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00" windowHeight="12780" tabRatio="768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OLE_LINK7" localSheetId="0">ご使用に関して!$H$6</definedName>
    <definedName name="OLE_LINK8" localSheetId="0">ご使用に関して!$H$4</definedName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O6" i="4" l="1"/>
  <c r="O8765" i="4"/>
  <c r="N8765" i="4"/>
  <c r="M8765" i="4"/>
  <c r="L8765" i="4"/>
  <c r="O8764" i="4"/>
  <c r="N8764" i="4"/>
  <c r="M8764" i="4"/>
  <c r="L8764" i="4"/>
  <c r="O8763" i="4"/>
  <c r="N8763" i="4"/>
  <c r="M8763" i="4"/>
  <c r="L8763" i="4"/>
  <c r="O8762" i="4"/>
  <c r="N8762" i="4"/>
  <c r="M8762" i="4"/>
  <c r="L8762" i="4"/>
  <c r="O8761" i="4"/>
  <c r="N8761" i="4"/>
  <c r="M8761" i="4"/>
  <c r="L8761" i="4"/>
  <c r="O8760" i="4"/>
  <c r="N8760" i="4"/>
  <c r="M8760" i="4"/>
  <c r="L8760" i="4"/>
  <c r="O8759" i="4"/>
  <c r="N8759" i="4"/>
  <c r="M8759" i="4"/>
  <c r="L8759" i="4"/>
  <c r="O8758" i="4"/>
  <c r="N8758" i="4"/>
  <c r="M8758" i="4"/>
  <c r="L8758" i="4"/>
  <c r="O8757" i="4"/>
  <c r="N8757" i="4"/>
  <c r="M8757" i="4"/>
  <c r="L8757" i="4"/>
  <c r="O8756" i="4"/>
  <c r="N8756" i="4"/>
  <c r="M8756" i="4"/>
  <c r="L8756" i="4"/>
  <c r="O8755" i="4"/>
  <c r="N8755" i="4"/>
  <c r="M8755" i="4"/>
  <c r="L8755" i="4"/>
  <c r="O8754" i="4"/>
  <c r="N8754" i="4"/>
  <c r="M8754" i="4"/>
  <c r="L8754" i="4"/>
  <c r="O8753" i="4"/>
  <c r="N8753" i="4"/>
  <c r="M8753" i="4"/>
  <c r="L8753" i="4"/>
  <c r="O8752" i="4"/>
  <c r="N8752" i="4"/>
  <c r="M8752" i="4"/>
  <c r="L8752" i="4"/>
  <c r="O8751" i="4"/>
  <c r="N8751" i="4"/>
  <c r="M8751" i="4"/>
  <c r="L8751" i="4"/>
  <c r="O8750" i="4"/>
  <c r="N8750" i="4"/>
  <c r="M8750" i="4"/>
  <c r="L8750" i="4"/>
  <c r="O8749" i="4"/>
  <c r="N8749" i="4"/>
  <c r="M8749" i="4"/>
  <c r="L8749" i="4"/>
  <c r="O8748" i="4"/>
  <c r="N8748" i="4"/>
  <c r="M8748" i="4"/>
  <c r="L8748" i="4"/>
  <c r="O8747" i="4"/>
  <c r="N8747" i="4"/>
  <c r="M8747" i="4"/>
  <c r="L8747" i="4"/>
  <c r="O8746" i="4"/>
  <c r="N8746" i="4"/>
  <c r="M8746" i="4"/>
  <c r="L8746" i="4"/>
  <c r="O8745" i="4"/>
  <c r="N8745" i="4"/>
  <c r="M8745" i="4"/>
  <c r="L8745" i="4"/>
  <c r="O8744" i="4"/>
  <c r="N8744" i="4"/>
  <c r="M8744" i="4"/>
  <c r="L8744" i="4"/>
  <c r="O8743" i="4"/>
  <c r="N8743" i="4"/>
  <c r="M8743" i="4"/>
  <c r="L8743" i="4"/>
  <c r="O8742" i="4"/>
  <c r="N8742" i="4"/>
  <c r="M8742" i="4"/>
  <c r="L8742" i="4"/>
  <c r="O8741" i="4"/>
  <c r="N8741" i="4"/>
  <c r="M8741" i="4"/>
  <c r="L8741" i="4"/>
  <c r="O8740" i="4"/>
  <c r="N8740" i="4"/>
  <c r="M8740" i="4"/>
  <c r="L8740" i="4"/>
  <c r="O8739" i="4"/>
  <c r="N8739" i="4"/>
  <c r="M8739" i="4"/>
  <c r="L8739" i="4"/>
  <c r="O8738" i="4"/>
  <c r="N8738" i="4"/>
  <c r="M8738" i="4"/>
  <c r="L8738" i="4"/>
  <c r="O8737" i="4"/>
  <c r="N8737" i="4"/>
  <c r="M8737" i="4"/>
  <c r="L8737" i="4"/>
  <c r="O8736" i="4"/>
  <c r="N8736" i="4"/>
  <c r="M8736" i="4"/>
  <c r="L8736" i="4"/>
  <c r="O8735" i="4"/>
  <c r="N8735" i="4"/>
  <c r="M8735" i="4"/>
  <c r="L8735" i="4"/>
  <c r="O8734" i="4"/>
  <c r="N8734" i="4"/>
  <c r="M8734" i="4"/>
  <c r="L8734" i="4"/>
  <c r="O8733" i="4"/>
  <c r="N8733" i="4"/>
  <c r="M8733" i="4"/>
  <c r="L8733" i="4"/>
  <c r="O8732" i="4"/>
  <c r="N8732" i="4"/>
  <c r="M8732" i="4"/>
  <c r="L8732" i="4"/>
  <c r="O8731" i="4"/>
  <c r="N8731" i="4"/>
  <c r="M8731" i="4"/>
  <c r="L8731" i="4"/>
  <c r="O8730" i="4"/>
  <c r="N8730" i="4"/>
  <c r="M8730" i="4"/>
  <c r="L8730" i="4"/>
  <c r="O8729" i="4"/>
  <c r="N8729" i="4"/>
  <c r="M8729" i="4"/>
  <c r="L8729" i="4"/>
  <c r="O8728" i="4"/>
  <c r="N8728" i="4"/>
  <c r="M8728" i="4"/>
  <c r="L8728" i="4"/>
  <c r="O8727" i="4"/>
  <c r="N8727" i="4"/>
  <c r="M8727" i="4"/>
  <c r="L8727" i="4"/>
  <c r="O8726" i="4"/>
  <c r="N8726" i="4"/>
  <c r="M8726" i="4"/>
  <c r="L8726" i="4"/>
  <c r="O8725" i="4"/>
  <c r="N8725" i="4"/>
  <c r="M8725" i="4"/>
  <c r="L8725" i="4"/>
  <c r="O8724" i="4"/>
  <c r="N8724" i="4"/>
  <c r="M8724" i="4"/>
  <c r="L8724" i="4"/>
  <c r="O8723" i="4"/>
  <c r="N8723" i="4"/>
  <c r="M8723" i="4"/>
  <c r="L8723" i="4"/>
  <c r="O8722" i="4"/>
  <c r="N8722" i="4"/>
  <c r="M8722" i="4"/>
  <c r="L8722" i="4"/>
  <c r="O8721" i="4"/>
  <c r="N8721" i="4"/>
  <c r="M8721" i="4"/>
  <c r="L8721" i="4"/>
  <c r="O8720" i="4"/>
  <c r="N8720" i="4"/>
  <c r="M8720" i="4"/>
  <c r="L8720" i="4"/>
  <c r="O8719" i="4"/>
  <c r="N8719" i="4"/>
  <c r="M8719" i="4"/>
  <c r="L8719" i="4"/>
  <c r="O8718" i="4"/>
  <c r="N8718" i="4"/>
  <c r="M8718" i="4"/>
  <c r="L8718" i="4"/>
  <c r="O8717" i="4"/>
  <c r="N8717" i="4"/>
  <c r="M8717" i="4"/>
  <c r="L8717" i="4"/>
  <c r="O8716" i="4"/>
  <c r="N8716" i="4"/>
  <c r="M8716" i="4"/>
  <c r="L8716" i="4"/>
  <c r="O8715" i="4"/>
  <c r="N8715" i="4"/>
  <c r="M8715" i="4"/>
  <c r="L8715" i="4"/>
  <c r="O8714" i="4"/>
  <c r="N8714" i="4"/>
  <c r="M8714" i="4"/>
  <c r="L8714" i="4"/>
  <c r="O8713" i="4"/>
  <c r="N8713" i="4"/>
  <c r="M8713" i="4"/>
  <c r="L8713" i="4"/>
  <c r="O8712" i="4"/>
  <c r="N8712" i="4"/>
  <c r="M8712" i="4"/>
  <c r="L8712" i="4"/>
  <c r="O8711" i="4"/>
  <c r="N8711" i="4"/>
  <c r="M8711" i="4"/>
  <c r="L8711" i="4"/>
  <c r="O8710" i="4"/>
  <c r="N8710" i="4"/>
  <c r="M8710" i="4"/>
  <c r="L8710" i="4"/>
  <c r="O8709" i="4"/>
  <c r="N8709" i="4"/>
  <c r="M8709" i="4"/>
  <c r="L8709" i="4"/>
  <c r="O8708" i="4"/>
  <c r="N8708" i="4"/>
  <c r="M8708" i="4"/>
  <c r="L8708" i="4"/>
  <c r="O8707" i="4"/>
  <c r="N8707" i="4"/>
  <c r="M8707" i="4"/>
  <c r="L8707" i="4"/>
  <c r="O8706" i="4"/>
  <c r="N8706" i="4"/>
  <c r="M8706" i="4"/>
  <c r="L8706" i="4"/>
  <c r="O8705" i="4"/>
  <c r="N8705" i="4"/>
  <c r="M8705" i="4"/>
  <c r="L8705" i="4"/>
  <c r="O8704" i="4"/>
  <c r="N8704" i="4"/>
  <c r="M8704" i="4"/>
  <c r="L8704" i="4"/>
  <c r="O8703" i="4"/>
  <c r="N8703" i="4"/>
  <c r="M8703" i="4"/>
  <c r="L8703" i="4"/>
  <c r="O8702" i="4"/>
  <c r="N8702" i="4"/>
  <c r="M8702" i="4"/>
  <c r="L8702" i="4"/>
  <c r="O8701" i="4"/>
  <c r="N8701" i="4"/>
  <c r="M8701" i="4"/>
  <c r="L8701" i="4"/>
  <c r="O8700" i="4"/>
  <c r="N8700" i="4"/>
  <c r="M8700" i="4"/>
  <c r="L8700" i="4"/>
  <c r="O8699" i="4"/>
  <c r="N8699" i="4"/>
  <c r="M8699" i="4"/>
  <c r="L8699" i="4"/>
  <c r="O8698" i="4"/>
  <c r="N8698" i="4"/>
  <c r="M8698" i="4"/>
  <c r="L8698" i="4"/>
  <c r="O8697" i="4"/>
  <c r="N8697" i="4"/>
  <c r="M8697" i="4"/>
  <c r="L8697" i="4"/>
  <c r="O8696" i="4"/>
  <c r="N8696" i="4"/>
  <c r="M8696" i="4"/>
  <c r="L8696" i="4"/>
  <c r="O8695" i="4"/>
  <c r="N8695" i="4"/>
  <c r="M8695" i="4"/>
  <c r="L8695" i="4"/>
  <c r="O8694" i="4"/>
  <c r="N8694" i="4"/>
  <c r="M8694" i="4"/>
  <c r="L8694" i="4"/>
  <c r="O8693" i="4"/>
  <c r="N8693" i="4"/>
  <c r="M8693" i="4"/>
  <c r="L8693" i="4"/>
  <c r="O8692" i="4"/>
  <c r="N8692" i="4"/>
  <c r="M8692" i="4"/>
  <c r="L8692" i="4"/>
  <c r="O8691" i="4"/>
  <c r="N8691" i="4"/>
  <c r="M8691" i="4"/>
  <c r="L8691" i="4"/>
  <c r="O8690" i="4"/>
  <c r="N8690" i="4"/>
  <c r="M8690" i="4"/>
  <c r="L8690" i="4"/>
  <c r="O8689" i="4"/>
  <c r="N8689" i="4"/>
  <c r="M8689" i="4"/>
  <c r="L8689" i="4"/>
  <c r="O8688" i="4"/>
  <c r="N8688" i="4"/>
  <c r="M8688" i="4"/>
  <c r="L8688" i="4"/>
  <c r="O8687" i="4"/>
  <c r="N8687" i="4"/>
  <c r="M8687" i="4"/>
  <c r="L8687" i="4"/>
  <c r="O8686" i="4"/>
  <c r="N8686" i="4"/>
  <c r="M8686" i="4"/>
  <c r="L8686" i="4"/>
  <c r="O8685" i="4"/>
  <c r="N8685" i="4"/>
  <c r="M8685" i="4"/>
  <c r="L8685" i="4"/>
  <c r="O8684" i="4"/>
  <c r="N8684" i="4"/>
  <c r="M8684" i="4"/>
  <c r="L8684" i="4"/>
  <c r="O8683" i="4"/>
  <c r="N8683" i="4"/>
  <c r="M8683" i="4"/>
  <c r="L8683" i="4"/>
  <c r="O8682" i="4"/>
  <c r="N8682" i="4"/>
  <c r="M8682" i="4"/>
  <c r="L8682" i="4"/>
  <c r="O8681" i="4"/>
  <c r="N8681" i="4"/>
  <c r="M8681" i="4"/>
  <c r="L8681" i="4"/>
  <c r="O8680" i="4"/>
  <c r="N8680" i="4"/>
  <c r="M8680" i="4"/>
  <c r="L8680" i="4"/>
  <c r="O8679" i="4"/>
  <c r="N8679" i="4"/>
  <c r="M8679" i="4"/>
  <c r="L8679" i="4"/>
  <c r="O8678" i="4"/>
  <c r="N8678" i="4"/>
  <c r="M8678" i="4"/>
  <c r="L8678" i="4"/>
  <c r="O8677" i="4"/>
  <c r="N8677" i="4"/>
  <c r="M8677" i="4"/>
  <c r="L8677" i="4"/>
  <c r="O8676" i="4"/>
  <c r="N8676" i="4"/>
  <c r="M8676" i="4"/>
  <c r="L8676" i="4"/>
  <c r="O8675" i="4"/>
  <c r="N8675" i="4"/>
  <c r="M8675" i="4"/>
  <c r="L8675" i="4"/>
  <c r="O8674" i="4"/>
  <c r="N8674" i="4"/>
  <c r="M8674" i="4"/>
  <c r="L8674" i="4"/>
  <c r="O8673" i="4"/>
  <c r="N8673" i="4"/>
  <c r="M8673" i="4"/>
  <c r="L8673" i="4"/>
  <c r="O8672" i="4"/>
  <c r="N8672" i="4"/>
  <c r="M8672" i="4"/>
  <c r="L8672" i="4"/>
  <c r="O8671" i="4"/>
  <c r="N8671" i="4"/>
  <c r="M8671" i="4"/>
  <c r="L8671" i="4"/>
  <c r="O8670" i="4"/>
  <c r="N8670" i="4"/>
  <c r="M8670" i="4"/>
  <c r="L8670" i="4"/>
  <c r="O8669" i="4"/>
  <c r="N8669" i="4"/>
  <c r="M8669" i="4"/>
  <c r="L8669" i="4"/>
  <c r="O8668" i="4"/>
  <c r="N8668" i="4"/>
  <c r="M8668" i="4"/>
  <c r="L8668" i="4"/>
  <c r="O8667" i="4"/>
  <c r="N8667" i="4"/>
  <c r="M8667" i="4"/>
  <c r="L8667" i="4"/>
  <c r="O8666" i="4"/>
  <c r="N8666" i="4"/>
  <c r="M8666" i="4"/>
  <c r="L8666" i="4"/>
  <c r="O8665" i="4"/>
  <c r="N8665" i="4"/>
  <c r="M8665" i="4"/>
  <c r="L8665" i="4"/>
  <c r="O8664" i="4"/>
  <c r="N8664" i="4"/>
  <c r="M8664" i="4"/>
  <c r="L8664" i="4"/>
  <c r="O8663" i="4"/>
  <c r="N8663" i="4"/>
  <c r="M8663" i="4"/>
  <c r="L8663" i="4"/>
  <c r="O8662" i="4"/>
  <c r="N8662" i="4"/>
  <c r="M8662" i="4"/>
  <c r="L8662" i="4"/>
  <c r="O8661" i="4"/>
  <c r="N8661" i="4"/>
  <c r="M8661" i="4"/>
  <c r="L8661" i="4"/>
  <c r="O8660" i="4"/>
  <c r="N8660" i="4"/>
  <c r="M8660" i="4"/>
  <c r="L8660" i="4"/>
  <c r="O8659" i="4"/>
  <c r="N8659" i="4"/>
  <c r="M8659" i="4"/>
  <c r="L8659" i="4"/>
  <c r="O8658" i="4"/>
  <c r="N8658" i="4"/>
  <c r="M8658" i="4"/>
  <c r="L8658" i="4"/>
  <c r="O8657" i="4"/>
  <c r="N8657" i="4"/>
  <c r="M8657" i="4"/>
  <c r="L8657" i="4"/>
  <c r="O8656" i="4"/>
  <c r="N8656" i="4"/>
  <c r="M8656" i="4"/>
  <c r="L8656" i="4"/>
  <c r="O8655" i="4"/>
  <c r="N8655" i="4"/>
  <c r="M8655" i="4"/>
  <c r="L8655" i="4"/>
  <c r="O8654" i="4"/>
  <c r="N8654" i="4"/>
  <c r="M8654" i="4"/>
  <c r="L8654" i="4"/>
  <c r="O8653" i="4"/>
  <c r="N8653" i="4"/>
  <c r="M8653" i="4"/>
  <c r="L8653" i="4"/>
  <c r="O8652" i="4"/>
  <c r="N8652" i="4"/>
  <c r="M8652" i="4"/>
  <c r="L8652" i="4"/>
  <c r="O8651" i="4"/>
  <c r="N8651" i="4"/>
  <c r="M8651" i="4"/>
  <c r="L8651" i="4"/>
  <c r="O8650" i="4"/>
  <c r="N8650" i="4"/>
  <c r="M8650" i="4"/>
  <c r="L8650" i="4"/>
  <c r="O8649" i="4"/>
  <c r="N8649" i="4"/>
  <c r="M8649" i="4"/>
  <c r="L8649" i="4"/>
  <c r="O8648" i="4"/>
  <c r="N8648" i="4"/>
  <c r="M8648" i="4"/>
  <c r="L8648" i="4"/>
  <c r="O8647" i="4"/>
  <c r="N8647" i="4"/>
  <c r="M8647" i="4"/>
  <c r="L8647" i="4"/>
  <c r="O8646" i="4"/>
  <c r="N8646" i="4"/>
  <c r="M8646" i="4"/>
  <c r="L8646" i="4"/>
  <c r="O8645" i="4"/>
  <c r="N8645" i="4"/>
  <c r="M8645" i="4"/>
  <c r="L8645" i="4"/>
  <c r="O8644" i="4"/>
  <c r="N8644" i="4"/>
  <c r="M8644" i="4"/>
  <c r="L8644" i="4"/>
  <c r="O8643" i="4"/>
  <c r="N8643" i="4"/>
  <c r="M8643" i="4"/>
  <c r="L8643" i="4"/>
  <c r="O8642" i="4"/>
  <c r="N8642" i="4"/>
  <c r="M8642" i="4"/>
  <c r="L8642" i="4"/>
  <c r="O8641" i="4"/>
  <c r="N8641" i="4"/>
  <c r="M8641" i="4"/>
  <c r="L8641" i="4"/>
  <c r="O8640" i="4"/>
  <c r="N8640" i="4"/>
  <c r="M8640" i="4"/>
  <c r="L8640" i="4"/>
  <c r="O8639" i="4"/>
  <c r="N8639" i="4"/>
  <c r="M8639" i="4"/>
  <c r="L8639" i="4"/>
  <c r="O8638" i="4"/>
  <c r="N8638" i="4"/>
  <c r="M8638" i="4"/>
  <c r="L8638" i="4"/>
  <c r="O8637" i="4"/>
  <c r="N8637" i="4"/>
  <c r="M8637" i="4"/>
  <c r="L8637" i="4"/>
  <c r="O8636" i="4"/>
  <c r="N8636" i="4"/>
  <c r="M8636" i="4"/>
  <c r="L8636" i="4"/>
  <c r="O8635" i="4"/>
  <c r="N8635" i="4"/>
  <c r="M8635" i="4"/>
  <c r="L8635" i="4"/>
  <c r="O8634" i="4"/>
  <c r="N8634" i="4"/>
  <c r="M8634" i="4"/>
  <c r="L8634" i="4"/>
  <c r="O8633" i="4"/>
  <c r="N8633" i="4"/>
  <c r="M8633" i="4"/>
  <c r="L8633" i="4"/>
  <c r="O8632" i="4"/>
  <c r="N8632" i="4"/>
  <c r="M8632" i="4"/>
  <c r="L8632" i="4"/>
  <c r="O8631" i="4"/>
  <c r="N8631" i="4"/>
  <c r="M8631" i="4"/>
  <c r="L8631" i="4"/>
  <c r="O8630" i="4"/>
  <c r="N8630" i="4"/>
  <c r="M8630" i="4"/>
  <c r="L8630" i="4"/>
  <c r="O8629" i="4"/>
  <c r="N8629" i="4"/>
  <c r="M8629" i="4"/>
  <c r="L8629" i="4"/>
  <c r="O8628" i="4"/>
  <c r="N8628" i="4"/>
  <c r="M8628" i="4"/>
  <c r="L8628" i="4"/>
  <c r="O8627" i="4"/>
  <c r="N8627" i="4"/>
  <c r="M8627" i="4"/>
  <c r="L8627" i="4"/>
  <c r="O8626" i="4"/>
  <c r="N8626" i="4"/>
  <c r="M8626" i="4"/>
  <c r="L8626" i="4"/>
  <c r="O8625" i="4"/>
  <c r="N8625" i="4"/>
  <c r="M8625" i="4"/>
  <c r="L8625" i="4"/>
  <c r="O8624" i="4"/>
  <c r="N8624" i="4"/>
  <c r="M8624" i="4"/>
  <c r="L8624" i="4"/>
  <c r="O8623" i="4"/>
  <c r="N8623" i="4"/>
  <c r="M8623" i="4"/>
  <c r="L8623" i="4"/>
  <c r="O8622" i="4"/>
  <c r="N8622" i="4"/>
  <c r="M8622" i="4"/>
  <c r="L8622" i="4"/>
  <c r="O8621" i="4"/>
  <c r="N8621" i="4"/>
  <c r="M8621" i="4"/>
  <c r="L8621" i="4"/>
  <c r="O8620" i="4"/>
  <c r="N8620" i="4"/>
  <c r="M8620" i="4"/>
  <c r="L8620" i="4"/>
  <c r="O8619" i="4"/>
  <c r="N8619" i="4"/>
  <c r="M8619" i="4"/>
  <c r="L8619" i="4"/>
  <c r="O8618" i="4"/>
  <c r="N8618" i="4"/>
  <c r="M8618" i="4"/>
  <c r="L8618" i="4"/>
  <c r="O8617" i="4"/>
  <c r="N8617" i="4"/>
  <c r="M8617" i="4"/>
  <c r="L8617" i="4"/>
  <c r="O8616" i="4"/>
  <c r="N8616" i="4"/>
  <c r="M8616" i="4"/>
  <c r="L8616" i="4"/>
  <c r="O8615" i="4"/>
  <c r="N8615" i="4"/>
  <c r="M8615" i="4"/>
  <c r="L8615" i="4"/>
  <c r="O8614" i="4"/>
  <c r="N8614" i="4"/>
  <c r="M8614" i="4"/>
  <c r="L8614" i="4"/>
  <c r="O8613" i="4"/>
  <c r="N8613" i="4"/>
  <c r="M8613" i="4"/>
  <c r="L8613" i="4"/>
  <c r="O8612" i="4"/>
  <c r="N8612" i="4"/>
  <c r="M8612" i="4"/>
  <c r="L8612" i="4"/>
  <c r="O8611" i="4"/>
  <c r="N8611" i="4"/>
  <c r="M8611" i="4"/>
  <c r="L8611" i="4"/>
  <c r="O8610" i="4"/>
  <c r="N8610" i="4"/>
  <c r="M8610" i="4"/>
  <c r="L8610" i="4"/>
  <c r="O8609" i="4"/>
  <c r="N8609" i="4"/>
  <c r="M8609" i="4"/>
  <c r="L8609" i="4"/>
  <c r="O8608" i="4"/>
  <c r="N8608" i="4"/>
  <c r="M8608" i="4"/>
  <c r="L8608" i="4"/>
  <c r="O8607" i="4"/>
  <c r="N8607" i="4"/>
  <c r="M8607" i="4"/>
  <c r="L8607" i="4"/>
  <c r="O8606" i="4"/>
  <c r="N8606" i="4"/>
  <c r="M8606" i="4"/>
  <c r="L8606" i="4"/>
  <c r="O8605" i="4"/>
  <c r="N8605" i="4"/>
  <c r="M8605" i="4"/>
  <c r="L8605" i="4"/>
  <c r="O8604" i="4"/>
  <c r="N8604" i="4"/>
  <c r="M8604" i="4"/>
  <c r="L8604" i="4"/>
  <c r="O8603" i="4"/>
  <c r="N8603" i="4"/>
  <c r="M8603" i="4"/>
  <c r="L8603" i="4"/>
  <c r="O8602" i="4"/>
  <c r="N8602" i="4"/>
  <c r="M8602" i="4"/>
  <c r="L8602" i="4"/>
  <c r="O8601" i="4"/>
  <c r="N8601" i="4"/>
  <c r="M8601" i="4"/>
  <c r="L8601" i="4"/>
  <c r="O8600" i="4"/>
  <c r="N8600" i="4"/>
  <c r="M8600" i="4"/>
  <c r="L8600" i="4"/>
  <c r="O8599" i="4"/>
  <c r="N8599" i="4"/>
  <c r="M8599" i="4"/>
  <c r="L8599" i="4"/>
  <c r="O8598" i="4"/>
  <c r="N8598" i="4"/>
  <c r="M8598" i="4"/>
  <c r="L8598" i="4"/>
  <c r="O8597" i="4"/>
  <c r="N8597" i="4"/>
  <c r="M8597" i="4"/>
  <c r="L8597" i="4"/>
  <c r="O8596" i="4"/>
  <c r="N8596" i="4"/>
  <c r="M8596" i="4"/>
  <c r="L8596" i="4"/>
  <c r="O8595" i="4"/>
  <c r="N8595" i="4"/>
  <c r="M8595" i="4"/>
  <c r="L8595" i="4"/>
  <c r="O8594" i="4"/>
  <c r="N8594" i="4"/>
  <c r="M8594" i="4"/>
  <c r="L8594" i="4"/>
  <c r="O8593" i="4"/>
  <c r="N8593" i="4"/>
  <c r="M8593" i="4"/>
  <c r="L8593" i="4"/>
  <c r="O8592" i="4"/>
  <c r="N8592" i="4"/>
  <c r="M8592" i="4"/>
  <c r="L8592" i="4"/>
  <c r="O8591" i="4"/>
  <c r="N8591" i="4"/>
  <c r="M8591" i="4"/>
  <c r="L8591" i="4"/>
  <c r="C8591" i="4" s="1"/>
  <c r="O8590" i="4"/>
  <c r="N8590" i="4"/>
  <c r="M8590" i="4"/>
  <c r="L8590" i="4"/>
  <c r="O8589" i="4"/>
  <c r="N8589" i="4"/>
  <c r="M8589" i="4"/>
  <c r="L8589" i="4"/>
  <c r="C8589" i="4" s="1"/>
  <c r="O8588" i="4"/>
  <c r="N8588" i="4"/>
  <c r="M8588" i="4"/>
  <c r="L8588" i="4"/>
  <c r="O8587" i="4"/>
  <c r="N8587" i="4"/>
  <c r="M8587" i="4"/>
  <c r="L8587" i="4"/>
  <c r="C8587" i="4" s="1"/>
  <c r="O8586" i="4"/>
  <c r="N8586" i="4"/>
  <c r="M8586" i="4"/>
  <c r="L8586" i="4"/>
  <c r="O8585" i="4"/>
  <c r="N8585" i="4"/>
  <c r="M8585" i="4"/>
  <c r="L8585" i="4"/>
  <c r="C8585" i="4" s="1"/>
  <c r="O8584" i="4"/>
  <c r="N8584" i="4"/>
  <c r="M8584" i="4"/>
  <c r="L8584" i="4"/>
  <c r="O8583" i="4"/>
  <c r="N8583" i="4"/>
  <c r="M8583" i="4"/>
  <c r="L8583" i="4"/>
  <c r="C8583" i="4" s="1"/>
  <c r="O8582" i="4"/>
  <c r="N8582" i="4"/>
  <c r="M8582" i="4"/>
  <c r="L8582" i="4"/>
  <c r="O8581" i="4"/>
  <c r="N8581" i="4"/>
  <c r="M8581" i="4"/>
  <c r="L8581" i="4"/>
  <c r="C8581" i="4" s="1"/>
  <c r="O8580" i="4"/>
  <c r="N8580" i="4"/>
  <c r="M8580" i="4"/>
  <c r="L8580" i="4"/>
  <c r="O8579" i="4"/>
  <c r="N8579" i="4"/>
  <c r="M8579" i="4"/>
  <c r="L8579" i="4"/>
  <c r="C8579" i="4" s="1"/>
  <c r="O8578" i="4"/>
  <c r="N8578" i="4"/>
  <c r="M8578" i="4"/>
  <c r="L8578" i="4"/>
  <c r="O8577" i="4"/>
  <c r="N8577" i="4"/>
  <c r="M8577" i="4"/>
  <c r="L8577" i="4"/>
  <c r="C8577" i="4" s="1"/>
  <c r="O8576" i="4"/>
  <c r="N8576" i="4"/>
  <c r="M8576" i="4"/>
  <c r="L8576" i="4"/>
  <c r="O8575" i="4"/>
  <c r="N8575" i="4"/>
  <c r="M8575" i="4"/>
  <c r="L8575" i="4"/>
  <c r="C8575" i="4" s="1"/>
  <c r="O8574" i="4"/>
  <c r="N8574" i="4"/>
  <c r="M8574" i="4"/>
  <c r="L8574" i="4"/>
  <c r="O8573" i="4"/>
  <c r="N8573" i="4"/>
  <c r="M8573" i="4"/>
  <c r="L8573" i="4"/>
  <c r="C8573" i="4" s="1"/>
  <c r="O8572" i="4"/>
  <c r="N8572" i="4"/>
  <c r="M8572" i="4"/>
  <c r="L8572" i="4"/>
  <c r="O8571" i="4"/>
  <c r="N8571" i="4"/>
  <c r="M8571" i="4"/>
  <c r="L8571" i="4"/>
  <c r="C8571" i="4" s="1"/>
  <c r="O8570" i="4"/>
  <c r="N8570" i="4"/>
  <c r="M8570" i="4"/>
  <c r="L8570" i="4"/>
  <c r="O8569" i="4"/>
  <c r="N8569" i="4"/>
  <c r="M8569" i="4"/>
  <c r="L8569" i="4"/>
  <c r="C8569" i="4" s="1"/>
  <c r="O8568" i="4"/>
  <c r="N8568" i="4"/>
  <c r="M8568" i="4"/>
  <c r="L8568" i="4"/>
  <c r="O8567" i="4"/>
  <c r="N8567" i="4"/>
  <c r="M8567" i="4"/>
  <c r="L8567" i="4"/>
  <c r="C8567" i="4" s="1"/>
  <c r="O8566" i="4"/>
  <c r="N8566" i="4"/>
  <c r="M8566" i="4"/>
  <c r="L8566" i="4"/>
  <c r="O8565" i="4"/>
  <c r="N8565" i="4"/>
  <c r="M8565" i="4"/>
  <c r="L8565" i="4"/>
  <c r="C8565" i="4" s="1"/>
  <c r="O8564" i="4"/>
  <c r="N8564" i="4"/>
  <c r="M8564" i="4"/>
  <c r="L8564" i="4"/>
  <c r="O8563" i="4"/>
  <c r="N8563" i="4"/>
  <c r="M8563" i="4"/>
  <c r="L8563" i="4"/>
  <c r="C8563" i="4" s="1"/>
  <c r="O8562" i="4"/>
  <c r="N8562" i="4"/>
  <c r="M8562" i="4"/>
  <c r="L8562" i="4"/>
  <c r="O8561" i="4"/>
  <c r="N8561" i="4"/>
  <c r="M8561" i="4"/>
  <c r="L8561" i="4"/>
  <c r="C8561" i="4" s="1"/>
  <c r="O8560" i="4"/>
  <c r="N8560" i="4"/>
  <c r="M8560" i="4"/>
  <c r="L8560" i="4"/>
  <c r="O8559" i="4"/>
  <c r="N8559" i="4"/>
  <c r="M8559" i="4"/>
  <c r="L8559" i="4"/>
  <c r="C8559" i="4" s="1"/>
  <c r="O8558" i="4"/>
  <c r="N8558" i="4"/>
  <c r="M8558" i="4"/>
  <c r="L8558" i="4"/>
  <c r="O8557" i="4"/>
  <c r="N8557" i="4"/>
  <c r="M8557" i="4"/>
  <c r="L8557" i="4"/>
  <c r="C8557" i="4" s="1"/>
  <c r="O8556" i="4"/>
  <c r="N8556" i="4"/>
  <c r="M8556" i="4"/>
  <c r="L8556" i="4"/>
  <c r="O8555" i="4"/>
  <c r="N8555" i="4"/>
  <c r="M8555" i="4"/>
  <c r="L8555" i="4"/>
  <c r="C8555" i="4" s="1"/>
  <c r="O8554" i="4"/>
  <c r="N8554" i="4"/>
  <c r="M8554" i="4"/>
  <c r="L8554" i="4"/>
  <c r="O8553" i="4"/>
  <c r="N8553" i="4"/>
  <c r="M8553" i="4"/>
  <c r="L8553" i="4"/>
  <c r="C8553" i="4" s="1"/>
  <c r="O8552" i="4"/>
  <c r="N8552" i="4"/>
  <c r="M8552" i="4"/>
  <c r="L8552" i="4"/>
  <c r="O8551" i="4"/>
  <c r="N8551" i="4"/>
  <c r="M8551" i="4"/>
  <c r="L8551" i="4"/>
  <c r="C8551" i="4" s="1"/>
  <c r="O8550" i="4"/>
  <c r="N8550" i="4"/>
  <c r="M8550" i="4"/>
  <c r="L8550" i="4"/>
  <c r="O8549" i="4"/>
  <c r="N8549" i="4"/>
  <c r="M8549" i="4"/>
  <c r="L8549" i="4"/>
  <c r="C8549" i="4" s="1"/>
  <c r="O8548" i="4"/>
  <c r="N8548" i="4"/>
  <c r="M8548" i="4"/>
  <c r="L8548" i="4"/>
  <c r="O8547" i="4"/>
  <c r="N8547" i="4"/>
  <c r="M8547" i="4"/>
  <c r="L8547" i="4"/>
  <c r="C8547" i="4" s="1"/>
  <c r="O8546" i="4"/>
  <c r="N8546" i="4"/>
  <c r="M8546" i="4"/>
  <c r="L8546" i="4"/>
  <c r="O8545" i="4"/>
  <c r="N8545" i="4"/>
  <c r="M8545" i="4"/>
  <c r="L8545" i="4"/>
  <c r="C8545" i="4" s="1"/>
  <c r="O8544" i="4"/>
  <c r="N8544" i="4"/>
  <c r="M8544" i="4"/>
  <c r="L8544" i="4"/>
  <c r="O8543" i="4"/>
  <c r="N8543" i="4"/>
  <c r="M8543" i="4"/>
  <c r="L8543" i="4"/>
  <c r="C8543" i="4" s="1"/>
  <c r="O8542" i="4"/>
  <c r="N8542" i="4"/>
  <c r="M8542" i="4"/>
  <c r="L8542" i="4"/>
  <c r="O8541" i="4"/>
  <c r="N8541" i="4"/>
  <c r="M8541" i="4"/>
  <c r="L8541" i="4"/>
  <c r="C8541" i="4" s="1"/>
  <c r="O8540" i="4"/>
  <c r="N8540" i="4"/>
  <c r="M8540" i="4"/>
  <c r="L8540" i="4"/>
  <c r="O8539" i="4"/>
  <c r="N8539" i="4"/>
  <c r="M8539" i="4"/>
  <c r="L8539" i="4"/>
  <c r="C8539" i="4" s="1"/>
  <c r="O8538" i="4"/>
  <c r="N8538" i="4"/>
  <c r="M8538" i="4"/>
  <c r="L8538" i="4"/>
  <c r="O8537" i="4"/>
  <c r="N8537" i="4"/>
  <c r="M8537" i="4"/>
  <c r="L8537" i="4"/>
  <c r="C8537" i="4" s="1"/>
  <c r="O8536" i="4"/>
  <c r="N8536" i="4"/>
  <c r="M8536" i="4"/>
  <c r="L8536" i="4"/>
  <c r="O8535" i="4"/>
  <c r="N8535" i="4"/>
  <c r="M8535" i="4"/>
  <c r="L8535" i="4"/>
  <c r="C8535" i="4" s="1"/>
  <c r="O8534" i="4"/>
  <c r="N8534" i="4"/>
  <c r="M8534" i="4"/>
  <c r="L8534" i="4"/>
  <c r="O8533" i="4"/>
  <c r="N8533" i="4"/>
  <c r="M8533" i="4"/>
  <c r="L8533" i="4"/>
  <c r="C8533" i="4" s="1"/>
  <c r="O8532" i="4"/>
  <c r="N8532" i="4"/>
  <c r="M8532" i="4"/>
  <c r="L8532" i="4"/>
  <c r="O8531" i="4"/>
  <c r="N8531" i="4"/>
  <c r="M8531" i="4"/>
  <c r="L8531" i="4"/>
  <c r="C8531" i="4" s="1"/>
  <c r="O8530" i="4"/>
  <c r="N8530" i="4"/>
  <c r="M8530" i="4"/>
  <c r="L8530" i="4"/>
  <c r="O8529" i="4"/>
  <c r="N8529" i="4"/>
  <c r="M8529" i="4"/>
  <c r="L8529" i="4"/>
  <c r="C8529" i="4" s="1"/>
  <c r="O8528" i="4"/>
  <c r="N8528" i="4"/>
  <c r="M8528" i="4"/>
  <c r="L8528" i="4"/>
  <c r="O8527" i="4"/>
  <c r="N8527" i="4"/>
  <c r="M8527" i="4"/>
  <c r="L8527" i="4"/>
  <c r="C8527" i="4" s="1"/>
  <c r="O8526" i="4"/>
  <c r="N8526" i="4"/>
  <c r="M8526" i="4"/>
  <c r="L8526" i="4"/>
  <c r="O8525" i="4"/>
  <c r="N8525" i="4"/>
  <c r="M8525" i="4"/>
  <c r="L8525" i="4"/>
  <c r="C8525" i="4" s="1"/>
  <c r="O8524" i="4"/>
  <c r="N8524" i="4"/>
  <c r="M8524" i="4"/>
  <c r="L8524" i="4"/>
  <c r="O8523" i="4"/>
  <c r="N8523" i="4"/>
  <c r="M8523" i="4"/>
  <c r="L8523" i="4"/>
  <c r="C8523" i="4" s="1"/>
  <c r="O8522" i="4"/>
  <c r="N8522" i="4"/>
  <c r="M8522" i="4"/>
  <c r="L8522" i="4"/>
  <c r="O8521" i="4"/>
  <c r="N8521" i="4"/>
  <c r="M8521" i="4"/>
  <c r="L8521" i="4"/>
  <c r="C8521" i="4" s="1"/>
  <c r="O8520" i="4"/>
  <c r="N8520" i="4"/>
  <c r="M8520" i="4"/>
  <c r="L8520" i="4"/>
  <c r="O8519" i="4"/>
  <c r="N8519" i="4"/>
  <c r="M8519" i="4"/>
  <c r="L8519" i="4"/>
  <c r="C8519" i="4" s="1"/>
  <c r="O8518" i="4"/>
  <c r="N8518" i="4"/>
  <c r="M8518" i="4"/>
  <c r="L8518" i="4"/>
  <c r="O8517" i="4"/>
  <c r="N8517" i="4"/>
  <c r="M8517" i="4"/>
  <c r="L8517" i="4"/>
  <c r="C8517" i="4" s="1"/>
  <c r="O8516" i="4"/>
  <c r="N8516" i="4"/>
  <c r="M8516" i="4"/>
  <c r="L8516" i="4"/>
  <c r="O8515" i="4"/>
  <c r="N8515" i="4"/>
  <c r="M8515" i="4"/>
  <c r="L8515" i="4"/>
  <c r="C8515" i="4" s="1"/>
  <c r="O8514" i="4"/>
  <c r="N8514" i="4"/>
  <c r="M8514" i="4"/>
  <c r="L8514" i="4"/>
  <c r="O8513" i="4"/>
  <c r="N8513" i="4"/>
  <c r="M8513" i="4"/>
  <c r="L8513" i="4"/>
  <c r="C8513" i="4" s="1"/>
  <c r="O8512" i="4"/>
  <c r="N8512" i="4"/>
  <c r="M8512" i="4"/>
  <c r="L8512" i="4"/>
  <c r="O8511" i="4"/>
  <c r="N8511" i="4"/>
  <c r="M8511" i="4"/>
  <c r="L8511" i="4"/>
  <c r="C8511" i="4" s="1"/>
  <c r="O8510" i="4"/>
  <c r="N8510" i="4"/>
  <c r="M8510" i="4"/>
  <c r="L8510" i="4"/>
  <c r="O8509" i="4"/>
  <c r="N8509" i="4"/>
  <c r="M8509" i="4"/>
  <c r="L8509" i="4"/>
  <c r="C8509" i="4" s="1"/>
  <c r="O8508" i="4"/>
  <c r="N8508" i="4"/>
  <c r="M8508" i="4"/>
  <c r="L8508" i="4"/>
  <c r="O8507" i="4"/>
  <c r="N8507" i="4"/>
  <c r="M8507" i="4"/>
  <c r="L8507" i="4"/>
  <c r="C8507" i="4" s="1"/>
  <c r="O8506" i="4"/>
  <c r="N8506" i="4"/>
  <c r="M8506" i="4"/>
  <c r="L8506" i="4"/>
  <c r="O8505" i="4"/>
  <c r="N8505" i="4"/>
  <c r="M8505" i="4"/>
  <c r="L8505" i="4"/>
  <c r="C8505" i="4" s="1"/>
  <c r="O8504" i="4"/>
  <c r="N8504" i="4"/>
  <c r="M8504" i="4"/>
  <c r="L8504" i="4"/>
  <c r="O8503" i="4"/>
  <c r="N8503" i="4"/>
  <c r="M8503" i="4"/>
  <c r="L8503" i="4"/>
  <c r="C8503" i="4" s="1"/>
  <c r="O8502" i="4"/>
  <c r="N8502" i="4"/>
  <c r="M8502" i="4"/>
  <c r="L8502" i="4"/>
  <c r="O8501" i="4"/>
  <c r="N8501" i="4"/>
  <c r="M8501" i="4"/>
  <c r="L8501" i="4"/>
  <c r="C8501" i="4" s="1"/>
  <c r="O8500" i="4"/>
  <c r="N8500" i="4"/>
  <c r="M8500" i="4"/>
  <c r="L8500" i="4"/>
  <c r="O8499" i="4"/>
  <c r="N8499" i="4"/>
  <c r="M8499" i="4"/>
  <c r="L8499" i="4"/>
  <c r="C8499" i="4" s="1"/>
  <c r="O8498" i="4"/>
  <c r="N8498" i="4"/>
  <c r="M8498" i="4"/>
  <c r="L8498" i="4"/>
  <c r="O8497" i="4"/>
  <c r="N8497" i="4"/>
  <c r="M8497" i="4"/>
  <c r="L8497" i="4"/>
  <c r="C8497" i="4" s="1"/>
  <c r="O8496" i="4"/>
  <c r="N8496" i="4"/>
  <c r="M8496" i="4"/>
  <c r="L8496" i="4"/>
  <c r="O8495" i="4"/>
  <c r="N8495" i="4"/>
  <c r="M8495" i="4"/>
  <c r="L8495" i="4"/>
  <c r="C8495" i="4" s="1"/>
  <c r="O8494" i="4"/>
  <c r="N8494" i="4"/>
  <c r="M8494" i="4"/>
  <c r="L8494" i="4"/>
  <c r="O8493" i="4"/>
  <c r="N8493" i="4"/>
  <c r="M8493" i="4"/>
  <c r="L8493" i="4"/>
  <c r="C8493" i="4" s="1"/>
  <c r="O8492" i="4"/>
  <c r="N8492" i="4"/>
  <c r="M8492" i="4"/>
  <c r="L8492" i="4"/>
  <c r="O8491" i="4"/>
  <c r="N8491" i="4"/>
  <c r="M8491" i="4"/>
  <c r="L8491" i="4"/>
  <c r="C8491" i="4" s="1"/>
  <c r="O8490" i="4"/>
  <c r="N8490" i="4"/>
  <c r="M8490" i="4"/>
  <c r="L8490" i="4"/>
  <c r="O8489" i="4"/>
  <c r="N8489" i="4"/>
  <c r="M8489" i="4"/>
  <c r="L8489" i="4"/>
  <c r="C8489" i="4" s="1"/>
  <c r="O8488" i="4"/>
  <c r="N8488" i="4"/>
  <c r="M8488" i="4"/>
  <c r="L8488" i="4"/>
  <c r="O8487" i="4"/>
  <c r="N8487" i="4"/>
  <c r="M8487" i="4"/>
  <c r="L8487" i="4"/>
  <c r="C8487" i="4" s="1"/>
  <c r="O8486" i="4"/>
  <c r="N8486" i="4"/>
  <c r="M8486" i="4"/>
  <c r="L8486" i="4"/>
  <c r="O8485" i="4"/>
  <c r="N8485" i="4"/>
  <c r="M8485" i="4"/>
  <c r="L8485" i="4"/>
  <c r="C8485" i="4" s="1"/>
  <c r="O8484" i="4"/>
  <c r="N8484" i="4"/>
  <c r="M8484" i="4"/>
  <c r="L8484" i="4"/>
  <c r="O8483" i="4"/>
  <c r="N8483" i="4"/>
  <c r="M8483" i="4"/>
  <c r="L8483" i="4"/>
  <c r="C8483" i="4" s="1"/>
  <c r="O8482" i="4"/>
  <c r="N8482" i="4"/>
  <c r="M8482" i="4"/>
  <c r="L8482" i="4"/>
  <c r="O8481" i="4"/>
  <c r="N8481" i="4"/>
  <c r="M8481" i="4"/>
  <c r="L8481" i="4"/>
  <c r="C8481" i="4" s="1"/>
  <c r="O8480" i="4"/>
  <c r="N8480" i="4"/>
  <c r="M8480" i="4"/>
  <c r="L8480" i="4"/>
  <c r="O8479" i="4"/>
  <c r="N8479" i="4"/>
  <c r="M8479" i="4"/>
  <c r="L8479" i="4"/>
  <c r="C8479" i="4" s="1"/>
  <c r="O8478" i="4"/>
  <c r="N8478" i="4"/>
  <c r="M8478" i="4"/>
  <c r="L8478" i="4"/>
  <c r="O8477" i="4"/>
  <c r="N8477" i="4"/>
  <c r="M8477" i="4"/>
  <c r="L8477" i="4"/>
  <c r="C8477" i="4" s="1"/>
  <c r="O8476" i="4"/>
  <c r="N8476" i="4"/>
  <c r="M8476" i="4"/>
  <c r="L8476" i="4"/>
  <c r="O8475" i="4"/>
  <c r="N8475" i="4"/>
  <c r="M8475" i="4"/>
  <c r="L8475" i="4"/>
  <c r="C8475" i="4" s="1"/>
  <c r="O8474" i="4"/>
  <c r="N8474" i="4"/>
  <c r="M8474" i="4"/>
  <c r="L8474" i="4"/>
  <c r="O8473" i="4"/>
  <c r="N8473" i="4"/>
  <c r="M8473" i="4"/>
  <c r="L8473" i="4"/>
  <c r="C8473" i="4" s="1"/>
  <c r="O8472" i="4"/>
  <c r="N8472" i="4"/>
  <c r="M8472" i="4"/>
  <c r="L8472" i="4"/>
  <c r="O8471" i="4"/>
  <c r="N8471" i="4"/>
  <c r="M8471" i="4"/>
  <c r="L8471" i="4"/>
  <c r="C8471" i="4" s="1"/>
  <c r="O8470" i="4"/>
  <c r="N8470" i="4"/>
  <c r="M8470" i="4"/>
  <c r="L8470" i="4"/>
  <c r="O8469" i="4"/>
  <c r="N8469" i="4"/>
  <c r="M8469" i="4"/>
  <c r="L8469" i="4"/>
  <c r="C8469" i="4" s="1"/>
  <c r="O8468" i="4"/>
  <c r="N8468" i="4"/>
  <c r="M8468" i="4"/>
  <c r="L8468" i="4"/>
  <c r="O8467" i="4"/>
  <c r="N8467" i="4"/>
  <c r="M8467" i="4"/>
  <c r="L8467" i="4"/>
  <c r="C8467" i="4" s="1"/>
  <c r="O8466" i="4"/>
  <c r="N8466" i="4"/>
  <c r="M8466" i="4"/>
  <c r="L8466" i="4"/>
  <c r="O8465" i="4"/>
  <c r="N8465" i="4"/>
  <c r="M8465" i="4"/>
  <c r="L8465" i="4"/>
  <c r="C8465" i="4" s="1"/>
  <c r="O8464" i="4"/>
  <c r="N8464" i="4"/>
  <c r="M8464" i="4"/>
  <c r="L8464" i="4"/>
  <c r="O8463" i="4"/>
  <c r="N8463" i="4"/>
  <c r="M8463" i="4"/>
  <c r="L8463" i="4"/>
  <c r="C8463" i="4" s="1"/>
  <c r="O8462" i="4"/>
  <c r="N8462" i="4"/>
  <c r="M8462" i="4"/>
  <c r="L8462" i="4"/>
  <c r="O8461" i="4"/>
  <c r="N8461" i="4"/>
  <c r="M8461" i="4"/>
  <c r="L8461" i="4"/>
  <c r="C8461" i="4" s="1"/>
  <c r="O8460" i="4"/>
  <c r="N8460" i="4"/>
  <c r="M8460" i="4"/>
  <c r="L8460" i="4"/>
  <c r="O8459" i="4"/>
  <c r="N8459" i="4"/>
  <c r="M8459" i="4"/>
  <c r="L8459" i="4"/>
  <c r="C8459" i="4" s="1"/>
  <c r="O8458" i="4"/>
  <c r="N8458" i="4"/>
  <c r="M8458" i="4"/>
  <c r="L8458" i="4"/>
  <c r="O8457" i="4"/>
  <c r="N8457" i="4"/>
  <c r="M8457" i="4"/>
  <c r="L8457" i="4"/>
  <c r="C8457" i="4" s="1"/>
  <c r="O8456" i="4"/>
  <c r="N8456" i="4"/>
  <c r="M8456" i="4"/>
  <c r="L8456" i="4"/>
  <c r="O8455" i="4"/>
  <c r="N8455" i="4"/>
  <c r="M8455" i="4"/>
  <c r="L8455" i="4"/>
  <c r="C8455" i="4" s="1"/>
  <c r="O8454" i="4"/>
  <c r="N8454" i="4"/>
  <c r="M8454" i="4"/>
  <c r="L8454" i="4"/>
  <c r="O8453" i="4"/>
  <c r="N8453" i="4"/>
  <c r="M8453" i="4"/>
  <c r="L8453" i="4"/>
  <c r="C8453" i="4" s="1"/>
  <c r="O8452" i="4"/>
  <c r="N8452" i="4"/>
  <c r="M8452" i="4"/>
  <c r="L8452" i="4"/>
  <c r="O8451" i="4"/>
  <c r="N8451" i="4"/>
  <c r="M8451" i="4"/>
  <c r="L8451" i="4"/>
  <c r="C8451" i="4" s="1"/>
  <c r="O8450" i="4"/>
  <c r="N8450" i="4"/>
  <c r="M8450" i="4"/>
  <c r="L8450" i="4"/>
  <c r="O8449" i="4"/>
  <c r="N8449" i="4"/>
  <c r="M8449" i="4"/>
  <c r="L8449" i="4"/>
  <c r="C8449" i="4" s="1"/>
  <c r="O8448" i="4"/>
  <c r="N8448" i="4"/>
  <c r="M8448" i="4"/>
  <c r="L8448" i="4"/>
  <c r="O8447" i="4"/>
  <c r="N8447" i="4"/>
  <c r="M8447" i="4"/>
  <c r="L8447" i="4"/>
  <c r="C8447" i="4" s="1"/>
  <c r="O8446" i="4"/>
  <c r="N8446" i="4"/>
  <c r="M8446" i="4"/>
  <c r="L8446" i="4"/>
  <c r="O8445" i="4"/>
  <c r="N8445" i="4"/>
  <c r="M8445" i="4"/>
  <c r="L8445" i="4"/>
  <c r="C8445" i="4" s="1"/>
  <c r="O8444" i="4"/>
  <c r="N8444" i="4"/>
  <c r="M8444" i="4"/>
  <c r="L8444" i="4"/>
  <c r="O8443" i="4"/>
  <c r="N8443" i="4"/>
  <c r="M8443" i="4"/>
  <c r="L8443" i="4"/>
  <c r="C8443" i="4" s="1"/>
  <c r="O8442" i="4"/>
  <c r="N8442" i="4"/>
  <c r="M8442" i="4"/>
  <c r="L8442" i="4"/>
  <c r="O8441" i="4"/>
  <c r="N8441" i="4"/>
  <c r="M8441" i="4"/>
  <c r="L8441" i="4"/>
  <c r="C8441" i="4" s="1"/>
  <c r="O8440" i="4"/>
  <c r="N8440" i="4"/>
  <c r="M8440" i="4"/>
  <c r="L8440" i="4"/>
  <c r="O8439" i="4"/>
  <c r="N8439" i="4"/>
  <c r="M8439" i="4"/>
  <c r="L8439" i="4"/>
  <c r="C8439" i="4" s="1"/>
  <c r="O8438" i="4"/>
  <c r="N8438" i="4"/>
  <c r="M8438" i="4"/>
  <c r="L8438" i="4"/>
  <c r="O8437" i="4"/>
  <c r="N8437" i="4"/>
  <c r="M8437" i="4"/>
  <c r="L8437" i="4"/>
  <c r="C8437" i="4" s="1"/>
  <c r="O8436" i="4"/>
  <c r="N8436" i="4"/>
  <c r="M8436" i="4"/>
  <c r="L8436" i="4"/>
  <c r="O8435" i="4"/>
  <c r="N8435" i="4"/>
  <c r="M8435" i="4"/>
  <c r="L8435" i="4"/>
  <c r="C8435" i="4" s="1"/>
  <c r="O8434" i="4"/>
  <c r="N8434" i="4"/>
  <c r="M8434" i="4"/>
  <c r="L8434" i="4"/>
  <c r="O8433" i="4"/>
  <c r="N8433" i="4"/>
  <c r="M8433" i="4"/>
  <c r="L8433" i="4"/>
  <c r="C8433" i="4" s="1"/>
  <c r="O8432" i="4"/>
  <c r="N8432" i="4"/>
  <c r="M8432" i="4"/>
  <c r="L8432" i="4"/>
  <c r="O8431" i="4"/>
  <c r="N8431" i="4"/>
  <c r="M8431" i="4"/>
  <c r="L8431" i="4"/>
  <c r="C8431" i="4" s="1"/>
  <c r="O8430" i="4"/>
  <c r="N8430" i="4"/>
  <c r="M8430" i="4"/>
  <c r="L8430" i="4"/>
  <c r="O8429" i="4"/>
  <c r="N8429" i="4"/>
  <c r="M8429" i="4"/>
  <c r="L8429" i="4"/>
  <c r="C8429" i="4" s="1"/>
  <c r="O8428" i="4"/>
  <c r="N8428" i="4"/>
  <c r="M8428" i="4"/>
  <c r="L8428" i="4"/>
  <c r="O8427" i="4"/>
  <c r="N8427" i="4"/>
  <c r="M8427" i="4"/>
  <c r="L8427" i="4"/>
  <c r="C8427" i="4" s="1"/>
  <c r="O8426" i="4"/>
  <c r="N8426" i="4"/>
  <c r="M8426" i="4"/>
  <c r="L8426" i="4"/>
  <c r="O8425" i="4"/>
  <c r="N8425" i="4"/>
  <c r="M8425" i="4"/>
  <c r="L8425" i="4"/>
  <c r="C8425" i="4" s="1"/>
  <c r="O8424" i="4"/>
  <c r="N8424" i="4"/>
  <c r="M8424" i="4"/>
  <c r="L8424" i="4"/>
  <c r="O8423" i="4"/>
  <c r="N8423" i="4"/>
  <c r="M8423" i="4"/>
  <c r="L8423" i="4"/>
  <c r="C8423" i="4" s="1"/>
  <c r="O8422" i="4"/>
  <c r="N8422" i="4"/>
  <c r="M8422" i="4"/>
  <c r="L8422" i="4"/>
  <c r="O8421" i="4"/>
  <c r="N8421" i="4"/>
  <c r="M8421" i="4"/>
  <c r="L8421" i="4"/>
  <c r="C8421" i="4" s="1"/>
  <c r="O8420" i="4"/>
  <c r="N8420" i="4"/>
  <c r="M8420" i="4"/>
  <c r="L8420" i="4"/>
  <c r="O8419" i="4"/>
  <c r="N8419" i="4"/>
  <c r="M8419" i="4"/>
  <c r="L8419" i="4"/>
  <c r="C8419" i="4" s="1"/>
  <c r="O8418" i="4"/>
  <c r="N8418" i="4"/>
  <c r="M8418" i="4"/>
  <c r="L8418" i="4"/>
  <c r="O8417" i="4"/>
  <c r="N8417" i="4"/>
  <c r="M8417" i="4"/>
  <c r="L8417" i="4"/>
  <c r="C8417" i="4" s="1"/>
  <c r="O8416" i="4"/>
  <c r="N8416" i="4"/>
  <c r="M8416" i="4"/>
  <c r="L8416" i="4"/>
  <c r="O8415" i="4"/>
  <c r="N8415" i="4"/>
  <c r="M8415" i="4"/>
  <c r="L8415" i="4"/>
  <c r="C8415" i="4" s="1"/>
  <c r="O8414" i="4"/>
  <c r="N8414" i="4"/>
  <c r="M8414" i="4"/>
  <c r="L8414" i="4"/>
  <c r="O8413" i="4"/>
  <c r="N8413" i="4"/>
  <c r="M8413" i="4"/>
  <c r="L8413" i="4"/>
  <c r="C8413" i="4" s="1"/>
  <c r="O8412" i="4"/>
  <c r="N8412" i="4"/>
  <c r="M8412" i="4"/>
  <c r="L8412" i="4"/>
  <c r="O8411" i="4"/>
  <c r="N8411" i="4"/>
  <c r="M8411" i="4"/>
  <c r="L8411" i="4"/>
  <c r="C8411" i="4" s="1"/>
  <c r="O8410" i="4"/>
  <c r="N8410" i="4"/>
  <c r="M8410" i="4"/>
  <c r="L8410" i="4"/>
  <c r="O8409" i="4"/>
  <c r="N8409" i="4"/>
  <c r="M8409" i="4"/>
  <c r="L8409" i="4"/>
  <c r="C8409" i="4" s="1"/>
  <c r="O8408" i="4"/>
  <c r="N8408" i="4"/>
  <c r="M8408" i="4"/>
  <c r="L8408" i="4"/>
  <c r="O8407" i="4"/>
  <c r="N8407" i="4"/>
  <c r="M8407" i="4"/>
  <c r="L8407" i="4"/>
  <c r="C8407" i="4" s="1"/>
  <c r="O8406" i="4"/>
  <c r="N8406" i="4"/>
  <c r="M8406" i="4"/>
  <c r="L8406" i="4"/>
  <c r="O8405" i="4"/>
  <c r="N8405" i="4"/>
  <c r="M8405" i="4"/>
  <c r="L8405" i="4"/>
  <c r="C8405" i="4" s="1"/>
  <c r="O8404" i="4"/>
  <c r="N8404" i="4"/>
  <c r="M8404" i="4"/>
  <c r="L8404" i="4"/>
  <c r="O8403" i="4"/>
  <c r="N8403" i="4"/>
  <c r="M8403" i="4"/>
  <c r="L8403" i="4"/>
  <c r="C8403" i="4" s="1"/>
  <c r="O8402" i="4"/>
  <c r="N8402" i="4"/>
  <c r="M8402" i="4"/>
  <c r="L8402" i="4"/>
  <c r="O8401" i="4"/>
  <c r="N8401" i="4"/>
  <c r="M8401" i="4"/>
  <c r="L8401" i="4"/>
  <c r="C8401" i="4" s="1"/>
  <c r="O8400" i="4"/>
  <c r="N8400" i="4"/>
  <c r="M8400" i="4"/>
  <c r="L8400" i="4"/>
  <c r="O8399" i="4"/>
  <c r="N8399" i="4"/>
  <c r="M8399" i="4"/>
  <c r="L8399" i="4"/>
  <c r="C8399" i="4" s="1"/>
  <c r="O8398" i="4"/>
  <c r="N8398" i="4"/>
  <c r="M8398" i="4"/>
  <c r="L8398" i="4"/>
  <c r="O8397" i="4"/>
  <c r="N8397" i="4"/>
  <c r="M8397" i="4"/>
  <c r="L8397" i="4"/>
  <c r="C8397" i="4" s="1"/>
  <c r="O8396" i="4"/>
  <c r="N8396" i="4"/>
  <c r="M8396" i="4"/>
  <c r="L8396" i="4"/>
  <c r="O8395" i="4"/>
  <c r="N8395" i="4"/>
  <c r="M8395" i="4"/>
  <c r="L8395" i="4"/>
  <c r="C8395" i="4" s="1"/>
  <c r="O8394" i="4"/>
  <c r="N8394" i="4"/>
  <c r="M8394" i="4"/>
  <c r="L8394" i="4"/>
  <c r="O8393" i="4"/>
  <c r="N8393" i="4"/>
  <c r="M8393" i="4"/>
  <c r="L8393" i="4"/>
  <c r="C8393" i="4" s="1"/>
  <c r="O8392" i="4"/>
  <c r="N8392" i="4"/>
  <c r="M8392" i="4"/>
  <c r="L8392" i="4"/>
  <c r="O8391" i="4"/>
  <c r="N8391" i="4"/>
  <c r="M8391" i="4"/>
  <c r="L8391" i="4"/>
  <c r="C8391" i="4" s="1"/>
  <c r="O8390" i="4"/>
  <c r="N8390" i="4"/>
  <c r="M8390" i="4"/>
  <c r="L8390" i="4"/>
  <c r="O8389" i="4"/>
  <c r="N8389" i="4"/>
  <c r="M8389" i="4"/>
  <c r="L8389" i="4"/>
  <c r="C8389" i="4" s="1"/>
  <c r="O8388" i="4"/>
  <c r="N8388" i="4"/>
  <c r="M8388" i="4"/>
  <c r="L8388" i="4"/>
  <c r="O8387" i="4"/>
  <c r="N8387" i="4"/>
  <c r="M8387" i="4"/>
  <c r="L8387" i="4"/>
  <c r="C8387" i="4" s="1"/>
  <c r="O8386" i="4"/>
  <c r="N8386" i="4"/>
  <c r="M8386" i="4"/>
  <c r="L8386" i="4"/>
  <c r="O8385" i="4"/>
  <c r="N8385" i="4"/>
  <c r="M8385" i="4"/>
  <c r="L8385" i="4"/>
  <c r="C8385" i="4" s="1"/>
  <c r="O8384" i="4"/>
  <c r="N8384" i="4"/>
  <c r="M8384" i="4"/>
  <c r="L8384" i="4"/>
  <c r="O8383" i="4"/>
  <c r="N8383" i="4"/>
  <c r="M8383" i="4"/>
  <c r="L8383" i="4"/>
  <c r="C8383" i="4" s="1"/>
  <c r="O8382" i="4"/>
  <c r="N8382" i="4"/>
  <c r="M8382" i="4"/>
  <c r="L8382" i="4"/>
  <c r="O8381" i="4"/>
  <c r="N8381" i="4"/>
  <c r="M8381" i="4"/>
  <c r="L8381" i="4"/>
  <c r="C8381" i="4" s="1"/>
  <c r="O8380" i="4"/>
  <c r="N8380" i="4"/>
  <c r="M8380" i="4"/>
  <c r="L8380" i="4"/>
  <c r="O8379" i="4"/>
  <c r="N8379" i="4"/>
  <c r="M8379" i="4"/>
  <c r="L8379" i="4"/>
  <c r="C8379" i="4" s="1"/>
  <c r="O8378" i="4"/>
  <c r="N8378" i="4"/>
  <c r="M8378" i="4"/>
  <c r="L8378" i="4"/>
  <c r="O8377" i="4"/>
  <c r="N8377" i="4"/>
  <c r="M8377" i="4"/>
  <c r="L8377" i="4"/>
  <c r="C8377" i="4" s="1"/>
  <c r="O8376" i="4"/>
  <c r="N8376" i="4"/>
  <c r="M8376" i="4"/>
  <c r="L8376" i="4"/>
  <c r="O8375" i="4"/>
  <c r="N8375" i="4"/>
  <c r="M8375" i="4"/>
  <c r="L8375" i="4"/>
  <c r="C8375" i="4" s="1"/>
  <c r="O8374" i="4"/>
  <c r="N8374" i="4"/>
  <c r="M8374" i="4"/>
  <c r="L8374" i="4"/>
  <c r="O8373" i="4"/>
  <c r="N8373" i="4"/>
  <c r="M8373" i="4"/>
  <c r="L8373" i="4"/>
  <c r="C8373" i="4" s="1"/>
  <c r="O8372" i="4"/>
  <c r="N8372" i="4"/>
  <c r="M8372" i="4"/>
  <c r="L8372" i="4"/>
  <c r="O8371" i="4"/>
  <c r="N8371" i="4"/>
  <c r="M8371" i="4"/>
  <c r="L8371" i="4"/>
  <c r="C8371" i="4" s="1"/>
  <c r="O8370" i="4"/>
  <c r="N8370" i="4"/>
  <c r="M8370" i="4"/>
  <c r="L8370" i="4"/>
  <c r="O8369" i="4"/>
  <c r="N8369" i="4"/>
  <c r="M8369" i="4"/>
  <c r="L8369" i="4"/>
  <c r="C8369" i="4" s="1"/>
  <c r="O8368" i="4"/>
  <c r="N8368" i="4"/>
  <c r="M8368" i="4"/>
  <c r="L8368" i="4"/>
  <c r="O8367" i="4"/>
  <c r="N8367" i="4"/>
  <c r="M8367" i="4"/>
  <c r="L8367" i="4"/>
  <c r="C8367" i="4" s="1"/>
  <c r="O8366" i="4"/>
  <c r="N8366" i="4"/>
  <c r="M8366" i="4"/>
  <c r="L8366" i="4"/>
  <c r="O8365" i="4"/>
  <c r="N8365" i="4"/>
  <c r="M8365" i="4"/>
  <c r="L8365" i="4"/>
  <c r="C8365" i="4" s="1"/>
  <c r="O8364" i="4"/>
  <c r="N8364" i="4"/>
  <c r="M8364" i="4"/>
  <c r="L8364" i="4"/>
  <c r="O8363" i="4"/>
  <c r="N8363" i="4"/>
  <c r="M8363" i="4"/>
  <c r="L8363" i="4"/>
  <c r="C8363" i="4" s="1"/>
  <c r="O8362" i="4"/>
  <c r="N8362" i="4"/>
  <c r="M8362" i="4"/>
  <c r="L8362" i="4"/>
  <c r="O8361" i="4"/>
  <c r="N8361" i="4"/>
  <c r="M8361" i="4"/>
  <c r="L8361" i="4"/>
  <c r="C8361" i="4" s="1"/>
  <c r="O8360" i="4"/>
  <c r="N8360" i="4"/>
  <c r="M8360" i="4"/>
  <c r="L8360" i="4"/>
  <c r="O8359" i="4"/>
  <c r="N8359" i="4"/>
  <c r="M8359" i="4"/>
  <c r="L8359" i="4"/>
  <c r="C8359" i="4" s="1"/>
  <c r="O8358" i="4"/>
  <c r="N8358" i="4"/>
  <c r="M8358" i="4"/>
  <c r="L8358" i="4"/>
  <c r="O8357" i="4"/>
  <c r="N8357" i="4"/>
  <c r="M8357" i="4"/>
  <c r="L8357" i="4"/>
  <c r="C8357" i="4" s="1"/>
  <c r="O8356" i="4"/>
  <c r="N8356" i="4"/>
  <c r="M8356" i="4"/>
  <c r="L8356" i="4"/>
  <c r="O8355" i="4"/>
  <c r="N8355" i="4"/>
  <c r="M8355" i="4"/>
  <c r="L8355" i="4"/>
  <c r="C8355" i="4" s="1"/>
  <c r="O8354" i="4"/>
  <c r="N8354" i="4"/>
  <c r="M8354" i="4"/>
  <c r="L8354" i="4"/>
  <c r="O8353" i="4"/>
  <c r="N8353" i="4"/>
  <c r="M8353" i="4"/>
  <c r="L8353" i="4"/>
  <c r="C8353" i="4" s="1"/>
  <c r="O8352" i="4"/>
  <c r="N8352" i="4"/>
  <c r="M8352" i="4"/>
  <c r="L8352" i="4"/>
  <c r="O8351" i="4"/>
  <c r="N8351" i="4"/>
  <c r="M8351" i="4"/>
  <c r="L8351" i="4"/>
  <c r="C8351" i="4" s="1"/>
  <c r="O8350" i="4"/>
  <c r="N8350" i="4"/>
  <c r="M8350" i="4"/>
  <c r="L8350" i="4"/>
  <c r="O8349" i="4"/>
  <c r="N8349" i="4"/>
  <c r="M8349" i="4"/>
  <c r="L8349" i="4"/>
  <c r="C8349" i="4" s="1"/>
  <c r="O8348" i="4"/>
  <c r="N8348" i="4"/>
  <c r="M8348" i="4"/>
  <c r="L8348" i="4"/>
  <c r="O8347" i="4"/>
  <c r="N8347" i="4"/>
  <c r="M8347" i="4"/>
  <c r="L8347" i="4"/>
  <c r="C8347" i="4" s="1"/>
  <c r="O8346" i="4"/>
  <c r="N8346" i="4"/>
  <c r="M8346" i="4"/>
  <c r="L8346" i="4"/>
  <c r="O8345" i="4"/>
  <c r="N8345" i="4"/>
  <c r="M8345" i="4"/>
  <c r="L8345" i="4"/>
  <c r="C8345" i="4" s="1"/>
  <c r="O8344" i="4"/>
  <c r="N8344" i="4"/>
  <c r="M8344" i="4"/>
  <c r="L8344" i="4"/>
  <c r="O8343" i="4"/>
  <c r="N8343" i="4"/>
  <c r="M8343" i="4"/>
  <c r="L8343" i="4"/>
  <c r="C8343" i="4" s="1"/>
  <c r="O8342" i="4"/>
  <c r="N8342" i="4"/>
  <c r="M8342" i="4"/>
  <c r="L8342" i="4"/>
  <c r="O8341" i="4"/>
  <c r="N8341" i="4"/>
  <c r="M8341" i="4"/>
  <c r="L8341" i="4"/>
  <c r="C8341" i="4" s="1"/>
  <c r="O8340" i="4"/>
  <c r="N8340" i="4"/>
  <c r="M8340" i="4"/>
  <c r="L8340" i="4"/>
  <c r="O8339" i="4"/>
  <c r="N8339" i="4"/>
  <c r="M8339" i="4"/>
  <c r="L8339" i="4"/>
  <c r="C8339" i="4" s="1"/>
  <c r="O8338" i="4"/>
  <c r="N8338" i="4"/>
  <c r="M8338" i="4"/>
  <c r="L8338" i="4"/>
  <c r="O8337" i="4"/>
  <c r="N8337" i="4"/>
  <c r="M8337" i="4"/>
  <c r="L8337" i="4"/>
  <c r="C8337" i="4" s="1"/>
  <c r="O8336" i="4"/>
  <c r="N8336" i="4"/>
  <c r="M8336" i="4"/>
  <c r="L8336" i="4"/>
  <c r="O8335" i="4"/>
  <c r="N8335" i="4"/>
  <c r="M8335" i="4"/>
  <c r="L8335" i="4"/>
  <c r="C8335" i="4" s="1"/>
  <c r="O8334" i="4"/>
  <c r="N8334" i="4"/>
  <c r="M8334" i="4"/>
  <c r="L8334" i="4"/>
  <c r="O8333" i="4"/>
  <c r="N8333" i="4"/>
  <c r="M8333" i="4"/>
  <c r="L8333" i="4"/>
  <c r="C8333" i="4" s="1"/>
  <c r="O8332" i="4"/>
  <c r="N8332" i="4"/>
  <c r="M8332" i="4"/>
  <c r="L8332" i="4"/>
  <c r="O8331" i="4"/>
  <c r="N8331" i="4"/>
  <c r="M8331" i="4"/>
  <c r="L8331" i="4"/>
  <c r="C8331" i="4" s="1"/>
  <c r="O8330" i="4"/>
  <c r="N8330" i="4"/>
  <c r="M8330" i="4"/>
  <c r="L8330" i="4"/>
  <c r="O8329" i="4"/>
  <c r="N8329" i="4"/>
  <c r="M8329" i="4"/>
  <c r="L8329" i="4"/>
  <c r="C8329" i="4" s="1"/>
  <c r="O8328" i="4"/>
  <c r="N8328" i="4"/>
  <c r="M8328" i="4"/>
  <c r="L8328" i="4"/>
  <c r="O8327" i="4"/>
  <c r="N8327" i="4"/>
  <c r="M8327" i="4"/>
  <c r="L8327" i="4"/>
  <c r="C8327" i="4" s="1"/>
  <c r="O8326" i="4"/>
  <c r="N8326" i="4"/>
  <c r="M8326" i="4"/>
  <c r="L8326" i="4"/>
  <c r="O8325" i="4"/>
  <c r="N8325" i="4"/>
  <c r="M8325" i="4"/>
  <c r="L8325" i="4"/>
  <c r="C8325" i="4" s="1"/>
  <c r="O8324" i="4"/>
  <c r="N8324" i="4"/>
  <c r="M8324" i="4"/>
  <c r="L8324" i="4"/>
  <c r="O8323" i="4"/>
  <c r="N8323" i="4"/>
  <c r="M8323" i="4"/>
  <c r="L8323" i="4"/>
  <c r="C8323" i="4" s="1"/>
  <c r="O8322" i="4"/>
  <c r="N8322" i="4"/>
  <c r="M8322" i="4"/>
  <c r="L8322" i="4"/>
  <c r="O8321" i="4"/>
  <c r="N8321" i="4"/>
  <c r="M8321" i="4"/>
  <c r="L8321" i="4"/>
  <c r="C8321" i="4" s="1"/>
  <c r="O8320" i="4"/>
  <c r="N8320" i="4"/>
  <c r="M8320" i="4"/>
  <c r="L8320" i="4"/>
  <c r="O8319" i="4"/>
  <c r="N8319" i="4"/>
  <c r="M8319" i="4"/>
  <c r="L8319" i="4"/>
  <c r="C8319" i="4" s="1"/>
  <c r="O8318" i="4"/>
  <c r="N8318" i="4"/>
  <c r="M8318" i="4"/>
  <c r="L8318" i="4"/>
  <c r="O8317" i="4"/>
  <c r="N8317" i="4"/>
  <c r="M8317" i="4"/>
  <c r="L8317" i="4"/>
  <c r="C8317" i="4" s="1"/>
  <c r="O8316" i="4"/>
  <c r="N8316" i="4"/>
  <c r="M8316" i="4"/>
  <c r="L8316" i="4"/>
  <c r="O8315" i="4"/>
  <c r="N8315" i="4"/>
  <c r="M8315" i="4"/>
  <c r="L8315" i="4"/>
  <c r="C8315" i="4" s="1"/>
  <c r="O8314" i="4"/>
  <c r="N8314" i="4"/>
  <c r="M8314" i="4"/>
  <c r="L8314" i="4"/>
  <c r="O8313" i="4"/>
  <c r="N8313" i="4"/>
  <c r="M8313" i="4"/>
  <c r="L8313" i="4"/>
  <c r="C8313" i="4" s="1"/>
  <c r="O8312" i="4"/>
  <c r="N8312" i="4"/>
  <c r="M8312" i="4"/>
  <c r="L8312" i="4"/>
  <c r="O8311" i="4"/>
  <c r="N8311" i="4"/>
  <c r="M8311" i="4"/>
  <c r="L8311" i="4"/>
  <c r="C8311" i="4" s="1"/>
  <c r="O8310" i="4"/>
  <c r="N8310" i="4"/>
  <c r="M8310" i="4"/>
  <c r="L8310" i="4"/>
  <c r="O8309" i="4"/>
  <c r="N8309" i="4"/>
  <c r="M8309" i="4"/>
  <c r="L8309" i="4"/>
  <c r="C8309" i="4" s="1"/>
  <c r="O8308" i="4"/>
  <c r="N8308" i="4"/>
  <c r="M8308" i="4"/>
  <c r="L8308" i="4"/>
  <c r="O8307" i="4"/>
  <c r="N8307" i="4"/>
  <c r="M8307" i="4"/>
  <c r="L8307" i="4"/>
  <c r="C8307" i="4" s="1"/>
  <c r="O8306" i="4"/>
  <c r="N8306" i="4"/>
  <c r="M8306" i="4"/>
  <c r="L8306" i="4"/>
  <c r="O8305" i="4"/>
  <c r="N8305" i="4"/>
  <c r="M8305" i="4"/>
  <c r="L8305" i="4"/>
  <c r="C8305" i="4" s="1"/>
  <c r="O8304" i="4"/>
  <c r="N8304" i="4"/>
  <c r="M8304" i="4"/>
  <c r="L8304" i="4"/>
  <c r="O8303" i="4"/>
  <c r="N8303" i="4"/>
  <c r="M8303" i="4"/>
  <c r="L8303" i="4"/>
  <c r="C8303" i="4" s="1"/>
  <c r="O8302" i="4"/>
  <c r="N8302" i="4"/>
  <c r="M8302" i="4"/>
  <c r="L8302" i="4"/>
  <c r="O8301" i="4"/>
  <c r="N8301" i="4"/>
  <c r="M8301" i="4"/>
  <c r="L8301" i="4"/>
  <c r="C8301" i="4" s="1"/>
  <c r="O8300" i="4"/>
  <c r="N8300" i="4"/>
  <c r="M8300" i="4"/>
  <c r="L8300" i="4"/>
  <c r="O8299" i="4"/>
  <c r="N8299" i="4"/>
  <c r="M8299" i="4"/>
  <c r="L8299" i="4"/>
  <c r="C8299" i="4" s="1"/>
  <c r="O8298" i="4"/>
  <c r="N8298" i="4"/>
  <c r="M8298" i="4"/>
  <c r="L8298" i="4"/>
  <c r="O8297" i="4"/>
  <c r="N8297" i="4"/>
  <c r="M8297" i="4"/>
  <c r="L8297" i="4"/>
  <c r="C8297" i="4" s="1"/>
  <c r="O8296" i="4"/>
  <c r="N8296" i="4"/>
  <c r="M8296" i="4"/>
  <c r="L8296" i="4"/>
  <c r="O8295" i="4"/>
  <c r="N8295" i="4"/>
  <c r="M8295" i="4"/>
  <c r="L8295" i="4"/>
  <c r="C8295" i="4" s="1"/>
  <c r="O8294" i="4"/>
  <c r="N8294" i="4"/>
  <c r="M8294" i="4"/>
  <c r="L8294" i="4"/>
  <c r="O8293" i="4"/>
  <c r="N8293" i="4"/>
  <c r="M8293" i="4"/>
  <c r="L8293" i="4"/>
  <c r="C8293" i="4" s="1"/>
  <c r="O8292" i="4"/>
  <c r="N8292" i="4"/>
  <c r="M8292" i="4"/>
  <c r="L8292" i="4"/>
  <c r="O8291" i="4"/>
  <c r="N8291" i="4"/>
  <c r="M8291" i="4"/>
  <c r="L8291" i="4"/>
  <c r="C8291" i="4" s="1"/>
  <c r="O8290" i="4"/>
  <c r="N8290" i="4"/>
  <c r="M8290" i="4"/>
  <c r="L8290" i="4"/>
  <c r="O8289" i="4"/>
  <c r="N8289" i="4"/>
  <c r="M8289" i="4"/>
  <c r="L8289" i="4"/>
  <c r="C8289" i="4" s="1"/>
  <c r="O8288" i="4"/>
  <c r="N8288" i="4"/>
  <c r="M8288" i="4"/>
  <c r="L8288" i="4"/>
  <c r="O8287" i="4"/>
  <c r="N8287" i="4"/>
  <c r="M8287" i="4"/>
  <c r="L8287" i="4"/>
  <c r="C8287" i="4" s="1"/>
  <c r="O8286" i="4"/>
  <c r="N8286" i="4"/>
  <c r="M8286" i="4"/>
  <c r="L8286" i="4"/>
  <c r="O8285" i="4"/>
  <c r="N8285" i="4"/>
  <c r="M8285" i="4"/>
  <c r="L8285" i="4"/>
  <c r="C8285" i="4" s="1"/>
  <c r="O8284" i="4"/>
  <c r="N8284" i="4"/>
  <c r="M8284" i="4"/>
  <c r="L8284" i="4"/>
  <c r="O8283" i="4"/>
  <c r="N8283" i="4"/>
  <c r="M8283" i="4"/>
  <c r="L8283" i="4"/>
  <c r="C8283" i="4" s="1"/>
  <c r="O8282" i="4"/>
  <c r="N8282" i="4"/>
  <c r="M8282" i="4"/>
  <c r="L8282" i="4"/>
  <c r="O8281" i="4"/>
  <c r="N8281" i="4"/>
  <c r="M8281" i="4"/>
  <c r="L8281" i="4"/>
  <c r="C8281" i="4" s="1"/>
  <c r="O8280" i="4"/>
  <c r="N8280" i="4"/>
  <c r="M8280" i="4"/>
  <c r="L8280" i="4"/>
  <c r="O8279" i="4"/>
  <c r="N8279" i="4"/>
  <c r="M8279" i="4"/>
  <c r="L8279" i="4"/>
  <c r="C8279" i="4" s="1"/>
  <c r="O8278" i="4"/>
  <c r="N8278" i="4"/>
  <c r="M8278" i="4"/>
  <c r="L8278" i="4"/>
  <c r="O8277" i="4"/>
  <c r="N8277" i="4"/>
  <c r="M8277" i="4"/>
  <c r="L8277" i="4"/>
  <c r="C8277" i="4" s="1"/>
  <c r="O8276" i="4"/>
  <c r="N8276" i="4"/>
  <c r="M8276" i="4"/>
  <c r="L8276" i="4"/>
  <c r="O8275" i="4"/>
  <c r="N8275" i="4"/>
  <c r="M8275" i="4"/>
  <c r="L8275" i="4"/>
  <c r="C8275" i="4" s="1"/>
  <c r="O8274" i="4"/>
  <c r="N8274" i="4"/>
  <c r="M8274" i="4"/>
  <c r="L8274" i="4"/>
  <c r="O8273" i="4"/>
  <c r="N8273" i="4"/>
  <c r="M8273" i="4"/>
  <c r="L8273" i="4"/>
  <c r="C8273" i="4" s="1"/>
  <c r="O8272" i="4"/>
  <c r="N8272" i="4"/>
  <c r="M8272" i="4"/>
  <c r="L8272" i="4"/>
  <c r="O8271" i="4"/>
  <c r="N8271" i="4"/>
  <c r="M8271" i="4"/>
  <c r="L8271" i="4"/>
  <c r="C8271" i="4" s="1"/>
  <c r="O8270" i="4"/>
  <c r="N8270" i="4"/>
  <c r="M8270" i="4"/>
  <c r="L8270" i="4"/>
  <c r="O8269" i="4"/>
  <c r="N8269" i="4"/>
  <c r="M8269" i="4"/>
  <c r="L8269" i="4"/>
  <c r="C8269" i="4" s="1"/>
  <c r="O8268" i="4"/>
  <c r="N8268" i="4"/>
  <c r="M8268" i="4"/>
  <c r="L8268" i="4"/>
  <c r="O8267" i="4"/>
  <c r="N8267" i="4"/>
  <c r="M8267" i="4"/>
  <c r="L8267" i="4"/>
  <c r="C8267" i="4" s="1"/>
  <c r="O8266" i="4"/>
  <c r="N8266" i="4"/>
  <c r="M8266" i="4"/>
  <c r="L8266" i="4"/>
  <c r="O8265" i="4"/>
  <c r="N8265" i="4"/>
  <c r="M8265" i="4"/>
  <c r="L8265" i="4"/>
  <c r="C8265" i="4" s="1"/>
  <c r="O8264" i="4"/>
  <c r="N8264" i="4"/>
  <c r="M8264" i="4"/>
  <c r="L8264" i="4"/>
  <c r="O8263" i="4"/>
  <c r="N8263" i="4"/>
  <c r="M8263" i="4"/>
  <c r="L8263" i="4"/>
  <c r="C8263" i="4" s="1"/>
  <c r="O8262" i="4"/>
  <c r="N8262" i="4"/>
  <c r="M8262" i="4"/>
  <c r="L8262" i="4"/>
  <c r="O8261" i="4"/>
  <c r="N8261" i="4"/>
  <c r="M8261" i="4"/>
  <c r="L8261" i="4"/>
  <c r="C8261" i="4" s="1"/>
  <c r="O8260" i="4"/>
  <c r="N8260" i="4"/>
  <c r="M8260" i="4"/>
  <c r="L8260" i="4"/>
  <c r="O8259" i="4"/>
  <c r="N8259" i="4"/>
  <c r="M8259" i="4"/>
  <c r="L8259" i="4"/>
  <c r="C8259" i="4" s="1"/>
  <c r="O8258" i="4"/>
  <c r="N8258" i="4"/>
  <c r="M8258" i="4"/>
  <c r="L8258" i="4"/>
  <c r="O8257" i="4"/>
  <c r="N8257" i="4"/>
  <c r="M8257" i="4"/>
  <c r="L8257" i="4"/>
  <c r="C8257" i="4" s="1"/>
  <c r="O8256" i="4"/>
  <c r="N8256" i="4"/>
  <c r="M8256" i="4"/>
  <c r="L8256" i="4"/>
  <c r="O8255" i="4"/>
  <c r="N8255" i="4"/>
  <c r="M8255" i="4"/>
  <c r="L8255" i="4"/>
  <c r="C8255" i="4" s="1"/>
  <c r="O8254" i="4"/>
  <c r="N8254" i="4"/>
  <c r="M8254" i="4"/>
  <c r="L8254" i="4"/>
  <c r="O8253" i="4"/>
  <c r="N8253" i="4"/>
  <c r="M8253" i="4"/>
  <c r="L8253" i="4"/>
  <c r="C8253" i="4" s="1"/>
  <c r="O8252" i="4"/>
  <c r="N8252" i="4"/>
  <c r="M8252" i="4"/>
  <c r="L8252" i="4"/>
  <c r="O8251" i="4"/>
  <c r="N8251" i="4"/>
  <c r="M8251" i="4"/>
  <c r="L8251" i="4"/>
  <c r="C8251" i="4" s="1"/>
  <c r="O8250" i="4"/>
  <c r="N8250" i="4"/>
  <c r="M8250" i="4"/>
  <c r="L8250" i="4"/>
  <c r="O8249" i="4"/>
  <c r="N8249" i="4"/>
  <c r="M8249" i="4"/>
  <c r="L8249" i="4"/>
  <c r="C8249" i="4" s="1"/>
  <c r="O8248" i="4"/>
  <c r="N8248" i="4"/>
  <c r="M8248" i="4"/>
  <c r="L8248" i="4"/>
  <c r="O8247" i="4"/>
  <c r="N8247" i="4"/>
  <c r="M8247" i="4"/>
  <c r="L8247" i="4"/>
  <c r="C8247" i="4" s="1"/>
  <c r="O8246" i="4"/>
  <c r="N8246" i="4"/>
  <c r="M8246" i="4"/>
  <c r="L8246" i="4"/>
  <c r="O8245" i="4"/>
  <c r="N8245" i="4"/>
  <c r="M8245" i="4"/>
  <c r="L8245" i="4"/>
  <c r="C8245" i="4" s="1"/>
  <c r="O8244" i="4"/>
  <c r="N8244" i="4"/>
  <c r="M8244" i="4"/>
  <c r="L8244" i="4"/>
  <c r="O8243" i="4"/>
  <c r="N8243" i="4"/>
  <c r="M8243" i="4"/>
  <c r="L8243" i="4"/>
  <c r="C8243" i="4" s="1"/>
  <c r="O8242" i="4"/>
  <c r="N8242" i="4"/>
  <c r="M8242" i="4"/>
  <c r="L8242" i="4"/>
  <c r="O8241" i="4"/>
  <c r="N8241" i="4"/>
  <c r="M8241" i="4"/>
  <c r="L8241" i="4"/>
  <c r="C8241" i="4" s="1"/>
  <c r="O8240" i="4"/>
  <c r="N8240" i="4"/>
  <c r="M8240" i="4"/>
  <c r="L8240" i="4"/>
  <c r="O8239" i="4"/>
  <c r="N8239" i="4"/>
  <c r="M8239" i="4"/>
  <c r="L8239" i="4"/>
  <c r="C8239" i="4" s="1"/>
  <c r="O8238" i="4"/>
  <c r="N8238" i="4"/>
  <c r="M8238" i="4"/>
  <c r="L8238" i="4"/>
  <c r="O8237" i="4"/>
  <c r="N8237" i="4"/>
  <c r="M8237" i="4"/>
  <c r="L8237" i="4"/>
  <c r="C8237" i="4" s="1"/>
  <c r="O8236" i="4"/>
  <c r="N8236" i="4"/>
  <c r="M8236" i="4"/>
  <c r="L8236" i="4"/>
  <c r="O8235" i="4"/>
  <c r="N8235" i="4"/>
  <c r="M8235" i="4"/>
  <c r="L8235" i="4"/>
  <c r="C8235" i="4" s="1"/>
  <c r="O8234" i="4"/>
  <c r="N8234" i="4"/>
  <c r="M8234" i="4"/>
  <c r="L8234" i="4"/>
  <c r="O8233" i="4"/>
  <c r="N8233" i="4"/>
  <c r="M8233" i="4"/>
  <c r="L8233" i="4"/>
  <c r="C8233" i="4" s="1"/>
  <c r="O8232" i="4"/>
  <c r="N8232" i="4"/>
  <c r="M8232" i="4"/>
  <c r="L8232" i="4"/>
  <c r="O8231" i="4"/>
  <c r="N8231" i="4"/>
  <c r="M8231" i="4"/>
  <c r="L8231" i="4"/>
  <c r="C8231" i="4" s="1"/>
  <c r="O8230" i="4"/>
  <c r="N8230" i="4"/>
  <c r="M8230" i="4"/>
  <c r="L8230" i="4"/>
  <c r="O8229" i="4"/>
  <c r="N8229" i="4"/>
  <c r="M8229" i="4"/>
  <c r="L8229" i="4"/>
  <c r="C8229" i="4" s="1"/>
  <c r="O8228" i="4"/>
  <c r="N8228" i="4"/>
  <c r="M8228" i="4"/>
  <c r="L8228" i="4"/>
  <c r="O8227" i="4"/>
  <c r="N8227" i="4"/>
  <c r="M8227" i="4"/>
  <c r="L8227" i="4"/>
  <c r="C8227" i="4" s="1"/>
  <c r="O8226" i="4"/>
  <c r="N8226" i="4"/>
  <c r="M8226" i="4"/>
  <c r="L8226" i="4"/>
  <c r="O8225" i="4"/>
  <c r="N8225" i="4"/>
  <c r="M8225" i="4"/>
  <c r="L8225" i="4"/>
  <c r="C8225" i="4" s="1"/>
  <c r="O8224" i="4"/>
  <c r="N8224" i="4"/>
  <c r="M8224" i="4"/>
  <c r="L8224" i="4"/>
  <c r="O8223" i="4"/>
  <c r="N8223" i="4"/>
  <c r="M8223" i="4"/>
  <c r="L8223" i="4"/>
  <c r="C8223" i="4" s="1"/>
  <c r="O8222" i="4"/>
  <c r="N8222" i="4"/>
  <c r="M8222" i="4"/>
  <c r="L8222" i="4"/>
  <c r="O8221" i="4"/>
  <c r="N8221" i="4"/>
  <c r="M8221" i="4"/>
  <c r="L8221" i="4"/>
  <c r="C8221" i="4" s="1"/>
  <c r="O8220" i="4"/>
  <c r="N8220" i="4"/>
  <c r="M8220" i="4"/>
  <c r="L8220" i="4"/>
  <c r="O8219" i="4"/>
  <c r="N8219" i="4"/>
  <c r="M8219" i="4"/>
  <c r="L8219" i="4"/>
  <c r="C8219" i="4" s="1"/>
  <c r="O8218" i="4"/>
  <c r="N8218" i="4"/>
  <c r="M8218" i="4"/>
  <c r="L8218" i="4"/>
  <c r="O8217" i="4"/>
  <c r="N8217" i="4"/>
  <c r="M8217" i="4"/>
  <c r="L8217" i="4"/>
  <c r="C8217" i="4" s="1"/>
  <c r="O8216" i="4"/>
  <c r="N8216" i="4"/>
  <c r="M8216" i="4"/>
  <c r="L8216" i="4"/>
  <c r="O8215" i="4"/>
  <c r="N8215" i="4"/>
  <c r="M8215" i="4"/>
  <c r="L8215" i="4"/>
  <c r="C8215" i="4" s="1"/>
  <c r="O8214" i="4"/>
  <c r="N8214" i="4"/>
  <c r="M8214" i="4"/>
  <c r="L8214" i="4"/>
  <c r="O8213" i="4"/>
  <c r="N8213" i="4"/>
  <c r="M8213" i="4"/>
  <c r="L8213" i="4"/>
  <c r="C8213" i="4" s="1"/>
  <c r="O8212" i="4"/>
  <c r="N8212" i="4"/>
  <c r="M8212" i="4"/>
  <c r="L8212" i="4"/>
  <c r="O8211" i="4"/>
  <c r="N8211" i="4"/>
  <c r="M8211" i="4"/>
  <c r="L8211" i="4"/>
  <c r="C8211" i="4" s="1"/>
  <c r="O8210" i="4"/>
  <c r="N8210" i="4"/>
  <c r="M8210" i="4"/>
  <c r="L8210" i="4"/>
  <c r="O8209" i="4"/>
  <c r="N8209" i="4"/>
  <c r="M8209" i="4"/>
  <c r="L8209" i="4"/>
  <c r="C8209" i="4" s="1"/>
  <c r="O8208" i="4"/>
  <c r="N8208" i="4"/>
  <c r="M8208" i="4"/>
  <c r="L8208" i="4"/>
  <c r="O8207" i="4"/>
  <c r="N8207" i="4"/>
  <c r="M8207" i="4"/>
  <c r="L8207" i="4"/>
  <c r="C8207" i="4" s="1"/>
  <c r="O8206" i="4"/>
  <c r="N8206" i="4"/>
  <c r="M8206" i="4"/>
  <c r="L8206" i="4"/>
  <c r="O8205" i="4"/>
  <c r="N8205" i="4"/>
  <c r="M8205" i="4"/>
  <c r="L8205" i="4"/>
  <c r="C8205" i="4" s="1"/>
  <c r="O8204" i="4"/>
  <c r="N8204" i="4"/>
  <c r="M8204" i="4"/>
  <c r="L8204" i="4"/>
  <c r="O8203" i="4"/>
  <c r="N8203" i="4"/>
  <c r="M8203" i="4"/>
  <c r="L8203" i="4"/>
  <c r="C8203" i="4" s="1"/>
  <c r="O8202" i="4"/>
  <c r="N8202" i="4"/>
  <c r="M8202" i="4"/>
  <c r="L8202" i="4"/>
  <c r="O8201" i="4"/>
  <c r="N8201" i="4"/>
  <c r="M8201" i="4"/>
  <c r="L8201" i="4"/>
  <c r="C8201" i="4" s="1"/>
  <c r="O8200" i="4"/>
  <c r="N8200" i="4"/>
  <c r="M8200" i="4"/>
  <c r="L8200" i="4"/>
  <c r="O8199" i="4"/>
  <c r="N8199" i="4"/>
  <c r="M8199" i="4"/>
  <c r="L8199" i="4"/>
  <c r="C8199" i="4" s="1"/>
  <c r="O8198" i="4"/>
  <c r="N8198" i="4"/>
  <c r="M8198" i="4"/>
  <c r="L8198" i="4"/>
  <c r="O8197" i="4"/>
  <c r="N8197" i="4"/>
  <c r="M8197" i="4"/>
  <c r="L8197" i="4"/>
  <c r="C8197" i="4" s="1"/>
  <c r="O8196" i="4"/>
  <c r="N8196" i="4"/>
  <c r="M8196" i="4"/>
  <c r="L8196" i="4"/>
  <c r="O8195" i="4"/>
  <c r="N8195" i="4"/>
  <c r="M8195" i="4"/>
  <c r="L8195" i="4"/>
  <c r="C8195" i="4" s="1"/>
  <c r="O8194" i="4"/>
  <c r="N8194" i="4"/>
  <c r="M8194" i="4"/>
  <c r="L8194" i="4"/>
  <c r="O8193" i="4"/>
  <c r="N8193" i="4"/>
  <c r="M8193" i="4"/>
  <c r="L8193" i="4"/>
  <c r="C8193" i="4" s="1"/>
  <c r="O8192" i="4"/>
  <c r="N8192" i="4"/>
  <c r="M8192" i="4"/>
  <c r="L8192" i="4"/>
  <c r="O8191" i="4"/>
  <c r="N8191" i="4"/>
  <c r="M8191" i="4"/>
  <c r="L8191" i="4"/>
  <c r="C8191" i="4" s="1"/>
  <c r="O8190" i="4"/>
  <c r="N8190" i="4"/>
  <c r="M8190" i="4"/>
  <c r="L8190" i="4"/>
  <c r="O8189" i="4"/>
  <c r="N8189" i="4"/>
  <c r="M8189" i="4"/>
  <c r="L8189" i="4"/>
  <c r="C8189" i="4" s="1"/>
  <c r="O8188" i="4"/>
  <c r="N8188" i="4"/>
  <c r="M8188" i="4"/>
  <c r="L8188" i="4"/>
  <c r="O8187" i="4"/>
  <c r="N8187" i="4"/>
  <c r="M8187" i="4"/>
  <c r="L8187" i="4"/>
  <c r="C8187" i="4" s="1"/>
  <c r="O8186" i="4"/>
  <c r="N8186" i="4"/>
  <c r="M8186" i="4"/>
  <c r="L8186" i="4"/>
  <c r="O8185" i="4"/>
  <c r="N8185" i="4"/>
  <c r="M8185" i="4"/>
  <c r="L8185" i="4"/>
  <c r="C8185" i="4" s="1"/>
  <c r="O8184" i="4"/>
  <c r="N8184" i="4"/>
  <c r="M8184" i="4"/>
  <c r="L8184" i="4"/>
  <c r="O8183" i="4"/>
  <c r="N8183" i="4"/>
  <c r="M8183" i="4"/>
  <c r="L8183" i="4"/>
  <c r="C8183" i="4" s="1"/>
  <c r="O8182" i="4"/>
  <c r="N8182" i="4"/>
  <c r="M8182" i="4"/>
  <c r="L8182" i="4"/>
  <c r="O8181" i="4"/>
  <c r="N8181" i="4"/>
  <c r="M8181" i="4"/>
  <c r="L8181" i="4"/>
  <c r="C8181" i="4" s="1"/>
  <c r="O8180" i="4"/>
  <c r="N8180" i="4"/>
  <c r="M8180" i="4"/>
  <c r="L8180" i="4"/>
  <c r="O8179" i="4"/>
  <c r="N8179" i="4"/>
  <c r="M8179" i="4"/>
  <c r="L8179" i="4"/>
  <c r="C8179" i="4" s="1"/>
  <c r="O8178" i="4"/>
  <c r="N8178" i="4"/>
  <c r="M8178" i="4"/>
  <c r="L8178" i="4"/>
  <c r="O8177" i="4"/>
  <c r="N8177" i="4"/>
  <c r="M8177" i="4"/>
  <c r="L8177" i="4"/>
  <c r="C8177" i="4" s="1"/>
  <c r="O8176" i="4"/>
  <c r="N8176" i="4"/>
  <c r="M8176" i="4"/>
  <c r="L8176" i="4"/>
  <c r="O8175" i="4"/>
  <c r="N8175" i="4"/>
  <c r="M8175" i="4"/>
  <c r="L8175" i="4"/>
  <c r="C8175" i="4" s="1"/>
  <c r="O8174" i="4"/>
  <c r="N8174" i="4"/>
  <c r="M8174" i="4"/>
  <c r="L8174" i="4"/>
  <c r="O8173" i="4"/>
  <c r="N8173" i="4"/>
  <c r="M8173" i="4"/>
  <c r="L8173" i="4"/>
  <c r="C8173" i="4" s="1"/>
  <c r="O8172" i="4"/>
  <c r="N8172" i="4"/>
  <c r="M8172" i="4"/>
  <c r="L8172" i="4"/>
  <c r="O8171" i="4"/>
  <c r="N8171" i="4"/>
  <c r="M8171" i="4"/>
  <c r="L8171" i="4"/>
  <c r="C8171" i="4" s="1"/>
  <c r="O8170" i="4"/>
  <c r="N8170" i="4"/>
  <c r="M8170" i="4"/>
  <c r="L8170" i="4"/>
  <c r="O8169" i="4"/>
  <c r="N8169" i="4"/>
  <c r="M8169" i="4"/>
  <c r="L8169" i="4"/>
  <c r="C8169" i="4" s="1"/>
  <c r="O8168" i="4"/>
  <c r="N8168" i="4"/>
  <c r="M8168" i="4"/>
  <c r="L8168" i="4"/>
  <c r="O8167" i="4"/>
  <c r="N8167" i="4"/>
  <c r="M8167" i="4"/>
  <c r="L8167" i="4"/>
  <c r="C8167" i="4" s="1"/>
  <c r="O8166" i="4"/>
  <c r="N8166" i="4"/>
  <c r="M8166" i="4"/>
  <c r="L8166" i="4"/>
  <c r="O8165" i="4"/>
  <c r="N8165" i="4"/>
  <c r="M8165" i="4"/>
  <c r="L8165" i="4"/>
  <c r="C8165" i="4" s="1"/>
  <c r="O8164" i="4"/>
  <c r="N8164" i="4"/>
  <c r="M8164" i="4"/>
  <c r="L8164" i="4"/>
  <c r="O8163" i="4"/>
  <c r="N8163" i="4"/>
  <c r="M8163" i="4"/>
  <c r="L8163" i="4"/>
  <c r="C8163" i="4" s="1"/>
  <c r="O8162" i="4"/>
  <c r="N8162" i="4"/>
  <c r="M8162" i="4"/>
  <c r="L8162" i="4"/>
  <c r="O8161" i="4"/>
  <c r="N8161" i="4"/>
  <c r="M8161" i="4"/>
  <c r="L8161" i="4"/>
  <c r="C8161" i="4" s="1"/>
  <c r="O8160" i="4"/>
  <c r="N8160" i="4"/>
  <c r="M8160" i="4"/>
  <c r="L8160" i="4"/>
  <c r="O8159" i="4"/>
  <c r="N8159" i="4"/>
  <c r="M8159" i="4"/>
  <c r="L8159" i="4"/>
  <c r="C8159" i="4" s="1"/>
  <c r="O8158" i="4"/>
  <c r="N8158" i="4"/>
  <c r="M8158" i="4"/>
  <c r="L8158" i="4"/>
  <c r="O8157" i="4"/>
  <c r="N8157" i="4"/>
  <c r="M8157" i="4"/>
  <c r="L8157" i="4"/>
  <c r="C8157" i="4" s="1"/>
  <c r="O8156" i="4"/>
  <c r="N8156" i="4"/>
  <c r="M8156" i="4"/>
  <c r="L8156" i="4"/>
  <c r="O8155" i="4"/>
  <c r="N8155" i="4"/>
  <c r="M8155" i="4"/>
  <c r="L8155" i="4"/>
  <c r="C8155" i="4" s="1"/>
  <c r="O8154" i="4"/>
  <c r="N8154" i="4"/>
  <c r="M8154" i="4"/>
  <c r="L8154" i="4"/>
  <c r="O8153" i="4"/>
  <c r="N8153" i="4"/>
  <c r="M8153" i="4"/>
  <c r="L8153" i="4"/>
  <c r="C8153" i="4" s="1"/>
  <c r="O8152" i="4"/>
  <c r="N8152" i="4"/>
  <c r="M8152" i="4"/>
  <c r="L8152" i="4"/>
  <c r="O8151" i="4"/>
  <c r="N8151" i="4"/>
  <c r="M8151" i="4"/>
  <c r="L8151" i="4"/>
  <c r="C8151" i="4" s="1"/>
  <c r="O8150" i="4"/>
  <c r="N8150" i="4"/>
  <c r="M8150" i="4"/>
  <c r="L8150" i="4"/>
  <c r="O8149" i="4"/>
  <c r="N8149" i="4"/>
  <c r="M8149" i="4"/>
  <c r="L8149" i="4"/>
  <c r="C8149" i="4" s="1"/>
  <c r="O8148" i="4"/>
  <c r="N8148" i="4"/>
  <c r="M8148" i="4"/>
  <c r="L8148" i="4"/>
  <c r="O8147" i="4"/>
  <c r="N8147" i="4"/>
  <c r="M8147" i="4"/>
  <c r="L8147" i="4"/>
  <c r="C8147" i="4" s="1"/>
  <c r="O8146" i="4"/>
  <c r="N8146" i="4"/>
  <c r="M8146" i="4"/>
  <c r="L8146" i="4"/>
  <c r="O8145" i="4"/>
  <c r="N8145" i="4"/>
  <c r="M8145" i="4"/>
  <c r="L8145" i="4"/>
  <c r="C8145" i="4" s="1"/>
  <c r="O8144" i="4"/>
  <c r="N8144" i="4"/>
  <c r="M8144" i="4"/>
  <c r="L8144" i="4"/>
  <c r="O8143" i="4"/>
  <c r="N8143" i="4"/>
  <c r="M8143" i="4"/>
  <c r="L8143" i="4"/>
  <c r="C8143" i="4" s="1"/>
  <c r="O8142" i="4"/>
  <c r="N8142" i="4"/>
  <c r="M8142" i="4"/>
  <c r="L8142" i="4"/>
  <c r="O8141" i="4"/>
  <c r="N8141" i="4"/>
  <c r="M8141" i="4"/>
  <c r="L8141" i="4"/>
  <c r="C8141" i="4" s="1"/>
  <c r="O8140" i="4"/>
  <c r="N8140" i="4"/>
  <c r="M8140" i="4"/>
  <c r="L8140" i="4"/>
  <c r="O8139" i="4"/>
  <c r="N8139" i="4"/>
  <c r="M8139" i="4"/>
  <c r="L8139" i="4"/>
  <c r="C8139" i="4" s="1"/>
  <c r="O8138" i="4"/>
  <c r="N8138" i="4"/>
  <c r="M8138" i="4"/>
  <c r="L8138" i="4"/>
  <c r="O8137" i="4"/>
  <c r="N8137" i="4"/>
  <c r="M8137" i="4"/>
  <c r="L8137" i="4"/>
  <c r="C8137" i="4" s="1"/>
  <c r="O8136" i="4"/>
  <c r="N8136" i="4"/>
  <c r="M8136" i="4"/>
  <c r="L8136" i="4"/>
  <c r="O8135" i="4"/>
  <c r="N8135" i="4"/>
  <c r="M8135" i="4"/>
  <c r="L8135" i="4"/>
  <c r="C8135" i="4" s="1"/>
  <c r="O8134" i="4"/>
  <c r="N8134" i="4"/>
  <c r="M8134" i="4"/>
  <c r="L8134" i="4"/>
  <c r="O8133" i="4"/>
  <c r="N8133" i="4"/>
  <c r="M8133" i="4"/>
  <c r="L8133" i="4"/>
  <c r="C8133" i="4" s="1"/>
  <c r="O8132" i="4"/>
  <c r="N8132" i="4"/>
  <c r="M8132" i="4"/>
  <c r="L8132" i="4"/>
  <c r="O8131" i="4"/>
  <c r="N8131" i="4"/>
  <c r="M8131" i="4"/>
  <c r="L8131" i="4"/>
  <c r="C8131" i="4" s="1"/>
  <c r="O8130" i="4"/>
  <c r="N8130" i="4"/>
  <c r="M8130" i="4"/>
  <c r="L8130" i="4"/>
  <c r="O8129" i="4"/>
  <c r="N8129" i="4"/>
  <c r="M8129" i="4"/>
  <c r="L8129" i="4"/>
  <c r="C8129" i="4" s="1"/>
  <c r="O8128" i="4"/>
  <c r="N8128" i="4"/>
  <c r="M8128" i="4"/>
  <c r="L8128" i="4"/>
  <c r="O8127" i="4"/>
  <c r="N8127" i="4"/>
  <c r="M8127" i="4"/>
  <c r="L8127" i="4"/>
  <c r="C8127" i="4" s="1"/>
  <c r="O8126" i="4"/>
  <c r="N8126" i="4"/>
  <c r="M8126" i="4"/>
  <c r="L8126" i="4"/>
  <c r="O8125" i="4"/>
  <c r="N8125" i="4"/>
  <c r="M8125" i="4"/>
  <c r="L8125" i="4"/>
  <c r="C8125" i="4" s="1"/>
  <c r="O8124" i="4"/>
  <c r="N8124" i="4"/>
  <c r="M8124" i="4"/>
  <c r="L8124" i="4"/>
  <c r="O8123" i="4"/>
  <c r="N8123" i="4"/>
  <c r="M8123" i="4"/>
  <c r="L8123" i="4"/>
  <c r="C8123" i="4" s="1"/>
  <c r="O8122" i="4"/>
  <c r="N8122" i="4"/>
  <c r="M8122" i="4"/>
  <c r="L8122" i="4"/>
  <c r="O8121" i="4"/>
  <c r="N8121" i="4"/>
  <c r="M8121" i="4"/>
  <c r="L8121" i="4"/>
  <c r="C8121" i="4" s="1"/>
  <c r="O8120" i="4"/>
  <c r="N8120" i="4"/>
  <c r="M8120" i="4"/>
  <c r="L8120" i="4"/>
  <c r="O8119" i="4"/>
  <c r="N8119" i="4"/>
  <c r="M8119" i="4"/>
  <c r="L8119" i="4"/>
  <c r="C8119" i="4" s="1"/>
  <c r="O8118" i="4"/>
  <c r="N8118" i="4"/>
  <c r="M8118" i="4"/>
  <c r="L8118" i="4"/>
  <c r="O8117" i="4"/>
  <c r="N8117" i="4"/>
  <c r="M8117" i="4"/>
  <c r="L8117" i="4"/>
  <c r="C8117" i="4" s="1"/>
  <c r="O8116" i="4"/>
  <c r="N8116" i="4"/>
  <c r="M8116" i="4"/>
  <c r="L8116" i="4"/>
  <c r="O8115" i="4"/>
  <c r="N8115" i="4"/>
  <c r="M8115" i="4"/>
  <c r="L8115" i="4"/>
  <c r="C8115" i="4" s="1"/>
  <c r="O8114" i="4"/>
  <c r="N8114" i="4"/>
  <c r="M8114" i="4"/>
  <c r="L8114" i="4"/>
  <c r="O8113" i="4"/>
  <c r="N8113" i="4"/>
  <c r="M8113" i="4"/>
  <c r="L8113" i="4"/>
  <c r="C8113" i="4" s="1"/>
  <c r="O8112" i="4"/>
  <c r="N8112" i="4"/>
  <c r="M8112" i="4"/>
  <c r="L8112" i="4"/>
  <c r="O8111" i="4"/>
  <c r="N8111" i="4"/>
  <c r="M8111" i="4"/>
  <c r="L8111" i="4"/>
  <c r="C8111" i="4" s="1"/>
  <c r="O8110" i="4"/>
  <c r="N8110" i="4"/>
  <c r="M8110" i="4"/>
  <c r="L8110" i="4"/>
  <c r="O8109" i="4"/>
  <c r="N8109" i="4"/>
  <c r="M8109" i="4"/>
  <c r="L8109" i="4"/>
  <c r="C8109" i="4" s="1"/>
  <c r="O8108" i="4"/>
  <c r="N8108" i="4"/>
  <c r="M8108" i="4"/>
  <c r="L8108" i="4"/>
  <c r="O8107" i="4"/>
  <c r="N8107" i="4"/>
  <c r="M8107" i="4"/>
  <c r="L8107" i="4"/>
  <c r="C8107" i="4" s="1"/>
  <c r="O8106" i="4"/>
  <c r="N8106" i="4"/>
  <c r="M8106" i="4"/>
  <c r="L8106" i="4"/>
  <c r="O8105" i="4"/>
  <c r="N8105" i="4"/>
  <c r="M8105" i="4"/>
  <c r="L8105" i="4"/>
  <c r="C8105" i="4" s="1"/>
  <c r="O8104" i="4"/>
  <c r="N8104" i="4"/>
  <c r="M8104" i="4"/>
  <c r="L8104" i="4"/>
  <c r="O8103" i="4"/>
  <c r="N8103" i="4"/>
  <c r="M8103" i="4"/>
  <c r="L8103" i="4"/>
  <c r="C8103" i="4" s="1"/>
  <c r="O8102" i="4"/>
  <c r="N8102" i="4"/>
  <c r="M8102" i="4"/>
  <c r="L8102" i="4"/>
  <c r="O8101" i="4"/>
  <c r="N8101" i="4"/>
  <c r="M8101" i="4"/>
  <c r="L8101" i="4"/>
  <c r="C8101" i="4" s="1"/>
  <c r="O8100" i="4"/>
  <c r="N8100" i="4"/>
  <c r="M8100" i="4"/>
  <c r="L8100" i="4"/>
  <c r="O8099" i="4"/>
  <c r="N8099" i="4"/>
  <c r="M8099" i="4"/>
  <c r="L8099" i="4"/>
  <c r="C8099" i="4" s="1"/>
  <c r="O8098" i="4"/>
  <c r="N8098" i="4"/>
  <c r="M8098" i="4"/>
  <c r="L8098" i="4"/>
  <c r="O8097" i="4"/>
  <c r="N8097" i="4"/>
  <c r="M8097" i="4"/>
  <c r="L8097" i="4"/>
  <c r="C8097" i="4" s="1"/>
  <c r="O8096" i="4"/>
  <c r="N8096" i="4"/>
  <c r="M8096" i="4"/>
  <c r="L8096" i="4"/>
  <c r="O8095" i="4"/>
  <c r="N8095" i="4"/>
  <c r="M8095" i="4"/>
  <c r="L8095" i="4"/>
  <c r="C8095" i="4" s="1"/>
  <c r="O8094" i="4"/>
  <c r="N8094" i="4"/>
  <c r="M8094" i="4"/>
  <c r="L8094" i="4"/>
  <c r="O8093" i="4"/>
  <c r="N8093" i="4"/>
  <c r="M8093" i="4"/>
  <c r="L8093" i="4"/>
  <c r="C8093" i="4" s="1"/>
  <c r="O8092" i="4"/>
  <c r="N8092" i="4"/>
  <c r="M8092" i="4"/>
  <c r="L8092" i="4"/>
  <c r="O8091" i="4"/>
  <c r="N8091" i="4"/>
  <c r="M8091" i="4"/>
  <c r="L8091" i="4"/>
  <c r="C8091" i="4" s="1"/>
  <c r="O8090" i="4"/>
  <c r="N8090" i="4"/>
  <c r="M8090" i="4"/>
  <c r="L8090" i="4"/>
  <c r="O8089" i="4"/>
  <c r="N8089" i="4"/>
  <c r="M8089" i="4"/>
  <c r="L8089" i="4"/>
  <c r="C8089" i="4" s="1"/>
  <c r="O8088" i="4"/>
  <c r="N8088" i="4"/>
  <c r="M8088" i="4"/>
  <c r="L8088" i="4"/>
  <c r="O8087" i="4"/>
  <c r="N8087" i="4"/>
  <c r="M8087" i="4"/>
  <c r="L8087" i="4"/>
  <c r="C8087" i="4" s="1"/>
  <c r="O8086" i="4"/>
  <c r="N8086" i="4"/>
  <c r="M8086" i="4"/>
  <c r="L8086" i="4"/>
  <c r="O8085" i="4"/>
  <c r="N8085" i="4"/>
  <c r="M8085" i="4"/>
  <c r="L8085" i="4"/>
  <c r="C8085" i="4" s="1"/>
  <c r="O8084" i="4"/>
  <c r="N8084" i="4"/>
  <c r="M8084" i="4"/>
  <c r="L8084" i="4"/>
  <c r="O8083" i="4"/>
  <c r="N8083" i="4"/>
  <c r="M8083" i="4"/>
  <c r="L8083" i="4"/>
  <c r="C8083" i="4" s="1"/>
  <c r="O8082" i="4"/>
  <c r="N8082" i="4"/>
  <c r="M8082" i="4"/>
  <c r="L8082" i="4"/>
  <c r="O8081" i="4"/>
  <c r="N8081" i="4"/>
  <c r="M8081" i="4"/>
  <c r="L8081" i="4"/>
  <c r="C8081" i="4" s="1"/>
  <c r="O8080" i="4"/>
  <c r="N8080" i="4"/>
  <c r="M8080" i="4"/>
  <c r="L8080" i="4"/>
  <c r="O8079" i="4"/>
  <c r="N8079" i="4"/>
  <c r="M8079" i="4"/>
  <c r="L8079" i="4"/>
  <c r="C8079" i="4" s="1"/>
  <c r="O8078" i="4"/>
  <c r="N8078" i="4"/>
  <c r="M8078" i="4"/>
  <c r="L8078" i="4"/>
  <c r="O8077" i="4"/>
  <c r="N8077" i="4"/>
  <c r="M8077" i="4"/>
  <c r="L8077" i="4"/>
  <c r="C8077" i="4" s="1"/>
  <c r="O8076" i="4"/>
  <c r="N8076" i="4"/>
  <c r="M8076" i="4"/>
  <c r="L8076" i="4"/>
  <c r="O8075" i="4"/>
  <c r="N8075" i="4"/>
  <c r="M8075" i="4"/>
  <c r="L8075" i="4"/>
  <c r="C8075" i="4" s="1"/>
  <c r="O8074" i="4"/>
  <c r="N8074" i="4"/>
  <c r="M8074" i="4"/>
  <c r="L8074" i="4"/>
  <c r="O8073" i="4"/>
  <c r="N8073" i="4"/>
  <c r="M8073" i="4"/>
  <c r="L8073" i="4"/>
  <c r="C8073" i="4" s="1"/>
  <c r="O8072" i="4"/>
  <c r="N8072" i="4"/>
  <c r="M8072" i="4"/>
  <c r="L8072" i="4"/>
  <c r="O8071" i="4"/>
  <c r="N8071" i="4"/>
  <c r="M8071" i="4"/>
  <c r="L8071" i="4"/>
  <c r="C8071" i="4" s="1"/>
  <c r="O8070" i="4"/>
  <c r="N8070" i="4"/>
  <c r="M8070" i="4"/>
  <c r="L8070" i="4"/>
  <c r="O8069" i="4"/>
  <c r="N8069" i="4"/>
  <c r="M8069" i="4"/>
  <c r="L8069" i="4"/>
  <c r="C8069" i="4" s="1"/>
  <c r="O8068" i="4"/>
  <c r="N8068" i="4"/>
  <c r="M8068" i="4"/>
  <c r="L8068" i="4"/>
  <c r="O8067" i="4"/>
  <c r="N8067" i="4"/>
  <c r="M8067" i="4"/>
  <c r="L8067" i="4"/>
  <c r="C8067" i="4" s="1"/>
  <c r="O8066" i="4"/>
  <c r="N8066" i="4"/>
  <c r="M8066" i="4"/>
  <c r="L8066" i="4"/>
  <c r="O8065" i="4"/>
  <c r="N8065" i="4"/>
  <c r="M8065" i="4"/>
  <c r="L8065" i="4"/>
  <c r="C8065" i="4" s="1"/>
  <c r="O8064" i="4"/>
  <c r="N8064" i="4"/>
  <c r="M8064" i="4"/>
  <c r="L8064" i="4"/>
  <c r="O8063" i="4"/>
  <c r="N8063" i="4"/>
  <c r="M8063" i="4"/>
  <c r="L8063" i="4"/>
  <c r="C8063" i="4" s="1"/>
  <c r="O8062" i="4"/>
  <c r="N8062" i="4"/>
  <c r="M8062" i="4"/>
  <c r="L8062" i="4"/>
  <c r="O8061" i="4"/>
  <c r="N8061" i="4"/>
  <c r="M8061" i="4"/>
  <c r="L8061" i="4"/>
  <c r="C8061" i="4" s="1"/>
  <c r="O8060" i="4"/>
  <c r="N8060" i="4"/>
  <c r="M8060" i="4"/>
  <c r="L8060" i="4"/>
  <c r="O8059" i="4"/>
  <c r="N8059" i="4"/>
  <c r="M8059" i="4"/>
  <c r="L8059" i="4"/>
  <c r="C8059" i="4" s="1"/>
  <c r="O8058" i="4"/>
  <c r="N8058" i="4"/>
  <c r="M8058" i="4"/>
  <c r="L8058" i="4"/>
  <c r="O8057" i="4"/>
  <c r="N8057" i="4"/>
  <c r="M8057" i="4"/>
  <c r="L8057" i="4"/>
  <c r="C8057" i="4" s="1"/>
  <c r="O8056" i="4"/>
  <c r="N8056" i="4"/>
  <c r="M8056" i="4"/>
  <c r="L8056" i="4"/>
  <c r="O8055" i="4"/>
  <c r="N8055" i="4"/>
  <c r="M8055" i="4"/>
  <c r="L8055" i="4"/>
  <c r="C8055" i="4" s="1"/>
  <c r="O8054" i="4"/>
  <c r="N8054" i="4"/>
  <c r="M8054" i="4"/>
  <c r="L8054" i="4"/>
  <c r="O8053" i="4"/>
  <c r="N8053" i="4"/>
  <c r="M8053" i="4"/>
  <c r="L8053" i="4"/>
  <c r="C8053" i="4" s="1"/>
  <c r="O8052" i="4"/>
  <c r="N8052" i="4"/>
  <c r="M8052" i="4"/>
  <c r="L8052" i="4"/>
  <c r="O8051" i="4"/>
  <c r="N8051" i="4"/>
  <c r="M8051" i="4"/>
  <c r="L8051" i="4"/>
  <c r="C8051" i="4" s="1"/>
  <c r="O8050" i="4"/>
  <c r="N8050" i="4"/>
  <c r="M8050" i="4"/>
  <c r="L8050" i="4"/>
  <c r="O8049" i="4"/>
  <c r="N8049" i="4"/>
  <c r="M8049" i="4"/>
  <c r="L8049" i="4"/>
  <c r="C8049" i="4" s="1"/>
  <c r="O8048" i="4"/>
  <c r="N8048" i="4"/>
  <c r="M8048" i="4"/>
  <c r="L8048" i="4"/>
  <c r="O8047" i="4"/>
  <c r="N8047" i="4"/>
  <c r="M8047" i="4"/>
  <c r="L8047" i="4"/>
  <c r="C8047" i="4" s="1"/>
  <c r="O8046" i="4"/>
  <c r="N8046" i="4"/>
  <c r="M8046" i="4"/>
  <c r="L8046" i="4"/>
  <c r="O8045" i="4"/>
  <c r="N8045" i="4"/>
  <c r="M8045" i="4"/>
  <c r="L8045" i="4"/>
  <c r="C8045" i="4" s="1"/>
  <c r="O8044" i="4"/>
  <c r="N8044" i="4"/>
  <c r="M8044" i="4"/>
  <c r="L8044" i="4"/>
  <c r="O8043" i="4"/>
  <c r="N8043" i="4"/>
  <c r="M8043" i="4"/>
  <c r="L8043" i="4"/>
  <c r="C8043" i="4" s="1"/>
  <c r="O8042" i="4"/>
  <c r="N8042" i="4"/>
  <c r="M8042" i="4"/>
  <c r="L8042" i="4"/>
  <c r="O8041" i="4"/>
  <c r="N8041" i="4"/>
  <c r="M8041" i="4"/>
  <c r="L8041" i="4"/>
  <c r="C8041" i="4" s="1"/>
  <c r="O8040" i="4"/>
  <c r="N8040" i="4"/>
  <c r="M8040" i="4"/>
  <c r="L8040" i="4"/>
  <c r="O8039" i="4"/>
  <c r="N8039" i="4"/>
  <c r="M8039" i="4"/>
  <c r="L8039" i="4"/>
  <c r="C8039" i="4" s="1"/>
  <c r="O8038" i="4"/>
  <c r="N8038" i="4"/>
  <c r="M8038" i="4"/>
  <c r="L8038" i="4"/>
  <c r="O8037" i="4"/>
  <c r="N8037" i="4"/>
  <c r="M8037" i="4"/>
  <c r="L8037" i="4"/>
  <c r="C8037" i="4" s="1"/>
  <c r="O8036" i="4"/>
  <c r="N8036" i="4"/>
  <c r="M8036" i="4"/>
  <c r="L8036" i="4"/>
  <c r="O8035" i="4"/>
  <c r="N8035" i="4"/>
  <c r="M8035" i="4"/>
  <c r="L8035" i="4"/>
  <c r="C8035" i="4" s="1"/>
  <c r="O8034" i="4"/>
  <c r="N8034" i="4"/>
  <c r="M8034" i="4"/>
  <c r="L8034" i="4"/>
  <c r="O8033" i="4"/>
  <c r="N8033" i="4"/>
  <c r="M8033" i="4"/>
  <c r="L8033" i="4"/>
  <c r="C8033" i="4" s="1"/>
  <c r="O8032" i="4"/>
  <c r="N8032" i="4"/>
  <c r="M8032" i="4"/>
  <c r="L8032" i="4"/>
  <c r="O8031" i="4"/>
  <c r="N8031" i="4"/>
  <c r="M8031" i="4"/>
  <c r="L8031" i="4"/>
  <c r="C8031" i="4" s="1"/>
  <c r="O8030" i="4"/>
  <c r="N8030" i="4"/>
  <c r="M8030" i="4"/>
  <c r="L8030" i="4"/>
  <c r="O8029" i="4"/>
  <c r="N8029" i="4"/>
  <c r="M8029" i="4"/>
  <c r="L8029" i="4"/>
  <c r="C8029" i="4" s="1"/>
  <c r="O8028" i="4"/>
  <c r="N8028" i="4"/>
  <c r="M8028" i="4"/>
  <c r="L8028" i="4"/>
  <c r="O8027" i="4"/>
  <c r="N8027" i="4"/>
  <c r="M8027" i="4"/>
  <c r="L8027" i="4"/>
  <c r="C8027" i="4" s="1"/>
  <c r="O8026" i="4"/>
  <c r="N8026" i="4"/>
  <c r="M8026" i="4"/>
  <c r="L8026" i="4"/>
  <c r="O8025" i="4"/>
  <c r="N8025" i="4"/>
  <c r="M8025" i="4"/>
  <c r="L8025" i="4"/>
  <c r="C8025" i="4" s="1"/>
  <c r="O8024" i="4"/>
  <c r="N8024" i="4"/>
  <c r="M8024" i="4"/>
  <c r="L8024" i="4"/>
  <c r="O8023" i="4"/>
  <c r="N8023" i="4"/>
  <c r="M8023" i="4"/>
  <c r="L8023" i="4"/>
  <c r="C8023" i="4" s="1"/>
  <c r="O8022" i="4"/>
  <c r="N8022" i="4"/>
  <c r="M8022" i="4"/>
  <c r="L8022" i="4"/>
  <c r="O8021" i="4"/>
  <c r="N8021" i="4"/>
  <c r="M8021" i="4"/>
  <c r="L8021" i="4"/>
  <c r="C8021" i="4" s="1"/>
  <c r="O8020" i="4"/>
  <c r="N8020" i="4"/>
  <c r="M8020" i="4"/>
  <c r="L8020" i="4"/>
  <c r="O8019" i="4"/>
  <c r="N8019" i="4"/>
  <c r="M8019" i="4"/>
  <c r="L8019" i="4"/>
  <c r="C8019" i="4" s="1"/>
  <c r="O8018" i="4"/>
  <c r="N8018" i="4"/>
  <c r="M8018" i="4"/>
  <c r="L8018" i="4"/>
  <c r="O8017" i="4"/>
  <c r="N8017" i="4"/>
  <c r="M8017" i="4"/>
  <c r="L8017" i="4"/>
  <c r="C8017" i="4" s="1"/>
  <c r="O8016" i="4"/>
  <c r="N8016" i="4"/>
  <c r="M8016" i="4"/>
  <c r="L8016" i="4"/>
  <c r="O8015" i="4"/>
  <c r="N8015" i="4"/>
  <c r="M8015" i="4"/>
  <c r="L8015" i="4"/>
  <c r="C8015" i="4" s="1"/>
  <c r="O8014" i="4"/>
  <c r="N8014" i="4"/>
  <c r="M8014" i="4"/>
  <c r="L8014" i="4"/>
  <c r="O8013" i="4"/>
  <c r="N8013" i="4"/>
  <c r="M8013" i="4"/>
  <c r="L8013" i="4"/>
  <c r="C8013" i="4" s="1"/>
  <c r="O8012" i="4"/>
  <c r="N8012" i="4"/>
  <c r="M8012" i="4"/>
  <c r="L8012" i="4"/>
  <c r="O8011" i="4"/>
  <c r="N8011" i="4"/>
  <c r="M8011" i="4"/>
  <c r="L8011" i="4"/>
  <c r="C8011" i="4" s="1"/>
  <c r="O8010" i="4"/>
  <c r="N8010" i="4"/>
  <c r="M8010" i="4"/>
  <c r="L8010" i="4"/>
  <c r="O8009" i="4"/>
  <c r="N8009" i="4"/>
  <c r="M8009" i="4"/>
  <c r="L8009" i="4"/>
  <c r="C8009" i="4" s="1"/>
  <c r="O8008" i="4"/>
  <c r="N8008" i="4"/>
  <c r="M8008" i="4"/>
  <c r="L8008" i="4"/>
  <c r="O8007" i="4"/>
  <c r="N8007" i="4"/>
  <c r="M8007" i="4"/>
  <c r="L8007" i="4"/>
  <c r="C8007" i="4" s="1"/>
  <c r="O8006" i="4"/>
  <c r="N8006" i="4"/>
  <c r="M8006" i="4"/>
  <c r="L8006" i="4"/>
  <c r="O8005" i="4"/>
  <c r="N8005" i="4"/>
  <c r="M8005" i="4"/>
  <c r="L8005" i="4"/>
  <c r="C8005" i="4" s="1"/>
  <c r="O8004" i="4"/>
  <c r="N8004" i="4"/>
  <c r="M8004" i="4"/>
  <c r="L8004" i="4"/>
  <c r="O8003" i="4"/>
  <c r="N8003" i="4"/>
  <c r="M8003" i="4"/>
  <c r="L8003" i="4"/>
  <c r="C8003" i="4" s="1"/>
  <c r="O8002" i="4"/>
  <c r="N8002" i="4"/>
  <c r="M8002" i="4"/>
  <c r="L8002" i="4"/>
  <c r="O8001" i="4"/>
  <c r="N8001" i="4"/>
  <c r="M8001" i="4"/>
  <c r="L8001" i="4"/>
  <c r="C8001" i="4" s="1"/>
  <c r="O8000" i="4"/>
  <c r="N8000" i="4"/>
  <c r="M8000" i="4"/>
  <c r="L8000" i="4"/>
  <c r="O7999" i="4"/>
  <c r="N7999" i="4"/>
  <c r="M7999" i="4"/>
  <c r="L7999" i="4"/>
  <c r="C7999" i="4" s="1"/>
  <c r="O7998" i="4"/>
  <c r="N7998" i="4"/>
  <c r="M7998" i="4"/>
  <c r="L7998" i="4"/>
  <c r="O7997" i="4"/>
  <c r="N7997" i="4"/>
  <c r="M7997" i="4"/>
  <c r="L7997" i="4"/>
  <c r="C7997" i="4" s="1"/>
  <c r="O7996" i="4"/>
  <c r="N7996" i="4"/>
  <c r="M7996" i="4"/>
  <c r="L7996" i="4"/>
  <c r="O7995" i="4"/>
  <c r="N7995" i="4"/>
  <c r="M7995" i="4"/>
  <c r="L7995" i="4"/>
  <c r="C7995" i="4" s="1"/>
  <c r="O7994" i="4"/>
  <c r="N7994" i="4"/>
  <c r="M7994" i="4"/>
  <c r="L7994" i="4"/>
  <c r="O7993" i="4"/>
  <c r="N7993" i="4"/>
  <c r="M7993" i="4"/>
  <c r="L7993" i="4"/>
  <c r="C7993" i="4" s="1"/>
  <c r="O7992" i="4"/>
  <c r="N7992" i="4"/>
  <c r="M7992" i="4"/>
  <c r="L7992" i="4"/>
  <c r="O7991" i="4"/>
  <c r="N7991" i="4"/>
  <c r="M7991" i="4"/>
  <c r="L7991" i="4"/>
  <c r="C7991" i="4" s="1"/>
  <c r="O7990" i="4"/>
  <c r="N7990" i="4"/>
  <c r="M7990" i="4"/>
  <c r="L7990" i="4"/>
  <c r="O7989" i="4"/>
  <c r="N7989" i="4"/>
  <c r="M7989" i="4"/>
  <c r="L7989" i="4"/>
  <c r="C7989" i="4" s="1"/>
  <c r="O7988" i="4"/>
  <c r="N7988" i="4"/>
  <c r="M7988" i="4"/>
  <c r="L7988" i="4"/>
  <c r="O7987" i="4"/>
  <c r="N7987" i="4"/>
  <c r="M7987" i="4"/>
  <c r="L7987" i="4"/>
  <c r="C7987" i="4" s="1"/>
  <c r="O7986" i="4"/>
  <c r="N7986" i="4"/>
  <c r="M7986" i="4"/>
  <c r="L7986" i="4"/>
  <c r="O7985" i="4"/>
  <c r="N7985" i="4"/>
  <c r="M7985" i="4"/>
  <c r="L7985" i="4"/>
  <c r="C7985" i="4" s="1"/>
  <c r="O7984" i="4"/>
  <c r="N7984" i="4"/>
  <c r="M7984" i="4"/>
  <c r="L7984" i="4"/>
  <c r="O7983" i="4"/>
  <c r="N7983" i="4"/>
  <c r="M7983" i="4"/>
  <c r="L7983" i="4"/>
  <c r="C7983" i="4" s="1"/>
  <c r="O7982" i="4"/>
  <c r="N7982" i="4"/>
  <c r="M7982" i="4"/>
  <c r="L7982" i="4"/>
  <c r="O7981" i="4"/>
  <c r="N7981" i="4"/>
  <c r="M7981" i="4"/>
  <c r="L7981" i="4"/>
  <c r="C7981" i="4" s="1"/>
  <c r="O7980" i="4"/>
  <c r="N7980" i="4"/>
  <c r="M7980" i="4"/>
  <c r="L7980" i="4"/>
  <c r="O7979" i="4"/>
  <c r="N7979" i="4"/>
  <c r="M7979" i="4"/>
  <c r="L7979" i="4"/>
  <c r="C7979" i="4" s="1"/>
  <c r="O7978" i="4"/>
  <c r="N7978" i="4"/>
  <c r="M7978" i="4"/>
  <c r="L7978" i="4"/>
  <c r="O7977" i="4"/>
  <c r="N7977" i="4"/>
  <c r="M7977" i="4"/>
  <c r="L7977" i="4"/>
  <c r="C7977" i="4" s="1"/>
  <c r="O7976" i="4"/>
  <c r="N7976" i="4"/>
  <c r="M7976" i="4"/>
  <c r="L7976" i="4"/>
  <c r="O7975" i="4"/>
  <c r="N7975" i="4"/>
  <c r="M7975" i="4"/>
  <c r="L7975" i="4"/>
  <c r="C7975" i="4" s="1"/>
  <c r="O7974" i="4"/>
  <c r="N7974" i="4"/>
  <c r="M7974" i="4"/>
  <c r="L7974" i="4"/>
  <c r="O7973" i="4"/>
  <c r="N7973" i="4"/>
  <c r="M7973" i="4"/>
  <c r="L7973" i="4"/>
  <c r="C7973" i="4" s="1"/>
  <c r="O7972" i="4"/>
  <c r="N7972" i="4"/>
  <c r="M7972" i="4"/>
  <c r="L7972" i="4"/>
  <c r="O7971" i="4"/>
  <c r="N7971" i="4"/>
  <c r="M7971" i="4"/>
  <c r="L7971" i="4"/>
  <c r="C7971" i="4" s="1"/>
  <c r="O7970" i="4"/>
  <c r="N7970" i="4"/>
  <c r="M7970" i="4"/>
  <c r="L7970" i="4"/>
  <c r="O7969" i="4"/>
  <c r="N7969" i="4"/>
  <c r="M7969" i="4"/>
  <c r="L7969" i="4"/>
  <c r="C7969" i="4" s="1"/>
  <c r="O7968" i="4"/>
  <c r="N7968" i="4"/>
  <c r="M7968" i="4"/>
  <c r="L7968" i="4"/>
  <c r="O7967" i="4"/>
  <c r="N7967" i="4"/>
  <c r="M7967" i="4"/>
  <c r="L7967" i="4"/>
  <c r="C7967" i="4" s="1"/>
  <c r="O7966" i="4"/>
  <c r="N7966" i="4"/>
  <c r="M7966" i="4"/>
  <c r="L7966" i="4"/>
  <c r="O7965" i="4"/>
  <c r="N7965" i="4"/>
  <c r="M7965" i="4"/>
  <c r="L7965" i="4"/>
  <c r="C7965" i="4" s="1"/>
  <c r="O7964" i="4"/>
  <c r="N7964" i="4"/>
  <c r="M7964" i="4"/>
  <c r="L7964" i="4"/>
  <c r="O7963" i="4"/>
  <c r="N7963" i="4"/>
  <c r="M7963" i="4"/>
  <c r="L7963" i="4"/>
  <c r="C7963" i="4" s="1"/>
  <c r="O7962" i="4"/>
  <c r="N7962" i="4"/>
  <c r="M7962" i="4"/>
  <c r="L7962" i="4"/>
  <c r="O7961" i="4"/>
  <c r="N7961" i="4"/>
  <c r="M7961" i="4"/>
  <c r="L7961" i="4"/>
  <c r="C7961" i="4" s="1"/>
  <c r="O7960" i="4"/>
  <c r="N7960" i="4"/>
  <c r="M7960" i="4"/>
  <c r="L7960" i="4"/>
  <c r="O7959" i="4"/>
  <c r="N7959" i="4"/>
  <c r="M7959" i="4"/>
  <c r="L7959" i="4"/>
  <c r="C7959" i="4" s="1"/>
  <c r="O7958" i="4"/>
  <c r="N7958" i="4"/>
  <c r="M7958" i="4"/>
  <c r="L7958" i="4"/>
  <c r="O7957" i="4"/>
  <c r="N7957" i="4"/>
  <c r="M7957" i="4"/>
  <c r="L7957" i="4"/>
  <c r="C7957" i="4" s="1"/>
  <c r="O7956" i="4"/>
  <c r="N7956" i="4"/>
  <c r="M7956" i="4"/>
  <c r="L7956" i="4"/>
  <c r="O7955" i="4"/>
  <c r="N7955" i="4"/>
  <c r="M7955" i="4"/>
  <c r="L7955" i="4"/>
  <c r="C7955" i="4" s="1"/>
  <c r="O7954" i="4"/>
  <c r="N7954" i="4"/>
  <c r="M7954" i="4"/>
  <c r="L7954" i="4"/>
  <c r="O7953" i="4"/>
  <c r="N7953" i="4"/>
  <c r="M7953" i="4"/>
  <c r="L7953" i="4"/>
  <c r="C7953" i="4" s="1"/>
  <c r="O7952" i="4"/>
  <c r="N7952" i="4"/>
  <c r="M7952" i="4"/>
  <c r="L7952" i="4"/>
  <c r="O7951" i="4"/>
  <c r="N7951" i="4"/>
  <c r="M7951" i="4"/>
  <c r="L7951" i="4"/>
  <c r="C7951" i="4" s="1"/>
  <c r="O7950" i="4"/>
  <c r="N7950" i="4"/>
  <c r="M7950" i="4"/>
  <c r="L7950" i="4"/>
  <c r="O7949" i="4"/>
  <c r="N7949" i="4"/>
  <c r="M7949" i="4"/>
  <c r="L7949" i="4"/>
  <c r="C7949" i="4" s="1"/>
  <c r="O7948" i="4"/>
  <c r="N7948" i="4"/>
  <c r="M7948" i="4"/>
  <c r="L7948" i="4"/>
  <c r="O7947" i="4"/>
  <c r="N7947" i="4"/>
  <c r="M7947" i="4"/>
  <c r="L7947" i="4"/>
  <c r="C7947" i="4" s="1"/>
  <c r="O7946" i="4"/>
  <c r="N7946" i="4"/>
  <c r="M7946" i="4"/>
  <c r="L7946" i="4"/>
  <c r="O7945" i="4"/>
  <c r="N7945" i="4"/>
  <c r="M7945" i="4"/>
  <c r="L7945" i="4"/>
  <c r="C7945" i="4" s="1"/>
  <c r="O7944" i="4"/>
  <c r="N7944" i="4"/>
  <c r="M7944" i="4"/>
  <c r="L7944" i="4"/>
  <c r="O7943" i="4"/>
  <c r="N7943" i="4"/>
  <c r="M7943" i="4"/>
  <c r="L7943" i="4"/>
  <c r="C7943" i="4" s="1"/>
  <c r="O7942" i="4"/>
  <c r="N7942" i="4"/>
  <c r="M7942" i="4"/>
  <c r="L7942" i="4"/>
  <c r="O7941" i="4"/>
  <c r="N7941" i="4"/>
  <c r="M7941" i="4"/>
  <c r="L7941" i="4"/>
  <c r="C7941" i="4" s="1"/>
  <c r="O7940" i="4"/>
  <c r="N7940" i="4"/>
  <c r="M7940" i="4"/>
  <c r="L7940" i="4"/>
  <c r="O7939" i="4"/>
  <c r="N7939" i="4"/>
  <c r="M7939" i="4"/>
  <c r="L7939" i="4"/>
  <c r="C7939" i="4" s="1"/>
  <c r="O7938" i="4"/>
  <c r="N7938" i="4"/>
  <c r="M7938" i="4"/>
  <c r="L7938" i="4"/>
  <c r="O7937" i="4"/>
  <c r="N7937" i="4"/>
  <c r="M7937" i="4"/>
  <c r="L7937" i="4"/>
  <c r="C7937" i="4" s="1"/>
  <c r="O7936" i="4"/>
  <c r="N7936" i="4"/>
  <c r="M7936" i="4"/>
  <c r="L7936" i="4"/>
  <c r="O7935" i="4"/>
  <c r="N7935" i="4"/>
  <c r="M7935" i="4"/>
  <c r="L7935" i="4"/>
  <c r="C7935" i="4" s="1"/>
  <c r="O7934" i="4"/>
  <c r="N7934" i="4"/>
  <c r="M7934" i="4"/>
  <c r="L7934" i="4"/>
  <c r="O7933" i="4"/>
  <c r="N7933" i="4"/>
  <c r="M7933" i="4"/>
  <c r="L7933" i="4"/>
  <c r="C7933" i="4" s="1"/>
  <c r="O7932" i="4"/>
  <c r="N7932" i="4"/>
  <c r="M7932" i="4"/>
  <c r="L7932" i="4"/>
  <c r="O7931" i="4"/>
  <c r="N7931" i="4"/>
  <c r="M7931" i="4"/>
  <c r="L7931" i="4"/>
  <c r="C7931" i="4" s="1"/>
  <c r="O7930" i="4"/>
  <c r="N7930" i="4"/>
  <c r="M7930" i="4"/>
  <c r="L7930" i="4"/>
  <c r="O7929" i="4"/>
  <c r="N7929" i="4"/>
  <c r="M7929" i="4"/>
  <c r="L7929" i="4"/>
  <c r="C7929" i="4" s="1"/>
  <c r="O7928" i="4"/>
  <c r="N7928" i="4"/>
  <c r="M7928" i="4"/>
  <c r="L7928" i="4"/>
  <c r="O7927" i="4"/>
  <c r="N7927" i="4"/>
  <c r="M7927" i="4"/>
  <c r="L7927" i="4"/>
  <c r="C7927" i="4" s="1"/>
  <c r="O7926" i="4"/>
  <c r="N7926" i="4"/>
  <c r="M7926" i="4"/>
  <c r="L7926" i="4"/>
  <c r="O7925" i="4"/>
  <c r="N7925" i="4"/>
  <c r="M7925" i="4"/>
  <c r="L7925" i="4"/>
  <c r="C7925" i="4" s="1"/>
  <c r="O7924" i="4"/>
  <c r="N7924" i="4"/>
  <c r="M7924" i="4"/>
  <c r="L7924" i="4"/>
  <c r="O7923" i="4"/>
  <c r="N7923" i="4"/>
  <c r="M7923" i="4"/>
  <c r="L7923" i="4"/>
  <c r="C7923" i="4" s="1"/>
  <c r="O7922" i="4"/>
  <c r="N7922" i="4"/>
  <c r="M7922" i="4"/>
  <c r="L7922" i="4"/>
  <c r="O7921" i="4"/>
  <c r="N7921" i="4"/>
  <c r="M7921" i="4"/>
  <c r="L7921" i="4"/>
  <c r="C7921" i="4" s="1"/>
  <c r="O7920" i="4"/>
  <c r="N7920" i="4"/>
  <c r="M7920" i="4"/>
  <c r="L7920" i="4"/>
  <c r="O7919" i="4"/>
  <c r="N7919" i="4"/>
  <c r="M7919" i="4"/>
  <c r="L7919" i="4"/>
  <c r="C7919" i="4" s="1"/>
  <c r="O7918" i="4"/>
  <c r="N7918" i="4"/>
  <c r="M7918" i="4"/>
  <c r="L7918" i="4"/>
  <c r="O7917" i="4"/>
  <c r="N7917" i="4"/>
  <c r="M7917" i="4"/>
  <c r="L7917" i="4"/>
  <c r="C7917" i="4" s="1"/>
  <c r="O7916" i="4"/>
  <c r="N7916" i="4"/>
  <c r="M7916" i="4"/>
  <c r="L7916" i="4"/>
  <c r="O7915" i="4"/>
  <c r="N7915" i="4"/>
  <c r="M7915" i="4"/>
  <c r="L7915" i="4"/>
  <c r="C7915" i="4" s="1"/>
  <c r="O7914" i="4"/>
  <c r="N7914" i="4"/>
  <c r="M7914" i="4"/>
  <c r="L7914" i="4"/>
  <c r="O7913" i="4"/>
  <c r="N7913" i="4"/>
  <c r="M7913" i="4"/>
  <c r="L7913" i="4"/>
  <c r="C7913" i="4" s="1"/>
  <c r="O7912" i="4"/>
  <c r="N7912" i="4"/>
  <c r="M7912" i="4"/>
  <c r="L7912" i="4"/>
  <c r="O7911" i="4"/>
  <c r="N7911" i="4"/>
  <c r="M7911" i="4"/>
  <c r="L7911" i="4"/>
  <c r="C7911" i="4" s="1"/>
  <c r="O7910" i="4"/>
  <c r="N7910" i="4"/>
  <c r="M7910" i="4"/>
  <c r="L7910" i="4"/>
  <c r="O7909" i="4"/>
  <c r="N7909" i="4"/>
  <c r="M7909" i="4"/>
  <c r="L7909" i="4"/>
  <c r="C7909" i="4" s="1"/>
  <c r="O7908" i="4"/>
  <c r="N7908" i="4"/>
  <c r="M7908" i="4"/>
  <c r="L7908" i="4"/>
  <c r="O7907" i="4"/>
  <c r="N7907" i="4"/>
  <c r="M7907" i="4"/>
  <c r="L7907" i="4"/>
  <c r="C7907" i="4" s="1"/>
  <c r="O7906" i="4"/>
  <c r="N7906" i="4"/>
  <c r="M7906" i="4"/>
  <c r="L7906" i="4"/>
  <c r="O7905" i="4"/>
  <c r="N7905" i="4"/>
  <c r="M7905" i="4"/>
  <c r="L7905" i="4"/>
  <c r="C7905" i="4" s="1"/>
  <c r="O7904" i="4"/>
  <c r="N7904" i="4"/>
  <c r="M7904" i="4"/>
  <c r="L7904" i="4"/>
  <c r="O7903" i="4"/>
  <c r="N7903" i="4"/>
  <c r="M7903" i="4"/>
  <c r="L7903" i="4"/>
  <c r="C7903" i="4" s="1"/>
  <c r="O7902" i="4"/>
  <c r="N7902" i="4"/>
  <c r="M7902" i="4"/>
  <c r="L7902" i="4"/>
  <c r="O7901" i="4"/>
  <c r="N7901" i="4"/>
  <c r="M7901" i="4"/>
  <c r="L7901" i="4"/>
  <c r="C7901" i="4" s="1"/>
  <c r="O7900" i="4"/>
  <c r="N7900" i="4"/>
  <c r="M7900" i="4"/>
  <c r="L7900" i="4"/>
  <c r="O7899" i="4"/>
  <c r="N7899" i="4"/>
  <c r="M7899" i="4"/>
  <c r="L7899" i="4"/>
  <c r="C7899" i="4" s="1"/>
  <c r="O7898" i="4"/>
  <c r="N7898" i="4"/>
  <c r="M7898" i="4"/>
  <c r="L7898" i="4"/>
  <c r="O7897" i="4"/>
  <c r="N7897" i="4"/>
  <c r="M7897" i="4"/>
  <c r="L7897" i="4"/>
  <c r="C7897" i="4" s="1"/>
  <c r="O7896" i="4"/>
  <c r="N7896" i="4"/>
  <c r="M7896" i="4"/>
  <c r="L7896" i="4"/>
  <c r="O7895" i="4"/>
  <c r="N7895" i="4"/>
  <c r="M7895" i="4"/>
  <c r="L7895" i="4"/>
  <c r="C7895" i="4" s="1"/>
  <c r="O7894" i="4"/>
  <c r="N7894" i="4"/>
  <c r="M7894" i="4"/>
  <c r="L7894" i="4"/>
  <c r="O7893" i="4"/>
  <c r="N7893" i="4"/>
  <c r="M7893" i="4"/>
  <c r="L7893" i="4"/>
  <c r="C7893" i="4" s="1"/>
  <c r="O7892" i="4"/>
  <c r="N7892" i="4"/>
  <c r="M7892" i="4"/>
  <c r="L7892" i="4"/>
  <c r="O7891" i="4"/>
  <c r="N7891" i="4"/>
  <c r="M7891" i="4"/>
  <c r="L7891" i="4"/>
  <c r="C7891" i="4" s="1"/>
  <c r="O7890" i="4"/>
  <c r="N7890" i="4"/>
  <c r="M7890" i="4"/>
  <c r="L7890" i="4"/>
  <c r="O7889" i="4"/>
  <c r="N7889" i="4"/>
  <c r="M7889" i="4"/>
  <c r="L7889" i="4"/>
  <c r="C7889" i="4" s="1"/>
  <c r="O7888" i="4"/>
  <c r="N7888" i="4"/>
  <c r="M7888" i="4"/>
  <c r="L7888" i="4"/>
  <c r="O7887" i="4"/>
  <c r="N7887" i="4"/>
  <c r="M7887" i="4"/>
  <c r="L7887" i="4"/>
  <c r="C7887" i="4" s="1"/>
  <c r="O7886" i="4"/>
  <c r="N7886" i="4"/>
  <c r="M7886" i="4"/>
  <c r="L7886" i="4"/>
  <c r="O7885" i="4"/>
  <c r="N7885" i="4"/>
  <c r="M7885" i="4"/>
  <c r="L7885" i="4"/>
  <c r="C7885" i="4" s="1"/>
  <c r="O7884" i="4"/>
  <c r="N7884" i="4"/>
  <c r="M7884" i="4"/>
  <c r="L7884" i="4"/>
  <c r="O7883" i="4"/>
  <c r="N7883" i="4"/>
  <c r="M7883" i="4"/>
  <c r="L7883" i="4"/>
  <c r="C7883" i="4" s="1"/>
  <c r="O7882" i="4"/>
  <c r="N7882" i="4"/>
  <c r="M7882" i="4"/>
  <c r="L7882" i="4"/>
  <c r="O7881" i="4"/>
  <c r="N7881" i="4"/>
  <c r="M7881" i="4"/>
  <c r="L7881" i="4"/>
  <c r="C7881" i="4" s="1"/>
  <c r="O7880" i="4"/>
  <c r="N7880" i="4"/>
  <c r="M7880" i="4"/>
  <c r="L7880" i="4"/>
  <c r="O7879" i="4"/>
  <c r="N7879" i="4"/>
  <c r="M7879" i="4"/>
  <c r="L7879" i="4"/>
  <c r="C7879" i="4" s="1"/>
  <c r="O7878" i="4"/>
  <c r="N7878" i="4"/>
  <c r="M7878" i="4"/>
  <c r="L7878" i="4"/>
  <c r="O7877" i="4"/>
  <c r="N7877" i="4"/>
  <c r="M7877" i="4"/>
  <c r="L7877" i="4"/>
  <c r="C7877" i="4" s="1"/>
  <c r="O7876" i="4"/>
  <c r="N7876" i="4"/>
  <c r="M7876" i="4"/>
  <c r="L7876" i="4"/>
  <c r="O7875" i="4"/>
  <c r="N7875" i="4"/>
  <c r="M7875" i="4"/>
  <c r="L7875" i="4"/>
  <c r="C7875" i="4" s="1"/>
  <c r="O7874" i="4"/>
  <c r="N7874" i="4"/>
  <c r="M7874" i="4"/>
  <c r="L7874" i="4"/>
  <c r="O7873" i="4"/>
  <c r="N7873" i="4"/>
  <c r="M7873" i="4"/>
  <c r="L7873" i="4"/>
  <c r="C7873" i="4" s="1"/>
  <c r="O7872" i="4"/>
  <c r="N7872" i="4"/>
  <c r="M7872" i="4"/>
  <c r="L7872" i="4"/>
  <c r="O7871" i="4"/>
  <c r="N7871" i="4"/>
  <c r="M7871" i="4"/>
  <c r="L7871" i="4"/>
  <c r="C7871" i="4" s="1"/>
  <c r="O7870" i="4"/>
  <c r="N7870" i="4"/>
  <c r="M7870" i="4"/>
  <c r="L7870" i="4"/>
  <c r="O7869" i="4"/>
  <c r="N7869" i="4"/>
  <c r="M7869" i="4"/>
  <c r="L7869" i="4"/>
  <c r="C7869" i="4" s="1"/>
  <c r="O7868" i="4"/>
  <c r="N7868" i="4"/>
  <c r="M7868" i="4"/>
  <c r="L7868" i="4"/>
  <c r="O7867" i="4"/>
  <c r="N7867" i="4"/>
  <c r="M7867" i="4"/>
  <c r="L7867" i="4"/>
  <c r="C7867" i="4" s="1"/>
  <c r="O7866" i="4"/>
  <c r="N7866" i="4"/>
  <c r="M7866" i="4"/>
  <c r="L7866" i="4"/>
  <c r="O7865" i="4"/>
  <c r="N7865" i="4"/>
  <c r="M7865" i="4"/>
  <c r="L7865" i="4"/>
  <c r="C7865" i="4" s="1"/>
  <c r="O7864" i="4"/>
  <c r="N7864" i="4"/>
  <c r="M7864" i="4"/>
  <c r="L7864" i="4"/>
  <c r="O7863" i="4"/>
  <c r="N7863" i="4"/>
  <c r="M7863" i="4"/>
  <c r="L7863" i="4"/>
  <c r="C7863" i="4" s="1"/>
  <c r="O7862" i="4"/>
  <c r="N7862" i="4"/>
  <c r="M7862" i="4"/>
  <c r="L7862" i="4"/>
  <c r="O7861" i="4"/>
  <c r="N7861" i="4"/>
  <c r="M7861" i="4"/>
  <c r="L7861" i="4"/>
  <c r="C7861" i="4" s="1"/>
  <c r="O7860" i="4"/>
  <c r="N7860" i="4"/>
  <c r="M7860" i="4"/>
  <c r="L7860" i="4"/>
  <c r="O7859" i="4"/>
  <c r="N7859" i="4"/>
  <c r="M7859" i="4"/>
  <c r="L7859" i="4"/>
  <c r="C7859" i="4" s="1"/>
  <c r="O7858" i="4"/>
  <c r="N7858" i="4"/>
  <c r="M7858" i="4"/>
  <c r="L7858" i="4"/>
  <c r="O7857" i="4"/>
  <c r="N7857" i="4"/>
  <c r="M7857" i="4"/>
  <c r="L7857" i="4"/>
  <c r="C7857" i="4" s="1"/>
  <c r="O7856" i="4"/>
  <c r="N7856" i="4"/>
  <c r="M7856" i="4"/>
  <c r="L7856" i="4"/>
  <c r="O7855" i="4"/>
  <c r="N7855" i="4"/>
  <c r="M7855" i="4"/>
  <c r="L7855" i="4"/>
  <c r="C7855" i="4" s="1"/>
  <c r="O7854" i="4"/>
  <c r="N7854" i="4"/>
  <c r="M7854" i="4"/>
  <c r="L7854" i="4"/>
  <c r="O7853" i="4"/>
  <c r="N7853" i="4"/>
  <c r="M7853" i="4"/>
  <c r="L7853" i="4"/>
  <c r="C7853" i="4" s="1"/>
  <c r="O7852" i="4"/>
  <c r="N7852" i="4"/>
  <c r="M7852" i="4"/>
  <c r="L7852" i="4"/>
  <c r="O7851" i="4"/>
  <c r="N7851" i="4"/>
  <c r="M7851" i="4"/>
  <c r="L7851" i="4"/>
  <c r="C7851" i="4" s="1"/>
  <c r="O7850" i="4"/>
  <c r="N7850" i="4"/>
  <c r="M7850" i="4"/>
  <c r="L7850" i="4"/>
  <c r="O7849" i="4"/>
  <c r="N7849" i="4"/>
  <c r="M7849" i="4"/>
  <c r="L7849" i="4"/>
  <c r="C7849" i="4" s="1"/>
  <c r="O7848" i="4"/>
  <c r="N7848" i="4"/>
  <c r="M7848" i="4"/>
  <c r="L7848" i="4"/>
  <c r="O7847" i="4"/>
  <c r="N7847" i="4"/>
  <c r="M7847" i="4"/>
  <c r="L7847" i="4"/>
  <c r="C7847" i="4" s="1"/>
  <c r="O7846" i="4"/>
  <c r="N7846" i="4"/>
  <c r="M7846" i="4"/>
  <c r="L7846" i="4"/>
  <c r="O7845" i="4"/>
  <c r="N7845" i="4"/>
  <c r="M7845" i="4"/>
  <c r="L7845" i="4"/>
  <c r="C7845" i="4" s="1"/>
  <c r="O7844" i="4"/>
  <c r="N7844" i="4"/>
  <c r="M7844" i="4"/>
  <c r="L7844" i="4"/>
  <c r="O7843" i="4"/>
  <c r="N7843" i="4"/>
  <c r="M7843" i="4"/>
  <c r="L7843" i="4"/>
  <c r="C7843" i="4" s="1"/>
  <c r="O7842" i="4"/>
  <c r="N7842" i="4"/>
  <c r="M7842" i="4"/>
  <c r="L7842" i="4"/>
  <c r="O7841" i="4"/>
  <c r="N7841" i="4"/>
  <c r="M7841" i="4"/>
  <c r="L7841" i="4"/>
  <c r="C7841" i="4" s="1"/>
  <c r="O7840" i="4"/>
  <c r="N7840" i="4"/>
  <c r="M7840" i="4"/>
  <c r="L7840" i="4"/>
  <c r="O7839" i="4"/>
  <c r="N7839" i="4"/>
  <c r="M7839" i="4"/>
  <c r="L7839" i="4"/>
  <c r="C7839" i="4" s="1"/>
  <c r="O7838" i="4"/>
  <c r="N7838" i="4"/>
  <c r="M7838" i="4"/>
  <c r="L7838" i="4"/>
  <c r="O7837" i="4"/>
  <c r="N7837" i="4"/>
  <c r="M7837" i="4"/>
  <c r="L7837" i="4"/>
  <c r="C7837" i="4" s="1"/>
  <c r="O7836" i="4"/>
  <c r="N7836" i="4"/>
  <c r="M7836" i="4"/>
  <c r="L7836" i="4"/>
  <c r="O7835" i="4"/>
  <c r="N7835" i="4"/>
  <c r="M7835" i="4"/>
  <c r="L7835" i="4"/>
  <c r="C7835" i="4" s="1"/>
  <c r="O7834" i="4"/>
  <c r="N7834" i="4"/>
  <c r="M7834" i="4"/>
  <c r="L7834" i="4"/>
  <c r="O7833" i="4"/>
  <c r="N7833" i="4"/>
  <c r="M7833" i="4"/>
  <c r="L7833" i="4"/>
  <c r="C7833" i="4" s="1"/>
  <c r="O7832" i="4"/>
  <c r="N7832" i="4"/>
  <c r="M7832" i="4"/>
  <c r="L7832" i="4"/>
  <c r="O7831" i="4"/>
  <c r="N7831" i="4"/>
  <c r="M7831" i="4"/>
  <c r="L7831" i="4"/>
  <c r="C7831" i="4" s="1"/>
  <c r="O7830" i="4"/>
  <c r="N7830" i="4"/>
  <c r="M7830" i="4"/>
  <c r="L7830" i="4"/>
  <c r="O7829" i="4"/>
  <c r="N7829" i="4"/>
  <c r="M7829" i="4"/>
  <c r="L7829" i="4"/>
  <c r="C7829" i="4" s="1"/>
  <c r="O7828" i="4"/>
  <c r="N7828" i="4"/>
  <c r="M7828" i="4"/>
  <c r="L7828" i="4"/>
  <c r="O7827" i="4"/>
  <c r="N7827" i="4"/>
  <c r="M7827" i="4"/>
  <c r="L7827" i="4"/>
  <c r="C7827" i="4" s="1"/>
  <c r="O7826" i="4"/>
  <c r="N7826" i="4"/>
  <c r="M7826" i="4"/>
  <c r="L7826" i="4"/>
  <c r="O7825" i="4"/>
  <c r="N7825" i="4"/>
  <c r="M7825" i="4"/>
  <c r="L7825" i="4"/>
  <c r="C7825" i="4" s="1"/>
  <c r="O7824" i="4"/>
  <c r="N7824" i="4"/>
  <c r="M7824" i="4"/>
  <c r="L7824" i="4"/>
  <c r="O7823" i="4"/>
  <c r="N7823" i="4"/>
  <c r="M7823" i="4"/>
  <c r="L7823" i="4"/>
  <c r="C7823" i="4" s="1"/>
  <c r="O7822" i="4"/>
  <c r="N7822" i="4"/>
  <c r="M7822" i="4"/>
  <c r="L7822" i="4"/>
  <c r="O7821" i="4"/>
  <c r="N7821" i="4"/>
  <c r="M7821" i="4"/>
  <c r="L7821" i="4"/>
  <c r="C7821" i="4" s="1"/>
  <c r="O7820" i="4"/>
  <c r="N7820" i="4"/>
  <c r="M7820" i="4"/>
  <c r="L7820" i="4"/>
  <c r="O7819" i="4"/>
  <c r="N7819" i="4"/>
  <c r="M7819" i="4"/>
  <c r="L7819" i="4"/>
  <c r="C7819" i="4" s="1"/>
  <c r="O7818" i="4"/>
  <c r="N7818" i="4"/>
  <c r="M7818" i="4"/>
  <c r="L7818" i="4"/>
  <c r="O7817" i="4"/>
  <c r="N7817" i="4"/>
  <c r="M7817" i="4"/>
  <c r="L7817" i="4"/>
  <c r="C7817" i="4" s="1"/>
  <c r="O7816" i="4"/>
  <c r="N7816" i="4"/>
  <c r="M7816" i="4"/>
  <c r="L7816" i="4"/>
  <c r="O7815" i="4"/>
  <c r="N7815" i="4"/>
  <c r="M7815" i="4"/>
  <c r="L7815" i="4"/>
  <c r="C7815" i="4" s="1"/>
  <c r="O7814" i="4"/>
  <c r="N7814" i="4"/>
  <c r="M7814" i="4"/>
  <c r="L7814" i="4"/>
  <c r="O7813" i="4"/>
  <c r="N7813" i="4"/>
  <c r="M7813" i="4"/>
  <c r="L7813" i="4"/>
  <c r="C7813" i="4" s="1"/>
  <c r="O7812" i="4"/>
  <c r="N7812" i="4"/>
  <c r="M7812" i="4"/>
  <c r="L7812" i="4"/>
  <c r="O7811" i="4"/>
  <c r="N7811" i="4"/>
  <c r="M7811" i="4"/>
  <c r="L7811" i="4"/>
  <c r="C7811" i="4" s="1"/>
  <c r="O7810" i="4"/>
  <c r="N7810" i="4"/>
  <c r="M7810" i="4"/>
  <c r="L7810" i="4"/>
  <c r="O7809" i="4"/>
  <c r="N7809" i="4"/>
  <c r="M7809" i="4"/>
  <c r="L7809" i="4"/>
  <c r="C7809" i="4" s="1"/>
  <c r="O7808" i="4"/>
  <c r="N7808" i="4"/>
  <c r="M7808" i="4"/>
  <c r="L7808" i="4"/>
  <c r="O7807" i="4"/>
  <c r="N7807" i="4"/>
  <c r="M7807" i="4"/>
  <c r="L7807" i="4"/>
  <c r="C7807" i="4" s="1"/>
  <c r="O7806" i="4"/>
  <c r="N7806" i="4"/>
  <c r="M7806" i="4"/>
  <c r="L7806" i="4"/>
  <c r="O7805" i="4"/>
  <c r="N7805" i="4"/>
  <c r="M7805" i="4"/>
  <c r="L7805" i="4"/>
  <c r="C7805" i="4" s="1"/>
  <c r="O7804" i="4"/>
  <c r="N7804" i="4"/>
  <c r="M7804" i="4"/>
  <c r="L7804" i="4"/>
  <c r="O7803" i="4"/>
  <c r="N7803" i="4"/>
  <c r="M7803" i="4"/>
  <c r="L7803" i="4"/>
  <c r="C7803" i="4" s="1"/>
  <c r="O7802" i="4"/>
  <c r="N7802" i="4"/>
  <c r="M7802" i="4"/>
  <c r="L7802" i="4"/>
  <c r="O7801" i="4"/>
  <c r="N7801" i="4"/>
  <c r="M7801" i="4"/>
  <c r="L7801" i="4"/>
  <c r="C7801" i="4" s="1"/>
  <c r="O7800" i="4"/>
  <c r="N7800" i="4"/>
  <c r="M7800" i="4"/>
  <c r="L7800" i="4"/>
  <c r="O7799" i="4"/>
  <c r="N7799" i="4"/>
  <c r="M7799" i="4"/>
  <c r="L7799" i="4"/>
  <c r="C7799" i="4" s="1"/>
  <c r="O7798" i="4"/>
  <c r="N7798" i="4"/>
  <c r="M7798" i="4"/>
  <c r="L7798" i="4"/>
  <c r="O7797" i="4"/>
  <c r="N7797" i="4"/>
  <c r="M7797" i="4"/>
  <c r="L7797" i="4"/>
  <c r="C7797" i="4" s="1"/>
  <c r="O7796" i="4"/>
  <c r="N7796" i="4"/>
  <c r="M7796" i="4"/>
  <c r="L7796" i="4"/>
  <c r="O7795" i="4"/>
  <c r="N7795" i="4"/>
  <c r="M7795" i="4"/>
  <c r="L7795" i="4"/>
  <c r="C7795" i="4" s="1"/>
  <c r="O7794" i="4"/>
  <c r="N7794" i="4"/>
  <c r="M7794" i="4"/>
  <c r="L7794" i="4"/>
  <c r="O7793" i="4"/>
  <c r="N7793" i="4"/>
  <c r="M7793" i="4"/>
  <c r="L7793" i="4"/>
  <c r="C7793" i="4" s="1"/>
  <c r="O7792" i="4"/>
  <c r="N7792" i="4"/>
  <c r="M7792" i="4"/>
  <c r="L7792" i="4"/>
  <c r="O7791" i="4"/>
  <c r="N7791" i="4"/>
  <c r="M7791" i="4"/>
  <c r="L7791" i="4"/>
  <c r="C7791" i="4" s="1"/>
  <c r="O7790" i="4"/>
  <c r="N7790" i="4"/>
  <c r="M7790" i="4"/>
  <c r="L7790" i="4"/>
  <c r="O7789" i="4"/>
  <c r="N7789" i="4"/>
  <c r="M7789" i="4"/>
  <c r="L7789" i="4"/>
  <c r="C7789" i="4" s="1"/>
  <c r="O7788" i="4"/>
  <c r="N7788" i="4"/>
  <c r="M7788" i="4"/>
  <c r="L7788" i="4"/>
  <c r="O7787" i="4"/>
  <c r="N7787" i="4"/>
  <c r="M7787" i="4"/>
  <c r="L7787" i="4"/>
  <c r="C7787" i="4" s="1"/>
  <c r="O7786" i="4"/>
  <c r="N7786" i="4"/>
  <c r="M7786" i="4"/>
  <c r="L7786" i="4"/>
  <c r="O7785" i="4"/>
  <c r="N7785" i="4"/>
  <c r="M7785" i="4"/>
  <c r="L7785" i="4"/>
  <c r="C7785" i="4" s="1"/>
  <c r="O7784" i="4"/>
  <c r="N7784" i="4"/>
  <c r="M7784" i="4"/>
  <c r="L7784" i="4"/>
  <c r="O7783" i="4"/>
  <c r="N7783" i="4"/>
  <c r="M7783" i="4"/>
  <c r="L7783" i="4"/>
  <c r="C7783" i="4" s="1"/>
  <c r="O7782" i="4"/>
  <c r="N7782" i="4"/>
  <c r="M7782" i="4"/>
  <c r="L7782" i="4"/>
  <c r="O7781" i="4"/>
  <c r="N7781" i="4"/>
  <c r="M7781" i="4"/>
  <c r="L7781" i="4"/>
  <c r="C7781" i="4" s="1"/>
  <c r="O7780" i="4"/>
  <c r="N7780" i="4"/>
  <c r="M7780" i="4"/>
  <c r="L7780" i="4"/>
  <c r="O7779" i="4"/>
  <c r="N7779" i="4"/>
  <c r="M7779" i="4"/>
  <c r="L7779" i="4"/>
  <c r="C7779" i="4" s="1"/>
  <c r="O7778" i="4"/>
  <c r="N7778" i="4"/>
  <c r="M7778" i="4"/>
  <c r="L7778" i="4"/>
  <c r="O7777" i="4"/>
  <c r="N7777" i="4"/>
  <c r="M7777" i="4"/>
  <c r="L7777" i="4"/>
  <c r="C7777" i="4" s="1"/>
  <c r="O7776" i="4"/>
  <c r="N7776" i="4"/>
  <c r="M7776" i="4"/>
  <c r="L7776" i="4"/>
  <c r="O7775" i="4"/>
  <c r="N7775" i="4"/>
  <c r="M7775" i="4"/>
  <c r="L7775" i="4"/>
  <c r="C7775" i="4" s="1"/>
  <c r="O7774" i="4"/>
  <c r="N7774" i="4"/>
  <c r="M7774" i="4"/>
  <c r="L7774" i="4"/>
  <c r="O7773" i="4"/>
  <c r="N7773" i="4"/>
  <c r="M7773" i="4"/>
  <c r="L7773" i="4"/>
  <c r="C7773" i="4" s="1"/>
  <c r="O7772" i="4"/>
  <c r="N7772" i="4"/>
  <c r="M7772" i="4"/>
  <c r="L7772" i="4"/>
  <c r="O7771" i="4"/>
  <c r="N7771" i="4"/>
  <c r="M7771" i="4"/>
  <c r="L7771" i="4"/>
  <c r="C7771" i="4" s="1"/>
  <c r="O7770" i="4"/>
  <c r="N7770" i="4"/>
  <c r="M7770" i="4"/>
  <c r="L7770" i="4"/>
  <c r="O7769" i="4"/>
  <c r="N7769" i="4"/>
  <c r="M7769" i="4"/>
  <c r="L7769" i="4"/>
  <c r="C7769" i="4" s="1"/>
  <c r="O7768" i="4"/>
  <c r="N7768" i="4"/>
  <c r="M7768" i="4"/>
  <c r="L7768" i="4"/>
  <c r="O7767" i="4"/>
  <c r="N7767" i="4"/>
  <c r="M7767" i="4"/>
  <c r="L7767" i="4"/>
  <c r="C7767" i="4" s="1"/>
  <c r="O7766" i="4"/>
  <c r="N7766" i="4"/>
  <c r="M7766" i="4"/>
  <c r="L7766" i="4"/>
  <c r="O7765" i="4"/>
  <c r="N7765" i="4"/>
  <c r="M7765" i="4"/>
  <c r="L7765" i="4"/>
  <c r="C7765" i="4" s="1"/>
  <c r="O7764" i="4"/>
  <c r="N7764" i="4"/>
  <c r="M7764" i="4"/>
  <c r="L7764" i="4"/>
  <c r="O7763" i="4"/>
  <c r="N7763" i="4"/>
  <c r="M7763" i="4"/>
  <c r="L7763" i="4"/>
  <c r="C7763" i="4" s="1"/>
  <c r="O7762" i="4"/>
  <c r="N7762" i="4"/>
  <c r="M7762" i="4"/>
  <c r="L7762" i="4"/>
  <c r="O7761" i="4"/>
  <c r="N7761" i="4"/>
  <c r="M7761" i="4"/>
  <c r="L7761" i="4"/>
  <c r="C7761" i="4" s="1"/>
  <c r="O7760" i="4"/>
  <c r="N7760" i="4"/>
  <c r="M7760" i="4"/>
  <c r="L7760" i="4"/>
  <c r="O7759" i="4"/>
  <c r="N7759" i="4"/>
  <c r="M7759" i="4"/>
  <c r="L7759" i="4"/>
  <c r="C7759" i="4" s="1"/>
  <c r="O7758" i="4"/>
  <c r="N7758" i="4"/>
  <c r="M7758" i="4"/>
  <c r="L7758" i="4"/>
  <c r="O7757" i="4"/>
  <c r="N7757" i="4"/>
  <c r="M7757" i="4"/>
  <c r="L7757" i="4"/>
  <c r="C7757" i="4" s="1"/>
  <c r="O7756" i="4"/>
  <c r="N7756" i="4"/>
  <c r="M7756" i="4"/>
  <c r="L7756" i="4"/>
  <c r="O7755" i="4"/>
  <c r="N7755" i="4"/>
  <c r="M7755" i="4"/>
  <c r="L7755" i="4"/>
  <c r="C7755" i="4" s="1"/>
  <c r="O7754" i="4"/>
  <c r="N7754" i="4"/>
  <c r="M7754" i="4"/>
  <c r="L7754" i="4"/>
  <c r="O7753" i="4"/>
  <c r="N7753" i="4"/>
  <c r="M7753" i="4"/>
  <c r="L7753" i="4"/>
  <c r="C7753" i="4" s="1"/>
  <c r="O7752" i="4"/>
  <c r="N7752" i="4"/>
  <c r="M7752" i="4"/>
  <c r="L7752" i="4"/>
  <c r="O7751" i="4"/>
  <c r="N7751" i="4"/>
  <c r="M7751" i="4"/>
  <c r="L7751" i="4"/>
  <c r="C7751" i="4" s="1"/>
  <c r="O7750" i="4"/>
  <c r="N7750" i="4"/>
  <c r="M7750" i="4"/>
  <c r="L7750" i="4"/>
  <c r="O7749" i="4"/>
  <c r="N7749" i="4"/>
  <c r="M7749" i="4"/>
  <c r="L7749" i="4"/>
  <c r="C7749" i="4" s="1"/>
  <c r="O7748" i="4"/>
  <c r="N7748" i="4"/>
  <c r="M7748" i="4"/>
  <c r="L7748" i="4"/>
  <c r="O7747" i="4"/>
  <c r="N7747" i="4"/>
  <c r="M7747" i="4"/>
  <c r="L7747" i="4"/>
  <c r="C7747" i="4" s="1"/>
  <c r="O7746" i="4"/>
  <c r="N7746" i="4"/>
  <c r="M7746" i="4"/>
  <c r="L7746" i="4"/>
  <c r="O7745" i="4"/>
  <c r="N7745" i="4"/>
  <c r="M7745" i="4"/>
  <c r="L7745" i="4"/>
  <c r="C7745" i="4" s="1"/>
  <c r="O7744" i="4"/>
  <c r="N7744" i="4"/>
  <c r="M7744" i="4"/>
  <c r="L7744" i="4"/>
  <c r="O7743" i="4"/>
  <c r="N7743" i="4"/>
  <c r="M7743" i="4"/>
  <c r="L7743" i="4"/>
  <c r="C7743" i="4" s="1"/>
  <c r="O7742" i="4"/>
  <c r="N7742" i="4"/>
  <c r="M7742" i="4"/>
  <c r="L7742" i="4"/>
  <c r="O7741" i="4"/>
  <c r="N7741" i="4"/>
  <c r="M7741" i="4"/>
  <c r="L7741" i="4"/>
  <c r="C7741" i="4" s="1"/>
  <c r="O7740" i="4"/>
  <c r="N7740" i="4"/>
  <c r="M7740" i="4"/>
  <c r="L7740" i="4"/>
  <c r="O7739" i="4"/>
  <c r="N7739" i="4"/>
  <c r="M7739" i="4"/>
  <c r="L7739" i="4"/>
  <c r="C7739" i="4" s="1"/>
  <c r="O7738" i="4"/>
  <c r="N7738" i="4"/>
  <c r="M7738" i="4"/>
  <c r="L7738" i="4"/>
  <c r="O7737" i="4"/>
  <c r="N7737" i="4"/>
  <c r="M7737" i="4"/>
  <c r="L7737" i="4"/>
  <c r="C7737" i="4" s="1"/>
  <c r="O7736" i="4"/>
  <c r="N7736" i="4"/>
  <c r="M7736" i="4"/>
  <c r="L7736" i="4"/>
  <c r="O7735" i="4"/>
  <c r="N7735" i="4"/>
  <c r="M7735" i="4"/>
  <c r="L7735" i="4"/>
  <c r="C7735" i="4" s="1"/>
  <c r="O7734" i="4"/>
  <c r="N7734" i="4"/>
  <c r="M7734" i="4"/>
  <c r="L7734" i="4"/>
  <c r="O7733" i="4"/>
  <c r="N7733" i="4"/>
  <c r="M7733" i="4"/>
  <c r="L7733" i="4"/>
  <c r="C7733" i="4" s="1"/>
  <c r="O7732" i="4"/>
  <c r="N7732" i="4"/>
  <c r="M7732" i="4"/>
  <c r="L7732" i="4"/>
  <c r="O7731" i="4"/>
  <c r="N7731" i="4"/>
  <c r="M7731" i="4"/>
  <c r="L7731" i="4"/>
  <c r="C7731" i="4" s="1"/>
  <c r="O7730" i="4"/>
  <c r="N7730" i="4"/>
  <c r="M7730" i="4"/>
  <c r="L7730" i="4"/>
  <c r="O7729" i="4"/>
  <c r="N7729" i="4"/>
  <c r="M7729" i="4"/>
  <c r="L7729" i="4"/>
  <c r="C7729" i="4" s="1"/>
  <c r="O7728" i="4"/>
  <c r="N7728" i="4"/>
  <c r="M7728" i="4"/>
  <c r="L7728" i="4"/>
  <c r="O7727" i="4"/>
  <c r="N7727" i="4"/>
  <c r="M7727" i="4"/>
  <c r="L7727" i="4"/>
  <c r="C7727" i="4" s="1"/>
  <c r="O7726" i="4"/>
  <c r="N7726" i="4"/>
  <c r="M7726" i="4"/>
  <c r="L7726" i="4"/>
  <c r="O7725" i="4"/>
  <c r="N7725" i="4"/>
  <c r="M7725" i="4"/>
  <c r="L7725" i="4"/>
  <c r="C7725" i="4" s="1"/>
  <c r="O7724" i="4"/>
  <c r="N7724" i="4"/>
  <c r="M7724" i="4"/>
  <c r="L7724" i="4"/>
  <c r="O7723" i="4"/>
  <c r="N7723" i="4"/>
  <c r="M7723" i="4"/>
  <c r="L7723" i="4"/>
  <c r="C7723" i="4" s="1"/>
  <c r="O7722" i="4"/>
  <c r="N7722" i="4"/>
  <c r="M7722" i="4"/>
  <c r="L7722" i="4"/>
  <c r="O7721" i="4"/>
  <c r="N7721" i="4"/>
  <c r="M7721" i="4"/>
  <c r="L7721" i="4"/>
  <c r="C7721" i="4" s="1"/>
  <c r="O7720" i="4"/>
  <c r="N7720" i="4"/>
  <c r="M7720" i="4"/>
  <c r="L7720" i="4"/>
  <c r="O7719" i="4"/>
  <c r="N7719" i="4"/>
  <c r="M7719" i="4"/>
  <c r="L7719" i="4"/>
  <c r="C7719" i="4" s="1"/>
  <c r="O7718" i="4"/>
  <c r="N7718" i="4"/>
  <c r="M7718" i="4"/>
  <c r="L7718" i="4"/>
  <c r="O7717" i="4"/>
  <c r="N7717" i="4"/>
  <c r="M7717" i="4"/>
  <c r="L7717" i="4"/>
  <c r="C7717" i="4" s="1"/>
  <c r="O7716" i="4"/>
  <c r="N7716" i="4"/>
  <c r="M7716" i="4"/>
  <c r="L7716" i="4"/>
  <c r="O7715" i="4"/>
  <c r="N7715" i="4"/>
  <c r="M7715" i="4"/>
  <c r="L7715" i="4"/>
  <c r="C7715" i="4" s="1"/>
  <c r="O7714" i="4"/>
  <c r="N7714" i="4"/>
  <c r="M7714" i="4"/>
  <c r="L7714" i="4"/>
  <c r="O7713" i="4"/>
  <c r="N7713" i="4"/>
  <c r="M7713" i="4"/>
  <c r="L7713" i="4"/>
  <c r="C7713" i="4" s="1"/>
  <c r="O7712" i="4"/>
  <c r="N7712" i="4"/>
  <c r="M7712" i="4"/>
  <c r="L7712" i="4"/>
  <c r="O7711" i="4"/>
  <c r="N7711" i="4"/>
  <c r="M7711" i="4"/>
  <c r="L7711" i="4"/>
  <c r="C7711" i="4" s="1"/>
  <c r="O7710" i="4"/>
  <c r="N7710" i="4"/>
  <c r="M7710" i="4"/>
  <c r="L7710" i="4"/>
  <c r="O7709" i="4"/>
  <c r="N7709" i="4"/>
  <c r="M7709" i="4"/>
  <c r="L7709" i="4"/>
  <c r="C7709" i="4" s="1"/>
  <c r="O7708" i="4"/>
  <c r="N7708" i="4"/>
  <c r="M7708" i="4"/>
  <c r="L7708" i="4"/>
  <c r="O7707" i="4"/>
  <c r="N7707" i="4"/>
  <c r="M7707" i="4"/>
  <c r="L7707" i="4"/>
  <c r="C7707" i="4" s="1"/>
  <c r="O7706" i="4"/>
  <c r="N7706" i="4"/>
  <c r="M7706" i="4"/>
  <c r="L7706" i="4"/>
  <c r="O7705" i="4"/>
  <c r="N7705" i="4"/>
  <c r="M7705" i="4"/>
  <c r="L7705" i="4"/>
  <c r="C7705" i="4" s="1"/>
  <c r="O7704" i="4"/>
  <c r="N7704" i="4"/>
  <c r="M7704" i="4"/>
  <c r="L7704" i="4"/>
  <c r="O7703" i="4"/>
  <c r="N7703" i="4"/>
  <c r="M7703" i="4"/>
  <c r="L7703" i="4"/>
  <c r="C7703" i="4" s="1"/>
  <c r="O7702" i="4"/>
  <c r="N7702" i="4"/>
  <c r="M7702" i="4"/>
  <c r="L7702" i="4"/>
  <c r="O7701" i="4"/>
  <c r="N7701" i="4"/>
  <c r="M7701" i="4"/>
  <c r="L7701" i="4"/>
  <c r="C7701" i="4" s="1"/>
  <c r="O7700" i="4"/>
  <c r="N7700" i="4"/>
  <c r="M7700" i="4"/>
  <c r="L7700" i="4"/>
  <c r="O7699" i="4"/>
  <c r="N7699" i="4"/>
  <c r="M7699" i="4"/>
  <c r="L7699" i="4"/>
  <c r="C7699" i="4" s="1"/>
  <c r="O7698" i="4"/>
  <c r="N7698" i="4"/>
  <c r="M7698" i="4"/>
  <c r="L7698" i="4"/>
  <c r="O7697" i="4"/>
  <c r="N7697" i="4"/>
  <c r="M7697" i="4"/>
  <c r="L7697" i="4"/>
  <c r="C7697" i="4" s="1"/>
  <c r="O7696" i="4"/>
  <c r="N7696" i="4"/>
  <c r="M7696" i="4"/>
  <c r="L7696" i="4"/>
  <c r="O7695" i="4"/>
  <c r="N7695" i="4"/>
  <c r="M7695" i="4"/>
  <c r="L7695" i="4"/>
  <c r="C7695" i="4" s="1"/>
  <c r="O7694" i="4"/>
  <c r="N7694" i="4"/>
  <c r="M7694" i="4"/>
  <c r="L7694" i="4"/>
  <c r="O7693" i="4"/>
  <c r="N7693" i="4"/>
  <c r="M7693" i="4"/>
  <c r="L7693" i="4"/>
  <c r="C7693" i="4" s="1"/>
  <c r="O7692" i="4"/>
  <c r="N7692" i="4"/>
  <c r="M7692" i="4"/>
  <c r="L7692" i="4"/>
  <c r="O7691" i="4"/>
  <c r="N7691" i="4"/>
  <c r="M7691" i="4"/>
  <c r="L7691" i="4"/>
  <c r="C7691" i="4" s="1"/>
  <c r="O7690" i="4"/>
  <c r="N7690" i="4"/>
  <c r="M7690" i="4"/>
  <c r="L7690" i="4"/>
  <c r="O7689" i="4"/>
  <c r="N7689" i="4"/>
  <c r="M7689" i="4"/>
  <c r="L7689" i="4"/>
  <c r="C7689" i="4" s="1"/>
  <c r="O7688" i="4"/>
  <c r="N7688" i="4"/>
  <c r="M7688" i="4"/>
  <c r="L7688" i="4"/>
  <c r="O7687" i="4"/>
  <c r="N7687" i="4"/>
  <c r="M7687" i="4"/>
  <c r="L7687" i="4"/>
  <c r="C7687" i="4" s="1"/>
  <c r="O7686" i="4"/>
  <c r="N7686" i="4"/>
  <c r="M7686" i="4"/>
  <c r="L7686" i="4"/>
  <c r="O7685" i="4"/>
  <c r="N7685" i="4"/>
  <c r="M7685" i="4"/>
  <c r="L7685" i="4"/>
  <c r="C7685" i="4" s="1"/>
  <c r="O7684" i="4"/>
  <c r="N7684" i="4"/>
  <c r="M7684" i="4"/>
  <c r="L7684" i="4"/>
  <c r="O7683" i="4"/>
  <c r="N7683" i="4"/>
  <c r="M7683" i="4"/>
  <c r="L7683" i="4"/>
  <c r="C7683" i="4" s="1"/>
  <c r="O7682" i="4"/>
  <c r="N7682" i="4"/>
  <c r="M7682" i="4"/>
  <c r="L7682" i="4"/>
  <c r="O7681" i="4"/>
  <c r="N7681" i="4"/>
  <c r="M7681" i="4"/>
  <c r="L7681" i="4"/>
  <c r="C7681" i="4" s="1"/>
  <c r="O7680" i="4"/>
  <c r="N7680" i="4"/>
  <c r="M7680" i="4"/>
  <c r="L7680" i="4"/>
  <c r="O7679" i="4"/>
  <c r="N7679" i="4"/>
  <c r="M7679" i="4"/>
  <c r="L7679" i="4"/>
  <c r="C7679" i="4" s="1"/>
  <c r="O7678" i="4"/>
  <c r="N7678" i="4"/>
  <c r="M7678" i="4"/>
  <c r="L7678" i="4"/>
  <c r="O7677" i="4"/>
  <c r="N7677" i="4"/>
  <c r="M7677" i="4"/>
  <c r="L7677" i="4"/>
  <c r="C7677" i="4" s="1"/>
  <c r="O7676" i="4"/>
  <c r="N7676" i="4"/>
  <c r="M7676" i="4"/>
  <c r="L7676" i="4"/>
  <c r="O7675" i="4"/>
  <c r="N7675" i="4"/>
  <c r="M7675" i="4"/>
  <c r="L7675" i="4"/>
  <c r="C7675" i="4" s="1"/>
  <c r="O7674" i="4"/>
  <c r="N7674" i="4"/>
  <c r="M7674" i="4"/>
  <c r="L7674" i="4"/>
  <c r="O7673" i="4"/>
  <c r="N7673" i="4"/>
  <c r="M7673" i="4"/>
  <c r="L7673" i="4"/>
  <c r="C7673" i="4" s="1"/>
  <c r="O7672" i="4"/>
  <c r="N7672" i="4"/>
  <c r="M7672" i="4"/>
  <c r="L7672" i="4"/>
  <c r="O7671" i="4"/>
  <c r="N7671" i="4"/>
  <c r="M7671" i="4"/>
  <c r="L7671" i="4"/>
  <c r="C7671" i="4" s="1"/>
  <c r="O7670" i="4"/>
  <c r="N7670" i="4"/>
  <c r="M7670" i="4"/>
  <c r="L7670" i="4"/>
  <c r="O7669" i="4"/>
  <c r="N7669" i="4"/>
  <c r="M7669" i="4"/>
  <c r="L7669" i="4"/>
  <c r="C7669" i="4" s="1"/>
  <c r="O7668" i="4"/>
  <c r="N7668" i="4"/>
  <c r="M7668" i="4"/>
  <c r="L7668" i="4"/>
  <c r="O7667" i="4"/>
  <c r="N7667" i="4"/>
  <c r="M7667" i="4"/>
  <c r="L7667" i="4"/>
  <c r="C7667" i="4" s="1"/>
  <c r="O7666" i="4"/>
  <c r="N7666" i="4"/>
  <c r="M7666" i="4"/>
  <c r="L7666" i="4"/>
  <c r="O7665" i="4"/>
  <c r="N7665" i="4"/>
  <c r="M7665" i="4"/>
  <c r="L7665" i="4"/>
  <c r="C7665" i="4" s="1"/>
  <c r="O7664" i="4"/>
  <c r="N7664" i="4"/>
  <c r="M7664" i="4"/>
  <c r="L7664" i="4"/>
  <c r="O7663" i="4"/>
  <c r="N7663" i="4"/>
  <c r="M7663" i="4"/>
  <c r="L7663" i="4"/>
  <c r="C7663" i="4" s="1"/>
  <c r="O7662" i="4"/>
  <c r="N7662" i="4"/>
  <c r="M7662" i="4"/>
  <c r="L7662" i="4"/>
  <c r="O7661" i="4"/>
  <c r="N7661" i="4"/>
  <c r="M7661" i="4"/>
  <c r="L7661" i="4"/>
  <c r="C7661" i="4" s="1"/>
  <c r="O7660" i="4"/>
  <c r="N7660" i="4"/>
  <c r="M7660" i="4"/>
  <c r="L7660" i="4"/>
  <c r="O7659" i="4"/>
  <c r="N7659" i="4"/>
  <c r="M7659" i="4"/>
  <c r="L7659" i="4"/>
  <c r="C7659" i="4" s="1"/>
  <c r="O7658" i="4"/>
  <c r="N7658" i="4"/>
  <c r="M7658" i="4"/>
  <c r="L7658" i="4"/>
  <c r="O7657" i="4"/>
  <c r="N7657" i="4"/>
  <c r="M7657" i="4"/>
  <c r="L7657" i="4"/>
  <c r="C7657" i="4" s="1"/>
  <c r="O7656" i="4"/>
  <c r="N7656" i="4"/>
  <c r="M7656" i="4"/>
  <c r="L7656" i="4"/>
  <c r="O7655" i="4"/>
  <c r="N7655" i="4"/>
  <c r="M7655" i="4"/>
  <c r="L7655" i="4"/>
  <c r="C7655" i="4" s="1"/>
  <c r="O7654" i="4"/>
  <c r="N7654" i="4"/>
  <c r="M7654" i="4"/>
  <c r="L7654" i="4"/>
  <c r="O7653" i="4"/>
  <c r="N7653" i="4"/>
  <c r="M7653" i="4"/>
  <c r="L7653" i="4"/>
  <c r="C7653" i="4" s="1"/>
  <c r="O7652" i="4"/>
  <c r="N7652" i="4"/>
  <c r="M7652" i="4"/>
  <c r="L7652" i="4"/>
  <c r="O7651" i="4"/>
  <c r="N7651" i="4"/>
  <c r="M7651" i="4"/>
  <c r="L7651" i="4"/>
  <c r="C7651" i="4" s="1"/>
  <c r="O7650" i="4"/>
  <c r="N7650" i="4"/>
  <c r="M7650" i="4"/>
  <c r="L7650" i="4"/>
  <c r="O7649" i="4"/>
  <c r="N7649" i="4"/>
  <c r="M7649" i="4"/>
  <c r="L7649" i="4"/>
  <c r="C7649" i="4" s="1"/>
  <c r="O7648" i="4"/>
  <c r="N7648" i="4"/>
  <c r="M7648" i="4"/>
  <c r="L7648" i="4"/>
  <c r="O7647" i="4"/>
  <c r="N7647" i="4"/>
  <c r="M7647" i="4"/>
  <c r="L7647" i="4"/>
  <c r="C7647" i="4" s="1"/>
  <c r="O7646" i="4"/>
  <c r="N7646" i="4"/>
  <c r="M7646" i="4"/>
  <c r="L7646" i="4"/>
  <c r="O7645" i="4"/>
  <c r="N7645" i="4"/>
  <c r="M7645" i="4"/>
  <c r="L7645" i="4"/>
  <c r="C7645" i="4" s="1"/>
  <c r="O7644" i="4"/>
  <c r="N7644" i="4"/>
  <c r="M7644" i="4"/>
  <c r="L7644" i="4"/>
  <c r="O7643" i="4"/>
  <c r="N7643" i="4"/>
  <c r="M7643" i="4"/>
  <c r="L7643" i="4"/>
  <c r="C7643" i="4" s="1"/>
  <c r="O7642" i="4"/>
  <c r="N7642" i="4"/>
  <c r="M7642" i="4"/>
  <c r="L7642" i="4"/>
  <c r="O7641" i="4"/>
  <c r="N7641" i="4"/>
  <c r="M7641" i="4"/>
  <c r="L7641" i="4"/>
  <c r="C7641" i="4" s="1"/>
  <c r="O7640" i="4"/>
  <c r="N7640" i="4"/>
  <c r="M7640" i="4"/>
  <c r="L7640" i="4"/>
  <c r="O7639" i="4"/>
  <c r="N7639" i="4"/>
  <c r="M7639" i="4"/>
  <c r="L7639" i="4"/>
  <c r="C7639" i="4" s="1"/>
  <c r="O7638" i="4"/>
  <c r="N7638" i="4"/>
  <c r="M7638" i="4"/>
  <c r="L7638" i="4"/>
  <c r="O7637" i="4"/>
  <c r="N7637" i="4"/>
  <c r="M7637" i="4"/>
  <c r="L7637" i="4"/>
  <c r="C7637" i="4" s="1"/>
  <c r="O7636" i="4"/>
  <c r="N7636" i="4"/>
  <c r="M7636" i="4"/>
  <c r="L7636" i="4"/>
  <c r="O7635" i="4"/>
  <c r="N7635" i="4"/>
  <c r="M7635" i="4"/>
  <c r="L7635" i="4"/>
  <c r="C7635" i="4" s="1"/>
  <c r="O7634" i="4"/>
  <c r="N7634" i="4"/>
  <c r="M7634" i="4"/>
  <c r="L7634" i="4"/>
  <c r="O7633" i="4"/>
  <c r="N7633" i="4"/>
  <c r="M7633" i="4"/>
  <c r="L7633" i="4"/>
  <c r="C7633" i="4" s="1"/>
  <c r="O7632" i="4"/>
  <c r="N7632" i="4"/>
  <c r="M7632" i="4"/>
  <c r="L7632" i="4"/>
  <c r="O7631" i="4"/>
  <c r="N7631" i="4"/>
  <c r="M7631" i="4"/>
  <c r="L7631" i="4"/>
  <c r="C7631" i="4" s="1"/>
  <c r="O7630" i="4"/>
  <c r="N7630" i="4"/>
  <c r="M7630" i="4"/>
  <c r="L7630" i="4"/>
  <c r="O7629" i="4"/>
  <c r="N7629" i="4"/>
  <c r="M7629" i="4"/>
  <c r="L7629" i="4"/>
  <c r="C7629" i="4" s="1"/>
  <c r="O7628" i="4"/>
  <c r="N7628" i="4"/>
  <c r="M7628" i="4"/>
  <c r="L7628" i="4"/>
  <c r="O7627" i="4"/>
  <c r="N7627" i="4"/>
  <c r="M7627" i="4"/>
  <c r="L7627" i="4"/>
  <c r="C7627" i="4" s="1"/>
  <c r="O7626" i="4"/>
  <c r="N7626" i="4"/>
  <c r="M7626" i="4"/>
  <c r="L7626" i="4"/>
  <c r="O7625" i="4"/>
  <c r="N7625" i="4"/>
  <c r="M7625" i="4"/>
  <c r="L7625" i="4"/>
  <c r="C7625" i="4" s="1"/>
  <c r="O7624" i="4"/>
  <c r="N7624" i="4"/>
  <c r="M7624" i="4"/>
  <c r="L7624" i="4"/>
  <c r="O7623" i="4"/>
  <c r="N7623" i="4"/>
  <c r="M7623" i="4"/>
  <c r="L7623" i="4"/>
  <c r="C7623" i="4" s="1"/>
  <c r="O7622" i="4"/>
  <c r="N7622" i="4"/>
  <c r="M7622" i="4"/>
  <c r="L7622" i="4"/>
  <c r="O7621" i="4"/>
  <c r="N7621" i="4"/>
  <c r="M7621" i="4"/>
  <c r="L7621" i="4"/>
  <c r="C7621" i="4" s="1"/>
  <c r="O7620" i="4"/>
  <c r="N7620" i="4"/>
  <c r="M7620" i="4"/>
  <c r="L7620" i="4"/>
  <c r="O7619" i="4"/>
  <c r="N7619" i="4"/>
  <c r="M7619" i="4"/>
  <c r="L7619" i="4"/>
  <c r="C7619" i="4" s="1"/>
  <c r="O7618" i="4"/>
  <c r="N7618" i="4"/>
  <c r="M7618" i="4"/>
  <c r="L7618" i="4"/>
  <c r="O7617" i="4"/>
  <c r="N7617" i="4"/>
  <c r="M7617" i="4"/>
  <c r="L7617" i="4"/>
  <c r="C7617" i="4" s="1"/>
  <c r="O7616" i="4"/>
  <c r="N7616" i="4"/>
  <c r="M7616" i="4"/>
  <c r="L7616" i="4"/>
  <c r="O7615" i="4"/>
  <c r="N7615" i="4"/>
  <c r="M7615" i="4"/>
  <c r="L7615" i="4"/>
  <c r="C7615" i="4" s="1"/>
  <c r="O7614" i="4"/>
  <c r="N7614" i="4"/>
  <c r="M7614" i="4"/>
  <c r="L7614" i="4"/>
  <c r="O7613" i="4"/>
  <c r="N7613" i="4"/>
  <c r="M7613" i="4"/>
  <c r="L7613" i="4"/>
  <c r="C7613" i="4" s="1"/>
  <c r="O7612" i="4"/>
  <c r="N7612" i="4"/>
  <c r="M7612" i="4"/>
  <c r="L7612" i="4"/>
  <c r="O7611" i="4"/>
  <c r="N7611" i="4"/>
  <c r="M7611" i="4"/>
  <c r="L7611" i="4"/>
  <c r="C7611" i="4" s="1"/>
  <c r="O7610" i="4"/>
  <c r="N7610" i="4"/>
  <c r="M7610" i="4"/>
  <c r="L7610" i="4"/>
  <c r="O7609" i="4"/>
  <c r="N7609" i="4"/>
  <c r="M7609" i="4"/>
  <c r="L7609" i="4"/>
  <c r="C7609" i="4" s="1"/>
  <c r="O7608" i="4"/>
  <c r="N7608" i="4"/>
  <c r="M7608" i="4"/>
  <c r="L7608" i="4"/>
  <c r="O7607" i="4"/>
  <c r="N7607" i="4"/>
  <c r="M7607" i="4"/>
  <c r="L7607" i="4"/>
  <c r="C7607" i="4" s="1"/>
  <c r="O7606" i="4"/>
  <c r="N7606" i="4"/>
  <c r="M7606" i="4"/>
  <c r="L7606" i="4"/>
  <c r="O7605" i="4"/>
  <c r="N7605" i="4"/>
  <c r="M7605" i="4"/>
  <c r="L7605" i="4"/>
  <c r="C7605" i="4" s="1"/>
  <c r="O7604" i="4"/>
  <c r="N7604" i="4"/>
  <c r="M7604" i="4"/>
  <c r="L7604" i="4"/>
  <c r="O7603" i="4"/>
  <c r="N7603" i="4"/>
  <c r="M7603" i="4"/>
  <c r="L7603" i="4"/>
  <c r="C7603" i="4" s="1"/>
  <c r="O7602" i="4"/>
  <c r="N7602" i="4"/>
  <c r="M7602" i="4"/>
  <c r="L7602" i="4"/>
  <c r="O7601" i="4"/>
  <c r="N7601" i="4"/>
  <c r="M7601" i="4"/>
  <c r="L7601" i="4"/>
  <c r="C7601" i="4" s="1"/>
  <c r="O7600" i="4"/>
  <c r="N7600" i="4"/>
  <c r="M7600" i="4"/>
  <c r="L7600" i="4"/>
  <c r="O7599" i="4"/>
  <c r="N7599" i="4"/>
  <c r="M7599" i="4"/>
  <c r="L7599" i="4"/>
  <c r="C7599" i="4" s="1"/>
  <c r="O7598" i="4"/>
  <c r="N7598" i="4"/>
  <c r="M7598" i="4"/>
  <c r="L7598" i="4"/>
  <c r="O7597" i="4"/>
  <c r="N7597" i="4"/>
  <c r="M7597" i="4"/>
  <c r="L7597" i="4"/>
  <c r="C7597" i="4" s="1"/>
  <c r="O7596" i="4"/>
  <c r="N7596" i="4"/>
  <c r="M7596" i="4"/>
  <c r="L7596" i="4"/>
  <c r="O7595" i="4"/>
  <c r="N7595" i="4"/>
  <c r="M7595" i="4"/>
  <c r="L7595" i="4"/>
  <c r="C7595" i="4" s="1"/>
  <c r="O7594" i="4"/>
  <c r="N7594" i="4"/>
  <c r="M7594" i="4"/>
  <c r="L7594" i="4"/>
  <c r="O7593" i="4"/>
  <c r="N7593" i="4"/>
  <c r="M7593" i="4"/>
  <c r="L7593" i="4"/>
  <c r="C7593" i="4" s="1"/>
  <c r="O7592" i="4"/>
  <c r="N7592" i="4"/>
  <c r="M7592" i="4"/>
  <c r="L7592" i="4"/>
  <c r="O7591" i="4"/>
  <c r="N7591" i="4"/>
  <c r="M7591" i="4"/>
  <c r="L7591" i="4"/>
  <c r="C7591" i="4" s="1"/>
  <c r="O7590" i="4"/>
  <c r="N7590" i="4"/>
  <c r="M7590" i="4"/>
  <c r="L7590" i="4"/>
  <c r="O7589" i="4"/>
  <c r="N7589" i="4"/>
  <c r="M7589" i="4"/>
  <c r="L7589" i="4"/>
  <c r="C7589" i="4" s="1"/>
  <c r="O7588" i="4"/>
  <c r="N7588" i="4"/>
  <c r="M7588" i="4"/>
  <c r="L7588" i="4"/>
  <c r="O7587" i="4"/>
  <c r="N7587" i="4"/>
  <c r="M7587" i="4"/>
  <c r="L7587" i="4"/>
  <c r="C7587" i="4" s="1"/>
  <c r="O7586" i="4"/>
  <c r="N7586" i="4"/>
  <c r="M7586" i="4"/>
  <c r="L7586" i="4"/>
  <c r="O7585" i="4"/>
  <c r="N7585" i="4"/>
  <c r="M7585" i="4"/>
  <c r="L7585" i="4"/>
  <c r="C7585" i="4" s="1"/>
  <c r="O7584" i="4"/>
  <c r="N7584" i="4"/>
  <c r="M7584" i="4"/>
  <c r="L7584" i="4"/>
  <c r="O7583" i="4"/>
  <c r="N7583" i="4"/>
  <c r="M7583" i="4"/>
  <c r="L7583" i="4"/>
  <c r="C7583" i="4" s="1"/>
  <c r="O7582" i="4"/>
  <c r="N7582" i="4"/>
  <c r="M7582" i="4"/>
  <c r="L7582" i="4"/>
  <c r="O7581" i="4"/>
  <c r="N7581" i="4"/>
  <c r="M7581" i="4"/>
  <c r="L7581" i="4"/>
  <c r="C7581" i="4" s="1"/>
  <c r="O7580" i="4"/>
  <c r="N7580" i="4"/>
  <c r="M7580" i="4"/>
  <c r="L7580" i="4"/>
  <c r="O7579" i="4"/>
  <c r="N7579" i="4"/>
  <c r="M7579" i="4"/>
  <c r="L7579" i="4"/>
  <c r="C7579" i="4" s="1"/>
  <c r="O7578" i="4"/>
  <c r="N7578" i="4"/>
  <c r="M7578" i="4"/>
  <c r="L7578" i="4"/>
  <c r="O7577" i="4"/>
  <c r="N7577" i="4"/>
  <c r="M7577" i="4"/>
  <c r="L7577" i="4"/>
  <c r="C7577" i="4" s="1"/>
  <c r="O7576" i="4"/>
  <c r="N7576" i="4"/>
  <c r="M7576" i="4"/>
  <c r="L7576" i="4"/>
  <c r="O7575" i="4"/>
  <c r="N7575" i="4"/>
  <c r="M7575" i="4"/>
  <c r="L7575" i="4"/>
  <c r="C7575" i="4" s="1"/>
  <c r="O7574" i="4"/>
  <c r="N7574" i="4"/>
  <c r="M7574" i="4"/>
  <c r="L7574" i="4"/>
  <c r="O7573" i="4"/>
  <c r="N7573" i="4"/>
  <c r="M7573" i="4"/>
  <c r="L7573" i="4"/>
  <c r="C7573" i="4" s="1"/>
  <c r="O7572" i="4"/>
  <c r="N7572" i="4"/>
  <c r="M7572" i="4"/>
  <c r="L7572" i="4"/>
  <c r="O7571" i="4"/>
  <c r="N7571" i="4"/>
  <c r="M7571" i="4"/>
  <c r="L7571" i="4"/>
  <c r="C7571" i="4" s="1"/>
  <c r="O7570" i="4"/>
  <c r="N7570" i="4"/>
  <c r="M7570" i="4"/>
  <c r="L7570" i="4"/>
  <c r="O7569" i="4"/>
  <c r="N7569" i="4"/>
  <c r="M7569" i="4"/>
  <c r="L7569" i="4"/>
  <c r="C7569" i="4" s="1"/>
  <c r="O7568" i="4"/>
  <c r="N7568" i="4"/>
  <c r="M7568" i="4"/>
  <c r="L7568" i="4"/>
  <c r="O7567" i="4"/>
  <c r="N7567" i="4"/>
  <c r="M7567" i="4"/>
  <c r="L7567" i="4"/>
  <c r="C7567" i="4" s="1"/>
  <c r="O7566" i="4"/>
  <c r="N7566" i="4"/>
  <c r="M7566" i="4"/>
  <c r="L7566" i="4"/>
  <c r="O7565" i="4"/>
  <c r="N7565" i="4"/>
  <c r="M7565" i="4"/>
  <c r="L7565" i="4"/>
  <c r="C7565" i="4" s="1"/>
  <c r="O7564" i="4"/>
  <c r="N7564" i="4"/>
  <c r="M7564" i="4"/>
  <c r="L7564" i="4"/>
  <c r="O7563" i="4"/>
  <c r="N7563" i="4"/>
  <c r="M7563" i="4"/>
  <c r="L7563" i="4"/>
  <c r="C7563" i="4" s="1"/>
  <c r="O7562" i="4"/>
  <c r="N7562" i="4"/>
  <c r="M7562" i="4"/>
  <c r="L7562" i="4"/>
  <c r="O7561" i="4"/>
  <c r="N7561" i="4"/>
  <c r="M7561" i="4"/>
  <c r="L7561" i="4"/>
  <c r="C7561" i="4" s="1"/>
  <c r="O7560" i="4"/>
  <c r="N7560" i="4"/>
  <c r="M7560" i="4"/>
  <c r="L7560" i="4"/>
  <c r="O7559" i="4"/>
  <c r="N7559" i="4"/>
  <c r="M7559" i="4"/>
  <c r="L7559" i="4"/>
  <c r="C7559" i="4" s="1"/>
  <c r="O7558" i="4"/>
  <c r="N7558" i="4"/>
  <c r="M7558" i="4"/>
  <c r="L7558" i="4"/>
  <c r="O7557" i="4"/>
  <c r="N7557" i="4"/>
  <c r="M7557" i="4"/>
  <c r="L7557" i="4"/>
  <c r="C7557" i="4" s="1"/>
  <c r="O7556" i="4"/>
  <c r="N7556" i="4"/>
  <c r="M7556" i="4"/>
  <c r="L7556" i="4"/>
  <c r="O7555" i="4"/>
  <c r="N7555" i="4"/>
  <c r="M7555" i="4"/>
  <c r="L7555" i="4"/>
  <c r="C7555" i="4" s="1"/>
  <c r="O7554" i="4"/>
  <c r="N7554" i="4"/>
  <c r="M7554" i="4"/>
  <c r="L7554" i="4"/>
  <c r="O7553" i="4"/>
  <c r="N7553" i="4"/>
  <c r="M7553" i="4"/>
  <c r="L7553" i="4"/>
  <c r="C7553" i="4" s="1"/>
  <c r="O7552" i="4"/>
  <c r="N7552" i="4"/>
  <c r="M7552" i="4"/>
  <c r="L7552" i="4"/>
  <c r="O7551" i="4"/>
  <c r="N7551" i="4"/>
  <c r="M7551" i="4"/>
  <c r="L7551" i="4"/>
  <c r="C7551" i="4" s="1"/>
  <c r="O7550" i="4"/>
  <c r="N7550" i="4"/>
  <c r="M7550" i="4"/>
  <c r="L7550" i="4"/>
  <c r="O7549" i="4"/>
  <c r="N7549" i="4"/>
  <c r="M7549" i="4"/>
  <c r="L7549" i="4"/>
  <c r="C7549" i="4" s="1"/>
  <c r="O7548" i="4"/>
  <c r="N7548" i="4"/>
  <c r="M7548" i="4"/>
  <c r="L7548" i="4"/>
  <c r="O7547" i="4"/>
  <c r="N7547" i="4"/>
  <c r="M7547" i="4"/>
  <c r="L7547" i="4"/>
  <c r="C7547" i="4" s="1"/>
  <c r="O7546" i="4"/>
  <c r="N7546" i="4"/>
  <c r="M7546" i="4"/>
  <c r="L7546" i="4"/>
  <c r="O7545" i="4"/>
  <c r="N7545" i="4"/>
  <c r="M7545" i="4"/>
  <c r="L7545" i="4"/>
  <c r="C7545" i="4" s="1"/>
  <c r="O7544" i="4"/>
  <c r="N7544" i="4"/>
  <c r="M7544" i="4"/>
  <c r="L7544" i="4"/>
  <c r="O7543" i="4"/>
  <c r="N7543" i="4"/>
  <c r="M7543" i="4"/>
  <c r="L7543" i="4"/>
  <c r="C7543" i="4" s="1"/>
  <c r="O7542" i="4"/>
  <c r="N7542" i="4"/>
  <c r="M7542" i="4"/>
  <c r="L7542" i="4"/>
  <c r="O7541" i="4"/>
  <c r="N7541" i="4"/>
  <c r="M7541" i="4"/>
  <c r="L7541" i="4"/>
  <c r="C7541" i="4" s="1"/>
  <c r="O7540" i="4"/>
  <c r="N7540" i="4"/>
  <c r="M7540" i="4"/>
  <c r="L7540" i="4"/>
  <c r="O7539" i="4"/>
  <c r="N7539" i="4"/>
  <c r="M7539" i="4"/>
  <c r="L7539" i="4"/>
  <c r="C7539" i="4" s="1"/>
  <c r="O7538" i="4"/>
  <c r="N7538" i="4"/>
  <c r="M7538" i="4"/>
  <c r="L7538" i="4"/>
  <c r="O7537" i="4"/>
  <c r="N7537" i="4"/>
  <c r="M7537" i="4"/>
  <c r="L7537" i="4"/>
  <c r="C7537" i="4" s="1"/>
  <c r="O7536" i="4"/>
  <c r="N7536" i="4"/>
  <c r="M7536" i="4"/>
  <c r="L7536" i="4"/>
  <c r="O7535" i="4"/>
  <c r="N7535" i="4"/>
  <c r="M7535" i="4"/>
  <c r="L7535" i="4"/>
  <c r="C7535" i="4" s="1"/>
  <c r="O7534" i="4"/>
  <c r="N7534" i="4"/>
  <c r="M7534" i="4"/>
  <c r="L7534" i="4"/>
  <c r="O7533" i="4"/>
  <c r="N7533" i="4"/>
  <c r="M7533" i="4"/>
  <c r="L7533" i="4"/>
  <c r="C7533" i="4" s="1"/>
  <c r="O7532" i="4"/>
  <c r="N7532" i="4"/>
  <c r="M7532" i="4"/>
  <c r="L7532" i="4"/>
  <c r="O7531" i="4"/>
  <c r="N7531" i="4"/>
  <c r="M7531" i="4"/>
  <c r="L7531" i="4"/>
  <c r="C7531" i="4" s="1"/>
  <c r="O7530" i="4"/>
  <c r="N7530" i="4"/>
  <c r="M7530" i="4"/>
  <c r="L7530" i="4"/>
  <c r="O7529" i="4"/>
  <c r="N7529" i="4"/>
  <c r="M7529" i="4"/>
  <c r="L7529" i="4"/>
  <c r="C7529" i="4" s="1"/>
  <c r="O7528" i="4"/>
  <c r="N7528" i="4"/>
  <c r="M7528" i="4"/>
  <c r="L7528" i="4"/>
  <c r="O7527" i="4"/>
  <c r="N7527" i="4"/>
  <c r="M7527" i="4"/>
  <c r="L7527" i="4"/>
  <c r="C7527" i="4" s="1"/>
  <c r="O7526" i="4"/>
  <c r="N7526" i="4"/>
  <c r="M7526" i="4"/>
  <c r="L7526" i="4"/>
  <c r="O7525" i="4"/>
  <c r="N7525" i="4"/>
  <c r="M7525" i="4"/>
  <c r="L7525" i="4"/>
  <c r="C7525" i="4" s="1"/>
  <c r="O7524" i="4"/>
  <c r="N7524" i="4"/>
  <c r="M7524" i="4"/>
  <c r="L7524" i="4"/>
  <c r="O7523" i="4"/>
  <c r="N7523" i="4"/>
  <c r="M7523" i="4"/>
  <c r="L7523" i="4"/>
  <c r="C7523" i="4" s="1"/>
  <c r="O7522" i="4"/>
  <c r="N7522" i="4"/>
  <c r="M7522" i="4"/>
  <c r="L7522" i="4"/>
  <c r="O7521" i="4"/>
  <c r="N7521" i="4"/>
  <c r="M7521" i="4"/>
  <c r="L7521" i="4"/>
  <c r="C7521" i="4" s="1"/>
  <c r="O7520" i="4"/>
  <c r="N7520" i="4"/>
  <c r="M7520" i="4"/>
  <c r="L7520" i="4"/>
  <c r="O7519" i="4"/>
  <c r="N7519" i="4"/>
  <c r="M7519" i="4"/>
  <c r="L7519" i="4"/>
  <c r="C7519" i="4" s="1"/>
  <c r="O7518" i="4"/>
  <c r="N7518" i="4"/>
  <c r="M7518" i="4"/>
  <c r="L7518" i="4"/>
  <c r="O7517" i="4"/>
  <c r="N7517" i="4"/>
  <c r="M7517" i="4"/>
  <c r="L7517" i="4"/>
  <c r="C7517" i="4" s="1"/>
  <c r="O7516" i="4"/>
  <c r="N7516" i="4"/>
  <c r="M7516" i="4"/>
  <c r="L7516" i="4"/>
  <c r="O7515" i="4"/>
  <c r="N7515" i="4"/>
  <c r="M7515" i="4"/>
  <c r="L7515" i="4"/>
  <c r="C7515" i="4" s="1"/>
  <c r="O7514" i="4"/>
  <c r="N7514" i="4"/>
  <c r="M7514" i="4"/>
  <c r="L7514" i="4"/>
  <c r="O7513" i="4"/>
  <c r="N7513" i="4"/>
  <c r="M7513" i="4"/>
  <c r="L7513" i="4"/>
  <c r="C7513" i="4" s="1"/>
  <c r="O7512" i="4"/>
  <c r="N7512" i="4"/>
  <c r="M7512" i="4"/>
  <c r="L7512" i="4"/>
  <c r="O7511" i="4"/>
  <c r="N7511" i="4"/>
  <c r="M7511" i="4"/>
  <c r="L7511" i="4"/>
  <c r="C7511" i="4" s="1"/>
  <c r="O7510" i="4"/>
  <c r="N7510" i="4"/>
  <c r="M7510" i="4"/>
  <c r="L7510" i="4"/>
  <c r="O7509" i="4"/>
  <c r="N7509" i="4"/>
  <c r="M7509" i="4"/>
  <c r="L7509" i="4"/>
  <c r="C7509" i="4" s="1"/>
  <c r="O7508" i="4"/>
  <c r="N7508" i="4"/>
  <c r="M7508" i="4"/>
  <c r="L7508" i="4"/>
  <c r="O7507" i="4"/>
  <c r="N7507" i="4"/>
  <c r="M7507" i="4"/>
  <c r="L7507" i="4"/>
  <c r="C7507" i="4" s="1"/>
  <c r="O7506" i="4"/>
  <c r="N7506" i="4"/>
  <c r="M7506" i="4"/>
  <c r="L7506" i="4"/>
  <c r="O7505" i="4"/>
  <c r="N7505" i="4"/>
  <c r="M7505" i="4"/>
  <c r="L7505" i="4"/>
  <c r="C7505" i="4" s="1"/>
  <c r="O7504" i="4"/>
  <c r="N7504" i="4"/>
  <c r="M7504" i="4"/>
  <c r="L7504" i="4"/>
  <c r="O7503" i="4"/>
  <c r="N7503" i="4"/>
  <c r="M7503" i="4"/>
  <c r="L7503" i="4"/>
  <c r="C7503" i="4" s="1"/>
  <c r="O7502" i="4"/>
  <c r="N7502" i="4"/>
  <c r="M7502" i="4"/>
  <c r="L7502" i="4"/>
  <c r="O7501" i="4"/>
  <c r="N7501" i="4"/>
  <c r="M7501" i="4"/>
  <c r="L7501" i="4"/>
  <c r="C7501" i="4" s="1"/>
  <c r="O7500" i="4"/>
  <c r="N7500" i="4"/>
  <c r="M7500" i="4"/>
  <c r="L7500" i="4"/>
  <c r="O7499" i="4"/>
  <c r="N7499" i="4"/>
  <c r="M7499" i="4"/>
  <c r="L7499" i="4"/>
  <c r="C7499" i="4" s="1"/>
  <c r="O7498" i="4"/>
  <c r="N7498" i="4"/>
  <c r="M7498" i="4"/>
  <c r="L7498" i="4"/>
  <c r="O7497" i="4"/>
  <c r="N7497" i="4"/>
  <c r="M7497" i="4"/>
  <c r="L7497" i="4"/>
  <c r="C7497" i="4" s="1"/>
  <c r="O7496" i="4"/>
  <c r="N7496" i="4"/>
  <c r="M7496" i="4"/>
  <c r="L7496" i="4"/>
  <c r="O7495" i="4"/>
  <c r="N7495" i="4"/>
  <c r="M7495" i="4"/>
  <c r="L7495" i="4"/>
  <c r="C7495" i="4" s="1"/>
  <c r="O7494" i="4"/>
  <c r="N7494" i="4"/>
  <c r="M7494" i="4"/>
  <c r="L7494" i="4"/>
  <c r="O7493" i="4"/>
  <c r="N7493" i="4"/>
  <c r="M7493" i="4"/>
  <c r="L7493" i="4"/>
  <c r="C7493" i="4" s="1"/>
  <c r="O7492" i="4"/>
  <c r="N7492" i="4"/>
  <c r="M7492" i="4"/>
  <c r="L7492" i="4"/>
  <c r="O7491" i="4"/>
  <c r="N7491" i="4"/>
  <c r="M7491" i="4"/>
  <c r="L7491" i="4"/>
  <c r="C7491" i="4" s="1"/>
  <c r="O7490" i="4"/>
  <c r="N7490" i="4"/>
  <c r="M7490" i="4"/>
  <c r="L7490" i="4"/>
  <c r="O7489" i="4"/>
  <c r="N7489" i="4"/>
  <c r="M7489" i="4"/>
  <c r="L7489" i="4"/>
  <c r="C7489" i="4" s="1"/>
  <c r="O7488" i="4"/>
  <c r="N7488" i="4"/>
  <c r="M7488" i="4"/>
  <c r="L7488" i="4"/>
  <c r="O7487" i="4"/>
  <c r="N7487" i="4"/>
  <c r="M7487" i="4"/>
  <c r="L7487" i="4"/>
  <c r="C7487" i="4" s="1"/>
  <c r="O7486" i="4"/>
  <c r="N7486" i="4"/>
  <c r="M7486" i="4"/>
  <c r="L7486" i="4"/>
  <c r="O7485" i="4"/>
  <c r="N7485" i="4"/>
  <c r="M7485" i="4"/>
  <c r="L7485" i="4"/>
  <c r="C7485" i="4" s="1"/>
  <c r="O7484" i="4"/>
  <c r="N7484" i="4"/>
  <c r="M7484" i="4"/>
  <c r="L7484" i="4"/>
  <c r="O7483" i="4"/>
  <c r="N7483" i="4"/>
  <c r="M7483" i="4"/>
  <c r="L7483" i="4"/>
  <c r="C7483" i="4" s="1"/>
  <c r="O7482" i="4"/>
  <c r="N7482" i="4"/>
  <c r="M7482" i="4"/>
  <c r="L7482" i="4"/>
  <c r="O7481" i="4"/>
  <c r="N7481" i="4"/>
  <c r="M7481" i="4"/>
  <c r="L7481" i="4"/>
  <c r="C7481" i="4" s="1"/>
  <c r="O7480" i="4"/>
  <c r="N7480" i="4"/>
  <c r="M7480" i="4"/>
  <c r="L7480" i="4"/>
  <c r="O7479" i="4"/>
  <c r="N7479" i="4"/>
  <c r="M7479" i="4"/>
  <c r="L7479" i="4"/>
  <c r="C7479" i="4" s="1"/>
  <c r="O7478" i="4"/>
  <c r="N7478" i="4"/>
  <c r="M7478" i="4"/>
  <c r="L7478" i="4"/>
  <c r="O7477" i="4"/>
  <c r="N7477" i="4"/>
  <c r="M7477" i="4"/>
  <c r="L7477" i="4"/>
  <c r="C7477" i="4" s="1"/>
  <c r="O7476" i="4"/>
  <c r="N7476" i="4"/>
  <c r="M7476" i="4"/>
  <c r="L7476" i="4"/>
  <c r="O7475" i="4"/>
  <c r="N7475" i="4"/>
  <c r="M7475" i="4"/>
  <c r="L7475" i="4"/>
  <c r="C7475" i="4" s="1"/>
  <c r="O7474" i="4"/>
  <c r="N7474" i="4"/>
  <c r="M7474" i="4"/>
  <c r="L7474" i="4"/>
  <c r="O7473" i="4"/>
  <c r="N7473" i="4"/>
  <c r="M7473" i="4"/>
  <c r="L7473" i="4"/>
  <c r="C7473" i="4" s="1"/>
  <c r="O7472" i="4"/>
  <c r="N7472" i="4"/>
  <c r="M7472" i="4"/>
  <c r="L7472" i="4"/>
  <c r="O7471" i="4"/>
  <c r="N7471" i="4"/>
  <c r="M7471" i="4"/>
  <c r="L7471" i="4"/>
  <c r="C7471" i="4" s="1"/>
  <c r="O7470" i="4"/>
  <c r="N7470" i="4"/>
  <c r="M7470" i="4"/>
  <c r="L7470" i="4"/>
  <c r="O7469" i="4"/>
  <c r="N7469" i="4"/>
  <c r="M7469" i="4"/>
  <c r="L7469" i="4"/>
  <c r="C7469" i="4" s="1"/>
  <c r="O7468" i="4"/>
  <c r="N7468" i="4"/>
  <c r="M7468" i="4"/>
  <c r="L7468" i="4"/>
  <c r="O7467" i="4"/>
  <c r="N7467" i="4"/>
  <c r="M7467" i="4"/>
  <c r="L7467" i="4"/>
  <c r="C7467" i="4" s="1"/>
  <c r="O7466" i="4"/>
  <c r="N7466" i="4"/>
  <c r="M7466" i="4"/>
  <c r="L7466" i="4"/>
  <c r="O7465" i="4"/>
  <c r="N7465" i="4"/>
  <c r="M7465" i="4"/>
  <c r="L7465" i="4"/>
  <c r="C7465" i="4" s="1"/>
  <c r="O7464" i="4"/>
  <c r="N7464" i="4"/>
  <c r="M7464" i="4"/>
  <c r="L7464" i="4"/>
  <c r="O7463" i="4"/>
  <c r="N7463" i="4"/>
  <c r="M7463" i="4"/>
  <c r="L7463" i="4"/>
  <c r="C7463" i="4" s="1"/>
  <c r="O7462" i="4"/>
  <c r="N7462" i="4"/>
  <c r="M7462" i="4"/>
  <c r="L7462" i="4"/>
  <c r="O7461" i="4"/>
  <c r="N7461" i="4"/>
  <c r="M7461" i="4"/>
  <c r="L7461" i="4"/>
  <c r="C7461" i="4" s="1"/>
  <c r="O7460" i="4"/>
  <c r="N7460" i="4"/>
  <c r="M7460" i="4"/>
  <c r="L7460" i="4"/>
  <c r="O7459" i="4"/>
  <c r="N7459" i="4"/>
  <c r="M7459" i="4"/>
  <c r="L7459" i="4"/>
  <c r="C7459" i="4" s="1"/>
  <c r="O7458" i="4"/>
  <c r="N7458" i="4"/>
  <c r="M7458" i="4"/>
  <c r="L7458" i="4"/>
  <c r="O7457" i="4"/>
  <c r="N7457" i="4"/>
  <c r="M7457" i="4"/>
  <c r="L7457" i="4"/>
  <c r="C7457" i="4" s="1"/>
  <c r="O7456" i="4"/>
  <c r="N7456" i="4"/>
  <c r="M7456" i="4"/>
  <c r="L7456" i="4"/>
  <c r="O7455" i="4"/>
  <c r="N7455" i="4"/>
  <c r="M7455" i="4"/>
  <c r="L7455" i="4"/>
  <c r="C7455" i="4" s="1"/>
  <c r="O7454" i="4"/>
  <c r="N7454" i="4"/>
  <c r="M7454" i="4"/>
  <c r="L7454" i="4"/>
  <c r="O7453" i="4"/>
  <c r="N7453" i="4"/>
  <c r="M7453" i="4"/>
  <c r="L7453" i="4"/>
  <c r="C7453" i="4" s="1"/>
  <c r="O7452" i="4"/>
  <c r="N7452" i="4"/>
  <c r="M7452" i="4"/>
  <c r="L7452" i="4"/>
  <c r="O7451" i="4"/>
  <c r="N7451" i="4"/>
  <c r="M7451" i="4"/>
  <c r="L7451" i="4"/>
  <c r="C7451" i="4" s="1"/>
  <c r="O7450" i="4"/>
  <c r="N7450" i="4"/>
  <c r="M7450" i="4"/>
  <c r="L7450" i="4"/>
  <c r="O7449" i="4"/>
  <c r="N7449" i="4"/>
  <c r="M7449" i="4"/>
  <c r="L7449" i="4"/>
  <c r="C7449" i="4" s="1"/>
  <c r="O7448" i="4"/>
  <c r="N7448" i="4"/>
  <c r="M7448" i="4"/>
  <c r="L7448" i="4"/>
  <c r="O7447" i="4"/>
  <c r="N7447" i="4"/>
  <c r="M7447" i="4"/>
  <c r="L7447" i="4"/>
  <c r="C7447" i="4" s="1"/>
  <c r="O7446" i="4"/>
  <c r="N7446" i="4"/>
  <c r="M7446" i="4"/>
  <c r="L7446" i="4"/>
  <c r="O7445" i="4"/>
  <c r="N7445" i="4"/>
  <c r="M7445" i="4"/>
  <c r="L7445" i="4"/>
  <c r="C7445" i="4" s="1"/>
  <c r="O7444" i="4"/>
  <c r="N7444" i="4"/>
  <c r="M7444" i="4"/>
  <c r="L7444" i="4"/>
  <c r="O7443" i="4"/>
  <c r="N7443" i="4"/>
  <c r="M7443" i="4"/>
  <c r="L7443" i="4"/>
  <c r="C7443" i="4" s="1"/>
  <c r="O7442" i="4"/>
  <c r="N7442" i="4"/>
  <c r="M7442" i="4"/>
  <c r="L7442" i="4"/>
  <c r="O7441" i="4"/>
  <c r="N7441" i="4"/>
  <c r="M7441" i="4"/>
  <c r="L7441" i="4"/>
  <c r="C7441" i="4" s="1"/>
  <c r="O7440" i="4"/>
  <c r="N7440" i="4"/>
  <c r="M7440" i="4"/>
  <c r="L7440" i="4"/>
  <c r="O7439" i="4"/>
  <c r="N7439" i="4"/>
  <c r="M7439" i="4"/>
  <c r="L7439" i="4"/>
  <c r="C7439" i="4" s="1"/>
  <c r="O7438" i="4"/>
  <c r="N7438" i="4"/>
  <c r="M7438" i="4"/>
  <c r="L7438" i="4"/>
  <c r="O7437" i="4"/>
  <c r="N7437" i="4"/>
  <c r="M7437" i="4"/>
  <c r="L7437" i="4"/>
  <c r="C7437" i="4" s="1"/>
  <c r="O7436" i="4"/>
  <c r="N7436" i="4"/>
  <c r="M7436" i="4"/>
  <c r="L7436" i="4"/>
  <c r="O7435" i="4"/>
  <c r="N7435" i="4"/>
  <c r="M7435" i="4"/>
  <c r="L7435" i="4"/>
  <c r="C7435" i="4" s="1"/>
  <c r="O7434" i="4"/>
  <c r="N7434" i="4"/>
  <c r="M7434" i="4"/>
  <c r="L7434" i="4"/>
  <c r="O7433" i="4"/>
  <c r="N7433" i="4"/>
  <c r="M7433" i="4"/>
  <c r="L7433" i="4"/>
  <c r="C7433" i="4" s="1"/>
  <c r="O7432" i="4"/>
  <c r="N7432" i="4"/>
  <c r="M7432" i="4"/>
  <c r="L7432" i="4"/>
  <c r="O7431" i="4"/>
  <c r="N7431" i="4"/>
  <c r="M7431" i="4"/>
  <c r="L7431" i="4"/>
  <c r="C7431" i="4" s="1"/>
  <c r="O7430" i="4"/>
  <c r="N7430" i="4"/>
  <c r="M7430" i="4"/>
  <c r="L7430" i="4"/>
  <c r="O7429" i="4"/>
  <c r="N7429" i="4"/>
  <c r="M7429" i="4"/>
  <c r="L7429" i="4"/>
  <c r="C7429" i="4" s="1"/>
  <c r="O7428" i="4"/>
  <c r="N7428" i="4"/>
  <c r="M7428" i="4"/>
  <c r="L7428" i="4"/>
  <c r="O7427" i="4"/>
  <c r="N7427" i="4"/>
  <c r="M7427" i="4"/>
  <c r="L7427" i="4"/>
  <c r="C7427" i="4" s="1"/>
  <c r="O7426" i="4"/>
  <c r="N7426" i="4"/>
  <c r="M7426" i="4"/>
  <c r="L7426" i="4"/>
  <c r="O7425" i="4"/>
  <c r="N7425" i="4"/>
  <c r="M7425" i="4"/>
  <c r="L7425" i="4"/>
  <c r="C7425" i="4" s="1"/>
  <c r="O7424" i="4"/>
  <c r="N7424" i="4"/>
  <c r="M7424" i="4"/>
  <c r="L7424" i="4"/>
  <c r="O7423" i="4"/>
  <c r="N7423" i="4"/>
  <c r="M7423" i="4"/>
  <c r="L7423" i="4"/>
  <c r="C7423" i="4" s="1"/>
  <c r="O7422" i="4"/>
  <c r="N7422" i="4"/>
  <c r="M7422" i="4"/>
  <c r="L7422" i="4"/>
  <c r="O7421" i="4"/>
  <c r="N7421" i="4"/>
  <c r="M7421" i="4"/>
  <c r="L7421" i="4"/>
  <c r="C7421" i="4" s="1"/>
  <c r="O7420" i="4"/>
  <c r="N7420" i="4"/>
  <c r="M7420" i="4"/>
  <c r="L7420" i="4"/>
  <c r="O7419" i="4"/>
  <c r="N7419" i="4"/>
  <c r="M7419" i="4"/>
  <c r="L7419" i="4"/>
  <c r="C7419" i="4" s="1"/>
  <c r="O7418" i="4"/>
  <c r="N7418" i="4"/>
  <c r="M7418" i="4"/>
  <c r="L7418" i="4"/>
  <c r="O7417" i="4"/>
  <c r="N7417" i="4"/>
  <c r="M7417" i="4"/>
  <c r="L7417" i="4"/>
  <c r="C7417" i="4" s="1"/>
  <c r="O7416" i="4"/>
  <c r="N7416" i="4"/>
  <c r="M7416" i="4"/>
  <c r="L7416" i="4"/>
  <c r="O7415" i="4"/>
  <c r="N7415" i="4"/>
  <c r="M7415" i="4"/>
  <c r="L7415" i="4"/>
  <c r="C7415" i="4" s="1"/>
  <c r="O7414" i="4"/>
  <c r="N7414" i="4"/>
  <c r="M7414" i="4"/>
  <c r="L7414" i="4"/>
  <c r="O7413" i="4"/>
  <c r="N7413" i="4"/>
  <c r="M7413" i="4"/>
  <c r="L7413" i="4"/>
  <c r="C7413" i="4" s="1"/>
  <c r="O7412" i="4"/>
  <c r="N7412" i="4"/>
  <c r="M7412" i="4"/>
  <c r="L7412" i="4"/>
  <c r="O7411" i="4"/>
  <c r="N7411" i="4"/>
  <c r="M7411" i="4"/>
  <c r="L7411" i="4"/>
  <c r="C7411" i="4" s="1"/>
  <c r="O7410" i="4"/>
  <c r="N7410" i="4"/>
  <c r="M7410" i="4"/>
  <c r="L7410" i="4"/>
  <c r="O7409" i="4"/>
  <c r="N7409" i="4"/>
  <c r="M7409" i="4"/>
  <c r="L7409" i="4"/>
  <c r="C7409" i="4" s="1"/>
  <c r="O7408" i="4"/>
  <c r="N7408" i="4"/>
  <c r="M7408" i="4"/>
  <c r="L7408" i="4"/>
  <c r="O7407" i="4"/>
  <c r="N7407" i="4"/>
  <c r="M7407" i="4"/>
  <c r="L7407" i="4"/>
  <c r="C7407" i="4" s="1"/>
  <c r="O7406" i="4"/>
  <c r="N7406" i="4"/>
  <c r="M7406" i="4"/>
  <c r="L7406" i="4"/>
  <c r="O7405" i="4"/>
  <c r="N7405" i="4"/>
  <c r="M7405" i="4"/>
  <c r="L7405" i="4"/>
  <c r="C7405" i="4" s="1"/>
  <c r="O7404" i="4"/>
  <c r="N7404" i="4"/>
  <c r="M7404" i="4"/>
  <c r="L7404" i="4"/>
  <c r="O7403" i="4"/>
  <c r="N7403" i="4"/>
  <c r="M7403" i="4"/>
  <c r="L7403" i="4"/>
  <c r="C7403" i="4" s="1"/>
  <c r="O7402" i="4"/>
  <c r="N7402" i="4"/>
  <c r="M7402" i="4"/>
  <c r="L7402" i="4"/>
  <c r="O7401" i="4"/>
  <c r="N7401" i="4"/>
  <c r="M7401" i="4"/>
  <c r="L7401" i="4"/>
  <c r="C7401" i="4" s="1"/>
  <c r="O7400" i="4"/>
  <c r="N7400" i="4"/>
  <c r="M7400" i="4"/>
  <c r="L7400" i="4"/>
  <c r="O7399" i="4"/>
  <c r="N7399" i="4"/>
  <c r="M7399" i="4"/>
  <c r="L7399" i="4"/>
  <c r="C7399" i="4" s="1"/>
  <c r="O7398" i="4"/>
  <c r="N7398" i="4"/>
  <c r="M7398" i="4"/>
  <c r="L7398" i="4"/>
  <c r="O7397" i="4"/>
  <c r="N7397" i="4"/>
  <c r="M7397" i="4"/>
  <c r="L7397" i="4"/>
  <c r="C7397" i="4" s="1"/>
  <c r="O7396" i="4"/>
  <c r="N7396" i="4"/>
  <c r="M7396" i="4"/>
  <c r="L7396" i="4"/>
  <c r="O7395" i="4"/>
  <c r="N7395" i="4"/>
  <c r="M7395" i="4"/>
  <c r="L7395" i="4"/>
  <c r="C7395" i="4" s="1"/>
  <c r="O7394" i="4"/>
  <c r="N7394" i="4"/>
  <c r="M7394" i="4"/>
  <c r="L7394" i="4"/>
  <c r="O7393" i="4"/>
  <c r="N7393" i="4"/>
  <c r="M7393" i="4"/>
  <c r="L7393" i="4"/>
  <c r="C7393" i="4" s="1"/>
  <c r="O7392" i="4"/>
  <c r="N7392" i="4"/>
  <c r="M7392" i="4"/>
  <c r="L7392" i="4"/>
  <c r="O7391" i="4"/>
  <c r="N7391" i="4"/>
  <c r="M7391" i="4"/>
  <c r="L7391" i="4"/>
  <c r="C7391" i="4" s="1"/>
  <c r="O7390" i="4"/>
  <c r="N7390" i="4"/>
  <c r="M7390" i="4"/>
  <c r="L7390" i="4"/>
  <c r="O7389" i="4"/>
  <c r="N7389" i="4"/>
  <c r="M7389" i="4"/>
  <c r="L7389" i="4"/>
  <c r="C7389" i="4" s="1"/>
  <c r="O7388" i="4"/>
  <c r="N7388" i="4"/>
  <c r="M7388" i="4"/>
  <c r="L7388" i="4"/>
  <c r="O7387" i="4"/>
  <c r="N7387" i="4"/>
  <c r="M7387" i="4"/>
  <c r="L7387" i="4"/>
  <c r="C7387" i="4" s="1"/>
  <c r="O7386" i="4"/>
  <c r="N7386" i="4"/>
  <c r="M7386" i="4"/>
  <c r="L7386" i="4"/>
  <c r="O7385" i="4"/>
  <c r="N7385" i="4"/>
  <c r="M7385" i="4"/>
  <c r="L7385" i="4"/>
  <c r="C7385" i="4" s="1"/>
  <c r="O7384" i="4"/>
  <c r="N7384" i="4"/>
  <c r="M7384" i="4"/>
  <c r="L7384" i="4"/>
  <c r="O7383" i="4"/>
  <c r="N7383" i="4"/>
  <c r="M7383" i="4"/>
  <c r="L7383" i="4"/>
  <c r="C7383" i="4" s="1"/>
  <c r="O7382" i="4"/>
  <c r="N7382" i="4"/>
  <c r="M7382" i="4"/>
  <c r="L7382" i="4"/>
  <c r="O7381" i="4"/>
  <c r="N7381" i="4"/>
  <c r="M7381" i="4"/>
  <c r="L7381" i="4"/>
  <c r="C7381" i="4" s="1"/>
  <c r="O7380" i="4"/>
  <c r="N7380" i="4"/>
  <c r="M7380" i="4"/>
  <c r="L7380" i="4"/>
  <c r="O7379" i="4"/>
  <c r="N7379" i="4"/>
  <c r="M7379" i="4"/>
  <c r="L7379" i="4"/>
  <c r="C7379" i="4" s="1"/>
  <c r="O7378" i="4"/>
  <c r="N7378" i="4"/>
  <c r="M7378" i="4"/>
  <c r="L7378" i="4"/>
  <c r="O7377" i="4"/>
  <c r="N7377" i="4"/>
  <c r="M7377" i="4"/>
  <c r="L7377" i="4"/>
  <c r="C7377" i="4" s="1"/>
  <c r="O7376" i="4"/>
  <c r="N7376" i="4"/>
  <c r="M7376" i="4"/>
  <c r="L7376" i="4"/>
  <c r="O7375" i="4"/>
  <c r="N7375" i="4"/>
  <c r="M7375" i="4"/>
  <c r="L7375" i="4"/>
  <c r="C7375" i="4" s="1"/>
  <c r="O7374" i="4"/>
  <c r="N7374" i="4"/>
  <c r="M7374" i="4"/>
  <c r="L7374" i="4"/>
  <c r="O7373" i="4"/>
  <c r="N7373" i="4"/>
  <c r="M7373" i="4"/>
  <c r="L7373" i="4"/>
  <c r="C7373" i="4" s="1"/>
  <c r="O7372" i="4"/>
  <c r="N7372" i="4"/>
  <c r="M7372" i="4"/>
  <c r="L7372" i="4"/>
  <c r="O7371" i="4"/>
  <c r="N7371" i="4"/>
  <c r="M7371" i="4"/>
  <c r="L7371" i="4"/>
  <c r="C7371" i="4" s="1"/>
  <c r="O7370" i="4"/>
  <c r="N7370" i="4"/>
  <c r="M7370" i="4"/>
  <c r="L7370" i="4"/>
  <c r="O7369" i="4"/>
  <c r="N7369" i="4"/>
  <c r="M7369" i="4"/>
  <c r="L7369" i="4"/>
  <c r="C7369" i="4" s="1"/>
  <c r="O7368" i="4"/>
  <c r="N7368" i="4"/>
  <c r="M7368" i="4"/>
  <c r="L7368" i="4"/>
  <c r="O7367" i="4"/>
  <c r="N7367" i="4"/>
  <c r="M7367" i="4"/>
  <c r="L7367" i="4"/>
  <c r="C7367" i="4" s="1"/>
  <c r="O7366" i="4"/>
  <c r="N7366" i="4"/>
  <c r="M7366" i="4"/>
  <c r="L7366" i="4"/>
  <c r="O7365" i="4"/>
  <c r="N7365" i="4"/>
  <c r="M7365" i="4"/>
  <c r="L7365" i="4"/>
  <c r="C7365" i="4" s="1"/>
  <c r="O7364" i="4"/>
  <c r="N7364" i="4"/>
  <c r="M7364" i="4"/>
  <c r="L7364" i="4"/>
  <c r="O7363" i="4"/>
  <c r="N7363" i="4"/>
  <c r="M7363" i="4"/>
  <c r="L7363" i="4"/>
  <c r="C7363" i="4" s="1"/>
  <c r="O7362" i="4"/>
  <c r="N7362" i="4"/>
  <c r="M7362" i="4"/>
  <c r="L7362" i="4"/>
  <c r="O7361" i="4"/>
  <c r="N7361" i="4"/>
  <c r="M7361" i="4"/>
  <c r="L7361" i="4"/>
  <c r="C7361" i="4" s="1"/>
  <c r="O7360" i="4"/>
  <c r="N7360" i="4"/>
  <c r="M7360" i="4"/>
  <c r="L7360" i="4"/>
  <c r="O7359" i="4"/>
  <c r="N7359" i="4"/>
  <c r="M7359" i="4"/>
  <c r="L7359" i="4"/>
  <c r="C7359" i="4" s="1"/>
  <c r="O7358" i="4"/>
  <c r="N7358" i="4"/>
  <c r="M7358" i="4"/>
  <c r="L7358" i="4"/>
  <c r="O7357" i="4"/>
  <c r="N7357" i="4"/>
  <c r="M7357" i="4"/>
  <c r="L7357" i="4"/>
  <c r="C7357" i="4" s="1"/>
  <c r="O7356" i="4"/>
  <c r="N7356" i="4"/>
  <c r="M7356" i="4"/>
  <c r="L7356" i="4"/>
  <c r="O7355" i="4"/>
  <c r="N7355" i="4"/>
  <c r="M7355" i="4"/>
  <c r="L7355" i="4"/>
  <c r="C7355" i="4" s="1"/>
  <c r="O7354" i="4"/>
  <c r="N7354" i="4"/>
  <c r="M7354" i="4"/>
  <c r="L7354" i="4"/>
  <c r="O7353" i="4"/>
  <c r="N7353" i="4"/>
  <c r="M7353" i="4"/>
  <c r="L7353" i="4"/>
  <c r="C7353" i="4" s="1"/>
  <c r="O7352" i="4"/>
  <c r="N7352" i="4"/>
  <c r="M7352" i="4"/>
  <c r="L7352" i="4"/>
  <c r="O7351" i="4"/>
  <c r="N7351" i="4"/>
  <c r="M7351" i="4"/>
  <c r="L7351" i="4"/>
  <c r="C7351" i="4" s="1"/>
  <c r="O7350" i="4"/>
  <c r="N7350" i="4"/>
  <c r="M7350" i="4"/>
  <c r="L7350" i="4"/>
  <c r="O7349" i="4"/>
  <c r="N7349" i="4"/>
  <c r="M7349" i="4"/>
  <c r="L7349" i="4"/>
  <c r="C7349" i="4" s="1"/>
  <c r="O7348" i="4"/>
  <c r="N7348" i="4"/>
  <c r="M7348" i="4"/>
  <c r="L7348" i="4"/>
  <c r="O7347" i="4"/>
  <c r="N7347" i="4"/>
  <c r="M7347" i="4"/>
  <c r="L7347" i="4"/>
  <c r="C7347" i="4" s="1"/>
  <c r="O7346" i="4"/>
  <c r="N7346" i="4"/>
  <c r="M7346" i="4"/>
  <c r="L7346" i="4"/>
  <c r="O7345" i="4"/>
  <c r="N7345" i="4"/>
  <c r="M7345" i="4"/>
  <c r="L7345" i="4"/>
  <c r="C7345" i="4" s="1"/>
  <c r="O7344" i="4"/>
  <c r="N7344" i="4"/>
  <c r="M7344" i="4"/>
  <c r="L7344" i="4"/>
  <c r="O7343" i="4"/>
  <c r="N7343" i="4"/>
  <c r="M7343" i="4"/>
  <c r="L7343" i="4"/>
  <c r="C7343" i="4" s="1"/>
  <c r="O7342" i="4"/>
  <c r="N7342" i="4"/>
  <c r="M7342" i="4"/>
  <c r="L7342" i="4"/>
  <c r="O7341" i="4"/>
  <c r="N7341" i="4"/>
  <c r="M7341" i="4"/>
  <c r="L7341" i="4"/>
  <c r="C7341" i="4" s="1"/>
  <c r="O7340" i="4"/>
  <c r="N7340" i="4"/>
  <c r="M7340" i="4"/>
  <c r="L7340" i="4"/>
  <c r="O7339" i="4"/>
  <c r="N7339" i="4"/>
  <c r="M7339" i="4"/>
  <c r="L7339" i="4"/>
  <c r="C7339" i="4" s="1"/>
  <c r="O7338" i="4"/>
  <c r="N7338" i="4"/>
  <c r="M7338" i="4"/>
  <c r="L7338" i="4"/>
  <c r="O7337" i="4"/>
  <c r="N7337" i="4"/>
  <c r="M7337" i="4"/>
  <c r="L7337" i="4"/>
  <c r="C7337" i="4" s="1"/>
  <c r="O7336" i="4"/>
  <c r="N7336" i="4"/>
  <c r="M7336" i="4"/>
  <c r="L7336" i="4"/>
  <c r="O7335" i="4"/>
  <c r="N7335" i="4"/>
  <c r="M7335" i="4"/>
  <c r="L7335" i="4"/>
  <c r="C7335" i="4" s="1"/>
  <c r="O7334" i="4"/>
  <c r="N7334" i="4"/>
  <c r="M7334" i="4"/>
  <c r="L7334" i="4"/>
  <c r="O7333" i="4"/>
  <c r="N7333" i="4"/>
  <c r="M7333" i="4"/>
  <c r="L7333" i="4"/>
  <c r="C7333" i="4" s="1"/>
  <c r="O7332" i="4"/>
  <c r="N7332" i="4"/>
  <c r="M7332" i="4"/>
  <c r="L7332" i="4"/>
  <c r="O7331" i="4"/>
  <c r="N7331" i="4"/>
  <c r="M7331" i="4"/>
  <c r="L7331" i="4"/>
  <c r="C7331" i="4" s="1"/>
  <c r="O7330" i="4"/>
  <c r="N7330" i="4"/>
  <c r="M7330" i="4"/>
  <c r="L7330" i="4"/>
  <c r="O7329" i="4"/>
  <c r="N7329" i="4"/>
  <c r="M7329" i="4"/>
  <c r="L7329" i="4"/>
  <c r="C7329" i="4" s="1"/>
  <c r="O7328" i="4"/>
  <c r="N7328" i="4"/>
  <c r="M7328" i="4"/>
  <c r="L7328" i="4"/>
  <c r="O7327" i="4"/>
  <c r="N7327" i="4"/>
  <c r="M7327" i="4"/>
  <c r="L7327" i="4"/>
  <c r="C7327" i="4" s="1"/>
  <c r="O7326" i="4"/>
  <c r="N7326" i="4"/>
  <c r="M7326" i="4"/>
  <c r="L7326" i="4"/>
  <c r="O7325" i="4"/>
  <c r="N7325" i="4"/>
  <c r="M7325" i="4"/>
  <c r="L7325" i="4"/>
  <c r="C7325" i="4" s="1"/>
  <c r="O7324" i="4"/>
  <c r="N7324" i="4"/>
  <c r="M7324" i="4"/>
  <c r="L7324" i="4"/>
  <c r="O7323" i="4"/>
  <c r="N7323" i="4"/>
  <c r="M7323" i="4"/>
  <c r="L7323" i="4"/>
  <c r="C7323" i="4" s="1"/>
  <c r="O7322" i="4"/>
  <c r="N7322" i="4"/>
  <c r="M7322" i="4"/>
  <c r="L7322" i="4"/>
  <c r="O7321" i="4"/>
  <c r="N7321" i="4"/>
  <c r="M7321" i="4"/>
  <c r="L7321" i="4"/>
  <c r="C7321" i="4" s="1"/>
  <c r="O7320" i="4"/>
  <c r="N7320" i="4"/>
  <c r="M7320" i="4"/>
  <c r="L7320" i="4"/>
  <c r="O7319" i="4"/>
  <c r="N7319" i="4"/>
  <c r="M7319" i="4"/>
  <c r="L7319" i="4"/>
  <c r="C7319" i="4" s="1"/>
  <c r="O7318" i="4"/>
  <c r="N7318" i="4"/>
  <c r="M7318" i="4"/>
  <c r="L7318" i="4"/>
  <c r="O7317" i="4"/>
  <c r="N7317" i="4"/>
  <c r="M7317" i="4"/>
  <c r="L7317" i="4"/>
  <c r="C7317" i="4" s="1"/>
  <c r="O7316" i="4"/>
  <c r="N7316" i="4"/>
  <c r="M7316" i="4"/>
  <c r="L7316" i="4"/>
  <c r="O7315" i="4"/>
  <c r="N7315" i="4"/>
  <c r="M7315" i="4"/>
  <c r="L7315" i="4"/>
  <c r="C7315" i="4" s="1"/>
  <c r="O7314" i="4"/>
  <c r="N7314" i="4"/>
  <c r="M7314" i="4"/>
  <c r="L7314" i="4"/>
  <c r="O7313" i="4"/>
  <c r="N7313" i="4"/>
  <c r="M7313" i="4"/>
  <c r="L7313" i="4"/>
  <c r="C7313" i="4" s="1"/>
  <c r="O7312" i="4"/>
  <c r="N7312" i="4"/>
  <c r="M7312" i="4"/>
  <c r="L7312" i="4"/>
  <c r="O7311" i="4"/>
  <c r="N7311" i="4"/>
  <c r="M7311" i="4"/>
  <c r="L7311" i="4"/>
  <c r="C7311" i="4" s="1"/>
  <c r="O7310" i="4"/>
  <c r="N7310" i="4"/>
  <c r="M7310" i="4"/>
  <c r="L7310" i="4"/>
  <c r="O7309" i="4"/>
  <c r="N7309" i="4"/>
  <c r="M7309" i="4"/>
  <c r="L7309" i="4"/>
  <c r="C7309" i="4" s="1"/>
  <c r="O7308" i="4"/>
  <c r="N7308" i="4"/>
  <c r="M7308" i="4"/>
  <c r="L7308" i="4"/>
  <c r="O7307" i="4"/>
  <c r="N7307" i="4"/>
  <c r="M7307" i="4"/>
  <c r="L7307" i="4"/>
  <c r="C7307" i="4" s="1"/>
  <c r="O7306" i="4"/>
  <c r="N7306" i="4"/>
  <c r="M7306" i="4"/>
  <c r="L7306" i="4"/>
  <c r="O7305" i="4"/>
  <c r="N7305" i="4"/>
  <c r="M7305" i="4"/>
  <c r="L7305" i="4"/>
  <c r="C7305" i="4" s="1"/>
  <c r="O7304" i="4"/>
  <c r="N7304" i="4"/>
  <c r="M7304" i="4"/>
  <c r="L7304" i="4"/>
  <c r="O7303" i="4"/>
  <c r="N7303" i="4"/>
  <c r="M7303" i="4"/>
  <c r="L7303" i="4"/>
  <c r="C7303" i="4" s="1"/>
  <c r="O7302" i="4"/>
  <c r="N7302" i="4"/>
  <c r="M7302" i="4"/>
  <c r="L7302" i="4"/>
  <c r="O7301" i="4"/>
  <c r="N7301" i="4"/>
  <c r="M7301" i="4"/>
  <c r="L7301" i="4"/>
  <c r="C7301" i="4" s="1"/>
  <c r="O7300" i="4"/>
  <c r="N7300" i="4"/>
  <c r="M7300" i="4"/>
  <c r="L7300" i="4"/>
  <c r="O7299" i="4"/>
  <c r="N7299" i="4"/>
  <c r="M7299" i="4"/>
  <c r="L7299" i="4"/>
  <c r="C7299" i="4" s="1"/>
  <c r="O7298" i="4"/>
  <c r="N7298" i="4"/>
  <c r="M7298" i="4"/>
  <c r="L7298" i="4"/>
  <c r="O7297" i="4"/>
  <c r="N7297" i="4"/>
  <c r="M7297" i="4"/>
  <c r="L7297" i="4"/>
  <c r="C7297" i="4" s="1"/>
  <c r="O7296" i="4"/>
  <c r="N7296" i="4"/>
  <c r="M7296" i="4"/>
  <c r="L7296" i="4"/>
  <c r="O7295" i="4"/>
  <c r="N7295" i="4"/>
  <c r="M7295" i="4"/>
  <c r="L7295" i="4"/>
  <c r="C7295" i="4" s="1"/>
  <c r="O7294" i="4"/>
  <c r="N7294" i="4"/>
  <c r="M7294" i="4"/>
  <c r="L7294" i="4"/>
  <c r="O7293" i="4"/>
  <c r="N7293" i="4"/>
  <c r="M7293" i="4"/>
  <c r="L7293" i="4"/>
  <c r="C7293" i="4" s="1"/>
  <c r="O7292" i="4"/>
  <c r="N7292" i="4"/>
  <c r="M7292" i="4"/>
  <c r="L7292" i="4"/>
  <c r="O7291" i="4"/>
  <c r="N7291" i="4"/>
  <c r="M7291" i="4"/>
  <c r="L7291" i="4"/>
  <c r="C7291" i="4" s="1"/>
  <c r="O7290" i="4"/>
  <c r="N7290" i="4"/>
  <c r="M7290" i="4"/>
  <c r="L7290" i="4"/>
  <c r="O7289" i="4"/>
  <c r="N7289" i="4"/>
  <c r="M7289" i="4"/>
  <c r="L7289" i="4"/>
  <c r="C7289" i="4" s="1"/>
  <c r="O7288" i="4"/>
  <c r="N7288" i="4"/>
  <c r="M7288" i="4"/>
  <c r="L7288" i="4"/>
  <c r="O7287" i="4"/>
  <c r="N7287" i="4"/>
  <c r="M7287" i="4"/>
  <c r="L7287" i="4"/>
  <c r="C7287" i="4" s="1"/>
  <c r="O7286" i="4"/>
  <c r="N7286" i="4"/>
  <c r="M7286" i="4"/>
  <c r="L7286" i="4"/>
  <c r="O7285" i="4"/>
  <c r="N7285" i="4"/>
  <c r="M7285" i="4"/>
  <c r="L7285" i="4"/>
  <c r="C7285" i="4" s="1"/>
  <c r="O7284" i="4"/>
  <c r="N7284" i="4"/>
  <c r="M7284" i="4"/>
  <c r="L7284" i="4"/>
  <c r="O7283" i="4"/>
  <c r="N7283" i="4"/>
  <c r="M7283" i="4"/>
  <c r="L7283" i="4"/>
  <c r="C7283" i="4" s="1"/>
  <c r="O7282" i="4"/>
  <c r="N7282" i="4"/>
  <c r="M7282" i="4"/>
  <c r="L7282" i="4"/>
  <c r="O7281" i="4"/>
  <c r="N7281" i="4"/>
  <c r="M7281" i="4"/>
  <c r="L7281" i="4"/>
  <c r="C7281" i="4" s="1"/>
  <c r="O7280" i="4"/>
  <c r="N7280" i="4"/>
  <c r="M7280" i="4"/>
  <c r="L7280" i="4"/>
  <c r="O7279" i="4"/>
  <c r="N7279" i="4"/>
  <c r="M7279" i="4"/>
  <c r="L7279" i="4"/>
  <c r="C7279" i="4" s="1"/>
  <c r="O7278" i="4"/>
  <c r="N7278" i="4"/>
  <c r="M7278" i="4"/>
  <c r="L7278" i="4"/>
  <c r="O7277" i="4"/>
  <c r="N7277" i="4"/>
  <c r="M7277" i="4"/>
  <c r="L7277" i="4"/>
  <c r="C7277" i="4" s="1"/>
  <c r="O7276" i="4"/>
  <c r="N7276" i="4"/>
  <c r="M7276" i="4"/>
  <c r="L7276" i="4"/>
  <c r="O7275" i="4"/>
  <c r="N7275" i="4"/>
  <c r="M7275" i="4"/>
  <c r="L7275" i="4"/>
  <c r="C7275" i="4" s="1"/>
  <c r="O7274" i="4"/>
  <c r="N7274" i="4"/>
  <c r="M7274" i="4"/>
  <c r="L7274" i="4"/>
  <c r="O7273" i="4"/>
  <c r="N7273" i="4"/>
  <c r="M7273" i="4"/>
  <c r="L7273" i="4"/>
  <c r="C7273" i="4" s="1"/>
  <c r="O7272" i="4"/>
  <c r="N7272" i="4"/>
  <c r="M7272" i="4"/>
  <c r="L7272" i="4"/>
  <c r="O7271" i="4"/>
  <c r="N7271" i="4"/>
  <c r="M7271" i="4"/>
  <c r="L7271" i="4"/>
  <c r="C7271" i="4" s="1"/>
  <c r="O7270" i="4"/>
  <c r="N7270" i="4"/>
  <c r="M7270" i="4"/>
  <c r="L7270" i="4"/>
  <c r="O7269" i="4"/>
  <c r="N7269" i="4"/>
  <c r="M7269" i="4"/>
  <c r="L7269" i="4"/>
  <c r="C7269" i="4" s="1"/>
  <c r="O7268" i="4"/>
  <c r="N7268" i="4"/>
  <c r="M7268" i="4"/>
  <c r="L7268" i="4"/>
  <c r="O7267" i="4"/>
  <c r="N7267" i="4"/>
  <c r="M7267" i="4"/>
  <c r="L7267" i="4"/>
  <c r="C7267" i="4" s="1"/>
  <c r="O7266" i="4"/>
  <c r="N7266" i="4"/>
  <c r="M7266" i="4"/>
  <c r="L7266" i="4"/>
  <c r="O7265" i="4"/>
  <c r="N7265" i="4"/>
  <c r="M7265" i="4"/>
  <c r="L7265" i="4"/>
  <c r="C7265" i="4" s="1"/>
  <c r="O7264" i="4"/>
  <c r="N7264" i="4"/>
  <c r="M7264" i="4"/>
  <c r="L7264" i="4"/>
  <c r="O7263" i="4"/>
  <c r="N7263" i="4"/>
  <c r="M7263" i="4"/>
  <c r="L7263" i="4"/>
  <c r="C7263" i="4" s="1"/>
  <c r="O7262" i="4"/>
  <c r="N7262" i="4"/>
  <c r="M7262" i="4"/>
  <c r="L7262" i="4"/>
  <c r="O7261" i="4"/>
  <c r="N7261" i="4"/>
  <c r="M7261" i="4"/>
  <c r="L7261" i="4"/>
  <c r="C7261" i="4" s="1"/>
  <c r="O7260" i="4"/>
  <c r="N7260" i="4"/>
  <c r="M7260" i="4"/>
  <c r="L7260" i="4"/>
  <c r="O7259" i="4"/>
  <c r="N7259" i="4"/>
  <c r="M7259" i="4"/>
  <c r="L7259" i="4"/>
  <c r="C7259" i="4" s="1"/>
  <c r="O7258" i="4"/>
  <c r="N7258" i="4"/>
  <c r="M7258" i="4"/>
  <c r="L7258" i="4"/>
  <c r="O7257" i="4"/>
  <c r="N7257" i="4"/>
  <c r="M7257" i="4"/>
  <c r="L7257" i="4"/>
  <c r="C7257" i="4" s="1"/>
  <c r="O7256" i="4"/>
  <c r="N7256" i="4"/>
  <c r="M7256" i="4"/>
  <c r="L7256" i="4"/>
  <c r="O7255" i="4"/>
  <c r="N7255" i="4"/>
  <c r="M7255" i="4"/>
  <c r="L7255" i="4"/>
  <c r="C7255" i="4" s="1"/>
  <c r="O7254" i="4"/>
  <c r="N7254" i="4"/>
  <c r="M7254" i="4"/>
  <c r="L7254" i="4"/>
  <c r="O7253" i="4"/>
  <c r="N7253" i="4"/>
  <c r="M7253" i="4"/>
  <c r="L7253" i="4"/>
  <c r="C7253" i="4" s="1"/>
  <c r="O7252" i="4"/>
  <c r="N7252" i="4"/>
  <c r="M7252" i="4"/>
  <c r="L7252" i="4"/>
  <c r="O7251" i="4"/>
  <c r="N7251" i="4"/>
  <c r="M7251" i="4"/>
  <c r="L7251" i="4"/>
  <c r="C7251" i="4" s="1"/>
  <c r="O7250" i="4"/>
  <c r="N7250" i="4"/>
  <c r="M7250" i="4"/>
  <c r="L7250" i="4"/>
  <c r="O7249" i="4"/>
  <c r="N7249" i="4"/>
  <c r="M7249" i="4"/>
  <c r="L7249" i="4"/>
  <c r="C7249" i="4" s="1"/>
  <c r="O7248" i="4"/>
  <c r="N7248" i="4"/>
  <c r="M7248" i="4"/>
  <c r="L7248" i="4"/>
  <c r="O7247" i="4"/>
  <c r="N7247" i="4"/>
  <c r="M7247" i="4"/>
  <c r="L7247" i="4"/>
  <c r="C7247" i="4" s="1"/>
  <c r="O7246" i="4"/>
  <c r="N7246" i="4"/>
  <c r="M7246" i="4"/>
  <c r="L7246" i="4"/>
  <c r="O7245" i="4"/>
  <c r="N7245" i="4"/>
  <c r="M7245" i="4"/>
  <c r="L7245" i="4"/>
  <c r="C7245" i="4" s="1"/>
  <c r="O7244" i="4"/>
  <c r="N7244" i="4"/>
  <c r="M7244" i="4"/>
  <c r="L7244" i="4"/>
  <c r="O7243" i="4"/>
  <c r="N7243" i="4"/>
  <c r="M7243" i="4"/>
  <c r="L7243" i="4"/>
  <c r="C7243" i="4" s="1"/>
  <c r="O7242" i="4"/>
  <c r="N7242" i="4"/>
  <c r="M7242" i="4"/>
  <c r="L7242" i="4"/>
  <c r="O7241" i="4"/>
  <c r="N7241" i="4"/>
  <c r="M7241" i="4"/>
  <c r="L7241" i="4"/>
  <c r="C7241" i="4" s="1"/>
  <c r="O7240" i="4"/>
  <c r="N7240" i="4"/>
  <c r="M7240" i="4"/>
  <c r="L7240" i="4"/>
  <c r="O7239" i="4"/>
  <c r="N7239" i="4"/>
  <c r="M7239" i="4"/>
  <c r="L7239" i="4"/>
  <c r="C7239" i="4" s="1"/>
  <c r="O7238" i="4"/>
  <c r="N7238" i="4"/>
  <c r="M7238" i="4"/>
  <c r="L7238" i="4"/>
  <c r="O7237" i="4"/>
  <c r="N7237" i="4"/>
  <c r="M7237" i="4"/>
  <c r="L7237" i="4"/>
  <c r="C7237" i="4" s="1"/>
  <c r="O7236" i="4"/>
  <c r="N7236" i="4"/>
  <c r="M7236" i="4"/>
  <c r="L7236" i="4"/>
  <c r="O7235" i="4"/>
  <c r="N7235" i="4"/>
  <c r="M7235" i="4"/>
  <c r="L7235" i="4"/>
  <c r="C7235" i="4" s="1"/>
  <c r="O7234" i="4"/>
  <c r="N7234" i="4"/>
  <c r="M7234" i="4"/>
  <c r="L7234" i="4"/>
  <c r="O7233" i="4"/>
  <c r="N7233" i="4"/>
  <c r="M7233" i="4"/>
  <c r="L7233" i="4"/>
  <c r="C7233" i="4" s="1"/>
  <c r="O7232" i="4"/>
  <c r="N7232" i="4"/>
  <c r="M7232" i="4"/>
  <c r="L7232" i="4"/>
  <c r="O7231" i="4"/>
  <c r="N7231" i="4"/>
  <c r="M7231" i="4"/>
  <c r="L7231" i="4"/>
  <c r="C7231" i="4" s="1"/>
  <c r="O7230" i="4"/>
  <c r="N7230" i="4"/>
  <c r="M7230" i="4"/>
  <c r="L7230" i="4"/>
  <c r="O7229" i="4"/>
  <c r="N7229" i="4"/>
  <c r="M7229" i="4"/>
  <c r="L7229" i="4"/>
  <c r="C7229" i="4" s="1"/>
  <c r="O7228" i="4"/>
  <c r="N7228" i="4"/>
  <c r="M7228" i="4"/>
  <c r="L7228" i="4"/>
  <c r="O7227" i="4"/>
  <c r="N7227" i="4"/>
  <c r="M7227" i="4"/>
  <c r="L7227" i="4"/>
  <c r="C7227" i="4" s="1"/>
  <c r="O7226" i="4"/>
  <c r="N7226" i="4"/>
  <c r="M7226" i="4"/>
  <c r="L7226" i="4"/>
  <c r="O7225" i="4"/>
  <c r="N7225" i="4"/>
  <c r="M7225" i="4"/>
  <c r="L7225" i="4"/>
  <c r="C7225" i="4" s="1"/>
  <c r="O7224" i="4"/>
  <c r="N7224" i="4"/>
  <c r="M7224" i="4"/>
  <c r="L7224" i="4"/>
  <c r="O7223" i="4"/>
  <c r="N7223" i="4"/>
  <c r="M7223" i="4"/>
  <c r="L7223" i="4"/>
  <c r="C7223" i="4" s="1"/>
  <c r="O7222" i="4"/>
  <c r="N7222" i="4"/>
  <c r="M7222" i="4"/>
  <c r="L7222" i="4"/>
  <c r="O7221" i="4"/>
  <c r="N7221" i="4"/>
  <c r="M7221" i="4"/>
  <c r="L7221" i="4"/>
  <c r="C7221" i="4" s="1"/>
  <c r="O7220" i="4"/>
  <c r="N7220" i="4"/>
  <c r="M7220" i="4"/>
  <c r="L7220" i="4"/>
  <c r="O7219" i="4"/>
  <c r="N7219" i="4"/>
  <c r="M7219" i="4"/>
  <c r="L7219" i="4"/>
  <c r="C7219" i="4" s="1"/>
  <c r="O7218" i="4"/>
  <c r="N7218" i="4"/>
  <c r="M7218" i="4"/>
  <c r="L7218" i="4"/>
  <c r="O7217" i="4"/>
  <c r="N7217" i="4"/>
  <c r="M7217" i="4"/>
  <c r="L7217" i="4"/>
  <c r="C7217" i="4" s="1"/>
  <c r="O7216" i="4"/>
  <c r="N7216" i="4"/>
  <c r="M7216" i="4"/>
  <c r="L7216" i="4"/>
  <c r="O7215" i="4"/>
  <c r="N7215" i="4"/>
  <c r="M7215" i="4"/>
  <c r="L7215" i="4"/>
  <c r="C7215" i="4" s="1"/>
  <c r="O7214" i="4"/>
  <c r="N7214" i="4"/>
  <c r="M7214" i="4"/>
  <c r="L7214" i="4"/>
  <c r="O7213" i="4"/>
  <c r="N7213" i="4"/>
  <c r="M7213" i="4"/>
  <c r="L7213" i="4"/>
  <c r="C7213" i="4" s="1"/>
  <c r="O7212" i="4"/>
  <c r="N7212" i="4"/>
  <c r="M7212" i="4"/>
  <c r="L7212" i="4"/>
  <c r="O7211" i="4"/>
  <c r="N7211" i="4"/>
  <c r="M7211" i="4"/>
  <c r="L7211" i="4"/>
  <c r="C7211" i="4" s="1"/>
  <c r="O7210" i="4"/>
  <c r="N7210" i="4"/>
  <c r="M7210" i="4"/>
  <c r="L7210" i="4"/>
  <c r="O7209" i="4"/>
  <c r="N7209" i="4"/>
  <c r="M7209" i="4"/>
  <c r="L7209" i="4"/>
  <c r="C7209" i="4" s="1"/>
  <c r="O7208" i="4"/>
  <c r="N7208" i="4"/>
  <c r="M7208" i="4"/>
  <c r="L7208" i="4"/>
  <c r="O7207" i="4"/>
  <c r="N7207" i="4"/>
  <c r="M7207" i="4"/>
  <c r="L7207" i="4"/>
  <c r="C7207" i="4" s="1"/>
  <c r="O7206" i="4"/>
  <c r="N7206" i="4"/>
  <c r="M7206" i="4"/>
  <c r="L7206" i="4"/>
  <c r="O7205" i="4"/>
  <c r="N7205" i="4"/>
  <c r="M7205" i="4"/>
  <c r="L7205" i="4"/>
  <c r="C7205" i="4" s="1"/>
  <c r="O7204" i="4"/>
  <c r="N7204" i="4"/>
  <c r="M7204" i="4"/>
  <c r="L7204" i="4"/>
  <c r="O7203" i="4"/>
  <c r="N7203" i="4"/>
  <c r="M7203" i="4"/>
  <c r="L7203" i="4"/>
  <c r="C7203" i="4" s="1"/>
  <c r="O7202" i="4"/>
  <c r="N7202" i="4"/>
  <c r="M7202" i="4"/>
  <c r="L7202" i="4"/>
  <c r="O7201" i="4"/>
  <c r="N7201" i="4"/>
  <c r="M7201" i="4"/>
  <c r="L7201" i="4"/>
  <c r="C7201" i="4" s="1"/>
  <c r="O7200" i="4"/>
  <c r="N7200" i="4"/>
  <c r="M7200" i="4"/>
  <c r="L7200" i="4"/>
  <c r="O7199" i="4"/>
  <c r="N7199" i="4"/>
  <c r="M7199" i="4"/>
  <c r="L7199" i="4"/>
  <c r="C7199" i="4" s="1"/>
  <c r="O7198" i="4"/>
  <c r="N7198" i="4"/>
  <c r="M7198" i="4"/>
  <c r="L7198" i="4"/>
  <c r="O7197" i="4"/>
  <c r="N7197" i="4"/>
  <c r="M7197" i="4"/>
  <c r="L7197" i="4"/>
  <c r="C7197" i="4" s="1"/>
  <c r="O7196" i="4"/>
  <c r="N7196" i="4"/>
  <c r="M7196" i="4"/>
  <c r="L7196" i="4"/>
  <c r="O7195" i="4"/>
  <c r="N7195" i="4"/>
  <c r="M7195" i="4"/>
  <c r="L7195" i="4"/>
  <c r="C7195" i="4" s="1"/>
  <c r="O7194" i="4"/>
  <c r="N7194" i="4"/>
  <c r="M7194" i="4"/>
  <c r="L7194" i="4"/>
  <c r="O7193" i="4"/>
  <c r="N7193" i="4"/>
  <c r="M7193" i="4"/>
  <c r="L7193" i="4"/>
  <c r="C7193" i="4" s="1"/>
  <c r="O7192" i="4"/>
  <c r="N7192" i="4"/>
  <c r="M7192" i="4"/>
  <c r="L7192" i="4"/>
  <c r="O7191" i="4"/>
  <c r="N7191" i="4"/>
  <c r="M7191" i="4"/>
  <c r="L7191" i="4"/>
  <c r="C7191" i="4" s="1"/>
  <c r="O7190" i="4"/>
  <c r="N7190" i="4"/>
  <c r="M7190" i="4"/>
  <c r="L7190" i="4"/>
  <c r="O7189" i="4"/>
  <c r="N7189" i="4"/>
  <c r="M7189" i="4"/>
  <c r="L7189" i="4"/>
  <c r="C7189" i="4" s="1"/>
  <c r="O7188" i="4"/>
  <c r="N7188" i="4"/>
  <c r="M7188" i="4"/>
  <c r="L7188" i="4"/>
  <c r="O7187" i="4"/>
  <c r="N7187" i="4"/>
  <c r="M7187" i="4"/>
  <c r="L7187" i="4"/>
  <c r="C7187" i="4" s="1"/>
  <c r="O7186" i="4"/>
  <c r="N7186" i="4"/>
  <c r="M7186" i="4"/>
  <c r="L7186" i="4"/>
  <c r="O7185" i="4"/>
  <c r="N7185" i="4"/>
  <c r="M7185" i="4"/>
  <c r="L7185" i="4"/>
  <c r="C7185" i="4" s="1"/>
  <c r="O7184" i="4"/>
  <c r="N7184" i="4"/>
  <c r="M7184" i="4"/>
  <c r="L7184" i="4"/>
  <c r="O7183" i="4"/>
  <c r="N7183" i="4"/>
  <c r="M7183" i="4"/>
  <c r="L7183" i="4"/>
  <c r="C7183" i="4" s="1"/>
  <c r="O7182" i="4"/>
  <c r="N7182" i="4"/>
  <c r="M7182" i="4"/>
  <c r="L7182" i="4"/>
  <c r="O7181" i="4"/>
  <c r="N7181" i="4"/>
  <c r="M7181" i="4"/>
  <c r="L7181" i="4"/>
  <c r="C7181" i="4" s="1"/>
  <c r="O7180" i="4"/>
  <c r="N7180" i="4"/>
  <c r="M7180" i="4"/>
  <c r="L7180" i="4"/>
  <c r="O7179" i="4"/>
  <c r="N7179" i="4"/>
  <c r="M7179" i="4"/>
  <c r="L7179" i="4"/>
  <c r="C7179" i="4" s="1"/>
  <c r="O7178" i="4"/>
  <c r="N7178" i="4"/>
  <c r="M7178" i="4"/>
  <c r="L7178" i="4"/>
  <c r="O7177" i="4"/>
  <c r="N7177" i="4"/>
  <c r="M7177" i="4"/>
  <c r="L7177" i="4"/>
  <c r="C7177" i="4" s="1"/>
  <c r="O7176" i="4"/>
  <c r="N7176" i="4"/>
  <c r="M7176" i="4"/>
  <c r="L7176" i="4"/>
  <c r="O7175" i="4"/>
  <c r="N7175" i="4"/>
  <c r="M7175" i="4"/>
  <c r="L7175" i="4"/>
  <c r="C7175" i="4" s="1"/>
  <c r="O7174" i="4"/>
  <c r="N7174" i="4"/>
  <c r="M7174" i="4"/>
  <c r="L7174" i="4"/>
  <c r="O7173" i="4"/>
  <c r="N7173" i="4"/>
  <c r="M7173" i="4"/>
  <c r="L7173" i="4"/>
  <c r="C7173" i="4" s="1"/>
  <c r="O7172" i="4"/>
  <c r="N7172" i="4"/>
  <c r="M7172" i="4"/>
  <c r="L7172" i="4"/>
  <c r="O7171" i="4"/>
  <c r="N7171" i="4"/>
  <c r="M7171" i="4"/>
  <c r="L7171" i="4"/>
  <c r="C7171" i="4" s="1"/>
  <c r="O7170" i="4"/>
  <c r="N7170" i="4"/>
  <c r="M7170" i="4"/>
  <c r="L7170" i="4"/>
  <c r="O7169" i="4"/>
  <c r="N7169" i="4"/>
  <c r="M7169" i="4"/>
  <c r="L7169" i="4"/>
  <c r="C7169" i="4" s="1"/>
  <c r="O7168" i="4"/>
  <c r="N7168" i="4"/>
  <c r="M7168" i="4"/>
  <c r="L7168" i="4"/>
  <c r="O7167" i="4"/>
  <c r="N7167" i="4"/>
  <c r="M7167" i="4"/>
  <c r="L7167" i="4"/>
  <c r="C7167" i="4" s="1"/>
  <c r="O7166" i="4"/>
  <c r="N7166" i="4"/>
  <c r="M7166" i="4"/>
  <c r="L7166" i="4"/>
  <c r="O7165" i="4"/>
  <c r="N7165" i="4"/>
  <c r="M7165" i="4"/>
  <c r="L7165" i="4"/>
  <c r="C7165" i="4" s="1"/>
  <c r="O7164" i="4"/>
  <c r="N7164" i="4"/>
  <c r="M7164" i="4"/>
  <c r="L7164" i="4"/>
  <c r="O7163" i="4"/>
  <c r="N7163" i="4"/>
  <c r="M7163" i="4"/>
  <c r="L7163" i="4"/>
  <c r="C7163" i="4" s="1"/>
  <c r="O7162" i="4"/>
  <c r="N7162" i="4"/>
  <c r="M7162" i="4"/>
  <c r="L7162" i="4"/>
  <c r="O7161" i="4"/>
  <c r="N7161" i="4"/>
  <c r="M7161" i="4"/>
  <c r="L7161" i="4"/>
  <c r="C7161" i="4" s="1"/>
  <c r="O7160" i="4"/>
  <c r="N7160" i="4"/>
  <c r="M7160" i="4"/>
  <c r="L7160" i="4"/>
  <c r="O7159" i="4"/>
  <c r="N7159" i="4"/>
  <c r="M7159" i="4"/>
  <c r="L7159" i="4"/>
  <c r="C7159" i="4" s="1"/>
  <c r="O7158" i="4"/>
  <c r="N7158" i="4"/>
  <c r="M7158" i="4"/>
  <c r="L7158" i="4"/>
  <c r="O7157" i="4"/>
  <c r="N7157" i="4"/>
  <c r="M7157" i="4"/>
  <c r="L7157" i="4"/>
  <c r="C7157" i="4" s="1"/>
  <c r="O7156" i="4"/>
  <c r="N7156" i="4"/>
  <c r="M7156" i="4"/>
  <c r="L7156" i="4"/>
  <c r="O7155" i="4"/>
  <c r="N7155" i="4"/>
  <c r="M7155" i="4"/>
  <c r="L7155" i="4"/>
  <c r="C7155" i="4" s="1"/>
  <c r="O7154" i="4"/>
  <c r="N7154" i="4"/>
  <c r="M7154" i="4"/>
  <c r="L7154" i="4"/>
  <c r="O7153" i="4"/>
  <c r="N7153" i="4"/>
  <c r="M7153" i="4"/>
  <c r="L7153" i="4"/>
  <c r="C7153" i="4" s="1"/>
  <c r="O7152" i="4"/>
  <c r="N7152" i="4"/>
  <c r="M7152" i="4"/>
  <c r="L7152" i="4"/>
  <c r="O7151" i="4"/>
  <c r="N7151" i="4"/>
  <c r="M7151" i="4"/>
  <c r="L7151" i="4"/>
  <c r="C7151" i="4" s="1"/>
  <c r="O7150" i="4"/>
  <c r="N7150" i="4"/>
  <c r="M7150" i="4"/>
  <c r="L7150" i="4"/>
  <c r="O7149" i="4"/>
  <c r="N7149" i="4"/>
  <c r="M7149" i="4"/>
  <c r="L7149" i="4"/>
  <c r="C7149" i="4" s="1"/>
  <c r="O7148" i="4"/>
  <c r="N7148" i="4"/>
  <c r="M7148" i="4"/>
  <c r="L7148" i="4"/>
  <c r="O7147" i="4"/>
  <c r="N7147" i="4"/>
  <c r="M7147" i="4"/>
  <c r="L7147" i="4"/>
  <c r="C7147" i="4" s="1"/>
  <c r="O7146" i="4"/>
  <c r="N7146" i="4"/>
  <c r="M7146" i="4"/>
  <c r="L7146" i="4"/>
  <c r="O7145" i="4"/>
  <c r="N7145" i="4"/>
  <c r="M7145" i="4"/>
  <c r="L7145" i="4"/>
  <c r="C7145" i="4" s="1"/>
  <c r="O7144" i="4"/>
  <c r="N7144" i="4"/>
  <c r="M7144" i="4"/>
  <c r="L7144" i="4"/>
  <c r="O7143" i="4"/>
  <c r="N7143" i="4"/>
  <c r="M7143" i="4"/>
  <c r="L7143" i="4"/>
  <c r="C7143" i="4" s="1"/>
  <c r="O7142" i="4"/>
  <c r="N7142" i="4"/>
  <c r="M7142" i="4"/>
  <c r="L7142" i="4"/>
  <c r="O7141" i="4"/>
  <c r="N7141" i="4"/>
  <c r="M7141" i="4"/>
  <c r="L7141" i="4"/>
  <c r="C7141" i="4" s="1"/>
  <c r="O7140" i="4"/>
  <c r="N7140" i="4"/>
  <c r="M7140" i="4"/>
  <c r="L7140" i="4"/>
  <c r="O7139" i="4"/>
  <c r="N7139" i="4"/>
  <c r="M7139" i="4"/>
  <c r="L7139" i="4"/>
  <c r="C7139" i="4" s="1"/>
  <c r="O7138" i="4"/>
  <c r="N7138" i="4"/>
  <c r="M7138" i="4"/>
  <c r="L7138" i="4"/>
  <c r="O7137" i="4"/>
  <c r="N7137" i="4"/>
  <c r="M7137" i="4"/>
  <c r="L7137" i="4"/>
  <c r="C7137" i="4" s="1"/>
  <c r="O7136" i="4"/>
  <c r="N7136" i="4"/>
  <c r="M7136" i="4"/>
  <c r="L7136" i="4"/>
  <c r="O7135" i="4"/>
  <c r="N7135" i="4"/>
  <c r="M7135" i="4"/>
  <c r="L7135" i="4"/>
  <c r="C7135" i="4" s="1"/>
  <c r="O7134" i="4"/>
  <c r="N7134" i="4"/>
  <c r="M7134" i="4"/>
  <c r="L7134" i="4"/>
  <c r="O7133" i="4"/>
  <c r="N7133" i="4"/>
  <c r="M7133" i="4"/>
  <c r="L7133" i="4"/>
  <c r="C7133" i="4" s="1"/>
  <c r="O7132" i="4"/>
  <c r="N7132" i="4"/>
  <c r="M7132" i="4"/>
  <c r="L7132" i="4"/>
  <c r="O7131" i="4"/>
  <c r="N7131" i="4"/>
  <c r="M7131" i="4"/>
  <c r="L7131" i="4"/>
  <c r="C7131" i="4" s="1"/>
  <c r="O7130" i="4"/>
  <c r="N7130" i="4"/>
  <c r="M7130" i="4"/>
  <c r="L7130" i="4"/>
  <c r="O7129" i="4"/>
  <c r="N7129" i="4"/>
  <c r="M7129" i="4"/>
  <c r="L7129" i="4"/>
  <c r="C7129" i="4" s="1"/>
  <c r="O7128" i="4"/>
  <c r="N7128" i="4"/>
  <c r="M7128" i="4"/>
  <c r="L7128" i="4"/>
  <c r="O7127" i="4"/>
  <c r="N7127" i="4"/>
  <c r="M7127" i="4"/>
  <c r="L7127" i="4"/>
  <c r="C7127" i="4" s="1"/>
  <c r="O7126" i="4"/>
  <c r="N7126" i="4"/>
  <c r="M7126" i="4"/>
  <c r="L7126" i="4"/>
  <c r="O7125" i="4"/>
  <c r="N7125" i="4"/>
  <c r="M7125" i="4"/>
  <c r="L7125" i="4"/>
  <c r="C7125" i="4" s="1"/>
  <c r="O7124" i="4"/>
  <c r="N7124" i="4"/>
  <c r="M7124" i="4"/>
  <c r="L7124" i="4"/>
  <c r="O7123" i="4"/>
  <c r="N7123" i="4"/>
  <c r="M7123" i="4"/>
  <c r="L7123" i="4"/>
  <c r="C7123" i="4" s="1"/>
  <c r="O7122" i="4"/>
  <c r="N7122" i="4"/>
  <c r="M7122" i="4"/>
  <c r="L7122" i="4"/>
  <c r="O7121" i="4"/>
  <c r="N7121" i="4"/>
  <c r="M7121" i="4"/>
  <c r="L7121" i="4"/>
  <c r="C7121" i="4" s="1"/>
  <c r="O7120" i="4"/>
  <c r="N7120" i="4"/>
  <c r="M7120" i="4"/>
  <c r="L7120" i="4"/>
  <c r="O7119" i="4"/>
  <c r="N7119" i="4"/>
  <c r="M7119" i="4"/>
  <c r="L7119" i="4"/>
  <c r="C7119" i="4" s="1"/>
  <c r="O7118" i="4"/>
  <c r="N7118" i="4"/>
  <c r="M7118" i="4"/>
  <c r="L7118" i="4"/>
  <c r="O7117" i="4"/>
  <c r="N7117" i="4"/>
  <c r="M7117" i="4"/>
  <c r="L7117" i="4"/>
  <c r="C7117" i="4" s="1"/>
  <c r="O7116" i="4"/>
  <c r="N7116" i="4"/>
  <c r="M7116" i="4"/>
  <c r="L7116" i="4"/>
  <c r="O7115" i="4"/>
  <c r="N7115" i="4"/>
  <c r="M7115" i="4"/>
  <c r="L7115" i="4"/>
  <c r="C7115" i="4" s="1"/>
  <c r="O7114" i="4"/>
  <c r="N7114" i="4"/>
  <c r="M7114" i="4"/>
  <c r="L7114" i="4"/>
  <c r="O7113" i="4"/>
  <c r="N7113" i="4"/>
  <c r="M7113" i="4"/>
  <c r="L7113" i="4"/>
  <c r="C7113" i="4" s="1"/>
  <c r="O7112" i="4"/>
  <c r="N7112" i="4"/>
  <c r="M7112" i="4"/>
  <c r="L7112" i="4"/>
  <c r="O7111" i="4"/>
  <c r="N7111" i="4"/>
  <c r="M7111" i="4"/>
  <c r="L7111" i="4"/>
  <c r="C7111" i="4" s="1"/>
  <c r="O7110" i="4"/>
  <c r="N7110" i="4"/>
  <c r="M7110" i="4"/>
  <c r="L7110" i="4"/>
  <c r="O7109" i="4"/>
  <c r="N7109" i="4"/>
  <c r="M7109" i="4"/>
  <c r="L7109" i="4"/>
  <c r="C7109" i="4" s="1"/>
  <c r="O7108" i="4"/>
  <c r="N7108" i="4"/>
  <c r="M7108" i="4"/>
  <c r="L7108" i="4"/>
  <c r="O7107" i="4"/>
  <c r="N7107" i="4"/>
  <c r="M7107" i="4"/>
  <c r="L7107" i="4"/>
  <c r="C7107" i="4" s="1"/>
  <c r="O7106" i="4"/>
  <c r="N7106" i="4"/>
  <c r="M7106" i="4"/>
  <c r="L7106" i="4"/>
  <c r="O7105" i="4"/>
  <c r="N7105" i="4"/>
  <c r="M7105" i="4"/>
  <c r="L7105" i="4"/>
  <c r="C7105" i="4" s="1"/>
  <c r="O7104" i="4"/>
  <c r="N7104" i="4"/>
  <c r="M7104" i="4"/>
  <c r="L7104" i="4"/>
  <c r="O7103" i="4"/>
  <c r="N7103" i="4"/>
  <c r="M7103" i="4"/>
  <c r="L7103" i="4"/>
  <c r="C7103" i="4" s="1"/>
  <c r="O7102" i="4"/>
  <c r="N7102" i="4"/>
  <c r="M7102" i="4"/>
  <c r="L7102" i="4"/>
  <c r="O7101" i="4"/>
  <c r="N7101" i="4"/>
  <c r="M7101" i="4"/>
  <c r="L7101" i="4"/>
  <c r="C7101" i="4" s="1"/>
  <c r="O7100" i="4"/>
  <c r="N7100" i="4"/>
  <c r="M7100" i="4"/>
  <c r="L7100" i="4"/>
  <c r="O7099" i="4"/>
  <c r="N7099" i="4"/>
  <c r="M7099" i="4"/>
  <c r="L7099" i="4"/>
  <c r="C7099" i="4" s="1"/>
  <c r="O7098" i="4"/>
  <c r="N7098" i="4"/>
  <c r="M7098" i="4"/>
  <c r="L7098" i="4"/>
  <c r="O7097" i="4"/>
  <c r="N7097" i="4"/>
  <c r="M7097" i="4"/>
  <c r="L7097" i="4"/>
  <c r="C7097" i="4" s="1"/>
  <c r="O7096" i="4"/>
  <c r="N7096" i="4"/>
  <c r="M7096" i="4"/>
  <c r="L7096" i="4"/>
  <c r="O7095" i="4"/>
  <c r="N7095" i="4"/>
  <c r="M7095" i="4"/>
  <c r="L7095" i="4"/>
  <c r="C7095" i="4" s="1"/>
  <c r="O7094" i="4"/>
  <c r="N7094" i="4"/>
  <c r="M7094" i="4"/>
  <c r="L7094" i="4"/>
  <c r="O7093" i="4"/>
  <c r="N7093" i="4"/>
  <c r="M7093" i="4"/>
  <c r="L7093" i="4"/>
  <c r="C7093" i="4" s="1"/>
  <c r="O7092" i="4"/>
  <c r="N7092" i="4"/>
  <c r="M7092" i="4"/>
  <c r="L7092" i="4"/>
  <c r="O7091" i="4"/>
  <c r="N7091" i="4"/>
  <c r="M7091" i="4"/>
  <c r="L7091" i="4"/>
  <c r="C7091" i="4" s="1"/>
  <c r="O7090" i="4"/>
  <c r="N7090" i="4"/>
  <c r="M7090" i="4"/>
  <c r="L7090" i="4"/>
  <c r="O7089" i="4"/>
  <c r="N7089" i="4"/>
  <c r="M7089" i="4"/>
  <c r="L7089" i="4"/>
  <c r="C7089" i="4" s="1"/>
  <c r="O7088" i="4"/>
  <c r="N7088" i="4"/>
  <c r="M7088" i="4"/>
  <c r="L7088" i="4"/>
  <c r="O7087" i="4"/>
  <c r="N7087" i="4"/>
  <c r="M7087" i="4"/>
  <c r="L7087" i="4"/>
  <c r="C7087" i="4" s="1"/>
  <c r="O7086" i="4"/>
  <c r="N7086" i="4"/>
  <c r="M7086" i="4"/>
  <c r="L7086" i="4"/>
  <c r="O7085" i="4"/>
  <c r="N7085" i="4"/>
  <c r="M7085" i="4"/>
  <c r="L7085" i="4"/>
  <c r="C7085" i="4" s="1"/>
  <c r="O7084" i="4"/>
  <c r="N7084" i="4"/>
  <c r="M7084" i="4"/>
  <c r="L7084" i="4"/>
  <c r="O7083" i="4"/>
  <c r="N7083" i="4"/>
  <c r="M7083" i="4"/>
  <c r="L7083" i="4"/>
  <c r="C7083" i="4" s="1"/>
  <c r="O7082" i="4"/>
  <c r="N7082" i="4"/>
  <c r="M7082" i="4"/>
  <c r="L7082" i="4"/>
  <c r="O7081" i="4"/>
  <c r="N7081" i="4"/>
  <c r="M7081" i="4"/>
  <c r="L7081" i="4"/>
  <c r="C7081" i="4" s="1"/>
  <c r="O7080" i="4"/>
  <c r="N7080" i="4"/>
  <c r="M7080" i="4"/>
  <c r="L7080" i="4"/>
  <c r="O7079" i="4"/>
  <c r="N7079" i="4"/>
  <c r="M7079" i="4"/>
  <c r="L7079" i="4"/>
  <c r="C7079" i="4" s="1"/>
  <c r="O7078" i="4"/>
  <c r="N7078" i="4"/>
  <c r="M7078" i="4"/>
  <c r="L7078" i="4"/>
  <c r="O7077" i="4"/>
  <c r="N7077" i="4"/>
  <c r="M7077" i="4"/>
  <c r="L7077" i="4"/>
  <c r="C7077" i="4" s="1"/>
  <c r="O7076" i="4"/>
  <c r="N7076" i="4"/>
  <c r="M7076" i="4"/>
  <c r="L7076" i="4"/>
  <c r="O7075" i="4"/>
  <c r="N7075" i="4"/>
  <c r="M7075" i="4"/>
  <c r="L7075" i="4"/>
  <c r="C7075" i="4" s="1"/>
  <c r="O7074" i="4"/>
  <c r="N7074" i="4"/>
  <c r="M7074" i="4"/>
  <c r="L7074" i="4"/>
  <c r="O7073" i="4"/>
  <c r="N7073" i="4"/>
  <c r="M7073" i="4"/>
  <c r="L7073" i="4"/>
  <c r="C7073" i="4" s="1"/>
  <c r="O7072" i="4"/>
  <c r="N7072" i="4"/>
  <c r="M7072" i="4"/>
  <c r="L7072" i="4"/>
  <c r="O7071" i="4"/>
  <c r="N7071" i="4"/>
  <c r="M7071" i="4"/>
  <c r="L7071" i="4"/>
  <c r="C7071" i="4" s="1"/>
  <c r="O7070" i="4"/>
  <c r="N7070" i="4"/>
  <c r="M7070" i="4"/>
  <c r="L7070" i="4"/>
  <c r="O7069" i="4"/>
  <c r="N7069" i="4"/>
  <c r="M7069" i="4"/>
  <c r="L7069" i="4"/>
  <c r="C7069" i="4" s="1"/>
  <c r="O7068" i="4"/>
  <c r="N7068" i="4"/>
  <c r="M7068" i="4"/>
  <c r="L7068" i="4"/>
  <c r="O7067" i="4"/>
  <c r="N7067" i="4"/>
  <c r="M7067" i="4"/>
  <c r="L7067" i="4"/>
  <c r="C7067" i="4" s="1"/>
  <c r="O7066" i="4"/>
  <c r="N7066" i="4"/>
  <c r="M7066" i="4"/>
  <c r="L7066" i="4"/>
  <c r="O7065" i="4"/>
  <c r="N7065" i="4"/>
  <c r="M7065" i="4"/>
  <c r="L7065" i="4"/>
  <c r="C7065" i="4" s="1"/>
  <c r="O7064" i="4"/>
  <c r="N7064" i="4"/>
  <c r="M7064" i="4"/>
  <c r="L7064" i="4"/>
  <c r="O7063" i="4"/>
  <c r="N7063" i="4"/>
  <c r="M7063" i="4"/>
  <c r="L7063" i="4"/>
  <c r="C7063" i="4" s="1"/>
  <c r="O7062" i="4"/>
  <c r="N7062" i="4"/>
  <c r="M7062" i="4"/>
  <c r="L7062" i="4"/>
  <c r="O7061" i="4"/>
  <c r="N7061" i="4"/>
  <c r="M7061" i="4"/>
  <c r="L7061" i="4"/>
  <c r="C7061" i="4" s="1"/>
  <c r="O7060" i="4"/>
  <c r="N7060" i="4"/>
  <c r="M7060" i="4"/>
  <c r="L7060" i="4"/>
  <c r="O7059" i="4"/>
  <c r="N7059" i="4"/>
  <c r="M7059" i="4"/>
  <c r="L7059" i="4"/>
  <c r="C7059" i="4" s="1"/>
  <c r="O7058" i="4"/>
  <c r="N7058" i="4"/>
  <c r="M7058" i="4"/>
  <c r="L7058" i="4"/>
  <c r="O7057" i="4"/>
  <c r="N7057" i="4"/>
  <c r="M7057" i="4"/>
  <c r="L7057" i="4"/>
  <c r="C7057" i="4" s="1"/>
  <c r="O7056" i="4"/>
  <c r="N7056" i="4"/>
  <c r="M7056" i="4"/>
  <c r="L7056" i="4"/>
  <c r="O7055" i="4"/>
  <c r="N7055" i="4"/>
  <c r="M7055" i="4"/>
  <c r="L7055" i="4"/>
  <c r="C7055" i="4" s="1"/>
  <c r="O7054" i="4"/>
  <c r="N7054" i="4"/>
  <c r="M7054" i="4"/>
  <c r="L7054" i="4"/>
  <c r="O7053" i="4"/>
  <c r="N7053" i="4"/>
  <c r="M7053" i="4"/>
  <c r="L7053" i="4"/>
  <c r="C7053" i="4" s="1"/>
  <c r="O7052" i="4"/>
  <c r="N7052" i="4"/>
  <c r="M7052" i="4"/>
  <c r="L7052" i="4"/>
  <c r="O7051" i="4"/>
  <c r="N7051" i="4"/>
  <c r="M7051" i="4"/>
  <c r="L7051" i="4"/>
  <c r="C7051" i="4" s="1"/>
  <c r="O7050" i="4"/>
  <c r="N7050" i="4"/>
  <c r="M7050" i="4"/>
  <c r="L7050" i="4"/>
  <c r="O7049" i="4"/>
  <c r="N7049" i="4"/>
  <c r="M7049" i="4"/>
  <c r="L7049" i="4"/>
  <c r="C7049" i="4" s="1"/>
  <c r="O7048" i="4"/>
  <c r="N7048" i="4"/>
  <c r="M7048" i="4"/>
  <c r="L7048" i="4"/>
  <c r="O7047" i="4"/>
  <c r="N7047" i="4"/>
  <c r="M7047" i="4"/>
  <c r="L7047" i="4"/>
  <c r="C7047" i="4" s="1"/>
  <c r="O7046" i="4"/>
  <c r="N7046" i="4"/>
  <c r="M7046" i="4"/>
  <c r="L7046" i="4"/>
  <c r="O7045" i="4"/>
  <c r="N7045" i="4"/>
  <c r="M7045" i="4"/>
  <c r="L7045" i="4"/>
  <c r="C7045" i="4" s="1"/>
  <c r="O7044" i="4"/>
  <c r="N7044" i="4"/>
  <c r="M7044" i="4"/>
  <c r="L7044" i="4"/>
  <c r="O7043" i="4"/>
  <c r="N7043" i="4"/>
  <c r="M7043" i="4"/>
  <c r="L7043" i="4"/>
  <c r="C7043" i="4" s="1"/>
  <c r="O7042" i="4"/>
  <c r="N7042" i="4"/>
  <c r="M7042" i="4"/>
  <c r="L7042" i="4"/>
  <c r="O7041" i="4"/>
  <c r="N7041" i="4"/>
  <c r="M7041" i="4"/>
  <c r="L7041" i="4"/>
  <c r="C7041" i="4" s="1"/>
  <c r="O7040" i="4"/>
  <c r="N7040" i="4"/>
  <c r="M7040" i="4"/>
  <c r="L7040" i="4"/>
  <c r="O7039" i="4"/>
  <c r="N7039" i="4"/>
  <c r="M7039" i="4"/>
  <c r="L7039" i="4"/>
  <c r="C7039" i="4" s="1"/>
  <c r="O7038" i="4"/>
  <c r="N7038" i="4"/>
  <c r="M7038" i="4"/>
  <c r="L7038" i="4"/>
  <c r="O7037" i="4"/>
  <c r="N7037" i="4"/>
  <c r="M7037" i="4"/>
  <c r="L7037" i="4"/>
  <c r="C7037" i="4" s="1"/>
  <c r="O7036" i="4"/>
  <c r="N7036" i="4"/>
  <c r="M7036" i="4"/>
  <c r="L7036" i="4"/>
  <c r="O7035" i="4"/>
  <c r="N7035" i="4"/>
  <c r="M7035" i="4"/>
  <c r="L7035" i="4"/>
  <c r="C7035" i="4" s="1"/>
  <c r="O7034" i="4"/>
  <c r="N7034" i="4"/>
  <c r="M7034" i="4"/>
  <c r="L7034" i="4"/>
  <c r="O7033" i="4"/>
  <c r="N7033" i="4"/>
  <c r="M7033" i="4"/>
  <c r="L7033" i="4"/>
  <c r="C7033" i="4" s="1"/>
  <c r="O7032" i="4"/>
  <c r="N7032" i="4"/>
  <c r="M7032" i="4"/>
  <c r="L7032" i="4"/>
  <c r="O7031" i="4"/>
  <c r="N7031" i="4"/>
  <c r="M7031" i="4"/>
  <c r="L7031" i="4"/>
  <c r="C7031" i="4" s="1"/>
  <c r="O7030" i="4"/>
  <c r="N7030" i="4"/>
  <c r="M7030" i="4"/>
  <c r="L7030" i="4"/>
  <c r="O7029" i="4"/>
  <c r="N7029" i="4"/>
  <c r="M7029" i="4"/>
  <c r="L7029" i="4"/>
  <c r="C7029" i="4" s="1"/>
  <c r="O7028" i="4"/>
  <c r="N7028" i="4"/>
  <c r="M7028" i="4"/>
  <c r="L7028" i="4"/>
  <c r="O7027" i="4"/>
  <c r="N7027" i="4"/>
  <c r="M7027" i="4"/>
  <c r="L7027" i="4"/>
  <c r="C7027" i="4" s="1"/>
  <c r="O7026" i="4"/>
  <c r="N7026" i="4"/>
  <c r="M7026" i="4"/>
  <c r="L7026" i="4"/>
  <c r="O7025" i="4"/>
  <c r="N7025" i="4"/>
  <c r="M7025" i="4"/>
  <c r="L7025" i="4"/>
  <c r="C7025" i="4" s="1"/>
  <c r="O7024" i="4"/>
  <c r="N7024" i="4"/>
  <c r="M7024" i="4"/>
  <c r="L7024" i="4"/>
  <c r="O7023" i="4"/>
  <c r="N7023" i="4"/>
  <c r="M7023" i="4"/>
  <c r="L7023" i="4"/>
  <c r="C7023" i="4" s="1"/>
  <c r="O7022" i="4"/>
  <c r="N7022" i="4"/>
  <c r="M7022" i="4"/>
  <c r="L7022" i="4"/>
  <c r="O7021" i="4"/>
  <c r="N7021" i="4"/>
  <c r="M7021" i="4"/>
  <c r="L7021" i="4"/>
  <c r="C7021" i="4" s="1"/>
  <c r="O7020" i="4"/>
  <c r="N7020" i="4"/>
  <c r="M7020" i="4"/>
  <c r="L7020" i="4"/>
  <c r="O7019" i="4"/>
  <c r="N7019" i="4"/>
  <c r="M7019" i="4"/>
  <c r="L7019" i="4"/>
  <c r="C7019" i="4" s="1"/>
  <c r="O7018" i="4"/>
  <c r="N7018" i="4"/>
  <c r="M7018" i="4"/>
  <c r="L7018" i="4"/>
  <c r="O7017" i="4"/>
  <c r="N7017" i="4"/>
  <c r="M7017" i="4"/>
  <c r="L7017" i="4"/>
  <c r="C7017" i="4" s="1"/>
  <c r="O7016" i="4"/>
  <c r="N7016" i="4"/>
  <c r="M7016" i="4"/>
  <c r="L7016" i="4"/>
  <c r="O7015" i="4"/>
  <c r="N7015" i="4"/>
  <c r="M7015" i="4"/>
  <c r="L7015" i="4"/>
  <c r="C7015" i="4" s="1"/>
  <c r="O7014" i="4"/>
  <c r="N7014" i="4"/>
  <c r="M7014" i="4"/>
  <c r="L7014" i="4"/>
  <c r="O7013" i="4"/>
  <c r="N7013" i="4"/>
  <c r="M7013" i="4"/>
  <c r="L7013" i="4"/>
  <c r="C7013" i="4" s="1"/>
  <c r="O7012" i="4"/>
  <c r="N7012" i="4"/>
  <c r="M7012" i="4"/>
  <c r="L7012" i="4"/>
  <c r="O7011" i="4"/>
  <c r="N7011" i="4"/>
  <c r="M7011" i="4"/>
  <c r="L7011" i="4"/>
  <c r="C7011" i="4" s="1"/>
  <c r="O7010" i="4"/>
  <c r="N7010" i="4"/>
  <c r="M7010" i="4"/>
  <c r="L7010" i="4"/>
  <c r="O7009" i="4"/>
  <c r="N7009" i="4"/>
  <c r="M7009" i="4"/>
  <c r="L7009" i="4"/>
  <c r="C7009" i="4" s="1"/>
  <c r="O7008" i="4"/>
  <c r="N7008" i="4"/>
  <c r="M7008" i="4"/>
  <c r="L7008" i="4"/>
  <c r="O7007" i="4"/>
  <c r="N7007" i="4"/>
  <c r="M7007" i="4"/>
  <c r="L7007" i="4"/>
  <c r="C7007" i="4" s="1"/>
  <c r="O7006" i="4"/>
  <c r="N7006" i="4"/>
  <c r="M7006" i="4"/>
  <c r="L7006" i="4"/>
  <c r="O7005" i="4"/>
  <c r="N7005" i="4"/>
  <c r="M7005" i="4"/>
  <c r="L7005" i="4"/>
  <c r="C7005" i="4" s="1"/>
  <c r="O7004" i="4"/>
  <c r="N7004" i="4"/>
  <c r="M7004" i="4"/>
  <c r="L7004" i="4"/>
  <c r="O7003" i="4"/>
  <c r="N7003" i="4"/>
  <c r="M7003" i="4"/>
  <c r="L7003" i="4"/>
  <c r="C7003" i="4" s="1"/>
  <c r="O7002" i="4"/>
  <c r="N7002" i="4"/>
  <c r="M7002" i="4"/>
  <c r="L7002" i="4"/>
  <c r="O7001" i="4"/>
  <c r="N7001" i="4"/>
  <c r="M7001" i="4"/>
  <c r="L7001" i="4"/>
  <c r="C7001" i="4" s="1"/>
  <c r="O7000" i="4"/>
  <c r="N7000" i="4"/>
  <c r="M7000" i="4"/>
  <c r="L7000" i="4"/>
  <c r="O6999" i="4"/>
  <c r="N6999" i="4"/>
  <c r="M6999" i="4"/>
  <c r="L6999" i="4"/>
  <c r="C6999" i="4" s="1"/>
  <c r="O6998" i="4"/>
  <c r="N6998" i="4"/>
  <c r="M6998" i="4"/>
  <c r="L6998" i="4"/>
  <c r="O6997" i="4"/>
  <c r="N6997" i="4"/>
  <c r="M6997" i="4"/>
  <c r="L6997" i="4"/>
  <c r="C6997" i="4" s="1"/>
  <c r="O6996" i="4"/>
  <c r="N6996" i="4"/>
  <c r="M6996" i="4"/>
  <c r="L6996" i="4"/>
  <c r="O6995" i="4"/>
  <c r="N6995" i="4"/>
  <c r="M6995" i="4"/>
  <c r="L6995" i="4"/>
  <c r="C6995" i="4" s="1"/>
  <c r="O6994" i="4"/>
  <c r="N6994" i="4"/>
  <c r="M6994" i="4"/>
  <c r="L6994" i="4"/>
  <c r="O6993" i="4"/>
  <c r="N6993" i="4"/>
  <c r="M6993" i="4"/>
  <c r="L6993" i="4"/>
  <c r="C6993" i="4" s="1"/>
  <c r="O6992" i="4"/>
  <c r="N6992" i="4"/>
  <c r="M6992" i="4"/>
  <c r="L6992" i="4"/>
  <c r="O6991" i="4"/>
  <c r="N6991" i="4"/>
  <c r="M6991" i="4"/>
  <c r="L6991" i="4"/>
  <c r="C6991" i="4" s="1"/>
  <c r="O6990" i="4"/>
  <c r="N6990" i="4"/>
  <c r="M6990" i="4"/>
  <c r="L6990" i="4"/>
  <c r="O6989" i="4"/>
  <c r="N6989" i="4"/>
  <c r="M6989" i="4"/>
  <c r="L6989" i="4"/>
  <c r="C6989" i="4" s="1"/>
  <c r="O6988" i="4"/>
  <c r="N6988" i="4"/>
  <c r="M6988" i="4"/>
  <c r="L6988" i="4"/>
  <c r="O6987" i="4"/>
  <c r="N6987" i="4"/>
  <c r="M6987" i="4"/>
  <c r="L6987" i="4"/>
  <c r="C6987" i="4" s="1"/>
  <c r="O6986" i="4"/>
  <c r="N6986" i="4"/>
  <c r="M6986" i="4"/>
  <c r="L6986" i="4"/>
  <c r="O6985" i="4"/>
  <c r="N6985" i="4"/>
  <c r="M6985" i="4"/>
  <c r="L6985" i="4"/>
  <c r="C6985" i="4" s="1"/>
  <c r="O6984" i="4"/>
  <c r="N6984" i="4"/>
  <c r="M6984" i="4"/>
  <c r="L6984" i="4"/>
  <c r="O6983" i="4"/>
  <c r="N6983" i="4"/>
  <c r="M6983" i="4"/>
  <c r="L6983" i="4"/>
  <c r="C6983" i="4" s="1"/>
  <c r="O6982" i="4"/>
  <c r="N6982" i="4"/>
  <c r="M6982" i="4"/>
  <c r="L6982" i="4"/>
  <c r="O6981" i="4"/>
  <c r="N6981" i="4"/>
  <c r="M6981" i="4"/>
  <c r="L6981" i="4"/>
  <c r="C6981" i="4" s="1"/>
  <c r="O6980" i="4"/>
  <c r="N6980" i="4"/>
  <c r="M6980" i="4"/>
  <c r="L6980" i="4"/>
  <c r="O6979" i="4"/>
  <c r="N6979" i="4"/>
  <c r="M6979" i="4"/>
  <c r="L6979" i="4"/>
  <c r="C6979" i="4" s="1"/>
  <c r="O6978" i="4"/>
  <c r="N6978" i="4"/>
  <c r="M6978" i="4"/>
  <c r="L6978" i="4"/>
  <c r="O6977" i="4"/>
  <c r="N6977" i="4"/>
  <c r="M6977" i="4"/>
  <c r="L6977" i="4"/>
  <c r="C6977" i="4" s="1"/>
  <c r="O6976" i="4"/>
  <c r="N6976" i="4"/>
  <c r="M6976" i="4"/>
  <c r="L6976" i="4"/>
  <c r="O6975" i="4"/>
  <c r="N6975" i="4"/>
  <c r="M6975" i="4"/>
  <c r="L6975" i="4"/>
  <c r="C6975" i="4" s="1"/>
  <c r="O6974" i="4"/>
  <c r="N6974" i="4"/>
  <c r="M6974" i="4"/>
  <c r="L6974" i="4"/>
  <c r="O6973" i="4"/>
  <c r="N6973" i="4"/>
  <c r="M6973" i="4"/>
  <c r="L6973" i="4"/>
  <c r="C6973" i="4" s="1"/>
  <c r="O6972" i="4"/>
  <c r="N6972" i="4"/>
  <c r="M6972" i="4"/>
  <c r="L6972" i="4"/>
  <c r="O6971" i="4"/>
  <c r="N6971" i="4"/>
  <c r="M6971" i="4"/>
  <c r="L6971" i="4"/>
  <c r="C6971" i="4" s="1"/>
  <c r="O6970" i="4"/>
  <c r="N6970" i="4"/>
  <c r="M6970" i="4"/>
  <c r="L6970" i="4"/>
  <c r="O6969" i="4"/>
  <c r="N6969" i="4"/>
  <c r="M6969" i="4"/>
  <c r="L6969" i="4"/>
  <c r="C6969" i="4" s="1"/>
  <c r="O6968" i="4"/>
  <c r="N6968" i="4"/>
  <c r="M6968" i="4"/>
  <c r="L6968" i="4"/>
  <c r="O6967" i="4"/>
  <c r="N6967" i="4"/>
  <c r="M6967" i="4"/>
  <c r="L6967" i="4"/>
  <c r="C6967" i="4" s="1"/>
  <c r="O6966" i="4"/>
  <c r="N6966" i="4"/>
  <c r="M6966" i="4"/>
  <c r="L6966" i="4"/>
  <c r="O6965" i="4"/>
  <c r="N6965" i="4"/>
  <c r="M6965" i="4"/>
  <c r="L6965" i="4"/>
  <c r="C6965" i="4" s="1"/>
  <c r="O6964" i="4"/>
  <c r="N6964" i="4"/>
  <c r="M6964" i="4"/>
  <c r="L6964" i="4"/>
  <c r="O6963" i="4"/>
  <c r="N6963" i="4"/>
  <c r="M6963" i="4"/>
  <c r="L6963" i="4"/>
  <c r="C6963" i="4" s="1"/>
  <c r="O6962" i="4"/>
  <c r="N6962" i="4"/>
  <c r="M6962" i="4"/>
  <c r="L6962" i="4"/>
  <c r="O6961" i="4"/>
  <c r="N6961" i="4"/>
  <c r="M6961" i="4"/>
  <c r="L6961" i="4"/>
  <c r="C6961" i="4" s="1"/>
  <c r="O6960" i="4"/>
  <c r="N6960" i="4"/>
  <c r="M6960" i="4"/>
  <c r="L6960" i="4"/>
  <c r="O6959" i="4"/>
  <c r="N6959" i="4"/>
  <c r="M6959" i="4"/>
  <c r="L6959" i="4"/>
  <c r="C6959" i="4" s="1"/>
  <c r="O6958" i="4"/>
  <c r="N6958" i="4"/>
  <c r="M6958" i="4"/>
  <c r="L6958" i="4"/>
  <c r="O6957" i="4"/>
  <c r="N6957" i="4"/>
  <c r="M6957" i="4"/>
  <c r="L6957" i="4"/>
  <c r="C6957" i="4" s="1"/>
  <c r="O6956" i="4"/>
  <c r="N6956" i="4"/>
  <c r="M6956" i="4"/>
  <c r="L6956" i="4"/>
  <c r="O6955" i="4"/>
  <c r="N6955" i="4"/>
  <c r="M6955" i="4"/>
  <c r="L6955" i="4"/>
  <c r="C6955" i="4" s="1"/>
  <c r="O6954" i="4"/>
  <c r="N6954" i="4"/>
  <c r="M6954" i="4"/>
  <c r="L6954" i="4"/>
  <c r="O6953" i="4"/>
  <c r="N6953" i="4"/>
  <c r="M6953" i="4"/>
  <c r="L6953" i="4"/>
  <c r="C6953" i="4" s="1"/>
  <c r="O6952" i="4"/>
  <c r="N6952" i="4"/>
  <c r="M6952" i="4"/>
  <c r="L6952" i="4"/>
  <c r="O6951" i="4"/>
  <c r="N6951" i="4"/>
  <c r="M6951" i="4"/>
  <c r="L6951" i="4"/>
  <c r="C6951" i="4" s="1"/>
  <c r="O6950" i="4"/>
  <c r="N6950" i="4"/>
  <c r="M6950" i="4"/>
  <c r="L6950" i="4"/>
  <c r="O6949" i="4"/>
  <c r="N6949" i="4"/>
  <c r="M6949" i="4"/>
  <c r="L6949" i="4"/>
  <c r="C6949" i="4" s="1"/>
  <c r="O6948" i="4"/>
  <c r="N6948" i="4"/>
  <c r="M6948" i="4"/>
  <c r="L6948" i="4"/>
  <c r="O6947" i="4"/>
  <c r="N6947" i="4"/>
  <c r="M6947" i="4"/>
  <c r="L6947" i="4"/>
  <c r="C6947" i="4" s="1"/>
  <c r="O6946" i="4"/>
  <c r="N6946" i="4"/>
  <c r="M6946" i="4"/>
  <c r="L6946" i="4"/>
  <c r="O6945" i="4"/>
  <c r="N6945" i="4"/>
  <c r="M6945" i="4"/>
  <c r="L6945" i="4"/>
  <c r="C6945" i="4" s="1"/>
  <c r="O6944" i="4"/>
  <c r="N6944" i="4"/>
  <c r="M6944" i="4"/>
  <c r="L6944" i="4"/>
  <c r="O6943" i="4"/>
  <c r="N6943" i="4"/>
  <c r="M6943" i="4"/>
  <c r="L6943" i="4"/>
  <c r="C6943" i="4" s="1"/>
  <c r="O6942" i="4"/>
  <c r="N6942" i="4"/>
  <c r="M6942" i="4"/>
  <c r="L6942" i="4"/>
  <c r="O6941" i="4"/>
  <c r="N6941" i="4"/>
  <c r="M6941" i="4"/>
  <c r="L6941" i="4"/>
  <c r="C6941" i="4" s="1"/>
  <c r="O6940" i="4"/>
  <c r="N6940" i="4"/>
  <c r="M6940" i="4"/>
  <c r="L6940" i="4"/>
  <c r="O6939" i="4"/>
  <c r="N6939" i="4"/>
  <c r="M6939" i="4"/>
  <c r="L6939" i="4"/>
  <c r="C6939" i="4" s="1"/>
  <c r="O6938" i="4"/>
  <c r="N6938" i="4"/>
  <c r="M6938" i="4"/>
  <c r="L6938" i="4"/>
  <c r="O6937" i="4"/>
  <c r="N6937" i="4"/>
  <c r="M6937" i="4"/>
  <c r="L6937" i="4"/>
  <c r="C6937" i="4" s="1"/>
  <c r="O6936" i="4"/>
  <c r="N6936" i="4"/>
  <c r="M6936" i="4"/>
  <c r="L6936" i="4"/>
  <c r="O6935" i="4"/>
  <c r="N6935" i="4"/>
  <c r="M6935" i="4"/>
  <c r="L6935" i="4"/>
  <c r="C6935" i="4" s="1"/>
  <c r="O6934" i="4"/>
  <c r="N6934" i="4"/>
  <c r="M6934" i="4"/>
  <c r="L6934" i="4"/>
  <c r="O6933" i="4"/>
  <c r="N6933" i="4"/>
  <c r="M6933" i="4"/>
  <c r="L6933" i="4"/>
  <c r="C6933" i="4" s="1"/>
  <c r="O6932" i="4"/>
  <c r="N6932" i="4"/>
  <c r="M6932" i="4"/>
  <c r="L6932" i="4"/>
  <c r="O6931" i="4"/>
  <c r="N6931" i="4"/>
  <c r="M6931" i="4"/>
  <c r="L6931" i="4"/>
  <c r="C6931" i="4" s="1"/>
  <c r="O6930" i="4"/>
  <c r="N6930" i="4"/>
  <c r="M6930" i="4"/>
  <c r="L6930" i="4"/>
  <c r="O6929" i="4"/>
  <c r="N6929" i="4"/>
  <c r="M6929" i="4"/>
  <c r="L6929" i="4"/>
  <c r="C6929" i="4" s="1"/>
  <c r="O6928" i="4"/>
  <c r="N6928" i="4"/>
  <c r="M6928" i="4"/>
  <c r="L6928" i="4"/>
  <c r="O6927" i="4"/>
  <c r="N6927" i="4"/>
  <c r="M6927" i="4"/>
  <c r="L6927" i="4"/>
  <c r="C6927" i="4" s="1"/>
  <c r="O6926" i="4"/>
  <c r="N6926" i="4"/>
  <c r="M6926" i="4"/>
  <c r="L6926" i="4"/>
  <c r="O6925" i="4"/>
  <c r="N6925" i="4"/>
  <c r="M6925" i="4"/>
  <c r="L6925" i="4"/>
  <c r="C6925" i="4" s="1"/>
  <c r="O6924" i="4"/>
  <c r="N6924" i="4"/>
  <c r="M6924" i="4"/>
  <c r="L6924" i="4"/>
  <c r="O6923" i="4"/>
  <c r="N6923" i="4"/>
  <c r="M6923" i="4"/>
  <c r="L6923" i="4"/>
  <c r="C6923" i="4" s="1"/>
  <c r="O6922" i="4"/>
  <c r="N6922" i="4"/>
  <c r="M6922" i="4"/>
  <c r="L6922" i="4"/>
  <c r="O6921" i="4"/>
  <c r="N6921" i="4"/>
  <c r="M6921" i="4"/>
  <c r="L6921" i="4"/>
  <c r="C6921" i="4" s="1"/>
  <c r="O6920" i="4"/>
  <c r="N6920" i="4"/>
  <c r="M6920" i="4"/>
  <c r="L6920" i="4"/>
  <c r="O6919" i="4"/>
  <c r="N6919" i="4"/>
  <c r="M6919" i="4"/>
  <c r="L6919" i="4"/>
  <c r="C6919" i="4" s="1"/>
  <c r="O6918" i="4"/>
  <c r="N6918" i="4"/>
  <c r="M6918" i="4"/>
  <c r="L6918" i="4"/>
  <c r="O6917" i="4"/>
  <c r="N6917" i="4"/>
  <c r="M6917" i="4"/>
  <c r="L6917" i="4"/>
  <c r="C6917" i="4" s="1"/>
  <c r="O6916" i="4"/>
  <c r="N6916" i="4"/>
  <c r="M6916" i="4"/>
  <c r="L6916" i="4"/>
  <c r="O6915" i="4"/>
  <c r="N6915" i="4"/>
  <c r="M6915" i="4"/>
  <c r="L6915" i="4"/>
  <c r="C6915" i="4" s="1"/>
  <c r="O6914" i="4"/>
  <c r="N6914" i="4"/>
  <c r="M6914" i="4"/>
  <c r="L6914" i="4"/>
  <c r="O6913" i="4"/>
  <c r="N6913" i="4"/>
  <c r="M6913" i="4"/>
  <c r="L6913" i="4"/>
  <c r="C6913" i="4" s="1"/>
  <c r="O6912" i="4"/>
  <c r="N6912" i="4"/>
  <c r="M6912" i="4"/>
  <c r="L6912" i="4"/>
  <c r="O6911" i="4"/>
  <c r="N6911" i="4"/>
  <c r="M6911" i="4"/>
  <c r="L6911" i="4"/>
  <c r="C6911" i="4" s="1"/>
  <c r="O6910" i="4"/>
  <c r="N6910" i="4"/>
  <c r="M6910" i="4"/>
  <c r="L6910" i="4"/>
  <c r="O6909" i="4"/>
  <c r="N6909" i="4"/>
  <c r="M6909" i="4"/>
  <c r="L6909" i="4"/>
  <c r="C6909" i="4" s="1"/>
  <c r="O6908" i="4"/>
  <c r="N6908" i="4"/>
  <c r="M6908" i="4"/>
  <c r="L6908" i="4"/>
  <c r="O6907" i="4"/>
  <c r="N6907" i="4"/>
  <c r="M6907" i="4"/>
  <c r="L6907" i="4"/>
  <c r="C6907" i="4" s="1"/>
  <c r="O6906" i="4"/>
  <c r="N6906" i="4"/>
  <c r="M6906" i="4"/>
  <c r="L6906" i="4"/>
  <c r="O6905" i="4"/>
  <c r="N6905" i="4"/>
  <c r="M6905" i="4"/>
  <c r="L6905" i="4"/>
  <c r="C6905" i="4" s="1"/>
  <c r="O6904" i="4"/>
  <c r="N6904" i="4"/>
  <c r="M6904" i="4"/>
  <c r="L6904" i="4"/>
  <c r="O6903" i="4"/>
  <c r="N6903" i="4"/>
  <c r="M6903" i="4"/>
  <c r="L6903" i="4"/>
  <c r="C6903" i="4" s="1"/>
  <c r="O6902" i="4"/>
  <c r="N6902" i="4"/>
  <c r="M6902" i="4"/>
  <c r="L6902" i="4"/>
  <c r="O6901" i="4"/>
  <c r="N6901" i="4"/>
  <c r="M6901" i="4"/>
  <c r="L6901" i="4"/>
  <c r="C6901" i="4" s="1"/>
  <c r="O6900" i="4"/>
  <c r="N6900" i="4"/>
  <c r="M6900" i="4"/>
  <c r="L6900" i="4"/>
  <c r="O6899" i="4"/>
  <c r="N6899" i="4"/>
  <c r="M6899" i="4"/>
  <c r="L6899" i="4"/>
  <c r="C6899" i="4" s="1"/>
  <c r="O6898" i="4"/>
  <c r="N6898" i="4"/>
  <c r="M6898" i="4"/>
  <c r="L6898" i="4"/>
  <c r="O6897" i="4"/>
  <c r="N6897" i="4"/>
  <c r="M6897" i="4"/>
  <c r="L6897" i="4"/>
  <c r="C6897" i="4" s="1"/>
  <c r="O6896" i="4"/>
  <c r="N6896" i="4"/>
  <c r="M6896" i="4"/>
  <c r="L6896" i="4"/>
  <c r="O6895" i="4"/>
  <c r="N6895" i="4"/>
  <c r="M6895" i="4"/>
  <c r="L6895" i="4"/>
  <c r="C6895" i="4" s="1"/>
  <c r="O6894" i="4"/>
  <c r="N6894" i="4"/>
  <c r="M6894" i="4"/>
  <c r="L6894" i="4"/>
  <c r="O6893" i="4"/>
  <c r="N6893" i="4"/>
  <c r="M6893" i="4"/>
  <c r="L6893" i="4"/>
  <c r="C6893" i="4" s="1"/>
  <c r="O6892" i="4"/>
  <c r="N6892" i="4"/>
  <c r="M6892" i="4"/>
  <c r="L6892" i="4"/>
  <c r="O6891" i="4"/>
  <c r="N6891" i="4"/>
  <c r="M6891" i="4"/>
  <c r="L6891" i="4"/>
  <c r="C6891" i="4" s="1"/>
  <c r="O6890" i="4"/>
  <c r="N6890" i="4"/>
  <c r="M6890" i="4"/>
  <c r="L6890" i="4"/>
  <c r="O6889" i="4"/>
  <c r="N6889" i="4"/>
  <c r="M6889" i="4"/>
  <c r="L6889" i="4"/>
  <c r="C6889" i="4" s="1"/>
  <c r="O6888" i="4"/>
  <c r="N6888" i="4"/>
  <c r="M6888" i="4"/>
  <c r="L6888" i="4"/>
  <c r="O6887" i="4"/>
  <c r="N6887" i="4"/>
  <c r="M6887" i="4"/>
  <c r="L6887" i="4"/>
  <c r="C6887" i="4" s="1"/>
  <c r="O6886" i="4"/>
  <c r="N6886" i="4"/>
  <c r="M6886" i="4"/>
  <c r="L6886" i="4"/>
  <c r="O6885" i="4"/>
  <c r="N6885" i="4"/>
  <c r="M6885" i="4"/>
  <c r="L6885" i="4"/>
  <c r="C6885" i="4" s="1"/>
  <c r="O6884" i="4"/>
  <c r="N6884" i="4"/>
  <c r="M6884" i="4"/>
  <c r="L6884" i="4"/>
  <c r="O6883" i="4"/>
  <c r="N6883" i="4"/>
  <c r="M6883" i="4"/>
  <c r="L6883" i="4"/>
  <c r="C6883" i="4" s="1"/>
  <c r="O6882" i="4"/>
  <c r="N6882" i="4"/>
  <c r="M6882" i="4"/>
  <c r="L6882" i="4"/>
  <c r="O6881" i="4"/>
  <c r="N6881" i="4"/>
  <c r="M6881" i="4"/>
  <c r="L6881" i="4"/>
  <c r="C6881" i="4" s="1"/>
  <c r="O6880" i="4"/>
  <c r="N6880" i="4"/>
  <c r="M6880" i="4"/>
  <c r="L6880" i="4"/>
  <c r="O6879" i="4"/>
  <c r="N6879" i="4"/>
  <c r="M6879" i="4"/>
  <c r="L6879" i="4"/>
  <c r="C6879" i="4" s="1"/>
  <c r="O6878" i="4"/>
  <c r="N6878" i="4"/>
  <c r="M6878" i="4"/>
  <c r="L6878" i="4"/>
  <c r="O6877" i="4"/>
  <c r="N6877" i="4"/>
  <c r="M6877" i="4"/>
  <c r="L6877" i="4"/>
  <c r="C6877" i="4" s="1"/>
  <c r="O6876" i="4"/>
  <c r="N6876" i="4"/>
  <c r="M6876" i="4"/>
  <c r="L6876" i="4"/>
  <c r="O6875" i="4"/>
  <c r="N6875" i="4"/>
  <c r="M6875" i="4"/>
  <c r="L6875" i="4"/>
  <c r="C6875" i="4" s="1"/>
  <c r="O6874" i="4"/>
  <c r="N6874" i="4"/>
  <c r="M6874" i="4"/>
  <c r="L6874" i="4"/>
  <c r="O6873" i="4"/>
  <c r="N6873" i="4"/>
  <c r="M6873" i="4"/>
  <c r="L6873" i="4"/>
  <c r="C6873" i="4" s="1"/>
  <c r="O6872" i="4"/>
  <c r="N6872" i="4"/>
  <c r="M6872" i="4"/>
  <c r="L6872" i="4"/>
  <c r="O6871" i="4"/>
  <c r="N6871" i="4"/>
  <c r="M6871" i="4"/>
  <c r="L6871" i="4"/>
  <c r="C6871" i="4" s="1"/>
  <c r="O6870" i="4"/>
  <c r="N6870" i="4"/>
  <c r="M6870" i="4"/>
  <c r="L6870" i="4"/>
  <c r="O6869" i="4"/>
  <c r="N6869" i="4"/>
  <c r="M6869" i="4"/>
  <c r="L6869" i="4"/>
  <c r="C6869" i="4" s="1"/>
  <c r="O6868" i="4"/>
  <c r="N6868" i="4"/>
  <c r="M6868" i="4"/>
  <c r="L6868" i="4"/>
  <c r="O6867" i="4"/>
  <c r="N6867" i="4"/>
  <c r="M6867" i="4"/>
  <c r="L6867" i="4"/>
  <c r="C6867" i="4" s="1"/>
  <c r="O6866" i="4"/>
  <c r="N6866" i="4"/>
  <c r="M6866" i="4"/>
  <c r="L6866" i="4"/>
  <c r="O6865" i="4"/>
  <c r="N6865" i="4"/>
  <c r="M6865" i="4"/>
  <c r="L6865" i="4"/>
  <c r="C6865" i="4" s="1"/>
  <c r="O6864" i="4"/>
  <c r="N6864" i="4"/>
  <c r="M6864" i="4"/>
  <c r="L6864" i="4"/>
  <c r="O6863" i="4"/>
  <c r="N6863" i="4"/>
  <c r="M6863" i="4"/>
  <c r="L6863" i="4"/>
  <c r="C6863" i="4" s="1"/>
  <c r="O6862" i="4"/>
  <c r="N6862" i="4"/>
  <c r="M6862" i="4"/>
  <c r="L6862" i="4"/>
  <c r="O6861" i="4"/>
  <c r="N6861" i="4"/>
  <c r="M6861" i="4"/>
  <c r="L6861" i="4"/>
  <c r="C6861" i="4" s="1"/>
  <c r="O6860" i="4"/>
  <c r="N6860" i="4"/>
  <c r="M6860" i="4"/>
  <c r="L6860" i="4"/>
  <c r="O6859" i="4"/>
  <c r="N6859" i="4"/>
  <c r="M6859" i="4"/>
  <c r="L6859" i="4"/>
  <c r="C6859" i="4" s="1"/>
  <c r="O6858" i="4"/>
  <c r="N6858" i="4"/>
  <c r="M6858" i="4"/>
  <c r="L6858" i="4"/>
  <c r="O6857" i="4"/>
  <c r="N6857" i="4"/>
  <c r="M6857" i="4"/>
  <c r="L6857" i="4"/>
  <c r="C6857" i="4" s="1"/>
  <c r="O6856" i="4"/>
  <c r="N6856" i="4"/>
  <c r="M6856" i="4"/>
  <c r="L6856" i="4"/>
  <c r="O6855" i="4"/>
  <c r="N6855" i="4"/>
  <c r="M6855" i="4"/>
  <c r="L6855" i="4"/>
  <c r="C6855" i="4" s="1"/>
  <c r="O6854" i="4"/>
  <c r="N6854" i="4"/>
  <c r="M6854" i="4"/>
  <c r="L6854" i="4"/>
  <c r="O6853" i="4"/>
  <c r="N6853" i="4"/>
  <c r="M6853" i="4"/>
  <c r="L6853" i="4"/>
  <c r="C6853" i="4" s="1"/>
  <c r="O6852" i="4"/>
  <c r="N6852" i="4"/>
  <c r="M6852" i="4"/>
  <c r="L6852" i="4"/>
  <c r="O6851" i="4"/>
  <c r="N6851" i="4"/>
  <c r="M6851" i="4"/>
  <c r="L6851" i="4"/>
  <c r="C6851" i="4" s="1"/>
  <c r="O6850" i="4"/>
  <c r="N6850" i="4"/>
  <c r="M6850" i="4"/>
  <c r="L6850" i="4"/>
  <c r="O6849" i="4"/>
  <c r="N6849" i="4"/>
  <c r="M6849" i="4"/>
  <c r="L6849" i="4"/>
  <c r="C6849" i="4" s="1"/>
  <c r="O6848" i="4"/>
  <c r="N6848" i="4"/>
  <c r="M6848" i="4"/>
  <c r="L6848" i="4"/>
  <c r="O6847" i="4"/>
  <c r="N6847" i="4"/>
  <c r="M6847" i="4"/>
  <c r="L6847" i="4"/>
  <c r="C6847" i="4" s="1"/>
  <c r="O6846" i="4"/>
  <c r="N6846" i="4"/>
  <c r="M6846" i="4"/>
  <c r="L6846" i="4"/>
  <c r="O6845" i="4"/>
  <c r="N6845" i="4"/>
  <c r="M6845" i="4"/>
  <c r="L6845" i="4"/>
  <c r="C6845" i="4" s="1"/>
  <c r="O6844" i="4"/>
  <c r="N6844" i="4"/>
  <c r="M6844" i="4"/>
  <c r="L6844" i="4"/>
  <c r="O6843" i="4"/>
  <c r="N6843" i="4"/>
  <c r="M6843" i="4"/>
  <c r="L6843" i="4"/>
  <c r="C6843" i="4" s="1"/>
  <c r="O6842" i="4"/>
  <c r="N6842" i="4"/>
  <c r="M6842" i="4"/>
  <c r="L6842" i="4"/>
  <c r="O6841" i="4"/>
  <c r="N6841" i="4"/>
  <c r="M6841" i="4"/>
  <c r="L6841" i="4"/>
  <c r="C6841" i="4" s="1"/>
  <c r="O6840" i="4"/>
  <c r="N6840" i="4"/>
  <c r="M6840" i="4"/>
  <c r="L6840" i="4"/>
  <c r="O6839" i="4"/>
  <c r="N6839" i="4"/>
  <c r="M6839" i="4"/>
  <c r="L6839" i="4"/>
  <c r="C6839" i="4" s="1"/>
  <c r="O6838" i="4"/>
  <c r="N6838" i="4"/>
  <c r="M6838" i="4"/>
  <c r="L6838" i="4"/>
  <c r="O6837" i="4"/>
  <c r="N6837" i="4"/>
  <c r="M6837" i="4"/>
  <c r="L6837" i="4"/>
  <c r="C6837" i="4" s="1"/>
  <c r="O6836" i="4"/>
  <c r="N6836" i="4"/>
  <c r="M6836" i="4"/>
  <c r="L6836" i="4"/>
  <c r="O6835" i="4"/>
  <c r="N6835" i="4"/>
  <c r="M6835" i="4"/>
  <c r="L6835" i="4"/>
  <c r="C6835" i="4" s="1"/>
  <c r="O6834" i="4"/>
  <c r="N6834" i="4"/>
  <c r="M6834" i="4"/>
  <c r="L6834" i="4"/>
  <c r="O6833" i="4"/>
  <c r="N6833" i="4"/>
  <c r="M6833" i="4"/>
  <c r="L6833" i="4"/>
  <c r="C6833" i="4" s="1"/>
  <c r="O6832" i="4"/>
  <c r="N6832" i="4"/>
  <c r="M6832" i="4"/>
  <c r="L6832" i="4"/>
  <c r="O6831" i="4"/>
  <c r="N6831" i="4"/>
  <c r="M6831" i="4"/>
  <c r="L6831" i="4"/>
  <c r="C6831" i="4" s="1"/>
  <c r="O6830" i="4"/>
  <c r="N6830" i="4"/>
  <c r="M6830" i="4"/>
  <c r="L6830" i="4"/>
  <c r="O6829" i="4"/>
  <c r="N6829" i="4"/>
  <c r="M6829" i="4"/>
  <c r="L6829" i="4"/>
  <c r="C6829" i="4" s="1"/>
  <c r="O6828" i="4"/>
  <c r="N6828" i="4"/>
  <c r="M6828" i="4"/>
  <c r="L6828" i="4"/>
  <c r="O6827" i="4"/>
  <c r="N6827" i="4"/>
  <c r="M6827" i="4"/>
  <c r="L6827" i="4"/>
  <c r="C6827" i="4" s="1"/>
  <c r="O6826" i="4"/>
  <c r="N6826" i="4"/>
  <c r="M6826" i="4"/>
  <c r="L6826" i="4"/>
  <c r="O6825" i="4"/>
  <c r="N6825" i="4"/>
  <c r="M6825" i="4"/>
  <c r="L6825" i="4"/>
  <c r="C6825" i="4" s="1"/>
  <c r="O6824" i="4"/>
  <c r="N6824" i="4"/>
  <c r="M6824" i="4"/>
  <c r="L6824" i="4"/>
  <c r="O6823" i="4"/>
  <c r="N6823" i="4"/>
  <c r="M6823" i="4"/>
  <c r="L6823" i="4"/>
  <c r="C6823" i="4" s="1"/>
  <c r="O6822" i="4"/>
  <c r="N6822" i="4"/>
  <c r="M6822" i="4"/>
  <c r="L6822" i="4"/>
  <c r="O6821" i="4"/>
  <c r="N6821" i="4"/>
  <c r="M6821" i="4"/>
  <c r="L6821" i="4"/>
  <c r="C6821" i="4" s="1"/>
  <c r="O6820" i="4"/>
  <c r="N6820" i="4"/>
  <c r="M6820" i="4"/>
  <c r="L6820" i="4"/>
  <c r="O6819" i="4"/>
  <c r="N6819" i="4"/>
  <c r="M6819" i="4"/>
  <c r="L6819" i="4"/>
  <c r="C6819" i="4" s="1"/>
  <c r="O6818" i="4"/>
  <c r="N6818" i="4"/>
  <c r="M6818" i="4"/>
  <c r="L6818" i="4"/>
  <c r="O6817" i="4"/>
  <c r="N6817" i="4"/>
  <c r="M6817" i="4"/>
  <c r="L6817" i="4"/>
  <c r="C6817" i="4" s="1"/>
  <c r="O6816" i="4"/>
  <c r="N6816" i="4"/>
  <c r="M6816" i="4"/>
  <c r="L6816" i="4"/>
  <c r="O6815" i="4"/>
  <c r="N6815" i="4"/>
  <c r="M6815" i="4"/>
  <c r="L6815" i="4"/>
  <c r="C6815" i="4" s="1"/>
  <c r="O6814" i="4"/>
  <c r="N6814" i="4"/>
  <c r="M6814" i="4"/>
  <c r="L6814" i="4"/>
  <c r="O6813" i="4"/>
  <c r="N6813" i="4"/>
  <c r="M6813" i="4"/>
  <c r="L6813" i="4"/>
  <c r="C6813" i="4" s="1"/>
  <c r="O6812" i="4"/>
  <c r="N6812" i="4"/>
  <c r="M6812" i="4"/>
  <c r="L6812" i="4"/>
  <c r="O6811" i="4"/>
  <c r="N6811" i="4"/>
  <c r="M6811" i="4"/>
  <c r="L6811" i="4"/>
  <c r="C6811" i="4" s="1"/>
  <c r="O6810" i="4"/>
  <c r="N6810" i="4"/>
  <c r="M6810" i="4"/>
  <c r="L6810" i="4"/>
  <c r="O6809" i="4"/>
  <c r="N6809" i="4"/>
  <c r="M6809" i="4"/>
  <c r="L6809" i="4"/>
  <c r="C6809" i="4" s="1"/>
  <c r="O6808" i="4"/>
  <c r="N6808" i="4"/>
  <c r="M6808" i="4"/>
  <c r="L6808" i="4"/>
  <c r="O6807" i="4"/>
  <c r="N6807" i="4"/>
  <c r="M6807" i="4"/>
  <c r="L6807" i="4"/>
  <c r="C6807" i="4" s="1"/>
  <c r="O6806" i="4"/>
  <c r="N6806" i="4"/>
  <c r="M6806" i="4"/>
  <c r="L6806" i="4"/>
  <c r="O6805" i="4"/>
  <c r="N6805" i="4"/>
  <c r="M6805" i="4"/>
  <c r="L6805" i="4"/>
  <c r="C6805" i="4" s="1"/>
  <c r="O6804" i="4"/>
  <c r="N6804" i="4"/>
  <c r="M6804" i="4"/>
  <c r="L6804" i="4"/>
  <c r="O6803" i="4"/>
  <c r="N6803" i="4"/>
  <c r="M6803" i="4"/>
  <c r="L6803" i="4"/>
  <c r="C6803" i="4" s="1"/>
  <c r="O6802" i="4"/>
  <c r="N6802" i="4"/>
  <c r="M6802" i="4"/>
  <c r="L6802" i="4"/>
  <c r="O6801" i="4"/>
  <c r="N6801" i="4"/>
  <c r="M6801" i="4"/>
  <c r="L6801" i="4"/>
  <c r="C6801" i="4" s="1"/>
  <c r="O6800" i="4"/>
  <c r="N6800" i="4"/>
  <c r="M6800" i="4"/>
  <c r="L6800" i="4"/>
  <c r="O6799" i="4"/>
  <c r="N6799" i="4"/>
  <c r="M6799" i="4"/>
  <c r="L6799" i="4"/>
  <c r="C6799" i="4" s="1"/>
  <c r="O6798" i="4"/>
  <c r="N6798" i="4"/>
  <c r="M6798" i="4"/>
  <c r="L6798" i="4"/>
  <c r="O6797" i="4"/>
  <c r="N6797" i="4"/>
  <c r="M6797" i="4"/>
  <c r="L6797" i="4"/>
  <c r="C6797" i="4" s="1"/>
  <c r="O6796" i="4"/>
  <c r="N6796" i="4"/>
  <c r="M6796" i="4"/>
  <c r="L6796" i="4"/>
  <c r="O6795" i="4"/>
  <c r="N6795" i="4"/>
  <c r="M6795" i="4"/>
  <c r="L6795" i="4"/>
  <c r="C6795" i="4" s="1"/>
  <c r="O6794" i="4"/>
  <c r="N6794" i="4"/>
  <c r="M6794" i="4"/>
  <c r="L6794" i="4"/>
  <c r="O6793" i="4"/>
  <c r="N6793" i="4"/>
  <c r="M6793" i="4"/>
  <c r="L6793" i="4"/>
  <c r="C6793" i="4" s="1"/>
  <c r="O6792" i="4"/>
  <c r="N6792" i="4"/>
  <c r="M6792" i="4"/>
  <c r="L6792" i="4"/>
  <c r="O6791" i="4"/>
  <c r="N6791" i="4"/>
  <c r="M6791" i="4"/>
  <c r="L6791" i="4"/>
  <c r="C6791" i="4" s="1"/>
  <c r="O6790" i="4"/>
  <c r="N6790" i="4"/>
  <c r="M6790" i="4"/>
  <c r="L6790" i="4"/>
  <c r="O6789" i="4"/>
  <c r="N6789" i="4"/>
  <c r="M6789" i="4"/>
  <c r="L6789" i="4"/>
  <c r="C6789" i="4" s="1"/>
  <c r="O6788" i="4"/>
  <c r="N6788" i="4"/>
  <c r="M6788" i="4"/>
  <c r="L6788" i="4"/>
  <c r="O6787" i="4"/>
  <c r="N6787" i="4"/>
  <c r="M6787" i="4"/>
  <c r="L6787" i="4"/>
  <c r="C6787" i="4" s="1"/>
  <c r="O6786" i="4"/>
  <c r="N6786" i="4"/>
  <c r="M6786" i="4"/>
  <c r="L6786" i="4"/>
  <c r="O6785" i="4"/>
  <c r="N6785" i="4"/>
  <c r="M6785" i="4"/>
  <c r="L6785" i="4"/>
  <c r="C6785" i="4" s="1"/>
  <c r="O6784" i="4"/>
  <c r="N6784" i="4"/>
  <c r="M6784" i="4"/>
  <c r="L6784" i="4"/>
  <c r="O6783" i="4"/>
  <c r="N6783" i="4"/>
  <c r="M6783" i="4"/>
  <c r="L6783" i="4"/>
  <c r="C6783" i="4" s="1"/>
  <c r="O6782" i="4"/>
  <c r="N6782" i="4"/>
  <c r="M6782" i="4"/>
  <c r="L6782" i="4"/>
  <c r="O6781" i="4"/>
  <c r="N6781" i="4"/>
  <c r="M6781" i="4"/>
  <c r="L6781" i="4"/>
  <c r="C6781" i="4" s="1"/>
  <c r="O6780" i="4"/>
  <c r="N6780" i="4"/>
  <c r="M6780" i="4"/>
  <c r="L6780" i="4"/>
  <c r="O6779" i="4"/>
  <c r="N6779" i="4"/>
  <c r="M6779" i="4"/>
  <c r="L6779" i="4"/>
  <c r="C6779" i="4" s="1"/>
  <c r="O6778" i="4"/>
  <c r="N6778" i="4"/>
  <c r="M6778" i="4"/>
  <c r="L6778" i="4"/>
  <c r="O6777" i="4"/>
  <c r="N6777" i="4"/>
  <c r="M6777" i="4"/>
  <c r="L6777" i="4"/>
  <c r="C6777" i="4" s="1"/>
  <c r="O6776" i="4"/>
  <c r="N6776" i="4"/>
  <c r="M6776" i="4"/>
  <c r="L6776" i="4"/>
  <c r="O6775" i="4"/>
  <c r="N6775" i="4"/>
  <c r="M6775" i="4"/>
  <c r="L6775" i="4"/>
  <c r="C6775" i="4" s="1"/>
  <c r="O6774" i="4"/>
  <c r="N6774" i="4"/>
  <c r="M6774" i="4"/>
  <c r="L6774" i="4"/>
  <c r="O6773" i="4"/>
  <c r="N6773" i="4"/>
  <c r="M6773" i="4"/>
  <c r="L6773" i="4"/>
  <c r="C6773" i="4" s="1"/>
  <c r="O6772" i="4"/>
  <c r="N6772" i="4"/>
  <c r="M6772" i="4"/>
  <c r="L6772" i="4"/>
  <c r="O6771" i="4"/>
  <c r="N6771" i="4"/>
  <c r="M6771" i="4"/>
  <c r="L6771" i="4"/>
  <c r="C6771" i="4" s="1"/>
  <c r="O6770" i="4"/>
  <c r="N6770" i="4"/>
  <c r="M6770" i="4"/>
  <c r="L6770" i="4"/>
  <c r="O6769" i="4"/>
  <c r="N6769" i="4"/>
  <c r="M6769" i="4"/>
  <c r="L6769" i="4"/>
  <c r="C6769" i="4" s="1"/>
  <c r="O6768" i="4"/>
  <c r="N6768" i="4"/>
  <c r="M6768" i="4"/>
  <c r="L6768" i="4"/>
  <c r="O6767" i="4"/>
  <c r="N6767" i="4"/>
  <c r="M6767" i="4"/>
  <c r="L6767" i="4"/>
  <c r="C6767" i="4" s="1"/>
  <c r="O6766" i="4"/>
  <c r="N6766" i="4"/>
  <c r="M6766" i="4"/>
  <c r="L6766" i="4"/>
  <c r="O6765" i="4"/>
  <c r="N6765" i="4"/>
  <c r="M6765" i="4"/>
  <c r="L6765" i="4"/>
  <c r="C6765" i="4" s="1"/>
  <c r="O6764" i="4"/>
  <c r="N6764" i="4"/>
  <c r="M6764" i="4"/>
  <c r="L6764" i="4"/>
  <c r="O6763" i="4"/>
  <c r="N6763" i="4"/>
  <c r="M6763" i="4"/>
  <c r="L6763" i="4"/>
  <c r="C6763" i="4" s="1"/>
  <c r="O6762" i="4"/>
  <c r="N6762" i="4"/>
  <c r="M6762" i="4"/>
  <c r="L6762" i="4"/>
  <c r="O6761" i="4"/>
  <c r="N6761" i="4"/>
  <c r="M6761" i="4"/>
  <c r="L6761" i="4"/>
  <c r="C6761" i="4" s="1"/>
  <c r="O6760" i="4"/>
  <c r="N6760" i="4"/>
  <c r="M6760" i="4"/>
  <c r="L6760" i="4"/>
  <c r="O6759" i="4"/>
  <c r="N6759" i="4"/>
  <c r="M6759" i="4"/>
  <c r="L6759" i="4"/>
  <c r="C6759" i="4" s="1"/>
  <c r="O6758" i="4"/>
  <c r="N6758" i="4"/>
  <c r="M6758" i="4"/>
  <c r="L6758" i="4"/>
  <c r="O6757" i="4"/>
  <c r="N6757" i="4"/>
  <c r="M6757" i="4"/>
  <c r="L6757" i="4"/>
  <c r="C6757" i="4" s="1"/>
  <c r="O6756" i="4"/>
  <c r="N6756" i="4"/>
  <c r="M6756" i="4"/>
  <c r="L6756" i="4"/>
  <c r="O6755" i="4"/>
  <c r="N6755" i="4"/>
  <c r="M6755" i="4"/>
  <c r="L6755" i="4"/>
  <c r="C6755" i="4" s="1"/>
  <c r="O6754" i="4"/>
  <c r="N6754" i="4"/>
  <c r="M6754" i="4"/>
  <c r="L6754" i="4"/>
  <c r="O6753" i="4"/>
  <c r="N6753" i="4"/>
  <c r="M6753" i="4"/>
  <c r="L6753" i="4"/>
  <c r="C6753" i="4" s="1"/>
  <c r="O6752" i="4"/>
  <c r="N6752" i="4"/>
  <c r="M6752" i="4"/>
  <c r="L6752" i="4"/>
  <c r="O6751" i="4"/>
  <c r="N6751" i="4"/>
  <c r="M6751" i="4"/>
  <c r="L6751" i="4"/>
  <c r="C6751" i="4" s="1"/>
  <c r="O6750" i="4"/>
  <c r="N6750" i="4"/>
  <c r="M6750" i="4"/>
  <c r="L6750" i="4"/>
  <c r="O6749" i="4"/>
  <c r="N6749" i="4"/>
  <c r="M6749" i="4"/>
  <c r="L6749" i="4"/>
  <c r="C6749" i="4" s="1"/>
  <c r="O6748" i="4"/>
  <c r="N6748" i="4"/>
  <c r="M6748" i="4"/>
  <c r="L6748" i="4"/>
  <c r="O6747" i="4"/>
  <c r="N6747" i="4"/>
  <c r="M6747" i="4"/>
  <c r="L6747" i="4"/>
  <c r="C6747" i="4" s="1"/>
  <c r="O6746" i="4"/>
  <c r="N6746" i="4"/>
  <c r="M6746" i="4"/>
  <c r="L6746" i="4"/>
  <c r="O6745" i="4"/>
  <c r="N6745" i="4"/>
  <c r="M6745" i="4"/>
  <c r="L6745" i="4"/>
  <c r="C6745" i="4" s="1"/>
  <c r="O6744" i="4"/>
  <c r="N6744" i="4"/>
  <c r="M6744" i="4"/>
  <c r="L6744" i="4"/>
  <c r="O6743" i="4"/>
  <c r="N6743" i="4"/>
  <c r="M6743" i="4"/>
  <c r="L6743" i="4"/>
  <c r="C6743" i="4" s="1"/>
  <c r="O6742" i="4"/>
  <c r="N6742" i="4"/>
  <c r="M6742" i="4"/>
  <c r="L6742" i="4"/>
  <c r="O6741" i="4"/>
  <c r="N6741" i="4"/>
  <c r="M6741" i="4"/>
  <c r="L6741" i="4"/>
  <c r="C6741" i="4" s="1"/>
  <c r="O6740" i="4"/>
  <c r="N6740" i="4"/>
  <c r="M6740" i="4"/>
  <c r="L6740" i="4"/>
  <c r="O6739" i="4"/>
  <c r="N6739" i="4"/>
  <c r="M6739" i="4"/>
  <c r="L6739" i="4"/>
  <c r="C6739" i="4" s="1"/>
  <c r="O6738" i="4"/>
  <c r="N6738" i="4"/>
  <c r="M6738" i="4"/>
  <c r="L6738" i="4"/>
  <c r="O6737" i="4"/>
  <c r="N6737" i="4"/>
  <c r="M6737" i="4"/>
  <c r="L6737" i="4"/>
  <c r="C6737" i="4" s="1"/>
  <c r="O6736" i="4"/>
  <c r="N6736" i="4"/>
  <c r="M6736" i="4"/>
  <c r="L6736" i="4"/>
  <c r="O6735" i="4"/>
  <c r="N6735" i="4"/>
  <c r="M6735" i="4"/>
  <c r="L6735" i="4"/>
  <c r="C6735" i="4" s="1"/>
  <c r="O6734" i="4"/>
  <c r="N6734" i="4"/>
  <c r="M6734" i="4"/>
  <c r="L6734" i="4"/>
  <c r="O6733" i="4"/>
  <c r="N6733" i="4"/>
  <c r="M6733" i="4"/>
  <c r="L6733" i="4"/>
  <c r="C6733" i="4" s="1"/>
  <c r="O6732" i="4"/>
  <c r="N6732" i="4"/>
  <c r="M6732" i="4"/>
  <c r="L6732" i="4"/>
  <c r="O6731" i="4"/>
  <c r="N6731" i="4"/>
  <c r="M6731" i="4"/>
  <c r="L6731" i="4"/>
  <c r="C6731" i="4" s="1"/>
  <c r="O6730" i="4"/>
  <c r="N6730" i="4"/>
  <c r="M6730" i="4"/>
  <c r="L6730" i="4"/>
  <c r="O6729" i="4"/>
  <c r="N6729" i="4"/>
  <c r="M6729" i="4"/>
  <c r="L6729" i="4"/>
  <c r="C6729" i="4" s="1"/>
  <c r="O6728" i="4"/>
  <c r="N6728" i="4"/>
  <c r="M6728" i="4"/>
  <c r="L6728" i="4"/>
  <c r="O6727" i="4"/>
  <c r="N6727" i="4"/>
  <c r="M6727" i="4"/>
  <c r="L6727" i="4"/>
  <c r="C6727" i="4" s="1"/>
  <c r="O6726" i="4"/>
  <c r="N6726" i="4"/>
  <c r="M6726" i="4"/>
  <c r="L6726" i="4"/>
  <c r="O6725" i="4"/>
  <c r="N6725" i="4"/>
  <c r="M6725" i="4"/>
  <c r="L6725" i="4"/>
  <c r="C6725" i="4" s="1"/>
  <c r="O6724" i="4"/>
  <c r="N6724" i="4"/>
  <c r="M6724" i="4"/>
  <c r="L6724" i="4"/>
  <c r="O6723" i="4"/>
  <c r="N6723" i="4"/>
  <c r="M6723" i="4"/>
  <c r="L6723" i="4"/>
  <c r="C6723" i="4" s="1"/>
  <c r="O6722" i="4"/>
  <c r="N6722" i="4"/>
  <c r="M6722" i="4"/>
  <c r="L6722" i="4"/>
  <c r="O6721" i="4"/>
  <c r="N6721" i="4"/>
  <c r="M6721" i="4"/>
  <c r="L6721" i="4"/>
  <c r="C6721" i="4" s="1"/>
  <c r="O6720" i="4"/>
  <c r="N6720" i="4"/>
  <c r="M6720" i="4"/>
  <c r="L6720" i="4"/>
  <c r="O6719" i="4"/>
  <c r="N6719" i="4"/>
  <c r="M6719" i="4"/>
  <c r="L6719" i="4"/>
  <c r="C6719" i="4" s="1"/>
  <c r="O6718" i="4"/>
  <c r="N6718" i="4"/>
  <c r="M6718" i="4"/>
  <c r="L6718" i="4"/>
  <c r="O6717" i="4"/>
  <c r="N6717" i="4"/>
  <c r="M6717" i="4"/>
  <c r="L6717" i="4"/>
  <c r="C6717" i="4" s="1"/>
  <c r="O6716" i="4"/>
  <c r="N6716" i="4"/>
  <c r="M6716" i="4"/>
  <c r="L6716" i="4"/>
  <c r="O6715" i="4"/>
  <c r="N6715" i="4"/>
  <c r="M6715" i="4"/>
  <c r="L6715" i="4"/>
  <c r="C6715" i="4" s="1"/>
  <c r="O6714" i="4"/>
  <c r="N6714" i="4"/>
  <c r="M6714" i="4"/>
  <c r="L6714" i="4"/>
  <c r="O6713" i="4"/>
  <c r="N6713" i="4"/>
  <c r="M6713" i="4"/>
  <c r="L6713" i="4"/>
  <c r="C6713" i="4" s="1"/>
  <c r="O6712" i="4"/>
  <c r="N6712" i="4"/>
  <c r="M6712" i="4"/>
  <c r="L6712" i="4"/>
  <c r="O6711" i="4"/>
  <c r="N6711" i="4"/>
  <c r="M6711" i="4"/>
  <c r="L6711" i="4"/>
  <c r="C6711" i="4" s="1"/>
  <c r="O6710" i="4"/>
  <c r="N6710" i="4"/>
  <c r="M6710" i="4"/>
  <c r="L6710" i="4"/>
  <c r="O6709" i="4"/>
  <c r="N6709" i="4"/>
  <c r="M6709" i="4"/>
  <c r="L6709" i="4"/>
  <c r="C6709" i="4" s="1"/>
  <c r="O6708" i="4"/>
  <c r="N6708" i="4"/>
  <c r="M6708" i="4"/>
  <c r="L6708" i="4"/>
  <c r="O6707" i="4"/>
  <c r="N6707" i="4"/>
  <c r="M6707" i="4"/>
  <c r="L6707" i="4"/>
  <c r="C6707" i="4" s="1"/>
  <c r="O6706" i="4"/>
  <c r="N6706" i="4"/>
  <c r="M6706" i="4"/>
  <c r="L6706" i="4"/>
  <c r="O6705" i="4"/>
  <c r="N6705" i="4"/>
  <c r="M6705" i="4"/>
  <c r="L6705" i="4"/>
  <c r="C6705" i="4" s="1"/>
  <c r="O6704" i="4"/>
  <c r="N6704" i="4"/>
  <c r="M6704" i="4"/>
  <c r="L6704" i="4"/>
  <c r="O6703" i="4"/>
  <c r="N6703" i="4"/>
  <c r="M6703" i="4"/>
  <c r="L6703" i="4"/>
  <c r="C6703" i="4" s="1"/>
  <c r="O6702" i="4"/>
  <c r="N6702" i="4"/>
  <c r="M6702" i="4"/>
  <c r="L6702" i="4"/>
  <c r="O6701" i="4"/>
  <c r="N6701" i="4"/>
  <c r="M6701" i="4"/>
  <c r="L6701" i="4"/>
  <c r="C6701" i="4" s="1"/>
  <c r="O6700" i="4"/>
  <c r="N6700" i="4"/>
  <c r="M6700" i="4"/>
  <c r="L6700" i="4"/>
  <c r="O6699" i="4"/>
  <c r="N6699" i="4"/>
  <c r="M6699" i="4"/>
  <c r="L6699" i="4"/>
  <c r="C6699" i="4" s="1"/>
  <c r="O6698" i="4"/>
  <c r="N6698" i="4"/>
  <c r="M6698" i="4"/>
  <c r="L6698" i="4"/>
  <c r="O6697" i="4"/>
  <c r="N6697" i="4"/>
  <c r="M6697" i="4"/>
  <c r="L6697" i="4"/>
  <c r="C6697" i="4" s="1"/>
  <c r="O6696" i="4"/>
  <c r="N6696" i="4"/>
  <c r="M6696" i="4"/>
  <c r="L6696" i="4"/>
  <c r="O6695" i="4"/>
  <c r="N6695" i="4"/>
  <c r="M6695" i="4"/>
  <c r="L6695" i="4"/>
  <c r="C6695" i="4" s="1"/>
  <c r="O6694" i="4"/>
  <c r="N6694" i="4"/>
  <c r="M6694" i="4"/>
  <c r="L6694" i="4"/>
  <c r="O6693" i="4"/>
  <c r="N6693" i="4"/>
  <c r="M6693" i="4"/>
  <c r="L6693" i="4"/>
  <c r="C6693" i="4" s="1"/>
  <c r="O6692" i="4"/>
  <c r="N6692" i="4"/>
  <c r="M6692" i="4"/>
  <c r="L6692" i="4"/>
  <c r="O6691" i="4"/>
  <c r="N6691" i="4"/>
  <c r="M6691" i="4"/>
  <c r="L6691" i="4"/>
  <c r="C6691" i="4" s="1"/>
  <c r="O6690" i="4"/>
  <c r="N6690" i="4"/>
  <c r="M6690" i="4"/>
  <c r="L6690" i="4"/>
  <c r="O6689" i="4"/>
  <c r="N6689" i="4"/>
  <c r="M6689" i="4"/>
  <c r="L6689" i="4"/>
  <c r="C6689" i="4" s="1"/>
  <c r="O6688" i="4"/>
  <c r="N6688" i="4"/>
  <c r="M6688" i="4"/>
  <c r="L6688" i="4"/>
  <c r="O6687" i="4"/>
  <c r="N6687" i="4"/>
  <c r="M6687" i="4"/>
  <c r="L6687" i="4"/>
  <c r="C6687" i="4" s="1"/>
  <c r="O6686" i="4"/>
  <c r="N6686" i="4"/>
  <c r="M6686" i="4"/>
  <c r="L6686" i="4"/>
  <c r="O6685" i="4"/>
  <c r="N6685" i="4"/>
  <c r="M6685" i="4"/>
  <c r="L6685" i="4"/>
  <c r="C6685" i="4" s="1"/>
  <c r="O6684" i="4"/>
  <c r="N6684" i="4"/>
  <c r="M6684" i="4"/>
  <c r="L6684" i="4"/>
  <c r="O6683" i="4"/>
  <c r="N6683" i="4"/>
  <c r="M6683" i="4"/>
  <c r="L6683" i="4"/>
  <c r="C6683" i="4" s="1"/>
  <c r="O6682" i="4"/>
  <c r="N6682" i="4"/>
  <c r="M6682" i="4"/>
  <c r="L6682" i="4"/>
  <c r="O6681" i="4"/>
  <c r="N6681" i="4"/>
  <c r="M6681" i="4"/>
  <c r="L6681" i="4"/>
  <c r="C6681" i="4" s="1"/>
  <c r="O6680" i="4"/>
  <c r="N6680" i="4"/>
  <c r="M6680" i="4"/>
  <c r="L6680" i="4"/>
  <c r="O6679" i="4"/>
  <c r="N6679" i="4"/>
  <c r="M6679" i="4"/>
  <c r="L6679" i="4"/>
  <c r="C6679" i="4" s="1"/>
  <c r="O6678" i="4"/>
  <c r="N6678" i="4"/>
  <c r="M6678" i="4"/>
  <c r="L6678" i="4"/>
  <c r="O6677" i="4"/>
  <c r="N6677" i="4"/>
  <c r="M6677" i="4"/>
  <c r="L6677" i="4"/>
  <c r="C6677" i="4" s="1"/>
  <c r="O6676" i="4"/>
  <c r="N6676" i="4"/>
  <c r="M6676" i="4"/>
  <c r="L6676" i="4"/>
  <c r="O6675" i="4"/>
  <c r="N6675" i="4"/>
  <c r="M6675" i="4"/>
  <c r="L6675" i="4"/>
  <c r="C6675" i="4" s="1"/>
  <c r="O6674" i="4"/>
  <c r="N6674" i="4"/>
  <c r="M6674" i="4"/>
  <c r="L6674" i="4"/>
  <c r="O6673" i="4"/>
  <c r="N6673" i="4"/>
  <c r="M6673" i="4"/>
  <c r="L6673" i="4"/>
  <c r="C6673" i="4" s="1"/>
  <c r="O6672" i="4"/>
  <c r="N6672" i="4"/>
  <c r="M6672" i="4"/>
  <c r="L6672" i="4"/>
  <c r="O6671" i="4"/>
  <c r="N6671" i="4"/>
  <c r="M6671" i="4"/>
  <c r="L6671" i="4"/>
  <c r="C6671" i="4" s="1"/>
  <c r="O6670" i="4"/>
  <c r="N6670" i="4"/>
  <c r="M6670" i="4"/>
  <c r="L6670" i="4"/>
  <c r="O6669" i="4"/>
  <c r="N6669" i="4"/>
  <c r="M6669" i="4"/>
  <c r="L6669" i="4"/>
  <c r="C6669" i="4" s="1"/>
  <c r="O6668" i="4"/>
  <c r="N6668" i="4"/>
  <c r="M6668" i="4"/>
  <c r="L6668" i="4"/>
  <c r="O6667" i="4"/>
  <c r="N6667" i="4"/>
  <c r="M6667" i="4"/>
  <c r="L6667" i="4"/>
  <c r="C6667" i="4" s="1"/>
  <c r="O6666" i="4"/>
  <c r="N6666" i="4"/>
  <c r="M6666" i="4"/>
  <c r="L6666" i="4"/>
  <c r="O6665" i="4"/>
  <c r="N6665" i="4"/>
  <c r="M6665" i="4"/>
  <c r="L6665" i="4"/>
  <c r="C6665" i="4" s="1"/>
  <c r="O6664" i="4"/>
  <c r="N6664" i="4"/>
  <c r="M6664" i="4"/>
  <c r="L6664" i="4"/>
  <c r="O6663" i="4"/>
  <c r="N6663" i="4"/>
  <c r="M6663" i="4"/>
  <c r="L6663" i="4"/>
  <c r="C6663" i="4" s="1"/>
  <c r="O6662" i="4"/>
  <c r="N6662" i="4"/>
  <c r="M6662" i="4"/>
  <c r="L6662" i="4"/>
  <c r="O6661" i="4"/>
  <c r="N6661" i="4"/>
  <c r="M6661" i="4"/>
  <c r="L6661" i="4"/>
  <c r="C6661" i="4" s="1"/>
  <c r="O6660" i="4"/>
  <c r="N6660" i="4"/>
  <c r="M6660" i="4"/>
  <c r="L6660" i="4"/>
  <c r="O6659" i="4"/>
  <c r="N6659" i="4"/>
  <c r="M6659" i="4"/>
  <c r="L6659" i="4"/>
  <c r="C6659" i="4" s="1"/>
  <c r="O6658" i="4"/>
  <c r="N6658" i="4"/>
  <c r="M6658" i="4"/>
  <c r="L6658" i="4"/>
  <c r="O6657" i="4"/>
  <c r="N6657" i="4"/>
  <c r="M6657" i="4"/>
  <c r="L6657" i="4"/>
  <c r="C6657" i="4" s="1"/>
  <c r="O6656" i="4"/>
  <c r="N6656" i="4"/>
  <c r="M6656" i="4"/>
  <c r="L6656" i="4"/>
  <c r="O6655" i="4"/>
  <c r="N6655" i="4"/>
  <c r="M6655" i="4"/>
  <c r="L6655" i="4"/>
  <c r="C6655" i="4" s="1"/>
  <c r="O6654" i="4"/>
  <c r="N6654" i="4"/>
  <c r="M6654" i="4"/>
  <c r="L6654" i="4"/>
  <c r="O6653" i="4"/>
  <c r="N6653" i="4"/>
  <c r="M6653" i="4"/>
  <c r="L6653" i="4"/>
  <c r="C6653" i="4" s="1"/>
  <c r="O6652" i="4"/>
  <c r="N6652" i="4"/>
  <c r="M6652" i="4"/>
  <c r="L6652" i="4"/>
  <c r="O6651" i="4"/>
  <c r="N6651" i="4"/>
  <c r="M6651" i="4"/>
  <c r="L6651" i="4"/>
  <c r="C6651" i="4" s="1"/>
  <c r="O6650" i="4"/>
  <c r="N6650" i="4"/>
  <c r="M6650" i="4"/>
  <c r="L6650" i="4"/>
  <c r="O6649" i="4"/>
  <c r="N6649" i="4"/>
  <c r="M6649" i="4"/>
  <c r="L6649" i="4"/>
  <c r="C6649" i="4" s="1"/>
  <c r="O6648" i="4"/>
  <c r="N6648" i="4"/>
  <c r="M6648" i="4"/>
  <c r="L6648" i="4"/>
  <c r="O6647" i="4"/>
  <c r="N6647" i="4"/>
  <c r="M6647" i="4"/>
  <c r="L6647" i="4"/>
  <c r="C6647" i="4" s="1"/>
  <c r="O6646" i="4"/>
  <c r="N6646" i="4"/>
  <c r="M6646" i="4"/>
  <c r="L6646" i="4"/>
  <c r="O6645" i="4"/>
  <c r="N6645" i="4"/>
  <c r="M6645" i="4"/>
  <c r="L6645" i="4"/>
  <c r="C6645" i="4" s="1"/>
  <c r="O6644" i="4"/>
  <c r="N6644" i="4"/>
  <c r="M6644" i="4"/>
  <c r="L6644" i="4"/>
  <c r="O6643" i="4"/>
  <c r="N6643" i="4"/>
  <c r="M6643" i="4"/>
  <c r="L6643" i="4"/>
  <c r="C6643" i="4" s="1"/>
  <c r="O6642" i="4"/>
  <c r="N6642" i="4"/>
  <c r="M6642" i="4"/>
  <c r="L6642" i="4"/>
  <c r="O6641" i="4"/>
  <c r="N6641" i="4"/>
  <c r="M6641" i="4"/>
  <c r="L6641" i="4"/>
  <c r="C6641" i="4" s="1"/>
  <c r="O6640" i="4"/>
  <c r="N6640" i="4"/>
  <c r="M6640" i="4"/>
  <c r="L6640" i="4"/>
  <c r="O6639" i="4"/>
  <c r="N6639" i="4"/>
  <c r="M6639" i="4"/>
  <c r="L6639" i="4"/>
  <c r="C6639" i="4" s="1"/>
  <c r="O6638" i="4"/>
  <c r="N6638" i="4"/>
  <c r="M6638" i="4"/>
  <c r="L6638" i="4"/>
  <c r="O6637" i="4"/>
  <c r="N6637" i="4"/>
  <c r="M6637" i="4"/>
  <c r="L6637" i="4"/>
  <c r="C6637" i="4" s="1"/>
  <c r="O6636" i="4"/>
  <c r="N6636" i="4"/>
  <c r="M6636" i="4"/>
  <c r="L6636" i="4"/>
  <c r="O6635" i="4"/>
  <c r="N6635" i="4"/>
  <c r="M6635" i="4"/>
  <c r="L6635" i="4"/>
  <c r="C6635" i="4" s="1"/>
  <c r="O6634" i="4"/>
  <c r="N6634" i="4"/>
  <c r="M6634" i="4"/>
  <c r="L6634" i="4"/>
  <c r="O6633" i="4"/>
  <c r="N6633" i="4"/>
  <c r="M6633" i="4"/>
  <c r="L6633" i="4"/>
  <c r="C6633" i="4" s="1"/>
  <c r="O6632" i="4"/>
  <c r="N6632" i="4"/>
  <c r="M6632" i="4"/>
  <c r="L6632" i="4"/>
  <c r="O6631" i="4"/>
  <c r="N6631" i="4"/>
  <c r="M6631" i="4"/>
  <c r="L6631" i="4"/>
  <c r="C6631" i="4" s="1"/>
  <c r="O6630" i="4"/>
  <c r="N6630" i="4"/>
  <c r="M6630" i="4"/>
  <c r="L6630" i="4"/>
  <c r="O6629" i="4"/>
  <c r="N6629" i="4"/>
  <c r="M6629" i="4"/>
  <c r="L6629" i="4"/>
  <c r="C6629" i="4" s="1"/>
  <c r="O6628" i="4"/>
  <c r="N6628" i="4"/>
  <c r="M6628" i="4"/>
  <c r="L6628" i="4"/>
  <c r="O6627" i="4"/>
  <c r="N6627" i="4"/>
  <c r="M6627" i="4"/>
  <c r="L6627" i="4"/>
  <c r="C6627" i="4" s="1"/>
  <c r="O6626" i="4"/>
  <c r="N6626" i="4"/>
  <c r="M6626" i="4"/>
  <c r="L6626" i="4"/>
  <c r="O6625" i="4"/>
  <c r="N6625" i="4"/>
  <c r="M6625" i="4"/>
  <c r="L6625" i="4"/>
  <c r="C6625" i="4" s="1"/>
  <c r="O6624" i="4"/>
  <c r="N6624" i="4"/>
  <c r="M6624" i="4"/>
  <c r="L6624" i="4"/>
  <c r="O6623" i="4"/>
  <c r="N6623" i="4"/>
  <c r="M6623" i="4"/>
  <c r="L6623" i="4"/>
  <c r="C6623" i="4" s="1"/>
  <c r="O6622" i="4"/>
  <c r="N6622" i="4"/>
  <c r="M6622" i="4"/>
  <c r="L6622" i="4"/>
  <c r="O6621" i="4"/>
  <c r="N6621" i="4"/>
  <c r="M6621" i="4"/>
  <c r="L6621" i="4"/>
  <c r="C6621" i="4" s="1"/>
  <c r="O6620" i="4"/>
  <c r="N6620" i="4"/>
  <c r="M6620" i="4"/>
  <c r="L6620" i="4"/>
  <c r="O6619" i="4"/>
  <c r="N6619" i="4"/>
  <c r="M6619" i="4"/>
  <c r="L6619" i="4"/>
  <c r="C6619" i="4" s="1"/>
  <c r="O6618" i="4"/>
  <c r="N6618" i="4"/>
  <c r="M6618" i="4"/>
  <c r="L6618" i="4"/>
  <c r="O6617" i="4"/>
  <c r="N6617" i="4"/>
  <c r="M6617" i="4"/>
  <c r="L6617" i="4"/>
  <c r="C6617" i="4" s="1"/>
  <c r="O6616" i="4"/>
  <c r="N6616" i="4"/>
  <c r="M6616" i="4"/>
  <c r="L6616" i="4"/>
  <c r="O6615" i="4"/>
  <c r="N6615" i="4"/>
  <c r="M6615" i="4"/>
  <c r="L6615" i="4"/>
  <c r="C6615" i="4" s="1"/>
  <c r="O6614" i="4"/>
  <c r="N6614" i="4"/>
  <c r="M6614" i="4"/>
  <c r="L6614" i="4"/>
  <c r="O6613" i="4"/>
  <c r="N6613" i="4"/>
  <c r="M6613" i="4"/>
  <c r="L6613" i="4"/>
  <c r="C6613" i="4" s="1"/>
  <c r="O6612" i="4"/>
  <c r="N6612" i="4"/>
  <c r="M6612" i="4"/>
  <c r="L6612" i="4"/>
  <c r="O6611" i="4"/>
  <c r="N6611" i="4"/>
  <c r="M6611" i="4"/>
  <c r="L6611" i="4"/>
  <c r="C6611" i="4" s="1"/>
  <c r="O6610" i="4"/>
  <c r="N6610" i="4"/>
  <c r="M6610" i="4"/>
  <c r="L6610" i="4"/>
  <c r="O6609" i="4"/>
  <c r="N6609" i="4"/>
  <c r="M6609" i="4"/>
  <c r="L6609" i="4"/>
  <c r="C6609" i="4" s="1"/>
  <c r="O6608" i="4"/>
  <c r="N6608" i="4"/>
  <c r="M6608" i="4"/>
  <c r="L6608" i="4"/>
  <c r="O6607" i="4"/>
  <c r="N6607" i="4"/>
  <c r="M6607" i="4"/>
  <c r="L6607" i="4"/>
  <c r="C6607" i="4" s="1"/>
  <c r="O6606" i="4"/>
  <c r="N6606" i="4"/>
  <c r="M6606" i="4"/>
  <c r="L6606" i="4"/>
  <c r="O6605" i="4"/>
  <c r="N6605" i="4"/>
  <c r="M6605" i="4"/>
  <c r="L6605" i="4"/>
  <c r="C6605" i="4" s="1"/>
  <c r="O6604" i="4"/>
  <c r="N6604" i="4"/>
  <c r="M6604" i="4"/>
  <c r="L6604" i="4"/>
  <c r="O6603" i="4"/>
  <c r="N6603" i="4"/>
  <c r="M6603" i="4"/>
  <c r="L6603" i="4"/>
  <c r="C6603" i="4" s="1"/>
  <c r="O6602" i="4"/>
  <c r="N6602" i="4"/>
  <c r="M6602" i="4"/>
  <c r="L6602" i="4"/>
  <c r="O6601" i="4"/>
  <c r="N6601" i="4"/>
  <c r="M6601" i="4"/>
  <c r="L6601" i="4"/>
  <c r="C6601" i="4" s="1"/>
  <c r="O6600" i="4"/>
  <c r="N6600" i="4"/>
  <c r="M6600" i="4"/>
  <c r="L6600" i="4"/>
  <c r="O6599" i="4"/>
  <c r="N6599" i="4"/>
  <c r="M6599" i="4"/>
  <c r="L6599" i="4"/>
  <c r="C6599" i="4" s="1"/>
  <c r="O6598" i="4"/>
  <c r="N6598" i="4"/>
  <c r="M6598" i="4"/>
  <c r="L6598" i="4"/>
  <c r="O6597" i="4"/>
  <c r="N6597" i="4"/>
  <c r="M6597" i="4"/>
  <c r="L6597" i="4"/>
  <c r="C6597" i="4" s="1"/>
  <c r="O6596" i="4"/>
  <c r="N6596" i="4"/>
  <c r="M6596" i="4"/>
  <c r="L6596" i="4"/>
  <c r="O6595" i="4"/>
  <c r="N6595" i="4"/>
  <c r="M6595" i="4"/>
  <c r="L6595" i="4"/>
  <c r="C6595" i="4" s="1"/>
  <c r="O6594" i="4"/>
  <c r="N6594" i="4"/>
  <c r="M6594" i="4"/>
  <c r="L6594" i="4"/>
  <c r="O6593" i="4"/>
  <c r="N6593" i="4"/>
  <c r="M6593" i="4"/>
  <c r="L6593" i="4"/>
  <c r="C6593" i="4" s="1"/>
  <c r="O6592" i="4"/>
  <c r="N6592" i="4"/>
  <c r="M6592" i="4"/>
  <c r="L6592" i="4"/>
  <c r="O6591" i="4"/>
  <c r="N6591" i="4"/>
  <c r="M6591" i="4"/>
  <c r="L6591" i="4"/>
  <c r="C6591" i="4" s="1"/>
  <c r="O6590" i="4"/>
  <c r="N6590" i="4"/>
  <c r="M6590" i="4"/>
  <c r="L6590" i="4"/>
  <c r="O6589" i="4"/>
  <c r="N6589" i="4"/>
  <c r="M6589" i="4"/>
  <c r="L6589" i="4"/>
  <c r="C6589" i="4" s="1"/>
  <c r="O6588" i="4"/>
  <c r="N6588" i="4"/>
  <c r="M6588" i="4"/>
  <c r="L6588" i="4"/>
  <c r="O6587" i="4"/>
  <c r="N6587" i="4"/>
  <c r="M6587" i="4"/>
  <c r="L6587" i="4"/>
  <c r="C6587" i="4" s="1"/>
  <c r="O6586" i="4"/>
  <c r="N6586" i="4"/>
  <c r="M6586" i="4"/>
  <c r="L6586" i="4"/>
  <c r="O6585" i="4"/>
  <c r="N6585" i="4"/>
  <c r="M6585" i="4"/>
  <c r="L6585" i="4"/>
  <c r="C6585" i="4" s="1"/>
  <c r="O6584" i="4"/>
  <c r="N6584" i="4"/>
  <c r="M6584" i="4"/>
  <c r="L6584" i="4"/>
  <c r="O6583" i="4"/>
  <c r="N6583" i="4"/>
  <c r="M6583" i="4"/>
  <c r="L6583" i="4"/>
  <c r="C6583" i="4" s="1"/>
  <c r="O6582" i="4"/>
  <c r="N6582" i="4"/>
  <c r="M6582" i="4"/>
  <c r="L6582" i="4"/>
  <c r="O6581" i="4"/>
  <c r="N6581" i="4"/>
  <c r="M6581" i="4"/>
  <c r="L6581" i="4"/>
  <c r="C6581" i="4" s="1"/>
  <c r="O6580" i="4"/>
  <c r="N6580" i="4"/>
  <c r="M6580" i="4"/>
  <c r="L6580" i="4"/>
  <c r="O6579" i="4"/>
  <c r="N6579" i="4"/>
  <c r="M6579" i="4"/>
  <c r="L6579" i="4"/>
  <c r="C6579" i="4" s="1"/>
  <c r="O6578" i="4"/>
  <c r="N6578" i="4"/>
  <c r="M6578" i="4"/>
  <c r="L6578" i="4"/>
  <c r="O6577" i="4"/>
  <c r="N6577" i="4"/>
  <c r="M6577" i="4"/>
  <c r="L6577" i="4"/>
  <c r="C6577" i="4" s="1"/>
  <c r="O6576" i="4"/>
  <c r="N6576" i="4"/>
  <c r="M6576" i="4"/>
  <c r="L6576" i="4"/>
  <c r="O6575" i="4"/>
  <c r="N6575" i="4"/>
  <c r="M6575" i="4"/>
  <c r="L6575" i="4"/>
  <c r="C6575" i="4" s="1"/>
  <c r="O6574" i="4"/>
  <c r="N6574" i="4"/>
  <c r="M6574" i="4"/>
  <c r="L6574" i="4"/>
  <c r="O6573" i="4"/>
  <c r="N6573" i="4"/>
  <c r="M6573" i="4"/>
  <c r="L6573" i="4"/>
  <c r="C6573" i="4" s="1"/>
  <c r="O6572" i="4"/>
  <c r="N6572" i="4"/>
  <c r="M6572" i="4"/>
  <c r="L6572" i="4"/>
  <c r="O6571" i="4"/>
  <c r="N6571" i="4"/>
  <c r="M6571" i="4"/>
  <c r="L6571" i="4"/>
  <c r="C6571" i="4" s="1"/>
  <c r="O6570" i="4"/>
  <c r="N6570" i="4"/>
  <c r="M6570" i="4"/>
  <c r="L6570" i="4"/>
  <c r="O6569" i="4"/>
  <c r="N6569" i="4"/>
  <c r="M6569" i="4"/>
  <c r="L6569" i="4"/>
  <c r="C6569" i="4" s="1"/>
  <c r="O6568" i="4"/>
  <c r="N6568" i="4"/>
  <c r="M6568" i="4"/>
  <c r="L6568" i="4"/>
  <c r="O6567" i="4"/>
  <c r="N6567" i="4"/>
  <c r="M6567" i="4"/>
  <c r="L6567" i="4"/>
  <c r="C6567" i="4" s="1"/>
  <c r="O6566" i="4"/>
  <c r="N6566" i="4"/>
  <c r="M6566" i="4"/>
  <c r="L6566" i="4"/>
  <c r="O6565" i="4"/>
  <c r="N6565" i="4"/>
  <c r="M6565" i="4"/>
  <c r="L6565" i="4"/>
  <c r="C6565" i="4" s="1"/>
  <c r="O6564" i="4"/>
  <c r="N6564" i="4"/>
  <c r="M6564" i="4"/>
  <c r="L6564" i="4"/>
  <c r="O6563" i="4"/>
  <c r="N6563" i="4"/>
  <c r="M6563" i="4"/>
  <c r="L6563" i="4"/>
  <c r="C6563" i="4" s="1"/>
  <c r="O6562" i="4"/>
  <c r="N6562" i="4"/>
  <c r="M6562" i="4"/>
  <c r="L6562" i="4"/>
  <c r="O6561" i="4"/>
  <c r="N6561" i="4"/>
  <c r="M6561" i="4"/>
  <c r="L6561" i="4"/>
  <c r="C6561" i="4" s="1"/>
  <c r="O6560" i="4"/>
  <c r="N6560" i="4"/>
  <c r="M6560" i="4"/>
  <c r="L6560" i="4"/>
  <c r="O6559" i="4"/>
  <c r="N6559" i="4"/>
  <c r="M6559" i="4"/>
  <c r="L6559" i="4"/>
  <c r="C6559" i="4" s="1"/>
  <c r="O6558" i="4"/>
  <c r="N6558" i="4"/>
  <c r="M6558" i="4"/>
  <c r="L6558" i="4"/>
  <c r="O6557" i="4"/>
  <c r="N6557" i="4"/>
  <c r="M6557" i="4"/>
  <c r="L6557" i="4"/>
  <c r="C6557" i="4" s="1"/>
  <c r="O6556" i="4"/>
  <c r="N6556" i="4"/>
  <c r="M6556" i="4"/>
  <c r="L6556" i="4"/>
  <c r="O6555" i="4"/>
  <c r="N6555" i="4"/>
  <c r="M6555" i="4"/>
  <c r="L6555" i="4"/>
  <c r="C6555" i="4" s="1"/>
  <c r="O6554" i="4"/>
  <c r="N6554" i="4"/>
  <c r="M6554" i="4"/>
  <c r="L6554" i="4"/>
  <c r="O6553" i="4"/>
  <c r="N6553" i="4"/>
  <c r="M6553" i="4"/>
  <c r="L6553" i="4"/>
  <c r="C6553" i="4" s="1"/>
  <c r="O6552" i="4"/>
  <c r="N6552" i="4"/>
  <c r="M6552" i="4"/>
  <c r="L6552" i="4"/>
  <c r="O6551" i="4"/>
  <c r="N6551" i="4"/>
  <c r="M6551" i="4"/>
  <c r="L6551" i="4"/>
  <c r="C6551" i="4" s="1"/>
  <c r="O6550" i="4"/>
  <c r="N6550" i="4"/>
  <c r="M6550" i="4"/>
  <c r="L6550" i="4"/>
  <c r="O6549" i="4"/>
  <c r="N6549" i="4"/>
  <c r="M6549" i="4"/>
  <c r="L6549" i="4"/>
  <c r="C6549" i="4" s="1"/>
  <c r="O6548" i="4"/>
  <c r="N6548" i="4"/>
  <c r="M6548" i="4"/>
  <c r="L6548" i="4"/>
  <c r="O6547" i="4"/>
  <c r="N6547" i="4"/>
  <c r="M6547" i="4"/>
  <c r="L6547" i="4"/>
  <c r="C6547" i="4" s="1"/>
  <c r="O6546" i="4"/>
  <c r="N6546" i="4"/>
  <c r="M6546" i="4"/>
  <c r="L6546" i="4"/>
  <c r="O6545" i="4"/>
  <c r="N6545" i="4"/>
  <c r="M6545" i="4"/>
  <c r="L6545" i="4"/>
  <c r="C6545" i="4" s="1"/>
  <c r="O6544" i="4"/>
  <c r="N6544" i="4"/>
  <c r="M6544" i="4"/>
  <c r="L6544" i="4"/>
  <c r="O6543" i="4"/>
  <c r="N6543" i="4"/>
  <c r="M6543" i="4"/>
  <c r="L6543" i="4"/>
  <c r="C6543" i="4" s="1"/>
  <c r="O6542" i="4"/>
  <c r="N6542" i="4"/>
  <c r="M6542" i="4"/>
  <c r="L6542" i="4"/>
  <c r="O6541" i="4"/>
  <c r="N6541" i="4"/>
  <c r="M6541" i="4"/>
  <c r="L6541" i="4"/>
  <c r="C6541" i="4" s="1"/>
  <c r="O6540" i="4"/>
  <c r="N6540" i="4"/>
  <c r="M6540" i="4"/>
  <c r="L6540" i="4"/>
  <c r="O6539" i="4"/>
  <c r="N6539" i="4"/>
  <c r="M6539" i="4"/>
  <c r="L6539" i="4"/>
  <c r="C6539" i="4" s="1"/>
  <c r="O6538" i="4"/>
  <c r="N6538" i="4"/>
  <c r="M6538" i="4"/>
  <c r="L6538" i="4"/>
  <c r="O6537" i="4"/>
  <c r="N6537" i="4"/>
  <c r="M6537" i="4"/>
  <c r="L6537" i="4"/>
  <c r="C6537" i="4" s="1"/>
  <c r="O6536" i="4"/>
  <c r="N6536" i="4"/>
  <c r="M6536" i="4"/>
  <c r="L6536" i="4"/>
  <c r="O6535" i="4"/>
  <c r="N6535" i="4"/>
  <c r="M6535" i="4"/>
  <c r="L6535" i="4"/>
  <c r="C6535" i="4" s="1"/>
  <c r="O6534" i="4"/>
  <c r="N6534" i="4"/>
  <c r="M6534" i="4"/>
  <c r="L6534" i="4"/>
  <c r="O6533" i="4"/>
  <c r="N6533" i="4"/>
  <c r="M6533" i="4"/>
  <c r="L6533" i="4"/>
  <c r="C6533" i="4" s="1"/>
  <c r="O6532" i="4"/>
  <c r="N6532" i="4"/>
  <c r="M6532" i="4"/>
  <c r="L6532" i="4"/>
  <c r="O6531" i="4"/>
  <c r="N6531" i="4"/>
  <c r="M6531" i="4"/>
  <c r="L6531" i="4"/>
  <c r="C6531" i="4" s="1"/>
  <c r="O6530" i="4"/>
  <c r="N6530" i="4"/>
  <c r="M6530" i="4"/>
  <c r="L6530" i="4"/>
  <c r="O6529" i="4"/>
  <c r="N6529" i="4"/>
  <c r="M6529" i="4"/>
  <c r="L6529" i="4"/>
  <c r="C6529" i="4" s="1"/>
  <c r="O6528" i="4"/>
  <c r="N6528" i="4"/>
  <c r="M6528" i="4"/>
  <c r="L6528" i="4"/>
  <c r="O6527" i="4"/>
  <c r="N6527" i="4"/>
  <c r="M6527" i="4"/>
  <c r="L6527" i="4"/>
  <c r="C6527" i="4" s="1"/>
  <c r="O6526" i="4"/>
  <c r="N6526" i="4"/>
  <c r="M6526" i="4"/>
  <c r="L6526" i="4"/>
  <c r="O6525" i="4"/>
  <c r="N6525" i="4"/>
  <c r="M6525" i="4"/>
  <c r="L6525" i="4"/>
  <c r="C6525" i="4" s="1"/>
  <c r="O6524" i="4"/>
  <c r="N6524" i="4"/>
  <c r="M6524" i="4"/>
  <c r="L6524" i="4"/>
  <c r="O6523" i="4"/>
  <c r="N6523" i="4"/>
  <c r="M6523" i="4"/>
  <c r="L6523" i="4"/>
  <c r="C6523" i="4" s="1"/>
  <c r="O6522" i="4"/>
  <c r="N6522" i="4"/>
  <c r="M6522" i="4"/>
  <c r="L6522" i="4"/>
  <c r="O6521" i="4"/>
  <c r="N6521" i="4"/>
  <c r="M6521" i="4"/>
  <c r="L6521" i="4"/>
  <c r="C6521" i="4" s="1"/>
  <c r="O6520" i="4"/>
  <c r="N6520" i="4"/>
  <c r="M6520" i="4"/>
  <c r="L6520" i="4"/>
  <c r="O6519" i="4"/>
  <c r="N6519" i="4"/>
  <c r="M6519" i="4"/>
  <c r="L6519" i="4"/>
  <c r="C6519" i="4" s="1"/>
  <c r="O6518" i="4"/>
  <c r="N6518" i="4"/>
  <c r="M6518" i="4"/>
  <c r="L6518" i="4"/>
  <c r="O6517" i="4"/>
  <c r="N6517" i="4"/>
  <c r="M6517" i="4"/>
  <c r="L6517" i="4"/>
  <c r="C6517" i="4" s="1"/>
  <c r="O6516" i="4"/>
  <c r="N6516" i="4"/>
  <c r="M6516" i="4"/>
  <c r="L6516" i="4"/>
  <c r="O6515" i="4"/>
  <c r="N6515" i="4"/>
  <c r="M6515" i="4"/>
  <c r="L6515" i="4"/>
  <c r="C6515" i="4" s="1"/>
  <c r="O6514" i="4"/>
  <c r="N6514" i="4"/>
  <c r="M6514" i="4"/>
  <c r="L6514" i="4"/>
  <c r="O6513" i="4"/>
  <c r="N6513" i="4"/>
  <c r="M6513" i="4"/>
  <c r="L6513" i="4"/>
  <c r="C6513" i="4" s="1"/>
  <c r="O6512" i="4"/>
  <c r="N6512" i="4"/>
  <c r="M6512" i="4"/>
  <c r="L6512" i="4"/>
  <c r="O6511" i="4"/>
  <c r="N6511" i="4"/>
  <c r="M6511" i="4"/>
  <c r="L6511" i="4"/>
  <c r="C6511" i="4" s="1"/>
  <c r="O6510" i="4"/>
  <c r="N6510" i="4"/>
  <c r="M6510" i="4"/>
  <c r="L6510" i="4"/>
  <c r="O6509" i="4"/>
  <c r="N6509" i="4"/>
  <c r="M6509" i="4"/>
  <c r="L6509" i="4"/>
  <c r="C6509" i="4" s="1"/>
  <c r="O6508" i="4"/>
  <c r="N6508" i="4"/>
  <c r="M6508" i="4"/>
  <c r="L6508" i="4"/>
  <c r="O6507" i="4"/>
  <c r="N6507" i="4"/>
  <c r="M6507" i="4"/>
  <c r="L6507" i="4"/>
  <c r="C6507" i="4" s="1"/>
  <c r="O6506" i="4"/>
  <c r="N6506" i="4"/>
  <c r="M6506" i="4"/>
  <c r="L6506" i="4"/>
  <c r="O6505" i="4"/>
  <c r="N6505" i="4"/>
  <c r="M6505" i="4"/>
  <c r="L6505" i="4"/>
  <c r="C6505" i="4" s="1"/>
  <c r="O6504" i="4"/>
  <c r="N6504" i="4"/>
  <c r="M6504" i="4"/>
  <c r="L6504" i="4"/>
  <c r="O6503" i="4"/>
  <c r="N6503" i="4"/>
  <c r="M6503" i="4"/>
  <c r="L6503" i="4"/>
  <c r="C6503" i="4" s="1"/>
  <c r="O6502" i="4"/>
  <c r="N6502" i="4"/>
  <c r="M6502" i="4"/>
  <c r="L6502" i="4"/>
  <c r="O6501" i="4"/>
  <c r="N6501" i="4"/>
  <c r="M6501" i="4"/>
  <c r="L6501" i="4"/>
  <c r="C6501" i="4" s="1"/>
  <c r="O6500" i="4"/>
  <c r="N6500" i="4"/>
  <c r="M6500" i="4"/>
  <c r="L6500" i="4"/>
  <c r="O6499" i="4"/>
  <c r="N6499" i="4"/>
  <c r="M6499" i="4"/>
  <c r="L6499" i="4"/>
  <c r="C6499" i="4" s="1"/>
  <c r="O6498" i="4"/>
  <c r="N6498" i="4"/>
  <c r="M6498" i="4"/>
  <c r="L6498" i="4"/>
  <c r="O6497" i="4"/>
  <c r="N6497" i="4"/>
  <c r="M6497" i="4"/>
  <c r="L6497" i="4"/>
  <c r="C6497" i="4" s="1"/>
  <c r="O6496" i="4"/>
  <c r="N6496" i="4"/>
  <c r="M6496" i="4"/>
  <c r="L6496" i="4"/>
  <c r="O6495" i="4"/>
  <c r="N6495" i="4"/>
  <c r="M6495" i="4"/>
  <c r="L6495" i="4"/>
  <c r="C6495" i="4" s="1"/>
  <c r="O6494" i="4"/>
  <c r="N6494" i="4"/>
  <c r="M6494" i="4"/>
  <c r="L6494" i="4"/>
  <c r="O6493" i="4"/>
  <c r="N6493" i="4"/>
  <c r="M6493" i="4"/>
  <c r="L6493" i="4"/>
  <c r="C6493" i="4" s="1"/>
  <c r="O6492" i="4"/>
  <c r="N6492" i="4"/>
  <c r="M6492" i="4"/>
  <c r="L6492" i="4"/>
  <c r="O6491" i="4"/>
  <c r="N6491" i="4"/>
  <c r="M6491" i="4"/>
  <c r="L6491" i="4"/>
  <c r="C6491" i="4" s="1"/>
  <c r="O6490" i="4"/>
  <c r="N6490" i="4"/>
  <c r="M6490" i="4"/>
  <c r="L6490" i="4"/>
  <c r="O6489" i="4"/>
  <c r="N6489" i="4"/>
  <c r="M6489" i="4"/>
  <c r="L6489" i="4"/>
  <c r="C6489" i="4" s="1"/>
  <c r="O6488" i="4"/>
  <c r="N6488" i="4"/>
  <c r="M6488" i="4"/>
  <c r="L6488" i="4"/>
  <c r="O6487" i="4"/>
  <c r="N6487" i="4"/>
  <c r="M6487" i="4"/>
  <c r="L6487" i="4"/>
  <c r="C6487" i="4" s="1"/>
  <c r="O6486" i="4"/>
  <c r="N6486" i="4"/>
  <c r="M6486" i="4"/>
  <c r="L6486" i="4"/>
  <c r="O6485" i="4"/>
  <c r="N6485" i="4"/>
  <c r="M6485" i="4"/>
  <c r="L6485" i="4"/>
  <c r="C6485" i="4" s="1"/>
  <c r="O6484" i="4"/>
  <c r="N6484" i="4"/>
  <c r="M6484" i="4"/>
  <c r="L6484" i="4"/>
  <c r="O6483" i="4"/>
  <c r="N6483" i="4"/>
  <c r="M6483" i="4"/>
  <c r="L6483" i="4"/>
  <c r="C6483" i="4" s="1"/>
  <c r="O6482" i="4"/>
  <c r="N6482" i="4"/>
  <c r="M6482" i="4"/>
  <c r="L6482" i="4"/>
  <c r="O6481" i="4"/>
  <c r="N6481" i="4"/>
  <c r="M6481" i="4"/>
  <c r="L6481" i="4"/>
  <c r="C6481" i="4" s="1"/>
  <c r="O6480" i="4"/>
  <c r="N6480" i="4"/>
  <c r="M6480" i="4"/>
  <c r="L6480" i="4"/>
  <c r="O6479" i="4"/>
  <c r="N6479" i="4"/>
  <c r="M6479" i="4"/>
  <c r="L6479" i="4"/>
  <c r="C6479" i="4" s="1"/>
  <c r="O6478" i="4"/>
  <c r="N6478" i="4"/>
  <c r="M6478" i="4"/>
  <c r="L6478" i="4"/>
  <c r="O6477" i="4"/>
  <c r="N6477" i="4"/>
  <c r="M6477" i="4"/>
  <c r="L6477" i="4"/>
  <c r="C6477" i="4" s="1"/>
  <c r="O6476" i="4"/>
  <c r="N6476" i="4"/>
  <c r="M6476" i="4"/>
  <c r="L6476" i="4"/>
  <c r="O6475" i="4"/>
  <c r="N6475" i="4"/>
  <c r="M6475" i="4"/>
  <c r="L6475" i="4"/>
  <c r="C6475" i="4" s="1"/>
  <c r="O6474" i="4"/>
  <c r="N6474" i="4"/>
  <c r="M6474" i="4"/>
  <c r="L6474" i="4"/>
  <c r="O6473" i="4"/>
  <c r="N6473" i="4"/>
  <c r="M6473" i="4"/>
  <c r="L6473" i="4"/>
  <c r="C6473" i="4" s="1"/>
  <c r="O6472" i="4"/>
  <c r="N6472" i="4"/>
  <c r="M6472" i="4"/>
  <c r="L6472" i="4"/>
  <c r="O6471" i="4"/>
  <c r="N6471" i="4"/>
  <c r="M6471" i="4"/>
  <c r="L6471" i="4"/>
  <c r="C6471" i="4" s="1"/>
  <c r="O6470" i="4"/>
  <c r="N6470" i="4"/>
  <c r="M6470" i="4"/>
  <c r="L6470" i="4"/>
  <c r="O6469" i="4"/>
  <c r="N6469" i="4"/>
  <c r="M6469" i="4"/>
  <c r="L6469" i="4"/>
  <c r="C6469" i="4" s="1"/>
  <c r="O6468" i="4"/>
  <c r="N6468" i="4"/>
  <c r="M6468" i="4"/>
  <c r="L6468" i="4"/>
  <c r="O6467" i="4"/>
  <c r="N6467" i="4"/>
  <c r="M6467" i="4"/>
  <c r="L6467" i="4"/>
  <c r="C6467" i="4" s="1"/>
  <c r="O6466" i="4"/>
  <c r="N6466" i="4"/>
  <c r="M6466" i="4"/>
  <c r="L6466" i="4"/>
  <c r="O6465" i="4"/>
  <c r="N6465" i="4"/>
  <c r="M6465" i="4"/>
  <c r="L6465" i="4"/>
  <c r="C6465" i="4" s="1"/>
  <c r="O6464" i="4"/>
  <c r="N6464" i="4"/>
  <c r="M6464" i="4"/>
  <c r="L6464" i="4"/>
  <c r="O6463" i="4"/>
  <c r="N6463" i="4"/>
  <c r="M6463" i="4"/>
  <c r="L6463" i="4"/>
  <c r="C6463" i="4" s="1"/>
  <c r="O6462" i="4"/>
  <c r="N6462" i="4"/>
  <c r="M6462" i="4"/>
  <c r="L6462" i="4"/>
  <c r="O6461" i="4"/>
  <c r="N6461" i="4"/>
  <c r="M6461" i="4"/>
  <c r="L6461" i="4"/>
  <c r="C6461" i="4" s="1"/>
  <c r="O6460" i="4"/>
  <c r="N6460" i="4"/>
  <c r="M6460" i="4"/>
  <c r="L6460" i="4"/>
  <c r="O6459" i="4"/>
  <c r="N6459" i="4"/>
  <c r="M6459" i="4"/>
  <c r="L6459" i="4"/>
  <c r="C6459" i="4" s="1"/>
  <c r="O6458" i="4"/>
  <c r="N6458" i="4"/>
  <c r="M6458" i="4"/>
  <c r="L6458" i="4"/>
  <c r="O6457" i="4"/>
  <c r="N6457" i="4"/>
  <c r="M6457" i="4"/>
  <c r="L6457" i="4"/>
  <c r="C6457" i="4" s="1"/>
  <c r="O6456" i="4"/>
  <c r="N6456" i="4"/>
  <c r="M6456" i="4"/>
  <c r="L6456" i="4"/>
  <c r="O6455" i="4"/>
  <c r="N6455" i="4"/>
  <c r="M6455" i="4"/>
  <c r="L6455" i="4"/>
  <c r="C6455" i="4" s="1"/>
  <c r="O6454" i="4"/>
  <c r="N6454" i="4"/>
  <c r="M6454" i="4"/>
  <c r="L6454" i="4"/>
  <c r="O6453" i="4"/>
  <c r="N6453" i="4"/>
  <c r="M6453" i="4"/>
  <c r="L6453" i="4"/>
  <c r="C6453" i="4" s="1"/>
  <c r="O6452" i="4"/>
  <c r="N6452" i="4"/>
  <c r="M6452" i="4"/>
  <c r="L6452" i="4"/>
  <c r="O6451" i="4"/>
  <c r="N6451" i="4"/>
  <c r="M6451" i="4"/>
  <c r="L6451" i="4"/>
  <c r="C6451" i="4" s="1"/>
  <c r="O6450" i="4"/>
  <c r="N6450" i="4"/>
  <c r="M6450" i="4"/>
  <c r="L6450" i="4"/>
  <c r="O6449" i="4"/>
  <c r="N6449" i="4"/>
  <c r="M6449" i="4"/>
  <c r="L6449" i="4"/>
  <c r="C6449" i="4" s="1"/>
  <c r="O6448" i="4"/>
  <c r="N6448" i="4"/>
  <c r="M6448" i="4"/>
  <c r="L6448" i="4"/>
  <c r="O6447" i="4"/>
  <c r="N6447" i="4"/>
  <c r="M6447" i="4"/>
  <c r="L6447" i="4"/>
  <c r="C6447" i="4" s="1"/>
  <c r="O6446" i="4"/>
  <c r="N6446" i="4"/>
  <c r="M6446" i="4"/>
  <c r="L6446" i="4"/>
  <c r="O6445" i="4"/>
  <c r="N6445" i="4"/>
  <c r="M6445" i="4"/>
  <c r="L6445" i="4"/>
  <c r="C6445" i="4" s="1"/>
  <c r="O6444" i="4"/>
  <c r="N6444" i="4"/>
  <c r="M6444" i="4"/>
  <c r="L6444" i="4"/>
  <c r="O6443" i="4"/>
  <c r="N6443" i="4"/>
  <c r="M6443" i="4"/>
  <c r="L6443" i="4"/>
  <c r="C6443" i="4" s="1"/>
  <c r="O6442" i="4"/>
  <c r="N6442" i="4"/>
  <c r="M6442" i="4"/>
  <c r="L6442" i="4"/>
  <c r="O6441" i="4"/>
  <c r="N6441" i="4"/>
  <c r="M6441" i="4"/>
  <c r="L6441" i="4"/>
  <c r="C6441" i="4" s="1"/>
  <c r="O6440" i="4"/>
  <c r="N6440" i="4"/>
  <c r="M6440" i="4"/>
  <c r="L6440" i="4"/>
  <c r="O6439" i="4"/>
  <c r="N6439" i="4"/>
  <c r="M6439" i="4"/>
  <c r="L6439" i="4"/>
  <c r="C6439" i="4" s="1"/>
  <c r="O6438" i="4"/>
  <c r="N6438" i="4"/>
  <c r="M6438" i="4"/>
  <c r="L6438" i="4"/>
  <c r="O6437" i="4"/>
  <c r="N6437" i="4"/>
  <c r="M6437" i="4"/>
  <c r="L6437" i="4"/>
  <c r="C6437" i="4" s="1"/>
  <c r="O6436" i="4"/>
  <c r="N6436" i="4"/>
  <c r="M6436" i="4"/>
  <c r="L6436" i="4"/>
  <c r="O6435" i="4"/>
  <c r="N6435" i="4"/>
  <c r="M6435" i="4"/>
  <c r="L6435" i="4"/>
  <c r="C6435" i="4" s="1"/>
  <c r="O6434" i="4"/>
  <c r="N6434" i="4"/>
  <c r="M6434" i="4"/>
  <c r="L6434" i="4"/>
  <c r="O6433" i="4"/>
  <c r="N6433" i="4"/>
  <c r="M6433" i="4"/>
  <c r="L6433" i="4"/>
  <c r="C6433" i="4" s="1"/>
  <c r="O6432" i="4"/>
  <c r="N6432" i="4"/>
  <c r="M6432" i="4"/>
  <c r="L6432" i="4"/>
  <c r="O6431" i="4"/>
  <c r="N6431" i="4"/>
  <c r="M6431" i="4"/>
  <c r="L6431" i="4"/>
  <c r="C6431" i="4" s="1"/>
  <c r="O6430" i="4"/>
  <c r="N6430" i="4"/>
  <c r="M6430" i="4"/>
  <c r="L6430" i="4"/>
  <c r="O6429" i="4"/>
  <c r="N6429" i="4"/>
  <c r="M6429" i="4"/>
  <c r="L6429" i="4"/>
  <c r="C6429" i="4" s="1"/>
  <c r="O6428" i="4"/>
  <c r="N6428" i="4"/>
  <c r="M6428" i="4"/>
  <c r="L6428" i="4"/>
  <c r="O6427" i="4"/>
  <c r="N6427" i="4"/>
  <c r="M6427" i="4"/>
  <c r="L6427" i="4"/>
  <c r="C6427" i="4" s="1"/>
  <c r="O6426" i="4"/>
  <c r="N6426" i="4"/>
  <c r="M6426" i="4"/>
  <c r="L6426" i="4"/>
  <c r="O6425" i="4"/>
  <c r="N6425" i="4"/>
  <c r="M6425" i="4"/>
  <c r="L6425" i="4"/>
  <c r="C6425" i="4" s="1"/>
  <c r="O6424" i="4"/>
  <c r="N6424" i="4"/>
  <c r="M6424" i="4"/>
  <c r="L6424" i="4"/>
  <c r="O6423" i="4"/>
  <c r="N6423" i="4"/>
  <c r="M6423" i="4"/>
  <c r="L6423" i="4"/>
  <c r="C6423" i="4" s="1"/>
  <c r="O6422" i="4"/>
  <c r="N6422" i="4"/>
  <c r="M6422" i="4"/>
  <c r="L6422" i="4"/>
  <c r="O6421" i="4"/>
  <c r="N6421" i="4"/>
  <c r="M6421" i="4"/>
  <c r="L6421" i="4"/>
  <c r="C6421" i="4" s="1"/>
  <c r="O6420" i="4"/>
  <c r="N6420" i="4"/>
  <c r="M6420" i="4"/>
  <c r="L6420" i="4"/>
  <c r="O6419" i="4"/>
  <c r="N6419" i="4"/>
  <c r="M6419" i="4"/>
  <c r="L6419" i="4"/>
  <c r="C6419" i="4" s="1"/>
  <c r="O6418" i="4"/>
  <c r="N6418" i="4"/>
  <c r="M6418" i="4"/>
  <c r="L6418" i="4"/>
  <c r="O6417" i="4"/>
  <c r="N6417" i="4"/>
  <c r="M6417" i="4"/>
  <c r="L6417" i="4"/>
  <c r="C6417" i="4" s="1"/>
  <c r="O6416" i="4"/>
  <c r="N6416" i="4"/>
  <c r="M6416" i="4"/>
  <c r="L6416" i="4"/>
  <c r="O6415" i="4"/>
  <c r="N6415" i="4"/>
  <c r="M6415" i="4"/>
  <c r="L6415" i="4"/>
  <c r="C6415" i="4" s="1"/>
  <c r="O6414" i="4"/>
  <c r="N6414" i="4"/>
  <c r="M6414" i="4"/>
  <c r="L6414" i="4"/>
  <c r="O6413" i="4"/>
  <c r="N6413" i="4"/>
  <c r="M6413" i="4"/>
  <c r="L6413" i="4"/>
  <c r="C6413" i="4" s="1"/>
  <c r="O6412" i="4"/>
  <c r="N6412" i="4"/>
  <c r="M6412" i="4"/>
  <c r="L6412" i="4"/>
  <c r="O6411" i="4"/>
  <c r="N6411" i="4"/>
  <c r="M6411" i="4"/>
  <c r="L6411" i="4"/>
  <c r="C6411" i="4" s="1"/>
  <c r="O6410" i="4"/>
  <c r="N6410" i="4"/>
  <c r="M6410" i="4"/>
  <c r="L6410" i="4"/>
  <c r="O6409" i="4"/>
  <c r="N6409" i="4"/>
  <c r="M6409" i="4"/>
  <c r="L6409" i="4"/>
  <c r="C6409" i="4" s="1"/>
  <c r="O6408" i="4"/>
  <c r="N6408" i="4"/>
  <c r="M6408" i="4"/>
  <c r="L6408" i="4"/>
  <c r="O6407" i="4"/>
  <c r="N6407" i="4"/>
  <c r="M6407" i="4"/>
  <c r="L6407" i="4"/>
  <c r="C6407" i="4" s="1"/>
  <c r="O6406" i="4"/>
  <c r="N6406" i="4"/>
  <c r="M6406" i="4"/>
  <c r="L6406" i="4"/>
  <c r="O6405" i="4"/>
  <c r="N6405" i="4"/>
  <c r="M6405" i="4"/>
  <c r="L6405" i="4"/>
  <c r="C6405" i="4" s="1"/>
  <c r="O6404" i="4"/>
  <c r="N6404" i="4"/>
  <c r="M6404" i="4"/>
  <c r="L6404" i="4"/>
  <c r="O6403" i="4"/>
  <c r="N6403" i="4"/>
  <c r="M6403" i="4"/>
  <c r="L6403" i="4"/>
  <c r="C6403" i="4" s="1"/>
  <c r="O6402" i="4"/>
  <c r="N6402" i="4"/>
  <c r="M6402" i="4"/>
  <c r="L6402" i="4"/>
  <c r="O6401" i="4"/>
  <c r="N6401" i="4"/>
  <c r="M6401" i="4"/>
  <c r="L6401" i="4"/>
  <c r="C6401" i="4" s="1"/>
  <c r="O6400" i="4"/>
  <c r="N6400" i="4"/>
  <c r="M6400" i="4"/>
  <c r="L6400" i="4"/>
  <c r="O6399" i="4"/>
  <c r="N6399" i="4"/>
  <c r="M6399" i="4"/>
  <c r="L6399" i="4"/>
  <c r="C6399" i="4" s="1"/>
  <c r="O6398" i="4"/>
  <c r="N6398" i="4"/>
  <c r="M6398" i="4"/>
  <c r="L6398" i="4"/>
  <c r="O6397" i="4"/>
  <c r="N6397" i="4"/>
  <c r="M6397" i="4"/>
  <c r="L6397" i="4"/>
  <c r="C6397" i="4" s="1"/>
  <c r="O6396" i="4"/>
  <c r="N6396" i="4"/>
  <c r="M6396" i="4"/>
  <c r="L6396" i="4"/>
  <c r="O6395" i="4"/>
  <c r="N6395" i="4"/>
  <c r="M6395" i="4"/>
  <c r="L6395" i="4"/>
  <c r="C6395" i="4" s="1"/>
  <c r="O6394" i="4"/>
  <c r="N6394" i="4"/>
  <c r="M6394" i="4"/>
  <c r="L6394" i="4"/>
  <c r="O6393" i="4"/>
  <c r="N6393" i="4"/>
  <c r="M6393" i="4"/>
  <c r="L6393" i="4"/>
  <c r="C6393" i="4" s="1"/>
  <c r="O6392" i="4"/>
  <c r="N6392" i="4"/>
  <c r="M6392" i="4"/>
  <c r="L6392" i="4"/>
  <c r="O6391" i="4"/>
  <c r="N6391" i="4"/>
  <c r="M6391" i="4"/>
  <c r="L6391" i="4"/>
  <c r="C6391" i="4" s="1"/>
  <c r="O6390" i="4"/>
  <c r="N6390" i="4"/>
  <c r="M6390" i="4"/>
  <c r="L6390" i="4"/>
  <c r="O6389" i="4"/>
  <c r="N6389" i="4"/>
  <c r="M6389" i="4"/>
  <c r="L6389" i="4"/>
  <c r="C6389" i="4" s="1"/>
  <c r="O6388" i="4"/>
  <c r="N6388" i="4"/>
  <c r="M6388" i="4"/>
  <c r="L6388" i="4"/>
  <c r="O6387" i="4"/>
  <c r="N6387" i="4"/>
  <c r="M6387" i="4"/>
  <c r="L6387" i="4"/>
  <c r="C6387" i="4" s="1"/>
  <c r="O6386" i="4"/>
  <c r="N6386" i="4"/>
  <c r="M6386" i="4"/>
  <c r="L6386" i="4"/>
  <c r="O6385" i="4"/>
  <c r="N6385" i="4"/>
  <c r="M6385" i="4"/>
  <c r="L6385" i="4"/>
  <c r="C6385" i="4" s="1"/>
  <c r="O6384" i="4"/>
  <c r="N6384" i="4"/>
  <c r="M6384" i="4"/>
  <c r="L6384" i="4"/>
  <c r="O6383" i="4"/>
  <c r="N6383" i="4"/>
  <c r="M6383" i="4"/>
  <c r="L6383" i="4"/>
  <c r="C6383" i="4" s="1"/>
  <c r="O6382" i="4"/>
  <c r="N6382" i="4"/>
  <c r="M6382" i="4"/>
  <c r="L6382" i="4"/>
  <c r="O6381" i="4"/>
  <c r="N6381" i="4"/>
  <c r="M6381" i="4"/>
  <c r="L6381" i="4"/>
  <c r="C6381" i="4" s="1"/>
  <c r="O6380" i="4"/>
  <c r="N6380" i="4"/>
  <c r="M6380" i="4"/>
  <c r="L6380" i="4"/>
  <c r="O6379" i="4"/>
  <c r="N6379" i="4"/>
  <c r="M6379" i="4"/>
  <c r="L6379" i="4"/>
  <c r="C6379" i="4" s="1"/>
  <c r="O6378" i="4"/>
  <c r="N6378" i="4"/>
  <c r="M6378" i="4"/>
  <c r="L6378" i="4"/>
  <c r="O6377" i="4"/>
  <c r="N6377" i="4"/>
  <c r="M6377" i="4"/>
  <c r="L6377" i="4"/>
  <c r="C6377" i="4" s="1"/>
  <c r="O6376" i="4"/>
  <c r="N6376" i="4"/>
  <c r="M6376" i="4"/>
  <c r="L6376" i="4"/>
  <c r="O6375" i="4"/>
  <c r="N6375" i="4"/>
  <c r="M6375" i="4"/>
  <c r="L6375" i="4"/>
  <c r="C6375" i="4" s="1"/>
  <c r="O6374" i="4"/>
  <c r="N6374" i="4"/>
  <c r="M6374" i="4"/>
  <c r="L6374" i="4"/>
  <c r="O6373" i="4"/>
  <c r="N6373" i="4"/>
  <c r="M6373" i="4"/>
  <c r="L6373" i="4"/>
  <c r="C6373" i="4" s="1"/>
  <c r="O6372" i="4"/>
  <c r="N6372" i="4"/>
  <c r="M6372" i="4"/>
  <c r="L6372" i="4"/>
  <c r="O6371" i="4"/>
  <c r="N6371" i="4"/>
  <c r="M6371" i="4"/>
  <c r="L6371" i="4"/>
  <c r="C6371" i="4" s="1"/>
  <c r="O6370" i="4"/>
  <c r="N6370" i="4"/>
  <c r="M6370" i="4"/>
  <c r="L6370" i="4"/>
  <c r="O6369" i="4"/>
  <c r="N6369" i="4"/>
  <c r="M6369" i="4"/>
  <c r="L6369" i="4"/>
  <c r="C6369" i="4" s="1"/>
  <c r="O6368" i="4"/>
  <c r="N6368" i="4"/>
  <c r="M6368" i="4"/>
  <c r="L6368" i="4"/>
  <c r="O6367" i="4"/>
  <c r="N6367" i="4"/>
  <c r="M6367" i="4"/>
  <c r="L6367" i="4"/>
  <c r="C6367" i="4" s="1"/>
  <c r="O6366" i="4"/>
  <c r="N6366" i="4"/>
  <c r="M6366" i="4"/>
  <c r="L6366" i="4"/>
  <c r="O6365" i="4"/>
  <c r="N6365" i="4"/>
  <c r="M6365" i="4"/>
  <c r="L6365" i="4"/>
  <c r="C6365" i="4" s="1"/>
  <c r="O6364" i="4"/>
  <c r="N6364" i="4"/>
  <c r="M6364" i="4"/>
  <c r="L6364" i="4"/>
  <c r="O6363" i="4"/>
  <c r="N6363" i="4"/>
  <c r="M6363" i="4"/>
  <c r="L6363" i="4"/>
  <c r="C6363" i="4" s="1"/>
  <c r="O6362" i="4"/>
  <c r="N6362" i="4"/>
  <c r="M6362" i="4"/>
  <c r="L6362" i="4"/>
  <c r="O6361" i="4"/>
  <c r="N6361" i="4"/>
  <c r="M6361" i="4"/>
  <c r="L6361" i="4"/>
  <c r="C6361" i="4" s="1"/>
  <c r="O6360" i="4"/>
  <c r="N6360" i="4"/>
  <c r="M6360" i="4"/>
  <c r="L6360" i="4"/>
  <c r="O6359" i="4"/>
  <c r="N6359" i="4"/>
  <c r="M6359" i="4"/>
  <c r="L6359" i="4"/>
  <c r="C6359" i="4" s="1"/>
  <c r="O6358" i="4"/>
  <c r="N6358" i="4"/>
  <c r="M6358" i="4"/>
  <c r="L6358" i="4"/>
  <c r="O6357" i="4"/>
  <c r="N6357" i="4"/>
  <c r="M6357" i="4"/>
  <c r="L6357" i="4"/>
  <c r="C6357" i="4" s="1"/>
  <c r="O6356" i="4"/>
  <c r="N6356" i="4"/>
  <c r="M6356" i="4"/>
  <c r="L6356" i="4"/>
  <c r="O6355" i="4"/>
  <c r="N6355" i="4"/>
  <c r="M6355" i="4"/>
  <c r="L6355" i="4"/>
  <c r="C6355" i="4" s="1"/>
  <c r="O6354" i="4"/>
  <c r="N6354" i="4"/>
  <c r="M6354" i="4"/>
  <c r="L6354" i="4"/>
  <c r="O6353" i="4"/>
  <c r="N6353" i="4"/>
  <c r="M6353" i="4"/>
  <c r="L6353" i="4"/>
  <c r="C6353" i="4" s="1"/>
  <c r="O6352" i="4"/>
  <c r="N6352" i="4"/>
  <c r="M6352" i="4"/>
  <c r="L6352" i="4"/>
  <c r="O6351" i="4"/>
  <c r="N6351" i="4"/>
  <c r="M6351" i="4"/>
  <c r="L6351" i="4"/>
  <c r="C6351" i="4" s="1"/>
  <c r="O6350" i="4"/>
  <c r="N6350" i="4"/>
  <c r="M6350" i="4"/>
  <c r="L6350" i="4"/>
  <c r="O6349" i="4"/>
  <c r="N6349" i="4"/>
  <c r="M6349" i="4"/>
  <c r="L6349" i="4"/>
  <c r="C6349" i="4" s="1"/>
  <c r="O6348" i="4"/>
  <c r="N6348" i="4"/>
  <c r="M6348" i="4"/>
  <c r="L6348" i="4"/>
  <c r="O6347" i="4"/>
  <c r="N6347" i="4"/>
  <c r="M6347" i="4"/>
  <c r="L6347" i="4"/>
  <c r="C6347" i="4" s="1"/>
  <c r="O6346" i="4"/>
  <c r="N6346" i="4"/>
  <c r="M6346" i="4"/>
  <c r="L6346" i="4"/>
  <c r="O6345" i="4"/>
  <c r="N6345" i="4"/>
  <c r="M6345" i="4"/>
  <c r="L6345" i="4"/>
  <c r="C6345" i="4" s="1"/>
  <c r="O6344" i="4"/>
  <c r="N6344" i="4"/>
  <c r="M6344" i="4"/>
  <c r="L6344" i="4"/>
  <c r="O6343" i="4"/>
  <c r="N6343" i="4"/>
  <c r="M6343" i="4"/>
  <c r="L6343" i="4"/>
  <c r="C6343" i="4" s="1"/>
  <c r="O6342" i="4"/>
  <c r="N6342" i="4"/>
  <c r="M6342" i="4"/>
  <c r="L6342" i="4"/>
  <c r="O6341" i="4"/>
  <c r="N6341" i="4"/>
  <c r="M6341" i="4"/>
  <c r="L6341" i="4"/>
  <c r="C6341" i="4" s="1"/>
  <c r="O6340" i="4"/>
  <c r="N6340" i="4"/>
  <c r="M6340" i="4"/>
  <c r="L6340" i="4"/>
  <c r="O6339" i="4"/>
  <c r="N6339" i="4"/>
  <c r="M6339" i="4"/>
  <c r="L6339" i="4"/>
  <c r="C6339" i="4" s="1"/>
  <c r="O6338" i="4"/>
  <c r="N6338" i="4"/>
  <c r="M6338" i="4"/>
  <c r="L6338" i="4"/>
  <c r="O6337" i="4"/>
  <c r="N6337" i="4"/>
  <c r="M6337" i="4"/>
  <c r="L6337" i="4"/>
  <c r="C6337" i="4" s="1"/>
  <c r="O6336" i="4"/>
  <c r="N6336" i="4"/>
  <c r="M6336" i="4"/>
  <c r="L6336" i="4"/>
  <c r="O6335" i="4"/>
  <c r="N6335" i="4"/>
  <c r="M6335" i="4"/>
  <c r="L6335" i="4"/>
  <c r="C6335" i="4" s="1"/>
  <c r="O6334" i="4"/>
  <c r="N6334" i="4"/>
  <c r="M6334" i="4"/>
  <c r="L6334" i="4"/>
  <c r="O6333" i="4"/>
  <c r="N6333" i="4"/>
  <c r="M6333" i="4"/>
  <c r="L6333" i="4"/>
  <c r="C6333" i="4" s="1"/>
  <c r="O6332" i="4"/>
  <c r="N6332" i="4"/>
  <c r="M6332" i="4"/>
  <c r="L6332" i="4"/>
  <c r="O6331" i="4"/>
  <c r="N6331" i="4"/>
  <c r="M6331" i="4"/>
  <c r="L6331" i="4"/>
  <c r="C6331" i="4" s="1"/>
  <c r="O6330" i="4"/>
  <c r="N6330" i="4"/>
  <c r="M6330" i="4"/>
  <c r="L6330" i="4"/>
  <c r="O6329" i="4"/>
  <c r="N6329" i="4"/>
  <c r="M6329" i="4"/>
  <c r="L6329" i="4"/>
  <c r="C6329" i="4" s="1"/>
  <c r="O6328" i="4"/>
  <c r="N6328" i="4"/>
  <c r="M6328" i="4"/>
  <c r="L6328" i="4"/>
  <c r="O6327" i="4"/>
  <c r="N6327" i="4"/>
  <c r="M6327" i="4"/>
  <c r="L6327" i="4"/>
  <c r="C6327" i="4" s="1"/>
  <c r="O6326" i="4"/>
  <c r="N6326" i="4"/>
  <c r="M6326" i="4"/>
  <c r="L6326" i="4"/>
  <c r="O6325" i="4"/>
  <c r="N6325" i="4"/>
  <c r="M6325" i="4"/>
  <c r="L6325" i="4"/>
  <c r="C6325" i="4" s="1"/>
  <c r="O6324" i="4"/>
  <c r="N6324" i="4"/>
  <c r="M6324" i="4"/>
  <c r="L6324" i="4"/>
  <c r="O6323" i="4"/>
  <c r="N6323" i="4"/>
  <c r="M6323" i="4"/>
  <c r="L6323" i="4"/>
  <c r="C6323" i="4" s="1"/>
  <c r="O6322" i="4"/>
  <c r="N6322" i="4"/>
  <c r="M6322" i="4"/>
  <c r="L6322" i="4"/>
  <c r="O6321" i="4"/>
  <c r="N6321" i="4"/>
  <c r="M6321" i="4"/>
  <c r="L6321" i="4"/>
  <c r="C6321" i="4" s="1"/>
  <c r="O6320" i="4"/>
  <c r="N6320" i="4"/>
  <c r="M6320" i="4"/>
  <c r="L6320" i="4"/>
  <c r="O6319" i="4"/>
  <c r="N6319" i="4"/>
  <c r="M6319" i="4"/>
  <c r="L6319" i="4"/>
  <c r="C6319" i="4" s="1"/>
  <c r="O6318" i="4"/>
  <c r="N6318" i="4"/>
  <c r="M6318" i="4"/>
  <c r="L6318" i="4"/>
  <c r="O6317" i="4"/>
  <c r="N6317" i="4"/>
  <c r="M6317" i="4"/>
  <c r="L6317" i="4"/>
  <c r="C6317" i="4" s="1"/>
  <c r="O6316" i="4"/>
  <c r="N6316" i="4"/>
  <c r="M6316" i="4"/>
  <c r="L6316" i="4"/>
  <c r="O6315" i="4"/>
  <c r="N6315" i="4"/>
  <c r="M6315" i="4"/>
  <c r="L6315" i="4"/>
  <c r="C6315" i="4" s="1"/>
  <c r="O6314" i="4"/>
  <c r="N6314" i="4"/>
  <c r="M6314" i="4"/>
  <c r="L6314" i="4"/>
  <c r="O6313" i="4"/>
  <c r="N6313" i="4"/>
  <c r="M6313" i="4"/>
  <c r="L6313" i="4"/>
  <c r="C6313" i="4" s="1"/>
  <c r="O6312" i="4"/>
  <c r="N6312" i="4"/>
  <c r="M6312" i="4"/>
  <c r="L6312" i="4"/>
  <c r="O6311" i="4"/>
  <c r="N6311" i="4"/>
  <c r="M6311" i="4"/>
  <c r="L6311" i="4"/>
  <c r="C6311" i="4" s="1"/>
  <c r="O6310" i="4"/>
  <c r="N6310" i="4"/>
  <c r="M6310" i="4"/>
  <c r="L6310" i="4"/>
  <c r="O6309" i="4"/>
  <c r="N6309" i="4"/>
  <c r="M6309" i="4"/>
  <c r="L6309" i="4"/>
  <c r="C6309" i="4" s="1"/>
  <c r="O6308" i="4"/>
  <c r="N6308" i="4"/>
  <c r="M6308" i="4"/>
  <c r="L6308" i="4"/>
  <c r="O6307" i="4"/>
  <c r="N6307" i="4"/>
  <c r="M6307" i="4"/>
  <c r="L6307" i="4"/>
  <c r="C6307" i="4" s="1"/>
  <c r="O6306" i="4"/>
  <c r="N6306" i="4"/>
  <c r="M6306" i="4"/>
  <c r="L6306" i="4"/>
  <c r="O6305" i="4"/>
  <c r="N6305" i="4"/>
  <c r="M6305" i="4"/>
  <c r="L6305" i="4"/>
  <c r="C6305" i="4" s="1"/>
  <c r="O6304" i="4"/>
  <c r="N6304" i="4"/>
  <c r="M6304" i="4"/>
  <c r="L6304" i="4"/>
  <c r="O6303" i="4"/>
  <c r="N6303" i="4"/>
  <c r="M6303" i="4"/>
  <c r="L6303" i="4"/>
  <c r="C6303" i="4" s="1"/>
  <c r="O6302" i="4"/>
  <c r="N6302" i="4"/>
  <c r="M6302" i="4"/>
  <c r="L6302" i="4"/>
  <c r="O6301" i="4"/>
  <c r="N6301" i="4"/>
  <c r="M6301" i="4"/>
  <c r="L6301" i="4"/>
  <c r="C6301" i="4" s="1"/>
  <c r="O6300" i="4"/>
  <c r="N6300" i="4"/>
  <c r="M6300" i="4"/>
  <c r="L6300" i="4"/>
  <c r="O6299" i="4"/>
  <c r="N6299" i="4"/>
  <c r="M6299" i="4"/>
  <c r="L6299" i="4"/>
  <c r="C6299" i="4" s="1"/>
  <c r="O6298" i="4"/>
  <c r="N6298" i="4"/>
  <c r="M6298" i="4"/>
  <c r="L6298" i="4"/>
  <c r="O6297" i="4"/>
  <c r="N6297" i="4"/>
  <c r="M6297" i="4"/>
  <c r="L6297" i="4"/>
  <c r="C6297" i="4" s="1"/>
  <c r="O6296" i="4"/>
  <c r="N6296" i="4"/>
  <c r="M6296" i="4"/>
  <c r="L6296" i="4"/>
  <c r="O6295" i="4"/>
  <c r="N6295" i="4"/>
  <c r="M6295" i="4"/>
  <c r="L6295" i="4"/>
  <c r="C6295" i="4" s="1"/>
  <c r="O6294" i="4"/>
  <c r="N6294" i="4"/>
  <c r="M6294" i="4"/>
  <c r="L6294" i="4"/>
  <c r="O6293" i="4"/>
  <c r="N6293" i="4"/>
  <c r="M6293" i="4"/>
  <c r="L6293" i="4"/>
  <c r="C6293" i="4" s="1"/>
  <c r="O6292" i="4"/>
  <c r="N6292" i="4"/>
  <c r="M6292" i="4"/>
  <c r="L6292" i="4"/>
  <c r="O6291" i="4"/>
  <c r="N6291" i="4"/>
  <c r="M6291" i="4"/>
  <c r="L6291" i="4"/>
  <c r="C6291" i="4" s="1"/>
  <c r="O6290" i="4"/>
  <c r="N6290" i="4"/>
  <c r="M6290" i="4"/>
  <c r="L6290" i="4"/>
  <c r="O6289" i="4"/>
  <c r="N6289" i="4"/>
  <c r="M6289" i="4"/>
  <c r="L6289" i="4"/>
  <c r="C6289" i="4" s="1"/>
  <c r="O6288" i="4"/>
  <c r="N6288" i="4"/>
  <c r="M6288" i="4"/>
  <c r="L6288" i="4"/>
  <c r="O6287" i="4"/>
  <c r="N6287" i="4"/>
  <c r="M6287" i="4"/>
  <c r="L6287" i="4"/>
  <c r="C6287" i="4" s="1"/>
  <c r="O6286" i="4"/>
  <c r="N6286" i="4"/>
  <c r="M6286" i="4"/>
  <c r="L6286" i="4"/>
  <c r="O6285" i="4"/>
  <c r="N6285" i="4"/>
  <c r="M6285" i="4"/>
  <c r="L6285" i="4"/>
  <c r="C6285" i="4" s="1"/>
  <c r="O6284" i="4"/>
  <c r="N6284" i="4"/>
  <c r="M6284" i="4"/>
  <c r="L6284" i="4"/>
  <c r="O6283" i="4"/>
  <c r="N6283" i="4"/>
  <c r="M6283" i="4"/>
  <c r="L6283" i="4"/>
  <c r="C6283" i="4" s="1"/>
  <c r="O6282" i="4"/>
  <c r="N6282" i="4"/>
  <c r="M6282" i="4"/>
  <c r="L6282" i="4"/>
  <c r="O6281" i="4"/>
  <c r="N6281" i="4"/>
  <c r="M6281" i="4"/>
  <c r="L6281" i="4"/>
  <c r="C6281" i="4" s="1"/>
  <c r="O6280" i="4"/>
  <c r="N6280" i="4"/>
  <c r="M6280" i="4"/>
  <c r="L6280" i="4"/>
  <c r="O6279" i="4"/>
  <c r="N6279" i="4"/>
  <c r="M6279" i="4"/>
  <c r="L6279" i="4"/>
  <c r="C6279" i="4" s="1"/>
  <c r="O6278" i="4"/>
  <c r="N6278" i="4"/>
  <c r="M6278" i="4"/>
  <c r="L6278" i="4"/>
  <c r="O6277" i="4"/>
  <c r="N6277" i="4"/>
  <c r="M6277" i="4"/>
  <c r="L6277" i="4"/>
  <c r="C6277" i="4" s="1"/>
  <c r="O6276" i="4"/>
  <c r="N6276" i="4"/>
  <c r="M6276" i="4"/>
  <c r="L6276" i="4"/>
  <c r="O6275" i="4"/>
  <c r="N6275" i="4"/>
  <c r="M6275" i="4"/>
  <c r="L6275" i="4"/>
  <c r="C6275" i="4" s="1"/>
  <c r="O6274" i="4"/>
  <c r="N6274" i="4"/>
  <c r="M6274" i="4"/>
  <c r="L6274" i="4"/>
  <c r="O6273" i="4"/>
  <c r="N6273" i="4"/>
  <c r="M6273" i="4"/>
  <c r="L6273" i="4"/>
  <c r="C6273" i="4" s="1"/>
  <c r="O6272" i="4"/>
  <c r="N6272" i="4"/>
  <c r="M6272" i="4"/>
  <c r="L6272" i="4"/>
  <c r="O6271" i="4"/>
  <c r="N6271" i="4"/>
  <c r="M6271" i="4"/>
  <c r="L6271" i="4"/>
  <c r="C6271" i="4" s="1"/>
  <c r="O6270" i="4"/>
  <c r="N6270" i="4"/>
  <c r="M6270" i="4"/>
  <c r="L6270" i="4"/>
  <c r="O6269" i="4"/>
  <c r="N6269" i="4"/>
  <c r="M6269" i="4"/>
  <c r="L6269" i="4"/>
  <c r="C6269" i="4" s="1"/>
  <c r="O6268" i="4"/>
  <c r="N6268" i="4"/>
  <c r="M6268" i="4"/>
  <c r="L6268" i="4"/>
  <c r="O6267" i="4"/>
  <c r="N6267" i="4"/>
  <c r="M6267" i="4"/>
  <c r="L6267" i="4"/>
  <c r="C6267" i="4" s="1"/>
  <c r="O6266" i="4"/>
  <c r="N6266" i="4"/>
  <c r="M6266" i="4"/>
  <c r="L6266" i="4"/>
  <c r="O6265" i="4"/>
  <c r="N6265" i="4"/>
  <c r="M6265" i="4"/>
  <c r="L6265" i="4"/>
  <c r="C6265" i="4" s="1"/>
  <c r="O6264" i="4"/>
  <c r="N6264" i="4"/>
  <c r="M6264" i="4"/>
  <c r="L6264" i="4"/>
  <c r="O6263" i="4"/>
  <c r="N6263" i="4"/>
  <c r="M6263" i="4"/>
  <c r="L6263" i="4"/>
  <c r="C6263" i="4" s="1"/>
  <c r="O6262" i="4"/>
  <c r="N6262" i="4"/>
  <c r="M6262" i="4"/>
  <c r="L6262" i="4"/>
  <c r="O6261" i="4"/>
  <c r="N6261" i="4"/>
  <c r="M6261" i="4"/>
  <c r="L6261" i="4"/>
  <c r="C6261" i="4" s="1"/>
  <c r="O6260" i="4"/>
  <c r="N6260" i="4"/>
  <c r="M6260" i="4"/>
  <c r="L6260" i="4"/>
  <c r="O6259" i="4"/>
  <c r="N6259" i="4"/>
  <c r="M6259" i="4"/>
  <c r="L6259" i="4"/>
  <c r="C6259" i="4" s="1"/>
  <c r="O6258" i="4"/>
  <c r="N6258" i="4"/>
  <c r="M6258" i="4"/>
  <c r="L6258" i="4"/>
  <c r="O6257" i="4"/>
  <c r="N6257" i="4"/>
  <c r="M6257" i="4"/>
  <c r="L6257" i="4"/>
  <c r="C6257" i="4" s="1"/>
  <c r="O6256" i="4"/>
  <c r="N6256" i="4"/>
  <c r="M6256" i="4"/>
  <c r="L6256" i="4"/>
  <c r="O6255" i="4"/>
  <c r="N6255" i="4"/>
  <c r="M6255" i="4"/>
  <c r="L6255" i="4"/>
  <c r="C6255" i="4" s="1"/>
  <c r="O6254" i="4"/>
  <c r="N6254" i="4"/>
  <c r="M6254" i="4"/>
  <c r="L6254" i="4"/>
  <c r="O6253" i="4"/>
  <c r="N6253" i="4"/>
  <c r="M6253" i="4"/>
  <c r="L6253" i="4"/>
  <c r="C6253" i="4" s="1"/>
  <c r="O6252" i="4"/>
  <c r="N6252" i="4"/>
  <c r="M6252" i="4"/>
  <c r="L6252" i="4"/>
  <c r="O6251" i="4"/>
  <c r="N6251" i="4"/>
  <c r="M6251" i="4"/>
  <c r="L6251" i="4"/>
  <c r="C6251" i="4" s="1"/>
  <c r="O6250" i="4"/>
  <c r="N6250" i="4"/>
  <c r="M6250" i="4"/>
  <c r="L6250" i="4"/>
  <c r="O6249" i="4"/>
  <c r="N6249" i="4"/>
  <c r="M6249" i="4"/>
  <c r="L6249" i="4"/>
  <c r="C6249" i="4" s="1"/>
  <c r="O6248" i="4"/>
  <c r="N6248" i="4"/>
  <c r="M6248" i="4"/>
  <c r="L6248" i="4"/>
  <c r="O6247" i="4"/>
  <c r="N6247" i="4"/>
  <c r="M6247" i="4"/>
  <c r="L6247" i="4"/>
  <c r="C6247" i="4" s="1"/>
  <c r="O6246" i="4"/>
  <c r="N6246" i="4"/>
  <c r="M6246" i="4"/>
  <c r="L6246" i="4"/>
  <c r="O6245" i="4"/>
  <c r="N6245" i="4"/>
  <c r="M6245" i="4"/>
  <c r="L6245" i="4"/>
  <c r="C6245" i="4" s="1"/>
  <c r="O6244" i="4"/>
  <c r="N6244" i="4"/>
  <c r="M6244" i="4"/>
  <c r="L6244" i="4"/>
  <c r="O6243" i="4"/>
  <c r="N6243" i="4"/>
  <c r="M6243" i="4"/>
  <c r="L6243" i="4"/>
  <c r="C6243" i="4" s="1"/>
  <c r="O6242" i="4"/>
  <c r="N6242" i="4"/>
  <c r="M6242" i="4"/>
  <c r="L6242" i="4"/>
  <c r="O6241" i="4"/>
  <c r="N6241" i="4"/>
  <c r="M6241" i="4"/>
  <c r="L6241" i="4"/>
  <c r="C6241" i="4" s="1"/>
  <c r="O6240" i="4"/>
  <c r="N6240" i="4"/>
  <c r="M6240" i="4"/>
  <c r="L6240" i="4"/>
  <c r="O6239" i="4"/>
  <c r="N6239" i="4"/>
  <c r="M6239" i="4"/>
  <c r="L6239" i="4"/>
  <c r="C6239" i="4" s="1"/>
  <c r="O6238" i="4"/>
  <c r="N6238" i="4"/>
  <c r="M6238" i="4"/>
  <c r="L6238" i="4"/>
  <c r="O6237" i="4"/>
  <c r="N6237" i="4"/>
  <c r="M6237" i="4"/>
  <c r="L6237" i="4"/>
  <c r="C6237" i="4" s="1"/>
  <c r="O6236" i="4"/>
  <c r="N6236" i="4"/>
  <c r="M6236" i="4"/>
  <c r="L6236" i="4"/>
  <c r="O6235" i="4"/>
  <c r="N6235" i="4"/>
  <c r="M6235" i="4"/>
  <c r="L6235" i="4"/>
  <c r="C6235" i="4" s="1"/>
  <c r="O6234" i="4"/>
  <c r="N6234" i="4"/>
  <c r="M6234" i="4"/>
  <c r="L6234" i="4"/>
  <c r="O6233" i="4"/>
  <c r="N6233" i="4"/>
  <c r="M6233" i="4"/>
  <c r="L6233" i="4"/>
  <c r="C6233" i="4" s="1"/>
  <c r="O6232" i="4"/>
  <c r="N6232" i="4"/>
  <c r="M6232" i="4"/>
  <c r="L6232" i="4"/>
  <c r="O6231" i="4"/>
  <c r="N6231" i="4"/>
  <c r="M6231" i="4"/>
  <c r="L6231" i="4"/>
  <c r="C6231" i="4" s="1"/>
  <c r="O6230" i="4"/>
  <c r="N6230" i="4"/>
  <c r="M6230" i="4"/>
  <c r="L6230" i="4"/>
  <c r="O6229" i="4"/>
  <c r="N6229" i="4"/>
  <c r="M6229" i="4"/>
  <c r="L6229" i="4"/>
  <c r="C6229" i="4" s="1"/>
  <c r="O6228" i="4"/>
  <c r="N6228" i="4"/>
  <c r="M6228" i="4"/>
  <c r="L6228" i="4"/>
  <c r="O6227" i="4"/>
  <c r="N6227" i="4"/>
  <c r="M6227" i="4"/>
  <c r="L6227" i="4"/>
  <c r="C6227" i="4" s="1"/>
  <c r="O6226" i="4"/>
  <c r="N6226" i="4"/>
  <c r="M6226" i="4"/>
  <c r="L6226" i="4"/>
  <c r="O6225" i="4"/>
  <c r="N6225" i="4"/>
  <c r="M6225" i="4"/>
  <c r="L6225" i="4"/>
  <c r="C6225" i="4" s="1"/>
  <c r="O6224" i="4"/>
  <c r="N6224" i="4"/>
  <c r="M6224" i="4"/>
  <c r="L6224" i="4"/>
  <c r="O6223" i="4"/>
  <c r="N6223" i="4"/>
  <c r="M6223" i="4"/>
  <c r="L6223" i="4"/>
  <c r="C6223" i="4" s="1"/>
  <c r="O6222" i="4"/>
  <c r="N6222" i="4"/>
  <c r="M6222" i="4"/>
  <c r="L6222" i="4"/>
  <c r="O6221" i="4"/>
  <c r="N6221" i="4"/>
  <c r="M6221" i="4"/>
  <c r="L6221" i="4"/>
  <c r="C6221" i="4" s="1"/>
  <c r="O6220" i="4"/>
  <c r="N6220" i="4"/>
  <c r="M6220" i="4"/>
  <c r="L6220" i="4"/>
  <c r="O6219" i="4"/>
  <c r="N6219" i="4"/>
  <c r="M6219" i="4"/>
  <c r="L6219" i="4"/>
  <c r="C6219" i="4" s="1"/>
  <c r="O6218" i="4"/>
  <c r="N6218" i="4"/>
  <c r="M6218" i="4"/>
  <c r="L6218" i="4"/>
  <c r="O6217" i="4"/>
  <c r="N6217" i="4"/>
  <c r="M6217" i="4"/>
  <c r="L6217" i="4"/>
  <c r="C6217" i="4" s="1"/>
  <c r="O6216" i="4"/>
  <c r="N6216" i="4"/>
  <c r="M6216" i="4"/>
  <c r="L6216" i="4"/>
  <c r="O6215" i="4"/>
  <c r="N6215" i="4"/>
  <c r="M6215" i="4"/>
  <c r="L6215" i="4"/>
  <c r="C6215" i="4" s="1"/>
  <c r="O6214" i="4"/>
  <c r="N6214" i="4"/>
  <c r="M6214" i="4"/>
  <c r="L6214" i="4"/>
  <c r="O6213" i="4"/>
  <c r="N6213" i="4"/>
  <c r="M6213" i="4"/>
  <c r="L6213" i="4"/>
  <c r="C6213" i="4" s="1"/>
  <c r="O6212" i="4"/>
  <c r="N6212" i="4"/>
  <c r="M6212" i="4"/>
  <c r="L6212" i="4"/>
  <c r="O6211" i="4"/>
  <c r="N6211" i="4"/>
  <c r="M6211" i="4"/>
  <c r="L6211" i="4"/>
  <c r="C6211" i="4" s="1"/>
  <c r="O6210" i="4"/>
  <c r="N6210" i="4"/>
  <c r="M6210" i="4"/>
  <c r="L6210" i="4"/>
  <c r="O6209" i="4"/>
  <c r="N6209" i="4"/>
  <c r="M6209" i="4"/>
  <c r="L6209" i="4"/>
  <c r="C6209" i="4" s="1"/>
  <c r="O6208" i="4"/>
  <c r="N6208" i="4"/>
  <c r="M6208" i="4"/>
  <c r="L6208" i="4"/>
  <c r="O6207" i="4"/>
  <c r="N6207" i="4"/>
  <c r="M6207" i="4"/>
  <c r="L6207" i="4"/>
  <c r="C6207" i="4" s="1"/>
  <c r="O6206" i="4"/>
  <c r="N6206" i="4"/>
  <c r="M6206" i="4"/>
  <c r="L6206" i="4"/>
  <c r="O6205" i="4"/>
  <c r="N6205" i="4"/>
  <c r="M6205" i="4"/>
  <c r="L6205" i="4"/>
  <c r="C6205" i="4" s="1"/>
  <c r="O6204" i="4"/>
  <c r="N6204" i="4"/>
  <c r="M6204" i="4"/>
  <c r="L6204" i="4"/>
  <c r="O6203" i="4"/>
  <c r="N6203" i="4"/>
  <c r="M6203" i="4"/>
  <c r="L6203" i="4"/>
  <c r="C6203" i="4" s="1"/>
  <c r="O6202" i="4"/>
  <c r="N6202" i="4"/>
  <c r="M6202" i="4"/>
  <c r="L6202" i="4"/>
  <c r="O6201" i="4"/>
  <c r="N6201" i="4"/>
  <c r="M6201" i="4"/>
  <c r="L6201" i="4"/>
  <c r="C6201" i="4" s="1"/>
  <c r="O6200" i="4"/>
  <c r="N6200" i="4"/>
  <c r="M6200" i="4"/>
  <c r="L6200" i="4"/>
  <c r="O6199" i="4"/>
  <c r="N6199" i="4"/>
  <c r="M6199" i="4"/>
  <c r="L6199" i="4"/>
  <c r="C6199" i="4" s="1"/>
  <c r="O6198" i="4"/>
  <c r="N6198" i="4"/>
  <c r="M6198" i="4"/>
  <c r="L6198" i="4"/>
  <c r="O6197" i="4"/>
  <c r="N6197" i="4"/>
  <c r="M6197" i="4"/>
  <c r="L6197" i="4"/>
  <c r="C6197" i="4" s="1"/>
  <c r="O6196" i="4"/>
  <c r="N6196" i="4"/>
  <c r="M6196" i="4"/>
  <c r="L6196" i="4"/>
  <c r="O6195" i="4"/>
  <c r="N6195" i="4"/>
  <c r="M6195" i="4"/>
  <c r="L6195" i="4"/>
  <c r="C6195" i="4" s="1"/>
  <c r="O6194" i="4"/>
  <c r="N6194" i="4"/>
  <c r="M6194" i="4"/>
  <c r="L6194" i="4"/>
  <c r="O6193" i="4"/>
  <c r="N6193" i="4"/>
  <c r="M6193" i="4"/>
  <c r="L6193" i="4"/>
  <c r="C6193" i="4" s="1"/>
  <c r="O6192" i="4"/>
  <c r="N6192" i="4"/>
  <c r="M6192" i="4"/>
  <c r="L6192" i="4"/>
  <c r="O6191" i="4"/>
  <c r="N6191" i="4"/>
  <c r="M6191" i="4"/>
  <c r="L6191" i="4"/>
  <c r="C6191" i="4" s="1"/>
  <c r="O6190" i="4"/>
  <c r="N6190" i="4"/>
  <c r="M6190" i="4"/>
  <c r="L6190" i="4"/>
  <c r="O6189" i="4"/>
  <c r="N6189" i="4"/>
  <c r="M6189" i="4"/>
  <c r="L6189" i="4"/>
  <c r="C6189" i="4" s="1"/>
  <c r="O6188" i="4"/>
  <c r="N6188" i="4"/>
  <c r="M6188" i="4"/>
  <c r="L6188" i="4"/>
  <c r="O6187" i="4"/>
  <c r="N6187" i="4"/>
  <c r="M6187" i="4"/>
  <c r="L6187" i="4"/>
  <c r="C6187" i="4" s="1"/>
  <c r="O6186" i="4"/>
  <c r="N6186" i="4"/>
  <c r="M6186" i="4"/>
  <c r="L6186" i="4"/>
  <c r="O6185" i="4"/>
  <c r="N6185" i="4"/>
  <c r="M6185" i="4"/>
  <c r="L6185" i="4"/>
  <c r="C6185" i="4" s="1"/>
  <c r="O6184" i="4"/>
  <c r="N6184" i="4"/>
  <c r="M6184" i="4"/>
  <c r="L6184" i="4"/>
  <c r="O6183" i="4"/>
  <c r="N6183" i="4"/>
  <c r="M6183" i="4"/>
  <c r="L6183" i="4"/>
  <c r="C6183" i="4" s="1"/>
  <c r="O6182" i="4"/>
  <c r="N6182" i="4"/>
  <c r="M6182" i="4"/>
  <c r="L6182" i="4"/>
  <c r="O6181" i="4"/>
  <c r="N6181" i="4"/>
  <c r="M6181" i="4"/>
  <c r="L6181" i="4"/>
  <c r="C6181" i="4" s="1"/>
  <c r="O6180" i="4"/>
  <c r="N6180" i="4"/>
  <c r="M6180" i="4"/>
  <c r="L6180" i="4"/>
  <c r="O6179" i="4"/>
  <c r="N6179" i="4"/>
  <c r="M6179" i="4"/>
  <c r="L6179" i="4"/>
  <c r="C6179" i="4" s="1"/>
  <c r="O6178" i="4"/>
  <c r="N6178" i="4"/>
  <c r="M6178" i="4"/>
  <c r="L6178" i="4"/>
  <c r="O6177" i="4"/>
  <c r="N6177" i="4"/>
  <c r="M6177" i="4"/>
  <c r="L6177" i="4"/>
  <c r="C6177" i="4" s="1"/>
  <c r="O6176" i="4"/>
  <c r="N6176" i="4"/>
  <c r="M6176" i="4"/>
  <c r="L6176" i="4"/>
  <c r="O6175" i="4"/>
  <c r="N6175" i="4"/>
  <c r="M6175" i="4"/>
  <c r="L6175" i="4"/>
  <c r="C6175" i="4" s="1"/>
  <c r="O6174" i="4"/>
  <c r="N6174" i="4"/>
  <c r="M6174" i="4"/>
  <c r="L6174" i="4"/>
  <c r="O6173" i="4"/>
  <c r="N6173" i="4"/>
  <c r="M6173" i="4"/>
  <c r="L6173" i="4"/>
  <c r="C6173" i="4" s="1"/>
  <c r="O6172" i="4"/>
  <c r="N6172" i="4"/>
  <c r="M6172" i="4"/>
  <c r="L6172" i="4"/>
  <c r="O6171" i="4"/>
  <c r="N6171" i="4"/>
  <c r="M6171" i="4"/>
  <c r="L6171" i="4"/>
  <c r="C6171" i="4" s="1"/>
  <c r="O6170" i="4"/>
  <c r="N6170" i="4"/>
  <c r="M6170" i="4"/>
  <c r="L6170" i="4"/>
  <c r="O6169" i="4"/>
  <c r="N6169" i="4"/>
  <c r="M6169" i="4"/>
  <c r="L6169" i="4"/>
  <c r="C6169" i="4" s="1"/>
  <c r="O6168" i="4"/>
  <c r="N6168" i="4"/>
  <c r="M6168" i="4"/>
  <c r="L6168" i="4"/>
  <c r="O6167" i="4"/>
  <c r="N6167" i="4"/>
  <c r="M6167" i="4"/>
  <c r="L6167" i="4"/>
  <c r="C6167" i="4" s="1"/>
  <c r="O6166" i="4"/>
  <c r="N6166" i="4"/>
  <c r="M6166" i="4"/>
  <c r="L6166" i="4"/>
  <c r="O6165" i="4"/>
  <c r="N6165" i="4"/>
  <c r="M6165" i="4"/>
  <c r="L6165" i="4"/>
  <c r="C6165" i="4" s="1"/>
  <c r="O6164" i="4"/>
  <c r="N6164" i="4"/>
  <c r="M6164" i="4"/>
  <c r="L6164" i="4"/>
  <c r="O6163" i="4"/>
  <c r="N6163" i="4"/>
  <c r="M6163" i="4"/>
  <c r="L6163" i="4"/>
  <c r="C6163" i="4" s="1"/>
  <c r="O6162" i="4"/>
  <c r="N6162" i="4"/>
  <c r="M6162" i="4"/>
  <c r="L6162" i="4"/>
  <c r="O6161" i="4"/>
  <c r="N6161" i="4"/>
  <c r="M6161" i="4"/>
  <c r="L6161" i="4"/>
  <c r="C6161" i="4" s="1"/>
  <c r="O6160" i="4"/>
  <c r="N6160" i="4"/>
  <c r="M6160" i="4"/>
  <c r="L6160" i="4"/>
  <c r="O6159" i="4"/>
  <c r="N6159" i="4"/>
  <c r="M6159" i="4"/>
  <c r="L6159" i="4"/>
  <c r="C6159" i="4" s="1"/>
  <c r="O6158" i="4"/>
  <c r="N6158" i="4"/>
  <c r="M6158" i="4"/>
  <c r="L6158" i="4"/>
  <c r="O6157" i="4"/>
  <c r="N6157" i="4"/>
  <c r="M6157" i="4"/>
  <c r="L6157" i="4"/>
  <c r="C6157" i="4" s="1"/>
  <c r="O6156" i="4"/>
  <c r="N6156" i="4"/>
  <c r="M6156" i="4"/>
  <c r="L6156" i="4"/>
  <c r="O6155" i="4"/>
  <c r="N6155" i="4"/>
  <c r="M6155" i="4"/>
  <c r="L6155" i="4"/>
  <c r="C6155" i="4" s="1"/>
  <c r="O6154" i="4"/>
  <c r="N6154" i="4"/>
  <c r="M6154" i="4"/>
  <c r="L6154" i="4"/>
  <c r="O6153" i="4"/>
  <c r="N6153" i="4"/>
  <c r="M6153" i="4"/>
  <c r="L6153" i="4"/>
  <c r="C6153" i="4" s="1"/>
  <c r="O6152" i="4"/>
  <c r="N6152" i="4"/>
  <c r="M6152" i="4"/>
  <c r="L6152" i="4"/>
  <c r="O6151" i="4"/>
  <c r="N6151" i="4"/>
  <c r="M6151" i="4"/>
  <c r="L6151" i="4"/>
  <c r="C6151" i="4" s="1"/>
  <c r="O6150" i="4"/>
  <c r="N6150" i="4"/>
  <c r="M6150" i="4"/>
  <c r="L6150" i="4"/>
  <c r="O6149" i="4"/>
  <c r="N6149" i="4"/>
  <c r="M6149" i="4"/>
  <c r="L6149" i="4"/>
  <c r="C6149" i="4" s="1"/>
  <c r="O6148" i="4"/>
  <c r="N6148" i="4"/>
  <c r="M6148" i="4"/>
  <c r="L6148" i="4"/>
  <c r="O6147" i="4"/>
  <c r="N6147" i="4"/>
  <c r="M6147" i="4"/>
  <c r="L6147" i="4"/>
  <c r="C6147" i="4" s="1"/>
  <c r="O6146" i="4"/>
  <c r="N6146" i="4"/>
  <c r="M6146" i="4"/>
  <c r="L6146" i="4"/>
  <c r="O6145" i="4"/>
  <c r="N6145" i="4"/>
  <c r="M6145" i="4"/>
  <c r="L6145" i="4"/>
  <c r="C6145" i="4" s="1"/>
  <c r="O6144" i="4"/>
  <c r="N6144" i="4"/>
  <c r="M6144" i="4"/>
  <c r="L6144" i="4"/>
  <c r="O6143" i="4"/>
  <c r="N6143" i="4"/>
  <c r="M6143" i="4"/>
  <c r="L6143" i="4"/>
  <c r="C6143" i="4" s="1"/>
  <c r="O6142" i="4"/>
  <c r="N6142" i="4"/>
  <c r="M6142" i="4"/>
  <c r="L6142" i="4"/>
  <c r="O6141" i="4"/>
  <c r="N6141" i="4"/>
  <c r="M6141" i="4"/>
  <c r="L6141" i="4"/>
  <c r="C6141" i="4" s="1"/>
  <c r="O6140" i="4"/>
  <c r="N6140" i="4"/>
  <c r="M6140" i="4"/>
  <c r="L6140" i="4"/>
  <c r="O6139" i="4"/>
  <c r="N6139" i="4"/>
  <c r="M6139" i="4"/>
  <c r="L6139" i="4"/>
  <c r="C6139" i="4" s="1"/>
  <c r="O6138" i="4"/>
  <c r="N6138" i="4"/>
  <c r="M6138" i="4"/>
  <c r="L6138" i="4"/>
  <c r="O6137" i="4"/>
  <c r="N6137" i="4"/>
  <c r="M6137" i="4"/>
  <c r="L6137" i="4"/>
  <c r="C6137" i="4" s="1"/>
  <c r="O6136" i="4"/>
  <c r="N6136" i="4"/>
  <c r="M6136" i="4"/>
  <c r="L6136" i="4"/>
  <c r="O6135" i="4"/>
  <c r="N6135" i="4"/>
  <c r="M6135" i="4"/>
  <c r="L6135" i="4"/>
  <c r="C6135" i="4" s="1"/>
  <c r="O6134" i="4"/>
  <c r="N6134" i="4"/>
  <c r="M6134" i="4"/>
  <c r="L6134" i="4"/>
  <c r="O6133" i="4"/>
  <c r="N6133" i="4"/>
  <c r="M6133" i="4"/>
  <c r="L6133" i="4"/>
  <c r="C6133" i="4" s="1"/>
  <c r="O6132" i="4"/>
  <c r="N6132" i="4"/>
  <c r="M6132" i="4"/>
  <c r="L6132" i="4"/>
  <c r="O6131" i="4"/>
  <c r="N6131" i="4"/>
  <c r="M6131" i="4"/>
  <c r="L6131" i="4"/>
  <c r="C6131" i="4" s="1"/>
  <c r="O6130" i="4"/>
  <c r="N6130" i="4"/>
  <c r="M6130" i="4"/>
  <c r="L6130" i="4"/>
  <c r="O6129" i="4"/>
  <c r="N6129" i="4"/>
  <c r="M6129" i="4"/>
  <c r="L6129" i="4"/>
  <c r="C6129" i="4" s="1"/>
  <c r="O6128" i="4"/>
  <c r="N6128" i="4"/>
  <c r="M6128" i="4"/>
  <c r="L6128" i="4"/>
  <c r="O6127" i="4"/>
  <c r="N6127" i="4"/>
  <c r="M6127" i="4"/>
  <c r="L6127" i="4"/>
  <c r="C6127" i="4" s="1"/>
  <c r="O6126" i="4"/>
  <c r="N6126" i="4"/>
  <c r="M6126" i="4"/>
  <c r="L6126" i="4"/>
  <c r="O6125" i="4"/>
  <c r="N6125" i="4"/>
  <c r="M6125" i="4"/>
  <c r="L6125" i="4"/>
  <c r="C6125" i="4" s="1"/>
  <c r="O6124" i="4"/>
  <c r="N6124" i="4"/>
  <c r="M6124" i="4"/>
  <c r="L6124" i="4"/>
  <c r="O6123" i="4"/>
  <c r="N6123" i="4"/>
  <c r="M6123" i="4"/>
  <c r="L6123" i="4"/>
  <c r="C6123" i="4" s="1"/>
  <c r="O6122" i="4"/>
  <c r="N6122" i="4"/>
  <c r="M6122" i="4"/>
  <c r="L6122" i="4"/>
  <c r="O6121" i="4"/>
  <c r="N6121" i="4"/>
  <c r="M6121" i="4"/>
  <c r="L6121" i="4"/>
  <c r="C6121" i="4" s="1"/>
  <c r="O6120" i="4"/>
  <c r="N6120" i="4"/>
  <c r="M6120" i="4"/>
  <c r="L6120" i="4"/>
  <c r="O6119" i="4"/>
  <c r="N6119" i="4"/>
  <c r="M6119" i="4"/>
  <c r="L6119" i="4"/>
  <c r="C6119" i="4" s="1"/>
  <c r="O6118" i="4"/>
  <c r="N6118" i="4"/>
  <c r="M6118" i="4"/>
  <c r="L6118" i="4"/>
  <c r="O6117" i="4"/>
  <c r="N6117" i="4"/>
  <c r="M6117" i="4"/>
  <c r="L6117" i="4"/>
  <c r="C6117" i="4" s="1"/>
  <c r="O6116" i="4"/>
  <c r="N6116" i="4"/>
  <c r="M6116" i="4"/>
  <c r="L6116" i="4"/>
  <c r="O6115" i="4"/>
  <c r="N6115" i="4"/>
  <c r="M6115" i="4"/>
  <c r="L6115" i="4"/>
  <c r="C6115" i="4" s="1"/>
  <c r="O6114" i="4"/>
  <c r="N6114" i="4"/>
  <c r="M6114" i="4"/>
  <c r="L6114" i="4"/>
  <c r="O6113" i="4"/>
  <c r="N6113" i="4"/>
  <c r="M6113" i="4"/>
  <c r="L6113" i="4"/>
  <c r="C6113" i="4" s="1"/>
  <c r="O6112" i="4"/>
  <c r="N6112" i="4"/>
  <c r="M6112" i="4"/>
  <c r="L6112" i="4"/>
  <c r="O6111" i="4"/>
  <c r="N6111" i="4"/>
  <c r="M6111" i="4"/>
  <c r="L6111" i="4"/>
  <c r="C6111" i="4" s="1"/>
  <c r="O6110" i="4"/>
  <c r="N6110" i="4"/>
  <c r="M6110" i="4"/>
  <c r="L6110" i="4"/>
  <c r="O6109" i="4"/>
  <c r="N6109" i="4"/>
  <c r="M6109" i="4"/>
  <c r="L6109" i="4"/>
  <c r="C6109" i="4" s="1"/>
  <c r="O6108" i="4"/>
  <c r="N6108" i="4"/>
  <c r="M6108" i="4"/>
  <c r="L6108" i="4"/>
  <c r="O6107" i="4"/>
  <c r="N6107" i="4"/>
  <c r="M6107" i="4"/>
  <c r="L6107" i="4"/>
  <c r="C6107" i="4" s="1"/>
  <c r="O6106" i="4"/>
  <c r="N6106" i="4"/>
  <c r="M6106" i="4"/>
  <c r="L6106" i="4"/>
  <c r="O6105" i="4"/>
  <c r="N6105" i="4"/>
  <c r="M6105" i="4"/>
  <c r="L6105" i="4"/>
  <c r="C6105" i="4" s="1"/>
  <c r="O6104" i="4"/>
  <c r="N6104" i="4"/>
  <c r="M6104" i="4"/>
  <c r="L6104" i="4"/>
  <c r="O6103" i="4"/>
  <c r="N6103" i="4"/>
  <c r="M6103" i="4"/>
  <c r="L6103" i="4"/>
  <c r="C6103" i="4" s="1"/>
  <c r="O6102" i="4"/>
  <c r="N6102" i="4"/>
  <c r="M6102" i="4"/>
  <c r="L6102" i="4"/>
  <c r="O6101" i="4"/>
  <c r="N6101" i="4"/>
  <c r="M6101" i="4"/>
  <c r="L6101" i="4"/>
  <c r="C6101" i="4" s="1"/>
  <c r="O6100" i="4"/>
  <c r="N6100" i="4"/>
  <c r="M6100" i="4"/>
  <c r="L6100" i="4"/>
  <c r="O6099" i="4"/>
  <c r="N6099" i="4"/>
  <c r="M6099" i="4"/>
  <c r="L6099" i="4"/>
  <c r="C6099" i="4" s="1"/>
  <c r="O6098" i="4"/>
  <c r="N6098" i="4"/>
  <c r="M6098" i="4"/>
  <c r="L6098" i="4"/>
  <c r="O6097" i="4"/>
  <c r="N6097" i="4"/>
  <c r="M6097" i="4"/>
  <c r="L6097" i="4"/>
  <c r="C6097" i="4" s="1"/>
  <c r="O6096" i="4"/>
  <c r="N6096" i="4"/>
  <c r="M6096" i="4"/>
  <c r="L6096" i="4"/>
  <c r="O6095" i="4"/>
  <c r="N6095" i="4"/>
  <c r="M6095" i="4"/>
  <c r="L6095" i="4"/>
  <c r="C6095" i="4" s="1"/>
  <c r="O6094" i="4"/>
  <c r="N6094" i="4"/>
  <c r="M6094" i="4"/>
  <c r="L6094" i="4"/>
  <c r="O6093" i="4"/>
  <c r="N6093" i="4"/>
  <c r="M6093" i="4"/>
  <c r="L6093" i="4"/>
  <c r="C6093" i="4" s="1"/>
  <c r="O6092" i="4"/>
  <c r="N6092" i="4"/>
  <c r="M6092" i="4"/>
  <c r="L6092" i="4"/>
  <c r="O6091" i="4"/>
  <c r="N6091" i="4"/>
  <c r="M6091" i="4"/>
  <c r="L6091" i="4"/>
  <c r="C6091" i="4" s="1"/>
  <c r="O6090" i="4"/>
  <c r="N6090" i="4"/>
  <c r="M6090" i="4"/>
  <c r="L6090" i="4"/>
  <c r="O6089" i="4"/>
  <c r="N6089" i="4"/>
  <c r="M6089" i="4"/>
  <c r="L6089" i="4"/>
  <c r="C6089" i="4" s="1"/>
  <c r="O6088" i="4"/>
  <c r="N6088" i="4"/>
  <c r="M6088" i="4"/>
  <c r="L6088" i="4"/>
  <c r="O6087" i="4"/>
  <c r="N6087" i="4"/>
  <c r="M6087" i="4"/>
  <c r="L6087" i="4"/>
  <c r="C6087" i="4" s="1"/>
  <c r="O6086" i="4"/>
  <c r="N6086" i="4"/>
  <c r="M6086" i="4"/>
  <c r="L6086" i="4"/>
  <c r="O6085" i="4"/>
  <c r="N6085" i="4"/>
  <c r="M6085" i="4"/>
  <c r="L6085" i="4"/>
  <c r="C6085" i="4" s="1"/>
  <c r="O6084" i="4"/>
  <c r="N6084" i="4"/>
  <c r="M6084" i="4"/>
  <c r="L6084" i="4"/>
  <c r="O6083" i="4"/>
  <c r="N6083" i="4"/>
  <c r="M6083" i="4"/>
  <c r="L6083" i="4"/>
  <c r="C6083" i="4" s="1"/>
  <c r="O6082" i="4"/>
  <c r="N6082" i="4"/>
  <c r="M6082" i="4"/>
  <c r="L6082" i="4"/>
  <c r="O6081" i="4"/>
  <c r="N6081" i="4"/>
  <c r="M6081" i="4"/>
  <c r="L6081" i="4"/>
  <c r="C6081" i="4" s="1"/>
  <c r="O6080" i="4"/>
  <c r="N6080" i="4"/>
  <c r="M6080" i="4"/>
  <c r="L6080" i="4"/>
  <c r="O6079" i="4"/>
  <c r="N6079" i="4"/>
  <c r="M6079" i="4"/>
  <c r="L6079" i="4"/>
  <c r="C6079" i="4" s="1"/>
  <c r="O6078" i="4"/>
  <c r="N6078" i="4"/>
  <c r="M6078" i="4"/>
  <c r="L6078" i="4"/>
  <c r="O6077" i="4"/>
  <c r="N6077" i="4"/>
  <c r="M6077" i="4"/>
  <c r="L6077" i="4"/>
  <c r="C6077" i="4" s="1"/>
  <c r="O6076" i="4"/>
  <c r="N6076" i="4"/>
  <c r="M6076" i="4"/>
  <c r="L6076" i="4"/>
  <c r="O6075" i="4"/>
  <c r="N6075" i="4"/>
  <c r="M6075" i="4"/>
  <c r="L6075" i="4"/>
  <c r="C6075" i="4" s="1"/>
  <c r="O6074" i="4"/>
  <c r="N6074" i="4"/>
  <c r="M6074" i="4"/>
  <c r="L6074" i="4"/>
  <c r="O6073" i="4"/>
  <c r="N6073" i="4"/>
  <c r="M6073" i="4"/>
  <c r="L6073" i="4"/>
  <c r="C6073" i="4" s="1"/>
  <c r="O6072" i="4"/>
  <c r="N6072" i="4"/>
  <c r="M6072" i="4"/>
  <c r="L6072" i="4"/>
  <c r="O6071" i="4"/>
  <c r="N6071" i="4"/>
  <c r="M6071" i="4"/>
  <c r="L6071" i="4"/>
  <c r="C6071" i="4" s="1"/>
  <c r="O6070" i="4"/>
  <c r="N6070" i="4"/>
  <c r="M6070" i="4"/>
  <c r="L6070" i="4"/>
  <c r="O6069" i="4"/>
  <c r="N6069" i="4"/>
  <c r="M6069" i="4"/>
  <c r="L6069" i="4"/>
  <c r="C6069" i="4" s="1"/>
  <c r="O6068" i="4"/>
  <c r="N6068" i="4"/>
  <c r="M6068" i="4"/>
  <c r="L6068" i="4"/>
  <c r="O6067" i="4"/>
  <c r="N6067" i="4"/>
  <c r="M6067" i="4"/>
  <c r="L6067" i="4"/>
  <c r="C6067" i="4" s="1"/>
  <c r="O6066" i="4"/>
  <c r="N6066" i="4"/>
  <c r="M6066" i="4"/>
  <c r="L6066" i="4"/>
  <c r="O6065" i="4"/>
  <c r="N6065" i="4"/>
  <c r="M6065" i="4"/>
  <c r="L6065" i="4"/>
  <c r="C6065" i="4" s="1"/>
  <c r="O6064" i="4"/>
  <c r="N6064" i="4"/>
  <c r="M6064" i="4"/>
  <c r="L6064" i="4"/>
  <c r="O6063" i="4"/>
  <c r="N6063" i="4"/>
  <c r="M6063" i="4"/>
  <c r="L6063" i="4"/>
  <c r="C6063" i="4" s="1"/>
  <c r="O6062" i="4"/>
  <c r="N6062" i="4"/>
  <c r="M6062" i="4"/>
  <c r="L6062" i="4"/>
  <c r="O6061" i="4"/>
  <c r="N6061" i="4"/>
  <c r="M6061" i="4"/>
  <c r="L6061" i="4"/>
  <c r="C6061" i="4" s="1"/>
  <c r="O6060" i="4"/>
  <c r="N6060" i="4"/>
  <c r="M6060" i="4"/>
  <c r="L6060" i="4"/>
  <c r="O6059" i="4"/>
  <c r="N6059" i="4"/>
  <c r="M6059" i="4"/>
  <c r="L6059" i="4"/>
  <c r="C6059" i="4" s="1"/>
  <c r="O6058" i="4"/>
  <c r="N6058" i="4"/>
  <c r="M6058" i="4"/>
  <c r="L6058" i="4"/>
  <c r="O6057" i="4"/>
  <c r="N6057" i="4"/>
  <c r="M6057" i="4"/>
  <c r="L6057" i="4"/>
  <c r="C6057" i="4" s="1"/>
  <c r="O6056" i="4"/>
  <c r="N6056" i="4"/>
  <c r="M6056" i="4"/>
  <c r="L6056" i="4"/>
  <c r="O6055" i="4"/>
  <c r="N6055" i="4"/>
  <c r="M6055" i="4"/>
  <c r="L6055" i="4"/>
  <c r="C6055" i="4" s="1"/>
  <c r="O6054" i="4"/>
  <c r="N6054" i="4"/>
  <c r="M6054" i="4"/>
  <c r="L6054" i="4"/>
  <c r="O6053" i="4"/>
  <c r="N6053" i="4"/>
  <c r="M6053" i="4"/>
  <c r="L6053" i="4"/>
  <c r="C6053" i="4" s="1"/>
  <c r="O6052" i="4"/>
  <c r="N6052" i="4"/>
  <c r="M6052" i="4"/>
  <c r="L6052" i="4"/>
  <c r="O6051" i="4"/>
  <c r="N6051" i="4"/>
  <c r="M6051" i="4"/>
  <c r="L6051" i="4"/>
  <c r="C6051" i="4" s="1"/>
  <c r="O6050" i="4"/>
  <c r="N6050" i="4"/>
  <c r="M6050" i="4"/>
  <c r="L6050" i="4"/>
  <c r="O6049" i="4"/>
  <c r="N6049" i="4"/>
  <c r="M6049" i="4"/>
  <c r="L6049" i="4"/>
  <c r="C6049" i="4" s="1"/>
  <c r="O6048" i="4"/>
  <c r="N6048" i="4"/>
  <c r="M6048" i="4"/>
  <c r="L6048" i="4"/>
  <c r="O6047" i="4"/>
  <c r="N6047" i="4"/>
  <c r="M6047" i="4"/>
  <c r="L6047" i="4"/>
  <c r="C6047" i="4" s="1"/>
  <c r="O6046" i="4"/>
  <c r="N6046" i="4"/>
  <c r="M6046" i="4"/>
  <c r="L6046" i="4"/>
  <c r="O6045" i="4"/>
  <c r="N6045" i="4"/>
  <c r="M6045" i="4"/>
  <c r="L6045" i="4"/>
  <c r="C6045" i="4" s="1"/>
  <c r="O6044" i="4"/>
  <c r="N6044" i="4"/>
  <c r="M6044" i="4"/>
  <c r="L6044" i="4"/>
  <c r="O6043" i="4"/>
  <c r="N6043" i="4"/>
  <c r="M6043" i="4"/>
  <c r="L6043" i="4"/>
  <c r="C6043" i="4" s="1"/>
  <c r="O6042" i="4"/>
  <c r="N6042" i="4"/>
  <c r="M6042" i="4"/>
  <c r="L6042" i="4"/>
  <c r="O6041" i="4"/>
  <c r="N6041" i="4"/>
  <c r="M6041" i="4"/>
  <c r="L6041" i="4"/>
  <c r="C6041" i="4" s="1"/>
  <c r="O6040" i="4"/>
  <c r="N6040" i="4"/>
  <c r="M6040" i="4"/>
  <c r="L6040" i="4"/>
  <c r="O6039" i="4"/>
  <c r="N6039" i="4"/>
  <c r="M6039" i="4"/>
  <c r="L6039" i="4"/>
  <c r="C6039" i="4" s="1"/>
  <c r="O6038" i="4"/>
  <c r="N6038" i="4"/>
  <c r="M6038" i="4"/>
  <c r="L6038" i="4"/>
  <c r="O6037" i="4"/>
  <c r="N6037" i="4"/>
  <c r="M6037" i="4"/>
  <c r="L6037" i="4"/>
  <c r="C6037" i="4" s="1"/>
  <c r="O6036" i="4"/>
  <c r="N6036" i="4"/>
  <c r="M6036" i="4"/>
  <c r="L6036" i="4"/>
  <c r="O6035" i="4"/>
  <c r="N6035" i="4"/>
  <c r="M6035" i="4"/>
  <c r="L6035" i="4"/>
  <c r="C6035" i="4" s="1"/>
  <c r="O6034" i="4"/>
  <c r="N6034" i="4"/>
  <c r="M6034" i="4"/>
  <c r="L6034" i="4"/>
  <c r="O6033" i="4"/>
  <c r="N6033" i="4"/>
  <c r="M6033" i="4"/>
  <c r="L6033" i="4"/>
  <c r="C6033" i="4" s="1"/>
  <c r="O6032" i="4"/>
  <c r="N6032" i="4"/>
  <c r="M6032" i="4"/>
  <c r="L6032" i="4"/>
  <c r="O6031" i="4"/>
  <c r="N6031" i="4"/>
  <c r="M6031" i="4"/>
  <c r="L6031" i="4"/>
  <c r="C6031" i="4" s="1"/>
  <c r="O6030" i="4"/>
  <c r="N6030" i="4"/>
  <c r="M6030" i="4"/>
  <c r="L6030" i="4"/>
  <c r="O6029" i="4"/>
  <c r="N6029" i="4"/>
  <c r="M6029" i="4"/>
  <c r="L6029" i="4"/>
  <c r="C6029" i="4" s="1"/>
  <c r="O6028" i="4"/>
  <c r="N6028" i="4"/>
  <c r="M6028" i="4"/>
  <c r="L6028" i="4"/>
  <c r="O6027" i="4"/>
  <c r="N6027" i="4"/>
  <c r="M6027" i="4"/>
  <c r="L6027" i="4"/>
  <c r="C6027" i="4" s="1"/>
  <c r="O6026" i="4"/>
  <c r="N6026" i="4"/>
  <c r="M6026" i="4"/>
  <c r="L6026" i="4"/>
  <c r="O6025" i="4"/>
  <c r="N6025" i="4"/>
  <c r="M6025" i="4"/>
  <c r="L6025" i="4"/>
  <c r="C6025" i="4" s="1"/>
  <c r="O6024" i="4"/>
  <c r="N6024" i="4"/>
  <c r="M6024" i="4"/>
  <c r="L6024" i="4"/>
  <c r="O6023" i="4"/>
  <c r="N6023" i="4"/>
  <c r="M6023" i="4"/>
  <c r="L6023" i="4"/>
  <c r="C6023" i="4" s="1"/>
  <c r="O6022" i="4"/>
  <c r="N6022" i="4"/>
  <c r="M6022" i="4"/>
  <c r="L6022" i="4"/>
  <c r="O6021" i="4"/>
  <c r="N6021" i="4"/>
  <c r="M6021" i="4"/>
  <c r="L6021" i="4"/>
  <c r="C6021" i="4" s="1"/>
  <c r="O6020" i="4"/>
  <c r="N6020" i="4"/>
  <c r="M6020" i="4"/>
  <c r="L6020" i="4"/>
  <c r="O6019" i="4"/>
  <c r="N6019" i="4"/>
  <c r="M6019" i="4"/>
  <c r="L6019" i="4"/>
  <c r="C6019" i="4" s="1"/>
  <c r="O6018" i="4"/>
  <c r="N6018" i="4"/>
  <c r="M6018" i="4"/>
  <c r="L6018" i="4"/>
  <c r="O6017" i="4"/>
  <c r="N6017" i="4"/>
  <c r="M6017" i="4"/>
  <c r="L6017" i="4"/>
  <c r="C6017" i="4" s="1"/>
  <c r="O6016" i="4"/>
  <c r="N6016" i="4"/>
  <c r="M6016" i="4"/>
  <c r="L6016" i="4"/>
  <c r="O6015" i="4"/>
  <c r="N6015" i="4"/>
  <c r="M6015" i="4"/>
  <c r="L6015" i="4"/>
  <c r="C6015" i="4" s="1"/>
  <c r="O6014" i="4"/>
  <c r="N6014" i="4"/>
  <c r="M6014" i="4"/>
  <c r="L6014" i="4"/>
  <c r="O6013" i="4"/>
  <c r="N6013" i="4"/>
  <c r="M6013" i="4"/>
  <c r="L6013" i="4"/>
  <c r="C6013" i="4" s="1"/>
  <c r="O6012" i="4"/>
  <c r="N6012" i="4"/>
  <c r="M6012" i="4"/>
  <c r="L6012" i="4"/>
  <c r="O6011" i="4"/>
  <c r="N6011" i="4"/>
  <c r="M6011" i="4"/>
  <c r="L6011" i="4"/>
  <c r="C6011" i="4" s="1"/>
  <c r="O6010" i="4"/>
  <c r="N6010" i="4"/>
  <c r="M6010" i="4"/>
  <c r="L6010" i="4"/>
  <c r="O6009" i="4"/>
  <c r="N6009" i="4"/>
  <c r="M6009" i="4"/>
  <c r="L6009" i="4"/>
  <c r="C6009" i="4" s="1"/>
  <c r="O6008" i="4"/>
  <c r="N6008" i="4"/>
  <c r="M6008" i="4"/>
  <c r="L6008" i="4"/>
  <c r="O6007" i="4"/>
  <c r="N6007" i="4"/>
  <c r="M6007" i="4"/>
  <c r="L6007" i="4"/>
  <c r="C6007" i="4" s="1"/>
  <c r="O6006" i="4"/>
  <c r="N6006" i="4"/>
  <c r="M6006" i="4"/>
  <c r="L6006" i="4"/>
  <c r="O6005" i="4"/>
  <c r="N6005" i="4"/>
  <c r="M6005" i="4"/>
  <c r="L6005" i="4"/>
  <c r="C6005" i="4" s="1"/>
  <c r="O6004" i="4"/>
  <c r="N6004" i="4"/>
  <c r="M6004" i="4"/>
  <c r="L6004" i="4"/>
  <c r="O6003" i="4"/>
  <c r="N6003" i="4"/>
  <c r="M6003" i="4"/>
  <c r="L6003" i="4"/>
  <c r="C6003" i="4" s="1"/>
  <c r="O6002" i="4"/>
  <c r="N6002" i="4"/>
  <c r="M6002" i="4"/>
  <c r="L6002" i="4"/>
  <c r="O6001" i="4"/>
  <c r="N6001" i="4"/>
  <c r="M6001" i="4"/>
  <c r="L6001" i="4"/>
  <c r="C6001" i="4" s="1"/>
  <c r="O6000" i="4"/>
  <c r="N6000" i="4"/>
  <c r="M6000" i="4"/>
  <c r="L6000" i="4"/>
  <c r="O5999" i="4"/>
  <c r="N5999" i="4"/>
  <c r="M5999" i="4"/>
  <c r="L5999" i="4"/>
  <c r="C5999" i="4" s="1"/>
  <c r="O5998" i="4"/>
  <c r="N5998" i="4"/>
  <c r="M5998" i="4"/>
  <c r="L5998" i="4"/>
  <c r="O5997" i="4"/>
  <c r="N5997" i="4"/>
  <c r="M5997" i="4"/>
  <c r="L5997" i="4"/>
  <c r="C5997" i="4" s="1"/>
  <c r="O5996" i="4"/>
  <c r="N5996" i="4"/>
  <c r="M5996" i="4"/>
  <c r="L5996" i="4"/>
  <c r="O5995" i="4"/>
  <c r="N5995" i="4"/>
  <c r="M5995" i="4"/>
  <c r="L5995" i="4"/>
  <c r="C5995" i="4" s="1"/>
  <c r="O5994" i="4"/>
  <c r="N5994" i="4"/>
  <c r="M5994" i="4"/>
  <c r="L5994" i="4"/>
  <c r="O5993" i="4"/>
  <c r="N5993" i="4"/>
  <c r="M5993" i="4"/>
  <c r="L5993" i="4"/>
  <c r="C5993" i="4" s="1"/>
  <c r="O5992" i="4"/>
  <c r="N5992" i="4"/>
  <c r="M5992" i="4"/>
  <c r="L5992" i="4"/>
  <c r="O5991" i="4"/>
  <c r="N5991" i="4"/>
  <c r="M5991" i="4"/>
  <c r="L5991" i="4"/>
  <c r="C5991" i="4" s="1"/>
  <c r="O5990" i="4"/>
  <c r="N5990" i="4"/>
  <c r="M5990" i="4"/>
  <c r="L5990" i="4"/>
  <c r="O5989" i="4"/>
  <c r="N5989" i="4"/>
  <c r="M5989" i="4"/>
  <c r="L5989" i="4"/>
  <c r="C5989" i="4" s="1"/>
  <c r="O5988" i="4"/>
  <c r="N5988" i="4"/>
  <c r="M5988" i="4"/>
  <c r="L5988" i="4"/>
  <c r="O5987" i="4"/>
  <c r="N5987" i="4"/>
  <c r="M5987" i="4"/>
  <c r="L5987" i="4"/>
  <c r="C5987" i="4" s="1"/>
  <c r="O5986" i="4"/>
  <c r="N5986" i="4"/>
  <c r="M5986" i="4"/>
  <c r="L5986" i="4"/>
  <c r="O5985" i="4"/>
  <c r="N5985" i="4"/>
  <c r="M5985" i="4"/>
  <c r="L5985" i="4"/>
  <c r="C5985" i="4" s="1"/>
  <c r="O5984" i="4"/>
  <c r="N5984" i="4"/>
  <c r="M5984" i="4"/>
  <c r="L5984" i="4"/>
  <c r="O5983" i="4"/>
  <c r="N5983" i="4"/>
  <c r="M5983" i="4"/>
  <c r="L5983" i="4"/>
  <c r="C5983" i="4" s="1"/>
  <c r="O5982" i="4"/>
  <c r="N5982" i="4"/>
  <c r="M5982" i="4"/>
  <c r="L5982" i="4"/>
  <c r="O5981" i="4"/>
  <c r="N5981" i="4"/>
  <c r="M5981" i="4"/>
  <c r="L5981" i="4"/>
  <c r="C5981" i="4" s="1"/>
  <c r="O5980" i="4"/>
  <c r="N5980" i="4"/>
  <c r="M5980" i="4"/>
  <c r="L5980" i="4"/>
  <c r="O5979" i="4"/>
  <c r="N5979" i="4"/>
  <c r="M5979" i="4"/>
  <c r="L5979" i="4"/>
  <c r="C5979" i="4" s="1"/>
  <c r="O5978" i="4"/>
  <c r="N5978" i="4"/>
  <c r="M5978" i="4"/>
  <c r="L5978" i="4"/>
  <c r="O5977" i="4"/>
  <c r="N5977" i="4"/>
  <c r="M5977" i="4"/>
  <c r="L5977" i="4"/>
  <c r="C5977" i="4" s="1"/>
  <c r="O5976" i="4"/>
  <c r="N5976" i="4"/>
  <c r="M5976" i="4"/>
  <c r="L5976" i="4"/>
  <c r="O5975" i="4"/>
  <c r="N5975" i="4"/>
  <c r="M5975" i="4"/>
  <c r="L5975" i="4"/>
  <c r="C5975" i="4" s="1"/>
  <c r="O5974" i="4"/>
  <c r="N5974" i="4"/>
  <c r="M5974" i="4"/>
  <c r="L5974" i="4"/>
  <c r="O5973" i="4"/>
  <c r="N5973" i="4"/>
  <c r="M5973" i="4"/>
  <c r="L5973" i="4"/>
  <c r="C5973" i="4" s="1"/>
  <c r="O5972" i="4"/>
  <c r="N5972" i="4"/>
  <c r="M5972" i="4"/>
  <c r="L5972" i="4"/>
  <c r="O5971" i="4"/>
  <c r="N5971" i="4"/>
  <c r="M5971" i="4"/>
  <c r="L5971" i="4"/>
  <c r="C5971" i="4" s="1"/>
  <c r="O5970" i="4"/>
  <c r="N5970" i="4"/>
  <c r="M5970" i="4"/>
  <c r="L5970" i="4"/>
  <c r="O5969" i="4"/>
  <c r="N5969" i="4"/>
  <c r="M5969" i="4"/>
  <c r="L5969" i="4"/>
  <c r="C5969" i="4" s="1"/>
  <c r="O5968" i="4"/>
  <c r="N5968" i="4"/>
  <c r="M5968" i="4"/>
  <c r="L5968" i="4"/>
  <c r="O5967" i="4"/>
  <c r="N5967" i="4"/>
  <c r="M5967" i="4"/>
  <c r="L5967" i="4"/>
  <c r="C5967" i="4" s="1"/>
  <c r="O5966" i="4"/>
  <c r="N5966" i="4"/>
  <c r="M5966" i="4"/>
  <c r="L5966" i="4"/>
  <c r="O5965" i="4"/>
  <c r="N5965" i="4"/>
  <c r="M5965" i="4"/>
  <c r="L5965" i="4"/>
  <c r="C5965" i="4" s="1"/>
  <c r="O5964" i="4"/>
  <c r="N5964" i="4"/>
  <c r="M5964" i="4"/>
  <c r="L5964" i="4"/>
  <c r="O5963" i="4"/>
  <c r="N5963" i="4"/>
  <c r="M5963" i="4"/>
  <c r="L5963" i="4"/>
  <c r="C5963" i="4" s="1"/>
  <c r="O5962" i="4"/>
  <c r="N5962" i="4"/>
  <c r="M5962" i="4"/>
  <c r="L5962" i="4"/>
  <c r="O5961" i="4"/>
  <c r="N5961" i="4"/>
  <c r="M5961" i="4"/>
  <c r="L5961" i="4"/>
  <c r="C5961" i="4" s="1"/>
  <c r="O5960" i="4"/>
  <c r="N5960" i="4"/>
  <c r="M5960" i="4"/>
  <c r="L5960" i="4"/>
  <c r="O5959" i="4"/>
  <c r="N5959" i="4"/>
  <c r="M5959" i="4"/>
  <c r="L5959" i="4"/>
  <c r="C5959" i="4" s="1"/>
  <c r="O5958" i="4"/>
  <c r="N5958" i="4"/>
  <c r="M5958" i="4"/>
  <c r="L5958" i="4"/>
  <c r="O5957" i="4"/>
  <c r="N5957" i="4"/>
  <c r="M5957" i="4"/>
  <c r="L5957" i="4"/>
  <c r="C5957" i="4" s="1"/>
  <c r="O5956" i="4"/>
  <c r="N5956" i="4"/>
  <c r="M5956" i="4"/>
  <c r="L5956" i="4"/>
  <c r="O5955" i="4"/>
  <c r="N5955" i="4"/>
  <c r="M5955" i="4"/>
  <c r="L5955" i="4"/>
  <c r="C5955" i="4" s="1"/>
  <c r="O5954" i="4"/>
  <c r="N5954" i="4"/>
  <c r="M5954" i="4"/>
  <c r="L5954" i="4"/>
  <c r="O5953" i="4"/>
  <c r="N5953" i="4"/>
  <c r="M5953" i="4"/>
  <c r="L5953" i="4"/>
  <c r="C5953" i="4" s="1"/>
  <c r="O5952" i="4"/>
  <c r="N5952" i="4"/>
  <c r="M5952" i="4"/>
  <c r="L5952" i="4"/>
  <c r="O5951" i="4"/>
  <c r="N5951" i="4"/>
  <c r="M5951" i="4"/>
  <c r="L5951" i="4"/>
  <c r="C5951" i="4" s="1"/>
  <c r="O5950" i="4"/>
  <c r="N5950" i="4"/>
  <c r="M5950" i="4"/>
  <c r="L5950" i="4"/>
  <c r="O5949" i="4"/>
  <c r="N5949" i="4"/>
  <c r="M5949" i="4"/>
  <c r="L5949" i="4"/>
  <c r="C5949" i="4" s="1"/>
  <c r="O5948" i="4"/>
  <c r="N5948" i="4"/>
  <c r="M5948" i="4"/>
  <c r="L5948" i="4"/>
  <c r="O5947" i="4"/>
  <c r="N5947" i="4"/>
  <c r="M5947" i="4"/>
  <c r="L5947" i="4"/>
  <c r="C5947" i="4" s="1"/>
  <c r="O5946" i="4"/>
  <c r="N5946" i="4"/>
  <c r="M5946" i="4"/>
  <c r="L5946" i="4"/>
  <c r="O5945" i="4"/>
  <c r="N5945" i="4"/>
  <c r="M5945" i="4"/>
  <c r="L5945" i="4"/>
  <c r="C5945" i="4" s="1"/>
  <c r="O5944" i="4"/>
  <c r="N5944" i="4"/>
  <c r="M5944" i="4"/>
  <c r="L5944" i="4"/>
  <c r="O5943" i="4"/>
  <c r="N5943" i="4"/>
  <c r="M5943" i="4"/>
  <c r="L5943" i="4"/>
  <c r="C5943" i="4" s="1"/>
  <c r="O5942" i="4"/>
  <c r="N5942" i="4"/>
  <c r="M5942" i="4"/>
  <c r="L5942" i="4"/>
  <c r="O5941" i="4"/>
  <c r="N5941" i="4"/>
  <c r="M5941" i="4"/>
  <c r="L5941" i="4"/>
  <c r="C5941" i="4" s="1"/>
  <c r="O5940" i="4"/>
  <c r="N5940" i="4"/>
  <c r="M5940" i="4"/>
  <c r="L5940" i="4"/>
  <c r="O5939" i="4"/>
  <c r="N5939" i="4"/>
  <c r="M5939" i="4"/>
  <c r="L5939" i="4"/>
  <c r="C5939" i="4" s="1"/>
  <c r="O5938" i="4"/>
  <c r="N5938" i="4"/>
  <c r="M5938" i="4"/>
  <c r="L5938" i="4"/>
  <c r="O5937" i="4"/>
  <c r="N5937" i="4"/>
  <c r="M5937" i="4"/>
  <c r="L5937" i="4"/>
  <c r="C5937" i="4" s="1"/>
  <c r="O5936" i="4"/>
  <c r="N5936" i="4"/>
  <c r="M5936" i="4"/>
  <c r="L5936" i="4"/>
  <c r="O5935" i="4"/>
  <c r="N5935" i="4"/>
  <c r="M5935" i="4"/>
  <c r="L5935" i="4"/>
  <c r="C5935" i="4" s="1"/>
  <c r="O5934" i="4"/>
  <c r="N5934" i="4"/>
  <c r="M5934" i="4"/>
  <c r="L5934" i="4"/>
  <c r="O5933" i="4"/>
  <c r="N5933" i="4"/>
  <c r="M5933" i="4"/>
  <c r="L5933" i="4"/>
  <c r="C5933" i="4" s="1"/>
  <c r="O5932" i="4"/>
  <c r="N5932" i="4"/>
  <c r="M5932" i="4"/>
  <c r="L5932" i="4"/>
  <c r="O5931" i="4"/>
  <c r="N5931" i="4"/>
  <c r="M5931" i="4"/>
  <c r="L5931" i="4"/>
  <c r="C5931" i="4" s="1"/>
  <c r="O5930" i="4"/>
  <c r="N5930" i="4"/>
  <c r="M5930" i="4"/>
  <c r="L5930" i="4"/>
  <c r="O5929" i="4"/>
  <c r="N5929" i="4"/>
  <c r="M5929" i="4"/>
  <c r="L5929" i="4"/>
  <c r="C5929" i="4" s="1"/>
  <c r="O5928" i="4"/>
  <c r="N5928" i="4"/>
  <c r="M5928" i="4"/>
  <c r="L5928" i="4"/>
  <c r="O5927" i="4"/>
  <c r="N5927" i="4"/>
  <c r="M5927" i="4"/>
  <c r="L5927" i="4"/>
  <c r="C5927" i="4" s="1"/>
  <c r="O5926" i="4"/>
  <c r="N5926" i="4"/>
  <c r="M5926" i="4"/>
  <c r="L5926" i="4"/>
  <c r="O5925" i="4"/>
  <c r="N5925" i="4"/>
  <c r="M5925" i="4"/>
  <c r="L5925" i="4"/>
  <c r="C5925" i="4" s="1"/>
  <c r="O5924" i="4"/>
  <c r="N5924" i="4"/>
  <c r="M5924" i="4"/>
  <c r="L5924" i="4"/>
  <c r="O5923" i="4"/>
  <c r="N5923" i="4"/>
  <c r="M5923" i="4"/>
  <c r="L5923" i="4"/>
  <c r="C5923" i="4" s="1"/>
  <c r="O5922" i="4"/>
  <c r="N5922" i="4"/>
  <c r="M5922" i="4"/>
  <c r="L5922" i="4"/>
  <c r="O5921" i="4"/>
  <c r="N5921" i="4"/>
  <c r="M5921" i="4"/>
  <c r="L5921" i="4"/>
  <c r="C5921" i="4" s="1"/>
  <c r="O5920" i="4"/>
  <c r="N5920" i="4"/>
  <c r="M5920" i="4"/>
  <c r="L5920" i="4"/>
  <c r="O5919" i="4"/>
  <c r="N5919" i="4"/>
  <c r="M5919" i="4"/>
  <c r="L5919" i="4"/>
  <c r="C5919" i="4" s="1"/>
  <c r="O5918" i="4"/>
  <c r="N5918" i="4"/>
  <c r="M5918" i="4"/>
  <c r="L5918" i="4"/>
  <c r="O5917" i="4"/>
  <c r="N5917" i="4"/>
  <c r="M5917" i="4"/>
  <c r="L5917" i="4"/>
  <c r="C5917" i="4" s="1"/>
  <c r="O5916" i="4"/>
  <c r="N5916" i="4"/>
  <c r="M5916" i="4"/>
  <c r="L5916" i="4"/>
  <c r="O5915" i="4"/>
  <c r="N5915" i="4"/>
  <c r="M5915" i="4"/>
  <c r="L5915" i="4"/>
  <c r="C5915" i="4" s="1"/>
  <c r="O5914" i="4"/>
  <c r="N5914" i="4"/>
  <c r="M5914" i="4"/>
  <c r="L5914" i="4"/>
  <c r="O5913" i="4"/>
  <c r="N5913" i="4"/>
  <c r="M5913" i="4"/>
  <c r="L5913" i="4"/>
  <c r="C5913" i="4" s="1"/>
  <c r="O5912" i="4"/>
  <c r="N5912" i="4"/>
  <c r="M5912" i="4"/>
  <c r="L5912" i="4"/>
  <c r="O5911" i="4"/>
  <c r="N5911" i="4"/>
  <c r="M5911" i="4"/>
  <c r="L5911" i="4"/>
  <c r="C5911" i="4" s="1"/>
  <c r="O5910" i="4"/>
  <c r="N5910" i="4"/>
  <c r="M5910" i="4"/>
  <c r="L5910" i="4"/>
  <c r="O5909" i="4"/>
  <c r="N5909" i="4"/>
  <c r="M5909" i="4"/>
  <c r="L5909" i="4"/>
  <c r="C5909" i="4" s="1"/>
  <c r="O5908" i="4"/>
  <c r="N5908" i="4"/>
  <c r="M5908" i="4"/>
  <c r="L5908" i="4"/>
  <c r="O5907" i="4"/>
  <c r="N5907" i="4"/>
  <c r="M5907" i="4"/>
  <c r="L5907" i="4"/>
  <c r="C5907" i="4" s="1"/>
  <c r="O5906" i="4"/>
  <c r="N5906" i="4"/>
  <c r="M5906" i="4"/>
  <c r="L5906" i="4"/>
  <c r="O5905" i="4"/>
  <c r="N5905" i="4"/>
  <c r="M5905" i="4"/>
  <c r="L5905" i="4"/>
  <c r="C5905" i="4" s="1"/>
  <c r="O5904" i="4"/>
  <c r="N5904" i="4"/>
  <c r="M5904" i="4"/>
  <c r="L5904" i="4"/>
  <c r="O5903" i="4"/>
  <c r="N5903" i="4"/>
  <c r="M5903" i="4"/>
  <c r="L5903" i="4"/>
  <c r="C5903" i="4" s="1"/>
  <c r="O5902" i="4"/>
  <c r="N5902" i="4"/>
  <c r="M5902" i="4"/>
  <c r="L5902" i="4"/>
  <c r="O5901" i="4"/>
  <c r="N5901" i="4"/>
  <c r="M5901" i="4"/>
  <c r="L5901" i="4"/>
  <c r="C5901" i="4" s="1"/>
  <c r="O5900" i="4"/>
  <c r="N5900" i="4"/>
  <c r="M5900" i="4"/>
  <c r="L5900" i="4"/>
  <c r="O5899" i="4"/>
  <c r="N5899" i="4"/>
  <c r="M5899" i="4"/>
  <c r="L5899" i="4"/>
  <c r="C5899" i="4" s="1"/>
  <c r="O5898" i="4"/>
  <c r="N5898" i="4"/>
  <c r="M5898" i="4"/>
  <c r="L5898" i="4"/>
  <c r="O5897" i="4"/>
  <c r="N5897" i="4"/>
  <c r="M5897" i="4"/>
  <c r="L5897" i="4"/>
  <c r="C5897" i="4" s="1"/>
  <c r="O5896" i="4"/>
  <c r="N5896" i="4"/>
  <c r="M5896" i="4"/>
  <c r="L5896" i="4"/>
  <c r="O5895" i="4"/>
  <c r="N5895" i="4"/>
  <c r="M5895" i="4"/>
  <c r="L5895" i="4"/>
  <c r="C5895" i="4" s="1"/>
  <c r="O5894" i="4"/>
  <c r="N5894" i="4"/>
  <c r="M5894" i="4"/>
  <c r="L5894" i="4"/>
  <c r="O5893" i="4"/>
  <c r="N5893" i="4"/>
  <c r="M5893" i="4"/>
  <c r="L5893" i="4"/>
  <c r="C5893" i="4" s="1"/>
  <c r="O5892" i="4"/>
  <c r="N5892" i="4"/>
  <c r="M5892" i="4"/>
  <c r="L5892" i="4"/>
  <c r="O5891" i="4"/>
  <c r="N5891" i="4"/>
  <c r="M5891" i="4"/>
  <c r="L5891" i="4"/>
  <c r="C5891" i="4" s="1"/>
  <c r="O5890" i="4"/>
  <c r="N5890" i="4"/>
  <c r="M5890" i="4"/>
  <c r="L5890" i="4"/>
  <c r="O5889" i="4"/>
  <c r="N5889" i="4"/>
  <c r="M5889" i="4"/>
  <c r="L5889" i="4"/>
  <c r="C5889" i="4" s="1"/>
  <c r="O5888" i="4"/>
  <c r="N5888" i="4"/>
  <c r="M5888" i="4"/>
  <c r="L5888" i="4"/>
  <c r="O5887" i="4"/>
  <c r="N5887" i="4"/>
  <c r="M5887" i="4"/>
  <c r="L5887" i="4"/>
  <c r="C5887" i="4" s="1"/>
  <c r="O5886" i="4"/>
  <c r="N5886" i="4"/>
  <c r="M5886" i="4"/>
  <c r="L5886" i="4"/>
  <c r="O5885" i="4"/>
  <c r="N5885" i="4"/>
  <c r="M5885" i="4"/>
  <c r="L5885" i="4"/>
  <c r="C5885" i="4" s="1"/>
  <c r="O5884" i="4"/>
  <c r="N5884" i="4"/>
  <c r="M5884" i="4"/>
  <c r="L5884" i="4"/>
  <c r="O5883" i="4"/>
  <c r="N5883" i="4"/>
  <c r="M5883" i="4"/>
  <c r="L5883" i="4"/>
  <c r="C5883" i="4" s="1"/>
  <c r="O5882" i="4"/>
  <c r="N5882" i="4"/>
  <c r="M5882" i="4"/>
  <c r="L5882" i="4"/>
  <c r="O5881" i="4"/>
  <c r="N5881" i="4"/>
  <c r="M5881" i="4"/>
  <c r="L5881" i="4"/>
  <c r="C5881" i="4" s="1"/>
  <c r="O5880" i="4"/>
  <c r="N5880" i="4"/>
  <c r="M5880" i="4"/>
  <c r="L5880" i="4"/>
  <c r="O5879" i="4"/>
  <c r="N5879" i="4"/>
  <c r="M5879" i="4"/>
  <c r="L5879" i="4"/>
  <c r="C5879" i="4" s="1"/>
  <c r="O5878" i="4"/>
  <c r="N5878" i="4"/>
  <c r="M5878" i="4"/>
  <c r="L5878" i="4"/>
  <c r="O5877" i="4"/>
  <c r="N5877" i="4"/>
  <c r="M5877" i="4"/>
  <c r="L5877" i="4"/>
  <c r="C5877" i="4" s="1"/>
  <c r="O5876" i="4"/>
  <c r="N5876" i="4"/>
  <c r="M5876" i="4"/>
  <c r="L5876" i="4"/>
  <c r="O5875" i="4"/>
  <c r="N5875" i="4"/>
  <c r="M5875" i="4"/>
  <c r="L5875" i="4"/>
  <c r="C5875" i="4" s="1"/>
  <c r="O5874" i="4"/>
  <c r="N5874" i="4"/>
  <c r="M5874" i="4"/>
  <c r="L5874" i="4"/>
  <c r="O5873" i="4"/>
  <c r="N5873" i="4"/>
  <c r="M5873" i="4"/>
  <c r="L5873" i="4"/>
  <c r="C5873" i="4" s="1"/>
  <c r="O5872" i="4"/>
  <c r="N5872" i="4"/>
  <c r="M5872" i="4"/>
  <c r="L5872" i="4"/>
  <c r="O5871" i="4"/>
  <c r="N5871" i="4"/>
  <c r="M5871" i="4"/>
  <c r="L5871" i="4"/>
  <c r="C5871" i="4" s="1"/>
  <c r="O5870" i="4"/>
  <c r="N5870" i="4"/>
  <c r="M5870" i="4"/>
  <c r="L5870" i="4"/>
  <c r="O5869" i="4"/>
  <c r="N5869" i="4"/>
  <c r="M5869" i="4"/>
  <c r="L5869" i="4"/>
  <c r="C5869" i="4" s="1"/>
  <c r="O5868" i="4"/>
  <c r="N5868" i="4"/>
  <c r="M5868" i="4"/>
  <c r="L5868" i="4"/>
  <c r="O5867" i="4"/>
  <c r="N5867" i="4"/>
  <c r="M5867" i="4"/>
  <c r="L5867" i="4"/>
  <c r="C5867" i="4" s="1"/>
  <c r="O5866" i="4"/>
  <c r="N5866" i="4"/>
  <c r="M5866" i="4"/>
  <c r="L5866" i="4"/>
  <c r="O5865" i="4"/>
  <c r="N5865" i="4"/>
  <c r="M5865" i="4"/>
  <c r="L5865" i="4"/>
  <c r="C5865" i="4" s="1"/>
  <c r="O5864" i="4"/>
  <c r="N5864" i="4"/>
  <c r="M5864" i="4"/>
  <c r="L5864" i="4"/>
  <c r="O5863" i="4"/>
  <c r="N5863" i="4"/>
  <c r="M5863" i="4"/>
  <c r="L5863" i="4"/>
  <c r="C5863" i="4" s="1"/>
  <c r="O5862" i="4"/>
  <c r="N5862" i="4"/>
  <c r="M5862" i="4"/>
  <c r="L5862" i="4"/>
  <c r="O5861" i="4"/>
  <c r="N5861" i="4"/>
  <c r="M5861" i="4"/>
  <c r="L5861" i="4"/>
  <c r="C5861" i="4" s="1"/>
  <c r="O5860" i="4"/>
  <c r="N5860" i="4"/>
  <c r="M5860" i="4"/>
  <c r="L5860" i="4"/>
  <c r="O5859" i="4"/>
  <c r="N5859" i="4"/>
  <c r="M5859" i="4"/>
  <c r="L5859" i="4"/>
  <c r="C5859" i="4" s="1"/>
  <c r="O5858" i="4"/>
  <c r="N5858" i="4"/>
  <c r="M5858" i="4"/>
  <c r="L5858" i="4"/>
  <c r="O5857" i="4"/>
  <c r="N5857" i="4"/>
  <c r="M5857" i="4"/>
  <c r="L5857" i="4"/>
  <c r="C5857" i="4" s="1"/>
  <c r="O5856" i="4"/>
  <c r="N5856" i="4"/>
  <c r="M5856" i="4"/>
  <c r="L5856" i="4"/>
  <c r="O5855" i="4"/>
  <c r="N5855" i="4"/>
  <c r="M5855" i="4"/>
  <c r="L5855" i="4"/>
  <c r="C5855" i="4" s="1"/>
  <c r="O5854" i="4"/>
  <c r="N5854" i="4"/>
  <c r="M5854" i="4"/>
  <c r="L5854" i="4"/>
  <c r="O5853" i="4"/>
  <c r="N5853" i="4"/>
  <c r="M5853" i="4"/>
  <c r="L5853" i="4"/>
  <c r="C5853" i="4" s="1"/>
  <c r="O5852" i="4"/>
  <c r="N5852" i="4"/>
  <c r="M5852" i="4"/>
  <c r="L5852" i="4"/>
  <c r="O5851" i="4"/>
  <c r="N5851" i="4"/>
  <c r="M5851" i="4"/>
  <c r="L5851" i="4"/>
  <c r="C5851" i="4" s="1"/>
  <c r="O5850" i="4"/>
  <c r="N5850" i="4"/>
  <c r="M5850" i="4"/>
  <c r="L5850" i="4"/>
  <c r="O5849" i="4"/>
  <c r="N5849" i="4"/>
  <c r="M5849" i="4"/>
  <c r="L5849" i="4"/>
  <c r="C5849" i="4" s="1"/>
  <c r="O5848" i="4"/>
  <c r="N5848" i="4"/>
  <c r="M5848" i="4"/>
  <c r="L5848" i="4"/>
  <c r="O5847" i="4"/>
  <c r="N5847" i="4"/>
  <c r="M5847" i="4"/>
  <c r="L5847" i="4"/>
  <c r="C5847" i="4" s="1"/>
  <c r="O5846" i="4"/>
  <c r="N5846" i="4"/>
  <c r="M5846" i="4"/>
  <c r="L5846" i="4"/>
  <c r="O5845" i="4"/>
  <c r="N5845" i="4"/>
  <c r="M5845" i="4"/>
  <c r="L5845" i="4"/>
  <c r="C5845" i="4" s="1"/>
  <c r="O5844" i="4"/>
  <c r="N5844" i="4"/>
  <c r="M5844" i="4"/>
  <c r="L5844" i="4"/>
  <c r="O5843" i="4"/>
  <c r="N5843" i="4"/>
  <c r="M5843" i="4"/>
  <c r="L5843" i="4"/>
  <c r="C5843" i="4" s="1"/>
  <c r="O5842" i="4"/>
  <c r="N5842" i="4"/>
  <c r="M5842" i="4"/>
  <c r="L5842" i="4"/>
  <c r="O5841" i="4"/>
  <c r="N5841" i="4"/>
  <c r="M5841" i="4"/>
  <c r="L5841" i="4"/>
  <c r="C5841" i="4" s="1"/>
  <c r="O5840" i="4"/>
  <c r="N5840" i="4"/>
  <c r="M5840" i="4"/>
  <c r="L5840" i="4"/>
  <c r="O5839" i="4"/>
  <c r="N5839" i="4"/>
  <c r="M5839" i="4"/>
  <c r="L5839" i="4"/>
  <c r="C5839" i="4" s="1"/>
  <c r="O5838" i="4"/>
  <c r="N5838" i="4"/>
  <c r="M5838" i="4"/>
  <c r="L5838" i="4"/>
  <c r="O5837" i="4"/>
  <c r="N5837" i="4"/>
  <c r="M5837" i="4"/>
  <c r="L5837" i="4"/>
  <c r="C5837" i="4" s="1"/>
  <c r="O5836" i="4"/>
  <c r="N5836" i="4"/>
  <c r="M5836" i="4"/>
  <c r="L5836" i="4"/>
  <c r="O5835" i="4"/>
  <c r="N5835" i="4"/>
  <c r="M5835" i="4"/>
  <c r="L5835" i="4"/>
  <c r="C5835" i="4" s="1"/>
  <c r="O5834" i="4"/>
  <c r="N5834" i="4"/>
  <c r="M5834" i="4"/>
  <c r="L5834" i="4"/>
  <c r="O5833" i="4"/>
  <c r="N5833" i="4"/>
  <c r="M5833" i="4"/>
  <c r="L5833" i="4"/>
  <c r="C5833" i="4" s="1"/>
  <c r="O5832" i="4"/>
  <c r="N5832" i="4"/>
  <c r="M5832" i="4"/>
  <c r="L5832" i="4"/>
  <c r="O5831" i="4"/>
  <c r="N5831" i="4"/>
  <c r="M5831" i="4"/>
  <c r="L5831" i="4"/>
  <c r="C5831" i="4" s="1"/>
  <c r="O5830" i="4"/>
  <c r="N5830" i="4"/>
  <c r="M5830" i="4"/>
  <c r="L5830" i="4"/>
  <c r="O5829" i="4"/>
  <c r="N5829" i="4"/>
  <c r="M5829" i="4"/>
  <c r="L5829" i="4"/>
  <c r="C5829" i="4" s="1"/>
  <c r="O5828" i="4"/>
  <c r="N5828" i="4"/>
  <c r="M5828" i="4"/>
  <c r="L5828" i="4"/>
  <c r="O5827" i="4"/>
  <c r="N5827" i="4"/>
  <c r="M5827" i="4"/>
  <c r="L5827" i="4"/>
  <c r="C5827" i="4" s="1"/>
  <c r="O5826" i="4"/>
  <c r="N5826" i="4"/>
  <c r="M5826" i="4"/>
  <c r="L5826" i="4"/>
  <c r="O5825" i="4"/>
  <c r="N5825" i="4"/>
  <c r="M5825" i="4"/>
  <c r="L5825" i="4"/>
  <c r="C5825" i="4" s="1"/>
  <c r="O5824" i="4"/>
  <c r="N5824" i="4"/>
  <c r="M5824" i="4"/>
  <c r="L5824" i="4"/>
  <c r="O5823" i="4"/>
  <c r="N5823" i="4"/>
  <c r="M5823" i="4"/>
  <c r="L5823" i="4"/>
  <c r="C5823" i="4" s="1"/>
  <c r="O5822" i="4"/>
  <c r="N5822" i="4"/>
  <c r="M5822" i="4"/>
  <c r="L5822" i="4"/>
  <c r="O5821" i="4"/>
  <c r="N5821" i="4"/>
  <c r="M5821" i="4"/>
  <c r="L5821" i="4"/>
  <c r="C5821" i="4" s="1"/>
  <c r="O5820" i="4"/>
  <c r="N5820" i="4"/>
  <c r="M5820" i="4"/>
  <c r="L5820" i="4"/>
  <c r="O5819" i="4"/>
  <c r="N5819" i="4"/>
  <c r="M5819" i="4"/>
  <c r="L5819" i="4"/>
  <c r="C5819" i="4" s="1"/>
  <c r="O5818" i="4"/>
  <c r="N5818" i="4"/>
  <c r="M5818" i="4"/>
  <c r="L5818" i="4"/>
  <c r="O5817" i="4"/>
  <c r="N5817" i="4"/>
  <c r="M5817" i="4"/>
  <c r="L5817" i="4"/>
  <c r="C5817" i="4" s="1"/>
  <c r="O5816" i="4"/>
  <c r="N5816" i="4"/>
  <c r="M5816" i="4"/>
  <c r="L5816" i="4"/>
  <c r="O5815" i="4"/>
  <c r="N5815" i="4"/>
  <c r="M5815" i="4"/>
  <c r="L5815" i="4"/>
  <c r="C5815" i="4" s="1"/>
  <c r="O5814" i="4"/>
  <c r="N5814" i="4"/>
  <c r="M5814" i="4"/>
  <c r="L5814" i="4"/>
  <c r="O5813" i="4"/>
  <c r="N5813" i="4"/>
  <c r="M5813" i="4"/>
  <c r="L5813" i="4"/>
  <c r="C5813" i="4" s="1"/>
  <c r="O5812" i="4"/>
  <c r="N5812" i="4"/>
  <c r="M5812" i="4"/>
  <c r="L5812" i="4"/>
  <c r="O5811" i="4"/>
  <c r="N5811" i="4"/>
  <c r="M5811" i="4"/>
  <c r="L5811" i="4"/>
  <c r="C5811" i="4" s="1"/>
  <c r="O5810" i="4"/>
  <c r="N5810" i="4"/>
  <c r="M5810" i="4"/>
  <c r="L5810" i="4"/>
  <c r="O5809" i="4"/>
  <c r="N5809" i="4"/>
  <c r="M5809" i="4"/>
  <c r="L5809" i="4"/>
  <c r="C5809" i="4" s="1"/>
  <c r="O5808" i="4"/>
  <c r="N5808" i="4"/>
  <c r="M5808" i="4"/>
  <c r="L5808" i="4"/>
  <c r="O5807" i="4"/>
  <c r="N5807" i="4"/>
  <c r="M5807" i="4"/>
  <c r="L5807" i="4"/>
  <c r="C5807" i="4" s="1"/>
  <c r="O5806" i="4"/>
  <c r="N5806" i="4"/>
  <c r="M5806" i="4"/>
  <c r="L5806" i="4"/>
  <c r="O5805" i="4"/>
  <c r="N5805" i="4"/>
  <c r="M5805" i="4"/>
  <c r="L5805" i="4"/>
  <c r="C5805" i="4" s="1"/>
  <c r="O5804" i="4"/>
  <c r="N5804" i="4"/>
  <c r="M5804" i="4"/>
  <c r="L5804" i="4"/>
  <c r="O5803" i="4"/>
  <c r="N5803" i="4"/>
  <c r="M5803" i="4"/>
  <c r="L5803" i="4"/>
  <c r="C5803" i="4" s="1"/>
  <c r="O5802" i="4"/>
  <c r="N5802" i="4"/>
  <c r="M5802" i="4"/>
  <c r="L5802" i="4"/>
  <c r="O5801" i="4"/>
  <c r="N5801" i="4"/>
  <c r="M5801" i="4"/>
  <c r="L5801" i="4"/>
  <c r="C5801" i="4" s="1"/>
  <c r="O5800" i="4"/>
  <c r="N5800" i="4"/>
  <c r="M5800" i="4"/>
  <c r="L5800" i="4"/>
  <c r="O5799" i="4"/>
  <c r="N5799" i="4"/>
  <c r="M5799" i="4"/>
  <c r="L5799" i="4"/>
  <c r="C5799" i="4" s="1"/>
  <c r="O5798" i="4"/>
  <c r="N5798" i="4"/>
  <c r="M5798" i="4"/>
  <c r="L5798" i="4"/>
  <c r="O5797" i="4"/>
  <c r="N5797" i="4"/>
  <c r="M5797" i="4"/>
  <c r="L5797" i="4"/>
  <c r="C5797" i="4" s="1"/>
  <c r="O5796" i="4"/>
  <c r="N5796" i="4"/>
  <c r="M5796" i="4"/>
  <c r="L5796" i="4"/>
  <c r="O5795" i="4"/>
  <c r="N5795" i="4"/>
  <c r="M5795" i="4"/>
  <c r="L5795" i="4"/>
  <c r="C5795" i="4" s="1"/>
  <c r="O5794" i="4"/>
  <c r="N5794" i="4"/>
  <c r="M5794" i="4"/>
  <c r="L5794" i="4"/>
  <c r="O5793" i="4"/>
  <c r="N5793" i="4"/>
  <c r="M5793" i="4"/>
  <c r="L5793" i="4"/>
  <c r="C5793" i="4" s="1"/>
  <c r="O5792" i="4"/>
  <c r="N5792" i="4"/>
  <c r="M5792" i="4"/>
  <c r="L5792" i="4"/>
  <c r="O5791" i="4"/>
  <c r="N5791" i="4"/>
  <c r="M5791" i="4"/>
  <c r="L5791" i="4"/>
  <c r="C5791" i="4" s="1"/>
  <c r="O5790" i="4"/>
  <c r="N5790" i="4"/>
  <c r="M5790" i="4"/>
  <c r="L5790" i="4"/>
  <c r="O5789" i="4"/>
  <c r="N5789" i="4"/>
  <c r="M5789" i="4"/>
  <c r="L5789" i="4"/>
  <c r="C5789" i="4" s="1"/>
  <c r="O5788" i="4"/>
  <c r="N5788" i="4"/>
  <c r="M5788" i="4"/>
  <c r="L5788" i="4"/>
  <c r="O5787" i="4"/>
  <c r="N5787" i="4"/>
  <c r="M5787" i="4"/>
  <c r="L5787" i="4"/>
  <c r="C5787" i="4" s="1"/>
  <c r="O5786" i="4"/>
  <c r="N5786" i="4"/>
  <c r="M5786" i="4"/>
  <c r="L5786" i="4"/>
  <c r="O5785" i="4"/>
  <c r="N5785" i="4"/>
  <c r="M5785" i="4"/>
  <c r="L5785" i="4"/>
  <c r="C5785" i="4" s="1"/>
  <c r="O5784" i="4"/>
  <c r="N5784" i="4"/>
  <c r="M5784" i="4"/>
  <c r="L5784" i="4"/>
  <c r="O5783" i="4"/>
  <c r="N5783" i="4"/>
  <c r="M5783" i="4"/>
  <c r="L5783" i="4"/>
  <c r="C5783" i="4" s="1"/>
  <c r="O5782" i="4"/>
  <c r="N5782" i="4"/>
  <c r="M5782" i="4"/>
  <c r="L5782" i="4"/>
  <c r="O5781" i="4"/>
  <c r="N5781" i="4"/>
  <c r="M5781" i="4"/>
  <c r="L5781" i="4"/>
  <c r="C5781" i="4" s="1"/>
  <c r="O5780" i="4"/>
  <c r="N5780" i="4"/>
  <c r="M5780" i="4"/>
  <c r="L5780" i="4"/>
  <c r="O5779" i="4"/>
  <c r="N5779" i="4"/>
  <c r="M5779" i="4"/>
  <c r="L5779" i="4"/>
  <c r="C5779" i="4" s="1"/>
  <c r="O5778" i="4"/>
  <c r="N5778" i="4"/>
  <c r="M5778" i="4"/>
  <c r="L5778" i="4"/>
  <c r="O5777" i="4"/>
  <c r="N5777" i="4"/>
  <c r="M5777" i="4"/>
  <c r="L5777" i="4"/>
  <c r="C5777" i="4" s="1"/>
  <c r="O5776" i="4"/>
  <c r="N5776" i="4"/>
  <c r="M5776" i="4"/>
  <c r="L5776" i="4"/>
  <c r="O5775" i="4"/>
  <c r="N5775" i="4"/>
  <c r="M5775" i="4"/>
  <c r="L5775" i="4"/>
  <c r="C5775" i="4" s="1"/>
  <c r="O5774" i="4"/>
  <c r="N5774" i="4"/>
  <c r="M5774" i="4"/>
  <c r="L5774" i="4"/>
  <c r="O5773" i="4"/>
  <c r="N5773" i="4"/>
  <c r="M5773" i="4"/>
  <c r="L5773" i="4"/>
  <c r="C5773" i="4" s="1"/>
  <c r="O5772" i="4"/>
  <c r="N5772" i="4"/>
  <c r="M5772" i="4"/>
  <c r="L5772" i="4"/>
  <c r="O5771" i="4"/>
  <c r="N5771" i="4"/>
  <c r="M5771" i="4"/>
  <c r="L5771" i="4"/>
  <c r="C5771" i="4" s="1"/>
  <c r="O5770" i="4"/>
  <c r="N5770" i="4"/>
  <c r="M5770" i="4"/>
  <c r="L5770" i="4"/>
  <c r="O5769" i="4"/>
  <c r="N5769" i="4"/>
  <c r="M5769" i="4"/>
  <c r="L5769" i="4"/>
  <c r="C5769" i="4" s="1"/>
  <c r="O5768" i="4"/>
  <c r="N5768" i="4"/>
  <c r="M5768" i="4"/>
  <c r="L5768" i="4"/>
  <c r="O5767" i="4"/>
  <c r="N5767" i="4"/>
  <c r="M5767" i="4"/>
  <c r="L5767" i="4"/>
  <c r="C5767" i="4" s="1"/>
  <c r="O5766" i="4"/>
  <c r="N5766" i="4"/>
  <c r="M5766" i="4"/>
  <c r="L5766" i="4"/>
  <c r="O5765" i="4"/>
  <c r="N5765" i="4"/>
  <c r="M5765" i="4"/>
  <c r="L5765" i="4"/>
  <c r="C5765" i="4" s="1"/>
  <c r="O5764" i="4"/>
  <c r="N5764" i="4"/>
  <c r="M5764" i="4"/>
  <c r="L5764" i="4"/>
  <c r="O5763" i="4"/>
  <c r="N5763" i="4"/>
  <c r="M5763" i="4"/>
  <c r="L5763" i="4"/>
  <c r="C5763" i="4" s="1"/>
  <c r="O5762" i="4"/>
  <c r="N5762" i="4"/>
  <c r="M5762" i="4"/>
  <c r="L5762" i="4"/>
  <c r="O5761" i="4"/>
  <c r="N5761" i="4"/>
  <c r="M5761" i="4"/>
  <c r="L5761" i="4"/>
  <c r="C5761" i="4" s="1"/>
  <c r="O5760" i="4"/>
  <c r="N5760" i="4"/>
  <c r="M5760" i="4"/>
  <c r="L5760" i="4"/>
  <c r="O5759" i="4"/>
  <c r="N5759" i="4"/>
  <c r="M5759" i="4"/>
  <c r="L5759" i="4"/>
  <c r="C5759" i="4" s="1"/>
  <c r="O5758" i="4"/>
  <c r="N5758" i="4"/>
  <c r="M5758" i="4"/>
  <c r="L5758" i="4"/>
  <c r="O5757" i="4"/>
  <c r="N5757" i="4"/>
  <c r="M5757" i="4"/>
  <c r="L5757" i="4"/>
  <c r="C5757" i="4" s="1"/>
  <c r="O5756" i="4"/>
  <c r="N5756" i="4"/>
  <c r="M5756" i="4"/>
  <c r="L5756" i="4"/>
  <c r="O5755" i="4"/>
  <c r="N5755" i="4"/>
  <c r="M5755" i="4"/>
  <c r="L5755" i="4"/>
  <c r="C5755" i="4" s="1"/>
  <c r="O5754" i="4"/>
  <c r="N5754" i="4"/>
  <c r="M5754" i="4"/>
  <c r="L5754" i="4"/>
  <c r="O5753" i="4"/>
  <c r="N5753" i="4"/>
  <c r="M5753" i="4"/>
  <c r="L5753" i="4"/>
  <c r="C5753" i="4" s="1"/>
  <c r="O5752" i="4"/>
  <c r="N5752" i="4"/>
  <c r="M5752" i="4"/>
  <c r="L5752" i="4"/>
  <c r="O5751" i="4"/>
  <c r="N5751" i="4"/>
  <c r="M5751" i="4"/>
  <c r="L5751" i="4"/>
  <c r="C5751" i="4" s="1"/>
  <c r="O5750" i="4"/>
  <c r="N5750" i="4"/>
  <c r="M5750" i="4"/>
  <c r="L5750" i="4"/>
  <c r="O5749" i="4"/>
  <c r="N5749" i="4"/>
  <c r="M5749" i="4"/>
  <c r="L5749" i="4"/>
  <c r="C5749" i="4" s="1"/>
  <c r="O5748" i="4"/>
  <c r="N5748" i="4"/>
  <c r="M5748" i="4"/>
  <c r="L5748" i="4"/>
  <c r="O5747" i="4"/>
  <c r="N5747" i="4"/>
  <c r="M5747" i="4"/>
  <c r="L5747" i="4"/>
  <c r="C5747" i="4" s="1"/>
  <c r="O5746" i="4"/>
  <c r="N5746" i="4"/>
  <c r="M5746" i="4"/>
  <c r="L5746" i="4"/>
  <c r="O5745" i="4"/>
  <c r="N5745" i="4"/>
  <c r="M5745" i="4"/>
  <c r="L5745" i="4"/>
  <c r="C5745" i="4" s="1"/>
  <c r="O5744" i="4"/>
  <c r="N5744" i="4"/>
  <c r="M5744" i="4"/>
  <c r="L5744" i="4"/>
  <c r="O5743" i="4"/>
  <c r="N5743" i="4"/>
  <c r="M5743" i="4"/>
  <c r="L5743" i="4"/>
  <c r="C5743" i="4" s="1"/>
  <c r="O5742" i="4"/>
  <c r="N5742" i="4"/>
  <c r="M5742" i="4"/>
  <c r="L5742" i="4"/>
  <c r="O5741" i="4"/>
  <c r="N5741" i="4"/>
  <c r="M5741" i="4"/>
  <c r="L5741" i="4"/>
  <c r="C5741" i="4" s="1"/>
  <c r="O5740" i="4"/>
  <c r="N5740" i="4"/>
  <c r="M5740" i="4"/>
  <c r="L5740" i="4"/>
  <c r="O5739" i="4"/>
  <c r="N5739" i="4"/>
  <c r="M5739" i="4"/>
  <c r="L5739" i="4"/>
  <c r="C5739" i="4" s="1"/>
  <c r="O5738" i="4"/>
  <c r="N5738" i="4"/>
  <c r="M5738" i="4"/>
  <c r="L5738" i="4"/>
  <c r="O5737" i="4"/>
  <c r="N5737" i="4"/>
  <c r="M5737" i="4"/>
  <c r="L5737" i="4"/>
  <c r="C5737" i="4" s="1"/>
  <c r="O5736" i="4"/>
  <c r="N5736" i="4"/>
  <c r="M5736" i="4"/>
  <c r="L5736" i="4"/>
  <c r="O5735" i="4"/>
  <c r="N5735" i="4"/>
  <c r="M5735" i="4"/>
  <c r="L5735" i="4"/>
  <c r="C5735" i="4" s="1"/>
  <c r="O5734" i="4"/>
  <c r="N5734" i="4"/>
  <c r="M5734" i="4"/>
  <c r="L5734" i="4"/>
  <c r="O5733" i="4"/>
  <c r="N5733" i="4"/>
  <c r="M5733" i="4"/>
  <c r="L5733" i="4"/>
  <c r="C5733" i="4" s="1"/>
  <c r="O5732" i="4"/>
  <c r="N5732" i="4"/>
  <c r="M5732" i="4"/>
  <c r="L5732" i="4"/>
  <c r="O5731" i="4"/>
  <c r="N5731" i="4"/>
  <c r="M5731" i="4"/>
  <c r="L5731" i="4"/>
  <c r="C5731" i="4" s="1"/>
  <c r="O5730" i="4"/>
  <c r="N5730" i="4"/>
  <c r="M5730" i="4"/>
  <c r="L5730" i="4"/>
  <c r="O5729" i="4"/>
  <c r="N5729" i="4"/>
  <c r="M5729" i="4"/>
  <c r="L5729" i="4"/>
  <c r="C5729" i="4" s="1"/>
  <c r="O5728" i="4"/>
  <c r="N5728" i="4"/>
  <c r="M5728" i="4"/>
  <c r="L5728" i="4"/>
  <c r="O5727" i="4"/>
  <c r="N5727" i="4"/>
  <c r="M5727" i="4"/>
  <c r="L5727" i="4"/>
  <c r="C5727" i="4" s="1"/>
  <c r="O5726" i="4"/>
  <c r="N5726" i="4"/>
  <c r="M5726" i="4"/>
  <c r="L5726" i="4"/>
  <c r="O5725" i="4"/>
  <c r="N5725" i="4"/>
  <c r="M5725" i="4"/>
  <c r="L5725" i="4"/>
  <c r="C5725" i="4" s="1"/>
  <c r="O5724" i="4"/>
  <c r="N5724" i="4"/>
  <c r="M5724" i="4"/>
  <c r="L5724" i="4"/>
  <c r="O5723" i="4"/>
  <c r="N5723" i="4"/>
  <c r="M5723" i="4"/>
  <c r="L5723" i="4"/>
  <c r="C5723" i="4" s="1"/>
  <c r="O5722" i="4"/>
  <c r="N5722" i="4"/>
  <c r="M5722" i="4"/>
  <c r="L5722" i="4"/>
  <c r="O5721" i="4"/>
  <c r="N5721" i="4"/>
  <c r="M5721" i="4"/>
  <c r="L5721" i="4"/>
  <c r="C5721" i="4" s="1"/>
  <c r="O5720" i="4"/>
  <c r="N5720" i="4"/>
  <c r="M5720" i="4"/>
  <c r="L5720" i="4"/>
  <c r="O5719" i="4"/>
  <c r="N5719" i="4"/>
  <c r="M5719" i="4"/>
  <c r="L5719" i="4"/>
  <c r="C5719" i="4" s="1"/>
  <c r="O5718" i="4"/>
  <c r="N5718" i="4"/>
  <c r="M5718" i="4"/>
  <c r="L5718" i="4"/>
  <c r="O5717" i="4"/>
  <c r="N5717" i="4"/>
  <c r="M5717" i="4"/>
  <c r="L5717" i="4"/>
  <c r="C5717" i="4" s="1"/>
  <c r="O5716" i="4"/>
  <c r="N5716" i="4"/>
  <c r="M5716" i="4"/>
  <c r="L5716" i="4"/>
  <c r="O5715" i="4"/>
  <c r="N5715" i="4"/>
  <c r="M5715" i="4"/>
  <c r="L5715" i="4"/>
  <c r="C5715" i="4" s="1"/>
  <c r="O5714" i="4"/>
  <c r="N5714" i="4"/>
  <c r="M5714" i="4"/>
  <c r="L5714" i="4"/>
  <c r="O5713" i="4"/>
  <c r="N5713" i="4"/>
  <c r="M5713" i="4"/>
  <c r="L5713" i="4"/>
  <c r="C5713" i="4" s="1"/>
  <c r="O5712" i="4"/>
  <c r="N5712" i="4"/>
  <c r="M5712" i="4"/>
  <c r="L5712" i="4"/>
  <c r="O5711" i="4"/>
  <c r="N5711" i="4"/>
  <c r="M5711" i="4"/>
  <c r="L5711" i="4"/>
  <c r="C5711" i="4" s="1"/>
  <c r="O5710" i="4"/>
  <c r="N5710" i="4"/>
  <c r="M5710" i="4"/>
  <c r="L5710" i="4"/>
  <c r="O5709" i="4"/>
  <c r="N5709" i="4"/>
  <c r="M5709" i="4"/>
  <c r="L5709" i="4"/>
  <c r="C5709" i="4" s="1"/>
  <c r="O5708" i="4"/>
  <c r="N5708" i="4"/>
  <c r="M5708" i="4"/>
  <c r="L5708" i="4"/>
  <c r="O5707" i="4"/>
  <c r="N5707" i="4"/>
  <c r="M5707" i="4"/>
  <c r="L5707" i="4"/>
  <c r="C5707" i="4" s="1"/>
  <c r="O5706" i="4"/>
  <c r="N5706" i="4"/>
  <c r="M5706" i="4"/>
  <c r="L5706" i="4"/>
  <c r="O5705" i="4"/>
  <c r="N5705" i="4"/>
  <c r="M5705" i="4"/>
  <c r="L5705" i="4"/>
  <c r="C5705" i="4" s="1"/>
  <c r="O5704" i="4"/>
  <c r="N5704" i="4"/>
  <c r="M5704" i="4"/>
  <c r="L5704" i="4"/>
  <c r="O5703" i="4"/>
  <c r="N5703" i="4"/>
  <c r="M5703" i="4"/>
  <c r="L5703" i="4"/>
  <c r="C5703" i="4" s="1"/>
  <c r="O5702" i="4"/>
  <c r="N5702" i="4"/>
  <c r="M5702" i="4"/>
  <c r="L5702" i="4"/>
  <c r="O5701" i="4"/>
  <c r="N5701" i="4"/>
  <c r="M5701" i="4"/>
  <c r="L5701" i="4"/>
  <c r="C5701" i="4" s="1"/>
  <c r="O5700" i="4"/>
  <c r="N5700" i="4"/>
  <c r="M5700" i="4"/>
  <c r="L5700" i="4"/>
  <c r="O5699" i="4"/>
  <c r="N5699" i="4"/>
  <c r="M5699" i="4"/>
  <c r="L5699" i="4"/>
  <c r="C5699" i="4" s="1"/>
  <c r="O5698" i="4"/>
  <c r="N5698" i="4"/>
  <c r="M5698" i="4"/>
  <c r="L5698" i="4"/>
  <c r="O5697" i="4"/>
  <c r="N5697" i="4"/>
  <c r="M5697" i="4"/>
  <c r="L5697" i="4"/>
  <c r="C5697" i="4" s="1"/>
  <c r="O5696" i="4"/>
  <c r="N5696" i="4"/>
  <c r="M5696" i="4"/>
  <c r="L5696" i="4"/>
  <c r="O5695" i="4"/>
  <c r="N5695" i="4"/>
  <c r="M5695" i="4"/>
  <c r="L5695" i="4"/>
  <c r="C5695" i="4" s="1"/>
  <c r="O5694" i="4"/>
  <c r="N5694" i="4"/>
  <c r="M5694" i="4"/>
  <c r="L5694" i="4"/>
  <c r="O5693" i="4"/>
  <c r="N5693" i="4"/>
  <c r="M5693" i="4"/>
  <c r="L5693" i="4"/>
  <c r="C5693" i="4" s="1"/>
  <c r="O5692" i="4"/>
  <c r="N5692" i="4"/>
  <c r="M5692" i="4"/>
  <c r="L5692" i="4"/>
  <c r="O5691" i="4"/>
  <c r="N5691" i="4"/>
  <c r="M5691" i="4"/>
  <c r="L5691" i="4"/>
  <c r="C5691" i="4" s="1"/>
  <c r="O5690" i="4"/>
  <c r="N5690" i="4"/>
  <c r="M5690" i="4"/>
  <c r="L5690" i="4"/>
  <c r="O5689" i="4"/>
  <c r="N5689" i="4"/>
  <c r="M5689" i="4"/>
  <c r="L5689" i="4"/>
  <c r="C5689" i="4" s="1"/>
  <c r="O5688" i="4"/>
  <c r="N5688" i="4"/>
  <c r="M5688" i="4"/>
  <c r="L5688" i="4"/>
  <c r="O5687" i="4"/>
  <c r="N5687" i="4"/>
  <c r="M5687" i="4"/>
  <c r="L5687" i="4"/>
  <c r="C5687" i="4" s="1"/>
  <c r="O5686" i="4"/>
  <c r="N5686" i="4"/>
  <c r="M5686" i="4"/>
  <c r="L5686" i="4"/>
  <c r="O5685" i="4"/>
  <c r="N5685" i="4"/>
  <c r="M5685" i="4"/>
  <c r="L5685" i="4"/>
  <c r="C5685" i="4" s="1"/>
  <c r="O5684" i="4"/>
  <c r="N5684" i="4"/>
  <c r="M5684" i="4"/>
  <c r="L5684" i="4"/>
  <c r="O5683" i="4"/>
  <c r="N5683" i="4"/>
  <c r="M5683" i="4"/>
  <c r="L5683" i="4"/>
  <c r="C5683" i="4" s="1"/>
  <c r="O5682" i="4"/>
  <c r="N5682" i="4"/>
  <c r="M5682" i="4"/>
  <c r="L5682" i="4"/>
  <c r="O5681" i="4"/>
  <c r="N5681" i="4"/>
  <c r="M5681" i="4"/>
  <c r="L5681" i="4"/>
  <c r="C5681" i="4" s="1"/>
  <c r="O5680" i="4"/>
  <c r="N5680" i="4"/>
  <c r="M5680" i="4"/>
  <c r="L5680" i="4"/>
  <c r="O5679" i="4"/>
  <c r="N5679" i="4"/>
  <c r="M5679" i="4"/>
  <c r="L5679" i="4"/>
  <c r="C5679" i="4" s="1"/>
  <c r="O5678" i="4"/>
  <c r="N5678" i="4"/>
  <c r="M5678" i="4"/>
  <c r="L5678" i="4"/>
  <c r="O5677" i="4"/>
  <c r="N5677" i="4"/>
  <c r="M5677" i="4"/>
  <c r="L5677" i="4"/>
  <c r="C5677" i="4" s="1"/>
  <c r="O5676" i="4"/>
  <c r="N5676" i="4"/>
  <c r="M5676" i="4"/>
  <c r="L5676" i="4"/>
  <c r="O5675" i="4"/>
  <c r="N5675" i="4"/>
  <c r="M5675" i="4"/>
  <c r="L5675" i="4"/>
  <c r="C5675" i="4" s="1"/>
  <c r="O5674" i="4"/>
  <c r="N5674" i="4"/>
  <c r="M5674" i="4"/>
  <c r="L5674" i="4"/>
  <c r="O5673" i="4"/>
  <c r="N5673" i="4"/>
  <c r="M5673" i="4"/>
  <c r="L5673" i="4"/>
  <c r="C5673" i="4" s="1"/>
  <c r="O5672" i="4"/>
  <c r="N5672" i="4"/>
  <c r="M5672" i="4"/>
  <c r="L5672" i="4"/>
  <c r="O5671" i="4"/>
  <c r="N5671" i="4"/>
  <c r="M5671" i="4"/>
  <c r="L5671" i="4"/>
  <c r="C5671" i="4" s="1"/>
  <c r="O5670" i="4"/>
  <c r="N5670" i="4"/>
  <c r="M5670" i="4"/>
  <c r="L5670" i="4"/>
  <c r="O5669" i="4"/>
  <c r="N5669" i="4"/>
  <c r="M5669" i="4"/>
  <c r="L5669" i="4"/>
  <c r="C5669" i="4" s="1"/>
  <c r="O5668" i="4"/>
  <c r="N5668" i="4"/>
  <c r="M5668" i="4"/>
  <c r="L5668" i="4"/>
  <c r="O5667" i="4"/>
  <c r="N5667" i="4"/>
  <c r="M5667" i="4"/>
  <c r="L5667" i="4"/>
  <c r="C5667" i="4" s="1"/>
  <c r="O5666" i="4"/>
  <c r="N5666" i="4"/>
  <c r="M5666" i="4"/>
  <c r="L5666" i="4"/>
  <c r="O5665" i="4"/>
  <c r="N5665" i="4"/>
  <c r="M5665" i="4"/>
  <c r="L5665" i="4"/>
  <c r="C5665" i="4" s="1"/>
  <c r="O5664" i="4"/>
  <c r="N5664" i="4"/>
  <c r="M5664" i="4"/>
  <c r="L5664" i="4"/>
  <c r="O5663" i="4"/>
  <c r="N5663" i="4"/>
  <c r="M5663" i="4"/>
  <c r="L5663" i="4"/>
  <c r="C5663" i="4" s="1"/>
  <c r="O5662" i="4"/>
  <c r="N5662" i="4"/>
  <c r="M5662" i="4"/>
  <c r="L5662" i="4"/>
  <c r="O5661" i="4"/>
  <c r="N5661" i="4"/>
  <c r="M5661" i="4"/>
  <c r="L5661" i="4"/>
  <c r="C5661" i="4" s="1"/>
  <c r="O5660" i="4"/>
  <c r="N5660" i="4"/>
  <c r="M5660" i="4"/>
  <c r="L5660" i="4"/>
  <c r="O5659" i="4"/>
  <c r="N5659" i="4"/>
  <c r="M5659" i="4"/>
  <c r="L5659" i="4"/>
  <c r="C5659" i="4" s="1"/>
  <c r="O5658" i="4"/>
  <c r="N5658" i="4"/>
  <c r="M5658" i="4"/>
  <c r="L5658" i="4"/>
  <c r="O5657" i="4"/>
  <c r="N5657" i="4"/>
  <c r="M5657" i="4"/>
  <c r="L5657" i="4"/>
  <c r="C5657" i="4" s="1"/>
  <c r="O5656" i="4"/>
  <c r="N5656" i="4"/>
  <c r="M5656" i="4"/>
  <c r="L5656" i="4"/>
  <c r="O5655" i="4"/>
  <c r="N5655" i="4"/>
  <c r="M5655" i="4"/>
  <c r="L5655" i="4"/>
  <c r="C5655" i="4" s="1"/>
  <c r="O5654" i="4"/>
  <c r="N5654" i="4"/>
  <c r="M5654" i="4"/>
  <c r="L5654" i="4"/>
  <c r="O5653" i="4"/>
  <c r="N5653" i="4"/>
  <c r="M5653" i="4"/>
  <c r="L5653" i="4"/>
  <c r="C5653" i="4" s="1"/>
  <c r="O5652" i="4"/>
  <c r="N5652" i="4"/>
  <c r="M5652" i="4"/>
  <c r="L5652" i="4"/>
  <c r="O5651" i="4"/>
  <c r="N5651" i="4"/>
  <c r="M5651" i="4"/>
  <c r="L5651" i="4"/>
  <c r="C5651" i="4" s="1"/>
  <c r="O5650" i="4"/>
  <c r="N5650" i="4"/>
  <c r="M5650" i="4"/>
  <c r="L5650" i="4"/>
  <c r="O5649" i="4"/>
  <c r="N5649" i="4"/>
  <c r="M5649" i="4"/>
  <c r="L5649" i="4"/>
  <c r="C5649" i="4" s="1"/>
  <c r="O5648" i="4"/>
  <c r="N5648" i="4"/>
  <c r="M5648" i="4"/>
  <c r="L5648" i="4"/>
  <c r="O5647" i="4"/>
  <c r="N5647" i="4"/>
  <c r="M5647" i="4"/>
  <c r="L5647" i="4"/>
  <c r="C5647" i="4" s="1"/>
  <c r="O5646" i="4"/>
  <c r="N5646" i="4"/>
  <c r="M5646" i="4"/>
  <c r="L5646" i="4"/>
  <c r="O5645" i="4"/>
  <c r="N5645" i="4"/>
  <c r="M5645" i="4"/>
  <c r="L5645" i="4"/>
  <c r="C5645" i="4" s="1"/>
  <c r="O5644" i="4"/>
  <c r="N5644" i="4"/>
  <c r="M5644" i="4"/>
  <c r="L5644" i="4"/>
  <c r="O5643" i="4"/>
  <c r="N5643" i="4"/>
  <c r="M5643" i="4"/>
  <c r="L5643" i="4"/>
  <c r="C5643" i="4" s="1"/>
  <c r="O5642" i="4"/>
  <c r="N5642" i="4"/>
  <c r="M5642" i="4"/>
  <c r="L5642" i="4"/>
  <c r="O5641" i="4"/>
  <c r="N5641" i="4"/>
  <c r="M5641" i="4"/>
  <c r="L5641" i="4"/>
  <c r="C5641" i="4" s="1"/>
  <c r="O5640" i="4"/>
  <c r="N5640" i="4"/>
  <c r="M5640" i="4"/>
  <c r="L5640" i="4"/>
  <c r="O5639" i="4"/>
  <c r="N5639" i="4"/>
  <c r="M5639" i="4"/>
  <c r="L5639" i="4"/>
  <c r="C5639" i="4" s="1"/>
  <c r="O5638" i="4"/>
  <c r="N5638" i="4"/>
  <c r="M5638" i="4"/>
  <c r="L5638" i="4"/>
  <c r="O5637" i="4"/>
  <c r="N5637" i="4"/>
  <c r="M5637" i="4"/>
  <c r="L5637" i="4"/>
  <c r="C5637" i="4" s="1"/>
  <c r="O5636" i="4"/>
  <c r="N5636" i="4"/>
  <c r="M5636" i="4"/>
  <c r="L5636" i="4"/>
  <c r="O5635" i="4"/>
  <c r="N5635" i="4"/>
  <c r="M5635" i="4"/>
  <c r="L5635" i="4"/>
  <c r="C5635" i="4" s="1"/>
  <c r="O5634" i="4"/>
  <c r="N5634" i="4"/>
  <c r="M5634" i="4"/>
  <c r="L5634" i="4"/>
  <c r="O5633" i="4"/>
  <c r="N5633" i="4"/>
  <c r="M5633" i="4"/>
  <c r="L5633" i="4"/>
  <c r="C5633" i="4" s="1"/>
  <c r="O5632" i="4"/>
  <c r="N5632" i="4"/>
  <c r="M5632" i="4"/>
  <c r="L5632" i="4"/>
  <c r="O5631" i="4"/>
  <c r="N5631" i="4"/>
  <c r="M5631" i="4"/>
  <c r="L5631" i="4"/>
  <c r="C5631" i="4" s="1"/>
  <c r="O5630" i="4"/>
  <c r="N5630" i="4"/>
  <c r="M5630" i="4"/>
  <c r="L5630" i="4"/>
  <c r="O5629" i="4"/>
  <c r="N5629" i="4"/>
  <c r="M5629" i="4"/>
  <c r="L5629" i="4"/>
  <c r="C5629" i="4" s="1"/>
  <c r="O5628" i="4"/>
  <c r="N5628" i="4"/>
  <c r="M5628" i="4"/>
  <c r="L5628" i="4"/>
  <c r="O5627" i="4"/>
  <c r="N5627" i="4"/>
  <c r="M5627" i="4"/>
  <c r="L5627" i="4"/>
  <c r="C5627" i="4" s="1"/>
  <c r="O5626" i="4"/>
  <c r="N5626" i="4"/>
  <c r="M5626" i="4"/>
  <c r="L5626" i="4"/>
  <c r="O5625" i="4"/>
  <c r="N5625" i="4"/>
  <c r="M5625" i="4"/>
  <c r="L5625" i="4"/>
  <c r="C5625" i="4" s="1"/>
  <c r="O5624" i="4"/>
  <c r="N5624" i="4"/>
  <c r="M5624" i="4"/>
  <c r="L5624" i="4"/>
  <c r="O5623" i="4"/>
  <c r="N5623" i="4"/>
  <c r="M5623" i="4"/>
  <c r="L5623" i="4"/>
  <c r="C5623" i="4" s="1"/>
  <c r="O5622" i="4"/>
  <c r="N5622" i="4"/>
  <c r="M5622" i="4"/>
  <c r="L5622" i="4"/>
  <c r="O5621" i="4"/>
  <c r="N5621" i="4"/>
  <c r="M5621" i="4"/>
  <c r="L5621" i="4"/>
  <c r="C5621" i="4" s="1"/>
  <c r="O5620" i="4"/>
  <c r="N5620" i="4"/>
  <c r="M5620" i="4"/>
  <c r="L5620" i="4"/>
  <c r="O5619" i="4"/>
  <c r="N5619" i="4"/>
  <c r="M5619" i="4"/>
  <c r="L5619" i="4"/>
  <c r="C5619" i="4" s="1"/>
  <c r="O5618" i="4"/>
  <c r="N5618" i="4"/>
  <c r="M5618" i="4"/>
  <c r="L5618" i="4"/>
  <c r="O5617" i="4"/>
  <c r="N5617" i="4"/>
  <c r="M5617" i="4"/>
  <c r="L5617" i="4"/>
  <c r="C5617" i="4" s="1"/>
  <c r="O5616" i="4"/>
  <c r="N5616" i="4"/>
  <c r="M5616" i="4"/>
  <c r="L5616" i="4"/>
  <c r="O5615" i="4"/>
  <c r="N5615" i="4"/>
  <c r="M5615" i="4"/>
  <c r="L5615" i="4"/>
  <c r="C5615" i="4" s="1"/>
  <c r="O5614" i="4"/>
  <c r="N5614" i="4"/>
  <c r="M5614" i="4"/>
  <c r="L5614" i="4"/>
  <c r="O5613" i="4"/>
  <c r="N5613" i="4"/>
  <c r="M5613" i="4"/>
  <c r="L5613" i="4"/>
  <c r="C5613" i="4" s="1"/>
  <c r="O5612" i="4"/>
  <c r="N5612" i="4"/>
  <c r="M5612" i="4"/>
  <c r="L5612" i="4"/>
  <c r="O5611" i="4"/>
  <c r="N5611" i="4"/>
  <c r="M5611" i="4"/>
  <c r="L5611" i="4"/>
  <c r="C5611" i="4" s="1"/>
  <c r="O5610" i="4"/>
  <c r="N5610" i="4"/>
  <c r="M5610" i="4"/>
  <c r="L5610" i="4"/>
  <c r="O5609" i="4"/>
  <c r="N5609" i="4"/>
  <c r="M5609" i="4"/>
  <c r="L5609" i="4"/>
  <c r="C5609" i="4" s="1"/>
  <c r="O5608" i="4"/>
  <c r="N5608" i="4"/>
  <c r="M5608" i="4"/>
  <c r="L5608" i="4"/>
  <c r="O5607" i="4"/>
  <c r="N5607" i="4"/>
  <c r="M5607" i="4"/>
  <c r="L5607" i="4"/>
  <c r="C5607" i="4" s="1"/>
  <c r="O5606" i="4"/>
  <c r="N5606" i="4"/>
  <c r="M5606" i="4"/>
  <c r="L5606" i="4"/>
  <c r="O5605" i="4"/>
  <c r="N5605" i="4"/>
  <c r="M5605" i="4"/>
  <c r="L5605" i="4"/>
  <c r="C5605" i="4" s="1"/>
  <c r="O5604" i="4"/>
  <c r="N5604" i="4"/>
  <c r="M5604" i="4"/>
  <c r="L5604" i="4"/>
  <c r="O5603" i="4"/>
  <c r="N5603" i="4"/>
  <c r="M5603" i="4"/>
  <c r="L5603" i="4"/>
  <c r="C5603" i="4" s="1"/>
  <c r="O5602" i="4"/>
  <c r="N5602" i="4"/>
  <c r="M5602" i="4"/>
  <c r="L5602" i="4"/>
  <c r="O5601" i="4"/>
  <c r="N5601" i="4"/>
  <c r="M5601" i="4"/>
  <c r="L5601" i="4"/>
  <c r="C5601" i="4" s="1"/>
  <c r="O5600" i="4"/>
  <c r="N5600" i="4"/>
  <c r="M5600" i="4"/>
  <c r="L5600" i="4"/>
  <c r="O5599" i="4"/>
  <c r="N5599" i="4"/>
  <c r="M5599" i="4"/>
  <c r="L5599" i="4"/>
  <c r="C5599" i="4" s="1"/>
  <c r="O5598" i="4"/>
  <c r="N5598" i="4"/>
  <c r="M5598" i="4"/>
  <c r="L5598" i="4"/>
  <c r="O5597" i="4"/>
  <c r="N5597" i="4"/>
  <c r="M5597" i="4"/>
  <c r="L5597" i="4"/>
  <c r="C5597" i="4" s="1"/>
  <c r="O5596" i="4"/>
  <c r="N5596" i="4"/>
  <c r="M5596" i="4"/>
  <c r="L5596" i="4"/>
  <c r="O5595" i="4"/>
  <c r="N5595" i="4"/>
  <c r="M5595" i="4"/>
  <c r="L5595" i="4"/>
  <c r="C5595" i="4" s="1"/>
  <c r="O5594" i="4"/>
  <c r="N5594" i="4"/>
  <c r="M5594" i="4"/>
  <c r="L5594" i="4"/>
  <c r="O5593" i="4"/>
  <c r="N5593" i="4"/>
  <c r="M5593" i="4"/>
  <c r="L5593" i="4"/>
  <c r="C5593" i="4" s="1"/>
  <c r="O5592" i="4"/>
  <c r="N5592" i="4"/>
  <c r="M5592" i="4"/>
  <c r="L5592" i="4"/>
  <c r="O5591" i="4"/>
  <c r="N5591" i="4"/>
  <c r="M5591" i="4"/>
  <c r="L5591" i="4"/>
  <c r="C5591" i="4" s="1"/>
  <c r="O5590" i="4"/>
  <c r="N5590" i="4"/>
  <c r="M5590" i="4"/>
  <c r="L5590" i="4"/>
  <c r="O5589" i="4"/>
  <c r="N5589" i="4"/>
  <c r="M5589" i="4"/>
  <c r="L5589" i="4"/>
  <c r="C5589" i="4" s="1"/>
  <c r="O5588" i="4"/>
  <c r="N5588" i="4"/>
  <c r="M5588" i="4"/>
  <c r="L5588" i="4"/>
  <c r="O5587" i="4"/>
  <c r="N5587" i="4"/>
  <c r="M5587" i="4"/>
  <c r="L5587" i="4"/>
  <c r="C5587" i="4" s="1"/>
  <c r="O5586" i="4"/>
  <c r="N5586" i="4"/>
  <c r="M5586" i="4"/>
  <c r="L5586" i="4"/>
  <c r="O5585" i="4"/>
  <c r="N5585" i="4"/>
  <c r="M5585" i="4"/>
  <c r="L5585" i="4"/>
  <c r="C5585" i="4" s="1"/>
  <c r="O5584" i="4"/>
  <c r="N5584" i="4"/>
  <c r="M5584" i="4"/>
  <c r="L5584" i="4"/>
  <c r="O5583" i="4"/>
  <c r="N5583" i="4"/>
  <c r="M5583" i="4"/>
  <c r="L5583" i="4"/>
  <c r="C5583" i="4" s="1"/>
  <c r="O5582" i="4"/>
  <c r="N5582" i="4"/>
  <c r="M5582" i="4"/>
  <c r="L5582" i="4"/>
  <c r="O5581" i="4"/>
  <c r="N5581" i="4"/>
  <c r="M5581" i="4"/>
  <c r="L5581" i="4"/>
  <c r="C5581" i="4" s="1"/>
  <c r="O5580" i="4"/>
  <c r="N5580" i="4"/>
  <c r="M5580" i="4"/>
  <c r="L5580" i="4"/>
  <c r="O5579" i="4"/>
  <c r="N5579" i="4"/>
  <c r="M5579" i="4"/>
  <c r="L5579" i="4"/>
  <c r="C5579" i="4" s="1"/>
  <c r="O5578" i="4"/>
  <c r="N5578" i="4"/>
  <c r="M5578" i="4"/>
  <c r="L5578" i="4"/>
  <c r="O5577" i="4"/>
  <c r="N5577" i="4"/>
  <c r="M5577" i="4"/>
  <c r="L5577" i="4"/>
  <c r="C5577" i="4" s="1"/>
  <c r="O5576" i="4"/>
  <c r="N5576" i="4"/>
  <c r="M5576" i="4"/>
  <c r="L5576" i="4"/>
  <c r="O5575" i="4"/>
  <c r="N5575" i="4"/>
  <c r="M5575" i="4"/>
  <c r="L5575" i="4"/>
  <c r="C5575" i="4" s="1"/>
  <c r="O5574" i="4"/>
  <c r="N5574" i="4"/>
  <c r="M5574" i="4"/>
  <c r="L5574" i="4"/>
  <c r="O5573" i="4"/>
  <c r="N5573" i="4"/>
  <c r="M5573" i="4"/>
  <c r="L5573" i="4"/>
  <c r="C5573" i="4" s="1"/>
  <c r="O5572" i="4"/>
  <c r="N5572" i="4"/>
  <c r="M5572" i="4"/>
  <c r="L5572" i="4"/>
  <c r="O5571" i="4"/>
  <c r="N5571" i="4"/>
  <c r="M5571" i="4"/>
  <c r="L5571" i="4"/>
  <c r="C5571" i="4" s="1"/>
  <c r="O5570" i="4"/>
  <c r="N5570" i="4"/>
  <c r="M5570" i="4"/>
  <c r="L5570" i="4"/>
  <c r="O5569" i="4"/>
  <c r="N5569" i="4"/>
  <c r="M5569" i="4"/>
  <c r="L5569" i="4"/>
  <c r="C5569" i="4" s="1"/>
  <c r="O5568" i="4"/>
  <c r="N5568" i="4"/>
  <c r="M5568" i="4"/>
  <c r="L5568" i="4"/>
  <c r="O5567" i="4"/>
  <c r="N5567" i="4"/>
  <c r="M5567" i="4"/>
  <c r="L5567" i="4"/>
  <c r="C5567" i="4" s="1"/>
  <c r="O5566" i="4"/>
  <c r="N5566" i="4"/>
  <c r="M5566" i="4"/>
  <c r="L5566" i="4"/>
  <c r="O5565" i="4"/>
  <c r="N5565" i="4"/>
  <c r="M5565" i="4"/>
  <c r="L5565" i="4"/>
  <c r="C5565" i="4" s="1"/>
  <c r="O5564" i="4"/>
  <c r="N5564" i="4"/>
  <c r="M5564" i="4"/>
  <c r="L5564" i="4"/>
  <c r="O5563" i="4"/>
  <c r="N5563" i="4"/>
  <c r="M5563" i="4"/>
  <c r="L5563" i="4"/>
  <c r="C5563" i="4" s="1"/>
  <c r="O5562" i="4"/>
  <c r="N5562" i="4"/>
  <c r="M5562" i="4"/>
  <c r="L5562" i="4"/>
  <c r="O5561" i="4"/>
  <c r="N5561" i="4"/>
  <c r="M5561" i="4"/>
  <c r="L5561" i="4"/>
  <c r="C5561" i="4" s="1"/>
  <c r="O5560" i="4"/>
  <c r="N5560" i="4"/>
  <c r="M5560" i="4"/>
  <c r="L5560" i="4"/>
  <c r="O5559" i="4"/>
  <c r="N5559" i="4"/>
  <c r="M5559" i="4"/>
  <c r="L5559" i="4"/>
  <c r="C5559" i="4" s="1"/>
  <c r="O5558" i="4"/>
  <c r="N5558" i="4"/>
  <c r="M5558" i="4"/>
  <c r="L5558" i="4"/>
  <c r="O5557" i="4"/>
  <c r="N5557" i="4"/>
  <c r="M5557" i="4"/>
  <c r="L5557" i="4"/>
  <c r="C5557" i="4" s="1"/>
  <c r="O5556" i="4"/>
  <c r="N5556" i="4"/>
  <c r="M5556" i="4"/>
  <c r="L5556" i="4"/>
  <c r="O5555" i="4"/>
  <c r="N5555" i="4"/>
  <c r="M5555" i="4"/>
  <c r="L5555" i="4"/>
  <c r="C5555" i="4" s="1"/>
  <c r="O5554" i="4"/>
  <c r="N5554" i="4"/>
  <c r="M5554" i="4"/>
  <c r="L5554" i="4"/>
  <c r="O5553" i="4"/>
  <c r="N5553" i="4"/>
  <c r="M5553" i="4"/>
  <c r="L5553" i="4"/>
  <c r="C5553" i="4" s="1"/>
  <c r="O5552" i="4"/>
  <c r="N5552" i="4"/>
  <c r="M5552" i="4"/>
  <c r="L5552" i="4"/>
  <c r="O5551" i="4"/>
  <c r="N5551" i="4"/>
  <c r="M5551" i="4"/>
  <c r="L5551" i="4"/>
  <c r="C5551" i="4" s="1"/>
  <c r="O5550" i="4"/>
  <c r="N5550" i="4"/>
  <c r="M5550" i="4"/>
  <c r="L5550" i="4"/>
  <c r="O5549" i="4"/>
  <c r="N5549" i="4"/>
  <c r="M5549" i="4"/>
  <c r="L5549" i="4"/>
  <c r="C5549" i="4" s="1"/>
  <c r="O5548" i="4"/>
  <c r="N5548" i="4"/>
  <c r="M5548" i="4"/>
  <c r="L5548" i="4"/>
  <c r="O5547" i="4"/>
  <c r="N5547" i="4"/>
  <c r="M5547" i="4"/>
  <c r="L5547" i="4"/>
  <c r="C5547" i="4" s="1"/>
  <c r="O5546" i="4"/>
  <c r="N5546" i="4"/>
  <c r="M5546" i="4"/>
  <c r="L5546" i="4"/>
  <c r="O5545" i="4"/>
  <c r="N5545" i="4"/>
  <c r="M5545" i="4"/>
  <c r="L5545" i="4"/>
  <c r="C5545" i="4" s="1"/>
  <c r="O5544" i="4"/>
  <c r="N5544" i="4"/>
  <c r="M5544" i="4"/>
  <c r="L5544" i="4"/>
  <c r="O5543" i="4"/>
  <c r="N5543" i="4"/>
  <c r="M5543" i="4"/>
  <c r="L5543" i="4"/>
  <c r="C5543" i="4" s="1"/>
  <c r="O5542" i="4"/>
  <c r="N5542" i="4"/>
  <c r="M5542" i="4"/>
  <c r="L5542" i="4"/>
  <c r="O5541" i="4"/>
  <c r="N5541" i="4"/>
  <c r="M5541" i="4"/>
  <c r="L5541" i="4"/>
  <c r="C5541" i="4" s="1"/>
  <c r="O5540" i="4"/>
  <c r="N5540" i="4"/>
  <c r="M5540" i="4"/>
  <c r="L5540" i="4"/>
  <c r="O5539" i="4"/>
  <c r="N5539" i="4"/>
  <c r="M5539" i="4"/>
  <c r="L5539" i="4"/>
  <c r="C5539" i="4" s="1"/>
  <c r="O5538" i="4"/>
  <c r="N5538" i="4"/>
  <c r="M5538" i="4"/>
  <c r="L5538" i="4"/>
  <c r="O5537" i="4"/>
  <c r="N5537" i="4"/>
  <c r="M5537" i="4"/>
  <c r="L5537" i="4"/>
  <c r="C5537" i="4" s="1"/>
  <c r="O5536" i="4"/>
  <c r="N5536" i="4"/>
  <c r="M5536" i="4"/>
  <c r="L5536" i="4"/>
  <c r="O5535" i="4"/>
  <c r="N5535" i="4"/>
  <c r="M5535" i="4"/>
  <c r="L5535" i="4"/>
  <c r="C5535" i="4" s="1"/>
  <c r="O5534" i="4"/>
  <c r="N5534" i="4"/>
  <c r="M5534" i="4"/>
  <c r="L5534" i="4"/>
  <c r="O5533" i="4"/>
  <c r="N5533" i="4"/>
  <c r="M5533" i="4"/>
  <c r="L5533" i="4"/>
  <c r="C5533" i="4" s="1"/>
  <c r="O5532" i="4"/>
  <c r="N5532" i="4"/>
  <c r="M5532" i="4"/>
  <c r="L5532" i="4"/>
  <c r="O5531" i="4"/>
  <c r="N5531" i="4"/>
  <c r="M5531" i="4"/>
  <c r="L5531" i="4"/>
  <c r="C5531" i="4" s="1"/>
  <c r="O5530" i="4"/>
  <c r="N5530" i="4"/>
  <c r="M5530" i="4"/>
  <c r="L5530" i="4"/>
  <c r="O5529" i="4"/>
  <c r="N5529" i="4"/>
  <c r="M5529" i="4"/>
  <c r="L5529" i="4"/>
  <c r="C5529" i="4" s="1"/>
  <c r="O5528" i="4"/>
  <c r="N5528" i="4"/>
  <c r="M5528" i="4"/>
  <c r="L5528" i="4"/>
  <c r="O5527" i="4"/>
  <c r="N5527" i="4"/>
  <c r="M5527" i="4"/>
  <c r="L5527" i="4"/>
  <c r="C5527" i="4" s="1"/>
  <c r="O5526" i="4"/>
  <c r="N5526" i="4"/>
  <c r="M5526" i="4"/>
  <c r="L5526" i="4"/>
  <c r="O5525" i="4"/>
  <c r="N5525" i="4"/>
  <c r="M5525" i="4"/>
  <c r="L5525" i="4"/>
  <c r="C5525" i="4" s="1"/>
  <c r="O5524" i="4"/>
  <c r="N5524" i="4"/>
  <c r="M5524" i="4"/>
  <c r="L5524" i="4"/>
  <c r="O5523" i="4"/>
  <c r="N5523" i="4"/>
  <c r="M5523" i="4"/>
  <c r="L5523" i="4"/>
  <c r="C5523" i="4" s="1"/>
  <c r="O5522" i="4"/>
  <c r="N5522" i="4"/>
  <c r="M5522" i="4"/>
  <c r="L5522" i="4"/>
  <c r="O5521" i="4"/>
  <c r="N5521" i="4"/>
  <c r="M5521" i="4"/>
  <c r="L5521" i="4"/>
  <c r="C5521" i="4" s="1"/>
  <c r="O5520" i="4"/>
  <c r="N5520" i="4"/>
  <c r="M5520" i="4"/>
  <c r="L5520" i="4"/>
  <c r="O5519" i="4"/>
  <c r="N5519" i="4"/>
  <c r="M5519" i="4"/>
  <c r="L5519" i="4"/>
  <c r="C5519" i="4" s="1"/>
  <c r="O5518" i="4"/>
  <c r="N5518" i="4"/>
  <c r="M5518" i="4"/>
  <c r="L5518" i="4"/>
  <c r="O5517" i="4"/>
  <c r="N5517" i="4"/>
  <c r="M5517" i="4"/>
  <c r="L5517" i="4"/>
  <c r="C5517" i="4" s="1"/>
  <c r="O5516" i="4"/>
  <c r="N5516" i="4"/>
  <c r="M5516" i="4"/>
  <c r="L5516" i="4"/>
  <c r="O5515" i="4"/>
  <c r="N5515" i="4"/>
  <c r="M5515" i="4"/>
  <c r="L5515" i="4"/>
  <c r="C5515" i="4" s="1"/>
  <c r="O5514" i="4"/>
  <c r="N5514" i="4"/>
  <c r="M5514" i="4"/>
  <c r="L5514" i="4"/>
  <c r="O5513" i="4"/>
  <c r="N5513" i="4"/>
  <c r="M5513" i="4"/>
  <c r="L5513" i="4"/>
  <c r="C5513" i="4" s="1"/>
  <c r="O5512" i="4"/>
  <c r="N5512" i="4"/>
  <c r="M5512" i="4"/>
  <c r="L5512" i="4"/>
  <c r="O5511" i="4"/>
  <c r="N5511" i="4"/>
  <c r="M5511" i="4"/>
  <c r="L5511" i="4"/>
  <c r="C5511" i="4" s="1"/>
  <c r="O5510" i="4"/>
  <c r="N5510" i="4"/>
  <c r="M5510" i="4"/>
  <c r="L5510" i="4"/>
  <c r="O5509" i="4"/>
  <c r="N5509" i="4"/>
  <c r="M5509" i="4"/>
  <c r="L5509" i="4"/>
  <c r="C5509" i="4" s="1"/>
  <c r="O5508" i="4"/>
  <c r="N5508" i="4"/>
  <c r="M5508" i="4"/>
  <c r="L5508" i="4"/>
  <c r="O5507" i="4"/>
  <c r="N5507" i="4"/>
  <c r="M5507" i="4"/>
  <c r="L5507" i="4"/>
  <c r="C5507" i="4" s="1"/>
  <c r="O5506" i="4"/>
  <c r="N5506" i="4"/>
  <c r="M5506" i="4"/>
  <c r="L5506" i="4"/>
  <c r="O5505" i="4"/>
  <c r="N5505" i="4"/>
  <c r="M5505" i="4"/>
  <c r="L5505" i="4"/>
  <c r="C5505" i="4" s="1"/>
  <c r="O5504" i="4"/>
  <c r="N5504" i="4"/>
  <c r="M5504" i="4"/>
  <c r="L5504" i="4"/>
  <c r="O5503" i="4"/>
  <c r="N5503" i="4"/>
  <c r="M5503" i="4"/>
  <c r="L5503" i="4"/>
  <c r="C5503" i="4" s="1"/>
  <c r="O5502" i="4"/>
  <c r="N5502" i="4"/>
  <c r="M5502" i="4"/>
  <c r="L5502" i="4"/>
  <c r="O5501" i="4"/>
  <c r="N5501" i="4"/>
  <c r="M5501" i="4"/>
  <c r="L5501" i="4"/>
  <c r="C5501" i="4" s="1"/>
  <c r="O5500" i="4"/>
  <c r="N5500" i="4"/>
  <c r="M5500" i="4"/>
  <c r="L5500" i="4"/>
  <c r="O5499" i="4"/>
  <c r="N5499" i="4"/>
  <c r="M5499" i="4"/>
  <c r="L5499" i="4"/>
  <c r="C5499" i="4" s="1"/>
  <c r="O5498" i="4"/>
  <c r="N5498" i="4"/>
  <c r="M5498" i="4"/>
  <c r="L5498" i="4"/>
  <c r="O5497" i="4"/>
  <c r="N5497" i="4"/>
  <c r="M5497" i="4"/>
  <c r="L5497" i="4"/>
  <c r="C5497" i="4" s="1"/>
  <c r="O5496" i="4"/>
  <c r="N5496" i="4"/>
  <c r="M5496" i="4"/>
  <c r="L5496" i="4"/>
  <c r="O5495" i="4"/>
  <c r="N5495" i="4"/>
  <c r="M5495" i="4"/>
  <c r="L5495" i="4"/>
  <c r="C5495" i="4" s="1"/>
  <c r="O5494" i="4"/>
  <c r="N5494" i="4"/>
  <c r="M5494" i="4"/>
  <c r="L5494" i="4"/>
  <c r="O5493" i="4"/>
  <c r="N5493" i="4"/>
  <c r="M5493" i="4"/>
  <c r="L5493" i="4"/>
  <c r="C5493" i="4" s="1"/>
  <c r="O5492" i="4"/>
  <c r="N5492" i="4"/>
  <c r="M5492" i="4"/>
  <c r="L5492" i="4"/>
  <c r="O5491" i="4"/>
  <c r="N5491" i="4"/>
  <c r="M5491" i="4"/>
  <c r="L5491" i="4"/>
  <c r="C5491" i="4" s="1"/>
  <c r="O5490" i="4"/>
  <c r="N5490" i="4"/>
  <c r="M5490" i="4"/>
  <c r="L5490" i="4"/>
  <c r="O5489" i="4"/>
  <c r="N5489" i="4"/>
  <c r="M5489" i="4"/>
  <c r="L5489" i="4"/>
  <c r="C5489" i="4" s="1"/>
  <c r="O5488" i="4"/>
  <c r="N5488" i="4"/>
  <c r="M5488" i="4"/>
  <c r="L5488" i="4"/>
  <c r="O5487" i="4"/>
  <c r="N5487" i="4"/>
  <c r="M5487" i="4"/>
  <c r="L5487" i="4"/>
  <c r="C5487" i="4" s="1"/>
  <c r="O5486" i="4"/>
  <c r="N5486" i="4"/>
  <c r="M5486" i="4"/>
  <c r="L5486" i="4"/>
  <c r="O5485" i="4"/>
  <c r="N5485" i="4"/>
  <c r="M5485" i="4"/>
  <c r="L5485" i="4"/>
  <c r="C5485" i="4" s="1"/>
  <c r="O5484" i="4"/>
  <c r="N5484" i="4"/>
  <c r="M5484" i="4"/>
  <c r="L5484" i="4"/>
  <c r="O5483" i="4"/>
  <c r="N5483" i="4"/>
  <c r="M5483" i="4"/>
  <c r="L5483" i="4"/>
  <c r="C5483" i="4" s="1"/>
  <c r="O5482" i="4"/>
  <c r="N5482" i="4"/>
  <c r="M5482" i="4"/>
  <c r="L5482" i="4"/>
  <c r="O5481" i="4"/>
  <c r="N5481" i="4"/>
  <c r="M5481" i="4"/>
  <c r="L5481" i="4"/>
  <c r="C5481" i="4" s="1"/>
  <c r="O5480" i="4"/>
  <c r="N5480" i="4"/>
  <c r="M5480" i="4"/>
  <c r="L5480" i="4"/>
  <c r="O5479" i="4"/>
  <c r="N5479" i="4"/>
  <c r="M5479" i="4"/>
  <c r="L5479" i="4"/>
  <c r="C5479" i="4" s="1"/>
  <c r="O5478" i="4"/>
  <c r="N5478" i="4"/>
  <c r="M5478" i="4"/>
  <c r="L5478" i="4"/>
  <c r="O5477" i="4"/>
  <c r="N5477" i="4"/>
  <c r="M5477" i="4"/>
  <c r="L5477" i="4"/>
  <c r="C5477" i="4" s="1"/>
  <c r="O5476" i="4"/>
  <c r="N5476" i="4"/>
  <c r="M5476" i="4"/>
  <c r="L5476" i="4"/>
  <c r="O5475" i="4"/>
  <c r="N5475" i="4"/>
  <c r="M5475" i="4"/>
  <c r="L5475" i="4"/>
  <c r="C5475" i="4" s="1"/>
  <c r="O5474" i="4"/>
  <c r="N5474" i="4"/>
  <c r="M5474" i="4"/>
  <c r="L5474" i="4"/>
  <c r="O5473" i="4"/>
  <c r="N5473" i="4"/>
  <c r="M5473" i="4"/>
  <c r="L5473" i="4"/>
  <c r="C5473" i="4" s="1"/>
  <c r="O5472" i="4"/>
  <c r="N5472" i="4"/>
  <c r="M5472" i="4"/>
  <c r="L5472" i="4"/>
  <c r="O5471" i="4"/>
  <c r="N5471" i="4"/>
  <c r="M5471" i="4"/>
  <c r="L5471" i="4"/>
  <c r="C5471" i="4" s="1"/>
  <c r="O5470" i="4"/>
  <c r="N5470" i="4"/>
  <c r="M5470" i="4"/>
  <c r="L5470" i="4"/>
  <c r="O5469" i="4"/>
  <c r="N5469" i="4"/>
  <c r="M5469" i="4"/>
  <c r="L5469" i="4"/>
  <c r="C5469" i="4" s="1"/>
  <c r="O5468" i="4"/>
  <c r="N5468" i="4"/>
  <c r="M5468" i="4"/>
  <c r="L5468" i="4"/>
  <c r="O5467" i="4"/>
  <c r="N5467" i="4"/>
  <c r="M5467" i="4"/>
  <c r="L5467" i="4"/>
  <c r="C5467" i="4" s="1"/>
  <c r="O5466" i="4"/>
  <c r="N5466" i="4"/>
  <c r="M5466" i="4"/>
  <c r="L5466" i="4"/>
  <c r="O5465" i="4"/>
  <c r="N5465" i="4"/>
  <c r="M5465" i="4"/>
  <c r="L5465" i="4"/>
  <c r="C5465" i="4" s="1"/>
  <c r="O5464" i="4"/>
  <c r="N5464" i="4"/>
  <c r="M5464" i="4"/>
  <c r="L5464" i="4"/>
  <c r="O5463" i="4"/>
  <c r="N5463" i="4"/>
  <c r="M5463" i="4"/>
  <c r="L5463" i="4"/>
  <c r="C5463" i="4" s="1"/>
  <c r="O5462" i="4"/>
  <c r="N5462" i="4"/>
  <c r="M5462" i="4"/>
  <c r="L5462" i="4"/>
  <c r="O5461" i="4"/>
  <c r="N5461" i="4"/>
  <c r="M5461" i="4"/>
  <c r="L5461" i="4"/>
  <c r="C5461" i="4" s="1"/>
  <c r="O5460" i="4"/>
  <c r="N5460" i="4"/>
  <c r="M5460" i="4"/>
  <c r="L5460" i="4"/>
  <c r="O5459" i="4"/>
  <c r="N5459" i="4"/>
  <c r="M5459" i="4"/>
  <c r="L5459" i="4"/>
  <c r="C5459" i="4" s="1"/>
  <c r="O5458" i="4"/>
  <c r="N5458" i="4"/>
  <c r="M5458" i="4"/>
  <c r="L5458" i="4"/>
  <c r="O5457" i="4"/>
  <c r="N5457" i="4"/>
  <c r="M5457" i="4"/>
  <c r="L5457" i="4"/>
  <c r="C5457" i="4" s="1"/>
  <c r="O5456" i="4"/>
  <c r="N5456" i="4"/>
  <c r="M5456" i="4"/>
  <c r="L5456" i="4"/>
  <c r="O5455" i="4"/>
  <c r="N5455" i="4"/>
  <c r="M5455" i="4"/>
  <c r="L5455" i="4"/>
  <c r="C5455" i="4" s="1"/>
  <c r="O5454" i="4"/>
  <c r="N5454" i="4"/>
  <c r="M5454" i="4"/>
  <c r="L5454" i="4"/>
  <c r="O5453" i="4"/>
  <c r="N5453" i="4"/>
  <c r="M5453" i="4"/>
  <c r="L5453" i="4"/>
  <c r="C5453" i="4" s="1"/>
  <c r="O5452" i="4"/>
  <c r="N5452" i="4"/>
  <c r="M5452" i="4"/>
  <c r="L5452" i="4"/>
  <c r="O5451" i="4"/>
  <c r="N5451" i="4"/>
  <c r="M5451" i="4"/>
  <c r="L5451" i="4"/>
  <c r="C5451" i="4" s="1"/>
  <c r="O5450" i="4"/>
  <c r="N5450" i="4"/>
  <c r="M5450" i="4"/>
  <c r="L5450" i="4"/>
  <c r="O5449" i="4"/>
  <c r="N5449" i="4"/>
  <c r="M5449" i="4"/>
  <c r="L5449" i="4"/>
  <c r="C5449" i="4" s="1"/>
  <c r="O5448" i="4"/>
  <c r="N5448" i="4"/>
  <c r="M5448" i="4"/>
  <c r="L5448" i="4"/>
  <c r="O5447" i="4"/>
  <c r="N5447" i="4"/>
  <c r="M5447" i="4"/>
  <c r="L5447" i="4"/>
  <c r="C5447" i="4" s="1"/>
  <c r="O5446" i="4"/>
  <c r="N5446" i="4"/>
  <c r="M5446" i="4"/>
  <c r="L5446" i="4"/>
  <c r="O5445" i="4"/>
  <c r="N5445" i="4"/>
  <c r="M5445" i="4"/>
  <c r="L5445" i="4"/>
  <c r="C5445" i="4" s="1"/>
  <c r="O5444" i="4"/>
  <c r="N5444" i="4"/>
  <c r="M5444" i="4"/>
  <c r="L5444" i="4"/>
  <c r="O5443" i="4"/>
  <c r="N5443" i="4"/>
  <c r="M5443" i="4"/>
  <c r="L5443" i="4"/>
  <c r="C5443" i="4" s="1"/>
  <c r="O5442" i="4"/>
  <c r="N5442" i="4"/>
  <c r="M5442" i="4"/>
  <c r="L5442" i="4"/>
  <c r="O5441" i="4"/>
  <c r="N5441" i="4"/>
  <c r="M5441" i="4"/>
  <c r="L5441" i="4"/>
  <c r="C5441" i="4" s="1"/>
  <c r="O5440" i="4"/>
  <c r="N5440" i="4"/>
  <c r="M5440" i="4"/>
  <c r="L5440" i="4"/>
  <c r="O5439" i="4"/>
  <c r="N5439" i="4"/>
  <c r="M5439" i="4"/>
  <c r="L5439" i="4"/>
  <c r="C5439" i="4" s="1"/>
  <c r="O5438" i="4"/>
  <c r="N5438" i="4"/>
  <c r="M5438" i="4"/>
  <c r="L5438" i="4"/>
  <c r="O5437" i="4"/>
  <c r="N5437" i="4"/>
  <c r="M5437" i="4"/>
  <c r="L5437" i="4"/>
  <c r="C5437" i="4" s="1"/>
  <c r="O5436" i="4"/>
  <c r="N5436" i="4"/>
  <c r="M5436" i="4"/>
  <c r="L5436" i="4"/>
  <c r="O5435" i="4"/>
  <c r="N5435" i="4"/>
  <c r="M5435" i="4"/>
  <c r="L5435" i="4"/>
  <c r="C5435" i="4" s="1"/>
  <c r="O5434" i="4"/>
  <c r="N5434" i="4"/>
  <c r="M5434" i="4"/>
  <c r="L5434" i="4"/>
  <c r="O5433" i="4"/>
  <c r="N5433" i="4"/>
  <c r="M5433" i="4"/>
  <c r="L5433" i="4"/>
  <c r="C5433" i="4" s="1"/>
  <c r="O5432" i="4"/>
  <c r="N5432" i="4"/>
  <c r="M5432" i="4"/>
  <c r="L5432" i="4"/>
  <c r="O5431" i="4"/>
  <c r="N5431" i="4"/>
  <c r="M5431" i="4"/>
  <c r="L5431" i="4"/>
  <c r="C5431" i="4" s="1"/>
  <c r="O5430" i="4"/>
  <c r="N5430" i="4"/>
  <c r="M5430" i="4"/>
  <c r="L5430" i="4"/>
  <c r="O5429" i="4"/>
  <c r="N5429" i="4"/>
  <c r="M5429" i="4"/>
  <c r="L5429" i="4"/>
  <c r="C5429" i="4" s="1"/>
  <c r="O5428" i="4"/>
  <c r="N5428" i="4"/>
  <c r="M5428" i="4"/>
  <c r="L5428" i="4"/>
  <c r="O5427" i="4"/>
  <c r="N5427" i="4"/>
  <c r="M5427" i="4"/>
  <c r="L5427" i="4"/>
  <c r="C5427" i="4" s="1"/>
  <c r="O5426" i="4"/>
  <c r="N5426" i="4"/>
  <c r="M5426" i="4"/>
  <c r="L5426" i="4"/>
  <c r="O5425" i="4"/>
  <c r="N5425" i="4"/>
  <c r="M5425" i="4"/>
  <c r="L5425" i="4"/>
  <c r="C5425" i="4" s="1"/>
  <c r="O5424" i="4"/>
  <c r="N5424" i="4"/>
  <c r="M5424" i="4"/>
  <c r="L5424" i="4"/>
  <c r="O5423" i="4"/>
  <c r="N5423" i="4"/>
  <c r="M5423" i="4"/>
  <c r="L5423" i="4"/>
  <c r="C5423" i="4" s="1"/>
  <c r="O5422" i="4"/>
  <c r="N5422" i="4"/>
  <c r="M5422" i="4"/>
  <c r="L5422" i="4"/>
  <c r="O5421" i="4"/>
  <c r="N5421" i="4"/>
  <c r="M5421" i="4"/>
  <c r="L5421" i="4"/>
  <c r="C5421" i="4" s="1"/>
  <c r="O5420" i="4"/>
  <c r="N5420" i="4"/>
  <c r="M5420" i="4"/>
  <c r="L5420" i="4"/>
  <c r="O5419" i="4"/>
  <c r="N5419" i="4"/>
  <c r="M5419" i="4"/>
  <c r="L5419" i="4"/>
  <c r="C5419" i="4" s="1"/>
  <c r="O5418" i="4"/>
  <c r="N5418" i="4"/>
  <c r="M5418" i="4"/>
  <c r="L5418" i="4"/>
  <c r="O5417" i="4"/>
  <c r="N5417" i="4"/>
  <c r="M5417" i="4"/>
  <c r="L5417" i="4"/>
  <c r="C5417" i="4" s="1"/>
  <c r="O5416" i="4"/>
  <c r="N5416" i="4"/>
  <c r="M5416" i="4"/>
  <c r="L5416" i="4"/>
  <c r="O5415" i="4"/>
  <c r="N5415" i="4"/>
  <c r="M5415" i="4"/>
  <c r="L5415" i="4"/>
  <c r="C5415" i="4" s="1"/>
  <c r="O5414" i="4"/>
  <c r="N5414" i="4"/>
  <c r="M5414" i="4"/>
  <c r="L5414" i="4"/>
  <c r="O5413" i="4"/>
  <c r="N5413" i="4"/>
  <c r="M5413" i="4"/>
  <c r="L5413" i="4"/>
  <c r="C5413" i="4" s="1"/>
  <c r="O5412" i="4"/>
  <c r="N5412" i="4"/>
  <c r="M5412" i="4"/>
  <c r="L5412" i="4"/>
  <c r="O5411" i="4"/>
  <c r="N5411" i="4"/>
  <c r="M5411" i="4"/>
  <c r="L5411" i="4"/>
  <c r="C5411" i="4" s="1"/>
  <c r="O5410" i="4"/>
  <c r="N5410" i="4"/>
  <c r="M5410" i="4"/>
  <c r="L5410" i="4"/>
  <c r="O5409" i="4"/>
  <c r="N5409" i="4"/>
  <c r="M5409" i="4"/>
  <c r="L5409" i="4"/>
  <c r="C5409" i="4" s="1"/>
  <c r="O5408" i="4"/>
  <c r="N5408" i="4"/>
  <c r="M5408" i="4"/>
  <c r="L5408" i="4"/>
  <c r="O5407" i="4"/>
  <c r="N5407" i="4"/>
  <c r="M5407" i="4"/>
  <c r="L5407" i="4"/>
  <c r="C5407" i="4" s="1"/>
  <c r="O5406" i="4"/>
  <c r="N5406" i="4"/>
  <c r="M5406" i="4"/>
  <c r="L5406" i="4"/>
  <c r="O5405" i="4"/>
  <c r="N5405" i="4"/>
  <c r="M5405" i="4"/>
  <c r="L5405" i="4"/>
  <c r="C5405" i="4" s="1"/>
  <c r="O5404" i="4"/>
  <c r="N5404" i="4"/>
  <c r="M5404" i="4"/>
  <c r="L5404" i="4"/>
  <c r="O5403" i="4"/>
  <c r="N5403" i="4"/>
  <c r="M5403" i="4"/>
  <c r="L5403" i="4"/>
  <c r="C5403" i="4" s="1"/>
  <c r="O5402" i="4"/>
  <c r="N5402" i="4"/>
  <c r="M5402" i="4"/>
  <c r="L5402" i="4"/>
  <c r="O5401" i="4"/>
  <c r="N5401" i="4"/>
  <c r="M5401" i="4"/>
  <c r="L5401" i="4"/>
  <c r="C5401" i="4" s="1"/>
  <c r="O5400" i="4"/>
  <c r="N5400" i="4"/>
  <c r="M5400" i="4"/>
  <c r="L5400" i="4"/>
  <c r="O5399" i="4"/>
  <c r="N5399" i="4"/>
  <c r="M5399" i="4"/>
  <c r="L5399" i="4"/>
  <c r="C5399" i="4" s="1"/>
  <c r="O5398" i="4"/>
  <c r="N5398" i="4"/>
  <c r="M5398" i="4"/>
  <c r="L5398" i="4"/>
  <c r="O5397" i="4"/>
  <c r="N5397" i="4"/>
  <c r="M5397" i="4"/>
  <c r="L5397" i="4"/>
  <c r="C5397" i="4" s="1"/>
  <c r="O5396" i="4"/>
  <c r="N5396" i="4"/>
  <c r="M5396" i="4"/>
  <c r="L5396" i="4"/>
  <c r="O5395" i="4"/>
  <c r="N5395" i="4"/>
  <c r="M5395" i="4"/>
  <c r="L5395" i="4"/>
  <c r="C5395" i="4" s="1"/>
  <c r="O5394" i="4"/>
  <c r="N5394" i="4"/>
  <c r="M5394" i="4"/>
  <c r="L5394" i="4"/>
  <c r="O5393" i="4"/>
  <c r="N5393" i="4"/>
  <c r="M5393" i="4"/>
  <c r="L5393" i="4"/>
  <c r="C5393" i="4" s="1"/>
  <c r="O5392" i="4"/>
  <c r="N5392" i="4"/>
  <c r="M5392" i="4"/>
  <c r="L5392" i="4"/>
  <c r="O5391" i="4"/>
  <c r="N5391" i="4"/>
  <c r="M5391" i="4"/>
  <c r="L5391" i="4"/>
  <c r="C5391" i="4" s="1"/>
  <c r="O5390" i="4"/>
  <c r="N5390" i="4"/>
  <c r="M5390" i="4"/>
  <c r="L5390" i="4"/>
  <c r="O5389" i="4"/>
  <c r="N5389" i="4"/>
  <c r="M5389" i="4"/>
  <c r="L5389" i="4"/>
  <c r="C5389" i="4" s="1"/>
  <c r="O5388" i="4"/>
  <c r="N5388" i="4"/>
  <c r="M5388" i="4"/>
  <c r="L5388" i="4"/>
  <c r="O5387" i="4"/>
  <c r="N5387" i="4"/>
  <c r="M5387" i="4"/>
  <c r="L5387" i="4"/>
  <c r="C5387" i="4" s="1"/>
  <c r="O5386" i="4"/>
  <c r="N5386" i="4"/>
  <c r="M5386" i="4"/>
  <c r="L5386" i="4"/>
  <c r="O5385" i="4"/>
  <c r="N5385" i="4"/>
  <c r="M5385" i="4"/>
  <c r="L5385" i="4"/>
  <c r="C5385" i="4" s="1"/>
  <c r="O5384" i="4"/>
  <c r="N5384" i="4"/>
  <c r="M5384" i="4"/>
  <c r="L5384" i="4"/>
  <c r="O5383" i="4"/>
  <c r="N5383" i="4"/>
  <c r="M5383" i="4"/>
  <c r="L5383" i="4"/>
  <c r="C5383" i="4" s="1"/>
  <c r="O5382" i="4"/>
  <c r="N5382" i="4"/>
  <c r="M5382" i="4"/>
  <c r="L5382" i="4"/>
  <c r="O5381" i="4"/>
  <c r="N5381" i="4"/>
  <c r="M5381" i="4"/>
  <c r="L5381" i="4"/>
  <c r="C5381" i="4" s="1"/>
  <c r="O5380" i="4"/>
  <c r="N5380" i="4"/>
  <c r="M5380" i="4"/>
  <c r="L5380" i="4"/>
  <c r="O5379" i="4"/>
  <c r="N5379" i="4"/>
  <c r="M5379" i="4"/>
  <c r="L5379" i="4"/>
  <c r="C5379" i="4" s="1"/>
  <c r="O5378" i="4"/>
  <c r="N5378" i="4"/>
  <c r="M5378" i="4"/>
  <c r="L5378" i="4"/>
  <c r="O5377" i="4"/>
  <c r="N5377" i="4"/>
  <c r="M5377" i="4"/>
  <c r="L5377" i="4"/>
  <c r="C5377" i="4" s="1"/>
  <c r="O5376" i="4"/>
  <c r="N5376" i="4"/>
  <c r="M5376" i="4"/>
  <c r="L5376" i="4"/>
  <c r="O5375" i="4"/>
  <c r="N5375" i="4"/>
  <c r="M5375" i="4"/>
  <c r="L5375" i="4"/>
  <c r="C5375" i="4" s="1"/>
  <c r="O5374" i="4"/>
  <c r="N5374" i="4"/>
  <c r="M5374" i="4"/>
  <c r="L5374" i="4"/>
  <c r="O5373" i="4"/>
  <c r="N5373" i="4"/>
  <c r="M5373" i="4"/>
  <c r="L5373" i="4"/>
  <c r="C5373" i="4" s="1"/>
  <c r="O5372" i="4"/>
  <c r="N5372" i="4"/>
  <c r="M5372" i="4"/>
  <c r="L5372" i="4"/>
  <c r="O5371" i="4"/>
  <c r="N5371" i="4"/>
  <c r="M5371" i="4"/>
  <c r="L5371" i="4"/>
  <c r="C5371" i="4" s="1"/>
  <c r="O5370" i="4"/>
  <c r="N5370" i="4"/>
  <c r="M5370" i="4"/>
  <c r="L5370" i="4"/>
  <c r="O5369" i="4"/>
  <c r="N5369" i="4"/>
  <c r="M5369" i="4"/>
  <c r="L5369" i="4"/>
  <c r="C5369" i="4" s="1"/>
  <c r="O5368" i="4"/>
  <c r="N5368" i="4"/>
  <c r="M5368" i="4"/>
  <c r="L5368" i="4"/>
  <c r="O5367" i="4"/>
  <c r="N5367" i="4"/>
  <c r="M5367" i="4"/>
  <c r="L5367" i="4"/>
  <c r="C5367" i="4" s="1"/>
  <c r="O5366" i="4"/>
  <c r="N5366" i="4"/>
  <c r="M5366" i="4"/>
  <c r="L5366" i="4"/>
  <c r="O5365" i="4"/>
  <c r="N5365" i="4"/>
  <c r="M5365" i="4"/>
  <c r="L5365" i="4"/>
  <c r="C5365" i="4" s="1"/>
  <c r="O5364" i="4"/>
  <c r="N5364" i="4"/>
  <c r="M5364" i="4"/>
  <c r="L5364" i="4"/>
  <c r="O5363" i="4"/>
  <c r="N5363" i="4"/>
  <c r="M5363" i="4"/>
  <c r="L5363" i="4"/>
  <c r="C5363" i="4" s="1"/>
  <c r="O5362" i="4"/>
  <c r="N5362" i="4"/>
  <c r="M5362" i="4"/>
  <c r="L5362" i="4"/>
  <c r="O5361" i="4"/>
  <c r="N5361" i="4"/>
  <c r="M5361" i="4"/>
  <c r="L5361" i="4"/>
  <c r="C5361" i="4" s="1"/>
  <c r="O5360" i="4"/>
  <c r="N5360" i="4"/>
  <c r="M5360" i="4"/>
  <c r="L5360" i="4"/>
  <c r="O5359" i="4"/>
  <c r="N5359" i="4"/>
  <c r="M5359" i="4"/>
  <c r="L5359" i="4"/>
  <c r="C5359" i="4" s="1"/>
  <c r="O5358" i="4"/>
  <c r="N5358" i="4"/>
  <c r="M5358" i="4"/>
  <c r="L5358" i="4"/>
  <c r="O5357" i="4"/>
  <c r="N5357" i="4"/>
  <c r="M5357" i="4"/>
  <c r="L5357" i="4"/>
  <c r="C5357" i="4" s="1"/>
  <c r="O5356" i="4"/>
  <c r="N5356" i="4"/>
  <c r="M5356" i="4"/>
  <c r="L5356" i="4"/>
  <c r="O5355" i="4"/>
  <c r="N5355" i="4"/>
  <c r="M5355" i="4"/>
  <c r="L5355" i="4"/>
  <c r="C5355" i="4" s="1"/>
  <c r="O5354" i="4"/>
  <c r="N5354" i="4"/>
  <c r="M5354" i="4"/>
  <c r="L5354" i="4"/>
  <c r="O5353" i="4"/>
  <c r="N5353" i="4"/>
  <c r="M5353" i="4"/>
  <c r="L5353" i="4"/>
  <c r="C5353" i="4" s="1"/>
  <c r="O5352" i="4"/>
  <c r="N5352" i="4"/>
  <c r="M5352" i="4"/>
  <c r="L5352" i="4"/>
  <c r="O5351" i="4"/>
  <c r="N5351" i="4"/>
  <c r="M5351" i="4"/>
  <c r="L5351" i="4"/>
  <c r="C5351" i="4" s="1"/>
  <c r="O5350" i="4"/>
  <c r="N5350" i="4"/>
  <c r="M5350" i="4"/>
  <c r="L5350" i="4"/>
  <c r="O5349" i="4"/>
  <c r="N5349" i="4"/>
  <c r="M5349" i="4"/>
  <c r="L5349" i="4"/>
  <c r="C5349" i="4" s="1"/>
  <c r="O5348" i="4"/>
  <c r="N5348" i="4"/>
  <c r="M5348" i="4"/>
  <c r="L5348" i="4"/>
  <c r="O5347" i="4"/>
  <c r="N5347" i="4"/>
  <c r="M5347" i="4"/>
  <c r="L5347" i="4"/>
  <c r="C5347" i="4" s="1"/>
  <c r="O5346" i="4"/>
  <c r="N5346" i="4"/>
  <c r="M5346" i="4"/>
  <c r="L5346" i="4"/>
  <c r="O5345" i="4"/>
  <c r="N5345" i="4"/>
  <c r="M5345" i="4"/>
  <c r="L5345" i="4"/>
  <c r="C5345" i="4" s="1"/>
  <c r="O5344" i="4"/>
  <c r="N5344" i="4"/>
  <c r="M5344" i="4"/>
  <c r="L5344" i="4"/>
  <c r="O5343" i="4"/>
  <c r="N5343" i="4"/>
  <c r="M5343" i="4"/>
  <c r="L5343" i="4"/>
  <c r="C5343" i="4" s="1"/>
  <c r="O5342" i="4"/>
  <c r="N5342" i="4"/>
  <c r="M5342" i="4"/>
  <c r="L5342" i="4"/>
  <c r="O5341" i="4"/>
  <c r="N5341" i="4"/>
  <c r="M5341" i="4"/>
  <c r="L5341" i="4"/>
  <c r="C5341" i="4" s="1"/>
  <c r="O5340" i="4"/>
  <c r="N5340" i="4"/>
  <c r="M5340" i="4"/>
  <c r="L5340" i="4"/>
  <c r="O5339" i="4"/>
  <c r="N5339" i="4"/>
  <c r="M5339" i="4"/>
  <c r="L5339" i="4"/>
  <c r="C5339" i="4" s="1"/>
  <c r="O5338" i="4"/>
  <c r="N5338" i="4"/>
  <c r="M5338" i="4"/>
  <c r="L5338" i="4"/>
  <c r="O5337" i="4"/>
  <c r="N5337" i="4"/>
  <c r="M5337" i="4"/>
  <c r="L5337" i="4"/>
  <c r="C5337" i="4" s="1"/>
  <c r="O5336" i="4"/>
  <c r="N5336" i="4"/>
  <c r="M5336" i="4"/>
  <c r="L5336" i="4"/>
  <c r="O5335" i="4"/>
  <c r="N5335" i="4"/>
  <c r="M5335" i="4"/>
  <c r="L5335" i="4"/>
  <c r="C5335" i="4" s="1"/>
  <c r="O5334" i="4"/>
  <c r="N5334" i="4"/>
  <c r="M5334" i="4"/>
  <c r="L5334" i="4"/>
  <c r="O5333" i="4"/>
  <c r="N5333" i="4"/>
  <c r="M5333" i="4"/>
  <c r="L5333" i="4"/>
  <c r="C5333" i="4" s="1"/>
  <c r="O5332" i="4"/>
  <c r="N5332" i="4"/>
  <c r="M5332" i="4"/>
  <c r="L5332" i="4"/>
  <c r="O5331" i="4"/>
  <c r="N5331" i="4"/>
  <c r="M5331" i="4"/>
  <c r="L5331" i="4"/>
  <c r="C5331" i="4" s="1"/>
  <c r="O5330" i="4"/>
  <c r="N5330" i="4"/>
  <c r="M5330" i="4"/>
  <c r="L5330" i="4"/>
  <c r="O5329" i="4"/>
  <c r="N5329" i="4"/>
  <c r="M5329" i="4"/>
  <c r="L5329" i="4"/>
  <c r="C5329" i="4" s="1"/>
  <c r="O5328" i="4"/>
  <c r="N5328" i="4"/>
  <c r="M5328" i="4"/>
  <c r="L5328" i="4"/>
  <c r="O5327" i="4"/>
  <c r="N5327" i="4"/>
  <c r="M5327" i="4"/>
  <c r="L5327" i="4"/>
  <c r="C5327" i="4" s="1"/>
  <c r="O5326" i="4"/>
  <c r="N5326" i="4"/>
  <c r="M5326" i="4"/>
  <c r="L5326" i="4"/>
  <c r="O5325" i="4"/>
  <c r="N5325" i="4"/>
  <c r="M5325" i="4"/>
  <c r="L5325" i="4"/>
  <c r="C5325" i="4" s="1"/>
  <c r="O5324" i="4"/>
  <c r="N5324" i="4"/>
  <c r="M5324" i="4"/>
  <c r="L5324" i="4"/>
  <c r="O5323" i="4"/>
  <c r="N5323" i="4"/>
  <c r="M5323" i="4"/>
  <c r="L5323" i="4"/>
  <c r="C5323" i="4" s="1"/>
  <c r="O5322" i="4"/>
  <c r="N5322" i="4"/>
  <c r="M5322" i="4"/>
  <c r="L5322" i="4"/>
  <c r="O5321" i="4"/>
  <c r="N5321" i="4"/>
  <c r="M5321" i="4"/>
  <c r="L5321" i="4"/>
  <c r="C5321" i="4" s="1"/>
  <c r="O5320" i="4"/>
  <c r="N5320" i="4"/>
  <c r="M5320" i="4"/>
  <c r="L5320" i="4"/>
  <c r="O5319" i="4"/>
  <c r="N5319" i="4"/>
  <c r="M5319" i="4"/>
  <c r="L5319" i="4"/>
  <c r="C5319" i="4" s="1"/>
  <c r="O5318" i="4"/>
  <c r="N5318" i="4"/>
  <c r="M5318" i="4"/>
  <c r="L5318" i="4"/>
  <c r="O5317" i="4"/>
  <c r="N5317" i="4"/>
  <c r="M5317" i="4"/>
  <c r="L5317" i="4"/>
  <c r="C5317" i="4" s="1"/>
  <c r="O5316" i="4"/>
  <c r="N5316" i="4"/>
  <c r="M5316" i="4"/>
  <c r="L5316" i="4"/>
  <c r="O5315" i="4"/>
  <c r="N5315" i="4"/>
  <c r="M5315" i="4"/>
  <c r="L5315" i="4"/>
  <c r="C5315" i="4" s="1"/>
  <c r="O5314" i="4"/>
  <c r="N5314" i="4"/>
  <c r="M5314" i="4"/>
  <c r="L5314" i="4"/>
  <c r="O5313" i="4"/>
  <c r="N5313" i="4"/>
  <c r="M5313" i="4"/>
  <c r="L5313" i="4"/>
  <c r="C5313" i="4" s="1"/>
  <c r="O5312" i="4"/>
  <c r="N5312" i="4"/>
  <c r="M5312" i="4"/>
  <c r="L5312" i="4"/>
  <c r="O5311" i="4"/>
  <c r="N5311" i="4"/>
  <c r="M5311" i="4"/>
  <c r="L5311" i="4"/>
  <c r="C5311" i="4" s="1"/>
  <c r="O5310" i="4"/>
  <c r="N5310" i="4"/>
  <c r="M5310" i="4"/>
  <c r="L5310" i="4"/>
  <c r="O5309" i="4"/>
  <c r="N5309" i="4"/>
  <c r="M5309" i="4"/>
  <c r="L5309" i="4"/>
  <c r="C5309" i="4" s="1"/>
  <c r="O5308" i="4"/>
  <c r="N5308" i="4"/>
  <c r="M5308" i="4"/>
  <c r="L5308" i="4"/>
  <c r="O5307" i="4"/>
  <c r="N5307" i="4"/>
  <c r="M5307" i="4"/>
  <c r="L5307" i="4"/>
  <c r="C5307" i="4" s="1"/>
  <c r="O5306" i="4"/>
  <c r="N5306" i="4"/>
  <c r="M5306" i="4"/>
  <c r="L5306" i="4"/>
  <c r="O5305" i="4"/>
  <c r="N5305" i="4"/>
  <c r="M5305" i="4"/>
  <c r="L5305" i="4"/>
  <c r="C5305" i="4" s="1"/>
  <c r="O5304" i="4"/>
  <c r="N5304" i="4"/>
  <c r="M5304" i="4"/>
  <c r="L5304" i="4"/>
  <c r="O5303" i="4"/>
  <c r="N5303" i="4"/>
  <c r="M5303" i="4"/>
  <c r="L5303" i="4"/>
  <c r="C5303" i="4" s="1"/>
  <c r="O5302" i="4"/>
  <c r="N5302" i="4"/>
  <c r="M5302" i="4"/>
  <c r="L5302" i="4"/>
  <c r="O5301" i="4"/>
  <c r="N5301" i="4"/>
  <c r="M5301" i="4"/>
  <c r="L5301" i="4"/>
  <c r="C5301" i="4" s="1"/>
  <c r="O5300" i="4"/>
  <c r="N5300" i="4"/>
  <c r="M5300" i="4"/>
  <c r="L5300" i="4"/>
  <c r="O5299" i="4"/>
  <c r="N5299" i="4"/>
  <c r="M5299" i="4"/>
  <c r="L5299" i="4"/>
  <c r="C5299" i="4" s="1"/>
  <c r="O5298" i="4"/>
  <c r="N5298" i="4"/>
  <c r="M5298" i="4"/>
  <c r="L5298" i="4"/>
  <c r="O5297" i="4"/>
  <c r="N5297" i="4"/>
  <c r="M5297" i="4"/>
  <c r="L5297" i="4"/>
  <c r="C5297" i="4" s="1"/>
  <c r="O5296" i="4"/>
  <c r="N5296" i="4"/>
  <c r="M5296" i="4"/>
  <c r="L5296" i="4"/>
  <c r="O5295" i="4"/>
  <c r="N5295" i="4"/>
  <c r="M5295" i="4"/>
  <c r="L5295" i="4"/>
  <c r="C5295" i="4" s="1"/>
  <c r="O5294" i="4"/>
  <c r="N5294" i="4"/>
  <c r="M5294" i="4"/>
  <c r="L5294" i="4"/>
  <c r="O5293" i="4"/>
  <c r="N5293" i="4"/>
  <c r="M5293" i="4"/>
  <c r="L5293" i="4"/>
  <c r="C5293" i="4" s="1"/>
  <c r="O5292" i="4"/>
  <c r="N5292" i="4"/>
  <c r="M5292" i="4"/>
  <c r="L5292" i="4"/>
  <c r="O5291" i="4"/>
  <c r="N5291" i="4"/>
  <c r="M5291" i="4"/>
  <c r="L5291" i="4"/>
  <c r="C5291" i="4" s="1"/>
  <c r="O5290" i="4"/>
  <c r="N5290" i="4"/>
  <c r="M5290" i="4"/>
  <c r="L5290" i="4"/>
  <c r="O5289" i="4"/>
  <c r="N5289" i="4"/>
  <c r="M5289" i="4"/>
  <c r="L5289" i="4"/>
  <c r="C5289" i="4" s="1"/>
  <c r="O5288" i="4"/>
  <c r="N5288" i="4"/>
  <c r="M5288" i="4"/>
  <c r="L5288" i="4"/>
  <c r="O5287" i="4"/>
  <c r="N5287" i="4"/>
  <c r="M5287" i="4"/>
  <c r="L5287" i="4"/>
  <c r="C5287" i="4" s="1"/>
  <c r="O5286" i="4"/>
  <c r="N5286" i="4"/>
  <c r="M5286" i="4"/>
  <c r="L5286" i="4"/>
  <c r="O5285" i="4"/>
  <c r="N5285" i="4"/>
  <c r="M5285" i="4"/>
  <c r="L5285" i="4"/>
  <c r="C5285" i="4" s="1"/>
  <c r="O5284" i="4"/>
  <c r="N5284" i="4"/>
  <c r="M5284" i="4"/>
  <c r="L5284" i="4"/>
  <c r="O5283" i="4"/>
  <c r="N5283" i="4"/>
  <c r="M5283" i="4"/>
  <c r="L5283" i="4"/>
  <c r="C5283" i="4" s="1"/>
  <c r="O5282" i="4"/>
  <c r="N5282" i="4"/>
  <c r="M5282" i="4"/>
  <c r="L5282" i="4"/>
  <c r="O5281" i="4"/>
  <c r="N5281" i="4"/>
  <c r="M5281" i="4"/>
  <c r="L5281" i="4"/>
  <c r="C5281" i="4" s="1"/>
  <c r="O5280" i="4"/>
  <c r="N5280" i="4"/>
  <c r="M5280" i="4"/>
  <c r="L5280" i="4"/>
  <c r="O5279" i="4"/>
  <c r="N5279" i="4"/>
  <c r="M5279" i="4"/>
  <c r="L5279" i="4"/>
  <c r="C5279" i="4" s="1"/>
  <c r="O5278" i="4"/>
  <c r="N5278" i="4"/>
  <c r="M5278" i="4"/>
  <c r="L5278" i="4"/>
  <c r="O5277" i="4"/>
  <c r="N5277" i="4"/>
  <c r="M5277" i="4"/>
  <c r="L5277" i="4"/>
  <c r="C5277" i="4" s="1"/>
  <c r="O5276" i="4"/>
  <c r="N5276" i="4"/>
  <c r="M5276" i="4"/>
  <c r="L5276" i="4"/>
  <c r="O5275" i="4"/>
  <c r="N5275" i="4"/>
  <c r="M5275" i="4"/>
  <c r="L5275" i="4"/>
  <c r="C5275" i="4" s="1"/>
  <c r="O5274" i="4"/>
  <c r="N5274" i="4"/>
  <c r="M5274" i="4"/>
  <c r="L5274" i="4"/>
  <c r="O5273" i="4"/>
  <c r="N5273" i="4"/>
  <c r="M5273" i="4"/>
  <c r="L5273" i="4"/>
  <c r="C5273" i="4" s="1"/>
  <c r="O5272" i="4"/>
  <c r="N5272" i="4"/>
  <c r="M5272" i="4"/>
  <c r="L5272" i="4"/>
  <c r="O5271" i="4"/>
  <c r="N5271" i="4"/>
  <c r="M5271" i="4"/>
  <c r="L5271" i="4"/>
  <c r="C5271" i="4" s="1"/>
  <c r="O5270" i="4"/>
  <c r="N5270" i="4"/>
  <c r="M5270" i="4"/>
  <c r="L5270" i="4"/>
  <c r="O5269" i="4"/>
  <c r="N5269" i="4"/>
  <c r="M5269" i="4"/>
  <c r="L5269" i="4"/>
  <c r="C5269" i="4" s="1"/>
  <c r="O5268" i="4"/>
  <c r="N5268" i="4"/>
  <c r="M5268" i="4"/>
  <c r="L5268" i="4"/>
  <c r="O5267" i="4"/>
  <c r="N5267" i="4"/>
  <c r="M5267" i="4"/>
  <c r="L5267" i="4"/>
  <c r="C5267" i="4" s="1"/>
  <c r="O5266" i="4"/>
  <c r="N5266" i="4"/>
  <c r="M5266" i="4"/>
  <c r="L5266" i="4"/>
  <c r="O5265" i="4"/>
  <c r="N5265" i="4"/>
  <c r="M5265" i="4"/>
  <c r="L5265" i="4"/>
  <c r="C5265" i="4" s="1"/>
  <c r="O5264" i="4"/>
  <c r="N5264" i="4"/>
  <c r="M5264" i="4"/>
  <c r="L5264" i="4"/>
  <c r="O5263" i="4"/>
  <c r="N5263" i="4"/>
  <c r="M5263" i="4"/>
  <c r="L5263" i="4"/>
  <c r="C5263" i="4" s="1"/>
  <c r="O5262" i="4"/>
  <c r="N5262" i="4"/>
  <c r="M5262" i="4"/>
  <c r="L5262" i="4"/>
  <c r="O5261" i="4"/>
  <c r="N5261" i="4"/>
  <c r="M5261" i="4"/>
  <c r="L5261" i="4"/>
  <c r="C5261" i="4" s="1"/>
  <c r="O5260" i="4"/>
  <c r="N5260" i="4"/>
  <c r="M5260" i="4"/>
  <c r="L5260" i="4"/>
  <c r="O5259" i="4"/>
  <c r="N5259" i="4"/>
  <c r="M5259" i="4"/>
  <c r="L5259" i="4"/>
  <c r="C5259" i="4" s="1"/>
  <c r="O5258" i="4"/>
  <c r="N5258" i="4"/>
  <c r="M5258" i="4"/>
  <c r="L5258" i="4"/>
  <c r="O5257" i="4"/>
  <c r="N5257" i="4"/>
  <c r="M5257" i="4"/>
  <c r="L5257" i="4"/>
  <c r="C5257" i="4" s="1"/>
  <c r="O5256" i="4"/>
  <c r="N5256" i="4"/>
  <c r="M5256" i="4"/>
  <c r="L5256" i="4"/>
  <c r="O5255" i="4"/>
  <c r="N5255" i="4"/>
  <c r="M5255" i="4"/>
  <c r="L5255" i="4"/>
  <c r="C5255" i="4" s="1"/>
  <c r="O5254" i="4"/>
  <c r="N5254" i="4"/>
  <c r="M5254" i="4"/>
  <c r="L5254" i="4"/>
  <c r="O5253" i="4"/>
  <c r="N5253" i="4"/>
  <c r="M5253" i="4"/>
  <c r="L5253" i="4"/>
  <c r="C5253" i="4" s="1"/>
  <c r="O5252" i="4"/>
  <c r="N5252" i="4"/>
  <c r="M5252" i="4"/>
  <c r="L5252" i="4"/>
  <c r="O5251" i="4"/>
  <c r="N5251" i="4"/>
  <c r="M5251" i="4"/>
  <c r="L5251" i="4"/>
  <c r="C5251" i="4" s="1"/>
  <c r="O5250" i="4"/>
  <c r="N5250" i="4"/>
  <c r="M5250" i="4"/>
  <c r="L5250" i="4"/>
  <c r="O5249" i="4"/>
  <c r="N5249" i="4"/>
  <c r="M5249" i="4"/>
  <c r="L5249" i="4"/>
  <c r="C5249" i="4" s="1"/>
  <c r="O5248" i="4"/>
  <c r="N5248" i="4"/>
  <c r="M5248" i="4"/>
  <c r="L5248" i="4"/>
  <c r="O5247" i="4"/>
  <c r="N5247" i="4"/>
  <c r="M5247" i="4"/>
  <c r="L5247" i="4"/>
  <c r="C5247" i="4" s="1"/>
  <c r="O5246" i="4"/>
  <c r="N5246" i="4"/>
  <c r="M5246" i="4"/>
  <c r="L5246" i="4"/>
  <c r="O5245" i="4"/>
  <c r="N5245" i="4"/>
  <c r="M5245" i="4"/>
  <c r="L5245" i="4"/>
  <c r="C5245" i="4" s="1"/>
  <c r="O5244" i="4"/>
  <c r="N5244" i="4"/>
  <c r="M5244" i="4"/>
  <c r="L5244" i="4"/>
  <c r="O5243" i="4"/>
  <c r="N5243" i="4"/>
  <c r="M5243" i="4"/>
  <c r="L5243" i="4"/>
  <c r="C5243" i="4" s="1"/>
  <c r="O5242" i="4"/>
  <c r="N5242" i="4"/>
  <c r="M5242" i="4"/>
  <c r="L5242" i="4"/>
  <c r="O5241" i="4"/>
  <c r="N5241" i="4"/>
  <c r="M5241" i="4"/>
  <c r="L5241" i="4"/>
  <c r="C5241" i="4" s="1"/>
  <c r="O5240" i="4"/>
  <c r="N5240" i="4"/>
  <c r="M5240" i="4"/>
  <c r="L5240" i="4"/>
  <c r="O5239" i="4"/>
  <c r="N5239" i="4"/>
  <c r="M5239" i="4"/>
  <c r="L5239" i="4"/>
  <c r="C5239" i="4" s="1"/>
  <c r="O5238" i="4"/>
  <c r="N5238" i="4"/>
  <c r="M5238" i="4"/>
  <c r="L5238" i="4"/>
  <c r="O5237" i="4"/>
  <c r="N5237" i="4"/>
  <c r="M5237" i="4"/>
  <c r="L5237" i="4"/>
  <c r="C5237" i="4" s="1"/>
  <c r="O5236" i="4"/>
  <c r="N5236" i="4"/>
  <c r="M5236" i="4"/>
  <c r="L5236" i="4"/>
  <c r="O5235" i="4"/>
  <c r="N5235" i="4"/>
  <c r="M5235" i="4"/>
  <c r="L5235" i="4"/>
  <c r="C5235" i="4" s="1"/>
  <c r="O5234" i="4"/>
  <c r="N5234" i="4"/>
  <c r="M5234" i="4"/>
  <c r="L5234" i="4"/>
  <c r="O5233" i="4"/>
  <c r="N5233" i="4"/>
  <c r="M5233" i="4"/>
  <c r="L5233" i="4"/>
  <c r="C5233" i="4" s="1"/>
  <c r="O5232" i="4"/>
  <c r="N5232" i="4"/>
  <c r="M5232" i="4"/>
  <c r="L5232" i="4"/>
  <c r="O5231" i="4"/>
  <c r="N5231" i="4"/>
  <c r="M5231" i="4"/>
  <c r="L5231" i="4"/>
  <c r="C5231" i="4" s="1"/>
  <c r="O5230" i="4"/>
  <c r="N5230" i="4"/>
  <c r="M5230" i="4"/>
  <c r="L5230" i="4"/>
  <c r="O5229" i="4"/>
  <c r="N5229" i="4"/>
  <c r="M5229" i="4"/>
  <c r="L5229" i="4"/>
  <c r="C5229" i="4" s="1"/>
  <c r="O5228" i="4"/>
  <c r="N5228" i="4"/>
  <c r="M5228" i="4"/>
  <c r="L5228" i="4"/>
  <c r="O5227" i="4"/>
  <c r="N5227" i="4"/>
  <c r="M5227" i="4"/>
  <c r="L5227" i="4"/>
  <c r="C5227" i="4" s="1"/>
  <c r="O5226" i="4"/>
  <c r="N5226" i="4"/>
  <c r="M5226" i="4"/>
  <c r="L5226" i="4"/>
  <c r="O5225" i="4"/>
  <c r="N5225" i="4"/>
  <c r="M5225" i="4"/>
  <c r="L5225" i="4"/>
  <c r="C5225" i="4" s="1"/>
  <c r="O5224" i="4"/>
  <c r="N5224" i="4"/>
  <c r="M5224" i="4"/>
  <c r="L5224" i="4"/>
  <c r="O5223" i="4"/>
  <c r="N5223" i="4"/>
  <c r="M5223" i="4"/>
  <c r="L5223" i="4"/>
  <c r="C5223" i="4" s="1"/>
  <c r="O5222" i="4"/>
  <c r="N5222" i="4"/>
  <c r="M5222" i="4"/>
  <c r="L5222" i="4"/>
  <c r="O5221" i="4"/>
  <c r="N5221" i="4"/>
  <c r="M5221" i="4"/>
  <c r="L5221" i="4"/>
  <c r="C5221" i="4" s="1"/>
  <c r="O5220" i="4"/>
  <c r="N5220" i="4"/>
  <c r="M5220" i="4"/>
  <c r="L5220" i="4"/>
  <c r="O5219" i="4"/>
  <c r="N5219" i="4"/>
  <c r="M5219" i="4"/>
  <c r="L5219" i="4"/>
  <c r="C5219" i="4" s="1"/>
  <c r="O5218" i="4"/>
  <c r="N5218" i="4"/>
  <c r="M5218" i="4"/>
  <c r="L5218" i="4"/>
  <c r="O5217" i="4"/>
  <c r="N5217" i="4"/>
  <c r="M5217" i="4"/>
  <c r="L5217" i="4"/>
  <c r="C5217" i="4" s="1"/>
  <c r="O5216" i="4"/>
  <c r="N5216" i="4"/>
  <c r="M5216" i="4"/>
  <c r="L5216" i="4"/>
  <c r="O5215" i="4"/>
  <c r="N5215" i="4"/>
  <c r="M5215" i="4"/>
  <c r="L5215" i="4"/>
  <c r="C5215" i="4" s="1"/>
  <c r="O5214" i="4"/>
  <c r="N5214" i="4"/>
  <c r="M5214" i="4"/>
  <c r="L5214" i="4"/>
  <c r="O5213" i="4"/>
  <c r="N5213" i="4"/>
  <c r="M5213" i="4"/>
  <c r="L5213" i="4"/>
  <c r="C5213" i="4" s="1"/>
  <c r="O5212" i="4"/>
  <c r="N5212" i="4"/>
  <c r="M5212" i="4"/>
  <c r="L5212" i="4"/>
  <c r="O5211" i="4"/>
  <c r="N5211" i="4"/>
  <c r="M5211" i="4"/>
  <c r="L5211" i="4"/>
  <c r="C5211" i="4" s="1"/>
  <c r="O5210" i="4"/>
  <c r="N5210" i="4"/>
  <c r="M5210" i="4"/>
  <c r="L5210" i="4"/>
  <c r="O5209" i="4"/>
  <c r="N5209" i="4"/>
  <c r="M5209" i="4"/>
  <c r="L5209" i="4"/>
  <c r="C5209" i="4" s="1"/>
  <c r="O5208" i="4"/>
  <c r="N5208" i="4"/>
  <c r="M5208" i="4"/>
  <c r="L5208" i="4"/>
  <c r="O5207" i="4"/>
  <c r="N5207" i="4"/>
  <c r="M5207" i="4"/>
  <c r="L5207" i="4"/>
  <c r="C5207" i="4" s="1"/>
  <c r="O5206" i="4"/>
  <c r="N5206" i="4"/>
  <c r="M5206" i="4"/>
  <c r="L5206" i="4"/>
  <c r="O5205" i="4"/>
  <c r="N5205" i="4"/>
  <c r="M5205" i="4"/>
  <c r="L5205" i="4"/>
  <c r="C5205" i="4" s="1"/>
  <c r="O5204" i="4"/>
  <c r="N5204" i="4"/>
  <c r="M5204" i="4"/>
  <c r="L5204" i="4"/>
  <c r="O5203" i="4"/>
  <c r="N5203" i="4"/>
  <c r="M5203" i="4"/>
  <c r="L5203" i="4"/>
  <c r="C5203" i="4" s="1"/>
  <c r="O5202" i="4"/>
  <c r="N5202" i="4"/>
  <c r="M5202" i="4"/>
  <c r="L5202" i="4"/>
  <c r="O5201" i="4"/>
  <c r="N5201" i="4"/>
  <c r="M5201" i="4"/>
  <c r="L5201" i="4"/>
  <c r="C5201" i="4" s="1"/>
  <c r="O5200" i="4"/>
  <c r="N5200" i="4"/>
  <c r="M5200" i="4"/>
  <c r="L5200" i="4"/>
  <c r="O5199" i="4"/>
  <c r="N5199" i="4"/>
  <c r="M5199" i="4"/>
  <c r="L5199" i="4"/>
  <c r="C5199" i="4" s="1"/>
  <c r="O5198" i="4"/>
  <c r="N5198" i="4"/>
  <c r="M5198" i="4"/>
  <c r="L5198" i="4"/>
  <c r="O5197" i="4"/>
  <c r="N5197" i="4"/>
  <c r="M5197" i="4"/>
  <c r="L5197" i="4"/>
  <c r="C5197" i="4" s="1"/>
  <c r="O5196" i="4"/>
  <c r="N5196" i="4"/>
  <c r="M5196" i="4"/>
  <c r="L5196" i="4"/>
  <c r="O5195" i="4"/>
  <c r="N5195" i="4"/>
  <c r="M5195" i="4"/>
  <c r="L5195" i="4"/>
  <c r="C5195" i="4" s="1"/>
  <c r="O5194" i="4"/>
  <c r="N5194" i="4"/>
  <c r="M5194" i="4"/>
  <c r="L5194" i="4"/>
  <c r="O5193" i="4"/>
  <c r="N5193" i="4"/>
  <c r="M5193" i="4"/>
  <c r="L5193" i="4"/>
  <c r="C5193" i="4" s="1"/>
  <c r="O5192" i="4"/>
  <c r="N5192" i="4"/>
  <c r="M5192" i="4"/>
  <c r="L5192" i="4"/>
  <c r="O5191" i="4"/>
  <c r="N5191" i="4"/>
  <c r="M5191" i="4"/>
  <c r="L5191" i="4"/>
  <c r="C5191" i="4" s="1"/>
  <c r="O5190" i="4"/>
  <c r="N5190" i="4"/>
  <c r="M5190" i="4"/>
  <c r="L5190" i="4"/>
  <c r="O5189" i="4"/>
  <c r="N5189" i="4"/>
  <c r="M5189" i="4"/>
  <c r="L5189" i="4"/>
  <c r="C5189" i="4" s="1"/>
  <c r="O5188" i="4"/>
  <c r="N5188" i="4"/>
  <c r="M5188" i="4"/>
  <c r="L5188" i="4"/>
  <c r="O5187" i="4"/>
  <c r="N5187" i="4"/>
  <c r="M5187" i="4"/>
  <c r="L5187" i="4"/>
  <c r="C5187" i="4" s="1"/>
  <c r="O5186" i="4"/>
  <c r="N5186" i="4"/>
  <c r="M5186" i="4"/>
  <c r="L5186" i="4"/>
  <c r="O5185" i="4"/>
  <c r="N5185" i="4"/>
  <c r="M5185" i="4"/>
  <c r="L5185" i="4"/>
  <c r="C5185" i="4" s="1"/>
  <c r="O5184" i="4"/>
  <c r="N5184" i="4"/>
  <c r="M5184" i="4"/>
  <c r="L5184" i="4"/>
  <c r="O5183" i="4"/>
  <c r="N5183" i="4"/>
  <c r="M5183" i="4"/>
  <c r="L5183" i="4"/>
  <c r="C5183" i="4" s="1"/>
  <c r="O5182" i="4"/>
  <c r="N5182" i="4"/>
  <c r="M5182" i="4"/>
  <c r="L5182" i="4"/>
  <c r="O5181" i="4"/>
  <c r="N5181" i="4"/>
  <c r="M5181" i="4"/>
  <c r="L5181" i="4"/>
  <c r="C5181" i="4" s="1"/>
  <c r="O5180" i="4"/>
  <c r="N5180" i="4"/>
  <c r="M5180" i="4"/>
  <c r="L5180" i="4"/>
  <c r="O5179" i="4"/>
  <c r="N5179" i="4"/>
  <c r="M5179" i="4"/>
  <c r="L5179" i="4"/>
  <c r="C5179" i="4" s="1"/>
  <c r="O5178" i="4"/>
  <c r="N5178" i="4"/>
  <c r="M5178" i="4"/>
  <c r="L5178" i="4"/>
  <c r="O5177" i="4"/>
  <c r="N5177" i="4"/>
  <c r="M5177" i="4"/>
  <c r="L5177" i="4"/>
  <c r="C5177" i="4" s="1"/>
  <c r="O5176" i="4"/>
  <c r="N5176" i="4"/>
  <c r="M5176" i="4"/>
  <c r="L5176" i="4"/>
  <c r="O5175" i="4"/>
  <c r="N5175" i="4"/>
  <c r="M5175" i="4"/>
  <c r="L5175" i="4"/>
  <c r="C5175" i="4" s="1"/>
  <c r="O5174" i="4"/>
  <c r="N5174" i="4"/>
  <c r="M5174" i="4"/>
  <c r="L5174" i="4"/>
  <c r="O5173" i="4"/>
  <c r="N5173" i="4"/>
  <c r="M5173" i="4"/>
  <c r="L5173" i="4"/>
  <c r="C5173" i="4" s="1"/>
  <c r="O5172" i="4"/>
  <c r="N5172" i="4"/>
  <c r="M5172" i="4"/>
  <c r="L5172" i="4"/>
  <c r="O5171" i="4"/>
  <c r="N5171" i="4"/>
  <c r="M5171" i="4"/>
  <c r="L5171" i="4"/>
  <c r="C5171" i="4" s="1"/>
  <c r="O5170" i="4"/>
  <c r="N5170" i="4"/>
  <c r="M5170" i="4"/>
  <c r="L5170" i="4"/>
  <c r="O5169" i="4"/>
  <c r="N5169" i="4"/>
  <c r="M5169" i="4"/>
  <c r="L5169" i="4"/>
  <c r="C5169" i="4" s="1"/>
  <c r="O5168" i="4"/>
  <c r="N5168" i="4"/>
  <c r="M5168" i="4"/>
  <c r="L5168" i="4"/>
  <c r="O5167" i="4"/>
  <c r="N5167" i="4"/>
  <c r="M5167" i="4"/>
  <c r="L5167" i="4"/>
  <c r="C5167" i="4" s="1"/>
  <c r="O5166" i="4"/>
  <c r="N5166" i="4"/>
  <c r="M5166" i="4"/>
  <c r="L5166" i="4"/>
  <c r="O5165" i="4"/>
  <c r="N5165" i="4"/>
  <c r="M5165" i="4"/>
  <c r="L5165" i="4"/>
  <c r="C5165" i="4" s="1"/>
  <c r="O5164" i="4"/>
  <c r="N5164" i="4"/>
  <c r="M5164" i="4"/>
  <c r="L5164" i="4"/>
  <c r="O5163" i="4"/>
  <c r="N5163" i="4"/>
  <c r="M5163" i="4"/>
  <c r="L5163" i="4"/>
  <c r="C5163" i="4" s="1"/>
  <c r="O5162" i="4"/>
  <c r="N5162" i="4"/>
  <c r="M5162" i="4"/>
  <c r="L5162" i="4"/>
  <c r="O5161" i="4"/>
  <c r="N5161" i="4"/>
  <c r="M5161" i="4"/>
  <c r="L5161" i="4"/>
  <c r="C5161" i="4" s="1"/>
  <c r="O5160" i="4"/>
  <c r="N5160" i="4"/>
  <c r="M5160" i="4"/>
  <c r="L5160" i="4"/>
  <c r="O5159" i="4"/>
  <c r="N5159" i="4"/>
  <c r="M5159" i="4"/>
  <c r="L5159" i="4"/>
  <c r="C5159" i="4" s="1"/>
  <c r="O5158" i="4"/>
  <c r="N5158" i="4"/>
  <c r="M5158" i="4"/>
  <c r="L5158" i="4"/>
  <c r="O5157" i="4"/>
  <c r="N5157" i="4"/>
  <c r="M5157" i="4"/>
  <c r="L5157" i="4"/>
  <c r="C5157" i="4" s="1"/>
  <c r="O5156" i="4"/>
  <c r="N5156" i="4"/>
  <c r="M5156" i="4"/>
  <c r="L5156" i="4"/>
  <c r="O5155" i="4"/>
  <c r="N5155" i="4"/>
  <c r="M5155" i="4"/>
  <c r="L5155" i="4"/>
  <c r="C5155" i="4" s="1"/>
  <c r="O5154" i="4"/>
  <c r="N5154" i="4"/>
  <c r="M5154" i="4"/>
  <c r="L5154" i="4"/>
  <c r="O5153" i="4"/>
  <c r="N5153" i="4"/>
  <c r="M5153" i="4"/>
  <c r="L5153" i="4"/>
  <c r="C5153" i="4" s="1"/>
  <c r="O5152" i="4"/>
  <c r="N5152" i="4"/>
  <c r="M5152" i="4"/>
  <c r="L5152" i="4"/>
  <c r="O5151" i="4"/>
  <c r="N5151" i="4"/>
  <c r="M5151" i="4"/>
  <c r="L5151" i="4"/>
  <c r="C5151" i="4" s="1"/>
  <c r="O5150" i="4"/>
  <c r="N5150" i="4"/>
  <c r="M5150" i="4"/>
  <c r="L5150" i="4"/>
  <c r="O5149" i="4"/>
  <c r="N5149" i="4"/>
  <c r="M5149" i="4"/>
  <c r="L5149" i="4"/>
  <c r="C5149" i="4" s="1"/>
  <c r="O5148" i="4"/>
  <c r="N5148" i="4"/>
  <c r="M5148" i="4"/>
  <c r="L5148" i="4"/>
  <c r="O5147" i="4"/>
  <c r="N5147" i="4"/>
  <c r="M5147" i="4"/>
  <c r="L5147" i="4"/>
  <c r="C5147" i="4" s="1"/>
  <c r="O5146" i="4"/>
  <c r="N5146" i="4"/>
  <c r="M5146" i="4"/>
  <c r="L5146" i="4"/>
  <c r="O5145" i="4"/>
  <c r="N5145" i="4"/>
  <c r="M5145" i="4"/>
  <c r="L5145" i="4"/>
  <c r="C5145" i="4" s="1"/>
  <c r="O5144" i="4"/>
  <c r="N5144" i="4"/>
  <c r="M5144" i="4"/>
  <c r="L5144" i="4"/>
  <c r="O5143" i="4"/>
  <c r="N5143" i="4"/>
  <c r="M5143" i="4"/>
  <c r="L5143" i="4"/>
  <c r="C5143" i="4" s="1"/>
  <c r="O5142" i="4"/>
  <c r="N5142" i="4"/>
  <c r="M5142" i="4"/>
  <c r="L5142" i="4"/>
  <c r="O5141" i="4"/>
  <c r="N5141" i="4"/>
  <c r="M5141" i="4"/>
  <c r="L5141" i="4"/>
  <c r="C5141" i="4" s="1"/>
  <c r="O5140" i="4"/>
  <c r="N5140" i="4"/>
  <c r="M5140" i="4"/>
  <c r="L5140" i="4"/>
  <c r="O5139" i="4"/>
  <c r="N5139" i="4"/>
  <c r="M5139" i="4"/>
  <c r="L5139" i="4"/>
  <c r="C5139" i="4" s="1"/>
  <c r="O5138" i="4"/>
  <c r="N5138" i="4"/>
  <c r="M5138" i="4"/>
  <c r="L5138" i="4"/>
  <c r="O5137" i="4"/>
  <c r="N5137" i="4"/>
  <c r="M5137" i="4"/>
  <c r="L5137" i="4"/>
  <c r="C5137" i="4" s="1"/>
  <c r="O5136" i="4"/>
  <c r="N5136" i="4"/>
  <c r="M5136" i="4"/>
  <c r="L5136" i="4"/>
  <c r="O5135" i="4"/>
  <c r="N5135" i="4"/>
  <c r="M5135" i="4"/>
  <c r="L5135" i="4"/>
  <c r="C5135" i="4" s="1"/>
  <c r="O5134" i="4"/>
  <c r="N5134" i="4"/>
  <c r="M5134" i="4"/>
  <c r="L5134" i="4"/>
  <c r="O5133" i="4"/>
  <c r="N5133" i="4"/>
  <c r="M5133" i="4"/>
  <c r="L5133" i="4"/>
  <c r="C5133" i="4" s="1"/>
  <c r="O5132" i="4"/>
  <c r="N5132" i="4"/>
  <c r="M5132" i="4"/>
  <c r="L5132" i="4"/>
  <c r="O5131" i="4"/>
  <c r="N5131" i="4"/>
  <c r="M5131" i="4"/>
  <c r="L5131" i="4"/>
  <c r="C5131" i="4" s="1"/>
  <c r="O5130" i="4"/>
  <c r="N5130" i="4"/>
  <c r="M5130" i="4"/>
  <c r="L5130" i="4"/>
  <c r="O5129" i="4"/>
  <c r="N5129" i="4"/>
  <c r="M5129" i="4"/>
  <c r="L5129" i="4"/>
  <c r="C5129" i="4" s="1"/>
  <c r="O5128" i="4"/>
  <c r="N5128" i="4"/>
  <c r="M5128" i="4"/>
  <c r="L5128" i="4"/>
  <c r="O5127" i="4"/>
  <c r="N5127" i="4"/>
  <c r="M5127" i="4"/>
  <c r="L5127" i="4"/>
  <c r="C5127" i="4" s="1"/>
  <c r="O5126" i="4"/>
  <c r="N5126" i="4"/>
  <c r="M5126" i="4"/>
  <c r="L5126" i="4"/>
  <c r="O5125" i="4"/>
  <c r="N5125" i="4"/>
  <c r="M5125" i="4"/>
  <c r="L5125" i="4"/>
  <c r="C5125" i="4" s="1"/>
  <c r="O5124" i="4"/>
  <c r="N5124" i="4"/>
  <c r="M5124" i="4"/>
  <c r="L5124" i="4"/>
  <c r="O5123" i="4"/>
  <c r="N5123" i="4"/>
  <c r="M5123" i="4"/>
  <c r="L5123" i="4"/>
  <c r="C5123" i="4" s="1"/>
  <c r="O5122" i="4"/>
  <c r="N5122" i="4"/>
  <c r="M5122" i="4"/>
  <c r="L5122" i="4"/>
  <c r="O5121" i="4"/>
  <c r="N5121" i="4"/>
  <c r="M5121" i="4"/>
  <c r="L5121" i="4"/>
  <c r="C5121" i="4" s="1"/>
  <c r="O5120" i="4"/>
  <c r="N5120" i="4"/>
  <c r="M5120" i="4"/>
  <c r="L5120" i="4"/>
  <c r="O5119" i="4"/>
  <c r="N5119" i="4"/>
  <c r="M5119" i="4"/>
  <c r="L5119" i="4"/>
  <c r="C5119" i="4" s="1"/>
  <c r="O5118" i="4"/>
  <c r="N5118" i="4"/>
  <c r="M5118" i="4"/>
  <c r="L5118" i="4"/>
  <c r="O5117" i="4"/>
  <c r="N5117" i="4"/>
  <c r="M5117" i="4"/>
  <c r="L5117" i="4"/>
  <c r="C5117" i="4" s="1"/>
  <c r="O5116" i="4"/>
  <c r="N5116" i="4"/>
  <c r="M5116" i="4"/>
  <c r="L5116" i="4"/>
  <c r="O5115" i="4"/>
  <c r="N5115" i="4"/>
  <c r="M5115" i="4"/>
  <c r="L5115" i="4"/>
  <c r="C5115" i="4" s="1"/>
  <c r="O5114" i="4"/>
  <c r="N5114" i="4"/>
  <c r="M5114" i="4"/>
  <c r="L5114" i="4"/>
  <c r="O5113" i="4"/>
  <c r="N5113" i="4"/>
  <c r="M5113" i="4"/>
  <c r="L5113" i="4"/>
  <c r="C5113" i="4" s="1"/>
  <c r="O5112" i="4"/>
  <c r="N5112" i="4"/>
  <c r="M5112" i="4"/>
  <c r="L5112" i="4"/>
  <c r="O5111" i="4"/>
  <c r="N5111" i="4"/>
  <c r="M5111" i="4"/>
  <c r="L5111" i="4"/>
  <c r="C5111" i="4" s="1"/>
  <c r="O5110" i="4"/>
  <c r="N5110" i="4"/>
  <c r="M5110" i="4"/>
  <c r="L5110" i="4"/>
  <c r="O5109" i="4"/>
  <c r="N5109" i="4"/>
  <c r="M5109" i="4"/>
  <c r="L5109" i="4"/>
  <c r="C5109" i="4" s="1"/>
  <c r="O5108" i="4"/>
  <c r="N5108" i="4"/>
  <c r="M5108" i="4"/>
  <c r="L5108" i="4"/>
  <c r="O5107" i="4"/>
  <c r="N5107" i="4"/>
  <c r="M5107" i="4"/>
  <c r="L5107" i="4"/>
  <c r="C5107" i="4" s="1"/>
  <c r="O5106" i="4"/>
  <c r="N5106" i="4"/>
  <c r="M5106" i="4"/>
  <c r="L5106" i="4"/>
  <c r="O5105" i="4"/>
  <c r="N5105" i="4"/>
  <c r="M5105" i="4"/>
  <c r="L5105" i="4"/>
  <c r="C5105" i="4" s="1"/>
  <c r="O5104" i="4"/>
  <c r="N5104" i="4"/>
  <c r="M5104" i="4"/>
  <c r="L5104" i="4"/>
  <c r="O5103" i="4"/>
  <c r="N5103" i="4"/>
  <c r="M5103" i="4"/>
  <c r="L5103" i="4"/>
  <c r="C5103" i="4" s="1"/>
  <c r="O5102" i="4"/>
  <c r="N5102" i="4"/>
  <c r="M5102" i="4"/>
  <c r="L5102" i="4"/>
  <c r="O5101" i="4"/>
  <c r="N5101" i="4"/>
  <c r="M5101" i="4"/>
  <c r="L5101" i="4"/>
  <c r="C5101" i="4" s="1"/>
  <c r="O5100" i="4"/>
  <c r="N5100" i="4"/>
  <c r="M5100" i="4"/>
  <c r="L5100" i="4"/>
  <c r="O5099" i="4"/>
  <c r="N5099" i="4"/>
  <c r="M5099" i="4"/>
  <c r="L5099" i="4"/>
  <c r="C5099" i="4" s="1"/>
  <c r="O5098" i="4"/>
  <c r="N5098" i="4"/>
  <c r="M5098" i="4"/>
  <c r="L5098" i="4"/>
  <c r="O5097" i="4"/>
  <c r="N5097" i="4"/>
  <c r="M5097" i="4"/>
  <c r="L5097" i="4"/>
  <c r="C5097" i="4" s="1"/>
  <c r="O5096" i="4"/>
  <c r="N5096" i="4"/>
  <c r="M5096" i="4"/>
  <c r="L5096" i="4"/>
  <c r="O5095" i="4"/>
  <c r="N5095" i="4"/>
  <c r="M5095" i="4"/>
  <c r="L5095" i="4"/>
  <c r="C5095" i="4" s="1"/>
  <c r="O5094" i="4"/>
  <c r="N5094" i="4"/>
  <c r="M5094" i="4"/>
  <c r="L5094" i="4"/>
  <c r="O5093" i="4"/>
  <c r="N5093" i="4"/>
  <c r="M5093" i="4"/>
  <c r="L5093" i="4"/>
  <c r="C5093" i="4" s="1"/>
  <c r="O5092" i="4"/>
  <c r="N5092" i="4"/>
  <c r="M5092" i="4"/>
  <c r="L5092" i="4"/>
  <c r="O5091" i="4"/>
  <c r="N5091" i="4"/>
  <c r="M5091" i="4"/>
  <c r="L5091" i="4"/>
  <c r="C5091" i="4" s="1"/>
  <c r="O5090" i="4"/>
  <c r="N5090" i="4"/>
  <c r="M5090" i="4"/>
  <c r="L5090" i="4"/>
  <c r="O5089" i="4"/>
  <c r="N5089" i="4"/>
  <c r="M5089" i="4"/>
  <c r="L5089" i="4"/>
  <c r="C5089" i="4" s="1"/>
  <c r="O5088" i="4"/>
  <c r="N5088" i="4"/>
  <c r="M5088" i="4"/>
  <c r="L5088" i="4"/>
  <c r="O5087" i="4"/>
  <c r="N5087" i="4"/>
  <c r="M5087" i="4"/>
  <c r="L5087" i="4"/>
  <c r="C5087" i="4" s="1"/>
  <c r="O5086" i="4"/>
  <c r="N5086" i="4"/>
  <c r="M5086" i="4"/>
  <c r="L5086" i="4"/>
  <c r="O5085" i="4"/>
  <c r="N5085" i="4"/>
  <c r="M5085" i="4"/>
  <c r="L5085" i="4"/>
  <c r="C5085" i="4" s="1"/>
  <c r="O5084" i="4"/>
  <c r="N5084" i="4"/>
  <c r="M5084" i="4"/>
  <c r="L5084" i="4"/>
  <c r="O5083" i="4"/>
  <c r="N5083" i="4"/>
  <c r="M5083" i="4"/>
  <c r="L5083" i="4"/>
  <c r="C5083" i="4" s="1"/>
  <c r="O5082" i="4"/>
  <c r="N5082" i="4"/>
  <c r="M5082" i="4"/>
  <c r="L5082" i="4"/>
  <c r="O5081" i="4"/>
  <c r="N5081" i="4"/>
  <c r="M5081" i="4"/>
  <c r="L5081" i="4"/>
  <c r="C5081" i="4" s="1"/>
  <c r="O5080" i="4"/>
  <c r="N5080" i="4"/>
  <c r="M5080" i="4"/>
  <c r="L5080" i="4"/>
  <c r="O5079" i="4"/>
  <c r="N5079" i="4"/>
  <c r="M5079" i="4"/>
  <c r="L5079" i="4"/>
  <c r="C5079" i="4" s="1"/>
  <c r="O5078" i="4"/>
  <c r="N5078" i="4"/>
  <c r="M5078" i="4"/>
  <c r="L5078" i="4"/>
  <c r="O5077" i="4"/>
  <c r="N5077" i="4"/>
  <c r="M5077" i="4"/>
  <c r="L5077" i="4"/>
  <c r="C5077" i="4" s="1"/>
  <c r="O5076" i="4"/>
  <c r="N5076" i="4"/>
  <c r="M5076" i="4"/>
  <c r="L5076" i="4"/>
  <c r="O5075" i="4"/>
  <c r="N5075" i="4"/>
  <c r="M5075" i="4"/>
  <c r="L5075" i="4"/>
  <c r="C5075" i="4" s="1"/>
  <c r="O5074" i="4"/>
  <c r="N5074" i="4"/>
  <c r="M5074" i="4"/>
  <c r="L5074" i="4"/>
  <c r="O5073" i="4"/>
  <c r="N5073" i="4"/>
  <c r="M5073" i="4"/>
  <c r="L5073" i="4"/>
  <c r="C5073" i="4" s="1"/>
  <c r="O5072" i="4"/>
  <c r="N5072" i="4"/>
  <c r="M5072" i="4"/>
  <c r="L5072" i="4"/>
  <c r="O5071" i="4"/>
  <c r="N5071" i="4"/>
  <c r="M5071" i="4"/>
  <c r="L5071" i="4"/>
  <c r="C5071" i="4" s="1"/>
  <c r="O5070" i="4"/>
  <c r="N5070" i="4"/>
  <c r="M5070" i="4"/>
  <c r="L5070" i="4"/>
  <c r="O5069" i="4"/>
  <c r="N5069" i="4"/>
  <c r="M5069" i="4"/>
  <c r="L5069" i="4"/>
  <c r="C5069" i="4" s="1"/>
  <c r="O5068" i="4"/>
  <c r="N5068" i="4"/>
  <c r="M5068" i="4"/>
  <c r="L5068" i="4"/>
  <c r="O5067" i="4"/>
  <c r="N5067" i="4"/>
  <c r="M5067" i="4"/>
  <c r="L5067" i="4"/>
  <c r="C5067" i="4" s="1"/>
  <c r="O5066" i="4"/>
  <c r="N5066" i="4"/>
  <c r="M5066" i="4"/>
  <c r="L5066" i="4"/>
  <c r="O5065" i="4"/>
  <c r="N5065" i="4"/>
  <c r="M5065" i="4"/>
  <c r="L5065" i="4"/>
  <c r="C5065" i="4" s="1"/>
  <c r="O5064" i="4"/>
  <c r="N5064" i="4"/>
  <c r="M5064" i="4"/>
  <c r="L5064" i="4"/>
  <c r="O5063" i="4"/>
  <c r="N5063" i="4"/>
  <c r="M5063" i="4"/>
  <c r="L5063" i="4"/>
  <c r="C5063" i="4" s="1"/>
  <c r="O5062" i="4"/>
  <c r="N5062" i="4"/>
  <c r="M5062" i="4"/>
  <c r="L5062" i="4"/>
  <c r="O5061" i="4"/>
  <c r="N5061" i="4"/>
  <c r="M5061" i="4"/>
  <c r="L5061" i="4"/>
  <c r="C5061" i="4" s="1"/>
  <c r="O5060" i="4"/>
  <c r="N5060" i="4"/>
  <c r="M5060" i="4"/>
  <c r="L5060" i="4"/>
  <c r="O5059" i="4"/>
  <c r="N5059" i="4"/>
  <c r="M5059" i="4"/>
  <c r="L5059" i="4"/>
  <c r="C5059" i="4" s="1"/>
  <c r="O5058" i="4"/>
  <c r="N5058" i="4"/>
  <c r="M5058" i="4"/>
  <c r="L5058" i="4"/>
  <c r="O5057" i="4"/>
  <c r="N5057" i="4"/>
  <c r="M5057" i="4"/>
  <c r="L5057" i="4"/>
  <c r="C5057" i="4" s="1"/>
  <c r="O5056" i="4"/>
  <c r="N5056" i="4"/>
  <c r="M5056" i="4"/>
  <c r="L5056" i="4"/>
  <c r="O5055" i="4"/>
  <c r="N5055" i="4"/>
  <c r="M5055" i="4"/>
  <c r="L5055" i="4"/>
  <c r="C5055" i="4" s="1"/>
  <c r="O5054" i="4"/>
  <c r="N5054" i="4"/>
  <c r="M5054" i="4"/>
  <c r="L5054" i="4"/>
  <c r="O5053" i="4"/>
  <c r="N5053" i="4"/>
  <c r="M5053" i="4"/>
  <c r="L5053" i="4"/>
  <c r="C5053" i="4" s="1"/>
  <c r="O5052" i="4"/>
  <c r="N5052" i="4"/>
  <c r="M5052" i="4"/>
  <c r="L5052" i="4"/>
  <c r="O5051" i="4"/>
  <c r="N5051" i="4"/>
  <c r="M5051" i="4"/>
  <c r="L5051" i="4"/>
  <c r="C5051" i="4" s="1"/>
  <c r="O5050" i="4"/>
  <c r="N5050" i="4"/>
  <c r="M5050" i="4"/>
  <c r="L5050" i="4"/>
  <c r="O5049" i="4"/>
  <c r="N5049" i="4"/>
  <c r="M5049" i="4"/>
  <c r="L5049" i="4"/>
  <c r="C5049" i="4" s="1"/>
  <c r="O5048" i="4"/>
  <c r="N5048" i="4"/>
  <c r="M5048" i="4"/>
  <c r="L5048" i="4"/>
  <c r="O5047" i="4"/>
  <c r="N5047" i="4"/>
  <c r="M5047" i="4"/>
  <c r="L5047" i="4"/>
  <c r="C5047" i="4" s="1"/>
  <c r="O5046" i="4"/>
  <c r="N5046" i="4"/>
  <c r="M5046" i="4"/>
  <c r="L5046" i="4"/>
  <c r="O5045" i="4"/>
  <c r="N5045" i="4"/>
  <c r="M5045" i="4"/>
  <c r="L5045" i="4"/>
  <c r="C5045" i="4" s="1"/>
  <c r="O5044" i="4"/>
  <c r="N5044" i="4"/>
  <c r="M5044" i="4"/>
  <c r="L5044" i="4"/>
  <c r="O5043" i="4"/>
  <c r="N5043" i="4"/>
  <c r="M5043" i="4"/>
  <c r="L5043" i="4"/>
  <c r="C5043" i="4" s="1"/>
  <c r="O5042" i="4"/>
  <c r="N5042" i="4"/>
  <c r="M5042" i="4"/>
  <c r="L5042" i="4"/>
  <c r="O5041" i="4"/>
  <c r="N5041" i="4"/>
  <c r="M5041" i="4"/>
  <c r="L5041" i="4"/>
  <c r="C5041" i="4" s="1"/>
  <c r="O5040" i="4"/>
  <c r="N5040" i="4"/>
  <c r="M5040" i="4"/>
  <c r="L5040" i="4"/>
  <c r="O5039" i="4"/>
  <c r="N5039" i="4"/>
  <c r="M5039" i="4"/>
  <c r="L5039" i="4"/>
  <c r="C5039" i="4" s="1"/>
  <c r="O5038" i="4"/>
  <c r="N5038" i="4"/>
  <c r="M5038" i="4"/>
  <c r="L5038" i="4"/>
  <c r="O5037" i="4"/>
  <c r="N5037" i="4"/>
  <c r="M5037" i="4"/>
  <c r="L5037" i="4"/>
  <c r="C5037" i="4" s="1"/>
  <c r="O5036" i="4"/>
  <c r="N5036" i="4"/>
  <c r="M5036" i="4"/>
  <c r="L5036" i="4"/>
  <c r="O5035" i="4"/>
  <c r="N5035" i="4"/>
  <c r="M5035" i="4"/>
  <c r="L5035" i="4"/>
  <c r="C5035" i="4" s="1"/>
  <c r="O5034" i="4"/>
  <c r="N5034" i="4"/>
  <c r="M5034" i="4"/>
  <c r="L5034" i="4"/>
  <c r="O5033" i="4"/>
  <c r="N5033" i="4"/>
  <c r="M5033" i="4"/>
  <c r="L5033" i="4"/>
  <c r="C5033" i="4" s="1"/>
  <c r="O5032" i="4"/>
  <c r="N5032" i="4"/>
  <c r="M5032" i="4"/>
  <c r="L5032" i="4"/>
  <c r="O5031" i="4"/>
  <c r="N5031" i="4"/>
  <c r="M5031" i="4"/>
  <c r="L5031" i="4"/>
  <c r="C5031" i="4" s="1"/>
  <c r="O5030" i="4"/>
  <c r="N5030" i="4"/>
  <c r="M5030" i="4"/>
  <c r="L5030" i="4"/>
  <c r="O5029" i="4"/>
  <c r="N5029" i="4"/>
  <c r="M5029" i="4"/>
  <c r="L5029" i="4"/>
  <c r="C5029" i="4" s="1"/>
  <c r="O5028" i="4"/>
  <c r="N5028" i="4"/>
  <c r="M5028" i="4"/>
  <c r="L5028" i="4"/>
  <c r="O5027" i="4"/>
  <c r="N5027" i="4"/>
  <c r="M5027" i="4"/>
  <c r="L5027" i="4"/>
  <c r="C5027" i="4" s="1"/>
  <c r="O5026" i="4"/>
  <c r="N5026" i="4"/>
  <c r="M5026" i="4"/>
  <c r="L5026" i="4"/>
  <c r="O5025" i="4"/>
  <c r="N5025" i="4"/>
  <c r="M5025" i="4"/>
  <c r="L5025" i="4"/>
  <c r="C5025" i="4" s="1"/>
  <c r="O5024" i="4"/>
  <c r="N5024" i="4"/>
  <c r="M5024" i="4"/>
  <c r="L5024" i="4"/>
  <c r="O5023" i="4"/>
  <c r="N5023" i="4"/>
  <c r="M5023" i="4"/>
  <c r="L5023" i="4"/>
  <c r="C5023" i="4" s="1"/>
  <c r="O5022" i="4"/>
  <c r="N5022" i="4"/>
  <c r="M5022" i="4"/>
  <c r="L5022" i="4"/>
  <c r="O5021" i="4"/>
  <c r="N5021" i="4"/>
  <c r="M5021" i="4"/>
  <c r="L5021" i="4"/>
  <c r="C5021" i="4" s="1"/>
  <c r="O5020" i="4"/>
  <c r="N5020" i="4"/>
  <c r="M5020" i="4"/>
  <c r="L5020" i="4"/>
  <c r="O5019" i="4"/>
  <c r="N5019" i="4"/>
  <c r="M5019" i="4"/>
  <c r="L5019" i="4"/>
  <c r="C5019" i="4" s="1"/>
  <c r="O5018" i="4"/>
  <c r="N5018" i="4"/>
  <c r="M5018" i="4"/>
  <c r="L5018" i="4"/>
  <c r="O5017" i="4"/>
  <c r="N5017" i="4"/>
  <c r="M5017" i="4"/>
  <c r="L5017" i="4"/>
  <c r="C5017" i="4" s="1"/>
  <c r="O5016" i="4"/>
  <c r="N5016" i="4"/>
  <c r="M5016" i="4"/>
  <c r="L5016" i="4"/>
  <c r="O5015" i="4"/>
  <c r="N5015" i="4"/>
  <c r="M5015" i="4"/>
  <c r="L5015" i="4"/>
  <c r="C5015" i="4" s="1"/>
  <c r="O5014" i="4"/>
  <c r="N5014" i="4"/>
  <c r="M5014" i="4"/>
  <c r="L5014" i="4"/>
  <c r="O5013" i="4"/>
  <c r="N5013" i="4"/>
  <c r="M5013" i="4"/>
  <c r="L5013" i="4"/>
  <c r="C5013" i="4" s="1"/>
  <c r="O5012" i="4"/>
  <c r="N5012" i="4"/>
  <c r="M5012" i="4"/>
  <c r="L5012" i="4"/>
  <c r="O5011" i="4"/>
  <c r="N5011" i="4"/>
  <c r="M5011" i="4"/>
  <c r="L5011" i="4"/>
  <c r="C5011" i="4" s="1"/>
  <c r="O5010" i="4"/>
  <c r="N5010" i="4"/>
  <c r="M5010" i="4"/>
  <c r="L5010" i="4"/>
  <c r="O5009" i="4"/>
  <c r="N5009" i="4"/>
  <c r="M5009" i="4"/>
  <c r="L5009" i="4"/>
  <c r="C5009" i="4" s="1"/>
  <c r="O5008" i="4"/>
  <c r="N5008" i="4"/>
  <c r="M5008" i="4"/>
  <c r="L5008" i="4"/>
  <c r="O5007" i="4"/>
  <c r="N5007" i="4"/>
  <c r="M5007" i="4"/>
  <c r="L5007" i="4"/>
  <c r="C5007" i="4" s="1"/>
  <c r="O5006" i="4"/>
  <c r="N5006" i="4"/>
  <c r="M5006" i="4"/>
  <c r="L5006" i="4"/>
  <c r="O5005" i="4"/>
  <c r="N5005" i="4"/>
  <c r="M5005" i="4"/>
  <c r="L5005" i="4"/>
  <c r="C5005" i="4" s="1"/>
  <c r="O5004" i="4"/>
  <c r="N5004" i="4"/>
  <c r="M5004" i="4"/>
  <c r="L5004" i="4"/>
  <c r="O5003" i="4"/>
  <c r="N5003" i="4"/>
  <c r="M5003" i="4"/>
  <c r="L5003" i="4"/>
  <c r="C5003" i="4" s="1"/>
  <c r="O5002" i="4"/>
  <c r="N5002" i="4"/>
  <c r="M5002" i="4"/>
  <c r="L5002" i="4"/>
  <c r="O5001" i="4"/>
  <c r="N5001" i="4"/>
  <c r="M5001" i="4"/>
  <c r="L5001" i="4"/>
  <c r="C5001" i="4" s="1"/>
  <c r="O5000" i="4"/>
  <c r="N5000" i="4"/>
  <c r="M5000" i="4"/>
  <c r="L5000" i="4"/>
  <c r="O4999" i="4"/>
  <c r="N4999" i="4"/>
  <c r="M4999" i="4"/>
  <c r="L4999" i="4"/>
  <c r="C4999" i="4" s="1"/>
  <c r="O4998" i="4"/>
  <c r="N4998" i="4"/>
  <c r="M4998" i="4"/>
  <c r="L4998" i="4"/>
  <c r="O4997" i="4"/>
  <c r="N4997" i="4"/>
  <c r="M4997" i="4"/>
  <c r="L4997" i="4"/>
  <c r="C4997" i="4" s="1"/>
  <c r="O4996" i="4"/>
  <c r="N4996" i="4"/>
  <c r="M4996" i="4"/>
  <c r="L4996" i="4"/>
  <c r="O4995" i="4"/>
  <c r="N4995" i="4"/>
  <c r="M4995" i="4"/>
  <c r="L4995" i="4"/>
  <c r="C4995" i="4" s="1"/>
  <c r="O4994" i="4"/>
  <c r="N4994" i="4"/>
  <c r="M4994" i="4"/>
  <c r="L4994" i="4"/>
  <c r="O4993" i="4"/>
  <c r="N4993" i="4"/>
  <c r="M4993" i="4"/>
  <c r="L4993" i="4"/>
  <c r="C4993" i="4" s="1"/>
  <c r="O4992" i="4"/>
  <c r="N4992" i="4"/>
  <c r="M4992" i="4"/>
  <c r="L4992" i="4"/>
  <c r="O4991" i="4"/>
  <c r="N4991" i="4"/>
  <c r="M4991" i="4"/>
  <c r="L4991" i="4"/>
  <c r="C4991" i="4" s="1"/>
  <c r="O4990" i="4"/>
  <c r="N4990" i="4"/>
  <c r="M4990" i="4"/>
  <c r="L4990" i="4"/>
  <c r="O4989" i="4"/>
  <c r="N4989" i="4"/>
  <c r="M4989" i="4"/>
  <c r="L4989" i="4"/>
  <c r="C4989" i="4" s="1"/>
  <c r="O4988" i="4"/>
  <c r="N4988" i="4"/>
  <c r="M4988" i="4"/>
  <c r="L4988" i="4"/>
  <c r="O4987" i="4"/>
  <c r="N4987" i="4"/>
  <c r="M4987" i="4"/>
  <c r="L4987" i="4"/>
  <c r="C4987" i="4" s="1"/>
  <c r="O4986" i="4"/>
  <c r="N4986" i="4"/>
  <c r="M4986" i="4"/>
  <c r="L4986" i="4"/>
  <c r="O4985" i="4"/>
  <c r="N4985" i="4"/>
  <c r="M4985" i="4"/>
  <c r="L4985" i="4"/>
  <c r="C4985" i="4" s="1"/>
  <c r="O4984" i="4"/>
  <c r="N4984" i="4"/>
  <c r="M4984" i="4"/>
  <c r="L4984" i="4"/>
  <c r="O4983" i="4"/>
  <c r="N4983" i="4"/>
  <c r="M4983" i="4"/>
  <c r="L4983" i="4"/>
  <c r="C4983" i="4" s="1"/>
  <c r="O4982" i="4"/>
  <c r="N4982" i="4"/>
  <c r="M4982" i="4"/>
  <c r="L4982" i="4"/>
  <c r="O4981" i="4"/>
  <c r="N4981" i="4"/>
  <c r="M4981" i="4"/>
  <c r="L4981" i="4"/>
  <c r="C4981" i="4" s="1"/>
  <c r="O4980" i="4"/>
  <c r="N4980" i="4"/>
  <c r="M4980" i="4"/>
  <c r="L4980" i="4"/>
  <c r="O4979" i="4"/>
  <c r="N4979" i="4"/>
  <c r="M4979" i="4"/>
  <c r="L4979" i="4"/>
  <c r="C4979" i="4" s="1"/>
  <c r="O4978" i="4"/>
  <c r="N4978" i="4"/>
  <c r="M4978" i="4"/>
  <c r="L4978" i="4"/>
  <c r="O4977" i="4"/>
  <c r="N4977" i="4"/>
  <c r="M4977" i="4"/>
  <c r="L4977" i="4"/>
  <c r="C4977" i="4" s="1"/>
  <c r="O4976" i="4"/>
  <c r="N4976" i="4"/>
  <c r="M4976" i="4"/>
  <c r="L4976" i="4"/>
  <c r="O4975" i="4"/>
  <c r="N4975" i="4"/>
  <c r="M4975" i="4"/>
  <c r="L4975" i="4"/>
  <c r="C4975" i="4" s="1"/>
  <c r="O4974" i="4"/>
  <c r="N4974" i="4"/>
  <c r="M4974" i="4"/>
  <c r="L4974" i="4"/>
  <c r="O4973" i="4"/>
  <c r="N4973" i="4"/>
  <c r="M4973" i="4"/>
  <c r="L4973" i="4"/>
  <c r="C4973" i="4" s="1"/>
  <c r="O4972" i="4"/>
  <c r="N4972" i="4"/>
  <c r="M4972" i="4"/>
  <c r="L4972" i="4"/>
  <c r="O4971" i="4"/>
  <c r="N4971" i="4"/>
  <c r="M4971" i="4"/>
  <c r="L4971" i="4"/>
  <c r="C4971" i="4" s="1"/>
  <c r="O4970" i="4"/>
  <c r="N4970" i="4"/>
  <c r="M4970" i="4"/>
  <c r="L4970" i="4"/>
  <c r="O4969" i="4"/>
  <c r="N4969" i="4"/>
  <c r="M4969" i="4"/>
  <c r="L4969" i="4"/>
  <c r="C4969" i="4" s="1"/>
  <c r="O4968" i="4"/>
  <c r="N4968" i="4"/>
  <c r="M4968" i="4"/>
  <c r="L4968" i="4"/>
  <c r="O4967" i="4"/>
  <c r="N4967" i="4"/>
  <c r="M4967" i="4"/>
  <c r="L4967" i="4"/>
  <c r="C4967" i="4" s="1"/>
  <c r="O4966" i="4"/>
  <c r="N4966" i="4"/>
  <c r="M4966" i="4"/>
  <c r="L4966" i="4"/>
  <c r="O4965" i="4"/>
  <c r="N4965" i="4"/>
  <c r="M4965" i="4"/>
  <c r="L4965" i="4"/>
  <c r="C4965" i="4" s="1"/>
  <c r="O4964" i="4"/>
  <c r="N4964" i="4"/>
  <c r="M4964" i="4"/>
  <c r="L4964" i="4"/>
  <c r="O4963" i="4"/>
  <c r="N4963" i="4"/>
  <c r="M4963" i="4"/>
  <c r="L4963" i="4"/>
  <c r="C4963" i="4" s="1"/>
  <c r="O4962" i="4"/>
  <c r="N4962" i="4"/>
  <c r="M4962" i="4"/>
  <c r="L4962" i="4"/>
  <c r="O4961" i="4"/>
  <c r="N4961" i="4"/>
  <c r="M4961" i="4"/>
  <c r="L4961" i="4"/>
  <c r="C4961" i="4" s="1"/>
  <c r="O4960" i="4"/>
  <c r="N4960" i="4"/>
  <c r="M4960" i="4"/>
  <c r="L4960" i="4"/>
  <c r="O4959" i="4"/>
  <c r="N4959" i="4"/>
  <c r="M4959" i="4"/>
  <c r="L4959" i="4"/>
  <c r="C4959" i="4" s="1"/>
  <c r="O4958" i="4"/>
  <c r="N4958" i="4"/>
  <c r="M4958" i="4"/>
  <c r="L4958" i="4"/>
  <c r="O4957" i="4"/>
  <c r="N4957" i="4"/>
  <c r="M4957" i="4"/>
  <c r="L4957" i="4"/>
  <c r="C4957" i="4" s="1"/>
  <c r="O4956" i="4"/>
  <c r="N4956" i="4"/>
  <c r="M4956" i="4"/>
  <c r="L4956" i="4"/>
  <c r="O4955" i="4"/>
  <c r="N4955" i="4"/>
  <c r="M4955" i="4"/>
  <c r="L4955" i="4"/>
  <c r="C4955" i="4" s="1"/>
  <c r="O4954" i="4"/>
  <c r="N4954" i="4"/>
  <c r="M4954" i="4"/>
  <c r="L4954" i="4"/>
  <c r="O4953" i="4"/>
  <c r="N4953" i="4"/>
  <c r="M4953" i="4"/>
  <c r="L4953" i="4"/>
  <c r="C4953" i="4" s="1"/>
  <c r="O4952" i="4"/>
  <c r="N4952" i="4"/>
  <c r="M4952" i="4"/>
  <c r="L4952" i="4"/>
  <c r="O4951" i="4"/>
  <c r="N4951" i="4"/>
  <c r="M4951" i="4"/>
  <c r="L4951" i="4"/>
  <c r="C4951" i="4" s="1"/>
  <c r="O4950" i="4"/>
  <c r="N4950" i="4"/>
  <c r="M4950" i="4"/>
  <c r="L4950" i="4"/>
  <c r="O4949" i="4"/>
  <c r="N4949" i="4"/>
  <c r="M4949" i="4"/>
  <c r="L4949" i="4"/>
  <c r="C4949" i="4" s="1"/>
  <c r="O4948" i="4"/>
  <c r="N4948" i="4"/>
  <c r="M4948" i="4"/>
  <c r="L4948" i="4"/>
  <c r="O4947" i="4"/>
  <c r="N4947" i="4"/>
  <c r="M4947" i="4"/>
  <c r="L4947" i="4"/>
  <c r="C4947" i="4" s="1"/>
  <c r="O4946" i="4"/>
  <c r="N4946" i="4"/>
  <c r="M4946" i="4"/>
  <c r="L4946" i="4"/>
  <c r="O4945" i="4"/>
  <c r="N4945" i="4"/>
  <c r="M4945" i="4"/>
  <c r="L4945" i="4"/>
  <c r="C4945" i="4" s="1"/>
  <c r="O4944" i="4"/>
  <c r="N4944" i="4"/>
  <c r="M4944" i="4"/>
  <c r="L4944" i="4"/>
  <c r="O4943" i="4"/>
  <c r="N4943" i="4"/>
  <c r="M4943" i="4"/>
  <c r="L4943" i="4"/>
  <c r="C4943" i="4" s="1"/>
  <c r="O4942" i="4"/>
  <c r="N4942" i="4"/>
  <c r="M4942" i="4"/>
  <c r="L4942" i="4"/>
  <c r="O4941" i="4"/>
  <c r="N4941" i="4"/>
  <c r="M4941" i="4"/>
  <c r="L4941" i="4"/>
  <c r="C4941" i="4" s="1"/>
  <c r="O4940" i="4"/>
  <c r="N4940" i="4"/>
  <c r="M4940" i="4"/>
  <c r="L4940" i="4"/>
  <c r="O4939" i="4"/>
  <c r="N4939" i="4"/>
  <c r="M4939" i="4"/>
  <c r="L4939" i="4"/>
  <c r="C4939" i="4" s="1"/>
  <c r="O4938" i="4"/>
  <c r="N4938" i="4"/>
  <c r="M4938" i="4"/>
  <c r="L4938" i="4"/>
  <c r="O4937" i="4"/>
  <c r="N4937" i="4"/>
  <c r="M4937" i="4"/>
  <c r="L4937" i="4"/>
  <c r="C4937" i="4" s="1"/>
  <c r="O4936" i="4"/>
  <c r="N4936" i="4"/>
  <c r="M4936" i="4"/>
  <c r="L4936" i="4"/>
  <c r="O4935" i="4"/>
  <c r="N4935" i="4"/>
  <c r="M4935" i="4"/>
  <c r="L4935" i="4"/>
  <c r="C4935" i="4" s="1"/>
  <c r="O4934" i="4"/>
  <c r="N4934" i="4"/>
  <c r="M4934" i="4"/>
  <c r="L4934" i="4"/>
  <c r="O4933" i="4"/>
  <c r="N4933" i="4"/>
  <c r="M4933" i="4"/>
  <c r="L4933" i="4"/>
  <c r="C4933" i="4" s="1"/>
  <c r="O4932" i="4"/>
  <c r="N4932" i="4"/>
  <c r="M4932" i="4"/>
  <c r="L4932" i="4"/>
  <c r="O4931" i="4"/>
  <c r="N4931" i="4"/>
  <c r="M4931" i="4"/>
  <c r="L4931" i="4"/>
  <c r="C4931" i="4" s="1"/>
  <c r="O4930" i="4"/>
  <c r="N4930" i="4"/>
  <c r="M4930" i="4"/>
  <c r="L4930" i="4"/>
  <c r="O4929" i="4"/>
  <c r="N4929" i="4"/>
  <c r="M4929" i="4"/>
  <c r="L4929" i="4"/>
  <c r="C4929" i="4" s="1"/>
  <c r="O4928" i="4"/>
  <c r="N4928" i="4"/>
  <c r="M4928" i="4"/>
  <c r="L4928" i="4"/>
  <c r="O4927" i="4"/>
  <c r="N4927" i="4"/>
  <c r="M4927" i="4"/>
  <c r="L4927" i="4"/>
  <c r="C4927" i="4" s="1"/>
  <c r="O4926" i="4"/>
  <c r="N4926" i="4"/>
  <c r="M4926" i="4"/>
  <c r="L4926" i="4"/>
  <c r="O4925" i="4"/>
  <c r="N4925" i="4"/>
  <c r="M4925" i="4"/>
  <c r="L4925" i="4"/>
  <c r="C4925" i="4" s="1"/>
  <c r="O4924" i="4"/>
  <c r="N4924" i="4"/>
  <c r="M4924" i="4"/>
  <c r="L4924" i="4"/>
  <c r="O4923" i="4"/>
  <c r="N4923" i="4"/>
  <c r="M4923" i="4"/>
  <c r="L4923" i="4"/>
  <c r="C4923" i="4" s="1"/>
  <c r="O4922" i="4"/>
  <c r="N4922" i="4"/>
  <c r="M4922" i="4"/>
  <c r="L4922" i="4"/>
  <c r="O4921" i="4"/>
  <c r="N4921" i="4"/>
  <c r="M4921" i="4"/>
  <c r="L4921" i="4"/>
  <c r="C4921" i="4" s="1"/>
  <c r="O4920" i="4"/>
  <c r="N4920" i="4"/>
  <c r="M4920" i="4"/>
  <c r="L4920" i="4"/>
  <c r="O4919" i="4"/>
  <c r="N4919" i="4"/>
  <c r="M4919" i="4"/>
  <c r="L4919" i="4"/>
  <c r="C4919" i="4" s="1"/>
  <c r="O4918" i="4"/>
  <c r="N4918" i="4"/>
  <c r="M4918" i="4"/>
  <c r="L4918" i="4"/>
  <c r="O4917" i="4"/>
  <c r="N4917" i="4"/>
  <c r="M4917" i="4"/>
  <c r="L4917" i="4"/>
  <c r="C4917" i="4" s="1"/>
  <c r="O4916" i="4"/>
  <c r="N4916" i="4"/>
  <c r="M4916" i="4"/>
  <c r="L4916" i="4"/>
  <c r="O4915" i="4"/>
  <c r="N4915" i="4"/>
  <c r="M4915" i="4"/>
  <c r="L4915" i="4"/>
  <c r="C4915" i="4" s="1"/>
  <c r="O4914" i="4"/>
  <c r="N4914" i="4"/>
  <c r="M4914" i="4"/>
  <c r="L4914" i="4"/>
  <c r="O4913" i="4"/>
  <c r="N4913" i="4"/>
  <c r="M4913" i="4"/>
  <c r="L4913" i="4"/>
  <c r="C4913" i="4" s="1"/>
  <c r="O4912" i="4"/>
  <c r="N4912" i="4"/>
  <c r="M4912" i="4"/>
  <c r="L4912" i="4"/>
  <c r="O4911" i="4"/>
  <c r="N4911" i="4"/>
  <c r="M4911" i="4"/>
  <c r="L4911" i="4"/>
  <c r="C4911" i="4" s="1"/>
  <c r="O4910" i="4"/>
  <c r="N4910" i="4"/>
  <c r="M4910" i="4"/>
  <c r="L4910" i="4"/>
  <c r="O4909" i="4"/>
  <c r="N4909" i="4"/>
  <c r="M4909" i="4"/>
  <c r="L4909" i="4"/>
  <c r="C4909" i="4" s="1"/>
  <c r="O4908" i="4"/>
  <c r="N4908" i="4"/>
  <c r="M4908" i="4"/>
  <c r="L4908" i="4"/>
  <c r="O4907" i="4"/>
  <c r="N4907" i="4"/>
  <c r="M4907" i="4"/>
  <c r="L4907" i="4"/>
  <c r="C4907" i="4" s="1"/>
  <c r="O4906" i="4"/>
  <c r="N4906" i="4"/>
  <c r="M4906" i="4"/>
  <c r="L4906" i="4"/>
  <c r="O4905" i="4"/>
  <c r="N4905" i="4"/>
  <c r="M4905" i="4"/>
  <c r="L4905" i="4"/>
  <c r="C4905" i="4" s="1"/>
  <c r="O4904" i="4"/>
  <c r="N4904" i="4"/>
  <c r="M4904" i="4"/>
  <c r="L4904" i="4"/>
  <c r="O4903" i="4"/>
  <c r="N4903" i="4"/>
  <c r="M4903" i="4"/>
  <c r="L4903" i="4"/>
  <c r="C4903" i="4" s="1"/>
  <c r="O4902" i="4"/>
  <c r="N4902" i="4"/>
  <c r="M4902" i="4"/>
  <c r="L4902" i="4"/>
  <c r="O4901" i="4"/>
  <c r="N4901" i="4"/>
  <c r="M4901" i="4"/>
  <c r="L4901" i="4"/>
  <c r="C4901" i="4" s="1"/>
  <c r="O4900" i="4"/>
  <c r="N4900" i="4"/>
  <c r="M4900" i="4"/>
  <c r="L4900" i="4"/>
  <c r="O4899" i="4"/>
  <c r="N4899" i="4"/>
  <c r="M4899" i="4"/>
  <c r="L4899" i="4"/>
  <c r="C4899" i="4" s="1"/>
  <c r="O4898" i="4"/>
  <c r="N4898" i="4"/>
  <c r="M4898" i="4"/>
  <c r="L4898" i="4"/>
  <c r="O4897" i="4"/>
  <c r="N4897" i="4"/>
  <c r="M4897" i="4"/>
  <c r="L4897" i="4"/>
  <c r="C4897" i="4" s="1"/>
  <c r="O4896" i="4"/>
  <c r="N4896" i="4"/>
  <c r="M4896" i="4"/>
  <c r="L4896" i="4"/>
  <c r="O4895" i="4"/>
  <c r="N4895" i="4"/>
  <c r="M4895" i="4"/>
  <c r="L4895" i="4"/>
  <c r="C4895" i="4" s="1"/>
  <c r="O4894" i="4"/>
  <c r="N4894" i="4"/>
  <c r="M4894" i="4"/>
  <c r="L4894" i="4"/>
  <c r="O4893" i="4"/>
  <c r="N4893" i="4"/>
  <c r="M4893" i="4"/>
  <c r="L4893" i="4"/>
  <c r="C4893" i="4" s="1"/>
  <c r="O4892" i="4"/>
  <c r="N4892" i="4"/>
  <c r="M4892" i="4"/>
  <c r="L4892" i="4"/>
  <c r="O4891" i="4"/>
  <c r="N4891" i="4"/>
  <c r="M4891" i="4"/>
  <c r="L4891" i="4"/>
  <c r="C4891" i="4" s="1"/>
  <c r="O4890" i="4"/>
  <c r="N4890" i="4"/>
  <c r="M4890" i="4"/>
  <c r="L4890" i="4"/>
  <c r="O4889" i="4"/>
  <c r="N4889" i="4"/>
  <c r="M4889" i="4"/>
  <c r="L4889" i="4"/>
  <c r="C4889" i="4" s="1"/>
  <c r="O4888" i="4"/>
  <c r="N4888" i="4"/>
  <c r="M4888" i="4"/>
  <c r="L4888" i="4"/>
  <c r="O4887" i="4"/>
  <c r="N4887" i="4"/>
  <c r="M4887" i="4"/>
  <c r="L4887" i="4"/>
  <c r="C4887" i="4" s="1"/>
  <c r="O4886" i="4"/>
  <c r="N4886" i="4"/>
  <c r="M4886" i="4"/>
  <c r="L4886" i="4"/>
  <c r="O4885" i="4"/>
  <c r="N4885" i="4"/>
  <c r="M4885" i="4"/>
  <c r="L4885" i="4"/>
  <c r="C4885" i="4" s="1"/>
  <c r="O4884" i="4"/>
  <c r="N4884" i="4"/>
  <c r="M4884" i="4"/>
  <c r="L4884" i="4"/>
  <c r="O4883" i="4"/>
  <c r="N4883" i="4"/>
  <c r="M4883" i="4"/>
  <c r="L4883" i="4"/>
  <c r="C4883" i="4" s="1"/>
  <c r="O4882" i="4"/>
  <c r="N4882" i="4"/>
  <c r="M4882" i="4"/>
  <c r="L4882" i="4"/>
  <c r="O4881" i="4"/>
  <c r="N4881" i="4"/>
  <c r="M4881" i="4"/>
  <c r="L4881" i="4"/>
  <c r="C4881" i="4" s="1"/>
  <c r="O4880" i="4"/>
  <c r="N4880" i="4"/>
  <c r="M4880" i="4"/>
  <c r="L4880" i="4"/>
  <c r="O4879" i="4"/>
  <c r="N4879" i="4"/>
  <c r="M4879" i="4"/>
  <c r="L4879" i="4"/>
  <c r="C4879" i="4" s="1"/>
  <c r="O4878" i="4"/>
  <c r="N4878" i="4"/>
  <c r="M4878" i="4"/>
  <c r="L4878" i="4"/>
  <c r="O4877" i="4"/>
  <c r="N4877" i="4"/>
  <c r="M4877" i="4"/>
  <c r="L4877" i="4"/>
  <c r="C4877" i="4" s="1"/>
  <c r="O4876" i="4"/>
  <c r="N4876" i="4"/>
  <c r="M4876" i="4"/>
  <c r="L4876" i="4"/>
  <c r="O4875" i="4"/>
  <c r="N4875" i="4"/>
  <c r="M4875" i="4"/>
  <c r="L4875" i="4"/>
  <c r="C4875" i="4" s="1"/>
  <c r="O4874" i="4"/>
  <c r="N4874" i="4"/>
  <c r="M4874" i="4"/>
  <c r="L4874" i="4"/>
  <c r="O4873" i="4"/>
  <c r="N4873" i="4"/>
  <c r="M4873" i="4"/>
  <c r="L4873" i="4"/>
  <c r="C4873" i="4" s="1"/>
  <c r="O4872" i="4"/>
  <c r="N4872" i="4"/>
  <c r="M4872" i="4"/>
  <c r="L4872" i="4"/>
  <c r="O4871" i="4"/>
  <c r="N4871" i="4"/>
  <c r="M4871" i="4"/>
  <c r="L4871" i="4"/>
  <c r="C4871" i="4" s="1"/>
  <c r="O4870" i="4"/>
  <c r="N4870" i="4"/>
  <c r="M4870" i="4"/>
  <c r="L4870" i="4"/>
  <c r="O4869" i="4"/>
  <c r="N4869" i="4"/>
  <c r="M4869" i="4"/>
  <c r="L4869" i="4"/>
  <c r="C4869" i="4" s="1"/>
  <c r="O4868" i="4"/>
  <c r="N4868" i="4"/>
  <c r="M4868" i="4"/>
  <c r="L4868" i="4"/>
  <c r="O4867" i="4"/>
  <c r="N4867" i="4"/>
  <c r="M4867" i="4"/>
  <c r="L4867" i="4"/>
  <c r="C4867" i="4" s="1"/>
  <c r="O4866" i="4"/>
  <c r="N4866" i="4"/>
  <c r="M4866" i="4"/>
  <c r="L4866" i="4"/>
  <c r="O4865" i="4"/>
  <c r="N4865" i="4"/>
  <c r="M4865" i="4"/>
  <c r="L4865" i="4"/>
  <c r="C4865" i="4" s="1"/>
  <c r="O4864" i="4"/>
  <c r="N4864" i="4"/>
  <c r="M4864" i="4"/>
  <c r="L4864" i="4"/>
  <c r="O4863" i="4"/>
  <c r="N4863" i="4"/>
  <c r="M4863" i="4"/>
  <c r="L4863" i="4"/>
  <c r="C4863" i="4" s="1"/>
  <c r="O4862" i="4"/>
  <c r="N4862" i="4"/>
  <c r="M4862" i="4"/>
  <c r="L4862" i="4"/>
  <c r="O4861" i="4"/>
  <c r="N4861" i="4"/>
  <c r="M4861" i="4"/>
  <c r="L4861" i="4"/>
  <c r="C4861" i="4" s="1"/>
  <c r="O4860" i="4"/>
  <c r="N4860" i="4"/>
  <c r="M4860" i="4"/>
  <c r="L4860" i="4"/>
  <c r="O4859" i="4"/>
  <c r="N4859" i="4"/>
  <c r="M4859" i="4"/>
  <c r="L4859" i="4"/>
  <c r="C4859" i="4" s="1"/>
  <c r="O4858" i="4"/>
  <c r="N4858" i="4"/>
  <c r="M4858" i="4"/>
  <c r="L4858" i="4"/>
  <c r="O4857" i="4"/>
  <c r="N4857" i="4"/>
  <c r="M4857" i="4"/>
  <c r="L4857" i="4"/>
  <c r="C4857" i="4" s="1"/>
  <c r="O4856" i="4"/>
  <c r="N4856" i="4"/>
  <c r="M4856" i="4"/>
  <c r="L4856" i="4"/>
  <c r="O4855" i="4"/>
  <c r="N4855" i="4"/>
  <c r="M4855" i="4"/>
  <c r="L4855" i="4"/>
  <c r="C4855" i="4" s="1"/>
  <c r="O4854" i="4"/>
  <c r="N4854" i="4"/>
  <c r="M4854" i="4"/>
  <c r="L4854" i="4"/>
  <c r="O4853" i="4"/>
  <c r="N4853" i="4"/>
  <c r="M4853" i="4"/>
  <c r="L4853" i="4"/>
  <c r="C4853" i="4" s="1"/>
  <c r="O4852" i="4"/>
  <c r="N4852" i="4"/>
  <c r="M4852" i="4"/>
  <c r="L4852" i="4"/>
  <c r="O4851" i="4"/>
  <c r="N4851" i="4"/>
  <c r="M4851" i="4"/>
  <c r="L4851" i="4"/>
  <c r="C4851" i="4" s="1"/>
  <c r="O4850" i="4"/>
  <c r="N4850" i="4"/>
  <c r="M4850" i="4"/>
  <c r="L4850" i="4"/>
  <c r="O4849" i="4"/>
  <c r="N4849" i="4"/>
  <c r="M4849" i="4"/>
  <c r="L4849" i="4"/>
  <c r="C4849" i="4" s="1"/>
  <c r="O4848" i="4"/>
  <c r="N4848" i="4"/>
  <c r="M4848" i="4"/>
  <c r="L4848" i="4"/>
  <c r="O4847" i="4"/>
  <c r="N4847" i="4"/>
  <c r="M4847" i="4"/>
  <c r="L4847" i="4"/>
  <c r="C4847" i="4" s="1"/>
  <c r="O4846" i="4"/>
  <c r="N4846" i="4"/>
  <c r="M4846" i="4"/>
  <c r="L4846" i="4"/>
  <c r="O4845" i="4"/>
  <c r="N4845" i="4"/>
  <c r="M4845" i="4"/>
  <c r="L4845" i="4"/>
  <c r="C4845" i="4" s="1"/>
  <c r="O4844" i="4"/>
  <c r="N4844" i="4"/>
  <c r="M4844" i="4"/>
  <c r="L4844" i="4"/>
  <c r="O4843" i="4"/>
  <c r="N4843" i="4"/>
  <c r="M4843" i="4"/>
  <c r="L4843" i="4"/>
  <c r="C4843" i="4" s="1"/>
  <c r="O4842" i="4"/>
  <c r="N4842" i="4"/>
  <c r="M4842" i="4"/>
  <c r="L4842" i="4"/>
  <c r="O4841" i="4"/>
  <c r="N4841" i="4"/>
  <c r="M4841" i="4"/>
  <c r="L4841" i="4"/>
  <c r="C4841" i="4" s="1"/>
  <c r="O4840" i="4"/>
  <c r="N4840" i="4"/>
  <c r="M4840" i="4"/>
  <c r="L4840" i="4"/>
  <c r="O4839" i="4"/>
  <c r="N4839" i="4"/>
  <c r="M4839" i="4"/>
  <c r="L4839" i="4"/>
  <c r="C4839" i="4" s="1"/>
  <c r="O4838" i="4"/>
  <c r="N4838" i="4"/>
  <c r="M4838" i="4"/>
  <c r="L4838" i="4"/>
  <c r="O4837" i="4"/>
  <c r="N4837" i="4"/>
  <c r="M4837" i="4"/>
  <c r="L4837" i="4"/>
  <c r="C4837" i="4" s="1"/>
  <c r="O4836" i="4"/>
  <c r="N4836" i="4"/>
  <c r="M4836" i="4"/>
  <c r="L4836" i="4"/>
  <c r="O4835" i="4"/>
  <c r="N4835" i="4"/>
  <c r="M4835" i="4"/>
  <c r="L4835" i="4"/>
  <c r="C4835" i="4" s="1"/>
  <c r="O4834" i="4"/>
  <c r="N4834" i="4"/>
  <c r="M4834" i="4"/>
  <c r="L4834" i="4"/>
  <c r="O4833" i="4"/>
  <c r="N4833" i="4"/>
  <c r="M4833" i="4"/>
  <c r="L4833" i="4"/>
  <c r="C4833" i="4" s="1"/>
  <c r="O4832" i="4"/>
  <c r="N4832" i="4"/>
  <c r="M4832" i="4"/>
  <c r="L4832" i="4"/>
  <c r="O4831" i="4"/>
  <c r="N4831" i="4"/>
  <c r="M4831" i="4"/>
  <c r="L4831" i="4"/>
  <c r="C4831" i="4" s="1"/>
  <c r="O4830" i="4"/>
  <c r="N4830" i="4"/>
  <c r="M4830" i="4"/>
  <c r="L4830" i="4"/>
  <c r="O4829" i="4"/>
  <c r="N4829" i="4"/>
  <c r="M4829" i="4"/>
  <c r="L4829" i="4"/>
  <c r="C4829" i="4" s="1"/>
  <c r="O4828" i="4"/>
  <c r="N4828" i="4"/>
  <c r="M4828" i="4"/>
  <c r="L4828" i="4"/>
  <c r="O4827" i="4"/>
  <c r="N4827" i="4"/>
  <c r="M4827" i="4"/>
  <c r="L4827" i="4"/>
  <c r="C4827" i="4" s="1"/>
  <c r="O4826" i="4"/>
  <c r="N4826" i="4"/>
  <c r="M4826" i="4"/>
  <c r="L4826" i="4"/>
  <c r="O4825" i="4"/>
  <c r="N4825" i="4"/>
  <c r="M4825" i="4"/>
  <c r="L4825" i="4"/>
  <c r="C4825" i="4" s="1"/>
  <c r="O4824" i="4"/>
  <c r="N4824" i="4"/>
  <c r="M4824" i="4"/>
  <c r="L4824" i="4"/>
  <c r="O4823" i="4"/>
  <c r="N4823" i="4"/>
  <c r="M4823" i="4"/>
  <c r="L4823" i="4"/>
  <c r="C4823" i="4" s="1"/>
  <c r="O4822" i="4"/>
  <c r="N4822" i="4"/>
  <c r="M4822" i="4"/>
  <c r="L4822" i="4"/>
  <c r="O4821" i="4"/>
  <c r="N4821" i="4"/>
  <c r="M4821" i="4"/>
  <c r="L4821" i="4"/>
  <c r="C4821" i="4" s="1"/>
  <c r="O4820" i="4"/>
  <c r="N4820" i="4"/>
  <c r="M4820" i="4"/>
  <c r="L4820" i="4"/>
  <c r="O4819" i="4"/>
  <c r="N4819" i="4"/>
  <c r="M4819" i="4"/>
  <c r="L4819" i="4"/>
  <c r="C4819" i="4" s="1"/>
  <c r="O4818" i="4"/>
  <c r="N4818" i="4"/>
  <c r="M4818" i="4"/>
  <c r="L4818" i="4"/>
  <c r="O4817" i="4"/>
  <c r="N4817" i="4"/>
  <c r="M4817" i="4"/>
  <c r="L4817" i="4"/>
  <c r="C4817" i="4" s="1"/>
  <c r="O4816" i="4"/>
  <c r="N4816" i="4"/>
  <c r="M4816" i="4"/>
  <c r="L4816" i="4"/>
  <c r="O4815" i="4"/>
  <c r="N4815" i="4"/>
  <c r="M4815" i="4"/>
  <c r="L4815" i="4"/>
  <c r="C4815" i="4" s="1"/>
  <c r="O4814" i="4"/>
  <c r="N4814" i="4"/>
  <c r="M4814" i="4"/>
  <c r="L4814" i="4"/>
  <c r="O4813" i="4"/>
  <c r="N4813" i="4"/>
  <c r="M4813" i="4"/>
  <c r="L4813" i="4"/>
  <c r="C4813" i="4" s="1"/>
  <c r="O4812" i="4"/>
  <c r="N4812" i="4"/>
  <c r="M4812" i="4"/>
  <c r="L4812" i="4"/>
  <c r="O4811" i="4"/>
  <c r="N4811" i="4"/>
  <c r="M4811" i="4"/>
  <c r="L4811" i="4"/>
  <c r="C4811" i="4" s="1"/>
  <c r="O4810" i="4"/>
  <c r="N4810" i="4"/>
  <c r="M4810" i="4"/>
  <c r="L4810" i="4"/>
  <c r="O4809" i="4"/>
  <c r="N4809" i="4"/>
  <c r="M4809" i="4"/>
  <c r="L4809" i="4"/>
  <c r="C4809" i="4" s="1"/>
  <c r="O4808" i="4"/>
  <c r="N4808" i="4"/>
  <c r="M4808" i="4"/>
  <c r="L4808" i="4"/>
  <c r="O4807" i="4"/>
  <c r="N4807" i="4"/>
  <c r="M4807" i="4"/>
  <c r="L4807" i="4"/>
  <c r="C4807" i="4" s="1"/>
  <c r="O4806" i="4"/>
  <c r="N4806" i="4"/>
  <c r="M4806" i="4"/>
  <c r="L4806" i="4"/>
  <c r="O4805" i="4"/>
  <c r="N4805" i="4"/>
  <c r="M4805" i="4"/>
  <c r="L4805" i="4"/>
  <c r="C4805" i="4" s="1"/>
  <c r="O4804" i="4"/>
  <c r="N4804" i="4"/>
  <c r="M4804" i="4"/>
  <c r="L4804" i="4"/>
  <c r="O4803" i="4"/>
  <c r="N4803" i="4"/>
  <c r="M4803" i="4"/>
  <c r="L4803" i="4"/>
  <c r="C4803" i="4" s="1"/>
  <c r="O4802" i="4"/>
  <c r="N4802" i="4"/>
  <c r="M4802" i="4"/>
  <c r="L4802" i="4"/>
  <c r="O4801" i="4"/>
  <c r="N4801" i="4"/>
  <c r="M4801" i="4"/>
  <c r="L4801" i="4"/>
  <c r="C4801" i="4" s="1"/>
  <c r="O4800" i="4"/>
  <c r="N4800" i="4"/>
  <c r="M4800" i="4"/>
  <c r="L4800" i="4"/>
  <c r="O4799" i="4"/>
  <c r="N4799" i="4"/>
  <c r="M4799" i="4"/>
  <c r="L4799" i="4"/>
  <c r="C4799" i="4" s="1"/>
  <c r="O4798" i="4"/>
  <c r="N4798" i="4"/>
  <c r="M4798" i="4"/>
  <c r="L4798" i="4"/>
  <c r="O4797" i="4"/>
  <c r="N4797" i="4"/>
  <c r="M4797" i="4"/>
  <c r="L4797" i="4"/>
  <c r="C4797" i="4" s="1"/>
  <c r="O4796" i="4"/>
  <c r="N4796" i="4"/>
  <c r="M4796" i="4"/>
  <c r="L4796" i="4"/>
  <c r="O4795" i="4"/>
  <c r="N4795" i="4"/>
  <c r="M4795" i="4"/>
  <c r="L4795" i="4"/>
  <c r="C4795" i="4" s="1"/>
  <c r="O4794" i="4"/>
  <c r="N4794" i="4"/>
  <c r="M4794" i="4"/>
  <c r="L4794" i="4"/>
  <c r="O4793" i="4"/>
  <c r="N4793" i="4"/>
  <c r="M4793" i="4"/>
  <c r="L4793" i="4"/>
  <c r="C4793" i="4" s="1"/>
  <c r="O4792" i="4"/>
  <c r="N4792" i="4"/>
  <c r="M4792" i="4"/>
  <c r="L4792" i="4"/>
  <c r="O4791" i="4"/>
  <c r="N4791" i="4"/>
  <c r="M4791" i="4"/>
  <c r="L4791" i="4"/>
  <c r="C4791" i="4" s="1"/>
  <c r="O4790" i="4"/>
  <c r="N4790" i="4"/>
  <c r="M4790" i="4"/>
  <c r="L4790" i="4"/>
  <c r="O4789" i="4"/>
  <c r="N4789" i="4"/>
  <c r="M4789" i="4"/>
  <c r="L4789" i="4"/>
  <c r="C4789" i="4" s="1"/>
  <c r="O4788" i="4"/>
  <c r="N4788" i="4"/>
  <c r="M4788" i="4"/>
  <c r="L4788" i="4"/>
  <c r="O4787" i="4"/>
  <c r="N4787" i="4"/>
  <c r="M4787" i="4"/>
  <c r="L4787" i="4"/>
  <c r="C4787" i="4" s="1"/>
  <c r="O4786" i="4"/>
  <c r="N4786" i="4"/>
  <c r="M4786" i="4"/>
  <c r="L4786" i="4"/>
  <c r="O4785" i="4"/>
  <c r="N4785" i="4"/>
  <c r="M4785" i="4"/>
  <c r="L4785" i="4"/>
  <c r="C4785" i="4" s="1"/>
  <c r="O4784" i="4"/>
  <c r="N4784" i="4"/>
  <c r="M4784" i="4"/>
  <c r="L4784" i="4"/>
  <c r="O4783" i="4"/>
  <c r="N4783" i="4"/>
  <c r="M4783" i="4"/>
  <c r="L4783" i="4"/>
  <c r="C4783" i="4" s="1"/>
  <c r="O4782" i="4"/>
  <c r="N4782" i="4"/>
  <c r="M4782" i="4"/>
  <c r="L4782" i="4"/>
  <c r="O4781" i="4"/>
  <c r="N4781" i="4"/>
  <c r="M4781" i="4"/>
  <c r="L4781" i="4"/>
  <c r="C4781" i="4" s="1"/>
  <c r="O4780" i="4"/>
  <c r="N4780" i="4"/>
  <c r="M4780" i="4"/>
  <c r="L4780" i="4"/>
  <c r="O4779" i="4"/>
  <c r="N4779" i="4"/>
  <c r="M4779" i="4"/>
  <c r="L4779" i="4"/>
  <c r="C4779" i="4" s="1"/>
  <c r="O4778" i="4"/>
  <c r="N4778" i="4"/>
  <c r="M4778" i="4"/>
  <c r="L4778" i="4"/>
  <c r="O4777" i="4"/>
  <c r="N4777" i="4"/>
  <c r="M4777" i="4"/>
  <c r="L4777" i="4"/>
  <c r="C4777" i="4" s="1"/>
  <c r="O4776" i="4"/>
  <c r="N4776" i="4"/>
  <c r="M4776" i="4"/>
  <c r="L4776" i="4"/>
  <c r="O4775" i="4"/>
  <c r="N4775" i="4"/>
  <c r="M4775" i="4"/>
  <c r="L4775" i="4"/>
  <c r="C4775" i="4" s="1"/>
  <c r="O4774" i="4"/>
  <c r="N4774" i="4"/>
  <c r="M4774" i="4"/>
  <c r="L4774" i="4"/>
  <c r="O4773" i="4"/>
  <c r="N4773" i="4"/>
  <c r="M4773" i="4"/>
  <c r="L4773" i="4"/>
  <c r="C4773" i="4" s="1"/>
  <c r="O4772" i="4"/>
  <c r="N4772" i="4"/>
  <c r="M4772" i="4"/>
  <c r="L4772" i="4"/>
  <c r="O4771" i="4"/>
  <c r="N4771" i="4"/>
  <c r="M4771" i="4"/>
  <c r="L4771" i="4"/>
  <c r="C4771" i="4" s="1"/>
  <c r="O4770" i="4"/>
  <c r="N4770" i="4"/>
  <c r="M4770" i="4"/>
  <c r="L4770" i="4"/>
  <c r="O4769" i="4"/>
  <c r="N4769" i="4"/>
  <c r="M4769" i="4"/>
  <c r="L4769" i="4"/>
  <c r="C4769" i="4" s="1"/>
  <c r="O4768" i="4"/>
  <c r="N4768" i="4"/>
  <c r="M4768" i="4"/>
  <c r="L4768" i="4"/>
  <c r="O4767" i="4"/>
  <c r="N4767" i="4"/>
  <c r="M4767" i="4"/>
  <c r="L4767" i="4"/>
  <c r="C4767" i="4" s="1"/>
  <c r="O4766" i="4"/>
  <c r="N4766" i="4"/>
  <c r="M4766" i="4"/>
  <c r="L4766" i="4"/>
  <c r="O4765" i="4"/>
  <c r="N4765" i="4"/>
  <c r="M4765" i="4"/>
  <c r="L4765" i="4"/>
  <c r="C4765" i="4" s="1"/>
  <c r="O4764" i="4"/>
  <c r="N4764" i="4"/>
  <c r="M4764" i="4"/>
  <c r="L4764" i="4"/>
  <c r="O4763" i="4"/>
  <c r="N4763" i="4"/>
  <c r="M4763" i="4"/>
  <c r="L4763" i="4"/>
  <c r="C4763" i="4" s="1"/>
  <c r="O4762" i="4"/>
  <c r="N4762" i="4"/>
  <c r="M4762" i="4"/>
  <c r="L4762" i="4"/>
  <c r="O4761" i="4"/>
  <c r="N4761" i="4"/>
  <c r="M4761" i="4"/>
  <c r="L4761" i="4"/>
  <c r="C4761" i="4" s="1"/>
  <c r="O4760" i="4"/>
  <c r="N4760" i="4"/>
  <c r="M4760" i="4"/>
  <c r="L4760" i="4"/>
  <c r="O4759" i="4"/>
  <c r="N4759" i="4"/>
  <c r="M4759" i="4"/>
  <c r="L4759" i="4"/>
  <c r="C4759" i="4" s="1"/>
  <c r="O4758" i="4"/>
  <c r="N4758" i="4"/>
  <c r="M4758" i="4"/>
  <c r="L4758" i="4"/>
  <c r="O4757" i="4"/>
  <c r="N4757" i="4"/>
  <c r="M4757" i="4"/>
  <c r="L4757" i="4"/>
  <c r="C4757" i="4" s="1"/>
  <c r="O4756" i="4"/>
  <c r="N4756" i="4"/>
  <c r="M4756" i="4"/>
  <c r="L4756" i="4"/>
  <c r="O4755" i="4"/>
  <c r="N4755" i="4"/>
  <c r="M4755" i="4"/>
  <c r="L4755" i="4"/>
  <c r="C4755" i="4" s="1"/>
  <c r="O4754" i="4"/>
  <c r="N4754" i="4"/>
  <c r="M4754" i="4"/>
  <c r="L4754" i="4"/>
  <c r="O4753" i="4"/>
  <c r="N4753" i="4"/>
  <c r="M4753" i="4"/>
  <c r="L4753" i="4"/>
  <c r="C4753" i="4" s="1"/>
  <c r="O4752" i="4"/>
  <c r="N4752" i="4"/>
  <c r="M4752" i="4"/>
  <c r="L4752" i="4"/>
  <c r="O4751" i="4"/>
  <c r="N4751" i="4"/>
  <c r="M4751" i="4"/>
  <c r="L4751" i="4"/>
  <c r="C4751" i="4" s="1"/>
  <c r="O4750" i="4"/>
  <c r="N4750" i="4"/>
  <c r="M4750" i="4"/>
  <c r="L4750" i="4"/>
  <c r="O4749" i="4"/>
  <c r="N4749" i="4"/>
  <c r="M4749" i="4"/>
  <c r="L4749" i="4"/>
  <c r="C4749" i="4" s="1"/>
  <c r="O4748" i="4"/>
  <c r="N4748" i="4"/>
  <c r="M4748" i="4"/>
  <c r="L4748" i="4"/>
  <c r="O4747" i="4"/>
  <c r="N4747" i="4"/>
  <c r="M4747" i="4"/>
  <c r="L4747" i="4"/>
  <c r="C4747" i="4" s="1"/>
  <c r="O4746" i="4"/>
  <c r="N4746" i="4"/>
  <c r="M4746" i="4"/>
  <c r="L4746" i="4"/>
  <c r="O4745" i="4"/>
  <c r="N4745" i="4"/>
  <c r="M4745" i="4"/>
  <c r="L4745" i="4"/>
  <c r="C4745" i="4" s="1"/>
  <c r="O4744" i="4"/>
  <c r="N4744" i="4"/>
  <c r="M4744" i="4"/>
  <c r="L4744" i="4"/>
  <c r="O4743" i="4"/>
  <c r="N4743" i="4"/>
  <c r="M4743" i="4"/>
  <c r="L4743" i="4"/>
  <c r="C4743" i="4" s="1"/>
  <c r="O4742" i="4"/>
  <c r="N4742" i="4"/>
  <c r="M4742" i="4"/>
  <c r="L4742" i="4"/>
  <c r="O4741" i="4"/>
  <c r="N4741" i="4"/>
  <c r="M4741" i="4"/>
  <c r="L4741" i="4"/>
  <c r="C4741" i="4" s="1"/>
  <c r="O4740" i="4"/>
  <c r="N4740" i="4"/>
  <c r="M4740" i="4"/>
  <c r="L4740" i="4"/>
  <c r="O4739" i="4"/>
  <c r="N4739" i="4"/>
  <c r="M4739" i="4"/>
  <c r="L4739" i="4"/>
  <c r="C4739" i="4" s="1"/>
  <c r="O4738" i="4"/>
  <c r="N4738" i="4"/>
  <c r="M4738" i="4"/>
  <c r="L4738" i="4"/>
  <c r="O4737" i="4"/>
  <c r="N4737" i="4"/>
  <c r="M4737" i="4"/>
  <c r="L4737" i="4"/>
  <c r="C4737" i="4" s="1"/>
  <c r="O4736" i="4"/>
  <c r="N4736" i="4"/>
  <c r="M4736" i="4"/>
  <c r="L4736" i="4"/>
  <c r="O4735" i="4"/>
  <c r="N4735" i="4"/>
  <c r="M4735" i="4"/>
  <c r="L4735" i="4"/>
  <c r="C4735" i="4" s="1"/>
  <c r="O4734" i="4"/>
  <c r="N4734" i="4"/>
  <c r="M4734" i="4"/>
  <c r="L4734" i="4"/>
  <c r="O4733" i="4"/>
  <c r="N4733" i="4"/>
  <c r="M4733" i="4"/>
  <c r="L4733" i="4"/>
  <c r="C4733" i="4" s="1"/>
  <c r="O4732" i="4"/>
  <c r="N4732" i="4"/>
  <c r="M4732" i="4"/>
  <c r="L4732" i="4"/>
  <c r="O4731" i="4"/>
  <c r="N4731" i="4"/>
  <c r="M4731" i="4"/>
  <c r="L4731" i="4"/>
  <c r="C4731" i="4" s="1"/>
  <c r="O4730" i="4"/>
  <c r="N4730" i="4"/>
  <c r="M4730" i="4"/>
  <c r="L4730" i="4"/>
  <c r="O4729" i="4"/>
  <c r="N4729" i="4"/>
  <c r="M4729" i="4"/>
  <c r="L4729" i="4"/>
  <c r="C4729" i="4" s="1"/>
  <c r="O4728" i="4"/>
  <c r="N4728" i="4"/>
  <c r="M4728" i="4"/>
  <c r="L4728" i="4"/>
  <c r="O4727" i="4"/>
  <c r="N4727" i="4"/>
  <c r="M4727" i="4"/>
  <c r="L4727" i="4"/>
  <c r="C4727" i="4" s="1"/>
  <c r="O4726" i="4"/>
  <c r="N4726" i="4"/>
  <c r="M4726" i="4"/>
  <c r="L4726" i="4"/>
  <c r="O4725" i="4"/>
  <c r="N4725" i="4"/>
  <c r="M4725" i="4"/>
  <c r="L4725" i="4"/>
  <c r="C4725" i="4" s="1"/>
  <c r="O4724" i="4"/>
  <c r="N4724" i="4"/>
  <c r="M4724" i="4"/>
  <c r="L4724" i="4"/>
  <c r="O4723" i="4"/>
  <c r="N4723" i="4"/>
  <c r="M4723" i="4"/>
  <c r="L4723" i="4"/>
  <c r="C4723" i="4" s="1"/>
  <c r="O4722" i="4"/>
  <c r="N4722" i="4"/>
  <c r="M4722" i="4"/>
  <c r="L4722" i="4"/>
  <c r="O4721" i="4"/>
  <c r="N4721" i="4"/>
  <c r="M4721" i="4"/>
  <c r="L4721" i="4"/>
  <c r="C4721" i="4" s="1"/>
  <c r="O4720" i="4"/>
  <c r="N4720" i="4"/>
  <c r="M4720" i="4"/>
  <c r="L4720" i="4"/>
  <c r="O4719" i="4"/>
  <c r="N4719" i="4"/>
  <c r="M4719" i="4"/>
  <c r="L4719" i="4"/>
  <c r="C4719" i="4" s="1"/>
  <c r="O4718" i="4"/>
  <c r="N4718" i="4"/>
  <c r="M4718" i="4"/>
  <c r="L4718" i="4"/>
  <c r="O4717" i="4"/>
  <c r="N4717" i="4"/>
  <c r="M4717" i="4"/>
  <c r="L4717" i="4"/>
  <c r="C4717" i="4" s="1"/>
  <c r="O4716" i="4"/>
  <c r="N4716" i="4"/>
  <c r="M4716" i="4"/>
  <c r="L4716" i="4"/>
  <c r="O4715" i="4"/>
  <c r="N4715" i="4"/>
  <c r="M4715" i="4"/>
  <c r="L4715" i="4"/>
  <c r="C4715" i="4" s="1"/>
  <c r="O4714" i="4"/>
  <c r="N4714" i="4"/>
  <c r="M4714" i="4"/>
  <c r="L4714" i="4"/>
  <c r="O4713" i="4"/>
  <c r="N4713" i="4"/>
  <c r="M4713" i="4"/>
  <c r="L4713" i="4"/>
  <c r="C4713" i="4" s="1"/>
  <c r="O4712" i="4"/>
  <c r="N4712" i="4"/>
  <c r="M4712" i="4"/>
  <c r="L4712" i="4"/>
  <c r="O4711" i="4"/>
  <c r="N4711" i="4"/>
  <c r="M4711" i="4"/>
  <c r="L4711" i="4"/>
  <c r="C4711" i="4" s="1"/>
  <c r="O4710" i="4"/>
  <c r="N4710" i="4"/>
  <c r="M4710" i="4"/>
  <c r="L4710" i="4"/>
  <c r="O4709" i="4"/>
  <c r="N4709" i="4"/>
  <c r="M4709" i="4"/>
  <c r="L4709" i="4"/>
  <c r="C4709" i="4" s="1"/>
  <c r="O4708" i="4"/>
  <c r="N4708" i="4"/>
  <c r="M4708" i="4"/>
  <c r="L4708" i="4"/>
  <c r="O4707" i="4"/>
  <c r="N4707" i="4"/>
  <c r="M4707" i="4"/>
  <c r="L4707" i="4"/>
  <c r="C4707" i="4" s="1"/>
  <c r="O4706" i="4"/>
  <c r="N4706" i="4"/>
  <c r="M4706" i="4"/>
  <c r="L4706" i="4"/>
  <c r="O4705" i="4"/>
  <c r="N4705" i="4"/>
  <c r="M4705" i="4"/>
  <c r="L4705" i="4"/>
  <c r="C4705" i="4" s="1"/>
  <c r="O4704" i="4"/>
  <c r="N4704" i="4"/>
  <c r="M4704" i="4"/>
  <c r="L4704" i="4"/>
  <c r="O4703" i="4"/>
  <c r="N4703" i="4"/>
  <c r="M4703" i="4"/>
  <c r="L4703" i="4"/>
  <c r="C4703" i="4" s="1"/>
  <c r="O4702" i="4"/>
  <c r="N4702" i="4"/>
  <c r="M4702" i="4"/>
  <c r="L4702" i="4"/>
  <c r="O4701" i="4"/>
  <c r="N4701" i="4"/>
  <c r="M4701" i="4"/>
  <c r="L4701" i="4"/>
  <c r="C4701" i="4" s="1"/>
  <c r="O4700" i="4"/>
  <c r="N4700" i="4"/>
  <c r="M4700" i="4"/>
  <c r="L4700" i="4"/>
  <c r="O4699" i="4"/>
  <c r="N4699" i="4"/>
  <c r="M4699" i="4"/>
  <c r="L4699" i="4"/>
  <c r="C4699" i="4" s="1"/>
  <c r="O4698" i="4"/>
  <c r="N4698" i="4"/>
  <c r="M4698" i="4"/>
  <c r="L4698" i="4"/>
  <c r="O4697" i="4"/>
  <c r="N4697" i="4"/>
  <c r="M4697" i="4"/>
  <c r="L4697" i="4"/>
  <c r="C4697" i="4" s="1"/>
  <c r="O4696" i="4"/>
  <c r="N4696" i="4"/>
  <c r="M4696" i="4"/>
  <c r="L4696" i="4"/>
  <c r="O4695" i="4"/>
  <c r="N4695" i="4"/>
  <c r="M4695" i="4"/>
  <c r="L4695" i="4"/>
  <c r="C4695" i="4" s="1"/>
  <c r="O4694" i="4"/>
  <c r="N4694" i="4"/>
  <c r="M4694" i="4"/>
  <c r="L4694" i="4"/>
  <c r="O4693" i="4"/>
  <c r="N4693" i="4"/>
  <c r="M4693" i="4"/>
  <c r="L4693" i="4"/>
  <c r="C4693" i="4" s="1"/>
  <c r="O4692" i="4"/>
  <c r="N4692" i="4"/>
  <c r="M4692" i="4"/>
  <c r="L4692" i="4"/>
  <c r="O4691" i="4"/>
  <c r="N4691" i="4"/>
  <c r="M4691" i="4"/>
  <c r="L4691" i="4"/>
  <c r="C4691" i="4" s="1"/>
  <c r="O4690" i="4"/>
  <c r="N4690" i="4"/>
  <c r="M4690" i="4"/>
  <c r="L4690" i="4"/>
  <c r="O4689" i="4"/>
  <c r="N4689" i="4"/>
  <c r="M4689" i="4"/>
  <c r="L4689" i="4"/>
  <c r="C4689" i="4" s="1"/>
  <c r="O4688" i="4"/>
  <c r="N4688" i="4"/>
  <c r="M4688" i="4"/>
  <c r="L4688" i="4"/>
  <c r="O4687" i="4"/>
  <c r="N4687" i="4"/>
  <c r="M4687" i="4"/>
  <c r="L4687" i="4"/>
  <c r="C4687" i="4" s="1"/>
  <c r="O4686" i="4"/>
  <c r="N4686" i="4"/>
  <c r="M4686" i="4"/>
  <c r="L4686" i="4"/>
  <c r="O4685" i="4"/>
  <c r="N4685" i="4"/>
  <c r="M4685" i="4"/>
  <c r="L4685" i="4"/>
  <c r="C4685" i="4" s="1"/>
  <c r="O4684" i="4"/>
  <c r="N4684" i="4"/>
  <c r="M4684" i="4"/>
  <c r="L4684" i="4"/>
  <c r="O4683" i="4"/>
  <c r="N4683" i="4"/>
  <c r="M4683" i="4"/>
  <c r="L4683" i="4"/>
  <c r="C4683" i="4" s="1"/>
  <c r="O4682" i="4"/>
  <c r="N4682" i="4"/>
  <c r="M4682" i="4"/>
  <c r="L4682" i="4"/>
  <c r="O4681" i="4"/>
  <c r="N4681" i="4"/>
  <c r="M4681" i="4"/>
  <c r="L4681" i="4"/>
  <c r="C4681" i="4" s="1"/>
  <c r="O4680" i="4"/>
  <c r="N4680" i="4"/>
  <c r="M4680" i="4"/>
  <c r="L4680" i="4"/>
  <c r="O4679" i="4"/>
  <c r="N4679" i="4"/>
  <c r="M4679" i="4"/>
  <c r="L4679" i="4"/>
  <c r="C4679" i="4" s="1"/>
  <c r="O4678" i="4"/>
  <c r="N4678" i="4"/>
  <c r="M4678" i="4"/>
  <c r="L4678" i="4"/>
  <c r="O4677" i="4"/>
  <c r="N4677" i="4"/>
  <c r="M4677" i="4"/>
  <c r="L4677" i="4"/>
  <c r="C4677" i="4" s="1"/>
  <c r="O4676" i="4"/>
  <c r="N4676" i="4"/>
  <c r="M4676" i="4"/>
  <c r="L4676" i="4"/>
  <c r="O4675" i="4"/>
  <c r="N4675" i="4"/>
  <c r="M4675" i="4"/>
  <c r="L4675" i="4"/>
  <c r="C4675" i="4" s="1"/>
  <c r="O4674" i="4"/>
  <c r="N4674" i="4"/>
  <c r="M4674" i="4"/>
  <c r="L4674" i="4"/>
  <c r="O4673" i="4"/>
  <c r="N4673" i="4"/>
  <c r="M4673" i="4"/>
  <c r="L4673" i="4"/>
  <c r="C4673" i="4" s="1"/>
  <c r="O4672" i="4"/>
  <c r="N4672" i="4"/>
  <c r="M4672" i="4"/>
  <c r="L4672" i="4"/>
  <c r="O4671" i="4"/>
  <c r="N4671" i="4"/>
  <c r="M4671" i="4"/>
  <c r="L4671" i="4"/>
  <c r="C4671" i="4" s="1"/>
  <c r="O4670" i="4"/>
  <c r="N4670" i="4"/>
  <c r="M4670" i="4"/>
  <c r="L4670" i="4"/>
  <c r="O4669" i="4"/>
  <c r="N4669" i="4"/>
  <c r="M4669" i="4"/>
  <c r="L4669" i="4"/>
  <c r="C4669" i="4" s="1"/>
  <c r="O4668" i="4"/>
  <c r="N4668" i="4"/>
  <c r="M4668" i="4"/>
  <c r="L4668" i="4"/>
  <c r="O4667" i="4"/>
  <c r="N4667" i="4"/>
  <c r="M4667" i="4"/>
  <c r="L4667" i="4"/>
  <c r="C4667" i="4" s="1"/>
  <c r="O4666" i="4"/>
  <c r="N4666" i="4"/>
  <c r="M4666" i="4"/>
  <c r="L4666" i="4"/>
  <c r="O4665" i="4"/>
  <c r="N4665" i="4"/>
  <c r="M4665" i="4"/>
  <c r="L4665" i="4"/>
  <c r="C4665" i="4" s="1"/>
  <c r="O4664" i="4"/>
  <c r="N4664" i="4"/>
  <c r="M4664" i="4"/>
  <c r="L4664" i="4"/>
  <c r="O4663" i="4"/>
  <c r="N4663" i="4"/>
  <c r="M4663" i="4"/>
  <c r="L4663" i="4"/>
  <c r="C4663" i="4" s="1"/>
  <c r="O4662" i="4"/>
  <c r="N4662" i="4"/>
  <c r="M4662" i="4"/>
  <c r="L4662" i="4"/>
  <c r="O4661" i="4"/>
  <c r="N4661" i="4"/>
  <c r="M4661" i="4"/>
  <c r="L4661" i="4"/>
  <c r="C4661" i="4" s="1"/>
  <c r="O4660" i="4"/>
  <c r="N4660" i="4"/>
  <c r="M4660" i="4"/>
  <c r="L4660" i="4"/>
  <c r="O4659" i="4"/>
  <c r="N4659" i="4"/>
  <c r="M4659" i="4"/>
  <c r="L4659" i="4"/>
  <c r="C4659" i="4" s="1"/>
  <c r="O4658" i="4"/>
  <c r="N4658" i="4"/>
  <c r="M4658" i="4"/>
  <c r="L4658" i="4"/>
  <c r="O4657" i="4"/>
  <c r="N4657" i="4"/>
  <c r="M4657" i="4"/>
  <c r="L4657" i="4"/>
  <c r="C4657" i="4" s="1"/>
  <c r="O4656" i="4"/>
  <c r="N4656" i="4"/>
  <c r="M4656" i="4"/>
  <c r="L4656" i="4"/>
  <c r="O4655" i="4"/>
  <c r="N4655" i="4"/>
  <c r="M4655" i="4"/>
  <c r="L4655" i="4"/>
  <c r="C4655" i="4" s="1"/>
  <c r="O4654" i="4"/>
  <c r="N4654" i="4"/>
  <c r="M4654" i="4"/>
  <c r="L4654" i="4"/>
  <c r="O4653" i="4"/>
  <c r="N4653" i="4"/>
  <c r="M4653" i="4"/>
  <c r="L4653" i="4"/>
  <c r="C4653" i="4" s="1"/>
  <c r="O4652" i="4"/>
  <c r="N4652" i="4"/>
  <c r="M4652" i="4"/>
  <c r="L4652" i="4"/>
  <c r="O4651" i="4"/>
  <c r="N4651" i="4"/>
  <c r="M4651" i="4"/>
  <c r="L4651" i="4"/>
  <c r="C4651" i="4" s="1"/>
  <c r="O4650" i="4"/>
  <c r="N4650" i="4"/>
  <c r="M4650" i="4"/>
  <c r="L4650" i="4"/>
  <c r="O4649" i="4"/>
  <c r="N4649" i="4"/>
  <c r="M4649" i="4"/>
  <c r="L4649" i="4"/>
  <c r="C4649" i="4" s="1"/>
  <c r="O4648" i="4"/>
  <c r="N4648" i="4"/>
  <c r="M4648" i="4"/>
  <c r="L4648" i="4"/>
  <c r="O4647" i="4"/>
  <c r="N4647" i="4"/>
  <c r="M4647" i="4"/>
  <c r="L4647" i="4"/>
  <c r="C4647" i="4" s="1"/>
  <c r="O4646" i="4"/>
  <c r="N4646" i="4"/>
  <c r="M4646" i="4"/>
  <c r="L4646" i="4"/>
  <c r="O4645" i="4"/>
  <c r="N4645" i="4"/>
  <c r="M4645" i="4"/>
  <c r="L4645" i="4"/>
  <c r="C4645" i="4" s="1"/>
  <c r="O4644" i="4"/>
  <c r="N4644" i="4"/>
  <c r="M4644" i="4"/>
  <c r="L4644" i="4"/>
  <c r="O4643" i="4"/>
  <c r="N4643" i="4"/>
  <c r="M4643" i="4"/>
  <c r="L4643" i="4"/>
  <c r="C4643" i="4" s="1"/>
  <c r="O4642" i="4"/>
  <c r="N4642" i="4"/>
  <c r="M4642" i="4"/>
  <c r="L4642" i="4"/>
  <c r="O4641" i="4"/>
  <c r="N4641" i="4"/>
  <c r="M4641" i="4"/>
  <c r="L4641" i="4"/>
  <c r="C4641" i="4" s="1"/>
  <c r="O4640" i="4"/>
  <c r="N4640" i="4"/>
  <c r="M4640" i="4"/>
  <c r="L4640" i="4"/>
  <c r="O4639" i="4"/>
  <c r="N4639" i="4"/>
  <c r="M4639" i="4"/>
  <c r="L4639" i="4"/>
  <c r="C4639" i="4" s="1"/>
  <c r="O4638" i="4"/>
  <c r="N4638" i="4"/>
  <c r="M4638" i="4"/>
  <c r="L4638" i="4"/>
  <c r="O4637" i="4"/>
  <c r="N4637" i="4"/>
  <c r="M4637" i="4"/>
  <c r="L4637" i="4"/>
  <c r="C4637" i="4" s="1"/>
  <c r="O4636" i="4"/>
  <c r="N4636" i="4"/>
  <c r="M4636" i="4"/>
  <c r="L4636" i="4"/>
  <c r="O4635" i="4"/>
  <c r="N4635" i="4"/>
  <c r="M4635" i="4"/>
  <c r="L4635" i="4"/>
  <c r="C4635" i="4" s="1"/>
  <c r="O4634" i="4"/>
  <c r="N4634" i="4"/>
  <c r="M4634" i="4"/>
  <c r="L4634" i="4"/>
  <c r="O4633" i="4"/>
  <c r="N4633" i="4"/>
  <c r="M4633" i="4"/>
  <c r="L4633" i="4"/>
  <c r="C4633" i="4" s="1"/>
  <c r="O4632" i="4"/>
  <c r="N4632" i="4"/>
  <c r="M4632" i="4"/>
  <c r="L4632" i="4"/>
  <c r="O4631" i="4"/>
  <c r="N4631" i="4"/>
  <c r="M4631" i="4"/>
  <c r="L4631" i="4"/>
  <c r="C4631" i="4" s="1"/>
  <c r="O4630" i="4"/>
  <c r="N4630" i="4"/>
  <c r="M4630" i="4"/>
  <c r="L4630" i="4"/>
  <c r="O4629" i="4"/>
  <c r="N4629" i="4"/>
  <c r="M4629" i="4"/>
  <c r="L4629" i="4"/>
  <c r="C4629" i="4" s="1"/>
  <c r="O4628" i="4"/>
  <c r="N4628" i="4"/>
  <c r="M4628" i="4"/>
  <c r="L4628" i="4"/>
  <c r="O4627" i="4"/>
  <c r="N4627" i="4"/>
  <c r="M4627" i="4"/>
  <c r="L4627" i="4"/>
  <c r="C4627" i="4" s="1"/>
  <c r="O4626" i="4"/>
  <c r="N4626" i="4"/>
  <c r="M4626" i="4"/>
  <c r="L4626" i="4"/>
  <c r="O4625" i="4"/>
  <c r="N4625" i="4"/>
  <c r="M4625" i="4"/>
  <c r="L4625" i="4"/>
  <c r="C4625" i="4" s="1"/>
  <c r="O4624" i="4"/>
  <c r="N4624" i="4"/>
  <c r="M4624" i="4"/>
  <c r="L4624" i="4"/>
  <c r="O4623" i="4"/>
  <c r="N4623" i="4"/>
  <c r="M4623" i="4"/>
  <c r="L4623" i="4"/>
  <c r="C4623" i="4" s="1"/>
  <c r="O4622" i="4"/>
  <c r="N4622" i="4"/>
  <c r="M4622" i="4"/>
  <c r="L4622" i="4"/>
  <c r="O4621" i="4"/>
  <c r="N4621" i="4"/>
  <c r="M4621" i="4"/>
  <c r="L4621" i="4"/>
  <c r="C4621" i="4" s="1"/>
  <c r="O4620" i="4"/>
  <c r="N4620" i="4"/>
  <c r="M4620" i="4"/>
  <c r="L4620" i="4"/>
  <c r="O4619" i="4"/>
  <c r="N4619" i="4"/>
  <c r="M4619" i="4"/>
  <c r="L4619" i="4"/>
  <c r="C4619" i="4" s="1"/>
  <c r="O4618" i="4"/>
  <c r="N4618" i="4"/>
  <c r="M4618" i="4"/>
  <c r="L4618" i="4"/>
  <c r="O4617" i="4"/>
  <c r="N4617" i="4"/>
  <c r="M4617" i="4"/>
  <c r="L4617" i="4"/>
  <c r="C4617" i="4" s="1"/>
  <c r="O4616" i="4"/>
  <c r="N4616" i="4"/>
  <c r="M4616" i="4"/>
  <c r="L4616" i="4"/>
  <c r="O4615" i="4"/>
  <c r="N4615" i="4"/>
  <c r="M4615" i="4"/>
  <c r="L4615" i="4"/>
  <c r="C4615" i="4" s="1"/>
  <c r="O4614" i="4"/>
  <c r="N4614" i="4"/>
  <c r="M4614" i="4"/>
  <c r="L4614" i="4"/>
  <c r="O4613" i="4"/>
  <c r="N4613" i="4"/>
  <c r="M4613" i="4"/>
  <c r="L4613" i="4"/>
  <c r="C4613" i="4" s="1"/>
  <c r="O4612" i="4"/>
  <c r="N4612" i="4"/>
  <c r="M4612" i="4"/>
  <c r="L4612" i="4"/>
  <c r="O4611" i="4"/>
  <c r="N4611" i="4"/>
  <c r="M4611" i="4"/>
  <c r="L4611" i="4"/>
  <c r="C4611" i="4" s="1"/>
  <c r="O4610" i="4"/>
  <c r="N4610" i="4"/>
  <c r="M4610" i="4"/>
  <c r="L4610" i="4"/>
  <c r="O4609" i="4"/>
  <c r="N4609" i="4"/>
  <c r="M4609" i="4"/>
  <c r="L4609" i="4"/>
  <c r="C4609" i="4" s="1"/>
  <c r="O4608" i="4"/>
  <c r="N4608" i="4"/>
  <c r="M4608" i="4"/>
  <c r="L4608" i="4"/>
  <c r="O4607" i="4"/>
  <c r="N4607" i="4"/>
  <c r="M4607" i="4"/>
  <c r="L4607" i="4"/>
  <c r="C4607" i="4" s="1"/>
  <c r="O4606" i="4"/>
  <c r="N4606" i="4"/>
  <c r="M4606" i="4"/>
  <c r="L4606" i="4"/>
  <c r="O4605" i="4"/>
  <c r="N4605" i="4"/>
  <c r="M4605" i="4"/>
  <c r="L4605" i="4"/>
  <c r="C4605" i="4" s="1"/>
  <c r="O4604" i="4"/>
  <c r="N4604" i="4"/>
  <c r="M4604" i="4"/>
  <c r="L4604" i="4"/>
  <c r="O4603" i="4"/>
  <c r="N4603" i="4"/>
  <c r="M4603" i="4"/>
  <c r="L4603" i="4"/>
  <c r="C4603" i="4" s="1"/>
  <c r="O4602" i="4"/>
  <c r="N4602" i="4"/>
  <c r="M4602" i="4"/>
  <c r="L4602" i="4"/>
  <c r="O4601" i="4"/>
  <c r="N4601" i="4"/>
  <c r="M4601" i="4"/>
  <c r="L4601" i="4"/>
  <c r="C4601" i="4" s="1"/>
  <c r="O4600" i="4"/>
  <c r="N4600" i="4"/>
  <c r="M4600" i="4"/>
  <c r="L4600" i="4"/>
  <c r="O4599" i="4"/>
  <c r="N4599" i="4"/>
  <c r="M4599" i="4"/>
  <c r="L4599" i="4"/>
  <c r="C4599" i="4" s="1"/>
  <c r="O4598" i="4"/>
  <c r="N4598" i="4"/>
  <c r="M4598" i="4"/>
  <c r="L4598" i="4"/>
  <c r="O4597" i="4"/>
  <c r="N4597" i="4"/>
  <c r="M4597" i="4"/>
  <c r="L4597" i="4"/>
  <c r="C4597" i="4" s="1"/>
  <c r="O4596" i="4"/>
  <c r="N4596" i="4"/>
  <c r="M4596" i="4"/>
  <c r="L4596" i="4"/>
  <c r="O4595" i="4"/>
  <c r="N4595" i="4"/>
  <c r="M4595" i="4"/>
  <c r="L4595" i="4"/>
  <c r="C4595" i="4" s="1"/>
  <c r="O4594" i="4"/>
  <c r="N4594" i="4"/>
  <c r="M4594" i="4"/>
  <c r="L4594" i="4"/>
  <c r="O4593" i="4"/>
  <c r="N4593" i="4"/>
  <c r="M4593" i="4"/>
  <c r="L4593" i="4"/>
  <c r="C4593" i="4" s="1"/>
  <c r="O4592" i="4"/>
  <c r="N4592" i="4"/>
  <c r="M4592" i="4"/>
  <c r="L4592" i="4"/>
  <c r="O4591" i="4"/>
  <c r="N4591" i="4"/>
  <c r="M4591" i="4"/>
  <c r="L4591" i="4"/>
  <c r="C4591" i="4" s="1"/>
  <c r="O4590" i="4"/>
  <c r="N4590" i="4"/>
  <c r="M4590" i="4"/>
  <c r="L4590" i="4"/>
  <c r="O4589" i="4"/>
  <c r="N4589" i="4"/>
  <c r="M4589" i="4"/>
  <c r="L4589" i="4"/>
  <c r="C4589" i="4" s="1"/>
  <c r="O4588" i="4"/>
  <c r="N4588" i="4"/>
  <c r="M4588" i="4"/>
  <c r="L4588" i="4"/>
  <c r="O4587" i="4"/>
  <c r="N4587" i="4"/>
  <c r="M4587" i="4"/>
  <c r="L4587" i="4"/>
  <c r="C4587" i="4" s="1"/>
  <c r="O4586" i="4"/>
  <c r="N4586" i="4"/>
  <c r="M4586" i="4"/>
  <c r="L4586" i="4"/>
  <c r="O4585" i="4"/>
  <c r="N4585" i="4"/>
  <c r="M4585" i="4"/>
  <c r="L4585" i="4"/>
  <c r="C4585" i="4" s="1"/>
  <c r="O4584" i="4"/>
  <c r="N4584" i="4"/>
  <c r="M4584" i="4"/>
  <c r="L4584" i="4"/>
  <c r="O4583" i="4"/>
  <c r="N4583" i="4"/>
  <c r="M4583" i="4"/>
  <c r="L4583" i="4"/>
  <c r="C4583" i="4" s="1"/>
  <c r="O4582" i="4"/>
  <c r="N4582" i="4"/>
  <c r="M4582" i="4"/>
  <c r="L4582" i="4"/>
  <c r="O4581" i="4"/>
  <c r="N4581" i="4"/>
  <c r="M4581" i="4"/>
  <c r="L4581" i="4"/>
  <c r="C4581" i="4" s="1"/>
  <c r="O4580" i="4"/>
  <c r="N4580" i="4"/>
  <c r="M4580" i="4"/>
  <c r="L4580" i="4"/>
  <c r="O4579" i="4"/>
  <c r="N4579" i="4"/>
  <c r="M4579" i="4"/>
  <c r="L4579" i="4"/>
  <c r="C4579" i="4" s="1"/>
  <c r="O4578" i="4"/>
  <c r="N4578" i="4"/>
  <c r="M4578" i="4"/>
  <c r="L4578" i="4"/>
  <c r="O4577" i="4"/>
  <c r="N4577" i="4"/>
  <c r="M4577" i="4"/>
  <c r="L4577" i="4"/>
  <c r="C4577" i="4" s="1"/>
  <c r="O4576" i="4"/>
  <c r="N4576" i="4"/>
  <c r="M4576" i="4"/>
  <c r="L4576" i="4"/>
  <c r="O4575" i="4"/>
  <c r="N4575" i="4"/>
  <c r="M4575" i="4"/>
  <c r="L4575" i="4"/>
  <c r="C4575" i="4" s="1"/>
  <c r="O4574" i="4"/>
  <c r="N4574" i="4"/>
  <c r="M4574" i="4"/>
  <c r="L4574" i="4"/>
  <c r="O4573" i="4"/>
  <c r="N4573" i="4"/>
  <c r="M4573" i="4"/>
  <c r="L4573" i="4"/>
  <c r="C4573" i="4" s="1"/>
  <c r="O4572" i="4"/>
  <c r="N4572" i="4"/>
  <c r="M4572" i="4"/>
  <c r="L4572" i="4"/>
  <c r="O4571" i="4"/>
  <c r="N4571" i="4"/>
  <c r="M4571" i="4"/>
  <c r="L4571" i="4"/>
  <c r="C4571" i="4" s="1"/>
  <c r="O4570" i="4"/>
  <c r="N4570" i="4"/>
  <c r="M4570" i="4"/>
  <c r="L4570" i="4"/>
  <c r="O4569" i="4"/>
  <c r="N4569" i="4"/>
  <c r="M4569" i="4"/>
  <c r="L4569" i="4"/>
  <c r="C4569" i="4" s="1"/>
  <c r="O4568" i="4"/>
  <c r="N4568" i="4"/>
  <c r="M4568" i="4"/>
  <c r="L4568" i="4"/>
  <c r="O4567" i="4"/>
  <c r="N4567" i="4"/>
  <c r="M4567" i="4"/>
  <c r="L4567" i="4"/>
  <c r="C4567" i="4" s="1"/>
  <c r="O4566" i="4"/>
  <c r="N4566" i="4"/>
  <c r="M4566" i="4"/>
  <c r="L4566" i="4"/>
  <c r="O4565" i="4"/>
  <c r="N4565" i="4"/>
  <c r="M4565" i="4"/>
  <c r="L4565" i="4"/>
  <c r="C4565" i="4" s="1"/>
  <c r="O4564" i="4"/>
  <c r="N4564" i="4"/>
  <c r="M4564" i="4"/>
  <c r="L4564" i="4"/>
  <c r="O4563" i="4"/>
  <c r="N4563" i="4"/>
  <c r="M4563" i="4"/>
  <c r="L4563" i="4"/>
  <c r="C4563" i="4" s="1"/>
  <c r="O4562" i="4"/>
  <c r="N4562" i="4"/>
  <c r="M4562" i="4"/>
  <c r="L4562" i="4"/>
  <c r="O4561" i="4"/>
  <c r="N4561" i="4"/>
  <c r="M4561" i="4"/>
  <c r="L4561" i="4"/>
  <c r="C4561" i="4" s="1"/>
  <c r="O4560" i="4"/>
  <c r="N4560" i="4"/>
  <c r="M4560" i="4"/>
  <c r="L4560" i="4"/>
  <c r="O4559" i="4"/>
  <c r="N4559" i="4"/>
  <c r="M4559" i="4"/>
  <c r="L4559" i="4"/>
  <c r="C4559" i="4" s="1"/>
  <c r="O4558" i="4"/>
  <c r="N4558" i="4"/>
  <c r="M4558" i="4"/>
  <c r="L4558" i="4"/>
  <c r="O4557" i="4"/>
  <c r="N4557" i="4"/>
  <c r="M4557" i="4"/>
  <c r="L4557" i="4"/>
  <c r="C4557" i="4" s="1"/>
  <c r="O4556" i="4"/>
  <c r="N4556" i="4"/>
  <c r="M4556" i="4"/>
  <c r="L4556" i="4"/>
  <c r="O4555" i="4"/>
  <c r="N4555" i="4"/>
  <c r="M4555" i="4"/>
  <c r="L4555" i="4"/>
  <c r="C4555" i="4" s="1"/>
  <c r="O4554" i="4"/>
  <c r="N4554" i="4"/>
  <c r="M4554" i="4"/>
  <c r="L4554" i="4"/>
  <c r="O4553" i="4"/>
  <c r="N4553" i="4"/>
  <c r="M4553" i="4"/>
  <c r="L4553" i="4"/>
  <c r="C4553" i="4" s="1"/>
  <c r="O4552" i="4"/>
  <c r="N4552" i="4"/>
  <c r="M4552" i="4"/>
  <c r="L4552" i="4"/>
  <c r="O4551" i="4"/>
  <c r="N4551" i="4"/>
  <c r="M4551" i="4"/>
  <c r="L4551" i="4"/>
  <c r="C4551" i="4" s="1"/>
  <c r="O4550" i="4"/>
  <c r="N4550" i="4"/>
  <c r="M4550" i="4"/>
  <c r="L4550" i="4"/>
  <c r="O4549" i="4"/>
  <c r="N4549" i="4"/>
  <c r="M4549" i="4"/>
  <c r="L4549" i="4"/>
  <c r="C4549" i="4" s="1"/>
  <c r="O4548" i="4"/>
  <c r="N4548" i="4"/>
  <c r="M4548" i="4"/>
  <c r="L4548" i="4"/>
  <c r="O4547" i="4"/>
  <c r="N4547" i="4"/>
  <c r="M4547" i="4"/>
  <c r="L4547" i="4"/>
  <c r="C4547" i="4" s="1"/>
  <c r="O4546" i="4"/>
  <c r="N4546" i="4"/>
  <c r="M4546" i="4"/>
  <c r="L4546" i="4"/>
  <c r="O4545" i="4"/>
  <c r="N4545" i="4"/>
  <c r="M4545" i="4"/>
  <c r="L4545" i="4"/>
  <c r="C4545" i="4" s="1"/>
  <c r="O4544" i="4"/>
  <c r="N4544" i="4"/>
  <c r="M4544" i="4"/>
  <c r="L4544" i="4"/>
  <c r="O4543" i="4"/>
  <c r="N4543" i="4"/>
  <c r="M4543" i="4"/>
  <c r="L4543" i="4"/>
  <c r="C4543" i="4" s="1"/>
  <c r="O4542" i="4"/>
  <c r="N4542" i="4"/>
  <c r="M4542" i="4"/>
  <c r="L4542" i="4"/>
  <c r="O4541" i="4"/>
  <c r="N4541" i="4"/>
  <c r="M4541" i="4"/>
  <c r="L4541" i="4"/>
  <c r="C4541" i="4" s="1"/>
  <c r="O4540" i="4"/>
  <c r="N4540" i="4"/>
  <c r="M4540" i="4"/>
  <c r="L4540" i="4"/>
  <c r="O4539" i="4"/>
  <c r="N4539" i="4"/>
  <c r="M4539" i="4"/>
  <c r="L4539" i="4"/>
  <c r="C4539" i="4" s="1"/>
  <c r="O4538" i="4"/>
  <c r="N4538" i="4"/>
  <c r="M4538" i="4"/>
  <c r="L4538" i="4"/>
  <c r="O4537" i="4"/>
  <c r="N4537" i="4"/>
  <c r="M4537" i="4"/>
  <c r="L4537" i="4"/>
  <c r="C4537" i="4" s="1"/>
  <c r="O4536" i="4"/>
  <c r="N4536" i="4"/>
  <c r="M4536" i="4"/>
  <c r="L4536" i="4"/>
  <c r="O4535" i="4"/>
  <c r="N4535" i="4"/>
  <c r="M4535" i="4"/>
  <c r="L4535" i="4"/>
  <c r="C4535" i="4" s="1"/>
  <c r="O4534" i="4"/>
  <c r="N4534" i="4"/>
  <c r="M4534" i="4"/>
  <c r="L4534" i="4"/>
  <c r="O4533" i="4"/>
  <c r="N4533" i="4"/>
  <c r="M4533" i="4"/>
  <c r="L4533" i="4"/>
  <c r="C4533" i="4" s="1"/>
  <c r="O4532" i="4"/>
  <c r="N4532" i="4"/>
  <c r="M4532" i="4"/>
  <c r="L4532" i="4"/>
  <c r="O4531" i="4"/>
  <c r="N4531" i="4"/>
  <c r="M4531" i="4"/>
  <c r="L4531" i="4"/>
  <c r="C4531" i="4" s="1"/>
  <c r="O4530" i="4"/>
  <c r="N4530" i="4"/>
  <c r="M4530" i="4"/>
  <c r="L4530" i="4"/>
  <c r="O4529" i="4"/>
  <c r="N4529" i="4"/>
  <c r="M4529" i="4"/>
  <c r="L4529" i="4"/>
  <c r="C4529" i="4" s="1"/>
  <c r="O4528" i="4"/>
  <c r="N4528" i="4"/>
  <c r="M4528" i="4"/>
  <c r="L4528" i="4"/>
  <c r="O4527" i="4"/>
  <c r="N4527" i="4"/>
  <c r="M4527" i="4"/>
  <c r="L4527" i="4"/>
  <c r="C4527" i="4" s="1"/>
  <c r="O4526" i="4"/>
  <c r="N4526" i="4"/>
  <c r="M4526" i="4"/>
  <c r="L4526" i="4"/>
  <c r="O4525" i="4"/>
  <c r="N4525" i="4"/>
  <c r="M4525" i="4"/>
  <c r="L4525" i="4"/>
  <c r="C4525" i="4" s="1"/>
  <c r="O4524" i="4"/>
  <c r="N4524" i="4"/>
  <c r="M4524" i="4"/>
  <c r="L4524" i="4"/>
  <c r="O4523" i="4"/>
  <c r="N4523" i="4"/>
  <c r="M4523" i="4"/>
  <c r="L4523" i="4"/>
  <c r="C4523" i="4" s="1"/>
  <c r="O4522" i="4"/>
  <c r="N4522" i="4"/>
  <c r="M4522" i="4"/>
  <c r="L4522" i="4"/>
  <c r="O4521" i="4"/>
  <c r="N4521" i="4"/>
  <c r="M4521" i="4"/>
  <c r="L4521" i="4"/>
  <c r="C4521" i="4" s="1"/>
  <c r="O4520" i="4"/>
  <c r="N4520" i="4"/>
  <c r="M4520" i="4"/>
  <c r="L4520" i="4"/>
  <c r="O4519" i="4"/>
  <c r="N4519" i="4"/>
  <c r="M4519" i="4"/>
  <c r="L4519" i="4"/>
  <c r="C4519" i="4" s="1"/>
  <c r="O4518" i="4"/>
  <c r="N4518" i="4"/>
  <c r="M4518" i="4"/>
  <c r="L4518" i="4"/>
  <c r="O4517" i="4"/>
  <c r="N4517" i="4"/>
  <c r="M4517" i="4"/>
  <c r="L4517" i="4"/>
  <c r="C4517" i="4" s="1"/>
  <c r="O4516" i="4"/>
  <c r="N4516" i="4"/>
  <c r="M4516" i="4"/>
  <c r="L4516" i="4"/>
  <c r="O4515" i="4"/>
  <c r="N4515" i="4"/>
  <c r="M4515" i="4"/>
  <c r="L4515" i="4"/>
  <c r="C4515" i="4" s="1"/>
  <c r="O4514" i="4"/>
  <c r="N4514" i="4"/>
  <c r="M4514" i="4"/>
  <c r="L4514" i="4"/>
  <c r="O4513" i="4"/>
  <c r="N4513" i="4"/>
  <c r="M4513" i="4"/>
  <c r="L4513" i="4"/>
  <c r="C4513" i="4" s="1"/>
  <c r="O4512" i="4"/>
  <c r="N4512" i="4"/>
  <c r="M4512" i="4"/>
  <c r="L4512" i="4"/>
  <c r="O4511" i="4"/>
  <c r="N4511" i="4"/>
  <c r="M4511" i="4"/>
  <c r="L4511" i="4"/>
  <c r="C4511" i="4" s="1"/>
  <c r="O4510" i="4"/>
  <c r="N4510" i="4"/>
  <c r="M4510" i="4"/>
  <c r="L4510" i="4"/>
  <c r="O4509" i="4"/>
  <c r="N4509" i="4"/>
  <c r="M4509" i="4"/>
  <c r="L4509" i="4"/>
  <c r="C4509" i="4" s="1"/>
  <c r="O4508" i="4"/>
  <c r="N4508" i="4"/>
  <c r="M4508" i="4"/>
  <c r="L4508" i="4"/>
  <c r="O4507" i="4"/>
  <c r="N4507" i="4"/>
  <c r="M4507" i="4"/>
  <c r="L4507" i="4"/>
  <c r="C4507" i="4" s="1"/>
  <c r="O4506" i="4"/>
  <c r="N4506" i="4"/>
  <c r="M4506" i="4"/>
  <c r="L4506" i="4"/>
  <c r="O4505" i="4"/>
  <c r="N4505" i="4"/>
  <c r="M4505" i="4"/>
  <c r="L4505" i="4"/>
  <c r="C4505" i="4" s="1"/>
  <c r="O4504" i="4"/>
  <c r="N4504" i="4"/>
  <c r="M4504" i="4"/>
  <c r="L4504" i="4"/>
  <c r="O4503" i="4"/>
  <c r="N4503" i="4"/>
  <c r="M4503" i="4"/>
  <c r="L4503" i="4"/>
  <c r="C4503" i="4" s="1"/>
  <c r="O4502" i="4"/>
  <c r="N4502" i="4"/>
  <c r="M4502" i="4"/>
  <c r="L4502" i="4"/>
  <c r="O4501" i="4"/>
  <c r="N4501" i="4"/>
  <c r="M4501" i="4"/>
  <c r="L4501" i="4"/>
  <c r="C4501" i="4" s="1"/>
  <c r="O4500" i="4"/>
  <c r="N4500" i="4"/>
  <c r="M4500" i="4"/>
  <c r="L4500" i="4"/>
  <c r="O4499" i="4"/>
  <c r="N4499" i="4"/>
  <c r="M4499" i="4"/>
  <c r="L4499" i="4"/>
  <c r="C4499" i="4" s="1"/>
  <c r="O4498" i="4"/>
  <c r="N4498" i="4"/>
  <c r="M4498" i="4"/>
  <c r="L4498" i="4"/>
  <c r="O4497" i="4"/>
  <c r="N4497" i="4"/>
  <c r="M4497" i="4"/>
  <c r="L4497" i="4"/>
  <c r="C4497" i="4" s="1"/>
  <c r="O4496" i="4"/>
  <c r="N4496" i="4"/>
  <c r="M4496" i="4"/>
  <c r="L4496" i="4"/>
  <c r="O4495" i="4"/>
  <c r="N4495" i="4"/>
  <c r="M4495" i="4"/>
  <c r="L4495" i="4"/>
  <c r="C4495" i="4" s="1"/>
  <c r="O4494" i="4"/>
  <c r="N4494" i="4"/>
  <c r="M4494" i="4"/>
  <c r="L4494" i="4"/>
  <c r="O4493" i="4"/>
  <c r="N4493" i="4"/>
  <c r="M4493" i="4"/>
  <c r="L4493" i="4"/>
  <c r="C4493" i="4" s="1"/>
  <c r="O4492" i="4"/>
  <c r="N4492" i="4"/>
  <c r="M4492" i="4"/>
  <c r="L4492" i="4"/>
  <c r="O4491" i="4"/>
  <c r="N4491" i="4"/>
  <c r="M4491" i="4"/>
  <c r="L4491" i="4"/>
  <c r="C4491" i="4" s="1"/>
  <c r="O4490" i="4"/>
  <c r="N4490" i="4"/>
  <c r="M4490" i="4"/>
  <c r="L4490" i="4"/>
  <c r="O4489" i="4"/>
  <c r="N4489" i="4"/>
  <c r="M4489" i="4"/>
  <c r="L4489" i="4"/>
  <c r="C4489" i="4" s="1"/>
  <c r="O4488" i="4"/>
  <c r="N4488" i="4"/>
  <c r="M4488" i="4"/>
  <c r="L4488" i="4"/>
  <c r="O4487" i="4"/>
  <c r="N4487" i="4"/>
  <c r="M4487" i="4"/>
  <c r="L4487" i="4"/>
  <c r="C4487" i="4" s="1"/>
  <c r="O4486" i="4"/>
  <c r="N4486" i="4"/>
  <c r="M4486" i="4"/>
  <c r="L4486" i="4"/>
  <c r="O4485" i="4"/>
  <c r="N4485" i="4"/>
  <c r="M4485" i="4"/>
  <c r="L4485" i="4"/>
  <c r="C4485" i="4" s="1"/>
  <c r="O4484" i="4"/>
  <c r="N4484" i="4"/>
  <c r="M4484" i="4"/>
  <c r="L4484" i="4"/>
  <c r="O4483" i="4"/>
  <c r="N4483" i="4"/>
  <c r="M4483" i="4"/>
  <c r="L4483" i="4"/>
  <c r="C4483" i="4" s="1"/>
  <c r="O4482" i="4"/>
  <c r="N4482" i="4"/>
  <c r="M4482" i="4"/>
  <c r="L4482" i="4"/>
  <c r="O4481" i="4"/>
  <c r="N4481" i="4"/>
  <c r="M4481" i="4"/>
  <c r="L4481" i="4"/>
  <c r="C4481" i="4" s="1"/>
  <c r="O4480" i="4"/>
  <c r="N4480" i="4"/>
  <c r="M4480" i="4"/>
  <c r="L4480" i="4"/>
  <c r="O4479" i="4"/>
  <c r="N4479" i="4"/>
  <c r="M4479" i="4"/>
  <c r="L4479" i="4"/>
  <c r="C4479" i="4" s="1"/>
  <c r="O4478" i="4"/>
  <c r="N4478" i="4"/>
  <c r="M4478" i="4"/>
  <c r="L4478" i="4"/>
  <c r="O4477" i="4"/>
  <c r="N4477" i="4"/>
  <c r="M4477" i="4"/>
  <c r="L4477" i="4"/>
  <c r="C4477" i="4" s="1"/>
  <c r="O4476" i="4"/>
  <c r="N4476" i="4"/>
  <c r="M4476" i="4"/>
  <c r="L4476" i="4"/>
  <c r="O4475" i="4"/>
  <c r="N4475" i="4"/>
  <c r="M4475" i="4"/>
  <c r="L4475" i="4"/>
  <c r="C4475" i="4" s="1"/>
  <c r="O4474" i="4"/>
  <c r="N4474" i="4"/>
  <c r="M4474" i="4"/>
  <c r="L4474" i="4"/>
  <c r="O4473" i="4"/>
  <c r="N4473" i="4"/>
  <c r="M4473" i="4"/>
  <c r="L4473" i="4"/>
  <c r="C4473" i="4" s="1"/>
  <c r="O4472" i="4"/>
  <c r="N4472" i="4"/>
  <c r="M4472" i="4"/>
  <c r="L4472" i="4"/>
  <c r="O4471" i="4"/>
  <c r="N4471" i="4"/>
  <c r="M4471" i="4"/>
  <c r="L4471" i="4"/>
  <c r="C4471" i="4" s="1"/>
  <c r="O4470" i="4"/>
  <c r="N4470" i="4"/>
  <c r="M4470" i="4"/>
  <c r="L4470" i="4"/>
  <c r="O4469" i="4"/>
  <c r="N4469" i="4"/>
  <c r="M4469" i="4"/>
  <c r="L4469" i="4"/>
  <c r="C4469" i="4" s="1"/>
  <c r="O4468" i="4"/>
  <c r="N4468" i="4"/>
  <c r="M4468" i="4"/>
  <c r="L4468" i="4"/>
  <c r="O4467" i="4"/>
  <c r="N4467" i="4"/>
  <c r="M4467" i="4"/>
  <c r="L4467" i="4"/>
  <c r="C4467" i="4" s="1"/>
  <c r="O4466" i="4"/>
  <c r="N4466" i="4"/>
  <c r="M4466" i="4"/>
  <c r="L4466" i="4"/>
  <c r="O4465" i="4"/>
  <c r="N4465" i="4"/>
  <c r="M4465" i="4"/>
  <c r="L4465" i="4"/>
  <c r="C4465" i="4" s="1"/>
  <c r="O4464" i="4"/>
  <c r="N4464" i="4"/>
  <c r="M4464" i="4"/>
  <c r="L4464" i="4"/>
  <c r="O4463" i="4"/>
  <c r="N4463" i="4"/>
  <c r="M4463" i="4"/>
  <c r="L4463" i="4"/>
  <c r="C4463" i="4" s="1"/>
  <c r="O4462" i="4"/>
  <c r="N4462" i="4"/>
  <c r="M4462" i="4"/>
  <c r="L4462" i="4"/>
  <c r="O4461" i="4"/>
  <c r="N4461" i="4"/>
  <c r="M4461" i="4"/>
  <c r="L4461" i="4"/>
  <c r="C4461" i="4" s="1"/>
  <c r="O4460" i="4"/>
  <c r="N4460" i="4"/>
  <c r="M4460" i="4"/>
  <c r="L4460" i="4"/>
  <c r="O4459" i="4"/>
  <c r="N4459" i="4"/>
  <c r="M4459" i="4"/>
  <c r="L4459" i="4"/>
  <c r="C4459" i="4" s="1"/>
  <c r="O4458" i="4"/>
  <c r="N4458" i="4"/>
  <c r="M4458" i="4"/>
  <c r="L4458" i="4"/>
  <c r="O4457" i="4"/>
  <c r="N4457" i="4"/>
  <c r="M4457" i="4"/>
  <c r="L4457" i="4"/>
  <c r="C4457" i="4" s="1"/>
  <c r="O4456" i="4"/>
  <c r="N4456" i="4"/>
  <c r="M4456" i="4"/>
  <c r="L4456" i="4"/>
  <c r="O4455" i="4"/>
  <c r="N4455" i="4"/>
  <c r="M4455" i="4"/>
  <c r="L4455" i="4"/>
  <c r="C4455" i="4" s="1"/>
  <c r="O4454" i="4"/>
  <c r="N4454" i="4"/>
  <c r="M4454" i="4"/>
  <c r="L4454" i="4"/>
  <c r="O4453" i="4"/>
  <c r="N4453" i="4"/>
  <c r="M4453" i="4"/>
  <c r="L4453" i="4"/>
  <c r="C4453" i="4" s="1"/>
  <c r="O4452" i="4"/>
  <c r="N4452" i="4"/>
  <c r="M4452" i="4"/>
  <c r="L4452" i="4"/>
  <c r="O4451" i="4"/>
  <c r="N4451" i="4"/>
  <c r="M4451" i="4"/>
  <c r="L4451" i="4"/>
  <c r="C4451" i="4" s="1"/>
  <c r="O4450" i="4"/>
  <c r="N4450" i="4"/>
  <c r="M4450" i="4"/>
  <c r="L4450" i="4"/>
  <c r="O4449" i="4"/>
  <c r="N4449" i="4"/>
  <c r="M4449" i="4"/>
  <c r="L4449" i="4"/>
  <c r="C4449" i="4" s="1"/>
  <c r="O4448" i="4"/>
  <c r="N4448" i="4"/>
  <c r="M4448" i="4"/>
  <c r="L4448" i="4"/>
  <c r="O4447" i="4"/>
  <c r="N4447" i="4"/>
  <c r="M4447" i="4"/>
  <c r="L4447" i="4"/>
  <c r="C4447" i="4" s="1"/>
  <c r="O4446" i="4"/>
  <c r="N4446" i="4"/>
  <c r="M4446" i="4"/>
  <c r="L4446" i="4"/>
  <c r="O4445" i="4"/>
  <c r="N4445" i="4"/>
  <c r="M4445" i="4"/>
  <c r="L4445" i="4"/>
  <c r="C4445" i="4" s="1"/>
  <c r="O4444" i="4"/>
  <c r="N4444" i="4"/>
  <c r="M4444" i="4"/>
  <c r="L4444" i="4"/>
  <c r="O4443" i="4"/>
  <c r="N4443" i="4"/>
  <c r="M4443" i="4"/>
  <c r="L4443" i="4"/>
  <c r="C4443" i="4" s="1"/>
  <c r="O4442" i="4"/>
  <c r="N4442" i="4"/>
  <c r="M4442" i="4"/>
  <c r="L4442" i="4"/>
  <c r="O4441" i="4"/>
  <c r="N4441" i="4"/>
  <c r="M4441" i="4"/>
  <c r="L4441" i="4"/>
  <c r="C4441" i="4" s="1"/>
  <c r="O4440" i="4"/>
  <c r="N4440" i="4"/>
  <c r="M4440" i="4"/>
  <c r="L4440" i="4"/>
  <c r="O4439" i="4"/>
  <c r="N4439" i="4"/>
  <c r="M4439" i="4"/>
  <c r="L4439" i="4"/>
  <c r="C4439" i="4" s="1"/>
  <c r="O4438" i="4"/>
  <c r="N4438" i="4"/>
  <c r="M4438" i="4"/>
  <c r="L4438" i="4"/>
  <c r="O4437" i="4"/>
  <c r="N4437" i="4"/>
  <c r="M4437" i="4"/>
  <c r="L4437" i="4"/>
  <c r="C4437" i="4" s="1"/>
  <c r="O4436" i="4"/>
  <c r="N4436" i="4"/>
  <c r="M4436" i="4"/>
  <c r="L4436" i="4"/>
  <c r="O4435" i="4"/>
  <c r="N4435" i="4"/>
  <c r="M4435" i="4"/>
  <c r="L4435" i="4"/>
  <c r="C4435" i="4" s="1"/>
  <c r="O4434" i="4"/>
  <c r="N4434" i="4"/>
  <c r="M4434" i="4"/>
  <c r="L4434" i="4"/>
  <c r="O4433" i="4"/>
  <c r="N4433" i="4"/>
  <c r="M4433" i="4"/>
  <c r="L4433" i="4"/>
  <c r="C4433" i="4" s="1"/>
  <c r="O4432" i="4"/>
  <c r="N4432" i="4"/>
  <c r="M4432" i="4"/>
  <c r="L4432" i="4"/>
  <c r="O4431" i="4"/>
  <c r="N4431" i="4"/>
  <c r="M4431" i="4"/>
  <c r="L4431" i="4"/>
  <c r="C4431" i="4" s="1"/>
  <c r="O4430" i="4"/>
  <c r="N4430" i="4"/>
  <c r="M4430" i="4"/>
  <c r="L4430" i="4"/>
  <c r="O4429" i="4"/>
  <c r="N4429" i="4"/>
  <c r="M4429" i="4"/>
  <c r="L4429" i="4"/>
  <c r="C4429" i="4" s="1"/>
  <c r="O4428" i="4"/>
  <c r="N4428" i="4"/>
  <c r="M4428" i="4"/>
  <c r="L4428" i="4"/>
  <c r="O4427" i="4"/>
  <c r="N4427" i="4"/>
  <c r="M4427" i="4"/>
  <c r="L4427" i="4"/>
  <c r="C4427" i="4" s="1"/>
  <c r="O4426" i="4"/>
  <c r="N4426" i="4"/>
  <c r="M4426" i="4"/>
  <c r="L4426" i="4"/>
  <c r="O4425" i="4"/>
  <c r="N4425" i="4"/>
  <c r="M4425" i="4"/>
  <c r="L4425" i="4"/>
  <c r="C4425" i="4" s="1"/>
  <c r="O4424" i="4"/>
  <c r="N4424" i="4"/>
  <c r="M4424" i="4"/>
  <c r="L4424" i="4"/>
  <c r="O4423" i="4"/>
  <c r="N4423" i="4"/>
  <c r="M4423" i="4"/>
  <c r="L4423" i="4"/>
  <c r="C4423" i="4" s="1"/>
  <c r="O4422" i="4"/>
  <c r="N4422" i="4"/>
  <c r="M4422" i="4"/>
  <c r="L4422" i="4"/>
  <c r="O4421" i="4"/>
  <c r="N4421" i="4"/>
  <c r="M4421" i="4"/>
  <c r="L4421" i="4"/>
  <c r="C4421" i="4" s="1"/>
  <c r="O4420" i="4"/>
  <c r="N4420" i="4"/>
  <c r="M4420" i="4"/>
  <c r="L4420" i="4"/>
  <c r="O4419" i="4"/>
  <c r="N4419" i="4"/>
  <c r="M4419" i="4"/>
  <c r="L4419" i="4"/>
  <c r="C4419" i="4" s="1"/>
  <c r="O4418" i="4"/>
  <c r="N4418" i="4"/>
  <c r="M4418" i="4"/>
  <c r="L4418" i="4"/>
  <c r="O4417" i="4"/>
  <c r="N4417" i="4"/>
  <c r="M4417" i="4"/>
  <c r="L4417" i="4"/>
  <c r="C4417" i="4" s="1"/>
  <c r="O4416" i="4"/>
  <c r="N4416" i="4"/>
  <c r="M4416" i="4"/>
  <c r="L4416" i="4"/>
  <c r="O4415" i="4"/>
  <c r="N4415" i="4"/>
  <c r="M4415" i="4"/>
  <c r="L4415" i="4"/>
  <c r="C4415" i="4" s="1"/>
  <c r="O4414" i="4"/>
  <c r="N4414" i="4"/>
  <c r="M4414" i="4"/>
  <c r="L4414" i="4"/>
  <c r="O4413" i="4"/>
  <c r="N4413" i="4"/>
  <c r="M4413" i="4"/>
  <c r="L4413" i="4"/>
  <c r="C4413" i="4" s="1"/>
  <c r="O4412" i="4"/>
  <c r="N4412" i="4"/>
  <c r="M4412" i="4"/>
  <c r="L4412" i="4"/>
  <c r="O4411" i="4"/>
  <c r="N4411" i="4"/>
  <c r="M4411" i="4"/>
  <c r="L4411" i="4"/>
  <c r="C4411" i="4" s="1"/>
  <c r="O4410" i="4"/>
  <c r="N4410" i="4"/>
  <c r="M4410" i="4"/>
  <c r="L4410" i="4"/>
  <c r="O4409" i="4"/>
  <c r="N4409" i="4"/>
  <c r="M4409" i="4"/>
  <c r="L4409" i="4"/>
  <c r="C4409" i="4" s="1"/>
  <c r="O4408" i="4"/>
  <c r="N4408" i="4"/>
  <c r="M4408" i="4"/>
  <c r="L4408" i="4"/>
  <c r="O4407" i="4"/>
  <c r="N4407" i="4"/>
  <c r="M4407" i="4"/>
  <c r="L4407" i="4"/>
  <c r="C4407" i="4" s="1"/>
  <c r="O4406" i="4"/>
  <c r="N4406" i="4"/>
  <c r="M4406" i="4"/>
  <c r="L4406" i="4"/>
  <c r="O4405" i="4"/>
  <c r="N4405" i="4"/>
  <c r="M4405" i="4"/>
  <c r="L4405" i="4"/>
  <c r="C4405" i="4" s="1"/>
  <c r="O4404" i="4"/>
  <c r="N4404" i="4"/>
  <c r="M4404" i="4"/>
  <c r="L4404" i="4"/>
  <c r="O4403" i="4"/>
  <c r="N4403" i="4"/>
  <c r="M4403" i="4"/>
  <c r="L4403" i="4"/>
  <c r="C4403" i="4" s="1"/>
  <c r="O4402" i="4"/>
  <c r="N4402" i="4"/>
  <c r="M4402" i="4"/>
  <c r="L4402" i="4"/>
  <c r="O4401" i="4"/>
  <c r="N4401" i="4"/>
  <c r="M4401" i="4"/>
  <c r="L4401" i="4"/>
  <c r="C4401" i="4" s="1"/>
  <c r="O4400" i="4"/>
  <c r="N4400" i="4"/>
  <c r="M4400" i="4"/>
  <c r="L4400" i="4"/>
  <c r="O4399" i="4"/>
  <c r="N4399" i="4"/>
  <c r="M4399" i="4"/>
  <c r="L4399" i="4"/>
  <c r="C4399" i="4" s="1"/>
  <c r="O4398" i="4"/>
  <c r="N4398" i="4"/>
  <c r="M4398" i="4"/>
  <c r="L4398" i="4"/>
  <c r="O4397" i="4"/>
  <c r="N4397" i="4"/>
  <c r="M4397" i="4"/>
  <c r="L4397" i="4"/>
  <c r="C4397" i="4" s="1"/>
  <c r="O4396" i="4"/>
  <c r="N4396" i="4"/>
  <c r="M4396" i="4"/>
  <c r="L4396" i="4"/>
  <c r="O4395" i="4"/>
  <c r="N4395" i="4"/>
  <c r="M4395" i="4"/>
  <c r="L4395" i="4"/>
  <c r="C4395" i="4" s="1"/>
  <c r="O4394" i="4"/>
  <c r="N4394" i="4"/>
  <c r="M4394" i="4"/>
  <c r="L4394" i="4"/>
  <c r="O4393" i="4"/>
  <c r="N4393" i="4"/>
  <c r="M4393" i="4"/>
  <c r="L4393" i="4"/>
  <c r="C4393" i="4" s="1"/>
  <c r="O4392" i="4"/>
  <c r="N4392" i="4"/>
  <c r="M4392" i="4"/>
  <c r="L4392" i="4"/>
  <c r="O4391" i="4"/>
  <c r="N4391" i="4"/>
  <c r="M4391" i="4"/>
  <c r="L4391" i="4"/>
  <c r="C4391" i="4" s="1"/>
  <c r="O4390" i="4"/>
  <c r="N4390" i="4"/>
  <c r="M4390" i="4"/>
  <c r="L4390" i="4"/>
  <c r="O4389" i="4"/>
  <c r="N4389" i="4"/>
  <c r="M4389" i="4"/>
  <c r="L4389" i="4"/>
  <c r="C4389" i="4" s="1"/>
  <c r="O4388" i="4"/>
  <c r="N4388" i="4"/>
  <c r="M4388" i="4"/>
  <c r="L4388" i="4"/>
  <c r="O4387" i="4"/>
  <c r="N4387" i="4"/>
  <c r="M4387" i="4"/>
  <c r="L4387" i="4"/>
  <c r="C4387" i="4" s="1"/>
  <c r="O4386" i="4"/>
  <c r="N4386" i="4"/>
  <c r="M4386" i="4"/>
  <c r="L4386" i="4"/>
  <c r="O4385" i="4"/>
  <c r="N4385" i="4"/>
  <c r="M4385" i="4"/>
  <c r="L4385" i="4"/>
  <c r="C4385" i="4" s="1"/>
  <c r="O4384" i="4"/>
  <c r="N4384" i="4"/>
  <c r="M4384" i="4"/>
  <c r="L4384" i="4"/>
  <c r="O4383" i="4"/>
  <c r="N4383" i="4"/>
  <c r="M4383" i="4"/>
  <c r="L4383" i="4"/>
  <c r="C4383" i="4" s="1"/>
  <c r="O4382" i="4"/>
  <c r="N4382" i="4"/>
  <c r="M4382" i="4"/>
  <c r="L4382" i="4"/>
  <c r="O4381" i="4"/>
  <c r="N4381" i="4"/>
  <c r="M4381" i="4"/>
  <c r="L4381" i="4"/>
  <c r="C4381" i="4" s="1"/>
  <c r="O4380" i="4"/>
  <c r="N4380" i="4"/>
  <c r="M4380" i="4"/>
  <c r="L4380" i="4"/>
  <c r="O4379" i="4"/>
  <c r="N4379" i="4"/>
  <c r="M4379" i="4"/>
  <c r="L4379" i="4"/>
  <c r="C4379" i="4" s="1"/>
  <c r="O4378" i="4"/>
  <c r="N4378" i="4"/>
  <c r="M4378" i="4"/>
  <c r="L4378" i="4"/>
  <c r="O4377" i="4"/>
  <c r="N4377" i="4"/>
  <c r="M4377" i="4"/>
  <c r="L4377" i="4"/>
  <c r="C4377" i="4" s="1"/>
  <c r="O4376" i="4"/>
  <c r="N4376" i="4"/>
  <c r="M4376" i="4"/>
  <c r="L4376" i="4"/>
  <c r="O4375" i="4"/>
  <c r="N4375" i="4"/>
  <c r="M4375" i="4"/>
  <c r="L4375" i="4"/>
  <c r="C4375" i="4" s="1"/>
  <c r="O4374" i="4"/>
  <c r="N4374" i="4"/>
  <c r="M4374" i="4"/>
  <c r="L4374" i="4"/>
  <c r="O4373" i="4"/>
  <c r="N4373" i="4"/>
  <c r="M4373" i="4"/>
  <c r="L4373" i="4"/>
  <c r="C4373" i="4" s="1"/>
  <c r="O4372" i="4"/>
  <c r="N4372" i="4"/>
  <c r="M4372" i="4"/>
  <c r="L4372" i="4"/>
  <c r="O4371" i="4"/>
  <c r="N4371" i="4"/>
  <c r="M4371" i="4"/>
  <c r="L4371" i="4"/>
  <c r="C4371" i="4" s="1"/>
  <c r="O4370" i="4"/>
  <c r="N4370" i="4"/>
  <c r="M4370" i="4"/>
  <c r="L4370" i="4"/>
  <c r="O4369" i="4"/>
  <c r="N4369" i="4"/>
  <c r="M4369" i="4"/>
  <c r="L4369" i="4"/>
  <c r="C4369" i="4" s="1"/>
  <c r="O4368" i="4"/>
  <c r="N4368" i="4"/>
  <c r="M4368" i="4"/>
  <c r="L4368" i="4"/>
  <c r="O4367" i="4"/>
  <c r="N4367" i="4"/>
  <c r="M4367" i="4"/>
  <c r="L4367" i="4"/>
  <c r="C4367" i="4" s="1"/>
  <c r="O4366" i="4"/>
  <c r="N4366" i="4"/>
  <c r="M4366" i="4"/>
  <c r="L4366" i="4"/>
  <c r="O4365" i="4"/>
  <c r="N4365" i="4"/>
  <c r="M4365" i="4"/>
  <c r="L4365" i="4"/>
  <c r="C4365" i="4" s="1"/>
  <c r="O4364" i="4"/>
  <c r="N4364" i="4"/>
  <c r="M4364" i="4"/>
  <c r="L4364" i="4"/>
  <c r="O4363" i="4"/>
  <c r="N4363" i="4"/>
  <c r="M4363" i="4"/>
  <c r="L4363" i="4"/>
  <c r="C4363" i="4" s="1"/>
  <c r="O4362" i="4"/>
  <c r="N4362" i="4"/>
  <c r="M4362" i="4"/>
  <c r="L4362" i="4"/>
  <c r="O4361" i="4"/>
  <c r="N4361" i="4"/>
  <c r="M4361" i="4"/>
  <c r="L4361" i="4"/>
  <c r="C4361" i="4" s="1"/>
  <c r="O4360" i="4"/>
  <c r="N4360" i="4"/>
  <c r="M4360" i="4"/>
  <c r="L4360" i="4"/>
  <c r="O4359" i="4"/>
  <c r="N4359" i="4"/>
  <c r="M4359" i="4"/>
  <c r="L4359" i="4"/>
  <c r="C4359" i="4" s="1"/>
  <c r="O4358" i="4"/>
  <c r="N4358" i="4"/>
  <c r="M4358" i="4"/>
  <c r="L4358" i="4"/>
  <c r="O4357" i="4"/>
  <c r="N4357" i="4"/>
  <c r="M4357" i="4"/>
  <c r="L4357" i="4"/>
  <c r="C4357" i="4" s="1"/>
  <c r="O4356" i="4"/>
  <c r="N4356" i="4"/>
  <c r="M4356" i="4"/>
  <c r="L4356" i="4"/>
  <c r="O4355" i="4"/>
  <c r="N4355" i="4"/>
  <c r="M4355" i="4"/>
  <c r="L4355" i="4"/>
  <c r="C4355" i="4" s="1"/>
  <c r="O4354" i="4"/>
  <c r="N4354" i="4"/>
  <c r="M4354" i="4"/>
  <c r="L4354" i="4"/>
  <c r="O4353" i="4"/>
  <c r="N4353" i="4"/>
  <c r="M4353" i="4"/>
  <c r="L4353" i="4"/>
  <c r="C4353" i="4" s="1"/>
  <c r="O4352" i="4"/>
  <c r="N4352" i="4"/>
  <c r="M4352" i="4"/>
  <c r="L4352" i="4"/>
  <c r="O4351" i="4"/>
  <c r="N4351" i="4"/>
  <c r="M4351" i="4"/>
  <c r="L4351" i="4"/>
  <c r="C4351" i="4" s="1"/>
  <c r="O4350" i="4"/>
  <c r="N4350" i="4"/>
  <c r="M4350" i="4"/>
  <c r="L4350" i="4"/>
  <c r="O4349" i="4"/>
  <c r="N4349" i="4"/>
  <c r="M4349" i="4"/>
  <c r="L4349" i="4"/>
  <c r="C4349" i="4" s="1"/>
  <c r="O4348" i="4"/>
  <c r="N4348" i="4"/>
  <c r="M4348" i="4"/>
  <c r="L4348" i="4"/>
  <c r="O4347" i="4"/>
  <c r="N4347" i="4"/>
  <c r="M4347" i="4"/>
  <c r="L4347" i="4"/>
  <c r="C4347" i="4" s="1"/>
  <c r="O4346" i="4"/>
  <c r="N4346" i="4"/>
  <c r="M4346" i="4"/>
  <c r="L4346" i="4"/>
  <c r="O4345" i="4"/>
  <c r="N4345" i="4"/>
  <c r="M4345" i="4"/>
  <c r="L4345" i="4"/>
  <c r="C4345" i="4" s="1"/>
  <c r="O4344" i="4"/>
  <c r="N4344" i="4"/>
  <c r="M4344" i="4"/>
  <c r="L4344" i="4"/>
  <c r="O4343" i="4"/>
  <c r="N4343" i="4"/>
  <c r="M4343" i="4"/>
  <c r="L4343" i="4"/>
  <c r="C4343" i="4" s="1"/>
  <c r="O4342" i="4"/>
  <c r="N4342" i="4"/>
  <c r="M4342" i="4"/>
  <c r="L4342" i="4"/>
  <c r="O4341" i="4"/>
  <c r="N4341" i="4"/>
  <c r="M4341" i="4"/>
  <c r="L4341" i="4"/>
  <c r="C4341" i="4" s="1"/>
  <c r="O4340" i="4"/>
  <c r="N4340" i="4"/>
  <c r="M4340" i="4"/>
  <c r="L4340" i="4"/>
  <c r="O4339" i="4"/>
  <c r="N4339" i="4"/>
  <c r="M4339" i="4"/>
  <c r="L4339" i="4"/>
  <c r="C4339" i="4" s="1"/>
  <c r="O4338" i="4"/>
  <c r="N4338" i="4"/>
  <c r="M4338" i="4"/>
  <c r="L4338" i="4"/>
  <c r="O4337" i="4"/>
  <c r="N4337" i="4"/>
  <c r="M4337" i="4"/>
  <c r="L4337" i="4"/>
  <c r="C4337" i="4" s="1"/>
  <c r="O4336" i="4"/>
  <c r="N4336" i="4"/>
  <c r="M4336" i="4"/>
  <c r="L4336" i="4"/>
  <c r="O4335" i="4"/>
  <c r="N4335" i="4"/>
  <c r="M4335" i="4"/>
  <c r="L4335" i="4"/>
  <c r="C4335" i="4" s="1"/>
  <c r="O4334" i="4"/>
  <c r="N4334" i="4"/>
  <c r="M4334" i="4"/>
  <c r="L4334" i="4"/>
  <c r="O4333" i="4"/>
  <c r="N4333" i="4"/>
  <c r="M4333" i="4"/>
  <c r="L4333" i="4"/>
  <c r="C4333" i="4" s="1"/>
  <c r="O4332" i="4"/>
  <c r="N4332" i="4"/>
  <c r="M4332" i="4"/>
  <c r="L4332" i="4"/>
  <c r="O4331" i="4"/>
  <c r="N4331" i="4"/>
  <c r="M4331" i="4"/>
  <c r="L4331" i="4"/>
  <c r="C4331" i="4" s="1"/>
  <c r="O4330" i="4"/>
  <c r="N4330" i="4"/>
  <c r="M4330" i="4"/>
  <c r="L4330" i="4"/>
  <c r="O4329" i="4"/>
  <c r="N4329" i="4"/>
  <c r="M4329" i="4"/>
  <c r="L4329" i="4"/>
  <c r="C4329" i="4" s="1"/>
  <c r="O4328" i="4"/>
  <c r="N4328" i="4"/>
  <c r="M4328" i="4"/>
  <c r="L4328" i="4"/>
  <c r="O4327" i="4"/>
  <c r="N4327" i="4"/>
  <c r="M4327" i="4"/>
  <c r="L4327" i="4"/>
  <c r="C4327" i="4" s="1"/>
  <c r="O4326" i="4"/>
  <c r="N4326" i="4"/>
  <c r="M4326" i="4"/>
  <c r="L4326" i="4"/>
  <c r="O4325" i="4"/>
  <c r="N4325" i="4"/>
  <c r="M4325" i="4"/>
  <c r="L4325" i="4"/>
  <c r="C4325" i="4" s="1"/>
  <c r="O4324" i="4"/>
  <c r="N4324" i="4"/>
  <c r="M4324" i="4"/>
  <c r="L4324" i="4"/>
  <c r="O4323" i="4"/>
  <c r="N4323" i="4"/>
  <c r="M4323" i="4"/>
  <c r="L4323" i="4"/>
  <c r="C4323" i="4" s="1"/>
  <c r="O4322" i="4"/>
  <c r="N4322" i="4"/>
  <c r="M4322" i="4"/>
  <c r="L4322" i="4"/>
  <c r="O4321" i="4"/>
  <c r="N4321" i="4"/>
  <c r="M4321" i="4"/>
  <c r="L4321" i="4"/>
  <c r="C4321" i="4" s="1"/>
  <c r="O4320" i="4"/>
  <c r="N4320" i="4"/>
  <c r="M4320" i="4"/>
  <c r="L4320" i="4"/>
  <c r="O4319" i="4"/>
  <c r="N4319" i="4"/>
  <c r="M4319" i="4"/>
  <c r="L4319" i="4"/>
  <c r="C4319" i="4" s="1"/>
  <c r="O4318" i="4"/>
  <c r="N4318" i="4"/>
  <c r="M4318" i="4"/>
  <c r="L4318" i="4"/>
  <c r="O4317" i="4"/>
  <c r="N4317" i="4"/>
  <c r="M4317" i="4"/>
  <c r="L4317" i="4"/>
  <c r="C4317" i="4" s="1"/>
  <c r="O4316" i="4"/>
  <c r="N4316" i="4"/>
  <c r="M4316" i="4"/>
  <c r="L4316" i="4"/>
  <c r="O4315" i="4"/>
  <c r="N4315" i="4"/>
  <c r="M4315" i="4"/>
  <c r="L4315" i="4"/>
  <c r="C4315" i="4" s="1"/>
  <c r="O4314" i="4"/>
  <c r="N4314" i="4"/>
  <c r="M4314" i="4"/>
  <c r="L4314" i="4"/>
  <c r="O4313" i="4"/>
  <c r="N4313" i="4"/>
  <c r="M4313" i="4"/>
  <c r="L4313" i="4"/>
  <c r="C4313" i="4" s="1"/>
  <c r="O4312" i="4"/>
  <c r="N4312" i="4"/>
  <c r="M4312" i="4"/>
  <c r="L4312" i="4"/>
  <c r="O4311" i="4"/>
  <c r="N4311" i="4"/>
  <c r="M4311" i="4"/>
  <c r="L4311" i="4"/>
  <c r="C4311" i="4" s="1"/>
  <c r="O4310" i="4"/>
  <c r="N4310" i="4"/>
  <c r="M4310" i="4"/>
  <c r="L4310" i="4"/>
  <c r="O4309" i="4"/>
  <c r="N4309" i="4"/>
  <c r="M4309" i="4"/>
  <c r="L4309" i="4"/>
  <c r="C4309" i="4" s="1"/>
  <c r="O4308" i="4"/>
  <c r="N4308" i="4"/>
  <c r="M4308" i="4"/>
  <c r="L4308" i="4"/>
  <c r="O4307" i="4"/>
  <c r="N4307" i="4"/>
  <c r="M4307" i="4"/>
  <c r="L4307" i="4"/>
  <c r="C4307" i="4" s="1"/>
  <c r="O4306" i="4"/>
  <c r="N4306" i="4"/>
  <c r="M4306" i="4"/>
  <c r="L4306" i="4"/>
  <c r="O4305" i="4"/>
  <c r="N4305" i="4"/>
  <c r="M4305" i="4"/>
  <c r="L4305" i="4"/>
  <c r="C4305" i="4" s="1"/>
  <c r="O4304" i="4"/>
  <c r="N4304" i="4"/>
  <c r="M4304" i="4"/>
  <c r="L4304" i="4"/>
  <c r="O4303" i="4"/>
  <c r="N4303" i="4"/>
  <c r="M4303" i="4"/>
  <c r="L4303" i="4"/>
  <c r="C4303" i="4" s="1"/>
  <c r="O4302" i="4"/>
  <c r="N4302" i="4"/>
  <c r="M4302" i="4"/>
  <c r="L4302" i="4"/>
  <c r="O4301" i="4"/>
  <c r="N4301" i="4"/>
  <c r="M4301" i="4"/>
  <c r="L4301" i="4"/>
  <c r="C4301" i="4" s="1"/>
  <c r="O4300" i="4"/>
  <c r="N4300" i="4"/>
  <c r="M4300" i="4"/>
  <c r="L4300" i="4"/>
  <c r="O4299" i="4"/>
  <c r="N4299" i="4"/>
  <c r="M4299" i="4"/>
  <c r="L4299" i="4"/>
  <c r="C4299" i="4" s="1"/>
  <c r="O4298" i="4"/>
  <c r="N4298" i="4"/>
  <c r="M4298" i="4"/>
  <c r="L4298" i="4"/>
  <c r="O4297" i="4"/>
  <c r="N4297" i="4"/>
  <c r="M4297" i="4"/>
  <c r="L4297" i="4"/>
  <c r="C4297" i="4" s="1"/>
  <c r="O4296" i="4"/>
  <c r="N4296" i="4"/>
  <c r="M4296" i="4"/>
  <c r="L4296" i="4"/>
  <c r="O4295" i="4"/>
  <c r="N4295" i="4"/>
  <c r="M4295" i="4"/>
  <c r="L4295" i="4"/>
  <c r="C4295" i="4" s="1"/>
  <c r="O4294" i="4"/>
  <c r="N4294" i="4"/>
  <c r="M4294" i="4"/>
  <c r="L4294" i="4"/>
  <c r="O4293" i="4"/>
  <c r="N4293" i="4"/>
  <c r="M4293" i="4"/>
  <c r="L4293" i="4"/>
  <c r="C4293" i="4" s="1"/>
  <c r="O4292" i="4"/>
  <c r="N4292" i="4"/>
  <c r="M4292" i="4"/>
  <c r="L4292" i="4"/>
  <c r="O4291" i="4"/>
  <c r="N4291" i="4"/>
  <c r="M4291" i="4"/>
  <c r="L4291" i="4"/>
  <c r="C4291" i="4" s="1"/>
  <c r="O4290" i="4"/>
  <c r="N4290" i="4"/>
  <c r="M4290" i="4"/>
  <c r="L4290" i="4"/>
  <c r="O4289" i="4"/>
  <c r="N4289" i="4"/>
  <c r="M4289" i="4"/>
  <c r="L4289" i="4"/>
  <c r="C4289" i="4" s="1"/>
  <c r="O4288" i="4"/>
  <c r="N4288" i="4"/>
  <c r="M4288" i="4"/>
  <c r="L4288" i="4"/>
  <c r="O4287" i="4"/>
  <c r="N4287" i="4"/>
  <c r="M4287" i="4"/>
  <c r="L4287" i="4"/>
  <c r="C4287" i="4" s="1"/>
  <c r="O4286" i="4"/>
  <c r="N4286" i="4"/>
  <c r="M4286" i="4"/>
  <c r="L4286" i="4"/>
  <c r="O4285" i="4"/>
  <c r="N4285" i="4"/>
  <c r="M4285" i="4"/>
  <c r="L4285" i="4"/>
  <c r="C4285" i="4" s="1"/>
  <c r="O4284" i="4"/>
  <c r="N4284" i="4"/>
  <c r="M4284" i="4"/>
  <c r="L4284" i="4"/>
  <c r="O4283" i="4"/>
  <c r="N4283" i="4"/>
  <c r="M4283" i="4"/>
  <c r="L4283" i="4"/>
  <c r="C4283" i="4" s="1"/>
  <c r="O4282" i="4"/>
  <c r="N4282" i="4"/>
  <c r="M4282" i="4"/>
  <c r="L4282" i="4"/>
  <c r="O4281" i="4"/>
  <c r="N4281" i="4"/>
  <c r="M4281" i="4"/>
  <c r="L4281" i="4"/>
  <c r="C4281" i="4" s="1"/>
  <c r="O4280" i="4"/>
  <c r="N4280" i="4"/>
  <c r="M4280" i="4"/>
  <c r="L4280" i="4"/>
  <c r="O4279" i="4"/>
  <c r="N4279" i="4"/>
  <c r="M4279" i="4"/>
  <c r="L4279" i="4"/>
  <c r="C4279" i="4" s="1"/>
  <c r="O4278" i="4"/>
  <c r="N4278" i="4"/>
  <c r="M4278" i="4"/>
  <c r="L4278" i="4"/>
  <c r="O4277" i="4"/>
  <c r="N4277" i="4"/>
  <c r="M4277" i="4"/>
  <c r="L4277" i="4"/>
  <c r="C4277" i="4" s="1"/>
  <c r="O4276" i="4"/>
  <c r="N4276" i="4"/>
  <c r="M4276" i="4"/>
  <c r="L4276" i="4"/>
  <c r="O4275" i="4"/>
  <c r="N4275" i="4"/>
  <c r="M4275" i="4"/>
  <c r="L4275" i="4"/>
  <c r="C4275" i="4" s="1"/>
  <c r="O4274" i="4"/>
  <c r="N4274" i="4"/>
  <c r="M4274" i="4"/>
  <c r="L4274" i="4"/>
  <c r="O4273" i="4"/>
  <c r="N4273" i="4"/>
  <c r="M4273" i="4"/>
  <c r="L4273" i="4"/>
  <c r="C4273" i="4" s="1"/>
  <c r="O4272" i="4"/>
  <c r="N4272" i="4"/>
  <c r="M4272" i="4"/>
  <c r="L4272" i="4"/>
  <c r="O4271" i="4"/>
  <c r="N4271" i="4"/>
  <c r="M4271" i="4"/>
  <c r="L4271" i="4"/>
  <c r="C4271" i="4" s="1"/>
  <c r="O4270" i="4"/>
  <c r="N4270" i="4"/>
  <c r="M4270" i="4"/>
  <c r="L4270" i="4"/>
  <c r="O4269" i="4"/>
  <c r="N4269" i="4"/>
  <c r="M4269" i="4"/>
  <c r="L4269" i="4"/>
  <c r="C4269" i="4" s="1"/>
  <c r="O4268" i="4"/>
  <c r="N4268" i="4"/>
  <c r="M4268" i="4"/>
  <c r="L4268" i="4"/>
  <c r="O4267" i="4"/>
  <c r="N4267" i="4"/>
  <c r="M4267" i="4"/>
  <c r="L4267" i="4"/>
  <c r="C4267" i="4" s="1"/>
  <c r="O4266" i="4"/>
  <c r="N4266" i="4"/>
  <c r="M4266" i="4"/>
  <c r="L4266" i="4"/>
  <c r="O4265" i="4"/>
  <c r="N4265" i="4"/>
  <c r="M4265" i="4"/>
  <c r="L4265" i="4"/>
  <c r="C4265" i="4" s="1"/>
  <c r="O4264" i="4"/>
  <c r="N4264" i="4"/>
  <c r="M4264" i="4"/>
  <c r="L4264" i="4"/>
  <c r="O4263" i="4"/>
  <c r="N4263" i="4"/>
  <c r="M4263" i="4"/>
  <c r="L4263" i="4"/>
  <c r="C4263" i="4" s="1"/>
  <c r="O4262" i="4"/>
  <c r="N4262" i="4"/>
  <c r="M4262" i="4"/>
  <c r="L4262" i="4"/>
  <c r="O4261" i="4"/>
  <c r="N4261" i="4"/>
  <c r="M4261" i="4"/>
  <c r="L4261" i="4"/>
  <c r="C4261" i="4" s="1"/>
  <c r="O4260" i="4"/>
  <c r="N4260" i="4"/>
  <c r="M4260" i="4"/>
  <c r="L4260" i="4"/>
  <c r="O4259" i="4"/>
  <c r="N4259" i="4"/>
  <c r="M4259" i="4"/>
  <c r="L4259" i="4"/>
  <c r="C4259" i="4" s="1"/>
  <c r="O4258" i="4"/>
  <c r="N4258" i="4"/>
  <c r="M4258" i="4"/>
  <c r="L4258" i="4"/>
  <c r="O4257" i="4"/>
  <c r="N4257" i="4"/>
  <c r="M4257" i="4"/>
  <c r="L4257" i="4"/>
  <c r="C4257" i="4" s="1"/>
  <c r="O4256" i="4"/>
  <c r="N4256" i="4"/>
  <c r="M4256" i="4"/>
  <c r="L4256" i="4"/>
  <c r="O4255" i="4"/>
  <c r="N4255" i="4"/>
  <c r="M4255" i="4"/>
  <c r="L4255" i="4"/>
  <c r="C4255" i="4" s="1"/>
  <c r="O4254" i="4"/>
  <c r="N4254" i="4"/>
  <c r="M4254" i="4"/>
  <c r="L4254" i="4"/>
  <c r="O4253" i="4"/>
  <c r="N4253" i="4"/>
  <c r="M4253" i="4"/>
  <c r="L4253" i="4"/>
  <c r="C4253" i="4" s="1"/>
  <c r="O4252" i="4"/>
  <c r="N4252" i="4"/>
  <c r="M4252" i="4"/>
  <c r="L4252" i="4"/>
  <c r="O4251" i="4"/>
  <c r="N4251" i="4"/>
  <c r="M4251" i="4"/>
  <c r="L4251" i="4"/>
  <c r="C4251" i="4" s="1"/>
  <c r="O4250" i="4"/>
  <c r="N4250" i="4"/>
  <c r="M4250" i="4"/>
  <c r="L4250" i="4"/>
  <c r="O4249" i="4"/>
  <c r="N4249" i="4"/>
  <c r="M4249" i="4"/>
  <c r="L4249" i="4"/>
  <c r="C4249" i="4" s="1"/>
  <c r="O4248" i="4"/>
  <c r="N4248" i="4"/>
  <c r="M4248" i="4"/>
  <c r="L4248" i="4"/>
  <c r="O4247" i="4"/>
  <c r="N4247" i="4"/>
  <c r="M4247" i="4"/>
  <c r="L4247" i="4"/>
  <c r="C4247" i="4" s="1"/>
  <c r="O4246" i="4"/>
  <c r="N4246" i="4"/>
  <c r="M4246" i="4"/>
  <c r="L4246" i="4"/>
  <c r="O4245" i="4"/>
  <c r="N4245" i="4"/>
  <c r="M4245" i="4"/>
  <c r="L4245" i="4"/>
  <c r="C4245" i="4" s="1"/>
  <c r="O4244" i="4"/>
  <c r="N4244" i="4"/>
  <c r="M4244" i="4"/>
  <c r="L4244" i="4"/>
  <c r="O4243" i="4"/>
  <c r="N4243" i="4"/>
  <c r="M4243" i="4"/>
  <c r="L4243" i="4"/>
  <c r="C4243" i="4" s="1"/>
  <c r="O4242" i="4"/>
  <c r="N4242" i="4"/>
  <c r="M4242" i="4"/>
  <c r="L4242" i="4"/>
  <c r="O4241" i="4"/>
  <c r="N4241" i="4"/>
  <c r="M4241" i="4"/>
  <c r="L4241" i="4"/>
  <c r="C4241" i="4" s="1"/>
  <c r="O4240" i="4"/>
  <c r="N4240" i="4"/>
  <c r="M4240" i="4"/>
  <c r="L4240" i="4"/>
  <c r="O4239" i="4"/>
  <c r="N4239" i="4"/>
  <c r="M4239" i="4"/>
  <c r="L4239" i="4"/>
  <c r="C4239" i="4" s="1"/>
  <c r="O4238" i="4"/>
  <c r="N4238" i="4"/>
  <c r="M4238" i="4"/>
  <c r="L4238" i="4"/>
  <c r="O4237" i="4"/>
  <c r="N4237" i="4"/>
  <c r="M4237" i="4"/>
  <c r="L4237" i="4"/>
  <c r="C4237" i="4" s="1"/>
  <c r="O4236" i="4"/>
  <c r="N4236" i="4"/>
  <c r="M4236" i="4"/>
  <c r="L4236" i="4"/>
  <c r="O4235" i="4"/>
  <c r="N4235" i="4"/>
  <c r="M4235" i="4"/>
  <c r="L4235" i="4"/>
  <c r="C4235" i="4" s="1"/>
  <c r="O4234" i="4"/>
  <c r="N4234" i="4"/>
  <c r="M4234" i="4"/>
  <c r="L4234" i="4"/>
  <c r="O4233" i="4"/>
  <c r="N4233" i="4"/>
  <c r="M4233" i="4"/>
  <c r="L4233" i="4"/>
  <c r="C4233" i="4" s="1"/>
  <c r="O4232" i="4"/>
  <c r="N4232" i="4"/>
  <c r="M4232" i="4"/>
  <c r="L4232" i="4"/>
  <c r="O4231" i="4"/>
  <c r="N4231" i="4"/>
  <c r="M4231" i="4"/>
  <c r="L4231" i="4"/>
  <c r="C4231" i="4" s="1"/>
  <c r="O4230" i="4"/>
  <c r="N4230" i="4"/>
  <c r="M4230" i="4"/>
  <c r="L4230" i="4"/>
  <c r="O4229" i="4"/>
  <c r="N4229" i="4"/>
  <c r="M4229" i="4"/>
  <c r="L4229" i="4"/>
  <c r="C4229" i="4" s="1"/>
  <c r="O4228" i="4"/>
  <c r="N4228" i="4"/>
  <c r="M4228" i="4"/>
  <c r="L4228" i="4"/>
  <c r="O4227" i="4"/>
  <c r="N4227" i="4"/>
  <c r="M4227" i="4"/>
  <c r="L4227" i="4"/>
  <c r="C4227" i="4" s="1"/>
  <c r="O4226" i="4"/>
  <c r="N4226" i="4"/>
  <c r="M4226" i="4"/>
  <c r="L4226" i="4"/>
  <c r="O4225" i="4"/>
  <c r="N4225" i="4"/>
  <c r="M4225" i="4"/>
  <c r="L4225" i="4"/>
  <c r="C4225" i="4" s="1"/>
  <c r="O4224" i="4"/>
  <c r="N4224" i="4"/>
  <c r="M4224" i="4"/>
  <c r="L4224" i="4"/>
  <c r="O4223" i="4"/>
  <c r="N4223" i="4"/>
  <c r="M4223" i="4"/>
  <c r="L4223" i="4"/>
  <c r="C4223" i="4" s="1"/>
  <c r="O4222" i="4"/>
  <c r="N4222" i="4"/>
  <c r="M4222" i="4"/>
  <c r="L4222" i="4"/>
  <c r="O4221" i="4"/>
  <c r="N4221" i="4"/>
  <c r="M4221" i="4"/>
  <c r="L4221" i="4"/>
  <c r="C4221" i="4" s="1"/>
  <c r="O4220" i="4"/>
  <c r="N4220" i="4"/>
  <c r="M4220" i="4"/>
  <c r="L4220" i="4"/>
  <c r="O4219" i="4"/>
  <c r="N4219" i="4"/>
  <c r="M4219" i="4"/>
  <c r="L4219" i="4"/>
  <c r="C4219" i="4" s="1"/>
  <c r="O4218" i="4"/>
  <c r="N4218" i="4"/>
  <c r="M4218" i="4"/>
  <c r="L4218" i="4"/>
  <c r="O4217" i="4"/>
  <c r="N4217" i="4"/>
  <c r="M4217" i="4"/>
  <c r="L4217" i="4"/>
  <c r="C4217" i="4" s="1"/>
  <c r="O4216" i="4"/>
  <c r="N4216" i="4"/>
  <c r="M4216" i="4"/>
  <c r="L4216" i="4"/>
  <c r="O4215" i="4"/>
  <c r="N4215" i="4"/>
  <c r="M4215" i="4"/>
  <c r="L4215" i="4"/>
  <c r="C4215" i="4" s="1"/>
  <c r="O4214" i="4"/>
  <c r="N4214" i="4"/>
  <c r="M4214" i="4"/>
  <c r="L4214" i="4"/>
  <c r="O4213" i="4"/>
  <c r="N4213" i="4"/>
  <c r="M4213" i="4"/>
  <c r="L4213" i="4"/>
  <c r="C4213" i="4" s="1"/>
  <c r="O4212" i="4"/>
  <c r="N4212" i="4"/>
  <c r="M4212" i="4"/>
  <c r="L4212" i="4"/>
  <c r="O4211" i="4"/>
  <c r="N4211" i="4"/>
  <c r="M4211" i="4"/>
  <c r="L4211" i="4"/>
  <c r="C4211" i="4" s="1"/>
  <c r="O4210" i="4"/>
  <c r="N4210" i="4"/>
  <c r="M4210" i="4"/>
  <c r="L4210" i="4"/>
  <c r="O4209" i="4"/>
  <c r="N4209" i="4"/>
  <c r="M4209" i="4"/>
  <c r="L4209" i="4"/>
  <c r="C4209" i="4" s="1"/>
  <c r="O4208" i="4"/>
  <c r="N4208" i="4"/>
  <c r="M4208" i="4"/>
  <c r="L4208" i="4"/>
  <c r="O4207" i="4"/>
  <c r="N4207" i="4"/>
  <c r="M4207" i="4"/>
  <c r="L4207" i="4"/>
  <c r="C4207" i="4" s="1"/>
  <c r="O4206" i="4"/>
  <c r="N4206" i="4"/>
  <c r="M4206" i="4"/>
  <c r="L4206" i="4"/>
  <c r="O4205" i="4"/>
  <c r="N4205" i="4"/>
  <c r="M4205" i="4"/>
  <c r="L4205" i="4"/>
  <c r="C4205" i="4" s="1"/>
  <c r="O4204" i="4"/>
  <c r="N4204" i="4"/>
  <c r="M4204" i="4"/>
  <c r="L4204" i="4"/>
  <c r="O4203" i="4"/>
  <c r="N4203" i="4"/>
  <c r="M4203" i="4"/>
  <c r="L4203" i="4"/>
  <c r="C4203" i="4" s="1"/>
  <c r="O4202" i="4"/>
  <c r="N4202" i="4"/>
  <c r="M4202" i="4"/>
  <c r="L4202" i="4"/>
  <c r="O4201" i="4"/>
  <c r="N4201" i="4"/>
  <c r="M4201" i="4"/>
  <c r="L4201" i="4"/>
  <c r="C4201" i="4" s="1"/>
  <c r="O4200" i="4"/>
  <c r="N4200" i="4"/>
  <c r="M4200" i="4"/>
  <c r="L4200" i="4"/>
  <c r="O4199" i="4"/>
  <c r="N4199" i="4"/>
  <c r="M4199" i="4"/>
  <c r="L4199" i="4"/>
  <c r="C4199" i="4" s="1"/>
  <c r="O4198" i="4"/>
  <c r="N4198" i="4"/>
  <c r="M4198" i="4"/>
  <c r="L4198" i="4"/>
  <c r="O4197" i="4"/>
  <c r="N4197" i="4"/>
  <c r="M4197" i="4"/>
  <c r="L4197" i="4"/>
  <c r="C4197" i="4" s="1"/>
  <c r="O4196" i="4"/>
  <c r="N4196" i="4"/>
  <c r="M4196" i="4"/>
  <c r="L4196" i="4"/>
  <c r="O4195" i="4"/>
  <c r="N4195" i="4"/>
  <c r="M4195" i="4"/>
  <c r="L4195" i="4"/>
  <c r="C4195" i="4" s="1"/>
  <c r="O4194" i="4"/>
  <c r="N4194" i="4"/>
  <c r="M4194" i="4"/>
  <c r="L4194" i="4"/>
  <c r="O4193" i="4"/>
  <c r="N4193" i="4"/>
  <c r="M4193" i="4"/>
  <c r="L4193" i="4"/>
  <c r="C4193" i="4" s="1"/>
  <c r="O4192" i="4"/>
  <c r="N4192" i="4"/>
  <c r="M4192" i="4"/>
  <c r="L4192" i="4"/>
  <c r="O4191" i="4"/>
  <c r="N4191" i="4"/>
  <c r="M4191" i="4"/>
  <c r="L4191" i="4"/>
  <c r="C4191" i="4" s="1"/>
  <c r="O4190" i="4"/>
  <c r="N4190" i="4"/>
  <c r="M4190" i="4"/>
  <c r="L4190" i="4"/>
  <c r="O4189" i="4"/>
  <c r="N4189" i="4"/>
  <c r="M4189" i="4"/>
  <c r="L4189" i="4"/>
  <c r="C4189" i="4" s="1"/>
  <c r="O4188" i="4"/>
  <c r="N4188" i="4"/>
  <c r="M4188" i="4"/>
  <c r="L4188" i="4"/>
  <c r="O4187" i="4"/>
  <c r="N4187" i="4"/>
  <c r="M4187" i="4"/>
  <c r="L4187" i="4"/>
  <c r="C4187" i="4" s="1"/>
  <c r="O4186" i="4"/>
  <c r="N4186" i="4"/>
  <c r="M4186" i="4"/>
  <c r="L4186" i="4"/>
  <c r="O4185" i="4"/>
  <c r="N4185" i="4"/>
  <c r="M4185" i="4"/>
  <c r="L4185" i="4"/>
  <c r="C4185" i="4" s="1"/>
  <c r="O4184" i="4"/>
  <c r="N4184" i="4"/>
  <c r="M4184" i="4"/>
  <c r="L4184" i="4"/>
  <c r="O4183" i="4"/>
  <c r="N4183" i="4"/>
  <c r="M4183" i="4"/>
  <c r="L4183" i="4"/>
  <c r="C4183" i="4" s="1"/>
  <c r="O4182" i="4"/>
  <c r="N4182" i="4"/>
  <c r="M4182" i="4"/>
  <c r="L4182" i="4"/>
  <c r="O4181" i="4"/>
  <c r="N4181" i="4"/>
  <c r="M4181" i="4"/>
  <c r="L4181" i="4"/>
  <c r="C4181" i="4" s="1"/>
  <c r="O4180" i="4"/>
  <c r="N4180" i="4"/>
  <c r="M4180" i="4"/>
  <c r="L4180" i="4"/>
  <c r="O4179" i="4"/>
  <c r="N4179" i="4"/>
  <c r="M4179" i="4"/>
  <c r="L4179" i="4"/>
  <c r="C4179" i="4" s="1"/>
  <c r="O4178" i="4"/>
  <c r="N4178" i="4"/>
  <c r="M4178" i="4"/>
  <c r="L4178" i="4"/>
  <c r="O4177" i="4"/>
  <c r="N4177" i="4"/>
  <c r="M4177" i="4"/>
  <c r="L4177" i="4"/>
  <c r="C4177" i="4" s="1"/>
  <c r="O4176" i="4"/>
  <c r="N4176" i="4"/>
  <c r="M4176" i="4"/>
  <c r="L4176" i="4"/>
  <c r="O4175" i="4"/>
  <c r="N4175" i="4"/>
  <c r="M4175" i="4"/>
  <c r="L4175" i="4"/>
  <c r="C4175" i="4" s="1"/>
  <c r="O4174" i="4"/>
  <c r="N4174" i="4"/>
  <c r="M4174" i="4"/>
  <c r="L4174" i="4"/>
  <c r="O4173" i="4"/>
  <c r="N4173" i="4"/>
  <c r="M4173" i="4"/>
  <c r="L4173" i="4"/>
  <c r="C4173" i="4" s="1"/>
  <c r="O4172" i="4"/>
  <c r="N4172" i="4"/>
  <c r="M4172" i="4"/>
  <c r="L4172" i="4"/>
  <c r="O4171" i="4"/>
  <c r="N4171" i="4"/>
  <c r="M4171" i="4"/>
  <c r="L4171" i="4"/>
  <c r="C4171" i="4" s="1"/>
  <c r="O4170" i="4"/>
  <c r="N4170" i="4"/>
  <c r="M4170" i="4"/>
  <c r="L4170" i="4"/>
  <c r="O4169" i="4"/>
  <c r="N4169" i="4"/>
  <c r="M4169" i="4"/>
  <c r="L4169" i="4"/>
  <c r="C4169" i="4" s="1"/>
  <c r="O4168" i="4"/>
  <c r="N4168" i="4"/>
  <c r="M4168" i="4"/>
  <c r="L4168" i="4"/>
  <c r="O4167" i="4"/>
  <c r="N4167" i="4"/>
  <c r="M4167" i="4"/>
  <c r="L4167" i="4"/>
  <c r="C4167" i="4" s="1"/>
  <c r="O4166" i="4"/>
  <c r="N4166" i="4"/>
  <c r="M4166" i="4"/>
  <c r="L4166" i="4"/>
  <c r="O4165" i="4"/>
  <c r="N4165" i="4"/>
  <c r="M4165" i="4"/>
  <c r="L4165" i="4"/>
  <c r="C4165" i="4" s="1"/>
  <c r="O4164" i="4"/>
  <c r="N4164" i="4"/>
  <c r="M4164" i="4"/>
  <c r="L4164" i="4"/>
  <c r="O4163" i="4"/>
  <c r="N4163" i="4"/>
  <c r="M4163" i="4"/>
  <c r="L4163" i="4"/>
  <c r="C4163" i="4" s="1"/>
  <c r="O4162" i="4"/>
  <c r="N4162" i="4"/>
  <c r="M4162" i="4"/>
  <c r="L4162" i="4"/>
  <c r="O4161" i="4"/>
  <c r="N4161" i="4"/>
  <c r="M4161" i="4"/>
  <c r="L4161" i="4"/>
  <c r="C4161" i="4" s="1"/>
  <c r="O4160" i="4"/>
  <c r="N4160" i="4"/>
  <c r="M4160" i="4"/>
  <c r="L4160" i="4"/>
  <c r="O4159" i="4"/>
  <c r="N4159" i="4"/>
  <c r="M4159" i="4"/>
  <c r="L4159" i="4"/>
  <c r="C4159" i="4" s="1"/>
  <c r="O4158" i="4"/>
  <c r="N4158" i="4"/>
  <c r="M4158" i="4"/>
  <c r="L4158" i="4"/>
  <c r="O4157" i="4"/>
  <c r="N4157" i="4"/>
  <c r="M4157" i="4"/>
  <c r="L4157" i="4"/>
  <c r="C4157" i="4" s="1"/>
  <c r="O4156" i="4"/>
  <c r="N4156" i="4"/>
  <c r="M4156" i="4"/>
  <c r="L4156" i="4"/>
  <c r="O4155" i="4"/>
  <c r="N4155" i="4"/>
  <c r="M4155" i="4"/>
  <c r="L4155" i="4"/>
  <c r="C4155" i="4" s="1"/>
  <c r="O4154" i="4"/>
  <c r="N4154" i="4"/>
  <c r="M4154" i="4"/>
  <c r="L4154" i="4"/>
  <c r="O4153" i="4"/>
  <c r="N4153" i="4"/>
  <c r="M4153" i="4"/>
  <c r="L4153" i="4"/>
  <c r="C4153" i="4" s="1"/>
  <c r="O4152" i="4"/>
  <c r="N4152" i="4"/>
  <c r="M4152" i="4"/>
  <c r="L4152" i="4"/>
  <c r="O4151" i="4"/>
  <c r="N4151" i="4"/>
  <c r="M4151" i="4"/>
  <c r="L4151" i="4"/>
  <c r="C4151" i="4" s="1"/>
  <c r="O4150" i="4"/>
  <c r="N4150" i="4"/>
  <c r="M4150" i="4"/>
  <c r="L4150" i="4"/>
  <c r="O4149" i="4"/>
  <c r="N4149" i="4"/>
  <c r="M4149" i="4"/>
  <c r="L4149" i="4"/>
  <c r="C4149" i="4" s="1"/>
  <c r="O4148" i="4"/>
  <c r="N4148" i="4"/>
  <c r="M4148" i="4"/>
  <c r="L4148" i="4"/>
  <c r="O4147" i="4"/>
  <c r="N4147" i="4"/>
  <c r="M4147" i="4"/>
  <c r="L4147" i="4"/>
  <c r="C4147" i="4" s="1"/>
  <c r="O4146" i="4"/>
  <c r="N4146" i="4"/>
  <c r="M4146" i="4"/>
  <c r="L4146" i="4"/>
  <c r="O4145" i="4"/>
  <c r="N4145" i="4"/>
  <c r="M4145" i="4"/>
  <c r="L4145" i="4"/>
  <c r="C4145" i="4" s="1"/>
  <c r="O4144" i="4"/>
  <c r="N4144" i="4"/>
  <c r="M4144" i="4"/>
  <c r="L4144" i="4"/>
  <c r="O4143" i="4"/>
  <c r="N4143" i="4"/>
  <c r="M4143" i="4"/>
  <c r="L4143" i="4"/>
  <c r="C4143" i="4" s="1"/>
  <c r="O4142" i="4"/>
  <c r="N4142" i="4"/>
  <c r="M4142" i="4"/>
  <c r="L4142" i="4"/>
  <c r="O4141" i="4"/>
  <c r="N4141" i="4"/>
  <c r="M4141" i="4"/>
  <c r="L4141" i="4"/>
  <c r="C4141" i="4" s="1"/>
  <c r="O4140" i="4"/>
  <c r="N4140" i="4"/>
  <c r="M4140" i="4"/>
  <c r="L4140" i="4"/>
  <c r="O4139" i="4"/>
  <c r="N4139" i="4"/>
  <c r="M4139" i="4"/>
  <c r="L4139" i="4"/>
  <c r="C4139" i="4" s="1"/>
  <c r="O4138" i="4"/>
  <c r="N4138" i="4"/>
  <c r="M4138" i="4"/>
  <c r="L4138" i="4"/>
  <c r="O4137" i="4"/>
  <c r="N4137" i="4"/>
  <c r="M4137" i="4"/>
  <c r="L4137" i="4"/>
  <c r="C4137" i="4" s="1"/>
  <c r="O4136" i="4"/>
  <c r="N4136" i="4"/>
  <c r="M4136" i="4"/>
  <c r="L4136" i="4"/>
  <c r="O4135" i="4"/>
  <c r="N4135" i="4"/>
  <c r="M4135" i="4"/>
  <c r="L4135" i="4"/>
  <c r="C4135" i="4" s="1"/>
  <c r="O4134" i="4"/>
  <c r="N4134" i="4"/>
  <c r="M4134" i="4"/>
  <c r="L4134" i="4"/>
  <c r="O4133" i="4"/>
  <c r="N4133" i="4"/>
  <c r="M4133" i="4"/>
  <c r="L4133" i="4"/>
  <c r="C4133" i="4" s="1"/>
  <c r="O4132" i="4"/>
  <c r="N4132" i="4"/>
  <c r="M4132" i="4"/>
  <c r="L4132" i="4"/>
  <c r="O4131" i="4"/>
  <c r="N4131" i="4"/>
  <c r="M4131" i="4"/>
  <c r="L4131" i="4"/>
  <c r="C4131" i="4" s="1"/>
  <c r="O4130" i="4"/>
  <c r="N4130" i="4"/>
  <c r="M4130" i="4"/>
  <c r="L4130" i="4"/>
  <c r="O4129" i="4"/>
  <c r="N4129" i="4"/>
  <c r="M4129" i="4"/>
  <c r="L4129" i="4"/>
  <c r="C4129" i="4" s="1"/>
  <c r="O4128" i="4"/>
  <c r="N4128" i="4"/>
  <c r="M4128" i="4"/>
  <c r="L4128" i="4"/>
  <c r="O4127" i="4"/>
  <c r="N4127" i="4"/>
  <c r="M4127" i="4"/>
  <c r="L4127" i="4"/>
  <c r="C4127" i="4" s="1"/>
  <c r="O4126" i="4"/>
  <c r="N4126" i="4"/>
  <c r="M4126" i="4"/>
  <c r="L4126" i="4"/>
  <c r="O4125" i="4"/>
  <c r="N4125" i="4"/>
  <c r="M4125" i="4"/>
  <c r="L4125" i="4"/>
  <c r="C4125" i="4" s="1"/>
  <c r="O4124" i="4"/>
  <c r="N4124" i="4"/>
  <c r="M4124" i="4"/>
  <c r="L4124" i="4"/>
  <c r="O4123" i="4"/>
  <c r="N4123" i="4"/>
  <c r="M4123" i="4"/>
  <c r="L4123" i="4"/>
  <c r="C4123" i="4" s="1"/>
  <c r="O4122" i="4"/>
  <c r="N4122" i="4"/>
  <c r="M4122" i="4"/>
  <c r="L4122" i="4"/>
  <c r="O4121" i="4"/>
  <c r="N4121" i="4"/>
  <c r="M4121" i="4"/>
  <c r="L4121" i="4"/>
  <c r="C4121" i="4" s="1"/>
  <c r="O4120" i="4"/>
  <c r="N4120" i="4"/>
  <c r="M4120" i="4"/>
  <c r="L4120" i="4"/>
  <c r="O4119" i="4"/>
  <c r="N4119" i="4"/>
  <c r="M4119" i="4"/>
  <c r="L4119" i="4"/>
  <c r="C4119" i="4" s="1"/>
  <c r="O4118" i="4"/>
  <c r="N4118" i="4"/>
  <c r="M4118" i="4"/>
  <c r="L4118" i="4"/>
  <c r="O4117" i="4"/>
  <c r="N4117" i="4"/>
  <c r="M4117" i="4"/>
  <c r="L4117" i="4"/>
  <c r="C4117" i="4" s="1"/>
  <c r="O4116" i="4"/>
  <c r="N4116" i="4"/>
  <c r="M4116" i="4"/>
  <c r="L4116" i="4"/>
  <c r="O4115" i="4"/>
  <c r="N4115" i="4"/>
  <c r="M4115" i="4"/>
  <c r="L4115" i="4"/>
  <c r="C4115" i="4" s="1"/>
  <c r="O4114" i="4"/>
  <c r="N4114" i="4"/>
  <c r="M4114" i="4"/>
  <c r="L4114" i="4"/>
  <c r="O4113" i="4"/>
  <c r="N4113" i="4"/>
  <c r="M4113" i="4"/>
  <c r="L4113" i="4"/>
  <c r="C4113" i="4" s="1"/>
  <c r="O4112" i="4"/>
  <c r="N4112" i="4"/>
  <c r="M4112" i="4"/>
  <c r="L4112" i="4"/>
  <c r="O4111" i="4"/>
  <c r="N4111" i="4"/>
  <c r="M4111" i="4"/>
  <c r="L4111" i="4"/>
  <c r="C4111" i="4" s="1"/>
  <c r="O4110" i="4"/>
  <c r="N4110" i="4"/>
  <c r="M4110" i="4"/>
  <c r="L4110" i="4"/>
  <c r="O4109" i="4"/>
  <c r="N4109" i="4"/>
  <c r="M4109" i="4"/>
  <c r="L4109" i="4"/>
  <c r="C4109" i="4" s="1"/>
  <c r="O4108" i="4"/>
  <c r="N4108" i="4"/>
  <c r="M4108" i="4"/>
  <c r="L4108" i="4"/>
  <c r="O4107" i="4"/>
  <c r="N4107" i="4"/>
  <c r="M4107" i="4"/>
  <c r="L4107" i="4"/>
  <c r="C4107" i="4" s="1"/>
  <c r="O4106" i="4"/>
  <c r="N4106" i="4"/>
  <c r="M4106" i="4"/>
  <c r="L4106" i="4"/>
  <c r="O4105" i="4"/>
  <c r="N4105" i="4"/>
  <c r="M4105" i="4"/>
  <c r="L4105" i="4"/>
  <c r="C4105" i="4" s="1"/>
  <c r="O4104" i="4"/>
  <c r="N4104" i="4"/>
  <c r="M4104" i="4"/>
  <c r="L4104" i="4"/>
  <c r="O4103" i="4"/>
  <c r="N4103" i="4"/>
  <c r="M4103" i="4"/>
  <c r="L4103" i="4"/>
  <c r="C4103" i="4" s="1"/>
  <c r="O4102" i="4"/>
  <c r="N4102" i="4"/>
  <c r="M4102" i="4"/>
  <c r="L4102" i="4"/>
  <c r="O4101" i="4"/>
  <c r="N4101" i="4"/>
  <c r="M4101" i="4"/>
  <c r="L4101" i="4"/>
  <c r="C4101" i="4" s="1"/>
  <c r="O4100" i="4"/>
  <c r="N4100" i="4"/>
  <c r="M4100" i="4"/>
  <c r="L4100" i="4"/>
  <c r="O4099" i="4"/>
  <c r="N4099" i="4"/>
  <c r="M4099" i="4"/>
  <c r="L4099" i="4"/>
  <c r="C4099" i="4" s="1"/>
  <c r="O4098" i="4"/>
  <c r="N4098" i="4"/>
  <c r="M4098" i="4"/>
  <c r="L4098" i="4"/>
  <c r="O4097" i="4"/>
  <c r="N4097" i="4"/>
  <c r="M4097" i="4"/>
  <c r="L4097" i="4"/>
  <c r="C4097" i="4" s="1"/>
  <c r="O4096" i="4"/>
  <c r="N4096" i="4"/>
  <c r="M4096" i="4"/>
  <c r="L4096" i="4"/>
  <c r="O4095" i="4"/>
  <c r="N4095" i="4"/>
  <c r="M4095" i="4"/>
  <c r="L4095" i="4"/>
  <c r="C4095" i="4" s="1"/>
  <c r="O4094" i="4"/>
  <c r="N4094" i="4"/>
  <c r="M4094" i="4"/>
  <c r="L4094" i="4"/>
  <c r="O4093" i="4"/>
  <c r="N4093" i="4"/>
  <c r="M4093" i="4"/>
  <c r="L4093" i="4"/>
  <c r="C4093" i="4" s="1"/>
  <c r="O4092" i="4"/>
  <c r="N4092" i="4"/>
  <c r="M4092" i="4"/>
  <c r="L4092" i="4"/>
  <c r="O4091" i="4"/>
  <c r="N4091" i="4"/>
  <c r="M4091" i="4"/>
  <c r="L4091" i="4"/>
  <c r="C4091" i="4" s="1"/>
  <c r="O4090" i="4"/>
  <c r="N4090" i="4"/>
  <c r="M4090" i="4"/>
  <c r="L4090" i="4"/>
  <c r="O4089" i="4"/>
  <c r="N4089" i="4"/>
  <c r="M4089" i="4"/>
  <c r="L4089" i="4"/>
  <c r="C4089" i="4" s="1"/>
  <c r="O4088" i="4"/>
  <c r="N4088" i="4"/>
  <c r="M4088" i="4"/>
  <c r="L4088" i="4"/>
  <c r="O4087" i="4"/>
  <c r="N4087" i="4"/>
  <c r="M4087" i="4"/>
  <c r="L4087" i="4"/>
  <c r="C4087" i="4" s="1"/>
  <c r="O4086" i="4"/>
  <c r="N4086" i="4"/>
  <c r="M4086" i="4"/>
  <c r="L4086" i="4"/>
  <c r="O4085" i="4"/>
  <c r="N4085" i="4"/>
  <c r="M4085" i="4"/>
  <c r="L4085" i="4"/>
  <c r="C4085" i="4" s="1"/>
  <c r="O4084" i="4"/>
  <c r="N4084" i="4"/>
  <c r="M4084" i="4"/>
  <c r="L4084" i="4"/>
  <c r="O4083" i="4"/>
  <c r="N4083" i="4"/>
  <c r="M4083" i="4"/>
  <c r="L4083" i="4"/>
  <c r="C4083" i="4" s="1"/>
  <c r="O4082" i="4"/>
  <c r="N4082" i="4"/>
  <c r="M4082" i="4"/>
  <c r="L4082" i="4"/>
  <c r="O4081" i="4"/>
  <c r="N4081" i="4"/>
  <c r="M4081" i="4"/>
  <c r="L4081" i="4"/>
  <c r="C4081" i="4" s="1"/>
  <c r="O4080" i="4"/>
  <c r="N4080" i="4"/>
  <c r="M4080" i="4"/>
  <c r="L4080" i="4"/>
  <c r="O4079" i="4"/>
  <c r="N4079" i="4"/>
  <c r="M4079" i="4"/>
  <c r="L4079" i="4"/>
  <c r="C4079" i="4" s="1"/>
  <c r="O4078" i="4"/>
  <c r="N4078" i="4"/>
  <c r="M4078" i="4"/>
  <c r="L4078" i="4"/>
  <c r="O4077" i="4"/>
  <c r="N4077" i="4"/>
  <c r="M4077" i="4"/>
  <c r="L4077" i="4"/>
  <c r="C4077" i="4" s="1"/>
  <c r="O4076" i="4"/>
  <c r="N4076" i="4"/>
  <c r="M4076" i="4"/>
  <c r="L4076" i="4"/>
  <c r="O4075" i="4"/>
  <c r="N4075" i="4"/>
  <c r="M4075" i="4"/>
  <c r="L4075" i="4"/>
  <c r="C4075" i="4" s="1"/>
  <c r="O4074" i="4"/>
  <c r="N4074" i="4"/>
  <c r="M4074" i="4"/>
  <c r="L4074" i="4"/>
  <c r="O4073" i="4"/>
  <c r="N4073" i="4"/>
  <c r="M4073" i="4"/>
  <c r="L4073" i="4"/>
  <c r="C4073" i="4" s="1"/>
  <c r="O4072" i="4"/>
  <c r="N4072" i="4"/>
  <c r="M4072" i="4"/>
  <c r="L4072" i="4"/>
  <c r="O4071" i="4"/>
  <c r="N4071" i="4"/>
  <c r="M4071" i="4"/>
  <c r="L4071" i="4"/>
  <c r="C4071" i="4" s="1"/>
  <c r="O4070" i="4"/>
  <c r="N4070" i="4"/>
  <c r="M4070" i="4"/>
  <c r="L4070" i="4"/>
  <c r="O4069" i="4"/>
  <c r="N4069" i="4"/>
  <c r="M4069" i="4"/>
  <c r="L4069" i="4"/>
  <c r="C4069" i="4" s="1"/>
  <c r="O4068" i="4"/>
  <c r="N4068" i="4"/>
  <c r="M4068" i="4"/>
  <c r="L4068" i="4"/>
  <c r="O4067" i="4"/>
  <c r="N4067" i="4"/>
  <c r="M4067" i="4"/>
  <c r="L4067" i="4"/>
  <c r="C4067" i="4" s="1"/>
  <c r="O4066" i="4"/>
  <c r="N4066" i="4"/>
  <c r="M4066" i="4"/>
  <c r="L4066" i="4"/>
  <c r="O4065" i="4"/>
  <c r="N4065" i="4"/>
  <c r="M4065" i="4"/>
  <c r="L4065" i="4"/>
  <c r="C4065" i="4" s="1"/>
  <c r="O4064" i="4"/>
  <c r="N4064" i="4"/>
  <c r="M4064" i="4"/>
  <c r="L4064" i="4"/>
  <c r="O4063" i="4"/>
  <c r="N4063" i="4"/>
  <c r="M4063" i="4"/>
  <c r="L4063" i="4"/>
  <c r="C4063" i="4" s="1"/>
  <c r="O4062" i="4"/>
  <c r="N4062" i="4"/>
  <c r="M4062" i="4"/>
  <c r="L4062" i="4"/>
  <c r="O4061" i="4"/>
  <c r="N4061" i="4"/>
  <c r="M4061" i="4"/>
  <c r="L4061" i="4"/>
  <c r="C4061" i="4" s="1"/>
  <c r="O4060" i="4"/>
  <c r="N4060" i="4"/>
  <c r="M4060" i="4"/>
  <c r="L4060" i="4"/>
  <c r="O4059" i="4"/>
  <c r="N4059" i="4"/>
  <c r="M4059" i="4"/>
  <c r="L4059" i="4"/>
  <c r="C4059" i="4" s="1"/>
  <c r="O4058" i="4"/>
  <c r="N4058" i="4"/>
  <c r="M4058" i="4"/>
  <c r="L4058" i="4"/>
  <c r="O4057" i="4"/>
  <c r="N4057" i="4"/>
  <c r="M4057" i="4"/>
  <c r="L4057" i="4"/>
  <c r="C4057" i="4" s="1"/>
  <c r="O4056" i="4"/>
  <c r="N4056" i="4"/>
  <c r="M4056" i="4"/>
  <c r="L4056" i="4"/>
  <c r="O4055" i="4"/>
  <c r="N4055" i="4"/>
  <c r="M4055" i="4"/>
  <c r="L4055" i="4"/>
  <c r="C4055" i="4" s="1"/>
  <c r="O4054" i="4"/>
  <c r="N4054" i="4"/>
  <c r="M4054" i="4"/>
  <c r="L4054" i="4"/>
  <c r="O4053" i="4"/>
  <c r="N4053" i="4"/>
  <c r="M4053" i="4"/>
  <c r="L4053" i="4"/>
  <c r="C4053" i="4" s="1"/>
  <c r="O4052" i="4"/>
  <c r="N4052" i="4"/>
  <c r="M4052" i="4"/>
  <c r="L4052" i="4"/>
  <c r="O4051" i="4"/>
  <c r="N4051" i="4"/>
  <c r="M4051" i="4"/>
  <c r="L4051" i="4"/>
  <c r="C4051" i="4" s="1"/>
  <c r="O4050" i="4"/>
  <c r="N4050" i="4"/>
  <c r="M4050" i="4"/>
  <c r="L4050" i="4"/>
  <c r="O4049" i="4"/>
  <c r="N4049" i="4"/>
  <c r="M4049" i="4"/>
  <c r="L4049" i="4"/>
  <c r="C4049" i="4" s="1"/>
  <c r="O4048" i="4"/>
  <c r="N4048" i="4"/>
  <c r="M4048" i="4"/>
  <c r="L4048" i="4"/>
  <c r="O4047" i="4"/>
  <c r="N4047" i="4"/>
  <c r="M4047" i="4"/>
  <c r="L4047" i="4"/>
  <c r="C4047" i="4" s="1"/>
  <c r="O4046" i="4"/>
  <c r="N4046" i="4"/>
  <c r="M4046" i="4"/>
  <c r="L4046" i="4"/>
  <c r="O4045" i="4"/>
  <c r="N4045" i="4"/>
  <c r="M4045" i="4"/>
  <c r="L4045" i="4"/>
  <c r="C4045" i="4" s="1"/>
  <c r="O4044" i="4"/>
  <c r="N4044" i="4"/>
  <c r="M4044" i="4"/>
  <c r="L4044" i="4"/>
  <c r="O4043" i="4"/>
  <c r="N4043" i="4"/>
  <c r="M4043" i="4"/>
  <c r="L4043" i="4"/>
  <c r="C4043" i="4" s="1"/>
  <c r="O4042" i="4"/>
  <c r="N4042" i="4"/>
  <c r="M4042" i="4"/>
  <c r="L4042" i="4"/>
  <c r="O4041" i="4"/>
  <c r="N4041" i="4"/>
  <c r="M4041" i="4"/>
  <c r="L4041" i="4"/>
  <c r="C4041" i="4" s="1"/>
  <c r="O4040" i="4"/>
  <c r="N4040" i="4"/>
  <c r="M4040" i="4"/>
  <c r="L4040" i="4"/>
  <c r="O4039" i="4"/>
  <c r="N4039" i="4"/>
  <c r="M4039" i="4"/>
  <c r="L4039" i="4"/>
  <c r="C4039" i="4" s="1"/>
  <c r="O4038" i="4"/>
  <c r="N4038" i="4"/>
  <c r="M4038" i="4"/>
  <c r="L4038" i="4"/>
  <c r="O4037" i="4"/>
  <c r="N4037" i="4"/>
  <c r="M4037" i="4"/>
  <c r="L4037" i="4"/>
  <c r="C4037" i="4" s="1"/>
  <c r="O4036" i="4"/>
  <c r="N4036" i="4"/>
  <c r="M4036" i="4"/>
  <c r="L4036" i="4"/>
  <c r="O4035" i="4"/>
  <c r="N4035" i="4"/>
  <c r="M4035" i="4"/>
  <c r="L4035" i="4"/>
  <c r="C4035" i="4" s="1"/>
  <c r="O4034" i="4"/>
  <c r="N4034" i="4"/>
  <c r="M4034" i="4"/>
  <c r="L4034" i="4"/>
  <c r="O4033" i="4"/>
  <c r="N4033" i="4"/>
  <c r="M4033" i="4"/>
  <c r="L4033" i="4"/>
  <c r="C4033" i="4" s="1"/>
  <c r="O4032" i="4"/>
  <c r="N4032" i="4"/>
  <c r="M4032" i="4"/>
  <c r="L4032" i="4"/>
  <c r="O4031" i="4"/>
  <c r="N4031" i="4"/>
  <c r="M4031" i="4"/>
  <c r="L4031" i="4"/>
  <c r="C4031" i="4" s="1"/>
  <c r="O4030" i="4"/>
  <c r="N4030" i="4"/>
  <c r="M4030" i="4"/>
  <c r="L4030" i="4"/>
  <c r="O4029" i="4"/>
  <c r="N4029" i="4"/>
  <c r="M4029" i="4"/>
  <c r="L4029" i="4"/>
  <c r="C4029" i="4" s="1"/>
  <c r="O4028" i="4"/>
  <c r="N4028" i="4"/>
  <c r="M4028" i="4"/>
  <c r="L4028" i="4"/>
  <c r="O4027" i="4"/>
  <c r="N4027" i="4"/>
  <c r="M4027" i="4"/>
  <c r="L4027" i="4"/>
  <c r="C4027" i="4" s="1"/>
  <c r="O4026" i="4"/>
  <c r="N4026" i="4"/>
  <c r="M4026" i="4"/>
  <c r="L4026" i="4"/>
  <c r="O4025" i="4"/>
  <c r="N4025" i="4"/>
  <c r="M4025" i="4"/>
  <c r="L4025" i="4"/>
  <c r="C4025" i="4" s="1"/>
  <c r="O4024" i="4"/>
  <c r="N4024" i="4"/>
  <c r="M4024" i="4"/>
  <c r="L4024" i="4"/>
  <c r="O4023" i="4"/>
  <c r="N4023" i="4"/>
  <c r="M4023" i="4"/>
  <c r="L4023" i="4"/>
  <c r="C4023" i="4" s="1"/>
  <c r="O4022" i="4"/>
  <c r="N4022" i="4"/>
  <c r="M4022" i="4"/>
  <c r="L4022" i="4"/>
  <c r="O4021" i="4"/>
  <c r="N4021" i="4"/>
  <c r="M4021" i="4"/>
  <c r="L4021" i="4"/>
  <c r="C4021" i="4" s="1"/>
  <c r="O4020" i="4"/>
  <c r="N4020" i="4"/>
  <c r="M4020" i="4"/>
  <c r="L4020" i="4"/>
  <c r="O4019" i="4"/>
  <c r="N4019" i="4"/>
  <c r="M4019" i="4"/>
  <c r="L4019" i="4"/>
  <c r="C4019" i="4" s="1"/>
  <c r="O4018" i="4"/>
  <c r="N4018" i="4"/>
  <c r="M4018" i="4"/>
  <c r="L4018" i="4"/>
  <c r="O4017" i="4"/>
  <c r="N4017" i="4"/>
  <c r="M4017" i="4"/>
  <c r="L4017" i="4"/>
  <c r="C4017" i="4" s="1"/>
  <c r="O4016" i="4"/>
  <c r="N4016" i="4"/>
  <c r="M4016" i="4"/>
  <c r="L4016" i="4"/>
  <c r="O4015" i="4"/>
  <c r="N4015" i="4"/>
  <c r="M4015" i="4"/>
  <c r="L4015" i="4"/>
  <c r="C4015" i="4" s="1"/>
  <c r="O4014" i="4"/>
  <c r="N4014" i="4"/>
  <c r="M4014" i="4"/>
  <c r="L4014" i="4"/>
  <c r="O4013" i="4"/>
  <c r="N4013" i="4"/>
  <c r="M4013" i="4"/>
  <c r="L4013" i="4"/>
  <c r="C4013" i="4" s="1"/>
  <c r="O4012" i="4"/>
  <c r="N4012" i="4"/>
  <c r="M4012" i="4"/>
  <c r="L4012" i="4"/>
  <c r="O4011" i="4"/>
  <c r="N4011" i="4"/>
  <c r="M4011" i="4"/>
  <c r="L4011" i="4"/>
  <c r="C4011" i="4" s="1"/>
  <c r="O4010" i="4"/>
  <c r="N4010" i="4"/>
  <c r="M4010" i="4"/>
  <c r="L4010" i="4"/>
  <c r="O4009" i="4"/>
  <c r="N4009" i="4"/>
  <c r="M4009" i="4"/>
  <c r="L4009" i="4"/>
  <c r="C4009" i="4" s="1"/>
  <c r="O4008" i="4"/>
  <c r="N4008" i="4"/>
  <c r="M4008" i="4"/>
  <c r="L4008" i="4"/>
  <c r="O4007" i="4"/>
  <c r="N4007" i="4"/>
  <c r="M4007" i="4"/>
  <c r="L4007" i="4"/>
  <c r="C4007" i="4" s="1"/>
  <c r="O4006" i="4"/>
  <c r="N4006" i="4"/>
  <c r="M4006" i="4"/>
  <c r="L4006" i="4"/>
  <c r="O4005" i="4"/>
  <c r="N4005" i="4"/>
  <c r="M4005" i="4"/>
  <c r="L4005" i="4"/>
  <c r="C4005" i="4" s="1"/>
  <c r="O4004" i="4"/>
  <c r="N4004" i="4"/>
  <c r="M4004" i="4"/>
  <c r="L4004" i="4"/>
  <c r="O4003" i="4"/>
  <c r="N4003" i="4"/>
  <c r="M4003" i="4"/>
  <c r="L4003" i="4"/>
  <c r="C4003" i="4" s="1"/>
  <c r="O4002" i="4"/>
  <c r="N4002" i="4"/>
  <c r="M4002" i="4"/>
  <c r="L4002" i="4"/>
  <c r="O4001" i="4"/>
  <c r="N4001" i="4"/>
  <c r="M4001" i="4"/>
  <c r="L4001" i="4"/>
  <c r="C4001" i="4" s="1"/>
  <c r="O4000" i="4"/>
  <c r="N4000" i="4"/>
  <c r="M4000" i="4"/>
  <c r="L4000" i="4"/>
  <c r="O3999" i="4"/>
  <c r="N3999" i="4"/>
  <c r="M3999" i="4"/>
  <c r="L3999" i="4"/>
  <c r="C3999" i="4" s="1"/>
  <c r="O3998" i="4"/>
  <c r="N3998" i="4"/>
  <c r="M3998" i="4"/>
  <c r="L3998" i="4"/>
  <c r="O3997" i="4"/>
  <c r="N3997" i="4"/>
  <c r="M3997" i="4"/>
  <c r="L3997" i="4"/>
  <c r="C3997" i="4" s="1"/>
  <c r="O3996" i="4"/>
  <c r="N3996" i="4"/>
  <c r="M3996" i="4"/>
  <c r="L3996" i="4"/>
  <c r="O3995" i="4"/>
  <c r="N3995" i="4"/>
  <c r="M3995" i="4"/>
  <c r="L3995" i="4"/>
  <c r="C3995" i="4" s="1"/>
  <c r="O3994" i="4"/>
  <c r="N3994" i="4"/>
  <c r="M3994" i="4"/>
  <c r="L3994" i="4"/>
  <c r="O3993" i="4"/>
  <c r="N3993" i="4"/>
  <c r="M3993" i="4"/>
  <c r="L3993" i="4"/>
  <c r="C3993" i="4" s="1"/>
  <c r="O3992" i="4"/>
  <c r="N3992" i="4"/>
  <c r="M3992" i="4"/>
  <c r="L3992" i="4"/>
  <c r="O3991" i="4"/>
  <c r="N3991" i="4"/>
  <c r="M3991" i="4"/>
  <c r="L3991" i="4"/>
  <c r="C3991" i="4" s="1"/>
  <c r="O3990" i="4"/>
  <c r="N3990" i="4"/>
  <c r="M3990" i="4"/>
  <c r="L3990" i="4"/>
  <c r="O3989" i="4"/>
  <c r="N3989" i="4"/>
  <c r="M3989" i="4"/>
  <c r="L3989" i="4"/>
  <c r="C3989" i="4" s="1"/>
  <c r="O3988" i="4"/>
  <c r="N3988" i="4"/>
  <c r="M3988" i="4"/>
  <c r="L3988" i="4"/>
  <c r="O3987" i="4"/>
  <c r="N3987" i="4"/>
  <c r="M3987" i="4"/>
  <c r="L3987" i="4"/>
  <c r="C3987" i="4" s="1"/>
  <c r="O3986" i="4"/>
  <c r="N3986" i="4"/>
  <c r="M3986" i="4"/>
  <c r="L3986" i="4"/>
  <c r="O3985" i="4"/>
  <c r="N3985" i="4"/>
  <c r="M3985" i="4"/>
  <c r="L3985" i="4"/>
  <c r="C3985" i="4" s="1"/>
  <c r="O3984" i="4"/>
  <c r="N3984" i="4"/>
  <c r="M3984" i="4"/>
  <c r="L3984" i="4"/>
  <c r="O3983" i="4"/>
  <c r="N3983" i="4"/>
  <c r="M3983" i="4"/>
  <c r="L3983" i="4"/>
  <c r="C3983" i="4" s="1"/>
  <c r="O3982" i="4"/>
  <c r="N3982" i="4"/>
  <c r="M3982" i="4"/>
  <c r="L3982" i="4"/>
  <c r="O3981" i="4"/>
  <c r="N3981" i="4"/>
  <c r="M3981" i="4"/>
  <c r="L3981" i="4"/>
  <c r="C3981" i="4" s="1"/>
  <c r="O3980" i="4"/>
  <c r="N3980" i="4"/>
  <c r="M3980" i="4"/>
  <c r="L3980" i="4"/>
  <c r="O3979" i="4"/>
  <c r="N3979" i="4"/>
  <c r="M3979" i="4"/>
  <c r="L3979" i="4"/>
  <c r="C3979" i="4" s="1"/>
  <c r="O3978" i="4"/>
  <c r="N3978" i="4"/>
  <c r="M3978" i="4"/>
  <c r="L3978" i="4"/>
  <c r="O3977" i="4"/>
  <c r="N3977" i="4"/>
  <c r="M3977" i="4"/>
  <c r="L3977" i="4"/>
  <c r="C3977" i="4" s="1"/>
  <c r="O3976" i="4"/>
  <c r="N3976" i="4"/>
  <c r="M3976" i="4"/>
  <c r="L3976" i="4"/>
  <c r="O3975" i="4"/>
  <c r="N3975" i="4"/>
  <c r="M3975" i="4"/>
  <c r="L3975" i="4"/>
  <c r="C3975" i="4" s="1"/>
  <c r="O3974" i="4"/>
  <c r="N3974" i="4"/>
  <c r="M3974" i="4"/>
  <c r="L3974" i="4"/>
  <c r="O3973" i="4"/>
  <c r="N3973" i="4"/>
  <c r="M3973" i="4"/>
  <c r="L3973" i="4"/>
  <c r="C3973" i="4" s="1"/>
  <c r="O3972" i="4"/>
  <c r="N3972" i="4"/>
  <c r="M3972" i="4"/>
  <c r="L3972" i="4"/>
  <c r="O3971" i="4"/>
  <c r="N3971" i="4"/>
  <c r="M3971" i="4"/>
  <c r="L3971" i="4"/>
  <c r="C3971" i="4" s="1"/>
  <c r="O3970" i="4"/>
  <c r="N3970" i="4"/>
  <c r="M3970" i="4"/>
  <c r="L3970" i="4"/>
  <c r="O3969" i="4"/>
  <c r="N3969" i="4"/>
  <c r="M3969" i="4"/>
  <c r="L3969" i="4"/>
  <c r="C3969" i="4" s="1"/>
  <c r="O3968" i="4"/>
  <c r="N3968" i="4"/>
  <c r="M3968" i="4"/>
  <c r="L3968" i="4"/>
  <c r="O3967" i="4"/>
  <c r="N3967" i="4"/>
  <c r="M3967" i="4"/>
  <c r="L3967" i="4"/>
  <c r="C3967" i="4" s="1"/>
  <c r="O3966" i="4"/>
  <c r="N3966" i="4"/>
  <c r="M3966" i="4"/>
  <c r="L3966" i="4"/>
  <c r="O3965" i="4"/>
  <c r="N3965" i="4"/>
  <c r="M3965" i="4"/>
  <c r="L3965" i="4"/>
  <c r="C3965" i="4" s="1"/>
  <c r="O3964" i="4"/>
  <c r="N3964" i="4"/>
  <c r="M3964" i="4"/>
  <c r="L3964" i="4"/>
  <c r="O3963" i="4"/>
  <c r="N3963" i="4"/>
  <c r="M3963" i="4"/>
  <c r="L3963" i="4"/>
  <c r="C3963" i="4" s="1"/>
  <c r="O3962" i="4"/>
  <c r="N3962" i="4"/>
  <c r="M3962" i="4"/>
  <c r="L3962" i="4"/>
  <c r="O3961" i="4"/>
  <c r="N3961" i="4"/>
  <c r="M3961" i="4"/>
  <c r="L3961" i="4"/>
  <c r="C3961" i="4" s="1"/>
  <c r="O3960" i="4"/>
  <c r="N3960" i="4"/>
  <c r="M3960" i="4"/>
  <c r="L3960" i="4"/>
  <c r="O3959" i="4"/>
  <c r="N3959" i="4"/>
  <c r="M3959" i="4"/>
  <c r="L3959" i="4"/>
  <c r="C3959" i="4" s="1"/>
  <c r="O3958" i="4"/>
  <c r="N3958" i="4"/>
  <c r="M3958" i="4"/>
  <c r="L3958" i="4"/>
  <c r="O3957" i="4"/>
  <c r="N3957" i="4"/>
  <c r="M3957" i="4"/>
  <c r="L3957" i="4"/>
  <c r="C3957" i="4" s="1"/>
  <c r="O3956" i="4"/>
  <c r="N3956" i="4"/>
  <c r="M3956" i="4"/>
  <c r="L3956" i="4"/>
  <c r="O3955" i="4"/>
  <c r="N3955" i="4"/>
  <c r="M3955" i="4"/>
  <c r="L3955" i="4"/>
  <c r="C3955" i="4" s="1"/>
  <c r="O3954" i="4"/>
  <c r="N3954" i="4"/>
  <c r="M3954" i="4"/>
  <c r="L3954" i="4"/>
  <c r="O3953" i="4"/>
  <c r="N3953" i="4"/>
  <c r="M3953" i="4"/>
  <c r="L3953" i="4"/>
  <c r="C3953" i="4" s="1"/>
  <c r="O3952" i="4"/>
  <c r="N3952" i="4"/>
  <c r="M3952" i="4"/>
  <c r="L3952" i="4"/>
  <c r="O3951" i="4"/>
  <c r="N3951" i="4"/>
  <c r="M3951" i="4"/>
  <c r="L3951" i="4"/>
  <c r="C3951" i="4" s="1"/>
  <c r="O3950" i="4"/>
  <c r="N3950" i="4"/>
  <c r="M3950" i="4"/>
  <c r="L3950" i="4"/>
  <c r="O3949" i="4"/>
  <c r="N3949" i="4"/>
  <c r="M3949" i="4"/>
  <c r="L3949" i="4"/>
  <c r="C3949" i="4" s="1"/>
  <c r="O3948" i="4"/>
  <c r="N3948" i="4"/>
  <c r="M3948" i="4"/>
  <c r="L3948" i="4"/>
  <c r="O3947" i="4"/>
  <c r="N3947" i="4"/>
  <c r="M3947" i="4"/>
  <c r="L3947" i="4"/>
  <c r="C3947" i="4" s="1"/>
  <c r="O3946" i="4"/>
  <c r="N3946" i="4"/>
  <c r="M3946" i="4"/>
  <c r="L3946" i="4"/>
  <c r="O3945" i="4"/>
  <c r="N3945" i="4"/>
  <c r="M3945" i="4"/>
  <c r="L3945" i="4"/>
  <c r="C3945" i="4" s="1"/>
  <c r="O3944" i="4"/>
  <c r="N3944" i="4"/>
  <c r="M3944" i="4"/>
  <c r="L3944" i="4"/>
  <c r="O3943" i="4"/>
  <c r="N3943" i="4"/>
  <c r="M3943" i="4"/>
  <c r="L3943" i="4"/>
  <c r="C3943" i="4" s="1"/>
  <c r="O3942" i="4"/>
  <c r="N3942" i="4"/>
  <c r="M3942" i="4"/>
  <c r="L3942" i="4"/>
  <c r="O3941" i="4"/>
  <c r="N3941" i="4"/>
  <c r="M3941" i="4"/>
  <c r="L3941" i="4"/>
  <c r="C3941" i="4" s="1"/>
  <c r="O3940" i="4"/>
  <c r="N3940" i="4"/>
  <c r="M3940" i="4"/>
  <c r="L3940" i="4"/>
  <c r="O3939" i="4"/>
  <c r="N3939" i="4"/>
  <c r="M3939" i="4"/>
  <c r="L3939" i="4"/>
  <c r="C3939" i="4" s="1"/>
  <c r="O3938" i="4"/>
  <c r="N3938" i="4"/>
  <c r="M3938" i="4"/>
  <c r="L3938" i="4"/>
  <c r="O3937" i="4"/>
  <c r="N3937" i="4"/>
  <c r="M3937" i="4"/>
  <c r="L3937" i="4"/>
  <c r="C3937" i="4" s="1"/>
  <c r="O3936" i="4"/>
  <c r="N3936" i="4"/>
  <c r="M3936" i="4"/>
  <c r="L3936" i="4"/>
  <c r="O3935" i="4"/>
  <c r="N3935" i="4"/>
  <c r="M3935" i="4"/>
  <c r="L3935" i="4"/>
  <c r="C3935" i="4" s="1"/>
  <c r="O3934" i="4"/>
  <c r="N3934" i="4"/>
  <c r="M3934" i="4"/>
  <c r="L3934" i="4"/>
  <c r="O3933" i="4"/>
  <c r="N3933" i="4"/>
  <c r="M3933" i="4"/>
  <c r="L3933" i="4"/>
  <c r="C3933" i="4" s="1"/>
  <c r="O3932" i="4"/>
  <c r="N3932" i="4"/>
  <c r="M3932" i="4"/>
  <c r="L3932" i="4"/>
  <c r="O3931" i="4"/>
  <c r="N3931" i="4"/>
  <c r="M3931" i="4"/>
  <c r="L3931" i="4"/>
  <c r="C3931" i="4" s="1"/>
  <c r="O3930" i="4"/>
  <c r="N3930" i="4"/>
  <c r="M3930" i="4"/>
  <c r="L3930" i="4"/>
  <c r="O3929" i="4"/>
  <c r="N3929" i="4"/>
  <c r="M3929" i="4"/>
  <c r="L3929" i="4"/>
  <c r="C3929" i="4" s="1"/>
  <c r="O3928" i="4"/>
  <c r="N3928" i="4"/>
  <c r="M3928" i="4"/>
  <c r="L3928" i="4"/>
  <c r="O3927" i="4"/>
  <c r="N3927" i="4"/>
  <c r="M3927" i="4"/>
  <c r="L3927" i="4"/>
  <c r="C3927" i="4" s="1"/>
  <c r="O3926" i="4"/>
  <c r="N3926" i="4"/>
  <c r="M3926" i="4"/>
  <c r="L3926" i="4"/>
  <c r="O3925" i="4"/>
  <c r="N3925" i="4"/>
  <c r="M3925" i="4"/>
  <c r="L3925" i="4"/>
  <c r="C3925" i="4" s="1"/>
  <c r="O3924" i="4"/>
  <c r="N3924" i="4"/>
  <c r="M3924" i="4"/>
  <c r="L3924" i="4"/>
  <c r="O3923" i="4"/>
  <c r="N3923" i="4"/>
  <c r="M3923" i="4"/>
  <c r="L3923" i="4"/>
  <c r="C3923" i="4" s="1"/>
  <c r="O3922" i="4"/>
  <c r="N3922" i="4"/>
  <c r="M3922" i="4"/>
  <c r="L3922" i="4"/>
  <c r="O3921" i="4"/>
  <c r="N3921" i="4"/>
  <c r="M3921" i="4"/>
  <c r="L3921" i="4"/>
  <c r="C3921" i="4" s="1"/>
  <c r="O3920" i="4"/>
  <c r="N3920" i="4"/>
  <c r="M3920" i="4"/>
  <c r="L3920" i="4"/>
  <c r="O3919" i="4"/>
  <c r="N3919" i="4"/>
  <c r="M3919" i="4"/>
  <c r="L3919" i="4"/>
  <c r="C3919" i="4" s="1"/>
  <c r="O3918" i="4"/>
  <c r="N3918" i="4"/>
  <c r="M3918" i="4"/>
  <c r="L3918" i="4"/>
  <c r="O3917" i="4"/>
  <c r="N3917" i="4"/>
  <c r="M3917" i="4"/>
  <c r="L3917" i="4"/>
  <c r="C3917" i="4" s="1"/>
  <c r="O3916" i="4"/>
  <c r="N3916" i="4"/>
  <c r="M3916" i="4"/>
  <c r="L3916" i="4"/>
  <c r="O3915" i="4"/>
  <c r="N3915" i="4"/>
  <c r="M3915" i="4"/>
  <c r="L3915" i="4"/>
  <c r="C3915" i="4" s="1"/>
  <c r="O3914" i="4"/>
  <c r="N3914" i="4"/>
  <c r="M3914" i="4"/>
  <c r="L3914" i="4"/>
  <c r="O3913" i="4"/>
  <c r="N3913" i="4"/>
  <c r="M3913" i="4"/>
  <c r="L3913" i="4"/>
  <c r="C3913" i="4" s="1"/>
  <c r="O3912" i="4"/>
  <c r="N3912" i="4"/>
  <c r="M3912" i="4"/>
  <c r="L3912" i="4"/>
  <c r="O3911" i="4"/>
  <c r="N3911" i="4"/>
  <c r="M3911" i="4"/>
  <c r="L3911" i="4"/>
  <c r="C3911" i="4" s="1"/>
  <c r="O3910" i="4"/>
  <c r="N3910" i="4"/>
  <c r="M3910" i="4"/>
  <c r="L3910" i="4"/>
  <c r="O3909" i="4"/>
  <c r="N3909" i="4"/>
  <c r="M3909" i="4"/>
  <c r="L3909" i="4"/>
  <c r="C3909" i="4" s="1"/>
  <c r="O3908" i="4"/>
  <c r="N3908" i="4"/>
  <c r="M3908" i="4"/>
  <c r="L3908" i="4"/>
  <c r="O3907" i="4"/>
  <c r="N3907" i="4"/>
  <c r="M3907" i="4"/>
  <c r="L3907" i="4"/>
  <c r="C3907" i="4" s="1"/>
  <c r="O3906" i="4"/>
  <c r="N3906" i="4"/>
  <c r="M3906" i="4"/>
  <c r="L3906" i="4"/>
  <c r="O3905" i="4"/>
  <c r="N3905" i="4"/>
  <c r="M3905" i="4"/>
  <c r="L3905" i="4"/>
  <c r="C3905" i="4" s="1"/>
  <c r="O3904" i="4"/>
  <c r="N3904" i="4"/>
  <c r="M3904" i="4"/>
  <c r="L3904" i="4"/>
  <c r="O3903" i="4"/>
  <c r="N3903" i="4"/>
  <c r="M3903" i="4"/>
  <c r="L3903" i="4"/>
  <c r="C3903" i="4" s="1"/>
  <c r="O3902" i="4"/>
  <c r="N3902" i="4"/>
  <c r="M3902" i="4"/>
  <c r="L3902" i="4"/>
  <c r="O3901" i="4"/>
  <c r="N3901" i="4"/>
  <c r="M3901" i="4"/>
  <c r="L3901" i="4"/>
  <c r="C3901" i="4" s="1"/>
  <c r="O3900" i="4"/>
  <c r="N3900" i="4"/>
  <c r="M3900" i="4"/>
  <c r="L3900" i="4"/>
  <c r="O3899" i="4"/>
  <c r="N3899" i="4"/>
  <c r="M3899" i="4"/>
  <c r="L3899" i="4"/>
  <c r="C3899" i="4" s="1"/>
  <c r="O3898" i="4"/>
  <c r="N3898" i="4"/>
  <c r="M3898" i="4"/>
  <c r="L3898" i="4"/>
  <c r="O3897" i="4"/>
  <c r="N3897" i="4"/>
  <c r="M3897" i="4"/>
  <c r="L3897" i="4"/>
  <c r="C3897" i="4" s="1"/>
  <c r="O3896" i="4"/>
  <c r="N3896" i="4"/>
  <c r="M3896" i="4"/>
  <c r="L3896" i="4"/>
  <c r="O3895" i="4"/>
  <c r="N3895" i="4"/>
  <c r="M3895" i="4"/>
  <c r="L3895" i="4"/>
  <c r="C3895" i="4" s="1"/>
  <c r="O3894" i="4"/>
  <c r="N3894" i="4"/>
  <c r="M3894" i="4"/>
  <c r="L3894" i="4"/>
  <c r="O3893" i="4"/>
  <c r="N3893" i="4"/>
  <c r="M3893" i="4"/>
  <c r="L3893" i="4"/>
  <c r="C3893" i="4" s="1"/>
  <c r="O3892" i="4"/>
  <c r="N3892" i="4"/>
  <c r="M3892" i="4"/>
  <c r="L3892" i="4"/>
  <c r="O3891" i="4"/>
  <c r="N3891" i="4"/>
  <c r="M3891" i="4"/>
  <c r="L3891" i="4"/>
  <c r="C3891" i="4" s="1"/>
  <c r="O3890" i="4"/>
  <c r="N3890" i="4"/>
  <c r="M3890" i="4"/>
  <c r="L3890" i="4"/>
  <c r="O3889" i="4"/>
  <c r="N3889" i="4"/>
  <c r="M3889" i="4"/>
  <c r="L3889" i="4"/>
  <c r="C3889" i="4" s="1"/>
  <c r="O3888" i="4"/>
  <c r="N3888" i="4"/>
  <c r="M3888" i="4"/>
  <c r="L3888" i="4"/>
  <c r="O3887" i="4"/>
  <c r="N3887" i="4"/>
  <c r="M3887" i="4"/>
  <c r="L3887" i="4"/>
  <c r="C3887" i="4" s="1"/>
  <c r="O3886" i="4"/>
  <c r="N3886" i="4"/>
  <c r="M3886" i="4"/>
  <c r="L3886" i="4"/>
  <c r="O3885" i="4"/>
  <c r="N3885" i="4"/>
  <c r="M3885" i="4"/>
  <c r="L3885" i="4"/>
  <c r="C3885" i="4" s="1"/>
  <c r="O3884" i="4"/>
  <c r="N3884" i="4"/>
  <c r="M3884" i="4"/>
  <c r="L3884" i="4"/>
  <c r="O3883" i="4"/>
  <c r="N3883" i="4"/>
  <c r="M3883" i="4"/>
  <c r="L3883" i="4"/>
  <c r="C3883" i="4" s="1"/>
  <c r="O3882" i="4"/>
  <c r="N3882" i="4"/>
  <c r="M3882" i="4"/>
  <c r="L3882" i="4"/>
  <c r="O3881" i="4"/>
  <c r="N3881" i="4"/>
  <c r="M3881" i="4"/>
  <c r="L3881" i="4"/>
  <c r="C3881" i="4" s="1"/>
  <c r="O3880" i="4"/>
  <c r="N3880" i="4"/>
  <c r="M3880" i="4"/>
  <c r="L3880" i="4"/>
  <c r="O3879" i="4"/>
  <c r="N3879" i="4"/>
  <c r="M3879" i="4"/>
  <c r="L3879" i="4"/>
  <c r="C3879" i="4" s="1"/>
  <c r="O3878" i="4"/>
  <c r="N3878" i="4"/>
  <c r="M3878" i="4"/>
  <c r="L3878" i="4"/>
  <c r="O3877" i="4"/>
  <c r="N3877" i="4"/>
  <c r="M3877" i="4"/>
  <c r="L3877" i="4"/>
  <c r="C3877" i="4" s="1"/>
  <c r="O3876" i="4"/>
  <c r="N3876" i="4"/>
  <c r="M3876" i="4"/>
  <c r="L3876" i="4"/>
  <c r="O3875" i="4"/>
  <c r="N3875" i="4"/>
  <c r="M3875" i="4"/>
  <c r="L3875" i="4"/>
  <c r="C3875" i="4" s="1"/>
  <c r="O3874" i="4"/>
  <c r="N3874" i="4"/>
  <c r="M3874" i="4"/>
  <c r="L3874" i="4"/>
  <c r="O3873" i="4"/>
  <c r="N3873" i="4"/>
  <c r="M3873" i="4"/>
  <c r="L3873" i="4"/>
  <c r="C3873" i="4" s="1"/>
  <c r="O3872" i="4"/>
  <c r="N3872" i="4"/>
  <c r="M3872" i="4"/>
  <c r="L3872" i="4"/>
  <c r="O3871" i="4"/>
  <c r="N3871" i="4"/>
  <c r="M3871" i="4"/>
  <c r="L3871" i="4"/>
  <c r="C3871" i="4" s="1"/>
  <c r="O3870" i="4"/>
  <c r="N3870" i="4"/>
  <c r="M3870" i="4"/>
  <c r="L3870" i="4"/>
  <c r="O3869" i="4"/>
  <c r="N3869" i="4"/>
  <c r="M3869" i="4"/>
  <c r="L3869" i="4"/>
  <c r="C3869" i="4" s="1"/>
  <c r="O3868" i="4"/>
  <c r="N3868" i="4"/>
  <c r="M3868" i="4"/>
  <c r="L3868" i="4"/>
  <c r="O3867" i="4"/>
  <c r="N3867" i="4"/>
  <c r="M3867" i="4"/>
  <c r="L3867" i="4"/>
  <c r="C3867" i="4" s="1"/>
  <c r="O3866" i="4"/>
  <c r="N3866" i="4"/>
  <c r="M3866" i="4"/>
  <c r="L3866" i="4"/>
  <c r="O3865" i="4"/>
  <c r="N3865" i="4"/>
  <c r="M3865" i="4"/>
  <c r="L3865" i="4"/>
  <c r="C3865" i="4" s="1"/>
  <c r="O3864" i="4"/>
  <c r="N3864" i="4"/>
  <c r="M3864" i="4"/>
  <c r="L3864" i="4"/>
  <c r="O3863" i="4"/>
  <c r="N3863" i="4"/>
  <c r="M3863" i="4"/>
  <c r="L3863" i="4"/>
  <c r="C3863" i="4" s="1"/>
  <c r="O3862" i="4"/>
  <c r="N3862" i="4"/>
  <c r="M3862" i="4"/>
  <c r="L3862" i="4"/>
  <c r="O3861" i="4"/>
  <c r="N3861" i="4"/>
  <c r="M3861" i="4"/>
  <c r="L3861" i="4"/>
  <c r="C3861" i="4" s="1"/>
  <c r="O3860" i="4"/>
  <c r="N3860" i="4"/>
  <c r="M3860" i="4"/>
  <c r="L3860" i="4"/>
  <c r="O3859" i="4"/>
  <c r="N3859" i="4"/>
  <c r="M3859" i="4"/>
  <c r="L3859" i="4"/>
  <c r="C3859" i="4" s="1"/>
  <c r="O3858" i="4"/>
  <c r="N3858" i="4"/>
  <c r="M3858" i="4"/>
  <c r="L3858" i="4"/>
  <c r="O3857" i="4"/>
  <c r="N3857" i="4"/>
  <c r="M3857" i="4"/>
  <c r="L3857" i="4"/>
  <c r="C3857" i="4" s="1"/>
  <c r="O3856" i="4"/>
  <c r="N3856" i="4"/>
  <c r="M3856" i="4"/>
  <c r="L3856" i="4"/>
  <c r="O3855" i="4"/>
  <c r="N3855" i="4"/>
  <c r="M3855" i="4"/>
  <c r="L3855" i="4"/>
  <c r="C3855" i="4" s="1"/>
  <c r="O3854" i="4"/>
  <c r="N3854" i="4"/>
  <c r="M3854" i="4"/>
  <c r="L3854" i="4"/>
  <c r="O3853" i="4"/>
  <c r="N3853" i="4"/>
  <c r="M3853" i="4"/>
  <c r="L3853" i="4"/>
  <c r="C3853" i="4" s="1"/>
  <c r="O3852" i="4"/>
  <c r="N3852" i="4"/>
  <c r="M3852" i="4"/>
  <c r="L3852" i="4"/>
  <c r="O3851" i="4"/>
  <c r="N3851" i="4"/>
  <c r="M3851" i="4"/>
  <c r="L3851" i="4"/>
  <c r="C3851" i="4" s="1"/>
  <c r="O3850" i="4"/>
  <c r="N3850" i="4"/>
  <c r="M3850" i="4"/>
  <c r="L3850" i="4"/>
  <c r="O3849" i="4"/>
  <c r="N3849" i="4"/>
  <c r="M3849" i="4"/>
  <c r="L3849" i="4"/>
  <c r="C3849" i="4" s="1"/>
  <c r="O3848" i="4"/>
  <c r="N3848" i="4"/>
  <c r="M3848" i="4"/>
  <c r="L3848" i="4"/>
  <c r="O3847" i="4"/>
  <c r="N3847" i="4"/>
  <c r="M3847" i="4"/>
  <c r="L3847" i="4"/>
  <c r="C3847" i="4" s="1"/>
  <c r="O3846" i="4"/>
  <c r="N3846" i="4"/>
  <c r="M3846" i="4"/>
  <c r="L3846" i="4"/>
  <c r="O3845" i="4"/>
  <c r="N3845" i="4"/>
  <c r="M3845" i="4"/>
  <c r="L3845" i="4"/>
  <c r="C3845" i="4" s="1"/>
  <c r="O3844" i="4"/>
  <c r="N3844" i="4"/>
  <c r="M3844" i="4"/>
  <c r="L3844" i="4"/>
  <c r="O3843" i="4"/>
  <c r="N3843" i="4"/>
  <c r="M3843" i="4"/>
  <c r="L3843" i="4"/>
  <c r="C3843" i="4" s="1"/>
  <c r="O3842" i="4"/>
  <c r="N3842" i="4"/>
  <c r="M3842" i="4"/>
  <c r="L3842" i="4"/>
  <c r="O3841" i="4"/>
  <c r="N3841" i="4"/>
  <c r="M3841" i="4"/>
  <c r="L3841" i="4"/>
  <c r="C3841" i="4" s="1"/>
  <c r="O3840" i="4"/>
  <c r="N3840" i="4"/>
  <c r="M3840" i="4"/>
  <c r="L3840" i="4"/>
  <c r="O3839" i="4"/>
  <c r="N3839" i="4"/>
  <c r="M3839" i="4"/>
  <c r="L3839" i="4"/>
  <c r="C3839" i="4" s="1"/>
  <c r="O3838" i="4"/>
  <c r="N3838" i="4"/>
  <c r="M3838" i="4"/>
  <c r="L3838" i="4"/>
  <c r="O3837" i="4"/>
  <c r="N3837" i="4"/>
  <c r="M3837" i="4"/>
  <c r="L3837" i="4"/>
  <c r="C3837" i="4" s="1"/>
  <c r="O3836" i="4"/>
  <c r="N3836" i="4"/>
  <c r="M3836" i="4"/>
  <c r="L3836" i="4"/>
  <c r="O3835" i="4"/>
  <c r="N3835" i="4"/>
  <c r="M3835" i="4"/>
  <c r="L3835" i="4"/>
  <c r="C3835" i="4" s="1"/>
  <c r="O3834" i="4"/>
  <c r="N3834" i="4"/>
  <c r="M3834" i="4"/>
  <c r="L3834" i="4"/>
  <c r="O3833" i="4"/>
  <c r="N3833" i="4"/>
  <c r="M3833" i="4"/>
  <c r="L3833" i="4"/>
  <c r="C3833" i="4" s="1"/>
  <c r="O3832" i="4"/>
  <c r="N3832" i="4"/>
  <c r="M3832" i="4"/>
  <c r="L3832" i="4"/>
  <c r="O3831" i="4"/>
  <c r="N3831" i="4"/>
  <c r="M3831" i="4"/>
  <c r="L3831" i="4"/>
  <c r="C3831" i="4" s="1"/>
  <c r="O3830" i="4"/>
  <c r="N3830" i="4"/>
  <c r="M3830" i="4"/>
  <c r="L3830" i="4"/>
  <c r="O3829" i="4"/>
  <c r="N3829" i="4"/>
  <c r="M3829" i="4"/>
  <c r="L3829" i="4"/>
  <c r="C3829" i="4" s="1"/>
  <c r="O3828" i="4"/>
  <c r="N3828" i="4"/>
  <c r="M3828" i="4"/>
  <c r="L3828" i="4"/>
  <c r="O3827" i="4"/>
  <c r="N3827" i="4"/>
  <c r="M3827" i="4"/>
  <c r="L3827" i="4"/>
  <c r="C3827" i="4" s="1"/>
  <c r="O3826" i="4"/>
  <c r="N3826" i="4"/>
  <c r="M3826" i="4"/>
  <c r="L3826" i="4"/>
  <c r="O3825" i="4"/>
  <c r="N3825" i="4"/>
  <c r="M3825" i="4"/>
  <c r="L3825" i="4"/>
  <c r="C3825" i="4" s="1"/>
  <c r="O3824" i="4"/>
  <c r="N3824" i="4"/>
  <c r="M3824" i="4"/>
  <c r="L3824" i="4"/>
  <c r="O3823" i="4"/>
  <c r="N3823" i="4"/>
  <c r="M3823" i="4"/>
  <c r="L3823" i="4"/>
  <c r="C3823" i="4" s="1"/>
  <c r="O3822" i="4"/>
  <c r="N3822" i="4"/>
  <c r="M3822" i="4"/>
  <c r="L3822" i="4"/>
  <c r="O3821" i="4"/>
  <c r="N3821" i="4"/>
  <c r="M3821" i="4"/>
  <c r="L3821" i="4"/>
  <c r="C3821" i="4" s="1"/>
  <c r="O3820" i="4"/>
  <c r="N3820" i="4"/>
  <c r="M3820" i="4"/>
  <c r="L3820" i="4"/>
  <c r="O3819" i="4"/>
  <c r="N3819" i="4"/>
  <c r="M3819" i="4"/>
  <c r="L3819" i="4"/>
  <c r="C3819" i="4" s="1"/>
  <c r="O3818" i="4"/>
  <c r="N3818" i="4"/>
  <c r="M3818" i="4"/>
  <c r="L3818" i="4"/>
  <c r="O3817" i="4"/>
  <c r="N3817" i="4"/>
  <c r="M3817" i="4"/>
  <c r="L3817" i="4"/>
  <c r="C3817" i="4" s="1"/>
  <c r="O3816" i="4"/>
  <c r="N3816" i="4"/>
  <c r="M3816" i="4"/>
  <c r="L3816" i="4"/>
  <c r="O3815" i="4"/>
  <c r="N3815" i="4"/>
  <c r="M3815" i="4"/>
  <c r="L3815" i="4"/>
  <c r="C3815" i="4" s="1"/>
  <c r="O3814" i="4"/>
  <c r="N3814" i="4"/>
  <c r="M3814" i="4"/>
  <c r="L3814" i="4"/>
  <c r="O3813" i="4"/>
  <c r="N3813" i="4"/>
  <c r="M3813" i="4"/>
  <c r="L3813" i="4"/>
  <c r="C3813" i="4" s="1"/>
  <c r="O3812" i="4"/>
  <c r="N3812" i="4"/>
  <c r="M3812" i="4"/>
  <c r="L3812" i="4"/>
  <c r="O3811" i="4"/>
  <c r="N3811" i="4"/>
  <c r="M3811" i="4"/>
  <c r="L3811" i="4"/>
  <c r="C3811" i="4" s="1"/>
  <c r="O3810" i="4"/>
  <c r="N3810" i="4"/>
  <c r="M3810" i="4"/>
  <c r="L3810" i="4"/>
  <c r="O3809" i="4"/>
  <c r="N3809" i="4"/>
  <c r="M3809" i="4"/>
  <c r="L3809" i="4"/>
  <c r="C3809" i="4" s="1"/>
  <c r="O3808" i="4"/>
  <c r="N3808" i="4"/>
  <c r="M3808" i="4"/>
  <c r="L3808" i="4"/>
  <c r="O3807" i="4"/>
  <c r="N3807" i="4"/>
  <c r="M3807" i="4"/>
  <c r="L3807" i="4"/>
  <c r="C3807" i="4" s="1"/>
  <c r="O3806" i="4"/>
  <c r="N3806" i="4"/>
  <c r="M3806" i="4"/>
  <c r="L3806" i="4"/>
  <c r="O3805" i="4"/>
  <c r="N3805" i="4"/>
  <c r="M3805" i="4"/>
  <c r="L3805" i="4"/>
  <c r="C3805" i="4" s="1"/>
  <c r="O3804" i="4"/>
  <c r="N3804" i="4"/>
  <c r="M3804" i="4"/>
  <c r="L3804" i="4"/>
  <c r="O3803" i="4"/>
  <c r="N3803" i="4"/>
  <c r="M3803" i="4"/>
  <c r="L3803" i="4"/>
  <c r="C3803" i="4" s="1"/>
  <c r="O3802" i="4"/>
  <c r="N3802" i="4"/>
  <c r="M3802" i="4"/>
  <c r="L3802" i="4"/>
  <c r="O3801" i="4"/>
  <c r="N3801" i="4"/>
  <c r="M3801" i="4"/>
  <c r="L3801" i="4"/>
  <c r="C3801" i="4" s="1"/>
  <c r="O3800" i="4"/>
  <c r="N3800" i="4"/>
  <c r="M3800" i="4"/>
  <c r="L3800" i="4"/>
  <c r="O3799" i="4"/>
  <c r="N3799" i="4"/>
  <c r="M3799" i="4"/>
  <c r="L3799" i="4"/>
  <c r="C3799" i="4" s="1"/>
  <c r="O3798" i="4"/>
  <c r="N3798" i="4"/>
  <c r="M3798" i="4"/>
  <c r="L3798" i="4"/>
  <c r="O3797" i="4"/>
  <c r="N3797" i="4"/>
  <c r="M3797" i="4"/>
  <c r="L3797" i="4"/>
  <c r="C3797" i="4" s="1"/>
  <c r="O3796" i="4"/>
  <c r="N3796" i="4"/>
  <c r="M3796" i="4"/>
  <c r="L3796" i="4"/>
  <c r="O3795" i="4"/>
  <c r="N3795" i="4"/>
  <c r="M3795" i="4"/>
  <c r="L3795" i="4"/>
  <c r="C3795" i="4" s="1"/>
  <c r="O3794" i="4"/>
  <c r="N3794" i="4"/>
  <c r="M3794" i="4"/>
  <c r="L3794" i="4"/>
  <c r="O3793" i="4"/>
  <c r="N3793" i="4"/>
  <c r="M3793" i="4"/>
  <c r="L3793" i="4"/>
  <c r="C3793" i="4" s="1"/>
  <c r="O3792" i="4"/>
  <c r="N3792" i="4"/>
  <c r="M3792" i="4"/>
  <c r="L3792" i="4"/>
  <c r="O3791" i="4"/>
  <c r="N3791" i="4"/>
  <c r="M3791" i="4"/>
  <c r="L3791" i="4"/>
  <c r="C3791" i="4" s="1"/>
  <c r="O3790" i="4"/>
  <c r="N3790" i="4"/>
  <c r="M3790" i="4"/>
  <c r="L3790" i="4"/>
  <c r="O3789" i="4"/>
  <c r="N3789" i="4"/>
  <c r="M3789" i="4"/>
  <c r="L3789" i="4"/>
  <c r="C3789" i="4" s="1"/>
  <c r="O3788" i="4"/>
  <c r="N3788" i="4"/>
  <c r="M3788" i="4"/>
  <c r="L3788" i="4"/>
  <c r="O3787" i="4"/>
  <c r="N3787" i="4"/>
  <c r="M3787" i="4"/>
  <c r="L3787" i="4"/>
  <c r="C3787" i="4" s="1"/>
  <c r="O3786" i="4"/>
  <c r="N3786" i="4"/>
  <c r="M3786" i="4"/>
  <c r="L3786" i="4"/>
  <c r="O3785" i="4"/>
  <c r="N3785" i="4"/>
  <c r="M3785" i="4"/>
  <c r="L3785" i="4"/>
  <c r="C3785" i="4" s="1"/>
  <c r="O3784" i="4"/>
  <c r="N3784" i="4"/>
  <c r="M3784" i="4"/>
  <c r="L3784" i="4"/>
  <c r="O3783" i="4"/>
  <c r="N3783" i="4"/>
  <c r="M3783" i="4"/>
  <c r="L3783" i="4"/>
  <c r="C3783" i="4" s="1"/>
  <c r="O3782" i="4"/>
  <c r="N3782" i="4"/>
  <c r="M3782" i="4"/>
  <c r="L3782" i="4"/>
  <c r="O3781" i="4"/>
  <c r="N3781" i="4"/>
  <c r="M3781" i="4"/>
  <c r="L3781" i="4"/>
  <c r="C3781" i="4" s="1"/>
  <c r="O3780" i="4"/>
  <c r="N3780" i="4"/>
  <c r="M3780" i="4"/>
  <c r="L3780" i="4"/>
  <c r="O3779" i="4"/>
  <c r="N3779" i="4"/>
  <c r="M3779" i="4"/>
  <c r="L3779" i="4"/>
  <c r="C3779" i="4" s="1"/>
  <c r="O3778" i="4"/>
  <c r="N3778" i="4"/>
  <c r="M3778" i="4"/>
  <c r="L3778" i="4"/>
  <c r="O3777" i="4"/>
  <c r="N3777" i="4"/>
  <c r="M3777" i="4"/>
  <c r="L3777" i="4"/>
  <c r="C3777" i="4" s="1"/>
  <c r="O3776" i="4"/>
  <c r="N3776" i="4"/>
  <c r="M3776" i="4"/>
  <c r="L3776" i="4"/>
  <c r="O3775" i="4"/>
  <c r="N3775" i="4"/>
  <c r="M3775" i="4"/>
  <c r="L3775" i="4"/>
  <c r="C3775" i="4" s="1"/>
  <c r="O3774" i="4"/>
  <c r="N3774" i="4"/>
  <c r="M3774" i="4"/>
  <c r="L3774" i="4"/>
  <c r="O3773" i="4"/>
  <c r="N3773" i="4"/>
  <c r="M3773" i="4"/>
  <c r="L3773" i="4"/>
  <c r="C3773" i="4" s="1"/>
  <c r="O3772" i="4"/>
  <c r="N3772" i="4"/>
  <c r="M3772" i="4"/>
  <c r="L3772" i="4"/>
  <c r="O3771" i="4"/>
  <c r="N3771" i="4"/>
  <c r="M3771" i="4"/>
  <c r="L3771" i="4"/>
  <c r="C3771" i="4" s="1"/>
  <c r="O3770" i="4"/>
  <c r="N3770" i="4"/>
  <c r="M3770" i="4"/>
  <c r="L3770" i="4"/>
  <c r="O3769" i="4"/>
  <c r="N3769" i="4"/>
  <c r="M3769" i="4"/>
  <c r="L3769" i="4"/>
  <c r="C3769" i="4" s="1"/>
  <c r="O3768" i="4"/>
  <c r="N3768" i="4"/>
  <c r="M3768" i="4"/>
  <c r="L3768" i="4"/>
  <c r="O3767" i="4"/>
  <c r="N3767" i="4"/>
  <c r="M3767" i="4"/>
  <c r="L3767" i="4"/>
  <c r="C3767" i="4" s="1"/>
  <c r="O3766" i="4"/>
  <c r="N3766" i="4"/>
  <c r="M3766" i="4"/>
  <c r="L3766" i="4"/>
  <c r="O3765" i="4"/>
  <c r="N3765" i="4"/>
  <c r="M3765" i="4"/>
  <c r="L3765" i="4"/>
  <c r="C3765" i="4" s="1"/>
  <c r="O3764" i="4"/>
  <c r="N3764" i="4"/>
  <c r="M3764" i="4"/>
  <c r="L3764" i="4"/>
  <c r="O3763" i="4"/>
  <c r="N3763" i="4"/>
  <c r="M3763" i="4"/>
  <c r="L3763" i="4"/>
  <c r="C3763" i="4" s="1"/>
  <c r="O3762" i="4"/>
  <c r="N3762" i="4"/>
  <c r="M3762" i="4"/>
  <c r="L3762" i="4"/>
  <c r="O3761" i="4"/>
  <c r="N3761" i="4"/>
  <c r="M3761" i="4"/>
  <c r="L3761" i="4"/>
  <c r="C3761" i="4" s="1"/>
  <c r="O3760" i="4"/>
  <c r="N3760" i="4"/>
  <c r="M3760" i="4"/>
  <c r="L3760" i="4"/>
  <c r="O3759" i="4"/>
  <c r="N3759" i="4"/>
  <c r="M3759" i="4"/>
  <c r="L3759" i="4"/>
  <c r="C3759" i="4" s="1"/>
  <c r="O3758" i="4"/>
  <c r="N3758" i="4"/>
  <c r="M3758" i="4"/>
  <c r="L3758" i="4"/>
  <c r="O3757" i="4"/>
  <c r="N3757" i="4"/>
  <c r="M3757" i="4"/>
  <c r="L3757" i="4"/>
  <c r="C3757" i="4" s="1"/>
  <c r="O3756" i="4"/>
  <c r="N3756" i="4"/>
  <c r="M3756" i="4"/>
  <c r="L3756" i="4"/>
  <c r="O3755" i="4"/>
  <c r="N3755" i="4"/>
  <c r="M3755" i="4"/>
  <c r="L3755" i="4"/>
  <c r="C3755" i="4" s="1"/>
  <c r="O3754" i="4"/>
  <c r="N3754" i="4"/>
  <c r="M3754" i="4"/>
  <c r="L3754" i="4"/>
  <c r="O3753" i="4"/>
  <c r="N3753" i="4"/>
  <c r="M3753" i="4"/>
  <c r="L3753" i="4"/>
  <c r="C3753" i="4" s="1"/>
  <c r="O3752" i="4"/>
  <c r="N3752" i="4"/>
  <c r="M3752" i="4"/>
  <c r="L3752" i="4"/>
  <c r="O3751" i="4"/>
  <c r="N3751" i="4"/>
  <c r="M3751" i="4"/>
  <c r="L3751" i="4"/>
  <c r="C3751" i="4" s="1"/>
  <c r="O3750" i="4"/>
  <c r="N3750" i="4"/>
  <c r="M3750" i="4"/>
  <c r="L3750" i="4"/>
  <c r="O3749" i="4"/>
  <c r="N3749" i="4"/>
  <c r="M3749" i="4"/>
  <c r="L3749" i="4"/>
  <c r="C3749" i="4" s="1"/>
  <c r="O3748" i="4"/>
  <c r="N3748" i="4"/>
  <c r="M3748" i="4"/>
  <c r="L3748" i="4"/>
  <c r="O3747" i="4"/>
  <c r="N3747" i="4"/>
  <c r="M3747" i="4"/>
  <c r="L3747" i="4"/>
  <c r="C3747" i="4" s="1"/>
  <c r="O3746" i="4"/>
  <c r="N3746" i="4"/>
  <c r="M3746" i="4"/>
  <c r="L3746" i="4"/>
  <c r="O3745" i="4"/>
  <c r="N3745" i="4"/>
  <c r="M3745" i="4"/>
  <c r="L3745" i="4"/>
  <c r="C3745" i="4" s="1"/>
  <c r="O3744" i="4"/>
  <c r="N3744" i="4"/>
  <c r="M3744" i="4"/>
  <c r="L3744" i="4"/>
  <c r="O3743" i="4"/>
  <c r="N3743" i="4"/>
  <c r="M3743" i="4"/>
  <c r="L3743" i="4"/>
  <c r="C3743" i="4" s="1"/>
  <c r="O3742" i="4"/>
  <c r="N3742" i="4"/>
  <c r="M3742" i="4"/>
  <c r="L3742" i="4"/>
  <c r="O3741" i="4"/>
  <c r="N3741" i="4"/>
  <c r="M3741" i="4"/>
  <c r="L3741" i="4"/>
  <c r="C3741" i="4" s="1"/>
  <c r="O3740" i="4"/>
  <c r="N3740" i="4"/>
  <c r="M3740" i="4"/>
  <c r="L3740" i="4"/>
  <c r="O3739" i="4"/>
  <c r="N3739" i="4"/>
  <c r="M3739" i="4"/>
  <c r="L3739" i="4"/>
  <c r="C3739" i="4" s="1"/>
  <c r="O3738" i="4"/>
  <c r="N3738" i="4"/>
  <c r="M3738" i="4"/>
  <c r="L3738" i="4"/>
  <c r="O3737" i="4"/>
  <c r="N3737" i="4"/>
  <c r="M3737" i="4"/>
  <c r="L3737" i="4"/>
  <c r="C3737" i="4" s="1"/>
  <c r="O3736" i="4"/>
  <c r="N3736" i="4"/>
  <c r="M3736" i="4"/>
  <c r="L3736" i="4"/>
  <c r="O3735" i="4"/>
  <c r="N3735" i="4"/>
  <c r="M3735" i="4"/>
  <c r="L3735" i="4"/>
  <c r="C3735" i="4" s="1"/>
  <c r="O3734" i="4"/>
  <c r="N3734" i="4"/>
  <c r="M3734" i="4"/>
  <c r="L3734" i="4"/>
  <c r="O3733" i="4"/>
  <c r="N3733" i="4"/>
  <c r="M3733" i="4"/>
  <c r="L3733" i="4"/>
  <c r="C3733" i="4" s="1"/>
  <c r="O3732" i="4"/>
  <c r="N3732" i="4"/>
  <c r="M3732" i="4"/>
  <c r="L3732" i="4"/>
  <c r="O3731" i="4"/>
  <c r="N3731" i="4"/>
  <c r="M3731" i="4"/>
  <c r="L3731" i="4"/>
  <c r="C3731" i="4" s="1"/>
  <c r="O3730" i="4"/>
  <c r="N3730" i="4"/>
  <c r="M3730" i="4"/>
  <c r="L3730" i="4"/>
  <c r="O3729" i="4"/>
  <c r="N3729" i="4"/>
  <c r="M3729" i="4"/>
  <c r="L3729" i="4"/>
  <c r="C3729" i="4" s="1"/>
  <c r="O3728" i="4"/>
  <c r="N3728" i="4"/>
  <c r="M3728" i="4"/>
  <c r="L3728" i="4"/>
  <c r="O3727" i="4"/>
  <c r="N3727" i="4"/>
  <c r="M3727" i="4"/>
  <c r="L3727" i="4"/>
  <c r="C3727" i="4" s="1"/>
  <c r="O3726" i="4"/>
  <c r="N3726" i="4"/>
  <c r="M3726" i="4"/>
  <c r="L3726" i="4"/>
  <c r="O3725" i="4"/>
  <c r="N3725" i="4"/>
  <c r="M3725" i="4"/>
  <c r="L3725" i="4"/>
  <c r="C3725" i="4" s="1"/>
  <c r="O3724" i="4"/>
  <c r="N3724" i="4"/>
  <c r="M3724" i="4"/>
  <c r="L3724" i="4"/>
  <c r="O3723" i="4"/>
  <c r="N3723" i="4"/>
  <c r="M3723" i="4"/>
  <c r="L3723" i="4"/>
  <c r="C3723" i="4" s="1"/>
  <c r="O3722" i="4"/>
  <c r="N3722" i="4"/>
  <c r="M3722" i="4"/>
  <c r="L3722" i="4"/>
  <c r="O3721" i="4"/>
  <c r="N3721" i="4"/>
  <c r="M3721" i="4"/>
  <c r="L3721" i="4"/>
  <c r="C3721" i="4" s="1"/>
  <c r="O3720" i="4"/>
  <c r="N3720" i="4"/>
  <c r="M3720" i="4"/>
  <c r="L3720" i="4"/>
  <c r="O3719" i="4"/>
  <c r="N3719" i="4"/>
  <c r="M3719" i="4"/>
  <c r="L3719" i="4"/>
  <c r="C3719" i="4" s="1"/>
  <c r="O3718" i="4"/>
  <c r="N3718" i="4"/>
  <c r="M3718" i="4"/>
  <c r="L3718" i="4"/>
  <c r="O3717" i="4"/>
  <c r="N3717" i="4"/>
  <c r="M3717" i="4"/>
  <c r="L3717" i="4"/>
  <c r="C3717" i="4" s="1"/>
  <c r="O3716" i="4"/>
  <c r="N3716" i="4"/>
  <c r="M3716" i="4"/>
  <c r="L3716" i="4"/>
  <c r="O3715" i="4"/>
  <c r="N3715" i="4"/>
  <c r="M3715" i="4"/>
  <c r="L3715" i="4"/>
  <c r="C3715" i="4" s="1"/>
  <c r="O3714" i="4"/>
  <c r="N3714" i="4"/>
  <c r="M3714" i="4"/>
  <c r="L3714" i="4"/>
  <c r="O3713" i="4"/>
  <c r="N3713" i="4"/>
  <c r="M3713" i="4"/>
  <c r="L3713" i="4"/>
  <c r="C3713" i="4" s="1"/>
  <c r="O3712" i="4"/>
  <c r="N3712" i="4"/>
  <c r="M3712" i="4"/>
  <c r="L3712" i="4"/>
  <c r="O3711" i="4"/>
  <c r="N3711" i="4"/>
  <c r="M3711" i="4"/>
  <c r="L3711" i="4"/>
  <c r="C3711" i="4" s="1"/>
  <c r="O3710" i="4"/>
  <c r="N3710" i="4"/>
  <c r="M3710" i="4"/>
  <c r="L3710" i="4"/>
  <c r="O3709" i="4"/>
  <c r="N3709" i="4"/>
  <c r="M3709" i="4"/>
  <c r="L3709" i="4"/>
  <c r="C3709" i="4" s="1"/>
  <c r="O3708" i="4"/>
  <c r="N3708" i="4"/>
  <c r="M3708" i="4"/>
  <c r="L3708" i="4"/>
  <c r="O3707" i="4"/>
  <c r="N3707" i="4"/>
  <c r="M3707" i="4"/>
  <c r="L3707" i="4"/>
  <c r="C3707" i="4" s="1"/>
  <c r="O3706" i="4"/>
  <c r="N3706" i="4"/>
  <c r="M3706" i="4"/>
  <c r="L3706" i="4"/>
  <c r="O3705" i="4"/>
  <c r="N3705" i="4"/>
  <c r="M3705" i="4"/>
  <c r="L3705" i="4"/>
  <c r="C3705" i="4" s="1"/>
  <c r="O3704" i="4"/>
  <c r="N3704" i="4"/>
  <c r="M3704" i="4"/>
  <c r="L3704" i="4"/>
  <c r="O3703" i="4"/>
  <c r="N3703" i="4"/>
  <c r="M3703" i="4"/>
  <c r="L3703" i="4"/>
  <c r="C3703" i="4" s="1"/>
  <c r="O3702" i="4"/>
  <c r="N3702" i="4"/>
  <c r="M3702" i="4"/>
  <c r="L3702" i="4"/>
  <c r="O3701" i="4"/>
  <c r="N3701" i="4"/>
  <c r="M3701" i="4"/>
  <c r="L3701" i="4"/>
  <c r="C3701" i="4" s="1"/>
  <c r="O3700" i="4"/>
  <c r="N3700" i="4"/>
  <c r="M3700" i="4"/>
  <c r="L3700" i="4"/>
  <c r="O3699" i="4"/>
  <c r="N3699" i="4"/>
  <c r="M3699" i="4"/>
  <c r="L3699" i="4"/>
  <c r="C3699" i="4" s="1"/>
  <c r="O3698" i="4"/>
  <c r="N3698" i="4"/>
  <c r="M3698" i="4"/>
  <c r="L3698" i="4"/>
  <c r="O3697" i="4"/>
  <c r="N3697" i="4"/>
  <c r="M3697" i="4"/>
  <c r="L3697" i="4"/>
  <c r="C3697" i="4" s="1"/>
  <c r="O3696" i="4"/>
  <c r="N3696" i="4"/>
  <c r="M3696" i="4"/>
  <c r="L3696" i="4"/>
  <c r="O3695" i="4"/>
  <c r="N3695" i="4"/>
  <c r="M3695" i="4"/>
  <c r="L3695" i="4"/>
  <c r="C3695" i="4" s="1"/>
  <c r="O3694" i="4"/>
  <c r="N3694" i="4"/>
  <c r="M3694" i="4"/>
  <c r="L3694" i="4"/>
  <c r="O3693" i="4"/>
  <c r="N3693" i="4"/>
  <c r="M3693" i="4"/>
  <c r="L3693" i="4"/>
  <c r="C3693" i="4" s="1"/>
  <c r="O3692" i="4"/>
  <c r="N3692" i="4"/>
  <c r="M3692" i="4"/>
  <c r="L3692" i="4"/>
  <c r="O3691" i="4"/>
  <c r="N3691" i="4"/>
  <c r="M3691" i="4"/>
  <c r="L3691" i="4"/>
  <c r="C3691" i="4" s="1"/>
  <c r="O3690" i="4"/>
  <c r="N3690" i="4"/>
  <c r="M3690" i="4"/>
  <c r="L3690" i="4"/>
  <c r="O3689" i="4"/>
  <c r="N3689" i="4"/>
  <c r="M3689" i="4"/>
  <c r="L3689" i="4"/>
  <c r="C3689" i="4" s="1"/>
  <c r="O3688" i="4"/>
  <c r="N3688" i="4"/>
  <c r="M3688" i="4"/>
  <c r="L3688" i="4"/>
  <c r="O3687" i="4"/>
  <c r="N3687" i="4"/>
  <c r="M3687" i="4"/>
  <c r="L3687" i="4"/>
  <c r="C3687" i="4" s="1"/>
  <c r="O3686" i="4"/>
  <c r="N3686" i="4"/>
  <c r="M3686" i="4"/>
  <c r="L3686" i="4"/>
  <c r="O3685" i="4"/>
  <c r="N3685" i="4"/>
  <c r="M3685" i="4"/>
  <c r="L3685" i="4"/>
  <c r="C3685" i="4" s="1"/>
  <c r="O3684" i="4"/>
  <c r="N3684" i="4"/>
  <c r="M3684" i="4"/>
  <c r="L3684" i="4"/>
  <c r="O3683" i="4"/>
  <c r="N3683" i="4"/>
  <c r="M3683" i="4"/>
  <c r="L3683" i="4"/>
  <c r="C3683" i="4" s="1"/>
  <c r="O3682" i="4"/>
  <c r="N3682" i="4"/>
  <c r="M3682" i="4"/>
  <c r="L3682" i="4"/>
  <c r="O3681" i="4"/>
  <c r="N3681" i="4"/>
  <c r="M3681" i="4"/>
  <c r="L3681" i="4"/>
  <c r="C3681" i="4" s="1"/>
  <c r="O3680" i="4"/>
  <c r="N3680" i="4"/>
  <c r="M3680" i="4"/>
  <c r="L3680" i="4"/>
  <c r="O3679" i="4"/>
  <c r="N3679" i="4"/>
  <c r="M3679" i="4"/>
  <c r="L3679" i="4"/>
  <c r="C3679" i="4" s="1"/>
  <c r="O3678" i="4"/>
  <c r="N3678" i="4"/>
  <c r="M3678" i="4"/>
  <c r="L3678" i="4"/>
  <c r="O3677" i="4"/>
  <c r="N3677" i="4"/>
  <c r="M3677" i="4"/>
  <c r="L3677" i="4"/>
  <c r="C3677" i="4" s="1"/>
  <c r="O3676" i="4"/>
  <c r="N3676" i="4"/>
  <c r="M3676" i="4"/>
  <c r="L3676" i="4"/>
  <c r="O3675" i="4"/>
  <c r="N3675" i="4"/>
  <c r="M3675" i="4"/>
  <c r="L3675" i="4"/>
  <c r="C3675" i="4" s="1"/>
  <c r="O3674" i="4"/>
  <c r="N3674" i="4"/>
  <c r="M3674" i="4"/>
  <c r="L3674" i="4"/>
  <c r="O3673" i="4"/>
  <c r="N3673" i="4"/>
  <c r="M3673" i="4"/>
  <c r="L3673" i="4"/>
  <c r="C3673" i="4" s="1"/>
  <c r="O3672" i="4"/>
  <c r="N3672" i="4"/>
  <c r="M3672" i="4"/>
  <c r="L3672" i="4"/>
  <c r="O3671" i="4"/>
  <c r="N3671" i="4"/>
  <c r="M3671" i="4"/>
  <c r="L3671" i="4"/>
  <c r="C3671" i="4" s="1"/>
  <c r="O3670" i="4"/>
  <c r="N3670" i="4"/>
  <c r="M3670" i="4"/>
  <c r="L3670" i="4"/>
  <c r="O3669" i="4"/>
  <c r="N3669" i="4"/>
  <c r="M3669" i="4"/>
  <c r="L3669" i="4"/>
  <c r="C3669" i="4" s="1"/>
  <c r="O3668" i="4"/>
  <c r="N3668" i="4"/>
  <c r="M3668" i="4"/>
  <c r="L3668" i="4"/>
  <c r="O3667" i="4"/>
  <c r="N3667" i="4"/>
  <c r="M3667" i="4"/>
  <c r="L3667" i="4"/>
  <c r="C3667" i="4" s="1"/>
  <c r="O3666" i="4"/>
  <c r="N3666" i="4"/>
  <c r="M3666" i="4"/>
  <c r="L3666" i="4"/>
  <c r="O3665" i="4"/>
  <c r="N3665" i="4"/>
  <c r="M3665" i="4"/>
  <c r="L3665" i="4"/>
  <c r="C3665" i="4" s="1"/>
  <c r="O3664" i="4"/>
  <c r="N3664" i="4"/>
  <c r="M3664" i="4"/>
  <c r="L3664" i="4"/>
  <c r="O3663" i="4"/>
  <c r="N3663" i="4"/>
  <c r="M3663" i="4"/>
  <c r="L3663" i="4"/>
  <c r="C3663" i="4" s="1"/>
  <c r="O3662" i="4"/>
  <c r="N3662" i="4"/>
  <c r="M3662" i="4"/>
  <c r="L3662" i="4"/>
  <c r="O3661" i="4"/>
  <c r="N3661" i="4"/>
  <c r="M3661" i="4"/>
  <c r="L3661" i="4"/>
  <c r="C3661" i="4" s="1"/>
  <c r="O3660" i="4"/>
  <c r="N3660" i="4"/>
  <c r="M3660" i="4"/>
  <c r="L3660" i="4"/>
  <c r="O3659" i="4"/>
  <c r="N3659" i="4"/>
  <c r="M3659" i="4"/>
  <c r="L3659" i="4"/>
  <c r="C3659" i="4" s="1"/>
  <c r="O3658" i="4"/>
  <c r="N3658" i="4"/>
  <c r="M3658" i="4"/>
  <c r="L3658" i="4"/>
  <c r="O3657" i="4"/>
  <c r="N3657" i="4"/>
  <c r="M3657" i="4"/>
  <c r="L3657" i="4"/>
  <c r="C3657" i="4" s="1"/>
  <c r="O3656" i="4"/>
  <c r="N3656" i="4"/>
  <c r="M3656" i="4"/>
  <c r="L3656" i="4"/>
  <c r="O3655" i="4"/>
  <c r="N3655" i="4"/>
  <c r="M3655" i="4"/>
  <c r="L3655" i="4"/>
  <c r="C3655" i="4" s="1"/>
  <c r="O3654" i="4"/>
  <c r="N3654" i="4"/>
  <c r="M3654" i="4"/>
  <c r="L3654" i="4"/>
  <c r="O3653" i="4"/>
  <c r="N3653" i="4"/>
  <c r="M3653" i="4"/>
  <c r="L3653" i="4"/>
  <c r="C3653" i="4" s="1"/>
  <c r="O3652" i="4"/>
  <c r="N3652" i="4"/>
  <c r="M3652" i="4"/>
  <c r="L3652" i="4"/>
  <c r="O3651" i="4"/>
  <c r="N3651" i="4"/>
  <c r="M3651" i="4"/>
  <c r="L3651" i="4"/>
  <c r="C3651" i="4" s="1"/>
  <c r="O3650" i="4"/>
  <c r="N3650" i="4"/>
  <c r="M3650" i="4"/>
  <c r="L3650" i="4"/>
  <c r="O3649" i="4"/>
  <c r="N3649" i="4"/>
  <c r="M3649" i="4"/>
  <c r="L3649" i="4"/>
  <c r="C3649" i="4" s="1"/>
  <c r="O3648" i="4"/>
  <c r="N3648" i="4"/>
  <c r="M3648" i="4"/>
  <c r="L3648" i="4"/>
  <c r="O3647" i="4"/>
  <c r="N3647" i="4"/>
  <c r="M3647" i="4"/>
  <c r="L3647" i="4"/>
  <c r="C3647" i="4" s="1"/>
  <c r="O3646" i="4"/>
  <c r="N3646" i="4"/>
  <c r="M3646" i="4"/>
  <c r="L3646" i="4"/>
  <c r="O3645" i="4"/>
  <c r="N3645" i="4"/>
  <c r="M3645" i="4"/>
  <c r="L3645" i="4"/>
  <c r="C3645" i="4" s="1"/>
  <c r="O3644" i="4"/>
  <c r="N3644" i="4"/>
  <c r="M3644" i="4"/>
  <c r="L3644" i="4"/>
  <c r="O3643" i="4"/>
  <c r="N3643" i="4"/>
  <c r="M3643" i="4"/>
  <c r="L3643" i="4"/>
  <c r="C3643" i="4" s="1"/>
  <c r="O3642" i="4"/>
  <c r="N3642" i="4"/>
  <c r="M3642" i="4"/>
  <c r="L3642" i="4"/>
  <c r="O3641" i="4"/>
  <c r="N3641" i="4"/>
  <c r="M3641" i="4"/>
  <c r="L3641" i="4"/>
  <c r="C3641" i="4" s="1"/>
  <c r="O3640" i="4"/>
  <c r="N3640" i="4"/>
  <c r="M3640" i="4"/>
  <c r="L3640" i="4"/>
  <c r="O3639" i="4"/>
  <c r="N3639" i="4"/>
  <c r="M3639" i="4"/>
  <c r="L3639" i="4"/>
  <c r="C3639" i="4" s="1"/>
  <c r="O3638" i="4"/>
  <c r="N3638" i="4"/>
  <c r="M3638" i="4"/>
  <c r="L3638" i="4"/>
  <c r="O3637" i="4"/>
  <c r="N3637" i="4"/>
  <c r="M3637" i="4"/>
  <c r="L3637" i="4"/>
  <c r="C3637" i="4" s="1"/>
  <c r="O3636" i="4"/>
  <c r="N3636" i="4"/>
  <c r="M3636" i="4"/>
  <c r="L3636" i="4"/>
  <c r="O3635" i="4"/>
  <c r="N3635" i="4"/>
  <c r="M3635" i="4"/>
  <c r="L3635" i="4"/>
  <c r="C3635" i="4" s="1"/>
  <c r="O3634" i="4"/>
  <c r="N3634" i="4"/>
  <c r="M3634" i="4"/>
  <c r="L3634" i="4"/>
  <c r="O3633" i="4"/>
  <c r="N3633" i="4"/>
  <c r="M3633" i="4"/>
  <c r="L3633" i="4"/>
  <c r="C3633" i="4" s="1"/>
  <c r="O3632" i="4"/>
  <c r="N3632" i="4"/>
  <c r="M3632" i="4"/>
  <c r="L3632" i="4"/>
  <c r="O3631" i="4"/>
  <c r="N3631" i="4"/>
  <c r="M3631" i="4"/>
  <c r="L3631" i="4"/>
  <c r="C3631" i="4" s="1"/>
  <c r="O3630" i="4"/>
  <c r="N3630" i="4"/>
  <c r="M3630" i="4"/>
  <c r="L3630" i="4"/>
  <c r="O3629" i="4"/>
  <c r="N3629" i="4"/>
  <c r="M3629" i="4"/>
  <c r="L3629" i="4"/>
  <c r="C3629" i="4" s="1"/>
  <c r="O3628" i="4"/>
  <c r="N3628" i="4"/>
  <c r="M3628" i="4"/>
  <c r="L3628" i="4"/>
  <c r="O3627" i="4"/>
  <c r="N3627" i="4"/>
  <c r="M3627" i="4"/>
  <c r="L3627" i="4"/>
  <c r="C3627" i="4" s="1"/>
  <c r="O3626" i="4"/>
  <c r="N3626" i="4"/>
  <c r="M3626" i="4"/>
  <c r="L3626" i="4"/>
  <c r="O3625" i="4"/>
  <c r="N3625" i="4"/>
  <c r="M3625" i="4"/>
  <c r="L3625" i="4"/>
  <c r="C3625" i="4" s="1"/>
  <c r="O3624" i="4"/>
  <c r="N3624" i="4"/>
  <c r="M3624" i="4"/>
  <c r="L3624" i="4"/>
  <c r="O3623" i="4"/>
  <c r="N3623" i="4"/>
  <c r="M3623" i="4"/>
  <c r="L3623" i="4"/>
  <c r="C3623" i="4" s="1"/>
  <c r="O3622" i="4"/>
  <c r="N3622" i="4"/>
  <c r="M3622" i="4"/>
  <c r="L3622" i="4"/>
  <c r="O3621" i="4"/>
  <c r="N3621" i="4"/>
  <c r="M3621" i="4"/>
  <c r="L3621" i="4"/>
  <c r="C3621" i="4" s="1"/>
  <c r="O3620" i="4"/>
  <c r="N3620" i="4"/>
  <c r="M3620" i="4"/>
  <c r="L3620" i="4"/>
  <c r="O3619" i="4"/>
  <c r="N3619" i="4"/>
  <c r="M3619" i="4"/>
  <c r="L3619" i="4"/>
  <c r="C3619" i="4" s="1"/>
  <c r="O3618" i="4"/>
  <c r="N3618" i="4"/>
  <c r="M3618" i="4"/>
  <c r="L3618" i="4"/>
  <c r="O3617" i="4"/>
  <c r="N3617" i="4"/>
  <c r="M3617" i="4"/>
  <c r="L3617" i="4"/>
  <c r="C3617" i="4" s="1"/>
  <c r="O3616" i="4"/>
  <c r="N3616" i="4"/>
  <c r="M3616" i="4"/>
  <c r="L3616" i="4"/>
  <c r="O3615" i="4"/>
  <c r="N3615" i="4"/>
  <c r="M3615" i="4"/>
  <c r="L3615" i="4"/>
  <c r="C3615" i="4" s="1"/>
  <c r="O3614" i="4"/>
  <c r="N3614" i="4"/>
  <c r="M3614" i="4"/>
  <c r="L3614" i="4"/>
  <c r="O3613" i="4"/>
  <c r="N3613" i="4"/>
  <c r="M3613" i="4"/>
  <c r="L3613" i="4"/>
  <c r="C3613" i="4" s="1"/>
  <c r="O3612" i="4"/>
  <c r="N3612" i="4"/>
  <c r="M3612" i="4"/>
  <c r="L3612" i="4"/>
  <c r="O3611" i="4"/>
  <c r="N3611" i="4"/>
  <c r="M3611" i="4"/>
  <c r="L3611" i="4"/>
  <c r="C3611" i="4" s="1"/>
  <c r="O3610" i="4"/>
  <c r="N3610" i="4"/>
  <c r="M3610" i="4"/>
  <c r="L3610" i="4"/>
  <c r="O3609" i="4"/>
  <c r="N3609" i="4"/>
  <c r="M3609" i="4"/>
  <c r="L3609" i="4"/>
  <c r="C3609" i="4" s="1"/>
  <c r="O3608" i="4"/>
  <c r="N3608" i="4"/>
  <c r="M3608" i="4"/>
  <c r="L3608" i="4"/>
  <c r="O3607" i="4"/>
  <c r="N3607" i="4"/>
  <c r="M3607" i="4"/>
  <c r="L3607" i="4"/>
  <c r="C3607" i="4" s="1"/>
  <c r="O3606" i="4"/>
  <c r="N3606" i="4"/>
  <c r="M3606" i="4"/>
  <c r="L3606" i="4"/>
  <c r="O3605" i="4"/>
  <c r="N3605" i="4"/>
  <c r="M3605" i="4"/>
  <c r="L3605" i="4"/>
  <c r="C3605" i="4" s="1"/>
  <c r="O3604" i="4"/>
  <c r="N3604" i="4"/>
  <c r="M3604" i="4"/>
  <c r="L3604" i="4"/>
  <c r="O3603" i="4"/>
  <c r="N3603" i="4"/>
  <c r="M3603" i="4"/>
  <c r="L3603" i="4"/>
  <c r="C3603" i="4" s="1"/>
  <c r="O3602" i="4"/>
  <c r="N3602" i="4"/>
  <c r="M3602" i="4"/>
  <c r="L3602" i="4"/>
  <c r="O3601" i="4"/>
  <c r="N3601" i="4"/>
  <c r="M3601" i="4"/>
  <c r="L3601" i="4"/>
  <c r="C3601" i="4" s="1"/>
  <c r="O3600" i="4"/>
  <c r="N3600" i="4"/>
  <c r="M3600" i="4"/>
  <c r="L3600" i="4"/>
  <c r="O3599" i="4"/>
  <c r="N3599" i="4"/>
  <c r="M3599" i="4"/>
  <c r="L3599" i="4"/>
  <c r="C3599" i="4" s="1"/>
  <c r="O3598" i="4"/>
  <c r="N3598" i="4"/>
  <c r="M3598" i="4"/>
  <c r="L3598" i="4"/>
  <c r="O3597" i="4"/>
  <c r="N3597" i="4"/>
  <c r="M3597" i="4"/>
  <c r="L3597" i="4"/>
  <c r="C3597" i="4" s="1"/>
  <c r="O3596" i="4"/>
  <c r="N3596" i="4"/>
  <c r="M3596" i="4"/>
  <c r="L3596" i="4"/>
  <c r="O3595" i="4"/>
  <c r="N3595" i="4"/>
  <c r="M3595" i="4"/>
  <c r="L3595" i="4"/>
  <c r="C3595" i="4" s="1"/>
  <c r="O3594" i="4"/>
  <c r="N3594" i="4"/>
  <c r="M3594" i="4"/>
  <c r="L3594" i="4"/>
  <c r="O3593" i="4"/>
  <c r="N3593" i="4"/>
  <c r="M3593" i="4"/>
  <c r="L3593" i="4"/>
  <c r="C3593" i="4" s="1"/>
  <c r="O3592" i="4"/>
  <c r="N3592" i="4"/>
  <c r="M3592" i="4"/>
  <c r="L3592" i="4"/>
  <c r="O3591" i="4"/>
  <c r="N3591" i="4"/>
  <c r="M3591" i="4"/>
  <c r="L3591" i="4"/>
  <c r="C3591" i="4" s="1"/>
  <c r="O3590" i="4"/>
  <c r="N3590" i="4"/>
  <c r="M3590" i="4"/>
  <c r="L3590" i="4"/>
  <c r="O3589" i="4"/>
  <c r="N3589" i="4"/>
  <c r="M3589" i="4"/>
  <c r="L3589" i="4"/>
  <c r="C3589" i="4" s="1"/>
  <c r="O3588" i="4"/>
  <c r="N3588" i="4"/>
  <c r="M3588" i="4"/>
  <c r="L3588" i="4"/>
  <c r="O3587" i="4"/>
  <c r="N3587" i="4"/>
  <c r="M3587" i="4"/>
  <c r="L3587" i="4"/>
  <c r="C3587" i="4" s="1"/>
  <c r="O3586" i="4"/>
  <c r="N3586" i="4"/>
  <c r="M3586" i="4"/>
  <c r="L3586" i="4"/>
  <c r="O3585" i="4"/>
  <c r="N3585" i="4"/>
  <c r="M3585" i="4"/>
  <c r="L3585" i="4"/>
  <c r="C3585" i="4" s="1"/>
  <c r="O3584" i="4"/>
  <c r="N3584" i="4"/>
  <c r="M3584" i="4"/>
  <c r="L3584" i="4"/>
  <c r="O3583" i="4"/>
  <c r="N3583" i="4"/>
  <c r="M3583" i="4"/>
  <c r="L3583" i="4"/>
  <c r="C3583" i="4" s="1"/>
  <c r="O3582" i="4"/>
  <c r="N3582" i="4"/>
  <c r="M3582" i="4"/>
  <c r="L3582" i="4"/>
  <c r="O3581" i="4"/>
  <c r="N3581" i="4"/>
  <c r="M3581" i="4"/>
  <c r="L3581" i="4"/>
  <c r="C3581" i="4" s="1"/>
  <c r="O3580" i="4"/>
  <c r="N3580" i="4"/>
  <c r="M3580" i="4"/>
  <c r="L3580" i="4"/>
  <c r="O3579" i="4"/>
  <c r="N3579" i="4"/>
  <c r="M3579" i="4"/>
  <c r="L3579" i="4"/>
  <c r="C3579" i="4" s="1"/>
  <c r="O3578" i="4"/>
  <c r="N3578" i="4"/>
  <c r="M3578" i="4"/>
  <c r="L3578" i="4"/>
  <c r="O3577" i="4"/>
  <c r="N3577" i="4"/>
  <c r="M3577" i="4"/>
  <c r="L3577" i="4"/>
  <c r="C3577" i="4" s="1"/>
  <c r="O3576" i="4"/>
  <c r="N3576" i="4"/>
  <c r="M3576" i="4"/>
  <c r="L3576" i="4"/>
  <c r="O3575" i="4"/>
  <c r="N3575" i="4"/>
  <c r="M3575" i="4"/>
  <c r="L3575" i="4"/>
  <c r="C3575" i="4" s="1"/>
  <c r="O3574" i="4"/>
  <c r="N3574" i="4"/>
  <c r="M3574" i="4"/>
  <c r="L3574" i="4"/>
  <c r="O3573" i="4"/>
  <c r="N3573" i="4"/>
  <c r="M3573" i="4"/>
  <c r="L3573" i="4"/>
  <c r="C3573" i="4" s="1"/>
  <c r="O3572" i="4"/>
  <c r="N3572" i="4"/>
  <c r="M3572" i="4"/>
  <c r="L3572" i="4"/>
  <c r="O3571" i="4"/>
  <c r="N3571" i="4"/>
  <c r="M3571" i="4"/>
  <c r="L3571" i="4"/>
  <c r="C3571" i="4" s="1"/>
  <c r="O3570" i="4"/>
  <c r="N3570" i="4"/>
  <c r="M3570" i="4"/>
  <c r="L3570" i="4"/>
  <c r="O3569" i="4"/>
  <c r="N3569" i="4"/>
  <c r="M3569" i="4"/>
  <c r="L3569" i="4"/>
  <c r="C3569" i="4" s="1"/>
  <c r="O3568" i="4"/>
  <c r="N3568" i="4"/>
  <c r="M3568" i="4"/>
  <c r="L3568" i="4"/>
  <c r="O3567" i="4"/>
  <c r="N3567" i="4"/>
  <c r="M3567" i="4"/>
  <c r="L3567" i="4"/>
  <c r="C3567" i="4" s="1"/>
  <c r="O3566" i="4"/>
  <c r="N3566" i="4"/>
  <c r="M3566" i="4"/>
  <c r="L3566" i="4"/>
  <c r="O3565" i="4"/>
  <c r="N3565" i="4"/>
  <c r="M3565" i="4"/>
  <c r="L3565" i="4"/>
  <c r="C3565" i="4" s="1"/>
  <c r="O3564" i="4"/>
  <c r="N3564" i="4"/>
  <c r="M3564" i="4"/>
  <c r="L3564" i="4"/>
  <c r="O3563" i="4"/>
  <c r="N3563" i="4"/>
  <c r="M3563" i="4"/>
  <c r="L3563" i="4"/>
  <c r="C3563" i="4" s="1"/>
  <c r="O3562" i="4"/>
  <c r="N3562" i="4"/>
  <c r="M3562" i="4"/>
  <c r="L3562" i="4"/>
  <c r="O3561" i="4"/>
  <c r="N3561" i="4"/>
  <c r="M3561" i="4"/>
  <c r="L3561" i="4"/>
  <c r="C3561" i="4" s="1"/>
  <c r="O3560" i="4"/>
  <c r="N3560" i="4"/>
  <c r="M3560" i="4"/>
  <c r="L3560" i="4"/>
  <c r="O3559" i="4"/>
  <c r="N3559" i="4"/>
  <c r="M3559" i="4"/>
  <c r="L3559" i="4"/>
  <c r="C3559" i="4" s="1"/>
  <c r="O3558" i="4"/>
  <c r="N3558" i="4"/>
  <c r="M3558" i="4"/>
  <c r="L3558" i="4"/>
  <c r="O3557" i="4"/>
  <c r="N3557" i="4"/>
  <c r="M3557" i="4"/>
  <c r="L3557" i="4"/>
  <c r="C3557" i="4" s="1"/>
  <c r="O3556" i="4"/>
  <c r="N3556" i="4"/>
  <c r="M3556" i="4"/>
  <c r="L3556" i="4"/>
  <c r="O3555" i="4"/>
  <c r="N3555" i="4"/>
  <c r="M3555" i="4"/>
  <c r="L3555" i="4"/>
  <c r="C3555" i="4" s="1"/>
  <c r="O3554" i="4"/>
  <c r="N3554" i="4"/>
  <c r="M3554" i="4"/>
  <c r="L3554" i="4"/>
  <c r="O3553" i="4"/>
  <c r="N3553" i="4"/>
  <c r="M3553" i="4"/>
  <c r="L3553" i="4"/>
  <c r="C3553" i="4" s="1"/>
  <c r="O3552" i="4"/>
  <c r="N3552" i="4"/>
  <c r="M3552" i="4"/>
  <c r="L3552" i="4"/>
  <c r="O3551" i="4"/>
  <c r="N3551" i="4"/>
  <c r="M3551" i="4"/>
  <c r="L3551" i="4"/>
  <c r="C3551" i="4" s="1"/>
  <c r="O3550" i="4"/>
  <c r="N3550" i="4"/>
  <c r="M3550" i="4"/>
  <c r="L3550" i="4"/>
  <c r="O3549" i="4"/>
  <c r="N3549" i="4"/>
  <c r="M3549" i="4"/>
  <c r="L3549" i="4"/>
  <c r="C3549" i="4" s="1"/>
  <c r="O3548" i="4"/>
  <c r="N3548" i="4"/>
  <c r="M3548" i="4"/>
  <c r="L3548" i="4"/>
  <c r="O3547" i="4"/>
  <c r="N3547" i="4"/>
  <c r="M3547" i="4"/>
  <c r="L3547" i="4"/>
  <c r="C3547" i="4" s="1"/>
  <c r="O3546" i="4"/>
  <c r="N3546" i="4"/>
  <c r="M3546" i="4"/>
  <c r="L3546" i="4"/>
  <c r="O3545" i="4"/>
  <c r="N3545" i="4"/>
  <c r="M3545" i="4"/>
  <c r="L3545" i="4"/>
  <c r="C3545" i="4" s="1"/>
  <c r="O3544" i="4"/>
  <c r="N3544" i="4"/>
  <c r="M3544" i="4"/>
  <c r="L3544" i="4"/>
  <c r="O3543" i="4"/>
  <c r="N3543" i="4"/>
  <c r="M3543" i="4"/>
  <c r="L3543" i="4"/>
  <c r="C3543" i="4" s="1"/>
  <c r="O3542" i="4"/>
  <c r="N3542" i="4"/>
  <c r="M3542" i="4"/>
  <c r="L3542" i="4"/>
  <c r="O3541" i="4"/>
  <c r="N3541" i="4"/>
  <c r="M3541" i="4"/>
  <c r="L3541" i="4"/>
  <c r="C3541" i="4" s="1"/>
  <c r="O3540" i="4"/>
  <c r="N3540" i="4"/>
  <c r="M3540" i="4"/>
  <c r="L3540" i="4"/>
  <c r="O3539" i="4"/>
  <c r="N3539" i="4"/>
  <c r="M3539" i="4"/>
  <c r="L3539" i="4"/>
  <c r="C3539" i="4" s="1"/>
  <c r="O3538" i="4"/>
  <c r="N3538" i="4"/>
  <c r="M3538" i="4"/>
  <c r="L3538" i="4"/>
  <c r="O3537" i="4"/>
  <c r="N3537" i="4"/>
  <c r="M3537" i="4"/>
  <c r="L3537" i="4"/>
  <c r="C3537" i="4" s="1"/>
  <c r="O3536" i="4"/>
  <c r="N3536" i="4"/>
  <c r="M3536" i="4"/>
  <c r="L3536" i="4"/>
  <c r="O3535" i="4"/>
  <c r="N3535" i="4"/>
  <c r="M3535" i="4"/>
  <c r="L3535" i="4"/>
  <c r="C3535" i="4" s="1"/>
  <c r="O3534" i="4"/>
  <c r="N3534" i="4"/>
  <c r="M3534" i="4"/>
  <c r="L3534" i="4"/>
  <c r="O3533" i="4"/>
  <c r="N3533" i="4"/>
  <c r="M3533" i="4"/>
  <c r="L3533" i="4"/>
  <c r="C3533" i="4" s="1"/>
  <c r="O3532" i="4"/>
  <c r="N3532" i="4"/>
  <c r="M3532" i="4"/>
  <c r="L3532" i="4"/>
  <c r="O3531" i="4"/>
  <c r="N3531" i="4"/>
  <c r="M3531" i="4"/>
  <c r="L3531" i="4"/>
  <c r="C3531" i="4" s="1"/>
  <c r="O3530" i="4"/>
  <c r="N3530" i="4"/>
  <c r="M3530" i="4"/>
  <c r="L3530" i="4"/>
  <c r="O3529" i="4"/>
  <c r="N3529" i="4"/>
  <c r="M3529" i="4"/>
  <c r="L3529" i="4"/>
  <c r="C3529" i="4" s="1"/>
  <c r="O3528" i="4"/>
  <c r="N3528" i="4"/>
  <c r="M3528" i="4"/>
  <c r="L3528" i="4"/>
  <c r="O3527" i="4"/>
  <c r="N3527" i="4"/>
  <c r="M3527" i="4"/>
  <c r="L3527" i="4"/>
  <c r="C3527" i="4" s="1"/>
  <c r="O3526" i="4"/>
  <c r="N3526" i="4"/>
  <c r="M3526" i="4"/>
  <c r="L3526" i="4"/>
  <c r="O3525" i="4"/>
  <c r="N3525" i="4"/>
  <c r="M3525" i="4"/>
  <c r="L3525" i="4"/>
  <c r="C3525" i="4" s="1"/>
  <c r="O3524" i="4"/>
  <c r="N3524" i="4"/>
  <c r="M3524" i="4"/>
  <c r="L3524" i="4"/>
  <c r="O3523" i="4"/>
  <c r="N3523" i="4"/>
  <c r="M3523" i="4"/>
  <c r="L3523" i="4"/>
  <c r="C3523" i="4" s="1"/>
  <c r="O3522" i="4"/>
  <c r="N3522" i="4"/>
  <c r="M3522" i="4"/>
  <c r="L3522" i="4"/>
  <c r="O3521" i="4"/>
  <c r="N3521" i="4"/>
  <c r="M3521" i="4"/>
  <c r="L3521" i="4"/>
  <c r="C3521" i="4" s="1"/>
  <c r="O3520" i="4"/>
  <c r="N3520" i="4"/>
  <c r="M3520" i="4"/>
  <c r="L3520" i="4"/>
  <c r="O3519" i="4"/>
  <c r="N3519" i="4"/>
  <c r="M3519" i="4"/>
  <c r="L3519" i="4"/>
  <c r="C3519" i="4" s="1"/>
  <c r="O3518" i="4"/>
  <c r="N3518" i="4"/>
  <c r="M3518" i="4"/>
  <c r="L3518" i="4"/>
  <c r="O3517" i="4"/>
  <c r="N3517" i="4"/>
  <c r="M3517" i="4"/>
  <c r="L3517" i="4"/>
  <c r="C3517" i="4" s="1"/>
  <c r="O3516" i="4"/>
  <c r="N3516" i="4"/>
  <c r="M3516" i="4"/>
  <c r="L3516" i="4"/>
  <c r="O3515" i="4"/>
  <c r="N3515" i="4"/>
  <c r="M3515" i="4"/>
  <c r="L3515" i="4"/>
  <c r="C3515" i="4" s="1"/>
  <c r="O3514" i="4"/>
  <c r="N3514" i="4"/>
  <c r="M3514" i="4"/>
  <c r="L3514" i="4"/>
  <c r="O3513" i="4"/>
  <c r="N3513" i="4"/>
  <c r="M3513" i="4"/>
  <c r="L3513" i="4"/>
  <c r="C3513" i="4" s="1"/>
  <c r="O3512" i="4"/>
  <c r="N3512" i="4"/>
  <c r="M3512" i="4"/>
  <c r="L3512" i="4"/>
  <c r="O3511" i="4"/>
  <c r="N3511" i="4"/>
  <c r="M3511" i="4"/>
  <c r="L3511" i="4"/>
  <c r="C3511" i="4" s="1"/>
  <c r="O3510" i="4"/>
  <c r="N3510" i="4"/>
  <c r="M3510" i="4"/>
  <c r="L3510" i="4"/>
  <c r="O3509" i="4"/>
  <c r="N3509" i="4"/>
  <c r="M3509" i="4"/>
  <c r="L3509" i="4"/>
  <c r="C3509" i="4" s="1"/>
  <c r="O3508" i="4"/>
  <c r="N3508" i="4"/>
  <c r="M3508" i="4"/>
  <c r="L3508" i="4"/>
  <c r="O3507" i="4"/>
  <c r="N3507" i="4"/>
  <c r="M3507" i="4"/>
  <c r="L3507" i="4"/>
  <c r="C3507" i="4" s="1"/>
  <c r="O3506" i="4"/>
  <c r="N3506" i="4"/>
  <c r="M3506" i="4"/>
  <c r="L3506" i="4"/>
  <c r="O3505" i="4"/>
  <c r="N3505" i="4"/>
  <c r="M3505" i="4"/>
  <c r="L3505" i="4"/>
  <c r="C3505" i="4" s="1"/>
  <c r="O3504" i="4"/>
  <c r="N3504" i="4"/>
  <c r="M3504" i="4"/>
  <c r="L3504" i="4"/>
  <c r="O3503" i="4"/>
  <c r="N3503" i="4"/>
  <c r="M3503" i="4"/>
  <c r="L3503" i="4"/>
  <c r="C3503" i="4" s="1"/>
  <c r="O3502" i="4"/>
  <c r="N3502" i="4"/>
  <c r="M3502" i="4"/>
  <c r="L3502" i="4"/>
  <c r="O3501" i="4"/>
  <c r="N3501" i="4"/>
  <c r="M3501" i="4"/>
  <c r="L3501" i="4"/>
  <c r="C3501" i="4" s="1"/>
  <c r="O3500" i="4"/>
  <c r="N3500" i="4"/>
  <c r="M3500" i="4"/>
  <c r="L3500" i="4"/>
  <c r="O3499" i="4"/>
  <c r="N3499" i="4"/>
  <c r="M3499" i="4"/>
  <c r="L3499" i="4"/>
  <c r="C3499" i="4" s="1"/>
  <c r="O3498" i="4"/>
  <c r="N3498" i="4"/>
  <c r="M3498" i="4"/>
  <c r="L3498" i="4"/>
  <c r="O3497" i="4"/>
  <c r="N3497" i="4"/>
  <c r="M3497" i="4"/>
  <c r="L3497" i="4"/>
  <c r="C3497" i="4" s="1"/>
  <c r="O3496" i="4"/>
  <c r="N3496" i="4"/>
  <c r="M3496" i="4"/>
  <c r="L3496" i="4"/>
  <c r="O3495" i="4"/>
  <c r="N3495" i="4"/>
  <c r="M3495" i="4"/>
  <c r="L3495" i="4"/>
  <c r="C3495" i="4" s="1"/>
  <c r="O3494" i="4"/>
  <c r="N3494" i="4"/>
  <c r="M3494" i="4"/>
  <c r="L3494" i="4"/>
  <c r="O3493" i="4"/>
  <c r="N3493" i="4"/>
  <c r="M3493" i="4"/>
  <c r="L3493" i="4"/>
  <c r="C3493" i="4" s="1"/>
  <c r="O3492" i="4"/>
  <c r="N3492" i="4"/>
  <c r="M3492" i="4"/>
  <c r="L3492" i="4"/>
  <c r="O3491" i="4"/>
  <c r="N3491" i="4"/>
  <c r="M3491" i="4"/>
  <c r="L3491" i="4"/>
  <c r="C3491" i="4" s="1"/>
  <c r="O3490" i="4"/>
  <c r="N3490" i="4"/>
  <c r="M3490" i="4"/>
  <c r="L3490" i="4"/>
  <c r="O3489" i="4"/>
  <c r="N3489" i="4"/>
  <c r="M3489" i="4"/>
  <c r="L3489" i="4"/>
  <c r="C3489" i="4" s="1"/>
  <c r="O3488" i="4"/>
  <c r="N3488" i="4"/>
  <c r="M3488" i="4"/>
  <c r="L3488" i="4"/>
  <c r="O3487" i="4"/>
  <c r="N3487" i="4"/>
  <c r="M3487" i="4"/>
  <c r="L3487" i="4"/>
  <c r="C3487" i="4" s="1"/>
  <c r="O3486" i="4"/>
  <c r="N3486" i="4"/>
  <c r="M3486" i="4"/>
  <c r="L3486" i="4"/>
  <c r="O3485" i="4"/>
  <c r="N3485" i="4"/>
  <c r="M3485" i="4"/>
  <c r="L3485" i="4"/>
  <c r="C3485" i="4" s="1"/>
  <c r="O3484" i="4"/>
  <c r="N3484" i="4"/>
  <c r="M3484" i="4"/>
  <c r="L3484" i="4"/>
  <c r="O3483" i="4"/>
  <c r="N3483" i="4"/>
  <c r="M3483" i="4"/>
  <c r="L3483" i="4"/>
  <c r="C3483" i="4" s="1"/>
  <c r="O3482" i="4"/>
  <c r="N3482" i="4"/>
  <c r="M3482" i="4"/>
  <c r="L3482" i="4"/>
  <c r="O3481" i="4"/>
  <c r="N3481" i="4"/>
  <c r="M3481" i="4"/>
  <c r="L3481" i="4"/>
  <c r="C3481" i="4" s="1"/>
  <c r="O3480" i="4"/>
  <c r="N3480" i="4"/>
  <c r="M3480" i="4"/>
  <c r="L3480" i="4"/>
  <c r="O3479" i="4"/>
  <c r="N3479" i="4"/>
  <c r="M3479" i="4"/>
  <c r="L3479" i="4"/>
  <c r="C3479" i="4" s="1"/>
  <c r="O3478" i="4"/>
  <c r="N3478" i="4"/>
  <c r="M3478" i="4"/>
  <c r="L3478" i="4"/>
  <c r="O3477" i="4"/>
  <c r="N3477" i="4"/>
  <c r="M3477" i="4"/>
  <c r="L3477" i="4"/>
  <c r="C3477" i="4" s="1"/>
  <c r="O3476" i="4"/>
  <c r="N3476" i="4"/>
  <c r="M3476" i="4"/>
  <c r="L3476" i="4"/>
  <c r="O3475" i="4"/>
  <c r="N3475" i="4"/>
  <c r="M3475" i="4"/>
  <c r="L3475" i="4"/>
  <c r="C3475" i="4" s="1"/>
  <c r="O3474" i="4"/>
  <c r="N3474" i="4"/>
  <c r="M3474" i="4"/>
  <c r="L3474" i="4"/>
  <c r="O3473" i="4"/>
  <c r="N3473" i="4"/>
  <c r="M3473" i="4"/>
  <c r="L3473" i="4"/>
  <c r="C3473" i="4" s="1"/>
  <c r="O3472" i="4"/>
  <c r="N3472" i="4"/>
  <c r="M3472" i="4"/>
  <c r="L3472" i="4"/>
  <c r="O3471" i="4"/>
  <c r="N3471" i="4"/>
  <c r="M3471" i="4"/>
  <c r="L3471" i="4"/>
  <c r="C3471" i="4" s="1"/>
  <c r="O3470" i="4"/>
  <c r="N3470" i="4"/>
  <c r="M3470" i="4"/>
  <c r="L3470" i="4"/>
  <c r="O3469" i="4"/>
  <c r="N3469" i="4"/>
  <c r="M3469" i="4"/>
  <c r="L3469" i="4"/>
  <c r="C3469" i="4" s="1"/>
  <c r="O3468" i="4"/>
  <c r="N3468" i="4"/>
  <c r="M3468" i="4"/>
  <c r="L3468" i="4"/>
  <c r="O3467" i="4"/>
  <c r="N3467" i="4"/>
  <c r="M3467" i="4"/>
  <c r="L3467" i="4"/>
  <c r="C3467" i="4" s="1"/>
  <c r="O3466" i="4"/>
  <c r="N3466" i="4"/>
  <c r="M3466" i="4"/>
  <c r="L3466" i="4"/>
  <c r="O3465" i="4"/>
  <c r="N3465" i="4"/>
  <c r="M3465" i="4"/>
  <c r="L3465" i="4"/>
  <c r="C3465" i="4" s="1"/>
  <c r="O3464" i="4"/>
  <c r="N3464" i="4"/>
  <c r="M3464" i="4"/>
  <c r="L3464" i="4"/>
  <c r="O3463" i="4"/>
  <c r="N3463" i="4"/>
  <c r="M3463" i="4"/>
  <c r="L3463" i="4"/>
  <c r="C3463" i="4" s="1"/>
  <c r="O3462" i="4"/>
  <c r="N3462" i="4"/>
  <c r="M3462" i="4"/>
  <c r="L3462" i="4"/>
  <c r="O3461" i="4"/>
  <c r="N3461" i="4"/>
  <c r="M3461" i="4"/>
  <c r="L3461" i="4"/>
  <c r="C3461" i="4" s="1"/>
  <c r="O3460" i="4"/>
  <c r="N3460" i="4"/>
  <c r="M3460" i="4"/>
  <c r="L3460" i="4"/>
  <c r="O3459" i="4"/>
  <c r="N3459" i="4"/>
  <c r="M3459" i="4"/>
  <c r="L3459" i="4"/>
  <c r="C3459" i="4" s="1"/>
  <c r="O3458" i="4"/>
  <c r="N3458" i="4"/>
  <c r="M3458" i="4"/>
  <c r="L3458" i="4"/>
  <c r="O3457" i="4"/>
  <c r="N3457" i="4"/>
  <c r="M3457" i="4"/>
  <c r="L3457" i="4"/>
  <c r="C3457" i="4" s="1"/>
  <c r="O3456" i="4"/>
  <c r="N3456" i="4"/>
  <c r="M3456" i="4"/>
  <c r="L3456" i="4"/>
  <c r="O3455" i="4"/>
  <c r="N3455" i="4"/>
  <c r="M3455" i="4"/>
  <c r="L3455" i="4"/>
  <c r="C3455" i="4" s="1"/>
  <c r="O3454" i="4"/>
  <c r="N3454" i="4"/>
  <c r="M3454" i="4"/>
  <c r="L3454" i="4"/>
  <c r="O3453" i="4"/>
  <c r="N3453" i="4"/>
  <c r="M3453" i="4"/>
  <c r="L3453" i="4"/>
  <c r="C3453" i="4" s="1"/>
  <c r="O3452" i="4"/>
  <c r="N3452" i="4"/>
  <c r="M3452" i="4"/>
  <c r="L3452" i="4"/>
  <c r="O3451" i="4"/>
  <c r="N3451" i="4"/>
  <c r="M3451" i="4"/>
  <c r="L3451" i="4"/>
  <c r="C3451" i="4" s="1"/>
  <c r="O3450" i="4"/>
  <c r="N3450" i="4"/>
  <c r="M3450" i="4"/>
  <c r="L3450" i="4"/>
  <c r="O3449" i="4"/>
  <c r="N3449" i="4"/>
  <c r="M3449" i="4"/>
  <c r="L3449" i="4"/>
  <c r="C3449" i="4" s="1"/>
  <c r="O3448" i="4"/>
  <c r="N3448" i="4"/>
  <c r="M3448" i="4"/>
  <c r="L3448" i="4"/>
  <c r="O3447" i="4"/>
  <c r="N3447" i="4"/>
  <c r="M3447" i="4"/>
  <c r="L3447" i="4"/>
  <c r="C3447" i="4" s="1"/>
  <c r="O3446" i="4"/>
  <c r="N3446" i="4"/>
  <c r="M3446" i="4"/>
  <c r="L3446" i="4"/>
  <c r="O3445" i="4"/>
  <c r="N3445" i="4"/>
  <c r="M3445" i="4"/>
  <c r="L3445" i="4"/>
  <c r="C3445" i="4" s="1"/>
  <c r="O3444" i="4"/>
  <c r="N3444" i="4"/>
  <c r="M3444" i="4"/>
  <c r="L3444" i="4"/>
  <c r="O3443" i="4"/>
  <c r="N3443" i="4"/>
  <c r="M3443" i="4"/>
  <c r="L3443" i="4"/>
  <c r="C3443" i="4" s="1"/>
  <c r="O3442" i="4"/>
  <c r="N3442" i="4"/>
  <c r="M3442" i="4"/>
  <c r="L3442" i="4"/>
  <c r="O3441" i="4"/>
  <c r="N3441" i="4"/>
  <c r="M3441" i="4"/>
  <c r="L3441" i="4"/>
  <c r="C3441" i="4" s="1"/>
  <c r="O3440" i="4"/>
  <c r="N3440" i="4"/>
  <c r="M3440" i="4"/>
  <c r="L3440" i="4"/>
  <c r="O3439" i="4"/>
  <c r="N3439" i="4"/>
  <c r="M3439" i="4"/>
  <c r="L3439" i="4"/>
  <c r="C3439" i="4" s="1"/>
  <c r="O3438" i="4"/>
  <c r="N3438" i="4"/>
  <c r="M3438" i="4"/>
  <c r="L3438" i="4"/>
  <c r="O3437" i="4"/>
  <c r="N3437" i="4"/>
  <c r="M3437" i="4"/>
  <c r="L3437" i="4"/>
  <c r="C3437" i="4" s="1"/>
  <c r="O3436" i="4"/>
  <c r="N3436" i="4"/>
  <c r="M3436" i="4"/>
  <c r="L3436" i="4"/>
  <c r="O3435" i="4"/>
  <c r="N3435" i="4"/>
  <c r="M3435" i="4"/>
  <c r="L3435" i="4"/>
  <c r="C3435" i="4" s="1"/>
  <c r="O3434" i="4"/>
  <c r="N3434" i="4"/>
  <c r="M3434" i="4"/>
  <c r="L3434" i="4"/>
  <c r="O3433" i="4"/>
  <c r="N3433" i="4"/>
  <c r="M3433" i="4"/>
  <c r="L3433" i="4"/>
  <c r="C3433" i="4" s="1"/>
  <c r="O3432" i="4"/>
  <c r="N3432" i="4"/>
  <c r="M3432" i="4"/>
  <c r="L3432" i="4"/>
  <c r="O3431" i="4"/>
  <c r="N3431" i="4"/>
  <c r="M3431" i="4"/>
  <c r="L3431" i="4"/>
  <c r="C3431" i="4" s="1"/>
  <c r="O3430" i="4"/>
  <c r="N3430" i="4"/>
  <c r="M3430" i="4"/>
  <c r="L3430" i="4"/>
  <c r="O3429" i="4"/>
  <c r="N3429" i="4"/>
  <c r="M3429" i="4"/>
  <c r="L3429" i="4"/>
  <c r="C3429" i="4" s="1"/>
  <c r="O3428" i="4"/>
  <c r="N3428" i="4"/>
  <c r="M3428" i="4"/>
  <c r="L3428" i="4"/>
  <c r="O3427" i="4"/>
  <c r="N3427" i="4"/>
  <c r="M3427" i="4"/>
  <c r="L3427" i="4"/>
  <c r="C3427" i="4" s="1"/>
  <c r="O3426" i="4"/>
  <c r="N3426" i="4"/>
  <c r="M3426" i="4"/>
  <c r="L3426" i="4"/>
  <c r="O3425" i="4"/>
  <c r="N3425" i="4"/>
  <c r="M3425" i="4"/>
  <c r="L3425" i="4"/>
  <c r="C3425" i="4" s="1"/>
  <c r="O3424" i="4"/>
  <c r="N3424" i="4"/>
  <c r="M3424" i="4"/>
  <c r="L3424" i="4"/>
  <c r="O3423" i="4"/>
  <c r="N3423" i="4"/>
  <c r="M3423" i="4"/>
  <c r="L3423" i="4"/>
  <c r="C3423" i="4" s="1"/>
  <c r="O3422" i="4"/>
  <c r="N3422" i="4"/>
  <c r="M3422" i="4"/>
  <c r="L3422" i="4"/>
  <c r="O3421" i="4"/>
  <c r="N3421" i="4"/>
  <c r="M3421" i="4"/>
  <c r="L3421" i="4"/>
  <c r="C3421" i="4" s="1"/>
  <c r="O3420" i="4"/>
  <c r="N3420" i="4"/>
  <c r="M3420" i="4"/>
  <c r="L3420" i="4"/>
  <c r="O3419" i="4"/>
  <c r="N3419" i="4"/>
  <c r="M3419" i="4"/>
  <c r="L3419" i="4"/>
  <c r="C3419" i="4" s="1"/>
  <c r="O3418" i="4"/>
  <c r="N3418" i="4"/>
  <c r="M3418" i="4"/>
  <c r="L3418" i="4"/>
  <c r="O3417" i="4"/>
  <c r="N3417" i="4"/>
  <c r="M3417" i="4"/>
  <c r="L3417" i="4"/>
  <c r="C3417" i="4" s="1"/>
  <c r="O3416" i="4"/>
  <c r="N3416" i="4"/>
  <c r="M3416" i="4"/>
  <c r="L3416" i="4"/>
  <c r="O3415" i="4"/>
  <c r="N3415" i="4"/>
  <c r="M3415" i="4"/>
  <c r="L3415" i="4"/>
  <c r="C3415" i="4" s="1"/>
  <c r="O3414" i="4"/>
  <c r="N3414" i="4"/>
  <c r="M3414" i="4"/>
  <c r="L3414" i="4"/>
  <c r="O3413" i="4"/>
  <c r="N3413" i="4"/>
  <c r="M3413" i="4"/>
  <c r="L3413" i="4"/>
  <c r="C3413" i="4" s="1"/>
  <c r="O3412" i="4"/>
  <c r="N3412" i="4"/>
  <c r="M3412" i="4"/>
  <c r="L3412" i="4"/>
  <c r="O3411" i="4"/>
  <c r="N3411" i="4"/>
  <c r="M3411" i="4"/>
  <c r="L3411" i="4"/>
  <c r="C3411" i="4" s="1"/>
  <c r="O3410" i="4"/>
  <c r="N3410" i="4"/>
  <c r="M3410" i="4"/>
  <c r="L3410" i="4"/>
  <c r="O3409" i="4"/>
  <c r="N3409" i="4"/>
  <c r="M3409" i="4"/>
  <c r="L3409" i="4"/>
  <c r="C3409" i="4" s="1"/>
  <c r="O3408" i="4"/>
  <c r="N3408" i="4"/>
  <c r="M3408" i="4"/>
  <c r="L3408" i="4"/>
  <c r="O3407" i="4"/>
  <c r="N3407" i="4"/>
  <c r="M3407" i="4"/>
  <c r="L3407" i="4"/>
  <c r="C3407" i="4" s="1"/>
  <c r="O3406" i="4"/>
  <c r="N3406" i="4"/>
  <c r="M3406" i="4"/>
  <c r="L3406" i="4"/>
  <c r="O3405" i="4"/>
  <c r="N3405" i="4"/>
  <c r="M3405" i="4"/>
  <c r="L3405" i="4"/>
  <c r="C3405" i="4" s="1"/>
  <c r="O3404" i="4"/>
  <c r="N3404" i="4"/>
  <c r="M3404" i="4"/>
  <c r="L3404" i="4"/>
  <c r="O3403" i="4"/>
  <c r="N3403" i="4"/>
  <c r="M3403" i="4"/>
  <c r="L3403" i="4"/>
  <c r="C3403" i="4" s="1"/>
  <c r="O3402" i="4"/>
  <c r="N3402" i="4"/>
  <c r="M3402" i="4"/>
  <c r="L3402" i="4"/>
  <c r="O3401" i="4"/>
  <c r="N3401" i="4"/>
  <c r="M3401" i="4"/>
  <c r="L3401" i="4"/>
  <c r="C3401" i="4" s="1"/>
  <c r="O3400" i="4"/>
  <c r="N3400" i="4"/>
  <c r="M3400" i="4"/>
  <c r="L3400" i="4"/>
  <c r="O3399" i="4"/>
  <c r="N3399" i="4"/>
  <c r="M3399" i="4"/>
  <c r="L3399" i="4"/>
  <c r="C3399" i="4" s="1"/>
  <c r="O3398" i="4"/>
  <c r="N3398" i="4"/>
  <c r="M3398" i="4"/>
  <c r="L3398" i="4"/>
  <c r="O3397" i="4"/>
  <c r="N3397" i="4"/>
  <c r="M3397" i="4"/>
  <c r="L3397" i="4"/>
  <c r="C3397" i="4" s="1"/>
  <c r="O3396" i="4"/>
  <c r="N3396" i="4"/>
  <c r="M3396" i="4"/>
  <c r="L3396" i="4"/>
  <c r="O3395" i="4"/>
  <c r="N3395" i="4"/>
  <c r="M3395" i="4"/>
  <c r="L3395" i="4"/>
  <c r="C3395" i="4" s="1"/>
  <c r="O3394" i="4"/>
  <c r="N3394" i="4"/>
  <c r="M3394" i="4"/>
  <c r="L3394" i="4"/>
  <c r="O3393" i="4"/>
  <c r="N3393" i="4"/>
  <c r="M3393" i="4"/>
  <c r="L3393" i="4"/>
  <c r="C3393" i="4" s="1"/>
  <c r="O3392" i="4"/>
  <c r="N3392" i="4"/>
  <c r="M3392" i="4"/>
  <c r="L3392" i="4"/>
  <c r="O3391" i="4"/>
  <c r="N3391" i="4"/>
  <c r="M3391" i="4"/>
  <c r="L3391" i="4"/>
  <c r="C3391" i="4" s="1"/>
  <c r="O3390" i="4"/>
  <c r="N3390" i="4"/>
  <c r="M3390" i="4"/>
  <c r="L3390" i="4"/>
  <c r="O3389" i="4"/>
  <c r="N3389" i="4"/>
  <c r="M3389" i="4"/>
  <c r="L3389" i="4"/>
  <c r="C3389" i="4" s="1"/>
  <c r="O3388" i="4"/>
  <c r="N3388" i="4"/>
  <c r="M3388" i="4"/>
  <c r="L3388" i="4"/>
  <c r="O3387" i="4"/>
  <c r="N3387" i="4"/>
  <c r="M3387" i="4"/>
  <c r="L3387" i="4"/>
  <c r="C3387" i="4" s="1"/>
  <c r="O3386" i="4"/>
  <c r="N3386" i="4"/>
  <c r="M3386" i="4"/>
  <c r="L3386" i="4"/>
  <c r="O3385" i="4"/>
  <c r="N3385" i="4"/>
  <c r="M3385" i="4"/>
  <c r="L3385" i="4"/>
  <c r="C3385" i="4" s="1"/>
  <c r="O3384" i="4"/>
  <c r="N3384" i="4"/>
  <c r="M3384" i="4"/>
  <c r="L3384" i="4"/>
  <c r="O3383" i="4"/>
  <c r="N3383" i="4"/>
  <c r="M3383" i="4"/>
  <c r="L3383" i="4"/>
  <c r="C3383" i="4" s="1"/>
  <c r="O3382" i="4"/>
  <c r="N3382" i="4"/>
  <c r="M3382" i="4"/>
  <c r="L3382" i="4"/>
  <c r="O3381" i="4"/>
  <c r="N3381" i="4"/>
  <c r="M3381" i="4"/>
  <c r="L3381" i="4"/>
  <c r="C3381" i="4" s="1"/>
  <c r="O3380" i="4"/>
  <c r="N3380" i="4"/>
  <c r="M3380" i="4"/>
  <c r="L3380" i="4"/>
  <c r="O3379" i="4"/>
  <c r="N3379" i="4"/>
  <c r="M3379" i="4"/>
  <c r="L3379" i="4"/>
  <c r="C3379" i="4" s="1"/>
  <c r="O3378" i="4"/>
  <c r="N3378" i="4"/>
  <c r="M3378" i="4"/>
  <c r="L3378" i="4"/>
  <c r="O3377" i="4"/>
  <c r="N3377" i="4"/>
  <c r="M3377" i="4"/>
  <c r="L3377" i="4"/>
  <c r="C3377" i="4" s="1"/>
  <c r="O3376" i="4"/>
  <c r="N3376" i="4"/>
  <c r="M3376" i="4"/>
  <c r="L3376" i="4"/>
  <c r="O3375" i="4"/>
  <c r="N3375" i="4"/>
  <c r="M3375" i="4"/>
  <c r="L3375" i="4"/>
  <c r="C3375" i="4" s="1"/>
  <c r="O3374" i="4"/>
  <c r="N3374" i="4"/>
  <c r="M3374" i="4"/>
  <c r="L3374" i="4"/>
  <c r="O3373" i="4"/>
  <c r="N3373" i="4"/>
  <c r="M3373" i="4"/>
  <c r="L3373" i="4"/>
  <c r="C3373" i="4" s="1"/>
  <c r="O3372" i="4"/>
  <c r="N3372" i="4"/>
  <c r="M3372" i="4"/>
  <c r="L3372" i="4"/>
  <c r="O3371" i="4"/>
  <c r="N3371" i="4"/>
  <c r="M3371" i="4"/>
  <c r="L3371" i="4"/>
  <c r="C3371" i="4" s="1"/>
  <c r="O3370" i="4"/>
  <c r="N3370" i="4"/>
  <c r="M3370" i="4"/>
  <c r="L3370" i="4"/>
  <c r="O3369" i="4"/>
  <c r="N3369" i="4"/>
  <c r="M3369" i="4"/>
  <c r="L3369" i="4"/>
  <c r="C3369" i="4" s="1"/>
  <c r="O3368" i="4"/>
  <c r="N3368" i="4"/>
  <c r="M3368" i="4"/>
  <c r="L3368" i="4"/>
  <c r="O3367" i="4"/>
  <c r="N3367" i="4"/>
  <c r="M3367" i="4"/>
  <c r="L3367" i="4"/>
  <c r="C3367" i="4" s="1"/>
  <c r="O3366" i="4"/>
  <c r="N3366" i="4"/>
  <c r="M3366" i="4"/>
  <c r="L3366" i="4"/>
  <c r="O3365" i="4"/>
  <c r="N3365" i="4"/>
  <c r="M3365" i="4"/>
  <c r="L3365" i="4"/>
  <c r="C3365" i="4" s="1"/>
  <c r="O3364" i="4"/>
  <c r="N3364" i="4"/>
  <c r="M3364" i="4"/>
  <c r="L3364" i="4"/>
  <c r="O3363" i="4"/>
  <c r="N3363" i="4"/>
  <c r="M3363" i="4"/>
  <c r="L3363" i="4"/>
  <c r="C3363" i="4" s="1"/>
  <c r="O3362" i="4"/>
  <c r="N3362" i="4"/>
  <c r="M3362" i="4"/>
  <c r="L3362" i="4"/>
  <c r="O3361" i="4"/>
  <c r="N3361" i="4"/>
  <c r="M3361" i="4"/>
  <c r="L3361" i="4"/>
  <c r="C3361" i="4" s="1"/>
  <c r="O3360" i="4"/>
  <c r="N3360" i="4"/>
  <c r="M3360" i="4"/>
  <c r="L3360" i="4"/>
  <c r="O3359" i="4"/>
  <c r="N3359" i="4"/>
  <c r="M3359" i="4"/>
  <c r="L3359" i="4"/>
  <c r="C3359" i="4" s="1"/>
  <c r="O3358" i="4"/>
  <c r="N3358" i="4"/>
  <c r="M3358" i="4"/>
  <c r="L3358" i="4"/>
  <c r="O3357" i="4"/>
  <c r="N3357" i="4"/>
  <c r="M3357" i="4"/>
  <c r="L3357" i="4"/>
  <c r="C3357" i="4" s="1"/>
  <c r="O3356" i="4"/>
  <c r="N3356" i="4"/>
  <c r="M3356" i="4"/>
  <c r="L3356" i="4"/>
  <c r="O3355" i="4"/>
  <c r="N3355" i="4"/>
  <c r="M3355" i="4"/>
  <c r="L3355" i="4"/>
  <c r="C3355" i="4" s="1"/>
  <c r="O3354" i="4"/>
  <c r="N3354" i="4"/>
  <c r="M3354" i="4"/>
  <c r="L3354" i="4"/>
  <c r="O3353" i="4"/>
  <c r="N3353" i="4"/>
  <c r="M3353" i="4"/>
  <c r="L3353" i="4"/>
  <c r="C3353" i="4" s="1"/>
  <c r="O3352" i="4"/>
  <c r="N3352" i="4"/>
  <c r="M3352" i="4"/>
  <c r="L3352" i="4"/>
  <c r="O3351" i="4"/>
  <c r="N3351" i="4"/>
  <c r="M3351" i="4"/>
  <c r="L3351" i="4"/>
  <c r="C3351" i="4" s="1"/>
  <c r="O3350" i="4"/>
  <c r="N3350" i="4"/>
  <c r="M3350" i="4"/>
  <c r="L3350" i="4"/>
  <c r="O3349" i="4"/>
  <c r="N3349" i="4"/>
  <c r="M3349" i="4"/>
  <c r="L3349" i="4"/>
  <c r="C3349" i="4" s="1"/>
  <c r="O3348" i="4"/>
  <c r="N3348" i="4"/>
  <c r="M3348" i="4"/>
  <c r="L3348" i="4"/>
  <c r="O3347" i="4"/>
  <c r="N3347" i="4"/>
  <c r="M3347" i="4"/>
  <c r="L3347" i="4"/>
  <c r="C3347" i="4" s="1"/>
  <c r="O3346" i="4"/>
  <c r="N3346" i="4"/>
  <c r="M3346" i="4"/>
  <c r="L3346" i="4"/>
  <c r="O3345" i="4"/>
  <c r="N3345" i="4"/>
  <c r="M3345" i="4"/>
  <c r="L3345" i="4"/>
  <c r="C3345" i="4" s="1"/>
  <c r="O3344" i="4"/>
  <c r="N3344" i="4"/>
  <c r="M3344" i="4"/>
  <c r="L3344" i="4"/>
  <c r="O3343" i="4"/>
  <c r="N3343" i="4"/>
  <c r="M3343" i="4"/>
  <c r="L3343" i="4"/>
  <c r="C3343" i="4" s="1"/>
  <c r="O3342" i="4"/>
  <c r="N3342" i="4"/>
  <c r="M3342" i="4"/>
  <c r="L3342" i="4"/>
  <c r="O3341" i="4"/>
  <c r="N3341" i="4"/>
  <c r="M3341" i="4"/>
  <c r="L3341" i="4"/>
  <c r="C3341" i="4" s="1"/>
  <c r="O3340" i="4"/>
  <c r="N3340" i="4"/>
  <c r="M3340" i="4"/>
  <c r="L3340" i="4"/>
  <c r="O3339" i="4"/>
  <c r="N3339" i="4"/>
  <c r="M3339" i="4"/>
  <c r="L3339" i="4"/>
  <c r="C3339" i="4" s="1"/>
  <c r="O3338" i="4"/>
  <c r="N3338" i="4"/>
  <c r="M3338" i="4"/>
  <c r="L3338" i="4"/>
  <c r="O3337" i="4"/>
  <c r="N3337" i="4"/>
  <c r="M3337" i="4"/>
  <c r="L3337" i="4"/>
  <c r="C3337" i="4" s="1"/>
  <c r="O3336" i="4"/>
  <c r="N3336" i="4"/>
  <c r="M3336" i="4"/>
  <c r="L3336" i="4"/>
  <c r="O3335" i="4"/>
  <c r="N3335" i="4"/>
  <c r="M3335" i="4"/>
  <c r="L3335" i="4"/>
  <c r="C3335" i="4" s="1"/>
  <c r="O3334" i="4"/>
  <c r="N3334" i="4"/>
  <c r="M3334" i="4"/>
  <c r="L3334" i="4"/>
  <c r="O3333" i="4"/>
  <c r="N3333" i="4"/>
  <c r="M3333" i="4"/>
  <c r="L3333" i="4"/>
  <c r="C3333" i="4" s="1"/>
  <c r="O3332" i="4"/>
  <c r="N3332" i="4"/>
  <c r="M3332" i="4"/>
  <c r="L3332" i="4"/>
  <c r="O3331" i="4"/>
  <c r="N3331" i="4"/>
  <c r="M3331" i="4"/>
  <c r="L3331" i="4"/>
  <c r="C3331" i="4" s="1"/>
  <c r="O3330" i="4"/>
  <c r="N3330" i="4"/>
  <c r="M3330" i="4"/>
  <c r="L3330" i="4"/>
  <c r="O3329" i="4"/>
  <c r="N3329" i="4"/>
  <c r="M3329" i="4"/>
  <c r="L3329" i="4"/>
  <c r="C3329" i="4" s="1"/>
  <c r="O3328" i="4"/>
  <c r="N3328" i="4"/>
  <c r="M3328" i="4"/>
  <c r="L3328" i="4"/>
  <c r="O3327" i="4"/>
  <c r="N3327" i="4"/>
  <c r="M3327" i="4"/>
  <c r="L3327" i="4"/>
  <c r="C3327" i="4" s="1"/>
  <c r="O3326" i="4"/>
  <c r="N3326" i="4"/>
  <c r="M3326" i="4"/>
  <c r="L3326" i="4"/>
  <c r="O3325" i="4"/>
  <c r="N3325" i="4"/>
  <c r="M3325" i="4"/>
  <c r="L3325" i="4"/>
  <c r="C3325" i="4" s="1"/>
  <c r="O3324" i="4"/>
  <c r="N3324" i="4"/>
  <c r="M3324" i="4"/>
  <c r="L3324" i="4"/>
  <c r="O3323" i="4"/>
  <c r="N3323" i="4"/>
  <c r="M3323" i="4"/>
  <c r="L3323" i="4"/>
  <c r="C3323" i="4" s="1"/>
  <c r="O3322" i="4"/>
  <c r="N3322" i="4"/>
  <c r="M3322" i="4"/>
  <c r="L3322" i="4"/>
  <c r="O3321" i="4"/>
  <c r="N3321" i="4"/>
  <c r="M3321" i="4"/>
  <c r="L3321" i="4"/>
  <c r="C3321" i="4" s="1"/>
  <c r="O3320" i="4"/>
  <c r="N3320" i="4"/>
  <c r="M3320" i="4"/>
  <c r="L3320" i="4"/>
  <c r="O3319" i="4"/>
  <c r="N3319" i="4"/>
  <c r="M3319" i="4"/>
  <c r="L3319" i="4"/>
  <c r="C3319" i="4" s="1"/>
  <c r="O3318" i="4"/>
  <c r="N3318" i="4"/>
  <c r="M3318" i="4"/>
  <c r="L3318" i="4"/>
  <c r="O3317" i="4"/>
  <c r="N3317" i="4"/>
  <c r="M3317" i="4"/>
  <c r="L3317" i="4"/>
  <c r="C3317" i="4" s="1"/>
  <c r="O3316" i="4"/>
  <c r="N3316" i="4"/>
  <c r="M3316" i="4"/>
  <c r="L3316" i="4"/>
  <c r="O3315" i="4"/>
  <c r="N3315" i="4"/>
  <c r="M3315" i="4"/>
  <c r="L3315" i="4"/>
  <c r="C3315" i="4" s="1"/>
  <c r="O3314" i="4"/>
  <c r="N3314" i="4"/>
  <c r="M3314" i="4"/>
  <c r="L3314" i="4"/>
  <c r="O3313" i="4"/>
  <c r="N3313" i="4"/>
  <c r="M3313" i="4"/>
  <c r="L3313" i="4"/>
  <c r="C3313" i="4" s="1"/>
  <c r="O3312" i="4"/>
  <c r="N3312" i="4"/>
  <c r="M3312" i="4"/>
  <c r="L3312" i="4"/>
  <c r="O3311" i="4"/>
  <c r="N3311" i="4"/>
  <c r="M3311" i="4"/>
  <c r="L3311" i="4"/>
  <c r="C3311" i="4" s="1"/>
  <c r="O3310" i="4"/>
  <c r="N3310" i="4"/>
  <c r="M3310" i="4"/>
  <c r="L3310" i="4"/>
  <c r="O3309" i="4"/>
  <c r="N3309" i="4"/>
  <c r="M3309" i="4"/>
  <c r="L3309" i="4"/>
  <c r="C3309" i="4" s="1"/>
  <c r="O3308" i="4"/>
  <c r="N3308" i="4"/>
  <c r="M3308" i="4"/>
  <c r="L3308" i="4"/>
  <c r="O3307" i="4"/>
  <c r="N3307" i="4"/>
  <c r="M3307" i="4"/>
  <c r="L3307" i="4"/>
  <c r="C3307" i="4" s="1"/>
  <c r="O3306" i="4"/>
  <c r="N3306" i="4"/>
  <c r="M3306" i="4"/>
  <c r="L3306" i="4"/>
  <c r="O3305" i="4"/>
  <c r="N3305" i="4"/>
  <c r="M3305" i="4"/>
  <c r="L3305" i="4"/>
  <c r="C3305" i="4" s="1"/>
  <c r="O3304" i="4"/>
  <c r="N3304" i="4"/>
  <c r="M3304" i="4"/>
  <c r="L3304" i="4"/>
  <c r="O3303" i="4"/>
  <c r="N3303" i="4"/>
  <c r="M3303" i="4"/>
  <c r="L3303" i="4"/>
  <c r="C3303" i="4" s="1"/>
  <c r="O3302" i="4"/>
  <c r="N3302" i="4"/>
  <c r="M3302" i="4"/>
  <c r="L3302" i="4"/>
  <c r="O3301" i="4"/>
  <c r="N3301" i="4"/>
  <c r="M3301" i="4"/>
  <c r="L3301" i="4"/>
  <c r="C3301" i="4" s="1"/>
  <c r="O3300" i="4"/>
  <c r="N3300" i="4"/>
  <c r="M3300" i="4"/>
  <c r="L3300" i="4"/>
  <c r="O3299" i="4"/>
  <c r="N3299" i="4"/>
  <c r="M3299" i="4"/>
  <c r="L3299" i="4"/>
  <c r="C3299" i="4" s="1"/>
  <c r="O3298" i="4"/>
  <c r="N3298" i="4"/>
  <c r="M3298" i="4"/>
  <c r="L3298" i="4"/>
  <c r="O3297" i="4"/>
  <c r="N3297" i="4"/>
  <c r="M3297" i="4"/>
  <c r="L3297" i="4"/>
  <c r="C3297" i="4" s="1"/>
  <c r="O3296" i="4"/>
  <c r="N3296" i="4"/>
  <c r="M3296" i="4"/>
  <c r="L3296" i="4"/>
  <c r="O3295" i="4"/>
  <c r="N3295" i="4"/>
  <c r="M3295" i="4"/>
  <c r="L3295" i="4"/>
  <c r="C3295" i="4" s="1"/>
  <c r="O3294" i="4"/>
  <c r="N3294" i="4"/>
  <c r="M3294" i="4"/>
  <c r="L3294" i="4"/>
  <c r="O3293" i="4"/>
  <c r="N3293" i="4"/>
  <c r="M3293" i="4"/>
  <c r="L3293" i="4"/>
  <c r="C3293" i="4" s="1"/>
  <c r="O3292" i="4"/>
  <c r="N3292" i="4"/>
  <c r="M3292" i="4"/>
  <c r="L3292" i="4"/>
  <c r="O3291" i="4"/>
  <c r="N3291" i="4"/>
  <c r="M3291" i="4"/>
  <c r="L3291" i="4"/>
  <c r="C3291" i="4" s="1"/>
  <c r="O3290" i="4"/>
  <c r="N3290" i="4"/>
  <c r="M3290" i="4"/>
  <c r="L3290" i="4"/>
  <c r="O3289" i="4"/>
  <c r="N3289" i="4"/>
  <c r="M3289" i="4"/>
  <c r="L3289" i="4"/>
  <c r="C3289" i="4" s="1"/>
  <c r="O3288" i="4"/>
  <c r="N3288" i="4"/>
  <c r="M3288" i="4"/>
  <c r="L3288" i="4"/>
  <c r="O3287" i="4"/>
  <c r="N3287" i="4"/>
  <c r="M3287" i="4"/>
  <c r="L3287" i="4"/>
  <c r="C3287" i="4" s="1"/>
  <c r="O3286" i="4"/>
  <c r="N3286" i="4"/>
  <c r="M3286" i="4"/>
  <c r="L3286" i="4"/>
  <c r="O3285" i="4"/>
  <c r="N3285" i="4"/>
  <c r="M3285" i="4"/>
  <c r="L3285" i="4"/>
  <c r="C3285" i="4" s="1"/>
  <c r="O3284" i="4"/>
  <c r="N3284" i="4"/>
  <c r="M3284" i="4"/>
  <c r="L3284" i="4"/>
  <c r="O3283" i="4"/>
  <c r="N3283" i="4"/>
  <c r="M3283" i="4"/>
  <c r="L3283" i="4"/>
  <c r="C3283" i="4" s="1"/>
  <c r="O3282" i="4"/>
  <c r="N3282" i="4"/>
  <c r="M3282" i="4"/>
  <c r="L3282" i="4"/>
  <c r="O3281" i="4"/>
  <c r="N3281" i="4"/>
  <c r="M3281" i="4"/>
  <c r="L3281" i="4"/>
  <c r="C3281" i="4" s="1"/>
  <c r="O3280" i="4"/>
  <c r="N3280" i="4"/>
  <c r="M3280" i="4"/>
  <c r="L3280" i="4"/>
  <c r="O3279" i="4"/>
  <c r="N3279" i="4"/>
  <c r="M3279" i="4"/>
  <c r="L3279" i="4"/>
  <c r="C3279" i="4" s="1"/>
  <c r="O3278" i="4"/>
  <c r="N3278" i="4"/>
  <c r="M3278" i="4"/>
  <c r="L3278" i="4"/>
  <c r="O3277" i="4"/>
  <c r="N3277" i="4"/>
  <c r="M3277" i="4"/>
  <c r="L3277" i="4"/>
  <c r="C3277" i="4" s="1"/>
  <c r="O3276" i="4"/>
  <c r="N3276" i="4"/>
  <c r="M3276" i="4"/>
  <c r="L3276" i="4"/>
  <c r="O3275" i="4"/>
  <c r="N3275" i="4"/>
  <c r="M3275" i="4"/>
  <c r="L3275" i="4"/>
  <c r="C3275" i="4" s="1"/>
  <c r="O3274" i="4"/>
  <c r="N3274" i="4"/>
  <c r="M3274" i="4"/>
  <c r="L3274" i="4"/>
  <c r="O3273" i="4"/>
  <c r="N3273" i="4"/>
  <c r="M3273" i="4"/>
  <c r="L3273" i="4"/>
  <c r="C3273" i="4" s="1"/>
  <c r="O3272" i="4"/>
  <c r="N3272" i="4"/>
  <c r="M3272" i="4"/>
  <c r="L3272" i="4"/>
  <c r="O3271" i="4"/>
  <c r="N3271" i="4"/>
  <c r="M3271" i="4"/>
  <c r="L3271" i="4"/>
  <c r="C3271" i="4" s="1"/>
  <c r="O3270" i="4"/>
  <c r="N3270" i="4"/>
  <c r="M3270" i="4"/>
  <c r="L3270" i="4"/>
  <c r="O3269" i="4"/>
  <c r="N3269" i="4"/>
  <c r="M3269" i="4"/>
  <c r="L3269" i="4"/>
  <c r="C3269" i="4" s="1"/>
  <c r="O3268" i="4"/>
  <c r="N3268" i="4"/>
  <c r="M3268" i="4"/>
  <c r="L3268" i="4"/>
  <c r="O3267" i="4"/>
  <c r="N3267" i="4"/>
  <c r="M3267" i="4"/>
  <c r="L3267" i="4"/>
  <c r="C3267" i="4" s="1"/>
  <c r="O3266" i="4"/>
  <c r="N3266" i="4"/>
  <c r="M3266" i="4"/>
  <c r="L3266" i="4"/>
  <c r="O3265" i="4"/>
  <c r="N3265" i="4"/>
  <c r="M3265" i="4"/>
  <c r="L3265" i="4"/>
  <c r="C3265" i="4" s="1"/>
  <c r="O3264" i="4"/>
  <c r="N3264" i="4"/>
  <c r="M3264" i="4"/>
  <c r="L3264" i="4"/>
  <c r="O3263" i="4"/>
  <c r="N3263" i="4"/>
  <c r="M3263" i="4"/>
  <c r="L3263" i="4"/>
  <c r="C3263" i="4" s="1"/>
  <c r="O3262" i="4"/>
  <c r="N3262" i="4"/>
  <c r="M3262" i="4"/>
  <c r="L3262" i="4"/>
  <c r="O3261" i="4"/>
  <c r="N3261" i="4"/>
  <c r="M3261" i="4"/>
  <c r="L3261" i="4"/>
  <c r="C3261" i="4" s="1"/>
  <c r="O3260" i="4"/>
  <c r="N3260" i="4"/>
  <c r="M3260" i="4"/>
  <c r="L3260" i="4"/>
  <c r="O3259" i="4"/>
  <c r="N3259" i="4"/>
  <c r="M3259" i="4"/>
  <c r="L3259" i="4"/>
  <c r="C3259" i="4" s="1"/>
  <c r="O3258" i="4"/>
  <c r="N3258" i="4"/>
  <c r="M3258" i="4"/>
  <c r="L3258" i="4"/>
  <c r="O3257" i="4"/>
  <c r="N3257" i="4"/>
  <c r="M3257" i="4"/>
  <c r="L3257" i="4"/>
  <c r="C3257" i="4" s="1"/>
  <c r="O3256" i="4"/>
  <c r="N3256" i="4"/>
  <c r="M3256" i="4"/>
  <c r="L3256" i="4"/>
  <c r="O3255" i="4"/>
  <c r="N3255" i="4"/>
  <c r="M3255" i="4"/>
  <c r="L3255" i="4"/>
  <c r="C3255" i="4" s="1"/>
  <c r="O3254" i="4"/>
  <c r="N3254" i="4"/>
  <c r="M3254" i="4"/>
  <c r="L3254" i="4"/>
  <c r="O3253" i="4"/>
  <c r="N3253" i="4"/>
  <c r="M3253" i="4"/>
  <c r="L3253" i="4"/>
  <c r="C3253" i="4" s="1"/>
  <c r="O3252" i="4"/>
  <c r="N3252" i="4"/>
  <c r="M3252" i="4"/>
  <c r="L3252" i="4"/>
  <c r="O3251" i="4"/>
  <c r="N3251" i="4"/>
  <c r="M3251" i="4"/>
  <c r="L3251" i="4"/>
  <c r="C3251" i="4" s="1"/>
  <c r="O3250" i="4"/>
  <c r="N3250" i="4"/>
  <c r="M3250" i="4"/>
  <c r="L3250" i="4"/>
  <c r="O3249" i="4"/>
  <c r="N3249" i="4"/>
  <c r="M3249" i="4"/>
  <c r="L3249" i="4"/>
  <c r="C3249" i="4" s="1"/>
  <c r="O3248" i="4"/>
  <c r="N3248" i="4"/>
  <c r="M3248" i="4"/>
  <c r="L3248" i="4"/>
  <c r="O3247" i="4"/>
  <c r="N3247" i="4"/>
  <c r="M3247" i="4"/>
  <c r="L3247" i="4"/>
  <c r="C3247" i="4" s="1"/>
  <c r="O3246" i="4"/>
  <c r="N3246" i="4"/>
  <c r="M3246" i="4"/>
  <c r="L3246" i="4"/>
  <c r="O3245" i="4"/>
  <c r="N3245" i="4"/>
  <c r="M3245" i="4"/>
  <c r="L3245" i="4"/>
  <c r="C3245" i="4" s="1"/>
  <c r="O3244" i="4"/>
  <c r="N3244" i="4"/>
  <c r="M3244" i="4"/>
  <c r="L3244" i="4"/>
  <c r="O3243" i="4"/>
  <c r="N3243" i="4"/>
  <c r="M3243" i="4"/>
  <c r="L3243" i="4"/>
  <c r="C3243" i="4" s="1"/>
  <c r="O3242" i="4"/>
  <c r="N3242" i="4"/>
  <c r="M3242" i="4"/>
  <c r="L3242" i="4"/>
  <c r="O3241" i="4"/>
  <c r="N3241" i="4"/>
  <c r="M3241" i="4"/>
  <c r="L3241" i="4"/>
  <c r="C3241" i="4" s="1"/>
  <c r="O3240" i="4"/>
  <c r="N3240" i="4"/>
  <c r="M3240" i="4"/>
  <c r="L3240" i="4"/>
  <c r="O3239" i="4"/>
  <c r="N3239" i="4"/>
  <c r="M3239" i="4"/>
  <c r="L3239" i="4"/>
  <c r="C3239" i="4" s="1"/>
  <c r="O3238" i="4"/>
  <c r="N3238" i="4"/>
  <c r="M3238" i="4"/>
  <c r="L3238" i="4"/>
  <c r="O3237" i="4"/>
  <c r="N3237" i="4"/>
  <c r="M3237" i="4"/>
  <c r="L3237" i="4"/>
  <c r="C3237" i="4" s="1"/>
  <c r="O3236" i="4"/>
  <c r="N3236" i="4"/>
  <c r="M3236" i="4"/>
  <c r="L3236" i="4"/>
  <c r="O3235" i="4"/>
  <c r="N3235" i="4"/>
  <c r="M3235" i="4"/>
  <c r="L3235" i="4"/>
  <c r="C3235" i="4" s="1"/>
  <c r="O3234" i="4"/>
  <c r="N3234" i="4"/>
  <c r="M3234" i="4"/>
  <c r="L3234" i="4"/>
  <c r="O3233" i="4"/>
  <c r="N3233" i="4"/>
  <c r="M3233" i="4"/>
  <c r="L3233" i="4"/>
  <c r="C3233" i="4" s="1"/>
  <c r="O3232" i="4"/>
  <c r="N3232" i="4"/>
  <c r="M3232" i="4"/>
  <c r="L3232" i="4"/>
  <c r="O3231" i="4"/>
  <c r="N3231" i="4"/>
  <c r="M3231" i="4"/>
  <c r="L3231" i="4"/>
  <c r="C3231" i="4" s="1"/>
  <c r="O3230" i="4"/>
  <c r="N3230" i="4"/>
  <c r="M3230" i="4"/>
  <c r="L3230" i="4"/>
  <c r="O3229" i="4"/>
  <c r="N3229" i="4"/>
  <c r="M3229" i="4"/>
  <c r="L3229" i="4"/>
  <c r="C3229" i="4" s="1"/>
  <c r="O3228" i="4"/>
  <c r="N3228" i="4"/>
  <c r="M3228" i="4"/>
  <c r="L3228" i="4"/>
  <c r="O3227" i="4"/>
  <c r="N3227" i="4"/>
  <c r="M3227" i="4"/>
  <c r="L3227" i="4"/>
  <c r="C3227" i="4" s="1"/>
  <c r="O3226" i="4"/>
  <c r="N3226" i="4"/>
  <c r="M3226" i="4"/>
  <c r="L3226" i="4"/>
  <c r="O3225" i="4"/>
  <c r="N3225" i="4"/>
  <c r="M3225" i="4"/>
  <c r="L3225" i="4"/>
  <c r="C3225" i="4" s="1"/>
  <c r="O3224" i="4"/>
  <c r="N3224" i="4"/>
  <c r="M3224" i="4"/>
  <c r="L3224" i="4"/>
  <c r="O3223" i="4"/>
  <c r="N3223" i="4"/>
  <c r="M3223" i="4"/>
  <c r="L3223" i="4"/>
  <c r="C3223" i="4" s="1"/>
  <c r="O3222" i="4"/>
  <c r="N3222" i="4"/>
  <c r="M3222" i="4"/>
  <c r="L3222" i="4"/>
  <c r="O3221" i="4"/>
  <c r="N3221" i="4"/>
  <c r="M3221" i="4"/>
  <c r="L3221" i="4"/>
  <c r="C3221" i="4" s="1"/>
  <c r="O3220" i="4"/>
  <c r="N3220" i="4"/>
  <c r="M3220" i="4"/>
  <c r="L3220" i="4"/>
  <c r="O3219" i="4"/>
  <c r="N3219" i="4"/>
  <c r="M3219" i="4"/>
  <c r="L3219" i="4"/>
  <c r="C3219" i="4" s="1"/>
  <c r="O3218" i="4"/>
  <c r="N3218" i="4"/>
  <c r="M3218" i="4"/>
  <c r="L3218" i="4"/>
  <c r="O3217" i="4"/>
  <c r="N3217" i="4"/>
  <c r="M3217" i="4"/>
  <c r="L3217" i="4"/>
  <c r="C3217" i="4" s="1"/>
  <c r="O3216" i="4"/>
  <c r="N3216" i="4"/>
  <c r="M3216" i="4"/>
  <c r="L3216" i="4"/>
  <c r="O3215" i="4"/>
  <c r="N3215" i="4"/>
  <c r="M3215" i="4"/>
  <c r="L3215" i="4"/>
  <c r="C3215" i="4" s="1"/>
  <c r="O3214" i="4"/>
  <c r="N3214" i="4"/>
  <c r="M3214" i="4"/>
  <c r="L3214" i="4"/>
  <c r="O3213" i="4"/>
  <c r="N3213" i="4"/>
  <c r="M3213" i="4"/>
  <c r="L3213" i="4"/>
  <c r="C3213" i="4" s="1"/>
  <c r="O3212" i="4"/>
  <c r="N3212" i="4"/>
  <c r="M3212" i="4"/>
  <c r="L3212" i="4"/>
  <c r="O3211" i="4"/>
  <c r="N3211" i="4"/>
  <c r="M3211" i="4"/>
  <c r="L3211" i="4"/>
  <c r="C3211" i="4" s="1"/>
  <c r="O3210" i="4"/>
  <c r="N3210" i="4"/>
  <c r="M3210" i="4"/>
  <c r="L3210" i="4"/>
  <c r="O3209" i="4"/>
  <c r="N3209" i="4"/>
  <c r="M3209" i="4"/>
  <c r="L3209" i="4"/>
  <c r="C3209" i="4" s="1"/>
  <c r="O3208" i="4"/>
  <c r="N3208" i="4"/>
  <c r="M3208" i="4"/>
  <c r="L3208" i="4"/>
  <c r="O3207" i="4"/>
  <c r="N3207" i="4"/>
  <c r="M3207" i="4"/>
  <c r="L3207" i="4"/>
  <c r="C3207" i="4" s="1"/>
  <c r="O3206" i="4"/>
  <c r="N3206" i="4"/>
  <c r="M3206" i="4"/>
  <c r="L3206" i="4"/>
  <c r="O3205" i="4"/>
  <c r="N3205" i="4"/>
  <c r="M3205" i="4"/>
  <c r="L3205" i="4"/>
  <c r="C3205" i="4" s="1"/>
  <c r="O3204" i="4"/>
  <c r="N3204" i="4"/>
  <c r="M3204" i="4"/>
  <c r="L3204" i="4"/>
  <c r="O3203" i="4"/>
  <c r="N3203" i="4"/>
  <c r="M3203" i="4"/>
  <c r="L3203" i="4"/>
  <c r="C3203" i="4" s="1"/>
  <c r="O3202" i="4"/>
  <c r="N3202" i="4"/>
  <c r="M3202" i="4"/>
  <c r="L3202" i="4"/>
  <c r="O3201" i="4"/>
  <c r="N3201" i="4"/>
  <c r="M3201" i="4"/>
  <c r="L3201" i="4"/>
  <c r="C3201" i="4" s="1"/>
  <c r="O3200" i="4"/>
  <c r="N3200" i="4"/>
  <c r="M3200" i="4"/>
  <c r="L3200" i="4"/>
  <c r="O3199" i="4"/>
  <c r="N3199" i="4"/>
  <c r="M3199" i="4"/>
  <c r="L3199" i="4"/>
  <c r="C3199" i="4" s="1"/>
  <c r="O3198" i="4"/>
  <c r="N3198" i="4"/>
  <c r="M3198" i="4"/>
  <c r="L3198" i="4"/>
  <c r="O3197" i="4"/>
  <c r="N3197" i="4"/>
  <c r="M3197" i="4"/>
  <c r="L3197" i="4"/>
  <c r="C3197" i="4" s="1"/>
  <c r="O3196" i="4"/>
  <c r="N3196" i="4"/>
  <c r="M3196" i="4"/>
  <c r="L3196" i="4"/>
  <c r="O3195" i="4"/>
  <c r="N3195" i="4"/>
  <c r="M3195" i="4"/>
  <c r="L3195" i="4"/>
  <c r="C3195" i="4" s="1"/>
  <c r="O3194" i="4"/>
  <c r="N3194" i="4"/>
  <c r="M3194" i="4"/>
  <c r="L3194" i="4"/>
  <c r="O3193" i="4"/>
  <c r="N3193" i="4"/>
  <c r="M3193" i="4"/>
  <c r="L3193" i="4"/>
  <c r="C3193" i="4" s="1"/>
  <c r="O3192" i="4"/>
  <c r="N3192" i="4"/>
  <c r="M3192" i="4"/>
  <c r="L3192" i="4"/>
  <c r="O3191" i="4"/>
  <c r="N3191" i="4"/>
  <c r="M3191" i="4"/>
  <c r="L3191" i="4"/>
  <c r="C3191" i="4" s="1"/>
  <c r="O3190" i="4"/>
  <c r="N3190" i="4"/>
  <c r="M3190" i="4"/>
  <c r="L3190" i="4"/>
  <c r="O3189" i="4"/>
  <c r="N3189" i="4"/>
  <c r="M3189" i="4"/>
  <c r="L3189" i="4"/>
  <c r="C3189" i="4" s="1"/>
  <c r="O3188" i="4"/>
  <c r="N3188" i="4"/>
  <c r="M3188" i="4"/>
  <c r="L3188" i="4"/>
  <c r="O3187" i="4"/>
  <c r="N3187" i="4"/>
  <c r="M3187" i="4"/>
  <c r="L3187" i="4"/>
  <c r="C3187" i="4" s="1"/>
  <c r="O3186" i="4"/>
  <c r="N3186" i="4"/>
  <c r="M3186" i="4"/>
  <c r="L3186" i="4"/>
  <c r="O3185" i="4"/>
  <c r="N3185" i="4"/>
  <c r="M3185" i="4"/>
  <c r="L3185" i="4"/>
  <c r="C3185" i="4" s="1"/>
  <c r="O3184" i="4"/>
  <c r="N3184" i="4"/>
  <c r="M3184" i="4"/>
  <c r="L3184" i="4"/>
  <c r="O3183" i="4"/>
  <c r="N3183" i="4"/>
  <c r="M3183" i="4"/>
  <c r="L3183" i="4"/>
  <c r="C3183" i="4" s="1"/>
  <c r="O3182" i="4"/>
  <c r="N3182" i="4"/>
  <c r="M3182" i="4"/>
  <c r="L3182" i="4"/>
  <c r="O3181" i="4"/>
  <c r="N3181" i="4"/>
  <c r="M3181" i="4"/>
  <c r="L3181" i="4"/>
  <c r="C3181" i="4" s="1"/>
  <c r="O3180" i="4"/>
  <c r="N3180" i="4"/>
  <c r="M3180" i="4"/>
  <c r="L3180" i="4"/>
  <c r="O3179" i="4"/>
  <c r="N3179" i="4"/>
  <c r="M3179" i="4"/>
  <c r="L3179" i="4"/>
  <c r="C3179" i="4" s="1"/>
  <c r="O3178" i="4"/>
  <c r="N3178" i="4"/>
  <c r="M3178" i="4"/>
  <c r="L3178" i="4"/>
  <c r="O3177" i="4"/>
  <c r="N3177" i="4"/>
  <c r="M3177" i="4"/>
  <c r="L3177" i="4"/>
  <c r="C3177" i="4" s="1"/>
  <c r="O3176" i="4"/>
  <c r="N3176" i="4"/>
  <c r="M3176" i="4"/>
  <c r="L3176" i="4"/>
  <c r="O3175" i="4"/>
  <c r="N3175" i="4"/>
  <c r="M3175" i="4"/>
  <c r="L3175" i="4"/>
  <c r="C3175" i="4" s="1"/>
  <c r="O3174" i="4"/>
  <c r="N3174" i="4"/>
  <c r="M3174" i="4"/>
  <c r="L3174" i="4"/>
  <c r="O3173" i="4"/>
  <c r="N3173" i="4"/>
  <c r="M3173" i="4"/>
  <c r="L3173" i="4"/>
  <c r="C3173" i="4" s="1"/>
  <c r="O3172" i="4"/>
  <c r="N3172" i="4"/>
  <c r="M3172" i="4"/>
  <c r="L3172" i="4"/>
  <c r="O3171" i="4"/>
  <c r="N3171" i="4"/>
  <c r="M3171" i="4"/>
  <c r="L3171" i="4"/>
  <c r="C3171" i="4" s="1"/>
  <c r="O3170" i="4"/>
  <c r="N3170" i="4"/>
  <c r="M3170" i="4"/>
  <c r="L3170" i="4"/>
  <c r="O3169" i="4"/>
  <c r="N3169" i="4"/>
  <c r="M3169" i="4"/>
  <c r="L3169" i="4"/>
  <c r="C3169" i="4" s="1"/>
  <c r="O3168" i="4"/>
  <c r="N3168" i="4"/>
  <c r="M3168" i="4"/>
  <c r="L3168" i="4"/>
  <c r="O3167" i="4"/>
  <c r="N3167" i="4"/>
  <c r="M3167" i="4"/>
  <c r="L3167" i="4"/>
  <c r="C3167" i="4" s="1"/>
  <c r="O3166" i="4"/>
  <c r="N3166" i="4"/>
  <c r="M3166" i="4"/>
  <c r="L3166" i="4"/>
  <c r="O3165" i="4"/>
  <c r="N3165" i="4"/>
  <c r="M3165" i="4"/>
  <c r="L3165" i="4"/>
  <c r="C3165" i="4" s="1"/>
  <c r="O3164" i="4"/>
  <c r="N3164" i="4"/>
  <c r="M3164" i="4"/>
  <c r="L3164" i="4"/>
  <c r="O3163" i="4"/>
  <c r="N3163" i="4"/>
  <c r="M3163" i="4"/>
  <c r="L3163" i="4"/>
  <c r="C3163" i="4" s="1"/>
  <c r="O3162" i="4"/>
  <c r="N3162" i="4"/>
  <c r="M3162" i="4"/>
  <c r="L3162" i="4"/>
  <c r="O3161" i="4"/>
  <c r="N3161" i="4"/>
  <c r="M3161" i="4"/>
  <c r="L3161" i="4"/>
  <c r="C3161" i="4" s="1"/>
  <c r="O3160" i="4"/>
  <c r="N3160" i="4"/>
  <c r="M3160" i="4"/>
  <c r="L3160" i="4"/>
  <c r="O3159" i="4"/>
  <c r="N3159" i="4"/>
  <c r="M3159" i="4"/>
  <c r="L3159" i="4"/>
  <c r="C3159" i="4" s="1"/>
  <c r="O3158" i="4"/>
  <c r="N3158" i="4"/>
  <c r="M3158" i="4"/>
  <c r="L3158" i="4"/>
  <c r="O3157" i="4"/>
  <c r="N3157" i="4"/>
  <c r="M3157" i="4"/>
  <c r="L3157" i="4"/>
  <c r="C3157" i="4" s="1"/>
  <c r="O3156" i="4"/>
  <c r="N3156" i="4"/>
  <c r="M3156" i="4"/>
  <c r="L3156" i="4"/>
  <c r="O3155" i="4"/>
  <c r="N3155" i="4"/>
  <c r="M3155" i="4"/>
  <c r="L3155" i="4"/>
  <c r="C3155" i="4" s="1"/>
  <c r="O3154" i="4"/>
  <c r="N3154" i="4"/>
  <c r="M3154" i="4"/>
  <c r="L3154" i="4"/>
  <c r="O3153" i="4"/>
  <c r="N3153" i="4"/>
  <c r="M3153" i="4"/>
  <c r="L3153" i="4"/>
  <c r="C3153" i="4" s="1"/>
  <c r="O3152" i="4"/>
  <c r="N3152" i="4"/>
  <c r="M3152" i="4"/>
  <c r="L3152" i="4"/>
  <c r="O3151" i="4"/>
  <c r="N3151" i="4"/>
  <c r="M3151" i="4"/>
  <c r="L3151" i="4"/>
  <c r="C3151" i="4" s="1"/>
  <c r="O3150" i="4"/>
  <c r="N3150" i="4"/>
  <c r="M3150" i="4"/>
  <c r="L3150" i="4"/>
  <c r="O3149" i="4"/>
  <c r="N3149" i="4"/>
  <c r="M3149" i="4"/>
  <c r="L3149" i="4"/>
  <c r="C3149" i="4" s="1"/>
  <c r="O3148" i="4"/>
  <c r="N3148" i="4"/>
  <c r="M3148" i="4"/>
  <c r="L3148" i="4"/>
  <c r="O3147" i="4"/>
  <c r="N3147" i="4"/>
  <c r="M3147" i="4"/>
  <c r="L3147" i="4"/>
  <c r="C3147" i="4" s="1"/>
  <c r="O3146" i="4"/>
  <c r="N3146" i="4"/>
  <c r="M3146" i="4"/>
  <c r="L3146" i="4"/>
  <c r="O3145" i="4"/>
  <c r="N3145" i="4"/>
  <c r="M3145" i="4"/>
  <c r="L3145" i="4"/>
  <c r="C3145" i="4" s="1"/>
  <c r="O3144" i="4"/>
  <c r="N3144" i="4"/>
  <c r="M3144" i="4"/>
  <c r="L3144" i="4"/>
  <c r="O3143" i="4"/>
  <c r="N3143" i="4"/>
  <c r="M3143" i="4"/>
  <c r="L3143" i="4"/>
  <c r="C3143" i="4" s="1"/>
  <c r="O3142" i="4"/>
  <c r="N3142" i="4"/>
  <c r="M3142" i="4"/>
  <c r="L3142" i="4"/>
  <c r="O3141" i="4"/>
  <c r="N3141" i="4"/>
  <c r="M3141" i="4"/>
  <c r="L3141" i="4"/>
  <c r="C3141" i="4" s="1"/>
  <c r="O3140" i="4"/>
  <c r="N3140" i="4"/>
  <c r="M3140" i="4"/>
  <c r="L3140" i="4"/>
  <c r="O3139" i="4"/>
  <c r="N3139" i="4"/>
  <c r="M3139" i="4"/>
  <c r="L3139" i="4"/>
  <c r="C3139" i="4" s="1"/>
  <c r="O3138" i="4"/>
  <c r="N3138" i="4"/>
  <c r="M3138" i="4"/>
  <c r="L3138" i="4"/>
  <c r="O3137" i="4"/>
  <c r="N3137" i="4"/>
  <c r="M3137" i="4"/>
  <c r="L3137" i="4"/>
  <c r="C3137" i="4" s="1"/>
  <c r="O3136" i="4"/>
  <c r="N3136" i="4"/>
  <c r="M3136" i="4"/>
  <c r="L3136" i="4"/>
  <c r="O3135" i="4"/>
  <c r="N3135" i="4"/>
  <c r="M3135" i="4"/>
  <c r="L3135" i="4"/>
  <c r="C3135" i="4" s="1"/>
  <c r="O3134" i="4"/>
  <c r="N3134" i="4"/>
  <c r="M3134" i="4"/>
  <c r="L3134" i="4"/>
  <c r="O3133" i="4"/>
  <c r="N3133" i="4"/>
  <c r="M3133" i="4"/>
  <c r="L3133" i="4"/>
  <c r="C3133" i="4" s="1"/>
  <c r="O3132" i="4"/>
  <c r="N3132" i="4"/>
  <c r="M3132" i="4"/>
  <c r="L3132" i="4"/>
  <c r="O3131" i="4"/>
  <c r="N3131" i="4"/>
  <c r="M3131" i="4"/>
  <c r="L3131" i="4"/>
  <c r="C3131" i="4" s="1"/>
  <c r="O3130" i="4"/>
  <c r="N3130" i="4"/>
  <c r="M3130" i="4"/>
  <c r="L3130" i="4"/>
  <c r="O3129" i="4"/>
  <c r="N3129" i="4"/>
  <c r="M3129" i="4"/>
  <c r="L3129" i="4"/>
  <c r="C3129" i="4" s="1"/>
  <c r="O3128" i="4"/>
  <c r="N3128" i="4"/>
  <c r="M3128" i="4"/>
  <c r="L3128" i="4"/>
  <c r="O3127" i="4"/>
  <c r="N3127" i="4"/>
  <c r="M3127" i="4"/>
  <c r="L3127" i="4"/>
  <c r="C3127" i="4" s="1"/>
  <c r="O3126" i="4"/>
  <c r="N3126" i="4"/>
  <c r="M3126" i="4"/>
  <c r="L3126" i="4"/>
  <c r="O3125" i="4"/>
  <c r="N3125" i="4"/>
  <c r="M3125" i="4"/>
  <c r="L3125" i="4"/>
  <c r="C3125" i="4" s="1"/>
  <c r="O3124" i="4"/>
  <c r="N3124" i="4"/>
  <c r="M3124" i="4"/>
  <c r="L3124" i="4"/>
  <c r="O3123" i="4"/>
  <c r="N3123" i="4"/>
  <c r="M3123" i="4"/>
  <c r="L3123" i="4"/>
  <c r="C3123" i="4" s="1"/>
  <c r="O3122" i="4"/>
  <c r="N3122" i="4"/>
  <c r="M3122" i="4"/>
  <c r="L3122" i="4"/>
  <c r="O3121" i="4"/>
  <c r="N3121" i="4"/>
  <c r="M3121" i="4"/>
  <c r="L3121" i="4"/>
  <c r="C3121" i="4" s="1"/>
  <c r="O3120" i="4"/>
  <c r="N3120" i="4"/>
  <c r="M3120" i="4"/>
  <c r="L3120" i="4"/>
  <c r="O3119" i="4"/>
  <c r="N3119" i="4"/>
  <c r="M3119" i="4"/>
  <c r="L3119" i="4"/>
  <c r="C3119" i="4" s="1"/>
  <c r="O3118" i="4"/>
  <c r="N3118" i="4"/>
  <c r="M3118" i="4"/>
  <c r="L3118" i="4"/>
  <c r="O3117" i="4"/>
  <c r="N3117" i="4"/>
  <c r="M3117" i="4"/>
  <c r="L3117" i="4"/>
  <c r="C3117" i="4" s="1"/>
  <c r="O3116" i="4"/>
  <c r="N3116" i="4"/>
  <c r="M3116" i="4"/>
  <c r="L3116" i="4"/>
  <c r="O3115" i="4"/>
  <c r="N3115" i="4"/>
  <c r="M3115" i="4"/>
  <c r="L3115" i="4"/>
  <c r="C3115" i="4" s="1"/>
  <c r="O3114" i="4"/>
  <c r="N3114" i="4"/>
  <c r="M3114" i="4"/>
  <c r="L3114" i="4"/>
  <c r="O3113" i="4"/>
  <c r="N3113" i="4"/>
  <c r="M3113" i="4"/>
  <c r="L3113" i="4"/>
  <c r="C3113" i="4" s="1"/>
  <c r="O3112" i="4"/>
  <c r="N3112" i="4"/>
  <c r="M3112" i="4"/>
  <c r="L3112" i="4"/>
  <c r="O3111" i="4"/>
  <c r="N3111" i="4"/>
  <c r="M3111" i="4"/>
  <c r="L3111" i="4"/>
  <c r="C3111" i="4" s="1"/>
  <c r="O3110" i="4"/>
  <c r="N3110" i="4"/>
  <c r="M3110" i="4"/>
  <c r="L3110" i="4"/>
  <c r="O3109" i="4"/>
  <c r="N3109" i="4"/>
  <c r="M3109" i="4"/>
  <c r="L3109" i="4"/>
  <c r="C3109" i="4" s="1"/>
  <c r="O3108" i="4"/>
  <c r="N3108" i="4"/>
  <c r="M3108" i="4"/>
  <c r="L3108" i="4"/>
  <c r="O3107" i="4"/>
  <c r="N3107" i="4"/>
  <c r="M3107" i="4"/>
  <c r="L3107" i="4"/>
  <c r="C3107" i="4" s="1"/>
  <c r="O3106" i="4"/>
  <c r="N3106" i="4"/>
  <c r="M3106" i="4"/>
  <c r="L3106" i="4"/>
  <c r="O3105" i="4"/>
  <c r="N3105" i="4"/>
  <c r="M3105" i="4"/>
  <c r="L3105" i="4"/>
  <c r="C3105" i="4" s="1"/>
  <c r="O3104" i="4"/>
  <c r="N3104" i="4"/>
  <c r="M3104" i="4"/>
  <c r="L3104" i="4"/>
  <c r="O3103" i="4"/>
  <c r="N3103" i="4"/>
  <c r="M3103" i="4"/>
  <c r="L3103" i="4"/>
  <c r="C3103" i="4" s="1"/>
  <c r="O3102" i="4"/>
  <c r="N3102" i="4"/>
  <c r="M3102" i="4"/>
  <c r="L3102" i="4"/>
  <c r="O3101" i="4"/>
  <c r="N3101" i="4"/>
  <c r="M3101" i="4"/>
  <c r="L3101" i="4"/>
  <c r="C3101" i="4" s="1"/>
  <c r="O3100" i="4"/>
  <c r="N3100" i="4"/>
  <c r="M3100" i="4"/>
  <c r="L3100" i="4"/>
  <c r="O3099" i="4"/>
  <c r="N3099" i="4"/>
  <c r="M3099" i="4"/>
  <c r="L3099" i="4"/>
  <c r="C3099" i="4" s="1"/>
  <c r="O3098" i="4"/>
  <c r="N3098" i="4"/>
  <c r="M3098" i="4"/>
  <c r="L3098" i="4"/>
  <c r="O3097" i="4"/>
  <c r="N3097" i="4"/>
  <c r="M3097" i="4"/>
  <c r="L3097" i="4"/>
  <c r="C3097" i="4" s="1"/>
  <c r="O3096" i="4"/>
  <c r="N3096" i="4"/>
  <c r="M3096" i="4"/>
  <c r="L3096" i="4"/>
  <c r="O3095" i="4"/>
  <c r="N3095" i="4"/>
  <c r="M3095" i="4"/>
  <c r="L3095" i="4"/>
  <c r="C3095" i="4" s="1"/>
  <c r="O3094" i="4"/>
  <c r="N3094" i="4"/>
  <c r="M3094" i="4"/>
  <c r="L3094" i="4"/>
  <c r="O3093" i="4"/>
  <c r="N3093" i="4"/>
  <c r="M3093" i="4"/>
  <c r="L3093" i="4"/>
  <c r="C3093" i="4" s="1"/>
  <c r="O3092" i="4"/>
  <c r="N3092" i="4"/>
  <c r="M3092" i="4"/>
  <c r="L3092" i="4"/>
  <c r="O3091" i="4"/>
  <c r="N3091" i="4"/>
  <c r="M3091" i="4"/>
  <c r="L3091" i="4"/>
  <c r="C3091" i="4" s="1"/>
  <c r="O3090" i="4"/>
  <c r="N3090" i="4"/>
  <c r="M3090" i="4"/>
  <c r="L3090" i="4"/>
  <c r="O3089" i="4"/>
  <c r="N3089" i="4"/>
  <c r="M3089" i="4"/>
  <c r="L3089" i="4"/>
  <c r="C3089" i="4" s="1"/>
  <c r="O3088" i="4"/>
  <c r="N3088" i="4"/>
  <c r="M3088" i="4"/>
  <c r="L3088" i="4"/>
  <c r="O3087" i="4"/>
  <c r="N3087" i="4"/>
  <c r="M3087" i="4"/>
  <c r="L3087" i="4"/>
  <c r="C3087" i="4" s="1"/>
  <c r="O3086" i="4"/>
  <c r="N3086" i="4"/>
  <c r="M3086" i="4"/>
  <c r="L3086" i="4"/>
  <c r="O3085" i="4"/>
  <c r="N3085" i="4"/>
  <c r="M3085" i="4"/>
  <c r="L3085" i="4"/>
  <c r="C3085" i="4" s="1"/>
  <c r="O3084" i="4"/>
  <c r="N3084" i="4"/>
  <c r="M3084" i="4"/>
  <c r="L3084" i="4"/>
  <c r="O3083" i="4"/>
  <c r="N3083" i="4"/>
  <c r="M3083" i="4"/>
  <c r="L3083" i="4"/>
  <c r="C3083" i="4" s="1"/>
  <c r="O3082" i="4"/>
  <c r="N3082" i="4"/>
  <c r="M3082" i="4"/>
  <c r="L3082" i="4"/>
  <c r="O3081" i="4"/>
  <c r="N3081" i="4"/>
  <c r="M3081" i="4"/>
  <c r="L3081" i="4"/>
  <c r="C3081" i="4" s="1"/>
  <c r="O3080" i="4"/>
  <c r="N3080" i="4"/>
  <c r="M3080" i="4"/>
  <c r="L3080" i="4"/>
  <c r="O3079" i="4"/>
  <c r="N3079" i="4"/>
  <c r="M3079" i="4"/>
  <c r="L3079" i="4"/>
  <c r="C3079" i="4" s="1"/>
  <c r="O3078" i="4"/>
  <c r="N3078" i="4"/>
  <c r="M3078" i="4"/>
  <c r="L3078" i="4"/>
  <c r="O3077" i="4"/>
  <c r="N3077" i="4"/>
  <c r="M3077" i="4"/>
  <c r="L3077" i="4"/>
  <c r="C3077" i="4" s="1"/>
  <c r="O3076" i="4"/>
  <c r="N3076" i="4"/>
  <c r="M3076" i="4"/>
  <c r="L3076" i="4"/>
  <c r="O3075" i="4"/>
  <c r="N3075" i="4"/>
  <c r="M3075" i="4"/>
  <c r="L3075" i="4"/>
  <c r="C3075" i="4" s="1"/>
  <c r="O3074" i="4"/>
  <c r="N3074" i="4"/>
  <c r="M3074" i="4"/>
  <c r="L3074" i="4"/>
  <c r="O3073" i="4"/>
  <c r="N3073" i="4"/>
  <c r="M3073" i="4"/>
  <c r="L3073" i="4"/>
  <c r="C3073" i="4" s="1"/>
  <c r="O3072" i="4"/>
  <c r="N3072" i="4"/>
  <c r="M3072" i="4"/>
  <c r="L3072" i="4"/>
  <c r="O3071" i="4"/>
  <c r="N3071" i="4"/>
  <c r="M3071" i="4"/>
  <c r="L3071" i="4"/>
  <c r="C3071" i="4" s="1"/>
  <c r="O3070" i="4"/>
  <c r="N3070" i="4"/>
  <c r="M3070" i="4"/>
  <c r="L3070" i="4"/>
  <c r="O3069" i="4"/>
  <c r="N3069" i="4"/>
  <c r="M3069" i="4"/>
  <c r="L3069" i="4"/>
  <c r="C3069" i="4" s="1"/>
  <c r="O3068" i="4"/>
  <c r="N3068" i="4"/>
  <c r="M3068" i="4"/>
  <c r="L3068" i="4"/>
  <c r="O3067" i="4"/>
  <c r="N3067" i="4"/>
  <c r="M3067" i="4"/>
  <c r="L3067" i="4"/>
  <c r="C3067" i="4" s="1"/>
  <c r="O3066" i="4"/>
  <c r="N3066" i="4"/>
  <c r="M3066" i="4"/>
  <c r="L3066" i="4"/>
  <c r="O3065" i="4"/>
  <c r="N3065" i="4"/>
  <c r="M3065" i="4"/>
  <c r="L3065" i="4"/>
  <c r="C3065" i="4" s="1"/>
  <c r="O3064" i="4"/>
  <c r="N3064" i="4"/>
  <c r="M3064" i="4"/>
  <c r="L3064" i="4"/>
  <c r="O3063" i="4"/>
  <c r="N3063" i="4"/>
  <c r="M3063" i="4"/>
  <c r="L3063" i="4"/>
  <c r="C3063" i="4" s="1"/>
  <c r="O3062" i="4"/>
  <c r="N3062" i="4"/>
  <c r="M3062" i="4"/>
  <c r="L3062" i="4"/>
  <c r="O3061" i="4"/>
  <c r="N3061" i="4"/>
  <c r="M3061" i="4"/>
  <c r="L3061" i="4"/>
  <c r="C3061" i="4" s="1"/>
  <c r="O3060" i="4"/>
  <c r="N3060" i="4"/>
  <c r="M3060" i="4"/>
  <c r="L3060" i="4"/>
  <c r="O3059" i="4"/>
  <c r="N3059" i="4"/>
  <c r="M3059" i="4"/>
  <c r="L3059" i="4"/>
  <c r="C3059" i="4" s="1"/>
  <c r="O3058" i="4"/>
  <c r="N3058" i="4"/>
  <c r="M3058" i="4"/>
  <c r="L3058" i="4"/>
  <c r="O3057" i="4"/>
  <c r="N3057" i="4"/>
  <c r="M3057" i="4"/>
  <c r="L3057" i="4"/>
  <c r="C3057" i="4" s="1"/>
  <c r="O3056" i="4"/>
  <c r="N3056" i="4"/>
  <c r="M3056" i="4"/>
  <c r="L3056" i="4"/>
  <c r="O3055" i="4"/>
  <c r="N3055" i="4"/>
  <c r="M3055" i="4"/>
  <c r="L3055" i="4"/>
  <c r="C3055" i="4" s="1"/>
  <c r="O3054" i="4"/>
  <c r="N3054" i="4"/>
  <c r="M3054" i="4"/>
  <c r="L3054" i="4"/>
  <c r="O3053" i="4"/>
  <c r="N3053" i="4"/>
  <c r="M3053" i="4"/>
  <c r="L3053" i="4"/>
  <c r="C3053" i="4" s="1"/>
  <c r="O3052" i="4"/>
  <c r="N3052" i="4"/>
  <c r="M3052" i="4"/>
  <c r="L3052" i="4"/>
  <c r="O3051" i="4"/>
  <c r="N3051" i="4"/>
  <c r="M3051" i="4"/>
  <c r="L3051" i="4"/>
  <c r="C3051" i="4" s="1"/>
  <c r="O3050" i="4"/>
  <c r="N3050" i="4"/>
  <c r="M3050" i="4"/>
  <c r="L3050" i="4"/>
  <c r="O3049" i="4"/>
  <c r="N3049" i="4"/>
  <c r="M3049" i="4"/>
  <c r="L3049" i="4"/>
  <c r="C3049" i="4" s="1"/>
  <c r="O3048" i="4"/>
  <c r="N3048" i="4"/>
  <c r="M3048" i="4"/>
  <c r="L3048" i="4"/>
  <c r="O3047" i="4"/>
  <c r="N3047" i="4"/>
  <c r="M3047" i="4"/>
  <c r="L3047" i="4"/>
  <c r="C3047" i="4" s="1"/>
  <c r="O3046" i="4"/>
  <c r="N3046" i="4"/>
  <c r="M3046" i="4"/>
  <c r="L3046" i="4"/>
  <c r="O3045" i="4"/>
  <c r="N3045" i="4"/>
  <c r="M3045" i="4"/>
  <c r="L3045" i="4"/>
  <c r="C3045" i="4" s="1"/>
  <c r="O3044" i="4"/>
  <c r="N3044" i="4"/>
  <c r="M3044" i="4"/>
  <c r="L3044" i="4"/>
  <c r="O3043" i="4"/>
  <c r="N3043" i="4"/>
  <c r="M3043" i="4"/>
  <c r="L3043" i="4"/>
  <c r="C3043" i="4" s="1"/>
  <c r="O3042" i="4"/>
  <c r="N3042" i="4"/>
  <c r="M3042" i="4"/>
  <c r="L3042" i="4"/>
  <c r="O3041" i="4"/>
  <c r="N3041" i="4"/>
  <c r="M3041" i="4"/>
  <c r="L3041" i="4"/>
  <c r="C3041" i="4" s="1"/>
  <c r="O3040" i="4"/>
  <c r="N3040" i="4"/>
  <c r="M3040" i="4"/>
  <c r="L3040" i="4"/>
  <c r="O3039" i="4"/>
  <c r="N3039" i="4"/>
  <c r="M3039" i="4"/>
  <c r="L3039" i="4"/>
  <c r="C3039" i="4" s="1"/>
  <c r="O3038" i="4"/>
  <c r="N3038" i="4"/>
  <c r="M3038" i="4"/>
  <c r="L3038" i="4"/>
  <c r="O3037" i="4"/>
  <c r="N3037" i="4"/>
  <c r="M3037" i="4"/>
  <c r="L3037" i="4"/>
  <c r="C3037" i="4" s="1"/>
  <c r="O3036" i="4"/>
  <c r="N3036" i="4"/>
  <c r="M3036" i="4"/>
  <c r="L3036" i="4"/>
  <c r="O3035" i="4"/>
  <c r="N3035" i="4"/>
  <c r="M3035" i="4"/>
  <c r="L3035" i="4"/>
  <c r="C3035" i="4" s="1"/>
  <c r="O3034" i="4"/>
  <c r="N3034" i="4"/>
  <c r="M3034" i="4"/>
  <c r="L3034" i="4"/>
  <c r="O3033" i="4"/>
  <c r="N3033" i="4"/>
  <c r="M3033" i="4"/>
  <c r="L3033" i="4"/>
  <c r="C3033" i="4" s="1"/>
  <c r="O3032" i="4"/>
  <c r="N3032" i="4"/>
  <c r="M3032" i="4"/>
  <c r="L3032" i="4"/>
  <c r="O3031" i="4"/>
  <c r="N3031" i="4"/>
  <c r="M3031" i="4"/>
  <c r="L3031" i="4"/>
  <c r="C3031" i="4" s="1"/>
  <c r="O3030" i="4"/>
  <c r="N3030" i="4"/>
  <c r="M3030" i="4"/>
  <c r="L3030" i="4"/>
  <c r="O3029" i="4"/>
  <c r="N3029" i="4"/>
  <c r="M3029" i="4"/>
  <c r="L3029" i="4"/>
  <c r="C3029" i="4" s="1"/>
  <c r="O3028" i="4"/>
  <c r="N3028" i="4"/>
  <c r="M3028" i="4"/>
  <c r="L3028" i="4"/>
  <c r="O3027" i="4"/>
  <c r="N3027" i="4"/>
  <c r="M3027" i="4"/>
  <c r="L3027" i="4"/>
  <c r="C3027" i="4" s="1"/>
  <c r="O3026" i="4"/>
  <c r="N3026" i="4"/>
  <c r="M3026" i="4"/>
  <c r="L3026" i="4"/>
  <c r="O3025" i="4"/>
  <c r="N3025" i="4"/>
  <c r="M3025" i="4"/>
  <c r="L3025" i="4"/>
  <c r="C3025" i="4" s="1"/>
  <c r="O3024" i="4"/>
  <c r="N3024" i="4"/>
  <c r="M3024" i="4"/>
  <c r="L3024" i="4"/>
  <c r="O3023" i="4"/>
  <c r="N3023" i="4"/>
  <c r="M3023" i="4"/>
  <c r="L3023" i="4"/>
  <c r="C3023" i="4" s="1"/>
  <c r="O3022" i="4"/>
  <c r="N3022" i="4"/>
  <c r="M3022" i="4"/>
  <c r="L3022" i="4"/>
  <c r="O3021" i="4"/>
  <c r="N3021" i="4"/>
  <c r="M3021" i="4"/>
  <c r="L3021" i="4"/>
  <c r="C3021" i="4" s="1"/>
  <c r="O3020" i="4"/>
  <c r="N3020" i="4"/>
  <c r="M3020" i="4"/>
  <c r="L3020" i="4"/>
  <c r="O3019" i="4"/>
  <c r="N3019" i="4"/>
  <c r="M3019" i="4"/>
  <c r="L3019" i="4"/>
  <c r="C3019" i="4" s="1"/>
  <c r="O3018" i="4"/>
  <c r="N3018" i="4"/>
  <c r="M3018" i="4"/>
  <c r="L3018" i="4"/>
  <c r="O3017" i="4"/>
  <c r="N3017" i="4"/>
  <c r="M3017" i="4"/>
  <c r="L3017" i="4"/>
  <c r="C3017" i="4" s="1"/>
  <c r="O3016" i="4"/>
  <c r="N3016" i="4"/>
  <c r="M3016" i="4"/>
  <c r="L3016" i="4"/>
  <c r="O3015" i="4"/>
  <c r="N3015" i="4"/>
  <c r="M3015" i="4"/>
  <c r="L3015" i="4"/>
  <c r="C3015" i="4" s="1"/>
  <c r="O3014" i="4"/>
  <c r="N3014" i="4"/>
  <c r="M3014" i="4"/>
  <c r="L3014" i="4"/>
  <c r="O3013" i="4"/>
  <c r="N3013" i="4"/>
  <c r="M3013" i="4"/>
  <c r="L3013" i="4"/>
  <c r="C3013" i="4" s="1"/>
  <c r="O3012" i="4"/>
  <c r="N3012" i="4"/>
  <c r="M3012" i="4"/>
  <c r="L3012" i="4"/>
  <c r="O3011" i="4"/>
  <c r="N3011" i="4"/>
  <c r="M3011" i="4"/>
  <c r="L3011" i="4"/>
  <c r="C3011" i="4" s="1"/>
  <c r="O3010" i="4"/>
  <c r="N3010" i="4"/>
  <c r="M3010" i="4"/>
  <c r="L3010" i="4"/>
  <c r="O3009" i="4"/>
  <c r="N3009" i="4"/>
  <c r="M3009" i="4"/>
  <c r="L3009" i="4"/>
  <c r="C3009" i="4" s="1"/>
  <c r="O3008" i="4"/>
  <c r="N3008" i="4"/>
  <c r="M3008" i="4"/>
  <c r="L3008" i="4"/>
  <c r="O3007" i="4"/>
  <c r="N3007" i="4"/>
  <c r="M3007" i="4"/>
  <c r="L3007" i="4"/>
  <c r="C3007" i="4" s="1"/>
  <c r="O3006" i="4"/>
  <c r="N3006" i="4"/>
  <c r="M3006" i="4"/>
  <c r="L3006" i="4"/>
  <c r="O3005" i="4"/>
  <c r="N3005" i="4"/>
  <c r="M3005" i="4"/>
  <c r="L3005" i="4"/>
  <c r="C3005" i="4" s="1"/>
  <c r="O3004" i="4"/>
  <c r="N3004" i="4"/>
  <c r="M3004" i="4"/>
  <c r="L3004" i="4"/>
  <c r="O3003" i="4"/>
  <c r="N3003" i="4"/>
  <c r="M3003" i="4"/>
  <c r="L3003" i="4"/>
  <c r="C3003" i="4" s="1"/>
  <c r="O3002" i="4"/>
  <c r="N3002" i="4"/>
  <c r="M3002" i="4"/>
  <c r="L3002" i="4"/>
  <c r="O3001" i="4"/>
  <c r="N3001" i="4"/>
  <c r="M3001" i="4"/>
  <c r="L3001" i="4"/>
  <c r="C3001" i="4" s="1"/>
  <c r="O3000" i="4"/>
  <c r="N3000" i="4"/>
  <c r="M3000" i="4"/>
  <c r="L3000" i="4"/>
  <c r="O2999" i="4"/>
  <c r="N2999" i="4"/>
  <c r="M2999" i="4"/>
  <c r="L2999" i="4"/>
  <c r="C2999" i="4" s="1"/>
  <c r="O2998" i="4"/>
  <c r="N2998" i="4"/>
  <c r="M2998" i="4"/>
  <c r="L2998" i="4"/>
  <c r="O2997" i="4"/>
  <c r="N2997" i="4"/>
  <c r="M2997" i="4"/>
  <c r="L2997" i="4"/>
  <c r="C2997" i="4" s="1"/>
  <c r="O2996" i="4"/>
  <c r="N2996" i="4"/>
  <c r="M2996" i="4"/>
  <c r="L2996" i="4"/>
  <c r="O2995" i="4"/>
  <c r="N2995" i="4"/>
  <c r="M2995" i="4"/>
  <c r="L2995" i="4"/>
  <c r="C2995" i="4" s="1"/>
  <c r="O2994" i="4"/>
  <c r="N2994" i="4"/>
  <c r="M2994" i="4"/>
  <c r="L2994" i="4"/>
  <c r="O2993" i="4"/>
  <c r="N2993" i="4"/>
  <c r="M2993" i="4"/>
  <c r="L2993" i="4"/>
  <c r="C2993" i="4" s="1"/>
  <c r="O2992" i="4"/>
  <c r="N2992" i="4"/>
  <c r="M2992" i="4"/>
  <c r="L2992" i="4"/>
  <c r="O2991" i="4"/>
  <c r="N2991" i="4"/>
  <c r="M2991" i="4"/>
  <c r="L2991" i="4"/>
  <c r="C2991" i="4" s="1"/>
  <c r="O2990" i="4"/>
  <c r="N2990" i="4"/>
  <c r="M2990" i="4"/>
  <c r="L2990" i="4"/>
  <c r="O2989" i="4"/>
  <c r="N2989" i="4"/>
  <c r="M2989" i="4"/>
  <c r="L2989" i="4"/>
  <c r="C2989" i="4" s="1"/>
  <c r="O2988" i="4"/>
  <c r="N2988" i="4"/>
  <c r="M2988" i="4"/>
  <c r="L2988" i="4"/>
  <c r="O2987" i="4"/>
  <c r="N2987" i="4"/>
  <c r="M2987" i="4"/>
  <c r="L2987" i="4"/>
  <c r="C2987" i="4" s="1"/>
  <c r="O2986" i="4"/>
  <c r="N2986" i="4"/>
  <c r="M2986" i="4"/>
  <c r="L2986" i="4"/>
  <c r="O2985" i="4"/>
  <c r="N2985" i="4"/>
  <c r="M2985" i="4"/>
  <c r="L2985" i="4"/>
  <c r="C2985" i="4" s="1"/>
  <c r="O2984" i="4"/>
  <c r="N2984" i="4"/>
  <c r="M2984" i="4"/>
  <c r="L2984" i="4"/>
  <c r="O2983" i="4"/>
  <c r="N2983" i="4"/>
  <c r="M2983" i="4"/>
  <c r="L2983" i="4"/>
  <c r="C2983" i="4" s="1"/>
  <c r="O2982" i="4"/>
  <c r="N2982" i="4"/>
  <c r="M2982" i="4"/>
  <c r="L2982" i="4"/>
  <c r="O2981" i="4"/>
  <c r="N2981" i="4"/>
  <c r="M2981" i="4"/>
  <c r="L2981" i="4"/>
  <c r="C2981" i="4" s="1"/>
  <c r="O2980" i="4"/>
  <c r="N2980" i="4"/>
  <c r="M2980" i="4"/>
  <c r="L2980" i="4"/>
  <c r="O2979" i="4"/>
  <c r="N2979" i="4"/>
  <c r="M2979" i="4"/>
  <c r="L2979" i="4"/>
  <c r="C2979" i="4" s="1"/>
  <c r="O2978" i="4"/>
  <c r="N2978" i="4"/>
  <c r="M2978" i="4"/>
  <c r="L2978" i="4"/>
  <c r="O2977" i="4"/>
  <c r="N2977" i="4"/>
  <c r="M2977" i="4"/>
  <c r="L2977" i="4"/>
  <c r="C2977" i="4" s="1"/>
  <c r="O2976" i="4"/>
  <c r="N2976" i="4"/>
  <c r="M2976" i="4"/>
  <c r="L2976" i="4"/>
  <c r="O2975" i="4"/>
  <c r="N2975" i="4"/>
  <c r="M2975" i="4"/>
  <c r="L2975" i="4"/>
  <c r="C2975" i="4" s="1"/>
  <c r="O2974" i="4"/>
  <c r="N2974" i="4"/>
  <c r="M2974" i="4"/>
  <c r="L2974" i="4"/>
  <c r="O2973" i="4"/>
  <c r="N2973" i="4"/>
  <c r="M2973" i="4"/>
  <c r="L2973" i="4"/>
  <c r="C2973" i="4" s="1"/>
  <c r="O2972" i="4"/>
  <c r="N2972" i="4"/>
  <c r="M2972" i="4"/>
  <c r="L2972" i="4"/>
  <c r="O2971" i="4"/>
  <c r="N2971" i="4"/>
  <c r="M2971" i="4"/>
  <c r="L2971" i="4"/>
  <c r="C2971" i="4" s="1"/>
  <c r="O2970" i="4"/>
  <c r="N2970" i="4"/>
  <c r="M2970" i="4"/>
  <c r="L2970" i="4"/>
  <c r="O2969" i="4"/>
  <c r="N2969" i="4"/>
  <c r="M2969" i="4"/>
  <c r="L2969" i="4"/>
  <c r="C2969" i="4" s="1"/>
  <c r="O2968" i="4"/>
  <c r="N2968" i="4"/>
  <c r="M2968" i="4"/>
  <c r="L2968" i="4"/>
  <c r="O2967" i="4"/>
  <c r="N2967" i="4"/>
  <c r="M2967" i="4"/>
  <c r="L2967" i="4"/>
  <c r="C2967" i="4" s="1"/>
  <c r="O2966" i="4"/>
  <c r="N2966" i="4"/>
  <c r="M2966" i="4"/>
  <c r="L2966" i="4"/>
  <c r="O2965" i="4"/>
  <c r="N2965" i="4"/>
  <c r="M2965" i="4"/>
  <c r="L2965" i="4"/>
  <c r="C2965" i="4" s="1"/>
  <c r="O2964" i="4"/>
  <c r="N2964" i="4"/>
  <c r="M2964" i="4"/>
  <c r="L2964" i="4"/>
  <c r="O2963" i="4"/>
  <c r="N2963" i="4"/>
  <c r="M2963" i="4"/>
  <c r="L2963" i="4"/>
  <c r="C2963" i="4" s="1"/>
  <c r="O2962" i="4"/>
  <c r="N2962" i="4"/>
  <c r="M2962" i="4"/>
  <c r="L2962" i="4"/>
  <c r="O2961" i="4"/>
  <c r="N2961" i="4"/>
  <c r="M2961" i="4"/>
  <c r="L2961" i="4"/>
  <c r="C2961" i="4" s="1"/>
  <c r="O2960" i="4"/>
  <c r="N2960" i="4"/>
  <c r="M2960" i="4"/>
  <c r="L2960" i="4"/>
  <c r="O2959" i="4"/>
  <c r="N2959" i="4"/>
  <c r="M2959" i="4"/>
  <c r="L2959" i="4"/>
  <c r="C2959" i="4" s="1"/>
  <c r="O2958" i="4"/>
  <c r="N2958" i="4"/>
  <c r="M2958" i="4"/>
  <c r="L2958" i="4"/>
  <c r="O2957" i="4"/>
  <c r="N2957" i="4"/>
  <c r="M2957" i="4"/>
  <c r="L2957" i="4"/>
  <c r="C2957" i="4" s="1"/>
  <c r="O2956" i="4"/>
  <c r="N2956" i="4"/>
  <c r="M2956" i="4"/>
  <c r="L2956" i="4"/>
  <c r="O2955" i="4"/>
  <c r="N2955" i="4"/>
  <c r="M2955" i="4"/>
  <c r="L2955" i="4"/>
  <c r="C2955" i="4" s="1"/>
  <c r="O2954" i="4"/>
  <c r="N2954" i="4"/>
  <c r="M2954" i="4"/>
  <c r="L2954" i="4"/>
  <c r="O2953" i="4"/>
  <c r="N2953" i="4"/>
  <c r="M2953" i="4"/>
  <c r="L2953" i="4"/>
  <c r="C2953" i="4" s="1"/>
  <c r="O2952" i="4"/>
  <c r="N2952" i="4"/>
  <c r="M2952" i="4"/>
  <c r="L2952" i="4"/>
  <c r="O2951" i="4"/>
  <c r="N2951" i="4"/>
  <c r="M2951" i="4"/>
  <c r="L2951" i="4"/>
  <c r="C2951" i="4" s="1"/>
  <c r="O2950" i="4"/>
  <c r="N2950" i="4"/>
  <c r="M2950" i="4"/>
  <c r="L2950" i="4"/>
  <c r="O2949" i="4"/>
  <c r="N2949" i="4"/>
  <c r="M2949" i="4"/>
  <c r="L2949" i="4"/>
  <c r="C2949" i="4" s="1"/>
  <c r="O2948" i="4"/>
  <c r="N2948" i="4"/>
  <c r="M2948" i="4"/>
  <c r="L2948" i="4"/>
  <c r="O2947" i="4"/>
  <c r="N2947" i="4"/>
  <c r="M2947" i="4"/>
  <c r="L2947" i="4"/>
  <c r="C2947" i="4" s="1"/>
  <c r="O2946" i="4"/>
  <c r="N2946" i="4"/>
  <c r="M2946" i="4"/>
  <c r="L2946" i="4"/>
  <c r="O2945" i="4"/>
  <c r="N2945" i="4"/>
  <c r="M2945" i="4"/>
  <c r="L2945" i="4"/>
  <c r="C2945" i="4" s="1"/>
  <c r="O2944" i="4"/>
  <c r="N2944" i="4"/>
  <c r="M2944" i="4"/>
  <c r="L2944" i="4"/>
  <c r="O2943" i="4"/>
  <c r="N2943" i="4"/>
  <c r="M2943" i="4"/>
  <c r="L2943" i="4"/>
  <c r="C2943" i="4" s="1"/>
  <c r="O2942" i="4"/>
  <c r="N2942" i="4"/>
  <c r="M2942" i="4"/>
  <c r="L2942" i="4"/>
  <c r="O2941" i="4"/>
  <c r="N2941" i="4"/>
  <c r="M2941" i="4"/>
  <c r="L2941" i="4"/>
  <c r="C2941" i="4" s="1"/>
  <c r="O2940" i="4"/>
  <c r="N2940" i="4"/>
  <c r="M2940" i="4"/>
  <c r="L2940" i="4"/>
  <c r="O2939" i="4"/>
  <c r="N2939" i="4"/>
  <c r="M2939" i="4"/>
  <c r="L2939" i="4"/>
  <c r="C2939" i="4" s="1"/>
  <c r="O2938" i="4"/>
  <c r="N2938" i="4"/>
  <c r="M2938" i="4"/>
  <c r="L2938" i="4"/>
  <c r="O2937" i="4"/>
  <c r="N2937" i="4"/>
  <c r="M2937" i="4"/>
  <c r="L2937" i="4"/>
  <c r="C2937" i="4" s="1"/>
  <c r="O2936" i="4"/>
  <c r="N2936" i="4"/>
  <c r="M2936" i="4"/>
  <c r="L2936" i="4"/>
  <c r="O2935" i="4"/>
  <c r="N2935" i="4"/>
  <c r="M2935" i="4"/>
  <c r="L2935" i="4"/>
  <c r="C2935" i="4" s="1"/>
  <c r="O2934" i="4"/>
  <c r="N2934" i="4"/>
  <c r="M2934" i="4"/>
  <c r="L2934" i="4"/>
  <c r="O2933" i="4"/>
  <c r="N2933" i="4"/>
  <c r="M2933" i="4"/>
  <c r="L2933" i="4"/>
  <c r="C2933" i="4" s="1"/>
  <c r="O2932" i="4"/>
  <c r="N2932" i="4"/>
  <c r="M2932" i="4"/>
  <c r="L2932" i="4"/>
  <c r="O2931" i="4"/>
  <c r="N2931" i="4"/>
  <c r="M2931" i="4"/>
  <c r="L2931" i="4"/>
  <c r="C2931" i="4" s="1"/>
  <c r="O2930" i="4"/>
  <c r="N2930" i="4"/>
  <c r="M2930" i="4"/>
  <c r="L2930" i="4"/>
  <c r="O2929" i="4"/>
  <c r="N2929" i="4"/>
  <c r="M2929" i="4"/>
  <c r="L2929" i="4"/>
  <c r="C2929" i="4" s="1"/>
  <c r="O2928" i="4"/>
  <c r="N2928" i="4"/>
  <c r="M2928" i="4"/>
  <c r="L2928" i="4"/>
  <c r="O2927" i="4"/>
  <c r="N2927" i="4"/>
  <c r="M2927" i="4"/>
  <c r="L2927" i="4"/>
  <c r="C2927" i="4" s="1"/>
  <c r="O2926" i="4"/>
  <c r="N2926" i="4"/>
  <c r="M2926" i="4"/>
  <c r="L2926" i="4"/>
  <c r="O2925" i="4"/>
  <c r="N2925" i="4"/>
  <c r="M2925" i="4"/>
  <c r="L2925" i="4"/>
  <c r="C2925" i="4" s="1"/>
  <c r="O2924" i="4"/>
  <c r="N2924" i="4"/>
  <c r="M2924" i="4"/>
  <c r="L2924" i="4"/>
  <c r="O2923" i="4"/>
  <c r="N2923" i="4"/>
  <c r="M2923" i="4"/>
  <c r="L2923" i="4"/>
  <c r="C2923" i="4" s="1"/>
  <c r="O2922" i="4"/>
  <c r="N2922" i="4"/>
  <c r="M2922" i="4"/>
  <c r="L2922" i="4"/>
  <c r="O2921" i="4"/>
  <c r="N2921" i="4"/>
  <c r="M2921" i="4"/>
  <c r="L2921" i="4"/>
  <c r="C2921" i="4" s="1"/>
  <c r="O2920" i="4"/>
  <c r="N2920" i="4"/>
  <c r="M2920" i="4"/>
  <c r="L2920" i="4"/>
  <c r="O2919" i="4"/>
  <c r="N2919" i="4"/>
  <c r="M2919" i="4"/>
  <c r="L2919" i="4"/>
  <c r="C2919" i="4" s="1"/>
  <c r="O2918" i="4"/>
  <c r="N2918" i="4"/>
  <c r="M2918" i="4"/>
  <c r="L2918" i="4"/>
  <c r="O2917" i="4"/>
  <c r="N2917" i="4"/>
  <c r="M2917" i="4"/>
  <c r="L2917" i="4"/>
  <c r="C2917" i="4" s="1"/>
  <c r="O2916" i="4"/>
  <c r="N2916" i="4"/>
  <c r="M2916" i="4"/>
  <c r="L2916" i="4"/>
  <c r="O2915" i="4"/>
  <c r="N2915" i="4"/>
  <c r="M2915" i="4"/>
  <c r="L2915" i="4"/>
  <c r="C2915" i="4" s="1"/>
  <c r="O2914" i="4"/>
  <c r="N2914" i="4"/>
  <c r="M2914" i="4"/>
  <c r="L2914" i="4"/>
  <c r="O2913" i="4"/>
  <c r="N2913" i="4"/>
  <c r="M2913" i="4"/>
  <c r="L2913" i="4"/>
  <c r="C2913" i="4" s="1"/>
  <c r="O2912" i="4"/>
  <c r="N2912" i="4"/>
  <c r="M2912" i="4"/>
  <c r="L2912" i="4"/>
  <c r="O2911" i="4"/>
  <c r="N2911" i="4"/>
  <c r="M2911" i="4"/>
  <c r="L2911" i="4"/>
  <c r="C2911" i="4" s="1"/>
  <c r="O2910" i="4"/>
  <c r="N2910" i="4"/>
  <c r="M2910" i="4"/>
  <c r="L2910" i="4"/>
  <c r="O2909" i="4"/>
  <c r="N2909" i="4"/>
  <c r="M2909" i="4"/>
  <c r="L2909" i="4"/>
  <c r="C2909" i="4" s="1"/>
  <c r="O2908" i="4"/>
  <c r="N2908" i="4"/>
  <c r="M2908" i="4"/>
  <c r="L2908" i="4"/>
  <c r="O2907" i="4"/>
  <c r="N2907" i="4"/>
  <c r="M2907" i="4"/>
  <c r="L2907" i="4"/>
  <c r="C2907" i="4" s="1"/>
  <c r="O2906" i="4"/>
  <c r="N2906" i="4"/>
  <c r="M2906" i="4"/>
  <c r="L2906" i="4"/>
  <c r="O2905" i="4"/>
  <c r="N2905" i="4"/>
  <c r="M2905" i="4"/>
  <c r="L2905" i="4"/>
  <c r="C2905" i="4" s="1"/>
  <c r="O2904" i="4"/>
  <c r="N2904" i="4"/>
  <c r="M2904" i="4"/>
  <c r="L2904" i="4"/>
  <c r="O2903" i="4"/>
  <c r="N2903" i="4"/>
  <c r="M2903" i="4"/>
  <c r="L2903" i="4"/>
  <c r="C2903" i="4" s="1"/>
  <c r="O2902" i="4"/>
  <c r="N2902" i="4"/>
  <c r="M2902" i="4"/>
  <c r="L2902" i="4"/>
  <c r="O2901" i="4"/>
  <c r="N2901" i="4"/>
  <c r="M2901" i="4"/>
  <c r="L2901" i="4"/>
  <c r="C2901" i="4" s="1"/>
  <c r="O2900" i="4"/>
  <c r="N2900" i="4"/>
  <c r="M2900" i="4"/>
  <c r="L2900" i="4"/>
  <c r="O2899" i="4"/>
  <c r="N2899" i="4"/>
  <c r="M2899" i="4"/>
  <c r="L2899" i="4"/>
  <c r="C2899" i="4" s="1"/>
  <c r="O2898" i="4"/>
  <c r="N2898" i="4"/>
  <c r="M2898" i="4"/>
  <c r="L2898" i="4"/>
  <c r="O2897" i="4"/>
  <c r="N2897" i="4"/>
  <c r="M2897" i="4"/>
  <c r="L2897" i="4"/>
  <c r="C2897" i="4" s="1"/>
  <c r="O2896" i="4"/>
  <c r="N2896" i="4"/>
  <c r="M2896" i="4"/>
  <c r="L2896" i="4"/>
  <c r="O2895" i="4"/>
  <c r="N2895" i="4"/>
  <c r="M2895" i="4"/>
  <c r="L2895" i="4"/>
  <c r="C2895" i="4" s="1"/>
  <c r="O2894" i="4"/>
  <c r="N2894" i="4"/>
  <c r="M2894" i="4"/>
  <c r="L2894" i="4"/>
  <c r="O2893" i="4"/>
  <c r="N2893" i="4"/>
  <c r="M2893" i="4"/>
  <c r="L2893" i="4"/>
  <c r="C2893" i="4" s="1"/>
  <c r="O2892" i="4"/>
  <c r="N2892" i="4"/>
  <c r="M2892" i="4"/>
  <c r="L2892" i="4"/>
  <c r="O2891" i="4"/>
  <c r="N2891" i="4"/>
  <c r="M2891" i="4"/>
  <c r="L2891" i="4"/>
  <c r="C2891" i="4" s="1"/>
  <c r="O2890" i="4"/>
  <c r="N2890" i="4"/>
  <c r="M2890" i="4"/>
  <c r="L2890" i="4"/>
  <c r="O2889" i="4"/>
  <c r="N2889" i="4"/>
  <c r="M2889" i="4"/>
  <c r="L2889" i="4"/>
  <c r="C2889" i="4" s="1"/>
  <c r="O2888" i="4"/>
  <c r="N2888" i="4"/>
  <c r="M2888" i="4"/>
  <c r="L2888" i="4"/>
  <c r="O2887" i="4"/>
  <c r="N2887" i="4"/>
  <c r="M2887" i="4"/>
  <c r="L2887" i="4"/>
  <c r="C2887" i="4" s="1"/>
  <c r="O2886" i="4"/>
  <c r="N2886" i="4"/>
  <c r="M2886" i="4"/>
  <c r="L2886" i="4"/>
  <c r="O2885" i="4"/>
  <c r="N2885" i="4"/>
  <c r="M2885" i="4"/>
  <c r="L2885" i="4"/>
  <c r="C2885" i="4" s="1"/>
  <c r="O2884" i="4"/>
  <c r="N2884" i="4"/>
  <c r="M2884" i="4"/>
  <c r="L2884" i="4"/>
  <c r="O2883" i="4"/>
  <c r="N2883" i="4"/>
  <c r="M2883" i="4"/>
  <c r="L2883" i="4"/>
  <c r="C2883" i="4" s="1"/>
  <c r="O2882" i="4"/>
  <c r="N2882" i="4"/>
  <c r="M2882" i="4"/>
  <c r="L2882" i="4"/>
  <c r="O2881" i="4"/>
  <c r="N2881" i="4"/>
  <c r="M2881" i="4"/>
  <c r="L2881" i="4"/>
  <c r="C2881" i="4" s="1"/>
  <c r="O2880" i="4"/>
  <c r="N2880" i="4"/>
  <c r="M2880" i="4"/>
  <c r="L2880" i="4"/>
  <c r="O2879" i="4"/>
  <c r="N2879" i="4"/>
  <c r="M2879" i="4"/>
  <c r="L2879" i="4"/>
  <c r="C2879" i="4" s="1"/>
  <c r="O2878" i="4"/>
  <c r="N2878" i="4"/>
  <c r="M2878" i="4"/>
  <c r="L2878" i="4"/>
  <c r="O2877" i="4"/>
  <c r="N2877" i="4"/>
  <c r="M2877" i="4"/>
  <c r="L2877" i="4"/>
  <c r="C2877" i="4" s="1"/>
  <c r="O2876" i="4"/>
  <c r="N2876" i="4"/>
  <c r="M2876" i="4"/>
  <c r="L2876" i="4"/>
  <c r="O2875" i="4"/>
  <c r="N2875" i="4"/>
  <c r="M2875" i="4"/>
  <c r="L2875" i="4"/>
  <c r="C2875" i="4" s="1"/>
  <c r="O2874" i="4"/>
  <c r="N2874" i="4"/>
  <c r="M2874" i="4"/>
  <c r="L2874" i="4"/>
  <c r="O2873" i="4"/>
  <c r="N2873" i="4"/>
  <c r="M2873" i="4"/>
  <c r="L2873" i="4"/>
  <c r="C2873" i="4" s="1"/>
  <c r="O2872" i="4"/>
  <c r="N2872" i="4"/>
  <c r="M2872" i="4"/>
  <c r="L2872" i="4"/>
  <c r="O2871" i="4"/>
  <c r="N2871" i="4"/>
  <c r="M2871" i="4"/>
  <c r="L2871" i="4"/>
  <c r="C2871" i="4" s="1"/>
  <c r="O2870" i="4"/>
  <c r="N2870" i="4"/>
  <c r="M2870" i="4"/>
  <c r="L2870" i="4"/>
  <c r="O2869" i="4"/>
  <c r="N2869" i="4"/>
  <c r="M2869" i="4"/>
  <c r="L2869" i="4"/>
  <c r="C2869" i="4" s="1"/>
  <c r="O2868" i="4"/>
  <c r="N2868" i="4"/>
  <c r="M2868" i="4"/>
  <c r="L2868" i="4"/>
  <c r="O2867" i="4"/>
  <c r="N2867" i="4"/>
  <c r="M2867" i="4"/>
  <c r="L2867" i="4"/>
  <c r="C2867" i="4" s="1"/>
  <c r="O2866" i="4"/>
  <c r="N2866" i="4"/>
  <c r="M2866" i="4"/>
  <c r="L2866" i="4"/>
  <c r="O2865" i="4"/>
  <c r="N2865" i="4"/>
  <c r="M2865" i="4"/>
  <c r="L2865" i="4"/>
  <c r="C2865" i="4" s="1"/>
  <c r="O2864" i="4"/>
  <c r="N2864" i="4"/>
  <c r="M2864" i="4"/>
  <c r="L2864" i="4"/>
  <c r="O2863" i="4"/>
  <c r="N2863" i="4"/>
  <c r="M2863" i="4"/>
  <c r="L2863" i="4"/>
  <c r="C2863" i="4" s="1"/>
  <c r="O2862" i="4"/>
  <c r="N2862" i="4"/>
  <c r="M2862" i="4"/>
  <c r="L2862" i="4"/>
  <c r="O2861" i="4"/>
  <c r="N2861" i="4"/>
  <c r="M2861" i="4"/>
  <c r="L2861" i="4"/>
  <c r="C2861" i="4" s="1"/>
  <c r="O2860" i="4"/>
  <c r="N2860" i="4"/>
  <c r="M2860" i="4"/>
  <c r="L2860" i="4"/>
  <c r="O2859" i="4"/>
  <c r="N2859" i="4"/>
  <c r="M2859" i="4"/>
  <c r="L2859" i="4"/>
  <c r="C2859" i="4" s="1"/>
  <c r="O2858" i="4"/>
  <c r="N2858" i="4"/>
  <c r="M2858" i="4"/>
  <c r="L2858" i="4"/>
  <c r="O2857" i="4"/>
  <c r="N2857" i="4"/>
  <c r="M2857" i="4"/>
  <c r="L2857" i="4"/>
  <c r="C2857" i="4" s="1"/>
  <c r="O2856" i="4"/>
  <c r="N2856" i="4"/>
  <c r="M2856" i="4"/>
  <c r="L2856" i="4"/>
  <c r="O2855" i="4"/>
  <c r="N2855" i="4"/>
  <c r="M2855" i="4"/>
  <c r="L2855" i="4"/>
  <c r="C2855" i="4" s="1"/>
  <c r="O2854" i="4"/>
  <c r="N2854" i="4"/>
  <c r="M2854" i="4"/>
  <c r="L2854" i="4"/>
  <c r="O2853" i="4"/>
  <c r="N2853" i="4"/>
  <c r="M2853" i="4"/>
  <c r="L2853" i="4"/>
  <c r="C2853" i="4" s="1"/>
  <c r="O2852" i="4"/>
  <c r="N2852" i="4"/>
  <c r="M2852" i="4"/>
  <c r="L2852" i="4"/>
  <c r="O2851" i="4"/>
  <c r="N2851" i="4"/>
  <c r="M2851" i="4"/>
  <c r="L2851" i="4"/>
  <c r="C2851" i="4" s="1"/>
  <c r="O2850" i="4"/>
  <c r="N2850" i="4"/>
  <c r="M2850" i="4"/>
  <c r="L2850" i="4"/>
  <c r="O2849" i="4"/>
  <c r="N2849" i="4"/>
  <c r="M2849" i="4"/>
  <c r="L2849" i="4"/>
  <c r="C2849" i="4" s="1"/>
  <c r="O2848" i="4"/>
  <c r="N2848" i="4"/>
  <c r="M2848" i="4"/>
  <c r="L2848" i="4"/>
  <c r="O2847" i="4"/>
  <c r="N2847" i="4"/>
  <c r="M2847" i="4"/>
  <c r="L2847" i="4"/>
  <c r="C2847" i="4" s="1"/>
  <c r="O2846" i="4"/>
  <c r="N2846" i="4"/>
  <c r="M2846" i="4"/>
  <c r="L2846" i="4"/>
  <c r="O2845" i="4"/>
  <c r="N2845" i="4"/>
  <c r="M2845" i="4"/>
  <c r="L2845" i="4"/>
  <c r="C2845" i="4" s="1"/>
  <c r="O2844" i="4"/>
  <c r="N2844" i="4"/>
  <c r="M2844" i="4"/>
  <c r="L2844" i="4"/>
  <c r="O2843" i="4"/>
  <c r="N2843" i="4"/>
  <c r="M2843" i="4"/>
  <c r="L2843" i="4"/>
  <c r="C2843" i="4" s="1"/>
  <c r="O2842" i="4"/>
  <c r="N2842" i="4"/>
  <c r="M2842" i="4"/>
  <c r="L2842" i="4"/>
  <c r="O2841" i="4"/>
  <c r="N2841" i="4"/>
  <c r="M2841" i="4"/>
  <c r="L2841" i="4"/>
  <c r="C2841" i="4" s="1"/>
  <c r="O2840" i="4"/>
  <c r="N2840" i="4"/>
  <c r="M2840" i="4"/>
  <c r="L2840" i="4"/>
  <c r="O2839" i="4"/>
  <c r="N2839" i="4"/>
  <c r="M2839" i="4"/>
  <c r="L2839" i="4"/>
  <c r="C2839" i="4" s="1"/>
  <c r="O2838" i="4"/>
  <c r="N2838" i="4"/>
  <c r="M2838" i="4"/>
  <c r="L2838" i="4"/>
  <c r="O2837" i="4"/>
  <c r="N2837" i="4"/>
  <c r="M2837" i="4"/>
  <c r="L2837" i="4"/>
  <c r="C2837" i="4" s="1"/>
  <c r="O2836" i="4"/>
  <c r="N2836" i="4"/>
  <c r="M2836" i="4"/>
  <c r="L2836" i="4"/>
  <c r="O2835" i="4"/>
  <c r="N2835" i="4"/>
  <c r="M2835" i="4"/>
  <c r="L2835" i="4"/>
  <c r="C2835" i="4" s="1"/>
  <c r="O2834" i="4"/>
  <c r="N2834" i="4"/>
  <c r="M2834" i="4"/>
  <c r="L2834" i="4"/>
  <c r="O2833" i="4"/>
  <c r="N2833" i="4"/>
  <c r="M2833" i="4"/>
  <c r="L2833" i="4"/>
  <c r="C2833" i="4" s="1"/>
  <c r="O2832" i="4"/>
  <c r="N2832" i="4"/>
  <c r="M2832" i="4"/>
  <c r="L2832" i="4"/>
  <c r="O2831" i="4"/>
  <c r="N2831" i="4"/>
  <c r="M2831" i="4"/>
  <c r="L2831" i="4"/>
  <c r="C2831" i="4" s="1"/>
  <c r="O2830" i="4"/>
  <c r="N2830" i="4"/>
  <c r="M2830" i="4"/>
  <c r="L2830" i="4"/>
  <c r="O2829" i="4"/>
  <c r="N2829" i="4"/>
  <c r="M2829" i="4"/>
  <c r="L2829" i="4"/>
  <c r="C2829" i="4" s="1"/>
  <c r="O2828" i="4"/>
  <c r="N2828" i="4"/>
  <c r="M2828" i="4"/>
  <c r="L2828" i="4"/>
  <c r="O2827" i="4"/>
  <c r="N2827" i="4"/>
  <c r="M2827" i="4"/>
  <c r="L2827" i="4"/>
  <c r="C2827" i="4" s="1"/>
  <c r="O2826" i="4"/>
  <c r="N2826" i="4"/>
  <c r="M2826" i="4"/>
  <c r="L2826" i="4"/>
  <c r="O2825" i="4"/>
  <c r="N2825" i="4"/>
  <c r="M2825" i="4"/>
  <c r="L2825" i="4"/>
  <c r="C2825" i="4" s="1"/>
  <c r="O2824" i="4"/>
  <c r="N2824" i="4"/>
  <c r="M2824" i="4"/>
  <c r="L2824" i="4"/>
  <c r="O2823" i="4"/>
  <c r="N2823" i="4"/>
  <c r="M2823" i="4"/>
  <c r="L2823" i="4"/>
  <c r="C2823" i="4" s="1"/>
  <c r="O2822" i="4"/>
  <c r="N2822" i="4"/>
  <c r="M2822" i="4"/>
  <c r="L2822" i="4"/>
  <c r="O2821" i="4"/>
  <c r="N2821" i="4"/>
  <c r="M2821" i="4"/>
  <c r="L2821" i="4"/>
  <c r="C2821" i="4" s="1"/>
  <c r="O2820" i="4"/>
  <c r="N2820" i="4"/>
  <c r="M2820" i="4"/>
  <c r="L2820" i="4"/>
  <c r="O2819" i="4"/>
  <c r="N2819" i="4"/>
  <c r="M2819" i="4"/>
  <c r="L2819" i="4"/>
  <c r="C2819" i="4" s="1"/>
  <c r="O2818" i="4"/>
  <c r="N2818" i="4"/>
  <c r="M2818" i="4"/>
  <c r="L2818" i="4"/>
  <c r="O2817" i="4"/>
  <c r="N2817" i="4"/>
  <c r="M2817" i="4"/>
  <c r="L2817" i="4"/>
  <c r="C2817" i="4" s="1"/>
  <c r="O2816" i="4"/>
  <c r="N2816" i="4"/>
  <c r="M2816" i="4"/>
  <c r="L2816" i="4"/>
  <c r="O2815" i="4"/>
  <c r="N2815" i="4"/>
  <c r="M2815" i="4"/>
  <c r="L2815" i="4"/>
  <c r="C2815" i="4" s="1"/>
  <c r="O2814" i="4"/>
  <c r="N2814" i="4"/>
  <c r="M2814" i="4"/>
  <c r="L2814" i="4"/>
  <c r="O2813" i="4"/>
  <c r="N2813" i="4"/>
  <c r="M2813" i="4"/>
  <c r="L2813" i="4"/>
  <c r="C2813" i="4" s="1"/>
  <c r="O2812" i="4"/>
  <c r="N2812" i="4"/>
  <c r="M2812" i="4"/>
  <c r="L2812" i="4"/>
  <c r="O2811" i="4"/>
  <c r="N2811" i="4"/>
  <c r="M2811" i="4"/>
  <c r="L2811" i="4"/>
  <c r="C2811" i="4" s="1"/>
  <c r="O2810" i="4"/>
  <c r="N2810" i="4"/>
  <c r="M2810" i="4"/>
  <c r="L2810" i="4"/>
  <c r="O2809" i="4"/>
  <c r="N2809" i="4"/>
  <c r="M2809" i="4"/>
  <c r="L2809" i="4"/>
  <c r="C2809" i="4" s="1"/>
  <c r="O2808" i="4"/>
  <c r="N2808" i="4"/>
  <c r="M2808" i="4"/>
  <c r="L2808" i="4"/>
  <c r="O2807" i="4"/>
  <c r="N2807" i="4"/>
  <c r="M2807" i="4"/>
  <c r="L2807" i="4"/>
  <c r="C2807" i="4" s="1"/>
  <c r="O2806" i="4"/>
  <c r="N2806" i="4"/>
  <c r="M2806" i="4"/>
  <c r="L2806" i="4"/>
  <c r="O2805" i="4"/>
  <c r="N2805" i="4"/>
  <c r="M2805" i="4"/>
  <c r="L2805" i="4"/>
  <c r="C2805" i="4" s="1"/>
  <c r="O2804" i="4"/>
  <c r="N2804" i="4"/>
  <c r="M2804" i="4"/>
  <c r="L2804" i="4"/>
  <c r="O2803" i="4"/>
  <c r="N2803" i="4"/>
  <c r="M2803" i="4"/>
  <c r="L2803" i="4"/>
  <c r="C2803" i="4" s="1"/>
  <c r="O2802" i="4"/>
  <c r="N2802" i="4"/>
  <c r="M2802" i="4"/>
  <c r="L2802" i="4"/>
  <c r="O2801" i="4"/>
  <c r="N2801" i="4"/>
  <c r="M2801" i="4"/>
  <c r="L2801" i="4"/>
  <c r="C2801" i="4" s="1"/>
  <c r="O2800" i="4"/>
  <c r="N2800" i="4"/>
  <c r="M2800" i="4"/>
  <c r="L2800" i="4"/>
  <c r="O2799" i="4"/>
  <c r="N2799" i="4"/>
  <c r="M2799" i="4"/>
  <c r="L2799" i="4"/>
  <c r="C2799" i="4" s="1"/>
  <c r="O2798" i="4"/>
  <c r="N2798" i="4"/>
  <c r="M2798" i="4"/>
  <c r="L2798" i="4"/>
  <c r="O2797" i="4"/>
  <c r="N2797" i="4"/>
  <c r="M2797" i="4"/>
  <c r="L2797" i="4"/>
  <c r="C2797" i="4" s="1"/>
  <c r="O2796" i="4"/>
  <c r="N2796" i="4"/>
  <c r="M2796" i="4"/>
  <c r="L2796" i="4"/>
  <c r="O2795" i="4"/>
  <c r="N2795" i="4"/>
  <c r="M2795" i="4"/>
  <c r="L2795" i="4"/>
  <c r="C2795" i="4" s="1"/>
  <c r="O2794" i="4"/>
  <c r="N2794" i="4"/>
  <c r="M2794" i="4"/>
  <c r="L2794" i="4"/>
  <c r="O2793" i="4"/>
  <c r="N2793" i="4"/>
  <c r="M2793" i="4"/>
  <c r="L2793" i="4"/>
  <c r="C2793" i="4" s="1"/>
  <c r="O2792" i="4"/>
  <c r="N2792" i="4"/>
  <c r="M2792" i="4"/>
  <c r="L2792" i="4"/>
  <c r="O2791" i="4"/>
  <c r="N2791" i="4"/>
  <c r="M2791" i="4"/>
  <c r="L2791" i="4"/>
  <c r="C2791" i="4" s="1"/>
  <c r="O2790" i="4"/>
  <c r="N2790" i="4"/>
  <c r="M2790" i="4"/>
  <c r="L2790" i="4"/>
  <c r="O2789" i="4"/>
  <c r="N2789" i="4"/>
  <c r="M2789" i="4"/>
  <c r="L2789" i="4"/>
  <c r="C2789" i="4" s="1"/>
  <c r="O2788" i="4"/>
  <c r="N2788" i="4"/>
  <c r="M2788" i="4"/>
  <c r="L2788" i="4"/>
  <c r="O2787" i="4"/>
  <c r="N2787" i="4"/>
  <c r="M2787" i="4"/>
  <c r="L2787" i="4"/>
  <c r="C2787" i="4" s="1"/>
  <c r="O2786" i="4"/>
  <c r="N2786" i="4"/>
  <c r="M2786" i="4"/>
  <c r="L2786" i="4"/>
  <c r="O2785" i="4"/>
  <c r="N2785" i="4"/>
  <c r="M2785" i="4"/>
  <c r="L2785" i="4"/>
  <c r="C2785" i="4" s="1"/>
  <c r="O2784" i="4"/>
  <c r="N2784" i="4"/>
  <c r="M2784" i="4"/>
  <c r="L2784" i="4"/>
  <c r="O2783" i="4"/>
  <c r="N2783" i="4"/>
  <c r="M2783" i="4"/>
  <c r="L2783" i="4"/>
  <c r="C2783" i="4" s="1"/>
  <c r="O2782" i="4"/>
  <c r="N2782" i="4"/>
  <c r="M2782" i="4"/>
  <c r="L2782" i="4"/>
  <c r="O2781" i="4"/>
  <c r="N2781" i="4"/>
  <c r="M2781" i="4"/>
  <c r="L2781" i="4"/>
  <c r="C2781" i="4" s="1"/>
  <c r="O2780" i="4"/>
  <c r="N2780" i="4"/>
  <c r="M2780" i="4"/>
  <c r="L2780" i="4"/>
  <c r="O2779" i="4"/>
  <c r="N2779" i="4"/>
  <c r="M2779" i="4"/>
  <c r="L2779" i="4"/>
  <c r="C2779" i="4" s="1"/>
  <c r="O2778" i="4"/>
  <c r="N2778" i="4"/>
  <c r="M2778" i="4"/>
  <c r="L2778" i="4"/>
  <c r="O2777" i="4"/>
  <c r="N2777" i="4"/>
  <c r="M2777" i="4"/>
  <c r="L2777" i="4"/>
  <c r="C2777" i="4" s="1"/>
  <c r="O2776" i="4"/>
  <c r="N2776" i="4"/>
  <c r="M2776" i="4"/>
  <c r="L2776" i="4"/>
  <c r="O2775" i="4"/>
  <c r="N2775" i="4"/>
  <c r="M2775" i="4"/>
  <c r="L2775" i="4"/>
  <c r="C2775" i="4" s="1"/>
  <c r="O2774" i="4"/>
  <c r="N2774" i="4"/>
  <c r="M2774" i="4"/>
  <c r="L2774" i="4"/>
  <c r="O2773" i="4"/>
  <c r="N2773" i="4"/>
  <c r="M2773" i="4"/>
  <c r="L2773" i="4"/>
  <c r="C2773" i="4" s="1"/>
  <c r="O2772" i="4"/>
  <c r="N2772" i="4"/>
  <c r="M2772" i="4"/>
  <c r="L2772" i="4"/>
  <c r="O2771" i="4"/>
  <c r="N2771" i="4"/>
  <c r="M2771" i="4"/>
  <c r="L2771" i="4"/>
  <c r="C2771" i="4" s="1"/>
  <c r="O2770" i="4"/>
  <c r="N2770" i="4"/>
  <c r="M2770" i="4"/>
  <c r="L2770" i="4"/>
  <c r="O2769" i="4"/>
  <c r="N2769" i="4"/>
  <c r="M2769" i="4"/>
  <c r="L2769" i="4"/>
  <c r="C2769" i="4" s="1"/>
  <c r="O2768" i="4"/>
  <c r="N2768" i="4"/>
  <c r="M2768" i="4"/>
  <c r="L2768" i="4"/>
  <c r="O2767" i="4"/>
  <c r="N2767" i="4"/>
  <c r="M2767" i="4"/>
  <c r="L2767" i="4"/>
  <c r="C2767" i="4" s="1"/>
  <c r="O2766" i="4"/>
  <c r="N2766" i="4"/>
  <c r="M2766" i="4"/>
  <c r="L2766" i="4"/>
  <c r="O2765" i="4"/>
  <c r="N2765" i="4"/>
  <c r="M2765" i="4"/>
  <c r="L2765" i="4"/>
  <c r="C2765" i="4" s="1"/>
  <c r="O2764" i="4"/>
  <c r="N2764" i="4"/>
  <c r="M2764" i="4"/>
  <c r="L2764" i="4"/>
  <c r="O2763" i="4"/>
  <c r="N2763" i="4"/>
  <c r="M2763" i="4"/>
  <c r="L2763" i="4"/>
  <c r="C2763" i="4" s="1"/>
  <c r="O2762" i="4"/>
  <c r="N2762" i="4"/>
  <c r="M2762" i="4"/>
  <c r="L2762" i="4"/>
  <c r="O2761" i="4"/>
  <c r="N2761" i="4"/>
  <c r="M2761" i="4"/>
  <c r="L2761" i="4"/>
  <c r="C2761" i="4" s="1"/>
  <c r="O2760" i="4"/>
  <c r="N2760" i="4"/>
  <c r="M2760" i="4"/>
  <c r="L2760" i="4"/>
  <c r="O2759" i="4"/>
  <c r="N2759" i="4"/>
  <c r="M2759" i="4"/>
  <c r="L2759" i="4"/>
  <c r="C2759" i="4" s="1"/>
  <c r="O2758" i="4"/>
  <c r="N2758" i="4"/>
  <c r="M2758" i="4"/>
  <c r="L2758" i="4"/>
  <c r="O2757" i="4"/>
  <c r="N2757" i="4"/>
  <c r="M2757" i="4"/>
  <c r="L2757" i="4"/>
  <c r="C2757" i="4" s="1"/>
  <c r="O2756" i="4"/>
  <c r="N2756" i="4"/>
  <c r="M2756" i="4"/>
  <c r="L2756" i="4"/>
  <c r="O2755" i="4"/>
  <c r="N2755" i="4"/>
  <c r="M2755" i="4"/>
  <c r="L2755" i="4"/>
  <c r="C2755" i="4" s="1"/>
  <c r="O2754" i="4"/>
  <c r="N2754" i="4"/>
  <c r="M2754" i="4"/>
  <c r="L2754" i="4"/>
  <c r="O2753" i="4"/>
  <c r="N2753" i="4"/>
  <c r="M2753" i="4"/>
  <c r="L2753" i="4"/>
  <c r="C2753" i="4" s="1"/>
  <c r="O2752" i="4"/>
  <c r="N2752" i="4"/>
  <c r="M2752" i="4"/>
  <c r="L2752" i="4"/>
  <c r="O2751" i="4"/>
  <c r="N2751" i="4"/>
  <c r="M2751" i="4"/>
  <c r="L2751" i="4"/>
  <c r="C2751" i="4" s="1"/>
  <c r="O2750" i="4"/>
  <c r="N2750" i="4"/>
  <c r="M2750" i="4"/>
  <c r="L2750" i="4"/>
  <c r="O2749" i="4"/>
  <c r="N2749" i="4"/>
  <c r="M2749" i="4"/>
  <c r="L2749" i="4"/>
  <c r="C2749" i="4" s="1"/>
  <c r="O2748" i="4"/>
  <c r="N2748" i="4"/>
  <c r="M2748" i="4"/>
  <c r="L2748" i="4"/>
  <c r="O2747" i="4"/>
  <c r="N2747" i="4"/>
  <c r="M2747" i="4"/>
  <c r="L2747" i="4"/>
  <c r="C2747" i="4" s="1"/>
  <c r="O2746" i="4"/>
  <c r="N2746" i="4"/>
  <c r="M2746" i="4"/>
  <c r="L2746" i="4"/>
  <c r="O2745" i="4"/>
  <c r="N2745" i="4"/>
  <c r="M2745" i="4"/>
  <c r="L2745" i="4"/>
  <c r="C2745" i="4" s="1"/>
  <c r="O2744" i="4"/>
  <c r="N2744" i="4"/>
  <c r="M2744" i="4"/>
  <c r="L2744" i="4"/>
  <c r="O2743" i="4"/>
  <c r="N2743" i="4"/>
  <c r="M2743" i="4"/>
  <c r="L2743" i="4"/>
  <c r="C2743" i="4" s="1"/>
  <c r="O2742" i="4"/>
  <c r="N2742" i="4"/>
  <c r="M2742" i="4"/>
  <c r="L2742" i="4"/>
  <c r="O2741" i="4"/>
  <c r="N2741" i="4"/>
  <c r="M2741" i="4"/>
  <c r="L2741" i="4"/>
  <c r="C2741" i="4" s="1"/>
  <c r="O2740" i="4"/>
  <c r="N2740" i="4"/>
  <c r="M2740" i="4"/>
  <c r="L2740" i="4"/>
  <c r="O2739" i="4"/>
  <c r="N2739" i="4"/>
  <c r="M2739" i="4"/>
  <c r="L2739" i="4"/>
  <c r="C2739" i="4" s="1"/>
  <c r="O2738" i="4"/>
  <c r="N2738" i="4"/>
  <c r="M2738" i="4"/>
  <c r="L2738" i="4"/>
  <c r="O2737" i="4"/>
  <c r="N2737" i="4"/>
  <c r="M2737" i="4"/>
  <c r="L2737" i="4"/>
  <c r="C2737" i="4" s="1"/>
  <c r="O2736" i="4"/>
  <c r="N2736" i="4"/>
  <c r="M2736" i="4"/>
  <c r="L2736" i="4"/>
  <c r="O2735" i="4"/>
  <c r="N2735" i="4"/>
  <c r="M2735" i="4"/>
  <c r="L2735" i="4"/>
  <c r="C2735" i="4" s="1"/>
  <c r="O2734" i="4"/>
  <c r="N2734" i="4"/>
  <c r="M2734" i="4"/>
  <c r="L2734" i="4"/>
  <c r="O2733" i="4"/>
  <c r="N2733" i="4"/>
  <c r="M2733" i="4"/>
  <c r="L2733" i="4"/>
  <c r="C2733" i="4" s="1"/>
  <c r="O2732" i="4"/>
  <c r="N2732" i="4"/>
  <c r="M2732" i="4"/>
  <c r="L2732" i="4"/>
  <c r="O2731" i="4"/>
  <c r="N2731" i="4"/>
  <c r="M2731" i="4"/>
  <c r="L2731" i="4"/>
  <c r="C2731" i="4" s="1"/>
  <c r="O2730" i="4"/>
  <c r="N2730" i="4"/>
  <c r="M2730" i="4"/>
  <c r="L2730" i="4"/>
  <c r="O2729" i="4"/>
  <c r="N2729" i="4"/>
  <c r="M2729" i="4"/>
  <c r="L2729" i="4"/>
  <c r="C2729" i="4" s="1"/>
  <c r="O2728" i="4"/>
  <c r="N2728" i="4"/>
  <c r="M2728" i="4"/>
  <c r="L2728" i="4"/>
  <c r="O2727" i="4"/>
  <c r="N2727" i="4"/>
  <c r="M2727" i="4"/>
  <c r="L2727" i="4"/>
  <c r="C2727" i="4" s="1"/>
  <c r="O2726" i="4"/>
  <c r="N2726" i="4"/>
  <c r="M2726" i="4"/>
  <c r="L2726" i="4"/>
  <c r="O2725" i="4"/>
  <c r="N2725" i="4"/>
  <c r="M2725" i="4"/>
  <c r="L2725" i="4"/>
  <c r="C2725" i="4" s="1"/>
  <c r="O2724" i="4"/>
  <c r="N2724" i="4"/>
  <c r="M2724" i="4"/>
  <c r="L2724" i="4"/>
  <c r="O2723" i="4"/>
  <c r="N2723" i="4"/>
  <c r="M2723" i="4"/>
  <c r="L2723" i="4"/>
  <c r="C2723" i="4" s="1"/>
  <c r="O2722" i="4"/>
  <c r="N2722" i="4"/>
  <c r="M2722" i="4"/>
  <c r="L2722" i="4"/>
  <c r="O2721" i="4"/>
  <c r="N2721" i="4"/>
  <c r="M2721" i="4"/>
  <c r="L2721" i="4"/>
  <c r="C2721" i="4" s="1"/>
  <c r="O2720" i="4"/>
  <c r="N2720" i="4"/>
  <c r="M2720" i="4"/>
  <c r="L2720" i="4"/>
  <c r="O2719" i="4"/>
  <c r="N2719" i="4"/>
  <c r="M2719" i="4"/>
  <c r="L2719" i="4"/>
  <c r="C2719" i="4" s="1"/>
  <c r="O2718" i="4"/>
  <c r="N2718" i="4"/>
  <c r="M2718" i="4"/>
  <c r="L2718" i="4"/>
  <c r="O2717" i="4"/>
  <c r="N2717" i="4"/>
  <c r="M2717" i="4"/>
  <c r="L2717" i="4"/>
  <c r="C2717" i="4" s="1"/>
  <c r="O2716" i="4"/>
  <c r="N2716" i="4"/>
  <c r="M2716" i="4"/>
  <c r="L2716" i="4"/>
  <c r="O2715" i="4"/>
  <c r="N2715" i="4"/>
  <c r="M2715" i="4"/>
  <c r="L2715" i="4"/>
  <c r="C2715" i="4" s="1"/>
  <c r="O2714" i="4"/>
  <c r="N2714" i="4"/>
  <c r="M2714" i="4"/>
  <c r="L2714" i="4"/>
  <c r="O2713" i="4"/>
  <c r="N2713" i="4"/>
  <c r="M2713" i="4"/>
  <c r="L2713" i="4"/>
  <c r="C2713" i="4" s="1"/>
  <c r="O2712" i="4"/>
  <c r="N2712" i="4"/>
  <c r="M2712" i="4"/>
  <c r="L2712" i="4"/>
  <c r="O2711" i="4"/>
  <c r="N2711" i="4"/>
  <c r="M2711" i="4"/>
  <c r="L2711" i="4"/>
  <c r="C2711" i="4" s="1"/>
  <c r="O2710" i="4"/>
  <c r="N2710" i="4"/>
  <c r="M2710" i="4"/>
  <c r="L2710" i="4"/>
  <c r="O2709" i="4"/>
  <c r="N2709" i="4"/>
  <c r="M2709" i="4"/>
  <c r="L2709" i="4"/>
  <c r="C2709" i="4" s="1"/>
  <c r="O2708" i="4"/>
  <c r="N2708" i="4"/>
  <c r="M2708" i="4"/>
  <c r="L2708" i="4"/>
  <c r="O2707" i="4"/>
  <c r="N2707" i="4"/>
  <c r="M2707" i="4"/>
  <c r="L2707" i="4"/>
  <c r="C2707" i="4" s="1"/>
  <c r="O2706" i="4"/>
  <c r="N2706" i="4"/>
  <c r="M2706" i="4"/>
  <c r="L2706" i="4"/>
  <c r="O2705" i="4"/>
  <c r="N2705" i="4"/>
  <c r="M2705" i="4"/>
  <c r="L2705" i="4"/>
  <c r="C2705" i="4" s="1"/>
  <c r="O2704" i="4"/>
  <c r="N2704" i="4"/>
  <c r="M2704" i="4"/>
  <c r="L2704" i="4"/>
  <c r="O2703" i="4"/>
  <c r="N2703" i="4"/>
  <c r="M2703" i="4"/>
  <c r="L2703" i="4"/>
  <c r="C2703" i="4" s="1"/>
  <c r="O2702" i="4"/>
  <c r="N2702" i="4"/>
  <c r="M2702" i="4"/>
  <c r="L2702" i="4"/>
  <c r="O2701" i="4"/>
  <c r="N2701" i="4"/>
  <c r="M2701" i="4"/>
  <c r="L2701" i="4"/>
  <c r="C2701" i="4" s="1"/>
  <c r="O2700" i="4"/>
  <c r="N2700" i="4"/>
  <c r="M2700" i="4"/>
  <c r="L2700" i="4"/>
  <c r="O2699" i="4"/>
  <c r="N2699" i="4"/>
  <c r="M2699" i="4"/>
  <c r="L2699" i="4"/>
  <c r="C2699" i="4" s="1"/>
  <c r="O2698" i="4"/>
  <c r="N2698" i="4"/>
  <c r="M2698" i="4"/>
  <c r="L2698" i="4"/>
  <c r="O2697" i="4"/>
  <c r="N2697" i="4"/>
  <c r="M2697" i="4"/>
  <c r="L2697" i="4"/>
  <c r="C2697" i="4" s="1"/>
  <c r="O2696" i="4"/>
  <c r="N2696" i="4"/>
  <c r="M2696" i="4"/>
  <c r="L2696" i="4"/>
  <c r="O2695" i="4"/>
  <c r="N2695" i="4"/>
  <c r="M2695" i="4"/>
  <c r="L2695" i="4"/>
  <c r="C2695" i="4" s="1"/>
  <c r="O2694" i="4"/>
  <c r="N2694" i="4"/>
  <c r="M2694" i="4"/>
  <c r="L2694" i="4"/>
  <c r="O2693" i="4"/>
  <c r="N2693" i="4"/>
  <c r="M2693" i="4"/>
  <c r="L2693" i="4"/>
  <c r="C2693" i="4" s="1"/>
  <c r="O2692" i="4"/>
  <c r="N2692" i="4"/>
  <c r="M2692" i="4"/>
  <c r="L2692" i="4"/>
  <c r="O2691" i="4"/>
  <c r="N2691" i="4"/>
  <c r="M2691" i="4"/>
  <c r="L2691" i="4"/>
  <c r="C2691" i="4" s="1"/>
  <c r="O2690" i="4"/>
  <c r="N2690" i="4"/>
  <c r="M2690" i="4"/>
  <c r="L2690" i="4"/>
  <c r="O2689" i="4"/>
  <c r="N2689" i="4"/>
  <c r="M2689" i="4"/>
  <c r="L2689" i="4"/>
  <c r="C2689" i="4" s="1"/>
  <c r="O2688" i="4"/>
  <c r="N2688" i="4"/>
  <c r="M2688" i="4"/>
  <c r="L2688" i="4"/>
  <c r="O2687" i="4"/>
  <c r="N2687" i="4"/>
  <c r="M2687" i="4"/>
  <c r="L2687" i="4"/>
  <c r="C2687" i="4" s="1"/>
  <c r="O2686" i="4"/>
  <c r="N2686" i="4"/>
  <c r="M2686" i="4"/>
  <c r="L2686" i="4"/>
  <c r="O2685" i="4"/>
  <c r="N2685" i="4"/>
  <c r="M2685" i="4"/>
  <c r="L2685" i="4"/>
  <c r="C2685" i="4" s="1"/>
  <c r="O2684" i="4"/>
  <c r="N2684" i="4"/>
  <c r="M2684" i="4"/>
  <c r="L2684" i="4"/>
  <c r="O2683" i="4"/>
  <c r="N2683" i="4"/>
  <c r="M2683" i="4"/>
  <c r="L2683" i="4"/>
  <c r="C2683" i="4" s="1"/>
  <c r="O2682" i="4"/>
  <c r="N2682" i="4"/>
  <c r="M2682" i="4"/>
  <c r="L2682" i="4"/>
  <c r="O2681" i="4"/>
  <c r="N2681" i="4"/>
  <c r="M2681" i="4"/>
  <c r="L2681" i="4"/>
  <c r="C2681" i="4" s="1"/>
  <c r="O2680" i="4"/>
  <c r="N2680" i="4"/>
  <c r="M2680" i="4"/>
  <c r="L2680" i="4"/>
  <c r="O2679" i="4"/>
  <c r="N2679" i="4"/>
  <c r="M2679" i="4"/>
  <c r="L2679" i="4"/>
  <c r="C2679" i="4" s="1"/>
  <c r="O2678" i="4"/>
  <c r="N2678" i="4"/>
  <c r="M2678" i="4"/>
  <c r="L2678" i="4"/>
  <c r="O2677" i="4"/>
  <c r="N2677" i="4"/>
  <c r="M2677" i="4"/>
  <c r="L2677" i="4"/>
  <c r="C2677" i="4" s="1"/>
  <c r="O2676" i="4"/>
  <c r="N2676" i="4"/>
  <c r="M2676" i="4"/>
  <c r="L2676" i="4"/>
  <c r="O2675" i="4"/>
  <c r="N2675" i="4"/>
  <c r="M2675" i="4"/>
  <c r="L2675" i="4"/>
  <c r="C2675" i="4" s="1"/>
  <c r="O2674" i="4"/>
  <c r="N2674" i="4"/>
  <c r="M2674" i="4"/>
  <c r="L2674" i="4"/>
  <c r="O2673" i="4"/>
  <c r="N2673" i="4"/>
  <c r="M2673" i="4"/>
  <c r="L2673" i="4"/>
  <c r="C2673" i="4" s="1"/>
  <c r="O2672" i="4"/>
  <c r="N2672" i="4"/>
  <c r="M2672" i="4"/>
  <c r="L2672" i="4"/>
  <c r="O2671" i="4"/>
  <c r="N2671" i="4"/>
  <c r="M2671" i="4"/>
  <c r="L2671" i="4"/>
  <c r="C2671" i="4" s="1"/>
  <c r="O2670" i="4"/>
  <c r="N2670" i="4"/>
  <c r="M2670" i="4"/>
  <c r="L2670" i="4"/>
  <c r="O2669" i="4"/>
  <c r="N2669" i="4"/>
  <c r="M2669" i="4"/>
  <c r="L2669" i="4"/>
  <c r="C2669" i="4" s="1"/>
  <c r="O2668" i="4"/>
  <c r="N2668" i="4"/>
  <c r="M2668" i="4"/>
  <c r="L2668" i="4"/>
  <c r="O2667" i="4"/>
  <c r="N2667" i="4"/>
  <c r="M2667" i="4"/>
  <c r="L2667" i="4"/>
  <c r="C2667" i="4" s="1"/>
  <c r="O2666" i="4"/>
  <c r="N2666" i="4"/>
  <c r="M2666" i="4"/>
  <c r="L2666" i="4"/>
  <c r="O2665" i="4"/>
  <c r="N2665" i="4"/>
  <c r="M2665" i="4"/>
  <c r="L2665" i="4"/>
  <c r="C2665" i="4" s="1"/>
  <c r="O2664" i="4"/>
  <c r="N2664" i="4"/>
  <c r="M2664" i="4"/>
  <c r="L2664" i="4"/>
  <c r="O2663" i="4"/>
  <c r="N2663" i="4"/>
  <c r="M2663" i="4"/>
  <c r="L2663" i="4"/>
  <c r="C2663" i="4" s="1"/>
  <c r="O2662" i="4"/>
  <c r="N2662" i="4"/>
  <c r="M2662" i="4"/>
  <c r="L2662" i="4"/>
  <c r="O2661" i="4"/>
  <c r="N2661" i="4"/>
  <c r="M2661" i="4"/>
  <c r="L2661" i="4"/>
  <c r="C2661" i="4" s="1"/>
  <c r="O2660" i="4"/>
  <c r="N2660" i="4"/>
  <c r="M2660" i="4"/>
  <c r="L2660" i="4"/>
  <c r="O2659" i="4"/>
  <c r="N2659" i="4"/>
  <c r="M2659" i="4"/>
  <c r="L2659" i="4"/>
  <c r="C2659" i="4" s="1"/>
  <c r="O2658" i="4"/>
  <c r="N2658" i="4"/>
  <c r="M2658" i="4"/>
  <c r="L2658" i="4"/>
  <c r="O2657" i="4"/>
  <c r="N2657" i="4"/>
  <c r="M2657" i="4"/>
  <c r="L2657" i="4"/>
  <c r="C2657" i="4" s="1"/>
  <c r="O2656" i="4"/>
  <c r="N2656" i="4"/>
  <c r="M2656" i="4"/>
  <c r="L2656" i="4"/>
  <c r="O2655" i="4"/>
  <c r="N2655" i="4"/>
  <c r="M2655" i="4"/>
  <c r="L2655" i="4"/>
  <c r="C2655" i="4" s="1"/>
  <c r="O2654" i="4"/>
  <c r="N2654" i="4"/>
  <c r="M2654" i="4"/>
  <c r="L2654" i="4"/>
  <c r="O2653" i="4"/>
  <c r="N2653" i="4"/>
  <c r="M2653" i="4"/>
  <c r="L2653" i="4"/>
  <c r="C2653" i="4" s="1"/>
  <c r="O2652" i="4"/>
  <c r="N2652" i="4"/>
  <c r="M2652" i="4"/>
  <c r="L2652" i="4"/>
  <c r="O2651" i="4"/>
  <c r="N2651" i="4"/>
  <c r="M2651" i="4"/>
  <c r="L2651" i="4"/>
  <c r="C2651" i="4" s="1"/>
  <c r="O2650" i="4"/>
  <c r="N2650" i="4"/>
  <c r="M2650" i="4"/>
  <c r="L2650" i="4"/>
  <c r="O2649" i="4"/>
  <c r="N2649" i="4"/>
  <c r="M2649" i="4"/>
  <c r="L2649" i="4"/>
  <c r="C2649" i="4" s="1"/>
  <c r="O2648" i="4"/>
  <c r="N2648" i="4"/>
  <c r="M2648" i="4"/>
  <c r="L2648" i="4"/>
  <c r="O2647" i="4"/>
  <c r="N2647" i="4"/>
  <c r="M2647" i="4"/>
  <c r="L2647" i="4"/>
  <c r="C2647" i="4" s="1"/>
  <c r="O2646" i="4"/>
  <c r="N2646" i="4"/>
  <c r="M2646" i="4"/>
  <c r="L2646" i="4"/>
  <c r="O2645" i="4"/>
  <c r="N2645" i="4"/>
  <c r="M2645" i="4"/>
  <c r="L2645" i="4"/>
  <c r="C2645" i="4" s="1"/>
  <c r="O2644" i="4"/>
  <c r="N2644" i="4"/>
  <c r="M2644" i="4"/>
  <c r="L2644" i="4"/>
  <c r="O2643" i="4"/>
  <c r="N2643" i="4"/>
  <c r="M2643" i="4"/>
  <c r="L2643" i="4"/>
  <c r="C2643" i="4" s="1"/>
  <c r="O2642" i="4"/>
  <c r="N2642" i="4"/>
  <c r="M2642" i="4"/>
  <c r="L2642" i="4"/>
  <c r="O2641" i="4"/>
  <c r="N2641" i="4"/>
  <c r="M2641" i="4"/>
  <c r="L2641" i="4"/>
  <c r="C2641" i="4" s="1"/>
  <c r="O2640" i="4"/>
  <c r="N2640" i="4"/>
  <c r="M2640" i="4"/>
  <c r="L2640" i="4"/>
  <c r="O2639" i="4"/>
  <c r="N2639" i="4"/>
  <c r="M2639" i="4"/>
  <c r="L2639" i="4"/>
  <c r="C2639" i="4" s="1"/>
  <c r="O2638" i="4"/>
  <c r="N2638" i="4"/>
  <c r="M2638" i="4"/>
  <c r="L2638" i="4"/>
  <c r="O2637" i="4"/>
  <c r="N2637" i="4"/>
  <c r="M2637" i="4"/>
  <c r="L2637" i="4"/>
  <c r="C2637" i="4" s="1"/>
  <c r="O2636" i="4"/>
  <c r="N2636" i="4"/>
  <c r="M2636" i="4"/>
  <c r="L2636" i="4"/>
  <c r="O2635" i="4"/>
  <c r="N2635" i="4"/>
  <c r="M2635" i="4"/>
  <c r="L2635" i="4"/>
  <c r="C2635" i="4" s="1"/>
  <c r="O2634" i="4"/>
  <c r="N2634" i="4"/>
  <c r="M2634" i="4"/>
  <c r="L2634" i="4"/>
  <c r="O2633" i="4"/>
  <c r="N2633" i="4"/>
  <c r="M2633" i="4"/>
  <c r="L2633" i="4"/>
  <c r="C2633" i="4" s="1"/>
  <c r="O2632" i="4"/>
  <c r="N2632" i="4"/>
  <c r="M2632" i="4"/>
  <c r="L2632" i="4"/>
  <c r="O2631" i="4"/>
  <c r="N2631" i="4"/>
  <c r="M2631" i="4"/>
  <c r="L2631" i="4"/>
  <c r="C2631" i="4" s="1"/>
  <c r="O2630" i="4"/>
  <c r="N2630" i="4"/>
  <c r="M2630" i="4"/>
  <c r="L2630" i="4"/>
  <c r="O2629" i="4"/>
  <c r="N2629" i="4"/>
  <c r="M2629" i="4"/>
  <c r="L2629" i="4"/>
  <c r="C2629" i="4" s="1"/>
  <c r="O2628" i="4"/>
  <c r="N2628" i="4"/>
  <c r="M2628" i="4"/>
  <c r="L2628" i="4"/>
  <c r="O2627" i="4"/>
  <c r="N2627" i="4"/>
  <c r="M2627" i="4"/>
  <c r="L2627" i="4"/>
  <c r="C2627" i="4" s="1"/>
  <c r="O2626" i="4"/>
  <c r="N2626" i="4"/>
  <c r="M2626" i="4"/>
  <c r="L2626" i="4"/>
  <c r="O2625" i="4"/>
  <c r="N2625" i="4"/>
  <c r="M2625" i="4"/>
  <c r="L2625" i="4"/>
  <c r="C2625" i="4" s="1"/>
  <c r="O2624" i="4"/>
  <c r="N2624" i="4"/>
  <c r="M2624" i="4"/>
  <c r="L2624" i="4"/>
  <c r="O2623" i="4"/>
  <c r="N2623" i="4"/>
  <c r="M2623" i="4"/>
  <c r="L2623" i="4"/>
  <c r="C2623" i="4" s="1"/>
  <c r="O2622" i="4"/>
  <c r="N2622" i="4"/>
  <c r="M2622" i="4"/>
  <c r="L2622" i="4"/>
  <c r="O2621" i="4"/>
  <c r="N2621" i="4"/>
  <c r="M2621" i="4"/>
  <c r="L2621" i="4"/>
  <c r="C2621" i="4" s="1"/>
  <c r="O2620" i="4"/>
  <c r="N2620" i="4"/>
  <c r="M2620" i="4"/>
  <c r="L2620" i="4"/>
  <c r="O2619" i="4"/>
  <c r="N2619" i="4"/>
  <c r="M2619" i="4"/>
  <c r="L2619" i="4"/>
  <c r="C2619" i="4" s="1"/>
  <c r="O2618" i="4"/>
  <c r="N2618" i="4"/>
  <c r="M2618" i="4"/>
  <c r="L2618" i="4"/>
  <c r="O2617" i="4"/>
  <c r="N2617" i="4"/>
  <c r="M2617" i="4"/>
  <c r="L2617" i="4"/>
  <c r="C2617" i="4" s="1"/>
  <c r="O2616" i="4"/>
  <c r="N2616" i="4"/>
  <c r="M2616" i="4"/>
  <c r="L2616" i="4"/>
  <c r="O2615" i="4"/>
  <c r="N2615" i="4"/>
  <c r="M2615" i="4"/>
  <c r="L2615" i="4"/>
  <c r="C2615" i="4" s="1"/>
  <c r="O2614" i="4"/>
  <c r="N2614" i="4"/>
  <c r="M2614" i="4"/>
  <c r="L2614" i="4"/>
  <c r="O2613" i="4"/>
  <c r="N2613" i="4"/>
  <c r="M2613" i="4"/>
  <c r="L2613" i="4"/>
  <c r="C2613" i="4" s="1"/>
  <c r="O2612" i="4"/>
  <c r="N2612" i="4"/>
  <c r="M2612" i="4"/>
  <c r="L2612" i="4"/>
  <c r="O2611" i="4"/>
  <c r="N2611" i="4"/>
  <c r="M2611" i="4"/>
  <c r="L2611" i="4"/>
  <c r="C2611" i="4" s="1"/>
  <c r="O2610" i="4"/>
  <c r="N2610" i="4"/>
  <c r="M2610" i="4"/>
  <c r="L2610" i="4"/>
  <c r="O2609" i="4"/>
  <c r="N2609" i="4"/>
  <c r="M2609" i="4"/>
  <c r="L2609" i="4"/>
  <c r="C2609" i="4" s="1"/>
  <c r="O2608" i="4"/>
  <c r="N2608" i="4"/>
  <c r="M2608" i="4"/>
  <c r="L2608" i="4"/>
  <c r="O2607" i="4"/>
  <c r="N2607" i="4"/>
  <c r="M2607" i="4"/>
  <c r="L2607" i="4"/>
  <c r="C2607" i="4" s="1"/>
  <c r="O2606" i="4"/>
  <c r="N2606" i="4"/>
  <c r="M2606" i="4"/>
  <c r="L2606" i="4"/>
  <c r="O2605" i="4"/>
  <c r="N2605" i="4"/>
  <c r="M2605" i="4"/>
  <c r="L2605" i="4"/>
  <c r="C2605" i="4" s="1"/>
  <c r="O2604" i="4"/>
  <c r="N2604" i="4"/>
  <c r="M2604" i="4"/>
  <c r="L2604" i="4"/>
  <c r="O2603" i="4"/>
  <c r="N2603" i="4"/>
  <c r="M2603" i="4"/>
  <c r="L2603" i="4"/>
  <c r="C2603" i="4" s="1"/>
  <c r="O2602" i="4"/>
  <c r="N2602" i="4"/>
  <c r="M2602" i="4"/>
  <c r="L2602" i="4"/>
  <c r="O2601" i="4"/>
  <c r="N2601" i="4"/>
  <c r="M2601" i="4"/>
  <c r="L2601" i="4"/>
  <c r="C2601" i="4" s="1"/>
  <c r="O2600" i="4"/>
  <c r="N2600" i="4"/>
  <c r="M2600" i="4"/>
  <c r="L2600" i="4"/>
  <c r="O2599" i="4"/>
  <c r="N2599" i="4"/>
  <c r="M2599" i="4"/>
  <c r="L2599" i="4"/>
  <c r="C2599" i="4" s="1"/>
  <c r="O2598" i="4"/>
  <c r="N2598" i="4"/>
  <c r="M2598" i="4"/>
  <c r="L2598" i="4"/>
  <c r="O2597" i="4"/>
  <c r="N2597" i="4"/>
  <c r="M2597" i="4"/>
  <c r="L2597" i="4"/>
  <c r="C2597" i="4" s="1"/>
  <c r="O2596" i="4"/>
  <c r="N2596" i="4"/>
  <c r="M2596" i="4"/>
  <c r="L2596" i="4"/>
  <c r="O2595" i="4"/>
  <c r="N2595" i="4"/>
  <c r="M2595" i="4"/>
  <c r="L2595" i="4"/>
  <c r="C2595" i="4" s="1"/>
  <c r="O2594" i="4"/>
  <c r="N2594" i="4"/>
  <c r="M2594" i="4"/>
  <c r="L2594" i="4"/>
  <c r="O2593" i="4"/>
  <c r="N2593" i="4"/>
  <c r="M2593" i="4"/>
  <c r="L2593" i="4"/>
  <c r="C2593" i="4" s="1"/>
  <c r="O2592" i="4"/>
  <c r="N2592" i="4"/>
  <c r="M2592" i="4"/>
  <c r="L2592" i="4"/>
  <c r="O2591" i="4"/>
  <c r="N2591" i="4"/>
  <c r="M2591" i="4"/>
  <c r="L2591" i="4"/>
  <c r="C2591" i="4" s="1"/>
  <c r="O2590" i="4"/>
  <c r="N2590" i="4"/>
  <c r="M2590" i="4"/>
  <c r="L2590" i="4"/>
  <c r="O2589" i="4"/>
  <c r="N2589" i="4"/>
  <c r="M2589" i="4"/>
  <c r="L2589" i="4"/>
  <c r="C2589" i="4" s="1"/>
  <c r="O2588" i="4"/>
  <c r="N2588" i="4"/>
  <c r="M2588" i="4"/>
  <c r="L2588" i="4"/>
  <c r="O2587" i="4"/>
  <c r="N2587" i="4"/>
  <c r="M2587" i="4"/>
  <c r="L2587" i="4"/>
  <c r="C2587" i="4" s="1"/>
  <c r="O2586" i="4"/>
  <c r="N2586" i="4"/>
  <c r="M2586" i="4"/>
  <c r="L2586" i="4"/>
  <c r="O2585" i="4"/>
  <c r="N2585" i="4"/>
  <c r="M2585" i="4"/>
  <c r="L2585" i="4"/>
  <c r="C2585" i="4" s="1"/>
  <c r="O2584" i="4"/>
  <c r="N2584" i="4"/>
  <c r="M2584" i="4"/>
  <c r="L2584" i="4"/>
  <c r="O2583" i="4"/>
  <c r="N2583" i="4"/>
  <c r="M2583" i="4"/>
  <c r="L2583" i="4"/>
  <c r="C2583" i="4" s="1"/>
  <c r="O2582" i="4"/>
  <c r="N2582" i="4"/>
  <c r="M2582" i="4"/>
  <c r="L2582" i="4"/>
  <c r="O2581" i="4"/>
  <c r="N2581" i="4"/>
  <c r="M2581" i="4"/>
  <c r="L2581" i="4"/>
  <c r="C2581" i="4" s="1"/>
  <c r="O2580" i="4"/>
  <c r="N2580" i="4"/>
  <c r="M2580" i="4"/>
  <c r="L2580" i="4"/>
  <c r="O2579" i="4"/>
  <c r="N2579" i="4"/>
  <c r="M2579" i="4"/>
  <c r="L2579" i="4"/>
  <c r="C2579" i="4" s="1"/>
  <c r="O2578" i="4"/>
  <c r="N2578" i="4"/>
  <c r="M2578" i="4"/>
  <c r="L2578" i="4"/>
  <c r="O2577" i="4"/>
  <c r="N2577" i="4"/>
  <c r="M2577" i="4"/>
  <c r="L2577" i="4"/>
  <c r="C2577" i="4" s="1"/>
  <c r="O2576" i="4"/>
  <c r="N2576" i="4"/>
  <c r="M2576" i="4"/>
  <c r="L2576" i="4"/>
  <c r="O2575" i="4"/>
  <c r="N2575" i="4"/>
  <c r="M2575" i="4"/>
  <c r="L2575" i="4"/>
  <c r="C2575" i="4" s="1"/>
  <c r="O2574" i="4"/>
  <c r="N2574" i="4"/>
  <c r="M2574" i="4"/>
  <c r="L2574" i="4"/>
  <c r="O2573" i="4"/>
  <c r="N2573" i="4"/>
  <c r="M2573" i="4"/>
  <c r="L2573" i="4"/>
  <c r="C2573" i="4" s="1"/>
  <c r="O2572" i="4"/>
  <c r="N2572" i="4"/>
  <c r="M2572" i="4"/>
  <c r="L2572" i="4"/>
  <c r="O2571" i="4"/>
  <c r="N2571" i="4"/>
  <c r="M2571" i="4"/>
  <c r="L2571" i="4"/>
  <c r="C2571" i="4" s="1"/>
  <c r="O2570" i="4"/>
  <c r="N2570" i="4"/>
  <c r="M2570" i="4"/>
  <c r="L2570" i="4"/>
  <c r="O2569" i="4"/>
  <c r="N2569" i="4"/>
  <c r="M2569" i="4"/>
  <c r="L2569" i="4"/>
  <c r="C2569" i="4" s="1"/>
  <c r="O2568" i="4"/>
  <c r="N2568" i="4"/>
  <c r="M2568" i="4"/>
  <c r="L2568" i="4"/>
  <c r="O2567" i="4"/>
  <c r="N2567" i="4"/>
  <c r="M2567" i="4"/>
  <c r="L2567" i="4"/>
  <c r="C2567" i="4" s="1"/>
  <c r="O2566" i="4"/>
  <c r="N2566" i="4"/>
  <c r="M2566" i="4"/>
  <c r="L2566" i="4"/>
  <c r="O2565" i="4"/>
  <c r="N2565" i="4"/>
  <c r="M2565" i="4"/>
  <c r="L2565" i="4"/>
  <c r="C2565" i="4" s="1"/>
  <c r="O2564" i="4"/>
  <c r="N2564" i="4"/>
  <c r="M2564" i="4"/>
  <c r="L2564" i="4"/>
  <c r="O2563" i="4"/>
  <c r="N2563" i="4"/>
  <c r="M2563" i="4"/>
  <c r="L2563" i="4"/>
  <c r="C2563" i="4" s="1"/>
  <c r="O2562" i="4"/>
  <c r="N2562" i="4"/>
  <c r="M2562" i="4"/>
  <c r="L2562" i="4"/>
  <c r="O2561" i="4"/>
  <c r="N2561" i="4"/>
  <c r="M2561" i="4"/>
  <c r="L2561" i="4"/>
  <c r="C2561" i="4" s="1"/>
  <c r="O2560" i="4"/>
  <c r="N2560" i="4"/>
  <c r="M2560" i="4"/>
  <c r="L2560" i="4"/>
  <c r="O2559" i="4"/>
  <c r="N2559" i="4"/>
  <c r="M2559" i="4"/>
  <c r="L2559" i="4"/>
  <c r="C2559" i="4" s="1"/>
  <c r="O2558" i="4"/>
  <c r="N2558" i="4"/>
  <c r="M2558" i="4"/>
  <c r="L2558" i="4"/>
  <c r="O2557" i="4"/>
  <c r="N2557" i="4"/>
  <c r="M2557" i="4"/>
  <c r="L2557" i="4"/>
  <c r="C2557" i="4" s="1"/>
  <c r="O2556" i="4"/>
  <c r="N2556" i="4"/>
  <c r="M2556" i="4"/>
  <c r="L2556" i="4"/>
  <c r="O2555" i="4"/>
  <c r="N2555" i="4"/>
  <c r="M2555" i="4"/>
  <c r="L2555" i="4"/>
  <c r="C2555" i="4" s="1"/>
  <c r="O2554" i="4"/>
  <c r="N2554" i="4"/>
  <c r="M2554" i="4"/>
  <c r="L2554" i="4"/>
  <c r="O2553" i="4"/>
  <c r="N2553" i="4"/>
  <c r="M2553" i="4"/>
  <c r="L2553" i="4"/>
  <c r="C2553" i="4" s="1"/>
  <c r="O2552" i="4"/>
  <c r="N2552" i="4"/>
  <c r="M2552" i="4"/>
  <c r="L2552" i="4"/>
  <c r="O2551" i="4"/>
  <c r="N2551" i="4"/>
  <c r="M2551" i="4"/>
  <c r="L2551" i="4"/>
  <c r="C2551" i="4" s="1"/>
  <c r="O2550" i="4"/>
  <c r="N2550" i="4"/>
  <c r="M2550" i="4"/>
  <c r="L2550" i="4"/>
  <c r="O2549" i="4"/>
  <c r="N2549" i="4"/>
  <c r="M2549" i="4"/>
  <c r="L2549" i="4"/>
  <c r="C2549" i="4" s="1"/>
  <c r="O2548" i="4"/>
  <c r="N2548" i="4"/>
  <c r="M2548" i="4"/>
  <c r="L2548" i="4"/>
  <c r="O2547" i="4"/>
  <c r="N2547" i="4"/>
  <c r="M2547" i="4"/>
  <c r="L2547" i="4"/>
  <c r="C2547" i="4" s="1"/>
  <c r="O2546" i="4"/>
  <c r="N2546" i="4"/>
  <c r="M2546" i="4"/>
  <c r="L2546" i="4"/>
  <c r="O2545" i="4"/>
  <c r="N2545" i="4"/>
  <c r="M2545" i="4"/>
  <c r="L2545" i="4"/>
  <c r="C2545" i="4" s="1"/>
  <c r="O2544" i="4"/>
  <c r="N2544" i="4"/>
  <c r="M2544" i="4"/>
  <c r="L2544" i="4"/>
  <c r="O2543" i="4"/>
  <c r="N2543" i="4"/>
  <c r="M2543" i="4"/>
  <c r="L2543" i="4"/>
  <c r="C2543" i="4" s="1"/>
  <c r="O2542" i="4"/>
  <c r="N2542" i="4"/>
  <c r="M2542" i="4"/>
  <c r="L2542" i="4"/>
  <c r="O2541" i="4"/>
  <c r="N2541" i="4"/>
  <c r="M2541" i="4"/>
  <c r="L2541" i="4"/>
  <c r="C2541" i="4" s="1"/>
  <c r="O2540" i="4"/>
  <c r="N2540" i="4"/>
  <c r="M2540" i="4"/>
  <c r="L2540" i="4"/>
  <c r="O2539" i="4"/>
  <c r="N2539" i="4"/>
  <c r="M2539" i="4"/>
  <c r="L2539" i="4"/>
  <c r="C2539" i="4" s="1"/>
  <c r="O2538" i="4"/>
  <c r="N2538" i="4"/>
  <c r="M2538" i="4"/>
  <c r="L2538" i="4"/>
  <c r="O2537" i="4"/>
  <c r="N2537" i="4"/>
  <c r="M2537" i="4"/>
  <c r="L2537" i="4"/>
  <c r="C2537" i="4" s="1"/>
  <c r="O2536" i="4"/>
  <c r="N2536" i="4"/>
  <c r="M2536" i="4"/>
  <c r="L2536" i="4"/>
  <c r="O2535" i="4"/>
  <c r="N2535" i="4"/>
  <c r="M2535" i="4"/>
  <c r="L2535" i="4"/>
  <c r="C2535" i="4" s="1"/>
  <c r="O2534" i="4"/>
  <c r="N2534" i="4"/>
  <c r="M2534" i="4"/>
  <c r="L2534" i="4"/>
  <c r="O2533" i="4"/>
  <c r="N2533" i="4"/>
  <c r="M2533" i="4"/>
  <c r="L2533" i="4"/>
  <c r="C2533" i="4" s="1"/>
  <c r="O2532" i="4"/>
  <c r="N2532" i="4"/>
  <c r="M2532" i="4"/>
  <c r="L2532" i="4"/>
  <c r="O2531" i="4"/>
  <c r="N2531" i="4"/>
  <c r="M2531" i="4"/>
  <c r="L2531" i="4"/>
  <c r="C2531" i="4" s="1"/>
  <c r="O2530" i="4"/>
  <c r="N2530" i="4"/>
  <c r="M2530" i="4"/>
  <c r="L2530" i="4"/>
  <c r="O2529" i="4"/>
  <c r="N2529" i="4"/>
  <c r="M2529" i="4"/>
  <c r="L2529" i="4"/>
  <c r="C2529" i="4" s="1"/>
  <c r="O2528" i="4"/>
  <c r="N2528" i="4"/>
  <c r="M2528" i="4"/>
  <c r="L2528" i="4"/>
  <c r="O2527" i="4"/>
  <c r="N2527" i="4"/>
  <c r="M2527" i="4"/>
  <c r="L2527" i="4"/>
  <c r="C2527" i="4" s="1"/>
  <c r="O2526" i="4"/>
  <c r="N2526" i="4"/>
  <c r="M2526" i="4"/>
  <c r="L2526" i="4"/>
  <c r="O2525" i="4"/>
  <c r="N2525" i="4"/>
  <c r="M2525" i="4"/>
  <c r="L2525" i="4"/>
  <c r="C2525" i="4" s="1"/>
  <c r="O2524" i="4"/>
  <c r="N2524" i="4"/>
  <c r="M2524" i="4"/>
  <c r="L2524" i="4"/>
  <c r="O2523" i="4"/>
  <c r="N2523" i="4"/>
  <c r="M2523" i="4"/>
  <c r="L2523" i="4"/>
  <c r="C2523" i="4" s="1"/>
  <c r="O2522" i="4"/>
  <c r="N2522" i="4"/>
  <c r="M2522" i="4"/>
  <c r="L2522" i="4"/>
  <c r="O2521" i="4"/>
  <c r="N2521" i="4"/>
  <c r="M2521" i="4"/>
  <c r="L2521" i="4"/>
  <c r="C2521" i="4" s="1"/>
  <c r="O2520" i="4"/>
  <c r="N2520" i="4"/>
  <c r="M2520" i="4"/>
  <c r="L2520" i="4"/>
  <c r="O2519" i="4"/>
  <c r="N2519" i="4"/>
  <c r="M2519" i="4"/>
  <c r="L2519" i="4"/>
  <c r="C2519" i="4" s="1"/>
  <c r="O2518" i="4"/>
  <c r="N2518" i="4"/>
  <c r="M2518" i="4"/>
  <c r="L2518" i="4"/>
  <c r="O2517" i="4"/>
  <c r="N2517" i="4"/>
  <c r="M2517" i="4"/>
  <c r="L2517" i="4"/>
  <c r="C2517" i="4" s="1"/>
  <c r="O2516" i="4"/>
  <c r="N2516" i="4"/>
  <c r="M2516" i="4"/>
  <c r="L2516" i="4"/>
  <c r="O2515" i="4"/>
  <c r="N2515" i="4"/>
  <c r="M2515" i="4"/>
  <c r="L2515" i="4"/>
  <c r="C2515" i="4" s="1"/>
  <c r="O2514" i="4"/>
  <c r="N2514" i="4"/>
  <c r="M2514" i="4"/>
  <c r="L2514" i="4"/>
  <c r="O2513" i="4"/>
  <c r="N2513" i="4"/>
  <c r="M2513" i="4"/>
  <c r="L2513" i="4"/>
  <c r="C2513" i="4" s="1"/>
  <c r="O2512" i="4"/>
  <c r="N2512" i="4"/>
  <c r="M2512" i="4"/>
  <c r="L2512" i="4"/>
  <c r="O2511" i="4"/>
  <c r="N2511" i="4"/>
  <c r="M2511" i="4"/>
  <c r="L2511" i="4"/>
  <c r="C2511" i="4" s="1"/>
  <c r="O2510" i="4"/>
  <c r="N2510" i="4"/>
  <c r="M2510" i="4"/>
  <c r="L2510" i="4"/>
  <c r="O2509" i="4"/>
  <c r="N2509" i="4"/>
  <c r="M2509" i="4"/>
  <c r="L2509" i="4"/>
  <c r="C2509" i="4" s="1"/>
  <c r="O2508" i="4"/>
  <c r="N2508" i="4"/>
  <c r="M2508" i="4"/>
  <c r="L2508" i="4"/>
  <c r="O2507" i="4"/>
  <c r="N2507" i="4"/>
  <c r="M2507" i="4"/>
  <c r="L2507" i="4"/>
  <c r="C2507" i="4" s="1"/>
  <c r="O2506" i="4"/>
  <c r="N2506" i="4"/>
  <c r="M2506" i="4"/>
  <c r="L2506" i="4"/>
  <c r="O2505" i="4"/>
  <c r="N2505" i="4"/>
  <c r="M2505" i="4"/>
  <c r="L2505" i="4"/>
  <c r="C2505" i="4" s="1"/>
  <c r="O2504" i="4"/>
  <c r="N2504" i="4"/>
  <c r="M2504" i="4"/>
  <c r="L2504" i="4"/>
  <c r="O2503" i="4"/>
  <c r="N2503" i="4"/>
  <c r="M2503" i="4"/>
  <c r="L2503" i="4"/>
  <c r="C2503" i="4" s="1"/>
  <c r="O2502" i="4"/>
  <c r="N2502" i="4"/>
  <c r="M2502" i="4"/>
  <c r="L2502" i="4"/>
  <c r="O2501" i="4"/>
  <c r="N2501" i="4"/>
  <c r="M2501" i="4"/>
  <c r="L2501" i="4"/>
  <c r="C2501" i="4" s="1"/>
  <c r="O2500" i="4"/>
  <c r="N2500" i="4"/>
  <c r="M2500" i="4"/>
  <c r="L2500" i="4"/>
  <c r="O2499" i="4"/>
  <c r="N2499" i="4"/>
  <c r="M2499" i="4"/>
  <c r="L2499" i="4"/>
  <c r="C2499" i="4" s="1"/>
  <c r="O2498" i="4"/>
  <c r="N2498" i="4"/>
  <c r="M2498" i="4"/>
  <c r="L2498" i="4"/>
  <c r="O2497" i="4"/>
  <c r="N2497" i="4"/>
  <c r="M2497" i="4"/>
  <c r="L2497" i="4"/>
  <c r="C2497" i="4" s="1"/>
  <c r="O2496" i="4"/>
  <c r="N2496" i="4"/>
  <c r="M2496" i="4"/>
  <c r="L2496" i="4"/>
  <c r="O2495" i="4"/>
  <c r="N2495" i="4"/>
  <c r="M2495" i="4"/>
  <c r="L2495" i="4"/>
  <c r="C2495" i="4" s="1"/>
  <c r="O2494" i="4"/>
  <c r="N2494" i="4"/>
  <c r="M2494" i="4"/>
  <c r="L2494" i="4"/>
  <c r="O2493" i="4"/>
  <c r="N2493" i="4"/>
  <c r="M2493" i="4"/>
  <c r="L2493" i="4"/>
  <c r="C2493" i="4" s="1"/>
  <c r="O2492" i="4"/>
  <c r="N2492" i="4"/>
  <c r="M2492" i="4"/>
  <c r="L2492" i="4"/>
  <c r="O2491" i="4"/>
  <c r="N2491" i="4"/>
  <c r="M2491" i="4"/>
  <c r="L2491" i="4"/>
  <c r="C2491" i="4" s="1"/>
  <c r="O2490" i="4"/>
  <c r="N2490" i="4"/>
  <c r="M2490" i="4"/>
  <c r="L2490" i="4"/>
  <c r="O2489" i="4"/>
  <c r="N2489" i="4"/>
  <c r="M2489" i="4"/>
  <c r="L2489" i="4"/>
  <c r="C2489" i="4" s="1"/>
  <c r="O2488" i="4"/>
  <c r="N2488" i="4"/>
  <c r="M2488" i="4"/>
  <c r="L2488" i="4"/>
  <c r="O2487" i="4"/>
  <c r="N2487" i="4"/>
  <c r="M2487" i="4"/>
  <c r="L2487" i="4"/>
  <c r="C2487" i="4" s="1"/>
  <c r="O2486" i="4"/>
  <c r="N2486" i="4"/>
  <c r="M2486" i="4"/>
  <c r="L2486" i="4"/>
  <c r="O2485" i="4"/>
  <c r="N2485" i="4"/>
  <c r="M2485" i="4"/>
  <c r="L2485" i="4"/>
  <c r="C2485" i="4" s="1"/>
  <c r="O2484" i="4"/>
  <c r="N2484" i="4"/>
  <c r="M2484" i="4"/>
  <c r="L2484" i="4"/>
  <c r="O2483" i="4"/>
  <c r="N2483" i="4"/>
  <c r="M2483" i="4"/>
  <c r="L2483" i="4"/>
  <c r="C2483" i="4" s="1"/>
  <c r="O2482" i="4"/>
  <c r="N2482" i="4"/>
  <c r="M2482" i="4"/>
  <c r="L2482" i="4"/>
  <c r="O2481" i="4"/>
  <c r="N2481" i="4"/>
  <c r="M2481" i="4"/>
  <c r="L2481" i="4"/>
  <c r="C2481" i="4" s="1"/>
  <c r="O2480" i="4"/>
  <c r="N2480" i="4"/>
  <c r="M2480" i="4"/>
  <c r="L2480" i="4"/>
  <c r="O2479" i="4"/>
  <c r="N2479" i="4"/>
  <c r="M2479" i="4"/>
  <c r="L2479" i="4"/>
  <c r="C2479" i="4" s="1"/>
  <c r="O2478" i="4"/>
  <c r="N2478" i="4"/>
  <c r="M2478" i="4"/>
  <c r="L2478" i="4"/>
  <c r="O2477" i="4"/>
  <c r="N2477" i="4"/>
  <c r="M2477" i="4"/>
  <c r="L2477" i="4"/>
  <c r="C2477" i="4" s="1"/>
  <c r="O2476" i="4"/>
  <c r="N2476" i="4"/>
  <c r="M2476" i="4"/>
  <c r="L2476" i="4"/>
  <c r="O2475" i="4"/>
  <c r="N2475" i="4"/>
  <c r="M2475" i="4"/>
  <c r="L2475" i="4"/>
  <c r="C2475" i="4" s="1"/>
  <c r="O2474" i="4"/>
  <c r="N2474" i="4"/>
  <c r="M2474" i="4"/>
  <c r="L2474" i="4"/>
  <c r="O2473" i="4"/>
  <c r="N2473" i="4"/>
  <c r="M2473" i="4"/>
  <c r="L2473" i="4"/>
  <c r="C2473" i="4" s="1"/>
  <c r="O2472" i="4"/>
  <c r="N2472" i="4"/>
  <c r="M2472" i="4"/>
  <c r="L2472" i="4"/>
  <c r="O2471" i="4"/>
  <c r="N2471" i="4"/>
  <c r="M2471" i="4"/>
  <c r="L2471" i="4"/>
  <c r="C2471" i="4" s="1"/>
  <c r="O2470" i="4"/>
  <c r="N2470" i="4"/>
  <c r="M2470" i="4"/>
  <c r="L2470" i="4"/>
  <c r="O2469" i="4"/>
  <c r="N2469" i="4"/>
  <c r="M2469" i="4"/>
  <c r="L2469" i="4"/>
  <c r="C2469" i="4" s="1"/>
  <c r="O2468" i="4"/>
  <c r="N2468" i="4"/>
  <c r="M2468" i="4"/>
  <c r="L2468" i="4"/>
  <c r="O2467" i="4"/>
  <c r="N2467" i="4"/>
  <c r="M2467" i="4"/>
  <c r="L2467" i="4"/>
  <c r="C2467" i="4" s="1"/>
  <c r="O2466" i="4"/>
  <c r="N2466" i="4"/>
  <c r="M2466" i="4"/>
  <c r="L2466" i="4"/>
  <c r="O2465" i="4"/>
  <c r="N2465" i="4"/>
  <c r="M2465" i="4"/>
  <c r="L2465" i="4"/>
  <c r="C2465" i="4" s="1"/>
  <c r="O2464" i="4"/>
  <c r="N2464" i="4"/>
  <c r="M2464" i="4"/>
  <c r="L2464" i="4"/>
  <c r="O2463" i="4"/>
  <c r="N2463" i="4"/>
  <c r="M2463" i="4"/>
  <c r="L2463" i="4"/>
  <c r="C2463" i="4" s="1"/>
  <c r="O2462" i="4"/>
  <c r="N2462" i="4"/>
  <c r="M2462" i="4"/>
  <c r="L2462" i="4"/>
  <c r="O2461" i="4"/>
  <c r="N2461" i="4"/>
  <c r="M2461" i="4"/>
  <c r="L2461" i="4"/>
  <c r="C2461" i="4" s="1"/>
  <c r="O2460" i="4"/>
  <c r="N2460" i="4"/>
  <c r="M2460" i="4"/>
  <c r="L2460" i="4"/>
  <c r="O2459" i="4"/>
  <c r="N2459" i="4"/>
  <c r="M2459" i="4"/>
  <c r="L2459" i="4"/>
  <c r="C2459" i="4" s="1"/>
  <c r="O2458" i="4"/>
  <c r="N2458" i="4"/>
  <c r="M2458" i="4"/>
  <c r="L2458" i="4"/>
  <c r="O2457" i="4"/>
  <c r="N2457" i="4"/>
  <c r="M2457" i="4"/>
  <c r="L2457" i="4"/>
  <c r="C2457" i="4" s="1"/>
  <c r="O2456" i="4"/>
  <c r="N2456" i="4"/>
  <c r="M2456" i="4"/>
  <c r="L2456" i="4"/>
  <c r="O2455" i="4"/>
  <c r="N2455" i="4"/>
  <c r="M2455" i="4"/>
  <c r="L2455" i="4"/>
  <c r="C2455" i="4" s="1"/>
  <c r="O2454" i="4"/>
  <c r="N2454" i="4"/>
  <c r="M2454" i="4"/>
  <c r="L2454" i="4"/>
  <c r="O2453" i="4"/>
  <c r="N2453" i="4"/>
  <c r="M2453" i="4"/>
  <c r="L2453" i="4"/>
  <c r="C2453" i="4" s="1"/>
  <c r="O2452" i="4"/>
  <c r="N2452" i="4"/>
  <c r="M2452" i="4"/>
  <c r="L2452" i="4"/>
  <c r="O2451" i="4"/>
  <c r="N2451" i="4"/>
  <c r="M2451" i="4"/>
  <c r="L2451" i="4"/>
  <c r="C2451" i="4" s="1"/>
  <c r="O2450" i="4"/>
  <c r="N2450" i="4"/>
  <c r="M2450" i="4"/>
  <c r="L2450" i="4"/>
  <c r="O2449" i="4"/>
  <c r="N2449" i="4"/>
  <c r="M2449" i="4"/>
  <c r="L2449" i="4"/>
  <c r="C2449" i="4" s="1"/>
  <c r="O2448" i="4"/>
  <c r="N2448" i="4"/>
  <c r="M2448" i="4"/>
  <c r="L2448" i="4"/>
  <c r="O2447" i="4"/>
  <c r="N2447" i="4"/>
  <c r="M2447" i="4"/>
  <c r="L2447" i="4"/>
  <c r="C2447" i="4" s="1"/>
  <c r="O2446" i="4"/>
  <c r="N2446" i="4"/>
  <c r="M2446" i="4"/>
  <c r="L2446" i="4"/>
  <c r="O2445" i="4"/>
  <c r="N2445" i="4"/>
  <c r="M2445" i="4"/>
  <c r="L2445" i="4"/>
  <c r="C2445" i="4" s="1"/>
  <c r="O2444" i="4"/>
  <c r="N2444" i="4"/>
  <c r="M2444" i="4"/>
  <c r="L2444" i="4"/>
  <c r="O2443" i="4"/>
  <c r="N2443" i="4"/>
  <c r="M2443" i="4"/>
  <c r="L2443" i="4"/>
  <c r="C2443" i="4" s="1"/>
  <c r="O2442" i="4"/>
  <c r="N2442" i="4"/>
  <c r="M2442" i="4"/>
  <c r="L2442" i="4"/>
  <c r="O2441" i="4"/>
  <c r="N2441" i="4"/>
  <c r="M2441" i="4"/>
  <c r="L2441" i="4"/>
  <c r="C2441" i="4" s="1"/>
  <c r="O2440" i="4"/>
  <c r="N2440" i="4"/>
  <c r="M2440" i="4"/>
  <c r="L2440" i="4"/>
  <c r="O2439" i="4"/>
  <c r="N2439" i="4"/>
  <c r="M2439" i="4"/>
  <c r="L2439" i="4"/>
  <c r="C2439" i="4" s="1"/>
  <c r="O2438" i="4"/>
  <c r="N2438" i="4"/>
  <c r="M2438" i="4"/>
  <c r="L2438" i="4"/>
  <c r="O2437" i="4"/>
  <c r="N2437" i="4"/>
  <c r="M2437" i="4"/>
  <c r="L2437" i="4"/>
  <c r="C2437" i="4" s="1"/>
  <c r="O2436" i="4"/>
  <c r="N2436" i="4"/>
  <c r="M2436" i="4"/>
  <c r="L2436" i="4"/>
  <c r="O2435" i="4"/>
  <c r="N2435" i="4"/>
  <c r="M2435" i="4"/>
  <c r="L2435" i="4"/>
  <c r="C2435" i="4" s="1"/>
  <c r="O2434" i="4"/>
  <c r="N2434" i="4"/>
  <c r="M2434" i="4"/>
  <c r="L2434" i="4"/>
  <c r="O2433" i="4"/>
  <c r="N2433" i="4"/>
  <c r="M2433" i="4"/>
  <c r="L2433" i="4"/>
  <c r="C2433" i="4" s="1"/>
  <c r="O2432" i="4"/>
  <c r="N2432" i="4"/>
  <c r="M2432" i="4"/>
  <c r="L2432" i="4"/>
  <c r="O2431" i="4"/>
  <c r="N2431" i="4"/>
  <c r="M2431" i="4"/>
  <c r="L2431" i="4"/>
  <c r="C2431" i="4" s="1"/>
  <c r="O2430" i="4"/>
  <c r="N2430" i="4"/>
  <c r="M2430" i="4"/>
  <c r="L2430" i="4"/>
  <c r="O2429" i="4"/>
  <c r="N2429" i="4"/>
  <c r="M2429" i="4"/>
  <c r="L2429" i="4"/>
  <c r="C2429" i="4" s="1"/>
  <c r="O2428" i="4"/>
  <c r="N2428" i="4"/>
  <c r="M2428" i="4"/>
  <c r="L2428" i="4"/>
  <c r="O2427" i="4"/>
  <c r="N2427" i="4"/>
  <c r="M2427" i="4"/>
  <c r="L2427" i="4"/>
  <c r="C2427" i="4" s="1"/>
  <c r="O2426" i="4"/>
  <c r="N2426" i="4"/>
  <c r="M2426" i="4"/>
  <c r="L2426" i="4"/>
  <c r="O2425" i="4"/>
  <c r="N2425" i="4"/>
  <c r="M2425" i="4"/>
  <c r="L2425" i="4"/>
  <c r="C2425" i="4" s="1"/>
  <c r="O2424" i="4"/>
  <c r="N2424" i="4"/>
  <c r="M2424" i="4"/>
  <c r="L2424" i="4"/>
  <c r="O2423" i="4"/>
  <c r="N2423" i="4"/>
  <c r="M2423" i="4"/>
  <c r="L2423" i="4"/>
  <c r="C2423" i="4" s="1"/>
  <c r="O2422" i="4"/>
  <c r="N2422" i="4"/>
  <c r="M2422" i="4"/>
  <c r="L2422" i="4"/>
  <c r="O2421" i="4"/>
  <c r="N2421" i="4"/>
  <c r="M2421" i="4"/>
  <c r="L2421" i="4"/>
  <c r="C2421" i="4" s="1"/>
  <c r="O2420" i="4"/>
  <c r="N2420" i="4"/>
  <c r="M2420" i="4"/>
  <c r="L2420" i="4"/>
  <c r="O2419" i="4"/>
  <c r="N2419" i="4"/>
  <c r="M2419" i="4"/>
  <c r="L2419" i="4"/>
  <c r="C2419" i="4" s="1"/>
  <c r="O2418" i="4"/>
  <c r="N2418" i="4"/>
  <c r="M2418" i="4"/>
  <c r="L2418" i="4"/>
  <c r="O2417" i="4"/>
  <c r="N2417" i="4"/>
  <c r="M2417" i="4"/>
  <c r="L2417" i="4"/>
  <c r="C2417" i="4" s="1"/>
  <c r="O2416" i="4"/>
  <c r="N2416" i="4"/>
  <c r="M2416" i="4"/>
  <c r="L2416" i="4"/>
  <c r="O2415" i="4"/>
  <c r="N2415" i="4"/>
  <c r="M2415" i="4"/>
  <c r="L2415" i="4"/>
  <c r="C2415" i="4" s="1"/>
  <c r="O2414" i="4"/>
  <c r="N2414" i="4"/>
  <c r="M2414" i="4"/>
  <c r="L2414" i="4"/>
  <c r="O2413" i="4"/>
  <c r="N2413" i="4"/>
  <c r="M2413" i="4"/>
  <c r="L2413" i="4"/>
  <c r="C2413" i="4" s="1"/>
  <c r="O2412" i="4"/>
  <c r="N2412" i="4"/>
  <c r="M2412" i="4"/>
  <c r="L2412" i="4"/>
  <c r="O2411" i="4"/>
  <c r="N2411" i="4"/>
  <c r="M2411" i="4"/>
  <c r="L2411" i="4"/>
  <c r="C2411" i="4" s="1"/>
  <c r="O2410" i="4"/>
  <c r="N2410" i="4"/>
  <c r="M2410" i="4"/>
  <c r="L2410" i="4"/>
  <c r="O2409" i="4"/>
  <c r="N2409" i="4"/>
  <c r="M2409" i="4"/>
  <c r="L2409" i="4"/>
  <c r="C2409" i="4" s="1"/>
  <c r="O2408" i="4"/>
  <c r="N2408" i="4"/>
  <c r="M2408" i="4"/>
  <c r="L2408" i="4"/>
  <c r="O2407" i="4"/>
  <c r="N2407" i="4"/>
  <c r="M2407" i="4"/>
  <c r="L2407" i="4"/>
  <c r="C2407" i="4" s="1"/>
  <c r="O2406" i="4"/>
  <c r="N2406" i="4"/>
  <c r="M2406" i="4"/>
  <c r="L2406" i="4"/>
  <c r="O2405" i="4"/>
  <c r="N2405" i="4"/>
  <c r="M2405" i="4"/>
  <c r="L2405" i="4"/>
  <c r="C2405" i="4" s="1"/>
  <c r="O2404" i="4"/>
  <c r="N2404" i="4"/>
  <c r="M2404" i="4"/>
  <c r="L2404" i="4"/>
  <c r="O2403" i="4"/>
  <c r="N2403" i="4"/>
  <c r="M2403" i="4"/>
  <c r="L2403" i="4"/>
  <c r="C2403" i="4" s="1"/>
  <c r="O2402" i="4"/>
  <c r="N2402" i="4"/>
  <c r="M2402" i="4"/>
  <c r="L2402" i="4"/>
  <c r="O2401" i="4"/>
  <c r="N2401" i="4"/>
  <c r="M2401" i="4"/>
  <c r="L2401" i="4"/>
  <c r="C2401" i="4" s="1"/>
  <c r="O2400" i="4"/>
  <c r="N2400" i="4"/>
  <c r="M2400" i="4"/>
  <c r="L2400" i="4"/>
  <c r="O2399" i="4"/>
  <c r="N2399" i="4"/>
  <c r="M2399" i="4"/>
  <c r="L2399" i="4"/>
  <c r="C2399" i="4" s="1"/>
  <c r="O2398" i="4"/>
  <c r="N2398" i="4"/>
  <c r="M2398" i="4"/>
  <c r="L2398" i="4"/>
  <c r="O2397" i="4"/>
  <c r="N2397" i="4"/>
  <c r="M2397" i="4"/>
  <c r="L2397" i="4"/>
  <c r="C2397" i="4" s="1"/>
  <c r="O2396" i="4"/>
  <c r="N2396" i="4"/>
  <c r="M2396" i="4"/>
  <c r="L2396" i="4"/>
  <c r="O2395" i="4"/>
  <c r="N2395" i="4"/>
  <c r="M2395" i="4"/>
  <c r="L2395" i="4"/>
  <c r="C2395" i="4" s="1"/>
  <c r="O2394" i="4"/>
  <c r="N2394" i="4"/>
  <c r="M2394" i="4"/>
  <c r="L2394" i="4"/>
  <c r="O2393" i="4"/>
  <c r="N2393" i="4"/>
  <c r="M2393" i="4"/>
  <c r="L2393" i="4"/>
  <c r="C2393" i="4" s="1"/>
  <c r="O2392" i="4"/>
  <c r="N2392" i="4"/>
  <c r="M2392" i="4"/>
  <c r="L2392" i="4"/>
  <c r="O2391" i="4"/>
  <c r="N2391" i="4"/>
  <c r="M2391" i="4"/>
  <c r="L2391" i="4"/>
  <c r="C2391" i="4" s="1"/>
  <c r="O2390" i="4"/>
  <c r="N2390" i="4"/>
  <c r="M2390" i="4"/>
  <c r="L2390" i="4"/>
  <c r="O2389" i="4"/>
  <c r="N2389" i="4"/>
  <c r="M2389" i="4"/>
  <c r="L2389" i="4"/>
  <c r="C2389" i="4" s="1"/>
  <c r="O2388" i="4"/>
  <c r="N2388" i="4"/>
  <c r="M2388" i="4"/>
  <c r="L2388" i="4"/>
  <c r="O2387" i="4"/>
  <c r="N2387" i="4"/>
  <c r="M2387" i="4"/>
  <c r="L2387" i="4"/>
  <c r="C2387" i="4" s="1"/>
  <c r="O2386" i="4"/>
  <c r="N2386" i="4"/>
  <c r="M2386" i="4"/>
  <c r="L2386" i="4"/>
  <c r="O2385" i="4"/>
  <c r="N2385" i="4"/>
  <c r="M2385" i="4"/>
  <c r="L2385" i="4"/>
  <c r="C2385" i="4" s="1"/>
  <c r="O2384" i="4"/>
  <c r="N2384" i="4"/>
  <c r="M2384" i="4"/>
  <c r="L2384" i="4"/>
  <c r="O2383" i="4"/>
  <c r="N2383" i="4"/>
  <c r="M2383" i="4"/>
  <c r="L2383" i="4"/>
  <c r="C2383" i="4" s="1"/>
  <c r="O2382" i="4"/>
  <c r="N2382" i="4"/>
  <c r="M2382" i="4"/>
  <c r="L2382" i="4"/>
  <c r="O2381" i="4"/>
  <c r="N2381" i="4"/>
  <c r="M2381" i="4"/>
  <c r="L2381" i="4"/>
  <c r="C2381" i="4" s="1"/>
  <c r="O2380" i="4"/>
  <c r="N2380" i="4"/>
  <c r="M2380" i="4"/>
  <c r="L2380" i="4"/>
  <c r="O2379" i="4"/>
  <c r="N2379" i="4"/>
  <c r="M2379" i="4"/>
  <c r="L2379" i="4"/>
  <c r="C2379" i="4" s="1"/>
  <c r="O2378" i="4"/>
  <c r="N2378" i="4"/>
  <c r="M2378" i="4"/>
  <c r="L2378" i="4"/>
  <c r="O2377" i="4"/>
  <c r="N2377" i="4"/>
  <c r="M2377" i="4"/>
  <c r="L2377" i="4"/>
  <c r="C2377" i="4" s="1"/>
  <c r="O2376" i="4"/>
  <c r="N2376" i="4"/>
  <c r="M2376" i="4"/>
  <c r="L2376" i="4"/>
  <c r="O2375" i="4"/>
  <c r="N2375" i="4"/>
  <c r="M2375" i="4"/>
  <c r="L2375" i="4"/>
  <c r="C2375" i="4" s="1"/>
  <c r="O2374" i="4"/>
  <c r="N2374" i="4"/>
  <c r="M2374" i="4"/>
  <c r="L2374" i="4"/>
  <c r="O2373" i="4"/>
  <c r="N2373" i="4"/>
  <c r="M2373" i="4"/>
  <c r="L2373" i="4"/>
  <c r="C2373" i="4" s="1"/>
  <c r="O2372" i="4"/>
  <c r="N2372" i="4"/>
  <c r="M2372" i="4"/>
  <c r="L2372" i="4"/>
  <c r="O2371" i="4"/>
  <c r="N2371" i="4"/>
  <c r="M2371" i="4"/>
  <c r="L2371" i="4"/>
  <c r="C2371" i="4" s="1"/>
  <c r="O2370" i="4"/>
  <c r="N2370" i="4"/>
  <c r="M2370" i="4"/>
  <c r="L2370" i="4"/>
  <c r="O2369" i="4"/>
  <c r="N2369" i="4"/>
  <c r="M2369" i="4"/>
  <c r="L2369" i="4"/>
  <c r="C2369" i="4" s="1"/>
  <c r="O2368" i="4"/>
  <c r="N2368" i="4"/>
  <c r="M2368" i="4"/>
  <c r="L2368" i="4"/>
  <c r="O2367" i="4"/>
  <c r="N2367" i="4"/>
  <c r="M2367" i="4"/>
  <c r="L2367" i="4"/>
  <c r="C2367" i="4" s="1"/>
  <c r="O2366" i="4"/>
  <c r="N2366" i="4"/>
  <c r="M2366" i="4"/>
  <c r="L2366" i="4"/>
  <c r="O2365" i="4"/>
  <c r="N2365" i="4"/>
  <c r="M2365" i="4"/>
  <c r="L2365" i="4"/>
  <c r="C2365" i="4" s="1"/>
  <c r="O2364" i="4"/>
  <c r="N2364" i="4"/>
  <c r="M2364" i="4"/>
  <c r="L2364" i="4"/>
  <c r="O2363" i="4"/>
  <c r="N2363" i="4"/>
  <c r="M2363" i="4"/>
  <c r="L2363" i="4"/>
  <c r="C2363" i="4" s="1"/>
  <c r="O2362" i="4"/>
  <c r="N2362" i="4"/>
  <c r="M2362" i="4"/>
  <c r="L2362" i="4"/>
  <c r="O2361" i="4"/>
  <c r="N2361" i="4"/>
  <c r="M2361" i="4"/>
  <c r="L2361" i="4"/>
  <c r="C2361" i="4" s="1"/>
  <c r="O2360" i="4"/>
  <c r="N2360" i="4"/>
  <c r="M2360" i="4"/>
  <c r="L2360" i="4"/>
  <c r="O2359" i="4"/>
  <c r="N2359" i="4"/>
  <c r="M2359" i="4"/>
  <c r="L2359" i="4"/>
  <c r="C2359" i="4" s="1"/>
  <c r="O2358" i="4"/>
  <c r="N2358" i="4"/>
  <c r="M2358" i="4"/>
  <c r="L2358" i="4"/>
  <c r="O2357" i="4"/>
  <c r="N2357" i="4"/>
  <c r="M2357" i="4"/>
  <c r="L2357" i="4"/>
  <c r="C2357" i="4" s="1"/>
  <c r="O2356" i="4"/>
  <c r="N2356" i="4"/>
  <c r="M2356" i="4"/>
  <c r="L2356" i="4"/>
  <c r="O2355" i="4"/>
  <c r="N2355" i="4"/>
  <c r="M2355" i="4"/>
  <c r="L2355" i="4"/>
  <c r="C2355" i="4" s="1"/>
  <c r="O2354" i="4"/>
  <c r="N2354" i="4"/>
  <c r="M2354" i="4"/>
  <c r="L2354" i="4"/>
  <c r="O2353" i="4"/>
  <c r="N2353" i="4"/>
  <c r="M2353" i="4"/>
  <c r="L2353" i="4"/>
  <c r="C2353" i="4" s="1"/>
  <c r="O2352" i="4"/>
  <c r="N2352" i="4"/>
  <c r="M2352" i="4"/>
  <c r="L2352" i="4"/>
  <c r="O2351" i="4"/>
  <c r="N2351" i="4"/>
  <c r="M2351" i="4"/>
  <c r="L2351" i="4"/>
  <c r="C2351" i="4" s="1"/>
  <c r="O2350" i="4"/>
  <c r="N2350" i="4"/>
  <c r="M2350" i="4"/>
  <c r="L2350" i="4"/>
  <c r="O2349" i="4"/>
  <c r="N2349" i="4"/>
  <c r="M2349" i="4"/>
  <c r="L2349" i="4"/>
  <c r="C2349" i="4" s="1"/>
  <c r="O2348" i="4"/>
  <c r="N2348" i="4"/>
  <c r="M2348" i="4"/>
  <c r="L2348" i="4"/>
  <c r="O2347" i="4"/>
  <c r="N2347" i="4"/>
  <c r="M2347" i="4"/>
  <c r="L2347" i="4"/>
  <c r="C2347" i="4" s="1"/>
  <c r="O2346" i="4"/>
  <c r="N2346" i="4"/>
  <c r="M2346" i="4"/>
  <c r="L2346" i="4"/>
  <c r="O2345" i="4"/>
  <c r="N2345" i="4"/>
  <c r="M2345" i="4"/>
  <c r="L2345" i="4"/>
  <c r="C2345" i="4" s="1"/>
  <c r="O2344" i="4"/>
  <c r="N2344" i="4"/>
  <c r="M2344" i="4"/>
  <c r="L2344" i="4"/>
  <c r="O2343" i="4"/>
  <c r="N2343" i="4"/>
  <c r="M2343" i="4"/>
  <c r="L2343" i="4"/>
  <c r="C2343" i="4" s="1"/>
  <c r="O2342" i="4"/>
  <c r="N2342" i="4"/>
  <c r="M2342" i="4"/>
  <c r="L2342" i="4"/>
  <c r="O2341" i="4"/>
  <c r="N2341" i="4"/>
  <c r="M2341" i="4"/>
  <c r="L2341" i="4"/>
  <c r="C2341" i="4" s="1"/>
  <c r="O2340" i="4"/>
  <c r="N2340" i="4"/>
  <c r="M2340" i="4"/>
  <c r="L2340" i="4"/>
  <c r="O2339" i="4"/>
  <c r="N2339" i="4"/>
  <c r="M2339" i="4"/>
  <c r="L2339" i="4"/>
  <c r="C2339" i="4" s="1"/>
  <c r="O2338" i="4"/>
  <c r="N2338" i="4"/>
  <c r="M2338" i="4"/>
  <c r="L2338" i="4"/>
  <c r="O2337" i="4"/>
  <c r="N2337" i="4"/>
  <c r="M2337" i="4"/>
  <c r="L2337" i="4"/>
  <c r="C2337" i="4" s="1"/>
  <c r="O2336" i="4"/>
  <c r="N2336" i="4"/>
  <c r="M2336" i="4"/>
  <c r="L2336" i="4"/>
  <c r="O2335" i="4"/>
  <c r="N2335" i="4"/>
  <c r="M2335" i="4"/>
  <c r="L2335" i="4"/>
  <c r="C2335" i="4" s="1"/>
  <c r="O2334" i="4"/>
  <c r="N2334" i="4"/>
  <c r="M2334" i="4"/>
  <c r="L2334" i="4"/>
  <c r="O2333" i="4"/>
  <c r="N2333" i="4"/>
  <c r="M2333" i="4"/>
  <c r="L2333" i="4"/>
  <c r="C2333" i="4" s="1"/>
  <c r="O2332" i="4"/>
  <c r="N2332" i="4"/>
  <c r="M2332" i="4"/>
  <c r="L2332" i="4"/>
  <c r="O2331" i="4"/>
  <c r="N2331" i="4"/>
  <c r="M2331" i="4"/>
  <c r="L2331" i="4"/>
  <c r="C2331" i="4" s="1"/>
  <c r="O2330" i="4"/>
  <c r="N2330" i="4"/>
  <c r="M2330" i="4"/>
  <c r="L2330" i="4"/>
  <c r="O2329" i="4"/>
  <c r="N2329" i="4"/>
  <c r="M2329" i="4"/>
  <c r="L2329" i="4"/>
  <c r="C2329" i="4" s="1"/>
  <c r="O2328" i="4"/>
  <c r="N2328" i="4"/>
  <c r="M2328" i="4"/>
  <c r="L2328" i="4"/>
  <c r="O2327" i="4"/>
  <c r="N2327" i="4"/>
  <c r="M2327" i="4"/>
  <c r="L2327" i="4"/>
  <c r="C2327" i="4" s="1"/>
  <c r="O2326" i="4"/>
  <c r="N2326" i="4"/>
  <c r="M2326" i="4"/>
  <c r="L2326" i="4"/>
  <c r="O2325" i="4"/>
  <c r="N2325" i="4"/>
  <c r="M2325" i="4"/>
  <c r="L2325" i="4"/>
  <c r="C2325" i="4" s="1"/>
  <c r="O2324" i="4"/>
  <c r="N2324" i="4"/>
  <c r="M2324" i="4"/>
  <c r="L2324" i="4"/>
  <c r="O2323" i="4"/>
  <c r="N2323" i="4"/>
  <c r="M2323" i="4"/>
  <c r="L2323" i="4"/>
  <c r="C2323" i="4" s="1"/>
  <c r="O2322" i="4"/>
  <c r="N2322" i="4"/>
  <c r="M2322" i="4"/>
  <c r="L2322" i="4"/>
  <c r="O2321" i="4"/>
  <c r="N2321" i="4"/>
  <c r="M2321" i="4"/>
  <c r="L2321" i="4"/>
  <c r="C2321" i="4" s="1"/>
  <c r="O2320" i="4"/>
  <c r="N2320" i="4"/>
  <c r="M2320" i="4"/>
  <c r="L2320" i="4"/>
  <c r="O2319" i="4"/>
  <c r="N2319" i="4"/>
  <c r="M2319" i="4"/>
  <c r="L2319" i="4"/>
  <c r="C2319" i="4" s="1"/>
  <c r="O2318" i="4"/>
  <c r="N2318" i="4"/>
  <c r="M2318" i="4"/>
  <c r="L2318" i="4"/>
  <c r="O2317" i="4"/>
  <c r="N2317" i="4"/>
  <c r="M2317" i="4"/>
  <c r="L2317" i="4"/>
  <c r="C2317" i="4" s="1"/>
  <c r="O2316" i="4"/>
  <c r="N2316" i="4"/>
  <c r="M2316" i="4"/>
  <c r="L2316" i="4"/>
  <c r="O2315" i="4"/>
  <c r="N2315" i="4"/>
  <c r="M2315" i="4"/>
  <c r="L2315" i="4"/>
  <c r="C2315" i="4" s="1"/>
  <c r="O2314" i="4"/>
  <c r="N2314" i="4"/>
  <c r="M2314" i="4"/>
  <c r="L2314" i="4"/>
  <c r="O2313" i="4"/>
  <c r="N2313" i="4"/>
  <c r="M2313" i="4"/>
  <c r="L2313" i="4"/>
  <c r="C2313" i="4" s="1"/>
  <c r="O2312" i="4"/>
  <c r="N2312" i="4"/>
  <c r="M2312" i="4"/>
  <c r="L2312" i="4"/>
  <c r="O2311" i="4"/>
  <c r="N2311" i="4"/>
  <c r="M2311" i="4"/>
  <c r="L2311" i="4"/>
  <c r="C2311" i="4" s="1"/>
  <c r="O2310" i="4"/>
  <c r="N2310" i="4"/>
  <c r="M2310" i="4"/>
  <c r="L2310" i="4"/>
  <c r="O2309" i="4"/>
  <c r="N2309" i="4"/>
  <c r="M2309" i="4"/>
  <c r="L2309" i="4"/>
  <c r="C2309" i="4" s="1"/>
  <c r="O2308" i="4"/>
  <c r="N2308" i="4"/>
  <c r="M2308" i="4"/>
  <c r="L2308" i="4"/>
  <c r="O2307" i="4"/>
  <c r="N2307" i="4"/>
  <c r="M2307" i="4"/>
  <c r="L2307" i="4"/>
  <c r="C2307" i="4" s="1"/>
  <c r="O2306" i="4"/>
  <c r="N2306" i="4"/>
  <c r="M2306" i="4"/>
  <c r="L2306" i="4"/>
  <c r="O2305" i="4"/>
  <c r="N2305" i="4"/>
  <c r="M2305" i="4"/>
  <c r="L2305" i="4"/>
  <c r="C2305" i="4" s="1"/>
  <c r="O2304" i="4"/>
  <c r="N2304" i="4"/>
  <c r="M2304" i="4"/>
  <c r="L2304" i="4"/>
  <c r="O2303" i="4"/>
  <c r="N2303" i="4"/>
  <c r="M2303" i="4"/>
  <c r="L2303" i="4"/>
  <c r="C2303" i="4" s="1"/>
  <c r="O2302" i="4"/>
  <c r="N2302" i="4"/>
  <c r="M2302" i="4"/>
  <c r="L2302" i="4"/>
  <c r="O2301" i="4"/>
  <c r="N2301" i="4"/>
  <c r="M2301" i="4"/>
  <c r="L2301" i="4"/>
  <c r="C2301" i="4" s="1"/>
  <c r="O2300" i="4"/>
  <c r="N2300" i="4"/>
  <c r="M2300" i="4"/>
  <c r="L2300" i="4"/>
  <c r="O2299" i="4"/>
  <c r="N2299" i="4"/>
  <c r="M2299" i="4"/>
  <c r="L2299" i="4"/>
  <c r="C2299" i="4" s="1"/>
  <c r="O2298" i="4"/>
  <c r="N2298" i="4"/>
  <c r="M2298" i="4"/>
  <c r="L2298" i="4"/>
  <c r="O2297" i="4"/>
  <c r="N2297" i="4"/>
  <c r="M2297" i="4"/>
  <c r="L2297" i="4"/>
  <c r="C2297" i="4" s="1"/>
  <c r="O2296" i="4"/>
  <c r="N2296" i="4"/>
  <c r="M2296" i="4"/>
  <c r="L2296" i="4"/>
  <c r="O2295" i="4"/>
  <c r="N2295" i="4"/>
  <c r="M2295" i="4"/>
  <c r="L2295" i="4"/>
  <c r="C2295" i="4" s="1"/>
  <c r="O2294" i="4"/>
  <c r="N2294" i="4"/>
  <c r="M2294" i="4"/>
  <c r="L2294" i="4"/>
  <c r="O2293" i="4"/>
  <c r="N2293" i="4"/>
  <c r="M2293" i="4"/>
  <c r="L2293" i="4"/>
  <c r="C2293" i="4" s="1"/>
  <c r="O2292" i="4"/>
  <c r="N2292" i="4"/>
  <c r="M2292" i="4"/>
  <c r="L2292" i="4"/>
  <c r="O2291" i="4"/>
  <c r="N2291" i="4"/>
  <c r="M2291" i="4"/>
  <c r="L2291" i="4"/>
  <c r="C2291" i="4" s="1"/>
  <c r="O2290" i="4"/>
  <c r="N2290" i="4"/>
  <c r="M2290" i="4"/>
  <c r="L2290" i="4"/>
  <c r="O2289" i="4"/>
  <c r="N2289" i="4"/>
  <c r="M2289" i="4"/>
  <c r="L2289" i="4"/>
  <c r="C2289" i="4" s="1"/>
  <c r="O2288" i="4"/>
  <c r="N2288" i="4"/>
  <c r="M2288" i="4"/>
  <c r="L2288" i="4"/>
  <c r="O2287" i="4"/>
  <c r="N2287" i="4"/>
  <c r="M2287" i="4"/>
  <c r="L2287" i="4"/>
  <c r="C2287" i="4" s="1"/>
  <c r="O2286" i="4"/>
  <c r="N2286" i="4"/>
  <c r="M2286" i="4"/>
  <c r="L2286" i="4"/>
  <c r="O2285" i="4"/>
  <c r="N2285" i="4"/>
  <c r="M2285" i="4"/>
  <c r="L2285" i="4"/>
  <c r="C2285" i="4" s="1"/>
  <c r="O2284" i="4"/>
  <c r="N2284" i="4"/>
  <c r="M2284" i="4"/>
  <c r="L2284" i="4"/>
  <c r="O2283" i="4"/>
  <c r="N2283" i="4"/>
  <c r="M2283" i="4"/>
  <c r="L2283" i="4"/>
  <c r="C2283" i="4" s="1"/>
  <c r="O2282" i="4"/>
  <c r="N2282" i="4"/>
  <c r="M2282" i="4"/>
  <c r="L2282" i="4"/>
  <c r="O2281" i="4"/>
  <c r="N2281" i="4"/>
  <c r="M2281" i="4"/>
  <c r="L2281" i="4"/>
  <c r="C2281" i="4" s="1"/>
  <c r="O2280" i="4"/>
  <c r="N2280" i="4"/>
  <c r="M2280" i="4"/>
  <c r="L2280" i="4"/>
  <c r="O2279" i="4"/>
  <c r="N2279" i="4"/>
  <c r="M2279" i="4"/>
  <c r="L2279" i="4"/>
  <c r="C2279" i="4" s="1"/>
  <c r="O2278" i="4"/>
  <c r="N2278" i="4"/>
  <c r="M2278" i="4"/>
  <c r="L2278" i="4"/>
  <c r="O2277" i="4"/>
  <c r="N2277" i="4"/>
  <c r="M2277" i="4"/>
  <c r="L2277" i="4"/>
  <c r="C2277" i="4" s="1"/>
  <c r="O2276" i="4"/>
  <c r="N2276" i="4"/>
  <c r="M2276" i="4"/>
  <c r="L2276" i="4"/>
  <c r="O2275" i="4"/>
  <c r="N2275" i="4"/>
  <c r="M2275" i="4"/>
  <c r="L2275" i="4"/>
  <c r="C2275" i="4" s="1"/>
  <c r="O2274" i="4"/>
  <c r="N2274" i="4"/>
  <c r="M2274" i="4"/>
  <c r="L2274" i="4"/>
  <c r="O2273" i="4"/>
  <c r="N2273" i="4"/>
  <c r="M2273" i="4"/>
  <c r="L2273" i="4"/>
  <c r="C2273" i="4" s="1"/>
  <c r="O2272" i="4"/>
  <c r="N2272" i="4"/>
  <c r="M2272" i="4"/>
  <c r="L2272" i="4"/>
  <c r="O2271" i="4"/>
  <c r="N2271" i="4"/>
  <c r="M2271" i="4"/>
  <c r="L2271" i="4"/>
  <c r="C2271" i="4" s="1"/>
  <c r="O2270" i="4"/>
  <c r="N2270" i="4"/>
  <c r="M2270" i="4"/>
  <c r="L2270" i="4"/>
  <c r="O2269" i="4"/>
  <c r="N2269" i="4"/>
  <c r="M2269" i="4"/>
  <c r="L2269" i="4"/>
  <c r="C2269" i="4" s="1"/>
  <c r="O2268" i="4"/>
  <c r="N2268" i="4"/>
  <c r="M2268" i="4"/>
  <c r="L2268" i="4"/>
  <c r="O2267" i="4"/>
  <c r="N2267" i="4"/>
  <c r="M2267" i="4"/>
  <c r="L2267" i="4"/>
  <c r="C2267" i="4" s="1"/>
  <c r="O2266" i="4"/>
  <c r="N2266" i="4"/>
  <c r="M2266" i="4"/>
  <c r="L2266" i="4"/>
  <c r="O2265" i="4"/>
  <c r="N2265" i="4"/>
  <c r="M2265" i="4"/>
  <c r="L2265" i="4"/>
  <c r="C2265" i="4" s="1"/>
  <c r="O2264" i="4"/>
  <c r="N2264" i="4"/>
  <c r="M2264" i="4"/>
  <c r="L2264" i="4"/>
  <c r="O2263" i="4"/>
  <c r="N2263" i="4"/>
  <c r="M2263" i="4"/>
  <c r="L2263" i="4"/>
  <c r="C2263" i="4" s="1"/>
  <c r="O2262" i="4"/>
  <c r="N2262" i="4"/>
  <c r="M2262" i="4"/>
  <c r="L2262" i="4"/>
  <c r="O2261" i="4"/>
  <c r="N2261" i="4"/>
  <c r="M2261" i="4"/>
  <c r="L2261" i="4"/>
  <c r="C2261" i="4" s="1"/>
  <c r="O2260" i="4"/>
  <c r="N2260" i="4"/>
  <c r="M2260" i="4"/>
  <c r="L2260" i="4"/>
  <c r="O2259" i="4"/>
  <c r="N2259" i="4"/>
  <c r="M2259" i="4"/>
  <c r="L2259" i="4"/>
  <c r="C2259" i="4" s="1"/>
  <c r="O2258" i="4"/>
  <c r="N2258" i="4"/>
  <c r="M2258" i="4"/>
  <c r="L2258" i="4"/>
  <c r="O2257" i="4"/>
  <c r="N2257" i="4"/>
  <c r="M2257" i="4"/>
  <c r="L2257" i="4"/>
  <c r="C2257" i="4" s="1"/>
  <c r="O2256" i="4"/>
  <c r="N2256" i="4"/>
  <c r="M2256" i="4"/>
  <c r="L2256" i="4"/>
  <c r="O2255" i="4"/>
  <c r="N2255" i="4"/>
  <c r="M2255" i="4"/>
  <c r="L2255" i="4"/>
  <c r="C2255" i="4" s="1"/>
  <c r="O2254" i="4"/>
  <c r="N2254" i="4"/>
  <c r="M2254" i="4"/>
  <c r="L2254" i="4"/>
  <c r="O2253" i="4"/>
  <c r="N2253" i="4"/>
  <c r="M2253" i="4"/>
  <c r="L2253" i="4"/>
  <c r="C2253" i="4" s="1"/>
  <c r="O2252" i="4"/>
  <c r="N2252" i="4"/>
  <c r="M2252" i="4"/>
  <c r="L2252" i="4"/>
  <c r="O2251" i="4"/>
  <c r="N2251" i="4"/>
  <c r="M2251" i="4"/>
  <c r="L2251" i="4"/>
  <c r="C2251" i="4" s="1"/>
  <c r="O2250" i="4"/>
  <c r="N2250" i="4"/>
  <c r="M2250" i="4"/>
  <c r="L2250" i="4"/>
  <c r="O2249" i="4"/>
  <c r="N2249" i="4"/>
  <c r="M2249" i="4"/>
  <c r="L2249" i="4"/>
  <c r="C2249" i="4" s="1"/>
  <c r="O2248" i="4"/>
  <c r="N2248" i="4"/>
  <c r="M2248" i="4"/>
  <c r="L2248" i="4"/>
  <c r="O2247" i="4"/>
  <c r="N2247" i="4"/>
  <c r="M2247" i="4"/>
  <c r="L2247" i="4"/>
  <c r="C2247" i="4" s="1"/>
  <c r="O2246" i="4"/>
  <c r="N2246" i="4"/>
  <c r="M2246" i="4"/>
  <c r="L2246" i="4"/>
  <c r="O2245" i="4"/>
  <c r="N2245" i="4"/>
  <c r="M2245" i="4"/>
  <c r="L2245" i="4"/>
  <c r="C2245" i="4" s="1"/>
  <c r="O2244" i="4"/>
  <c r="N2244" i="4"/>
  <c r="M2244" i="4"/>
  <c r="L2244" i="4"/>
  <c r="O2243" i="4"/>
  <c r="N2243" i="4"/>
  <c r="M2243" i="4"/>
  <c r="L2243" i="4"/>
  <c r="C2243" i="4" s="1"/>
  <c r="O2242" i="4"/>
  <c r="N2242" i="4"/>
  <c r="M2242" i="4"/>
  <c r="L2242" i="4"/>
  <c r="O2241" i="4"/>
  <c r="N2241" i="4"/>
  <c r="M2241" i="4"/>
  <c r="L2241" i="4"/>
  <c r="C2241" i="4" s="1"/>
  <c r="O2240" i="4"/>
  <c r="N2240" i="4"/>
  <c r="M2240" i="4"/>
  <c r="L2240" i="4"/>
  <c r="O2239" i="4"/>
  <c r="N2239" i="4"/>
  <c r="M2239" i="4"/>
  <c r="L2239" i="4"/>
  <c r="C2239" i="4" s="1"/>
  <c r="O2238" i="4"/>
  <c r="N2238" i="4"/>
  <c r="M2238" i="4"/>
  <c r="L2238" i="4"/>
  <c r="O2237" i="4"/>
  <c r="N2237" i="4"/>
  <c r="M2237" i="4"/>
  <c r="L2237" i="4"/>
  <c r="C2237" i="4" s="1"/>
  <c r="O2236" i="4"/>
  <c r="N2236" i="4"/>
  <c r="M2236" i="4"/>
  <c r="L2236" i="4"/>
  <c r="O2235" i="4"/>
  <c r="N2235" i="4"/>
  <c r="M2235" i="4"/>
  <c r="L2235" i="4"/>
  <c r="C2235" i="4" s="1"/>
  <c r="O2234" i="4"/>
  <c r="N2234" i="4"/>
  <c r="M2234" i="4"/>
  <c r="L2234" i="4"/>
  <c r="O2233" i="4"/>
  <c r="N2233" i="4"/>
  <c r="M2233" i="4"/>
  <c r="L2233" i="4"/>
  <c r="C2233" i="4" s="1"/>
  <c r="O2232" i="4"/>
  <c r="N2232" i="4"/>
  <c r="M2232" i="4"/>
  <c r="L2232" i="4"/>
  <c r="O2231" i="4"/>
  <c r="N2231" i="4"/>
  <c r="M2231" i="4"/>
  <c r="L2231" i="4"/>
  <c r="C2231" i="4" s="1"/>
  <c r="O2230" i="4"/>
  <c r="N2230" i="4"/>
  <c r="M2230" i="4"/>
  <c r="L2230" i="4"/>
  <c r="O2229" i="4"/>
  <c r="N2229" i="4"/>
  <c r="M2229" i="4"/>
  <c r="L2229" i="4"/>
  <c r="C2229" i="4" s="1"/>
  <c r="O2228" i="4"/>
  <c r="N2228" i="4"/>
  <c r="M2228" i="4"/>
  <c r="L2228" i="4"/>
  <c r="O2227" i="4"/>
  <c r="N2227" i="4"/>
  <c r="M2227" i="4"/>
  <c r="L2227" i="4"/>
  <c r="C2227" i="4" s="1"/>
  <c r="O2226" i="4"/>
  <c r="N2226" i="4"/>
  <c r="M2226" i="4"/>
  <c r="L2226" i="4"/>
  <c r="O2225" i="4"/>
  <c r="N2225" i="4"/>
  <c r="M2225" i="4"/>
  <c r="L2225" i="4"/>
  <c r="C2225" i="4" s="1"/>
  <c r="O2224" i="4"/>
  <c r="N2224" i="4"/>
  <c r="M2224" i="4"/>
  <c r="L2224" i="4"/>
  <c r="O2223" i="4"/>
  <c r="N2223" i="4"/>
  <c r="M2223" i="4"/>
  <c r="L2223" i="4"/>
  <c r="C2223" i="4" s="1"/>
  <c r="O2222" i="4"/>
  <c r="N2222" i="4"/>
  <c r="M2222" i="4"/>
  <c r="L2222" i="4"/>
  <c r="O2221" i="4"/>
  <c r="N2221" i="4"/>
  <c r="M2221" i="4"/>
  <c r="L2221" i="4"/>
  <c r="C2221" i="4" s="1"/>
  <c r="O2220" i="4"/>
  <c r="N2220" i="4"/>
  <c r="M2220" i="4"/>
  <c r="L2220" i="4"/>
  <c r="O2219" i="4"/>
  <c r="N2219" i="4"/>
  <c r="M2219" i="4"/>
  <c r="L2219" i="4"/>
  <c r="C2219" i="4" s="1"/>
  <c r="O2218" i="4"/>
  <c r="N2218" i="4"/>
  <c r="M2218" i="4"/>
  <c r="L2218" i="4"/>
  <c r="O2217" i="4"/>
  <c r="N2217" i="4"/>
  <c r="M2217" i="4"/>
  <c r="L2217" i="4"/>
  <c r="C2217" i="4" s="1"/>
  <c r="O2216" i="4"/>
  <c r="N2216" i="4"/>
  <c r="M2216" i="4"/>
  <c r="L2216" i="4"/>
  <c r="O2215" i="4"/>
  <c r="N2215" i="4"/>
  <c r="M2215" i="4"/>
  <c r="L2215" i="4"/>
  <c r="C2215" i="4" s="1"/>
  <c r="O2214" i="4"/>
  <c r="N2214" i="4"/>
  <c r="M2214" i="4"/>
  <c r="L2214" i="4"/>
  <c r="O2213" i="4"/>
  <c r="N2213" i="4"/>
  <c r="M2213" i="4"/>
  <c r="L2213" i="4"/>
  <c r="C2213" i="4" s="1"/>
  <c r="O2212" i="4"/>
  <c r="N2212" i="4"/>
  <c r="M2212" i="4"/>
  <c r="L2212" i="4"/>
  <c r="O2211" i="4"/>
  <c r="N2211" i="4"/>
  <c r="M2211" i="4"/>
  <c r="L2211" i="4"/>
  <c r="C2211" i="4" s="1"/>
  <c r="O2210" i="4"/>
  <c r="N2210" i="4"/>
  <c r="M2210" i="4"/>
  <c r="L2210" i="4"/>
  <c r="O2209" i="4"/>
  <c r="N2209" i="4"/>
  <c r="M2209" i="4"/>
  <c r="L2209" i="4"/>
  <c r="C2209" i="4" s="1"/>
  <c r="O2208" i="4"/>
  <c r="N2208" i="4"/>
  <c r="M2208" i="4"/>
  <c r="L2208" i="4"/>
  <c r="O2207" i="4"/>
  <c r="N2207" i="4"/>
  <c r="M2207" i="4"/>
  <c r="L2207" i="4"/>
  <c r="C2207" i="4" s="1"/>
  <c r="O2206" i="4"/>
  <c r="N2206" i="4"/>
  <c r="M2206" i="4"/>
  <c r="L2206" i="4"/>
  <c r="O2205" i="4"/>
  <c r="N2205" i="4"/>
  <c r="M2205" i="4"/>
  <c r="L2205" i="4"/>
  <c r="C2205" i="4" s="1"/>
  <c r="O2204" i="4"/>
  <c r="N2204" i="4"/>
  <c r="M2204" i="4"/>
  <c r="L2204" i="4"/>
  <c r="O2203" i="4"/>
  <c r="N2203" i="4"/>
  <c r="M2203" i="4"/>
  <c r="L2203" i="4"/>
  <c r="C2203" i="4" s="1"/>
  <c r="O2202" i="4"/>
  <c r="N2202" i="4"/>
  <c r="M2202" i="4"/>
  <c r="L2202" i="4"/>
  <c r="O2201" i="4"/>
  <c r="N2201" i="4"/>
  <c r="M2201" i="4"/>
  <c r="L2201" i="4"/>
  <c r="C2201" i="4" s="1"/>
  <c r="O2200" i="4"/>
  <c r="N2200" i="4"/>
  <c r="M2200" i="4"/>
  <c r="L2200" i="4"/>
  <c r="O2199" i="4"/>
  <c r="N2199" i="4"/>
  <c r="M2199" i="4"/>
  <c r="L2199" i="4"/>
  <c r="C2199" i="4" s="1"/>
  <c r="O2198" i="4"/>
  <c r="N2198" i="4"/>
  <c r="M2198" i="4"/>
  <c r="L2198" i="4"/>
  <c r="O2197" i="4"/>
  <c r="N2197" i="4"/>
  <c r="M2197" i="4"/>
  <c r="L2197" i="4"/>
  <c r="C2197" i="4" s="1"/>
  <c r="O2196" i="4"/>
  <c r="N2196" i="4"/>
  <c r="M2196" i="4"/>
  <c r="L2196" i="4"/>
  <c r="O2195" i="4"/>
  <c r="N2195" i="4"/>
  <c r="M2195" i="4"/>
  <c r="L2195" i="4"/>
  <c r="C2195" i="4" s="1"/>
  <c r="O2194" i="4"/>
  <c r="N2194" i="4"/>
  <c r="M2194" i="4"/>
  <c r="L2194" i="4"/>
  <c r="O2193" i="4"/>
  <c r="N2193" i="4"/>
  <c r="M2193" i="4"/>
  <c r="L2193" i="4"/>
  <c r="C2193" i="4" s="1"/>
  <c r="O2192" i="4"/>
  <c r="N2192" i="4"/>
  <c r="M2192" i="4"/>
  <c r="L2192" i="4"/>
  <c r="O2191" i="4"/>
  <c r="N2191" i="4"/>
  <c r="M2191" i="4"/>
  <c r="L2191" i="4"/>
  <c r="C2191" i="4" s="1"/>
  <c r="O2190" i="4"/>
  <c r="N2190" i="4"/>
  <c r="M2190" i="4"/>
  <c r="L2190" i="4"/>
  <c r="O2189" i="4"/>
  <c r="N2189" i="4"/>
  <c r="M2189" i="4"/>
  <c r="L2189" i="4"/>
  <c r="C2189" i="4" s="1"/>
  <c r="O2188" i="4"/>
  <c r="N2188" i="4"/>
  <c r="M2188" i="4"/>
  <c r="L2188" i="4"/>
  <c r="O2187" i="4"/>
  <c r="N2187" i="4"/>
  <c r="M2187" i="4"/>
  <c r="L2187" i="4"/>
  <c r="C2187" i="4" s="1"/>
  <c r="O2186" i="4"/>
  <c r="N2186" i="4"/>
  <c r="M2186" i="4"/>
  <c r="L2186" i="4"/>
  <c r="O2185" i="4"/>
  <c r="N2185" i="4"/>
  <c r="M2185" i="4"/>
  <c r="L2185" i="4"/>
  <c r="C2185" i="4" s="1"/>
  <c r="O2184" i="4"/>
  <c r="N2184" i="4"/>
  <c r="M2184" i="4"/>
  <c r="L2184" i="4"/>
  <c r="O2183" i="4"/>
  <c r="N2183" i="4"/>
  <c r="M2183" i="4"/>
  <c r="L2183" i="4"/>
  <c r="C2183" i="4" s="1"/>
  <c r="O2182" i="4"/>
  <c r="N2182" i="4"/>
  <c r="M2182" i="4"/>
  <c r="L2182" i="4"/>
  <c r="O2181" i="4"/>
  <c r="N2181" i="4"/>
  <c r="M2181" i="4"/>
  <c r="L2181" i="4"/>
  <c r="C2181" i="4" s="1"/>
  <c r="O2180" i="4"/>
  <c r="N2180" i="4"/>
  <c r="M2180" i="4"/>
  <c r="L2180" i="4"/>
  <c r="O2179" i="4"/>
  <c r="N2179" i="4"/>
  <c r="M2179" i="4"/>
  <c r="L2179" i="4"/>
  <c r="C2179" i="4" s="1"/>
  <c r="O2178" i="4"/>
  <c r="N2178" i="4"/>
  <c r="M2178" i="4"/>
  <c r="L2178" i="4"/>
  <c r="O2177" i="4"/>
  <c r="N2177" i="4"/>
  <c r="M2177" i="4"/>
  <c r="L2177" i="4"/>
  <c r="C2177" i="4" s="1"/>
  <c r="O2176" i="4"/>
  <c r="N2176" i="4"/>
  <c r="M2176" i="4"/>
  <c r="L2176" i="4"/>
  <c r="O2175" i="4"/>
  <c r="N2175" i="4"/>
  <c r="M2175" i="4"/>
  <c r="L2175" i="4"/>
  <c r="C2175" i="4" s="1"/>
  <c r="O2174" i="4"/>
  <c r="N2174" i="4"/>
  <c r="M2174" i="4"/>
  <c r="L2174" i="4"/>
  <c r="O2173" i="4"/>
  <c r="N2173" i="4"/>
  <c r="M2173" i="4"/>
  <c r="L2173" i="4"/>
  <c r="C2173" i="4" s="1"/>
  <c r="O2172" i="4"/>
  <c r="N2172" i="4"/>
  <c r="M2172" i="4"/>
  <c r="L2172" i="4"/>
  <c r="O2171" i="4"/>
  <c r="N2171" i="4"/>
  <c r="M2171" i="4"/>
  <c r="L2171" i="4"/>
  <c r="C2171" i="4" s="1"/>
  <c r="O2170" i="4"/>
  <c r="N2170" i="4"/>
  <c r="M2170" i="4"/>
  <c r="L2170" i="4"/>
  <c r="O2169" i="4"/>
  <c r="N2169" i="4"/>
  <c r="M2169" i="4"/>
  <c r="L2169" i="4"/>
  <c r="C2169" i="4" s="1"/>
  <c r="O2168" i="4"/>
  <c r="N2168" i="4"/>
  <c r="M2168" i="4"/>
  <c r="L2168" i="4"/>
  <c r="O2167" i="4"/>
  <c r="N2167" i="4"/>
  <c r="M2167" i="4"/>
  <c r="L2167" i="4"/>
  <c r="C2167" i="4" s="1"/>
  <c r="O2166" i="4"/>
  <c r="N2166" i="4"/>
  <c r="M2166" i="4"/>
  <c r="L2166" i="4"/>
  <c r="O2165" i="4"/>
  <c r="N2165" i="4"/>
  <c r="M2165" i="4"/>
  <c r="L2165" i="4"/>
  <c r="C2165" i="4" s="1"/>
  <c r="O2164" i="4"/>
  <c r="N2164" i="4"/>
  <c r="M2164" i="4"/>
  <c r="L2164" i="4"/>
  <c r="O2163" i="4"/>
  <c r="N2163" i="4"/>
  <c r="M2163" i="4"/>
  <c r="L2163" i="4"/>
  <c r="C2163" i="4" s="1"/>
  <c r="O2162" i="4"/>
  <c r="N2162" i="4"/>
  <c r="M2162" i="4"/>
  <c r="L2162" i="4"/>
  <c r="O2161" i="4"/>
  <c r="N2161" i="4"/>
  <c r="M2161" i="4"/>
  <c r="L2161" i="4"/>
  <c r="C2161" i="4" s="1"/>
  <c r="O2160" i="4"/>
  <c r="N2160" i="4"/>
  <c r="M2160" i="4"/>
  <c r="L2160" i="4"/>
  <c r="O2159" i="4"/>
  <c r="N2159" i="4"/>
  <c r="M2159" i="4"/>
  <c r="L2159" i="4"/>
  <c r="C2159" i="4" s="1"/>
  <c r="O2158" i="4"/>
  <c r="N2158" i="4"/>
  <c r="M2158" i="4"/>
  <c r="L2158" i="4"/>
  <c r="O2157" i="4"/>
  <c r="N2157" i="4"/>
  <c r="M2157" i="4"/>
  <c r="L2157" i="4"/>
  <c r="C2157" i="4" s="1"/>
  <c r="O2156" i="4"/>
  <c r="N2156" i="4"/>
  <c r="M2156" i="4"/>
  <c r="L2156" i="4"/>
  <c r="O2155" i="4"/>
  <c r="N2155" i="4"/>
  <c r="M2155" i="4"/>
  <c r="L2155" i="4"/>
  <c r="C2155" i="4" s="1"/>
  <c r="O2154" i="4"/>
  <c r="N2154" i="4"/>
  <c r="M2154" i="4"/>
  <c r="L2154" i="4"/>
  <c r="O2153" i="4"/>
  <c r="N2153" i="4"/>
  <c r="M2153" i="4"/>
  <c r="L2153" i="4"/>
  <c r="C2153" i="4" s="1"/>
  <c r="O2152" i="4"/>
  <c r="N2152" i="4"/>
  <c r="M2152" i="4"/>
  <c r="L2152" i="4"/>
  <c r="O2151" i="4"/>
  <c r="N2151" i="4"/>
  <c r="M2151" i="4"/>
  <c r="L2151" i="4"/>
  <c r="C2151" i="4" s="1"/>
  <c r="O2150" i="4"/>
  <c r="N2150" i="4"/>
  <c r="M2150" i="4"/>
  <c r="L2150" i="4"/>
  <c r="O2149" i="4"/>
  <c r="N2149" i="4"/>
  <c r="M2149" i="4"/>
  <c r="L2149" i="4"/>
  <c r="C2149" i="4" s="1"/>
  <c r="O2148" i="4"/>
  <c r="N2148" i="4"/>
  <c r="M2148" i="4"/>
  <c r="L2148" i="4"/>
  <c r="O2147" i="4"/>
  <c r="N2147" i="4"/>
  <c r="M2147" i="4"/>
  <c r="L2147" i="4"/>
  <c r="C2147" i="4" s="1"/>
  <c r="O2146" i="4"/>
  <c r="N2146" i="4"/>
  <c r="M2146" i="4"/>
  <c r="L2146" i="4"/>
  <c r="O2145" i="4"/>
  <c r="N2145" i="4"/>
  <c r="M2145" i="4"/>
  <c r="L2145" i="4"/>
  <c r="C2145" i="4" s="1"/>
  <c r="O2144" i="4"/>
  <c r="N2144" i="4"/>
  <c r="M2144" i="4"/>
  <c r="L2144" i="4"/>
  <c r="O2143" i="4"/>
  <c r="N2143" i="4"/>
  <c r="M2143" i="4"/>
  <c r="L2143" i="4"/>
  <c r="C2143" i="4" s="1"/>
  <c r="O2142" i="4"/>
  <c r="N2142" i="4"/>
  <c r="M2142" i="4"/>
  <c r="L2142" i="4"/>
  <c r="O2141" i="4"/>
  <c r="N2141" i="4"/>
  <c r="M2141" i="4"/>
  <c r="L2141" i="4"/>
  <c r="C2141" i="4" s="1"/>
  <c r="O2140" i="4"/>
  <c r="N2140" i="4"/>
  <c r="M2140" i="4"/>
  <c r="L2140" i="4"/>
  <c r="O2139" i="4"/>
  <c r="N2139" i="4"/>
  <c r="M2139" i="4"/>
  <c r="L2139" i="4"/>
  <c r="C2139" i="4" s="1"/>
  <c r="O2138" i="4"/>
  <c r="N2138" i="4"/>
  <c r="M2138" i="4"/>
  <c r="L2138" i="4"/>
  <c r="O2137" i="4"/>
  <c r="N2137" i="4"/>
  <c r="M2137" i="4"/>
  <c r="L2137" i="4"/>
  <c r="C2137" i="4" s="1"/>
  <c r="O2136" i="4"/>
  <c r="N2136" i="4"/>
  <c r="M2136" i="4"/>
  <c r="L2136" i="4"/>
  <c r="O2135" i="4"/>
  <c r="N2135" i="4"/>
  <c r="M2135" i="4"/>
  <c r="L2135" i="4"/>
  <c r="C2135" i="4" s="1"/>
  <c r="O2134" i="4"/>
  <c r="N2134" i="4"/>
  <c r="M2134" i="4"/>
  <c r="L2134" i="4"/>
  <c r="O2133" i="4"/>
  <c r="N2133" i="4"/>
  <c r="M2133" i="4"/>
  <c r="L2133" i="4"/>
  <c r="C2133" i="4" s="1"/>
  <c r="O2132" i="4"/>
  <c r="N2132" i="4"/>
  <c r="M2132" i="4"/>
  <c r="L2132" i="4"/>
  <c r="O2131" i="4"/>
  <c r="N2131" i="4"/>
  <c r="M2131" i="4"/>
  <c r="L2131" i="4"/>
  <c r="C2131" i="4" s="1"/>
  <c r="O2130" i="4"/>
  <c r="N2130" i="4"/>
  <c r="M2130" i="4"/>
  <c r="L2130" i="4"/>
  <c r="O2129" i="4"/>
  <c r="N2129" i="4"/>
  <c r="M2129" i="4"/>
  <c r="L2129" i="4"/>
  <c r="C2129" i="4" s="1"/>
  <c r="O2128" i="4"/>
  <c r="N2128" i="4"/>
  <c r="M2128" i="4"/>
  <c r="L2128" i="4"/>
  <c r="O2127" i="4"/>
  <c r="N2127" i="4"/>
  <c r="M2127" i="4"/>
  <c r="L2127" i="4"/>
  <c r="C2127" i="4" s="1"/>
  <c r="O2126" i="4"/>
  <c r="N2126" i="4"/>
  <c r="M2126" i="4"/>
  <c r="L2126" i="4"/>
  <c r="O2125" i="4"/>
  <c r="N2125" i="4"/>
  <c r="M2125" i="4"/>
  <c r="L2125" i="4"/>
  <c r="C2125" i="4" s="1"/>
  <c r="O2124" i="4"/>
  <c r="N2124" i="4"/>
  <c r="M2124" i="4"/>
  <c r="L2124" i="4"/>
  <c r="O2123" i="4"/>
  <c r="N2123" i="4"/>
  <c r="M2123" i="4"/>
  <c r="L2123" i="4"/>
  <c r="C2123" i="4" s="1"/>
  <c r="O2122" i="4"/>
  <c r="N2122" i="4"/>
  <c r="M2122" i="4"/>
  <c r="L2122" i="4"/>
  <c r="O2121" i="4"/>
  <c r="N2121" i="4"/>
  <c r="M2121" i="4"/>
  <c r="L2121" i="4"/>
  <c r="C2121" i="4" s="1"/>
  <c r="O2120" i="4"/>
  <c r="N2120" i="4"/>
  <c r="M2120" i="4"/>
  <c r="L2120" i="4"/>
  <c r="O2119" i="4"/>
  <c r="N2119" i="4"/>
  <c r="M2119" i="4"/>
  <c r="L2119" i="4"/>
  <c r="C2119" i="4" s="1"/>
  <c r="O2118" i="4"/>
  <c r="N2118" i="4"/>
  <c r="M2118" i="4"/>
  <c r="L2118" i="4"/>
  <c r="O2117" i="4"/>
  <c r="N2117" i="4"/>
  <c r="M2117" i="4"/>
  <c r="L2117" i="4"/>
  <c r="C2117" i="4" s="1"/>
  <c r="O2116" i="4"/>
  <c r="N2116" i="4"/>
  <c r="M2116" i="4"/>
  <c r="L2116" i="4"/>
  <c r="O2115" i="4"/>
  <c r="N2115" i="4"/>
  <c r="M2115" i="4"/>
  <c r="L2115" i="4"/>
  <c r="C2115" i="4" s="1"/>
  <c r="O2114" i="4"/>
  <c r="N2114" i="4"/>
  <c r="M2114" i="4"/>
  <c r="L2114" i="4"/>
  <c r="O2113" i="4"/>
  <c r="N2113" i="4"/>
  <c r="M2113" i="4"/>
  <c r="L2113" i="4"/>
  <c r="C2113" i="4" s="1"/>
  <c r="O2112" i="4"/>
  <c r="N2112" i="4"/>
  <c r="M2112" i="4"/>
  <c r="L2112" i="4"/>
  <c r="O2111" i="4"/>
  <c r="N2111" i="4"/>
  <c r="M2111" i="4"/>
  <c r="L2111" i="4"/>
  <c r="C2111" i="4" s="1"/>
  <c r="O2110" i="4"/>
  <c r="N2110" i="4"/>
  <c r="M2110" i="4"/>
  <c r="L2110" i="4"/>
  <c r="O2109" i="4"/>
  <c r="N2109" i="4"/>
  <c r="M2109" i="4"/>
  <c r="L2109" i="4"/>
  <c r="C2109" i="4" s="1"/>
  <c r="O2108" i="4"/>
  <c r="N2108" i="4"/>
  <c r="M2108" i="4"/>
  <c r="L2108" i="4"/>
  <c r="O2107" i="4"/>
  <c r="N2107" i="4"/>
  <c r="M2107" i="4"/>
  <c r="L2107" i="4"/>
  <c r="C2107" i="4" s="1"/>
  <c r="O2106" i="4"/>
  <c r="N2106" i="4"/>
  <c r="M2106" i="4"/>
  <c r="L2106" i="4"/>
  <c r="O2105" i="4"/>
  <c r="N2105" i="4"/>
  <c r="M2105" i="4"/>
  <c r="L2105" i="4"/>
  <c r="C2105" i="4" s="1"/>
  <c r="O2104" i="4"/>
  <c r="N2104" i="4"/>
  <c r="M2104" i="4"/>
  <c r="L2104" i="4"/>
  <c r="O2103" i="4"/>
  <c r="N2103" i="4"/>
  <c r="M2103" i="4"/>
  <c r="L2103" i="4"/>
  <c r="C2103" i="4" s="1"/>
  <c r="O2102" i="4"/>
  <c r="N2102" i="4"/>
  <c r="M2102" i="4"/>
  <c r="L2102" i="4"/>
  <c r="O2101" i="4"/>
  <c r="N2101" i="4"/>
  <c r="M2101" i="4"/>
  <c r="L2101" i="4"/>
  <c r="C2101" i="4" s="1"/>
  <c r="O2100" i="4"/>
  <c r="N2100" i="4"/>
  <c r="M2100" i="4"/>
  <c r="L2100" i="4"/>
  <c r="O2099" i="4"/>
  <c r="N2099" i="4"/>
  <c r="M2099" i="4"/>
  <c r="L2099" i="4"/>
  <c r="C2099" i="4" s="1"/>
  <c r="O2098" i="4"/>
  <c r="N2098" i="4"/>
  <c r="M2098" i="4"/>
  <c r="L2098" i="4"/>
  <c r="O2097" i="4"/>
  <c r="N2097" i="4"/>
  <c r="M2097" i="4"/>
  <c r="L2097" i="4"/>
  <c r="C2097" i="4" s="1"/>
  <c r="O2096" i="4"/>
  <c r="N2096" i="4"/>
  <c r="M2096" i="4"/>
  <c r="L2096" i="4"/>
  <c r="O2095" i="4"/>
  <c r="N2095" i="4"/>
  <c r="M2095" i="4"/>
  <c r="L2095" i="4"/>
  <c r="C2095" i="4" s="1"/>
  <c r="O2094" i="4"/>
  <c r="N2094" i="4"/>
  <c r="M2094" i="4"/>
  <c r="L2094" i="4"/>
  <c r="O2093" i="4"/>
  <c r="N2093" i="4"/>
  <c r="M2093" i="4"/>
  <c r="L2093" i="4"/>
  <c r="C2093" i="4" s="1"/>
  <c r="O2092" i="4"/>
  <c r="N2092" i="4"/>
  <c r="M2092" i="4"/>
  <c r="L2092" i="4"/>
  <c r="O2091" i="4"/>
  <c r="N2091" i="4"/>
  <c r="M2091" i="4"/>
  <c r="L2091" i="4"/>
  <c r="C2091" i="4" s="1"/>
  <c r="O2090" i="4"/>
  <c r="N2090" i="4"/>
  <c r="M2090" i="4"/>
  <c r="L2090" i="4"/>
  <c r="O2089" i="4"/>
  <c r="N2089" i="4"/>
  <c r="M2089" i="4"/>
  <c r="L2089" i="4"/>
  <c r="C2089" i="4" s="1"/>
  <c r="O2088" i="4"/>
  <c r="N2088" i="4"/>
  <c r="M2088" i="4"/>
  <c r="L2088" i="4"/>
  <c r="O2087" i="4"/>
  <c r="N2087" i="4"/>
  <c r="M2087" i="4"/>
  <c r="L2087" i="4"/>
  <c r="C2087" i="4" s="1"/>
  <c r="O2086" i="4"/>
  <c r="N2086" i="4"/>
  <c r="M2086" i="4"/>
  <c r="L2086" i="4"/>
  <c r="O2085" i="4"/>
  <c r="N2085" i="4"/>
  <c r="M2085" i="4"/>
  <c r="L2085" i="4"/>
  <c r="C2085" i="4" s="1"/>
  <c r="O2084" i="4"/>
  <c r="N2084" i="4"/>
  <c r="M2084" i="4"/>
  <c r="L2084" i="4"/>
  <c r="O2083" i="4"/>
  <c r="N2083" i="4"/>
  <c r="M2083" i="4"/>
  <c r="L2083" i="4"/>
  <c r="C2083" i="4" s="1"/>
  <c r="O2082" i="4"/>
  <c r="N2082" i="4"/>
  <c r="M2082" i="4"/>
  <c r="L2082" i="4"/>
  <c r="O2081" i="4"/>
  <c r="N2081" i="4"/>
  <c r="M2081" i="4"/>
  <c r="L2081" i="4"/>
  <c r="C2081" i="4" s="1"/>
  <c r="O2080" i="4"/>
  <c r="N2080" i="4"/>
  <c r="M2080" i="4"/>
  <c r="L2080" i="4"/>
  <c r="O2079" i="4"/>
  <c r="N2079" i="4"/>
  <c r="M2079" i="4"/>
  <c r="L2079" i="4"/>
  <c r="C2079" i="4" s="1"/>
  <c r="O2078" i="4"/>
  <c r="N2078" i="4"/>
  <c r="M2078" i="4"/>
  <c r="L2078" i="4"/>
  <c r="O2077" i="4"/>
  <c r="N2077" i="4"/>
  <c r="M2077" i="4"/>
  <c r="L2077" i="4"/>
  <c r="C2077" i="4" s="1"/>
  <c r="O2076" i="4"/>
  <c r="N2076" i="4"/>
  <c r="M2076" i="4"/>
  <c r="L2076" i="4"/>
  <c r="O2075" i="4"/>
  <c r="N2075" i="4"/>
  <c r="M2075" i="4"/>
  <c r="L2075" i="4"/>
  <c r="C2075" i="4" s="1"/>
  <c r="O2074" i="4"/>
  <c r="N2074" i="4"/>
  <c r="M2074" i="4"/>
  <c r="L2074" i="4"/>
  <c r="O2073" i="4"/>
  <c r="N2073" i="4"/>
  <c r="M2073" i="4"/>
  <c r="L2073" i="4"/>
  <c r="C2073" i="4" s="1"/>
  <c r="O2072" i="4"/>
  <c r="N2072" i="4"/>
  <c r="M2072" i="4"/>
  <c r="L2072" i="4"/>
  <c r="O2071" i="4"/>
  <c r="N2071" i="4"/>
  <c r="M2071" i="4"/>
  <c r="L2071" i="4"/>
  <c r="C2071" i="4" s="1"/>
  <c r="O2070" i="4"/>
  <c r="N2070" i="4"/>
  <c r="M2070" i="4"/>
  <c r="L2070" i="4"/>
  <c r="O2069" i="4"/>
  <c r="N2069" i="4"/>
  <c r="M2069" i="4"/>
  <c r="L2069" i="4"/>
  <c r="C2069" i="4" s="1"/>
  <c r="O2068" i="4"/>
  <c r="N2068" i="4"/>
  <c r="M2068" i="4"/>
  <c r="L2068" i="4"/>
  <c r="O2067" i="4"/>
  <c r="N2067" i="4"/>
  <c r="M2067" i="4"/>
  <c r="L2067" i="4"/>
  <c r="C2067" i="4" s="1"/>
  <c r="O2066" i="4"/>
  <c r="N2066" i="4"/>
  <c r="M2066" i="4"/>
  <c r="L2066" i="4"/>
  <c r="O2065" i="4"/>
  <c r="N2065" i="4"/>
  <c r="M2065" i="4"/>
  <c r="L2065" i="4"/>
  <c r="C2065" i="4" s="1"/>
  <c r="O2064" i="4"/>
  <c r="N2064" i="4"/>
  <c r="M2064" i="4"/>
  <c r="L2064" i="4"/>
  <c r="O2063" i="4"/>
  <c r="N2063" i="4"/>
  <c r="M2063" i="4"/>
  <c r="L2063" i="4"/>
  <c r="C2063" i="4" s="1"/>
  <c r="O2062" i="4"/>
  <c r="N2062" i="4"/>
  <c r="M2062" i="4"/>
  <c r="L2062" i="4"/>
  <c r="O2061" i="4"/>
  <c r="N2061" i="4"/>
  <c r="M2061" i="4"/>
  <c r="L2061" i="4"/>
  <c r="C2061" i="4" s="1"/>
  <c r="O2060" i="4"/>
  <c r="N2060" i="4"/>
  <c r="M2060" i="4"/>
  <c r="L2060" i="4"/>
  <c r="O2059" i="4"/>
  <c r="N2059" i="4"/>
  <c r="M2059" i="4"/>
  <c r="L2059" i="4"/>
  <c r="C2059" i="4" s="1"/>
  <c r="O2058" i="4"/>
  <c r="N2058" i="4"/>
  <c r="M2058" i="4"/>
  <c r="L2058" i="4"/>
  <c r="O2057" i="4"/>
  <c r="N2057" i="4"/>
  <c r="M2057" i="4"/>
  <c r="L2057" i="4"/>
  <c r="C2057" i="4" s="1"/>
  <c r="O2056" i="4"/>
  <c r="N2056" i="4"/>
  <c r="M2056" i="4"/>
  <c r="L2056" i="4"/>
  <c r="O2055" i="4"/>
  <c r="N2055" i="4"/>
  <c r="M2055" i="4"/>
  <c r="L2055" i="4"/>
  <c r="C2055" i="4" s="1"/>
  <c r="O2054" i="4"/>
  <c r="N2054" i="4"/>
  <c r="M2054" i="4"/>
  <c r="L2054" i="4"/>
  <c r="O2053" i="4"/>
  <c r="N2053" i="4"/>
  <c r="M2053" i="4"/>
  <c r="L2053" i="4"/>
  <c r="C2053" i="4" s="1"/>
  <c r="O2052" i="4"/>
  <c r="N2052" i="4"/>
  <c r="M2052" i="4"/>
  <c r="L2052" i="4"/>
  <c r="O2051" i="4"/>
  <c r="N2051" i="4"/>
  <c r="M2051" i="4"/>
  <c r="L2051" i="4"/>
  <c r="C2051" i="4" s="1"/>
  <c r="O2050" i="4"/>
  <c r="N2050" i="4"/>
  <c r="M2050" i="4"/>
  <c r="L2050" i="4"/>
  <c r="O2049" i="4"/>
  <c r="N2049" i="4"/>
  <c r="M2049" i="4"/>
  <c r="L2049" i="4"/>
  <c r="C2049" i="4" s="1"/>
  <c r="O2048" i="4"/>
  <c r="N2048" i="4"/>
  <c r="M2048" i="4"/>
  <c r="L2048" i="4"/>
  <c r="O2047" i="4"/>
  <c r="N2047" i="4"/>
  <c r="M2047" i="4"/>
  <c r="L2047" i="4"/>
  <c r="C2047" i="4" s="1"/>
  <c r="O2046" i="4"/>
  <c r="N2046" i="4"/>
  <c r="M2046" i="4"/>
  <c r="L2046" i="4"/>
  <c r="O2045" i="4"/>
  <c r="N2045" i="4"/>
  <c r="M2045" i="4"/>
  <c r="L2045" i="4"/>
  <c r="C2045" i="4" s="1"/>
  <c r="O2044" i="4"/>
  <c r="N2044" i="4"/>
  <c r="M2044" i="4"/>
  <c r="L2044" i="4"/>
  <c r="O2043" i="4"/>
  <c r="N2043" i="4"/>
  <c r="M2043" i="4"/>
  <c r="L2043" i="4"/>
  <c r="C2043" i="4" s="1"/>
  <c r="O2042" i="4"/>
  <c r="N2042" i="4"/>
  <c r="M2042" i="4"/>
  <c r="L2042" i="4"/>
  <c r="O2041" i="4"/>
  <c r="N2041" i="4"/>
  <c r="M2041" i="4"/>
  <c r="L2041" i="4"/>
  <c r="C2041" i="4" s="1"/>
  <c r="O2040" i="4"/>
  <c r="N2040" i="4"/>
  <c r="M2040" i="4"/>
  <c r="L2040" i="4"/>
  <c r="O2039" i="4"/>
  <c r="N2039" i="4"/>
  <c r="M2039" i="4"/>
  <c r="L2039" i="4"/>
  <c r="C2039" i="4" s="1"/>
  <c r="O2038" i="4"/>
  <c r="N2038" i="4"/>
  <c r="M2038" i="4"/>
  <c r="L2038" i="4"/>
  <c r="O2037" i="4"/>
  <c r="N2037" i="4"/>
  <c r="M2037" i="4"/>
  <c r="L2037" i="4"/>
  <c r="C2037" i="4" s="1"/>
  <c r="O2036" i="4"/>
  <c r="N2036" i="4"/>
  <c r="M2036" i="4"/>
  <c r="L2036" i="4"/>
  <c r="O2035" i="4"/>
  <c r="N2035" i="4"/>
  <c r="M2035" i="4"/>
  <c r="L2035" i="4"/>
  <c r="C2035" i="4" s="1"/>
  <c r="O2034" i="4"/>
  <c r="N2034" i="4"/>
  <c r="M2034" i="4"/>
  <c r="L2034" i="4"/>
  <c r="O2033" i="4"/>
  <c r="N2033" i="4"/>
  <c r="M2033" i="4"/>
  <c r="L2033" i="4"/>
  <c r="C2033" i="4" s="1"/>
  <c r="O2032" i="4"/>
  <c r="N2032" i="4"/>
  <c r="M2032" i="4"/>
  <c r="L2032" i="4"/>
  <c r="O2031" i="4"/>
  <c r="N2031" i="4"/>
  <c r="M2031" i="4"/>
  <c r="L2031" i="4"/>
  <c r="C2031" i="4" s="1"/>
  <c r="O2030" i="4"/>
  <c r="N2030" i="4"/>
  <c r="M2030" i="4"/>
  <c r="L2030" i="4"/>
  <c r="O2029" i="4"/>
  <c r="N2029" i="4"/>
  <c r="M2029" i="4"/>
  <c r="L2029" i="4"/>
  <c r="C2029" i="4" s="1"/>
  <c r="O2028" i="4"/>
  <c r="N2028" i="4"/>
  <c r="M2028" i="4"/>
  <c r="L2028" i="4"/>
  <c r="O2027" i="4"/>
  <c r="N2027" i="4"/>
  <c r="M2027" i="4"/>
  <c r="L2027" i="4"/>
  <c r="C2027" i="4" s="1"/>
  <c r="O2026" i="4"/>
  <c r="N2026" i="4"/>
  <c r="M2026" i="4"/>
  <c r="L2026" i="4"/>
  <c r="O2025" i="4"/>
  <c r="N2025" i="4"/>
  <c r="M2025" i="4"/>
  <c r="L2025" i="4"/>
  <c r="C2025" i="4" s="1"/>
  <c r="O2024" i="4"/>
  <c r="N2024" i="4"/>
  <c r="M2024" i="4"/>
  <c r="L2024" i="4"/>
  <c r="O2023" i="4"/>
  <c r="N2023" i="4"/>
  <c r="M2023" i="4"/>
  <c r="L2023" i="4"/>
  <c r="C2023" i="4" s="1"/>
  <c r="O2022" i="4"/>
  <c r="N2022" i="4"/>
  <c r="M2022" i="4"/>
  <c r="L2022" i="4"/>
  <c r="O2021" i="4"/>
  <c r="N2021" i="4"/>
  <c r="M2021" i="4"/>
  <c r="L2021" i="4"/>
  <c r="C2021" i="4" s="1"/>
  <c r="O2020" i="4"/>
  <c r="N2020" i="4"/>
  <c r="M2020" i="4"/>
  <c r="L2020" i="4"/>
  <c r="O2019" i="4"/>
  <c r="N2019" i="4"/>
  <c r="M2019" i="4"/>
  <c r="L2019" i="4"/>
  <c r="C2019" i="4" s="1"/>
  <c r="O2018" i="4"/>
  <c r="N2018" i="4"/>
  <c r="M2018" i="4"/>
  <c r="L2018" i="4"/>
  <c r="O2017" i="4"/>
  <c r="N2017" i="4"/>
  <c r="M2017" i="4"/>
  <c r="L2017" i="4"/>
  <c r="C2017" i="4" s="1"/>
  <c r="O2016" i="4"/>
  <c r="N2016" i="4"/>
  <c r="M2016" i="4"/>
  <c r="L2016" i="4"/>
  <c r="O2015" i="4"/>
  <c r="N2015" i="4"/>
  <c r="M2015" i="4"/>
  <c r="L2015" i="4"/>
  <c r="C2015" i="4" s="1"/>
  <c r="O2014" i="4"/>
  <c r="N2014" i="4"/>
  <c r="M2014" i="4"/>
  <c r="L2014" i="4"/>
  <c r="O2013" i="4"/>
  <c r="N2013" i="4"/>
  <c r="M2013" i="4"/>
  <c r="L2013" i="4"/>
  <c r="C2013" i="4" s="1"/>
  <c r="O2012" i="4"/>
  <c r="N2012" i="4"/>
  <c r="M2012" i="4"/>
  <c r="L2012" i="4"/>
  <c r="O2011" i="4"/>
  <c r="N2011" i="4"/>
  <c r="M2011" i="4"/>
  <c r="L2011" i="4"/>
  <c r="C2011" i="4" s="1"/>
  <c r="O2010" i="4"/>
  <c r="N2010" i="4"/>
  <c r="M2010" i="4"/>
  <c r="L2010" i="4"/>
  <c r="O2009" i="4"/>
  <c r="N2009" i="4"/>
  <c r="M2009" i="4"/>
  <c r="L2009" i="4"/>
  <c r="C2009" i="4" s="1"/>
  <c r="O2008" i="4"/>
  <c r="N2008" i="4"/>
  <c r="M2008" i="4"/>
  <c r="L2008" i="4"/>
  <c r="O2007" i="4"/>
  <c r="N2007" i="4"/>
  <c r="M2007" i="4"/>
  <c r="L2007" i="4"/>
  <c r="C2007" i="4" s="1"/>
  <c r="O2006" i="4"/>
  <c r="N2006" i="4"/>
  <c r="M2006" i="4"/>
  <c r="L2006" i="4"/>
  <c r="O2005" i="4"/>
  <c r="N2005" i="4"/>
  <c r="M2005" i="4"/>
  <c r="L2005" i="4"/>
  <c r="C2005" i="4" s="1"/>
  <c r="O2004" i="4"/>
  <c r="N2004" i="4"/>
  <c r="M2004" i="4"/>
  <c r="L2004" i="4"/>
  <c r="O2003" i="4"/>
  <c r="N2003" i="4"/>
  <c r="M2003" i="4"/>
  <c r="L2003" i="4"/>
  <c r="C2003" i="4" s="1"/>
  <c r="O2002" i="4"/>
  <c r="N2002" i="4"/>
  <c r="M2002" i="4"/>
  <c r="L2002" i="4"/>
  <c r="O2001" i="4"/>
  <c r="N2001" i="4"/>
  <c r="M2001" i="4"/>
  <c r="L2001" i="4"/>
  <c r="C2001" i="4" s="1"/>
  <c r="O2000" i="4"/>
  <c r="N2000" i="4"/>
  <c r="M2000" i="4"/>
  <c r="L2000" i="4"/>
  <c r="O1999" i="4"/>
  <c r="N1999" i="4"/>
  <c r="M1999" i="4"/>
  <c r="L1999" i="4"/>
  <c r="C1999" i="4" s="1"/>
  <c r="O1998" i="4"/>
  <c r="N1998" i="4"/>
  <c r="M1998" i="4"/>
  <c r="L1998" i="4"/>
  <c r="O1997" i="4"/>
  <c r="N1997" i="4"/>
  <c r="M1997" i="4"/>
  <c r="L1997" i="4"/>
  <c r="C1997" i="4" s="1"/>
  <c r="O1996" i="4"/>
  <c r="N1996" i="4"/>
  <c r="M1996" i="4"/>
  <c r="L1996" i="4"/>
  <c r="O1995" i="4"/>
  <c r="N1995" i="4"/>
  <c r="M1995" i="4"/>
  <c r="L1995" i="4"/>
  <c r="C1995" i="4" s="1"/>
  <c r="O1994" i="4"/>
  <c r="N1994" i="4"/>
  <c r="M1994" i="4"/>
  <c r="L1994" i="4"/>
  <c r="O1993" i="4"/>
  <c r="N1993" i="4"/>
  <c r="M1993" i="4"/>
  <c r="L1993" i="4"/>
  <c r="C1993" i="4" s="1"/>
  <c r="O1992" i="4"/>
  <c r="N1992" i="4"/>
  <c r="M1992" i="4"/>
  <c r="L1992" i="4"/>
  <c r="O1991" i="4"/>
  <c r="N1991" i="4"/>
  <c r="M1991" i="4"/>
  <c r="L1991" i="4"/>
  <c r="C1991" i="4" s="1"/>
  <c r="O1990" i="4"/>
  <c r="N1990" i="4"/>
  <c r="M1990" i="4"/>
  <c r="L1990" i="4"/>
  <c r="O1989" i="4"/>
  <c r="N1989" i="4"/>
  <c r="M1989" i="4"/>
  <c r="L1989" i="4"/>
  <c r="C1989" i="4" s="1"/>
  <c r="O1988" i="4"/>
  <c r="N1988" i="4"/>
  <c r="M1988" i="4"/>
  <c r="L1988" i="4"/>
  <c r="O1987" i="4"/>
  <c r="N1987" i="4"/>
  <c r="M1987" i="4"/>
  <c r="L1987" i="4"/>
  <c r="C1987" i="4" s="1"/>
  <c r="O1986" i="4"/>
  <c r="N1986" i="4"/>
  <c r="M1986" i="4"/>
  <c r="L1986" i="4"/>
  <c r="O1985" i="4"/>
  <c r="N1985" i="4"/>
  <c r="M1985" i="4"/>
  <c r="L1985" i="4"/>
  <c r="C1985" i="4" s="1"/>
  <c r="O1984" i="4"/>
  <c r="N1984" i="4"/>
  <c r="M1984" i="4"/>
  <c r="L1984" i="4"/>
  <c r="O1983" i="4"/>
  <c r="N1983" i="4"/>
  <c r="M1983" i="4"/>
  <c r="L1983" i="4"/>
  <c r="C1983" i="4" s="1"/>
  <c r="O1982" i="4"/>
  <c r="N1982" i="4"/>
  <c r="M1982" i="4"/>
  <c r="L1982" i="4"/>
  <c r="O1981" i="4"/>
  <c r="N1981" i="4"/>
  <c r="M1981" i="4"/>
  <c r="L1981" i="4"/>
  <c r="C1981" i="4" s="1"/>
  <c r="O1980" i="4"/>
  <c r="N1980" i="4"/>
  <c r="M1980" i="4"/>
  <c r="L1980" i="4"/>
  <c r="O1979" i="4"/>
  <c r="N1979" i="4"/>
  <c r="M1979" i="4"/>
  <c r="L1979" i="4"/>
  <c r="C1979" i="4" s="1"/>
  <c r="O1978" i="4"/>
  <c r="N1978" i="4"/>
  <c r="M1978" i="4"/>
  <c r="L1978" i="4"/>
  <c r="O1977" i="4"/>
  <c r="N1977" i="4"/>
  <c r="M1977" i="4"/>
  <c r="L1977" i="4"/>
  <c r="C1977" i="4" s="1"/>
  <c r="O1976" i="4"/>
  <c r="N1976" i="4"/>
  <c r="M1976" i="4"/>
  <c r="L1976" i="4"/>
  <c r="O1975" i="4"/>
  <c r="N1975" i="4"/>
  <c r="M1975" i="4"/>
  <c r="L1975" i="4"/>
  <c r="C1975" i="4" s="1"/>
  <c r="O1974" i="4"/>
  <c r="N1974" i="4"/>
  <c r="M1974" i="4"/>
  <c r="L1974" i="4"/>
  <c r="O1973" i="4"/>
  <c r="N1973" i="4"/>
  <c r="M1973" i="4"/>
  <c r="L1973" i="4"/>
  <c r="C1973" i="4" s="1"/>
  <c r="O1972" i="4"/>
  <c r="N1972" i="4"/>
  <c r="M1972" i="4"/>
  <c r="L1972" i="4"/>
  <c r="O1971" i="4"/>
  <c r="N1971" i="4"/>
  <c r="M1971" i="4"/>
  <c r="L1971" i="4"/>
  <c r="C1971" i="4" s="1"/>
  <c r="O1970" i="4"/>
  <c r="N1970" i="4"/>
  <c r="M1970" i="4"/>
  <c r="L1970" i="4"/>
  <c r="O1969" i="4"/>
  <c r="N1969" i="4"/>
  <c r="M1969" i="4"/>
  <c r="L1969" i="4"/>
  <c r="C1969" i="4" s="1"/>
  <c r="O1968" i="4"/>
  <c r="N1968" i="4"/>
  <c r="M1968" i="4"/>
  <c r="L1968" i="4"/>
  <c r="O1967" i="4"/>
  <c r="N1967" i="4"/>
  <c r="M1967" i="4"/>
  <c r="L1967" i="4"/>
  <c r="C1967" i="4" s="1"/>
  <c r="O1966" i="4"/>
  <c r="N1966" i="4"/>
  <c r="M1966" i="4"/>
  <c r="L1966" i="4"/>
  <c r="O1965" i="4"/>
  <c r="N1965" i="4"/>
  <c r="M1965" i="4"/>
  <c r="L1965" i="4"/>
  <c r="C1965" i="4" s="1"/>
  <c r="O1964" i="4"/>
  <c r="N1964" i="4"/>
  <c r="M1964" i="4"/>
  <c r="L1964" i="4"/>
  <c r="O1963" i="4"/>
  <c r="N1963" i="4"/>
  <c r="M1963" i="4"/>
  <c r="L1963" i="4"/>
  <c r="C1963" i="4" s="1"/>
  <c r="O1962" i="4"/>
  <c r="N1962" i="4"/>
  <c r="M1962" i="4"/>
  <c r="L1962" i="4"/>
  <c r="O1961" i="4"/>
  <c r="N1961" i="4"/>
  <c r="M1961" i="4"/>
  <c r="L1961" i="4"/>
  <c r="C1961" i="4" s="1"/>
  <c r="O1960" i="4"/>
  <c r="N1960" i="4"/>
  <c r="M1960" i="4"/>
  <c r="L1960" i="4"/>
  <c r="O1959" i="4"/>
  <c r="N1959" i="4"/>
  <c r="M1959" i="4"/>
  <c r="L1959" i="4"/>
  <c r="C1959" i="4" s="1"/>
  <c r="O1958" i="4"/>
  <c r="N1958" i="4"/>
  <c r="M1958" i="4"/>
  <c r="L1958" i="4"/>
  <c r="O1957" i="4"/>
  <c r="N1957" i="4"/>
  <c r="M1957" i="4"/>
  <c r="L1957" i="4"/>
  <c r="C1957" i="4" s="1"/>
  <c r="O1956" i="4"/>
  <c r="N1956" i="4"/>
  <c r="M1956" i="4"/>
  <c r="L1956" i="4"/>
  <c r="O1955" i="4"/>
  <c r="N1955" i="4"/>
  <c r="M1955" i="4"/>
  <c r="L1955" i="4"/>
  <c r="C1955" i="4" s="1"/>
  <c r="O1954" i="4"/>
  <c r="N1954" i="4"/>
  <c r="M1954" i="4"/>
  <c r="L1954" i="4"/>
  <c r="O1953" i="4"/>
  <c r="N1953" i="4"/>
  <c r="M1953" i="4"/>
  <c r="L1953" i="4"/>
  <c r="C1953" i="4" s="1"/>
  <c r="O1952" i="4"/>
  <c r="N1952" i="4"/>
  <c r="M1952" i="4"/>
  <c r="L1952" i="4"/>
  <c r="O1951" i="4"/>
  <c r="N1951" i="4"/>
  <c r="M1951" i="4"/>
  <c r="L1951" i="4"/>
  <c r="C1951" i="4" s="1"/>
  <c r="O1950" i="4"/>
  <c r="N1950" i="4"/>
  <c r="M1950" i="4"/>
  <c r="L1950" i="4"/>
  <c r="O1949" i="4"/>
  <c r="N1949" i="4"/>
  <c r="M1949" i="4"/>
  <c r="L1949" i="4"/>
  <c r="C1949" i="4" s="1"/>
  <c r="O1948" i="4"/>
  <c r="N1948" i="4"/>
  <c r="M1948" i="4"/>
  <c r="L1948" i="4"/>
  <c r="O1947" i="4"/>
  <c r="N1947" i="4"/>
  <c r="M1947" i="4"/>
  <c r="L1947" i="4"/>
  <c r="C1947" i="4" s="1"/>
  <c r="O1946" i="4"/>
  <c r="N1946" i="4"/>
  <c r="M1946" i="4"/>
  <c r="L1946" i="4"/>
  <c r="O1945" i="4"/>
  <c r="N1945" i="4"/>
  <c r="M1945" i="4"/>
  <c r="L1945" i="4"/>
  <c r="C1945" i="4" s="1"/>
  <c r="O1944" i="4"/>
  <c r="N1944" i="4"/>
  <c r="M1944" i="4"/>
  <c r="L1944" i="4"/>
  <c r="O1943" i="4"/>
  <c r="N1943" i="4"/>
  <c r="M1943" i="4"/>
  <c r="L1943" i="4"/>
  <c r="C1943" i="4" s="1"/>
  <c r="O1942" i="4"/>
  <c r="N1942" i="4"/>
  <c r="M1942" i="4"/>
  <c r="L1942" i="4"/>
  <c r="O1941" i="4"/>
  <c r="N1941" i="4"/>
  <c r="M1941" i="4"/>
  <c r="L1941" i="4"/>
  <c r="C1941" i="4" s="1"/>
  <c r="O1940" i="4"/>
  <c r="N1940" i="4"/>
  <c r="M1940" i="4"/>
  <c r="L1940" i="4"/>
  <c r="O1939" i="4"/>
  <c r="N1939" i="4"/>
  <c r="M1939" i="4"/>
  <c r="L1939" i="4"/>
  <c r="C1939" i="4" s="1"/>
  <c r="O1938" i="4"/>
  <c r="N1938" i="4"/>
  <c r="M1938" i="4"/>
  <c r="L1938" i="4"/>
  <c r="O1937" i="4"/>
  <c r="N1937" i="4"/>
  <c r="M1937" i="4"/>
  <c r="L1937" i="4"/>
  <c r="C1937" i="4" s="1"/>
  <c r="O1936" i="4"/>
  <c r="N1936" i="4"/>
  <c r="M1936" i="4"/>
  <c r="L1936" i="4"/>
  <c r="O1935" i="4"/>
  <c r="N1935" i="4"/>
  <c r="M1935" i="4"/>
  <c r="L1935" i="4"/>
  <c r="C1935" i="4" s="1"/>
  <c r="O1934" i="4"/>
  <c r="N1934" i="4"/>
  <c r="M1934" i="4"/>
  <c r="L1934" i="4"/>
  <c r="O1933" i="4"/>
  <c r="N1933" i="4"/>
  <c r="M1933" i="4"/>
  <c r="L1933" i="4"/>
  <c r="C1933" i="4" s="1"/>
  <c r="O1932" i="4"/>
  <c r="N1932" i="4"/>
  <c r="M1932" i="4"/>
  <c r="L1932" i="4"/>
  <c r="O1931" i="4"/>
  <c r="N1931" i="4"/>
  <c r="M1931" i="4"/>
  <c r="L1931" i="4"/>
  <c r="C1931" i="4" s="1"/>
  <c r="O1930" i="4"/>
  <c r="N1930" i="4"/>
  <c r="M1930" i="4"/>
  <c r="L1930" i="4"/>
  <c r="O1929" i="4"/>
  <c r="N1929" i="4"/>
  <c r="M1929" i="4"/>
  <c r="L1929" i="4"/>
  <c r="C1929" i="4" s="1"/>
  <c r="O1928" i="4"/>
  <c r="N1928" i="4"/>
  <c r="M1928" i="4"/>
  <c r="L1928" i="4"/>
  <c r="O1927" i="4"/>
  <c r="N1927" i="4"/>
  <c r="M1927" i="4"/>
  <c r="L1927" i="4"/>
  <c r="C1927" i="4" s="1"/>
  <c r="O1926" i="4"/>
  <c r="N1926" i="4"/>
  <c r="M1926" i="4"/>
  <c r="L1926" i="4"/>
  <c r="O1925" i="4"/>
  <c r="N1925" i="4"/>
  <c r="M1925" i="4"/>
  <c r="L1925" i="4"/>
  <c r="C1925" i="4" s="1"/>
  <c r="O1924" i="4"/>
  <c r="N1924" i="4"/>
  <c r="M1924" i="4"/>
  <c r="L1924" i="4"/>
  <c r="O1923" i="4"/>
  <c r="N1923" i="4"/>
  <c r="M1923" i="4"/>
  <c r="L1923" i="4"/>
  <c r="C1923" i="4" s="1"/>
  <c r="O1922" i="4"/>
  <c r="N1922" i="4"/>
  <c r="M1922" i="4"/>
  <c r="L1922" i="4"/>
  <c r="O1921" i="4"/>
  <c r="N1921" i="4"/>
  <c r="M1921" i="4"/>
  <c r="L1921" i="4"/>
  <c r="C1921" i="4" s="1"/>
  <c r="O1920" i="4"/>
  <c r="N1920" i="4"/>
  <c r="M1920" i="4"/>
  <c r="L1920" i="4"/>
  <c r="O1919" i="4"/>
  <c r="N1919" i="4"/>
  <c r="M1919" i="4"/>
  <c r="L1919" i="4"/>
  <c r="C1919" i="4" s="1"/>
  <c r="O1918" i="4"/>
  <c r="N1918" i="4"/>
  <c r="M1918" i="4"/>
  <c r="L1918" i="4"/>
  <c r="O1917" i="4"/>
  <c r="N1917" i="4"/>
  <c r="M1917" i="4"/>
  <c r="L1917" i="4"/>
  <c r="C1917" i="4" s="1"/>
  <c r="O1916" i="4"/>
  <c r="N1916" i="4"/>
  <c r="M1916" i="4"/>
  <c r="L1916" i="4"/>
  <c r="O1915" i="4"/>
  <c r="N1915" i="4"/>
  <c r="M1915" i="4"/>
  <c r="L1915" i="4"/>
  <c r="C1915" i="4" s="1"/>
  <c r="O1914" i="4"/>
  <c r="N1914" i="4"/>
  <c r="M1914" i="4"/>
  <c r="L1914" i="4"/>
  <c r="O1913" i="4"/>
  <c r="N1913" i="4"/>
  <c r="M1913" i="4"/>
  <c r="L1913" i="4"/>
  <c r="C1913" i="4" s="1"/>
  <c r="O1912" i="4"/>
  <c r="N1912" i="4"/>
  <c r="M1912" i="4"/>
  <c r="L1912" i="4"/>
  <c r="O1911" i="4"/>
  <c r="N1911" i="4"/>
  <c r="M1911" i="4"/>
  <c r="L1911" i="4"/>
  <c r="C1911" i="4" s="1"/>
  <c r="O1910" i="4"/>
  <c r="N1910" i="4"/>
  <c r="M1910" i="4"/>
  <c r="L1910" i="4"/>
  <c r="O1909" i="4"/>
  <c r="N1909" i="4"/>
  <c r="M1909" i="4"/>
  <c r="L1909" i="4"/>
  <c r="C1909" i="4" s="1"/>
  <c r="O1908" i="4"/>
  <c r="N1908" i="4"/>
  <c r="M1908" i="4"/>
  <c r="L1908" i="4"/>
  <c r="O1907" i="4"/>
  <c r="N1907" i="4"/>
  <c r="M1907" i="4"/>
  <c r="L1907" i="4"/>
  <c r="C1907" i="4" s="1"/>
  <c r="O1906" i="4"/>
  <c r="N1906" i="4"/>
  <c r="M1906" i="4"/>
  <c r="L1906" i="4"/>
  <c r="O1905" i="4"/>
  <c r="N1905" i="4"/>
  <c r="M1905" i="4"/>
  <c r="L1905" i="4"/>
  <c r="C1905" i="4" s="1"/>
  <c r="O1904" i="4"/>
  <c r="N1904" i="4"/>
  <c r="M1904" i="4"/>
  <c r="L1904" i="4"/>
  <c r="O1903" i="4"/>
  <c r="N1903" i="4"/>
  <c r="M1903" i="4"/>
  <c r="L1903" i="4"/>
  <c r="C1903" i="4" s="1"/>
  <c r="O1902" i="4"/>
  <c r="N1902" i="4"/>
  <c r="M1902" i="4"/>
  <c r="L1902" i="4"/>
  <c r="O1901" i="4"/>
  <c r="N1901" i="4"/>
  <c r="M1901" i="4"/>
  <c r="L1901" i="4"/>
  <c r="C1901" i="4" s="1"/>
  <c r="O1900" i="4"/>
  <c r="N1900" i="4"/>
  <c r="M1900" i="4"/>
  <c r="L1900" i="4"/>
  <c r="O1899" i="4"/>
  <c r="N1899" i="4"/>
  <c r="M1899" i="4"/>
  <c r="L1899" i="4"/>
  <c r="C1899" i="4" s="1"/>
  <c r="O1898" i="4"/>
  <c r="N1898" i="4"/>
  <c r="M1898" i="4"/>
  <c r="L1898" i="4"/>
  <c r="O1897" i="4"/>
  <c r="N1897" i="4"/>
  <c r="M1897" i="4"/>
  <c r="L1897" i="4"/>
  <c r="C1897" i="4" s="1"/>
  <c r="O1896" i="4"/>
  <c r="N1896" i="4"/>
  <c r="M1896" i="4"/>
  <c r="L1896" i="4"/>
  <c r="O1895" i="4"/>
  <c r="N1895" i="4"/>
  <c r="M1895" i="4"/>
  <c r="L1895" i="4"/>
  <c r="C1895" i="4" s="1"/>
  <c r="O1894" i="4"/>
  <c r="N1894" i="4"/>
  <c r="M1894" i="4"/>
  <c r="L1894" i="4"/>
  <c r="O1893" i="4"/>
  <c r="N1893" i="4"/>
  <c r="M1893" i="4"/>
  <c r="L1893" i="4"/>
  <c r="C1893" i="4" s="1"/>
  <c r="O1892" i="4"/>
  <c r="N1892" i="4"/>
  <c r="M1892" i="4"/>
  <c r="L1892" i="4"/>
  <c r="O1891" i="4"/>
  <c r="N1891" i="4"/>
  <c r="M1891" i="4"/>
  <c r="L1891" i="4"/>
  <c r="C1891" i="4" s="1"/>
  <c r="O1890" i="4"/>
  <c r="N1890" i="4"/>
  <c r="M1890" i="4"/>
  <c r="L1890" i="4"/>
  <c r="O1889" i="4"/>
  <c r="N1889" i="4"/>
  <c r="M1889" i="4"/>
  <c r="L1889" i="4"/>
  <c r="C1889" i="4" s="1"/>
  <c r="O1888" i="4"/>
  <c r="N1888" i="4"/>
  <c r="M1888" i="4"/>
  <c r="L1888" i="4"/>
  <c r="O1887" i="4"/>
  <c r="N1887" i="4"/>
  <c r="M1887" i="4"/>
  <c r="L1887" i="4"/>
  <c r="C1887" i="4" s="1"/>
  <c r="O1886" i="4"/>
  <c r="N1886" i="4"/>
  <c r="M1886" i="4"/>
  <c r="L1886" i="4"/>
  <c r="O1885" i="4"/>
  <c r="N1885" i="4"/>
  <c r="M1885" i="4"/>
  <c r="L1885" i="4"/>
  <c r="C1885" i="4" s="1"/>
  <c r="O1884" i="4"/>
  <c r="N1884" i="4"/>
  <c r="M1884" i="4"/>
  <c r="L1884" i="4"/>
  <c r="O1883" i="4"/>
  <c r="N1883" i="4"/>
  <c r="M1883" i="4"/>
  <c r="L1883" i="4"/>
  <c r="C1883" i="4" s="1"/>
  <c r="O1882" i="4"/>
  <c r="N1882" i="4"/>
  <c r="M1882" i="4"/>
  <c r="L1882" i="4"/>
  <c r="O1881" i="4"/>
  <c r="N1881" i="4"/>
  <c r="M1881" i="4"/>
  <c r="L1881" i="4"/>
  <c r="C1881" i="4" s="1"/>
  <c r="O1880" i="4"/>
  <c r="N1880" i="4"/>
  <c r="M1880" i="4"/>
  <c r="L1880" i="4"/>
  <c r="O1879" i="4"/>
  <c r="N1879" i="4"/>
  <c r="M1879" i="4"/>
  <c r="L1879" i="4"/>
  <c r="C1879" i="4" s="1"/>
  <c r="O1878" i="4"/>
  <c r="N1878" i="4"/>
  <c r="M1878" i="4"/>
  <c r="L1878" i="4"/>
  <c r="O1877" i="4"/>
  <c r="N1877" i="4"/>
  <c r="M1877" i="4"/>
  <c r="L1877" i="4"/>
  <c r="C1877" i="4" s="1"/>
  <c r="O1876" i="4"/>
  <c r="N1876" i="4"/>
  <c r="M1876" i="4"/>
  <c r="L1876" i="4"/>
  <c r="O1875" i="4"/>
  <c r="N1875" i="4"/>
  <c r="M1875" i="4"/>
  <c r="L1875" i="4"/>
  <c r="C1875" i="4" s="1"/>
  <c r="O1874" i="4"/>
  <c r="N1874" i="4"/>
  <c r="M1874" i="4"/>
  <c r="L1874" i="4"/>
  <c r="O1873" i="4"/>
  <c r="N1873" i="4"/>
  <c r="M1873" i="4"/>
  <c r="L1873" i="4"/>
  <c r="C1873" i="4" s="1"/>
  <c r="O1872" i="4"/>
  <c r="N1872" i="4"/>
  <c r="M1872" i="4"/>
  <c r="L1872" i="4"/>
  <c r="O1871" i="4"/>
  <c r="N1871" i="4"/>
  <c r="M1871" i="4"/>
  <c r="L1871" i="4"/>
  <c r="C1871" i="4" s="1"/>
  <c r="O1870" i="4"/>
  <c r="N1870" i="4"/>
  <c r="M1870" i="4"/>
  <c r="L1870" i="4"/>
  <c r="O1869" i="4"/>
  <c r="N1869" i="4"/>
  <c r="M1869" i="4"/>
  <c r="L1869" i="4"/>
  <c r="C1869" i="4" s="1"/>
  <c r="O1868" i="4"/>
  <c r="N1868" i="4"/>
  <c r="M1868" i="4"/>
  <c r="L1868" i="4"/>
  <c r="O1867" i="4"/>
  <c r="N1867" i="4"/>
  <c r="M1867" i="4"/>
  <c r="L1867" i="4"/>
  <c r="C1867" i="4" s="1"/>
  <c r="O1866" i="4"/>
  <c r="N1866" i="4"/>
  <c r="M1866" i="4"/>
  <c r="L1866" i="4"/>
  <c r="O1865" i="4"/>
  <c r="N1865" i="4"/>
  <c r="M1865" i="4"/>
  <c r="L1865" i="4"/>
  <c r="C1865" i="4" s="1"/>
  <c r="O1864" i="4"/>
  <c r="N1864" i="4"/>
  <c r="M1864" i="4"/>
  <c r="L1864" i="4"/>
  <c r="O1863" i="4"/>
  <c r="N1863" i="4"/>
  <c r="M1863" i="4"/>
  <c r="L1863" i="4"/>
  <c r="C1863" i="4" s="1"/>
  <c r="O1862" i="4"/>
  <c r="N1862" i="4"/>
  <c r="M1862" i="4"/>
  <c r="L1862" i="4"/>
  <c r="O1861" i="4"/>
  <c r="N1861" i="4"/>
  <c r="M1861" i="4"/>
  <c r="L1861" i="4"/>
  <c r="C1861" i="4" s="1"/>
  <c r="O1860" i="4"/>
  <c r="N1860" i="4"/>
  <c r="M1860" i="4"/>
  <c r="L1860" i="4"/>
  <c r="O1859" i="4"/>
  <c r="N1859" i="4"/>
  <c r="M1859" i="4"/>
  <c r="L1859" i="4"/>
  <c r="C1859" i="4" s="1"/>
  <c r="O1858" i="4"/>
  <c r="N1858" i="4"/>
  <c r="M1858" i="4"/>
  <c r="L1858" i="4"/>
  <c r="O1857" i="4"/>
  <c r="N1857" i="4"/>
  <c r="M1857" i="4"/>
  <c r="L1857" i="4"/>
  <c r="C1857" i="4" s="1"/>
  <c r="O1856" i="4"/>
  <c r="N1856" i="4"/>
  <c r="M1856" i="4"/>
  <c r="L1856" i="4"/>
  <c r="O1855" i="4"/>
  <c r="N1855" i="4"/>
  <c r="M1855" i="4"/>
  <c r="L1855" i="4"/>
  <c r="C1855" i="4" s="1"/>
  <c r="O1854" i="4"/>
  <c r="N1854" i="4"/>
  <c r="M1854" i="4"/>
  <c r="L1854" i="4"/>
  <c r="O1853" i="4"/>
  <c r="N1853" i="4"/>
  <c r="M1853" i="4"/>
  <c r="L1853" i="4"/>
  <c r="C1853" i="4" s="1"/>
  <c r="O1852" i="4"/>
  <c r="N1852" i="4"/>
  <c r="M1852" i="4"/>
  <c r="L1852" i="4"/>
  <c r="O1851" i="4"/>
  <c r="N1851" i="4"/>
  <c r="M1851" i="4"/>
  <c r="L1851" i="4"/>
  <c r="C1851" i="4" s="1"/>
  <c r="O1850" i="4"/>
  <c r="N1850" i="4"/>
  <c r="M1850" i="4"/>
  <c r="L1850" i="4"/>
  <c r="O1849" i="4"/>
  <c r="N1849" i="4"/>
  <c r="M1849" i="4"/>
  <c r="L1849" i="4"/>
  <c r="C1849" i="4" s="1"/>
  <c r="O1848" i="4"/>
  <c r="N1848" i="4"/>
  <c r="M1848" i="4"/>
  <c r="L1848" i="4"/>
  <c r="O1847" i="4"/>
  <c r="N1847" i="4"/>
  <c r="M1847" i="4"/>
  <c r="L1847" i="4"/>
  <c r="C1847" i="4" s="1"/>
  <c r="O1846" i="4"/>
  <c r="N1846" i="4"/>
  <c r="M1846" i="4"/>
  <c r="L1846" i="4"/>
  <c r="O1845" i="4"/>
  <c r="N1845" i="4"/>
  <c r="M1845" i="4"/>
  <c r="L1845" i="4"/>
  <c r="C1845" i="4" s="1"/>
  <c r="O1844" i="4"/>
  <c r="N1844" i="4"/>
  <c r="M1844" i="4"/>
  <c r="L1844" i="4"/>
  <c r="O1843" i="4"/>
  <c r="N1843" i="4"/>
  <c r="M1843" i="4"/>
  <c r="L1843" i="4"/>
  <c r="C1843" i="4" s="1"/>
  <c r="O1842" i="4"/>
  <c r="N1842" i="4"/>
  <c r="M1842" i="4"/>
  <c r="L1842" i="4"/>
  <c r="O1841" i="4"/>
  <c r="N1841" i="4"/>
  <c r="M1841" i="4"/>
  <c r="L1841" i="4"/>
  <c r="C1841" i="4" s="1"/>
  <c r="O1840" i="4"/>
  <c r="N1840" i="4"/>
  <c r="M1840" i="4"/>
  <c r="L1840" i="4"/>
  <c r="O1839" i="4"/>
  <c r="N1839" i="4"/>
  <c r="M1839" i="4"/>
  <c r="L1839" i="4"/>
  <c r="C1839" i="4" s="1"/>
  <c r="O1838" i="4"/>
  <c r="N1838" i="4"/>
  <c r="M1838" i="4"/>
  <c r="L1838" i="4"/>
  <c r="O1837" i="4"/>
  <c r="N1837" i="4"/>
  <c r="M1837" i="4"/>
  <c r="L1837" i="4"/>
  <c r="C1837" i="4" s="1"/>
  <c r="O1836" i="4"/>
  <c r="N1836" i="4"/>
  <c r="M1836" i="4"/>
  <c r="L1836" i="4"/>
  <c r="O1835" i="4"/>
  <c r="N1835" i="4"/>
  <c r="M1835" i="4"/>
  <c r="L1835" i="4"/>
  <c r="C1835" i="4" s="1"/>
  <c r="O1834" i="4"/>
  <c r="N1834" i="4"/>
  <c r="M1834" i="4"/>
  <c r="L1834" i="4"/>
  <c r="O1833" i="4"/>
  <c r="N1833" i="4"/>
  <c r="M1833" i="4"/>
  <c r="L1833" i="4"/>
  <c r="C1833" i="4" s="1"/>
  <c r="O1832" i="4"/>
  <c r="N1832" i="4"/>
  <c r="M1832" i="4"/>
  <c r="L1832" i="4"/>
  <c r="O1831" i="4"/>
  <c r="N1831" i="4"/>
  <c r="M1831" i="4"/>
  <c r="L1831" i="4"/>
  <c r="C1831" i="4" s="1"/>
  <c r="O1830" i="4"/>
  <c r="N1830" i="4"/>
  <c r="M1830" i="4"/>
  <c r="L1830" i="4"/>
  <c r="O1829" i="4"/>
  <c r="N1829" i="4"/>
  <c r="M1829" i="4"/>
  <c r="L1829" i="4"/>
  <c r="C1829" i="4" s="1"/>
  <c r="O1828" i="4"/>
  <c r="N1828" i="4"/>
  <c r="M1828" i="4"/>
  <c r="L1828" i="4"/>
  <c r="O1827" i="4"/>
  <c r="N1827" i="4"/>
  <c r="M1827" i="4"/>
  <c r="L1827" i="4"/>
  <c r="C1827" i="4" s="1"/>
  <c r="O1826" i="4"/>
  <c r="N1826" i="4"/>
  <c r="M1826" i="4"/>
  <c r="L1826" i="4"/>
  <c r="O1825" i="4"/>
  <c r="N1825" i="4"/>
  <c r="M1825" i="4"/>
  <c r="L1825" i="4"/>
  <c r="C1825" i="4" s="1"/>
  <c r="O1824" i="4"/>
  <c r="N1824" i="4"/>
  <c r="M1824" i="4"/>
  <c r="L1824" i="4"/>
  <c r="O1823" i="4"/>
  <c r="N1823" i="4"/>
  <c r="M1823" i="4"/>
  <c r="L1823" i="4"/>
  <c r="C1823" i="4" s="1"/>
  <c r="O1822" i="4"/>
  <c r="N1822" i="4"/>
  <c r="M1822" i="4"/>
  <c r="L1822" i="4"/>
  <c r="O1821" i="4"/>
  <c r="N1821" i="4"/>
  <c r="M1821" i="4"/>
  <c r="L1821" i="4"/>
  <c r="C1821" i="4" s="1"/>
  <c r="O1820" i="4"/>
  <c r="N1820" i="4"/>
  <c r="M1820" i="4"/>
  <c r="L1820" i="4"/>
  <c r="O1819" i="4"/>
  <c r="N1819" i="4"/>
  <c r="M1819" i="4"/>
  <c r="L1819" i="4"/>
  <c r="C1819" i="4" s="1"/>
  <c r="O1818" i="4"/>
  <c r="N1818" i="4"/>
  <c r="M1818" i="4"/>
  <c r="L1818" i="4"/>
  <c r="O1817" i="4"/>
  <c r="N1817" i="4"/>
  <c r="M1817" i="4"/>
  <c r="L1817" i="4"/>
  <c r="C1817" i="4" s="1"/>
  <c r="O1816" i="4"/>
  <c r="N1816" i="4"/>
  <c r="M1816" i="4"/>
  <c r="L1816" i="4"/>
  <c r="O1815" i="4"/>
  <c r="N1815" i="4"/>
  <c r="M1815" i="4"/>
  <c r="L1815" i="4"/>
  <c r="C1815" i="4" s="1"/>
  <c r="O1814" i="4"/>
  <c r="N1814" i="4"/>
  <c r="M1814" i="4"/>
  <c r="L1814" i="4"/>
  <c r="O1813" i="4"/>
  <c r="N1813" i="4"/>
  <c r="M1813" i="4"/>
  <c r="L1813" i="4"/>
  <c r="C1813" i="4" s="1"/>
  <c r="O1812" i="4"/>
  <c r="N1812" i="4"/>
  <c r="M1812" i="4"/>
  <c r="L1812" i="4"/>
  <c r="O1811" i="4"/>
  <c r="N1811" i="4"/>
  <c r="M1811" i="4"/>
  <c r="L1811" i="4"/>
  <c r="C1811" i="4" s="1"/>
  <c r="O1810" i="4"/>
  <c r="N1810" i="4"/>
  <c r="M1810" i="4"/>
  <c r="L1810" i="4"/>
  <c r="O1809" i="4"/>
  <c r="N1809" i="4"/>
  <c r="M1809" i="4"/>
  <c r="L1809" i="4"/>
  <c r="C1809" i="4" s="1"/>
  <c r="O1808" i="4"/>
  <c r="N1808" i="4"/>
  <c r="M1808" i="4"/>
  <c r="L1808" i="4"/>
  <c r="O1807" i="4"/>
  <c r="N1807" i="4"/>
  <c r="M1807" i="4"/>
  <c r="L1807" i="4"/>
  <c r="C1807" i="4" s="1"/>
  <c r="O1806" i="4"/>
  <c r="N1806" i="4"/>
  <c r="M1806" i="4"/>
  <c r="L1806" i="4"/>
  <c r="O1805" i="4"/>
  <c r="N1805" i="4"/>
  <c r="M1805" i="4"/>
  <c r="L1805" i="4"/>
  <c r="C1805" i="4" s="1"/>
  <c r="O1804" i="4"/>
  <c r="N1804" i="4"/>
  <c r="M1804" i="4"/>
  <c r="L1804" i="4"/>
  <c r="O1803" i="4"/>
  <c r="N1803" i="4"/>
  <c r="M1803" i="4"/>
  <c r="L1803" i="4"/>
  <c r="C1803" i="4" s="1"/>
  <c r="O1802" i="4"/>
  <c r="N1802" i="4"/>
  <c r="M1802" i="4"/>
  <c r="L1802" i="4"/>
  <c r="O1801" i="4"/>
  <c r="N1801" i="4"/>
  <c r="M1801" i="4"/>
  <c r="L1801" i="4"/>
  <c r="C1801" i="4" s="1"/>
  <c r="O1800" i="4"/>
  <c r="N1800" i="4"/>
  <c r="M1800" i="4"/>
  <c r="L1800" i="4"/>
  <c r="O1799" i="4"/>
  <c r="N1799" i="4"/>
  <c r="M1799" i="4"/>
  <c r="L1799" i="4"/>
  <c r="C1799" i="4" s="1"/>
  <c r="O1798" i="4"/>
  <c r="N1798" i="4"/>
  <c r="M1798" i="4"/>
  <c r="L1798" i="4"/>
  <c r="O1797" i="4"/>
  <c r="N1797" i="4"/>
  <c r="M1797" i="4"/>
  <c r="L1797" i="4"/>
  <c r="C1797" i="4" s="1"/>
  <c r="O1796" i="4"/>
  <c r="N1796" i="4"/>
  <c r="M1796" i="4"/>
  <c r="L1796" i="4"/>
  <c r="O1795" i="4"/>
  <c r="N1795" i="4"/>
  <c r="M1795" i="4"/>
  <c r="L1795" i="4"/>
  <c r="C1795" i="4" s="1"/>
  <c r="O1794" i="4"/>
  <c r="N1794" i="4"/>
  <c r="M1794" i="4"/>
  <c r="L1794" i="4"/>
  <c r="O1793" i="4"/>
  <c r="N1793" i="4"/>
  <c r="M1793" i="4"/>
  <c r="L1793" i="4"/>
  <c r="C1793" i="4" s="1"/>
  <c r="O1792" i="4"/>
  <c r="N1792" i="4"/>
  <c r="M1792" i="4"/>
  <c r="L1792" i="4"/>
  <c r="O1791" i="4"/>
  <c r="N1791" i="4"/>
  <c r="M1791" i="4"/>
  <c r="L1791" i="4"/>
  <c r="C1791" i="4" s="1"/>
  <c r="O1790" i="4"/>
  <c r="N1790" i="4"/>
  <c r="M1790" i="4"/>
  <c r="L1790" i="4"/>
  <c r="O1789" i="4"/>
  <c r="N1789" i="4"/>
  <c r="M1789" i="4"/>
  <c r="L1789" i="4"/>
  <c r="C1789" i="4" s="1"/>
  <c r="O1788" i="4"/>
  <c r="N1788" i="4"/>
  <c r="M1788" i="4"/>
  <c r="L1788" i="4"/>
  <c r="O1787" i="4"/>
  <c r="N1787" i="4"/>
  <c r="M1787" i="4"/>
  <c r="L1787" i="4"/>
  <c r="C1787" i="4" s="1"/>
  <c r="O1786" i="4"/>
  <c r="N1786" i="4"/>
  <c r="M1786" i="4"/>
  <c r="L1786" i="4"/>
  <c r="O1785" i="4"/>
  <c r="N1785" i="4"/>
  <c r="M1785" i="4"/>
  <c r="L1785" i="4"/>
  <c r="C1785" i="4" s="1"/>
  <c r="O1784" i="4"/>
  <c r="N1784" i="4"/>
  <c r="M1784" i="4"/>
  <c r="L1784" i="4"/>
  <c r="O1783" i="4"/>
  <c r="N1783" i="4"/>
  <c r="M1783" i="4"/>
  <c r="L1783" i="4"/>
  <c r="C1783" i="4" s="1"/>
  <c r="O1782" i="4"/>
  <c r="N1782" i="4"/>
  <c r="M1782" i="4"/>
  <c r="L1782" i="4"/>
  <c r="O1781" i="4"/>
  <c r="N1781" i="4"/>
  <c r="M1781" i="4"/>
  <c r="L1781" i="4"/>
  <c r="C1781" i="4" s="1"/>
  <c r="O1780" i="4"/>
  <c r="N1780" i="4"/>
  <c r="M1780" i="4"/>
  <c r="L1780" i="4"/>
  <c r="O1779" i="4"/>
  <c r="N1779" i="4"/>
  <c r="M1779" i="4"/>
  <c r="L1779" i="4"/>
  <c r="C1779" i="4" s="1"/>
  <c r="O1778" i="4"/>
  <c r="N1778" i="4"/>
  <c r="M1778" i="4"/>
  <c r="L1778" i="4"/>
  <c r="O1777" i="4"/>
  <c r="N1777" i="4"/>
  <c r="M1777" i="4"/>
  <c r="L1777" i="4"/>
  <c r="C1777" i="4" s="1"/>
  <c r="O1776" i="4"/>
  <c r="N1776" i="4"/>
  <c r="M1776" i="4"/>
  <c r="L1776" i="4"/>
  <c r="O1775" i="4"/>
  <c r="N1775" i="4"/>
  <c r="M1775" i="4"/>
  <c r="L1775" i="4"/>
  <c r="C1775" i="4" s="1"/>
  <c r="O1774" i="4"/>
  <c r="N1774" i="4"/>
  <c r="M1774" i="4"/>
  <c r="L1774" i="4"/>
  <c r="O1773" i="4"/>
  <c r="N1773" i="4"/>
  <c r="M1773" i="4"/>
  <c r="L1773" i="4"/>
  <c r="C1773" i="4" s="1"/>
  <c r="O1772" i="4"/>
  <c r="N1772" i="4"/>
  <c r="M1772" i="4"/>
  <c r="L1772" i="4"/>
  <c r="O1771" i="4"/>
  <c r="N1771" i="4"/>
  <c r="M1771" i="4"/>
  <c r="L1771" i="4"/>
  <c r="C1771" i="4" s="1"/>
  <c r="O1770" i="4"/>
  <c r="N1770" i="4"/>
  <c r="M1770" i="4"/>
  <c r="L1770" i="4"/>
  <c r="O1769" i="4"/>
  <c r="N1769" i="4"/>
  <c r="M1769" i="4"/>
  <c r="L1769" i="4"/>
  <c r="C1769" i="4" s="1"/>
  <c r="O1768" i="4"/>
  <c r="N1768" i="4"/>
  <c r="M1768" i="4"/>
  <c r="L1768" i="4"/>
  <c r="O1767" i="4"/>
  <c r="N1767" i="4"/>
  <c r="M1767" i="4"/>
  <c r="L1767" i="4"/>
  <c r="C1767" i="4" s="1"/>
  <c r="O1766" i="4"/>
  <c r="N1766" i="4"/>
  <c r="M1766" i="4"/>
  <c r="L1766" i="4"/>
  <c r="O1765" i="4"/>
  <c r="N1765" i="4"/>
  <c r="M1765" i="4"/>
  <c r="L1765" i="4"/>
  <c r="C1765" i="4" s="1"/>
  <c r="O1764" i="4"/>
  <c r="N1764" i="4"/>
  <c r="M1764" i="4"/>
  <c r="L1764" i="4"/>
  <c r="O1763" i="4"/>
  <c r="N1763" i="4"/>
  <c r="M1763" i="4"/>
  <c r="L1763" i="4"/>
  <c r="C1763" i="4" s="1"/>
  <c r="O1762" i="4"/>
  <c r="N1762" i="4"/>
  <c r="M1762" i="4"/>
  <c r="L1762" i="4"/>
  <c r="O1761" i="4"/>
  <c r="N1761" i="4"/>
  <c r="M1761" i="4"/>
  <c r="L1761" i="4"/>
  <c r="C1761" i="4" s="1"/>
  <c r="O1760" i="4"/>
  <c r="N1760" i="4"/>
  <c r="M1760" i="4"/>
  <c r="L1760" i="4"/>
  <c r="O1759" i="4"/>
  <c r="N1759" i="4"/>
  <c r="M1759" i="4"/>
  <c r="L1759" i="4"/>
  <c r="C1759" i="4" s="1"/>
  <c r="O1758" i="4"/>
  <c r="N1758" i="4"/>
  <c r="M1758" i="4"/>
  <c r="L1758" i="4"/>
  <c r="O1757" i="4"/>
  <c r="N1757" i="4"/>
  <c r="M1757" i="4"/>
  <c r="L1757" i="4"/>
  <c r="C1757" i="4" s="1"/>
  <c r="O1756" i="4"/>
  <c r="N1756" i="4"/>
  <c r="M1756" i="4"/>
  <c r="L1756" i="4"/>
  <c r="O1755" i="4"/>
  <c r="N1755" i="4"/>
  <c r="M1755" i="4"/>
  <c r="L1755" i="4"/>
  <c r="C1755" i="4" s="1"/>
  <c r="O1754" i="4"/>
  <c r="N1754" i="4"/>
  <c r="M1754" i="4"/>
  <c r="L1754" i="4"/>
  <c r="O1753" i="4"/>
  <c r="N1753" i="4"/>
  <c r="M1753" i="4"/>
  <c r="L1753" i="4"/>
  <c r="C1753" i="4" s="1"/>
  <c r="O1752" i="4"/>
  <c r="N1752" i="4"/>
  <c r="M1752" i="4"/>
  <c r="L1752" i="4"/>
  <c r="O1751" i="4"/>
  <c r="N1751" i="4"/>
  <c r="M1751" i="4"/>
  <c r="L1751" i="4"/>
  <c r="C1751" i="4" s="1"/>
  <c r="O1750" i="4"/>
  <c r="N1750" i="4"/>
  <c r="M1750" i="4"/>
  <c r="L1750" i="4"/>
  <c r="O1749" i="4"/>
  <c r="N1749" i="4"/>
  <c r="M1749" i="4"/>
  <c r="L1749" i="4"/>
  <c r="C1749" i="4" s="1"/>
  <c r="O1748" i="4"/>
  <c r="N1748" i="4"/>
  <c r="M1748" i="4"/>
  <c r="L1748" i="4"/>
  <c r="O1747" i="4"/>
  <c r="N1747" i="4"/>
  <c r="M1747" i="4"/>
  <c r="L1747" i="4"/>
  <c r="C1747" i="4" s="1"/>
  <c r="O1746" i="4"/>
  <c r="N1746" i="4"/>
  <c r="M1746" i="4"/>
  <c r="L1746" i="4"/>
  <c r="O1745" i="4"/>
  <c r="N1745" i="4"/>
  <c r="M1745" i="4"/>
  <c r="L1745" i="4"/>
  <c r="C1745" i="4" s="1"/>
  <c r="O1744" i="4"/>
  <c r="N1744" i="4"/>
  <c r="M1744" i="4"/>
  <c r="L1744" i="4"/>
  <c r="O1743" i="4"/>
  <c r="N1743" i="4"/>
  <c r="M1743" i="4"/>
  <c r="L1743" i="4"/>
  <c r="C1743" i="4" s="1"/>
  <c r="O1742" i="4"/>
  <c r="N1742" i="4"/>
  <c r="M1742" i="4"/>
  <c r="L1742" i="4"/>
  <c r="O1741" i="4"/>
  <c r="N1741" i="4"/>
  <c r="M1741" i="4"/>
  <c r="L1741" i="4"/>
  <c r="C1741" i="4" s="1"/>
  <c r="O1740" i="4"/>
  <c r="N1740" i="4"/>
  <c r="M1740" i="4"/>
  <c r="L1740" i="4"/>
  <c r="O1739" i="4"/>
  <c r="N1739" i="4"/>
  <c r="M1739" i="4"/>
  <c r="L1739" i="4"/>
  <c r="C1739" i="4" s="1"/>
  <c r="O1738" i="4"/>
  <c r="N1738" i="4"/>
  <c r="M1738" i="4"/>
  <c r="L1738" i="4"/>
  <c r="O1737" i="4"/>
  <c r="N1737" i="4"/>
  <c r="M1737" i="4"/>
  <c r="L1737" i="4"/>
  <c r="C1737" i="4" s="1"/>
  <c r="O1736" i="4"/>
  <c r="N1736" i="4"/>
  <c r="M1736" i="4"/>
  <c r="L1736" i="4"/>
  <c r="O1735" i="4"/>
  <c r="N1735" i="4"/>
  <c r="M1735" i="4"/>
  <c r="L1735" i="4"/>
  <c r="C1735" i="4" s="1"/>
  <c r="O1734" i="4"/>
  <c r="N1734" i="4"/>
  <c r="M1734" i="4"/>
  <c r="L1734" i="4"/>
  <c r="O1733" i="4"/>
  <c r="N1733" i="4"/>
  <c r="M1733" i="4"/>
  <c r="L1733" i="4"/>
  <c r="C1733" i="4" s="1"/>
  <c r="O1732" i="4"/>
  <c r="N1732" i="4"/>
  <c r="M1732" i="4"/>
  <c r="L1732" i="4"/>
  <c r="O1731" i="4"/>
  <c r="N1731" i="4"/>
  <c r="M1731" i="4"/>
  <c r="L1731" i="4"/>
  <c r="C1731" i="4" s="1"/>
  <c r="O1730" i="4"/>
  <c r="N1730" i="4"/>
  <c r="M1730" i="4"/>
  <c r="L1730" i="4"/>
  <c r="O1729" i="4"/>
  <c r="N1729" i="4"/>
  <c r="M1729" i="4"/>
  <c r="L1729" i="4"/>
  <c r="C1729" i="4" s="1"/>
  <c r="O1728" i="4"/>
  <c r="N1728" i="4"/>
  <c r="M1728" i="4"/>
  <c r="L1728" i="4"/>
  <c r="O1727" i="4"/>
  <c r="N1727" i="4"/>
  <c r="M1727" i="4"/>
  <c r="L1727" i="4"/>
  <c r="C1727" i="4" s="1"/>
  <c r="O1726" i="4"/>
  <c r="N1726" i="4"/>
  <c r="M1726" i="4"/>
  <c r="L1726" i="4"/>
  <c r="O1725" i="4"/>
  <c r="N1725" i="4"/>
  <c r="M1725" i="4"/>
  <c r="L1725" i="4"/>
  <c r="C1725" i="4" s="1"/>
  <c r="O1724" i="4"/>
  <c r="N1724" i="4"/>
  <c r="M1724" i="4"/>
  <c r="L1724" i="4"/>
  <c r="O1723" i="4"/>
  <c r="N1723" i="4"/>
  <c r="M1723" i="4"/>
  <c r="L1723" i="4"/>
  <c r="C1723" i="4" s="1"/>
  <c r="O1722" i="4"/>
  <c r="N1722" i="4"/>
  <c r="M1722" i="4"/>
  <c r="L1722" i="4"/>
  <c r="O1721" i="4"/>
  <c r="N1721" i="4"/>
  <c r="M1721" i="4"/>
  <c r="L1721" i="4"/>
  <c r="C1721" i="4" s="1"/>
  <c r="O1720" i="4"/>
  <c r="N1720" i="4"/>
  <c r="M1720" i="4"/>
  <c r="L1720" i="4"/>
  <c r="O1719" i="4"/>
  <c r="N1719" i="4"/>
  <c r="M1719" i="4"/>
  <c r="L1719" i="4"/>
  <c r="C1719" i="4" s="1"/>
  <c r="O1718" i="4"/>
  <c r="N1718" i="4"/>
  <c r="M1718" i="4"/>
  <c r="L1718" i="4"/>
  <c r="O1717" i="4"/>
  <c r="N1717" i="4"/>
  <c r="M1717" i="4"/>
  <c r="L1717" i="4"/>
  <c r="C1717" i="4" s="1"/>
  <c r="O1716" i="4"/>
  <c r="N1716" i="4"/>
  <c r="M1716" i="4"/>
  <c r="L1716" i="4"/>
  <c r="O1715" i="4"/>
  <c r="N1715" i="4"/>
  <c r="M1715" i="4"/>
  <c r="L1715" i="4"/>
  <c r="C1715" i="4" s="1"/>
  <c r="O1714" i="4"/>
  <c r="N1714" i="4"/>
  <c r="M1714" i="4"/>
  <c r="L1714" i="4"/>
  <c r="O1713" i="4"/>
  <c r="N1713" i="4"/>
  <c r="M1713" i="4"/>
  <c r="L1713" i="4"/>
  <c r="C1713" i="4" s="1"/>
  <c r="O1712" i="4"/>
  <c r="N1712" i="4"/>
  <c r="M1712" i="4"/>
  <c r="L1712" i="4"/>
  <c r="O1711" i="4"/>
  <c r="N1711" i="4"/>
  <c r="M1711" i="4"/>
  <c r="L1711" i="4"/>
  <c r="C1711" i="4" s="1"/>
  <c r="O1710" i="4"/>
  <c r="N1710" i="4"/>
  <c r="M1710" i="4"/>
  <c r="L1710" i="4"/>
  <c r="O1709" i="4"/>
  <c r="N1709" i="4"/>
  <c r="M1709" i="4"/>
  <c r="L1709" i="4"/>
  <c r="C1709" i="4" s="1"/>
  <c r="O1708" i="4"/>
  <c r="N1708" i="4"/>
  <c r="M1708" i="4"/>
  <c r="L1708" i="4"/>
  <c r="O1707" i="4"/>
  <c r="N1707" i="4"/>
  <c r="M1707" i="4"/>
  <c r="L1707" i="4"/>
  <c r="C1707" i="4" s="1"/>
  <c r="O1706" i="4"/>
  <c r="N1706" i="4"/>
  <c r="M1706" i="4"/>
  <c r="L1706" i="4"/>
  <c r="O1705" i="4"/>
  <c r="N1705" i="4"/>
  <c r="M1705" i="4"/>
  <c r="L1705" i="4"/>
  <c r="C1705" i="4" s="1"/>
  <c r="O1704" i="4"/>
  <c r="N1704" i="4"/>
  <c r="M1704" i="4"/>
  <c r="L1704" i="4"/>
  <c r="O1703" i="4"/>
  <c r="N1703" i="4"/>
  <c r="M1703" i="4"/>
  <c r="L1703" i="4"/>
  <c r="C1703" i="4" s="1"/>
  <c r="O1702" i="4"/>
  <c r="N1702" i="4"/>
  <c r="M1702" i="4"/>
  <c r="L1702" i="4"/>
  <c r="O1701" i="4"/>
  <c r="N1701" i="4"/>
  <c r="M1701" i="4"/>
  <c r="L1701" i="4"/>
  <c r="C1701" i="4" s="1"/>
  <c r="O1700" i="4"/>
  <c r="N1700" i="4"/>
  <c r="M1700" i="4"/>
  <c r="L1700" i="4"/>
  <c r="O1699" i="4"/>
  <c r="N1699" i="4"/>
  <c r="M1699" i="4"/>
  <c r="L1699" i="4"/>
  <c r="C1699" i="4" s="1"/>
  <c r="O1698" i="4"/>
  <c r="N1698" i="4"/>
  <c r="M1698" i="4"/>
  <c r="L1698" i="4"/>
  <c r="O1697" i="4"/>
  <c r="N1697" i="4"/>
  <c r="M1697" i="4"/>
  <c r="L1697" i="4"/>
  <c r="C1697" i="4" s="1"/>
  <c r="O1696" i="4"/>
  <c r="N1696" i="4"/>
  <c r="M1696" i="4"/>
  <c r="L1696" i="4"/>
  <c r="O1695" i="4"/>
  <c r="N1695" i="4"/>
  <c r="M1695" i="4"/>
  <c r="L1695" i="4"/>
  <c r="C1695" i="4" s="1"/>
  <c r="O1694" i="4"/>
  <c r="N1694" i="4"/>
  <c r="M1694" i="4"/>
  <c r="L1694" i="4"/>
  <c r="O1693" i="4"/>
  <c r="N1693" i="4"/>
  <c r="M1693" i="4"/>
  <c r="L1693" i="4"/>
  <c r="C1693" i="4" s="1"/>
  <c r="O1692" i="4"/>
  <c r="N1692" i="4"/>
  <c r="M1692" i="4"/>
  <c r="L1692" i="4"/>
  <c r="O1691" i="4"/>
  <c r="N1691" i="4"/>
  <c r="M1691" i="4"/>
  <c r="L1691" i="4"/>
  <c r="C1691" i="4" s="1"/>
  <c r="O1690" i="4"/>
  <c r="N1690" i="4"/>
  <c r="M1690" i="4"/>
  <c r="L1690" i="4"/>
  <c r="O1689" i="4"/>
  <c r="N1689" i="4"/>
  <c r="M1689" i="4"/>
  <c r="L1689" i="4"/>
  <c r="C1689" i="4" s="1"/>
  <c r="O1688" i="4"/>
  <c r="N1688" i="4"/>
  <c r="M1688" i="4"/>
  <c r="L1688" i="4"/>
  <c r="O1687" i="4"/>
  <c r="N1687" i="4"/>
  <c r="M1687" i="4"/>
  <c r="L1687" i="4"/>
  <c r="C1687" i="4" s="1"/>
  <c r="O1686" i="4"/>
  <c r="N1686" i="4"/>
  <c r="M1686" i="4"/>
  <c r="L1686" i="4"/>
  <c r="O1685" i="4"/>
  <c r="N1685" i="4"/>
  <c r="M1685" i="4"/>
  <c r="L1685" i="4"/>
  <c r="C1685" i="4" s="1"/>
  <c r="O1684" i="4"/>
  <c r="N1684" i="4"/>
  <c r="M1684" i="4"/>
  <c r="L1684" i="4"/>
  <c r="O1683" i="4"/>
  <c r="N1683" i="4"/>
  <c r="M1683" i="4"/>
  <c r="L1683" i="4"/>
  <c r="C1683" i="4" s="1"/>
  <c r="O1682" i="4"/>
  <c r="N1682" i="4"/>
  <c r="M1682" i="4"/>
  <c r="L1682" i="4"/>
  <c r="O1681" i="4"/>
  <c r="N1681" i="4"/>
  <c r="M1681" i="4"/>
  <c r="L1681" i="4"/>
  <c r="C1681" i="4" s="1"/>
  <c r="O1680" i="4"/>
  <c r="N1680" i="4"/>
  <c r="M1680" i="4"/>
  <c r="L1680" i="4"/>
  <c r="O1679" i="4"/>
  <c r="N1679" i="4"/>
  <c r="M1679" i="4"/>
  <c r="L1679" i="4"/>
  <c r="C1679" i="4" s="1"/>
  <c r="O1678" i="4"/>
  <c r="N1678" i="4"/>
  <c r="M1678" i="4"/>
  <c r="L1678" i="4"/>
  <c r="O1677" i="4"/>
  <c r="N1677" i="4"/>
  <c r="M1677" i="4"/>
  <c r="L1677" i="4"/>
  <c r="C1677" i="4" s="1"/>
  <c r="O1676" i="4"/>
  <c r="N1676" i="4"/>
  <c r="M1676" i="4"/>
  <c r="L1676" i="4"/>
  <c r="O1675" i="4"/>
  <c r="N1675" i="4"/>
  <c r="M1675" i="4"/>
  <c r="L1675" i="4"/>
  <c r="C1675" i="4" s="1"/>
  <c r="O1674" i="4"/>
  <c r="N1674" i="4"/>
  <c r="M1674" i="4"/>
  <c r="L1674" i="4"/>
  <c r="O1673" i="4"/>
  <c r="N1673" i="4"/>
  <c r="M1673" i="4"/>
  <c r="L1673" i="4"/>
  <c r="C1673" i="4" s="1"/>
  <c r="O1672" i="4"/>
  <c r="N1672" i="4"/>
  <c r="M1672" i="4"/>
  <c r="L1672" i="4"/>
  <c r="O1671" i="4"/>
  <c r="N1671" i="4"/>
  <c r="M1671" i="4"/>
  <c r="L1671" i="4"/>
  <c r="C1671" i="4" s="1"/>
  <c r="O1670" i="4"/>
  <c r="N1670" i="4"/>
  <c r="M1670" i="4"/>
  <c r="L1670" i="4"/>
  <c r="O1669" i="4"/>
  <c r="N1669" i="4"/>
  <c r="M1669" i="4"/>
  <c r="L1669" i="4"/>
  <c r="C1669" i="4" s="1"/>
  <c r="O1668" i="4"/>
  <c r="N1668" i="4"/>
  <c r="M1668" i="4"/>
  <c r="L1668" i="4"/>
  <c r="O1667" i="4"/>
  <c r="N1667" i="4"/>
  <c r="M1667" i="4"/>
  <c r="L1667" i="4"/>
  <c r="C1667" i="4" s="1"/>
  <c r="O1666" i="4"/>
  <c r="N1666" i="4"/>
  <c r="M1666" i="4"/>
  <c r="L1666" i="4"/>
  <c r="O1665" i="4"/>
  <c r="N1665" i="4"/>
  <c r="M1665" i="4"/>
  <c r="L1665" i="4"/>
  <c r="C1665" i="4" s="1"/>
  <c r="O1664" i="4"/>
  <c r="N1664" i="4"/>
  <c r="M1664" i="4"/>
  <c r="L1664" i="4"/>
  <c r="O1663" i="4"/>
  <c r="N1663" i="4"/>
  <c r="M1663" i="4"/>
  <c r="L1663" i="4"/>
  <c r="C1663" i="4" s="1"/>
  <c r="O1662" i="4"/>
  <c r="N1662" i="4"/>
  <c r="M1662" i="4"/>
  <c r="L1662" i="4"/>
  <c r="O1661" i="4"/>
  <c r="N1661" i="4"/>
  <c r="M1661" i="4"/>
  <c r="L1661" i="4"/>
  <c r="C1661" i="4" s="1"/>
  <c r="O1660" i="4"/>
  <c r="N1660" i="4"/>
  <c r="M1660" i="4"/>
  <c r="L1660" i="4"/>
  <c r="O1659" i="4"/>
  <c r="N1659" i="4"/>
  <c r="M1659" i="4"/>
  <c r="L1659" i="4"/>
  <c r="C1659" i="4" s="1"/>
  <c r="O1658" i="4"/>
  <c r="N1658" i="4"/>
  <c r="M1658" i="4"/>
  <c r="L1658" i="4"/>
  <c r="O1657" i="4"/>
  <c r="N1657" i="4"/>
  <c r="M1657" i="4"/>
  <c r="L1657" i="4"/>
  <c r="C1657" i="4" s="1"/>
  <c r="O1656" i="4"/>
  <c r="N1656" i="4"/>
  <c r="M1656" i="4"/>
  <c r="L1656" i="4"/>
  <c r="O1655" i="4"/>
  <c r="N1655" i="4"/>
  <c r="M1655" i="4"/>
  <c r="L1655" i="4"/>
  <c r="C1655" i="4" s="1"/>
  <c r="O1654" i="4"/>
  <c r="N1654" i="4"/>
  <c r="M1654" i="4"/>
  <c r="L1654" i="4"/>
  <c r="O1653" i="4"/>
  <c r="N1653" i="4"/>
  <c r="M1653" i="4"/>
  <c r="L1653" i="4"/>
  <c r="C1653" i="4" s="1"/>
  <c r="O1652" i="4"/>
  <c r="N1652" i="4"/>
  <c r="M1652" i="4"/>
  <c r="L1652" i="4"/>
  <c r="O1651" i="4"/>
  <c r="N1651" i="4"/>
  <c r="M1651" i="4"/>
  <c r="L1651" i="4"/>
  <c r="C1651" i="4" s="1"/>
  <c r="O1650" i="4"/>
  <c r="N1650" i="4"/>
  <c r="M1650" i="4"/>
  <c r="L1650" i="4"/>
  <c r="O1649" i="4"/>
  <c r="N1649" i="4"/>
  <c r="M1649" i="4"/>
  <c r="L1649" i="4"/>
  <c r="C1649" i="4" s="1"/>
  <c r="O1648" i="4"/>
  <c r="N1648" i="4"/>
  <c r="M1648" i="4"/>
  <c r="L1648" i="4"/>
  <c r="O1647" i="4"/>
  <c r="N1647" i="4"/>
  <c r="M1647" i="4"/>
  <c r="L1647" i="4"/>
  <c r="C1647" i="4" s="1"/>
  <c r="O1646" i="4"/>
  <c r="N1646" i="4"/>
  <c r="M1646" i="4"/>
  <c r="L1646" i="4"/>
  <c r="O1645" i="4"/>
  <c r="N1645" i="4"/>
  <c r="M1645" i="4"/>
  <c r="L1645" i="4"/>
  <c r="C1645" i="4" s="1"/>
  <c r="O1644" i="4"/>
  <c r="N1644" i="4"/>
  <c r="M1644" i="4"/>
  <c r="L1644" i="4"/>
  <c r="O1643" i="4"/>
  <c r="N1643" i="4"/>
  <c r="M1643" i="4"/>
  <c r="L1643" i="4"/>
  <c r="C1643" i="4" s="1"/>
  <c r="O1642" i="4"/>
  <c r="N1642" i="4"/>
  <c r="M1642" i="4"/>
  <c r="L1642" i="4"/>
  <c r="O1641" i="4"/>
  <c r="N1641" i="4"/>
  <c r="M1641" i="4"/>
  <c r="L1641" i="4"/>
  <c r="C1641" i="4" s="1"/>
  <c r="O1640" i="4"/>
  <c r="N1640" i="4"/>
  <c r="M1640" i="4"/>
  <c r="L1640" i="4"/>
  <c r="O1639" i="4"/>
  <c r="N1639" i="4"/>
  <c r="M1639" i="4"/>
  <c r="L1639" i="4"/>
  <c r="C1639" i="4" s="1"/>
  <c r="O1638" i="4"/>
  <c r="N1638" i="4"/>
  <c r="M1638" i="4"/>
  <c r="L1638" i="4"/>
  <c r="O1637" i="4"/>
  <c r="N1637" i="4"/>
  <c r="M1637" i="4"/>
  <c r="L1637" i="4"/>
  <c r="C1637" i="4" s="1"/>
  <c r="O1636" i="4"/>
  <c r="N1636" i="4"/>
  <c r="M1636" i="4"/>
  <c r="L1636" i="4"/>
  <c r="O1635" i="4"/>
  <c r="N1635" i="4"/>
  <c r="M1635" i="4"/>
  <c r="L1635" i="4"/>
  <c r="C1635" i="4" s="1"/>
  <c r="O1634" i="4"/>
  <c r="N1634" i="4"/>
  <c r="M1634" i="4"/>
  <c r="L1634" i="4"/>
  <c r="O1633" i="4"/>
  <c r="N1633" i="4"/>
  <c r="M1633" i="4"/>
  <c r="L1633" i="4"/>
  <c r="C1633" i="4" s="1"/>
  <c r="O1632" i="4"/>
  <c r="N1632" i="4"/>
  <c r="M1632" i="4"/>
  <c r="L1632" i="4"/>
  <c r="O1631" i="4"/>
  <c r="N1631" i="4"/>
  <c r="M1631" i="4"/>
  <c r="L1631" i="4"/>
  <c r="C1631" i="4" s="1"/>
  <c r="O1630" i="4"/>
  <c r="N1630" i="4"/>
  <c r="M1630" i="4"/>
  <c r="L1630" i="4"/>
  <c r="O1629" i="4"/>
  <c r="N1629" i="4"/>
  <c r="M1629" i="4"/>
  <c r="L1629" i="4"/>
  <c r="C1629" i="4" s="1"/>
  <c r="O1628" i="4"/>
  <c r="N1628" i="4"/>
  <c r="M1628" i="4"/>
  <c r="L1628" i="4"/>
  <c r="O1627" i="4"/>
  <c r="N1627" i="4"/>
  <c r="M1627" i="4"/>
  <c r="L1627" i="4"/>
  <c r="C1627" i="4" s="1"/>
  <c r="O1626" i="4"/>
  <c r="N1626" i="4"/>
  <c r="M1626" i="4"/>
  <c r="L1626" i="4"/>
  <c r="O1625" i="4"/>
  <c r="N1625" i="4"/>
  <c r="M1625" i="4"/>
  <c r="L1625" i="4"/>
  <c r="C1625" i="4" s="1"/>
  <c r="O1624" i="4"/>
  <c r="N1624" i="4"/>
  <c r="M1624" i="4"/>
  <c r="L1624" i="4"/>
  <c r="O1623" i="4"/>
  <c r="N1623" i="4"/>
  <c r="M1623" i="4"/>
  <c r="L1623" i="4"/>
  <c r="C1623" i="4" s="1"/>
  <c r="O1622" i="4"/>
  <c r="N1622" i="4"/>
  <c r="M1622" i="4"/>
  <c r="L1622" i="4"/>
  <c r="O1621" i="4"/>
  <c r="N1621" i="4"/>
  <c r="M1621" i="4"/>
  <c r="L1621" i="4"/>
  <c r="C1621" i="4" s="1"/>
  <c r="O1620" i="4"/>
  <c r="N1620" i="4"/>
  <c r="M1620" i="4"/>
  <c r="L1620" i="4"/>
  <c r="O1619" i="4"/>
  <c r="N1619" i="4"/>
  <c r="M1619" i="4"/>
  <c r="L1619" i="4"/>
  <c r="C1619" i="4" s="1"/>
  <c r="O1618" i="4"/>
  <c r="N1618" i="4"/>
  <c r="M1618" i="4"/>
  <c r="L1618" i="4"/>
  <c r="O1617" i="4"/>
  <c r="N1617" i="4"/>
  <c r="M1617" i="4"/>
  <c r="L1617" i="4"/>
  <c r="C1617" i="4" s="1"/>
  <c r="O1616" i="4"/>
  <c r="N1616" i="4"/>
  <c r="M1616" i="4"/>
  <c r="L1616" i="4"/>
  <c r="O1615" i="4"/>
  <c r="N1615" i="4"/>
  <c r="M1615" i="4"/>
  <c r="L1615" i="4"/>
  <c r="C1615" i="4" s="1"/>
  <c r="O1614" i="4"/>
  <c r="N1614" i="4"/>
  <c r="M1614" i="4"/>
  <c r="L1614" i="4"/>
  <c r="O1613" i="4"/>
  <c r="N1613" i="4"/>
  <c r="M1613" i="4"/>
  <c r="L1613" i="4"/>
  <c r="C1613" i="4" s="1"/>
  <c r="O1612" i="4"/>
  <c r="N1612" i="4"/>
  <c r="M1612" i="4"/>
  <c r="L1612" i="4"/>
  <c r="O1611" i="4"/>
  <c r="N1611" i="4"/>
  <c r="M1611" i="4"/>
  <c r="L1611" i="4"/>
  <c r="C1611" i="4" s="1"/>
  <c r="O1610" i="4"/>
  <c r="N1610" i="4"/>
  <c r="M1610" i="4"/>
  <c r="L1610" i="4"/>
  <c r="O1609" i="4"/>
  <c r="N1609" i="4"/>
  <c r="M1609" i="4"/>
  <c r="L1609" i="4"/>
  <c r="C1609" i="4" s="1"/>
  <c r="O1608" i="4"/>
  <c r="N1608" i="4"/>
  <c r="M1608" i="4"/>
  <c r="L1608" i="4"/>
  <c r="O1607" i="4"/>
  <c r="N1607" i="4"/>
  <c r="M1607" i="4"/>
  <c r="L1607" i="4"/>
  <c r="C1607" i="4" s="1"/>
  <c r="O1606" i="4"/>
  <c r="N1606" i="4"/>
  <c r="M1606" i="4"/>
  <c r="L1606" i="4"/>
  <c r="O1605" i="4"/>
  <c r="N1605" i="4"/>
  <c r="M1605" i="4"/>
  <c r="L1605" i="4"/>
  <c r="C1605" i="4" s="1"/>
  <c r="O1604" i="4"/>
  <c r="N1604" i="4"/>
  <c r="M1604" i="4"/>
  <c r="L1604" i="4"/>
  <c r="O1603" i="4"/>
  <c r="N1603" i="4"/>
  <c r="M1603" i="4"/>
  <c r="L1603" i="4"/>
  <c r="C1603" i="4" s="1"/>
  <c r="O1602" i="4"/>
  <c r="N1602" i="4"/>
  <c r="M1602" i="4"/>
  <c r="L1602" i="4"/>
  <c r="O1601" i="4"/>
  <c r="N1601" i="4"/>
  <c r="M1601" i="4"/>
  <c r="L1601" i="4"/>
  <c r="C1601" i="4" s="1"/>
  <c r="O1600" i="4"/>
  <c r="N1600" i="4"/>
  <c r="M1600" i="4"/>
  <c r="L1600" i="4"/>
  <c r="O1599" i="4"/>
  <c r="N1599" i="4"/>
  <c r="M1599" i="4"/>
  <c r="L1599" i="4"/>
  <c r="C1599" i="4" s="1"/>
  <c r="O1598" i="4"/>
  <c r="N1598" i="4"/>
  <c r="M1598" i="4"/>
  <c r="L1598" i="4"/>
  <c r="O1597" i="4"/>
  <c r="N1597" i="4"/>
  <c r="M1597" i="4"/>
  <c r="L1597" i="4"/>
  <c r="C1597" i="4" s="1"/>
  <c r="O1596" i="4"/>
  <c r="N1596" i="4"/>
  <c r="M1596" i="4"/>
  <c r="L1596" i="4"/>
  <c r="O1595" i="4"/>
  <c r="N1595" i="4"/>
  <c r="M1595" i="4"/>
  <c r="L1595" i="4"/>
  <c r="C1595" i="4" s="1"/>
  <c r="O1594" i="4"/>
  <c r="N1594" i="4"/>
  <c r="M1594" i="4"/>
  <c r="L1594" i="4"/>
  <c r="O1593" i="4"/>
  <c r="N1593" i="4"/>
  <c r="M1593" i="4"/>
  <c r="L1593" i="4"/>
  <c r="C1593" i="4" s="1"/>
  <c r="O1592" i="4"/>
  <c r="N1592" i="4"/>
  <c r="M1592" i="4"/>
  <c r="L1592" i="4"/>
  <c r="O1591" i="4"/>
  <c r="N1591" i="4"/>
  <c r="M1591" i="4"/>
  <c r="L1591" i="4"/>
  <c r="C1591" i="4" s="1"/>
  <c r="O1590" i="4"/>
  <c r="N1590" i="4"/>
  <c r="M1590" i="4"/>
  <c r="L1590" i="4"/>
  <c r="O1589" i="4"/>
  <c r="N1589" i="4"/>
  <c r="M1589" i="4"/>
  <c r="L1589" i="4"/>
  <c r="C1589" i="4" s="1"/>
  <c r="O1588" i="4"/>
  <c r="N1588" i="4"/>
  <c r="M1588" i="4"/>
  <c r="L1588" i="4"/>
  <c r="O1587" i="4"/>
  <c r="N1587" i="4"/>
  <c r="M1587" i="4"/>
  <c r="L1587" i="4"/>
  <c r="C1587" i="4" s="1"/>
  <c r="O1586" i="4"/>
  <c r="N1586" i="4"/>
  <c r="M1586" i="4"/>
  <c r="L1586" i="4"/>
  <c r="O1585" i="4"/>
  <c r="N1585" i="4"/>
  <c r="M1585" i="4"/>
  <c r="L1585" i="4"/>
  <c r="C1585" i="4" s="1"/>
  <c r="O1584" i="4"/>
  <c r="N1584" i="4"/>
  <c r="M1584" i="4"/>
  <c r="L1584" i="4"/>
  <c r="O1583" i="4"/>
  <c r="N1583" i="4"/>
  <c r="M1583" i="4"/>
  <c r="L1583" i="4"/>
  <c r="C1583" i="4" s="1"/>
  <c r="O1582" i="4"/>
  <c r="N1582" i="4"/>
  <c r="M1582" i="4"/>
  <c r="L1582" i="4"/>
  <c r="O1581" i="4"/>
  <c r="N1581" i="4"/>
  <c r="M1581" i="4"/>
  <c r="L1581" i="4"/>
  <c r="C1581" i="4" s="1"/>
  <c r="O1580" i="4"/>
  <c r="N1580" i="4"/>
  <c r="M1580" i="4"/>
  <c r="L1580" i="4"/>
  <c r="O1579" i="4"/>
  <c r="N1579" i="4"/>
  <c r="M1579" i="4"/>
  <c r="L1579" i="4"/>
  <c r="C1579" i="4" s="1"/>
  <c r="O1578" i="4"/>
  <c r="N1578" i="4"/>
  <c r="M1578" i="4"/>
  <c r="L1578" i="4"/>
  <c r="O1577" i="4"/>
  <c r="N1577" i="4"/>
  <c r="M1577" i="4"/>
  <c r="L1577" i="4"/>
  <c r="C1577" i="4" s="1"/>
  <c r="O1576" i="4"/>
  <c r="N1576" i="4"/>
  <c r="M1576" i="4"/>
  <c r="L1576" i="4"/>
  <c r="O1575" i="4"/>
  <c r="N1575" i="4"/>
  <c r="M1575" i="4"/>
  <c r="L1575" i="4"/>
  <c r="C1575" i="4" s="1"/>
  <c r="O1574" i="4"/>
  <c r="N1574" i="4"/>
  <c r="M1574" i="4"/>
  <c r="L1574" i="4"/>
  <c r="O1573" i="4"/>
  <c r="N1573" i="4"/>
  <c r="M1573" i="4"/>
  <c r="L1573" i="4"/>
  <c r="C1573" i="4" s="1"/>
  <c r="O1572" i="4"/>
  <c r="N1572" i="4"/>
  <c r="M1572" i="4"/>
  <c r="L1572" i="4"/>
  <c r="O1571" i="4"/>
  <c r="N1571" i="4"/>
  <c r="M1571" i="4"/>
  <c r="L1571" i="4"/>
  <c r="C1571" i="4" s="1"/>
  <c r="O1570" i="4"/>
  <c r="N1570" i="4"/>
  <c r="M1570" i="4"/>
  <c r="L1570" i="4"/>
  <c r="O1569" i="4"/>
  <c r="N1569" i="4"/>
  <c r="M1569" i="4"/>
  <c r="L1569" i="4"/>
  <c r="C1569" i="4" s="1"/>
  <c r="O1568" i="4"/>
  <c r="N1568" i="4"/>
  <c r="M1568" i="4"/>
  <c r="L1568" i="4"/>
  <c r="O1567" i="4"/>
  <c r="N1567" i="4"/>
  <c r="M1567" i="4"/>
  <c r="L1567" i="4"/>
  <c r="C1567" i="4" s="1"/>
  <c r="O1566" i="4"/>
  <c r="N1566" i="4"/>
  <c r="M1566" i="4"/>
  <c r="L1566" i="4"/>
  <c r="O1565" i="4"/>
  <c r="N1565" i="4"/>
  <c r="M1565" i="4"/>
  <c r="L1565" i="4"/>
  <c r="C1565" i="4" s="1"/>
  <c r="O1564" i="4"/>
  <c r="N1564" i="4"/>
  <c r="M1564" i="4"/>
  <c r="L1564" i="4"/>
  <c r="O1563" i="4"/>
  <c r="N1563" i="4"/>
  <c r="M1563" i="4"/>
  <c r="L1563" i="4"/>
  <c r="C1563" i="4" s="1"/>
  <c r="O1562" i="4"/>
  <c r="N1562" i="4"/>
  <c r="M1562" i="4"/>
  <c r="L1562" i="4"/>
  <c r="O1561" i="4"/>
  <c r="N1561" i="4"/>
  <c r="M1561" i="4"/>
  <c r="L1561" i="4"/>
  <c r="C1561" i="4" s="1"/>
  <c r="O1560" i="4"/>
  <c r="N1560" i="4"/>
  <c r="M1560" i="4"/>
  <c r="L1560" i="4"/>
  <c r="O1559" i="4"/>
  <c r="N1559" i="4"/>
  <c r="M1559" i="4"/>
  <c r="L1559" i="4"/>
  <c r="C1559" i="4" s="1"/>
  <c r="O1558" i="4"/>
  <c r="N1558" i="4"/>
  <c r="M1558" i="4"/>
  <c r="L1558" i="4"/>
  <c r="O1557" i="4"/>
  <c r="N1557" i="4"/>
  <c r="M1557" i="4"/>
  <c r="L1557" i="4"/>
  <c r="C1557" i="4" s="1"/>
  <c r="O1556" i="4"/>
  <c r="N1556" i="4"/>
  <c r="M1556" i="4"/>
  <c r="L1556" i="4"/>
  <c r="O1555" i="4"/>
  <c r="N1555" i="4"/>
  <c r="M1555" i="4"/>
  <c r="L1555" i="4"/>
  <c r="C1555" i="4" s="1"/>
  <c r="O1554" i="4"/>
  <c r="N1554" i="4"/>
  <c r="M1554" i="4"/>
  <c r="L1554" i="4"/>
  <c r="O1553" i="4"/>
  <c r="N1553" i="4"/>
  <c r="M1553" i="4"/>
  <c r="L1553" i="4"/>
  <c r="C1553" i="4" s="1"/>
  <c r="O1552" i="4"/>
  <c r="N1552" i="4"/>
  <c r="M1552" i="4"/>
  <c r="L1552" i="4"/>
  <c r="O1551" i="4"/>
  <c r="N1551" i="4"/>
  <c r="M1551" i="4"/>
  <c r="L1551" i="4"/>
  <c r="C1551" i="4" s="1"/>
  <c r="O1550" i="4"/>
  <c r="N1550" i="4"/>
  <c r="M1550" i="4"/>
  <c r="L1550" i="4"/>
  <c r="O1549" i="4"/>
  <c r="N1549" i="4"/>
  <c r="M1549" i="4"/>
  <c r="L1549" i="4"/>
  <c r="C1549" i="4" s="1"/>
  <c r="O1548" i="4"/>
  <c r="N1548" i="4"/>
  <c r="M1548" i="4"/>
  <c r="L1548" i="4"/>
  <c r="O1547" i="4"/>
  <c r="N1547" i="4"/>
  <c r="M1547" i="4"/>
  <c r="L1547" i="4"/>
  <c r="C1547" i="4" s="1"/>
  <c r="O1546" i="4"/>
  <c r="N1546" i="4"/>
  <c r="M1546" i="4"/>
  <c r="L1546" i="4"/>
  <c r="O1545" i="4"/>
  <c r="N1545" i="4"/>
  <c r="M1545" i="4"/>
  <c r="L1545" i="4"/>
  <c r="C1545" i="4" s="1"/>
  <c r="O1544" i="4"/>
  <c r="N1544" i="4"/>
  <c r="M1544" i="4"/>
  <c r="L1544" i="4"/>
  <c r="O1543" i="4"/>
  <c r="N1543" i="4"/>
  <c r="M1543" i="4"/>
  <c r="L1543" i="4"/>
  <c r="C1543" i="4" s="1"/>
  <c r="O1542" i="4"/>
  <c r="N1542" i="4"/>
  <c r="M1542" i="4"/>
  <c r="L1542" i="4"/>
  <c r="O1541" i="4"/>
  <c r="N1541" i="4"/>
  <c r="M1541" i="4"/>
  <c r="L1541" i="4"/>
  <c r="C1541" i="4" s="1"/>
  <c r="O1540" i="4"/>
  <c r="N1540" i="4"/>
  <c r="M1540" i="4"/>
  <c r="L1540" i="4"/>
  <c r="O1539" i="4"/>
  <c r="N1539" i="4"/>
  <c r="M1539" i="4"/>
  <c r="L1539" i="4"/>
  <c r="C1539" i="4" s="1"/>
  <c r="O1538" i="4"/>
  <c r="N1538" i="4"/>
  <c r="M1538" i="4"/>
  <c r="L1538" i="4"/>
  <c r="O1537" i="4"/>
  <c r="N1537" i="4"/>
  <c r="M1537" i="4"/>
  <c r="L1537" i="4"/>
  <c r="C1537" i="4" s="1"/>
  <c r="O1536" i="4"/>
  <c r="N1536" i="4"/>
  <c r="M1536" i="4"/>
  <c r="L1536" i="4"/>
  <c r="O1535" i="4"/>
  <c r="N1535" i="4"/>
  <c r="M1535" i="4"/>
  <c r="L1535" i="4"/>
  <c r="C1535" i="4" s="1"/>
  <c r="O1534" i="4"/>
  <c r="N1534" i="4"/>
  <c r="M1534" i="4"/>
  <c r="L1534" i="4"/>
  <c r="O1533" i="4"/>
  <c r="N1533" i="4"/>
  <c r="M1533" i="4"/>
  <c r="L1533" i="4"/>
  <c r="C1533" i="4" s="1"/>
  <c r="O1532" i="4"/>
  <c r="N1532" i="4"/>
  <c r="M1532" i="4"/>
  <c r="L1532" i="4"/>
  <c r="O1531" i="4"/>
  <c r="N1531" i="4"/>
  <c r="M1531" i="4"/>
  <c r="L1531" i="4"/>
  <c r="C1531" i="4" s="1"/>
  <c r="O1530" i="4"/>
  <c r="N1530" i="4"/>
  <c r="M1530" i="4"/>
  <c r="L1530" i="4"/>
  <c r="O1529" i="4"/>
  <c r="N1529" i="4"/>
  <c r="M1529" i="4"/>
  <c r="L1529" i="4"/>
  <c r="C1529" i="4" s="1"/>
  <c r="O1528" i="4"/>
  <c r="N1528" i="4"/>
  <c r="M1528" i="4"/>
  <c r="L1528" i="4"/>
  <c r="O1527" i="4"/>
  <c r="N1527" i="4"/>
  <c r="M1527" i="4"/>
  <c r="L1527" i="4"/>
  <c r="C1527" i="4" s="1"/>
  <c r="O1526" i="4"/>
  <c r="N1526" i="4"/>
  <c r="M1526" i="4"/>
  <c r="L1526" i="4"/>
  <c r="O1525" i="4"/>
  <c r="N1525" i="4"/>
  <c r="M1525" i="4"/>
  <c r="L1525" i="4"/>
  <c r="C1525" i="4" s="1"/>
  <c r="O1524" i="4"/>
  <c r="N1524" i="4"/>
  <c r="M1524" i="4"/>
  <c r="L1524" i="4"/>
  <c r="O1523" i="4"/>
  <c r="N1523" i="4"/>
  <c r="M1523" i="4"/>
  <c r="L1523" i="4"/>
  <c r="C1523" i="4" s="1"/>
  <c r="O1522" i="4"/>
  <c r="N1522" i="4"/>
  <c r="M1522" i="4"/>
  <c r="L1522" i="4"/>
  <c r="O1521" i="4"/>
  <c r="N1521" i="4"/>
  <c r="M1521" i="4"/>
  <c r="L1521" i="4"/>
  <c r="C1521" i="4" s="1"/>
  <c r="O1520" i="4"/>
  <c r="N1520" i="4"/>
  <c r="M1520" i="4"/>
  <c r="L1520" i="4"/>
  <c r="O1519" i="4"/>
  <c r="N1519" i="4"/>
  <c r="M1519" i="4"/>
  <c r="L1519" i="4"/>
  <c r="C1519" i="4" s="1"/>
  <c r="O1518" i="4"/>
  <c r="N1518" i="4"/>
  <c r="M1518" i="4"/>
  <c r="L1518" i="4"/>
  <c r="O1517" i="4"/>
  <c r="N1517" i="4"/>
  <c r="M1517" i="4"/>
  <c r="L1517" i="4"/>
  <c r="C1517" i="4" s="1"/>
  <c r="O1516" i="4"/>
  <c r="N1516" i="4"/>
  <c r="M1516" i="4"/>
  <c r="L1516" i="4"/>
  <c r="O1515" i="4"/>
  <c r="N1515" i="4"/>
  <c r="M1515" i="4"/>
  <c r="L1515" i="4"/>
  <c r="C1515" i="4" s="1"/>
  <c r="O1514" i="4"/>
  <c r="N1514" i="4"/>
  <c r="M1514" i="4"/>
  <c r="L1514" i="4"/>
  <c r="O1513" i="4"/>
  <c r="N1513" i="4"/>
  <c r="M1513" i="4"/>
  <c r="L1513" i="4"/>
  <c r="C1513" i="4" s="1"/>
  <c r="O1512" i="4"/>
  <c r="N1512" i="4"/>
  <c r="M1512" i="4"/>
  <c r="L1512" i="4"/>
  <c r="O1511" i="4"/>
  <c r="N1511" i="4"/>
  <c r="M1511" i="4"/>
  <c r="L1511" i="4"/>
  <c r="C1511" i="4" s="1"/>
  <c r="O1510" i="4"/>
  <c r="N1510" i="4"/>
  <c r="M1510" i="4"/>
  <c r="L1510" i="4"/>
  <c r="O1509" i="4"/>
  <c r="N1509" i="4"/>
  <c r="M1509" i="4"/>
  <c r="L1509" i="4"/>
  <c r="C1509" i="4" s="1"/>
  <c r="O1508" i="4"/>
  <c r="N1508" i="4"/>
  <c r="M1508" i="4"/>
  <c r="L1508" i="4"/>
  <c r="O1507" i="4"/>
  <c r="N1507" i="4"/>
  <c r="M1507" i="4"/>
  <c r="L1507" i="4"/>
  <c r="C1507" i="4" s="1"/>
  <c r="O1506" i="4"/>
  <c r="N1506" i="4"/>
  <c r="M1506" i="4"/>
  <c r="L1506" i="4"/>
  <c r="O1505" i="4"/>
  <c r="N1505" i="4"/>
  <c r="M1505" i="4"/>
  <c r="L1505" i="4"/>
  <c r="C1505" i="4" s="1"/>
  <c r="O1504" i="4"/>
  <c r="N1504" i="4"/>
  <c r="M1504" i="4"/>
  <c r="L1504" i="4"/>
  <c r="O1503" i="4"/>
  <c r="N1503" i="4"/>
  <c r="M1503" i="4"/>
  <c r="L1503" i="4"/>
  <c r="C1503" i="4" s="1"/>
  <c r="O1502" i="4"/>
  <c r="N1502" i="4"/>
  <c r="M1502" i="4"/>
  <c r="L1502" i="4"/>
  <c r="O1501" i="4"/>
  <c r="N1501" i="4"/>
  <c r="M1501" i="4"/>
  <c r="L1501" i="4"/>
  <c r="C1501" i="4" s="1"/>
  <c r="O1500" i="4"/>
  <c r="N1500" i="4"/>
  <c r="M1500" i="4"/>
  <c r="L1500" i="4"/>
  <c r="O1499" i="4"/>
  <c r="N1499" i="4"/>
  <c r="M1499" i="4"/>
  <c r="L1499" i="4"/>
  <c r="C1499" i="4" s="1"/>
  <c r="O1498" i="4"/>
  <c r="N1498" i="4"/>
  <c r="M1498" i="4"/>
  <c r="L1498" i="4"/>
  <c r="O1497" i="4"/>
  <c r="N1497" i="4"/>
  <c r="M1497" i="4"/>
  <c r="L1497" i="4"/>
  <c r="C1497" i="4" s="1"/>
  <c r="O1496" i="4"/>
  <c r="N1496" i="4"/>
  <c r="M1496" i="4"/>
  <c r="L1496" i="4"/>
  <c r="O1495" i="4"/>
  <c r="N1495" i="4"/>
  <c r="M1495" i="4"/>
  <c r="L1495" i="4"/>
  <c r="C1495" i="4" s="1"/>
  <c r="O1494" i="4"/>
  <c r="N1494" i="4"/>
  <c r="M1494" i="4"/>
  <c r="L1494" i="4"/>
  <c r="O1493" i="4"/>
  <c r="N1493" i="4"/>
  <c r="M1493" i="4"/>
  <c r="L1493" i="4"/>
  <c r="C1493" i="4" s="1"/>
  <c r="O1492" i="4"/>
  <c r="N1492" i="4"/>
  <c r="M1492" i="4"/>
  <c r="L1492" i="4"/>
  <c r="O1491" i="4"/>
  <c r="N1491" i="4"/>
  <c r="M1491" i="4"/>
  <c r="L1491" i="4"/>
  <c r="C1491" i="4" s="1"/>
  <c r="O1490" i="4"/>
  <c r="N1490" i="4"/>
  <c r="M1490" i="4"/>
  <c r="L1490" i="4"/>
  <c r="O1489" i="4"/>
  <c r="N1489" i="4"/>
  <c r="M1489" i="4"/>
  <c r="L1489" i="4"/>
  <c r="C1489" i="4" s="1"/>
  <c r="O1488" i="4"/>
  <c r="N1488" i="4"/>
  <c r="M1488" i="4"/>
  <c r="L1488" i="4"/>
  <c r="O1487" i="4"/>
  <c r="N1487" i="4"/>
  <c r="M1487" i="4"/>
  <c r="L1487" i="4"/>
  <c r="C1487" i="4" s="1"/>
  <c r="O1486" i="4"/>
  <c r="N1486" i="4"/>
  <c r="M1486" i="4"/>
  <c r="L1486" i="4"/>
  <c r="O1485" i="4"/>
  <c r="N1485" i="4"/>
  <c r="M1485" i="4"/>
  <c r="L1485" i="4"/>
  <c r="C1485" i="4" s="1"/>
  <c r="O1484" i="4"/>
  <c r="N1484" i="4"/>
  <c r="M1484" i="4"/>
  <c r="L1484" i="4"/>
  <c r="O1483" i="4"/>
  <c r="N1483" i="4"/>
  <c r="M1483" i="4"/>
  <c r="L1483" i="4"/>
  <c r="C1483" i="4" s="1"/>
  <c r="O1482" i="4"/>
  <c r="N1482" i="4"/>
  <c r="M1482" i="4"/>
  <c r="L1482" i="4"/>
  <c r="O1481" i="4"/>
  <c r="N1481" i="4"/>
  <c r="M1481" i="4"/>
  <c r="L1481" i="4"/>
  <c r="C1481" i="4" s="1"/>
  <c r="O1480" i="4"/>
  <c r="N1480" i="4"/>
  <c r="M1480" i="4"/>
  <c r="L1480" i="4"/>
  <c r="O1479" i="4"/>
  <c r="N1479" i="4"/>
  <c r="M1479" i="4"/>
  <c r="L1479" i="4"/>
  <c r="C1479" i="4" s="1"/>
  <c r="O1478" i="4"/>
  <c r="N1478" i="4"/>
  <c r="M1478" i="4"/>
  <c r="L1478" i="4"/>
  <c r="O1477" i="4"/>
  <c r="N1477" i="4"/>
  <c r="M1477" i="4"/>
  <c r="L1477" i="4"/>
  <c r="C1477" i="4" s="1"/>
  <c r="O1476" i="4"/>
  <c r="N1476" i="4"/>
  <c r="M1476" i="4"/>
  <c r="L1476" i="4"/>
  <c r="O1475" i="4"/>
  <c r="N1475" i="4"/>
  <c r="M1475" i="4"/>
  <c r="L1475" i="4"/>
  <c r="C1475" i="4" s="1"/>
  <c r="O1474" i="4"/>
  <c r="N1474" i="4"/>
  <c r="M1474" i="4"/>
  <c r="L1474" i="4"/>
  <c r="O1473" i="4"/>
  <c r="N1473" i="4"/>
  <c r="M1473" i="4"/>
  <c r="L1473" i="4"/>
  <c r="C1473" i="4" s="1"/>
  <c r="O1472" i="4"/>
  <c r="N1472" i="4"/>
  <c r="M1472" i="4"/>
  <c r="L1472" i="4"/>
  <c r="O1471" i="4"/>
  <c r="N1471" i="4"/>
  <c r="M1471" i="4"/>
  <c r="L1471" i="4"/>
  <c r="C1471" i="4" s="1"/>
  <c r="O1470" i="4"/>
  <c r="N1470" i="4"/>
  <c r="M1470" i="4"/>
  <c r="L1470" i="4"/>
  <c r="O1469" i="4"/>
  <c r="N1469" i="4"/>
  <c r="M1469" i="4"/>
  <c r="L1469" i="4"/>
  <c r="C1469" i="4" s="1"/>
  <c r="O1468" i="4"/>
  <c r="N1468" i="4"/>
  <c r="M1468" i="4"/>
  <c r="L1468" i="4"/>
  <c r="O1467" i="4"/>
  <c r="N1467" i="4"/>
  <c r="M1467" i="4"/>
  <c r="L1467" i="4"/>
  <c r="C1467" i="4" s="1"/>
  <c r="O1466" i="4"/>
  <c r="N1466" i="4"/>
  <c r="M1466" i="4"/>
  <c r="L1466" i="4"/>
  <c r="O1465" i="4"/>
  <c r="N1465" i="4"/>
  <c r="M1465" i="4"/>
  <c r="L1465" i="4"/>
  <c r="C1465" i="4" s="1"/>
  <c r="O1464" i="4"/>
  <c r="N1464" i="4"/>
  <c r="M1464" i="4"/>
  <c r="L1464" i="4"/>
  <c r="O1463" i="4"/>
  <c r="N1463" i="4"/>
  <c r="M1463" i="4"/>
  <c r="L1463" i="4"/>
  <c r="C1463" i="4" s="1"/>
  <c r="O1462" i="4"/>
  <c r="N1462" i="4"/>
  <c r="M1462" i="4"/>
  <c r="L1462" i="4"/>
  <c r="O1461" i="4"/>
  <c r="N1461" i="4"/>
  <c r="M1461" i="4"/>
  <c r="L1461" i="4"/>
  <c r="C1461" i="4" s="1"/>
  <c r="O1460" i="4"/>
  <c r="N1460" i="4"/>
  <c r="M1460" i="4"/>
  <c r="L1460" i="4"/>
  <c r="O1459" i="4"/>
  <c r="N1459" i="4"/>
  <c r="M1459" i="4"/>
  <c r="L1459" i="4"/>
  <c r="C1459" i="4" s="1"/>
  <c r="O1458" i="4"/>
  <c r="N1458" i="4"/>
  <c r="M1458" i="4"/>
  <c r="L1458" i="4"/>
  <c r="O1457" i="4"/>
  <c r="N1457" i="4"/>
  <c r="M1457" i="4"/>
  <c r="L1457" i="4"/>
  <c r="C1457" i="4" s="1"/>
  <c r="O1456" i="4"/>
  <c r="N1456" i="4"/>
  <c r="M1456" i="4"/>
  <c r="L1456" i="4"/>
  <c r="O1455" i="4"/>
  <c r="N1455" i="4"/>
  <c r="M1455" i="4"/>
  <c r="L1455" i="4"/>
  <c r="C1455" i="4" s="1"/>
  <c r="O1454" i="4"/>
  <c r="N1454" i="4"/>
  <c r="M1454" i="4"/>
  <c r="L1454" i="4"/>
  <c r="O1453" i="4"/>
  <c r="N1453" i="4"/>
  <c r="M1453" i="4"/>
  <c r="L1453" i="4"/>
  <c r="C1453" i="4" s="1"/>
  <c r="O1452" i="4"/>
  <c r="N1452" i="4"/>
  <c r="M1452" i="4"/>
  <c r="L1452" i="4"/>
  <c r="O1451" i="4"/>
  <c r="N1451" i="4"/>
  <c r="M1451" i="4"/>
  <c r="L1451" i="4"/>
  <c r="C1451" i="4" s="1"/>
  <c r="O1450" i="4"/>
  <c r="N1450" i="4"/>
  <c r="M1450" i="4"/>
  <c r="L1450" i="4"/>
  <c r="O1449" i="4"/>
  <c r="N1449" i="4"/>
  <c r="M1449" i="4"/>
  <c r="L1449" i="4"/>
  <c r="C1449" i="4" s="1"/>
  <c r="O1448" i="4"/>
  <c r="N1448" i="4"/>
  <c r="M1448" i="4"/>
  <c r="L1448" i="4"/>
  <c r="O1447" i="4"/>
  <c r="N1447" i="4"/>
  <c r="M1447" i="4"/>
  <c r="L1447" i="4"/>
  <c r="C1447" i="4" s="1"/>
  <c r="O1446" i="4"/>
  <c r="N1446" i="4"/>
  <c r="M1446" i="4"/>
  <c r="L1446" i="4"/>
  <c r="O1445" i="4"/>
  <c r="N1445" i="4"/>
  <c r="M1445" i="4"/>
  <c r="L1445" i="4"/>
  <c r="C1445" i="4" s="1"/>
  <c r="O1444" i="4"/>
  <c r="N1444" i="4"/>
  <c r="M1444" i="4"/>
  <c r="L1444" i="4"/>
  <c r="O1443" i="4"/>
  <c r="N1443" i="4"/>
  <c r="M1443" i="4"/>
  <c r="L1443" i="4"/>
  <c r="C1443" i="4" s="1"/>
  <c r="O1442" i="4"/>
  <c r="N1442" i="4"/>
  <c r="M1442" i="4"/>
  <c r="L1442" i="4"/>
  <c r="O1441" i="4"/>
  <c r="N1441" i="4"/>
  <c r="M1441" i="4"/>
  <c r="L1441" i="4"/>
  <c r="C1441" i="4" s="1"/>
  <c r="O1440" i="4"/>
  <c r="N1440" i="4"/>
  <c r="M1440" i="4"/>
  <c r="L1440" i="4"/>
  <c r="O1439" i="4"/>
  <c r="N1439" i="4"/>
  <c r="M1439" i="4"/>
  <c r="L1439" i="4"/>
  <c r="C1439" i="4" s="1"/>
  <c r="O1438" i="4"/>
  <c r="N1438" i="4"/>
  <c r="M1438" i="4"/>
  <c r="L1438" i="4"/>
  <c r="O1437" i="4"/>
  <c r="N1437" i="4"/>
  <c r="M1437" i="4"/>
  <c r="L1437" i="4"/>
  <c r="C1437" i="4" s="1"/>
  <c r="O1436" i="4"/>
  <c r="N1436" i="4"/>
  <c r="M1436" i="4"/>
  <c r="L1436" i="4"/>
  <c r="O1435" i="4"/>
  <c r="N1435" i="4"/>
  <c r="M1435" i="4"/>
  <c r="L1435" i="4"/>
  <c r="C1435" i="4" s="1"/>
  <c r="O1434" i="4"/>
  <c r="N1434" i="4"/>
  <c r="M1434" i="4"/>
  <c r="L1434" i="4"/>
  <c r="O1433" i="4"/>
  <c r="N1433" i="4"/>
  <c r="M1433" i="4"/>
  <c r="L1433" i="4"/>
  <c r="C1433" i="4" s="1"/>
  <c r="O1432" i="4"/>
  <c r="N1432" i="4"/>
  <c r="M1432" i="4"/>
  <c r="L1432" i="4"/>
  <c r="O1431" i="4"/>
  <c r="N1431" i="4"/>
  <c r="M1431" i="4"/>
  <c r="L1431" i="4"/>
  <c r="C1431" i="4" s="1"/>
  <c r="O1430" i="4"/>
  <c r="N1430" i="4"/>
  <c r="M1430" i="4"/>
  <c r="L1430" i="4"/>
  <c r="O1429" i="4"/>
  <c r="N1429" i="4"/>
  <c r="M1429" i="4"/>
  <c r="L1429" i="4"/>
  <c r="C1429" i="4" s="1"/>
  <c r="O1428" i="4"/>
  <c r="N1428" i="4"/>
  <c r="M1428" i="4"/>
  <c r="L1428" i="4"/>
  <c r="O1427" i="4"/>
  <c r="N1427" i="4"/>
  <c r="M1427" i="4"/>
  <c r="L1427" i="4"/>
  <c r="C1427" i="4" s="1"/>
  <c r="O1426" i="4"/>
  <c r="N1426" i="4"/>
  <c r="M1426" i="4"/>
  <c r="L1426" i="4"/>
  <c r="O1425" i="4"/>
  <c r="N1425" i="4"/>
  <c r="M1425" i="4"/>
  <c r="L1425" i="4"/>
  <c r="C1425" i="4" s="1"/>
  <c r="O1424" i="4"/>
  <c r="N1424" i="4"/>
  <c r="M1424" i="4"/>
  <c r="L1424" i="4"/>
  <c r="O1423" i="4"/>
  <c r="N1423" i="4"/>
  <c r="M1423" i="4"/>
  <c r="L1423" i="4"/>
  <c r="C1423" i="4" s="1"/>
  <c r="O1422" i="4"/>
  <c r="N1422" i="4"/>
  <c r="M1422" i="4"/>
  <c r="L1422" i="4"/>
  <c r="O1421" i="4"/>
  <c r="N1421" i="4"/>
  <c r="M1421" i="4"/>
  <c r="L1421" i="4"/>
  <c r="C1421" i="4" s="1"/>
  <c r="O1420" i="4"/>
  <c r="N1420" i="4"/>
  <c r="M1420" i="4"/>
  <c r="L1420" i="4"/>
  <c r="O1419" i="4"/>
  <c r="N1419" i="4"/>
  <c r="M1419" i="4"/>
  <c r="L1419" i="4"/>
  <c r="C1419" i="4" s="1"/>
  <c r="O1418" i="4"/>
  <c r="N1418" i="4"/>
  <c r="M1418" i="4"/>
  <c r="L1418" i="4"/>
  <c r="O1417" i="4"/>
  <c r="N1417" i="4"/>
  <c r="M1417" i="4"/>
  <c r="L1417" i="4"/>
  <c r="C1417" i="4" s="1"/>
  <c r="O1416" i="4"/>
  <c r="N1416" i="4"/>
  <c r="M1416" i="4"/>
  <c r="L1416" i="4"/>
  <c r="O1415" i="4"/>
  <c r="N1415" i="4"/>
  <c r="M1415" i="4"/>
  <c r="L1415" i="4"/>
  <c r="C1415" i="4" s="1"/>
  <c r="O1414" i="4"/>
  <c r="N1414" i="4"/>
  <c r="M1414" i="4"/>
  <c r="L1414" i="4"/>
  <c r="O1413" i="4"/>
  <c r="N1413" i="4"/>
  <c r="M1413" i="4"/>
  <c r="L1413" i="4"/>
  <c r="C1413" i="4" s="1"/>
  <c r="O1412" i="4"/>
  <c r="N1412" i="4"/>
  <c r="M1412" i="4"/>
  <c r="L1412" i="4"/>
  <c r="O1411" i="4"/>
  <c r="N1411" i="4"/>
  <c r="M1411" i="4"/>
  <c r="L1411" i="4"/>
  <c r="C1411" i="4" s="1"/>
  <c r="O1410" i="4"/>
  <c r="N1410" i="4"/>
  <c r="M1410" i="4"/>
  <c r="L1410" i="4"/>
  <c r="O1409" i="4"/>
  <c r="N1409" i="4"/>
  <c r="M1409" i="4"/>
  <c r="L1409" i="4"/>
  <c r="C1409" i="4" s="1"/>
  <c r="O1408" i="4"/>
  <c r="N1408" i="4"/>
  <c r="M1408" i="4"/>
  <c r="L1408" i="4"/>
  <c r="O1407" i="4"/>
  <c r="N1407" i="4"/>
  <c r="M1407" i="4"/>
  <c r="L1407" i="4"/>
  <c r="C1407" i="4" s="1"/>
  <c r="O1406" i="4"/>
  <c r="N1406" i="4"/>
  <c r="M1406" i="4"/>
  <c r="L1406" i="4"/>
  <c r="O1405" i="4"/>
  <c r="N1405" i="4"/>
  <c r="M1405" i="4"/>
  <c r="L1405" i="4"/>
  <c r="C1405" i="4" s="1"/>
  <c r="O1404" i="4"/>
  <c r="N1404" i="4"/>
  <c r="M1404" i="4"/>
  <c r="L1404" i="4"/>
  <c r="O1403" i="4"/>
  <c r="N1403" i="4"/>
  <c r="M1403" i="4"/>
  <c r="L1403" i="4"/>
  <c r="C1403" i="4" s="1"/>
  <c r="O1402" i="4"/>
  <c r="N1402" i="4"/>
  <c r="M1402" i="4"/>
  <c r="L1402" i="4"/>
  <c r="O1401" i="4"/>
  <c r="N1401" i="4"/>
  <c r="M1401" i="4"/>
  <c r="L1401" i="4"/>
  <c r="C1401" i="4" s="1"/>
  <c r="O1400" i="4"/>
  <c r="N1400" i="4"/>
  <c r="M1400" i="4"/>
  <c r="L1400" i="4"/>
  <c r="O1399" i="4"/>
  <c r="N1399" i="4"/>
  <c r="M1399" i="4"/>
  <c r="L1399" i="4"/>
  <c r="C1399" i="4" s="1"/>
  <c r="O1398" i="4"/>
  <c r="N1398" i="4"/>
  <c r="M1398" i="4"/>
  <c r="L1398" i="4"/>
  <c r="O1397" i="4"/>
  <c r="N1397" i="4"/>
  <c r="M1397" i="4"/>
  <c r="L1397" i="4"/>
  <c r="C1397" i="4" s="1"/>
  <c r="O1396" i="4"/>
  <c r="N1396" i="4"/>
  <c r="M1396" i="4"/>
  <c r="L1396" i="4"/>
  <c r="O1395" i="4"/>
  <c r="N1395" i="4"/>
  <c r="M1395" i="4"/>
  <c r="L1395" i="4"/>
  <c r="C1395" i="4" s="1"/>
  <c r="O1394" i="4"/>
  <c r="N1394" i="4"/>
  <c r="M1394" i="4"/>
  <c r="L1394" i="4"/>
  <c r="O1393" i="4"/>
  <c r="N1393" i="4"/>
  <c r="M1393" i="4"/>
  <c r="L1393" i="4"/>
  <c r="C1393" i="4" s="1"/>
  <c r="O1392" i="4"/>
  <c r="N1392" i="4"/>
  <c r="M1392" i="4"/>
  <c r="L1392" i="4"/>
  <c r="O1391" i="4"/>
  <c r="N1391" i="4"/>
  <c r="M1391" i="4"/>
  <c r="L1391" i="4"/>
  <c r="C1391" i="4" s="1"/>
  <c r="O1390" i="4"/>
  <c r="N1390" i="4"/>
  <c r="M1390" i="4"/>
  <c r="L1390" i="4"/>
  <c r="O1389" i="4"/>
  <c r="N1389" i="4"/>
  <c r="M1389" i="4"/>
  <c r="L1389" i="4"/>
  <c r="C1389" i="4" s="1"/>
  <c r="O1388" i="4"/>
  <c r="N1388" i="4"/>
  <c r="M1388" i="4"/>
  <c r="L1388" i="4"/>
  <c r="O1387" i="4"/>
  <c r="N1387" i="4"/>
  <c r="M1387" i="4"/>
  <c r="L1387" i="4"/>
  <c r="C1387" i="4" s="1"/>
  <c r="O1386" i="4"/>
  <c r="N1386" i="4"/>
  <c r="M1386" i="4"/>
  <c r="L1386" i="4"/>
  <c r="O1385" i="4"/>
  <c r="N1385" i="4"/>
  <c r="M1385" i="4"/>
  <c r="L1385" i="4"/>
  <c r="C1385" i="4" s="1"/>
  <c r="O1384" i="4"/>
  <c r="N1384" i="4"/>
  <c r="M1384" i="4"/>
  <c r="L1384" i="4"/>
  <c r="O1383" i="4"/>
  <c r="N1383" i="4"/>
  <c r="M1383" i="4"/>
  <c r="L1383" i="4"/>
  <c r="C1383" i="4" s="1"/>
  <c r="O1382" i="4"/>
  <c r="N1382" i="4"/>
  <c r="M1382" i="4"/>
  <c r="L1382" i="4"/>
  <c r="O1381" i="4"/>
  <c r="N1381" i="4"/>
  <c r="M1381" i="4"/>
  <c r="L1381" i="4"/>
  <c r="C1381" i="4" s="1"/>
  <c r="O1380" i="4"/>
  <c r="N1380" i="4"/>
  <c r="M1380" i="4"/>
  <c r="L1380" i="4"/>
  <c r="O1379" i="4"/>
  <c r="N1379" i="4"/>
  <c r="M1379" i="4"/>
  <c r="L1379" i="4"/>
  <c r="C1379" i="4" s="1"/>
  <c r="O1378" i="4"/>
  <c r="N1378" i="4"/>
  <c r="M1378" i="4"/>
  <c r="L1378" i="4"/>
  <c r="O1377" i="4"/>
  <c r="N1377" i="4"/>
  <c r="M1377" i="4"/>
  <c r="L1377" i="4"/>
  <c r="C1377" i="4" s="1"/>
  <c r="O1376" i="4"/>
  <c r="N1376" i="4"/>
  <c r="M1376" i="4"/>
  <c r="L1376" i="4"/>
  <c r="O1375" i="4"/>
  <c r="N1375" i="4"/>
  <c r="M1375" i="4"/>
  <c r="L1375" i="4"/>
  <c r="C1375" i="4" s="1"/>
  <c r="O1374" i="4"/>
  <c r="N1374" i="4"/>
  <c r="M1374" i="4"/>
  <c r="L1374" i="4"/>
  <c r="O1373" i="4"/>
  <c r="N1373" i="4"/>
  <c r="M1373" i="4"/>
  <c r="L1373" i="4"/>
  <c r="C1373" i="4" s="1"/>
  <c r="O1372" i="4"/>
  <c r="N1372" i="4"/>
  <c r="M1372" i="4"/>
  <c r="L1372" i="4"/>
  <c r="O1371" i="4"/>
  <c r="N1371" i="4"/>
  <c r="M1371" i="4"/>
  <c r="L1371" i="4"/>
  <c r="C1371" i="4" s="1"/>
  <c r="O1370" i="4"/>
  <c r="N1370" i="4"/>
  <c r="M1370" i="4"/>
  <c r="L1370" i="4"/>
  <c r="O1369" i="4"/>
  <c r="N1369" i="4"/>
  <c r="M1369" i="4"/>
  <c r="L1369" i="4"/>
  <c r="C1369" i="4" s="1"/>
  <c r="O1368" i="4"/>
  <c r="N1368" i="4"/>
  <c r="M1368" i="4"/>
  <c r="L1368" i="4"/>
  <c r="O1367" i="4"/>
  <c r="N1367" i="4"/>
  <c r="M1367" i="4"/>
  <c r="L1367" i="4"/>
  <c r="C1367" i="4" s="1"/>
  <c r="O1366" i="4"/>
  <c r="N1366" i="4"/>
  <c r="M1366" i="4"/>
  <c r="L1366" i="4"/>
  <c r="O1365" i="4"/>
  <c r="N1365" i="4"/>
  <c r="M1365" i="4"/>
  <c r="L1365" i="4"/>
  <c r="C1365" i="4" s="1"/>
  <c r="O1364" i="4"/>
  <c r="N1364" i="4"/>
  <c r="M1364" i="4"/>
  <c r="L1364" i="4"/>
  <c r="O1363" i="4"/>
  <c r="N1363" i="4"/>
  <c r="M1363" i="4"/>
  <c r="L1363" i="4"/>
  <c r="C1363" i="4" s="1"/>
  <c r="O1362" i="4"/>
  <c r="N1362" i="4"/>
  <c r="M1362" i="4"/>
  <c r="L1362" i="4"/>
  <c r="O1361" i="4"/>
  <c r="N1361" i="4"/>
  <c r="M1361" i="4"/>
  <c r="L1361" i="4"/>
  <c r="C1361" i="4" s="1"/>
  <c r="O1360" i="4"/>
  <c r="N1360" i="4"/>
  <c r="M1360" i="4"/>
  <c r="L1360" i="4"/>
  <c r="O1359" i="4"/>
  <c r="N1359" i="4"/>
  <c r="M1359" i="4"/>
  <c r="L1359" i="4"/>
  <c r="C1359" i="4" s="1"/>
  <c r="O1358" i="4"/>
  <c r="N1358" i="4"/>
  <c r="M1358" i="4"/>
  <c r="L1358" i="4"/>
  <c r="O1357" i="4"/>
  <c r="N1357" i="4"/>
  <c r="M1357" i="4"/>
  <c r="L1357" i="4"/>
  <c r="C1357" i="4" s="1"/>
  <c r="O1356" i="4"/>
  <c r="N1356" i="4"/>
  <c r="M1356" i="4"/>
  <c r="L1356" i="4"/>
  <c r="O1355" i="4"/>
  <c r="N1355" i="4"/>
  <c r="M1355" i="4"/>
  <c r="L1355" i="4"/>
  <c r="C1355" i="4" s="1"/>
  <c r="O1354" i="4"/>
  <c r="N1354" i="4"/>
  <c r="M1354" i="4"/>
  <c r="L1354" i="4"/>
  <c r="O1353" i="4"/>
  <c r="N1353" i="4"/>
  <c r="M1353" i="4"/>
  <c r="L1353" i="4"/>
  <c r="C1353" i="4" s="1"/>
  <c r="O1352" i="4"/>
  <c r="N1352" i="4"/>
  <c r="M1352" i="4"/>
  <c r="L1352" i="4"/>
  <c r="O1351" i="4"/>
  <c r="N1351" i="4"/>
  <c r="M1351" i="4"/>
  <c r="L1351" i="4"/>
  <c r="C1351" i="4" s="1"/>
  <c r="O1350" i="4"/>
  <c r="N1350" i="4"/>
  <c r="M1350" i="4"/>
  <c r="L1350" i="4"/>
  <c r="O1349" i="4"/>
  <c r="N1349" i="4"/>
  <c r="M1349" i="4"/>
  <c r="L1349" i="4"/>
  <c r="C1349" i="4" s="1"/>
  <c r="O1348" i="4"/>
  <c r="N1348" i="4"/>
  <c r="M1348" i="4"/>
  <c r="L1348" i="4"/>
  <c r="O1347" i="4"/>
  <c r="N1347" i="4"/>
  <c r="M1347" i="4"/>
  <c r="L1347" i="4"/>
  <c r="C1347" i="4" s="1"/>
  <c r="O1346" i="4"/>
  <c r="N1346" i="4"/>
  <c r="M1346" i="4"/>
  <c r="L1346" i="4"/>
  <c r="O1345" i="4"/>
  <c r="N1345" i="4"/>
  <c r="M1345" i="4"/>
  <c r="L1345" i="4"/>
  <c r="C1345" i="4" s="1"/>
  <c r="O1344" i="4"/>
  <c r="N1344" i="4"/>
  <c r="M1344" i="4"/>
  <c r="L1344" i="4"/>
  <c r="O1343" i="4"/>
  <c r="N1343" i="4"/>
  <c r="M1343" i="4"/>
  <c r="L1343" i="4"/>
  <c r="C1343" i="4" s="1"/>
  <c r="O1342" i="4"/>
  <c r="N1342" i="4"/>
  <c r="M1342" i="4"/>
  <c r="L1342" i="4"/>
  <c r="O1341" i="4"/>
  <c r="N1341" i="4"/>
  <c r="M1341" i="4"/>
  <c r="L1341" i="4"/>
  <c r="C1341" i="4" s="1"/>
  <c r="O1340" i="4"/>
  <c r="N1340" i="4"/>
  <c r="M1340" i="4"/>
  <c r="L1340" i="4"/>
  <c r="O1339" i="4"/>
  <c r="N1339" i="4"/>
  <c r="M1339" i="4"/>
  <c r="L1339" i="4"/>
  <c r="C1339" i="4" s="1"/>
  <c r="O1338" i="4"/>
  <c r="N1338" i="4"/>
  <c r="M1338" i="4"/>
  <c r="L1338" i="4"/>
  <c r="O1337" i="4"/>
  <c r="N1337" i="4"/>
  <c r="M1337" i="4"/>
  <c r="L1337" i="4"/>
  <c r="C1337" i="4" s="1"/>
  <c r="O1336" i="4"/>
  <c r="N1336" i="4"/>
  <c r="M1336" i="4"/>
  <c r="L1336" i="4"/>
  <c r="O1335" i="4"/>
  <c r="N1335" i="4"/>
  <c r="M1335" i="4"/>
  <c r="L1335" i="4"/>
  <c r="C1335" i="4" s="1"/>
  <c r="O1334" i="4"/>
  <c r="N1334" i="4"/>
  <c r="M1334" i="4"/>
  <c r="L1334" i="4"/>
  <c r="O1333" i="4"/>
  <c r="N1333" i="4"/>
  <c r="M1333" i="4"/>
  <c r="L1333" i="4"/>
  <c r="C1333" i="4" s="1"/>
  <c r="O1332" i="4"/>
  <c r="N1332" i="4"/>
  <c r="M1332" i="4"/>
  <c r="L1332" i="4"/>
  <c r="O1331" i="4"/>
  <c r="N1331" i="4"/>
  <c r="M1331" i="4"/>
  <c r="L1331" i="4"/>
  <c r="C1331" i="4" s="1"/>
  <c r="O1330" i="4"/>
  <c r="N1330" i="4"/>
  <c r="M1330" i="4"/>
  <c r="L1330" i="4"/>
  <c r="O1329" i="4"/>
  <c r="N1329" i="4"/>
  <c r="M1329" i="4"/>
  <c r="L1329" i="4"/>
  <c r="C1329" i="4" s="1"/>
  <c r="O1328" i="4"/>
  <c r="N1328" i="4"/>
  <c r="M1328" i="4"/>
  <c r="L1328" i="4"/>
  <c r="O1327" i="4"/>
  <c r="N1327" i="4"/>
  <c r="M1327" i="4"/>
  <c r="L1327" i="4"/>
  <c r="C1327" i="4" s="1"/>
  <c r="O1326" i="4"/>
  <c r="N1326" i="4"/>
  <c r="M1326" i="4"/>
  <c r="L1326" i="4"/>
  <c r="O1325" i="4"/>
  <c r="N1325" i="4"/>
  <c r="M1325" i="4"/>
  <c r="L1325" i="4"/>
  <c r="C1325" i="4" s="1"/>
  <c r="O1324" i="4"/>
  <c r="N1324" i="4"/>
  <c r="M1324" i="4"/>
  <c r="L1324" i="4"/>
  <c r="O1323" i="4"/>
  <c r="N1323" i="4"/>
  <c r="M1323" i="4"/>
  <c r="L1323" i="4"/>
  <c r="C1323" i="4" s="1"/>
  <c r="O1322" i="4"/>
  <c r="N1322" i="4"/>
  <c r="M1322" i="4"/>
  <c r="L1322" i="4"/>
  <c r="O1321" i="4"/>
  <c r="N1321" i="4"/>
  <c r="M1321" i="4"/>
  <c r="L1321" i="4"/>
  <c r="C1321" i="4" s="1"/>
  <c r="O1320" i="4"/>
  <c r="N1320" i="4"/>
  <c r="M1320" i="4"/>
  <c r="L1320" i="4"/>
  <c r="O1319" i="4"/>
  <c r="N1319" i="4"/>
  <c r="M1319" i="4"/>
  <c r="L1319" i="4"/>
  <c r="C1319" i="4" s="1"/>
  <c r="O1318" i="4"/>
  <c r="N1318" i="4"/>
  <c r="M1318" i="4"/>
  <c r="L1318" i="4"/>
  <c r="O1317" i="4"/>
  <c r="N1317" i="4"/>
  <c r="M1317" i="4"/>
  <c r="L1317" i="4"/>
  <c r="C1317" i="4" s="1"/>
  <c r="O1316" i="4"/>
  <c r="N1316" i="4"/>
  <c r="M1316" i="4"/>
  <c r="L1316" i="4"/>
  <c r="O1315" i="4"/>
  <c r="N1315" i="4"/>
  <c r="M1315" i="4"/>
  <c r="L1315" i="4"/>
  <c r="C1315" i="4" s="1"/>
  <c r="O1314" i="4"/>
  <c r="N1314" i="4"/>
  <c r="M1314" i="4"/>
  <c r="L1314" i="4"/>
  <c r="O1313" i="4"/>
  <c r="N1313" i="4"/>
  <c r="M1313" i="4"/>
  <c r="L1313" i="4"/>
  <c r="C1313" i="4" s="1"/>
  <c r="O1312" i="4"/>
  <c r="N1312" i="4"/>
  <c r="M1312" i="4"/>
  <c r="L1312" i="4"/>
  <c r="O1311" i="4"/>
  <c r="N1311" i="4"/>
  <c r="M1311" i="4"/>
  <c r="L1311" i="4"/>
  <c r="C1311" i="4" s="1"/>
  <c r="O1310" i="4"/>
  <c r="N1310" i="4"/>
  <c r="M1310" i="4"/>
  <c r="L1310" i="4"/>
  <c r="O1309" i="4"/>
  <c r="N1309" i="4"/>
  <c r="M1309" i="4"/>
  <c r="L1309" i="4"/>
  <c r="C1309" i="4" s="1"/>
  <c r="O1308" i="4"/>
  <c r="N1308" i="4"/>
  <c r="M1308" i="4"/>
  <c r="L1308" i="4"/>
  <c r="O1307" i="4"/>
  <c r="N1307" i="4"/>
  <c r="M1307" i="4"/>
  <c r="L1307" i="4"/>
  <c r="C1307" i="4" s="1"/>
  <c r="O1306" i="4"/>
  <c r="N1306" i="4"/>
  <c r="M1306" i="4"/>
  <c r="L1306" i="4"/>
  <c r="O1305" i="4"/>
  <c r="N1305" i="4"/>
  <c r="M1305" i="4"/>
  <c r="L1305" i="4"/>
  <c r="C1305" i="4" s="1"/>
  <c r="O1304" i="4"/>
  <c r="N1304" i="4"/>
  <c r="M1304" i="4"/>
  <c r="L1304" i="4"/>
  <c r="O1303" i="4"/>
  <c r="N1303" i="4"/>
  <c r="M1303" i="4"/>
  <c r="L1303" i="4"/>
  <c r="C1303" i="4" s="1"/>
  <c r="O1302" i="4"/>
  <c r="N1302" i="4"/>
  <c r="M1302" i="4"/>
  <c r="L1302" i="4"/>
  <c r="O1301" i="4"/>
  <c r="N1301" i="4"/>
  <c r="M1301" i="4"/>
  <c r="L1301" i="4"/>
  <c r="C1301" i="4" s="1"/>
  <c r="O1300" i="4"/>
  <c r="N1300" i="4"/>
  <c r="M1300" i="4"/>
  <c r="L1300" i="4"/>
  <c r="O1299" i="4"/>
  <c r="N1299" i="4"/>
  <c r="M1299" i="4"/>
  <c r="L1299" i="4"/>
  <c r="C1299" i="4" s="1"/>
  <c r="O1298" i="4"/>
  <c r="N1298" i="4"/>
  <c r="M1298" i="4"/>
  <c r="L1298" i="4"/>
  <c r="O1297" i="4"/>
  <c r="N1297" i="4"/>
  <c r="M1297" i="4"/>
  <c r="L1297" i="4"/>
  <c r="C1297" i="4" s="1"/>
  <c r="O1296" i="4"/>
  <c r="N1296" i="4"/>
  <c r="M1296" i="4"/>
  <c r="L1296" i="4"/>
  <c r="O1295" i="4"/>
  <c r="N1295" i="4"/>
  <c r="M1295" i="4"/>
  <c r="L1295" i="4"/>
  <c r="C1295" i="4" s="1"/>
  <c r="O1294" i="4"/>
  <c r="N1294" i="4"/>
  <c r="M1294" i="4"/>
  <c r="L1294" i="4"/>
  <c r="O1293" i="4"/>
  <c r="N1293" i="4"/>
  <c r="M1293" i="4"/>
  <c r="L1293" i="4"/>
  <c r="C1293" i="4" s="1"/>
  <c r="O1292" i="4"/>
  <c r="N1292" i="4"/>
  <c r="M1292" i="4"/>
  <c r="L1292" i="4"/>
  <c r="O1291" i="4"/>
  <c r="N1291" i="4"/>
  <c r="M1291" i="4"/>
  <c r="L1291" i="4"/>
  <c r="C1291" i="4" s="1"/>
  <c r="O1290" i="4"/>
  <c r="N1290" i="4"/>
  <c r="M1290" i="4"/>
  <c r="L1290" i="4"/>
  <c r="O1289" i="4"/>
  <c r="N1289" i="4"/>
  <c r="M1289" i="4"/>
  <c r="L1289" i="4"/>
  <c r="C1289" i="4" s="1"/>
  <c r="O1288" i="4"/>
  <c r="N1288" i="4"/>
  <c r="M1288" i="4"/>
  <c r="L1288" i="4"/>
  <c r="O1287" i="4"/>
  <c r="N1287" i="4"/>
  <c r="M1287" i="4"/>
  <c r="L1287" i="4"/>
  <c r="C1287" i="4" s="1"/>
  <c r="O1286" i="4"/>
  <c r="N1286" i="4"/>
  <c r="M1286" i="4"/>
  <c r="L1286" i="4"/>
  <c r="O1285" i="4"/>
  <c r="N1285" i="4"/>
  <c r="M1285" i="4"/>
  <c r="L1285" i="4"/>
  <c r="C1285" i="4" s="1"/>
  <c r="O1284" i="4"/>
  <c r="N1284" i="4"/>
  <c r="M1284" i="4"/>
  <c r="L1284" i="4"/>
  <c r="O1283" i="4"/>
  <c r="N1283" i="4"/>
  <c r="M1283" i="4"/>
  <c r="L1283" i="4"/>
  <c r="C1283" i="4" s="1"/>
  <c r="O1282" i="4"/>
  <c r="N1282" i="4"/>
  <c r="M1282" i="4"/>
  <c r="L1282" i="4"/>
  <c r="O1281" i="4"/>
  <c r="N1281" i="4"/>
  <c r="M1281" i="4"/>
  <c r="L1281" i="4"/>
  <c r="C1281" i="4" s="1"/>
  <c r="O1280" i="4"/>
  <c r="N1280" i="4"/>
  <c r="M1280" i="4"/>
  <c r="L1280" i="4"/>
  <c r="O1279" i="4"/>
  <c r="N1279" i="4"/>
  <c r="M1279" i="4"/>
  <c r="L1279" i="4"/>
  <c r="C1279" i="4" s="1"/>
  <c r="O1278" i="4"/>
  <c r="N1278" i="4"/>
  <c r="M1278" i="4"/>
  <c r="L1278" i="4"/>
  <c r="O1277" i="4"/>
  <c r="N1277" i="4"/>
  <c r="M1277" i="4"/>
  <c r="L1277" i="4"/>
  <c r="C1277" i="4" s="1"/>
  <c r="O1276" i="4"/>
  <c r="N1276" i="4"/>
  <c r="M1276" i="4"/>
  <c r="L1276" i="4"/>
  <c r="O1275" i="4"/>
  <c r="N1275" i="4"/>
  <c r="M1275" i="4"/>
  <c r="L1275" i="4"/>
  <c r="C1275" i="4" s="1"/>
  <c r="O1274" i="4"/>
  <c r="N1274" i="4"/>
  <c r="M1274" i="4"/>
  <c r="L1274" i="4"/>
  <c r="O1273" i="4"/>
  <c r="N1273" i="4"/>
  <c r="M1273" i="4"/>
  <c r="L1273" i="4"/>
  <c r="C1273" i="4" s="1"/>
  <c r="O1272" i="4"/>
  <c r="N1272" i="4"/>
  <c r="M1272" i="4"/>
  <c r="L1272" i="4"/>
  <c r="O1271" i="4"/>
  <c r="N1271" i="4"/>
  <c r="M1271" i="4"/>
  <c r="L1271" i="4"/>
  <c r="C1271" i="4" s="1"/>
  <c r="O1270" i="4"/>
  <c r="N1270" i="4"/>
  <c r="M1270" i="4"/>
  <c r="L1270" i="4"/>
  <c r="O1269" i="4"/>
  <c r="N1269" i="4"/>
  <c r="M1269" i="4"/>
  <c r="L1269" i="4"/>
  <c r="C1269" i="4" s="1"/>
  <c r="O1268" i="4"/>
  <c r="N1268" i="4"/>
  <c r="M1268" i="4"/>
  <c r="L1268" i="4"/>
  <c r="O1267" i="4"/>
  <c r="N1267" i="4"/>
  <c r="M1267" i="4"/>
  <c r="L1267" i="4"/>
  <c r="C1267" i="4" s="1"/>
  <c r="O1266" i="4"/>
  <c r="N1266" i="4"/>
  <c r="M1266" i="4"/>
  <c r="L1266" i="4"/>
  <c r="O1265" i="4"/>
  <c r="N1265" i="4"/>
  <c r="M1265" i="4"/>
  <c r="L1265" i="4"/>
  <c r="C1265" i="4" s="1"/>
  <c r="O1264" i="4"/>
  <c r="N1264" i="4"/>
  <c r="M1264" i="4"/>
  <c r="L1264" i="4"/>
  <c r="O1263" i="4"/>
  <c r="N1263" i="4"/>
  <c r="M1263" i="4"/>
  <c r="L1263" i="4"/>
  <c r="C1263" i="4" s="1"/>
  <c r="O1262" i="4"/>
  <c r="N1262" i="4"/>
  <c r="M1262" i="4"/>
  <c r="L1262" i="4"/>
  <c r="O1261" i="4"/>
  <c r="N1261" i="4"/>
  <c r="M1261" i="4"/>
  <c r="L1261" i="4"/>
  <c r="C1261" i="4" s="1"/>
  <c r="O1260" i="4"/>
  <c r="N1260" i="4"/>
  <c r="M1260" i="4"/>
  <c r="L1260" i="4"/>
  <c r="O1259" i="4"/>
  <c r="N1259" i="4"/>
  <c r="M1259" i="4"/>
  <c r="L1259" i="4"/>
  <c r="C1259" i="4" s="1"/>
  <c r="O1258" i="4"/>
  <c r="N1258" i="4"/>
  <c r="M1258" i="4"/>
  <c r="L1258" i="4"/>
  <c r="O1257" i="4"/>
  <c r="N1257" i="4"/>
  <c r="M1257" i="4"/>
  <c r="L1257" i="4"/>
  <c r="C1257" i="4" s="1"/>
  <c r="O1256" i="4"/>
  <c r="N1256" i="4"/>
  <c r="M1256" i="4"/>
  <c r="L1256" i="4"/>
  <c r="O1255" i="4"/>
  <c r="N1255" i="4"/>
  <c r="M1255" i="4"/>
  <c r="L1255" i="4"/>
  <c r="C1255" i="4" s="1"/>
  <c r="O1254" i="4"/>
  <c r="N1254" i="4"/>
  <c r="M1254" i="4"/>
  <c r="L1254" i="4"/>
  <c r="O1253" i="4"/>
  <c r="N1253" i="4"/>
  <c r="M1253" i="4"/>
  <c r="L1253" i="4"/>
  <c r="C1253" i="4" s="1"/>
  <c r="O1252" i="4"/>
  <c r="N1252" i="4"/>
  <c r="M1252" i="4"/>
  <c r="L1252" i="4"/>
  <c r="O1251" i="4"/>
  <c r="N1251" i="4"/>
  <c r="M1251" i="4"/>
  <c r="L1251" i="4"/>
  <c r="C1251" i="4" s="1"/>
  <c r="O1250" i="4"/>
  <c r="N1250" i="4"/>
  <c r="M1250" i="4"/>
  <c r="L1250" i="4"/>
  <c r="O1249" i="4"/>
  <c r="N1249" i="4"/>
  <c r="M1249" i="4"/>
  <c r="L1249" i="4"/>
  <c r="C1249" i="4" s="1"/>
  <c r="O1248" i="4"/>
  <c r="N1248" i="4"/>
  <c r="M1248" i="4"/>
  <c r="L1248" i="4"/>
  <c r="O1247" i="4"/>
  <c r="N1247" i="4"/>
  <c r="M1247" i="4"/>
  <c r="L1247" i="4"/>
  <c r="C1247" i="4" s="1"/>
  <c r="O1246" i="4"/>
  <c r="N1246" i="4"/>
  <c r="M1246" i="4"/>
  <c r="L1246" i="4"/>
  <c r="O1245" i="4"/>
  <c r="N1245" i="4"/>
  <c r="M1245" i="4"/>
  <c r="L1245" i="4"/>
  <c r="C1245" i="4" s="1"/>
  <c r="O1244" i="4"/>
  <c r="N1244" i="4"/>
  <c r="M1244" i="4"/>
  <c r="L1244" i="4"/>
  <c r="O1243" i="4"/>
  <c r="N1243" i="4"/>
  <c r="M1243" i="4"/>
  <c r="L1243" i="4"/>
  <c r="C1243" i="4" s="1"/>
  <c r="O1242" i="4"/>
  <c r="N1242" i="4"/>
  <c r="M1242" i="4"/>
  <c r="L1242" i="4"/>
  <c r="O1241" i="4"/>
  <c r="N1241" i="4"/>
  <c r="M1241" i="4"/>
  <c r="L1241" i="4"/>
  <c r="C1241" i="4" s="1"/>
  <c r="O1240" i="4"/>
  <c r="N1240" i="4"/>
  <c r="M1240" i="4"/>
  <c r="L1240" i="4"/>
  <c r="O1239" i="4"/>
  <c r="N1239" i="4"/>
  <c r="M1239" i="4"/>
  <c r="L1239" i="4"/>
  <c r="C1239" i="4" s="1"/>
  <c r="O1238" i="4"/>
  <c r="N1238" i="4"/>
  <c r="M1238" i="4"/>
  <c r="L1238" i="4"/>
  <c r="O1237" i="4"/>
  <c r="N1237" i="4"/>
  <c r="M1237" i="4"/>
  <c r="L1237" i="4"/>
  <c r="C1237" i="4" s="1"/>
  <c r="O1236" i="4"/>
  <c r="N1236" i="4"/>
  <c r="M1236" i="4"/>
  <c r="L1236" i="4"/>
  <c r="O1235" i="4"/>
  <c r="N1235" i="4"/>
  <c r="M1235" i="4"/>
  <c r="L1235" i="4"/>
  <c r="C1235" i="4" s="1"/>
  <c r="O1234" i="4"/>
  <c r="N1234" i="4"/>
  <c r="M1234" i="4"/>
  <c r="L1234" i="4"/>
  <c r="O1233" i="4"/>
  <c r="N1233" i="4"/>
  <c r="M1233" i="4"/>
  <c r="L1233" i="4"/>
  <c r="C1233" i="4" s="1"/>
  <c r="O1232" i="4"/>
  <c r="N1232" i="4"/>
  <c r="M1232" i="4"/>
  <c r="L1232" i="4"/>
  <c r="O1231" i="4"/>
  <c r="N1231" i="4"/>
  <c r="M1231" i="4"/>
  <c r="L1231" i="4"/>
  <c r="C1231" i="4" s="1"/>
  <c r="O1230" i="4"/>
  <c r="N1230" i="4"/>
  <c r="M1230" i="4"/>
  <c r="L1230" i="4"/>
  <c r="O1229" i="4"/>
  <c r="N1229" i="4"/>
  <c r="M1229" i="4"/>
  <c r="L1229" i="4"/>
  <c r="C1229" i="4" s="1"/>
  <c r="O1228" i="4"/>
  <c r="N1228" i="4"/>
  <c r="M1228" i="4"/>
  <c r="L1228" i="4"/>
  <c r="O1227" i="4"/>
  <c r="N1227" i="4"/>
  <c r="M1227" i="4"/>
  <c r="L1227" i="4"/>
  <c r="C1227" i="4" s="1"/>
  <c r="O1226" i="4"/>
  <c r="N1226" i="4"/>
  <c r="M1226" i="4"/>
  <c r="L1226" i="4"/>
  <c r="O1225" i="4"/>
  <c r="N1225" i="4"/>
  <c r="M1225" i="4"/>
  <c r="L1225" i="4"/>
  <c r="C1225" i="4" s="1"/>
  <c r="O1224" i="4"/>
  <c r="N1224" i="4"/>
  <c r="M1224" i="4"/>
  <c r="L1224" i="4"/>
  <c r="O1223" i="4"/>
  <c r="N1223" i="4"/>
  <c r="M1223" i="4"/>
  <c r="L1223" i="4"/>
  <c r="C1223" i="4" s="1"/>
  <c r="O1222" i="4"/>
  <c r="N1222" i="4"/>
  <c r="M1222" i="4"/>
  <c r="L1222" i="4"/>
  <c r="O1221" i="4"/>
  <c r="N1221" i="4"/>
  <c r="M1221" i="4"/>
  <c r="L1221" i="4"/>
  <c r="C1221" i="4" s="1"/>
  <c r="O1220" i="4"/>
  <c r="N1220" i="4"/>
  <c r="M1220" i="4"/>
  <c r="L1220" i="4"/>
  <c r="O1219" i="4"/>
  <c r="N1219" i="4"/>
  <c r="M1219" i="4"/>
  <c r="L1219" i="4"/>
  <c r="C1219" i="4" s="1"/>
  <c r="O1218" i="4"/>
  <c r="N1218" i="4"/>
  <c r="M1218" i="4"/>
  <c r="L1218" i="4"/>
  <c r="O1217" i="4"/>
  <c r="N1217" i="4"/>
  <c r="M1217" i="4"/>
  <c r="L1217" i="4"/>
  <c r="C1217" i="4" s="1"/>
  <c r="O1216" i="4"/>
  <c r="N1216" i="4"/>
  <c r="M1216" i="4"/>
  <c r="L1216" i="4"/>
  <c r="O1215" i="4"/>
  <c r="N1215" i="4"/>
  <c r="M1215" i="4"/>
  <c r="L1215" i="4"/>
  <c r="C1215" i="4" s="1"/>
  <c r="O1214" i="4"/>
  <c r="N1214" i="4"/>
  <c r="M1214" i="4"/>
  <c r="L1214" i="4"/>
  <c r="O1213" i="4"/>
  <c r="N1213" i="4"/>
  <c r="M1213" i="4"/>
  <c r="L1213" i="4"/>
  <c r="C1213" i="4" s="1"/>
  <c r="O1212" i="4"/>
  <c r="N1212" i="4"/>
  <c r="M1212" i="4"/>
  <c r="L1212" i="4"/>
  <c r="O1211" i="4"/>
  <c r="N1211" i="4"/>
  <c r="M1211" i="4"/>
  <c r="L1211" i="4"/>
  <c r="C1211" i="4" s="1"/>
  <c r="O1210" i="4"/>
  <c r="N1210" i="4"/>
  <c r="M1210" i="4"/>
  <c r="L1210" i="4"/>
  <c r="O1209" i="4"/>
  <c r="N1209" i="4"/>
  <c r="M1209" i="4"/>
  <c r="L1209" i="4"/>
  <c r="C1209" i="4" s="1"/>
  <c r="O1208" i="4"/>
  <c r="N1208" i="4"/>
  <c r="M1208" i="4"/>
  <c r="L1208" i="4"/>
  <c r="O1207" i="4"/>
  <c r="N1207" i="4"/>
  <c r="M1207" i="4"/>
  <c r="L1207" i="4"/>
  <c r="C1207" i="4" s="1"/>
  <c r="O1206" i="4"/>
  <c r="N1206" i="4"/>
  <c r="M1206" i="4"/>
  <c r="L1206" i="4"/>
  <c r="O1205" i="4"/>
  <c r="N1205" i="4"/>
  <c r="M1205" i="4"/>
  <c r="L1205" i="4"/>
  <c r="C1205" i="4" s="1"/>
  <c r="O1204" i="4"/>
  <c r="N1204" i="4"/>
  <c r="M1204" i="4"/>
  <c r="L1204" i="4"/>
  <c r="O1203" i="4"/>
  <c r="N1203" i="4"/>
  <c r="M1203" i="4"/>
  <c r="L1203" i="4"/>
  <c r="C1203" i="4" s="1"/>
  <c r="O1202" i="4"/>
  <c r="N1202" i="4"/>
  <c r="M1202" i="4"/>
  <c r="L1202" i="4"/>
  <c r="O1201" i="4"/>
  <c r="N1201" i="4"/>
  <c r="M1201" i="4"/>
  <c r="L1201" i="4"/>
  <c r="C1201" i="4" s="1"/>
  <c r="O1200" i="4"/>
  <c r="N1200" i="4"/>
  <c r="M1200" i="4"/>
  <c r="L1200" i="4"/>
  <c r="O1199" i="4"/>
  <c r="N1199" i="4"/>
  <c r="M1199" i="4"/>
  <c r="L1199" i="4"/>
  <c r="C1199" i="4" s="1"/>
  <c r="O1198" i="4"/>
  <c r="N1198" i="4"/>
  <c r="M1198" i="4"/>
  <c r="L1198" i="4"/>
  <c r="O1197" i="4"/>
  <c r="N1197" i="4"/>
  <c r="M1197" i="4"/>
  <c r="L1197" i="4"/>
  <c r="C1197" i="4" s="1"/>
  <c r="O1196" i="4"/>
  <c r="N1196" i="4"/>
  <c r="M1196" i="4"/>
  <c r="L1196" i="4"/>
  <c r="O1195" i="4"/>
  <c r="N1195" i="4"/>
  <c r="M1195" i="4"/>
  <c r="L1195" i="4"/>
  <c r="C1195" i="4" s="1"/>
  <c r="O1194" i="4"/>
  <c r="N1194" i="4"/>
  <c r="M1194" i="4"/>
  <c r="L1194" i="4"/>
  <c r="O1193" i="4"/>
  <c r="N1193" i="4"/>
  <c r="M1193" i="4"/>
  <c r="L1193" i="4"/>
  <c r="C1193" i="4" s="1"/>
  <c r="O1192" i="4"/>
  <c r="N1192" i="4"/>
  <c r="M1192" i="4"/>
  <c r="L1192" i="4"/>
  <c r="O1191" i="4"/>
  <c r="N1191" i="4"/>
  <c r="M1191" i="4"/>
  <c r="L1191" i="4"/>
  <c r="C1191" i="4" s="1"/>
  <c r="O1190" i="4"/>
  <c r="N1190" i="4"/>
  <c r="M1190" i="4"/>
  <c r="L1190" i="4"/>
  <c r="O1189" i="4"/>
  <c r="N1189" i="4"/>
  <c r="M1189" i="4"/>
  <c r="L1189" i="4"/>
  <c r="C1189" i="4" s="1"/>
  <c r="O1188" i="4"/>
  <c r="N1188" i="4"/>
  <c r="M1188" i="4"/>
  <c r="L1188" i="4"/>
  <c r="O1187" i="4"/>
  <c r="N1187" i="4"/>
  <c r="M1187" i="4"/>
  <c r="L1187" i="4"/>
  <c r="C1187" i="4" s="1"/>
  <c r="O1186" i="4"/>
  <c r="N1186" i="4"/>
  <c r="M1186" i="4"/>
  <c r="L1186" i="4"/>
  <c r="O1185" i="4"/>
  <c r="N1185" i="4"/>
  <c r="M1185" i="4"/>
  <c r="L1185" i="4"/>
  <c r="C1185" i="4" s="1"/>
  <c r="O1184" i="4"/>
  <c r="N1184" i="4"/>
  <c r="M1184" i="4"/>
  <c r="L1184" i="4"/>
  <c r="O1183" i="4"/>
  <c r="N1183" i="4"/>
  <c r="M1183" i="4"/>
  <c r="L1183" i="4"/>
  <c r="C1183" i="4" s="1"/>
  <c r="O1182" i="4"/>
  <c r="N1182" i="4"/>
  <c r="M1182" i="4"/>
  <c r="L1182" i="4"/>
  <c r="O1181" i="4"/>
  <c r="N1181" i="4"/>
  <c r="M1181" i="4"/>
  <c r="L1181" i="4"/>
  <c r="C1181" i="4" s="1"/>
  <c r="O1180" i="4"/>
  <c r="N1180" i="4"/>
  <c r="M1180" i="4"/>
  <c r="L1180" i="4"/>
  <c r="O1179" i="4"/>
  <c r="N1179" i="4"/>
  <c r="M1179" i="4"/>
  <c r="L1179" i="4"/>
  <c r="C1179" i="4" s="1"/>
  <c r="O1178" i="4"/>
  <c r="N1178" i="4"/>
  <c r="M1178" i="4"/>
  <c r="L1178" i="4"/>
  <c r="O1177" i="4"/>
  <c r="N1177" i="4"/>
  <c r="M1177" i="4"/>
  <c r="L1177" i="4"/>
  <c r="C1177" i="4" s="1"/>
  <c r="O1176" i="4"/>
  <c r="N1176" i="4"/>
  <c r="M1176" i="4"/>
  <c r="L1176" i="4"/>
  <c r="O1175" i="4"/>
  <c r="N1175" i="4"/>
  <c r="M1175" i="4"/>
  <c r="L1175" i="4"/>
  <c r="C1175" i="4" s="1"/>
  <c r="O1174" i="4"/>
  <c r="N1174" i="4"/>
  <c r="M1174" i="4"/>
  <c r="L1174" i="4"/>
  <c r="O1173" i="4"/>
  <c r="N1173" i="4"/>
  <c r="M1173" i="4"/>
  <c r="L1173" i="4"/>
  <c r="C1173" i="4" s="1"/>
  <c r="O1172" i="4"/>
  <c r="N1172" i="4"/>
  <c r="M1172" i="4"/>
  <c r="L1172" i="4"/>
  <c r="O1171" i="4"/>
  <c r="N1171" i="4"/>
  <c r="M1171" i="4"/>
  <c r="L1171" i="4"/>
  <c r="C1171" i="4" s="1"/>
  <c r="O1170" i="4"/>
  <c r="N1170" i="4"/>
  <c r="M1170" i="4"/>
  <c r="L1170" i="4"/>
  <c r="O1169" i="4"/>
  <c r="N1169" i="4"/>
  <c r="M1169" i="4"/>
  <c r="L1169" i="4"/>
  <c r="C1169" i="4" s="1"/>
  <c r="O1168" i="4"/>
  <c r="N1168" i="4"/>
  <c r="M1168" i="4"/>
  <c r="L1168" i="4"/>
  <c r="O1167" i="4"/>
  <c r="N1167" i="4"/>
  <c r="M1167" i="4"/>
  <c r="L1167" i="4"/>
  <c r="C1167" i="4" s="1"/>
  <c r="O1166" i="4"/>
  <c r="N1166" i="4"/>
  <c r="M1166" i="4"/>
  <c r="L1166" i="4"/>
  <c r="O1165" i="4"/>
  <c r="N1165" i="4"/>
  <c r="M1165" i="4"/>
  <c r="L1165" i="4"/>
  <c r="C1165" i="4" s="1"/>
  <c r="O1164" i="4"/>
  <c r="N1164" i="4"/>
  <c r="M1164" i="4"/>
  <c r="L1164" i="4"/>
  <c r="O1163" i="4"/>
  <c r="N1163" i="4"/>
  <c r="M1163" i="4"/>
  <c r="L1163" i="4"/>
  <c r="C1163" i="4" s="1"/>
  <c r="O1162" i="4"/>
  <c r="N1162" i="4"/>
  <c r="M1162" i="4"/>
  <c r="L1162" i="4"/>
  <c r="O1161" i="4"/>
  <c r="N1161" i="4"/>
  <c r="M1161" i="4"/>
  <c r="L1161" i="4"/>
  <c r="C1161" i="4" s="1"/>
  <c r="O1160" i="4"/>
  <c r="N1160" i="4"/>
  <c r="M1160" i="4"/>
  <c r="L1160" i="4"/>
  <c r="O1159" i="4"/>
  <c r="N1159" i="4"/>
  <c r="M1159" i="4"/>
  <c r="L1159" i="4"/>
  <c r="C1159" i="4" s="1"/>
  <c r="O1158" i="4"/>
  <c r="N1158" i="4"/>
  <c r="M1158" i="4"/>
  <c r="L1158" i="4"/>
  <c r="O1157" i="4"/>
  <c r="N1157" i="4"/>
  <c r="M1157" i="4"/>
  <c r="L1157" i="4"/>
  <c r="C1157" i="4" s="1"/>
  <c r="O1156" i="4"/>
  <c r="N1156" i="4"/>
  <c r="M1156" i="4"/>
  <c r="L1156" i="4"/>
  <c r="O1155" i="4"/>
  <c r="N1155" i="4"/>
  <c r="M1155" i="4"/>
  <c r="L1155" i="4"/>
  <c r="C1155" i="4" s="1"/>
  <c r="O1154" i="4"/>
  <c r="N1154" i="4"/>
  <c r="M1154" i="4"/>
  <c r="L1154" i="4"/>
  <c r="O1153" i="4"/>
  <c r="N1153" i="4"/>
  <c r="M1153" i="4"/>
  <c r="L1153" i="4"/>
  <c r="C1153" i="4" s="1"/>
  <c r="O1152" i="4"/>
  <c r="N1152" i="4"/>
  <c r="M1152" i="4"/>
  <c r="L1152" i="4"/>
  <c r="O1151" i="4"/>
  <c r="N1151" i="4"/>
  <c r="M1151" i="4"/>
  <c r="L1151" i="4"/>
  <c r="C1151" i="4" s="1"/>
  <c r="O1150" i="4"/>
  <c r="N1150" i="4"/>
  <c r="M1150" i="4"/>
  <c r="L1150" i="4"/>
  <c r="O1149" i="4"/>
  <c r="N1149" i="4"/>
  <c r="M1149" i="4"/>
  <c r="L1149" i="4"/>
  <c r="C1149" i="4" s="1"/>
  <c r="O1148" i="4"/>
  <c r="N1148" i="4"/>
  <c r="M1148" i="4"/>
  <c r="L1148" i="4"/>
  <c r="O1147" i="4"/>
  <c r="N1147" i="4"/>
  <c r="M1147" i="4"/>
  <c r="L1147" i="4"/>
  <c r="C1147" i="4" s="1"/>
  <c r="O1146" i="4"/>
  <c r="N1146" i="4"/>
  <c r="M1146" i="4"/>
  <c r="L1146" i="4"/>
  <c r="O1145" i="4"/>
  <c r="N1145" i="4"/>
  <c r="M1145" i="4"/>
  <c r="L1145" i="4"/>
  <c r="C1145" i="4" s="1"/>
  <c r="O1144" i="4"/>
  <c r="N1144" i="4"/>
  <c r="M1144" i="4"/>
  <c r="L1144" i="4"/>
  <c r="O1143" i="4"/>
  <c r="N1143" i="4"/>
  <c r="M1143" i="4"/>
  <c r="L1143" i="4"/>
  <c r="C1143" i="4" s="1"/>
  <c r="O1142" i="4"/>
  <c r="N1142" i="4"/>
  <c r="M1142" i="4"/>
  <c r="L1142" i="4"/>
  <c r="O1141" i="4"/>
  <c r="N1141" i="4"/>
  <c r="M1141" i="4"/>
  <c r="L1141" i="4"/>
  <c r="C1141" i="4" s="1"/>
  <c r="O1140" i="4"/>
  <c r="N1140" i="4"/>
  <c r="M1140" i="4"/>
  <c r="L1140" i="4"/>
  <c r="O1139" i="4"/>
  <c r="N1139" i="4"/>
  <c r="M1139" i="4"/>
  <c r="L1139" i="4"/>
  <c r="C1139" i="4" s="1"/>
  <c r="O1138" i="4"/>
  <c r="N1138" i="4"/>
  <c r="M1138" i="4"/>
  <c r="L1138" i="4"/>
  <c r="O1137" i="4"/>
  <c r="N1137" i="4"/>
  <c r="M1137" i="4"/>
  <c r="L1137" i="4"/>
  <c r="C1137" i="4" s="1"/>
  <c r="O1136" i="4"/>
  <c r="N1136" i="4"/>
  <c r="M1136" i="4"/>
  <c r="L1136" i="4"/>
  <c r="O1135" i="4"/>
  <c r="N1135" i="4"/>
  <c r="M1135" i="4"/>
  <c r="L1135" i="4"/>
  <c r="C1135" i="4" s="1"/>
  <c r="O1134" i="4"/>
  <c r="N1134" i="4"/>
  <c r="M1134" i="4"/>
  <c r="L1134" i="4"/>
  <c r="O1133" i="4"/>
  <c r="N1133" i="4"/>
  <c r="M1133" i="4"/>
  <c r="L1133" i="4"/>
  <c r="C1133" i="4" s="1"/>
  <c r="O1132" i="4"/>
  <c r="N1132" i="4"/>
  <c r="M1132" i="4"/>
  <c r="L1132" i="4"/>
  <c r="O1131" i="4"/>
  <c r="N1131" i="4"/>
  <c r="M1131" i="4"/>
  <c r="L1131" i="4"/>
  <c r="C1131" i="4" s="1"/>
  <c r="O1130" i="4"/>
  <c r="N1130" i="4"/>
  <c r="M1130" i="4"/>
  <c r="L1130" i="4"/>
  <c r="O1129" i="4"/>
  <c r="N1129" i="4"/>
  <c r="M1129" i="4"/>
  <c r="L1129" i="4"/>
  <c r="C1129" i="4" s="1"/>
  <c r="O1128" i="4"/>
  <c r="N1128" i="4"/>
  <c r="M1128" i="4"/>
  <c r="L1128" i="4"/>
  <c r="O1127" i="4"/>
  <c r="N1127" i="4"/>
  <c r="M1127" i="4"/>
  <c r="L1127" i="4"/>
  <c r="C1127" i="4" s="1"/>
  <c r="O1126" i="4"/>
  <c r="N1126" i="4"/>
  <c r="M1126" i="4"/>
  <c r="L1126" i="4"/>
  <c r="O1125" i="4"/>
  <c r="N1125" i="4"/>
  <c r="M1125" i="4"/>
  <c r="L1125" i="4"/>
  <c r="C1125" i="4" s="1"/>
  <c r="O1124" i="4"/>
  <c r="N1124" i="4"/>
  <c r="M1124" i="4"/>
  <c r="L1124" i="4"/>
  <c r="O1123" i="4"/>
  <c r="N1123" i="4"/>
  <c r="M1123" i="4"/>
  <c r="L1123" i="4"/>
  <c r="C1123" i="4" s="1"/>
  <c r="O1122" i="4"/>
  <c r="N1122" i="4"/>
  <c r="M1122" i="4"/>
  <c r="L1122" i="4"/>
  <c r="O1121" i="4"/>
  <c r="N1121" i="4"/>
  <c r="M1121" i="4"/>
  <c r="L1121" i="4"/>
  <c r="C1121" i="4" s="1"/>
  <c r="O1120" i="4"/>
  <c r="N1120" i="4"/>
  <c r="M1120" i="4"/>
  <c r="L1120" i="4"/>
  <c r="O1119" i="4"/>
  <c r="N1119" i="4"/>
  <c r="M1119" i="4"/>
  <c r="L1119" i="4"/>
  <c r="C1119" i="4" s="1"/>
  <c r="O1118" i="4"/>
  <c r="N1118" i="4"/>
  <c r="M1118" i="4"/>
  <c r="L1118" i="4"/>
  <c r="O1117" i="4"/>
  <c r="N1117" i="4"/>
  <c r="M1117" i="4"/>
  <c r="L1117" i="4"/>
  <c r="C1117" i="4" s="1"/>
  <c r="O1116" i="4"/>
  <c r="N1116" i="4"/>
  <c r="M1116" i="4"/>
  <c r="L1116" i="4"/>
  <c r="O1115" i="4"/>
  <c r="N1115" i="4"/>
  <c r="M1115" i="4"/>
  <c r="L1115" i="4"/>
  <c r="C1115" i="4" s="1"/>
  <c r="O1114" i="4"/>
  <c r="N1114" i="4"/>
  <c r="M1114" i="4"/>
  <c r="L1114" i="4"/>
  <c r="O1113" i="4"/>
  <c r="N1113" i="4"/>
  <c r="M1113" i="4"/>
  <c r="L1113" i="4"/>
  <c r="C1113" i="4" s="1"/>
  <c r="O1112" i="4"/>
  <c r="N1112" i="4"/>
  <c r="M1112" i="4"/>
  <c r="L1112" i="4"/>
  <c r="O1111" i="4"/>
  <c r="N1111" i="4"/>
  <c r="M1111" i="4"/>
  <c r="L1111" i="4"/>
  <c r="C1111" i="4" s="1"/>
  <c r="O1110" i="4"/>
  <c r="N1110" i="4"/>
  <c r="M1110" i="4"/>
  <c r="L1110" i="4"/>
  <c r="O1109" i="4"/>
  <c r="N1109" i="4"/>
  <c r="M1109" i="4"/>
  <c r="L1109" i="4"/>
  <c r="C1109" i="4" s="1"/>
  <c r="O1108" i="4"/>
  <c r="N1108" i="4"/>
  <c r="M1108" i="4"/>
  <c r="L1108" i="4"/>
  <c r="O1107" i="4"/>
  <c r="N1107" i="4"/>
  <c r="M1107" i="4"/>
  <c r="L1107" i="4"/>
  <c r="C1107" i="4" s="1"/>
  <c r="O1106" i="4"/>
  <c r="N1106" i="4"/>
  <c r="M1106" i="4"/>
  <c r="L1106" i="4"/>
  <c r="O1105" i="4"/>
  <c r="N1105" i="4"/>
  <c r="M1105" i="4"/>
  <c r="L1105" i="4"/>
  <c r="C1105" i="4" s="1"/>
  <c r="O1104" i="4"/>
  <c r="N1104" i="4"/>
  <c r="M1104" i="4"/>
  <c r="L1104" i="4"/>
  <c r="O1103" i="4"/>
  <c r="N1103" i="4"/>
  <c r="M1103" i="4"/>
  <c r="L1103" i="4"/>
  <c r="C1103" i="4" s="1"/>
  <c r="O1102" i="4"/>
  <c r="N1102" i="4"/>
  <c r="M1102" i="4"/>
  <c r="L1102" i="4"/>
  <c r="O1101" i="4"/>
  <c r="N1101" i="4"/>
  <c r="M1101" i="4"/>
  <c r="L1101" i="4"/>
  <c r="C1101" i="4" s="1"/>
  <c r="O1100" i="4"/>
  <c r="N1100" i="4"/>
  <c r="M1100" i="4"/>
  <c r="L1100" i="4"/>
  <c r="O1099" i="4"/>
  <c r="N1099" i="4"/>
  <c r="M1099" i="4"/>
  <c r="L1099" i="4"/>
  <c r="C1099" i="4" s="1"/>
  <c r="O1098" i="4"/>
  <c r="N1098" i="4"/>
  <c r="M1098" i="4"/>
  <c r="L1098" i="4"/>
  <c r="O1097" i="4"/>
  <c r="N1097" i="4"/>
  <c r="M1097" i="4"/>
  <c r="L1097" i="4"/>
  <c r="C1097" i="4" s="1"/>
  <c r="O1096" i="4"/>
  <c r="N1096" i="4"/>
  <c r="M1096" i="4"/>
  <c r="L1096" i="4"/>
  <c r="O1095" i="4"/>
  <c r="N1095" i="4"/>
  <c r="M1095" i="4"/>
  <c r="L1095" i="4"/>
  <c r="C1095" i="4" s="1"/>
  <c r="O1094" i="4"/>
  <c r="N1094" i="4"/>
  <c r="M1094" i="4"/>
  <c r="L1094" i="4"/>
  <c r="O1093" i="4"/>
  <c r="N1093" i="4"/>
  <c r="M1093" i="4"/>
  <c r="L1093" i="4"/>
  <c r="C1093" i="4" s="1"/>
  <c r="O1092" i="4"/>
  <c r="N1092" i="4"/>
  <c r="M1092" i="4"/>
  <c r="L1092" i="4"/>
  <c r="O1091" i="4"/>
  <c r="N1091" i="4"/>
  <c r="M1091" i="4"/>
  <c r="L1091" i="4"/>
  <c r="C1091" i="4" s="1"/>
  <c r="O1090" i="4"/>
  <c r="N1090" i="4"/>
  <c r="M1090" i="4"/>
  <c r="L1090" i="4"/>
  <c r="O1089" i="4"/>
  <c r="N1089" i="4"/>
  <c r="M1089" i="4"/>
  <c r="L1089" i="4"/>
  <c r="C1089" i="4" s="1"/>
  <c r="O1088" i="4"/>
  <c r="N1088" i="4"/>
  <c r="M1088" i="4"/>
  <c r="L1088" i="4"/>
  <c r="O1087" i="4"/>
  <c r="N1087" i="4"/>
  <c r="M1087" i="4"/>
  <c r="L1087" i="4"/>
  <c r="C1087" i="4" s="1"/>
  <c r="O1086" i="4"/>
  <c r="N1086" i="4"/>
  <c r="M1086" i="4"/>
  <c r="L1086" i="4"/>
  <c r="O1085" i="4"/>
  <c r="N1085" i="4"/>
  <c r="M1085" i="4"/>
  <c r="L1085" i="4"/>
  <c r="C1085" i="4" s="1"/>
  <c r="O1084" i="4"/>
  <c r="N1084" i="4"/>
  <c r="M1084" i="4"/>
  <c r="L1084" i="4"/>
  <c r="O1083" i="4"/>
  <c r="N1083" i="4"/>
  <c r="M1083" i="4"/>
  <c r="L1083" i="4"/>
  <c r="C1083" i="4" s="1"/>
  <c r="O1082" i="4"/>
  <c r="N1082" i="4"/>
  <c r="M1082" i="4"/>
  <c r="L1082" i="4"/>
  <c r="O1081" i="4"/>
  <c r="N1081" i="4"/>
  <c r="M1081" i="4"/>
  <c r="L1081" i="4"/>
  <c r="C1081" i="4" s="1"/>
  <c r="O1080" i="4"/>
  <c r="N1080" i="4"/>
  <c r="M1080" i="4"/>
  <c r="L1080" i="4"/>
  <c r="O1079" i="4"/>
  <c r="N1079" i="4"/>
  <c r="M1079" i="4"/>
  <c r="L1079" i="4"/>
  <c r="C1079" i="4" s="1"/>
  <c r="O1078" i="4"/>
  <c r="N1078" i="4"/>
  <c r="M1078" i="4"/>
  <c r="L1078" i="4"/>
  <c r="O1077" i="4"/>
  <c r="N1077" i="4"/>
  <c r="M1077" i="4"/>
  <c r="L1077" i="4"/>
  <c r="C1077" i="4" s="1"/>
  <c r="O1076" i="4"/>
  <c r="N1076" i="4"/>
  <c r="M1076" i="4"/>
  <c r="L1076" i="4"/>
  <c r="O1075" i="4"/>
  <c r="N1075" i="4"/>
  <c r="M1075" i="4"/>
  <c r="L1075" i="4"/>
  <c r="C1075" i="4" s="1"/>
  <c r="O1074" i="4"/>
  <c r="N1074" i="4"/>
  <c r="M1074" i="4"/>
  <c r="L1074" i="4"/>
  <c r="O1073" i="4"/>
  <c r="N1073" i="4"/>
  <c r="M1073" i="4"/>
  <c r="L1073" i="4"/>
  <c r="C1073" i="4" s="1"/>
  <c r="O1072" i="4"/>
  <c r="N1072" i="4"/>
  <c r="M1072" i="4"/>
  <c r="L1072" i="4"/>
  <c r="O1071" i="4"/>
  <c r="N1071" i="4"/>
  <c r="M1071" i="4"/>
  <c r="L1071" i="4"/>
  <c r="C1071" i="4" s="1"/>
  <c r="O1070" i="4"/>
  <c r="N1070" i="4"/>
  <c r="M1070" i="4"/>
  <c r="L1070" i="4"/>
  <c r="O1069" i="4"/>
  <c r="N1069" i="4"/>
  <c r="M1069" i="4"/>
  <c r="L1069" i="4"/>
  <c r="C1069" i="4" s="1"/>
  <c r="O1068" i="4"/>
  <c r="N1068" i="4"/>
  <c r="M1068" i="4"/>
  <c r="L1068" i="4"/>
  <c r="O1067" i="4"/>
  <c r="N1067" i="4"/>
  <c r="M1067" i="4"/>
  <c r="L1067" i="4"/>
  <c r="C1067" i="4" s="1"/>
  <c r="O1066" i="4"/>
  <c r="N1066" i="4"/>
  <c r="M1066" i="4"/>
  <c r="L1066" i="4"/>
  <c r="O1065" i="4"/>
  <c r="N1065" i="4"/>
  <c r="M1065" i="4"/>
  <c r="L1065" i="4"/>
  <c r="C1065" i="4" s="1"/>
  <c r="O1064" i="4"/>
  <c r="N1064" i="4"/>
  <c r="M1064" i="4"/>
  <c r="L1064" i="4"/>
  <c r="O1063" i="4"/>
  <c r="N1063" i="4"/>
  <c r="M1063" i="4"/>
  <c r="L1063" i="4"/>
  <c r="C1063" i="4" s="1"/>
  <c r="O1062" i="4"/>
  <c r="N1062" i="4"/>
  <c r="M1062" i="4"/>
  <c r="L1062" i="4"/>
  <c r="O1061" i="4"/>
  <c r="N1061" i="4"/>
  <c r="M1061" i="4"/>
  <c r="L1061" i="4"/>
  <c r="C1061" i="4" s="1"/>
  <c r="O1060" i="4"/>
  <c r="N1060" i="4"/>
  <c r="M1060" i="4"/>
  <c r="L1060" i="4"/>
  <c r="O1059" i="4"/>
  <c r="N1059" i="4"/>
  <c r="M1059" i="4"/>
  <c r="L1059" i="4"/>
  <c r="C1059" i="4" s="1"/>
  <c r="O1058" i="4"/>
  <c r="N1058" i="4"/>
  <c r="M1058" i="4"/>
  <c r="L1058" i="4"/>
  <c r="O1057" i="4"/>
  <c r="N1057" i="4"/>
  <c r="M1057" i="4"/>
  <c r="L1057" i="4"/>
  <c r="C1057" i="4" s="1"/>
  <c r="O1056" i="4"/>
  <c r="N1056" i="4"/>
  <c r="M1056" i="4"/>
  <c r="L1056" i="4"/>
  <c r="O1055" i="4"/>
  <c r="N1055" i="4"/>
  <c r="M1055" i="4"/>
  <c r="L1055" i="4"/>
  <c r="C1055" i="4" s="1"/>
  <c r="O1054" i="4"/>
  <c r="N1054" i="4"/>
  <c r="M1054" i="4"/>
  <c r="L1054" i="4"/>
  <c r="O1053" i="4"/>
  <c r="N1053" i="4"/>
  <c r="M1053" i="4"/>
  <c r="L1053" i="4"/>
  <c r="C1053" i="4" s="1"/>
  <c r="O1052" i="4"/>
  <c r="N1052" i="4"/>
  <c r="M1052" i="4"/>
  <c r="L1052" i="4"/>
  <c r="O1051" i="4"/>
  <c r="N1051" i="4"/>
  <c r="M1051" i="4"/>
  <c r="L1051" i="4"/>
  <c r="C1051" i="4" s="1"/>
  <c r="O1050" i="4"/>
  <c r="N1050" i="4"/>
  <c r="M1050" i="4"/>
  <c r="L1050" i="4"/>
  <c r="O1049" i="4"/>
  <c r="N1049" i="4"/>
  <c r="M1049" i="4"/>
  <c r="L1049" i="4"/>
  <c r="C1049" i="4" s="1"/>
  <c r="O1048" i="4"/>
  <c r="N1048" i="4"/>
  <c r="M1048" i="4"/>
  <c r="L1048" i="4"/>
  <c r="O1047" i="4"/>
  <c r="N1047" i="4"/>
  <c r="M1047" i="4"/>
  <c r="L1047" i="4"/>
  <c r="C1047" i="4" s="1"/>
  <c r="O1046" i="4"/>
  <c r="N1046" i="4"/>
  <c r="M1046" i="4"/>
  <c r="L1046" i="4"/>
  <c r="O1045" i="4"/>
  <c r="N1045" i="4"/>
  <c r="M1045" i="4"/>
  <c r="L1045" i="4"/>
  <c r="C1045" i="4" s="1"/>
  <c r="O1044" i="4"/>
  <c r="N1044" i="4"/>
  <c r="M1044" i="4"/>
  <c r="L1044" i="4"/>
  <c r="O1043" i="4"/>
  <c r="N1043" i="4"/>
  <c r="M1043" i="4"/>
  <c r="L1043" i="4"/>
  <c r="C1043" i="4" s="1"/>
  <c r="O1042" i="4"/>
  <c r="N1042" i="4"/>
  <c r="M1042" i="4"/>
  <c r="L1042" i="4"/>
  <c r="O1041" i="4"/>
  <c r="N1041" i="4"/>
  <c r="M1041" i="4"/>
  <c r="L1041" i="4"/>
  <c r="C1041" i="4" s="1"/>
  <c r="O1040" i="4"/>
  <c r="N1040" i="4"/>
  <c r="M1040" i="4"/>
  <c r="L1040" i="4"/>
  <c r="O1039" i="4"/>
  <c r="N1039" i="4"/>
  <c r="M1039" i="4"/>
  <c r="L1039" i="4"/>
  <c r="C1039" i="4" s="1"/>
  <c r="O1038" i="4"/>
  <c r="N1038" i="4"/>
  <c r="M1038" i="4"/>
  <c r="L1038" i="4"/>
  <c r="O1037" i="4"/>
  <c r="N1037" i="4"/>
  <c r="M1037" i="4"/>
  <c r="L1037" i="4"/>
  <c r="C1037" i="4" s="1"/>
  <c r="O1036" i="4"/>
  <c r="N1036" i="4"/>
  <c r="M1036" i="4"/>
  <c r="L1036" i="4"/>
  <c r="O1035" i="4"/>
  <c r="N1035" i="4"/>
  <c r="M1035" i="4"/>
  <c r="L1035" i="4"/>
  <c r="C1035" i="4" s="1"/>
  <c r="O1034" i="4"/>
  <c r="N1034" i="4"/>
  <c r="M1034" i="4"/>
  <c r="L1034" i="4"/>
  <c r="O1033" i="4"/>
  <c r="N1033" i="4"/>
  <c r="M1033" i="4"/>
  <c r="L1033" i="4"/>
  <c r="C1033" i="4" s="1"/>
  <c r="O1032" i="4"/>
  <c r="N1032" i="4"/>
  <c r="M1032" i="4"/>
  <c r="L1032" i="4"/>
  <c r="O1031" i="4"/>
  <c r="N1031" i="4"/>
  <c r="M1031" i="4"/>
  <c r="L1031" i="4"/>
  <c r="C1031" i="4" s="1"/>
  <c r="O1030" i="4"/>
  <c r="N1030" i="4"/>
  <c r="M1030" i="4"/>
  <c r="L1030" i="4"/>
  <c r="O1029" i="4"/>
  <c r="N1029" i="4"/>
  <c r="M1029" i="4"/>
  <c r="L1029" i="4"/>
  <c r="C1029" i="4" s="1"/>
  <c r="O1028" i="4"/>
  <c r="N1028" i="4"/>
  <c r="M1028" i="4"/>
  <c r="L1028" i="4"/>
  <c r="O1027" i="4"/>
  <c r="N1027" i="4"/>
  <c r="M1027" i="4"/>
  <c r="L1027" i="4"/>
  <c r="C1027" i="4" s="1"/>
  <c r="O1026" i="4"/>
  <c r="N1026" i="4"/>
  <c r="M1026" i="4"/>
  <c r="L1026" i="4"/>
  <c r="O1025" i="4"/>
  <c r="N1025" i="4"/>
  <c r="M1025" i="4"/>
  <c r="L1025" i="4"/>
  <c r="C1025" i="4" s="1"/>
  <c r="O1024" i="4"/>
  <c r="N1024" i="4"/>
  <c r="M1024" i="4"/>
  <c r="L1024" i="4"/>
  <c r="O1023" i="4"/>
  <c r="N1023" i="4"/>
  <c r="M1023" i="4"/>
  <c r="L1023" i="4"/>
  <c r="C1023" i="4" s="1"/>
  <c r="O1022" i="4"/>
  <c r="N1022" i="4"/>
  <c r="M1022" i="4"/>
  <c r="L1022" i="4"/>
  <c r="O1021" i="4"/>
  <c r="N1021" i="4"/>
  <c r="M1021" i="4"/>
  <c r="L1021" i="4"/>
  <c r="C1021" i="4" s="1"/>
  <c r="O1020" i="4"/>
  <c r="N1020" i="4"/>
  <c r="M1020" i="4"/>
  <c r="L1020" i="4"/>
  <c r="O1019" i="4"/>
  <c r="N1019" i="4"/>
  <c r="M1019" i="4"/>
  <c r="L1019" i="4"/>
  <c r="C1019" i="4" s="1"/>
  <c r="O1018" i="4"/>
  <c r="N1018" i="4"/>
  <c r="M1018" i="4"/>
  <c r="L1018" i="4"/>
  <c r="O1017" i="4"/>
  <c r="N1017" i="4"/>
  <c r="M1017" i="4"/>
  <c r="L1017" i="4"/>
  <c r="C1017" i="4" s="1"/>
  <c r="O1016" i="4"/>
  <c r="N1016" i="4"/>
  <c r="M1016" i="4"/>
  <c r="L1016" i="4"/>
  <c r="O1015" i="4"/>
  <c r="N1015" i="4"/>
  <c r="M1015" i="4"/>
  <c r="L1015" i="4"/>
  <c r="C1015" i="4" s="1"/>
  <c r="O1014" i="4"/>
  <c r="N1014" i="4"/>
  <c r="M1014" i="4"/>
  <c r="L1014" i="4"/>
  <c r="O1013" i="4"/>
  <c r="N1013" i="4"/>
  <c r="M1013" i="4"/>
  <c r="L1013" i="4"/>
  <c r="C1013" i="4" s="1"/>
  <c r="O1012" i="4"/>
  <c r="N1012" i="4"/>
  <c r="M1012" i="4"/>
  <c r="L1012" i="4"/>
  <c r="O1011" i="4"/>
  <c r="N1011" i="4"/>
  <c r="M1011" i="4"/>
  <c r="L1011" i="4"/>
  <c r="C1011" i="4" s="1"/>
  <c r="O1010" i="4"/>
  <c r="N1010" i="4"/>
  <c r="M1010" i="4"/>
  <c r="L1010" i="4"/>
  <c r="O1009" i="4"/>
  <c r="N1009" i="4"/>
  <c r="M1009" i="4"/>
  <c r="L1009" i="4"/>
  <c r="C1009" i="4" s="1"/>
  <c r="O1008" i="4"/>
  <c r="N1008" i="4"/>
  <c r="M1008" i="4"/>
  <c r="L1008" i="4"/>
  <c r="O1007" i="4"/>
  <c r="N1007" i="4"/>
  <c r="M1007" i="4"/>
  <c r="L1007" i="4"/>
  <c r="C1007" i="4" s="1"/>
  <c r="O1006" i="4"/>
  <c r="N1006" i="4"/>
  <c r="M1006" i="4"/>
  <c r="L1006" i="4"/>
  <c r="O1005" i="4"/>
  <c r="N1005" i="4"/>
  <c r="M1005" i="4"/>
  <c r="L1005" i="4"/>
  <c r="C1005" i="4" s="1"/>
  <c r="O1004" i="4"/>
  <c r="N1004" i="4"/>
  <c r="M1004" i="4"/>
  <c r="L1004" i="4"/>
  <c r="O1003" i="4"/>
  <c r="N1003" i="4"/>
  <c r="M1003" i="4"/>
  <c r="L1003" i="4"/>
  <c r="C1003" i="4" s="1"/>
  <c r="O1002" i="4"/>
  <c r="N1002" i="4"/>
  <c r="M1002" i="4"/>
  <c r="L1002" i="4"/>
  <c r="O1001" i="4"/>
  <c r="N1001" i="4"/>
  <c r="M1001" i="4"/>
  <c r="L1001" i="4"/>
  <c r="C1001" i="4" s="1"/>
  <c r="O1000" i="4"/>
  <c r="N1000" i="4"/>
  <c r="M1000" i="4"/>
  <c r="L1000" i="4"/>
  <c r="O999" i="4"/>
  <c r="N999" i="4"/>
  <c r="M999" i="4"/>
  <c r="L999" i="4"/>
  <c r="C999" i="4" s="1"/>
  <c r="O998" i="4"/>
  <c r="N998" i="4"/>
  <c r="M998" i="4"/>
  <c r="L998" i="4"/>
  <c r="O997" i="4"/>
  <c r="N997" i="4"/>
  <c r="M997" i="4"/>
  <c r="L997" i="4"/>
  <c r="C997" i="4" s="1"/>
  <c r="O996" i="4"/>
  <c r="N996" i="4"/>
  <c r="M996" i="4"/>
  <c r="L996" i="4"/>
  <c r="O995" i="4"/>
  <c r="N995" i="4"/>
  <c r="M995" i="4"/>
  <c r="L995" i="4"/>
  <c r="C995" i="4" s="1"/>
  <c r="O994" i="4"/>
  <c r="N994" i="4"/>
  <c r="M994" i="4"/>
  <c r="L994" i="4"/>
  <c r="O993" i="4"/>
  <c r="N993" i="4"/>
  <c r="M993" i="4"/>
  <c r="L993" i="4"/>
  <c r="C993" i="4" s="1"/>
  <c r="O992" i="4"/>
  <c r="N992" i="4"/>
  <c r="M992" i="4"/>
  <c r="L992" i="4"/>
  <c r="O991" i="4"/>
  <c r="N991" i="4"/>
  <c r="M991" i="4"/>
  <c r="L991" i="4"/>
  <c r="C991" i="4" s="1"/>
  <c r="O990" i="4"/>
  <c r="N990" i="4"/>
  <c r="M990" i="4"/>
  <c r="L990" i="4"/>
  <c r="O989" i="4"/>
  <c r="N989" i="4"/>
  <c r="M989" i="4"/>
  <c r="L989" i="4"/>
  <c r="C989" i="4" s="1"/>
  <c r="O988" i="4"/>
  <c r="N988" i="4"/>
  <c r="M988" i="4"/>
  <c r="L988" i="4"/>
  <c r="O987" i="4"/>
  <c r="N987" i="4"/>
  <c r="M987" i="4"/>
  <c r="L987" i="4"/>
  <c r="C987" i="4" s="1"/>
  <c r="O986" i="4"/>
  <c r="N986" i="4"/>
  <c r="M986" i="4"/>
  <c r="L986" i="4"/>
  <c r="O985" i="4"/>
  <c r="N985" i="4"/>
  <c r="M985" i="4"/>
  <c r="L985" i="4"/>
  <c r="C985" i="4" s="1"/>
  <c r="O984" i="4"/>
  <c r="N984" i="4"/>
  <c r="M984" i="4"/>
  <c r="L984" i="4"/>
  <c r="O983" i="4"/>
  <c r="N983" i="4"/>
  <c r="M983" i="4"/>
  <c r="L983" i="4"/>
  <c r="C983" i="4" s="1"/>
  <c r="O982" i="4"/>
  <c r="N982" i="4"/>
  <c r="M982" i="4"/>
  <c r="L982" i="4"/>
  <c r="O981" i="4"/>
  <c r="N981" i="4"/>
  <c r="M981" i="4"/>
  <c r="L981" i="4"/>
  <c r="C981" i="4" s="1"/>
  <c r="O980" i="4"/>
  <c r="N980" i="4"/>
  <c r="M980" i="4"/>
  <c r="L980" i="4"/>
  <c r="O979" i="4"/>
  <c r="N979" i="4"/>
  <c r="M979" i="4"/>
  <c r="L979" i="4"/>
  <c r="C979" i="4" s="1"/>
  <c r="O978" i="4"/>
  <c r="N978" i="4"/>
  <c r="M978" i="4"/>
  <c r="L978" i="4"/>
  <c r="O977" i="4"/>
  <c r="N977" i="4"/>
  <c r="M977" i="4"/>
  <c r="L977" i="4"/>
  <c r="C977" i="4" s="1"/>
  <c r="O976" i="4"/>
  <c r="N976" i="4"/>
  <c r="M976" i="4"/>
  <c r="L976" i="4"/>
  <c r="O975" i="4"/>
  <c r="N975" i="4"/>
  <c r="M975" i="4"/>
  <c r="L975" i="4"/>
  <c r="C975" i="4" s="1"/>
  <c r="O974" i="4"/>
  <c r="N974" i="4"/>
  <c r="M974" i="4"/>
  <c r="L974" i="4"/>
  <c r="O973" i="4"/>
  <c r="N973" i="4"/>
  <c r="M973" i="4"/>
  <c r="L973" i="4"/>
  <c r="C973" i="4" s="1"/>
  <c r="O972" i="4"/>
  <c r="N972" i="4"/>
  <c r="M972" i="4"/>
  <c r="L972" i="4"/>
  <c r="O971" i="4"/>
  <c r="N971" i="4"/>
  <c r="M971" i="4"/>
  <c r="L971" i="4"/>
  <c r="C971" i="4" s="1"/>
  <c r="O970" i="4"/>
  <c r="N970" i="4"/>
  <c r="M970" i="4"/>
  <c r="L970" i="4"/>
  <c r="O969" i="4"/>
  <c r="N969" i="4"/>
  <c r="M969" i="4"/>
  <c r="L969" i="4"/>
  <c r="C969" i="4" s="1"/>
  <c r="O968" i="4"/>
  <c r="N968" i="4"/>
  <c r="M968" i="4"/>
  <c r="L968" i="4"/>
  <c r="O967" i="4"/>
  <c r="N967" i="4"/>
  <c r="M967" i="4"/>
  <c r="L967" i="4"/>
  <c r="C967" i="4" s="1"/>
  <c r="O966" i="4"/>
  <c r="N966" i="4"/>
  <c r="M966" i="4"/>
  <c r="L966" i="4"/>
  <c r="O965" i="4"/>
  <c r="N965" i="4"/>
  <c r="M965" i="4"/>
  <c r="L965" i="4"/>
  <c r="C965" i="4" s="1"/>
  <c r="O964" i="4"/>
  <c r="N964" i="4"/>
  <c r="M964" i="4"/>
  <c r="L964" i="4"/>
  <c r="O963" i="4"/>
  <c r="N963" i="4"/>
  <c r="M963" i="4"/>
  <c r="L963" i="4"/>
  <c r="C963" i="4" s="1"/>
  <c r="O962" i="4"/>
  <c r="N962" i="4"/>
  <c r="M962" i="4"/>
  <c r="L962" i="4"/>
  <c r="O961" i="4"/>
  <c r="N961" i="4"/>
  <c r="M961" i="4"/>
  <c r="L961" i="4"/>
  <c r="C961" i="4" s="1"/>
  <c r="O960" i="4"/>
  <c r="N960" i="4"/>
  <c r="M960" i="4"/>
  <c r="L960" i="4"/>
  <c r="O959" i="4"/>
  <c r="N959" i="4"/>
  <c r="M959" i="4"/>
  <c r="L959" i="4"/>
  <c r="C959" i="4" s="1"/>
  <c r="O958" i="4"/>
  <c r="N958" i="4"/>
  <c r="M958" i="4"/>
  <c r="L958" i="4"/>
  <c r="O957" i="4"/>
  <c r="N957" i="4"/>
  <c r="M957" i="4"/>
  <c r="L957" i="4"/>
  <c r="C957" i="4" s="1"/>
  <c r="O956" i="4"/>
  <c r="N956" i="4"/>
  <c r="M956" i="4"/>
  <c r="L956" i="4"/>
  <c r="O955" i="4"/>
  <c r="N955" i="4"/>
  <c r="M955" i="4"/>
  <c r="L955" i="4"/>
  <c r="C955" i="4" s="1"/>
  <c r="O954" i="4"/>
  <c r="N954" i="4"/>
  <c r="M954" i="4"/>
  <c r="L954" i="4"/>
  <c r="O953" i="4"/>
  <c r="N953" i="4"/>
  <c r="M953" i="4"/>
  <c r="L953" i="4"/>
  <c r="C953" i="4" s="1"/>
  <c r="O952" i="4"/>
  <c r="N952" i="4"/>
  <c r="M952" i="4"/>
  <c r="L952" i="4"/>
  <c r="O951" i="4"/>
  <c r="N951" i="4"/>
  <c r="M951" i="4"/>
  <c r="L951" i="4"/>
  <c r="C951" i="4" s="1"/>
  <c r="O950" i="4"/>
  <c r="N950" i="4"/>
  <c r="M950" i="4"/>
  <c r="L950" i="4"/>
  <c r="O949" i="4"/>
  <c r="N949" i="4"/>
  <c r="M949" i="4"/>
  <c r="L949" i="4"/>
  <c r="C949" i="4" s="1"/>
  <c r="O948" i="4"/>
  <c r="N948" i="4"/>
  <c r="M948" i="4"/>
  <c r="L948" i="4"/>
  <c r="O947" i="4"/>
  <c r="N947" i="4"/>
  <c r="M947" i="4"/>
  <c r="L947" i="4"/>
  <c r="C947" i="4" s="1"/>
  <c r="O946" i="4"/>
  <c r="N946" i="4"/>
  <c r="M946" i="4"/>
  <c r="L946" i="4"/>
  <c r="O945" i="4"/>
  <c r="N945" i="4"/>
  <c r="M945" i="4"/>
  <c r="L945" i="4"/>
  <c r="C945" i="4" s="1"/>
  <c r="O944" i="4"/>
  <c r="N944" i="4"/>
  <c r="M944" i="4"/>
  <c r="L944" i="4"/>
  <c r="O943" i="4"/>
  <c r="N943" i="4"/>
  <c r="M943" i="4"/>
  <c r="L943" i="4"/>
  <c r="C943" i="4" s="1"/>
  <c r="O942" i="4"/>
  <c r="N942" i="4"/>
  <c r="M942" i="4"/>
  <c r="L942" i="4"/>
  <c r="O941" i="4"/>
  <c r="N941" i="4"/>
  <c r="M941" i="4"/>
  <c r="L941" i="4"/>
  <c r="C941" i="4" s="1"/>
  <c r="O940" i="4"/>
  <c r="N940" i="4"/>
  <c r="M940" i="4"/>
  <c r="L940" i="4"/>
  <c r="O939" i="4"/>
  <c r="N939" i="4"/>
  <c r="M939" i="4"/>
  <c r="L939" i="4"/>
  <c r="C939" i="4" s="1"/>
  <c r="O938" i="4"/>
  <c r="N938" i="4"/>
  <c r="M938" i="4"/>
  <c r="L938" i="4"/>
  <c r="O937" i="4"/>
  <c r="N937" i="4"/>
  <c r="M937" i="4"/>
  <c r="L937" i="4"/>
  <c r="C937" i="4" s="1"/>
  <c r="O936" i="4"/>
  <c r="N936" i="4"/>
  <c r="M936" i="4"/>
  <c r="L936" i="4"/>
  <c r="O935" i="4"/>
  <c r="N935" i="4"/>
  <c r="M935" i="4"/>
  <c r="L935" i="4"/>
  <c r="C935" i="4" s="1"/>
  <c r="O934" i="4"/>
  <c r="N934" i="4"/>
  <c r="M934" i="4"/>
  <c r="L934" i="4"/>
  <c r="O933" i="4"/>
  <c r="N933" i="4"/>
  <c r="M933" i="4"/>
  <c r="L933" i="4"/>
  <c r="C933" i="4" s="1"/>
  <c r="O932" i="4"/>
  <c r="N932" i="4"/>
  <c r="M932" i="4"/>
  <c r="L932" i="4"/>
  <c r="O931" i="4"/>
  <c r="N931" i="4"/>
  <c r="M931" i="4"/>
  <c r="L931" i="4"/>
  <c r="C931" i="4" s="1"/>
  <c r="O930" i="4"/>
  <c r="N930" i="4"/>
  <c r="M930" i="4"/>
  <c r="L930" i="4"/>
  <c r="O929" i="4"/>
  <c r="N929" i="4"/>
  <c r="M929" i="4"/>
  <c r="L929" i="4"/>
  <c r="C929" i="4" s="1"/>
  <c r="O928" i="4"/>
  <c r="N928" i="4"/>
  <c r="M928" i="4"/>
  <c r="L928" i="4"/>
  <c r="O927" i="4"/>
  <c r="N927" i="4"/>
  <c r="M927" i="4"/>
  <c r="L927" i="4"/>
  <c r="C927" i="4" s="1"/>
  <c r="O926" i="4"/>
  <c r="N926" i="4"/>
  <c r="M926" i="4"/>
  <c r="L926" i="4"/>
  <c r="O925" i="4"/>
  <c r="N925" i="4"/>
  <c r="M925" i="4"/>
  <c r="L925" i="4"/>
  <c r="C925" i="4" s="1"/>
  <c r="O924" i="4"/>
  <c r="N924" i="4"/>
  <c r="M924" i="4"/>
  <c r="L924" i="4"/>
  <c r="O923" i="4"/>
  <c r="N923" i="4"/>
  <c r="M923" i="4"/>
  <c r="L923" i="4"/>
  <c r="C923" i="4" s="1"/>
  <c r="O922" i="4"/>
  <c r="N922" i="4"/>
  <c r="M922" i="4"/>
  <c r="L922" i="4"/>
  <c r="O921" i="4"/>
  <c r="N921" i="4"/>
  <c r="M921" i="4"/>
  <c r="L921" i="4"/>
  <c r="C921" i="4" s="1"/>
  <c r="O920" i="4"/>
  <c r="N920" i="4"/>
  <c r="M920" i="4"/>
  <c r="L920" i="4"/>
  <c r="O919" i="4"/>
  <c r="N919" i="4"/>
  <c r="M919" i="4"/>
  <c r="L919" i="4"/>
  <c r="C919" i="4" s="1"/>
  <c r="O918" i="4"/>
  <c r="N918" i="4"/>
  <c r="M918" i="4"/>
  <c r="L918" i="4"/>
  <c r="O917" i="4"/>
  <c r="N917" i="4"/>
  <c r="M917" i="4"/>
  <c r="L917" i="4"/>
  <c r="C917" i="4" s="1"/>
  <c r="O916" i="4"/>
  <c r="N916" i="4"/>
  <c r="M916" i="4"/>
  <c r="L916" i="4"/>
  <c r="O915" i="4"/>
  <c r="N915" i="4"/>
  <c r="M915" i="4"/>
  <c r="L915" i="4"/>
  <c r="C915" i="4" s="1"/>
  <c r="O914" i="4"/>
  <c r="N914" i="4"/>
  <c r="M914" i="4"/>
  <c r="L914" i="4"/>
  <c r="O913" i="4"/>
  <c r="N913" i="4"/>
  <c r="M913" i="4"/>
  <c r="L913" i="4"/>
  <c r="C913" i="4" s="1"/>
  <c r="O912" i="4"/>
  <c r="N912" i="4"/>
  <c r="M912" i="4"/>
  <c r="L912" i="4"/>
  <c r="O911" i="4"/>
  <c r="N911" i="4"/>
  <c r="M911" i="4"/>
  <c r="L911" i="4"/>
  <c r="C911" i="4" s="1"/>
  <c r="O910" i="4"/>
  <c r="N910" i="4"/>
  <c r="M910" i="4"/>
  <c r="L910" i="4"/>
  <c r="O909" i="4"/>
  <c r="N909" i="4"/>
  <c r="M909" i="4"/>
  <c r="L909" i="4"/>
  <c r="C909" i="4" s="1"/>
  <c r="O908" i="4"/>
  <c r="N908" i="4"/>
  <c r="M908" i="4"/>
  <c r="L908" i="4"/>
  <c r="O907" i="4"/>
  <c r="N907" i="4"/>
  <c r="M907" i="4"/>
  <c r="L907" i="4"/>
  <c r="C907" i="4" s="1"/>
  <c r="O906" i="4"/>
  <c r="N906" i="4"/>
  <c r="M906" i="4"/>
  <c r="L906" i="4"/>
  <c r="O905" i="4"/>
  <c r="N905" i="4"/>
  <c r="M905" i="4"/>
  <c r="L905" i="4"/>
  <c r="C905" i="4" s="1"/>
  <c r="O904" i="4"/>
  <c r="N904" i="4"/>
  <c r="M904" i="4"/>
  <c r="L904" i="4"/>
  <c r="O903" i="4"/>
  <c r="N903" i="4"/>
  <c r="M903" i="4"/>
  <c r="L903" i="4"/>
  <c r="C903" i="4" s="1"/>
  <c r="O902" i="4"/>
  <c r="N902" i="4"/>
  <c r="M902" i="4"/>
  <c r="L902" i="4"/>
  <c r="O901" i="4"/>
  <c r="N901" i="4"/>
  <c r="M901" i="4"/>
  <c r="L901" i="4"/>
  <c r="C901" i="4" s="1"/>
  <c r="O900" i="4"/>
  <c r="N900" i="4"/>
  <c r="M900" i="4"/>
  <c r="L900" i="4"/>
  <c r="O899" i="4"/>
  <c r="N899" i="4"/>
  <c r="M899" i="4"/>
  <c r="L899" i="4"/>
  <c r="C899" i="4" s="1"/>
  <c r="O898" i="4"/>
  <c r="N898" i="4"/>
  <c r="M898" i="4"/>
  <c r="L898" i="4"/>
  <c r="O897" i="4"/>
  <c r="N897" i="4"/>
  <c r="M897" i="4"/>
  <c r="L897" i="4"/>
  <c r="C897" i="4" s="1"/>
  <c r="O896" i="4"/>
  <c r="N896" i="4"/>
  <c r="M896" i="4"/>
  <c r="L896" i="4"/>
  <c r="O895" i="4"/>
  <c r="N895" i="4"/>
  <c r="M895" i="4"/>
  <c r="L895" i="4"/>
  <c r="C895" i="4" s="1"/>
  <c r="O894" i="4"/>
  <c r="N894" i="4"/>
  <c r="M894" i="4"/>
  <c r="L894" i="4"/>
  <c r="O893" i="4"/>
  <c r="N893" i="4"/>
  <c r="M893" i="4"/>
  <c r="L893" i="4"/>
  <c r="C893" i="4" s="1"/>
  <c r="O892" i="4"/>
  <c r="N892" i="4"/>
  <c r="M892" i="4"/>
  <c r="L892" i="4"/>
  <c r="O891" i="4"/>
  <c r="N891" i="4"/>
  <c r="M891" i="4"/>
  <c r="L891" i="4"/>
  <c r="C891" i="4" s="1"/>
  <c r="O890" i="4"/>
  <c r="N890" i="4"/>
  <c r="M890" i="4"/>
  <c r="L890" i="4"/>
  <c r="O889" i="4"/>
  <c r="N889" i="4"/>
  <c r="M889" i="4"/>
  <c r="L889" i="4"/>
  <c r="C889" i="4" s="1"/>
  <c r="O888" i="4"/>
  <c r="N888" i="4"/>
  <c r="M888" i="4"/>
  <c r="L888" i="4"/>
  <c r="O887" i="4"/>
  <c r="N887" i="4"/>
  <c r="M887" i="4"/>
  <c r="L887" i="4"/>
  <c r="C887" i="4" s="1"/>
  <c r="O886" i="4"/>
  <c r="N886" i="4"/>
  <c r="M886" i="4"/>
  <c r="L886" i="4"/>
  <c r="O885" i="4"/>
  <c r="N885" i="4"/>
  <c r="M885" i="4"/>
  <c r="L885" i="4"/>
  <c r="C885" i="4" s="1"/>
  <c r="O884" i="4"/>
  <c r="N884" i="4"/>
  <c r="M884" i="4"/>
  <c r="L884" i="4"/>
  <c r="O883" i="4"/>
  <c r="N883" i="4"/>
  <c r="M883" i="4"/>
  <c r="L883" i="4"/>
  <c r="C883" i="4" s="1"/>
  <c r="O882" i="4"/>
  <c r="N882" i="4"/>
  <c r="M882" i="4"/>
  <c r="L882" i="4"/>
  <c r="O881" i="4"/>
  <c r="N881" i="4"/>
  <c r="M881" i="4"/>
  <c r="L881" i="4"/>
  <c r="C881" i="4" s="1"/>
  <c r="O880" i="4"/>
  <c r="N880" i="4"/>
  <c r="M880" i="4"/>
  <c r="L880" i="4"/>
  <c r="O879" i="4"/>
  <c r="N879" i="4"/>
  <c r="M879" i="4"/>
  <c r="L879" i="4"/>
  <c r="C879" i="4" s="1"/>
  <c r="O878" i="4"/>
  <c r="N878" i="4"/>
  <c r="M878" i="4"/>
  <c r="L878" i="4"/>
  <c r="O877" i="4"/>
  <c r="N877" i="4"/>
  <c r="M877" i="4"/>
  <c r="L877" i="4"/>
  <c r="C877" i="4" s="1"/>
  <c r="O876" i="4"/>
  <c r="N876" i="4"/>
  <c r="M876" i="4"/>
  <c r="L876" i="4"/>
  <c r="O875" i="4"/>
  <c r="N875" i="4"/>
  <c r="M875" i="4"/>
  <c r="L875" i="4"/>
  <c r="C875" i="4" s="1"/>
  <c r="O874" i="4"/>
  <c r="N874" i="4"/>
  <c r="M874" i="4"/>
  <c r="L874" i="4"/>
  <c r="O873" i="4"/>
  <c r="N873" i="4"/>
  <c r="M873" i="4"/>
  <c r="L873" i="4"/>
  <c r="C873" i="4" s="1"/>
  <c r="O872" i="4"/>
  <c r="N872" i="4"/>
  <c r="M872" i="4"/>
  <c r="L872" i="4"/>
  <c r="O871" i="4"/>
  <c r="N871" i="4"/>
  <c r="M871" i="4"/>
  <c r="L871" i="4"/>
  <c r="C871" i="4" s="1"/>
  <c r="O870" i="4"/>
  <c r="N870" i="4"/>
  <c r="M870" i="4"/>
  <c r="L870" i="4"/>
  <c r="O869" i="4"/>
  <c r="N869" i="4"/>
  <c r="M869" i="4"/>
  <c r="L869" i="4"/>
  <c r="C869" i="4" s="1"/>
  <c r="O868" i="4"/>
  <c r="N868" i="4"/>
  <c r="M868" i="4"/>
  <c r="L868" i="4"/>
  <c r="O867" i="4"/>
  <c r="N867" i="4"/>
  <c r="M867" i="4"/>
  <c r="L867" i="4"/>
  <c r="C867" i="4" s="1"/>
  <c r="O866" i="4"/>
  <c r="N866" i="4"/>
  <c r="M866" i="4"/>
  <c r="L866" i="4"/>
  <c r="O865" i="4"/>
  <c r="N865" i="4"/>
  <c r="M865" i="4"/>
  <c r="L865" i="4"/>
  <c r="C865" i="4" s="1"/>
  <c r="O864" i="4"/>
  <c r="N864" i="4"/>
  <c r="M864" i="4"/>
  <c r="L864" i="4"/>
  <c r="O863" i="4"/>
  <c r="N863" i="4"/>
  <c r="M863" i="4"/>
  <c r="L863" i="4"/>
  <c r="C863" i="4" s="1"/>
  <c r="O862" i="4"/>
  <c r="N862" i="4"/>
  <c r="M862" i="4"/>
  <c r="L862" i="4"/>
  <c r="O861" i="4"/>
  <c r="N861" i="4"/>
  <c r="M861" i="4"/>
  <c r="L861" i="4"/>
  <c r="C861" i="4" s="1"/>
  <c r="O860" i="4"/>
  <c r="N860" i="4"/>
  <c r="M860" i="4"/>
  <c r="L860" i="4"/>
  <c r="O859" i="4"/>
  <c r="N859" i="4"/>
  <c r="M859" i="4"/>
  <c r="L859" i="4"/>
  <c r="C859" i="4" s="1"/>
  <c r="O858" i="4"/>
  <c r="N858" i="4"/>
  <c r="M858" i="4"/>
  <c r="L858" i="4"/>
  <c r="O857" i="4"/>
  <c r="N857" i="4"/>
  <c r="M857" i="4"/>
  <c r="L857" i="4"/>
  <c r="C857" i="4" s="1"/>
  <c r="O856" i="4"/>
  <c r="N856" i="4"/>
  <c r="M856" i="4"/>
  <c r="L856" i="4"/>
  <c r="O855" i="4"/>
  <c r="N855" i="4"/>
  <c r="M855" i="4"/>
  <c r="L855" i="4"/>
  <c r="C855" i="4" s="1"/>
  <c r="O854" i="4"/>
  <c r="N854" i="4"/>
  <c r="M854" i="4"/>
  <c r="L854" i="4"/>
  <c r="O853" i="4"/>
  <c r="N853" i="4"/>
  <c r="M853" i="4"/>
  <c r="L853" i="4"/>
  <c r="C853" i="4" s="1"/>
  <c r="O852" i="4"/>
  <c r="N852" i="4"/>
  <c r="M852" i="4"/>
  <c r="L852" i="4"/>
  <c r="O851" i="4"/>
  <c r="N851" i="4"/>
  <c r="M851" i="4"/>
  <c r="L851" i="4"/>
  <c r="C851" i="4" s="1"/>
  <c r="O850" i="4"/>
  <c r="N850" i="4"/>
  <c r="M850" i="4"/>
  <c r="L850" i="4"/>
  <c r="O849" i="4"/>
  <c r="N849" i="4"/>
  <c r="M849" i="4"/>
  <c r="L849" i="4"/>
  <c r="C849" i="4" s="1"/>
  <c r="O848" i="4"/>
  <c r="N848" i="4"/>
  <c r="M848" i="4"/>
  <c r="L848" i="4"/>
  <c r="O847" i="4"/>
  <c r="N847" i="4"/>
  <c r="M847" i="4"/>
  <c r="L847" i="4"/>
  <c r="C847" i="4" s="1"/>
  <c r="O846" i="4"/>
  <c r="N846" i="4"/>
  <c r="M846" i="4"/>
  <c r="L846" i="4"/>
  <c r="O845" i="4"/>
  <c r="N845" i="4"/>
  <c r="M845" i="4"/>
  <c r="L845" i="4"/>
  <c r="C845" i="4" s="1"/>
  <c r="O844" i="4"/>
  <c r="N844" i="4"/>
  <c r="M844" i="4"/>
  <c r="L844" i="4"/>
  <c r="O843" i="4"/>
  <c r="N843" i="4"/>
  <c r="M843" i="4"/>
  <c r="L843" i="4"/>
  <c r="C843" i="4" s="1"/>
  <c r="O842" i="4"/>
  <c r="N842" i="4"/>
  <c r="M842" i="4"/>
  <c r="L842" i="4"/>
  <c r="O841" i="4"/>
  <c r="N841" i="4"/>
  <c r="M841" i="4"/>
  <c r="L841" i="4"/>
  <c r="C841" i="4" s="1"/>
  <c r="O840" i="4"/>
  <c r="N840" i="4"/>
  <c r="M840" i="4"/>
  <c r="L840" i="4"/>
  <c r="O839" i="4"/>
  <c r="N839" i="4"/>
  <c r="M839" i="4"/>
  <c r="L839" i="4"/>
  <c r="C839" i="4" s="1"/>
  <c r="O838" i="4"/>
  <c r="N838" i="4"/>
  <c r="M838" i="4"/>
  <c r="L838" i="4"/>
  <c r="O837" i="4"/>
  <c r="N837" i="4"/>
  <c r="M837" i="4"/>
  <c r="L837" i="4"/>
  <c r="C837" i="4" s="1"/>
  <c r="O836" i="4"/>
  <c r="N836" i="4"/>
  <c r="M836" i="4"/>
  <c r="L836" i="4"/>
  <c r="O835" i="4"/>
  <c r="N835" i="4"/>
  <c r="M835" i="4"/>
  <c r="L835" i="4"/>
  <c r="C835" i="4" s="1"/>
  <c r="O834" i="4"/>
  <c r="N834" i="4"/>
  <c r="M834" i="4"/>
  <c r="L834" i="4"/>
  <c r="O833" i="4"/>
  <c r="N833" i="4"/>
  <c r="M833" i="4"/>
  <c r="L833" i="4"/>
  <c r="C833" i="4" s="1"/>
  <c r="O832" i="4"/>
  <c r="N832" i="4"/>
  <c r="M832" i="4"/>
  <c r="L832" i="4"/>
  <c r="O831" i="4"/>
  <c r="N831" i="4"/>
  <c r="M831" i="4"/>
  <c r="L831" i="4"/>
  <c r="C831" i="4" s="1"/>
  <c r="O830" i="4"/>
  <c r="N830" i="4"/>
  <c r="M830" i="4"/>
  <c r="L830" i="4"/>
  <c r="O829" i="4"/>
  <c r="N829" i="4"/>
  <c r="M829" i="4"/>
  <c r="L829" i="4"/>
  <c r="C829" i="4" s="1"/>
  <c r="O828" i="4"/>
  <c r="N828" i="4"/>
  <c r="M828" i="4"/>
  <c r="L828" i="4"/>
  <c r="O827" i="4"/>
  <c r="N827" i="4"/>
  <c r="M827" i="4"/>
  <c r="L827" i="4"/>
  <c r="C827" i="4" s="1"/>
  <c r="O826" i="4"/>
  <c r="N826" i="4"/>
  <c r="M826" i="4"/>
  <c r="L826" i="4"/>
  <c r="O825" i="4"/>
  <c r="N825" i="4"/>
  <c r="M825" i="4"/>
  <c r="L825" i="4"/>
  <c r="C825" i="4" s="1"/>
  <c r="O824" i="4"/>
  <c r="N824" i="4"/>
  <c r="M824" i="4"/>
  <c r="L824" i="4"/>
  <c r="O823" i="4"/>
  <c r="N823" i="4"/>
  <c r="M823" i="4"/>
  <c r="L823" i="4"/>
  <c r="C823" i="4" s="1"/>
  <c r="O822" i="4"/>
  <c r="N822" i="4"/>
  <c r="M822" i="4"/>
  <c r="L822" i="4"/>
  <c r="O821" i="4"/>
  <c r="N821" i="4"/>
  <c r="M821" i="4"/>
  <c r="L821" i="4"/>
  <c r="C821" i="4" s="1"/>
  <c r="O820" i="4"/>
  <c r="N820" i="4"/>
  <c r="M820" i="4"/>
  <c r="L820" i="4"/>
  <c r="O819" i="4"/>
  <c r="N819" i="4"/>
  <c r="M819" i="4"/>
  <c r="L819" i="4"/>
  <c r="C819" i="4" s="1"/>
  <c r="O818" i="4"/>
  <c r="N818" i="4"/>
  <c r="M818" i="4"/>
  <c r="L818" i="4"/>
  <c r="O817" i="4"/>
  <c r="N817" i="4"/>
  <c r="M817" i="4"/>
  <c r="L817" i="4"/>
  <c r="C817" i="4" s="1"/>
  <c r="O816" i="4"/>
  <c r="N816" i="4"/>
  <c r="M816" i="4"/>
  <c r="L816" i="4"/>
  <c r="O815" i="4"/>
  <c r="N815" i="4"/>
  <c r="M815" i="4"/>
  <c r="L815" i="4"/>
  <c r="C815" i="4" s="1"/>
  <c r="O814" i="4"/>
  <c r="N814" i="4"/>
  <c r="M814" i="4"/>
  <c r="L814" i="4"/>
  <c r="O813" i="4"/>
  <c r="N813" i="4"/>
  <c r="M813" i="4"/>
  <c r="L813" i="4"/>
  <c r="C813" i="4" s="1"/>
  <c r="O812" i="4"/>
  <c r="N812" i="4"/>
  <c r="M812" i="4"/>
  <c r="L812" i="4"/>
  <c r="O811" i="4"/>
  <c r="N811" i="4"/>
  <c r="M811" i="4"/>
  <c r="L811" i="4"/>
  <c r="C811" i="4" s="1"/>
  <c r="O810" i="4"/>
  <c r="N810" i="4"/>
  <c r="M810" i="4"/>
  <c r="L810" i="4"/>
  <c r="O809" i="4"/>
  <c r="N809" i="4"/>
  <c r="M809" i="4"/>
  <c r="L809" i="4"/>
  <c r="C809" i="4" s="1"/>
  <c r="O808" i="4"/>
  <c r="N808" i="4"/>
  <c r="M808" i="4"/>
  <c r="L808" i="4"/>
  <c r="O807" i="4"/>
  <c r="N807" i="4"/>
  <c r="M807" i="4"/>
  <c r="L807" i="4"/>
  <c r="C807" i="4" s="1"/>
  <c r="O806" i="4"/>
  <c r="N806" i="4"/>
  <c r="M806" i="4"/>
  <c r="L806" i="4"/>
  <c r="O805" i="4"/>
  <c r="N805" i="4"/>
  <c r="M805" i="4"/>
  <c r="L805" i="4"/>
  <c r="C805" i="4" s="1"/>
  <c r="O804" i="4"/>
  <c r="N804" i="4"/>
  <c r="M804" i="4"/>
  <c r="L804" i="4"/>
  <c r="O803" i="4"/>
  <c r="N803" i="4"/>
  <c r="M803" i="4"/>
  <c r="L803" i="4"/>
  <c r="C803" i="4" s="1"/>
  <c r="O802" i="4"/>
  <c r="N802" i="4"/>
  <c r="M802" i="4"/>
  <c r="L802" i="4"/>
  <c r="O801" i="4"/>
  <c r="N801" i="4"/>
  <c r="M801" i="4"/>
  <c r="L801" i="4"/>
  <c r="C801" i="4" s="1"/>
  <c r="O800" i="4"/>
  <c r="N800" i="4"/>
  <c r="M800" i="4"/>
  <c r="L800" i="4"/>
  <c r="O799" i="4"/>
  <c r="N799" i="4"/>
  <c r="M799" i="4"/>
  <c r="L799" i="4"/>
  <c r="C799" i="4" s="1"/>
  <c r="O798" i="4"/>
  <c r="N798" i="4"/>
  <c r="M798" i="4"/>
  <c r="L798" i="4"/>
  <c r="O797" i="4"/>
  <c r="N797" i="4"/>
  <c r="M797" i="4"/>
  <c r="L797" i="4"/>
  <c r="C797" i="4" s="1"/>
  <c r="O796" i="4"/>
  <c r="N796" i="4"/>
  <c r="M796" i="4"/>
  <c r="L796" i="4"/>
  <c r="O795" i="4"/>
  <c r="N795" i="4"/>
  <c r="M795" i="4"/>
  <c r="L795" i="4"/>
  <c r="C795" i="4" s="1"/>
  <c r="O794" i="4"/>
  <c r="N794" i="4"/>
  <c r="M794" i="4"/>
  <c r="L794" i="4"/>
  <c r="O793" i="4"/>
  <c r="N793" i="4"/>
  <c r="M793" i="4"/>
  <c r="L793" i="4"/>
  <c r="C793" i="4" s="1"/>
  <c r="O792" i="4"/>
  <c r="N792" i="4"/>
  <c r="M792" i="4"/>
  <c r="L792" i="4"/>
  <c r="O791" i="4"/>
  <c r="N791" i="4"/>
  <c r="M791" i="4"/>
  <c r="L791" i="4"/>
  <c r="C791" i="4" s="1"/>
  <c r="O790" i="4"/>
  <c r="N790" i="4"/>
  <c r="M790" i="4"/>
  <c r="L790" i="4"/>
  <c r="O789" i="4"/>
  <c r="N789" i="4"/>
  <c r="M789" i="4"/>
  <c r="L789" i="4"/>
  <c r="C789" i="4" s="1"/>
  <c r="O788" i="4"/>
  <c r="N788" i="4"/>
  <c r="M788" i="4"/>
  <c r="L788" i="4"/>
  <c r="O787" i="4"/>
  <c r="N787" i="4"/>
  <c r="M787" i="4"/>
  <c r="L787" i="4"/>
  <c r="C787" i="4" s="1"/>
  <c r="O786" i="4"/>
  <c r="N786" i="4"/>
  <c r="M786" i="4"/>
  <c r="L786" i="4"/>
  <c r="O785" i="4"/>
  <c r="N785" i="4"/>
  <c r="M785" i="4"/>
  <c r="L785" i="4"/>
  <c r="C785" i="4" s="1"/>
  <c r="O784" i="4"/>
  <c r="N784" i="4"/>
  <c r="M784" i="4"/>
  <c r="L784" i="4"/>
  <c r="O783" i="4"/>
  <c r="N783" i="4"/>
  <c r="M783" i="4"/>
  <c r="L783" i="4"/>
  <c r="C783" i="4" s="1"/>
  <c r="O782" i="4"/>
  <c r="N782" i="4"/>
  <c r="M782" i="4"/>
  <c r="L782" i="4"/>
  <c r="O781" i="4"/>
  <c r="N781" i="4"/>
  <c r="M781" i="4"/>
  <c r="L781" i="4"/>
  <c r="C781" i="4" s="1"/>
  <c r="O780" i="4"/>
  <c r="N780" i="4"/>
  <c r="M780" i="4"/>
  <c r="L780" i="4"/>
  <c r="O779" i="4"/>
  <c r="N779" i="4"/>
  <c r="M779" i="4"/>
  <c r="L779" i="4"/>
  <c r="C779" i="4" s="1"/>
  <c r="O778" i="4"/>
  <c r="N778" i="4"/>
  <c r="M778" i="4"/>
  <c r="L778" i="4"/>
  <c r="O777" i="4"/>
  <c r="N777" i="4"/>
  <c r="M777" i="4"/>
  <c r="L777" i="4"/>
  <c r="C777" i="4" s="1"/>
  <c r="O776" i="4"/>
  <c r="N776" i="4"/>
  <c r="M776" i="4"/>
  <c r="L776" i="4"/>
  <c r="O775" i="4"/>
  <c r="N775" i="4"/>
  <c r="M775" i="4"/>
  <c r="L775" i="4"/>
  <c r="C775" i="4" s="1"/>
  <c r="O774" i="4"/>
  <c r="N774" i="4"/>
  <c r="M774" i="4"/>
  <c r="L774" i="4"/>
  <c r="O773" i="4"/>
  <c r="N773" i="4"/>
  <c r="M773" i="4"/>
  <c r="L773" i="4"/>
  <c r="C773" i="4" s="1"/>
  <c r="O772" i="4"/>
  <c r="N772" i="4"/>
  <c r="M772" i="4"/>
  <c r="L772" i="4"/>
  <c r="O771" i="4"/>
  <c r="N771" i="4"/>
  <c r="M771" i="4"/>
  <c r="L771" i="4"/>
  <c r="C771" i="4" s="1"/>
  <c r="O770" i="4"/>
  <c r="N770" i="4"/>
  <c r="M770" i="4"/>
  <c r="L770" i="4"/>
  <c r="O769" i="4"/>
  <c r="N769" i="4"/>
  <c r="M769" i="4"/>
  <c r="L769" i="4"/>
  <c r="C769" i="4" s="1"/>
  <c r="O768" i="4"/>
  <c r="N768" i="4"/>
  <c r="M768" i="4"/>
  <c r="L768" i="4"/>
  <c r="O767" i="4"/>
  <c r="N767" i="4"/>
  <c r="M767" i="4"/>
  <c r="L767" i="4"/>
  <c r="C767" i="4" s="1"/>
  <c r="O766" i="4"/>
  <c r="N766" i="4"/>
  <c r="M766" i="4"/>
  <c r="L766" i="4"/>
  <c r="O765" i="4"/>
  <c r="N765" i="4"/>
  <c r="M765" i="4"/>
  <c r="L765" i="4"/>
  <c r="C765" i="4" s="1"/>
  <c r="O764" i="4"/>
  <c r="N764" i="4"/>
  <c r="M764" i="4"/>
  <c r="L764" i="4"/>
  <c r="O763" i="4"/>
  <c r="N763" i="4"/>
  <c r="M763" i="4"/>
  <c r="L763" i="4"/>
  <c r="C763" i="4" s="1"/>
  <c r="O762" i="4"/>
  <c r="N762" i="4"/>
  <c r="M762" i="4"/>
  <c r="L762" i="4"/>
  <c r="O761" i="4"/>
  <c r="N761" i="4"/>
  <c r="M761" i="4"/>
  <c r="L761" i="4"/>
  <c r="C761" i="4" s="1"/>
  <c r="O760" i="4"/>
  <c r="N760" i="4"/>
  <c r="M760" i="4"/>
  <c r="L760" i="4"/>
  <c r="O759" i="4"/>
  <c r="N759" i="4"/>
  <c r="M759" i="4"/>
  <c r="L759" i="4"/>
  <c r="C759" i="4" s="1"/>
  <c r="O758" i="4"/>
  <c r="N758" i="4"/>
  <c r="M758" i="4"/>
  <c r="L758" i="4"/>
  <c r="O757" i="4"/>
  <c r="N757" i="4"/>
  <c r="M757" i="4"/>
  <c r="L757" i="4"/>
  <c r="C757" i="4" s="1"/>
  <c r="O756" i="4"/>
  <c r="N756" i="4"/>
  <c r="M756" i="4"/>
  <c r="L756" i="4"/>
  <c r="O755" i="4"/>
  <c r="N755" i="4"/>
  <c r="M755" i="4"/>
  <c r="L755" i="4"/>
  <c r="C755" i="4" s="1"/>
  <c r="O754" i="4"/>
  <c r="N754" i="4"/>
  <c r="M754" i="4"/>
  <c r="L754" i="4"/>
  <c r="O753" i="4"/>
  <c r="N753" i="4"/>
  <c r="M753" i="4"/>
  <c r="L753" i="4"/>
  <c r="C753" i="4" s="1"/>
  <c r="O752" i="4"/>
  <c r="N752" i="4"/>
  <c r="M752" i="4"/>
  <c r="L752" i="4"/>
  <c r="O751" i="4"/>
  <c r="N751" i="4"/>
  <c r="M751" i="4"/>
  <c r="L751" i="4"/>
  <c r="C751" i="4" s="1"/>
  <c r="O750" i="4"/>
  <c r="N750" i="4"/>
  <c r="M750" i="4"/>
  <c r="L750" i="4"/>
  <c r="O749" i="4"/>
  <c r="N749" i="4"/>
  <c r="M749" i="4"/>
  <c r="L749" i="4"/>
  <c r="C749" i="4" s="1"/>
  <c r="O748" i="4"/>
  <c r="N748" i="4"/>
  <c r="M748" i="4"/>
  <c r="L748" i="4"/>
  <c r="O747" i="4"/>
  <c r="N747" i="4"/>
  <c r="M747" i="4"/>
  <c r="L747" i="4"/>
  <c r="C747" i="4" s="1"/>
  <c r="O746" i="4"/>
  <c r="N746" i="4"/>
  <c r="M746" i="4"/>
  <c r="L746" i="4"/>
  <c r="O745" i="4"/>
  <c r="N745" i="4"/>
  <c r="M745" i="4"/>
  <c r="L745" i="4"/>
  <c r="C745" i="4" s="1"/>
  <c r="O744" i="4"/>
  <c r="N744" i="4"/>
  <c r="M744" i="4"/>
  <c r="L744" i="4"/>
  <c r="O743" i="4"/>
  <c r="N743" i="4"/>
  <c r="M743" i="4"/>
  <c r="L743" i="4"/>
  <c r="C743" i="4" s="1"/>
  <c r="O742" i="4"/>
  <c r="N742" i="4"/>
  <c r="M742" i="4"/>
  <c r="L742" i="4"/>
  <c r="O741" i="4"/>
  <c r="N741" i="4"/>
  <c r="M741" i="4"/>
  <c r="L741" i="4"/>
  <c r="C741" i="4" s="1"/>
  <c r="O740" i="4"/>
  <c r="N740" i="4"/>
  <c r="M740" i="4"/>
  <c r="L740" i="4"/>
  <c r="O739" i="4"/>
  <c r="N739" i="4"/>
  <c r="M739" i="4"/>
  <c r="L739" i="4"/>
  <c r="C739" i="4" s="1"/>
  <c r="O738" i="4"/>
  <c r="N738" i="4"/>
  <c r="M738" i="4"/>
  <c r="L738" i="4"/>
  <c r="O737" i="4"/>
  <c r="N737" i="4"/>
  <c r="M737" i="4"/>
  <c r="L737" i="4"/>
  <c r="C737" i="4" s="1"/>
  <c r="O736" i="4"/>
  <c r="N736" i="4"/>
  <c r="M736" i="4"/>
  <c r="L736" i="4"/>
  <c r="O735" i="4"/>
  <c r="N735" i="4"/>
  <c r="M735" i="4"/>
  <c r="L735" i="4"/>
  <c r="C735" i="4" s="1"/>
  <c r="O734" i="4"/>
  <c r="N734" i="4"/>
  <c r="M734" i="4"/>
  <c r="L734" i="4"/>
  <c r="O733" i="4"/>
  <c r="N733" i="4"/>
  <c r="M733" i="4"/>
  <c r="L733" i="4"/>
  <c r="C733" i="4" s="1"/>
  <c r="O732" i="4"/>
  <c r="N732" i="4"/>
  <c r="M732" i="4"/>
  <c r="L732" i="4"/>
  <c r="O731" i="4"/>
  <c r="N731" i="4"/>
  <c r="M731" i="4"/>
  <c r="L731" i="4"/>
  <c r="C731" i="4" s="1"/>
  <c r="O730" i="4"/>
  <c r="N730" i="4"/>
  <c r="M730" i="4"/>
  <c r="L730" i="4"/>
  <c r="O729" i="4"/>
  <c r="N729" i="4"/>
  <c r="M729" i="4"/>
  <c r="L729" i="4"/>
  <c r="C729" i="4" s="1"/>
  <c r="O728" i="4"/>
  <c r="N728" i="4"/>
  <c r="M728" i="4"/>
  <c r="L728" i="4"/>
  <c r="O727" i="4"/>
  <c r="N727" i="4"/>
  <c r="M727" i="4"/>
  <c r="L727" i="4"/>
  <c r="C727" i="4" s="1"/>
  <c r="O726" i="4"/>
  <c r="N726" i="4"/>
  <c r="M726" i="4"/>
  <c r="L726" i="4"/>
  <c r="O725" i="4"/>
  <c r="N725" i="4"/>
  <c r="M725" i="4"/>
  <c r="L725" i="4"/>
  <c r="C725" i="4" s="1"/>
  <c r="O724" i="4"/>
  <c r="N724" i="4"/>
  <c r="M724" i="4"/>
  <c r="L724" i="4"/>
  <c r="O723" i="4"/>
  <c r="N723" i="4"/>
  <c r="M723" i="4"/>
  <c r="L723" i="4"/>
  <c r="C723" i="4" s="1"/>
  <c r="O722" i="4"/>
  <c r="N722" i="4"/>
  <c r="M722" i="4"/>
  <c r="L722" i="4"/>
  <c r="O721" i="4"/>
  <c r="N721" i="4"/>
  <c r="M721" i="4"/>
  <c r="L721" i="4"/>
  <c r="C721" i="4" s="1"/>
  <c r="O720" i="4"/>
  <c r="N720" i="4"/>
  <c r="M720" i="4"/>
  <c r="L720" i="4"/>
  <c r="O719" i="4"/>
  <c r="N719" i="4"/>
  <c r="M719" i="4"/>
  <c r="L719" i="4"/>
  <c r="C719" i="4" s="1"/>
  <c r="O718" i="4"/>
  <c r="N718" i="4"/>
  <c r="M718" i="4"/>
  <c r="L718" i="4"/>
  <c r="O717" i="4"/>
  <c r="N717" i="4"/>
  <c r="M717" i="4"/>
  <c r="L717" i="4"/>
  <c r="C717" i="4" s="1"/>
  <c r="O716" i="4"/>
  <c r="N716" i="4"/>
  <c r="M716" i="4"/>
  <c r="L716" i="4"/>
  <c r="O715" i="4"/>
  <c r="N715" i="4"/>
  <c r="M715" i="4"/>
  <c r="L715" i="4"/>
  <c r="C715" i="4" s="1"/>
  <c r="O714" i="4"/>
  <c r="N714" i="4"/>
  <c r="M714" i="4"/>
  <c r="L714" i="4"/>
  <c r="O713" i="4"/>
  <c r="N713" i="4"/>
  <c r="M713" i="4"/>
  <c r="L713" i="4"/>
  <c r="C713" i="4" s="1"/>
  <c r="O712" i="4"/>
  <c r="N712" i="4"/>
  <c r="M712" i="4"/>
  <c r="L712" i="4"/>
  <c r="O711" i="4"/>
  <c r="N711" i="4"/>
  <c r="M711" i="4"/>
  <c r="L711" i="4"/>
  <c r="C711" i="4" s="1"/>
  <c r="O710" i="4"/>
  <c r="N710" i="4"/>
  <c r="M710" i="4"/>
  <c r="L710" i="4"/>
  <c r="O709" i="4"/>
  <c r="N709" i="4"/>
  <c r="M709" i="4"/>
  <c r="L709" i="4"/>
  <c r="C709" i="4" s="1"/>
  <c r="O708" i="4"/>
  <c r="N708" i="4"/>
  <c r="M708" i="4"/>
  <c r="L708" i="4"/>
  <c r="O707" i="4"/>
  <c r="N707" i="4"/>
  <c r="M707" i="4"/>
  <c r="L707" i="4"/>
  <c r="C707" i="4" s="1"/>
  <c r="O706" i="4"/>
  <c r="N706" i="4"/>
  <c r="M706" i="4"/>
  <c r="L706" i="4"/>
  <c r="O705" i="4"/>
  <c r="N705" i="4"/>
  <c r="M705" i="4"/>
  <c r="L705" i="4"/>
  <c r="C705" i="4" s="1"/>
  <c r="O704" i="4"/>
  <c r="N704" i="4"/>
  <c r="M704" i="4"/>
  <c r="L704" i="4"/>
  <c r="O703" i="4"/>
  <c r="N703" i="4"/>
  <c r="M703" i="4"/>
  <c r="L703" i="4"/>
  <c r="C703" i="4" s="1"/>
  <c r="O702" i="4"/>
  <c r="N702" i="4"/>
  <c r="M702" i="4"/>
  <c r="L702" i="4"/>
  <c r="O701" i="4"/>
  <c r="N701" i="4"/>
  <c r="M701" i="4"/>
  <c r="L701" i="4"/>
  <c r="C701" i="4" s="1"/>
  <c r="O700" i="4"/>
  <c r="N700" i="4"/>
  <c r="M700" i="4"/>
  <c r="L700" i="4"/>
  <c r="O699" i="4"/>
  <c r="N699" i="4"/>
  <c r="M699" i="4"/>
  <c r="L699" i="4"/>
  <c r="C699" i="4" s="1"/>
  <c r="O698" i="4"/>
  <c r="N698" i="4"/>
  <c r="M698" i="4"/>
  <c r="L698" i="4"/>
  <c r="O697" i="4"/>
  <c r="N697" i="4"/>
  <c r="M697" i="4"/>
  <c r="L697" i="4"/>
  <c r="C697" i="4" s="1"/>
  <c r="O696" i="4"/>
  <c r="N696" i="4"/>
  <c r="M696" i="4"/>
  <c r="L696" i="4"/>
  <c r="O695" i="4"/>
  <c r="N695" i="4"/>
  <c r="M695" i="4"/>
  <c r="L695" i="4"/>
  <c r="C695" i="4" s="1"/>
  <c r="O694" i="4"/>
  <c r="N694" i="4"/>
  <c r="M694" i="4"/>
  <c r="L694" i="4"/>
  <c r="O693" i="4"/>
  <c r="N693" i="4"/>
  <c r="M693" i="4"/>
  <c r="L693" i="4"/>
  <c r="C693" i="4" s="1"/>
  <c r="O692" i="4"/>
  <c r="N692" i="4"/>
  <c r="M692" i="4"/>
  <c r="L692" i="4"/>
  <c r="O691" i="4"/>
  <c r="N691" i="4"/>
  <c r="M691" i="4"/>
  <c r="L691" i="4"/>
  <c r="C691" i="4" s="1"/>
  <c r="O690" i="4"/>
  <c r="N690" i="4"/>
  <c r="M690" i="4"/>
  <c r="L690" i="4"/>
  <c r="O689" i="4"/>
  <c r="N689" i="4"/>
  <c r="M689" i="4"/>
  <c r="L689" i="4"/>
  <c r="C689" i="4" s="1"/>
  <c r="O688" i="4"/>
  <c r="N688" i="4"/>
  <c r="M688" i="4"/>
  <c r="L688" i="4"/>
  <c r="O687" i="4"/>
  <c r="N687" i="4"/>
  <c r="M687" i="4"/>
  <c r="L687" i="4"/>
  <c r="C687" i="4" s="1"/>
  <c r="O686" i="4"/>
  <c r="N686" i="4"/>
  <c r="M686" i="4"/>
  <c r="L686" i="4"/>
  <c r="O685" i="4"/>
  <c r="N685" i="4"/>
  <c r="M685" i="4"/>
  <c r="L685" i="4"/>
  <c r="C685" i="4" s="1"/>
  <c r="O684" i="4"/>
  <c r="N684" i="4"/>
  <c r="M684" i="4"/>
  <c r="L684" i="4"/>
  <c r="O683" i="4"/>
  <c r="N683" i="4"/>
  <c r="M683" i="4"/>
  <c r="L683" i="4"/>
  <c r="C683" i="4" s="1"/>
  <c r="O682" i="4"/>
  <c r="N682" i="4"/>
  <c r="M682" i="4"/>
  <c r="L682" i="4"/>
  <c r="O681" i="4"/>
  <c r="N681" i="4"/>
  <c r="M681" i="4"/>
  <c r="L681" i="4"/>
  <c r="C681" i="4" s="1"/>
  <c r="O680" i="4"/>
  <c r="N680" i="4"/>
  <c r="M680" i="4"/>
  <c r="L680" i="4"/>
  <c r="O679" i="4"/>
  <c r="N679" i="4"/>
  <c r="M679" i="4"/>
  <c r="L679" i="4"/>
  <c r="C679" i="4" s="1"/>
  <c r="O678" i="4"/>
  <c r="N678" i="4"/>
  <c r="M678" i="4"/>
  <c r="L678" i="4"/>
  <c r="O677" i="4"/>
  <c r="N677" i="4"/>
  <c r="M677" i="4"/>
  <c r="L677" i="4"/>
  <c r="C677" i="4" s="1"/>
  <c r="O676" i="4"/>
  <c r="N676" i="4"/>
  <c r="M676" i="4"/>
  <c r="L676" i="4"/>
  <c r="O675" i="4"/>
  <c r="N675" i="4"/>
  <c r="M675" i="4"/>
  <c r="L675" i="4"/>
  <c r="C675" i="4" s="1"/>
  <c r="O674" i="4"/>
  <c r="N674" i="4"/>
  <c r="M674" i="4"/>
  <c r="L674" i="4"/>
  <c r="O673" i="4"/>
  <c r="N673" i="4"/>
  <c r="M673" i="4"/>
  <c r="L673" i="4"/>
  <c r="C673" i="4" s="1"/>
  <c r="O672" i="4"/>
  <c r="N672" i="4"/>
  <c r="M672" i="4"/>
  <c r="L672" i="4"/>
  <c r="O671" i="4"/>
  <c r="N671" i="4"/>
  <c r="M671" i="4"/>
  <c r="L671" i="4"/>
  <c r="C671" i="4" s="1"/>
  <c r="O670" i="4"/>
  <c r="N670" i="4"/>
  <c r="M670" i="4"/>
  <c r="L670" i="4"/>
  <c r="O669" i="4"/>
  <c r="N669" i="4"/>
  <c r="M669" i="4"/>
  <c r="L669" i="4"/>
  <c r="C669" i="4" s="1"/>
  <c r="O668" i="4"/>
  <c r="N668" i="4"/>
  <c r="M668" i="4"/>
  <c r="L668" i="4"/>
  <c r="O667" i="4"/>
  <c r="N667" i="4"/>
  <c r="M667" i="4"/>
  <c r="L667" i="4"/>
  <c r="C667" i="4" s="1"/>
  <c r="O666" i="4"/>
  <c r="N666" i="4"/>
  <c r="M666" i="4"/>
  <c r="L666" i="4"/>
  <c r="O665" i="4"/>
  <c r="N665" i="4"/>
  <c r="M665" i="4"/>
  <c r="L665" i="4"/>
  <c r="C665" i="4" s="1"/>
  <c r="O664" i="4"/>
  <c r="N664" i="4"/>
  <c r="M664" i="4"/>
  <c r="L664" i="4"/>
  <c r="O663" i="4"/>
  <c r="N663" i="4"/>
  <c r="M663" i="4"/>
  <c r="L663" i="4"/>
  <c r="C663" i="4" s="1"/>
  <c r="O662" i="4"/>
  <c r="N662" i="4"/>
  <c r="M662" i="4"/>
  <c r="L662" i="4"/>
  <c r="O661" i="4"/>
  <c r="N661" i="4"/>
  <c r="M661" i="4"/>
  <c r="L661" i="4"/>
  <c r="C661" i="4" s="1"/>
  <c r="O660" i="4"/>
  <c r="N660" i="4"/>
  <c r="M660" i="4"/>
  <c r="L660" i="4"/>
  <c r="O659" i="4"/>
  <c r="N659" i="4"/>
  <c r="M659" i="4"/>
  <c r="L659" i="4"/>
  <c r="C659" i="4" s="1"/>
  <c r="O658" i="4"/>
  <c r="N658" i="4"/>
  <c r="M658" i="4"/>
  <c r="L658" i="4"/>
  <c r="O657" i="4"/>
  <c r="N657" i="4"/>
  <c r="M657" i="4"/>
  <c r="L657" i="4"/>
  <c r="C657" i="4" s="1"/>
  <c r="O656" i="4"/>
  <c r="N656" i="4"/>
  <c r="M656" i="4"/>
  <c r="L656" i="4"/>
  <c r="O655" i="4"/>
  <c r="N655" i="4"/>
  <c r="M655" i="4"/>
  <c r="L655" i="4"/>
  <c r="C655" i="4" s="1"/>
  <c r="O654" i="4"/>
  <c r="N654" i="4"/>
  <c r="M654" i="4"/>
  <c r="L654" i="4"/>
  <c r="O653" i="4"/>
  <c r="N653" i="4"/>
  <c r="M653" i="4"/>
  <c r="L653" i="4"/>
  <c r="C653" i="4" s="1"/>
  <c r="O652" i="4"/>
  <c r="N652" i="4"/>
  <c r="M652" i="4"/>
  <c r="L652" i="4"/>
  <c r="O651" i="4"/>
  <c r="N651" i="4"/>
  <c r="M651" i="4"/>
  <c r="L651" i="4"/>
  <c r="C651" i="4" s="1"/>
  <c r="O650" i="4"/>
  <c r="N650" i="4"/>
  <c r="M650" i="4"/>
  <c r="L650" i="4"/>
  <c r="O649" i="4"/>
  <c r="N649" i="4"/>
  <c r="M649" i="4"/>
  <c r="L649" i="4"/>
  <c r="C649" i="4" s="1"/>
  <c r="O648" i="4"/>
  <c r="N648" i="4"/>
  <c r="M648" i="4"/>
  <c r="L648" i="4"/>
  <c r="O647" i="4"/>
  <c r="N647" i="4"/>
  <c r="M647" i="4"/>
  <c r="L647" i="4"/>
  <c r="C647" i="4" s="1"/>
  <c r="O646" i="4"/>
  <c r="N646" i="4"/>
  <c r="M646" i="4"/>
  <c r="L646" i="4"/>
  <c r="O645" i="4"/>
  <c r="N645" i="4"/>
  <c r="M645" i="4"/>
  <c r="L645" i="4"/>
  <c r="C645" i="4" s="1"/>
  <c r="O644" i="4"/>
  <c r="N644" i="4"/>
  <c r="M644" i="4"/>
  <c r="L644" i="4"/>
  <c r="O643" i="4"/>
  <c r="N643" i="4"/>
  <c r="M643" i="4"/>
  <c r="L643" i="4"/>
  <c r="C643" i="4" s="1"/>
  <c r="O642" i="4"/>
  <c r="N642" i="4"/>
  <c r="M642" i="4"/>
  <c r="L642" i="4"/>
  <c r="O641" i="4"/>
  <c r="N641" i="4"/>
  <c r="M641" i="4"/>
  <c r="L641" i="4"/>
  <c r="C641" i="4" s="1"/>
  <c r="O640" i="4"/>
  <c r="N640" i="4"/>
  <c r="M640" i="4"/>
  <c r="L640" i="4"/>
  <c r="O639" i="4"/>
  <c r="N639" i="4"/>
  <c r="M639" i="4"/>
  <c r="L639" i="4"/>
  <c r="C639" i="4" s="1"/>
  <c r="O638" i="4"/>
  <c r="N638" i="4"/>
  <c r="M638" i="4"/>
  <c r="L638" i="4"/>
  <c r="O637" i="4"/>
  <c r="N637" i="4"/>
  <c r="M637" i="4"/>
  <c r="L637" i="4"/>
  <c r="C637" i="4" s="1"/>
  <c r="O636" i="4"/>
  <c r="N636" i="4"/>
  <c r="M636" i="4"/>
  <c r="L636" i="4"/>
  <c r="O635" i="4"/>
  <c r="N635" i="4"/>
  <c r="M635" i="4"/>
  <c r="L635" i="4"/>
  <c r="C635" i="4" s="1"/>
  <c r="O634" i="4"/>
  <c r="N634" i="4"/>
  <c r="M634" i="4"/>
  <c r="L634" i="4"/>
  <c r="O633" i="4"/>
  <c r="N633" i="4"/>
  <c r="M633" i="4"/>
  <c r="L633" i="4"/>
  <c r="C633" i="4" s="1"/>
  <c r="O632" i="4"/>
  <c r="N632" i="4"/>
  <c r="M632" i="4"/>
  <c r="L632" i="4"/>
  <c r="O631" i="4"/>
  <c r="N631" i="4"/>
  <c r="M631" i="4"/>
  <c r="L631" i="4"/>
  <c r="C631" i="4" s="1"/>
  <c r="O630" i="4"/>
  <c r="N630" i="4"/>
  <c r="M630" i="4"/>
  <c r="L630" i="4"/>
  <c r="O629" i="4"/>
  <c r="N629" i="4"/>
  <c r="M629" i="4"/>
  <c r="L629" i="4"/>
  <c r="C629" i="4" s="1"/>
  <c r="O628" i="4"/>
  <c r="N628" i="4"/>
  <c r="M628" i="4"/>
  <c r="L628" i="4"/>
  <c r="O627" i="4"/>
  <c r="N627" i="4"/>
  <c r="M627" i="4"/>
  <c r="L627" i="4"/>
  <c r="C627" i="4" s="1"/>
  <c r="O626" i="4"/>
  <c r="N626" i="4"/>
  <c r="M626" i="4"/>
  <c r="L626" i="4"/>
  <c r="O625" i="4"/>
  <c r="N625" i="4"/>
  <c r="M625" i="4"/>
  <c r="L625" i="4"/>
  <c r="C625" i="4" s="1"/>
  <c r="O624" i="4"/>
  <c r="N624" i="4"/>
  <c r="M624" i="4"/>
  <c r="L624" i="4"/>
  <c r="O623" i="4"/>
  <c r="N623" i="4"/>
  <c r="M623" i="4"/>
  <c r="L623" i="4"/>
  <c r="C623" i="4" s="1"/>
  <c r="O622" i="4"/>
  <c r="N622" i="4"/>
  <c r="M622" i="4"/>
  <c r="L622" i="4"/>
  <c r="O621" i="4"/>
  <c r="N621" i="4"/>
  <c r="M621" i="4"/>
  <c r="L621" i="4"/>
  <c r="C621" i="4" s="1"/>
  <c r="O620" i="4"/>
  <c r="N620" i="4"/>
  <c r="M620" i="4"/>
  <c r="L620" i="4"/>
  <c r="O619" i="4"/>
  <c r="N619" i="4"/>
  <c r="M619" i="4"/>
  <c r="L619" i="4"/>
  <c r="C619" i="4" s="1"/>
  <c r="O618" i="4"/>
  <c r="N618" i="4"/>
  <c r="M618" i="4"/>
  <c r="L618" i="4"/>
  <c r="O617" i="4"/>
  <c r="N617" i="4"/>
  <c r="M617" i="4"/>
  <c r="L617" i="4"/>
  <c r="C617" i="4" s="1"/>
  <c r="O616" i="4"/>
  <c r="N616" i="4"/>
  <c r="M616" i="4"/>
  <c r="L616" i="4"/>
  <c r="O615" i="4"/>
  <c r="N615" i="4"/>
  <c r="M615" i="4"/>
  <c r="L615" i="4"/>
  <c r="C615" i="4" s="1"/>
  <c r="O614" i="4"/>
  <c r="N614" i="4"/>
  <c r="M614" i="4"/>
  <c r="L614" i="4"/>
  <c r="O613" i="4"/>
  <c r="N613" i="4"/>
  <c r="M613" i="4"/>
  <c r="L613" i="4"/>
  <c r="C613" i="4" s="1"/>
  <c r="O612" i="4"/>
  <c r="N612" i="4"/>
  <c r="M612" i="4"/>
  <c r="L612" i="4"/>
  <c r="O611" i="4"/>
  <c r="N611" i="4"/>
  <c r="M611" i="4"/>
  <c r="L611" i="4"/>
  <c r="C611" i="4" s="1"/>
  <c r="O610" i="4"/>
  <c r="N610" i="4"/>
  <c r="M610" i="4"/>
  <c r="L610" i="4"/>
  <c r="O609" i="4"/>
  <c r="N609" i="4"/>
  <c r="M609" i="4"/>
  <c r="L609" i="4"/>
  <c r="C609" i="4" s="1"/>
  <c r="O608" i="4"/>
  <c r="N608" i="4"/>
  <c r="M608" i="4"/>
  <c r="L608" i="4"/>
  <c r="O607" i="4"/>
  <c r="N607" i="4"/>
  <c r="M607" i="4"/>
  <c r="L607" i="4"/>
  <c r="C607" i="4" s="1"/>
  <c r="O606" i="4"/>
  <c r="N606" i="4"/>
  <c r="M606" i="4"/>
  <c r="L606" i="4"/>
  <c r="O605" i="4"/>
  <c r="N605" i="4"/>
  <c r="M605" i="4"/>
  <c r="L605" i="4"/>
  <c r="C605" i="4" s="1"/>
  <c r="O604" i="4"/>
  <c r="N604" i="4"/>
  <c r="M604" i="4"/>
  <c r="L604" i="4"/>
  <c r="O603" i="4"/>
  <c r="N603" i="4"/>
  <c r="M603" i="4"/>
  <c r="L603" i="4"/>
  <c r="C603" i="4" s="1"/>
  <c r="O602" i="4"/>
  <c r="N602" i="4"/>
  <c r="M602" i="4"/>
  <c r="L602" i="4"/>
  <c r="O601" i="4"/>
  <c r="N601" i="4"/>
  <c r="M601" i="4"/>
  <c r="L601" i="4"/>
  <c r="C601" i="4" s="1"/>
  <c r="O600" i="4"/>
  <c r="N600" i="4"/>
  <c r="M600" i="4"/>
  <c r="L600" i="4"/>
  <c r="O599" i="4"/>
  <c r="N599" i="4"/>
  <c r="M599" i="4"/>
  <c r="L599" i="4"/>
  <c r="C599" i="4" s="1"/>
  <c r="O598" i="4"/>
  <c r="N598" i="4"/>
  <c r="M598" i="4"/>
  <c r="L598" i="4"/>
  <c r="O597" i="4"/>
  <c r="N597" i="4"/>
  <c r="M597" i="4"/>
  <c r="L597" i="4"/>
  <c r="C597" i="4" s="1"/>
  <c r="O596" i="4"/>
  <c r="N596" i="4"/>
  <c r="M596" i="4"/>
  <c r="L596" i="4"/>
  <c r="O595" i="4"/>
  <c r="N595" i="4"/>
  <c r="M595" i="4"/>
  <c r="L595" i="4"/>
  <c r="C595" i="4" s="1"/>
  <c r="O594" i="4"/>
  <c r="N594" i="4"/>
  <c r="M594" i="4"/>
  <c r="L594" i="4"/>
  <c r="O593" i="4"/>
  <c r="N593" i="4"/>
  <c r="M593" i="4"/>
  <c r="L593" i="4"/>
  <c r="C593" i="4" s="1"/>
  <c r="O592" i="4"/>
  <c r="N592" i="4"/>
  <c r="M592" i="4"/>
  <c r="L592" i="4"/>
  <c r="O591" i="4"/>
  <c r="N591" i="4"/>
  <c r="M591" i="4"/>
  <c r="L591" i="4"/>
  <c r="C591" i="4" s="1"/>
  <c r="O590" i="4"/>
  <c r="N590" i="4"/>
  <c r="M590" i="4"/>
  <c r="L590" i="4"/>
  <c r="O589" i="4"/>
  <c r="N589" i="4"/>
  <c r="M589" i="4"/>
  <c r="L589" i="4"/>
  <c r="C589" i="4" s="1"/>
  <c r="O588" i="4"/>
  <c r="N588" i="4"/>
  <c r="M588" i="4"/>
  <c r="L588" i="4"/>
  <c r="O587" i="4"/>
  <c r="N587" i="4"/>
  <c r="M587" i="4"/>
  <c r="L587" i="4"/>
  <c r="C587" i="4" s="1"/>
  <c r="O586" i="4"/>
  <c r="N586" i="4"/>
  <c r="M586" i="4"/>
  <c r="L586" i="4"/>
  <c r="O585" i="4"/>
  <c r="N585" i="4"/>
  <c r="M585" i="4"/>
  <c r="L585" i="4"/>
  <c r="C585" i="4" s="1"/>
  <c r="O584" i="4"/>
  <c r="N584" i="4"/>
  <c r="M584" i="4"/>
  <c r="L584" i="4"/>
  <c r="O583" i="4"/>
  <c r="N583" i="4"/>
  <c r="M583" i="4"/>
  <c r="L583" i="4"/>
  <c r="C583" i="4" s="1"/>
  <c r="O582" i="4"/>
  <c r="N582" i="4"/>
  <c r="M582" i="4"/>
  <c r="L582" i="4"/>
  <c r="O581" i="4"/>
  <c r="N581" i="4"/>
  <c r="M581" i="4"/>
  <c r="L581" i="4"/>
  <c r="C581" i="4" s="1"/>
  <c r="O580" i="4"/>
  <c r="N580" i="4"/>
  <c r="M580" i="4"/>
  <c r="L580" i="4"/>
  <c r="O579" i="4"/>
  <c r="N579" i="4"/>
  <c r="M579" i="4"/>
  <c r="L579" i="4"/>
  <c r="C579" i="4" s="1"/>
  <c r="O578" i="4"/>
  <c r="N578" i="4"/>
  <c r="M578" i="4"/>
  <c r="L578" i="4"/>
  <c r="O577" i="4"/>
  <c r="N577" i="4"/>
  <c r="M577" i="4"/>
  <c r="L577" i="4"/>
  <c r="C577" i="4" s="1"/>
  <c r="O576" i="4"/>
  <c r="N576" i="4"/>
  <c r="M576" i="4"/>
  <c r="L576" i="4"/>
  <c r="O575" i="4"/>
  <c r="N575" i="4"/>
  <c r="M575" i="4"/>
  <c r="L575" i="4"/>
  <c r="C575" i="4" s="1"/>
  <c r="O574" i="4"/>
  <c r="N574" i="4"/>
  <c r="M574" i="4"/>
  <c r="L574" i="4"/>
  <c r="O573" i="4"/>
  <c r="N573" i="4"/>
  <c r="M573" i="4"/>
  <c r="L573" i="4"/>
  <c r="C573" i="4" s="1"/>
  <c r="O572" i="4"/>
  <c r="N572" i="4"/>
  <c r="M572" i="4"/>
  <c r="L572" i="4"/>
  <c r="O571" i="4"/>
  <c r="N571" i="4"/>
  <c r="M571" i="4"/>
  <c r="L571" i="4"/>
  <c r="C571" i="4" s="1"/>
  <c r="O570" i="4"/>
  <c r="N570" i="4"/>
  <c r="M570" i="4"/>
  <c r="L570" i="4"/>
  <c r="O569" i="4"/>
  <c r="N569" i="4"/>
  <c r="M569" i="4"/>
  <c r="L569" i="4"/>
  <c r="C569" i="4" s="1"/>
  <c r="O568" i="4"/>
  <c r="N568" i="4"/>
  <c r="M568" i="4"/>
  <c r="L568" i="4"/>
  <c r="O567" i="4"/>
  <c r="N567" i="4"/>
  <c r="M567" i="4"/>
  <c r="L567" i="4"/>
  <c r="C567" i="4" s="1"/>
  <c r="O566" i="4"/>
  <c r="N566" i="4"/>
  <c r="M566" i="4"/>
  <c r="L566" i="4"/>
  <c r="O565" i="4"/>
  <c r="N565" i="4"/>
  <c r="M565" i="4"/>
  <c r="L565" i="4"/>
  <c r="C565" i="4" s="1"/>
  <c r="O564" i="4"/>
  <c r="N564" i="4"/>
  <c r="M564" i="4"/>
  <c r="L564" i="4"/>
  <c r="O563" i="4"/>
  <c r="N563" i="4"/>
  <c r="M563" i="4"/>
  <c r="L563" i="4"/>
  <c r="C563" i="4" s="1"/>
  <c r="O562" i="4"/>
  <c r="N562" i="4"/>
  <c r="M562" i="4"/>
  <c r="L562" i="4"/>
  <c r="O561" i="4"/>
  <c r="N561" i="4"/>
  <c r="M561" i="4"/>
  <c r="L561" i="4"/>
  <c r="C561" i="4" s="1"/>
  <c r="O560" i="4"/>
  <c r="N560" i="4"/>
  <c r="M560" i="4"/>
  <c r="L560" i="4"/>
  <c r="O559" i="4"/>
  <c r="N559" i="4"/>
  <c r="M559" i="4"/>
  <c r="L559" i="4"/>
  <c r="C559" i="4" s="1"/>
  <c r="O558" i="4"/>
  <c r="N558" i="4"/>
  <c r="M558" i="4"/>
  <c r="L558" i="4"/>
  <c r="O557" i="4"/>
  <c r="N557" i="4"/>
  <c r="M557" i="4"/>
  <c r="L557" i="4"/>
  <c r="C557" i="4" s="1"/>
  <c r="O556" i="4"/>
  <c r="N556" i="4"/>
  <c r="M556" i="4"/>
  <c r="L556" i="4"/>
  <c r="O555" i="4"/>
  <c r="N555" i="4"/>
  <c r="M555" i="4"/>
  <c r="L555" i="4"/>
  <c r="C555" i="4" s="1"/>
  <c r="O554" i="4"/>
  <c r="N554" i="4"/>
  <c r="M554" i="4"/>
  <c r="L554" i="4"/>
  <c r="O553" i="4"/>
  <c r="N553" i="4"/>
  <c r="M553" i="4"/>
  <c r="L553" i="4"/>
  <c r="C553" i="4" s="1"/>
  <c r="O552" i="4"/>
  <c r="N552" i="4"/>
  <c r="M552" i="4"/>
  <c r="L552" i="4"/>
  <c r="O551" i="4"/>
  <c r="N551" i="4"/>
  <c r="M551" i="4"/>
  <c r="L551" i="4"/>
  <c r="C551" i="4" s="1"/>
  <c r="O550" i="4"/>
  <c r="N550" i="4"/>
  <c r="M550" i="4"/>
  <c r="L550" i="4"/>
  <c r="O549" i="4"/>
  <c r="N549" i="4"/>
  <c r="M549" i="4"/>
  <c r="L549" i="4"/>
  <c r="C549" i="4" s="1"/>
  <c r="O548" i="4"/>
  <c r="N548" i="4"/>
  <c r="M548" i="4"/>
  <c r="L548" i="4"/>
  <c r="O547" i="4"/>
  <c r="N547" i="4"/>
  <c r="M547" i="4"/>
  <c r="L547" i="4"/>
  <c r="C547" i="4" s="1"/>
  <c r="O546" i="4"/>
  <c r="N546" i="4"/>
  <c r="M546" i="4"/>
  <c r="L546" i="4"/>
  <c r="O545" i="4"/>
  <c r="N545" i="4"/>
  <c r="M545" i="4"/>
  <c r="L545" i="4"/>
  <c r="C545" i="4" s="1"/>
  <c r="O544" i="4"/>
  <c r="N544" i="4"/>
  <c r="M544" i="4"/>
  <c r="L544" i="4"/>
  <c r="O543" i="4"/>
  <c r="N543" i="4"/>
  <c r="M543" i="4"/>
  <c r="L543" i="4"/>
  <c r="C543" i="4" s="1"/>
  <c r="O542" i="4"/>
  <c r="N542" i="4"/>
  <c r="M542" i="4"/>
  <c r="L542" i="4"/>
  <c r="O541" i="4"/>
  <c r="N541" i="4"/>
  <c r="M541" i="4"/>
  <c r="L541" i="4"/>
  <c r="C541" i="4" s="1"/>
  <c r="O540" i="4"/>
  <c r="N540" i="4"/>
  <c r="M540" i="4"/>
  <c r="L540" i="4"/>
  <c r="O539" i="4"/>
  <c r="N539" i="4"/>
  <c r="M539" i="4"/>
  <c r="L539" i="4"/>
  <c r="C539" i="4" s="1"/>
  <c r="O538" i="4"/>
  <c r="N538" i="4"/>
  <c r="M538" i="4"/>
  <c r="L538" i="4"/>
  <c r="O537" i="4"/>
  <c r="N537" i="4"/>
  <c r="M537" i="4"/>
  <c r="L537" i="4"/>
  <c r="C537" i="4" s="1"/>
  <c r="O536" i="4"/>
  <c r="N536" i="4"/>
  <c r="M536" i="4"/>
  <c r="L536" i="4"/>
  <c r="O535" i="4"/>
  <c r="N535" i="4"/>
  <c r="M535" i="4"/>
  <c r="L535" i="4"/>
  <c r="C535" i="4" s="1"/>
  <c r="O534" i="4"/>
  <c r="N534" i="4"/>
  <c r="M534" i="4"/>
  <c r="L534" i="4"/>
  <c r="O533" i="4"/>
  <c r="N533" i="4"/>
  <c r="M533" i="4"/>
  <c r="L533" i="4"/>
  <c r="C533" i="4" s="1"/>
  <c r="O532" i="4"/>
  <c r="N532" i="4"/>
  <c r="M532" i="4"/>
  <c r="L532" i="4"/>
  <c r="O531" i="4"/>
  <c r="N531" i="4"/>
  <c r="M531" i="4"/>
  <c r="L531" i="4"/>
  <c r="C531" i="4" s="1"/>
  <c r="O530" i="4"/>
  <c r="N530" i="4"/>
  <c r="M530" i="4"/>
  <c r="L530" i="4"/>
  <c r="O529" i="4"/>
  <c r="N529" i="4"/>
  <c r="M529" i="4"/>
  <c r="L529" i="4"/>
  <c r="C529" i="4" s="1"/>
  <c r="O528" i="4"/>
  <c r="N528" i="4"/>
  <c r="M528" i="4"/>
  <c r="L528" i="4"/>
  <c r="O527" i="4"/>
  <c r="N527" i="4"/>
  <c r="M527" i="4"/>
  <c r="L527" i="4"/>
  <c r="C527" i="4" s="1"/>
  <c r="O526" i="4"/>
  <c r="N526" i="4"/>
  <c r="M526" i="4"/>
  <c r="L526" i="4"/>
  <c r="O525" i="4"/>
  <c r="N525" i="4"/>
  <c r="M525" i="4"/>
  <c r="L525" i="4"/>
  <c r="C525" i="4" s="1"/>
  <c r="O524" i="4"/>
  <c r="N524" i="4"/>
  <c r="M524" i="4"/>
  <c r="L524" i="4"/>
  <c r="O523" i="4"/>
  <c r="N523" i="4"/>
  <c r="M523" i="4"/>
  <c r="L523" i="4"/>
  <c r="C523" i="4" s="1"/>
  <c r="O522" i="4"/>
  <c r="N522" i="4"/>
  <c r="M522" i="4"/>
  <c r="L522" i="4"/>
  <c r="O521" i="4"/>
  <c r="N521" i="4"/>
  <c r="M521" i="4"/>
  <c r="L521" i="4"/>
  <c r="C521" i="4" s="1"/>
  <c r="O520" i="4"/>
  <c r="N520" i="4"/>
  <c r="M520" i="4"/>
  <c r="L520" i="4"/>
  <c r="O519" i="4"/>
  <c r="N519" i="4"/>
  <c r="M519" i="4"/>
  <c r="L519" i="4"/>
  <c r="C519" i="4" s="1"/>
  <c r="O518" i="4"/>
  <c r="N518" i="4"/>
  <c r="M518" i="4"/>
  <c r="L518" i="4"/>
  <c r="O517" i="4"/>
  <c r="N517" i="4"/>
  <c r="M517" i="4"/>
  <c r="L517" i="4"/>
  <c r="C517" i="4" s="1"/>
  <c r="O516" i="4"/>
  <c r="N516" i="4"/>
  <c r="M516" i="4"/>
  <c r="L516" i="4"/>
  <c r="O515" i="4"/>
  <c r="N515" i="4"/>
  <c r="M515" i="4"/>
  <c r="L515" i="4"/>
  <c r="C515" i="4" s="1"/>
  <c r="O514" i="4"/>
  <c r="N514" i="4"/>
  <c r="M514" i="4"/>
  <c r="L514" i="4"/>
  <c r="O513" i="4"/>
  <c r="N513" i="4"/>
  <c r="M513" i="4"/>
  <c r="L513" i="4"/>
  <c r="C513" i="4" s="1"/>
  <c r="O512" i="4"/>
  <c r="N512" i="4"/>
  <c r="M512" i="4"/>
  <c r="L512" i="4"/>
  <c r="O511" i="4"/>
  <c r="N511" i="4"/>
  <c r="M511" i="4"/>
  <c r="L511" i="4"/>
  <c r="C511" i="4" s="1"/>
  <c r="O510" i="4"/>
  <c r="N510" i="4"/>
  <c r="M510" i="4"/>
  <c r="L510" i="4"/>
  <c r="O509" i="4"/>
  <c r="N509" i="4"/>
  <c r="M509" i="4"/>
  <c r="L509" i="4"/>
  <c r="C509" i="4" s="1"/>
  <c r="O508" i="4"/>
  <c r="N508" i="4"/>
  <c r="M508" i="4"/>
  <c r="L508" i="4"/>
  <c r="O507" i="4"/>
  <c r="N507" i="4"/>
  <c r="M507" i="4"/>
  <c r="L507" i="4"/>
  <c r="C507" i="4" s="1"/>
  <c r="O506" i="4"/>
  <c r="N506" i="4"/>
  <c r="M506" i="4"/>
  <c r="L506" i="4"/>
  <c r="O505" i="4"/>
  <c r="N505" i="4"/>
  <c r="M505" i="4"/>
  <c r="L505" i="4"/>
  <c r="C505" i="4" s="1"/>
  <c r="O504" i="4"/>
  <c r="N504" i="4"/>
  <c r="M504" i="4"/>
  <c r="L504" i="4"/>
  <c r="O503" i="4"/>
  <c r="N503" i="4"/>
  <c r="M503" i="4"/>
  <c r="L503" i="4"/>
  <c r="C503" i="4" s="1"/>
  <c r="O502" i="4"/>
  <c r="N502" i="4"/>
  <c r="M502" i="4"/>
  <c r="L502" i="4"/>
  <c r="O501" i="4"/>
  <c r="N501" i="4"/>
  <c r="M501" i="4"/>
  <c r="L501" i="4"/>
  <c r="C501" i="4" s="1"/>
  <c r="O500" i="4"/>
  <c r="N500" i="4"/>
  <c r="M500" i="4"/>
  <c r="L500" i="4"/>
  <c r="O499" i="4"/>
  <c r="N499" i="4"/>
  <c r="M499" i="4"/>
  <c r="L499" i="4"/>
  <c r="C499" i="4" s="1"/>
  <c r="O498" i="4"/>
  <c r="N498" i="4"/>
  <c r="M498" i="4"/>
  <c r="L498" i="4"/>
  <c r="O497" i="4"/>
  <c r="N497" i="4"/>
  <c r="M497" i="4"/>
  <c r="L497" i="4"/>
  <c r="C497" i="4" s="1"/>
  <c r="O496" i="4"/>
  <c r="N496" i="4"/>
  <c r="M496" i="4"/>
  <c r="L496" i="4"/>
  <c r="O495" i="4"/>
  <c r="N495" i="4"/>
  <c r="M495" i="4"/>
  <c r="L495" i="4"/>
  <c r="C495" i="4" s="1"/>
  <c r="O494" i="4"/>
  <c r="N494" i="4"/>
  <c r="M494" i="4"/>
  <c r="L494" i="4"/>
  <c r="O493" i="4"/>
  <c r="N493" i="4"/>
  <c r="M493" i="4"/>
  <c r="L493" i="4"/>
  <c r="C493" i="4" s="1"/>
  <c r="O492" i="4"/>
  <c r="N492" i="4"/>
  <c r="M492" i="4"/>
  <c r="L492" i="4"/>
  <c r="O491" i="4"/>
  <c r="N491" i="4"/>
  <c r="M491" i="4"/>
  <c r="L491" i="4"/>
  <c r="C491" i="4" s="1"/>
  <c r="O490" i="4"/>
  <c r="N490" i="4"/>
  <c r="M490" i="4"/>
  <c r="L490" i="4"/>
  <c r="O489" i="4"/>
  <c r="N489" i="4"/>
  <c r="M489" i="4"/>
  <c r="L489" i="4"/>
  <c r="C489" i="4" s="1"/>
  <c r="O488" i="4"/>
  <c r="N488" i="4"/>
  <c r="M488" i="4"/>
  <c r="L488" i="4"/>
  <c r="O487" i="4"/>
  <c r="N487" i="4"/>
  <c r="M487" i="4"/>
  <c r="L487" i="4"/>
  <c r="C487" i="4" s="1"/>
  <c r="O486" i="4"/>
  <c r="N486" i="4"/>
  <c r="M486" i="4"/>
  <c r="L486" i="4"/>
  <c r="O485" i="4"/>
  <c r="N485" i="4"/>
  <c r="M485" i="4"/>
  <c r="L485" i="4"/>
  <c r="C485" i="4" s="1"/>
  <c r="O484" i="4"/>
  <c r="N484" i="4"/>
  <c r="M484" i="4"/>
  <c r="L484" i="4"/>
  <c r="O483" i="4"/>
  <c r="N483" i="4"/>
  <c r="M483" i="4"/>
  <c r="L483" i="4"/>
  <c r="C483" i="4" s="1"/>
  <c r="O482" i="4"/>
  <c r="N482" i="4"/>
  <c r="M482" i="4"/>
  <c r="L482" i="4"/>
  <c r="O481" i="4"/>
  <c r="N481" i="4"/>
  <c r="M481" i="4"/>
  <c r="L481" i="4"/>
  <c r="C481" i="4" s="1"/>
  <c r="O480" i="4"/>
  <c r="N480" i="4"/>
  <c r="M480" i="4"/>
  <c r="L480" i="4"/>
  <c r="O479" i="4"/>
  <c r="N479" i="4"/>
  <c r="M479" i="4"/>
  <c r="L479" i="4"/>
  <c r="C479" i="4" s="1"/>
  <c r="O478" i="4"/>
  <c r="N478" i="4"/>
  <c r="M478" i="4"/>
  <c r="L478" i="4"/>
  <c r="O477" i="4"/>
  <c r="N477" i="4"/>
  <c r="M477" i="4"/>
  <c r="L477" i="4"/>
  <c r="C477" i="4" s="1"/>
  <c r="O476" i="4"/>
  <c r="N476" i="4"/>
  <c r="M476" i="4"/>
  <c r="L476" i="4"/>
  <c r="O475" i="4"/>
  <c r="N475" i="4"/>
  <c r="M475" i="4"/>
  <c r="L475" i="4"/>
  <c r="C475" i="4" s="1"/>
  <c r="O474" i="4"/>
  <c r="N474" i="4"/>
  <c r="M474" i="4"/>
  <c r="L474" i="4"/>
  <c r="O473" i="4"/>
  <c r="N473" i="4"/>
  <c r="M473" i="4"/>
  <c r="L473" i="4"/>
  <c r="C473" i="4" s="1"/>
  <c r="O472" i="4"/>
  <c r="N472" i="4"/>
  <c r="M472" i="4"/>
  <c r="L472" i="4"/>
  <c r="O471" i="4"/>
  <c r="N471" i="4"/>
  <c r="M471" i="4"/>
  <c r="L471" i="4"/>
  <c r="C471" i="4" s="1"/>
  <c r="O470" i="4"/>
  <c r="N470" i="4"/>
  <c r="M470" i="4"/>
  <c r="L470" i="4"/>
  <c r="O469" i="4"/>
  <c r="N469" i="4"/>
  <c r="M469" i="4"/>
  <c r="L469" i="4"/>
  <c r="C469" i="4" s="1"/>
  <c r="O468" i="4"/>
  <c r="N468" i="4"/>
  <c r="M468" i="4"/>
  <c r="L468" i="4"/>
  <c r="O467" i="4"/>
  <c r="N467" i="4"/>
  <c r="M467" i="4"/>
  <c r="L467" i="4"/>
  <c r="C467" i="4" s="1"/>
  <c r="O466" i="4"/>
  <c r="N466" i="4"/>
  <c r="M466" i="4"/>
  <c r="L466" i="4"/>
  <c r="O465" i="4"/>
  <c r="N465" i="4"/>
  <c r="M465" i="4"/>
  <c r="L465" i="4"/>
  <c r="C465" i="4" s="1"/>
  <c r="O464" i="4"/>
  <c r="N464" i="4"/>
  <c r="M464" i="4"/>
  <c r="L464" i="4"/>
  <c r="O463" i="4"/>
  <c r="N463" i="4"/>
  <c r="M463" i="4"/>
  <c r="L463" i="4"/>
  <c r="C463" i="4" s="1"/>
  <c r="O462" i="4"/>
  <c r="N462" i="4"/>
  <c r="M462" i="4"/>
  <c r="L462" i="4"/>
  <c r="O461" i="4"/>
  <c r="N461" i="4"/>
  <c r="M461" i="4"/>
  <c r="L461" i="4"/>
  <c r="C461" i="4" s="1"/>
  <c r="O460" i="4"/>
  <c r="N460" i="4"/>
  <c r="M460" i="4"/>
  <c r="L460" i="4"/>
  <c r="O459" i="4"/>
  <c r="N459" i="4"/>
  <c r="M459" i="4"/>
  <c r="L459" i="4"/>
  <c r="C459" i="4" s="1"/>
  <c r="O458" i="4"/>
  <c r="N458" i="4"/>
  <c r="M458" i="4"/>
  <c r="L458" i="4"/>
  <c r="O457" i="4"/>
  <c r="N457" i="4"/>
  <c r="M457" i="4"/>
  <c r="L457" i="4"/>
  <c r="C457" i="4" s="1"/>
  <c r="O456" i="4"/>
  <c r="N456" i="4"/>
  <c r="M456" i="4"/>
  <c r="L456" i="4"/>
  <c r="O455" i="4"/>
  <c r="N455" i="4"/>
  <c r="M455" i="4"/>
  <c r="L455" i="4"/>
  <c r="C455" i="4" s="1"/>
  <c r="O454" i="4"/>
  <c r="N454" i="4"/>
  <c r="M454" i="4"/>
  <c r="L454" i="4"/>
  <c r="O453" i="4"/>
  <c r="N453" i="4"/>
  <c r="M453" i="4"/>
  <c r="L453" i="4"/>
  <c r="C453" i="4" s="1"/>
  <c r="O452" i="4"/>
  <c r="N452" i="4"/>
  <c r="M452" i="4"/>
  <c r="L452" i="4"/>
  <c r="O451" i="4"/>
  <c r="N451" i="4"/>
  <c r="M451" i="4"/>
  <c r="L451" i="4"/>
  <c r="C451" i="4" s="1"/>
  <c r="O450" i="4"/>
  <c r="N450" i="4"/>
  <c r="M450" i="4"/>
  <c r="L450" i="4"/>
  <c r="O449" i="4"/>
  <c r="N449" i="4"/>
  <c r="M449" i="4"/>
  <c r="L449" i="4"/>
  <c r="C449" i="4" s="1"/>
  <c r="O448" i="4"/>
  <c r="N448" i="4"/>
  <c r="M448" i="4"/>
  <c r="L448" i="4"/>
  <c r="O447" i="4"/>
  <c r="N447" i="4"/>
  <c r="M447" i="4"/>
  <c r="L447" i="4"/>
  <c r="C447" i="4" s="1"/>
  <c r="O446" i="4"/>
  <c r="N446" i="4"/>
  <c r="M446" i="4"/>
  <c r="L446" i="4"/>
  <c r="O445" i="4"/>
  <c r="N445" i="4"/>
  <c r="M445" i="4"/>
  <c r="L445" i="4"/>
  <c r="C445" i="4" s="1"/>
  <c r="O444" i="4"/>
  <c r="N444" i="4"/>
  <c r="M444" i="4"/>
  <c r="L444" i="4"/>
  <c r="O443" i="4"/>
  <c r="N443" i="4"/>
  <c r="M443" i="4"/>
  <c r="L443" i="4"/>
  <c r="C443" i="4" s="1"/>
  <c r="O442" i="4"/>
  <c r="N442" i="4"/>
  <c r="M442" i="4"/>
  <c r="L442" i="4"/>
  <c r="O441" i="4"/>
  <c r="N441" i="4"/>
  <c r="M441" i="4"/>
  <c r="L441" i="4"/>
  <c r="C441" i="4" s="1"/>
  <c r="O440" i="4"/>
  <c r="N440" i="4"/>
  <c r="M440" i="4"/>
  <c r="L440" i="4"/>
  <c r="O439" i="4"/>
  <c r="N439" i="4"/>
  <c r="M439" i="4"/>
  <c r="L439" i="4"/>
  <c r="C439" i="4" s="1"/>
  <c r="O438" i="4"/>
  <c r="N438" i="4"/>
  <c r="M438" i="4"/>
  <c r="L438" i="4"/>
  <c r="O437" i="4"/>
  <c r="N437" i="4"/>
  <c r="M437" i="4"/>
  <c r="L437" i="4"/>
  <c r="C437" i="4" s="1"/>
  <c r="O436" i="4"/>
  <c r="N436" i="4"/>
  <c r="M436" i="4"/>
  <c r="L436" i="4"/>
  <c r="O435" i="4"/>
  <c r="N435" i="4"/>
  <c r="M435" i="4"/>
  <c r="L435" i="4"/>
  <c r="C435" i="4" s="1"/>
  <c r="O434" i="4"/>
  <c r="N434" i="4"/>
  <c r="M434" i="4"/>
  <c r="L434" i="4"/>
  <c r="O433" i="4"/>
  <c r="N433" i="4"/>
  <c r="M433" i="4"/>
  <c r="L433" i="4"/>
  <c r="C433" i="4" s="1"/>
  <c r="O432" i="4"/>
  <c r="N432" i="4"/>
  <c r="M432" i="4"/>
  <c r="L432" i="4"/>
  <c r="O431" i="4"/>
  <c r="N431" i="4"/>
  <c r="M431" i="4"/>
  <c r="L431" i="4"/>
  <c r="C431" i="4" s="1"/>
  <c r="O430" i="4"/>
  <c r="N430" i="4"/>
  <c r="M430" i="4"/>
  <c r="L430" i="4"/>
  <c r="O429" i="4"/>
  <c r="N429" i="4"/>
  <c r="M429" i="4"/>
  <c r="L429" i="4"/>
  <c r="C429" i="4" s="1"/>
  <c r="O428" i="4"/>
  <c r="N428" i="4"/>
  <c r="M428" i="4"/>
  <c r="L428" i="4"/>
  <c r="O427" i="4"/>
  <c r="N427" i="4"/>
  <c r="M427" i="4"/>
  <c r="L427" i="4"/>
  <c r="C427" i="4" s="1"/>
  <c r="O426" i="4"/>
  <c r="N426" i="4"/>
  <c r="M426" i="4"/>
  <c r="L426" i="4"/>
  <c r="O425" i="4"/>
  <c r="N425" i="4"/>
  <c r="M425" i="4"/>
  <c r="L425" i="4"/>
  <c r="C425" i="4" s="1"/>
  <c r="O424" i="4"/>
  <c r="N424" i="4"/>
  <c r="M424" i="4"/>
  <c r="L424" i="4"/>
  <c r="O423" i="4"/>
  <c r="N423" i="4"/>
  <c r="M423" i="4"/>
  <c r="L423" i="4"/>
  <c r="C423" i="4" s="1"/>
  <c r="O422" i="4"/>
  <c r="N422" i="4"/>
  <c r="M422" i="4"/>
  <c r="L422" i="4"/>
  <c r="O421" i="4"/>
  <c r="N421" i="4"/>
  <c r="M421" i="4"/>
  <c r="L421" i="4"/>
  <c r="C421" i="4" s="1"/>
  <c r="O420" i="4"/>
  <c r="N420" i="4"/>
  <c r="M420" i="4"/>
  <c r="L420" i="4"/>
  <c r="O419" i="4"/>
  <c r="N419" i="4"/>
  <c r="M419" i="4"/>
  <c r="L419" i="4"/>
  <c r="C419" i="4" s="1"/>
  <c r="O418" i="4"/>
  <c r="N418" i="4"/>
  <c r="M418" i="4"/>
  <c r="L418" i="4"/>
  <c r="O417" i="4"/>
  <c r="N417" i="4"/>
  <c r="M417" i="4"/>
  <c r="L417" i="4"/>
  <c r="C417" i="4" s="1"/>
  <c r="O416" i="4"/>
  <c r="N416" i="4"/>
  <c r="M416" i="4"/>
  <c r="L416" i="4"/>
  <c r="O415" i="4"/>
  <c r="N415" i="4"/>
  <c r="M415" i="4"/>
  <c r="L415" i="4"/>
  <c r="C415" i="4" s="1"/>
  <c r="O414" i="4"/>
  <c r="N414" i="4"/>
  <c r="M414" i="4"/>
  <c r="L414" i="4"/>
  <c r="O413" i="4"/>
  <c r="N413" i="4"/>
  <c r="M413" i="4"/>
  <c r="L413" i="4"/>
  <c r="C413" i="4" s="1"/>
  <c r="O412" i="4"/>
  <c r="N412" i="4"/>
  <c r="M412" i="4"/>
  <c r="L412" i="4"/>
  <c r="O411" i="4"/>
  <c r="N411" i="4"/>
  <c r="M411" i="4"/>
  <c r="L411" i="4"/>
  <c r="C411" i="4" s="1"/>
  <c r="O410" i="4"/>
  <c r="N410" i="4"/>
  <c r="M410" i="4"/>
  <c r="L410" i="4"/>
  <c r="O409" i="4"/>
  <c r="N409" i="4"/>
  <c r="M409" i="4"/>
  <c r="L409" i="4"/>
  <c r="C409" i="4" s="1"/>
  <c r="O408" i="4"/>
  <c r="N408" i="4"/>
  <c r="M408" i="4"/>
  <c r="L408" i="4"/>
  <c r="O407" i="4"/>
  <c r="N407" i="4"/>
  <c r="M407" i="4"/>
  <c r="L407" i="4"/>
  <c r="C407" i="4" s="1"/>
  <c r="O406" i="4"/>
  <c r="N406" i="4"/>
  <c r="M406" i="4"/>
  <c r="L406" i="4"/>
  <c r="O405" i="4"/>
  <c r="N405" i="4"/>
  <c r="M405" i="4"/>
  <c r="L405" i="4"/>
  <c r="C405" i="4" s="1"/>
  <c r="O404" i="4"/>
  <c r="N404" i="4"/>
  <c r="M404" i="4"/>
  <c r="L404" i="4"/>
  <c r="O403" i="4"/>
  <c r="N403" i="4"/>
  <c r="M403" i="4"/>
  <c r="L403" i="4"/>
  <c r="C403" i="4" s="1"/>
  <c r="O402" i="4"/>
  <c r="N402" i="4"/>
  <c r="M402" i="4"/>
  <c r="L402" i="4"/>
  <c r="O401" i="4"/>
  <c r="N401" i="4"/>
  <c r="M401" i="4"/>
  <c r="L401" i="4"/>
  <c r="C401" i="4" s="1"/>
  <c r="O400" i="4"/>
  <c r="N400" i="4"/>
  <c r="M400" i="4"/>
  <c r="L400" i="4"/>
  <c r="O399" i="4"/>
  <c r="N399" i="4"/>
  <c r="M399" i="4"/>
  <c r="L399" i="4"/>
  <c r="C399" i="4" s="1"/>
  <c r="O398" i="4"/>
  <c r="N398" i="4"/>
  <c r="M398" i="4"/>
  <c r="L398" i="4"/>
  <c r="O397" i="4"/>
  <c r="N397" i="4"/>
  <c r="M397" i="4"/>
  <c r="L397" i="4"/>
  <c r="C397" i="4" s="1"/>
  <c r="O396" i="4"/>
  <c r="N396" i="4"/>
  <c r="M396" i="4"/>
  <c r="L396" i="4"/>
  <c r="O395" i="4"/>
  <c r="N395" i="4"/>
  <c r="M395" i="4"/>
  <c r="L395" i="4"/>
  <c r="C395" i="4" s="1"/>
  <c r="O394" i="4"/>
  <c r="N394" i="4"/>
  <c r="M394" i="4"/>
  <c r="L394" i="4"/>
  <c r="O393" i="4"/>
  <c r="N393" i="4"/>
  <c r="M393" i="4"/>
  <c r="L393" i="4"/>
  <c r="C393" i="4" s="1"/>
  <c r="O392" i="4"/>
  <c r="N392" i="4"/>
  <c r="M392" i="4"/>
  <c r="L392" i="4"/>
  <c r="O391" i="4"/>
  <c r="N391" i="4"/>
  <c r="M391" i="4"/>
  <c r="L391" i="4"/>
  <c r="C391" i="4" s="1"/>
  <c r="O390" i="4"/>
  <c r="N390" i="4"/>
  <c r="M390" i="4"/>
  <c r="L390" i="4"/>
  <c r="O389" i="4"/>
  <c r="N389" i="4"/>
  <c r="M389" i="4"/>
  <c r="L389" i="4"/>
  <c r="C389" i="4" s="1"/>
  <c r="O388" i="4"/>
  <c r="N388" i="4"/>
  <c r="M388" i="4"/>
  <c r="L388" i="4"/>
  <c r="O387" i="4"/>
  <c r="N387" i="4"/>
  <c r="M387" i="4"/>
  <c r="L387" i="4"/>
  <c r="C387" i="4" s="1"/>
  <c r="O386" i="4"/>
  <c r="N386" i="4"/>
  <c r="M386" i="4"/>
  <c r="L386" i="4"/>
  <c r="O385" i="4"/>
  <c r="N385" i="4"/>
  <c r="M385" i="4"/>
  <c r="L385" i="4"/>
  <c r="C385" i="4" s="1"/>
  <c r="O384" i="4"/>
  <c r="N384" i="4"/>
  <c r="M384" i="4"/>
  <c r="L384" i="4"/>
  <c r="O383" i="4"/>
  <c r="N383" i="4"/>
  <c r="M383" i="4"/>
  <c r="L383" i="4"/>
  <c r="C383" i="4" s="1"/>
  <c r="O382" i="4"/>
  <c r="N382" i="4"/>
  <c r="M382" i="4"/>
  <c r="L382" i="4"/>
  <c r="O381" i="4"/>
  <c r="N381" i="4"/>
  <c r="M381" i="4"/>
  <c r="L381" i="4"/>
  <c r="C381" i="4" s="1"/>
  <c r="O380" i="4"/>
  <c r="N380" i="4"/>
  <c r="M380" i="4"/>
  <c r="L380" i="4"/>
  <c r="O379" i="4"/>
  <c r="N379" i="4"/>
  <c r="M379" i="4"/>
  <c r="L379" i="4"/>
  <c r="C379" i="4" s="1"/>
  <c r="O378" i="4"/>
  <c r="N378" i="4"/>
  <c r="M378" i="4"/>
  <c r="L378" i="4"/>
  <c r="O377" i="4"/>
  <c r="N377" i="4"/>
  <c r="M377" i="4"/>
  <c r="L377" i="4"/>
  <c r="C377" i="4" s="1"/>
  <c r="O376" i="4"/>
  <c r="N376" i="4"/>
  <c r="M376" i="4"/>
  <c r="L376" i="4"/>
  <c r="O375" i="4"/>
  <c r="N375" i="4"/>
  <c r="M375" i="4"/>
  <c r="L375" i="4"/>
  <c r="C375" i="4" s="1"/>
  <c r="O374" i="4"/>
  <c r="N374" i="4"/>
  <c r="M374" i="4"/>
  <c r="L374" i="4"/>
  <c r="O373" i="4"/>
  <c r="N373" i="4"/>
  <c r="M373" i="4"/>
  <c r="L373" i="4"/>
  <c r="C373" i="4" s="1"/>
  <c r="O372" i="4"/>
  <c r="N372" i="4"/>
  <c r="M372" i="4"/>
  <c r="L372" i="4"/>
  <c r="O371" i="4"/>
  <c r="N371" i="4"/>
  <c r="M371" i="4"/>
  <c r="L371" i="4"/>
  <c r="C371" i="4" s="1"/>
  <c r="O370" i="4"/>
  <c r="N370" i="4"/>
  <c r="M370" i="4"/>
  <c r="L370" i="4"/>
  <c r="O369" i="4"/>
  <c r="N369" i="4"/>
  <c r="M369" i="4"/>
  <c r="L369" i="4"/>
  <c r="C369" i="4" s="1"/>
  <c r="O368" i="4"/>
  <c r="N368" i="4"/>
  <c r="M368" i="4"/>
  <c r="L368" i="4"/>
  <c r="O367" i="4"/>
  <c r="N367" i="4"/>
  <c r="M367" i="4"/>
  <c r="L367" i="4"/>
  <c r="C367" i="4" s="1"/>
  <c r="O366" i="4"/>
  <c r="N366" i="4"/>
  <c r="M366" i="4"/>
  <c r="L366" i="4"/>
  <c r="O365" i="4"/>
  <c r="N365" i="4"/>
  <c r="M365" i="4"/>
  <c r="L365" i="4"/>
  <c r="C365" i="4" s="1"/>
  <c r="O364" i="4"/>
  <c r="N364" i="4"/>
  <c r="M364" i="4"/>
  <c r="L364" i="4"/>
  <c r="O363" i="4"/>
  <c r="N363" i="4"/>
  <c r="M363" i="4"/>
  <c r="L363" i="4"/>
  <c r="C363" i="4" s="1"/>
  <c r="O362" i="4"/>
  <c r="N362" i="4"/>
  <c r="M362" i="4"/>
  <c r="L362" i="4"/>
  <c r="O361" i="4"/>
  <c r="N361" i="4"/>
  <c r="M361" i="4"/>
  <c r="L361" i="4"/>
  <c r="C361" i="4" s="1"/>
  <c r="O360" i="4"/>
  <c r="N360" i="4"/>
  <c r="M360" i="4"/>
  <c r="L360" i="4"/>
  <c r="O359" i="4"/>
  <c r="N359" i="4"/>
  <c r="M359" i="4"/>
  <c r="L359" i="4"/>
  <c r="C359" i="4" s="1"/>
  <c r="O358" i="4"/>
  <c r="N358" i="4"/>
  <c r="M358" i="4"/>
  <c r="L358" i="4"/>
  <c r="O357" i="4"/>
  <c r="N357" i="4"/>
  <c r="M357" i="4"/>
  <c r="L357" i="4"/>
  <c r="C357" i="4" s="1"/>
  <c r="O356" i="4"/>
  <c r="N356" i="4"/>
  <c r="M356" i="4"/>
  <c r="L356" i="4"/>
  <c r="O355" i="4"/>
  <c r="N355" i="4"/>
  <c r="M355" i="4"/>
  <c r="L355" i="4"/>
  <c r="C355" i="4" s="1"/>
  <c r="O354" i="4"/>
  <c r="N354" i="4"/>
  <c r="M354" i="4"/>
  <c r="L354" i="4"/>
  <c r="O353" i="4"/>
  <c r="N353" i="4"/>
  <c r="M353" i="4"/>
  <c r="L353" i="4"/>
  <c r="C353" i="4" s="1"/>
  <c r="O352" i="4"/>
  <c r="N352" i="4"/>
  <c r="M352" i="4"/>
  <c r="L352" i="4"/>
  <c r="O351" i="4"/>
  <c r="N351" i="4"/>
  <c r="M351" i="4"/>
  <c r="L351" i="4"/>
  <c r="C351" i="4" s="1"/>
  <c r="O350" i="4"/>
  <c r="N350" i="4"/>
  <c r="M350" i="4"/>
  <c r="L350" i="4"/>
  <c r="O349" i="4"/>
  <c r="N349" i="4"/>
  <c r="M349" i="4"/>
  <c r="L349" i="4"/>
  <c r="C349" i="4" s="1"/>
  <c r="O348" i="4"/>
  <c r="N348" i="4"/>
  <c r="M348" i="4"/>
  <c r="L348" i="4"/>
  <c r="O347" i="4"/>
  <c r="N347" i="4"/>
  <c r="M347" i="4"/>
  <c r="L347" i="4"/>
  <c r="C347" i="4" s="1"/>
  <c r="O346" i="4"/>
  <c r="N346" i="4"/>
  <c r="M346" i="4"/>
  <c r="L346" i="4"/>
  <c r="O345" i="4"/>
  <c r="N345" i="4"/>
  <c r="M345" i="4"/>
  <c r="L345" i="4"/>
  <c r="C345" i="4" s="1"/>
  <c r="O344" i="4"/>
  <c r="N344" i="4"/>
  <c r="M344" i="4"/>
  <c r="L344" i="4"/>
  <c r="O343" i="4"/>
  <c r="N343" i="4"/>
  <c r="M343" i="4"/>
  <c r="L343" i="4"/>
  <c r="C343" i="4" s="1"/>
  <c r="O342" i="4"/>
  <c r="N342" i="4"/>
  <c r="M342" i="4"/>
  <c r="L342" i="4"/>
  <c r="O341" i="4"/>
  <c r="N341" i="4"/>
  <c r="M341" i="4"/>
  <c r="L341" i="4"/>
  <c r="C341" i="4" s="1"/>
  <c r="O340" i="4"/>
  <c r="N340" i="4"/>
  <c r="M340" i="4"/>
  <c r="L340" i="4"/>
  <c r="O339" i="4"/>
  <c r="N339" i="4"/>
  <c r="M339" i="4"/>
  <c r="L339" i="4"/>
  <c r="C339" i="4" s="1"/>
  <c r="O338" i="4"/>
  <c r="N338" i="4"/>
  <c r="M338" i="4"/>
  <c r="L338" i="4"/>
  <c r="O337" i="4"/>
  <c r="N337" i="4"/>
  <c r="M337" i="4"/>
  <c r="L337" i="4"/>
  <c r="C337" i="4" s="1"/>
  <c r="O336" i="4"/>
  <c r="N336" i="4"/>
  <c r="M336" i="4"/>
  <c r="L336" i="4"/>
  <c r="O335" i="4"/>
  <c r="N335" i="4"/>
  <c r="M335" i="4"/>
  <c r="L335" i="4"/>
  <c r="C335" i="4" s="1"/>
  <c r="O334" i="4"/>
  <c r="N334" i="4"/>
  <c r="M334" i="4"/>
  <c r="L334" i="4"/>
  <c r="O333" i="4"/>
  <c r="N333" i="4"/>
  <c r="M333" i="4"/>
  <c r="L333" i="4"/>
  <c r="C333" i="4" s="1"/>
  <c r="O332" i="4"/>
  <c r="N332" i="4"/>
  <c r="M332" i="4"/>
  <c r="L332" i="4"/>
  <c r="O331" i="4"/>
  <c r="N331" i="4"/>
  <c r="M331" i="4"/>
  <c r="L331" i="4"/>
  <c r="C331" i="4" s="1"/>
  <c r="O330" i="4"/>
  <c r="N330" i="4"/>
  <c r="M330" i="4"/>
  <c r="L330" i="4"/>
  <c r="O329" i="4"/>
  <c r="N329" i="4"/>
  <c r="M329" i="4"/>
  <c r="L329" i="4"/>
  <c r="C329" i="4" s="1"/>
  <c r="O328" i="4"/>
  <c r="N328" i="4"/>
  <c r="M328" i="4"/>
  <c r="L328" i="4"/>
  <c r="O327" i="4"/>
  <c r="N327" i="4"/>
  <c r="M327" i="4"/>
  <c r="L327" i="4"/>
  <c r="C327" i="4" s="1"/>
  <c r="O326" i="4"/>
  <c r="N326" i="4"/>
  <c r="M326" i="4"/>
  <c r="L326" i="4"/>
  <c r="O325" i="4"/>
  <c r="N325" i="4"/>
  <c r="M325" i="4"/>
  <c r="L325" i="4"/>
  <c r="C325" i="4" s="1"/>
  <c r="O324" i="4"/>
  <c r="N324" i="4"/>
  <c r="M324" i="4"/>
  <c r="L324" i="4"/>
  <c r="O323" i="4"/>
  <c r="N323" i="4"/>
  <c r="M323" i="4"/>
  <c r="L323" i="4"/>
  <c r="C323" i="4" s="1"/>
  <c r="O322" i="4"/>
  <c r="N322" i="4"/>
  <c r="M322" i="4"/>
  <c r="L322" i="4"/>
  <c r="O321" i="4"/>
  <c r="N321" i="4"/>
  <c r="M321" i="4"/>
  <c r="L321" i="4"/>
  <c r="C321" i="4" s="1"/>
  <c r="O320" i="4"/>
  <c r="N320" i="4"/>
  <c r="M320" i="4"/>
  <c r="L320" i="4"/>
  <c r="O319" i="4"/>
  <c r="N319" i="4"/>
  <c r="M319" i="4"/>
  <c r="L319" i="4"/>
  <c r="C319" i="4" s="1"/>
  <c r="O318" i="4"/>
  <c r="N318" i="4"/>
  <c r="M318" i="4"/>
  <c r="L318" i="4"/>
  <c r="O317" i="4"/>
  <c r="N317" i="4"/>
  <c r="M317" i="4"/>
  <c r="L317" i="4"/>
  <c r="C317" i="4" s="1"/>
  <c r="O316" i="4"/>
  <c r="N316" i="4"/>
  <c r="M316" i="4"/>
  <c r="L316" i="4"/>
  <c r="O315" i="4"/>
  <c r="N315" i="4"/>
  <c r="M315" i="4"/>
  <c r="L315" i="4"/>
  <c r="C315" i="4" s="1"/>
  <c r="O314" i="4"/>
  <c r="N314" i="4"/>
  <c r="M314" i="4"/>
  <c r="L314" i="4"/>
  <c r="O313" i="4"/>
  <c r="N313" i="4"/>
  <c r="M313" i="4"/>
  <c r="L313" i="4"/>
  <c r="C313" i="4" s="1"/>
  <c r="O312" i="4"/>
  <c r="N312" i="4"/>
  <c r="M312" i="4"/>
  <c r="L312" i="4"/>
  <c r="O311" i="4"/>
  <c r="N311" i="4"/>
  <c r="M311" i="4"/>
  <c r="L311" i="4"/>
  <c r="C311" i="4" s="1"/>
  <c r="O310" i="4"/>
  <c r="N310" i="4"/>
  <c r="M310" i="4"/>
  <c r="L310" i="4"/>
  <c r="O309" i="4"/>
  <c r="N309" i="4"/>
  <c r="M309" i="4"/>
  <c r="L309" i="4"/>
  <c r="C309" i="4" s="1"/>
  <c r="O308" i="4"/>
  <c r="N308" i="4"/>
  <c r="M308" i="4"/>
  <c r="L308" i="4"/>
  <c r="O307" i="4"/>
  <c r="N307" i="4"/>
  <c r="M307" i="4"/>
  <c r="L307" i="4"/>
  <c r="C307" i="4" s="1"/>
  <c r="O306" i="4"/>
  <c r="N306" i="4"/>
  <c r="M306" i="4"/>
  <c r="L306" i="4"/>
  <c r="O305" i="4"/>
  <c r="N305" i="4"/>
  <c r="M305" i="4"/>
  <c r="L305" i="4"/>
  <c r="C305" i="4" s="1"/>
  <c r="O304" i="4"/>
  <c r="N304" i="4"/>
  <c r="M304" i="4"/>
  <c r="L304" i="4"/>
  <c r="O303" i="4"/>
  <c r="N303" i="4"/>
  <c r="M303" i="4"/>
  <c r="L303" i="4"/>
  <c r="C303" i="4" s="1"/>
  <c r="O302" i="4"/>
  <c r="N302" i="4"/>
  <c r="M302" i="4"/>
  <c r="L302" i="4"/>
  <c r="O301" i="4"/>
  <c r="N301" i="4"/>
  <c r="M301" i="4"/>
  <c r="L301" i="4"/>
  <c r="C301" i="4" s="1"/>
  <c r="O300" i="4"/>
  <c r="N300" i="4"/>
  <c r="M300" i="4"/>
  <c r="L300" i="4"/>
  <c r="O299" i="4"/>
  <c r="N299" i="4"/>
  <c r="M299" i="4"/>
  <c r="L299" i="4"/>
  <c r="C299" i="4" s="1"/>
  <c r="O298" i="4"/>
  <c r="N298" i="4"/>
  <c r="M298" i="4"/>
  <c r="L298" i="4"/>
  <c r="O297" i="4"/>
  <c r="N297" i="4"/>
  <c r="M297" i="4"/>
  <c r="L297" i="4"/>
  <c r="C297" i="4" s="1"/>
  <c r="O296" i="4"/>
  <c r="N296" i="4"/>
  <c r="M296" i="4"/>
  <c r="L296" i="4"/>
  <c r="O295" i="4"/>
  <c r="N295" i="4"/>
  <c r="M295" i="4"/>
  <c r="L295" i="4"/>
  <c r="C295" i="4" s="1"/>
  <c r="O294" i="4"/>
  <c r="N294" i="4"/>
  <c r="M294" i="4"/>
  <c r="L294" i="4"/>
  <c r="O293" i="4"/>
  <c r="N293" i="4"/>
  <c r="M293" i="4"/>
  <c r="L293" i="4"/>
  <c r="C293" i="4" s="1"/>
  <c r="O292" i="4"/>
  <c r="N292" i="4"/>
  <c r="M292" i="4"/>
  <c r="L292" i="4"/>
  <c r="O291" i="4"/>
  <c r="N291" i="4"/>
  <c r="M291" i="4"/>
  <c r="L291" i="4"/>
  <c r="C291" i="4" s="1"/>
  <c r="O290" i="4"/>
  <c r="N290" i="4"/>
  <c r="M290" i="4"/>
  <c r="L290" i="4"/>
  <c r="O289" i="4"/>
  <c r="N289" i="4"/>
  <c r="M289" i="4"/>
  <c r="L289" i="4"/>
  <c r="C289" i="4" s="1"/>
  <c r="O288" i="4"/>
  <c r="N288" i="4"/>
  <c r="M288" i="4"/>
  <c r="L288" i="4"/>
  <c r="O287" i="4"/>
  <c r="N287" i="4"/>
  <c r="M287" i="4"/>
  <c r="L287" i="4"/>
  <c r="C287" i="4" s="1"/>
  <c r="O286" i="4"/>
  <c r="N286" i="4"/>
  <c r="M286" i="4"/>
  <c r="L286" i="4"/>
  <c r="O285" i="4"/>
  <c r="N285" i="4"/>
  <c r="M285" i="4"/>
  <c r="L285" i="4"/>
  <c r="C285" i="4" s="1"/>
  <c r="O284" i="4"/>
  <c r="N284" i="4"/>
  <c r="M284" i="4"/>
  <c r="L284" i="4"/>
  <c r="O283" i="4"/>
  <c r="N283" i="4"/>
  <c r="M283" i="4"/>
  <c r="L283" i="4"/>
  <c r="C283" i="4" s="1"/>
  <c r="O282" i="4"/>
  <c r="N282" i="4"/>
  <c r="M282" i="4"/>
  <c r="L282" i="4"/>
  <c r="O281" i="4"/>
  <c r="N281" i="4"/>
  <c r="M281" i="4"/>
  <c r="L281" i="4"/>
  <c r="C281" i="4" s="1"/>
  <c r="O280" i="4"/>
  <c r="N280" i="4"/>
  <c r="M280" i="4"/>
  <c r="L280" i="4"/>
  <c r="O279" i="4"/>
  <c r="N279" i="4"/>
  <c r="M279" i="4"/>
  <c r="L279" i="4"/>
  <c r="C279" i="4" s="1"/>
  <c r="O278" i="4"/>
  <c r="N278" i="4"/>
  <c r="M278" i="4"/>
  <c r="L278" i="4"/>
  <c r="O277" i="4"/>
  <c r="N277" i="4"/>
  <c r="M277" i="4"/>
  <c r="L277" i="4"/>
  <c r="C277" i="4" s="1"/>
  <c r="O276" i="4"/>
  <c r="N276" i="4"/>
  <c r="M276" i="4"/>
  <c r="L276" i="4"/>
  <c r="O275" i="4"/>
  <c r="N275" i="4"/>
  <c r="M275" i="4"/>
  <c r="L275" i="4"/>
  <c r="C275" i="4" s="1"/>
  <c r="O274" i="4"/>
  <c r="N274" i="4"/>
  <c r="M274" i="4"/>
  <c r="L274" i="4"/>
  <c r="O273" i="4"/>
  <c r="N273" i="4"/>
  <c r="M273" i="4"/>
  <c r="L273" i="4"/>
  <c r="C273" i="4" s="1"/>
  <c r="O272" i="4"/>
  <c r="N272" i="4"/>
  <c r="M272" i="4"/>
  <c r="L272" i="4"/>
  <c r="O271" i="4"/>
  <c r="N271" i="4"/>
  <c r="M271" i="4"/>
  <c r="L271" i="4"/>
  <c r="C271" i="4" s="1"/>
  <c r="O270" i="4"/>
  <c r="N270" i="4"/>
  <c r="M270" i="4"/>
  <c r="L270" i="4"/>
  <c r="O269" i="4"/>
  <c r="N269" i="4"/>
  <c r="M269" i="4"/>
  <c r="L269" i="4"/>
  <c r="C269" i="4" s="1"/>
  <c r="O268" i="4"/>
  <c r="N268" i="4"/>
  <c r="M268" i="4"/>
  <c r="L268" i="4"/>
  <c r="O267" i="4"/>
  <c r="N267" i="4"/>
  <c r="M267" i="4"/>
  <c r="L267" i="4"/>
  <c r="C267" i="4" s="1"/>
  <c r="O266" i="4"/>
  <c r="N266" i="4"/>
  <c r="M266" i="4"/>
  <c r="L266" i="4"/>
  <c r="O265" i="4"/>
  <c r="N265" i="4"/>
  <c r="M265" i="4"/>
  <c r="L265" i="4"/>
  <c r="C265" i="4" s="1"/>
  <c r="O264" i="4"/>
  <c r="N264" i="4"/>
  <c r="M264" i="4"/>
  <c r="L264" i="4"/>
  <c r="O263" i="4"/>
  <c r="N263" i="4"/>
  <c r="M263" i="4"/>
  <c r="L263" i="4"/>
  <c r="C263" i="4" s="1"/>
  <c r="O262" i="4"/>
  <c r="N262" i="4"/>
  <c r="M262" i="4"/>
  <c r="L262" i="4"/>
  <c r="O261" i="4"/>
  <c r="N261" i="4"/>
  <c r="M261" i="4"/>
  <c r="L261" i="4"/>
  <c r="C261" i="4" s="1"/>
  <c r="O260" i="4"/>
  <c r="N260" i="4"/>
  <c r="M260" i="4"/>
  <c r="L260" i="4"/>
  <c r="O259" i="4"/>
  <c r="N259" i="4"/>
  <c r="M259" i="4"/>
  <c r="L259" i="4"/>
  <c r="C259" i="4" s="1"/>
  <c r="O258" i="4"/>
  <c r="N258" i="4"/>
  <c r="M258" i="4"/>
  <c r="L258" i="4"/>
  <c r="O257" i="4"/>
  <c r="N257" i="4"/>
  <c r="M257" i="4"/>
  <c r="L257" i="4"/>
  <c r="C257" i="4" s="1"/>
  <c r="O256" i="4"/>
  <c r="N256" i="4"/>
  <c r="M256" i="4"/>
  <c r="L256" i="4"/>
  <c r="O255" i="4"/>
  <c r="N255" i="4"/>
  <c r="M255" i="4"/>
  <c r="L255" i="4"/>
  <c r="C255" i="4" s="1"/>
  <c r="O254" i="4"/>
  <c r="N254" i="4"/>
  <c r="M254" i="4"/>
  <c r="L254" i="4"/>
  <c r="O253" i="4"/>
  <c r="N253" i="4"/>
  <c r="M253" i="4"/>
  <c r="L253" i="4"/>
  <c r="C253" i="4" s="1"/>
  <c r="O252" i="4"/>
  <c r="N252" i="4"/>
  <c r="M252" i="4"/>
  <c r="L252" i="4"/>
  <c r="O251" i="4"/>
  <c r="N251" i="4"/>
  <c r="M251" i="4"/>
  <c r="L251" i="4"/>
  <c r="C251" i="4" s="1"/>
  <c r="O250" i="4"/>
  <c r="N250" i="4"/>
  <c r="M250" i="4"/>
  <c r="L250" i="4"/>
  <c r="O249" i="4"/>
  <c r="N249" i="4"/>
  <c r="M249" i="4"/>
  <c r="L249" i="4"/>
  <c r="C249" i="4" s="1"/>
  <c r="O248" i="4"/>
  <c r="N248" i="4"/>
  <c r="M248" i="4"/>
  <c r="L248" i="4"/>
  <c r="O247" i="4"/>
  <c r="N247" i="4"/>
  <c r="M247" i="4"/>
  <c r="L247" i="4"/>
  <c r="C247" i="4" s="1"/>
  <c r="O246" i="4"/>
  <c r="N246" i="4"/>
  <c r="M246" i="4"/>
  <c r="L246" i="4"/>
  <c r="O245" i="4"/>
  <c r="N245" i="4"/>
  <c r="M245" i="4"/>
  <c r="L245" i="4"/>
  <c r="C245" i="4" s="1"/>
  <c r="O244" i="4"/>
  <c r="N244" i="4"/>
  <c r="M244" i="4"/>
  <c r="L244" i="4"/>
  <c r="O243" i="4"/>
  <c r="N243" i="4"/>
  <c r="M243" i="4"/>
  <c r="L243" i="4"/>
  <c r="C243" i="4" s="1"/>
  <c r="O242" i="4"/>
  <c r="N242" i="4"/>
  <c r="M242" i="4"/>
  <c r="L242" i="4"/>
  <c r="O241" i="4"/>
  <c r="N241" i="4"/>
  <c r="M241" i="4"/>
  <c r="L241" i="4"/>
  <c r="C241" i="4" s="1"/>
  <c r="O240" i="4"/>
  <c r="N240" i="4"/>
  <c r="M240" i="4"/>
  <c r="L240" i="4"/>
  <c r="O239" i="4"/>
  <c r="N239" i="4"/>
  <c r="M239" i="4"/>
  <c r="L239" i="4"/>
  <c r="C239" i="4" s="1"/>
  <c r="O238" i="4"/>
  <c r="N238" i="4"/>
  <c r="M238" i="4"/>
  <c r="L238" i="4"/>
  <c r="O237" i="4"/>
  <c r="N237" i="4"/>
  <c r="M237" i="4"/>
  <c r="L237" i="4"/>
  <c r="C237" i="4" s="1"/>
  <c r="O236" i="4"/>
  <c r="N236" i="4"/>
  <c r="M236" i="4"/>
  <c r="L236" i="4"/>
  <c r="O235" i="4"/>
  <c r="N235" i="4"/>
  <c r="M235" i="4"/>
  <c r="L235" i="4"/>
  <c r="C235" i="4" s="1"/>
  <c r="O234" i="4"/>
  <c r="N234" i="4"/>
  <c r="M234" i="4"/>
  <c r="L234" i="4"/>
  <c r="O233" i="4"/>
  <c r="N233" i="4"/>
  <c r="M233" i="4"/>
  <c r="L233" i="4"/>
  <c r="C233" i="4" s="1"/>
  <c r="O232" i="4"/>
  <c r="N232" i="4"/>
  <c r="M232" i="4"/>
  <c r="L232" i="4"/>
  <c r="O231" i="4"/>
  <c r="N231" i="4"/>
  <c r="M231" i="4"/>
  <c r="L231" i="4"/>
  <c r="C231" i="4" s="1"/>
  <c r="O230" i="4"/>
  <c r="N230" i="4"/>
  <c r="M230" i="4"/>
  <c r="L230" i="4"/>
  <c r="O229" i="4"/>
  <c r="N229" i="4"/>
  <c r="M229" i="4"/>
  <c r="L229" i="4"/>
  <c r="C229" i="4" s="1"/>
  <c r="O228" i="4"/>
  <c r="N228" i="4"/>
  <c r="M228" i="4"/>
  <c r="L228" i="4"/>
  <c r="O227" i="4"/>
  <c r="N227" i="4"/>
  <c r="M227" i="4"/>
  <c r="L227" i="4"/>
  <c r="C227" i="4" s="1"/>
  <c r="O226" i="4"/>
  <c r="N226" i="4"/>
  <c r="M226" i="4"/>
  <c r="L226" i="4"/>
  <c r="O225" i="4"/>
  <c r="N225" i="4"/>
  <c r="M225" i="4"/>
  <c r="L225" i="4"/>
  <c r="C225" i="4" s="1"/>
  <c r="O224" i="4"/>
  <c r="N224" i="4"/>
  <c r="M224" i="4"/>
  <c r="L224" i="4"/>
  <c r="O223" i="4"/>
  <c r="N223" i="4"/>
  <c r="M223" i="4"/>
  <c r="L223" i="4"/>
  <c r="C223" i="4" s="1"/>
  <c r="O222" i="4"/>
  <c r="N222" i="4"/>
  <c r="M222" i="4"/>
  <c r="L222" i="4"/>
  <c r="O221" i="4"/>
  <c r="N221" i="4"/>
  <c r="M221" i="4"/>
  <c r="L221" i="4"/>
  <c r="C221" i="4" s="1"/>
  <c r="O220" i="4"/>
  <c r="N220" i="4"/>
  <c r="M220" i="4"/>
  <c r="L220" i="4"/>
  <c r="O219" i="4"/>
  <c r="N219" i="4"/>
  <c r="M219" i="4"/>
  <c r="L219" i="4"/>
  <c r="C219" i="4" s="1"/>
  <c r="O218" i="4"/>
  <c r="N218" i="4"/>
  <c r="M218" i="4"/>
  <c r="L218" i="4"/>
  <c r="O217" i="4"/>
  <c r="N217" i="4"/>
  <c r="M217" i="4"/>
  <c r="L217" i="4"/>
  <c r="C217" i="4" s="1"/>
  <c r="O216" i="4"/>
  <c r="N216" i="4"/>
  <c r="M216" i="4"/>
  <c r="L216" i="4"/>
  <c r="O215" i="4"/>
  <c r="N215" i="4"/>
  <c r="M215" i="4"/>
  <c r="L215" i="4"/>
  <c r="C215" i="4" s="1"/>
  <c r="O214" i="4"/>
  <c r="N214" i="4"/>
  <c r="M214" i="4"/>
  <c r="L214" i="4"/>
  <c r="O213" i="4"/>
  <c r="N213" i="4"/>
  <c r="M213" i="4"/>
  <c r="L213" i="4"/>
  <c r="C213" i="4" s="1"/>
  <c r="O212" i="4"/>
  <c r="N212" i="4"/>
  <c r="M212" i="4"/>
  <c r="L212" i="4"/>
  <c r="O211" i="4"/>
  <c r="N211" i="4"/>
  <c r="M211" i="4"/>
  <c r="L211" i="4"/>
  <c r="C211" i="4" s="1"/>
  <c r="O210" i="4"/>
  <c r="N210" i="4"/>
  <c r="M210" i="4"/>
  <c r="L210" i="4"/>
  <c r="O209" i="4"/>
  <c r="N209" i="4"/>
  <c r="M209" i="4"/>
  <c r="L209" i="4"/>
  <c r="C209" i="4" s="1"/>
  <c r="O208" i="4"/>
  <c r="N208" i="4"/>
  <c r="M208" i="4"/>
  <c r="L208" i="4"/>
  <c r="O207" i="4"/>
  <c r="N207" i="4"/>
  <c r="M207" i="4"/>
  <c r="L207" i="4"/>
  <c r="C207" i="4" s="1"/>
  <c r="O206" i="4"/>
  <c r="N206" i="4"/>
  <c r="M206" i="4"/>
  <c r="L206" i="4"/>
  <c r="O205" i="4"/>
  <c r="N205" i="4"/>
  <c r="M205" i="4"/>
  <c r="L205" i="4"/>
  <c r="C205" i="4" s="1"/>
  <c r="O204" i="4"/>
  <c r="N204" i="4"/>
  <c r="M204" i="4"/>
  <c r="L204" i="4"/>
  <c r="O203" i="4"/>
  <c r="N203" i="4"/>
  <c r="M203" i="4"/>
  <c r="L203" i="4"/>
  <c r="C203" i="4" s="1"/>
  <c r="O202" i="4"/>
  <c r="N202" i="4"/>
  <c r="M202" i="4"/>
  <c r="L202" i="4"/>
  <c r="O201" i="4"/>
  <c r="N201" i="4"/>
  <c r="M201" i="4"/>
  <c r="L201" i="4"/>
  <c r="C201" i="4" s="1"/>
  <c r="O200" i="4"/>
  <c r="N200" i="4"/>
  <c r="M200" i="4"/>
  <c r="L200" i="4"/>
  <c r="O199" i="4"/>
  <c r="N199" i="4"/>
  <c r="M199" i="4"/>
  <c r="L199" i="4"/>
  <c r="C199" i="4" s="1"/>
  <c r="O198" i="4"/>
  <c r="N198" i="4"/>
  <c r="M198" i="4"/>
  <c r="L198" i="4"/>
  <c r="O197" i="4"/>
  <c r="N197" i="4"/>
  <c r="M197" i="4"/>
  <c r="L197" i="4"/>
  <c r="C197" i="4" s="1"/>
  <c r="O196" i="4"/>
  <c r="N196" i="4"/>
  <c r="M196" i="4"/>
  <c r="L196" i="4"/>
  <c r="O195" i="4"/>
  <c r="N195" i="4"/>
  <c r="M195" i="4"/>
  <c r="L195" i="4"/>
  <c r="C195" i="4" s="1"/>
  <c r="O194" i="4"/>
  <c r="N194" i="4"/>
  <c r="M194" i="4"/>
  <c r="L194" i="4"/>
  <c r="O193" i="4"/>
  <c r="N193" i="4"/>
  <c r="M193" i="4"/>
  <c r="L193" i="4"/>
  <c r="C193" i="4" s="1"/>
  <c r="O192" i="4"/>
  <c r="N192" i="4"/>
  <c r="M192" i="4"/>
  <c r="L192" i="4"/>
  <c r="O191" i="4"/>
  <c r="N191" i="4"/>
  <c r="M191" i="4"/>
  <c r="L191" i="4"/>
  <c r="C191" i="4" s="1"/>
  <c r="O190" i="4"/>
  <c r="N190" i="4"/>
  <c r="M190" i="4"/>
  <c r="L190" i="4"/>
  <c r="O189" i="4"/>
  <c r="N189" i="4"/>
  <c r="M189" i="4"/>
  <c r="L189" i="4"/>
  <c r="C189" i="4" s="1"/>
  <c r="O188" i="4"/>
  <c r="N188" i="4"/>
  <c r="M188" i="4"/>
  <c r="L188" i="4"/>
  <c r="O187" i="4"/>
  <c r="N187" i="4"/>
  <c r="M187" i="4"/>
  <c r="L187" i="4"/>
  <c r="C187" i="4" s="1"/>
  <c r="O186" i="4"/>
  <c r="N186" i="4"/>
  <c r="M186" i="4"/>
  <c r="L186" i="4"/>
  <c r="O185" i="4"/>
  <c r="N185" i="4"/>
  <c r="M185" i="4"/>
  <c r="L185" i="4"/>
  <c r="C185" i="4" s="1"/>
  <c r="O184" i="4"/>
  <c r="N184" i="4"/>
  <c r="M184" i="4"/>
  <c r="L184" i="4"/>
  <c r="O183" i="4"/>
  <c r="N183" i="4"/>
  <c r="M183" i="4"/>
  <c r="L183" i="4"/>
  <c r="C183" i="4" s="1"/>
  <c r="O182" i="4"/>
  <c r="N182" i="4"/>
  <c r="M182" i="4"/>
  <c r="L182" i="4"/>
  <c r="O181" i="4"/>
  <c r="N181" i="4"/>
  <c r="M181" i="4"/>
  <c r="L181" i="4"/>
  <c r="C181" i="4" s="1"/>
  <c r="O180" i="4"/>
  <c r="N180" i="4"/>
  <c r="M180" i="4"/>
  <c r="L180" i="4"/>
  <c r="O179" i="4"/>
  <c r="N179" i="4"/>
  <c r="M179" i="4"/>
  <c r="L179" i="4"/>
  <c r="C179" i="4" s="1"/>
  <c r="O178" i="4"/>
  <c r="N178" i="4"/>
  <c r="M178" i="4"/>
  <c r="L178" i="4"/>
  <c r="O177" i="4"/>
  <c r="N177" i="4"/>
  <c r="M177" i="4"/>
  <c r="L177" i="4"/>
  <c r="C177" i="4" s="1"/>
  <c r="O176" i="4"/>
  <c r="N176" i="4"/>
  <c r="M176" i="4"/>
  <c r="L176" i="4"/>
  <c r="O175" i="4"/>
  <c r="N175" i="4"/>
  <c r="M175" i="4"/>
  <c r="L175" i="4"/>
  <c r="C175" i="4" s="1"/>
  <c r="O174" i="4"/>
  <c r="N174" i="4"/>
  <c r="M174" i="4"/>
  <c r="L174" i="4"/>
  <c r="O173" i="4"/>
  <c r="N173" i="4"/>
  <c r="M173" i="4"/>
  <c r="L173" i="4"/>
  <c r="C173" i="4" s="1"/>
  <c r="O172" i="4"/>
  <c r="N172" i="4"/>
  <c r="M172" i="4"/>
  <c r="L172" i="4"/>
  <c r="O171" i="4"/>
  <c r="N171" i="4"/>
  <c r="M171" i="4"/>
  <c r="L171" i="4"/>
  <c r="C171" i="4" s="1"/>
  <c r="O170" i="4"/>
  <c r="N170" i="4"/>
  <c r="M170" i="4"/>
  <c r="L170" i="4"/>
  <c r="O169" i="4"/>
  <c r="N169" i="4"/>
  <c r="M169" i="4"/>
  <c r="L169" i="4"/>
  <c r="C169" i="4" s="1"/>
  <c r="O168" i="4"/>
  <c r="N168" i="4"/>
  <c r="M168" i="4"/>
  <c r="L168" i="4"/>
  <c r="O167" i="4"/>
  <c r="N167" i="4"/>
  <c r="M167" i="4"/>
  <c r="L167" i="4"/>
  <c r="C167" i="4" s="1"/>
  <c r="O166" i="4"/>
  <c r="N166" i="4"/>
  <c r="M166" i="4"/>
  <c r="L166" i="4"/>
  <c r="O165" i="4"/>
  <c r="N165" i="4"/>
  <c r="M165" i="4"/>
  <c r="L165" i="4"/>
  <c r="C165" i="4" s="1"/>
  <c r="O164" i="4"/>
  <c r="N164" i="4"/>
  <c r="M164" i="4"/>
  <c r="L164" i="4"/>
  <c r="O163" i="4"/>
  <c r="N163" i="4"/>
  <c r="M163" i="4"/>
  <c r="L163" i="4"/>
  <c r="C163" i="4" s="1"/>
  <c r="O162" i="4"/>
  <c r="N162" i="4"/>
  <c r="M162" i="4"/>
  <c r="L162" i="4"/>
  <c r="O161" i="4"/>
  <c r="N161" i="4"/>
  <c r="M161" i="4"/>
  <c r="L161" i="4"/>
  <c r="C161" i="4" s="1"/>
  <c r="O160" i="4"/>
  <c r="N160" i="4"/>
  <c r="M160" i="4"/>
  <c r="L160" i="4"/>
  <c r="O159" i="4"/>
  <c r="N159" i="4"/>
  <c r="M159" i="4"/>
  <c r="L159" i="4"/>
  <c r="C159" i="4" s="1"/>
  <c r="O158" i="4"/>
  <c r="N158" i="4"/>
  <c r="M158" i="4"/>
  <c r="L158" i="4"/>
  <c r="O157" i="4"/>
  <c r="N157" i="4"/>
  <c r="M157" i="4"/>
  <c r="L157" i="4"/>
  <c r="C157" i="4" s="1"/>
  <c r="O156" i="4"/>
  <c r="N156" i="4"/>
  <c r="M156" i="4"/>
  <c r="L156" i="4"/>
  <c r="O155" i="4"/>
  <c r="N155" i="4"/>
  <c r="M155" i="4"/>
  <c r="L155" i="4"/>
  <c r="C155" i="4" s="1"/>
  <c r="O154" i="4"/>
  <c r="N154" i="4"/>
  <c r="M154" i="4"/>
  <c r="L154" i="4"/>
  <c r="O153" i="4"/>
  <c r="N153" i="4"/>
  <c r="M153" i="4"/>
  <c r="L153" i="4"/>
  <c r="C153" i="4" s="1"/>
  <c r="O152" i="4"/>
  <c r="N152" i="4"/>
  <c r="M152" i="4"/>
  <c r="L152" i="4"/>
  <c r="O151" i="4"/>
  <c r="N151" i="4"/>
  <c r="M151" i="4"/>
  <c r="L151" i="4"/>
  <c r="C151" i="4" s="1"/>
  <c r="O150" i="4"/>
  <c r="N150" i="4"/>
  <c r="M150" i="4"/>
  <c r="L150" i="4"/>
  <c r="O149" i="4"/>
  <c r="N149" i="4"/>
  <c r="M149" i="4"/>
  <c r="L149" i="4"/>
  <c r="C149" i="4" s="1"/>
  <c r="O148" i="4"/>
  <c r="N148" i="4"/>
  <c r="M148" i="4"/>
  <c r="L148" i="4"/>
  <c r="O147" i="4"/>
  <c r="N147" i="4"/>
  <c r="M147" i="4"/>
  <c r="L147" i="4"/>
  <c r="C147" i="4" s="1"/>
  <c r="O146" i="4"/>
  <c r="N146" i="4"/>
  <c r="M146" i="4"/>
  <c r="L146" i="4"/>
  <c r="O145" i="4"/>
  <c r="N145" i="4"/>
  <c r="M145" i="4"/>
  <c r="L145" i="4"/>
  <c r="C145" i="4" s="1"/>
  <c r="O144" i="4"/>
  <c r="N144" i="4"/>
  <c r="M144" i="4"/>
  <c r="L144" i="4"/>
  <c r="O143" i="4"/>
  <c r="N143" i="4"/>
  <c r="M143" i="4"/>
  <c r="L143" i="4"/>
  <c r="C143" i="4" s="1"/>
  <c r="O142" i="4"/>
  <c r="N142" i="4"/>
  <c r="M142" i="4"/>
  <c r="L142" i="4"/>
  <c r="O141" i="4"/>
  <c r="N141" i="4"/>
  <c r="M141" i="4"/>
  <c r="L141" i="4"/>
  <c r="C141" i="4" s="1"/>
  <c r="O140" i="4"/>
  <c r="N140" i="4"/>
  <c r="M140" i="4"/>
  <c r="L140" i="4"/>
  <c r="O139" i="4"/>
  <c r="N139" i="4"/>
  <c r="M139" i="4"/>
  <c r="L139" i="4"/>
  <c r="C139" i="4" s="1"/>
  <c r="O138" i="4"/>
  <c r="N138" i="4"/>
  <c r="M138" i="4"/>
  <c r="L138" i="4"/>
  <c r="O137" i="4"/>
  <c r="N137" i="4"/>
  <c r="M137" i="4"/>
  <c r="L137" i="4"/>
  <c r="C137" i="4" s="1"/>
  <c r="O136" i="4"/>
  <c r="N136" i="4"/>
  <c r="M136" i="4"/>
  <c r="L136" i="4"/>
  <c r="O135" i="4"/>
  <c r="N135" i="4"/>
  <c r="M135" i="4"/>
  <c r="L135" i="4"/>
  <c r="C135" i="4" s="1"/>
  <c r="O134" i="4"/>
  <c r="N134" i="4"/>
  <c r="M134" i="4"/>
  <c r="L134" i="4"/>
  <c r="O133" i="4"/>
  <c r="N133" i="4"/>
  <c r="M133" i="4"/>
  <c r="L133" i="4"/>
  <c r="C133" i="4" s="1"/>
  <c r="O132" i="4"/>
  <c r="N132" i="4"/>
  <c r="M132" i="4"/>
  <c r="L132" i="4"/>
  <c r="O131" i="4"/>
  <c r="N131" i="4"/>
  <c r="M131" i="4"/>
  <c r="L131" i="4"/>
  <c r="C131" i="4" s="1"/>
  <c r="O130" i="4"/>
  <c r="N130" i="4"/>
  <c r="M130" i="4"/>
  <c r="L130" i="4"/>
  <c r="O129" i="4"/>
  <c r="N129" i="4"/>
  <c r="M129" i="4"/>
  <c r="L129" i="4"/>
  <c r="C129" i="4" s="1"/>
  <c r="O128" i="4"/>
  <c r="N128" i="4"/>
  <c r="M128" i="4"/>
  <c r="L128" i="4"/>
  <c r="O127" i="4"/>
  <c r="N127" i="4"/>
  <c r="M127" i="4"/>
  <c r="L127" i="4"/>
  <c r="C127" i="4" s="1"/>
  <c r="O126" i="4"/>
  <c r="N126" i="4"/>
  <c r="M126" i="4"/>
  <c r="L126" i="4"/>
  <c r="O125" i="4"/>
  <c r="N125" i="4"/>
  <c r="M125" i="4"/>
  <c r="L125" i="4"/>
  <c r="C125" i="4" s="1"/>
  <c r="O124" i="4"/>
  <c r="N124" i="4"/>
  <c r="M124" i="4"/>
  <c r="L124" i="4"/>
  <c r="O123" i="4"/>
  <c r="N123" i="4"/>
  <c r="M123" i="4"/>
  <c r="L123" i="4"/>
  <c r="C123" i="4" s="1"/>
  <c r="O122" i="4"/>
  <c r="N122" i="4"/>
  <c r="M122" i="4"/>
  <c r="L122" i="4"/>
  <c r="O121" i="4"/>
  <c r="N121" i="4"/>
  <c r="M121" i="4"/>
  <c r="L121" i="4"/>
  <c r="C121" i="4" s="1"/>
  <c r="O120" i="4"/>
  <c r="N120" i="4"/>
  <c r="M120" i="4"/>
  <c r="L120" i="4"/>
  <c r="O119" i="4"/>
  <c r="N119" i="4"/>
  <c r="M119" i="4"/>
  <c r="L119" i="4"/>
  <c r="C119" i="4" s="1"/>
  <c r="O118" i="4"/>
  <c r="N118" i="4"/>
  <c r="M118" i="4"/>
  <c r="L118" i="4"/>
  <c r="O117" i="4"/>
  <c r="N117" i="4"/>
  <c r="M117" i="4"/>
  <c r="L117" i="4"/>
  <c r="C117" i="4" s="1"/>
  <c r="O116" i="4"/>
  <c r="N116" i="4"/>
  <c r="M116" i="4"/>
  <c r="L116" i="4"/>
  <c r="O115" i="4"/>
  <c r="N115" i="4"/>
  <c r="M115" i="4"/>
  <c r="L115" i="4"/>
  <c r="C115" i="4" s="1"/>
  <c r="O114" i="4"/>
  <c r="N114" i="4"/>
  <c r="M114" i="4"/>
  <c r="L114" i="4"/>
  <c r="O113" i="4"/>
  <c r="N113" i="4"/>
  <c r="M113" i="4"/>
  <c r="L113" i="4"/>
  <c r="C113" i="4" s="1"/>
  <c r="O112" i="4"/>
  <c r="N112" i="4"/>
  <c r="M112" i="4"/>
  <c r="L112" i="4"/>
  <c r="O111" i="4"/>
  <c r="N111" i="4"/>
  <c r="M111" i="4"/>
  <c r="L111" i="4"/>
  <c r="C111" i="4" s="1"/>
  <c r="O110" i="4"/>
  <c r="N110" i="4"/>
  <c r="M110" i="4"/>
  <c r="L110" i="4"/>
  <c r="O109" i="4"/>
  <c r="N109" i="4"/>
  <c r="M109" i="4"/>
  <c r="L109" i="4"/>
  <c r="C109" i="4" s="1"/>
  <c r="O108" i="4"/>
  <c r="N108" i="4"/>
  <c r="M108" i="4"/>
  <c r="L108" i="4"/>
  <c r="O107" i="4"/>
  <c r="N107" i="4"/>
  <c r="M107" i="4"/>
  <c r="L107" i="4"/>
  <c r="C107" i="4" s="1"/>
  <c r="O106" i="4"/>
  <c r="N106" i="4"/>
  <c r="M106" i="4"/>
  <c r="L106" i="4"/>
  <c r="O105" i="4"/>
  <c r="N105" i="4"/>
  <c r="M105" i="4"/>
  <c r="L105" i="4"/>
  <c r="C105" i="4" s="1"/>
  <c r="O104" i="4"/>
  <c r="N104" i="4"/>
  <c r="M104" i="4"/>
  <c r="L104" i="4"/>
  <c r="O103" i="4"/>
  <c r="N103" i="4"/>
  <c r="M103" i="4"/>
  <c r="L103" i="4"/>
  <c r="C103" i="4" s="1"/>
  <c r="O102" i="4"/>
  <c r="N102" i="4"/>
  <c r="M102" i="4"/>
  <c r="L102" i="4"/>
  <c r="O101" i="4"/>
  <c r="N101" i="4"/>
  <c r="M101" i="4"/>
  <c r="L101" i="4"/>
  <c r="C101" i="4" s="1"/>
  <c r="O100" i="4"/>
  <c r="N100" i="4"/>
  <c r="M100" i="4"/>
  <c r="L100" i="4"/>
  <c r="O99" i="4"/>
  <c r="N99" i="4"/>
  <c r="M99" i="4"/>
  <c r="L99" i="4"/>
  <c r="C99" i="4" s="1"/>
  <c r="O98" i="4"/>
  <c r="N98" i="4"/>
  <c r="M98" i="4"/>
  <c r="L98" i="4"/>
  <c r="O97" i="4"/>
  <c r="N97" i="4"/>
  <c r="M97" i="4"/>
  <c r="L97" i="4"/>
  <c r="C97" i="4" s="1"/>
  <c r="O96" i="4"/>
  <c r="N96" i="4"/>
  <c r="M96" i="4"/>
  <c r="L96" i="4"/>
  <c r="O95" i="4"/>
  <c r="N95" i="4"/>
  <c r="M95" i="4"/>
  <c r="L95" i="4"/>
  <c r="C95" i="4" s="1"/>
  <c r="O94" i="4"/>
  <c r="N94" i="4"/>
  <c r="M94" i="4"/>
  <c r="L94" i="4"/>
  <c r="O93" i="4"/>
  <c r="N93" i="4"/>
  <c r="M93" i="4"/>
  <c r="L93" i="4"/>
  <c r="C93" i="4" s="1"/>
  <c r="O92" i="4"/>
  <c r="N92" i="4"/>
  <c r="M92" i="4"/>
  <c r="L92" i="4"/>
  <c r="O91" i="4"/>
  <c r="N91" i="4"/>
  <c r="M91" i="4"/>
  <c r="L91" i="4"/>
  <c r="C91" i="4" s="1"/>
  <c r="O90" i="4"/>
  <c r="N90" i="4"/>
  <c r="M90" i="4"/>
  <c r="L90" i="4"/>
  <c r="O89" i="4"/>
  <c r="N89" i="4"/>
  <c r="M89" i="4"/>
  <c r="L89" i="4"/>
  <c r="C89" i="4" s="1"/>
  <c r="O88" i="4"/>
  <c r="N88" i="4"/>
  <c r="M88" i="4"/>
  <c r="L88" i="4"/>
  <c r="O87" i="4"/>
  <c r="N87" i="4"/>
  <c r="M87" i="4"/>
  <c r="L87" i="4"/>
  <c r="C87" i="4" s="1"/>
  <c r="O86" i="4"/>
  <c r="N86" i="4"/>
  <c r="M86" i="4"/>
  <c r="L86" i="4"/>
  <c r="O85" i="4"/>
  <c r="N85" i="4"/>
  <c r="M85" i="4"/>
  <c r="L85" i="4"/>
  <c r="C85" i="4" s="1"/>
  <c r="O84" i="4"/>
  <c r="N84" i="4"/>
  <c r="M84" i="4"/>
  <c r="L84" i="4"/>
  <c r="O83" i="4"/>
  <c r="N83" i="4"/>
  <c r="M83" i="4"/>
  <c r="L83" i="4"/>
  <c r="C83" i="4" s="1"/>
  <c r="O82" i="4"/>
  <c r="N82" i="4"/>
  <c r="M82" i="4"/>
  <c r="L82" i="4"/>
  <c r="O81" i="4"/>
  <c r="N81" i="4"/>
  <c r="M81" i="4"/>
  <c r="L81" i="4"/>
  <c r="C81" i="4" s="1"/>
  <c r="O80" i="4"/>
  <c r="N80" i="4"/>
  <c r="M80" i="4"/>
  <c r="L80" i="4"/>
  <c r="O79" i="4"/>
  <c r="N79" i="4"/>
  <c r="M79" i="4"/>
  <c r="L79" i="4"/>
  <c r="C79" i="4" s="1"/>
  <c r="O78" i="4"/>
  <c r="N78" i="4"/>
  <c r="M78" i="4"/>
  <c r="L78" i="4"/>
  <c r="O77" i="4"/>
  <c r="N77" i="4"/>
  <c r="M77" i="4"/>
  <c r="L77" i="4"/>
  <c r="C77" i="4" s="1"/>
  <c r="O76" i="4"/>
  <c r="N76" i="4"/>
  <c r="M76" i="4"/>
  <c r="L76" i="4"/>
  <c r="O75" i="4"/>
  <c r="N75" i="4"/>
  <c r="M75" i="4"/>
  <c r="L75" i="4"/>
  <c r="C75" i="4" s="1"/>
  <c r="O74" i="4"/>
  <c r="N74" i="4"/>
  <c r="M74" i="4"/>
  <c r="L74" i="4"/>
  <c r="O73" i="4"/>
  <c r="N73" i="4"/>
  <c r="M73" i="4"/>
  <c r="L73" i="4"/>
  <c r="C73" i="4" s="1"/>
  <c r="O72" i="4"/>
  <c r="N72" i="4"/>
  <c r="M72" i="4"/>
  <c r="L72" i="4"/>
  <c r="O71" i="4"/>
  <c r="N71" i="4"/>
  <c r="M71" i="4"/>
  <c r="L71" i="4"/>
  <c r="C71" i="4" s="1"/>
  <c r="O70" i="4"/>
  <c r="N70" i="4"/>
  <c r="M70" i="4"/>
  <c r="L70" i="4"/>
  <c r="O69" i="4"/>
  <c r="N69" i="4"/>
  <c r="M69" i="4"/>
  <c r="L69" i="4"/>
  <c r="C69" i="4" s="1"/>
  <c r="O68" i="4"/>
  <c r="N68" i="4"/>
  <c r="M68" i="4"/>
  <c r="L68" i="4"/>
  <c r="O67" i="4"/>
  <c r="N67" i="4"/>
  <c r="M67" i="4"/>
  <c r="L67" i="4"/>
  <c r="C67" i="4" s="1"/>
  <c r="O66" i="4"/>
  <c r="N66" i="4"/>
  <c r="M66" i="4"/>
  <c r="L66" i="4"/>
  <c r="O65" i="4"/>
  <c r="N65" i="4"/>
  <c r="M65" i="4"/>
  <c r="L65" i="4"/>
  <c r="C65" i="4" s="1"/>
  <c r="O64" i="4"/>
  <c r="N64" i="4"/>
  <c r="M64" i="4"/>
  <c r="L64" i="4"/>
  <c r="O63" i="4"/>
  <c r="N63" i="4"/>
  <c r="M63" i="4"/>
  <c r="L63" i="4"/>
  <c r="C63" i="4" s="1"/>
  <c r="O62" i="4"/>
  <c r="N62" i="4"/>
  <c r="M62" i="4"/>
  <c r="L62" i="4"/>
  <c r="O61" i="4"/>
  <c r="N61" i="4"/>
  <c r="M61" i="4"/>
  <c r="L61" i="4"/>
  <c r="C61" i="4" s="1"/>
  <c r="O60" i="4"/>
  <c r="N60" i="4"/>
  <c r="M60" i="4"/>
  <c r="L60" i="4"/>
  <c r="O59" i="4"/>
  <c r="N59" i="4"/>
  <c r="M59" i="4"/>
  <c r="L59" i="4"/>
  <c r="C59" i="4" s="1"/>
  <c r="O58" i="4"/>
  <c r="N58" i="4"/>
  <c r="M58" i="4"/>
  <c r="L58" i="4"/>
  <c r="O57" i="4"/>
  <c r="N57" i="4"/>
  <c r="M57" i="4"/>
  <c r="L57" i="4"/>
  <c r="C57" i="4" s="1"/>
  <c r="O56" i="4"/>
  <c r="N56" i="4"/>
  <c r="M56" i="4"/>
  <c r="L56" i="4"/>
  <c r="O55" i="4"/>
  <c r="N55" i="4"/>
  <c r="M55" i="4"/>
  <c r="L55" i="4"/>
  <c r="C55" i="4" s="1"/>
  <c r="O54" i="4"/>
  <c r="N54" i="4"/>
  <c r="M54" i="4"/>
  <c r="L54" i="4"/>
  <c r="O53" i="4"/>
  <c r="N53" i="4"/>
  <c r="M53" i="4"/>
  <c r="L53" i="4"/>
  <c r="C53" i="4" s="1"/>
  <c r="O52" i="4"/>
  <c r="N52" i="4"/>
  <c r="M52" i="4"/>
  <c r="L52" i="4"/>
  <c r="O51" i="4"/>
  <c r="N51" i="4"/>
  <c r="M51" i="4"/>
  <c r="L51" i="4"/>
  <c r="C51" i="4" s="1"/>
  <c r="O50" i="4"/>
  <c r="N50" i="4"/>
  <c r="M50" i="4"/>
  <c r="L50" i="4"/>
  <c r="O49" i="4"/>
  <c r="N49" i="4"/>
  <c r="M49" i="4"/>
  <c r="L49" i="4"/>
  <c r="C49" i="4" s="1"/>
  <c r="O48" i="4"/>
  <c r="N48" i="4"/>
  <c r="M48" i="4"/>
  <c r="L48" i="4"/>
  <c r="O47" i="4"/>
  <c r="N47" i="4"/>
  <c r="M47" i="4"/>
  <c r="L47" i="4"/>
  <c r="C47" i="4" s="1"/>
  <c r="O46" i="4"/>
  <c r="N46" i="4"/>
  <c r="M46" i="4"/>
  <c r="L46" i="4"/>
  <c r="O45" i="4"/>
  <c r="N45" i="4"/>
  <c r="M45" i="4"/>
  <c r="L45" i="4"/>
  <c r="C45" i="4" s="1"/>
  <c r="O44" i="4"/>
  <c r="N44" i="4"/>
  <c r="M44" i="4"/>
  <c r="L44" i="4"/>
  <c r="O43" i="4"/>
  <c r="N43" i="4"/>
  <c r="M43" i="4"/>
  <c r="L43" i="4"/>
  <c r="C43" i="4" s="1"/>
  <c r="O42" i="4"/>
  <c r="N42" i="4"/>
  <c r="M42" i="4"/>
  <c r="L42" i="4"/>
  <c r="O41" i="4"/>
  <c r="N41" i="4"/>
  <c r="M41" i="4"/>
  <c r="L41" i="4"/>
  <c r="C41" i="4" s="1"/>
  <c r="O40" i="4"/>
  <c r="N40" i="4"/>
  <c r="M40" i="4"/>
  <c r="L40" i="4"/>
  <c r="O39" i="4"/>
  <c r="N39" i="4"/>
  <c r="M39" i="4"/>
  <c r="L39" i="4"/>
  <c r="C39" i="4" s="1"/>
  <c r="O38" i="4"/>
  <c r="N38" i="4"/>
  <c r="M38" i="4"/>
  <c r="L38" i="4"/>
  <c r="O37" i="4"/>
  <c r="N37" i="4"/>
  <c r="M37" i="4"/>
  <c r="L37" i="4"/>
  <c r="C37" i="4" s="1"/>
  <c r="O36" i="4"/>
  <c r="N36" i="4"/>
  <c r="M36" i="4"/>
  <c r="L36" i="4"/>
  <c r="O35" i="4"/>
  <c r="N35" i="4"/>
  <c r="M35" i="4"/>
  <c r="L35" i="4"/>
  <c r="C35" i="4" s="1"/>
  <c r="O34" i="4"/>
  <c r="N34" i="4"/>
  <c r="M34" i="4"/>
  <c r="L34" i="4"/>
  <c r="O33" i="4"/>
  <c r="N33" i="4"/>
  <c r="M33" i="4"/>
  <c r="L33" i="4"/>
  <c r="C33" i="4" s="1"/>
  <c r="O32" i="4"/>
  <c r="N32" i="4"/>
  <c r="M32" i="4"/>
  <c r="L32" i="4"/>
  <c r="O31" i="4"/>
  <c r="N31" i="4"/>
  <c r="M31" i="4"/>
  <c r="L31" i="4"/>
  <c r="C31" i="4" s="1"/>
  <c r="O30" i="4"/>
  <c r="N30" i="4"/>
  <c r="M30" i="4"/>
  <c r="L30" i="4"/>
  <c r="O29" i="4"/>
  <c r="N29" i="4"/>
  <c r="M29" i="4"/>
  <c r="L29" i="4"/>
  <c r="C29" i="4" s="1"/>
  <c r="O28" i="4"/>
  <c r="N28" i="4"/>
  <c r="M28" i="4"/>
  <c r="L28" i="4"/>
  <c r="O27" i="4"/>
  <c r="N27" i="4"/>
  <c r="M27" i="4"/>
  <c r="L27" i="4"/>
  <c r="C27" i="4" s="1"/>
  <c r="O26" i="4"/>
  <c r="N26" i="4"/>
  <c r="M26" i="4"/>
  <c r="L26" i="4"/>
  <c r="O25" i="4"/>
  <c r="N25" i="4"/>
  <c r="M25" i="4"/>
  <c r="L25" i="4"/>
  <c r="C25" i="4" s="1"/>
  <c r="O24" i="4"/>
  <c r="N24" i="4"/>
  <c r="M24" i="4"/>
  <c r="L24" i="4"/>
  <c r="O23" i="4"/>
  <c r="N23" i="4"/>
  <c r="M23" i="4"/>
  <c r="L23" i="4"/>
  <c r="C23" i="4" s="1"/>
  <c r="O22" i="4"/>
  <c r="N22" i="4"/>
  <c r="M22" i="4"/>
  <c r="L22" i="4"/>
  <c r="O21" i="4"/>
  <c r="N21" i="4"/>
  <c r="M21" i="4"/>
  <c r="L21" i="4"/>
  <c r="C21" i="4" s="1"/>
  <c r="O20" i="4"/>
  <c r="N20" i="4"/>
  <c r="M20" i="4"/>
  <c r="L20" i="4"/>
  <c r="O19" i="4"/>
  <c r="N19" i="4"/>
  <c r="M19" i="4"/>
  <c r="L19" i="4"/>
  <c r="C19" i="4" s="1"/>
  <c r="O18" i="4"/>
  <c r="N18" i="4"/>
  <c r="M18" i="4"/>
  <c r="L18" i="4"/>
  <c r="O17" i="4"/>
  <c r="N17" i="4"/>
  <c r="M17" i="4"/>
  <c r="L17" i="4"/>
  <c r="C17" i="4" s="1"/>
  <c r="O16" i="4"/>
  <c r="N16" i="4"/>
  <c r="M16" i="4"/>
  <c r="L16" i="4"/>
  <c r="O15" i="4"/>
  <c r="N15" i="4"/>
  <c r="M15" i="4"/>
  <c r="L15" i="4"/>
  <c r="C15" i="4" s="1"/>
  <c r="O14" i="4"/>
  <c r="N14" i="4"/>
  <c r="M14" i="4"/>
  <c r="L14" i="4"/>
  <c r="O13" i="4"/>
  <c r="N13" i="4"/>
  <c r="M13" i="4"/>
  <c r="L13" i="4"/>
  <c r="C13" i="4" s="1"/>
  <c r="O12" i="4"/>
  <c r="N12" i="4"/>
  <c r="M12" i="4"/>
  <c r="L12" i="4"/>
  <c r="O11" i="4"/>
  <c r="N11" i="4"/>
  <c r="M11" i="4"/>
  <c r="L11" i="4"/>
  <c r="C11" i="4" s="1"/>
  <c r="O10" i="4"/>
  <c r="N10" i="4"/>
  <c r="M10" i="4"/>
  <c r="L10" i="4"/>
  <c r="O9" i="4"/>
  <c r="N9" i="4"/>
  <c r="M9" i="4"/>
  <c r="L9" i="4"/>
  <c r="C9" i="4" s="1"/>
  <c r="O8" i="4"/>
  <c r="N8" i="4"/>
  <c r="M8" i="4"/>
  <c r="L8" i="4"/>
  <c r="O7" i="4"/>
  <c r="N7" i="4"/>
  <c r="M7" i="4"/>
  <c r="L7" i="4"/>
  <c r="C7" i="4" s="1"/>
  <c r="C8" i="4" l="1"/>
  <c r="C10" i="4"/>
  <c r="C12" i="4"/>
  <c r="C14" i="4"/>
  <c r="C16" i="4"/>
  <c r="C18" i="4"/>
  <c r="C20" i="4"/>
  <c r="C22" i="4"/>
  <c r="C24" i="4"/>
  <c r="C26" i="4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4" i="4"/>
  <c r="C56" i="4"/>
  <c r="C58" i="4"/>
  <c r="C60" i="4"/>
  <c r="C62" i="4"/>
  <c r="C64" i="4"/>
  <c r="C66" i="4"/>
  <c r="C68" i="4"/>
  <c r="C70" i="4"/>
  <c r="C72" i="4"/>
  <c r="C74" i="4"/>
  <c r="C76" i="4"/>
  <c r="C78" i="4"/>
  <c r="C80" i="4"/>
  <c r="C82" i="4"/>
  <c r="C84" i="4"/>
  <c r="C86" i="4"/>
  <c r="C88" i="4"/>
  <c r="C90" i="4"/>
  <c r="C92" i="4"/>
  <c r="C94" i="4"/>
  <c r="C96" i="4"/>
  <c r="C98" i="4"/>
  <c r="C100" i="4"/>
  <c r="C102" i="4"/>
  <c r="C104" i="4"/>
  <c r="C106" i="4"/>
  <c r="C108" i="4"/>
  <c r="C110" i="4"/>
  <c r="C112" i="4"/>
  <c r="C114" i="4"/>
  <c r="C116" i="4"/>
  <c r="C118" i="4"/>
  <c r="C120" i="4"/>
  <c r="C122" i="4"/>
  <c r="C124" i="4"/>
  <c r="C126" i="4"/>
  <c r="C128" i="4"/>
  <c r="C130" i="4"/>
  <c r="C132" i="4"/>
  <c r="C134" i="4"/>
  <c r="C136" i="4"/>
  <c r="C138" i="4"/>
  <c r="C140" i="4"/>
  <c r="C142" i="4"/>
  <c r="C144" i="4"/>
  <c r="C146" i="4"/>
  <c r="C148" i="4"/>
  <c r="C150" i="4"/>
  <c r="C152" i="4"/>
  <c r="C154" i="4"/>
  <c r="C156" i="4"/>
  <c r="C158" i="4"/>
  <c r="C160" i="4"/>
  <c r="C162" i="4"/>
  <c r="C164" i="4"/>
  <c r="C166" i="4"/>
  <c r="C168" i="4"/>
  <c r="C170" i="4"/>
  <c r="C172" i="4"/>
  <c r="C174" i="4"/>
  <c r="C176" i="4"/>
  <c r="C178" i="4"/>
  <c r="C180" i="4"/>
  <c r="C182" i="4"/>
  <c r="C184" i="4"/>
  <c r="C186" i="4"/>
  <c r="C188" i="4"/>
  <c r="C190" i="4"/>
  <c r="C192" i="4"/>
  <c r="C194" i="4"/>
  <c r="C196" i="4"/>
  <c r="C198" i="4"/>
  <c r="C200" i="4"/>
  <c r="C202" i="4"/>
  <c r="C204" i="4"/>
  <c r="C206" i="4"/>
  <c r="C208" i="4"/>
  <c r="C210" i="4"/>
  <c r="C212" i="4"/>
  <c r="C214" i="4"/>
  <c r="C216" i="4"/>
  <c r="C218" i="4"/>
  <c r="C220" i="4"/>
  <c r="C222" i="4"/>
  <c r="C224" i="4"/>
  <c r="C226" i="4"/>
  <c r="C228" i="4"/>
  <c r="C230" i="4"/>
  <c r="C232" i="4"/>
  <c r="C234" i="4"/>
  <c r="C236" i="4"/>
  <c r="C238" i="4"/>
  <c r="C240" i="4"/>
  <c r="C242" i="4"/>
  <c r="C244" i="4"/>
  <c r="C246" i="4"/>
  <c r="C248" i="4"/>
  <c r="C250" i="4"/>
  <c r="C252" i="4"/>
  <c r="C254" i="4"/>
  <c r="C256" i="4"/>
  <c r="C258" i="4"/>
  <c r="C260" i="4"/>
  <c r="C262" i="4"/>
  <c r="C264" i="4"/>
  <c r="C266" i="4"/>
  <c r="C268" i="4"/>
  <c r="C270" i="4"/>
  <c r="C272" i="4"/>
  <c r="C274" i="4"/>
  <c r="C276" i="4"/>
  <c r="C278" i="4"/>
  <c r="C280" i="4"/>
  <c r="C282" i="4"/>
  <c r="C284" i="4"/>
  <c r="C286" i="4"/>
  <c r="C288" i="4"/>
  <c r="C290" i="4"/>
  <c r="C292" i="4"/>
  <c r="C294" i="4"/>
  <c r="C296" i="4"/>
  <c r="C298" i="4"/>
  <c r="C300" i="4"/>
  <c r="C302" i="4"/>
  <c r="C304" i="4"/>
  <c r="C306" i="4"/>
  <c r="C308" i="4"/>
  <c r="C310" i="4"/>
  <c r="C312" i="4"/>
  <c r="C314" i="4"/>
  <c r="C316" i="4"/>
  <c r="C318" i="4"/>
  <c r="C320" i="4"/>
  <c r="C322" i="4"/>
  <c r="C324" i="4"/>
  <c r="C326" i="4"/>
  <c r="C328" i="4"/>
  <c r="C330" i="4"/>
  <c r="C332" i="4"/>
  <c r="C334" i="4"/>
  <c r="C336" i="4"/>
  <c r="C338" i="4"/>
  <c r="C340" i="4"/>
  <c r="C342" i="4"/>
  <c r="C344" i="4"/>
  <c r="C346" i="4"/>
  <c r="C348" i="4"/>
  <c r="C350" i="4"/>
  <c r="C352" i="4"/>
  <c r="C354" i="4"/>
  <c r="C356" i="4"/>
  <c r="C358" i="4"/>
  <c r="C360" i="4"/>
  <c r="C362" i="4"/>
  <c r="C364" i="4"/>
  <c r="C366" i="4"/>
  <c r="C368" i="4"/>
  <c r="C370" i="4"/>
  <c r="C372" i="4"/>
  <c r="C374" i="4"/>
  <c r="C376" i="4"/>
  <c r="C378" i="4"/>
  <c r="C380" i="4"/>
  <c r="C382" i="4"/>
  <c r="C384" i="4"/>
  <c r="C386" i="4"/>
  <c r="C388" i="4"/>
  <c r="C390" i="4"/>
  <c r="C392" i="4"/>
  <c r="C394" i="4"/>
  <c r="C396" i="4"/>
  <c r="C398" i="4"/>
  <c r="C400" i="4"/>
  <c r="C402" i="4"/>
  <c r="C404" i="4"/>
  <c r="C406" i="4"/>
  <c r="C408" i="4"/>
  <c r="C410" i="4"/>
  <c r="C412" i="4"/>
  <c r="C414" i="4"/>
  <c r="C416" i="4"/>
  <c r="C418" i="4"/>
  <c r="C420" i="4"/>
  <c r="C422" i="4"/>
  <c r="C424" i="4"/>
  <c r="C426" i="4"/>
  <c r="C428" i="4"/>
  <c r="C430" i="4"/>
  <c r="C432" i="4"/>
  <c r="C434" i="4"/>
  <c r="C436" i="4"/>
  <c r="C438" i="4"/>
  <c r="C440" i="4"/>
  <c r="C442" i="4"/>
  <c r="C444" i="4"/>
  <c r="C446" i="4"/>
  <c r="C448" i="4"/>
  <c r="C450" i="4"/>
  <c r="C452" i="4"/>
  <c r="C454" i="4"/>
  <c r="C456" i="4"/>
  <c r="C458" i="4"/>
  <c r="C460" i="4"/>
  <c r="C462" i="4"/>
  <c r="C464" i="4"/>
  <c r="C466" i="4"/>
  <c r="C468" i="4"/>
  <c r="C470" i="4"/>
  <c r="C472" i="4"/>
  <c r="C474" i="4"/>
  <c r="C476" i="4"/>
  <c r="C478" i="4"/>
  <c r="C480" i="4"/>
  <c r="C482" i="4"/>
  <c r="C484" i="4"/>
  <c r="C486" i="4"/>
  <c r="C488" i="4"/>
  <c r="C490" i="4"/>
  <c r="C492" i="4"/>
  <c r="C494" i="4"/>
  <c r="C496" i="4"/>
  <c r="C498" i="4"/>
  <c r="C500" i="4"/>
  <c r="C502" i="4"/>
  <c r="C504" i="4"/>
  <c r="C506" i="4"/>
  <c r="C508" i="4"/>
  <c r="C510" i="4"/>
  <c r="C512" i="4"/>
  <c r="C514" i="4"/>
  <c r="C516" i="4"/>
  <c r="C518" i="4"/>
  <c r="C520" i="4"/>
  <c r="C522" i="4"/>
  <c r="C524" i="4"/>
  <c r="C526" i="4"/>
  <c r="C528" i="4"/>
  <c r="C530" i="4"/>
  <c r="C532" i="4"/>
  <c r="C534" i="4"/>
  <c r="C536" i="4"/>
  <c r="C538" i="4"/>
  <c r="C540" i="4"/>
  <c r="C542" i="4"/>
  <c r="C544" i="4"/>
  <c r="C546" i="4"/>
  <c r="C548" i="4"/>
  <c r="C550" i="4"/>
  <c r="C552" i="4"/>
  <c r="C554" i="4"/>
  <c r="C556" i="4"/>
  <c r="C558" i="4"/>
  <c r="C560" i="4"/>
  <c r="C562" i="4"/>
  <c r="C564" i="4"/>
  <c r="C566" i="4"/>
  <c r="C568" i="4"/>
  <c r="C570" i="4"/>
  <c r="C572" i="4"/>
  <c r="C574" i="4"/>
  <c r="C576" i="4"/>
  <c r="C578" i="4"/>
  <c r="C580" i="4"/>
  <c r="C582" i="4"/>
  <c r="C584" i="4"/>
  <c r="C586" i="4"/>
  <c r="C588" i="4"/>
  <c r="C590" i="4"/>
  <c r="C592" i="4"/>
  <c r="C594" i="4"/>
  <c r="C596" i="4"/>
  <c r="C598" i="4"/>
  <c r="C600" i="4"/>
  <c r="C602" i="4"/>
  <c r="C604" i="4"/>
  <c r="C606" i="4"/>
  <c r="C608" i="4"/>
  <c r="C610" i="4"/>
  <c r="C612" i="4"/>
  <c r="C614" i="4"/>
  <c r="C616" i="4"/>
  <c r="C618" i="4"/>
  <c r="C620" i="4"/>
  <c r="C622" i="4"/>
  <c r="C624" i="4"/>
  <c r="C626" i="4"/>
  <c r="C628" i="4"/>
  <c r="C630" i="4"/>
  <c r="C632" i="4"/>
  <c r="C634" i="4"/>
  <c r="C636" i="4"/>
  <c r="C638" i="4"/>
  <c r="C640" i="4"/>
  <c r="C642" i="4"/>
  <c r="C644" i="4"/>
  <c r="C646" i="4"/>
  <c r="C648" i="4"/>
  <c r="C650" i="4"/>
  <c r="C652" i="4"/>
  <c r="C654" i="4"/>
  <c r="C656" i="4"/>
  <c r="C658" i="4"/>
  <c r="C660" i="4"/>
  <c r="C662" i="4"/>
  <c r="C664" i="4"/>
  <c r="C666" i="4"/>
  <c r="C668" i="4"/>
  <c r="C670" i="4"/>
  <c r="C672" i="4"/>
  <c r="C674" i="4"/>
  <c r="C676" i="4"/>
  <c r="C678" i="4"/>
  <c r="C680" i="4"/>
  <c r="C682" i="4"/>
  <c r="C684" i="4"/>
  <c r="C686" i="4"/>
  <c r="C688" i="4"/>
  <c r="C690" i="4"/>
  <c r="C692" i="4"/>
  <c r="C694" i="4"/>
  <c r="C696" i="4"/>
  <c r="C698" i="4"/>
  <c r="C700" i="4"/>
  <c r="C702" i="4"/>
  <c r="C704" i="4"/>
  <c r="C706" i="4"/>
  <c r="C708" i="4"/>
  <c r="C710" i="4"/>
  <c r="C712" i="4"/>
  <c r="C714" i="4"/>
  <c r="C716" i="4"/>
  <c r="C718" i="4"/>
  <c r="C720" i="4"/>
  <c r="C722" i="4"/>
  <c r="C724" i="4"/>
  <c r="C726" i="4"/>
  <c r="C728" i="4"/>
  <c r="C730" i="4"/>
  <c r="C732" i="4"/>
  <c r="C734" i="4"/>
  <c r="C736" i="4"/>
  <c r="C738" i="4"/>
  <c r="C740" i="4"/>
  <c r="C742" i="4"/>
  <c r="C744" i="4"/>
  <c r="C746" i="4"/>
  <c r="C748" i="4"/>
  <c r="C750" i="4"/>
  <c r="C752" i="4"/>
  <c r="C754" i="4"/>
  <c r="C756" i="4"/>
  <c r="C758" i="4"/>
  <c r="C760" i="4"/>
  <c r="C762" i="4"/>
  <c r="C764" i="4"/>
  <c r="C766" i="4"/>
  <c r="C768" i="4"/>
  <c r="C770" i="4"/>
  <c r="C772" i="4"/>
  <c r="C774" i="4"/>
  <c r="C776" i="4"/>
  <c r="C778" i="4"/>
  <c r="C780" i="4"/>
  <c r="C782" i="4"/>
  <c r="C784" i="4"/>
  <c r="C786" i="4"/>
  <c r="C788" i="4"/>
  <c r="C790" i="4"/>
  <c r="C792" i="4"/>
  <c r="C794" i="4"/>
  <c r="C796" i="4"/>
  <c r="C798" i="4"/>
  <c r="C800" i="4"/>
  <c r="C802" i="4"/>
  <c r="C804" i="4"/>
  <c r="C806" i="4"/>
  <c r="C808" i="4"/>
  <c r="C810" i="4"/>
  <c r="C812" i="4"/>
  <c r="C814" i="4"/>
  <c r="C816" i="4"/>
  <c r="C818" i="4"/>
  <c r="C820" i="4"/>
  <c r="C822" i="4"/>
  <c r="C824" i="4"/>
  <c r="C826" i="4"/>
  <c r="C828" i="4"/>
  <c r="C830" i="4"/>
  <c r="C832" i="4"/>
  <c r="C834" i="4"/>
  <c r="C836" i="4"/>
  <c r="C838" i="4"/>
  <c r="C840" i="4"/>
  <c r="C842" i="4"/>
  <c r="C844" i="4"/>
  <c r="C846" i="4"/>
  <c r="C848" i="4"/>
  <c r="C850" i="4"/>
  <c r="C852" i="4"/>
  <c r="C854" i="4"/>
  <c r="C856" i="4"/>
  <c r="C858" i="4"/>
  <c r="C860" i="4"/>
  <c r="C862" i="4"/>
  <c r="C864" i="4"/>
  <c r="C866" i="4"/>
  <c r="C868" i="4"/>
  <c r="C870" i="4"/>
  <c r="C872" i="4"/>
  <c r="C874" i="4"/>
  <c r="C876" i="4"/>
  <c r="C878" i="4"/>
  <c r="C880" i="4"/>
  <c r="C882" i="4"/>
  <c r="C884" i="4"/>
  <c r="C886" i="4"/>
  <c r="C888" i="4"/>
  <c r="C890" i="4"/>
  <c r="C892" i="4"/>
  <c r="C894" i="4"/>
  <c r="C896" i="4"/>
  <c r="C898" i="4"/>
  <c r="C900" i="4"/>
  <c r="C902" i="4"/>
  <c r="C904" i="4"/>
  <c r="C906" i="4"/>
  <c r="C908" i="4"/>
  <c r="C910" i="4"/>
  <c r="C912" i="4"/>
  <c r="C914" i="4"/>
  <c r="C916" i="4"/>
  <c r="C918" i="4"/>
  <c r="C920" i="4"/>
  <c r="C922" i="4"/>
  <c r="C924" i="4"/>
  <c r="C926" i="4"/>
  <c r="C928" i="4"/>
  <c r="C930" i="4"/>
  <c r="C932" i="4"/>
  <c r="C934" i="4"/>
  <c r="C936" i="4"/>
  <c r="C938" i="4"/>
  <c r="C940" i="4"/>
  <c r="C942" i="4"/>
  <c r="C944" i="4"/>
  <c r="C946" i="4"/>
  <c r="C948" i="4"/>
  <c r="C950" i="4"/>
  <c r="C952" i="4"/>
  <c r="C954" i="4"/>
  <c r="C956" i="4"/>
  <c r="C958" i="4"/>
  <c r="C960" i="4"/>
  <c r="C962" i="4"/>
  <c r="C964" i="4"/>
  <c r="C966" i="4"/>
  <c r="C968" i="4"/>
  <c r="C970" i="4"/>
  <c r="C972" i="4"/>
  <c r="C974" i="4"/>
  <c r="C976" i="4"/>
  <c r="C978" i="4"/>
  <c r="C980" i="4"/>
  <c r="C982" i="4"/>
  <c r="C984" i="4"/>
  <c r="C986" i="4"/>
  <c r="C988" i="4"/>
  <c r="C990" i="4"/>
  <c r="C992" i="4"/>
  <c r="C994" i="4"/>
  <c r="C996" i="4"/>
  <c r="C998" i="4"/>
  <c r="C1000" i="4"/>
  <c r="C1002" i="4"/>
  <c r="C1004" i="4"/>
  <c r="C1006" i="4"/>
  <c r="C1008" i="4"/>
  <c r="C1010" i="4"/>
  <c r="C1012" i="4"/>
  <c r="C1014" i="4"/>
  <c r="C1016" i="4"/>
  <c r="C1018" i="4"/>
  <c r="C1020" i="4"/>
  <c r="C1022" i="4"/>
  <c r="C1024" i="4"/>
  <c r="C1026" i="4"/>
  <c r="C1028" i="4"/>
  <c r="C1030" i="4"/>
  <c r="C1032" i="4"/>
  <c r="C1034" i="4"/>
  <c r="C1036" i="4"/>
  <c r="C1038" i="4"/>
  <c r="C1040" i="4"/>
  <c r="C1042" i="4"/>
  <c r="C1044" i="4"/>
  <c r="C1046" i="4"/>
  <c r="C1048" i="4"/>
  <c r="C1050" i="4"/>
  <c r="C1052" i="4"/>
  <c r="C1054" i="4"/>
  <c r="C1056" i="4"/>
  <c r="C1058" i="4"/>
  <c r="C1060" i="4"/>
  <c r="C1062" i="4"/>
  <c r="C1064" i="4"/>
  <c r="C1066" i="4"/>
  <c r="C1068" i="4"/>
  <c r="C1070" i="4"/>
  <c r="C1072" i="4"/>
  <c r="C1074" i="4"/>
  <c r="C1076" i="4"/>
  <c r="C1078" i="4"/>
  <c r="C1080" i="4"/>
  <c r="C1082" i="4"/>
  <c r="C1084" i="4"/>
  <c r="C1086" i="4"/>
  <c r="C1088" i="4"/>
  <c r="C1090" i="4"/>
  <c r="C1092" i="4"/>
  <c r="C1094" i="4"/>
  <c r="C1096" i="4"/>
  <c r="C1098" i="4"/>
  <c r="C1100" i="4"/>
  <c r="C1102" i="4"/>
  <c r="C1104" i="4"/>
  <c r="C1106" i="4"/>
  <c r="C1108" i="4"/>
  <c r="C1110" i="4"/>
  <c r="C1112" i="4"/>
  <c r="C1114" i="4"/>
  <c r="C1116" i="4"/>
  <c r="C1118" i="4"/>
  <c r="C1120" i="4"/>
  <c r="C1122" i="4"/>
  <c r="C1124" i="4"/>
  <c r="C1126" i="4"/>
  <c r="C1128" i="4"/>
  <c r="C1130" i="4"/>
  <c r="C1132" i="4"/>
  <c r="C1134" i="4"/>
  <c r="C1136" i="4"/>
  <c r="C1138" i="4"/>
  <c r="C1140" i="4"/>
  <c r="C1142" i="4"/>
  <c r="C1144" i="4"/>
  <c r="C1146" i="4"/>
  <c r="C1148" i="4"/>
  <c r="C1150" i="4"/>
  <c r="C1152" i="4"/>
  <c r="C1154" i="4"/>
  <c r="C1156" i="4"/>
  <c r="C1158" i="4"/>
  <c r="C1160" i="4"/>
  <c r="C1162" i="4"/>
  <c r="C1164" i="4"/>
  <c r="C1166" i="4"/>
  <c r="C1168" i="4"/>
  <c r="C1170" i="4"/>
  <c r="C1172" i="4"/>
  <c r="C1174" i="4"/>
  <c r="C1176" i="4"/>
  <c r="C1178" i="4"/>
  <c r="C1180" i="4"/>
  <c r="C1182" i="4"/>
  <c r="C1184" i="4"/>
  <c r="C1186" i="4"/>
  <c r="C1188" i="4"/>
  <c r="C1190" i="4"/>
  <c r="C1192" i="4"/>
  <c r="C1194" i="4"/>
  <c r="C1196" i="4"/>
  <c r="C1198" i="4"/>
  <c r="C1200" i="4"/>
  <c r="C1202" i="4"/>
  <c r="C1204" i="4"/>
  <c r="C1206" i="4"/>
  <c r="C1208" i="4"/>
  <c r="C1210" i="4"/>
  <c r="C1212" i="4"/>
  <c r="C1214" i="4"/>
  <c r="C1216" i="4"/>
  <c r="C1218" i="4"/>
  <c r="C1220" i="4"/>
  <c r="C1222" i="4"/>
  <c r="C1224" i="4"/>
  <c r="C1226" i="4"/>
  <c r="C1228" i="4"/>
  <c r="C1230" i="4"/>
  <c r="C1232" i="4"/>
  <c r="C1234" i="4"/>
  <c r="C1236" i="4"/>
  <c r="C1238" i="4"/>
  <c r="C1240" i="4"/>
  <c r="C1242" i="4"/>
  <c r="C1244" i="4"/>
  <c r="C1246" i="4"/>
  <c r="C1248" i="4"/>
  <c r="C1250" i="4"/>
  <c r="C1252" i="4"/>
  <c r="C1254" i="4"/>
  <c r="C1256" i="4"/>
  <c r="C1258" i="4"/>
  <c r="C1260" i="4"/>
  <c r="C1262" i="4"/>
  <c r="C1264" i="4"/>
  <c r="C1266" i="4"/>
  <c r="C1268" i="4"/>
  <c r="C1270" i="4"/>
  <c r="C1272" i="4"/>
  <c r="C1274" i="4"/>
  <c r="C1276" i="4"/>
  <c r="C1278" i="4"/>
  <c r="C1280" i="4"/>
  <c r="C1282" i="4"/>
  <c r="C1284" i="4"/>
  <c r="C1286" i="4"/>
  <c r="C1288" i="4"/>
  <c r="C1290" i="4"/>
  <c r="C1292" i="4"/>
  <c r="C1294" i="4"/>
  <c r="C1296" i="4"/>
  <c r="C1298" i="4"/>
  <c r="C1300" i="4"/>
  <c r="C1302" i="4"/>
  <c r="C1304" i="4"/>
  <c r="C1306" i="4"/>
  <c r="C1308" i="4"/>
  <c r="C1310" i="4"/>
  <c r="C1312" i="4"/>
  <c r="C1314" i="4"/>
  <c r="C1316" i="4"/>
  <c r="C1318" i="4"/>
  <c r="C1320" i="4"/>
  <c r="C1322" i="4"/>
  <c r="C1324" i="4"/>
  <c r="C1326" i="4"/>
  <c r="C1328" i="4"/>
  <c r="C1330" i="4"/>
  <c r="C1332" i="4"/>
  <c r="C1334" i="4"/>
  <c r="C1336" i="4"/>
  <c r="C1338" i="4"/>
  <c r="C1340" i="4"/>
  <c r="C1342" i="4"/>
  <c r="C1344" i="4"/>
  <c r="C1346" i="4"/>
  <c r="C1348" i="4"/>
  <c r="C1350" i="4"/>
  <c r="C1352" i="4"/>
  <c r="C1354" i="4"/>
  <c r="C1356" i="4"/>
  <c r="C1358" i="4"/>
  <c r="C1360" i="4"/>
  <c r="C1362" i="4"/>
  <c r="C1364" i="4"/>
  <c r="C1366" i="4"/>
  <c r="C1368" i="4"/>
  <c r="C1370" i="4"/>
  <c r="C1372" i="4"/>
  <c r="C1374" i="4"/>
  <c r="C1376" i="4"/>
  <c r="C1378" i="4"/>
  <c r="C1380" i="4"/>
  <c r="C1382" i="4"/>
  <c r="C1384" i="4"/>
  <c r="C1386" i="4"/>
  <c r="C1388" i="4"/>
  <c r="C1390" i="4"/>
  <c r="C1392" i="4"/>
  <c r="C1394" i="4"/>
  <c r="C1396" i="4"/>
  <c r="C1398" i="4"/>
  <c r="C1400" i="4"/>
  <c r="C1402" i="4"/>
  <c r="C1404" i="4"/>
  <c r="C1406" i="4"/>
  <c r="C1408" i="4"/>
  <c r="C1410" i="4"/>
  <c r="C1412" i="4"/>
  <c r="C1414" i="4"/>
  <c r="C1416" i="4"/>
  <c r="C1418" i="4"/>
  <c r="C1420" i="4"/>
  <c r="C1422" i="4"/>
  <c r="C1424" i="4"/>
  <c r="C1426" i="4"/>
  <c r="C1428" i="4"/>
  <c r="C1430" i="4"/>
  <c r="C1432" i="4"/>
  <c r="C1434" i="4"/>
  <c r="C1436" i="4"/>
  <c r="C1438" i="4"/>
  <c r="C1440" i="4"/>
  <c r="C1442" i="4"/>
  <c r="C1444" i="4"/>
  <c r="C1446" i="4"/>
  <c r="C1448" i="4"/>
  <c r="C1450" i="4"/>
  <c r="C1452" i="4"/>
  <c r="C1454" i="4"/>
  <c r="C1456" i="4"/>
  <c r="C1458" i="4"/>
  <c r="C1460" i="4"/>
  <c r="C1462" i="4"/>
  <c r="C1464" i="4"/>
  <c r="C1466" i="4"/>
  <c r="C1468" i="4"/>
  <c r="C1470" i="4"/>
  <c r="C1472" i="4"/>
  <c r="C1474" i="4"/>
  <c r="C1476" i="4"/>
  <c r="C1478" i="4"/>
  <c r="C1480" i="4"/>
  <c r="C1482" i="4"/>
  <c r="C1484" i="4"/>
  <c r="C1486" i="4"/>
  <c r="C1488" i="4"/>
  <c r="C1490" i="4"/>
  <c r="C1492" i="4"/>
  <c r="C1494" i="4"/>
  <c r="C1496" i="4"/>
  <c r="C1498" i="4"/>
  <c r="C1500" i="4"/>
  <c r="C1502" i="4"/>
  <c r="C1504" i="4"/>
  <c r="C1506" i="4"/>
  <c r="C1508" i="4"/>
  <c r="C1510" i="4"/>
  <c r="C1512" i="4"/>
  <c r="C1514" i="4"/>
  <c r="C1516" i="4"/>
  <c r="C1518" i="4"/>
  <c r="C1520" i="4"/>
  <c r="C1522" i="4"/>
  <c r="C1524" i="4"/>
  <c r="C1526" i="4"/>
  <c r="C1528" i="4"/>
  <c r="C1530" i="4"/>
  <c r="C1532" i="4"/>
  <c r="C1534" i="4"/>
  <c r="C1536" i="4"/>
  <c r="C1538" i="4"/>
  <c r="C1540" i="4"/>
  <c r="C1542" i="4"/>
  <c r="C1544" i="4"/>
  <c r="C1546" i="4"/>
  <c r="C1548" i="4"/>
  <c r="C1550" i="4"/>
  <c r="C1552" i="4"/>
  <c r="C1554" i="4"/>
  <c r="C1556" i="4"/>
  <c r="C1558" i="4"/>
  <c r="C1560" i="4"/>
  <c r="C1562" i="4"/>
  <c r="C1564" i="4"/>
  <c r="C1566" i="4"/>
  <c r="C1568" i="4"/>
  <c r="C1570" i="4"/>
  <c r="C1572" i="4"/>
  <c r="C1574" i="4"/>
  <c r="C1576" i="4"/>
  <c r="C1578" i="4"/>
  <c r="C1580" i="4"/>
  <c r="C1582" i="4"/>
  <c r="C1584" i="4"/>
  <c r="C1586" i="4"/>
  <c r="C1588" i="4"/>
  <c r="C1590" i="4"/>
  <c r="C1592" i="4"/>
  <c r="C1594" i="4"/>
  <c r="C1596" i="4"/>
  <c r="C1598" i="4"/>
  <c r="C1600" i="4"/>
  <c r="C1602" i="4"/>
  <c r="C1604" i="4"/>
  <c r="C1606" i="4"/>
  <c r="C1608" i="4"/>
  <c r="C1610" i="4"/>
  <c r="C1612" i="4"/>
  <c r="C1614" i="4"/>
  <c r="C1616" i="4"/>
  <c r="C1618" i="4"/>
  <c r="C1620" i="4"/>
  <c r="C1622" i="4"/>
  <c r="C1624" i="4"/>
  <c r="C1626" i="4"/>
  <c r="C1628" i="4"/>
  <c r="C1630" i="4"/>
  <c r="C1632" i="4"/>
  <c r="C1634" i="4"/>
  <c r="C1636" i="4"/>
  <c r="C1638" i="4"/>
  <c r="C1640" i="4"/>
  <c r="C1642" i="4"/>
  <c r="C1644" i="4"/>
  <c r="C1646" i="4"/>
  <c r="C1648" i="4"/>
  <c r="C1650" i="4"/>
  <c r="C1652" i="4"/>
  <c r="C1654" i="4"/>
  <c r="C1656" i="4"/>
  <c r="C1658" i="4"/>
  <c r="C1660" i="4"/>
  <c r="C1662" i="4"/>
  <c r="C1664" i="4"/>
  <c r="C1666" i="4"/>
  <c r="C1668" i="4"/>
  <c r="C1670" i="4"/>
  <c r="C1672" i="4"/>
  <c r="C1674" i="4"/>
  <c r="C1676" i="4"/>
  <c r="C1678" i="4"/>
  <c r="C1680" i="4"/>
  <c r="C1682" i="4"/>
  <c r="C1684" i="4"/>
  <c r="C1686" i="4"/>
  <c r="C1688" i="4"/>
  <c r="C1690" i="4"/>
  <c r="C1692" i="4"/>
  <c r="C1694" i="4"/>
  <c r="C1696" i="4"/>
  <c r="C1698" i="4"/>
  <c r="C1700" i="4"/>
  <c r="C1702" i="4"/>
  <c r="C1704" i="4"/>
  <c r="C1706" i="4"/>
  <c r="C1708" i="4"/>
  <c r="C1710" i="4"/>
  <c r="C1712" i="4"/>
  <c r="C1714" i="4"/>
  <c r="C1716" i="4"/>
  <c r="C1718" i="4"/>
  <c r="C1720" i="4"/>
  <c r="C1722" i="4"/>
  <c r="C1724" i="4"/>
  <c r="C1726" i="4"/>
  <c r="C1728" i="4"/>
  <c r="C1730" i="4"/>
  <c r="C1732" i="4"/>
  <c r="C1734" i="4"/>
  <c r="C1736" i="4"/>
  <c r="C1738" i="4"/>
  <c r="C1740" i="4"/>
  <c r="C1742" i="4"/>
  <c r="C1744" i="4"/>
  <c r="C1746" i="4"/>
  <c r="C1748" i="4"/>
  <c r="C1750" i="4"/>
  <c r="C1752" i="4"/>
  <c r="C1754" i="4"/>
  <c r="C1756" i="4"/>
  <c r="C1758" i="4"/>
  <c r="C1760" i="4"/>
  <c r="C1762" i="4"/>
  <c r="C1764" i="4"/>
  <c r="C1766" i="4"/>
  <c r="C1768" i="4"/>
  <c r="C1770" i="4"/>
  <c r="C1772" i="4"/>
  <c r="C1774" i="4"/>
  <c r="C1776" i="4"/>
  <c r="C1778" i="4"/>
  <c r="C1780" i="4"/>
  <c r="C1782" i="4"/>
  <c r="C1784" i="4"/>
  <c r="C1786" i="4"/>
  <c r="C1788" i="4"/>
  <c r="C1790" i="4"/>
  <c r="C1792" i="4"/>
  <c r="C1794" i="4"/>
  <c r="C1796" i="4"/>
  <c r="C1798" i="4"/>
  <c r="C1800" i="4"/>
  <c r="C1802" i="4"/>
  <c r="C1804" i="4"/>
  <c r="C1806" i="4"/>
  <c r="C1808" i="4"/>
  <c r="C1810" i="4"/>
  <c r="C1812" i="4"/>
  <c r="C1814" i="4"/>
  <c r="C1816" i="4"/>
  <c r="C1818" i="4"/>
  <c r="C1820" i="4"/>
  <c r="C1822" i="4"/>
  <c r="C1824" i="4"/>
  <c r="C1826" i="4"/>
  <c r="C1828" i="4"/>
  <c r="C1830" i="4"/>
  <c r="C1832" i="4"/>
  <c r="C1834" i="4"/>
  <c r="C1836" i="4"/>
  <c r="C1838" i="4"/>
  <c r="C1840" i="4"/>
  <c r="C1842" i="4"/>
  <c r="C1844" i="4"/>
  <c r="C1846" i="4"/>
  <c r="C1848" i="4"/>
  <c r="C1850" i="4"/>
  <c r="C1852" i="4"/>
  <c r="C1854" i="4"/>
  <c r="C1856" i="4"/>
  <c r="C1858" i="4"/>
  <c r="C1860" i="4"/>
  <c r="C1862" i="4"/>
  <c r="C1864" i="4"/>
  <c r="C1866" i="4"/>
  <c r="C1868" i="4"/>
  <c r="C1870" i="4"/>
  <c r="C1872" i="4"/>
  <c r="C1874" i="4"/>
  <c r="C1876" i="4"/>
  <c r="C1878" i="4"/>
  <c r="C1880" i="4"/>
  <c r="C1882" i="4"/>
  <c r="C1884" i="4"/>
  <c r="C1886" i="4"/>
  <c r="C1888" i="4"/>
  <c r="C1890" i="4"/>
  <c r="C1892" i="4"/>
  <c r="C1894" i="4"/>
  <c r="C1896" i="4"/>
  <c r="C1898" i="4"/>
  <c r="C1900" i="4"/>
  <c r="C1902" i="4"/>
  <c r="C1904" i="4"/>
  <c r="C1906" i="4"/>
  <c r="C1908" i="4"/>
  <c r="C1910" i="4"/>
  <c r="C1912" i="4"/>
  <c r="C1914" i="4"/>
  <c r="C1916" i="4"/>
  <c r="C1918" i="4"/>
  <c r="C1920" i="4"/>
  <c r="C1922" i="4"/>
  <c r="C1924" i="4"/>
  <c r="C1926" i="4"/>
  <c r="C1928" i="4"/>
  <c r="C1930" i="4"/>
  <c r="C1932" i="4"/>
  <c r="C1934" i="4"/>
  <c r="C1936" i="4"/>
  <c r="C1938" i="4"/>
  <c r="C1940" i="4"/>
  <c r="C1942" i="4"/>
  <c r="C1944" i="4"/>
  <c r="C1946" i="4"/>
  <c r="C1948" i="4"/>
  <c r="C1950" i="4"/>
  <c r="C1952" i="4"/>
  <c r="C1954" i="4"/>
  <c r="C1956" i="4"/>
  <c r="C1958" i="4"/>
  <c r="C1960" i="4"/>
  <c r="C1962" i="4"/>
  <c r="C1964" i="4"/>
  <c r="C1966" i="4"/>
  <c r="C1968" i="4"/>
  <c r="C1970" i="4"/>
  <c r="C1972" i="4"/>
  <c r="C1974" i="4"/>
  <c r="C1976" i="4"/>
  <c r="C1978" i="4"/>
  <c r="C1980" i="4"/>
  <c r="C1982" i="4"/>
  <c r="C1984" i="4"/>
  <c r="C1986" i="4"/>
  <c r="C1988" i="4"/>
  <c r="C1990" i="4"/>
  <c r="C1992" i="4"/>
  <c r="C1994" i="4"/>
  <c r="C1996" i="4"/>
  <c r="C1998" i="4"/>
  <c r="C2000" i="4"/>
  <c r="C2002" i="4"/>
  <c r="C2004" i="4"/>
  <c r="C2006" i="4"/>
  <c r="C2008" i="4"/>
  <c r="C2010" i="4"/>
  <c r="C2012" i="4"/>
  <c r="C2014" i="4"/>
  <c r="C2016" i="4"/>
  <c r="C2018" i="4"/>
  <c r="C2020" i="4"/>
  <c r="C2022" i="4"/>
  <c r="C2024" i="4"/>
  <c r="C2026" i="4"/>
  <c r="C2028" i="4"/>
  <c r="C2030" i="4"/>
  <c r="C2032" i="4"/>
  <c r="C2034" i="4"/>
  <c r="C2036" i="4"/>
  <c r="C2038" i="4"/>
  <c r="C2040" i="4"/>
  <c r="C2042" i="4"/>
  <c r="C2044" i="4"/>
  <c r="C2046" i="4"/>
  <c r="C2048" i="4"/>
  <c r="C2050" i="4"/>
  <c r="C2052" i="4"/>
  <c r="C2054" i="4"/>
  <c r="C2056" i="4"/>
  <c r="C2058" i="4"/>
  <c r="C2060" i="4"/>
  <c r="C2062" i="4"/>
  <c r="C2064" i="4"/>
  <c r="C2066" i="4"/>
  <c r="C2068" i="4"/>
  <c r="C2070" i="4"/>
  <c r="C2072" i="4"/>
  <c r="C2074" i="4"/>
  <c r="C2076" i="4"/>
  <c r="C2078" i="4"/>
  <c r="C2080" i="4"/>
  <c r="C2082" i="4"/>
  <c r="C2084" i="4"/>
  <c r="C2086" i="4"/>
  <c r="C2088" i="4"/>
  <c r="C2090" i="4"/>
  <c r="C2092" i="4"/>
  <c r="C2094" i="4"/>
  <c r="C2096" i="4"/>
  <c r="C2098" i="4"/>
  <c r="C2100" i="4"/>
  <c r="C2102" i="4"/>
  <c r="C2104" i="4"/>
  <c r="C2106" i="4"/>
  <c r="C2108" i="4"/>
  <c r="C2110" i="4"/>
  <c r="C2112" i="4"/>
  <c r="C2114" i="4"/>
  <c r="C2116" i="4"/>
  <c r="C2118" i="4"/>
  <c r="C2120" i="4"/>
  <c r="C2122" i="4"/>
  <c r="C2124" i="4"/>
  <c r="C2126" i="4"/>
  <c r="C2128" i="4"/>
  <c r="C2130" i="4"/>
  <c r="C2132" i="4"/>
  <c r="C2134" i="4"/>
  <c r="C2136" i="4"/>
  <c r="C2138" i="4"/>
  <c r="C2140" i="4"/>
  <c r="C2142" i="4"/>
  <c r="C2144" i="4"/>
  <c r="C2146" i="4"/>
  <c r="C2148" i="4"/>
  <c r="C2150" i="4"/>
  <c r="C2152" i="4"/>
  <c r="C2154" i="4"/>
  <c r="C2156" i="4"/>
  <c r="C2158" i="4"/>
  <c r="C2160" i="4"/>
  <c r="C2162" i="4"/>
  <c r="C2164" i="4"/>
  <c r="C2166" i="4"/>
  <c r="C2168" i="4"/>
  <c r="C2170" i="4"/>
  <c r="C2172" i="4"/>
  <c r="C2174" i="4"/>
  <c r="C2176" i="4"/>
  <c r="C2178" i="4"/>
  <c r="C2180" i="4"/>
  <c r="C2182" i="4"/>
  <c r="C2184" i="4"/>
  <c r="C2186" i="4"/>
  <c r="C2188" i="4"/>
  <c r="C2190" i="4"/>
  <c r="C2192" i="4"/>
  <c r="C2194" i="4"/>
  <c r="C2196" i="4"/>
  <c r="C2198" i="4"/>
  <c r="C2200" i="4"/>
  <c r="C2202" i="4"/>
  <c r="C2204" i="4"/>
  <c r="C2206" i="4"/>
  <c r="C2208" i="4"/>
  <c r="C2210" i="4"/>
  <c r="C2212" i="4"/>
  <c r="C2214" i="4"/>
  <c r="C2216" i="4"/>
  <c r="C2218" i="4"/>
  <c r="C2220" i="4"/>
  <c r="C2222" i="4"/>
  <c r="C2224" i="4"/>
  <c r="C2226" i="4"/>
  <c r="C2228" i="4"/>
  <c r="C2230" i="4"/>
  <c r="C2232" i="4"/>
  <c r="C2234" i="4"/>
  <c r="C2236" i="4"/>
  <c r="C2238" i="4"/>
  <c r="C2240" i="4"/>
  <c r="C2242" i="4"/>
  <c r="C2244" i="4"/>
  <c r="C2246" i="4"/>
  <c r="C2248" i="4"/>
  <c r="C2250" i="4"/>
  <c r="C2252" i="4"/>
  <c r="C2254" i="4"/>
  <c r="C2256" i="4"/>
  <c r="C2258" i="4"/>
  <c r="C2260" i="4"/>
  <c r="C2262" i="4"/>
  <c r="C2264" i="4"/>
  <c r="C2266" i="4"/>
  <c r="C2268" i="4"/>
  <c r="C2270" i="4"/>
  <c r="C2272" i="4"/>
  <c r="C2274" i="4"/>
  <c r="C2276" i="4"/>
  <c r="C2278" i="4"/>
  <c r="C2280" i="4"/>
  <c r="C2282" i="4"/>
  <c r="C2284" i="4"/>
  <c r="C2286" i="4"/>
  <c r="C2288" i="4"/>
  <c r="C2290" i="4"/>
  <c r="C2292" i="4"/>
  <c r="C2294" i="4"/>
  <c r="C2296" i="4"/>
  <c r="C2298" i="4"/>
  <c r="C2300" i="4"/>
  <c r="C2302" i="4"/>
  <c r="C2304" i="4"/>
  <c r="C2306" i="4"/>
  <c r="C2308" i="4"/>
  <c r="C2310" i="4"/>
  <c r="C2312" i="4"/>
  <c r="C2314" i="4"/>
  <c r="C2316" i="4"/>
  <c r="C2318" i="4"/>
  <c r="C2320" i="4"/>
  <c r="C2322" i="4"/>
  <c r="C2324" i="4"/>
  <c r="C2326" i="4"/>
  <c r="C2328" i="4"/>
  <c r="C2330" i="4"/>
  <c r="C2332" i="4"/>
  <c r="C2334" i="4"/>
  <c r="C2336" i="4"/>
  <c r="C2338" i="4"/>
  <c r="C2340" i="4"/>
  <c r="C2342" i="4"/>
  <c r="C2344" i="4"/>
  <c r="C2346" i="4"/>
  <c r="C2348" i="4"/>
  <c r="C2350" i="4"/>
  <c r="C2352" i="4"/>
  <c r="C2354" i="4"/>
  <c r="C2356" i="4"/>
  <c r="C2358" i="4"/>
  <c r="C2360" i="4"/>
  <c r="C2362" i="4"/>
  <c r="C2364" i="4"/>
  <c r="C2366" i="4"/>
  <c r="C2368" i="4"/>
  <c r="C2370" i="4"/>
  <c r="C2372" i="4"/>
  <c r="C2374" i="4"/>
  <c r="C2376" i="4"/>
  <c r="C2378" i="4"/>
  <c r="C2380" i="4"/>
  <c r="C2382" i="4"/>
  <c r="C2384" i="4"/>
  <c r="C2386" i="4"/>
  <c r="C2388" i="4"/>
  <c r="C2390" i="4"/>
  <c r="C2392" i="4"/>
  <c r="C2394" i="4"/>
  <c r="C2396" i="4"/>
  <c r="C2398" i="4"/>
  <c r="C2400" i="4"/>
  <c r="C2402" i="4"/>
  <c r="C2404" i="4"/>
  <c r="C2406" i="4"/>
  <c r="C2408" i="4"/>
  <c r="C2410" i="4"/>
  <c r="C2412" i="4"/>
  <c r="C2414" i="4"/>
  <c r="C2416" i="4"/>
  <c r="C2418" i="4"/>
  <c r="C2420" i="4"/>
  <c r="C2422" i="4"/>
  <c r="C2424" i="4"/>
  <c r="C2426" i="4"/>
  <c r="C2428" i="4"/>
  <c r="C2430" i="4"/>
  <c r="C2432" i="4"/>
  <c r="C2434" i="4"/>
  <c r="C2436" i="4"/>
  <c r="C2438" i="4"/>
  <c r="C2440" i="4"/>
  <c r="C2442" i="4"/>
  <c r="C2444" i="4"/>
  <c r="C2446" i="4"/>
  <c r="C2448" i="4"/>
  <c r="C2450" i="4"/>
  <c r="C2452" i="4"/>
  <c r="C2454" i="4"/>
  <c r="C2456" i="4"/>
  <c r="C2458" i="4"/>
  <c r="C2460" i="4"/>
  <c r="C2462" i="4"/>
  <c r="C2464" i="4"/>
  <c r="C2466" i="4"/>
  <c r="C2468" i="4"/>
  <c r="C2470" i="4"/>
  <c r="C2472" i="4"/>
  <c r="C2474" i="4"/>
  <c r="C2476" i="4"/>
  <c r="C2478" i="4"/>
  <c r="C2480" i="4"/>
  <c r="C2482" i="4"/>
  <c r="C2484" i="4"/>
  <c r="C2486" i="4"/>
  <c r="C2488" i="4"/>
  <c r="C2490" i="4"/>
  <c r="C2492" i="4"/>
  <c r="C2494" i="4"/>
  <c r="C2496" i="4"/>
  <c r="C2498" i="4"/>
  <c r="C2500" i="4"/>
  <c r="C2502" i="4"/>
  <c r="C2504" i="4"/>
  <c r="C2506" i="4"/>
  <c r="C2508" i="4"/>
  <c r="C2510" i="4"/>
  <c r="C2512" i="4"/>
  <c r="C2514" i="4"/>
  <c r="C2516" i="4"/>
  <c r="C2518" i="4"/>
  <c r="C2520" i="4"/>
  <c r="C2522" i="4"/>
  <c r="C2524" i="4"/>
  <c r="C2526" i="4"/>
  <c r="C2528" i="4"/>
  <c r="C2530" i="4"/>
  <c r="C2532" i="4"/>
  <c r="C2534" i="4"/>
  <c r="C2536" i="4"/>
  <c r="C2538" i="4"/>
  <c r="C2540" i="4"/>
  <c r="C2542" i="4"/>
  <c r="C2544" i="4"/>
  <c r="C2546" i="4"/>
  <c r="C2548" i="4"/>
  <c r="C2550" i="4"/>
  <c r="C2552" i="4"/>
  <c r="C2554" i="4"/>
  <c r="C2556" i="4"/>
  <c r="C2558" i="4"/>
  <c r="C2560" i="4"/>
  <c r="C2562" i="4"/>
  <c r="C2564" i="4"/>
  <c r="C2566" i="4"/>
  <c r="C2568" i="4"/>
  <c r="C2570" i="4"/>
  <c r="C2572" i="4"/>
  <c r="C2574" i="4"/>
  <c r="C2576" i="4"/>
  <c r="C2578" i="4"/>
  <c r="C2580" i="4"/>
  <c r="C2582" i="4"/>
  <c r="C2584" i="4"/>
  <c r="C2586" i="4"/>
  <c r="C2588" i="4"/>
  <c r="C2590" i="4"/>
  <c r="C2592" i="4"/>
  <c r="C2594" i="4"/>
  <c r="C2596" i="4"/>
  <c r="C2598" i="4"/>
  <c r="C2600" i="4"/>
  <c r="C2602" i="4"/>
  <c r="C2604" i="4"/>
  <c r="C2606" i="4"/>
  <c r="C2608" i="4"/>
  <c r="C2610" i="4"/>
  <c r="C2612" i="4"/>
  <c r="C2614" i="4"/>
  <c r="C2616" i="4"/>
  <c r="C2618" i="4"/>
  <c r="C2620" i="4"/>
  <c r="C2622" i="4"/>
  <c r="C2624" i="4"/>
  <c r="C2626" i="4"/>
  <c r="C2628" i="4"/>
  <c r="C2630" i="4"/>
  <c r="C2632" i="4"/>
  <c r="C2634" i="4"/>
  <c r="C2636" i="4"/>
  <c r="C2638" i="4"/>
  <c r="C2640" i="4"/>
  <c r="C2642" i="4"/>
  <c r="C2644" i="4"/>
  <c r="C2646" i="4"/>
  <c r="C2648" i="4"/>
  <c r="C2650" i="4"/>
  <c r="C2652" i="4"/>
  <c r="C2654" i="4"/>
  <c r="C2656" i="4"/>
  <c r="C2658" i="4"/>
  <c r="C2660" i="4"/>
  <c r="C2662" i="4"/>
  <c r="C2664" i="4"/>
  <c r="C2666" i="4"/>
  <c r="C2668" i="4"/>
  <c r="C2670" i="4"/>
  <c r="C2672" i="4"/>
  <c r="C2674" i="4"/>
  <c r="C2676" i="4"/>
  <c r="C2678" i="4"/>
  <c r="C2680" i="4"/>
  <c r="C2682" i="4"/>
  <c r="C2684" i="4"/>
  <c r="C2686" i="4"/>
  <c r="C2688" i="4"/>
  <c r="C2690" i="4"/>
  <c r="C2692" i="4"/>
  <c r="C2694" i="4"/>
  <c r="C2696" i="4"/>
  <c r="C2698" i="4"/>
  <c r="C2700" i="4"/>
  <c r="C2702" i="4"/>
  <c r="C2704" i="4"/>
  <c r="C2706" i="4"/>
  <c r="C2708" i="4"/>
  <c r="C2710" i="4"/>
  <c r="C2712" i="4"/>
  <c r="C2714" i="4"/>
  <c r="C2716" i="4"/>
  <c r="C2718" i="4"/>
  <c r="C2720" i="4"/>
  <c r="C2722" i="4"/>
  <c r="C2724" i="4"/>
  <c r="C2726" i="4"/>
  <c r="C2728" i="4"/>
  <c r="C2730" i="4"/>
  <c r="C2732" i="4"/>
  <c r="C2734" i="4"/>
  <c r="C2736" i="4"/>
  <c r="C2738" i="4"/>
  <c r="C2740" i="4"/>
  <c r="C2742" i="4"/>
  <c r="C2744" i="4"/>
  <c r="C2746" i="4"/>
  <c r="C2748" i="4"/>
  <c r="C2750" i="4"/>
  <c r="C2752" i="4"/>
  <c r="C2754" i="4"/>
  <c r="C2756" i="4"/>
  <c r="C2758" i="4"/>
  <c r="C2760" i="4"/>
  <c r="C2762" i="4"/>
  <c r="C2764" i="4"/>
  <c r="C2766" i="4"/>
  <c r="C2768" i="4"/>
  <c r="C2770" i="4"/>
  <c r="C2772" i="4"/>
  <c r="C2774" i="4"/>
  <c r="C2776" i="4"/>
  <c r="C2778" i="4"/>
  <c r="C2780" i="4"/>
  <c r="C2782" i="4"/>
  <c r="C2784" i="4"/>
  <c r="C2786" i="4"/>
  <c r="C2788" i="4"/>
  <c r="C2790" i="4"/>
  <c r="C2792" i="4"/>
  <c r="C2794" i="4"/>
  <c r="C2796" i="4"/>
  <c r="C2798" i="4"/>
  <c r="C2800" i="4"/>
  <c r="C2802" i="4"/>
  <c r="C2804" i="4"/>
  <c r="C2806" i="4"/>
  <c r="C2808" i="4"/>
  <c r="C2810" i="4"/>
  <c r="C2812" i="4"/>
  <c r="C2814" i="4"/>
  <c r="C2816" i="4"/>
  <c r="C2818" i="4"/>
  <c r="C2820" i="4"/>
  <c r="C2822" i="4"/>
  <c r="C2824" i="4"/>
  <c r="C2826" i="4"/>
  <c r="C2828" i="4"/>
  <c r="C2830" i="4"/>
  <c r="C2832" i="4"/>
  <c r="C2834" i="4"/>
  <c r="C2836" i="4"/>
  <c r="C2838" i="4"/>
  <c r="C2840" i="4"/>
  <c r="C2842" i="4"/>
  <c r="C2844" i="4"/>
  <c r="C2846" i="4"/>
  <c r="C2848" i="4"/>
  <c r="C2850" i="4"/>
  <c r="C2852" i="4"/>
  <c r="C2854" i="4"/>
  <c r="C2856" i="4"/>
  <c r="C2858" i="4"/>
  <c r="C2860" i="4"/>
  <c r="C2862" i="4"/>
  <c r="C2864" i="4"/>
  <c r="C2866" i="4"/>
  <c r="C2868" i="4"/>
  <c r="C2870" i="4"/>
  <c r="C2872" i="4"/>
  <c r="C2874" i="4"/>
  <c r="C2876" i="4"/>
  <c r="C2878" i="4"/>
  <c r="C2880" i="4"/>
  <c r="C2882" i="4"/>
  <c r="C2884" i="4"/>
  <c r="C2886" i="4"/>
  <c r="C2888" i="4"/>
  <c r="C2890" i="4"/>
  <c r="C2892" i="4"/>
  <c r="C2894" i="4"/>
  <c r="C2896" i="4"/>
  <c r="C2898" i="4"/>
  <c r="C2900" i="4"/>
  <c r="C2902" i="4"/>
  <c r="C2904" i="4"/>
  <c r="C2906" i="4"/>
  <c r="C2908" i="4"/>
  <c r="C2910" i="4"/>
  <c r="C2912" i="4"/>
  <c r="C2914" i="4"/>
  <c r="C2916" i="4"/>
  <c r="C2918" i="4"/>
  <c r="C2920" i="4"/>
  <c r="C2922" i="4"/>
  <c r="C2924" i="4"/>
  <c r="C2926" i="4"/>
  <c r="C2928" i="4"/>
  <c r="C2930" i="4"/>
  <c r="C2932" i="4"/>
  <c r="C2934" i="4"/>
  <c r="C2936" i="4"/>
  <c r="C2938" i="4"/>
  <c r="C2940" i="4"/>
  <c r="C2942" i="4"/>
  <c r="C2944" i="4"/>
  <c r="C2946" i="4"/>
  <c r="C2948" i="4"/>
  <c r="C2950" i="4"/>
  <c r="C2952" i="4"/>
  <c r="C2954" i="4"/>
  <c r="C2956" i="4"/>
  <c r="C2958" i="4"/>
  <c r="C2960" i="4"/>
  <c r="C2962" i="4"/>
  <c r="C2964" i="4"/>
  <c r="C2966" i="4"/>
  <c r="C2968" i="4"/>
  <c r="C2970" i="4"/>
  <c r="C2972" i="4"/>
  <c r="C2974" i="4"/>
  <c r="C2976" i="4"/>
  <c r="C2978" i="4"/>
  <c r="C2980" i="4"/>
  <c r="C2982" i="4"/>
  <c r="C2984" i="4"/>
  <c r="C2986" i="4"/>
  <c r="C2988" i="4"/>
  <c r="C2990" i="4"/>
  <c r="C2992" i="4"/>
  <c r="C2994" i="4"/>
  <c r="C2996" i="4"/>
  <c r="C2998" i="4"/>
  <c r="C3000" i="4"/>
  <c r="C3002" i="4"/>
  <c r="C3004" i="4"/>
  <c r="C3006" i="4"/>
  <c r="C3008" i="4"/>
  <c r="C3010" i="4"/>
  <c r="C3012" i="4"/>
  <c r="C3014" i="4"/>
  <c r="C3016" i="4"/>
  <c r="C3018" i="4"/>
  <c r="C3020" i="4"/>
  <c r="C3022" i="4"/>
  <c r="C3024" i="4"/>
  <c r="C3026" i="4"/>
  <c r="C3028" i="4"/>
  <c r="C3030" i="4"/>
  <c r="C3032" i="4"/>
  <c r="C3034" i="4"/>
  <c r="C3036" i="4"/>
  <c r="C3038" i="4"/>
  <c r="C3040" i="4"/>
  <c r="C3042" i="4"/>
  <c r="C3044" i="4"/>
  <c r="C3046" i="4"/>
  <c r="C3048" i="4"/>
  <c r="C3050" i="4"/>
  <c r="C3052" i="4"/>
  <c r="C3054" i="4"/>
  <c r="C3056" i="4"/>
  <c r="C3058" i="4"/>
  <c r="C3060" i="4"/>
  <c r="C3062" i="4"/>
  <c r="C3064" i="4"/>
  <c r="C3066" i="4"/>
  <c r="C3068" i="4"/>
  <c r="C3070" i="4"/>
  <c r="C3072" i="4"/>
  <c r="C3074" i="4"/>
  <c r="C3076" i="4"/>
  <c r="C3078" i="4"/>
  <c r="C3080" i="4"/>
  <c r="C3082" i="4"/>
  <c r="C3084" i="4"/>
  <c r="C3086" i="4"/>
  <c r="C3088" i="4"/>
  <c r="C3090" i="4"/>
  <c r="C3092" i="4"/>
  <c r="C3094" i="4"/>
  <c r="C3096" i="4"/>
  <c r="C3098" i="4"/>
  <c r="C3100" i="4"/>
  <c r="C3102" i="4"/>
  <c r="C3104" i="4"/>
  <c r="C3106" i="4"/>
  <c r="C3108" i="4"/>
  <c r="C3110" i="4"/>
  <c r="C3112" i="4"/>
  <c r="C3114" i="4"/>
  <c r="C3116" i="4"/>
  <c r="C3118" i="4"/>
  <c r="C3120" i="4"/>
  <c r="C3122" i="4"/>
  <c r="C3124" i="4"/>
  <c r="C3126" i="4"/>
  <c r="C3128" i="4"/>
  <c r="C3130" i="4"/>
  <c r="C3132" i="4"/>
  <c r="C3134" i="4"/>
  <c r="C3136" i="4"/>
  <c r="C3138" i="4"/>
  <c r="C3140" i="4"/>
  <c r="C3142" i="4"/>
  <c r="C3144" i="4"/>
  <c r="C3146" i="4"/>
  <c r="C3148" i="4"/>
  <c r="C3150" i="4"/>
  <c r="C3152" i="4"/>
  <c r="C3154" i="4"/>
  <c r="C3156" i="4"/>
  <c r="C3158" i="4"/>
  <c r="C3160" i="4"/>
  <c r="C3162" i="4"/>
  <c r="C3164" i="4"/>
  <c r="C3166" i="4"/>
  <c r="C3168" i="4"/>
  <c r="C3170" i="4"/>
  <c r="C3172" i="4"/>
  <c r="C3174" i="4"/>
  <c r="C3176" i="4"/>
  <c r="C3178" i="4"/>
  <c r="C3180" i="4"/>
  <c r="C3182" i="4"/>
  <c r="C3184" i="4"/>
  <c r="C3186" i="4"/>
  <c r="C3188" i="4"/>
  <c r="C3190" i="4"/>
  <c r="C3192" i="4"/>
  <c r="C3194" i="4"/>
  <c r="C3196" i="4"/>
  <c r="C3198" i="4"/>
  <c r="C3200" i="4"/>
  <c r="C3202" i="4"/>
  <c r="C3204" i="4"/>
  <c r="C3206" i="4"/>
  <c r="C3208" i="4"/>
  <c r="C3210" i="4"/>
  <c r="C3212" i="4"/>
  <c r="C3214" i="4"/>
  <c r="C3216" i="4"/>
  <c r="C3218" i="4"/>
  <c r="C3220" i="4"/>
  <c r="C3222" i="4"/>
  <c r="C3224" i="4"/>
  <c r="C3226" i="4"/>
  <c r="C3228" i="4"/>
  <c r="C3230" i="4"/>
  <c r="C3232" i="4"/>
  <c r="C3234" i="4"/>
  <c r="C3236" i="4"/>
  <c r="C3238" i="4"/>
  <c r="C3240" i="4"/>
  <c r="C3242" i="4"/>
  <c r="C3244" i="4"/>
  <c r="C3246" i="4"/>
  <c r="C3248" i="4"/>
  <c r="C3250" i="4"/>
  <c r="C3252" i="4"/>
  <c r="C3254" i="4"/>
  <c r="C3256" i="4"/>
  <c r="C3258" i="4"/>
  <c r="C3260" i="4"/>
  <c r="C3262" i="4"/>
  <c r="C3264" i="4"/>
  <c r="C3266" i="4"/>
  <c r="C3268" i="4"/>
  <c r="C3270" i="4"/>
  <c r="C3272" i="4"/>
  <c r="C3274" i="4"/>
  <c r="C3276" i="4"/>
  <c r="C3278" i="4"/>
  <c r="C3280" i="4"/>
  <c r="C3282" i="4"/>
  <c r="C3284" i="4"/>
  <c r="C3286" i="4"/>
  <c r="C3288" i="4"/>
  <c r="C3290" i="4"/>
  <c r="C3292" i="4"/>
  <c r="C3294" i="4"/>
  <c r="C3296" i="4"/>
  <c r="C3298" i="4"/>
  <c r="C3300" i="4"/>
  <c r="C3302" i="4"/>
  <c r="C3304" i="4"/>
  <c r="C3306" i="4"/>
  <c r="C3308" i="4"/>
  <c r="C3310" i="4"/>
  <c r="C3312" i="4"/>
  <c r="C3314" i="4"/>
  <c r="C3316" i="4"/>
  <c r="C3318" i="4"/>
  <c r="C3320" i="4"/>
  <c r="C3322" i="4"/>
  <c r="C3324" i="4"/>
  <c r="C3326" i="4"/>
  <c r="C3328" i="4"/>
  <c r="C3330" i="4"/>
  <c r="C3332" i="4"/>
  <c r="C3334" i="4"/>
  <c r="C3336" i="4"/>
  <c r="C3338" i="4"/>
  <c r="C3340" i="4"/>
  <c r="C3342" i="4"/>
  <c r="C3344" i="4"/>
  <c r="C3346" i="4"/>
  <c r="C3348" i="4"/>
  <c r="C3350" i="4"/>
  <c r="C3352" i="4"/>
  <c r="C3354" i="4"/>
  <c r="C3356" i="4"/>
  <c r="C3358" i="4"/>
  <c r="C3360" i="4"/>
  <c r="C3362" i="4"/>
  <c r="C3364" i="4"/>
  <c r="C3366" i="4"/>
  <c r="C3368" i="4"/>
  <c r="C3370" i="4"/>
  <c r="C3372" i="4"/>
  <c r="C3374" i="4"/>
  <c r="C3376" i="4"/>
  <c r="C3378" i="4"/>
  <c r="C3380" i="4"/>
  <c r="C3382" i="4"/>
  <c r="C3384" i="4"/>
  <c r="C3386" i="4"/>
  <c r="C3388" i="4"/>
  <c r="C3390" i="4"/>
  <c r="C3392" i="4"/>
  <c r="C3394" i="4"/>
  <c r="C3396" i="4"/>
  <c r="C3398" i="4"/>
  <c r="C3400" i="4"/>
  <c r="C3402" i="4"/>
  <c r="C3404" i="4"/>
  <c r="C3406" i="4"/>
  <c r="C3408" i="4"/>
  <c r="C3410" i="4"/>
  <c r="C3412" i="4"/>
  <c r="C3414" i="4"/>
  <c r="C3416" i="4"/>
  <c r="C3418" i="4"/>
  <c r="C3420" i="4"/>
  <c r="C3422" i="4"/>
  <c r="C3424" i="4"/>
  <c r="C3426" i="4"/>
  <c r="C3428" i="4"/>
  <c r="C3430" i="4"/>
  <c r="C3432" i="4"/>
  <c r="C3434" i="4"/>
  <c r="C3436" i="4"/>
  <c r="C3438" i="4"/>
  <c r="C3440" i="4"/>
  <c r="C3442" i="4"/>
  <c r="C3444" i="4"/>
  <c r="C3446" i="4"/>
  <c r="C3448" i="4"/>
  <c r="C3450" i="4"/>
  <c r="C3452" i="4"/>
  <c r="C3454" i="4"/>
  <c r="C3456" i="4"/>
  <c r="C3458" i="4"/>
  <c r="C3460" i="4"/>
  <c r="C3462" i="4"/>
  <c r="C3464" i="4"/>
  <c r="C3466" i="4"/>
  <c r="C3468" i="4"/>
  <c r="C3470" i="4"/>
  <c r="C3472" i="4"/>
  <c r="C3474" i="4"/>
  <c r="C3476" i="4"/>
  <c r="C3478" i="4"/>
  <c r="C3480" i="4"/>
  <c r="C3482" i="4"/>
  <c r="C3484" i="4"/>
  <c r="C3486" i="4"/>
  <c r="C3488" i="4"/>
  <c r="C3490" i="4"/>
  <c r="C3492" i="4"/>
  <c r="C3494" i="4"/>
  <c r="C3496" i="4"/>
  <c r="C3498" i="4"/>
  <c r="C3500" i="4"/>
  <c r="C3502" i="4"/>
  <c r="C3504" i="4"/>
  <c r="C3506" i="4"/>
  <c r="C3508" i="4"/>
  <c r="C3510" i="4"/>
  <c r="C3512" i="4"/>
  <c r="C3514" i="4"/>
  <c r="C3516" i="4"/>
  <c r="C3518" i="4"/>
  <c r="C3520" i="4"/>
  <c r="C3522" i="4"/>
  <c r="C3524" i="4"/>
  <c r="C3526" i="4"/>
  <c r="C3528" i="4"/>
  <c r="C3530" i="4"/>
  <c r="C3532" i="4"/>
  <c r="C3534" i="4"/>
  <c r="C3536" i="4"/>
  <c r="C3538" i="4"/>
  <c r="C3540" i="4"/>
  <c r="C3542" i="4"/>
  <c r="C3544" i="4"/>
  <c r="C3546" i="4"/>
  <c r="C3548" i="4"/>
  <c r="C3550" i="4"/>
  <c r="C3552" i="4"/>
  <c r="C3554" i="4"/>
  <c r="C3556" i="4"/>
  <c r="C3558" i="4"/>
  <c r="C3560" i="4"/>
  <c r="C3562" i="4"/>
  <c r="C3564" i="4"/>
  <c r="C3566" i="4"/>
  <c r="C3568" i="4"/>
  <c r="C3570" i="4"/>
  <c r="C3572" i="4"/>
  <c r="C3574" i="4"/>
  <c r="C3576" i="4"/>
  <c r="C3578" i="4"/>
  <c r="C3580" i="4"/>
  <c r="C3582" i="4"/>
  <c r="C3584" i="4"/>
  <c r="C3586" i="4"/>
  <c r="C3588" i="4"/>
  <c r="C3590" i="4"/>
  <c r="C3592" i="4"/>
  <c r="C3594" i="4"/>
  <c r="C3596" i="4"/>
  <c r="C3598" i="4"/>
  <c r="C3600" i="4"/>
  <c r="C3602" i="4"/>
  <c r="C3604" i="4"/>
  <c r="C3606" i="4"/>
  <c r="C3608" i="4"/>
  <c r="C3610" i="4"/>
  <c r="C3612" i="4"/>
  <c r="C3614" i="4"/>
  <c r="C3616" i="4"/>
  <c r="C3618" i="4"/>
  <c r="C3620" i="4"/>
  <c r="C3622" i="4"/>
  <c r="C3624" i="4"/>
  <c r="C3626" i="4"/>
  <c r="C3628" i="4"/>
  <c r="C3630" i="4"/>
  <c r="C3632" i="4"/>
  <c r="C3634" i="4"/>
  <c r="C3636" i="4"/>
  <c r="C3638" i="4"/>
  <c r="C3640" i="4"/>
  <c r="C3642" i="4"/>
  <c r="C3644" i="4"/>
  <c r="C3646" i="4"/>
  <c r="C3648" i="4"/>
  <c r="C3650" i="4"/>
  <c r="C3652" i="4"/>
  <c r="C3654" i="4"/>
  <c r="C3656" i="4"/>
  <c r="C3658" i="4"/>
  <c r="C3660" i="4"/>
  <c r="C3662" i="4"/>
  <c r="C3664" i="4"/>
  <c r="C3666" i="4"/>
  <c r="C3668" i="4"/>
  <c r="C3670" i="4"/>
  <c r="C3672" i="4"/>
  <c r="C3674" i="4"/>
  <c r="C3676" i="4"/>
  <c r="C3678" i="4"/>
  <c r="C3680" i="4"/>
  <c r="C3682" i="4"/>
  <c r="C3684" i="4"/>
  <c r="C3686" i="4"/>
  <c r="C3688" i="4"/>
  <c r="C3690" i="4"/>
  <c r="C3692" i="4"/>
  <c r="C3694" i="4"/>
  <c r="C3696" i="4"/>
  <c r="C3698" i="4"/>
  <c r="C3700" i="4"/>
  <c r="C3702" i="4"/>
  <c r="C3704" i="4"/>
  <c r="C3706" i="4"/>
  <c r="C3708" i="4"/>
  <c r="C3710" i="4"/>
  <c r="C3712" i="4"/>
  <c r="C3714" i="4"/>
  <c r="C3716" i="4"/>
  <c r="C3718" i="4"/>
  <c r="C3720" i="4"/>
  <c r="C3722" i="4"/>
  <c r="C3724" i="4"/>
  <c r="C3726" i="4"/>
  <c r="C3728" i="4"/>
  <c r="C3730" i="4"/>
  <c r="C3732" i="4"/>
  <c r="C3734" i="4"/>
  <c r="C3736" i="4"/>
  <c r="C3738" i="4"/>
  <c r="C3740" i="4"/>
  <c r="C3742" i="4"/>
  <c r="C3744" i="4"/>
  <c r="C3746" i="4"/>
  <c r="C3748" i="4"/>
  <c r="C3750" i="4"/>
  <c r="C3752" i="4"/>
  <c r="C3754" i="4"/>
  <c r="C3756" i="4"/>
  <c r="C3758" i="4"/>
  <c r="C3760" i="4"/>
  <c r="C3762" i="4"/>
  <c r="C3764" i="4"/>
  <c r="C3766" i="4"/>
  <c r="C3768" i="4"/>
  <c r="C3770" i="4"/>
  <c r="C3772" i="4"/>
  <c r="C3774" i="4"/>
  <c r="C3776" i="4"/>
  <c r="C3778" i="4"/>
  <c r="C3780" i="4"/>
  <c r="C3782" i="4"/>
  <c r="C3784" i="4"/>
  <c r="C3786" i="4"/>
  <c r="C3788" i="4"/>
  <c r="C3790" i="4"/>
  <c r="C3792" i="4"/>
  <c r="C3794" i="4"/>
  <c r="C3796" i="4"/>
  <c r="C3798" i="4"/>
  <c r="C3800" i="4"/>
  <c r="C3802" i="4"/>
  <c r="C3804" i="4"/>
  <c r="C3806" i="4"/>
  <c r="C3808" i="4"/>
  <c r="C3810" i="4"/>
  <c r="C3812" i="4"/>
  <c r="C3814" i="4"/>
  <c r="C3816" i="4"/>
  <c r="C3818" i="4"/>
  <c r="C3820" i="4"/>
  <c r="C3822" i="4"/>
  <c r="C3824" i="4"/>
  <c r="C3826" i="4"/>
  <c r="C3828" i="4"/>
  <c r="C3830" i="4"/>
  <c r="C3832" i="4"/>
  <c r="C3834" i="4"/>
  <c r="C3836" i="4"/>
  <c r="C3838" i="4"/>
  <c r="C3840" i="4"/>
  <c r="C3842" i="4"/>
  <c r="C3844" i="4"/>
  <c r="C3846" i="4"/>
  <c r="C3848" i="4"/>
  <c r="C3850" i="4"/>
  <c r="C3852" i="4"/>
  <c r="C3854" i="4"/>
  <c r="C3856" i="4"/>
  <c r="C3858" i="4"/>
  <c r="C3860" i="4"/>
  <c r="C3862" i="4"/>
  <c r="C3864" i="4"/>
  <c r="C3866" i="4"/>
  <c r="C3868" i="4"/>
  <c r="C3870" i="4"/>
  <c r="C3872" i="4"/>
  <c r="C3874" i="4"/>
  <c r="C3876" i="4"/>
  <c r="C3878" i="4"/>
  <c r="C3880" i="4"/>
  <c r="C3882" i="4"/>
  <c r="C3884" i="4"/>
  <c r="C3886" i="4"/>
  <c r="C3888" i="4"/>
  <c r="C3890" i="4"/>
  <c r="C3892" i="4"/>
  <c r="C3894" i="4"/>
  <c r="C3896" i="4"/>
  <c r="C3898" i="4"/>
  <c r="C3900" i="4"/>
  <c r="C3902" i="4"/>
  <c r="C3904" i="4"/>
  <c r="C3906" i="4"/>
  <c r="C3908" i="4"/>
  <c r="C3910" i="4"/>
  <c r="C3912" i="4"/>
  <c r="C3914" i="4"/>
  <c r="C3916" i="4"/>
  <c r="C3918" i="4"/>
  <c r="C3920" i="4"/>
  <c r="C3922" i="4"/>
  <c r="C3924" i="4"/>
  <c r="C3926" i="4"/>
  <c r="C3928" i="4"/>
  <c r="C3930" i="4"/>
  <c r="C3932" i="4"/>
  <c r="C3934" i="4"/>
  <c r="C3936" i="4"/>
  <c r="C3938" i="4"/>
  <c r="C3940" i="4"/>
  <c r="C3942" i="4"/>
  <c r="C3944" i="4"/>
  <c r="C3946" i="4"/>
  <c r="C3948" i="4"/>
  <c r="C3950" i="4"/>
  <c r="C3952" i="4"/>
  <c r="C3954" i="4"/>
  <c r="C3956" i="4"/>
  <c r="C3958" i="4"/>
  <c r="C3960" i="4"/>
  <c r="C3962" i="4"/>
  <c r="C3964" i="4"/>
  <c r="C3966" i="4"/>
  <c r="C3968" i="4"/>
  <c r="C3970" i="4"/>
  <c r="C3972" i="4"/>
  <c r="C3974" i="4"/>
  <c r="C3976" i="4"/>
  <c r="C3978" i="4"/>
  <c r="C3980" i="4"/>
  <c r="C3982" i="4"/>
  <c r="C3984" i="4"/>
  <c r="C3986" i="4"/>
  <c r="C3988" i="4"/>
  <c r="C3990" i="4"/>
  <c r="C3992" i="4"/>
  <c r="C3994" i="4"/>
  <c r="C3996" i="4"/>
  <c r="C3998" i="4"/>
  <c r="C4000" i="4"/>
  <c r="C4002" i="4"/>
  <c r="C4004" i="4"/>
  <c r="C4006" i="4"/>
  <c r="C4008" i="4"/>
  <c r="C4010" i="4"/>
  <c r="C4012" i="4"/>
  <c r="C4014" i="4"/>
  <c r="C4016" i="4"/>
  <c r="C4018" i="4"/>
  <c r="C4020" i="4"/>
  <c r="C4022" i="4"/>
  <c r="C4024" i="4"/>
  <c r="C4026" i="4"/>
  <c r="C4028" i="4"/>
  <c r="C4030" i="4"/>
  <c r="C4032" i="4"/>
  <c r="C4034" i="4"/>
  <c r="C4036" i="4"/>
  <c r="C4038" i="4"/>
  <c r="C4040" i="4"/>
  <c r="C4042" i="4"/>
  <c r="C4044" i="4"/>
  <c r="C4046" i="4"/>
  <c r="C4048" i="4"/>
  <c r="C4050" i="4"/>
  <c r="C4052" i="4"/>
  <c r="C4054" i="4"/>
  <c r="C4056" i="4"/>
  <c r="C4058" i="4"/>
  <c r="C4060" i="4"/>
  <c r="C4062" i="4"/>
  <c r="C4064" i="4"/>
  <c r="C4066" i="4"/>
  <c r="C4068" i="4"/>
  <c r="C4070" i="4"/>
  <c r="C4072" i="4"/>
  <c r="C4074" i="4"/>
  <c r="C4076" i="4"/>
  <c r="C4078" i="4"/>
  <c r="C4080" i="4"/>
  <c r="C4082" i="4"/>
  <c r="C4084" i="4"/>
  <c r="C4086" i="4"/>
  <c r="C4088" i="4"/>
  <c r="C4090" i="4"/>
  <c r="C4092" i="4"/>
  <c r="C4094" i="4"/>
  <c r="C4096" i="4"/>
  <c r="C4098" i="4"/>
  <c r="C4100" i="4"/>
  <c r="C4102" i="4"/>
  <c r="C4104" i="4"/>
  <c r="C4106" i="4"/>
  <c r="C4108" i="4"/>
  <c r="C4110" i="4"/>
  <c r="C4112" i="4"/>
  <c r="C4114" i="4"/>
  <c r="C4116" i="4"/>
  <c r="C4118" i="4"/>
  <c r="C4120" i="4"/>
  <c r="C4122" i="4"/>
  <c r="C4124" i="4"/>
  <c r="C4126" i="4"/>
  <c r="C4128" i="4"/>
  <c r="C4130" i="4"/>
  <c r="C4132" i="4"/>
  <c r="C4134" i="4"/>
  <c r="C4136" i="4"/>
  <c r="C4138" i="4"/>
  <c r="C4140" i="4"/>
  <c r="C4142" i="4"/>
  <c r="C4144" i="4"/>
  <c r="C4146" i="4"/>
  <c r="C4148" i="4"/>
  <c r="C4150" i="4"/>
  <c r="C4152" i="4"/>
  <c r="C4154" i="4"/>
  <c r="C4156" i="4"/>
  <c r="C4158" i="4"/>
  <c r="C4160" i="4"/>
  <c r="C4162" i="4"/>
  <c r="C4164" i="4"/>
  <c r="C4166" i="4"/>
  <c r="C4168" i="4"/>
  <c r="C4170" i="4"/>
  <c r="C4172" i="4"/>
  <c r="C4174" i="4"/>
  <c r="C4176" i="4"/>
  <c r="C4178" i="4"/>
  <c r="C4180" i="4"/>
  <c r="C4182" i="4"/>
  <c r="C4184" i="4"/>
  <c r="C4186" i="4"/>
  <c r="C4188" i="4"/>
  <c r="C4190" i="4"/>
  <c r="C4192" i="4"/>
  <c r="C4194" i="4"/>
  <c r="C4196" i="4"/>
  <c r="C4198" i="4"/>
  <c r="C4200" i="4"/>
  <c r="C4202" i="4"/>
  <c r="C4204" i="4"/>
  <c r="C4206" i="4"/>
  <c r="C4208" i="4"/>
  <c r="C4210" i="4"/>
  <c r="C4212" i="4"/>
  <c r="C4214" i="4"/>
  <c r="C4216" i="4"/>
  <c r="C4218" i="4"/>
  <c r="C4220" i="4"/>
  <c r="C4222" i="4"/>
  <c r="C4224" i="4"/>
  <c r="C4226" i="4"/>
  <c r="C4228" i="4"/>
  <c r="C4230" i="4"/>
  <c r="C4232" i="4"/>
  <c r="C4234" i="4"/>
  <c r="C4236" i="4"/>
  <c r="C4238" i="4"/>
  <c r="C4240" i="4"/>
  <c r="C4242" i="4"/>
  <c r="C4244" i="4"/>
  <c r="C4246" i="4"/>
  <c r="C4248" i="4"/>
  <c r="C4250" i="4"/>
  <c r="C4252" i="4"/>
  <c r="C4254" i="4"/>
  <c r="C4256" i="4"/>
  <c r="C4258" i="4"/>
  <c r="C4260" i="4"/>
  <c r="C4262" i="4"/>
  <c r="C4264" i="4"/>
  <c r="C4266" i="4"/>
  <c r="C4268" i="4"/>
  <c r="C4270" i="4"/>
  <c r="C4272" i="4"/>
  <c r="C4274" i="4"/>
  <c r="C4276" i="4"/>
  <c r="C4278" i="4"/>
  <c r="C4280" i="4"/>
  <c r="C4282" i="4"/>
  <c r="C4284" i="4"/>
  <c r="C4286" i="4"/>
  <c r="C4288" i="4"/>
  <c r="C4290" i="4"/>
  <c r="C4292" i="4"/>
  <c r="C4294" i="4"/>
  <c r="C4296" i="4"/>
  <c r="C4298" i="4"/>
  <c r="C4300" i="4"/>
  <c r="C4302" i="4"/>
  <c r="C4304" i="4"/>
  <c r="C4306" i="4"/>
  <c r="C4308" i="4"/>
  <c r="C4310" i="4"/>
  <c r="C4312" i="4"/>
  <c r="C4314" i="4"/>
  <c r="C4316" i="4"/>
  <c r="C4318" i="4"/>
  <c r="C4320" i="4"/>
  <c r="C4322" i="4"/>
  <c r="C4324" i="4"/>
  <c r="C4326" i="4"/>
  <c r="C4328" i="4"/>
  <c r="C4330" i="4"/>
  <c r="C4332" i="4"/>
  <c r="C4334" i="4"/>
  <c r="C4336" i="4"/>
  <c r="C4338" i="4"/>
  <c r="C4340" i="4"/>
  <c r="C4342" i="4"/>
  <c r="C4344" i="4"/>
  <c r="C4346" i="4"/>
  <c r="C4348" i="4"/>
  <c r="C4350" i="4"/>
  <c r="C4352" i="4"/>
  <c r="C4354" i="4"/>
  <c r="C4356" i="4"/>
  <c r="C4358" i="4"/>
  <c r="C4360" i="4"/>
  <c r="C4362" i="4"/>
  <c r="C4364" i="4"/>
  <c r="C4366" i="4"/>
  <c r="C4368" i="4"/>
  <c r="C4370" i="4"/>
  <c r="C4372" i="4"/>
  <c r="C4374" i="4"/>
  <c r="C4376" i="4"/>
  <c r="C4378" i="4"/>
  <c r="C4380" i="4"/>
  <c r="C4382" i="4"/>
  <c r="C4384" i="4"/>
  <c r="C4386" i="4"/>
  <c r="C4388" i="4"/>
  <c r="C4390" i="4"/>
  <c r="C4392" i="4"/>
  <c r="C4394" i="4"/>
  <c r="C4396" i="4"/>
  <c r="C4398" i="4"/>
  <c r="C4400" i="4"/>
  <c r="C4402" i="4"/>
  <c r="C4404" i="4"/>
  <c r="C4406" i="4"/>
  <c r="C4408" i="4"/>
  <c r="C4410" i="4"/>
  <c r="C4412" i="4"/>
  <c r="C4414" i="4"/>
  <c r="C4416" i="4"/>
  <c r="C4418" i="4"/>
  <c r="C4420" i="4"/>
  <c r="C4422" i="4"/>
  <c r="C4424" i="4"/>
  <c r="C4426" i="4"/>
  <c r="C4428" i="4"/>
  <c r="C4430" i="4"/>
  <c r="C4432" i="4"/>
  <c r="C4434" i="4"/>
  <c r="C4436" i="4"/>
  <c r="C4438" i="4"/>
  <c r="C4440" i="4"/>
  <c r="C4442" i="4"/>
  <c r="C4444" i="4"/>
  <c r="C4446" i="4"/>
  <c r="C4448" i="4"/>
  <c r="C4450" i="4"/>
  <c r="C4452" i="4"/>
  <c r="C4454" i="4"/>
  <c r="C4456" i="4"/>
  <c r="C4458" i="4"/>
  <c r="C4460" i="4"/>
  <c r="C4462" i="4"/>
  <c r="C4464" i="4"/>
  <c r="C4466" i="4"/>
  <c r="C4468" i="4"/>
  <c r="C4470" i="4"/>
  <c r="C4472" i="4"/>
  <c r="C4474" i="4"/>
  <c r="C4476" i="4"/>
  <c r="C4478" i="4"/>
  <c r="C4480" i="4"/>
  <c r="C4482" i="4"/>
  <c r="C4484" i="4"/>
  <c r="C4486" i="4"/>
  <c r="C4488" i="4"/>
  <c r="C4490" i="4"/>
  <c r="C4492" i="4"/>
  <c r="C4494" i="4"/>
  <c r="C4496" i="4"/>
  <c r="C4498" i="4"/>
  <c r="C4500" i="4"/>
  <c r="C4502" i="4"/>
  <c r="C4504" i="4"/>
  <c r="C4506" i="4"/>
  <c r="C4508" i="4"/>
  <c r="C4510" i="4"/>
  <c r="C4512" i="4"/>
  <c r="C4514" i="4"/>
  <c r="C4516" i="4"/>
  <c r="C4518" i="4"/>
  <c r="C4520" i="4"/>
  <c r="C4522" i="4"/>
  <c r="C4524" i="4"/>
  <c r="C4526" i="4"/>
  <c r="C4528" i="4"/>
  <c r="C4530" i="4"/>
  <c r="C4532" i="4"/>
  <c r="C4534" i="4"/>
  <c r="C4536" i="4"/>
  <c r="C4538" i="4"/>
  <c r="C4540" i="4"/>
  <c r="C4542" i="4"/>
  <c r="C4544" i="4"/>
  <c r="C4546" i="4"/>
  <c r="C4548" i="4"/>
  <c r="C4550" i="4"/>
  <c r="C4552" i="4"/>
  <c r="C4554" i="4"/>
  <c r="C4556" i="4"/>
  <c r="C4558" i="4"/>
  <c r="C4560" i="4"/>
  <c r="C4562" i="4"/>
  <c r="C4564" i="4"/>
  <c r="C4566" i="4"/>
  <c r="C4568" i="4"/>
  <c r="C4570" i="4"/>
  <c r="C4572" i="4"/>
  <c r="C4574" i="4"/>
  <c r="C4576" i="4"/>
  <c r="C4578" i="4"/>
  <c r="C4580" i="4"/>
  <c r="C4582" i="4"/>
  <c r="C4584" i="4"/>
  <c r="C4586" i="4"/>
  <c r="C4588" i="4"/>
  <c r="C4590" i="4"/>
  <c r="C4592" i="4"/>
  <c r="C4594" i="4"/>
  <c r="C4596" i="4"/>
  <c r="C4598" i="4"/>
  <c r="C4600" i="4"/>
  <c r="C4602" i="4"/>
  <c r="C4604" i="4"/>
  <c r="C4606" i="4"/>
  <c r="C4608" i="4"/>
  <c r="C4610" i="4"/>
  <c r="C4612" i="4"/>
  <c r="C4614" i="4"/>
  <c r="C4616" i="4"/>
  <c r="C4618" i="4"/>
  <c r="C4620" i="4"/>
  <c r="C4622" i="4"/>
  <c r="C4624" i="4"/>
  <c r="C4626" i="4"/>
  <c r="C4628" i="4"/>
  <c r="C4630" i="4"/>
  <c r="C4632" i="4"/>
  <c r="C4634" i="4"/>
  <c r="C4636" i="4"/>
  <c r="C4638" i="4"/>
  <c r="C4640" i="4"/>
  <c r="C4642" i="4"/>
  <c r="C4644" i="4"/>
  <c r="C4646" i="4"/>
  <c r="C4648" i="4"/>
  <c r="C4650" i="4"/>
  <c r="C4652" i="4"/>
  <c r="C4654" i="4"/>
  <c r="C4656" i="4"/>
  <c r="C4658" i="4"/>
  <c r="C4660" i="4"/>
  <c r="C4662" i="4"/>
  <c r="C4664" i="4"/>
  <c r="C4666" i="4"/>
  <c r="C4668" i="4"/>
  <c r="C4670" i="4"/>
  <c r="C4672" i="4"/>
  <c r="C4674" i="4"/>
  <c r="C4676" i="4"/>
  <c r="C4678" i="4"/>
  <c r="C4680" i="4"/>
  <c r="C4682" i="4"/>
  <c r="C4684" i="4"/>
  <c r="C4686" i="4"/>
  <c r="C4688" i="4"/>
  <c r="C4690" i="4"/>
  <c r="C4692" i="4"/>
  <c r="C4694" i="4"/>
  <c r="C4696" i="4"/>
  <c r="C4698" i="4"/>
  <c r="C4700" i="4"/>
  <c r="C4702" i="4"/>
  <c r="C4704" i="4"/>
  <c r="C4706" i="4"/>
  <c r="C4708" i="4"/>
  <c r="C4710" i="4"/>
  <c r="C4712" i="4"/>
  <c r="C4714" i="4"/>
  <c r="C4716" i="4"/>
  <c r="C4718" i="4"/>
  <c r="C4720" i="4"/>
  <c r="C4722" i="4"/>
  <c r="C4724" i="4"/>
  <c r="C4726" i="4"/>
  <c r="C4728" i="4"/>
  <c r="C4730" i="4"/>
  <c r="C4732" i="4"/>
  <c r="C4734" i="4"/>
  <c r="C4736" i="4"/>
  <c r="C4738" i="4"/>
  <c r="C4740" i="4"/>
  <c r="C4742" i="4"/>
  <c r="C4744" i="4"/>
  <c r="C4746" i="4"/>
  <c r="C4748" i="4"/>
  <c r="C4750" i="4"/>
  <c r="C4752" i="4"/>
  <c r="C4754" i="4"/>
  <c r="C4756" i="4"/>
  <c r="C4758" i="4"/>
  <c r="C4760" i="4"/>
  <c r="C4762" i="4"/>
  <c r="C4764" i="4"/>
  <c r="C4766" i="4"/>
  <c r="C4768" i="4"/>
  <c r="C4770" i="4"/>
  <c r="C4772" i="4"/>
  <c r="C4774" i="4"/>
  <c r="C4776" i="4"/>
  <c r="C4778" i="4"/>
  <c r="C4780" i="4"/>
  <c r="C4782" i="4"/>
  <c r="C4784" i="4"/>
  <c r="C4786" i="4"/>
  <c r="C4788" i="4"/>
  <c r="C4790" i="4"/>
  <c r="C4792" i="4"/>
  <c r="C4794" i="4"/>
  <c r="C4796" i="4"/>
  <c r="C4798" i="4"/>
  <c r="C4800" i="4"/>
  <c r="C4802" i="4"/>
  <c r="C4804" i="4"/>
  <c r="C4806" i="4"/>
  <c r="C4808" i="4"/>
  <c r="C4810" i="4"/>
  <c r="C4812" i="4"/>
  <c r="C4814" i="4"/>
  <c r="C4816" i="4"/>
  <c r="C4818" i="4"/>
  <c r="C4820" i="4"/>
  <c r="C4822" i="4"/>
  <c r="C4824" i="4"/>
  <c r="C4826" i="4"/>
  <c r="C4828" i="4"/>
  <c r="C4830" i="4"/>
  <c r="C4832" i="4"/>
  <c r="C4834" i="4"/>
  <c r="C4836" i="4"/>
  <c r="C4838" i="4"/>
  <c r="C4840" i="4"/>
  <c r="C4842" i="4"/>
  <c r="C4844" i="4"/>
  <c r="C4846" i="4"/>
  <c r="C4848" i="4"/>
  <c r="C4850" i="4"/>
  <c r="C4852" i="4"/>
  <c r="C4854" i="4"/>
  <c r="C4856" i="4"/>
  <c r="C4858" i="4"/>
  <c r="C4860" i="4"/>
  <c r="C4862" i="4"/>
  <c r="C4864" i="4"/>
  <c r="C4866" i="4"/>
  <c r="C4868" i="4"/>
  <c r="C4870" i="4"/>
  <c r="C4872" i="4"/>
  <c r="C4874" i="4"/>
  <c r="C4876" i="4"/>
  <c r="C4878" i="4"/>
  <c r="C4880" i="4"/>
  <c r="C4882" i="4"/>
  <c r="C4884" i="4"/>
  <c r="C4886" i="4"/>
  <c r="C4888" i="4"/>
  <c r="C4890" i="4"/>
  <c r="C4892" i="4"/>
  <c r="C4894" i="4"/>
  <c r="C4896" i="4"/>
  <c r="C4898" i="4"/>
  <c r="C4900" i="4"/>
  <c r="C4902" i="4"/>
  <c r="C4904" i="4"/>
  <c r="C4906" i="4"/>
  <c r="C4908" i="4"/>
  <c r="C4910" i="4"/>
  <c r="C4912" i="4"/>
  <c r="C4914" i="4"/>
  <c r="C4916" i="4"/>
  <c r="C4918" i="4"/>
  <c r="C4920" i="4"/>
  <c r="C4922" i="4"/>
  <c r="C4924" i="4"/>
  <c r="C4926" i="4"/>
  <c r="C4928" i="4"/>
  <c r="C4930" i="4"/>
  <c r="C4932" i="4"/>
  <c r="C4934" i="4"/>
  <c r="C4936" i="4"/>
  <c r="C4938" i="4"/>
  <c r="C4940" i="4"/>
  <c r="C4942" i="4"/>
  <c r="C4944" i="4"/>
  <c r="C4946" i="4"/>
  <c r="C4948" i="4"/>
  <c r="C4950" i="4"/>
  <c r="C4952" i="4"/>
  <c r="C4954" i="4"/>
  <c r="C4956" i="4"/>
  <c r="C4958" i="4"/>
  <c r="C4960" i="4"/>
  <c r="C4962" i="4"/>
  <c r="C4964" i="4"/>
  <c r="C4966" i="4"/>
  <c r="C4968" i="4"/>
  <c r="C4970" i="4"/>
  <c r="C4972" i="4"/>
  <c r="C4974" i="4"/>
  <c r="C4976" i="4"/>
  <c r="C4978" i="4"/>
  <c r="C4980" i="4"/>
  <c r="C4982" i="4"/>
  <c r="C4984" i="4"/>
  <c r="C4986" i="4"/>
  <c r="C4988" i="4"/>
  <c r="C4990" i="4"/>
  <c r="C4992" i="4"/>
  <c r="C4994" i="4"/>
  <c r="C4996" i="4"/>
  <c r="C4998" i="4"/>
  <c r="C5000" i="4"/>
  <c r="C5002" i="4"/>
  <c r="C5004" i="4"/>
  <c r="C5006" i="4"/>
  <c r="C5008" i="4"/>
  <c r="C5010" i="4"/>
  <c r="C5012" i="4"/>
  <c r="C5014" i="4"/>
  <c r="C5016" i="4"/>
  <c r="C5018" i="4"/>
  <c r="C5020" i="4"/>
  <c r="C5022" i="4"/>
  <c r="C5024" i="4"/>
  <c r="C5026" i="4"/>
  <c r="C5028" i="4"/>
  <c r="C5030" i="4"/>
  <c r="C5032" i="4"/>
  <c r="C5034" i="4"/>
  <c r="C5036" i="4"/>
  <c r="C5038" i="4"/>
  <c r="C5040" i="4"/>
  <c r="C5042" i="4"/>
  <c r="C5044" i="4"/>
  <c r="C5046" i="4"/>
  <c r="C5048" i="4"/>
  <c r="C5050" i="4"/>
  <c r="C5052" i="4"/>
  <c r="C5054" i="4"/>
  <c r="C5056" i="4"/>
  <c r="C5058" i="4"/>
  <c r="C5060" i="4"/>
  <c r="C5062" i="4"/>
  <c r="C5064" i="4"/>
  <c r="C5066" i="4"/>
  <c r="C5068" i="4"/>
  <c r="C5070" i="4"/>
  <c r="C5072" i="4"/>
  <c r="C5074" i="4"/>
  <c r="C5076" i="4"/>
  <c r="C5078" i="4"/>
  <c r="C5080" i="4"/>
  <c r="C5082" i="4"/>
  <c r="C5084" i="4"/>
  <c r="C5086" i="4"/>
  <c r="C5088" i="4"/>
  <c r="C5090" i="4"/>
  <c r="C5092" i="4"/>
  <c r="C5094" i="4"/>
  <c r="C5096" i="4"/>
  <c r="C5098" i="4"/>
  <c r="C5100" i="4"/>
  <c r="C5102" i="4"/>
  <c r="C5104" i="4"/>
  <c r="C5106" i="4"/>
  <c r="C5108" i="4"/>
  <c r="C5110" i="4"/>
  <c r="C5112" i="4"/>
  <c r="C5114" i="4"/>
  <c r="C5116" i="4"/>
  <c r="C5118" i="4"/>
  <c r="C5120" i="4"/>
  <c r="C5122" i="4"/>
  <c r="C5124" i="4"/>
  <c r="C5126" i="4"/>
  <c r="C5128" i="4"/>
  <c r="C5130" i="4"/>
  <c r="C5132" i="4"/>
  <c r="C5134" i="4"/>
  <c r="C5136" i="4"/>
  <c r="C5138" i="4"/>
  <c r="C5140" i="4"/>
  <c r="C5142" i="4"/>
  <c r="C5144" i="4"/>
  <c r="C5146" i="4"/>
  <c r="C5148" i="4"/>
  <c r="C5150" i="4"/>
  <c r="C5152" i="4"/>
  <c r="C5154" i="4"/>
  <c r="C5156" i="4"/>
  <c r="C5158" i="4"/>
  <c r="C5160" i="4"/>
  <c r="C5162" i="4"/>
  <c r="C5164" i="4"/>
  <c r="C5166" i="4"/>
  <c r="C5168" i="4"/>
  <c r="C5170" i="4"/>
  <c r="C5172" i="4"/>
  <c r="C5174" i="4"/>
  <c r="C5176" i="4"/>
  <c r="C5178" i="4"/>
  <c r="C5180" i="4"/>
  <c r="C5182" i="4"/>
  <c r="C5184" i="4"/>
  <c r="C5186" i="4"/>
  <c r="C5188" i="4"/>
  <c r="C5190" i="4"/>
  <c r="C5192" i="4"/>
  <c r="C5194" i="4"/>
  <c r="C5196" i="4"/>
  <c r="C5198" i="4"/>
  <c r="C5200" i="4"/>
  <c r="C5202" i="4"/>
  <c r="C5204" i="4"/>
  <c r="C5206" i="4"/>
  <c r="C5208" i="4"/>
  <c r="C5210" i="4"/>
  <c r="C5212" i="4"/>
  <c r="C5214" i="4"/>
  <c r="C5216" i="4"/>
  <c r="C5218" i="4"/>
  <c r="C5220" i="4"/>
  <c r="C5222" i="4"/>
  <c r="C5224" i="4"/>
  <c r="C5226" i="4"/>
  <c r="C5228" i="4"/>
  <c r="C5230" i="4"/>
  <c r="C5232" i="4"/>
  <c r="C5234" i="4"/>
  <c r="C5236" i="4"/>
  <c r="C5238" i="4"/>
  <c r="C5240" i="4"/>
  <c r="C5242" i="4"/>
  <c r="C5244" i="4"/>
  <c r="C5246" i="4"/>
  <c r="C5248" i="4"/>
  <c r="C5250" i="4"/>
  <c r="C5252" i="4"/>
  <c r="C5254" i="4"/>
  <c r="C5256" i="4"/>
  <c r="C5258" i="4"/>
  <c r="C5260" i="4"/>
  <c r="C5262" i="4"/>
  <c r="C5264" i="4"/>
  <c r="C5266" i="4"/>
  <c r="C5268" i="4"/>
  <c r="C5270" i="4"/>
  <c r="C5272" i="4"/>
  <c r="C5274" i="4"/>
  <c r="C5276" i="4"/>
  <c r="C5278" i="4"/>
  <c r="C5280" i="4"/>
  <c r="C5282" i="4"/>
  <c r="C5284" i="4"/>
  <c r="C5286" i="4"/>
  <c r="C5288" i="4"/>
  <c r="C5290" i="4"/>
  <c r="C5292" i="4"/>
  <c r="C5294" i="4"/>
  <c r="C5296" i="4"/>
  <c r="C5298" i="4"/>
  <c r="C5300" i="4"/>
  <c r="C5302" i="4"/>
  <c r="C5304" i="4"/>
  <c r="C5306" i="4"/>
  <c r="C5308" i="4"/>
  <c r="C5310" i="4"/>
  <c r="C5312" i="4"/>
  <c r="C5314" i="4"/>
  <c r="C5316" i="4"/>
  <c r="C5318" i="4"/>
  <c r="C5320" i="4"/>
  <c r="C5322" i="4"/>
  <c r="C5324" i="4"/>
  <c r="C5326" i="4"/>
  <c r="C5328" i="4"/>
  <c r="C5330" i="4"/>
  <c r="C5332" i="4"/>
  <c r="C5334" i="4"/>
  <c r="C5336" i="4"/>
  <c r="C5338" i="4"/>
  <c r="C5340" i="4"/>
  <c r="C5342" i="4"/>
  <c r="C5344" i="4"/>
  <c r="C5346" i="4"/>
  <c r="C5348" i="4"/>
  <c r="C5350" i="4"/>
  <c r="C5352" i="4"/>
  <c r="C5354" i="4"/>
  <c r="C5356" i="4"/>
  <c r="C5358" i="4"/>
  <c r="C5360" i="4"/>
  <c r="C5362" i="4"/>
  <c r="C5364" i="4"/>
  <c r="C5366" i="4"/>
  <c r="C5368" i="4"/>
  <c r="C5370" i="4"/>
  <c r="C5372" i="4"/>
  <c r="C5374" i="4"/>
  <c r="C5376" i="4"/>
  <c r="C5378" i="4"/>
  <c r="C5380" i="4"/>
  <c r="C5382" i="4"/>
  <c r="C5384" i="4"/>
  <c r="C5386" i="4"/>
  <c r="C5388" i="4"/>
  <c r="C5390" i="4"/>
  <c r="C5392" i="4"/>
  <c r="C5394" i="4"/>
  <c r="C5396" i="4"/>
  <c r="C5398" i="4"/>
  <c r="C5400" i="4"/>
  <c r="C5402" i="4"/>
  <c r="C5404" i="4"/>
  <c r="C5406" i="4"/>
  <c r="C5408" i="4"/>
  <c r="C5410" i="4"/>
  <c r="C5412" i="4"/>
  <c r="C5414" i="4"/>
  <c r="C5416" i="4"/>
  <c r="C5418" i="4"/>
  <c r="C5420" i="4"/>
  <c r="C5422" i="4"/>
  <c r="C5424" i="4"/>
  <c r="C5426" i="4"/>
  <c r="C5428" i="4"/>
  <c r="C5430" i="4"/>
  <c r="C5432" i="4"/>
  <c r="C5434" i="4"/>
  <c r="C5436" i="4"/>
  <c r="C5438" i="4"/>
  <c r="C5440" i="4"/>
  <c r="C5442" i="4"/>
  <c r="C5444" i="4"/>
  <c r="C5446" i="4"/>
  <c r="C5448" i="4"/>
  <c r="C5450" i="4"/>
  <c r="C5452" i="4"/>
  <c r="C5454" i="4"/>
  <c r="C5456" i="4"/>
  <c r="C5458" i="4"/>
  <c r="C5460" i="4"/>
  <c r="C5462" i="4"/>
  <c r="C5464" i="4"/>
  <c r="C5466" i="4"/>
  <c r="C5468" i="4"/>
  <c r="C5470" i="4"/>
  <c r="C5472" i="4"/>
  <c r="C5474" i="4"/>
  <c r="C5476" i="4"/>
  <c r="C5478" i="4"/>
  <c r="C5480" i="4"/>
  <c r="C5482" i="4"/>
  <c r="C5484" i="4"/>
  <c r="C5486" i="4"/>
  <c r="C5488" i="4"/>
  <c r="C5490" i="4"/>
  <c r="C5492" i="4"/>
  <c r="C5494" i="4"/>
  <c r="C5496" i="4"/>
  <c r="C5498" i="4"/>
  <c r="C5500" i="4"/>
  <c r="C5502" i="4"/>
  <c r="C5504" i="4"/>
  <c r="C5506" i="4"/>
  <c r="C5508" i="4"/>
  <c r="C5510" i="4"/>
  <c r="C5512" i="4"/>
  <c r="C5514" i="4"/>
  <c r="C5516" i="4"/>
  <c r="C5518" i="4"/>
  <c r="C5520" i="4"/>
  <c r="C5522" i="4"/>
  <c r="C5524" i="4"/>
  <c r="C5526" i="4"/>
  <c r="C5528" i="4"/>
  <c r="C5530" i="4"/>
  <c r="C5532" i="4"/>
  <c r="C5534" i="4"/>
  <c r="C5536" i="4"/>
  <c r="C5538" i="4"/>
  <c r="C5540" i="4"/>
  <c r="C5542" i="4"/>
  <c r="C5544" i="4"/>
  <c r="C5546" i="4"/>
  <c r="C5548" i="4"/>
  <c r="C5550" i="4"/>
  <c r="C5552" i="4"/>
  <c r="C5554" i="4"/>
  <c r="C5556" i="4"/>
  <c r="C5558" i="4"/>
  <c r="C5560" i="4"/>
  <c r="C5562" i="4"/>
  <c r="C5564" i="4"/>
  <c r="C5566" i="4"/>
  <c r="C5568" i="4"/>
  <c r="C5570" i="4"/>
  <c r="C5572" i="4"/>
  <c r="C5574" i="4"/>
  <c r="C5576" i="4"/>
  <c r="C5578" i="4"/>
  <c r="C5580" i="4"/>
  <c r="C5582" i="4"/>
  <c r="C5584" i="4"/>
  <c r="C5586" i="4"/>
  <c r="C5588" i="4"/>
  <c r="C5590" i="4"/>
  <c r="C5592" i="4"/>
  <c r="C5594" i="4"/>
  <c r="C5596" i="4"/>
  <c r="C5598" i="4"/>
  <c r="C5600" i="4"/>
  <c r="C5602" i="4"/>
  <c r="C5604" i="4"/>
  <c r="C5606" i="4"/>
  <c r="C5608" i="4"/>
  <c r="C5610" i="4"/>
  <c r="C5612" i="4"/>
  <c r="C5614" i="4"/>
  <c r="C5616" i="4"/>
  <c r="C5618" i="4"/>
  <c r="C5620" i="4"/>
  <c r="C5622" i="4"/>
  <c r="C5624" i="4"/>
  <c r="C5626" i="4"/>
  <c r="C5628" i="4"/>
  <c r="C5630" i="4"/>
  <c r="C5632" i="4"/>
  <c r="C5634" i="4"/>
  <c r="C5636" i="4"/>
  <c r="C5638" i="4"/>
  <c r="C5640" i="4"/>
  <c r="C5642" i="4"/>
  <c r="C5644" i="4"/>
  <c r="C5646" i="4"/>
  <c r="C5648" i="4"/>
  <c r="C5650" i="4"/>
  <c r="C5652" i="4"/>
  <c r="C5654" i="4"/>
  <c r="C5656" i="4"/>
  <c r="C5658" i="4"/>
  <c r="C5660" i="4"/>
  <c r="C5662" i="4"/>
  <c r="C5664" i="4"/>
  <c r="C5666" i="4"/>
  <c r="C5668" i="4"/>
  <c r="C5670" i="4"/>
  <c r="C5672" i="4"/>
  <c r="C5674" i="4"/>
  <c r="C5676" i="4"/>
  <c r="C5678" i="4"/>
  <c r="C5680" i="4"/>
  <c r="C5682" i="4"/>
  <c r="C5684" i="4"/>
  <c r="C5686" i="4"/>
  <c r="C5688" i="4"/>
  <c r="C5690" i="4"/>
  <c r="C5692" i="4"/>
  <c r="C5694" i="4"/>
  <c r="C5696" i="4"/>
  <c r="C5698" i="4"/>
  <c r="C5700" i="4"/>
  <c r="C5702" i="4"/>
  <c r="C5704" i="4"/>
  <c r="C5706" i="4"/>
  <c r="C5708" i="4"/>
  <c r="C5710" i="4"/>
  <c r="C5712" i="4"/>
  <c r="C5714" i="4"/>
  <c r="C5716" i="4"/>
  <c r="C5718" i="4"/>
  <c r="C5720" i="4"/>
  <c r="C5722" i="4"/>
  <c r="C5724" i="4"/>
  <c r="C5726" i="4"/>
  <c r="C5728" i="4"/>
  <c r="C5730" i="4"/>
  <c r="C5732" i="4"/>
  <c r="C5734" i="4"/>
  <c r="C5736" i="4"/>
  <c r="C5738" i="4"/>
  <c r="C5740" i="4"/>
  <c r="C5742" i="4"/>
  <c r="C5744" i="4"/>
  <c r="C5746" i="4"/>
  <c r="C5748" i="4"/>
  <c r="C5750" i="4"/>
  <c r="C5752" i="4"/>
  <c r="C5754" i="4"/>
  <c r="C5756" i="4"/>
  <c r="C5758" i="4"/>
  <c r="C5760" i="4"/>
  <c r="C5762" i="4"/>
  <c r="C5764" i="4"/>
  <c r="C5766" i="4"/>
  <c r="C5768" i="4"/>
  <c r="C5770" i="4"/>
  <c r="C5772" i="4"/>
  <c r="C5774" i="4"/>
  <c r="C5776" i="4"/>
  <c r="C5778" i="4"/>
  <c r="C5780" i="4"/>
  <c r="C5782" i="4"/>
  <c r="C5784" i="4"/>
  <c r="C5786" i="4"/>
  <c r="C5788" i="4"/>
  <c r="C5790" i="4"/>
  <c r="C5792" i="4"/>
  <c r="C5794" i="4"/>
  <c r="C5796" i="4"/>
  <c r="C5798" i="4"/>
  <c r="C5800" i="4"/>
  <c r="C5802" i="4"/>
  <c r="C5804" i="4"/>
  <c r="C5806" i="4"/>
  <c r="C5808" i="4"/>
  <c r="C5810" i="4"/>
  <c r="C5812" i="4"/>
  <c r="C5814" i="4"/>
  <c r="C5816" i="4"/>
  <c r="C5818" i="4"/>
  <c r="C5820" i="4"/>
  <c r="C5822" i="4"/>
  <c r="C5824" i="4"/>
  <c r="C5826" i="4"/>
  <c r="C5828" i="4"/>
  <c r="C5830" i="4"/>
  <c r="C5832" i="4"/>
  <c r="C5834" i="4"/>
  <c r="C5836" i="4"/>
  <c r="C5838" i="4"/>
  <c r="C5840" i="4"/>
  <c r="C5842" i="4"/>
  <c r="C5844" i="4"/>
  <c r="C5846" i="4"/>
  <c r="C5848" i="4"/>
  <c r="C5850" i="4"/>
  <c r="C5852" i="4"/>
  <c r="C5854" i="4"/>
  <c r="C5856" i="4"/>
  <c r="C5858" i="4"/>
  <c r="C5860" i="4"/>
  <c r="C5862" i="4"/>
  <c r="C5864" i="4"/>
  <c r="C5866" i="4"/>
  <c r="C5868" i="4"/>
  <c r="C5870" i="4"/>
  <c r="C5872" i="4"/>
  <c r="C5874" i="4"/>
  <c r="C5876" i="4"/>
  <c r="C5878" i="4"/>
  <c r="C5880" i="4"/>
  <c r="C5882" i="4"/>
  <c r="C5884" i="4"/>
  <c r="C5886" i="4"/>
  <c r="C5888" i="4"/>
  <c r="C5890" i="4"/>
  <c r="C5892" i="4"/>
  <c r="C5894" i="4"/>
  <c r="C5896" i="4"/>
  <c r="C5898" i="4"/>
  <c r="C5900" i="4"/>
  <c r="C5902" i="4"/>
  <c r="C5904" i="4"/>
  <c r="C5906" i="4"/>
  <c r="C5908" i="4"/>
  <c r="C5910" i="4"/>
  <c r="C5912" i="4"/>
  <c r="C5914" i="4"/>
  <c r="C5916" i="4"/>
  <c r="C5918" i="4"/>
  <c r="C5920" i="4"/>
  <c r="C5922" i="4"/>
  <c r="C5924" i="4"/>
  <c r="C5926" i="4"/>
  <c r="C5928" i="4"/>
  <c r="C5930" i="4"/>
  <c r="C5932" i="4"/>
  <c r="C5934" i="4"/>
  <c r="C5936" i="4"/>
  <c r="C5938" i="4"/>
  <c r="C5940" i="4"/>
  <c r="C5942" i="4"/>
  <c r="C5944" i="4"/>
  <c r="C5946" i="4"/>
  <c r="C5948" i="4"/>
  <c r="C5950" i="4"/>
  <c r="C5952" i="4"/>
  <c r="C5954" i="4"/>
  <c r="C5956" i="4"/>
  <c r="C5958" i="4"/>
  <c r="C5960" i="4"/>
  <c r="C5962" i="4"/>
  <c r="C5964" i="4"/>
  <c r="C5966" i="4"/>
  <c r="C5968" i="4"/>
  <c r="C5970" i="4"/>
  <c r="C5972" i="4"/>
  <c r="C5974" i="4"/>
  <c r="C5976" i="4"/>
  <c r="C5978" i="4"/>
  <c r="C5980" i="4"/>
  <c r="C5982" i="4"/>
  <c r="C5984" i="4"/>
  <c r="C5986" i="4"/>
  <c r="C5988" i="4"/>
  <c r="C5990" i="4"/>
  <c r="C5992" i="4"/>
  <c r="C5994" i="4"/>
  <c r="C5996" i="4"/>
  <c r="C5998" i="4"/>
  <c r="C6000" i="4"/>
  <c r="C6002" i="4"/>
  <c r="C6004" i="4"/>
  <c r="C6006" i="4"/>
  <c r="C6008" i="4"/>
  <c r="C6010" i="4"/>
  <c r="C6012" i="4"/>
  <c r="C6014" i="4"/>
  <c r="C6016" i="4"/>
  <c r="C6018" i="4"/>
  <c r="C6020" i="4"/>
  <c r="C6022" i="4"/>
  <c r="C6024" i="4"/>
  <c r="C6026" i="4"/>
  <c r="C6028" i="4"/>
  <c r="C6030" i="4"/>
  <c r="C6032" i="4"/>
  <c r="C6034" i="4"/>
  <c r="C6036" i="4"/>
  <c r="C6038" i="4"/>
  <c r="C6040" i="4"/>
  <c r="C6042" i="4"/>
  <c r="C6044" i="4"/>
  <c r="C6046" i="4"/>
  <c r="C6048" i="4"/>
  <c r="C6050" i="4"/>
  <c r="C6052" i="4"/>
  <c r="C6054" i="4"/>
  <c r="C6056" i="4"/>
  <c r="C6058" i="4"/>
  <c r="C6060" i="4"/>
  <c r="C6062" i="4"/>
  <c r="C6064" i="4"/>
  <c r="C6066" i="4"/>
  <c r="C6068" i="4"/>
  <c r="C6070" i="4"/>
  <c r="C6072" i="4"/>
  <c r="C6074" i="4"/>
  <c r="C6076" i="4"/>
  <c r="C6078" i="4"/>
  <c r="C6080" i="4"/>
  <c r="C6082" i="4"/>
  <c r="C6084" i="4"/>
  <c r="C6086" i="4"/>
  <c r="C6088" i="4"/>
  <c r="C6090" i="4"/>
  <c r="C6092" i="4"/>
  <c r="C6094" i="4"/>
  <c r="C6096" i="4"/>
  <c r="C6098" i="4"/>
  <c r="C6100" i="4"/>
  <c r="C6102" i="4"/>
  <c r="C6104" i="4"/>
  <c r="C6106" i="4"/>
  <c r="C6108" i="4"/>
  <c r="C6110" i="4"/>
  <c r="C6112" i="4"/>
  <c r="C6114" i="4"/>
  <c r="C6116" i="4"/>
  <c r="C6118" i="4"/>
  <c r="C6120" i="4"/>
  <c r="C6122" i="4"/>
  <c r="C6124" i="4"/>
  <c r="C6126" i="4"/>
  <c r="C6128" i="4"/>
  <c r="C6130" i="4"/>
  <c r="C6132" i="4"/>
  <c r="C6134" i="4"/>
  <c r="C6136" i="4"/>
  <c r="C6138" i="4"/>
  <c r="C6140" i="4"/>
  <c r="C6142" i="4"/>
  <c r="C6144" i="4"/>
  <c r="C6146" i="4"/>
  <c r="C6148" i="4"/>
  <c r="C6150" i="4"/>
  <c r="C6152" i="4"/>
  <c r="C6154" i="4"/>
  <c r="C6156" i="4"/>
  <c r="C6158" i="4"/>
  <c r="C6160" i="4"/>
  <c r="C6162" i="4"/>
  <c r="C6164" i="4"/>
  <c r="C6166" i="4"/>
  <c r="C6168" i="4"/>
  <c r="C6170" i="4"/>
  <c r="C6172" i="4"/>
  <c r="C6174" i="4"/>
  <c r="C6176" i="4"/>
  <c r="C6178" i="4"/>
  <c r="C6180" i="4"/>
  <c r="C6182" i="4"/>
  <c r="C6184" i="4"/>
  <c r="C6186" i="4"/>
  <c r="C6188" i="4"/>
  <c r="C6190" i="4"/>
  <c r="C6192" i="4"/>
  <c r="C6194" i="4"/>
  <c r="C6196" i="4"/>
  <c r="C6198" i="4"/>
  <c r="C6200" i="4"/>
  <c r="C6202" i="4"/>
  <c r="C6204" i="4"/>
  <c r="C6206" i="4"/>
  <c r="C6208" i="4"/>
  <c r="C6210" i="4"/>
  <c r="C6212" i="4"/>
  <c r="C6214" i="4"/>
  <c r="C6216" i="4"/>
  <c r="C6218" i="4"/>
  <c r="C6220" i="4"/>
  <c r="C6222" i="4"/>
  <c r="C6224" i="4"/>
  <c r="C6226" i="4"/>
  <c r="C6228" i="4"/>
  <c r="C6230" i="4"/>
  <c r="C6232" i="4"/>
  <c r="C6234" i="4"/>
  <c r="C6236" i="4"/>
  <c r="C6238" i="4"/>
  <c r="C6240" i="4"/>
  <c r="C6242" i="4"/>
  <c r="C6244" i="4"/>
  <c r="C6246" i="4"/>
  <c r="C6248" i="4"/>
  <c r="C6250" i="4"/>
  <c r="C6252" i="4"/>
  <c r="C6254" i="4"/>
  <c r="C6256" i="4"/>
  <c r="C6258" i="4"/>
  <c r="C6260" i="4"/>
  <c r="C6262" i="4"/>
  <c r="C6264" i="4"/>
  <c r="C6266" i="4"/>
  <c r="C6268" i="4"/>
  <c r="C6270" i="4"/>
  <c r="C6272" i="4"/>
  <c r="C6274" i="4"/>
  <c r="C6276" i="4"/>
  <c r="C6278" i="4"/>
  <c r="C6280" i="4"/>
  <c r="C6282" i="4"/>
  <c r="C6284" i="4"/>
  <c r="C6286" i="4"/>
  <c r="C6288" i="4"/>
  <c r="C6290" i="4"/>
  <c r="C6292" i="4"/>
  <c r="C6294" i="4"/>
  <c r="C6296" i="4"/>
  <c r="C6298" i="4"/>
  <c r="C6300" i="4"/>
  <c r="C6302" i="4"/>
  <c r="C6304" i="4"/>
  <c r="C6306" i="4"/>
  <c r="C6308" i="4"/>
  <c r="C6310" i="4"/>
  <c r="C6312" i="4"/>
  <c r="C6314" i="4"/>
  <c r="C6316" i="4"/>
  <c r="C6318" i="4"/>
  <c r="C6320" i="4"/>
  <c r="C6322" i="4"/>
  <c r="C6324" i="4"/>
  <c r="C6326" i="4"/>
  <c r="C6328" i="4"/>
  <c r="C6330" i="4"/>
  <c r="C6332" i="4"/>
  <c r="C6334" i="4"/>
  <c r="C6336" i="4"/>
  <c r="C6338" i="4"/>
  <c r="C6340" i="4"/>
  <c r="C6342" i="4"/>
  <c r="C6344" i="4"/>
  <c r="C6346" i="4"/>
  <c r="C6348" i="4"/>
  <c r="C6350" i="4"/>
  <c r="C6352" i="4"/>
  <c r="C6354" i="4"/>
  <c r="C6356" i="4"/>
  <c r="C6358" i="4"/>
  <c r="C6360" i="4"/>
  <c r="C6362" i="4"/>
  <c r="C6364" i="4"/>
  <c r="C6366" i="4"/>
  <c r="C6368" i="4"/>
  <c r="C6370" i="4"/>
  <c r="C6372" i="4"/>
  <c r="C6374" i="4"/>
  <c r="C6376" i="4"/>
  <c r="C6378" i="4"/>
  <c r="C6380" i="4"/>
  <c r="C6382" i="4"/>
  <c r="C6384" i="4"/>
  <c r="C6386" i="4"/>
  <c r="C6388" i="4"/>
  <c r="C6390" i="4"/>
  <c r="C6392" i="4"/>
  <c r="C6394" i="4"/>
  <c r="C6396" i="4"/>
  <c r="C6398" i="4"/>
  <c r="C6400" i="4"/>
  <c r="C6402" i="4"/>
  <c r="C6404" i="4"/>
  <c r="C6406" i="4"/>
  <c r="C6408" i="4"/>
  <c r="C6410" i="4"/>
  <c r="C6412" i="4"/>
  <c r="C6414" i="4"/>
  <c r="C6416" i="4"/>
  <c r="C6418" i="4"/>
  <c r="C6420" i="4"/>
  <c r="C6422" i="4"/>
  <c r="C6424" i="4"/>
  <c r="C6426" i="4"/>
  <c r="C6428" i="4"/>
  <c r="C6430" i="4"/>
  <c r="C6432" i="4"/>
  <c r="C6434" i="4"/>
  <c r="C6436" i="4"/>
  <c r="C6438" i="4"/>
  <c r="C6440" i="4"/>
  <c r="C6442" i="4"/>
  <c r="C6444" i="4"/>
  <c r="C6446" i="4"/>
  <c r="C6448" i="4"/>
  <c r="C6450" i="4"/>
  <c r="C6452" i="4"/>
  <c r="C6454" i="4"/>
  <c r="C6456" i="4"/>
  <c r="C6458" i="4"/>
  <c r="C6460" i="4"/>
  <c r="C6462" i="4"/>
  <c r="C6464" i="4"/>
  <c r="C6466" i="4"/>
  <c r="C6468" i="4"/>
  <c r="C6470" i="4"/>
  <c r="C6472" i="4"/>
  <c r="C6474" i="4"/>
  <c r="C6476" i="4"/>
  <c r="C6478" i="4"/>
  <c r="C6480" i="4"/>
  <c r="C6482" i="4"/>
  <c r="C6484" i="4"/>
  <c r="C6486" i="4"/>
  <c r="C6488" i="4"/>
  <c r="C6490" i="4"/>
  <c r="C6492" i="4"/>
  <c r="C6494" i="4"/>
  <c r="C6496" i="4"/>
  <c r="C6498" i="4"/>
  <c r="C6500" i="4"/>
  <c r="C6502" i="4"/>
  <c r="C6504" i="4"/>
  <c r="C6506" i="4"/>
  <c r="C6508" i="4"/>
  <c r="C6510" i="4"/>
  <c r="C6512" i="4"/>
  <c r="C6514" i="4"/>
  <c r="C6516" i="4"/>
  <c r="C6518" i="4"/>
  <c r="C6520" i="4"/>
  <c r="C6522" i="4"/>
  <c r="C6524" i="4"/>
  <c r="C6526" i="4"/>
  <c r="C6528" i="4"/>
  <c r="C6530" i="4"/>
  <c r="C6532" i="4"/>
  <c r="C6534" i="4"/>
  <c r="C6536" i="4"/>
  <c r="C6538" i="4"/>
  <c r="C6540" i="4"/>
  <c r="C6542" i="4"/>
  <c r="C6544" i="4"/>
  <c r="C6546" i="4"/>
  <c r="C6548" i="4"/>
  <c r="C6550" i="4"/>
  <c r="C6552" i="4"/>
  <c r="C6554" i="4"/>
  <c r="C6556" i="4"/>
  <c r="C6558" i="4"/>
  <c r="C6560" i="4"/>
  <c r="C6562" i="4"/>
  <c r="C6564" i="4"/>
  <c r="C6566" i="4"/>
  <c r="C6568" i="4"/>
  <c r="C6570" i="4"/>
  <c r="C6572" i="4"/>
  <c r="C6574" i="4"/>
  <c r="C6576" i="4"/>
  <c r="C6578" i="4"/>
  <c r="C6580" i="4"/>
  <c r="C6582" i="4"/>
  <c r="C6584" i="4"/>
  <c r="C6586" i="4"/>
  <c r="C6588" i="4"/>
  <c r="C6590" i="4"/>
  <c r="C6592" i="4"/>
  <c r="C6594" i="4"/>
  <c r="C6596" i="4"/>
  <c r="C6598" i="4"/>
  <c r="C6600" i="4"/>
  <c r="C6602" i="4"/>
  <c r="C6604" i="4"/>
  <c r="C6606" i="4"/>
  <c r="C6608" i="4"/>
  <c r="C6610" i="4"/>
  <c r="C6612" i="4"/>
  <c r="C6614" i="4"/>
  <c r="C6616" i="4"/>
  <c r="C6618" i="4"/>
  <c r="C6620" i="4"/>
  <c r="C6622" i="4"/>
  <c r="C6624" i="4"/>
  <c r="C6626" i="4"/>
  <c r="C6628" i="4"/>
  <c r="C6630" i="4"/>
  <c r="C6632" i="4"/>
  <c r="C6634" i="4"/>
  <c r="C6636" i="4"/>
  <c r="C6638" i="4"/>
  <c r="C6640" i="4"/>
  <c r="C6642" i="4"/>
  <c r="C6644" i="4"/>
  <c r="C6646" i="4"/>
  <c r="C6648" i="4"/>
  <c r="C6650" i="4"/>
  <c r="C6652" i="4"/>
  <c r="C6654" i="4"/>
  <c r="C6656" i="4"/>
  <c r="C6658" i="4"/>
  <c r="C6660" i="4"/>
  <c r="C6662" i="4"/>
  <c r="C6664" i="4"/>
  <c r="C6666" i="4"/>
  <c r="C6668" i="4"/>
  <c r="C6670" i="4"/>
  <c r="C6672" i="4"/>
  <c r="C6674" i="4"/>
  <c r="C6676" i="4"/>
  <c r="C6678" i="4"/>
  <c r="C6680" i="4"/>
  <c r="C6682" i="4"/>
  <c r="C6684" i="4"/>
  <c r="C6686" i="4"/>
  <c r="C6688" i="4"/>
  <c r="C6690" i="4"/>
  <c r="C6692" i="4"/>
  <c r="C6694" i="4"/>
  <c r="C6696" i="4"/>
  <c r="C6698" i="4"/>
  <c r="C6700" i="4"/>
  <c r="C6702" i="4"/>
  <c r="C6704" i="4"/>
  <c r="C6706" i="4"/>
  <c r="C6708" i="4"/>
  <c r="C6710" i="4"/>
  <c r="C6712" i="4"/>
  <c r="C6714" i="4"/>
  <c r="C6716" i="4"/>
  <c r="C6718" i="4"/>
  <c r="C6720" i="4"/>
  <c r="C6722" i="4"/>
  <c r="C6724" i="4"/>
  <c r="C6726" i="4"/>
  <c r="C6728" i="4"/>
  <c r="C6730" i="4"/>
  <c r="C6732" i="4"/>
  <c r="C6734" i="4"/>
  <c r="C6736" i="4"/>
  <c r="C6738" i="4"/>
  <c r="C6740" i="4"/>
  <c r="C6742" i="4"/>
  <c r="C6744" i="4"/>
  <c r="C6746" i="4"/>
  <c r="C6748" i="4"/>
  <c r="C6750" i="4"/>
  <c r="C6752" i="4"/>
  <c r="C6754" i="4"/>
  <c r="C6756" i="4"/>
  <c r="C6758" i="4"/>
  <c r="C6760" i="4"/>
  <c r="C6762" i="4"/>
  <c r="C6764" i="4"/>
  <c r="C6766" i="4"/>
  <c r="C6768" i="4"/>
  <c r="C6770" i="4"/>
  <c r="C6772" i="4"/>
  <c r="C6774" i="4"/>
  <c r="C6776" i="4"/>
  <c r="C6778" i="4"/>
  <c r="C6780" i="4"/>
  <c r="C6782" i="4"/>
  <c r="C6784" i="4"/>
  <c r="C6786" i="4"/>
  <c r="C6788" i="4"/>
  <c r="C6790" i="4"/>
  <c r="C6792" i="4"/>
  <c r="C6794" i="4"/>
  <c r="C6796" i="4"/>
  <c r="C6798" i="4"/>
  <c r="C6800" i="4"/>
  <c r="C6802" i="4"/>
  <c r="C6804" i="4"/>
  <c r="C6806" i="4"/>
  <c r="C6808" i="4"/>
  <c r="C6810" i="4"/>
  <c r="C6812" i="4"/>
  <c r="C6814" i="4"/>
  <c r="C6816" i="4"/>
  <c r="C6818" i="4"/>
  <c r="C6820" i="4"/>
  <c r="C6822" i="4"/>
  <c r="C6824" i="4"/>
  <c r="C6826" i="4"/>
  <c r="C6828" i="4"/>
  <c r="C6830" i="4"/>
  <c r="C6832" i="4"/>
  <c r="C6834" i="4"/>
  <c r="C6836" i="4"/>
  <c r="C6838" i="4"/>
  <c r="C6840" i="4"/>
  <c r="C6842" i="4"/>
  <c r="C6844" i="4"/>
  <c r="C6846" i="4"/>
  <c r="C6848" i="4"/>
  <c r="C6850" i="4"/>
  <c r="C6852" i="4"/>
  <c r="C6854" i="4"/>
  <c r="C6856" i="4"/>
  <c r="C6858" i="4"/>
  <c r="C6860" i="4"/>
  <c r="C6862" i="4"/>
  <c r="C6864" i="4"/>
  <c r="C6866" i="4"/>
  <c r="C6868" i="4"/>
  <c r="C6870" i="4"/>
  <c r="C6872" i="4"/>
  <c r="C6874" i="4"/>
  <c r="C6876" i="4"/>
  <c r="C6878" i="4"/>
  <c r="C6880" i="4"/>
  <c r="C6882" i="4"/>
  <c r="C6884" i="4"/>
  <c r="C6886" i="4"/>
  <c r="C6888" i="4"/>
  <c r="C6890" i="4"/>
  <c r="C6892" i="4"/>
  <c r="C6894" i="4"/>
  <c r="C6896" i="4"/>
  <c r="C6898" i="4"/>
  <c r="C6900" i="4"/>
  <c r="C6902" i="4"/>
  <c r="C6904" i="4"/>
  <c r="C6906" i="4"/>
  <c r="C6908" i="4"/>
  <c r="C6910" i="4"/>
  <c r="C6912" i="4"/>
  <c r="C6914" i="4"/>
  <c r="C6916" i="4"/>
  <c r="C6918" i="4"/>
  <c r="C6920" i="4"/>
  <c r="C6922" i="4"/>
  <c r="C6924" i="4"/>
  <c r="C6926" i="4"/>
  <c r="C6928" i="4"/>
  <c r="C6930" i="4"/>
  <c r="C6932" i="4"/>
  <c r="C6934" i="4"/>
  <c r="C6936" i="4"/>
  <c r="C6938" i="4"/>
  <c r="C6940" i="4"/>
  <c r="C6942" i="4"/>
  <c r="C6944" i="4"/>
  <c r="C6946" i="4"/>
  <c r="C6948" i="4"/>
  <c r="C6950" i="4"/>
  <c r="C6952" i="4"/>
  <c r="C6954" i="4"/>
  <c r="C6956" i="4"/>
  <c r="C6958" i="4"/>
  <c r="C6960" i="4"/>
  <c r="C6962" i="4"/>
  <c r="C6964" i="4"/>
  <c r="C6966" i="4"/>
  <c r="C6968" i="4"/>
  <c r="C6970" i="4"/>
  <c r="C6972" i="4"/>
  <c r="C6974" i="4"/>
  <c r="C6976" i="4"/>
  <c r="C6978" i="4"/>
  <c r="C6980" i="4"/>
  <c r="C6982" i="4"/>
  <c r="C6984" i="4"/>
  <c r="C6986" i="4"/>
  <c r="C6988" i="4"/>
  <c r="C6990" i="4"/>
  <c r="C6992" i="4"/>
  <c r="C6994" i="4"/>
  <c r="C6996" i="4"/>
  <c r="C6998" i="4"/>
  <c r="C7000" i="4"/>
  <c r="C7002" i="4"/>
  <c r="C7004" i="4"/>
  <c r="C7006" i="4"/>
  <c r="C7008" i="4"/>
  <c r="C7010" i="4"/>
  <c r="C7012" i="4"/>
  <c r="C7014" i="4"/>
  <c r="C7016" i="4"/>
  <c r="C7018" i="4"/>
  <c r="C7020" i="4"/>
  <c r="C7022" i="4"/>
  <c r="C7024" i="4"/>
  <c r="C7026" i="4"/>
  <c r="C7028" i="4"/>
  <c r="C7030" i="4"/>
  <c r="C7032" i="4"/>
  <c r="C7034" i="4"/>
  <c r="C7036" i="4"/>
  <c r="C7038" i="4"/>
  <c r="C7040" i="4"/>
  <c r="C7042" i="4"/>
  <c r="C7044" i="4"/>
  <c r="C7046" i="4"/>
  <c r="C7048" i="4"/>
  <c r="C7050" i="4"/>
  <c r="C7052" i="4"/>
  <c r="C7054" i="4"/>
  <c r="C7056" i="4"/>
  <c r="C7058" i="4"/>
  <c r="C7060" i="4"/>
  <c r="C7062" i="4"/>
  <c r="C7064" i="4"/>
  <c r="C7066" i="4"/>
  <c r="C7068" i="4"/>
  <c r="C7070" i="4"/>
  <c r="C7072" i="4"/>
  <c r="C7074" i="4"/>
  <c r="C7076" i="4"/>
  <c r="C7078" i="4"/>
  <c r="C7080" i="4"/>
  <c r="C7082" i="4"/>
  <c r="C7084" i="4"/>
  <c r="C7086" i="4"/>
  <c r="C7088" i="4"/>
  <c r="C7090" i="4"/>
  <c r="C7092" i="4"/>
  <c r="C7094" i="4"/>
  <c r="C7096" i="4"/>
  <c r="C7098" i="4"/>
  <c r="C7100" i="4"/>
  <c r="C7102" i="4"/>
  <c r="C7104" i="4"/>
  <c r="C7106" i="4"/>
  <c r="C7108" i="4"/>
  <c r="C7110" i="4"/>
  <c r="C7112" i="4"/>
  <c r="C7114" i="4"/>
  <c r="C7116" i="4"/>
  <c r="C7118" i="4"/>
  <c r="C7120" i="4"/>
  <c r="C7122" i="4"/>
  <c r="C7124" i="4"/>
  <c r="C7126" i="4"/>
  <c r="C7128" i="4"/>
  <c r="C7130" i="4"/>
  <c r="C7132" i="4"/>
  <c r="C7134" i="4"/>
  <c r="C7136" i="4"/>
  <c r="C7138" i="4"/>
  <c r="C7140" i="4"/>
  <c r="C7142" i="4"/>
  <c r="C7144" i="4"/>
  <c r="C7146" i="4"/>
  <c r="C7148" i="4"/>
  <c r="C7150" i="4"/>
  <c r="C7152" i="4"/>
  <c r="C7154" i="4"/>
  <c r="C7156" i="4"/>
  <c r="C7158" i="4"/>
  <c r="C7160" i="4"/>
  <c r="C7162" i="4"/>
  <c r="C7164" i="4"/>
  <c r="C7166" i="4"/>
  <c r="C7168" i="4"/>
  <c r="C7170" i="4"/>
  <c r="C7172" i="4"/>
  <c r="C7174" i="4"/>
  <c r="C7176" i="4"/>
  <c r="C7178" i="4"/>
  <c r="C7180" i="4"/>
  <c r="C7182" i="4"/>
  <c r="C7184" i="4"/>
  <c r="C7186" i="4"/>
  <c r="C7188" i="4"/>
  <c r="C7190" i="4"/>
  <c r="C7192" i="4"/>
  <c r="C7194" i="4"/>
  <c r="C7196" i="4"/>
  <c r="C7198" i="4"/>
  <c r="C7200" i="4"/>
  <c r="C7202" i="4"/>
  <c r="C7204" i="4"/>
  <c r="C7206" i="4"/>
  <c r="C7208" i="4"/>
  <c r="C7210" i="4"/>
  <c r="C7212" i="4"/>
  <c r="C7214" i="4"/>
  <c r="C7216" i="4"/>
  <c r="C7218" i="4"/>
  <c r="C7220" i="4"/>
  <c r="C7222" i="4"/>
  <c r="C7224" i="4"/>
  <c r="C7226" i="4"/>
  <c r="C7228" i="4"/>
  <c r="C7230" i="4"/>
  <c r="C7232" i="4"/>
  <c r="C7234" i="4"/>
  <c r="C7236" i="4"/>
  <c r="C7238" i="4"/>
  <c r="C7240" i="4"/>
  <c r="C7242" i="4"/>
  <c r="C7244" i="4"/>
  <c r="C7246" i="4"/>
  <c r="C7248" i="4"/>
  <c r="C7250" i="4"/>
  <c r="C7252" i="4"/>
  <c r="C7254" i="4"/>
  <c r="C7256" i="4"/>
  <c r="C7258" i="4"/>
  <c r="C7260" i="4"/>
  <c r="C7262" i="4"/>
  <c r="C7264" i="4"/>
  <c r="C7266" i="4"/>
  <c r="C7268" i="4"/>
  <c r="C7270" i="4"/>
  <c r="C7272" i="4"/>
  <c r="C7274" i="4"/>
  <c r="C7276" i="4"/>
  <c r="C7278" i="4"/>
  <c r="C7280" i="4"/>
  <c r="C7282" i="4"/>
  <c r="C7284" i="4"/>
  <c r="C7286" i="4"/>
  <c r="C7288" i="4"/>
  <c r="C7290" i="4"/>
  <c r="C7292" i="4"/>
  <c r="C7294" i="4"/>
  <c r="C7296" i="4"/>
  <c r="C7298" i="4"/>
  <c r="C7300" i="4"/>
  <c r="C7302" i="4"/>
  <c r="C7304" i="4"/>
  <c r="C7306" i="4"/>
  <c r="C7308" i="4"/>
  <c r="C7310" i="4"/>
  <c r="C7312" i="4"/>
  <c r="C7314" i="4"/>
  <c r="C7316" i="4"/>
  <c r="C7318" i="4"/>
  <c r="C7320" i="4"/>
  <c r="C7322" i="4"/>
  <c r="C7324" i="4"/>
  <c r="C7326" i="4"/>
  <c r="C7328" i="4"/>
  <c r="C7330" i="4"/>
  <c r="C7332" i="4"/>
  <c r="C7334" i="4"/>
  <c r="C7336" i="4"/>
  <c r="C7338" i="4"/>
  <c r="C7340" i="4"/>
  <c r="C7342" i="4"/>
  <c r="C7344" i="4"/>
  <c r="C7346" i="4"/>
  <c r="C7348" i="4"/>
  <c r="C7350" i="4"/>
  <c r="C7352" i="4"/>
  <c r="C7354" i="4"/>
  <c r="C7356" i="4"/>
  <c r="C7358" i="4"/>
  <c r="C7360" i="4"/>
  <c r="C7362" i="4"/>
  <c r="C7364" i="4"/>
  <c r="C7366" i="4"/>
  <c r="C7368" i="4"/>
  <c r="C7370" i="4"/>
  <c r="C7372" i="4"/>
  <c r="C7374" i="4"/>
  <c r="C7376" i="4"/>
  <c r="C7378" i="4"/>
  <c r="C7380" i="4"/>
  <c r="C7382" i="4"/>
  <c r="C7384" i="4"/>
  <c r="C7386" i="4"/>
  <c r="C7388" i="4"/>
  <c r="C7390" i="4"/>
  <c r="C7392" i="4"/>
  <c r="C7394" i="4"/>
  <c r="C7396" i="4"/>
  <c r="C7398" i="4"/>
  <c r="C7400" i="4"/>
  <c r="C8593" i="4"/>
  <c r="C8595" i="4"/>
  <c r="C8597" i="4"/>
  <c r="C8599" i="4"/>
  <c r="C8601" i="4"/>
  <c r="C8603" i="4"/>
  <c r="C8605" i="4"/>
  <c r="C8607" i="4"/>
  <c r="C8609" i="4"/>
  <c r="C8611" i="4"/>
  <c r="C8613" i="4"/>
  <c r="C8615" i="4"/>
  <c r="C8617" i="4"/>
  <c r="C8619" i="4"/>
  <c r="C8621" i="4"/>
  <c r="C8623" i="4"/>
  <c r="C8625" i="4"/>
  <c r="C8627" i="4"/>
  <c r="C8629" i="4"/>
  <c r="C8631" i="4"/>
  <c r="C8633" i="4"/>
  <c r="C8635" i="4"/>
  <c r="C8637" i="4"/>
  <c r="C8639" i="4"/>
  <c r="C8641" i="4"/>
  <c r="C8643" i="4"/>
  <c r="C8645" i="4"/>
  <c r="C8647" i="4"/>
  <c r="C8649" i="4"/>
  <c r="C8651" i="4"/>
  <c r="C8653" i="4"/>
  <c r="C8655" i="4"/>
  <c r="C8657" i="4"/>
  <c r="C8659" i="4"/>
  <c r="C8661" i="4"/>
  <c r="C8663" i="4"/>
  <c r="C8665" i="4"/>
  <c r="C8667" i="4"/>
  <c r="C8669" i="4"/>
  <c r="C8671" i="4"/>
  <c r="C8673" i="4"/>
  <c r="C8675" i="4"/>
  <c r="C8677" i="4"/>
  <c r="C8679" i="4"/>
  <c r="C8681" i="4"/>
  <c r="C8683" i="4"/>
  <c r="C8685" i="4"/>
  <c r="C8687" i="4"/>
  <c r="C8689" i="4"/>
  <c r="C8691" i="4"/>
  <c r="C8693" i="4"/>
  <c r="C8695" i="4"/>
  <c r="C8697" i="4"/>
  <c r="C8699" i="4"/>
  <c r="C8701" i="4"/>
  <c r="C8703" i="4"/>
  <c r="C8705" i="4"/>
  <c r="C8707" i="4"/>
  <c r="C8709" i="4"/>
  <c r="C8711" i="4"/>
  <c r="C8713" i="4"/>
  <c r="C8715" i="4"/>
  <c r="C8717" i="4"/>
  <c r="C8719" i="4"/>
  <c r="C8721" i="4"/>
  <c r="C8723" i="4"/>
  <c r="C8725" i="4"/>
  <c r="C8727" i="4"/>
  <c r="C8729" i="4"/>
  <c r="C8731" i="4"/>
  <c r="C8733" i="4"/>
  <c r="C8735" i="4"/>
  <c r="C8737" i="4"/>
  <c r="C8739" i="4"/>
  <c r="C8741" i="4"/>
  <c r="C8743" i="4"/>
  <c r="C8745" i="4"/>
  <c r="C8747" i="4"/>
  <c r="C8749" i="4"/>
  <c r="C8751" i="4"/>
  <c r="C8753" i="4"/>
  <c r="C8755" i="4"/>
  <c r="C8757" i="4"/>
  <c r="C8759" i="4"/>
  <c r="C8761" i="4"/>
  <c r="C8763" i="4"/>
  <c r="C8765" i="4"/>
  <c r="C7402" i="4"/>
  <c r="C7404" i="4"/>
  <c r="C7406" i="4"/>
  <c r="C7408" i="4"/>
  <c r="C7410" i="4"/>
  <c r="C7412" i="4"/>
  <c r="C7414" i="4"/>
  <c r="C7416" i="4"/>
  <c r="C7418" i="4"/>
  <c r="C7420" i="4"/>
  <c r="C7422" i="4"/>
  <c r="C7424" i="4"/>
  <c r="C7426" i="4"/>
  <c r="C7428" i="4"/>
  <c r="C7430" i="4"/>
  <c r="C7432" i="4"/>
  <c r="C7434" i="4"/>
  <c r="C7436" i="4"/>
  <c r="C7438" i="4"/>
  <c r="C7440" i="4"/>
  <c r="C7442" i="4"/>
  <c r="C7444" i="4"/>
  <c r="C7446" i="4"/>
  <c r="C7448" i="4"/>
  <c r="C7450" i="4"/>
  <c r="C7452" i="4"/>
  <c r="C7454" i="4"/>
  <c r="C7456" i="4"/>
  <c r="C7458" i="4"/>
  <c r="C7460" i="4"/>
  <c r="C7462" i="4"/>
  <c r="C7464" i="4"/>
  <c r="C7466" i="4"/>
  <c r="C7468" i="4"/>
  <c r="C7470" i="4"/>
  <c r="C7472" i="4"/>
  <c r="C7474" i="4"/>
  <c r="C7476" i="4"/>
  <c r="C7478" i="4"/>
  <c r="C7480" i="4"/>
  <c r="C7482" i="4"/>
  <c r="C7484" i="4"/>
  <c r="C7486" i="4"/>
  <c r="C7488" i="4"/>
  <c r="C7490" i="4"/>
  <c r="C7492" i="4"/>
  <c r="C7494" i="4"/>
  <c r="C7496" i="4"/>
  <c r="C7498" i="4"/>
  <c r="C7500" i="4"/>
  <c r="C7502" i="4"/>
  <c r="C7504" i="4"/>
  <c r="C7506" i="4"/>
  <c r="C7508" i="4"/>
  <c r="C7510" i="4"/>
  <c r="C7512" i="4"/>
  <c r="C7514" i="4"/>
  <c r="C7516" i="4"/>
  <c r="C7518" i="4"/>
  <c r="C7520" i="4"/>
  <c r="C7522" i="4"/>
  <c r="C7524" i="4"/>
  <c r="C7526" i="4"/>
  <c r="C7528" i="4"/>
  <c r="C7530" i="4"/>
  <c r="C7532" i="4"/>
  <c r="C7534" i="4"/>
  <c r="C7536" i="4"/>
  <c r="C7538" i="4"/>
  <c r="C7540" i="4"/>
  <c r="C7542" i="4"/>
  <c r="C7544" i="4"/>
  <c r="C7546" i="4"/>
  <c r="C7548" i="4"/>
  <c r="C7550" i="4"/>
  <c r="C7552" i="4"/>
  <c r="C7554" i="4"/>
  <c r="C7556" i="4"/>
  <c r="C7558" i="4"/>
  <c r="C7560" i="4"/>
  <c r="C7562" i="4"/>
  <c r="C7564" i="4"/>
  <c r="C7566" i="4"/>
  <c r="C7568" i="4"/>
  <c r="C7570" i="4"/>
  <c r="C7572" i="4"/>
  <c r="C7574" i="4"/>
  <c r="C7576" i="4"/>
  <c r="C7578" i="4"/>
  <c r="C7580" i="4"/>
  <c r="C7582" i="4"/>
  <c r="C7584" i="4"/>
  <c r="C7586" i="4"/>
  <c r="C7588" i="4"/>
  <c r="C7590" i="4"/>
  <c r="C7592" i="4"/>
  <c r="C7594" i="4"/>
  <c r="C7596" i="4"/>
  <c r="C7598" i="4"/>
  <c r="C7600" i="4"/>
  <c r="C7602" i="4"/>
  <c r="C7604" i="4"/>
  <c r="C7606" i="4"/>
  <c r="C7608" i="4"/>
  <c r="C7610" i="4"/>
  <c r="C7612" i="4"/>
  <c r="C7614" i="4"/>
  <c r="C7616" i="4"/>
  <c r="C7618" i="4"/>
  <c r="C7620" i="4"/>
  <c r="C7622" i="4"/>
  <c r="C7624" i="4"/>
  <c r="C7626" i="4"/>
  <c r="C7628" i="4"/>
  <c r="C7630" i="4"/>
  <c r="C7632" i="4"/>
  <c r="C7634" i="4"/>
  <c r="C7636" i="4"/>
  <c r="C7638" i="4"/>
  <c r="C7640" i="4"/>
  <c r="C7642" i="4"/>
  <c r="C7644" i="4"/>
  <c r="C7646" i="4"/>
  <c r="C7648" i="4"/>
  <c r="C7650" i="4"/>
  <c r="C7652" i="4"/>
  <c r="C7654" i="4"/>
  <c r="C7656" i="4"/>
  <c r="C7658" i="4"/>
  <c r="C7660" i="4"/>
  <c r="C7662" i="4"/>
  <c r="C7664" i="4"/>
  <c r="C7666" i="4"/>
  <c r="C7668" i="4"/>
  <c r="C7670" i="4"/>
  <c r="C7672" i="4"/>
  <c r="C7674" i="4"/>
  <c r="C7676" i="4"/>
  <c r="C7678" i="4"/>
  <c r="C7680" i="4"/>
  <c r="C7682" i="4"/>
  <c r="C7684" i="4"/>
  <c r="C7686" i="4"/>
  <c r="C7688" i="4"/>
  <c r="C7690" i="4"/>
  <c r="C7692" i="4"/>
  <c r="C7694" i="4"/>
  <c r="C7696" i="4"/>
  <c r="C7698" i="4"/>
  <c r="C7700" i="4"/>
  <c r="C7702" i="4"/>
  <c r="C7704" i="4"/>
  <c r="C7706" i="4"/>
  <c r="C7708" i="4"/>
  <c r="C7710" i="4"/>
  <c r="C7712" i="4"/>
  <c r="C7714" i="4"/>
  <c r="C7716" i="4"/>
  <c r="C7718" i="4"/>
  <c r="C7720" i="4"/>
  <c r="C7722" i="4"/>
  <c r="C7724" i="4"/>
  <c r="C7726" i="4"/>
  <c r="C7728" i="4"/>
  <c r="C7730" i="4"/>
  <c r="C7732" i="4"/>
  <c r="C7734" i="4"/>
  <c r="C7736" i="4"/>
  <c r="C7738" i="4"/>
  <c r="C7740" i="4"/>
  <c r="C7742" i="4"/>
  <c r="C7744" i="4"/>
  <c r="C7746" i="4"/>
  <c r="C7748" i="4"/>
  <c r="C7750" i="4"/>
  <c r="C7752" i="4"/>
  <c r="C7754" i="4"/>
  <c r="C7756" i="4"/>
  <c r="C7758" i="4"/>
  <c r="C7760" i="4"/>
  <c r="C7762" i="4"/>
  <c r="C7764" i="4"/>
  <c r="C7766" i="4"/>
  <c r="C7768" i="4"/>
  <c r="C7770" i="4"/>
  <c r="C7772" i="4"/>
  <c r="C7774" i="4"/>
  <c r="C7776" i="4"/>
  <c r="C7778" i="4"/>
  <c r="C7780" i="4"/>
  <c r="C7782" i="4"/>
  <c r="C7784" i="4"/>
  <c r="C7786" i="4"/>
  <c r="C7788" i="4"/>
  <c r="C7790" i="4"/>
  <c r="C7792" i="4"/>
  <c r="C7794" i="4"/>
  <c r="C7796" i="4"/>
  <c r="C7798" i="4"/>
  <c r="C7800" i="4"/>
  <c r="C7802" i="4"/>
  <c r="C7804" i="4"/>
  <c r="C7806" i="4"/>
  <c r="C7808" i="4"/>
  <c r="C7810" i="4"/>
  <c r="C7812" i="4"/>
  <c r="C7814" i="4"/>
  <c r="C7816" i="4"/>
  <c r="C7818" i="4"/>
  <c r="C7820" i="4"/>
  <c r="C7822" i="4"/>
  <c r="C7824" i="4"/>
  <c r="C7826" i="4"/>
  <c r="C7828" i="4"/>
  <c r="C7830" i="4"/>
  <c r="C7832" i="4"/>
  <c r="C7834" i="4"/>
  <c r="C7836" i="4"/>
  <c r="C7838" i="4"/>
  <c r="C7840" i="4"/>
  <c r="C7842" i="4"/>
  <c r="C7844" i="4"/>
  <c r="C7846" i="4"/>
  <c r="C7848" i="4"/>
  <c r="C7850" i="4"/>
  <c r="C7852" i="4"/>
  <c r="C7854" i="4"/>
  <c r="C7856" i="4"/>
  <c r="C7858" i="4"/>
  <c r="C7860" i="4"/>
  <c r="C7862" i="4"/>
  <c r="C7864" i="4"/>
  <c r="C7866" i="4"/>
  <c r="C7868" i="4"/>
  <c r="C7870" i="4"/>
  <c r="C7872" i="4"/>
  <c r="C7874" i="4"/>
  <c r="C7876" i="4"/>
  <c r="C7878" i="4"/>
  <c r="C7880" i="4"/>
  <c r="C7882" i="4"/>
  <c r="C7884" i="4"/>
  <c r="C7886" i="4"/>
  <c r="C7888" i="4"/>
  <c r="C7890" i="4"/>
  <c r="C7892" i="4"/>
  <c r="C7894" i="4"/>
  <c r="C7896" i="4"/>
  <c r="C7898" i="4"/>
  <c r="C7900" i="4"/>
  <c r="C7902" i="4"/>
  <c r="C7904" i="4"/>
  <c r="C7906" i="4"/>
  <c r="C7908" i="4"/>
  <c r="C7910" i="4"/>
  <c r="C7912" i="4"/>
  <c r="C7914" i="4"/>
  <c r="C7916" i="4"/>
  <c r="C7918" i="4"/>
  <c r="C7920" i="4"/>
  <c r="C7922" i="4"/>
  <c r="C7924" i="4"/>
  <c r="C7926" i="4"/>
  <c r="C7928" i="4"/>
  <c r="C7930" i="4"/>
  <c r="C7932" i="4"/>
  <c r="C7934" i="4"/>
  <c r="C7936" i="4"/>
  <c r="C7938" i="4"/>
  <c r="C7940" i="4"/>
  <c r="C7942" i="4"/>
  <c r="C7944" i="4"/>
  <c r="C7946" i="4"/>
  <c r="C7948" i="4"/>
  <c r="C7950" i="4"/>
  <c r="C7952" i="4"/>
  <c r="C7954" i="4"/>
  <c r="C7956" i="4"/>
  <c r="C7958" i="4"/>
  <c r="C7960" i="4"/>
  <c r="C7962" i="4"/>
  <c r="C7964" i="4"/>
  <c r="C7966" i="4"/>
  <c r="C7968" i="4"/>
  <c r="C7970" i="4"/>
  <c r="C7972" i="4"/>
  <c r="C7974" i="4"/>
  <c r="C7976" i="4"/>
  <c r="C7978" i="4"/>
  <c r="C7980" i="4"/>
  <c r="C7982" i="4"/>
  <c r="C7984" i="4"/>
  <c r="C7986" i="4"/>
  <c r="C7988" i="4"/>
  <c r="C7990" i="4"/>
  <c r="C7992" i="4"/>
  <c r="C7994" i="4"/>
  <c r="C7996" i="4"/>
  <c r="C7998" i="4"/>
  <c r="C8000" i="4"/>
  <c r="C8002" i="4"/>
  <c r="C8004" i="4"/>
  <c r="C8006" i="4"/>
  <c r="C8008" i="4"/>
  <c r="C8010" i="4"/>
  <c r="C8012" i="4"/>
  <c r="C8014" i="4"/>
  <c r="C8016" i="4"/>
  <c r="C8018" i="4"/>
  <c r="C8020" i="4"/>
  <c r="C8022" i="4"/>
  <c r="C8024" i="4"/>
  <c r="C8026" i="4"/>
  <c r="C8028" i="4"/>
  <c r="C8030" i="4"/>
  <c r="C8032" i="4"/>
  <c r="C8034" i="4"/>
  <c r="C8036" i="4"/>
  <c r="C8038" i="4"/>
  <c r="C8040" i="4"/>
  <c r="C8042" i="4"/>
  <c r="C8044" i="4"/>
  <c r="C8046" i="4"/>
  <c r="C8048" i="4"/>
  <c r="C8050" i="4"/>
  <c r="C8052" i="4"/>
  <c r="C8054" i="4"/>
  <c r="C8056" i="4"/>
  <c r="C8058" i="4"/>
  <c r="C8060" i="4"/>
  <c r="C8062" i="4"/>
  <c r="C8064" i="4"/>
  <c r="C8066" i="4"/>
  <c r="C8068" i="4"/>
  <c r="C8070" i="4"/>
  <c r="C8072" i="4"/>
  <c r="C8074" i="4"/>
  <c r="C8076" i="4"/>
  <c r="C8078" i="4"/>
  <c r="C8080" i="4"/>
  <c r="C8082" i="4"/>
  <c r="C8084" i="4"/>
  <c r="C8086" i="4"/>
  <c r="C8088" i="4"/>
  <c r="C8090" i="4"/>
  <c r="C8092" i="4"/>
  <c r="C8094" i="4"/>
  <c r="C8096" i="4"/>
  <c r="C8098" i="4"/>
  <c r="C8100" i="4"/>
  <c r="C8102" i="4"/>
  <c r="C8104" i="4"/>
  <c r="C8106" i="4"/>
  <c r="C8108" i="4"/>
  <c r="C8110" i="4"/>
  <c r="C8112" i="4"/>
  <c r="C8114" i="4"/>
  <c r="C8116" i="4"/>
  <c r="C8118" i="4"/>
  <c r="C8120" i="4"/>
  <c r="C8122" i="4"/>
  <c r="C8124" i="4"/>
  <c r="C8126" i="4"/>
  <c r="C8128" i="4"/>
  <c r="C8130" i="4"/>
  <c r="C8132" i="4"/>
  <c r="C8134" i="4"/>
  <c r="C8136" i="4"/>
  <c r="C8138" i="4"/>
  <c r="C8140" i="4"/>
  <c r="C8142" i="4"/>
  <c r="C8144" i="4"/>
  <c r="C8146" i="4"/>
  <c r="C8148" i="4"/>
  <c r="C8150" i="4"/>
  <c r="C8152" i="4"/>
  <c r="C8154" i="4"/>
  <c r="C8156" i="4"/>
  <c r="C8158" i="4"/>
  <c r="C8160" i="4"/>
  <c r="C8162" i="4"/>
  <c r="C8164" i="4"/>
  <c r="C8166" i="4"/>
  <c r="C8168" i="4"/>
  <c r="C8170" i="4"/>
  <c r="C8172" i="4"/>
  <c r="C8174" i="4"/>
  <c r="C8176" i="4"/>
  <c r="C8178" i="4"/>
  <c r="C8180" i="4"/>
  <c r="C8182" i="4"/>
  <c r="C8184" i="4"/>
  <c r="C8186" i="4"/>
  <c r="C8188" i="4"/>
  <c r="C8190" i="4"/>
  <c r="C8192" i="4"/>
  <c r="C8194" i="4"/>
  <c r="C8196" i="4"/>
  <c r="C8198" i="4"/>
  <c r="C8200" i="4"/>
  <c r="C8202" i="4"/>
  <c r="C8204" i="4"/>
  <c r="C8206" i="4"/>
  <c r="C8208" i="4"/>
  <c r="C8210" i="4"/>
  <c r="C8212" i="4"/>
  <c r="C8214" i="4"/>
  <c r="C8216" i="4"/>
  <c r="C8218" i="4"/>
  <c r="C8220" i="4"/>
  <c r="C8222" i="4"/>
  <c r="C8224" i="4"/>
  <c r="C8226" i="4"/>
  <c r="C8228" i="4"/>
  <c r="C8230" i="4"/>
  <c r="C8232" i="4"/>
  <c r="C8234" i="4"/>
  <c r="C8236" i="4"/>
  <c r="C8238" i="4"/>
  <c r="C8240" i="4"/>
  <c r="C8242" i="4"/>
  <c r="C8244" i="4"/>
  <c r="C8246" i="4"/>
  <c r="C8248" i="4"/>
  <c r="C8250" i="4"/>
  <c r="C8252" i="4"/>
  <c r="C8254" i="4"/>
  <c r="C8256" i="4"/>
  <c r="C8258" i="4"/>
  <c r="C8260" i="4"/>
  <c r="C8262" i="4"/>
  <c r="C8264" i="4"/>
  <c r="C8266" i="4"/>
  <c r="C8268" i="4"/>
  <c r="C8270" i="4"/>
  <c r="C8272" i="4"/>
  <c r="C8274" i="4"/>
  <c r="C8276" i="4"/>
  <c r="C8278" i="4"/>
  <c r="C8280" i="4"/>
  <c r="C8282" i="4"/>
  <c r="C8284" i="4"/>
  <c r="C8286" i="4"/>
  <c r="C8288" i="4"/>
  <c r="C8290" i="4"/>
  <c r="C8292" i="4"/>
  <c r="C8294" i="4"/>
  <c r="C8296" i="4"/>
  <c r="C8298" i="4"/>
  <c r="C8300" i="4"/>
  <c r="C8302" i="4"/>
  <c r="C8304" i="4"/>
  <c r="C8306" i="4"/>
  <c r="C8308" i="4"/>
  <c r="C8310" i="4"/>
  <c r="C8312" i="4"/>
  <c r="C8314" i="4"/>
  <c r="C8316" i="4"/>
  <c r="C8318" i="4"/>
  <c r="C8320" i="4"/>
  <c r="C8322" i="4"/>
  <c r="C8324" i="4"/>
  <c r="C8326" i="4"/>
  <c r="C8328" i="4"/>
  <c r="C8330" i="4"/>
  <c r="C8332" i="4"/>
  <c r="C8334" i="4"/>
  <c r="C8336" i="4"/>
  <c r="C8338" i="4"/>
  <c r="C8340" i="4"/>
  <c r="C8342" i="4"/>
  <c r="C8344" i="4"/>
  <c r="C8346" i="4"/>
  <c r="C8348" i="4"/>
  <c r="C8350" i="4"/>
  <c r="C8352" i="4"/>
  <c r="C8354" i="4"/>
  <c r="C8356" i="4"/>
  <c r="C8358" i="4"/>
  <c r="C8360" i="4"/>
  <c r="C8362" i="4"/>
  <c r="C8364" i="4"/>
  <c r="C8366" i="4"/>
  <c r="C8368" i="4"/>
  <c r="C8370" i="4"/>
  <c r="C8372" i="4"/>
  <c r="C8374" i="4"/>
  <c r="C8376" i="4"/>
  <c r="C8378" i="4"/>
  <c r="C8380" i="4"/>
  <c r="C8382" i="4"/>
  <c r="C8384" i="4"/>
  <c r="C8386" i="4"/>
  <c r="C8388" i="4"/>
  <c r="C8390" i="4"/>
  <c r="C8392" i="4"/>
  <c r="C8394" i="4"/>
  <c r="C8396" i="4"/>
  <c r="C8398" i="4"/>
  <c r="C8400" i="4"/>
  <c r="C8402" i="4"/>
  <c r="C8404" i="4"/>
  <c r="C8406" i="4"/>
  <c r="C8408" i="4"/>
  <c r="C8410" i="4"/>
  <c r="C8412" i="4"/>
  <c r="C8414" i="4"/>
  <c r="C8416" i="4"/>
  <c r="C8418" i="4"/>
  <c r="C8420" i="4"/>
  <c r="C8422" i="4"/>
  <c r="C8424" i="4"/>
  <c r="C8426" i="4"/>
  <c r="C8428" i="4"/>
  <c r="C8430" i="4"/>
  <c r="C8432" i="4"/>
  <c r="C8434" i="4"/>
  <c r="C8436" i="4"/>
  <c r="C8438" i="4"/>
  <c r="C8440" i="4"/>
  <c r="C8442" i="4"/>
  <c r="C8444" i="4"/>
  <c r="C8446" i="4"/>
  <c r="C8448" i="4"/>
  <c r="C8450" i="4"/>
  <c r="C8452" i="4"/>
  <c r="C8454" i="4"/>
  <c r="C8456" i="4"/>
  <c r="C8458" i="4"/>
  <c r="C8460" i="4"/>
  <c r="C8462" i="4"/>
  <c r="C8464" i="4"/>
  <c r="C8466" i="4"/>
  <c r="C8468" i="4"/>
  <c r="C8470" i="4"/>
  <c r="C8472" i="4"/>
  <c r="C8474" i="4"/>
  <c r="C8476" i="4"/>
  <c r="C8478" i="4"/>
  <c r="C8480" i="4"/>
  <c r="C8482" i="4"/>
  <c r="C8484" i="4"/>
  <c r="C8486" i="4"/>
  <c r="C8488" i="4"/>
  <c r="C8490" i="4"/>
  <c r="C8492" i="4"/>
  <c r="C8494" i="4"/>
  <c r="C8496" i="4"/>
  <c r="C8498" i="4"/>
  <c r="C8500" i="4"/>
  <c r="C8502" i="4"/>
  <c r="C8504" i="4"/>
  <c r="C8506" i="4"/>
  <c r="C8508" i="4"/>
  <c r="C8510" i="4"/>
  <c r="C8512" i="4"/>
  <c r="C8514" i="4"/>
  <c r="C8516" i="4"/>
  <c r="C8518" i="4"/>
  <c r="C8520" i="4"/>
  <c r="C8522" i="4"/>
  <c r="C8524" i="4"/>
  <c r="C8526" i="4"/>
  <c r="C8528" i="4"/>
  <c r="C8530" i="4"/>
  <c r="C8532" i="4"/>
  <c r="C8534" i="4"/>
  <c r="C8536" i="4"/>
  <c r="C8538" i="4"/>
  <c r="C8540" i="4"/>
  <c r="C8542" i="4"/>
  <c r="C8544" i="4"/>
  <c r="C8546" i="4"/>
  <c r="C8548" i="4"/>
  <c r="C8550" i="4"/>
  <c r="C8552" i="4"/>
  <c r="C8554" i="4"/>
  <c r="C8556" i="4"/>
  <c r="C8558" i="4"/>
  <c r="C8560" i="4"/>
  <c r="C8562" i="4"/>
  <c r="C8564" i="4"/>
  <c r="C8566" i="4"/>
  <c r="C8568" i="4"/>
  <c r="C8570" i="4"/>
  <c r="C8572" i="4"/>
  <c r="C8574" i="4"/>
  <c r="C8576" i="4"/>
  <c r="C8578" i="4"/>
  <c r="C8580" i="4"/>
  <c r="C8582" i="4"/>
  <c r="C8584" i="4"/>
  <c r="C8586" i="4"/>
  <c r="C8588" i="4"/>
  <c r="C8590" i="4"/>
  <c r="C8592" i="4"/>
  <c r="C8594" i="4"/>
  <c r="C8596" i="4"/>
  <c r="C8598" i="4"/>
  <c r="C8600" i="4"/>
  <c r="C8602" i="4"/>
  <c r="C8604" i="4"/>
  <c r="C8606" i="4"/>
  <c r="C8608" i="4"/>
  <c r="C8610" i="4"/>
  <c r="C8612" i="4"/>
  <c r="C8614" i="4"/>
  <c r="C8616" i="4"/>
  <c r="C8618" i="4"/>
  <c r="C8620" i="4"/>
  <c r="C8622" i="4"/>
  <c r="C8624" i="4"/>
  <c r="C8626" i="4"/>
  <c r="C8628" i="4"/>
  <c r="C8630" i="4"/>
  <c r="C8632" i="4"/>
  <c r="C8634" i="4"/>
  <c r="C8636" i="4"/>
  <c r="C8638" i="4"/>
  <c r="C8640" i="4"/>
  <c r="C8642" i="4"/>
  <c r="C8644" i="4"/>
  <c r="C8646" i="4"/>
  <c r="C8648" i="4"/>
  <c r="C8650" i="4"/>
  <c r="C8652" i="4"/>
  <c r="C8654" i="4"/>
  <c r="C8656" i="4"/>
  <c r="C8658" i="4"/>
  <c r="C8660" i="4"/>
  <c r="C8662" i="4"/>
  <c r="C8664" i="4"/>
  <c r="C8666" i="4"/>
  <c r="C8668" i="4"/>
  <c r="C8670" i="4"/>
  <c r="C8672" i="4"/>
  <c r="C8674" i="4"/>
  <c r="C8676" i="4"/>
  <c r="C8678" i="4"/>
  <c r="C8680" i="4"/>
  <c r="C8682" i="4"/>
  <c r="C8684" i="4"/>
  <c r="C8686" i="4"/>
  <c r="C8688" i="4"/>
  <c r="C8690" i="4"/>
  <c r="C8692" i="4"/>
  <c r="C8694" i="4"/>
  <c r="C8696" i="4"/>
  <c r="C8698" i="4"/>
  <c r="C8700" i="4"/>
  <c r="C8702" i="4"/>
  <c r="C8704" i="4"/>
  <c r="C8706" i="4"/>
  <c r="C8708" i="4"/>
  <c r="C8710" i="4"/>
  <c r="C8712" i="4"/>
  <c r="C8714" i="4"/>
  <c r="C8716" i="4"/>
  <c r="C8718" i="4"/>
  <c r="C8720" i="4"/>
  <c r="C8722" i="4"/>
  <c r="C8724" i="4"/>
  <c r="C8726" i="4"/>
  <c r="C8728" i="4"/>
  <c r="C8730" i="4"/>
  <c r="C8732" i="4"/>
  <c r="C8734" i="4"/>
  <c r="C8736" i="4"/>
  <c r="C8738" i="4"/>
  <c r="C8740" i="4"/>
  <c r="C8742" i="4"/>
  <c r="C8744" i="4"/>
  <c r="C8746" i="4"/>
  <c r="C8748" i="4"/>
  <c r="C8750" i="4"/>
  <c r="C8752" i="4"/>
  <c r="C8754" i="4"/>
  <c r="C8756" i="4"/>
  <c r="C8758" i="4"/>
  <c r="C8760" i="4"/>
  <c r="C8762" i="4"/>
  <c r="C8764" i="4"/>
  <c r="M8768" i="3"/>
  <c r="L8768" i="3"/>
  <c r="K8768" i="3"/>
  <c r="M8767" i="3"/>
  <c r="L8767" i="3"/>
  <c r="K8767" i="3"/>
  <c r="M8766" i="3"/>
  <c r="L8766" i="3"/>
  <c r="K8766" i="3"/>
  <c r="M8765" i="3"/>
  <c r="L8765" i="3"/>
  <c r="K8765" i="3"/>
  <c r="M8764" i="3"/>
  <c r="L8764" i="3"/>
  <c r="K8764" i="3"/>
  <c r="M8763" i="3"/>
  <c r="L8763" i="3"/>
  <c r="K8763" i="3"/>
  <c r="M8762" i="3"/>
  <c r="L8762" i="3"/>
  <c r="K8762" i="3"/>
  <c r="M8761" i="3"/>
  <c r="L8761" i="3"/>
  <c r="K8761" i="3"/>
  <c r="M8760" i="3"/>
  <c r="L8760" i="3"/>
  <c r="K8760" i="3"/>
  <c r="M8759" i="3"/>
  <c r="L8759" i="3"/>
  <c r="K8759" i="3"/>
  <c r="M8758" i="3"/>
  <c r="L8758" i="3"/>
  <c r="K8758" i="3"/>
  <c r="M8757" i="3"/>
  <c r="L8757" i="3"/>
  <c r="K8757" i="3"/>
  <c r="M8756" i="3"/>
  <c r="L8756" i="3"/>
  <c r="K8756" i="3"/>
  <c r="M8755" i="3"/>
  <c r="L8755" i="3"/>
  <c r="K8755" i="3"/>
  <c r="M8754" i="3"/>
  <c r="L8754" i="3"/>
  <c r="K8754" i="3"/>
  <c r="M8753" i="3"/>
  <c r="L8753" i="3"/>
  <c r="K8753" i="3"/>
  <c r="M8752" i="3"/>
  <c r="L8752" i="3"/>
  <c r="K8752" i="3"/>
  <c r="M8751" i="3"/>
  <c r="L8751" i="3"/>
  <c r="K8751" i="3"/>
  <c r="M8750" i="3"/>
  <c r="L8750" i="3"/>
  <c r="K8750" i="3"/>
  <c r="M8749" i="3"/>
  <c r="L8749" i="3"/>
  <c r="K8749" i="3"/>
  <c r="M8748" i="3"/>
  <c r="L8748" i="3"/>
  <c r="K8748" i="3"/>
  <c r="M8747" i="3"/>
  <c r="L8747" i="3"/>
  <c r="K8747" i="3"/>
  <c r="M8746" i="3"/>
  <c r="L8746" i="3"/>
  <c r="K8746" i="3"/>
  <c r="M8745" i="3"/>
  <c r="L8745" i="3"/>
  <c r="K8745" i="3"/>
  <c r="M8744" i="3"/>
  <c r="L8744" i="3"/>
  <c r="K8744" i="3"/>
  <c r="M8743" i="3"/>
  <c r="L8743" i="3"/>
  <c r="K8743" i="3"/>
  <c r="M8742" i="3"/>
  <c r="L8742" i="3"/>
  <c r="K8742" i="3"/>
  <c r="M8741" i="3"/>
  <c r="L8741" i="3"/>
  <c r="K8741" i="3"/>
  <c r="M8740" i="3"/>
  <c r="L8740" i="3"/>
  <c r="K8740" i="3"/>
  <c r="M8739" i="3"/>
  <c r="L8739" i="3"/>
  <c r="K8739" i="3"/>
  <c r="M8738" i="3"/>
  <c r="L8738" i="3"/>
  <c r="K8738" i="3"/>
  <c r="M8737" i="3"/>
  <c r="L8737" i="3"/>
  <c r="K8737" i="3"/>
  <c r="M8736" i="3"/>
  <c r="L8736" i="3"/>
  <c r="K8736" i="3"/>
  <c r="M8735" i="3"/>
  <c r="L8735" i="3"/>
  <c r="K8735" i="3"/>
  <c r="M8734" i="3"/>
  <c r="L8734" i="3"/>
  <c r="K8734" i="3"/>
  <c r="M8733" i="3"/>
  <c r="L8733" i="3"/>
  <c r="K8733" i="3"/>
  <c r="M8732" i="3"/>
  <c r="L8732" i="3"/>
  <c r="K8732" i="3"/>
  <c r="M8731" i="3"/>
  <c r="L8731" i="3"/>
  <c r="K8731" i="3"/>
  <c r="M8730" i="3"/>
  <c r="L8730" i="3"/>
  <c r="K8730" i="3"/>
  <c r="M8729" i="3"/>
  <c r="L8729" i="3"/>
  <c r="K8729" i="3"/>
  <c r="M8728" i="3"/>
  <c r="L8728" i="3"/>
  <c r="K8728" i="3"/>
  <c r="M8727" i="3"/>
  <c r="L8727" i="3"/>
  <c r="K8727" i="3"/>
  <c r="M8726" i="3"/>
  <c r="L8726" i="3"/>
  <c r="K8726" i="3"/>
  <c r="M8725" i="3"/>
  <c r="L8725" i="3"/>
  <c r="K8725" i="3"/>
  <c r="M8724" i="3"/>
  <c r="L8724" i="3"/>
  <c r="K8724" i="3"/>
  <c r="M8723" i="3"/>
  <c r="L8723" i="3"/>
  <c r="K8723" i="3"/>
  <c r="M8722" i="3"/>
  <c r="L8722" i="3"/>
  <c r="K8722" i="3"/>
  <c r="M8721" i="3"/>
  <c r="L8721" i="3"/>
  <c r="K8721" i="3"/>
  <c r="M8720" i="3"/>
  <c r="L8720" i="3"/>
  <c r="K8720" i="3"/>
  <c r="M8719" i="3"/>
  <c r="L8719" i="3"/>
  <c r="K8719" i="3"/>
  <c r="M8718" i="3"/>
  <c r="L8718" i="3"/>
  <c r="K8718" i="3"/>
  <c r="M8717" i="3"/>
  <c r="L8717" i="3"/>
  <c r="K8717" i="3"/>
  <c r="M8716" i="3"/>
  <c r="L8716" i="3"/>
  <c r="K8716" i="3"/>
  <c r="M8715" i="3"/>
  <c r="L8715" i="3"/>
  <c r="K8715" i="3"/>
  <c r="M8714" i="3"/>
  <c r="L8714" i="3"/>
  <c r="K8714" i="3"/>
  <c r="M8713" i="3"/>
  <c r="L8713" i="3"/>
  <c r="K8713" i="3"/>
  <c r="M8712" i="3"/>
  <c r="L8712" i="3"/>
  <c r="K8712" i="3"/>
  <c r="M8711" i="3"/>
  <c r="L8711" i="3"/>
  <c r="K8711" i="3"/>
  <c r="M8710" i="3"/>
  <c r="L8710" i="3"/>
  <c r="K8710" i="3"/>
  <c r="M8709" i="3"/>
  <c r="L8709" i="3"/>
  <c r="K8709" i="3"/>
  <c r="M8708" i="3"/>
  <c r="L8708" i="3"/>
  <c r="K8708" i="3"/>
  <c r="M8707" i="3"/>
  <c r="L8707" i="3"/>
  <c r="K8707" i="3"/>
  <c r="M8706" i="3"/>
  <c r="L8706" i="3"/>
  <c r="K8706" i="3"/>
  <c r="M8705" i="3"/>
  <c r="L8705" i="3"/>
  <c r="K8705" i="3"/>
  <c r="M8704" i="3"/>
  <c r="L8704" i="3"/>
  <c r="K8704" i="3"/>
  <c r="M8703" i="3"/>
  <c r="L8703" i="3"/>
  <c r="K8703" i="3"/>
  <c r="M8702" i="3"/>
  <c r="L8702" i="3"/>
  <c r="K8702" i="3"/>
  <c r="M8701" i="3"/>
  <c r="L8701" i="3"/>
  <c r="K8701" i="3"/>
  <c r="M8700" i="3"/>
  <c r="L8700" i="3"/>
  <c r="K8700" i="3"/>
  <c r="M8699" i="3"/>
  <c r="L8699" i="3"/>
  <c r="K8699" i="3"/>
  <c r="M8698" i="3"/>
  <c r="L8698" i="3"/>
  <c r="K8698" i="3"/>
  <c r="M8697" i="3"/>
  <c r="L8697" i="3"/>
  <c r="K8697" i="3"/>
  <c r="M8696" i="3"/>
  <c r="L8696" i="3"/>
  <c r="K8696" i="3"/>
  <c r="M8695" i="3"/>
  <c r="L8695" i="3"/>
  <c r="K8695" i="3"/>
  <c r="M8694" i="3"/>
  <c r="L8694" i="3"/>
  <c r="K8694" i="3"/>
  <c r="M8693" i="3"/>
  <c r="L8693" i="3"/>
  <c r="K8693" i="3"/>
  <c r="M8692" i="3"/>
  <c r="L8692" i="3"/>
  <c r="K8692" i="3"/>
  <c r="M8691" i="3"/>
  <c r="L8691" i="3"/>
  <c r="K8691" i="3"/>
  <c r="M8690" i="3"/>
  <c r="L8690" i="3"/>
  <c r="K8690" i="3"/>
  <c r="M8689" i="3"/>
  <c r="L8689" i="3"/>
  <c r="K8689" i="3"/>
  <c r="M8688" i="3"/>
  <c r="L8688" i="3"/>
  <c r="K8688" i="3"/>
  <c r="M8687" i="3"/>
  <c r="L8687" i="3"/>
  <c r="K8687" i="3"/>
  <c r="M8686" i="3"/>
  <c r="L8686" i="3"/>
  <c r="K8686" i="3"/>
  <c r="M8685" i="3"/>
  <c r="L8685" i="3"/>
  <c r="K8685" i="3"/>
  <c r="M8684" i="3"/>
  <c r="L8684" i="3"/>
  <c r="K8684" i="3"/>
  <c r="M8683" i="3"/>
  <c r="L8683" i="3"/>
  <c r="K8683" i="3"/>
  <c r="M8682" i="3"/>
  <c r="L8682" i="3"/>
  <c r="K8682" i="3"/>
  <c r="M8681" i="3"/>
  <c r="L8681" i="3"/>
  <c r="K8681" i="3"/>
  <c r="M8680" i="3"/>
  <c r="L8680" i="3"/>
  <c r="K8680" i="3"/>
  <c r="M8679" i="3"/>
  <c r="L8679" i="3"/>
  <c r="K8679" i="3"/>
  <c r="M8678" i="3"/>
  <c r="L8678" i="3"/>
  <c r="K8678" i="3"/>
  <c r="M8677" i="3"/>
  <c r="L8677" i="3"/>
  <c r="K8677" i="3"/>
  <c r="M8676" i="3"/>
  <c r="L8676" i="3"/>
  <c r="K8676" i="3"/>
  <c r="M8675" i="3"/>
  <c r="L8675" i="3"/>
  <c r="K8675" i="3"/>
  <c r="M8674" i="3"/>
  <c r="L8674" i="3"/>
  <c r="K8674" i="3"/>
  <c r="M8673" i="3"/>
  <c r="L8673" i="3"/>
  <c r="K8673" i="3"/>
  <c r="M8672" i="3"/>
  <c r="L8672" i="3"/>
  <c r="K8672" i="3"/>
  <c r="M8671" i="3"/>
  <c r="L8671" i="3"/>
  <c r="K8671" i="3"/>
  <c r="M8670" i="3"/>
  <c r="L8670" i="3"/>
  <c r="K8670" i="3"/>
  <c r="M8669" i="3"/>
  <c r="L8669" i="3"/>
  <c r="K8669" i="3"/>
  <c r="M8668" i="3"/>
  <c r="L8668" i="3"/>
  <c r="K8668" i="3"/>
  <c r="M8667" i="3"/>
  <c r="L8667" i="3"/>
  <c r="K8667" i="3"/>
  <c r="M8666" i="3"/>
  <c r="L8666" i="3"/>
  <c r="K8666" i="3"/>
  <c r="M8665" i="3"/>
  <c r="L8665" i="3"/>
  <c r="K8665" i="3"/>
  <c r="M8664" i="3"/>
  <c r="L8664" i="3"/>
  <c r="K8664" i="3"/>
  <c r="M8663" i="3"/>
  <c r="L8663" i="3"/>
  <c r="K8663" i="3"/>
  <c r="M8662" i="3"/>
  <c r="L8662" i="3"/>
  <c r="K8662" i="3"/>
  <c r="M8661" i="3"/>
  <c r="L8661" i="3"/>
  <c r="K8661" i="3"/>
  <c r="M8660" i="3"/>
  <c r="L8660" i="3"/>
  <c r="K8660" i="3"/>
  <c r="M8659" i="3"/>
  <c r="L8659" i="3"/>
  <c r="K8659" i="3"/>
  <c r="M8658" i="3"/>
  <c r="L8658" i="3"/>
  <c r="K8658" i="3"/>
  <c r="M8657" i="3"/>
  <c r="L8657" i="3"/>
  <c r="K8657" i="3"/>
  <c r="M8656" i="3"/>
  <c r="L8656" i="3"/>
  <c r="K8656" i="3"/>
  <c r="M8655" i="3"/>
  <c r="L8655" i="3"/>
  <c r="K8655" i="3"/>
  <c r="M8654" i="3"/>
  <c r="L8654" i="3"/>
  <c r="K8654" i="3"/>
  <c r="M8653" i="3"/>
  <c r="L8653" i="3"/>
  <c r="K8653" i="3"/>
  <c r="M8652" i="3"/>
  <c r="L8652" i="3"/>
  <c r="K8652" i="3"/>
  <c r="M8651" i="3"/>
  <c r="L8651" i="3"/>
  <c r="K8651" i="3"/>
  <c r="M8650" i="3"/>
  <c r="L8650" i="3"/>
  <c r="K8650" i="3"/>
  <c r="M8649" i="3"/>
  <c r="L8649" i="3"/>
  <c r="K8649" i="3"/>
  <c r="M8648" i="3"/>
  <c r="L8648" i="3"/>
  <c r="K8648" i="3"/>
  <c r="M8647" i="3"/>
  <c r="L8647" i="3"/>
  <c r="K8647" i="3"/>
  <c r="M8646" i="3"/>
  <c r="L8646" i="3"/>
  <c r="K8646" i="3"/>
  <c r="M8645" i="3"/>
  <c r="L8645" i="3"/>
  <c r="K8645" i="3"/>
  <c r="M8644" i="3"/>
  <c r="L8644" i="3"/>
  <c r="K8644" i="3"/>
  <c r="M8643" i="3"/>
  <c r="L8643" i="3"/>
  <c r="K8643" i="3"/>
  <c r="M8642" i="3"/>
  <c r="L8642" i="3"/>
  <c r="K8642" i="3"/>
  <c r="M8641" i="3"/>
  <c r="L8641" i="3"/>
  <c r="K8641" i="3"/>
  <c r="M8640" i="3"/>
  <c r="L8640" i="3"/>
  <c r="K8640" i="3"/>
  <c r="M8639" i="3"/>
  <c r="L8639" i="3"/>
  <c r="K8639" i="3"/>
  <c r="M8638" i="3"/>
  <c r="L8638" i="3"/>
  <c r="K8638" i="3"/>
  <c r="M8637" i="3"/>
  <c r="L8637" i="3"/>
  <c r="K8637" i="3"/>
  <c r="M8636" i="3"/>
  <c r="L8636" i="3"/>
  <c r="K8636" i="3"/>
  <c r="M8635" i="3"/>
  <c r="L8635" i="3"/>
  <c r="K8635" i="3"/>
  <c r="M8634" i="3"/>
  <c r="L8634" i="3"/>
  <c r="K8634" i="3"/>
  <c r="M8633" i="3"/>
  <c r="L8633" i="3"/>
  <c r="K8633" i="3"/>
  <c r="M8632" i="3"/>
  <c r="L8632" i="3"/>
  <c r="K8632" i="3"/>
  <c r="M8631" i="3"/>
  <c r="L8631" i="3"/>
  <c r="K8631" i="3"/>
  <c r="M8630" i="3"/>
  <c r="L8630" i="3"/>
  <c r="K8630" i="3"/>
  <c r="M8629" i="3"/>
  <c r="L8629" i="3"/>
  <c r="K8629" i="3"/>
  <c r="M8628" i="3"/>
  <c r="L8628" i="3"/>
  <c r="K8628" i="3"/>
  <c r="M8627" i="3"/>
  <c r="L8627" i="3"/>
  <c r="K8627" i="3"/>
  <c r="M8626" i="3"/>
  <c r="L8626" i="3"/>
  <c r="K8626" i="3"/>
  <c r="M8625" i="3"/>
  <c r="L8625" i="3"/>
  <c r="K8625" i="3"/>
  <c r="M8624" i="3"/>
  <c r="L8624" i="3"/>
  <c r="K8624" i="3"/>
  <c r="M8623" i="3"/>
  <c r="L8623" i="3"/>
  <c r="K8623" i="3"/>
  <c r="M8622" i="3"/>
  <c r="L8622" i="3"/>
  <c r="K8622" i="3"/>
  <c r="M8621" i="3"/>
  <c r="L8621" i="3"/>
  <c r="K8621" i="3"/>
  <c r="M8620" i="3"/>
  <c r="L8620" i="3"/>
  <c r="K8620" i="3"/>
  <c r="M8619" i="3"/>
  <c r="L8619" i="3"/>
  <c r="K8619" i="3"/>
  <c r="M8618" i="3"/>
  <c r="L8618" i="3"/>
  <c r="K8618" i="3"/>
  <c r="M8617" i="3"/>
  <c r="L8617" i="3"/>
  <c r="K8617" i="3"/>
  <c r="M8616" i="3"/>
  <c r="L8616" i="3"/>
  <c r="K8616" i="3"/>
  <c r="M8615" i="3"/>
  <c r="L8615" i="3"/>
  <c r="K8615" i="3"/>
  <c r="M8614" i="3"/>
  <c r="L8614" i="3"/>
  <c r="K8614" i="3"/>
  <c r="M8613" i="3"/>
  <c r="L8613" i="3"/>
  <c r="K8613" i="3"/>
  <c r="M8612" i="3"/>
  <c r="L8612" i="3"/>
  <c r="K8612" i="3"/>
  <c r="M8611" i="3"/>
  <c r="L8611" i="3"/>
  <c r="K8611" i="3"/>
  <c r="M8610" i="3"/>
  <c r="L8610" i="3"/>
  <c r="K8610" i="3"/>
  <c r="M8609" i="3"/>
  <c r="L8609" i="3"/>
  <c r="K8609" i="3"/>
  <c r="M8608" i="3"/>
  <c r="L8608" i="3"/>
  <c r="K8608" i="3"/>
  <c r="M8607" i="3"/>
  <c r="L8607" i="3"/>
  <c r="K8607" i="3"/>
  <c r="M8606" i="3"/>
  <c r="L8606" i="3"/>
  <c r="K8606" i="3"/>
  <c r="M8605" i="3"/>
  <c r="L8605" i="3"/>
  <c r="K8605" i="3"/>
  <c r="M8604" i="3"/>
  <c r="L8604" i="3"/>
  <c r="K8604" i="3"/>
  <c r="M8603" i="3"/>
  <c r="L8603" i="3"/>
  <c r="K8603" i="3"/>
  <c r="M8602" i="3"/>
  <c r="L8602" i="3"/>
  <c r="K8602" i="3"/>
  <c r="M8601" i="3"/>
  <c r="L8601" i="3"/>
  <c r="K8601" i="3"/>
  <c r="M8600" i="3"/>
  <c r="L8600" i="3"/>
  <c r="K8600" i="3"/>
  <c r="M8599" i="3"/>
  <c r="L8599" i="3"/>
  <c r="K8599" i="3"/>
  <c r="M8598" i="3"/>
  <c r="L8598" i="3"/>
  <c r="K8598" i="3"/>
  <c r="M8597" i="3"/>
  <c r="L8597" i="3"/>
  <c r="K8597" i="3"/>
  <c r="M8596" i="3"/>
  <c r="L8596" i="3"/>
  <c r="K8596" i="3"/>
  <c r="M8595" i="3"/>
  <c r="L8595" i="3"/>
  <c r="K8595" i="3"/>
  <c r="M8594" i="3"/>
  <c r="L8594" i="3"/>
  <c r="K8594" i="3"/>
  <c r="M8593" i="3"/>
  <c r="L8593" i="3"/>
  <c r="K8593" i="3"/>
  <c r="M8592" i="3"/>
  <c r="L8592" i="3"/>
  <c r="K8592" i="3"/>
  <c r="M8591" i="3"/>
  <c r="L8591" i="3"/>
  <c r="K8591" i="3"/>
  <c r="M8590" i="3"/>
  <c r="L8590" i="3"/>
  <c r="K8590" i="3"/>
  <c r="M8589" i="3"/>
  <c r="L8589" i="3"/>
  <c r="K8589" i="3"/>
  <c r="M8588" i="3"/>
  <c r="L8588" i="3"/>
  <c r="K8588" i="3"/>
  <c r="M8587" i="3"/>
  <c r="L8587" i="3"/>
  <c r="K8587" i="3"/>
  <c r="M8586" i="3"/>
  <c r="L8586" i="3"/>
  <c r="K8586" i="3"/>
  <c r="M8585" i="3"/>
  <c r="L8585" i="3"/>
  <c r="K8585" i="3"/>
  <c r="M8584" i="3"/>
  <c r="L8584" i="3"/>
  <c r="K8584" i="3"/>
  <c r="M8583" i="3"/>
  <c r="L8583" i="3"/>
  <c r="K8583" i="3"/>
  <c r="M8582" i="3"/>
  <c r="L8582" i="3"/>
  <c r="K8582" i="3"/>
  <c r="M8581" i="3"/>
  <c r="L8581" i="3"/>
  <c r="K8581" i="3"/>
  <c r="M8580" i="3"/>
  <c r="L8580" i="3"/>
  <c r="K8580" i="3"/>
  <c r="M8579" i="3"/>
  <c r="L8579" i="3"/>
  <c r="K8579" i="3"/>
  <c r="M8578" i="3"/>
  <c r="L8578" i="3"/>
  <c r="K8578" i="3"/>
  <c r="M8577" i="3"/>
  <c r="L8577" i="3"/>
  <c r="K8577" i="3"/>
  <c r="M8576" i="3"/>
  <c r="L8576" i="3"/>
  <c r="K8576" i="3"/>
  <c r="M8575" i="3"/>
  <c r="L8575" i="3"/>
  <c r="K8575" i="3"/>
  <c r="M8574" i="3"/>
  <c r="L8574" i="3"/>
  <c r="K8574" i="3"/>
  <c r="M8573" i="3"/>
  <c r="L8573" i="3"/>
  <c r="K8573" i="3"/>
  <c r="M8572" i="3"/>
  <c r="L8572" i="3"/>
  <c r="K8572" i="3"/>
  <c r="M8571" i="3"/>
  <c r="L8571" i="3"/>
  <c r="K8571" i="3"/>
  <c r="M8570" i="3"/>
  <c r="L8570" i="3"/>
  <c r="K8570" i="3"/>
  <c r="M8569" i="3"/>
  <c r="L8569" i="3"/>
  <c r="K8569" i="3"/>
  <c r="M8568" i="3"/>
  <c r="L8568" i="3"/>
  <c r="K8568" i="3"/>
  <c r="M8567" i="3"/>
  <c r="L8567" i="3"/>
  <c r="K8567" i="3"/>
  <c r="M8566" i="3"/>
  <c r="L8566" i="3"/>
  <c r="K8566" i="3"/>
  <c r="M8565" i="3"/>
  <c r="L8565" i="3"/>
  <c r="K8565" i="3"/>
  <c r="M8564" i="3"/>
  <c r="L8564" i="3"/>
  <c r="K8564" i="3"/>
  <c r="M8563" i="3"/>
  <c r="L8563" i="3"/>
  <c r="K8563" i="3"/>
  <c r="M8562" i="3"/>
  <c r="L8562" i="3"/>
  <c r="K8562" i="3"/>
  <c r="M8561" i="3"/>
  <c r="L8561" i="3"/>
  <c r="K8561" i="3"/>
  <c r="M8560" i="3"/>
  <c r="L8560" i="3"/>
  <c r="K8560" i="3"/>
  <c r="M8559" i="3"/>
  <c r="L8559" i="3"/>
  <c r="K8559" i="3"/>
  <c r="M8558" i="3"/>
  <c r="L8558" i="3"/>
  <c r="K8558" i="3"/>
  <c r="M8557" i="3"/>
  <c r="L8557" i="3"/>
  <c r="K8557" i="3"/>
  <c r="M8556" i="3"/>
  <c r="L8556" i="3"/>
  <c r="K8556" i="3"/>
  <c r="M8555" i="3"/>
  <c r="L8555" i="3"/>
  <c r="K8555" i="3"/>
  <c r="M8554" i="3"/>
  <c r="L8554" i="3"/>
  <c r="K8554" i="3"/>
  <c r="M8553" i="3"/>
  <c r="L8553" i="3"/>
  <c r="K8553" i="3"/>
  <c r="M8552" i="3"/>
  <c r="L8552" i="3"/>
  <c r="K8552" i="3"/>
  <c r="M8551" i="3"/>
  <c r="L8551" i="3"/>
  <c r="K8551" i="3"/>
  <c r="M8550" i="3"/>
  <c r="L8550" i="3"/>
  <c r="K8550" i="3"/>
  <c r="M8549" i="3"/>
  <c r="L8549" i="3"/>
  <c r="K8549" i="3"/>
  <c r="M8548" i="3"/>
  <c r="L8548" i="3"/>
  <c r="K8548" i="3"/>
  <c r="M8547" i="3"/>
  <c r="L8547" i="3"/>
  <c r="K8547" i="3"/>
  <c r="M8546" i="3"/>
  <c r="L8546" i="3"/>
  <c r="K8546" i="3"/>
  <c r="M8545" i="3"/>
  <c r="L8545" i="3"/>
  <c r="K8545" i="3"/>
  <c r="M8544" i="3"/>
  <c r="L8544" i="3"/>
  <c r="K8544" i="3"/>
  <c r="M8543" i="3"/>
  <c r="L8543" i="3"/>
  <c r="K8543" i="3"/>
  <c r="M8542" i="3"/>
  <c r="L8542" i="3"/>
  <c r="K8542" i="3"/>
  <c r="M8541" i="3"/>
  <c r="L8541" i="3"/>
  <c r="K8541" i="3"/>
  <c r="M8540" i="3"/>
  <c r="L8540" i="3"/>
  <c r="K8540" i="3"/>
  <c r="M8539" i="3"/>
  <c r="L8539" i="3"/>
  <c r="K8539" i="3"/>
  <c r="M8538" i="3"/>
  <c r="L8538" i="3"/>
  <c r="K8538" i="3"/>
  <c r="M8537" i="3"/>
  <c r="L8537" i="3"/>
  <c r="K8537" i="3"/>
  <c r="M8536" i="3"/>
  <c r="L8536" i="3"/>
  <c r="K8536" i="3"/>
  <c r="M8535" i="3"/>
  <c r="L8535" i="3"/>
  <c r="K8535" i="3"/>
  <c r="M8534" i="3"/>
  <c r="L8534" i="3"/>
  <c r="K8534" i="3"/>
  <c r="M8533" i="3"/>
  <c r="L8533" i="3"/>
  <c r="K8533" i="3"/>
  <c r="M8532" i="3"/>
  <c r="L8532" i="3"/>
  <c r="K8532" i="3"/>
  <c r="M8531" i="3"/>
  <c r="L8531" i="3"/>
  <c r="K8531" i="3"/>
  <c r="M8530" i="3"/>
  <c r="L8530" i="3"/>
  <c r="K8530" i="3"/>
  <c r="M8529" i="3"/>
  <c r="L8529" i="3"/>
  <c r="K8529" i="3"/>
  <c r="M8528" i="3"/>
  <c r="L8528" i="3"/>
  <c r="K8528" i="3"/>
  <c r="M8527" i="3"/>
  <c r="L8527" i="3"/>
  <c r="K8527" i="3"/>
  <c r="M8526" i="3"/>
  <c r="L8526" i="3"/>
  <c r="K8526" i="3"/>
  <c r="M8525" i="3"/>
  <c r="L8525" i="3"/>
  <c r="K8525" i="3"/>
  <c r="M8524" i="3"/>
  <c r="L8524" i="3"/>
  <c r="K8524" i="3"/>
  <c r="M8523" i="3"/>
  <c r="L8523" i="3"/>
  <c r="K8523" i="3"/>
  <c r="M8522" i="3"/>
  <c r="L8522" i="3"/>
  <c r="K8522" i="3"/>
  <c r="M8521" i="3"/>
  <c r="L8521" i="3"/>
  <c r="K8521" i="3"/>
  <c r="M8520" i="3"/>
  <c r="L8520" i="3"/>
  <c r="K8520" i="3"/>
  <c r="M8519" i="3"/>
  <c r="L8519" i="3"/>
  <c r="K8519" i="3"/>
  <c r="M8518" i="3"/>
  <c r="L8518" i="3"/>
  <c r="K8518" i="3"/>
  <c r="M8517" i="3"/>
  <c r="L8517" i="3"/>
  <c r="K8517" i="3"/>
  <c r="M8516" i="3"/>
  <c r="L8516" i="3"/>
  <c r="K8516" i="3"/>
  <c r="M8515" i="3"/>
  <c r="L8515" i="3"/>
  <c r="K8515" i="3"/>
  <c r="M8514" i="3"/>
  <c r="L8514" i="3"/>
  <c r="K8514" i="3"/>
  <c r="M8513" i="3"/>
  <c r="L8513" i="3"/>
  <c r="K8513" i="3"/>
  <c r="M8512" i="3"/>
  <c r="L8512" i="3"/>
  <c r="K8512" i="3"/>
  <c r="M8511" i="3"/>
  <c r="L8511" i="3"/>
  <c r="K8511" i="3"/>
  <c r="M8510" i="3"/>
  <c r="L8510" i="3"/>
  <c r="K8510" i="3"/>
  <c r="M8509" i="3"/>
  <c r="L8509" i="3"/>
  <c r="K8509" i="3"/>
  <c r="M8508" i="3"/>
  <c r="L8508" i="3"/>
  <c r="K8508" i="3"/>
  <c r="M8507" i="3"/>
  <c r="L8507" i="3"/>
  <c r="K8507" i="3"/>
  <c r="M8506" i="3"/>
  <c r="L8506" i="3"/>
  <c r="K8506" i="3"/>
  <c r="M8505" i="3"/>
  <c r="L8505" i="3"/>
  <c r="K8505" i="3"/>
  <c r="M8504" i="3"/>
  <c r="L8504" i="3"/>
  <c r="K8504" i="3"/>
  <c r="M8503" i="3"/>
  <c r="L8503" i="3"/>
  <c r="K8503" i="3"/>
  <c r="M8502" i="3"/>
  <c r="L8502" i="3"/>
  <c r="K8502" i="3"/>
  <c r="M8501" i="3"/>
  <c r="L8501" i="3"/>
  <c r="K8501" i="3"/>
  <c r="M8500" i="3"/>
  <c r="L8500" i="3"/>
  <c r="K8500" i="3"/>
  <c r="M8499" i="3"/>
  <c r="L8499" i="3"/>
  <c r="K8499" i="3"/>
  <c r="M8498" i="3"/>
  <c r="L8498" i="3"/>
  <c r="K8498" i="3"/>
  <c r="M8497" i="3"/>
  <c r="L8497" i="3"/>
  <c r="K8497" i="3"/>
  <c r="M8496" i="3"/>
  <c r="L8496" i="3"/>
  <c r="K8496" i="3"/>
  <c r="M8495" i="3"/>
  <c r="L8495" i="3"/>
  <c r="K8495" i="3"/>
  <c r="M8494" i="3"/>
  <c r="L8494" i="3"/>
  <c r="K8494" i="3"/>
  <c r="M8493" i="3"/>
  <c r="L8493" i="3"/>
  <c r="K8493" i="3"/>
  <c r="M8492" i="3"/>
  <c r="L8492" i="3"/>
  <c r="K8492" i="3"/>
  <c r="M8491" i="3"/>
  <c r="L8491" i="3"/>
  <c r="K8491" i="3"/>
  <c r="M8490" i="3"/>
  <c r="L8490" i="3"/>
  <c r="K8490" i="3"/>
  <c r="M8489" i="3"/>
  <c r="L8489" i="3"/>
  <c r="K8489" i="3"/>
  <c r="M8488" i="3"/>
  <c r="L8488" i="3"/>
  <c r="K8488" i="3"/>
  <c r="M8487" i="3"/>
  <c r="L8487" i="3"/>
  <c r="K8487" i="3"/>
  <c r="M8486" i="3"/>
  <c r="L8486" i="3"/>
  <c r="K8486" i="3"/>
  <c r="M8485" i="3"/>
  <c r="L8485" i="3"/>
  <c r="K8485" i="3"/>
  <c r="M8484" i="3"/>
  <c r="L8484" i="3"/>
  <c r="K8484" i="3"/>
  <c r="M8483" i="3"/>
  <c r="L8483" i="3"/>
  <c r="K8483" i="3"/>
  <c r="M8482" i="3"/>
  <c r="L8482" i="3"/>
  <c r="K8482" i="3"/>
  <c r="M8481" i="3"/>
  <c r="L8481" i="3"/>
  <c r="K8481" i="3"/>
  <c r="M8480" i="3"/>
  <c r="L8480" i="3"/>
  <c r="K8480" i="3"/>
  <c r="M8479" i="3"/>
  <c r="L8479" i="3"/>
  <c r="K8479" i="3"/>
  <c r="M8478" i="3"/>
  <c r="L8478" i="3"/>
  <c r="K8478" i="3"/>
  <c r="M8477" i="3"/>
  <c r="L8477" i="3"/>
  <c r="K8477" i="3"/>
  <c r="M8476" i="3"/>
  <c r="L8476" i="3"/>
  <c r="K8476" i="3"/>
  <c r="M8475" i="3"/>
  <c r="L8475" i="3"/>
  <c r="K8475" i="3"/>
  <c r="M8474" i="3"/>
  <c r="L8474" i="3"/>
  <c r="K8474" i="3"/>
  <c r="M8473" i="3"/>
  <c r="L8473" i="3"/>
  <c r="K8473" i="3"/>
  <c r="M8472" i="3"/>
  <c r="L8472" i="3"/>
  <c r="K8472" i="3"/>
  <c r="M8471" i="3"/>
  <c r="L8471" i="3"/>
  <c r="K8471" i="3"/>
  <c r="M8470" i="3"/>
  <c r="L8470" i="3"/>
  <c r="K8470" i="3"/>
  <c r="M8469" i="3"/>
  <c r="L8469" i="3"/>
  <c r="K8469" i="3"/>
  <c r="M8468" i="3"/>
  <c r="L8468" i="3"/>
  <c r="K8468" i="3"/>
  <c r="M8467" i="3"/>
  <c r="L8467" i="3"/>
  <c r="K8467" i="3"/>
  <c r="M8466" i="3"/>
  <c r="L8466" i="3"/>
  <c r="K8466" i="3"/>
  <c r="M8465" i="3"/>
  <c r="L8465" i="3"/>
  <c r="K8465" i="3"/>
  <c r="M8464" i="3"/>
  <c r="L8464" i="3"/>
  <c r="K8464" i="3"/>
  <c r="M8463" i="3"/>
  <c r="L8463" i="3"/>
  <c r="K8463" i="3"/>
  <c r="M8462" i="3"/>
  <c r="L8462" i="3"/>
  <c r="K8462" i="3"/>
  <c r="M8461" i="3"/>
  <c r="L8461" i="3"/>
  <c r="K8461" i="3"/>
  <c r="M8460" i="3"/>
  <c r="L8460" i="3"/>
  <c r="K8460" i="3"/>
  <c r="M8459" i="3"/>
  <c r="L8459" i="3"/>
  <c r="K8459" i="3"/>
  <c r="M8458" i="3"/>
  <c r="L8458" i="3"/>
  <c r="K8458" i="3"/>
  <c r="M8457" i="3"/>
  <c r="L8457" i="3"/>
  <c r="K8457" i="3"/>
  <c r="M8456" i="3"/>
  <c r="L8456" i="3"/>
  <c r="K8456" i="3"/>
  <c r="M8455" i="3"/>
  <c r="L8455" i="3"/>
  <c r="K8455" i="3"/>
  <c r="M8454" i="3"/>
  <c r="L8454" i="3"/>
  <c r="K8454" i="3"/>
  <c r="M8453" i="3"/>
  <c r="L8453" i="3"/>
  <c r="K8453" i="3"/>
  <c r="M8452" i="3"/>
  <c r="L8452" i="3"/>
  <c r="K8452" i="3"/>
  <c r="M8451" i="3"/>
  <c r="L8451" i="3"/>
  <c r="K8451" i="3"/>
  <c r="M8450" i="3"/>
  <c r="L8450" i="3"/>
  <c r="K8450" i="3"/>
  <c r="M8449" i="3"/>
  <c r="L8449" i="3"/>
  <c r="K8449" i="3"/>
  <c r="M8448" i="3"/>
  <c r="L8448" i="3"/>
  <c r="K8448" i="3"/>
  <c r="M8447" i="3"/>
  <c r="L8447" i="3"/>
  <c r="K8447" i="3"/>
  <c r="M8446" i="3"/>
  <c r="L8446" i="3"/>
  <c r="K8446" i="3"/>
  <c r="M8445" i="3"/>
  <c r="L8445" i="3"/>
  <c r="K8445" i="3"/>
  <c r="M8444" i="3"/>
  <c r="L8444" i="3"/>
  <c r="K8444" i="3"/>
  <c r="M8443" i="3"/>
  <c r="L8443" i="3"/>
  <c r="K8443" i="3"/>
  <c r="M8442" i="3"/>
  <c r="L8442" i="3"/>
  <c r="K8442" i="3"/>
  <c r="M8441" i="3"/>
  <c r="L8441" i="3"/>
  <c r="K8441" i="3"/>
  <c r="M8440" i="3"/>
  <c r="L8440" i="3"/>
  <c r="K8440" i="3"/>
  <c r="M8439" i="3"/>
  <c r="L8439" i="3"/>
  <c r="K8439" i="3"/>
  <c r="M8438" i="3"/>
  <c r="L8438" i="3"/>
  <c r="K8438" i="3"/>
  <c r="M8437" i="3"/>
  <c r="L8437" i="3"/>
  <c r="K8437" i="3"/>
  <c r="M8436" i="3"/>
  <c r="L8436" i="3"/>
  <c r="K8436" i="3"/>
  <c r="M8435" i="3"/>
  <c r="L8435" i="3"/>
  <c r="K8435" i="3"/>
  <c r="M8434" i="3"/>
  <c r="L8434" i="3"/>
  <c r="K8434" i="3"/>
  <c r="M8433" i="3"/>
  <c r="L8433" i="3"/>
  <c r="K8433" i="3"/>
  <c r="M8432" i="3"/>
  <c r="L8432" i="3"/>
  <c r="K8432" i="3"/>
  <c r="M8431" i="3"/>
  <c r="L8431" i="3"/>
  <c r="K8431" i="3"/>
  <c r="M8430" i="3"/>
  <c r="L8430" i="3"/>
  <c r="K8430" i="3"/>
  <c r="M8429" i="3"/>
  <c r="L8429" i="3"/>
  <c r="K8429" i="3"/>
  <c r="M8428" i="3"/>
  <c r="L8428" i="3"/>
  <c r="K8428" i="3"/>
  <c r="M8427" i="3"/>
  <c r="L8427" i="3"/>
  <c r="K8427" i="3"/>
  <c r="M8426" i="3"/>
  <c r="L8426" i="3"/>
  <c r="K8426" i="3"/>
  <c r="M8425" i="3"/>
  <c r="L8425" i="3"/>
  <c r="K8425" i="3"/>
  <c r="M8424" i="3"/>
  <c r="L8424" i="3"/>
  <c r="K8424" i="3"/>
  <c r="M8423" i="3"/>
  <c r="L8423" i="3"/>
  <c r="K8423" i="3"/>
  <c r="M8422" i="3"/>
  <c r="L8422" i="3"/>
  <c r="K8422" i="3"/>
  <c r="M8421" i="3"/>
  <c r="L8421" i="3"/>
  <c r="K8421" i="3"/>
  <c r="M8420" i="3"/>
  <c r="L8420" i="3"/>
  <c r="K8420" i="3"/>
  <c r="M8419" i="3"/>
  <c r="L8419" i="3"/>
  <c r="K8419" i="3"/>
  <c r="M8418" i="3"/>
  <c r="L8418" i="3"/>
  <c r="K8418" i="3"/>
  <c r="M8417" i="3"/>
  <c r="L8417" i="3"/>
  <c r="K8417" i="3"/>
  <c r="M8416" i="3"/>
  <c r="L8416" i="3"/>
  <c r="K8416" i="3"/>
  <c r="M8415" i="3"/>
  <c r="L8415" i="3"/>
  <c r="K8415" i="3"/>
  <c r="M8414" i="3"/>
  <c r="L8414" i="3"/>
  <c r="K8414" i="3"/>
  <c r="M8413" i="3"/>
  <c r="L8413" i="3"/>
  <c r="K8413" i="3"/>
  <c r="M8412" i="3"/>
  <c r="L8412" i="3"/>
  <c r="K8412" i="3"/>
  <c r="M8411" i="3"/>
  <c r="L8411" i="3"/>
  <c r="K8411" i="3"/>
  <c r="M8410" i="3"/>
  <c r="L8410" i="3"/>
  <c r="K8410" i="3"/>
  <c r="M8409" i="3"/>
  <c r="L8409" i="3"/>
  <c r="K8409" i="3"/>
  <c r="M8408" i="3"/>
  <c r="L8408" i="3"/>
  <c r="K8408" i="3"/>
  <c r="M8407" i="3"/>
  <c r="L8407" i="3"/>
  <c r="K8407" i="3"/>
  <c r="M8406" i="3"/>
  <c r="L8406" i="3"/>
  <c r="K8406" i="3"/>
  <c r="M8405" i="3"/>
  <c r="L8405" i="3"/>
  <c r="K8405" i="3"/>
  <c r="M8404" i="3"/>
  <c r="L8404" i="3"/>
  <c r="K8404" i="3"/>
  <c r="M8403" i="3"/>
  <c r="L8403" i="3"/>
  <c r="K8403" i="3"/>
  <c r="M8402" i="3"/>
  <c r="L8402" i="3"/>
  <c r="K8402" i="3"/>
  <c r="M8401" i="3"/>
  <c r="L8401" i="3"/>
  <c r="K8401" i="3"/>
  <c r="M8400" i="3"/>
  <c r="L8400" i="3"/>
  <c r="K8400" i="3"/>
  <c r="M8399" i="3"/>
  <c r="L8399" i="3"/>
  <c r="K8399" i="3"/>
  <c r="M8398" i="3"/>
  <c r="L8398" i="3"/>
  <c r="K8398" i="3"/>
  <c r="M8397" i="3"/>
  <c r="L8397" i="3"/>
  <c r="K8397" i="3"/>
  <c r="M8396" i="3"/>
  <c r="L8396" i="3"/>
  <c r="K8396" i="3"/>
  <c r="M8395" i="3"/>
  <c r="L8395" i="3"/>
  <c r="K8395" i="3"/>
  <c r="M8394" i="3"/>
  <c r="L8394" i="3"/>
  <c r="K8394" i="3"/>
  <c r="M8393" i="3"/>
  <c r="L8393" i="3"/>
  <c r="K8393" i="3"/>
  <c r="M8392" i="3"/>
  <c r="L8392" i="3"/>
  <c r="K8392" i="3"/>
  <c r="M8391" i="3"/>
  <c r="L8391" i="3"/>
  <c r="K8391" i="3"/>
  <c r="M8390" i="3"/>
  <c r="L8390" i="3"/>
  <c r="K8390" i="3"/>
  <c r="M8389" i="3"/>
  <c r="L8389" i="3"/>
  <c r="K8389" i="3"/>
  <c r="M8388" i="3"/>
  <c r="L8388" i="3"/>
  <c r="K8388" i="3"/>
  <c r="M8387" i="3"/>
  <c r="L8387" i="3"/>
  <c r="K8387" i="3"/>
  <c r="M8386" i="3"/>
  <c r="L8386" i="3"/>
  <c r="K8386" i="3"/>
  <c r="M8385" i="3"/>
  <c r="L8385" i="3"/>
  <c r="K8385" i="3"/>
  <c r="M8384" i="3"/>
  <c r="L8384" i="3"/>
  <c r="K8384" i="3"/>
  <c r="M8383" i="3"/>
  <c r="L8383" i="3"/>
  <c r="K8383" i="3"/>
  <c r="M8382" i="3"/>
  <c r="L8382" i="3"/>
  <c r="K8382" i="3"/>
  <c r="M8381" i="3"/>
  <c r="L8381" i="3"/>
  <c r="K8381" i="3"/>
  <c r="M8380" i="3"/>
  <c r="L8380" i="3"/>
  <c r="K8380" i="3"/>
  <c r="M8379" i="3"/>
  <c r="L8379" i="3"/>
  <c r="K8379" i="3"/>
  <c r="M8378" i="3"/>
  <c r="L8378" i="3"/>
  <c r="K8378" i="3"/>
  <c r="M8377" i="3"/>
  <c r="L8377" i="3"/>
  <c r="K8377" i="3"/>
  <c r="M8376" i="3"/>
  <c r="L8376" i="3"/>
  <c r="K8376" i="3"/>
  <c r="M8375" i="3"/>
  <c r="L8375" i="3"/>
  <c r="K8375" i="3"/>
  <c r="M8374" i="3"/>
  <c r="L8374" i="3"/>
  <c r="K8374" i="3"/>
  <c r="M8373" i="3"/>
  <c r="L8373" i="3"/>
  <c r="K8373" i="3"/>
  <c r="M8372" i="3"/>
  <c r="L8372" i="3"/>
  <c r="K8372" i="3"/>
  <c r="M8371" i="3"/>
  <c r="L8371" i="3"/>
  <c r="K8371" i="3"/>
  <c r="M8370" i="3"/>
  <c r="L8370" i="3"/>
  <c r="K8370" i="3"/>
  <c r="M8369" i="3"/>
  <c r="L8369" i="3"/>
  <c r="K8369" i="3"/>
  <c r="M8368" i="3"/>
  <c r="L8368" i="3"/>
  <c r="K8368" i="3"/>
  <c r="M8367" i="3"/>
  <c r="L8367" i="3"/>
  <c r="K8367" i="3"/>
  <c r="M8366" i="3"/>
  <c r="L8366" i="3"/>
  <c r="K8366" i="3"/>
  <c r="M8365" i="3"/>
  <c r="L8365" i="3"/>
  <c r="K8365" i="3"/>
  <c r="M8364" i="3"/>
  <c r="L8364" i="3"/>
  <c r="K8364" i="3"/>
  <c r="M8363" i="3"/>
  <c r="L8363" i="3"/>
  <c r="K8363" i="3"/>
  <c r="M8362" i="3"/>
  <c r="L8362" i="3"/>
  <c r="K8362" i="3"/>
  <c r="M8361" i="3"/>
  <c r="L8361" i="3"/>
  <c r="K8361" i="3"/>
  <c r="M8360" i="3"/>
  <c r="L8360" i="3"/>
  <c r="K8360" i="3"/>
  <c r="M8359" i="3"/>
  <c r="L8359" i="3"/>
  <c r="K8359" i="3"/>
  <c r="M8358" i="3"/>
  <c r="L8358" i="3"/>
  <c r="K8358" i="3"/>
  <c r="M8357" i="3"/>
  <c r="L8357" i="3"/>
  <c r="K8357" i="3"/>
  <c r="M8356" i="3"/>
  <c r="L8356" i="3"/>
  <c r="K8356" i="3"/>
  <c r="M8355" i="3"/>
  <c r="L8355" i="3"/>
  <c r="K8355" i="3"/>
  <c r="M8354" i="3"/>
  <c r="L8354" i="3"/>
  <c r="K8354" i="3"/>
  <c r="M8353" i="3"/>
  <c r="L8353" i="3"/>
  <c r="K8353" i="3"/>
  <c r="M8352" i="3"/>
  <c r="L8352" i="3"/>
  <c r="K8352" i="3"/>
  <c r="M8351" i="3"/>
  <c r="L8351" i="3"/>
  <c r="K8351" i="3"/>
  <c r="M8350" i="3"/>
  <c r="L8350" i="3"/>
  <c r="K8350" i="3"/>
  <c r="M8349" i="3"/>
  <c r="L8349" i="3"/>
  <c r="K8349" i="3"/>
  <c r="M8348" i="3"/>
  <c r="L8348" i="3"/>
  <c r="K8348" i="3"/>
  <c r="M8347" i="3"/>
  <c r="L8347" i="3"/>
  <c r="K8347" i="3"/>
  <c r="M8346" i="3"/>
  <c r="L8346" i="3"/>
  <c r="K8346" i="3"/>
  <c r="M8345" i="3"/>
  <c r="L8345" i="3"/>
  <c r="K8345" i="3"/>
  <c r="M8344" i="3"/>
  <c r="L8344" i="3"/>
  <c r="K8344" i="3"/>
  <c r="M8343" i="3"/>
  <c r="L8343" i="3"/>
  <c r="K8343" i="3"/>
  <c r="M8342" i="3"/>
  <c r="L8342" i="3"/>
  <c r="K8342" i="3"/>
  <c r="M8341" i="3"/>
  <c r="L8341" i="3"/>
  <c r="K8341" i="3"/>
  <c r="M8340" i="3"/>
  <c r="L8340" i="3"/>
  <c r="K8340" i="3"/>
  <c r="M8339" i="3"/>
  <c r="L8339" i="3"/>
  <c r="K8339" i="3"/>
  <c r="M8338" i="3"/>
  <c r="L8338" i="3"/>
  <c r="K8338" i="3"/>
  <c r="M8337" i="3"/>
  <c r="L8337" i="3"/>
  <c r="K8337" i="3"/>
  <c r="M8336" i="3"/>
  <c r="L8336" i="3"/>
  <c r="K8336" i="3"/>
  <c r="M8335" i="3"/>
  <c r="L8335" i="3"/>
  <c r="K8335" i="3"/>
  <c r="M8334" i="3"/>
  <c r="L8334" i="3"/>
  <c r="K8334" i="3"/>
  <c r="M8333" i="3"/>
  <c r="L8333" i="3"/>
  <c r="K8333" i="3"/>
  <c r="M8332" i="3"/>
  <c r="L8332" i="3"/>
  <c r="K8332" i="3"/>
  <c r="M8331" i="3"/>
  <c r="L8331" i="3"/>
  <c r="K8331" i="3"/>
  <c r="M8330" i="3"/>
  <c r="L8330" i="3"/>
  <c r="K8330" i="3"/>
  <c r="M8329" i="3"/>
  <c r="L8329" i="3"/>
  <c r="K8329" i="3"/>
  <c r="M8328" i="3"/>
  <c r="L8328" i="3"/>
  <c r="K8328" i="3"/>
  <c r="M8327" i="3"/>
  <c r="L8327" i="3"/>
  <c r="K8327" i="3"/>
  <c r="M8326" i="3"/>
  <c r="L8326" i="3"/>
  <c r="K8326" i="3"/>
  <c r="M8325" i="3"/>
  <c r="L8325" i="3"/>
  <c r="K8325" i="3"/>
  <c r="M8324" i="3"/>
  <c r="L8324" i="3"/>
  <c r="K8324" i="3"/>
  <c r="M8323" i="3"/>
  <c r="L8323" i="3"/>
  <c r="K8323" i="3"/>
  <c r="M8322" i="3"/>
  <c r="L8322" i="3"/>
  <c r="K8322" i="3"/>
  <c r="M8321" i="3"/>
  <c r="L8321" i="3"/>
  <c r="K8321" i="3"/>
  <c r="M8320" i="3"/>
  <c r="L8320" i="3"/>
  <c r="K8320" i="3"/>
  <c r="M8319" i="3"/>
  <c r="L8319" i="3"/>
  <c r="K8319" i="3"/>
  <c r="M8318" i="3"/>
  <c r="L8318" i="3"/>
  <c r="K8318" i="3"/>
  <c r="M8317" i="3"/>
  <c r="L8317" i="3"/>
  <c r="K8317" i="3"/>
  <c r="M8316" i="3"/>
  <c r="L8316" i="3"/>
  <c r="K8316" i="3"/>
  <c r="M8315" i="3"/>
  <c r="L8315" i="3"/>
  <c r="K8315" i="3"/>
  <c r="M8314" i="3"/>
  <c r="L8314" i="3"/>
  <c r="K8314" i="3"/>
  <c r="M8313" i="3"/>
  <c r="L8313" i="3"/>
  <c r="K8313" i="3"/>
  <c r="M8312" i="3"/>
  <c r="L8312" i="3"/>
  <c r="K8312" i="3"/>
  <c r="M8311" i="3"/>
  <c r="L8311" i="3"/>
  <c r="K8311" i="3"/>
  <c r="M8310" i="3"/>
  <c r="L8310" i="3"/>
  <c r="K8310" i="3"/>
  <c r="M8309" i="3"/>
  <c r="L8309" i="3"/>
  <c r="K8309" i="3"/>
  <c r="M8308" i="3"/>
  <c r="L8308" i="3"/>
  <c r="K8308" i="3"/>
  <c r="M8307" i="3"/>
  <c r="L8307" i="3"/>
  <c r="K8307" i="3"/>
  <c r="M8306" i="3"/>
  <c r="L8306" i="3"/>
  <c r="K8306" i="3"/>
  <c r="M8305" i="3"/>
  <c r="L8305" i="3"/>
  <c r="K8305" i="3"/>
  <c r="M8304" i="3"/>
  <c r="L8304" i="3"/>
  <c r="K8304" i="3"/>
  <c r="M8303" i="3"/>
  <c r="L8303" i="3"/>
  <c r="K8303" i="3"/>
  <c r="M8302" i="3"/>
  <c r="L8302" i="3"/>
  <c r="K8302" i="3"/>
  <c r="M8301" i="3"/>
  <c r="L8301" i="3"/>
  <c r="K8301" i="3"/>
  <c r="M8300" i="3"/>
  <c r="L8300" i="3"/>
  <c r="K8300" i="3"/>
  <c r="M8299" i="3"/>
  <c r="L8299" i="3"/>
  <c r="K8299" i="3"/>
  <c r="M8298" i="3"/>
  <c r="L8298" i="3"/>
  <c r="K8298" i="3"/>
  <c r="M8297" i="3"/>
  <c r="L8297" i="3"/>
  <c r="K8297" i="3"/>
  <c r="M8296" i="3"/>
  <c r="L8296" i="3"/>
  <c r="K8296" i="3"/>
  <c r="M8295" i="3"/>
  <c r="L8295" i="3"/>
  <c r="K8295" i="3"/>
  <c r="M8294" i="3"/>
  <c r="L8294" i="3"/>
  <c r="K8294" i="3"/>
  <c r="M8293" i="3"/>
  <c r="L8293" i="3"/>
  <c r="K8293" i="3"/>
  <c r="M8292" i="3"/>
  <c r="L8292" i="3"/>
  <c r="K8292" i="3"/>
  <c r="M8291" i="3"/>
  <c r="L8291" i="3"/>
  <c r="K8291" i="3"/>
  <c r="M8290" i="3"/>
  <c r="L8290" i="3"/>
  <c r="K8290" i="3"/>
  <c r="M8289" i="3"/>
  <c r="L8289" i="3"/>
  <c r="K8289" i="3"/>
  <c r="M8288" i="3"/>
  <c r="L8288" i="3"/>
  <c r="K8288" i="3"/>
  <c r="M8287" i="3"/>
  <c r="L8287" i="3"/>
  <c r="K8287" i="3"/>
  <c r="M8286" i="3"/>
  <c r="L8286" i="3"/>
  <c r="K8286" i="3"/>
  <c r="M8285" i="3"/>
  <c r="L8285" i="3"/>
  <c r="K8285" i="3"/>
  <c r="M8284" i="3"/>
  <c r="L8284" i="3"/>
  <c r="K8284" i="3"/>
  <c r="M8283" i="3"/>
  <c r="L8283" i="3"/>
  <c r="K8283" i="3"/>
  <c r="M8282" i="3"/>
  <c r="L8282" i="3"/>
  <c r="K8282" i="3"/>
  <c r="M8281" i="3"/>
  <c r="L8281" i="3"/>
  <c r="K8281" i="3"/>
  <c r="M8280" i="3"/>
  <c r="L8280" i="3"/>
  <c r="K8280" i="3"/>
  <c r="M8279" i="3"/>
  <c r="L8279" i="3"/>
  <c r="K8279" i="3"/>
  <c r="M8278" i="3"/>
  <c r="L8278" i="3"/>
  <c r="K8278" i="3"/>
  <c r="M8277" i="3"/>
  <c r="L8277" i="3"/>
  <c r="K8277" i="3"/>
  <c r="M8276" i="3"/>
  <c r="L8276" i="3"/>
  <c r="K8276" i="3"/>
  <c r="M8275" i="3"/>
  <c r="L8275" i="3"/>
  <c r="K8275" i="3"/>
  <c r="M8274" i="3"/>
  <c r="L8274" i="3"/>
  <c r="K8274" i="3"/>
  <c r="M8273" i="3"/>
  <c r="L8273" i="3"/>
  <c r="K8273" i="3"/>
  <c r="M8272" i="3"/>
  <c r="L8272" i="3"/>
  <c r="K8272" i="3"/>
  <c r="M8271" i="3"/>
  <c r="L8271" i="3"/>
  <c r="K8271" i="3"/>
  <c r="M8270" i="3"/>
  <c r="L8270" i="3"/>
  <c r="K8270" i="3"/>
  <c r="M8269" i="3"/>
  <c r="L8269" i="3"/>
  <c r="K8269" i="3"/>
  <c r="M8268" i="3"/>
  <c r="L8268" i="3"/>
  <c r="K8268" i="3"/>
  <c r="M8267" i="3"/>
  <c r="L8267" i="3"/>
  <c r="K8267" i="3"/>
  <c r="M8266" i="3"/>
  <c r="L8266" i="3"/>
  <c r="K8266" i="3"/>
  <c r="M8265" i="3"/>
  <c r="L8265" i="3"/>
  <c r="K8265" i="3"/>
  <c r="M8264" i="3"/>
  <c r="L8264" i="3"/>
  <c r="K8264" i="3"/>
  <c r="M8263" i="3"/>
  <c r="L8263" i="3"/>
  <c r="K8263" i="3"/>
  <c r="M8262" i="3"/>
  <c r="L8262" i="3"/>
  <c r="K8262" i="3"/>
  <c r="M8261" i="3"/>
  <c r="L8261" i="3"/>
  <c r="K8261" i="3"/>
  <c r="M8260" i="3"/>
  <c r="L8260" i="3"/>
  <c r="K8260" i="3"/>
  <c r="M8259" i="3"/>
  <c r="L8259" i="3"/>
  <c r="K8259" i="3"/>
  <c r="M8258" i="3"/>
  <c r="L8258" i="3"/>
  <c r="K8258" i="3"/>
  <c r="M8257" i="3"/>
  <c r="L8257" i="3"/>
  <c r="K8257" i="3"/>
  <c r="M8256" i="3"/>
  <c r="L8256" i="3"/>
  <c r="K8256" i="3"/>
  <c r="M8255" i="3"/>
  <c r="L8255" i="3"/>
  <c r="K8255" i="3"/>
  <c r="M8254" i="3"/>
  <c r="L8254" i="3"/>
  <c r="K8254" i="3"/>
  <c r="M8253" i="3"/>
  <c r="L8253" i="3"/>
  <c r="K8253" i="3"/>
  <c r="M8252" i="3"/>
  <c r="L8252" i="3"/>
  <c r="K8252" i="3"/>
  <c r="M8251" i="3"/>
  <c r="L8251" i="3"/>
  <c r="K8251" i="3"/>
  <c r="M8250" i="3"/>
  <c r="L8250" i="3"/>
  <c r="K8250" i="3"/>
  <c r="M8249" i="3"/>
  <c r="L8249" i="3"/>
  <c r="K8249" i="3"/>
  <c r="M8248" i="3"/>
  <c r="L8248" i="3"/>
  <c r="K8248" i="3"/>
  <c r="M8247" i="3"/>
  <c r="L8247" i="3"/>
  <c r="K8247" i="3"/>
  <c r="M8246" i="3"/>
  <c r="L8246" i="3"/>
  <c r="K8246" i="3"/>
  <c r="M8245" i="3"/>
  <c r="L8245" i="3"/>
  <c r="K8245" i="3"/>
  <c r="M8244" i="3"/>
  <c r="L8244" i="3"/>
  <c r="K8244" i="3"/>
  <c r="M8243" i="3"/>
  <c r="L8243" i="3"/>
  <c r="K8243" i="3"/>
  <c r="M8242" i="3"/>
  <c r="L8242" i="3"/>
  <c r="K8242" i="3"/>
  <c r="M8241" i="3"/>
  <c r="L8241" i="3"/>
  <c r="K8241" i="3"/>
  <c r="M8240" i="3"/>
  <c r="L8240" i="3"/>
  <c r="K8240" i="3"/>
  <c r="M8239" i="3"/>
  <c r="L8239" i="3"/>
  <c r="K8239" i="3"/>
  <c r="M8238" i="3"/>
  <c r="L8238" i="3"/>
  <c r="K8238" i="3"/>
  <c r="M8237" i="3"/>
  <c r="L8237" i="3"/>
  <c r="K8237" i="3"/>
  <c r="M8236" i="3"/>
  <c r="L8236" i="3"/>
  <c r="K8236" i="3"/>
  <c r="M8235" i="3"/>
  <c r="L8235" i="3"/>
  <c r="K8235" i="3"/>
  <c r="M8234" i="3"/>
  <c r="L8234" i="3"/>
  <c r="K8234" i="3"/>
  <c r="M8233" i="3"/>
  <c r="L8233" i="3"/>
  <c r="K8233" i="3"/>
  <c r="M8232" i="3"/>
  <c r="L8232" i="3"/>
  <c r="K8232" i="3"/>
  <c r="M8231" i="3"/>
  <c r="L8231" i="3"/>
  <c r="K8231" i="3"/>
  <c r="M8230" i="3"/>
  <c r="L8230" i="3"/>
  <c r="K8230" i="3"/>
  <c r="M8229" i="3"/>
  <c r="L8229" i="3"/>
  <c r="K8229" i="3"/>
  <c r="M8228" i="3"/>
  <c r="L8228" i="3"/>
  <c r="K8228" i="3"/>
  <c r="M8227" i="3"/>
  <c r="L8227" i="3"/>
  <c r="K8227" i="3"/>
  <c r="M8226" i="3"/>
  <c r="L8226" i="3"/>
  <c r="K8226" i="3"/>
  <c r="M8225" i="3"/>
  <c r="L8225" i="3"/>
  <c r="K8225" i="3"/>
  <c r="M8224" i="3"/>
  <c r="L8224" i="3"/>
  <c r="K8224" i="3"/>
  <c r="M8223" i="3"/>
  <c r="L8223" i="3"/>
  <c r="K8223" i="3"/>
  <c r="M8222" i="3"/>
  <c r="L8222" i="3"/>
  <c r="K8222" i="3"/>
  <c r="M8221" i="3"/>
  <c r="L8221" i="3"/>
  <c r="K8221" i="3"/>
  <c r="M8220" i="3"/>
  <c r="L8220" i="3"/>
  <c r="K8220" i="3"/>
  <c r="M8219" i="3"/>
  <c r="L8219" i="3"/>
  <c r="K8219" i="3"/>
  <c r="M8218" i="3"/>
  <c r="L8218" i="3"/>
  <c r="K8218" i="3"/>
  <c r="M8217" i="3"/>
  <c r="L8217" i="3"/>
  <c r="K8217" i="3"/>
  <c r="M8216" i="3"/>
  <c r="L8216" i="3"/>
  <c r="K8216" i="3"/>
  <c r="M8215" i="3"/>
  <c r="L8215" i="3"/>
  <c r="K8215" i="3"/>
  <c r="M8214" i="3"/>
  <c r="L8214" i="3"/>
  <c r="K8214" i="3"/>
  <c r="M8213" i="3"/>
  <c r="L8213" i="3"/>
  <c r="K8213" i="3"/>
  <c r="M8212" i="3"/>
  <c r="L8212" i="3"/>
  <c r="K8212" i="3"/>
  <c r="M8211" i="3"/>
  <c r="L8211" i="3"/>
  <c r="K8211" i="3"/>
  <c r="M8210" i="3"/>
  <c r="L8210" i="3"/>
  <c r="K8210" i="3"/>
  <c r="M8209" i="3"/>
  <c r="L8209" i="3"/>
  <c r="K8209" i="3"/>
  <c r="M8208" i="3"/>
  <c r="L8208" i="3"/>
  <c r="K8208" i="3"/>
  <c r="M8207" i="3"/>
  <c r="L8207" i="3"/>
  <c r="K8207" i="3"/>
  <c r="M8206" i="3"/>
  <c r="L8206" i="3"/>
  <c r="K8206" i="3"/>
  <c r="M8205" i="3"/>
  <c r="L8205" i="3"/>
  <c r="K8205" i="3"/>
  <c r="M8204" i="3"/>
  <c r="L8204" i="3"/>
  <c r="K8204" i="3"/>
  <c r="M8203" i="3"/>
  <c r="L8203" i="3"/>
  <c r="K8203" i="3"/>
  <c r="M8202" i="3"/>
  <c r="L8202" i="3"/>
  <c r="K8202" i="3"/>
  <c r="M8201" i="3"/>
  <c r="L8201" i="3"/>
  <c r="K8201" i="3"/>
  <c r="M8200" i="3"/>
  <c r="L8200" i="3"/>
  <c r="K8200" i="3"/>
  <c r="M8199" i="3"/>
  <c r="L8199" i="3"/>
  <c r="K8199" i="3"/>
  <c r="M8198" i="3"/>
  <c r="L8198" i="3"/>
  <c r="K8198" i="3"/>
  <c r="M8197" i="3"/>
  <c r="L8197" i="3"/>
  <c r="K8197" i="3"/>
  <c r="M8196" i="3"/>
  <c r="L8196" i="3"/>
  <c r="K8196" i="3"/>
  <c r="M8195" i="3"/>
  <c r="L8195" i="3"/>
  <c r="K8195" i="3"/>
  <c r="M8194" i="3"/>
  <c r="L8194" i="3"/>
  <c r="K8194" i="3"/>
  <c r="M8193" i="3"/>
  <c r="L8193" i="3"/>
  <c r="K8193" i="3"/>
  <c r="M8192" i="3"/>
  <c r="L8192" i="3"/>
  <c r="K8192" i="3"/>
  <c r="M8191" i="3"/>
  <c r="L8191" i="3"/>
  <c r="K8191" i="3"/>
  <c r="M8190" i="3"/>
  <c r="L8190" i="3"/>
  <c r="K8190" i="3"/>
  <c r="M8189" i="3"/>
  <c r="L8189" i="3"/>
  <c r="K8189" i="3"/>
  <c r="M8188" i="3"/>
  <c r="L8188" i="3"/>
  <c r="K8188" i="3"/>
  <c r="M8187" i="3"/>
  <c r="L8187" i="3"/>
  <c r="K8187" i="3"/>
  <c r="M8186" i="3"/>
  <c r="L8186" i="3"/>
  <c r="K8186" i="3"/>
  <c r="M8185" i="3"/>
  <c r="L8185" i="3"/>
  <c r="K8185" i="3"/>
  <c r="M8184" i="3"/>
  <c r="L8184" i="3"/>
  <c r="K8184" i="3"/>
  <c r="M8183" i="3"/>
  <c r="L8183" i="3"/>
  <c r="K8183" i="3"/>
  <c r="M8182" i="3"/>
  <c r="L8182" i="3"/>
  <c r="K8182" i="3"/>
  <c r="M8181" i="3"/>
  <c r="L8181" i="3"/>
  <c r="K8181" i="3"/>
  <c r="M8180" i="3"/>
  <c r="L8180" i="3"/>
  <c r="K8180" i="3"/>
  <c r="M8179" i="3"/>
  <c r="L8179" i="3"/>
  <c r="K8179" i="3"/>
  <c r="M8178" i="3"/>
  <c r="L8178" i="3"/>
  <c r="K8178" i="3"/>
  <c r="M8177" i="3"/>
  <c r="L8177" i="3"/>
  <c r="K8177" i="3"/>
  <c r="M8176" i="3"/>
  <c r="L8176" i="3"/>
  <c r="K8176" i="3"/>
  <c r="M8175" i="3"/>
  <c r="L8175" i="3"/>
  <c r="K8175" i="3"/>
  <c r="M8174" i="3"/>
  <c r="L8174" i="3"/>
  <c r="K8174" i="3"/>
  <c r="M8173" i="3"/>
  <c r="L8173" i="3"/>
  <c r="K8173" i="3"/>
  <c r="M8172" i="3"/>
  <c r="L8172" i="3"/>
  <c r="K8172" i="3"/>
  <c r="M8171" i="3"/>
  <c r="L8171" i="3"/>
  <c r="K8171" i="3"/>
  <c r="M8170" i="3"/>
  <c r="L8170" i="3"/>
  <c r="K8170" i="3"/>
  <c r="M8169" i="3"/>
  <c r="L8169" i="3"/>
  <c r="K8169" i="3"/>
  <c r="M8168" i="3"/>
  <c r="L8168" i="3"/>
  <c r="K8168" i="3"/>
  <c r="M8167" i="3"/>
  <c r="L8167" i="3"/>
  <c r="K8167" i="3"/>
  <c r="M8166" i="3"/>
  <c r="L8166" i="3"/>
  <c r="K8166" i="3"/>
  <c r="M8165" i="3"/>
  <c r="L8165" i="3"/>
  <c r="K8165" i="3"/>
  <c r="M8164" i="3"/>
  <c r="L8164" i="3"/>
  <c r="K8164" i="3"/>
  <c r="M8163" i="3"/>
  <c r="L8163" i="3"/>
  <c r="K8163" i="3"/>
  <c r="M8162" i="3"/>
  <c r="L8162" i="3"/>
  <c r="K8162" i="3"/>
  <c r="M8161" i="3"/>
  <c r="L8161" i="3"/>
  <c r="K8161" i="3"/>
  <c r="M8160" i="3"/>
  <c r="L8160" i="3"/>
  <c r="K8160" i="3"/>
  <c r="M8159" i="3"/>
  <c r="L8159" i="3"/>
  <c r="K8159" i="3"/>
  <c r="M8158" i="3"/>
  <c r="L8158" i="3"/>
  <c r="K8158" i="3"/>
  <c r="M8157" i="3"/>
  <c r="L8157" i="3"/>
  <c r="K8157" i="3"/>
  <c r="M8156" i="3"/>
  <c r="L8156" i="3"/>
  <c r="K8156" i="3"/>
  <c r="M8155" i="3"/>
  <c r="L8155" i="3"/>
  <c r="K8155" i="3"/>
  <c r="M8154" i="3"/>
  <c r="L8154" i="3"/>
  <c r="K8154" i="3"/>
  <c r="M8153" i="3"/>
  <c r="L8153" i="3"/>
  <c r="K8153" i="3"/>
  <c r="M8152" i="3"/>
  <c r="L8152" i="3"/>
  <c r="K8152" i="3"/>
  <c r="M8151" i="3"/>
  <c r="L8151" i="3"/>
  <c r="K8151" i="3"/>
  <c r="M8150" i="3"/>
  <c r="L8150" i="3"/>
  <c r="K8150" i="3"/>
  <c r="M8149" i="3"/>
  <c r="L8149" i="3"/>
  <c r="K8149" i="3"/>
  <c r="M8148" i="3"/>
  <c r="L8148" i="3"/>
  <c r="K8148" i="3"/>
  <c r="M8147" i="3"/>
  <c r="L8147" i="3"/>
  <c r="K8147" i="3"/>
  <c r="M8146" i="3"/>
  <c r="L8146" i="3"/>
  <c r="K8146" i="3"/>
  <c r="M8145" i="3"/>
  <c r="L8145" i="3"/>
  <c r="K8145" i="3"/>
  <c r="M8144" i="3"/>
  <c r="L8144" i="3"/>
  <c r="K8144" i="3"/>
  <c r="M8143" i="3"/>
  <c r="L8143" i="3"/>
  <c r="K8143" i="3"/>
  <c r="M8142" i="3"/>
  <c r="L8142" i="3"/>
  <c r="K8142" i="3"/>
  <c r="M8141" i="3"/>
  <c r="L8141" i="3"/>
  <c r="K8141" i="3"/>
  <c r="M8140" i="3"/>
  <c r="L8140" i="3"/>
  <c r="K8140" i="3"/>
  <c r="M8139" i="3"/>
  <c r="L8139" i="3"/>
  <c r="K8139" i="3"/>
  <c r="M8138" i="3"/>
  <c r="L8138" i="3"/>
  <c r="K8138" i="3"/>
  <c r="M8137" i="3"/>
  <c r="L8137" i="3"/>
  <c r="K8137" i="3"/>
  <c r="M8136" i="3"/>
  <c r="L8136" i="3"/>
  <c r="K8136" i="3"/>
  <c r="M8135" i="3"/>
  <c r="L8135" i="3"/>
  <c r="K8135" i="3"/>
  <c r="M8134" i="3"/>
  <c r="L8134" i="3"/>
  <c r="K8134" i="3"/>
  <c r="M8133" i="3"/>
  <c r="L8133" i="3"/>
  <c r="K8133" i="3"/>
  <c r="M8132" i="3"/>
  <c r="L8132" i="3"/>
  <c r="K8132" i="3"/>
  <c r="M8131" i="3"/>
  <c r="L8131" i="3"/>
  <c r="K8131" i="3"/>
  <c r="M8130" i="3"/>
  <c r="L8130" i="3"/>
  <c r="K8130" i="3"/>
  <c r="M8129" i="3"/>
  <c r="L8129" i="3"/>
  <c r="K8129" i="3"/>
  <c r="M8128" i="3"/>
  <c r="L8128" i="3"/>
  <c r="K8128" i="3"/>
  <c r="M8127" i="3"/>
  <c r="L8127" i="3"/>
  <c r="K8127" i="3"/>
  <c r="M8126" i="3"/>
  <c r="L8126" i="3"/>
  <c r="K8126" i="3"/>
  <c r="M8125" i="3"/>
  <c r="L8125" i="3"/>
  <c r="K8125" i="3"/>
  <c r="M8124" i="3"/>
  <c r="L8124" i="3"/>
  <c r="K8124" i="3"/>
  <c r="M8123" i="3"/>
  <c r="L8123" i="3"/>
  <c r="K8123" i="3"/>
  <c r="M8122" i="3"/>
  <c r="L8122" i="3"/>
  <c r="K8122" i="3"/>
  <c r="M8121" i="3"/>
  <c r="L8121" i="3"/>
  <c r="K8121" i="3"/>
  <c r="M8120" i="3"/>
  <c r="L8120" i="3"/>
  <c r="K8120" i="3"/>
  <c r="M8119" i="3"/>
  <c r="L8119" i="3"/>
  <c r="K8119" i="3"/>
  <c r="M8118" i="3"/>
  <c r="L8118" i="3"/>
  <c r="K8118" i="3"/>
  <c r="M8117" i="3"/>
  <c r="L8117" i="3"/>
  <c r="K8117" i="3"/>
  <c r="M8116" i="3"/>
  <c r="L8116" i="3"/>
  <c r="K8116" i="3"/>
  <c r="M8115" i="3"/>
  <c r="L8115" i="3"/>
  <c r="K8115" i="3"/>
  <c r="M8114" i="3"/>
  <c r="L8114" i="3"/>
  <c r="K8114" i="3"/>
  <c r="M8113" i="3"/>
  <c r="L8113" i="3"/>
  <c r="K8113" i="3"/>
  <c r="M8112" i="3"/>
  <c r="L8112" i="3"/>
  <c r="K8112" i="3"/>
  <c r="M8111" i="3"/>
  <c r="L8111" i="3"/>
  <c r="K8111" i="3"/>
  <c r="M8110" i="3"/>
  <c r="L8110" i="3"/>
  <c r="K8110" i="3"/>
  <c r="M8109" i="3"/>
  <c r="L8109" i="3"/>
  <c r="K8109" i="3"/>
  <c r="M8108" i="3"/>
  <c r="L8108" i="3"/>
  <c r="K8108" i="3"/>
  <c r="M8107" i="3"/>
  <c r="L8107" i="3"/>
  <c r="K8107" i="3"/>
  <c r="M8106" i="3"/>
  <c r="L8106" i="3"/>
  <c r="K8106" i="3"/>
  <c r="M8105" i="3"/>
  <c r="L8105" i="3"/>
  <c r="K8105" i="3"/>
  <c r="M8104" i="3"/>
  <c r="L8104" i="3"/>
  <c r="K8104" i="3"/>
  <c r="M8103" i="3"/>
  <c r="L8103" i="3"/>
  <c r="K8103" i="3"/>
  <c r="M8102" i="3"/>
  <c r="L8102" i="3"/>
  <c r="K8102" i="3"/>
  <c r="M8101" i="3"/>
  <c r="L8101" i="3"/>
  <c r="K8101" i="3"/>
  <c r="M8100" i="3"/>
  <c r="L8100" i="3"/>
  <c r="K8100" i="3"/>
  <c r="M8099" i="3"/>
  <c r="L8099" i="3"/>
  <c r="K8099" i="3"/>
  <c r="M8098" i="3"/>
  <c r="L8098" i="3"/>
  <c r="K8098" i="3"/>
  <c r="M8097" i="3"/>
  <c r="L8097" i="3"/>
  <c r="K8097" i="3"/>
  <c r="M8096" i="3"/>
  <c r="L8096" i="3"/>
  <c r="K8096" i="3"/>
  <c r="M8095" i="3"/>
  <c r="L8095" i="3"/>
  <c r="K8095" i="3"/>
  <c r="M8094" i="3"/>
  <c r="L8094" i="3"/>
  <c r="K8094" i="3"/>
  <c r="M8093" i="3"/>
  <c r="L8093" i="3"/>
  <c r="K8093" i="3"/>
  <c r="M8092" i="3"/>
  <c r="L8092" i="3"/>
  <c r="K8092" i="3"/>
  <c r="M8091" i="3"/>
  <c r="L8091" i="3"/>
  <c r="K8091" i="3"/>
  <c r="M8090" i="3"/>
  <c r="L8090" i="3"/>
  <c r="K8090" i="3"/>
  <c r="M8089" i="3"/>
  <c r="L8089" i="3"/>
  <c r="K8089" i="3"/>
  <c r="M8088" i="3"/>
  <c r="L8088" i="3"/>
  <c r="K8088" i="3"/>
  <c r="M8087" i="3"/>
  <c r="L8087" i="3"/>
  <c r="K8087" i="3"/>
  <c r="M8086" i="3"/>
  <c r="L8086" i="3"/>
  <c r="K8086" i="3"/>
  <c r="M8085" i="3"/>
  <c r="L8085" i="3"/>
  <c r="K8085" i="3"/>
  <c r="M8084" i="3"/>
  <c r="L8084" i="3"/>
  <c r="K8084" i="3"/>
  <c r="M8083" i="3"/>
  <c r="L8083" i="3"/>
  <c r="K8083" i="3"/>
  <c r="M8082" i="3"/>
  <c r="L8082" i="3"/>
  <c r="K8082" i="3"/>
  <c r="M8081" i="3"/>
  <c r="L8081" i="3"/>
  <c r="K8081" i="3"/>
  <c r="M8080" i="3"/>
  <c r="L8080" i="3"/>
  <c r="K8080" i="3"/>
  <c r="M8079" i="3"/>
  <c r="L8079" i="3"/>
  <c r="K8079" i="3"/>
  <c r="M8078" i="3"/>
  <c r="L8078" i="3"/>
  <c r="K8078" i="3"/>
  <c r="M8077" i="3"/>
  <c r="L8077" i="3"/>
  <c r="K8077" i="3"/>
  <c r="M8076" i="3"/>
  <c r="L8076" i="3"/>
  <c r="K8076" i="3"/>
  <c r="M8075" i="3"/>
  <c r="L8075" i="3"/>
  <c r="K8075" i="3"/>
  <c r="M8074" i="3"/>
  <c r="L8074" i="3"/>
  <c r="K8074" i="3"/>
  <c r="M8073" i="3"/>
  <c r="L8073" i="3"/>
  <c r="K8073" i="3"/>
  <c r="M8072" i="3"/>
  <c r="L8072" i="3"/>
  <c r="K8072" i="3"/>
  <c r="M8071" i="3"/>
  <c r="L8071" i="3"/>
  <c r="K8071" i="3"/>
  <c r="M8070" i="3"/>
  <c r="L8070" i="3"/>
  <c r="K8070" i="3"/>
  <c r="M8069" i="3"/>
  <c r="L8069" i="3"/>
  <c r="K8069" i="3"/>
  <c r="M8068" i="3"/>
  <c r="L8068" i="3"/>
  <c r="K8068" i="3"/>
  <c r="M8067" i="3"/>
  <c r="L8067" i="3"/>
  <c r="K8067" i="3"/>
  <c r="M8066" i="3"/>
  <c r="L8066" i="3"/>
  <c r="K8066" i="3"/>
  <c r="M8065" i="3"/>
  <c r="L8065" i="3"/>
  <c r="K8065" i="3"/>
  <c r="M8064" i="3"/>
  <c r="L8064" i="3"/>
  <c r="K8064" i="3"/>
  <c r="M8063" i="3"/>
  <c r="L8063" i="3"/>
  <c r="K8063" i="3"/>
  <c r="M8062" i="3"/>
  <c r="L8062" i="3"/>
  <c r="K8062" i="3"/>
  <c r="M8061" i="3"/>
  <c r="L8061" i="3"/>
  <c r="K8061" i="3"/>
  <c r="M8060" i="3"/>
  <c r="L8060" i="3"/>
  <c r="K8060" i="3"/>
  <c r="M8059" i="3"/>
  <c r="L8059" i="3"/>
  <c r="K8059" i="3"/>
  <c r="M8058" i="3"/>
  <c r="L8058" i="3"/>
  <c r="K8058" i="3"/>
  <c r="M8057" i="3"/>
  <c r="L8057" i="3"/>
  <c r="K8057" i="3"/>
  <c r="M8056" i="3"/>
  <c r="L8056" i="3"/>
  <c r="K8056" i="3"/>
  <c r="M8055" i="3"/>
  <c r="L8055" i="3"/>
  <c r="K8055" i="3"/>
  <c r="M8054" i="3"/>
  <c r="L8054" i="3"/>
  <c r="K8054" i="3"/>
  <c r="M8053" i="3"/>
  <c r="L8053" i="3"/>
  <c r="K8053" i="3"/>
  <c r="M8052" i="3"/>
  <c r="L8052" i="3"/>
  <c r="K8052" i="3"/>
  <c r="M8051" i="3"/>
  <c r="L8051" i="3"/>
  <c r="K8051" i="3"/>
  <c r="M8050" i="3"/>
  <c r="L8050" i="3"/>
  <c r="K8050" i="3"/>
  <c r="M8049" i="3"/>
  <c r="L8049" i="3"/>
  <c r="K8049" i="3"/>
  <c r="M8048" i="3"/>
  <c r="L8048" i="3"/>
  <c r="K8048" i="3"/>
  <c r="M8047" i="3"/>
  <c r="L8047" i="3"/>
  <c r="K8047" i="3"/>
  <c r="M8046" i="3"/>
  <c r="L8046" i="3"/>
  <c r="K8046" i="3"/>
  <c r="M8045" i="3"/>
  <c r="L8045" i="3"/>
  <c r="K8045" i="3"/>
  <c r="M8044" i="3"/>
  <c r="L8044" i="3"/>
  <c r="K8044" i="3"/>
  <c r="M8043" i="3"/>
  <c r="L8043" i="3"/>
  <c r="K8043" i="3"/>
  <c r="M8042" i="3"/>
  <c r="L8042" i="3"/>
  <c r="K8042" i="3"/>
  <c r="M8041" i="3"/>
  <c r="L8041" i="3"/>
  <c r="K8041" i="3"/>
  <c r="M8040" i="3"/>
  <c r="L8040" i="3"/>
  <c r="K8040" i="3"/>
  <c r="M8039" i="3"/>
  <c r="L8039" i="3"/>
  <c r="K8039" i="3"/>
  <c r="M8038" i="3"/>
  <c r="L8038" i="3"/>
  <c r="K8038" i="3"/>
  <c r="M8037" i="3"/>
  <c r="L8037" i="3"/>
  <c r="K8037" i="3"/>
  <c r="M8036" i="3"/>
  <c r="L8036" i="3"/>
  <c r="K8036" i="3"/>
  <c r="M8035" i="3"/>
  <c r="L8035" i="3"/>
  <c r="K8035" i="3"/>
  <c r="M8034" i="3"/>
  <c r="L8034" i="3"/>
  <c r="K8034" i="3"/>
  <c r="M8033" i="3"/>
  <c r="L8033" i="3"/>
  <c r="K8033" i="3"/>
  <c r="M8032" i="3"/>
  <c r="L8032" i="3"/>
  <c r="K8032" i="3"/>
  <c r="M8031" i="3"/>
  <c r="L8031" i="3"/>
  <c r="K8031" i="3"/>
  <c r="M8030" i="3"/>
  <c r="L8030" i="3"/>
  <c r="K8030" i="3"/>
  <c r="M8029" i="3"/>
  <c r="L8029" i="3"/>
  <c r="K8029" i="3"/>
  <c r="M8028" i="3"/>
  <c r="L8028" i="3"/>
  <c r="K8028" i="3"/>
  <c r="M8027" i="3"/>
  <c r="L8027" i="3"/>
  <c r="K8027" i="3"/>
  <c r="M8026" i="3"/>
  <c r="L8026" i="3"/>
  <c r="K8026" i="3"/>
  <c r="M8025" i="3"/>
  <c r="L8025" i="3"/>
  <c r="K8025" i="3"/>
  <c r="M8024" i="3"/>
  <c r="L8024" i="3"/>
  <c r="K8024" i="3"/>
  <c r="M8023" i="3"/>
  <c r="L8023" i="3"/>
  <c r="K8023" i="3"/>
  <c r="M8022" i="3"/>
  <c r="L8022" i="3"/>
  <c r="K8022" i="3"/>
  <c r="M8021" i="3"/>
  <c r="L8021" i="3"/>
  <c r="K8021" i="3"/>
  <c r="M8020" i="3"/>
  <c r="L8020" i="3"/>
  <c r="K8020" i="3"/>
  <c r="M8019" i="3"/>
  <c r="L8019" i="3"/>
  <c r="K8019" i="3"/>
  <c r="M8018" i="3"/>
  <c r="L8018" i="3"/>
  <c r="K8018" i="3"/>
  <c r="M8017" i="3"/>
  <c r="L8017" i="3"/>
  <c r="K8017" i="3"/>
  <c r="M8016" i="3"/>
  <c r="L8016" i="3"/>
  <c r="K8016" i="3"/>
  <c r="M8015" i="3"/>
  <c r="L8015" i="3"/>
  <c r="K8015" i="3"/>
  <c r="M8014" i="3"/>
  <c r="L8014" i="3"/>
  <c r="K8014" i="3"/>
  <c r="M8013" i="3"/>
  <c r="L8013" i="3"/>
  <c r="K8013" i="3"/>
  <c r="M8012" i="3"/>
  <c r="L8012" i="3"/>
  <c r="K8012" i="3"/>
  <c r="M8011" i="3"/>
  <c r="L8011" i="3"/>
  <c r="K8011" i="3"/>
  <c r="M8010" i="3"/>
  <c r="L8010" i="3"/>
  <c r="K8010" i="3"/>
  <c r="M8009" i="3"/>
  <c r="L8009" i="3"/>
  <c r="K8009" i="3"/>
  <c r="M8008" i="3"/>
  <c r="L8008" i="3"/>
  <c r="K8008" i="3"/>
  <c r="M8007" i="3"/>
  <c r="L8007" i="3"/>
  <c r="K8007" i="3"/>
  <c r="M8006" i="3"/>
  <c r="L8006" i="3"/>
  <c r="K8006" i="3"/>
  <c r="M8005" i="3"/>
  <c r="L8005" i="3"/>
  <c r="K8005" i="3"/>
  <c r="M8004" i="3"/>
  <c r="L8004" i="3"/>
  <c r="K8004" i="3"/>
  <c r="M8003" i="3"/>
  <c r="L8003" i="3"/>
  <c r="K8003" i="3"/>
  <c r="M8002" i="3"/>
  <c r="L8002" i="3"/>
  <c r="K8002" i="3"/>
  <c r="M8001" i="3"/>
  <c r="L8001" i="3"/>
  <c r="K8001" i="3"/>
  <c r="M8000" i="3"/>
  <c r="L8000" i="3"/>
  <c r="K8000" i="3"/>
  <c r="M7999" i="3"/>
  <c r="L7999" i="3"/>
  <c r="K7999" i="3"/>
  <c r="M7998" i="3"/>
  <c r="L7998" i="3"/>
  <c r="K7998" i="3"/>
  <c r="M7997" i="3"/>
  <c r="L7997" i="3"/>
  <c r="K7997" i="3"/>
  <c r="M7996" i="3"/>
  <c r="L7996" i="3"/>
  <c r="K7996" i="3"/>
  <c r="M7995" i="3"/>
  <c r="L7995" i="3"/>
  <c r="K7995" i="3"/>
  <c r="M7994" i="3"/>
  <c r="L7994" i="3"/>
  <c r="K7994" i="3"/>
  <c r="M7993" i="3"/>
  <c r="L7993" i="3"/>
  <c r="K7993" i="3"/>
  <c r="M7992" i="3"/>
  <c r="L7992" i="3"/>
  <c r="K7992" i="3"/>
  <c r="M7991" i="3"/>
  <c r="L7991" i="3"/>
  <c r="K7991" i="3"/>
  <c r="M7990" i="3"/>
  <c r="L7990" i="3"/>
  <c r="K7990" i="3"/>
  <c r="M7989" i="3"/>
  <c r="L7989" i="3"/>
  <c r="K7989" i="3"/>
  <c r="M7988" i="3"/>
  <c r="L7988" i="3"/>
  <c r="K7988" i="3"/>
  <c r="M7987" i="3"/>
  <c r="L7987" i="3"/>
  <c r="K7987" i="3"/>
  <c r="M7986" i="3"/>
  <c r="L7986" i="3"/>
  <c r="K7986" i="3"/>
  <c r="M7985" i="3"/>
  <c r="L7985" i="3"/>
  <c r="K7985" i="3"/>
  <c r="M7984" i="3"/>
  <c r="L7984" i="3"/>
  <c r="K7984" i="3"/>
  <c r="M7983" i="3"/>
  <c r="L7983" i="3"/>
  <c r="K7983" i="3"/>
  <c r="M7982" i="3"/>
  <c r="L7982" i="3"/>
  <c r="K7982" i="3"/>
  <c r="M7981" i="3"/>
  <c r="L7981" i="3"/>
  <c r="K7981" i="3"/>
  <c r="M7980" i="3"/>
  <c r="L7980" i="3"/>
  <c r="K7980" i="3"/>
  <c r="M7979" i="3"/>
  <c r="L7979" i="3"/>
  <c r="K7979" i="3"/>
  <c r="M7978" i="3"/>
  <c r="L7978" i="3"/>
  <c r="K7978" i="3"/>
  <c r="M7977" i="3"/>
  <c r="L7977" i="3"/>
  <c r="K7977" i="3"/>
  <c r="M7976" i="3"/>
  <c r="L7976" i="3"/>
  <c r="K7976" i="3"/>
  <c r="M7975" i="3"/>
  <c r="L7975" i="3"/>
  <c r="K7975" i="3"/>
  <c r="M7974" i="3"/>
  <c r="L7974" i="3"/>
  <c r="K7974" i="3"/>
  <c r="M7973" i="3"/>
  <c r="L7973" i="3"/>
  <c r="K7973" i="3"/>
  <c r="M7972" i="3"/>
  <c r="L7972" i="3"/>
  <c r="K7972" i="3"/>
  <c r="M7971" i="3"/>
  <c r="L7971" i="3"/>
  <c r="K7971" i="3"/>
  <c r="M7970" i="3"/>
  <c r="L7970" i="3"/>
  <c r="K7970" i="3"/>
  <c r="M7969" i="3"/>
  <c r="L7969" i="3"/>
  <c r="K7969" i="3"/>
  <c r="M7968" i="3"/>
  <c r="L7968" i="3"/>
  <c r="K7968" i="3"/>
  <c r="M7967" i="3"/>
  <c r="L7967" i="3"/>
  <c r="K7967" i="3"/>
  <c r="M7966" i="3"/>
  <c r="L7966" i="3"/>
  <c r="K7966" i="3"/>
  <c r="M7965" i="3"/>
  <c r="L7965" i="3"/>
  <c r="K7965" i="3"/>
  <c r="M7964" i="3"/>
  <c r="L7964" i="3"/>
  <c r="K7964" i="3"/>
  <c r="M7963" i="3"/>
  <c r="L7963" i="3"/>
  <c r="K7963" i="3"/>
  <c r="M7962" i="3"/>
  <c r="L7962" i="3"/>
  <c r="K7962" i="3"/>
  <c r="M7961" i="3"/>
  <c r="L7961" i="3"/>
  <c r="K7961" i="3"/>
  <c r="M7960" i="3"/>
  <c r="L7960" i="3"/>
  <c r="K7960" i="3"/>
  <c r="M7959" i="3"/>
  <c r="L7959" i="3"/>
  <c r="K7959" i="3"/>
  <c r="M7958" i="3"/>
  <c r="L7958" i="3"/>
  <c r="K7958" i="3"/>
  <c r="M7957" i="3"/>
  <c r="L7957" i="3"/>
  <c r="K7957" i="3"/>
  <c r="M7956" i="3"/>
  <c r="L7956" i="3"/>
  <c r="K7956" i="3"/>
  <c r="M7955" i="3"/>
  <c r="L7955" i="3"/>
  <c r="K7955" i="3"/>
  <c r="M7954" i="3"/>
  <c r="L7954" i="3"/>
  <c r="K7954" i="3"/>
  <c r="M7953" i="3"/>
  <c r="L7953" i="3"/>
  <c r="K7953" i="3"/>
  <c r="M7952" i="3"/>
  <c r="L7952" i="3"/>
  <c r="K7952" i="3"/>
  <c r="M7951" i="3"/>
  <c r="L7951" i="3"/>
  <c r="K7951" i="3"/>
  <c r="M7950" i="3"/>
  <c r="L7950" i="3"/>
  <c r="K7950" i="3"/>
  <c r="M7949" i="3"/>
  <c r="L7949" i="3"/>
  <c r="K7949" i="3"/>
  <c r="M7948" i="3"/>
  <c r="L7948" i="3"/>
  <c r="K7948" i="3"/>
  <c r="M7947" i="3"/>
  <c r="L7947" i="3"/>
  <c r="K7947" i="3"/>
  <c r="M7946" i="3"/>
  <c r="L7946" i="3"/>
  <c r="K7946" i="3"/>
  <c r="M7945" i="3"/>
  <c r="L7945" i="3"/>
  <c r="K7945" i="3"/>
  <c r="M7944" i="3"/>
  <c r="L7944" i="3"/>
  <c r="K7944" i="3"/>
  <c r="M7943" i="3"/>
  <c r="L7943" i="3"/>
  <c r="K7943" i="3"/>
  <c r="M7942" i="3"/>
  <c r="L7942" i="3"/>
  <c r="K7942" i="3"/>
  <c r="M7941" i="3"/>
  <c r="L7941" i="3"/>
  <c r="K7941" i="3"/>
  <c r="M7940" i="3"/>
  <c r="L7940" i="3"/>
  <c r="K7940" i="3"/>
  <c r="M7939" i="3"/>
  <c r="L7939" i="3"/>
  <c r="K7939" i="3"/>
  <c r="M7938" i="3"/>
  <c r="L7938" i="3"/>
  <c r="K7938" i="3"/>
  <c r="M7937" i="3"/>
  <c r="L7937" i="3"/>
  <c r="K7937" i="3"/>
  <c r="M7936" i="3"/>
  <c r="L7936" i="3"/>
  <c r="K7936" i="3"/>
  <c r="M7935" i="3"/>
  <c r="L7935" i="3"/>
  <c r="K7935" i="3"/>
  <c r="M7934" i="3"/>
  <c r="L7934" i="3"/>
  <c r="K7934" i="3"/>
  <c r="M7933" i="3"/>
  <c r="L7933" i="3"/>
  <c r="K7933" i="3"/>
  <c r="M7932" i="3"/>
  <c r="L7932" i="3"/>
  <c r="K7932" i="3"/>
  <c r="M7931" i="3"/>
  <c r="L7931" i="3"/>
  <c r="K7931" i="3"/>
  <c r="M7930" i="3"/>
  <c r="L7930" i="3"/>
  <c r="K7930" i="3"/>
  <c r="M7929" i="3"/>
  <c r="L7929" i="3"/>
  <c r="K7929" i="3"/>
  <c r="M7928" i="3"/>
  <c r="L7928" i="3"/>
  <c r="K7928" i="3"/>
  <c r="M7927" i="3"/>
  <c r="L7927" i="3"/>
  <c r="K7927" i="3"/>
  <c r="M7926" i="3"/>
  <c r="L7926" i="3"/>
  <c r="K7926" i="3"/>
  <c r="M7925" i="3"/>
  <c r="L7925" i="3"/>
  <c r="K7925" i="3"/>
  <c r="M7924" i="3"/>
  <c r="L7924" i="3"/>
  <c r="K7924" i="3"/>
  <c r="M7923" i="3"/>
  <c r="L7923" i="3"/>
  <c r="K7923" i="3"/>
  <c r="M7922" i="3"/>
  <c r="L7922" i="3"/>
  <c r="K7922" i="3"/>
  <c r="M7921" i="3"/>
  <c r="L7921" i="3"/>
  <c r="K7921" i="3"/>
  <c r="M7920" i="3"/>
  <c r="L7920" i="3"/>
  <c r="K7920" i="3"/>
  <c r="M7919" i="3"/>
  <c r="L7919" i="3"/>
  <c r="K7919" i="3"/>
  <c r="M7918" i="3"/>
  <c r="L7918" i="3"/>
  <c r="K7918" i="3"/>
  <c r="M7917" i="3"/>
  <c r="L7917" i="3"/>
  <c r="K7917" i="3"/>
  <c r="M7916" i="3"/>
  <c r="L7916" i="3"/>
  <c r="K7916" i="3"/>
  <c r="M7915" i="3"/>
  <c r="L7915" i="3"/>
  <c r="K7915" i="3"/>
  <c r="M7914" i="3"/>
  <c r="L7914" i="3"/>
  <c r="K7914" i="3"/>
  <c r="M7913" i="3"/>
  <c r="L7913" i="3"/>
  <c r="K7913" i="3"/>
  <c r="M7912" i="3"/>
  <c r="L7912" i="3"/>
  <c r="K7912" i="3"/>
  <c r="M7911" i="3"/>
  <c r="L7911" i="3"/>
  <c r="K7911" i="3"/>
  <c r="M7910" i="3"/>
  <c r="L7910" i="3"/>
  <c r="K7910" i="3"/>
  <c r="M7909" i="3"/>
  <c r="L7909" i="3"/>
  <c r="K7909" i="3"/>
  <c r="M7908" i="3"/>
  <c r="L7908" i="3"/>
  <c r="K7908" i="3"/>
  <c r="M7907" i="3"/>
  <c r="L7907" i="3"/>
  <c r="K7907" i="3"/>
  <c r="M7906" i="3"/>
  <c r="L7906" i="3"/>
  <c r="K7906" i="3"/>
  <c r="M7905" i="3"/>
  <c r="L7905" i="3"/>
  <c r="K7905" i="3"/>
  <c r="M7904" i="3"/>
  <c r="L7904" i="3"/>
  <c r="K7904" i="3"/>
  <c r="M7903" i="3"/>
  <c r="L7903" i="3"/>
  <c r="K7903" i="3"/>
  <c r="M7902" i="3"/>
  <c r="L7902" i="3"/>
  <c r="K7902" i="3"/>
  <c r="M7901" i="3"/>
  <c r="L7901" i="3"/>
  <c r="K7901" i="3"/>
  <c r="M7900" i="3"/>
  <c r="L7900" i="3"/>
  <c r="K7900" i="3"/>
  <c r="M7899" i="3"/>
  <c r="L7899" i="3"/>
  <c r="K7899" i="3"/>
  <c r="M7898" i="3"/>
  <c r="L7898" i="3"/>
  <c r="K7898" i="3"/>
  <c r="M7897" i="3"/>
  <c r="L7897" i="3"/>
  <c r="K7897" i="3"/>
  <c r="M7896" i="3"/>
  <c r="L7896" i="3"/>
  <c r="K7896" i="3"/>
  <c r="M7895" i="3"/>
  <c r="L7895" i="3"/>
  <c r="K7895" i="3"/>
  <c r="M7894" i="3"/>
  <c r="L7894" i="3"/>
  <c r="K7894" i="3"/>
  <c r="M7893" i="3"/>
  <c r="L7893" i="3"/>
  <c r="K7893" i="3"/>
  <c r="M7892" i="3"/>
  <c r="L7892" i="3"/>
  <c r="K7892" i="3"/>
  <c r="M7891" i="3"/>
  <c r="L7891" i="3"/>
  <c r="K7891" i="3"/>
  <c r="M7890" i="3"/>
  <c r="L7890" i="3"/>
  <c r="K7890" i="3"/>
  <c r="M7889" i="3"/>
  <c r="L7889" i="3"/>
  <c r="K7889" i="3"/>
  <c r="M7888" i="3"/>
  <c r="L7888" i="3"/>
  <c r="K7888" i="3"/>
  <c r="M7887" i="3"/>
  <c r="L7887" i="3"/>
  <c r="K7887" i="3"/>
  <c r="M7886" i="3"/>
  <c r="L7886" i="3"/>
  <c r="K7886" i="3"/>
  <c r="M7885" i="3"/>
  <c r="L7885" i="3"/>
  <c r="K7885" i="3"/>
  <c r="M7884" i="3"/>
  <c r="L7884" i="3"/>
  <c r="K7884" i="3"/>
  <c r="M7883" i="3"/>
  <c r="L7883" i="3"/>
  <c r="K7883" i="3"/>
  <c r="M7882" i="3"/>
  <c r="L7882" i="3"/>
  <c r="K7882" i="3"/>
  <c r="M7881" i="3"/>
  <c r="L7881" i="3"/>
  <c r="K7881" i="3"/>
  <c r="M7880" i="3"/>
  <c r="L7880" i="3"/>
  <c r="K7880" i="3"/>
  <c r="M7879" i="3"/>
  <c r="L7879" i="3"/>
  <c r="K7879" i="3"/>
  <c r="M7878" i="3"/>
  <c r="L7878" i="3"/>
  <c r="K7878" i="3"/>
  <c r="M7877" i="3"/>
  <c r="L7877" i="3"/>
  <c r="K7877" i="3"/>
  <c r="M7876" i="3"/>
  <c r="L7876" i="3"/>
  <c r="K7876" i="3"/>
  <c r="M7875" i="3"/>
  <c r="L7875" i="3"/>
  <c r="K7875" i="3"/>
  <c r="M7874" i="3"/>
  <c r="L7874" i="3"/>
  <c r="K7874" i="3"/>
  <c r="M7873" i="3"/>
  <c r="L7873" i="3"/>
  <c r="K7873" i="3"/>
  <c r="M7872" i="3"/>
  <c r="L7872" i="3"/>
  <c r="K7872" i="3"/>
  <c r="M7871" i="3"/>
  <c r="L7871" i="3"/>
  <c r="K7871" i="3"/>
  <c r="M7870" i="3"/>
  <c r="L7870" i="3"/>
  <c r="K7870" i="3"/>
  <c r="M7869" i="3"/>
  <c r="L7869" i="3"/>
  <c r="K7869" i="3"/>
  <c r="M7868" i="3"/>
  <c r="L7868" i="3"/>
  <c r="K7868" i="3"/>
  <c r="M7867" i="3"/>
  <c r="L7867" i="3"/>
  <c r="K7867" i="3"/>
  <c r="M7866" i="3"/>
  <c r="L7866" i="3"/>
  <c r="K7866" i="3"/>
  <c r="M7865" i="3"/>
  <c r="L7865" i="3"/>
  <c r="K7865" i="3"/>
  <c r="M7864" i="3"/>
  <c r="L7864" i="3"/>
  <c r="K7864" i="3"/>
  <c r="M7863" i="3"/>
  <c r="L7863" i="3"/>
  <c r="K7863" i="3"/>
  <c r="M7862" i="3"/>
  <c r="L7862" i="3"/>
  <c r="K7862" i="3"/>
  <c r="M7861" i="3"/>
  <c r="L7861" i="3"/>
  <c r="K7861" i="3"/>
  <c r="M7860" i="3"/>
  <c r="L7860" i="3"/>
  <c r="K7860" i="3"/>
  <c r="M7859" i="3"/>
  <c r="L7859" i="3"/>
  <c r="K7859" i="3"/>
  <c r="M7858" i="3"/>
  <c r="L7858" i="3"/>
  <c r="K7858" i="3"/>
  <c r="M7857" i="3"/>
  <c r="L7857" i="3"/>
  <c r="K7857" i="3"/>
  <c r="M7856" i="3"/>
  <c r="L7856" i="3"/>
  <c r="K7856" i="3"/>
  <c r="M7855" i="3"/>
  <c r="L7855" i="3"/>
  <c r="K7855" i="3"/>
  <c r="M7854" i="3"/>
  <c r="L7854" i="3"/>
  <c r="K7854" i="3"/>
  <c r="M7853" i="3"/>
  <c r="L7853" i="3"/>
  <c r="K7853" i="3"/>
  <c r="M7852" i="3"/>
  <c r="L7852" i="3"/>
  <c r="K7852" i="3"/>
  <c r="M7851" i="3"/>
  <c r="L7851" i="3"/>
  <c r="K7851" i="3"/>
  <c r="M7850" i="3"/>
  <c r="L7850" i="3"/>
  <c r="K7850" i="3"/>
  <c r="M7849" i="3"/>
  <c r="L7849" i="3"/>
  <c r="K7849" i="3"/>
  <c r="M7848" i="3"/>
  <c r="L7848" i="3"/>
  <c r="K7848" i="3"/>
  <c r="M7847" i="3"/>
  <c r="L7847" i="3"/>
  <c r="K7847" i="3"/>
  <c r="M7846" i="3"/>
  <c r="L7846" i="3"/>
  <c r="K7846" i="3"/>
  <c r="M7845" i="3"/>
  <c r="L7845" i="3"/>
  <c r="K7845" i="3"/>
  <c r="M7844" i="3"/>
  <c r="L7844" i="3"/>
  <c r="K7844" i="3"/>
  <c r="M7843" i="3"/>
  <c r="L7843" i="3"/>
  <c r="K7843" i="3"/>
  <c r="M7842" i="3"/>
  <c r="L7842" i="3"/>
  <c r="K7842" i="3"/>
  <c r="M7841" i="3"/>
  <c r="L7841" i="3"/>
  <c r="K7841" i="3"/>
  <c r="M7840" i="3"/>
  <c r="L7840" i="3"/>
  <c r="K7840" i="3"/>
  <c r="M7839" i="3"/>
  <c r="L7839" i="3"/>
  <c r="K7839" i="3"/>
  <c r="M7838" i="3"/>
  <c r="L7838" i="3"/>
  <c r="K7838" i="3"/>
  <c r="M7837" i="3"/>
  <c r="L7837" i="3"/>
  <c r="K7837" i="3"/>
  <c r="M7836" i="3"/>
  <c r="L7836" i="3"/>
  <c r="K7836" i="3"/>
  <c r="M7835" i="3"/>
  <c r="L7835" i="3"/>
  <c r="K7835" i="3"/>
  <c r="M7834" i="3"/>
  <c r="L7834" i="3"/>
  <c r="K7834" i="3"/>
  <c r="M7833" i="3"/>
  <c r="L7833" i="3"/>
  <c r="K7833" i="3"/>
  <c r="M7832" i="3"/>
  <c r="L7832" i="3"/>
  <c r="K7832" i="3"/>
  <c r="M7831" i="3"/>
  <c r="L7831" i="3"/>
  <c r="K7831" i="3"/>
  <c r="M7830" i="3"/>
  <c r="L7830" i="3"/>
  <c r="K7830" i="3"/>
  <c r="M7829" i="3"/>
  <c r="L7829" i="3"/>
  <c r="K7829" i="3"/>
  <c r="M7828" i="3"/>
  <c r="L7828" i="3"/>
  <c r="K7828" i="3"/>
  <c r="M7827" i="3"/>
  <c r="L7827" i="3"/>
  <c r="K7827" i="3"/>
  <c r="M7826" i="3"/>
  <c r="L7826" i="3"/>
  <c r="K7826" i="3"/>
  <c r="M7825" i="3"/>
  <c r="L7825" i="3"/>
  <c r="K7825" i="3"/>
  <c r="M7824" i="3"/>
  <c r="L7824" i="3"/>
  <c r="K7824" i="3"/>
  <c r="M7823" i="3"/>
  <c r="L7823" i="3"/>
  <c r="K7823" i="3"/>
  <c r="M7822" i="3"/>
  <c r="L7822" i="3"/>
  <c r="K7822" i="3"/>
  <c r="M7821" i="3"/>
  <c r="L7821" i="3"/>
  <c r="K7821" i="3"/>
  <c r="M7820" i="3"/>
  <c r="L7820" i="3"/>
  <c r="K7820" i="3"/>
  <c r="M7819" i="3"/>
  <c r="L7819" i="3"/>
  <c r="K7819" i="3"/>
  <c r="M7818" i="3"/>
  <c r="L7818" i="3"/>
  <c r="K7818" i="3"/>
  <c r="M7817" i="3"/>
  <c r="L7817" i="3"/>
  <c r="K7817" i="3"/>
  <c r="M7816" i="3"/>
  <c r="L7816" i="3"/>
  <c r="K7816" i="3"/>
  <c r="M7815" i="3"/>
  <c r="L7815" i="3"/>
  <c r="K7815" i="3"/>
  <c r="M7814" i="3"/>
  <c r="L7814" i="3"/>
  <c r="K7814" i="3"/>
  <c r="M7813" i="3"/>
  <c r="L7813" i="3"/>
  <c r="K7813" i="3"/>
  <c r="M7812" i="3"/>
  <c r="L7812" i="3"/>
  <c r="K7812" i="3"/>
  <c r="M7811" i="3"/>
  <c r="L7811" i="3"/>
  <c r="K7811" i="3"/>
  <c r="M7810" i="3"/>
  <c r="L7810" i="3"/>
  <c r="K7810" i="3"/>
  <c r="M7809" i="3"/>
  <c r="L7809" i="3"/>
  <c r="K7809" i="3"/>
  <c r="M7808" i="3"/>
  <c r="L7808" i="3"/>
  <c r="K7808" i="3"/>
  <c r="M7807" i="3"/>
  <c r="L7807" i="3"/>
  <c r="K7807" i="3"/>
  <c r="M7806" i="3"/>
  <c r="L7806" i="3"/>
  <c r="K7806" i="3"/>
  <c r="M7805" i="3"/>
  <c r="L7805" i="3"/>
  <c r="K7805" i="3"/>
  <c r="M7804" i="3"/>
  <c r="L7804" i="3"/>
  <c r="K7804" i="3"/>
  <c r="M7803" i="3"/>
  <c r="L7803" i="3"/>
  <c r="K7803" i="3"/>
  <c r="M7802" i="3"/>
  <c r="L7802" i="3"/>
  <c r="K7802" i="3"/>
  <c r="M7801" i="3"/>
  <c r="L7801" i="3"/>
  <c r="K7801" i="3"/>
  <c r="M7800" i="3"/>
  <c r="L7800" i="3"/>
  <c r="K7800" i="3"/>
  <c r="M7799" i="3"/>
  <c r="L7799" i="3"/>
  <c r="K7799" i="3"/>
  <c r="M7798" i="3"/>
  <c r="L7798" i="3"/>
  <c r="K7798" i="3"/>
  <c r="M7797" i="3"/>
  <c r="L7797" i="3"/>
  <c r="K7797" i="3"/>
  <c r="M7796" i="3"/>
  <c r="L7796" i="3"/>
  <c r="K7796" i="3"/>
  <c r="M7795" i="3"/>
  <c r="L7795" i="3"/>
  <c r="K7795" i="3"/>
  <c r="M7794" i="3"/>
  <c r="L7794" i="3"/>
  <c r="K7794" i="3"/>
  <c r="M7793" i="3"/>
  <c r="L7793" i="3"/>
  <c r="K7793" i="3"/>
  <c r="M7792" i="3"/>
  <c r="L7792" i="3"/>
  <c r="K7792" i="3"/>
  <c r="M7791" i="3"/>
  <c r="L7791" i="3"/>
  <c r="K7791" i="3"/>
  <c r="M7790" i="3"/>
  <c r="L7790" i="3"/>
  <c r="K7790" i="3"/>
  <c r="M7789" i="3"/>
  <c r="L7789" i="3"/>
  <c r="K7789" i="3"/>
  <c r="M7788" i="3"/>
  <c r="L7788" i="3"/>
  <c r="K7788" i="3"/>
  <c r="M7787" i="3"/>
  <c r="L7787" i="3"/>
  <c r="K7787" i="3"/>
  <c r="M7786" i="3"/>
  <c r="L7786" i="3"/>
  <c r="K7786" i="3"/>
  <c r="M7785" i="3"/>
  <c r="L7785" i="3"/>
  <c r="K7785" i="3"/>
  <c r="M7784" i="3"/>
  <c r="L7784" i="3"/>
  <c r="K7784" i="3"/>
  <c r="M7783" i="3"/>
  <c r="L7783" i="3"/>
  <c r="K7783" i="3"/>
  <c r="M7782" i="3"/>
  <c r="L7782" i="3"/>
  <c r="K7782" i="3"/>
  <c r="M7781" i="3"/>
  <c r="L7781" i="3"/>
  <c r="K7781" i="3"/>
  <c r="M7780" i="3"/>
  <c r="L7780" i="3"/>
  <c r="K7780" i="3"/>
  <c r="M7779" i="3"/>
  <c r="L7779" i="3"/>
  <c r="K7779" i="3"/>
  <c r="M7778" i="3"/>
  <c r="L7778" i="3"/>
  <c r="K7778" i="3"/>
  <c r="M7777" i="3"/>
  <c r="L7777" i="3"/>
  <c r="K7777" i="3"/>
  <c r="M7776" i="3"/>
  <c r="L7776" i="3"/>
  <c r="K7776" i="3"/>
  <c r="M7775" i="3"/>
  <c r="L7775" i="3"/>
  <c r="K7775" i="3"/>
  <c r="M7774" i="3"/>
  <c r="L7774" i="3"/>
  <c r="K7774" i="3"/>
  <c r="M7773" i="3"/>
  <c r="L7773" i="3"/>
  <c r="K7773" i="3"/>
  <c r="M7772" i="3"/>
  <c r="L7772" i="3"/>
  <c r="K7772" i="3"/>
  <c r="M7771" i="3"/>
  <c r="L7771" i="3"/>
  <c r="K7771" i="3"/>
  <c r="M7770" i="3"/>
  <c r="L7770" i="3"/>
  <c r="K7770" i="3"/>
  <c r="M7769" i="3"/>
  <c r="L7769" i="3"/>
  <c r="K7769" i="3"/>
  <c r="M7768" i="3"/>
  <c r="L7768" i="3"/>
  <c r="K7768" i="3"/>
  <c r="M7767" i="3"/>
  <c r="L7767" i="3"/>
  <c r="K7767" i="3"/>
  <c r="M7766" i="3"/>
  <c r="L7766" i="3"/>
  <c r="K7766" i="3"/>
  <c r="M7765" i="3"/>
  <c r="L7765" i="3"/>
  <c r="K7765" i="3"/>
  <c r="M7764" i="3"/>
  <c r="L7764" i="3"/>
  <c r="K7764" i="3"/>
  <c r="M7763" i="3"/>
  <c r="L7763" i="3"/>
  <c r="K7763" i="3"/>
  <c r="M7762" i="3"/>
  <c r="L7762" i="3"/>
  <c r="K7762" i="3"/>
  <c r="M7761" i="3"/>
  <c r="L7761" i="3"/>
  <c r="K7761" i="3"/>
  <c r="M7760" i="3"/>
  <c r="L7760" i="3"/>
  <c r="K7760" i="3"/>
  <c r="M7759" i="3"/>
  <c r="L7759" i="3"/>
  <c r="K7759" i="3"/>
  <c r="M7758" i="3"/>
  <c r="L7758" i="3"/>
  <c r="K7758" i="3"/>
  <c r="M7757" i="3"/>
  <c r="L7757" i="3"/>
  <c r="K7757" i="3"/>
  <c r="M7756" i="3"/>
  <c r="L7756" i="3"/>
  <c r="K7756" i="3"/>
  <c r="M7755" i="3"/>
  <c r="L7755" i="3"/>
  <c r="K7755" i="3"/>
  <c r="M7754" i="3"/>
  <c r="L7754" i="3"/>
  <c r="K7754" i="3"/>
  <c r="M7753" i="3"/>
  <c r="L7753" i="3"/>
  <c r="K7753" i="3"/>
  <c r="M7752" i="3"/>
  <c r="L7752" i="3"/>
  <c r="K7752" i="3"/>
  <c r="M7751" i="3"/>
  <c r="L7751" i="3"/>
  <c r="K7751" i="3"/>
  <c r="M7750" i="3"/>
  <c r="L7750" i="3"/>
  <c r="K7750" i="3"/>
  <c r="M7749" i="3"/>
  <c r="L7749" i="3"/>
  <c r="K7749" i="3"/>
  <c r="M7748" i="3"/>
  <c r="L7748" i="3"/>
  <c r="K7748" i="3"/>
  <c r="M7747" i="3"/>
  <c r="L7747" i="3"/>
  <c r="K7747" i="3"/>
  <c r="M7746" i="3"/>
  <c r="L7746" i="3"/>
  <c r="K7746" i="3"/>
  <c r="M7745" i="3"/>
  <c r="L7745" i="3"/>
  <c r="K7745" i="3"/>
  <c r="M7744" i="3"/>
  <c r="L7744" i="3"/>
  <c r="K7744" i="3"/>
  <c r="M7743" i="3"/>
  <c r="L7743" i="3"/>
  <c r="K7743" i="3"/>
  <c r="M7742" i="3"/>
  <c r="L7742" i="3"/>
  <c r="K7742" i="3"/>
  <c r="M7741" i="3"/>
  <c r="L7741" i="3"/>
  <c r="K7741" i="3"/>
  <c r="M7740" i="3"/>
  <c r="L7740" i="3"/>
  <c r="K7740" i="3"/>
  <c r="M7739" i="3"/>
  <c r="L7739" i="3"/>
  <c r="K7739" i="3"/>
  <c r="M7738" i="3"/>
  <c r="L7738" i="3"/>
  <c r="K7738" i="3"/>
  <c r="M7737" i="3"/>
  <c r="L7737" i="3"/>
  <c r="K7737" i="3"/>
  <c r="M7736" i="3"/>
  <c r="L7736" i="3"/>
  <c r="K7736" i="3"/>
  <c r="M7735" i="3"/>
  <c r="L7735" i="3"/>
  <c r="K7735" i="3"/>
  <c r="M7734" i="3"/>
  <c r="L7734" i="3"/>
  <c r="K7734" i="3"/>
  <c r="M7733" i="3"/>
  <c r="L7733" i="3"/>
  <c r="K7733" i="3"/>
  <c r="M7732" i="3"/>
  <c r="L7732" i="3"/>
  <c r="K7732" i="3"/>
  <c r="M7731" i="3"/>
  <c r="L7731" i="3"/>
  <c r="K7731" i="3"/>
  <c r="M7730" i="3"/>
  <c r="L7730" i="3"/>
  <c r="K7730" i="3"/>
  <c r="M7729" i="3"/>
  <c r="L7729" i="3"/>
  <c r="K7729" i="3"/>
  <c r="M7728" i="3"/>
  <c r="L7728" i="3"/>
  <c r="K7728" i="3"/>
  <c r="M7727" i="3"/>
  <c r="L7727" i="3"/>
  <c r="K7727" i="3"/>
  <c r="M7726" i="3"/>
  <c r="L7726" i="3"/>
  <c r="K7726" i="3"/>
  <c r="M7725" i="3"/>
  <c r="L7725" i="3"/>
  <c r="K7725" i="3"/>
  <c r="M7724" i="3"/>
  <c r="L7724" i="3"/>
  <c r="K7724" i="3"/>
  <c r="M7723" i="3"/>
  <c r="L7723" i="3"/>
  <c r="K7723" i="3"/>
  <c r="M7722" i="3"/>
  <c r="L7722" i="3"/>
  <c r="K7722" i="3"/>
  <c r="M7721" i="3"/>
  <c r="L7721" i="3"/>
  <c r="K7721" i="3"/>
  <c r="M7720" i="3"/>
  <c r="L7720" i="3"/>
  <c r="K7720" i="3"/>
  <c r="M7719" i="3"/>
  <c r="L7719" i="3"/>
  <c r="K7719" i="3"/>
  <c r="M7718" i="3"/>
  <c r="L7718" i="3"/>
  <c r="K7718" i="3"/>
  <c r="M7717" i="3"/>
  <c r="L7717" i="3"/>
  <c r="K7717" i="3"/>
  <c r="M7716" i="3"/>
  <c r="L7716" i="3"/>
  <c r="K7716" i="3"/>
  <c r="M7715" i="3"/>
  <c r="L7715" i="3"/>
  <c r="K7715" i="3"/>
  <c r="M7714" i="3"/>
  <c r="L7714" i="3"/>
  <c r="K7714" i="3"/>
  <c r="M7713" i="3"/>
  <c r="L7713" i="3"/>
  <c r="K7713" i="3"/>
  <c r="M7712" i="3"/>
  <c r="L7712" i="3"/>
  <c r="K7712" i="3"/>
  <c r="M7711" i="3"/>
  <c r="L7711" i="3"/>
  <c r="K7711" i="3"/>
  <c r="M7710" i="3"/>
  <c r="L7710" i="3"/>
  <c r="K7710" i="3"/>
  <c r="M7709" i="3"/>
  <c r="L7709" i="3"/>
  <c r="K7709" i="3"/>
  <c r="M7708" i="3"/>
  <c r="L7708" i="3"/>
  <c r="K7708" i="3"/>
  <c r="M7707" i="3"/>
  <c r="L7707" i="3"/>
  <c r="K7707" i="3"/>
  <c r="M7706" i="3"/>
  <c r="L7706" i="3"/>
  <c r="K7706" i="3"/>
  <c r="M7705" i="3"/>
  <c r="L7705" i="3"/>
  <c r="K7705" i="3"/>
  <c r="M7704" i="3"/>
  <c r="L7704" i="3"/>
  <c r="K7704" i="3"/>
  <c r="M7703" i="3"/>
  <c r="L7703" i="3"/>
  <c r="K7703" i="3"/>
  <c r="M7702" i="3"/>
  <c r="L7702" i="3"/>
  <c r="K7702" i="3"/>
  <c r="M7701" i="3"/>
  <c r="L7701" i="3"/>
  <c r="K7701" i="3"/>
  <c r="M7700" i="3"/>
  <c r="L7700" i="3"/>
  <c r="K7700" i="3"/>
  <c r="M7699" i="3"/>
  <c r="L7699" i="3"/>
  <c r="K7699" i="3"/>
  <c r="M7698" i="3"/>
  <c r="L7698" i="3"/>
  <c r="K7698" i="3"/>
  <c r="M7697" i="3"/>
  <c r="L7697" i="3"/>
  <c r="K7697" i="3"/>
  <c r="M7696" i="3"/>
  <c r="L7696" i="3"/>
  <c r="K7696" i="3"/>
  <c r="M7695" i="3"/>
  <c r="L7695" i="3"/>
  <c r="K7695" i="3"/>
  <c r="M7694" i="3"/>
  <c r="L7694" i="3"/>
  <c r="K7694" i="3"/>
  <c r="M7693" i="3"/>
  <c r="L7693" i="3"/>
  <c r="K7693" i="3"/>
  <c r="M7692" i="3"/>
  <c r="L7692" i="3"/>
  <c r="K7692" i="3"/>
  <c r="M7691" i="3"/>
  <c r="L7691" i="3"/>
  <c r="K7691" i="3"/>
  <c r="M7690" i="3"/>
  <c r="L7690" i="3"/>
  <c r="K7690" i="3"/>
  <c r="M7689" i="3"/>
  <c r="L7689" i="3"/>
  <c r="K7689" i="3"/>
  <c r="M7688" i="3"/>
  <c r="L7688" i="3"/>
  <c r="K7688" i="3"/>
  <c r="M7687" i="3"/>
  <c r="L7687" i="3"/>
  <c r="K7687" i="3"/>
  <c r="M7686" i="3"/>
  <c r="L7686" i="3"/>
  <c r="K7686" i="3"/>
  <c r="M7685" i="3"/>
  <c r="L7685" i="3"/>
  <c r="K7685" i="3"/>
  <c r="M7684" i="3"/>
  <c r="L7684" i="3"/>
  <c r="K7684" i="3"/>
  <c r="M7683" i="3"/>
  <c r="L7683" i="3"/>
  <c r="K7683" i="3"/>
  <c r="M7682" i="3"/>
  <c r="L7682" i="3"/>
  <c r="K7682" i="3"/>
  <c r="M7681" i="3"/>
  <c r="L7681" i="3"/>
  <c r="K7681" i="3"/>
  <c r="M7680" i="3"/>
  <c r="L7680" i="3"/>
  <c r="K7680" i="3"/>
  <c r="M7679" i="3"/>
  <c r="L7679" i="3"/>
  <c r="K7679" i="3"/>
  <c r="M7678" i="3"/>
  <c r="L7678" i="3"/>
  <c r="K7678" i="3"/>
  <c r="M7677" i="3"/>
  <c r="L7677" i="3"/>
  <c r="K7677" i="3"/>
  <c r="M7676" i="3"/>
  <c r="L7676" i="3"/>
  <c r="K7676" i="3"/>
  <c r="M7675" i="3"/>
  <c r="L7675" i="3"/>
  <c r="K7675" i="3"/>
  <c r="M7674" i="3"/>
  <c r="L7674" i="3"/>
  <c r="K7674" i="3"/>
  <c r="M7673" i="3"/>
  <c r="L7673" i="3"/>
  <c r="K7673" i="3"/>
  <c r="M7672" i="3"/>
  <c r="L7672" i="3"/>
  <c r="K7672" i="3"/>
  <c r="M7671" i="3"/>
  <c r="L7671" i="3"/>
  <c r="K7671" i="3"/>
  <c r="M7670" i="3"/>
  <c r="L7670" i="3"/>
  <c r="K7670" i="3"/>
  <c r="M7669" i="3"/>
  <c r="L7669" i="3"/>
  <c r="K7669" i="3"/>
  <c r="M7668" i="3"/>
  <c r="L7668" i="3"/>
  <c r="K7668" i="3"/>
  <c r="M7667" i="3"/>
  <c r="L7667" i="3"/>
  <c r="K7667" i="3"/>
  <c r="M7666" i="3"/>
  <c r="L7666" i="3"/>
  <c r="K7666" i="3"/>
  <c r="M7665" i="3"/>
  <c r="L7665" i="3"/>
  <c r="K7665" i="3"/>
  <c r="M7664" i="3"/>
  <c r="L7664" i="3"/>
  <c r="K7664" i="3"/>
  <c r="M7663" i="3"/>
  <c r="L7663" i="3"/>
  <c r="K7663" i="3"/>
  <c r="M7662" i="3"/>
  <c r="L7662" i="3"/>
  <c r="K7662" i="3"/>
  <c r="M7661" i="3"/>
  <c r="L7661" i="3"/>
  <c r="K7661" i="3"/>
  <c r="M7660" i="3"/>
  <c r="L7660" i="3"/>
  <c r="K7660" i="3"/>
  <c r="M7659" i="3"/>
  <c r="L7659" i="3"/>
  <c r="K7659" i="3"/>
  <c r="M7658" i="3"/>
  <c r="L7658" i="3"/>
  <c r="K7658" i="3"/>
  <c r="M7657" i="3"/>
  <c r="L7657" i="3"/>
  <c r="K7657" i="3"/>
  <c r="M7656" i="3"/>
  <c r="L7656" i="3"/>
  <c r="K7656" i="3"/>
  <c r="M7655" i="3"/>
  <c r="L7655" i="3"/>
  <c r="K7655" i="3"/>
  <c r="M7654" i="3"/>
  <c r="L7654" i="3"/>
  <c r="K7654" i="3"/>
  <c r="M7653" i="3"/>
  <c r="L7653" i="3"/>
  <c r="K7653" i="3"/>
  <c r="M7652" i="3"/>
  <c r="L7652" i="3"/>
  <c r="K7652" i="3"/>
  <c r="M7651" i="3"/>
  <c r="L7651" i="3"/>
  <c r="K7651" i="3"/>
  <c r="M7650" i="3"/>
  <c r="L7650" i="3"/>
  <c r="K7650" i="3"/>
  <c r="M7649" i="3"/>
  <c r="L7649" i="3"/>
  <c r="K7649" i="3"/>
  <c r="M7648" i="3"/>
  <c r="L7648" i="3"/>
  <c r="K7648" i="3"/>
  <c r="M7647" i="3"/>
  <c r="L7647" i="3"/>
  <c r="K7647" i="3"/>
  <c r="M7646" i="3"/>
  <c r="L7646" i="3"/>
  <c r="K7646" i="3"/>
  <c r="M7645" i="3"/>
  <c r="L7645" i="3"/>
  <c r="K7645" i="3"/>
  <c r="M7644" i="3"/>
  <c r="L7644" i="3"/>
  <c r="K7644" i="3"/>
  <c r="M7643" i="3"/>
  <c r="L7643" i="3"/>
  <c r="K7643" i="3"/>
  <c r="M7642" i="3"/>
  <c r="L7642" i="3"/>
  <c r="K7642" i="3"/>
  <c r="M7641" i="3"/>
  <c r="L7641" i="3"/>
  <c r="K7641" i="3"/>
  <c r="M7640" i="3"/>
  <c r="L7640" i="3"/>
  <c r="K7640" i="3"/>
  <c r="M7639" i="3"/>
  <c r="L7639" i="3"/>
  <c r="K7639" i="3"/>
  <c r="M7638" i="3"/>
  <c r="L7638" i="3"/>
  <c r="K7638" i="3"/>
  <c r="M7637" i="3"/>
  <c r="L7637" i="3"/>
  <c r="K7637" i="3"/>
  <c r="M7636" i="3"/>
  <c r="L7636" i="3"/>
  <c r="K7636" i="3"/>
  <c r="M7635" i="3"/>
  <c r="L7635" i="3"/>
  <c r="K7635" i="3"/>
  <c r="M7634" i="3"/>
  <c r="L7634" i="3"/>
  <c r="K7634" i="3"/>
  <c r="M7633" i="3"/>
  <c r="L7633" i="3"/>
  <c r="K7633" i="3"/>
  <c r="M7632" i="3"/>
  <c r="L7632" i="3"/>
  <c r="K7632" i="3"/>
  <c r="M7631" i="3"/>
  <c r="L7631" i="3"/>
  <c r="K7631" i="3"/>
  <c r="M7630" i="3"/>
  <c r="L7630" i="3"/>
  <c r="K7630" i="3"/>
  <c r="M7629" i="3"/>
  <c r="L7629" i="3"/>
  <c r="K7629" i="3"/>
  <c r="M7628" i="3"/>
  <c r="L7628" i="3"/>
  <c r="K7628" i="3"/>
  <c r="M7627" i="3"/>
  <c r="L7627" i="3"/>
  <c r="K7627" i="3"/>
  <c r="M7626" i="3"/>
  <c r="L7626" i="3"/>
  <c r="K7626" i="3"/>
  <c r="M7625" i="3"/>
  <c r="L7625" i="3"/>
  <c r="K7625" i="3"/>
  <c r="M7624" i="3"/>
  <c r="L7624" i="3"/>
  <c r="K7624" i="3"/>
  <c r="M7623" i="3"/>
  <c r="L7623" i="3"/>
  <c r="K7623" i="3"/>
  <c r="M7622" i="3"/>
  <c r="L7622" i="3"/>
  <c r="K7622" i="3"/>
  <c r="M7621" i="3"/>
  <c r="L7621" i="3"/>
  <c r="K7621" i="3"/>
  <c r="M7620" i="3"/>
  <c r="L7620" i="3"/>
  <c r="K7620" i="3"/>
  <c r="M7619" i="3"/>
  <c r="L7619" i="3"/>
  <c r="K7619" i="3"/>
  <c r="M7618" i="3"/>
  <c r="L7618" i="3"/>
  <c r="K7618" i="3"/>
  <c r="M7617" i="3"/>
  <c r="L7617" i="3"/>
  <c r="K7617" i="3"/>
  <c r="M7616" i="3"/>
  <c r="L7616" i="3"/>
  <c r="K7616" i="3"/>
  <c r="M7615" i="3"/>
  <c r="L7615" i="3"/>
  <c r="K7615" i="3"/>
  <c r="M7614" i="3"/>
  <c r="L7614" i="3"/>
  <c r="K7614" i="3"/>
  <c r="M7613" i="3"/>
  <c r="L7613" i="3"/>
  <c r="K7613" i="3"/>
  <c r="M7612" i="3"/>
  <c r="L7612" i="3"/>
  <c r="K7612" i="3"/>
  <c r="M7611" i="3"/>
  <c r="L7611" i="3"/>
  <c r="K7611" i="3"/>
  <c r="M7610" i="3"/>
  <c r="L7610" i="3"/>
  <c r="K7610" i="3"/>
  <c r="M7609" i="3"/>
  <c r="L7609" i="3"/>
  <c r="K7609" i="3"/>
  <c r="M7608" i="3"/>
  <c r="L7608" i="3"/>
  <c r="K7608" i="3"/>
  <c r="M7607" i="3"/>
  <c r="L7607" i="3"/>
  <c r="K7607" i="3"/>
  <c r="M7606" i="3"/>
  <c r="L7606" i="3"/>
  <c r="K7606" i="3"/>
  <c r="M7605" i="3"/>
  <c r="L7605" i="3"/>
  <c r="K7605" i="3"/>
  <c r="M7604" i="3"/>
  <c r="L7604" i="3"/>
  <c r="K7604" i="3"/>
  <c r="M7603" i="3"/>
  <c r="L7603" i="3"/>
  <c r="K7603" i="3"/>
  <c r="M7602" i="3"/>
  <c r="L7602" i="3"/>
  <c r="K7602" i="3"/>
  <c r="M7601" i="3"/>
  <c r="L7601" i="3"/>
  <c r="K7601" i="3"/>
  <c r="M7600" i="3"/>
  <c r="L7600" i="3"/>
  <c r="K7600" i="3"/>
  <c r="M7599" i="3"/>
  <c r="L7599" i="3"/>
  <c r="K7599" i="3"/>
  <c r="M7598" i="3"/>
  <c r="L7598" i="3"/>
  <c r="K7598" i="3"/>
  <c r="M7597" i="3"/>
  <c r="L7597" i="3"/>
  <c r="K7597" i="3"/>
  <c r="M7596" i="3"/>
  <c r="L7596" i="3"/>
  <c r="K7596" i="3"/>
  <c r="M7595" i="3"/>
  <c r="L7595" i="3"/>
  <c r="K7595" i="3"/>
  <c r="M7594" i="3"/>
  <c r="L7594" i="3"/>
  <c r="K7594" i="3"/>
  <c r="M7593" i="3"/>
  <c r="L7593" i="3"/>
  <c r="K7593" i="3"/>
  <c r="M7592" i="3"/>
  <c r="L7592" i="3"/>
  <c r="K7592" i="3"/>
  <c r="M7591" i="3"/>
  <c r="L7591" i="3"/>
  <c r="K7591" i="3"/>
  <c r="M7590" i="3"/>
  <c r="L7590" i="3"/>
  <c r="K7590" i="3"/>
  <c r="M7589" i="3"/>
  <c r="L7589" i="3"/>
  <c r="K7589" i="3"/>
  <c r="M7588" i="3"/>
  <c r="L7588" i="3"/>
  <c r="K7588" i="3"/>
  <c r="M7587" i="3"/>
  <c r="L7587" i="3"/>
  <c r="K7587" i="3"/>
  <c r="M7586" i="3"/>
  <c r="L7586" i="3"/>
  <c r="K7586" i="3"/>
  <c r="M7585" i="3"/>
  <c r="L7585" i="3"/>
  <c r="K7585" i="3"/>
  <c r="M7584" i="3"/>
  <c r="L7584" i="3"/>
  <c r="K7584" i="3"/>
  <c r="M7583" i="3"/>
  <c r="L7583" i="3"/>
  <c r="K7583" i="3"/>
  <c r="M7582" i="3"/>
  <c r="L7582" i="3"/>
  <c r="K7582" i="3"/>
  <c r="M7581" i="3"/>
  <c r="L7581" i="3"/>
  <c r="K7581" i="3"/>
  <c r="M7580" i="3"/>
  <c r="L7580" i="3"/>
  <c r="K7580" i="3"/>
  <c r="M7579" i="3"/>
  <c r="L7579" i="3"/>
  <c r="K7579" i="3"/>
  <c r="M7578" i="3"/>
  <c r="L7578" i="3"/>
  <c r="K7578" i="3"/>
  <c r="M7577" i="3"/>
  <c r="L7577" i="3"/>
  <c r="K7577" i="3"/>
  <c r="M7576" i="3"/>
  <c r="L7576" i="3"/>
  <c r="K7576" i="3"/>
  <c r="M7575" i="3"/>
  <c r="L7575" i="3"/>
  <c r="K7575" i="3"/>
  <c r="M7574" i="3"/>
  <c r="L7574" i="3"/>
  <c r="K7574" i="3"/>
  <c r="M7573" i="3"/>
  <c r="L7573" i="3"/>
  <c r="K7573" i="3"/>
  <c r="M7572" i="3"/>
  <c r="L7572" i="3"/>
  <c r="K7572" i="3"/>
  <c r="M7571" i="3"/>
  <c r="L7571" i="3"/>
  <c r="K7571" i="3"/>
  <c r="M7570" i="3"/>
  <c r="L7570" i="3"/>
  <c r="K7570" i="3"/>
  <c r="M7569" i="3"/>
  <c r="L7569" i="3"/>
  <c r="K7569" i="3"/>
  <c r="M7568" i="3"/>
  <c r="L7568" i="3"/>
  <c r="K7568" i="3"/>
  <c r="M7567" i="3"/>
  <c r="L7567" i="3"/>
  <c r="K7567" i="3"/>
  <c r="M7566" i="3"/>
  <c r="L7566" i="3"/>
  <c r="K7566" i="3"/>
  <c r="M7565" i="3"/>
  <c r="L7565" i="3"/>
  <c r="K7565" i="3"/>
  <c r="M7564" i="3"/>
  <c r="L7564" i="3"/>
  <c r="K7564" i="3"/>
  <c r="M7563" i="3"/>
  <c r="L7563" i="3"/>
  <c r="K7563" i="3"/>
  <c r="M7562" i="3"/>
  <c r="L7562" i="3"/>
  <c r="K7562" i="3"/>
  <c r="M7561" i="3"/>
  <c r="L7561" i="3"/>
  <c r="K7561" i="3"/>
  <c r="M7560" i="3"/>
  <c r="L7560" i="3"/>
  <c r="K7560" i="3"/>
  <c r="M7559" i="3"/>
  <c r="L7559" i="3"/>
  <c r="K7559" i="3"/>
  <c r="M7558" i="3"/>
  <c r="L7558" i="3"/>
  <c r="K7558" i="3"/>
  <c r="M7557" i="3"/>
  <c r="L7557" i="3"/>
  <c r="K7557" i="3"/>
  <c r="M7556" i="3"/>
  <c r="L7556" i="3"/>
  <c r="K7556" i="3"/>
  <c r="M7555" i="3"/>
  <c r="L7555" i="3"/>
  <c r="K7555" i="3"/>
  <c r="M7554" i="3"/>
  <c r="L7554" i="3"/>
  <c r="K7554" i="3"/>
  <c r="M7553" i="3"/>
  <c r="L7553" i="3"/>
  <c r="K7553" i="3"/>
  <c r="M7552" i="3"/>
  <c r="L7552" i="3"/>
  <c r="K7552" i="3"/>
  <c r="M7551" i="3"/>
  <c r="L7551" i="3"/>
  <c r="K7551" i="3"/>
  <c r="M7550" i="3"/>
  <c r="L7550" i="3"/>
  <c r="K7550" i="3"/>
  <c r="M7549" i="3"/>
  <c r="L7549" i="3"/>
  <c r="K7549" i="3"/>
  <c r="M7548" i="3"/>
  <c r="L7548" i="3"/>
  <c r="K7548" i="3"/>
  <c r="M7547" i="3"/>
  <c r="L7547" i="3"/>
  <c r="K7547" i="3"/>
  <c r="M7546" i="3"/>
  <c r="L7546" i="3"/>
  <c r="K7546" i="3"/>
  <c r="M7545" i="3"/>
  <c r="L7545" i="3"/>
  <c r="K7545" i="3"/>
  <c r="M7544" i="3"/>
  <c r="L7544" i="3"/>
  <c r="K7544" i="3"/>
  <c r="M7543" i="3"/>
  <c r="L7543" i="3"/>
  <c r="K7543" i="3"/>
  <c r="M7542" i="3"/>
  <c r="L7542" i="3"/>
  <c r="K7542" i="3"/>
  <c r="M7541" i="3"/>
  <c r="L7541" i="3"/>
  <c r="K7541" i="3"/>
  <c r="M7540" i="3"/>
  <c r="L7540" i="3"/>
  <c r="K7540" i="3"/>
  <c r="M7539" i="3"/>
  <c r="L7539" i="3"/>
  <c r="K7539" i="3"/>
  <c r="M7538" i="3"/>
  <c r="L7538" i="3"/>
  <c r="K7538" i="3"/>
  <c r="M7537" i="3"/>
  <c r="L7537" i="3"/>
  <c r="K7537" i="3"/>
  <c r="M7536" i="3"/>
  <c r="L7536" i="3"/>
  <c r="K7536" i="3"/>
  <c r="M7535" i="3"/>
  <c r="L7535" i="3"/>
  <c r="K7535" i="3"/>
  <c r="M7534" i="3"/>
  <c r="L7534" i="3"/>
  <c r="K7534" i="3"/>
  <c r="M7533" i="3"/>
  <c r="L7533" i="3"/>
  <c r="K7533" i="3"/>
  <c r="M7532" i="3"/>
  <c r="L7532" i="3"/>
  <c r="K7532" i="3"/>
  <c r="M7531" i="3"/>
  <c r="L7531" i="3"/>
  <c r="K7531" i="3"/>
  <c r="M7530" i="3"/>
  <c r="L7530" i="3"/>
  <c r="K7530" i="3"/>
  <c r="M7529" i="3"/>
  <c r="L7529" i="3"/>
  <c r="K7529" i="3"/>
  <c r="M7528" i="3"/>
  <c r="L7528" i="3"/>
  <c r="K7528" i="3"/>
  <c r="M7527" i="3"/>
  <c r="L7527" i="3"/>
  <c r="K7527" i="3"/>
  <c r="M7526" i="3"/>
  <c r="L7526" i="3"/>
  <c r="K7526" i="3"/>
  <c r="M7525" i="3"/>
  <c r="L7525" i="3"/>
  <c r="K7525" i="3"/>
  <c r="M7524" i="3"/>
  <c r="L7524" i="3"/>
  <c r="K7524" i="3"/>
  <c r="M7523" i="3"/>
  <c r="L7523" i="3"/>
  <c r="K7523" i="3"/>
  <c r="M7522" i="3"/>
  <c r="L7522" i="3"/>
  <c r="K7522" i="3"/>
  <c r="M7521" i="3"/>
  <c r="L7521" i="3"/>
  <c r="K7521" i="3"/>
  <c r="M7520" i="3"/>
  <c r="L7520" i="3"/>
  <c r="K7520" i="3"/>
  <c r="M7519" i="3"/>
  <c r="L7519" i="3"/>
  <c r="K7519" i="3"/>
  <c r="M7518" i="3"/>
  <c r="L7518" i="3"/>
  <c r="K7518" i="3"/>
  <c r="M7517" i="3"/>
  <c r="L7517" i="3"/>
  <c r="K7517" i="3"/>
  <c r="M7516" i="3"/>
  <c r="L7516" i="3"/>
  <c r="K7516" i="3"/>
  <c r="M7515" i="3"/>
  <c r="L7515" i="3"/>
  <c r="K7515" i="3"/>
  <c r="M7514" i="3"/>
  <c r="L7514" i="3"/>
  <c r="K7514" i="3"/>
  <c r="M7513" i="3"/>
  <c r="L7513" i="3"/>
  <c r="K7513" i="3"/>
  <c r="M7512" i="3"/>
  <c r="L7512" i="3"/>
  <c r="K7512" i="3"/>
  <c r="M7511" i="3"/>
  <c r="L7511" i="3"/>
  <c r="K7511" i="3"/>
  <c r="M7510" i="3"/>
  <c r="L7510" i="3"/>
  <c r="K7510" i="3"/>
  <c r="M7509" i="3"/>
  <c r="L7509" i="3"/>
  <c r="K7509" i="3"/>
  <c r="M7508" i="3"/>
  <c r="L7508" i="3"/>
  <c r="K7508" i="3"/>
  <c r="M7507" i="3"/>
  <c r="L7507" i="3"/>
  <c r="K7507" i="3"/>
  <c r="M7506" i="3"/>
  <c r="L7506" i="3"/>
  <c r="K7506" i="3"/>
  <c r="M7505" i="3"/>
  <c r="L7505" i="3"/>
  <c r="K7505" i="3"/>
  <c r="M7504" i="3"/>
  <c r="L7504" i="3"/>
  <c r="K7504" i="3"/>
  <c r="M7503" i="3"/>
  <c r="L7503" i="3"/>
  <c r="K7503" i="3"/>
  <c r="M7502" i="3"/>
  <c r="L7502" i="3"/>
  <c r="K7502" i="3"/>
  <c r="M7501" i="3"/>
  <c r="L7501" i="3"/>
  <c r="K7501" i="3"/>
  <c r="M7500" i="3"/>
  <c r="L7500" i="3"/>
  <c r="K7500" i="3"/>
  <c r="M7499" i="3"/>
  <c r="L7499" i="3"/>
  <c r="K7499" i="3"/>
  <c r="M7498" i="3"/>
  <c r="L7498" i="3"/>
  <c r="K7498" i="3"/>
  <c r="M7497" i="3"/>
  <c r="L7497" i="3"/>
  <c r="K7497" i="3"/>
  <c r="M7496" i="3"/>
  <c r="L7496" i="3"/>
  <c r="K7496" i="3"/>
  <c r="M7495" i="3"/>
  <c r="L7495" i="3"/>
  <c r="K7495" i="3"/>
  <c r="M7494" i="3"/>
  <c r="L7494" i="3"/>
  <c r="K7494" i="3"/>
  <c r="M7493" i="3"/>
  <c r="L7493" i="3"/>
  <c r="K7493" i="3"/>
  <c r="M7492" i="3"/>
  <c r="L7492" i="3"/>
  <c r="K7492" i="3"/>
  <c r="M7491" i="3"/>
  <c r="L7491" i="3"/>
  <c r="K7491" i="3"/>
  <c r="M7490" i="3"/>
  <c r="L7490" i="3"/>
  <c r="K7490" i="3"/>
  <c r="M7489" i="3"/>
  <c r="L7489" i="3"/>
  <c r="K7489" i="3"/>
  <c r="M7488" i="3"/>
  <c r="L7488" i="3"/>
  <c r="K7488" i="3"/>
  <c r="M7487" i="3"/>
  <c r="L7487" i="3"/>
  <c r="K7487" i="3"/>
  <c r="M7486" i="3"/>
  <c r="L7486" i="3"/>
  <c r="K7486" i="3"/>
  <c r="M7485" i="3"/>
  <c r="L7485" i="3"/>
  <c r="K7485" i="3"/>
  <c r="M7484" i="3"/>
  <c r="L7484" i="3"/>
  <c r="K7484" i="3"/>
  <c r="M7483" i="3"/>
  <c r="L7483" i="3"/>
  <c r="K7483" i="3"/>
  <c r="M7482" i="3"/>
  <c r="L7482" i="3"/>
  <c r="K7482" i="3"/>
  <c r="M7481" i="3"/>
  <c r="L7481" i="3"/>
  <c r="K7481" i="3"/>
  <c r="M7480" i="3"/>
  <c r="L7480" i="3"/>
  <c r="K7480" i="3"/>
  <c r="M7479" i="3"/>
  <c r="L7479" i="3"/>
  <c r="K7479" i="3"/>
  <c r="M7478" i="3"/>
  <c r="L7478" i="3"/>
  <c r="K7478" i="3"/>
  <c r="M7477" i="3"/>
  <c r="L7477" i="3"/>
  <c r="K7477" i="3"/>
  <c r="M7476" i="3"/>
  <c r="L7476" i="3"/>
  <c r="K7476" i="3"/>
  <c r="M7475" i="3"/>
  <c r="L7475" i="3"/>
  <c r="K7475" i="3"/>
  <c r="M7474" i="3"/>
  <c r="L7474" i="3"/>
  <c r="K7474" i="3"/>
  <c r="M7473" i="3"/>
  <c r="L7473" i="3"/>
  <c r="K7473" i="3"/>
  <c r="M7472" i="3"/>
  <c r="L7472" i="3"/>
  <c r="K7472" i="3"/>
  <c r="M7471" i="3"/>
  <c r="L7471" i="3"/>
  <c r="K7471" i="3"/>
  <c r="M7470" i="3"/>
  <c r="L7470" i="3"/>
  <c r="K7470" i="3"/>
  <c r="M7469" i="3"/>
  <c r="L7469" i="3"/>
  <c r="K7469" i="3"/>
  <c r="M7468" i="3"/>
  <c r="L7468" i="3"/>
  <c r="K7468" i="3"/>
  <c r="M7467" i="3"/>
  <c r="L7467" i="3"/>
  <c r="K7467" i="3"/>
  <c r="M7466" i="3"/>
  <c r="L7466" i="3"/>
  <c r="K7466" i="3"/>
  <c r="M7465" i="3"/>
  <c r="L7465" i="3"/>
  <c r="K7465" i="3"/>
  <c r="M7464" i="3"/>
  <c r="L7464" i="3"/>
  <c r="K7464" i="3"/>
  <c r="M7463" i="3"/>
  <c r="L7463" i="3"/>
  <c r="K7463" i="3"/>
  <c r="M7462" i="3"/>
  <c r="L7462" i="3"/>
  <c r="K7462" i="3"/>
  <c r="M7461" i="3"/>
  <c r="L7461" i="3"/>
  <c r="K7461" i="3"/>
  <c r="M7460" i="3"/>
  <c r="L7460" i="3"/>
  <c r="K7460" i="3"/>
  <c r="M7459" i="3"/>
  <c r="L7459" i="3"/>
  <c r="K7459" i="3"/>
  <c r="M7458" i="3"/>
  <c r="L7458" i="3"/>
  <c r="K7458" i="3"/>
  <c r="M7457" i="3"/>
  <c r="L7457" i="3"/>
  <c r="K7457" i="3"/>
  <c r="M7456" i="3"/>
  <c r="L7456" i="3"/>
  <c r="K7456" i="3"/>
  <c r="M7455" i="3"/>
  <c r="L7455" i="3"/>
  <c r="K7455" i="3"/>
  <c r="M7454" i="3"/>
  <c r="L7454" i="3"/>
  <c r="K7454" i="3"/>
  <c r="M7453" i="3"/>
  <c r="L7453" i="3"/>
  <c r="K7453" i="3"/>
  <c r="M7452" i="3"/>
  <c r="L7452" i="3"/>
  <c r="K7452" i="3"/>
  <c r="M7451" i="3"/>
  <c r="L7451" i="3"/>
  <c r="K7451" i="3"/>
  <c r="M7450" i="3"/>
  <c r="L7450" i="3"/>
  <c r="K7450" i="3"/>
  <c r="M7449" i="3"/>
  <c r="L7449" i="3"/>
  <c r="K7449" i="3"/>
  <c r="M7448" i="3"/>
  <c r="L7448" i="3"/>
  <c r="K7448" i="3"/>
  <c r="M7447" i="3"/>
  <c r="L7447" i="3"/>
  <c r="K7447" i="3"/>
  <c r="M7446" i="3"/>
  <c r="L7446" i="3"/>
  <c r="K7446" i="3"/>
  <c r="M7445" i="3"/>
  <c r="L7445" i="3"/>
  <c r="K7445" i="3"/>
  <c r="M7444" i="3"/>
  <c r="L7444" i="3"/>
  <c r="K7444" i="3"/>
  <c r="M7443" i="3"/>
  <c r="L7443" i="3"/>
  <c r="K7443" i="3"/>
  <c r="M7442" i="3"/>
  <c r="L7442" i="3"/>
  <c r="K7442" i="3"/>
  <c r="M7441" i="3"/>
  <c r="L7441" i="3"/>
  <c r="K7441" i="3"/>
  <c r="M7440" i="3"/>
  <c r="L7440" i="3"/>
  <c r="K7440" i="3"/>
  <c r="M7439" i="3"/>
  <c r="L7439" i="3"/>
  <c r="K7439" i="3"/>
  <c r="M7438" i="3"/>
  <c r="L7438" i="3"/>
  <c r="K7438" i="3"/>
  <c r="M7437" i="3"/>
  <c r="L7437" i="3"/>
  <c r="K7437" i="3"/>
  <c r="M7436" i="3"/>
  <c r="L7436" i="3"/>
  <c r="K7436" i="3"/>
  <c r="M7435" i="3"/>
  <c r="L7435" i="3"/>
  <c r="K7435" i="3"/>
  <c r="M7434" i="3"/>
  <c r="L7434" i="3"/>
  <c r="K7434" i="3"/>
  <c r="M7433" i="3"/>
  <c r="L7433" i="3"/>
  <c r="K7433" i="3"/>
  <c r="M7432" i="3"/>
  <c r="L7432" i="3"/>
  <c r="K7432" i="3"/>
  <c r="M7431" i="3"/>
  <c r="L7431" i="3"/>
  <c r="K7431" i="3"/>
  <c r="M7430" i="3"/>
  <c r="L7430" i="3"/>
  <c r="K7430" i="3"/>
  <c r="M7429" i="3"/>
  <c r="L7429" i="3"/>
  <c r="K7429" i="3"/>
  <c r="M7428" i="3"/>
  <c r="L7428" i="3"/>
  <c r="K7428" i="3"/>
  <c r="M7427" i="3"/>
  <c r="L7427" i="3"/>
  <c r="K7427" i="3"/>
  <c r="M7426" i="3"/>
  <c r="L7426" i="3"/>
  <c r="K7426" i="3"/>
  <c r="M7425" i="3"/>
  <c r="L7425" i="3"/>
  <c r="K7425" i="3"/>
  <c r="M7424" i="3"/>
  <c r="L7424" i="3"/>
  <c r="K7424" i="3"/>
  <c r="M7423" i="3"/>
  <c r="L7423" i="3"/>
  <c r="K7423" i="3"/>
  <c r="M7422" i="3"/>
  <c r="L7422" i="3"/>
  <c r="K7422" i="3"/>
  <c r="M7421" i="3"/>
  <c r="L7421" i="3"/>
  <c r="K7421" i="3"/>
  <c r="M7420" i="3"/>
  <c r="L7420" i="3"/>
  <c r="K7420" i="3"/>
  <c r="M7419" i="3"/>
  <c r="L7419" i="3"/>
  <c r="K7419" i="3"/>
  <c r="M7418" i="3"/>
  <c r="L7418" i="3"/>
  <c r="K7418" i="3"/>
  <c r="M7417" i="3"/>
  <c r="L7417" i="3"/>
  <c r="K7417" i="3"/>
  <c r="M7416" i="3"/>
  <c r="L7416" i="3"/>
  <c r="K7416" i="3"/>
  <c r="M7415" i="3"/>
  <c r="L7415" i="3"/>
  <c r="K7415" i="3"/>
  <c r="M7414" i="3"/>
  <c r="L7414" i="3"/>
  <c r="K7414" i="3"/>
  <c r="M7413" i="3"/>
  <c r="L7413" i="3"/>
  <c r="K7413" i="3"/>
  <c r="M7412" i="3"/>
  <c r="L7412" i="3"/>
  <c r="K7412" i="3"/>
  <c r="M7411" i="3"/>
  <c r="L7411" i="3"/>
  <c r="K7411" i="3"/>
  <c r="M7410" i="3"/>
  <c r="L7410" i="3"/>
  <c r="K7410" i="3"/>
  <c r="M7409" i="3"/>
  <c r="L7409" i="3"/>
  <c r="K7409" i="3"/>
  <c r="M7408" i="3"/>
  <c r="L7408" i="3"/>
  <c r="K7408" i="3"/>
  <c r="M7407" i="3"/>
  <c r="L7407" i="3"/>
  <c r="K7407" i="3"/>
  <c r="M7406" i="3"/>
  <c r="L7406" i="3"/>
  <c r="K7406" i="3"/>
  <c r="M7405" i="3"/>
  <c r="L7405" i="3"/>
  <c r="K7405" i="3"/>
  <c r="M7404" i="3"/>
  <c r="L7404" i="3"/>
  <c r="K7404" i="3"/>
  <c r="M7403" i="3"/>
  <c r="L7403" i="3"/>
  <c r="K7403" i="3"/>
  <c r="M7402" i="3"/>
  <c r="L7402" i="3"/>
  <c r="K7402" i="3"/>
  <c r="M7401" i="3"/>
  <c r="L7401" i="3"/>
  <c r="K7401" i="3"/>
  <c r="M7400" i="3"/>
  <c r="L7400" i="3"/>
  <c r="K7400" i="3"/>
  <c r="M7399" i="3"/>
  <c r="L7399" i="3"/>
  <c r="K7399" i="3"/>
  <c r="M7398" i="3"/>
  <c r="L7398" i="3"/>
  <c r="K7398" i="3"/>
  <c r="M7397" i="3"/>
  <c r="L7397" i="3"/>
  <c r="K7397" i="3"/>
  <c r="M7396" i="3"/>
  <c r="L7396" i="3"/>
  <c r="K7396" i="3"/>
  <c r="M7395" i="3"/>
  <c r="L7395" i="3"/>
  <c r="K7395" i="3"/>
  <c r="M7394" i="3"/>
  <c r="L7394" i="3"/>
  <c r="K7394" i="3"/>
  <c r="M7393" i="3"/>
  <c r="L7393" i="3"/>
  <c r="K7393" i="3"/>
  <c r="M7392" i="3"/>
  <c r="L7392" i="3"/>
  <c r="K7392" i="3"/>
  <c r="M7391" i="3"/>
  <c r="L7391" i="3"/>
  <c r="K7391" i="3"/>
  <c r="M7390" i="3"/>
  <c r="L7390" i="3"/>
  <c r="K7390" i="3"/>
  <c r="M7389" i="3"/>
  <c r="L7389" i="3"/>
  <c r="K7389" i="3"/>
  <c r="M7388" i="3"/>
  <c r="L7388" i="3"/>
  <c r="K7388" i="3"/>
  <c r="M7387" i="3"/>
  <c r="L7387" i="3"/>
  <c r="K7387" i="3"/>
  <c r="M7386" i="3"/>
  <c r="L7386" i="3"/>
  <c r="K7386" i="3"/>
  <c r="M7385" i="3"/>
  <c r="L7385" i="3"/>
  <c r="K7385" i="3"/>
  <c r="M7384" i="3"/>
  <c r="L7384" i="3"/>
  <c r="K7384" i="3"/>
  <c r="M7383" i="3"/>
  <c r="L7383" i="3"/>
  <c r="K7383" i="3"/>
  <c r="M7382" i="3"/>
  <c r="L7382" i="3"/>
  <c r="K7382" i="3"/>
  <c r="M7381" i="3"/>
  <c r="L7381" i="3"/>
  <c r="K7381" i="3"/>
  <c r="M7380" i="3"/>
  <c r="L7380" i="3"/>
  <c r="K7380" i="3"/>
  <c r="M7379" i="3"/>
  <c r="L7379" i="3"/>
  <c r="K7379" i="3"/>
  <c r="M7378" i="3"/>
  <c r="L7378" i="3"/>
  <c r="K7378" i="3"/>
  <c r="M7377" i="3"/>
  <c r="L7377" i="3"/>
  <c r="K7377" i="3"/>
  <c r="M7376" i="3"/>
  <c r="L7376" i="3"/>
  <c r="K7376" i="3"/>
  <c r="M7375" i="3"/>
  <c r="L7375" i="3"/>
  <c r="K7375" i="3"/>
  <c r="M7374" i="3"/>
  <c r="L7374" i="3"/>
  <c r="K7374" i="3"/>
  <c r="M7373" i="3"/>
  <c r="L7373" i="3"/>
  <c r="K7373" i="3"/>
  <c r="M7372" i="3"/>
  <c r="L7372" i="3"/>
  <c r="K7372" i="3"/>
  <c r="M7371" i="3"/>
  <c r="L7371" i="3"/>
  <c r="K7371" i="3"/>
  <c r="M7370" i="3"/>
  <c r="L7370" i="3"/>
  <c r="K7370" i="3"/>
  <c r="M7369" i="3"/>
  <c r="L7369" i="3"/>
  <c r="K7369" i="3"/>
  <c r="M7368" i="3"/>
  <c r="L7368" i="3"/>
  <c r="K7368" i="3"/>
  <c r="M7367" i="3"/>
  <c r="L7367" i="3"/>
  <c r="K7367" i="3"/>
  <c r="M7366" i="3"/>
  <c r="L7366" i="3"/>
  <c r="K7366" i="3"/>
  <c r="M7365" i="3"/>
  <c r="L7365" i="3"/>
  <c r="K7365" i="3"/>
  <c r="M7364" i="3"/>
  <c r="L7364" i="3"/>
  <c r="K7364" i="3"/>
  <c r="M7363" i="3"/>
  <c r="L7363" i="3"/>
  <c r="K7363" i="3"/>
  <c r="M7362" i="3"/>
  <c r="L7362" i="3"/>
  <c r="K7362" i="3"/>
  <c r="M7361" i="3"/>
  <c r="L7361" i="3"/>
  <c r="K7361" i="3"/>
  <c r="M7360" i="3"/>
  <c r="L7360" i="3"/>
  <c r="K7360" i="3"/>
  <c r="M7359" i="3"/>
  <c r="L7359" i="3"/>
  <c r="K7359" i="3"/>
  <c r="M7358" i="3"/>
  <c r="L7358" i="3"/>
  <c r="K7358" i="3"/>
  <c r="M7357" i="3"/>
  <c r="L7357" i="3"/>
  <c r="K7357" i="3"/>
  <c r="M7356" i="3"/>
  <c r="L7356" i="3"/>
  <c r="K7356" i="3"/>
  <c r="M7355" i="3"/>
  <c r="L7355" i="3"/>
  <c r="K7355" i="3"/>
  <c r="M7354" i="3"/>
  <c r="L7354" i="3"/>
  <c r="K7354" i="3"/>
  <c r="M7353" i="3"/>
  <c r="L7353" i="3"/>
  <c r="K7353" i="3"/>
  <c r="M7352" i="3"/>
  <c r="L7352" i="3"/>
  <c r="K7352" i="3"/>
  <c r="M7351" i="3"/>
  <c r="L7351" i="3"/>
  <c r="K7351" i="3"/>
  <c r="M7350" i="3"/>
  <c r="L7350" i="3"/>
  <c r="K7350" i="3"/>
  <c r="M7349" i="3"/>
  <c r="L7349" i="3"/>
  <c r="K7349" i="3"/>
  <c r="M7348" i="3"/>
  <c r="L7348" i="3"/>
  <c r="K7348" i="3"/>
  <c r="M7347" i="3"/>
  <c r="L7347" i="3"/>
  <c r="K7347" i="3"/>
  <c r="M7346" i="3"/>
  <c r="L7346" i="3"/>
  <c r="K7346" i="3"/>
  <c r="M7345" i="3"/>
  <c r="L7345" i="3"/>
  <c r="K7345" i="3"/>
  <c r="M7344" i="3"/>
  <c r="L7344" i="3"/>
  <c r="K7344" i="3"/>
  <c r="M7343" i="3"/>
  <c r="L7343" i="3"/>
  <c r="K7343" i="3"/>
  <c r="M7342" i="3"/>
  <c r="L7342" i="3"/>
  <c r="K7342" i="3"/>
  <c r="M7341" i="3"/>
  <c r="L7341" i="3"/>
  <c r="K7341" i="3"/>
  <c r="M7340" i="3"/>
  <c r="L7340" i="3"/>
  <c r="K7340" i="3"/>
  <c r="M7339" i="3"/>
  <c r="L7339" i="3"/>
  <c r="K7339" i="3"/>
  <c r="M7338" i="3"/>
  <c r="L7338" i="3"/>
  <c r="K7338" i="3"/>
  <c r="M7337" i="3"/>
  <c r="L7337" i="3"/>
  <c r="K7337" i="3"/>
  <c r="M7336" i="3"/>
  <c r="L7336" i="3"/>
  <c r="K7336" i="3"/>
  <c r="M7335" i="3"/>
  <c r="L7335" i="3"/>
  <c r="K7335" i="3"/>
  <c r="M7334" i="3"/>
  <c r="L7334" i="3"/>
  <c r="K7334" i="3"/>
  <c r="M7333" i="3"/>
  <c r="L7333" i="3"/>
  <c r="K7333" i="3"/>
  <c r="M7332" i="3"/>
  <c r="L7332" i="3"/>
  <c r="K7332" i="3"/>
  <c r="M7331" i="3"/>
  <c r="L7331" i="3"/>
  <c r="K7331" i="3"/>
  <c r="M7330" i="3"/>
  <c r="L7330" i="3"/>
  <c r="K7330" i="3"/>
  <c r="M7329" i="3"/>
  <c r="L7329" i="3"/>
  <c r="K7329" i="3"/>
  <c r="M7328" i="3"/>
  <c r="L7328" i="3"/>
  <c r="K7328" i="3"/>
  <c r="M7327" i="3"/>
  <c r="L7327" i="3"/>
  <c r="K7327" i="3"/>
  <c r="M7326" i="3"/>
  <c r="L7326" i="3"/>
  <c r="K7326" i="3"/>
  <c r="M7325" i="3"/>
  <c r="L7325" i="3"/>
  <c r="K7325" i="3"/>
  <c r="M7324" i="3"/>
  <c r="L7324" i="3"/>
  <c r="K7324" i="3"/>
  <c r="M7323" i="3"/>
  <c r="L7323" i="3"/>
  <c r="K7323" i="3"/>
  <c r="M7322" i="3"/>
  <c r="L7322" i="3"/>
  <c r="K7322" i="3"/>
  <c r="M7321" i="3"/>
  <c r="L7321" i="3"/>
  <c r="K7321" i="3"/>
  <c r="M7320" i="3"/>
  <c r="L7320" i="3"/>
  <c r="K7320" i="3"/>
  <c r="M7319" i="3"/>
  <c r="L7319" i="3"/>
  <c r="K7319" i="3"/>
  <c r="M7318" i="3"/>
  <c r="L7318" i="3"/>
  <c r="K7318" i="3"/>
  <c r="M7317" i="3"/>
  <c r="L7317" i="3"/>
  <c r="K7317" i="3"/>
  <c r="M7316" i="3"/>
  <c r="L7316" i="3"/>
  <c r="K7316" i="3"/>
  <c r="M7315" i="3"/>
  <c r="L7315" i="3"/>
  <c r="K7315" i="3"/>
  <c r="M7314" i="3"/>
  <c r="L7314" i="3"/>
  <c r="K7314" i="3"/>
  <c r="M7313" i="3"/>
  <c r="L7313" i="3"/>
  <c r="K7313" i="3"/>
  <c r="M7312" i="3"/>
  <c r="L7312" i="3"/>
  <c r="K7312" i="3"/>
  <c r="M7311" i="3"/>
  <c r="L7311" i="3"/>
  <c r="K7311" i="3"/>
  <c r="M7310" i="3"/>
  <c r="L7310" i="3"/>
  <c r="K7310" i="3"/>
  <c r="M7309" i="3"/>
  <c r="L7309" i="3"/>
  <c r="K7309" i="3"/>
  <c r="M7308" i="3"/>
  <c r="L7308" i="3"/>
  <c r="K7308" i="3"/>
  <c r="M7307" i="3"/>
  <c r="L7307" i="3"/>
  <c r="K7307" i="3"/>
  <c r="M7306" i="3"/>
  <c r="L7306" i="3"/>
  <c r="K7306" i="3"/>
  <c r="M7305" i="3"/>
  <c r="L7305" i="3"/>
  <c r="K7305" i="3"/>
  <c r="M7304" i="3"/>
  <c r="L7304" i="3"/>
  <c r="K7304" i="3"/>
  <c r="M7303" i="3"/>
  <c r="L7303" i="3"/>
  <c r="K7303" i="3"/>
  <c r="M7302" i="3"/>
  <c r="L7302" i="3"/>
  <c r="K7302" i="3"/>
  <c r="M7301" i="3"/>
  <c r="L7301" i="3"/>
  <c r="K7301" i="3"/>
  <c r="M7300" i="3"/>
  <c r="L7300" i="3"/>
  <c r="K7300" i="3"/>
  <c r="M7299" i="3"/>
  <c r="L7299" i="3"/>
  <c r="K7299" i="3"/>
  <c r="M7298" i="3"/>
  <c r="L7298" i="3"/>
  <c r="K7298" i="3"/>
  <c r="M7297" i="3"/>
  <c r="L7297" i="3"/>
  <c r="K7297" i="3"/>
  <c r="M7296" i="3"/>
  <c r="L7296" i="3"/>
  <c r="K7296" i="3"/>
  <c r="M7295" i="3"/>
  <c r="L7295" i="3"/>
  <c r="K7295" i="3"/>
  <c r="M7294" i="3"/>
  <c r="L7294" i="3"/>
  <c r="K7294" i="3"/>
  <c r="M7293" i="3"/>
  <c r="L7293" i="3"/>
  <c r="K7293" i="3"/>
  <c r="M7292" i="3"/>
  <c r="L7292" i="3"/>
  <c r="K7292" i="3"/>
  <c r="M7291" i="3"/>
  <c r="L7291" i="3"/>
  <c r="K7291" i="3"/>
  <c r="M7290" i="3"/>
  <c r="L7290" i="3"/>
  <c r="K7290" i="3"/>
  <c r="M7289" i="3"/>
  <c r="L7289" i="3"/>
  <c r="K7289" i="3"/>
  <c r="M7288" i="3"/>
  <c r="L7288" i="3"/>
  <c r="K7288" i="3"/>
  <c r="M7287" i="3"/>
  <c r="L7287" i="3"/>
  <c r="K7287" i="3"/>
  <c r="M7286" i="3"/>
  <c r="L7286" i="3"/>
  <c r="K7286" i="3"/>
  <c r="M7285" i="3"/>
  <c r="L7285" i="3"/>
  <c r="K7285" i="3"/>
  <c r="M7284" i="3"/>
  <c r="L7284" i="3"/>
  <c r="K7284" i="3"/>
  <c r="M7283" i="3"/>
  <c r="L7283" i="3"/>
  <c r="K7283" i="3"/>
  <c r="M7282" i="3"/>
  <c r="L7282" i="3"/>
  <c r="K7282" i="3"/>
  <c r="M7281" i="3"/>
  <c r="L7281" i="3"/>
  <c r="K7281" i="3"/>
  <c r="M7280" i="3"/>
  <c r="L7280" i="3"/>
  <c r="K7280" i="3"/>
  <c r="M7279" i="3"/>
  <c r="L7279" i="3"/>
  <c r="K7279" i="3"/>
  <c r="M7278" i="3"/>
  <c r="L7278" i="3"/>
  <c r="K7278" i="3"/>
  <c r="M7277" i="3"/>
  <c r="L7277" i="3"/>
  <c r="K7277" i="3"/>
  <c r="M7276" i="3"/>
  <c r="L7276" i="3"/>
  <c r="K7276" i="3"/>
  <c r="M7275" i="3"/>
  <c r="L7275" i="3"/>
  <c r="K7275" i="3"/>
  <c r="M7274" i="3"/>
  <c r="L7274" i="3"/>
  <c r="K7274" i="3"/>
  <c r="M7273" i="3"/>
  <c r="L7273" i="3"/>
  <c r="K7273" i="3"/>
  <c r="M7272" i="3"/>
  <c r="L7272" i="3"/>
  <c r="K7272" i="3"/>
  <c r="M7271" i="3"/>
  <c r="L7271" i="3"/>
  <c r="K7271" i="3"/>
  <c r="M7270" i="3"/>
  <c r="L7270" i="3"/>
  <c r="K7270" i="3"/>
  <c r="M7269" i="3"/>
  <c r="L7269" i="3"/>
  <c r="K7269" i="3"/>
  <c r="M7268" i="3"/>
  <c r="L7268" i="3"/>
  <c r="K7268" i="3"/>
  <c r="M7267" i="3"/>
  <c r="L7267" i="3"/>
  <c r="K7267" i="3"/>
  <c r="M7266" i="3"/>
  <c r="L7266" i="3"/>
  <c r="K7266" i="3"/>
  <c r="M7265" i="3"/>
  <c r="L7265" i="3"/>
  <c r="K7265" i="3"/>
  <c r="M7264" i="3"/>
  <c r="L7264" i="3"/>
  <c r="K7264" i="3"/>
  <c r="M7263" i="3"/>
  <c r="L7263" i="3"/>
  <c r="K7263" i="3"/>
  <c r="M7262" i="3"/>
  <c r="L7262" i="3"/>
  <c r="K7262" i="3"/>
  <c r="M7261" i="3"/>
  <c r="L7261" i="3"/>
  <c r="K7261" i="3"/>
  <c r="M7260" i="3"/>
  <c r="L7260" i="3"/>
  <c r="K7260" i="3"/>
  <c r="M7259" i="3"/>
  <c r="L7259" i="3"/>
  <c r="K7259" i="3"/>
  <c r="M7258" i="3"/>
  <c r="L7258" i="3"/>
  <c r="K7258" i="3"/>
  <c r="M7257" i="3"/>
  <c r="L7257" i="3"/>
  <c r="K7257" i="3"/>
  <c r="M7256" i="3"/>
  <c r="L7256" i="3"/>
  <c r="K7256" i="3"/>
  <c r="M7255" i="3"/>
  <c r="L7255" i="3"/>
  <c r="K7255" i="3"/>
  <c r="M7254" i="3"/>
  <c r="L7254" i="3"/>
  <c r="K7254" i="3"/>
  <c r="M7253" i="3"/>
  <c r="L7253" i="3"/>
  <c r="K7253" i="3"/>
  <c r="M7252" i="3"/>
  <c r="L7252" i="3"/>
  <c r="K7252" i="3"/>
  <c r="M7251" i="3"/>
  <c r="L7251" i="3"/>
  <c r="K7251" i="3"/>
  <c r="M7250" i="3"/>
  <c r="L7250" i="3"/>
  <c r="K7250" i="3"/>
  <c r="M7249" i="3"/>
  <c r="L7249" i="3"/>
  <c r="K7249" i="3"/>
  <c r="M7248" i="3"/>
  <c r="L7248" i="3"/>
  <c r="K7248" i="3"/>
  <c r="M7247" i="3"/>
  <c r="L7247" i="3"/>
  <c r="K7247" i="3"/>
  <c r="M7246" i="3"/>
  <c r="L7246" i="3"/>
  <c r="K7246" i="3"/>
  <c r="M7245" i="3"/>
  <c r="L7245" i="3"/>
  <c r="K7245" i="3"/>
  <c r="M7244" i="3"/>
  <c r="L7244" i="3"/>
  <c r="K7244" i="3"/>
  <c r="M7243" i="3"/>
  <c r="L7243" i="3"/>
  <c r="K7243" i="3"/>
  <c r="M7242" i="3"/>
  <c r="L7242" i="3"/>
  <c r="K7242" i="3"/>
  <c r="M7241" i="3"/>
  <c r="L7241" i="3"/>
  <c r="K7241" i="3"/>
  <c r="M7240" i="3"/>
  <c r="L7240" i="3"/>
  <c r="K7240" i="3"/>
  <c r="M7239" i="3"/>
  <c r="L7239" i="3"/>
  <c r="K7239" i="3"/>
  <c r="M7238" i="3"/>
  <c r="L7238" i="3"/>
  <c r="K7238" i="3"/>
  <c r="M7237" i="3"/>
  <c r="L7237" i="3"/>
  <c r="K7237" i="3"/>
  <c r="M7236" i="3"/>
  <c r="L7236" i="3"/>
  <c r="K7236" i="3"/>
  <c r="M7235" i="3"/>
  <c r="L7235" i="3"/>
  <c r="K7235" i="3"/>
  <c r="M7234" i="3"/>
  <c r="L7234" i="3"/>
  <c r="K7234" i="3"/>
  <c r="M7233" i="3"/>
  <c r="L7233" i="3"/>
  <c r="K7233" i="3"/>
  <c r="M7232" i="3"/>
  <c r="L7232" i="3"/>
  <c r="K7232" i="3"/>
  <c r="M7231" i="3"/>
  <c r="L7231" i="3"/>
  <c r="K7231" i="3"/>
  <c r="M7230" i="3"/>
  <c r="L7230" i="3"/>
  <c r="K7230" i="3"/>
  <c r="M7229" i="3"/>
  <c r="L7229" i="3"/>
  <c r="K7229" i="3"/>
  <c r="M7228" i="3"/>
  <c r="L7228" i="3"/>
  <c r="K7228" i="3"/>
  <c r="M7227" i="3"/>
  <c r="L7227" i="3"/>
  <c r="K7227" i="3"/>
  <c r="M7226" i="3"/>
  <c r="L7226" i="3"/>
  <c r="K7226" i="3"/>
  <c r="M7225" i="3"/>
  <c r="L7225" i="3"/>
  <c r="K7225" i="3"/>
  <c r="M7224" i="3"/>
  <c r="L7224" i="3"/>
  <c r="K7224" i="3"/>
  <c r="M7223" i="3"/>
  <c r="L7223" i="3"/>
  <c r="K7223" i="3"/>
  <c r="M7222" i="3"/>
  <c r="L7222" i="3"/>
  <c r="K7222" i="3"/>
  <c r="M7221" i="3"/>
  <c r="L7221" i="3"/>
  <c r="K7221" i="3"/>
  <c r="M7220" i="3"/>
  <c r="L7220" i="3"/>
  <c r="K7220" i="3"/>
  <c r="M7219" i="3"/>
  <c r="L7219" i="3"/>
  <c r="K7219" i="3"/>
  <c r="M7218" i="3"/>
  <c r="L7218" i="3"/>
  <c r="K7218" i="3"/>
  <c r="M7217" i="3"/>
  <c r="L7217" i="3"/>
  <c r="K7217" i="3"/>
  <c r="M7216" i="3"/>
  <c r="L7216" i="3"/>
  <c r="K7216" i="3"/>
  <c r="M7215" i="3"/>
  <c r="L7215" i="3"/>
  <c r="K7215" i="3"/>
  <c r="M7214" i="3"/>
  <c r="L7214" i="3"/>
  <c r="K7214" i="3"/>
  <c r="M7213" i="3"/>
  <c r="L7213" i="3"/>
  <c r="K7213" i="3"/>
  <c r="M7212" i="3"/>
  <c r="L7212" i="3"/>
  <c r="K7212" i="3"/>
  <c r="M7211" i="3"/>
  <c r="L7211" i="3"/>
  <c r="K7211" i="3"/>
  <c r="M7210" i="3"/>
  <c r="L7210" i="3"/>
  <c r="K7210" i="3"/>
  <c r="M7209" i="3"/>
  <c r="L7209" i="3"/>
  <c r="K7209" i="3"/>
  <c r="M7208" i="3"/>
  <c r="L7208" i="3"/>
  <c r="K7208" i="3"/>
  <c r="M7207" i="3"/>
  <c r="L7207" i="3"/>
  <c r="K7207" i="3"/>
  <c r="M7206" i="3"/>
  <c r="L7206" i="3"/>
  <c r="K7206" i="3"/>
  <c r="M7205" i="3"/>
  <c r="L7205" i="3"/>
  <c r="K7205" i="3"/>
  <c r="M7204" i="3"/>
  <c r="L7204" i="3"/>
  <c r="K7204" i="3"/>
  <c r="M7203" i="3"/>
  <c r="L7203" i="3"/>
  <c r="K7203" i="3"/>
  <c r="M7202" i="3"/>
  <c r="L7202" i="3"/>
  <c r="K7202" i="3"/>
  <c r="M7201" i="3"/>
  <c r="L7201" i="3"/>
  <c r="K7201" i="3"/>
  <c r="M7200" i="3"/>
  <c r="L7200" i="3"/>
  <c r="K7200" i="3"/>
  <c r="M7199" i="3"/>
  <c r="L7199" i="3"/>
  <c r="K7199" i="3"/>
  <c r="M7198" i="3"/>
  <c r="L7198" i="3"/>
  <c r="K7198" i="3"/>
  <c r="M7197" i="3"/>
  <c r="L7197" i="3"/>
  <c r="K7197" i="3"/>
  <c r="M7196" i="3"/>
  <c r="L7196" i="3"/>
  <c r="K7196" i="3"/>
  <c r="M7195" i="3"/>
  <c r="L7195" i="3"/>
  <c r="K7195" i="3"/>
  <c r="M7194" i="3"/>
  <c r="L7194" i="3"/>
  <c r="K7194" i="3"/>
  <c r="M7193" i="3"/>
  <c r="L7193" i="3"/>
  <c r="K7193" i="3"/>
  <c r="M7192" i="3"/>
  <c r="L7192" i="3"/>
  <c r="K7192" i="3"/>
  <c r="M7191" i="3"/>
  <c r="L7191" i="3"/>
  <c r="K7191" i="3"/>
  <c r="M7190" i="3"/>
  <c r="L7190" i="3"/>
  <c r="K7190" i="3"/>
  <c r="M7189" i="3"/>
  <c r="L7189" i="3"/>
  <c r="K7189" i="3"/>
  <c r="M7188" i="3"/>
  <c r="L7188" i="3"/>
  <c r="K7188" i="3"/>
  <c r="M7187" i="3"/>
  <c r="L7187" i="3"/>
  <c r="K7187" i="3"/>
  <c r="M7186" i="3"/>
  <c r="L7186" i="3"/>
  <c r="K7186" i="3"/>
  <c r="M7185" i="3"/>
  <c r="L7185" i="3"/>
  <c r="K7185" i="3"/>
  <c r="M7184" i="3"/>
  <c r="L7184" i="3"/>
  <c r="K7184" i="3"/>
  <c r="M7183" i="3"/>
  <c r="L7183" i="3"/>
  <c r="K7183" i="3"/>
  <c r="M7182" i="3"/>
  <c r="L7182" i="3"/>
  <c r="K7182" i="3"/>
  <c r="M7181" i="3"/>
  <c r="L7181" i="3"/>
  <c r="K7181" i="3"/>
  <c r="M7180" i="3"/>
  <c r="L7180" i="3"/>
  <c r="K7180" i="3"/>
  <c r="M7179" i="3"/>
  <c r="L7179" i="3"/>
  <c r="K7179" i="3"/>
  <c r="M7178" i="3"/>
  <c r="L7178" i="3"/>
  <c r="K7178" i="3"/>
  <c r="M7177" i="3"/>
  <c r="L7177" i="3"/>
  <c r="K7177" i="3"/>
  <c r="M7176" i="3"/>
  <c r="L7176" i="3"/>
  <c r="K7176" i="3"/>
  <c r="M7175" i="3"/>
  <c r="L7175" i="3"/>
  <c r="K7175" i="3"/>
  <c r="M7174" i="3"/>
  <c r="L7174" i="3"/>
  <c r="K7174" i="3"/>
  <c r="M7173" i="3"/>
  <c r="L7173" i="3"/>
  <c r="K7173" i="3"/>
  <c r="M7172" i="3"/>
  <c r="L7172" i="3"/>
  <c r="K7172" i="3"/>
  <c r="M7171" i="3"/>
  <c r="L7171" i="3"/>
  <c r="K7171" i="3"/>
  <c r="M7170" i="3"/>
  <c r="L7170" i="3"/>
  <c r="K7170" i="3"/>
  <c r="M7169" i="3"/>
  <c r="L7169" i="3"/>
  <c r="K7169" i="3"/>
  <c r="M7168" i="3"/>
  <c r="L7168" i="3"/>
  <c r="K7168" i="3"/>
  <c r="M7167" i="3"/>
  <c r="L7167" i="3"/>
  <c r="K7167" i="3"/>
  <c r="M7166" i="3"/>
  <c r="L7166" i="3"/>
  <c r="K7166" i="3"/>
  <c r="M7165" i="3"/>
  <c r="L7165" i="3"/>
  <c r="K7165" i="3"/>
  <c r="M7164" i="3"/>
  <c r="L7164" i="3"/>
  <c r="K7164" i="3"/>
  <c r="M7163" i="3"/>
  <c r="L7163" i="3"/>
  <c r="K7163" i="3"/>
  <c r="M7162" i="3"/>
  <c r="L7162" i="3"/>
  <c r="K7162" i="3"/>
  <c r="M7161" i="3"/>
  <c r="L7161" i="3"/>
  <c r="K7161" i="3"/>
  <c r="M7160" i="3"/>
  <c r="L7160" i="3"/>
  <c r="K7160" i="3"/>
  <c r="M7159" i="3"/>
  <c r="L7159" i="3"/>
  <c r="K7159" i="3"/>
  <c r="M7158" i="3"/>
  <c r="L7158" i="3"/>
  <c r="K7158" i="3"/>
  <c r="M7157" i="3"/>
  <c r="L7157" i="3"/>
  <c r="K7157" i="3"/>
  <c r="M7156" i="3"/>
  <c r="L7156" i="3"/>
  <c r="K7156" i="3"/>
  <c r="M7155" i="3"/>
  <c r="L7155" i="3"/>
  <c r="K7155" i="3"/>
  <c r="M7154" i="3"/>
  <c r="L7154" i="3"/>
  <c r="K7154" i="3"/>
  <c r="M7153" i="3"/>
  <c r="L7153" i="3"/>
  <c r="K7153" i="3"/>
  <c r="M7152" i="3"/>
  <c r="L7152" i="3"/>
  <c r="K7152" i="3"/>
  <c r="M7151" i="3"/>
  <c r="L7151" i="3"/>
  <c r="K7151" i="3"/>
  <c r="M7150" i="3"/>
  <c r="L7150" i="3"/>
  <c r="K7150" i="3"/>
  <c r="M7149" i="3"/>
  <c r="L7149" i="3"/>
  <c r="K7149" i="3"/>
  <c r="M7148" i="3"/>
  <c r="L7148" i="3"/>
  <c r="K7148" i="3"/>
  <c r="M7147" i="3"/>
  <c r="L7147" i="3"/>
  <c r="K7147" i="3"/>
  <c r="M7146" i="3"/>
  <c r="L7146" i="3"/>
  <c r="K7146" i="3"/>
  <c r="M7145" i="3"/>
  <c r="L7145" i="3"/>
  <c r="K7145" i="3"/>
  <c r="M7144" i="3"/>
  <c r="L7144" i="3"/>
  <c r="K7144" i="3"/>
  <c r="M7143" i="3"/>
  <c r="L7143" i="3"/>
  <c r="K7143" i="3"/>
  <c r="M7142" i="3"/>
  <c r="L7142" i="3"/>
  <c r="K7142" i="3"/>
  <c r="M7141" i="3"/>
  <c r="L7141" i="3"/>
  <c r="K7141" i="3"/>
  <c r="M7140" i="3"/>
  <c r="L7140" i="3"/>
  <c r="K7140" i="3"/>
  <c r="M7139" i="3"/>
  <c r="L7139" i="3"/>
  <c r="K7139" i="3"/>
  <c r="M7138" i="3"/>
  <c r="L7138" i="3"/>
  <c r="K7138" i="3"/>
  <c r="M7137" i="3"/>
  <c r="L7137" i="3"/>
  <c r="K7137" i="3"/>
  <c r="M7136" i="3"/>
  <c r="L7136" i="3"/>
  <c r="K7136" i="3"/>
  <c r="M7135" i="3"/>
  <c r="L7135" i="3"/>
  <c r="K7135" i="3"/>
  <c r="M7134" i="3"/>
  <c r="L7134" i="3"/>
  <c r="K7134" i="3"/>
  <c r="M7133" i="3"/>
  <c r="L7133" i="3"/>
  <c r="K7133" i="3"/>
  <c r="M7132" i="3"/>
  <c r="L7132" i="3"/>
  <c r="K7132" i="3"/>
  <c r="M7131" i="3"/>
  <c r="L7131" i="3"/>
  <c r="K7131" i="3"/>
  <c r="M7130" i="3"/>
  <c r="L7130" i="3"/>
  <c r="K7130" i="3"/>
  <c r="M7129" i="3"/>
  <c r="L7129" i="3"/>
  <c r="K7129" i="3"/>
  <c r="M7128" i="3"/>
  <c r="L7128" i="3"/>
  <c r="K7128" i="3"/>
  <c r="M7127" i="3"/>
  <c r="L7127" i="3"/>
  <c r="K7127" i="3"/>
  <c r="M7126" i="3"/>
  <c r="L7126" i="3"/>
  <c r="K7126" i="3"/>
  <c r="M7125" i="3"/>
  <c r="L7125" i="3"/>
  <c r="K7125" i="3"/>
  <c r="M7124" i="3"/>
  <c r="L7124" i="3"/>
  <c r="K7124" i="3"/>
  <c r="M7123" i="3"/>
  <c r="L7123" i="3"/>
  <c r="K7123" i="3"/>
  <c r="M7122" i="3"/>
  <c r="L7122" i="3"/>
  <c r="K7122" i="3"/>
  <c r="M7121" i="3"/>
  <c r="L7121" i="3"/>
  <c r="K7121" i="3"/>
  <c r="M7120" i="3"/>
  <c r="L7120" i="3"/>
  <c r="K7120" i="3"/>
  <c r="M7119" i="3"/>
  <c r="L7119" i="3"/>
  <c r="K7119" i="3"/>
  <c r="M7118" i="3"/>
  <c r="L7118" i="3"/>
  <c r="K7118" i="3"/>
  <c r="M7117" i="3"/>
  <c r="L7117" i="3"/>
  <c r="K7117" i="3"/>
  <c r="M7116" i="3"/>
  <c r="L7116" i="3"/>
  <c r="K7116" i="3"/>
  <c r="M7115" i="3"/>
  <c r="L7115" i="3"/>
  <c r="K7115" i="3"/>
  <c r="M7114" i="3"/>
  <c r="L7114" i="3"/>
  <c r="K7114" i="3"/>
  <c r="M7113" i="3"/>
  <c r="L7113" i="3"/>
  <c r="K7113" i="3"/>
  <c r="M7112" i="3"/>
  <c r="L7112" i="3"/>
  <c r="K7112" i="3"/>
  <c r="M7111" i="3"/>
  <c r="L7111" i="3"/>
  <c r="K7111" i="3"/>
  <c r="M7110" i="3"/>
  <c r="L7110" i="3"/>
  <c r="K7110" i="3"/>
  <c r="M7109" i="3"/>
  <c r="L7109" i="3"/>
  <c r="K7109" i="3"/>
  <c r="M7108" i="3"/>
  <c r="L7108" i="3"/>
  <c r="K7108" i="3"/>
  <c r="M7107" i="3"/>
  <c r="L7107" i="3"/>
  <c r="K7107" i="3"/>
  <c r="M7106" i="3"/>
  <c r="L7106" i="3"/>
  <c r="K7106" i="3"/>
  <c r="M7105" i="3"/>
  <c r="L7105" i="3"/>
  <c r="K7105" i="3"/>
  <c r="M7104" i="3"/>
  <c r="L7104" i="3"/>
  <c r="K7104" i="3"/>
  <c r="M7103" i="3"/>
  <c r="L7103" i="3"/>
  <c r="K7103" i="3"/>
  <c r="M7102" i="3"/>
  <c r="L7102" i="3"/>
  <c r="K7102" i="3"/>
  <c r="M7101" i="3"/>
  <c r="L7101" i="3"/>
  <c r="K7101" i="3"/>
  <c r="M7100" i="3"/>
  <c r="L7100" i="3"/>
  <c r="K7100" i="3"/>
  <c r="M7099" i="3"/>
  <c r="L7099" i="3"/>
  <c r="K7099" i="3"/>
  <c r="M7098" i="3"/>
  <c r="L7098" i="3"/>
  <c r="K7098" i="3"/>
  <c r="M7097" i="3"/>
  <c r="L7097" i="3"/>
  <c r="K7097" i="3"/>
  <c r="M7096" i="3"/>
  <c r="L7096" i="3"/>
  <c r="K7096" i="3"/>
  <c r="M7095" i="3"/>
  <c r="L7095" i="3"/>
  <c r="K7095" i="3"/>
  <c r="M7094" i="3"/>
  <c r="L7094" i="3"/>
  <c r="K7094" i="3"/>
  <c r="M7093" i="3"/>
  <c r="L7093" i="3"/>
  <c r="K7093" i="3"/>
  <c r="M7092" i="3"/>
  <c r="L7092" i="3"/>
  <c r="K7092" i="3"/>
  <c r="M7091" i="3"/>
  <c r="L7091" i="3"/>
  <c r="K7091" i="3"/>
  <c r="M7090" i="3"/>
  <c r="L7090" i="3"/>
  <c r="K7090" i="3"/>
  <c r="M7089" i="3"/>
  <c r="L7089" i="3"/>
  <c r="K7089" i="3"/>
  <c r="M7088" i="3"/>
  <c r="L7088" i="3"/>
  <c r="K7088" i="3"/>
  <c r="M7087" i="3"/>
  <c r="L7087" i="3"/>
  <c r="K7087" i="3"/>
  <c r="M7086" i="3"/>
  <c r="L7086" i="3"/>
  <c r="K7086" i="3"/>
  <c r="M7085" i="3"/>
  <c r="L7085" i="3"/>
  <c r="K7085" i="3"/>
  <c r="M7084" i="3"/>
  <c r="L7084" i="3"/>
  <c r="K7084" i="3"/>
  <c r="M7083" i="3"/>
  <c r="L7083" i="3"/>
  <c r="K7083" i="3"/>
  <c r="M7082" i="3"/>
  <c r="L7082" i="3"/>
  <c r="K7082" i="3"/>
  <c r="M7081" i="3"/>
  <c r="L7081" i="3"/>
  <c r="K7081" i="3"/>
  <c r="M7080" i="3"/>
  <c r="L7080" i="3"/>
  <c r="K7080" i="3"/>
  <c r="M7079" i="3"/>
  <c r="L7079" i="3"/>
  <c r="K7079" i="3"/>
  <c r="M7078" i="3"/>
  <c r="L7078" i="3"/>
  <c r="K7078" i="3"/>
  <c r="M7077" i="3"/>
  <c r="L7077" i="3"/>
  <c r="K7077" i="3"/>
  <c r="M7076" i="3"/>
  <c r="L7076" i="3"/>
  <c r="K7076" i="3"/>
  <c r="M7075" i="3"/>
  <c r="L7075" i="3"/>
  <c r="K7075" i="3"/>
  <c r="M7074" i="3"/>
  <c r="L7074" i="3"/>
  <c r="K7074" i="3"/>
  <c r="M7073" i="3"/>
  <c r="L7073" i="3"/>
  <c r="K7073" i="3"/>
  <c r="M7072" i="3"/>
  <c r="L7072" i="3"/>
  <c r="K7072" i="3"/>
  <c r="M7071" i="3"/>
  <c r="L7071" i="3"/>
  <c r="K7071" i="3"/>
  <c r="M7070" i="3"/>
  <c r="L7070" i="3"/>
  <c r="K7070" i="3"/>
  <c r="M7069" i="3"/>
  <c r="L7069" i="3"/>
  <c r="K7069" i="3"/>
  <c r="M7068" i="3"/>
  <c r="L7068" i="3"/>
  <c r="K7068" i="3"/>
  <c r="M7067" i="3"/>
  <c r="L7067" i="3"/>
  <c r="K7067" i="3"/>
  <c r="M7066" i="3"/>
  <c r="L7066" i="3"/>
  <c r="K7066" i="3"/>
  <c r="M7065" i="3"/>
  <c r="L7065" i="3"/>
  <c r="K7065" i="3"/>
  <c r="M7064" i="3"/>
  <c r="L7064" i="3"/>
  <c r="K7064" i="3"/>
  <c r="M7063" i="3"/>
  <c r="L7063" i="3"/>
  <c r="K7063" i="3"/>
  <c r="M7062" i="3"/>
  <c r="L7062" i="3"/>
  <c r="K7062" i="3"/>
  <c r="M7061" i="3"/>
  <c r="L7061" i="3"/>
  <c r="K7061" i="3"/>
  <c r="M7060" i="3"/>
  <c r="L7060" i="3"/>
  <c r="K7060" i="3"/>
  <c r="M7059" i="3"/>
  <c r="L7059" i="3"/>
  <c r="K7059" i="3"/>
  <c r="M7058" i="3"/>
  <c r="L7058" i="3"/>
  <c r="K7058" i="3"/>
  <c r="M7057" i="3"/>
  <c r="L7057" i="3"/>
  <c r="K7057" i="3"/>
  <c r="M7056" i="3"/>
  <c r="L7056" i="3"/>
  <c r="K7056" i="3"/>
  <c r="M7055" i="3"/>
  <c r="L7055" i="3"/>
  <c r="K7055" i="3"/>
  <c r="M7054" i="3"/>
  <c r="L7054" i="3"/>
  <c r="K7054" i="3"/>
  <c r="M7053" i="3"/>
  <c r="L7053" i="3"/>
  <c r="K7053" i="3"/>
  <c r="M7052" i="3"/>
  <c r="L7052" i="3"/>
  <c r="K7052" i="3"/>
  <c r="M7051" i="3"/>
  <c r="L7051" i="3"/>
  <c r="K7051" i="3"/>
  <c r="M7050" i="3"/>
  <c r="L7050" i="3"/>
  <c r="K7050" i="3"/>
  <c r="M7049" i="3"/>
  <c r="L7049" i="3"/>
  <c r="K7049" i="3"/>
  <c r="M7048" i="3"/>
  <c r="L7048" i="3"/>
  <c r="K7048" i="3"/>
  <c r="M7047" i="3"/>
  <c r="L7047" i="3"/>
  <c r="K7047" i="3"/>
  <c r="M7046" i="3"/>
  <c r="L7046" i="3"/>
  <c r="K7046" i="3"/>
  <c r="M7045" i="3"/>
  <c r="L7045" i="3"/>
  <c r="K7045" i="3"/>
  <c r="M7044" i="3"/>
  <c r="L7044" i="3"/>
  <c r="K7044" i="3"/>
  <c r="M7043" i="3"/>
  <c r="L7043" i="3"/>
  <c r="K7043" i="3"/>
  <c r="M7042" i="3"/>
  <c r="L7042" i="3"/>
  <c r="K7042" i="3"/>
  <c r="M7041" i="3"/>
  <c r="L7041" i="3"/>
  <c r="K7041" i="3"/>
  <c r="M7040" i="3"/>
  <c r="L7040" i="3"/>
  <c r="K7040" i="3"/>
  <c r="M7039" i="3"/>
  <c r="L7039" i="3"/>
  <c r="K7039" i="3"/>
  <c r="M7038" i="3"/>
  <c r="L7038" i="3"/>
  <c r="K7038" i="3"/>
  <c r="M7037" i="3"/>
  <c r="L7037" i="3"/>
  <c r="K7037" i="3"/>
  <c r="M7036" i="3"/>
  <c r="L7036" i="3"/>
  <c r="K7036" i="3"/>
  <c r="M7035" i="3"/>
  <c r="L7035" i="3"/>
  <c r="K7035" i="3"/>
  <c r="M7034" i="3"/>
  <c r="L7034" i="3"/>
  <c r="K7034" i="3"/>
  <c r="M7033" i="3"/>
  <c r="L7033" i="3"/>
  <c r="K7033" i="3"/>
  <c r="M7032" i="3"/>
  <c r="L7032" i="3"/>
  <c r="K7032" i="3"/>
  <c r="M7031" i="3"/>
  <c r="L7031" i="3"/>
  <c r="K7031" i="3"/>
  <c r="M7030" i="3"/>
  <c r="L7030" i="3"/>
  <c r="K7030" i="3"/>
  <c r="M7029" i="3"/>
  <c r="L7029" i="3"/>
  <c r="K7029" i="3"/>
  <c r="M7028" i="3"/>
  <c r="L7028" i="3"/>
  <c r="K7028" i="3"/>
  <c r="M7027" i="3"/>
  <c r="L7027" i="3"/>
  <c r="K7027" i="3"/>
  <c r="M7026" i="3"/>
  <c r="L7026" i="3"/>
  <c r="K7026" i="3"/>
  <c r="M7025" i="3"/>
  <c r="L7025" i="3"/>
  <c r="K7025" i="3"/>
  <c r="M7024" i="3"/>
  <c r="L7024" i="3"/>
  <c r="K7024" i="3"/>
  <c r="M7023" i="3"/>
  <c r="L7023" i="3"/>
  <c r="K7023" i="3"/>
  <c r="M7022" i="3"/>
  <c r="L7022" i="3"/>
  <c r="K7022" i="3"/>
  <c r="M7021" i="3"/>
  <c r="L7021" i="3"/>
  <c r="K7021" i="3"/>
  <c r="M7020" i="3"/>
  <c r="L7020" i="3"/>
  <c r="K7020" i="3"/>
  <c r="M7019" i="3"/>
  <c r="L7019" i="3"/>
  <c r="K7019" i="3"/>
  <c r="M7018" i="3"/>
  <c r="L7018" i="3"/>
  <c r="K7018" i="3"/>
  <c r="M7017" i="3"/>
  <c r="L7017" i="3"/>
  <c r="K7017" i="3"/>
  <c r="M7016" i="3"/>
  <c r="L7016" i="3"/>
  <c r="K7016" i="3"/>
  <c r="M7015" i="3"/>
  <c r="L7015" i="3"/>
  <c r="K7015" i="3"/>
  <c r="M7014" i="3"/>
  <c r="L7014" i="3"/>
  <c r="K7014" i="3"/>
  <c r="M7013" i="3"/>
  <c r="L7013" i="3"/>
  <c r="K7013" i="3"/>
  <c r="M7012" i="3"/>
  <c r="L7012" i="3"/>
  <c r="K7012" i="3"/>
  <c r="M7011" i="3"/>
  <c r="L7011" i="3"/>
  <c r="K7011" i="3"/>
  <c r="M7010" i="3"/>
  <c r="L7010" i="3"/>
  <c r="K7010" i="3"/>
  <c r="M7009" i="3"/>
  <c r="L7009" i="3"/>
  <c r="K7009" i="3"/>
  <c r="M7008" i="3"/>
  <c r="L7008" i="3"/>
  <c r="K7008" i="3"/>
  <c r="M7007" i="3"/>
  <c r="L7007" i="3"/>
  <c r="K7007" i="3"/>
  <c r="M7006" i="3"/>
  <c r="L7006" i="3"/>
  <c r="K7006" i="3"/>
  <c r="M7005" i="3"/>
  <c r="L7005" i="3"/>
  <c r="K7005" i="3"/>
  <c r="M7004" i="3"/>
  <c r="L7004" i="3"/>
  <c r="K7004" i="3"/>
  <c r="M7003" i="3"/>
  <c r="L7003" i="3"/>
  <c r="K7003" i="3"/>
  <c r="M7002" i="3"/>
  <c r="L7002" i="3"/>
  <c r="K7002" i="3"/>
  <c r="M7001" i="3"/>
  <c r="L7001" i="3"/>
  <c r="K7001" i="3"/>
  <c r="M7000" i="3"/>
  <c r="L7000" i="3"/>
  <c r="K7000" i="3"/>
  <c r="M6999" i="3"/>
  <c r="L6999" i="3"/>
  <c r="K6999" i="3"/>
  <c r="M6998" i="3"/>
  <c r="L6998" i="3"/>
  <c r="K6998" i="3"/>
  <c r="M6997" i="3"/>
  <c r="L6997" i="3"/>
  <c r="K6997" i="3"/>
  <c r="M6996" i="3"/>
  <c r="L6996" i="3"/>
  <c r="K6996" i="3"/>
  <c r="M6995" i="3"/>
  <c r="L6995" i="3"/>
  <c r="K6995" i="3"/>
  <c r="M6994" i="3"/>
  <c r="L6994" i="3"/>
  <c r="K6994" i="3"/>
  <c r="M6993" i="3"/>
  <c r="L6993" i="3"/>
  <c r="K6993" i="3"/>
  <c r="M6992" i="3"/>
  <c r="L6992" i="3"/>
  <c r="K6992" i="3"/>
  <c r="M6991" i="3"/>
  <c r="L6991" i="3"/>
  <c r="K6991" i="3"/>
  <c r="M6990" i="3"/>
  <c r="L6990" i="3"/>
  <c r="K6990" i="3"/>
  <c r="M6989" i="3"/>
  <c r="L6989" i="3"/>
  <c r="K6989" i="3"/>
  <c r="M6988" i="3"/>
  <c r="L6988" i="3"/>
  <c r="K6988" i="3"/>
  <c r="M6987" i="3"/>
  <c r="L6987" i="3"/>
  <c r="K6987" i="3"/>
  <c r="M6986" i="3"/>
  <c r="L6986" i="3"/>
  <c r="K6986" i="3"/>
  <c r="M6985" i="3"/>
  <c r="L6985" i="3"/>
  <c r="K6985" i="3"/>
  <c r="M6984" i="3"/>
  <c r="L6984" i="3"/>
  <c r="K6984" i="3"/>
  <c r="M6983" i="3"/>
  <c r="L6983" i="3"/>
  <c r="K6983" i="3"/>
  <c r="M6982" i="3"/>
  <c r="L6982" i="3"/>
  <c r="K6982" i="3"/>
  <c r="M6981" i="3"/>
  <c r="L6981" i="3"/>
  <c r="K6981" i="3"/>
  <c r="M6980" i="3"/>
  <c r="L6980" i="3"/>
  <c r="K6980" i="3"/>
  <c r="M6979" i="3"/>
  <c r="L6979" i="3"/>
  <c r="K6979" i="3"/>
  <c r="M6978" i="3"/>
  <c r="L6978" i="3"/>
  <c r="K6978" i="3"/>
  <c r="M6977" i="3"/>
  <c r="L6977" i="3"/>
  <c r="K6977" i="3"/>
  <c r="M6976" i="3"/>
  <c r="L6976" i="3"/>
  <c r="K6976" i="3"/>
  <c r="M6975" i="3"/>
  <c r="L6975" i="3"/>
  <c r="K6975" i="3"/>
  <c r="M6974" i="3"/>
  <c r="L6974" i="3"/>
  <c r="K6974" i="3"/>
  <c r="M6973" i="3"/>
  <c r="L6973" i="3"/>
  <c r="K6973" i="3"/>
  <c r="M6972" i="3"/>
  <c r="L6972" i="3"/>
  <c r="K6972" i="3"/>
  <c r="M6971" i="3"/>
  <c r="L6971" i="3"/>
  <c r="K6971" i="3"/>
  <c r="M6970" i="3"/>
  <c r="L6970" i="3"/>
  <c r="K6970" i="3"/>
  <c r="M6969" i="3"/>
  <c r="L6969" i="3"/>
  <c r="K6969" i="3"/>
  <c r="M6968" i="3"/>
  <c r="L6968" i="3"/>
  <c r="K6968" i="3"/>
  <c r="M6967" i="3"/>
  <c r="L6967" i="3"/>
  <c r="K6967" i="3"/>
  <c r="M6966" i="3"/>
  <c r="L6966" i="3"/>
  <c r="K6966" i="3"/>
  <c r="M6965" i="3"/>
  <c r="L6965" i="3"/>
  <c r="K6965" i="3"/>
  <c r="M6964" i="3"/>
  <c r="L6964" i="3"/>
  <c r="K6964" i="3"/>
  <c r="M6963" i="3"/>
  <c r="L6963" i="3"/>
  <c r="K6963" i="3"/>
  <c r="M6962" i="3"/>
  <c r="L6962" i="3"/>
  <c r="K6962" i="3"/>
  <c r="M6961" i="3"/>
  <c r="L6961" i="3"/>
  <c r="K6961" i="3"/>
  <c r="M6960" i="3"/>
  <c r="L6960" i="3"/>
  <c r="K6960" i="3"/>
  <c r="M6959" i="3"/>
  <c r="L6959" i="3"/>
  <c r="K6959" i="3"/>
  <c r="M6958" i="3"/>
  <c r="L6958" i="3"/>
  <c r="K6958" i="3"/>
  <c r="M6957" i="3"/>
  <c r="L6957" i="3"/>
  <c r="K6957" i="3"/>
  <c r="M6956" i="3"/>
  <c r="L6956" i="3"/>
  <c r="K6956" i="3"/>
  <c r="M6955" i="3"/>
  <c r="L6955" i="3"/>
  <c r="K6955" i="3"/>
  <c r="M6954" i="3"/>
  <c r="L6954" i="3"/>
  <c r="K6954" i="3"/>
  <c r="M6953" i="3"/>
  <c r="L6953" i="3"/>
  <c r="K6953" i="3"/>
  <c r="M6952" i="3"/>
  <c r="L6952" i="3"/>
  <c r="K6952" i="3"/>
  <c r="M6951" i="3"/>
  <c r="L6951" i="3"/>
  <c r="K6951" i="3"/>
  <c r="M6950" i="3"/>
  <c r="L6950" i="3"/>
  <c r="K6950" i="3"/>
  <c r="M6949" i="3"/>
  <c r="L6949" i="3"/>
  <c r="K6949" i="3"/>
  <c r="M6948" i="3"/>
  <c r="L6948" i="3"/>
  <c r="K6948" i="3"/>
  <c r="M6947" i="3"/>
  <c r="L6947" i="3"/>
  <c r="K6947" i="3"/>
  <c r="M6946" i="3"/>
  <c r="L6946" i="3"/>
  <c r="K6946" i="3"/>
  <c r="M6945" i="3"/>
  <c r="L6945" i="3"/>
  <c r="K6945" i="3"/>
  <c r="M6944" i="3"/>
  <c r="L6944" i="3"/>
  <c r="K6944" i="3"/>
  <c r="M6943" i="3"/>
  <c r="L6943" i="3"/>
  <c r="K6943" i="3"/>
  <c r="M6942" i="3"/>
  <c r="L6942" i="3"/>
  <c r="K6942" i="3"/>
  <c r="M6941" i="3"/>
  <c r="L6941" i="3"/>
  <c r="K6941" i="3"/>
  <c r="M6940" i="3"/>
  <c r="L6940" i="3"/>
  <c r="K6940" i="3"/>
  <c r="M6939" i="3"/>
  <c r="L6939" i="3"/>
  <c r="K6939" i="3"/>
  <c r="M6938" i="3"/>
  <c r="L6938" i="3"/>
  <c r="K6938" i="3"/>
  <c r="M6937" i="3"/>
  <c r="L6937" i="3"/>
  <c r="K6937" i="3"/>
  <c r="M6936" i="3"/>
  <c r="L6936" i="3"/>
  <c r="K6936" i="3"/>
  <c r="M6935" i="3"/>
  <c r="L6935" i="3"/>
  <c r="K6935" i="3"/>
  <c r="M6934" i="3"/>
  <c r="L6934" i="3"/>
  <c r="K6934" i="3"/>
  <c r="M6933" i="3"/>
  <c r="L6933" i="3"/>
  <c r="K6933" i="3"/>
  <c r="M6932" i="3"/>
  <c r="L6932" i="3"/>
  <c r="K6932" i="3"/>
  <c r="M6931" i="3"/>
  <c r="L6931" i="3"/>
  <c r="K6931" i="3"/>
  <c r="M6930" i="3"/>
  <c r="L6930" i="3"/>
  <c r="K6930" i="3"/>
  <c r="M6929" i="3"/>
  <c r="L6929" i="3"/>
  <c r="K6929" i="3"/>
  <c r="M6928" i="3"/>
  <c r="L6928" i="3"/>
  <c r="K6928" i="3"/>
  <c r="M6927" i="3"/>
  <c r="L6927" i="3"/>
  <c r="K6927" i="3"/>
  <c r="M6926" i="3"/>
  <c r="L6926" i="3"/>
  <c r="K6926" i="3"/>
  <c r="M6925" i="3"/>
  <c r="L6925" i="3"/>
  <c r="K6925" i="3"/>
  <c r="M6924" i="3"/>
  <c r="L6924" i="3"/>
  <c r="K6924" i="3"/>
  <c r="M6923" i="3"/>
  <c r="L6923" i="3"/>
  <c r="K6923" i="3"/>
  <c r="M6922" i="3"/>
  <c r="L6922" i="3"/>
  <c r="K6922" i="3"/>
  <c r="M6921" i="3"/>
  <c r="L6921" i="3"/>
  <c r="K6921" i="3"/>
  <c r="M6920" i="3"/>
  <c r="L6920" i="3"/>
  <c r="K6920" i="3"/>
  <c r="M6919" i="3"/>
  <c r="L6919" i="3"/>
  <c r="K6919" i="3"/>
  <c r="M6918" i="3"/>
  <c r="L6918" i="3"/>
  <c r="K6918" i="3"/>
  <c r="M6917" i="3"/>
  <c r="L6917" i="3"/>
  <c r="K6917" i="3"/>
  <c r="M6916" i="3"/>
  <c r="L6916" i="3"/>
  <c r="K6916" i="3"/>
  <c r="M6915" i="3"/>
  <c r="L6915" i="3"/>
  <c r="K6915" i="3"/>
  <c r="M6914" i="3"/>
  <c r="L6914" i="3"/>
  <c r="K6914" i="3"/>
  <c r="M6913" i="3"/>
  <c r="L6913" i="3"/>
  <c r="K6913" i="3"/>
  <c r="M6912" i="3"/>
  <c r="L6912" i="3"/>
  <c r="K6912" i="3"/>
  <c r="M6911" i="3"/>
  <c r="L6911" i="3"/>
  <c r="K6911" i="3"/>
  <c r="M6910" i="3"/>
  <c r="L6910" i="3"/>
  <c r="K6910" i="3"/>
  <c r="M6909" i="3"/>
  <c r="L6909" i="3"/>
  <c r="K6909" i="3"/>
  <c r="M6908" i="3"/>
  <c r="L6908" i="3"/>
  <c r="K6908" i="3"/>
  <c r="M6907" i="3"/>
  <c r="L6907" i="3"/>
  <c r="K6907" i="3"/>
  <c r="M6906" i="3"/>
  <c r="L6906" i="3"/>
  <c r="K6906" i="3"/>
  <c r="M6905" i="3"/>
  <c r="L6905" i="3"/>
  <c r="K6905" i="3"/>
  <c r="M6904" i="3"/>
  <c r="L6904" i="3"/>
  <c r="K6904" i="3"/>
  <c r="M6903" i="3"/>
  <c r="L6903" i="3"/>
  <c r="K6903" i="3"/>
  <c r="M6902" i="3"/>
  <c r="L6902" i="3"/>
  <c r="K6902" i="3"/>
  <c r="M6901" i="3"/>
  <c r="L6901" i="3"/>
  <c r="K6901" i="3"/>
  <c r="M6900" i="3"/>
  <c r="L6900" i="3"/>
  <c r="K6900" i="3"/>
  <c r="M6899" i="3"/>
  <c r="L6899" i="3"/>
  <c r="K6899" i="3"/>
  <c r="M6898" i="3"/>
  <c r="L6898" i="3"/>
  <c r="K6898" i="3"/>
  <c r="M6897" i="3"/>
  <c r="L6897" i="3"/>
  <c r="K6897" i="3"/>
  <c r="M6896" i="3"/>
  <c r="L6896" i="3"/>
  <c r="K6896" i="3"/>
  <c r="M6895" i="3"/>
  <c r="L6895" i="3"/>
  <c r="K6895" i="3"/>
  <c r="M6894" i="3"/>
  <c r="L6894" i="3"/>
  <c r="K6894" i="3"/>
  <c r="M6893" i="3"/>
  <c r="L6893" i="3"/>
  <c r="K6893" i="3"/>
  <c r="M6892" i="3"/>
  <c r="L6892" i="3"/>
  <c r="K6892" i="3"/>
  <c r="M6891" i="3"/>
  <c r="L6891" i="3"/>
  <c r="K6891" i="3"/>
  <c r="M6890" i="3"/>
  <c r="L6890" i="3"/>
  <c r="K6890" i="3"/>
  <c r="M6889" i="3"/>
  <c r="L6889" i="3"/>
  <c r="K6889" i="3"/>
  <c r="M6888" i="3"/>
  <c r="L6888" i="3"/>
  <c r="K6888" i="3"/>
  <c r="M6887" i="3"/>
  <c r="L6887" i="3"/>
  <c r="K6887" i="3"/>
  <c r="M6886" i="3"/>
  <c r="L6886" i="3"/>
  <c r="K6886" i="3"/>
  <c r="M6885" i="3"/>
  <c r="L6885" i="3"/>
  <c r="K6885" i="3"/>
  <c r="M6884" i="3"/>
  <c r="L6884" i="3"/>
  <c r="K6884" i="3"/>
  <c r="M6883" i="3"/>
  <c r="L6883" i="3"/>
  <c r="K6883" i="3"/>
  <c r="M6882" i="3"/>
  <c r="L6882" i="3"/>
  <c r="K6882" i="3"/>
  <c r="M6881" i="3"/>
  <c r="L6881" i="3"/>
  <c r="K6881" i="3"/>
  <c r="M6880" i="3"/>
  <c r="L6880" i="3"/>
  <c r="K6880" i="3"/>
  <c r="M6879" i="3"/>
  <c r="L6879" i="3"/>
  <c r="K6879" i="3"/>
  <c r="M6878" i="3"/>
  <c r="L6878" i="3"/>
  <c r="K6878" i="3"/>
  <c r="M6877" i="3"/>
  <c r="L6877" i="3"/>
  <c r="K6877" i="3"/>
  <c r="M6876" i="3"/>
  <c r="L6876" i="3"/>
  <c r="K6876" i="3"/>
  <c r="M6875" i="3"/>
  <c r="L6875" i="3"/>
  <c r="K6875" i="3"/>
  <c r="M6874" i="3"/>
  <c r="L6874" i="3"/>
  <c r="K6874" i="3"/>
  <c r="M6873" i="3"/>
  <c r="L6873" i="3"/>
  <c r="K6873" i="3"/>
  <c r="M6872" i="3"/>
  <c r="L6872" i="3"/>
  <c r="K6872" i="3"/>
  <c r="M6871" i="3"/>
  <c r="L6871" i="3"/>
  <c r="K6871" i="3"/>
  <c r="M6870" i="3"/>
  <c r="L6870" i="3"/>
  <c r="K6870" i="3"/>
  <c r="M6869" i="3"/>
  <c r="L6869" i="3"/>
  <c r="K6869" i="3"/>
  <c r="M6868" i="3"/>
  <c r="L6868" i="3"/>
  <c r="K6868" i="3"/>
  <c r="M6867" i="3"/>
  <c r="L6867" i="3"/>
  <c r="K6867" i="3"/>
  <c r="M6866" i="3"/>
  <c r="L6866" i="3"/>
  <c r="K6866" i="3"/>
  <c r="M6865" i="3"/>
  <c r="L6865" i="3"/>
  <c r="K6865" i="3"/>
  <c r="M6864" i="3"/>
  <c r="L6864" i="3"/>
  <c r="K6864" i="3"/>
  <c r="M6863" i="3"/>
  <c r="L6863" i="3"/>
  <c r="K6863" i="3"/>
  <c r="M6862" i="3"/>
  <c r="L6862" i="3"/>
  <c r="K6862" i="3"/>
  <c r="M6861" i="3"/>
  <c r="L6861" i="3"/>
  <c r="K6861" i="3"/>
  <c r="M6860" i="3"/>
  <c r="L6860" i="3"/>
  <c r="K6860" i="3"/>
  <c r="M6859" i="3"/>
  <c r="L6859" i="3"/>
  <c r="K6859" i="3"/>
  <c r="M6858" i="3"/>
  <c r="L6858" i="3"/>
  <c r="K6858" i="3"/>
  <c r="M6857" i="3"/>
  <c r="L6857" i="3"/>
  <c r="K6857" i="3"/>
  <c r="M6856" i="3"/>
  <c r="L6856" i="3"/>
  <c r="K6856" i="3"/>
  <c r="M6855" i="3"/>
  <c r="L6855" i="3"/>
  <c r="K6855" i="3"/>
  <c r="M6854" i="3"/>
  <c r="L6854" i="3"/>
  <c r="K6854" i="3"/>
  <c r="M6853" i="3"/>
  <c r="L6853" i="3"/>
  <c r="K6853" i="3"/>
  <c r="M6852" i="3"/>
  <c r="L6852" i="3"/>
  <c r="K6852" i="3"/>
  <c r="M6851" i="3"/>
  <c r="L6851" i="3"/>
  <c r="K6851" i="3"/>
  <c r="M6850" i="3"/>
  <c r="L6850" i="3"/>
  <c r="K6850" i="3"/>
  <c r="M6849" i="3"/>
  <c r="L6849" i="3"/>
  <c r="K6849" i="3"/>
  <c r="M6848" i="3"/>
  <c r="L6848" i="3"/>
  <c r="K6848" i="3"/>
  <c r="M6847" i="3"/>
  <c r="L6847" i="3"/>
  <c r="K6847" i="3"/>
  <c r="M6846" i="3"/>
  <c r="L6846" i="3"/>
  <c r="K6846" i="3"/>
  <c r="M6845" i="3"/>
  <c r="L6845" i="3"/>
  <c r="K6845" i="3"/>
  <c r="M6844" i="3"/>
  <c r="L6844" i="3"/>
  <c r="K6844" i="3"/>
  <c r="M6843" i="3"/>
  <c r="L6843" i="3"/>
  <c r="K6843" i="3"/>
  <c r="M6842" i="3"/>
  <c r="L6842" i="3"/>
  <c r="K6842" i="3"/>
  <c r="M6841" i="3"/>
  <c r="L6841" i="3"/>
  <c r="K6841" i="3"/>
  <c r="M6840" i="3"/>
  <c r="L6840" i="3"/>
  <c r="K6840" i="3"/>
  <c r="M6839" i="3"/>
  <c r="L6839" i="3"/>
  <c r="K6839" i="3"/>
  <c r="M6838" i="3"/>
  <c r="L6838" i="3"/>
  <c r="K6838" i="3"/>
  <c r="M6837" i="3"/>
  <c r="L6837" i="3"/>
  <c r="K6837" i="3"/>
  <c r="M6836" i="3"/>
  <c r="L6836" i="3"/>
  <c r="K6836" i="3"/>
  <c r="M6835" i="3"/>
  <c r="L6835" i="3"/>
  <c r="K6835" i="3"/>
  <c r="M6834" i="3"/>
  <c r="L6834" i="3"/>
  <c r="K6834" i="3"/>
  <c r="M6833" i="3"/>
  <c r="L6833" i="3"/>
  <c r="K6833" i="3"/>
  <c r="M6832" i="3"/>
  <c r="L6832" i="3"/>
  <c r="K6832" i="3"/>
  <c r="M6831" i="3"/>
  <c r="L6831" i="3"/>
  <c r="K6831" i="3"/>
  <c r="M6830" i="3"/>
  <c r="L6830" i="3"/>
  <c r="K6830" i="3"/>
  <c r="M6829" i="3"/>
  <c r="L6829" i="3"/>
  <c r="K6829" i="3"/>
  <c r="M6828" i="3"/>
  <c r="L6828" i="3"/>
  <c r="K6828" i="3"/>
  <c r="M6827" i="3"/>
  <c r="L6827" i="3"/>
  <c r="K6827" i="3"/>
  <c r="M6826" i="3"/>
  <c r="L6826" i="3"/>
  <c r="K6826" i="3"/>
  <c r="M6825" i="3"/>
  <c r="L6825" i="3"/>
  <c r="K6825" i="3"/>
  <c r="M6824" i="3"/>
  <c r="L6824" i="3"/>
  <c r="K6824" i="3"/>
  <c r="M6823" i="3"/>
  <c r="L6823" i="3"/>
  <c r="K6823" i="3"/>
  <c r="M6822" i="3"/>
  <c r="L6822" i="3"/>
  <c r="K6822" i="3"/>
  <c r="M6821" i="3"/>
  <c r="L6821" i="3"/>
  <c r="K6821" i="3"/>
  <c r="M6820" i="3"/>
  <c r="L6820" i="3"/>
  <c r="K6820" i="3"/>
  <c r="M6819" i="3"/>
  <c r="L6819" i="3"/>
  <c r="K6819" i="3"/>
  <c r="M6818" i="3"/>
  <c r="L6818" i="3"/>
  <c r="K6818" i="3"/>
  <c r="M6817" i="3"/>
  <c r="L6817" i="3"/>
  <c r="K6817" i="3"/>
  <c r="M6816" i="3"/>
  <c r="L6816" i="3"/>
  <c r="K6816" i="3"/>
  <c r="M6815" i="3"/>
  <c r="L6815" i="3"/>
  <c r="K6815" i="3"/>
  <c r="M6814" i="3"/>
  <c r="L6814" i="3"/>
  <c r="K6814" i="3"/>
  <c r="M6813" i="3"/>
  <c r="L6813" i="3"/>
  <c r="K6813" i="3"/>
  <c r="M6812" i="3"/>
  <c r="L6812" i="3"/>
  <c r="K6812" i="3"/>
  <c r="M6811" i="3"/>
  <c r="L6811" i="3"/>
  <c r="K6811" i="3"/>
  <c r="M6810" i="3"/>
  <c r="L6810" i="3"/>
  <c r="K6810" i="3"/>
  <c r="M6809" i="3"/>
  <c r="L6809" i="3"/>
  <c r="K6809" i="3"/>
  <c r="M6808" i="3"/>
  <c r="L6808" i="3"/>
  <c r="K6808" i="3"/>
  <c r="M6807" i="3"/>
  <c r="L6807" i="3"/>
  <c r="K6807" i="3"/>
  <c r="M6806" i="3"/>
  <c r="L6806" i="3"/>
  <c r="K6806" i="3"/>
  <c r="M6805" i="3"/>
  <c r="L6805" i="3"/>
  <c r="K6805" i="3"/>
  <c r="M6804" i="3"/>
  <c r="L6804" i="3"/>
  <c r="K6804" i="3"/>
  <c r="M6803" i="3"/>
  <c r="L6803" i="3"/>
  <c r="K6803" i="3"/>
  <c r="M6802" i="3"/>
  <c r="L6802" i="3"/>
  <c r="K6802" i="3"/>
  <c r="M6801" i="3"/>
  <c r="L6801" i="3"/>
  <c r="K6801" i="3"/>
  <c r="M6800" i="3"/>
  <c r="L6800" i="3"/>
  <c r="K6800" i="3"/>
  <c r="M6799" i="3"/>
  <c r="L6799" i="3"/>
  <c r="K6799" i="3"/>
  <c r="M6798" i="3"/>
  <c r="L6798" i="3"/>
  <c r="K6798" i="3"/>
  <c r="M6797" i="3"/>
  <c r="L6797" i="3"/>
  <c r="K6797" i="3"/>
  <c r="M6796" i="3"/>
  <c r="L6796" i="3"/>
  <c r="K6796" i="3"/>
  <c r="M6795" i="3"/>
  <c r="L6795" i="3"/>
  <c r="K6795" i="3"/>
  <c r="M6794" i="3"/>
  <c r="L6794" i="3"/>
  <c r="K6794" i="3"/>
  <c r="M6793" i="3"/>
  <c r="L6793" i="3"/>
  <c r="K6793" i="3"/>
  <c r="M6792" i="3"/>
  <c r="L6792" i="3"/>
  <c r="K6792" i="3"/>
  <c r="M6791" i="3"/>
  <c r="L6791" i="3"/>
  <c r="K6791" i="3"/>
  <c r="M6790" i="3"/>
  <c r="L6790" i="3"/>
  <c r="K6790" i="3"/>
  <c r="M6789" i="3"/>
  <c r="L6789" i="3"/>
  <c r="K6789" i="3"/>
  <c r="M6788" i="3"/>
  <c r="L6788" i="3"/>
  <c r="K6788" i="3"/>
  <c r="M6787" i="3"/>
  <c r="L6787" i="3"/>
  <c r="K6787" i="3"/>
  <c r="M6786" i="3"/>
  <c r="L6786" i="3"/>
  <c r="K6786" i="3"/>
  <c r="M6785" i="3"/>
  <c r="L6785" i="3"/>
  <c r="K6785" i="3"/>
  <c r="M6784" i="3"/>
  <c r="L6784" i="3"/>
  <c r="K6784" i="3"/>
  <c r="M6783" i="3"/>
  <c r="L6783" i="3"/>
  <c r="K6783" i="3"/>
  <c r="M6782" i="3"/>
  <c r="L6782" i="3"/>
  <c r="K6782" i="3"/>
  <c r="M6781" i="3"/>
  <c r="L6781" i="3"/>
  <c r="K6781" i="3"/>
  <c r="M6780" i="3"/>
  <c r="L6780" i="3"/>
  <c r="K6780" i="3"/>
  <c r="M6779" i="3"/>
  <c r="L6779" i="3"/>
  <c r="K6779" i="3"/>
  <c r="M6778" i="3"/>
  <c r="L6778" i="3"/>
  <c r="K6778" i="3"/>
  <c r="M6777" i="3"/>
  <c r="L6777" i="3"/>
  <c r="K6777" i="3"/>
  <c r="M6776" i="3"/>
  <c r="L6776" i="3"/>
  <c r="K6776" i="3"/>
  <c r="M6775" i="3"/>
  <c r="L6775" i="3"/>
  <c r="K6775" i="3"/>
  <c r="M6774" i="3"/>
  <c r="L6774" i="3"/>
  <c r="K6774" i="3"/>
  <c r="M6773" i="3"/>
  <c r="L6773" i="3"/>
  <c r="K6773" i="3"/>
  <c r="M6772" i="3"/>
  <c r="L6772" i="3"/>
  <c r="K6772" i="3"/>
  <c r="M6771" i="3"/>
  <c r="L6771" i="3"/>
  <c r="K6771" i="3"/>
  <c r="M6770" i="3"/>
  <c r="L6770" i="3"/>
  <c r="K6770" i="3"/>
  <c r="M6769" i="3"/>
  <c r="L6769" i="3"/>
  <c r="K6769" i="3"/>
  <c r="M6768" i="3"/>
  <c r="L6768" i="3"/>
  <c r="K6768" i="3"/>
  <c r="M6767" i="3"/>
  <c r="L6767" i="3"/>
  <c r="K6767" i="3"/>
  <c r="M6766" i="3"/>
  <c r="L6766" i="3"/>
  <c r="K6766" i="3"/>
  <c r="M6765" i="3"/>
  <c r="L6765" i="3"/>
  <c r="K6765" i="3"/>
  <c r="M6764" i="3"/>
  <c r="L6764" i="3"/>
  <c r="K6764" i="3"/>
  <c r="M6763" i="3"/>
  <c r="L6763" i="3"/>
  <c r="K6763" i="3"/>
  <c r="M6762" i="3"/>
  <c r="L6762" i="3"/>
  <c r="K6762" i="3"/>
  <c r="M6761" i="3"/>
  <c r="L6761" i="3"/>
  <c r="K6761" i="3"/>
  <c r="M6760" i="3"/>
  <c r="L6760" i="3"/>
  <c r="K6760" i="3"/>
  <c r="M6759" i="3"/>
  <c r="L6759" i="3"/>
  <c r="K6759" i="3"/>
  <c r="M6758" i="3"/>
  <c r="L6758" i="3"/>
  <c r="K6758" i="3"/>
  <c r="M6757" i="3"/>
  <c r="L6757" i="3"/>
  <c r="K6757" i="3"/>
  <c r="M6756" i="3"/>
  <c r="L6756" i="3"/>
  <c r="K6756" i="3"/>
  <c r="M6755" i="3"/>
  <c r="L6755" i="3"/>
  <c r="K6755" i="3"/>
  <c r="M6754" i="3"/>
  <c r="L6754" i="3"/>
  <c r="K6754" i="3"/>
  <c r="M6753" i="3"/>
  <c r="L6753" i="3"/>
  <c r="K6753" i="3"/>
  <c r="M6752" i="3"/>
  <c r="L6752" i="3"/>
  <c r="K6752" i="3"/>
  <c r="M6751" i="3"/>
  <c r="L6751" i="3"/>
  <c r="K6751" i="3"/>
  <c r="M6750" i="3"/>
  <c r="L6750" i="3"/>
  <c r="K6750" i="3"/>
  <c r="M6749" i="3"/>
  <c r="L6749" i="3"/>
  <c r="K6749" i="3"/>
  <c r="M6748" i="3"/>
  <c r="L6748" i="3"/>
  <c r="K6748" i="3"/>
  <c r="M6747" i="3"/>
  <c r="L6747" i="3"/>
  <c r="K6747" i="3"/>
  <c r="M6746" i="3"/>
  <c r="L6746" i="3"/>
  <c r="K6746" i="3"/>
  <c r="M6745" i="3"/>
  <c r="L6745" i="3"/>
  <c r="K6745" i="3"/>
  <c r="M6744" i="3"/>
  <c r="L6744" i="3"/>
  <c r="K6744" i="3"/>
  <c r="M6743" i="3"/>
  <c r="L6743" i="3"/>
  <c r="K6743" i="3"/>
  <c r="M6742" i="3"/>
  <c r="L6742" i="3"/>
  <c r="K6742" i="3"/>
  <c r="M6741" i="3"/>
  <c r="L6741" i="3"/>
  <c r="K6741" i="3"/>
  <c r="M6740" i="3"/>
  <c r="L6740" i="3"/>
  <c r="K6740" i="3"/>
  <c r="M6739" i="3"/>
  <c r="L6739" i="3"/>
  <c r="K6739" i="3"/>
  <c r="M6738" i="3"/>
  <c r="L6738" i="3"/>
  <c r="K6738" i="3"/>
  <c r="M6737" i="3"/>
  <c r="L6737" i="3"/>
  <c r="K6737" i="3"/>
  <c r="M6736" i="3"/>
  <c r="L6736" i="3"/>
  <c r="K6736" i="3"/>
  <c r="M6735" i="3"/>
  <c r="L6735" i="3"/>
  <c r="K6735" i="3"/>
  <c r="M6734" i="3"/>
  <c r="L6734" i="3"/>
  <c r="K6734" i="3"/>
  <c r="M6733" i="3"/>
  <c r="L6733" i="3"/>
  <c r="K6733" i="3"/>
  <c r="M6732" i="3"/>
  <c r="L6732" i="3"/>
  <c r="K6732" i="3"/>
  <c r="M6731" i="3"/>
  <c r="L6731" i="3"/>
  <c r="K6731" i="3"/>
  <c r="M6730" i="3"/>
  <c r="L6730" i="3"/>
  <c r="K6730" i="3"/>
  <c r="M6729" i="3"/>
  <c r="L6729" i="3"/>
  <c r="K6729" i="3"/>
  <c r="M6728" i="3"/>
  <c r="L6728" i="3"/>
  <c r="K6728" i="3"/>
  <c r="M6727" i="3"/>
  <c r="L6727" i="3"/>
  <c r="K6727" i="3"/>
  <c r="M6726" i="3"/>
  <c r="L6726" i="3"/>
  <c r="K6726" i="3"/>
  <c r="M6725" i="3"/>
  <c r="L6725" i="3"/>
  <c r="K6725" i="3"/>
  <c r="M6724" i="3"/>
  <c r="L6724" i="3"/>
  <c r="K6724" i="3"/>
  <c r="M6723" i="3"/>
  <c r="L6723" i="3"/>
  <c r="K6723" i="3"/>
  <c r="M6722" i="3"/>
  <c r="L6722" i="3"/>
  <c r="K6722" i="3"/>
  <c r="M6721" i="3"/>
  <c r="L6721" i="3"/>
  <c r="K6721" i="3"/>
  <c r="M6720" i="3"/>
  <c r="L6720" i="3"/>
  <c r="K6720" i="3"/>
  <c r="M6719" i="3"/>
  <c r="L6719" i="3"/>
  <c r="K6719" i="3"/>
  <c r="M6718" i="3"/>
  <c r="L6718" i="3"/>
  <c r="K6718" i="3"/>
  <c r="M6717" i="3"/>
  <c r="L6717" i="3"/>
  <c r="K6717" i="3"/>
  <c r="M6716" i="3"/>
  <c r="L6716" i="3"/>
  <c r="K6716" i="3"/>
  <c r="M6715" i="3"/>
  <c r="L6715" i="3"/>
  <c r="K6715" i="3"/>
  <c r="M6714" i="3"/>
  <c r="L6714" i="3"/>
  <c r="K6714" i="3"/>
  <c r="M6713" i="3"/>
  <c r="L6713" i="3"/>
  <c r="K6713" i="3"/>
  <c r="M6712" i="3"/>
  <c r="L6712" i="3"/>
  <c r="K6712" i="3"/>
  <c r="M6711" i="3"/>
  <c r="L6711" i="3"/>
  <c r="K6711" i="3"/>
  <c r="M6710" i="3"/>
  <c r="L6710" i="3"/>
  <c r="K6710" i="3"/>
  <c r="M6709" i="3"/>
  <c r="L6709" i="3"/>
  <c r="K6709" i="3"/>
  <c r="M6708" i="3"/>
  <c r="L6708" i="3"/>
  <c r="K6708" i="3"/>
  <c r="M6707" i="3"/>
  <c r="L6707" i="3"/>
  <c r="K6707" i="3"/>
  <c r="M6706" i="3"/>
  <c r="L6706" i="3"/>
  <c r="K6706" i="3"/>
  <c r="M6705" i="3"/>
  <c r="L6705" i="3"/>
  <c r="K6705" i="3"/>
  <c r="M6704" i="3"/>
  <c r="L6704" i="3"/>
  <c r="K6704" i="3"/>
  <c r="M6703" i="3"/>
  <c r="L6703" i="3"/>
  <c r="K6703" i="3"/>
  <c r="M6702" i="3"/>
  <c r="L6702" i="3"/>
  <c r="K6702" i="3"/>
  <c r="M6701" i="3"/>
  <c r="L6701" i="3"/>
  <c r="K6701" i="3"/>
  <c r="M6700" i="3"/>
  <c r="L6700" i="3"/>
  <c r="K6700" i="3"/>
  <c r="M6699" i="3"/>
  <c r="L6699" i="3"/>
  <c r="K6699" i="3"/>
  <c r="M6698" i="3"/>
  <c r="L6698" i="3"/>
  <c r="K6698" i="3"/>
  <c r="M6697" i="3"/>
  <c r="L6697" i="3"/>
  <c r="K6697" i="3"/>
  <c r="M6696" i="3"/>
  <c r="L6696" i="3"/>
  <c r="K6696" i="3"/>
  <c r="M6695" i="3"/>
  <c r="L6695" i="3"/>
  <c r="K6695" i="3"/>
  <c r="M6694" i="3"/>
  <c r="L6694" i="3"/>
  <c r="K6694" i="3"/>
  <c r="M6693" i="3"/>
  <c r="L6693" i="3"/>
  <c r="K6693" i="3"/>
  <c r="M6692" i="3"/>
  <c r="L6692" i="3"/>
  <c r="K6692" i="3"/>
  <c r="M6691" i="3"/>
  <c r="L6691" i="3"/>
  <c r="K6691" i="3"/>
  <c r="M6690" i="3"/>
  <c r="L6690" i="3"/>
  <c r="K6690" i="3"/>
  <c r="M6689" i="3"/>
  <c r="L6689" i="3"/>
  <c r="K6689" i="3"/>
  <c r="M6688" i="3"/>
  <c r="L6688" i="3"/>
  <c r="K6688" i="3"/>
  <c r="M6687" i="3"/>
  <c r="L6687" i="3"/>
  <c r="K6687" i="3"/>
  <c r="M6686" i="3"/>
  <c r="L6686" i="3"/>
  <c r="K6686" i="3"/>
  <c r="M6685" i="3"/>
  <c r="L6685" i="3"/>
  <c r="K6685" i="3"/>
  <c r="M6684" i="3"/>
  <c r="L6684" i="3"/>
  <c r="K6684" i="3"/>
  <c r="M6683" i="3"/>
  <c r="L6683" i="3"/>
  <c r="K6683" i="3"/>
  <c r="M6682" i="3"/>
  <c r="L6682" i="3"/>
  <c r="K6682" i="3"/>
  <c r="M6681" i="3"/>
  <c r="L6681" i="3"/>
  <c r="K6681" i="3"/>
  <c r="M6680" i="3"/>
  <c r="L6680" i="3"/>
  <c r="K6680" i="3"/>
  <c r="M6679" i="3"/>
  <c r="L6679" i="3"/>
  <c r="K6679" i="3"/>
  <c r="M6678" i="3"/>
  <c r="L6678" i="3"/>
  <c r="K6678" i="3"/>
  <c r="M6677" i="3"/>
  <c r="L6677" i="3"/>
  <c r="K6677" i="3"/>
  <c r="M6676" i="3"/>
  <c r="L6676" i="3"/>
  <c r="K6676" i="3"/>
  <c r="M6675" i="3"/>
  <c r="L6675" i="3"/>
  <c r="K6675" i="3"/>
  <c r="M6674" i="3"/>
  <c r="L6674" i="3"/>
  <c r="K6674" i="3"/>
  <c r="M6673" i="3"/>
  <c r="L6673" i="3"/>
  <c r="K6673" i="3"/>
  <c r="M6672" i="3"/>
  <c r="L6672" i="3"/>
  <c r="K6672" i="3"/>
  <c r="M6671" i="3"/>
  <c r="L6671" i="3"/>
  <c r="K6671" i="3"/>
  <c r="M6670" i="3"/>
  <c r="L6670" i="3"/>
  <c r="K6670" i="3"/>
  <c r="M6669" i="3"/>
  <c r="L6669" i="3"/>
  <c r="K6669" i="3"/>
  <c r="M6668" i="3"/>
  <c r="L6668" i="3"/>
  <c r="K6668" i="3"/>
  <c r="M6667" i="3"/>
  <c r="L6667" i="3"/>
  <c r="K6667" i="3"/>
  <c r="M6666" i="3"/>
  <c r="L6666" i="3"/>
  <c r="K6666" i="3"/>
  <c r="M6665" i="3"/>
  <c r="L6665" i="3"/>
  <c r="K6665" i="3"/>
  <c r="M6664" i="3"/>
  <c r="L6664" i="3"/>
  <c r="K6664" i="3"/>
  <c r="M6663" i="3"/>
  <c r="L6663" i="3"/>
  <c r="K6663" i="3"/>
  <c r="M6662" i="3"/>
  <c r="L6662" i="3"/>
  <c r="K6662" i="3"/>
  <c r="M6661" i="3"/>
  <c r="L6661" i="3"/>
  <c r="K6661" i="3"/>
  <c r="M6660" i="3"/>
  <c r="L6660" i="3"/>
  <c r="K6660" i="3"/>
  <c r="M6659" i="3"/>
  <c r="L6659" i="3"/>
  <c r="K6659" i="3"/>
  <c r="M6658" i="3"/>
  <c r="L6658" i="3"/>
  <c r="K6658" i="3"/>
  <c r="M6657" i="3"/>
  <c r="L6657" i="3"/>
  <c r="K6657" i="3"/>
  <c r="M6656" i="3"/>
  <c r="L6656" i="3"/>
  <c r="K6656" i="3"/>
  <c r="M6655" i="3"/>
  <c r="L6655" i="3"/>
  <c r="K6655" i="3"/>
  <c r="M6654" i="3"/>
  <c r="L6654" i="3"/>
  <c r="K6654" i="3"/>
  <c r="M6653" i="3"/>
  <c r="L6653" i="3"/>
  <c r="K6653" i="3"/>
  <c r="M6652" i="3"/>
  <c r="L6652" i="3"/>
  <c r="K6652" i="3"/>
  <c r="M6651" i="3"/>
  <c r="L6651" i="3"/>
  <c r="K6651" i="3"/>
  <c r="M6650" i="3"/>
  <c r="L6650" i="3"/>
  <c r="K6650" i="3"/>
  <c r="M6649" i="3"/>
  <c r="L6649" i="3"/>
  <c r="K6649" i="3"/>
  <c r="M6648" i="3"/>
  <c r="L6648" i="3"/>
  <c r="K6648" i="3"/>
  <c r="M6647" i="3"/>
  <c r="L6647" i="3"/>
  <c r="K6647" i="3"/>
  <c r="M6646" i="3"/>
  <c r="L6646" i="3"/>
  <c r="K6646" i="3"/>
  <c r="M6645" i="3"/>
  <c r="L6645" i="3"/>
  <c r="K6645" i="3"/>
  <c r="M6644" i="3"/>
  <c r="L6644" i="3"/>
  <c r="K6644" i="3"/>
  <c r="M6643" i="3"/>
  <c r="L6643" i="3"/>
  <c r="K6643" i="3"/>
  <c r="M6642" i="3"/>
  <c r="L6642" i="3"/>
  <c r="K6642" i="3"/>
  <c r="M6641" i="3"/>
  <c r="L6641" i="3"/>
  <c r="K6641" i="3"/>
  <c r="M6640" i="3"/>
  <c r="L6640" i="3"/>
  <c r="K6640" i="3"/>
  <c r="M6639" i="3"/>
  <c r="L6639" i="3"/>
  <c r="K6639" i="3"/>
  <c r="M6638" i="3"/>
  <c r="L6638" i="3"/>
  <c r="K6638" i="3"/>
  <c r="M6637" i="3"/>
  <c r="L6637" i="3"/>
  <c r="K6637" i="3"/>
  <c r="M6636" i="3"/>
  <c r="L6636" i="3"/>
  <c r="K6636" i="3"/>
  <c r="M6635" i="3"/>
  <c r="L6635" i="3"/>
  <c r="K6635" i="3"/>
  <c r="M6634" i="3"/>
  <c r="L6634" i="3"/>
  <c r="K6634" i="3"/>
  <c r="M6633" i="3"/>
  <c r="L6633" i="3"/>
  <c r="K6633" i="3"/>
  <c r="M6632" i="3"/>
  <c r="L6632" i="3"/>
  <c r="K6632" i="3"/>
  <c r="M6631" i="3"/>
  <c r="L6631" i="3"/>
  <c r="K6631" i="3"/>
  <c r="M6630" i="3"/>
  <c r="L6630" i="3"/>
  <c r="K6630" i="3"/>
  <c r="M6629" i="3"/>
  <c r="L6629" i="3"/>
  <c r="K6629" i="3"/>
  <c r="M6628" i="3"/>
  <c r="L6628" i="3"/>
  <c r="K6628" i="3"/>
  <c r="M6627" i="3"/>
  <c r="L6627" i="3"/>
  <c r="K6627" i="3"/>
  <c r="M6626" i="3"/>
  <c r="L6626" i="3"/>
  <c r="K6626" i="3"/>
  <c r="M6625" i="3"/>
  <c r="L6625" i="3"/>
  <c r="K6625" i="3"/>
  <c r="M6624" i="3"/>
  <c r="L6624" i="3"/>
  <c r="K6624" i="3"/>
  <c r="M6623" i="3"/>
  <c r="L6623" i="3"/>
  <c r="K6623" i="3"/>
  <c r="M6622" i="3"/>
  <c r="L6622" i="3"/>
  <c r="K6622" i="3"/>
  <c r="M6621" i="3"/>
  <c r="L6621" i="3"/>
  <c r="K6621" i="3"/>
  <c r="M6620" i="3"/>
  <c r="L6620" i="3"/>
  <c r="K6620" i="3"/>
  <c r="M6619" i="3"/>
  <c r="L6619" i="3"/>
  <c r="K6619" i="3"/>
  <c r="M6618" i="3"/>
  <c r="L6618" i="3"/>
  <c r="K6618" i="3"/>
  <c r="M6617" i="3"/>
  <c r="L6617" i="3"/>
  <c r="K6617" i="3"/>
  <c r="M6616" i="3"/>
  <c r="L6616" i="3"/>
  <c r="K6616" i="3"/>
  <c r="M6615" i="3"/>
  <c r="L6615" i="3"/>
  <c r="K6615" i="3"/>
  <c r="M6614" i="3"/>
  <c r="L6614" i="3"/>
  <c r="K6614" i="3"/>
  <c r="M6613" i="3"/>
  <c r="L6613" i="3"/>
  <c r="K6613" i="3"/>
  <c r="M6612" i="3"/>
  <c r="L6612" i="3"/>
  <c r="K6612" i="3"/>
  <c r="M6611" i="3"/>
  <c r="L6611" i="3"/>
  <c r="K6611" i="3"/>
  <c r="M6610" i="3"/>
  <c r="L6610" i="3"/>
  <c r="K6610" i="3"/>
  <c r="M6609" i="3"/>
  <c r="L6609" i="3"/>
  <c r="K6609" i="3"/>
  <c r="M6608" i="3"/>
  <c r="L6608" i="3"/>
  <c r="K6608" i="3"/>
  <c r="M6607" i="3"/>
  <c r="L6607" i="3"/>
  <c r="K6607" i="3"/>
  <c r="M6606" i="3"/>
  <c r="L6606" i="3"/>
  <c r="K6606" i="3"/>
  <c r="M6605" i="3"/>
  <c r="L6605" i="3"/>
  <c r="K6605" i="3"/>
  <c r="M6604" i="3"/>
  <c r="L6604" i="3"/>
  <c r="K6604" i="3"/>
  <c r="M6603" i="3"/>
  <c r="L6603" i="3"/>
  <c r="K6603" i="3"/>
  <c r="M6602" i="3"/>
  <c r="L6602" i="3"/>
  <c r="K6602" i="3"/>
  <c r="M6601" i="3"/>
  <c r="L6601" i="3"/>
  <c r="K6601" i="3"/>
  <c r="M6600" i="3"/>
  <c r="L6600" i="3"/>
  <c r="K6600" i="3"/>
  <c r="M6599" i="3"/>
  <c r="L6599" i="3"/>
  <c r="K6599" i="3"/>
  <c r="M6598" i="3"/>
  <c r="L6598" i="3"/>
  <c r="K6598" i="3"/>
  <c r="M6597" i="3"/>
  <c r="L6597" i="3"/>
  <c r="K6597" i="3"/>
  <c r="M6596" i="3"/>
  <c r="L6596" i="3"/>
  <c r="K6596" i="3"/>
  <c r="M6595" i="3"/>
  <c r="L6595" i="3"/>
  <c r="K6595" i="3"/>
  <c r="M6594" i="3"/>
  <c r="L6594" i="3"/>
  <c r="K6594" i="3"/>
  <c r="M6593" i="3"/>
  <c r="L6593" i="3"/>
  <c r="K6593" i="3"/>
  <c r="M6592" i="3"/>
  <c r="L6592" i="3"/>
  <c r="K6592" i="3"/>
  <c r="M6591" i="3"/>
  <c r="L6591" i="3"/>
  <c r="K6591" i="3"/>
  <c r="M6590" i="3"/>
  <c r="L6590" i="3"/>
  <c r="K6590" i="3"/>
  <c r="M6589" i="3"/>
  <c r="L6589" i="3"/>
  <c r="K6589" i="3"/>
  <c r="M6588" i="3"/>
  <c r="L6588" i="3"/>
  <c r="K6588" i="3"/>
  <c r="M6587" i="3"/>
  <c r="L6587" i="3"/>
  <c r="K6587" i="3"/>
  <c r="M6586" i="3"/>
  <c r="L6586" i="3"/>
  <c r="K6586" i="3"/>
  <c r="M6585" i="3"/>
  <c r="L6585" i="3"/>
  <c r="K6585" i="3"/>
  <c r="M6584" i="3"/>
  <c r="L6584" i="3"/>
  <c r="K6584" i="3"/>
  <c r="M6583" i="3"/>
  <c r="L6583" i="3"/>
  <c r="K6583" i="3"/>
  <c r="M6582" i="3"/>
  <c r="L6582" i="3"/>
  <c r="K6582" i="3"/>
  <c r="M6581" i="3"/>
  <c r="L6581" i="3"/>
  <c r="K6581" i="3"/>
  <c r="M6580" i="3"/>
  <c r="L6580" i="3"/>
  <c r="K6580" i="3"/>
  <c r="M6579" i="3"/>
  <c r="L6579" i="3"/>
  <c r="K6579" i="3"/>
  <c r="M6578" i="3"/>
  <c r="L6578" i="3"/>
  <c r="K6578" i="3"/>
  <c r="M6577" i="3"/>
  <c r="L6577" i="3"/>
  <c r="K6577" i="3"/>
  <c r="M6576" i="3"/>
  <c r="L6576" i="3"/>
  <c r="K6576" i="3"/>
  <c r="M6575" i="3"/>
  <c r="L6575" i="3"/>
  <c r="K6575" i="3"/>
  <c r="M6574" i="3"/>
  <c r="L6574" i="3"/>
  <c r="K6574" i="3"/>
  <c r="M6573" i="3"/>
  <c r="L6573" i="3"/>
  <c r="K6573" i="3"/>
  <c r="M6572" i="3"/>
  <c r="L6572" i="3"/>
  <c r="K6572" i="3"/>
  <c r="M6571" i="3"/>
  <c r="L6571" i="3"/>
  <c r="K6571" i="3"/>
  <c r="M6570" i="3"/>
  <c r="L6570" i="3"/>
  <c r="K6570" i="3"/>
  <c r="M6569" i="3"/>
  <c r="L6569" i="3"/>
  <c r="K6569" i="3"/>
  <c r="M6568" i="3"/>
  <c r="L6568" i="3"/>
  <c r="K6568" i="3"/>
  <c r="M6567" i="3"/>
  <c r="L6567" i="3"/>
  <c r="K6567" i="3"/>
  <c r="M6566" i="3"/>
  <c r="L6566" i="3"/>
  <c r="K6566" i="3"/>
  <c r="M6565" i="3"/>
  <c r="L6565" i="3"/>
  <c r="K6565" i="3"/>
  <c r="M6564" i="3"/>
  <c r="L6564" i="3"/>
  <c r="K6564" i="3"/>
  <c r="M6563" i="3"/>
  <c r="L6563" i="3"/>
  <c r="K6563" i="3"/>
  <c r="M6562" i="3"/>
  <c r="L6562" i="3"/>
  <c r="K6562" i="3"/>
  <c r="M6561" i="3"/>
  <c r="L6561" i="3"/>
  <c r="K6561" i="3"/>
  <c r="M6560" i="3"/>
  <c r="L6560" i="3"/>
  <c r="K6560" i="3"/>
  <c r="M6559" i="3"/>
  <c r="L6559" i="3"/>
  <c r="K6559" i="3"/>
  <c r="M6558" i="3"/>
  <c r="L6558" i="3"/>
  <c r="K6558" i="3"/>
  <c r="M6557" i="3"/>
  <c r="L6557" i="3"/>
  <c r="K6557" i="3"/>
  <c r="M6556" i="3"/>
  <c r="L6556" i="3"/>
  <c r="K6556" i="3"/>
  <c r="M6555" i="3"/>
  <c r="L6555" i="3"/>
  <c r="K6555" i="3"/>
  <c r="M6554" i="3"/>
  <c r="L6554" i="3"/>
  <c r="K6554" i="3"/>
  <c r="M6553" i="3"/>
  <c r="L6553" i="3"/>
  <c r="K6553" i="3"/>
  <c r="M6552" i="3"/>
  <c r="L6552" i="3"/>
  <c r="K6552" i="3"/>
  <c r="M6551" i="3"/>
  <c r="L6551" i="3"/>
  <c r="K6551" i="3"/>
  <c r="M6550" i="3"/>
  <c r="L6550" i="3"/>
  <c r="K6550" i="3"/>
  <c r="M6549" i="3"/>
  <c r="L6549" i="3"/>
  <c r="K6549" i="3"/>
  <c r="M6548" i="3"/>
  <c r="L6548" i="3"/>
  <c r="K6548" i="3"/>
  <c r="M6547" i="3"/>
  <c r="L6547" i="3"/>
  <c r="K6547" i="3"/>
  <c r="M6546" i="3"/>
  <c r="L6546" i="3"/>
  <c r="K6546" i="3"/>
  <c r="M6545" i="3"/>
  <c r="L6545" i="3"/>
  <c r="K6545" i="3"/>
  <c r="M6544" i="3"/>
  <c r="L6544" i="3"/>
  <c r="K6544" i="3"/>
  <c r="M6543" i="3"/>
  <c r="L6543" i="3"/>
  <c r="K6543" i="3"/>
  <c r="M6542" i="3"/>
  <c r="L6542" i="3"/>
  <c r="K6542" i="3"/>
  <c r="M6541" i="3"/>
  <c r="L6541" i="3"/>
  <c r="K6541" i="3"/>
  <c r="M6540" i="3"/>
  <c r="L6540" i="3"/>
  <c r="K6540" i="3"/>
  <c r="M6539" i="3"/>
  <c r="L6539" i="3"/>
  <c r="K6539" i="3"/>
  <c r="M6538" i="3"/>
  <c r="L6538" i="3"/>
  <c r="K6538" i="3"/>
  <c r="M6537" i="3"/>
  <c r="L6537" i="3"/>
  <c r="K6537" i="3"/>
  <c r="M6536" i="3"/>
  <c r="L6536" i="3"/>
  <c r="K6536" i="3"/>
  <c r="M6535" i="3"/>
  <c r="L6535" i="3"/>
  <c r="K6535" i="3"/>
  <c r="M6534" i="3"/>
  <c r="L6534" i="3"/>
  <c r="K6534" i="3"/>
  <c r="M6533" i="3"/>
  <c r="L6533" i="3"/>
  <c r="K6533" i="3"/>
  <c r="M6532" i="3"/>
  <c r="L6532" i="3"/>
  <c r="K6532" i="3"/>
  <c r="M6531" i="3"/>
  <c r="L6531" i="3"/>
  <c r="K6531" i="3"/>
  <c r="M6530" i="3"/>
  <c r="L6530" i="3"/>
  <c r="K6530" i="3"/>
  <c r="M6529" i="3"/>
  <c r="L6529" i="3"/>
  <c r="K6529" i="3"/>
  <c r="M6528" i="3"/>
  <c r="L6528" i="3"/>
  <c r="K6528" i="3"/>
  <c r="M6527" i="3"/>
  <c r="L6527" i="3"/>
  <c r="K6527" i="3"/>
  <c r="M6526" i="3"/>
  <c r="L6526" i="3"/>
  <c r="K6526" i="3"/>
  <c r="M6525" i="3"/>
  <c r="L6525" i="3"/>
  <c r="K6525" i="3"/>
  <c r="M6524" i="3"/>
  <c r="L6524" i="3"/>
  <c r="K6524" i="3"/>
  <c r="M6523" i="3"/>
  <c r="L6523" i="3"/>
  <c r="K6523" i="3"/>
  <c r="M6522" i="3"/>
  <c r="L6522" i="3"/>
  <c r="K6522" i="3"/>
  <c r="M6521" i="3"/>
  <c r="L6521" i="3"/>
  <c r="K6521" i="3"/>
  <c r="M6520" i="3"/>
  <c r="L6520" i="3"/>
  <c r="K6520" i="3"/>
  <c r="M6519" i="3"/>
  <c r="L6519" i="3"/>
  <c r="K6519" i="3"/>
  <c r="M6518" i="3"/>
  <c r="L6518" i="3"/>
  <c r="K6518" i="3"/>
  <c r="M6517" i="3"/>
  <c r="L6517" i="3"/>
  <c r="K6517" i="3"/>
  <c r="M6516" i="3"/>
  <c r="L6516" i="3"/>
  <c r="K6516" i="3"/>
  <c r="M6515" i="3"/>
  <c r="L6515" i="3"/>
  <c r="K6515" i="3"/>
  <c r="M6514" i="3"/>
  <c r="L6514" i="3"/>
  <c r="K6514" i="3"/>
  <c r="M6513" i="3"/>
  <c r="L6513" i="3"/>
  <c r="K6513" i="3"/>
  <c r="M6512" i="3"/>
  <c r="L6512" i="3"/>
  <c r="K6512" i="3"/>
  <c r="M6511" i="3"/>
  <c r="L6511" i="3"/>
  <c r="K6511" i="3"/>
  <c r="M6510" i="3"/>
  <c r="L6510" i="3"/>
  <c r="K6510" i="3"/>
  <c r="M6509" i="3"/>
  <c r="L6509" i="3"/>
  <c r="K6509" i="3"/>
  <c r="M6508" i="3"/>
  <c r="L6508" i="3"/>
  <c r="K6508" i="3"/>
  <c r="M6507" i="3"/>
  <c r="L6507" i="3"/>
  <c r="K6507" i="3"/>
  <c r="M6506" i="3"/>
  <c r="L6506" i="3"/>
  <c r="K6506" i="3"/>
  <c r="M6505" i="3"/>
  <c r="L6505" i="3"/>
  <c r="K6505" i="3"/>
  <c r="M6504" i="3"/>
  <c r="L6504" i="3"/>
  <c r="K6504" i="3"/>
  <c r="M6503" i="3"/>
  <c r="L6503" i="3"/>
  <c r="K6503" i="3"/>
  <c r="M6502" i="3"/>
  <c r="L6502" i="3"/>
  <c r="K6502" i="3"/>
  <c r="M6501" i="3"/>
  <c r="L6501" i="3"/>
  <c r="K6501" i="3"/>
  <c r="M6500" i="3"/>
  <c r="L6500" i="3"/>
  <c r="K6500" i="3"/>
  <c r="M6499" i="3"/>
  <c r="L6499" i="3"/>
  <c r="K6499" i="3"/>
  <c r="M6498" i="3"/>
  <c r="L6498" i="3"/>
  <c r="K6498" i="3"/>
  <c r="M6497" i="3"/>
  <c r="L6497" i="3"/>
  <c r="K6497" i="3"/>
  <c r="M6496" i="3"/>
  <c r="L6496" i="3"/>
  <c r="K6496" i="3"/>
  <c r="M6495" i="3"/>
  <c r="L6495" i="3"/>
  <c r="K6495" i="3"/>
  <c r="M6494" i="3"/>
  <c r="L6494" i="3"/>
  <c r="K6494" i="3"/>
  <c r="M6493" i="3"/>
  <c r="L6493" i="3"/>
  <c r="K6493" i="3"/>
  <c r="M6492" i="3"/>
  <c r="L6492" i="3"/>
  <c r="K6492" i="3"/>
  <c r="M6491" i="3"/>
  <c r="L6491" i="3"/>
  <c r="K6491" i="3"/>
  <c r="M6490" i="3"/>
  <c r="L6490" i="3"/>
  <c r="K6490" i="3"/>
  <c r="M6489" i="3"/>
  <c r="L6489" i="3"/>
  <c r="K6489" i="3"/>
  <c r="M6488" i="3"/>
  <c r="L6488" i="3"/>
  <c r="K6488" i="3"/>
  <c r="M6487" i="3"/>
  <c r="L6487" i="3"/>
  <c r="K6487" i="3"/>
  <c r="M6486" i="3"/>
  <c r="L6486" i="3"/>
  <c r="K6486" i="3"/>
  <c r="M6485" i="3"/>
  <c r="L6485" i="3"/>
  <c r="K6485" i="3"/>
  <c r="M6484" i="3"/>
  <c r="L6484" i="3"/>
  <c r="K6484" i="3"/>
  <c r="M6483" i="3"/>
  <c r="L6483" i="3"/>
  <c r="K6483" i="3"/>
  <c r="M6482" i="3"/>
  <c r="L6482" i="3"/>
  <c r="K6482" i="3"/>
  <c r="M6481" i="3"/>
  <c r="L6481" i="3"/>
  <c r="K6481" i="3"/>
  <c r="M6480" i="3"/>
  <c r="L6480" i="3"/>
  <c r="K6480" i="3"/>
  <c r="M6479" i="3"/>
  <c r="L6479" i="3"/>
  <c r="K6479" i="3"/>
  <c r="M6478" i="3"/>
  <c r="L6478" i="3"/>
  <c r="K6478" i="3"/>
  <c r="M6477" i="3"/>
  <c r="L6477" i="3"/>
  <c r="K6477" i="3"/>
  <c r="M6476" i="3"/>
  <c r="L6476" i="3"/>
  <c r="K6476" i="3"/>
  <c r="M6475" i="3"/>
  <c r="L6475" i="3"/>
  <c r="K6475" i="3"/>
  <c r="M6474" i="3"/>
  <c r="L6474" i="3"/>
  <c r="K6474" i="3"/>
  <c r="M6473" i="3"/>
  <c r="L6473" i="3"/>
  <c r="K6473" i="3"/>
  <c r="M6472" i="3"/>
  <c r="L6472" i="3"/>
  <c r="K6472" i="3"/>
  <c r="M6471" i="3"/>
  <c r="L6471" i="3"/>
  <c r="K6471" i="3"/>
  <c r="M6470" i="3"/>
  <c r="L6470" i="3"/>
  <c r="K6470" i="3"/>
  <c r="M6469" i="3"/>
  <c r="L6469" i="3"/>
  <c r="K6469" i="3"/>
  <c r="M6468" i="3"/>
  <c r="L6468" i="3"/>
  <c r="K6468" i="3"/>
  <c r="M6467" i="3"/>
  <c r="L6467" i="3"/>
  <c r="K6467" i="3"/>
  <c r="M6466" i="3"/>
  <c r="L6466" i="3"/>
  <c r="K6466" i="3"/>
  <c r="M6465" i="3"/>
  <c r="L6465" i="3"/>
  <c r="K6465" i="3"/>
  <c r="M6464" i="3"/>
  <c r="L6464" i="3"/>
  <c r="K6464" i="3"/>
  <c r="M6463" i="3"/>
  <c r="L6463" i="3"/>
  <c r="K6463" i="3"/>
  <c r="M6462" i="3"/>
  <c r="L6462" i="3"/>
  <c r="K6462" i="3"/>
  <c r="M6461" i="3"/>
  <c r="L6461" i="3"/>
  <c r="K6461" i="3"/>
  <c r="M6460" i="3"/>
  <c r="L6460" i="3"/>
  <c r="K6460" i="3"/>
  <c r="M6459" i="3"/>
  <c r="L6459" i="3"/>
  <c r="K6459" i="3"/>
  <c r="M6458" i="3"/>
  <c r="L6458" i="3"/>
  <c r="K6458" i="3"/>
  <c r="M6457" i="3"/>
  <c r="L6457" i="3"/>
  <c r="K6457" i="3"/>
  <c r="M6456" i="3"/>
  <c r="L6456" i="3"/>
  <c r="K6456" i="3"/>
  <c r="M6455" i="3"/>
  <c r="L6455" i="3"/>
  <c r="K6455" i="3"/>
  <c r="M6454" i="3"/>
  <c r="L6454" i="3"/>
  <c r="K6454" i="3"/>
  <c r="M6453" i="3"/>
  <c r="L6453" i="3"/>
  <c r="K6453" i="3"/>
  <c r="M6452" i="3"/>
  <c r="L6452" i="3"/>
  <c r="K6452" i="3"/>
  <c r="M6451" i="3"/>
  <c r="L6451" i="3"/>
  <c r="K6451" i="3"/>
  <c r="M6450" i="3"/>
  <c r="L6450" i="3"/>
  <c r="K6450" i="3"/>
  <c r="M6449" i="3"/>
  <c r="L6449" i="3"/>
  <c r="K6449" i="3"/>
  <c r="M6448" i="3"/>
  <c r="L6448" i="3"/>
  <c r="K6448" i="3"/>
  <c r="M6447" i="3"/>
  <c r="L6447" i="3"/>
  <c r="K6447" i="3"/>
  <c r="M6446" i="3"/>
  <c r="L6446" i="3"/>
  <c r="K6446" i="3"/>
  <c r="M6445" i="3"/>
  <c r="L6445" i="3"/>
  <c r="K6445" i="3"/>
  <c r="M6444" i="3"/>
  <c r="L6444" i="3"/>
  <c r="K6444" i="3"/>
  <c r="M6443" i="3"/>
  <c r="L6443" i="3"/>
  <c r="K6443" i="3"/>
  <c r="M6442" i="3"/>
  <c r="L6442" i="3"/>
  <c r="K6442" i="3"/>
  <c r="M6441" i="3"/>
  <c r="L6441" i="3"/>
  <c r="K6441" i="3"/>
  <c r="M6440" i="3"/>
  <c r="L6440" i="3"/>
  <c r="K6440" i="3"/>
  <c r="M6439" i="3"/>
  <c r="L6439" i="3"/>
  <c r="K6439" i="3"/>
  <c r="M6438" i="3"/>
  <c r="L6438" i="3"/>
  <c r="K6438" i="3"/>
  <c r="M6437" i="3"/>
  <c r="L6437" i="3"/>
  <c r="K6437" i="3"/>
  <c r="M6436" i="3"/>
  <c r="L6436" i="3"/>
  <c r="K6436" i="3"/>
  <c r="M6435" i="3"/>
  <c r="L6435" i="3"/>
  <c r="K6435" i="3"/>
  <c r="M6434" i="3"/>
  <c r="L6434" i="3"/>
  <c r="K6434" i="3"/>
  <c r="M6433" i="3"/>
  <c r="L6433" i="3"/>
  <c r="K6433" i="3"/>
  <c r="M6432" i="3"/>
  <c r="L6432" i="3"/>
  <c r="K6432" i="3"/>
  <c r="M6431" i="3"/>
  <c r="L6431" i="3"/>
  <c r="K6431" i="3"/>
  <c r="M6430" i="3"/>
  <c r="L6430" i="3"/>
  <c r="K6430" i="3"/>
  <c r="M6429" i="3"/>
  <c r="L6429" i="3"/>
  <c r="K6429" i="3"/>
  <c r="M6428" i="3"/>
  <c r="L6428" i="3"/>
  <c r="K6428" i="3"/>
  <c r="M6427" i="3"/>
  <c r="L6427" i="3"/>
  <c r="K6427" i="3"/>
  <c r="M6426" i="3"/>
  <c r="L6426" i="3"/>
  <c r="K6426" i="3"/>
  <c r="M6425" i="3"/>
  <c r="L6425" i="3"/>
  <c r="K6425" i="3"/>
  <c r="M6424" i="3"/>
  <c r="L6424" i="3"/>
  <c r="K6424" i="3"/>
  <c r="M6423" i="3"/>
  <c r="L6423" i="3"/>
  <c r="K6423" i="3"/>
  <c r="M6422" i="3"/>
  <c r="L6422" i="3"/>
  <c r="K6422" i="3"/>
  <c r="M6421" i="3"/>
  <c r="L6421" i="3"/>
  <c r="K6421" i="3"/>
  <c r="M6420" i="3"/>
  <c r="L6420" i="3"/>
  <c r="K6420" i="3"/>
  <c r="M6419" i="3"/>
  <c r="L6419" i="3"/>
  <c r="K6419" i="3"/>
  <c r="M6418" i="3"/>
  <c r="L6418" i="3"/>
  <c r="K6418" i="3"/>
  <c r="M6417" i="3"/>
  <c r="L6417" i="3"/>
  <c r="K6417" i="3"/>
  <c r="M6416" i="3"/>
  <c r="L6416" i="3"/>
  <c r="K6416" i="3"/>
  <c r="M6415" i="3"/>
  <c r="L6415" i="3"/>
  <c r="K6415" i="3"/>
  <c r="M6414" i="3"/>
  <c r="L6414" i="3"/>
  <c r="K6414" i="3"/>
  <c r="M6413" i="3"/>
  <c r="L6413" i="3"/>
  <c r="K6413" i="3"/>
  <c r="M6412" i="3"/>
  <c r="L6412" i="3"/>
  <c r="K6412" i="3"/>
  <c r="M6411" i="3"/>
  <c r="L6411" i="3"/>
  <c r="K6411" i="3"/>
  <c r="M6410" i="3"/>
  <c r="L6410" i="3"/>
  <c r="K6410" i="3"/>
  <c r="M6409" i="3"/>
  <c r="L6409" i="3"/>
  <c r="K6409" i="3"/>
  <c r="M6408" i="3"/>
  <c r="L6408" i="3"/>
  <c r="K6408" i="3"/>
  <c r="M6407" i="3"/>
  <c r="L6407" i="3"/>
  <c r="K6407" i="3"/>
  <c r="M6406" i="3"/>
  <c r="L6406" i="3"/>
  <c r="K6406" i="3"/>
  <c r="M6405" i="3"/>
  <c r="L6405" i="3"/>
  <c r="K6405" i="3"/>
  <c r="M6404" i="3"/>
  <c r="L6404" i="3"/>
  <c r="K6404" i="3"/>
  <c r="M6403" i="3"/>
  <c r="L6403" i="3"/>
  <c r="K6403" i="3"/>
  <c r="M6402" i="3"/>
  <c r="L6402" i="3"/>
  <c r="K6402" i="3"/>
  <c r="M6401" i="3"/>
  <c r="L6401" i="3"/>
  <c r="K6401" i="3"/>
  <c r="M6400" i="3"/>
  <c r="L6400" i="3"/>
  <c r="K6400" i="3"/>
  <c r="M6399" i="3"/>
  <c r="L6399" i="3"/>
  <c r="K6399" i="3"/>
  <c r="M6398" i="3"/>
  <c r="L6398" i="3"/>
  <c r="K6398" i="3"/>
  <c r="M6397" i="3"/>
  <c r="L6397" i="3"/>
  <c r="K6397" i="3"/>
  <c r="M6396" i="3"/>
  <c r="L6396" i="3"/>
  <c r="K6396" i="3"/>
  <c r="M6395" i="3"/>
  <c r="L6395" i="3"/>
  <c r="K6395" i="3"/>
  <c r="M6394" i="3"/>
  <c r="L6394" i="3"/>
  <c r="K6394" i="3"/>
  <c r="M6393" i="3"/>
  <c r="L6393" i="3"/>
  <c r="K6393" i="3"/>
  <c r="M6392" i="3"/>
  <c r="L6392" i="3"/>
  <c r="K6392" i="3"/>
  <c r="M6391" i="3"/>
  <c r="L6391" i="3"/>
  <c r="K6391" i="3"/>
  <c r="M6390" i="3"/>
  <c r="L6390" i="3"/>
  <c r="K6390" i="3"/>
  <c r="M6389" i="3"/>
  <c r="L6389" i="3"/>
  <c r="K6389" i="3"/>
  <c r="M6388" i="3"/>
  <c r="L6388" i="3"/>
  <c r="K6388" i="3"/>
  <c r="M6387" i="3"/>
  <c r="L6387" i="3"/>
  <c r="K6387" i="3"/>
  <c r="M6386" i="3"/>
  <c r="L6386" i="3"/>
  <c r="K6386" i="3"/>
  <c r="M6385" i="3"/>
  <c r="L6385" i="3"/>
  <c r="K6385" i="3"/>
  <c r="M6384" i="3"/>
  <c r="L6384" i="3"/>
  <c r="K6384" i="3"/>
  <c r="M6383" i="3"/>
  <c r="L6383" i="3"/>
  <c r="K6383" i="3"/>
  <c r="M6382" i="3"/>
  <c r="L6382" i="3"/>
  <c r="K6382" i="3"/>
  <c r="M6381" i="3"/>
  <c r="L6381" i="3"/>
  <c r="K6381" i="3"/>
  <c r="M6380" i="3"/>
  <c r="L6380" i="3"/>
  <c r="K6380" i="3"/>
  <c r="M6379" i="3"/>
  <c r="L6379" i="3"/>
  <c r="K6379" i="3"/>
  <c r="M6378" i="3"/>
  <c r="L6378" i="3"/>
  <c r="K6378" i="3"/>
  <c r="M6377" i="3"/>
  <c r="L6377" i="3"/>
  <c r="K6377" i="3"/>
  <c r="M6376" i="3"/>
  <c r="L6376" i="3"/>
  <c r="K6376" i="3"/>
  <c r="M6375" i="3"/>
  <c r="L6375" i="3"/>
  <c r="K6375" i="3"/>
  <c r="M6374" i="3"/>
  <c r="L6374" i="3"/>
  <c r="K6374" i="3"/>
  <c r="M6373" i="3"/>
  <c r="L6373" i="3"/>
  <c r="K6373" i="3"/>
  <c r="M6372" i="3"/>
  <c r="L6372" i="3"/>
  <c r="K6372" i="3"/>
  <c r="M6371" i="3"/>
  <c r="L6371" i="3"/>
  <c r="K6371" i="3"/>
  <c r="M6370" i="3"/>
  <c r="L6370" i="3"/>
  <c r="K6370" i="3"/>
  <c r="M6369" i="3"/>
  <c r="L6369" i="3"/>
  <c r="K6369" i="3"/>
  <c r="M6368" i="3"/>
  <c r="L6368" i="3"/>
  <c r="K6368" i="3"/>
  <c r="M6367" i="3"/>
  <c r="L6367" i="3"/>
  <c r="K6367" i="3"/>
  <c r="M6366" i="3"/>
  <c r="L6366" i="3"/>
  <c r="K6366" i="3"/>
  <c r="M6365" i="3"/>
  <c r="L6365" i="3"/>
  <c r="K6365" i="3"/>
  <c r="M6364" i="3"/>
  <c r="L6364" i="3"/>
  <c r="K6364" i="3"/>
  <c r="M6363" i="3"/>
  <c r="L6363" i="3"/>
  <c r="K6363" i="3"/>
  <c r="M6362" i="3"/>
  <c r="L6362" i="3"/>
  <c r="K6362" i="3"/>
  <c r="M6361" i="3"/>
  <c r="L6361" i="3"/>
  <c r="K6361" i="3"/>
  <c r="M6360" i="3"/>
  <c r="L6360" i="3"/>
  <c r="K6360" i="3"/>
  <c r="M6359" i="3"/>
  <c r="L6359" i="3"/>
  <c r="K6359" i="3"/>
  <c r="M6358" i="3"/>
  <c r="L6358" i="3"/>
  <c r="K6358" i="3"/>
  <c r="M6357" i="3"/>
  <c r="L6357" i="3"/>
  <c r="K6357" i="3"/>
  <c r="M6356" i="3"/>
  <c r="L6356" i="3"/>
  <c r="K6356" i="3"/>
  <c r="M6355" i="3"/>
  <c r="L6355" i="3"/>
  <c r="K6355" i="3"/>
  <c r="M6354" i="3"/>
  <c r="L6354" i="3"/>
  <c r="K6354" i="3"/>
  <c r="M6353" i="3"/>
  <c r="L6353" i="3"/>
  <c r="K6353" i="3"/>
  <c r="M6352" i="3"/>
  <c r="L6352" i="3"/>
  <c r="K6352" i="3"/>
  <c r="M6351" i="3"/>
  <c r="L6351" i="3"/>
  <c r="K6351" i="3"/>
  <c r="M6350" i="3"/>
  <c r="L6350" i="3"/>
  <c r="K6350" i="3"/>
  <c r="M6349" i="3"/>
  <c r="L6349" i="3"/>
  <c r="K6349" i="3"/>
  <c r="M6348" i="3"/>
  <c r="L6348" i="3"/>
  <c r="K6348" i="3"/>
  <c r="M6347" i="3"/>
  <c r="L6347" i="3"/>
  <c r="K6347" i="3"/>
  <c r="M6346" i="3"/>
  <c r="L6346" i="3"/>
  <c r="K6346" i="3"/>
  <c r="M6345" i="3"/>
  <c r="L6345" i="3"/>
  <c r="K6345" i="3"/>
  <c r="M6344" i="3"/>
  <c r="L6344" i="3"/>
  <c r="K6344" i="3"/>
  <c r="M6343" i="3"/>
  <c r="L6343" i="3"/>
  <c r="K6343" i="3"/>
  <c r="M6342" i="3"/>
  <c r="L6342" i="3"/>
  <c r="K6342" i="3"/>
  <c r="M6341" i="3"/>
  <c r="L6341" i="3"/>
  <c r="K6341" i="3"/>
  <c r="M6340" i="3"/>
  <c r="L6340" i="3"/>
  <c r="K6340" i="3"/>
  <c r="M6339" i="3"/>
  <c r="L6339" i="3"/>
  <c r="K6339" i="3"/>
  <c r="M6338" i="3"/>
  <c r="L6338" i="3"/>
  <c r="K6338" i="3"/>
  <c r="M6337" i="3"/>
  <c r="L6337" i="3"/>
  <c r="K6337" i="3"/>
  <c r="M6336" i="3"/>
  <c r="L6336" i="3"/>
  <c r="K6336" i="3"/>
  <c r="M6335" i="3"/>
  <c r="L6335" i="3"/>
  <c r="K6335" i="3"/>
  <c r="M6334" i="3"/>
  <c r="L6334" i="3"/>
  <c r="K6334" i="3"/>
  <c r="M6333" i="3"/>
  <c r="L6333" i="3"/>
  <c r="K6333" i="3"/>
  <c r="M6332" i="3"/>
  <c r="L6332" i="3"/>
  <c r="K6332" i="3"/>
  <c r="M6331" i="3"/>
  <c r="L6331" i="3"/>
  <c r="K6331" i="3"/>
  <c r="M6330" i="3"/>
  <c r="L6330" i="3"/>
  <c r="K6330" i="3"/>
  <c r="M6329" i="3"/>
  <c r="L6329" i="3"/>
  <c r="K6329" i="3"/>
  <c r="M6328" i="3"/>
  <c r="L6328" i="3"/>
  <c r="K6328" i="3"/>
  <c r="M6327" i="3"/>
  <c r="L6327" i="3"/>
  <c r="K6327" i="3"/>
  <c r="M6326" i="3"/>
  <c r="L6326" i="3"/>
  <c r="K6326" i="3"/>
  <c r="M6325" i="3"/>
  <c r="L6325" i="3"/>
  <c r="K6325" i="3"/>
  <c r="M6324" i="3"/>
  <c r="L6324" i="3"/>
  <c r="K6324" i="3"/>
  <c r="M6323" i="3"/>
  <c r="L6323" i="3"/>
  <c r="K6323" i="3"/>
  <c r="M6322" i="3"/>
  <c r="L6322" i="3"/>
  <c r="K6322" i="3"/>
  <c r="M6321" i="3"/>
  <c r="L6321" i="3"/>
  <c r="K6321" i="3"/>
  <c r="M6320" i="3"/>
  <c r="L6320" i="3"/>
  <c r="K6320" i="3"/>
  <c r="M6319" i="3"/>
  <c r="L6319" i="3"/>
  <c r="K6319" i="3"/>
  <c r="M6318" i="3"/>
  <c r="L6318" i="3"/>
  <c r="K6318" i="3"/>
  <c r="M6317" i="3"/>
  <c r="L6317" i="3"/>
  <c r="K6317" i="3"/>
  <c r="M6316" i="3"/>
  <c r="L6316" i="3"/>
  <c r="K6316" i="3"/>
  <c r="M6315" i="3"/>
  <c r="L6315" i="3"/>
  <c r="K6315" i="3"/>
  <c r="M6314" i="3"/>
  <c r="L6314" i="3"/>
  <c r="K6314" i="3"/>
  <c r="M6313" i="3"/>
  <c r="L6313" i="3"/>
  <c r="K6313" i="3"/>
  <c r="M6312" i="3"/>
  <c r="L6312" i="3"/>
  <c r="K6312" i="3"/>
  <c r="M6311" i="3"/>
  <c r="L6311" i="3"/>
  <c r="K6311" i="3"/>
  <c r="M6310" i="3"/>
  <c r="L6310" i="3"/>
  <c r="K6310" i="3"/>
  <c r="M6309" i="3"/>
  <c r="L6309" i="3"/>
  <c r="K6309" i="3"/>
  <c r="M6308" i="3"/>
  <c r="L6308" i="3"/>
  <c r="K6308" i="3"/>
  <c r="M6307" i="3"/>
  <c r="L6307" i="3"/>
  <c r="K6307" i="3"/>
  <c r="M6306" i="3"/>
  <c r="L6306" i="3"/>
  <c r="K6306" i="3"/>
  <c r="M6305" i="3"/>
  <c r="L6305" i="3"/>
  <c r="K6305" i="3"/>
  <c r="M6304" i="3"/>
  <c r="L6304" i="3"/>
  <c r="K6304" i="3"/>
  <c r="M6303" i="3"/>
  <c r="L6303" i="3"/>
  <c r="K6303" i="3"/>
  <c r="M6302" i="3"/>
  <c r="L6302" i="3"/>
  <c r="K6302" i="3"/>
  <c r="M6301" i="3"/>
  <c r="L6301" i="3"/>
  <c r="K6301" i="3"/>
  <c r="M6300" i="3"/>
  <c r="L6300" i="3"/>
  <c r="K6300" i="3"/>
  <c r="M6299" i="3"/>
  <c r="L6299" i="3"/>
  <c r="K6299" i="3"/>
  <c r="M6298" i="3"/>
  <c r="L6298" i="3"/>
  <c r="K6298" i="3"/>
  <c r="M6297" i="3"/>
  <c r="L6297" i="3"/>
  <c r="K6297" i="3"/>
  <c r="M6296" i="3"/>
  <c r="L6296" i="3"/>
  <c r="K6296" i="3"/>
  <c r="M6295" i="3"/>
  <c r="L6295" i="3"/>
  <c r="K6295" i="3"/>
  <c r="M6294" i="3"/>
  <c r="L6294" i="3"/>
  <c r="K6294" i="3"/>
  <c r="M6293" i="3"/>
  <c r="L6293" i="3"/>
  <c r="K6293" i="3"/>
  <c r="M6292" i="3"/>
  <c r="L6292" i="3"/>
  <c r="K6292" i="3"/>
  <c r="M6291" i="3"/>
  <c r="L6291" i="3"/>
  <c r="K6291" i="3"/>
  <c r="M6290" i="3"/>
  <c r="L6290" i="3"/>
  <c r="K6290" i="3"/>
  <c r="M6289" i="3"/>
  <c r="L6289" i="3"/>
  <c r="K6289" i="3"/>
  <c r="M6288" i="3"/>
  <c r="L6288" i="3"/>
  <c r="K6288" i="3"/>
  <c r="M6287" i="3"/>
  <c r="L6287" i="3"/>
  <c r="K6287" i="3"/>
  <c r="M6286" i="3"/>
  <c r="L6286" i="3"/>
  <c r="K6286" i="3"/>
  <c r="M6285" i="3"/>
  <c r="L6285" i="3"/>
  <c r="K6285" i="3"/>
  <c r="M6284" i="3"/>
  <c r="L6284" i="3"/>
  <c r="K6284" i="3"/>
  <c r="M6283" i="3"/>
  <c r="L6283" i="3"/>
  <c r="K6283" i="3"/>
  <c r="M6282" i="3"/>
  <c r="L6282" i="3"/>
  <c r="K6282" i="3"/>
  <c r="M6281" i="3"/>
  <c r="L6281" i="3"/>
  <c r="K6281" i="3"/>
  <c r="M6280" i="3"/>
  <c r="L6280" i="3"/>
  <c r="K6280" i="3"/>
  <c r="M6279" i="3"/>
  <c r="L6279" i="3"/>
  <c r="K6279" i="3"/>
  <c r="M6278" i="3"/>
  <c r="L6278" i="3"/>
  <c r="K6278" i="3"/>
  <c r="M6277" i="3"/>
  <c r="L6277" i="3"/>
  <c r="K6277" i="3"/>
  <c r="M6276" i="3"/>
  <c r="L6276" i="3"/>
  <c r="K6276" i="3"/>
  <c r="M6275" i="3"/>
  <c r="L6275" i="3"/>
  <c r="K6275" i="3"/>
  <c r="M6274" i="3"/>
  <c r="L6274" i="3"/>
  <c r="K6274" i="3"/>
  <c r="M6273" i="3"/>
  <c r="L6273" i="3"/>
  <c r="K6273" i="3"/>
  <c r="M6272" i="3"/>
  <c r="L6272" i="3"/>
  <c r="K6272" i="3"/>
  <c r="M6271" i="3"/>
  <c r="L6271" i="3"/>
  <c r="K6271" i="3"/>
  <c r="M6270" i="3"/>
  <c r="L6270" i="3"/>
  <c r="K6270" i="3"/>
  <c r="M6269" i="3"/>
  <c r="L6269" i="3"/>
  <c r="K6269" i="3"/>
  <c r="M6268" i="3"/>
  <c r="L6268" i="3"/>
  <c r="K6268" i="3"/>
  <c r="M6267" i="3"/>
  <c r="L6267" i="3"/>
  <c r="K6267" i="3"/>
  <c r="M6266" i="3"/>
  <c r="L6266" i="3"/>
  <c r="K6266" i="3"/>
  <c r="M6265" i="3"/>
  <c r="L6265" i="3"/>
  <c r="K6265" i="3"/>
  <c r="M6264" i="3"/>
  <c r="L6264" i="3"/>
  <c r="K6264" i="3"/>
  <c r="M6263" i="3"/>
  <c r="L6263" i="3"/>
  <c r="K6263" i="3"/>
  <c r="M6262" i="3"/>
  <c r="L6262" i="3"/>
  <c r="K6262" i="3"/>
  <c r="M6261" i="3"/>
  <c r="L6261" i="3"/>
  <c r="K6261" i="3"/>
  <c r="M6260" i="3"/>
  <c r="L6260" i="3"/>
  <c r="K6260" i="3"/>
  <c r="M6259" i="3"/>
  <c r="L6259" i="3"/>
  <c r="K6259" i="3"/>
  <c r="M6258" i="3"/>
  <c r="L6258" i="3"/>
  <c r="K6258" i="3"/>
  <c r="M6257" i="3"/>
  <c r="L6257" i="3"/>
  <c r="K6257" i="3"/>
  <c r="M6256" i="3"/>
  <c r="L6256" i="3"/>
  <c r="K6256" i="3"/>
  <c r="M6255" i="3"/>
  <c r="L6255" i="3"/>
  <c r="K6255" i="3"/>
  <c r="M6254" i="3"/>
  <c r="L6254" i="3"/>
  <c r="K6254" i="3"/>
  <c r="M6253" i="3"/>
  <c r="L6253" i="3"/>
  <c r="K6253" i="3"/>
  <c r="M6252" i="3"/>
  <c r="L6252" i="3"/>
  <c r="K6252" i="3"/>
  <c r="M6251" i="3"/>
  <c r="L6251" i="3"/>
  <c r="K6251" i="3"/>
  <c r="M6250" i="3"/>
  <c r="L6250" i="3"/>
  <c r="K6250" i="3"/>
  <c r="M6249" i="3"/>
  <c r="L6249" i="3"/>
  <c r="K6249" i="3"/>
  <c r="M6248" i="3"/>
  <c r="L6248" i="3"/>
  <c r="K6248" i="3"/>
  <c r="M6247" i="3"/>
  <c r="L6247" i="3"/>
  <c r="K6247" i="3"/>
  <c r="M6246" i="3"/>
  <c r="L6246" i="3"/>
  <c r="K6246" i="3"/>
  <c r="M6245" i="3"/>
  <c r="L6245" i="3"/>
  <c r="K6245" i="3"/>
  <c r="M6244" i="3"/>
  <c r="L6244" i="3"/>
  <c r="K6244" i="3"/>
  <c r="M6243" i="3"/>
  <c r="L6243" i="3"/>
  <c r="K6243" i="3"/>
  <c r="M6242" i="3"/>
  <c r="L6242" i="3"/>
  <c r="K6242" i="3"/>
  <c r="M6241" i="3"/>
  <c r="L6241" i="3"/>
  <c r="K6241" i="3"/>
  <c r="M6240" i="3"/>
  <c r="L6240" i="3"/>
  <c r="K6240" i="3"/>
  <c r="M6239" i="3"/>
  <c r="L6239" i="3"/>
  <c r="K6239" i="3"/>
  <c r="M6238" i="3"/>
  <c r="L6238" i="3"/>
  <c r="K6238" i="3"/>
  <c r="M6237" i="3"/>
  <c r="L6237" i="3"/>
  <c r="K6237" i="3"/>
  <c r="M6236" i="3"/>
  <c r="L6236" i="3"/>
  <c r="K6236" i="3"/>
  <c r="M6235" i="3"/>
  <c r="L6235" i="3"/>
  <c r="K6235" i="3"/>
  <c r="M6234" i="3"/>
  <c r="L6234" i="3"/>
  <c r="K6234" i="3"/>
  <c r="M6233" i="3"/>
  <c r="L6233" i="3"/>
  <c r="K6233" i="3"/>
  <c r="M6232" i="3"/>
  <c r="L6232" i="3"/>
  <c r="K6232" i="3"/>
  <c r="M6231" i="3"/>
  <c r="L6231" i="3"/>
  <c r="K6231" i="3"/>
  <c r="M6230" i="3"/>
  <c r="L6230" i="3"/>
  <c r="K6230" i="3"/>
  <c r="M6229" i="3"/>
  <c r="L6229" i="3"/>
  <c r="K6229" i="3"/>
  <c r="M6228" i="3"/>
  <c r="L6228" i="3"/>
  <c r="K6228" i="3"/>
  <c r="M6227" i="3"/>
  <c r="L6227" i="3"/>
  <c r="K6227" i="3"/>
  <c r="M6226" i="3"/>
  <c r="L6226" i="3"/>
  <c r="K6226" i="3"/>
  <c r="M6225" i="3"/>
  <c r="L6225" i="3"/>
  <c r="K6225" i="3"/>
  <c r="M6224" i="3"/>
  <c r="L6224" i="3"/>
  <c r="K6224" i="3"/>
  <c r="M6223" i="3"/>
  <c r="L6223" i="3"/>
  <c r="K6223" i="3"/>
  <c r="M6222" i="3"/>
  <c r="L6222" i="3"/>
  <c r="K6222" i="3"/>
  <c r="M6221" i="3"/>
  <c r="L6221" i="3"/>
  <c r="K6221" i="3"/>
  <c r="M6220" i="3"/>
  <c r="L6220" i="3"/>
  <c r="K6220" i="3"/>
  <c r="M6219" i="3"/>
  <c r="L6219" i="3"/>
  <c r="K6219" i="3"/>
  <c r="M6218" i="3"/>
  <c r="L6218" i="3"/>
  <c r="K6218" i="3"/>
  <c r="M6217" i="3"/>
  <c r="L6217" i="3"/>
  <c r="K6217" i="3"/>
  <c r="M6216" i="3"/>
  <c r="L6216" i="3"/>
  <c r="K6216" i="3"/>
  <c r="M6215" i="3"/>
  <c r="L6215" i="3"/>
  <c r="K6215" i="3"/>
  <c r="M6214" i="3"/>
  <c r="L6214" i="3"/>
  <c r="K6214" i="3"/>
  <c r="M6213" i="3"/>
  <c r="L6213" i="3"/>
  <c r="K6213" i="3"/>
  <c r="M6212" i="3"/>
  <c r="L6212" i="3"/>
  <c r="K6212" i="3"/>
  <c r="M6211" i="3"/>
  <c r="L6211" i="3"/>
  <c r="K6211" i="3"/>
  <c r="M6210" i="3"/>
  <c r="L6210" i="3"/>
  <c r="K6210" i="3"/>
  <c r="M6209" i="3"/>
  <c r="L6209" i="3"/>
  <c r="K6209" i="3"/>
  <c r="M6208" i="3"/>
  <c r="L6208" i="3"/>
  <c r="K6208" i="3"/>
  <c r="M6207" i="3"/>
  <c r="L6207" i="3"/>
  <c r="K6207" i="3"/>
  <c r="M6206" i="3"/>
  <c r="L6206" i="3"/>
  <c r="K6206" i="3"/>
  <c r="M6205" i="3"/>
  <c r="L6205" i="3"/>
  <c r="K6205" i="3"/>
  <c r="M6204" i="3"/>
  <c r="L6204" i="3"/>
  <c r="K6204" i="3"/>
  <c r="M6203" i="3"/>
  <c r="L6203" i="3"/>
  <c r="K6203" i="3"/>
  <c r="M6202" i="3"/>
  <c r="L6202" i="3"/>
  <c r="K6202" i="3"/>
  <c r="M6201" i="3"/>
  <c r="L6201" i="3"/>
  <c r="K6201" i="3"/>
  <c r="M6200" i="3"/>
  <c r="L6200" i="3"/>
  <c r="K6200" i="3"/>
  <c r="M6199" i="3"/>
  <c r="L6199" i="3"/>
  <c r="K6199" i="3"/>
  <c r="M6198" i="3"/>
  <c r="L6198" i="3"/>
  <c r="K6198" i="3"/>
  <c r="M6197" i="3"/>
  <c r="L6197" i="3"/>
  <c r="K6197" i="3"/>
  <c r="M6196" i="3"/>
  <c r="L6196" i="3"/>
  <c r="K6196" i="3"/>
  <c r="M6195" i="3"/>
  <c r="L6195" i="3"/>
  <c r="K6195" i="3"/>
  <c r="M6194" i="3"/>
  <c r="L6194" i="3"/>
  <c r="K6194" i="3"/>
  <c r="M6193" i="3"/>
  <c r="L6193" i="3"/>
  <c r="K6193" i="3"/>
  <c r="M6192" i="3"/>
  <c r="L6192" i="3"/>
  <c r="K6192" i="3"/>
  <c r="M6191" i="3"/>
  <c r="L6191" i="3"/>
  <c r="K6191" i="3"/>
  <c r="M6190" i="3"/>
  <c r="L6190" i="3"/>
  <c r="K6190" i="3"/>
  <c r="M6189" i="3"/>
  <c r="L6189" i="3"/>
  <c r="K6189" i="3"/>
  <c r="M6188" i="3"/>
  <c r="L6188" i="3"/>
  <c r="K6188" i="3"/>
  <c r="M6187" i="3"/>
  <c r="L6187" i="3"/>
  <c r="K6187" i="3"/>
  <c r="M6186" i="3"/>
  <c r="L6186" i="3"/>
  <c r="K6186" i="3"/>
  <c r="M6185" i="3"/>
  <c r="L6185" i="3"/>
  <c r="K6185" i="3"/>
  <c r="M6184" i="3"/>
  <c r="L6184" i="3"/>
  <c r="K6184" i="3"/>
  <c r="M6183" i="3"/>
  <c r="L6183" i="3"/>
  <c r="K6183" i="3"/>
  <c r="M6182" i="3"/>
  <c r="L6182" i="3"/>
  <c r="K6182" i="3"/>
  <c r="M6181" i="3"/>
  <c r="L6181" i="3"/>
  <c r="K6181" i="3"/>
  <c r="M6180" i="3"/>
  <c r="L6180" i="3"/>
  <c r="K6180" i="3"/>
  <c r="M6179" i="3"/>
  <c r="L6179" i="3"/>
  <c r="K6179" i="3"/>
  <c r="M6178" i="3"/>
  <c r="L6178" i="3"/>
  <c r="K6178" i="3"/>
  <c r="M6177" i="3"/>
  <c r="L6177" i="3"/>
  <c r="K6177" i="3"/>
  <c r="M6176" i="3"/>
  <c r="L6176" i="3"/>
  <c r="K6176" i="3"/>
  <c r="M6175" i="3"/>
  <c r="L6175" i="3"/>
  <c r="K6175" i="3"/>
  <c r="M6174" i="3"/>
  <c r="L6174" i="3"/>
  <c r="K6174" i="3"/>
  <c r="M6173" i="3"/>
  <c r="L6173" i="3"/>
  <c r="K6173" i="3"/>
  <c r="M6172" i="3"/>
  <c r="L6172" i="3"/>
  <c r="K6172" i="3"/>
  <c r="M6171" i="3"/>
  <c r="L6171" i="3"/>
  <c r="K6171" i="3"/>
  <c r="M6170" i="3"/>
  <c r="L6170" i="3"/>
  <c r="K6170" i="3"/>
  <c r="M6169" i="3"/>
  <c r="L6169" i="3"/>
  <c r="K6169" i="3"/>
  <c r="M6168" i="3"/>
  <c r="L6168" i="3"/>
  <c r="K6168" i="3"/>
  <c r="M6167" i="3"/>
  <c r="L6167" i="3"/>
  <c r="K6167" i="3"/>
  <c r="M6166" i="3"/>
  <c r="L6166" i="3"/>
  <c r="K6166" i="3"/>
  <c r="M6165" i="3"/>
  <c r="L6165" i="3"/>
  <c r="K6165" i="3"/>
  <c r="M6164" i="3"/>
  <c r="L6164" i="3"/>
  <c r="K6164" i="3"/>
  <c r="M6163" i="3"/>
  <c r="L6163" i="3"/>
  <c r="K6163" i="3"/>
  <c r="M6162" i="3"/>
  <c r="L6162" i="3"/>
  <c r="K6162" i="3"/>
  <c r="M6161" i="3"/>
  <c r="L6161" i="3"/>
  <c r="K6161" i="3"/>
  <c r="M6160" i="3"/>
  <c r="L6160" i="3"/>
  <c r="K6160" i="3"/>
  <c r="M6159" i="3"/>
  <c r="L6159" i="3"/>
  <c r="K6159" i="3"/>
  <c r="M6158" i="3"/>
  <c r="L6158" i="3"/>
  <c r="K6158" i="3"/>
  <c r="M6157" i="3"/>
  <c r="L6157" i="3"/>
  <c r="K6157" i="3"/>
  <c r="M6156" i="3"/>
  <c r="L6156" i="3"/>
  <c r="K6156" i="3"/>
  <c r="M6155" i="3"/>
  <c r="L6155" i="3"/>
  <c r="K6155" i="3"/>
  <c r="M6154" i="3"/>
  <c r="L6154" i="3"/>
  <c r="K6154" i="3"/>
  <c r="M6153" i="3"/>
  <c r="L6153" i="3"/>
  <c r="K6153" i="3"/>
  <c r="M6152" i="3"/>
  <c r="L6152" i="3"/>
  <c r="K6152" i="3"/>
  <c r="M6151" i="3"/>
  <c r="L6151" i="3"/>
  <c r="K6151" i="3"/>
  <c r="M6150" i="3"/>
  <c r="L6150" i="3"/>
  <c r="K6150" i="3"/>
  <c r="M6149" i="3"/>
  <c r="L6149" i="3"/>
  <c r="K6149" i="3"/>
  <c r="M6148" i="3"/>
  <c r="L6148" i="3"/>
  <c r="K6148" i="3"/>
  <c r="M6147" i="3"/>
  <c r="L6147" i="3"/>
  <c r="K6147" i="3"/>
  <c r="M6146" i="3"/>
  <c r="L6146" i="3"/>
  <c r="K6146" i="3"/>
  <c r="M6145" i="3"/>
  <c r="L6145" i="3"/>
  <c r="K6145" i="3"/>
  <c r="M6144" i="3"/>
  <c r="L6144" i="3"/>
  <c r="K6144" i="3"/>
  <c r="M6143" i="3"/>
  <c r="L6143" i="3"/>
  <c r="K6143" i="3"/>
  <c r="M6142" i="3"/>
  <c r="L6142" i="3"/>
  <c r="K6142" i="3"/>
  <c r="M6141" i="3"/>
  <c r="L6141" i="3"/>
  <c r="K6141" i="3"/>
  <c r="M6140" i="3"/>
  <c r="L6140" i="3"/>
  <c r="K6140" i="3"/>
  <c r="M6139" i="3"/>
  <c r="L6139" i="3"/>
  <c r="K6139" i="3"/>
  <c r="M6138" i="3"/>
  <c r="L6138" i="3"/>
  <c r="K6138" i="3"/>
  <c r="M6137" i="3"/>
  <c r="L6137" i="3"/>
  <c r="K6137" i="3"/>
  <c r="M6136" i="3"/>
  <c r="L6136" i="3"/>
  <c r="K6136" i="3"/>
  <c r="M6135" i="3"/>
  <c r="L6135" i="3"/>
  <c r="K6135" i="3"/>
  <c r="M6134" i="3"/>
  <c r="L6134" i="3"/>
  <c r="K6134" i="3"/>
  <c r="M6133" i="3"/>
  <c r="L6133" i="3"/>
  <c r="K6133" i="3"/>
  <c r="M6132" i="3"/>
  <c r="L6132" i="3"/>
  <c r="K6132" i="3"/>
  <c r="M6131" i="3"/>
  <c r="L6131" i="3"/>
  <c r="K6131" i="3"/>
  <c r="M6130" i="3"/>
  <c r="L6130" i="3"/>
  <c r="K6130" i="3"/>
  <c r="M6129" i="3"/>
  <c r="L6129" i="3"/>
  <c r="K6129" i="3"/>
  <c r="M6128" i="3"/>
  <c r="L6128" i="3"/>
  <c r="K6128" i="3"/>
  <c r="M6127" i="3"/>
  <c r="L6127" i="3"/>
  <c r="K6127" i="3"/>
  <c r="M6126" i="3"/>
  <c r="L6126" i="3"/>
  <c r="K6126" i="3"/>
  <c r="M6125" i="3"/>
  <c r="L6125" i="3"/>
  <c r="K6125" i="3"/>
  <c r="M6124" i="3"/>
  <c r="L6124" i="3"/>
  <c r="K6124" i="3"/>
  <c r="M6123" i="3"/>
  <c r="L6123" i="3"/>
  <c r="K6123" i="3"/>
  <c r="M6122" i="3"/>
  <c r="L6122" i="3"/>
  <c r="K6122" i="3"/>
  <c r="M6121" i="3"/>
  <c r="L6121" i="3"/>
  <c r="K6121" i="3"/>
  <c r="M6120" i="3"/>
  <c r="L6120" i="3"/>
  <c r="K6120" i="3"/>
  <c r="M6119" i="3"/>
  <c r="L6119" i="3"/>
  <c r="K6119" i="3"/>
  <c r="M6118" i="3"/>
  <c r="L6118" i="3"/>
  <c r="K6118" i="3"/>
  <c r="M6117" i="3"/>
  <c r="L6117" i="3"/>
  <c r="K6117" i="3"/>
  <c r="M6116" i="3"/>
  <c r="L6116" i="3"/>
  <c r="K6116" i="3"/>
  <c r="M6115" i="3"/>
  <c r="L6115" i="3"/>
  <c r="K6115" i="3"/>
  <c r="M6114" i="3"/>
  <c r="L6114" i="3"/>
  <c r="K6114" i="3"/>
  <c r="M6113" i="3"/>
  <c r="L6113" i="3"/>
  <c r="K6113" i="3"/>
  <c r="M6112" i="3"/>
  <c r="L6112" i="3"/>
  <c r="K6112" i="3"/>
  <c r="M6111" i="3"/>
  <c r="L6111" i="3"/>
  <c r="K6111" i="3"/>
  <c r="M6110" i="3"/>
  <c r="L6110" i="3"/>
  <c r="K6110" i="3"/>
  <c r="M6109" i="3"/>
  <c r="L6109" i="3"/>
  <c r="K6109" i="3"/>
  <c r="M6108" i="3"/>
  <c r="L6108" i="3"/>
  <c r="K6108" i="3"/>
  <c r="M6107" i="3"/>
  <c r="L6107" i="3"/>
  <c r="K6107" i="3"/>
  <c r="M6106" i="3"/>
  <c r="L6106" i="3"/>
  <c r="K6106" i="3"/>
  <c r="M6105" i="3"/>
  <c r="L6105" i="3"/>
  <c r="K6105" i="3"/>
  <c r="M6104" i="3"/>
  <c r="L6104" i="3"/>
  <c r="K6104" i="3"/>
  <c r="M6103" i="3"/>
  <c r="L6103" i="3"/>
  <c r="K6103" i="3"/>
  <c r="M6102" i="3"/>
  <c r="L6102" i="3"/>
  <c r="K6102" i="3"/>
  <c r="M6101" i="3"/>
  <c r="L6101" i="3"/>
  <c r="K6101" i="3"/>
  <c r="M6100" i="3"/>
  <c r="L6100" i="3"/>
  <c r="K6100" i="3"/>
  <c r="M6099" i="3"/>
  <c r="L6099" i="3"/>
  <c r="K6099" i="3"/>
  <c r="M6098" i="3"/>
  <c r="L6098" i="3"/>
  <c r="K6098" i="3"/>
  <c r="M6097" i="3"/>
  <c r="L6097" i="3"/>
  <c r="K6097" i="3"/>
  <c r="M6096" i="3"/>
  <c r="L6096" i="3"/>
  <c r="K6096" i="3"/>
  <c r="M6095" i="3"/>
  <c r="L6095" i="3"/>
  <c r="K6095" i="3"/>
  <c r="M6094" i="3"/>
  <c r="L6094" i="3"/>
  <c r="K6094" i="3"/>
  <c r="M6093" i="3"/>
  <c r="L6093" i="3"/>
  <c r="K6093" i="3"/>
  <c r="M6092" i="3"/>
  <c r="L6092" i="3"/>
  <c r="K6092" i="3"/>
  <c r="M6091" i="3"/>
  <c r="L6091" i="3"/>
  <c r="K6091" i="3"/>
  <c r="M6090" i="3"/>
  <c r="L6090" i="3"/>
  <c r="K6090" i="3"/>
  <c r="M6089" i="3"/>
  <c r="L6089" i="3"/>
  <c r="K6089" i="3"/>
  <c r="M6088" i="3"/>
  <c r="L6088" i="3"/>
  <c r="K6088" i="3"/>
  <c r="M6087" i="3"/>
  <c r="L6087" i="3"/>
  <c r="K6087" i="3"/>
  <c r="M6086" i="3"/>
  <c r="L6086" i="3"/>
  <c r="K6086" i="3"/>
  <c r="M6085" i="3"/>
  <c r="L6085" i="3"/>
  <c r="K6085" i="3"/>
  <c r="M6084" i="3"/>
  <c r="L6084" i="3"/>
  <c r="K6084" i="3"/>
  <c r="M6083" i="3"/>
  <c r="L6083" i="3"/>
  <c r="K6083" i="3"/>
  <c r="M6082" i="3"/>
  <c r="L6082" i="3"/>
  <c r="K6082" i="3"/>
  <c r="M6081" i="3"/>
  <c r="L6081" i="3"/>
  <c r="K6081" i="3"/>
  <c r="M6080" i="3"/>
  <c r="L6080" i="3"/>
  <c r="K6080" i="3"/>
  <c r="M6079" i="3"/>
  <c r="L6079" i="3"/>
  <c r="K6079" i="3"/>
  <c r="M6078" i="3"/>
  <c r="L6078" i="3"/>
  <c r="K6078" i="3"/>
  <c r="M6077" i="3"/>
  <c r="L6077" i="3"/>
  <c r="K6077" i="3"/>
  <c r="M6076" i="3"/>
  <c r="L6076" i="3"/>
  <c r="K6076" i="3"/>
  <c r="M6075" i="3"/>
  <c r="L6075" i="3"/>
  <c r="K6075" i="3"/>
  <c r="M6074" i="3"/>
  <c r="L6074" i="3"/>
  <c r="K6074" i="3"/>
  <c r="M6073" i="3"/>
  <c r="L6073" i="3"/>
  <c r="K6073" i="3"/>
  <c r="M6072" i="3"/>
  <c r="L6072" i="3"/>
  <c r="K6072" i="3"/>
  <c r="M6071" i="3"/>
  <c r="L6071" i="3"/>
  <c r="K6071" i="3"/>
  <c r="M6070" i="3"/>
  <c r="L6070" i="3"/>
  <c r="K6070" i="3"/>
  <c r="M6069" i="3"/>
  <c r="L6069" i="3"/>
  <c r="K6069" i="3"/>
  <c r="M6068" i="3"/>
  <c r="L6068" i="3"/>
  <c r="K6068" i="3"/>
  <c r="M6067" i="3"/>
  <c r="L6067" i="3"/>
  <c r="K6067" i="3"/>
  <c r="M6066" i="3"/>
  <c r="L6066" i="3"/>
  <c r="K6066" i="3"/>
  <c r="M6065" i="3"/>
  <c r="L6065" i="3"/>
  <c r="K6065" i="3"/>
  <c r="M6064" i="3"/>
  <c r="L6064" i="3"/>
  <c r="K6064" i="3"/>
  <c r="M6063" i="3"/>
  <c r="L6063" i="3"/>
  <c r="K6063" i="3"/>
  <c r="M6062" i="3"/>
  <c r="L6062" i="3"/>
  <c r="K6062" i="3"/>
  <c r="M6061" i="3"/>
  <c r="L6061" i="3"/>
  <c r="K6061" i="3"/>
  <c r="M6060" i="3"/>
  <c r="L6060" i="3"/>
  <c r="K6060" i="3"/>
  <c r="M6059" i="3"/>
  <c r="L6059" i="3"/>
  <c r="K6059" i="3"/>
  <c r="M6058" i="3"/>
  <c r="L6058" i="3"/>
  <c r="K6058" i="3"/>
  <c r="M6057" i="3"/>
  <c r="L6057" i="3"/>
  <c r="K6057" i="3"/>
  <c r="M6056" i="3"/>
  <c r="L6056" i="3"/>
  <c r="K6056" i="3"/>
  <c r="M6055" i="3"/>
  <c r="L6055" i="3"/>
  <c r="K6055" i="3"/>
  <c r="M6054" i="3"/>
  <c r="L6054" i="3"/>
  <c r="K6054" i="3"/>
  <c r="M6053" i="3"/>
  <c r="L6053" i="3"/>
  <c r="K6053" i="3"/>
  <c r="M6052" i="3"/>
  <c r="L6052" i="3"/>
  <c r="K6052" i="3"/>
  <c r="M6051" i="3"/>
  <c r="L6051" i="3"/>
  <c r="K6051" i="3"/>
  <c r="M6050" i="3"/>
  <c r="L6050" i="3"/>
  <c r="K6050" i="3"/>
  <c r="M6049" i="3"/>
  <c r="L6049" i="3"/>
  <c r="K6049" i="3"/>
  <c r="M6048" i="3"/>
  <c r="L6048" i="3"/>
  <c r="K6048" i="3"/>
  <c r="M6047" i="3"/>
  <c r="L6047" i="3"/>
  <c r="K6047" i="3"/>
  <c r="M6046" i="3"/>
  <c r="L6046" i="3"/>
  <c r="K6046" i="3"/>
  <c r="M6045" i="3"/>
  <c r="L6045" i="3"/>
  <c r="K6045" i="3"/>
  <c r="M6044" i="3"/>
  <c r="L6044" i="3"/>
  <c r="K6044" i="3"/>
  <c r="M6043" i="3"/>
  <c r="L6043" i="3"/>
  <c r="K6043" i="3"/>
  <c r="M6042" i="3"/>
  <c r="L6042" i="3"/>
  <c r="K6042" i="3"/>
  <c r="M6041" i="3"/>
  <c r="L6041" i="3"/>
  <c r="K6041" i="3"/>
  <c r="M6040" i="3"/>
  <c r="L6040" i="3"/>
  <c r="K6040" i="3"/>
  <c r="M6039" i="3"/>
  <c r="L6039" i="3"/>
  <c r="K6039" i="3"/>
  <c r="M6038" i="3"/>
  <c r="L6038" i="3"/>
  <c r="K6038" i="3"/>
  <c r="M6037" i="3"/>
  <c r="L6037" i="3"/>
  <c r="K6037" i="3"/>
  <c r="M6036" i="3"/>
  <c r="L6036" i="3"/>
  <c r="K6036" i="3"/>
  <c r="M6035" i="3"/>
  <c r="L6035" i="3"/>
  <c r="K6035" i="3"/>
  <c r="M6034" i="3"/>
  <c r="L6034" i="3"/>
  <c r="K6034" i="3"/>
  <c r="M6033" i="3"/>
  <c r="L6033" i="3"/>
  <c r="K6033" i="3"/>
  <c r="M6032" i="3"/>
  <c r="L6032" i="3"/>
  <c r="K6032" i="3"/>
  <c r="M6031" i="3"/>
  <c r="L6031" i="3"/>
  <c r="K6031" i="3"/>
  <c r="M6030" i="3"/>
  <c r="L6030" i="3"/>
  <c r="K6030" i="3"/>
  <c r="M6029" i="3"/>
  <c r="L6029" i="3"/>
  <c r="K6029" i="3"/>
  <c r="M6028" i="3"/>
  <c r="L6028" i="3"/>
  <c r="K6028" i="3"/>
  <c r="M6027" i="3"/>
  <c r="L6027" i="3"/>
  <c r="K6027" i="3"/>
  <c r="M6026" i="3"/>
  <c r="L6026" i="3"/>
  <c r="K6026" i="3"/>
  <c r="M6025" i="3"/>
  <c r="L6025" i="3"/>
  <c r="K6025" i="3"/>
  <c r="M6024" i="3"/>
  <c r="L6024" i="3"/>
  <c r="K6024" i="3"/>
  <c r="M6023" i="3"/>
  <c r="L6023" i="3"/>
  <c r="K6023" i="3"/>
  <c r="M6022" i="3"/>
  <c r="L6022" i="3"/>
  <c r="K6022" i="3"/>
  <c r="M6021" i="3"/>
  <c r="L6021" i="3"/>
  <c r="K6021" i="3"/>
  <c r="M6020" i="3"/>
  <c r="L6020" i="3"/>
  <c r="K6020" i="3"/>
  <c r="M6019" i="3"/>
  <c r="L6019" i="3"/>
  <c r="K6019" i="3"/>
  <c r="M6018" i="3"/>
  <c r="L6018" i="3"/>
  <c r="K6018" i="3"/>
  <c r="M6017" i="3"/>
  <c r="L6017" i="3"/>
  <c r="K6017" i="3"/>
  <c r="M6016" i="3"/>
  <c r="L6016" i="3"/>
  <c r="K6016" i="3"/>
  <c r="M6015" i="3"/>
  <c r="L6015" i="3"/>
  <c r="K6015" i="3"/>
  <c r="M6014" i="3"/>
  <c r="L6014" i="3"/>
  <c r="K6014" i="3"/>
  <c r="M6013" i="3"/>
  <c r="L6013" i="3"/>
  <c r="K6013" i="3"/>
  <c r="M6012" i="3"/>
  <c r="L6012" i="3"/>
  <c r="K6012" i="3"/>
  <c r="M6011" i="3"/>
  <c r="L6011" i="3"/>
  <c r="K6011" i="3"/>
  <c r="M6010" i="3"/>
  <c r="L6010" i="3"/>
  <c r="K6010" i="3"/>
  <c r="M6009" i="3"/>
  <c r="L6009" i="3"/>
  <c r="K6009" i="3"/>
  <c r="M6008" i="3"/>
  <c r="L6008" i="3"/>
  <c r="K6008" i="3"/>
  <c r="M6007" i="3"/>
  <c r="L6007" i="3"/>
  <c r="K6007" i="3"/>
  <c r="M6006" i="3"/>
  <c r="L6006" i="3"/>
  <c r="K6006" i="3"/>
  <c r="M6005" i="3"/>
  <c r="L6005" i="3"/>
  <c r="K6005" i="3"/>
  <c r="M6004" i="3"/>
  <c r="L6004" i="3"/>
  <c r="K6004" i="3"/>
  <c r="M6003" i="3"/>
  <c r="L6003" i="3"/>
  <c r="K6003" i="3"/>
  <c r="M6002" i="3"/>
  <c r="L6002" i="3"/>
  <c r="K6002" i="3"/>
  <c r="M6001" i="3"/>
  <c r="L6001" i="3"/>
  <c r="K6001" i="3"/>
  <c r="M6000" i="3"/>
  <c r="L6000" i="3"/>
  <c r="K6000" i="3"/>
  <c r="M5999" i="3"/>
  <c r="L5999" i="3"/>
  <c r="K5999" i="3"/>
  <c r="M5998" i="3"/>
  <c r="L5998" i="3"/>
  <c r="K5998" i="3"/>
  <c r="M5997" i="3"/>
  <c r="L5997" i="3"/>
  <c r="K5997" i="3"/>
  <c r="M5996" i="3"/>
  <c r="L5996" i="3"/>
  <c r="K5996" i="3"/>
  <c r="M5995" i="3"/>
  <c r="L5995" i="3"/>
  <c r="K5995" i="3"/>
  <c r="M5994" i="3"/>
  <c r="L5994" i="3"/>
  <c r="K5994" i="3"/>
  <c r="M5993" i="3"/>
  <c r="L5993" i="3"/>
  <c r="K5993" i="3"/>
  <c r="M5992" i="3"/>
  <c r="L5992" i="3"/>
  <c r="K5992" i="3"/>
  <c r="M5991" i="3"/>
  <c r="L5991" i="3"/>
  <c r="K5991" i="3"/>
  <c r="M5990" i="3"/>
  <c r="L5990" i="3"/>
  <c r="K5990" i="3"/>
  <c r="M5989" i="3"/>
  <c r="L5989" i="3"/>
  <c r="K5989" i="3"/>
  <c r="M5988" i="3"/>
  <c r="L5988" i="3"/>
  <c r="K5988" i="3"/>
  <c r="M5987" i="3"/>
  <c r="L5987" i="3"/>
  <c r="K5987" i="3"/>
  <c r="M5986" i="3"/>
  <c r="L5986" i="3"/>
  <c r="K5986" i="3"/>
  <c r="M5985" i="3"/>
  <c r="L5985" i="3"/>
  <c r="K5985" i="3"/>
  <c r="M5984" i="3"/>
  <c r="L5984" i="3"/>
  <c r="K5984" i="3"/>
  <c r="M5983" i="3"/>
  <c r="L5983" i="3"/>
  <c r="K5983" i="3"/>
  <c r="M5982" i="3"/>
  <c r="L5982" i="3"/>
  <c r="K5982" i="3"/>
  <c r="M5981" i="3"/>
  <c r="L5981" i="3"/>
  <c r="K5981" i="3"/>
  <c r="M5980" i="3"/>
  <c r="L5980" i="3"/>
  <c r="K5980" i="3"/>
  <c r="M5979" i="3"/>
  <c r="L5979" i="3"/>
  <c r="K5979" i="3"/>
  <c r="M5978" i="3"/>
  <c r="L5978" i="3"/>
  <c r="K5978" i="3"/>
  <c r="M5977" i="3"/>
  <c r="L5977" i="3"/>
  <c r="K5977" i="3"/>
  <c r="M5976" i="3"/>
  <c r="L5976" i="3"/>
  <c r="K5976" i="3"/>
  <c r="M5975" i="3"/>
  <c r="L5975" i="3"/>
  <c r="K5975" i="3"/>
  <c r="M5974" i="3"/>
  <c r="L5974" i="3"/>
  <c r="K5974" i="3"/>
  <c r="M5973" i="3"/>
  <c r="L5973" i="3"/>
  <c r="K5973" i="3"/>
  <c r="M5972" i="3"/>
  <c r="L5972" i="3"/>
  <c r="K5972" i="3"/>
  <c r="M5971" i="3"/>
  <c r="L5971" i="3"/>
  <c r="K5971" i="3"/>
  <c r="M5970" i="3"/>
  <c r="L5970" i="3"/>
  <c r="K5970" i="3"/>
  <c r="M5969" i="3"/>
  <c r="L5969" i="3"/>
  <c r="K5969" i="3"/>
  <c r="M5968" i="3"/>
  <c r="L5968" i="3"/>
  <c r="K5968" i="3"/>
  <c r="M5967" i="3"/>
  <c r="L5967" i="3"/>
  <c r="K5967" i="3"/>
  <c r="M5966" i="3"/>
  <c r="L5966" i="3"/>
  <c r="K5966" i="3"/>
  <c r="M5965" i="3"/>
  <c r="L5965" i="3"/>
  <c r="K5965" i="3"/>
  <c r="M5964" i="3"/>
  <c r="L5964" i="3"/>
  <c r="K5964" i="3"/>
  <c r="M5963" i="3"/>
  <c r="L5963" i="3"/>
  <c r="K5963" i="3"/>
  <c r="M5962" i="3"/>
  <c r="L5962" i="3"/>
  <c r="K5962" i="3"/>
  <c r="M5961" i="3"/>
  <c r="L5961" i="3"/>
  <c r="K5961" i="3"/>
  <c r="M5960" i="3"/>
  <c r="L5960" i="3"/>
  <c r="K5960" i="3"/>
  <c r="M5959" i="3"/>
  <c r="L5959" i="3"/>
  <c r="K5959" i="3"/>
  <c r="M5958" i="3"/>
  <c r="L5958" i="3"/>
  <c r="K5958" i="3"/>
  <c r="M5957" i="3"/>
  <c r="L5957" i="3"/>
  <c r="K5957" i="3"/>
  <c r="M5956" i="3"/>
  <c r="L5956" i="3"/>
  <c r="K5956" i="3"/>
  <c r="M5955" i="3"/>
  <c r="L5955" i="3"/>
  <c r="K5955" i="3"/>
  <c r="M5954" i="3"/>
  <c r="L5954" i="3"/>
  <c r="K5954" i="3"/>
  <c r="M5953" i="3"/>
  <c r="L5953" i="3"/>
  <c r="K5953" i="3"/>
  <c r="M5952" i="3"/>
  <c r="L5952" i="3"/>
  <c r="K5952" i="3"/>
  <c r="M5951" i="3"/>
  <c r="L5951" i="3"/>
  <c r="K5951" i="3"/>
  <c r="M5950" i="3"/>
  <c r="L5950" i="3"/>
  <c r="K5950" i="3"/>
  <c r="M5949" i="3"/>
  <c r="L5949" i="3"/>
  <c r="K5949" i="3"/>
  <c r="M5948" i="3"/>
  <c r="L5948" i="3"/>
  <c r="K5948" i="3"/>
  <c r="M5947" i="3"/>
  <c r="L5947" i="3"/>
  <c r="K5947" i="3"/>
  <c r="M5946" i="3"/>
  <c r="L5946" i="3"/>
  <c r="K5946" i="3"/>
  <c r="M5945" i="3"/>
  <c r="L5945" i="3"/>
  <c r="K5945" i="3"/>
  <c r="M5944" i="3"/>
  <c r="L5944" i="3"/>
  <c r="K5944" i="3"/>
  <c r="M5943" i="3"/>
  <c r="L5943" i="3"/>
  <c r="K5943" i="3"/>
  <c r="M5942" i="3"/>
  <c r="L5942" i="3"/>
  <c r="K5942" i="3"/>
  <c r="M5941" i="3"/>
  <c r="L5941" i="3"/>
  <c r="K5941" i="3"/>
  <c r="M5940" i="3"/>
  <c r="L5940" i="3"/>
  <c r="K5940" i="3"/>
  <c r="M5939" i="3"/>
  <c r="L5939" i="3"/>
  <c r="K5939" i="3"/>
  <c r="M5938" i="3"/>
  <c r="L5938" i="3"/>
  <c r="K5938" i="3"/>
  <c r="M5937" i="3"/>
  <c r="L5937" i="3"/>
  <c r="K5937" i="3"/>
  <c r="M5936" i="3"/>
  <c r="L5936" i="3"/>
  <c r="K5936" i="3"/>
  <c r="M5935" i="3"/>
  <c r="L5935" i="3"/>
  <c r="K5935" i="3"/>
  <c r="M5934" i="3"/>
  <c r="L5934" i="3"/>
  <c r="K5934" i="3"/>
  <c r="M5933" i="3"/>
  <c r="L5933" i="3"/>
  <c r="K5933" i="3"/>
  <c r="M5932" i="3"/>
  <c r="L5932" i="3"/>
  <c r="K5932" i="3"/>
  <c r="M5931" i="3"/>
  <c r="L5931" i="3"/>
  <c r="K5931" i="3"/>
  <c r="M5930" i="3"/>
  <c r="L5930" i="3"/>
  <c r="K5930" i="3"/>
  <c r="M5929" i="3"/>
  <c r="L5929" i="3"/>
  <c r="K5929" i="3"/>
  <c r="M5928" i="3"/>
  <c r="L5928" i="3"/>
  <c r="K5928" i="3"/>
  <c r="M5927" i="3"/>
  <c r="L5927" i="3"/>
  <c r="K5927" i="3"/>
  <c r="M5926" i="3"/>
  <c r="L5926" i="3"/>
  <c r="K5926" i="3"/>
  <c r="M5925" i="3"/>
  <c r="L5925" i="3"/>
  <c r="K5925" i="3"/>
  <c r="M5924" i="3"/>
  <c r="L5924" i="3"/>
  <c r="K5924" i="3"/>
  <c r="M5923" i="3"/>
  <c r="L5923" i="3"/>
  <c r="K5923" i="3"/>
  <c r="M5922" i="3"/>
  <c r="L5922" i="3"/>
  <c r="K5922" i="3"/>
  <c r="M5921" i="3"/>
  <c r="L5921" i="3"/>
  <c r="K5921" i="3"/>
  <c r="M5920" i="3"/>
  <c r="L5920" i="3"/>
  <c r="K5920" i="3"/>
  <c r="M5919" i="3"/>
  <c r="L5919" i="3"/>
  <c r="K5919" i="3"/>
  <c r="M5918" i="3"/>
  <c r="L5918" i="3"/>
  <c r="K5918" i="3"/>
  <c r="M5917" i="3"/>
  <c r="L5917" i="3"/>
  <c r="K5917" i="3"/>
  <c r="M5916" i="3"/>
  <c r="L5916" i="3"/>
  <c r="K5916" i="3"/>
  <c r="M5915" i="3"/>
  <c r="L5915" i="3"/>
  <c r="K5915" i="3"/>
  <c r="M5914" i="3"/>
  <c r="L5914" i="3"/>
  <c r="K5914" i="3"/>
  <c r="M5913" i="3"/>
  <c r="L5913" i="3"/>
  <c r="K5913" i="3"/>
  <c r="M5912" i="3"/>
  <c r="L5912" i="3"/>
  <c r="K5912" i="3"/>
  <c r="M5911" i="3"/>
  <c r="L5911" i="3"/>
  <c r="K5911" i="3"/>
  <c r="M5910" i="3"/>
  <c r="L5910" i="3"/>
  <c r="K5910" i="3"/>
  <c r="M5909" i="3"/>
  <c r="L5909" i="3"/>
  <c r="K5909" i="3"/>
  <c r="M5908" i="3"/>
  <c r="L5908" i="3"/>
  <c r="K5908" i="3"/>
  <c r="M5907" i="3"/>
  <c r="L5907" i="3"/>
  <c r="K5907" i="3"/>
  <c r="M5906" i="3"/>
  <c r="L5906" i="3"/>
  <c r="K5906" i="3"/>
  <c r="M5905" i="3"/>
  <c r="L5905" i="3"/>
  <c r="K5905" i="3"/>
  <c r="M5904" i="3"/>
  <c r="L5904" i="3"/>
  <c r="K5904" i="3"/>
  <c r="M5903" i="3"/>
  <c r="L5903" i="3"/>
  <c r="K5903" i="3"/>
  <c r="M5902" i="3"/>
  <c r="L5902" i="3"/>
  <c r="K5902" i="3"/>
  <c r="M5901" i="3"/>
  <c r="L5901" i="3"/>
  <c r="K5901" i="3"/>
  <c r="M5900" i="3"/>
  <c r="L5900" i="3"/>
  <c r="K5900" i="3"/>
  <c r="M5899" i="3"/>
  <c r="L5899" i="3"/>
  <c r="K5899" i="3"/>
  <c r="M5898" i="3"/>
  <c r="L5898" i="3"/>
  <c r="K5898" i="3"/>
  <c r="M5897" i="3"/>
  <c r="L5897" i="3"/>
  <c r="K5897" i="3"/>
  <c r="M5896" i="3"/>
  <c r="L5896" i="3"/>
  <c r="K5896" i="3"/>
  <c r="M5895" i="3"/>
  <c r="L5895" i="3"/>
  <c r="K5895" i="3"/>
  <c r="M5894" i="3"/>
  <c r="L5894" i="3"/>
  <c r="K5894" i="3"/>
  <c r="M5893" i="3"/>
  <c r="L5893" i="3"/>
  <c r="K5893" i="3"/>
  <c r="M5892" i="3"/>
  <c r="L5892" i="3"/>
  <c r="K5892" i="3"/>
  <c r="M5891" i="3"/>
  <c r="L5891" i="3"/>
  <c r="K5891" i="3"/>
  <c r="M5890" i="3"/>
  <c r="L5890" i="3"/>
  <c r="K5890" i="3"/>
  <c r="M5889" i="3"/>
  <c r="L5889" i="3"/>
  <c r="K5889" i="3"/>
  <c r="M5888" i="3"/>
  <c r="L5888" i="3"/>
  <c r="K5888" i="3"/>
  <c r="M5887" i="3"/>
  <c r="L5887" i="3"/>
  <c r="K5887" i="3"/>
  <c r="M5886" i="3"/>
  <c r="L5886" i="3"/>
  <c r="K5886" i="3"/>
  <c r="M5885" i="3"/>
  <c r="L5885" i="3"/>
  <c r="K5885" i="3"/>
  <c r="M5884" i="3"/>
  <c r="L5884" i="3"/>
  <c r="K5884" i="3"/>
  <c r="M5883" i="3"/>
  <c r="L5883" i="3"/>
  <c r="K5883" i="3"/>
  <c r="M5882" i="3"/>
  <c r="L5882" i="3"/>
  <c r="K5882" i="3"/>
  <c r="M5881" i="3"/>
  <c r="L5881" i="3"/>
  <c r="K5881" i="3"/>
  <c r="M5880" i="3"/>
  <c r="L5880" i="3"/>
  <c r="K5880" i="3"/>
  <c r="M5879" i="3"/>
  <c r="L5879" i="3"/>
  <c r="K5879" i="3"/>
  <c r="M5878" i="3"/>
  <c r="L5878" i="3"/>
  <c r="K5878" i="3"/>
  <c r="M5877" i="3"/>
  <c r="L5877" i="3"/>
  <c r="K5877" i="3"/>
  <c r="M5876" i="3"/>
  <c r="L5876" i="3"/>
  <c r="K5876" i="3"/>
  <c r="M5875" i="3"/>
  <c r="L5875" i="3"/>
  <c r="K5875" i="3"/>
  <c r="M5874" i="3"/>
  <c r="L5874" i="3"/>
  <c r="K5874" i="3"/>
  <c r="M5873" i="3"/>
  <c r="L5873" i="3"/>
  <c r="K5873" i="3"/>
  <c r="M5872" i="3"/>
  <c r="L5872" i="3"/>
  <c r="K5872" i="3"/>
  <c r="M5871" i="3"/>
  <c r="L5871" i="3"/>
  <c r="K5871" i="3"/>
  <c r="M5870" i="3"/>
  <c r="L5870" i="3"/>
  <c r="K5870" i="3"/>
  <c r="M5869" i="3"/>
  <c r="L5869" i="3"/>
  <c r="K5869" i="3"/>
  <c r="M5868" i="3"/>
  <c r="L5868" i="3"/>
  <c r="K5868" i="3"/>
  <c r="M5867" i="3"/>
  <c r="L5867" i="3"/>
  <c r="K5867" i="3"/>
  <c r="M5866" i="3"/>
  <c r="L5866" i="3"/>
  <c r="K5866" i="3"/>
  <c r="M5865" i="3"/>
  <c r="L5865" i="3"/>
  <c r="K5865" i="3"/>
  <c r="M5864" i="3"/>
  <c r="L5864" i="3"/>
  <c r="K5864" i="3"/>
  <c r="M5863" i="3"/>
  <c r="L5863" i="3"/>
  <c r="K5863" i="3"/>
  <c r="M5862" i="3"/>
  <c r="L5862" i="3"/>
  <c r="K5862" i="3"/>
  <c r="M5861" i="3"/>
  <c r="L5861" i="3"/>
  <c r="K5861" i="3"/>
  <c r="M5860" i="3"/>
  <c r="L5860" i="3"/>
  <c r="K5860" i="3"/>
  <c r="M5859" i="3"/>
  <c r="L5859" i="3"/>
  <c r="K5859" i="3"/>
  <c r="M5858" i="3"/>
  <c r="L5858" i="3"/>
  <c r="K5858" i="3"/>
  <c r="M5857" i="3"/>
  <c r="L5857" i="3"/>
  <c r="K5857" i="3"/>
  <c r="M5856" i="3"/>
  <c r="L5856" i="3"/>
  <c r="K5856" i="3"/>
  <c r="M5855" i="3"/>
  <c r="L5855" i="3"/>
  <c r="K5855" i="3"/>
  <c r="M5854" i="3"/>
  <c r="L5854" i="3"/>
  <c r="K5854" i="3"/>
  <c r="M5853" i="3"/>
  <c r="L5853" i="3"/>
  <c r="K5853" i="3"/>
  <c r="M5852" i="3"/>
  <c r="L5852" i="3"/>
  <c r="K5852" i="3"/>
  <c r="M5851" i="3"/>
  <c r="L5851" i="3"/>
  <c r="K5851" i="3"/>
  <c r="M5850" i="3"/>
  <c r="L5850" i="3"/>
  <c r="K5850" i="3"/>
  <c r="M5849" i="3"/>
  <c r="L5849" i="3"/>
  <c r="K5849" i="3"/>
  <c r="M5848" i="3"/>
  <c r="L5848" i="3"/>
  <c r="K5848" i="3"/>
  <c r="M5847" i="3"/>
  <c r="L5847" i="3"/>
  <c r="K5847" i="3"/>
  <c r="M5846" i="3"/>
  <c r="L5846" i="3"/>
  <c r="K5846" i="3"/>
  <c r="M5845" i="3"/>
  <c r="L5845" i="3"/>
  <c r="K5845" i="3"/>
  <c r="M5844" i="3"/>
  <c r="L5844" i="3"/>
  <c r="K5844" i="3"/>
  <c r="M5843" i="3"/>
  <c r="L5843" i="3"/>
  <c r="K5843" i="3"/>
  <c r="M5842" i="3"/>
  <c r="L5842" i="3"/>
  <c r="K5842" i="3"/>
  <c r="M5841" i="3"/>
  <c r="L5841" i="3"/>
  <c r="K5841" i="3"/>
  <c r="M5840" i="3"/>
  <c r="L5840" i="3"/>
  <c r="K5840" i="3"/>
  <c r="M5839" i="3"/>
  <c r="L5839" i="3"/>
  <c r="K5839" i="3"/>
  <c r="M5838" i="3"/>
  <c r="L5838" i="3"/>
  <c r="K5838" i="3"/>
  <c r="M5837" i="3"/>
  <c r="L5837" i="3"/>
  <c r="K5837" i="3"/>
  <c r="M5836" i="3"/>
  <c r="L5836" i="3"/>
  <c r="K5836" i="3"/>
  <c r="M5835" i="3"/>
  <c r="L5835" i="3"/>
  <c r="K5835" i="3"/>
  <c r="M5834" i="3"/>
  <c r="L5834" i="3"/>
  <c r="K5834" i="3"/>
  <c r="M5833" i="3"/>
  <c r="L5833" i="3"/>
  <c r="K5833" i="3"/>
  <c r="M5832" i="3"/>
  <c r="L5832" i="3"/>
  <c r="K5832" i="3"/>
  <c r="M5831" i="3"/>
  <c r="L5831" i="3"/>
  <c r="K5831" i="3"/>
  <c r="M5830" i="3"/>
  <c r="L5830" i="3"/>
  <c r="K5830" i="3"/>
  <c r="M5829" i="3"/>
  <c r="L5829" i="3"/>
  <c r="K5829" i="3"/>
  <c r="M5828" i="3"/>
  <c r="L5828" i="3"/>
  <c r="K5828" i="3"/>
  <c r="M5827" i="3"/>
  <c r="L5827" i="3"/>
  <c r="K5827" i="3"/>
  <c r="M5826" i="3"/>
  <c r="L5826" i="3"/>
  <c r="K5826" i="3"/>
  <c r="M5825" i="3"/>
  <c r="L5825" i="3"/>
  <c r="K5825" i="3"/>
  <c r="M5824" i="3"/>
  <c r="L5824" i="3"/>
  <c r="K5824" i="3"/>
  <c r="M5823" i="3"/>
  <c r="L5823" i="3"/>
  <c r="K5823" i="3"/>
  <c r="M5822" i="3"/>
  <c r="L5822" i="3"/>
  <c r="K5822" i="3"/>
  <c r="M5821" i="3"/>
  <c r="L5821" i="3"/>
  <c r="K5821" i="3"/>
  <c r="M5820" i="3"/>
  <c r="L5820" i="3"/>
  <c r="K5820" i="3"/>
  <c r="M5819" i="3"/>
  <c r="L5819" i="3"/>
  <c r="K5819" i="3"/>
  <c r="M5818" i="3"/>
  <c r="L5818" i="3"/>
  <c r="K5818" i="3"/>
  <c r="M5817" i="3"/>
  <c r="L5817" i="3"/>
  <c r="K5817" i="3"/>
  <c r="M5816" i="3"/>
  <c r="L5816" i="3"/>
  <c r="K5816" i="3"/>
  <c r="M5815" i="3"/>
  <c r="L5815" i="3"/>
  <c r="K5815" i="3"/>
  <c r="M5814" i="3"/>
  <c r="L5814" i="3"/>
  <c r="K5814" i="3"/>
  <c r="M5813" i="3"/>
  <c r="L5813" i="3"/>
  <c r="K5813" i="3"/>
  <c r="M5812" i="3"/>
  <c r="L5812" i="3"/>
  <c r="K5812" i="3"/>
  <c r="M5811" i="3"/>
  <c r="L5811" i="3"/>
  <c r="K5811" i="3"/>
  <c r="M5810" i="3"/>
  <c r="L5810" i="3"/>
  <c r="K5810" i="3"/>
  <c r="M5809" i="3"/>
  <c r="L5809" i="3"/>
  <c r="K5809" i="3"/>
  <c r="M5808" i="3"/>
  <c r="L5808" i="3"/>
  <c r="K5808" i="3"/>
  <c r="M5807" i="3"/>
  <c r="L5807" i="3"/>
  <c r="K5807" i="3"/>
  <c r="M5806" i="3"/>
  <c r="L5806" i="3"/>
  <c r="K5806" i="3"/>
  <c r="M5805" i="3"/>
  <c r="L5805" i="3"/>
  <c r="K5805" i="3"/>
  <c r="M5804" i="3"/>
  <c r="L5804" i="3"/>
  <c r="K5804" i="3"/>
  <c r="M5803" i="3"/>
  <c r="L5803" i="3"/>
  <c r="K5803" i="3"/>
  <c r="M5802" i="3"/>
  <c r="L5802" i="3"/>
  <c r="K5802" i="3"/>
  <c r="M5801" i="3"/>
  <c r="L5801" i="3"/>
  <c r="K5801" i="3"/>
  <c r="M5800" i="3"/>
  <c r="L5800" i="3"/>
  <c r="K5800" i="3"/>
  <c r="M5799" i="3"/>
  <c r="L5799" i="3"/>
  <c r="K5799" i="3"/>
  <c r="M5798" i="3"/>
  <c r="L5798" i="3"/>
  <c r="K5798" i="3"/>
  <c r="M5797" i="3"/>
  <c r="L5797" i="3"/>
  <c r="K5797" i="3"/>
  <c r="M5796" i="3"/>
  <c r="L5796" i="3"/>
  <c r="K5796" i="3"/>
  <c r="M5795" i="3"/>
  <c r="L5795" i="3"/>
  <c r="K5795" i="3"/>
  <c r="M5794" i="3"/>
  <c r="L5794" i="3"/>
  <c r="K5794" i="3"/>
  <c r="M5793" i="3"/>
  <c r="L5793" i="3"/>
  <c r="K5793" i="3"/>
  <c r="M5792" i="3"/>
  <c r="L5792" i="3"/>
  <c r="K5792" i="3"/>
  <c r="M5791" i="3"/>
  <c r="L5791" i="3"/>
  <c r="K5791" i="3"/>
  <c r="M5790" i="3"/>
  <c r="L5790" i="3"/>
  <c r="K5790" i="3"/>
  <c r="M5789" i="3"/>
  <c r="L5789" i="3"/>
  <c r="K5789" i="3"/>
  <c r="M5788" i="3"/>
  <c r="L5788" i="3"/>
  <c r="K5788" i="3"/>
  <c r="M5787" i="3"/>
  <c r="L5787" i="3"/>
  <c r="K5787" i="3"/>
  <c r="M5786" i="3"/>
  <c r="L5786" i="3"/>
  <c r="K5786" i="3"/>
  <c r="M5785" i="3"/>
  <c r="L5785" i="3"/>
  <c r="K5785" i="3"/>
  <c r="M5784" i="3"/>
  <c r="L5784" i="3"/>
  <c r="K5784" i="3"/>
  <c r="M5783" i="3"/>
  <c r="L5783" i="3"/>
  <c r="K5783" i="3"/>
  <c r="M5782" i="3"/>
  <c r="L5782" i="3"/>
  <c r="K5782" i="3"/>
  <c r="M5781" i="3"/>
  <c r="L5781" i="3"/>
  <c r="K5781" i="3"/>
  <c r="M5780" i="3"/>
  <c r="L5780" i="3"/>
  <c r="K5780" i="3"/>
  <c r="M5779" i="3"/>
  <c r="L5779" i="3"/>
  <c r="K5779" i="3"/>
  <c r="M5778" i="3"/>
  <c r="L5778" i="3"/>
  <c r="K5778" i="3"/>
  <c r="M5777" i="3"/>
  <c r="L5777" i="3"/>
  <c r="K5777" i="3"/>
  <c r="M5776" i="3"/>
  <c r="L5776" i="3"/>
  <c r="K5776" i="3"/>
  <c r="M5775" i="3"/>
  <c r="L5775" i="3"/>
  <c r="K5775" i="3"/>
  <c r="M5774" i="3"/>
  <c r="L5774" i="3"/>
  <c r="K5774" i="3"/>
  <c r="M5773" i="3"/>
  <c r="L5773" i="3"/>
  <c r="K5773" i="3"/>
  <c r="M5772" i="3"/>
  <c r="L5772" i="3"/>
  <c r="K5772" i="3"/>
  <c r="M5771" i="3"/>
  <c r="L5771" i="3"/>
  <c r="K5771" i="3"/>
  <c r="M5770" i="3"/>
  <c r="L5770" i="3"/>
  <c r="K5770" i="3"/>
  <c r="M5769" i="3"/>
  <c r="L5769" i="3"/>
  <c r="K5769" i="3"/>
  <c r="M5768" i="3"/>
  <c r="L5768" i="3"/>
  <c r="K5768" i="3"/>
  <c r="M5767" i="3"/>
  <c r="L5767" i="3"/>
  <c r="K5767" i="3"/>
  <c r="M5766" i="3"/>
  <c r="L5766" i="3"/>
  <c r="K5766" i="3"/>
  <c r="M5765" i="3"/>
  <c r="L5765" i="3"/>
  <c r="K5765" i="3"/>
  <c r="M5764" i="3"/>
  <c r="L5764" i="3"/>
  <c r="K5764" i="3"/>
  <c r="M5763" i="3"/>
  <c r="L5763" i="3"/>
  <c r="K5763" i="3"/>
  <c r="M5762" i="3"/>
  <c r="L5762" i="3"/>
  <c r="K5762" i="3"/>
  <c r="M5761" i="3"/>
  <c r="L5761" i="3"/>
  <c r="K5761" i="3"/>
  <c r="M5760" i="3"/>
  <c r="L5760" i="3"/>
  <c r="K5760" i="3"/>
  <c r="M5759" i="3"/>
  <c r="L5759" i="3"/>
  <c r="K5759" i="3"/>
  <c r="M5758" i="3"/>
  <c r="L5758" i="3"/>
  <c r="K5758" i="3"/>
  <c r="M5757" i="3"/>
  <c r="L5757" i="3"/>
  <c r="K5757" i="3"/>
  <c r="M5756" i="3"/>
  <c r="L5756" i="3"/>
  <c r="K5756" i="3"/>
  <c r="M5755" i="3"/>
  <c r="L5755" i="3"/>
  <c r="K5755" i="3"/>
  <c r="M5754" i="3"/>
  <c r="L5754" i="3"/>
  <c r="K5754" i="3"/>
  <c r="M5753" i="3"/>
  <c r="L5753" i="3"/>
  <c r="K5753" i="3"/>
  <c r="M5752" i="3"/>
  <c r="L5752" i="3"/>
  <c r="K5752" i="3"/>
  <c r="M5751" i="3"/>
  <c r="L5751" i="3"/>
  <c r="K5751" i="3"/>
  <c r="M5750" i="3"/>
  <c r="L5750" i="3"/>
  <c r="K5750" i="3"/>
  <c r="M5749" i="3"/>
  <c r="L5749" i="3"/>
  <c r="K5749" i="3"/>
  <c r="M5748" i="3"/>
  <c r="L5748" i="3"/>
  <c r="K5748" i="3"/>
  <c r="M5747" i="3"/>
  <c r="L5747" i="3"/>
  <c r="K5747" i="3"/>
  <c r="M5746" i="3"/>
  <c r="L5746" i="3"/>
  <c r="K5746" i="3"/>
  <c r="M5745" i="3"/>
  <c r="L5745" i="3"/>
  <c r="K5745" i="3"/>
  <c r="M5744" i="3"/>
  <c r="L5744" i="3"/>
  <c r="K5744" i="3"/>
  <c r="M5743" i="3"/>
  <c r="L5743" i="3"/>
  <c r="K5743" i="3"/>
  <c r="M5742" i="3"/>
  <c r="L5742" i="3"/>
  <c r="K5742" i="3"/>
  <c r="M5741" i="3"/>
  <c r="L5741" i="3"/>
  <c r="K5741" i="3"/>
  <c r="M5740" i="3"/>
  <c r="L5740" i="3"/>
  <c r="K5740" i="3"/>
  <c r="M5739" i="3"/>
  <c r="L5739" i="3"/>
  <c r="K5739" i="3"/>
  <c r="M5738" i="3"/>
  <c r="L5738" i="3"/>
  <c r="K5738" i="3"/>
  <c r="M5737" i="3"/>
  <c r="L5737" i="3"/>
  <c r="K5737" i="3"/>
  <c r="M5736" i="3"/>
  <c r="L5736" i="3"/>
  <c r="K5736" i="3"/>
  <c r="M5735" i="3"/>
  <c r="L5735" i="3"/>
  <c r="K5735" i="3"/>
  <c r="M5734" i="3"/>
  <c r="L5734" i="3"/>
  <c r="K5734" i="3"/>
  <c r="M5733" i="3"/>
  <c r="L5733" i="3"/>
  <c r="K5733" i="3"/>
  <c r="M5732" i="3"/>
  <c r="L5732" i="3"/>
  <c r="K5732" i="3"/>
  <c r="M5731" i="3"/>
  <c r="L5731" i="3"/>
  <c r="K5731" i="3"/>
  <c r="M5730" i="3"/>
  <c r="L5730" i="3"/>
  <c r="K5730" i="3"/>
  <c r="M5729" i="3"/>
  <c r="L5729" i="3"/>
  <c r="K5729" i="3"/>
  <c r="M5728" i="3"/>
  <c r="L5728" i="3"/>
  <c r="K5728" i="3"/>
  <c r="M5727" i="3"/>
  <c r="L5727" i="3"/>
  <c r="K5727" i="3"/>
  <c r="M5726" i="3"/>
  <c r="L5726" i="3"/>
  <c r="K5726" i="3"/>
  <c r="M5725" i="3"/>
  <c r="L5725" i="3"/>
  <c r="K5725" i="3"/>
  <c r="M5724" i="3"/>
  <c r="L5724" i="3"/>
  <c r="K5724" i="3"/>
  <c r="M5723" i="3"/>
  <c r="L5723" i="3"/>
  <c r="K5723" i="3"/>
  <c r="M5722" i="3"/>
  <c r="L5722" i="3"/>
  <c r="K5722" i="3"/>
  <c r="M5721" i="3"/>
  <c r="L5721" i="3"/>
  <c r="K5721" i="3"/>
  <c r="M5720" i="3"/>
  <c r="L5720" i="3"/>
  <c r="K5720" i="3"/>
  <c r="M5719" i="3"/>
  <c r="L5719" i="3"/>
  <c r="K5719" i="3"/>
  <c r="M5718" i="3"/>
  <c r="L5718" i="3"/>
  <c r="K5718" i="3"/>
  <c r="M5717" i="3"/>
  <c r="L5717" i="3"/>
  <c r="K5717" i="3"/>
  <c r="M5716" i="3"/>
  <c r="L5716" i="3"/>
  <c r="K5716" i="3"/>
  <c r="M5715" i="3"/>
  <c r="L5715" i="3"/>
  <c r="K5715" i="3"/>
  <c r="M5714" i="3"/>
  <c r="L5714" i="3"/>
  <c r="K5714" i="3"/>
  <c r="M5713" i="3"/>
  <c r="L5713" i="3"/>
  <c r="K5713" i="3"/>
  <c r="M5712" i="3"/>
  <c r="L5712" i="3"/>
  <c r="K5712" i="3"/>
  <c r="M5711" i="3"/>
  <c r="L5711" i="3"/>
  <c r="K5711" i="3"/>
  <c r="M5710" i="3"/>
  <c r="L5710" i="3"/>
  <c r="K5710" i="3"/>
  <c r="M5709" i="3"/>
  <c r="L5709" i="3"/>
  <c r="K5709" i="3"/>
  <c r="M5708" i="3"/>
  <c r="L5708" i="3"/>
  <c r="K5708" i="3"/>
  <c r="M5707" i="3"/>
  <c r="L5707" i="3"/>
  <c r="K5707" i="3"/>
  <c r="M5706" i="3"/>
  <c r="L5706" i="3"/>
  <c r="K5706" i="3"/>
  <c r="M5705" i="3"/>
  <c r="L5705" i="3"/>
  <c r="K5705" i="3"/>
  <c r="M5704" i="3"/>
  <c r="L5704" i="3"/>
  <c r="K5704" i="3"/>
  <c r="M5703" i="3"/>
  <c r="L5703" i="3"/>
  <c r="K5703" i="3"/>
  <c r="M5702" i="3"/>
  <c r="L5702" i="3"/>
  <c r="K5702" i="3"/>
  <c r="M5701" i="3"/>
  <c r="L5701" i="3"/>
  <c r="K5701" i="3"/>
  <c r="M5700" i="3"/>
  <c r="L5700" i="3"/>
  <c r="K5700" i="3"/>
  <c r="M5699" i="3"/>
  <c r="L5699" i="3"/>
  <c r="K5699" i="3"/>
  <c r="M5698" i="3"/>
  <c r="L5698" i="3"/>
  <c r="K5698" i="3"/>
  <c r="M5697" i="3"/>
  <c r="L5697" i="3"/>
  <c r="K5697" i="3"/>
  <c r="M5696" i="3"/>
  <c r="L5696" i="3"/>
  <c r="K5696" i="3"/>
  <c r="M5695" i="3"/>
  <c r="L5695" i="3"/>
  <c r="K5695" i="3"/>
  <c r="M5694" i="3"/>
  <c r="L5694" i="3"/>
  <c r="K5694" i="3"/>
  <c r="M5693" i="3"/>
  <c r="L5693" i="3"/>
  <c r="K5693" i="3"/>
  <c r="M5692" i="3"/>
  <c r="L5692" i="3"/>
  <c r="K5692" i="3"/>
  <c r="M5691" i="3"/>
  <c r="L5691" i="3"/>
  <c r="K5691" i="3"/>
  <c r="M5690" i="3"/>
  <c r="L5690" i="3"/>
  <c r="K5690" i="3"/>
  <c r="M5689" i="3"/>
  <c r="L5689" i="3"/>
  <c r="K5689" i="3"/>
  <c r="M5688" i="3"/>
  <c r="L5688" i="3"/>
  <c r="K5688" i="3"/>
  <c r="M5687" i="3"/>
  <c r="L5687" i="3"/>
  <c r="K5687" i="3"/>
  <c r="M5686" i="3"/>
  <c r="L5686" i="3"/>
  <c r="K5686" i="3"/>
  <c r="M5685" i="3"/>
  <c r="L5685" i="3"/>
  <c r="K5685" i="3"/>
  <c r="M5684" i="3"/>
  <c r="L5684" i="3"/>
  <c r="K5684" i="3"/>
  <c r="M5683" i="3"/>
  <c r="L5683" i="3"/>
  <c r="K5683" i="3"/>
  <c r="M5682" i="3"/>
  <c r="L5682" i="3"/>
  <c r="K5682" i="3"/>
  <c r="M5681" i="3"/>
  <c r="L5681" i="3"/>
  <c r="K5681" i="3"/>
  <c r="M5680" i="3"/>
  <c r="L5680" i="3"/>
  <c r="K5680" i="3"/>
  <c r="M5679" i="3"/>
  <c r="L5679" i="3"/>
  <c r="K5679" i="3"/>
  <c r="M5678" i="3"/>
  <c r="L5678" i="3"/>
  <c r="K5678" i="3"/>
  <c r="M5677" i="3"/>
  <c r="L5677" i="3"/>
  <c r="K5677" i="3"/>
  <c r="M5676" i="3"/>
  <c r="L5676" i="3"/>
  <c r="K5676" i="3"/>
  <c r="M5675" i="3"/>
  <c r="L5675" i="3"/>
  <c r="K5675" i="3"/>
  <c r="M5674" i="3"/>
  <c r="L5674" i="3"/>
  <c r="K5674" i="3"/>
  <c r="M5673" i="3"/>
  <c r="L5673" i="3"/>
  <c r="K5673" i="3"/>
  <c r="M5672" i="3"/>
  <c r="L5672" i="3"/>
  <c r="K5672" i="3"/>
  <c r="M5671" i="3"/>
  <c r="L5671" i="3"/>
  <c r="K5671" i="3"/>
  <c r="M5670" i="3"/>
  <c r="L5670" i="3"/>
  <c r="K5670" i="3"/>
  <c r="M5669" i="3"/>
  <c r="L5669" i="3"/>
  <c r="K5669" i="3"/>
  <c r="M5668" i="3"/>
  <c r="L5668" i="3"/>
  <c r="K5668" i="3"/>
  <c r="M5667" i="3"/>
  <c r="L5667" i="3"/>
  <c r="K5667" i="3"/>
  <c r="M5666" i="3"/>
  <c r="L5666" i="3"/>
  <c r="K5666" i="3"/>
  <c r="M5665" i="3"/>
  <c r="L5665" i="3"/>
  <c r="K5665" i="3"/>
  <c r="M5664" i="3"/>
  <c r="L5664" i="3"/>
  <c r="K5664" i="3"/>
  <c r="M5663" i="3"/>
  <c r="L5663" i="3"/>
  <c r="K5663" i="3"/>
  <c r="M5662" i="3"/>
  <c r="L5662" i="3"/>
  <c r="K5662" i="3"/>
  <c r="M5661" i="3"/>
  <c r="L5661" i="3"/>
  <c r="K5661" i="3"/>
  <c r="M5660" i="3"/>
  <c r="L5660" i="3"/>
  <c r="K5660" i="3"/>
  <c r="M5659" i="3"/>
  <c r="L5659" i="3"/>
  <c r="K5659" i="3"/>
  <c r="M5658" i="3"/>
  <c r="L5658" i="3"/>
  <c r="K5658" i="3"/>
  <c r="M5657" i="3"/>
  <c r="L5657" i="3"/>
  <c r="K5657" i="3"/>
  <c r="M5656" i="3"/>
  <c r="L5656" i="3"/>
  <c r="K5656" i="3"/>
  <c r="M5655" i="3"/>
  <c r="L5655" i="3"/>
  <c r="K5655" i="3"/>
  <c r="M5654" i="3"/>
  <c r="L5654" i="3"/>
  <c r="K5654" i="3"/>
  <c r="M5653" i="3"/>
  <c r="L5653" i="3"/>
  <c r="K5653" i="3"/>
  <c r="M5652" i="3"/>
  <c r="L5652" i="3"/>
  <c r="K5652" i="3"/>
  <c r="M5651" i="3"/>
  <c r="L5651" i="3"/>
  <c r="K5651" i="3"/>
  <c r="M5650" i="3"/>
  <c r="L5650" i="3"/>
  <c r="K5650" i="3"/>
  <c r="M5649" i="3"/>
  <c r="L5649" i="3"/>
  <c r="K5649" i="3"/>
  <c r="M5648" i="3"/>
  <c r="L5648" i="3"/>
  <c r="K5648" i="3"/>
  <c r="M5647" i="3"/>
  <c r="L5647" i="3"/>
  <c r="K5647" i="3"/>
  <c r="M5646" i="3"/>
  <c r="L5646" i="3"/>
  <c r="K5646" i="3"/>
  <c r="M5645" i="3"/>
  <c r="L5645" i="3"/>
  <c r="K5645" i="3"/>
  <c r="M5644" i="3"/>
  <c r="L5644" i="3"/>
  <c r="K5644" i="3"/>
  <c r="M5643" i="3"/>
  <c r="L5643" i="3"/>
  <c r="K5643" i="3"/>
  <c r="M5642" i="3"/>
  <c r="L5642" i="3"/>
  <c r="K5642" i="3"/>
  <c r="M5641" i="3"/>
  <c r="L5641" i="3"/>
  <c r="K5641" i="3"/>
  <c r="M5640" i="3"/>
  <c r="L5640" i="3"/>
  <c r="K5640" i="3"/>
  <c r="M5639" i="3"/>
  <c r="L5639" i="3"/>
  <c r="K5639" i="3"/>
  <c r="M5638" i="3"/>
  <c r="L5638" i="3"/>
  <c r="K5638" i="3"/>
  <c r="M5637" i="3"/>
  <c r="L5637" i="3"/>
  <c r="K5637" i="3"/>
  <c r="M5636" i="3"/>
  <c r="L5636" i="3"/>
  <c r="K5636" i="3"/>
  <c r="M5635" i="3"/>
  <c r="L5635" i="3"/>
  <c r="K5635" i="3"/>
  <c r="M5634" i="3"/>
  <c r="L5634" i="3"/>
  <c r="K5634" i="3"/>
  <c r="M5633" i="3"/>
  <c r="L5633" i="3"/>
  <c r="K5633" i="3"/>
  <c r="M5632" i="3"/>
  <c r="L5632" i="3"/>
  <c r="K5632" i="3"/>
  <c r="M5631" i="3"/>
  <c r="L5631" i="3"/>
  <c r="K5631" i="3"/>
  <c r="M5630" i="3"/>
  <c r="L5630" i="3"/>
  <c r="K5630" i="3"/>
  <c r="M5629" i="3"/>
  <c r="L5629" i="3"/>
  <c r="K5629" i="3"/>
  <c r="M5628" i="3"/>
  <c r="L5628" i="3"/>
  <c r="K5628" i="3"/>
  <c r="M5627" i="3"/>
  <c r="L5627" i="3"/>
  <c r="K5627" i="3"/>
  <c r="M5626" i="3"/>
  <c r="L5626" i="3"/>
  <c r="K5626" i="3"/>
  <c r="M5625" i="3"/>
  <c r="L5625" i="3"/>
  <c r="K5625" i="3"/>
  <c r="M5624" i="3"/>
  <c r="L5624" i="3"/>
  <c r="K5624" i="3"/>
  <c r="M5623" i="3"/>
  <c r="L5623" i="3"/>
  <c r="K5623" i="3"/>
  <c r="M5622" i="3"/>
  <c r="L5622" i="3"/>
  <c r="K5622" i="3"/>
  <c r="M5621" i="3"/>
  <c r="L5621" i="3"/>
  <c r="K5621" i="3"/>
  <c r="M5620" i="3"/>
  <c r="L5620" i="3"/>
  <c r="K5620" i="3"/>
  <c r="M5619" i="3"/>
  <c r="L5619" i="3"/>
  <c r="K5619" i="3"/>
  <c r="M5618" i="3"/>
  <c r="L5618" i="3"/>
  <c r="K5618" i="3"/>
  <c r="M5617" i="3"/>
  <c r="L5617" i="3"/>
  <c r="K5617" i="3"/>
  <c r="M5616" i="3"/>
  <c r="L5616" i="3"/>
  <c r="K5616" i="3"/>
  <c r="M5615" i="3"/>
  <c r="L5615" i="3"/>
  <c r="K5615" i="3"/>
  <c r="M5614" i="3"/>
  <c r="L5614" i="3"/>
  <c r="K5614" i="3"/>
  <c r="M5613" i="3"/>
  <c r="L5613" i="3"/>
  <c r="K5613" i="3"/>
  <c r="M5612" i="3"/>
  <c r="L5612" i="3"/>
  <c r="K5612" i="3"/>
  <c r="M5611" i="3"/>
  <c r="L5611" i="3"/>
  <c r="K5611" i="3"/>
  <c r="M5610" i="3"/>
  <c r="L5610" i="3"/>
  <c r="K5610" i="3"/>
  <c r="M5609" i="3"/>
  <c r="L5609" i="3"/>
  <c r="K5609" i="3"/>
  <c r="M5608" i="3"/>
  <c r="L5608" i="3"/>
  <c r="K5608" i="3"/>
  <c r="M5607" i="3"/>
  <c r="L5607" i="3"/>
  <c r="K5607" i="3"/>
  <c r="M5606" i="3"/>
  <c r="L5606" i="3"/>
  <c r="K5606" i="3"/>
  <c r="M5605" i="3"/>
  <c r="L5605" i="3"/>
  <c r="K5605" i="3"/>
  <c r="M5604" i="3"/>
  <c r="L5604" i="3"/>
  <c r="K5604" i="3"/>
  <c r="M5603" i="3"/>
  <c r="L5603" i="3"/>
  <c r="K5603" i="3"/>
  <c r="M5602" i="3"/>
  <c r="L5602" i="3"/>
  <c r="K5602" i="3"/>
  <c r="M5601" i="3"/>
  <c r="L5601" i="3"/>
  <c r="K5601" i="3"/>
  <c r="M5600" i="3"/>
  <c r="L5600" i="3"/>
  <c r="K5600" i="3"/>
  <c r="M5599" i="3"/>
  <c r="L5599" i="3"/>
  <c r="K5599" i="3"/>
  <c r="M5598" i="3"/>
  <c r="L5598" i="3"/>
  <c r="K5598" i="3"/>
  <c r="M5597" i="3"/>
  <c r="L5597" i="3"/>
  <c r="K5597" i="3"/>
  <c r="M5596" i="3"/>
  <c r="L5596" i="3"/>
  <c r="K5596" i="3"/>
  <c r="M5595" i="3"/>
  <c r="L5595" i="3"/>
  <c r="K5595" i="3"/>
  <c r="M5594" i="3"/>
  <c r="L5594" i="3"/>
  <c r="K5594" i="3"/>
  <c r="M5593" i="3"/>
  <c r="L5593" i="3"/>
  <c r="K5593" i="3"/>
  <c r="M5592" i="3"/>
  <c r="L5592" i="3"/>
  <c r="K5592" i="3"/>
  <c r="M5591" i="3"/>
  <c r="L5591" i="3"/>
  <c r="K5591" i="3"/>
  <c r="M5590" i="3"/>
  <c r="L5590" i="3"/>
  <c r="K5590" i="3"/>
  <c r="M5589" i="3"/>
  <c r="L5589" i="3"/>
  <c r="K5589" i="3"/>
  <c r="M5588" i="3"/>
  <c r="L5588" i="3"/>
  <c r="K5588" i="3"/>
  <c r="M5587" i="3"/>
  <c r="L5587" i="3"/>
  <c r="K5587" i="3"/>
  <c r="M5586" i="3"/>
  <c r="L5586" i="3"/>
  <c r="K5586" i="3"/>
  <c r="M5585" i="3"/>
  <c r="L5585" i="3"/>
  <c r="K5585" i="3"/>
  <c r="M5584" i="3"/>
  <c r="L5584" i="3"/>
  <c r="K5584" i="3"/>
  <c r="M5583" i="3"/>
  <c r="L5583" i="3"/>
  <c r="K5583" i="3"/>
  <c r="M5582" i="3"/>
  <c r="L5582" i="3"/>
  <c r="K5582" i="3"/>
  <c r="M5581" i="3"/>
  <c r="L5581" i="3"/>
  <c r="K5581" i="3"/>
  <c r="M5580" i="3"/>
  <c r="L5580" i="3"/>
  <c r="K5580" i="3"/>
  <c r="M5579" i="3"/>
  <c r="L5579" i="3"/>
  <c r="K5579" i="3"/>
  <c r="M5578" i="3"/>
  <c r="L5578" i="3"/>
  <c r="K5578" i="3"/>
  <c r="M5577" i="3"/>
  <c r="L5577" i="3"/>
  <c r="K5577" i="3"/>
  <c r="M5576" i="3"/>
  <c r="L5576" i="3"/>
  <c r="K5576" i="3"/>
  <c r="M5575" i="3"/>
  <c r="L5575" i="3"/>
  <c r="K5575" i="3"/>
  <c r="M5574" i="3"/>
  <c r="L5574" i="3"/>
  <c r="K5574" i="3"/>
  <c r="M5573" i="3"/>
  <c r="L5573" i="3"/>
  <c r="K5573" i="3"/>
  <c r="M5572" i="3"/>
  <c r="L5572" i="3"/>
  <c r="K5572" i="3"/>
  <c r="M5571" i="3"/>
  <c r="L5571" i="3"/>
  <c r="K5571" i="3"/>
  <c r="M5570" i="3"/>
  <c r="L5570" i="3"/>
  <c r="K5570" i="3"/>
  <c r="M5569" i="3"/>
  <c r="L5569" i="3"/>
  <c r="K5569" i="3"/>
  <c r="M5568" i="3"/>
  <c r="L5568" i="3"/>
  <c r="K5568" i="3"/>
  <c r="M5567" i="3"/>
  <c r="L5567" i="3"/>
  <c r="K5567" i="3"/>
  <c r="M5566" i="3"/>
  <c r="L5566" i="3"/>
  <c r="K5566" i="3"/>
  <c r="M5565" i="3"/>
  <c r="L5565" i="3"/>
  <c r="K5565" i="3"/>
  <c r="M5564" i="3"/>
  <c r="L5564" i="3"/>
  <c r="K5564" i="3"/>
  <c r="M5563" i="3"/>
  <c r="L5563" i="3"/>
  <c r="K5563" i="3"/>
  <c r="M5562" i="3"/>
  <c r="L5562" i="3"/>
  <c r="K5562" i="3"/>
  <c r="M5561" i="3"/>
  <c r="L5561" i="3"/>
  <c r="K5561" i="3"/>
  <c r="M5560" i="3"/>
  <c r="L5560" i="3"/>
  <c r="K5560" i="3"/>
  <c r="M5559" i="3"/>
  <c r="L5559" i="3"/>
  <c r="K5559" i="3"/>
  <c r="M5558" i="3"/>
  <c r="L5558" i="3"/>
  <c r="K5558" i="3"/>
  <c r="M5557" i="3"/>
  <c r="L5557" i="3"/>
  <c r="K5557" i="3"/>
  <c r="M5556" i="3"/>
  <c r="L5556" i="3"/>
  <c r="K5556" i="3"/>
  <c r="M5555" i="3"/>
  <c r="L5555" i="3"/>
  <c r="K5555" i="3"/>
  <c r="M5554" i="3"/>
  <c r="L5554" i="3"/>
  <c r="K5554" i="3"/>
  <c r="M5553" i="3"/>
  <c r="L5553" i="3"/>
  <c r="K5553" i="3"/>
  <c r="M5552" i="3"/>
  <c r="L5552" i="3"/>
  <c r="K5552" i="3"/>
  <c r="M5551" i="3"/>
  <c r="L5551" i="3"/>
  <c r="K5551" i="3"/>
  <c r="M5550" i="3"/>
  <c r="L5550" i="3"/>
  <c r="K5550" i="3"/>
  <c r="M5549" i="3"/>
  <c r="L5549" i="3"/>
  <c r="K5549" i="3"/>
  <c r="M5548" i="3"/>
  <c r="L5548" i="3"/>
  <c r="K5548" i="3"/>
  <c r="M5547" i="3"/>
  <c r="L5547" i="3"/>
  <c r="K5547" i="3"/>
  <c r="M5546" i="3"/>
  <c r="L5546" i="3"/>
  <c r="K5546" i="3"/>
  <c r="M5545" i="3"/>
  <c r="L5545" i="3"/>
  <c r="K5545" i="3"/>
  <c r="M5544" i="3"/>
  <c r="L5544" i="3"/>
  <c r="K5544" i="3"/>
  <c r="M5543" i="3"/>
  <c r="L5543" i="3"/>
  <c r="K5543" i="3"/>
  <c r="M5542" i="3"/>
  <c r="L5542" i="3"/>
  <c r="K5542" i="3"/>
  <c r="M5541" i="3"/>
  <c r="L5541" i="3"/>
  <c r="K5541" i="3"/>
  <c r="M5540" i="3"/>
  <c r="L5540" i="3"/>
  <c r="K5540" i="3"/>
  <c r="M5539" i="3"/>
  <c r="L5539" i="3"/>
  <c r="K5539" i="3"/>
  <c r="M5538" i="3"/>
  <c r="L5538" i="3"/>
  <c r="K5538" i="3"/>
  <c r="M5537" i="3"/>
  <c r="L5537" i="3"/>
  <c r="K5537" i="3"/>
  <c r="M5536" i="3"/>
  <c r="L5536" i="3"/>
  <c r="K5536" i="3"/>
  <c r="M5535" i="3"/>
  <c r="L5535" i="3"/>
  <c r="K5535" i="3"/>
  <c r="M5534" i="3"/>
  <c r="L5534" i="3"/>
  <c r="K5534" i="3"/>
  <c r="M5533" i="3"/>
  <c r="L5533" i="3"/>
  <c r="K5533" i="3"/>
  <c r="M5532" i="3"/>
  <c r="L5532" i="3"/>
  <c r="K5532" i="3"/>
  <c r="M5531" i="3"/>
  <c r="L5531" i="3"/>
  <c r="K5531" i="3"/>
  <c r="M5530" i="3"/>
  <c r="L5530" i="3"/>
  <c r="K5530" i="3"/>
  <c r="M5529" i="3"/>
  <c r="L5529" i="3"/>
  <c r="K5529" i="3"/>
  <c r="M5528" i="3"/>
  <c r="L5528" i="3"/>
  <c r="K5528" i="3"/>
  <c r="M5527" i="3"/>
  <c r="L5527" i="3"/>
  <c r="K5527" i="3"/>
  <c r="M5526" i="3"/>
  <c r="L5526" i="3"/>
  <c r="K5526" i="3"/>
  <c r="M5525" i="3"/>
  <c r="L5525" i="3"/>
  <c r="K5525" i="3"/>
  <c r="M5524" i="3"/>
  <c r="L5524" i="3"/>
  <c r="K5524" i="3"/>
  <c r="M5523" i="3"/>
  <c r="L5523" i="3"/>
  <c r="K5523" i="3"/>
  <c r="M5522" i="3"/>
  <c r="L5522" i="3"/>
  <c r="K5522" i="3"/>
  <c r="M5521" i="3"/>
  <c r="L5521" i="3"/>
  <c r="K5521" i="3"/>
  <c r="M5520" i="3"/>
  <c r="L5520" i="3"/>
  <c r="K5520" i="3"/>
  <c r="M5519" i="3"/>
  <c r="L5519" i="3"/>
  <c r="K5519" i="3"/>
  <c r="M5518" i="3"/>
  <c r="L5518" i="3"/>
  <c r="K5518" i="3"/>
  <c r="M5517" i="3"/>
  <c r="L5517" i="3"/>
  <c r="K5517" i="3"/>
  <c r="M5516" i="3"/>
  <c r="L5516" i="3"/>
  <c r="K5516" i="3"/>
  <c r="M5515" i="3"/>
  <c r="L5515" i="3"/>
  <c r="K5515" i="3"/>
  <c r="M5514" i="3"/>
  <c r="L5514" i="3"/>
  <c r="K5514" i="3"/>
  <c r="M5513" i="3"/>
  <c r="L5513" i="3"/>
  <c r="K5513" i="3"/>
  <c r="M5512" i="3"/>
  <c r="L5512" i="3"/>
  <c r="K5512" i="3"/>
  <c r="M5511" i="3"/>
  <c r="L5511" i="3"/>
  <c r="K5511" i="3"/>
  <c r="M5510" i="3"/>
  <c r="L5510" i="3"/>
  <c r="K5510" i="3"/>
  <c r="M5509" i="3"/>
  <c r="L5509" i="3"/>
  <c r="K5509" i="3"/>
  <c r="M5508" i="3"/>
  <c r="L5508" i="3"/>
  <c r="K5508" i="3"/>
  <c r="M5507" i="3"/>
  <c r="L5507" i="3"/>
  <c r="K5507" i="3"/>
  <c r="M5506" i="3"/>
  <c r="L5506" i="3"/>
  <c r="K5506" i="3"/>
  <c r="M5505" i="3"/>
  <c r="L5505" i="3"/>
  <c r="K5505" i="3"/>
  <c r="M5504" i="3"/>
  <c r="L5504" i="3"/>
  <c r="K5504" i="3"/>
  <c r="M5503" i="3"/>
  <c r="L5503" i="3"/>
  <c r="K5503" i="3"/>
  <c r="M5502" i="3"/>
  <c r="L5502" i="3"/>
  <c r="K5502" i="3"/>
  <c r="M5501" i="3"/>
  <c r="L5501" i="3"/>
  <c r="K5501" i="3"/>
  <c r="M5500" i="3"/>
  <c r="L5500" i="3"/>
  <c r="K5500" i="3"/>
  <c r="M5499" i="3"/>
  <c r="L5499" i="3"/>
  <c r="K5499" i="3"/>
  <c r="M5498" i="3"/>
  <c r="L5498" i="3"/>
  <c r="K5498" i="3"/>
  <c r="M5497" i="3"/>
  <c r="L5497" i="3"/>
  <c r="K5497" i="3"/>
  <c r="M5496" i="3"/>
  <c r="L5496" i="3"/>
  <c r="K5496" i="3"/>
  <c r="M5495" i="3"/>
  <c r="L5495" i="3"/>
  <c r="K5495" i="3"/>
  <c r="M5494" i="3"/>
  <c r="L5494" i="3"/>
  <c r="K5494" i="3"/>
  <c r="M5493" i="3"/>
  <c r="L5493" i="3"/>
  <c r="K5493" i="3"/>
  <c r="M5492" i="3"/>
  <c r="L5492" i="3"/>
  <c r="K5492" i="3"/>
  <c r="M5491" i="3"/>
  <c r="L5491" i="3"/>
  <c r="K5491" i="3"/>
  <c r="M5490" i="3"/>
  <c r="L5490" i="3"/>
  <c r="K5490" i="3"/>
  <c r="M5489" i="3"/>
  <c r="L5489" i="3"/>
  <c r="K5489" i="3"/>
  <c r="M5488" i="3"/>
  <c r="L5488" i="3"/>
  <c r="K5488" i="3"/>
  <c r="M5487" i="3"/>
  <c r="L5487" i="3"/>
  <c r="K5487" i="3"/>
  <c r="M5486" i="3"/>
  <c r="L5486" i="3"/>
  <c r="K5486" i="3"/>
  <c r="M5485" i="3"/>
  <c r="L5485" i="3"/>
  <c r="K5485" i="3"/>
  <c r="M5484" i="3"/>
  <c r="L5484" i="3"/>
  <c r="K5484" i="3"/>
  <c r="M5483" i="3"/>
  <c r="L5483" i="3"/>
  <c r="K5483" i="3"/>
  <c r="M5482" i="3"/>
  <c r="L5482" i="3"/>
  <c r="K5482" i="3"/>
  <c r="M5481" i="3"/>
  <c r="L5481" i="3"/>
  <c r="K5481" i="3"/>
  <c r="M5480" i="3"/>
  <c r="L5480" i="3"/>
  <c r="K5480" i="3"/>
  <c r="M5479" i="3"/>
  <c r="L5479" i="3"/>
  <c r="K5479" i="3"/>
  <c r="M5478" i="3"/>
  <c r="L5478" i="3"/>
  <c r="K5478" i="3"/>
  <c r="M5477" i="3"/>
  <c r="L5477" i="3"/>
  <c r="K5477" i="3"/>
  <c r="M5476" i="3"/>
  <c r="L5476" i="3"/>
  <c r="K5476" i="3"/>
  <c r="M5475" i="3"/>
  <c r="L5475" i="3"/>
  <c r="K5475" i="3"/>
  <c r="M5474" i="3"/>
  <c r="L5474" i="3"/>
  <c r="K5474" i="3"/>
  <c r="M5473" i="3"/>
  <c r="L5473" i="3"/>
  <c r="K5473" i="3"/>
  <c r="M5472" i="3"/>
  <c r="L5472" i="3"/>
  <c r="K5472" i="3"/>
  <c r="M5471" i="3"/>
  <c r="L5471" i="3"/>
  <c r="K5471" i="3"/>
  <c r="M5470" i="3"/>
  <c r="L5470" i="3"/>
  <c r="K5470" i="3"/>
  <c r="M5469" i="3"/>
  <c r="L5469" i="3"/>
  <c r="K5469" i="3"/>
  <c r="M5468" i="3"/>
  <c r="L5468" i="3"/>
  <c r="K5468" i="3"/>
  <c r="M5467" i="3"/>
  <c r="L5467" i="3"/>
  <c r="K5467" i="3"/>
  <c r="M5466" i="3"/>
  <c r="L5466" i="3"/>
  <c r="K5466" i="3"/>
  <c r="M5465" i="3"/>
  <c r="L5465" i="3"/>
  <c r="K5465" i="3"/>
  <c r="M5464" i="3"/>
  <c r="L5464" i="3"/>
  <c r="K5464" i="3"/>
  <c r="M5463" i="3"/>
  <c r="L5463" i="3"/>
  <c r="K5463" i="3"/>
  <c r="M5462" i="3"/>
  <c r="L5462" i="3"/>
  <c r="K5462" i="3"/>
  <c r="M5461" i="3"/>
  <c r="L5461" i="3"/>
  <c r="K5461" i="3"/>
  <c r="M5460" i="3"/>
  <c r="L5460" i="3"/>
  <c r="K5460" i="3"/>
  <c r="M5459" i="3"/>
  <c r="L5459" i="3"/>
  <c r="K5459" i="3"/>
  <c r="M5458" i="3"/>
  <c r="L5458" i="3"/>
  <c r="K5458" i="3"/>
  <c r="M5457" i="3"/>
  <c r="L5457" i="3"/>
  <c r="K5457" i="3"/>
  <c r="M5456" i="3"/>
  <c r="L5456" i="3"/>
  <c r="K5456" i="3"/>
  <c r="M5455" i="3"/>
  <c r="L5455" i="3"/>
  <c r="K5455" i="3"/>
  <c r="M5454" i="3"/>
  <c r="L5454" i="3"/>
  <c r="K5454" i="3"/>
  <c r="M5453" i="3"/>
  <c r="L5453" i="3"/>
  <c r="K5453" i="3"/>
  <c r="M5452" i="3"/>
  <c r="L5452" i="3"/>
  <c r="K5452" i="3"/>
  <c r="M5451" i="3"/>
  <c r="L5451" i="3"/>
  <c r="K5451" i="3"/>
  <c r="M5450" i="3"/>
  <c r="L5450" i="3"/>
  <c r="K5450" i="3"/>
  <c r="M5449" i="3"/>
  <c r="L5449" i="3"/>
  <c r="K5449" i="3"/>
  <c r="M5448" i="3"/>
  <c r="L5448" i="3"/>
  <c r="K5448" i="3"/>
  <c r="M5447" i="3"/>
  <c r="L5447" i="3"/>
  <c r="K5447" i="3"/>
  <c r="M5446" i="3"/>
  <c r="L5446" i="3"/>
  <c r="K5446" i="3"/>
  <c r="M5445" i="3"/>
  <c r="L5445" i="3"/>
  <c r="K5445" i="3"/>
  <c r="M5444" i="3"/>
  <c r="L5444" i="3"/>
  <c r="K5444" i="3"/>
  <c r="M5443" i="3"/>
  <c r="L5443" i="3"/>
  <c r="K5443" i="3"/>
  <c r="M5442" i="3"/>
  <c r="L5442" i="3"/>
  <c r="K5442" i="3"/>
  <c r="M5441" i="3"/>
  <c r="L5441" i="3"/>
  <c r="K5441" i="3"/>
  <c r="M5440" i="3"/>
  <c r="L5440" i="3"/>
  <c r="K5440" i="3"/>
  <c r="M5439" i="3"/>
  <c r="L5439" i="3"/>
  <c r="K5439" i="3"/>
  <c r="M5438" i="3"/>
  <c r="L5438" i="3"/>
  <c r="K5438" i="3"/>
  <c r="M5437" i="3"/>
  <c r="L5437" i="3"/>
  <c r="K5437" i="3"/>
  <c r="M5436" i="3"/>
  <c r="L5436" i="3"/>
  <c r="K5436" i="3"/>
  <c r="M5435" i="3"/>
  <c r="L5435" i="3"/>
  <c r="K5435" i="3"/>
  <c r="M5434" i="3"/>
  <c r="L5434" i="3"/>
  <c r="K5434" i="3"/>
  <c r="M5433" i="3"/>
  <c r="L5433" i="3"/>
  <c r="K5433" i="3"/>
  <c r="M5432" i="3"/>
  <c r="L5432" i="3"/>
  <c r="K5432" i="3"/>
  <c r="M5431" i="3"/>
  <c r="L5431" i="3"/>
  <c r="K5431" i="3"/>
  <c r="M5430" i="3"/>
  <c r="L5430" i="3"/>
  <c r="K5430" i="3"/>
  <c r="M5429" i="3"/>
  <c r="L5429" i="3"/>
  <c r="K5429" i="3"/>
  <c r="M5428" i="3"/>
  <c r="L5428" i="3"/>
  <c r="K5428" i="3"/>
  <c r="M5427" i="3"/>
  <c r="L5427" i="3"/>
  <c r="K5427" i="3"/>
  <c r="M5426" i="3"/>
  <c r="L5426" i="3"/>
  <c r="K5426" i="3"/>
  <c r="M5425" i="3"/>
  <c r="L5425" i="3"/>
  <c r="K5425" i="3"/>
  <c r="M5424" i="3"/>
  <c r="L5424" i="3"/>
  <c r="K5424" i="3"/>
  <c r="M5423" i="3"/>
  <c r="L5423" i="3"/>
  <c r="K5423" i="3"/>
  <c r="M5422" i="3"/>
  <c r="L5422" i="3"/>
  <c r="K5422" i="3"/>
  <c r="M5421" i="3"/>
  <c r="L5421" i="3"/>
  <c r="K5421" i="3"/>
  <c r="M5420" i="3"/>
  <c r="L5420" i="3"/>
  <c r="K5420" i="3"/>
  <c r="M5419" i="3"/>
  <c r="L5419" i="3"/>
  <c r="K5419" i="3"/>
  <c r="M5418" i="3"/>
  <c r="L5418" i="3"/>
  <c r="K5418" i="3"/>
  <c r="M5417" i="3"/>
  <c r="L5417" i="3"/>
  <c r="K5417" i="3"/>
  <c r="M5416" i="3"/>
  <c r="L5416" i="3"/>
  <c r="K5416" i="3"/>
  <c r="M5415" i="3"/>
  <c r="L5415" i="3"/>
  <c r="K5415" i="3"/>
  <c r="M5414" i="3"/>
  <c r="L5414" i="3"/>
  <c r="K5414" i="3"/>
  <c r="M5413" i="3"/>
  <c r="L5413" i="3"/>
  <c r="K5413" i="3"/>
  <c r="M5412" i="3"/>
  <c r="L5412" i="3"/>
  <c r="K5412" i="3"/>
  <c r="M5411" i="3"/>
  <c r="L5411" i="3"/>
  <c r="K5411" i="3"/>
  <c r="M5410" i="3"/>
  <c r="L5410" i="3"/>
  <c r="K5410" i="3"/>
  <c r="M5409" i="3"/>
  <c r="L5409" i="3"/>
  <c r="K5409" i="3"/>
  <c r="M5408" i="3"/>
  <c r="L5408" i="3"/>
  <c r="K5408" i="3"/>
  <c r="M5407" i="3"/>
  <c r="L5407" i="3"/>
  <c r="K5407" i="3"/>
  <c r="M5406" i="3"/>
  <c r="L5406" i="3"/>
  <c r="K5406" i="3"/>
  <c r="M5405" i="3"/>
  <c r="L5405" i="3"/>
  <c r="K5405" i="3"/>
  <c r="M5404" i="3"/>
  <c r="L5404" i="3"/>
  <c r="K5404" i="3"/>
  <c r="M5403" i="3"/>
  <c r="L5403" i="3"/>
  <c r="K5403" i="3"/>
  <c r="M5402" i="3"/>
  <c r="L5402" i="3"/>
  <c r="K5402" i="3"/>
  <c r="M5401" i="3"/>
  <c r="L5401" i="3"/>
  <c r="K5401" i="3"/>
  <c r="M5400" i="3"/>
  <c r="L5400" i="3"/>
  <c r="K5400" i="3"/>
  <c r="M5399" i="3"/>
  <c r="L5399" i="3"/>
  <c r="K5399" i="3"/>
  <c r="M5398" i="3"/>
  <c r="L5398" i="3"/>
  <c r="K5398" i="3"/>
  <c r="M5397" i="3"/>
  <c r="L5397" i="3"/>
  <c r="K5397" i="3"/>
  <c r="M5396" i="3"/>
  <c r="L5396" i="3"/>
  <c r="K5396" i="3"/>
  <c r="M5395" i="3"/>
  <c r="L5395" i="3"/>
  <c r="K5395" i="3"/>
  <c r="M5394" i="3"/>
  <c r="L5394" i="3"/>
  <c r="K5394" i="3"/>
  <c r="M5393" i="3"/>
  <c r="L5393" i="3"/>
  <c r="K5393" i="3"/>
  <c r="M5392" i="3"/>
  <c r="L5392" i="3"/>
  <c r="K5392" i="3"/>
  <c r="M5391" i="3"/>
  <c r="L5391" i="3"/>
  <c r="K5391" i="3"/>
  <c r="M5390" i="3"/>
  <c r="L5390" i="3"/>
  <c r="K5390" i="3"/>
  <c r="M5389" i="3"/>
  <c r="L5389" i="3"/>
  <c r="K5389" i="3"/>
  <c r="M5388" i="3"/>
  <c r="L5388" i="3"/>
  <c r="K5388" i="3"/>
  <c r="M5387" i="3"/>
  <c r="L5387" i="3"/>
  <c r="K5387" i="3"/>
  <c r="M5386" i="3"/>
  <c r="L5386" i="3"/>
  <c r="K5386" i="3"/>
  <c r="M5385" i="3"/>
  <c r="L5385" i="3"/>
  <c r="K5385" i="3"/>
  <c r="M5384" i="3"/>
  <c r="L5384" i="3"/>
  <c r="K5384" i="3"/>
  <c r="M5383" i="3"/>
  <c r="L5383" i="3"/>
  <c r="K5383" i="3"/>
  <c r="M5382" i="3"/>
  <c r="L5382" i="3"/>
  <c r="K5382" i="3"/>
  <c r="M5381" i="3"/>
  <c r="L5381" i="3"/>
  <c r="K5381" i="3"/>
  <c r="M5380" i="3"/>
  <c r="L5380" i="3"/>
  <c r="K5380" i="3"/>
  <c r="M5379" i="3"/>
  <c r="L5379" i="3"/>
  <c r="K5379" i="3"/>
  <c r="M5378" i="3"/>
  <c r="L5378" i="3"/>
  <c r="K5378" i="3"/>
  <c r="M5377" i="3"/>
  <c r="L5377" i="3"/>
  <c r="K5377" i="3"/>
  <c r="M5376" i="3"/>
  <c r="L5376" i="3"/>
  <c r="K5376" i="3"/>
  <c r="M5375" i="3"/>
  <c r="L5375" i="3"/>
  <c r="K5375" i="3"/>
  <c r="M5374" i="3"/>
  <c r="L5374" i="3"/>
  <c r="K5374" i="3"/>
  <c r="M5373" i="3"/>
  <c r="L5373" i="3"/>
  <c r="K5373" i="3"/>
  <c r="M5372" i="3"/>
  <c r="L5372" i="3"/>
  <c r="K5372" i="3"/>
  <c r="M5371" i="3"/>
  <c r="L5371" i="3"/>
  <c r="K5371" i="3"/>
  <c r="M5370" i="3"/>
  <c r="L5370" i="3"/>
  <c r="K5370" i="3"/>
  <c r="M5369" i="3"/>
  <c r="L5369" i="3"/>
  <c r="K5369" i="3"/>
  <c r="M5368" i="3"/>
  <c r="L5368" i="3"/>
  <c r="K5368" i="3"/>
  <c r="M5367" i="3"/>
  <c r="L5367" i="3"/>
  <c r="K5367" i="3"/>
  <c r="M5366" i="3"/>
  <c r="L5366" i="3"/>
  <c r="K5366" i="3"/>
  <c r="M5365" i="3"/>
  <c r="L5365" i="3"/>
  <c r="K5365" i="3"/>
  <c r="M5364" i="3"/>
  <c r="L5364" i="3"/>
  <c r="K5364" i="3"/>
  <c r="M5363" i="3"/>
  <c r="L5363" i="3"/>
  <c r="K5363" i="3"/>
  <c r="M5362" i="3"/>
  <c r="L5362" i="3"/>
  <c r="K5362" i="3"/>
  <c r="M5361" i="3"/>
  <c r="L5361" i="3"/>
  <c r="K5361" i="3"/>
  <c r="M5360" i="3"/>
  <c r="L5360" i="3"/>
  <c r="K5360" i="3"/>
  <c r="M5359" i="3"/>
  <c r="L5359" i="3"/>
  <c r="K5359" i="3"/>
  <c r="M5358" i="3"/>
  <c r="L5358" i="3"/>
  <c r="K5358" i="3"/>
  <c r="M5357" i="3"/>
  <c r="L5357" i="3"/>
  <c r="K5357" i="3"/>
  <c r="M5356" i="3"/>
  <c r="L5356" i="3"/>
  <c r="K5356" i="3"/>
  <c r="M5355" i="3"/>
  <c r="L5355" i="3"/>
  <c r="K5355" i="3"/>
  <c r="M5354" i="3"/>
  <c r="L5354" i="3"/>
  <c r="K5354" i="3"/>
  <c r="M5353" i="3"/>
  <c r="L5353" i="3"/>
  <c r="K5353" i="3"/>
  <c r="M5352" i="3"/>
  <c r="L5352" i="3"/>
  <c r="K5352" i="3"/>
  <c r="M5351" i="3"/>
  <c r="L5351" i="3"/>
  <c r="K5351" i="3"/>
  <c r="M5350" i="3"/>
  <c r="L5350" i="3"/>
  <c r="K5350" i="3"/>
  <c r="M5349" i="3"/>
  <c r="L5349" i="3"/>
  <c r="K5349" i="3"/>
  <c r="M5348" i="3"/>
  <c r="L5348" i="3"/>
  <c r="K5348" i="3"/>
  <c r="M5347" i="3"/>
  <c r="L5347" i="3"/>
  <c r="K5347" i="3"/>
  <c r="M5346" i="3"/>
  <c r="L5346" i="3"/>
  <c r="K5346" i="3"/>
  <c r="M5345" i="3"/>
  <c r="L5345" i="3"/>
  <c r="K5345" i="3"/>
  <c r="M5344" i="3"/>
  <c r="L5344" i="3"/>
  <c r="K5344" i="3"/>
  <c r="M5343" i="3"/>
  <c r="L5343" i="3"/>
  <c r="K5343" i="3"/>
  <c r="M5342" i="3"/>
  <c r="L5342" i="3"/>
  <c r="K5342" i="3"/>
  <c r="M5341" i="3"/>
  <c r="L5341" i="3"/>
  <c r="K5341" i="3"/>
  <c r="M5340" i="3"/>
  <c r="L5340" i="3"/>
  <c r="K5340" i="3"/>
  <c r="M5339" i="3"/>
  <c r="L5339" i="3"/>
  <c r="K5339" i="3"/>
  <c r="M5338" i="3"/>
  <c r="L5338" i="3"/>
  <c r="K5338" i="3"/>
  <c r="M5337" i="3"/>
  <c r="L5337" i="3"/>
  <c r="K5337" i="3"/>
  <c r="M5336" i="3"/>
  <c r="L5336" i="3"/>
  <c r="K5336" i="3"/>
  <c r="M5335" i="3"/>
  <c r="L5335" i="3"/>
  <c r="K5335" i="3"/>
  <c r="M5334" i="3"/>
  <c r="L5334" i="3"/>
  <c r="K5334" i="3"/>
  <c r="M5333" i="3"/>
  <c r="L5333" i="3"/>
  <c r="K5333" i="3"/>
  <c r="M5332" i="3"/>
  <c r="L5332" i="3"/>
  <c r="K5332" i="3"/>
  <c r="M5331" i="3"/>
  <c r="L5331" i="3"/>
  <c r="K5331" i="3"/>
  <c r="M5330" i="3"/>
  <c r="L5330" i="3"/>
  <c r="K5330" i="3"/>
  <c r="M5329" i="3"/>
  <c r="L5329" i="3"/>
  <c r="K5329" i="3"/>
  <c r="M5328" i="3"/>
  <c r="L5328" i="3"/>
  <c r="K5328" i="3"/>
  <c r="M5327" i="3"/>
  <c r="L5327" i="3"/>
  <c r="K5327" i="3"/>
  <c r="M5326" i="3"/>
  <c r="L5326" i="3"/>
  <c r="K5326" i="3"/>
  <c r="M5325" i="3"/>
  <c r="L5325" i="3"/>
  <c r="K5325" i="3"/>
  <c r="M5324" i="3"/>
  <c r="L5324" i="3"/>
  <c r="K5324" i="3"/>
  <c r="M5323" i="3"/>
  <c r="L5323" i="3"/>
  <c r="K5323" i="3"/>
  <c r="M5322" i="3"/>
  <c r="L5322" i="3"/>
  <c r="K5322" i="3"/>
  <c r="M5321" i="3"/>
  <c r="L5321" i="3"/>
  <c r="K5321" i="3"/>
  <c r="M5320" i="3"/>
  <c r="L5320" i="3"/>
  <c r="K5320" i="3"/>
  <c r="M5319" i="3"/>
  <c r="L5319" i="3"/>
  <c r="K5319" i="3"/>
  <c r="M5318" i="3"/>
  <c r="L5318" i="3"/>
  <c r="K5318" i="3"/>
  <c r="M5317" i="3"/>
  <c r="L5317" i="3"/>
  <c r="K5317" i="3"/>
  <c r="M5316" i="3"/>
  <c r="L5316" i="3"/>
  <c r="K5316" i="3"/>
  <c r="M5315" i="3"/>
  <c r="L5315" i="3"/>
  <c r="K5315" i="3"/>
  <c r="M5314" i="3"/>
  <c r="L5314" i="3"/>
  <c r="K5314" i="3"/>
  <c r="M5313" i="3"/>
  <c r="L5313" i="3"/>
  <c r="K5313" i="3"/>
  <c r="M5312" i="3"/>
  <c r="L5312" i="3"/>
  <c r="K5312" i="3"/>
  <c r="M5311" i="3"/>
  <c r="L5311" i="3"/>
  <c r="K5311" i="3"/>
  <c r="M5310" i="3"/>
  <c r="L5310" i="3"/>
  <c r="K5310" i="3"/>
  <c r="M5309" i="3"/>
  <c r="L5309" i="3"/>
  <c r="K5309" i="3"/>
  <c r="M5308" i="3"/>
  <c r="L5308" i="3"/>
  <c r="K5308" i="3"/>
  <c r="M5307" i="3"/>
  <c r="L5307" i="3"/>
  <c r="K5307" i="3"/>
  <c r="M5306" i="3"/>
  <c r="L5306" i="3"/>
  <c r="K5306" i="3"/>
  <c r="M5305" i="3"/>
  <c r="L5305" i="3"/>
  <c r="K5305" i="3"/>
  <c r="M5304" i="3"/>
  <c r="L5304" i="3"/>
  <c r="K5304" i="3"/>
  <c r="M5303" i="3"/>
  <c r="L5303" i="3"/>
  <c r="K5303" i="3"/>
  <c r="M5302" i="3"/>
  <c r="L5302" i="3"/>
  <c r="K5302" i="3"/>
  <c r="M5301" i="3"/>
  <c r="L5301" i="3"/>
  <c r="K5301" i="3"/>
  <c r="M5300" i="3"/>
  <c r="L5300" i="3"/>
  <c r="K5300" i="3"/>
  <c r="M5299" i="3"/>
  <c r="L5299" i="3"/>
  <c r="K5299" i="3"/>
  <c r="M5298" i="3"/>
  <c r="L5298" i="3"/>
  <c r="K5298" i="3"/>
  <c r="M5297" i="3"/>
  <c r="L5297" i="3"/>
  <c r="K5297" i="3"/>
  <c r="M5296" i="3"/>
  <c r="L5296" i="3"/>
  <c r="K5296" i="3"/>
  <c r="M5295" i="3"/>
  <c r="L5295" i="3"/>
  <c r="K5295" i="3"/>
  <c r="M5294" i="3"/>
  <c r="L5294" i="3"/>
  <c r="K5294" i="3"/>
  <c r="M5293" i="3"/>
  <c r="L5293" i="3"/>
  <c r="K5293" i="3"/>
  <c r="M5292" i="3"/>
  <c r="L5292" i="3"/>
  <c r="K5292" i="3"/>
  <c r="M5291" i="3"/>
  <c r="L5291" i="3"/>
  <c r="K5291" i="3"/>
  <c r="M5290" i="3"/>
  <c r="L5290" i="3"/>
  <c r="K5290" i="3"/>
  <c r="M5289" i="3"/>
  <c r="L5289" i="3"/>
  <c r="K5289" i="3"/>
  <c r="M5288" i="3"/>
  <c r="L5288" i="3"/>
  <c r="K5288" i="3"/>
  <c r="M5287" i="3"/>
  <c r="L5287" i="3"/>
  <c r="K5287" i="3"/>
  <c r="M5286" i="3"/>
  <c r="L5286" i="3"/>
  <c r="K5286" i="3"/>
  <c r="M5285" i="3"/>
  <c r="L5285" i="3"/>
  <c r="K5285" i="3"/>
  <c r="M5284" i="3"/>
  <c r="L5284" i="3"/>
  <c r="K5284" i="3"/>
  <c r="M5283" i="3"/>
  <c r="L5283" i="3"/>
  <c r="K5283" i="3"/>
  <c r="M5282" i="3"/>
  <c r="L5282" i="3"/>
  <c r="K5282" i="3"/>
  <c r="M5281" i="3"/>
  <c r="L5281" i="3"/>
  <c r="K5281" i="3"/>
  <c r="M5280" i="3"/>
  <c r="L5280" i="3"/>
  <c r="K5280" i="3"/>
  <c r="M5279" i="3"/>
  <c r="L5279" i="3"/>
  <c r="K5279" i="3"/>
  <c r="M5278" i="3"/>
  <c r="L5278" i="3"/>
  <c r="K5278" i="3"/>
  <c r="M5277" i="3"/>
  <c r="L5277" i="3"/>
  <c r="K5277" i="3"/>
  <c r="M5276" i="3"/>
  <c r="L5276" i="3"/>
  <c r="K5276" i="3"/>
  <c r="M5275" i="3"/>
  <c r="L5275" i="3"/>
  <c r="K5275" i="3"/>
  <c r="M5274" i="3"/>
  <c r="L5274" i="3"/>
  <c r="K5274" i="3"/>
  <c r="M5273" i="3"/>
  <c r="L5273" i="3"/>
  <c r="K5273" i="3"/>
  <c r="M5272" i="3"/>
  <c r="L5272" i="3"/>
  <c r="K5272" i="3"/>
  <c r="M5271" i="3"/>
  <c r="L5271" i="3"/>
  <c r="K5271" i="3"/>
  <c r="M5270" i="3"/>
  <c r="L5270" i="3"/>
  <c r="K5270" i="3"/>
  <c r="M5269" i="3"/>
  <c r="L5269" i="3"/>
  <c r="K5269" i="3"/>
  <c r="M5268" i="3"/>
  <c r="L5268" i="3"/>
  <c r="K5268" i="3"/>
  <c r="M5267" i="3"/>
  <c r="L5267" i="3"/>
  <c r="K5267" i="3"/>
  <c r="M5266" i="3"/>
  <c r="L5266" i="3"/>
  <c r="K5266" i="3"/>
  <c r="M5265" i="3"/>
  <c r="L5265" i="3"/>
  <c r="K5265" i="3"/>
  <c r="M5264" i="3"/>
  <c r="L5264" i="3"/>
  <c r="K5264" i="3"/>
  <c r="M5263" i="3"/>
  <c r="L5263" i="3"/>
  <c r="K5263" i="3"/>
  <c r="M5262" i="3"/>
  <c r="L5262" i="3"/>
  <c r="K5262" i="3"/>
  <c r="M5261" i="3"/>
  <c r="L5261" i="3"/>
  <c r="K5261" i="3"/>
  <c r="M5260" i="3"/>
  <c r="L5260" i="3"/>
  <c r="K5260" i="3"/>
  <c r="M5259" i="3"/>
  <c r="L5259" i="3"/>
  <c r="K5259" i="3"/>
  <c r="M5258" i="3"/>
  <c r="L5258" i="3"/>
  <c r="K5258" i="3"/>
  <c r="M5257" i="3"/>
  <c r="L5257" i="3"/>
  <c r="K5257" i="3"/>
  <c r="M5256" i="3"/>
  <c r="L5256" i="3"/>
  <c r="K5256" i="3"/>
  <c r="M5255" i="3"/>
  <c r="L5255" i="3"/>
  <c r="K5255" i="3"/>
  <c r="M5254" i="3"/>
  <c r="L5254" i="3"/>
  <c r="K5254" i="3"/>
  <c r="M5253" i="3"/>
  <c r="L5253" i="3"/>
  <c r="K5253" i="3"/>
  <c r="M5252" i="3"/>
  <c r="L5252" i="3"/>
  <c r="K5252" i="3"/>
  <c r="M5251" i="3"/>
  <c r="L5251" i="3"/>
  <c r="K5251" i="3"/>
  <c r="M5250" i="3"/>
  <c r="L5250" i="3"/>
  <c r="K5250" i="3"/>
  <c r="M5249" i="3"/>
  <c r="L5249" i="3"/>
  <c r="K5249" i="3"/>
  <c r="M5248" i="3"/>
  <c r="L5248" i="3"/>
  <c r="K5248" i="3"/>
  <c r="M5247" i="3"/>
  <c r="L5247" i="3"/>
  <c r="K5247" i="3"/>
  <c r="M5246" i="3"/>
  <c r="L5246" i="3"/>
  <c r="K5246" i="3"/>
  <c r="M5245" i="3"/>
  <c r="L5245" i="3"/>
  <c r="K5245" i="3"/>
  <c r="M5244" i="3"/>
  <c r="L5244" i="3"/>
  <c r="K5244" i="3"/>
  <c r="M5243" i="3"/>
  <c r="L5243" i="3"/>
  <c r="K5243" i="3"/>
  <c r="M5242" i="3"/>
  <c r="L5242" i="3"/>
  <c r="K5242" i="3"/>
  <c r="M5241" i="3"/>
  <c r="L5241" i="3"/>
  <c r="K5241" i="3"/>
  <c r="M5240" i="3"/>
  <c r="L5240" i="3"/>
  <c r="K5240" i="3"/>
  <c r="M5239" i="3"/>
  <c r="L5239" i="3"/>
  <c r="K5239" i="3"/>
  <c r="M5238" i="3"/>
  <c r="L5238" i="3"/>
  <c r="K5238" i="3"/>
  <c r="M5237" i="3"/>
  <c r="L5237" i="3"/>
  <c r="K5237" i="3"/>
  <c r="M5236" i="3"/>
  <c r="L5236" i="3"/>
  <c r="K5236" i="3"/>
  <c r="M5235" i="3"/>
  <c r="L5235" i="3"/>
  <c r="K5235" i="3"/>
  <c r="M5234" i="3"/>
  <c r="L5234" i="3"/>
  <c r="K5234" i="3"/>
  <c r="M5233" i="3"/>
  <c r="L5233" i="3"/>
  <c r="K5233" i="3"/>
  <c r="M5232" i="3"/>
  <c r="L5232" i="3"/>
  <c r="K5232" i="3"/>
  <c r="M5231" i="3"/>
  <c r="L5231" i="3"/>
  <c r="K5231" i="3"/>
  <c r="M5230" i="3"/>
  <c r="L5230" i="3"/>
  <c r="K5230" i="3"/>
  <c r="M5229" i="3"/>
  <c r="L5229" i="3"/>
  <c r="K5229" i="3"/>
  <c r="M5228" i="3"/>
  <c r="L5228" i="3"/>
  <c r="K5228" i="3"/>
  <c r="M5227" i="3"/>
  <c r="L5227" i="3"/>
  <c r="K5227" i="3"/>
  <c r="M5226" i="3"/>
  <c r="L5226" i="3"/>
  <c r="K5226" i="3"/>
  <c r="M5225" i="3"/>
  <c r="L5225" i="3"/>
  <c r="K5225" i="3"/>
  <c r="M5224" i="3"/>
  <c r="L5224" i="3"/>
  <c r="K5224" i="3"/>
  <c r="M5223" i="3"/>
  <c r="L5223" i="3"/>
  <c r="K5223" i="3"/>
  <c r="M5222" i="3"/>
  <c r="L5222" i="3"/>
  <c r="K5222" i="3"/>
  <c r="M5221" i="3"/>
  <c r="L5221" i="3"/>
  <c r="K5221" i="3"/>
  <c r="M5220" i="3"/>
  <c r="L5220" i="3"/>
  <c r="K5220" i="3"/>
  <c r="M5219" i="3"/>
  <c r="L5219" i="3"/>
  <c r="K5219" i="3"/>
  <c r="M5218" i="3"/>
  <c r="L5218" i="3"/>
  <c r="K5218" i="3"/>
  <c r="M5217" i="3"/>
  <c r="L5217" i="3"/>
  <c r="K5217" i="3"/>
  <c r="M5216" i="3"/>
  <c r="L5216" i="3"/>
  <c r="K5216" i="3"/>
  <c r="M5215" i="3"/>
  <c r="L5215" i="3"/>
  <c r="K5215" i="3"/>
  <c r="M5214" i="3"/>
  <c r="L5214" i="3"/>
  <c r="K5214" i="3"/>
  <c r="M5213" i="3"/>
  <c r="L5213" i="3"/>
  <c r="K5213" i="3"/>
  <c r="M5212" i="3"/>
  <c r="L5212" i="3"/>
  <c r="K5212" i="3"/>
  <c r="M5211" i="3"/>
  <c r="L5211" i="3"/>
  <c r="K5211" i="3"/>
  <c r="M5210" i="3"/>
  <c r="L5210" i="3"/>
  <c r="K5210" i="3"/>
  <c r="M5209" i="3"/>
  <c r="L5209" i="3"/>
  <c r="K5209" i="3"/>
  <c r="M5208" i="3"/>
  <c r="L5208" i="3"/>
  <c r="K5208" i="3"/>
  <c r="M5207" i="3"/>
  <c r="L5207" i="3"/>
  <c r="K5207" i="3"/>
  <c r="M5206" i="3"/>
  <c r="L5206" i="3"/>
  <c r="K5206" i="3"/>
  <c r="M5205" i="3"/>
  <c r="L5205" i="3"/>
  <c r="K5205" i="3"/>
  <c r="M5204" i="3"/>
  <c r="L5204" i="3"/>
  <c r="K5204" i="3"/>
  <c r="M5203" i="3"/>
  <c r="L5203" i="3"/>
  <c r="K5203" i="3"/>
  <c r="M5202" i="3"/>
  <c r="L5202" i="3"/>
  <c r="K5202" i="3"/>
  <c r="M5201" i="3"/>
  <c r="L5201" i="3"/>
  <c r="K5201" i="3"/>
  <c r="M5200" i="3"/>
  <c r="L5200" i="3"/>
  <c r="K5200" i="3"/>
  <c r="M5199" i="3"/>
  <c r="L5199" i="3"/>
  <c r="K5199" i="3"/>
  <c r="M5198" i="3"/>
  <c r="L5198" i="3"/>
  <c r="K5198" i="3"/>
  <c r="M5197" i="3"/>
  <c r="L5197" i="3"/>
  <c r="K5197" i="3"/>
  <c r="M5196" i="3"/>
  <c r="L5196" i="3"/>
  <c r="K5196" i="3"/>
  <c r="M5195" i="3"/>
  <c r="L5195" i="3"/>
  <c r="K5195" i="3"/>
  <c r="M5194" i="3"/>
  <c r="L5194" i="3"/>
  <c r="K5194" i="3"/>
  <c r="M5193" i="3"/>
  <c r="L5193" i="3"/>
  <c r="K5193" i="3"/>
  <c r="M5192" i="3"/>
  <c r="L5192" i="3"/>
  <c r="K5192" i="3"/>
  <c r="M5191" i="3"/>
  <c r="L5191" i="3"/>
  <c r="K5191" i="3"/>
  <c r="M5190" i="3"/>
  <c r="L5190" i="3"/>
  <c r="K5190" i="3"/>
  <c r="M5189" i="3"/>
  <c r="L5189" i="3"/>
  <c r="K5189" i="3"/>
  <c r="M5188" i="3"/>
  <c r="L5188" i="3"/>
  <c r="K5188" i="3"/>
  <c r="M5187" i="3"/>
  <c r="L5187" i="3"/>
  <c r="K5187" i="3"/>
  <c r="M5186" i="3"/>
  <c r="L5186" i="3"/>
  <c r="K5186" i="3"/>
  <c r="M5185" i="3"/>
  <c r="L5185" i="3"/>
  <c r="K5185" i="3"/>
  <c r="M5184" i="3"/>
  <c r="L5184" i="3"/>
  <c r="K5184" i="3"/>
  <c r="M5183" i="3"/>
  <c r="L5183" i="3"/>
  <c r="K5183" i="3"/>
  <c r="M5182" i="3"/>
  <c r="L5182" i="3"/>
  <c r="K5182" i="3"/>
  <c r="M5181" i="3"/>
  <c r="L5181" i="3"/>
  <c r="K5181" i="3"/>
  <c r="M5180" i="3"/>
  <c r="L5180" i="3"/>
  <c r="K5180" i="3"/>
  <c r="M5179" i="3"/>
  <c r="L5179" i="3"/>
  <c r="K5179" i="3"/>
  <c r="M5178" i="3"/>
  <c r="L5178" i="3"/>
  <c r="K5178" i="3"/>
  <c r="M5177" i="3"/>
  <c r="L5177" i="3"/>
  <c r="K5177" i="3"/>
  <c r="M5176" i="3"/>
  <c r="L5176" i="3"/>
  <c r="K5176" i="3"/>
  <c r="M5175" i="3"/>
  <c r="L5175" i="3"/>
  <c r="K5175" i="3"/>
  <c r="M5174" i="3"/>
  <c r="L5174" i="3"/>
  <c r="K5174" i="3"/>
  <c r="M5173" i="3"/>
  <c r="L5173" i="3"/>
  <c r="K5173" i="3"/>
  <c r="M5172" i="3"/>
  <c r="L5172" i="3"/>
  <c r="K5172" i="3"/>
  <c r="M5171" i="3"/>
  <c r="L5171" i="3"/>
  <c r="K5171" i="3"/>
  <c r="M5170" i="3"/>
  <c r="L5170" i="3"/>
  <c r="K5170" i="3"/>
  <c r="M5169" i="3"/>
  <c r="L5169" i="3"/>
  <c r="K5169" i="3"/>
  <c r="M5168" i="3"/>
  <c r="L5168" i="3"/>
  <c r="K5168" i="3"/>
  <c r="M5167" i="3"/>
  <c r="L5167" i="3"/>
  <c r="K5167" i="3"/>
  <c r="M5166" i="3"/>
  <c r="L5166" i="3"/>
  <c r="K5166" i="3"/>
  <c r="M5165" i="3"/>
  <c r="L5165" i="3"/>
  <c r="K5165" i="3"/>
  <c r="M5164" i="3"/>
  <c r="L5164" i="3"/>
  <c r="K5164" i="3"/>
  <c r="M5163" i="3"/>
  <c r="L5163" i="3"/>
  <c r="K5163" i="3"/>
  <c r="M5162" i="3"/>
  <c r="L5162" i="3"/>
  <c r="K5162" i="3"/>
  <c r="M5161" i="3"/>
  <c r="L5161" i="3"/>
  <c r="K5161" i="3"/>
  <c r="M5160" i="3"/>
  <c r="L5160" i="3"/>
  <c r="K5160" i="3"/>
  <c r="M5159" i="3"/>
  <c r="L5159" i="3"/>
  <c r="K5159" i="3"/>
  <c r="M5158" i="3"/>
  <c r="L5158" i="3"/>
  <c r="K5158" i="3"/>
  <c r="M5157" i="3"/>
  <c r="L5157" i="3"/>
  <c r="K5157" i="3"/>
  <c r="M5156" i="3"/>
  <c r="L5156" i="3"/>
  <c r="K5156" i="3"/>
  <c r="M5155" i="3"/>
  <c r="L5155" i="3"/>
  <c r="K5155" i="3"/>
  <c r="M5154" i="3"/>
  <c r="L5154" i="3"/>
  <c r="K5154" i="3"/>
  <c r="M5153" i="3"/>
  <c r="L5153" i="3"/>
  <c r="K5153" i="3"/>
  <c r="M5152" i="3"/>
  <c r="L5152" i="3"/>
  <c r="K5152" i="3"/>
  <c r="M5151" i="3"/>
  <c r="L5151" i="3"/>
  <c r="K5151" i="3"/>
  <c r="M5150" i="3"/>
  <c r="L5150" i="3"/>
  <c r="K5150" i="3"/>
  <c r="M5149" i="3"/>
  <c r="L5149" i="3"/>
  <c r="K5149" i="3"/>
  <c r="M5148" i="3"/>
  <c r="L5148" i="3"/>
  <c r="K5148" i="3"/>
  <c r="M5147" i="3"/>
  <c r="L5147" i="3"/>
  <c r="K5147" i="3"/>
  <c r="M5146" i="3"/>
  <c r="L5146" i="3"/>
  <c r="K5146" i="3"/>
  <c r="M5145" i="3"/>
  <c r="L5145" i="3"/>
  <c r="K5145" i="3"/>
  <c r="M5144" i="3"/>
  <c r="L5144" i="3"/>
  <c r="K5144" i="3"/>
  <c r="M5143" i="3"/>
  <c r="L5143" i="3"/>
  <c r="K5143" i="3"/>
  <c r="M5142" i="3"/>
  <c r="L5142" i="3"/>
  <c r="K5142" i="3"/>
  <c r="M5141" i="3"/>
  <c r="L5141" i="3"/>
  <c r="K5141" i="3"/>
  <c r="M5140" i="3"/>
  <c r="L5140" i="3"/>
  <c r="K5140" i="3"/>
  <c r="M5139" i="3"/>
  <c r="L5139" i="3"/>
  <c r="K5139" i="3"/>
  <c r="M5138" i="3"/>
  <c r="L5138" i="3"/>
  <c r="K5138" i="3"/>
  <c r="M5137" i="3"/>
  <c r="L5137" i="3"/>
  <c r="K5137" i="3"/>
  <c r="M5136" i="3"/>
  <c r="L5136" i="3"/>
  <c r="K5136" i="3"/>
  <c r="M5135" i="3"/>
  <c r="L5135" i="3"/>
  <c r="K5135" i="3"/>
  <c r="M5134" i="3"/>
  <c r="L5134" i="3"/>
  <c r="K5134" i="3"/>
  <c r="M5133" i="3"/>
  <c r="L5133" i="3"/>
  <c r="K5133" i="3"/>
  <c r="M5132" i="3"/>
  <c r="L5132" i="3"/>
  <c r="K5132" i="3"/>
  <c r="M5131" i="3"/>
  <c r="L5131" i="3"/>
  <c r="K5131" i="3"/>
  <c r="M5130" i="3"/>
  <c r="L5130" i="3"/>
  <c r="K5130" i="3"/>
  <c r="M5129" i="3"/>
  <c r="L5129" i="3"/>
  <c r="K5129" i="3"/>
  <c r="M5128" i="3"/>
  <c r="L5128" i="3"/>
  <c r="K5128" i="3"/>
  <c r="M5127" i="3"/>
  <c r="L5127" i="3"/>
  <c r="K5127" i="3"/>
  <c r="M5126" i="3"/>
  <c r="L5126" i="3"/>
  <c r="K5126" i="3"/>
  <c r="M5125" i="3"/>
  <c r="L5125" i="3"/>
  <c r="K5125" i="3"/>
  <c r="M5124" i="3"/>
  <c r="L5124" i="3"/>
  <c r="K5124" i="3"/>
  <c r="M5123" i="3"/>
  <c r="L5123" i="3"/>
  <c r="K5123" i="3"/>
  <c r="M5122" i="3"/>
  <c r="L5122" i="3"/>
  <c r="K5122" i="3"/>
  <c r="M5121" i="3"/>
  <c r="L5121" i="3"/>
  <c r="K5121" i="3"/>
  <c r="M5120" i="3"/>
  <c r="L5120" i="3"/>
  <c r="K5120" i="3"/>
  <c r="M5119" i="3"/>
  <c r="L5119" i="3"/>
  <c r="K5119" i="3"/>
  <c r="M5118" i="3"/>
  <c r="L5118" i="3"/>
  <c r="K5118" i="3"/>
  <c r="M5117" i="3"/>
  <c r="L5117" i="3"/>
  <c r="K5117" i="3"/>
  <c r="M5116" i="3"/>
  <c r="L5116" i="3"/>
  <c r="K5116" i="3"/>
  <c r="M5115" i="3"/>
  <c r="L5115" i="3"/>
  <c r="K5115" i="3"/>
  <c r="M5114" i="3"/>
  <c r="L5114" i="3"/>
  <c r="K5114" i="3"/>
  <c r="M5113" i="3"/>
  <c r="L5113" i="3"/>
  <c r="K5113" i="3"/>
  <c r="M5112" i="3"/>
  <c r="L5112" i="3"/>
  <c r="K5112" i="3"/>
  <c r="M5111" i="3"/>
  <c r="L5111" i="3"/>
  <c r="K5111" i="3"/>
  <c r="M5110" i="3"/>
  <c r="L5110" i="3"/>
  <c r="K5110" i="3"/>
  <c r="M5109" i="3"/>
  <c r="L5109" i="3"/>
  <c r="K5109" i="3"/>
  <c r="M5108" i="3"/>
  <c r="L5108" i="3"/>
  <c r="K5108" i="3"/>
  <c r="M5107" i="3"/>
  <c r="L5107" i="3"/>
  <c r="K5107" i="3"/>
  <c r="M5106" i="3"/>
  <c r="L5106" i="3"/>
  <c r="K5106" i="3"/>
  <c r="M5105" i="3"/>
  <c r="L5105" i="3"/>
  <c r="K5105" i="3"/>
  <c r="M5104" i="3"/>
  <c r="L5104" i="3"/>
  <c r="K5104" i="3"/>
  <c r="M5103" i="3"/>
  <c r="L5103" i="3"/>
  <c r="K5103" i="3"/>
  <c r="M5102" i="3"/>
  <c r="L5102" i="3"/>
  <c r="K5102" i="3"/>
  <c r="M5101" i="3"/>
  <c r="L5101" i="3"/>
  <c r="K5101" i="3"/>
  <c r="M5100" i="3"/>
  <c r="L5100" i="3"/>
  <c r="K5100" i="3"/>
  <c r="M5099" i="3"/>
  <c r="L5099" i="3"/>
  <c r="K5099" i="3"/>
  <c r="M5098" i="3"/>
  <c r="L5098" i="3"/>
  <c r="K5098" i="3"/>
  <c r="M5097" i="3"/>
  <c r="L5097" i="3"/>
  <c r="K5097" i="3"/>
  <c r="M5096" i="3"/>
  <c r="L5096" i="3"/>
  <c r="K5096" i="3"/>
  <c r="M5095" i="3"/>
  <c r="L5095" i="3"/>
  <c r="K5095" i="3"/>
  <c r="M5094" i="3"/>
  <c r="L5094" i="3"/>
  <c r="K5094" i="3"/>
  <c r="M5093" i="3"/>
  <c r="L5093" i="3"/>
  <c r="K5093" i="3"/>
  <c r="M5092" i="3"/>
  <c r="L5092" i="3"/>
  <c r="K5092" i="3"/>
  <c r="M5091" i="3"/>
  <c r="L5091" i="3"/>
  <c r="K5091" i="3"/>
  <c r="M5090" i="3"/>
  <c r="L5090" i="3"/>
  <c r="K5090" i="3"/>
  <c r="M5089" i="3"/>
  <c r="L5089" i="3"/>
  <c r="K5089" i="3"/>
  <c r="M5088" i="3"/>
  <c r="L5088" i="3"/>
  <c r="K5088" i="3"/>
  <c r="M5087" i="3"/>
  <c r="L5087" i="3"/>
  <c r="K5087" i="3"/>
  <c r="M5086" i="3"/>
  <c r="L5086" i="3"/>
  <c r="K5086" i="3"/>
  <c r="M5085" i="3"/>
  <c r="L5085" i="3"/>
  <c r="K5085" i="3"/>
  <c r="M5084" i="3"/>
  <c r="L5084" i="3"/>
  <c r="K5084" i="3"/>
  <c r="M5083" i="3"/>
  <c r="L5083" i="3"/>
  <c r="K5083" i="3"/>
  <c r="M5082" i="3"/>
  <c r="L5082" i="3"/>
  <c r="K5082" i="3"/>
  <c r="M5081" i="3"/>
  <c r="L5081" i="3"/>
  <c r="K5081" i="3"/>
  <c r="M5080" i="3"/>
  <c r="L5080" i="3"/>
  <c r="K5080" i="3"/>
  <c r="M5079" i="3"/>
  <c r="L5079" i="3"/>
  <c r="K5079" i="3"/>
  <c r="M5078" i="3"/>
  <c r="L5078" i="3"/>
  <c r="K5078" i="3"/>
  <c r="M5077" i="3"/>
  <c r="L5077" i="3"/>
  <c r="K5077" i="3"/>
  <c r="M5076" i="3"/>
  <c r="L5076" i="3"/>
  <c r="K5076" i="3"/>
  <c r="M5075" i="3"/>
  <c r="L5075" i="3"/>
  <c r="K5075" i="3"/>
  <c r="M5074" i="3"/>
  <c r="L5074" i="3"/>
  <c r="K5074" i="3"/>
  <c r="M5073" i="3"/>
  <c r="L5073" i="3"/>
  <c r="K5073" i="3"/>
  <c r="M5072" i="3"/>
  <c r="L5072" i="3"/>
  <c r="K5072" i="3"/>
  <c r="M5071" i="3"/>
  <c r="L5071" i="3"/>
  <c r="K5071" i="3"/>
  <c r="M5070" i="3"/>
  <c r="L5070" i="3"/>
  <c r="K5070" i="3"/>
  <c r="M5069" i="3"/>
  <c r="L5069" i="3"/>
  <c r="K5069" i="3"/>
  <c r="M5068" i="3"/>
  <c r="L5068" i="3"/>
  <c r="K5068" i="3"/>
  <c r="M5067" i="3"/>
  <c r="L5067" i="3"/>
  <c r="K5067" i="3"/>
  <c r="M5066" i="3"/>
  <c r="L5066" i="3"/>
  <c r="K5066" i="3"/>
  <c r="M5065" i="3"/>
  <c r="L5065" i="3"/>
  <c r="K5065" i="3"/>
  <c r="M5064" i="3"/>
  <c r="L5064" i="3"/>
  <c r="K5064" i="3"/>
  <c r="M5063" i="3"/>
  <c r="L5063" i="3"/>
  <c r="K5063" i="3"/>
  <c r="M5062" i="3"/>
  <c r="L5062" i="3"/>
  <c r="K5062" i="3"/>
  <c r="M5061" i="3"/>
  <c r="L5061" i="3"/>
  <c r="K5061" i="3"/>
  <c r="M5060" i="3"/>
  <c r="L5060" i="3"/>
  <c r="K5060" i="3"/>
  <c r="M5059" i="3"/>
  <c r="L5059" i="3"/>
  <c r="K5059" i="3"/>
  <c r="M5058" i="3"/>
  <c r="L5058" i="3"/>
  <c r="K5058" i="3"/>
  <c r="M5057" i="3"/>
  <c r="L5057" i="3"/>
  <c r="K5057" i="3"/>
  <c r="M5056" i="3"/>
  <c r="L5056" i="3"/>
  <c r="K5056" i="3"/>
  <c r="M5055" i="3"/>
  <c r="L5055" i="3"/>
  <c r="K5055" i="3"/>
  <c r="M5054" i="3"/>
  <c r="L5054" i="3"/>
  <c r="K5054" i="3"/>
  <c r="M5053" i="3"/>
  <c r="L5053" i="3"/>
  <c r="K5053" i="3"/>
  <c r="M5052" i="3"/>
  <c r="L5052" i="3"/>
  <c r="K5052" i="3"/>
  <c r="M5051" i="3"/>
  <c r="L5051" i="3"/>
  <c r="K5051" i="3"/>
  <c r="M5050" i="3"/>
  <c r="L5050" i="3"/>
  <c r="K5050" i="3"/>
  <c r="M5049" i="3"/>
  <c r="L5049" i="3"/>
  <c r="K5049" i="3"/>
  <c r="M5048" i="3"/>
  <c r="L5048" i="3"/>
  <c r="K5048" i="3"/>
  <c r="M5047" i="3"/>
  <c r="L5047" i="3"/>
  <c r="K5047" i="3"/>
  <c r="M5046" i="3"/>
  <c r="L5046" i="3"/>
  <c r="K5046" i="3"/>
  <c r="M5045" i="3"/>
  <c r="L5045" i="3"/>
  <c r="K5045" i="3"/>
  <c r="M5044" i="3"/>
  <c r="L5044" i="3"/>
  <c r="K5044" i="3"/>
  <c r="M5043" i="3"/>
  <c r="L5043" i="3"/>
  <c r="K5043" i="3"/>
  <c r="M5042" i="3"/>
  <c r="L5042" i="3"/>
  <c r="K5042" i="3"/>
  <c r="M5041" i="3"/>
  <c r="L5041" i="3"/>
  <c r="K5041" i="3"/>
  <c r="M5040" i="3"/>
  <c r="L5040" i="3"/>
  <c r="K5040" i="3"/>
  <c r="M5039" i="3"/>
  <c r="L5039" i="3"/>
  <c r="K5039" i="3"/>
  <c r="M5038" i="3"/>
  <c r="L5038" i="3"/>
  <c r="K5038" i="3"/>
  <c r="M5037" i="3"/>
  <c r="L5037" i="3"/>
  <c r="K5037" i="3"/>
  <c r="M5036" i="3"/>
  <c r="L5036" i="3"/>
  <c r="K5036" i="3"/>
  <c r="M5035" i="3"/>
  <c r="L5035" i="3"/>
  <c r="K5035" i="3"/>
  <c r="M5034" i="3"/>
  <c r="L5034" i="3"/>
  <c r="K5034" i="3"/>
  <c r="M5033" i="3"/>
  <c r="L5033" i="3"/>
  <c r="K5033" i="3"/>
  <c r="M5032" i="3"/>
  <c r="L5032" i="3"/>
  <c r="K5032" i="3"/>
  <c r="M5031" i="3"/>
  <c r="L5031" i="3"/>
  <c r="K5031" i="3"/>
  <c r="M5030" i="3"/>
  <c r="L5030" i="3"/>
  <c r="K5030" i="3"/>
  <c r="M5029" i="3"/>
  <c r="L5029" i="3"/>
  <c r="K5029" i="3"/>
  <c r="M5028" i="3"/>
  <c r="L5028" i="3"/>
  <c r="K5028" i="3"/>
  <c r="M5027" i="3"/>
  <c r="L5027" i="3"/>
  <c r="K5027" i="3"/>
  <c r="M5026" i="3"/>
  <c r="L5026" i="3"/>
  <c r="K5026" i="3"/>
  <c r="M5025" i="3"/>
  <c r="L5025" i="3"/>
  <c r="K5025" i="3"/>
  <c r="M5024" i="3"/>
  <c r="L5024" i="3"/>
  <c r="K5024" i="3"/>
  <c r="M5023" i="3"/>
  <c r="L5023" i="3"/>
  <c r="K5023" i="3"/>
  <c r="M5022" i="3"/>
  <c r="L5022" i="3"/>
  <c r="K5022" i="3"/>
  <c r="M5021" i="3"/>
  <c r="L5021" i="3"/>
  <c r="K5021" i="3"/>
  <c r="M5020" i="3"/>
  <c r="L5020" i="3"/>
  <c r="K5020" i="3"/>
  <c r="M5019" i="3"/>
  <c r="L5019" i="3"/>
  <c r="K5019" i="3"/>
  <c r="M5018" i="3"/>
  <c r="L5018" i="3"/>
  <c r="K5018" i="3"/>
  <c r="M5017" i="3"/>
  <c r="L5017" i="3"/>
  <c r="K5017" i="3"/>
  <c r="M5016" i="3"/>
  <c r="L5016" i="3"/>
  <c r="K5016" i="3"/>
  <c r="M5015" i="3"/>
  <c r="L5015" i="3"/>
  <c r="K5015" i="3"/>
  <c r="M5014" i="3"/>
  <c r="L5014" i="3"/>
  <c r="K5014" i="3"/>
  <c r="M5013" i="3"/>
  <c r="L5013" i="3"/>
  <c r="K5013" i="3"/>
  <c r="M5012" i="3"/>
  <c r="L5012" i="3"/>
  <c r="K5012" i="3"/>
  <c r="M5011" i="3"/>
  <c r="L5011" i="3"/>
  <c r="K5011" i="3"/>
  <c r="M5010" i="3"/>
  <c r="L5010" i="3"/>
  <c r="K5010" i="3"/>
  <c r="M5009" i="3"/>
  <c r="L5009" i="3"/>
  <c r="K5009" i="3"/>
  <c r="M5008" i="3"/>
  <c r="L5008" i="3"/>
  <c r="K5008" i="3"/>
  <c r="M5007" i="3"/>
  <c r="L5007" i="3"/>
  <c r="K5007" i="3"/>
  <c r="M5006" i="3"/>
  <c r="L5006" i="3"/>
  <c r="K5006" i="3"/>
  <c r="M5005" i="3"/>
  <c r="L5005" i="3"/>
  <c r="K5005" i="3"/>
  <c r="M5004" i="3"/>
  <c r="L5004" i="3"/>
  <c r="K5004" i="3"/>
  <c r="M5003" i="3"/>
  <c r="L5003" i="3"/>
  <c r="K5003" i="3"/>
  <c r="M5002" i="3"/>
  <c r="L5002" i="3"/>
  <c r="K5002" i="3"/>
  <c r="M5001" i="3"/>
  <c r="L5001" i="3"/>
  <c r="K5001" i="3"/>
  <c r="M5000" i="3"/>
  <c r="L5000" i="3"/>
  <c r="K5000" i="3"/>
  <c r="M4999" i="3"/>
  <c r="L4999" i="3"/>
  <c r="K4999" i="3"/>
  <c r="M4998" i="3"/>
  <c r="L4998" i="3"/>
  <c r="K4998" i="3"/>
  <c r="M4997" i="3"/>
  <c r="L4997" i="3"/>
  <c r="K4997" i="3"/>
  <c r="M4996" i="3"/>
  <c r="L4996" i="3"/>
  <c r="K4996" i="3"/>
  <c r="M4995" i="3"/>
  <c r="L4995" i="3"/>
  <c r="K4995" i="3"/>
  <c r="M4994" i="3"/>
  <c r="L4994" i="3"/>
  <c r="K4994" i="3"/>
  <c r="M4993" i="3"/>
  <c r="L4993" i="3"/>
  <c r="K4993" i="3"/>
  <c r="M4992" i="3"/>
  <c r="L4992" i="3"/>
  <c r="K4992" i="3"/>
  <c r="M4991" i="3"/>
  <c r="L4991" i="3"/>
  <c r="K4991" i="3"/>
  <c r="M4990" i="3"/>
  <c r="L4990" i="3"/>
  <c r="K4990" i="3"/>
  <c r="M4989" i="3"/>
  <c r="L4989" i="3"/>
  <c r="K4989" i="3"/>
  <c r="M4988" i="3"/>
  <c r="L4988" i="3"/>
  <c r="K4988" i="3"/>
  <c r="M4987" i="3"/>
  <c r="L4987" i="3"/>
  <c r="K4987" i="3"/>
  <c r="M4986" i="3"/>
  <c r="L4986" i="3"/>
  <c r="K4986" i="3"/>
  <c r="M4985" i="3"/>
  <c r="L4985" i="3"/>
  <c r="K4985" i="3"/>
  <c r="M4984" i="3"/>
  <c r="L4984" i="3"/>
  <c r="K4984" i="3"/>
  <c r="M4983" i="3"/>
  <c r="L4983" i="3"/>
  <c r="K4983" i="3"/>
  <c r="M4982" i="3"/>
  <c r="L4982" i="3"/>
  <c r="K4982" i="3"/>
  <c r="M4981" i="3"/>
  <c r="L4981" i="3"/>
  <c r="K4981" i="3"/>
  <c r="M4980" i="3"/>
  <c r="L4980" i="3"/>
  <c r="K4980" i="3"/>
  <c r="M4979" i="3"/>
  <c r="L4979" i="3"/>
  <c r="K4979" i="3"/>
  <c r="M4978" i="3"/>
  <c r="L4978" i="3"/>
  <c r="K4978" i="3"/>
  <c r="M4977" i="3"/>
  <c r="L4977" i="3"/>
  <c r="K4977" i="3"/>
  <c r="M4976" i="3"/>
  <c r="L4976" i="3"/>
  <c r="K4976" i="3"/>
  <c r="M4975" i="3"/>
  <c r="L4975" i="3"/>
  <c r="K4975" i="3"/>
  <c r="M4974" i="3"/>
  <c r="L4974" i="3"/>
  <c r="K4974" i="3"/>
  <c r="M4973" i="3"/>
  <c r="L4973" i="3"/>
  <c r="K4973" i="3"/>
  <c r="M4972" i="3"/>
  <c r="L4972" i="3"/>
  <c r="K4972" i="3"/>
  <c r="M4971" i="3"/>
  <c r="L4971" i="3"/>
  <c r="K4971" i="3"/>
  <c r="M4970" i="3"/>
  <c r="L4970" i="3"/>
  <c r="K4970" i="3"/>
  <c r="M4969" i="3"/>
  <c r="L4969" i="3"/>
  <c r="K4969" i="3"/>
  <c r="M4968" i="3"/>
  <c r="L4968" i="3"/>
  <c r="K4968" i="3"/>
  <c r="M4967" i="3"/>
  <c r="L4967" i="3"/>
  <c r="K4967" i="3"/>
  <c r="M4966" i="3"/>
  <c r="L4966" i="3"/>
  <c r="K4966" i="3"/>
  <c r="M4965" i="3"/>
  <c r="L4965" i="3"/>
  <c r="K4965" i="3"/>
  <c r="M4964" i="3"/>
  <c r="L4964" i="3"/>
  <c r="K4964" i="3"/>
  <c r="M4963" i="3"/>
  <c r="L4963" i="3"/>
  <c r="K4963" i="3"/>
  <c r="M4962" i="3"/>
  <c r="L4962" i="3"/>
  <c r="K4962" i="3"/>
  <c r="M4961" i="3"/>
  <c r="L4961" i="3"/>
  <c r="K4961" i="3"/>
  <c r="M4960" i="3"/>
  <c r="L4960" i="3"/>
  <c r="K4960" i="3"/>
  <c r="M4959" i="3"/>
  <c r="L4959" i="3"/>
  <c r="K4959" i="3"/>
  <c r="M4958" i="3"/>
  <c r="L4958" i="3"/>
  <c r="K4958" i="3"/>
  <c r="M4957" i="3"/>
  <c r="L4957" i="3"/>
  <c r="K4957" i="3"/>
  <c r="M4956" i="3"/>
  <c r="L4956" i="3"/>
  <c r="K4956" i="3"/>
  <c r="M4955" i="3"/>
  <c r="L4955" i="3"/>
  <c r="K4955" i="3"/>
  <c r="M4954" i="3"/>
  <c r="L4954" i="3"/>
  <c r="K4954" i="3"/>
  <c r="M4953" i="3"/>
  <c r="L4953" i="3"/>
  <c r="K4953" i="3"/>
  <c r="M4952" i="3"/>
  <c r="L4952" i="3"/>
  <c r="K4952" i="3"/>
  <c r="M4951" i="3"/>
  <c r="L4951" i="3"/>
  <c r="K4951" i="3"/>
  <c r="M4950" i="3"/>
  <c r="L4950" i="3"/>
  <c r="K4950" i="3"/>
  <c r="M4949" i="3"/>
  <c r="L4949" i="3"/>
  <c r="K4949" i="3"/>
  <c r="M4948" i="3"/>
  <c r="L4948" i="3"/>
  <c r="K4948" i="3"/>
  <c r="M4947" i="3"/>
  <c r="L4947" i="3"/>
  <c r="K4947" i="3"/>
  <c r="M4946" i="3"/>
  <c r="L4946" i="3"/>
  <c r="K4946" i="3"/>
  <c r="M4945" i="3"/>
  <c r="L4945" i="3"/>
  <c r="K4945" i="3"/>
  <c r="M4944" i="3"/>
  <c r="L4944" i="3"/>
  <c r="K4944" i="3"/>
  <c r="M4943" i="3"/>
  <c r="L4943" i="3"/>
  <c r="K4943" i="3"/>
  <c r="M4942" i="3"/>
  <c r="L4942" i="3"/>
  <c r="K4942" i="3"/>
  <c r="M4941" i="3"/>
  <c r="L4941" i="3"/>
  <c r="K4941" i="3"/>
  <c r="M4940" i="3"/>
  <c r="L4940" i="3"/>
  <c r="K4940" i="3"/>
  <c r="M4939" i="3"/>
  <c r="L4939" i="3"/>
  <c r="K4939" i="3"/>
  <c r="M4938" i="3"/>
  <c r="L4938" i="3"/>
  <c r="K4938" i="3"/>
  <c r="M4937" i="3"/>
  <c r="L4937" i="3"/>
  <c r="K4937" i="3"/>
  <c r="M4936" i="3"/>
  <c r="L4936" i="3"/>
  <c r="K4936" i="3"/>
  <c r="M4935" i="3"/>
  <c r="L4935" i="3"/>
  <c r="K4935" i="3"/>
  <c r="M4934" i="3"/>
  <c r="L4934" i="3"/>
  <c r="K4934" i="3"/>
  <c r="M4933" i="3"/>
  <c r="L4933" i="3"/>
  <c r="K4933" i="3"/>
  <c r="M4932" i="3"/>
  <c r="L4932" i="3"/>
  <c r="K4932" i="3"/>
  <c r="M4931" i="3"/>
  <c r="L4931" i="3"/>
  <c r="K4931" i="3"/>
  <c r="M4930" i="3"/>
  <c r="L4930" i="3"/>
  <c r="K4930" i="3"/>
  <c r="M4929" i="3"/>
  <c r="L4929" i="3"/>
  <c r="K4929" i="3"/>
  <c r="M4928" i="3"/>
  <c r="L4928" i="3"/>
  <c r="K4928" i="3"/>
  <c r="M4927" i="3"/>
  <c r="L4927" i="3"/>
  <c r="K4927" i="3"/>
  <c r="M4926" i="3"/>
  <c r="L4926" i="3"/>
  <c r="K4926" i="3"/>
  <c r="M4925" i="3"/>
  <c r="L4925" i="3"/>
  <c r="K4925" i="3"/>
  <c r="M4924" i="3"/>
  <c r="L4924" i="3"/>
  <c r="K4924" i="3"/>
  <c r="M4923" i="3"/>
  <c r="L4923" i="3"/>
  <c r="K4923" i="3"/>
  <c r="M4922" i="3"/>
  <c r="L4922" i="3"/>
  <c r="K4922" i="3"/>
  <c r="M4921" i="3"/>
  <c r="L4921" i="3"/>
  <c r="K4921" i="3"/>
  <c r="M4920" i="3"/>
  <c r="L4920" i="3"/>
  <c r="K4920" i="3"/>
  <c r="M4919" i="3"/>
  <c r="L4919" i="3"/>
  <c r="K4919" i="3"/>
  <c r="M4918" i="3"/>
  <c r="L4918" i="3"/>
  <c r="K4918" i="3"/>
  <c r="M4917" i="3"/>
  <c r="L4917" i="3"/>
  <c r="K4917" i="3"/>
  <c r="M4916" i="3"/>
  <c r="L4916" i="3"/>
  <c r="K4916" i="3"/>
  <c r="M4915" i="3"/>
  <c r="L4915" i="3"/>
  <c r="K4915" i="3"/>
  <c r="M4914" i="3"/>
  <c r="L4914" i="3"/>
  <c r="K4914" i="3"/>
  <c r="M4913" i="3"/>
  <c r="L4913" i="3"/>
  <c r="K4913" i="3"/>
  <c r="M4912" i="3"/>
  <c r="L4912" i="3"/>
  <c r="K4912" i="3"/>
  <c r="M4911" i="3"/>
  <c r="L4911" i="3"/>
  <c r="K4911" i="3"/>
  <c r="M4910" i="3"/>
  <c r="L4910" i="3"/>
  <c r="K4910" i="3"/>
  <c r="M4909" i="3"/>
  <c r="L4909" i="3"/>
  <c r="K4909" i="3"/>
  <c r="M4908" i="3"/>
  <c r="L4908" i="3"/>
  <c r="K4908" i="3"/>
  <c r="M4907" i="3"/>
  <c r="L4907" i="3"/>
  <c r="K4907" i="3"/>
  <c r="M4906" i="3"/>
  <c r="L4906" i="3"/>
  <c r="K4906" i="3"/>
  <c r="M4905" i="3"/>
  <c r="L4905" i="3"/>
  <c r="K4905" i="3"/>
  <c r="M4904" i="3"/>
  <c r="L4904" i="3"/>
  <c r="K4904" i="3"/>
  <c r="M4903" i="3"/>
  <c r="L4903" i="3"/>
  <c r="K4903" i="3"/>
  <c r="M4902" i="3"/>
  <c r="L4902" i="3"/>
  <c r="K4902" i="3"/>
  <c r="M4901" i="3"/>
  <c r="L4901" i="3"/>
  <c r="K4901" i="3"/>
  <c r="M4900" i="3"/>
  <c r="L4900" i="3"/>
  <c r="K4900" i="3"/>
  <c r="M4899" i="3"/>
  <c r="L4899" i="3"/>
  <c r="K4899" i="3"/>
  <c r="M4898" i="3"/>
  <c r="L4898" i="3"/>
  <c r="K4898" i="3"/>
  <c r="M4897" i="3"/>
  <c r="L4897" i="3"/>
  <c r="K4897" i="3"/>
  <c r="M4896" i="3"/>
  <c r="L4896" i="3"/>
  <c r="K4896" i="3"/>
  <c r="M4895" i="3"/>
  <c r="L4895" i="3"/>
  <c r="K4895" i="3"/>
  <c r="M4894" i="3"/>
  <c r="L4894" i="3"/>
  <c r="K4894" i="3"/>
  <c r="M4893" i="3"/>
  <c r="L4893" i="3"/>
  <c r="K4893" i="3"/>
  <c r="M4892" i="3"/>
  <c r="L4892" i="3"/>
  <c r="K4892" i="3"/>
  <c r="M4891" i="3"/>
  <c r="L4891" i="3"/>
  <c r="K4891" i="3"/>
  <c r="M4890" i="3"/>
  <c r="L4890" i="3"/>
  <c r="K4890" i="3"/>
  <c r="M4889" i="3"/>
  <c r="L4889" i="3"/>
  <c r="K4889" i="3"/>
  <c r="M4888" i="3"/>
  <c r="L4888" i="3"/>
  <c r="K4888" i="3"/>
  <c r="M4887" i="3"/>
  <c r="L4887" i="3"/>
  <c r="K4887" i="3"/>
  <c r="M4886" i="3"/>
  <c r="L4886" i="3"/>
  <c r="K4886" i="3"/>
  <c r="M4885" i="3"/>
  <c r="L4885" i="3"/>
  <c r="K4885" i="3"/>
  <c r="M4884" i="3"/>
  <c r="L4884" i="3"/>
  <c r="K4884" i="3"/>
  <c r="M4883" i="3"/>
  <c r="L4883" i="3"/>
  <c r="K4883" i="3"/>
  <c r="M4882" i="3"/>
  <c r="L4882" i="3"/>
  <c r="K4882" i="3"/>
  <c r="M4881" i="3"/>
  <c r="L4881" i="3"/>
  <c r="K4881" i="3"/>
  <c r="M4880" i="3"/>
  <c r="L4880" i="3"/>
  <c r="K4880" i="3"/>
  <c r="M4879" i="3"/>
  <c r="L4879" i="3"/>
  <c r="K4879" i="3"/>
  <c r="M4878" i="3"/>
  <c r="L4878" i="3"/>
  <c r="K4878" i="3"/>
  <c r="M4877" i="3"/>
  <c r="L4877" i="3"/>
  <c r="K4877" i="3"/>
  <c r="M4876" i="3"/>
  <c r="L4876" i="3"/>
  <c r="K4876" i="3"/>
  <c r="M4875" i="3"/>
  <c r="L4875" i="3"/>
  <c r="K4875" i="3"/>
  <c r="M4874" i="3"/>
  <c r="L4874" i="3"/>
  <c r="K4874" i="3"/>
  <c r="M4873" i="3"/>
  <c r="L4873" i="3"/>
  <c r="K4873" i="3"/>
  <c r="M4872" i="3"/>
  <c r="L4872" i="3"/>
  <c r="K4872" i="3"/>
  <c r="M4871" i="3"/>
  <c r="L4871" i="3"/>
  <c r="K4871" i="3"/>
  <c r="M4870" i="3"/>
  <c r="L4870" i="3"/>
  <c r="K4870" i="3"/>
  <c r="M4869" i="3"/>
  <c r="L4869" i="3"/>
  <c r="K4869" i="3"/>
  <c r="M4868" i="3"/>
  <c r="L4868" i="3"/>
  <c r="K4868" i="3"/>
  <c r="M4867" i="3"/>
  <c r="L4867" i="3"/>
  <c r="K4867" i="3"/>
  <c r="M4866" i="3"/>
  <c r="L4866" i="3"/>
  <c r="K4866" i="3"/>
  <c r="M4865" i="3"/>
  <c r="L4865" i="3"/>
  <c r="K4865" i="3"/>
  <c r="M4864" i="3"/>
  <c r="L4864" i="3"/>
  <c r="K4864" i="3"/>
  <c r="M4863" i="3"/>
  <c r="L4863" i="3"/>
  <c r="K4863" i="3"/>
  <c r="M4862" i="3"/>
  <c r="L4862" i="3"/>
  <c r="K4862" i="3"/>
  <c r="M4861" i="3"/>
  <c r="L4861" i="3"/>
  <c r="K4861" i="3"/>
  <c r="M4860" i="3"/>
  <c r="L4860" i="3"/>
  <c r="K4860" i="3"/>
  <c r="M4859" i="3"/>
  <c r="L4859" i="3"/>
  <c r="K4859" i="3"/>
  <c r="M4858" i="3"/>
  <c r="L4858" i="3"/>
  <c r="K4858" i="3"/>
  <c r="M4857" i="3"/>
  <c r="L4857" i="3"/>
  <c r="K4857" i="3"/>
  <c r="M4856" i="3"/>
  <c r="L4856" i="3"/>
  <c r="K4856" i="3"/>
  <c r="M4855" i="3"/>
  <c r="L4855" i="3"/>
  <c r="K4855" i="3"/>
  <c r="M4854" i="3"/>
  <c r="L4854" i="3"/>
  <c r="K4854" i="3"/>
  <c r="M4853" i="3"/>
  <c r="L4853" i="3"/>
  <c r="K4853" i="3"/>
  <c r="M4852" i="3"/>
  <c r="L4852" i="3"/>
  <c r="K4852" i="3"/>
  <c r="M4851" i="3"/>
  <c r="L4851" i="3"/>
  <c r="K4851" i="3"/>
  <c r="M4850" i="3"/>
  <c r="L4850" i="3"/>
  <c r="K4850" i="3"/>
  <c r="M4849" i="3"/>
  <c r="L4849" i="3"/>
  <c r="K4849" i="3"/>
  <c r="M4848" i="3"/>
  <c r="L4848" i="3"/>
  <c r="K4848" i="3"/>
  <c r="M4847" i="3"/>
  <c r="L4847" i="3"/>
  <c r="K4847" i="3"/>
  <c r="M4846" i="3"/>
  <c r="L4846" i="3"/>
  <c r="K4846" i="3"/>
  <c r="M4845" i="3"/>
  <c r="L4845" i="3"/>
  <c r="K4845" i="3"/>
  <c r="M4844" i="3"/>
  <c r="L4844" i="3"/>
  <c r="K4844" i="3"/>
  <c r="M4843" i="3"/>
  <c r="L4843" i="3"/>
  <c r="K4843" i="3"/>
  <c r="M4842" i="3"/>
  <c r="L4842" i="3"/>
  <c r="K4842" i="3"/>
  <c r="M4841" i="3"/>
  <c r="L4841" i="3"/>
  <c r="K4841" i="3"/>
  <c r="M4840" i="3"/>
  <c r="L4840" i="3"/>
  <c r="K4840" i="3"/>
  <c r="M4839" i="3"/>
  <c r="L4839" i="3"/>
  <c r="K4839" i="3"/>
  <c r="M4838" i="3"/>
  <c r="L4838" i="3"/>
  <c r="K4838" i="3"/>
  <c r="M4837" i="3"/>
  <c r="L4837" i="3"/>
  <c r="K4837" i="3"/>
  <c r="M4836" i="3"/>
  <c r="L4836" i="3"/>
  <c r="K4836" i="3"/>
  <c r="M4835" i="3"/>
  <c r="L4835" i="3"/>
  <c r="K4835" i="3"/>
  <c r="M4834" i="3"/>
  <c r="L4834" i="3"/>
  <c r="K4834" i="3"/>
  <c r="M4833" i="3"/>
  <c r="L4833" i="3"/>
  <c r="K4833" i="3"/>
  <c r="M4832" i="3"/>
  <c r="L4832" i="3"/>
  <c r="K4832" i="3"/>
  <c r="M4831" i="3"/>
  <c r="L4831" i="3"/>
  <c r="K4831" i="3"/>
  <c r="M4830" i="3"/>
  <c r="L4830" i="3"/>
  <c r="K4830" i="3"/>
  <c r="M4829" i="3"/>
  <c r="L4829" i="3"/>
  <c r="K4829" i="3"/>
  <c r="M4828" i="3"/>
  <c r="L4828" i="3"/>
  <c r="K4828" i="3"/>
  <c r="M4827" i="3"/>
  <c r="L4827" i="3"/>
  <c r="K4827" i="3"/>
  <c r="M4826" i="3"/>
  <c r="L4826" i="3"/>
  <c r="K4826" i="3"/>
  <c r="M4825" i="3"/>
  <c r="L4825" i="3"/>
  <c r="K4825" i="3"/>
  <c r="M4824" i="3"/>
  <c r="L4824" i="3"/>
  <c r="K4824" i="3"/>
  <c r="M4823" i="3"/>
  <c r="L4823" i="3"/>
  <c r="K4823" i="3"/>
  <c r="M4822" i="3"/>
  <c r="L4822" i="3"/>
  <c r="K4822" i="3"/>
  <c r="M4821" i="3"/>
  <c r="L4821" i="3"/>
  <c r="K4821" i="3"/>
  <c r="M4820" i="3"/>
  <c r="L4820" i="3"/>
  <c r="K4820" i="3"/>
  <c r="M4819" i="3"/>
  <c r="L4819" i="3"/>
  <c r="K4819" i="3"/>
  <c r="M4818" i="3"/>
  <c r="L4818" i="3"/>
  <c r="K4818" i="3"/>
  <c r="M4817" i="3"/>
  <c r="L4817" i="3"/>
  <c r="K4817" i="3"/>
  <c r="M4816" i="3"/>
  <c r="L4816" i="3"/>
  <c r="K4816" i="3"/>
  <c r="M4815" i="3"/>
  <c r="L4815" i="3"/>
  <c r="K4815" i="3"/>
  <c r="M4814" i="3"/>
  <c r="L4814" i="3"/>
  <c r="K4814" i="3"/>
  <c r="M4813" i="3"/>
  <c r="L4813" i="3"/>
  <c r="K4813" i="3"/>
  <c r="M4812" i="3"/>
  <c r="L4812" i="3"/>
  <c r="K4812" i="3"/>
  <c r="M4811" i="3"/>
  <c r="L4811" i="3"/>
  <c r="K4811" i="3"/>
  <c r="M4810" i="3"/>
  <c r="L4810" i="3"/>
  <c r="K4810" i="3"/>
  <c r="M4809" i="3"/>
  <c r="L4809" i="3"/>
  <c r="K4809" i="3"/>
  <c r="M4808" i="3"/>
  <c r="L4808" i="3"/>
  <c r="K4808" i="3"/>
  <c r="M4807" i="3"/>
  <c r="L4807" i="3"/>
  <c r="K4807" i="3"/>
  <c r="M4806" i="3"/>
  <c r="L4806" i="3"/>
  <c r="K4806" i="3"/>
  <c r="M4805" i="3"/>
  <c r="L4805" i="3"/>
  <c r="K4805" i="3"/>
  <c r="M4804" i="3"/>
  <c r="L4804" i="3"/>
  <c r="K4804" i="3"/>
  <c r="M4803" i="3"/>
  <c r="L4803" i="3"/>
  <c r="K4803" i="3"/>
  <c r="M4802" i="3"/>
  <c r="L4802" i="3"/>
  <c r="K4802" i="3"/>
  <c r="M4801" i="3"/>
  <c r="L4801" i="3"/>
  <c r="K4801" i="3"/>
  <c r="M4800" i="3"/>
  <c r="L4800" i="3"/>
  <c r="K4800" i="3"/>
  <c r="M4799" i="3"/>
  <c r="L4799" i="3"/>
  <c r="K4799" i="3"/>
  <c r="M4798" i="3"/>
  <c r="L4798" i="3"/>
  <c r="K4798" i="3"/>
  <c r="M4797" i="3"/>
  <c r="L4797" i="3"/>
  <c r="K4797" i="3"/>
  <c r="M4796" i="3"/>
  <c r="L4796" i="3"/>
  <c r="K4796" i="3"/>
  <c r="M4795" i="3"/>
  <c r="L4795" i="3"/>
  <c r="K4795" i="3"/>
  <c r="M4794" i="3"/>
  <c r="L4794" i="3"/>
  <c r="K4794" i="3"/>
  <c r="M4793" i="3"/>
  <c r="L4793" i="3"/>
  <c r="K4793" i="3"/>
  <c r="M4792" i="3"/>
  <c r="L4792" i="3"/>
  <c r="K4792" i="3"/>
  <c r="M4791" i="3"/>
  <c r="L4791" i="3"/>
  <c r="K4791" i="3"/>
  <c r="M4790" i="3"/>
  <c r="L4790" i="3"/>
  <c r="K4790" i="3"/>
  <c r="M4789" i="3"/>
  <c r="L4789" i="3"/>
  <c r="K4789" i="3"/>
  <c r="M4788" i="3"/>
  <c r="L4788" i="3"/>
  <c r="K4788" i="3"/>
  <c r="M4787" i="3"/>
  <c r="L4787" i="3"/>
  <c r="K4787" i="3"/>
  <c r="M4786" i="3"/>
  <c r="L4786" i="3"/>
  <c r="K4786" i="3"/>
  <c r="M4785" i="3"/>
  <c r="L4785" i="3"/>
  <c r="K4785" i="3"/>
  <c r="M4784" i="3"/>
  <c r="L4784" i="3"/>
  <c r="K4784" i="3"/>
  <c r="M4783" i="3"/>
  <c r="L4783" i="3"/>
  <c r="K4783" i="3"/>
  <c r="M4782" i="3"/>
  <c r="L4782" i="3"/>
  <c r="K4782" i="3"/>
  <c r="M4781" i="3"/>
  <c r="L4781" i="3"/>
  <c r="K4781" i="3"/>
  <c r="M4780" i="3"/>
  <c r="L4780" i="3"/>
  <c r="K4780" i="3"/>
  <c r="M4779" i="3"/>
  <c r="L4779" i="3"/>
  <c r="K4779" i="3"/>
  <c r="M4778" i="3"/>
  <c r="L4778" i="3"/>
  <c r="K4778" i="3"/>
  <c r="M4777" i="3"/>
  <c r="L4777" i="3"/>
  <c r="K4777" i="3"/>
  <c r="M4776" i="3"/>
  <c r="L4776" i="3"/>
  <c r="K4776" i="3"/>
  <c r="M4775" i="3"/>
  <c r="L4775" i="3"/>
  <c r="K4775" i="3"/>
  <c r="M4774" i="3"/>
  <c r="L4774" i="3"/>
  <c r="K4774" i="3"/>
  <c r="M4773" i="3"/>
  <c r="L4773" i="3"/>
  <c r="K4773" i="3"/>
  <c r="M4772" i="3"/>
  <c r="L4772" i="3"/>
  <c r="K4772" i="3"/>
  <c r="M4771" i="3"/>
  <c r="L4771" i="3"/>
  <c r="K4771" i="3"/>
  <c r="M4770" i="3"/>
  <c r="L4770" i="3"/>
  <c r="K4770" i="3"/>
  <c r="M4769" i="3"/>
  <c r="L4769" i="3"/>
  <c r="K4769" i="3"/>
  <c r="M4768" i="3"/>
  <c r="L4768" i="3"/>
  <c r="K4768" i="3"/>
  <c r="M4767" i="3"/>
  <c r="L4767" i="3"/>
  <c r="K4767" i="3"/>
  <c r="M4766" i="3"/>
  <c r="L4766" i="3"/>
  <c r="K4766" i="3"/>
  <c r="M4765" i="3"/>
  <c r="L4765" i="3"/>
  <c r="K4765" i="3"/>
  <c r="M4764" i="3"/>
  <c r="L4764" i="3"/>
  <c r="K4764" i="3"/>
  <c r="M4763" i="3"/>
  <c r="L4763" i="3"/>
  <c r="K4763" i="3"/>
  <c r="M4762" i="3"/>
  <c r="L4762" i="3"/>
  <c r="K4762" i="3"/>
  <c r="M4761" i="3"/>
  <c r="L4761" i="3"/>
  <c r="K4761" i="3"/>
  <c r="M4760" i="3"/>
  <c r="L4760" i="3"/>
  <c r="K4760" i="3"/>
  <c r="M4759" i="3"/>
  <c r="L4759" i="3"/>
  <c r="K4759" i="3"/>
  <c r="M4758" i="3"/>
  <c r="L4758" i="3"/>
  <c r="K4758" i="3"/>
  <c r="M4757" i="3"/>
  <c r="L4757" i="3"/>
  <c r="K4757" i="3"/>
  <c r="M4756" i="3"/>
  <c r="L4756" i="3"/>
  <c r="K4756" i="3"/>
  <c r="M4755" i="3"/>
  <c r="L4755" i="3"/>
  <c r="K4755" i="3"/>
  <c r="M4754" i="3"/>
  <c r="L4754" i="3"/>
  <c r="K4754" i="3"/>
  <c r="M4753" i="3"/>
  <c r="L4753" i="3"/>
  <c r="K4753" i="3"/>
  <c r="M4752" i="3"/>
  <c r="L4752" i="3"/>
  <c r="K4752" i="3"/>
  <c r="M4751" i="3"/>
  <c r="L4751" i="3"/>
  <c r="K4751" i="3"/>
  <c r="M4750" i="3"/>
  <c r="L4750" i="3"/>
  <c r="K4750" i="3"/>
  <c r="M4749" i="3"/>
  <c r="L4749" i="3"/>
  <c r="K4749" i="3"/>
  <c r="M4748" i="3"/>
  <c r="L4748" i="3"/>
  <c r="K4748" i="3"/>
  <c r="M4747" i="3"/>
  <c r="L4747" i="3"/>
  <c r="K4747" i="3"/>
  <c r="M4746" i="3"/>
  <c r="L4746" i="3"/>
  <c r="K4746" i="3"/>
  <c r="M4745" i="3"/>
  <c r="L4745" i="3"/>
  <c r="K4745" i="3"/>
  <c r="M4744" i="3"/>
  <c r="L4744" i="3"/>
  <c r="K4744" i="3"/>
  <c r="M4743" i="3"/>
  <c r="L4743" i="3"/>
  <c r="K4743" i="3"/>
  <c r="M4742" i="3"/>
  <c r="L4742" i="3"/>
  <c r="K4742" i="3"/>
  <c r="M4741" i="3"/>
  <c r="L4741" i="3"/>
  <c r="K4741" i="3"/>
  <c r="M4740" i="3"/>
  <c r="L4740" i="3"/>
  <c r="K4740" i="3"/>
  <c r="M4739" i="3"/>
  <c r="L4739" i="3"/>
  <c r="K4739" i="3"/>
  <c r="M4738" i="3"/>
  <c r="L4738" i="3"/>
  <c r="K4738" i="3"/>
  <c r="M4737" i="3"/>
  <c r="L4737" i="3"/>
  <c r="K4737" i="3"/>
  <c r="M4736" i="3"/>
  <c r="L4736" i="3"/>
  <c r="K4736" i="3"/>
  <c r="M4735" i="3"/>
  <c r="L4735" i="3"/>
  <c r="K4735" i="3"/>
  <c r="M4734" i="3"/>
  <c r="L4734" i="3"/>
  <c r="K4734" i="3"/>
  <c r="M4733" i="3"/>
  <c r="L4733" i="3"/>
  <c r="K4733" i="3"/>
  <c r="M4732" i="3"/>
  <c r="L4732" i="3"/>
  <c r="K4732" i="3"/>
  <c r="M4731" i="3"/>
  <c r="L4731" i="3"/>
  <c r="K4731" i="3"/>
  <c r="M4730" i="3"/>
  <c r="L4730" i="3"/>
  <c r="K4730" i="3"/>
  <c r="M4729" i="3"/>
  <c r="L4729" i="3"/>
  <c r="K4729" i="3"/>
  <c r="M4728" i="3"/>
  <c r="L4728" i="3"/>
  <c r="K4728" i="3"/>
  <c r="M4727" i="3"/>
  <c r="L4727" i="3"/>
  <c r="K4727" i="3"/>
  <c r="M4726" i="3"/>
  <c r="L4726" i="3"/>
  <c r="K4726" i="3"/>
  <c r="M4725" i="3"/>
  <c r="L4725" i="3"/>
  <c r="K4725" i="3"/>
  <c r="M4724" i="3"/>
  <c r="L4724" i="3"/>
  <c r="K4724" i="3"/>
  <c r="M4723" i="3"/>
  <c r="L4723" i="3"/>
  <c r="K4723" i="3"/>
  <c r="M4722" i="3"/>
  <c r="L4722" i="3"/>
  <c r="K4722" i="3"/>
  <c r="M4721" i="3"/>
  <c r="L4721" i="3"/>
  <c r="K4721" i="3"/>
  <c r="M4720" i="3"/>
  <c r="L4720" i="3"/>
  <c r="K4720" i="3"/>
  <c r="M4719" i="3"/>
  <c r="L4719" i="3"/>
  <c r="K4719" i="3"/>
  <c r="M4718" i="3"/>
  <c r="L4718" i="3"/>
  <c r="K4718" i="3"/>
  <c r="M4717" i="3"/>
  <c r="L4717" i="3"/>
  <c r="K4717" i="3"/>
  <c r="M4716" i="3"/>
  <c r="L4716" i="3"/>
  <c r="K4716" i="3"/>
  <c r="M4715" i="3"/>
  <c r="L4715" i="3"/>
  <c r="K4715" i="3"/>
  <c r="M4714" i="3"/>
  <c r="L4714" i="3"/>
  <c r="K4714" i="3"/>
  <c r="M4713" i="3"/>
  <c r="L4713" i="3"/>
  <c r="K4713" i="3"/>
  <c r="M4712" i="3"/>
  <c r="L4712" i="3"/>
  <c r="K4712" i="3"/>
  <c r="M4711" i="3"/>
  <c r="L4711" i="3"/>
  <c r="K4711" i="3"/>
  <c r="M4710" i="3"/>
  <c r="L4710" i="3"/>
  <c r="K4710" i="3"/>
  <c r="M4709" i="3"/>
  <c r="L4709" i="3"/>
  <c r="K4709" i="3"/>
  <c r="M4708" i="3"/>
  <c r="L4708" i="3"/>
  <c r="K4708" i="3"/>
  <c r="M4707" i="3"/>
  <c r="L4707" i="3"/>
  <c r="K4707" i="3"/>
  <c r="M4706" i="3"/>
  <c r="L4706" i="3"/>
  <c r="K4706" i="3"/>
  <c r="M4705" i="3"/>
  <c r="L4705" i="3"/>
  <c r="K4705" i="3"/>
  <c r="M4704" i="3"/>
  <c r="L4704" i="3"/>
  <c r="K4704" i="3"/>
  <c r="M4703" i="3"/>
  <c r="L4703" i="3"/>
  <c r="K4703" i="3"/>
  <c r="M4702" i="3"/>
  <c r="L4702" i="3"/>
  <c r="K4702" i="3"/>
  <c r="M4701" i="3"/>
  <c r="L4701" i="3"/>
  <c r="K4701" i="3"/>
  <c r="M4700" i="3"/>
  <c r="L4700" i="3"/>
  <c r="K4700" i="3"/>
  <c r="M4699" i="3"/>
  <c r="L4699" i="3"/>
  <c r="K4699" i="3"/>
  <c r="M4698" i="3"/>
  <c r="L4698" i="3"/>
  <c r="K4698" i="3"/>
  <c r="M4697" i="3"/>
  <c r="L4697" i="3"/>
  <c r="K4697" i="3"/>
  <c r="M4696" i="3"/>
  <c r="L4696" i="3"/>
  <c r="K4696" i="3"/>
  <c r="M4695" i="3"/>
  <c r="L4695" i="3"/>
  <c r="K4695" i="3"/>
  <c r="M4694" i="3"/>
  <c r="L4694" i="3"/>
  <c r="K4694" i="3"/>
  <c r="M4693" i="3"/>
  <c r="L4693" i="3"/>
  <c r="K4693" i="3"/>
  <c r="M4692" i="3"/>
  <c r="L4692" i="3"/>
  <c r="K4692" i="3"/>
  <c r="M4691" i="3"/>
  <c r="L4691" i="3"/>
  <c r="K4691" i="3"/>
  <c r="M4690" i="3"/>
  <c r="L4690" i="3"/>
  <c r="K4690" i="3"/>
  <c r="M4689" i="3"/>
  <c r="L4689" i="3"/>
  <c r="K4689" i="3"/>
  <c r="M4688" i="3"/>
  <c r="L4688" i="3"/>
  <c r="K4688" i="3"/>
  <c r="M4687" i="3"/>
  <c r="L4687" i="3"/>
  <c r="K4687" i="3"/>
  <c r="M4686" i="3"/>
  <c r="L4686" i="3"/>
  <c r="K4686" i="3"/>
  <c r="M4685" i="3"/>
  <c r="L4685" i="3"/>
  <c r="K4685" i="3"/>
  <c r="M4684" i="3"/>
  <c r="L4684" i="3"/>
  <c r="K4684" i="3"/>
  <c r="M4683" i="3"/>
  <c r="L4683" i="3"/>
  <c r="K4683" i="3"/>
  <c r="M4682" i="3"/>
  <c r="L4682" i="3"/>
  <c r="K4682" i="3"/>
  <c r="M4681" i="3"/>
  <c r="L4681" i="3"/>
  <c r="K4681" i="3"/>
  <c r="M4680" i="3"/>
  <c r="L4680" i="3"/>
  <c r="K4680" i="3"/>
  <c r="M4679" i="3"/>
  <c r="L4679" i="3"/>
  <c r="K4679" i="3"/>
  <c r="M4678" i="3"/>
  <c r="L4678" i="3"/>
  <c r="K4678" i="3"/>
  <c r="M4677" i="3"/>
  <c r="L4677" i="3"/>
  <c r="K4677" i="3"/>
  <c r="M4676" i="3"/>
  <c r="L4676" i="3"/>
  <c r="K4676" i="3"/>
  <c r="M4675" i="3"/>
  <c r="L4675" i="3"/>
  <c r="K4675" i="3"/>
  <c r="M4674" i="3"/>
  <c r="L4674" i="3"/>
  <c r="K4674" i="3"/>
  <c r="M4673" i="3"/>
  <c r="L4673" i="3"/>
  <c r="K4673" i="3"/>
  <c r="M4672" i="3"/>
  <c r="L4672" i="3"/>
  <c r="K4672" i="3"/>
  <c r="M4671" i="3"/>
  <c r="L4671" i="3"/>
  <c r="K4671" i="3"/>
  <c r="M4670" i="3"/>
  <c r="L4670" i="3"/>
  <c r="K4670" i="3"/>
  <c r="M4669" i="3"/>
  <c r="L4669" i="3"/>
  <c r="K4669" i="3"/>
  <c r="M4668" i="3"/>
  <c r="L4668" i="3"/>
  <c r="K4668" i="3"/>
  <c r="M4667" i="3"/>
  <c r="L4667" i="3"/>
  <c r="K4667" i="3"/>
  <c r="M4666" i="3"/>
  <c r="L4666" i="3"/>
  <c r="K4666" i="3"/>
  <c r="M4665" i="3"/>
  <c r="L4665" i="3"/>
  <c r="K4665" i="3"/>
  <c r="M4664" i="3"/>
  <c r="L4664" i="3"/>
  <c r="K4664" i="3"/>
  <c r="M4663" i="3"/>
  <c r="L4663" i="3"/>
  <c r="K4663" i="3"/>
  <c r="M4662" i="3"/>
  <c r="L4662" i="3"/>
  <c r="K4662" i="3"/>
  <c r="M4661" i="3"/>
  <c r="L4661" i="3"/>
  <c r="K4661" i="3"/>
  <c r="M4660" i="3"/>
  <c r="L4660" i="3"/>
  <c r="K4660" i="3"/>
  <c r="M4659" i="3"/>
  <c r="L4659" i="3"/>
  <c r="K4659" i="3"/>
  <c r="M4658" i="3"/>
  <c r="L4658" i="3"/>
  <c r="K4658" i="3"/>
  <c r="M4657" i="3"/>
  <c r="L4657" i="3"/>
  <c r="K4657" i="3"/>
  <c r="M4656" i="3"/>
  <c r="L4656" i="3"/>
  <c r="K4656" i="3"/>
  <c r="M4655" i="3"/>
  <c r="L4655" i="3"/>
  <c r="K4655" i="3"/>
  <c r="M4654" i="3"/>
  <c r="L4654" i="3"/>
  <c r="K4654" i="3"/>
  <c r="M4653" i="3"/>
  <c r="L4653" i="3"/>
  <c r="K4653" i="3"/>
  <c r="M4652" i="3"/>
  <c r="L4652" i="3"/>
  <c r="K4652" i="3"/>
  <c r="M4651" i="3"/>
  <c r="L4651" i="3"/>
  <c r="K4651" i="3"/>
  <c r="M4650" i="3"/>
  <c r="L4650" i="3"/>
  <c r="K4650" i="3"/>
  <c r="M4649" i="3"/>
  <c r="L4649" i="3"/>
  <c r="K4649" i="3"/>
  <c r="M4648" i="3"/>
  <c r="L4648" i="3"/>
  <c r="K4648" i="3"/>
  <c r="M4647" i="3"/>
  <c r="L4647" i="3"/>
  <c r="K4647" i="3"/>
  <c r="M4646" i="3"/>
  <c r="L4646" i="3"/>
  <c r="K4646" i="3"/>
  <c r="M4645" i="3"/>
  <c r="L4645" i="3"/>
  <c r="K4645" i="3"/>
  <c r="M4644" i="3"/>
  <c r="L4644" i="3"/>
  <c r="K4644" i="3"/>
  <c r="M4643" i="3"/>
  <c r="L4643" i="3"/>
  <c r="K4643" i="3"/>
  <c r="M4642" i="3"/>
  <c r="L4642" i="3"/>
  <c r="K4642" i="3"/>
  <c r="M4641" i="3"/>
  <c r="L4641" i="3"/>
  <c r="K4641" i="3"/>
  <c r="M4640" i="3"/>
  <c r="L4640" i="3"/>
  <c r="K4640" i="3"/>
  <c r="M4639" i="3"/>
  <c r="L4639" i="3"/>
  <c r="K4639" i="3"/>
  <c r="M4638" i="3"/>
  <c r="L4638" i="3"/>
  <c r="K4638" i="3"/>
  <c r="M4637" i="3"/>
  <c r="L4637" i="3"/>
  <c r="K4637" i="3"/>
  <c r="M4636" i="3"/>
  <c r="L4636" i="3"/>
  <c r="K4636" i="3"/>
  <c r="M4635" i="3"/>
  <c r="L4635" i="3"/>
  <c r="K4635" i="3"/>
  <c r="M4634" i="3"/>
  <c r="L4634" i="3"/>
  <c r="K4634" i="3"/>
  <c r="M4633" i="3"/>
  <c r="L4633" i="3"/>
  <c r="K4633" i="3"/>
  <c r="M4632" i="3"/>
  <c r="L4632" i="3"/>
  <c r="K4632" i="3"/>
  <c r="M4631" i="3"/>
  <c r="L4631" i="3"/>
  <c r="K4631" i="3"/>
  <c r="M4630" i="3"/>
  <c r="L4630" i="3"/>
  <c r="K4630" i="3"/>
  <c r="M4629" i="3"/>
  <c r="L4629" i="3"/>
  <c r="K4629" i="3"/>
  <c r="M4628" i="3"/>
  <c r="L4628" i="3"/>
  <c r="K4628" i="3"/>
  <c r="M4627" i="3"/>
  <c r="L4627" i="3"/>
  <c r="K4627" i="3"/>
  <c r="M4626" i="3"/>
  <c r="L4626" i="3"/>
  <c r="K4626" i="3"/>
  <c r="M4625" i="3"/>
  <c r="L4625" i="3"/>
  <c r="K4625" i="3"/>
  <c r="M4624" i="3"/>
  <c r="L4624" i="3"/>
  <c r="K4624" i="3"/>
  <c r="M4623" i="3"/>
  <c r="L4623" i="3"/>
  <c r="K4623" i="3"/>
  <c r="M4622" i="3"/>
  <c r="L4622" i="3"/>
  <c r="K4622" i="3"/>
  <c r="M4621" i="3"/>
  <c r="L4621" i="3"/>
  <c r="K4621" i="3"/>
  <c r="M4620" i="3"/>
  <c r="L4620" i="3"/>
  <c r="K4620" i="3"/>
  <c r="M4619" i="3"/>
  <c r="L4619" i="3"/>
  <c r="K4619" i="3"/>
  <c r="M4618" i="3"/>
  <c r="L4618" i="3"/>
  <c r="K4618" i="3"/>
  <c r="M4617" i="3"/>
  <c r="L4617" i="3"/>
  <c r="K4617" i="3"/>
  <c r="M4616" i="3"/>
  <c r="L4616" i="3"/>
  <c r="K4616" i="3"/>
  <c r="M4615" i="3"/>
  <c r="L4615" i="3"/>
  <c r="K4615" i="3"/>
  <c r="M4614" i="3"/>
  <c r="L4614" i="3"/>
  <c r="K4614" i="3"/>
  <c r="M4613" i="3"/>
  <c r="L4613" i="3"/>
  <c r="K4613" i="3"/>
  <c r="M4612" i="3"/>
  <c r="L4612" i="3"/>
  <c r="K4612" i="3"/>
  <c r="M4611" i="3"/>
  <c r="L4611" i="3"/>
  <c r="K4611" i="3"/>
  <c r="M4610" i="3"/>
  <c r="L4610" i="3"/>
  <c r="K4610" i="3"/>
  <c r="M4609" i="3"/>
  <c r="L4609" i="3"/>
  <c r="K4609" i="3"/>
  <c r="M4608" i="3"/>
  <c r="L4608" i="3"/>
  <c r="K4608" i="3"/>
  <c r="M4607" i="3"/>
  <c r="L4607" i="3"/>
  <c r="K4607" i="3"/>
  <c r="M4606" i="3"/>
  <c r="L4606" i="3"/>
  <c r="K4606" i="3"/>
  <c r="M4605" i="3"/>
  <c r="L4605" i="3"/>
  <c r="K4605" i="3"/>
  <c r="M4604" i="3"/>
  <c r="L4604" i="3"/>
  <c r="K4604" i="3"/>
  <c r="M4603" i="3"/>
  <c r="L4603" i="3"/>
  <c r="K4603" i="3"/>
  <c r="M4602" i="3"/>
  <c r="L4602" i="3"/>
  <c r="K4602" i="3"/>
  <c r="M4601" i="3"/>
  <c r="L4601" i="3"/>
  <c r="K4601" i="3"/>
  <c r="M4600" i="3"/>
  <c r="L4600" i="3"/>
  <c r="K4600" i="3"/>
  <c r="M4599" i="3"/>
  <c r="L4599" i="3"/>
  <c r="K4599" i="3"/>
  <c r="M4598" i="3"/>
  <c r="L4598" i="3"/>
  <c r="K4598" i="3"/>
  <c r="M4597" i="3"/>
  <c r="L4597" i="3"/>
  <c r="K4597" i="3"/>
  <c r="M4596" i="3"/>
  <c r="L4596" i="3"/>
  <c r="K4596" i="3"/>
  <c r="M4595" i="3"/>
  <c r="L4595" i="3"/>
  <c r="K4595" i="3"/>
  <c r="M4594" i="3"/>
  <c r="L4594" i="3"/>
  <c r="K4594" i="3"/>
  <c r="M4593" i="3"/>
  <c r="L4593" i="3"/>
  <c r="K4593" i="3"/>
  <c r="M4592" i="3"/>
  <c r="L4592" i="3"/>
  <c r="K4592" i="3"/>
  <c r="M4591" i="3"/>
  <c r="L4591" i="3"/>
  <c r="K4591" i="3"/>
  <c r="M4590" i="3"/>
  <c r="L4590" i="3"/>
  <c r="K4590" i="3"/>
  <c r="M4589" i="3"/>
  <c r="L4589" i="3"/>
  <c r="K4589" i="3"/>
  <c r="M4588" i="3"/>
  <c r="L4588" i="3"/>
  <c r="K4588" i="3"/>
  <c r="M4587" i="3"/>
  <c r="L4587" i="3"/>
  <c r="K4587" i="3"/>
  <c r="M4586" i="3"/>
  <c r="L4586" i="3"/>
  <c r="K4586" i="3"/>
  <c r="M4585" i="3"/>
  <c r="L4585" i="3"/>
  <c r="K4585" i="3"/>
  <c r="M4584" i="3"/>
  <c r="L4584" i="3"/>
  <c r="K4584" i="3"/>
  <c r="M4583" i="3"/>
  <c r="L4583" i="3"/>
  <c r="K4583" i="3"/>
  <c r="M4582" i="3"/>
  <c r="L4582" i="3"/>
  <c r="K4582" i="3"/>
  <c r="M4581" i="3"/>
  <c r="L4581" i="3"/>
  <c r="K4581" i="3"/>
  <c r="M4580" i="3"/>
  <c r="L4580" i="3"/>
  <c r="K4580" i="3"/>
  <c r="M4579" i="3"/>
  <c r="L4579" i="3"/>
  <c r="K4579" i="3"/>
  <c r="M4578" i="3"/>
  <c r="L4578" i="3"/>
  <c r="K4578" i="3"/>
  <c r="M4577" i="3"/>
  <c r="L4577" i="3"/>
  <c r="K4577" i="3"/>
  <c r="M4576" i="3"/>
  <c r="L4576" i="3"/>
  <c r="K4576" i="3"/>
  <c r="M4575" i="3"/>
  <c r="L4575" i="3"/>
  <c r="K4575" i="3"/>
  <c r="M4574" i="3"/>
  <c r="L4574" i="3"/>
  <c r="K4574" i="3"/>
  <c r="M4573" i="3"/>
  <c r="L4573" i="3"/>
  <c r="K4573" i="3"/>
  <c r="M4572" i="3"/>
  <c r="L4572" i="3"/>
  <c r="K4572" i="3"/>
  <c r="M4571" i="3"/>
  <c r="L4571" i="3"/>
  <c r="K4571" i="3"/>
  <c r="M4570" i="3"/>
  <c r="L4570" i="3"/>
  <c r="K4570" i="3"/>
  <c r="M4569" i="3"/>
  <c r="L4569" i="3"/>
  <c r="K4569" i="3"/>
  <c r="M4568" i="3"/>
  <c r="L4568" i="3"/>
  <c r="K4568" i="3"/>
  <c r="M4567" i="3"/>
  <c r="L4567" i="3"/>
  <c r="K4567" i="3"/>
  <c r="M4566" i="3"/>
  <c r="L4566" i="3"/>
  <c r="K4566" i="3"/>
  <c r="M4565" i="3"/>
  <c r="L4565" i="3"/>
  <c r="K4565" i="3"/>
  <c r="M4564" i="3"/>
  <c r="L4564" i="3"/>
  <c r="K4564" i="3"/>
  <c r="M4563" i="3"/>
  <c r="L4563" i="3"/>
  <c r="K4563" i="3"/>
  <c r="M4562" i="3"/>
  <c r="L4562" i="3"/>
  <c r="K4562" i="3"/>
  <c r="M4561" i="3"/>
  <c r="L4561" i="3"/>
  <c r="K4561" i="3"/>
  <c r="M4560" i="3"/>
  <c r="L4560" i="3"/>
  <c r="K4560" i="3"/>
  <c r="M4559" i="3"/>
  <c r="L4559" i="3"/>
  <c r="K4559" i="3"/>
  <c r="M4558" i="3"/>
  <c r="L4558" i="3"/>
  <c r="K4558" i="3"/>
  <c r="M4557" i="3"/>
  <c r="L4557" i="3"/>
  <c r="K4557" i="3"/>
  <c r="M4556" i="3"/>
  <c r="L4556" i="3"/>
  <c r="K4556" i="3"/>
  <c r="M4555" i="3"/>
  <c r="L4555" i="3"/>
  <c r="K4555" i="3"/>
  <c r="M4554" i="3"/>
  <c r="L4554" i="3"/>
  <c r="K4554" i="3"/>
  <c r="M4553" i="3"/>
  <c r="L4553" i="3"/>
  <c r="K4553" i="3"/>
  <c r="M4552" i="3"/>
  <c r="L4552" i="3"/>
  <c r="K4552" i="3"/>
  <c r="M4551" i="3"/>
  <c r="L4551" i="3"/>
  <c r="K4551" i="3"/>
  <c r="M4550" i="3"/>
  <c r="L4550" i="3"/>
  <c r="K4550" i="3"/>
  <c r="M4549" i="3"/>
  <c r="L4549" i="3"/>
  <c r="K4549" i="3"/>
  <c r="M4548" i="3"/>
  <c r="L4548" i="3"/>
  <c r="K4548" i="3"/>
  <c r="M4547" i="3"/>
  <c r="L4547" i="3"/>
  <c r="K4547" i="3"/>
  <c r="M4546" i="3"/>
  <c r="L4546" i="3"/>
  <c r="K4546" i="3"/>
  <c r="M4545" i="3"/>
  <c r="L4545" i="3"/>
  <c r="K4545" i="3"/>
  <c r="M4544" i="3"/>
  <c r="L4544" i="3"/>
  <c r="K4544" i="3"/>
  <c r="M4543" i="3"/>
  <c r="L4543" i="3"/>
  <c r="K4543" i="3"/>
  <c r="M4542" i="3"/>
  <c r="L4542" i="3"/>
  <c r="K4542" i="3"/>
  <c r="M4541" i="3"/>
  <c r="L4541" i="3"/>
  <c r="K4541" i="3"/>
  <c r="M4540" i="3"/>
  <c r="L4540" i="3"/>
  <c r="K4540" i="3"/>
  <c r="M4539" i="3"/>
  <c r="L4539" i="3"/>
  <c r="K4539" i="3"/>
  <c r="M4538" i="3"/>
  <c r="L4538" i="3"/>
  <c r="K4538" i="3"/>
  <c r="M4537" i="3"/>
  <c r="L4537" i="3"/>
  <c r="K4537" i="3"/>
  <c r="M4536" i="3"/>
  <c r="L4536" i="3"/>
  <c r="K4536" i="3"/>
  <c r="M4535" i="3"/>
  <c r="L4535" i="3"/>
  <c r="K4535" i="3"/>
  <c r="M4534" i="3"/>
  <c r="L4534" i="3"/>
  <c r="K4534" i="3"/>
  <c r="M4533" i="3"/>
  <c r="L4533" i="3"/>
  <c r="K4533" i="3"/>
  <c r="M4532" i="3"/>
  <c r="L4532" i="3"/>
  <c r="K4532" i="3"/>
  <c r="M4531" i="3"/>
  <c r="L4531" i="3"/>
  <c r="K4531" i="3"/>
  <c r="M4530" i="3"/>
  <c r="L4530" i="3"/>
  <c r="K4530" i="3"/>
  <c r="M4529" i="3"/>
  <c r="L4529" i="3"/>
  <c r="K4529" i="3"/>
  <c r="M4528" i="3"/>
  <c r="L4528" i="3"/>
  <c r="K4528" i="3"/>
  <c r="M4527" i="3"/>
  <c r="L4527" i="3"/>
  <c r="K4527" i="3"/>
  <c r="M4526" i="3"/>
  <c r="L4526" i="3"/>
  <c r="K4526" i="3"/>
  <c r="M4525" i="3"/>
  <c r="L4525" i="3"/>
  <c r="K4525" i="3"/>
  <c r="M4524" i="3"/>
  <c r="L4524" i="3"/>
  <c r="K4524" i="3"/>
  <c r="M4523" i="3"/>
  <c r="L4523" i="3"/>
  <c r="K4523" i="3"/>
  <c r="M4522" i="3"/>
  <c r="L4522" i="3"/>
  <c r="K4522" i="3"/>
  <c r="M4521" i="3"/>
  <c r="L4521" i="3"/>
  <c r="K4521" i="3"/>
  <c r="M4520" i="3"/>
  <c r="L4520" i="3"/>
  <c r="K4520" i="3"/>
  <c r="M4519" i="3"/>
  <c r="L4519" i="3"/>
  <c r="K4519" i="3"/>
  <c r="M4518" i="3"/>
  <c r="L4518" i="3"/>
  <c r="K4518" i="3"/>
  <c r="M4517" i="3"/>
  <c r="L4517" i="3"/>
  <c r="K4517" i="3"/>
  <c r="M4516" i="3"/>
  <c r="L4516" i="3"/>
  <c r="K4516" i="3"/>
  <c r="M4515" i="3"/>
  <c r="L4515" i="3"/>
  <c r="K4515" i="3"/>
  <c r="M4514" i="3"/>
  <c r="L4514" i="3"/>
  <c r="K4514" i="3"/>
  <c r="M4513" i="3"/>
  <c r="L4513" i="3"/>
  <c r="K4513" i="3"/>
  <c r="M4512" i="3"/>
  <c r="L4512" i="3"/>
  <c r="K4512" i="3"/>
  <c r="M4511" i="3"/>
  <c r="L4511" i="3"/>
  <c r="K4511" i="3"/>
  <c r="M4510" i="3"/>
  <c r="L4510" i="3"/>
  <c r="K4510" i="3"/>
  <c r="M4509" i="3"/>
  <c r="L4509" i="3"/>
  <c r="K4509" i="3"/>
  <c r="M4508" i="3"/>
  <c r="L4508" i="3"/>
  <c r="K4508" i="3"/>
  <c r="M4507" i="3"/>
  <c r="L4507" i="3"/>
  <c r="K4507" i="3"/>
  <c r="M4506" i="3"/>
  <c r="L4506" i="3"/>
  <c r="K4506" i="3"/>
  <c r="M4505" i="3"/>
  <c r="L4505" i="3"/>
  <c r="K4505" i="3"/>
  <c r="M4504" i="3"/>
  <c r="L4504" i="3"/>
  <c r="K4504" i="3"/>
  <c r="M4503" i="3"/>
  <c r="L4503" i="3"/>
  <c r="K4503" i="3"/>
  <c r="M4502" i="3"/>
  <c r="L4502" i="3"/>
  <c r="K4502" i="3"/>
  <c r="M4501" i="3"/>
  <c r="L4501" i="3"/>
  <c r="K4501" i="3"/>
  <c r="M4500" i="3"/>
  <c r="L4500" i="3"/>
  <c r="K4500" i="3"/>
  <c r="M4499" i="3"/>
  <c r="L4499" i="3"/>
  <c r="K4499" i="3"/>
  <c r="M4498" i="3"/>
  <c r="L4498" i="3"/>
  <c r="K4498" i="3"/>
  <c r="M4497" i="3"/>
  <c r="L4497" i="3"/>
  <c r="K4497" i="3"/>
  <c r="M4496" i="3"/>
  <c r="L4496" i="3"/>
  <c r="K4496" i="3"/>
  <c r="M4495" i="3"/>
  <c r="L4495" i="3"/>
  <c r="K4495" i="3"/>
  <c r="M4494" i="3"/>
  <c r="L4494" i="3"/>
  <c r="K4494" i="3"/>
  <c r="M4493" i="3"/>
  <c r="L4493" i="3"/>
  <c r="K4493" i="3"/>
  <c r="M4492" i="3"/>
  <c r="L4492" i="3"/>
  <c r="K4492" i="3"/>
  <c r="M4491" i="3"/>
  <c r="L4491" i="3"/>
  <c r="K4491" i="3"/>
  <c r="M4490" i="3"/>
  <c r="L4490" i="3"/>
  <c r="K4490" i="3"/>
  <c r="M4489" i="3"/>
  <c r="L4489" i="3"/>
  <c r="K4489" i="3"/>
  <c r="M4488" i="3"/>
  <c r="L4488" i="3"/>
  <c r="K4488" i="3"/>
  <c r="M4487" i="3"/>
  <c r="L4487" i="3"/>
  <c r="K4487" i="3"/>
  <c r="M4486" i="3"/>
  <c r="L4486" i="3"/>
  <c r="K4486" i="3"/>
  <c r="M4485" i="3"/>
  <c r="L4485" i="3"/>
  <c r="K4485" i="3"/>
  <c r="M4484" i="3"/>
  <c r="L4484" i="3"/>
  <c r="K4484" i="3"/>
  <c r="M4483" i="3"/>
  <c r="L4483" i="3"/>
  <c r="K4483" i="3"/>
  <c r="M4482" i="3"/>
  <c r="L4482" i="3"/>
  <c r="K4482" i="3"/>
  <c r="M4481" i="3"/>
  <c r="L4481" i="3"/>
  <c r="K4481" i="3"/>
  <c r="M4480" i="3"/>
  <c r="L4480" i="3"/>
  <c r="K4480" i="3"/>
  <c r="M4479" i="3"/>
  <c r="L4479" i="3"/>
  <c r="K4479" i="3"/>
  <c r="M4478" i="3"/>
  <c r="L4478" i="3"/>
  <c r="K4478" i="3"/>
  <c r="M4477" i="3"/>
  <c r="L4477" i="3"/>
  <c r="K4477" i="3"/>
  <c r="M4476" i="3"/>
  <c r="L4476" i="3"/>
  <c r="K4476" i="3"/>
  <c r="M4475" i="3"/>
  <c r="L4475" i="3"/>
  <c r="K4475" i="3"/>
  <c r="M4474" i="3"/>
  <c r="L4474" i="3"/>
  <c r="K4474" i="3"/>
  <c r="M4473" i="3"/>
  <c r="L4473" i="3"/>
  <c r="K4473" i="3"/>
  <c r="M4472" i="3"/>
  <c r="L4472" i="3"/>
  <c r="K4472" i="3"/>
  <c r="M4471" i="3"/>
  <c r="L4471" i="3"/>
  <c r="K4471" i="3"/>
  <c r="M4470" i="3"/>
  <c r="L4470" i="3"/>
  <c r="K4470" i="3"/>
  <c r="M4469" i="3"/>
  <c r="L4469" i="3"/>
  <c r="K4469" i="3"/>
  <c r="M4468" i="3"/>
  <c r="L4468" i="3"/>
  <c r="K4468" i="3"/>
  <c r="M4467" i="3"/>
  <c r="L4467" i="3"/>
  <c r="K4467" i="3"/>
  <c r="M4466" i="3"/>
  <c r="L4466" i="3"/>
  <c r="K4466" i="3"/>
  <c r="M4465" i="3"/>
  <c r="L4465" i="3"/>
  <c r="K4465" i="3"/>
  <c r="M4464" i="3"/>
  <c r="L4464" i="3"/>
  <c r="K4464" i="3"/>
  <c r="M4463" i="3"/>
  <c r="L4463" i="3"/>
  <c r="K4463" i="3"/>
  <c r="M4462" i="3"/>
  <c r="L4462" i="3"/>
  <c r="K4462" i="3"/>
  <c r="M4461" i="3"/>
  <c r="L4461" i="3"/>
  <c r="K4461" i="3"/>
  <c r="M4460" i="3"/>
  <c r="L4460" i="3"/>
  <c r="K4460" i="3"/>
  <c r="M4459" i="3"/>
  <c r="L4459" i="3"/>
  <c r="K4459" i="3"/>
  <c r="M4458" i="3"/>
  <c r="L4458" i="3"/>
  <c r="K4458" i="3"/>
  <c r="M4457" i="3"/>
  <c r="L4457" i="3"/>
  <c r="K4457" i="3"/>
  <c r="M4456" i="3"/>
  <c r="L4456" i="3"/>
  <c r="K4456" i="3"/>
  <c r="M4455" i="3"/>
  <c r="L4455" i="3"/>
  <c r="K4455" i="3"/>
  <c r="M4454" i="3"/>
  <c r="L4454" i="3"/>
  <c r="K4454" i="3"/>
  <c r="M4453" i="3"/>
  <c r="L4453" i="3"/>
  <c r="K4453" i="3"/>
  <c r="M4452" i="3"/>
  <c r="L4452" i="3"/>
  <c r="K4452" i="3"/>
  <c r="M4451" i="3"/>
  <c r="L4451" i="3"/>
  <c r="K4451" i="3"/>
  <c r="M4450" i="3"/>
  <c r="L4450" i="3"/>
  <c r="K4450" i="3"/>
  <c r="M4449" i="3"/>
  <c r="L4449" i="3"/>
  <c r="K4449" i="3"/>
  <c r="M4448" i="3"/>
  <c r="L4448" i="3"/>
  <c r="K4448" i="3"/>
  <c r="M4447" i="3"/>
  <c r="L4447" i="3"/>
  <c r="K4447" i="3"/>
  <c r="M4446" i="3"/>
  <c r="L4446" i="3"/>
  <c r="K4446" i="3"/>
  <c r="M4445" i="3"/>
  <c r="L4445" i="3"/>
  <c r="K4445" i="3"/>
  <c r="M4444" i="3"/>
  <c r="L4444" i="3"/>
  <c r="K4444" i="3"/>
  <c r="M4443" i="3"/>
  <c r="L4443" i="3"/>
  <c r="K4443" i="3"/>
  <c r="M4442" i="3"/>
  <c r="L4442" i="3"/>
  <c r="K4442" i="3"/>
  <c r="M4441" i="3"/>
  <c r="L4441" i="3"/>
  <c r="K4441" i="3"/>
  <c r="M4440" i="3"/>
  <c r="L4440" i="3"/>
  <c r="K4440" i="3"/>
  <c r="M4439" i="3"/>
  <c r="L4439" i="3"/>
  <c r="K4439" i="3"/>
  <c r="M4438" i="3"/>
  <c r="L4438" i="3"/>
  <c r="K4438" i="3"/>
  <c r="M4437" i="3"/>
  <c r="L4437" i="3"/>
  <c r="K4437" i="3"/>
  <c r="M4436" i="3"/>
  <c r="L4436" i="3"/>
  <c r="K4436" i="3"/>
  <c r="M4435" i="3"/>
  <c r="L4435" i="3"/>
  <c r="K4435" i="3"/>
  <c r="M4434" i="3"/>
  <c r="L4434" i="3"/>
  <c r="K4434" i="3"/>
  <c r="M4433" i="3"/>
  <c r="L4433" i="3"/>
  <c r="K4433" i="3"/>
  <c r="M4432" i="3"/>
  <c r="L4432" i="3"/>
  <c r="K4432" i="3"/>
  <c r="M4431" i="3"/>
  <c r="L4431" i="3"/>
  <c r="K4431" i="3"/>
  <c r="M4430" i="3"/>
  <c r="L4430" i="3"/>
  <c r="K4430" i="3"/>
  <c r="M4429" i="3"/>
  <c r="L4429" i="3"/>
  <c r="K4429" i="3"/>
  <c r="M4428" i="3"/>
  <c r="L4428" i="3"/>
  <c r="K4428" i="3"/>
  <c r="M4427" i="3"/>
  <c r="L4427" i="3"/>
  <c r="K4427" i="3"/>
  <c r="M4426" i="3"/>
  <c r="L4426" i="3"/>
  <c r="K4426" i="3"/>
  <c r="M4425" i="3"/>
  <c r="L4425" i="3"/>
  <c r="K4425" i="3"/>
  <c r="M4424" i="3"/>
  <c r="L4424" i="3"/>
  <c r="K4424" i="3"/>
  <c r="M4423" i="3"/>
  <c r="L4423" i="3"/>
  <c r="K4423" i="3"/>
  <c r="M4422" i="3"/>
  <c r="L4422" i="3"/>
  <c r="K4422" i="3"/>
  <c r="M4421" i="3"/>
  <c r="L4421" i="3"/>
  <c r="K4421" i="3"/>
  <c r="M4420" i="3"/>
  <c r="L4420" i="3"/>
  <c r="K4420" i="3"/>
  <c r="M4419" i="3"/>
  <c r="L4419" i="3"/>
  <c r="K4419" i="3"/>
  <c r="M4418" i="3"/>
  <c r="L4418" i="3"/>
  <c r="K4418" i="3"/>
  <c r="M4417" i="3"/>
  <c r="L4417" i="3"/>
  <c r="K4417" i="3"/>
  <c r="M4416" i="3"/>
  <c r="L4416" i="3"/>
  <c r="K4416" i="3"/>
  <c r="M4415" i="3"/>
  <c r="L4415" i="3"/>
  <c r="K4415" i="3"/>
  <c r="M4414" i="3"/>
  <c r="L4414" i="3"/>
  <c r="K4414" i="3"/>
  <c r="M4413" i="3"/>
  <c r="L4413" i="3"/>
  <c r="K4413" i="3"/>
  <c r="M4412" i="3"/>
  <c r="L4412" i="3"/>
  <c r="K4412" i="3"/>
  <c r="M4411" i="3"/>
  <c r="L4411" i="3"/>
  <c r="K4411" i="3"/>
  <c r="M4410" i="3"/>
  <c r="L4410" i="3"/>
  <c r="K4410" i="3"/>
  <c r="M4409" i="3"/>
  <c r="L4409" i="3"/>
  <c r="K4409" i="3"/>
  <c r="M4408" i="3"/>
  <c r="L4408" i="3"/>
  <c r="K4408" i="3"/>
  <c r="M4407" i="3"/>
  <c r="L4407" i="3"/>
  <c r="K4407" i="3"/>
  <c r="M4406" i="3"/>
  <c r="L4406" i="3"/>
  <c r="K4406" i="3"/>
  <c r="M4405" i="3"/>
  <c r="L4405" i="3"/>
  <c r="K4405" i="3"/>
  <c r="M4404" i="3"/>
  <c r="L4404" i="3"/>
  <c r="K4404" i="3"/>
  <c r="M4403" i="3"/>
  <c r="L4403" i="3"/>
  <c r="K4403" i="3"/>
  <c r="M4402" i="3"/>
  <c r="L4402" i="3"/>
  <c r="K4402" i="3"/>
  <c r="M4401" i="3"/>
  <c r="L4401" i="3"/>
  <c r="K4401" i="3"/>
  <c r="M4400" i="3"/>
  <c r="L4400" i="3"/>
  <c r="K4400" i="3"/>
  <c r="M4399" i="3"/>
  <c r="L4399" i="3"/>
  <c r="K4399" i="3"/>
  <c r="M4398" i="3"/>
  <c r="L4398" i="3"/>
  <c r="K4398" i="3"/>
  <c r="M4397" i="3"/>
  <c r="L4397" i="3"/>
  <c r="K4397" i="3"/>
  <c r="M4396" i="3"/>
  <c r="L4396" i="3"/>
  <c r="K4396" i="3"/>
  <c r="M4395" i="3"/>
  <c r="L4395" i="3"/>
  <c r="K4395" i="3"/>
  <c r="M4394" i="3"/>
  <c r="L4394" i="3"/>
  <c r="K4394" i="3"/>
  <c r="M4393" i="3"/>
  <c r="L4393" i="3"/>
  <c r="K4393" i="3"/>
  <c r="M4392" i="3"/>
  <c r="L4392" i="3"/>
  <c r="K4392" i="3"/>
  <c r="M4391" i="3"/>
  <c r="L4391" i="3"/>
  <c r="K4391" i="3"/>
  <c r="M4390" i="3"/>
  <c r="L4390" i="3"/>
  <c r="K4390" i="3"/>
  <c r="M4389" i="3"/>
  <c r="L4389" i="3"/>
  <c r="K4389" i="3"/>
  <c r="M4388" i="3"/>
  <c r="L4388" i="3"/>
  <c r="K4388" i="3"/>
  <c r="M4387" i="3"/>
  <c r="L4387" i="3"/>
  <c r="K4387" i="3"/>
  <c r="M4386" i="3"/>
  <c r="L4386" i="3"/>
  <c r="K4386" i="3"/>
  <c r="M4385" i="3"/>
  <c r="L4385" i="3"/>
  <c r="K4385" i="3"/>
  <c r="M4384" i="3"/>
  <c r="L4384" i="3"/>
  <c r="K4384" i="3"/>
  <c r="M4383" i="3"/>
  <c r="L4383" i="3"/>
  <c r="K4383" i="3"/>
  <c r="M4382" i="3"/>
  <c r="L4382" i="3"/>
  <c r="K4382" i="3"/>
  <c r="M4381" i="3"/>
  <c r="L4381" i="3"/>
  <c r="K4381" i="3"/>
  <c r="M4380" i="3"/>
  <c r="L4380" i="3"/>
  <c r="K4380" i="3"/>
  <c r="M4379" i="3"/>
  <c r="L4379" i="3"/>
  <c r="K4379" i="3"/>
  <c r="M4378" i="3"/>
  <c r="L4378" i="3"/>
  <c r="K4378" i="3"/>
  <c r="M4377" i="3"/>
  <c r="L4377" i="3"/>
  <c r="K4377" i="3"/>
  <c r="M4376" i="3"/>
  <c r="L4376" i="3"/>
  <c r="K4376" i="3"/>
  <c r="M4375" i="3"/>
  <c r="L4375" i="3"/>
  <c r="K4375" i="3"/>
  <c r="M4374" i="3"/>
  <c r="L4374" i="3"/>
  <c r="K4374" i="3"/>
  <c r="M4373" i="3"/>
  <c r="L4373" i="3"/>
  <c r="K4373" i="3"/>
  <c r="M4372" i="3"/>
  <c r="L4372" i="3"/>
  <c r="K4372" i="3"/>
  <c r="M4371" i="3"/>
  <c r="L4371" i="3"/>
  <c r="K4371" i="3"/>
  <c r="M4370" i="3"/>
  <c r="L4370" i="3"/>
  <c r="K4370" i="3"/>
  <c r="M4369" i="3"/>
  <c r="L4369" i="3"/>
  <c r="K4369" i="3"/>
  <c r="M4368" i="3"/>
  <c r="L4368" i="3"/>
  <c r="K4368" i="3"/>
  <c r="M4367" i="3"/>
  <c r="L4367" i="3"/>
  <c r="K4367" i="3"/>
  <c r="M4366" i="3"/>
  <c r="L4366" i="3"/>
  <c r="K4366" i="3"/>
  <c r="M4365" i="3"/>
  <c r="L4365" i="3"/>
  <c r="K4365" i="3"/>
  <c r="M4364" i="3"/>
  <c r="L4364" i="3"/>
  <c r="K4364" i="3"/>
  <c r="M4363" i="3"/>
  <c r="L4363" i="3"/>
  <c r="K4363" i="3"/>
  <c r="M4362" i="3"/>
  <c r="L4362" i="3"/>
  <c r="K4362" i="3"/>
  <c r="M4361" i="3"/>
  <c r="L4361" i="3"/>
  <c r="K4361" i="3"/>
  <c r="M4360" i="3"/>
  <c r="L4360" i="3"/>
  <c r="K4360" i="3"/>
  <c r="M4359" i="3"/>
  <c r="L4359" i="3"/>
  <c r="K4359" i="3"/>
  <c r="M4358" i="3"/>
  <c r="L4358" i="3"/>
  <c r="K4358" i="3"/>
  <c r="M4357" i="3"/>
  <c r="L4357" i="3"/>
  <c r="K4357" i="3"/>
  <c r="M4356" i="3"/>
  <c r="L4356" i="3"/>
  <c r="K4356" i="3"/>
  <c r="M4355" i="3"/>
  <c r="L4355" i="3"/>
  <c r="K4355" i="3"/>
  <c r="M4354" i="3"/>
  <c r="L4354" i="3"/>
  <c r="K4354" i="3"/>
  <c r="M4353" i="3"/>
  <c r="L4353" i="3"/>
  <c r="K4353" i="3"/>
  <c r="M4352" i="3"/>
  <c r="L4352" i="3"/>
  <c r="K4352" i="3"/>
  <c r="M4351" i="3"/>
  <c r="L4351" i="3"/>
  <c r="K4351" i="3"/>
  <c r="M4350" i="3"/>
  <c r="L4350" i="3"/>
  <c r="K4350" i="3"/>
  <c r="M4349" i="3"/>
  <c r="L4349" i="3"/>
  <c r="K4349" i="3"/>
  <c r="M4348" i="3"/>
  <c r="L4348" i="3"/>
  <c r="K4348" i="3"/>
  <c r="M4347" i="3"/>
  <c r="L4347" i="3"/>
  <c r="K4347" i="3"/>
  <c r="M4346" i="3"/>
  <c r="L4346" i="3"/>
  <c r="K4346" i="3"/>
  <c r="M4345" i="3"/>
  <c r="L4345" i="3"/>
  <c r="K4345" i="3"/>
  <c r="M4344" i="3"/>
  <c r="L4344" i="3"/>
  <c r="K4344" i="3"/>
  <c r="M4343" i="3"/>
  <c r="L4343" i="3"/>
  <c r="K4343" i="3"/>
  <c r="M4342" i="3"/>
  <c r="L4342" i="3"/>
  <c r="K4342" i="3"/>
  <c r="M4341" i="3"/>
  <c r="L4341" i="3"/>
  <c r="K4341" i="3"/>
  <c r="M4340" i="3"/>
  <c r="L4340" i="3"/>
  <c r="K4340" i="3"/>
  <c r="M4339" i="3"/>
  <c r="L4339" i="3"/>
  <c r="K4339" i="3"/>
  <c r="M4338" i="3"/>
  <c r="L4338" i="3"/>
  <c r="K4338" i="3"/>
  <c r="M4337" i="3"/>
  <c r="L4337" i="3"/>
  <c r="K4337" i="3"/>
  <c r="M4336" i="3"/>
  <c r="L4336" i="3"/>
  <c r="K4336" i="3"/>
  <c r="M4335" i="3"/>
  <c r="L4335" i="3"/>
  <c r="K4335" i="3"/>
  <c r="M4334" i="3"/>
  <c r="L4334" i="3"/>
  <c r="K4334" i="3"/>
  <c r="M4333" i="3"/>
  <c r="L4333" i="3"/>
  <c r="K4333" i="3"/>
  <c r="M4332" i="3"/>
  <c r="L4332" i="3"/>
  <c r="K4332" i="3"/>
  <c r="M4331" i="3"/>
  <c r="L4331" i="3"/>
  <c r="K4331" i="3"/>
  <c r="M4330" i="3"/>
  <c r="L4330" i="3"/>
  <c r="K4330" i="3"/>
  <c r="M4329" i="3"/>
  <c r="L4329" i="3"/>
  <c r="K4329" i="3"/>
  <c r="M4328" i="3"/>
  <c r="L4328" i="3"/>
  <c r="K4328" i="3"/>
  <c r="M4327" i="3"/>
  <c r="L4327" i="3"/>
  <c r="K4327" i="3"/>
  <c r="M4326" i="3"/>
  <c r="L4326" i="3"/>
  <c r="K4326" i="3"/>
  <c r="M4325" i="3"/>
  <c r="L4325" i="3"/>
  <c r="K4325" i="3"/>
  <c r="M4324" i="3"/>
  <c r="L4324" i="3"/>
  <c r="K4324" i="3"/>
  <c r="M4323" i="3"/>
  <c r="L4323" i="3"/>
  <c r="K4323" i="3"/>
  <c r="M4322" i="3"/>
  <c r="L4322" i="3"/>
  <c r="K4322" i="3"/>
  <c r="M4321" i="3"/>
  <c r="L4321" i="3"/>
  <c r="K4321" i="3"/>
  <c r="M4320" i="3"/>
  <c r="L4320" i="3"/>
  <c r="K4320" i="3"/>
  <c r="M4319" i="3"/>
  <c r="L4319" i="3"/>
  <c r="K4319" i="3"/>
  <c r="M4318" i="3"/>
  <c r="L4318" i="3"/>
  <c r="K4318" i="3"/>
  <c r="M4317" i="3"/>
  <c r="L4317" i="3"/>
  <c r="K4317" i="3"/>
  <c r="M4316" i="3"/>
  <c r="L4316" i="3"/>
  <c r="K4316" i="3"/>
  <c r="M4315" i="3"/>
  <c r="L4315" i="3"/>
  <c r="K4315" i="3"/>
  <c r="M4314" i="3"/>
  <c r="L4314" i="3"/>
  <c r="K4314" i="3"/>
  <c r="M4313" i="3"/>
  <c r="L4313" i="3"/>
  <c r="K4313" i="3"/>
  <c r="M4312" i="3"/>
  <c r="L4312" i="3"/>
  <c r="K4312" i="3"/>
  <c r="M4311" i="3"/>
  <c r="L4311" i="3"/>
  <c r="K4311" i="3"/>
  <c r="M4310" i="3"/>
  <c r="L4310" i="3"/>
  <c r="K4310" i="3"/>
  <c r="M4309" i="3"/>
  <c r="L4309" i="3"/>
  <c r="K4309" i="3"/>
  <c r="M4308" i="3"/>
  <c r="L4308" i="3"/>
  <c r="K4308" i="3"/>
  <c r="M4307" i="3"/>
  <c r="L4307" i="3"/>
  <c r="K4307" i="3"/>
  <c r="M4306" i="3"/>
  <c r="L4306" i="3"/>
  <c r="K4306" i="3"/>
  <c r="M4305" i="3"/>
  <c r="L4305" i="3"/>
  <c r="K4305" i="3"/>
  <c r="M4304" i="3"/>
  <c r="L4304" i="3"/>
  <c r="K4304" i="3"/>
  <c r="M4303" i="3"/>
  <c r="L4303" i="3"/>
  <c r="K4303" i="3"/>
  <c r="M4302" i="3"/>
  <c r="L4302" i="3"/>
  <c r="K4302" i="3"/>
  <c r="M4301" i="3"/>
  <c r="L4301" i="3"/>
  <c r="K4301" i="3"/>
  <c r="M4300" i="3"/>
  <c r="L4300" i="3"/>
  <c r="K4300" i="3"/>
  <c r="M4299" i="3"/>
  <c r="L4299" i="3"/>
  <c r="K4299" i="3"/>
  <c r="M4298" i="3"/>
  <c r="L4298" i="3"/>
  <c r="K4298" i="3"/>
  <c r="M4297" i="3"/>
  <c r="L4297" i="3"/>
  <c r="K4297" i="3"/>
  <c r="M4296" i="3"/>
  <c r="L4296" i="3"/>
  <c r="K4296" i="3"/>
  <c r="M4295" i="3"/>
  <c r="L4295" i="3"/>
  <c r="K4295" i="3"/>
  <c r="M4294" i="3"/>
  <c r="L4294" i="3"/>
  <c r="K4294" i="3"/>
  <c r="M4293" i="3"/>
  <c r="L4293" i="3"/>
  <c r="K4293" i="3"/>
  <c r="M4292" i="3"/>
  <c r="L4292" i="3"/>
  <c r="K4292" i="3"/>
  <c r="M4291" i="3"/>
  <c r="L4291" i="3"/>
  <c r="K4291" i="3"/>
  <c r="M4290" i="3"/>
  <c r="L4290" i="3"/>
  <c r="K4290" i="3"/>
  <c r="M4289" i="3"/>
  <c r="L4289" i="3"/>
  <c r="K4289" i="3"/>
  <c r="M4288" i="3"/>
  <c r="L4288" i="3"/>
  <c r="K4288" i="3"/>
  <c r="M4287" i="3"/>
  <c r="L4287" i="3"/>
  <c r="K4287" i="3"/>
  <c r="M4286" i="3"/>
  <c r="L4286" i="3"/>
  <c r="K4286" i="3"/>
  <c r="M4285" i="3"/>
  <c r="L4285" i="3"/>
  <c r="K4285" i="3"/>
  <c r="M4284" i="3"/>
  <c r="L4284" i="3"/>
  <c r="K4284" i="3"/>
  <c r="M4283" i="3"/>
  <c r="L4283" i="3"/>
  <c r="K4283" i="3"/>
  <c r="M4282" i="3"/>
  <c r="L4282" i="3"/>
  <c r="K4282" i="3"/>
  <c r="M4281" i="3"/>
  <c r="L4281" i="3"/>
  <c r="K4281" i="3"/>
  <c r="M4280" i="3"/>
  <c r="L4280" i="3"/>
  <c r="K4280" i="3"/>
  <c r="M4279" i="3"/>
  <c r="L4279" i="3"/>
  <c r="K4279" i="3"/>
  <c r="M4278" i="3"/>
  <c r="L4278" i="3"/>
  <c r="K4278" i="3"/>
  <c r="M4277" i="3"/>
  <c r="L4277" i="3"/>
  <c r="K4277" i="3"/>
  <c r="M4276" i="3"/>
  <c r="L4276" i="3"/>
  <c r="K4276" i="3"/>
  <c r="M4275" i="3"/>
  <c r="L4275" i="3"/>
  <c r="K4275" i="3"/>
  <c r="M4274" i="3"/>
  <c r="L4274" i="3"/>
  <c r="K4274" i="3"/>
  <c r="M4273" i="3"/>
  <c r="L4273" i="3"/>
  <c r="K4273" i="3"/>
  <c r="M4272" i="3"/>
  <c r="L4272" i="3"/>
  <c r="K4272" i="3"/>
  <c r="M4271" i="3"/>
  <c r="L4271" i="3"/>
  <c r="K4271" i="3"/>
  <c r="M4270" i="3"/>
  <c r="L4270" i="3"/>
  <c r="K4270" i="3"/>
  <c r="M4269" i="3"/>
  <c r="L4269" i="3"/>
  <c r="K4269" i="3"/>
  <c r="M4268" i="3"/>
  <c r="L4268" i="3"/>
  <c r="K4268" i="3"/>
  <c r="M4267" i="3"/>
  <c r="L4267" i="3"/>
  <c r="K4267" i="3"/>
  <c r="M4266" i="3"/>
  <c r="L4266" i="3"/>
  <c r="K4266" i="3"/>
  <c r="M4265" i="3"/>
  <c r="L4265" i="3"/>
  <c r="K4265" i="3"/>
  <c r="M4264" i="3"/>
  <c r="L4264" i="3"/>
  <c r="K4264" i="3"/>
  <c r="M4263" i="3"/>
  <c r="L4263" i="3"/>
  <c r="K4263" i="3"/>
  <c r="M4262" i="3"/>
  <c r="L4262" i="3"/>
  <c r="K4262" i="3"/>
  <c r="M4261" i="3"/>
  <c r="L4261" i="3"/>
  <c r="K4261" i="3"/>
  <c r="M4260" i="3"/>
  <c r="L4260" i="3"/>
  <c r="K4260" i="3"/>
  <c r="M4259" i="3"/>
  <c r="L4259" i="3"/>
  <c r="K4259" i="3"/>
  <c r="M4258" i="3"/>
  <c r="L4258" i="3"/>
  <c r="K4258" i="3"/>
  <c r="M4257" i="3"/>
  <c r="L4257" i="3"/>
  <c r="K4257" i="3"/>
  <c r="M4256" i="3"/>
  <c r="L4256" i="3"/>
  <c r="K4256" i="3"/>
  <c r="M4255" i="3"/>
  <c r="L4255" i="3"/>
  <c r="K4255" i="3"/>
  <c r="M4254" i="3"/>
  <c r="L4254" i="3"/>
  <c r="K4254" i="3"/>
  <c r="M4253" i="3"/>
  <c r="L4253" i="3"/>
  <c r="K4253" i="3"/>
  <c r="M4252" i="3"/>
  <c r="L4252" i="3"/>
  <c r="K4252" i="3"/>
  <c r="M4251" i="3"/>
  <c r="L4251" i="3"/>
  <c r="K4251" i="3"/>
  <c r="M4250" i="3"/>
  <c r="L4250" i="3"/>
  <c r="K4250" i="3"/>
  <c r="M4249" i="3"/>
  <c r="L4249" i="3"/>
  <c r="K4249" i="3"/>
  <c r="M4248" i="3"/>
  <c r="L4248" i="3"/>
  <c r="K4248" i="3"/>
  <c r="M4247" i="3"/>
  <c r="L4247" i="3"/>
  <c r="K4247" i="3"/>
  <c r="M4246" i="3"/>
  <c r="L4246" i="3"/>
  <c r="K4246" i="3"/>
  <c r="M4245" i="3"/>
  <c r="L4245" i="3"/>
  <c r="K4245" i="3"/>
  <c r="M4244" i="3"/>
  <c r="L4244" i="3"/>
  <c r="K4244" i="3"/>
  <c r="M4243" i="3"/>
  <c r="L4243" i="3"/>
  <c r="K4243" i="3"/>
  <c r="M4242" i="3"/>
  <c r="L4242" i="3"/>
  <c r="K4242" i="3"/>
  <c r="M4241" i="3"/>
  <c r="L4241" i="3"/>
  <c r="K4241" i="3"/>
  <c r="M4240" i="3"/>
  <c r="L4240" i="3"/>
  <c r="K4240" i="3"/>
  <c r="M4239" i="3"/>
  <c r="L4239" i="3"/>
  <c r="K4239" i="3"/>
  <c r="M4238" i="3"/>
  <c r="L4238" i="3"/>
  <c r="K4238" i="3"/>
  <c r="M4237" i="3"/>
  <c r="L4237" i="3"/>
  <c r="K4237" i="3"/>
  <c r="M4236" i="3"/>
  <c r="L4236" i="3"/>
  <c r="K4236" i="3"/>
  <c r="M4235" i="3"/>
  <c r="L4235" i="3"/>
  <c r="K4235" i="3"/>
  <c r="M4234" i="3"/>
  <c r="L4234" i="3"/>
  <c r="K4234" i="3"/>
  <c r="M4233" i="3"/>
  <c r="L4233" i="3"/>
  <c r="K4233" i="3"/>
  <c r="M4232" i="3"/>
  <c r="L4232" i="3"/>
  <c r="K4232" i="3"/>
  <c r="M4231" i="3"/>
  <c r="L4231" i="3"/>
  <c r="K4231" i="3"/>
  <c r="M4230" i="3"/>
  <c r="L4230" i="3"/>
  <c r="K4230" i="3"/>
  <c r="M4229" i="3"/>
  <c r="L4229" i="3"/>
  <c r="K4229" i="3"/>
  <c r="M4228" i="3"/>
  <c r="L4228" i="3"/>
  <c r="K4228" i="3"/>
  <c r="M4227" i="3"/>
  <c r="L4227" i="3"/>
  <c r="K4227" i="3"/>
  <c r="M4226" i="3"/>
  <c r="L4226" i="3"/>
  <c r="K4226" i="3"/>
  <c r="M4225" i="3"/>
  <c r="L4225" i="3"/>
  <c r="K4225" i="3"/>
  <c r="M4224" i="3"/>
  <c r="L4224" i="3"/>
  <c r="K4224" i="3"/>
  <c r="M4223" i="3"/>
  <c r="L4223" i="3"/>
  <c r="K4223" i="3"/>
  <c r="M4222" i="3"/>
  <c r="L4222" i="3"/>
  <c r="K4222" i="3"/>
  <c r="M4221" i="3"/>
  <c r="L4221" i="3"/>
  <c r="K4221" i="3"/>
  <c r="M4220" i="3"/>
  <c r="L4220" i="3"/>
  <c r="K4220" i="3"/>
  <c r="M4219" i="3"/>
  <c r="L4219" i="3"/>
  <c r="K4219" i="3"/>
  <c r="M4218" i="3"/>
  <c r="L4218" i="3"/>
  <c r="K4218" i="3"/>
  <c r="M4217" i="3"/>
  <c r="L4217" i="3"/>
  <c r="K4217" i="3"/>
  <c r="M4216" i="3"/>
  <c r="L4216" i="3"/>
  <c r="K4216" i="3"/>
  <c r="M4215" i="3"/>
  <c r="L4215" i="3"/>
  <c r="K4215" i="3"/>
  <c r="M4214" i="3"/>
  <c r="L4214" i="3"/>
  <c r="K4214" i="3"/>
  <c r="M4213" i="3"/>
  <c r="L4213" i="3"/>
  <c r="K4213" i="3"/>
  <c r="M4212" i="3"/>
  <c r="L4212" i="3"/>
  <c r="K4212" i="3"/>
  <c r="M4211" i="3"/>
  <c r="L4211" i="3"/>
  <c r="K4211" i="3"/>
  <c r="M4210" i="3"/>
  <c r="L4210" i="3"/>
  <c r="K4210" i="3"/>
  <c r="M4209" i="3"/>
  <c r="L4209" i="3"/>
  <c r="K4209" i="3"/>
  <c r="M4208" i="3"/>
  <c r="L4208" i="3"/>
  <c r="K4208" i="3"/>
  <c r="M4207" i="3"/>
  <c r="L4207" i="3"/>
  <c r="K4207" i="3"/>
  <c r="M4206" i="3"/>
  <c r="L4206" i="3"/>
  <c r="K4206" i="3"/>
  <c r="M4205" i="3"/>
  <c r="L4205" i="3"/>
  <c r="K4205" i="3"/>
  <c r="M4204" i="3"/>
  <c r="L4204" i="3"/>
  <c r="K4204" i="3"/>
  <c r="M4203" i="3"/>
  <c r="L4203" i="3"/>
  <c r="K4203" i="3"/>
  <c r="M4202" i="3"/>
  <c r="L4202" i="3"/>
  <c r="K4202" i="3"/>
  <c r="M4201" i="3"/>
  <c r="L4201" i="3"/>
  <c r="K4201" i="3"/>
  <c r="M4200" i="3"/>
  <c r="L4200" i="3"/>
  <c r="K4200" i="3"/>
  <c r="M4199" i="3"/>
  <c r="L4199" i="3"/>
  <c r="K4199" i="3"/>
  <c r="M4198" i="3"/>
  <c r="L4198" i="3"/>
  <c r="K4198" i="3"/>
  <c r="M4197" i="3"/>
  <c r="L4197" i="3"/>
  <c r="K4197" i="3"/>
  <c r="M4196" i="3"/>
  <c r="L4196" i="3"/>
  <c r="K4196" i="3"/>
  <c r="M4195" i="3"/>
  <c r="L4195" i="3"/>
  <c r="K4195" i="3"/>
  <c r="M4194" i="3"/>
  <c r="L4194" i="3"/>
  <c r="K4194" i="3"/>
  <c r="M4193" i="3"/>
  <c r="L4193" i="3"/>
  <c r="K4193" i="3"/>
  <c r="M4192" i="3"/>
  <c r="L4192" i="3"/>
  <c r="K4192" i="3"/>
  <c r="M4191" i="3"/>
  <c r="L4191" i="3"/>
  <c r="K4191" i="3"/>
  <c r="M4190" i="3"/>
  <c r="L4190" i="3"/>
  <c r="K4190" i="3"/>
  <c r="M4189" i="3"/>
  <c r="L4189" i="3"/>
  <c r="K4189" i="3"/>
  <c r="M4188" i="3"/>
  <c r="L4188" i="3"/>
  <c r="K4188" i="3"/>
  <c r="M4187" i="3"/>
  <c r="L4187" i="3"/>
  <c r="K4187" i="3"/>
  <c r="M4186" i="3"/>
  <c r="L4186" i="3"/>
  <c r="K4186" i="3"/>
  <c r="M4185" i="3"/>
  <c r="L4185" i="3"/>
  <c r="K4185" i="3"/>
  <c r="M4184" i="3"/>
  <c r="L4184" i="3"/>
  <c r="K4184" i="3"/>
  <c r="M4183" i="3"/>
  <c r="L4183" i="3"/>
  <c r="K4183" i="3"/>
  <c r="M4182" i="3"/>
  <c r="L4182" i="3"/>
  <c r="K4182" i="3"/>
  <c r="M4181" i="3"/>
  <c r="L4181" i="3"/>
  <c r="K4181" i="3"/>
  <c r="M4180" i="3"/>
  <c r="L4180" i="3"/>
  <c r="K4180" i="3"/>
  <c r="M4179" i="3"/>
  <c r="L4179" i="3"/>
  <c r="K4179" i="3"/>
  <c r="M4178" i="3"/>
  <c r="L4178" i="3"/>
  <c r="K4178" i="3"/>
  <c r="M4177" i="3"/>
  <c r="L4177" i="3"/>
  <c r="K4177" i="3"/>
  <c r="M4176" i="3"/>
  <c r="L4176" i="3"/>
  <c r="K4176" i="3"/>
  <c r="M4175" i="3"/>
  <c r="L4175" i="3"/>
  <c r="K4175" i="3"/>
  <c r="M4174" i="3"/>
  <c r="L4174" i="3"/>
  <c r="K4174" i="3"/>
  <c r="M4173" i="3"/>
  <c r="L4173" i="3"/>
  <c r="K4173" i="3"/>
  <c r="M4172" i="3"/>
  <c r="L4172" i="3"/>
  <c r="K4172" i="3"/>
  <c r="M4171" i="3"/>
  <c r="L4171" i="3"/>
  <c r="K4171" i="3"/>
  <c r="M4170" i="3"/>
  <c r="L4170" i="3"/>
  <c r="K4170" i="3"/>
  <c r="M4169" i="3"/>
  <c r="L4169" i="3"/>
  <c r="K4169" i="3"/>
  <c r="M4168" i="3"/>
  <c r="L4168" i="3"/>
  <c r="K4168" i="3"/>
  <c r="M4167" i="3"/>
  <c r="L4167" i="3"/>
  <c r="K4167" i="3"/>
  <c r="M4166" i="3"/>
  <c r="L4166" i="3"/>
  <c r="K4166" i="3"/>
  <c r="M4165" i="3"/>
  <c r="L4165" i="3"/>
  <c r="K4165" i="3"/>
  <c r="M4164" i="3"/>
  <c r="L4164" i="3"/>
  <c r="K4164" i="3"/>
  <c r="M4163" i="3"/>
  <c r="L4163" i="3"/>
  <c r="K4163" i="3"/>
  <c r="M4162" i="3"/>
  <c r="L4162" i="3"/>
  <c r="K4162" i="3"/>
  <c r="M4161" i="3"/>
  <c r="L4161" i="3"/>
  <c r="K4161" i="3"/>
  <c r="M4160" i="3"/>
  <c r="L4160" i="3"/>
  <c r="K4160" i="3"/>
  <c r="M4159" i="3"/>
  <c r="L4159" i="3"/>
  <c r="K4159" i="3"/>
  <c r="M4158" i="3"/>
  <c r="L4158" i="3"/>
  <c r="K4158" i="3"/>
  <c r="M4157" i="3"/>
  <c r="L4157" i="3"/>
  <c r="K4157" i="3"/>
  <c r="M4156" i="3"/>
  <c r="L4156" i="3"/>
  <c r="K4156" i="3"/>
  <c r="M4155" i="3"/>
  <c r="L4155" i="3"/>
  <c r="K4155" i="3"/>
  <c r="M4154" i="3"/>
  <c r="L4154" i="3"/>
  <c r="K4154" i="3"/>
  <c r="M4153" i="3"/>
  <c r="L4153" i="3"/>
  <c r="K4153" i="3"/>
  <c r="M4152" i="3"/>
  <c r="L4152" i="3"/>
  <c r="K4152" i="3"/>
  <c r="M4151" i="3"/>
  <c r="L4151" i="3"/>
  <c r="K4151" i="3"/>
  <c r="M4150" i="3"/>
  <c r="L4150" i="3"/>
  <c r="K4150" i="3"/>
  <c r="M4149" i="3"/>
  <c r="L4149" i="3"/>
  <c r="K4149" i="3"/>
  <c r="M4148" i="3"/>
  <c r="L4148" i="3"/>
  <c r="K4148" i="3"/>
  <c r="M4147" i="3"/>
  <c r="L4147" i="3"/>
  <c r="K4147" i="3"/>
  <c r="M4146" i="3"/>
  <c r="L4146" i="3"/>
  <c r="K4146" i="3"/>
  <c r="M4145" i="3"/>
  <c r="L4145" i="3"/>
  <c r="K4145" i="3"/>
  <c r="M4144" i="3"/>
  <c r="L4144" i="3"/>
  <c r="K4144" i="3"/>
  <c r="M4143" i="3"/>
  <c r="L4143" i="3"/>
  <c r="K4143" i="3"/>
  <c r="M4142" i="3"/>
  <c r="L4142" i="3"/>
  <c r="K4142" i="3"/>
  <c r="M4141" i="3"/>
  <c r="L4141" i="3"/>
  <c r="K4141" i="3"/>
  <c r="M4140" i="3"/>
  <c r="L4140" i="3"/>
  <c r="K4140" i="3"/>
  <c r="M4139" i="3"/>
  <c r="L4139" i="3"/>
  <c r="K4139" i="3"/>
  <c r="M4138" i="3"/>
  <c r="L4138" i="3"/>
  <c r="K4138" i="3"/>
  <c r="M4137" i="3"/>
  <c r="L4137" i="3"/>
  <c r="K4137" i="3"/>
  <c r="M4136" i="3"/>
  <c r="L4136" i="3"/>
  <c r="K4136" i="3"/>
  <c r="M4135" i="3"/>
  <c r="L4135" i="3"/>
  <c r="K4135" i="3"/>
  <c r="M4134" i="3"/>
  <c r="L4134" i="3"/>
  <c r="K4134" i="3"/>
  <c r="M4133" i="3"/>
  <c r="L4133" i="3"/>
  <c r="K4133" i="3"/>
  <c r="M4132" i="3"/>
  <c r="L4132" i="3"/>
  <c r="K4132" i="3"/>
  <c r="M4131" i="3"/>
  <c r="L4131" i="3"/>
  <c r="K4131" i="3"/>
  <c r="M4130" i="3"/>
  <c r="L4130" i="3"/>
  <c r="K4130" i="3"/>
  <c r="M4129" i="3"/>
  <c r="L4129" i="3"/>
  <c r="K4129" i="3"/>
  <c r="M4128" i="3"/>
  <c r="L4128" i="3"/>
  <c r="K4128" i="3"/>
  <c r="M4127" i="3"/>
  <c r="L4127" i="3"/>
  <c r="K4127" i="3"/>
  <c r="M4126" i="3"/>
  <c r="L4126" i="3"/>
  <c r="K4126" i="3"/>
  <c r="M4125" i="3"/>
  <c r="L4125" i="3"/>
  <c r="K4125" i="3"/>
  <c r="M4124" i="3"/>
  <c r="L4124" i="3"/>
  <c r="K4124" i="3"/>
  <c r="M4123" i="3"/>
  <c r="L4123" i="3"/>
  <c r="K4123" i="3"/>
  <c r="M4122" i="3"/>
  <c r="L4122" i="3"/>
  <c r="K4122" i="3"/>
  <c r="M4121" i="3"/>
  <c r="L4121" i="3"/>
  <c r="K4121" i="3"/>
  <c r="M4120" i="3"/>
  <c r="L4120" i="3"/>
  <c r="K4120" i="3"/>
  <c r="M4119" i="3"/>
  <c r="L4119" i="3"/>
  <c r="K4119" i="3"/>
  <c r="M4118" i="3"/>
  <c r="L4118" i="3"/>
  <c r="K4118" i="3"/>
  <c r="M4117" i="3"/>
  <c r="L4117" i="3"/>
  <c r="K4117" i="3"/>
  <c r="M4116" i="3"/>
  <c r="L4116" i="3"/>
  <c r="K4116" i="3"/>
  <c r="M4115" i="3"/>
  <c r="L4115" i="3"/>
  <c r="K4115" i="3"/>
  <c r="M4114" i="3"/>
  <c r="L4114" i="3"/>
  <c r="K4114" i="3"/>
  <c r="M4113" i="3"/>
  <c r="L4113" i="3"/>
  <c r="K4113" i="3"/>
  <c r="M4112" i="3"/>
  <c r="L4112" i="3"/>
  <c r="K4112" i="3"/>
  <c r="M4111" i="3"/>
  <c r="L4111" i="3"/>
  <c r="K4111" i="3"/>
  <c r="M4110" i="3"/>
  <c r="L4110" i="3"/>
  <c r="K4110" i="3"/>
  <c r="M4109" i="3"/>
  <c r="L4109" i="3"/>
  <c r="K4109" i="3"/>
  <c r="M4108" i="3"/>
  <c r="L4108" i="3"/>
  <c r="K4108" i="3"/>
  <c r="M4107" i="3"/>
  <c r="L4107" i="3"/>
  <c r="K4107" i="3"/>
  <c r="M4106" i="3"/>
  <c r="L4106" i="3"/>
  <c r="K4106" i="3"/>
  <c r="M4105" i="3"/>
  <c r="L4105" i="3"/>
  <c r="K4105" i="3"/>
  <c r="M4104" i="3"/>
  <c r="L4104" i="3"/>
  <c r="K4104" i="3"/>
  <c r="M4103" i="3"/>
  <c r="L4103" i="3"/>
  <c r="K4103" i="3"/>
  <c r="M4102" i="3"/>
  <c r="L4102" i="3"/>
  <c r="K4102" i="3"/>
  <c r="M4101" i="3"/>
  <c r="L4101" i="3"/>
  <c r="K4101" i="3"/>
  <c r="M4100" i="3"/>
  <c r="L4100" i="3"/>
  <c r="K4100" i="3"/>
  <c r="M4099" i="3"/>
  <c r="L4099" i="3"/>
  <c r="K4099" i="3"/>
  <c r="M4098" i="3"/>
  <c r="L4098" i="3"/>
  <c r="K4098" i="3"/>
  <c r="M4097" i="3"/>
  <c r="L4097" i="3"/>
  <c r="K4097" i="3"/>
  <c r="M4096" i="3"/>
  <c r="L4096" i="3"/>
  <c r="K4096" i="3"/>
  <c r="M4095" i="3"/>
  <c r="L4095" i="3"/>
  <c r="K4095" i="3"/>
  <c r="M4094" i="3"/>
  <c r="L4094" i="3"/>
  <c r="K4094" i="3"/>
  <c r="M4093" i="3"/>
  <c r="L4093" i="3"/>
  <c r="K4093" i="3"/>
  <c r="M4092" i="3"/>
  <c r="L4092" i="3"/>
  <c r="K4092" i="3"/>
  <c r="M4091" i="3"/>
  <c r="L4091" i="3"/>
  <c r="K4091" i="3"/>
  <c r="M4090" i="3"/>
  <c r="L4090" i="3"/>
  <c r="K4090" i="3"/>
  <c r="M4089" i="3"/>
  <c r="L4089" i="3"/>
  <c r="K4089" i="3"/>
  <c r="M4088" i="3"/>
  <c r="L4088" i="3"/>
  <c r="K4088" i="3"/>
  <c r="M4087" i="3"/>
  <c r="L4087" i="3"/>
  <c r="K4087" i="3"/>
  <c r="M4086" i="3"/>
  <c r="L4086" i="3"/>
  <c r="K4086" i="3"/>
  <c r="M4085" i="3"/>
  <c r="L4085" i="3"/>
  <c r="K4085" i="3"/>
  <c r="M4084" i="3"/>
  <c r="L4084" i="3"/>
  <c r="K4084" i="3"/>
  <c r="M4083" i="3"/>
  <c r="L4083" i="3"/>
  <c r="K4083" i="3"/>
  <c r="M4082" i="3"/>
  <c r="L4082" i="3"/>
  <c r="K4082" i="3"/>
  <c r="M4081" i="3"/>
  <c r="L4081" i="3"/>
  <c r="K4081" i="3"/>
  <c r="M4080" i="3"/>
  <c r="L4080" i="3"/>
  <c r="K4080" i="3"/>
  <c r="M4079" i="3"/>
  <c r="L4079" i="3"/>
  <c r="K4079" i="3"/>
  <c r="M4078" i="3"/>
  <c r="L4078" i="3"/>
  <c r="K4078" i="3"/>
  <c r="M4077" i="3"/>
  <c r="L4077" i="3"/>
  <c r="K4077" i="3"/>
  <c r="M4076" i="3"/>
  <c r="L4076" i="3"/>
  <c r="K4076" i="3"/>
  <c r="M4075" i="3"/>
  <c r="L4075" i="3"/>
  <c r="K4075" i="3"/>
  <c r="M4074" i="3"/>
  <c r="L4074" i="3"/>
  <c r="K4074" i="3"/>
  <c r="M4073" i="3"/>
  <c r="L4073" i="3"/>
  <c r="K4073" i="3"/>
  <c r="M4072" i="3"/>
  <c r="L4072" i="3"/>
  <c r="K4072" i="3"/>
  <c r="M4071" i="3"/>
  <c r="L4071" i="3"/>
  <c r="K4071" i="3"/>
  <c r="M4070" i="3"/>
  <c r="L4070" i="3"/>
  <c r="K4070" i="3"/>
  <c r="M4069" i="3"/>
  <c r="L4069" i="3"/>
  <c r="K4069" i="3"/>
  <c r="M4068" i="3"/>
  <c r="L4068" i="3"/>
  <c r="K4068" i="3"/>
  <c r="M4067" i="3"/>
  <c r="L4067" i="3"/>
  <c r="K4067" i="3"/>
  <c r="M4066" i="3"/>
  <c r="L4066" i="3"/>
  <c r="K4066" i="3"/>
  <c r="M4065" i="3"/>
  <c r="L4065" i="3"/>
  <c r="K4065" i="3"/>
  <c r="M4064" i="3"/>
  <c r="L4064" i="3"/>
  <c r="K4064" i="3"/>
  <c r="M4063" i="3"/>
  <c r="L4063" i="3"/>
  <c r="K4063" i="3"/>
  <c r="M4062" i="3"/>
  <c r="L4062" i="3"/>
  <c r="K4062" i="3"/>
  <c r="M4061" i="3"/>
  <c r="L4061" i="3"/>
  <c r="K4061" i="3"/>
  <c r="M4060" i="3"/>
  <c r="L4060" i="3"/>
  <c r="K4060" i="3"/>
  <c r="M4059" i="3"/>
  <c r="L4059" i="3"/>
  <c r="K4059" i="3"/>
  <c r="M4058" i="3"/>
  <c r="L4058" i="3"/>
  <c r="K4058" i="3"/>
  <c r="M4057" i="3"/>
  <c r="L4057" i="3"/>
  <c r="K4057" i="3"/>
  <c r="M4056" i="3"/>
  <c r="L4056" i="3"/>
  <c r="K4056" i="3"/>
  <c r="M4055" i="3"/>
  <c r="L4055" i="3"/>
  <c r="K4055" i="3"/>
  <c r="M4054" i="3"/>
  <c r="L4054" i="3"/>
  <c r="K4054" i="3"/>
  <c r="M4053" i="3"/>
  <c r="L4053" i="3"/>
  <c r="K4053" i="3"/>
  <c r="M4052" i="3"/>
  <c r="L4052" i="3"/>
  <c r="K4052" i="3"/>
  <c r="M4051" i="3"/>
  <c r="L4051" i="3"/>
  <c r="K4051" i="3"/>
  <c r="M4050" i="3"/>
  <c r="L4050" i="3"/>
  <c r="K4050" i="3"/>
  <c r="M4049" i="3"/>
  <c r="L4049" i="3"/>
  <c r="K4049" i="3"/>
  <c r="M4048" i="3"/>
  <c r="L4048" i="3"/>
  <c r="K4048" i="3"/>
  <c r="M4047" i="3"/>
  <c r="L4047" i="3"/>
  <c r="K4047" i="3"/>
  <c r="M4046" i="3"/>
  <c r="L4046" i="3"/>
  <c r="K4046" i="3"/>
  <c r="M4045" i="3"/>
  <c r="L4045" i="3"/>
  <c r="K4045" i="3"/>
  <c r="M4044" i="3"/>
  <c r="L4044" i="3"/>
  <c r="K4044" i="3"/>
  <c r="M4043" i="3"/>
  <c r="L4043" i="3"/>
  <c r="K4043" i="3"/>
  <c r="M4042" i="3"/>
  <c r="L4042" i="3"/>
  <c r="K4042" i="3"/>
  <c r="M4041" i="3"/>
  <c r="L4041" i="3"/>
  <c r="K4041" i="3"/>
  <c r="M4040" i="3"/>
  <c r="L4040" i="3"/>
  <c r="K4040" i="3"/>
  <c r="M4039" i="3"/>
  <c r="L4039" i="3"/>
  <c r="K4039" i="3"/>
  <c r="M4038" i="3"/>
  <c r="L4038" i="3"/>
  <c r="K4038" i="3"/>
  <c r="M4037" i="3"/>
  <c r="L4037" i="3"/>
  <c r="K4037" i="3"/>
  <c r="M4036" i="3"/>
  <c r="L4036" i="3"/>
  <c r="K4036" i="3"/>
  <c r="M4035" i="3"/>
  <c r="L4035" i="3"/>
  <c r="K4035" i="3"/>
  <c r="M4034" i="3"/>
  <c r="L4034" i="3"/>
  <c r="K4034" i="3"/>
  <c r="M4033" i="3"/>
  <c r="L4033" i="3"/>
  <c r="K4033" i="3"/>
  <c r="M4032" i="3"/>
  <c r="L4032" i="3"/>
  <c r="K4032" i="3"/>
  <c r="M4031" i="3"/>
  <c r="L4031" i="3"/>
  <c r="K4031" i="3"/>
  <c r="M4030" i="3"/>
  <c r="L4030" i="3"/>
  <c r="K4030" i="3"/>
  <c r="M4029" i="3"/>
  <c r="L4029" i="3"/>
  <c r="K4029" i="3"/>
  <c r="M4028" i="3"/>
  <c r="L4028" i="3"/>
  <c r="K4028" i="3"/>
  <c r="M4027" i="3"/>
  <c r="L4027" i="3"/>
  <c r="K4027" i="3"/>
  <c r="M4026" i="3"/>
  <c r="L4026" i="3"/>
  <c r="K4026" i="3"/>
  <c r="M4025" i="3"/>
  <c r="L4025" i="3"/>
  <c r="K4025" i="3"/>
  <c r="M4024" i="3"/>
  <c r="L4024" i="3"/>
  <c r="K4024" i="3"/>
  <c r="M4023" i="3"/>
  <c r="L4023" i="3"/>
  <c r="K4023" i="3"/>
  <c r="M4022" i="3"/>
  <c r="L4022" i="3"/>
  <c r="K4022" i="3"/>
  <c r="M4021" i="3"/>
  <c r="L4021" i="3"/>
  <c r="K4021" i="3"/>
  <c r="M4020" i="3"/>
  <c r="L4020" i="3"/>
  <c r="K4020" i="3"/>
  <c r="M4019" i="3"/>
  <c r="L4019" i="3"/>
  <c r="K4019" i="3"/>
  <c r="M4018" i="3"/>
  <c r="L4018" i="3"/>
  <c r="K4018" i="3"/>
  <c r="M4017" i="3"/>
  <c r="L4017" i="3"/>
  <c r="K4017" i="3"/>
  <c r="M4016" i="3"/>
  <c r="L4016" i="3"/>
  <c r="K4016" i="3"/>
  <c r="M4015" i="3"/>
  <c r="L4015" i="3"/>
  <c r="K4015" i="3"/>
  <c r="M4014" i="3"/>
  <c r="L4014" i="3"/>
  <c r="K4014" i="3"/>
  <c r="M4013" i="3"/>
  <c r="L4013" i="3"/>
  <c r="K4013" i="3"/>
  <c r="M4012" i="3"/>
  <c r="L4012" i="3"/>
  <c r="K4012" i="3"/>
  <c r="M4011" i="3"/>
  <c r="L4011" i="3"/>
  <c r="K4011" i="3"/>
  <c r="M4010" i="3"/>
  <c r="L4010" i="3"/>
  <c r="K4010" i="3"/>
  <c r="M4009" i="3"/>
  <c r="L4009" i="3"/>
  <c r="K4009" i="3"/>
  <c r="M4008" i="3"/>
  <c r="L4008" i="3"/>
  <c r="K4008" i="3"/>
  <c r="M4007" i="3"/>
  <c r="L4007" i="3"/>
  <c r="K4007" i="3"/>
  <c r="M4006" i="3"/>
  <c r="L4006" i="3"/>
  <c r="K4006" i="3"/>
  <c r="M4005" i="3"/>
  <c r="L4005" i="3"/>
  <c r="K4005" i="3"/>
  <c r="M4004" i="3"/>
  <c r="L4004" i="3"/>
  <c r="K4004" i="3"/>
  <c r="M4003" i="3"/>
  <c r="L4003" i="3"/>
  <c r="K4003" i="3"/>
  <c r="M4002" i="3"/>
  <c r="L4002" i="3"/>
  <c r="K4002" i="3"/>
  <c r="M4001" i="3"/>
  <c r="L4001" i="3"/>
  <c r="K4001" i="3"/>
  <c r="M4000" i="3"/>
  <c r="L4000" i="3"/>
  <c r="K4000" i="3"/>
  <c r="M3999" i="3"/>
  <c r="L3999" i="3"/>
  <c r="K3999" i="3"/>
  <c r="M3998" i="3"/>
  <c r="L3998" i="3"/>
  <c r="K3998" i="3"/>
  <c r="M3997" i="3"/>
  <c r="L3997" i="3"/>
  <c r="K3997" i="3"/>
  <c r="M3996" i="3"/>
  <c r="L3996" i="3"/>
  <c r="K3996" i="3"/>
  <c r="M3995" i="3"/>
  <c r="L3995" i="3"/>
  <c r="K3995" i="3"/>
  <c r="M3994" i="3"/>
  <c r="L3994" i="3"/>
  <c r="K3994" i="3"/>
  <c r="M3993" i="3"/>
  <c r="L3993" i="3"/>
  <c r="K3993" i="3"/>
  <c r="M3992" i="3"/>
  <c r="L3992" i="3"/>
  <c r="K3992" i="3"/>
  <c r="M3991" i="3"/>
  <c r="L3991" i="3"/>
  <c r="K3991" i="3"/>
  <c r="M3990" i="3"/>
  <c r="L3990" i="3"/>
  <c r="K3990" i="3"/>
  <c r="M3989" i="3"/>
  <c r="L3989" i="3"/>
  <c r="K3989" i="3"/>
  <c r="M3988" i="3"/>
  <c r="L3988" i="3"/>
  <c r="K3988" i="3"/>
  <c r="M3987" i="3"/>
  <c r="L3987" i="3"/>
  <c r="K3987" i="3"/>
  <c r="M3986" i="3"/>
  <c r="L3986" i="3"/>
  <c r="K3986" i="3"/>
  <c r="M3985" i="3"/>
  <c r="L3985" i="3"/>
  <c r="K3985" i="3"/>
  <c r="M3984" i="3"/>
  <c r="L3984" i="3"/>
  <c r="K3984" i="3"/>
  <c r="M3983" i="3"/>
  <c r="L3983" i="3"/>
  <c r="K3983" i="3"/>
  <c r="M3982" i="3"/>
  <c r="L3982" i="3"/>
  <c r="K3982" i="3"/>
  <c r="M3981" i="3"/>
  <c r="L3981" i="3"/>
  <c r="K3981" i="3"/>
  <c r="M3980" i="3"/>
  <c r="L3980" i="3"/>
  <c r="K3980" i="3"/>
  <c r="M3979" i="3"/>
  <c r="L3979" i="3"/>
  <c r="K3979" i="3"/>
  <c r="M3978" i="3"/>
  <c r="L3978" i="3"/>
  <c r="K3978" i="3"/>
  <c r="M3977" i="3"/>
  <c r="L3977" i="3"/>
  <c r="K3977" i="3"/>
  <c r="M3976" i="3"/>
  <c r="L3976" i="3"/>
  <c r="K3976" i="3"/>
  <c r="M3975" i="3"/>
  <c r="L3975" i="3"/>
  <c r="K3975" i="3"/>
  <c r="M3974" i="3"/>
  <c r="L3974" i="3"/>
  <c r="K3974" i="3"/>
  <c r="M3973" i="3"/>
  <c r="L3973" i="3"/>
  <c r="K3973" i="3"/>
  <c r="M3972" i="3"/>
  <c r="L3972" i="3"/>
  <c r="K3972" i="3"/>
  <c r="M3971" i="3"/>
  <c r="L3971" i="3"/>
  <c r="K3971" i="3"/>
  <c r="M3970" i="3"/>
  <c r="L3970" i="3"/>
  <c r="K3970" i="3"/>
  <c r="M3969" i="3"/>
  <c r="L3969" i="3"/>
  <c r="K3969" i="3"/>
  <c r="M3968" i="3"/>
  <c r="L3968" i="3"/>
  <c r="K3968" i="3"/>
  <c r="M3967" i="3"/>
  <c r="L3967" i="3"/>
  <c r="K3967" i="3"/>
  <c r="M3966" i="3"/>
  <c r="L3966" i="3"/>
  <c r="K3966" i="3"/>
  <c r="M3965" i="3"/>
  <c r="L3965" i="3"/>
  <c r="K3965" i="3"/>
  <c r="M3964" i="3"/>
  <c r="L3964" i="3"/>
  <c r="K3964" i="3"/>
  <c r="M3963" i="3"/>
  <c r="L3963" i="3"/>
  <c r="K3963" i="3"/>
  <c r="M3962" i="3"/>
  <c r="L3962" i="3"/>
  <c r="K3962" i="3"/>
  <c r="M3961" i="3"/>
  <c r="L3961" i="3"/>
  <c r="K3961" i="3"/>
  <c r="M3960" i="3"/>
  <c r="L3960" i="3"/>
  <c r="K3960" i="3"/>
  <c r="M3959" i="3"/>
  <c r="L3959" i="3"/>
  <c r="K3959" i="3"/>
  <c r="M3958" i="3"/>
  <c r="L3958" i="3"/>
  <c r="K3958" i="3"/>
  <c r="M3957" i="3"/>
  <c r="L3957" i="3"/>
  <c r="K3957" i="3"/>
  <c r="M3956" i="3"/>
  <c r="L3956" i="3"/>
  <c r="K3956" i="3"/>
  <c r="M3955" i="3"/>
  <c r="L3955" i="3"/>
  <c r="K3955" i="3"/>
  <c r="M3954" i="3"/>
  <c r="L3954" i="3"/>
  <c r="K3954" i="3"/>
  <c r="M3953" i="3"/>
  <c r="L3953" i="3"/>
  <c r="K3953" i="3"/>
  <c r="M3952" i="3"/>
  <c r="L3952" i="3"/>
  <c r="K3952" i="3"/>
  <c r="M3951" i="3"/>
  <c r="L3951" i="3"/>
  <c r="K3951" i="3"/>
  <c r="M3950" i="3"/>
  <c r="L3950" i="3"/>
  <c r="K3950" i="3"/>
  <c r="M3949" i="3"/>
  <c r="L3949" i="3"/>
  <c r="K3949" i="3"/>
  <c r="M3948" i="3"/>
  <c r="L3948" i="3"/>
  <c r="K3948" i="3"/>
  <c r="M3947" i="3"/>
  <c r="L3947" i="3"/>
  <c r="K3947" i="3"/>
  <c r="M3946" i="3"/>
  <c r="L3946" i="3"/>
  <c r="K3946" i="3"/>
  <c r="M3945" i="3"/>
  <c r="L3945" i="3"/>
  <c r="K3945" i="3"/>
  <c r="M3944" i="3"/>
  <c r="L3944" i="3"/>
  <c r="K3944" i="3"/>
  <c r="M3943" i="3"/>
  <c r="L3943" i="3"/>
  <c r="K3943" i="3"/>
  <c r="M3942" i="3"/>
  <c r="L3942" i="3"/>
  <c r="K3942" i="3"/>
  <c r="M3941" i="3"/>
  <c r="L3941" i="3"/>
  <c r="K3941" i="3"/>
  <c r="M3940" i="3"/>
  <c r="L3940" i="3"/>
  <c r="K3940" i="3"/>
  <c r="M3939" i="3"/>
  <c r="L3939" i="3"/>
  <c r="K3939" i="3"/>
  <c r="M3938" i="3"/>
  <c r="L3938" i="3"/>
  <c r="K3938" i="3"/>
  <c r="M3937" i="3"/>
  <c r="L3937" i="3"/>
  <c r="K3937" i="3"/>
  <c r="M3936" i="3"/>
  <c r="L3936" i="3"/>
  <c r="K3936" i="3"/>
  <c r="M3935" i="3"/>
  <c r="L3935" i="3"/>
  <c r="K3935" i="3"/>
  <c r="M3934" i="3"/>
  <c r="L3934" i="3"/>
  <c r="K3934" i="3"/>
  <c r="M3933" i="3"/>
  <c r="L3933" i="3"/>
  <c r="K3933" i="3"/>
  <c r="M3932" i="3"/>
  <c r="L3932" i="3"/>
  <c r="K3932" i="3"/>
  <c r="M3931" i="3"/>
  <c r="L3931" i="3"/>
  <c r="K3931" i="3"/>
  <c r="M3930" i="3"/>
  <c r="L3930" i="3"/>
  <c r="K3930" i="3"/>
  <c r="M3929" i="3"/>
  <c r="L3929" i="3"/>
  <c r="K3929" i="3"/>
  <c r="M3928" i="3"/>
  <c r="L3928" i="3"/>
  <c r="K3928" i="3"/>
  <c r="M3927" i="3"/>
  <c r="L3927" i="3"/>
  <c r="K3927" i="3"/>
  <c r="M3926" i="3"/>
  <c r="L3926" i="3"/>
  <c r="K3926" i="3"/>
  <c r="M3925" i="3"/>
  <c r="L3925" i="3"/>
  <c r="K3925" i="3"/>
  <c r="M3924" i="3"/>
  <c r="L3924" i="3"/>
  <c r="K3924" i="3"/>
  <c r="M3923" i="3"/>
  <c r="L3923" i="3"/>
  <c r="K3923" i="3"/>
  <c r="M3922" i="3"/>
  <c r="L3922" i="3"/>
  <c r="K3922" i="3"/>
  <c r="M3921" i="3"/>
  <c r="L3921" i="3"/>
  <c r="K3921" i="3"/>
  <c r="M3920" i="3"/>
  <c r="L3920" i="3"/>
  <c r="K3920" i="3"/>
  <c r="M3919" i="3"/>
  <c r="L3919" i="3"/>
  <c r="K3919" i="3"/>
  <c r="M3918" i="3"/>
  <c r="L3918" i="3"/>
  <c r="K3918" i="3"/>
  <c r="M3917" i="3"/>
  <c r="L3917" i="3"/>
  <c r="K3917" i="3"/>
  <c r="M3916" i="3"/>
  <c r="L3916" i="3"/>
  <c r="K3916" i="3"/>
  <c r="M3915" i="3"/>
  <c r="L3915" i="3"/>
  <c r="K3915" i="3"/>
  <c r="M3914" i="3"/>
  <c r="L3914" i="3"/>
  <c r="K3914" i="3"/>
  <c r="M3913" i="3"/>
  <c r="L3913" i="3"/>
  <c r="K3913" i="3"/>
  <c r="M3912" i="3"/>
  <c r="L3912" i="3"/>
  <c r="K3912" i="3"/>
  <c r="M3911" i="3"/>
  <c r="L3911" i="3"/>
  <c r="K3911" i="3"/>
  <c r="M3910" i="3"/>
  <c r="L3910" i="3"/>
  <c r="K3910" i="3"/>
  <c r="M3909" i="3"/>
  <c r="L3909" i="3"/>
  <c r="K3909" i="3"/>
  <c r="M3908" i="3"/>
  <c r="L3908" i="3"/>
  <c r="K3908" i="3"/>
  <c r="M3907" i="3"/>
  <c r="L3907" i="3"/>
  <c r="K3907" i="3"/>
  <c r="M3906" i="3"/>
  <c r="L3906" i="3"/>
  <c r="K3906" i="3"/>
  <c r="M3905" i="3"/>
  <c r="L3905" i="3"/>
  <c r="K3905" i="3"/>
  <c r="M3904" i="3"/>
  <c r="L3904" i="3"/>
  <c r="K3904" i="3"/>
  <c r="M3903" i="3"/>
  <c r="L3903" i="3"/>
  <c r="K3903" i="3"/>
  <c r="M3902" i="3"/>
  <c r="L3902" i="3"/>
  <c r="K3902" i="3"/>
  <c r="M3901" i="3"/>
  <c r="L3901" i="3"/>
  <c r="K3901" i="3"/>
  <c r="M3900" i="3"/>
  <c r="L3900" i="3"/>
  <c r="K3900" i="3"/>
  <c r="M3899" i="3"/>
  <c r="L3899" i="3"/>
  <c r="K3899" i="3"/>
  <c r="M3898" i="3"/>
  <c r="L3898" i="3"/>
  <c r="K3898" i="3"/>
  <c r="M3897" i="3"/>
  <c r="L3897" i="3"/>
  <c r="K3897" i="3"/>
  <c r="M3896" i="3"/>
  <c r="L3896" i="3"/>
  <c r="K3896" i="3"/>
  <c r="M3895" i="3"/>
  <c r="L3895" i="3"/>
  <c r="K3895" i="3"/>
  <c r="M3894" i="3"/>
  <c r="L3894" i="3"/>
  <c r="K3894" i="3"/>
  <c r="M3893" i="3"/>
  <c r="L3893" i="3"/>
  <c r="K3893" i="3"/>
  <c r="M3892" i="3"/>
  <c r="L3892" i="3"/>
  <c r="K3892" i="3"/>
  <c r="M3891" i="3"/>
  <c r="L3891" i="3"/>
  <c r="K3891" i="3"/>
  <c r="M3890" i="3"/>
  <c r="L3890" i="3"/>
  <c r="K3890" i="3"/>
  <c r="M3889" i="3"/>
  <c r="L3889" i="3"/>
  <c r="K3889" i="3"/>
  <c r="M3888" i="3"/>
  <c r="L3888" i="3"/>
  <c r="K3888" i="3"/>
  <c r="M3887" i="3"/>
  <c r="L3887" i="3"/>
  <c r="K3887" i="3"/>
  <c r="M3886" i="3"/>
  <c r="L3886" i="3"/>
  <c r="K3886" i="3"/>
  <c r="M3885" i="3"/>
  <c r="L3885" i="3"/>
  <c r="K3885" i="3"/>
  <c r="M3884" i="3"/>
  <c r="L3884" i="3"/>
  <c r="K3884" i="3"/>
  <c r="M3883" i="3"/>
  <c r="L3883" i="3"/>
  <c r="K3883" i="3"/>
  <c r="M3882" i="3"/>
  <c r="L3882" i="3"/>
  <c r="K3882" i="3"/>
  <c r="M3881" i="3"/>
  <c r="L3881" i="3"/>
  <c r="K3881" i="3"/>
  <c r="M3880" i="3"/>
  <c r="L3880" i="3"/>
  <c r="K3880" i="3"/>
  <c r="M3879" i="3"/>
  <c r="L3879" i="3"/>
  <c r="K3879" i="3"/>
  <c r="M3878" i="3"/>
  <c r="L3878" i="3"/>
  <c r="K3878" i="3"/>
  <c r="M3877" i="3"/>
  <c r="L3877" i="3"/>
  <c r="K3877" i="3"/>
  <c r="M3876" i="3"/>
  <c r="L3876" i="3"/>
  <c r="K3876" i="3"/>
  <c r="M3875" i="3"/>
  <c r="L3875" i="3"/>
  <c r="K3875" i="3"/>
  <c r="M3874" i="3"/>
  <c r="L3874" i="3"/>
  <c r="K3874" i="3"/>
  <c r="M3873" i="3"/>
  <c r="L3873" i="3"/>
  <c r="K3873" i="3"/>
  <c r="M3872" i="3"/>
  <c r="L3872" i="3"/>
  <c r="K3872" i="3"/>
  <c r="M3871" i="3"/>
  <c r="L3871" i="3"/>
  <c r="K3871" i="3"/>
  <c r="M3870" i="3"/>
  <c r="L3870" i="3"/>
  <c r="K3870" i="3"/>
  <c r="M3869" i="3"/>
  <c r="L3869" i="3"/>
  <c r="K3869" i="3"/>
  <c r="M3868" i="3"/>
  <c r="L3868" i="3"/>
  <c r="K3868" i="3"/>
  <c r="M3867" i="3"/>
  <c r="L3867" i="3"/>
  <c r="K3867" i="3"/>
  <c r="M3866" i="3"/>
  <c r="L3866" i="3"/>
  <c r="K3866" i="3"/>
  <c r="M3865" i="3"/>
  <c r="L3865" i="3"/>
  <c r="K3865" i="3"/>
  <c r="M3864" i="3"/>
  <c r="L3864" i="3"/>
  <c r="K3864" i="3"/>
  <c r="M3863" i="3"/>
  <c r="L3863" i="3"/>
  <c r="K3863" i="3"/>
  <c r="M3862" i="3"/>
  <c r="L3862" i="3"/>
  <c r="K3862" i="3"/>
  <c r="M3861" i="3"/>
  <c r="L3861" i="3"/>
  <c r="K3861" i="3"/>
  <c r="M3860" i="3"/>
  <c r="L3860" i="3"/>
  <c r="K3860" i="3"/>
  <c r="M3859" i="3"/>
  <c r="L3859" i="3"/>
  <c r="K3859" i="3"/>
  <c r="M3858" i="3"/>
  <c r="L3858" i="3"/>
  <c r="K3858" i="3"/>
  <c r="M3857" i="3"/>
  <c r="L3857" i="3"/>
  <c r="K3857" i="3"/>
  <c r="M3856" i="3"/>
  <c r="L3856" i="3"/>
  <c r="K3856" i="3"/>
  <c r="M3855" i="3"/>
  <c r="L3855" i="3"/>
  <c r="K3855" i="3"/>
  <c r="M3854" i="3"/>
  <c r="L3854" i="3"/>
  <c r="K3854" i="3"/>
  <c r="M3853" i="3"/>
  <c r="L3853" i="3"/>
  <c r="K3853" i="3"/>
  <c r="M3852" i="3"/>
  <c r="L3852" i="3"/>
  <c r="K3852" i="3"/>
  <c r="M3851" i="3"/>
  <c r="L3851" i="3"/>
  <c r="K3851" i="3"/>
  <c r="M3850" i="3"/>
  <c r="L3850" i="3"/>
  <c r="K3850" i="3"/>
  <c r="M3849" i="3"/>
  <c r="L3849" i="3"/>
  <c r="K3849" i="3"/>
  <c r="M3848" i="3"/>
  <c r="L3848" i="3"/>
  <c r="K3848" i="3"/>
  <c r="M3847" i="3"/>
  <c r="L3847" i="3"/>
  <c r="K3847" i="3"/>
  <c r="M3846" i="3"/>
  <c r="L3846" i="3"/>
  <c r="K3846" i="3"/>
  <c r="M3845" i="3"/>
  <c r="L3845" i="3"/>
  <c r="K3845" i="3"/>
  <c r="M3844" i="3"/>
  <c r="L3844" i="3"/>
  <c r="K3844" i="3"/>
  <c r="M3843" i="3"/>
  <c r="L3843" i="3"/>
  <c r="K3843" i="3"/>
  <c r="M3842" i="3"/>
  <c r="L3842" i="3"/>
  <c r="K3842" i="3"/>
  <c r="M3841" i="3"/>
  <c r="L3841" i="3"/>
  <c r="K3841" i="3"/>
  <c r="M3840" i="3"/>
  <c r="L3840" i="3"/>
  <c r="K3840" i="3"/>
  <c r="M3839" i="3"/>
  <c r="L3839" i="3"/>
  <c r="K3839" i="3"/>
  <c r="M3838" i="3"/>
  <c r="L3838" i="3"/>
  <c r="K3838" i="3"/>
  <c r="M3837" i="3"/>
  <c r="L3837" i="3"/>
  <c r="K3837" i="3"/>
  <c r="M3836" i="3"/>
  <c r="L3836" i="3"/>
  <c r="K3836" i="3"/>
  <c r="M3835" i="3"/>
  <c r="L3835" i="3"/>
  <c r="K3835" i="3"/>
  <c r="M3834" i="3"/>
  <c r="L3834" i="3"/>
  <c r="K3834" i="3"/>
  <c r="M3833" i="3"/>
  <c r="L3833" i="3"/>
  <c r="K3833" i="3"/>
  <c r="M3832" i="3"/>
  <c r="L3832" i="3"/>
  <c r="K3832" i="3"/>
  <c r="M3831" i="3"/>
  <c r="L3831" i="3"/>
  <c r="K3831" i="3"/>
  <c r="M3830" i="3"/>
  <c r="L3830" i="3"/>
  <c r="K3830" i="3"/>
  <c r="M3829" i="3"/>
  <c r="L3829" i="3"/>
  <c r="K3829" i="3"/>
  <c r="M3828" i="3"/>
  <c r="L3828" i="3"/>
  <c r="K3828" i="3"/>
  <c r="M3827" i="3"/>
  <c r="L3827" i="3"/>
  <c r="K3827" i="3"/>
  <c r="M3826" i="3"/>
  <c r="L3826" i="3"/>
  <c r="K3826" i="3"/>
  <c r="M3825" i="3"/>
  <c r="L3825" i="3"/>
  <c r="K3825" i="3"/>
  <c r="M3824" i="3"/>
  <c r="L3824" i="3"/>
  <c r="K3824" i="3"/>
  <c r="M3823" i="3"/>
  <c r="L3823" i="3"/>
  <c r="K3823" i="3"/>
  <c r="M3822" i="3"/>
  <c r="L3822" i="3"/>
  <c r="K3822" i="3"/>
  <c r="M3821" i="3"/>
  <c r="L3821" i="3"/>
  <c r="K3821" i="3"/>
  <c r="M3820" i="3"/>
  <c r="L3820" i="3"/>
  <c r="K3820" i="3"/>
  <c r="M3819" i="3"/>
  <c r="L3819" i="3"/>
  <c r="K3819" i="3"/>
  <c r="M3818" i="3"/>
  <c r="L3818" i="3"/>
  <c r="K3818" i="3"/>
  <c r="M3817" i="3"/>
  <c r="L3817" i="3"/>
  <c r="K3817" i="3"/>
  <c r="M3816" i="3"/>
  <c r="L3816" i="3"/>
  <c r="K3816" i="3"/>
  <c r="M3815" i="3"/>
  <c r="L3815" i="3"/>
  <c r="K3815" i="3"/>
  <c r="M3814" i="3"/>
  <c r="L3814" i="3"/>
  <c r="K3814" i="3"/>
  <c r="M3813" i="3"/>
  <c r="L3813" i="3"/>
  <c r="K3813" i="3"/>
  <c r="M3812" i="3"/>
  <c r="L3812" i="3"/>
  <c r="K3812" i="3"/>
  <c r="M3811" i="3"/>
  <c r="L3811" i="3"/>
  <c r="K3811" i="3"/>
  <c r="M3810" i="3"/>
  <c r="L3810" i="3"/>
  <c r="K3810" i="3"/>
  <c r="M3809" i="3"/>
  <c r="L3809" i="3"/>
  <c r="K3809" i="3"/>
  <c r="M3808" i="3"/>
  <c r="L3808" i="3"/>
  <c r="K3808" i="3"/>
  <c r="M3807" i="3"/>
  <c r="L3807" i="3"/>
  <c r="K3807" i="3"/>
  <c r="M3806" i="3"/>
  <c r="L3806" i="3"/>
  <c r="K3806" i="3"/>
  <c r="M3805" i="3"/>
  <c r="L3805" i="3"/>
  <c r="K3805" i="3"/>
  <c r="M3804" i="3"/>
  <c r="L3804" i="3"/>
  <c r="K3804" i="3"/>
  <c r="M3803" i="3"/>
  <c r="L3803" i="3"/>
  <c r="K3803" i="3"/>
  <c r="M3802" i="3"/>
  <c r="L3802" i="3"/>
  <c r="K3802" i="3"/>
  <c r="M3801" i="3"/>
  <c r="L3801" i="3"/>
  <c r="K3801" i="3"/>
  <c r="M3800" i="3"/>
  <c r="L3800" i="3"/>
  <c r="K3800" i="3"/>
  <c r="M3799" i="3"/>
  <c r="L3799" i="3"/>
  <c r="K3799" i="3"/>
  <c r="M3798" i="3"/>
  <c r="L3798" i="3"/>
  <c r="K3798" i="3"/>
  <c r="M3797" i="3"/>
  <c r="L3797" i="3"/>
  <c r="K3797" i="3"/>
  <c r="M3796" i="3"/>
  <c r="L3796" i="3"/>
  <c r="K3796" i="3"/>
  <c r="M3795" i="3"/>
  <c r="L3795" i="3"/>
  <c r="K3795" i="3"/>
  <c r="M3794" i="3"/>
  <c r="L3794" i="3"/>
  <c r="K3794" i="3"/>
  <c r="M3793" i="3"/>
  <c r="L3793" i="3"/>
  <c r="K3793" i="3"/>
  <c r="M3792" i="3"/>
  <c r="L3792" i="3"/>
  <c r="K3792" i="3"/>
  <c r="M3791" i="3"/>
  <c r="L3791" i="3"/>
  <c r="K3791" i="3"/>
  <c r="M3790" i="3"/>
  <c r="L3790" i="3"/>
  <c r="K3790" i="3"/>
  <c r="M3789" i="3"/>
  <c r="L3789" i="3"/>
  <c r="K3789" i="3"/>
  <c r="M3788" i="3"/>
  <c r="L3788" i="3"/>
  <c r="K3788" i="3"/>
  <c r="M3787" i="3"/>
  <c r="L3787" i="3"/>
  <c r="K3787" i="3"/>
  <c r="M3786" i="3"/>
  <c r="L3786" i="3"/>
  <c r="K3786" i="3"/>
  <c r="M3785" i="3"/>
  <c r="L3785" i="3"/>
  <c r="K3785" i="3"/>
  <c r="M3784" i="3"/>
  <c r="L3784" i="3"/>
  <c r="K3784" i="3"/>
  <c r="M3783" i="3"/>
  <c r="L3783" i="3"/>
  <c r="K3783" i="3"/>
  <c r="M3782" i="3"/>
  <c r="L3782" i="3"/>
  <c r="K3782" i="3"/>
  <c r="M3781" i="3"/>
  <c r="L3781" i="3"/>
  <c r="K3781" i="3"/>
  <c r="M3780" i="3"/>
  <c r="L3780" i="3"/>
  <c r="K3780" i="3"/>
  <c r="M3779" i="3"/>
  <c r="L3779" i="3"/>
  <c r="K3779" i="3"/>
  <c r="M3778" i="3"/>
  <c r="L3778" i="3"/>
  <c r="K3778" i="3"/>
  <c r="M3777" i="3"/>
  <c r="L3777" i="3"/>
  <c r="K3777" i="3"/>
  <c r="M3776" i="3"/>
  <c r="L3776" i="3"/>
  <c r="K3776" i="3"/>
  <c r="M3775" i="3"/>
  <c r="L3775" i="3"/>
  <c r="K3775" i="3"/>
  <c r="M3774" i="3"/>
  <c r="L3774" i="3"/>
  <c r="K3774" i="3"/>
  <c r="M3773" i="3"/>
  <c r="L3773" i="3"/>
  <c r="K3773" i="3"/>
  <c r="M3772" i="3"/>
  <c r="L3772" i="3"/>
  <c r="K3772" i="3"/>
  <c r="M3771" i="3"/>
  <c r="L3771" i="3"/>
  <c r="K3771" i="3"/>
  <c r="M3770" i="3"/>
  <c r="L3770" i="3"/>
  <c r="K3770" i="3"/>
  <c r="M3769" i="3"/>
  <c r="L3769" i="3"/>
  <c r="K3769" i="3"/>
  <c r="M3768" i="3"/>
  <c r="L3768" i="3"/>
  <c r="K3768" i="3"/>
  <c r="M3767" i="3"/>
  <c r="L3767" i="3"/>
  <c r="K3767" i="3"/>
  <c r="M3766" i="3"/>
  <c r="L3766" i="3"/>
  <c r="K3766" i="3"/>
  <c r="M3765" i="3"/>
  <c r="L3765" i="3"/>
  <c r="K3765" i="3"/>
  <c r="M3764" i="3"/>
  <c r="L3764" i="3"/>
  <c r="K3764" i="3"/>
  <c r="M3763" i="3"/>
  <c r="L3763" i="3"/>
  <c r="K3763" i="3"/>
  <c r="M3762" i="3"/>
  <c r="L3762" i="3"/>
  <c r="K3762" i="3"/>
  <c r="M3761" i="3"/>
  <c r="L3761" i="3"/>
  <c r="K3761" i="3"/>
  <c r="M3760" i="3"/>
  <c r="L3760" i="3"/>
  <c r="K3760" i="3"/>
  <c r="M3759" i="3"/>
  <c r="L3759" i="3"/>
  <c r="K3759" i="3"/>
  <c r="M3758" i="3"/>
  <c r="L3758" i="3"/>
  <c r="K3758" i="3"/>
  <c r="M3757" i="3"/>
  <c r="L3757" i="3"/>
  <c r="K3757" i="3"/>
  <c r="M3756" i="3"/>
  <c r="L3756" i="3"/>
  <c r="K3756" i="3"/>
  <c r="M3755" i="3"/>
  <c r="L3755" i="3"/>
  <c r="K3755" i="3"/>
  <c r="M3754" i="3"/>
  <c r="L3754" i="3"/>
  <c r="K3754" i="3"/>
  <c r="M3753" i="3"/>
  <c r="L3753" i="3"/>
  <c r="K3753" i="3"/>
  <c r="M3752" i="3"/>
  <c r="L3752" i="3"/>
  <c r="K3752" i="3"/>
  <c r="M3751" i="3"/>
  <c r="L3751" i="3"/>
  <c r="K3751" i="3"/>
  <c r="M3750" i="3"/>
  <c r="L3750" i="3"/>
  <c r="K3750" i="3"/>
  <c r="M3749" i="3"/>
  <c r="L3749" i="3"/>
  <c r="K3749" i="3"/>
  <c r="M3748" i="3"/>
  <c r="L3748" i="3"/>
  <c r="K3748" i="3"/>
  <c r="M3747" i="3"/>
  <c r="L3747" i="3"/>
  <c r="K3747" i="3"/>
  <c r="M3746" i="3"/>
  <c r="L3746" i="3"/>
  <c r="K3746" i="3"/>
  <c r="M3745" i="3"/>
  <c r="L3745" i="3"/>
  <c r="K3745" i="3"/>
  <c r="M3744" i="3"/>
  <c r="L3744" i="3"/>
  <c r="K3744" i="3"/>
  <c r="M3743" i="3"/>
  <c r="L3743" i="3"/>
  <c r="K3743" i="3"/>
  <c r="M3742" i="3"/>
  <c r="L3742" i="3"/>
  <c r="K3742" i="3"/>
  <c r="M3741" i="3"/>
  <c r="L3741" i="3"/>
  <c r="K3741" i="3"/>
  <c r="M3740" i="3"/>
  <c r="L3740" i="3"/>
  <c r="K3740" i="3"/>
  <c r="M3739" i="3"/>
  <c r="L3739" i="3"/>
  <c r="K3739" i="3"/>
  <c r="M3738" i="3"/>
  <c r="L3738" i="3"/>
  <c r="K3738" i="3"/>
  <c r="M3737" i="3"/>
  <c r="L3737" i="3"/>
  <c r="K3737" i="3"/>
  <c r="M3736" i="3"/>
  <c r="L3736" i="3"/>
  <c r="K3736" i="3"/>
  <c r="M3735" i="3"/>
  <c r="L3735" i="3"/>
  <c r="K3735" i="3"/>
  <c r="M3734" i="3"/>
  <c r="L3734" i="3"/>
  <c r="K3734" i="3"/>
  <c r="M3733" i="3"/>
  <c r="L3733" i="3"/>
  <c r="K3733" i="3"/>
  <c r="M3732" i="3"/>
  <c r="L3732" i="3"/>
  <c r="K3732" i="3"/>
  <c r="M3731" i="3"/>
  <c r="L3731" i="3"/>
  <c r="K3731" i="3"/>
  <c r="M3730" i="3"/>
  <c r="L3730" i="3"/>
  <c r="K3730" i="3"/>
  <c r="M3729" i="3"/>
  <c r="L3729" i="3"/>
  <c r="K3729" i="3"/>
  <c r="M3728" i="3"/>
  <c r="L3728" i="3"/>
  <c r="K3728" i="3"/>
  <c r="M3727" i="3"/>
  <c r="L3727" i="3"/>
  <c r="K3727" i="3"/>
  <c r="M3726" i="3"/>
  <c r="L3726" i="3"/>
  <c r="K3726" i="3"/>
  <c r="M3725" i="3"/>
  <c r="L3725" i="3"/>
  <c r="K3725" i="3"/>
  <c r="M3724" i="3"/>
  <c r="L3724" i="3"/>
  <c r="K3724" i="3"/>
  <c r="M3723" i="3"/>
  <c r="L3723" i="3"/>
  <c r="K3723" i="3"/>
  <c r="M3722" i="3"/>
  <c r="L3722" i="3"/>
  <c r="K3722" i="3"/>
  <c r="M3721" i="3"/>
  <c r="L3721" i="3"/>
  <c r="K3721" i="3"/>
  <c r="M3720" i="3"/>
  <c r="L3720" i="3"/>
  <c r="K3720" i="3"/>
  <c r="M3719" i="3"/>
  <c r="L3719" i="3"/>
  <c r="K3719" i="3"/>
  <c r="M3718" i="3"/>
  <c r="L3718" i="3"/>
  <c r="K3718" i="3"/>
  <c r="M3717" i="3"/>
  <c r="L3717" i="3"/>
  <c r="K3717" i="3"/>
  <c r="M3716" i="3"/>
  <c r="L3716" i="3"/>
  <c r="K3716" i="3"/>
  <c r="M3715" i="3"/>
  <c r="L3715" i="3"/>
  <c r="K3715" i="3"/>
  <c r="M3714" i="3"/>
  <c r="L3714" i="3"/>
  <c r="K3714" i="3"/>
  <c r="M3713" i="3"/>
  <c r="L3713" i="3"/>
  <c r="K3713" i="3"/>
  <c r="M3712" i="3"/>
  <c r="L3712" i="3"/>
  <c r="K3712" i="3"/>
  <c r="M3711" i="3"/>
  <c r="L3711" i="3"/>
  <c r="K3711" i="3"/>
  <c r="M3710" i="3"/>
  <c r="L3710" i="3"/>
  <c r="K3710" i="3"/>
  <c r="M3709" i="3"/>
  <c r="L3709" i="3"/>
  <c r="K3709" i="3"/>
  <c r="M3708" i="3"/>
  <c r="L3708" i="3"/>
  <c r="K3708" i="3"/>
  <c r="M3707" i="3"/>
  <c r="L3707" i="3"/>
  <c r="K3707" i="3"/>
  <c r="M3706" i="3"/>
  <c r="L3706" i="3"/>
  <c r="K3706" i="3"/>
  <c r="M3705" i="3"/>
  <c r="L3705" i="3"/>
  <c r="K3705" i="3"/>
  <c r="M3704" i="3"/>
  <c r="L3704" i="3"/>
  <c r="K3704" i="3"/>
  <c r="M3703" i="3"/>
  <c r="L3703" i="3"/>
  <c r="K3703" i="3"/>
  <c r="M3702" i="3"/>
  <c r="L3702" i="3"/>
  <c r="K3702" i="3"/>
  <c r="M3701" i="3"/>
  <c r="L3701" i="3"/>
  <c r="K3701" i="3"/>
  <c r="M3700" i="3"/>
  <c r="L3700" i="3"/>
  <c r="K3700" i="3"/>
  <c r="M3699" i="3"/>
  <c r="L3699" i="3"/>
  <c r="K3699" i="3"/>
  <c r="M3698" i="3"/>
  <c r="L3698" i="3"/>
  <c r="K3698" i="3"/>
  <c r="M3697" i="3"/>
  <c r="L3697" i="3"/>
  <c r="K3697" i="3"/>
  <c r="M3696" i="3"/>
  <c r="L3696" i="3"/>
  <c r="K3696" i="3"/>
  <c r="M3695" i="3"/>
  <c r="L3695" i="3"/>
  <c r="K3695" i="3"/>
  <c r="M3694" i="3"/>
  <c r="L3694" i="3"/>
  <c r="K3694" i="3"/>
  <c r="M3693" i="3"/>
  <c r="L3693" i="3"/>
  <c r="K3693" i="3"/>
  <c r="M3692" i="3"/>
  <c r="L3692" i="3"/>
  <c r="K3692" i="3"/>
  <c r="M3691" i="3"/>
  <c r="L3691" i="3"/>
  <c r="K3691" i="3"/>
  <c r="M3690" i="3"/>
  <c r="L3690" i="3"/>
  <c r="K3690" i="3"/>
  <c r="M3689" i="3"/>
  <c r="L3689" i="3"/>
  <c r="K3689" i="3"/>
  <c r="M3688" i="3"/>
  <c r="L3688" i="3"/>
  <c r="K3688" i="3"/>
  <c r="M3687" i="3"/>
  <c r="L3687" i="3"/>
  <c r="K3687" i="3"/>
  <c r="M3686" i="3"/>
  <c r="L3686" i="3"/>
  <c r="K3686" i="3"/>
  <c r="M3685" i="3"/>
  <c r="L3685" i="3"/>
  <c r="K3685" i="3"/>
  <c r="M3684" i="3"/>
  <c r="L3684" i="3"/>
  <c r="K3684" i="3"/>
  <c r="M3683" i="3"/>
  <c r="L3683" i="3"/>
  <c r="K3683" i="3"/>
  <c r="M3682" i="3"/>
  <c r="L3682" i="3"/>
  <c r="K3682" i="3"/>
  <c r="M3681" i="3"/>
  <c r="L3681" i="3"/>
  <c r="K3681" i="3"/>
  <c r="M3680" i="3"/>
  <c r="L3680" i="3"/>
  <c r="K3680" i="3"/>
  <c r="M3679" i="3"/>
  <c r="L3679" i="3"/>
  <c r="K3679" i="3"/>
  <c r="M3678" i="3"/>
  <c r="L3678" i="3"/>
  <c r="K3678" i="3"/>
  <c r="M3677" i="3"/>
  <c r="L3677" i="3"/>
  <c r="K3677" i="3"/>
  <c r="M3676" i="3"/>
  <c r="L3676" i="3"/>
  <c r="K3676" i="3"/>
  <c r="M3675" i="3"/>
  <c r="L3675" i="3"/>
  <c r="K3675" i="3"/>
  <c r="M3674" i="3"/>
  <c r="L3674" i="3"/>
  <c r="K3674" i="3"/>
  <c r="M3673" i="3"/>
  <c r="L3673" i="3"/>
  <c r="K3673" i="3"/>
  <c r="M3672" i="3"/>
  <c r="L3672" i="3"/>
  <c r="K3672" i="3"/>
  <c r="M3671" i="3"/>
  <c r="L3671" i="3"/>
  <c r="K3671" i="3"/>
  <c r="M3670" i="3"/>
  <c r="L3670" i="3"/>
  <c r="K3670" i="3"/>
  <c r="M3669" i="3"/>
  <c r="L3669" i="3"/>
  <c r="K3669" i="3"/>
  <c r="M3668" i="3"/>
  <c r="L3668" i="3"/>
  <c r="K3668" i="3"/>
  <c r="M3667" i="3"/>
  <c r="L3667" i="3"/>
  <c r="K3667" i="3"/>
  <c r="M3666" i="3"/>
  <c r="L3666" i="3"/>
  <c r="K3666" i="3"/>
  <c r="M3665" i="3"/>
  <c r="L3665" i="3"/>
  <c r="K3665" i="3"/>
  <c r="M3664" i="3"/>
  <c r="L3664" i="3"/>
  <c r="K3664" i="3"/>
  <c r="M3663" i="3"/>
  <c r="L3663" i="3"/>
  <c r="K3663" i="3"/>
  <c r="M3662" i="3"/>
  <c r="L3662" i="3"/>
  <c r="K3662" i="3"/>
  <c r="M3661" i="3"/>
  <c r="L3661" i="3"/>
  <c r="K3661" i="3"/>
  <c r="M3660" i="3"/>
  <c r="L3660" i="3"/>
  <c r="K3660" i="3"/>
  <c r="M3659" i="3"/>
  <c r="L3659" i="3"/>
  <c r="K3659" i="3"/>
  <c r="M3658" i="3"/>
  <c r="L3658" i="3"/>
  <c r="K3658" i="3"/>
  <c r="M3657" i="3"/>
  <c r="L3657" i="3"/>
  <c r="K3657" i="3"/>
  <c r="M3656" i="3"/>
  <c r="L3656" i="3"/>
  <c r="K3656" i="3"/>
  <c r="M3655" i="3"/>
  <c r="L3655" i="3"/>
  <c r="K3655" i="3"/>
  <c r="M3654" i="3"/>
  <c r="L3654" i="3"/>
  <c r="K3654" i="3"/>
  <c r="M3653" i="3"/>
  <c r="L3653" i="3"/>
  <c r="K3653" i="3"/>
  <c r="M3652" i="3"/>
  <c r="L3652" i="3"/>
  <c r="K3652" i="3"/>
  <c r="M3651" i="3"/>
  <c r="L3651" i="3"/>
  <c r="K3651" i="3"/>
  <c r="M3650" i="3"/>
  <c r="L3650" i="3"/>
  <c r="K3650" i="3"/>
  <c r="M3649" i="3"/>
  <c r="L3649" i="3"/>
  <c r="K3649" i="3"/>
  <c r="M3648" i="3"/>
  <c r="L3648" i="3"/>
  <c r="K3648" i="3"/>
  <c r="M3647" i="3"/>
  <c r="L3647" i="3"/>
  <c r="K3647" i="3"/>
  <c r="M3646" i="3"/>
  <c r="L3646" i="3"/>
  <c r="K3646" i="3"/>
  <c r="M3645" i="3"/>
  <c r="L3645" i="3"/>
  <c r="K3645" i="3"/>
  <c r="M3644" i="3"/>
  <c r="L3644" i="3"/>
  <c r="K3644" i="3"/>
  <c r="M3643" i="3"/>
  <c r="L3643" i="3"/>
  <c r="K3643" i="3"/>
  <c r="M3642" i="3"/>
  <c r="L3642" i="3"/>
  <c r="K3642" i="3"/>
  <c r="M3641" i="3"/>
  <c r="L3641" i="3"/>
  <c r="K3641" i="3"/>
  <c r="M3640" i="3"/>
  <c r="L3640" i="3"/>
  <c r="K3640" i="3"/>
  <c r="M3639" i="3"/>
  <c r="L3639" i="3"/>
  <c r="K3639" i="3"/>
  <c r="M3638" i="3"/>
  <c r="L3638" i="3"/>
  <c r="K3638" i="3"/>
  <c r="M3637" i="3"/>
  <c r="L3637" i="3"/>
  <c r="K3637" i="3"/>
  <c r="M3636" i="3"/>
  <c r="L3636" i="3"/>
  <c r="K3636" i="3"/>
  <c r="M3635" i="3"/>
  <c r="L3635" i="3"/>
  <c r="K3635" i="3"/>
  <c r="M3634" i="3"/>
  <c r="L3634" i="3"/>
  <c r="K3634" i="3"/>
  <c r="M3633" i="3"/>
  <c r="L3633" i="3"/>
  <c r="K3633" i="3"/>
  <c r="M3632" i="3"/>
  <c r="L3632" i="3"/>
  <c r="K3632" i="3"/>
  <c r="M3631" i="3"/>
  <c r="L3631" i="3"/>
  <c r="K3631" i="3"/>
  <c r="M3630" i="3"/>
  <c r="L3630" i="3"/>
  <c r="K3630" i="3"/>
  <c r="M3629" i="3"/>
  <c r="L3629" i="3"/>
  <c r="K3629" i="3"/>
  <c r="M3628" i="3"/>
  <c r="L3628" i="3"/>
  <c r="K3628" i="3"/>
  <c r="M3627" i="3"/>
  <c r="L3627" i="3"/>
  <c r="K3627" i="3"/>
  <c r="M3626" i="3"/>
  <c r="L3626" i="3"/>
  <c r="K3626" i="3"/>
  <c r="M3625" i="3"/>
  <c r="L3625" i="3"/>
  <c r="K3625" i="3"/>
  <c r="M3624" i="3"/>
  <c r="L3624" i="3"/>
  <c r="K3624" i="3"/>
  <c r="M3623" i="3"/>
  <c r="L3623" i="3"/>
  <c r="K3623" i="3"/>
  <c r="M3622" i="3"/>
  <c r="L3622" i="3"/>
  <c r="K3622" i="3"/>
  <c r="M3621" i="3"/>
  <c r="L3621" i="3"/>
  <c r="K3621" i="3"/>
  <c r="M3620" i="3"/>
  <c r="L3620" i="3"/>
  <c r="K3620" i="3"/>
  <c r="M3619" i="3"/>
  <c r="L3619" i="3"/>
  <c r="K3619" i="3"/>
  <c r="M3618" i="3"/>
  <c r="L3618" i="3"/>
  <c r="K3618" i="3"/>
  <c r="M3617" i="3"/>
  <c r="L3617" i="3"/>
  <c r="K3617" i="3"/>
  <c r="M3616" i="3"/>
  <c r="L3616" i="3"/>
  <c r="K3616" i="3"/>
  <c r="M3615" i="3"/>
  <c r="L3615" i="3"/>
  <c r="K3615" i="3"/>
  <c r="M3614" i="3"/>
  <c r="L3614" i="3"/>
  <c r="K3614" i="3"/>
  <c r="M3613" i="3"/>
  <c r="L3613" i="3"/>
  <c r="K3613" i="3"/>
  <c r="M3612" i="3"/>
  <c r="L3612" i="3"/>
  <c r="K3612" i="3"/>
  <c r="M3611" i="3"/>
  <c r="L3611" i="3"/>
  <c r="K3611" i="3"/>
  <c r="M3610" i="3"/>
  <c r="L3610" i="3"/>
  <c r="K3610" i="3"/>
  <c r="M3609" i="3"/>
  <c r="L3609" i="3"/>
  <c r="K3609" i="3"/>
  <c r="M3608" i="3"/>
  <c r="L3608" i="3"/>
  <c r="K3608" i="3"/>
  <c r="M3607" i="3"/>
  <c r="L3607" i="3"/>
  <c r="K3607" i="3"/>
  <c r="M3606" i="3"/>
  <c r="L3606" i="3"/>
  <c r="K3606" i="3"/>
  <c r="M3605" i="3"/>
  <c r="L3605" i="3"/>
  <c r="K3605" i="3"/>
  <c r="M3604" i="3"/>
  <c r="L3604" i="3"/>
  <c r="K3604" i="3"/>
  <c r="M3603" i="3"/>
  <c r="L3603" i="3"/>
  <c r="K3603" i="3"/>
  <c r="M3602" i="3"/>
  <c r="L3602" i="3"/>
  <c r="K3602" i="3"/>
  <c r="M3601" i="3"/>
  <c r="L3601" i="3"/>
  <c r="K3601" i="3"/>
  <c r="M3600" i="3"/>
  <c r="L3600" i="3"/>
  <c r="K3600" i="3"/>
  <c r="M3599" i="3"/>
  <c r="L3599" i="3"/>
  <c r="K3599" i="3"/>
  <c r="M3598" i="3"/>
  <c r="L3598" i="3"/>
  <c r="K3598" i="3"/>
  <c r="M3597" i="3"/>
  <c r="L3597" i="3"/>
  <c r="K3597" i="3"/>
  <c r="M3596" i="3"/>
  <c r="L3596" i="3"/>
  <c r="K3596" i="3"/>
  <c r="M3595" i="3"/>
  <c r="L3595" i="3"/>
  <c r="K3595" i="3"/>
  <c r="M3594" i="3"/>
  <c r="L3594" i="3"/>
  <c r="K3594" i="3"/>
  <c r="M3593" i="3"/>
  <c r="L3593" i="3"/>
  <c r="K3593" i="3"/>
  <c r="M3592" i="3"/>
  <c r="L3592" i="3"/>
  <c r="K3592" i="3"/>
  <c r="M3591" i="3"/>
  <c r="L3591" i="3"/>
  <c r="K3591" i="3"/>
  <c r="M3590" i="3"/>
  <c r="L3590" i="3"/>
  <c r="K3590" i="3"/>
  <c r="M3589" i="3"/>
  <c r="L3589" i="3"/>
  <c r="K3589" i="3"/>
  <c r="M3588" i="3"/>
  <c r="L3588" i="3"/>
  <c r="K3588" i="3"/>
  <c r="M3587" i="3"/>
  <c r="L3587" i="3"/>
  <c r="K3587" i="3"/>
  <c r="M3586" i="3"/>
  <c r="L3586" i="3"/>
  <c r="K3586" i="3"/>
  <c r="M3585" i="3"/>
  <c r="L3585" i="3"/>
  <c r="K3585" i="3"/>
  <c r="M3584" i="3"/>
  <c r="L3584" i="3"/>
  <c r="K3584" i="3"/>
  <c r="M3583" i="3"/>
  <c r="L3583" i="3"/>
  <c r="K3583" i="3"/>
  <c r="M3582" i="3"/>
  <c r="L3582" i="3"/>
  <c r="K3582" i="3"/>
  <c r="M3581" i="3"/>
  <c r="L3581" i="3"/>
  <c r="K3581" i="3"/>
  <c r="M3580" i="3"/>
  <c r="L3580" i="3"/>
  <c r="K3580" i="3"/>
  <c r="M3579" i="3"/>
  <c r="L3579" i="3"/>
  <c r="K3579" i="3"/>
  <c r="M3578" i="3"/>
  <c r="L3578" i="3"/>
  <c r="K3578" i="3"/>
  <c r="M3577" i="3"/>
  <c r="L3577" i="3"/>
  <c r="K3577" i="3"/>
  <c r="M3576" i="3"/>
  <c r="L3576" i="3"/>
  <c r="K3576" i="3"/>
  <c r="M3575" i="3"/>
  <c r="L3575" i="3"/>
  <c r="K3575" i="3"/>
  <c r="M3574" i="3"/>
  <c r="L3574" i="3"/>
  <c r="K3574" i="3"/>
  <c r="M3573" i="3"/>
  <c r="L3573" i="3"/>
  <c r="K3573" i="3"/>
  <c r="M3572" i="3"/>
  <c r="L3572" i="3"/>
  <c r="K3572" i="3"/>
  <c r="M3571" i="3"/>
  <c r="L3571" i="3"/>
  <c r="K3571" i="3"/>
  <c r="M3570" i="3"/>
  <c r="L3570" i="3"/>
  <c r="K3570" i="3"/>
  <c r="M3569" i="3"/>
  <c r="L3569" i="3"/>
  <c r="K3569" i="3"/>
  <c r="M3568" i="3"/>
  <c r="L3568" i="3"/>
  <c r="K3568" i="3"/>
  <c r="M3567" i="3"/>
  <c r="L3567" i="3"/>
  <c r="K3567" i="3"/>
  <c r="M3566" i="3"/>
  <c r="L3566" i="3"/>
  <c r="K3566" i="3"/>
  <c r="M3565" i="3"/>
  <c r="L3565" i="3"/>
  <c r="K3565" i="3"/>
  <c r="M3564" i="3"/>
  <c r="L3564" i="3"/>
  <c r="K3564" i="3"/>
  <c r="M3563" i="3"/>
  <c r="L3563" i="3"/>
  <c r="K3563" i="3"/>
  <c r="M3562" i="3"/>
  <c r="L3562" i="3"/>
  <c r="K3562" i="3"/>
  <c r="M3561" i="3"/>
  <c r="L3561" i="3"/>
  <c r="K3561" i="3"/>
  <c r="M3560" i="3"/>
  <c r="L3560" i="3"/>
  <c r="K3560" i="3"/>
  <c r="M3559" i="3"/>
  <c r="L3559" i="3"/>
  <c r="K3559" i="3"/>
  <c r="M3558" i="3"/>
  <c r="L3558" i="3"/>
  <c r="K3558" i="3"/>
  <c r="M3557" i="3"/>
  <c r="L3557" i="3"/>
  <c r="K3557" i="3"/>
  <c r="M3556" i="3"/>
  <c r="L3556" i="3"/>
  <c r="K3556" i="3"/>
  <c r="M3555" i="3"/>
  <c r="L3555" i="3"/>
  <c r="K3555" i="3"/>
  <c r="M3554" i="3"/>
  <c r="L3554" i="3"/>
  <c r="K3554" i="3"/>
  <c r="M3553" i="3"/>
  <c r="L3553" i="3"/>
  <c r="K3553" i="3"/>
  <c r="M3552" i="3"/>
  <c r="L3552" i="3"/>
  <c r="K3552" i="3"/>
  <c r="M3551" i="3"/>
  <c r="L3551" i="3"/>
  <c r="K3551" i="3"/>
  <c r="M3550" i="3"/>
  <c r="L3550" i="3"/>
  <c r="K3550" i="3"/>
  <c r="M3549" i="3"/>
  <c r="L3549" i="3"/>
  <c r="K3549" i="3"/>
  <c r="M3548" i="3"/>
  <c r="L3548" i="3"/>
  <c r="K3548" i="3"/>
  <c r="M3547" i="3"/>
  <c r="L3547" i="3"/>
  <c r="K3547" i="3"/>
  <c r="M3546" i="3"/>
  <c r="L3546" i="3"/>
  <c r="K3546" i="3"/>
  <c r="M3545" i="3"/>
  <c r="L3545" i="3"/>
  <c r="K3545" i="3"/>
  <c r="M3544" i="3"/>
  <c r="L3544" i="3"/>
  <c r="K3544" i="3"/>
  <c r="M3543" i="3"/>
  <c r="L3543" i="3"/>
  <c r="K3543" i="3"/>
  <c r="M3542" i="3"/>
  <c r="L3542" i="3"/>
  <c r="K3542" i="3"/>
  <c r="M3541" i="3"/>
  <c r="L3541" i="3"/>
  <c r="K3541" i="3"/>
  <c r="M3540" i="3"/>
  <c r="L3540" i="3"/>
  <c r="K3540" i="3"/>
  <c r="M3539" i="3"/>
  <c r="L3539" i="3"/>
  <c r="K3539" i="3"/>
  <c r="M3538" i="3"/>
  <c r="L3538" i="3"/>
  <c r="K3538" i="3"/>
  <c r="M3537" i="3"/>
  <c r="L3537" i="3"/>
  <c r="K3537" i="3"/>
  <c r="M3536" i="3"/>
  <c r="L3536" i="3"/>
  <c r="K3536" i="3"/>
  <c r="M3535" i="3"/>
  <c r="L3535" i="3"/>
  <c r="K3535" i="3"/>
  <c r="M3534" i="3"/>
  <c r="L3534" i="3"/>
  <c r="K3534" i="3"/>
  <c r="M3533" i="3"/>
  <c r="L3533" i="3"/>
  <c r="K3533" i="3"/>
  <c r="M3532" i="3"/>
  <c r="L3532" i="3"/>
  <c r="K3532" i="3"/>
  <c r="M3531" i="3"/>
  <c r="L3531" i="3"/>
  <c r="K3531" i="3"/>
  <c r="M3530" i="3"/>
  <c r="L3530" i="3"/>
  <c r="K3530" i="3"/>
  <c r="M3529" i="3"/>
  <c r="L3529" i="3"/>
  <c r="K3529" i="3"/>
  <c r="M3528" i="3"/>
  <c r="L3528" i="3"/>
  <c r="K3528" i="3"/>
  <c r="M3527" i="3"/>
  <c r="L3527" i="3"/>
  <c r="K3527" i="3"/>
  <c r="M3526" i="3"/>
  <c r="L3526" i="3"/>
  <c r="K3526" i="3"/>
  <c r="M3525" i="3"/>
  <c r="L3525" i="3"/>
  <c r="K3525" i="3"/>
  <c r="M3524" i="3"/>
  <c r="L3524" i="3"/>
  <c r="K3524" i="3"/>
  <c r="M3523" i="3"/>
  <c r="L3523" i="3"/>
  <c r="K3523" i="3"/>
  <c r="M3522" i="3"/>
  <c r="L3522" i="3"/>
  <c r="K3522" i="3"/>
  <c r="M3521" i="3"/>
  <c r="L3521" i="3"/>
  <c r="K3521" i="3"/>
  <c r="M3520" i="3"/>
  <c r="L3520" i="3"/>
  <c r="K3520" i="3"/>
  <c r="M3519" i="3"/>
  <c r="L3519" i="3"/>
  <c r="K3519" i="3"/>
  <c r="M3518" i="3"/>
  <c r="L3518" i="3"/>
  <c r="K3518" i="3"/>
  <c r="M3517" i="3"/>
  <c r="L3517" i="3"/>
  <c r="K3517" i="3"/>
  <c r="M3516" i="3"/>
  <c r="L3516" i="3"/>
  <c r="K3516" i="3"/>
  <c r="M3515" i="3"/>
  <c r="L3515" i="3"/>
  <c r="K3515" i="3"/>
  <c r="M3514" i="3"/>
  <c r="L3514" i="3"/>
  <c r="K3514" i="3"/>
  <c r="M3513" i="3"/>
  <c r="L3513" i="3"/>
  <c r="K3513" i="3"/>
  <c r="M3512" i="3"/>
  <c r="L3512" i="3"/>
  <c r="K3512" i="3"/>
  <c r="M3511" i="3"/>
  <c r="L3511" i="3"/>
  <c r="K3511" i="3"/>
  <c r="M3510" i="3"/>
  <c r="L3510" i="3"/>
  <c r="K3510" i="3"/>
  <c r="M3509" i="3"/>
  <c r="L3509" i="3"/>
  <c r="K3509" i="3"/>
  <c r="M3508" i="3"/>
  <c r="L3508" i="3"/>
  <c r="K3508" i="3"/>
  <c r="M3507" i="3"/>
  <c r="L3507" i="3"/>
  <c r="K3507" i="3"/>
  <c r="M3506" i="3"/>
  <c r="L3506" i="3"/>
  <c r="K3506" i="3"/>
  <c r="M3505" i="3"/>
  <c r="L3505" i="3"/>
  <c r="K3505" i="3"/>
  <c r="M3504" i="3"/>
  <c r="L3504" i="3"/>
  <c r="K3504" i="3"/>
  <c r="M3503" i="3"/>
  <c r="L3503" i="3"/>
  <c r="K3503" i="3"/>
  <c r="M3502" i="3"/>
  <c r="L3502" i="3"/>
  <c r="K3502" i="3"/>
  <c r="M3501" i="3"/>
  <c r="L3501" i="3"/>
  <c r="K3501" i="3"/>
  <c r="M3500" i="3"/>
  <c r="L3500" i="3"/>
  <c r="K3500" i="3"/>
  <c r="M3499" i="3"/>
  <c r="L3499" i="3"/>
  <c r="K3499" i="3"/>
  <c r="M3498" i="3"/>
  <c r="L3498" i="3"/>
  <c r="K3498" i="3"/>
  <c r="M3497" i="3"/>
  <c r="L3497" i="3"/>
  <c r="K3497" i="3"/>
  <c r="M3496" i="3"/>
  <c r="L3496" i="3"/>
  <c r="K3496" i="3"/>
  <c r="M3495" i="3"/>
  <c r="L3495" i="3"/>
  <c r="K3495" i="3"/>
  <c r="M3494" i="3"/>
  <c r="L3494" i="3"/>
  <c r="K3494" i="3"/>
  <c r="M3493" i="3"/>
  <c r="L3493" i="3"/>
  <c r="K3493" i="3"/>
  <c r="M3492" i="3"/>
  <c r="L3492" i="3"/>
  <c r="K3492" i="3"/>
  <c r="M3491" i="3"/>
  <c r="L3491" i="3"/>
  <c r="K3491" i="3"/>
  <c r="M3490" i="3"/>
  <c r="L3490" i="3"/>
  <c r="K3490" i="3"/>
  <c r="M3489" i="3"/>
  <c r="L3489" i="3"/>
  <c r="K3489" i="3"/>
  <c r="M3488" i="3"/>
  <c r="L3488" i="3"/>
  <c r="K3488" i="3"/>
  <c r="M3487" i="3"/>
  <c r="L3487" i="3"/>
  <c r="K3487" i="3"/>
  <c r="M3486" i="3"/>
  <c r="L3486" i="3"/>
  <c r="K3486" i="3"/>
  <c r="M3485" i="3"/>
  <c r="L3485" i="3"/>
  <c r="K3485" i="3"/>
  <c r="M3484" i="3"/>
  <c r="L3484" i="3"/>
  <c r="K3484" i="3"/>
  <c r="M3483" i="3"/>
  <c r="L3483" i="3"/>
  <c r="K3483" i="3"/>
  <c r="M3482" i="3"/>
  <c r="L3482" i="3"/>
  <c r="K3482" i="3"/>
  <c r="M3481" i="3"/>
  <c r="L3481" i="3"/>
  <c r="K3481" i="3"/>
  <c r="M3480" i="3"/>
  <c r="L3480" i="3"/>
  <c r="K3480" i="3"/>
  <c r="M3479" i="3"/>
  <c r="L3479" i="3"/>
  <c r="K3479" i="3"/>
  <c r="M3478" i="3"/>
  <c r="L3478" i="3"/>
  <c r="K3478" i="3"/>
  <c r="M3477" i="3"/>
  <c r="L3477" i="3"/>
  <c r="K3477" i="3"/>
  <c r="M3476" i="3"/>
  <c r="L3476" i="3"/>
  <c r="K3476" i="3"/>
  <c r="M3475" i="3"/>
  <c r="L3475" i="3"/>
  <c r="K3475" i="3"/>
  <c r="M3474" i="3"/>
  <c r="L3474" i="3"/>
  <c r="K3474" i="3"/>
  <c r="M3473" i="3"/>
  <c r="L3473" i="3"/>
  <c r="K3473" i="3"/>
  <c r="M3472" i="3"/>
  <c r="L3472" i="3"/>
  <c r="K3472" i="3"/>
  <c r="M3471" i="3"/>
  <c r="L3471" i="3"/>
  <c r="K3471" i="3"/>
  <c r="M3470" i="3"/>
  <c r="L3470" i="3"/>
  <c r="K3470" i="3"/>
  <c r="M3469" i="3"/>
  <c r="L3469" i="3"/>
  <c r="K3469" i="3"/>
  <c r="M3468" i="3"/>
  <c r="L3468" i="3"/>
  <c r="K3468" i="3"/>
  <c r="M3467" i="3"/>
  <c r="L3467" i="3"/>
  <c r="K3467" i="3"/>
  <c r="M3466" i="3"/>
  <c r="L3466" i="3"/>
  <c r="K3466" i="3"/>
  <c r="M3465" i="3"/>
  <c r="L3465" i="3"/>
  <c r="K3465" i="3"/>
  <c r="M3464" i="3"/>
  <c r="L3464" i="3"/>
  <c r="K3464" i="3"/>
  <c r="M3463" i="3"/>
  <c r="L3463" i="3"/>
  <c r="K3463" i="3"/>
  <c r="M3462" i="3"/>
  <c r="L3462" i="3"/>
  <c r="K3462" i="3"/>
  <c r="M3461" i="3"/>
  <c r="L3461" i="3"/>
  <c r="K3461" i="3"/>
  <c r="M3460" i="3"/>
  <c r="L3460" i="3"/>
  <c r="K3460" i="3"/>
  <c r="M3459" i="3"/>
  <c r="L3459" i="3"/>
  <c r="K3459" i="3"/>
  <c r="M3458" i="3"/>
  <c r="L3458" i="3"/>
  <c r="K3458" i="3"/>
  <c r="M3457" i="3"/>
  <c r="L3457" i="3"/>
  <c r="K3457" i="3"/>
  <c r="M3456" i="3"/>
  <c r="L3456" i="3"/>
  <c r="K3456" i="3"/>
  <c r="M3455" i="3"/>
  <c r="L3455" i="3"/>
  <c r="K3455" i="3"/>
  <c r="M3454" i="3"/>
  <c r="L3454" i="3"/>
  <c r="K3454" i="3"/>
  <c r="M3453" i="3"/>
  <c r="L3453" i="3"/>
  <c r="K3453" i="3"/>
  <c r="M3452" i="3"/>
  <c r="L3452" i="3"/>
  <c r="K3452" i="3"/>
  <c r="M3451" i="3"/>
  <c r="L3451" i="3"/>
  <c r="K3451" i="3"/>
  <c r="M3450" i="3"/>
  <c r="L3450" i="3"/>
  <c r="K3450" i="3"/>
  <c r="M3449" i="3"/>
  <c r="L3449" i="3"/>
  <c r="K3449" i="3"/>
  <c r="M3448" i="3"/>
  <c r="L3448" i="3"/>
  <c r="K3448" i="3"/>
  <c r="M3447" i="3"/>
  <c r="L3447" i="3"/>
  <c r="K3447" i="3"/>
  <c r="M3446" i="3"/>
  <c r="L3446" i="3"/>
  <c r="K3446" i="3"/>
  <c r="M3445" i="3"/>
  <c r="L3445" i="3"/>
  <c r="K3445" i="3"/>
  <c r="M3444" i="3"/>
  <c r="L3444" i="3"/>
  <c r="K3444" i="3"/>
  <c r="M3443" i="3"/>
  <c r="L3443" i="3"/>
  <c r="K3443" i="3"/>
  <c r="M3442" i="3"/>
  <c r="L3442" i="3"/>
  <c r="K3442" i="3"/>
  <c r="M3441" i="3"/>
  <c r="L3441" i="3"/>
  <c r="K3441" i="3"/>
  <c r="M3440" i="3"/>
  <c r="L3440" i="3"/>
  <c r="K3440" i="3"/>
  <c r="M3439" i="3"/>
  <c r="L3439" i="3"/>
  <c r="K3439" i="3"/>
  <c r="M3438" i="3"/>
  <c r="L3438" i="3"/>
  <c r="K3438" i="3"/>
  <c r="M3437" i="3"/>
  <c r="L3437" i="3"/>
  <c r="K3437" i="3"/>
  <c r="M3436" i="3"/>
  <c r="L3436" i="3"/>
  <c r="K3436" i="3"/>
  <c r="M3435" i="3"/>
  <c r="L3435" i="3"/>
  <c r="K3435" i="3"/>
  <c r="M3434" i="3"/>
  <c r="L3434" i="3"/>
  <c r="K3434" i="3"/>
  <c r="M3433" i="3"/>
  <c r="L3433" i="3"/>
  <c r="K3433" i="3"/>
  <c r="M3432" i="3"/>
  <c r="L3432" i="3"/>
  <c r="K3432" i="3"/>
  <c r="M3431" i="3"/>
  <c r="L3431" i="3"/>
  <c r="K3431" i="3"/>
  <c r="M3430" i="3"/>
  <c r="L3430" i="3"/>
  <c r="K3430" i="3"/>
  <c r="M3429" i="3"/>
  <c r="L3429" i="3"/>
  <c r="K3429" i="3"/>
  <c r="M3428" i="3"/>
  <c r="L3428" i="3"/>
  <c r="K3428" i="3"/>
  <c r="M3427" i="3"/>
  <c r="L3427" i="3"/>
  <c r="K3427" i="3"/>
  <c r="M3426" i="3"/>
  <c r="L3426" i="3"/>
  <c r="K3426" i="3"/>
  <c r="M3425" i="3"/>
  <c r="L3425" i="3"/>
  <c r="K3425" i="3"/>
  <c r="M3424" i="3"/>
  <c r="L3424" i="3"/>
  <c r="K3424" i="3"/>
  <c r="M3423" i="3"/>
  <c r="L3423" i="3"/>
  <c r="K3423" i="3"/>
  <c r="M3422" i="3"/>
  <c r="L3422" i="3"/>
  <c r="K3422" i="3"/>
  <c r="M3421" i="3"/>
  <c r="L3421" i="3"/>
  <c r="K3421" i="3"/>
  <c r="M3420" i="3"/>
  <c r="L3420" i="3"/>
  <c r="K3420" i="3"/>
  <c r="M3419" i="3"/>
  <c r="L3419" i="3"/>
  <c r="K3419" i="3"/>
  <c r="M3418" i="3"/>
  <c r="L3418" i="3"/>
  <c r="K3418" i="3"/>
  <c r="M3417" i="3"/>
  <c r="L3417" i="3"/>
  <c r="K3417" i="3"/>
  <c r="M3416" i="3"/>
  <c r="L3416" i="3"/>
  <c r="K3416" i="3"/>
  <c r="M3415" i="3"/>
  <c r="L3415" i="3"/>
  <c r="K3415" i="3"/>
  <c r="M3414" i="3"/>
  <c r="L3414" i="3"/>
  <c r="K3414" i="3"/>
  <c r="M3413" i="3"/>
  <c r="L3413" i="3"/>
  <c r="K3413" i="3"/>
  <c r="M3412" i="3"/>
  <c r="L3412" i="3"/>
  <c r="K3412" i="3"/>
  <c r="M3411" i="3"/>
  <c r="L3411" i="3"/>
  <c r="K3411" i="3"/>
  <c r="M3410" i="3"/>
  <c r="L3410" i="3"/>
  <c r="K3410" i="3"/>
  <c r="M3409" i="3"/>
  <c r="L3409" i="3"/>
  <c r="K3409" i="3"/>
  <c r="M3408" i="3"/>
  <c r="L3408" i="3"/>
  <c r="K3408" i="3"/>
  <c r="M3407" i="3"/>
  <c r="L3407" i="3"/>
  <c r="K3407" i="3"/>
  <c r="M3406" i="3"/>
  <c r="L3406" i="3"/>
  <c r="K3406" i="3"/>
  <c r="M3405" i="3"/>
  <c r="L3405" i="3"/>
  <c r="K3405" i="3"/>
  <c r="M3404" i="3"/>
  <c r="L3404" i="3"/>
  <c r="K3404" i="3"/>
  <c r="M3403" i="3"/>
  <c r="L3403" i="3"/>
  <c r="K3403" i="3"/>
  <c r="M3402" i="3"/>
  <c r="L3402" i="3"/>
  <c r="K3402" i="3"/>
  <c r="M3401" i="3"/>
  <c r="L3401" i="3"/>
  <c r="K3401" i="3"/>
  <c r="M3400" i="3"/>
  <c r="L3400" i="3"/>
  <c r="K3400" i="3"/>
  <c r="M3399" i="3"/>
  <c r="L3399" i="3"/>
  <c r="K3399" i="3"/>
  <c r="M3398" i="3"/>
  <c r="L3398" i="3"/>
  <c r="K3398" i="3"/>
  <c r="M3397" i="3"/>
  <c r="L3397" i="3"/>
  <c r="K3397" i="3"/>
  <c r="M3396" i="3"/>
  <c r="L3396" i="3"/>
  <c r="K3396" i="3"/>
  <c r="M3395" i="3"/>
  <c r="L3395" i="3"/>
  <c r="K3395" i="3"/>
  <c r="M3394" i="3"/>
  <c r="L3394" i="3"/>
  <c r="K3394" i="3"/>
  <c r="M3393" i="3"/>
  <c r="L3393" i="3"/>
  <c r="K3393" i="3"/>
  <c r="M3392" i="3"/>
  <c r="L3392" i="3"/>
  <c r="K3392" i="3"/>
  <c r="M3391" i="3"/>
  <c r="L3391" i="3"/>
  <c r="K3391" i="3"/>
  <c r="M3390" i="3"/>
  <c r="L3390" i="3"/>
  <c r="K3390" i="3"/>
  <c r="M3389" i="3"/>
  <c r="L3389" i="3"/>
  <c r="K3389" i="3"/>
  <c r="M3388" i="3"/>
  <c r="L3388" i="3"/>
  <c r="K3388" i="3"/>
  <c r="M3387" i="3"/>
  <c r="L3387" i="3"/>
  <c r="K3387" i="3"/>
  <c r="M3386" i="3"/>
  <c r="L3386" i="3"/>
  <c r="K3386" i="3"/>
  <c r="M3385" i="3"/>
  <c r="L3385" i="3"/>
  <c r="K3385" i="3"/>
  <c r="M3384" i="3"/>
  <c r="L3384" i="3"/>
  <c r="K3384" i="3"/>
  <c r="M3383" i="3"/>
  <c r="L3383" i="3"/>
  <c r="K3383" i="3"/>
  <c r="M3382" i="3"/>
  <c r="L3382" i="3"/>
  <c r="K3382" i="3"/>
  <c r="M3381" i="3"/>
  <c r="L3381" i="3"/>
  <c r="K3381" i="3"/>
  <c r="M3380" i="3"/>
  <c r="L3380" i="3"/>
  <c r="K3380" i="3"/>
  <c r="M3379" i="3"/>
  <c r="L3379" i="3"/>
  <c r="K3379" i="3"/>
  <c r="M3378" i="3"/>
  <c r="L3378" i="3"/>
  <c r="K3378" i="3"/>
  <c r="M3377" i="3"/>
  <c r="L3377" i="3"/>
  <c r="K3377" i="3"/>
  <c r="M3376" i="3"/>
  <c r="L3376" i="3"/>
  <c r="K3376" i="3"/>
  <c r="M3375" i="3"/>
  <c r="L3375" i="3"/>
  <c r="K3375" i="3"/>
  <c r="M3374" i="3"/>
  <c r="L3374" i="3"/>
  <c r="K3374" i="3"/>
  <c r="M3373" i="3"/>
  <c r="L3373" i="3"/>
  <c r="K3373" i="3"/>
  <c r="M3372" i="3"/>
  <c r="L3372" i="3"/>
  <c r="K3372" i="3"/>
  <c r="M3371" i="3"/>
  <c r="L3371" i="3"/>
  <c r="K3371" i="3"/>
  <c r="M3370" i="3"/>
  <c r="L3370" i="3"/>
  <c r="K3370" i="3"/>
  <c r="M3369" i="3"/>
  <c r="L3369" i="3"/>
  <c r="K3369" i="3"/>
  <c r="M3368" i="3"/>
  <c r="L3368" i="3"/>
  <c r="K3368" i="3"/>
  <c r="M3367" i="3"/>
  <c r="L3367" i="3"/>
  <c r="K3367" i="3"/>
  <c r="M3366" i="3"/>
  <c r="L3366" i="3"/>
  <c r="K3366" i="3"/>
  <c r="M3365" i="3"/>
  <c r="L3365" i="3"/>
  <c r="K3365" i="3"/>
  <c r="M3364" i="3"/>
  <c r="L3364" i="3"/>
  <c r="K3364" i="3"/>
  <c r="M3363" i="3"/>
  <c r="L3363" i="3"/>
  <c r="K3363" i="3"/>
  <c r="M3362" i="3"/>
  <c r="L3362" i="3"/>
  <c r="K3362" i="3"/>
  <c r="M3361" i="3"/>
  <c r="L3361" i="3"/>
  <c r="K3361" i="3"/>
  <c r="M3360" i="3"/>
  <c r="L3360" i="3"/>
  <c r="K3360" i="3"/>
  <c r="M3359" i="3"/>
  <c r="L3359" i="3"/>
  <c r="K3359" i="3"/>
  <c r="M3358" i="3"/>
  <c r="L3358" i="3"/>
  <c r="K3358" i="3"/>
  <c r="M3357" i="3"/>
  <c r="L3357" i="3"/>
  <c r="K3357" i="3"/>
  <c r="M3356" i="3"/>
  <c r="L3356" i="3"/>
  <c r="K3356" i="3"/>
  <c r="M3355" i="3"/>
  <c r="L3355" i="3"/>
  <c r="K3355" i="3"/>
  <c r="M3354" i="3"/>
  <c r="L3354" i="3"/>
  <c r="K3354" i="3"/>
  <c r="M3353" i="3"/>
  <c r="L3353" i="3"/>
  <c r="K3353" i="3"/>
  <c r="M3352" i="3"/>
  <c r="L3352" i="3"/>
  <c r="K3352" i="3"/>
  <c r="M3351" i="3"/>
  <c r="L3351" i="3"/>
  <c r="K3351" i="3"/>
  <c r="M3350" i="3"/>
  <c r="L3350" i="3"/>
  <c r="K3350" i="3"/>
  <c r="M3349" i="3"/>
  <c r="L3349" i="3"/>
  <c r="K3349" i="3"/>
  <c r="M3348" i="3"/>
  <c r="L3348" i="3"/>
  <c r="K3348" i="3"/>
  <c r="M3347" i="3"/>
  <c r="L3347" i="3"/>
  <c r="K3347" i="3"/>
  <c r="M3346" i="3"/>
  <c r="L3346" i="3"/>
  <c r="K3346" i="3"/>
  <c r="M3345" i="3"/>
  <c r="L3345" i="3"/>
  <c r="K3345" i="3"/>
  <c r="M3344" i="3"/>
  <c r="L3344" i="3"/>
  <c r="K3344" i="3"/>
  <c r="M3343" i="3"/>
  <c r="L3343" i="3"/>
  <c r="K3343" i="3"/>
  <c r="M3342" i="3"/>
  <c r="L3342" i="3"/>
  <c r="K3342" i="3"/>
  <c r="M3341" i="3"/>
  <c r="L3341" i="3"/>
  <c r="K3341" i="3"/>
  <c r="M3340" i="3"/>
  <c r="L3340" i="3"/>
  <c r="K3340" i="3"/>
  <c r="M3339" i="3"/>
  <c r="L3339" i="3"/>
  <c r="K3339" i="3"/>
  <c r="M3338" i="3"/>
  <c r="L3338" i="3"/>
  <c r="K3338" i="3"/>
  <c r="M3337" i="3"/>
  <c r="L3337" i="3"/>
  <c r="K3337" i="3"/>
  <c r="M3336" i="3"/>
  <c r="L3336" i="3"/>
  <c r="K3336" i="3"/>
  <c r="M3335" i="3"/>
  <c r="L3335" i="3"/>
  <c r="K3335" i="3"/>
  <c r="M3334" i="3"/>
  <c r="L3334" i="3"/>
  <c r="K3334" i="3"/>
  <c r="M3333" i="3"/>
  <c r="L3333" i="3"/>
  <c r="K3333" i="3"/>
  <c r="M3332" i="3"/>
  <c r="L3332" i="3"/>
  <c r="K3332" i="3"/>
  <c r="M3331" i="3"/>
  <c r="L3331" i="3"/>
  <c r="K3331" i="3"/>
  <c r="M3330" i="3"/>
  <c r="L3330" i="3"/>
  <c r="K3330" i="3"/>
  <c r="M3329" i="3"/>
  <c r="L3329" i="3"/>
  <c r="K3329" i="3"/>
  <c r="M3328" i="3"/>
  <c r="L3328" i="3"/>
  <c r="K3328" i="3"/>
  <c r="M3327" i="3"/>
  <c r="L3327" i="3"/>
  <c r="K3327" i="3"/>
  <c r="M3326" i="3"/>
  <c r="L3326" i="3"/>
  <c r="K3326" i="3"/>
  <c r="M3325" i="3"/>
  <c r="L3325" i="3"/>
  <c r="K3325" i="3"/>
  <c r="M3324" i="3"/>
  <c r="L3324" i="3"/>
  <c r="K3324" i="3"/>
  <c r="M3323" i="3"/>
  <c r="L3323" i="3"/>
  <c r="K3323" i="3"/>
  <c r="M3322" i="3"/>
  <c r="L3322" i="3"/>
  <c r="K3322" i="3"/>
  <c r="M3321" i="3"/>
  <c r="L3321" i="3"/>
  <c r="K3321" i="3"/>
  <c r="M3320" i="3"/>
  <c r="L3320" i="3"/>
  <c r="K3320" i="3"/>
  <c r="M3319" i="3"/>
  <c r="L3319" i="3"/>
  <c r="K3319" i="3"/>
  <c r="M3318" i="3"/>
  <c r="L3318" i="3"/>
  <c r="K3318" i="3"/>
  <c r="M3317" i="3"/>
  <c r="L3317" i="3"/>
  <c r="K3317" i="3"/>
  <c r="M3316" i="3"/>
  <c r="L3316" i="3"/>
  <c r="K3316" i="3"/>
  <c r="M3315" i="3"/>
  <c r="L3315" i="3"/>
  <c r="K3315" i="3"/>
  <c r="M3314" i="3"/>
  <c r="L3314" i="3"/>
  <c r="K3314" i="3"/>
  <c r="M3313" i="3"/>
  <c r="L3313" i="3"/>
  <c r="K3313" i="3"/>
  <c r="M3312" i="3"/>
  <c r="L3312" i="3"/>
  <c r="K3312" i="3"/>
  <c r="M3311" i="3"/>
  <c r="L3311" i="3"/>
  <c r="K3311" i="3"/>
  <c r="M3310" i="3"/>
  <c r="L3310" i="3"/>
  <c r="K3310" i="3"/>
  <c r="M3309" i="3"/>
  <c r="L3309" i="3"/>
  <c r="K3309" i="3"/>
  <c r="M3308" i="3"/>
  <c r="L3308" i="3"/>
  <c r="K3308" i="3"/>
  <c r="M3307" i="3"/>
  <c r="L3307" i="3"/>
  <c r="K3307" i="3"/>
  <c r="M3306" i="3"/>
  <c r="L3306" i="3"/>
  <c r="K3306" i="3"/>
  <c r="M3305" i="3"/>
  <c r="L3305" i="3"/>
  <c r="K3305" i="3"/>
  <c r="M3304" i="3"/>
  <c r="L3304" i="3"/>
  <c r="K3304" i="3"/>
  <c r="M3303" i="3"/>
  <c r="L3303" i="3"/>
  <c r="K3303" i="3"/>
  <c r="M3302" i="3"/>
  <c r="L3302" i="3"/>
  <c r="K3302" i="3"/>
  <c r="M3301" i="3"/>
  <c r="L3301" i="3"/>
  <c r="K3301" i="3"/>
  <c r="M3300" i="3"/>
  <c r="L3300" i="3"/>
  <c r="K3300" i="3"/>
  <c r="M3299" i="3"/>
  <c r="L3299" i="3"/>
  <c r="K3299" i="3"/>
  <c r="M3298" i="3"/>
  <c r="L3298" i="3"/>
  <c r="K3298" i="3"/>
  <c r="M3297" i="3"/>
  <c r="L3297" i="3"/>
  <c r="K3297" i="3"/>
  <c r="M3296" i="3"/>
  <c r="L3296" i="3"/>
  <c r="K3296" i="3"/>
  <c r="M3295" i="3"/>
  <c r="L3295" i="3"/>
  <c r="K3295" i="3"/>
  <c r="M3294" i="3"/>
  <c r="L3294" i="3"/>
  <c r="K3294" i="3"/>
  <c r="M3293" i="3"/>
  <c r="L3293" i="3"/>
  <c r="K3293" i="3"/>
  <c r="M3292" i="3"/>
  <c r="L3292" i="3"/>
  <c r="K3292" i="3"/>
  <c r="M3291" i="3"/>
  <c r="L3291" i="3"/>
  <c r="K3291" i="3"/>
  <c r="M3290" i="3"/>
  <c r="L3290" i="3"/>
  <c r="K3290" i="3"/>
  <c r="M3289" i="3"/>
  <c r="L3289" i="3"/>
  <c r="K3289" i="3"/>
  <c r="M3288" i="3"/>
  <c r="L3288" i="3"/>
  <c r="K3288" i="3"/>
  <c r="M3287" i="3"/>
  <c r="L3287" i="3"/>
  <c r="K3287" i="3"/>
  <c r="M3286" i="3"/>
  <c r="L3286" i="3"/>
  <c r="K3286" i="3"/>
  <c r="M3285" i="3"/>
  <c r="L3285" i="3"/>
  <c r="K3285" i="3"/>
  <c r="M3284" i="3"/>
  <c r="L3284" i="3"/>
  <c r="K3284" i="3"/>
  <c r="M3283" i="3"/>
  <c r="L3283" i="3"/>
  <c r="K3283" i="3"/>
  <c r="M3282" i="3"/>
  <c r="L3282" i="3"/>
  <c r="K3282" i="3"/>
  <c r="M3281" i="3"/>
  <c r="L3281" i="3"/>
  <c r="K3281" i="3"/>
  <c r="M3280" i="3"/>
  <c r="L3280" i="3"/>
  <c r="K3280" i="3"/>
  <c r="M3279" i="3"/>
  <c r="L3279" i="3"/>
  <c r="K3279" i="3"/>
  <c r="M3278" i="3"/>
  <c r="L3278" i="3"/>
  <c r="K3278" i="3"/>
  <c r="M3277" i="3"/>
  <c r="L3277" i="3"/>
  <c r="K3277" i="3"/>
  <c r="M3276" i="3"/>
  <c r="L3276" i="3"/>
  <c r="K3276" i="3"/>
  <c r="M3275" i="3"/>
  <c r="L3275" i="3"/>
  <c r="K3275" i="3"/>
  <c r="M3274" i="3"/>
  <c r="L3274" i="3"/>
  <c r="K3274" i="3"/>
  <c r="M3273" i="3"/>
  <c r="L3273" i="3"/>
  <c r="K3273" i="3"/>
  <c r="M3272" i="3"/>
  <c r="L3272" i="3"/>
  <c r="K3272" i="3"/>
  <c r="M3271" i="3"/>
  <c r="L3271" i="3"/>
  <c r="K3271" i="3"/>
  <c r="M3270" i="3"/>
  <c r="L3270" i="3"/>
  <c r="K3270" i="3"/>
  <c r="M3269" i="3"/>
  <c r="L3269" i="3"/>
  <c r="K3269" i="3"/>
  <c r="M3268" i="3"/>
  <c r="L3268" i="3"/>
  <c r="K3268" i="3"/>
  <c r="M3267" i="3"/>
  <c r="L3267" i="3"/>
  <c r="K3267" i="3"/>
  <c r="M3266" i="3"/>
  <c r="L3266" i="3"/>
  <c r="K3266" i="3"/>
  <c r="M3265" i="3"/>
  <c r="L3265" i="3"/>
  <c r="K3265" i="3"/>
  <c r="M3264" i="3"/>
  <c r="L3264" i="3"/>
  <c r="K3264" i="3"/>
  <c r="M3263" i="3"/>
  <c r="L3263" i="3"/>
  <c r="K3263" i="3"/>
  <c r="M3262" i="3"/>
  <c r="L3262" i="3"/>
  <c r="K3262" i="3"/>
  <c r="M3261" i="3"/>
  <c r="L3261" i="3"/>
  <c r="K3261" i="3"/>
  <c r="M3260" i="3"/>
  <c r="L3260" i="3"/>
  <c r="K3260" i="3"/>
  <c r="M3259" i="3"/>
  <c r="L3259" i="3"/>
  <c r="K3259" i="3"/>
  <c r="M3258" i="3"/>
  <c r="L3258" i="3"/>
  <c r="K3258" i="3"/>
  <c r="M3257" i="3"/>
  <c r="L3257" i="3"/>
  <c r="K3257" i="3"/>
  <c r="M3256" i="3"/>
  <c r="L3256" i="3"/>
  <c r="K3256" i="3"/>
  <c r="M3255" i="3"/>
  <c r="L3255" i="3"/>
  <c r="K3255" i="3"/>
  <c r="M3254" i="3"/>
  <c r="L3254" i="3"/>
  <c r="K3254" i="3"/>
  <c r="M3253" i="3"/>
  <c r="L3253" i="3"/>
  <c r="K3253" i="3"/>
  <c r="M3252" i="3"/>
  <c r="L3252" i="3"/>
  <c r="K3252" i="3"/>
  <c r="M3251" i="3"/>
  <c r="L3251" i="3"/>
  <c r="K3251" i="3"/>
  <c r="M3250" i="3"/>
  <c r="L3250" i="3"/>
  <c r="K3250" i="3"/>
  <c r="M3249" i="3"/>
  <c r="L3249" i="3"/>
  <c r="K3249" i="3"/>
  <c r="M3248" i="3"/>
  <c r="L3248" i="3"/>
  <c r="K3248" i="3"/>
  <c r="M3247" i="3"/>
  <c r="L3247" i="3"/>
  <c r="K3247" i="3"/>
  <c r="M3246" i="3"/>
  <c r="L3246" i="3"/>
  <c r="K3246" i="3"/>
  <c r="M3245" i="3"/>
  <c r="L3245" i="3"/>
  <c r="K3245" i="3"/>
  <c r="M3244" i="3"/>
  <c r="L3244" i="3"/>
  <c r="K3244" i="3"/>
  <c r="M3243" i="3"/>
  <c r="L3243" i="3"/>
  <c r="K3243" i="3"/>
  <c r="M3242" i="3"/>
  <c r="L3242" i="3"/>
  <c r="K3242" i="3"/>
  <c r="M3241" i="3"/>
  <c r="L3241" i="3"/>
  <c r="K3241" i="3"/>
  <c r="M3240" i="3"/>
  <c r="L3240" i="3"/>
  <c r="K3240" i="3"/>
  <c r="M3239" i="3"/>
  <c r="L3239" i="3"/>
  <c r="K3239" i="3"/>
  <c r="M3238" i="3"/>
  <c r="L3238" i="3"/>
  <c r="K3238" i="3"/>
  <c r="M3237" i="3"/>
  <c r="L3237" i="3"/>
  <c r="K3237" i="3"/>
  <c r="M3236" i="3"/>
  <c r="L3236" i="3"/>
  <c r="K3236" i="3"/>
  <c r="M3235" i="3"/>
  <c r="L3235" i="3"/>
  <c r="K3235" i="3"/>
  <c r="M3234" i="3"/>
  <c r="L3234" i="3"/>
  <c r="K3234" i="3"/>
  <c r="M3233" i="3"/>
  <c r="L3233" i="3"/>
  <c r="K3233" i="3"/>
  <c r="M3232" i="3"/>
  <c r="L3232" i="3"/>
  <c r="K3232" i="3"/>
  <c r="M3231" i="3"/>
  <c r="L3231" i="3"/>
  <c r="K3231" i="3"/>
  <c r="M3230" i="3"/>
  <c r="L3230" i="3"/>
  <c r="K3230" i="3"/>
  <c r="M3229" i="3"/>
  <c r="L3229" i="3"/>
  <c r="K3229" i="3"/>
  <c r="M3228" i="3"/>
  <c r="L3228" i="3"/>
  <c r="K3228" i="3"/>
  <c r="M3227" i="3"/>
  <c r="L3227" i="3"/>
  <c r="K3227" i="3"/>
  <c r="M3226" i="3"/>
  <c r="L3226" i="3"/>
  <c r="K3226" i="3"/>
  <c r="M3225" i="3"/>
  <c r="L3225" i="3"/>
  <c r="K3225" i="3"/>
  <c r="M3224" i="3"/>
  <c r="L3224" i="3"/>
  <c r="K3224" i="3"/>
  <c r="M3223" i="3"/>
  <c r="L3223" i="3"/>
  <c r="K3223" i="3"/>
  <c r="M3222" i="3"/>
  <c r="L3222" i="3"/>
  <c r="K3222" i="3"/>
  <c r="M3221" i="3"/>
  <c r="L3221" i="3"/>
  <c r="K3221" i="3"/>
  <c r="M3220" i="3"/>
  <c r="L3220" i="3"/>
  <c r="K3220" i="3"/>
  <c r="M3219" i="3"/>
  <c r="L3219" i="3"/>
  <c r="K3219" i="3"/>
  <c r="M3218" i="3"/>
  <c r="L3218" i="3"/>
  <c r="K3218" i="3"/>
  <c r="M3217" i="3"/>
  <c r="L3217" i="3"/>
  <c r="K3217" i="3"/>
  <c r="M3216" i="3"/>
  <c r="L3216" i="3"/>
  <c r="K3216" i="3"/>
  <c r="M3215" i="3"/>
  <c r="L3215" i="3"/>
  <c r="K3215" i="3"/>
  <c r="M3214" i="3"/>
  <c r="L3214" i="3"/>
  <c r="K3214" i="3"/>
  <c r="M3213" i="3"/>
  <c r="L3213" i="3"/>
  <c r="K3213" i="3"/>
  <c r="M3212" i="3"/>
  <c r="L3212" i="3"/>
  <c r="K3212" i="3"/>
  <c r="M3211" i="3"/>
  <c r="L3211" i="3"/>
  <c r="K3211" i="3"/>
  <c r="M3210" i="3"/>
  <c r="L3210" i="3"/>
  <c r="K3210" i="3"/>
  <c r="M3209" i="3"/>
  <c r="L3209" i="3"/>
  <c r="K3209" i="3"/>
  <c r="M3208" i="3"/>
  <c r="L3208" i="3"/>
  <c r="K3208" i="3"/>
  <c r="M3207" i="3"/>
  <c r="L3207" i="3"/>
  <c r="K3207" i="3"/>
  <c r="M3206" i="3"/>
  <c r="L3206" i="3"/>
  <c r="K3206" i="3"/>
  <c r="M3205" i="3"/>
  <c r="L3205" i="3"/>
  <c r="K3205" i="3"/>
  <c r="M3204" i="3"/>
  <c r="L3204" i="3"/>
  <c r="K3204" i="3"/>
  <c r="M3203" i="3"/>
  <c r="L3203" i="3"/>
  <c r="K3203" i="3"/>
  <c r="M3202" i="3"/>
  <c r="L3202" i="3"/>
  <c r="K3202" i="3"/>
  <c r="M3201" i="3"/>
  <c r="L3201" i="3"/>
  <c r="K3201" i="3"/>
  <c r="M3200" i="3"/>
  <c r="L3200" i="3"/>
  <c r="K3200" i="3"/>
  <c r="M3199" i="3"/>
  <c r="L3199" i="3"/>
  <c r="K3199" i="3"/>
  <c r="M3198" i="3"/>
  <c r="L3198" i="3"/>
  <c r="K3198" i="3"/>
  <c r="M3197" i="3"/>
  <c r="L3197" i="3"/>
  <c r="K3197" i="3"/>
  <c r="M3196" i="3"/>
  <c r="L3196" i="3"/>
  <c r="K3196" i="3"/>
  <c r="M3195" i="3"/>
  <c r="L3195" i="3"/>
  <c r="K3195" i="3"/>
  <c r="M3194" i="3"/>
  <c r="L3194" i="3"/>
  <c r="K3194" i="3"/>
  <c r="M3193" i="3"/>
  <c r="L3193" i="3"/>
  <c r="K3193" i="3"/>
  <c r="M3192" i="3"/>
  <c r="L3192" i="3"/>
  <c r="K3192" i="3"/>
  <c r="M3191" i="3"/>
  <c r="L3191" i="3"/>
  <c r="K3191" i="3"/>
  <c r="M3190" i="3"/>
  <c r="L3190" i="3"/>
  <c r="K3190" i="3"/>
  <c r="M3189" i="3"/>
  <c r="L3189" i="3"/>
  <c r="K3189" i="3"/>
  <c r="M3188" i="3"/>
  <c r="L3188" i="3"/>
  <c r="K3188" i="3"/>
  <c r="M3187" i="3"/>
  <c r="L3187" i="3"/>
  <c r="K3187" i="3"/>
  <c r="M3186" i="3"/>
  <c r="L3186" i="3"/>
  <c r="K3186" i="3"/>
  <c r="M3185" i="3"/>
  <c r="L3185" i="3"/>
  <c r="K3185" i="3"/>
  <c r="M3184" i="3"/>
  <c r="L3184" i="3"/>
  <c r="K3184" i="3"/>
  <c r="M3183" i="3"/>
  <c r="L3183" i="3"/>
  <c r="K3183" i="3"/>
  <c r="M3182" i="3"/>
  <c r="L3182" i="3"/>
  <c r="K3182" i="3"/>
  <c r="M3181" i="3"/>
  <c r="L3181" i="3"/>
  <c r="K3181" i="3"/>
  <c r="M3180" i="3"/>
  <c r="L3180" i="3"/>
  <c r="K3180" i="3"/>
  <c r="M3179" i="3"/>
  <c r="L3179" i="3"/>
  <c r="K3179" i="3"/>
  <c r="M3178" i="3"/>
  <c r="L3178" i="3"/>
  <c r="K3178" i="3"/>
  <c r="M3177" i="3"/>
  <c r="L3177" i="3"/>
  <c r="K3177" i="3"/>
  <c r="M3176" i="3"/>
  <c r="L3176" i="3"/>
  <c r="K3176" i="3"/>
  <c r="M3175" i="3"/>
  <c r="L3175" i="3"/>
  <c r="K3175" i="3"/>
  <c r="M3174" i="3"/>
  <c r="L3174" i="3"/>
  <c r="K3174" i="3"/>
  <c r="M3173" i="3"/>
  <c r="L3173" i="3"/>
  <c r="K3173" i="3"/>
  <c r="M3172" i="3"/>
  <c r="L3172" i="3"/>
  <c r="K3172" i="3"/>
  <c r="M3171" i="3"/>
  <c r="L3171" i="3"/>
  <c r="K3171" i="3"/>
  <c r="M3170" i="3"/>
  <c r="L3170" i="3"/>
  <c r="K3170" i="3"/>
  <c r="M3169" i="3"/>
  <c r="L3169" i="3"/>
  <c r="K3169" i="3"/>
  <c r="M3168" i="3"/>
  <c r="L3168" i="3"/>
  <c r="K3168" i="3"/>
  <c r="M3167" i="3"/>
  <c r="L3167" i="3"/>
  <c r="K3167" i="3"/>
  <c r="M3166" i="3"/>
  <c r="L3166" i="3"/>
  <c r="K3166" i="3"/>
  <c r="M3165" i="3"/>
  <c r="L3165" i="3"/>
  <c r="K3165" i="3"/>
  <c r="M3164" i="3"/>
  <c r="L3164" i="3"/>
  <c r="K3164" i="3"/>
  <c r="M3163" i="3"/>
  <c r="L3163" i="3"/>
  <c r="K3163" i="3"/>
  <c r="M3162" i="3"/>
  <c r="L3162" i="3"/>
  <c r="K3162" i="3"/>
  <c r="M3161" i="3"/>
  <c r="L3161" i="3"/>
  <c r="K3161" i="3"/>
  <c r="M3160" i="3"/>
  <c r="L3160" i="3"/>
  <c r="K3160" i="3"/>
  <c r="M3159" i="3"/>
  <c r="L3159" i="3"/>
  <c r="K3159" i="3"/>
  <c r="M3158" i="3"/>
  <c r="L3158" i="3"/>
  <c r="K3158" i="3"/>
  <c r="M3157" i="3"/>
  <c r="L3157" i="3"/>
  <c r="K3157" i="3"/>
  <c r="M3156" i="3"/>
  <c r="L3156" i="3"/>
  <c r="K3156" i="3"/>
  <c r="M3155" i="3"/>
  <c r="L3155" i="3"/>
  <c r="K3155" i="3"/>
  <c r="M3154" i="3"/>
  <c r="L3154" i="3"/>
  <c r="K3154" i="3"/>
  <c r="M3153" i="3"/>
  <c r="L3153" i="3"/>
  <c r="K3153" i="3"/>
  <c r="M3152" i="3"/>
  <c r="L3152" i="3"/>
  <c r="K3152" i="3"/>
  <c r="M3151" i="3"/>
  <c r="L3151" i="3"/>
  <c r="K3151" i="3"/>
  <c r="M3150" i="3"/>
  <c r="L3150" i="3"/>
  <c r="K3150" i="3"/>
  <c r="M3149" i="3"/>
  <c r="L3149" i="3"/>
  <c r="K3149" i="3"/>
  <c r="M3148" i="3"/>
  <c r="L3148" i="3"/>
  <c r="K3148" i="3"/>
  <c r="M3147" i="3"/>
  <c r="L3147" i="3"/>
  <c r="K3147" i="3"/>
  <c r="M3146" i="3"/>
  <c r="L3146" i="3"/>
  <c r="K3146" i="3"/>
  <c r="M3145" i="3"/>
  <c r="L3145" i="3"/>
  <c r="K3145" i="3"/>
  <c r="M3144" i="3"/>
  <c r="L3144" i="3"/>
  <c r="K3144" i="3"/>
  <c r="M3143" i="3"/>
  <c r="L3143" i="3"/>
  <c r="K3143" i="3"/>
  <c r="M3142" i="3"/>
  <c r="L3142" i="3"/>
  <c r="K3142" i="3"/>
  <c r="M3141" i="3"/>
  <c r="L3141" i="3"/>
  <c r="K3141" i="3"/>
  <c r="M3140" i="3"/>
  <c r="L3140" i="3"/>
  <c r="K3140" i="3"/>
  <c r="M3139" i="3"/>
  <c r="L3139" i="3"/>
  <c r="K3139" i="3"/>
  <c r="M3138" i="3"/>
  <c r="L3138" i="3"/>
  <c r="K3138" i="3"/>
  <c r="M3137" i="3"/>
  <c r="L3137" i="3"/>
  <c r="K3137" i="3"/>
  <c r="M3136" i="3"/>
  <c r="L3136" i="3"/>
  <c r="K3136" i="3"/>
  <c r="M3135" i="3"/>
  <c r="L3135" i="3"/>
  <c r="K3135" i="3"/>
  <c r="M3134" i="3"/>
  <c r="L3134" i="3"/>
  <c r="K3134" i="3"/>
  <c r="M3133" i="3"/>
  <c r="L3133" i="3"/>
  <c r="K3133" i="3"/>
  <c r="M3132" i="3"/>
  <c r="L3132" i="3"/>
  <c r="K3132" i="3"/>
  <c r="M3131" i="3"/>
  <c r="L3131" i="3"/>
  <c r="K3131" i="3"/>
  <c r="M3130" i="3"/>
  <c r="L3130" i="3"/>
  <c r="K3130" i="3"/>
  <c r="M3129" i="3"/>
  <c r="L3129" i="3"/>
  <c r="K3129" i="3"/>
  <c r="M3128" i="3"/>
  <c r="L3128" i="3"/>
  <c r="K3128" i="3"/>
  <c r="M3127" i="3"/>
  <c r="L3127" i="3"/>
  <c r="K3127" i="3"/>
  <c r="M3126" i="3"/>
  <c r="L3126" i="3"/>
  <c r="K3126" i="3"/>
  <c r="M3125" i="3"/>
  <c r="L3125" i="3"/>
  <c r="K3125" i="3"/>
  <c r="M3124" i="3"/>
  <c r="L3124" i="3"/>
  <c r="K3124" i="3"/>
  <c r="M3123" i="3"/>
  <c r="L3123" i="3"/>
  <c r="K3123" i="3"/>
  <c r="M3122" i="3"/>
  <c r="L3122" i="3"/>
  <c r="K3122" i="3"/>
  <c r="M3121" i="3"/>
  <c r="L3121" i="3"/>
  <c r="K3121" i="3"/>
  <c r="M3120" i="3"/>
  <c r="L3120" i="3"/>
  <c r="K3120" i="3"/>
  <c r="M3119" i="3"/>
  <c r="L3119" i="3"/>
  <c r="K3119" i="3"/>
  <c r="M3118" i="3"/>
  <c r="L3118" i="3"/>
  <c r="K3118" i="3"/>
  <c r="M3117" i="3"/>
  <c r="L3117" i="3"/>
  <c r="K3117" i="3"/>
  <c r="M3116" i="3"/>
  <c r="L3116" i="3"/>
  <c r="K3116" i="3"/>
  <c r="M3115" i="3"/>
  <c r="L3115" i="3"/>
  <c r="K3115" i="3"/>
  <c r="M3114" i="3"/>
  <c r="L3114" i="3"/>
  <c r="K3114" i="3"/>
  <c r="M3113" i="3"/>
  <c r="L3113" i="3"/>
  <c r="K3113" i="3"/>
  <c r="M3112" i="3"/>
  <c r="L3112" i="3"/>
  <c r="K3112" i="3"/>
  <c r="M3111" i="3"/>
  <c r="L3111" i="3"/>
  <c r="K3111" i="3"/>
  <c r="M3110" i="3"/>
  <c r="L3110" i="3"/>
  <c r="K3110" i="3"/>
  <c r="M3109" i="3"/>
  <c r="L3109" i="3"/>
  <c r="K3109" i="3"/>
  <c r="M3108" i="3"/>
  <c r="L3108" i="3"/>
  <c r="K3108" i="3"/>
  <c r="M3107" i="3"/>
  <c r="L3107" i="3"/>
  <c r="K3107" i="3"/>
  <c r="M3106" i="3"/>
  <c r="L3106" i="3"/>
  <c r="K3106" i="3"/>
  <c r="M3105" i="3"/>
  <c r="L3105" i="3"/>
  <c r="K3105" i="3"/>
  <c r="M3104" i="3"/>
  <c r="L3104" i="3"/>
  <c r="K3104" i="3"/>
  <c r="M3103" i="3"/>
  <c r="L3103" i="3"/>
  <c r="K3103" i="3"/>
  <c r="M3102" i="3"/>
  <c r="L3102" i="3"/>
  <c r="K3102" i="3"/>
  <c r="M3101" i="3"/>
  <c r="L3101" i="3"/>
  <c r="K3101" i="3"/>
  <c r="M3100" i="3"/>
  <c r="L3100" i="3"/>
  <c r="K3100" i="3"/>
  <c r="M3099" i="3"/>
  <c r="L3099" i="3"/>
  <c r="K3099" i="3"/>
  <c r="M3098" i="3"/>
  <c r="L3098" i="3"/>
  <c r="K3098" i="3"/>
  <c r="M3097" i="3"/>
  <c r="L3097" i="3"/>
  <c r="K3097" i="3"/>
  <c r="M3096" i="3"/>
  <c r="L3096" i="3"/>
  <c r="K3096" i="3"/>
  <c r="M3095" i="3"/>
  <c r="L3095" i="3"/>
  <c r="K3095" i="3"/>
  <c r="M3094" i="3"/>
  <c r="L3094" i="3"/>
  <c r="K3094" i="3"/>
  <c r="M3093" i="3"/>
  <c r="L3093" i="3"/>
  <c r="K3093" i="3"/>
  <c r="M3092" i="3"/>
  <c r="L3092" i="3"/>
  <c r="K3092" i="3"/>
  <c r="M3091" i="3"/>
  <c r="L3091" i="3"/>
  <c r="K3091" i="3"/>
  <c r="M3090" i="3"/>
  <c r="L3090" i="3"/>
  <c r="K3090" i="3"/>
  <c r="M3089" i="3"/>
  <c r="L3089" i="3"/>
  <c r="K3089" i="3"/>
  <c r="M3088" i="3"/>
  <c r="L3088" i="3"/>
  <c r="K3088" i="3"/>
  <c r="M3087" i="3"/>
  <c r="L3087" i="3"/>
  <c r="K3087" i="3"/>
  <c r="M3086" i="3"/>
  <c r="L3086" i="3"/>
  <c r="K3086" i="3"/>
  <c r="M3085" i="3"/>
  <c r="L3085" i="3"/>
  <c r="K3085" i="3"/>
  <c r="M3084" i="3"/>
  <c r="L3084" i="3"/>
  <c r="K3084" i="3"/>
  <c r="M3083" i="3"/>
  <c r="L3083" i="3"/>
  <c r="K3083" i="3"/>
  <c r="M3082" i="3"/>
  <c r="L3082" i="3"/>
  <c r="K3082" i="3"/>
  <c r="M3081" i="3"/>
  <c r="L3081" i="3"/>
  <c r="K3081" i="3"/>
  <c r="M3080" i="3"/>
  <c r="L3080" i="3"/>
  <c r="K3080" i="3"/>
  <c r="M3079" i="3"/>
  <c r="L3079" i="3"/>
  <c r="K3079" i="3"/>
  <c r="M3078" i="3"/>
  <c r="L3078" i="3"/>
  <c r="K3078" i="3"/>
  <c r="M3077" i="3"/>
  <c r="L3077" i="3"/>
  <c r="K3077" i="3"/>
  <c r="M3076" i="3"/>
  <c r="L3076" i="3"/>
  <c r="K3076" i="3"/>
  <c r="M3075" i="3"/>
  <c r="L3075" i="3"/>
  <c r="K3075" i="3"/>
  <c r="M3074" i="3"/>
  <c r="L3074" i="3"/>
  <c r="K3074" i="3"/>
  <c r="M3073" i="3"/>
  <c r="L3073" i="3"/>
  <c r="K3073" i="3"/>
  <c r="M3072" i="3"/>
  <c r="L3072" i="3"/>
  <c r="K3072" i="3"/>
  <c r="M3071" i="3"/>
  <c r="L3071" i="3"/>
  <c r="K3071" i="3"/>
  <c r="M3070" i="3"/>
  <c r="L3070" i="3"/>
  <c r="K3070" i="3"/>
  <c r="M3069" i="3"/>
  <c r="L3069" i="3"/>
  <c r="K3069" i="3"/>
  <c r="M3068" i="3"/>
  <c r="L3068" i="3"/>
  <c r="K3068" i="3"/>
  <c r="M3067" i="3"/>
  <c r="L3067" i="3"/>
  <c r="K3067" i="3"/>
  <c r="M3066" i="3"/>
  <c r="L3066" i="3"/>
  <c r="K3066" i="3"/>
  <c r="M3065" i="3"/>
  <c r="L3065" i="3"/>
  <c r="K3065" i="3"/>
  <c r="M3064" i="3"/>
  <c r="L3064" i="3"/>
  <c r="K3064" i="3"/>
  <c r="M3063" i="3"/>
  <c r="L3063" i="3"/>
  <c r="K3063" i="3"/>
  <c r="M3062" i="3"/>
  <c r="L3062" i="3"/>
  <c r="K3062" i="3"/>
  <c r="M3061" i="3"/>
  <c r="L3061" i="3"/>
  <c r="K3061" i="3"/>
  <c r="M3060" i="3"/>
  <c r="L3060" i="3"/>
  <c r="K3060" i="3"/>
  <c r="M3059" i="3"/>
  <c r="L3059" i="3"/>
  <c r="K3059" i="3"/>
  <c r="M3058" i="3"/>
  <c r="L3058" i="3"/>
  <c r="K3058" i="3"/>
  <c r="M3057" i="3"/>
  <c r="L3057" i="3"/>
  <c r="K3057" i="3"/>
  <c r="M3056" i="3"/>
  <c r="L3056" i="3"/>
  <c r="K3056" i="3"/>
  <c r="M3055" i="3"/>
  <c r="L3055" i="3"/>
  <c r="K3055" i="3"/>
  <c r="M3054" i="3"/>
  <c r="L3054" i="3"/>
  <c r="K3054" i="3"/>
  <c r="M3053" i="3"/>
  <c r="L3053" i="3"/>
  <c r="K3053" i="3"/>
  <c r="M3052" i="3"/>
  <c r="L3052" i="3"/>
  <c r="K3052" i="3"/>
  <c r="M3051" i="3"/>
  <c r="L3051" i="3"/>
  <c r="K3051" i="3"/>
  <c r="M3050" i="3"/>
  <c r="L3050" i="3"/>
  <c r="K3050" i="3"/>
  <c r="M3049" i="3"/>
  <c r="L3049" i="3"/>
  <c r="K3049" i="3"/>
  <c r="M3048" i="3"/>
  <c r="L3048" i="3"/>
  <c r="K3048" i="3"/>
  <c r="M3047" i="3"/>
  <c r="L3047" i="3"/>
  <c r="K3047" i="3"/>
  <c r="M3046" i="3"/>
  <c r="L3046" i="3"/>
  <c r="K3046" i="3"/>
  <c r="M3045" i="3"/>
  <c r="L3045" i="3"/>
  <c r="K3045" i="3"/>
  <c r="M3044" i="3"/>
  <c r="L3044" i="3"/>
  <c r="K3044" i="3"/>
  <c r="M3043" i="3"/>
  <c r="L3043" i="3"/>
  <c r="K3043" i="3"/>
  <c r="M3042" i="3"/>
  <c r="L3042" i="3"/>
  <c r="K3042" i="3"/>
  <c r="M3041" i="3"/>
  <c r="L3041" i="3"/>
  <c r="K3041" i="3"/>
  <c r="M3040" i="3"/>
  <c r="L3040" i="3"/>
  <c r="K3040" i="3"/>
  <c r="M3039" i="3"/>
  <c r="L3039" i="3"/>
  <c r="K3039" i="3"/>
  <c r="M3038" i="3"/>
  <c r="L3038" i="3"/>
  <c r="K3038" i="3"/>
  <c r="M3037" i="3"/>
  <c r="L3037" i="3"/>
  <c r="K3037" i="3"/>
  <c r="M3036" i="3"/>
  <c r="L3036" i="3"/>
  <c r="K3036" i="3"/>
  <c r="M3035" i="3"/>
  <c r="L3035" i="3"/>
  <c r="K3035" i="3"/>
  <c r="M3034" i="3"/>
  <c r="L3034" i="3"/>
  <c r="K3034" i="3"/>
  <c r="M3033" i="3"/>
  <c r="L3033" i="3"/>
  <c r="K3033" i="3"/>
  <c r="M3032" i="3"/>
  <c r="L3032" i="3"/>
  <c r="K3032" i="3"/>
  <c r="M3031" i="3"/>
  <c r="L3031" i="3"/>
  <c r="K3031" i="3"/>
  <c r="M3030" i="3"/>
  <c r="L3030" i="3"/>
  <c r="K3030" i="3"/>
  <c r="M3029" i="3"/>
  <c r="L3029" i="3"/>
  <c r="K3029" i="3"/>
  <c r="M3028" i="3"/>
  <c r="L3028" i="3"/>
  <c r="K3028" i="3"/>
  <c r="M3027" i="3"/>
  <c r="L3027" i="3"/>
  <c r="K3027" i="3"/>
  <c r="M3026" i="3"/>
  <c r="L3026" i="3"/>
  <c r="K3026" i="3"/>
  <c r="M3025" i="3"/>
  <c r="L3025" i="3"/>
  <c r="K3025" i="3"/>
  <c r="M3024" i="3"/>
  <c r="L3024" i="3"/>
  <c r="K3024" i="3"/>
  <c r="M3023" i="3"/>
  <c r="L3023" i="3"/>
  <c r="K3023" i="3"/>
  <c r="M3022" i="3"/>
  <c r="L3022" i="3"/>
  <c r="K3022" i="3"/>
  <c r="M3021" i="3"/>
  <c r="L3021" i="3"/>
  <c r="K3021" i="3"/>
  <c r="M3020" i="3"/>
  <c r="L3020" i="3"/>
  <c r="K3020" i="3"/>
  <c r="M3019" i="3"/>
  <c r="L3019" i="3"/>
  <c r="K3019" i="3"/>
  <c r="M3018" i="3"/>
  <c r="L3018" i="3"/>
  <c r="K3018" i="3"/>
  <c r="M3017" i="3"/>
  <c r="L3017" i="3"/>
  <c r="K3017" i="3"/>
  <c r="M3016" i="3"/>
  <c r="L3016" i="3"/>
  <c r="K3016" i="3"/>
  <c r="M3015" i="3"/>
  <c r="L3015" i="3"/>
  <c r="K3015" i="3"/>
  <c r="M3014" i="3"/>
  <c r="L3014" i="3"/>
  <c r="K3014" i="3"/>
  <c r="M3013" i="3"/>
  <c r="L3013" i="3"/>
  <c r="K3013" i="3"/>
  <c r="M3012" i="3"/>
  <c r="L3012" i="3"/>
  <c r="K3012" i="3"/>
  <c r="M3011" i="3"/>
  <c r="L3011" i="3"/>
  <c r="K3011" i="3"/>
  <c r="M3010" i="3"/>
  <c r="L3010" i="3"/>
  <c r="K3010" i="3"/>
  <c r="M3009" i="3"/>
  <c r="L3009" i="3"/>
  <c r="K3009" i="3"/>
  <c r="M3008" i="3"/>
  <c r="L3008" i="3"/>
  <c r="K3008" i="3"/>
  <c r="M3007" i="3"/>
  <c r="L3007" i="3"/>
  <c r="K3007" i="3"/>
  <c r="M3006" i="3"/>
  <c r="L3006" i="3"/>
  <c r="K3006" i="3"/>
  <c r="M3005" i="3"/>
  <c r="L3005" i="3"/>
  <c r="K3005" i="3"/>
  <c r="M3004" i="3"/>
  <c r="L3004" i="3"/>
  <c r="K3004" i="3"/>
  <c r="M3003" i="3"/>
  <c r="L3003" i="3"/>
  <c r="K3003" i="3"/>
  <c r="M3002" i="3"/>
  <c r="L3002" i="3"/>
  <c r="K3002" i="3"/>
  <c r="M3001" i="3"/>
  <c r="L3001" i="3"/>
  <c r="K3001" i="3"/>
  <c r="M3000" i="3"/>
  <c r="L3000" i="3"/>
  <c r="K3000" i="3"/>
  <c r="M2999" i="3"/>
  <c r="L2999" i="3"/>
  <c r="K2999" i="3"/>
  <c r="M2998" i="3"/>
  <c r="L2998" i="3"/>
  <c r="K2998" i="3"/>
  <c r="M2997" i="3"/>
  <c r="L2997" i="3"/>
  <c r="K2997" i="3"/>
  <c r="M2996" i="3"/>
  <c r="L2996" i="3"/>
  <c r="K2996" i="3"/>
  <c r="M2995" i="3"/>
  <c r="L2995" i="3"/>
  <c r="K2995" i="3"/>
  <c r="M2994" i="3"/>
  <c r="L2994" i="3"/>
  <c r="K2994" i="3"/>
  <c r="M2993" i="3"/>
  <c r="L2993" i="3"/>
  <c r="K2993" i="3"/>
  <c r="M2992" i="3"/>
  <c r="L2992" i="3"/>
  <c r="K2992" i="3"/>
  <c r="M2991" i="3"/>
  <c r="L2991" i="3"/>
  <c r="K2991" i="3"/>
  <c r="M2990" i="3"/>
  <c r="L2990" i="3"/>
  <c r="K2990" i="3"/>
  <c r="M2989" i="3"/>
  <c r="L2989" i="3"/>
  <c r="K2989" i="3"/>
  <c r="M2988" i="3"/>
  <c r="L2988" i="3"/>
  <c r="K2988" i="3"/>
  <c r="M2987" i="3"/>
  <c r="L2987" i="3"/>
  <c r="K2987" i="3"/>
  <c r="M2986" i="3"/>
  <c r="L2986" i="3"/>
  <c r="K2986" i="3"/>
  <c r="M2985" i="3"/>
  <c r="L2985" i="3"/>
  <c r="K2985" i="3"/>
  <c r="M2984" i="3"/>
  <c r="L2984" i="3"/>
  <c r="K2984" i="3"/>
  <c r="M2983" i="3"/>
  <c r="L2983" i="3"/>
  <c r="K2983" i="3"/>
  <c r="M2982" i="3"/>
  <c r="L2982" i="3"/>
  <c r="K2982" i="3"/>
  <c r="M2981" i="3"/>
  <c r="L2981" i="3"/>
  <c r="K2981" i="3"/>
  <c r="M2980" i="3"/>
  <c r="L2980" i="3"/>
  <c r="K2980" i="3"/>
  <c r="M2979" i="3"/>
  <c r="L2979" i="3"/>
  <c r="K2979" i="3"/>
  <c r="M2978" i="3"/>
  <c r="L2978" i="3"/>
  <c r="K2978" i="3"/>
  <c r="M2977" i="3"/>
  <c r="L2977" i="3"/>
  <c r="K2977" i="3"/>
  <c r="M2976" i="3"/>
  <c r="L2976" i="3"/>
  <c r="K2976" i="3"/>
  <c r="M2975" i="3"/>
  <c r="L2975" i="3"/>
  <c r="K2975" i="3"/>
  <c r="M2974" i="3"/>
  <c r="L2974" i="3"/>
  <c r="K2974" i="3"/>
  <c r="M2973" i="3"/>
  <c r="L2973" i="3"/>
  <c r="K2973" i="3"/>
  <c r="M2972" i="3"/>
  <c r="L2972" i="3"/>
  <c r="K2972" i="3"/>
  <c r="M2971" i="3"/>
  <c r="L2971" i="3"/>
  <c r="K2971" i="3"/>
  <c r="M2970" i="3"/>
  <c r="L2970" i="3"/>
  <c r="K2970" i="3"/>
  <c r="M2969" i="3"/>
  <c r="L2969" i="3"/>
  <c r="K2969" i="3"/>
  <c r="M2968" i="3"/>
  <c r="L2968" i="3"/>
  <c r="K2968" i="3"/>
  <c r="M2967" i="3"/>
  <c r="L2967" i="3"/>
  <c r="K2967" i="3"/>
  <c r="M2966" i="3"/>
  <c r="L2966" i="3"/>
  <c r="K2966" i="3"/>
  <c r="M2965" i="3"/>
  <c r="L2965" i="3"/>
  <c r="K2965" i="3"/>
  <c r="M2964" i="3"/>
  <c r="L2964" i="3"/>
  <c r="K2964" i="3"/>
  <c r="M2963" i="3"/>
  <c r="L2963" i="3"/>
  <c r="K2963" i="3"/>
  <c r="M2962" i="3"/>
  <c r="L2962" i="3"/>
  <c r="K2962" i="3"/>
  <c r="M2961" i="3"/>
  <c r="L2961" i="3"/>
  <c r="K2961" i="3"/>
  <c r="M2960" i="3"/>
  <c r="L2960" i="3"/>
  <c r="K2960" i="3"/>
  <c r="M2959" i="3"/>
  <c r="L2959" i="3"/>
  <c r="K2959" i="3"/>
  <c r="M2958" i="3"/>
  <c r="L2958" i="3"/>
  <c r="K2958" i="3"/>
  <c r="M2957" i="3"/>
  <c r="L2957" i="3"/>
  <c r="K2957" i="3"/>
  <c r="M2956" i="3"/>
  <c r="L2956" i="3"/>
  <c r="K2956" i="3"/>
  <c r="M2955" i="3"/>
  <c r="L2955" i="3"/>
  <c r="K2955" i="3"/>
  <c r="M2954" i="3"/>
  <c r="L2954" i="3"/>
  <c r="K2954" i="3"/>
  <c r="M2953" i="3"/>
  <c r="L2953" i="3"/>
  <c r="K2953" i="3"/>
  <c r="M2952" i="3"/>
  <c r="L2952" i="3"/>
  <c r="K2952" i="3"/>
  <c r="M2951" i="3"/>
  <c r="L2951" i="3"/>
  <c r="K2951" i="3"/>
  <c r="M2950" i="3"/>
  <c r="L2950" i="3"/>
  <c r="K2950" i="3"/>
  <c r="M2949" i="3"/>
  <c r="L2949" i="3"/>
  <c r="K2949" i="3"/>
  <c r="M2948" i="3"/>
  <c r="L2948" i="3"/>
  <c r="K2948" i="3"/>
  <c r="M2947" i="3"/>
  <c r="L2947" i="3"/>
  <c r="K2947" i="3"/>
  <c r="M2946" i="3"/>
  <c r="L2946" i="3"/>
  <c r="K2946" i="3"/>
  <c r="M2945" i="3"/>
  <c r="L2945" i="3"/>
  <c r="K2945" i="3"/>
  <c r="M2944" i="3"/>
  <c r="L2944" i="3"/>
  <c r="K2944" i="3"/>
  <c r="M2943" i="3"/>
  <c r="L2943" i="3"/>
  <c r="K2943" i="3"/>
  <c r="M2942" i="3"/>
  <c r="L2942" i="3"/>
  <c r="K2942" i="3"/>
  <c r="M2941" i="3"/>
  <c r="L2941" i="3"/>
  <c r="K2941" i="3"/>
  <c r="M2940" i="3"/>
  <c r="L2940" i="3"/>
  <c r="K2940" i="3"/>
  <c r="M2939" i="3"/>
  <c r="L2939" i="3"/>
  <c r="K2939" i="3"/>
  <c r="M2938" i="3"/>
  <c r="L2938" i="3"/>
  <c r="K2938" i="3"/>
  <c r="M2937" i="3"/>
  <c r="L2937" i="3"/>
  <c r="K2937" i="3"/>
  <c r="M2936" i="3"/>
  <c r="L2936" i="3"/>
  <c r="K2936" i="3"/>
  <c r="M2935" i="3"/>
  <c r="L2935" i="3"/>
  <c r="K2935" i="3"/>
  <c r="M2934" i="3"/>
  <c r="L2934" i="3"/>
  <c r="K2934" i="3"/>
  <c r="M2933" i="3"/>
  <c r="L2933" i="3"/>
  <c r="K2933" i="3"/>
  <c r="M2932" i="3"/>
  <c r="L2932" i="3"/>
  <c r="K2932" i="3"/>
  <c r="M2931" i="3"/>
  <c r="L2931" i="3"/>
  <c r="K2931" i="3"/>
  <c r="M2930" i="3"/>
  <c r="L2930" i="3"/>
  <c r="K2930" i="3"/>
  <c r="M2929" i="3"/>
  <c r="L2929" i="3"/>
  <c r="K2929" i="3"/>
  <c r="M2928" i="3"/>
  <c r="L2928" i="3"/>
  <c r="K2928" i="3"/>
  <c r="M2927" i="3"/>
  <c r="L2927" i="3"/>
  <c r="K2927" i="3"/>
  <c r="M2926" i="3"/>
  <c r="L2926" i="3"/>
  <c r="K2926" i="3"/>
  <c r="M2925" i="3"/>
  <c r="L2925" i="3"/>
  <c r="K2925" i="3"/>
  <c r="M2924" i="3"/>
  <c r="L2924" i="3"/>
  <c r="K2924" i="3"/>
  <c r="M2923" i="3"/>
  <c r="L2923" i="3"/>
  <c r="K2923" i="3"/>
  <c r="M2922" i="3"/>
  <c r="L2922" i="3"/>
  <c r="K2922" i="3"/>
  <c r="M2921" i="3"/>
  <c r="L2921" i="3"/>
  <c r="K2921" i="3"/>
  <c r="M2920" i="3"/>
  <c r="L2920" i="3"/>
  <c r="K2920" i="3"/>
  <c r="M2919" i="3"/>
  <c r="L2919" i="3"/>
  <c r="K2919" i="3"/>
  <c r="M2918" i="3"/>
  <c r="L2918" i="3"/>
  <c r="K2918" i="3"/>
  <c r="M2917" i="3"/>
  <c r="L2917" i="3"/>
  <c r="K2917" i="3"/>
  <c r="M2916" i="3"/>
  <c r="L2916" i="3"/>
  <c r="K2916" i="3"/>
  <c r="M2915" i="3"/>
  <c r="L2915" i="3"/>
  <c r="K2915" i="3"/>
  <c r="M2914" i="3"/>
  <c r="L2914" i="3"/>
  <c r="K2914" i="3"/>
  <c r="M2913" i="3"/>
  <c r="L2913" i="3"/>
  <c r="K2913" i="3"/>
  <c r="M2912" i="3"/>
  <c r="L2912" i="3"/>
  <c r="K2912" i="3"/>
  <c r="M2911" i="3"/>
  <c r="L2911" i="3"/>
  <c r="K2911" i="3"/>
  <c r="M2910" i="3"/>
  <c r="L2910" i="3"/>
  <c r="K2910" i="3"/>
  <c r="M2909" i="3"/>
  <c r="L2909" i="3"/>
  <c r="K2909" i="3"/>
  <c r="M2908" i="3"/>
  <c r="L2908" i="3"/>
  <c r="K2908" i="3"/>
  <c r="M2907" i="3"/>
  <c r="L2907" i="3"/>
  <c r="K2907" i="3"/>
  <c r="M2906" i="3"/>
  <c r="L2906" i="3"/>
  <c r="K2906" i="3"/>
  <c r="M2905" i="3"/>
  <c r="L2905" i="3"/>
  <c r="K2905" i="3"/>
  <c r="M2904" i="3"/>
  <c r="L2904" i="3"/>
  <c r="K2904" i="3"/>
  <c r="M2903" i="3"/>
  <c r="L2903" i="3"/>
  <c r="K2903" i="3"/>
  <c r="M2902" i="3"/>
  <c r="L2902" i="3"/>
  <c r="K2902" i="3"/>
  <c r="M2901" i="3"/>
  <c r="L2901" i="3"/>
  <c r="K2901" i="3"/>
  <c r="M2900" i="3"/>
  <c r="L2900" i="3"/>
  <c r="K2900" i="3"/>
  <c r="M2899" i="3"/>
  <c r="L2899" i="3"/>
  <c r="K2899" i="3"/>
  <c r="M2898" i="3"/>
  <c r="L2898" i="3"/>
  <c r="K2898" i="3"/>
  <c r="M2897" i="3"/>
  <c r="L2897" i="3"/>
  <c r="K2897" i="3"/>
  <c r="M2896" i="3"/>
  <c r="L2896" i="3"/>
  <c r="K2896" i="3"/>
  <c r="M2895" i="3"/>
  <c r="L2895" i="3"/>
  <c r="K2895" i="3"/>
  <c r="M2894" i="3"/>
  <c r="L2894" i="3"/>
  <c r="K2894" i="3"/>
  <c r="M2893" i="3"/>
  <c r="L2893" i="3"/>
  <c r="K2893" i="3"/>
  <c r="M2892" i="3"/>
  <c r="L2892" i="3"/>
  <c r="K2892" i="3"/>
  <c r="M2891" i="3"/>
  <c r="L2891" i="3"/>
  <c r="K2891" i="3"/>
  <c r="M2890" i="3"/>
  <c r="L2890" i="3"/>
  <c r="K2890" i="3"/>
  <c r="M2889" i="3"/>
  <c r="L2889" i="3"/>
  <c r="K2889" i="3"/>
  <c r="M2888" i="3"/>
  <c r="L2888" i="3"/>
  <c r="K2888" i="3"/>
  <c r="M2887" i="3"/>
  <c r="L2887" i="3"/>
  <c r="K2887" i="3"/>
  <c r="M2886" i="3"/>
  <c r="L2886" i="3"/>
  <c r="K2886" i="3"/>
  <c r="M2885" i="3"/>
  <c r="L2885" i="3"/>
  <c r="K2885" i="3"/>
  <c r="M2884" i="3"/>
  <c r="L2884" i="3"/>
  <c r="K2884" i="3"/>
  <c r="M2883" i="3"/>
  <c r="L2883" i="3"/>
  <c r="K2883" i="3"/>
  <c r="M2882" i="3"/>
  <c r="L2882" i="3"/>
  <c r="K2882" i="3"/>
  <c r="M2881" i="3"/>
  <c r="L2881" i="3"/>
  <c r="K2881" i="3"/>
  <c r="M2880" i="3"/>
  <c r="L2880" i="3"/>
  <c r="K2880" i="3"/>
  <c r="M2879" i="3"/>
  <c r="L2879" i="3"/>
  <c r="K2879" i="3"/>
  <c r="M2878" i="3"/>
  <c r="L2878" i="3"/>
  <c r="K2878" i="3"/>
  <c r="M2877" i="3"/>
  <c r="L2877" i="3"/>
  <c r="K2877" i="3"/>
  <c r="M2876" i="3"/>
  <c r="L2876" i="3"/>
  <c r="K2876" i="3"/>
  <c r="M2875" i="3"/>
  <c r="L2875" i="3"/>
  <c r="K2875" i="3"/>
  <c r="M2874" i="3"/>
  <c r="L2874" i="3"/>
  <c r="K2874" i="3"/>
  <c r="M2873" i="3"/>
  <c r="L2873" i="3"/>
  <c r="K2873" i="3"/>
  <c r="M2872" i="3"/>
  <c r="L2872" i="3"/>
  <c r="K2872" i="3"/>
  <c r="M2871" i="3"/>
  <c r="L2871" i="3"/>
  <c r="K2871" i="3"/>
  <c r="M2870" i="3"/>
  <c r="L2870" i="3"/>
  <c r="K2870" i="3"/>
  <c r="M2869" i="3"/>
  <c r="L2869" i="3"/>
  <c r="K2869" i="3"/>
  <c r="M2868" i="3"/>
  <c r="L2868" i="3"/>
  <c r="K2868" i="3"/>
  <c r="M2867" i="3"/>
  <c r="L2867" i="3"/>
  <c r="K2867" i="3"/>
  <c r="M2866" i="3"/>
  <c r="L2866" i="3"/>
  <c r="K2866" i="3"/>
  <c r="M2865" i="3"/>
  <c r="L2865" i="3"/>
  <c r="K2865" i="3"/>
  <c r="M2864" i="3"/>
  <c r="L2864" i="3"/>
  <c r="K2864" i="3"/>
  <c r="M2863" i="3"/>
  <c r="L2863" i="3"/>
  <c r="K2863" i="3"/>
  <c r="M2862" i="3"/>
  <c r="L2862" i="3"/>
  <c r="K2862" i="3"/>
  <c r="M2861" i="3"/>
  <c r="L2861" i="3"/>
  <c r="K2861" i="3"/>
  <c r="M2860" i="3"/>
  <c r="L2860" i="3"/>
  <c r="K2860" i="3"/>
  <c r="M2859" i="3"/>
  <c r="L2859" i="3"/>
  <c r="K2859" i="3"/>
  <c r="M2858" i="3"/>
  <c r="L2858" i="3"/>
  <c r="K2858" i="3"/>
  <c r="M2857" i="3"/>
  <c r="L2857" i="3"/>
  <c r="K2857" i="3"/>
  <c r="M2856" i="3"/>
  <c r="L2856" i="3"/>
  <c r="K2856" i="3"/>
  <c r="M2855" i="3"/>
  <c r="L2855" i="3"/>
  <c r="K2855" i="3"/>
  <c r="M2854" i="3"/>
  <c r="L2854" i="3"/>
  <c r="K2854" i="3"/>
  <c r="M2853" i="3"/>
  <c r="L2853" i="3"/>
  <c r="K2853" i="3"/>
  <c r="M2852" i="3"/>
  <c r="L2852" i="3"/>
  <c r="K2852" i="3"/>
  <c r="M2851" i="3"/>
  <c r="L2851" i="3"/>
  <c r="K2851" i="3"/>
  <c r="M2850" i="3"/>
  <c r="L2850" i="3"/>
  <c r="K2850" i="3"/>
  <c r="M2849" i="3"/>
  <c r="L2849" i="3"/>
  <c r="K2849" i="3"/>
  <c r="M2848" i="3"/>
  <c r="L2848" i="3"/>
  <c r="K2848" i="3"/>
  <c r="M2847" i="3"/>
  <c r="L2847" i="3"/>
  <c r="K2847" i="3"/>
  <c r="M2846" i="3"/>
  <c r="L2846" i="3"/>
  <c r="K2846" i="3"/>
  <c r="M2845" i="3"/>
  <c r="L2845" i="3"/>
  <c r="K2845" i="3"/>
  <c r="M2844" i="3"/>
  <c r="L2844" i="3"/>
  <c r="K2844" i="3"/>
  <c r="M2843" i="3"/>
  <c r="L2843" i="3"/>
  <c r="K2843" i="3"/>
  <c r="M2842" i="3"/>
  <c r="L2842" i="3"/>
  <c r="K2842" i="3"/>
  <c r="M2841" i="3"/>
  <c r="L2841" i="3"/>
  <c r="K2841" i="3"/>
  <c r="M2840" i="3"/>
  <c r="L2840" i="3"/>
  <c r="K2840" i="3"/>
  <c r="M2839" i="3"/>
  <c r="L2839" i="3"/>
  <c r="K2839" i="3"/>
  <c r="M2838" i="3"/>
  <c r="L2838" i="3"/>
  <c r="K2838" i="3"/>
  <c r="M2837" i="3"/>
  <c r="L2837" i="3"/>
  <c r="K2837" i="3"/>
  <c r="M2836" i="3"/>
  <c r="L2836" i="3"/>
  <c r="K2836" i="3"/>
  <c r="M2835" i="3"/>
  <c r="L2835" i="3"/>
  <c r="K2835" i="3"/>
  <c r="M2834" i="3"/>
  <c r="L2834" i="3"/>
  <c r="K2834" i="3"/>
  <c r="M2833" i="3"/>
  <c r="L2833" i="3"/>
  <c r="K2833" i="3"/>
  <c r="M2832" i="3"/>
  <c r="L2832" i="3"/>
  <c r="K2832" i="3"/>
  <c r="M2831" i="3"/>
  <c r="L2831" i="3"/>
  <c r="K2831" i="3"/>
  <c r="M2830" i="3"/>
  <c r="L2830" i="3"/>
  <c r="K2830" i="3"/>
  <c r="M2829" i="3"/>
  <c r="L2829" i="3"/>
  <c r="K2829" i="3"/>
  <c r="M2828" i="3"/>
  <c r="L2828" i="3"/>
  <c r="K2828" i="3"/>
  <c r="M2827" i="3"/>
  <c r="L2827" i="3"/>
  <c r="K2827" i="3"/>
  <c r="M2826" i="3"/>
  <c r="L2826" i="3"/>
  <c r="K2826" i="3"/>
  <c r="M2825" i="3"/>
  <c r="L2825" i="3"/>
  <c r="K2825" i="3"/>
  <c r="M2824" i="3"/>
  <c r="L2824" i="3"/>
  <c r="K2824" i="3"/>
  <c r="M2823" i="3"/>
  <c r="L2823" i="3"/>
  <c r="K2823" i="3"/>
  <c r="M2822" i="3"/>
  <c r="L2822" i="3"/>
  <c r="K2822" i="3"/>
  <c r="M2821" i="3"/>
  <c r="L2821" i="3"/>
  <c r="K2821" i="3"/>
  <c r="M2820" i="3"/>
  <c r="L2820" i="3"/>
  <c r="K2820" i="3"/>
  <c r="M2819" i="3"/>
  <c r="L2819" i="3"/>
  <c r="K2819" i="3"/>
  <c r="M2818" i="3"/>
  <c r="L2818" i="3"/>
  <c r="K2818" i="3"/>
  <c r="M2817" i="3"/>
  <c r="L2817" i="3"/>
  <c r="K2817" i="3"/>
  <c r="M2816" i="3"/>
  <c r="L2816" i="3"/>
  <c r="K2816" i="3"/>
  <c r="M2815" i="3"/>
  <c r="L2815" i="3"/>
  <c r="K2815" i="3"/>
  <c r="M2814" i="3"/>
  <c r="L2814" i="3"/>
  <c r="K2814" i="3"/>
  <c r="M2813" i="3"/>
  <c r="L2813" i="3"/>
  <c r="K2813" i="3"/>
  <c r="M2812" i="3"/>
  <c r="L2812" i="3"/>
  <c r="K2812" i="3"/>
  <c r="M2811" i="3"/>
  <c r="L2811" i="3"/>
  <c r="K2811" i="3"/>
  <c r="M2810" i="3"/>
  <c r="L2810" i="3"/>
  <c r="K2810" i="3"/>
  <c r="M2809" i="3"/>
  <c r="L2809" i="3"/>
  <c r="K2809" i="3"/>
  <c r="M2808" i="3"/>
  <c r="L2808" i="3"/>
  <c r="K2808" i="3"/>
  <c r="M2807" i="3"/>
  <c r="L2807" i="3"/>
  <c r="K2807" i="3"/>
  <c r="M2806" i="3"/>
  <c r="L2806" i="3"/>
  <c r="K2806" i="3"/>
  <c r="M2805" i="3"/>
  <c r="L2805" i="3"/>
  <c r="K2805" i="3"/>
  <c r="M2804" i="3"/>
  <c r="L2804" i="3"/>
  <c r="K2804" i="3"/>
  <c r="M2803" i="3"/>
  <c r="L2803" i="3"/>
  <c r="K2803" i="3"/>
  <c r="M2802" i="3"/>
  <c r="L2802" i="3"/>
  <c r="K2802" i="3"/>
  <c r="M2801" i="3"/>
  <c r="L2801" i="3"/>
  <c r="K2801" i="3"/>
  <c r="M2800" i="3"/>
  <c r="L2800" i="3"/>
  <c r="K2800" i="3"/>
  <c r="M2799" i="3"/>
  <c r="L2799" i="3"/>
  <c r="K2799" i="3"/>
  <c r="M2798" i="3"/>
  <c r="L2798" i="3"/>
  <c r="K2798" i="3"/>
  <c r="M2797" i="3"/>
  <c r="L2797" i="3"/>
  <c r="K2797" i="3"/>
  <c r="M2796" i="3"/>
  <c r="L2796" i="3"/>
  <c r="K2796" i="3"/>
  <c r="M2795" i="3"/>
  <c r="L2795" i="3"/>
  <c r="K2795" i="3"/>
  <c r="M2794" i="3"/>
  <c r="L2794" i="3"/>
  <c r="K2794" i="3"/>
  <c r="M2793" i="3"/>
  <c r="L2793" i="3"/>
  <c r="K2793" i="3"/>
  <c r="M2792" i="3"/>
  <c r="L2792" i="3"/>
  <c r="K2792" i="3"/>
  <c r="M2791" i="3"/>
  <c r="L2791" i="3"/>
  <c r="K2791" i="3"/>
  <c r="M2790" i="3"/>
  <c r="L2790" i="3"/>
  <c r="K2790" i="3"/>
  <c r="M2789" i="3"/>
  <c r="L2789" i="3"/>
  <c r="K2789" i="3"/>
  <c r="M2788" i="3"/>
  <c r="L2788" i="3"/>
  <c r="K2788" i="3"/>
  <c r="M2787" i="3"/>
  <c r="L2787" i="3"/>
  <c r="K2787" i="3"/>
  <c r="M2786" i="3"/>
  <c r="L2786" i="3"/>
  <c r="K2786" i="3"/>
  <c r="M2785" i="3"/>
  <c r="L2785" i="3"/>
  <c r="K2785" i="3"/>
  <c r="M2784" i="3"/>
  <c r="L2784" i="3"/>
  <c r="K2784" i="3"/>
  <c r="M2783" i="3"/>
  <c r="L2783" i="3"/>
  <c r="K2783" i="3"/>
  <c r="M2782" i="3"/>
  <c r="L2782" i="3"/>
  <c r="K2782" i="3"/>
  <c r="M2781" i="3"/>
  <c r="L2781" i="3"/>
  <c r="K2781" i="3"/>
  <c r="M2780" i="3"/>
  <c r="L2780" i="3"/>
  <c r="K2780" i="3"/>
  <c r="M2779" i="3"/>
  <c r="L2779" i="3"/>
  <c r="K2779" i="3"/>
  <c r="M2778" i="3"/>
  <c r="L2778" i="3"/>
  <c r="K2778" i="3"/>
  <c r="M2777" i="3"/>
  <c r="L2777" i="3"/>
  <c r="K2777" i="3"/>
  <c r="M2776" i="3"/>
  <c r="L2776" i="3"/>
  <c r="K2776" i="3"/>
  <c r="M2775" i="3"/>
  <c r="L2775" i="3"/>
  <c r="K2775" i="3"/>
  <c r="M2774" i="3"/>
  <c r="L2774" i="3"/>
  <c r="K2774" i="3"/>
  <c r="M2773" i="3"/>
  <c r="L2773" i="3"/>
  <c r="K2773" i="3"/>
  <c r="M2772" i="3"/>
  <c r="L2772" i="3"/>
  <c r="K2772" i="3"/>
  <c r="M2771" i="3"/>
  <c r="L2771" i="3"/>
  <c r="K2771" i="3"/>
  <c r="M2770" i="3"/>
  <c r="L2770" i="3"/>
  <c r="K2770" i="3"/>
  <c r="M2769" i="3"/>
  <c r="L2769" i="3"/>
  <c r="K2769" i="3"/>
  <c r="M2768" i="3"/>
  <c r="L2768" i="3"/>
  <c r="K2768" i="3"/>
  <c r="M2767" i="3"/>
  <c r="L2767" i="3"/>
  <c r="K2767" i="3"/>
  <c r="M2766" i="3"/>
  <c r="L2766" i="3"/>
  <c r="K2766" i="3"/>
  <c r="M2765" i="3"/>
  <c r="L2765" i="3"/>
  <c r="K2765" i="3"/>
  <c r="M2764" i="3"/>
  <c r="L2764" i="3"/>
  <c r="K2764" i="3"/>
  <c r="M2763" i="3"/>
  <c r="L2763" i="3"/>
  <c r="K2763" i="3"/>
  <c r="M2762" i="3"/>
  <c r="L2762" i="3"/>
  <c r="K2762" i="3"/>
  <c r="M2761" i="3"/>
  <c r="L2761" i="3"/>
  <c r="K2761" i="3"/>
  <c r="M2760" i="3"/>
  <c r="L2760" i="3"/>
  <c r="K2760" i="3"/>
  <c r="M2759" i="3"/>
  <c r="L2759" i="3"/>
  <c r="K2759" i="3"/>
  <c r="M2758" i="3"/>
  <c r="L2758" i="3"/>
  <c r="K2758" i="3"/>
  <c r="M2757" i="3"/>
  <c r="L2757" i="3"/>
  <c r="K2757" i="3"/>
  <c r="M2756" i="3"/>
  <c r="L2756" i="3"/>
  <c r="K2756" i="3"/>
  <c r="M2755" i="3"/>
  <c r="L2755" i="3"/>
  <c r="K2755" i="3"/>
  <c r="M2754" i="3"/>
  <c r="L2754" i="3"/>
  <c r="K2754" i="3"/>
  <c r="M2753" i="3"/>
  <c r="L2753" i="3"/>
  <c r="K2753" i="3"/>
  <c r="M2752" i="3"/>
  <c r="L2752" i="3"/>
  <c r="K2752" i="3"/>
  <c r="M2751" i="3"/>
  <c r="L2751" i="3"/>
  <c r="K2751" i="3"/>
  <c r="M2750" i="3"/>
  <c r="L2750" i="3"/>
  <c r="K2750" i="3"/>
  <c r="M2749" i="3"/>
  <c r="L2749" i="3"/>
  <c r="K2749" i="3"/>
  <c r="M2748" i="3"/>
  <c r="L2748" i="3"/>
  <c r="K2748" i="3"/>
  <c r="M2747" i="3"/>
  <c r="L2747" i="3"/>
  <c r="K2747" i="3"/>
  <c r="M2746" i="3"/>
  <c r="L2746" i="3"/>
  <c r="K2746" i="3"/>
  <c r="M2745" i="3"/>
  <c r="L2745" i="3"/>
  <c r="K2745" i="3"/>
  <c r="M2744" i="3"/>
  <c r="L2744" i="3"/>
  <c r="K2744" i="3"/>
  <c r="M2743" i="3"/>
  <c r="L2743" i="3"/>
  <c r="K2743" i="3"/>
  <c r="M2742" i="3"/>
  <c r="L2742" i="3"/>
  <c r="K2742" i="3"/>
  <c r="M2741" i="3"/>
  <c r="L2741" i="3"/>
  <c r="K2741" i="3"/>
  <c r="M2740" i="3"/>
  <c r="L2740" i="3"/>
  <c r="K2740" i="3"/>
  <c r="M2739" i="3"/>
  <c r="L2739" i="3"/>
  <c r="K2739" i="3"/>
  <c r="M2738" i="3"/>
  <c r="L2738" i="3"/>
  <c r="K2738" i="3"/>
  <c r="M2737" i="3"/>
  <c r="L2737" i="3"/>
  <c r="K2737" i="3"/>
  <c r="M2736" i="3"/>
  <c r="L2736" i="3"/>
  <c r="K2736" i="3"/>
  <c r="M2735" i="3"/>
  <c r="L2735" i="3"/>
  <c r="K2735" i="3"/>
  <c r="M2734" i="3"/>
  <c r="L2734" i="3"/>
  <c r="K2734" i="3"/>
  <c r="M2733" i="3"/>
  <c r="L2733" i="3"/>
  <c r="K2733" i="3"/>
  <c r="M2732" i="3"/>
  <c r="L2732" i="3"/>
  <c r="K2732" i="3"/>
  <c r="M2731" i="3"/>
  <c r="L2731" i="3"/>
  <c r="K2731" i="3"/>
  <c r="M2730" i="3"/>
  <c r="L2730" i="3"/>
  <c r="K2730" i="3"/>
  <c r="M2729" i="3"/>
  <c r="L2729" i="3"/>
  <c r="K2729" i="3"/>
  <c r="M2728" i="3"/>
  <c r="L2728" i="3"/>
  <c r="K2728" i="3"/>
  <c r="M2727" i="3"/>
  <c r="L2727" i="3"/>
  <c r="K2727" i="3"/>
  <c r="M2726" i="3"/>
  <c r="L2726" i="3"/>
  <c r="K2726" i="3"/>
  <c r="M2725" i="3"/>
  <c r="L2725" i="3"/>
  <c r="K2725" i="3"/>
  <c r="M2724" i="3"/>
  <c r="L2724" i="3"/>
  <c r="K2724" i="3"/>
  <c r="M2723" i="3"/>
  <c r="L2723" i="3"/>
  <c r="K2723" i="3"/>
  <c r="M2722" i="3"/>
  <c r="L2722" i="3"/>
  <c r="K2722" i="3"/>
  <c r="M2721" i="3"/>
  <c r="L2721" i="3"/>
  <c r="K2721" i="3"/>
  <c r="M2720" i="3"/>
  <c r="L2720" i="3"/>
  <c r="K2720" i="3"/>
  <c r="M2719" i="3"/>
  <c r="L2719" i="3"/>
  <c r="K2719" i="3"/>
  <c r="M2718" i="3"/>
  <c r="L2718" i="3"/>
  <c r="K2718" i="3"/>
  <c r="M2717" i="3"/>
  <c r="L2717" i="3"/>
  <c r="K2717" i="3"/>
  <c r="M2716" i="3"/>
  <c r="L2716" i="3"/>
  <c r="K2716" i="3"/>
  <c r="M2715" i="3"/>
  <c r="L2715" i="3"/>
  <c r="K2715" i="3"/>
  <c r="M2714" i="3"/>
  <c r="L2714" i="3"/>
  <c r="K2714" i="3"/>
  <c r="M2713" i="3"/>
  <c r="L2713" i="3"/>
  <c r="K2713" i="3"/>
  <c r="M2712" i="3"/>
  <c r="L2712" i="3"/>
  <c r="K2712" i="3"/>
  <c r="M2711" i="3"/>
  <c r="L2711" i="3"/>
  <c r="K2711" i="3"/>
  <c r="M2710" i="3"/>
  <c r="L2710" i="3"/>
  <c r="K2710" i="3"/>
  <c r="M2709" i="3"/>
  <c r="L2709" i="3"/>
  <c r="K2709" i="3"/>
  <c r="M2708" i="3"/>
  <c r="L2708" i="3"/>
  <c r="K2708" i="3"/>
  <c r="M2707" i="3"/>
  <c r="L2707" i="3"/>
  <c r="K2707" i="3"/>
  <c r="M2706" i="3"/>
  <c r="L2706" i="3"/>
  <c r="K2706" i="3"/>
  <c r="M2705" i="3"/>
  <c r="L2705" i="3"/>
  <c r="K2705" i="3"/>
  <c r="M2704" i="3"/>
  <c r="L2704" i="3"/>
  <c r="K2704" i="3"/>
  <c r="M2703" i="3"/>
  <c r="L2703" i="3"/>
  <c r="K2703" i="3"/>
  <c r="M2702" i="3"/>
  <c r="L2702" i="3"/>
  <c r="K2702" i="3"/>
  <c r="M2701" i="3"/>
  <c r="L2701" i="3"/>
  <c r="K2701" i="3"/>
  <c r="M2700" i="3"/>
  <c r="L2700" i="3"/>
  <c r="K2700" i="3"/>
  <c r="M2699" i="3"/>
  <c r="L2699" i="3"/>
  <c r="K2699" i="3"/>
  <c r="M2698" i="3"/>
  <c r="L2698" i="3"/>
  <c r="K2698" i="3"/>
  <c r="M2697" i="3"/>
  <c r="L2697" i="3"/>
  <c r="K2697" i="3"/>
  <c r="M2696" i="3"/>
  <c r="L2696" i="3"/>
  <c r="K2696" i="3"/>
  <c r="M2695" i="3"/>
  <c r="L2695" i="3"/>
  <c r="K2695" i="3"/>
  <c r="M2694" i="3"/>
  <c r="L2694" i="3"/>
  <c r="K2694" i="3"/>
  <c r="M2693" i="3"/>
  <c r="L2693" i="3"/>
  <c r="K2693" i="3"/>
  <c r="M2692" i="3"/>
  <c r="L2692" i="3"/>
  <c r="K2692" i="3"/>
  <c r="M2691" i="3"/>
  <c r="L2691" i="3"/>
  <c r="K2691" i="3"/>
  <c r="M2690" i="3"/>
  <c r="L2690" i="3"/>
  <c r="K2690" i="3"/>
  <c r="M2689" i="3"/>
  <c r="L2689" i="3"/>
  <c r="K2689" i="3"/>
  <c r="M2688" i="3"/>
  <c r="L2688" i="3"/>
  <c r="K2688" i="3"/>
  <c r="M2687" i="3"/>
  <c r="L2687" i="3"/>
  <c r="K2687" i="3"/>
  <c r="M2686" i="3"/>
  <c r="L2686" i="3"/>
  <c r="K2686" i="3"/>
  <c r="M2685" i="3"/>
  <c r="L2685" i="3"/>
  <c r="K2685" i="3"/>
  <c r="M2684" i="3"/>
  <c r="L2684" i="3"/>
  <c r="K2684" i="3"/>
  <c r="M2683" i="3"/>
  <c r="L2683" i="3"/>
  <c r="K2683" i="3"/>
  <c r="M2682" i="3"/>
  <c r="L2682" i="3"/>
  <c r="K2682" i="3"/>
  <c r="M2681" i="3"/>
  <c r="L2681" i="3"/>
  <c r="K2681" i="3"/>
  <c r="M2680" i="3"/>
  <c r="L2680" i="3"/>
  <c r="K2680" i="3"/>
  <c r="M2679" i="3"/>
  <c r="L2679" i="3"/>
  <c r="K2679" i="3"/>
  <c r="M2678" i="3"/>
  <c r="L2678" i="3"/>
  <c r="K2678" i="3"/>
  <c r="M2677" i="3"/>
  <c r="L2677" i="3"/>
  <c r="K2677" i="3"/>
  <c r="M2676" i="3"/>
  <c r="L2676" i="3"/>
  <c r="K2676" i="3"/>
  <c r="M2675" i="3"/>
  <c r="L2675" i="3"/>
  <c r="K2675" i="3"/>
  <c r="M2674" i="3"/>
  <c r="L2674" i="3"/>
  <c r="K2674" i="3"/>
  <c r="M2673" i="3"/>
  <c r="L2673" i="3"/>
  <c r="K2673" i="3"/>
  <c r="M2672" i="3"/>
  <c r="L2672" i="3"/>
  <c r="K2672" i="3"/>
  <c r="M2671" i="3"/>
  <c r="L2671" i="3"/>
  <c r="K2671" i="3"/>
  <c r="M2670" i="3"/>
  <c r="L2670" i="3"/>
  <c r="K2670" i="3"/>
  <c r="M2669" i="3"/>
  <c r="L2669" i="3"/>
  <c r="K2669" i="3"/>
  <c r="M2668" i="3"/>
  <c r="L2668" i="3"/>
  <c r="K2668" i="3"/>
  <c r="M2667" i="3"/>
  <c r="L2667" i="3"/>
  <c r="K2667" i="3"/>
  <c r="M2666" i="3"/>
  <c r="L2666" i="3"/>
  <c r="K2666" i="3"/>
  <c r="M2665" i="3"/>
  <c r="L2665" i="3"/>
  <c r="K2665" i="3"/>
  <c r="M2664" i="3"/>
  <c r="L2664" i="3"/>
  <c r="K2664" i="3"/>
  <c r="M2663" i="3"/>
  <c r="L2663" i="3"/>
  <c r="K2663" i="3"/>
  <c r="M2662" i="3"/>
  <c r="L2662" i="3"/>
  <c r="K2662" i="3"/>
  <c r="M2661" i="3"/>
  <c r="L2661" i="3"/>
  <c r="K2661" i="3"/>
  <c r="M2660" i="3"/>
  <c r="L2660" i="3"/>
  <c r="K2660" i="3"/>
  <c r="M2659" i="3"/>
  <c r="L2659" i="3"/>
  <c r="K2659" i="3"/>
  <c r="M2658" i="3"/>
  <c r="L2658" i="3"/>
  <c r="K2658" i="3"/>
  <c r="M2657" i="3"/>
  <c r="L2657" i="3"/>
  <c r="K2657" i="3"/>
  <c r="M2656" i="3"/>
  <c r="L2656" i="3"/>
  <c r="K2656" i="3"/>
  <c r="M2655" i="3"/>
  <c r="L2655" i="3"/>
  <c r="K2655" i="3"/>
  <c r="M2654" i="3"/>
  <c r="L2654" i="3"/>
  <c r="K2654" i="3"/>
  <c r="M2653" i="3"/>
  <c r="L2653" i="3"/>
  <c r="K2653" i="3"/>
  <c r="M2652" i="3"/>
  <c r="L2652" i="3"/>
  <c r="K2652" i="3"/>
  <c r="M2651" i="3"/>
  <c r="L2651" i="3"/>
  <c r="K2651" i="3"/>
  <c r="M2650" i="3"/>
  <c r="L2650" i="3"/>
  <c r="K2650" i="3"/>
  <c r="M2649" i="3"/>
  <c r="L2649" i="3"/>
  <c r="K2649" i="3"/>
  <c r="M2648" i="3"/>
  <c r="L2648" i="3"/>
  <c r="K2648" i="3"/>
  <c r="M2647" i="3"/>
  <c r="L2647" i="3"/>
  <c r="K2647" i="3"/>
  <c r="M2646" i="3"/>
  <c r="L2646" i="3"/>
  <c r="K2646" i="3"/>
  <c r="M2645" i="3"/>
  <c r="L2645" i="3"/>
  <c r="K2645" i="3"/>
  <c r="M2644" i="3"/>
  <c r="L2644" i="3"/>
  <c r="K2644" i="3"/>
  <c r="M2643" i="3"/>
  <c r="L2643" i="3"/>
  <c r="K2643" i="3"/>
  <c r="M2642" i="3"/>
  <c r="L2642" i="3"/>
  <c r="K2642" i="3"/>
  <c r="M2641" i="3"/>
  <c r="L2641" i="3"/>
  <c r="K2641" i="3"/>
  <c r="M2640" i="3"/>
  <c r="L2640" i="3"/>
  <c r="K2640" i="3"/>
  <c r="M2639" i="3"/>
  <c r="L2639" i="3"/>
  <c r="K2639" i="3"/>
  <c r="M2638" i="3"/>
  <c r="L2638" i="3"/>
  <c r="K2638" i="3"/>
  <c r="M2637" i="3"/>
  <c r="L2637" i="3"/>
  <c r="K2637" i="3"/>
  <c r="M2636" i="3"/>
  <c r="L2636" i="3"/>
  <c r="K2636" i="3"/>
  <c r="M2635" i="3"/>
  <c r="L2635" i="3"/>
  <c r="K2635" i="3"/>
  <c r="M2634" i="3"/>
  <c r="L2634" i="3"/>
  <c r="K2634" i="3"/>
  <c r="M2633" i="3"/>
  <c r="L2633" i="3"/>
  <c r="K2633" i="3"/>
  <c r="M2632" i="3"/>
  <c r="L2632" i="3"/>
  <c r="K2632" i="3"/>
  <c r="M2631" i="3"/>
  <c r="L2631" i="3"/>
  <c r="K2631" i="3"/>
  <c r="M2630" i="3"/>
  <c r="L2630" i="3"/>
  <c r="K2630" i="3"/>
  <c r="M2629" i="3"/>
  <c r="L2629" i="3"/>
  <c r="K2629" i="3"/>
  <c r="M2628" i="3"/>
  <c r="L2628" i="3"/>
  <c r="K2628" i="3"/>
  <c r="M2627" i="3"/>
  <c r="L2627" i="3"/>
  <c r="K2627" i="3"/>
  <c r="M2626" i="3"/>
  <c r="L2626" i="3"/>
  <c r="K2626" i="3"/>
  <c r="M2625" i="3"/>
  <c r="L2625" i="3"/>
  <c r="K2625" i="3"/>
  <c r="M2624" i="3"/>
  <c r="L2624" i="3"/>
  <c r="K2624" i="3"/>
  <c r="M2623" i="3"/>
  <c r="L2623" i="3"/>
  <c r="K2623" i="3"/>
  <c r="M2622" i="3"/>
  <c r="L2622" i="3"/>
  <c r="K2622" i="3"/>
  <c r="M2621" i="3"/>
  <c r="L2621" i="3"/>
  <c r="K2621" i="3"/>
  <c r="M2620" i="3"/>
  <c r="L2620" i="3"/>
  <c r="K2620" i="3"/>
  <c r="M2619" i="3"/>
  <c r="L2619" i="3"/>
  <c r="K2619" i="3"/>
  <c r="M2618" i="3"/>
  <c r="L2618" i="3"/>
  <c r="K2618" i="3"/>
  <c r="M2617" i="3"/>
  <c r="L2617" i="3"/>
  <c r="K2617" i="3"/>
  <c r="M2616" i="3"/>
  <c r="L2616" i="3"/>
  <c r="K2616" i="3"/>
  <c r="M2615" i="3"/>
  <c r="L2615" i="3"/>
  <c r="K2615" i="3"/>
  <c r="M2614" i="3"/>
  <c r="L2614" i="3"/>
  <c r="K2614" i="3"/>
  <c r="M2613" i="3"/>
  <c r="L2613" i="3"/>
  <c r="K2613" i="3"/>
  <c r="M2612" i="3"/>
  <c r="L2612" i="3"/>
  <c r="K2612" i="3"/>
  <c r="M2611" i="3"/>
  <c r="L2611" i="3"/>
  <c r="K2611" i="3"/>
  <c r="M2610" i="3"/>
  <c r="L2610" i="3"/>
  <c r="K2610" i="3"/>
  <c r="M2609" i="3"/>
  <c r="L2609" i="3"/>
  <c r="K2609" i="3"/>
  <c r="M2608" i="3"/>
  <c r="L2608" i="3"/>
  <c r="K2608" i="3"/>
  <c r="M2607" i="3"/>
  <c r="L2607" i="3"/>
  <c r="K2607" i="3"/>
  <c r="M2606" i="3"/>
  <c r="L2606" i="3"/>
  <c r="K2606" i="3"/>
  <c r="M2605" i="3"/>
  <c r="L2605" i="3"/>
  <c r="K2605" i="3"/>
  <c r="M2604" i="3"/>
  <c r="L2604" i="3"/>
  <c r="K2604" i="3"/>
  <c r="M2603" i="3"/>
  <c r="L2603" i="3"/>
  <c r="K2603" i="3"/>
  <c r="M2602" i="3"/>
  <c r="L2602" i="3"/>
  <c r="K2602" i="3"/>
  <c r="M2601" i="3"/>
  <c r="L2601" i="3"/>
  <c r="K2601" i="3"/>
  <c r="M2600" i="3"/>
  <c r="L2600" i="3"/>
  <c r="K2600" i="3"/>
  <c r="M2599" i="3"/>
  <c r="L2599" i="3"/>
  <c r="K2599" i="3"/>
  <c r="M2598" i="3"/>
  <c r="L2598" i="3"/>
  <c r="K2598" i="3"/>
  <c r="M2597" i="3"/>
  <c r="L2597" i="3"/>
  <c r="K2597" i="3"/>
  <c r="M2596" i="3"/>
  <c r="L2596" i="3"/>
  <c r="K2596" i="3"/>
  <c r="M2595" i="3"/>
  <c r="L2595" i="3"/>
  <c r="K2595" i="3"/>
  <c r="M2594" i="3"/>
  <c r="L2594" i="3"/>
  <c r="K2594" i="3"/>
  <c r="M2593" i="3"/>
  <c r="L2593" i="3"/>
  <c r="K2593" i="3"/>
  <c r="M2592" i="3"/>
  <c r="L2592" i="3"/>
  <c r="K2592" i="3"/>
  <c r="M2591" i="3"/>
  <c r="L2591" i="3"/>
  <c r="K2591" i="3"/>
  <c r="M2590" i="3"/>
  <c r="L2590" i="3"/>
  <c r="K2590" i="3"/>
  <c r="M2589" i="3"/>
  <c r="L2589" i="3"/>
  <c r="K2589" i="3"/>
  <c r="M2588" i="3"/>
  <c r="L2588" i="3"/>
  <c r="K2588" i="3"/>
  <c r="M2587" i="3"/>
  <c r="L2587" i="3"/>
  <c r="K2587" i="3"/>
  <c r="M2586" i="3"/>
  <c r="L2586" i="3"/>
  <c r="K2586" i="3"/>
  <c r="M2585" i="3"/>
  <c r="L2585" i="3"/>
  <c r="K2585" i="3"/>
  <c r="M2584" i="3"/>
  <c r="L2584" i="3"/>
  <c r="K2584" i="3"/>
  <c r="M2583" i="3"/>
  <c r="L2583" i="3"/>
  <c r="K2583" i="3"/>
  <c r="M2582" i="3"/>
  <c r="L2582" i="3"/>
  <c r="K2582" i="3"/>
  <c r="M2581" i="3"/>
  <c r="L2581" i="3"/>
  <c r="K2581" i="3"/>
  <c r="M2580" i="3"/>
  <c r="L2580" i="3"/>
  <c r="K2580" i="3"/>
  <c r="M2579" i="3"/>
  <c r="L2579" i="3"/>
  <c r="K2579" i="3"/>
  <c r="M2578" i="3"/>
  <c r="L2578" i="3"/>
  <c r="K2578" i="3"/>
  <c r="M2577" i="3"/>
  <c r="L2577" i="3"/>
  <c r="K2577" i="3"/>
  <c r="M2576" i="3"/>
  <c r="L2576" i="3"/>
  <c r="K2576" i="3"/>
  <c r="M2575" i="3"/>
  <c r="L2575" i="3"/>
  <c r="K2575" i="3"/>
  <c r="M2574" i="3"/>
  <c r="L2574" i="3"/>
  <c r="K2574" i="3"/>
  <c r="M2573" i="3"/>
  <c r="L2573" i="3"/>
  <c r="K2573" i="3"/>
  <c r="M2572" i="3"/>
  <c r="L2572" i="3"/>
  <c r="K2572" i="3"/>
  <c r="M2571" i="3"/>
  <c r="L2571" i="3"/>
  <c r="K2571" i="3"/>
  <c r="M2570" i="3"/>
  <c r="L2570" i="3"/>
  <c r="K2570" i="3"/>
  <c r="M2569" i="3"/>
  <c r="L2569" i="3"/>
  <c r="K2569" i="3"/>
  <c r="M2568" i="3"/>
  <c r="L2568" i="3"/>
  <c r="K2568" i="3"/>
  <c r="M2567" i="3"/>
  <c r="L2567" i="3"/>
  <c r="K2567" i="3"/>
  <c r="M2566" i="3"/>
  <c r="L2566" i="3"/>
  <c r="K2566" i="3"/>
  <c r="M2565" i="3"/>
  <c r="L2565" i="3"/>
  <c r="K2565" i="3"/>
  <c r="M2564" i="3"/>
  <c r="L2564" i="3"/>
  <c r="K2564" i="3"/>
  <c r="M2563" i="3"/>
  <c r="L2563" i="3"/>
  <c r="K2563" i="3"/>
  <c r="M2562" i="3"/>
  <c r="L2562" i="3"/>
  <c r="K2562" i="3"/>
  <c r="M2561" i="3"/>
  <c r="L2561" i="3"/>
  <c r="K2561" i="3"/>
  <c r="M2560" i="3"/>
  <c r="L2560" i="3"/>
  <c r="K2560" i="3"/>
  <c r="M2559" i="3"/>
  <c r="L2559" i="3"/>
  <c r="K2559" i="3"/>
  <c r="M2558" i="3"/>
  <c r="L2558" i="3"/>
  <c r="K2558" i="3"/>
  <c r="M2557" i="3"/>
  <c r="L2557" i="3"/>
  <c r="K2557" i="3"/>
  <c r="M2556" i="3"/>
  <c r="L2556" i="3"/>
  <c r="K2556" i="3"/>
  <c r="M2555" i="3"/>
  <c r="L2555" i="3"/>
  <c r="K2555" i="3"/>
  <c r="M2554" i="3"/>
  <c r="L2554" i="3"/>
  <c r="K2554" i="3"/>
  <c r="M2553" i="3"/>
  <c r="L2553" i="3"/>
  <c r="K2553" i="3"/>
  <c r="M2552" i="3"/>
  <c r="L2552" i="3"/>
  <c r="K2552" i="3"/>
  <c r="M2551" i="3"/>
  <c r="L2551" i="3"/>
  <c r="K2551" i="3"/>
  <c r="M2550" i="3"/>
  <c r="L2550" i="3"/>
  <c r="K2550" i="3"/>
  <c r="M2549" i="3"/>
  <c r="L2549" i="3"/>
  <c r="K2549" i="3"/>
  <c r="M2548" i="3"/>
  <c r="L2548" i="3"/>
  <c r="K2548" i="3"/>
  <c r="M2547" i="3"/>
  <c r="L2547" i="3"/>
  <c r="K2547" i="3"/>
  <c r="M2546" i="3"/>
  <c r="L2546" i="3"/>
  <c r="K2546" i="3"/>
  <c r="M2545" i="3"/>
  <c r="L2545" i="3"/>
  <c r="K2545" i="3"/>
  <c r="M2544" i="3"/>
  <c r="L2544" i="3"/>
  <c r="K2544" i="3"/>
  <c r="M2543" i="3"/>
  <c r="L2543" i="3"/>
  <c r="K2543" i="3"/>
  <c r="M2542" i="3"/>
  <c r="L2542" i="3"/>
  <c r="K2542" i="3"/>
  <c r="M2541" i="3"/>
  <c r="L2541" i="3"/>
  <c r="K2541" i="3"/>
  <c r="M2540" i="3"/>
  <c r="L2540" i="3"/>
  <c r="K2540" i="3"/>
  <c r="M2539" i="3"/>
  <c r="L2539" i="3"/>
  <c r="K2539" i="3"/>
  <c r="M2538" i="3"/>
  <c r="L2538" i="3"/>
  <c r="K2538" i="3"/>
  <c r="M2537" i="3"/>
  <c r="L2537" i="3"/>
  <c r="K2537" i="3"/>
  <c r="M2536" i="3"/>
  <c r="L2536" i="3"/>
  <c r="K2536" i="3"/>
  <c r="M2535" i="3"/>
  <c r="L2535" i="3"/>
  <c r="K2535" i="3"/>
  <c r="M2534" i="3"/>
  <c r="L2534" i="3"/>
  <c r="K2534" i="3"/>
  <c r="M2533" i="3"/>
  <c r="L2533" i="3"/>
  <c r="K2533" i="3"/>
  <c r="M2532" i="3"/>
  <c r="L2532" i="3"/>
  <c r="K2532" i="3"/>
  <c r="M2531" i="3"/>
  <c r="L2531" i="3"/>
  <c r="K2531" i="3"/>
  <c r="M2530" i="3"/>
  <c r="L2530" i="3"/>
  <c r="K2530" i="3"/>
  <c r="M2529" i="3"/>
  <c r="L2529" i="3"/>
  <c r="K2529" i="3"/>
  <c r="M2528" i="3"/>
  <c r="L2528" i="3"/>
  <c r="K2528" i="3"/>
  <c r="M2527" i="3"/>
  <c r="L2527" i="3"/>
  <c r="K2527" i="3"/>
  <c r="M2526" i="3"/>
  <c r="L2526" i="3"/>
  <c r="K2526" i="3"/>
  <c r="M2525" i="3"/>
  <c r="L2525" i="3"/>
  <c r="K2525" i="3"/>
  <c r="M2524" i="3"/>
  <c r="L2524" i="3"/>
  <c r="K2524" i="3"/>
  <c r="M2523" i="3"/>
  <c r="L2523" i="3"/>
  <c r="K2523" i="3"/>
  <c r="M2522" i="3"/>
  <c r="L2522" i="3"/>
  <c r="K2522" i="3"/>
  <c r="M2521" i="3"/>
  <c r="L2521" i="3"/>
  <c r="K2521" i="3"/>
  <c r="M2520" i="3"/>
  <c r="L2520" i="3"/>
  <c r="K2520" i="3"/>
  <c r="M2519" i="3"/>
  <c r="L2519" i="3"/>
  <c r="K2519" i="3"/>
  <c r="M2518" i="3"/>
  <c r="L2518" i="3"/>
  <c r="K2518" i="3"/>
  <c r="M2517" i="3"/>
  <c r="L2517" i="3"/>
  <c r="K2517" i="3"/>
  <c r="M2516" i="3"/>
  <c r="L2516" i="3"/>
  <c r="K2516" i="3"/>
  <c r="M2515" i="3"/>
  <c r="L2515" i="3"/>
  <c r="K2515" i="3"/>
  <c r="M2514" i="3"/>
  <c r="L2514" i="3"/>
  <c r="K2514" i="3"/>
  <c r="M2513" i="3"/>
  <c r="L2513" i="3"/>
  <c r="K2513" i="3"/>
  <c r="M2512" i="3"/>
  <c r="L2512" i="3"/>
  <c r="K2512" i="3"/>
  <c r="M2511" i="3"/>
  <c r="L2511" i="3"/>
  <c r="K2511" i="3"/>
  <c r="M2510" i="3"/>
  <c r="L2510" i="3"/>
  <c r="K2510" i="3"/>
  <c r="M2509" i="3"/>
  <c r="L2509" i="3"/>
  <c r="K2509" i="3"/>
  <c r="M2508" i="3"/>
  <c r="L2508" i="3"/>
  <c r="K2508" i="3"/>
  <c r="M2507" i="3"/>
  <c r="L2507" i="3"/>
  <c r="K2507" i="3"/>
  <c r="M2506" i="3"/>
  <c r="L2506" i="3"/>
  <c r="K2506" i="3"/>
  <c r="M2505" i="3"/>
  <c r="L2505" i="3"/>
  <c r="K2505" i="3"/>
  <c r="M2504" i="3"/>
  <c r="L2504" i="3"/>
  <c r="K2504" i="3"/>
  <c r="M2503" i="3"/>
  <c r="L2503" i="3"/>
  <c r="K2503" i="3"/>
  <c r="M2502" i="3"/>
  <c r="L2502" i="3"/>
  <c r="K2502" i="3"/>
  <c r="M2501" i="3"/>
  <c r="L2501" i="3"/>
  <c r="K2501" i="3"/>
  <c r="M2500" i="3"/>
  <c r="L2500" i="3"/>
  <c r="K2500" i="3"/>
  <c r="M2499" i="3"/>
  <c r="L2499" i="3"/>
  <c r="K2499" i="3"/>
  <c r="M2498" i="3"/>
  <c r="L2498" i="3"/>
  <c r="K2498" i="3"/>
  <c r="M2497" i="3"/>
  <c r="L2497" i="3"/>
  <c r="K2497" i="3"/>
  <c r="M2496" i="3"/>
  <c r="L2496" i="3"/>
  <c r="K2496" i="3"/>
  <c r="M2495" i="3"/>
  <c r="L2495" i="3"/>
  <c r="K2495" i="3"/>
  <c r="M2494" i="3"/>
  <c r="L2494" i="3"/>
  <c r="K2494" i="3"/>
  <c r="M2493" i="3"/>
  <c r="L2493" i="3"/>
  <c r="K2493" i="3"/>
  <c r="M2492" i="3"/>
  <c r="L2492" i="3"/>
  <c r="K2492" i="3"/>
  <c r="M2491" i="3"/>
  <c r="L2491" i="3"/>
  <c r="K2491" i="3"/>
  <c r="M2490" i="3"/>
  <c r="L2490" i="3"/>
  <c r="K2490" i="3"/>
  <c r="M2489" i="3"/>
  <c r="L2489" i="3"/>
  <c r="K2489" i="3"/>
  <c r="M2488" i="3"/>
  <c r="L2488" i="3"/>
  <c r="K2488" i="3"/>
  <c r="M2487" i="3"/>
  <c r="L2487" i="3"/>
  <c r="K2487" i="3"/>
  <c r="M2486" i="3"/>
  <c r="L2486" i="3"/>
  <c r="K2486" i="3"/>
  <c r="M2485" i="3"/>
  <c r="L2485" i="3"/>
  <c r="K2485" i="3"/>
  <c r="M2484" i="3"/>
  <c r="L2484" i="3"/>
  <c r="K2484" i="3"/>
  <c r="M2483" i="3"/>
  <c r="L2483" i="3"/>
  <c r="K2483" i="3"/>
  <c r="M2482" i="3"/>
  <c r="L2482" i="3"/>
  <c r="K2482" i="3"/>
  <c r="M2481" i="3"/>
  <c r="L2481" i="3"/>
  <c r="K2481" i="3"/>
  <c r="M2480" i="3"/>
  <c r="L2480" i="3"/>
  <c r="K2480" i="3"/>
  <c r="M2479" i="3"/>
  <c r="L2479" i="3"/>
  <c r="K2479" i="3"/>
  <c r="M2478" i="3"/>
  <c r="L2478" i="3"/>
  <c r="K2478" i="3"/>
  <c r="M2477" i="3"/>
  <c r="L2477" i="3"/>
  <c r="K2477" i="3"/>
  <c r="M2476" i="3"/>
  <c r="L2476" i="3"/>
  <c r="K2476" i="3"/>
  <c r="M2475" i="3"/>
  <c r="L2475" i="3"/>
  <c r="K2475" i="3"/>
  <c r="M2474" i="3"/>
  <c r="L2474" i="3"/>
  <c r="K2474" i="3"/>
  <c r="M2473" i="3"/>
  <c r="L2473" i="3"/>
  <c r="K2473" i="3"/>
  <c r="M2472" i="3"/>
  <c r="L2472" i="3"/>
  <c r="K2472" i="3"/>
  <c r="M2471" i="3"/>
  <c r="L2471" i="3"/>
  <c r="K2471" i="3"/>
  <c r="M2470" i="3"/>
  <c r="L2470" i="3"/>
  <c r="K2470" i="3"/>
  <c r="M2469" i="3"/>
  <c r="L2469" i="3"/>
  <c r="K2469" i="3"/>
  <c r="M2468" i="3"/>
  <c r="L2468" i="3"/>
  <c r="K2468" i="3"/>
  <c r="M2467" i="3"/>
  <c r="L2467" i="3"/>
  <c r="K2467" i="3"/>
  <c r="M2466" i="3"/>
  <c r="L2466" i="3"/>
  <c r="K2466" i="3"/>
  <c r="M2465" i="3"/>
  <c r="L2465" i="3"/>
  <c r="K2465" i="3"/>
  <c r="M2464" i="3"/>
  <c r="L2464" i="3"/>
  <c r="K2464" i="3"/>
  <c r="M2463" i="3"/>
  <c r="L2463" i="3"/>
  <c r="K2463" i="3"/>
  <c r="M2462" i="3"/>
  <c r="L2462" i="3"/>
  <c r="K2462" i="3"/>
  <c r="M2461" i="3"/>
  <c r="L2461" i="3"/>
  <c r="K2461" i="3"/>
  <c r="M2460" i="3"/>
  <c r="L2460" i="3"/>
  <c r="K2460" i="3"/>
  <c r="M2459" i="3"/>
  <c r="L2459" i="3"/>
  <c r="K2459" i="3"/>
  <c r="M2458" i="3"/>
  <c r="L2458" i="3"/>
  <c r="K2458" i="3"/>
  <c r="M2457" i="3"/>
  <c r="L2457" i="3"/>
  <c r="K2457" i="3"/>
  <c r="M2456" i="3"/>
  <c r="L2456" i="3"/>
  <c r="K2456" i="3"/>
  <c r="M2455" i="3"/>
  <c r="L2455" i="3"/>
  <c r="K2455" i="3"/>
  <c r="M2454" i="3"/>
  <c r="L2454" i="3"/>
  <c r="K2454" i="3"/>
  <c r="M2453" i="3"/>
  <c r="L2453" i="3"/>
  <c r="K2453" i="3"/>
  <c r="M2452" i="3"/>
  <c r="L2452" i="3"/>
  <c r="K2452" i="3"/>
  <c r="M2451" i="3"/>
  <c r="L2451" i="3"/>
  <c r="K2451" i="3"/>
  <c r="M2450" i="3"/>
  <c r="L2450" i="3"/>
  <c r="K2450" i="3"/>
  <c r="M2449" i="3"/>
  <c r="L2449" i="3"/>
  <c r="K2449" i="3"/>
  <c r="M2448" i="3"/>
  <c r="L2448" i="3"/>
  <c r="K2448" i="3"/>
  <c r="M2447" i="3"/>
  <c r="L2447" i="3"/>
  <c r="K2447" i="3"/>
  <c r="M2446" i="3"/>
  <c r="L2446" i="3"/>
  <c r="K2446" i="3"/>
  <c r="M2445" i="3"/>
  <c r="L2445" i="3"/>
  <c r="K2445" i="3"/>
  <c r="M2444" i="3"/>
  <c r="L2444" i="3"/>
  <c r="K2444" i="3"/>
  <c r="M2443" i="3"/>
  <c r="L2443" i="3"/>
  <c r="K2443" i="3"/>
  <c r="M2442" i="3"/>
  <c r="L2442" i="3"/>
  <c r="K2442" i="3"/>
  <c r="M2441" i="3"/>
  <c r="L2441" i="3"/>
  <c r="K2441" i="3"/>
  <c r="M2440" i="3"/>
  <c r="L2440" i="3"/>
  <c r="K2440" i="3"/>
  <c r="M2439" i="3"/>
  <c r="L2439" i="3"/>
  <c r="K2439" i="3"/>
  <c r="M2438" i="3"/>
  <c r="L2438" i="3"/>
  <c r="K2438" i="3"/>
  <c r="M2437" i="3"/>
  <c r="L2437" i="3"/>
  <c r="K2437" i="3"/>
  <c r="M2436" i="3"/>
  <c r="L2436" i="3"/>
  <c r="K2436" i="3"/>
  <c r="M2435" i="3"/>
  <c r="L2435" i="3"/>
  <c r="K2435" i="3"/>
  <c r="M2434" i="3"/>
  <c r="L2434" i="3"/>
  <c r="K2434" i="3"/>
  <c r="M2433" i="3"/>
  <c r="L2433" i="3"/>
  <c r="K2433" i="3"/>
  <c r="M2432" i="3"/>
  <c r="L2432" i="3"/>
  <c r="K2432" i="3"/>
  <c r="M2431" i="3"/>
  <c r="L2431" i="3"/>
  <c r="K2431" i="3"/>
  <c r="M2430" i="3"/>
  <c r="L2430" i="3"/>
  <c r="K2430" i="3"/>
  <c r="M2429" i="3"/>
  <c r="L2429" i="3"/>
  <c r="K2429" i="3"/>
  <c r="M2428" i="3"/>
  <c r="L2428" i="3"/>
  <c r="K2428" i="3"/>
  <c r="M2427" i="3"/>
  <c r="L2427" i="3"/>
  <c r="K2427" i="3"/>
  <c r="M2426" i="3"/>
  <c r="L2426" i="3"/>
  <c r="K2426" i="3"/>
  <c r="M2425" i="3"/>
  <c r="L2425" i="3"/>
  <c r="K2425" i="3"/>
  <c r="M2424" i="3"/>
  <c r="L2424" i="3"/>
  <c r="K2424" i="3"/>
  <c r="M2423" i="3"/>
  <c r="L2423" i="3"/>
  <c r="K2423" i="3"/>
  <c r="M2422" i="3"/>
  <c r="L2422" i="3"/>
  <c r="K2422" i="3"/>
  <c r="M2421" i="3"/>
  <c r="L2421" i="3"/>
  <c r="K2421" i="3"/>
  <c r="M2420" i="3"/>
  <c r="L2420" i="3"/>
  <c r="K2420" i="3"/>
  <c r="M2419" i="3"/>
  <c r="L2419" i="3"/>
  <c r="K2419" i="3"/>
  <c r="M2418" i="3"/>
  <c r="L2418" i="3"/>
  <c r="K2418" i="3"/>
  <c r="M2417" i="3"/>
  <c r="L2417" i="3"/>
  <c r="K2417" i="3"/>
  <c r="M2416" i="3"/>
  <c r="L2416" i="3"/>
  <c r="K2416" i="3"/>
  <c r="M2415" i="3"/>
  <c r="L2415" i="3"/>
  <c r="K2415" i="3"/>
  <c r="M2414" i="3"/>
  <c r="L2414" i="3"/>
  <c r="K2414" i="3"/>
  <c r="M2413" i="3"/>
  <c r="L2413" i="3"/>
  <c r="K2413" i="3"/>
  <c r="M2412" i="3"/>
  <c r="L2412" i="3"/>
  <c r="K2412" i="3"/>
  <c r="M2411" i="3"/>
  <c r="L2411" i="3"/>
  <c r="K2411" i="3"/>
  <c r="M2410" i="3"/>
  <c r="L2410" i="3"/>
  <c r="K2410" i="3"/>
  <c r="M2409" i="3"/>
  <c r="L2409" i="3"/>
  <c r="K2409" i="3"/>
  <c r="M2408" i="3"/>
  <c r="L2408" i="3"/>
  <c r="K2408" i="3"/>
  <c r="M2407" i="3"/>
  <c r="L2407" i="3"/>
  <c r="K2407" i="3"/>
  <c r="M2406" i="3"/>
  <c r="L2406" i="3"/>
  <c r="K2406" i="3"/>
  <c r="M2405" i="3"/>
  <c r="L2405" i="3"/>
  <c r="K2405" i="3"/>
  <c r="M2404" i="3"/>
  <c r="L2404" i="3"/>
  <c r="K2404" i="3"/>
  <c r="M2403" i="3"/>
  <c r="L2403" i="3"/>
  <c r="K2403" i="3"/>
  <c r="M2402" i="3"/>
  <c r="L2402" i="3"/>
  <c r="K2402" i="3"/>
  <c r="M2401" i="3"/>
  <c r="L2401" i="3"/>
  <c r="K2401" i="3"/>
  <c r="M2400" i="3"/>
  <c r="L2400" i="3"/>
  <c r="K2400" i="3"/>
  <c r="M2399" i="3"/>
  <c r="L2399" i="3"/>
  <c r="K2399" i="3"/>
  <c r="M2398" i="3"/>
  <c r="L2398" i="3"/>
  <c r="K2398" i="3"/>
  <c r="M2397" i="3"/>
  <c r="L2397" i="3"/>
  <c r="K2397" i="3"/>
  <c r="M2396" i="3"/>
  <c r="L2396" i="3"/>
  <c r="K2396" i="3"/>
  <c r="M2395" i="3"/>
  <c r="L2395" i="3"/>
  <c r="K2395" i="3"/>
  <c r="M2394" i="3"/>
  <c r="L2394" i="3"/>
  <c r="K2394" i="3"/>
  <c r="M2393" i="3"/>
  <c r="L2393" i="3"/>
  <c r="K2393" i="3"/>
  <c r="M2392" i="3"/>
  <c r="L2392" i="3"/>
  <c r="K2392" i="3"/>
  <c r="M2391" i="3"/>
  <c r="L2391" i="3"/>
  <c r="K2391" i="3"/>
  <c r="M2390" i="3"/>
  <c r="L2390" i="3"/>
  <c r="K2390" i="3"/>
  <c r="M2389" i="3"/>
  <c r="L2389" i="3"/>
  <c r="K2389" i="3"/>
  <c r="M2388" i="3"/>
  <c r="L2388" i="3"/>
  <c r="K2388" i="3"/>
  <c r="M2387" i="3"/>
  <c r="L2387" i="3"/>
  <c r="K2387" i="3"/>
  <c r="M2386" i="3"/>
  <c r="L2386" i="3"/>
  <c r="K2386" i="3"/>
  <c r="M2385" i="3"/>
  <c r="L2385" i="3"/>
  <c r="K2385" i="3"/>
  <c r="M2384" i="3"/>
  <c r="L2384" i="3"/>
  <c r="K2384" i="3"/>
  <c r="M2383" i="3"/>
  <c r="L2383" i="3"/>
  <c r="K2383" i="3"/>
  <c r="M2382" i="3"/>
  <c r="L2382" i="3"/>
  <c r="K2382" i="3"/>
  <c r="M2381" i="3"/>
  <c r="L2381" i="3"/>
  <c r="K2381" i="3"/>
  <c r="M2380" i="3"/>
  <c r="L2380" i="3"/>
  <c r="K2380" i="3"/>
  <c r="M2379" i="3"/>
  <c r="L2379" i="3"/>
  <c r="K2379" i="3"/>
  <c r="M2378" i="3"/>
  <c r="L2378" i="3"/>
  <c r="K2378" i="3"/>
  <c r="M2377" i="3"/>
  <c r="L2377" i="3"/>
  <c r="K2377" i="3"/>
  <c r="M2376" i="3"/>
  <c r="L2376" i="3"/>
  <c r="K2376" i="3"/>
  <c r="M2375" i="3"/>
  <c r="L2375" i="3"/>
  <c r="K2375" i="3"/>
  <c r="M2374" i="3"/>
  <c r="L2374" i="3"/>
  <c r="K2374" i="3"/>
  <c r="M2373" i="3"/>
  <c r="L2373" i="3"/>
  <c r="K2373" i="3"/>
  <c r="M2372" i="3"/>
  <c r="L2372" i="3"/>
  <c r="K2372" i="3"/>
  <c r="M2371" i="3"/>
  <c r="L2371" i="3"/>
  <c r="K2371" i="3"/>
  <c r="M2370" i="3"/>
  <c r="L2370" i="3"/>
  <c r="K2370" i="3"/>
  <c r="M2369" i="3"/>
  <c r="L2369" i="3"/>
  <c r="K2369" i="3"/>
  <c r="M2368" i="3"/>
  <c r="L2368" i="3"/>
  <c r="K2368" i="3"/>
  <c r="M2367" i="3"/>
  <c r="L2367" i="3"/>
  <c r="K2367" i="3"/>
  <c r="M2366" i="3"/>
  <c r="L2366" i="3"/>
  <c r="K2366" i="3"/>
  <c r="M2365" i="3"/>
  <c r="L2365" i="3"/>
  <c r="K2365" i="3"/>
  <c r="M2364" i="3"/>
  <c r="L2364" i="3"/>
  <c r="K2364" i="3"/>
  <c r="M2363" i="3"/>
  <c r="L2363" i="3"/>
  <c r="K2363" i="3"/>
  <c r="M2362" i="3"/>
  <c r="L2362" i="3"/>
  <c r="K2362" i="3"/>
  <c r="M2361" i="3"/>
  <c r="L2361" i="3"/>
  <c r="K2361" i="3"/>
  <c r="M2360" i="3"/>
  <c r="L2360" i="3"/>
  <c r="K2360" i="3"/>
  <c r="M2359" i="3"/>
  <c r="L2359" i="3"/>
  <c r="K2359" i="3"/>
  <c r="M2358" i="3"/>
  <c r="L2358" i="3"/>
  <c r="K2358" i="3"/>
  <c r="M2357" i="3"/>
  <c r="L2357" i="3"/>
  <c r="K2357" i="3"/>
  <c r="M2356" i="3"/>
  <c r="L2356" i="3"/>
  <c r="K2356" i="3"/>
  <c r="M2355" i="3"/>
  <c r="L2355" i="3"/>
  <c r="K2355" i="3"/>
  <c r="M2354" i="3"/>
  <c r="L2354" i="3"/>
  <c r="K2354" i="3"/>
  <c r="M2353" i="3"/>
  <c r="L2353" i="3"/>
  <c r="K2353" i="3"/>
  <c r="M2352" i="3"/>
  <c r="L2352" i="3"/>
  <c r="K2352" i="3"/>
  <c r="M2351" i="3"/>
  <c r="L2351" i="3"/>
  <c r="K2351" i="3"/>
  <c r="M2350" i="3"/>
  <c r="L2350" i="3"/>
  <c r="K2350" i="3"/>
  <c r="M2349" i="3"/>
  <c r="L2349" i="3"/>
  <c r="K2349" i="3"/>
  <c r="M2348" i="3"/>
  <c r="L2348" i="3"/>
  <c r="K2348" i="3"/>
  <c r="M2347" i="3"/>
  <c r="L2347" i="3"/>
  <c r="K2347" i="3"/>
  <c r="M2346" i="3"/>
  <c r="L2346" i="3"/>
  <c r="K2346" i="3"/>
  <c r="M2345" i="3"/>
  <c r="L2345" i="3"/>
  <c r="K2345" i="3"/>
  <c r="M2344" i="3"/>
  <c r="L2344" i="3"/>
  <c r="K2344" i="3"/>
  <c r="M2343" i="3"/>
  <c r="L2343" i="3"/>
  <c r="K2343" i="3"/>
  <c r="M2342" i="3"/>
  <c r="L2342" i="3"/>
  <c r="K2342" i="3"/>
  <c r="M2341" i="3"/>
  <c r="L2341" i="3"/>
  <c r="K2341" i="3"/>
  <c r="M2340" i="3"/>
  <c r="L2340" i="3"/>
  <c r="K2340" i="3"/>
  <c r="M2339" i="3"/>
  <c r="L2339" i="3"/>
  <c r="K2339" i="3"/>
  <c r="M2338" i="3"/>
  <c r="L2338" i="3"/>
  <c r="K2338" i="3"/>
  <c r="M2337" i="3"/>
  <c r="L2337" i="3"/>
  <c r="K2337" i="3"/>
  <c r="M2336" i="3"/>
  <c r="L2336" i="3"/>
  <c r="K2336" i="3"/>
  <c r="M2335" i="3"/>
  <c r="L2335" i="3"/>
  <c r="K2335" i="3"/>
  <c r="M2334" i="3"/>
  <c r="L2334" i="3"/>
  <c r="K2334" i="3"/>
  <c r="M2333" i="3"/>
  <c r="L2333" i="3"/>
  <c r="K2333" i="3"/>
  <c r="M2332" i="3"/>
  <c r="L2332" i="3"/>
  <c r="K2332" i="3"/>
  <c r="M2331" i="3"/>
  <c r="L2331" i="3"/>
  <c r="K2331" i="3"/>
  <c r="M2330" i="3"/>
  <c r="L2330" i="3"/>
  <c r="K2330" i="3"/>
  <c r="M2329" i="3"/>
  <c r="L2329" i="3"/>
  <c r="K2329" i="3"/>
  <c r="M2328" i="3"/>
  <c r="L2328" i="3"/>
  <c r="K2328" i="3"/>
  <c r="M2327" i="3"/>
  <c r="L2327" i="3"/>
  <c r="K2327" i="3"/>
  <c r="M2326" i="3"/>
  <c r="L2326" i="3"/>
  <c r="K2326" i="3"/>
  <c r="M2325" i="3"/>
  <c r="L2325" i="3"/>
  <c r="K2325" i="3"/>
  <c r="M2324" i="3"/>
  <c r="L2324" i="3"/>
  <c r="K2324" i="3"/>
  <c r="M2323" i="3"/>
  <c r="L2323" i="3"/>
  <c r="K2323" i="3"/>
  <c r="M2322" i="3"/>
  <c r="L2322" i="3"/>
  <c r="K2322" i="3"/>
  <c r="M2321" i="3"/>
  <c r="L2321" i="3"/>
  <c r="K2321" i="3"/>
  <c r="M2320" i="3"/>
  <c r="L2320" i="3"/>
  <c r="K2320" i="3"/>
  <c r="M2319" i="3"/>
  <c r="L2319" i="3"/>
  <c r="K2319" i="3"/>
  <c r="M2318" i="3"/>
  <c r="L2318" i="3"/>
  <c r="K2318" i="3"/>
  <c r="M2317" i="3"/>
  <c r="L2317" i="3"/>
  <c r="K2317" i="3"/>
  <c r="M2316" i="3"/>
  <c r="L2316" i="3"/>
  <c r="K2316" i="3"/>
  <c r="M2315" i="3"/>
  <c r="L2315" i="3"/>
  <c r="K2315" i="3"/>
  <c r="M2314" i="3"/>
  <c r="L2314" i="3"/>
  <c r="K2314" i="3"/>
  <c r="M2313" i="3"/>
  <c r="L2313" i="3"/>
  <c r="K2313" i="3"/>
  <c r="M2312" i="3"/>
  <c r="L2312" i="3"/>
  <c r="K2312" i="3"/>
  <c r="M2311" i="3"/>
  <c r="L2311" i="3"/>
  <c r="K2311" i="3"/>
  <c r="M2310" i="3"/>
  <c r="L2310" i="3"/>
  <c r="K2310" i="3"/>
  <c r="M2309" i="3"/>
  <c r="L2309" i="3"/>
  <c r="K2309" i="3"/>
  <c r="M2308" i="3"/>
  <c r="L2308" i="3"/>
  <c r="K2308" i="3"/>
  <c r="M2307" i="3"/>
  <c r="L2307" i="3"/>
  <c r="K2307" i="3"/>
  <c r="M2306" i="3"/>
  <c r="L2306" i="3"/>
  <c r="K2306" i="3"/>
  <c r="M2305" i="3"/>
  <c r="L2305" i="3"/>
  <c r="K2305" i="3"/>
  <c r="M2304" i="3"/>
  <c r="L2304" i="3"/>
  <c r="K2304" i="3"/>
  <c r="M2303" i="3"/>
  <c r="L2303" i="3"/>
  <c r="K2303" i="3"/>
  <c r="M2302" i="3"/>
  <c r="L2302" i="3"/>
  <c r="K2302" i="3"/>
  <c r="M2301" i="3"/>
  <c r="L2301" i="3"/>
  <c r="K2301" i="3"/>
  <c r="M2300" i="3"/>
  <c r="L2300" i="3"/>
  <c r="K2300" i="3"/>
  <c r="M2299" i="3"/>
  <c r="L2299" i="3"/>
  <c r="K2299" i="3"/>
  <c r="M2298" i="3"/>
  <c r="L2298" i="3"/>
  <c r="K2298" i="3"/>
  <c r="M2297" i="3"/>
  <c r="L2297" i="3"/>
  <c r="K2297" i="3"/>
  <c r="M2296" i="3"/>
  <c r="L2296" i="3"/>
  <c r="K2296" i="3"/>
  <c r="M2295" i="3"/>
  <c r="L2295" i="3"/>
  <c r="K2295" i="3"/>
  <c r="M2294" i="3"/>
  <c r="L2294" i="3"/>
  <c r="K2294" i="3"/>
  <c r="M2293" i="3"/>
  <c r="L2293" i="3"/>
  <c r="K2293" i="3"/>
  <c r="M2292" i="3"/>
  <c r="L2292" i="3"/>
  <c r="K2292" i="3"/>
  <c r="M2291" i="3"/>
  <c r="L2291" i="3"/>
  <c r="K2291" i="3"/>
  <c r="M2290" i="3"/>
  <c r="L2290" i="3"/>
  <c r="K2290" i="3"/>
  <c r="M2289" i="3"/>
  <c r="L2289" i="3"/>
  <c r="K2289" i="3"/>
  <c r="M2288" i="3"/>
  <c r="L2288" i="3"/>
  <c r="K2288" i="3"/>
  <c r="M2287" i="3"/>
  <c r="L2287" i="3"/>
  <c r="K2287" i="3"/>
  <c r="M2286" i="3"/>
  <c r="L2286" i="3"/>
  <c r="K2286" i="3"/>
  <c r="M2285" i="3"/>
  <c r="L2285" i="3"/>
  <c r="K2285" i="3"/>
  <c r="M2284" i="3"/>
  <c r="L2284" i="3"/>
  <c r="K2284" i="3"/>
  <c r="M2283" i="3"/>
  <c r="L2283" i="3"/>
  <c r="K2283" i="3"/>
  <c r="M2282" i="3"/>
  <c r="L2282" i="3"/>
  <c r="K2282" i="3"/>
  <c r="M2281" i="3"/>
  <c r="L2281" i="3"/>
  <c r="K2281" i="3"/>
  <c r="M2280" i="3"/>
  <c r="L2280" i="3"/>
  <c r="K2280" i="3"/>
  <c r="M2279" i="3"/>
  <c r="L2279" i="3"/>
  <c r="K2279" i="3"/>
  <c r="M2278" i="3"/>
  <c r="L2278" i="3"/>
  <c r="K2278" i="3"/>
  <c r="M2277" i="3"/>
  <c r="L2277" i="3"/>
  <c r="K2277" i="3"/>
  <c r="M2276" i="3"/>
  <c r="L2276" i="3"/>
  <c r="K2276" i="3"/>
  <c r="M2275" i="3"/>
  <c r="L2275" i="3"/>
  <c r="K2275" i="3"/>
  <c r="M2274" i="3"/>
  <c r="L2274" i="3"/>
  <c r="K2274" i="3"/>
  <c r="M2273" i="3"/>
  <c r="L2273" i="3"/>
  <c r="K2273" i="3"/>
  <c r="M2272" i="3"/>
  <c r="L2272" i="3"/>
  <c r="K2272" i="3"/>
  <c r="M2271" i="3"/>
  <c r="L2271" i="3"/>
  <c r="K2271" i="3"/>
  <c r="M2270" i="3"/>
  <c r="L2270" i="3"/>
  <c r="K2270" i="3"/>
  <c r="M2269" i="3"/>
  <c r="L2269" i="3"/>
  <c r="K2269" i="3"/>
  <c r="M2268" i="3"/>
  <c r="L2268" i="3"/>
  <c r="K2268" i="3"/>
  <c r="M2267" i="3"/>
  <c r="L2267" i="3"/>
  <c r="K2267" i="3"/>
  <c r="M2266" i="3"/>
  <c r="L2266" i="3"/>
  <c r="K2266" i="3"/>
  <c r="M2265" i="3"/>
  <c r="L2265" i="3"/>
  <c r="K2265" i="3"/>
  <c r="M2264" i="3"/>
  <c r="L2264" i="3"/>
  <c r="K2264" i="3"/>
  <c r="M2263" i="3"/>
  <c r="L2263" i="3"/>
  <c r="K2263" i="3"/>
  <c r="M2262" i="3"/>
  <c r="L2262" i="3"/>
  <c r="K2262" i="3"/>
  <c r="M2261" i="3"/>
  <c r="L2261" i="3"/>
  <c r="K2261" i="3"/>
  <c r="M2260" i="3"/>
  <c r="L2260" i="3"/>
  <c r="K2260" i="3"/>
  <c r="M2259" i="3"/>
  <c r="L2259" i="3"/>
  <c r="K2259" i="3"/>
  <c r="M2258" i="3"/>
  <c r="L2258" i="3"/>
  <c r="K2258" i="3"/>
  <c r="M2257" i="3"/>
  <c r="L2257" i="3"/>
  <c r="K2257" i="3"/>
  <c r="M2256" i="3"/>
  <c r="L2256" i="3"/>
  <c r="K2256" i="3"/>
  <c r="M2255" i="3"/>
  <c r="L2255" i="3"/>
  <c r="K2255" i="3"/>
  <c r="M2254" i="3"/>
  <c r="L2254" i="3"/>
  <c r="K2254" i="3"/>
  <c r="M2253" i="3"/>
  <c r="L2253" i="3"/>
  <c r="K2253" i="3"/>
  <c r="M2252" i="3"/>
  <c r="L2252" i="3"/>
  <c r="K2252" i="3"/>
  <c r="M2251" i="3"/>
  <c r="L2251" i="3"/>
  <c r="K2251" i="3"/>
  <c r="M2250" i="3"/>
  <c r="L2250" i="3"/>
  <c r="K2250" i="3"/>
  <c r="M2249" i="3"/>
  <c r="L2249" i="3"/>
  <c r="K2249" i="3"/>
  <c r="M2248" i="3"/>
  <c r="L2248" i="3"/>
  <c r="K2248" i="3"/>
  <c r="M2247" i="3"/>
  <c r="L2247" i="3"/>
  <c r="K2247" i="3"/>
  <c r="M2246" i="3"/>
  <c r="L2246" i="3"/>
  <c r="K2246" i="3"/>
  <c r="M2245" i="3"/>
  <c r="L2245" i="3"/>
  <c r="K2245" i="3"/>
  <c r="M2244" i="3"/>
  <c r="L2244" i="3"/>
  <c r="K2244" i="3"/>
  <c r="M2243" i="3"/>
  <c r="L2243" i="3"/>
  <c r="K2243" i="3"/>
  <c r="M2242" i="3"/>
  <c r="L2242" i="3"/>
  <c r="K2242" i="3"/>
  <c r="M2241" i="3"/>
  <c r="L2241" i="3"/>
  <c r="K2241" i="3"/>
  <c r="M2240" i="3"/>
  <c r="L2240" i="3"/>
  <c r="K2240" i="3"/>
  <c r="M2239" i="3"/>
  <c r="L2239" i="3"/>
  <c r="K2239" i="3"/>
  <c r="M2238" i="3"/>
  <c r="L2238" i="3"/>
  <c r="K2238" i="3"/>
  <c r="M2237" i="3"/>
  <c r="L2237" i="3"/>
  <c r="K2237" i="3"/>
  <c r="M2236" i="3"/>
  <c r="L2236" i="3"/>
  <c r="K2236" i="3"/>
  <c r="M2235" i="3"/>
  <c r="L2235" i="3"/>
  <c r="K2235" i="3"/>
  <c r="M2234" i="3"/>
  <c r="L2234" i="3"/>
  <c r="K2234" i="3"/>
  <c r="M2233" i="3"/>
  <c r="L2233" i="3"/>
  <c r="K2233" i="3"/>
  <c r="M2232" i="3"/>
  <c r="L2232" i="3"/>
  <c r="K2232" i="3"/>
  <c r="M2231" i="3"/>
  <c r="L2231" i="3"/>
  <c r="K2231" i="3"/>
  <c r="M2230" i="3"/>
  <c r="L2230" i="3"/>
  <c r="K2230" i="3"/>
  <c r="M2229" i="3"/>
  <c r="L2229" i="3"/>
  <c r="K2229" i="3"/>
  <c r="M2228" i="3"/>
  <c r="L2228" i="3"/>
  <c r="K2228" i="3"/>
  <c r="M2227" i="3"/>
  <c r="L2227" i="3"/>
  <c r="K2227" i="3"/>
  <c r="M2226" i="3"/>
  <c r="L2226" i="3"/>
  <c r="K2226" i="3"/>
  <c r="M2225" i="3"/>
  <c r="L2225" i="3"/>
  <c r="K2225" i="3"/>
  <c r="M2224" i="3"/>
  <c r="L2224" i="3"/>
  <c r="K2224" i="3"/>
  <c r="M2223" i="3"/>
  <c r="L2223" i="3"/>
  <c r="K2223" i="3"/>
  <c r="M2222" i="3"/>
  <c r="L2222" i="3"/>
  <c r="K2222" i="3"/>
  <c r="M2221" i="3"/>
  <c r="L2221" i="3"/>
  <c r="K2221" i="3"/>
  <c r="M2220" i="3"/>
  <c r="L2220" i="3"/>
  <c r="K2220" i="3"/>
  <c r="M2219" i="3"/>
  <c r="L2219" i="3"/>
  <c r="K2219" i="3"/>
  <c r="M2218" i="3"/>
  <c r="L2218" i="3"/>
  <c r="K2218" i="3"/>
  <c r="M2217" i="3"/>
  <c r="L2217" i="3"/>
  <c r="K2217" i="3"/>
  <c r="M2216" i="3"/>
  <c r="L2216" i="3"/>
  <c r="K2216" i="3"/>
  <c r="M2215" i="3"/>
  <c r="L2215" i="3"/>
  <c r="K2215" i="3"/>
  <c r="M2214" i="3"/>
  <c r="L2214" i="3"/>
  <c r="K2214" i="3"/>
  <c r="M2213" i="3"/>
  <c r="L2213" i="3"/>
  <c r="K2213" i="3"/>
  <c r="M2212" i="3"/>
  <c r="L2212" i="3"/>
  <c r="K2212" i="3"/>
  <c r="M2211" i="3"/>
  <c r="L2211" i="3"/>
  <c r="K2211" i="3"/>
  <c r="M2210" i="3"/>
  <c r="L2210" i="3"/>
  <c r="K2210" i="3"/>
  <c r="M2209" i="3"/>
  <c r="L2209" i="3"/>
  <c r="K2209" i="3"/>
  <c r="M2208" i="3"/>
  <c r="L2208" i="3"/>
  <c r="K2208" i="3"/>
  <c r="M2207" i="3"/>
  <c r="L2207" i="3"/>
  <c r="K2207" i="3"/>
  <c r="M2206" i="3"/>
  <c r="L2206" i="3"/>
  <c r="K2206" i="3"/>
  <c r="M2205" i="3"/>
  <c r="L2205" i="3"/>
  <c r="K2205" i="3"/>
  <c r="M2204" i="3"/>
  <c r="L2204" i="3"/>
  <c r="K2204" i="3"/>
  <c r="M2203" i="3"/>
  <c r="L2203" i="3"/>
  <c r="K2203" i="3"/>
  <c r="M2202" i="3"/>
  <c r="L2202" i="3"/>
  <c r="K2202" i="3"/>
  <c r="M2201" i="3"/>
  <c r="L2201" i="3"/>
  <c r="K2201" i="3"/>
  <c r="M2200" i="3"/>
  <c r="L2200" i="3"/>
  <c r="K2200" i="3"/>
  <c r="M2199" i="3"/>
  <c r="L2199" i="3"/>
  <c r="K2199" i="3"/>
  <c r="M2198" i="3"/>
  <c r="L2198" i="3"/>
  <c r="K2198" i="3"/>
  <c r="M2197" i="3"/>
  <c r="L2197" i="3"/>
  <c r="K2197" i="3"/>
  <c r="M2196" i="3"/>
  <c r="L2196" i="3"/>
  <c r="K2196" i="3"/>
  <c r="M2195" i="3"/>
  <c r="L2195" i="3"/>
  <c r="K2195" i="3"/>
  <c r="M2194" i="3"/>
  <c r="L2194" i="3"/>
  <c r="K2194" i="3"/>
  <c r="M2193" i="3"/>
  <c r="L2193" i="3"/>
  <c r="K2193" i="3"/>
  <c r="M2192" i="3"/>
  <c r="L2192" i="3"/>
  <c r="K2192" i="3"/>
  <c r="M2191" i="3"/>
  <c r="L2191" i="3"/>
  <c r="K2191" i="3"/>
  <c r="M2190" i="3"/>
  <c r="L2190" i="3"/>
  <c r="K2190" i="3"/>
  <c r="M2189" i="3"/>
  <c r="L2189" i="3"/>
  <c r="K2189" i="3"/>
  <c r="M2188" i="3"/>
  <c r="L2188" i="3"/>
  <c r="K2188" i="3"/>
  <c r="M2187" i="3"/>
  <c r="L2187" i="3"/>
  <c r="K2187" i="3"/>
  <c r="M2186" i="3"/>
  <c r="L2186" i="3"/>
  <c r="K2186" i="3"/>
  <c r="M2185" i="3"/>
  <c r="L2185" i="3"/>
  <c r="K2185" i="3"/>
  <c r="M2184" i="3"/>
  <c r="L2184" i="3"/>
  <c r="K2184" i="3"/>
  <c r="M2183" i="3"/>
  <c r="L2183" i="3"/>
  <c r="K2183" i="3"/>
  <c r="M2182" i="3"/>
  <c r="L2182" i="3"/>
  <c r="K2182" i="3"/>
  <c r="M2181" i="3"/>
  <c r="L2181" i="3"/>
  <c r="K2181" i="3"/>
  <c r="M2180" i="3"/>
  <c r="L2180" i="3"/>
  <c r="K2180" i="3"/>
  <c r="M2179" i="3"/>
  <c r="L2179" i="3"/>
  <c r="K2179" i="3"/>
  <c r="M2178" i="3"/>
  <c r="L2178" i="3"/>
  <c r="K2178" i="3"/>
  <c r="M2177" i="3"/>
  <c r="L2177" i="3"/>
  <c r="K2177" i="3"/>
  <c r="M2176" i="3"/>
  <c r="L2176" i="3"/>
  <c r="K2176" i="3"/>
  <c r="M2175" i="3"/>
  <c r="L2175" i="3"/>
  <c r="K2175" i="3"/>
  <c r="M2174" i="3"/>
  <c r="L2174" i="3"/>
  <c r="K2174" i="3"/>
  <c r="M2173" i="3"/>
  <c r="L2173" i="3"/>
  <c r="K2173" i="3"/>
  <c r="M2172" i="3"/>
  <c r="L2172" i="3"/>
  <c r="K2172" i="3"/>
  <c r="M2171" i="3"/>
  <c r="L2171" i="3"/>
  <c r="K2171" i="3"/>
  <c r="M2170" i="3"/>
  <c r="L2170" i="3"/>
  <c r="K2170" i="3"/>
  <c r="M2169" i="3"/>
  <c r="L2169" i="3"/>
  <c r="K2169" i="3"/>
  <c r="M2168" i="3"/>
  <c r="L2168" i="3"/>
  <c r="K2168" i="3"/>
  <c r="M2167" i="3"/>
  <c r="L2167" i="3"/>
  <c r="K2167" i="3"/>
  <c r="M2166" i="3"/>
  <c r="L2166" i="3"/>
  <c r="K2166" i="3"/>
  <c r="M2165" i="3"/>
  <c r="L2165" i="3"/>
  <c r="K2165" i="3"/>
  <c r="M2164" i="3"/>
  <c r="L2164" i="3"/>
  <c r="K2164" i="3"/>
  <c r="M2163" i="3"/>
  <c r="L2163" i="3"/>
  <c r="K2163" i="3"/>
  <c r="M2162" i="3"/>
  <c r="L2162" i="3"/>
  <c r="K2162" i="3"/>
  <c r="M2161" i="3"/>
  <c r="L2161" i="3"/>
  <c r="K2161" i="3"/>
  <c r="M2160" i="3"/>
  <c r="L2160" i="3"/>
  <c r="K2160" i="3"/>
  <c r="M2159" i="3"/>
  <c r="L2159" i="3"/>
  <c r="K2159" i="3"/>
  <c r="M2158" i="3"/>
  <c r="L2158" i="3"/>
  <c r="K2158" i="3"/>
  <c r="M2157" i="3"/>
  <c r="L2157" i="3"/>
  <c r="K2157" i="3"/>
  <c r="M2156" i="3"/>
  <c r="L2156" i="3"/>
  <c r="K2156" i="3"/>
  <c r="M2155" i="3"/>
  <c r="L2155" i="3"/>
  <c r="K2155" i="3"/>
  <c r="M2154" i="3"/>
  <c r="L2154" i="3"/>
  <c r="K2154" i="3"/>
  <c r="M2153" i="3"/>
  <c r="L2153" i="3"/>
  <c r="K2153" i="3"/>
  <c r="M2152" i="3"/>
  <c r="L2152" i="3"/>
  <c r="K2152" i="3"/>
  <c r="M2151" i="3"/>
  <c r="L2151" i="3"/>
  <c r="K2151" i="3"/>
  <c r="M2150" i="3"/>
  <c r="L2150" i="3"/>
  <c r="K2150" i="3"/>
  <c r="M2149" i="3"/>
  <c r="L2149" i="3"/>
  <c r="K2149" i="3"/>
  <c r="M2148" i="3"/>
  <c r="L2148" i="3"/>
  <c r="K2148" i="3"/>
  <c r="M2147" i="3"/>
  <c r="L2147" i="3"/>
  <c r="K2147" i="3"/>
  <c r="M2146" i="3"/>
  <c r="L2146" i="3"/>
  <c r="K2146" i="3"/>
  <c r="M2145" i="3"/>
  <c r="L2145" i="3"/>
  <c r="K2145" i="3"/>
  <c r="M2144" i="3"/>
  <c r="L2144" i="3"/>
  <c r="K2144" i="3"/>
  <c r="M2143" i="3"/>
  <c r="L2143" i="3"/>
  <c r="K2143" i="3"/>
  <c r="M2142" i="3"/>
  <c r="L2142" i="3"/>
  <c r="K2142" i="3"/>
  <c r="M2141" i="3"/>
  <c r="L2141" i="3"/>
  <c r="K2141" i="3"/>
  <c r="M2140" i="3"/>
  <c r="L2140" i="3"/>
  <c r="K2140" i="3"/>
  <c r="M2139" i="3"/>
  <c r="L2139" i="3"/>
  <c r="K2139" i="3"/>
  <c r="M2138" i="3"/>
  <c r="L2138" i="3"/>
  <c r="K2138" i="3"/>
  <c r="M2137" i="3"/>
  <c r="L2137" i="3"/>
  <c r="K2137" i="3"/>
  <c r="M2136" i="3"/>
  <c r="L2136" i="3"/>
  <c r="K2136" i="3"/>
  <c r="M2135" i="3"/>
  <c r="L2135" i="3"/>
  <c r="K2135" i="3"/>
  <c r="M2134" i="3"/>
  <c r="L2134" i="3"/>
  <c r="K2134" i="3"/>
  <c r="M2133" i="3"/>
  <c r="L2133" i="3"/>
  <c r="K2133" i="3"/>
  <c r="M2132" i="3"/>
  <c r="L2132" i="3"/>
  <c r="K2132" i="3"/>
  <c r="M2131" i="3"/>
  <c r="L2131" i="3"/>
  <c r="K2131" i="3"/>
  <c r="M2130" i="3"/>
  <c r="L2130" i="3"/>
  <c r="K2130" i="3"/>
  <c r="M2129" i="3"/>
  <c r="L2129" i="3"/>
  <c r="K2129" i="3"/>
  <c r="M2128" i="3"/>
  <c r="L2128" i="3"/>
  <c r="K2128" i="3"/>
  <c r="M2127" i="3"/>
  <c r="L2127" i="3"/>
  <c r="K2127" i="3"/>
  <c r="M2126" i="3"/>
  <c r="L2126" i="3"/>
  <c r="K2126" i="3"/>
  <c r="M2125" i="3"/>
  <c r="L2125" i="3"/>
  <c r="K2125" i="3"/>
  <c r="M2124" i="3"/>
  <c r="L2124" i="3"/>
  <c r="K2124" i="3"/>
  <c r="M2123" i="3"/>
  <c r="L2123" i="3"/>
  <c r="K2123" i="3"/>
  <c r="M2122" i="3"/>
  <c r="L2122" i="3"/>
  <c r="K2122" i="3"/>
  <c r="M2121" i="3"/>
  <c r="L2121" i="3"/>
  <c r="K2121" i="3"/>
  <c r="M2120" i="3"/>
  <c r="L2120" i="3"/>
  <c r="K2120" i="3"/>
  <c r="M2119" i="3"/>
  <c r="L2119" i="3"/>
  <c r="K2119" i="3"/>
  <c r="M2118" i="3"/>
  <c r="L2118" i="3"/>
  <c r="K2118" i="3"/>
  <c r="M2117" i="3"/>
  <c r="L2117" i="3"/>
  <c r="K2117" i="3"/>
  <c r="M2116" i="3"/>
  <c r="L2116" i="3"/>
  <c r="K2116" i="3"/>
  <c r="M2115" i="3"/>
  <c r="L2115" i="3"/>
  <c r="K2115" i="3"/>
  <c r="M2114" i="3"/>
  <c r="L2114" i="3"/>
  <c r="K2114" i="3"/>
  <c r="M2113" i="3"/>
  <c r="L2113" i="3"/>
  <c r="K2113" i="3"/>
  <c r="M2112" i="3"/>
  <c r="L2112" i="3"/>
  <c r="K2112" i="3"/>
  <c r="M2111" i="3"/>
  <c r="L2111" i="3"/>
  <c r="K2111" i="3"/>
  <c r="M2110" i="3"/>
  <c r="L2110" i="3"/>
  <c r="K2110" i="3"/>
  <c r="M2109" i="3"/>
  <c r="L2109" i="3"/>
  <c r="K2109" i="3"/>
  <c r="M2108" i="3"/>
  <c r="L2108" i="3"/>
  <c r="K2108" i="3"/>
  <c r="M2107" i="3"/>
  <c r="L2107" i="3"/>
  <c r="K2107" i="3"/>
  <c r="M2106" i="3"/>
  <c r="L2106" i="3"/>
  <c r="K2106" i="3"/>
  <c r="M2105" i="3"/>
  <c r="L2105" i="3"/>
  <c r="K2105" i="3"/>
  <c r="M2104" i="3"/>
  <c r="L2104" i="3"/>
  <c r="K2104" i="3"/>
  <c r="M2103" i="3"/>
  <c r="L2103" i="3"/>
  <c r="K2103" i="3"/>
  <c r="M2102" i="3"/>
  <c r="L2102" i="3"/>
  <c r="K2102" i="3"/>
  <c r="M2101" i="3"/>
  <c r="L2101" i="3"/>
  <c r="K2101" i="3"/>
  <c r="M2100" i="3"/>
  <c r="L2100" i="3"/>
  <c r="K2100" i="3"/>
  <c r="M2099" i="3"/>
  <c r="L2099" i="3"/>
  <c r="K2099" i="3"/>
  <c r="M2098" i="3"/>
  <c r="L2098" i="3"/>
  <c r="K2098" i="3"/>
  <c r="M2097" i="3"/>
  <c r="L2097" i="3"/>
  <c r="K2097" i="3"/>
  <c r="M2096" i="3"/>
  <c r="L2096" i="3"/>
  <c r="K2096" i="3"/>
  <c r="M2095" i="3"/>
  <c r="L2095" i="3"/>
  <c r="K2095" i="3"/>
  <c r="M2094" i="3"/>
  <c r="L2094" i="3"/>
  <c r="K2094" i="3"/>
  <c r="M2093" i="3"/>
  <c r="L2093" i="3"/>
  <c r="K2093" i="3"/>
  <c r="M2092" i="3"/>
  <c r="L2092" i="3"/>
  <c r="K2092" i="3"/>
  <c r="M2091" i="3"/>
  <c r="L2091" i="3"/>
  <c r="K2091" i="3"/>
  <c r="M2090" i="3"/>
  <c r="L2090" i="3"/>
  <c r="K2090" i="3"/>
  <c r="M2089" i="3"/>
  <c r="L2089" i="3"/>
  <c r="K2089" i="3"/>
  <c r="M2088" i="3"/>
  <c r="L2088" i="3"/>
  <c r="K2088" i="3"/>
  <c r="M2087" i="3"/>
  <c r="L2087" i="3"/>
  <c r="K2087" i="3"/>
  <c r="M2086" i="3"/>
  <c r="L2086" i="3"/>
  <c r="K2086" i="3"/>
  <c r="M2085" i="3"/>
  <c r="L2085" i="3"/>
  <c r="K2085" i="3"/>
  <c r="M2084" i="3"/>
  <c r="L2084" i="3"/>
  <c r="K2084" i="3"/>
  <c r="M2083" i="3"/>
  <c r="L2083" i="3"/>
  <c r="K2083" i="3"/>
  <c r="M2082" i="3"/>
  <c r="L2082" i="3"/>
  <c r="K2082" i="3"/>
  <c r="M2081" i="3"/>
  <c r="L2081" i="3"/>
  <c r="K2081" i="3"/>
  <c r="M2080" i="3"/>
  <c r="L2080" i="3"/>
  <c r="K2080" i="3"/>
  <c r="M2079" i="3"/>
  <c r="L2079" i="3"/>
  <c r="K2079" i="3"/>
  <c r="M2078" i="3"/>
  <c r="L2078" i="3"/>
  <c r="K2078" i="3"/>
  <c r="M2077" i="3"/>
  <c r="L2077" i="3"/>
  <c r="K2077" i="3"/>
  <c r="M2076" i="3"/>
  <c r="L2076" i="3"/>
  <c r="K2076" i="3"/>
  <c r="M2075" i="3"/>
  <c r="L2075" i="3"/>
  <c r="K2075" i="3"/>
  <c r="M2074" i="3"/>
  <c r="L2074" i="3"/>
  <c r="K2074" i="3"/>
  <c r="M2073" i="3"/>
  <c r="L2073" i="3"/>
  <c r="K2073" i="3"/>
  <c r="M2072" i="3"/>
  <c r="L2072" i="3"/>
  <c r="K2072" i="3"/>
  <c r="M2071" i="3"/>
  <c r="L2071" i="3"/>
  <c r="K2071" i="3"/>
  <c r="M2070" i="3"/>
  <c r="L2070" i="3"/>
  <c r="K2070" i="3"/>
  <c r="M2069" i="3"/>
  <c r="L2069" i="3"/>
  <c r="K2069" i="3"/>
  <c r="M2068" i="3"/>
  <c r="L2068" i="3"/>
  <c r="K2068" i="3"/>
  <c r="M2067" i="3"/>
  <c r="L2067" i="3"/>
  <c r="K2067" i="3"/>
  <c r="M2066" i="3"/>
  <c r="L2066" i="3"/>
  <c r="K2066" i="3"/>
  <c r="M2065" i="3"/>
  <c r="L2065" i="3"/>
  <c r="K2065" i="3"/>
  <c r="M2064" i="3"/>
  <c r="L2064" i="3"/>
  <c r="K2064" i="3"/>
  <c r="M2063" i="3"/>
  <c r="L2063" i="3"/>
  <c r="K2063" i="3"/>
  <c r="M2062" i="3"/>
  <c r="L2062" i="3"/>
  <c r="K2062" i="3"/>
  <c r="M2061" i="3"/>
  <c r="L2061" i="3"/>
  <c r="K2061" i="3"/>
  <c r="M2060" i="3"/>
  <c r="L2060" i="3"/>
  <c r="K2060" i="3"/>
  <c r="M2059" i="3"/>
  <c r="L2059" i="3"/>
  <c r="K2059" i="3"/>
  <c r="M2058" i="3"/>
  <c r="L2058" i="3"/>
  <c r="K2058" i="3"/>
  <c r="M2057" i="3"/>
  <c r="L2057" i="3"/>
  <c r="K2057" i="3"/>
  <c r="M2056" i="3"/>
  <c r="L2056" i="3"/>
  <c r="K2056" i="3"/>
  <c r="M2055" i="3"/>
  <c r="L2055" i="3"/>
  <c r="K2055" i="3"/>
  <c r="M2054" i="3"/>
  <c r="L2054" i="3"/>
  <c r="K2054" i="3"/>
  <c r="M2053" i="3"/>
  <c r="L2053" i="3"/>
  <c r="K2053" i="3"/>
  <c r="M2052" i="3"/>
  <c r="L2052" i="3"/>
  <c r="K2052" i="3"/>
  <c r="M2051" i="3"/>
  <c r="L2051" i="3"/>
  <c r="K2051" i="3"/>
  <c r="M2050" i="3"/>
  <c r="L2050" i="3"/>
  <c r="K2050" i="3"/>
  <c r="M2049" i="3"/>
  <c r="L2049" i="3"/>
  <c r="K2049" i="3"/>
  <c r="M2048" i="3"/>
  <c r="L2048" i="3"/>
  <c r="K2048" i="3"/>
  <c r="M2047" i="3"/>
  <c r="L2047" i="3"/>
  <c r="K2047" i="3"/>
  <c r="M2046" i="3"/>
  <c r="L2046" i="3"/>
  <c r="K2046" i="3"/>
  <c r="M2045" i="3"/>
  <c r="L2045" i="3"/>
  <c r="K2045" i="3"/>
  <c r="M2044" i="3"/>
  <c r="L2044" i="3"/>
  <c r="K2044" i="3"/>
  <c r="M2043" i="3"/>
  <c r="L2043" i="3"/>
  <c r="K2043" i="3"/>
  <c r="M2042" i="3"/>
  <c r="L2042" i="3"/>
  <c r="K2042" i="3"/>
  <c r="M2041" i="3"/>
  <c r="L2041" i="3"/>
  <c r="K2041" i="3"/>
  <c r="M2040" i="3"/>
  <c r="L2040" i="3"/>
  <c r="K2040" i="3"/>
  <c r="M2039" i="3"/>
  <c r="L2039" i="3"/>
  <c r="K2039" i="3"/>
  <c r="M2038" i="3"/>
  <c r="L2038" i="3"/>
  <c r="K2038" i="3"/>
  <c r="M2037" i="3"/>
  <c r="L2037" i="3"/>
  <c r="K2037" i="3"/>
  <c r="M2036" i="3"/>
  <c r="L2036" i="3"/>
  <c r="K2036" i="3"/>
  <c r="M2035" i="3"/>
  <c r="L2035" i="3"/>
  <c r="K2035" i="3"/>
  <c r="M2034" i="3"/>
  <c r="L2034" i="3"/>
  <c r="K2034" i="3"/>
  <c r="M2033" i="3"/>
  <c r="L2033" i="3"/>
  <c r="K2033" i="3"/>
  <c r="M2032" i="3"/>
  <c r="L2032" i="3"/>
  <c r="K2032" i="3"/>
  <c r="M2031" i="3"/>
  <c r="L2031" i="3"/>
  <c r="K2031" i="3"/>
  <c r="M2030" i="3"/>
  <c r="L2030" i="3"/>
  <c r="K2030" i="3"/>
  <c r="M2029" i="3"/>
  <c r="L2029" i="3"/>
  <c r="K2029" i="3"/>
  <c r="M2028" i="3"/>
  <c r="L2028" i="3"/>
  <c r="K2028" i="3"/>
  <c r="M2027" i="3"/>
  <c r="L2027" i="3"/>
  <c r="K2027" i="3"/>
  <c r="M2026" i="3"/>
  <c r="L2026" i="3"/>
  <c r="K2026" i="3"/>
  <c r="M2025" i="3"/>
  <c r="L2025" i="3"/>
  <c r="K2025" i="3"/>
  <c r="M2024" i="3"/>
  <c r="L2024" i="3"/>
  <c r="K2024" i="3"/>
  <c r="M2023" i="3"/>
  <c r="L2023" i="3"/>
  <c r="K2023" i="3"/>
  <c r="M2022" i="3"/>
  <c r="L2022" i="3"/>
  <c r="K2022" i="3"/>
  <c r="M2021" i="3"/>
  <c r="L2021" i="3"/>
  <c r="K2021" i="3"/>
  <c r="M2020" i="3"/>
  <c r="L2020" i="3"/>
  <c r="K2020" i="3"/>
  <c r="M2019" i="3"/>
  <c r="L2019" i="3"/>
  <c r="K2019" i="3"/>
  <c r="M2018" i="3"/>
  <c r="L2018" i="3"/>
  <c r="K2018" i="3"/>
  <c r="M2017" i="3"/>
  <c r="L2017" i="3"/>
  <c r="K2017" i="3"/>
  <c r="M2016" i="3"/>
  <c r="L2016" i="3"/>
  <c r="K2016" i="3"/>
  <c r="M2015" i="3"/>
  <c r="L2015" i="3"/>
  <c r="K2015" i="3"/>
  <c r="M2014" i="3"/>
  <c r="L2014" i="3"/>
  <c r="K2014" i="3"/>
  <c r="M2013" i="3"/>
  <c r="L2013" i="3"/>
  <c r="K2013" i="3"/>
  <c r="M2012" i="3"/>
  <c r="L2012" i="3"/>
  <c r="K2012" i="3"/>
  <c r="M2011" i="3"/>
  <c r="L2011" i="3"/>
  <c r="K2011" i="3"/>
  <c r="M2010" i="3"/>
  <c r="L2010" i="3"/>
  <c r="K2010" i="3"/>
  <c r="M2009" i="3"/>
  <c r="L2009" i="3"/>
  <c r="K2009" i="3"/>
  <c r="M2008" i="3"/>
  <c r="L2008" i="3"/>
  <c r="K2008" i="3"/>
  <c r="M2007" i="3"/>
  <c r="L2007" i="3"/>
  <c r="K2007" i="3"/>
  <c r="M2006" i="3"/>
  <c r="L2006" i="3"/>
  <c r="K2006" i="3"/>
  <c r="M2005" i="3"/>
  <c r="L2005" i="3"/>
  <c r="K2005" i="3"/>
  <c r="M2004" i="3"/>
  <c r="L2004" i="3"/>
  <c r="K2004" i="3"/>
  <c r="M2003" i="3"/>
  <c r="L2003" i="3"/>
  <c r="K2003" i="3"/>
  <c r="M2002" i="3"/>
  <c r="L2002" i="3"/>
  <c r="K2002" i="3"/>
  <c r="M2001" i="3"/>
  <c r="L2001" i="3"/>
  <c r="K2001" i="3"/>
  <c r="M2000" i="3"/>
  <c r="L2000" i="3"/>
  <c r="K2000" i="3"/>
  <c r="M1999" i="3"/>
  <c r="L1999" i="3"/>
  <c r="K1999" i="3"/>
  <c r="M1998" i="3"/>
  <c r="L1998" i="3"/>
  <c r="K1998" i="3"/>
  <c r="M1997" i="3"/>
  <c r="L1997" i="3"/>
  <c r="K1997" i="3"/>
  <c r="M1996" i="3"/>
  <c r="L1996" i="3"/>
  <c r="K1996" i="3"/>
  <c r="M1995" i="3"/>
  <c r="L1995" i="3"/>
  <c r="K1995" i="3"/>
  <c r="M1994" i="3"/>
  <c r="L1994" i="3"/>
  <c r="K1994" i="3"/>
  <c r="M1993" i="3"/>
  <c r="L1993" i="3"/>
  <c r="K1993" i="3"/>
  <c r="M1992" i="3"/>
  <c r="L1992" i="3"/>
  <c r="K1992" i="3"/>
  <c r="M1991" i="3"/>
  <c r="L1991" i="3"/>
  <c r="K1991" i="3"/>
  <c r="M1990" i="3"/>
  <c r="L1990" i="3"/>
  <c r="K1990" i="3"/>
  <c r="M1989" i="3"/>
  <c r="L1989" i="3"/>
  <c r="K1989" i="3"/>
  <c r="M1988" i="3"/>
  <c r="L1988" i="3"/>
  <c r="K1988" i="3"/>
  <c r="M1987" i="3"/>
  <c r="L1987" i="3"/>
  <c r="K1987" i="3"/>
  <c r="M1986" i="3"/>
  <c r="L1986" i="3"/>
  <c r="K1986" i="3"/>
  <c r="M1985" i="3"/>
  <c r="L1985" i="3"/>
  <c r="K1985" i="3"/>
  <c r="M1984" i="3"/>
  <c r="L1984" i="3"/>
  <c r="K1984" i="3"/>
  <c r="M1983" i="3"/>
  <c r="L1983" i="3"/>
  <c r="K1983" i="3"/>
  <c r="M1982" i="3"/>
  <c r="L1982" i="3"/>
  <c r="K1982" i="3"/>
  <c r="M1981" i="3"/>
  <c r="L1981" i="3"/>
  <c r="K1981" i="3"/>
  <c r="M1980" i="3"/>
  <c r="L1980" i="3"/>
  <c r="K1980" i="3"/>
  <c r="M1979" i="3"/>
  <c r="L1979" i="3"/>
  <c r="K1979" i="3"/>
  <c r="M1978" i="3"/>
  <c r="L1978" i="3"/>
  <c r="K1978" i="3"/>
  <c r="M1977" i="3"/>
  <c r="L1977" i="3"/>
  <c r="K1977" i="3"/>
  <c r="M1976" i="3"/>
  <c r="L1976" i="3"/>
  <c r="K1976" i="3"/>
  <c r="M1975" i="3"/>
  <c r="L1975" i="3"/>
  <c r="K1975" i="3"/>
  <c r="M1974" i="3"/>
  <c r="L1974" i="3"/>
  <c r="K1974" i="3"/>
  <c r="M1973" i="3"/>
  <c r="L1973" i="3"/>
  <c r="K1973" i="3"/>
  <c r="M1972" i="3"/>
  <c r="L1972" i="3"/>
  <c r="K1972" i="3"/>
  <c r="M1971" i="3"/>
  <c r="L1971" i="3"/>
  <c r="K1971" i="3"/>
  <c r="M1970" i="3"/>
  <c r="L1970" i="3"/>
  <c r="K1970" i="3"/>
  <c r="M1969" i="3"/>
  <c r="L1969" i="3"/>
  <c r="K1969" i="3"/>
  <c r="M1968" i="3"/>
  <c r="L1968" i="3"/>
  <c r="K1968" i="3"/>
  <c r="M1967" i="3"/>
  <c r="L1967" i="3"/>
  <c r="K1967" i="3"/>
  <c r="M1966" i="3"/>
  <c r="L1966" i="3"/>
  <c r="K1966" i="3"/>
  <c r="M1965" i="3"/>
  <c r="L1965" i="3"/>
  <c r="K1965" i="3"/>
  <c r="M1964" i="3"/>
  <c r="L1964" i="3"/>
  <c r="K1964" i="3"/>
  <c r="M1963" i="3"/>
  <c r="L1963" i="3"/>
  <c r="K1963" i="3"/>
  <c r="M1962" i="3"/>
  <c r="L1962" i="3"/>
  <c r="K1962" i="3"/>
  <c r="M1961" i="3"/>
  <c r="L1961" i="3"/>
  <c r="K1961" i="3"/>
  <c r="M1960" i="3"/>
  <c r="L1960" i="3"/>
  <c r="K1960" i="3"/>
  <c r="M1959" i="3"/>
  <c r="L1959" i="3"/>
  <c r="K1959" i="3"/>
  <c r="M1958" i="3"/>
  <c r="L1958" i="3"/>
  <c r="K1958" i="3"/>
  <c r="M1957" i="3"/>
  <c r="L1957" i="3"/>
  <c r="K1957" i="3"/>
  <c r="M1956" i="3"/>
  <c r="L1956" i="3"/>
  <c r="K1956" i="3"/>
  <c r="M1955" i="3"/>
  <c r="L1955" i="3"/>
  <c r="K1955" i="3"/>
  <c r="M1954" i="3"/>
  <c r="L1954" i="3"/>
  <c r="K1954" i="3"/>
  <c r="M1953" i="3"/>
  <c r="L1953" i="3"/>
  <c r="K1953" i="3"/>
  <c r="M1952" i="3"/>
  <c r="L1952" i="3"/>
  <c r="K1952" i="3"/>
  <c r="M1951" i="3"/>
  <c r="L1951" i="3"/>
  <c r="K1951" i="3"/>
  <c r="M1950" i="3"/>
  <c r="L1950" i="3"/>
  <c r="K1950" i="3"/>
  <c r="M1949" i="3"/>
  <c r="L1949" i="3"/>
  <c r="K1949" i="3"/>
  <c r="M1948" i="3"/>
  <c r="L1948" i="3"/>
  <c r="K1948" i="3"/>
  <c r="M1947" i="3"/>
  <c r="L1947" i="3"/>
  <c r="K1947" i="3"/>
  <c r="M1946" i="3"/>
  <c r="L1946" i="3"/>
  <c r="K1946" i="3"/>
  <c r="M1945" i="3"/>
  <c r="L1945" i="3"/>
  <c r="K1945" i="3"/>
  <c r="M1944" i="3"/>
  <c r="L1944" i="3"/>
  <c r="K1944" i="3"/>
  <c r="M1943" i="3"/>
  <c r="L1943" i="3"/>
  <c r="K1943" i="3"/>
  <c r="M1942" i="3"/>
  <c r="L1942" i="3"/>
  <c r="K1942" i="3"/>
  <c r="M1941" i="3"/>
  <c r="L1941" i="3"/>
  <c r="K1941" i="3"/>
  <c r="M1940" i="3"/>
  <c r="L1940" i="3"/>
  <c r="K1940" i="3"/>
  <c r="M1939" i="3"/>
  <c r="L1939" i="3"/>
  <c r="K1939" i="3"/>
  <c r="M1938" i="3"/>
  <c r="L1938" i="3"/>
  <c r="K1938" i="3"/>
  <c r="M1937" i="3"/>
  <c r="L1937" i="3"/>
  <c r="K1937" i="3"/>
  <c r="M1936" i="3"/>
  <c r="L1936" i="3"/>
  <c r="K1936" i="3"/>
  <c r="M1935" i="3"/>
  <c r="L1935" i="3"/>
  <c r="K1935" i="3"/>
  <c r="M1934" i="3"/>
  <c r="L1934" i="3"/>
  <c r="K1934" i="3"/>
  <c r="M1933" i="3"/>
  <c r="L1933" i="3"/>
  <c r="K1933" i="3"/>
  <c r="M1932" i="3"/>
  <c r="L1932" i="3"/>
  <c r="K1932" i="3"/>
  <c r="M1931" i="3"/>
  <c r="L1931" i="3"/>
  <c r="K1931" i="3"/>
  <c r="M1930" i="3"/>
  <c r="L1930" i="3"/>
  <c r="K1930" i="3"/>
  <c r="M1929" i="3"/>
  <c r="L1929" i="3"/>
  <c r="K1929" i="3"/>
  <c r="M1928" i="3"/>
  <c r="L1928" i="3"/>
  <c r="K1928" i="3"/>
  <c r="M1927" i="3"/>
  <c r="L1927" i="3"/>
  <c r="K1927" i="3"/>
  <c r="M1926" i="3"/>
  <c r="L1926" i="3"/>
  <c r="K1926" i="3"/>
  <c r="M1925" i="3"/>
  <c r="L1925" i="3"/>
  <c r="K1925" i="3"/>
  <c r="M1924" i="3"/>
  <c r="L1924" i="3"/>
  <c r="K1924" i="3"/>
  <c r="M1923" i="3"/>
  <c r="L1923" i="3"/>
  <c r="K1923" i="3"/>
  <c r="M1922" i="3"/>
  <c r="L1922" i="3"/>
  <c r="K1922" i="3"/>
  <c r="M1921" i="3"/>
  <c r="L1921" i="3"/>
  <c r="K1921" i="3"/>
  <c r="M1920" i="3"/>
  <c r="L1920" i="3"/>
  <c r="K1920" i="3"/>
  <c r="M1919" i="3"/>
  <c r="L1919" i="3"/>
  <c r="K1919" i="3"/>
  <c r="M1918" i="3"/>
  <c r="L1918" i="3"/>
  <c r="K1918" i="3"/>
  <c r="M1917" i="3"/>
  <c r="L1917" i="3"/>
  <c r="K1917" i="3"/>
  <c r="M1916" i="3"/>
  <c r="L1916" i="3"/>
  <c r="K1916" i="3"/>
  <c r="M1915" i="3"/>
  <c r="L1915" i="3"/>
  <c r="K1915" i="3"/>
  <c r="M1914" i="3"/>
  <c r="L1914" i="3"/>
  <c r="K1914" i="3"/>
  <c r="M1913" i="3"/>
  <c r="L1913" i="3"/>
  <c r="K1913" i="3"/>
  <c r="M1912" i="3"/>
  <c r="L1912" i="3"/>
  <c r="K1912" i="3"/>
  <c r="M1911" i="3"/>
  <c r="L1911" i="3"/>
  <c r="K1911" i="3"/>
  <c r="M1910" i="3"/>
  <c r="L1910" i="3"/>
  <c r="K1910" i="3"/>
  <c r="M1909" i="3"/>
  <c r="L1909" i="3"/>
  <c r="K1909" i="3"/>
  <c r="M1908" i="3"/>
  <c r="L1908" i="3"/>
  <c r="K1908" i="3"/>
  <c r="M1907" i="3"/>
  <c r="L1907" i="3"/>
  <c r="K1907" i="3"/>
  <c r="M1906" i="3"/>
  <c r="L1906" i="3"/>
  <c r="K1906" i="3"/>
  <c r="M1905" i="3"/>
  <c r="L1905" i="3"/>
  <c r="K1905" i="3"/>
  <c r="M1904" i="3"/>
  <c r="L1904" i="3"/>
  <c r="K1904" i="3"/>
  <c r="M1903" i="3"/>
  <c r="L1903" i="3"/>
  <c r="K1903" i="3"/>
  <c r="M1902" i="3"/>
  <c r="L1902" i="3"/>
  <c r="K1902" i="3"/>
  <c r="M1901" i="3"/>
  <c r="L1901" i="3"/>
  <c r="K1901" i="3"/>
  <c r="M1900" i="3"/>
  <c r="L1900" i="3"/>
  <c r="K1900" i="3"/>
  <c r="M1899" i="3"/>
  <c r="L1899" i="3"/>
  <c r="K1899" i="3"/>
  <c r="M1898" i="3"/>
  <c r="L1898" i="3"/>
  <c r="K1898" i="3"/>
  <c r="M1897" i="3"/>
  <c r="L1897" i="3"/>
  <c r="K1897" i="3"/>
  <c r="M1896" i="3"/>
  <c r="L1896" i="3"/>
  <c r="K1896" i="3"/>
  <c r="M1895" i="3"/>
  <c r="L1895" i="3"/>
  <c r="K1895" i="3"/>
  <c r="M1894" i="3"/>
  <c r="L1894" i="3"/>
  <c r="K1894" i="3"/>
  <c r="M1893" i="3"/>
  <c r="L1893" i="3"/>
  <c r="K1893" i="3"/>
  <c r="M1892" i="3"/>
  <c r="L1892" i="3"/>
  <c r="K1892" i="3"/>
  <c r="M1891" i="3"/>
  <c r="L1891" i="3"/>
  <c r="K1891" i="3"/>
  <c r="M1890" i="3"/>
  <c r="L1890" i="3"/>
  <c r="K1890" i="3"/>
  <c r="M1889" i="3"/>
  <c r="L1889" i="3"/>
  <c r="K1889" i="3"/>
  <c r="M1888" i="3"/>
  <c r="L1888" i="3"/>
  <c r="K1888" i="3"/>
  <c r="M1887" i="3"/>
  <c r="L1887" i="3"/>
  <c r="K1887" i="3"/>
  <c r="M1886" i="3"/>
  <c r="L1886" i="3"/>
  <c r="K1886" i="3"/>
  <c r="M1885" i="3"/>
  <c r="L1885" i="3"/>
  <c r="K1885" i="3"/>
  <c r="M1884" i="3"/>
  <c r="L1884" i="3"/>
  <c r="K1884" i="3"/>
  <c r="M1883" i="3"/>
  <c r="L1883" i="3"/>
  <c r="K1883" i="3"/>
  <c r="M1882" i="3"/>
  <c r="L1882" i="3"/>
  <c r="K1882" i="3"/>
  <c r="M1881" i="3"/>
  <c r="L1881" i="3"/>
  <c r="K1881" i="3"/>
  <c r="M1880" i="3"/>
  <c r="L1880" i="3"/>
  <c r="K1880" i="3"/>
  <c r="M1879" i="3"/>
  <c r="L1879" i="3"/>
  <c r="K1879" i="3"/>
  <c r="M1878" i="3"/>
  <c r="L1878" i="3"/>
  <c r="K1878" i="3"/>
  <c r="M1877" i="3"/>
  <c r="L1877" i="3"/>
  <c r="K1877" i="3"/>
  <c r="M1876" i="3"/>
  <c r="L1876" i="3"/>
  <c r="K1876" i="3"/>
  <c r="M1875" i="3"/>
  <c r="L1875" i="3"/>
  <c r="K1875" i="3"/>
  <c r="M1874" i="3"/>
  <c r="L1874" i="3"/>
  <c r="K1874" i="3"/>
  <c r="M1873" i="3"/>
  <c r="L1873" i="3"/>
  <c r="K1873" i="3"/>
  <c r="M1872" i="3"/>
  <c r="L1872" i="3"/>
  <c r="K1872" i="3"/>
  <c r="M1871" i="3"/>
  <c r="L1871" i="3"/>
  <c r="K1871" i="3"/>
  <c r="M1870" i="3"/>
  <c r="L1870" i="3"/>
  <c r="K1870" i="3"/>
  <c r="M1869" i="3"/>
  <c r="L1869" i="3"/>
  <c r="K1869" i="3"/>
  <c r="M1868" i="3"/>
  <c r="L1868" i="3"/>
  <c r="K1868" i="3"/>
  <c r="M1867" i="3"/>
  <c r="L1867" i="3"/>
  <c r="K1867" i="3"/>
  <c r="M1866" i="3"/>
  <c r="L1866" i="3"/>
  <c r="K1866" i="3"/>
  <c r="M1865" i="3"/>
  <c r="L1865" i="3"/>
  <c r="K1865" i="3"/>
  <c r="M1864" i="3"/>
  <c r="L1864" i="3"/>
  <c r="K1864" i="3"/>
  <c r="M1863" i="3"/>
  <c r="L1863" i="3"/>
  <c r="K1863" i="3"/>
  <c r="M1862" i="3"/>
  <c r="L1862" i="3"/>
  <c r="K1862" i="3"/>
  <c r="M1861" i="3"/>
  <c r="L1861" i="3"/>
  <c r="K1861" i="3"/>
  <c r="M1860" i="3"/>
  <c r="L1860" i="3"/>
  <c r="K1860" i="3"/>
  <c r="M1859" i="3"/>
  <c r="L1859" i="3"/>
  <c r="K1859" i="3"/>
  <c r="M1858" i="3"/>
  <c r="L1858" i="3"/>
  <c r="K1858" i="3"/>
  <c r="M1857" i="3"/>
  <c r="L1857" i="3"/>
  <c r="K1857" i="3"/>
  <c r="M1856" i="3"/>
  <c r="L1856" i="3"/>
  <c r="K1856" i="3"/>
  <c r="M1855" i="3"/>
  <c r="L1855" i="3"/>
  <c r="K1855" i="3"/>
  <c r="M1854" i="3"/>
  <c r="L1854" i="3"/>
  <c r="K1854" i="3"/>
  <c r="M1853" i="3"/>
  <c r="L1853" i="3"/>
  <c r="K1853" i="3"/>
  <c r="M1852" i="3"/>
  <c r="L1852" i="3"/>
  <c r="K1852" i="3"/>
  <c r="M1851" i="3"/>
  <c r="L1851" i="3"/>
  <c r="K1851" i="3"/>
  <c r="M1850" i="3"/>
  <c r="L1850" i="3"/>
  <c r="K1850" i="3"/>
  <c r="M1849" i="3"/>
  <c r="L1849" i="3"/>
  <c r="K1849" i="3"/>
  <c r="M1848" i="3"/>
  <c r="L1848" i="3"/>
  <c r="K1848" i="3"/>
  <c r="M1847" i="3"/>
  <c r="L1847" i="3"/>
  <c r="K1847" i="3"/>
  <c r="M1846" i="3"/>
  <c r="L1846" i="3"/>
  <c r="K1846" i="3"/>
  <c r="M1845" i="3"/>
  <c r="L1845" i="3"/>
  <c r="K1845" i="3"/>
  <c r="M1844" i="3"/>
  <c r="L1844" i="3"/>
  <c r="K1844" i="3"/>
  <c r="M1843" i="3"/>
  <c r="L1843" i="3"/>
  <c r="K1843" i="3"/>
  <c r="M1842" i="3"/>
  <c r="L1842" i="3"/>
  <c r="K1842" i="3"/>
  <c r="M1841" i="3"/>
  <c r="L1841" i="3"/>
  <c r="K1841" i="3"/>
  <c r="M1840" i="3"/>
  <c r="L1840" i="3"/>
  <c r="K1840" i="3"/>
  <c r="M1839" i="3"/>
  <c r="L1839" i="3"/>
  <c r="K1839" i="3"/>
  <c r="M1838" i="3"/>
  <c r="L1838" i="3"/>
  <c r="K1838" i="3"/>
  <c r="M1837" i="3"/>
  <c r="L1837" i="3"/>
  <c r="K1837" i="3"/>
  <c r="M1836" i="3"/>
  <c r="L1836" i="3"/>
  <c r="K1836" i="3"/>
  <c r="M1835" i="3"/>
  <c r="L1835" i="3"/>
  <c r="K1835" i="3"/>
  <c r="M1834" i="3"/>
  <c r="L1834" i="3"/>
  <c r="K1834" i="3"/>
  <c r="M1833" i="3"/>
  <c r="L1833" i="3"/>
  <c r="K1833" i="3"/>
  <c r="M1832" i="3"/>
  <c r="L1832" i="3"/>
  <c r="K1832" i="3"/>
  <c r="M1831" i="3"/>
  <c r="L1831" i="3"/>
  <c r="K1831" i="3"/>
  <c r="M1830" i="3"/>
  <c r="L1830" i="3"/>
  <c r="K1830" i="3"/>
  <c r="M1829" i="3"/>
  <c r="L1829" i="3"/>
  <c r="K1829" i="3"/>
  <c r="M1828" i="3"/>
  <c r="L1828" i="3"/>
  <c r="K1828" i="3"/>
  <c r="M1827" i="3"/>
  <c r="L1827" i="3"/>
  <c r="K1827" i="3"/>
  <c r="M1826" i="3"/>
  <c r="L1826" i="3"/>
  <c r="K1826" i="3"/>
  <c r="M1825" i="3"/>
  <c r="L1825" i="3"/>
  <c r="K1825" i="3"/>
  <c r="M1824" i="3"/>
  <c r="L1824" i="3"/>
  <c r="K1824" i="3"/>
  <c r="M1823" i="3"/>
  <c r="L1823" i="3"/>
  <c r="K1823" i="3"/>
  <c r="M1822" i="3"/>
  <c r="L1822" i="3"/>
  <c r="K1822" i="3"/>
  <c r="M1821" i="3"/>
  <c r="L1821" i="3"/>
  <c r="K1821" i="3"/>
  <c r="M1820" i="3"/>
  <c r="L1820" i="3"/>
  <c r="K1820" i="3"/>
  <c r="M1819" i="3"/>
  <c r="L1819" i="3"/>
  <c r="K1819" i="3"/>
  <c r="M1818" i="3"/>
  <c r="L1818" i="3"/>
  <c r="K1818" i="3"/>
  <c r="M1817" i="3"/>
  <c r="L1817" i="3"/>
  <c r="K1817" i="3"/>
  <c r="M1816" i="3"/>
  <c r="L1816" i="3"/>
  <c r="K1816" i="3"/>
  <c r="M1815" i="3"/>
  <c r="L1815" i="3"/>
  <c r="K1815" i="3"/>
  <c r="M1814" i="3"/>
  <c r="L1814" i="3"/>
  <c r="K1814" i="3"/>
  <c r="M1813" i="3"/>
  <c r="L1813" i="3"/>
  <c r="K1813" i="3"/>
  <c r="M1812" i="3"/>
  <c r="L1812" i="3"/>
  <c r="K1812" i="3"/>
  <c r="M1811" i="3"/>
  <c r="L1811" i="3"/>
  <c r="K1811" i="3"/>
  <c r="M1810" i="3"/>
  <c r="L1810" i="3"/>
  <c r="K1810" i="3"/>
  <c r="M1809" i="3"/>
  <c r="L1809" i="3"/>
  <c r="K1809" i="3"/>
  <c r="M1808" i="3"/>
  <c r="L1808" i="3"/>
  <c r="K1808" i="3"/>
  <c r="M1807" i="3"/>
  <c r="L1807" i="3"/>
  <c r="K1807" i="3"/>
  <c r="M1806" i="3"/>
  <c r="L1806" i="3"/>
  <c r="K1806" i="3"/>
  <c r="M1805" i="3"/>
  <c r="L1805" i="3"/>
  <c r="K1805" i="3"/>
  <c r="M1804" i="3"/>
  <c r="L1804" i="3"/>
  <c r="K1804" i="3"/>
  <c r="M1803" i="3"/>
  <c r="L1803" i="3"/>
  <c r="K1803" i="3"/>
  <c r="M1802" i="3"/>
  <c r="L1802" i="3"/>
  <c r="K1802" i="3"/>
  <c r="M1801" i="3"/>
  <c r="L1801" i="3"/>
  <c r="K1801" i="3"/>
  <c r="M1800" i="3"/>
  <c r="L1800" i="3"/>
  <c r="K1800" i="3"/>
  <c r="M1799" i="3"/>
  <c r="L1799" i="3"/>
  <c r="K1799" i="3"/>
  <c r="M1798" i="3"/>
  <c r="L1798" i="3"/>
  <c r="K1798" i="3"/>
  <c r="M1797" i="3"/>
  <c r="L1797" i="3"/>
  <c r="K1797" i="3"/>
  <c r="M1796" i="3"/>
  <c r="L1796" i="3"/>
  <c r="K1796" i="3"/>
  <c r="M1795" i="3"/>
  <c r="L1795" i="3"/>
  <c r="K1795" i="3"/>
  <c r="M1794" i="3"/>
  <c r="L1794" i="3"/>
  <c r="K1794" i="3"/>
  <c r="M1793" i="3"/>
  <c r="L1793" i="3"/>
  <c r="K1793" i="3"/>
  <c r="M1792" i="3"/>
  <c r="L1792" i="3"/>
  <c r="K1792" i="3"/>
  <c r="M1791" i="3"/>
  <c r="L1791" i="3"/>
  <c r="K1791" i="3"/>
  <c r="M1790" i="3"/>
  <c r="L1790" i="3"/>
  <c r="K1790" i="3"/>
  <c r="M1789" i="3"/>
  <c r="L1789" i="3"/>
  <c r="K1789" i="3"/>
  <c r="M1788" i="3"/>
  <c r="L1788" i="3"/>
  <c r="K1788" i="3"/>
  <c r="M1787" i="3"/>
  <c r="L1787" i="3"/>
  <c r="K1787" i="3"/>
  <c r="M1786" i="3"/>
  <c r="L1786" i="3"/>
  <c r="K1786" i="3"/>
  <c r="M1785" i="3"/>
  <c r="L1785" i="3"/>
  <c r="K1785" i="3"/>
  <c r="M1784" i="3"/>
  <c r="L1784" i="3"/>
  <c r="K1784" i="3"/>
  <c r="M1783" i="3"/>
  <c r="L1783" i="3"/>
  <c r="K1783" i="3"/>
  <c r="M1782" i="3"/>
  <c r="L1782" i="3"/>
  <c r="K1782" i="3"/>
  <c r="M1781" i="3"/>
  <c r="L1781" i="3"/>
  <c r="K1781" i="3"/>
  <c r="M1780" i="3"/>
  <c r="L1780" i="3"/>
  <c r="K1780" i="3"/>
  <c r="M1779" i="3"/>
  <c r="L1779" i="3"/>
  <c r="K1779" i="3"/>
  <c r="M1778" i="3"/>
  <c r="L1778" i="3"/>
  <c r="K1778" i="3"/>
  <c r="M1777" i="3"/>
  <c r="L1777" i="3"/>
  <c r="K1777" i="3"/>
  <c r="M1776" i="3"/>
  <c r="L1776" i="3"/>
  <c r="K1776" i="3"/>
  <c r="M1775" i="3"/>
  <c r="L1775" i="3"/>
  <c r="K1775" i="3"/>
  <c r="M1774" i="3"/>
  <c r="L1774" i="3"/>
  <c r="K1774" i="3"/>
  <c r="M1773" i="3"/>
  <c r="L1773" i="3"/>
  <c r="K1773" i="3"/>
  <c r="M1772" i="3"/>
  <c r="L1772" i="3"/>
  <c r="K1772" i="3"/>
  <c r="M1771" i="3"/>
  <c r="L1771" i="3"/>
  <c r="K1771" i="3"/>
  <c r="M1770" i="3"/>
  <c r="L1770" i="3"/>
  <c r="K1770" i="3"/>
  <c r="M1769" i="3"/>
  <c r="L1769" i="3"/>
  <c r="K1769" i="3"/>
  <c r="M1768" i="3"/>
  <c r="L1768" i="3"/>
  <c r="K1768" i="3"/>
  <c r="M1767" i="3"/>
  <c r="L1767" i="3"/>
  <c r="K1767" i="3"/>
  <c r="M1766" i="3"/>
  <c r="L1766" i="3"/>
  <c r="K1766" i="3"/>
  <c r="M1765" i="3"/>
  <c r="L1765" i="3"/>
  <c r="K1765" i="3"/>
  <c r="M1764" i="3"/>
  <c r="L1764" i="3"/>
  <c r="K1764" i="3"/>
  <c r="M1763" i="3"/>
  <c r="L1763" i="3"/>
  <c r="K1763" i="3"/>
  <c r="M1762" i="3"/>
  <c r="L1762" i="3"/>
  <c r="K1762" i="3"/>
  <c r="M1761" i="3"/>
  <c r="L1761" i="3"/>
  <c r="K1761" i="3"/>
  <c r="M1760" i="3"/>
  <c r="L1760" i="3"/>
  <c r="K1760" i="3"/>
  <c r="M1759" i="3"/>
  <c r="L1759" i="3"/>
  <c r="K1759" i="3"/>
  <c r="M1758" i="3"/>
  <c r="L1758" i="3"/>
  <c r="K1758" i="3"/>
  <c r="M1757" i="3"/>
  <c r="L1757" i="3"/>
  <c r="K1757" i="3"/>
  <c r="M1756" i="3"/>
  <c r="L1756" i="3"/>
  <c r="K1756" i="3"/>
  <c r="M1755" i="3"/>
  <c r="L1755" i="3"/>
  <c r="K1755" i="3"/>
  <c r="M1754" i="3"/>
  <c r="L1754" i="3"/>
  <c r="K1754" i="3"/>
  <c r="M1753" i="3"/>
  <c r="L1753" i="3"/>
  <c r="K1753" i="3"/>
  <c r="M1752" i="3"/>
  <c r="L1752" i="3"/>
  <c r="K1752" i="3"/>
  <c r="M1751" i="3"/>
  <c r="L1751" i="3"/>
  <c r="K1751" i="3"/>
  <c r="M1750" i="3"/>
  <c r="L1750" i="3"/>
  <c r="K1750" i="3"/>
  <c r="M1749" i="3"/>
  <c r="L1749" i="3"/>
  <c r="K1749" i="3"/>
  <c r="M1748" i="3"/>
  <c r="L1748" i="3"/>
  <c r="K1748" i="3"/>
  <c r="M1747" i="3"/>
  <c r="L1747" i="3"/>
  <c r="K1747" i="3"/>
  <c r="M1746" i="3"/>
  <c r="L1746" i="3"/>
  <c r="K1746" i="3"/>
  <c r="M1745" i="3"/>
  <c r="L1745" i="3"/>
  <c r="K1745" i="3"/>
  <c r="M1744" i="3"/>
  <c r="L1744" i="3"/>
  <c r="K1744" i="3"/>
  <c r="M1743" i="3"/>
  <c r="L1743" i="3"/>
  <c r="K1743" i="3"/>
  <c r="M1742" i="3"/>
  <c r="L1742" i="3"/>
  <c r="K1742" i="3"/>
  <c r="M1741" i="3"/>
  <c r="L1741" i="3"/>
  <c r="K1741" i="3"/>
  <c r="M1740" i="3"/>
  <c r="L1740" i="3"/>
  <c r="K1740" i="3"/>
  <c r="M1739" i="3"/>
  <c r="L1739" i="3"/>
  <c r="K1739" i="3"/>
  <c r="M1738" i="3"/>
  <c r="L1738" i="3"/>
  <c r="K1738" i="3"/>
  <c r="M1737" i="3"/>
  <c r="L1737" i="3"/>
  <c r="K1737" i="3"/>
  <c r="M1736" i="3"/>
  <c r="L1736" i="3"/>
  <c r="K1736" i="3"/>
  <c r="M1735" i="3"/>
  <c r="L1735" i="3"/>
  <c r="K1735" i="3"/>
  <c r="M1734" i="3"/>
  <c r="L1734" i="3"/>
  <c r="K1734" i="3"/>
  <c r="M1733" i="3"/>
  <c r="L1733" i="3"/>
  <c r="K1733" i="3"/>
  <c r="M1732" i="3"/>
  <c r="L1732" i="3"/>
  <c r="K1732" i="3"/>
  <c r="M1731" i="3"/>
  <c r="L1731" i="3"/>
  <c r="K1731" i="3"/>
  <c r="M1730" i="3"/>
  <c r="L1730" i="3"/>
  <c r="K1730" i="3"/>
  <c r="M1729" i="3"/>
  <c r="L1729" i="3"/>
  <c r="K1729" i="3"/>
  <c r="M1728" i="3"/>
  <c r="L1728" i="3"/>
  <c r="K1728" i="3"/>
  <c r="M1727" i="3"/>
  <c r="L1727" i="3"/>
  <c r="K1727" i="3"/>
  <c r="M1726" i="3"/>
  <c r="L1726" i="3"/>
  <c r="K1726" i="3"/>
  <c r="M1725" i="3"/>
  <c r="L1725" i="3"/>
  <c r="K1725" i="3"/>
  <c r="M1724" i="3"/>
  <c r="L1724" i="3"/>
  <c r="K1724" i="3"/>
  <c r="M1723" i="3"/>
  <c r="L1723" i="3"/>
  <c r="K1723" i="3"/>
  <c r="M1722" i="3"/>
  <c r="L1722" i="3"/>
  <c r="K1722" i="3"/>
  <c r="M1721" i="3"/>
  <c r="L1721" i="3"/>
  <c r="K1721" i="3"/>
  <c r="M1720" i="3"/>
  <c r="L1720" i="3"/>
  <c r="K1720" i="3"/>
  <c r="M1719" i="3"/>
  <c r="L1719" i="3"/>
  <c r="K1719" i="3"/>
  <c r="M1718" i="3"/>
  <c r="L1718" i="3"/>
  <c r="K1718" i="3"/>
  <c r="M1717" i="3"/>
  <c r="L1717" i="3"/>
  <c r="K1717" i="3"/>
  <c r="M1716" i="3"/>
  <c r="L1716" i="3"/>
  <c r="K1716" i="3"/>
  <c r="M1715" i="3"/>
  <c r="L1715" i="3"/>
  <c r="K1715" i="3"/>
  <c r="M1714" i="3"/>
  <c r="L1714" i="3"/>
  <c r="K1714" i="3"/>
  <c r="M1713" i="3"/>
  <c r="L1713" i="3"/>
  <c r="K1713" i="3"/>
  <c r="M1712" i="3"/>
  <c r="L1712" i="3"/>
  <c r="K1712" i="3"/>
  <c r="M1711" i="3"/>
  <c r="L1711" i="3"/>
  <c r="K1711" i="3"/>
  <c r="M1710" i="3"/>
  <c r="L1710" i="3"/>
  <c r="K1710" i="3"/>
  <c r="M1709" i="3"/>
  <c r="L1709" i="3"/>
  <c r="K1709" i="3"/>
  <c r="M1708" i="3"/>
  <c r="L1708" i="3"/>
  <c r="K1708" i="3"/>
  <c r="M1707" i="3"/>
  <c r="L1707" i="3"/>
  <c r="K1707" i="3"/>
  <c r="M1706" i="3"/>
  <c r="L1706" i="3"/>
  <c r="K1706" i="3"/>
  <c r="M1705" i="3"/>
  <c r="L1705" i="3"/>
  <c r="K1705" i="3"/>
  <c r="M1704" i="3"/>
  <c r="L1704" i="3"/>
  <c r="K1704" i="3"/>
  <c r="M1703" i="3"/>
  <c r="L1703" i="3"/>
  <c r="K1703" i="3"/>
  <c r="M1702" i="3"/>
  <c r="L1702" i="3"/>
  <c r="K1702" i="3"/>
  <c r="M1701" i="3"/>
  <c r="L1701" i="3"/>
  <c r="K1701" i="3"/>
  <c r="M1700" i="3"/>
  <c r="L1700" i="3"/>
  <c r="K1700" i="3"/>
  <c r="M1699" i="3"/>
  <c r="L1699" i="3"/>
  <c r="K1699" i="3"/>
  <c r="M1698" i="3"/>
  <c r="L1698" i="3"/>
  <c r="K1698" i="3"/>
  <c r="M1697" i="3"/>
  <c r="L1697" i="3"/>
  <c r="K1697" i="3"/>
  <c r="M1696" i="3"/>
  <c r="L1696" i="3"/>
  <c r="K1696" i="3"/>
  <c r="M1695" i="3"/>
  <c r="L1695" i="3"/>
  <c r="K1695" i="3"/>
  <c r="M1694" i="3"/>
  <c r="L1694" i="3"/>
  <c r="K1694" i="3"/>
  <c r="M1693" i="3"/>
  <c r="L1693" i="3"/>
  <c r="K1693" i="3"/>
  <c r="M1692" i="3"/>
  <c r="L1692" i="3"/>
  <c r="K1692" i="3"/>
  <c r="M1691" i="3"/>
  <c r="L1691" i="3"/>
  <c r="K1691" i="3"/>
  <c r="M1690" i="3"/>
  <c r="L1690" i="3"/>
  <c r="K1690" i="3"/>
  <c r="M1689" i="3"/>
  <c r="L1689" i="3"/>
  <c r="K1689" i="3"/>
  <c r="M1688" i="3"/>
  <c r="L1688" i="3"/>
  <c r="K1688" i="3"/>
  <c r="M1687" i="3"/>
  <c r="L1687" i="3"/>
  <c r="K1687" i="3"/>
  <c r="M1686" i="3"/>
  <c r="L1686" i="3"/>
  <c r="K1686" i="3"/>
  <c r="M1685" i="3"/>
  <c r="L1685" i="3"/>
  <c r="K1685" i="3"/>
  <c r="M1684" i="3"/>
  <c r="L1684" i="3"/>
  <c r="K1684" i="3"/>
  <c r="M1683" i="3"/>
  <c r="L1683" i="3"/>
  <c r="K1683" i="3"/>
  <c r="M1682" i="3"/>
  <c r="L1682" i="3"/>
  <c r="K1682" i="3"/>
  <c r="M1681" i="3"/>
  <c r="L1681" i="3"/>
  <c r="K1681" i="3"/>
  <c r="M1680" i="3"/>
  <c r="L1680" i="3"/>
  <c r="K1680" i="3"/>
  <c r="M1679" i="3"/>
  <c r="L1679" i="3"/>
  <c r="K1679" i="3"/>
  <c r="M1678" i="3"/>
  <c r="L1678" i="3"/>
  <c r="K1678" i="3"/>
  <c r="M1677" i="3"/>
  <c r="L1677" i="3"/>
  <c r="K1677" i="3"/>
  <c r="M1676" i="3"/>
  <c r="L1676" i="3"/>
  <c r="K1676" i="3"/>
  <c r="M1675" i="3"/>
  <c r="L1675" i="3"/>
  <c r="K1675" i="3"/>
  <c r="M1674" i="3"/>
  <c r="L1674" i="3"/>
  <c r="K1674" i="3"/>
  <c r="M1673" i="3"/>
  <c r="L1673" i="3"/>
  <c r="K1673" i="3"/>
  <c r="M1672" i="3"/>
  <c r="L1672" i="3"/>
  <c r="K1672" i="3"/>
  <c r="M1671" i="3"/>
  <c r="L1671" i="3"/>
  <c r="K1671" i="3"/>
  <c r="M1670" i="3"/>
  <c r="L1670" i="3"/>
  <c r="K1670" i="3"/>
  <c r="M1669" i="3"/>
  <c r="L1669" i="3"/>
  <c r="K1669" i="3"/>
  <c r="M1668" i="3"/>
  <c r="L1668" i="3"/>
  <c r="K1668" i="3"/>
  <c r="M1667" i="3"/>
  <c r="L1667" i="3"/>
  <c r="K1667" i="3"/>
  <c r="M1666" i="3"/>
  <c r="L1666" i="3"/>
  <c r="K1666" i="3"/>
  <c r="M1665" i="3"/>
  <c r="L1665" i="3"/>
  <c r="K1665" i="3"/>
  <c r="M1664" i="3"/>
  <c r="L1664" i="3"/>
  <c r="K1664" i="3"/>
  <c r="M1663" i="3"/>
  <c r="L1663" i="3"/>
  <c r="K1663" i="3"/>
  <c r="M1662" i="3"/>
  <c r="L1662" i="3"/>
  <c r="K1662" i="3"/>
  <c r="M1661" i="3"/>
  <c r="L1661" i="3"/>
  <c r="K1661" i="3"/>
  <c r="M1660" i="3"/>
  <c r="L1660" i="3"/>
  <c r="K1660" i="3"/>
  <c r="M1659" i="3"/>
  <c r="L1659" i="3"/>
  <c r="K1659" i="3"/>
  <c r="M1658" i="3"/>
  <c r="L1658" i="3"/>
  <c r="K1658" i="3"/>
  <c r="M1657" i="3"/>
  <c r="L1657" i="3"/>
  <c r="K1657" i="3"/>
  <c r="M1656" i="3"/>
  <c r="L1656" i="3"/>
  <c r="K1656" i="3"/>
  <c r="M1655" i="3"/>
  <c r="L1655" i="3"/>
  <c r="K1655" i="3"/>
  <c r="M1654" i="3"/>
  <c r="L1654" i="3"/>
  <c r="K1654" i="3"/>
  <c r="M1653" i="3"/>
  <c r="L1653" i="3"/>
  <c r="K1653" i="3"/>
  <c r="M1652" i="3"/>
  <c r="L1652" i="3"/>
  <c r="K1652" i="3"/>
  <c r="M1651" i="3"/>
  <c r="L1651" i="3"/>
  <c r="K1651" i="3"/>
  <c r="M1650" i="3"/>
  <c r="L1650" i="3"/>
  <c r="K1650" i="3"/>
  <c r="M1649" i="3"/>
  <c r="L1649" i="3"/>
  <c r="K1649" i="3"/>
  <c r="M1648" i="3"/>
  <c r="L1648" i="3"/>
  <c r="K1648" i="3"/>
  <c r="M1647" i="3"/>
  <c r="L1647" i="3"/>
  <c r="K1647" i="3"/>
  <c r="M1646" i="3"/>
  <c r="L1646" i="3"/>
  <c r="K1646" i="3"/>
  <c r="M1645" i="3"/>
  <c r="L1645" i="3"/>
  <c r="K1645" i="3"/>
  <c r="M1644" i="3"/>
  <c r="L1644" i="3"/>
  <c r="K1644" i="3"/>
  <c r="M1643" i="3"/>
  <c r="L1643" i="3"/>
  <c r="K1643" i="3"/>
  <c r="M1642" i="3"/>
  <c r="L1642" i="3"/>
  <c r="K1642" i="3"/>
  <c r="M1641" i="3"/>
  <c r="L1641" i="3"/>
  <c r="K1641" i="3"/>
  <c r="M1640" i="3"/>
  <c r="L1640" i="3"/>
  <c r="K1640" i="3"/>
  <c r="M1639" i="3"/>
  <c r="L1639" i="3"/>
  <c r="K1639" i="3"/>
  <c r="M1638" i="3"/>
  <c r="L1638" i="3"/>
  <c r="K1638" i="3"/>
  <c r="M1637" i="3"/>
  <c r="L1637" i="3"/>
  <c r="K1637" i="3"/>
  <c r="M1636" i="3"/>
  <c r="L1636" i="3"/>
  <c r="K1636" i="3"/>
  <c r="M1635" i="3"/>
  <c r="L1635" i="3"/>
  <c r="K1635" i="3"/>
  <c r="M1634" i="3"/>
  <c r="L1634" i="3"/>
  <c r="K1634" i="3"/>
  <c r="M1633" i="3"/>
  <c r="L1633" i="3"/>
  <c r="K1633" i="3"/>
  <c r="M1632" i="3"/>
  <c r="L1632" i="3"/>
  <c r="K1632" i="3"/>
  <c r="M1631" i="3"/>
  <c r="L1631" i="3"/>
  <c r="K1631" i="3"/>
  <c r="M1630" i="3"/>
  <c r="L1630" i="3"/>
  <c r="K1630" i="3"/>
  <c r="M1629" i="3"/>
  <c r="L1629" i="3"/>
  <c r="K1629" i="3"/>
  <c r="M1628" i="3"/>
  <c r="L1628" i="3"/>
  <c r="K1628" i="3"/>
  <c r="M1627" i="3"/>
  <c r="L1627" i="3"/>
  <c r="K1627" i="3"/>
  <c r="M1626" i="3"/>
  <c r="L1626" i="3"/>
  <c r="K1626" i="3"/>
  <c r="M1625" i="3"/>
  <c r="L1625" i="3"/>
  <c r="K1625" i="3"/>
  <c r="M1624" i="3"/>
  <c r="L1624" i="3"/>
  <c r="K1624" i="3"/>
  <c r="M1623" i="3"/>
  <c r="L1623" i="3"/>
  <c r="K1623" i="3"/>
  <c r="M1622" i="3"/>
  <c r="L1622" i="3"/>
  <c r="K1622" i="3"/>
  <c r="M1621" i="3"/>
  <c r="L1621" i="3"/>
  <c r="K1621" i="3"/>
  <c r="M1620" i="3"/>
  <c r="L1620" i="3"/>
  <c r="K1620" i="3"/>
  <c r="M1619" i="3"/>
  <c r="L1619" i="3"/>
  <c r="K1619" i="3"/>
  <c r="M1618" i="3"/>
  <c r="L1618" i="3"/>
  <c r="K1618" i="3"/>
  <c r="M1617" i="3"/>
  <c r="L1617" i="3"/>
  <c r="K1617" i="3"/>
  <c r="M1616" i="3"/>
  <c r="L1616" i="3"/>
  <c r="K1616" i="3"/>
  <c r="M1615" i="3"/>
  <c r="L1615" i="3"/>
  <c r="K1615" i="3"/>
  <c r="M1614" i="3"/>
  <c r="L1614" i="3"/>
  <c r="K1614" i="3"/>
  <c r="M1613" i="3"/>
  <c r="L1613" i="3"/>
  <c r="K1613" i="3"/>
  <c r="M1612" i="3"/>
  <c r="L1612" i="3"/>
  <c r="K1612" i="3"/>
  <c r="M1611" i="3"/>
  <c r="L1611" i="3"/>
  <c r="K1611" i="3"/>
  <c r="M1610" i="3"/>
  <c r="L1610" i="3"/>
  <c r="K1610" i="3"/>
  <c r="M1609" i="3"/>
  <c r="L1609" i="3"/>
  <c r="K1609" i="3"/>
  <c r="M1608" i="3"/>
  <c r="L1608" i="3"/>
  <c r="K1608" i="3"/>
  <c r="M1607" i="3"/>
  <c r="L1607" i="3"/>
  <c r="K1607" i="3"/>
  <c r="M1606" i="3"/>
  <c r="L1606" i="3"/>
  <c r="K1606" i="3"/>
  <c r="M1605" i="3"/>
  <c r="L1605" i="3"/>
  <c r="K1605" i="3"/>
  <c r="M1604" i="3"/>
  <c r="L1604" i="3"/>
  <c r="K1604" i="3"/>
  <c r="M1603" i="3"/>
  <c r="L1603" i="3"/>
  <c r="K1603" i="3"/>
  <c r="M1602" i="3"/>
  <c r="L1602" i="3"/>
  <c r="K1602" i="3"/>
  <c r="M1601" i="3"/>
  <c r="L1601" i="3"/>
  <c r="K1601" i="3"/>
  <c r="M1600" i="3"/>
  <c r="L1600" i="3"/>
  <c r="K1600" i="3"/>
  <c r="M1599" i="3"/>
  <c r="L1599" i="3"/>
  <c r="K1599" i="3"/>
  <c r="M1598" i="3"/>
  <c r="L1598" i="3"/>
  <c r="K1598" i="3"/>
  <c r="M1597" i="3"/>
  <c r="L1597" i="3"/>
  <c r="K1597" i="3"/>
  <c r="M1596" i="3"/>
  <c r="L1596" i="3"/>
  <c r="K1596" i="3"/>
  <c r="M1595" i="3"/>
  <c r="L1595" i="3"/>
  <c r="K1595" i="3"/>
  <c r="M1594" i="3"/>
  <c r="L1594" i="3"/>
  <c r="K1594" i="3"/>
  <c r="M1593" i="3"/>
  <c r="L1593" i="3"/>
  <c r="K1593" i="3"/>
  <c r="M1592" i="3"/>
  <c r="L1592" i="3"/>
  <c r="K1592" i="3"/>
  <c r="M1591" i="3"/>
  <c r="L1591" i="3"/>
  <c r="K1591" i="3"/>
  <c r="M1590" i="3"/>
  <c r="L1590" i="3"/>
  <c r="K1590" i="3"/>
  <c r="M1589" i="3"/>
  <c r="L1589" i="3"/>
  <c r="K1589" i="3"/>
  <c r="M1588" i="3"/>
  <c r="L1588" i="3"/>
  <c r="K1588" i="3"/>
  <c r="M1587" i="3"/>
  <c r="L1587" i="3"/>
  <c r="K1587" i="3"/>
  <c r="M1586" i="3"/>
  <c r="L1586" i="3"/>
  <c r="K1586" i="3"/>
  <c r="M1585" i="3"/>
  <c r="L1585" i="3"/>
  <c r="K1585" i="3"/>
  <c r="M1584" i="3"/>
  <c r="L1584" i="3"/>
  <c r="K1584" i="3"/>
  <c r="M1583" i="3"/>
  <c r="L1583" i="3"/>
  <c r="K1583" i="3"/>
  <c r="M1582" i="3"/>
  <c r="L1582" i="3"/>
  <c r="K1582" i="3"/>
  <c r="M1581" i="3"/>
  <c r="L1581" i="3"/>
  <c r="K1581" i="3"/>
  <c r="M1580" i="3"/>
  <c r="L1580" i="3"/>
  <c r="K1580" i="3"/>
  <c r="M1579" i="3"/>
  <c r="L1579" i="3"/>
  <c r="K1579" i="3"/>
  <c r="M1578" i="3"/>
  <c r="L1578" i="3"/>
  <c r="K1578" i="3"/>
  <c r="M1577" i="3"/>
  <c r="L1577" i="3"/>
  <c r="K1577" i="3"/>
  <c r="M1576" i="3"/>
  <c r="L1576" i="3"/>
  <c r="K1576" i="3"/>
  <c r="M1575" i="3"/>
  <c r="L1575" i="3"/>
  <c r="K1575" i="3"/>
  <c r="M1574" i="3"/>
  <c r="L1574" i="3"/>
  <c r="K1574" i="3"/>
  <c r="M1573" i="3"/>
  <c r="L1573" i="3"/>
  <c r="K1573" i="3"/>
  <c r="M1572" i="3"/>
  <c r="L1572" i="3"/>
  <c r="K1572" i="3"/>
  <c r="M1571" i="3"/>
  <c r="L1571" i="3"/>
  <c r="K1571" i="3"/>
  <c r="M1570" i="3"/>
  <c r="L1570" i="3"/>
  <c r="K1570" i="3"/>
  <c r="M1569" i="3"/>
  <c r="L1569" i="3"/>
  <c r="K1569" i="3"/>
  <c r="M1568" i="3"/>
  <c r="L1568" i="3"/>
  <c r="K1568" i="3"/>
  <c r="M1567" i="3"/>
  <c r="L1567" i="3"/>
  <c r="K1567" i="3"/>
  <c r="M1566" i="3"/>
  <c r="L1566" i="3"/>
  <c r="K1566" i="3"/>
  <c r="M1565" i="3"/>
  <c r="L1565" i="3"/>
  <c r="K1565" i="3"/>
  <c r="M1564" i="3"/>
  <c r="L1564" i="3"/>
  <c r="K1564" i="3"/>
  <c r="M1563" i="3"/>
  <c r="L1563" i="3"/>
  <c r="K1563" i="3"/>
  <c r="M1562" i="3"/>
  <c r="L1562" i="3"/>
  <c r="K1562" i="3"/>
  <c r="M1561" i="3"/>
  <c r="L1561" i="3"/>
  <c r="K1561" i="3"/>
  <c r="M1560" i="3"/>
  <c r="L1560" i="3"/>
  <c r="K1560" i="3"/>
  <c r="M1559" i="3"/>
  <c r="L1559" i="3"/>
  <c r="K1559" i="3"/>
  <c r="M1558" i="3"/>
  <c r="L1558" i="3"/>
  <c r="K1558" i="3"/>
  <c r="M1557" i="3"/>
  <c r="L1557" i="3"/>
  <c r="K1557" i="3"/>
  <c r="M1556" i="3"/>
  <c r="L1556" i="3"/>
  <c r="K1556" i="3"/>
  <c r="M1555" i="3"/>
  <c r="L1555" i="3"/>
  <c r="K1555" i="3"/>
  <c r="M1554" i="3"/>
  <c r="L1554" i="3"/>
  <c r="K1554" i="3"/>
  <c r="M1553" i="3"/>
  <c r="L1553" i="3"/>
  <c r="K1553" i="3"/>
  <c r="M1552" i="3"/>
  <c r="L1552" i="3"/>
  <c r="K1552" i="3"/>
  <c r="M1551" i="3"/>
  <c r="L1551" i="3"/>
  <c r="K1551" i="3"/>
  <c r="M1550" i="3"/>
  <c r="L1550" i="3"/>
  <c r="K1550" i="3"/>
  <c r="M1549" i="3"/>
  <c r="L1549" i="3"/>
  <c r="K1549" i="3"/>
  <c r="M1548" i="3"/>
  <c r="L1548" i="3"/>
  <c r="K1548" i="3"/>
  <c r="M1547" i="3"/>
  <c r="L1547" i="3"/>
  <c r="K1547" i="3"/>
  <c r="M1546" i="3"/>
  <c r="L1546" i="3"/>
  <c r="K1546" i="3"/>
  <c r="M1545" i="3"/>
  <c r="L1545" i="3"/>
  <c r="K1545" i="3"/>
  <c r="M1544" i="3"/>
  <c r="L1544" i="3"/>
  <c r="K1544" i="3"/>
  <c r="M1543" i="3"/>
  <c r="L1543" i="3"/>
  <c r="K1543" i="3"/>
  <c r="M1542" i="3"/>
  <c r="L1542" i="3"/>
  <c r="K1542" i="3"/>
  <c r="M1541" i="3"/>
  <c r="L1541" i="3"/>
  <c r="K1541" i="3"/>
  <c r="M1540" i="3"/>
  <c r="L1540" i="3"/>
  <c r="K1540" i="3"/>
  <c r="M1539" i="3"/>
  <c r="L1539" i="3"/>
  <c r="K1539" i="3"/>
  <c r="M1538" i="3"/>
  <c r="L1538" i="3"/>
  <c r="K1538" i="3"/>
  <c r="M1537" i="3"/>
  <c r="L1537" i="3"/>
  <c r="K1537" i="3"/>
  <c r="M1536" i="3"/>
  <c r="L1536" i="3"/>
  <c r="K1536" i="3"/>
  <c r="M1535" i="3"/>
  <c r="L1535" i="3"/>
  <c r="K1535" i="3"/>
  <c r="M1534" i="3"/>
  <c r="L1534" i="3"/>
  <c r="K1534" i="3"/>
  <c r="M1533" i="3"/>
  <c r="L1533" i="3"/>
  <c r="K1533" i="3"/>
  <c r="M1532" i="3"/>
  <c r="L1532" i="3"/>
  <c r="K1532" i="3"/>
  <c r="M1531" i="3"/>
  <c r="L1531" i="3"/>
  <c r="K1531" i="3"/>
  <c r="M1530" i="3"/>
  <c r="L1530" i="3"/>
  <c r="K1530" i="3"/>
  <c r="M1529" i="3"/>
  <c r="L1529" i="3"/>
  <c r="K1529" i="3"/>
  <c r="M1528" i="3"/>
  <c r="L1528" i="3"/>
  <c r="K1528" i="3"/>
  <c r="M1527" i="3"/>
  <c r="L1527" i="3"/>
  <c r="K1527" i="3"/>
  <c r="M1526" i="3"/>
  <c r="L1526" i="3"/>
  <c r="K1526" i="3"/>
  <c r="M1525" i="3"/>
  <c r="L1525" i="3"/>
  <c r="K1525" i="3"/>
  <c r="M1524" i="3"/>
  <c r="L1524" i="3"/>
  <c r="K1524" i="3"/>
  <c r="M1523" i="3"/>
  <c r="L1523" i="3"/>
  <c r="K1523" i="3"/>
  <c r="M1522" i="3"/>
  <c r="L1522" i="3"/>
  <c r="K1522" i="3"/>
  <c r="M1521" i="3"/>
  <c r="L1521" i="3"/>
  <c r="K1521" i="3"/>
  <c r="M1520" i="3"/>
  <c r="L1520" i="3"/>
  <c r="K1520" i="3"/>
  <c r="M1519" i="3"/>
  <c r="L1519" i="3"/>
  <c r="K1519" i="3"/>
  <c r="M1518" i="3"/>
  <c r="L1518" i="3"/>
  <c r="K1518" i="3"/>
  <c r="M1517" i="3"/>
  <c r="L1517" i="3"/>
  <c r="K1517" i="3"/>
  <c r="M1516" i="3"/>
  <c r="L1516" i="3"/>
  <c r="K1516" i="3"/>
  <c r="M1515" i="3"/>
  <c r="L1515" i="3"/>
  <c r="K1515" i="3"/>
  <c r="M1514" i="3"/>
  <c r="L1514" i="3"/>
  <c r="K1514" i="3"/>
  <c r="M1513" i="3"/>
  <c r="L1513" i="3"/>
  <c r="K1513" i="3"/>
  <c r="M1512" i="3"/>
  <c r="L1512" i="3"/>
  <c r="K1512" i="3"/>
  <c r="M1511" i="3"/>
  <c r="L1511" i="3"/>
  <c r="K1511" i="3"/>
  <c r="M1510" i="3"/>
  <c r="L1510" i="3"/>
  <c r="K1510" i="3"/>
  <c r="M1509" i="3"/>
  <c r="L1509" i="3"/>
  <c r="K1509" i="3"/>
  <c r="M1508" i="3"/>
  <c r="L1508" i="3"/>
  <c r="K1508" i="3"/>
  <c r="M1507" i="3"/>
  <c r="L1507" i="3"/>
  <c r="K1507" i="3"/>
  <c r="M1506" i="3"/>
  <c r="L1506" i="3"/>
  <c r="K1506" i="3"/>
  <c r="M1505" i="3"/>
  <c r="L1505" i="3"/>
  <c r="K1505" i="3"/>
  <c r="M1504" i="3"/>
  <c r="L1504" i="3"/>
  <c r="K1504" i="3"/>
  <c r="M1503" i="3"/>
  <c r="L1503" i="3"/>
  <c r="K1503" i="3"/>
  <c r="M1502" i="3"/>
  <c r="L1502" i="3"/>
  <c r="K1502" i="3"/>
  <c r="M1501" i="3"/>
  <c r="L1501" i="3"/>
  <c r="K1501" i="3"/>
  <c r="M1500" i="3"/>
  <c r="L1500" i="3"/>
  <c r="K1500" i="3"/>
  <c r="M1499" i="3"/>
  <c r="L1499" i="3"/>
  <c r="K1499" i="3"/>
  <c r="M1498" i="3"/>
  <c r="L1498" i="3"/>
  <c r="K1498" i="3"/>
  <c r="M1497" i="3"/>
  <c r="L1497" i="3"/>
  <c r="K1497" i="3"/>
  <c r="M1496" i="3"/>
  <c r="L1496" i="3"/>
  <c r="K1496" i="3"/>
  <c r="M1495" i="3"/>
  <c r="L1495" i="3"/>
  <c r="K1495" i="3"/>
  <c r="M1494" i="3"/>
  <c r="L1494" i="3"/>
  <c r="K1494" i="3"/>
  <c r="M1493" i="3"/>
  <c r="L1493" i="3"/>
  <c r="K1493" i="3"/>
  <c r="M1492" i="3"/>
  <c r="L1492" i="3"/>
  <c r="K1492" i="3"/>
  <c r="M1491" i="3"/>
  <c r="L1491" i="3"/>
  <c r="K1491" i="3"/>
  <c r="M1490" i="3"/>
  <c r="L1490" i="3"/>
  <c r="K1490" i="3"/>
  <c r="M1489" i="3"/>
  <c r="L1489" i="3"/>
  <c r="K1489" i="3"/>
  <c r="M1488" i="3"/>
  <c r="L1488" i="3"/>
  <c r="K1488" i="3"/>
  <c r="M1487" i="3"/>
  <c r="L1487" i="3"/>
  <c r="K1487" i="3"/>
  <c r="M1486" i="3"/>
  <c r="L1486" i="3"/>
  <c r="K1486" i="3"/>
  <c r="M1485" i="3"/>
  <c r="L1485" i="3"/>
  <c r="K1485" i="3"/>
  <c r="M1484" i="3"/>
  <c r="L1484" i="3"/>
  <c r="K1484" i="3"/>
  <c r="M1483" i="3"/>
  <c r="L1483" i="3"/>
  <c r="K1483" i="3"/>
  <c r="M1482" i="3"/>
  <c r="L1482" i="3"/>
  <c r="K1482" i="3"/>
  <c r="M1481" i="3"/>
  <c r="L1481" i="3"/>
  <c r="K1481" i="3"/>
  <c r="M1480" i="3"/>
  <c r="L1480" i="3"/>
  <c r="K1480" i="3"/>
  <c r="M1479" i="3"/>
  <c r="L1479" i="3"/>
  <c r="K1479" i="3"/>
  <c r="M1478" i="3"/>
  <c r="L1478" i="3"/>
  <c r="K1478" i="3"/>
  <c r="M1477" i="3"/>
  <c r="L1477" i="3"/>
  <c r="K1477" i="3"/>
  <c r="M1476" i="3"/>
  <c r="L1476" i="3"/>
  <c r="K1476" i="3"/>
  <c r="M1475" i="3"/>
  <c r="L1475" i="3"/>
  <c r="K1475" i="3"/>
  <c r="M1474" i="3"/>
  <c r="L1474" i="3"/>
  <c r="K1474" i="3"/>
  <c r="M1473" i="3"/>
  <c r="L1473" i="3"/>
  <c r="K1473" i="3"/>
  <c r="M1472" i="3"/>
  <c r="L1472" i="3"/>
  <c r="K1472" i="3"/>
  <c r="M1471" i="3"/>
  <c r="L1471" i="3"/>
  <c r="K1471" i="3"/>
  <c r="M1470" i="3"/>
  <c r="L1470" i="3"/>
  <c r="K1470" i="3"/>
  <c r="M1469" i="3"/>
  <c r="L1469" i="3"/>
  <c r="K1469" i="3"/>
  <c r="M1468" i="3"/>
  <c r="L1468" i="3"/>
  <c r="K1468" i="3"/>
  <c r="M1467" i="3"/>
  <c r="L1467" i="3"/>
  <c r="K1467" i="3"/>
  <c r="M1466" i="3"/>
  <c r="L1466" i="3"/>
  <c r="K1466" i="3"/>
  <c r="M1465" i="3"/>
  <c r="L1465" i="3"/>
  <c r="K1465" i="3"/>
  <c r="M1464" i="3"/>
  <c r="L1464" i="3"/>
  <c r="K1464" i="3"/>
  <c r="M1463" i="3"/>
  <c r="L1463" i="3"/>
  <c r="K1463" i="3"/>
  <c r="M1462" i="3"/>
  <c r="L1462" i="3"/>
  <c r="K1462" i="3"/>
  <c r="M1461" i="3"/>
  <c r="L1461" i="3"/>
  <c r="K1461" i="3"/>
  <c r="M1460" i="3"/>
  <c r="L1460" i="3"/>
  <c r="K1460" i="3"/>
  <c r="M1459" i="3"/>
  <c r="L1459" i="3"/>
  <c r="K1459" i="3"/>
  <c r="M1458" i="3"/>
  <c r="L1458" i="3"/>
  <c r="K1458" i="3"/>
  <c r="M1457" i="3"/>
  <c r="L1457" i="3"/>
  <c r="K1457" i="3"/>
  <c r="M1456" i="3"/>
  <c r="L1456" i="3"/>
  <c r="K1456" i="3"/>
  <c r="M1455" i="3"/>
  <c r="L1455" i="3"/>
  <c r="K1455" i="3"/>
  <c r="M1454" i="3"/>
  <c r="L1454" i="3"/>
  <c r="K1454" i="3"/>
  <c r="M1453" i="3"/>
  <c r="L1453" i="3"/>
  <c r="K1453" i="3"/>
  <c r="M1452" i="3"/>
  <c r="L1452" i="3"/>
  <c r="K1452" i="3"/>
  <c r="M1451" i="3"/>
  <c r="L1451" i="3"/>
  <c r="K1451" i="3"/>
  <c r="M1450" i="3"/>
  <c r="L1450" i="3"/>
  <c r="K1450" i="3"/>
  <c r="M1449" i="3"/>
  <c r="L1449" i="3"/>
  <c r="K1449" i="3"/>
  <c r="M1448" i="3"/>
  <c r="L1448" i="3"/>
  <c r="K1448" i="3"/>
  <c r="M1447" i="3"/>
  <c r="L1447" i="3"/>
  <c r="K1447" i="3"/>
  <c r="M1446" i="3"/>
  <c r="L1446" i="3"/>
  <c r="K1446" i="3"/>
  <c r="M1445" i="3"/>
  <c r="L1445" i="3"/>
  <c r="K1445" i="3"/>
  <c r="M1444" i="3"/>
  <c r="L1444" i="3"/>
  <c r="K1444" i="3"/>
  <c r="M1443" i="3"/>
  <c r="L1443" i="3"/>
  <c r="K1443" i="3"/>
  <c r="M1442" i="3"/>
  <c r="L1442" i="3"/>
  <c r="K1442" i="3"/>
  <c r="M1441" i="3"/>
  <c r="L1441" i="3"/>
  <c r="K1441" i="3"/>
  <c r="M1440" i="3"/>
  <c r="L1440" i="3"/>
  <c r="K1440" i="3"/>
  <c r="M1439" i="3"/>
  <c r="L1439" i="3"/>
  <c r="K1439" i="3"/>
  <c r="M1438" i="3"/>
  <c r="L1438" i="3"/>
  <c r="K1438" i="3"/>
  <c r="M1437" i="3"/>
  <c r="L1437" i="3"/>
  <c r="K1437" i="3"/>
  <c r="M1436" i="3"/>
  <c r="L1436" i="3"/>
  <c r="K1436" i="3"/>
  <c r="M1435" i="3"/>
  <c r="L1435" i="3"/>
  <c r="K1435" i="3"/>
  <c r="M1434" i="3"/>
  <c r="L1434" i="3"/>
  <c r="K1434" i="3"/>
  <c r="M1433" i="3"/>
  <c r="L1433" i="3"/>
  <c r="K1433" i="3"/>
  <c r="M1432" i="3"/>
  <c r="L1432" i="3"/>
  <c r="K1432" i="3"/>
  <c r="M1431" i="3"/>
  <c r="L1431" i="3"/>
  <c r="K1431" i="3"/>
  <c r="M1430" i="3"/>
  <c r="L1430" i="3"/>
  <c r="K1430" i="3"/>
  <c r="M1429" i="3"/>
  <c r="L1429" i="3"/>
  <c r="K1429" i="3"/>
  <c r="M1428" i="3"/>
  <c r="L1428" i="3"/>
  <c r="K1428" i="3"/>
  <c r="M1427" i="3"/>
  <c r="L1427" i="3"/>
  <c r="K1427" i="3"/>
  <c r="M1426" i="3"/>
  <c r="L1426" i="3"/>
  <c r="K1426" i="3"/>
  <c r="M1425" i="3"/>
  <c r="L1425" i="3"/>
  <c r="K1425" i="3"/>
  <c r="M1424" i="3"/>
  <c r="L1424" i="3"/>
  <c r="K1424" i="3"/>
  <c r="M1423" i="3"/>
  <c r="L1423" i="3"/>
  <c r="K1423" i="3"/>
  <c r="M1422" i="3"/>
  <c r="L1422" i="3"/>
  <c r="K1422" i="3"/>
  <c r="M1421" i="3"/>
  <c r="L1421" i="3"/>
  <c r="K1421" i="3"/>
  <c r="M1420" i="3"/>
  <c r="L1420" i="3"/>
  <c r="K1420" i="3"/>
  <c r="M1419" i="3"/>
  <c r="L1419" i="3"/>
  <c r="K1419" i="3"/>
  <c r="M1418" i="3"/>
  <c r="L1418" i="3"/>
  <c r="K1418" i="3"/>
  <c r="M1417" i="3"/>
  <c r="L1417" i="3"/>
  <c r="K1417" i="3"/>
  <c r="M1416" i="3"/>
  <c r="L1416" i="3"/>
  <c r="K1416" i="3"/>
  <c r="M1415" i="3"/>
  <c r="L1415" i="3"/>
  <c r="K1415" i="3"/>
  <c r="M1414" i="3"/>
  <c r="L1414" i="3"/>
  <c r="K1414" i="3"/>
  <c r="M1413" i="3"/>
  <c r="L1413" i="3"/>
  <c r="K1413" i="3"/>
  <c r="M1412" i="3"/>
  <c r="L1412" i="3"/>
  <c r="K1412" i="3"/>
  <c r="M1411" i="3"/>
  <c r="L1411" i="3"/>
  <c r="K1411" i="3"/>
  <c r="M1410" i="3"/>
  <c r="L1410" i="3"/>
  <c r="K1410" i="3"/>
  <c r="M1409" i="3"/>
  <c r="L1409" i="3"/>
  <c r="K1409" i="3"/>
  <c r="M1408" i="3"/>
  <c r="L1408" i="3"/>
  <c r="K1408" i="3"/>
  <c r="M1407" i="3"/>
  <c r="L1407" i="3"/>
  <c r="K1407" i="3"/>
  <c r="M1406" i="3"/>
  <c r="L1406" i="3"/>
  <c r="K1406" i="3"/>
  <c r="M1405" i="3"/>
  <c r="L1405" i="3"/>
  <c r="K1405" i="3"/>
  <c r="M1404" i="3"/>
  <c r="L1404" i="3"/>
  <c r="K1404" i="3"/>
  <c r="M1403" i="3"/>
  <c r="L1403" i="3"/>
  <c r="K1403" i="3"/>
  <c r="M1402" i="3"/>
  <c r="L1402" i="3"/>
  <c r="K1402" i="3"/>
  <c r="M1401" i="3"/>
  <c r="L1401" i="3"/>
  <c r="K1401" i="3"/>
  <c r="M1400" i="3"/>
  <c r="L1400" i="3"/>
  <c r="K1400" i="3"/>
  <c r="M1399" i="3"/>
  <c r="L1399" i="3"/>
  <c r="K1399" i="3"/>
  <c r="M1398" i="3"/>
  <c r="L1398" i="3"/>
  <c r="K1398" i="3"/>
  <c r="M1397" i="3"/>
  <c r="L1397" i="3"/>
  <c r="K1397" i="3"/>
  <c r="M1396" i="3"/>
  <c r="L1396" i="3"/>
  <c r="K1396" i="3"/>
  <c r="M1395" i="3"/>
  <c r="L1395" i="3"/>
  <c r="K1395" i="3"/>
  <c r="M1394" i="3"/>
  <c r="L1394" i="3"/>
  <c r="K1394" i="3"/>
  <c r="M1393" i="3"/>
  <c r="L1393" i="3"/>
  <c r="K1393" i="3"/>
  <c r="M1392" i="3"/>
  <c r="L1392" i="3"/>
  <c r="K1392" i="3"/>
  <c r="M1391" i="3"/>
  <c r="L1391" i="3"/>
  <c r="K1391" i="3"/>
  <c r="M1390" i="3"/>
  <c r="L1390" i="3"/>
  <c r="K1390" i="3"/>
  <c r="M1389" i="3"/>
  <c r="L1389" i="3"/>
  <c r="K1389" i="3"/>
  <c r="M1388" i="3"/>
  <c r="L1388" i="3"/>
  <c r="K1388" i="3"/>
  <c r="M1387" i="3"/>
  <c r="L1387" i="3"/>
  <c r="K1387" i="3"/>
  <c r="M1386" i="3"/>
  <c r="L1386" i="3"/>
  <c r="K1386" i="3"/>
  <c r="M1385" i="3"/>
  <c r="L1385" i="3"/>
  <c r="K1385" i="3"/>
  <c r="M1384" i="3"/>
  <c r="L1384" i="3"/>
  <c r="K1384" i="3"/>
  <c r="M1383" i="3"/>
  <c r="L1383" i="3"/>
  <c r="K1383" i="3"/>
  <c r="M1382" i="3"/>
  <c r="L1382" i="3"/>
  <c r="K1382" i="3"/>
  <c r="M1381" i="3"/>
  <c r="L1381" i="3"/>
  <c r="K1381" i="3"/>
  <c r="M1380" i="3"/>
  <c r="L1380" i="3"/>
  <c r="K1380" i="3"/>
  <c r="M1379" i="3"/>
  <c r="L1379" i="3"/>
  <c r="K1379" i="3"/>
  <c r="M1378" i="3"/>
  <c r="L1378" i="3"/>
  <c r="K1378" i="3"/>
  <c r="M1377" i="3"/>
  <c r="L1377" i="3"/>
  <c r="K1377" i="3"/>
  <c r="M1376" i="3"/>
  <c r="L1376" i="3"/>
  <c r="K1376" i="3"/>
  <c r="M1375" i="3"/>
  <c r="L1375" i="3"/>
  <c r="K1375" i="3"/>
  <c r="M1374" i="3"/>
  <c r="L1374" i="3"/>
  <c r="K1374" i="3"/>
  <c r="M1373" i="3"/>
  <c r="L1373" i="3"/>
  <c r="K1373" i="3"/>
  <c r="M1372" i="3"/>
  <c r="L1372" i="3"/>
  <c r="K1372" i="3"/>
  <c r="M1371" i="3"/>
  <c r="L1371" i="3"/>
  <c r="K1371" i="3"/>
  <c r="M1370" i="3"/>
  <c r="L1370" i="3"/>
  <c r="K1370" i="3"/>
  <c r="M1369" i="3"/>
  <c r="L1369" i="3"/>
  <c r="K1369" i="3"/>
  <c r="M1368" i="3"/>
  <c r="L1368" i="3"/>
  <c r="K1368" i="3"/>
  <c r="M1367" i="3"/>
  <c r="L1367" i="3"/>
  <c r="K1367" i="3"/>
  <c r="M1366" i="3"/>
  <c r="L1366" i="3"/>
  <c r="K1366" i="3"/>
  <c r="M1365" i="3"/>
  <c r="L1365" i="3"/>
  <c r="K1365" i="3"/>
  <c r="M1364" i="3"/>
  <c r="L1364" i="3"/>
  <c r="K1364" i="3"/>
  <c r="M1363" i="3"/>
  <c r="L1363" i="3"/>
  <c r="K1363" i="3"/>
  <c r="M1362" i="3"/>
  <c r="L1362" i="3"/>
  <c r="K1362" i="3"/>
  <c r="M1361" i="3"/>
  <c r="L1361" i="3"/>
  <c r="K1361" i="3"/>
  <c r="M1360" i="3"/>
  <c r="L1360" i="3"/>
  <c r="K1360" i="3"/>
  <c r="M1359" i="3"/>
  <c r="L1359" i="3"/>
  <c r="K1359" i="3"/>
  <c r="M1358" i="3"/>
  <c r="L1358" i="3"/>
  <c r="K1358" i="3"/>
  <c r="M1357" i="3"/>
  <c r="L1357" i="3"/>
  <c r="K1357" i="3"/>
  <c r="M1356" i="3"/>
  <c r="L1356" i="3"/>
  <c r="K1356" i="3"/>
  <c r="M1355" i="3"/>
  <c r="L1355" i="3"/>
  <c r="K1355" i="3"/>
  <c r="M1354" i="3"/>
  <c r="L1354" i="3"/>
  <c r="K1354" i="3"/>
  <c r="M1353" i="3"/>
  <c r="L1353" i="3"/>
  <c r="K1353" i="3"/>
  <c r="M1352" i="3"/>
  <c r="L1352" i="3"/>
  <c r="K1352" i="3"/>
  <c r="M1351" i="3"/>
  <c r="L1351" i="3"/>
  <c r="K1351" i="3"/>
  <c r="M1350" i="3"/>
  <c r="L1350" i="3"/>
  <c r="K1350" i="3"/>
  <c r="M1349" i="3"/>
  <c r="L1349" i="3"/>
  <c r="K1349" i="3"/>
  <c r="M1348" i="3"/>
  <c r="L1348" i="3"/>
  <c r="K1348" i="3"/>
  <c r="M1347" i="3"/>
  <c r="L1347" i="3"/>
  <c r="K1347" i="3"/>
  <c r="M1346" i="3"/>
  <c r="L1346" i="3"/>
  <c r="K1346" i="3"/>
  <c r="M1345" i="3"/>
  <c r="L1345" i="3"/>
  <c r="K1345" i="3"/>
  <c r="M1344" i="3"/>
  <c r="L1344" i="3"/>
  <c r="K1344" i="3"/>
  <c r="M1343" i="3"/>
  <c r="L1343" i="3"/>
  <c r="K1343" i="3"/>
  <c r="M1342" i="3"/>
  <c r="L1342" i="3"/>
  <c r="K1342" i="3"/>
  <c r="M1341" i="3"/>
  <c r="L1341" i="3"/>
  <c r="K1341" i="3"/>
  <c r="M1340" i="3"/>
  <c r="L1340" i="3"/>
  <c r="K1340" i="3"/>
  <c r="M1339" i="3"/>
  <c r="L1339" i="3"/>
  <c r="K1339" i="3"/>
  <c r="M1338" i="3"/>
  <c r="L1338" i="3"/>
  <c r="K1338" i="3"/>
  <c r="M1337" i="3"/>
  <c r="L1337" i="3"/>
  <c r="K1337" i="3"/>
  <c r="M1336" i="3"/>
  <c r="L1336" i="3"/>
  <c r="K1336" i="3"/>
  <c r="M1335" i="3"/>
  <c r="L1335" i="3"/>
  <c r="K1335" i="3"/>
  <c r="M1334" i="3"/>
  <c r="L1334" i="3"/>
  <c r="K1334" i="3"/>
  <c r="M1333" i="3"/>
  <c r="L1333" i="3"/>
  <c r="K1333" i="3"/>
  <c r="M1332" i="3"/>
  <c r="L1332" i="3"/>
  <c r="K1332" i="3"/>
  <c r="M1331" i="3"/>
  <c r="L1331" i="3"/>
  <c r="K1331" i="3"/>
  <c r="M1330" i="3"/>
  <c r="L1330" i="3"/>
  <c r="K1330" i="3"/>
  <c r="M1329" i="3"/>
  <c r="L1329" i="3"/>
  <c r="K1329" i="3"/>
  <c r="M1328" i="3"/>
  <c r="L1328" i="3"/>
  <c r="K1328" i="3"/>
  <c r="M1327" i="3"/>
  <c r="L1327" i="3"/>
  <c r="K1327" i="3"/>
  <c r="M1326" i="3"/>
  <c r="L1326" i="3"/>
  <c r="K1326" i="3"/>
  <c r="M1325" i="3"/>
  <c r="L1325" i="3"/>
  <c r="K1325" i="3"/>
  <c r="M1324" i="3"/>
  <c r="L1324" i="3"/>
  <c r="K1324" i="3"/>
  <c r="M1323" i="3"/>
  <c r="L1323" i="3"/>
  <c r="K1323" i="3"/>
  <c r="M1322" i="3"/>
  <c r="L1322" i="3"/>
  <c r="K1322" i="3"/>
  <c r="M1321" i="3"/>
  <c r="L1321" i="3"/>
  <c r="K1321" i="3"/>
  <c r="M1320" i="3"/>
  <c r="L1320" i="3"/>
  <c r="K1320" i="3"/>
  <c r="M1319" i="3"/>
  <c r="L1319" i="3"/>
  <c r="K1319" i="3"/>
  <c r="M1318" i="3"/>
  <c r="L1318" i="3"/>
  <c r="K1318" i="3"/>
  <c r="M1317" i="3"/>
  <c r="L1317" i="3"/>
  <c r="K1317" i="3"/>
  <c r="M1316" i="3"/>
  <c r="L1316" i="3"/>
  <c r="K1316" i="3"/>
  <c r="M1315" i="3"/>
  <c r="L1315" i="3"/>
  <c r="K1315" i="3"/>
  <c r="M1314" i="3"/>
  <c r="L1314" i="3"/>
  <c r="K1314" i="3"/>
  <c r="M1313" i="3"/>
  <c r="L1313" i="3"/>
  <c r="K1313" i="3"/>
  <c r="M1312" i="3"/>
  <c r="L1312" i="3"/>
  <c r="K1312" i="3"/>
  <c r="M1311" i="3"/>
  <c r="L1311" i="3"/>
  <c r="K1311" i="3"/>
  <c r="M1310" i="3"/>
  <c r="L1310" i="3"/>
  <c r="K1310" i="3"/>
  <c r="M1309" i="3"/>
  <c r="L1309" i="3"/>
  <c r="K1309" i="3"/>
  <c r="M1308" i="3"/>
  <c r="L1308" i="3"/>
  <c r="K1308" i="3"/>
  <c r="M1307" i="3"/>
  <c r="L1307" i="3"/>
  <c r="K1307" i="3"/>
  <c r="M1306" i="3"/>
  <c r="L1306" i="3"/>
  <c r="K1306" i="3"/>
  <c r="M1305" i="3"/>
  <c r="L1305" i="3"/>
  <c r="K1305" i="3"/>
  <c r="M1304" i="3"/>
  <c r="L1304" i="3"/>
  <c r="K1304" i="3"/>
  <c r="M1303" i="3"/>
  <c r="L1303" i="3"/>
  <c r="K1303" i="3"/>
  <c r="M1302" i="3"/>
  <c r="L1302" i="3"/>
  <c r="K1302" i="3"/>
  <c r="M1301" i="3"/>
  <c r="L1301" i="3"/>
  <c r="K1301" i="3"/>
  <c r="M1300" i="3"/>
  <c r="L1300" i="3"/>
  <c r="K1300" i="3"/>
  <c r="M1299" i="3"/>
  <c r="L1299" i="3"/>
  <c r="K1299" i="3"/>
  <c r="M1298" i="3"/>
  <c r="L1298" i="3"/>
  <c r="K1298" i="3"/>
  <c r="M1297" i="3"/>
  <c r="L1297" i="3"/>
  <c r="K1297" i="3"/>
  <c r="M1296" i="3"/>
  <c r="L1296" i="3"/>
  <c r="K1296" i="3"/>
  <c r="M1295" i="3"/>
  <c r="L1295" i="3"/>
  <c r="K1295" i="3"/>
  <c r="M1294" i="3"/>
  <c r="L1294" i="3"/>
  <c r="K1294" i="3"/>
  <c r="M1293" i="3"/>
  <c r="L1293" i="3"/>
  <c r="K1293" i="3"/>
  <c r="M1292" i="3"/>
  <c r="L1292" i="3"/>
  <c r="K1292" i="3"/>
  <c r="M1291" i="3"/>
  <c r="L1291" i="3"/>
  <c r="K1291" i="3"/>
  <c r="M1290" i="3"/>
  <c r="L1290" i="3"/>
  <c r="K1290" i="3"/>
  <c r="M1289" i="3"/>
  <c r="L1289" i="3"/>
  <c r="K1289" i="3"/>
  <c r="M1288" i="3"/>
  <c r="L1288" i="3"/>
  <c r="K1288" i="3"/>
  <c r="M1287" i="3"/>
  <c r="L1287" i="3"/>
  <c r="K1287" i="3"/>
  <c r="M1286" i="3"/>
  <c r="L1286" i="3"/>
  <c r="K1286" i="3"/>
  <c r="M1285" i="3"/>
  <c r="L1285" i="3"/>
  <c r="K1285" i="3"/>
  <c r="M1284" i="3"/>
  <c r="L1284" i="3"/>
  <c r="K1284" i="3"/>
  <c r="M1283" i="3"/>
  <c r="L1283" i="3"/>
  <c r="K1283" i="3"/>
  <c r="M1282" i="3"/>
  <c r="L1282" i="3"/>
  <c r="K1282" i="3"/>
  <c r="M1281" i="3"/>
  <c r="L1281" i="3"/>
  <c r="K1281" i="3"/>
  <c r="M1280" i="3"/>
  <c r="L1280" i="3"/>
  <c r="K1280" i="3"/>
  <c r="M1279" i="3"/>
  <c r="L1279" i="3"/>
  <c r="K1279" i="3"/>
  <c r="M1278" i="3"/>
  <c r="L1278" i="3"/>
  <c r="K1278" i="3"/>
  <c r="M1277" i="3"/>
  <c r="L1277" i="3"/>
  <c r="K1277" i="3"/>
  <c r="M1276" i="3"/>
  <c r="L1276" i="3"/>
  <c r="K1276" i="3"/>
  <c r="M1275" i="3"/>
  <c r="L1275" i="3"/>
  <c r="K1275" i="3"/>
  <c r="M1274" i="3"/>
  <c r="L1274" i="3"/>
  <c r="K1274" i="3"/>
  <c r="M1273" i="3"/>
  <c r="L1273" i="3"/>
  <c r="K1273" i="3"/>
  <c r="M1272" i="3"/>
  <c r="L1272" i="3"/>
  <c r="K1272" i="3"/>
  <c r="M1271" i="3"/>
  <c r="L1271" i="3"/>
  <c r="K1271" i="3"/>
  <c r="M1270" i="3"/>
  <c r="L1270" i="3"/>
  <c r="K1270" i="3"/>
  <c r="M1269" i="3"/>
  <c r="L1269" i="3"/>
  <c r="K1269" i="3"/>
  <c r="M1268" i="3"/>
  <c r="L1268" i="3"/>
  <c r="K1268" i="3"/>
  <c r="M1267" i="3"/>
  <c r="L1267" i="3"/>
  <c r="K1267" i="3"/>
  <c r="M1266" i="3"/>
  <c r="L1266" i="3"/>
  <c r="K1266" i="3"/>
  <c r="M1265" i="3"/>
  <c r="L1265" i="3"/>
  <c r="K1265" i="3"/>
  <c r="M1264" i="3"/>
  <c r="L1264" i="3"/>
  <c r="K1264" i="3"/>
  <c r="M1263" i="3"/>
  <c r="L1263" i="3"/>
  <c r="K1263" i="3"/>
  <c r="M1262" i="3"/>
  <c r="L1262" i="3"/>
  <c r="K1262" i="3"/>
  <c r="M1261" i="3"/>
  <c r="L1261" i="3"/>
  <c r="K1261" i="3"/>
  <c r="M1260" i="3"/>
  <c r="L1260" i="3"/>
  <c r="K1260" i="3"/>
  <c r="M1259" i="3"/>
  <c r="L1259" i="3"/>
  <c r="K1259" i="3"/>
  <c r="M1258" i="3"/>
  <c r="L1258" i="3"/>
  <c r="K1258" i="3"/>
  <c r="M1257" i="3"/>
  <c r="L1257" i="3"/>
  <c r="K1257" i="3"/>
  <c r="M1256" i="3"/>
  <c r="L1256" i="3"/>
  <c r="K1256" i="3"/>
  <c r="M1255" i="3"/>
  <c r="L1255" i="3"/>
  <c r="K1255" i="3"/>
  <c r="M1254" i="3"/>
  <c r="L1254" i="3"/>
  <c r="K1254" i="3"/>
  <c r="M1253" i="3"/>
  <c r="L1253" i="3"/>
  <c r="K1253" i="3"/>
  <c r="M1252" i="3"/>
  <c r="L1252" i="3"/>
  <c r="K1252" i="3"/>
  <c r="M1251" i="3"/>
  <c r="L1251" i="3"/>
  <c r="K1251" i="3"/>
  <c r="M1250" i="3"/>
  <c r="L1250" i="3"/>
  <c r="K1250" i="3"/>
  <c r="M1249" i="3"/>
  <c r="L1249" i="3"/>
  <c r="K1249" i="3"/>
  <c r="M1248" i="3"/>
  <c r="L1248" i="3"/>
  <c r="K1248" i="3"/>
  <c r="M1247" i="3"/>
  <c r="L1247" i="3"/>
  <c r="K1247" i="3"/>
  <c r="M1246" i="3"/>
  <c r="L1246" i="3"/>
  <c r="K1246" i="3"/>
  <c r="M1245" i="3"/>
  <c r="L1245" i="3"/>
  <c r="K1245" i="3"/>
  <c r="M1244" i="3"/>
  <c r="L1244" i="3"/>
  <c r="K1244" i="3"/>
  <c r="M1243" i="3"/>
  <c r="L1243" i="3"/>
  <c r="K1243" i="3"/>
  <c r="M1242" i="3"/>
  <c r="L1242" i="3"/>
  <c r="K1242" i="3"/>
  <c r="M1241" i="3"/>
  <c r="L1241" i="3"/>
  <c r="K1241" i="3"/>
  <c r="M1240" i="3"/>
  <c r="L1240" i="3"/>
  <c r="K1240" i="3"/>
  <c r="M1239" i="3"/>
  <c r="L1239" i="3"/>
  <c r="K1239" i="3"/>
  <c r="M1238" i="3"/>
  <c r="L1238" i="3"/>
  <c r="K1238" i="3"/>
  <c r="M1237" i="3"/>
  <c r="L1237" i="3"/>
  <c r="K1237" i="3"/>
  <c r="M1236" i="3"/>
  <c r="L1236" i="3"/>
  <c r="K1236" i="3"/>
  <c r="M1235" i="3"/>
  <c r="L1235" i="3"/>
  <c r="K1235" i="3"/>
  <c r="M1234" i="3"/>
  <c r="L1234" i="3"/>
  <c r="K1234" i="3"/>
  <c r="M1233" i="3"/>
  <c r="L1233" i="3"/>
  <c r="K1233" i="3"/>
  <c r="M1232" i="3"/>
  <c r="L1232" i="3"/>
  <c r="K1232" i="3"/>
  <c r="M1231" i="3"/>
  <c r="L1231" i="3"/>
  <c r="K1231" i="3"/>
  <c r="M1230" i="3"/>
  <c r="L1230" i="3"/>
  <c r="K1230" i="3"/>
  <c r="M1229" i="3"/>
  <c r="L1229" i="3"/>
  <c r="K1229" i="3"/>
  <c r="M1228" i="3"/>
  <c r="L1228" i="3"/>
  <c r="K1228" i="3"/>
  <c r="M1227" i="3"/>
  <c r="L1227" i="3"/>
  <c r="K1227" i="3"/>
  <c r="M1226" i="3"/>
  <c r="L1226" i="3"/>
  <c r="K1226" i="3"/>
  <c r="M1225" i="3"/>
  <c r="L1225" i="3"/>
  <c r="K1225" i="3"/>
  <c r="M1224" i="3"/>
  <c r="L1224" i="3"/>
  <c r="K1224" i="3"/>
  <c r="M1223" i="3"/>
  <c r="L1223" i="3"/>
  <c r="K1223" i="3"/>
  <c r="M1222" i="3"/>
  <c r="L1222" i="3"/>
  <c r="K1222" i="3"/>
  <c r="M1221" i="3"/>
  <c r="L1221" i="3"/>
  <c r="K1221" i="3"/>
  <c r="M1220" i="3"/>
  <c r="L1220" i="3"/>
  <c r="K1220" i="3"/>
  <c r="M1219" i="3"/>
  <c r="L1219" i="3"/>
  <c r="K1219" i="3"/>
  <c r="M1218" i="3"/>
  <c r="L1218" i="3"/>
  <c r="K1218" i="3"/>
  <c r="M1217" i="3"/>
  <c r="L1217" i="3"/>
  <c r="K1217" i="3"/>
  <c r="M1216" i="3"/>
  <c r="L1216" i="3"/>
  <c r="K1216" i="3"/>
  <c r="M1215" i="3"/>
  <c r="L1215" i="3"/>
  <c r="K1215" i="3"/>
  <c r="M1214" i="3"/>
  <c r="L1214" i="3"/>
  <c r="K1214" i="3"/>
  <c r="M1213" i="3"/>
  <c r="L1213" i="3"/>
  <c r="K1213" i="3"/>
  <c r="M1212" i="3"/>
  <c r="L1212" i="3"/>
  <c r="K1212" i="3"/>
  <c r="M1211" i="3"/>
  <c r="L1211" i="3"/>
  <c r="K1211" i="3"/>
  <c r="M1210" i="3"/>
  <c r="L1210" i="3"/>
  <c r="K1210" i="3"/>
  <c r="M1209" i="3"/>
  <c r="L1209" i="3"/>
  <c r="K1209" i="3"/>
  <c r="M1208" i="3"/>
  <c r="L1208" i="3"/>
  <c r="K1208" i="3"/>
  <c r="M1207" i="3"/>
  <c r="L1207" i="3"/>
  <c r="K1207" i="3"/>
  <c r="M1206" i="3"/>
  <c r="L1206" i="3"/>
  <c r="K1206" i="3"/>
  <c r="M1205" i="3"/>
  <c r="L1205" i="3"/>
  <c r="K1205" i="3"/>
  <c r="M1204" i="3"/>
  <c r="L1204" i="3"/>
  <c r="K1204" i="3"/>
  <c r="M1203" i="3"/>
  <c r="L1203" i="3"/>
  <c r="K1203" i="3"/>
  <c r="M1202" i="3"/>
  <c r="L1202" i="3"/>
  <c r="K1202" i="3"/>
  <c r="M1201" i="3"/>
  <c r="L1201" i="3"/>
  <c r="K1201" i="3"/>
  <c r="M1200" i="3"/>
  <c r="L1200" i="3"/>
  <c r="K1200" i="3"/>
  <c r="M1199" i="3"/>
  <c r="L1199" i="3"/>
  <c r="K1199" i="3"/>
  <c r="M1198" i="3"/>
  <c r="L1198" i="3"/>
  <c r="K1198" i="3"/>
  <c r="M1197" i="3"/>
  <c r="L1197" i="3"/>
  <c r="K1197" i="3"/>
  <c r="M1196" i="3"/>
  <c r="L1196" i="3"/>
  <c r="K1196" i="3"/>
  <c r="M1195" i="3"/>
  <c r="L1195" i="3"/>
  <c r="K1195" i="3"/>
  <c r="M1194" i="3"/>
  <c r="L1194" i="3"/>
  <c r="K1194" i="3"/>
  <c r="M1193" i="3"/>
  <c r="L1193" i="3"/>
  <c r="K1193" i="3"/>
  <c r="M1192" i="3"/>
  <c r="L1192" i="3"/>
  <c r="K1192" i="3"/>
  <c r="M1191" i="3"/>
  <c r="L1191" i="3"/>
  <c r="K1191" i="3"/>
  <c r="M1190" i="3"/>
  <c r="L1190" i="3"/>
  <c r="K1190" i="3"/>
  <c r="M1189" i="3"/>
  <c r="L1189" i="3"/>
  <c r="K1189" i="3"/>
  <c r="M1188" i="3"/>
  <c r="L1188" i="3"/>
  <c r="K1188" i="3"/>
  <c r="M1187" i="3"/>
  <c r="L1187" i="3"/>
  <c r="K1187" i="3"/>
  <c r="M1186" i="3"/>
  <c r="L1186" i="3"/>
  <c r="K1186" i="3"/>
  <c r="M1185" i="3"/>
  <c r="L1185" i="3"/>
  <c r="K1185" i="3"/>
  <c r="M1184" i="3"/>
  <c r="L1184" i="3"/>
  <c r="K1184" i="3"/>
  <c r="M1183" i="3"/>
  <c r="L1183" i="3"/>
  <c r="K1183" i="3"/>
  <c r="M1182" i="3"/>
  <c r="L1182" i="3"/>
  <c r="K1182" i="3"/>
  <c r="M1181" i="3"/>
  <c r="L1181" i="3"/>
  <c r="K1181" i="3"/>
  <c r="M1180" i="3"/>
  <c r="L1180" i="3"/>
  <c r="K1180" i="3"/>
  <c r="M1179" i="3"/>
  <c r="L1179" i="3"/>
  <c r="K1179" i="3"/>
  <c r="M1178" i="3"/>
  <c r="L1178" i="3"/>
  <c r="K1178" i="3"/>
  <c r="M1177" i="3"/>
  <c r="L1177" i="3"/>
  <c r="K1177" i="3"/>
  <c r="M1176" i="3"/>
  <c r="L1176" i="3"/>
  <c r="K1176" i="3"/>
  <c r="M1175" i="3"/>
  <c r="L1175" i="3"/>
  <c r="K1175" i="3"/>
  <c r="M1174" i="3"/>
  <c r="L1174" i="3"/>
  <c r="K1174" i="3"/>
  <c r="M1173" i="3"/>
  <c r="L1173" i="3"/>
  <c r="K1173" i="3"/>
  <c r="M1172" i="3"/>
  <c r="L1172" i="3"/>
  <c r="K1172" i="3"/>
  <c r="M1171" i="3"/>
  <c r="L1171" i="3"/>
  <c r="K1171" i="3"/>
  <c r="M1170" i="3"/>
  <c r="L1170" i="3"/>
  <c r="K1170" i="3"/>
  <c r="M1169" i="3"/>
  <c r="L1169" i="3"/>
  <c r="K1169" i="3"/>
  <c r="M1168" i="3"/>
  <c r="L1168" i="3"/>
  <c r="K1168" i="3"/>
  <c r="M1167" i="3"/>
  <c r="L1167" i="3"/>
  <c r="K1167" i="3"/>
  <c r="M1166" i="3"/>
  <c r="L1166" i="3"/>
  <c r="K1166" i="3"/>
  <c r="M1165" i="3"/>
  <c r="L1165" i="3"/>
  <c r="K1165" i="3"/>
  <c r="M1164" i="3"/>
  <c r="L1164" i="3"/>
  <c r="K1164" i="3"/>
  <c r="M1163" i="3"/>
  <c r="L1163" i="3"/>
  <c r="K1163" i="3"/>
  <c r="M1162" i="3"/>
  <c r="L1162" i="3"/>
  <c r="K1162" i="3"/>
  <c r="M1161" i="3"/>
  <c r="L1161" i="3"/>
  <c r="K1161" i="3"/>
  <c r="M1160" i="3"/>
  <c r="L1160" i="3"/>
  <c r="K1160" i="3"/>
  <c r="M1159" i="3"/>
  <c r="L1159" i="3"/>
  <c r="K1159" i="3"/>
  <c r="M1158" i="3"/>
  <c r="L1158" i="3"/>
  <c r="K1158" i="3"/>
  <c r="M1157" i="3"/>
  <c r="L1157" i="3"/>
  <c r="K1157" i="3"/>
  <c r="M1156" i="3"/>
  <c r="L1156" i="3"/>
  <c r="K1156" i="3"/>
  <c r="M1155" i="3"/>
  <c r="L1155" i="3"/>
  <c r="K1155" i="3"/>
  <c r="M1154" i="3"/>
  <c r="L1154" i="3"/>
  <c r="K1154" i="3"/>
  <c r="M1153" i="3"/>
  <c r="L1153" i="3"/>
  <c r="K1153" i="3"/>
  <c r="M1152" i="3"/>
  <c r="L1152" i="3"/>
  <c r="K1152" i="3"/>
  <c r="M1151" i="3"/>
  <c r="L1151" i="3"/>
  <c r="K1151" i="3"/>
  <c r="M1150" i="3"/>
  <c r="L1150" i="3"/>
  <c r="K1150" i="3"/>
  <c r="M1149" i="3"/>
  <c r="L1149" i="3"/>
  <c r="K1149" i="3"/>
  <c r="M1148" i="3"/>
  <c r="L1148" i="3"/>
  <c r="K1148" i="3"/>
  <c r="M1147" i="3"/>
  <c r="L1147" i="3"/>
  <c r="K1147" i="3"/>
  <c r="M1146" i="3"/>
  <c r="L1146" i="3"/>
  <c r="K1146" i="3"/>
  <c r="M1145" i="3"/>
  <c r="L1145" i="3"/>
  <c r="K1145" i="3"/>
  <c r="M1144" i="3"/>
  <c r="L1144" i="3"/>
  <c r="K1144" i="3"/>
  <c r="M1143" i="3"/>
  <c r="L1143" i="3"/>
  <c r="K1143" i="3"/>
  <c r="M1142" i="3"/>
  <c r="L1142" i="3"/>
  <c r="K1142" i="3"/>
  <c r="M1141" i="3"/>
  <c r="L1141" i="3"/>
  <c r="K1141" i="3"/>
  <c r="M1140" i="3"/>
  <c r="L1140" i="3"/>
  <c r="K1140" i="3"/>
  <c r="M1139" i="3"/>
  <c r="L1139" i="3"/>
  <c r="K1139" i="3"/>
  <c r="M1138" i="3"/>
  <c r="L1138" i="3"/>
  <c r="K1138" i="3"/>
  <c r="M1137" i="3"/>
  <c r="L1137" i="3"/>
  <c r="K1137" i="3"/>
  <c r="M1136" i="3"/>
  <c r="L1136" i="3"/>
  <c r="K1136" i="3"/>
  <c r="M1135" i="3"/>
  <c r="L1135" i="3"/>
  <c r="K1135" i="3"/>
  <c r="M1134" i="3"/>
  <c r="L1134" i="3"/>
  <c r="K1134" i="3"/>
  <c r="M1133" i="3"/>
  <c r="L1133" i="3"/>
  <c r="K1133" i="3"/>
  <c r="M1132" i="3"/>
  <c r="L1132" i="3"/>
  <c r="K1132" i="3"/>
  <c r="M1131" i="3"/>
  <c r="L1131" i="3"/>
  <c r="K1131" i="3"/>
  <c r="M1130" i="3"/>
  <c r="L1130" i="3"/>
  <c r="K1130" i="3"/>
  <c r="M1129" i="3"/>
  <c r="L1129" i="3"/>
  <c r="K1129" i="3"/>
  <c r="M1128" i="3"/>
  <c r="L1128" i="3"/>
  <c r="K1128" i="3"/>
  <c r="M1127" i="3"/>
  <c r="L1127" i="3"/>
  <c r="K1127" i="3"/>
  <c r="M1126" i="3"/>
  <c r="L1126" i="3"/>
  <c r="K1126" i="3"/>
  <c r="M1125" i="3"/>
  <c r="L1125" i="3"/>
  <c r="K1125" i="3"/>
  <c r="M1124" i="3"/>
  <c r="L1124" i="3"/>
  <c r="K1124" i="3"/>
  <c r="M1123" i="3"/>
  <c r="L1123" i="3"/>
  <c r="K1123" i="3"/>
  <c r="M1122" i="3"/>
  <c r="L1122" i="3"/>
  <c r="K1122" i="3"/>
  <c r="M1121" i="3"/>
  <c r="L1121" i="3"/>
  <c r="K1121" i="3"/>
  <c r="M1120" i="3"/>
  <c r="L1120" i="3"/>
  <c r="K1120" i="3"/>
  <c r="M1119" i="3"/>
  <c r="L1119" i="3"/>
  <c r="K1119" i="3"/>
  <c r="M1118" i="3"/>
  <c r="L1118" i="3"/>
  <c r="K1118" i="3"/>
  <c r="M1117" i="3"/>
  <c r="L1117" i="3"/>
  <c r="K1117" i="3"/>
  <c r="M1116" i="3"/>
  <c r="L1116" i="3"/>
  <c r="K1116" i="3"/>
  <c r="M1115" i="3"/>
  <c r="L1115" i="3"/>
  <c r="K1115" i="3"/>
  <c r="M1114" i="3"/>
  <c r="L1114" i="3"/>
  <c r="K1114" i="3"/>
  <c r="M1113" i="3"/>
  <c r="L1113" i="3"/>
  <c r="K1113" i="3"/>
  <c r="M1112" i="3"/>
  <c r="L1112" i="3"/>
  <c r="K1112" i="3"/>
  <c r="M1111" i="3"/>
  <c r="L1111" i="3"/>
  <c r="K1111" i="3"/>
  <c r="M1110" i="3"/>
  <c r="L1110" i="3"/>
  <c r="K1110" i="3"/>
  <c r="M1109" i="3"/>
  <c r="L1109" i="3"/>
  <c r="K1109" i="3"/>
  <c r="M1108" i="3"/>
  <c r="L1108" i="3"/>
  <c r="K1108" i="3"/>
  <c r="M1107" i="3"/>
  <c r="L1107" i="3"/>
  <c r="K1107" i="3"/>
  <c r="M1106" i="3"/>
  <c r="L1106" i="3"/>
  <c r="K1106" i="3"/>
  <c r="M1105" i="3"/>
  <c r="L1105" i="3"/>
  <c r="K1105" i="3"/>
  <c r="M1104" i="3"/>
  <c r="L1104" i="3"/>
  <c r="K1104" i="3"/>
  <c r="M1103" i="3"/>
  <c r="L1103" i="3"/>
  <c r="K1103" i="3"/>
  <c r="M1102" i="3"/>
  <c r="L1102" i="3"/>
  <c r="K1102" i="3"/>
  <c r="M1101" i="3"/>
  <c r="L1101" i="3"/>
  <c r="K1101" i="3"/>
  <c r="M1100" i="3"/>
  <c r="L1100" i="3"/>
  <c r="K1100" i="3"/>
  <c r="M1099" i="3"/>
  <c r="L1099" i="3"/>
  <c r="K1099" i="3"/>
  <c r="M1098" i="3"/>
  <c r="L1098" i="3"/>
  <c r="K1098" i="3"/>
  <c r="M1097" i="3"/>
  <c r="L1097" i="3"/>
  <c r="K1097" i="3"/>
  <c r="M1096" i="3"/>
  <c r="L1096" i="3"/>
  <c r="K1096" i="3"/>
  <c r="M1095" i="3"/>
  <c r="L1095" i="3"/>
  <c r="K1095" i="3"/>
  <c r="M1094" i="3"/>
  <c r="L1094" i="3"/>
  <c r="K1094" i="3"/>
  <c r="M1093" i="3"/>
  <c r="L1093" i="3"/>
  <c r="K1093" i="3"/>
  <c r="M1092" i="3"/>
  <c r="L1092" i="3"/>
  <c r="K1092" i="3"/>
  <c r="M1091" i="3"/>
  <c r="L1091" i="3"/>
  <c r="K1091" i="3"/>
  <c r="M1090" i="3"/>
  <c r="L1090" i="3"/>
  <c r="K1090" i="3"/>
  <c r="M1089" i="3"/>
  <c r="L1089" i="3"/>
  <c r="K1089" i="3"/>
  <c r="M1088" i="3"/>
  <c r="L1088" i="3"/>
  <c r="K1088" i="3"/>
  <c r="M1087" i="3"/>
  <c r="L1087" i="3"/>
  <c r="K1087" i="3"/>
  <c r="M1086" i="3"/>
  <c r="L1086" i="3"/>
  <c r="K1086" i="3"/>
  <c r="M1085" i="3"/>
  <c r="L1085" i="3"/>
  <c r="K1085" i="3"/>
  <c r="M1084" i="3"/>
  <c r="L1084" i="3"/>
  <c r="K1084" i="3"/>
  <c r="M1083" i="3"/>
  <c r="L1083" i="3"/>
  <c r="K1083" i="3"/>
  <c r="M1082" i="3"/>
  <c r="L1082" i="3"/>
  <c r="K1082" i="3"/>
  <c r="M1081" i="3"/>
  <c r="L1081" i="3"/>
  <c r="K1081" i="3"/>
  <c r="M1080" i="3"/>
  <c r="L1080" i="3"/>
  <c r="K1080" i="3"/>
  <c r="M1079" i="3"/>
  <c r="L1079" i="3"/>
  <c r="K1079" i="3"/>
  <c r="M1078" i="3"/>
  <c r="L1078" i="3"/>
  <c r="K1078" i="3"/>
  <c r="M1077" i="3"/>
  <c r="L1077" i="3"/>
  <c r="K1077" i="3"/>
  <c r="M1076" i="3"/>
  <c r="L1076" i="3"/>
  <c r="K1076" i="3"/>
  <c r="M1075" i="3"/>
  <c r="L1075" i="3"/>
  <c r="K1075" i="3"/>
  <c r="M1074" i="3"/>
  <c r="L1074" i="3"/>
  <c r="K1074" i="3"/>
  <c r="M1073" i="3"/>
  <c r="L1073" i="3"/>
  <c r="K1073" i="3"/>
  <c r="M1072" i="3"/>
  <c r="L1072" i="3"/>
  <c r="K1072" i="3"/>
  <c r="M1071" i="3"/>
  <c r="L1071" i="3"/>
  <c r="K1071" i="3"/>
  <c r="M1070" i="3"/>
  <c r="L1070" i="3"/>
  <c r="K1070" i="3"/>
  <c r="M1069" i="3"/>
  <c r="L1069" i="3"/>
  <c r="K1069" i="3"/>
  <c r="M1068" i="3"/>
  <c r="L1068" i="3"/>
  <c r="K1068" i="3"/>
  <c r="M1067" i="3"/>
  <c r="L1067" i="3"/>
  <c r="K1067" i="3"/>
  <c r="M1066" i="3"/>
  <c r="L1066" i="3"/>
  <c r="K1066" i="3"/>
  <c r="M1065" i="3"/>
  <c r="L1065" i="3"/>
  <c r="K1065" i="3"/>
  <c r="M1064" i="3"/>
  <c r="L1064" i="3"/>
  <c r="K1064" i="3"/>
  <c r="M1063" i="3"/>
  <c r="L1063" i="3"/>
  <c r="K1063" i="3"/>
  <c r="M1062" i="3"/>
  <c r="L1062" i="3"/>
  <c r="K1062" i="3"/>
  <c r="M1061" i="3"/>
  <c r="L1061" i="3"/>
  <c r="K1061" i="3"/>
  <c r="M1060" i="3"/>
  <c r="L1060" i="3"/>
  <c r="K1060" i="3"/>
  <c r="M1059" i="3"/>
  <c r="L1059" i="3"/>
  <c r="K1059" i="3"/>
  <c r="M1058" i="3"/>
  <c r="L1058" i="3"/>
  <c r="K1058" i="3"/>
  <c r="M1057" i="3"/>
  <c r="L1057" i="3"/>
  <c r="K1057" i="3"/>
  <c r="M1056" i="3"/>
  <c r="L1056" i="3"/>
  <c r="K1056" i="3"/>
  <c r="M1055" i="3"/>
  <c r="L1055" i="3"/>
  <c r="K1055" i="3"/>
  <c r="M1054" i="3"/>
  <c r="L1054" i="3"/>
  <c r="K1054" i="3"/>
  <c r="M1053" i="3"/>
  <c r="L1053" i="3"/>
  <c r="K1053" i="3"/>
  <c r="M1052" i="3"/>
  <c r="L1052" i="3"/>
  <c r="K1052" i="3"/>
  <c r="M1051" i="3"/>
  <c r="L1051" i="3"/>
  <c r="K1051" i="3"/>
  <c r="M1050" i="3"/>
  <c r="L1050" i="3"/>
  <c r="K1050" i="3"/>
  <c r="M1049" i="3"/>
  <c r="L1049" i="3"/>
  <c r="K1049" i="3"/>
  <c r="M1048" i="3"/>
  <c r="L1048" i="3"/>
  <c r="K1048" i="3"/>
  <c r="M1047" i="3"/>
  <c r="L1047" i="3"/>
  <c r="K1047" i="3"/>
  <c r="M1046" i="3"/>
  <c r="L1046" i="3"/>
  <c r="K1046" i="3"/>
  <c r="M1045" i="3"/>
  <c r="L1045" i="3"/>
  <c r="K1045" i="3"/>
  <c r="M1044" i="3"/>
  <c r="L1044" i="3"/>
  <c r="K1044" i="3"/>
  <c r="M1043" i="3"/>
  <c r="L1043" i="3"/>
  <c r="K1043" i="3"/>
  <c r="M1042" i="3"/>
  <c r="L1042" i="3"/>
  <c r="K1042" i="3"/>
  <c r="M1041" i="3"/>
  <c r="L1041" i="3"/>
  <c r="K1041" i="3"/>
  <c r="M1040" i="3"/>
  <c r="L1040" i="3"/>
  <c r="K1040" i="3"/>
  <c r="M1039" i="3"/>
  <c r="L1039" i="3"/>
  <c r="K1039" i="3"/>
  <c r="M1038" i="3"/>
  <c r="L1038" i="3"/>
  <c r="K1038" i="3"/>
  <c r="M1037" i="3"/>
  <c r="L1037" i="3"/>
  <c r="K1037" i="3"/>
  <c r="M1036" i="3"/>
  <c r="L1036" i="3"/>
  <c r="K1036" i="3"/>
  <c r="M1035" i="3"/>
  <c r="L1035" i="3"/>
  <c r="K1035" i="3"/>
  <c r="M1034" i="3"/>
  <c r="L1034" i="3"/>
  <c r="K1034" i="3"/>
  <c r="M1033" i="3"/>
  <c r="L1033" i="3"/>
  <c r="K1033" i="3"/>
  <c r="M1032" i="3"/>
  <c r="L1032" i="3"/>
  <c r="K1032" i="3"/>
  <c r="M1031" i="3"/>
  <c r="L1031" i="3"/>
  <c r="K1031" i="3"/>
  <c r="M1030" i="3"/>
  <c r="L1030" i="3"/>
  <c r="K1030" i="3"/>
  <c r="M1029" i="3"/>
  <c r="L1029" i="3"/>
  <c r="K1029" i="3"/>
  <c r="M1028" i="3"/>
  <c r="L1028" i="3"/>
  <c r="K1028" i="3"/>
  <c r="M1027" i="3"/>
  <c r="L1027" i="3"/>
  <c r="K1027" i="3"/>
  <c r="M1026" i="3"/>
  <c r="L1026" i="3"/>
  <c r="K1026" i="3"/>
  <c r="M1025" i="3"/>
  <c r="L1025" i="3"/>
  <c r="K1025" i="3"/>
  <c r="M1024" i="3"/>
  <c r="L1024" i="3"/>
  <c r="K1024" i="3"/>
  <c r="M1023" i="3"/>
  <c r="L1023" i="3"/>
  <c r="K1023" i="3"/>
  <c r="M1022" i="3"/>
  <c r="L1022" i="3"/>
  <c r="K1022" i="3"/>
  <c r="M1021" i="3"/>
  <c r="L1021" i="3"/>
  <c r="K1021" i="3"/>
  <c r="M1020" i="3"/>
  <c r="L1020" i="3"/>
  <c r="K1020" i="3"/>
  <c r="M1019" i="3"/>
  <c r="L1019" i="3"/>
  <c r="K1019" i="3"/>
  <c r="M1018" i="3"/>
  <c r="L1018" i="3"/>
  <c r="K1018" i="3"/>
  <c r="M1017" i="3"/>
  <c r="L1017" i="3"/>
  <c r="K1017" i="3"/>
  <c r="M1016" i="3"/>
  <c r="L1016" i="3"/>
  <c r="K1016" i="3"/>
  <c r="M1015" i="3"/>
  <c r="L1015" i="3"/>
  <c r="K1015" i="3"/>
  <c r="M1014" i="3"/>
  <c r="L1014" i="3"/>
  <c r="K1014" i="3"/>
  <c r="M1013" i="3"/>
  <c r="L1013" i="3"/>
  <c r="K1013" i="3"/>
  <c r="M1012" i="3"/>
  <c r="L1012" i="3"/>
  <c r="K1012" i="3"/>
  <c r="M1011" i="3"/>
  <c r="L1011" i="3"/>
  <c r="K1011" i="3"/>
  <c r="M1010" i="3"/>
  <c r="L1010" i="3"/>
  <c r="K1010" i="3"/>
  <c r="M1009" i="3"/>
  <c r="L1009" i="3"/>
  <c r="K1009" i="3"/>
  <c r="M1008" i="3"/>
  <c r="L1008" i="3"/>
  <c r="K1008" i="3"/>
  <c r="M1007" i="3"/>
  <c r="L1007" i="3"/>
  <c r="K1007" i="3"/>
  <c r="M1006" i="3"/>
  <c r="L1006" i="3"/>
  <c r="K1006" i="3"/>
  <c r="M1005" i="3"/>
  <c r="L1005" i="3"/>
  <c r="K1005" i="3"/>
  <c r="M1004" i="3"/>
  <c r="L1004" i="3"/>
  <c r="K1004" i="3"/>
  <c r="M1003" i="3"/>
  <c r="L1003" i="3"/>
  <c r="K1003" i="3"/>
  <c r="M1002" i="3"/>
  <c r="L1002" i="3"/>
  <c r="K1002" i="3"/>
  <c r="M1001" i="3"/>
  <c r="L1001" i="3"/>
  <c r="K1001" i="3"/>
  <c r="M1000" i="3"/>
  <c r="L1000" i="3"/>
  <c r="K1000" i="3"/>
  <c r="M999" i="3"/>
  <c r="L999" i="3"/>
  <c r="K999" i="3"/>
  <c r="M998" i="3"/>
  <c r="L998" i="3"/>
  <c r="K998" i="3"/>
  <c r="M997" i="3"/>
  <c r="L997" i="3"/>
  <c r="K997" i="3"/>
  <c r="M996" i="3"/>
  <c r="L996" i="3"/>
  <c r="K996" i="3"/>
  <c r="M995" i="3"/>
  <c r="L995" i="3"/>
  <c r="K995" i="3"/>
  <c r="M994" i="3"/>
  <c r="L994" i="3"/>
  <c r="K994" i="3"/>
  <c r="M993" i="3"/>
  <c r="L993" i="3"/>
  <c r="K993" i="3"/>
  <c r="M992" i="3"/>
  <c r="L992" i="3"/>
  <c r="K992" i="3"/>
  <c r="M991" i="3"/>
  <c r="L991" i="3"/>
  <c r="K991" i="3"/>
  <c r="M990" i="3"/>
  <c r="L990" i="3"/>
  <c r="K990" i="3"/>
  <c r="M989" i="3"/>
  <c r="L989" i="3"/>
  <c r="K989" i="3"/>
  <c r="M988" i="3"/>
  <c r="L988" i="3"/>
  <c r="K988" i="3"/>
  <c r="M987" i="3"/>
  <c r="L987" i="3"/>
  <c r="K987" i="3"/>
  <c r="M986" i="3"/>
  <c r="L986" i="3"/>
  <c r="K986" i="3"/>
  <c r="M985" i="3"/>
  <c r="L985" i="3"/>
  <c r="K985" i="3"/>
  <c r="M984" i="3"/>
  <c r="L984" i="3"/>
  <c r="K984" i="3"/>
  <c r="M983" i="3"/>
  <c r="L983" i="3"/>
  <c r="K983" i="3"/>
  <c r="M982" i="3"/>
  <c r="L982" i="3"/>
  <c r="K982" i="3"/>
  <c r="M981" i="3"/>
  <c r="L981" i="3"/>
  <c r="K981" i="3"/>
  <c r="M980" i="3"/>
  <c r="L980" i="3"/>
  <c r="K980" i="3"/>
  <c r="M979" i="3"/>
  <c r="L979" i="3"/>
  <c r="K979" i="3"/>
  <c r="M978" i="3"/>
  <c r="L978" i="3"/>
  <c r="K978" i="3"/>
  <c r="M977" i="3"/>
  <c r="L977" i="3"/>
  <c r="K977" i="3"/>
  <c r="M976" i="3"/>
  <c r="L976" i="3"/>
  <c r="K976" i="3"/>
  <c r="M975" i="3"/>
  <c r="L975" i="3"/>
  <c r="K975" i="3"/>
  <c r="M974" i="3"/>
  <c r="L974" i="3"/>
  <c r="K974" i="3"/>
  <c r="M973" i="3"/>
  <c r="L973" i="3"/>
  <c r="K973" i="3"/>
  <c r="M972" i="3"/>
  <c r="L972" i="3"/>
  <c r="K972" i="3"/>
  <c r="M971" i="3"/>
  <c r="L971" i="3"/>
  <c r="K971" i="3"/>
  <c r="M970" i="3"/>
  <c r="L970" i="3"/>
  <c r="K970" i="3"/>
  <c r="M969" i="3"/>
  <c r="L969" i="3"/>
  <c r="K969" i="3"/>
  <c r="M968" i="3"/>
  <c r="L968" i="3"/>
  <c r="K968" i="3"/>
  <c r="M967" i="3"/>
  <c r="L967" i="3"/>
  <c r="K967" i="3"/>
  <c r="M966" i="3"/>
  <c r="L966" i="3"/>
  <c r="K966" i="3"/>
  <c r="M965" i="3"/>
  <c r="L965" i="3"/>
  <c r="K965" i="3"/>
  <c r="M964" i="3"/>
  <c r="L964" i="3"/>
  <c r="K964" i="3"/>
  <c r="M963" i="3"/>
  <c r="L963" i="3"/>
  <c r="K963" i="3"/>
  <c r="M962" i="3"/>
  <c r="L962" i="3"/>
  <c r="K962" i="3"/>
  <c r="M961" i="3"/>
  <c r="L961" i="3"/>
  <c r="K961" i="3"/>
  <c r="M960" i="3"/>
  <c r="L960" i="3"/>
  <c r="K960" i="3"/>
  <c r="M959" i="3"/>
  <c r="L959" i="3"/>
  <c r="K959" i="3"/>
  <c r="M958" i="3"/>
  <c r="L958" i="3"/>
  <c r="K958" i="3"/>
  <c r="M957" i="3"/>
  <c r="L957" i="3"/>
  <c r="K957" i="3"/>
  <c r="M956" i="3"/>
  <c r="L956" i="3"/>
  <c r="K956" i="3"/>
  <c r="M955" i="3"/>
  <c r="L955" i="3"/>
  <c r="K955" i="3"/>
  <c r="M954" i="3"/>
  <c r="L954" i="3"/>
  <c r="K954" i="3"/>
  <c r="M953" i="3"/>
  <c r="L953" i="3"/>
  <c r="K953" i="3"/>
  <c r="M952" i="3"/>
  <c r="L952" i="3"/>
  <c r="K952" i="3"/>
  <c r="M951" i="3"/>
  <c r="L951" i="3"/>
  <c r="K951" i="3"/>
  <c r="M950" i="3"/>
  <c r="L950" i="3"/>
  <c r="K950" i="3"/>
  <c r="M949" i="3"/>
  <c r="L949" i="3"/>
  <c r="K949" i="3"/>
  <c r="M948" i="3"/>
  <c r="L948" i="3"/>
  <c r="K948" i="3"/>
  <c r="M947" i="3"/>
  <c r="L947" i="3"/>
  <c r="K947" i="3"/>
  <c r="M946" i="3"/>
  <c r="L946" i="3"/>
  <c r="K946" i="3"/>
  <c r="M945" i="3"/>
  <c r="L945" i="3"/>
  <c r="K945" i="3"/>
  <c r="M944" i="3"/>
  <c r="L944" i="3"/>
  <c r="K944" i="3"/>
  <c r="M943" i="3"/>
  <c r="L943" i="3"/>
  <c r="K943" i="3"/>
  <c r="M942" i="3"/>
  <c r="L942" i="3"/>
  <c r="K942" i="3"/>
  <c r="M941" i="3"/>
  <c r="L941" i="3"/>
  <c r="K941" i="3"/>
  <c r="M940" i="3"/>
  <c r="L940" i="3"/>
  <c r="K940" i="3"/>
  <c r="M939" i="3"/>
  <c r="L939" i="3"/>
  <c r="K939" i="3"/>
  <c r="M938" i="3"/>
  <c r="L938" i="3"/>
  <c r="K938" i="3"/>
  <c r="M937" i="3"/>
  <c r="L937" i="3"/>
  <c r="K937" i="3"/>
  <c r="M936" i="3"/>
  <c r="L936" i="3"/>
  <c r="K936" i="3"/>
  <c r="M935" i="3"/>
  <c r="L935" i="3"/>
  <c r="K935" i="3"/>
  <c r="M934" i="3"/>
  <c r="L934" i="3"/>
  <c r="K934" i="3"/>
  <c r="M933" i="3"/>
  <c r="L933" i="3"/>
  <c r="K933" i="3"/>
  <c r="M932" i="3"/>
  <c r="L932" i="3"/>
  <c r="K932" i="3"/>
  <c r="M931" i="3"/>
  <c r="L931" i="3"/>
  <c r="K931" i="3"/>
  <c r="M930" i="3"/>
  <c r="L930" i="3"/>
  <c r="K930" i="3"/>
  <c r="M929" i="3"/>
  <c r="L929" i="3"/>
  <c r="K929" i="3"/>
  <c r="M928" i="3"/>
  <c r="L928" i="3"/>
  <c r="K928" i="3"/>
  <c r="M927" i="3"/>
  <c r="L927" i="3"/>
  <c r="K927" i="3"/>
  <c r="M926" i="3"/>
  <c r="L926" i="3"/>
  <c r="K926" i="3"/>
  <c r="M925" i="3"/>
  <c r="L925" i="3"/>
  <c r="K925" i="3"/>
  <c r="M924" i="3"/>
  <c r="L924" i="3"/>
  <c r="K924" i="3"/>
  <c r="M923" i="3"/>
  <c r="L923" i="3"/>
  <c r="K923" i="3"/>
  <c r="M922" i="3"/>
  <c r="L922" i="3"/>
  <c r="K922" i="3"/>
  <c r="M921" i="3"/>
  <c r="L921" i="3"/>
  <c r="K921" i="3"/>
  <c r="M920" i="3"/>
  <c r="L920" i="3"/>
  <c r="K920" i="3"/>
  <c r="M919" i="3"/>
  <c r="L919" i="3"/>
  <c r="K919" i="3"/>
  <c r="M918" i="3"/>
  <c r="L918" i="3"/>
  <c r="K918" i="3"/>
  <c r="M917" i="3"/>
  <c r="L917" i="3"/>
  <c r="K917" i="3"/>
  <c r="M916" i="3"/>
  <c r="L916" i="3"/>
  <c r="K916" i="3"/>
  <c r="M915" i="3"/>
  <c r="L915" i="3"/>
  <c r="K915" i="3"/>
  <c r="M914" i="3"/>
  <c r="L914" i="3"/>
  <c r="K914" i="3"/>
  <c r="M913" i="3"/>
  <c r="L913" i="3"/>
  <c r="K913" i="3"/>
  <c r="M912" i="3"/>
  <c r="L912" i="3"/>
  <c r="K912" i="3"/>
  <c r="M911" i="3"/>
  <c r="L911" i="3"/>
  <c r="K911" i="3"/>
  <c r="M910" i="3"/>
  <c r="L910" i="3"/>
  <c r="K910" i="3"/>
  <c r="M909" i="3"/>
  <c r="L909" i="3"/>
  <c r="K909" i="3"/>
  <c r="M908" i="3"/>
  <c r="L908" i="3"/>
  <c r="K908" i="3"/>
  <c r="M907" i="3"/>
  <c r="L907" i="3"/>
  <c r="K907" i="3"/>
  <c r="M906" i="3"/>
  <c r="L906" i="3"/>
  <c r="K906" i="3"/>
  <c r="M905" i="3"/>
  <c r="L905" i="3"/>
  <c r="K905" i="3"/>
  <c r="M904" i="3"/>
  <c r="L904" i="3"/>
  <c r="K904" i="3"/>
  <c r="M903" i="3"/>
  <c r="L903" i="3"/>
  <c r="K903" i="3"/>
  <c r="M902" i="3"/>
  <c r="L902" i="3"/>
  <c r="K902" i="3"/>
  <c r="M901" i="3"/>
  <c r="L901" i="3"/>
  <c r="K901" i="3"/>
  <c r="M900" i="3"/>
  <c r="L900" i="3"/>
  <c r="K900" i="3"/>
  <c r="M899" i="3"/>
  <c r="L899" i="3"/>
  <c r="K899" i="3"/>
  <c r="M898" i="3"/>
  <c r="L898" i="3"/>
  <c r="K898" i="3"/>
  <c r="M897" i="3"/>
  <c r="L897" i="3"/>
  <c r="K897" i="3"/>
  <c r="M896" i="3"/>
  <c r="L896" i="3"/>
  <c r="K896" i="3"/>
  <c r="M895" i="3"/>
  <c r="L895" i="3"/>
  <c r="K895" i="3"/>
  <c r="M894" i="3"/>
  <c r="L894" i="3"/>
  <c r="K894" i="3"/>
  <c r="M893" i="3"/>
  <c r="L893" i="3"/>
  <c r="K893" i="3"/>
  <c r="M892" i="3"/>
  <c r="L892" i="3"/>
  <c r="K892" i="3"/>
  <c r="M891" i="3"/>
  <c r="L891" i="3"/>
  <c r="K891" i="3"/>
  <c r="M890" i="3"/>
  <c r="L890" i="3"/>
  <c r="K890" i="3"/>
  <c r="M889" i="3"/>
  <c r="L889" i="3"/>
  <c r="K889" i="3"/>
  <c r="M888" i="3"/>
  <c r="L888" i="3"/>
  <c r="K888" i="3"/>
  <c r="M887" i="3"/>
  <c r="L887" i="3"/>
  <c r="K887" i="3"/>
  <c r="M886" i="3"/>
  <c r="L886" i="3"/>
  <c r="K886" i="3"/>
  <c r="M885" i="3"/>
  <c r="L885" i="3"/>
  <c r="K885" i="3"/>
  <c r="M884" i="3"/>
  <c r="L884" i="3"/>
  <c r="K884" i="3"/>
  <c r="M883" i="3"/>
  <c r="L883" i="3"/>
  <c r="K883" i="3"/>
  <c r="M882" i="3"/>
  <c r="L882" i="3"/>
  <c r="K882" i="3"/>
  <c r="M881" i="3"/>
  <c r="L881" i="3"/>
  <c r="K881" i="3"/>
  <c r="M880" i="3"/>
  <c r="L880" i="3"/>
  <c r="K880" i="3"/>
  <c r="M879" i="3"/>
  <c r="L879" i="3"/>
  <c r="K879" i="3"/>
  <c r="M878" i="3"/>
  <c r="L878" i="3"/>
  <c r="K878" i="3"/>
  <c r="M877" i="3"/>
  <c r="L877" i="3"/>
  <c r="K877" i="3"/>
  <c r="M876" i="3"/>
  <c r="L876" i="3"/>
  <c r="K876" i="3"/>
  <c r="M875" i="3"/>
  <c r="L875" i="3"/>
  <c r="K875" i="3"/>
  <c r="M874" i="3"/>
  <c r="L874" i="3"/>
  <c r="K874" i="3"/>
  <c r="M873" i="3"/>
  <c r="L873" i="3"/>
  <c r="K873" i="3"/>
  <c r="M872" i="3"/>
  <c r="L872" i="3"/>
  <c r="K872" i="3"/>
  <c r="M871" i="3"/>
  <c r="L871" i="3"/>
  <c r="K871" i="3"/>
  <c r="M870" i="3"/>
  <c r="L870" i="3"/>
  <c r="K870" i="3"/>
  <c r="M869" i="3"/>
  <c r="L869" i="3"/>
  <c r="K869" i="3"/>
  <c r="M868" i="3"/>
  <c r="L868" i="3"/>
  <c r="K868" i="3"/>
  <c r="M867" i="3"/>
  <c r="L867" i="3"/>
  <c r="K867" i="3"/>
  <c r="M866" i="3"/>
  <c r="L866" i="3"/>
  <c r="K866" i="3"/>
  <c r="M865" i="3"/>
  <c r="L865" i="3"/>
  <c r="K865" i="3"/>
  <c r="M864" i="3"/>
  <c r="L864" i="3"/>
  <c r="K864" i="3"/>
  <c r="M863" i="3"/>
  <c r="L863" i="3"/>
  <c r="K863" i="3"/>
  <c r="M862" i="3"/>
  <c r="L862" i="3"/>
  <c r="K862" i="3"/>
  <c r="M861" i="3"/>
  <c r="L861" i="3"/>
  <c r="K861" i="3"/>
  <c r="M860" i="3"/>
  <c r="L860" i="3"/>
  <c r="K860" i="3"/>
  <c r="M859" i="3"/>
  <c r="L859" i="3"/>
  <c r="K859" i="3"/>
  <c r="M858" i="3"/>
  <c r="L858" i="3"/>
  <c r="K858" i="3"/>
  <c r="M857" i="3"/>
  <c r="L857" i="3"/>
  <c r="K857" i="3"/>
  <c r="M856" i="3"/>
  <c r="L856" i="3"/>
  <c r="K856" i="3"/>
  <c r="M855" i="3"/>
  <c r="L855" i="3"/>
  <c r="K855" i="3"/>
  <c r="M854" i="3"/>
  <c r="L854" i="3"/>
  <c r="K854" i="3"/>
  <c r="M853" i="3"/>
  <c r="L853" i="3"/>
  <c r="K853" i="3"/>
  <c r="M852" i="3"/>
  <c r="L852" i="3"/>
  <c r="K852" i="3"/>
  <c r="M851" i="3"/>
  <c r="L851" i="3"/>
  <c r="K851" i="3"/>
  <c r="M850" i="3"/>
  <c r="L850" i="3"/>
  <c r="K850" i="3"/>
  <c r="M849" i="3"/>
  <c r="L849" i="3"/>
  <c r="K849" i="3"/>
  <c r="M848" i="3"/>
  <c r="L848" i="3"/>
  <c r="K848" i="3"/>
  <c r="M847" i="3"/>
  <c r="L847" i="3"/>
  <c r="K847" i="3"/>
  <c r="M846" i="3"/>
  <c r="L846" i="3"/>
  <c r="K846" i="3"/>
  <c r="M845" i="3"/>
  <c r="L845" i="3"/>
  <c r="K845" i="3"/>
  <c r="M844" i="3"/>
  <c r="L844" i="3"/>
  <c r="K844" i="3"/>
  <c r="M843" i="3"/>
  <c r="L843" i="3"/>
  <c r="K843" i="3"/>
  <c r="M842" i="3"/>
  <c r="L842" i="3"/>
  <c r="K842" i="3"/>
  <c r="M841" i="3"/>
  <c r="L841" i="3"/>
  <c r="K841" i="3"/>
  <c r="M840" i="3"/>
  <c r="L840" i="3"/>
  <c r="K840" i="3"/>
  <c r="M839" i="3"/>
  <c r="L839" i="3"/>
  <c r="K839" i="3"/>
  <c r="M838" i="3"/>
  <c r="L838" i="3"/>
  <c r="K838" i="3"/>
  <c r="M837" i="3"/>
  <c r="L837" i="3"/>
  <c r="K837" i="3"/>
  <c r="M836" i="3"/>
  <c r="L836" i="3"/>
  <c r="K836" i="3"/>
  <c r="M835" i="3"/>
  <c r="L835" i="3"/>
  <c r="K835" i="3"/>
  <c r="M834" i="3"/>
  <c r="L834" i="3"/>
  <c r="K834" i="3"/>
  <c r="M833" i="3"/>
  <c r="L833" i="3"/>
  <c r="K833" i="3"/>
  <c r="M832" i="3"/>
  <c r="L832" i="3"/>
  <c r="K832" i="3"/>
  <c r="M831" i="3"/>
  <c r="L831" i="3"/>
  <c r="K831" i="3"/>
  <c r="M830" i="3"/>
  <c r="L830" i="3"/>
  <c r="K830" i="3"/>
  <c r="M829" i="3"/>
  <c r="L829" i="3"/>
  <c r="K829" i="3"/>
  <c r="M828" i="3"/>
  <c r="L828" i="3"/>
  <c r="K828" i="3"/>
  <c r="M827" i="3"/>
  <c r="L827" i="3"/>
  <c r="K827" i="3"/>
  <c r="M826" i="3"/>
  <c r="L826" i="3"/>
  <c r="K826" i="3"/>
  <c r="M825" i="3"/>
  <c r="L825" i="3"/>
  <c r="K825" i="3"/>
  <c r="M824" i="3"/>
  <c r="L824" i="3"/>
  <c r="K824" i="3"/>
  <c r="M823" i="3"/>
  <c r="L823" i="3"/>
  <c r="K823" i="3"/>
  <c r="M822" i="3"/>
  <c r="L822" i="3"/>
  <c r="K822" i="3"/>
  <c r="M821" i="3"/>
  <c r="L821" i="3"/>
  <c r="K821" i="3"/>
  <c r="M820" i="3"/>
  <c r="L820" i="3"/>
  <c r="K820" i="3"/>
  <c r="M819" i="3"/>
  <c r="L819" i="3"/>
  <c r="K819" i="3"/>
  <c r="M818" i="3"/>
  <c r="L818" i="3"/>
  <c r="K818" i="3"/>
  <c r="M817" i="3"/>
  <c r="L817" i="3"/>
  <c r="K817" i="3"/>
  <c r="M816" i="3"/>
  <c r="L816" i="3"/>
  <c r="K816" i="3"/>
  <c r="M815" i="3"/>
  <c r="L815" i="3"/>
  <c r="K815" i="3"/>
  <c r="M814" i="3"/>
  <c r="L814" i="3"/>
  <c r="K814" i="3"/>
  <c r="M813" i="3"/>
  <c r="L813" i="3"/>
  <c r="K813" i="3"/>
  <c r="M812" i="3"/>
  <c r="L812" i="3"/>
  <c r="K812" i="3"/>
  <c r="M811" i="3"/>
  <c r="L811" i="3"/>
  <c r="K811" i="3"/>
  <c r="M810" i="3"/>
  <c r="L810" i="3"/>
  <c r="K810" i="3"/>
  <c r="M809" i="3"/>
  <c r="L809" i="3"/>
  <c r="K809" i="3"/>
  <c r="M808" i="3"/>
  <c r="L808" i="3"/>
  <c r="K808" i="3"/>
  <c r="M807" i="3"/>
  <c r="L807" i="3"/>
  <c r="K807" i="3"/>
  <c r="M806" i="3"/>
  <c r="L806" i="3"/>
  <c r="K806" i="3"/>
  <c r="M805" i="3"/>
  <c r="L805" i="3"/>
  <c r="K805" i="3"/>
  <c r="M804" i="3"/>
  <c r="L804" i="3"/>
  <c r="K804" i="3"/>
  <c r="M803" i="3"/>
  <c r="L803" i="3"/>
  <c r="K803" i="3"/>
  <c r="M802" i="3"/>
  <c r="L802" i="3"/>
  <c r="K802" i="3"/>
  <c r="M801" i="3"/>
  <c r="L801" i="3"/>
  <c r="K801" i="3"/>
  <c r="M800" i="3"/>
  <c r="L800" i="3"/>
  <c r="K800" i="3"/>
  <c r="M799" i="3"/>
  <c r="L799" i="3"/>
  <c r="K799" i="3"/>
  <c r="M798" i="3"/>
  <c r="L798" i="3"/>
  <c r="K798" i="3"/>
  <c r="M797" i="3"/>
  <c r="L797" i="3"/>
  <c r="K797" i="3"/>
  <c r="M796" i="3"/>
  <c r="L796" i="3"/>
  <c r="K796" i="3"/>
  <c r="M795" i="3"/>
  <c r="L795" i="3"/>
  <c r="K795" i="3"/>
  <c r="M794" i="3"/>
  <c r="L794" i="3"/>
  <c r="K794" i="3"/>
  <c r="M793" i="3"/>
  <c r="L793" i="3"/>
  <c r="K793" i="3"/>
  <c r="M792" i="3"/>
  <c r="L792" i="3"/>
  <c r="K792" i="3"/>
  <c r="M791" i="3"/>
  <c r="L791" i="3"/>
  <c r="K791" i="3"/>
  <c r="M790" i="3"/>
  <c r="L790" i="3"/>
  <c r="K790" i="3"/>
  <c r="M789" i="3"/>
  <c r="L789" i="3"/>
  <c r="K789" i="3"/>
  <c r="M788" i="3"/>
  <c r="L788" i="3"/>
  <c r="K788" i="3"/>
  <c r="M787" i="3"/>
  <c r="L787" i="3"/>
  <c r="K787" i="3"/>
  <c r="M786" i="3"/>
  <c r="L786" i="3"/>
  <c r="K786" i="3"/>
  <c r="M785" i="3"/>
  <c r="L785" i="3"/>
  <c r="K785" i="3"/>
  <c r="M784" i="3"/>
  <c r="L784" i="3"/>
  <c r="K784" i="3"/>
  <c r="M783" i="3"/>
  <c r="L783" i="3"/>
  <c r="K783" i="3"/>
  <c r="M782" i="3"/>
  <c r="L782" i="3"/>
  <c r="K782" i="3"/>
  <c r="M781" i="3"/>
  <c r="L781" i="3"/>
  <c r="K781" i="3"/>
  <c r="M780" i="3"/>
  <c r="L780" i="3"/>
  <c r="K780" i="3"/>
  <c r="M779" i="3"/>
  <c r="L779" i="3"/>
  <c r="K779" i="3"/>
  <c r="M778" i="3"/>
  <c r="L778" i="3"/>
  <c r="K778" i="3"/>
  <c r="M777" i="3"/>
  <c r="L777" i="3"/>
  <c r="K777" i="3"/>
  <c r="M776" i="3"/>
  <c r="L776" i="3"/>
  <c r="K776" i="3"/>
  <c r="M775" i="3"/>
  <c r="L775" i="3"/>
  <c r="K775" i="3"/>
  <c r="M774" i="3"/>
  <c r="L774" i="3"/>
  <c r="K774" i="3"/>
  <c r="M773" i="3"/>
  <c r="L773" i="3"/>
  <c r="K773" i="3"/>
  <c r="M772" i="3"/>
  <c r="L772" i="3"/>
  <c r="K772" i="3"/>
  <c r="M771" i="3"/>
  <c r="L771" i="3"/>
  <c r="K771" i="3"/>
  <c r="M770" i="3"/>
  <c r="L770" i="3"/>
  <c r="K770" i="3"/>
  <c r="M769" i="3"/>
  <c r="L769" i="3"/>
  <c r="K769" i="3"/>
  <c r="M768" i="3"/>
  <c r="L768" i="3"/>
  <c r="K768" i="3"/>
  <c r="M767" i="3"/>
  <c r="L767" i="3"/>
  <c r="K767" i="3"/>
  <c r="M766" i="3"/>
  <c r="L766" i="3"/>
  <c r="K766" i="3"/>
  <c r="M765" i="3"/>
  <c r="L765" i="3"/>
  <c r="K765" i="3"/>
  <c r="M764" i="3"/>
  <c r="L764" i="3"/>
  <c r="K764" i="3"/>
  <c r="M763" i="3"/>
  <c r="L763" i="3"/>
  <c r="K763" i="3"/>
  <c r="M762" i="3"/>
  <c r="L762" i="3"/>
  <c r="K762" i="3"/>
  <c r="M761" i="3"/>
  <c r="L761" i="3"/>
  <c r="K761" i="3"/>
  <c r="M760" i="3"/>
  <c r="L760" i="3"/>
  <c r="K760" i="3"/>
  <c r="M759" i="3"/>
  <c r="L759" i="3"/>
  <c r="K759" i="3"/>
  <c r="M758" i="3"/>
  <c r="L758" i="3"/>
  <c r="K758" i="3"/>
  <c r="M757" i="3"/>
  <c r="L757" i="3"/>
  <c r="K757" i="3"/>
  <c r="M756" i="3"/>
  <c r="L756" i="3"/>
  <c r="K756" i="3"/>
  <c r="M755" i="3"/>
  <c r="L755" i="3"/>
  <c r="K755" i="3"/>
  <c r="M754" i="3"/>
  <c r="L754" i="3"/>
  <c r="K754" i="3"/>
  <c r="M753" i="3"/>
  <c r="L753" i="3"/>
  <c r="K753" i="3"/>
  <c r="M752" i="3"/>
  <c r="L752" i="3"/>
  <c r="K752" i="3"/>
  <c r="M751" i="3"/>
  <c r="L751" i="3"/>
  <c r="K751" i="3"/>
  <c r="M750" i="3"/>
  <c r="L750" i="3"/>
  <c r="K750" i="3"/>
  <c r="M749" i="3"/>
  <c r="L749" i="3"/>
  <c r="K749" i="3"/>
  <c r="M748" i="3"/>
  <c r="L748" i="3"/>
  <c r="K748" i="3"/>
  <c r="M747" i="3"/>
  <c r="L747" i="3"/>
  <c r="K747" i="3"/>
  <c r="M746" i="3"/>
  <c r="L746" i="3"/>
  <c r="K746" i="3"/>
  <c r="M745" i="3"/>
  <c r="L745" i="3"/>
  <c r="K745" i="3"/>
  <c r="M744" i="3"/>
  <c r="L744" i="3"/>
  <c r="K744" i="3"/>
  <c r="M743" i="3"/>
  <c r="L743" i="3"/>
  <c r="K743" i="3"/>
  <c r="M742" i="3"/>
  <c r="L742" i="3"/>
  <c r="K742" i="3"/>
  <c r="M741" i="3"/>
  <c r="L741" i="3"/>
  <c r="K741" i="3"/>
  <c r="M740" i="3"/>
  <c r="L740" i="3"/>
  <c r="K740" i="3"/>
  <c r="M739" i="3"/>
  <c r="L739" i="3"/>
  <c r="K739" i="3"/>
  <c r="M738" i="3"/>
  <c r="L738" i="3"/>
  <c r="K738" i="3"/>
  <c r="M737" i="3"/>
  <c r="L737" i="3"/>
  <c r="K737" i="3"/>
  <c r="M736" i="3"/>
  <c r="L736" i="3"/>
  <c r="K736" i="3"/>
  <c r="M735" i="3"/>
  <c r="L735" i="3"/>
  <c r="K735" i="3"/>
  <c r="M734" i="3"/>
  <c r="L734" i="3"/>
  <c r="K734" i="3"/>
  <c r="M733" i="3"/>
  <c r="L733" i="3"/>
  <c r="K733" i="3"/>
  <c r="M732" i="3"/>
  <c r="L732" i="3"/>
  <c r="K732" i="3"/>
  <c r="M731" i="3"/>
  <c r="L731" i="3"/>
  <c r="K731" i="3"/>
  <c r="M730" i="3"/>
  <c r="L730" i="3"/>
  <c r="K730" i="3"/>
  <c r="M729" i="3"/>
  <c r="L729" i="3"/>
  <c r="K729" i="3"/>
  <c r="M728" i="3"/>
  <c r="L728" i="3"/>
  <c r="K728" i="3"/>
  <c r="M727" i="3"/>
  <c r="L727" i="3"/>
  <c r="K727" i="3"/>
  <c r="M726" i="3"/>
  <c r="L726" i="3"/>
  <c r="K726" i="3"/>
  <c r="M725" i="3"/>
  <c r="L725" i="3"/>
  <c r="K725" i="3"/>
  <c r="M724" i="3"/>
  <c r="L724" i="3"/>
  <c r="K724" i="3"/>
  <c r="M723" i="3"/>
  <c r="L723" i="3"/>
  <c r="K723" i="3"/>
  <c r="M722" i="3"/>
  <c r="L722" i="3"/>
  <c r="K722" i="3"/>
  <c r="M721" i="3"/>
  <c r="L721" i="3"/>
  <c r="K721" i="3"/>
  <c r="M720" i="3"/>
  <c r="L720" i="3"/>
  <c r="K720" i="3"/>
  <c r="M719" i="3"/>
  <c r="L719" i="3"/>
  <c r="K719" i="3"/>
  <c r="M718" i="3"/>
  <c r="L718" i="3"/>
  <c r="K718" i="3"/>
  <c r="M717" i="3"/>
  <c r="L717" i="3"/>
  <c r="K717" i="3"/>
  <c r="M716" i="3"/>
  <c r="L716" i="3"/>
  <c r="K716" i="3"/>
  <c r="M715" i="3"/>
  <c r="L715" i="3"/>
  <c r="K715" i="3"/>
  <c r="M714" i="3"/>
  <c r="L714" i="3"/>
  <c r="K714" i="3"/>
  <c r="M713" i="3"/>
  <c r="L713" i="3"/>
  <c r="K713" i="3"/>
  <c r="M712" i="3"/>
  <c r="L712" i="3"/>
  <c r="K712" i="3"/>
  <c r="M711" i="3"/>
  <c r="L711" i="3"/>
  <c r="K711" i="3"/>
  <c r="M710" i="3"/>
  <c r="L710" i="3"/>
  <c r="K710" i="3"/>
  <c r="M709" i="3"/>
  <c r="L709" i="3"/>
  <c r="K709" i="3"/>
  <c r="M708" i="3"/>
  <c r="L708" i="3"/>
  <c r="K708" i="3"/>
  <c r="M707" i="3"/>
  <c r="L707" i="3"/>
  <c r="K707" i="3"/>
  <c r="M706" i="3"/>
  <c r="L706" i="3"/>
  <c r="K706" i="3"/>
  <c r="M705" i="3"/>
  <c r="L705" i="3"/>
  <c r="K705" i="3"/>
  <c r="M704" i="3"/>
  <c r="L704" i="3"/>
  <c r="K704" i="3"/>
  <c r="M703" i="3"/>
  <c r="L703" i="3"/>
  <c r="K703" i="3"/>
  <c r="M702" i="3"/>
  <c r="L702" i="3"/>
  <c r="K702" i="3"/>
  <c r="M701" i="3"/>
  <c r="L701" i="3"/>
  <c r="K701" i="3"/>
  <c r="M700" i="3"/>
  <c r="L700" i="3"/>
  <c r="K700" i="3"/>
  <c r="M699" i="3"/>
  <c r="L699" i="3"/>
  <c r="K699" i="3"/>
  <c r="M698" i="3"/>
  <c r="L698" i="3"/>
  <c r="K698" i="3"/>
  <c r="M697" i="3"/>
  <c r="L697" i="3"/>
  <c r="K697" i="3"/>
  <c r="M696" i="3"/>
  <c r="L696" i="3"/>
  <c r="K696" i="3"/>
  <c r="M695" i="3"/>
  <c r="L695" i="3"/>
  <c r="K695" i="3"/>
  <c r="M694" i="3"/>
  <c r="L694" i="3"/>
  <c r="K694" i="3"/>
  <c r="M693" i="3"/>
  <c r="L693" i="3"/>
  <c r="K693" i="3"/>
  <c r="M692" i="3"/>
  <c r="L692" i="3"/>
  <c r="K692" i="3"/>
  <c r="M691" i="3"/>
  <c r="L691" i="3"/>
  <c r="K691" i="3"/>
  <c r="M690" i="3"/>
  <c r="L690" i="3"/>
  <c r="K690" i="3"/>
  <c r="M689" i="3"/>
  <c r="L689" i="3"/>
  <c r="K689" i="3"/>
  <c r="M688" i="3"/>
  <c r="L688" i="3"/>
  <c r="K688" i="3"/>
  <c r="M687" i="3"/>
  <c r="L687" i="3"/>
  <c r="K687" i="3"/>
  <c r="M686" i="3"/>
  <c r="L686" i="3"/>
  <c r="K686" i="3"/>
  <c r="M685" i="3"/>
  <c r="L685" i="3"/>
  <c r="K685" i="3"/>
  <c r="M684" i="3"/>
  <c r="L684" i="3"/>
  <c r="K684" i="3"/>
  <c r="M683" i="3"/>
  <c r="L683" i="3"/>
  <c r="K683" i="3"/>
  <c r="M682" i="3"/>
  <c r="L682" i="3"/>
  <c r="K682" i="3"/>
  <c r="M681" i="3"/>
  <c r="L681" i="3"/>
  <c r="K681" i="3"/>
  <c r="M680" i="3"/>
  <c r="L680" i="3"/>
  <c r="K680" i="3"/>
  <c r="M679" i="3"/>
  <c r="L679" i="3"/>
  <c r="K679" i="3"/>
  <c r="M678" i="3"/>
  <c r="L678" i="3"/>
  <c r="K678" i="3"/>
  <c r="M677" i="3"/>
  <c r="L677" i="3"/>
  <c r="K677" i="3"/>
  <c r="M676" i="3"/>
  <c r="L676" i="3"/>
  <c r="K676" i="3"/>
  <c r="M675" i="3"/>
  <c r="L675" i="3"/>
  <c r="K675" i="3"/>
  <c r="M674" i="3"/>
  <c r="L674" i="3"/>
  <c r="K674" i="3"/>
  <c r="M673" i="3"/>
  <c r="L673" i="3"/>
  <c r="K673" i="3"/>
  <c r="M672" i="3"/>
  <c r="L672" i="3"/>
  <c r="K672" i="3"/>
  <c r="M671" i="3"/>
  <c r="L671" i="3"/>
  <c r="K671" i="3"/>
  <c r="M670" i="3"/>
  <c r="L670" i="3"/>
  <c r="K670" i="3"/>
  <c r="M669" i="3"/>
  <c r="L669" i="3"/>
  <c r="K669" i="3"/>
  <c r="M668" i="3"/>
  <c r="L668" i="3"/>
  <c r="K668" i="3"/>
  <c r="M667" i="3"/>
  <c r="L667" i="3"/>
  <c r="K667" i="3"/>
  <c r="M666" i="3"/>
  <c r="L666" i="3"/>
  <c r="K666" i="3"/>
  <c r="M665" i="3"/>
  <c r="L665" i="3"/>
  <c r="K665" i="3"/>
  <c r="M664" i="3"/>
  <c r="L664" i="3"/>
  <c r="K664" i="3"/>
  <c r="M663" i="3"/>
  <c r="L663" i="3"/>
  <c r="K663" i="3"/>
  <c r="M662" i="3"/>
  <c r="L662" i="3"/>
  <c r="K662" i="3"/>
  <c r="M661" i="3"/>
  <c r="L661" i="3"/>
  <c r="K661" i="3"/>
  <c r="M660" i="3"/>
  <c r="L660" i="3"/>
  <c r="K660" i="3"/>
  <c r="M659" i="3"/>
  <c r="L659" i="3"/>
  <c r="K659" i="3"/>
  <c r="M658" i="3"/>
  <c r="L658" i="3"/>
  <c r="K658" i="3"/>
  <c r="M657" i="3"/>
  <c r="L657" i="3"/>
  <c r="K657" i="3"/>
  <c r="M656" i="3"/>
  <c r="L656" i="3"/>
  <c r="K656" i="3"/>
  <c r="M655" i="3"/>
  <c r="L655" i="3"/>
  <c r="K655" i="3"/>
  <c r="M654" i="3"/>
  <c r="L654" i="3"/>
  <c r="K654" i="3"/>
  <c r="M653" i="3"/>
  <c r="L653" i="3"/>
  <c r="K653" i="3"/>
  <c r="M652" i="3"/>
  <c r="L652" i="3"/>
  <c r="K652" i="3"/>
  <c r="M651" i="3"/>
  <c r="L651" i="3"/>
  <c r="K651" i="3"/>
  <c r="M650" i="3"/>
  <c r="L650" i="3"/>
  <c r="K650" i="3"/>
  <c r="M649" i="3"/>
  <c r="L649" i="3"/>
  <c r="K649" i="3"/>
  <c r="M648" i="3"/>
  <c r="L648" i="3"/>
  <c r="K648" i="3"/>
  <c r="M647" i="3"/>
  <c r="L647" i="3"/>
  <c r="K647" i="3"/>
  <c r="M646" i="3"/>
  <c r="L646" i="3"/>
  <c r="K646" i="3"/>
  <c r="M645" i="3"/>
  <c r="L645" i="3"/>
  <c r="K645" i="3"/>
  <c r="M644" i="3"/>
  <c r="L644" i="3"/>
  <c r="K644" i="3"/>
  <c r="M643" i="3"/>
  <c r="L643" i="3"/>
  <c r="K643" i="3"/>
  <c r="M642" i="3"/>
  <c r="L642" i="3"/>
  <c r="K642" i="3"/>
  <c r="M641" i="3"/>
  <c r="L641" i="3"/>
  <c r="K641" i="3"/>
  <c r="M640" i="3"/>
  <c r="L640" i="3"/>
  <c r="K640" i="3"/>
  <c r="M639" i="3"/>
  <c r="L639" i="3"/>
  <c r="K639" i="3"/>
  <c r="M638" i="3"/>
  <c r="L638" i="3"/>
  <c r="K638" i="3"/>
  <c r="M637" i="3"/>
  <c r="L637" i="3"/>
  <c r="K637" i="3"/>
  <c r="M636" i="3"/>
  <c r="L636" i="3"/>
  <c r="K636" i="3"/>
  <c r="M635" i="3"/>
  <c r="L635" i="3"/>
  <c r="K635" i="3"/>
  <c r="M634" i="3"/>
  <c r="L634" i="3"/>
  <c r="K634" i="3"/>
  <c r="M633" i="3"/>
  <c r="L633" i="3"/>
  <c r="K633" i="3"/>
  <c r="M632" i="3"/>
  <c r="L632" i="3"/>
  <c r="K632" i="3"/>
  <c r="M631" i="3"/>
  <c r="L631" i="3"/>
  <c r="K631" i="3"/>
  <c r="M630" i="3"/>
  <c r="L630" i="3"/>
  <c r="K630" i="3"/>
  <c r="M629" i="3"/>
  <c r="L629" i="3"/>
  <c r="K629" i="3"/>
  <c r="M628" i="3"/>
  <c r="L628" i="3"/>
  <c r="K628" i="3"/>
  <c r="M627" i="3"/>
  <c r="L627" i="3"/>
  <c r="K627" i="3"/>
  <c r="M626" i="3"/>
  <c r="L626" i="3"/>
  <c r="K626" i="3"/>
  <c r="M625" i="3"/>
  <c r="L625" i="3"/>
  <c r="K625" i="3"/>
  <c r="M624" i="3"/>
  <c r="L624" i="3"/>
  <c r="K624" i="3"/>
  <c r="M623" i="3"/>
  <c r="L623" i="3"/>
  <c r="K623" i="3"/>
  <c r="M622" i="3"/>
  <c r="L622" i="3"/>
  <c r="K622" i="3"/>
  <c r="M621" i="3"/>
  <c r="L621" i="3"/>
  <c r="K621" i="3"/>
  <c r="M620" i="3"/>
  <c r="L620" i="3"/>
  <c r="K620" i="3"/>
  <c r="M619" i="3"/>
  <c r="L619" i="3"/>
  <c r="K619" i="3"/>
  <c r="M618" i="3"/>
  <c r="L618" i="3"/>
  <c r="K618" i="3"/>
  <c r="M617" i="3"/>
  <c r="L617" i="3"/>
  <c r="K617" i="3"/>
  <c r="M616" i="3"/>
  <c r="L616" i="3"/>
  <c r="K616" i="3"/>
  <c r="M615" i="3"/>
  <c r="L615" i="3"/>
  <c r="K615" i="3"/>
  <c r="M614" i="3"/>
  <c r="L614" i="3"/>
  <c r="K614" i="3"/>
  <c r="M613" i="3"/>
  <c r="L613" i="3"/>
  <c r="K613" i="3"/>
  <c r="M612" i="3"/>
  <c r="L612" i="3"/>
  <c r="K612" i="3"/>
  <c r="M611" i="3"/>
  <c r="L611" i="3"/>
  <c r="K611" i="3"/>
  <c r="M610" i="3"/>
  <c r="L610" i="3"/>
  <c r="K610" i="3"/>
  <c r="M609" i="3"/>
  <c r="L609" i="3"/>
  <c r="K609" i="3"/>
  <c r="M608" i="3"/>
  <c r="L608" i="3"/>
  <c r="K608" i="3"/>
  <c r="M607" i="3"/>
  <c r="L607" i="3"/>
  <c r="K607" i="3"/>
  <c r="M606" i="3"/>
  <c r="L606" i="3"/>
  <c r="K606" i="3"/>
  <c r="M605" i="3"/>
  <c r="L605" i="3"/>
  <c r="K605" i="3"/>
  <c r="M604" i="3"/>
  <c r="L604" i="3"/>
  <c r="K604" i="3"/>
  <c r="M603" i="3"/>
  <c r="L603" i="3"/>
  <c r="K603" i="3"/>
  <c r="M602" i="3"/>
  <c r="L602" i="3"/>
  <c r="K602" i="3"/>
  <c r="M601" i="3"/>
  <c r="L601" i="3"/>
  <c r="K601" i="3"/>
  <c r="M600" i="3"/>
  <c r="L600" i="3"/>
  <c r="K600" i="3"/>
  <c r="M599" i="3"/>
  <c r="L599" i="3"/>
  <c r="K599" i="3"/>
  <c r="M598" i="3"/>
  <c r="L598" i="3"/>
  <c r="K598" i="3"/>
  <c r="M597" i="3"/>
  <c r="L597" i="3"/>
  <c r="K597" i="3"/>
  <c r="M596" i="3"/>
  <c r="L596" i="3"/>
  <c r="K596" i="3"/>
  <c r="M595" i="3"/>
  <c r="L595" i="3"/>
  <c r="K595" i="3"/>
  <c r="M594" i="3"/>
  <c r="L594" i="3"/>
  <c r="K594" i="3"/>
  <c r="M593" i="3"/>
  <c r="L593" i="3"/>
  <c r="K593" i="3"/>
  <c r="M592" i="3"/>
  <c r="L592" i="3"/>
  <c r="K592" i="3"/>
  <c r="M591" i="3"/>
  <c r="L591" i="3"/>
  <c r="K591" i="3"/>
  <c r="M590" i="3"/>
  <c r="L590" i="3"/>
  <c r="K590" i="3"/>
  <c r="M589" i="3"/>
  <c r="L589" i="3"/>
  <c r="K589" i="3"/>
  <c r="M588" i="3"/>
  <c r="L588" i="3"/>
  <c r="K588" i="3"/>
  <c r="M587" i="3"/>
  <c r="L587" i="3"/>
  <c r="K587" i="3"/>
  <c r="M586" i="3"/>
  <c r="L586" i="3"/>
  <c r="K586" i="3"/>
  <c r="M585" i="3"/>
  <c r="L585" i="3"/>
  <c r="K585" i="3"/>
  <c r="M584" i="3"/>
  <c r="L584" i="3"/>
  <c r="K584" i="3"/>
  <c r="M583" i="3"/>
  <c r="L583" i="3"/>
  <c r="K583" i="3"/>
  <c r="M582" i="3"/>
  <c r="L582" i="3"/>
  <c r="K582" i="3"/>
  <c r="M581" i="3"/>
  <c r="L581" i="3"/>
  <c r="K581" i="3"/>
  <c r="M580" i="3"/>
  <c r="L580" i="3"/>
  <c r="K580" i="3"/>
  <c r="M579" i="3"/>
  <c r="L579" i="3"/>
  <c r="K579" i="3"/>
  <c r="M578" i="3"/>
  <c r="L578" i="3"/>
  <c r="K578" i="3"/>
  <c r="M577" i="3"/>
  <c r="L577" i="3"/>
  <c r="K577" i="3"/>
  <c r="M576" i="3"/>
  <c r="L576" i="3"/>
  <c r="K576" i="3"/>
  <c r="M575" i="3"/>
  <c r="L575" i="3"/>
  <c r="K575" i="3"/>
  <c r="M574" i="3"/>
  <c r="L574" i="3"/>
  <c r="K574" i="3"/>
  <c r="M573" i="3"/>
  <c r="L573" i="3"/>
  <c r="K573" i="3"/>
  <c r="M572" i="3"/>
  <c r="L572" i="3"/>
  <c r="K572" i="3"/>
  <c r="M571" i="3"/>
  <c r="L571" i="3"/>
  <c r="K571" i="3"/>
  <c r="M570" i="3"/>
  <c r="L570" i="3"/>
  <c r="K570" i="3"/>
  <c r="M569" i="3"/>
  <c r="L569" i="3"/>
  <c r="K569" i="3"/>
  <c r="M568" i="3"/>
  <c r="L568" i="3"/>
  <c r="K568" i="3"/>
  <c r="M567" i="3"/>
  <c r="L567" i="3"/>
  <c r="K567" i="3"/>
  <c r="M566" i="3"/>
  <c r="L566" i="3"/>
  <c r="K566" i="3"/>
  <c r="M565" i="3"/>
  <c r="L565" i="3"/>
  <c r="K565" i="3"/>
  <c r="M564" i="3"/>
  <c r="L564" i="3"/>
  <c r="K564" i="3"/>
  <c r="M563" i="3"/>
  <c r="L563" i="3"/>
  <c r="K563" i="3"/>
  <c r="M562" i="3"/>
  <c r="L562" i="3"/>
  <c r="K562" i="3"/>
  <c r="M561" i="3"/>
  <c r="L561" i="3"/>
  <c r="K561" i="3"/>
  <c r="M560" i="3"/>
  <c r="L560" i="3"/>
  <c r="K560" i="3"/>
  <c r="M559" i="3"/>
  <c r="L559" i="3"/>
  <c r="K559" i="3"/>
  <c r="M558" i="3"/>
  <c r="L558" i="3"/>
  <c r="K558" i="3"/>
  <c r="M557" i="3"/>
  <c r="L557" i="3"/>
  <c r="K557" i="3"/>
  <c r="M556" i="3"/>
  <c r="L556" i="3"/>
  <c r="K556" i="3"/>
  <c r="M555" i="3"/>
  <c r="L555" i="3"/>
  <c r="K555" i="3"/>
  <c r="M554" i="3"/>
  <c r="L554" i="3"/>
  <c r="K554" i="3"/>
  <c r="M553" i="3"/>
  <c r="L553" i="3"/>
  <c r="K553" i="3"/>
  <c r="M552" i="3"/>
  <c r="L552" i="3"/>
  <c r="K552" i="3"/>
  <c r="M551" i="3"/>
  <c r="L551" i="3"/>
  <c r="K551" i="3"/>
  <c r="M550" i="3"/>
  <c r="L550" i="3"/>
  <c r="K550" i="3"/>
  <c r="M549" i="3"/>
  <c r="L549" i="3"/>
  <c r="K549" i="3"/>
  <c r="M548" i="3"/>
  <c r="L548" i="3"/>
  <c r="K548" i="3"/>
  <c r="M547" i="3"/>
  <c r="L547" i="3"/>
  <c r="K547" i="3"/>
  <c r="M546" i="3"/>
  <c r="L546" i="3"/>
  <c r="K546" i="3"/>
  <c r="M545" i="3"/>
  <c r="L545" i="3"/>
  <c r="K545" i="3"/>
  <c r="M544" i="3"/>
  <c r="L544" i="3"/>
  <c r="K544" i="3"/>
  <c r="M543" i="3"/>
  <c r="L543" i="3"/>
  <c r="K543" i="3"/>
  <c r="M542" i="3"/>
  <c r="L542" i="3"/>
  <c r="K542" i="3"/>
  <c r="M541" i="3"/>
  <c r="L541" i="3"/>
  <c r="K541" i="3"/>
  <c r="M540" i="3"/>
  <c r="L540" i="3"/>
  <c r="K540" i="3"/>
  <c r="M539" i="3"/>
  <c r="L539" i="3"/>
  <c r="K539" i="3"/>
  <c r="M538" i="3"/>
  <c r="L538" i="3"/>
  <c r="K538" i="3"/>
  <c r="M537" i="3"/>
  <c r="L537" i="3"/>
  <c r="K537" i="3"/>
  <c r="M536" i="3"/>
  <c r="L536" i="3"/>
  <c r="K536" i="3"/>
  <c r="M535" i="3"/>
  <c r="L535" i="3"/>
  <c r="K535" i="3"/>
  <c r="M534" i="3"/>
  <c r="L534" i="3"/>
  <c r="K534" i="3"/>
  <c r="M533" i="3"/>
  <c r="L533" i="3"/>
  <c r="K533" i="3"/>
  <c r="M532" i="3"/>
  <c r="L532" i="3"/>
  <c r="K532" i="3"/>
  <c r="M531" i="3"/>
  <c r="L531" i="3"/>
  <c r="K531" i="3"/>
  <c r="M530" i="3"/>
  <c r="L530" i="3"/>
  <c r="K530" i="3"/>
  <c r="M529" i="3"/>
  <c r="L529" i="3"/>
  <c r="K529" i="3"/>
  <c r="M528" i="3"/>
  <c r="L528" i="3"/>
  <c r="K528" i="3"/>
  <c r="M527" i="3"/>
  <c r="L527" i="3"/>
  <c r="K527" i="3"/>
  <c r="M526" i="3"/>
  <c r="L526" i="3"/>
  <c r="K526" i="3"/>
  <c r="M525" i="3"/>
  <c r="L525" i="3"/>
  <c r="K525" i="3"/>
  <c r="M524" i="3"/>
  <c r="L524" i="3"/>
  <c r="K524" i="3"/>
  <c r="M523" i="3"/>
  <c r="L523" i="3"/>
  <c r="K523" i="3"/>
  <c r="M522" i="3"/>
  <c r="L522" i="3"/>
  <c r="K522" i="3"/>
  <c r="M521" i="3"/>
  <c r="L521" i="3"/>
  <c r="K521" i="3"/>
  <c r="M520" i="3"/>
  <c r="L520" i="3"/>
  <c r="K520" i="3"/>
  <c r="M519" i="3"/>
  <c r="L519" i="3"/>
  <c r="K519" i="3"/>
  <c r="M518" i="3"/>
  <c r="L518" i="3"/>
  <c r="K518" i="3"/>
  <c r="M517" i="3"/>
  <c r="L517" i="3"/>
  <c r="K517" i="3"/>
  <c r="M516" i="3"/>
  <c r="L516" i="3"/>
  <c r="K516" i="3"/>
  <c r="M515" i="3"/>
  <c r="L515" i="3"/>
  <c r="K515" i="3"/>
  <c r="M514" i="3"/>
  <c r="L514" i="3"/>
  <c r="K514" i="3"/>
  <c r="M513" i="3"/>
  <c r="L513" i="3"/>
  <c r="K513" i="3"/>
  <c r="M512" i="3"/>
  <c r="L512" i="3"/>
  <c r="K512" i="3"/>
  <c r="M511" i="3"/>
  <c r="L511" i="3"/>
  <c r="K511" i="3"/>
  <c r="M510" i="3"/>
  <c r="L510" i="3"/>
  <c r="K510" i="3"/>
  <c r="M509" i="3"/>
  <c r="L509" i="3"/>
  <c r="K509" i="3"/>
  <c r="M508" i="3"/>
  <c r="L508" i="3"/>
  <c r="K508" i="3"/>
  <c r="M507" i="3"/>
  <c r="L507" i="3"/>
  <c r="K507" i="3"/>
  <c r="M506" i="3"/>
  <c r="L506" i="3"/>
  <c r="K506" i="3"/>
  <c r="M505" i="3"/>
  <c r="L505" i="3"/>
  <c r="K505" i="3"/>
  <c r="M504" i="3"/>
  <c r="L504" i="3"/>
  <c r="K504" i="3"/>
  <c r="M503" i="3"/>
  <c r="L503" i="3"/>
  <c r="K503" i="3"/>
  <c r="M502" i="3"/>
  <c r="L502" i="3"/>
  <c r="K502" i="3"/>
  <c r="M501" i="3"/>
  <c r="L501" i="3"/>
  <c r="K501" i="3"/>
  <c r="M500" i="3"/>
  <c r="L500" i="3"/>
  <c r="K500" i="3"/>
  <c r="M499" i="3"/>
  <c r="L499" i="3"/>
  <c r="K499" i="3"/>
  <c r="M498" i="3"/>
  <c r="L498" i="3"/>
  <c r="K498" i="3"/>
  <c r="M497" i="3"/>
  <c r="L497" i="3"/>
  <c r="K497" i="3"/>
  <c r="M496" i="3"/>
  <c r="L496" i="3"/>
  <c r="K496" i="3"/>
  <c r="M495" i="3"/>
  <c r="L495" i="3"/>
  <c r="K495" i="3"/>
  <c r="M494" i="3"/>
  <c r="L494" i="3"/>
  <c r="K494" i="3"/>
  <c r="M493" i="3"/>
  <c r="L493" i="3"/>
  <c r="K493" i="3"/>
  <c r="M492" i="3"/>
  <c r="L492" i="3"/>
  <c r="K492" i="3"/>
  <c r="M491" i="3"/>
  <c r="L491" i="3"/>
  <c r="K491" i="3"/>
  <c r="M490" i="3"/>
  <c r="L490" i="3"/>
  <c r="K490" i="3"/>
  <c r="M489" i="3"/>
  <c r="L489" i="3"/>
  <c r="K489" i="3"/>
  <c r="M488" i="3"/>
  <c r="L488" i="3"/>
  <c r="K488" i="3"/>
  <c r="M487" i="3"/>
  <c r="L487" i="3"/>
  <c r="K487" i="3"/>
  <c r="M486" i="3"/>
  <c r="L486" i="3"/>
  <c r="K486" i="3"/>
  <c r="M485" i="3"/>
  <c r="L485" i="3"/>
  <c r="K485" i="3"/>
  <c r="M484" i="3"/>
  <c r="L484" i="3"/>
  <c r="K484" i="3"/>
  <c r="M483" i="3"/>
  <c r="L483" i="3"/>
  <c r="K483" i="3"/>
  <c r="M482" i="3"/>
  <c r="L482" i="3"/>
  <c r="K482" i="3"/>
  <c r="M481" i="3"/>
  <c r="L481" i="3"/>
  <c r="K481" i="3"/>
  <c r="M480" i="3"/>
  <c r="L480" i="3"/>
  <c r="K480" i="3"/>
  <c r="M479" i="3"/>
  <c r="L479" i="3"/>
  <c r="K479" i="3"/>
  <c r="M478" i="3"/>
  <c r="L478" i="3"/>
  <c r="K478" i="3"/>
  <c r="M477" i="3"/>
  <c r="L477" i="3"/>
  <c r="K477" i="3"/>
  <c r="M476" i="3"/>
  <c r="L476" i="3"/>
  <c r="K476" i="3"/>
  <c r="M475" i="3"/>
  <c r="L475" i="3"/>
  <c r="K475" i="3"/>
  <c r="M474" i="3"/>
  <c r="L474" i="3"/>
  <c r="K474" i="3"/>
  <c r="M473" i="3"/>
  <c r="L473" i="3"/>
  <c r="K473" i="3"/>
  <c r="M472" i="3"/>
  <c r="L472" i="3"/>
  <c r="K472" i="3"/>
  <c r="M471" i="3"/>
  <c r="L471" i="3"/>
  <c r="K471" i="3"/>
  <c r="M470" i="3"/>
  <c r="L470" i="3"/>
  <c r="K470" i="3"/>
  <c r="M469" i="3"/>
  <c r="L469" i="3"/>
  <c r="K469" i="3"/>
  <c r="M468" i="3"/>
  <c r="L468" i="3"/>
  <c r="K468" i="3"/>
  <c r="M467" i="3"/>
  <c r="L467" i="3"/>
  <c r="K467" i="3"/>
  <c r="M466" i="3"/>
  <c r="L466" i="3"/>
  <c r="K466" i="3"/>
  <c r="M465" i="3"/>
  <c r="L465" i="3"/>
  <c r="K465" i="3"/>
  <c r="M464" i="3"/>
  <c r="L464" i="3"/>
  <c r="K464" i="3"/>
  <c r="M463" i="3"/>
  <c r="L463" i="3"/>
  <c r="K463" i="3"/>
  <c r="M462" i="3"/>
  <c r="L462" i="3"/>
  <c r="K462" i="3"/>
  <c r="M461" i="3"/>
  <c r="L461" i="3"/>
  <c r="K461" i="3"/>
  <c r="M460" i="3"/>
  <c r="L460" i="3"/>
  <c r="K460" i="3"/>
  <c r="M459" i="3"/>
  <c r="L459" i="3"/>
  <c r="K459" i="3"/>
  <c r="M458" i="3"/>
  <c r="L458" i="3"/>
  <c r="K458" i="3"/>
  <c r="M457" i="3"/>
  <c r="L457" i="3"/>
  <c r="K457" i="3"/>
  <c r="M456" i="3"/>
  <c r="L456" i="3"/>
  <c r="K456" i="3"/>
  <c r="M455" i="3"/>
  <c r="L455" i="3"/>
  <c r="K455" i="3"/>
  <c r="M454" i="3"/>
  <c r="L454" i="3"/>
  <c r="K454" i="3"/>
  <c r="M453" i="3"/>
  <c r="L453" i="3"/>
  <c r="K453" i="3"/>
  <c r="M452" i="3"/>
  <c r="L452" i="3"/>
  <c r="K452" i="3"/>
  <c r="M451" i="3"/>
  <c r="L451" i="3"/>
  <c r="K451" i="3"/>
  <c r="M450" i="3"/>
  <c r="L450" i="3"/>
  <c r="K450" i="3"/>
  <c r="M449" i="3"/>
  <c r="L449" i="3"/>
  <c r="K449" i="3"/>
  <c r="M448" i="3"/>
  <c r="L448" i="3"/>
  <c r="K448" i="3"/>
  <c r="M447" i="3"/>
  <c r="L447" i="3"/>
  <c r="K447" i="3"/>
  <c r="M446" i="3"/>
  <c r="L446" i="3"/>
  <c r="K446" i="3"/>
  <c r="M445" i="3"/>
  <c r="L445" i="3"/>
  <c r="K445" i="3"/>
  <c r="M444" i="3"/>
  <c r="L444" i="3"/>
  <c r="K444" i="3"/>
  <c r="M443" i="3"/>
  <c r="L443" i="3"/>
  <c r="K443" i="3"/>
  <c r="M442" i="3"/>
  <c r="L442" i="3"/>
  <c r="K442" i="3"/>
  <c r="M441" i="3"/>
  <c r="L441" i="3"/>
  <c r="K441" i="3"/>
  <c r="M440" i="3"/>
  <c r="L440" i="3"/>
  <c r="K440" i="3"/>
  <c r="M439" i="3"/>
  <c r="L439" i="3"/>
  <c r="K439" i="3"/>
  <c r="M438" i="3"/>
  <c r="L438" i="3"/>
  <c r="K438" i="3"/>
  <c r="M437" i="3"/>
  <c r="L437" i="3"/>
  <c r="K437" i="3"/>
  <c r="M436" i="3"/>
  <c r="L436" i="3"/>
  <c r="K436" i="3"/>
  <c r="M435" i="3"/>
  <c r="L435" i="3"/>
  <c r="K435" i="3"/>
  <c r="M434" i="3"/>
  <c r="L434" i="3"/>
  <c r="K434" i="3"/>
  <c r="M433" i="3"/>
  <c r="L433" i="3"/>
  <c r="K433" i="3"/>
  <c r="M432" i="3"/>
  <c r="L432" i="3"/>
  <c r="K432" i="3"/>
  <c r="M431" i="3"/>
  <c r="L431" i="3"/>
  <c r="K431" i="3"/>
  <c r="M430" i="3"/>
  <c r="L430" i="3"/>
  <c r="K430" i="3"/>
  <c r="M429" i="3"/>
  <c r="L429" i="3"/>
  <c r="K429" i="3"/>
  <c r="M428" i="3"/>
  <c r="L428" i="3"/>
  <c r="K428" i="3"/>
  <c r="M427" i="3"/>
  <c r="L427" i="3"/>
  <c r="K427" i="3"/>
  <c r="M426" i="3"/>
  <c r="L426" i="3"/>
  <c r="K426" i="3"/>
  <c r="M425" i="3"/>
  <c r="L425" i="3"/>
  <c r="K425" i="3"/>
  <c r="M424" i="3"/>
  <c r="L424" i="3"/>
  <c r="K424" i="3"/>
  <c r="M423" i="3"/>
  <c r="L423" i="3"/>
  <c r="K423" i="3"/>
  <c r="M422" i="3"/>
  <c r="L422" i="3"/>
  <c r="K422" i="3"/>
  <c r="M421" i="3"/>
  <c r="L421" i="3"/>
  <c r="K421" i="3"/>
  <c r="M420" i="3"/>
  <c r="L420" i="3"/>
  <c r="K420" i="3"/>
  <c r="M419" i="3"/>
  <c r="L419" i="3"/>
  <c r="K419" i="3"/>
  <c r="M418" i="3"/>
  <c r="L418" i="3"/>
  <c r="K418" i="3"/>
  <c r="M417" i="3"/>
  <c r="L417" i="3"/>
  <c r="K417" i="3"/>
  <c r="M416" i="3"/>
  <c r="L416" i="3"/>
  <c r="K416" i="3"/>
  <c r="M415" i="3"/>
  <c r="L415" i="3"/>
  <c r="K415" i="3"/>
  <c r="M414" i="3"/>
  <c r="L414" i="3"/>
  <c r="K414" i="3"/>
  <c r="M413" i="3"/>
  <c r="L413" i="3"/>
  <c r="K413" i="3"/>
  <c r="M412" i="3"/>
  <c r="L412" i="3"/>
  <c r="K412" i="3"/>
  <c r="M411" i="3"/>
  <c r="L411" i="3"/>
  <c r="K411" i="3"/>
  <c r="M410" i="3"/>
  <c r="L410" i="3"/>
  <c r="K410" i="3"/>
  <c r="M409" i="3"/>
  <c r="L409" i="3"/>
  <c r="K409" i="3"/>
  <c r="M408" i="3"/>
  <c r="L408" i="3"/>
  <c r="K408" i="3"/>
  <c r="M407" i="3"/>
  <c r="L407" i="3"/>
  <c r="K407" i="3"/>
  <c r="M406" i="3"/>
  <c r="L406" i="3"/>
  <c r="K406" i="3"/>
  <c r="M405" i="3"/>
  <c r="L405" i="3"/>
  <c r="K405" i="3"/>
  <c r="M404" i="3"/>
  <c r="L404" i="3"/>
  <c r="K404" i="3"/>
  <c r="M403" i="3"/>
  <c r="L403" i="3"/>
  <c r="K403" i="3"/>
  <c r="M402" i="3"/>
  <c r="L402" i="3"/>
  <c r="K402" i="3"/>
  <c r="M401" i="3"/>
  <c r="L401" i="3"/>
  <c r="K401" i="3"/>
  <c r="M400" i="3"/>
  <c r="L400" i="3"/>
  <c r="K400" i="3"/>
  <c r="M399" i="3"/>
  <c r="L399" i="3"/>
  <c r="K399" i="3"/>
  <c r="M398" i="3"/>
  <c r="L398" i="3"/>
  <c r="K398" i="3"/>
  <c r="M397" i="3"/>
  <c r="L397" i="3"/>
  <c r="K397" i="3"/>
  <c r="M396" i="3"/>
  <c r="L396" i="3"/>
  <c r="K396" i="3"/>
  <c r="M395" i="3"/>
  <c r="L395" i="3"/>
  <c r="K395" i="3"/>
  <c r="M394" i="3"/>
  <c r="L394" i="3"/>
  <c r="K394" i="3"/>
  <c r="M393" i="3"/>
  <c r="L393" i="3"/>
  <c r="K393" i="3"/>
  <c r="M392" i="3"/>
  <c r="L392" i="3"/>
  <c r="K392" i="3"/>
  <c r="M391" i="3"/>
  <c r="L391" i="3"/>
  <c r="K391" i="3"/>
  <c r="M390" i="3"/>
  <c r="L390" i="3"/>
  <c r="K390" i="3"/>
  <c r="M389" i="3"/>
  <c r="L389" i="3"/>
  <c r="K389" i="3"/>
  <c r="M388" i="3"/>
  <c r="L388" i="3"/>
  <c r="K388" i="3"/>
  <c r="M387" i="3"/>
  <c r="L387" i="3"/>
  <c r="K387" i="3"/>
  <c r="M386" i="3"/>
  <c r="L386" i="3"/>
  <c r="K386" i="3"/>
  <c r="M385" i="3"/>
  <c r="L385" i="3"/>
  <c r="K385" i="3"/>
  <c r="M384" i="3"/>
  <c r="L384" i="3"/>
  <c r="K384" i="3"/>
  <c r="M383" i="3"/>
  <c r="L383" i="3"/>
  <c r="K383" i="3"/>
  <c r="M382" i="3"/>
  <c r="L382" i="3"/>
  <c r="K382" i="3"/>
  <c r="M381" i="3"/>
  <c r="L381" i="3"/>
  <c r="K381" i="3"/>
  <c r="M380" i="3"/>
  <c r="L380" i="3"/>
  <c r="K380" i="3"/>
  <c r="M379" i="3"/>
  <c r="L379" i="3"/>
  <c r="K379" i="3"/>
  <c r="M378" i="3"/>
  <c r="L378" i="3"/>
  <c r="K378" i="3"/>
  <c r="M377" i="3"/>
  <c r="L377" i="3"/>
  <c r="K377" i="3"/>
  <c r="M376" i="3"/>
  <c r="L376" i="3"/>
  <c r="K376" i="3"/>
  <c r="M375" i="3"/>
  <c r="L375" i="3"/>
  <c r="K375" i="3"/>
  <c r="M374" i="3"/>
  <c r="L374" i="3"/>
  <c r="K374" i="3"/>
  <c r="M373" i="3"/>
  <c r="L373" i="3"/>
  <c r="K373" i="3"/>
  <c r="M372" i="3"/>
  <c r="L372" i="3"/>
  <c r="K372" i="3"/>
  <c r="M371" i="3"/>
  <c r="L371" i="3"/>
  <c r="K371" i="3"/>
  <c r="M370" i="3"/>
  <c r="L370" i="3"/>
  <c r="K370" i="3"/>
  <c r="M369" i="3"/>
  <c r="L369" i="3"/>
  <c r="K369" i="3"/>
  <c r="M368" i="3"/>
  <c r="L368" i="3"/>
  <c r="K368" i="3"/>
  <c r="M367" i="3"/>
  <c r="L367" i="3"/>
  <c r="K367" i="3"/>
  <c r="M366" i="3"/>
  <c r="L366" i="3"/>
  <c r="K366" i="3"/>
  <c r="M365" i="3"/>
  <c r="L365" i="3"/>
  <c r="K365" i="3"/>
  <c r="M364" i="3"/>
  <c r="L364" i="3"/>
  <c r="K364" i="3"/>
  <c r="M363" i="3"/>
  <c r="L363" i="3"/>
  <c r="K363" i="3"/>
  <c r="M362" i="3"/>
  <c r="L362" i="3"/>
  <c r="K362" i="3"/>
  <c r="M361" i="3"/>
  <c r="L361" i="3"/>
  <c r="K361" i="3"/>
  <c r="M360" i="3"/>
  <c r="L360" i="3"/>
  <c r="K360" i="3"/>
  <c r="M359" i="3"/>
  <c r="L359" i="3"/>
  <c r="K359" i="3"/>
  <c r="M358" i="3"/>
  <c r="L358" i="3"/>
  <c r="K358" i="3"/>
  <c r="M357" i="3"/>
  <c r="L357" i="3"/>
  <c r="K357" i="3"/>
  <c r="M356" i="3"/>
  <c r="L356" i="3"/>
  <c r="K356" i="3"/>
  <c r="M355" i="3"/>
  <c r="L355" i="3"/>
  <c r="K355" i="3"/>
  <c r="M354" i="3"/>
  <c r="L354" i="3"/>
  <c r="K354" i="3"/>
  <c r="M353" i="3"/>
  <c r="L353" i="3"/>
  <c r="K353" i="3"/>
  <c r="M352" i="3"/>
  <c r="L352" i="3"/>
  <c r="K352" i="3"/>
  <c r="M351" i="3"/>
  <c r="L351" i="3"/>
  <c r="K351" i="3"/>
  <c r="M350" i="3"/>
  <c r="L350" i="3"/>
  <c r="K350" i="3"/>
  <c r="M349" i="3"/>
  <c r="L349" i="3"/>
  <c r="K349" i="3"/>
  <c r="M348" i="3"/>
  <c r="L348" i="3"/>
  <c r="K348" i="3"/>
  <c r="M347" i="3"/>
  <c r="L347" i="3"/>
  <c r="K347" i="3"/>
  <c r="M346" i="3"/>
  <c r="L346" i="3"/>
  <c r="K346" i="3"/>
  <c r="M345" i="3"/>
  <c r="L345" i="3"/>
  <c r="K345" i="3"/>
  <c r="M344" i="3"/>
  <c r="L344" i="3"/>
  <c r="K344" i="3"/>
  <c r="M343" i="3"/>
  <c r="L343" i="3"/>
  <c r="K343" i="3"/>
  <c r="M342" i="3"/>
  <c r="L342" i="3"/>
  <c r="K342" i="3"/>
  <c r="M341" i="3"/>
  <c r="L341" i="3"/>
  <c r="K341" i="3"/>
  <c r="M340" i="3"/>
  <c r="L340" i="3"/>
  <c r="K340" i="3"/>
  <c r="M339" i="3"/>
  <c r="L339" i="3"/>
  <c r="K339" i="3"/>
  <c r="M338" i="3"/>
  <c r="L338" i="3"/>
  <c r="K338" i="3"/>
  <c r="M337" i="3"/>
  <c r="L337" i="3"/>
  <c r="K337" i="3"/>
  <c r="M336" i="3"/>
  <c r="L336" i="3"/>
  <c r="K336" i="3"/>
  <c r="M335" i="3"/>
  <c r="L335" i="3"/>
  <c r="K335" i="3"/>
  <c r="M334" i="3"/>
  <c r="L334" i="3"/>
  <c r="K334" i="3"/>
  <c r="M333" i="3"/>
  <c r="L333" i="3"/>
  <c r="K333" i="3"/>
  <c r="M332" i="3"/>
  <c r="L332" i="3"/>
  <c r="K332" i="3"/>
  <c r="M331" i="3"/>
  <c r="L331" i="3"/>
  <c r="K331" i="3"/>
  <c r="M330" i="3"/>
  <c r="L330" i="3"/>
  <c r="K330" i="3"/>
  <c r="M329" i="3"/>
  <c r="L329" i="3"/>
  <c r="K329" i="3"/>
  <c r="M328" i="3"/>
  <c r="L328" i="3"/>
  <c r="K328" i="3"/>
  <c r="M327" i="3"/>
  <c r="L327" i="3"/>
  <c r="K327" i="3"/>
  <c r="M326" i="3"/>
  <c r="L326" i="3"/>
  <c r="K326" i="3"/>
  <c r="M325" i="3"/>
  <c r="L325" i="3"/>
  <c r="K325" i="3"/>
  <c r="M324" i="3"/>
  <c r="L324" i="3"/>
  <c r="K324" i="3"/>
  <c r="M323" i="3"/>
  <c r="L323" i="3"/>
  <c r="K323" i="3"/>
  <c r="M322" i="3"/>
  <c r="L322" i="3"/>
  <c r="K322" i="3"/>
  <c r="M321" i="3"/>
  <c r="L321" i="3"/>
  <c r="K321" i="3"/>
  <c r="M320" i="3"/>
  <c r="L320" i="3"/>
  <c r="K320" i="3"/>
  <c r="M319" i="3"/>
  <c r="L319" i="3"/>
  <c r="K319" i="3"/>
  <c r="M318" i="3"/>
  <c r="L318" i="3"/>
  <c r="K318" i="3"/>
  <c r="M317" i="3"/>
  <c r="L317" i="3"/>
  <c r="K317" i="3"/>
  <c r="M316" i="3"/>
  <c r="L316" i="3"/>
  <c r="K316" i="3"/>
  <c r="M315" i="3"/>
  <c r="L315" i="3"/>
  <c r="K315" i="3"/>
  <c r="M314" i="3"/>
  <c r="L314" i="3"/>
  <c r="K314" i="3"/>
  <c r="M313" i="3"/>
  <c r="L313" i="3"/>
  <c r="K313" i="3"/>
  <c r="M312" i="3"/>
  <c r="L312" i="3"/>
  <c r="K312" i="3"/>
  <c r="M311" i="3"/>
  <c r="L311" i="3"/>
  <c r="K311" i="3"/>
  <c r="M310" i="3"/>
  <c r="L310" i="3"/>
  <c r="K310" i="3"/>
  <c r="M309" i="3"/>
  <c r="L309" i="3"/>
  <c r="K309" i="3"/>
  <c r="M308" i="3"/>
  <c r="L308" i="3"/>
  <c r="K308" i="3"/>
  <c r="M307" i="3"/>
  <c r="L307" i="3"/>
  <c r="K307" i="3"/>
  <c r="M306" i="3"/>
  <c r="L306" i="3"/>
  <c r="K306" i="3"/>
  <c r="M305" i="3"/>
  <c r="L305" i="3"/>
  <c r="K305" i="3"/>
  <c r="M304" i="3"/>
  <c r="L304" i="3"/>
  <c r="K304" i="3"/>
  <c r="M303" i="3"/>
  <c r="L303" i="3"/>
  <c r="K303" i="3"/>
  <c r="M302" i="3"/>
  <c r="L302" i="3"/>
  <c r="K302" i="3"/>
  <c r="M301" i="3"/>
  <c r="L301" i="3"/>
  <c r="K301" i="3"/>
  <c r="M300" i="3"/>
  <c r="L300" i="3"/>
  <c r="K300" i="3"/>
  <c r="M299" i="3"/>
  <c r="L299" i="3"/>
  <c r="K299" i="3"/>
  <c r="M298" i="3"/>
  <c r="L298" i="3"/>
  <c r="K298" i="3"/>
  <c r="M297" i="3"/>
  <c r="L297" i="3"/>
  <c r="K297" i="3"/>
  <c r="M296" i="3"/>
  <c r="L296" i="3"/>
  <c r="K296" i="3"/>
  <c r="M295" i="3"/>
  <c r="L295" i="3"/>
  <c r="K295" i="3"/>
  <c r="M294" i="3"/>
  <c r="L294" i="3"/>
  <c r="K294" i="3"/>
  <c r="M293" i="3"/>
  <c r="L293" i="3"/>
  <c r="K293" i="3"/>
  <c r="M292" i="3"/>
  <c r="L292" i="3"/>
  <c r="K292" i="3"/>
  <c r="M291" i="3"/>
  <c r="L291" i="3"/>
  <c r="K291" i="3"/>
  <c r="M290" i="3"/>
  <c r="L290" i="3"/>
  <c r="K290" i="3"/>
  <c r="M289" i="3"/>
  <c r="L289" i="3"/>
  <c r="K289" i="3"/>
  <c r="M288" i="3"/>
  <c r="L288" i="3"/>
  <c r="K288" i="3"/>
  <c r="M287" i="3"/>
  <c r="L287" i="3"/>
  <c r="K287" i="3"/>
  <c r="M286" i="3"/>
  <c r="L286" i="3"/>
  <c r="K286" i="3"/>
  <c r="M285" i="3"/>
  <c r="L285" i="3"/>
  <c r="K285" i="3"/>
  <c r="M284" i="3"/>
  <c r="L284" i="3"/>
  <c r="K284" i="3"/>
  <c r="M283" i="3"/>
  <c r="L283" i="3"/>
  <c r="K283" i="3"/>
  <c r="M282" i="3"/>
  <c r="L282" i="3"/>
  <c r="K282" i="3"/>
  <c r="M281" i="3"/>
  <c r="L281" i="3"/>
  <c r="K281" i="3"/>
  <c r="M280" i="3"/>
  <c r="L280" i="3"/>
  <c r="K280" i="3"/>
  <c r="M279" i="3"/>
  <c r="L279" i="3"/>
  <c r="K279" i="3"/>
  <c r="M278" i="3"/>
  <c r="L278" i="3"/>
  <c r="K278" i="3"/>
  <c r="M277" i="3"/>
  <c r="L277" i="3"/>
  <c r="K277" i="3"/>
  <c r="M276" i="3"/>
  <c r="L276" i="3"/>
  <c r="K276" i="3"/>
  <c r="M275" i="3"/>
  <c r="L275" i="3"/>
  <c r="K275" i="3"/>
  <c r="M274" i="3"/>
  <c r="L274" i="3"/>
  <c r="K274" i="3"/>
  <c r="M273" i="3"/>
  <c r="L273" i="3"/>
  <c r="K273" i="3"/>
  <c r="M272" i="3"/>
  <c r="L272" i="3"/>
  <c r="K272" i="3"/>
  <c r="M271" i="3"/>
  <c r="L271" i="3"/>
  <c r="K271" i="3"/>
  <c r="M270" i="3"/>
  <c r="L270" i="3"/>
  <c r="K270" i="3"/>
  <c r="M269" i="3"/>
  <c r="L269" i="3"/>
  <c r="K269" i="3"/>
  <c r="M268" i="3"/>
  <c r="L268" i="3"/>
  <c r="K268" i="3"/>
  <c r="M267" i="3"/>
  <c r="L267" i="3"/>
  <c r="K267" i="3"/>
  <c r="M266" i="3"/>
  <c r="L266" i="3"/>
  <c r="K266" i="3"/>
  <c r="M265" i="3"/>
  <c r="L265" i="3"/>
  <c r="K265" i="3"/>
  <c r="M264" i="3"/>
  <c r="L264" i="3"/>
  <c r="K264" i="3"/>
  <c r="M263" i="3"/>
  <c r="L263" i="3"/>
  <c r="K263" i="3"/>
  <c r="M262" i="3"/>
  <c r="L262" i="3"/>
  <c r="K262" i="3"/>
  <c r="M261" i="3"/>
  <c r="L261" i="3"/>
  <c r="K261" i="3"/>
  <c r="M260" i="3"/>
  <c r="L260" i="3"/>
  <c r="K260" i="3"/>
  <c r="M259" i="3"/>
  <c r="L259" i="3"/>
  <c r="K259" i="3"/>
  <c r="M258" i="3"/>
  <c r="L258" i="3"/>
  <c r="K258" i="3"/>
  <c r="M257" i="3"/>
  <c r="L257" i="3"/>
  <c r="K257" i="3"/>
  <c r="M256" i="3"/>
  <c r="L256" i="3"/>
  <c r="K256" i="3"/>
  <c r="M255" i="3"/>
  <c r="L255" i="3"/>
  <c r="K255" i="3"/>
  <c r="M254" i="3"/>
  <c r="L254" i="3"/>
  <c r="K254" i="3"/>
  <c r="M253" i="3"/>
  <c r="L253" i="3"/>
  <c r="K253" i="3"/>
  <c r="M252" i="3"/>
  <c r="L252" i="3"/>
  <c r="K252" i="3"/>
  <c r="M251" i="3"/>
  <c r="L251" i="3"/>
  <c r="K251" i="3"/>
  <c r="M250" i="3"/>
  <c r="L250" i="3"/>
  <c r="K250" i="3"/>
  <c r="M249" i="3"/>
  <c r="L249" i="3"/>
  <c r="K249" i="3"/>
  <c r="M248" i="3"/>
  <c r="L248" i="3"/>
  <c r="K248" i="3"/>
  <c r="M247" i="3"/>
  <c r="L247" i="3"/>
  <c r="K247" i="3"/>
  <c r="M246" i="3"/>
  <c r="L246" i="3"/>
  <c r="K246" i="3"/>
  <c r="M245" i="3"/>
  <c r="L245" i="3"/>
  <c r="K245" i="3"/>
  <c r="M244" i="3"/>
  <c r="L244" i="3"/>
  <c r="K244" i="3"/>
  <c r="M243" i="3"/>
  <c r="L243" i="3"/>
  <c r="K243" i="3"/>
  <c r="M242" i="3"/>
  <c r="L242" i="3"/>
  <c r="K242" i="3"/>
  <c r="M241" i="3"/>
  <c r="L241" i="3"/>
  <c r="K241" i="3"/>
  <c r="M240" i="3"/>
  <c r="L240" i="3"/>
  <c r="K240" i="3"/>
  <c r="M239" i="3"/>
  <c r="L239" i="3"/>
  <c r="K239" i="3"/>
  <c r="M238" i="3"/>
  <c r="L238" i="3"/>
  <c r="K238" i="3"/>
  <c r="M237" i="3"/>
  <c r="L237" i="3"/>
  <c r="K237" i="3"/>
  <c r="M236" i="3"/>
  <c r="L236" i="3"/>
  <c r="K236" i="3"/>
  <c r="M235" i="3"/>
  <c r="L235" i="3"/>
  <c r="K235" i="3"/>
  <c r="M234" i="3"/>
  <c r="L234" i="3"/>
  <c r="K234" i="3"/>
  <c r="M233" i="3"/>
  <c r="L233" i="3"/>
  <c r="K233" i="3"/>
  <c r="M232" i="3"/>
  <c r="L232" i="3"/>
  <c r="K232" i="3"/>
  <c r="M231" i="3"/>
  <c r="L231" i="3"/>
  <c r="K231" i="3"/>
  <c r="M230" i="3"/>
  <c r="L230" i="3"/>
  <c r="K230" i="3"/>
  <c r="M229" i="3"/>
  <c r="L229" i="3"/>
  <c r="K229" i="3"/>
  <c r="M228" i="3"/>
  <c r="L228" i="3"/>
  <c r="K228" i="3"/>
  <c r="M227" i="3"/>
  <c r="L227" i="3"/>
  <c r="K227" i="3"/>
  <c r="M226" i="3"/>
  <c r="L226" i="3"/>
  <c r="K226" i="3"/>
  <c r="M225" i="3"/>
  <c r="L225" i="3"/>
  <c r="K225" i="3"/>
  <c r="M224" i="3"/>
  <c r="L224" i="3"/>
  <c r="K224" i="3"/>
  <c r="M223" i="3"/>
  <c r="L223" i="3"/>
  <c r="K223" i="3"/>
  <c r="M222" i="3"/>
  <c r="L222" i="3"/>
  <c r="K222" i="3"/>
  <c r="M221" i="3"/>
  <c r="L221" i="3"/>
  <c r="K221" i="3"/>
  <c r="M220" i="3"/>
  <c r="L220" i="3"/>
  <c r="K220" i="3"/>
  <c r="M219" i="3"/>
  <c r="L219" i="3"/>
  <c r="K219" i="3"/>
  <c r="M218" i="3"/>
  <c r="L218" i="3"/>
  <c r="K218" i="3"/>
  <c r="M217" i="3"/>
  <c r="L217" i="3"/>
  <c r="K217" i="3"/>
  <c r="M216" i="3"/>
  <c r="L216" i="3"/>
  <c r="K216" i="3"/>
  <c r="M215" i="3"/>
  <c r="L215" i="3"/>
  <c r="K215" i="3"/>
  <c r="M214" i="3"/>
  <c r="L214" i="3"/>
  <c r="K214" i="3"/>
  <c r="M213" i="3"/>
  <c r="L213" i="3"/>
  <c r="K213" i="3"/>
  <c r="M212" i="3"/>
  <c r="L212" i="3"/>
  <c r="K212" i="3"/>
  <c r="M211" i="3"/>
  <c r="L211" i="3"/>
  <c r="K211" i="3"/>
  <c r="M210" i="3"/>
  <c r="L210" i="3"/>
  <c r="K210" i="3"/>
  <c r="M209" i="3"/>
  <c r="L209" i="3"/>
  <c r="K209" i="3"/>
  <c r="M208" i="3"/>
  <c r="L208" i="3"/>
  <c r="K208" i="3"/>
  <c r="M207" i="3"/>
  <c r="L207" i="3"/>
  <c r="K207" i="3"/>
  <c r="M206" i="3"/>
  <c r="L206" i="3"/>
  <c r="K206" i="3"/>
  <c r="M205" i="3"/>
  <c r="L205" i="3"/>
  <c r="K205" i="3"/>
  <c r="M204" i="3"/>
  <c r="L204" i="3"/>
  <c r="K204" i="3"/>
  <c r="M203" i="3"/>
  <c r="L203" i="3"/>
  <c r="K203" i="3"/>
  <c r="M202" i="3"/>
  <c r="L202" i="3"/>
  <c r="K202" i="3"/>
  <c r="M201" i="3"/>
  <c r="L201" i="3"/>
  <c r="K201" i="3"/>
  <c r="M200" i="3"/>
  <c r="L200" i="3"/>
  <c r="K200" i="3"/>
  <c r="M199" i="3"/>
  <c r="L199" i="3"/>
  <c r="K199" i="3"/>
  <c r="M198" i="3"/>
  <c r="L198" i="3"/>
  <c r="K198" i="3"/>
  <c r="M197" i="3"/>
  <c r="L197" i="3"/>
  <c r="K197" i="3"/>
  <c r="M196" i="3"/>
  <c r="L196" i="3"/>
  <c r="K196" i="3"/>
  <c r="M195" i="3"/>
  <c r="L195" i="3"/>
  <c r="K195" i="3"/>
  <c r="M194" i="3"/>
  <c r="L194" i="3"/>
  <c r="K194" i="3"/>
  <c r="M193" i="3"/>
  <c r="L193" i="3"/>
  <c r="K193" i="3"/>
  <c r="M192" i="3"/>
  <c r="L192" i="3"/>
  <c r="K192" i="3"/>
  <c r="M191" i="3"/>
  <c r="L191" i="3"/>
  <c r="K191" i="3"/>
  <c r="M190" i="3"/>
  <c r="L190" i="3"/>
  <c r="K190" i="3"/>
  <c r="M189" i="3"/>
  <c r="L189" i="3"/>
  <c r="K189" i="3"/>
  <c r="M188" i="3"/>
  <c r="L188" i="3"/>
  <c r="K188" i="3"/>
  <c r="M187" i="3"/>
  <c r="L187" i="3"/>
  <c r="K187" i="3"/>
  <c r="M186" i="3"/>
  <c r="L186" i="3"/>
  <c r="K186" i="3"/>
  <c r="M185" i="3"/>
  <c r="L185" i="3"/>
  <c r="K185" i="3"/>
  <c r="M184" i="3"/>
  <c r="L184" i="3"/>
  <c r="K184" i="3"/>
  <c r="M183" i="3"/>
  <c r="L183" i="3"/>
  <c r="K183" i="3"/>
  <c r="M182" i="3"/>
  <c r="L182" i="3"/>
  <c r="K182" i="3"/>
  <c r="M181" i="3"/>
  <c r="L181" i="3"/>
  <c r="K181" i="3"/>
  <c r="M180" i="3"/>
  <c r="L180" i="3"/>
  <c r="K180" i="3"/>
  <c r="M179" i="3"/>
  <c r="L179" i="3"/>
  <c r="K179" i="3"/>
  <c r="M178" i="3"/>
  <c r="L178" i="3"/>
  <c r="K178" i="3"/>
  <c r="M177" i="3"/>
  <c r="L177" i="3"/>
  <c r="K177" i="3"/>
  <c r="M176" i="3"/>
  <c r="L176" i="3"/>
  <c r="K176" i="3"/>
  <c r="M175" i="3"/>
  <c r="L175" i="3"/>
  <c r="K175" i="3"/>
  <c r="M174" i="3"/>
  <c r="L174" i="3"/>
  <c r="K174" i="3"/>
  <c r="M173" i="3"/>
  <c r="L173" i="3"/>
  <c r="K173" i="3"/>
  <c r="M172" i="3"/>
  <c r="L172" i="3"/>
  <c r="K172" i="3"/>
  <c r="M171" i="3"/>
  <c r="L171" i="3"/>
  <c r="K171" i="3"/>
  <c r="M170" i="3"/>
  <c r="L170" i="3"/>
  <c r="K170" i="3"/>
  <c r="M169" i="3"/>
  <c r="L169" i="3"/>
  <c r="K169" i="3"/>
  <c r="M168" i="3"/>
  <c r="L168" i="3"/>
  <c r="K168" i="3"/>
  <c r="M167" i="3"/>
  <c r="L167" i="3"/>
  <c r="K167" i="3"/>
  <c r="M166" i="3"/>
  <c r="L166" i="3"/>
  <c r="K166" i="3"/>
  <c r="M165" i="3"/>
  <c r="L165" i="3"/>
  <c r="K165" i="3"/>
  <c r="M164" i="3"/>
  <c r="L164" i="3"/>
  <c r="K164" i="3"/>
  <c r="M163" i="3"/>
  <c r="L163" i="3"/>
  <c r="K163" i="3"/>
  <c r="M162" i="3"/>
  <c r="L162" i="3"/>
  <c r="K162" i="3"/>
  <c r="M161" i="3"/>
  <c r="L161" i="3"/>
  <c r="K161" i="3"/>
  <c r="M160" i="3"/>
  <c r="L160" i="3"/>
  <c r="K160" i="3"/>
  <c r="M159" i="3"/>
  <c r="L159" i="3"/>
  <c r="K159" i="3"/>
  <c r="M158" i="3"/>
  <c r="L158" i="3"/>
  <c r="K158" i="3"/>
  <c r="M157" i="3"/>
  <c r="L157" i="3"/>
  <c r="K157" i="3"/>
  <c r="M156" i="3"/>
  <c r="L156" i="3"/>
  <c r="K156" i="3"/>
  <c r="M155" i="3"/>
  <c r="L155" i="3"/>
  <c r="K155" i="3"/>
  <c r="M154" i="3"/>
  <c r="L154" i="3"/>
  <c r="K154" i="3"/>
  <c r="M153" i="3"/>
  <c r="L153" i="3"/>
  <c r="K153" i="3"/>
  <c r="M152" i="3"/>
  <c r="L152" i="3"/>
  <c r="K152" i="3"/>
  <c r="M151" i="3"/>
  <c r="L151" i="3"/>
  <c r="K151" i="3"/>
  <c r="M150" i="3"/>
  <c r="L150" i="3"/>
  <c r="K150" i="3"/>
  <c r="M149" i="3"/>
  <c r="L149" i="3"/>
  <c r="K149" i="3"/>
  <c r="M148" i="3"/>
  <c r="L148" i="3"/>
  <c r="K148" i="3"/>
  <c r="M147" i="3"/>
  <c r="L147" i="3"/>
  <c r="K147" i="3"/>
  <c r="M146" i="3"/>
  <c r="L146" i="3"/>
  <c r="K146" i="3"/>
  <c r="M145" i="3"/>
  <c r="L145" i="3"/>
  <c r="K145" i="3"/>
  <c r="M144" i="3"/>
  <c r="L144" i="3"/>
  <c r="K144" i="3"/>
  <c r="M143" i="3"/>
  <c r="L143" i="3"/>
  <c r="K143" i="3"/>
  <c r="M142" i="3"/>
  <c r="L142" i="3"/>
  <c r="K142" i="3"/>
  <c r="M141" i="3"/>
  <c r="L141" i="3"/>
  <c r="K141" i="3"/>
  <c r="M140" i="3"/>
  <c r="L140" i="3"/>
  <c r="K140" i="3"/>
  <c r="M139" i="3"/>
  <c r="L139" i="3"/>
  <c r="K139" i="3"/>
  <c r="M138" i="3"/>
  <c r="L138" i="3"/>
  <c r="K138" i="3"/>
  <c r="M137" i="3"/>
  <c r="L137" i="3"/>
  <c r="K137" i="3"/>
  <c r="M136" i="3"/>
  <c r="L136" i="3"/>
  <c r="K136" i="3"/>
  <c r="M135" i="3"/>
  <c r="L135" i="3"/>
  <c r="K135" i="3"/>
  <c r="M134" i="3"/>
  <c r="L134" i="3"/>
  <c r="K134" i="3"/>
  <c r="M133" i="3"/>
  <c r="L133" i="3"/>
  <c r="K133" i="3"/>
  <c r="M132" i="3"/>
  <c r="L132" i="3"/>
  <c r="K132" i="3"/>
  <c r="M131" i="3"/>
  <c r="L131" i="3"/>
  <c r="K131" i="3"/>
  <c r="M130" i="3"/>
  <c r="L130" i="3"/>
  <c r="K130" i="3"/>
  <c r="M129" i="3"/>
  <c r="L129" i="3"/>
  <c r="K129" i="3"/>
  <c r="M128" i="3"/>
  <c r="L128" i="3"/>
  <c r="K128" i="3"/>
  <c r="M127" i="3"/>
  <c r="L127" i="3"/>
  <c r="K127" i="3"/>
  <c r="M126" i="3"/>
  <c r="L126" i="3"/>
  <c r="K126" i="3"/>
  <c r="M125" i="3"/>
  <c r="L125" i="3"/>
  <c r="K125" i="3"/>
  <c r="M124" i="3"/>
  <c r="L124" i="3"/>
  <c r="K124" i="3"/>
  <c r="M123" i="3"/>
  <c r="L123" i="3"/>
  <c r="K123" i="3"/>
  <c r="M122" i="3"/>
  <c r="L122" i="3"/>
  <c r="K122" i="3"/>
  <c r="M121" i="3"/>
  <c r="L121" i="3"/>
  <c r="K121" i="3"/>
  <c r="M120" i="3"/>
  <c r="L120" i="3"/>
  <c r="K120" i="3"/>
  <c r="M119" i="3"/>
  <c r="L119" i="3"/>
  <c r="K119" i="3"/>
  <c r="M118" i="3"/>
  <c r="L118" i="3"/>
  <c r="K118" i="3"/>
  <c r="M117" i="3"/>
  <c r="L117" i="3"/>
  <c r="K117" i="3"/>
  <c r="M116" i="3"/>
  <c r="L116" i="3"/>
  <c r="K116" i="3"/>
  <c r="M115" i="3"/>
  <c r="L115" i="3"/>
  <c r="K115" i="3"/>
  <c r="M114" i="3"/>
  <c r="L114" i="3"/>
  <c r="K114" i="3"/>
  <c r="M113" i="3"/>
  <c r="L113" i="3"/>
  <c r="K113" i="3"/>
  <c r="M112" i="3"/>
  <c r="L112" i="3"/>
  <c r="K112" i="3"/>
  <c r="M111" i="3"/>
  <c r="L111" i="3"/>
  <c r="K111" i="3"/>
  <c r="M110" i="3"/>
  <c r="L110" i="3"/>
  <c r="K110" i="3"/>
  <c r="M109" i="3"/>
  <c r="L109" i="3"/>
  <c r="K109" i="3"/>
  <c r="M108" i="3"/>
  <c r="L108" i="3"/>
  <c r="K108" i="3"/>
  <c r="M107" i="3"/>
  <c r="L107" i="3"/>
  <c r="K107" i="3"/>
  <c r="M106" i="3"/>
  <c r="L106" i="3"/>
  <c r="K106" i="3"/>
  <c r="M105" i="3"/>
  <c r="L105" i="3"/>
  <c r="K105" i="3"/>
  <c r="M104" i="3"/>
  <c r="L104" i="3"/>
  <c r="K104" i="3"/>
  <c r="M103" i="3"/>
  <c r="L103" i="3"/>
  <c r="K103" i="3"/>
  <c r="M102" i="3"/>
  <c r="L102" i="3"/>
  <c r="K102" i="3"/>
  <c r="M101" i="3"/>
  <c r="L101" i="3"/>
  <c r="K101" i="3"/>
  <c r="M100" i="3"/>
  <c r="L100" i="3"/>
  <c r="K100" i="3"/>
  <c r="M99" i="3"/>
  <c r="L99" i="3"/>
  <c r="K99" i="3"/>
  <c r="M98" i="3"/>
  <c r="L98" i="3"/>
  <c r="K98" i="3"/>
  <c r="M97" i="3"/>
  <c r="L97" i="3"/>
  <c r="K97" i="3"/>
  <c r="M96" i="3"/>
  <c r="L96" i="3"/>
  <c r="K96" i="3"/>
  <c r="M95" i="3"/>
  <c r="L95" i="3"/>
  <c r="K95" i="3"/>
  <c r="M94" i="3"/>
  <c r="L94" i="3"/>
  <c r="K94" i="3"/>
  <c r="M93" i="3"/>
  <c r="L93" i="3"/>
  <c r="K93" i="3"/>
  <c r="M92" i="3"/>
  <c r="L92" i="3"/>
  <c r="K92" i="3"/>
  <c r="M91" i="3"/>
  <c r="L91" i="3"/>
  <c r="K91" i="3"/>
  <c r="M90" i="3"/>
  <c r="L90" i="3"/>
  <c r="K90" i="3"/>
  <c r="M89" i="3"/>
  <c r="L89" i="3"/>
  <c r="K89" i="3"/>
  <c r="M88" i="3"/>
  <c r="L88" i="3"/>
  <c r="K88" i="3"/>
  <c r="M87" i="3"/>
  <c r="L87" i="3"/>
  <c r="K87" i="3"/>
  <c r="M86" i="3"/>
  <c r="L86" i="3"/>
  <c r="K86" i="3"/>
  <c r="M85" i="3"/>
  <c r="L85" i="3"/>
  <c r="K85" i="3"/>
  <c r="M84" i="3"/>
  <c r="L84" i="3"/>
  <c r="K84" i="3"/>
  <c r="M83" i="3"/>
  <c r="L83" i="3"/>
  <c r="K83" i="3"/>
  <c r="M82" i="3"/>
  <c r="L82" i="3"/>
  <c r="K82" i="3"/>
  <c r="M81" i="3"/>
  <c r="L81" i="3"/>
  <c r="K81" i="3"/>
  <c r="M80" i="3"/>
  <c r="L80" i="3"/>
  <c r="K80" i="3"/>
  <c r="M79" i="3"/>
  <c r="L79" i="3"/>
  <c r="K79" i="3"/>
  <c r="M78" i="3"/>
  <c r="L78" i="3"/>
  <c r="K78" i="3"/>
  <c r="M77" i="3"/>
  <c r="L77" i="3"/>
  <c r="K77" i="3"/>
  <c r="M76" i="3"/>
  <c r="L76" i="3"/>
  <c r="K76" i="3"/>
  <c r="M75" i="3"/>
  <c r="L75" i="3"/>
  <c r="K75" i="3"/>
  <c r="M74" i="3"/>
  <c r="L74" i="3"/>
  <c r="K74" i="3"/>
  <c r="M73" i="3"/>
  <c r="L73" i="3"/>
  <c r="K73" i="3"/>
  <c r="M72" i="3"/>
  <c r="L72" i="3"/>
  <c r="K72" i="3"/>
  <c r="M71" i="3"/>
  <c r="L71" i="3"/>
  <c r="K71" i="3"/>
  <c r="M70" i="3"/>
  <c r="L70" i="3"/>
  <c r="K70" i="3"/>
  <c r="M69" i="3"/>
  <c r="L69" i="3"/>
  <c r="K69" i="3"/>
  <c r="M68" i="3"/>
  <c r="L68" i="3"/>
  <c r="K68" i="3"/>
  <c r="M67" i="3"/>
  <c r="L67" i="3"/>
  <c r="K67" i="3"/>
  <c r="M66" i="3"/>
  <c r="L66" i="3"/>
  <c r="K66" i="3"/>
  <c r="M65" i="3"/>
  <c r="L65" i="3"/>
  <c r="K65" i="3"/>
  <c r="M64" i="3"/>
  <c r="L64" i="3"/>
  <c r="K64" i="3"/>
  <c r="M63" i="3"/>
  <c r="L63" i="3"/>
  <c r="K63" i="3"/>
  <c r="M62" i="3"/>
  <c r="L62" i="3"/>
  <c r="K62" i="3"/>
  <c r="M61" i="3"/>
  <c r="L61" i="3"/>
  <c r="K61" i="3"/>
  <c r="M60" i="3"/>
  <c r="L60" i="3"/>
  <c r="K60" i="3"/>
  <c r="M59" i="3"/>
  <c r="L59" i="3"/>
  <c r="K59" i="3"/>
  <c r="M58" i="3"/>
  <c r="L58" i="3"/>
  <c r="K58" i="3"/>
  <c r="M57" i="3"/>
  <c r="L57" i="3"/>
  <c r="K57" i="3"/>
  <c r="M56" i="3"/>
  <c r="L56" i="3"/>
  <c r="K56" i="3"/>
  <c r="M55" i="3"/>
  <c r="L55" i="3"/>
  <c r="K55" i="3"/>
  <c r="M54" i="3"/>
  <c r="L54" i="3"/>
  <c r="K54" i="3"/>
  <c r="M53" i="3"/>
  <c r="L53" i="3"/>
  <c r="K53" i="3"/>
  <c r="M52" i="3"/>
  <c r="L52" i="3"/>
  <c r="K52" i="3"/>
  <c r="M51" i="3"/>
  <c r="L51" i="3"/>
  <c r="K51" i="3"/>
  <c r="M50" i="3"/>
  <c r="L50" i="3"/>
  <c r="K50" i="3"/>
  <c r="M49" i="3"/>
  <c r="L49" i="3"/>
  <c r="K49" i="3"/>
  <c r="M48" i="3"/>
  <c r="L48" i="3"/>
  <c r="K48" i="3"/>
  <c r="M47" i="3"/>
  <c r="L47" i="3"/>
  <c r="K47" i="3"/>
  <c r="M46" i="3"/>
  <c r="L46" i="3"/>
  <c r="K46" i="3"/>
  <c r="M45" i="3"/>
  <c r="L45" i="3"/>
  <c r="K45" i="3"/>
  <c r="M44" i="3"/>
  <c r="L44" i="3"/>
  <c r="K44" i="3"/>
  <c r="M43" i="3"/>
  <c r="L43" i="3"/>
  <c r="K43" i="3"/>
  <c r="M42" i="3"/>
  <c r="L42" i="3"/>
  <c r="K42" i="3"/>
  <c r="M41" i="3"/>
  <c r="L41" i="3"/>
  <c r="K41" i="3"/>
  <c r="M40" i="3"/>
  <c r="L40" i="3"/>
  <c r="K40" i="3"/>
  <c r="M39" i="3"/>
  <c r="L39" i="3"/>
  <c r="K39" i="3"/>
  <c r="M38" i="3"/>
  <c r="L38" i="3"/>
  <c r="K38" i="3"/>
  <c r="M37" i="3"/>
  <c r="L37" i="3"/>
  <c r="K37" i="3"/>
  <c r="M36" i="3"/>
  <c r="L36" i="3"/>
  <c r="K36" i="3"/>
  <c r="M35" i="3"/>
  <c r="L35" i="3"/>
  <c r="K35" i="3"/>
  <c r="M34" i="3"/>
  <c r="L34" i="3"/>
  <c r="K34" i="3"/>
  <c r="M33" i="3"/>
  <c r="L33" i="3"/>
  <c r="K33" i="3"/>
  <c r="M32" i="3"/>
  <c r="L32" i="3"/>
  <c r="K32" i="3"/>
  <c r="M31" i="3"/>
  <c r="L31" i="3"/>
  <c r="K31" i="3"/>
  <c r="M30" i="3"/>
  <c r="L30" i="3"/>
  <c r="K30" i="3"/>
  <c r="M29" i="3"/>
  <c r="L29" i="3"/>
  <c r="K29" i="3"/>
  <c r="M28" i="3"/>
  <c r="L28" i="3"/>
  <c r="K28" i="3"/>
  <c r="M27" i="3"/>
  <c r="L27" i="3"/>
  <c r="K27" i="3"/>
  <c r="M26" i="3"/>
  <c r="L26" i="3"/>
  <c r="K26" i="3"/>
  <c r="M25" i="3"/>
  <c r="L25" i="3"/>
  <c r="K25" i="3"/>
  <c r="M24" i="3"/>
  <c r="L24" i="3"/>
  <c r="K24" i="3"/>
  <c r="M23" i="3"/>
  <c r="L23" i="3"/>
  <c r="K23" i="3"/>
  <c r="M22" i="3"/>
  <c r="L22" i="3"/>
  <c r="K22" i="3"/>
  <c r="M21" i="3"/>
  <c r="L21" i="3"/>
  <c r="K21" i="3"/>
  <c r="M20" i="3"/>
  <c r="L20" i="3"/>
  <c r="K20" i="3"/>
  <c r="M19" i="3"/>
  <c r="L19" i="3"/>
  <c r="K19" i="3"/>
  <c r="M18" i="3"/>
  <c r="L18" i="3"/>
  <c r="K18" i="3"/>
  <c r="M17" i="3"/>
  <c r="L17" i="3"/>
  <c r="K17" i="3"/>
  <c r="M16" i="3"/>
  <c r="L16" i="3"/>
  <c r="K16" i="3"/>
  <c r="M15" i="3"/>
  <c r="L15" i="3"/>
  <c r="K15" i="3"/>
  <c r="M14" i="3"/>
  <c r="L14" i="3"/>
  <c r="K14" i="3"/>
  <c r="M13" i="3"/>
  <c r="L13" i="3"/>
  <c r="K13" i="3"/>
  <c r="M12" i="3"/>
  <c r="L12" i="3"/>
  <c r="K12" i="3"/>
  <c r="M11" i="3"/>
  <c r="L11" i="3"/>
  <c r="K11" i="3"/>
  <c r="M10" i="3"/>
  <c r="L10" i="3"/>
  <c r="K10" i="3"/>
  <c r="M9" i="3"/>
  <c r="L9" i="3"/>
  <c r="K9" i="3"/>
  <c r="T8" i="3" l="1"/>
  <c r="S8" i="3"/>
  <c r="R8" i="3"/>
  <c r="W7" i="4" l="1"/>
  <c r="N6" i="4"/>
  <c r="M6" i="4"/>
  <c r="L6" i="4"/>
  <c r="C6" i="4" l="1"/>
  <c r="E12" i="2"/>
  <c r="W8" i="4"/>
  <c r="W6" i="4" l="1"/>
  <c r="W11" i="4" l="1"/>
  <c r="Q7990" i="4" l="1"/>
  <c r="P7990" i="4"/>
  <c r="H7990" i="4" s="1"/>
  <c r="G7990" i="4" s="1"/>
  <c r="Q3374" i="4"/>
  <c r="P3374" i="4"/>
  <c r="H3374" i="4" s="1"/>
  <c r="G3374" i="4" s="1"/>
  <c r="Q8156" i="4"/>
  <c r="N8159" i="3" s="1"/>
  <c r="P8156" i="4"/>
  <c r="H8156" i="4" s="1"/>
  <c r="G8156" i="4" s="1"/>
  <c r="Q5791" i="4"/>
  <c r="N5794" i="3" s="1"/>
  <c r="P5791" i="4"/>
  <c r="H5791" i="4" s="1"/>
  <c r="G5791" i="4" s="1"/>
  <c r="Q3729" i="4"/>
  <c r="P3729" i="4"/>
  <c r="H3729" i="4" s="1"/>
  <c r="G3729" i="4" s="1"/>
  <c r="Q1566" i="4"/>
  <c r="N1569" i="3" s="1"/>
  <c r="P1566" i="4"/>
  <c r="H1566" i="4" s="1"/>
  <c r="G1566" i="4" s="1"/>
  <c r="Q1684" i="4"/>
  <c r="N1687" i="3" s="1"/>
  <c r="P1684" i="4"/>
  <c r="H1684" i="4" s="1"/>
  <c r="G1684" i="4" s="1"/>
  <c r="P8230" i="4"/>
  <c r="H8230" i="4" s="1"/>
  <c r="G8230" i="4" s="1"/>
  <c r="Q8230" i="4"/>
  <c r="N8233" i="3" s="1"/>
  <c r="Q5112" i="4"/>
  <c r="N5115" i="3" s="1"/>
  <c r="P5112" i="4"/>
  <c r="H5112" i="4" s="1"/>
  <c r="G5112" i="4" s="1"/>
  <c r="Q3471" i="4"/>
  <c r="N3474" i="3" s="1"/>
  <c r="P3471" i="4"/>
  <c r="H3471" i="4" s="1"/>
  <c r="G3471" i="4" s="1"/>
  <c r="P7441" i="4"/>
  <c r="H7441" i="4" s="1"/>
  <c r="G7441" i="4" s="1"/>
  <c r="Q7441" i="4"/>
  <c r="N7444" i="3" s="1"/>
  <c r="Q1876" i="4"/>
  <c r="N1879" i="3" s="1"/>
  <c r="P1876" i="4"/>
  <c r="H1876" i="4" s="1"/>
  <c r="G1876" i="4" s="1"/>
  <c r="Q6155" i="4"/>
  <c r="P6155" i="4"/>
  <c r="H6155" i="4" s="1"/>
  <c r="G6155" i="4" s="1"/>
  <c r="P4906" i="4"/>
  <c r="H4906" i="4" s="1"/>
  <c r="G4906" i="4" s="1"/>
  <c r="Q4906" i="4"/>
  <c r="N4909" i="3" s="1"/>
  <c r="Q923" i="4"/>
  <c r="N926" i="3" s="1"/>
  <c r="P923" i="4"/>
  <c r="H923" i="4" s="1"/>
  <c r="G923" i="4" s="1"/>
  <c r="Q6298" i="4"/>
  <c r="N6301" i="3" s="1"/>
  <c r="P6298" i="4"/>
  <c r="H6298" i="4" s="1"/>
  <c r="G6298" i="4" s="1"/>
  <c r="Q8436" i="4"/>
  <c r="N8439" i="3" s="1"/>
  <c r="P8436" i="4"/>
  <c r="H8436" i="4" s="1"/>
  <c r="G8436" i="4" s="1"/>
  <c r="Q6110" i="4"/>
  <c r="N6113" i="3" s="1"/>
  <c r="P6110" i="4"/>
  <c r="H6110" i="4" s="1"/>
  <c r="G6110" i="4" s="1"/>
  <c r="Q5811" i="4"/>
  <c r="N5814" i="3" s="1"/>
  <c r="P5811" i="4"/>
  <c r="H5811" i="4" s="1"/>
  <c r="G5811" i="4" s="1"/>
  <c r="Q5184" i="4"/>
  <c r="N5187" i="3" s="1"/>
  <c r="P5184" i="4"/>
  <c r="H5184" i="4" s="1"/>
  <c r="G5184" i="4" s="1"/>
  <c r="Q5412" i="4"/>
  <c r="N5415" i="3" s="1"/>
  <c r="P5412" i="4"/>
  <c r="H5412" i="4" s="1"/>
  <c r="G5412" i="4" s="1"/>
  <c r="Q7022" i="4"/>
  <c r="N7025" i="3" s="1"/>
  <c r="P7022" i="4"/>
  <c r="H7022" i="4" s="1"/>
  <c r="G7022" i="4" s="1"/>
  <c r="Q6475" i="4"/>
  <c r="N6478" i="3" s="1"/>
  <c r="P6475" i="4"/>
  <c r="H6475" i="4" s="1"/>
  <c r="G6475" i="4" s="1"/>
  <c r="Q6494" i="4"/>
  <c r="N6497" i="3" s="1"/>
  <c r="P6494" i="4"/>
  <c r="H6494" i="4" s="1"/>
  <c r="G6494" i="4" s="1"/>
  <c r="Q6042" i="4"/>
  <c r="N6045" i="3" s="1"/>
  <c r="P6042" i="4"/>
  <c r="H6042" i="4" s="1"/>
  <c r="G6042" i="4" s="1"/>
  <c r="P3995" i="4"/>
  <c r="H3995" i="4" s="1"/>
  <c r="G3995" i="4" s="1"/>
  <c r="Q3995" i="4"/>
  <c r="N3998" i="3" s="1"/>
  <c r="P8023" i="4"/>
  <c r="H8023" i="4" s="1"/>
  <c r="G8023" i="4" s="1"/>
  <c r="Q8023" i="4"/>
  <c r="N8026" i="3" s="1"/>
  <c r="P7593" i="4"/>
  <c r="H7593" i="4" s="1"/>
  <c r="G7593" i="4" s="1"/>
  <c r="Q7593" i="4"/>
  <c r="N7596" i="3" s="1"/>
  <c r="P724" i="4"/>
  <c r="H724" i="4" s="1"/>
  <c r="G724" i="4" s="1"/>
  <c r="Q724" i="4"/>
  <c r="Q2896" i="4"/>
  <c r="N2899" i="3" s="1"/>
  <c r="P2896" i="4"/>
  <c r="H2896" i="4" s="1"/>
  <c r="G2896" i="4" s="1"/>
  <c r="Q2326" i="4"/>
  <c r="N2329" i="3" s="1"/>
  <c r="P2326" i="4"/>
  <c r="H2326" i="4" s="1"/>
  <c r="G2326" i="4" s="1"/>
  <c r="Q4409" i="4"/>
  <c r="N4412" i="3" s="1"/>
  <c r="P4409" i="4"/>
  <c r="H4409" i="4" s="1"/>
  <c r="G4409" i="4" s="1"/>
  <c r="Q8740" i="4"/>
  <c r="N8743" i="3" s="1"/>
  <c r="P8740" i="4"/>
  <c r="H8740" i="4" s="1"/>
  <c r="G8740" i="4" s="1"/>
  <c r="Q2038" i="4"/>
  <c r="N2041" i="3" s="1"/>
  <c r="P2038" i="4"/>
  <c r="H2038" i="4" s="1"/>
  <c r="G2038" i="4" s="1"/>
  <c r="Q4252" i="4"/>
  <c r="N4255" i="3" s="1"/>
  <c r="P4252" i="4"/>
  <c r="H4252" i="4" s="1"/>
  <c r="G4252" i="4" s="1"/>
  <c r="Q2020" i="4"/>
  <c r="N2023" i="3" s="1"/>
  <c r="P2020" i="4"/>
  <c r="H2020" i="4" s="1"/>
  <c r="G2020" i="4" s="1"/>
  <c r="Q7049" i="4"/>
  <c r="N7052" i="3" s="1"/>
  <c r="P7049" i="4"/>
  <c r="H7049" i="4" s="1"/>
  <c r="G7049" i="4" s="1"/>
  <c r="Q5662" i="4"/>
  <c r="N5665" i="3" s="1"/>
  <c r="P5662" i="4"/>
  <c r="H5662" i="4" s="1"/>
  <c r="G5662" i="4" s="1"/>
  <c r="P828" i="4"/>
  <c r="H828" i="4" s="1"/>
  <c r="G828" i="4" s="1"/>
  <c r="Q828" i="4"/>
  <c r="N831" i="3" s="1"/>
  <c r="Q1306" i="4"/>
  <c r="P1306" i="4"/>
  <c r="H1306" i="4" s="1"/>
  <c r="G1306" i="4" s="1"/>
  <c r="P7251" i="4"/>
  <c r="H7251" i="4" s="1"/>
  <c r="G7251" i="4" s="1"/>
  <c r="Q7251" i="4"/>
  <c r="N7254" i="3" s="1"/>
  <c r="Q7306" i="4"/>
  <c r="N7309" i="3" s="1"/>
  <c r="P7306" i="4"/>
  <c r="H7306" i="4" s="1"/>
  <c r="G7306" i="4" s="1"/>
  <c r="P4415" i="4"/>
  <c r="H4415" i="4" s="1"/>
  <c r="G4415" i="4" s="1"/>
  <c r="Q4415" i="4"/>
  <c r="N4418" i="3" s="1"/>
  <c r="Q3476" i="4"/>
  <c r="N3479" i="3" s="1"/>
  <c r="P3476" i="4"/>
  <c r="H3476" i="4" s="1"/>
  <c r="G3476" i="4" s="1"/>
  <c r="Q2144" i="4"/>
  <c r="N2147" i="3" s="1"/>
  <c r="P2144" i="4"/>
  <c r="H2144" i="4" s="1"/>
  <c r="G2144" i="4" s="1"/>
  <c r="Q8526" i="4"/>
  <c r="N8529" i="3" s="1"/>
  <c r="P8526" i="4"/>
  <c r="H8526" i="4" s="1"/>
  <c r="G8526" i="4" s="1"/>
  <c r="Q497" i="4"/>
  <c r="N500" i="3" s="1"/>
  <c r="P497" i="4"/>
  <c r="H497" i="4" s="1"/>
  <c r="G497" i="4" s="1"/>
  <c r="Q899" i="4"/>
  <c r="N902" i="3" s="1"/>
  <c r="P899" i="4"/>
  <c r="H899" i="4" s="1"/>
  <c r="G899" i="4" s="1"/>
  <c r="Q8083" i="4"/>
  <c r="N8086" i="3" s="1"/>
  <c r="P8083" i="4"/>
  <c r="H8083" i="4" s="1"/>
  <c r="G8083" i="4" s="1"/>
  <c r="P6709" i="4"/>
  <c r="H6709" i="4" s="1"/>
  <c r="G6709" i="4" s="1"/>
  <c r="Q6709" i="4"/>
  <c r="N6712" i="3" s="1"/>
  <c r="Q5961" i="4"/>
  <c r="N5964" i="3" s="1"/>
  <c r="P5961" i="4"/>
  <c r="H5961" i="4" s="1"/>
  <c r="G5961" i="4" s="1"/>
  <c r="P4247" i="4"/>
  <c r="H4247" i="4" s="1"/>
  <c r="G4247" i="4" s="1"/>
  <c r="Q4247" i="4"/>
  <c r="N4250" i="3" s="1"/>
  <c r="P7955" i="4"/>
  <c r="H7955" i="4" s="1"/>
  <c r="G7955" i="4" s="1"/>
  <c r="Q7955" i="4"/>
  <c r="N7958" i="3" s="1"/>
  <c r="Q1138" i="4"/>
  <c r="N1141" i="3" s="1"/>
  <c r="P1138" i="4"/>
  <c r="H1138" i="4" s="1"/>
  <c r="G1138" i="4" s="1"/>
  <c r="P6818" i="4"/>
  <c r="H6818" i="4" s="1"/>
  <c r="G6818" i="4" s="1"/>
  <c r="Q6818" i="4"/>
  <c r="N6821" i="3" s="1"/>
  <c r="P3533" i="4"/>
  <c r="H3533" i="4" s="1"/>
  <c r="G3533" i="4" s="1"/>
  <c r="Q3533" i="4"/>
  <c r="N3536" i="3" s="1"/>
  <c r="P3603" i="4"/>
  <c r="H3603" i="4" s="1"/>
  <c r="G3603" i="4" s="1"/>
  <c r="Q3603" i="4"/>
  <c r="N3606" i="3" s="1"/>
  <c r="Q3536" i="4"/>
  <c r="N3539" i="3" s="1"/>
  <c r="P3536" i="4"/>
  <c r="H3536" i="4" s="1"/>
  <c r="G3536" i="4" s="1"/>
  <c r="P7876" i="4"/>
  <c r="H7876" i="4" s="1"/>
  <c r="G7876" i="4" s="1"/>
  <c r="Q7876" i="4"/>
  <c r="N7879" i="3" s="1"/>
  <c r="Q2596" i="4"/>
  <c r="N2599" i="3" s="1"/>
  <c r="P2596" i="4"/>
  <c r="H2596" i="4" s="1"/>
  <c r="G2596" i="4" s="1"/>
  <c r="P3445" i="4"/>
  <c r="H3445" i="4" s="1"/>
  <c r="G3445" i="4" s="1"/>
  <c r="Q3445" i="4"/>
  <c r="N3448" i="3" s="1"/>
  <c r="Q7694" i="4"/>
  <c r="N7697" i="3" s="1"/>
  <c r="P7694" i="4"/>
  <c r="H7694" i="4" s="1"/>
  <c r="G7694" i="4" s="1"/>
  <c r="Q3347" i="4"/>
  <c r="N3350" i="3" s="1"/>
  <c r="P3347" i="4"/>
  <c r="H3347" i="4" s="1"/>
  <c r="G3347" i="4" s="1"/>
  <c r="P1492" i="4"/>
  <c r="H1492" i="4" s="1"/>
  <c r="G1492" i="4" s="1"/>
  <c r="Q1492" i="4"/>
  <c r="N1495" i="3" s="1"/>
  <c r="P3341" i="4"/>
  <c r="H3341" i="4" s="1"/>
  <c r="G3341" i="4" s="1"/>
  <c r="Q3341" i="4"/>
  <c r="N3344" i="3" s="1"/>
  <c r="Q8218" i="4"/>
  <c r="N8221" i="3" s="1"/>
  <c r="P8218" i="4"/>
  <c r="H8218" i="4" s="1"/>
  <c r="G8218" i="4" s="1"/>
  <c r="P6956" i="4"/>
  <c r="H6956" i="4" s="1"/>
  <c r="G6956" i="4" s="1"/>
  <c r="Q6956" i="4"/>
  <c r="N6959" i="3" s="1"/>
  <c r="Q5839" i="4"/>
  <c r="N5842" i="3" s="1"/>
  <c r="P5839" i="4"/>
  <c r="H5839" i="4" s="1"/>
  <c r="G5839" i="4" s="1"/>
  <c r="Q4980" i="4"/>
  <c r="P4980" i="4"/>
  <c r="H4980" i="4" s="1"/>
  <c r="G4980" i="4" s="1"/>
  <c r="P5804" i="4"/>
  <c r="H5804" i="4" s="1"/>
  <c r="G5804" i="4" s="1"/>
  <c r="Q5804" i="4"/>
  <c r="N5807" i="3" s="1"/>
  <c r="Q602" i="4"/>
  <c r="N605" i="3" s="1"/>
  <c r="P602" i="4"/>
  <c r="H602" i="4" s="1"/>
  <c r="G602" i="4" s="1"/>
  <c r="P6946" i="4"/>
  <c r="H6946" i="4" s="1"/>
  <c r="G6946" i="4" s="1"/>
  <c r="Q6946" i="4"/>
  <c r="N6949" i="3" s="1"/>
  <c r="P6092" i="4"/>
  <c r="H6092" i="4" s="1"/>
  <c r="G6092" i="4" s="1"/>
  <c r="Q6092" i="4"/>
  <c r="N6095" i="3" s="1"/>
  <c r="Q6295" i="4"/>
  <c r="N6298" i="3" s="1"/>
  <c r="P6295" i="4"/>
  <c r="H6295" i="4" s="1"/>
  <c r="G6295" i="4" s="1"/>
  <c r="Q6189" i="4"/>
  <c r="N6192" i="3" s="1"/>
  <c r="P6189" i="4"/>
  <c r="H6189" i="4" s="1"/>
  <c r="G6189" i="4" s="1"/>
  <c r="Q1490" i="4"/>
  <c r="N1493" i="3" s="1"/>
  <c r="P1490" i="4"/>
  <c r="H1490" i="4" s="1"/>
  <c r="G1490" i="4" s="1"/>
  <c r="Q1670" i="4"/>
  <c r="N1673" i="3" s="1"/>
  <c r="P1670" i="4"/>
  <c r="H1670" i="4" s="1"/>
  <c r="G1670" i="4" s="1"/>
  <c r="Q2594" i="4"/>
  <c r="N2597" i="3" s="1"/>
  <c r="P2594" i="4"/>
  <c r="H2594" i="4" s="1"/>
  <c r="G2594" i="4" s="1"/>
  <c r="Q1514" i="4"/>
  <c r="N1517" i="3" s="1"/>
  <c r="P1514" i="4"/>
  <c r="H1514" i="4" s="1"/>
  <c r="G1514" i="4" s="1"/>
  <c r="Q731" i="4"/>
  <c r="N734" i="3" s="1"/>
  <c r="P731" i="4"/>
  <c r="H731" i="4" s="1"/>
  <c r="G731" i="4" s="1"/>
  <c r="Q2816" i="4"/>
  <c r="P2816" i="4"/>
  <c r="H2816" i="4" s="1"/>
  <c r="G2816" i="4" s="1"/>
  <c r="Q5678" i="4"/>
  <c r="N5681" i="3" s="1"/>
  <c r="P5678" i="4"/>
  <c r="H5678" i="4" s="1"/>
  <c r="G5678" i="4" s="1"/>
  <c r="Q8415" i="4"/>
  <c r="P8415" i="4"/>
  <c r="H8415" i="4" s="1"/>
  <c r="G8415" i="4" s="1"/>
  <c r="P7135" i="4"/>
  <c r="H7135" i="4" s="1"/>
  <c r="G7135" i="4" s="1"/>
  <c r="Q7135" i="4"/>
  <c r="N7138" i="3" s="1"/>
  <c r="Q6235" i="4"/>
  <c r="N6238" i="3" s="1"/>
  <c r="P6235" i="4"/>
  <c r="H6235" i="4" s="1"/>
  <c r="G6235" i="4" s="1"/>
  <c r="Q6096" i="4"/>
  <c r="P6096" i="4"/>
  <c r="H6096" i="4" s="1"/>
  <c r="G6096" i="4" s="1"/>
  <c r="Q4845" i="4"/>
  <c r="N4848" i="3" s="1"/>
  <c r="P4845" i="4"/>
  <c r="H4845" i="4" s="1"/>
  <c r="G4845" i="4" s="1"/>
  <c r="P3377" i="4"/>
  <c r="H3377" i="4" s="1"/>
  <c r="G3377" i="4" s="1"/>
  <c r="Q3377" i="4"/>
  <c r="N3380" i="3" s="1"/>
  <c r="Q7640" i="4"/>
  <c r="N7643" i="3" s="1"/>
  <c r="P7640" i="4"/>
  <c r="H7640" i="4" s="1"/>
  <c r="G7640" i="4" s="1"/>
  <c r="P4559" i="4"/>
  <c r="H4559" i="4" s="1"/>
  <c r="G4559" i="4" s="1"/>
  <c r="Q4559" i="4"/>
  <c r="N4562" i="3" s="1"/>
  <c r="Q5894" i="4"/>
  <c r="N5897" i="3" s="1"/>
  <c r="P5894" i="4"/>
  <c r="H5894" i="4" s="1"/>
  <c r="G5894" i="4" s="1"/>
  <c r="Q5364" i="4"/>
  <c r="N5367" i="3" s="1"/>
  <c r="P5364" i="4"/>
  <c r="H5364" i="4" s="1"/>
  <c r="G5364" i="4" s="1"/>
  <c r="Q5625" i="4"/>
  <c r="N5628" i="3" s="1"/>
  <c r="P5625" i="4"/>
  <c r="H5625" i="4" s="1"/>
  <c r="G5625" i="4" s="1"/>
  <c r="Q1528" i="4"/>
  <c r="N1531" i="3" s="1"/>
  <c r="P1528" i="4"/>
  <c r="H1528" i="4" s="1"/>
  <c r="G1528" i="4" s="1"/>
  <c r="Q7416" i="4"/>
  <c r="N7419" i="3" s="1"/>
  <c r="P7416" i="4"/>
  <c r="H7416" i="4" s="1"/>
  <c r="G7416" i="4" s="1"/>
  <c r="Q1904" i="4"/>
  <c r="N1907" i="3" s="1"/>
  <c r="P1904" i="4"/>
  <c r="H1904" i="4" s="1"/>
  <c r="G1904" i="4" s="1"/>
  <c r="P6116" i="4"/>
  <c r="H6116" i="4" s="1"/>
  <c r="G6116" i="4" s="1"/>
  <c r="Q6116" i="4"/>
  <c r="N6119" i="3" s="1"/>
  <c r="Q2560" i="4"/>
  <c r="N2563" i="3" s="1"/>
  <c r="P2560" i="4"/>
  <c r="H2560" i="4" s="1"/>
  <c r="G2560" i="4" s="1"/>
  <c r="P6252" i="4"/>
  <c r="H6252" i="4" s="1"/>
  <c r="G6252" i="4" s="1"/>
  <c r="Q6252" i="4"/>
  <c r="N6255" i="3" s="1"/>
  <c r="Q8562" i="4"/>
  <c r="N8565" i="3" s="1"/>
  <c r="P8562" i="4"/>
  <c r="H8562" i="4" s="1"/>
  <c r="G8562" i="4" s="1"/>
  <c r="P7539" i="4"/>
  <c r="H7539" i="4" s="1"/>
  <c r="G7539" i="4" s="1"/>
  <c r="Q7539" i="4"/>
  <c r="N7542" i="3" s="1"/>
  <c r="Q6192" i="4"/>
  <c r="N6195" i="3" s="1"/>
  <c r="P6192" i="4"/>
  <c r="H6192" i="4" s="1"/>
  <c r="G6192" i="4" s="1"/>
  <c r="Q6055" i="4"/>
  <c r="N6058" i="3" s="1"/>
  <c r="P6055" i="4"/>
  <c r="H6055" i="4" s="1"/>
  <c r="G6055" i="4" s="1"/>
  <c r="Q5927" i="4"/>
  <c r="N5930" i="3" s="1"/>
  <c r="P5927" i="4"/>
  <c r="H5927" i="4" s="1"/>
  <c r="G5927" i="4" s="1"/>
  <c r="Q3913" i="4"/>
  <c r="P3913" i="4"/>
  <c r="H3913" i="4" s="1"/>
  <c r="G3913" i="4" s="1"/>
  <c r="Q1184" i="4"/>
  <c r="N1187" i="3" s="1"/>
  <c r="P1184" i="4"/>
  <c r="H1184" i="4" s="1"/>
  <c r="G1184" i="4" s="1"/>
  <c r="Q5312" i="4"/>
  <c r="N5315" i="3" s="1"/>
  <c r="P5312" i="4"/>
  <c r="H5312" i="4" s="1"/>
  <c r="G5312" i="4" s="1"/>
  <c r="P7360" i="4"/>
  <c r="H7360" i="4" s="1"/>
  <c r="G7360" i="4" s="1"/>
  <c r="Q7360" i="4"/>
  <c r="N7363" i="3" s="1"/>
  <c r="Q5918" i="4"/>
  <c r="N5921" i="3" s="1"/>
  <c r="P5918" i="4"/>
  <c r="H5918" i="4" s="1"/>
  <c r="G5918" i="4" s="1"/>
  <c r="Q2398" i="4"/>
  <c r="N2401" i="3" s="1"/>
  <c r="P2398" i="4"/>
  <c r="H2398" i="4" s="1"/>
  <c r="G2398" i="4" s="1"/>
  <c r="Q5479" i="4"/>
  <c r="N5482" i="3" s="1"/>
  <c r="P5479" i="4"/>
  <c r="H5479" i="4" s="1"/>
  <c r="G5479" i="4" s="1"/>
  <c r="P3325" i="4"/>
  <c r="H3325" i="4" s="1"/>
  <c r="G3325" i="4" s="1"/>
  <c r="Q3325" i="4"/>
  <c r="N3328" i="3" s="1"/>
  <c r="Q2124" i="4"/>
  <c r="P2124" i="4"/>
  <c r="H2124" i="4" s="1"/>
  <c r="G2124" i="4" s="1"/>
  <c r="P5522" i="4"/>
  <c r="H5522" i="4" s="1"/>
  <c r="G5522" i="4" s="1"/>
  <c r="Q5522" i="4"/>
  <c r="N5525" i="3" s="1"/>
  <c r="Q3745" i="4"/>
  <c r="N3748" i="3" s="1"/>
  <c r="P3745" i="4"/>
  <c r="H3745" i="4" s="1"/>
  <c r="G3745" i="4" s="1"/>
  <c r="P3888" i="4"/>
  <c r="H3888" i="4" s="1"/>
  <c r="G3888" i="4" s="1"/>
  <c r="Q3888" i="4"/>
  <c r="N3891" i="3" s="1"/>
  <c r="P3920" i="4"/>
  <c r="H3920" i="4" s="1"/>
  <c r="G3920" i="4" s="1"/>
  <c r="Q3920" i="4"/>
  <c r="N3923" i="3" s="1"/>
  <c r="Q3043" i="4"/>
  <c r="N3046" i="3" s="1"/>
  <c r="P3043" i="4"/>
  <c r="H3043" i="4" s="1"/>
  <c r="G3043" i="4" s="1"/>
  <c r="Q8599" i="4"/>
  <c r="N8602" i="3" s="1"/>
  <c r="P8599" i="4"/>
  <c r="H8599" i="4" s="1"/>
  <c r="G8599" i="4" s="1"/>
  <c r="P4147" i="4"/>
  <c r="H4147" i="4" s="1"/>
  <c r="G4147" i="4" s="1"/>
  <c r="Q4147" i="4"/>
  <c r="N4150" i="3" s="1"/>
  <c r="Q5609" i="4"/>
  <c r="N5612" i="3" s="1"/>
  <c r="P5609" i="4"/>
  <c r="H5609" i="4" s="1"/>
  <c r="G5609" i="4" s="1"/>
  <c r="P7108" i="4"/>
  <c r="H7108" i="4" s="1"/>
  <c r="G7108" i="4" s="1"/>
  <c r="Q7108" i="4"/>
  <c r="N7111" i="3" s="1"/>
  <c r="Q7361" i="4"/>
  <c r="N7364" i="3" s="1"/>
  <c r="P7361" i="4"/>
  <c r="H7361" i="4" s="1"/>
  <c r="G7361" i="4" s="1"/>
  <c r="Q4942" i="4"/>
  <c r="N4945" i="3" s="1"/>
  <c r="P4942" i="4"/>
  <c r="H4942" i="4" s="1"/>
  <c r="G4942" i="4" s="1"/>
  <c r="P1476" i="4"/>
  <c r="H1476" i="4" s="1"/>
  <c r="G1476" i="4" s="1"/>
  <c r="Q1476" i="4"/>
  <c r="Q5232" i="4"/>
  <c r="N5235" i="3" s="1"/>
  <c r="P5232" i="4"/>
  <c r="H5232" i="4" s="1"/>
  <c r="G5232" i="4" s="1"/>
  <c r="Q1994" i="4"/>
  <c r="N1997" i="3" s="1"/>
  <c r="P1994" i="4"/>
  <c r="H1994" i="4" s="1"/>
  <c r="G1994" i="4" s="1"/>
  <c r="Q5633" i="4"/>
  <c r="N5636" i="3" s="1"/>
  <c r="P5633" i="4"/>
  <c r="H5633" i="4" s="1"/>
  <c r="G5633" i="4" s="1"/>
  <c r="Q3236" i="4"/>
  <c r="N3239" i="3" s="1"/>
  <c r="P3236" i="4"/>
  <c r="H3236" i="4" s="1"/>
  <c r="G3236" i="4" s="1"/>
  <c r="Q2032" i="4"/>
  <c r="N2035" i="3" s="1"/>
  <c r="P2032" i="4"/>
  <c r="H2032" i="4" s="1"/>
  <c r="G2032" i="4" s="1"/>
  <c r="Q3004" i="4"/>
  <c r="N3007" i="3" s="1"/>
  <c r="P3004" i="4"/>
  <c r="H3004" i="4" s="1"/>
  <c r="G3004" i="4" s="1"/>
  <c r="P4595" i="4"/>
  <c r="H4595" i="4" s="1"/>
  <c r="G4595" i="4" s="1"/>
  <c r="Q4595" i="4"/>
  <c r="N4598" i="3" s="1"/>
  <c r="Q3260" i="4"/>
  <c r="N3263" i="3" s="1"/>
  <c r="P3260" i="4"/>
  <c r="H3260" i="4" s="1"/>
  <c r="G3260" i="4" s="1"/>
  <c r="Q1105" i="4"/>
  <c r="N1108" i="3" s="1"/>
  <c r="P1105" i="4"/>
  <c r="H1105" i="4" s="1"/>
  <c r="G1105" i="4" s="1"/>
  <c r="P4231" i="4"/>
  <c r="H4231" i="4" s="1"/>
  <c r="G4231" i="4" s="1"/>
  <c r="Q4231" i="4"/>
  <c r="N4234" i="3" s="1"/>
  <c r="P4072" i="4"/>
  <c r="H4072" i="4" s="1"/>
  <c r="G4072" i="4" s="1"/>
  <c r="Q4072" i="4"/>
  <c r="N4075" i="3" s="1"/>
  <c r="Q5087" i="4"/>
  <c r="P5087" i="4"/>
  <c r="H5087" i="4" s="1"/>
  <c r="G5087" i="4" s="1"/>
  <c r="Q363" i="4"/>
  <c r="N366" i="3" s="1"/>
  <c r="P363" i="4"/>
  <c r="H363" i="4" s="1"/>
  <c r="G363" i="4" s="1"/>
  <c r="Q3096" i="4"/>
  <c r="N3099" i="3" s="1"/>
  <c r="P3096" i="4"/>
  <c r="H3096" i="4" s="1"/>
  <c r="G3096" i="4" s="1"/>
  <c r="P564" i="4"/>
  <c r="H564" i="4" s="1"/>
  <c r="G564" i="4" s="1"/>
  <c r="Q564" i="4"/>
  <c r="N567" i="3" s="1"/>
  <c r="Q5182" i="4"/>
  <c r="P5182" i="4"/>
  <c r="H5182" i="4" s="1"/>
  <c r="G5182" i="4" s="1"/>
  <c r="Q6394" i="4"/>
  <c r="N6397" i="3" s="1"/>
  <c r="P6394" i="4"/>
  <c r="H6394" i="4" s="1"/>
  <c r="G6394" i="4" s="1"/>
  <c r="P7258" i="4"/>
  <c r="H7258" i="4" s="1"/>
  <c r="G7258" i="4" s="1"/>
  <c r="Q7258" i="4"/>
  <c r="N7261" i="3" s="1"/>
  <c r="Q7294" i="4"/>
  <c r="N7297" i="3" s="1"/>
  <c r="P7294" i="4"/>
  <c r="H7294" i="4" s="1"/>
  <c r="G7294" i="4" s="1"/>
  <c r="P5916" i="4"/>
  <c r="H5916" i="4" s="1"/>
  <c r="G5916" i="4" s="1"/>
  <c r="Q5916" i="4"/>
  <c r="N5919" i="3" s="1"/>
  <c r="Q1836" i="4"/>
  <c r="N1839" i="3" s="1"/>
  <c r="P1836" i="4"/>
  <c r="H1836" i="4" s="1"/>
  <c r="G1836" i="4" s="1"/>
  <c r="Q3466" i="4"/>
  <c r="N3469" i="3" s="1"/>
  <c r="P3466" i="4"/>
  <c r="H3466" i="4" s="1"/>
  <c r="G3466" i="4" s="1"/>
  <c r="Q8655" i="4"/>
  <c r="N8658" i="3" s="1"/>
  <c r="P8655" i="4"/>
  <c r="H8655" i="4" s="1"/>
  <c r="G8655" i="4" s="1"/>
  <c r="Q625" i="4"/>
  <c r="P625" i="4"/>
  <c r="H625" i="4" s="1"/>
  <c r="G625" i="4" s="1"/>
  <c r="Q2280" i="4"/>
  <c r="N2283" i="3" s="1"/>
  <c r="P2280" i="4"/>
  <c r="H2280" i="4" s="1"/>
  <c r="G2280" i="4" s="1"/>
  <c r="Q3321" i="4"/>
  <c r="N3324" i="3" s="1"/>
  <c r="P3321" i="4"/>
  <c r="H3321" i="4" s="1"/>
  <c r="G3321" i="4" s="1"/>
  <c r="Q29" i="4"/>
  <c r="P29" i="4"/>
  <c r="H29" i="4" s="1"/>
  <c r="G29" i="4" s="1"/>
  <c r="Q7406" i="4"/>
  <c r="P7406" i="4"/>
  <c r="H7406" i="4" s="1"/>
  <c r="G7406" i="4" s="1"/>
  <c r="Q1161" i="4"/>
  <c r="N1164" i="3" s="1"/>
  <c r="P1161" i="4"/>
  <c r="H1161" i="4" s="1"/>
  <c r="G1161" i="4" s="1"/>
  <c r="Q5323" i="4"/>
  <c r="N5326" i="3" s="1"/>
  <c r="P5323" i="4"/>
  <c r="H5323" i="4" s="1"/>
  <c r="G5323" i="4" s="1"/>
  <c r="Q4512" i="4"/>
  <c r="N4515" i="3" s="1"/>
  <c r="P4512" i="4"/>
  <c r="H4512" i="4" s="1"/>
  <c r="G4512" i="4" s="1"/>
  <c r="Q3511" i="4"/>
  <c r="P3511" i="4"/>
  <c r="H3511" i="4" s="1"/>
  <c r="G3511" i="4" s="1"/>
  <c r="P612" i="4"/>
  <c r="H612" i="4" s="1"/>
  <c r="G612" i="4" s="1"/>
  <c r="Q612" i="4"/>
  <c r="N615" i="3" s="1"/>
  <c r="Q763" i="4"/>
  <c r="N766" i="3" s="1"/>
  <c r="P763" i="4"/>
  <c r="H763" i="4" s="1"/>
  <c r="G763" i="4" s="1"/>
  <c r="Q1222" i="4"/>
  <c r="N1225" i="3" s="1"/>
  <c r="P1222" i="4"/>
  <c r="H1222" i="4" s="1"/>
  <c r="G1222" i="4" s="1"/>
  <c r="Q4185" i="4"/>
  <c r="N4188" i="3" s="1"/>
  <c r="P4185" i="4"/>
  <c r="H4185" i="4" s="1"/>
  <c r="G4185" i="4" s="1"/>
  <c r="Q6151" i="4"/>
  <c r="N6154" i="3" s="1"/>
  <c r="P6151" i="4"/>
  <c r="H6151" i="4" s="1"/>
  <c r="G6151" i="4" s="1"/>
  <c r="Q6760" i="4"/>
  <c r="N6763" i="3" s="1"/>
  <c r="P6760" i="4"/>
  <c r="H6760" i="4" s="1"/>
  <c r="G6760" i="4" s="1"/>
  <c r="Q5574" i="4"/>
  <c r="N5577" i="3" s="1"/>
  <c r="P5574" i="4"/>
  <c r="H5574" i="4" s="1"/>
  <c r="G5574" i="4" s="1"/>
  <c r="Q1788" i="4"/>
  <c r="N1791" i="3" s="1"/>
  <c r="P1788" i="4"/>
  <c r="H1788" i="4" s="1"/>
  <c r="G1788" i="4" s="1"/>
  <c r="P4739" i="4"/>
  <c r="H4739" i="4" s="1"/>
  <c r="G4739" i="4" s="1"/>
  <c r="Q4739" i="4"/>
  <c r="N4742" i="3" s="1"/>
  <c r="Q1942" i="4"/>
  <c r="P1942" i="4"/>
  <c r="H1942" i="4" s="1"/>
  <c r="G1942" i="4" s="1"/>
  <c r="Q4960" i="4"/>
  <c r="N4963" i="3" s="1"/>
  <c r="P4960" i="4"/>
  <c r="H4960" i="4" s="1"/>
  <c r="G4960" i="4" s="1"/>
  <c r="Q8603" i="4"/>
  <c r="N8606" i="3" s="1"/>
  <c r="P8603" i="4"/>
  <c r="H8603" i="4" s="1"/>
  <c r="G8603" i="4" s="1"/>
  <c r="Q2660" i="4"/>
  <c r="N2663" i="3" s="1"/>
  <c r="P2660" i="4"/>
  <c r="H2660" i="4" s="1"/>
  <c r="G2660" i="4" s="1"/>
  <c r="P3461" i="4"/>
  <c r="H3461" i="4" s="1"/>
  <c r="G3461" i="4" s="1"/>
  <c r="Q3461" i="4"/>
  <c r="Q8627" i="4"/>
  <c r="N8630" i="3" s="1"/>
  <c r="P8627" i="4"/>
  <c r="H8627" i="4" s="1"/>
  <c r="G8627" i="4" s="1"/>
  <c r="Q1318" i="4"/>
  <c r="N1321" i="3" s="1"/>
  <c r="P1318" i="4"/>
  <c r="H1318" i="4" s="1"/>
  <c r="G1318" i="4" s="1"/>
  <c r="Q935" i="4"/>
  <c r="N938" i="3" s="1"/>
  <c r="P935" i="4"/>
  <c r="H935" i="4" s="1"/>
  <c r="G935" i="4" s="1"/>
  <c r="Q4404" i="4"/>
  <c r="N4407" i="3" s="1"/>
  <c r="P4404" i="4"/>
  <c r="H4404" i="4" s="1"/>
  <c r="G4404" i="4" s="1"/>
  <c r="Q4693" i="4"/>
  <c r="N4696" i="3" s="1"/>
  <c r="P4693" i="4"/>
  <c r="H4693" i="4" s="1"/>
  <c r="G4693" i="4" s="1"/>
  <c r="Q3271" i="4"/>
  <c r="P3271" i="4"/>
  <c r="H3271" i="4" s="1"/>
  <c r="G3271" i="4" s="1"/>
  <c r="P132" i="4"/>
  <c r="H132" i="4" s="1"/>
  <c r="G132" i="4" s="1"/>
  <c r="Q132" i="4"/>
  <c r="N135" i="3" s="1"/>
  <c r="P548" i="4"/>
  <c r="H548" i="4" s="1"/>
  <c r="G548" i="4" s="1"/>
  <c r="Q548" i="4"/>
  <c r="N551" i="3" s="1"/>
  <c r="P4039" i="4"/>
  <c r="H4039" i="4" s="1"/>
  <c r="G4039" i="4" s="1"/>
  <c r="Q4039" i="4"/>
  <c r="N4042" i="3" s="1"/>
  <c r="P4280" i="4"/>
  <c r="H4280" i="4" s="1"/>
  <c r="G4280" i="4" s="1"/>
  <c r="Q4280" i="4"/>
  <c r="Q5432" i="4"/>
  <c r="N5435" i="3" s="1"/>
  <c r="P5432" i="4"/>
  <c r="H5432" i="4" s="1"/>
  <c r="G5432" i="4" s="1"/>
  <c r="Q5416" i="4"/>
  <c r="N5419" i="3" s="1"/>
  <c r="P5416" i="4"/>
  <c r="H5416" i="4" s="1"/>
  <c r="G5416" i="4" s="1"/>
  <c r="Q879" i="4"/>
  <c r="N882" i="3" s="1"/>
  <c r="P879" i="4"/>
  <c r="H879" i="4" s="1"/>
  <c r="G879" i="4" s="1"/>
  <c r="Q5487" i="4"/>
  <c r="P5487" i="4"/>
  <c r="H5487" i="4" s="1"/>
  <c r="G5487" i="4" s="1"/>
  <c r="Q2478" i="4"/>
  <c r="N2481" i="3" s="1"/>
  <c r="P2478" i="4"/>
  <c r="H2478" i="4" s="1"/>
  <c r="G2478" i="4" s="1"/>
  <c r="P4344" i="4"/>
  <c r="H4344" i="4" s="1"/>
  <c r="G4344" i="4" s="1"/>
  <c r="Q4344" i="4"/>
  <c r="Q1368" i="4"/>
  <c r="N1371" i="3" s="1"/>
  <c r="P1368" i="4"/>
  <c r="H1368" i="4" s="1"/>
  <c r="G1368" i="4" s="1"/>
  <c r="Q657" i="4"/>
  <c r="P657" i="4"/>
  <c r="H657" i="4" s="1"/>
  <c r="G657" i="4" s="1"/>
  <c r="Q3252" i="4"/>
  <c r="N3255" i="3" s="1"/>
  <c r="P3252" i="4"/>
  <c r="H3252" i="4" s="1"/>
  <c r="G3252" i="4" s="1"/>
  <c r="Q869" i="4"/>
  <c r="N872" i="3" s="1"/>
  <c r="P869" i="4"/>
  <c r="H869" i="4" s="1"/>
  <c r="G869" i="4" s="1"/>
  <c r="Q813" i="4"/>
  <c r="N816" i="3" s="1"/>
  <c r="P813" i="4"/>
  <c r="H813" i="4" s="1"/>
  <c r="G813" i="4" s="1"/>
  <c r="Q1253" i="4"/>
  <c r="N1256" i="3" s="1"/>
  <c r="P1253" i="4"/>
  <c r="H1253" i="4" s="1"/>
  <c r="G1253" i="4" s="1"/>
  <c r="Q221" i="4"/>
  <c r="N224" i="3" s="1"/>
  <c r="P221" i="4"/>
  <c r="H221" i="4" s="1"/>
  <c r="G221" i="4" s="1"/>
  <c r="Q2399" i="4"/>
  <c r="P2399" i="4"/>
  <c r="H2399" i="4" s="1"/>
  <c r="G2399" i="4" s="1"/>
  <c r="Q496" i="4"/>
  <c r="N499" i="3" s="1"/>
  <c r="P496" i="4"/>
  <c r="H496" i="4" s="1"/>
  <c r="G496" i="4" s="1"/>
  <c r="Q2955" i="4"/>
  <c r="P2955" i="4"/>
  <c r="H2955" i="4" s="1"/>
  <c r="G2955" i="4" s="1"/>
  <c r="Q2011" i="4"/>
  <c r="N2014" i="3" s="1"/>
  <c r="P2011" i="4"/>
  <c r="H2011" i="4" s="1"/>
  <c r="G2011" i="4" s="1"/>
  <c r="P4879" i="4"/>
  <c r="H4879" i="4" s="1"/>
  <c r="G4879" i="4" s="1"/>
  <c r="Q4879" i="4"/>
  <c r="N4882" i="3" s="1"/>
  <c r="P8473" i="4"/>
  <c r="H8473" i="4" s="1"/>
  <c r="G8473" i="4" s="1"/>
  <c r="Q8473" i="4"/>
  <c r="N8476" i="3" s="1"/>
  <c r="Q2689" i="4"/>
  <c r="P2689" i="4"/>
  <c r="H2689" i="4" s="1"/>
  <c r="G2689" i="4" s="1"/>
  <c r="Q168" i="4"/>
  <c r="N171" i="3" s="1"/>
  <c r="P168" i="4"/>
  <c r="H168" i="4" s="1"/>
  <c r="G168" i="4" s="1"/>
  <c r="P2737" i="4"/>
  <c r="H2737" i="4" s="1"/>
  <c r="G2737" i="4" s="1"/>
  <c r="Q2737" i="4"/>
  <c r="N2740" i="3" s="1"/>
  <c r="Q674" i="4"/>
  <c r="N677" i="3" s="1"/>
  <c r="P674" i="4"/>
  <c r="H674" i="4" s="1"/>
  <c r="G674" i="4" s="1"/>
  <c r="Q3011" i="4"/>
  <c r="P3011" i="4"/>
  <c r="H3011" i="4" s="1"/>
  <c r="G3011" i="4" s="1"/>
  <c r="Q2735" i="4"/>
  <c r="N2738" i="3" s="1"/>
  <c r="P2735" i="4"/>
  <c r="H2735" i="4" s="1"/>
  <c r="G2735" i="4" s="1"/>
  <c r="Q62" i="4"/>
  <c r="N65" i="3" s="1"/>
  <c r="P62" i="4"/>
  <c r="H62" i="4" s="1"/>
  <c r="G62" i="4" s="1"/>
  <c r="Q826" i="4"/>
  <c r="N829" i="3" s="1"/>
  <c r="P826" i="4"/>
  <c r="H826" i="4" s="1"/>
  <c r="G826" i="4" s="1"/>
  <c r="P2833" i="4"/>
  <c r="H2833" i="4" s="1"/>
  <c r="G2833" i="4" s="1"/>
  <c r="Q2833" i="4"/>
  <c r="N2836" i="3" s="1"/>
  <c r="Q856" i="4"/>
  <c r="N859" i="3" s="1"/>
  <c r="P856" i="4"/>
  <c r="H856" i="4" s="1"/>
  <c r="G856" i="4" s="1"/>
  <c r="Q1655" i="4"/>
  <c r="N1658" i="3" s="1"/>
  <c r="P1655" i="4"/>
  <c r="H1655" i="4" s="1"/>
  <c r="G1655" i="4" s="1"/>
  <c r="P2189" i="4"/>
  <c r="H2189" i="4" s="1"/>
  <c r="G2189" i="4" s="1"/>
  <c r="Q2189" i="4"/>
  <c r="N2192" i="3" s="1"/>
  <c r="Q2683" i="4"/>
  <c r="N2686" i="3" s="1"/>
  <c r="P2683" i="4"/>
  <c r="H2683" i="4" s="1"/>
  <c r="G2683" i="4" s="1"/>
  <c r="Q3646" i="4"/>
  <c r="N3649" i="3" s="1"/>
  <c r="P3646" i="4"/>
  <c r="H3646" i="4" s="1"/>
  <c r="G3646" i="4" s="1"/>
  <c r="Q5713" i="4"/>
  <c r="N5716" i="3" s="1"/>
  <c r="P5713" i="4"/>
  <c r="H5713" i="4" s="1"/>
  <c r="G5713" i="4" s="1"/>
  <c r="Q7062" i="4"/>
  <c r="N7065" i="3" s="1"/>
  <c r="P7062" i="4"/>
  <c r="H7062" i="4" s="1"/>
  <c r="G7062" i="4" s="1"/>
  <c r="Q8681" i="4"/>
  <c r="N8684" i="3" s="1"/>
  <c r="P8681" i="4"/>
  <c r="H8681" i="4" s="1"/>
  <c r="G8681" i="4" s="1"/>
  <c r="Q712" i="4"/>
  <c r="N715" i="3" s="1"/>
  <c r="P712" i="4"/>
  <c r="H712" i="4" s="1"/>
  <c r="G712" i="4" s="1"/>
  <c r="Q1689" i="4"/>
  <c r="N1692" i="3" s="1"/>
  <c r="P1689" i="4"/>
  <c r="H1689" i="4" s="1"/>
  <c r="G1689" i="4" s="1"/>
  <c r="Q2191" i="4"/>
  <c r="P2191" i="4"/>
  <c r="H2191" i="4" s="1"/>
  <c r="G2191" i="4" s="1"/>
  <c r="P2765" i="4"/>
  <c r="H2765" i="4" s="1"/>
  <c r="G2765" i="4" s="1"/>
  <c r="Q2765" i="4"/>
  <c r="N2768" i="3" s="1"/>
  <c r="P3648" i="4"/>
  <c r="H3648" i="4" s="1"/>
  <c r="G3648" i="4" s="1"/>
  <c r="Q3648" i="4"/>
  <c r="N3651" i="3" s="1"/>
  <c r="P6629" i="4"/>
  <c r="H6629" i="4" s="1"/>
  <c r="G6629" i="4" s="1"/>
  <c r="Q6629" i="4"/>
  <c r="Q8511" i="4"/>
  <c r="N8514" i="3" s="1"/>
  <c r="P8511" i="4"/>
  <c r="H8511" i="4" s="1"/>
  <c r="G8511" i="4" s="1"/>
  <c r="Q1615" i="4"/>
  <c r="N1618" i="3" s="1"/>
  <c r="P1615" i="4"/>
  <c r="H1615" i="4" s="1"/>
  <c r="G1615" i="4" s="1"/>
  <c r="P3596" i="4"/>
  <c r="H3596" i="4" s="1"/>
  <c r="G3596" i="4" s="1"/>
  <c r="Q3596" i="4"/>
  <c r="N3599" i="3" s="1"/>
  <c r="Q48" i="4"/>
  <c r="N51" i="3" s="1"/>
  <c r="P48" i="4"/>
  <c r="H48" i="4" s="1"/>
  <c r="G48" i="4" s="1"/>
  <c r="Q640" i="4"/>
  <c r="N643" i="3" s="1"/>
  <c r="P640" i="4"/>
  <c r="H640" i="4" s="1"/>
  <c r="G640" i="4" s="1"/>
  <c r="Q1585" i="4"/>
  <c r="P1585" i="4"/>
  <c r="H1585" i="4" s="1"/>
  <c r="G1585" i="4" s="1"/>
  <c r="Q2063" i="4"/>
  <c r="N2066" i="3" s="1"/>
  <c r="P2063" i="4"/>
  <c r="H2063" i="4" s="1"/>
  <c r="G2063" i="4" s="1"/>
  <c r="P2517" i="4"/>
  <c r="H2517" i="4" s="1"/>
  <c r="G2517" i="4" s="1"/>
  <c r="Q2517" i="4"/>
  <c r="Q3629" i="4"/>
  <c r="N3632" i="3" s="1"/>
  <c r="P3629" i="4"/>
  <c r="H3629" i="4" s="1"/>
  <c r="G3629" i="4" s="1"/>
  <c r="Q5867" i="4"/>
  <c r="P5867" i="4"/>
  <c r="H5867" i="4" s="1"/>
  <c r="G5867" i="4" s="1"/>
  <c r="Q8007" i="4"/>
  <c r="N8010" i="3" s="1"/>
  <c r="P8007" i="4"/>
  <c r="H8007" i="4" s="1"/>
  <c r="G8007" i="4" s="1"/>
  <c r="P1861" i="4"/>
  <c r="H1861" i="4" s="1"/>
  <c r="G1861" i="4" s="1"/>
  <c r="Q1861" i="4"/>
  <c r="Q4273" i="4"/>
  <c r="N4276" i="3" s="1"/>
  <c r="P4273" i="4"/>
  <c r="H4273" i="4" s="1"/>
  <c r="G4273" i="4" s="1"/>
  <c r="Q618" i="4"/>
  <c r="N621" i="3" s="1"/>
  <c r="P618" i="4"/>
  <c r="H618" i="4" s="1"/>
  <c r="G618" i="4" s="1"/>
  <c r="Q1603" i="4"/>
  <c r="N1606" i="3" s="1"/>
  <c r="P1603" i="4"/>
  <c r="H1603" i="4" s="1"/>
  <c r="G1603" i="4" s="1"/>
  <c r="Q2003" i="4"/>
  <c r="P2003" i="4"/>
  <c r="H2003" i="4" s="1"/>
  <c r="G2003" i="4" s="1"/>
  <c r="Q2567" i="4"/>
  <c r="N2570" i="3" s="1"/>
  <c r="P2567" i="4"/>
  <c r="H2567" i="4" s="1"/>
  <c r="G2567" i="4" s="1"/>
  <c r="P3237" i="4"/>
  <c r="H3237" i="4" s="1"/>
  <c r="G3237" i="4" s="1"/>
  <c r="Q3237" i="4"/>
  <c r="N3240" i="3" s="1"/>
  <c r="Q5674" i="4"/>
  <c r="N5677" i="3" s="1"/>
  <c r="P5674" i="4"/>
  <c r="H5674" i="4" s="1"/>
  <c r="G5674" i="4" s="1"/>
  <c r="Q7206" i="4"/>
  <c r="N7209" i="3" s="1"/>
  <c r="P7206" i="4"/>
  <c r="H7206" i="4" s="1"/>
  <c r="G7206" i="4" s="1"/>
  <c r="Q360" i="4"/>
  <c r="N363" i="3" s="1"/>
  <c r="P360" i="4"/>
  <c r="H360" i="4" s="1"/>
  <c r="G360" i="4" s="1"/>
  <c r="Q2531" i="4"/>
  <c r="N2534" i="3" s="1"/>
  <c r="P2531" i="4"/>
  <c r="H2531" i="4" s="1"/>
  <c r="G2531" i="4" s="1"/>
  <c r="P6851" i="4"/>
  <c r="H6851" i="4" s="1"/>
  <c r="G6851" i="4" s="1"/>
  <c r="Q6851" i="4"/>
  <c r="N6854" i="3" s="1"/>
  <c r="Q546" i="4"/>
  <c r="N549" i="3" s="1"/>
  <c r="P546" i="4"/>
  <c r="H546" i="4" s="1"/>
  <c r="G546" i="4" s="1"/>
  <c r="Q682" i="4"/>
  <c r="N685" i="3" s="1"/>
  <c r="P682" i="4"/>
  <c r="H682" i="4" s="1"/>
  <c r="G682" i="4" s="1"/>
  <c r="P1653" i="4"/>
  <c r="H1653" i="4" s="1"/>
  <c r="G1653" i="4" s="1"/>
  <c r="Q1653" i="4"/>
  <c r="Q2155" i="4"/>
  <c r="N2158" i="3" s="1"/>
  <c r="P2155" i="4"/>
  <c r="H2155" i="4" s="1"/>
  <c r="G2155" i="4" s="1"/>
  <c r="Q2649" i="4"/>
  <c r="N2652" i="3" s="1"/>
  <c r="P2649" i="4"/>
  <c r="H2649" i="4" s="1"/>
  <c r="G2649" i="4" s="1"/>
  <c r="P3708" i="4"/>
  <c r="H3708" i="4" s="1"/>
  <c r="G3708" i="4" s="1"/>
  <c r="Q3708" i="4"/>
  <c r="N3711" i="3" s="1"/>
  <c r="Q6600" i="4"/>
  <c r="N6603" i="3" s="1"/>
  <c r="P6600" i="4"/>
  <c r="H6600" i="4" s="1"/>
  <c r="G6600" i="4" s="1"/>
  <c r="Q8211" i="4"/>
  <c r="N8214" i="3" s="1"/>
  <c r="P8211" i="4"/>
  <c r="H8211" i="4" s="1"/>
  <c r="G8211" i="4" s="1"/>
  <c r="P3728" i="4"/>
  <c r="H3728" i="4" s="1"/>
  <c r="G3728" i="4" s="1"/>
  <c r="Q3728" i="4"/>
  <c r="N3731" i="3" s="1"/>
  <c r="P4894" i="4"/>
  <c r="H4894" i="4" s="1"/>
  <c r="G4894" i="4" s="1"/>
  <c r="Q4894" i="4"/>
  <c r="N4897" i="3" s="1"/>
  <c r="Q5773" i="4"/>
  <c r="N5776" i="3" s="1"/>
  <c r="P5773" i="4"/>
  <c r="H5773" i="4" s="1"/>
  <c r="G5773" i="4" s="1"/>
  <c r="P6574" i="4"/>
  <c r="H6574" i="4" s="1"/>
  <c r="G6574" i="4" s="1"/>
  <c r="Q6574" i="4"/>
  <c r="N6577" i="3" s="1"/>
  <c r="P7140" i="4"/>
  <c r="H7140" i="4" s="1"/>
  <c r="G7140" i="4" s="1"/>
  <c r="Q7140" i="4"/>
  <c r="N7143" i="3" s="1"/>
  <c r="Q8324" i="4"/>
  <c r="N8327" i="3" s="1"/>
  <c r="P8324" i="4"/>
  <c r="H8324" i="4" s="1"/>
  <c r="G8324" i="4" s="1"/>
  <c r="P3736" i="4"/>
  <c r="H3736" i="4" s="1"/>
  <c r="G3736" i="4" s="1"/>
  <c r="Q3736" i="4"/>
  <c r="Q4961" i="4"/>
  <c r="N4964" i="3" s="1"/>
  <c r="P4961" i="4"/>
  <c r="H4961" i="4" s="1"/>
  <c r="G4961" i="4" s="1"/>
  <c r="Q5915" i="4"/>
  <c r="N5918" i="3" s="1"/>
  <c r="P5915" i="4"/>
  <c r="H5915" i="4" s="1"/>
  <c r="G5915" i="4" s="1"/>
  <c r="P6618" i="4"/>
  <c r="H6618" i="4" s="1"/>
  <c r="G6618" i="4" s="1"/>
  <c r="Q6618" i="4"/>
  <c r="N6621" i="3" s="1"/>
  <c r="P7228" i="4"/>
  <c r="H7228" i="4" s="1"/>
  <c r="G7228" i="4" s="1"/>
  <c r="Q7228" i="4"/>
  <c r="Q8542" i="4"/>
  <c r="N8545" i="3" s="1"/>
  <c r="P8542" i="4"/>
  <c r="H8542" i="4" s="1"/>
  <c r="G8542" i="4" s="1"/>
  <c r="Q4577" i="4"/>
  <c r="N4580" i="3" s="1"/>
  <c r="P4577" i="4"/>
  <c r="H4577" i="4" s="1"/>
  <c r="G4577" i="4" s="1"/>
  <c r="P5466" i="4"/>
  <c r="H5466" i="4" s="1"/>
  <c r="G5466" i="4" s="1"/>
  <c r="Q5466" i="4"/>
  <c r="N5469" i="3" s="1"/>
  <c r="Q6448" i="4"/>
  <c r="N6451" i="3" s="1"/>
  <c r="P6448" i="4"/>
  <c r="H6448" i="4" s="1"/>
  <c r="G6448" i="4" s="1"/>
  <c r="P6966" i="4"/>
  <c r="H6966" i="4" s="1"/>
  <c r="G6966" i="4" s="1"/>
  <c r="Q6966" i="4"/>
  <c r="N6969" i="3" s="1"/>
  <c r="Q8002" i="4"/>
  <c r="N8005" i="3" s="1"/>
  <c r="P8002" i="4"/>
  <c r="H8002" i="4" s="1"/>
  <c r="G8002" i="4" s="1"/>
  <c r="P3880" i="4"/>
  <c r="H3880" i="4" s="1"/>
  <c r="G3880" i="4" s="1"/>
  <c r="Q3880" i="4"/>
  <c r="N3883" i="3" s="1"/>
  <c r="Q5105" i="4"/>
  <c r="P5105" i="4"/>
  <c r="H5105" i="4" s="1"/>
  <c r="G5105" i="4" s="1"/>
  <c r="P5628" i="4"/>
  <c r="H5628" i="4" s="1"/>
  <c r="G5628" i="4" s="1"/>
  <c r="Q5628" i="4"/>
  <c r="N5631" i="3" s="1"/>
  <c r="Q6683" i="4"/>
  <c r="P6683" i="4"/>
  <c r="H6683" i="4" s="1"/>
  <c r="G6683" i="4" s="1"/>
  <c r="Q6843" i="4"/>
  <c r="N6846" i="3" s="1"/>
  <c r="P6843" i="4"/>
  <c r="H6843" i="4" s="1"/>
  <c r="G6843" i="4" s="1"/>
  <c r="P6968" i="4"/>
  <c r="H6968" i="4" s="1"/>
  <c r="G6968" i="4" s="1"/>
  <c r="Q6968" i="4"/>
  <c r="N6971" i="3" s="1"/>
  <c r="P7172" i="4"/>
  <c r="H7172" i="4" s="1"/>
  <c r="G7172" i="4" s="1"/>
  <c r="Q7172" i="4"/>
  <c r="N7175" i="3" s="1"/>
  <c r="P7510" i="4"/>
  <c r="H7510" i="4" s="1"/>
  <c r="G7510" i="4" s="1"/>
  <c r="Q7510" i="4"/>
  <c r="Q7668" i="4"/>
  <c r="N7671" i="3" s="1"/>
  <c r="P7668" i="4"/>
  <c r="H7668" i="4" s="1"/>
  <c r="G7668" i="4" s="1"/>
  <c r="Q7984" i="4"/>
  <c r="N7987" i="3" s="1"/>
  <c r="P7984" i="4"/>
  <c r="H7984" i="4" s="1"/>
  <c r="G7984" i="4" s="1"/>
  <c r="Q8235" i="4"/>
  <c r="N8238" i="3" s="1"/>
  <c r="P8235" i="4"/>
  <c r="H8235" i="4" s="1"/>
  <c r="G8235" i="4" s="1"/>
  <c r="P4542" i="4"/>
  <c r="H4542" i="4" s="1"/>
  <c r="G4542" i="4" s="1"/>
  <c r="Q4542" i="4"/>
  <c r="N4545" i="3" s="1"/>
  <c r="Q5703" i="4"/>
  <c r="N5706" i="3" s="1"/>
  <c r="P5703" i="4"/>
  <c r="H5703" i="4" s="1"/>
  <c r="G5703" i="4" s="1"/>
  <c r="Q7413" i="4"/>
  <c r="N7416" i="3" s="1"/>
  <c r="P7413" i="4"/>
  <c r="H7413" i="4" s="1"/>
  <c r="G7413" i="4" s="1"/>
  <c r="P4826" i="4"/>
  <c r="H4826" i="4" s="1"/>
  <c r="G4826" i="4" s="1"/>
  <c r="Q4826" i="4"/>
  <c r="N4829" i="3" s="1"/>
  <c r="Q3198" i="4"/>
  <c r="N3201" i="3" s="1"/>
  <c r="P3198" i="4"/>
  <c r="H3198" i="4" s="1"/>
  <c r="G3198" i="4" s="1"/>
  <c r="Q8491" i="4"/>
  <c r="N8494" i="3" s="1"/>
  <c r="P8491" i="4"/>
  <c r="H8491" i="4" s="1"/>
  <c r="G8491" i="4" s="1"/>
  <c r="Q5566" i="4"/>
  <c r="N5569" i="3" s="1"/>
  <c r="P5566" i="4"/>
  <c r="H5566" i="4" s="1"/>
  <c r="G5566" i="4" s="1"/>
  <c r="P8206" i="4"/>
  <c r="H8206" i="4" s="1"/>
  <c r="G8206" i="4" s="1"/>
  <c r="Q8206" i="4"/>
  <c r="N8209" i="3" s="1"/>
  <c r="P7235" i="4"/>
  <c r="H7235" i="4" s="1"/>
  <c r="G7235" i="4" s="1"/>
  <c r="Q7235" i="4"/>
  <c r="N7238" i="3" s="1"/>
  <c r="Q4701" i="4"/>
  <c r="N4704" i="3" s="1"/>
  <c r="P4701" i="4"/>
  <c r="H4701" i="4" s="1"/>
  <c r="G4701" i="4" s="1"/>
  <c r="Q7847" i="4"/>
  <c r="N7850" i="3" s="1"/>
  <c r="P7847" i="4"/>
  <c r="H7847" i="4" s="1"/>
  <c r="G7847" i="4" s="1"/>
  <c r="Q2730" i="4"/>
  <c r="N2733" i="3" s="1"/>
  <c r="P2730" i="4"/>
  <c r="H2730" i="4" s="1"/>
  <c r="G2730" i="4" s="1"/>
  <c r="Q1620" i="4"/>
  <c r="N1623" i="3" s="1"/>
  <c r="P1620" i="4"/>
  <c r="H1620" i="4" s="1"/>
  <c r="G1620" i="4" s="1"/>
  <c r="P4100" i="4"/>
  <c r="H4100" i="4" s="1"/>
  <c r="G4100" i="4" s="1"/>
  <c r="Q4100" i="4"/>
  <c r="N4103" i="3" s="1"/>
  <c r="Q5555" i="4"/>
  <c r="P5555" i="4"/>
  <c r="H5555" i="4" s="1"/>
  <c r="G5555" i="4" s="1"/>
  <c r="Q8762" i="4"/>
  <c r="N8765" i="3" s="1"/>
  <c r="P8762" i="4"/>
  <c r="H8762" i="4" s="1"/>
  <c r="G8762" i="4" s="1"/>
  <c r="Q3858" i="4"/>
  <c r="N3861" i="3" s="1"/>
  <c r="P3858" i="4"/>
  <c r="H3858" i="4" s="1"/>
  <c r="G3858" i="4" s="1"/>
  <c r="Q8051" i="4"/>
  <c r="N8054" i="3" s="1"/>
  <c r="P8051" i="4"/>
  <c r="H8051" i="4" s="1"/>
  <c r="G8051" i="4" s="1"/>
  <c r="P4776" i="4"/>
  <c r="H4776" i="4" s="1"/>
  <c r="G4776" i="4" s="1"/>
  <c r="Q4776" i="4"/>
  <c r="N4779" i="3" s="1"/>
  <c r="Q4987" i="4"/>
  <c r="N4990" i="3" s="1"/>
  <c r="P4987" i="4"/>
  <c r="H4987" i="4" s="1"/>
  <c r="G4987" i="4" s="1"/>
  <c r="Q4157" i="4"/>
  <c r="N4160" i="3" s="1"/>
  <c r="P4157" i="4"/>
  <c r="H4157" i="4" s="1"/>
  <c r="G4157" i="4" s="1"/>
  <c r="Q2652" i="4"/>
  <c r="N2655" i="3" s="1"/>
  <c r="P2652" i="4"/>
  <c r="H2652" i="4" s="1"/>
  <c r="G2652" i="4" s="1"/>
  <c r="Q6179" i="4"/>
  <c r="P6179" i="4"/>
  <c r="H6179" i="4" s="1"/>
  <c r="G6179" i="4" s="1"/>
  <c r="P3779" i="4"/>
  <c r="H3779" i="4" s="1"/>
  <c r="G3779" i="4" s="1"/>
  <c r="Q3779" i="4"/>
  <c r="N3782" i="3" s="1"/>
  <c r="Q5827" i="4"/>
  <c r="N5830" i="3" s="1"/>
  <c r="P5827" i="4"/>
  <c r="H5827" i="4" s="1"/>
  <c r="G5827" i="4" s="1"/>
  <c r="Q3372" i="4"/>
  <c r="N3375" i="3" s="1"/>
  <c r="P3372" i="4"/>
  <c r="H3372" i="4" s="1"/>
  <c r="G3372" i="4" s="1"/>
  <c r="P5010" i="4"/>
  <c r="H5010" i="4" s="1"/>
  <c r="G5010" i="4" s="1"/>
  <c r="Q5010" i="4"/>
  <c r="N5013" i="3" s="1"/>
  <c r="Q8555" i="4"/>
  <c r="P8555" i="4"/>
  <c r="H8555" i="4" s="1"/>
  <c r="G8555" i="4" s="1"/>
  <c r="P7465" i="4"/>
  <c r="H7465" i="4" s="1"/>
  <c r="G7465" i="4" s="1"/>
  <c r="Q7465" i="4"/>
  <c r="P5122" i="4"/>
  <c r="H5122" i="4" s="1"/>
  <c r="G5122" i="4" s="1"/>
  <c r="Q5122" i="4"/>
  <c r="N5125" i="3" s="1"/>
  <c r="P84" i="4"/>
  <c r="H84" i="4" s="1"/>
  <c r="G84" i="4" s="1"/>
  <c r="Q84" i="4"/>
  <c r="N87" i="3" s="1"/>
  <c r="Q3310" i="4"/>
  <c r="N3313" i="3" s="1"/>
  <c r="P3310" i="4"/>
  <c r="H3310" i="4" s="1"/>
  <c r="G3310" i="4" s="1"/>
  <c r="Q2504" i="4"/>
  <c r="N2507" i="3" s="1"/>
  <c r="P2504" i="4"/>
  <c r="H2504" i="4" s="1"/>
  <c r="G2504" i="4" s="1"/>
  <c r="Q5881" i="4"/>
  <c r="P5881" i="4"/>
  <c r="H5881" i="4" s="1"/>
  <c r="G5881" i="4" s="1"/>
  <c r="Q6619" i="4"/>
  <c r="P6619" i="4"/>
  <c r="H6619" i="4" s="1"/>
  <c r="G6619" i="4" s="1"/>
  <c r="Q3164" i="4"/>
  <c r="N3167" i="3" s="1"/>
  <c r="P3164" i="4"/>
  <c r="H3164" i="4" s="1"/>
  <c r="G3164" i="4" s="1"/>
  <c r="Q8080" i="4"/>
  <c r="N8083" i="3" s="1"/>
  <c r="P8080" i="4"/>
  <c r="H8080" i="4" s="1"/>
  <c r="G8080" i="4" s="1"/>
  <c r="P7885" i="4"/>
  <c r="H7885" i="4" s="1"/>
  <c r="G7885" i="4" s="1"/>
  <c r="Q7885" i="4"/>
  <c r="N7888" i="3" s="1"/>
  <c r="Q8750" i="4"/>
  <c r="N8753" i="3" s="1"/>
  <c r="P8750" i="4"/>
  <c r="H8750" i="4" s="1"/>
  <c r="G8750" i="4" s="1"/>
  <c r="Q6334" i="4"/>
  <c r="N6337" i="3" s="1"/>
  <c r="P6334" i="4"/>
  <c r="H6334" i="4" s="1"/>
  <c r="G6334" i="4" s="1"/>
  <c r="Q5928" i="4"/>
  <c r="N5931" i="3" s="1"/>
  <c r="P5928" i="4"/>
  <c r="H5928" i="4" s="1"/>
  <c r="G5928" i="4" s="1"/>
  <c r="Q3890" i="4"/>
  <c r="N3893" i="3" s="1"/>
  <c r="P3890" i="4"/>
  <c r="H3890" i="4" s="1"/>
  <c r="G3890" i="4" s="1"/>
  <c r="Q7577" i="4"/>
  <c r="N7580" i="3" s="1"/>
  <c r="P7577" i="4"/>
  <c r="H7577" i="4" s="1"/>
  <c r="G7577" i="4" s="1"/>
  <c r="Q2290" i="4"/>
  <c r="N2293" i="3" s="1"/>
  <c r="P2290" i="4"/>
  <c r="H2290" i="4" s="1"/>
  <c r="G2290" i="4" s="1"/>
  <c r="Q375" i="4"/>
  <c r="N378" i="3" s="1"/>
  <c r="P375" i="4"/>
  <c r="H375" i="4" s="1"/>
  <c r="G375" i="4" s="1"/>
  <c r="Q8528" i="4"/>
  <c r="N8531" i="3" s="1"/>
  <c r="P8528" i="4"/>
  <c r="H8528" i="4" s="1"/>
  <c r="G8528" i="4" s="1"/>
  <c r="P6978" i="4"/>
  <c r="H6978" i="4" s="1"/>
  <c r="G6978" i="4" s="1"/>
  <c r="Q6978" i="4"/>
  <c r="N6981" i="3" s="1"/>
  <c r="P3828" i="4"/>
  <c r="H3828" i="4" s="1"/>
  <c r="G3828" i="4" s="1"/>
  <c r="Q3828" i="4"/>
  <c r="N3831" i="3" s="1"/>
  <c r="P5354" i="4"/>
  <c r="H5354" i="4" s="1"/>
  <c r="G5354" i="4" s="1"/>
  <c r="Q5354" i="4"/>
  <c r="N5357" i="3" s="1"/>
  <c r="Q6093" i="4"/>
  <c r="N6096" i="3" s="1"/>
  <c r="P6093" i="4"/>
  <c r="H6093" i="4" s="1"/>
  <c r="G6093" i="4" s="1"/>
  <c r="Q2182" i="4"/>
  <c r="N2185" i="3" s="1"/>
  <c r="P2182" i="4"/>
  <c r="H2182" i="4" s="1"/>
  <c r="G2182" i="4" s="1"/>
  <c r="Q2696" i="4"/>
  <c r="N2699" i="3" s="1"/>
  <c r="P2696" i="4"/>
  <c r="H2696" i="4" s="1"/>
  <c r="G2696" i="4" s="1"/>
  <c r="Q8522" i="4"/>
  <c r="N8525" i="3" s="1"/>
  <c r="P8522" i="4"/>
  <c r="H8522" i="4" s="1"/>
  <c r="G8522" i="4" s="1"/>
  <c r="Q5003" i="4"/>
  <c r="N5006" i="3" s="1"/>
  <c r="P5003" i="4"/>
  <c r="H5003" i="4" s="1"/>
  <c r="G5003" i="4" s="1"/>
  <c r="Q5179" i="4"/>
  <c r="P5179" i="4"/>
  <c r="H5179" i="4" s="1"/>
  <c r="G5179" i="4" s="1"/>
  <c r="Q8674" i="4"/>
  <c r="N8677" i="3" s="1"/>
  <c r="P8674" i="4"/>
  <c r="H8674" i="4" s="1"/>
  <c r="G8674" i="4" s="1"/>
  <c r="P4726" i="4"/>
  <c r="H4726" i="4" s="1"/>
  <c r="G4726" i="4" s="1"/>
  <c r="Q4726" i="4"/>
  <c r="N4729" i="3" s="1"/>
  <c r="Q3178" i="4"/>
  <c r="N3181" i="3" s="1"/>
  <c r="P3178" i="4"/>
  <c r="H3178" i="4" s="1"/>
  <c r="G3178" i="4" s="1"/>
  <c r="Q4943" i="4"/>
  <c r="P4943" i="4"/>
  <c r="H4943" i="4" s="1"/>
  <c r="G4943" i="4" s="1"/>
  <c r="P8689" i="4"/>
  <c r="H8689" i="4" s="1"/>
  <c r="G8689" i="4" s="1"/>
  <c r="Q8689" i="4"/>
  <c r="N8692" i="3" s="1"/>
  <c r="P7486" i="4"/>
  <c r="H7486" i="4" s="1"/>
  <c r="G7486" i="4" s="1"/>
  <c r="Q7486" i="4"/>
  <c r="Q8563" i="4"/>
  <c r="N8566" i="3" s="1"/>
  <c r="P8563" i="4"/>
  <c r="H8563" i="4" s="1"/>
  <c r="G8563" i="4" s="1"/>
  <c r="P8331" i="4"/>
  <c r="H8331" i="4" s="1"/>
  <c r="G8331" i="4" s="1"/>
  <c r="Q8331" i="4"/>
  <c r="N8334" i="3" s="1"/>
  <c r="P7547" i="4"/>
  <c r="H7547" i="4" s="1"/>
  <c r="G7547" i="4" s="1"/>
  <c r="Q7547" i="4"/>
  <c r="N7550" i="3" s="1"/>
  <c r="Q7861" i="4"/>
  <c r="N7864" i="3" s="1"/>
  <c r="P7861" i="4"/>
  <c r="H7861" i="4" s="1"/>
  <c r="G7861" i="4" s="1"/>
  <c r="P7237" i="4"/>
  <c r="H7237" i="4" s="1"/>
  <c r="G7237" i="4" s="1"/>
  <c r="Q7237" i="4"/>
  <c r="N7240" i="3" s="1"/>
  <c r="Q5547" i="4"/>
  <c r="N5550" i="3" s="1"/>
  <c r="P5547" i="4"/>
  <c r="H5547" i="4" s="1"/>
  <c r="G5547" i="4" s="1"/>
  <c r="P4666" i="4"/>
  <c r="H4666" i="4" s="1"/>
  <c r="G4666" i="4" s="1"/>
  <c r="Q4666" i="4"/>
  <c r="N4669" i="3" s="1"/>
  <c r="P4434" i="4"/>
  <c r="H4434" i="4" s="1"/>
  <c r="G4434" i="4" s="1"/>
  <c r="Q4434" i="4"/>
  <c r="N4437" i="3" s="1"/>
  <c r="Q4717" i="4"/>
  <c r="N4720" i="3" s="1"/>
  <c r="P4717" i="4"/>
  <c r="H4717" i="4" s="1"/>
  <c r="G4717" i="4" s="1"/>
  <c r="Q4935" i="4"/>
  <c r="N4938" i="3" s="1"/>
  <c r="P4935" i="4"/>
  <c r="H4935" i="4" s="1"/>
  <c r="G4935" i="4" s="1"/>
  <c r="Q5191" i="4"/>
  <c r="P5191" i="4"/>
  <c r="H5191" i="4" s="1"/>
  <c r="G5191" i="4" s="1"/>
  <c r="P348" i="4"/>
  <c r="H348" i="4" s="1"/>
  <c r="G348" i="4" s="1"/>
  <c r="Q348" i="4"/>
  <c r="P5956" i="4"/>
  <c r="H5956" i="4" s="1"/>
  <c r="G5956" i="4" s="1"/>
  <c r="Q5956" i="4"/>
  <c r="N5959" i="3" s="1"/>
  <c r="P8355" i="4"/>
  <c r="H8355" i="4" s="1"/>
  <c r="G8355" i="4" s="1"/>
  <c r="Q8355" i="4"/>
  <c r="Q6086" i="4"/>
  <c r="N6089" i="3" s="1"/>
  <c r="P6086" i="4"/>
  <c r="H6086" i="4" s="1"/>
  <c r="G6086" i="4" s="1"/>
  <c r="Q3534" i="4"/>
  <c r="N3537" i="3" s="1"/>
  <c r="P3534" i="4"/>
  <c r="H3534" i="4" s="1"/>
  <c r="G3534" i="4" s="1"/>
  <c r="Q8010" i="4"/>
  <c r="N8013" i="3" s="1"/>
  <c r="P8010" i="4"/>
  <c r="H8010" i="4" s="1"/>
  <c r="G8010" i="4" s="1"/>
  <c r="P3747" i="4"/>
  <c r="H3747" i="4" s="1"/>
  <c r="G3747" i="4" s="1"/>
  <c r="Q3747" i="4"/>
  <c r="Q101" i="4"/>
  <c r="N104" i="3" s="1"/>
  <c r="P101" i="4"/>
  <c r="H101" i="4" s="1"/>
  <c r="G101" i="4" s="1"/>
  <c r="Q8708" i="4"/>
  <c r="N8711" i="3" s="1"/>
  <c r="P8708" i="4"/>
  <c r="H8708" i="4" s="1"/>
  <c r="G8708" i="4" s="1"/>
  <c r="P8373" i="4"/>
  <c r="H8373" i="4" s="1"/>
  <c r="G8373" i="4" s="1"/>
  <c r="Q8373" i="4"/>
  <c r="N8376" i="3" s="1"/>
  <c r="Q8244" i="4"/>
  <c r="N8247" i="3" s="1"/>
  <c r="P8244" i="4"/>
  <c r="H8244" i="4" s="1"/>
  <c r="G8244" i="4" s="1"/>
  <c r="Q7505" i="4"/>
  <c r="N7508" i="3" s="1"/>
  <c r="P7505" i="4"/>
  <c r="H7505" i="4" s="1"/>
  <c r="G7505" i="4" s="1"/>
  <c r="Q6438" i="4"/>
  <c r="N6441" i="3" s="1"/>
  <c r="P6438" i="4"/>
  <c r="H6438" i="4" s="1"/>
  <c r="G6438" i="4" s="1"/>
  <c r="Q5719" i="4"/>
  <c r="N5722" i="3" s="1"/>
  <c r="P5719" i="4"/>
  <c r="H5719" i="4" s="1"/>
  <c r="G5719" i="4" s="1"/>
  <c r="P4600" i="4"/>
  <c r="H4600" i="4" s="1"/>
  <c r="G4600" i="4" s="1"/>
  <c r="Q4600" i="4"/>
  <c r="P4546" i="4"/>
  <c r="H4546" i="4" s="1"/>
  <c r="G4546" i="4" s="1"/>
  <c r="Q4546" i="4"/>
  <c r="N4549" i="3" s="1"/>
  <c r="Q6272" i="4"/>
  <c r="N6275" i="3" s="1"/>
  <c r="P6272" i="4"/>
  <c r="H6272" i="4" s="1"/>
  <c r="G6272" i="4" s="1"/>
  <c r="P4124" i="4"/>
  <c r="H4124" i="4" s="1"/>
  <c r="G4124" i="4" s="1"/>
  <c r="Q4124" i="4"/>
  <c r="N4127" i="3" s="1"/>
  <c r="Q5215" i="4"/>
  <c r="P5215" i="4"/>
  <c r="H5215" i="4" s="1"/>
  <c r="G5215" i="4" s="1"/>
  <c r="Q28" i="4"/>
  <c r="N31" i="3" s="1"/>
  <c r="P28" i="4"/>
  <c r="H28" i="4" s="1"/>
  <c r="G28" i="4" s="1"/>
  <c r="Q706" i="4"/>
  <c r="N709" i="3" s="1"/>
  <c r="P706" i="4"/>
  <c r="H706" i="4" s="1"/>
  <c r="G706" i="4" s="1"/>
  <c r="Q8480" i="4"/>
  <c r="N8483" i="3" s="1"/>
  <c r="P8480" i="4"/>
  <c r="H8480" i="4" s="1"/>
  <c r="G8480" i="4" s="1"/>
  <c r="Q4933" i="4"/>
  <c r="N4936" i="3" s="1"/>
  <c r="P4933" i="4"/>
  <c r="H4933" i="4" s="1"/>
  <c r="G4933" i="4" s="1"/>
  <c r="Q1550" i="4"/>
  <c r="N1553" i="3" s="1"/>
  <c r="P1550" i="4"/>
  <c r="H1550" i="4" s="1"/>
  <c r="G1550" i="4" s="1"/>
  <c r="Q3276" i="4"/>
  <c r="N3279" i="3" s="1"/>
  <c r="P3276" i="4"/>
  <c r="H3276" i="4" s="1"/>
  <c r="G3276" i="4" s="1"/>
  <c r="Q7899" i="4"/>
  <c r="N7902" i="3" s="1"/>
  <c r="P7899" i="4"/>
  <c r="H7899" i="4" s="1"/>
  <c r="G7899" i="4" s="1"/>
  <c r="P3723" i="4"/>
  <c r="H3723" i="4" s="1"/>
  <c r="G3723" i="4" s="1"/>
  <c r="Q3723" i="4"/>
  <c r="Q33" i="4"/>
  <c r="N36" i="3" s="1"/>
  <c r="P33" i="4"/>
  <c r="H33" i="4" s="1"/>
  <c r="G33" i="4" s="1"/>
  <c r="Q6652" i="4"/>
  <c r="N6655" i="3" s="1"/>
  <c r="P6652" i="4"/>
  <c r="H6652" i="4" s="1"/>
  <c r="G6652" i="4" s="1"/>
  <c r="Q6302" i="4"/>
  <c r="N6305" i="3" s="1"/>
  <c r="P6302" i="4"/>
  <c r="H6302" i="4" s="1"/>
  <c r="G6302" i="4" s="1"/>
  <c r="Q5470" i="4"/>
  <c r="N5473" i="3" s="1"/>
  <c r="P5470" i="4"/>
  <c r="H5470" i="4" s="1"/>
  <c r="G5470" i="4" s="1"/>
  <c r="Q4869" i="4"/>
  <c r="N4872" i="3" s="1"/>
  <c r="P4869" i="4"/>
  <c r="H4869" i="4" s="1"/>
  <c r="G4869" i="4" s="1"/>
  <c r="Q2324" i="4"/>
  <c r="N2327" i="3" s="1"/>
  <c r="P2324" i="4"/>
  <c r="H2324" i="4" s="1"/>
  <c r="G2324" i="4" s="1"/>
  <c r="P7712" i="4"/>
  <c r="H7712" i="4" s="1"/>
  <c r="G7712" i="4" s="1"/>
  <c r="Q7712" i="4"/>
  <c r="N7715" i="3" s="1"/>
  <c r="P4718" i="4"/>
  <c r="H4718" i="4" s="1"/>
  <c r="G4718" i="4" s="1"/>
  <c r="Q4718" i="4"/>
  <c r="N4721" i="3" s="1"/>
  <c r="P3915" i="4"/>
  <c r="H3915" i="4" s="1"/>
  <c r="G3915" i="4" s="1"/>
  <c r="Q3915" i="4"/>
  <c r="N3918" i="3" s="1"/>
  <c r="Q6175" i="4"/>
  <c r="N6178" i="3" s="1"/>
  <c r="P6175" i="4"/>
  <c r="H6175" i="4" s="1"/>
  <c r="G6175" i="4" s="1"/>
  <c r="Q1840" i="4"/>
  <c r="P1840" i="4"/>
  <c r="H1840" i="4" s="1"/>
  <c r="G1840" i="4" s="1"/>
  <c r="P4835" i="4"/>
  <c r="H4835" i="4" s="1"/>
  <c r="G4835" i="4" s="1"/>
  <c r="Q4835" i="4"/>
  <c r="Q6974" i="4"/>
  <c r="N6977" i="3" s="1"/>
  <c r="P6974" i="4"/>
  <c r="H6974" i="4" s="1"/>
  <c r="G6974" i="4" s="1"/>
  <c r="Q5851" i="4"/>
  <c r="N5854" i="3" s="1"/>
  <c r="P5851" i="4"/>
  <c r="H5851" i="4" s="1"/>
  <c r="G5851" i="4" s="1"/>
  <c r="P4488" i="4"/>
  <c r="H4488" i="4" s="1"/>
  <c r="G4488" i="4" s="1"/>
  <c r="Q4488" i="4"/>
  <c r="N4491" i="3" s="1"/>
  <c r="P412" i="4"/>
  <c r="H412" i="4" s="1"/>
  <c r="G412" i="4" s="1"/>
  <c r="Q412" i="4"/>
  <c r="N415" i="3" s="1"/>
  <c r="P4354" i="4"/>
  <c r="H4354" i="4" s="1"/>
  <c r="G4354" i="4" s="1"/>
  <c r="Q4354" i="4"/>
  <c r="N4357" i="3" s="1"/>
  <c r="P7936" i="4"/>
  <c r="H7936" i="4" s="1"/>
  <c r="G7936" i="4" s="1"/>
  <c r="Q7936" i="4"/>
  <c r="N7939" i="3" s="1"/>
  <c r="Q8720" i="4"/>
  <c r="N8723" i="3" s="1"/>
  <c r="P8720" i="4"/>
  <c r="H8720" i="4" s="1"/>
  <c r="G8720" i="4" s="1"/>
  <c r="P8476" i="4"/>
  <c r="H8476" i="4" s="1"/>
  <c r="G8476" i="4" s="1"/>
  <c r="Q8476" i="4"/>
  <c r="P7479" i="4"/>
  <c r="H7479" i="4" s="1"/>
  <c r="G7479" i="4" s="1"/>
  <c r="Q7479" i="4"/>
  <c r="N7482" i="3" s="1"/>
  <c r="P7502" i="4"/>
  <c r="H7502" i="4" s="1"/>
  <c r="G7502" i="4" s="1"/>
  <c r="Q7502" i="4"/>
  <c r="N7505" i="3" s="1"/>
  <c r="Q6374" i="4"/>
  <c r="N6377" i="3" s="1"/>
  <c r="P6374" i="4"/>
  <c r="H6374" i="4" s="1"/>
  <c r="G6374" i="4" s="1"/>
  <c r="Q5695" i="4"/>
  <c r="N5698" i="3" s="1"/>
  <c r="P5695" i="4"/>
  <c r="H5695" i="4" s="1"/>
  <c r="G5695" i="4" s="1"/>
  <c r="P4616" i="4"/>
  <c r="H4616" i="4" s="1"/>
  <c r="G4616" i="4" s="1"/>
  <c r="Q4616" i="4"/>
  <c r="N4619" i="3" s="1"/>
  <c r="Q5000" i="4"/>
  <c r="P5000" i="4"/>
  <c r="H5000" i="4" s="1"/>
  <c r="G5000" i="4" s="1"/>
  <c r="P4515" i="4"/>
  <c r="H4515" i="4" s="1"/>
  <c r="G4515" i="4" s="1"/>
  <c r="Q4515" i="4"/>
  <c r="N4518" i="3" s="1"/>
  <c r="Q4544" i="4"/>
  <c r="P4544" i="4"/>
  <c r="H4544" i="4" s="1"/>
  <c r="G4544" i="4" s="1"/>
  <c r="Q3123" i="4"/>
  <c r="P3123" i="4"/>
  <c r="H3123" i="4" s="1"/>
  <c r="G3123" i="4" s="1"/>
  <c r="Q483" i="4"/>
  <c r="P483" i="4"/>
  <c r="H483" i="4" s="1"/>
  <c r="G483" i="4" s="1"/>
  <c r="P7351" i="4"/>
  <c r="H7351" i="4" s="1"/>
  <c r="G7351" i="4" s="1"/>
  <c r="Q7351" i="4"/>
  <c r="N7354" i="3" s="1"/>
  <c r="P4328" i="4"/>
  <c r="H4328" i="4" s="1"/>
  <c r="G4328" i="4" s="1"/>
  <c r="Q4328" i="4"/>
  <c r="Q5962" i="4"/>
  <c r="P5962" i="4"/>
  <c r="H5962" i="4" s="1"/>
  <c r="G5962" i="4" s="1"/>
  <c r="P1276" i="4"/>
  <c r="H1276" i="4" s="1"/>
  <c r="G1276" i="4" s="1"/>
  <c r="Q1276" i="4"/>
  <c r="Q705" i="4"/>
  <c r="N708" i="3" s="1"/>
  <c r="P705" i="4"/>
  <c r="H705" i="4" s="1"/>
  <c r="G705" i="4" s="1"/>
  <c r="Q6613" i="4"/>
  <c r="P6613" i="4"/>
  <c r="H6613" i="4" s="1"/>
  <c r="G6613" i="4" s="1"/>
  <c r="Q4013" i="4"/>
  <c r="N4016" i="3" s="1"/>
  <c r="P4013" i="4"/>
  <c r="H4013" i="4" s="1"/>
  <c r="G4013" i="4" s="1"/>
  <c r="P1484" i="4"/>
  <c r="H1484" i="4" s="1"/>
  <c r="G1484" i="4" s="1"/>
  <c r="Q1484" i="4"/>
  <c r="N1487" i="3" s="1"/>
  <c r="P7464" i="4"/>
  <c r="H7464" i="4" s="1"/>
  <c r="G7464" i="4" s="1"/>
  <c r="Q7464" i="4"/>
  <c r="N7467" i="3" s="1"/>
  <c r="Q5571" i="4"/>
  <c r="P5571" i="4"/>
  <c r="H5571" i="4" s="1"/>
  <c r="G5571" i="4" s="1"/>
  <c r="Q4821" i="4"/>
  <c r="N4824" i="3" s="1"/>
  <c r="P4821" i="4"/>
  <c r="H4821" i="4" s="1"/>
  <c r="G4821" i="4" s="1"/>
  <c r="P4383" i="4"/>
  <c r="H4383" i="4" s="1"/>
  <c r="G4383" i="4" s="1"/>
  <c r="Q4383" i="4"/>
  <c r="N4386" i="3" s="1"/>
  <c r="Q117" i="4"/>
  <c r="N120" i="3" s="1"/>
  <c r="P117" i="4"/>
  <c r="H117" i="4" s="1"/>
  <c r="G117" i="4" s="1"/>
  <c r="Q7723" i="4"/>
  <c r="P7723" i="4"/>
  <c r="H7723" i="4" s="1"/>
  <c r="G7723" i="4" s="1"/>
  <c r="P4750" i="4"/>
  <c r="H4750" i="4" s="1"/>
  <c r="G4750" i="4" s="1"/>
  <c r="Q4750" i="4"/>
  <c r="N4753" i="3" s="1"/>
  <c r="Q3146" i="4"/>
  <c r="N3149" i="3" s="1"/>
  <c r="P3146" i="4"/>
  <c r="H3146" i="4" s="1"/>
  <c r="G3146" i="4" s="1"/>
  <c r="P420" i="4"/>
  <c r="H420" i="4" s="1"/>
  <c r="G420" i="4" s="1"/>
  <c r="Q420" i="4"/>
  <c r="N423" i="3" s="1"/>
  <c r="Q4941" i="4"/>
  <c r="P4941" i="4"/>
  <c r="H4941" i="4" s="1"/>
  <c r="G4941" i="4" s="1"/>
  <c r="Q8438" i="4"/>
  <c r="N8441" i="3" s="1"/>
  <c r="P8438" i="4"/>
  <c r="H8438" i="4" s="1"/>
  <c r="G8438" i="4" s="1"/>
  <c r="Q8300" i="4"/>
  <c r="N8303" i="3" s="1"/>
  <c r="P8300" i="4"/>
  <c r="H8300" i="4" s="1"/>
  <c r="G8300" i="4" s="1"/>
  <c r="P7004" i="4"/>
  <c r="H7004" i="4" s="1"/>
  <c r="G7004" i="4" s="1"/>
  <c r="Q7004" i="4"/>
  <c r="N7007" i="3" s="1"/>
  <c r="P4618" i="4"/>
  <c r="H4618" i="4" s="1"/>
  <c r="G4618" i="4" s="1"/>
  <c r="Q4618" i="4"/>
  <c r="Q4576" i="4"/>
  <c r="N4579" i="3" s="1"/>
  <c r="P4576" i="4"/>
  <c r="H4576" i="4" s="1"/>
  <c r="G4576" i="4" s="1"/>
  <c r="P7772" i="4"/>
  <c r="H7772" i="4" s="1"/>
  <c r="G7772" i="4" s="1"/>
  <c r="Q7772" i="4"/>
  <c r="N7775" i="3" s="1"/>
  <c r="Q727" i="4"/>
  <c r="N730" i="3" s="1"/>
  <c r="P727" i="4"/>
  <c r="H727" i="4" s="1"/>
  <c r="G727" i="4" s="1"/>
  <c r="Q247" i="4"/>
  <c r="N250" i="3" s="1"/>
  <c r="P247" i="4"/>
  <c r="H247" i="4" s="1"/>
  <c r="G247" i="4" s="1"/>
  <c r="Q8239" i="4"/>
  <c r="N8242" i="3" s="1"/>
  <c r="P8239" i="4"/>
  <c r="H8239" i="4" s="1"/>
  <c r="G8239" i="4" s="1"/>
  <c r="Q7572" i="4"/>
  <c r="P7572" i="4"/>
  <c r="H7572" i="4" s="1"/>
  <c r="G7572" i="4" s="1"/>
  <c r="P7047" i="4"/>
  <c r="H7047" i="4" s="1"/>
  <c r="G7047" i="4" s="1"/>
  <c r="Q7047" i="4"/>
  <c r="N7050" i="3" s="1"/>
  <c r="Q6115" i="4"/>
  <c r="P6115" i="4"/>
  <c r="H6115" i="4" s="1"/>
  <c r="G6115" i="4" s="1"/>
  <c r="Q5815" i="4"/>
  <c r="N5818" i="3" s="1"/>
  <c r="P5815" i="4"/>
  <c r="H5815" i="4" s="1"/>
  <c r="G5815" i="4" s="1"/>
  <c r="P4614" i="4"/>
  <c r="H4614" i="4" s="1"/>
  <c r="G4614" i="4" s="1"/>
  <c r="Q4614" i="4"/>
  <c r="P4514" i="4"/>
  <c r="H4514" i="4" s="1"/>
  <c r="G4514" i="4" s="1"/>
  <c r="Q4514" i="4"/>
  <c r="N4517" i="3" s="1"/>
  <c r="Q5587" i="4"/>
  <c r="P5587" i="4"/>
  <c r="H5587" i="4" s="1"/>
  <c r="G5587" i="4" s="1"/>
  <c r="Q4098" i="4"/>
  <c r="N4101" i="3" s="1"/>
  <c r="P4098" i="4"/>
  <c r="H4098" i="4" s="1"/>
  <c r="G4098" i="4" s="1"/>
  <c r="Q3087" i="4"/>
  <c r="P3087" i="4"/>
  <c r="H3087" i="4" s="1"/>
  <c r="G3087" i="4" s="1"/>
  <c r="Q36" i="4"/>
  <c r="N39" i="3" s="1"/>
  <c r="P36" i="4"/>
  <c r="H36" i="4" s="1"/>
  <c r="G36" i="4" s="1"/>
  <c r="Q6221" i="4"/>
  <c r="P6221" i="4"/>
  <c r="H6221" i="4" s="1"/>
  <c r="G6221" i="4" s="1"/>
  <c r="Q8683" i="4"/>
  <c r="N8686" i="3" s="1"/>
  <c r="P8683" i="4"/>
  <c r="H8683" i="4" s="1"/>
  <c r="G8683" i="4" s="1"/>
  <c r="P3951" i="4"/>
  <c r="H3951" i="4" s="1"/>
  <c r="G3951" i="4" s="1"/>
  <c r="Q3951" i="4"/>
  <c r="Q5296" i="4"/>
  <c r="N5299" i="3" s="1"/>
  <c r="P5296" i="4"/>
  <c r="H5296" i="4" s="1"/>
  <c r="G5296" i="4" s="1"/>
  <c r="P4430" i="4"/>
  <c r="H4430" i="4" s="1"/>
  <c r="G4430" i="4" s="1"/>
  <c r="Q4430" i="4"/>
  <c r="Q562" i="4"/>
  <c r="N565" i="3" s="1"/>
  <c r="P562" i="4"/>
  <c r="H562" i="4" s="1"/>
  <c r="G562" i="4" s="1"/>
  <c r="Q8465" i="4"/>
  <c r="P8465" i="4"/>
  <c r="H8465" i="4" s="1"/>
  <c r="G8465" i="4" s="1"/>
  <c r="Q1117" i="4"/>
  <c r="N1120" i="3" s="1"/>
  <c r="P1117" i="4"/>
  <c r="H1117" i="4" s="1"/>
  <c r="G1117" i="4" s="1"/>
  <c r="P7954" i="4"/>
  <c r="H7954" i="4" s="1"/>
  <c r="G7954" i="4" s="1"/>
  <c r="Q7954" i="4"/>
  <c r="P4790" i="4"/>
  <c r="H4790" i="4" s="1"/>
  <c r="G4790" i="4" s="1"/>
  <c r="Q4790" i="4"/>
  <c r="N4793" i="3" s="1"/>
  <c r="Q5790" i="4"/>
  <c r="P5790" i="4"/>
  <c r="H5790" i="4" s="1"/>
  <c r="G5790" i="4" s="1"/>
  <c r="Q387" i="4"/>
  <c r="N390" i="3" s="1"/>
  <c r="P387" i="4"/>
  <c r="H387" i="4" s="1"/>
  <c r="G387" i="4" s="1"/>
  <c r="Q3885" i="4"/>
  <c r="P3885" i="4"/>
  <c r="H3885" i="4" s="1"/>
  <c r="G3885" i="4" s="1"/>
  <c r="Q6129" i="4"/>
  <c r="N6132" i="3" s="1"/>
  <c r="P6129" i="4"/>
  <c r="H6129" i="4" s="1"/>
  <c r="G6129" i="4" s="1"/>
  <c r="Q6986" i="4"/>
  <c r="P6986" i="4"/>
  <c r="H6986" i="4" s="1"/>
  <c r="G6986" i="4" s="1"/>
  <c r="Q5846" i="4"/>
  <c r="N5849" i="3" s="1"/>
  <c r="P5846" i="4"/>
  <c r="H5846" i="4" s="1"/>
  <c r="G5846" i="4" s="1"/>
  <c r="P3265" i="4"/>
  <c r="H3265" i="4" s="1"/>
  <c r="G3265" i="4" s="1"/>
  <c r="Q3265" i="4"/>
  <c r="P4189" i="4"/>
  <c r="H4189" i="4" s="1"/>
  <c r="G4189" i="4" s="1"/>
  <c r="Q4189" i="4"/>
  <c r="N4192" i="3" s="1"/>
  <c r="P3883" i="4"/>
  <c r="H3883" i="4" s="1"/>
  <c r="G3883" i="4" s="1"/>
  <c r="Q3883" i="4"/>
  <c r="P3683" i="4"/>
  <c r="H3683" i="4" s="1"/>
  <c r="G3683" i="4" s="1"/>
  <c r="Q3683" i="4"/>
  <c r="N3686" i="3" s="1"/>
  <c r="Q8081" i="4"/>
  <c r="N8084" i="3" s="1"/>
  <c r="P8081" i="4"/>
  <c r="H8081" i="4" s="1"/>
  <c r="G8081" i="4" s="1"/>
  <c r="Q6382" i="4"/>
  <c r="N6385" i="3" s="1"/>
  <c r="P6382" i="4"/>
  <c r="H6382" i="4" s="1"/>
  <c r="G6382" i="4" s="1"/>
  <c r="Q5864" i="4"/>
  <c r="N5867" i="3" s="1"/>
  <c r="P5864" i="4"/>
  <c r="H5864" i="4" s="1"/>
  <c r="G5864" i="4" s="1"/>
  <c r="Q3303" i="4"/>
  <c r="N3306" i="3" s="1"/>
  <c r="P3303" i="4"/>
  <c r="H3303" i="4" s="1"/>
  <c r="G3303" i="4" s="1"/>
  <c r="P6864" i="4"/>
  <c r="H6864" i="4" s="1"/>
  <c r="G6864" i="4" s="1"/>
  <c r="Q6864" i="4"/>
  <c r="N6867" i="3" s="1"/>
  <c r="Q3342" i="4"/>
  <c r="N3345" i="3" s="1"/>
  <c r="P3342" i="4"/>
  <c r="H3342" i="4" s="1"/>
  <c r="G3342" i="4" s="1"/>
  <c r="P4286" i="4"/>
  <c r="H4286" i="4" s="1"/>
  <c r="G4286" i="4" s="1"/>
  <c r="Q4286" i="4"/>
  <c r="N4289" i="3" s="1"/>
  <c r="Q8315" i="4"/>
  <c r="N8318" i="3" s="1"/>
  <c r="P8315" i="4"/>
  <c r="H8315" i="4" s="1"/>
  <c r="G8315" i="4" s="1"/>
  <c r="Q7923" i="4"/>
  <c r="N7926" i="3" s="1"/>
  <c r="P7923" i="4"/>
  <c r="H7923" i="4" s="1"/>
  <c r="G7923" i="4" s="1"/>
  <c r="Q7185" i="4"/>
  <c r="N7188" i="3" s="1"/>
  <c r="P7185" i="4"/>
  <c r="H7185" i="4" s="1"/>
  <c r="G7185" i="4" s="1"/>
  <c r="Q7617" i="4"/>
  <c r="P7617" i="4"/>
  <c r="H7617" i="4" s="1"/>
  <c r="G7617" i="4" s="1"/>
  <c r="Q6091" i="4"/>
  <c r="N6094" i="3" s="1"/>
  <c r="P6091" i="4"/>
  <c r="H6091" i="4" s="1"/>
  <c r="G6091" i="4" s="1"/>
  <c r="P4830" i="4"/>
  <c r="H4830" i="4" s="1"/>
  <c r="G4830" i="4" s="1"/>
  <c r="Q4830" i="4"/>
  <c r="N4833" i="3" s="1"/>
  <c r="Q5723" i="4"/>
  <c r="N5726" i="3" s="1"/>
  <c r="P5723" i="4"/>
  <c r="H5723" i="4" s="1"/>
  <c r="G5723" i="4" s="1"/>
  <c r="P4498" i="4"/>
  <c r="H4498" i="4" s="1"/>
  <c r="G4498" i="4" s="1"/>
  <c r="Q4498" i="4"/>
  <c r="Q5131" i="4"/>
  <c r="N5134" i="3" s="1"/>
  <c r="P5131" i="4"/>
  <c r="H5131" i="4" s="1"/>
  <c r="G5131" i="4" s="1"/>
  <c r="Q6118" i="4"/>
  <c r="N6121" i="3" s="1"/>
  <c r="P6118" i="4"/>
  <c r="H6118" i="4" s="1"/>
  <c r="G6118" i="4" s="1"/>
  <c r="Q3097" i="4"/>
  <c r="P3097" i="4"/>
  <c r="H3097" i="4" s="1"/>
  <c r="G3097" i="4" s="1"/>
  <c r="Q1120" i="4"/>
  <c r="N1123" i="3" s="1"/>
  <c r="P1120" i="4"/>
  <c r="H1120" i="4" s="1"/>
  <c r="G1120" i="4" s="1"/>
  <c r="P4052" i="4"/>
  <c r="H4052" i="4" s="1"/>
  <c r="G4052" i="4" s="1"/>
  <c r="Q4052" i="4"/>
  <c r="N4055" i="3" s="1"/>
  <c r="P4376" i="4"/>
  <c r="H4376" i="4" s="1"/>
  <c r="G4376" i="4" s="1"/>
  <c r="Q4376" i="4"/>
  <c r="N4379" i="3" s="1"/>
  <c r="P7474" i="4"/>
  <c r="H7474" i="4" s="1"/>
  <c r="G7474" i="4" s="1"/>
  <c r="Q7474" i="4"/>
  <c r="N7477" i="3" s="1"/>
  <c r="Q6579" i="4"/>
  <c r="N6582" i="3" s="1"/>
  <c r="P6579" i="4"/>
  <c r="H6579" i="4" s="1"/>
  <c r="G6579" i="4" s="1"/>
  <c r="P3564" i="4"/>
  <c r="H3564" i="4" s="1"/>
  <c r="G3564" i="4" s="1"/>
  <c r="Q3564" i="4"/>
  <c r="N3567" i="3" s="1"/>
  <c r="P4426" i="4"/>
  <c r="H4426" i="4" s="1"/>
  <c r="G4426" i="4" s="1"/>
  <c r="Q4426" i="4"/>
  <c r="N4429" i="3" s="1"/>
  <c r="Q1878" i="4"/>
  <c r="P1878" i="4"/>
  <c r="H1878" i="4" s="1"/>
  <c r="G1878" i="4" s="1"/>
  <c r="Q745" i="4"/>
  <c r="P745" i="4"/>
  <c r="H745" i="4" s="1"/>
  <c r="G745" i="4" s="1"/>
  <c r="Q1243" i="4"/>
  <c r="N1246" i="3" s="1"/>
  <c r="P1243" i="4"/>
  <c r="H1243" i="4" s="1"/>
  <c r="G1243" i="4" s="1"/>
  <c r="P7725" i="4"/>
  <c r="H7725" i="4" s="1"/>
  <c r="G7725" i="4" s="1"/>
  <c r="Q7725" i="4"/>
  <c r="N7728" i="3" s="1"/>
  <c r="Q5573" i="4"/>
  <c r="P5573" i="4"/>
  <c r="H5573" i="4" s="1"/>
  <c r="G5573" i="4" s="1"/>
  <c r="Q4069" i="4"/>
  <c r="N4072" i="3" s="1"/>
  <c r="P4069" i="4"/>
  <c r="H4069" i="4" s="1"/>
  <c r="G4069" i="4" s="1"/>
  <c r="P7247" i="4"/>
  <c r="H7247" i="4" s="1"/>
  <c r="G7247" i="4" s="1"/>
  <c r="Q7247" i="4"/>
  <c r="N7250" i="3" s="1"/>
  <c r="P4392" i="4"/>
  <c r="H4392" i="4" s="1"/>
  <c r="G4392" i="4" s="1"/>
  <c r="Q4392" i="4"/>
  <c r="N4395" i="3" s="1"/>
  <c r="P7811" i="4"/>
  <c r="H7811" i="4" s="1"/>
  <c r="G7811" i="4" s="1"/>
  <c r="Q7811" i="4"/>
  <c r="N7814" i="3" s="1"/>
  <c r="Q5648" i="4"/>
  <c r="N5651" i="3" s="1"/>
  <c r="P5648" i="4"/>
  <c r="H5648" i="4" s="1"/>
  <c r="G5648" i="4" s="1"/>
  <c r="P7920" i="4"/>
  <c r="H7920" i="4" s="1"/>
  <c r="G7920" i="4" s="1"/>
  <c r="Q7920" i="4"/>
  <c r="N7923" i="3" s="1"/>
  <c r="Q6024" i="4"/>
  <c r="N6027" i="3" s="1"/>
  <c r="P6024" i="4"/>
  <c r="H6024" i="4" s="1"/>
  <c r="G6024" i="4" s="1"/>
  <c r="Q7065" i="4"/>
  <c r="P7065" i="4"/>
  <c r="H7065" i="4" s="1"/>
  <c r="G7065" i="4" s="1"/>
  <c r="Q1894" i="4"/>
  <c r="N1897" i="3" s="1"/>
  <c r="P1894" i="4"/>
  <c r="H1894" i="4" s="1"/>
  <c r="G1894" i="4" s="1"/>
  <c r="Q2890" i="4"/>
  <c r="N2893" i="3" s="1"/>
  <c r="P2890" i="4"/>
  <c r="H2890" i="4" s="1"/>
  <c r="G2890" i="4" s="1"/>
  <c r="Q6385" i="4"/>
  <c r="N6388" i="3" s="1"/>
  <c r="P6385" i="4"/>
  <c r="H6385" i="4" s="1"/>
  <c r="G6385" i="4" s="1"/>
  <c r="Q3540" i="4"/>
  <c r="P3540" i="4"/>
  <c r="H3540" i="4" s="1"/>
  <c r="G3540" i="4" s="1"/>
  <c r="Q3284" i="4"/>
  <c r="N3287" i="3" s="1"/>
  <c r="P3284" i="4"/>
  <c r="H3284" i="4" s="1"/>
  <c r="G3284" i="4" s="1"/>
  <c r="Q7809" i="4"/>
  <c r="N7812" i="3" s="1"/>
  <c r="P7809" i="4"/>
  <c r="H7809" i="4" s="1"/>
  <c r="G7809" i="4" s="1"/>
  <c r="Q7576" i="4"/>
  <c r="N7579" i="3" s="1"/>
  <c r="P7576" i="4"/>
  <c r="H7576" i="4" s="1"/>
  <c r="G7576" i="4" s="1"/>
  <c r="Q2716" i="4"/>
  <c r="P2716" i="4"/>
  <c r="H2716" i="4" s="1"/>
  <c r="G2716" i="4" s="1"/>
  <c r="Q39" i="4"/>
  <c r="N42" i="3" s="1"/>
  <c r="P39" i="4"/>
  <c r="H39" i="4" s="1"/>
  <c r="G39" i="4" s="1"/>
  <c r="Q8192" i="4"/>
  <c r="N8195" i="3" s="1"/>
  <c r="P8192" i="4"/>
  <c r="H8192" i="4" s="1"/>
  <c r="G8192" i="4" s="1"/>
  <c r="Q2884" i="4"/>
  <c r="P2884" i="4"/>
  <c r="H2884" i="4" s="1"/>
  <c r="G2884" i="4" s="1"/>
  <c r="Q639" i="4"/>
  <c r="N642" i="3" s="1"/>
  <c r="P639" i="4"/>
  <c r="H639" i="4" s="1"/>
  <c r="G639" i="4" s="1"/>
  <c r="P3819" i="4"/>
  <c r="H3819" i="4" s="1"/>
  <c r="G3819" i="4" s="1"/>
  <c r="Q3819" i="4"/>
  <c r="Q1930" i="4"/>
  <c r="N1933" i="3" s="1"/>
  <c r="P1930" i="4"/>
  <c r="H1930" i="4" s="1"/>
  <c r="G1930" i="4" s="1"/>
  <c r="Q6323" i="4"/>
  <c r="N6326" i="3" s="1"/>
  <c r="P6323" i="4"/>
  <c r="H6323" i="4" s="1"/>
  <c r="G6323" i="4" s="1"/>
  <c r="Q2344" i="4"/>
  <c r="P2344" i="4"/>
  <c r="H2344" i="4" s="1"/>
  <c r="G2344" i="4" s="1"/>
  <c r="P7972" i="4"/>
  <c r="H7972" i="4" s="1"/>
  <c r="G7972" i="4" s="1"/>
  <c r="Q7972" i="4"/>
  <c r="Q3038" i="4"/>
  <c r="N3041" i="3" s="1"/>
  <c r="P3038" i="4"/>
  <c r="H3038" i="4" s="1"/>
  <c r="G3038" i="4" s="1"/>
  <c r="Q1219" i="4"/>
  <c r="N1222" i="3" s="1"/>
  <c r="P1219" i="4"/>
  <c r="H1219" i="4" s="1"/>
  <c r="G1219" i="4" s="1"/>
  <c r="Q963" i="4"/>
  <c r="P963" i="4"/>
  <c r="H963" i="4" s="1"/>
  <c r="G963" i="4" s="1"/>
  <c r="Q8764" i="4"/>
  <c r="P8764" i="4"/>
  <c r="H8764" i="4" s="1"/>
  <c r="G8764" i="4" s="1"/>
  <c r="P8652" i="4"/>
  <c r="H8652" i="4" s="1"/>
  <c r="G8652" i="4" s="1"/>
  <c r="Q8652" i="4"/>
  <c r="N8655" i="3" s="1"/>
  <c r="P8290" i="4"/>
  <c r="H8290" i="4" s="1"/>
  <c r="G8290" i="4" s="1"/>
  <c r="Q8290" i="4"/>
  <c r="N8293" i="3" s="1"/>
  <c r="Q8107" i="4"/>
  <c r="N8110" i="3" s="1"/>
  <c r="P8107" i="4"/>
  <c r="H8107" i="4" s="1"/>
  <c r="G8107" i="4" s="1"/>
  <c r="Q8168" i="4"/>
  <c r="N8171" i="3" s="1"/>
  <c r="P8168" i="4"/>
  <c r="H8168" i="4" s="1"/>
  <c r="G8168" i="4" s="1"/>
  <c r="Q7890" i="4"/>
  <c r="N7893" i="3" s="1"/>
  <c r="P7890" i="4"/>
  <c r="H7890" i="4" s="1"/>
  <c r="G7890" i="4" s="1"/>
  <c r="P7163" i="4"/>
  <c r="H7163" i="4" s="1"/>
  <c r="G7163" i="4" s="1"/>
  <c r="Q7163" i="4"/>
  <c r="N7166" i="3" s="1"/>
  <c r="Q6983" i="4"/>
  <c r="P6983" i="4"/>
  <c r="H6983" i="4" s="1"/>
  <c r="G6983" i="4" s="1"/>
  <c r="Q7174" i="4"/>
  <c r="N7177" i="3" s="1"/>
  <c r="P7174" i="4"/>
  <c r="H7174" i="4" s="1"/>
  <c r="G7174" i="4" s="1"/>
  <c r="Q5929" i="4"/>
  <c r="N5932" i="3" s="1"/>
  <c r="P5929" i="4"/>
  <c r="H5929" i="4" s="1"/>
  <c r="G5929" i="4" s="1"/>
  <c r="Q5727" i="4"/>
  <c r="N5730" i="3" s="1"/>
  <c r="P5727" i="4"/>
  <c r="H5727" i="4" s="1"/>
  <c r="G5727" i="4" s="1"/>
  <c r="Q4732" i="4"/>
  <c r="P4732" i="4"/>
  <c r="H4732" i="4" s="1"/>
  <c r="G4732" i="4" s="1"/>
  <c r="Q4604" i="4"/>
  <c r="P4604" i="4"/>
  <c r="H4604" i="4" s="1"/>
  <c r="G4604" i="4" s="1"/>
  <c r="P7111" i="4"/>
  <c r="H7111" i="4" s="1"/>
  <c r="G7111" i="4" s="1"/>
  <c r="Q7111" i="4"/>
  <c r="N7114" i="3" s="1"/>
  <c r="Q5036" i="4"/>
  <c r="P5036" i="4"/>
  <c r="H5036" i="4" s="1"/>
  <c r="G5036" i="4" s="1"/>
  <c r="P4554" i="4"/>
  <c r="H4554" i="4" s="1"/>
  <c r="G4554" i="4" s="1"/>
  <c r="Q4554" i="4"/>
  <c r="N4557" i="3" s="1"/>
  <c r="P4539" i="4"/>
  <c r="H4539" i="4" s="1"/>
  <c r="G4539" i="4" s="1"/>
  <c r="Q4539" i="4"/>
  <c r="Q5355" i="4"/>
  <c r="N5358" i="3" s="1"/>
  <c r="P5355" i="4"/>
  <c r="H5355" i="4" s="1"/>
  <c r="G5355" i="4" s="1"/>
  <c r="P4104" i="4"/>
  <c r="H4104" i="4" s="1"/>
  <c r="G4104" i="4" s="1"/>
  <c r="Q4104" i="4"/>
  <c r="N4107" i="3" s="1"/>
  <c r="Q4114" i="4"/>
  <c r="P4114" i="4"/>
  <c r="H4114" i="4" s="1"/>
  <c r="G4114" i="4" s="1"/>
  <c r="Q5677" i="4"/>
  <c r="P5677" i="4"/>
  <c r="H5677" i="4" s="1"/>
  <c r="G5677" i="4" s="1"/>
  <c r="P4172" i="4"/>
  <c r="H4172" i="4" s="1"/>
  <c r="G4172" i="4" s="1"/>
  <c r="Q4172" i="4"/>
  <c r="N4175" i="3" s="1"/>
  <c r="Q3523" i="4"/>
  <c r="N3526" i="3" s="1"/>
  <c r="P3523" i="4"/>
  <c r="H3523" i="4" s="1"/>
  <c r="G3523" i="4" s="1"/>
  <c r="Q3519" i="4"/>
  <c r="P3519" i="4"/>
  <c r="H3519" i="4" s="1"/>
  <c r="G3519" i="4" s="1"/>
  <c r="Q1214" i="4"/>
  <c r="N1217" i="3" s="1"/>
  <c r="P1214" i="4"/>
  <c r="H1214" i="4" s="1"/>
  <c r="G1214" i="4" s="1"/>
  <c r="Q1104" i="4"/>
  <c r="N1107" i="3" s="1"/>
  <c r="P1104" i="4"/>
  <c r="H1104" i="4" s="1"/>
  <c r="G1104" i="4" s="1"/>
  <c r="Q1000" i="4"/>
  <c r="N1003" i="3" s="1"/>
  <c r="P1000" i="4"/>
  <c r="H1000" i="4" s="1"/>
  <c r="G1000" i="4" s="1"/>
  <c r="Q659" i="4"/>
  <c r="P659" i="4"/>
  <c r="H659" i="4" s="1"/>
  <c r="G659" i="4" s="1"/>
  <c r="P7355" i="4"/>
  <c r="H7355" i="4" s="1"/>
  <c r="G7355" i="4" s="1"/>
  <c r="Q7355" i="4"/>
  <c r="Q5216" i="4"/>
  <c r="N5219" i="3" s="1"/>
  <c r="P5216" i="4"/>
  <c r="H5216" i="4" s="1"/>
  <c r="G5216" i="4" s="1"/>
  <c r="Q4033" i="4"/>
  <c r="P4033" i="4"/>
  <c r="H4033" i="4" s="1"/>
  <c r="G4033" i="4" s="1"/>
  <c r="P6880" i="4"/>
  <c r="H6880" i="4" s="1"/>
  <c r="G6880" i="4" s="1"/>
  <c r="Q6880" i="4"/>
  <c r="N6883" i="3" s="1"/>
  <c r="P3895" i="4"/>
  <c r="H3895" i="4" s="1"/>
  <c r="G3895" i="4" s="1"/>
  <c r="Q3895" i="4"/>
  <c r="N3898" i="3" s="1"/>
  <c r="P6686" i="4"/>
  <c r="H6686" i="4" s="1"/>
  <c r="G6686" i="4" s="1"/>
  <c r="Q6686" i="4"/>
  <c r="N6689" i="3" s="1"/>
  <c r="P3933" i="4"/>
  <c r="H3933" i="4" s="1"/>
  <c r="G3933" i="4" s="1"/>
  <c r="Q3933" i="4"/>
  <c r="N3936" i="3" s="1"/>
  <c r="Q6854" i="4"/>
  <c r="N6857" i="3" s="1"/>
  <c r="P6854" i="4"/>
  <c r="H6854" i="4" s="1"/>
  <c r="G6854" i="4" s="1"/>
  <c r="Q4400" i="4"/>
  <c r="P4400" i="4"/>
  <c r="H4400" i="4" s="1"/>
  <c r="G4400" i="4" s="1"/>
  <c r="Q2912" i="4"/>
  <c r="N2915" i="3" s="1"/>
  <c r="P2912" i="4"/>
  <c r="H2912" i="4" s="1"/>
  <c r="G2912" i="4" s="1"/>
  <c r="Q337" i="4"/>
  <c r="P337" i="4"/>
  <c r="H337" i="4" s="1"/>
  <c r="G337" i="4" s="1"/>
  <c r="P7773" i="4"/>
  <c r="H7773" i="4" s="1"/>
  <c r="G7773" i="4" s="1"/>
  <c r="Q7773" i="4"/>
  <c r="N7776" i="3" s="1"/>
  <c r="Q3673" i="4"/>
  <c r="P3673" i="4"/>
  <c r="H3673" i="4" s="1"/>
  <c r="G3673" i="4" s="1"/>
  <c r="Q3344" i="4"/>
  <c r="N3347" i="3" s="1"/>
  <c r="P3344" i="4"/>
  <c r="H3344" i="4" s="1"/>
  <c r="G3344" i="4" s="1"/>
  <c r="Q1610" i="4"/>
  <c r="P1610" i="4"/>
  <c r="H1610" i="4" s="1"/>
  <c r="G1610" i="4" s="1"/>
  <c r="Q121" i="4"/>
  <c r="P121" i="4"/>
  <c r="H121" i="4" s="1"/>
  <c r="G121" i="4" s="1"/>
  <c r="P4447" i="4"/>
  <c r="H4447" i="4" s="1"/>
  <c r="G4447" i="4" s="1"/>
  <c r="Q4447" i="4"/>
  <c r="N4450" i="3" s="1"/>
  <c r="Q1338" i="4"/>
  <c r="N1341" i="3" s="1"/>
  <c r="P1338" i="4"/>
  <c r="H1338" i="4" s="1"/>
  <c r="G1338" i="4" s="1"/>
  <c r="Q817" i="4"/>
  <c r="P817" i="4"/>
  <c r="H817" i="4" s="1"/>
  <c r="G817" i="4" s="1"/>
  <c r="P3831" i="4"/>
  <c r="H3831" i="4" s="1"/>
  <c r="G3831" i="4" s="1"/>
  <c r="Q3831" i="4"/>
  <c r="N3834" i="3" s="1"/>
  <c r="Q809" i="4"/>
  <c r="P809" i="4"/>
  <c r="H809" i="4" s="1"/>
  <c r="G809" i="4" s="1"/>
  <c r="P4366" i="4"/>
  <c r="H4366" i="4" s="1"/>
  <c r="G4366" i="4" s="1"/>
  <c r="Q4366" i="4"/>
  <c r="N4369" i="3" s="1"/>
  <c r="Q2180" i="4"/>
  <c r="P2180" i="4"/>
  <c r="H2180" i="4" s="1"/>
  <c r="G2180" i="4" s="1"/>
  <c r="Q1530" i="4"/>
  <c r="P1530" i="4"/>
  <c r="H1530" i="4" s="1"/>
  <c r="G1530" i="4" s="1"/>
  <c r="Q2792" i="4"/>
  <c r="P2792" i="4"/>
  <c r="H2792" i="4" s="1"/>
  <c r="G2792" i="4" s="1"/>
  <c r="Q327" i="4"/>
  <c r="N330" i="3" s="1"/>
  <c r="P327" i="4"/>
  <c r="H327" i="4" s="1"/>
  <c r="G327" i="4" s="1"/>
  <c r="Q1866" i="4"/>
  <c r="N1869" i="3" s="1"/>
  <c r="P1866" i="4"/>
  <c r="H1866" i="4" s="1"/>
  <c r="G1866" i="4" s="1"/>
  <c r="Q1215" i="4"/>
  <c r="P1215" i="4"/>
  <c r="H1215" i="4" s="1"/>
  <c r="G1215" i="4" s="1"/>
  <c r="Q959" i="4"/>
  <c r="P959" i="4"/>
  <c r="H959" i="4" s="1"/>
  <c r="G959" i="4" s="1"/>
  <c r="Q299" i="4"/>
  <c r="N302" i="3" s="1"/>
  <c r="P299" i="4"/>
  <c r="H299" i="4" s="1"/>
  <c r="G299" i="4" s="1"/>
  <c r="Q7795" i="4"/>
  <c r="P7795" i="4"/>
  <c r="H7795" i="4" s="1"/>
  <c r="G7795" i="4" s="1"/>
  <c r="Q6127" i="4"/>
  <c r="P6127" i="4"/>
  <c r="H6127" i="4" s="1"/>
  <c r="G6127" i="4" s="1"/>
  <c r="Q4309" i="4"/>
  <c r="P4309" i="4"/>
  <c r="H4309" i="4" s="1"/>
  <c r="G4309" i="4" s="1"/>
  <c r="Q3036" i="4"/>
  <c r="N3039" i="3" s="1"/>
  <c r="P3036" i="4"/>
  <c r="H3036" i="4" s="1"/>
  <c r="G3036" i="4" s="1"/>
  <c r="Q4405" i="4"/>
  <c r="N4408" i="3" s="1"/>
  <c r="P4405" i="4"/>
  <c r="H4405" i="4" s="1"/>
  <c r="G4405" i="4" s="1"/>
  <c r="P7315" i="4"/>
  <c r="H7315" i="4" s="1"/>
  <c r="G7315" i="4" s="1"/>
  <c r="Q7315" i="4"/>
  <c r="N7318" i="3" s="1"/>
  <c r="Q3690" i="4"/>
  <c r="P3690" i="4"/>
  <c r="H3690" i="4" s="1"/>
  <c r="G3690" i="4" s="1"/>
  <c r="Q6973" i="4"/>
  <c r="N6976" i="3" s="1"/>
  <c r="P6973" i="4"/>
  <c r="H6973" i="4" s="1"/>
  <c r="G6973" i="4" s="1"/>
  <c r="Q4877" i="4"/>
  <c r="P4877" i="4"/>
  <c r="H4877" i="4" s="1"/>
  <c r="G4877" i="4" s="1"/>
  <c r="Q2760" i="4"/>
  <c r="P2760" i="4"/>
  <c r="H2760" i="4" s="1"/>
  <c r="G2760" i="4" s="1"/>
  <c r="Q8712" i="4"/>
  <c r="P8712" i="4"/>
  <c r="H8712" i="4" s="1"/>
  <c r="G8712" i="4" s="1"/>
  <c r="Q8523" i="4"/>
  <c r="N8526" i="3" s="1"/>
  <c r="P8523" i="4"/>
  <c r="H8523" i="4" s="1"/>
  <c r="G8523" i="4" s="1"/>
  <c r="Q8365" i="4"/>
  <c r="P8365" i="4"/>
  <c r="H8365" i="4" s="1"/>
  <c r="G8365" i="4" s="1"/>
  <c r="Q8231" i="4"/>
  <c r="N8234" i="3" s="1"/>
  <c r="P8231" i="4"/>
  <c r="H8231" i="4" s="1"/>
  <c r="G8231" i="4" s="1"/>
  <c r="P7938" i="4"/>
  <c r="H7938" i="4" s="1"/>
  <c r="G7938" i="4" s="1"/>
  <c r="Q7938" i="4"/>
  <c r="N7941" i="3" s="1"/>
  <c r="Q7676" i="4"/>
  <c r="N7679" i="3" s="1"/>
  <c r="P7676" i="4"/>
  <c r="H7676" i="4" s="1"/>
  <c r="G7676" i="4" s="1"/>
  <c r="Q7396" i="4"/>
  <c r="P7396" i="4"/>
  <c r="H7396" i="4" s="1"/>
  <c r="G7396" i="4" s="1"/>
  <c r="Q7034" i="4"/>
  <c r="P7034" i="4"/>
  <c r="H7034" i="4" s="1"/>
  <c r="G7034" i="4" s="1"/>
  <c r="Q6358" i="4"/>
  <c r="N6361" i="3" s="1"/>
  <c r="P6358" i="4"/>
  <c r="H6358" i="4" s="1"/>
  <c r="G6358" i="4" s="1"/>
  <c r="P7063" i="4"/>
  <c r="H7063" i="4" s="1"/>
  <c r="G7063" i="4" s="1"/>
  <c r="Q7063" i="4"/>
  <c r="N7066" i="3" s="1"/>
  <c r="Q5627" i="4"/>
  <c r="P5627" i="4"/>
  <c r="H5627" i="4" s="1"/>
  <c r="G5627" i="4" s="1"/>
  <c r="Q4804" i="4"/>
  <c r="P4804" i="4"/>
  <c r="H4804" i="4" s="1"/>
  <c r="G4804" i="4" s="1"/>
  <c r="Q4676" i="4"/>
  <c r="N4679" i="3" s="1"/>
  <c r="P4676" i="4"/>
  <c r="H4676" i="4" s="1"/>
  <c r="G4676" i="4" s="1"/>
  <c r="P5554" i="4"/>
  <c r="H5554" i="4" s="1"/>
  <c r="G5554" i="4" s="1"/>
  <c r="Q5554" i="4"/>
  <c r="N5557" i="3" s="1"/>
  <c r="Q5012" i="4"/>
  <c r="P5012" i="4"/>
  <c r="H5012" i="4" s="1"/>
  <c r="G5012" i="4" s="1"/>
  <c r="P4450" i="4"/>
  <c r="H4450" i="4" s="1"/>
  <c r="G4450" i="4" s="1"/>
  <c r="Q4450" i="4"/>
  <c r="N4453" i="3" s="1"/>
  <c r="Q4500" i="4"/>
  <c r="P4500" i="4"/>
  <c r="H4500" i="4" s="1"/>
  <c r="G4500" i="4" s="1"/>
  <c r="P4871" i="4"/>
  <c r="H4871" i="4" s="1"/>
  <c r="G4871" i="4" s="1"/>
  <c r="Q4871" i="4"/>
  <c r="N4874" i="3" s="1"/>
  <c r="Q4361" i="4"/>
  <c r="P4361" i="4"/>
  <c r="H4361" i="4" s="1"/>
  <c r="G4361" i="4" s="1"/>
  <c r="Q3906" i="4"/>
  <c r="N3909" i="3" s="1"/>
  <c r="P3906" i="4"/>
  <c r="H3906" i="4" s="1"/>
  <c r="G3906" i="4" s="1"/>
  <c r="P3840" i="4"/>
  <c r="H3840" i="4" s="1"/>
  <c r="G3840" i="4" s="1"/>
  <c r="Q3840" i="4"/>
  <c r="N3843" i="3" s="1"/>
  <c r="Q3343" i="4"/>
  <c r="P3343" i="4"/>
  <c r="H3343" i="4" s="1"/>
  <c r="G3343" i="4" s="1"/>
  <c r="P3061" i="4"/>
  <c r="H3061" i="4" s="1"/>
  <c r="G3061" i="4" s="1"/>
  <c r="Q3061" i="4"/>
  <c r="N3064" i="3" s="1"/>
  <c r="Q3107" i="4"/>
  <c r="P3107" i="4"/>
  <c r="H3107" i="4" s="1"/>
  <c r="G3107" i="4" s="1"/>
  <c r="Q1208" i="4"/>
  <c r="P1208" i="4"/>
  <c r="H1208" i="4" s="1"/>
  <c r="G1208" i="4" s="1"/>
  <c r="P1060" i="4"/>
  <c r="H1060" i="4" s="1"/>
  <c r="G1060" i="4" s="1"/>
  <c r="Q1060" i="4"/>
  <c r="N1063" i="3" s="1"/>
  <c r="Q7645" i="4"/>
  <c r="N7648" i="3" s="1"/>
  <c r="P7645" i="4"/>
  <c r="H7645" i="4" s="1"/>
  <c r="G7645" i="4" s="1"/>
  <c r="P4807" i="4"/>
  <c r="H4807" i="4" s="1"/>
  <c r="G4807" i="4" s="1"/>
  <c r="Q4807" i="4"/>
  <c r="N4810" i="3" s="1"/>
  <c r="P3983" i="4"/>
  <c r="H3983" i="4" s="1"/>
  <c r="G3983" i="4" s="1"/>
  <c r="Q3983" i="4"/>
  <c r="N3986" i="3" s="1"/>
  <c r="Q6724" i="4"/>
  <c r="N6727" i="3" s="1"/>
  <c r="P6724" i="4"/>
  <c r="H6724" i="4" s="1"/>
  <c r="G6724" i="4" s="1"/>
  <c r="P3581" i="4"/>
  <c r="H3581" i="4" s="1"/>
  <c r="G3581" i="4" s="1"/>
  <c r="Q3581" i="4"/>
  <c r="Q7090" i="4"/>
  <c r="P7090" i="4"/>
  <c r="H7090" i="4" s="1"/>
  <c r="G7090" i="4" s="1"/>
  <c r="P4799" i="4"/>
  <c r="H4799" i="4" s="1"/>
  <c r="G4799" i="4" s="1"/>
  <c r="Q4799" i="4"/>
  <c r="Q6700" i="4"/>
  <c r="N6703" i="3" s="1"/>
  <c r="P6700" i="4"/>
  <c r="H6700" i="4" s="1"/>
  <c r="G6700" i="4" s="1"/>
  <c r="P3827" i="4"/>
  <c r="H3827" i="4" s="1"/>
  <c r="G3827" i="4" s="1"/>
  <c r="Q3827" i="4"/>
  <c r="Q2784" i="4"/>
  <c r="P2784" i="4"/>
  <c r="H2784" i="4" s="1"/>
  <c r="G2784" i="4" s="1"/>
  <c r="Q671" i="4"/>
  <c r="P671" i="4"/>
  <c r="H671" i="4" s="1"/>
  <c r="G671" i="4" s="1"/>
  <c r="Q7975" i="4"/>
  <c r="N7978" i="3" s="1"/>
  <c r="P7975" i="4"/>
  <c r="H7975" i="4" s="1"/>
  <c r="G7975" i="4" s="1"/>
  <c r="P4386" i="4"/>
  <c r="H4386" i="4" s="1"/>
  <c r="G4386" i="4" s="1"/>
  <c r="Q4386" i="4"/>
  <c r="Q3392" i="4"/>
  <c r="N3395" i="3" s="1"/>
  <c r="P3392" i="4"/>
  <c r="H3392" i="4" s="1"/>
  <c r="G3392" i="4" s="1"/>
  <c r="Q1970" i="4"/>
  <c r="P1970" i="4"/>
  <c r="H1970" i="4" s="1"/>
  <c r="G1970" i="4" s="1"/>
  <c r="Q2490" i="4"/>
  <c r="N2493" i="3" s="1"/>
  <c r="P2490" i="4"/>
  <c r="H2490" i="4" s="1"/>
  <c r="G2490" i="4" s="1"/>
  <c r="Q5629" i="4"/>
  <c r="N5632" i="3" s="1"/>
  <c r="P5629" i="4"/>
  <c r="H5629" i="4" s="1"/>
  <c r="G5629" i="4" s="1"/>
  <c r="Q1736" i="4"/>
  <c r="P1736" i="4"/>
  <c r="H1736" i="4" s="1"/>
  <c r="G1736" i="4" s="1"/>
  <c r="Q3014" i="4"/>
  <c r="N3017" i="3" s="1"/>
  <c r="P3014" i="4"/>
  <c r="H3014" i="4" s="1"/>
  <c r="G3014" i="4" s="1"/>
  <c r="P6525" i="4"/>
  <c r="H6525" i="4" s="1"/>
  <c r="G6525" i="4" s="1"/>
  <c r="Q6525" i="4"/>
  <c r="N6528" i="3" s="1"/>
  <c r="Q2016" i="4"/>
  <c r="N2019" i="3" s="1"/>
  <c r="P2016" i="4"/>
  <c r="H2016" i="4" s="1"/>
  <c r="G2016" i="4" s="1"/>
  <c r="P7291" i="4"/>
  <c r="H7291" i="4" s="1"/>
  <c r="G7291" i="4" s="1"/>
  <c r="Q7291" i="4"/>
  <c r="N7294" i="3" s="1"/>
  <c r="P3089" i="4"/>
  <c r="H3089" i="4" s="1"/>
  <c r="G3089" i="4" s="1"/>
  <c r="Q3089" i="4"/>
  <c r="N3092" i="3" s="1"/>
  <c r="Q677" i="4"/>
  <c r="N680" i="3" s="1"/>
  <c r="P677" i="4"/>
  <c r="H677" i="4" s="1"/>
  <c r="G677" i="4" s="1"/>
  <c r="Q3845" i="4"/>
  <c r="N3848" i="3" s="1"/>
  <c r="P3845" i="4"/>
  <c r="H3845" i="4" s="1"/>
  <c r="G3845" i="4" s="1"/>
  <c r="Q577" i="4"/>
  <c r="N580" i="3" s="1"/>
  <c r="P577" i="4"/>
  <c r="H577" i="4" s="1"/>
  <c r="G577" i="4" s="1"/>
  <c r="Q5512" i="4"/>
  <c r="P5512" i="4"/>
  <c r="H5512" i="4" s="1"/>
  <c r="G5512" i="4" s="1"/>
  <c r="Q2632" i="4"/>
  <c r="P2632" i="4"/>
  <c r="H2632" i="4" s="1"/>
  <c r="G2632" i="4" s="1"/>
  <c r="Q1135" i="4"/>
  <c r="N1138" i="3" s="1"/>
  <c r="P1135" i="4"/>
  <c r="H1135" i="4" s="1"/>
  <c r="G1135" i="4" s="1"/>
  <c r="Q621" i="4"/>
  <c r="N624" i="3" s="1"/>
  <c r="P621" i="4"/>
  <c r="H621" i="4" s="1"/>
  <c r="G621" i="4" s="1"/>
  <c r="Q1018" i="4"/>
  <c r="P1018" i="4"/>
  <c r="H1018" i="4" s="1"/>
  <c r="G1018" i="4" s="1"/>
  <c r="Q8063" i="4"/>
  <c r="N8066" i="3" s="1"/>
  <c r="P8063" i="4"/>
  <c r="H8063" i="4" s="1"/>
  <c r="G8063" i="4" s="1"/>
  <c r="Q6784" i="4"/>
  <c r="N6787" i="3" s="1"/>
  <c r="P6784" i="4"/>
  <c r="H6784" i="4" s="1"/>
  <c r="G6784" i="4" s="1"/>
  <c r="Q5302" i="4"/>
  <c r="P5302" i="4"/>
  <c r="H5302" i="4" s="1"/>
  <c r="G5302" i="4" s="1"/>
  <c r="P7386" i="4"/>
  <c r="H7386" i="4" s="1"/>
  <c r="G7386" i="4" s="1"/>
  <c r="Q7386" i="4"/>
  <c r="N7389" i="3" s="1"/>
  <c r="Q6322" i="4"/>
  <c r="N6325" i="3" s="1"/>
  <c r="P6322" i="4"/>
  <c r="H6322" i="4" s="1"/>
  <c r="G6322" i="4" s="1"/>
  <c r="Q689" i="4"/>
  <c r="N692" i="3" s="1"/>
  <c r="P689" i="4"/>
  <c r="H689" i="4" s="1"/>
  <c r="G689" i="4" s="1"/>
  <c r="P7740" i="4"/>
  <c r="H7740" i="4" s="1"/>
  <c r="G7740" i="4" s="1"/>
  <c r="Q7740" i="4"/>
  <c r="Q97" i="4"/>
  <c r="P97" i="4"/>
  <c r="H97" i="4" s="1"/>
  <c r="G97" i="4" s="1"/>
  <c r="Q485" i="4"/>
  <c r="N488" i="3" s="1"/>
  <c r="P485" i="4"/>
  <c r="H485" i="4" s="1"/>
  <c r="G485" i="4" s="1"/>
  <c r="P8385" i="4"/>
  <c r="H8385" i="4" s="1"/>
  <c r="G8385" i="4" s="1"/>
  <c r="Q8385" i="4"/>
  <c r="N8388" i="3" s="1"/>
  <c r="Q8754" i="4"/>
  <c r="P8754" i="4"/>
  <c r="H8754" i="4" s="1"/>
  <c r="G8754" i="4" s="1"/>
  <c r="Q8553" i="4"/>
  <c r="P8553" i="4"/>
  <c r="H8553" i="4" s="1"/>
  <c r="G8553" i="4" s="1"/>
  <c r="P8505" i="4"/>
  <c r="H8505" i="4" s="1"/>
  <c r="G8505" i="4" s="1"/>
  <c r="Q8505" i="4"/>
  <c r="N8508" i="3" s="1"/>
  <c r="Q8153" i="4"/>
  <c r="N8156" i="3" s="1"/>
  <c r="P8153" i="4"/>
  <c r="H8153" i="4" s="1"/>
  <c r="G8153" i="4" s="1"/>
  <c r="P7660" i="4"/>
  <c r="H7660" i="4" s="1"/>
  <c r="G7660" i="4" s="1"/>
  <c r="Q7660" i="4"/>
  <c r="N7663" i="3" s="1"/>
  <c r="P7627" i="4"/>
  <c r="H7627" i="4" s="1"/>
  <c r="G7627" i="4" s="1"/>
  <c r="Q7627" i="4"/>
  <c r="N7630" i="3" s="1"/>
  <c r="Q7209" i="4"/>
  <c r="P7209" i="4"/>
  <c r="H7209" i="4" s="1"/>
  <c r="G7209" i="4" s="1"/>
  <c r="Q6350" i="4"/>
  <c r="N6353" i="3" s="1"/>
  <c r="P6350" i="4"/>
  <c r="H6350" i="4" s="1"/>
  <c r="G6350" i="4" s="1"/>
  <c r="Q6107" i="4"/>
  <c r="P6107" i="4"/>
  <c r="H6107" i="4" s="1"/>
  <c r="G6107" i="4" s="1"/>
  <c r="Q5767" i="4"/>
  <c r="N5770" i="3" s="1"/>
  <c r="P5767" i="4"/>
  <c r="H5767" i="4" s="1"/>
  <c r="G5767" i="4" s="1"/>
  <c r="P4722" i="4"/>
  <c r="H4722" i="4" s="1"/>
  <c r="G4722" i="4" s="1"/>
  <c r="Q4722" i="4"/>
  <c r="N4725" i="3" s="1"/>
  <c r="P4594" i="4"/>
  <c r="H4594" i="4" s="1"/>
  <c r="G4594" i="4" s="1"/>
  <c r="Q4594" i="4"/>
  <c r="N4597" i="3" s="1"/>
  <c r="Q6015" i="4"/>
  <c r="P6015" i="4"/>
  <c r="H6015" i="4" s="1"/>
  <c r="G6015" i="4" s="1"/>
  <c r="P4538" i="4"/>
  <c r="H4538" i="4" s="1"/>
  <c r="G4538" i="4" s="1"/>
  <c r="Q4538" i="4"/>
  <c r="P4343" i="4"/>
  <c r="H4343" i="4" s="1"/>
  <c r="G4343" i="4" s="1"/>
  <c r="Q4343" i="4"/>
  <c r="N4346" i="3" s="1"/>
  <c r="Q4412" i="4"/>
  <c r="N4415" i="3" s="1"/>
  <c r="P4412" i="4"/>
  <c r="H4412" i="4" s="1"/>
  <c r="G4412" i="4" s="1"/>
  <c r="Q3757" i="4"/>
  <c r="N3760" i="3" s="1"/>
  <c r="P3757" i="4"/>
  <c r="H3757" i="4" s="1"/>
  <c r="G3757" i="4" s="1"/>
  <c r="Q4166" i="4"/>
  <c r="N4169" i="3" s="1"/>
  <c r="P4166" i="4"/>
  <c r="H4166" i="4" s="1"/>
  <c r="G4166" i="4" s="1"/>
  <c r="P4274" i="4"/>
  <c r="H4274" i="4" s="1"/>
  <c r="G4274" i="4" s="1"/>
  <c r="Q4274" i="4"/>
  <c r="N4277" i="3" s="1"/>
  <c r="Q3241" i="4"/>
  <c r="N3244" i="3" s="1"/>
  <c r="P3241" i="4"/>
  <c r="H3241" i="4" s="1"/>
  <c r="G3241" i="4" s="1"/>
  <c r="Q3104" i="4"/>
  <c r="N3107" i="3" s="1"/>
  <c r="P3104" i="4"/>
  <c r="H3104" i="4" s="1"/>
  <c r="G3104" i="4" s="1"/>
  <c r="Q795" i="4"/>
  <c r="N798" i="3" s="1"/>
  <c r="P795" i="4"/>
  <c r="H795" i="4" s="1"/>
  <c r="G795" i="4" s="1"/>
  <c r="Q235" i="4"/>
  <c r="N238" i="3" s="1"/>
  <c r="P235" i="4"/>
  <c r="H235" i="4" s="1"/>
  <c r="G235" i="4" s="1"/>
  <c r="Q7958" i="4"/>
  <c r="N7961" i="3" s="1"/>
  <c r="P7958" i="4"/>
  <c r="H7958" i="4" s="1"/>
  <c r="G7958" i="4" s="1"/>
  <c r="Q6087" i="4"/>
  <c r="N6090" i="3" s="1"/>
  <c r="P6087" i="4"/>
  <c r="H6087" i="4" s="1"/>
  <c r="G6087" i="4" s="1"/>
  <c r="P4111" i="4"/>
  <c r="H4111" i="4" s="1"/>
  <c r="G4111" i="4" s="1"/>
  <c r="Q4111" i="4"/>
  <c r="N4114" i="3" s="1"/>
  <c r="Q7446" i="4"/>
  <c r="N7449" i="3" s="1"/>
  <c r="P7446" i="4"/>
  <c r="H7446" i="4" s="1"/>
  <c r="G7446" i="4" s="1"/>
  <c r="Q5503" i="4"/>
  <c r="N5506" i="3" s="1"/>
  <c r="P5503" i="4"/>
  <c r="H5503" i="4" s="1"/>
  <c r="G5503" i="4" s="1"/>
  <c r="Q8502" i="4"/>
  <c r="N8505" i="3" s="1"/>
  <c r="P8502" i="4"/>
  <c r="H8502" i="4" s="1"/>
  <c r="G8502" i="4" s="1"/>
  <c r="Q6314" i="4"/>
  <c r="P6314" i="4"/>
  <c r="H6314" i="4" s="1"/>
  <c r="G6314" i="4" s="1"/>
  <c r="Q8747" i="4"/>
  <c r="N8750" i="3" s="1"/>
  <c r="P8747" i="4"/>
  <c r="H8747" i="4" s="1"/>
  <c r="G8747" i="4" s="1"/>
  <c r="Q6293" i="4"/>
  <c r="N6296" i="3" s="1"/>
  <c r="P6293" i="4"/>
  <c r="H6293" i="4" s="1"/>
  <c r="G6293" i="4" s="1"/>
  <c r="P7915" i="4"/>
  <c r="H7915" i="4" s="1"/>
  <c r="G7915" i="4" s="1"/>
  <c r="Q7915" i="4"/>
  <c r="N7918" i="3" s="1"/>
  <c r="Q2234" i="4"/>
  <c r="N2237" i="3" s="1"/>
  <c r="P2234" i="4"/>
  <c r="H2234" i="4" s="1"/>
  <c r="G2234" i="4" s="1"/>
  <c r="P3795" i="4"/>
  <c r="H3795" i="4" s="1"/>
  <c r="G3795" i="4" s="1"/>
  <c r="Q3795" i="4"/>
  <c r="N3798" i="3" s="1"/>
  <c r="Q6299" i="4"/>
  <c r="P6299" i="4"/>
  <c r="H6299" i="4" s="1"/>
  <c r="G6299" i="4" s="1"/>
  <c r="Q3486" i="4"/>
  <c r="N3489" i="3" s="1"/>
  <c r="P3486" i="4"/>
  <c r="H3486" i="4" s="1"/>
  <c r="G3486" i="4" s="1"/>
  <c r="Q2670" i="4"/>
  <c r="N2673" i="3" s="1"/>
  <c r="P2670" i="4"/>
  <c r="H2670" i="4" s="1"/>
  <c r="G2670" i="4" s="1"/>
  <c r="P7061" i="4"/>
  <c r="H7061" i="4" s="1"/>
  <c r="G7061" i="4" s="1"/>
  <c r="Q7061" i="4"/>
  <c r="N7064" i="3" s="1"/>
  <c r="Q6804" i="4"/>
  <c r="N6807" i="3" s="1"/>
  <c r="P6804" i="4"/>
  <c r="H6804" i="4" s="1"/>
  <c r="G6804" i="4" s="1"/>
  <c r="Q2230" i="4"/>
  <c r="N2233" i="3" s="1"/>
  <c r="P2230" i="4"/>
  <c r="H2230" i="4" s="1"/>
  <c r="G2230" i="4" s="1"/>
  <c r="Q5543" i="4"/>
  <c r="N5546" i="3" s="1"/>
  <c r="P5543" i="4"/>
  <c r="H5543" i="4" s="1"/>
  <c r="G5543" i="4" s="1"/>
  <c r="Q6523" i="4"/>
  <c r="N6526" i="3" s="1"/>
  <c r="P6523" i="4"/>
  <c r="H6523" i="4" s="1"/>
  <c r="G6523" i="4" s="1"/>
  <c r="Q2000" i="4"/>
  <c r="N2003" i="3" s="1"/>
  <c r="P2000" i="4"/>
  <c r="H2000" i="4" s="1"/>
  <c r="G2000" i="4" s="1"/>
  <c r="Q7289" i="4"/>
  <c r="N7292" i="3" s="1"/>
  <c r="P7289" i="4"/>
  <c r="H7289" i="4" s="1"/>
  <c r="G7289" i="4" s="1"/>
  <c r="Q3081" i="4"/>
  <c r="N3084" i="3" s="1"/>
  <c r="P3081" i="4"/>
  <c r="H3081" i="4" s="1"/>
  <c r="G3081" i="4" s="1"/>
  <c r="P6892" i="4"/>
  <c r="H6892" i="4" s="1"/>
  <c r="G6892" i="4" s="1"/>
  <c r="Q6892" i="4"/>
  <c r="N6895" i="3" s="1"/>
  <c r="Q2944" i="4"/>
  <c r="N2947" i="3" s="1"/>
  <c r="P2944" i="4"/>
  <c r="H2944" i="4" s="1"/>
  <c r="G2944" i="4" s="1"/>
  <c r="Q287" i="4"/>
  <c r="N290" i="3" s="1"/>
  <c r="P287" i="4"/>
  <c r="H287" i="4" s="1"/>
  <c r="G287" i="4" s="1"/>
  <c r="Q5204" i="4"/>
  <c r="N5207" i="3" s="1"/>
  <c r="P5204" i="4"/>
  <c r="H5204" i="4" s="1"/>
  <c r="G5204" i="4" s="1"/>
  <c r="Q6271" i="4"/>
  <c r="N6274" i="3" s="1"/>
  <c r="P6271" i="4"/>
  <c r="H6271" i="4" s="1"/>
  <c r="G6271" i="4" s="1"/>
  <c r="Q1101" i="4"/>
  <c r="N1104" i="3" s="1"/>
  <c r="P1101" i="4"/>
  <c r="H1101" i="4" s="1"/>
  <c r="G1101" i="4" s="1"/>
  <c r="Q69" i="4"/>
  <c r="N72" i="3" s="1"/>
  <c r="P69" i="4"/>
  <c r="H69" i="4" s="1"/>
  <c r="G69" i="4" s="1"/>
  <c r="Q1194" i="4"/>
  <c r="N1197" i="3" s="1"/>
  <c r="P1194" i="4"/>
  <c r="H1194" i="4" s="1"/>
  <c r="G1194" i="4" s="1"/>
  <c r="Q7689" i="4"/>
  <c r="N7692" i="3" s="1"/>
  <c r="P7689" i="4"/>
  <c r="H7689" i="4" s="1"/>
  <c r="G7689" i="4" s="1"/>
  <c r="Q6378" i="4"/>
  <c r="N6381" i="3" s="1"/>
  <c r="P6378" i="4"/>
  <c r="H6378" i="4" s="1"/>
  <c r="G6378" i="4" s="1"/>
  <c r="P4891" i="4"/>
  <c r="H4891" i="4" s="1"/>
  <c r="G4891" i="4" s="1"/>
  <c r="Q4891" i="4"/>
  <c r="N4894" i="3" s="1"/>
  <c r="P6460" i="4"/>
  <c r="H6460" i="4" s="1"/>
  <c r="G6460" i="4" s="1"/>
  <c r="Q6460" i="4"/>
  <c r="Q6632" i="4"/>
  <c r="N6635" i="3" s="1"/>
  <c r="P6632" i="4"/>
  <c r="H6632" i="4" s="1"/>
  <c r="G6632" i="4" s="1"/>
  <c r="Q57" i="4"/>
  <c r="N60" i="3" s="1"/>
  <c r="P57" i="4"/>
  <c r="H57" i="4" s="1"/>
  <c r="G57" i="4" s="1"/>
  <c r="Q8538" i="4"/>
  <c r="N8541" i="3" s="1"/>
  <c r="P8538" i="4"/>
  <c r="H8538" i="4" s="1"/>
  <c r="G8538" i="4" s="1"/>
  <c r="Q481" i="4"/>
  <c r="P481" i="4"/>
  <c r="H481" i="4" s="1"/>
  <c r="G481" i="4" s="1"/>
  <c r="Q1832" i="4"/>
  <c r="N1835" i="3" s="1"/>
  <c r="P1832" i="4"/>
  <c r="H1832" i="4" s="1"/>
  <c r="G1832" i="4" s="1"/>
  <c r="Q3917" i="4"/>
  <c r="N3920" i="3" s="1"/>
  <c r="P3917" i="4"/>
  <c r="H3917" i="4" s="1"/>
  <c r="G3917" i="4" s="1"/>
  <c r="Q3626" i="4"/>
  <c r="P3626" i="4"/>
  <c r="H3626" i="4" s="1"/>
  <c r="G3626" i="4" s="1"/>
  <c r="Q8582" i="4"/>
  <c r="P8582" i="4"/>
  <c r="H8582" i="4" s="1"/>
  <c r="G8582" i="4" s="1"/>
  <c r="P8363" i="4"/>
  <c r="H8363" i="4" s="1"/>
  <c r="G8363" i="4" s="1"/>
  <c r="Q8363" i="4"/>
  <c r="N8366" i="3" s="1"/>
  <c r="H8204" i="4"/>
  <c r="G8204" i="4" s="1"/>
  <c r="Q8204" i="4"/>
  <c r="N8207" i="3" s="1"/>
  <c r="P8204" i="4"/>
  <c r="Q8088" i="4"/>
  <c r="N8091" i="3" s="1"/>
  <c r="P8088" i="4"/>
  <c r="H8088" i="4" s="1"/>
  <c r="G8088" i="4" s="1"/>
  <c r="P7804" i="4"/>
  <c r="H7804" i="4" s="1"/>
  <c r="G7804" i="4" s="1"/>
  <c r="Q7804" i="4"/>
  <c r="N7807" i="3" s="1"/>
  <c r="P7992" i="4"/>
  <c r="H7992" i="4" s="1"/>
  <c r="G7992" i="4" s="1"/>
  <c r="Q7992" i="4"/>
  <c r="N7995" i="3" s="1"/>
  <c r="P7515" i="4"/>
  <c r="H7515" i="4" s="1"/>
  <c r="G7515" i="4" s="1"/>
  <c r="Q7515" i="4"/>
  <c r="N7518" i="3" s="1"/>
  <c r="Q6342" i="4"/>
  <c r="P6342" i="4"/>
  <c r="H6342" i="4" s="1"/>
  <c r="G6342" i="4" s="1"/>
  <c r="Q6951" i="4"/>
  <c r="N6954" i="3" s="1"/>
  <c r="P6951" i="4"/>
  <c r="H6951" i="4" s="1"/>
  <c r="G6951" i="4" s="1"/>
  <c r="Q5675" i="4"/>
  <c r="N5678" i="3" s="1"/>
  <c r="P5675" i="4"/>
  <c r="H5675" i="4" s="1"/>
  <c r="G5675" i="4" s="1"/>
  <c r="Q4832" i="4"/>
  <c r="P4832" i="4"/>
  <c r="H4832" i="4" s="1"/>
  <c r="G4832" i="4" s="1"/>
  <c r="Q4704" i="4"/>
  <c r="N4707" i="3" s="1"/>
  <c r="P4704" i="4"/>
  <c r="H4704" i="4" s="1"/>
  <c r="G4704" i="4" s="1"/>
  <c r="Q7348" i="4"/>
  <c r="N7351" i="3" s="1"/>
  <c r="P7348" i="4"/>
  <c r="H7348" i="4" s="1"/>
  <c r="G7348" i="4" s="1"/>
  <c r="Q5120" i="4"/>
  <c r="N5123" i="3" s="1"/>
  <c r="P5120" i="4"/>
  <c r="H5120" i="4" s="1"/>
  <c r="G5120" i="4" s="1"/>
  <c r="Q4992" i="4"/>
  <c r="P4992" i="4"/>
  <c r="H4992" i="4" s="1"/>
  <c r="G4992" i="4" s="1"/>
  <c r="P4530" i="4"/>
  <c r="H4530" i="4" s="1"/>
  <c r="G4530" i="4" s="1"/>
  <c r="Q4530" i="4"/>
  <c r="N4533" i="3" s="1"/>
  <c r="P4475" i="4"/>
  <c r="H4475" i="4" s="1"/>
  <c r="G4475" i="4" s="1"/>
  <c r="Q4475" i="4"/>
  <c r="N4478" i="3" s="1"/>
  <c r="Q5051" i="4"/>
  <c r="N5054" i="3" s="1"/>
  <c r="P5051" i="4"/>
  <c r="H5051" i="4" s="1"/>
  <c r="G5051" i="4" s="1"/>
  <c r="Q3769" i="4"/>
  <c r="P3769" i="4"/>
  <c r="H3769" i="4" s="1"/>
  <c r="G3769" i="4" s="1"/>
  <c r="Q4317" i="4"/>
  <c r="N4320" i="3" s="1"/>
  <c r="P4317" i="4"/>
  <c r="H4317" i="4" s="1"/>
  <c r="G4317" i="4" s="1"/>
  <c r="Q5063" i="4"/>
  <c r="N5066" i="3" s="1"/>
  <c r="P5063" i="4"/>
  <c r="H5063" i="4" s="1"/>
  <c r="G5063" i="4" s="1"/>
  <c r="P4204" i="4"/>
  <c r="H4204" i="4" s="1"/>
  <c r="G4204" i="4" s="1"/>
  <c r="Q4204" i="4"/>
  <c r="N4207" i="3" s="1"/>
  <c r="Q3865" i="4"/>
  <c r="N3868" i="3" s="1"/>
  <c r="P3865" i="4"/>
  <c r="H3865" i="4" s="1"/>
  <c r="G3865" i="4" s="1"/>
  <c r="P628" i="4"/>
  <c r="H628" i="4" s="1"/>
  <c r="G628" i="4" s="1"/>
  <c r="Q628" i="4"/>
  <c r="N631" i="3" s="1"/>
  <c r="Q306" i="4"/>
  <c r="N309" i="3" s="1"/>
  <c r="P306" i="4"/>
  <c r="H306" i="4" s="1"/>
  <c r="G306" i="4" s="1"/>
  <c r="Q3602" i="4"/>
  <c r="N3605" i="3" s="1"/>
  <c r="P3602" i="4"/>
  <c r="H3602" i="4" s="1"/>
  <c r="G3602" i="4" s="1"/>
  <c r="P188" i="4"/>
  <c r="H188" i="4" s="1"/>
  <c r="G188" i="4" s="1"/>
  <c r="Q188" i="4"/>
  <c r="N191" i="3" s="1"/>
  <c r="Q7956" i="4"/>
  <c r="N7959" i="3" s="1"/>
  <c r="P7956" i="4"/>
  <c r="H7956" i="4" s="1"/>
  <c r="G7956" i="4" s="1"/>
  <c r="Q6085" i="4"/>
  <c r="N6088" i="3" s="1"/>
  <c r="P6085" i="4"/>
  <c r="H6085" i="4" s="1"/>
  <c r="G6085" i="4" s="1"/>
  <c r="Q4109" i="4"/>
  <c r="N4112" i="3" s="1"/>
  <c r="P4109" i="4"/>
  <c r="H4109" i="4" s="1"/>
  <c r="G4109" i="4" s="1"/>
  <c r="Q7437" i="4"/>
  <c r="N7440" i="3" s="1"/>
  <c r="P7437" i="4"/>
  <c r="H7437" i="4" s="1"/>
  <c r="G7437" i="4" s="1"/>
  <c r="Q5496" i="4"/>
  <c r="N5499" i="3" s="1"/>
  <c r="P5496" i="4"/>
  <c r="H5496" i="4" s="1"/>
  <c r="G5496" i="4" s="1"/>
  <c r="P7839" i="4"/>
  <c r="H7839" i="4" s="1"/>
  <c r="G7839" i="4" s="1"/>
  <c r="Q7839" i="4"/>
  <c r="N7842" i="3" s="1"/>
  <c r="Q5816" i="4"/>
  <c r="N5819" i="3" s="1"/>
  <c r="P5816" i="4"/>
  <c r="H5816" i="4" s="1"/>
  <c r="G5816" i="4" s="1"/>
  <c r="Q7942" i="4"/>
  <c r="P7942" i="4"/>
  <c r="H7942" i="4" s="1"/>
  <c r="G7942" i="4" s="1"/>
  <c r="Q6082" i="4"/>
  <c r="N6085" i="3" s="1"/>
  <c r="P6082" i="4"/>
  <c r="H6082" i="4" s="1"/>
  <c r="G6082" i="4" s="1"/>
  <c r="Q7867" i="4"/>
  <c r="N7870" i="3" s="1"/>
  <c r="P7867" i="4"/>
  <c r="H7867" i="4" s="1"/>
  <c r="G7867" i="4" s="1"/>
  <c r="Q1972" i="4"/>
  <c r="N1975" i="3" s="1"/>
  <c r="P1972" i="4"/>
  <c r="H1972" i="4" s="1"/>
  <c r="G1972" i="4" s="1"/>
  <c r="P3787" i="4"/>
  <c r="H3787" i="4" s="1"/>
  <c r="G3787" i="4" s="1"/>
  <c r="Q3787" i="4"/>
  <c r="N3790" i="3" s="1"/>
  <c r="Q6297" i="4"/>
  <c r="N6300" i="3" s="1"/>
  <c r="P6297" i="4"/>
  <c r="H6297" i="4" s="1"/>
  <c r="G6297" i="4" s="1"/>
  <c r="Q3516" i="4"/>
  <c r="N3519" i="3" s="1"/>
  <c r="P3516" i="4"/>
  <c r="H3516" i="4" s="1"/>
  <c r="G3516" i="4" s="1"/>
  <c r="Q2910" i="4"/>
  <c r="N2913" i="3" s="1"/>
  <c r="P2910" i="4"/>
  <c r="H2910" i="4" s="1"/>
  <c r="G2910" i="4" s="1"/>
  <c r="Q8143" i="4"/>
  <c r="N8146" i="3" s="1"/>
  <c r="P8143" i="4"/>
  <c r="H8143" i="4" s="1"/>
  <c r="G8143" i="4" s="1"/>
  <c r="P7401" i="4"/>
  <c r="H7401" i="4" s="1"/>
  <c r="G7401" i="4" s="1"/>
  <c r="Q7401" i="4"/>
  <c r="N7404" i="3" s="1"/>
  <c r="Q2524" i="4"/>
  <c r="N2527" i="3" s="1"/>
  <c r="P2524" i="4"/>
  <c r="H2524" i="4" s="1"/>
  <c r="G2524" i="4" s="1"/>
  <c r="P8353" i="4"/>
  <c r="H8353" i="4" s="1"/>
  <c r="G8353" i="4" s="1"/>
  <c r="Q8353" i="4"/>
  <c r="N8356" i="3" s="1"/>
  <c r="Q7713" i="4"/>
  <c r="P7713" i="4"/>
  <c r="H7713" i="4" s="1"/>
  <c r="G7713" i="4" s="1"/>
  <c r="Q2692" i="4"/>
  <c r="N2695" i="3" s="1"/>
  <c r="P2692" i="4"/>
  <c r="H2692" i="4" s="1"/>
  <c r="G2692" i="4" s="1"/>
  <c r="Q377" i="4"/>
  <c r="N380" i="3" s="1"/>
  <c r="P377" i="4"/>
  <c r="H377" i="4" s="1"/>
  <c r="G377" i="4" s="1"/>
  <c r="P3469" i="4"/>
  <c r="H3469" i="4" s="1"/>
  <c r="G3469" i="4" s="1"/>
  <c r="Q3469" i="4"/>
  <c r="Q1758" i="4"/>
  <c r="N1761" i="3" s="1"/>
  <c r="P1758" i="4"/>
  <c r="H1758" i="4" s="1"/>
  <c r="G1758" i="4" s="1"/>
  <c r="Q2456" i="4"/>
  <c r="N2459" i="3" s="1"/>
  <c r="P2456" i="4"/>
  <c r="H2456" i="4" s="1"/>
  <c r="G2456" i="4" s="1"/>
  <c r="Q1572" i="4"/>
  <c r="N1575" i="3" s="1"/>
  <c r="P1572" i="4"/>
  <c r="H1572" i="4" s="1"/>
  <c r="G1572" i="4" s="1"/>
  <c r="P7125" i="4"/>
  <c r="H7125" i="4" s="1"/>
  <c r="G7125" i="4" s="1"/>
  <c r="Q7125" i="4"/>
  <c r="N7128" i="3" s="1"/>
  <c r="Q85" i="4"/>
  <c r="P85" i="4"/>
  <c r="H85" i="4" s="1"/>
  <c r="G85" i="4" s="1"/>
  <c r="Q1195" i="4"/>
  <c r="N1198" i="3" s="1"/>
  <c r="P1195" i="4"/>
  <c r="H1195" i="4" s="1"/>
  <c r="G1195" i="4" s="1"/>
  <c r="Q939" i="4"/>
  <c r="N942" i="3" s="1"/>
  <c r="P939" i="4"/>
  <c r="H939" i="4" s="1"/>
  <c r="G939" i="4" s="1"/>
  <c r="Q5838" i="4"/>
  <c r="N5841" i="3" s="1"/>
  <c r="P5838" i="4"/>
  <c r="H5838" i="4" s="1"/>
  <c r="G5838" i="4" s="1"/>
  <c r="Q6056" i="4"/>
  <c r="N6059" i="3" s="1"/>
  <c r="P6056" i="4"/>
  <c r="H6056" i="4" s="1"/>
  <c r="G6056" i="4" s="1"/>
  <c r="P4359" i="4"/>
  <c r="H4359" i="4" s="1"/>
  <c r="G4359" i="4" s="1"/>
  <c r="Q4359" i="4"/>
  <c r="N4362" i="3" s="1"/>
  <c r="Q5363" i="4"/>
  <c r="N5366" i="3" s="1"/>
  <c r="P5363" i="4"/>
  <c r="H5363" i="4" s="1"/>
  <c r="G5363" i="4" s="1"/>
  <c r="Q6410" i="4"/>
  <c r="N6413" i="3" s="1"/>
  <c r="P6410" i="4"/>
  <c r="H6410" i="4" s="1"/>
  <c r="G6410" i="4" s="1"/>
  <c r="Q4773" i="4"/>
  <c r="N4776" i="3" s="1"/>
  <c r="P4773" i="4"/>
  <c r="H4773" i="4" s="1"/>
  <c r="G4773" i="4" s="1"/>
  <c r="Q3174" i="4"/>
  <c r="N3177" i="3" s="1"/>
  <c r="P3174" i="4"/>
  <c r="H3174" i="4" s="1"/>
  <c r="G3174" i="4" s="1"/>
  <c r="Q5078" i="4"/>
  <c r="N5081" i="3" s="1"/>
  <c r="P5078" i="4"/>
  <c r="H5078" i="4" s="1"/>
  <c r="G5078" i="4" s="1"/>
  <c r="P4092" i="4"/>
  <c r="H4092" i="4" s="1"/>
  <c r="G4092" i="4" s="1"/>
  <c r="Q4092" i="4"/>
  <c r="Q4265" i="4"/>
  <c r="P4265" i="4"/>
  <c r="H4265" i="4" s="1"/>
  <c r="G4265" i="4" s="1"/>
  <c r="Q4030" i="4"/>
  <c r="N4033" i="3" s="1"/>
  <c r="P4030" i="4"/>
  <c r="H4030" i="4" s="1"/>
  <c r="G4030" i="4" s="1"/>
  <c r="P4076" i="4"/>
  <c r="H4076" i="4" s="1"/>
  <c r="G4076" i="4" s="1"/>
  <c r="Q4076" i="4"/>
  <c r="N4079" i="3" s="1"/>
  <c r="P4479" i="4"/>
  <c r="H4479" i="4" s="1"/>
  <c r="G4479" i="4" s="1"/>
  <c r="Q4479" i="4"/>
  <c r="N4482" i="3" s="1"/>
  <c r="P3053" i="4"/>
  <c r="H3053" i="4" s="1"/>
  <c r="G3053" i="4" s="1"/>
  <c r="Q3053" i="4"/>
  <c r="P4543" i="4"/>
  <c r="H4543" i="4" s="1"/>
  <c r="G4543" i="4" s="1"/>
  <c r="Q4543" i="4"/>
  <c r="N4546" i="3" s="1"/>
  <c r="Q942" i="4"/>
  <c r="N945" i="3" s="1"/>
  <c r="P942" i="4"/>
  <c r="H942" i="4" s="1"/>
  <c r="G942" i="4" s="1"/>
  <c r="Q818" i="4"/>
  <c r="N821" i="3" s="1"/>
  <c r="P818" i="4"/>
  <c r="H818" i="4" s="1"/>
  <c r="G818" i="4" s="1"/>
  <c r="Q3256" i="4"/>
  <c r="P3256" i="4"/>
  <c r="H3256" i="4" s="1"/>
  <c r="G3256" i="4" s="1"/>
  <c r="Q3753" i="4"/>
  <c r="N3756" i="3" s="1"/>
  <c r="P3753" i="4"/>
  <c r="H3753" i="4" s="1"/>
  <c r="G3753" i="4" s="1"/>
  <c r="P1132" i="4"/>
  <c r="H1132" i="4" s="1"/>
  <c r="G1132" i="4" s="1"/>
  <c r="Q1132" i="4"/>
  <c r="N1135" i="3" s="1"/>
  <c r="Q211" i="4"/>
  <c r="N214" i="3" s="1"/>
  <c r="P211" i="4"/>
  <c r="H211" i="4" s="1"/>
  <c r="G211" i="4" s="1"/>
  <c r="P844" i="4"/>
  <c r="H844" i="4" s="1"/>
  <c r="G844" i="4" s="1"/>
  <c r="Q844" i="4"/>
  <c r="Q7718" i="4"/>
  <c r="N7721" i="3" s="1"/>
  <c r="P7718" i="4"/>
  <c r="H7718" i="4" s="1"/>
  <c r="G7718" i="4" s="1"/>
  <c r="P6599" i="4"/>
  <c r="H6599" i="4" s="1"/>
  <c r="G6599" i="4" s="1"/>
  <c r="Q6599" i="4"/>
  <c r="N6602" i="3" s="1"/>
  <c r="Q5374" i="4"/>
  <c r="N5377" i="3" s="1"/>
  <c r="P5374" i="4"/>
  <c r="H5374" i="4" s="1"/>
  <c r="G5374" i="4" s="1"/>
  <c r="P4179" i="4"/>
  <c r="H4179" i="4" s="1"/>
  <c r="G4179" i="4" s="1"/>
  <c r="Q4179" i="4"/>
  <c r="P4051" i="4"/>
  <c r="H4051" i="4" s="1"/>
  <c r="G4051" i="4" s="1"/>
  <c r="Q4051" i="4"/>
  <c r="P8027" i="4"/>
  <c r="H8027" i="4" s="1"/>
  <c r="G8027" i="4" s="1"/>
  <c r="Q8027" i="4"/>
  <c r="N8030" i="3" s="1"/>
  <c r="P7029" i="4"/>
  <c r="H7029" i="4" s="1"/>
  <c r="G7029" i="4" s="1"/>
  <c r="Q7029" i="4"/>
  <c r="N7032" i="3" s="1"/>
  <c r="P5940" i="4"/>
  <c r="H5940" i="4" s="1"/>
  <c r="G5940" i="4" s="1"/>
  <c r="Q5940" i="4"/>
  <c r="Q4269" i="4"/>
  <c r="N4272" i="3" s="1"/>
  <c r="P4269" i="4"/>
  <c r="H4269" i="4" s="1"/>
  <c r="G4269" i="4" s="1"/>
  <c r="Q8707" i="4"/>
  <c r="N8710" i="3" s="1"/>
  <c r="P8707" i="4"/>
  <c r="H8707" i="4" s="1"/>
  <c r="G8707" i="4" s="1"/>
  <c r="P7599" i="4"/>
  <c r="H7599" i="4" s="1"/>
  <c r="G7599" i="4" s="1"/>
  <c r="Q7599" i="4"/>
  <c r="N7602" i="3" s="1"/>
  <c r="Q6327" i="4"/>
  <c r="P6327" i="4"/>
  <c r="H6327" i="4" s="1"/>
  <c r="G6327" i="4" s="1"/>
  <c r="Q5272" i="4"/>
  <c r="N5275" i="3" s="1"/>
  <c r="P5272" i="4"/>
  <c r="H5272" i="4" s="1"/>
  <c r="G5272" i="4" s="1"/>
  <c r="Q3143" i="4"/>
  <c r="N3146" i="3" s="1"/>
  <c r="P3143" i="4"/>
  <c r="H3143" i="4" s="1"/>
  <c r="G3143" i="4" s="1"/>
  <c r="Q7653" i="4"/>
  <c r="N7656" i="3" s="1"/>
  <c r="P7653" i="4"/>
  <c r="H7653" i="4" s="1"/>
  <c r="G7653" i="4" s="1"/>
  <c r="Q6402" i="4"/>
  <c r="P6402" i="4"/>
  <c r="H6402" i="4" s="1"/>
  <c r="G6402" i="4" s="1"/>
  <c r="Q5384" i="4"/>
  <c r="N5387" i="3" s="1"/>
  <c r="P5384" i="4"/>
  <c r="H5384" i="4" s="1"/>
  <c r="G5384" i="4" s="1"/>
  <c r="Q3625" i="4"/>
  <c r="N3628" i="3" s="1"/>
  <c r="P3625" i="4"/>
  <c r="H3625" i="4" s="1"/>
  <c r="G3625" i="4" s="1"/>
  <c r="Q6014" i="4"/>
  <c r="N6017" i="3" s="1"/>
  <c r="P6014" i="4"/>
  <c r="H6014" i="4" s="1"/>
  <c r="G6014" i="4" s="1"/>
  <c r="Q2800" i="4"/>
  <c r="P2800" i="4"/>
  <c r="H2800" i="4" s="1"/>
  <c r="G2800" i="4" s="1"/>
  <c r="Q1740" i="4"/>
  <c r="N1743" i="3" s="1"/>
  <c r="P1740" i="4"/>
  <c r="H1740" i="4" s="1"/>
  <c r="G1740" i="4" s="1"/>
  <c r="Q23" i="4"/>
  <c r="N26" i="3" s="1"/>
  <c r="P23" i="4"/>
  <c r="H23" i="4" s="1"/>
  <c r="G23" i="4" s="1"/>
  <c r="Q2084" i="4"/>
  <c r="N2087" i="3" s="1"/>
  <c r="P2084" i="4"/>
  <c r="H2084" i="4" s="1"/>
  <c r="G2084" i="4" s="1"/>
  <c r="P6876" i="4"/>
  <c r="H6876" i="4" s="1"/>
  <c r="G6876" i="4" s="1"/>
  <c r="Q6876" i="4"/>
  <c r="Q5478" i="4"/>
  <c r="N5481" i="3" s="1"/>
  <c r="P5478" i="4"/>
  <c r="H5478" i="4" s="1"/>
  <c r="G5478" i="4" s="1"/>
  <c r="Q3554" i="4"/>
  <c r="N3557" i="3" s="1"/>
  <c r="P3554" i="4"/>
  <c r="H3554" i="4" s="1"/>
  <c r="G3554" i="4" s="1"/>
  <c r="Q3426" i="4"/>
  <c r="N3429" i="3" s="1"/>
  <c r="P3426" i="4"/>
  <c r="H3426" i="4" s="1"/>
  <c r="G3426" i="4" s="1"/>
  <c r="Q3298" i="4"/>
  <c r="P3298" i="4"/>
  <c r="H3298" i="4" s="1"/>
  <c r="G3298" i="4" s="1"/>
  <c r="Q2260" i="4"/>
  <c r="N2263" i="3" s="1"/>
  <c r="P2260" i="4"/>
  <c r="H2260" i="4" s="1"/>
  <c r="G2260" i="4" s="1"/>
  <c r="Q861" i="4"/>
  <c r="N864" i="3" s="1"/>
  <c r="P861" i="4"/>
  <c r="H861" i="4" s="1"/>
  <c r="G861" i="4" s="1"/>
  <c r="Q2522" i="4"/>
  <c r="N2525" i="3" s="1"/>
  <c r="P2522" i="4"/>
  <c r="H2522" i="4" s="1"/>
  <c r="G2522" i="4" s="1"/>
  <c r="Q8109" i="4"/>
  <c r="P8109" i="4"/>
  <c r="H8109" i="4" s="1"/>
  <c r="G8109" i="4" s="1"/>
  <c r="Q6291" i="4"/>
  <c r="N6294" i="3" s="1"/>
  <c r="P6291" i="4"/>
  <c r="H6291" i="4" s="1"/>
  <c r="G6291" i="4" s="1"/>
  <c r="Q2940" i="4"/>
  <c r="N2943" i="3" s="1"/>
  <c r="P2940" i="4"/>
  <c r="H2940" i="4" s="1"/>
  <c r="G2940" i="4" s="1"/>
  <c r="Q1870" i="4"/>
  <c r="N1873" i="3" s="1"/>
  <c r="P1870" i="4"/>
  <c r="H1870" i="4" s="1"/>
  <c r="G1870" i="4" s="1"/>
  <c r="Q489" i="4"/>
  <c r="P489" i="4"/>
  <c r="H489" i="4" s="1"/>
  <c r="G489" i="4" s="1"/>
  <c r="Q5671" i="4"/>
  <c r="N5674" i="3" s="1"/>
  <c r="P5671" i="4"/>
  <c r="H5671" i="4" s="1"/>
  <c r="G5671" i="4" s="1"/>
  <c r="Q351" i="4"/>
  <c r="N354" i="3" s="1"/>
  <c r="P351" i="4"/>
  <c r="H351" i="4" s="1"/>
  <c r="G351" i="4" s="1"/>
  <c r="P6884" i="4"/>
  <c r="H6884" i="4" s="1"/>
  <c r="G6884" i="4" s="1"/>
  <c r="Q6884" i="4"/>
  <c r="N6887" i="3" s="1"/>
  <c r="P3991" i="4"/>
  <c r="H3991" i="4" s="1"/>
  <c r="G3991" i="4" s="1"/>
  <c r="Q3991" i="4"/>
  <c r="Q2256" i="4"/>
  <c r="N2259" i="3" s="1"/>
  <c r="P2256" i="4"/>
  <c r="H2256" i="4" s="1"/>
  <c r="G2256" i="4" s="1"/>
  <c r="Q1314" i="4"/>
  <c r="N1317" i="3" s="1"/>
  <c r="P1314" i="4"/>
  <c r="H1314" i="4" s="1"/>
  <c r="G1314" i="4" s="1"/>
  <c r="Q7831" i="4"/>
  <c r="N7834" i="3" s="1"/>
  <c r="P7831" i="4"/>
  <c r="H7831" i="4" s="1"/>
  <c r="G7831" i="4" s="1"/>
  <c r="Q5616" i="4"/>
  <c r="P5616" i="4"/>
  <c r="H5616" i="4" s="1"/>
  <c r="G5616" i="4" s="1"/>
  <c r="Q3337" i="4"/>
  <c r="N3340" i="3" s="1"/>
  <c r="P3337" i="4"/>
  <c r="H3337" i="4" s="1"/>
  <c r="G3337" i="4" s="1"/>
  <c r="Q2196" i="4"/>
  <c r="N2199" i="3" s="1"/>
  <c r="P2196" i="4"/>
  <c r="H2196" i="4" s="1"/>
  <c r="G2196" i="4" s="1"/>
  <c r="Q847" i="4"/>
  <c r="N850" i="3" s="1"/>
  <c r="P847" i="4"/>
  <c r="H847" i="4" s="1"/>
  <c r="G847" i="4" s="1"/>
  <c r="Q1780" i="4"/>
  <c r="P1780" i="4"/>
  <c r="H1780" i="4" s="1"/>
  <c r="G1780" i="4" s="1"/>
  <c r="Q423" i="4"/>
  <c r="N426" i="3" s="1"/>
  <c r="P423" i="4"/>
  <c r="H423" i="4" s="1"/>
  <c r="G423" i="4" s="1"/>
  <c r="P7684" i="4"/>
  <c r="H7684" i="4" s="1"/>
  <c r="G7684" i="4" s="1"/>
  <c r="Q7684" i="4"/>
  <c r="N7687" i="3" s="1"/>
  <c r="Q1936" i="4"/>
  <c r="N1939" i="3" s="1"/>
  <c r="P1936" i="4"/>
  <c r="H1936" i="4" s="1"/>
  <c r="G1936" i="4" s="1"/>
  <c r="Q5140" i="4"/>
  <c r="P5140" i="4"/>
  <c r="H5140" i="4" s="1"/>
  <c r="G5140" i="4" s="1"/>
  <c r="Q5519" i="4"/>
  <c r="N5522" i="3" s="1"/>
  <c r="P5519" i="4"/>
  <c r="H5519" i="4" s="1"/>
  <c r="G5519" i="4" s="1"/>
  <c r="P4248" i="4"/>
  <c r="H4248" i="4" s="1"/>
  <c r="G4248" i="4" s="1"/>
  <c r="Q4248" i="4"/>
  <c r="N4251" i="3" s="1"/>
  <c r="Q2694" i="4"/>
  <c r="N2697" i="3" s="1"/>
  <c r="P2694" i="4"/>
  <c r="H2694" i="4" s="1"/>
  <c r="G2694" i="4" s="1"/>
  <c r="Q1302" i="4"/>
  <c r="P1302" i="4"/>
  <c r="H1302" i="4" s="1"/>
  <c r="G1302" i="4" s="1"/>
  <c r="Q1137" i="4"/>
  <c r="N1140" i="3" s="1"/>
  <c r="P1137" i="4"/>
  <c r="H1137" i="4" s="1"/>
  <c r="G1137" i="4" s="1"/>
  <c r="Q1009" i="4"/>
  <c r="N1012" i="3" s="1"/>
  <c r="P1009" i="4"/>
  <c r="H1009" i="4" s="1"/>
  <c r="G1009" i="4" s="1"/>
  <c r="P7639" i="4"/>
  <c r="H7639" i="4" s="1"/>
  <c r="G7639" i="4" s="1"/>
  <c r="Q7639" i="4"/>
  <c r="N7642" i="3" s="1"/>
  <c r="P4499" i="4"/>
  <c r="H4499" i="4" s="1"/>
  <c r="G4499" i="4" s="1"/>
  <c r="Q4499" i="4"/>
  <c r="Q5758" i="4"/>
  <c r="N5761" i="3" s="1"/>
  <c r="P5758" i="4"/>
  <c r="H5758" i="4" s="1"/>
  <c r="G5758" i="4" s="1"/>
  <c r="Q4953" i="4"/>
  <c r="N4956" i="3" s="1"/>
  <c r="P4953" i="4"/>
  <c r="H4953" i="4" s="1"/>
  <c r="G4953" i="4" s="1"/>
  <c r="Q5055" i="4"/>
  <c r="N5058" i="3" s="1"/>
  <c r="P5055" i="4"/>
  <c r="H5055" i="4" s="1"/>
  <c r="G5055" i="4" s="1"/>
  <c r="P4224" i="4"/>
  <c r="H4224" i="4" s="1"/>
  <c r="G4224" i="4" s="1"/>
  <c r="Q4224" i="4"/>
  <c r="N4227" i="3" s="1"/>
  <c r="Q5295" i="4"/>
  <c r="N5298" i="3" s="1"/>
  <c r="P5295" i="4"/>
  <c r="H5295" i="4" s="1"/>
  <c r="G5295" i="4" s="1"/>
  <c r="Q4146" i="4"/>
  <c r="N4149" i="3" s="1"/>
  <c r="P4146" i="4"/>
  <c r="H4146" i="4" s="1"/>
  <c r="G4146" i="4" s="1"/>
  <c r="Q4070" i="4"/>
  <c r="N4073" i="3" s="1"/>
  <c r="P4070" i="4"/>
  <c r="H4070" i="4" s="1"/>
  <c r="G4070" i="4" s="1"/>
  <c r="P4084" i="4"/>
  <c r="H4084" i="4" s="1"/>
  <c r="G4084" i="4" s="1"/>
  <c r="Q4084" i="4"/>
  <c r="N4087" i="3" s="1"/>
  <c r="Q5046" i="4"/>
  <c r="N5049" i="3" s="1"/>
  <c r="P5046" i="4"/>
  <c r="H5046" i="4" s="1"/>
  <c r="G5046" i="4" s="1"/>
  <c r="Q3274" i="4"/>
  <c r="N3277" i="3" s="1"/>
  <c r="P3274" i="4"/>
  <c r="H3274" i="4" s="1"/>
  <c r="G3274" i="4" s="1"/>
  <c r="Q3315" i="4"/>
  <c r="N3318" i="3" s="1"/>
  <c r="P3315" i="4"/>
  <c r="H3315" i="4" s="1"/>
  <c r="G3315" i="4" s="1"/>
  <c r="P852" i="4"/>
  <c r="H852" i="4" s="1"/>
  <c r="G852" i="4" s="1"/>
  <c r="Q852" i="4"/>
  <c r="N855" i="3" s="1"/>
  <c r="Q115" i="4"/>
  <c r="N118" i="3" s="1"/>
  <c r="P115" i="4"/>
  <c r="H115" i="4" s="1"/>
  <c r="G115" i="4" s="1"/>
  <c r="Q1122" i="4"/>
  <c r="N1125" i="3" s="1"/>
  <c r="P1122" i="4"/>
  <c r="H1122" i="4" s="1"/>
  <c r="G1122" i="4" s="1"/>
  <c r="Q1176" i="4"/>
  <c r="N1179" i="3" s="1"/>
  <c r="P1176" i="4"/>
  <c r="H1176" i="4" s="1"/>
  <c r="G1176" i="4" s="1"/>
  <c r="Q227" i="4"/>
  <c r="N230" i="3" s="1"/>
  <c r="P227" i="4"/>
  <c r="H227" i="4" s="1"/>
  <c r="G227" i="4" s="1"/>
  <c r="P756" i="4"/>
  <c r="H756" i="4" s="1"/>
  <c r="G756" i="4" s="1"/>
  <c r="Q756" i="4"/>
  <c r="N759" i="3" s="1"/>
  <c r="P1036" i="4"/>
  <c r="H1036" i="4" s="1"/>
  <c r="G1036" i="4" s="1"/>
  <c r="Q1036" i="4"/>
  <c r="N1039" i="3" s="1"/>
  <c r="Q1080" i="4"/>
  <c r="N1083" i="3" s="1"/>
  <c r="P1080" i="4"/>
  <c r="H1080" i="4" s="1"/>
  <c r="G1080" i="4" s="1"/>
  <c r="Q635" i="4"/>
  <c r="P635" i="4"/>
  <c r="H635" i="4" s="1"/>
  <c r="G635" i="4" s="1"/>
  <c r="P7695" i="4"/>
  <c r="H7695" i="4" s="1"/>
  <c r="G7695" i="4" s="1"/>
  <c r="Q7695" i="4"/>
  <c r="N7698" i="3" s="1"/>
  <c r="P6519" i="4"/>
  <c r="H6519" i="4" s="1"/>
  <c r="G6519" i="4" s="1"/>
  <c r="Q6519" i="4"/>
  <c r="N6522" i="3" s="1"/>
  <c r="Q5425" i="4"/>
  <c r="N5428" i="3" s="1"/>
  <c r="P5425" i="4"/>
  <c r="H5425" i="4" s="1"/>
  <c r="G5425" i="4" s="1"/>
  <c r="P4171" i="4"/>
  <c r="H4171" i="4" s="1"/>
  <c r="G4171" i="4" s="1"/>
  <c r="Q4171" i="4"/>
  <c r="P4043" i="4"/>
  <c r="H4043" i="4" s="1"/>
  <c r="G4043" i="4" s="1"/>
  <c r="Q4043" i="4"/>
  <c r="N4046" i="3" s="1"/>
  <c r="P7868" i="4"/>
  <c r="H7868" i="4" s="1"/>
  <c r="G7868" i="4" s="1"/>
  <c r="Q7868" i="4"/>
  <c r="N7871" i="3" s="1"/>
  <c r="P6646" i="4"/>
  <c r="H6646" i="4" s="1"/>
  <c r="G6646" i="4" s="1"/>
  <c r="Q6646" i="4"/>
  <c r="Q5567" i="4"/>
  <c r="N5570" i="3" s="1"/>
  <c r="P5567" i="4"/>
  <c r="H5567" i="4" s="1"/>
  <c r="G5567" i="4" s="1"/>
  <c r="P3820" i="4"/>
  <c r="H3820" i="4" s="1"/>
  <c r="G3820" i="4" s="1"/>
  <c r="Q3820" i="4"/>
  <c r="Q8659" i="4"/>
  <c r="N8662" i="3" s="1"/>
  <c r="P8659" i="4"/>
  <c r="H8659" i="4" s="1"/>
  <c r="G8659" i="4" s="1"/>
  <c r="P7459" i="4"/>
  <c r="H7459" i="4" s="1"/>
  <c r="G7459" i="4" s="1"/>
  <c r="Q7459" i="4"/>
  <c r="N7462" i="3" s="1"/>
  <c r="Q6403" i="4"/>
  <c r="P6403" i="4"/>
  <c r="H6403" i="4" s="1"/>
  <c r="G6403" i="4" s="1"/>
  <c r="Q5336" i="4"/>
  <c r="P5336" i="4"/>
  <c r="H5336" i="4" s="1"/>
  <c r="G5336" i="4" s="1"/>
  <c r="Q8741" i="4"/>
  <c r="N8744" i="3" s="1"/>
  <c r="P8741" i="4"/>
  <c r="H8741" i="4" s="1"/>
  <c r="G8741" i="4" s="1"/>
  <c r="Q7613" i="4"/>
  <c r="N7616" i="3" s="1"/>
  <c r="P7613" i="4"/>
  <c r="H7613" i="4" s="1"/>
  <c r="G7613" i="4" s="1"/>
  <c r="Q6431" i="4"/>
  <c r="N6434" i="3" s="1"/>
  <c r="P6431" i="4"/>
  <c r="H6431" i="4" s="1"/>
  <c r="G6431" i="4" s="1"/>
  <c r="Q5433" i="4"/>
  <c r="N5436" i="3" s="1"/>
  <c r="P5433" i="4"/>
  <c r="H5433" i="4" s="1"/>
  <c r="G5433" i="4" s="1"/>
  <c r="P3767" i="4"/>
  <c r="H3767" i="4" s="1"/>
  <c r="G3767" i="4" s="1"/>
  <c r="Q3767" i="4"/>
  <c r="N3770" i="3" s="1"/>
  <c r="Q6263" i="4"/>
  <c r="N6266" i="3" s="1"/>
  <c r="P6263" i="4"/>
  <c r="H6263" i="4" s="1"/>
  <c r="G6263" i="4" s="1"/>
  <c r="Q2864" i="4"/>
  <c r="N2867" i="3" s="1"/>
  <c r="P2864" i="4"/>
  <c r="H2864" i="4" s="1"/>
  <c r="G2864" i="4" s="1"/>
  <c r="Q1802" i="4"/>
  <c r="N1805" i="3" s="1"/>
  <c r="P1802" i="4"/>
  <c r="H1802" i="4" s="1"/>
  <c r="G1802" i="4" s="1"/>
  <c r="Q183" i="4"/>
  <c r="N186" i="3" s="1"/>
  <c r="P183" i="4"/>
  <c r="H183" i="4" s="1"/>
  <c r="G183" i="4" s="1"/>
  <c r="Q2714" i="4"/>
  <c r="N2717" i="3" s="1"/>
  <c r="P2714" i="4"/>
  <c r="H2714" i="4" s="1"/>
  <c r="G2714" i="4" s="1"/>
  <c r="Q7745" i="4"/>
  <c r="N7748" i="3" s="1"/>
  <c r="P7745" i="4"/>
  <c r="H7745" i="4" s="1"/>
  <c r="G7745" i="4" s="1"/>
  <c r="Q6040" i="4"/>
  <c r="N6043" i="3" s="1"/>
  <c r="P6040" i="4"/>
  <c r="H6040" i="4" s="1"/>
  <c r="G6040" i="4" s="1"/>
  <c r="P3879" i="4"/>
  <c r="H3879" i="4" s="1"/>
  <c r="G3879" i="4" s="1"/>
  <c r="Q3879" i="4"/>
  <c r="N3882" i="3" s="1"/>
  <c r="Q3498" i="4"/>
  <c r="N3501" i="3" s="1"/>
  <c r="P3498" i="4"/>
  <c r="H3498" i="4" s="1"/>
  <c r="G3498" i="4" s="1"/>
  <c r="Q3370" i="4"/>
  <c r="P3370" i="4"/>
  <c r="H3370" i="4" s="1"/>
  <c r="G3370" i="4" s="1"/>
  <c r="Q2766" i="4"/>
  <c r="N2769" i="3" s="1"/>
  <c r="P2766" i="4"/>
  <c r="H2766" i="4" s="1"/>
  <c r="G2766" i="4" s="1"/>
  <c r="Q1824" i="4"/>
  <c r="N1827" i="3" s="1"/>
  <c r="P1824" i="4"/>
  <c r="H1824" i="4" s="1"/>
  <c r="G1824" i="4" s="1"/>
  <c r="P8012" i="4"/>
  <c r="H8012" i="4" s="1"/>
  <c r="G8012" i="4" s="1"/>
  <c r="Q8012" i="4"/>
  <c r="N8015" i="3" s="1"/>
  <c r="Q647" i="4"/>
  <c r="P647" i="4"/>
  <c r="H647" i="4" s="1"/>
  <c r="G647" i="4" s="1"/>
  <c r="P7399" i="4"/>
  <c r="H7399" i="4" s="1"/>
  <c r="G7399" i="4" s="1"/>
  <c r="Q7399" i="4"/>
  <c r="N7402" i="3" s="1"/>
  <c r="P4424" i="4"/>
  <c r="H4424" i="4" s="1"/>
  <c r="G4424" i="4" s="1"/>
  <c r="Q4424" i="4"/>
  <c r="N4427" i="3" s="1"/>
  <c r="Q2380" i="4"/>
  <c r="N2383" i="3" s="1"/>
  <c r="P2380" i="4"/>
  <c r="H2380" i="4" s="1"/>
  <c r="G2380" i="4" s="1"/>
  <c r="Q1294" i="4"/>
  <c r="N1297" i="3" s="1"/>
  <c r="P1294" i="4"/>
  <c r="H1294" i="4" s="1"/>
  <c r="G1294" i="4" s="1"/>
  <c r="Q8336" i="4"/>
  <c r="N8339" i="3" s="1"/>
  <c r="P8336" i="4"/>
  <c r="H8336" i="4" s="1"/>
  <c r="G8336" i="4" s="1"/>
  <c r="Q2330" i="4"/>
  <c r="N2333" i="3" s="1"/>
  <c r="P2330" i="4"/>
  <c r="H2330" i="4" s="1"/>
  <c r="G2330" i="4" s="1"/>
  <c r="P7629" i="4"/>
  <c r="H7629" i="4" s="1"/>
  <c r="G7629" i="4" s="1"/>
  <c r="Q7629" i="4"/>
  <c r="N7632" i="3" s="1"/>
  <c r="Q5502" i="4"/>
  <c r="N5505" i="3" s="1"/>
  <c r="P5502" i="4"/>
  <c r="H5502" i="4" s="1"/>
  <c r="G5502" i="4" s="1"/>
  <c r="Q2548" i="4"/>
  <c r="N2551" i="3" s="1"/>
  <c r="P2548" i="4"/>
  <c r="H2548" i="4" s="1"/>
  <c r="G2548" i="4" s="1"/>
  <c r="Q1616" i="4"/>
  <c r="N1619" i="3" s="1"/>
  <c r="P1616" i="4"/>
  <c r="H1616" i="4" s="1"/>
  <c r="G1616" i="4" s="1"/>
  <c r="Q8729" i="4"/>
  <c r="N8732" i="3" s="1"/>
  <c r="P8729" i="4"/>
  <c r="H8729" i="4" s="1"/>
  <c r="G8729" i="4" s="1"/>
  <c r="Q6447" i="4"/>
  <c r="N6450" i="3" s="1"/>
  <c r="P6447" i="4"/>
  <c r="H6447" i="4" s="1"/>
  <c r="G6447" i="4" s="1"/>
  <c r="P3393" i="4"/>
  <c r="H3393" i="4" s="1"/>
  <c r="G3393" i="4" s="1"/>
  <c r="Q3393" i="4"/>
  <c r="N3396" i="3" s="1"/>
  <c r="Q2546" i="4"/>
  <c r="N2549" i="3" s="1"/>
  <c r="P2546" i="4"/>
  <c r="H2546" i="4" s="1"/>
  <c r="G2546" i="4" s="1"/>
  <c r="Q1494" i="4"/>
  <c r="N1497" i="3" s="1"/>
  <c r="P1494" i="4"/>
  <c r="H1494" i="4" s="1"/>
  <c r="G1494" i="4" s="1"/>
  <c r="P4007" i="4"/>
  <c r="H4007" i="4" s="1"/>
  <c r="G4007" i="4" s="1"/>
  <c r="Q4007" i="4"/>
  <c r="N4010" i="3" s="1"/>
  <c r="Q2390" i="4"/>
  <c r="N2393" i="3" s="1"/>
  <c r="P2390" i="4"/>
  <c r="H2390" i="4" s="1"/>
  <c r="G2390" i="4" s="1"/>
  <c r="Q393" i="4"/>
  <c r="N396" i="3" s="1"/>
  <c r="P393" i="4"/>
  <c r="H393" i="4" s="1"/>
  <c r="G393" i="4" s="1"/>
  <c r="Q2470" i="4"/>
  <c r="N2473" i="3" s="1"/>
  <c r="P2470" i="4"/>
  <c r="H2470" i="4" s="1"/>
  <c r="G2470" i="4" s="1"/>
  <c r="Q1958" i="4"/>
  <c r="P1958" i="4"/>
  <c r="H1958" i="4" s="1"/>
  <c r="G1958" i="4" s="1"/>
  <c r="Q2170" i="4"/>
  <c r="N2173" i="3" s="1"/>
  <c r="P2170" i="4"/>
  <c r="H2170" i="4" s="1"/>
  <c r="G2170" i="4" s="1"/>
  <c r="Q1700" i="4"/>
  <c r="N1703" i="3" s="1"/>
  <c r="P1700" i="4"/>
  <c r="H1700" i="4" s="1"/>
  <c r="G1700" i="4" s="1"/>
  <c r="Q1382" i="4"/>
  <c r="N1385" i="3" s="1"/>
  <c r="P1382" i="4"/>
  <c r="H1382" i="4" s="1"/>
  <c r="G1382" i="4" s="1"/>
  <c r="Q5326" i="4"/>
  <c r="N5329" i="3" s="1"/>
  <c r="P5326" i="4"/>
  <c r="H5326" i="4" s="1"/>
  <c r="G5326" i="4" s="1"/>
  <c r="Q1193" i="4"/>
  <c r="N1196" i="3" s="1"/>
  <c r="P1193" i="4"/>
  <c r="H1193" i="4" s="1"/>
  <c r="G1193" i="4" s="1"/>
  <c r="Q1065" i="4"/>
  <c r="N1068" i="3" s="1"/>
  <c r="P1065" i="4"/>
  <c r="H1065" i="4" s="1"/>
  <c r="G1065" i="4" s="1"/>
  <c r="Q937" i="4"/>
  <c r="N940" i="3" s="1"/>
  <c r="P937" i="4"/>
  <c r="H937" i="4" s="1"/>
  <c r="G937" i="4" s="1"/>
  <c r="Q2616" i="4"/>
  <c r="N2619" i="3" s="1"/>
  <c r="P2616" i="4"/>
  <c r="H2616" i="4" s="1"/>
  <c r="G2616" i="4" s="1"/>
  <c r="P5740" i="4"/>
  <c r="H5740" i="4" s="1"/>
  <c r="G5740" i="4" s="1"/>
  <c r="Q5740" i="4"/>
  <c r="N5743" i="3" s="1"/>
  <c r="Q4284" i="4"/>
  <c r="N4287" i="3" s="1"/>
  <c r="P4284" i="4"/>
  <c r="H4284" i="4" s="1"/>
  <c r="G4284" i="4" s="1"/>
  <c r="Q4837" i="4"/>
  <c r="N4840" i="3" s="1"/>
  <c r="P4837" i="4"/>
  <c r="H4837" i="4" s="1"/>
  <c r="G4837" i="4" s="1"/>
  <c r="P4088" i="4"/>
  <c r="H4088" i="4" s="1"/>
  <c r="G4088" i="4" s="1"/>
  <c r="Q4088" i="4"/>
  <c r="Q5702" i="4"/>
  <c r="N5705" i="3" s="1"/>
  <c r="P5702" i="4"/>
  <c r="H5702" i="4" s="1"/>
  <c r="G5702" i="4" s="1"/>
  <c r="Q4026" i="4"/>
  <c r="N4029" i="3" s="1"/>
  <c r="P4026" i="4"/>
  <c r="H4026" i="4" s="1"/>
  <c r="G4026" i="4" s="1"/>
  <c r="P4271" i="4"/>
  <c r="H4271" i="4" s="1"/>
  <c r="G4271" i="4" s="1"/>
  <c r="Q4271" i="4"/>
  <c r="N4274" i="3" s="1"/>
  <c r="Q6249" i="4"/>
  <c r="N6252" i="3" s="1"/>
  <c r="P6249" i="4"/>
  <c r="H6249" i="4" s="1"/>
  <c r="G6249" i="4" s="1"/>
  <c r="Q3080" i="4"/>
  <c r="N3083" i="3" s="1"/>
  <c r="P3080" i="4"/>
  <c r="H3080" i="4" s="1"/>
  <c r="G3080" i="4" s="1"/>
  <c r="P3776" i="4"/>
  <c r="H3776" i="4" s="1"/>
  <c r="G3776" i="4" s="1"/>
  <c r="Q3776" i="4"/>
  <c r="N3779" i="3" s="1"/>
  <c r="Q3443" i="4"/>
  <c r="N3446" i="3" s="1"/>
  <c r="P3443" i="4"/>
  <c r="H3443" i="4" s="1"/>
  <c r="G3443" i="4" s="1"/>
  <c r="Q619" i="4"/>
  <c r="P619" i="4"/>
  <c r="H619" i="4" s="1"/>
  <c r="G619" i="4" s="1"/>
  <c r="Q1006" i="4"/>
  <c r="N1009" i="3" s="1"/>
  <c r="P1006" i="4"/>
  <c r="H1006" i="4" s="1"/>
  <c r="G1006" i="4" s="1"/>
  <c r="Q906" i="4"/>
  <c r="N909" i="3" s="1"/>
  <c r="P906" i="4"/>
  <c r="H906" i="4" s="1"/>
  <c r="G906" i="4" s="1"/>
  <c r="Q178" i="4"/>
  <c r="N181" i="3" s="1"/>
  <c r="P178" i="4"/>
  <c r="H178" i="4" s="1"/>
  <c r="G178" i="4" s="1"/>
  <c r="Q918" i="4"/>
  <c r="N921" i="3" s="1"/>
  <c r="P918" i="4"/>
  <c r="H918" i="4" s="1"/>
  <c r="G918" i="4" s="1"/>
  <c r="P92" i="4"/>
  <c r="H92" i="4" s="1"/>
  <c r="G92" i="4" s="1"/>
  <c r="Q92" i="4"/>
  <c r="N95" i="3" s="1"/>
  <c r="P1028" i="4"/>
  <c r="H1028" i="4" s="1"/>
  <c r="G1028" i="4" s="1"/>
  <c r="Q1028" i="4"/>
  <c r="N1031" i="3" s="1"/>
  <c r="Q267" i="4"/>
  <c r="N270" i="3" s="1"/>
  <c r="P267" i="4"/>
  <c r="H267" i="4" s="1"/>
  <c r="G267" i="4" s="1"/>
  <c r="Q8089" i="4"/>
  <c r="N8092" i="3" s="1"/>
  <c r="P8089" i="4"/>
  <c r="H8089" i="4" s="1"/>
  <c r="G8089" i="4" s="1"/>
  <c r="P7076" i="4"/>
  <c r="H7076" i="4" s="1"/>
  <c r="G7076" i="4" s="1"/>
  <c r="Q7076" i="4"/>
  <c r="Q5878" i="4"/>
  <c r="N5881" i="3" s="1"/>
  <c r="P5878" i="4"/>
  <c r="H5878" i="4" s="1"/>
  <c r="G5878" i="4" s="1"/>
  <c r="Q4217" i="4"/>
  <c r="N4220" i="3" s="1"/>
  <c r="P4217" i="4"/>
  <c r="H4217" i="4" s="1"/>
  <c r="G4217" i="4" s="1"/>
  <c r="Q4089" i="4"/>
  <c r="N4092" i="3" s="1"/>
  <c r="P4089" i="4"/>
  <c r="H4089" i="4" s="1"/>
  <c r="G4089" i="4" s="1"/>
  <c r="Q8464" i="4"/>
  <c r="N8467" i="3" s="1"/>
  <c r="P8464" i="4"/>
  <c r="H8464" i="4" s="1"/>
  <c r="G8464" i="4" s="1"/>
  <c r="P7368" i="4"/>
  <c r="H7368" i="4" s="1"/>
  <c r="G7368" i="4" s="1"/>
  <c r="Q7368" i="4"/>
  <c r="N7371" i="3" s="1"/>
  <c r="Q6391" i="4"/>
  <c r="N6394" i="3" s="1"/>
  <c r="P6391" i="4"/>
  <c r="H6391" i="4" s="1"/>
  <c r="G6391" i="4" s="1"/>
  <c r="P5338" i="4"/>
  <c r="H5338" i="4" s="1"/>
  <c r="G5338" i="4" s="1"/>
  <c r="Q5338" i="4"/>
  <c r="N5341" i="3" s="1"/>
  <c r="Q3573" i="4"/>
  <c r="N3576" i="3" s="1"/>
  <c r="P3573" i="4"/>
  <c r="H3573" i="4" s="1"/>
  <c r="G3573" i="4" s="1"/>
  <c r="Q8097" i="4"/>
  <c r="N8100" i="3" s="1"/>
  <c r="P8097" i="4"/>
  <c r="H8097" i="4" s="1"/>
  <c r="G8097" i="4" s="1"/>
  <c r="P6996" i="4"/>
  <c r="H6996" i="4" s="1"/>
  <c r="G6996" i="4" s="1"/>
  <c r="Q6996" i="4"/>
  <c r="Q5936" i="4"/>
  <c r="N5939" i="3" s="1"/>
  <c r="P5936" i="4"/>
  <c r="H5936" i="4" s="1"/>
  <c r="G5936" i="4" s="1"/>
  <c r="P4346" i="4"/>
  <c r="H4346" i="4" s="1"/>
  <c r="G4346" i="4" s="1"/>
  <c r="Q4346" i="4"/>
  <c r="N4349" i="3" s="1"/>
  <c r="Q7933" i="4"/>
  <c r="N7936" i="3" s="1"/>
  <c r="P7933" i="4"/>
  <c r="H7933" i="4" s="1"/>
  <c r="G7933" i="4" s="1"/>
  <c r="P6790" i="4"/>
  <c r="H6790" i="4" s="1"/>
  <c r="G6790" i="4" s="1"/>
  <c r="Q6790" i="4"/>
  <c r="Q5949" i="4"/>
  <c r="P5949" i="4"/>
  <c r="H5949" i="4" s="1"/>
  <c r="G5949" i="4" s="1"/>
  <c r="P4358" i="4"/>
  <c r="H4358" i="4" s="1"/>
  <c r="G4358" i="4" s="1"/>
  <c r="Q4358" i="4"/>
  <c r="P7415" i="4"/>
  <c r="H7415" i="4" s="1"/>
  <c r="G7415" i="4" s="1"/>
  <c r="Q7415" i="4"/>
  <c r="N7418" i="3" s="1"/>
  <c r="Q3211" i="4"/>
  <c r="N3214" i="3" s="1"/>
  <c r="P3211" i="4"/>
  <c r="H3211" i="4" s="1"/>
  <c r="G3211" i="4" s="1"/>
  <c r="Q2058" i="4"/>
  <c r="N2061" i="3" s="1"/>
  <c r="P2058" i="4"/>
  <c r="H2058" i="4" s="1"/>
  <c r="G2058" i="4" s="1"/>
  <c r="Q261" i="4"/>
  <c r="N264" i="3" s="1"/>
  <c r="P261" i="4"/>
  <c r="H261" i="4" s="1"/>
  <c r="G261" i="4" s="1"/>
  <c r="Q1782" i="4"/>
  <c r="N1785" i="3" s="1"/>
  <c r="P1782" i="4"/>
  <c r="H1782" i="4" s="1"/>
  <c r="G1782" i="4" s="1"/>
  <c r="P6908" i="4"/>
  <c r="H6908" i="4" s="1"/>
  <c r="G6908" i="4" s="1"/>
  <c r="Q6908" i="4"/>
  <c r="P5290" i="4"/>
  <c r="H5290" i="4" s="1"/>
  <c r="G5290" i="4" s="1"/>
  <c r="Q5290" i="4"/>
  <c r="P3544" i="4"/>
  <c r="H3544" i="4" s="1"/>
  <c r="G3544" i="4" s="1"/>
  <c r="Q3544" i="4"/>
  <c r="Q3416" i="4"/>
  <c r="N3419" i="3" s="1"/>
  <c r="P3416" i="4"/>
  <c r="H3416" i="4" s="1"/>
  <c r="G3416" i="4" s="1"/>
  <c r="Q3288" i="4"/>
  <c r="N3291" i="3" s="1"/>
  <c r="P3288" i="4"/>
  <c r="H3288" i="4" s="1"/>
  <c r="G3288" i="4" s="1"/>
  <c r="Q2176" i="4"/>
  <c r="N2179" i="3" s="1"/>
  <c r="P2176" i="4"/>
  <c r="H2176" i="4" s="1"/>
  <c r="G2176" i="4" s="1"/>
  <c r="Q801" i="4"/>
  <c r="N804" i="3" s="1"/>
  <c r="P801" i="4"/>
  <c r="H801" i="4" s="1"/>
  <c r="G801" i="4" s="1"/>
  <c r="Q2246" i="4"/>
  <c r="N2249" i="3" s="1"/>
  <c r="P2246" i="4"/>
  <c r="H2246" i="4" s="1"/>
  <c r="G2246" i="4" s="1"/>
  <c r="P7685" i="4"/>
  <c r="H7685" i="4" s="1"/>
  <c r="G7685" i="4" s="1"/>
  <c r="Q7685" i="4"/>
  <c r="Q5561" i="4"/>
  <c r="P5561" i="4"/>
  <c r="H5561" i="4" s="1"/>
  <c r="G5561" i="4" s="1"/>
  <c r="Q2748" i="4"/>
  <c r="N2751" i="3" s="1"/>
  <c r="P2748" i="4"/>
  <c r="H2748" i="4" s="1"/>
  <c r="G2748" i="4" s="1"/>
  <c r="Q1672" i="4"/>
  <c r="N1675" i="3" s="1"/>
  <c r="P1672" i="4"/>
  <c r="H1672" i="4" s="1"/>
  <c r="G1672" i="4" s="1"/>
  <c r="Q141" i="4"/>
  <c r="N144" i="3" s="1"/>
  <c r="P141" i="4"/>
  <c r="H141" i="4" s="1"/>
  <c r="G141" i="4" s="1"/>
  <c r="Q2874" i="4"/>
  <c r="N2877" i="3" s="1"/>
  <c r="P2874" i="4"/>
  <c r="H2874" i="4" s="1"/>
  <c r="G2874" i="4" s="1"/>
  <c r="Q8262" i="4"/>
  <c r="N8265" i="3" s="1"/>
  <c r="P8262" i="4"/>
  <c r="H8262" i="4" s="1"/>
  <c r="G8262" i="4" s="1"/>
  <c r="Q6399" i="4"/>
  <c r="N6402" i="3" s="1"/>
  <c r="P6399" i="4"/>
  <c r="H6399" i="4" s="1"/>
  <c r="G6399" i="4" s="1"/>
  <c r="Q2916" i="4"/>
  <c r="N2919" i="3" s="1"/>
  <c r="P2916" i="4"/>
  <c r="H2916" i="4" s="1"/>
  <c r="G2916" i="4" s="1"/>
  <c r="Q1956" i="4"/>
  <c r="N1959" i="3" s="1"/>
  <c r="P1956" i="4"/>
  <c r="H1956" i="4" s="1"/>
  <c r="G1956" i="4" s="1"/>
  <c r="Q679" i="4"/>
  <c r="N682" i="3" s="1"/>
  <c r="P679" i="4"/>
  <c r="H679" i="4" s="1"/>
  <c r="G679" i="4" s="1"/>
  <c r="Q7701" i="4"/>
  <c r="N7704" i="3" s="1"/>
  <c r="P7701" i="4"/>
  <c r="H7701" i="4" s="1"/>
  <c r="G7701" i="4" s="1"/>
  <c r="Q4272" i="4"/>
  <c r="N4275" i="3" s="1"/>
  <c r="P4272" i="4"/>
  <c r="H4272" i="4" s="1"/>
  <c r="G4272" i="4" s="1"/>
  <c r="Q3030" i="4"/>
  <c r="N3033" i="3" s="1"/>
  <c r="P3030" i="4"/>
  <c r="H3030" i="4" s="1"/>
  <c r="G3030" i="4" s="1"/>
  <c r="Q1974" i="4"/>
  <c r="N1977" i="3" s="1"/>
  <c r="P1974" i="4"/>
  <c r="H1974" i="4" s="1"/>
  <c r="G1974" i="4" s="1"/>
  <c r="Q8666" i="4"/>
  <c r="N8669" i="3" s="1"/>
  <c r="P8666" i="4"/>
  <c r="H8666" i="4" s="1"/>
  <c r="G8666" i="4" s="1"/>
  <c r="Q1650" i="4"/>
  <c r="N1653" i="3" s="1"/>
  <c r="P1650" i="4"/>
  <c r="H1650" i="4" s="1"/>
  <c r="G1650" i="4" s="1"/>
  <c r="Q5390" i="4"/>
  <c r="N5393" i="3" s="1"/>
  <c r="P5390" i="4"/>
  <c r="H5390" i="4" s="1"/>
  <c r="G5390" i="4" s="1"/>
  <c r="Q6034" i="4"/>
  <c r="N6037" i="3" s="1"/>
  <c r="P6034" i="4"/>
  <c r="H6034" i="4" s="1"/>
  <c r="G6034" i="4" s="1"/>
  <c r="Q505" i="4"/>
  <c r="N508" i="3" s="1"/>
  <c r="P505" i="4"/>
  <c r="H505" i="4" s="1"/>
  <c r="G505" i="4" s="1"/>
  <c r="P1316" i="4"/>
  <c r="H1316" i="4" s="1"/>
  <c r="G1316" i="4" s="1"/>
  <c r="Q1316" i="4"/>
  <c r="P3923" i="4"/>
  <c r="H3923" i="4" s="1"/>
  <c r="G3923" i="4" s="1"/>
  <c r="Q3923" i="4"/>
  <c r="Q7262" i="4"/>
  <c r="N7265" i="3" s="1"/>
  <c r="P7262" i="4"/>
  <c r="H7262" i="4" s="1"/>
  <c r="G7262" i="4" s="1"/>
  <c r="Q6119" i="4"/>
  <c r="N6122" i="3" s="1"/>
  <c r="P6119" i="4"/>
  <c r="H6119" i="4" s="1"/>
  <c r="G6119" i="4" s="1"/>
  <c r="Q1223" i="4"/>
  <c r="N1226" i="3" s="1"/>
  <c r="P1223" i="4"/>
  <c r="H1223" i="4" s="1"/>
  <c r="G1223" i="4" s="1"/>
  <c r="Q1095" i="4"/>
  <c r="P1095" i="4"/>
  <c r="H1095" i="4" s="1"/>
  <c r="G1095" i="4" s="1"/>
  <c r="Q967" i="4"/>
  <c r="N970" i="3" s="1"/>
  <c r="P967" i="4"/>
  <c r="H967" i="4" s="1"/>
  <c r="G967" i="4" s="1"/>
  <c r="P8541" i="4"/>
  <c r="H8541" i="4" s="1"/>
  <c r="G8541" i="4" s="1"/>
  <c r="Q8541" i="4"/>
  <c r="N8544" i="3" s="1"/>
  <c r="Q241" i="4"/>
  <c r="N244" i="3" s="1"/>
  <c r="P241" i="4"/>
  <c r="H241" i="4" s="1"/>
  <c r="G241" i="4" s="1"/>
  <c r="Q5027" i="4"/>
  <c r="N5030" i="3" s="1"/>
  <c r="P5027" i="4"/>
  <c r="H5027" i="4" s="1"/>
  <c r="G5027" i="4" s="1"/>
  <c r="Q4912" i="4"/>
  <c r="N4915" i="3" s="1"/>
  <c r="P4912" i="4"/>
  <c r="H4912" i="4" s="1"/>
  <c r="G4912" i="4" s="1"/>
  <c r="Q5523" i="4"/>
  <c r="N5526" i="3" s="1"/>
  <c r="P5523" i="4"/>
  <c r="H5523" i="4" s="1"/>
  <c r="G5523" i="4" s="1"/>
  <c r="Q4480" i="4"/>
  <c r="N4483" i="3" s="1"/>
  <c r="P4480" i="4"/>
  <c r="H4480" i="4" s="1"/>
  <c r="G4480" i="4" s="1"/>
  <c r="Q5407" i="4"/>
  <c r="P5407" i="4"/>
  <c r="H5407" i="4" s="1"/>
  <c r="G5407" i="4" s="1"/>
  <c r="Q3922" i="4"/>
  <c r="N3925" i="3" s="1"/>
  <c r="P3922" i="4"/>
  <c r="H3922" i="4" s="1"/>
  <c r="G3922" i="4" s="1"/>
  <c r="P3808" i="4"/>
  <c r="H3808" i="4" s="1"/>
  <c r="G3808" i="4" s="1"/>
  <c r="Q3808" i="4"/>
  <c r="N3811" i="3" s="1"/>
  <c r="Q3209" i="4"/>
  <c r="N3212" i="3" s="1"/>
  <c r="P3209" i="4"/>
  <c r="H3209" i="4" s="1"/>
  <c r="G3209" i="4" s="1"/>
  <c r="Q3749" i="4"/>
  <c r="P3749" i="4"/>
  <c r="H3749" i="4" s="1"/>
  <c r="G3749" i="4" s="1"/>
  <c r="P4504" i="4"/>
  <c r="H4504" i="4" s="1"/>
  <c r="G4504" i="4" s="1"/>
  <c r="Q4504" i="4"/>
  <c r="Q3180" i="4"/>
  <c r="N3183" i="3" s="1"/>
  <c r="P3180" i="4"/>
  <c r="H3180" i="4" s="1"/>
  <c r="G3180" i="4" s="1"/>
  <c r="Q27" i="4"/>
  <c r="N30" i="3" s="1"/>
  <c r="P27" i="4"/>
  <c r="H27" i="4" s="1"/>
  <c r="G27" i="4" s="1"/>
  <c r="Q3176" i="4"/>
  <c r="N3179" i="3" s="1"/>
  <c r="P3176" i="4"/>
  <c r="H3176" i="4" s="1"/>
  <c r="G3176" i="4" s="1"/>
  <c r="P108" i="4"/>
  <c r="H108" i="4" s="1"/>
  <c r="G108" i="4" s="1"/>
  <c r="Q108" i="4"/>
  <c r="Q910" i="4"/>
  <c r="N913" i="3" s="1"/>
  <c r="P910" i="4"/>
  <c r="H910" i="4" s="1"/>
  <c r="G910" i="4" s="1"/>
  <c r="Q4018" i="4"/>
  <c r="N4021" i="3" s="1"/>
  <c r="P4018" i="4"/>
  <c r="H4018" i="4" s="1"/>
  <c r="G4018" i="4" s="1"/>
  <c r="P1084" i="4"/>
  <c r="H1084" i="4" s="1"/>
  <c r="G1084" i="4" s="1"/>
  <c r="Q1084" i="4"/>
  <c r="Q563" i="4"/>
  <c r="N566" i="3" s="1"/>
  <c r="P563" i="4"/>
  <c r="H563" i="4" s="1"/>
  <c r="G563" i="4" s="1"/>
  <c r="P8087" i="4"/>
  <c r="H8087" i="4" s="1"/>
  <c r="G8087" i="4" s="1"/>
  <c r="Q8087" i="4"/>
  <c r="N8090" i="3" s="1"/>
  <c r="Q7058" i="4"/>
  <c r="N7061" i="3" s="1"/>
  <c r="P7058" i="4"/>
  <c r="H7058" i="4" s="1"/>
  <c r="G7058" i="4" s="1"/>
  <c r="Q5599" i="4"/>
  <c r="N5602" i="3" s="1"/>
  <c r="P5599" i="4"/>
  <c r="H5599" i="4" s="1"/>
  <c r="G5599" i="4" s="1"/>
  <c r="P4199" i="4"/>
  <c r="H4199" i="4" s="1"/>
  <c r="G4199" i="4" s="1"/>
  <c r="Q4199" i="4"/>
  <c r="P4071" i="4"/>
  <c r="H4071" i="4" s="1"/>
  <c r="G4071" i="4" s="1"/>
  <c r="Q4071" i="4"/>
  <c r="N4074" i="3" s="1"/>
  <c r="Q8294" i="4"/>
  <c r="N8297" i="3" s="1"/>
  <c r="P8294" i="4"/>
  <c r="H8294" i="4" s="1"/>
  <c r="G8294" i="4" s="1"/>
  <c r="P7249" i="4"/>
  <c r="H7249" i="4" s="1"/>
  <c r="G7249" i="4" s="1"/>
  <c r="Q7249" i="4"/>
  <c r="Q6149" i="4"/>
  <c r="N6152" i="3" s="1"/>
  <c r="P6149" i="4"/>
  <c r="H6149" i="4" s="1"/>
  <c r="G6149" i="4" s="1"/>
  <c r="P4743" i="4"/>
  <c r="H4743" i="4" s="1"/>
  <c r="G4743" i="4" s="1"/>
  <c r="Q4743" i="4"/>
  <c r="N4746" i="3" s="1"/>
  <c r="P3555" i="4"/>
  <c r="H3555" i="4" s="1"/>
  <c r="G3555" i="4" s="1"/>
  <c r="Q3555" i="4"/>
  <c r="N3558" i="3" s="1"/>
  <c r="Q7813" i="4"/>
  <c r="P7813" i="4"/>
  <c r="H7813" i="4" s="1"/>
  <c r="G7813" i="4" s="1"/>
  <c r="P6733" i="4"/>
  <c r="H6733" i="4" s="1"/>
  <c r="G6733" i="4" s="1"/>
  <c r="Q6733" i="4"/>
  <c r="Q5665" i="4"/>
  <c r="N5668" i="3" s="1"/>
  <c r="P5665" i="4"/>
  <c r="H5665" i="4" s="1"/>
  <c r="G5665" i="4" s="1"/>
  <c r="P3887" i="4"/>
  <c r="H3887" i="4" s="1"/>
  <c r="G3887" i="4" s="1"/>
  <c r="Q3887" i="4"/>
  <c r="P7716" i="4"/>
  <c r="H7716" i="4" s="1"/>
  <c r="G7716" i="4" s="1"/>
  <c r="Q7716" i="4"/>
  <c r="Q6609" i="4"/>
  <c r="N6612" i="3" s="1"/>
  <c r="P6609" i="4"/>
  <c r="H6609" i="4" s="1"/>
  <c r="G6609" i="4" s="1"/>
  <c r="Q5784" i="4"/>
  <c r="N5787" i="3" s="1"/>
  <c r="P5784" i="4"/>
  <c r="H5784" i="4" s="1"/>
  <c r="G5784" i="4" s="1"/>
  <c r="P3997" i="4"/>
  <c r="H3997" i="4" s="1"/>
  <c r="G3997" i="4" s="1"/>
  <c r="Q3997" i="4"/>
  <c r="N4000" i="3" s="1"/>
  <c r="Q5808" i="4"/>
  <c r="N5811" i="3" s="1"/>
  <c r="P5808" i="4"/>
  <c r="H5808" i="4" s="1"/>
  <c r="G5808" i="4" s="1"/>
  <c r="Q2576" i="4"/>
  <c r="N2579" i="3" s="1"/>
  <c r="P2576" i="4"/>
  <c r="H2576" i="4" s="1"/>
  <c r="G2576" i="4" s="1"/>
  <c r="Q1508" i="4"/>
  <c r="N1511" i="3" s="1"/>
  <c r="P1508" i="4"/>
  <c r="H1508" i="4" s="1"/>
  <c r="G1508" i="4" s="1"/>
  <c r="Q21" i="4"/>
  <c r="N24" i="3" s="1"/>
  <c r="P21" i="4"/>
  <c r="H21" i="4" s="1"/>
  <c r="G21" i="4" s="1"/>
  <c r="Q1766" i="4"/>
  <c r="P1766" i="4"/>
  <c r="H1766" i="4" s="1"/>
  <c r="G1766" i="4" s="1"/>
  <c r="Q7739" i="4"/>
  <c r="N7742" i="3" s="1"/>
  <c r="P7739" i="4"/>
  <c r="H7739" i="4" s="1"/>
  <c r="G7739" i="4" s="1"/>
  <c r="Q5982" i="4"/>
  <c r="N5985" i="3" s="1"/>
  <c r="P5982" i="4"/>
  <c r="H5982" i="4" s="1"/>
  <c r="G5982" i="4" s="1"/>
  <c r="P3875" i="4"/>
  <c r="H3875" i="4" s="1"/>
  <c r="G3875" i="4" s="1"/>
  <c r="Q3875" i="4"/>
  <c r="Q3494" i="4"/>
  <c r="N3497" i="3" s="1"/>
  <c r="P3494" i="4"/>
  <c r="H3494" i="4" s="1"/>
  <c r="G3494" i="4" s="1"/>
  <c r="Q3366" i="4"/>
  <c r="N3369" i="3" s="1"/>
  <c r="P3366" i="4"/>
  <c r="H3366" i="4" s="1"/>
  <c r="G3366" i="4" s="1"/>
  <c r="Q2734" i="4"/>
  <c r="N2737" i="3" s="1"/>
  <c r="P2734" i="4"/>
  <c r="H2734" i="4" s="1"/>
  <c r="G2734" i="4" s="1"/>
  <c r="Q1786" i="4"/>
  <c r="N1789" i="3" s="1"/>
  <c r="P1786" i="4"/>
  <c r="H1786" i="4" s="1"/>
  <c r="G1786" i="4" s="1"/>
  <c r="Q103" i="4"/>
  <c r="P103" i="4"/>
  <c r="H103" i="4" s="1"/>
  <c r="G103" i="4" s="1"/>
  <c r="Q1384" i="4"/>
  <c r="N1387" i="3" s="1"/>
  <c r="P1384" i="4"/>
  <c r="H1384" i="4" s="1"/>
  <c r="G1384" i="4" s="1"/>
  <c r="P7443" i="4"/>
  <c r="H7443" i="4" s="1"/>
  <c r="G7443" i="4" s="1"/>
  <c r="Q7443" i="4"/>
  <c r="N7446" i="3" s="1"/>
  <c r="P5346" i="4"/>
  <c r="H5346" i="4" s="1"/>
  <c r="G5346" i="4" s="1"/>
  <c r="Q5346" i="4"/>
  <c r="N5349" i="3" s="1"/>
  <c r="Q2604" i="4"/>
  <c r="P2604" i="4"/>
  <c r="H2604" i="4" s="1"/>
  <c r="G2604" i="4" s="1"/>
  <c r="Q1520" i="4"/>
  <c r="N1523" i="3" s="1"/>
  <c r="P1520" i="4"/>
  <c r="H1520" i="4" s="1"/>
  <c r="G1520" i="4" s="1"/>
  <c r="Q8588" i="4"/>
  <c r="N8591" i="3" s="1"/>
  <c r="P8588" i="4"/>
  <c r="H8588" i="4" s="1"/>
  <c r="G8588" i="4" s="1"/>
  <c r="Q2240" i="4"/>
  <c r="N2243" i="3" s="1"/>
  <c r="P2240" i="4"/>
  <c r="H2240" i="4" s="1"/>
  <c r="G2240" i="4" s="1"/>
  <c r="P7433" i="4"/>
  <c r="H7433" i="4" s="1"/>
  <c r="G7433" i="4" s="1"/>
  <c r="Q7433" i="4"/>
  <c r="P5186" i="4"/>
  <c r="H5186" i="4" s="1"/>
  <c r="G5186" i="4" s="1"/>
  <c r="Q5186" i="4"/>
  <c r="Q2388" i="4"/>
  <c r="N2391" i="3" s="1"/>
  <c r="P2388" i="4"/>
  <c r="H2388" i="4" s="1"/>
  <c r="G2388" i="4" s="1"/>
  <c r="Q1470" i="4"/>
  <c r="N1473" i="3" s="1"/>
  <c r="P1470" i="4"/>
  <c r="H1470" i="4" s="1"/>
  <c r="G1470" i="4" s="1"/>
  <c r="Q8071" i="4"/>
  <c r="P8071" i="4"/>
  <c r="H8071" i="4" s="1"/>
  <c r="G8071" i="4" s="1"/>
  <c r="P5812" i="4"/>
  <c r="H5812" i="4" s="1"/>
  <c r="G5812" i="4" s="1"/>
  <c r="Q5812" i="4"/>
  <c r="P3349" i="4"/>
  <c r="H3349" i="4" s="1"/>
  <c r="G3349" i="4" s="1"/>
  <c r="Q3349" i="4"/>
  <c r="N3352" i="3" s="1"/>
  <c r="Q2386" i="4"/>
  <c r="N2389" i="3" s="1"/>
  <c r="P2386" i="4"/>
  <c r="H2386" i="4" s="1"/>
  <c r="G2386" i="4" s="1"/>
  <c r="Q1344" i="4"/>
  <c r="P1344" i="4"/>
  <c r="H1344" i="4" s="1"/>
  <c r="G1344" i="4" s="1"/>
  <c r="Q1834" i="4"/>
  <c r="N1837" i="3" s="1"/>
  <c r="P1834" i="4"/>
  <c r="H1834" i="4" s="1"/>
  <c r="G1834" i="4" s="1"/>
  <c r="Q5136" i="4"/>
  <c r="N5139" i="3" s="1"/>
  <c r="P5136" i="4"/>
  <c r="H5136" i="4" s="1"/>
  <c r="G5136" i="4" s="1"/>
  <c r="Q6531" i="4"/>
  <c r="N6534" i="3" s="1"/>
  <c r="P6531" i="4"/>
  <c r="H6531" i="4" s="1"/>
  <c r="G6531" i="4" s="1"/>
  <c r="Q501" i="4"/>
  <c r="P501" i="4"/>
  <c r="H501" i="4" s="1"/>
  <c r="G501" i="4" s="1"/>
  <c r="Q5396" i="4"/>
  <c r="N5399" i="3" s="1"/>
  <c r="P5396" i="4"/>
  <c r="H5396" i="4" s="1"/>
  <c r="G5396" i="4" s="1"/>
  <c r="Q5527" i="4"/>
  <c r="N5530" i="3" s="1"/>
  <c r="P5527" i="4"/>
  <c r="H5527" i="4" s="1"/>
  <c r="G5527" i="4" s="1"/>
  <c r="Q6177" i="4"/>
  <c r="N6180" i="3" s="1"/>
  <c r="P6177" i="4"/>
  <c r="H6177" i="4" s="1"/>
  <c r="G6177" i="4" s="1"/>
  <c r="Q2824" i="4"/>
  <c r="P2824" i="4"/>
  <c r="H2824" i="4" s="1"/>
  <c r="G2824" i="4" s="1"/>
  <c r="Q1730" i="4"/>
  <c r="P1730" i="4"/>
  <c r="H1730" i="4" s="1"/>
  <c r="G1730" i="4" s="1"/>
  <c r="Q1157" i="4"/>
  <c r="N1160" i="3" s="1"/>
  <c r="P1157" i="4"/>
  <c r="H1157" i="4" s="1"/>
  <c r="G1157" i="4" s="1"/>
  <c r="Q1029" i="4"/>
  <c r="N1032" i="3" s="1"/>
  <c r="P1029" i="4"/>
  <c r="H1029" i="4" s="1"/>
  <c r="G1029" i="4" s="1"/>
  <c r="Q901" i="4"/>
  <c r="N904" i="3" s="1"/>
  <c r="P901" i="4"/>
  <c r="H901" i="4" s="1"/>
  <c r="G901" i="4" s="1"/>
  <c r="P1412" i="4"/>
  <c r="H1412" i="4" s="1"/>
  <c r="G1412" i="4" s="1"/>
  <c r="Q1412" i="4"/>
  <c r="Q338" i="4"/>
  <c r="N341" i="3" s="1"/>
  <c r="P338" i="4"/>
  <c r="H338" i="4" s="1"/>
  <c r="G338" i="4" s="1"/>
  <c r="Q1391" i="4"/>
  <c r="N1394" i="3" s="1"/>
  <c r="P1391" i="4"/>
  <c r="H1391" i="4" s="1"/>
  <c r="G1391" i="4" s="1"/>
  <c r="Q1927" i="4"/>
  <c r="P1927" i="4"/>
  <c r="H1927" i="4" s="1"/>
  <c r="G1927" i="4" s="1"/>
  <c r="Q2297" i="4"/>
  <c r="N2300" i="3" s="1"/>
  <c r="P2297" i="4"/>
  <c r="H2297" i="4" s="1"/>
  <c r="G2297" i="4" s="1"/>
  <c r="Q2783" i="4"/>
  <c r="N2786" i="3" s="1"/>
  <c r="P2783" i="4"/>
  <c r="H2783" i="4" s="1"/>
  <c r="G2783" i="4" s="1"/>
  <c r="Q3718" i="4"/>
  <c r="N3721" i="3" s="1"/>
  <c r="P3718" i="4"/>
  <c r="H3718" i="4" s="1"/>
  <c r="G3718" i="4" s="1"/>
  <c r="Q6695" i="4"/>
  <c r="P6695" i="4"/>
  <c r="H6695" i="4" s="1"/>
  <c r="G6695" i="4" s="1"/>
  <c r="Q274" i="4"/>
  <c r="N277" i="3" s="1"/>
  <c r="P274" i="4"/>
  <c r="H274" i="4" s="1"/>
  <c r="G274" i="4" s="1"/>
  <c r="Q1267" i="4"/>
  <c r="N1270" i="3" s="1"/>
  <c r="P1267" i="4"/>
  <c r="H1267" i="4" s="1"/>
  <c r="G1267" i="4" s="1"/>
  <c r="Q1771" i="4"/>
  <c r="N1774" i="3" s="1"/>
  <c r="P1771" i="4"/>
  <c r="H1771" i="4" s="1"/>
  <c r="G1771" i="4" s="1"/>
  <c r="Q2337" i="4"/>
  <c r="P2337" i="4"/>
  <c r="H2337" i="4" s="1"/>
  <c r="G2337" i="4" s="1"/>
  <c r="Q2849" i="4"/>
  <c r="N2852" i="3" s="1"/>
  <c r="P2849" i="4"/>
  <c r="H2849" i="4" s="1"/>
  <c r="G2849" i="4" s="1"/>
  <c r="P3740" i="4"/>
  <c r="H3740" i="4" s="1"/>
  <c r="G3740" i="4" s="1"/>
  <c r="Q3740" i="4"/>
  <c r="N3743" i="3" s="1"/>
  <c r="Q5834" i="4"/>
  <c r="N5837" i="3" s="1"/>
  <c r="P5834" i="4"/>
  <c r="H5834" i="4" s="1"/>
  <c r="G5834" i="4" s="1"/>
  <c r="Q8308" i="4"/>
  <c r="P8308" i="4"/>
  <c r="H8308" i="4" s="1"/>
  <c r="G8308" i="4" s="1"/>
  <c r="P1645" i="4"/>
  <c r="H1645" i="4" s="1"/>
  <c r="G1645" i="4" s="1"/>
  <c r="Q1645" i="4"/>
  <c r="Q3136" i="4"/>
  <c r="N3139" i="3" s="1"/>
  <c r="P3136" i="4"/>
  <c r="H3136" i="4" s="1"/>
  <c r="G3136" i="4" s="1"/>
  <c r="P8429" i="4"/>
  <c r="H8429" i="4" s="1"/>
  <c r="G8429" i="4" s="1"/>
  <c r="Q8429" i="4"/>
  <c r="N8432" i="3" s="1"/>
  <c r="P2013" i="4"/>
  <c r="H2013" i="4" s="1"/>
  <c r="G2013" i="4" s="1"/>
  <c r="Q2013" i="4"/>
  <c r="N2016" i="3" s="1"/>
  <c r="Q4465" i="4"/>
  <c r="N4468" i="3" s="1"/>
  <c r="P4465" i="4"/>
  <c r="H4465" i="4" s="1"/>
  <c r="G4465" i="4" s="1"/>
  <c r="Q6909" i="4"/>
  <c r="N6912" i="3" s="1"/>
  <c r="P6909" i="4"/>
  <c r="H6909" i="4" s="1"/>
  <c r="G6909" i="4" s="1"/>
  <c r="Q1477" i="4"/>
  <c r="N1480" i="3" s="1"/>
  <c r="P1477" i="4"/>
  <c r="H1477" i="4" s="1"/>
  <c r="G1477" i="4" s="1"/>
  <c r="Q3003" i="4"/>
  <c r="P3003" i="4"/>
  <c r="H3003" i="4" s="1"/>
  <c r="G3003" i="4" s="1"/>
  <c r="Q7822" i="4"/>
  <c r="N7825" i="3" s="1"/>
  <c r="P7822" i="4"/>
  <c r="H7822" i="4" s="1"/>
  <c r="G7822" i="4" s="1"/>
  <c r="Q318" i="4"/>
  <c r="N321" i="3" s="1"/>
  <c r="P318" i="4"/>
  <c r="H318" i="4" s="1"/>
  <c r="G318" i="4" s="1"/>
  <c r="Q1373" i="4"/>
  <c r="N1376" i="3" s="1"/>
  <c r="P1373" i="4"/>
  <c r="H1373" i="4" s="1"/>
  <c r="G1373" i="4" s="1"/>
  <c r="P2029" i="4"/>
  <c r="H2029" i="4" s="1"/>
  <c r="G2029" i="4" s="1"/>
  <c r="Q2029" i="4"/>
  <c r="Q2561" i="4"/>
  <c r="N2564" i="3" s="1"/>
  <c r="P2561" i="4"/>
  <c r="H2561" i="4" s="1"/>
  <c r="G2561" i="4" s="1"/>
  <c r="Q3110" i="4"/>
  <c r="N3113" i="3" s="1"/>
  <c r="P3110" i="4"/>
  <c r="H3110" i="4" s="1"/>
  <c r="G3110" i="4" s="1"/>
  <c r="Q5365" i="4"/>
  <c r="N5368" i="3" s="1"/>
  <c r="P5365" i="4"/>
  <c r="H5365" i="4" s="1"/>
  <c r="G5365" i="4" s="1"/>
  <c r="Q7137" i="4"/>
  <c r="P7137" i="4"/>
  <c r="H7137" i="4" s="1"/>
  <c r="G7137" i="4" s="1"/>
  <c r="Q8618" i="4"/>
  <c r="N8621" i="3" s="1"/>
  <c r="P8618" i="4"/>
  <c r="H8618" i="4" s="1"/>
  <c r="G8618" i="4" s="1"/>
  <c r="Q1343" i="4"/>
  <c r="N1346" i="3" s="1"/>
  <c r="P1343" i="4"/>
  <c r="H1343" i="4" s="1"/>
  <c r="G1343" i="4" s="1"/>
  <c r="Q2479" i="4"/>
  <c r="N2482" i="3" s="1"/>
  <c r="P2479" i="4"/>
  <c r="H2479" i="4" s="1"/>
  <c r="G2479" i="4" s="1"/>
  <c r="P7144" i="4"/>
  <c r="H7144" i="4" s="1"/>
  <c r="G7144" i="4" s="1"/>
  <c r="Q7144" i="4"/>
  <c r="Q1971" i="4"/>
  <c r="N1974" i="3" s="1"/>
  <c r="P1971" i="4"/>
  <c r="H1971" i="4" s="1"/>
  <c r="G1971" i="4" s="1"/>
  <c r="Q6647" i="4"/>
  <c r="N6650" i="3" s="1"/>
  <c r="P6647" i="4"/>
  <c r="H6647" i="4" s="1"/>
  <c r="G6647" i="4" s="1"/>
  <c r="P1901" i="4"/>
  <c r="H1901" i="4" s="1"/>
  <c r="G1901" i="4" s="1"/>
  <c r="Q1901" i="4"/>
  <c r="P8096" i="4"/>
  <c r="H8096" i="4" s="1"/>
  <c r="G8096" i="4" s="1"/>
  <c r="Q8096" i="4"/>
  <c r="Q536" i="4"/>
  <c r="N539" i="3" s="1"/>
  <c r="P536" i="4"/>
  <c r="H536" i="4" s="1"/>
  <c r="G536" i="4" s="1"/>
  <c r="Q1493" i="4"/>
  <c r="N1496" i="3" s="1"/>
  <c r="P1493" i="4"/>
  <c r="H1493" i="4" s="1"/>
  <c r="G1493" i="4" s="1"/>
  <c r="Q1955" i="4"/>
  <c r="N1958" i="3" s="1"/>
  <c r="P1955" i="4"/>
  <c r="H1955" i="4" s="1"/>
  <c r="G1955" i="4" s="1"/>
  <c r="Q2383" i="4"/>
  <c r="N2386" i="3" s="1"/>
  <c r="P2383" i="4"/>
  <c r="H2383" i="4" s="1"/>
  <c r="G2383" i="4" s="1"/>
  <c r="Q2895" i="4"/>
  <c r="N2898" i="3" s="1"/>
  <c r="P2895" i="4"/>
  <c r="H2895" i="4" s="1"/>
  <c r="G2895" i="4" s="1"/>
  <c r="P4387" i="4"/>
  <c r="H4387" i="4" s="1"/>
  <c r="G4387" i="4" s="1"/>
  <c r="Q4387" i="4"/>
  <c r="N4390" i="3" s="1"/>
  <c r="Q6304" i="4"/>
  <c r="N6307" i="3" s="1"/>
  <c r="P6304" i="4"/>
  <c r="H6304" i="4" s="1"/>
  <c r="G6304" i="4" s="1"/>
  <c r="Q8343" i="4"/>
  <c r="P8343" i="4"/>
  <c r="H8343" i="4" s="1"/>
  <c r="G8343" i="4" s="1"/>
  <c r="Q2243" i="4"/>
  <c r="P2243" i="4"/>
  <c r="H2243" i="4" s="1"/>
  <c r="G2243" i="4" s="1"/>
  <c r="Q6043" i="4"/>
  <c r="N6046" i="3" s="1"/>
  <c r="P6043" i="4"/>
  <c r="H6043" i="4" s="1"/>
  <c r="G6043" i="4" s="1"/>
  <c r="Q1595" i="4"/>
  <c r="N1598" i="3" s="1"/>
  <c r="P1595" i="4"/>
  <c r="H1595" i="4" s="1"/>
  <c r="G1595" i="4" s="1"/>
  <c r="Q3264" i="4"/>
  <c r="P3264" i="4"/>
  <c r="H3264" i="4" s="1"/>
  <c r="G3264" i="4" s="1"/>
  <c r="P7346" i="4"/>
  <c r="H7346" i="4" s="1"/>
  <c r="G7346" i="4" s="1"/>
  <c r="Q7346" i="4"/>
  <c r="P1949" i="4"/>
  <c r="H1949" i="4" s="1"/>
  <c r="G1949" i="4" s="1"/>
  <c r="Q1949" i="4"/>
  <c r="N1952" i="3" s="1"/>
  <c r="Q3645" i="4"/>
  <c r="N3648" i="3" s="1"/>
  <c r="P3645" i="4"/>
  <c r="H3645" i="4" s="1"/>
  <c r="G3645" i="4" s="1"/>
  <c r="Q94" i="4"/>
  <c r="P94" i="4"/>
  <c r="H94" i="4" s="1"/>
  <c r="G94" i="4" s="1"/>
  <c r="Q634" i="4"/>
  <c r="N637" i="3" s="1"/>
  <c r="P634" i="4"/>
  <c r="H634" i="4" s="1"/>
  <c r="G634" i="4" s="1"/>
  <c r="Q1627" i="4"/>
  <c r="N1630" i="3" s="1"/>
  <c r="P1627" i="4"/>
  <c r="H1627" i="4" s="1"/>
  <c r="G1627" i="4" s="1"/>
  <c r="Q2179" i="4"/>
  <c r="N2182" i="3" s="1"/>
  <c r="P2179" i="4"/>
  <c r="H2179" i="4" s="1"/>
  <c r="G2179" i="4" s="1"/>
  <c r="Q2705" i="4"/>
  <c r="P2705" i="4"/>
  <c r="H2705" i="4" s="1"/>
  <c r="G2705" i="4" s="1"/>
  <c r="P3716" i="4"/>
  <c r="H3716" i="4" s="1"/>
  <c r="G3716" i="4" s="1"/>
  <c r="Q3716" i="4"/>
  <c r="Q6154" i="4"/>
  <c r="N6157" i="3" s="1"/>
  <c r="P6154" i="4"/>
  <c r="H6154" i="4" s="1"/>
  <c r="G6154" i="4" s="1"/>
  <c r="Q8268" i="4"/>
  <c r="N8271" i="3" s="1"/>
  <c r="P8268" i="4"/>
  <c r="H8268" i="4" s="1"/>
  <c r="G8268" i="4" s="1"/>
  <c r="Q822" i="4"/>
  <c r="P822" i="4"/>
  <c r="H822" i="4" s="1"/>
  <c r="G822" i="4" s="1"/>
  <c r="Q1369" i="4"/>
  <c r="N1372" i="3" s="1"/>
  <c r="P1369" i="4"/>
  <c r="H1369" i="4" s="1"/>
  <c r="G1369" i="4" s="1"/>
  <c r="Q1487" i="4"/>
  <c r="N1490" i="3" s="1"/>
  <c r="P1487" i="4"/>
  <c r="H1487" i="4" s="1"/>
  <c r="G1487" i="4" s="1"/>
  <c r="Q1623" i="4"/>
  <c r="N1626" i="3" s="1"/>
  <c r="P1623" i="4"/>
  <c r="H1623" i="4" s="1"/>
  <c r="G1623" i="4" s="1"/>
  <c r="Q1751" i="4"/>
  <c r="P1751" i="4"/>
  <c r="H1751" i="4" s="1"/>
  <c r="G1751" i="4" s="1"/>
  <c r="P1885" i="4"/>
  <c r="H1885" i="4" s="1"/>
  <c r="G1885" i="4" s="1"/>
  <c r="Q1885" i="4"/>
  <c r="Q2023" i="4"/>
  <c r="N2026" i="3" s="1"/>
  <c r="P2023" i="4"/>
  <c r="H2023" i="4" s="1"/>
  <c r="G2023" i="4" s="1"/>
  <c r="P2157" i="4"/>
  <c r="H2157" i="4" s="1"/>
  <c r="G2157" i="4" s="1"/>
  <c r="Q2157" i="4"/>
  <c r="P2253" i="4"/>
  <c r="H2253" i="4" s="1"/>
  <c r="G2253" i="4" s="1"/>
  <c r="Q2253" i="4"/>
  <c r="Q2395" i="4"/>
  <c r="N2398" i="3" s="1"/>
  <c r="P2395" i="4"/>
  <c r="H2395" i="4" s="1"/>
  <c r="G2395" i="4" s="1"/>
  <c r="Q2523" i="4"/>
  <c r="N2526" i="3" s="1"/>
  <c r="P2523" i="4"/>
  <c r="H2523" i="4" s="1"/>
  <c r="G2523" i="4" s="1"/>
  <c r="Q2651" i="4"/>
  <c r="N2654" i="3" s="1"/>
  <c r="P2651" i="4"/>
  <c r="H2651" i="4" s="1"/>
  <c r="G2651" i="4" s="1"/>
  <c r="Q2779" i="4"/>
  <c r="P2779" i="4"/>
  <c r="H2779" i="4" s="1"/>
  <c r="G2779" i="4" s="1"/>
  <c r="Q2907" i="4"/>
  <c r="N2910" i="3" s="1"/>
  <c r="P2907" i="4"/>
  <c r="H2907" i="4" s="1"/>
  <c r="G2907" i="4" s="1"/>
  <c r="Q3015" i="4"/>
  <c r="N3018" i="3" s="1"/>
  <c r="P3015" i="4"/>
  <c r="H3015" i="4" s="1"/>
  <c r="G3015" i="4" s="1"/>
  <c r="P3245" i="4"/>
  <c r="H3245" i="4" s="1"/>
  <c r="G3245" i="4" s="1"/>
  <c r="Q3245" i="4"/>
  <c r="Q3862" i="4"/>
  <c r="N3865" i="3" s="1"/>
  <c r="P3862" i="4"/>
  <c r="H3862" i="4" s="1"/>
  <c r="G3862" i="4" s="1"/>
  <c r="P4779" i="4"/>
  <c r="H4779" i="4" s="1"/>
  <c r="G4779" i="4" s="1"/>
  <c r="Q4779" i="4"/>
  <c r="Q5345" i="4"/>
  <c r="N5348" i="3" s="1"/>
  <c r="P5345" i="4"/>
  <c r="H5345" i="4" s="1"/>
  <c r="G5345" i="4" s="1"/>
  <c r="Q5645" i="4"/>
  <c r="N5648" i="3" s="1"/>
  <c r="P5645" i="4"/>
  <c r="H5645" i="4" s="1"/>
  <c r="G5645" i="4" s="1"/>
  <c r="Q6065" i="4"/>
  <c r="N6068" i="3" s="1"/>
  <c r="P6065" i="4"/>
  <c r="H6065" i="4" s="1"/>
  <c r="G6065" i="4" s="1"/>
  <c r="Q6659" i="4"/>
  <c r="N6662" i="3" s="1"/>
  <c r="P6659" i="4"/>
  <c r="H6659" i="4" s="1"/>
  <c r="G6659" i="4" s="1"/>
  <c r="Q6931" i="4"/>
  <c r="N6934" i="3" s="1"/>
  <c r="P6931" i="4"/>
  <c r="H6931" i="4" s="1"/>
  <c r="G6931" i="4" s="1"/>
  <c r="Q7537" i="4"/>
  <c r="N7540" i="3" s="1"/>
  <c r="P7537" i="4"/>
  <c r="H7537" i="4" s="1"/>
  <c r="G7537" i="4" s="1"/>
  <c r="Q7998" i="4"/>
  <c r="P7998" i="4"/>
  <c r="H7998" i="4" s="1"/>
  <c r="G7998" i="4" s="1"/>
  <c r="Q8243" i="4"/>
  <c r="N8246" i="3" s="1"/>
  <c r="P8243" i="4"/>
  <c r="H8243" i="4" s="1"/>
  <c r="G8243" i="4" s="1"/>
  <c r="P8604" i="4"/>
  <c r="H8604" i="4" s="1"/>
  <c r="G8604" i="4" s="1"/>
  <c r="Q8604" i="4"/>
  <c r="N8607" i="3" s="1"/>
  <c r="Q88" i="4"/>
  <c r="N91" i="3" s="1"/>
  <c r="P88" i="4"/>
  <c r="H88" i="4" s="1"/>
  <c r="G88" i="4" s="1"/>
  <c r="Q314" i="4"/>
  <c r="P314" i="4"/>
  <c r="H314" i="4" s="1"/>
  <c r="G314" i="4" s="1"/>
  <c r="Q490" i="4"/>
  <c r="N493" i="3" s="1"/>
  <c r="P490" i="4"/>
  <c r="H490" i="4" s="1"/>
  <c r="G490" i="4" s="1"/>
  <c r="Q670" i="4"/>
  <c r="N673" i="3" s="1"/>
  <c r="P670" i="4"/>
  <c r="H670" i="4" s="1"/>
  <c r="G670" i="4" s="1"/>
  <c r="Q874" i="4"/>
  <c r="N877" i="3" s="1"/>
  <c r="P874" i="4"/>
  <c r="H874" i="4" s="1"/>
  <c r="G874" i="4" s="1"/>
  <c r="Q1387" i="4"/>
  <c r="N1390" i="3" s="1"/>
  <c r="P1387" i="4"/>
  <c r="H1387" i="4" s="1"/>
  <c r="G1387" i="4" s="1"/>
  <c r="Q1521" i="4"/>
  <c r="N1524" i="3" s="1"/>
  <c r="P1521" i="4"/>
  <c r="H1521" i="4" s="1"/>
  <c r="G1521" i="4" s="1"/>
  <c r="Q1657" i="4"/>
  <c r="N1660" i="3" s="1"/>
  <c r="P1657" i="4"/>
  <c r="H1657" i="4" s="1"/>
  <c r="G1657" i="4" s="1"/>
  <c r="Q1785" i="4"/>
  <c r="N1788" i="3" s="1"/>
  <c r="P1785" i="4"/>
  <c r="H1785" i="4" s="1"/>
  <c r="G1785" i="4" s="1"/>
  <c r="P1909" i="4"/>
  <c r="H1909" i="4" s="1"/>
  <c r="G1909" i="4" s="1"/>
  <c r="Q1909" i="4"/>
  <c r="Q2041" i="4"/>
  <c r="N2044" i="3" s="1"/>
  <c r="P2041" i="4"/>
  <c r="H2041" i="4" s="1"/>
  <c r="G2041" i="4" s="1"/>
  <c r="Q2159" i="4"/>
  <c r="N2162" i="3" s="1"/>
  <c r="P2159" i="4"/>
  <c r="H2159" i="4" s="1"/>
  <c r="G2159" i="4" s="1"/>
  <c r="P2349" i="4"/>
  <c r="H2349" i="4" s="1"/>
  <c r="G2349" i="4" s="1"/>
  <c r="Q2349" i="4"/>
  <c r="P2477" i="4"/>
  <c r="H2477" i="4" s="1"/>
  <c r="G2477" i="4" s="1"/>
  <c r="Q2477" i="4"/>
  <c r="N2480" i="3" s="1"/>
  <c r="P2605" i="4"/>
  <c r="H2605" i="4" s="1"/>
  <c r="G2605" i="4" s="1"/>
  <c r="Q2605" i="4"/>
  <c r="N2608" i="3" s="1"/>
  <c r="P2733" i="4"/>
  <c r="H2733" i="4" s="1"/>
  <c r="G2733" i="4" s="1"/>
  <c r="Q2733" i="4"/>
  <c r="N2736" i="3" s="1"/>
  <c r="P2861" i="4"/>
  <c r="H2861" i="4" s="1"/>
  <c r="G2861" i="4" s="1"/>
  <c r="Q2861" i="4"/>
  <c r="Q2953" i="4"/>
  <c r="N2956" i="3" s="1"/>
  <c r="P2953" i="4"/>
  <c r="H2953" i="4" s="1"/>
  <c r="G2953" i="4" s="1"/>
  <c r="Q3108" i="4"/>
  <c r="N3111" i="3" s="1"/>
  <c r="P3108" i="4"/>
  <c r="H3108" i="4" s="1"/>
  <c r="G3108" i="4" s="1"/>
  <c r="Q3262" i="4"/>
  <c r="N3265" i="3" s="1"/>
  <c r="P3262" i="4"/>
  <c r="H3262" i="4" s="1"/>
  <c r="G3262" i="4" s="1"/>
  <c r="Q4497" i="4"/>
  <c r="N4500" i="3" s="1"/>
  <c r="P4497" i="4"/>
  <c r="H4497" i="4" s="1"/>
  <c r="G4497" i="4" s="1"/>
  <c r="Q5029" i="4"/>
  <c r="P5029" i="4"/>
  <c r="H5029" i="4" s="1"/>
  <c r="G5029" i="4" s="1"/>
  <c r="Q5508" i="4"/>
  <c r="N5511" i="3" s="1"/>
  <c r="P5508" i="4"/>
  <c r="H5508" i="4" s="1"/>
  <c r="G5508" i="4" s="1"/>
  <c r="Q5801" i="4"/>
  <c r="N5804" i="3" s="1"/>
  <c r="P5801" i="4"/>
  <c r="H5801" i="4" s="1"/>
  <c r="G5801" i="4" s="1"/>
  <c r="Q6548" i="4"/>
  <c r="N6551" i="3" s="1"/>
  <c r="P6548" i="4"/>
  <c r="H6548" i="4" s="1"/>
  <c r="G6548" i="4" s="1"/>
  <c r="Q6901" i="4"/>
  <c r="P6901" i="4"/>
  <c r="H6901" i="4" s="1"/>
  <c r="G6901" i="4" s="1"/>
  <c r="Q7340" i="4"/>
  <c r="N7343" i="3" s="1"/>
  <c r="P7340" i="4"/>
  <c r="H7340" i="4" s="1"/>
  <c r="G7340" i="4" s="1"/>
  <c r="Q7981" i="4"/>
  <c r="N7984" i="3" s="1"/>
  <c r="P7981" i="4"/>
  <c r="H7981" i="4" s="1"/>
  <c r="G7981" i="4" s="1"/>
  <c r="Q8425" i="4"/>
  <c r="N8428" i="3" s="1"/>
  <c r="P8425" i="4"/>
  <c r="H8425" i="4" s="1"/>
  <c r="G8425" i="4" s="1"/>
  <c r="Q110" i="4"/>
  <c r="N113" i="3" s="1"/>
  <c r="P110" i="4"/>
  <c r="H110" i="4" s="1"/>
  <c r="G110" i="4" s="1"/>
  <c r="Q522" i="4"/>
  <c r="N525" i="3" s="1"/>
  <c r="P522" i="4"/>
  <c r="H522" i="4" s="1"/>
  <c r="G522" i="4" s="1"/>
  <c r="Q886" i="4"/>
  <c r="N889" i="3" s="1"/>
  <c r="P886" i="4"/>
  <c r="H886" i="4" s="1"/>
  <c r="G886" i="4" s="1"/>
  <c r="Q1495" i="4"/>
  <c r="N1498" i="3" s="1"/>
  <c r="P1495" i="4"/>
  <c r="H1495" i="4" s="1"/>
  <c r="G1495" i="4" s="1"/>
  <c r="P1845" i="4"/>
  <c r="H1845" i="4" s="1"/>
  <c r="G1845" i="4" s="1"/>
  <c r="Q1845" i="4"/>
  <c r="P2213" i="4"/>
  <c r="H2213" i="4" s="1"/>
  <c r="G2213" i="4" s="1"/>
  <c r="Q2213" i="4"/>
  <c r="Q2755" i="4"/>
  <c r="N2758" i="3" s="1"/>
  <c r="P2755" i="4"/>
  <c r="H2755" i="4" s="1"/>
  <c r="G2755" i="4" s="1"/>
  <c r="Q3131" i="4"/>
  <c r="N3134" i="3" s="1"/>
  <c r="P3131" i="4"/>
  <c r="H3131" i="4" s="1"/>
  <c r="G3131" i="4" s="1"/>
  <c r="Q4900" i="4"/>
  <c r="P4900" i="4"/>
  <c r="H4900" i="4" s="1"/>
  <c r="G4900" i="4" s="1"/>
  <c r="P6649" i="4"/>
  <c r="H6649" i="4" s="1"/>
  <c r="G6649" i="4" s="1"/>
  <c r="Q6649" i="4"/>
  <c r="Q7967" i="4"/>
  <c r="N7970" i="3" s="1"/>
  <c r="P7967" i="4"/>
  <c r="H7967" i="4" s="1"/>
  <c r="G7967" i="4" s="1"/>
  <c r="Q6" i="4"/>
  <c r="N9" i="3" s="1"/>
  <c r="P6" i="4"/>
  <c r="H6" i="4" s="1"/>
  <c r="G6" i="4" s="1"/>
  <c r="Q190" i="4"/>
  <c r="N193" i="3" s="1"/>
  <c r="P190" i="4"/>
  <c r="H190" i="4" s="1"/>
  <c r="G190" i="4" s="1"/>
  <c r="Q398" i="4"/>
  <c r="N401" i="3" s="1"/>
  <c r="P398" i="4"/>
  <c r="H398" i="4" s="1"/>
  <c r="G398" i="4" s="1"/>
  <c r="Q594" i="4"/>
  <c r="N597" i="3" s="1"/>
  <c r="P594" i="4"/>
  <c r="H594" i="4" s="1"/>
  <c r="G594" i="4" s="1"/>
  <c r="Q766" i="4"/>
  <c r="N769" i="3" s="1"/>
  <c r="P766" i="4"/>
  <c r="H766" i="4" s="1"/>
  <c r="G766" i="4" s="1"/>
  <c r="Q1315" i="4"/>
  <c r="N1318" i="3" s="1"/>
  <c r="P1315" i="4"/>
  <c r="H1315" i="4" s="1"/>
  <c r="G1315" i="4" s="1"/>
  <c r="Q1441" i="4"/>
  <c r="N1444" i="3" s="1"/>
  <c r="P1441" i="4"/>
  <c r="H1441" i="4" s="1"/>
  <c r="G1441" i="4" s="1"/>
  <c r="Q1555" i="4"/>
  <c r="N1558" i="3" s="1"/>
  <c r="P1555" i="4"/>
  <c r="H1555" i="4" s="1"/>
  <c r="G1555" i="4" s="1"/>
  <c r="Q1681" i="4"/>
  <c r="N1684" i="3" s="1"/>
  <c r="P1681" i="4"/>
  <c r="H1681" i="4" s="1"/>
  <c r="G1681" i="4" s="1"/>
  <c r="Q1807" i="4"/>
  <c r="N1810" i="3" s="1"/>
  <c r="P1807" i="4"/>
  <c r="H1807" i="4" s="1"/>
  <c r="G1807" i="4" s="1"/>
  <c r="P1933" i="4"/>
  <c r="H1933" i="4" s="1"/>
  <c r="G1933" i="4" s="1"/>
  <c r="Q1933" i="4"/>
  <c r="Q2033" i="4"/>
  <c r="N2036" i="3" s="1"/>
  <c r="P2033" i="4"/>
  <c r="H2033" i="4" s="1"/>
  <c r="G2033" i="4" s="1"/>
  <c r="Q2167" i="4"/>
  <c r="N2170" i="3" s="1"/>
  <c r="P2167" i="4"/>
  <c r="H2167" i="4" s="1"/>
  <c r="G2167" i="4" s="1"/>
  <c r="Q2257" i="4"/>
  <c r="N2260" i="3" s="1"/>
  <c r="P2257" i="4"/>
  <c r="H2257" i="4" s="1"/>
  <c r="G2257" i="4" s="1"/>
  <c r="P2357" i="4"/>
  <c r="H2357" i="4" s="1"/>
  <c r="G2357" i="4" s="1"/>
  <c r="Q2357" i="4"/>
  <c r="P2485" i="4"/>
  <c r="H2485" i="4" s="1"/>
  <c r="G2485" i="4" s="1"/>
  <c r="Q2485" i="4"/>
  <c r="N2488" i="3" s="1"/>
  <c r="P2613" i="4"/>
  <c r="H2613" i="4" s="1"/>
  <c r="G2613" i="4" s="1"/>
  <c r="Q2613" i="4"/>
  <c r="P2741" i="4"/>
  <c r="H2741" i="4" s="1"/>
  <c r="G2741" i="4" s="1"/>
  <c r="Q2741" i="4"/>
  <c r="N2744" i="3" s="1"/>
  <c r="P2869" i="4"/>
  <c r="H2869" i="4" s="1"/>
  <c r="G2869" i="4" s="1"/>
  <c r="Q2869" i="4"/>
  <c r="Q3063" i="4"/>
  <c r="N3066" i="3" s="1"/>
  <c r="P3063" i="4"/>
  <c r="H3063" i="4" s="1"/>
  <c r="G3063" i="4" s="1"/>
  <c r="Q3246" i="4"/>
  <c r="N3249" i="3" s="1"/>
  <c r="P3246" i="4"/>
  <c r="H3246" i="4" s="1"/>
  <c r="G3246" i="4" s="1"/>
  <c r="Q3778" i="4"/>
  <c r="N3781" i="3" s="1"/>
  <c r="P3778" i="4"/>
  <c r="H3778" i="4" s="1"/>
  <c r="G3778" i="4" s="1"/>
  <c r="Q4585" i="4"/>
  <c r="N4588" i="3" s="1"/>
  <c r="P4585" i="4"/>
  <c r="H4585" i="4" s="1"/>
  <c r="G4585" i="4" s="1"/>
  <c r="Q5125" i="4"/>
  <c r="N5128" i="3" s="1"/>
  <c r="P5125" i="4"/>
  <c r="H5125" i="4" s="1"/>
  <c r="G5125" i="4" s="1"/>
  <c r="Q5781" i="4"/>
  <c r="N5784" i="3" s="1"/>
  <c r="P5781" i="4"/>
  <c r="H5781" i="4" s="1"/>
  <c r="G5781" i="4" s="1"/>
  <c r="Q6210" i="4"/>
  <c r="N6213" i="3" s="1"/>
  <c r="P6210" i="4"/>
  <c r="H6210" i="4" s="1"/>
  <c r="G6210" i="4" s="1"/>
  <c r="P6737" i="4"/>
  <c r="H6737" i="4" s="1"/>
  <c r="G6737" i="4" s="1"/>
  <c r="Q6737" i="4"/>
  <c r="N6740" i="3" s="1"/>
  <c r="P7156" i="4"/>
  <c r="H7156" i="4" s="1"/>
  <c r="G7156" i="4" s="1"/>
  <c r="Q7156" i="4"/>
  <c r="N7159" i="3" s="1"/>
  <c r="P7903" i="4"/>
  <c r="H7903" i="4" s="1"/>
  <c r="G7903" i="4" s="1"/>
  <c r="Q7903" i="4"/>
  <c r="Q8176" i="4"/>
  <c r="P8176" i="4"/>
  <c r="H8176" i="4" s="1"/>
  <c r="G8176" i="4" s="1"/>
  <c r="Q8567" i="4"/>
  <c r="N8570" i="3" s="1"/>
  <c r="P8567" i="4"/>
  <c r="H8567" i="4" s="1"/>
  <c r="G8567" i="4" s="1"/>
  <c r="Q542" i="4"/>
  <c r="N545" i="3" s="1"/>
  <c r="P542" i="4"/>
  <c r="H542" i="4" s="1"/>
  <c r="G542" i="4" s="1"/>
  <c r="Q1479" i="4"/>
  <c r="N1482" i="3" s="1"/>
  <c r="P1479" i="4"/>
  <c r="H1479" i="4" s="1"/>
  <c r="G1479" i="4" s="1"/>
  <c r="Q1791" i="4"/>
  <c r="N1794" i="3" s="1"/>
  <c r="P1791" i="4"/>
  <c r="H1791" i="4" s="1"/>
  <c r="G1791" i="4" s="1"/>
  <c r="Q2287" i="4"/>
  <c r="N2290" i="3" s="1"/>
  <c r="P2287" i="4"/>
  <c r="H2287" i="4" s="1"/>
  <c r="G2287" i="4" s="1"/>
  <c r="Q2659" i="4"/>
  <c r="N2662" i="3" s="1"/>
  <c r="P2659" i="4"/>
  <c r="H2659" i="4" s="1"/>
  <c r="G2659" i="4" s="1"/>
  <c r="P2949" i="4"/>
  <c r="H2949" i="4" s="1"/>
  <c r="G2949" i="4" s="1"/>
  <c r="Q2949" i="4"/>
  <c r="Q3822" i="4"/>
  <c r="N3825" i="3" s="1"/>
  <c r="P3822" i="4"/>
  <c r="H3822" i="4" s="1"/>
  <c r="G3822" i="4" s="1"/>
  <c r="Q6106" i="4"/>
  <c r="N6109" i="3" s="1"/>
  <c r="P6106" i="4"/>
  <c r="H6106" i="4" s="1"/>
  <c r="G6106" i="4" s="1"/>
  <c r="Q7545" i="4"/>
  <c r="N7548" i="3" s="1"/>
  <c r="P7545" i="4"/>
  <c r="H7545" i="4" s="1"/>
  <c r="G7545" i="4" s="1"/>
  <c r="Q464" i="4"/>
  <c r="N467" i="3" s="1"/>
  <c r="P464" i="4"/>
  <c r="H464" i="4" s="1"/>
  <c r="G464" i="4" s="1"/>
  <c r="Q768" i="4"/>
  <c r="N771" i="3" s="1"/>
  <c r="P768" i="4"/>
  <c r="H768" i="4" s="1"/>
  <c r="G768" i="4" s="1"/>
  <c r="Q1303" i="4"/>
  <c r="N1306" i="3" s="1"/>
  <c r="P1303" i="4"/>
  <c r="H1303" i="4" s="1"/>
  <c r="G1303" i="4" s="1"/>
  <c r="Q1443" i="4"/>
  <c r="N1446" i="3" s="1"/>
  <c r="P1443" i="4"/>
  <c r="H1443" i="4" s="1"/>
  <c r="G1443" i="4" s="1"/>
  <c r="P1573" i="4"/>
  <c r="H1573" i="4" s="1"/>
  <c r="G1573" i="4" s="1"/>
  <c r="Q1573" i="4"/>
  <c r="N1576" i="3" s="1"/>
  <c r="Q1699" i="4"/>
  <c r="N1702" i="3" s="1"/>
  <c r="P1699" i="4"/>
  <c r="H1699" i="4" s="1"/>
  <c r="G1699" i="4" s="1"/>
  <c r="Q1833" i="4"/>
  <c r="N1836" i="3" s="1"/>
  <c r="P1833" i="4"/>
  <c r="H1833" i="4" s="1"/>
  <c r="G1833" i="4" s="1"/>
  <c r="Q1967" i="4"/>
  <c r="N1970" i="3" s="1"/>
  <c r="P1967" i="4"/>
  <c r="H1967" i="4" s="1"/>
  <c r="G1967" i="4" s="1"/>
  <c r="Q2097" i="4"/>
  <c r="N2100" i="3" s="1"/>
  <c r="P2097" i="4"/>
  <c r="H2097" i="4" s="1"/>
  <c r="G2097" i="4" s="1"/>
  <c r="Q2217" i="4"/>
  <c r="P2217" i="4"/>
  <c r="H2217" i="4" s="1"/>
  <c r="G2217" i="4" s="1"/>
  <c r="Q2407" i="4"/>
  <c r="N2410" i="3" s="1"/>
  <c r="P2407" i="4"/>
  <c r="H2407" i="4" s="1"/>
  <c r="G2407" i="4" s="1"/>
  <c r="Q2535" i="4"/>
  <c r="N2538" i="3" s="1"/>
  <c r="P2535" i="4"/>
  <c r="H2535" i="4" s="1"/>
  <c r="G2535" i="4" s="1"/>
  <c r="Q2663" i="4"/>
  <c r="N2666" i="3" s="1"/>
  <c r="P2663" i="4"/>
  <c r="H2663" i="4" s="1"/>
  <c r="G2663" i="4" s="1"/>
  <c r="Q2791" i="4"/>
  <c r="P2791" i="4"/>
  <c r="H2791" i="4" s="1"/>
  <c r="G2791" i="4" s="1"/>
  <c r="Q2919" i="4"/>
  <c r="N2922" i="3" s="1"/>
  <c r="P2919" i="4"/>
  <c r="H2919" i="4" s="1"/>
  <c r="G2919" i="4" s="1"/>
  <c r="P2981" i="4"/>
  <c r="H2981" i="4" s="1"/>
  <c r="G2981" i="4" s="1"/>
  <c r="Q2981" i="4"/>
  <c r="N2984" i="3" s="1"/>
  <c r="Q3155" i="4"/>
  <c r="N3158" i="3" s="1"/>
  <c r="P3155" i="4"/>
  <c r="H3155" i="4" s="1"/>
  <c r="G3155" i="4" s="1"/>
  <c r="Q3758" i="4"/>
  <c r="N3761" i="3" s="1"/>
  <c r="P3758" i="4"/>
  <c r="H3758" i="4" s="1"/>
  <c r="G3758" i="4" s="1"/>
  <c r="Q4453" i="4"/>
  <c r="N4456" i="3" s="1"/>
  <c r="P4453" i="4"/>
  <c r="H4453" i="4" s="1"/>
  <c r="G4453" i="4" s="1"/>
  <c r="Q5077" i="4"/>
  <c r="N5080" i="3" s="1"/>
  <c r="P5077" i="4"/>
  <c r="H5077" i="4" s="1"/>
  <c r="G5077" i="4" s="1"/>
  <c r="P5546" i="4"/>
  <c r="H5546" i="4" s="1"/>
  <c r="G5546" i="4" s="1"/>
  <c r="Q5546" i="4"/>
  <c r="Q5893" i="4"/>
  <c r="N5896" i="3" s="1"/>
  <c r="P5893" i="4"/>
  <c r="H5893" i="4" s="1"/>
  <c r="G5893" i="4" s="1"/>
  <c r="P6428" i="4"/>
  <c r="H6428" i="4" s="1"/>
  <c r="G6428" i="4" s="1"/>
  <c r="Q6428" i="4"/>
  <c r="Q6861" i="4"/>
  <c r="N6864" i="3" s="1"/>
  <c r="P6861" i="4"/>
  <c r="H6861" i="4" s="1"/>
  <c r="G6861" i="4" s="1"/>
  <c r="P7173" i="4"/>
  <c r="H7173" i="4" s="1"/>
  <c r="G7173" i="4" s="1"/>
  <c r="Q7173" i="4"/>
  <c r="N7176" i="3" s="1"/>
  <c r="P7582" i="4"/>
  <c r="H7582" i="4" s="1"/>
  <c r="G7582" i="4" s="1"/>
  <c r="Q7582" i="4"/>
  <c r="N7585" i="3" s="1"/>
  <c r="Q8049" i="4"/>
  <c r="N8052" i="3" s="1"/>
  <c r="P8049" i="4"/>
  <c r="H8049" i="4" s="1"/>
  <c r="G8049" i="4" s="1"/>
  <c r="Q8405" i="4"/>
  <c r="N8408" i="3" s="1"/>
  <c r="P8405" i="4"/>
  <c r="H8405" i="4" s="1"/>
  <c r="G8405" i="4" s="1"/>
  <c r="Q238" i="4"/>
  <c r="N241" i="3" s="1"/>
  <c r="P238" i="4"/>
  <c r="H238" i="4" s="1"/>
  <c r="G238" i="4" s="1"/>
  <c r="Q1269" i="4"/>
  <c r="N1272" i="3" s="1"/>
  <c r="P1269" i="4"/>
  <c r="H1269" i="4" s="1"/>
  <c r="G1269" i="4" s="1"/>
  <c r="Q1743" i="4"/>
  <c r="N1746" i="3" s="1"/>
  <c r="P1743" i="4"/>
  <c r="H1743" i="4" s="1"/>
  <c r="G1743" i="4" s="1"/>
  <c r="Q2135" i="4"/>
  <c r="N2138" i="3" s="1"/>
  <c r="P2135" i="4"/>
  <c r="H2135" i="4" s="1"/>
  <c r="G2135" i="4" s="1"/>
  <c r="Q2483" i="4"/>
  <c r="N2486" i="3" s="1"/>
  <c r="P2483" i="4"/>
  <c r="H2483" i="4" s="1"/>
  <c r="G2483" i="4" s="1"/>
  <c r="Q2819" i="4"/>
  <c r="N2822" i="3" s="1"/>
  <c r="P2819" i="4"/>
  <c r="H2819" i="4" s="1"/>
  <c r="G2819" i="4" s="1"/>
  <c r="Q3255" i="4"/>
  <c r="P3255" i="4"/>
  <c r="H3255" i="4" s="1"/>
  <c r="G3255" i="4" s="1"/>
  <c r="Q5313" i="4"/>
  <c r="N5316" i="3" s="1"/>
  <c r="P5313" i="4"/>
  <c r="H5313" i="4" s="1"/>
  <c r="G5313" i="4" s="1"/>
  <c r="P6673" i="4"/>
  <c r="H6673" i="4" s="1"/>
  <c r="G6673" i="4" s="1"/>
  <c r="Q6673" i="4"/>
  <c r="N6676" i="3" s="1"/>
  <c r="Q7853" i="4"/>
  <c r="N7856" i="3" s="1"/>
  <c r="P7853" i="4"/>
  <c r="H7853" i="4" s="1"/>
  <c r="G7853" i="4" s="1"/>
  <c r="Q32" i="4"/>
  <c r="N35" i="3" s="1"/>
  <c r="P32" i="4"/>
  <c r="H32" i="4" s="1"/>
  <c r="G32" i="4" s="1"/>
  <c r="Q192" i="4"/>
  <c r="N195" i="3" s="1"/>
  <c r="P192" i="4"/>
  <c r="H192" i="4" s="1"/>
  <c r="G192" i="4" s="1"/>
  <c r="Q486" i="4"/>
  <c r="N489" i="3" s="1"/>
  <c r="P486" i="4"/>
  <c r="H486" i="4" s="1"/>
  <c r="G486" i="4" s="1"/>
  <c r="Q72" i="4"/>
  <c r="N75" i="3" s="1"/>
  <c r="P72" i="4"/>
  <c r="H72" i="4" s="1"/>
  <c r="G72" i="4" s="1"/>
  <c r="Q272" i="4"/>
  <c r="N275" i="3" s="1"/>
  <c r="P272" i="4"/>
  <c r="H272" i="4" s="1"/>
  <c r="G272" i="4" s="1"/>
  <c r="Q424" i="4"/>
  <c r="N427" i="3" s="1"/>
  <c r="P424" i="4"/>
  <c r="H424" i="4" s="1"/>
  <c r="G424" i="4" s="1"/>
  <c r="Q600" i="4"/>
  <c r="N603" i="3" s="1"/>
  <c r="P600" i="4"/>
  <c r="H600" i="4" s="1"/>
  <c r="G600" i="4" s="1"/>
  <c r="Q854" i="4"/>
  <c r="N857" i="3" s="1"/>
  <c r="P854" i="4"/>
  <c r="H854" i="4" s="1"/>
  <c r="G854" i="4" s="1"/>
  <c r="Q1367" i="4"/>
  <c r="N1370" i="3" s="1"/>
  <c r="P1367" i="4"/>
  <c r="H1367" i="4" s="1"/>
  <c r="G1367" i="4" s="1"/>
  <c r="P1501" i="4"/>
  <c r="H1501" i="4" s="1"/>
  <c r="G1501" i="4" s="1"/>
  <c r="Q1501" i="4"/>
  <c r="N1504" i="3" s="1"/>
  <c r="P1621" i="4"/>
  <c r="H1621" i="4" s="1"/>
  <c r="G1621" i="4" s="1"/>
  <c r="Q1621" i="4"/>
  <c r="P1749" i="4"/>
  <c r="H1749" i="4" s="1"/>
  <c r="G1749" i="4" s="1"/>
  <c r="Q1749" i="4"/>
  <c r="Q1883" i="4"/>
  <c r="N1886" i="3" s="1"/>
  <c r="P1883" i="4"/>
  <c r="H1883" i="4" s="1"/>
  <c r="G1883" i="4" s="1"/>
  <c r="P2005" i="4"/>
  <c r="H2005" i="4" s="1"/>
  <c r="G2005" i="4" s="1"/>
  <c r="Q2005" i="4"/>
  <c r="N2008" i="3" s="1"/>
  <c r="P2125" i="4"/>
  <c r="H2125" i="4" s="1"/>
  <c r="G2125" i="4" s="1"/>
  <c r="Q2125" i="4"/>
  <c r="N2128" i="3" s="1"/>
  <c r="P2277" i="4"/>
  <c r="H2277" i="4" s="1"/>
  <c r="G2277" i="4" s="1"/>
  <c r="Q2277" i="4"/>
  <c r="N2280" i="3" s="1"/>
  <c r="Q2361" i="4"/>
  <c r="P2361" i="4"/>
  <c r="H2361" i="4" s="1"/>
  <c r="G2361" i="4" s="1"/>
  <c r="Q2489" i="4"/>
  <c r="N2492" i="3" s="1"/>
  <c r="P2489" i="4"/>
  <c r="H2489" i="4" s="1"/>
  <c r="G2489" i="4" s="1"/>
  <c r="Q2617" i="4"/>
  <c r="N2620" i="3" s="1"/>
  <c r="P2617" i="4"/>
  <c r="H2617" i="4" s="1"/>
  <c r="G2617" i="4" s="1"/>
  <c r="Q2745" i="4"/>
  <c r="N2748" i="3" s="1"/>
  <c r="P2745" i="4"/>
  <c r="H2745" i="4" s="1"/>
  <c r="G2745" i="4" s="1"/>
  <c r="Q2873" i="4"/>
  <c r="N2876" i="3" s="1"/>
  <c r="P2873" i="4"/>
  <c r="H2873" i="4" s="1"/>
  <c r="G2873" i="4" s="1"/>
  <c r="Q3033" i="4"/>
  <c r="N3036" i="3" s="1"/>
  <c r="P3033" i="4"/>
  <c r="H3033" i="4" s="1"/>
  <c r="G3033" i="4" s="1"/>
  <c r="Q3200" i="4"/>
  <c r="N3203" i="3" s="1"/>
  <c r="P3200" i="4"/>
  <c r="H3200" i="4" s="1"/>
  <c r="G3200" i="4" s="1"/>
  <c r="P3660" i="4"/>
  <c r="H3660" i="4" s="1"/>
  <c r="G3660" i="4" s="1"/>
  <c r="Q3660" i="4"/>
  <c r="N3663" i="3" s="1"/>
  <c r="Q4457" i="4"/>
  <c r="N4460" i="3" s="1"/>
  <c r="P4457" i="4"/>
  <c r="H4457" i="4" s="1"/>
  <c r="G4457" i="4" s="1"/>
  <c r="Q4950" i="4"/>
  <c r="N4953" i="3" s="1"/>
  <c r="P4950" i="4"/>
  <c r="H4950" i="4" s="1"/>
  <c r="G4950" i="4" s="1"/>
  <c r="Q5428" i="4"/>
  <c r="N5431" i="3" s="1"/>
  <c r="P5428" i="4"/>
  <c r="H5428" i="4" s="1"/>
  <c r="G5428" i="4" s="1"/>
  <c r="Q5971" i="4"/>
  <c r="N5974" i="3" s="1"/>
  <c r="P5971" i="4"/>
  <c r="H5971" i="4" s="1"/>
  <c r="G5971" i="4" s="1"/>
  <c r="P6484" i="4"/>
  <c r="H6484" i="4" s="1"/>
  <c r="G6484" i="4" s="1"/>
  <c r="Q6484" i="4"/>
  <c r="P6833" i="4"/>
  <c r="H6833" i="4" s="1"/>
  <c r="G6833" i="4" s="1"/>
  <c r="Q6833" i="4"/>
  <c r="N6836" i="3" s="1"/>
  <c r="Q7113" i="4"/>
  <c r="N7116" i="3" s="1"/>
  <c r="P7113" i="4"/>
  <c r="H7113" i="4" s="1"/>
  <c r="G7113" i="4" s="1"/>
  <c r="Q7722" i="4"/>
  <c r="N7725" i="3" s="1"/>
  <c r="P7722" i="4"/>
  <c r="H7722" i="4" s="1"/>
  <c r="G7722" i="4" s="1"/>
  <c r="Q8125" i="4"/>
  <c r="N8128" i="3" s="1"/>
  <c r="P8125" i="4"/>
  <c r="H8125" i="4" s="1"/>
  <c r="G8125" i="4" s="1"/>
  <c r="Q8727" i="4"/>
  <c r="N8730" i="3" s="1"/>
  <c r="P8727" i="4"/>
  <c r="H8727" i="4" s="1"/>
  <c r="G8727" i="4" s="1"/>
  <c r="Q3199" i="4"/>
  <c r="N3202" i="3" s="1"/>
  <c r="P3199" i="4"/>
  <c r="H3199" i="4" s="1"/>
  <c r="G3199" i="4" s="1"/>
  <c r="P3679" i="4"/>
  <c r="H3679" i="4" s="1"/>
  <c r="G3679" i="4" s="1"/>
  <c r="Q3679" i="4"/>
  <c r="N3682" i="3" s="1"/>
  <c r="Q3894" i="4"/>
  <c r="N3897" i="3" s="1"/>
  <c r="P3894" i="4"/>
  <c r="H3894" i="4" s="1"/>
  <c r="G3894" i="4" s="1"/>
  <c r="P4347" i="4"/>
  <c r="H4347" i="4" s="1"/>
  <c r="G4347" i="4" s="1"/>
  <c r="Q4347" i="4"/>
  <c r="N4350" i="3" s="1"/>
  <c r="Q4581" i="4"/>
  <c r="N4584" i="3" s="1"/>
  <c r="P4581" i="4"/>
  <c r="H4581" i="4" s="1"/>
  <c r="G4581" i="4" s="1"/>
  <c r="P4859" i="4"/>
  <c r="H4859" i="4" s="1"/>
  <c r="G4859" i="4" s="1"/>
  <c r="Q4859" i="4"/>
  <c r="N4862" i="3" s="1"/>
  <c r="Q5049" i="4"/>
  <c r="N5052" i="3" s="1"/>
  <c r="P5049" i="4"/>
  <c r="H5049" i="4" s="1"/>
  <c r="G5049" i="4" s="1"/>
  <c r="Q5305" i="4"/>
  <c r="N5308" i="3" s="1"/>
  <c r="P5305" i="4"/>
  <c r="H5305" i="4" s="1"/>
  <c r="G5305" i="4" s="1"/>
  <c r="Q5540" i="4"/>
  <c r="N5543" i="3" s="1"/>
  <c r="P5540" i="4"/>
  <c r="H5540" i="4" s="1"/>
  <c r="G5540" i="4" s="1"/>
  <c r="Q5753" i="4"/>
  <c r="P5753" i="4"/>
  <c r="H5753" i="4" s="1"/>
  <c r="G5753" i="4" s="1"/>
  <c r="Q5939" i="4"/>
  <c r="N5942" i="3" s="1"/>
  <c r="P5939" i="4"/>
  <c r="H5939" i="4" s="1"/>
  <c r="G5939" i="4" s="1"/>
  <c r="Q6146" i="4"/>
  <c r="N6149" i="3" s="1"/>
  <c r="P6146" i="4"/>
  <c r="H6146" i="4" s="1"/>
  <c r="G6146" i="4" s="1"/>
  <c r="P6388" i="4"/>
  <c r="H6388" i="4" s="1"/>
  <c r="G6388" i="4" s="1"/>
  <c r="Q6388" i="4"/>
  <c r="N6391" i="3" s="1"/>
  <c r="P6560" i="4"/>
  <c r="H6560" i="4" s="1"/>
  <c r="G6560" i="4" s="1"/>
  <c r="Q6560" i="4"/>
  <c r="N6563" i="3" s="1"/>
  <c r="P6687" i="4"/>
  <c r="H6687" i="4" s="1"/>
  <c r="G6687" i="4" s="1"/>
  <c r="Q6687" i="4"/>
  <c r="N6690" i="3" s="1"/>
  <c r="P6831" i="4"/>
  <c r="H6831" i="4" s="1"/>
  <c r="G6831" i="4" s="1"/>
  <c r="Q6831" i="4"/>
  <c r="N6834" i="3" s="1"/>
  <c r="P6952" i="4"/>
  <c r="H6952" i="4" s="1"/>
  <c r="G6952" i="4" s="1"/>
  <c r="Q6952" i="4"/>
  <c r="N6955" i="3" s="1"/>
  <c r="P7088" i="4"/>
  <c r="H7088" i="4" s="1"/>
  <c r="G7088" i="4" s="1"/>
  <c r="Q7088" i="4"/>
  <c r="P7200" i="4"/>
  <c r="H7200" i="4" s="1"/>
  <c r="G7200" i="4" s="1"/>
  <c r="Q7200" i="4"/>
  <c r="Q7814" i="4"/>
  <c r="N7817" i="3" s="1"/>
  <c r="P7814" i="4"/>
  <c r="H7814" i="4" s="1"/>
  <c r="G7814" i="4" s="1"/>
  <c r="Q8077" i="4"/>
  <c r="N8080" i="3" s="1"/>
  <c r="P8077" i="4"/>
  <c r="H8077" i="4" s="1"/>
  <c r="G8077" i="4" s="1"/>
  <c r="Q8251" i="4"/>
  <c r="P8251" i="4"/>
  <c r="H8251" i="4" s="1"/>
  <c r="G8251" i="4" s="1"/>
  <c r="P8417" i="4"/>
  <c r="H8417" i="4" s="1"/>
  <c r="G8417" i="4" s="1"/>
  <c r="Q8417" i="4"/>
  <c r="Q8589" i="4"/>
  <c r="N8592" i="3" s="1"/>
  <c r="P8589" i="4"/>
  <c r="H8589" i="4" s="1"/>
  <c r="G8589" i="4" s="1"/>
  <c r="Q3207" i="4"/>
  <c r="N3210" i="3" s="1"/>
  <c r="P3207" i="4"/>
  <c r="H3207" i="4" s="1"/>
  <c r="G3207" i="4" s="1"/>
  <c r="P3655" i="4"/>
  <c r="H3655" i="4" s="1"/>
  <c r="G3655" i="4" s="1"/>
  <c r="Q3655" i="4"/>
  <c r="Q3998" i="4"/>
  <c r="N4001" i="3" s="1"/>
  <c r="P3998" i="4"/>
  <c r="H3998" i="4" s="1"/>
  <c r="G3998" i="4" s="1"/>
  <c r="Q4617" i="4"/>
  <c r="N4620" i="3" s="1"/>
  <c r="P4617" i="4"/>
  <c r="H4617" i="4" s="1"/>
  <c r="G4617" i="4" s="1"/>
  <c r="Q4926" i="4"/>
  <c r="N4929" i="3" s="1"/>
  <c r="P4926" i="4"/>
  <c r="H4926" i="4" s="1"/>
  <c r="G4926" i="4" s="1"/>
  <c r="Q5129" i="4"/>
  <c r="P5129" i="4"/>
  <c r="H5129" i="4" s="1"/>
  <c r="G5129" i="4" s="1"/>
  <c r="Q5385" i="4"/>
  <c r="N5388" i="3" s="1"/>
  <c r="P5385" i="4"/>
  <c r="H5385" i="4" s="1"/>
  <c r="G5385" i="4" s="1"/>
  <c r="P5652" i="4"/>
  <c r="H5652" i="4" s="1"/>
  <c r="G5652" i="4" s="1"/>
  <c r="Q5652" i="4"/>
  <c r="N5655" i="3" s="1"/>
  <c r="Q5869" i="4"/>
  <c r="N5872" i="3" s="1"/>
  <c r="P5869" i="4"/>
  <c r="H5869" i="4" s="1"/>
  <c r="G5869" i="4" s="1"/>
  <c r="Q6075" i="4"/>
  <c r="P6075" i="4"/>
  <c r="H6075" i="4" s="1"/>
  <c r="G6075" i="4" s="1"/>
  <c r="Q6360" i="4"/>
  <c r="N6363" i="3" s="1"/>
  <c r="P6360" i="4"/>
  <c r="H6360" i="4" s="1"/>
  <c r="G6360" i="4" s="1"/>
  <c r="Q6564" i="4"/>
  <c r="N6567" i="3" s="1"/>
  <c r="P6564" i="4"/>
  <c r="H6564" i="4" s="1"/>
  <c r="G6564" i="4" s="1"/>
  <c r="P6703" i="4"/>
  <c r="H6703" i="4" s="1"/>
  <c r="G6703" i="4" s="1"/>
  <c r="Q6703" i="4"/>
  <c r="N6706" i="3" s="1"/>
  <c r="Q6855" i="4"/>
  <c r="P6855" i="4"/>
  <c r="H6855" i="4" s="1"/>
  <c r="G6855" i="4" s="1"/>
  <c r="P7040" i="4"/>
  <c r="H7040" i="4" s="1"/>
  <c r="G7040" i="4" s="1"/>
  <c r="Q7040" i="4"/>
  <c r="P7196" i="4"/>
  <c r="H7196" i="4" s="1"/>
  <c r="G7196" i="4" s="1"/>
  <c r="Q7196" i="4"/>
  <c r="N7199" i="3" s="1"/>
  <c r="Q7476" i="4"/>
  <c r="N7479" i="3" s="1"/>
  <c r="P7476" i="4"/>
  <c r="H7476" i="4" s="1"/>
  <c r="G7476" i="4" s="1"/>
  <c r="P7802" i="4"/>
  <c r="H7802" i="4" s="1"/>
  <c r="G7802" i="4" s="1"/>
  <c r="Q7802" i="4"/>
  <c r="N7805" i="3" s="1"/>
  <c r="P8058" i="4"/>
  <c r="H8058" i="4" s="1"/>
  <c r="G8058" i="4" s="1"/>
  <c r="Q8058" i="4"/>
  <c r="Q8167" i="4"/>
  <c r="N8170" i="3" s="1"/>
  <c r="P8167" i="4"/>
  <c r="H8167" i="4" s="1"/>
  <c r="G8167" i="4" s="1"/>
  <c r="Q8451" i="4"/>
  <c r="N8454" i="3" s="1"/>
  <c r="P8451" i="4"/>
  <c r="H8451" i="4" s="1"/>
  <c r="G8451" i="4" s="1"/>
  <c r="Q3606" i="4"/>
  <c r="P3606" i="4"/>
  <c r="H3606" i="4" s="1"/>
  <c r="G3606" i="4" s="1"/>
  <c r="Q3738" i="4"/>
  <c r="N3741" i="3" s="1"/>
  <c r="P3738" i="4"/>
  <c r="H3738" i="4" s="1"/>
  <c r="G3738" i="4" s="1"/>
  <c r="Q4289" i="4"/>
  <c r="N4292" i="3" s="1"/>
  <c r="P4289" i="4"/>
  <c r="H4289" i="4" s="1"/>
  <c r="G4289" i="4" s="1"/>
  <c r="Q4545" i="4"/>
  <c r="N4548" i="3" s="1"/>
  <c r="P4545" i="4"/>
  <c r="H4545" i="4" s="1"/>
  <c r="G4545" i="4" s="1"/>
  <c r="Q4833" i="4"/>
  <c r="N4836" i="3" s="1"/>
  <c r="P4833" i="4"/>
  <c r="H4833" i="4" s="1"/>
  <c r="G4833" i="4" s="1"/>
  <c r="Q4928" i="4"/>
  <c r="N4931" i="3" s="1"/>
  <c r="P4928" i="4"/>
  <c r="H4928" i="4" s="1"/>
  <c r="G4928" i="4" s="1"/>
  <c r="Q5133" i="4"/>
  <c r="N5136" i="3" s="1"/>
  <c r="P5133" i="4"/>
  <c r="H5133" i="4" s="1"/>
  <c r="G5133" i="4" s="1"/>
  <c r="Q5389" i="4"/>
  <c r="N5392" i="3" s="1"/>
  <c r="P5389" i="4"/>
  <c r="H5389" i="4" s="1"/>
  <c r="G5389" i="4" s="1"/>
  <c r="Q5658" i="4"/>
  <c r="N5661" i="3" s="1"/>
  <c r="P5658" i="4"/>
  <c r="H5658" i="4" s="1"/>
  <c r="G5658" i="4" s="1"/>
  <c r="Q5829" i="4"/>
  <c r="N5832" i="3" s="1"/>
  <c r="P5829" i="4"/>
  <c r="H5829" i="4" s="1"/>
  <c r="G5829" i="4" s="1"/>
  <c r="Q6114" i="4"/>
  <c r="N6117" i="3" s="1"/>
  <c r="P6114" i="4"/>
  <c r="H6114" i="4" s="1"/>
  <c r="G6114" i="4" s="1"/>
  <c r="P6380" i="4"/>
  <c r="H6380" i="4" s="1"/>
  <c r="G6380" i="4" s="1"/>
  <c r="Q6380" i="4"/>
  <c r="P6578" i="4"/>
  <c r="H6578" i="4" s="1"/>
  <c r="G6578" i="4" s="1"/>
  <c r="Q6578" i="4"/>
  <c r="N6581" i="3" s="1"/>
  <c r="P6633" i="4"/>
  <c r="H6633" i="4" s="1"/>
  <c r="G6633" i="4" s="1"/>
  <c r="Q6633" i="4"/>
  <c r="N6636" i="3" s="1"/>
  <c r="P6793" i="4"/>
  <c r="H6793" i="4" s="1"/>
  <c r="G6793" i="4" s="1"/>
  <c r="Q6793" i="4"/>
  <c r="N6796" i="3" s="1"/>
  <c r="P6921" i="4"/>
  <c r="H6921" i="4" s="1"/>
  <c r="G6921" i="4" s="1"/>
  <c r="Q6921" i="4"/>
  <c r="P7024" i="4"/>
  <c r="H7024" i="4" s="1"/>
  <c r="G7024" i="4" s="1"/>
  <c r="Q7024" i="4"/>
  <c r="N7027" i="3" s="1"/>
  <c r="Q7165" i="4"/>
  <c r="N7168" i="3" s="1"/>
  <c r="P7165" i="4"/>
  <c r="H7165" i="4" s="1"/>
  <c r="G7165" i="4" s="1"/>
  <c r="Q7452" i="4"/>
  <c r="N7455" i="3" s="1"/>
  <c r="P7452" i="4"/>
  <c r="H7452" i="4" s="1"/>
  <c r="G7452" i="4" s="1"/>
  <c r="Q7977" i="4"/>
  <c r="N7980" i="3" s="1"/>
  <c r="P7977" i="4"/>
  <c r="H7977" i="4" s="1"/>
  <c r="G7977" i="4" s="1"/>
  <c r="Q8053" i="4"/>
  <c r="N8056" i="3" s="1"/>
  <c r="P8053" i="4"/>
  <c r="H8053" i="4" s="1"/>
  <c r="G8053" i="4" s="1"/>
  <c r="Q8314" i="4"/>
  <c r="N8317" i="3" s="1"/>
  <c r="P8314" i="4"/>
  <c r="H8314" i="4" s="1"/>
  <c r="G8314" i="4" s="1"/>
  <c r="Q8535" i="4"/>
  <c r="N8538" i="3" s="1"/>
  <c r="P8535" i="4"/>
  <c r="H8535" i="4" s="1"/>
  <c r="G8535" i="4" s="1"/>
  <c r="Q8713" i="4"/>
  <c r="N8716" i="3" s="1"/>
  <c r="P8713" i="4"/>
  <c r="H8713" i="4" s="1"/>
  <c r="G8713" i="4" s="1"/>
  <c r="P4339" i="4"/>
  <c r="H4339" i="4" s="1"/>
  <c r="G4339" i="4" s="1"/>
  <c r="Q4339" i="4"/>
  <c r="N4342" i="3" s="1"/>
  <c r="Q4625" i="4"/>
  <c r="N4628" i="3" s="1"/>
  <c r="P4625" i="4"/>
  <c r="H4625" i="4" s="1"/>
  <c r="G4625" i="4" s="1"/>
  <c r="P4878" i="4"/>
  <c r="H4878" i="4" s="1"/>
  <c r="G4878" i="4" s="1"/>
  <c r="Q4878" i="4"/>
  <c r="N4881" i="3" s="1"/>
  <c r="Q5041" i="4"/>
  <c r="N5044" i="3" s="1"/>
  <c r="P5041" i="4"/>
  <c r="H5041" i="4" s="1"/>
  <c r="G5041" i="4" s="1"/>
  <c r="Q5297" i="4"/>
  <c r="N5300" i="3" s="1"/>
  <c r="P5297" i="4"/>
  <c r="H5297" i="4" s="1"/>
  <c r="G5297" i="4" s="1"/>
  <c r="Q5564" i="4"/>
  <c r="N5567" i="3" s="1"/>
  <c r="P5564" i="4"/>
  <c r="H5564" i="4" s="1"/>
  <c r="G5564" i="4" s="1"/>
  <c r="Q5778" i="4"/>
  <c r="N5781" i="3" s="1"/>
  <c r="P5778" i="4"/>
  <c r="H5778" i="4" s="1"/>
  <c r="G5778" i="4" s="1"/>
  <c r="Q6120" i="4"/>
  <c r="N6123" i="3" s="1"/>
  <c r="P6120" i="4"/>
  <c r="H6120" i="4" s="1"/>
  <c r="G6120" i="4" s="1"/>
  <c r="Q6384" i="4"/>
  <c r="N6387" i="3" s="1"/>
  <c r="P6384" i="4"/>
  <c r="H6384" i="4" s="1"/>
  <c r="G6384" i="4" s="1"/>
  <c r="P6655" i="4"/>
  <c r="H6655" i="4" s="1"/>
  <c r="G6655" i="4" s="1"/>
  <c r="Q6655" i="4"/>
  <c r="Q6811" i="4"/>
  <c r="N6814" i="3" s="1"/>
  <c r="P6811" i="4"/>
  <c r="H6811" i="4" s="1"/>
  <c r="G6811" i="4" s="1"/>
  <c r="P6939" i="4"/>
  <c r="H6939" i="4" s="1"/>
  <c r="G6939" i="4" s="1"/>
  <c r="Q6939" i="4"/>
  <c r="N6942" i="3" s="1"/>
  <c r="P7123" i="4"/>
  <c r="H7123" i="4" s="1"/>
  <c r="G7123" i="4" s="1"/>
  <c r="Q7123" i="4"/>
  <c r="N7126" i="3" s="1"/>
  <c r="Q7426" i="4"/>
  <c r="N7429" i="3" s="1"/>
  <c r="P7426" i="4"/>
  <c r="H7426" i="4" s="1"/>
  <c r="G7426" i="4" s="1"/>
  <c r="P7605" i="4"/>
  <c r="H7605" i="4" s="1"/>
  <c r="G7605" i="4" s="1"/>
  <c r="Q7605" i="4"/>
  <c r="N7608" i="3" s="1"/>
  <c r="P7913" i="4"/>
  <c r="H7913" i="4" s="1"/>
  <c r="G7913" i="4" s="1"/>
  <c r="Q7913" i="4"/>
  <c r="N7916" i="3" s="1"/>
  <c r="P8082" i="4"/>
  <c r="H8082" i="4" s="1"/>
  <c r="G8082" i="4" s="1"/>
  <c r="Q8082" i="4"/>
  <c r="Q8199" i="4"/>
  <c r="N8202" i="3" s="1"/>
  <c r="P8199" i="4"/>
  <c r="H8199" i="4" s="1"/>
  <c r="G8199" i="4" s="1"/>
  <c r="Q8439" i="4"/>
  <c r="N8442" i="3" s="1"/>
  <c r="P8439" i="4"/>
  <c r="H8439" i="4" s="1"/>
  <c r="G8439" i="4" s="1"/>
  <c r="Q8680" i="4"/>
  <c r="N8683" i="3" s="1"/>
  <c r="P8680" i="4"/>
  <c r="H8680" i="4" s="1"/>
  <c r="G8680" i="4" s="1"/>
  <c r="Q8444" i="4"/>
  <c r="N8447" i="3" s="1"/>
  <c r="P8444" i="4"/>
  <c r="H8444" i="4" s="1"/>
  <c r="G8444" i="4" s="1"/>
  <c r="P4630" i="4"/>
  <c r="H4630" i="4" s="1"/>
  <c r="G4630" i="4" s="1"/>
  <c r="Q4630" i="4"/>
  <c r="Q3905" i="4"/>
  <c r="N3908" i="3" s="1"/>
  <c r="P3905" i="4"/>
  <c r="H3905" i="4" s="1"/>
  <c r="G3905" i="4" s="1"/>
  <c r="Q1938" i="4"/>
  <c r="N1941" i="3" s="1"/>
  <c r="P1938" i="4"/>
  <c r="H1938" i="4" s="1"/>
  <c r="G1938" i="4" s="1"/>
  <c r="Q8551" i="4"/>
  <c r="N8554" i="3" s="1"/>
  <c r="P8551" i="4"/>
  <c r="H8551" i="4" s="1"/>
  <c r="G8551" i="4" s="1"/>
  <c r="Q7130" i="4"/>
  <c r="N7133" i="3" s="1"/>
  <c r="P7130" i="4"/>
  <c r="H7130" i="4" s="1"/>
  <c r="G7130" i="4" s="1"/>
  <c r="P8577" i="4"/>
  <c r="H8577" i="4" s="1"/>
  <c r="G8577" i="4" s="1"/>
  <c r="Q8577" i="4"/>
  <c r="N8580" i="3" s="1"/>
  <c r="Q7962" i="4"/>
  <c r="N7965" i="3" s="1"/>
  <c r="P7962" i="4"/>
  <c r="H7962" i="4" s="1"/>
  <c r="G7962" i="4" s="1"/>
  <c r="Q7480" i="4"/>
  <c r="N7483" i="3" s="1"/>
  <c r="P7480" i="4"/>
  <c r="H7480" i="4" s="1"/>
  <c r="G7480" i="4" s="1"/>
  <c r="Q7269" i="4"/>
  <c r="N7272" i="3" s="1"/>
  <c r="P7269" i="4"/>
  <c r="H7269" i="4" s="1"/>
  <c r="G7269" i="4" s="1"/>
  <c r="Q6195" i="4"/>
  <c r="N6198" i="3" s="1"/>
  <c r="P6195" i="4"/>
  <c r="H6195" i="4" s="1"/>
  <c r="G6195" i="4" s="1"/>
  <c r="P7595" i="4"/>
  <c r="H7595" i="4" s="1"/>
  <c r="G7595" i="4" s="1"/>
  <c r="Q7595" i="4"/>
  <c r="N7598" i="3" s="1"/>
  <c r="P4634" i="4"/>
  <c r="H4634" i="4" s="1"/>
  <c r="G4634" i="4" s="1"/>
  <c r="Q4634" i="4"/>
  <c r="N4637" i="3" s="1"/>
  <c r="Q5613" i="4"/>
  <c r="N5616" i="3" s="1"/>
  <c r="P5613" i="4"/>
  <c r="H5613" i="4" s="1"/>
  <c r="G5613" i="4" s="1"/>
  <c r="Q3713" i="4"/>
  <c r="N3716" i="3" s="1"/>
  <c r="P3713" i="4"/>
  <c r="H3713" i="4" s="1"/>
  <c r="G3713" i="4" s="1"/>
  <c r="P4551" i="4"/>
  <c r="H4551" i="4" s="1"/>
  <c r="G4551" i="4" s="1"/>
  <c r="Q4551" i="4"/>
  <c r="N4554" i="3" s="1"/>
  <c r="Q3507" i="4"/>
  <c r="N3510" i="3" s="1"/>
  <c r="P3507" i="4"/>
  <c r="H3507" i="4" s="1"/>
  <c r="G3507" i="4" s="1"/>
  <c r="P372" i="4"/>
  <c r="H372" i="4" s="1"/>
  <c r="G372" i="4" s="1"/>
  <c r="Q372" i="4"/>
  <c r="P4223" i="4"/>
  <c r="H4223" i="4" s="1"/>
  <c r="G4223" i="4" s="1"/>
  <c r="Q4223" i="4"/>
  <c r="N4226" i="3" s="1"/>
  <c r="Q7270" i="4"/>
  <c r="N7273" i="3" s="1"/>
  <c r="P7270" i="4"/>
  <c r="H7270" i="4" s="1"/>
  <c r="G7270" i="4" s="1"/>
  <c r="Q2640" i="4"/>
  <c r="P2640" i="4"/>
  <c r="H2640" i="4" s="1"/>
  <c r="G2640" i="4" s="1"/>
  <c r="Q3406" i="4"/>
  <c r="N3409" i="3" s="1"/>
  <c r="P3406" i="4"/>
  <c r="H3406" i="4" s="1"/>
  <c r="G3406" i="4" s="1"/>
  <c r="Q2006" i="4"/>
  <c r="N2009" i="3" s="1"/>
  <c r="P2006" i="4"/>
  <c r="H2006" i="4" s="1"/>
  <c r="G2006" i="4" s="1"/>
  <c r="Q2942" i="4"/>
  <c r="N2945" i="3" s="1"/>
  <c r="P2942" i="4"/>
  <c r="H2942" i="4" s="1"/>
  <c r="G2942" i="4" s="1"/>
  <c r="P7688" i="4"/>
  <c r="H7688" i="4" s="1"/>
  <c r="G7688" i="4" s="1"/>
  <c r="Q7688" i="4"/>
  <c r="N7691" i="3" s="1"/>
  <c r="Q8644" i="4"/>
  <c r="N8647" i="3" s="1"/>
  <c r="P8644" i="4"/>
  <c r="H8644" i="4" s="1"/>
  <c r="G8644" i="4" s="1"/>
  <c r="Q8264" i="4"/>
  <c r="N8267" i="3" s="1"/>
  <c r="P8264" i="4"/>
  <c r="H8264" i="4" s="1"/>
  <c r="G8264" i="4" s="1"/>
  <c r="Q7925" i="4"/>
  <c r="N7928" i="3" s="1"/>
  <c r="P7925" i="4"/>
  <c r="H7925" i="4" s="1"/>
  <c r="G7925" i="4" s="1"/>
  <c r="P7696" i="4"/>
  <c r="H7696" i="4" s="1"/>
  <c r="G7696" i="4" s="1"/>
  <c r="Q7696" i="4"/>
  <c r="N7699" i="3" s="1"/>
  <c r="Q6310" i="4"/>
  <c r="N6313" i="3" s="1"/>
  <c r="P6310" i="4"/>
  <c r="H6310" i="4" s="1"/>
  <c r="G6310" i="4" s="1"/>
  <c r="P4824" i="4"/>
  <c r="H4824" i="4" s="1"/>
  <c r="G4824" i="4" s="1"/>
  <c r="Q4824" i="4"/>
  <c r="N4827" i="3" s="1"/>
  <c r="Q6201" i="4"/>
  <c r="N6204" i="3" s="1"/>
  <c r="P6201" i="4"/>
  <c r="H6201" i="4" s="1"/>
  <c r="G6201" i="4" s="1"/>
  <c r="P4490" i="4"/>
  <c r="H4490" i="4" s="1"/>
  <c r="G4490" i="4" s="1"/>
  <c r="Q4490" i="4"/>
  <c r="N4493" i="3" s="1"/>
  <c r="Q5339" i="4"/>
  <c r="N5342" i="3" s="1"/>
  <c r="P5339" i="4"/>
  <c r="H5339" i="4" s="1"/>
  <c r="G5339" i="4" s="1"/>
  <c r="P6196" i="4"/>
  <c r="H6196" i="4" s="1"/>
  <c r="G6196" i="4" s="1"/>
  <c r="Q6196" i="4"/>
  <c r="N6199" i="3" s="1"/>
  <c r="P3640" i="4"/>
  <c r="H3640" i="4" s="1"/>
  <c r="G3640" i="4" s="1"/>
  <c r="Q3640" i="4"/>
  <c r="N3643" i="3" s="1"/>
  <c r="P5732" i="4"/>
  <c r="H5732" i="4" s="1"/>
  <c r="G5732" i="4" s="1"/>
  <c r="Q5732" i="4"/>
  <c r="P388" i="4"/>
  <c r="H388" i="4" s="1"/>
  <c r="G388" i="4" s="1"/>
  <c r="Q388" i="4"/>
  <c r="N391" i="3" s="1"/>
  <c r="P7383" i="4"/>
  <c r="H7383" i="4" s="1"/>
  <c r="G7383" i="4" s="1"/>
  <c r="Q7383" i="4"/>
  <c r="N7386" i="3" s="1"/>
  <c r="Q8548" i="4"/>
  <c r="N8551" i="3" s="1"/>
  <c r="P8548" i="4"/>
  <c r="H8548" i="4" s="1"/>
  <c r="G8548" i="4" s="1"/>
  <c r="Q93" i="4"/>
  <c r="N96" i="3" s="1"/>
  <c r="P93" i="4"/>
  <c r="H93" i="4" s="1"/>
  <c r="G93" i="4" s="1"/>
  <c r="Q2088" i="4"/>
  <c r="N2091" i="3" s="1"/>
  <c r="P2088" i="4"/>
  <c r="H2088" i="4" s="1"/>
  <c r="G2088" i="4" s="1"/>
  <c r="Q1990" i="4"/>
  <c r="N1993" i="3" s="1"/>
  <c r="P1990" i="4"/>
  <c r="H1990" i="4" s="1"/>
  <c r="G1990" i="4" s="1"/>
  <c r="Q2936" i="4"/>
  <c r="N2939" i="3" s="1"/>
  <c r="P2936" i="4"/>
  <c r="H2936" i="4" s="1"/>
  <c r="G2936" i="4" s="1"/>
  <c r="Q7408" i="4"/>
  <c r="N7411" i="3" s="1"/>
  <c r="P7408" i="4"/>
  <c r="H7408" i="4" s="1"/>
  <c r="G7408" i="4" s="1"/>
  <c r="Q8552" i="4"/>
  <c r="P8552" i="4"/>
  <c r="H8552" i="4" s="1"/>
  <c r="G8552" i="4" s="1"/>
  <c r="P6534" i="4"/>
  <c r="H6534" i="4" s="1"/>
  <c r="G6534" i="4" s="1"/>
  <c r="Q6534" i="4"/>
  <c r="N6537" i="3" s="1"/>
  <c r="Q3834" i="4"/>
  <c r="N3837" i="3" s="1"/>
  <c r="P3834" i="4"/>
  <c r="H3834" i="4" s="1"/>
  <c r="G3834" i="4" s="1"/>
  <c r="P5972" i="4"/>
  <c r="H5972" i="4" s="1"/>
  <c r="G5972" i="4" s="1"/>
  <c r="Q5972" i="4"/>
  <c r="Q6451" i="4"/>
  <c r="N6454" i="3" s="1"/>
  <c r="P6451" i="4"/>
  <c r="H6451" i="4" s="1"/>
  <c r="G6451" i="4" s="1"/>
  <c r="Q7654" i="4"/>
  <c r="N7657" i="3" s="1"/>
  <c r="P7654" i="4"/>
  <c r="H7654" i="4" s="1"/>
  <c r="G7654" i="4" s="1"/>
  <c r="P4622" i="4"/>
  <c r="H4622" i="4" s="1"/>
  <c r="G4622" i="4" s="1"/>
  <c r="Q4622" i="4"/>
  <c r="N4625" i="3" s="1"/>
  <c r="P3631" i="4"/>
  <c r="H3631" i="4" s="1"/>
  <c r="G3631" i="4" s="1"/>
  <c r="Q3631" i="4"/>
  <c r="Q8013" i="4"/>
  <c r="N8016" i="3" s="1"/>
  <c r="P8013" i="4"/>
  <c r="H8013" i="4" s="1"/>
  <c r="G8013" i="4" s="1"/>
  <c r="P7758" i="4"/>
  <c r="H7758" i="4" s="1"/>
  <c r="G7758" i="4" s="1"/>
  <c r="Q7758" i="4"/>
  <c r="N7761" i="3" s="1"/>
  <c r="Q3032" i="4"/>
  <c r="N3035" i="3" s="1"/>
  <c r="P3032" i="4"/>
  <c r="H3032" i="4" s="1"/>
  <c r="G3032" i="4" s="1"/>
  <c r="Q6254" i="4"/>
  <c r="N6257" i="3" s="1"/>
  <c r="P6254" i="4"/>
  <c r="H6254" i="4" s="1"/>
  <c r="G6254" i="4" s="1"/>
  <c r="Q5795" i="4"/>
  <c r="N5798" i="3" s="1"/>
  <c r="P5795" i="4"/>
  <c r="H5795" i="4" s="1"/>
  <c r="G5795" i="4" s="1"/>
  <c r="Q6456" i="4"/>
  <c r="N6459" i="3" s="1"/>
  <c r="P6456" i="4"/>
  <c r="H6456" i="4" s="1"/>
  <c r="G6456" i="4" s="1"/>
  <c r="Q958" i="4"/>
  <c r="N961" i="3" s="1"/>
  <c r="P958" i="4"/>
  <c r="H958" i="4" s="1"/>
  <c r="G958" i="4" s="1"/>
  <c r="Q655" i="4"/>
  <c r="N658" i="3" s="1"/>
  <c r="P655" i="4"/>
  <c r="H655" i="4" s="1"/>
  <c r="G655" i="4" s="1"/>
  <c r="Q2450" i="4"/>
  <c r="N2453" i="3" s="1"/>
  <c r="P2450" i="4"/>
  <c r="H2450" i="4" s="1"/>
  <c r="G2450" i="4" s="1"/>
  <c r="P8673" i="4"/>
  <c r="H8673" i="4" s="1"/>
  <c r="G8673" i="4" s="1"/>
  <c r="Q8673" i="4"/>
  <c r="N8676" i="3" s="1"/>
  <c r="Q8463" i="4"/>
  <c r="N8466" i="3" s="1"/>
  <c r="P8463" i="4"/>
  <c r="H8463" i="4" s="1"/>
  <c r="G8463" i="4" s="1"/>
  <c r="Q7741" i="4"/>
  <c r="N7744" i="3" s="1"/>
  <c r="P7741" i="4"/>
  <c r="H7741" i="4" s="1"/>
  <c r="G7741" i="4" s="1"/>
  <c r="P7556" i="4"/>
  <c r="H7556" i="4" s="1"/>
  <c r="G7556" i="4" s="1"/>
  <c r="Q7556" i="4"/>
  <c r="N7559" i="3" s="1"/>
  <c r="Q6238" i="4"/>
  <c r="N6241" i="3" s="1"/>
  <c r="P6238" i="4"/>
  <c r="H6238" i="4" s="1"/>
  <c r="G6238" i="4" s="1"/>
  <c r="P4840" i="4"/>
  <c r="H4840" i="4" s="1"/>
  <c r="G4840" i="4" s="1"/>
  <c r="Q4840" i="4"/>
  <c r="N4843" i="3" s="1"/>
  <c r="Q5782" i="4"/>
  <c r="N5785" i="3" s="1"/>
  <c r="P5782" i="4"/>
  <c r="H5782" i="4" s="1"/>
  <c r="G5782" i="4" s="1"/>
  <c r="Q5945" i="4"/>
  <c r="N5948" i="3" s="1"/>
  <c r="P5945" i="4"/>
  <c r="H5945" i="4" s="1"/>
  <c r="G5945" i="4" s="1"/>
  <c r="Q4884" i="4"/>
  <c r="N4887" i="3" s="1"/>
  <c r="P4884" i="4"/>
  <c r="H4884" i="4" s="1"/>
  <c r="G4884" i="4" s="1"/>
  <c r="Q4228" i="4"/>
  <c r="N4231" i="3" s="1"/>
  <c r="P4228" i="4"/>
  <c r="H4228" i="4" s="1"/>
  <c r="G4228" i="4" s="1"/>
  <c r="Q3105" i="4"/>
  <c r="N3108" i="3" s="1"/>
  <c r="P3105" i="4"/>
  <c r="H3105" i="4" s="1"/>
  <c r="G3105" i="4" s="1"/>
  <c r="P980" i="4"/>
  <c r="H980" i="4" s="1"/>
  <c r="G980" i="4" s="1"/>
  <c r="Q980" i="4"/>
  <c r="N983" i="3" s="1"/>
  <c r="Q6289" i="4"/>
  <c r="N6292" i="3" s="1"/>
  <c r="P6289" i="4"/>
  <c r="H6289" i="4" s="1"/>
  <c r="G6289" i="4" s="1"/>
  <c r="Q3529" i="4"/>
  <c r="N3532" i="3" s="1"/>
  <c r="P3529" i="4"/>
  <c r="H3529" i="4" s="1"/>
  <c r="G3529" i="4" s="1"/>
  <c r="P4382" i="4"/>
  <c r="H4382" i="4" s="1"/>
  <c r="G4382" i="4" s="1"/>
  <c r="Q4382" i="4"/>
  <c r="N4385" i="3" s="1"/>
  <c r="P6938" i="4"/>
  <c r="H6938" i="4" s="1"/>
  <c r="G6938" i="4" s="1"/>
  <c r="Q6938" i="4"/>
  <c r="N6941" i="3" s="1"/>
  <c r="P7451" i="4"/>
  <c r="H7451" i="4" s="1"/>
  <c r="G7451" i="4" s="1"/>
  <c r="Q7451" i="4"/>
  <c r="N7454" i="3" s="1"/>
  <c r="Q2120" i="4"/>
  <c r="N2123" i="3" s="1"/>
  <c r="P2120" i="4"/>
  <c r="H2120" i="4" s="1"/>
  <c r="G2120" i="4" s="1"/>
  <c r="Q5901" i="4"/>
  <c r="N5904" i="3" s="1"/>
  <c r="P5901" i="4"/>
  <c r="H5901" i="4" s="1"/>
  <c r="G5901" i="4" s="1"/>
  <c r="Q1147" i="4"/>
  <c r="N1150" i="3" s="1"/>
  <c r="P1147" i="4"/>
  <c r="H1147" i="4" s="1"/>
  <c r="G1147" i="4" s="1"/>
  <c r="P7007" i="4"/>
  <c r="H7007" i="4" s="1"/>
  <c r="G7007" i="4" s="1"/>
  <c r="Q7007" i="4"/>
  <c r="N7010" i="3" s="1"/>
  <c r="Q5666" i="4"/>
  <c r="N5669" i="3" s="1"/>
  <c r="P5666" i="4"/>
  <c r="H5666" i="4" s="1"/>
  <c r="G5666" i="4" s="1"/>
  <c r="Q555" i="4"/>
  <c r="N558" i="3" s="1"/>
  <c r="P555" i="4"/>
  <c r="H555" i="4" s="1"/>
  <c r="G555" i="4" s="1"/>
  <c r="Q8216" i="4"/>
  <c r="N8219" i="3" s="1"/>
  <c r="P8216" i="4"/>
  <c r="H8216" i="4" s="1"/>
  <c r="G8216" i="4" s="1"/>
  <c r="Q441" i="4"/>
  <c r="N444" i="3" s="1"/>
  <c r="P441" i="4"/>
  <c r="H441" i="4" s="1"/>
  <c r="G441" i="4" s="1"/>
  <c r="P7147" i="4"/>
  <c r="H7147" i="4" s="1"/>
  <c r="G7147" i="4" s="1"/>
  <c r="Q7147" i="4"/>
  <c r="N7150" i="3" s="1"/>
  <c r="P4654" i="4"/>
  <c r="H4654" i="4" s="1"/>
  <c r="G4654" i="4" s="1"/>
  <c r="Q4654" i="4"/>
  <c r="N4657" i="3" s="1"/>
  <c r="Q4202" i="4"/>
  <c r="P4202" i="4"/>
  <c r="H4202" i="4" s="1"/>
  <c r="G4202" i="4" s="1"/>
  <c r="P1012" i="4"/>
  <c r="H1012" i="4" s="1"/>
  <c r="G1012" i="4" s="1"/>
  <c r="Q1012" i="4"/>
  <c r="N1015" i="3" s="1"/>
  <c r="Q255" i="4"/>
  <c r="N258" i="3" s="1"/>
  <c r="P255" i="4"/>
  <c r="H255" i="4" s="1"/>
  <c r="G255" i="4" s="1"/>
  <c r="Q2690" i="4"/>
  <c r="N2693" i="3" s="1"/>
  <c r="P2690" i="4"/>
  <c r="H2690" i="4" s="1"/>
  <c r="G2690" i="4" s="1"/>
  <c r="Q8276" i="4"/>
  <c r="P8276" i="4"/>
  <c r="H8276" i="4" s="1"/>
  <c r="G8276" i="4" s="1"/>
  <c r="P7159" i="4"/>
  <c r="H7159" i="4" s="1"/>
  <c r="G7159" i="4" s="1"/>
  <c r="Q7159" i="4"/>
  <c r="N7162" i="3" s="1"/>
  <c r="Q6240" i="4"/>
  <c r="N6243" i="3" s="1"/>
  <c r="P6240" i="4"/>
  <c r="H6240" i="4" s="1"/>
  <c r="G6240" i="4" s="1"/>
  <c r="Q4038" i="4"/>
  <c r="N4041" i="3" s="1"/>
  <c r="P4038" i="4"/>
  <c r="H4038" i="4" s="1"/>
  <c r="G4038" i="4" s="1"/>
  <c r="P4350" i="4"/>
  <c r="H4350" i="4" s="1"/>
  <c r="G4350" i="4" s="1"/>
  <c r="Q4350" i="4"/>
  <c r="N4353" i="3" s="1"/>
  <c r="Q2668" i="4"/>
  <c r="N2671" i="3" s="1"/>
  <c r="P2668" i="4"/>
  <c r="H2668" i="4" s="1"/>
  <c r="G2668" i="4" s="1"/>
  <c r="Q893" i="4"/>
  <c r="N896" i="3" s="1"/>
  <c r="P893" i="4"/>
  <c r="H893" i="4" s="1"/>
  <c r="G893" i="4" s="1"/>
  <c r="Q8269" i="4"/>
  <c r="N8272" i="3" s="1"/>
  <c r="P8269" i="4"/>
  <c r="H8269" i="4" s="1"/>
  <c r="G8269" i="4" s="1"/>
  <c r="P7087" i="4"/>
  <c r="H7087" i="4" s="1"/>
  <c r="G7087" i="4" s="1"/>
  <c r="Q7087" i="4"/>
  <c r="N7090" i="3" s="1"/>
  <c r="Q7086" i="4"/>
  <c r="N7089" i="3" s="1"/>
  <c r="P7086" i="4"/>
  <c r="H7086" i="4" s="1"/>
  <c r="G7086" i="4" s="1"/>
  <c r="Q7154" i="4"/>
  <c r="N7157" i="3" s="1"/>
  <c r="P7154" i="4"/>
  <c r="H7154" i="4" s="1"/>
  <c r="G7154" i="4" s="1"/>
  <c r="P4838" i="4"/>
  <c r="H4838" i="4" s="1"/>
  <c r="G4838" i="4" s="1"/>
  <c r="Q4838" i="4"/>
  <c r="Q5819" i="4"/>
  <c r="N5822" i="3" s="1"/>
  <c r="P5819" i="4"/>
  <c r="H5819" i="4" s="1"/>
  <c r="G5819" i="4" s="1"/>
  <c r="P4454" i="4"/>
  <c r="H4454" i="4" s="1"/>
  <c r="G4454" i="4" s="1"/>
  <c r="Q4454" i="4"/>
  <c r="N4457" i="3" s="1"/>
  <c r="Q5187" i="4"/>
  <c r="N5190" i="3" s="1"/>
  <c r="P5187" i="4"/>
  <c r="H5187" i="4" s="1"/>
  <c r="G5187" i="4" s="1"/>
  <c r="Q4945" i="4"/>
  <c r="N4948" i="3" s="1"/>
  <c r="P4945" i="4"/>
  <c r="H4945" i="4" s="1"/>
  <c r="G4945" i="4" s="1"/>
  <c r="Q3067" i="4"/>
  <c r="N3070" i="3" s="1"/>
  <c r="P3067" i="4"/>
  <c r="H3067" i="4" s="1"/>
  <c r="G3067" i="4" s="1"/>
  <c r="P1244" i="4"/>
  <c r="H1244" i="4" s="1"/>
  <c r="G1244" i="4" s="1"/>
  <c r="Q1244" i="4"/>
  <c r="N1247" i="3" s="1"/>
  <c r="P4398" i="4"/>
  <c r="H4398" i="4" s="1"/>
  <c r="G4398" i="4" s="1"/>
  <c r="Q4398" i="4"/>
  <c r="Q7506" i="4"/>
  <c r="N7509" i="3" s="1"/>
  <c r="P7506" i="4"/>
  <c r="H7506" i="4" s="1"/>
  <c r="G7506" i="4" s="1"/>
  <c r="Q6581" i="4"/>
  <c r="N6584" i="3" s="1"/>
  <c r="P6581" i="4"/>
  <c r="H6581" i="4" s="1"/>
  <c r="G6581" i="4" s="1"/>
  <c r="Q3566" i="4"/>
  <c r="N3569" i="3" s="1"/>
  <c r="P3566" i="4"/>
  <c r="H3566" i="4" s="1"/>
  <c r="G3566" i="4" s="1"/>
  <c r="Q2412" i="4"/>
  <c r="N2415" i="3" s="1"/>
  <c r="P2412" i="4"/>
  <c r="H2412" i="4" s="1"/>
  <c r="G2412" i="4" s="1"/>
  <c r="Q7440" i="4"/>
  <c r="N7443" i="3" s="1"/>
  <c r="P7440" i="4"/>
  <c r="H7440" i="4" s="1"/>
  <c r="G7440" i="4" s="1"/>
  <c r="Q2276" i="4"/>
  <c r="N2279" i="3" s="1"/>
  <c r="P2276" i="4"/>
  <c r="H2276" i="4" s="1"/>
  <c r="G2276" i="4" s="1"/>
  <c r="Q989" i="4"/>
  <c r="N992" i="3" s="1"/>
  <c r="P989" i="4"/>
  <c r="H989" i="4" s="1"/>
  <c r="G989" i="4" s="1"/>
  <c r="Q7677" i="4"/>
  <c r="N7680" i="3" s="1"/>
  <c r="P7677" i="4"/>
  <c r="H7677" i="4" s="1"/>
  <c r="G7677" i="4" s="1"/>
  <c r="P4662" i="4"/>
  <c r="H4662" i="4" s="1"/>
  <c r="G4662" i="4" s="1"/>
  <c r="Q4662" i="4"/>
  <c r="N4665" i="3" s="1"/>
  <c r="Q4613" i="4"/>
  <c r="N4616" i="3" s="1"/>
  <c r="P4613" i="4"/>
  <c r="H4613" i="4" s="1"/>
  <c r="G4613" i="4" s="1"/>
  <c r="P8737" i="4"/>
  <c r="H8737" i="4" s="1"/>
  <c r="G8737" i="4" s="1"/>
  <c r="Q8737" i="4"/>
  <c r="N8740" i="3" s="1"/>
  <c r="Q1856" i="4"/>
  <c r="N1859" i="3" s="1"/>
  <c r="P1856" i="4"/>
  <c r="H1856" i="4" s="1"/>
  <c r="G1856" i="4" s="1"/>
  <c r="Q1181" i="4"/>
  <c r="P1181" i="4"/>
  <c r="H1181" i="4" s="1"/>
  <c r="G1181" i="4" s="1"/>
  <c r="Q6147" i="4"/>
  <c r="N6150" i="3" s="1"/>
  <c r="P6147" i="4"/>
  <c r="H6147" i="4" s="1"/>
  <c r="G6147" i="4" s="1"/>
  <c r="P5026" i="4"/>
  <c r="H5026" i="4" s="1"/>
  <c r="G5026" i="4" s="1"/>
  <c r="Q5026" i="4"/>
  <c r="N5029" i="3" s="1"/>
  <c r="Q3929" i="4"/>
  <c r="N3932" i="3" s="1"/>
  <c r="P3929" i="4"/>
  <c r="H3929" i="4" s="1"/>
  <c r="G3929" i="4" s="1"/>
  <c r="P7115" i="4"/>
  <c r="H7115" i="4" s="1"/>
  <c r="G7115" i="4" s="1"/>
  <c r="Q7115" i="4"/>
  <c r="N7118" i="3" s="1"/>
  <c r="Q2782" i="4"/>
  <c r="N2785" i="3" s="1"/>
  <c r="P2782" i="4"/>
  <c r="H2782" i="4" s="1"/>
  <c r="G2782" i="4" s="1"/>
  <c r="Q2678" i="4"/>
  <c r="N2681" i="3" s="1"/>
  <c r="P2678" i="4"/>
  <c r="H2678" i="4" s="1"/>
  <c r="G2678" i="4" s="1"/>
  <c r="P8091" i="4"/>
  <c r="H8091" i="4" s="1"/>
  <c r="G8091" i="4" s="1"/>
  <c r="Q8091" i="4"/>
  <c r="N8094" i="3" s="1"/>
  <c r="Q6131" i="4"/>
  <c r="N6134" i="3" s="1"/>
  <c r="P6131" i="4"/>
  <c r="H6131" i="4" s="1"/>
  <c r="G6131" i="4" s="1"/>
  <c r="Q5219" i="4"/>
  <c r="N5222" i="3" s="1"/>
  <c r="P5219" i="4"/>
  <c r="H5219" i="4" s="1"/>
  <c r="G5219" i="4" s="1"/>
  <c r="P3473" i="4"/>
  <c r="H3473" i="4" s="1"/>
  <c r="G3473" i="4" s="1"/>
  <c r="Q3473" i="4"/>
  <c r="N3476" i="3" s="1"/>
  <c r="Q3531" i="4"/>
  <c r="N3534" i="3" s="1"/>
  <c r="P3531" i="4"/>
  <c r="H3531" i="4" s="1"/>
  <c r="G3531" i="4" s="1"/>
  <c r="Q7604" i="4"/>
  <c r="N7607" i="3" s="1"/>
  <c r="P7604" i="4"/>
  <c r="H7604" i="4" s="1"/>
  <c r="G7604" i="4" s="1"/>
  <c r="Q1602" i="4"/>
  <c r="N1605" i="3" s="1"/>
  <c r="P1602" i="4"/>
  <c r="H1602" i="4" s="1"/>
  <c r="G1602" i="4" s="1"/>
  <c r="Q8333" i="4"/>
  <c r="N8336" i="3" s="1"/>
  <c r="P8333" i="4"/>
  <c r="H8333" i="4" s="1"/>
  <c r="G8333" i="4" s="1"/>
  <c r="Q7493" i="4"/>
  <c r="N7496" i="3" s="1"/>
  <c r="P7493" i="4"/>
  <c r="H7493" i="4" s="1"/>
  <c r="G7493" i="4" s="1"/>
  <c r="P7055" i="4"/>
  <c r="H7055" i="4" s="1"/>
  <c r="G7055" i="4" s="1"/>
  <c r="Q7055" i="4"/>
  <c r="N7058" i="3" s="1"/>
  <c r="Q7002" i="4"/>
  <c r="N7005" i="3" s="1"/>
  <c r="P7002" i="4"/>
  <c r="H7002" i="4" s="1"/>
  <c r="G7002" i="4" s="1"/>
  <c r="Q5855" i="4"/>
  <c r="N5858" i="3" s="1"/>
  <c r="P5855" i="4"/>
  <c r="H5855" i="4" s="1"/>
  <c r="G5855" i="4" s="1"/>
  <c r="P4798" i="4"/>
  <c r="H4798" i="4" s="1"/>
  <c r="G4798" i="4" s="1"/>
  <c r="Q4798" i="4"/>
  <c r="Q6672" i="4"/>
  <c r="N6675" i="3" s="1"/>
  <c r="P6672" i="4"/>
  <c r="H6672" i="4" s="1"/>
  <c r="G6672" i="4" s="1"/>
  <c r="P4442" i="4"/>
  <c r="H4442" i="4" s="1"/>
  <c r="G4442" i="4" s="1"/>
  <c r="Q4442" i="4"/>
  <c r="Q4380" i="4"/>
  <c r="N4383" i="3" s="1"/>
  <c r="P4380" i="4"/>
  <c r="H4380" i="4" s="1"/>
  <c r="G4380" i="4" s="1"/>
  <c r="Q3737" i="4"/>
  <c r="N3740" i="3" s="1"/>
  <c r="P3737" i="4"/>
  <c r="H3737" i="4" s="1"/>
  <c r="G3737" i="4" s="1"/>
  <c r="Q3339" i="4"/>
  <c r="N3342" i="3" s="1"/>
  <c r="P3339" i="4"/>
  <c r="H3339" i="4" s="1"/>
  <c r="G3339" i="4" s="1"/>
  <c r="Q990" i="4"/>
  <c r="N993" i="3" s="1"/>
  <c r="P990" i="4"/>
  <c r="H990" i="4" s="1"/>
  <c r="G990" i="4" s="1"/>
  <c r="P1236" i="4"/>
  <c r="H1236" i="4" s="1"/>
  <c r="G1236" i="4" s="1"/>
  <c r="Q1236" i="4"/>
  <c r="N1239" i="3" s="1"/>
  <c r="P4125" i="4"/>
  <c r="H4125" i="4" s="1"/>
  <c r="G4125" i="4" s="1"/>
  <c r="Q4125" i="4"/>
  <c r="N4128" i="3" s="1"/>
  <c r="Q6419" i="4"/>
  <c r="P6419" i="4"/>
  <c r="H6419" i="4" s="1"/>
  <c r="G6419" i="4" s="1"/>
  <c r="Q2880" i="4"/>
  <c r="N2883" i="3" s="1"/>
  <c r="P2880" i="4"/>
  <c r="H2880" i="4" s="1"/>
  <c r="G2880" i="4" s="1"/>
  <c r="Q3436" i="4"/>
  <c r="N3439" i="3" s="1"/>
  <c r="P3436" i="4"/>
  <c r="H3436" i="4" s="1"/>
  <c r="G3436" i="4" s="1"/>
  <c r="Q2396" i="4"/>
  <c r="N2399" i="3" s="1"/>
  <c r="P2396" i="4"/>
  <c r="H2396" i="4" s="1"/>
  <c r="G2396" i="4" s="1"/>
  <c r="Q557" i="4"/>
  <c r="N560" i="3" s="1"/>
  <c r="P557" i="4"/>
  <c r="H557" i="4" s="1"/>
  <c r="G557" i="4" s="1"/>
  <c r="P8321" i="4"/>
  <c r="H8321" i="4" s="1"/>
  <c r="G8321" i="4" s="1"/>
  <c r="Q8321" i="4"/>
  <c r="N8324" i="3" s="1"/>
  <c r="Q1115" i="4"/>
  <c r="N1118" i="3" s="1"/>
  <c r="P1115" i="4"/>
  <c r="H1115" i="4" s="1"/>
  <c r="G1115" i="4" s="1"/>
  <c r="P7409" i="4"/>
  <c r="H7409" i="4" s="1"/>
  <c r="G7409" i="4" s="1"/>
  <c r="Q7409" i="4"/>
  <c r="N7412" i="3" s="1"/>
  <c r="Q5248" i="4"/>
  <c r="N5251" i="3" s="1"/>
  <c r="P5248" i="4"/>
  <c r="H5248" i="4" s="1"/>
  <c r="G5248" i="4" s="1"/>
  <c r="Q4037" i="4"/>
  <c r="N4040" i="3" s="1"/>
  <c r="P4037" i="4"/>
  <c r="H4037" i="4" s="1"/>
  <c r="G4037" i="4" s="1"/>
  <c r="P6912" i="4"/>
  <c r="H6912" i="4" s="1"/>
  <c r="G6912" i="4" s="1"/>
  <c r="Q6912" i="4"/>
  <c r="N6915" i="3" s="1"/>
  <c r="P3935" i="4"/>
  <c r="H3935" i="4" s="1"/>
  <c r="G3935" i="4" s="1"/>
  <c r="Q3935" i="4"/>
  <c r="N3938" i="3" s="1"/>
  <c r="P7612" i="4"/>
  <c r="H7612" i="4" s="1"/>
  <c r="G7612" i="4" s="1"/>
  <c r="Q7612" i="4"/>
  <c r="N7615" i="3" s="1"/>
  <c r="Q5417" i="4"/>
  <c r="N5420" i="3" s="1"/>
  <c r="P5417" i="4"/>
  <c r="H5417" i="4" s="1"/>
  <c r="G5417" i="4" s="1"/>
  <c r="P7714" i="4"/>
  <c r="H7714" i="4" s="1"/>
  <c r="G7714" i="4" s="1"/>
  <c r="Q7714" i="4"/>
  <c r="N7717" i="3" s="1"/>
  <c r="Q5720" i="4"/>
  <c r="N5723" i="3" s="1"/>
  <c r="P5720" i="4"/>
  <c r="H5720" i="4" s="1"/>
  <c r="G5720" i="4" s="1"/>
  <c r="Q5768" i="4"/>
  <c r="N5771" i="3" s="1"/>
  <c r="P5768" i="4"/>
  <c r="H5768" i="4" s="1"/>
  <c r="G5768" i="4" s="1"/>
  <c r="Q1628" i="4"/>
  <c r="N1631" i="3" s="1"/>
  <c r="P1628" i="4"/>
  <c r="H1628" i="4" s="1"/>
  <c r="G1628" i="4" s="1"/>
  <c r="Q2110" i="4"/>
  <c r="N2113" i="3" s="1"/>
  <c r="P2110" i="4"/>
  <c r="H2110" i="4" s="1"/>
  <c r="G2110" i="4" s="1"/>
  <c r="P6172" i="4"/>
  <c r="H6172" i="4" s="1"/>
  <c r="G6172" i="4" s="1"/>
  <c r="Q6172" i="4"/>
  <c r="N6175" i="3" s="1"/>
  <c r="Q3508" i="4"/>
  <c r="N3511" i="3" s="1"/>
  <c r="P3508" i="4"/>
  <c r="H3508" i="4" s="1"/>
  <c r="G3508" i="4" s="1"/>
  <c r="Q2846" i="4"/>
  <c r="N2849" i="3" s="1"/>
  <c r="P2846" i="4"/>
  <c r="H2846" i="4" s="1"/>
  <c r="G2846" i="4" s="1"/>
  <c r="P5900" i="4"/>
  <c r="H5900" i="4" s="1"/>
  <c r="G5900" i="4" s="1"/>
  <c r="Q5900" i="4"/>
  <c r="N5903" i="3" s="1"/>
  <c r="P7337" i="4"/>
  <c r="H7337" i="4" s="1"/>
  <c r="G7337" i="4" s="1"/>
  <c r="Q7337" i="4"/>
  <c r="N7340" i="3" s="1"/>
  <c r="Q2460" i="4"/>
  <c r="N2463" i="3" s="1"/>
  <c r="P2460" i="4"/>
  <c r="H2460" i="4" s="1"/>
  <c r="G2460" i="4" s="1"/>
  <c r="Q8253" i="4"/>
  <c r="P8253" i="4"/>
  <c r="H8253" i="4" s="1"/>
  <c r="G8253" i="4" s="1"/>
  <c r="P7705" i="4"/>
  <c r="H7705" i="4" s="1"/>
  <c r="G7705" i="4" s="1"/>
  <c r="Q7705" i="4"/>
  <c r="N7708" i="3" s="1"/>
  <c r="Q2628" i="4"/>
  <c r="N2631" i="3" s="1"/>
  <c r="P2628" i="4"/>
  <c r="H2628" i="4" s="1"/>
  <c r="G2628" i="4" s="1"/>
  <c r="Q281" i="4"/>
  <c r="N284" i="3" s="1"/>
  <c r="P281" i="4"/>
  <c r="H281" i="4" s="1"/>
  <c r="G281" i="4" s="1"/>
  <c r="P3453" i="4"/>
  <c r="H3453" i="4" s="1"/>
  <c r="G3453" i="4" s="1"/>
  <c r="Q3453" i="4"/>
  <c r="Q1694" i="4"/>
  <c r="N1697" i="3" s="1"/>
  <c r="P1694" i="4"/>
  <c r="H1694" i="4" s="1"/>
  <c r="G1694" i="4" s="1"/>
  <c r="Q2052" i="4"/>
  <c r="N2055" i="3" s="1"/>
  <c r="P2052" i="4"/>
  <c r="H2052" i="4" s="1"/>
  <c r="G2052" i="4" s="1"/>
  <c r="Q1272" i="4"/>
  <c r="N1275" i="3" s="1"/>
  <c r="P1272" i="4"/>
  <c r="H1272" i="4" s="1"/>
  <c r="G1272" i="4" s="1"/>
  <c r="P7019" i="4"/>
  <c r="H7019" i="4" s="1"/>
  <c r="G7019" i="4" s="1"/>
  <c r="Q7019" i="4"/>
  <c r="N7022" i="3" s="1"/>
  <c r="Q7254" i="4"/>
  <c r="N7257" i="3" s="1"/>
  <c r="P7254" i="4"/>
  <c r="H7254" i="4" s="1"/>
  <c r="G7254" i="4" s="1"/>
  <c r="Q1187" i="4"/>
  <c r="N1190" i="3" s="1"/>
  <c r="P1187" i="4"/>
  <c r="H1187" i="4" s="1"/>
  <c r="G1187" i="4" s="1"/>
  <c r="Q931" i="4"/>
  <c r="N934" i="3" s="1"/>
  <c r="P931" i="4"/>
  <c r="H931" i="4" s="1"/>
  <c r="G931" i="4" s="1"/>
  <c r="Q8728" i="4"/>
  <c r="N8731" i="3" s="1"/>
  <c r="P8728" i="4"/>
  <c r="H8728" i="4" s="1"/>
  <c r="G8728" i="4" s="1"/>
  <c r="Q8628" i="4"/>
  <c r="N8631" i="3" s="1"/>
  <c r="P8628" i="4"/>
  <c r="H8628" i="4" s="1"/>
  <c r="G8628" i="4" s="1"/>
  <c r="P8403" i="4"/>
  <c r="H8403" i="4" s="1"/>
  <c r="G8403" i="4" s="1"/>
  <c r="Q8403" i="4"/>
  <c r="N8406" i="3" s="1"/>
  <c r="Q8127" i="4"/>
  <c r="N8130" i="3" s="1"/>
  <c r="P8127" i="4"/>
  <c r="H8127" i="4" s="1"/>
  <c r="G8127" i="4" s="1"/>
  <c r="P7744" i="4"/>
  <c r="H7744" i="4" s="1"/>
  <c r="G7744" i="4" s="1"/>
  <c r="Q7744" i="4"/>
  <c r="N7747" i="3" s="1"/>
  <c r="P7039" i="4"/>
  <c r="H7039" i="4" s="1"/>
  <c r="G7039" i="4" s="1"/>
  <c r="Q7039" i="4"/>
  <c r="N7042" i="3" s="1"/>
  <c r="P6762" i="4"/>
  <c r="H6762" i="4" s="1"/>
  <c r="G6762" i="4" s="1"/>
  <c r="Q6762" i="4"/>
  <c r="N6765" i="3" s="1"/>
  <c r="P6701" i="4"/>
  <c r="H6701" i="4" s="1"/>
  <c r="G6701" i="4" s="1"/>
  <c r="Q6701" i="4"/>
  <c r="N6704" i="3" s="1"/>
  <c r="Q7038" i="4"/>
  <c r="N7041" i="3" s="1"/>
  <c r="P7038" i="4"/>
  <c r="H7038" i="4" s="1"/>
  <c r="G7038" i="4" s="1"/>
  <c r="Q6017" i="4"/>
  <c r="N6020" i="3" s="1"/>
  <c r="P6017" i="4"/>
  <c r="H6017" i="4" s="1"/>
  <c r="G6017" i="4" s="1"/>
  <c r="Q4844" i="4"/>
  <c r="N4847" i="3" s="1"/>
  <c r="P4844" i="4"/>
  <c r="H4844" i="4" s="1"/>
  <c r="G4844" i="4" s="1"/>
  <c r="Q4716" i="4"/>
  <c r="N4719" i="3" s="1"/>
  <c r="P4716" i="4"/>
  <c r="H4716" i="4" s="1"/>
  <c r="G4716" i="4" s="1"/>
  <c r="Q6039" i="4"/>
  <c r="N6042" i="3" s="1"/>
  <c r="P6039" i="4"/>
  <c r="H6039" i="4" s="1"/>
  <c r="G6039" i="4" s="1"/>
  <c r="P6526" i="4"/>
  <c r="H6526" i="4" s="1"/>
  <c r="G6526" i="4" s="1"/>
  <c r="Q6526" i="4"/>
  <c r="N6529" i="3" s="1"/>
  <c r="Q5020" i="4"/>
  <c r="N5023" i="3" s="1"/>
  <c r="P5020" i="4"/>
  <c r="H5020" i="4" s="1"/>
  <c r="G5020" i="4" s="1"/>
  <c r="P4494" i="4"/>
  <c r="H4494" i="4" s="1"/>
  <c r="G4494" i="4" s="1"/>
  <c r="Q4494" i="4"/>
  <c r="N4497" i="3" s="1"/>
  <c r="P4451" i="4"/>
  <c r="H4451" i="4" s="1"/>
  <c r="G4451" i="4" s="1"/>
  <c r="Q4451" i="4"/>
  <c r="Q5227" i="4"/>
  <c r="N5230" i="3" s="1"/>
  <c r="P5227" i="4"/>
  <c r="H5227" i="4" s="1"/>
  <c r="G5227" i="4" s="1"/>
  <c r="P4056" i="4"/>
  <c r="H4056" i="4" s="1"/>
  <c r="G4056" i="4" s="1"/>
  <c r="Q4056" i="4"/>
  <c r="N4059" i="3" s="1"/>
  <c r="Q4074" i="4"/>
  <c r="P4074" i="4"/>
  <c r="H4074" i="4" s="1"/>
  <c r="G4074" i="4" s="1"/>
  <c r="Q4249" i="4"/>
  <c r="N4252" i="3" s="1"/>
  <c r="P4249" i="4"/>
  <c r="H4249" i="4" s="1"/>
  <c r="G4249" i="4" s="1"/>
  <c r="Q3881" i="4"/>
  <c r="N3884" i="3" s="1"/>
  <c r="P3881" i="4"/>
  <c r="H3881" i="4" s="1"/>
  <c r="G3881" i="4" s="1"/>
  <c r="P5458" i="4"/>
  <c r="H5458" i="4" s="1"/>
  <c r="G5458" i="4" s="1"/>
  <c r="Q5458" i="4"/>
  <c r="N5461" i="3" s="1"/>
  <c r="Q3145" i="4"/>
  <c r="N3148" i="3" s="1"/>
  <c r="P3145" i="4"/>
  <c r="H3145" i="4" s="1"/>
  <c r="G3145" i="4" s="1"/>
  <c r="Q926" i="4"/>
  <c r="N929" i="3" s="1"/>
  <c r="P926" i="4"/>
  <c r="H926" i="4" s="1"/>
  <c r="G926" i="4" s="1"/>
  <c r="Q651" i="4"/>
  <c r="N654" i="3" s="1"/>
  <c r="P651" i="4"/>
  <c r="H651" i="4" s="1"/>
  <c r="G651" i="4" s="1"/>
  <c r="Q243" i="4"/>
  <c r="N246" i="3" s="1"/>
  <c r="P243" i="4"/>
  <c r="H243" i="4" s="1"/>
  <c r="G243" i="4" s="1"/>
  <c r="Q83" i="4"/>
  <c r="N86" i="3" s="1"/>
  <c r="P83" i="4"/>
  <c r="H83" i="4" s="1"/>
  <c r="G83" i="4" s="1"/>
  <c r="Q7226" i="4"/>
  <c r="N7229" i="3" s="1"/>
  <c r="P7226" i="4"/>
  <c r="H7226" i="4" s="1"/>
  <c r="G7226" i="4" s="1"/>
  <c r="Q4429" i="4"/>
  <c r="N4432" i="3" s="1"/>
  <c r="P4429" i="4"/>
  <c r="H4429" i="4" s="1"/>
  <c r="G4429" i="4" s="1"/>
  <c r="Q8724" i="4"/>
  <c r="N8727" i="3" s="1"/>
  <c r="P8724" i="4"/>
  <c r="H8724" i="4" s="1"/>
  <c r="G8724" i="4" s="1"/>
  <c r="P6583" i="4"/>
  <c r="H6583" i="4" s="1"/>
  <c r="G6583" i="4" s="1"/>
  <c r="Q6583" i="4"/>
  <c r="Q3565" i="4"/>
  <c r="N3568" i="3" s="1"/>
  <c r="P3565" i="4"/>
  <c r="H3565" i="4" s="1"/>
  <c r="G3565" i="4" s="1"/>
  <c r="Q6442" i="4"/>
  <c r="N6445" i="3" s="1"/>
  <c r="P6442" i="4"/>
  <c r="H6442" i="4" s="1"/>
  <c r="G6442" i="4" s="1"/>
  <c r="P3669" i="4"/>
  <c r="H3669" i="4" s="1"/>
  <c r="G3669" i="4" s="1"/>
  <c r="Q3669" i="4"/>
  <c r="N3672" i="3" s="1"/>
  <c r="Q6585" i="4"/>
  <c r="N6588" i="3" s="1"/>
  <c r="P6585" i="4"/>
  <c r="H6585" i="4" s="1"/>
  <c r="G6585" i="4" s="1"/>
  <c r="P3955" i="4"/>
  <c r="H3955" i="4" s="1"/>
  <c r="G3955" i="4" s="1"/>
  <c r="Q3955" i="4"/>
  <c r="Q2656" i="4"/>
  <c r="N2659" i="3" s="1"/>
  <c r="P2656" i="4"/>
  <c r="H2656" i="4" s="1"/>
  <c r="G2656" i="4" s="1"/>
  <c r="P7319" i="4"/>
  <c r="H7319" i="4" s="1"/>
  <c r="G7319" i="4" s="1"/>
  <c r="Q7319" i="4"/>
  <c r="N7322" i="3" s="1"/>
  <c r="Q7005" i="4"/>
  <c r="N7008" i="3" s="1"/>
  <c r="P7005" i="4"/>
  <c r="H7005" i="4" s="1"/>
  <c r="G7005" i="4" s="1"/>
  <c r="P3568" i="4"/>
  <c r="H3568" i="4" s="1"/>
  <c r="G3568" i="4" s="1"/>
  <c r="Q3568" i="4"/>
  <c r="N3571" i="3" s="1"/>
  <c r="Q3312" i="4"/>
  <c r="N3315" i="3" s="1"/>
  <c r="P3312" i="4"/>
  <c r="H3312" i="4" s="1"/>
  <c r="G3312" i="4" s="1"/>
  <c r="P1340" i="4"/>
  <c r="H1340" i="4" s="1"/>
  <c r="G1340" i="4" s="1"/>
  <c r="Q1340" i="4"/>
  <c r="N1343" i="3" s="1"/>
  <c r="Q8578" i="4"/>
  <c r="N8581" i="3" s="1"/>
  <c r="P8578" i="4"/>
  <c r="H8578" i="4" s="1"/>
  <c r="G8578" i="4" s="1"/>
  <c r="P3863" i="4"/>
  <c r="H3863" i="4" s="1"/>
  <c r="G3863" i="4" s="1"/>
  <c r="Q3863" i="4"/>
  <c r="Q649" i="4"/>
  <c r="N652" i="3" s="1"/>
  <c r="P649" i="4"/>
  <c r="H649" i="4" s="1"/>
  <c r="G649" i="4" s="1"/>
  <c r="Q8625" i="4"/>
  <c r="N8628" i="3" s="1"/>
  <c r="P8625" i="4"/>
  <c r="H8625" i="4" s="1"/>
  <c r="G8625" i="4" s="1"/>
  <c r="Q2852" i="4"/>
  <c r="N2855" i="3" s="1"/>
  <c r="P2852" i="4"/>
  <c r="H2852" i="4" s="1"/>
  <c r="G2852" i="4" s="1"/>
  <c r="Q593" i="4"/>
  <c r="N596" i="3" s="1"/>
  <c r="P593" i="4"/>
  <c r="H593" i="4" s="1"/>
  <c r="G593" i="4" s="1"/>
  <c r="P3752" i="4"/>
  <c r="H3752" i="4" s="1"/>
  <c r="G3752" i="4" s="1"/>
  <c r="Q3752" i="4"/>
  <c r="N3755" i="3" s="1"/>
  <c r="Q1902" i="4"/>
  <c r="N1905" i="3" s="1"/>
  <c r="P1902" i="4"/>
  <c r="H1902" i="4" s="1"/>
  <c r="G1902" i="4" s="1"/>
  <c r="Q119" i="4"/>
  <c r="N122" i="3" s="1"/>
  <c r="P119" i="4"/>
  <c r="H119" i="4" s="1"/>
  <c r="G119" i="4" s="1"/>
  <c r="Q2300" i="4"/>
  <c r="N2303" i="3" s="1"/>
  <c r="P2300" i="4"/>
  <c r="H2300" i="4" s="1"/>
  <c r="G2300" i="4" s="1"/>
  <c r="Q2568" i="4"/>
  <c r="N2571" i="3" s="1"/>
  <c r="P2568" i="4"/>
  <c r="H2568" i="4" s="1"/>
  <c r="G2568" i="4" s="1"/>
  <c r="Q6273" i="4"/>
  <c r="N6276" i="3" s="1"/>
  <c r="P6273" i="4"/>
  <c r="H6273" i="4" s="1"/>
  <c r="G6273" i="4" s="1"/>
  <c r="Q1183" i="4"/>
  <c r="N1186" i="3" s="1"/>
  <c r="P1183" i="4"/>
  <c r="H1183" i="4" s="1"/>
  <c r="G1183" i="4" s="1"/>
  <c r="Q927" i="4"/>
  <c r="P927" i="4"/>
  <c r="H927" i="4" s="1"/>
  <c r="G927" i="4" s="1"/>
  <c r="P180" i="4"/>
  <c r="H180" i="4" s="1"/>
  <c r="G180" i="4" s="1"/>
  <c r="Q180" i="4"/>
  <c r="N183" i="3" s="1"/>
  <c r="P7013" i="4"/>
  <c r="H7013" i="4" s="1"/>
  <c r="G7013" i="4" s="1"/>
  <c r="Q7013" i="4"/>
  <c r="N7016" i="3" s="1"/>
  <c r="P5306" i="4"/>
  <c r="H5306" i="4" s="1"/>
  <c r="G5306" i="4" s="1"/>
  <c r="Q5306" i="4"/>
  <c r="N5309" i="3" s="1"/>
  <c r="Q8455" i="4"/>
  <c r="N8458" i="3" s="1"/>
  <c r="P8455" i="4"/>
  <c r="H8455" i="4" s="1"/>
  <c r="G8455" i="4" s="1"/>
  <c r="Q2304" i="4"/>
  <c r="N2307" i="3" s="1"/>
  <c r="P2304" i="4"/>
  <c r="H2304" i="4" s="1"/>
  <c r="G2304" i="4" s="1"/>
  <c r="P3556" i="4"/>
  <c r="H3556" i="4" s="1"/>
  <c r="G3556" i="4" s="1"/>
  <c r="Q3556" i="4"/>
  <c r="N3559" i="3" s="1"/>
  <c r="Q1734" i="4"/>
  <c r="N1737" i="3" s="1"/>
  <c r="P1734" i="4"/>
  <c r="H1734" i="4" s="1"/>
  <c r="G1734" i="4" s="1"/>
  <c r="Q367" i="4"/>
  <c r="N370" i="3" s="1"/>
  <c r="P367" i="4"/>
  <c r="H367" i="4" s="1"/>
  <c r="G367" i="4" s="1"/>
  <c r="P4232" i="4"/>
  <c r="H4232" i="4" s="1"/>
  <c r="G4232" i="4" s="1"/>
  <c r="Q4232" i="4"/>
  <c r="N4235" i="3" s="1"/>
  <c r="Q7742" i="4"/>
  <c r="N7745" i="3" s="1"/>
  <c r="P7742" i="4"/>
  <c r="H7742" i="4" s="1"/>
  <c r="G7742" i="4" s="1"/>
  <c r="Q5647" i="4"/>
  <c r="N5650" i="3" s="1"/>
  <c r="P5647" i="4"/>
  <c r="H5647" i="4" s="1"/>
  <c r="G5647" i="4" s="1"/>
  <c r="Q8748" i="4"/>
  <c r="N8751" i="3" s="1"/>
  <c r="P8748" i="4"/>
  <c r="H8748" i="4" s="1"/>
  <c r="G8748" i="4" s="1"/>
  <c r="P8418" i="4"/>
  <c r="H8418" i="4" s="1"/>
  <c r="G8418" i="4" s="1"/>
  <c r="Q8418" i="4"/>
  <c r="N8421" i="3" s="1"/>
  <c r="Q8622" i="4"/>
  <c r="N8625" i="3" s="1"/>
  <c r="P8622" i="4"/>
  <c r="H8622" i="4" s="1"/>
  <c r="G8622" i="4" s="1"/>
  <c r="P8067" i="4"/>
  <c r="H8067" i="4" s="1"/>
  <c r="G8067" i="4" s="1"/>
  <c r="Q8067" i="4"/>
  <c r="P7792" i="4"/>
  <c r="H7792" i="4" s="1"/>
  <c r="G7792" i="4" s="1"/>
  <c r="Q7792" i="4"/>
  <c r="N7795" i="3" s="1"/>
  <c r="Q7458" i="4"/>
  <c r="N7461" i="3" s="1"/>
  <c r="P7458" i="4"/>
  <c r="H7458" i="4" s="1"/>
  <c r="G7458" i="4" s="1"/>
  <c r="P7084" i="4"/>
  <c r="H7084" i="4" s="1"/>
  <c r="G7084" i="4" s="1"/>
  <c r="Q7084" i="4"/>
  <c r="P7395" i="4"/>
  <c r="H7395" i="4" s="1"/>
  <c r="G7395" i="4" s="1"/>
  <c r="Q7395" i="4"/>
  <c r="Q6294" i="4"/>
  <c r="N6297" i="3" s="1"/>
  <c r="P6294" i="4"/>
  <c r="H6294" i="4" s="1"/>
  <c r="G6294" i="4" s="1"/>
  <c r="P7151" i="4"/>
  <c r="H7151" i="4" s="1"/>
  <c r="G7151" i="4" s="1"/>
  <c r="Q7151" i="4"/>
  <c r="N7154" i="3" s="1"/>
  <c r="Q5579" i="4"/>
  <c r="N5582" i="3" s="1"/>
  <c r="P5579" i="4"/>
  <c r="H5579" i="4" s="1"/>
  <c r="G5579" i="4" s="1"/>
  <c r="Q4788" i="4"/>
  <c r="N4791" i="3" s="1"/>
  <c r="P4788" i="4"/>
  <c r="H4788" i="4" s="1"/>
  <c r="G4788" i="4" s="1"/>
  <c r="Q4660" i="4"/>
  <c r="N4663" i="3" s="1"/>
  <c r="P4660" i="4"/>
  <c r="H4660" i="4" s="1"/>
  <c r="G4660" i="4" s="1"/>
  <c r="Q5124" i="4"/>
  <c r="N5127" i="3" s="1"/>
  <c r="P5124" i="4"/>
  <c r="H5124" i="4" s="1"/>
  <c r="G5124" i="4" s="1"/>
  <c r="Q4996" i="4"/>
  <c r="N4999" i="3" s="1"/>
  <c r="P4996" i="4"/>
  <c r="H4996" i="4" s="1"/>
  <c r="G4996" i="4" s="1"/>
  <c r="Q6354" i="4"/>
  <c r="N6357" i="3" s="1"/>
  <c r="P6354" i="4"/>
  <c r="H6354" i="4" s="1"/>
  <c r="G6354" i="4" s="1"/>
  <c r="Q5411" i="4"/>
  <c r="N5414" i="3" s="1"/>
  <c r="P5411" i="4"/>
  <c r="H5411" i="4" s="1"/>
  <c r="G5411" i="4" s="1"/>
  <c r="Q4605" i="4"/>
  <c r="N4608" i="3" s="1"/>
  <c r="P4605" i="4"/>
  <c r="H4605" i="4" s="1"/>
  <c r="G4605" i="4" s="1"/>
  <c r="Q6224" i="4"/>
  <c r="N6227" i="3" s="1"/>
  <c r="P6224" i="4"/>
  <c r="H6224" i="4" s="1"/>
  <c r="G6224" i="4" s="1"/>
  <c r="Q4174" i="4"/>
  <c r="N4177" i="3" s="1"/>
  <c r="P4174" i="4"/>
  <c r="H4174" i="4" s="1"/>
  <c r="G4174" i="4" s="1"/>
  <c r="Q4356" i="4"/>
  <c r="N4359" i="3" s="1"/>
  <c r="P4356" i="4"/>
  <c r="H4356" i="4" s="1"/>
  <c r="G4356" i="4" s="1"/>
  <c r="P3607" i="4"/>
  <c r="H3607" i="4" s="1"/>
  <c r="G3607" i="4" s="1"/>
  <c r="Q3607" i="4"/>
  <c r="N3610" i="3" s="1"/>
  <c r="Q811" i="4"/>
  <c r="N814" i="3" s="1"/>
  <c r="P811" i="4"/>
  <c r="H811" i="4" s="1"/>
  <c r="G811" i="4" s="1"/>
  <c r="Q1258" i="4"/>
  <c r="N1261" i="3" s="1"/>
  <c r="P1258" i="4"/>
  <c r="H1258" i="4" s="1"/>
  <c r="G1258" i="4" s="1"/>
  <c r="P796" i="4"/>
  <c r="H796" i="4" s="1"/>
  <c r="G796" i="4" s="1"/>
  <c r="Q796" i="4"/>
  <c r="P932" i="4"/>
  <c r="H932" i="4" s="1"/>
  <c r="G932" i="4" s="1"/>
  <c r="Q932" i="4"/>
  <c r="N935" i="3" s="1"/>
  <c r="Q7280" i="4"/>
  <c r="N7283" i="3" s="1"/>
  <c r="P7280" i="4"/>
  <c r="H7280" i="4" s="1"/>
  <c r="G7280" i="4" s="1"/>
  <c r="P4319" i="4"/>
  <c r="H4319" i="4" s="1"/>
  <c r="G4319" i="4" s="1"/>
  <c r="Q4319" i="4"/>
  <c r="N4322" i="3" s="1"/>
  <c r="Q8617" i="4"/>
  <c r="N8620" i="3" s="1"/>
  <c r="P8617" i="4"/>
  <c r="H8617" i="4" s="1"/>
  <c r="G8617" i="4" s="1"/>
  <c r="Q6351" i="4"/>
  <c r="N6354" i="3" s="1"/>
  <c r="P6351" i="4"/>
  <c r="H6351" i="4" s="1"/>
  <c r="G6351" i="4" s="1"/>
  <c r="Q3549" i="4"/>
  <c r="N3552" i="3" s="1"/>
  <c r="P3549" i="4"/>
  <c r="H3549" i="4" s="1"/>
  <c r="G3549" i="4" s="1"/>
  <c r="P6814" i="4"/>
  <c r="H6814" i="4" s="1"/>
  <c r="G6814" i="4" s="1"/>
  <c r="Q6814" i="4"/>
  <c r="N6817" i="3" s="1"/>
  <c r="Q3099" i="4"/>
  <c r="N3102" i="3" s="1"/>
  <c r="P3099" i="4"/>
  <c r="H3099" i="4" s="1"/>
  <c r="G3099" i="4" s="1"/>
  <c r="Q6465" i="4"/>
  <c r="N6468" i="3" s="1"/>
  <c r="P6465" i="4"/>
  <c r="H6465" i="4" s="1"/>
  <c r="G6465" i="4" s="1"/>
  <c r="Q7917" i="4"/>
  <c r="N7920" i="3" s="1"/>
  <c r="P7917" i="4"/>
  <c r="H7917" i="4" s="1"/>
  <c r="G7917" i="4" s="1"/>
  <c r="Q2528" i="4"/>
  <c r="N2531" i="3" s="1"/>
  <c r="P2528" i="4"/>
  <c r="H2528" i="4" s="1"/>
  <c r="G2528" i="4" s="1"/>
  <c r="P7651" i="4"/>
  <c r="H7651" i="4" s="1"/>
  <c r="G7651" i="4" s="1"/>
  <c r="Q7651" i="4"/>
  <c r="N7654" i="3" s="1"/>
  <c r="Q7534" i="4"/>
  <c r="N7537" i="3" s="1"/>
  <c r="P7534" i="4"/>
  <c r="H7534" i="4" s="1"/>
  <c r="G7534" i="4" s="1"/>
  <c r="P3763" i="4"/>
  <c r="H3763" i="4" s="1"/>
  <c r="G3763" i="4" s="1"/>
  <c r="Q3763" i="4"/>
  <c r="N3766" i="3" s="1"/>
  <c r="Q3360" i="4"/>
  <c r="P3360" i="4"/>
  <c r="H3360" i="4" s="1"/>
  <c r="G3360" i="4" s="1"/>
  <c r="Q1738" i="4"/>
  <c r="N1741" i="3" s="1"/>
  <c r="P1738" i="4"/>
  <c r="H1738" i="4" s="1"/>
  <c r="G1738" i="4" s="1"/>
  <c r="Q1654" i="4"/>
  <c r="N1657" i="3" s="1"/>
  <c r="P1654" i="4"/>
  <c r="H1654" i="4" s="1"/>
  <c r="G1654" i="4" s="1"/>
  <c r="Q5220" i="4"/>
  <c r="N5223" i="3" s="1"/>
  <c r="P5220" i="4"/>
  <c r="H5220" i="4" s="1"/>
  <c r="G5220" i="4" s="1"/>
  <c r="Q1464" i="4"/>
  <c r="N1467" i="3" s="1"/>
  <c r="P1464" i="4"/>
  <c r="H1464" i="4" s="1"/>
  <c r="G1464" i="4" s="1"/>
  <c r="Q2442" i="4"/>
  <c r="N2445" i="3" s="1"/>
  <c r="P2442" i="4"/>
  <c r="H2442" i="4" s="1"/>
  <c r="G2442" i="4" s="1"/>
  <c r="P6140" i="4"/>
  <c r="H6140" i="4" s="1"/>
  <c r="G6140" i="4" s="1"/>
  <c r="Q6140" i="4"/>
  <c r="N6143" i="3" s="1"/>
  <c r="Q1792" i="4"/>
  <c r="N1795" i="3" s="1"/>
  <c r="P1792" i="4"/>
  <c r="H1792" i="4" s="1"/>
  <c r="G1792" i="4" s="1"/>
  <c r="Q6965" i="4"/>
  <c r="N6968" i="3" s="1"/>
  <c r="P6965" i="4"/>
  <c r="H6965" i="4" s="1"/>
  <c r="G6965" i="4" s="1"/>
  <c r="Q2850" i="4"/>
  <c r="N2853" i="3" s="1"/>
  <c r="P2850" i="4"/>
  <c r="H2850" i="4" s="1"/>
  <c r="G2850" i="4" s="1"/>
  <c r="Q7042" i="4"/>
  <c r="N7045" i="3" s="1"/>
  <c r="P7042" i="4"/>
  <c r="H7042" i="4" s="1"/>
  <c r="G7042" i="4" s="1"/>
  <c r="Q7560" i="4"/>
  <c r="N7563" i="3" s="1"/>
  <c r="P7560" i="4"/>
  <c r="H7560" i="4" s="1"/>
  <c r="G7560" i="4" s="1"/>
  <c r="Q289" i="4"/>
  <c r="N292" i="3" s="1"/>
  <c r="P289" i="4"/>
  <c r="H289" i="4" s="1"/>
  <c r="G289" i="4" s="1"/>
  <c r="Q3219" i="4"/>
  <c r="N3222" i="3" s="1"/>
  <c r="P3219" i="4"/>
  <c r="H3219" i="4" s="1"/>
  <c r="G3219" i="4" s="1"/>
  <c r="Q7983" i="4"/>
  <c r="N7986" i="3" s="1"/>
  <c r="P7983" i="4"/>
  <c r="H7983" i="4" s="1"/>
  <c r="G7983" i="4" s="1"/>
  <c r="Q1103" i="4"/>
  <c r="N1106" i="3" s="1"/>
  <c r="P1103" i="4"/>
  <c r="H1103" i="4" s="1"/>
  <c r="G1103" i="4" s="1"/>
  <c r="Q71" i="4"/>
  <c r="N74" i="3" s="1"/>
  <c r="P71" i="4"/>
  <c r="H71" i="4" s="1"/>
  <c r="G71" i="4" s="1"/>
  <c r="Q451" i="4"/>
  <c r="N454" i="3" s="1"/>
  <c r="P451" i="4"/>
  <c r="H451" i="4" s="1"/>
  <c r="G451" i="4" s="1"/>
  <c r="P7305" i="4"/>
  <c r="H7305" i="4" s="1"/>
  <c r="G7305" i="4" s="1"/>
  <c r="Q7305" i="4"/>
  <c r="N7308" i="3" s="1"/>
  <c r="Q5776" i="4"/>
  <c r="N5779" i="3" s="1"/>
  <c r="P5776" i="4"/>
  <c r="H5776" i="4" s="1"/>
  <c r="G5776" i="4" s="1"/>
  <c r="P3860" i="4"/>
  <c r="H3860" i="4" s="1"/>
  <c r="G3860" i="4" s="1"/>
  <c r="Q3860" i="4"/>
  <c r="Q5422" i="4"/>
  <c r="N5425" i="3" s="1"/>
  <c r="P5422" i="4"/>
  <c r="H5422" i="4" s="1"/>
  <c r="G5422" i="4" s="1"/>
  <c r="P5234" i="4"/>
  <c r="H5234" i="4" s="1"/>
  <c r="G5234" i="4" s="1"/>
  <c r="Q5234" i="4"/>
  <c r="N5237" i="3" s="1"/>
  <c r="Q8694" i="4"/>
  <c r="N8697" i="3" s="1"/>
  <c r="P8694" i="4"/>
  <c r="H8694" i="4" s="1"/>
  <c r="G8694" i="4" s="1"/>
  <c r="Q2474" i="4"/>
  <c r="N2477" i="3" s="1"/>
  <c r="P2474" i="4"/>
  <c r="H2474" i="4" s="1"/>
  <c r="G2474" i="4" s="1"/>
  <c r="Q7390" i="4"/>
  <c r="N7393" i="3" s="1"/>
  <c r="P7390" i="4"/>
  <c r="H7390" i="4" s="1"/>
  <c r="G7390" i="4" s="1"/>
  <c r="Q1952" i="4"/>
  <c r="N1955" i="3" s="1"/>
  <c r="P1952" i="4"/>
  <c r="H1952" i="4" s="1"/>
  <c r="G1952" i="4" s="1"/>
  <c r="Q2096" i="4"/>
  <c r="N2099" i="3" s="1"/>
  <c r="P2096" i="4"/>
  <c r="H2096" i="4" s="1"/>
  <c r="G2096" i="4" s="1"/>
  <c r="Q8716" i="4"/>
  <c r="N8719" i="3" s="1"/>
  <c r="P8716" i="4"/>
  <c r="H8716" i="4" s="1"/>
  <c r="G8716" i="4" s="1"/>
  <c r="P8537" i="4"/>
  <c r="H8537" i="4" s="1"/>
  <c r="G8537" i="4" s="1"/>
  <c r="Q8537" i="4"/>
  <c r="Q8335" i="4"/>
  <c r="N8338" i="3" s="1"/>
  <c r="P8335" i="4"/>
  <c r="H8335" i="4" s="1"/>
  <c r="G8335" i="4" s="1"/>
  <c r="Q8000" i="4"/>
  <c r="N8003" i="3" s="1"/>
  <c r="P8000" i="4"/>
  <c r="H8000" i="4" s="1"/>
  <c r="G8000" i="4" s="1"/>
  <c r="P7828" i="4"/>
  <c r="H7828" i="4" s="1"/>
  <c r="G7828" i="4" s="1"/>
  <c r="Q7828" i="4"/>
  <c r="N7831" i="3" s="1"/>
  <c r="Q7349" i="4"/>
  <c r="N7352" i="3" s="1"/>
  <c r="P7349" i="4"/>
  <c r="H7349" i="4" s="1"/>
  <c r="G7349" i="4" s="1"/>
  <c r="P7015" i="4"/>
  <c r="H7015" i="4" s="1"/>
  <c r="G7015" i="4" s="1"/>
  <c r="Q7015" i="4"/>
  <c r="N7018" i="3" s="1"/>
  <c r="Q6286" i="4"/>
  <c r="N6289" i="3" s="1"/>
  <c r="P6286" i="4"/>
  <c r="H6286" i="4" s="1"/>
  <c r="G6286" i="4" s="1"/>
  <c r="Q5983" i="4"/>
  <c r="N5986" i="3" s="1"/>
  <c r="P5983" i="4"/>
  <c r="H5983" i="4" s="1"/>
  <c r="G5983" i="4" s="1"/>
  <c r="P4834" i="4"/>
  <c r="H4834" i="4" s="1"/>
  <c r="G4834" i="4" s="1"/>
  <c r="Q4834" i="4"/>
  <c r="N4837" i="3" s="1"/>
  <c r="P4706" i="4"/>
  <c r="H4706" i="4" s="1"/>
  <c r="G4706" i="4" s="1"/>
  <c r="Q4706" i="4"/>
  <c r="N4709" i="3" s="1"/>
  <c r="Q6732" i="4"/>
  <c r="N6735" i="3" s="1"/>
  <c r="P6732" i="4"/>
  <c r="H6732" i="4" s="1"/>
  <c r="G6732" i="4" s="1"/>
  <c r="Q5871" i="4"/>
  <c r="N5874" i="3" s="1"/>
  <c r="P5871" i="4"/>
  <c r="H5871" i="4" s="1"/>
  <c r="G5871" i="4" s="1"/>
  <c r="P4506" i="4"/>
  <c r="H4506" i="4" s="1"/>
  <c r="G4506" i="4" s="1"/>
  <c r="Q4506" i="4"/>
  <c r="P4279" i="4"/>
  <c r="H4279" i="4" s="1"/>
  <c r="G4279" i="4" s="1"/>
  <c r="Q4279" i="4"/>
  <c r="N4282" i="3" s="1"/>
  <c r="Q5991" i="4"/>
  <c r="N5994" i="3" s="1"/>
  <c r="P5991" i="4"/>
  <c r="H5991" i="4" s="1"/>
  <c r="G5991" i="4" s="1"/>
  <c r="Q3166" i="4"/>
  <c r="N3169" i="3" s="1"/>
  <c r="P3166" i="4"/>
  <c r="H3166" i="4" s="1"/>
  <c r="G3166" i="4" s="1"/>
  <c r="Q4432" i="4"/>
  <c r="N4435" i="3" s="1"/>
  <c r="P4432" i="4"/>
  <c r="H4432" i="4" s="1"/>
  <c r="G4432" i="4" s="1"/>
  <c r="Q3383" i="4"/>
  <c r="N3386" i="3" s="1"/>
  <c r="P3383" i="4"/>
  <c r="H3383" i="4" s="1"/>
  <c r="G3383" i="4" s="1"/>
  <c r="P3899" i="4"/>
  <c r="H3899" i="4" s="1"/>
  <c r="G3899" i="4" s="1"/>
  <c r="Q3899" i="4"/>
  <c r="Q1178" i="4"/>
  <c r="N1181" i="3" s="1"/>
  <c r="P1178" i="4"/>
  <c r="H1178" i="4" s="1"/>
  <c r="G1178" i="4" s="1"/>
  <c r="Q1070" i="4"/>
  <c r="N1073" i="3" s="1"/>
  <c r="P1070" i="4"/>
  <c r="H1070" i="4" s="1"/>
  <c r="G1070" i="4" s="1"/>
  <c r="Q539" i="4"/>
  <c r="N542" i="3" s="1"/>
  <c r="P539" i="4"/>
  <c r="H539" i="4" s="1"/>
  <c r="G539" i="4" s="1"/>
  <c r="Q7753" i="4"/>
  <c r="N7756" i="3" s="1"/>
  <c r="P7753" i="4"/>
  <c r="H7753" i="4" s="1"/>
  <c r="G7753" i="4" s="1"/>
  <c r="Q5736" i="4"/>
  <c r="N5739" i="3" s="1"/>
  <c r="P5736" i="4"/>
  <c r="H5736" i="4" s="1"/>
  <c r="G5736" i="4" s="1"/>
  <c r="P4079" i="4"/>
  <c r="H4079" i="4" s="1"/>
  <c r="G4079" i="4" s="1"/>
  <c r="Q4079" i="4"/>
  <c r="N4082" i="3" s="1"/>
  <c r="Q7320" i="4"/>
  <c r="N7323" i="3" s="1"/>
  <c r="P7320" i="4"/>
  <c r="H7320" i="4" s="1"/>
  <c r="G7320" i="4" s="1"/>
  <c r="Q5244" i="4"/>
  <c r="N5247" i="3" s="1"/>
  <c r="P5244" i="4"/>
  <c r="H5244" i="4" s="1"/>
  <c r="G5244" i="4" s="1"/>
  <c r="Q8272" i="4"/>
  <c r="N8275" i="3" s="1"/>
  <c r="P8272" i="4"/>
  <c r="H8272" i="4" s="1"/>
  <c r="G8272" i="4" s="1"/>
  <c r="Q6121" i="4"/>
  <c r="N6124" i="3" s="1"/>
  <c r="P6121" i="4"/>
  <c r="H6121" i="4" s="1"/>
  <c r="G6121" i="4" s="1"/>
  <c r="Q8432" i="4"/>
  <c r="N8435" i="3" s="1"/>
  <c r="P8432" i="4"/>
  <c r="H8432" i="4" s="1"/>
  <c r="G8432" i="4" s="1"/>
  <c r="Q6089" i="4"/>
  <c r="N6092" i="3" s="1"/>
  <c r="P6089" i="4"/>
  <c r="H6089" i="4" s="1"/>
  <c r="G6089" i="4" s="1"/>
  <c r="Q6417" i="4"/>
  <c r="N6420" i="3" s="1"/>
  <c r="P6417" i="4"/>
  <c r="H6417" i="4" s="1"/>
  <c r="G6417" i="4" s="1"/>
  <c r="Q1986" i="4"/>
  <c r="N1989" i="3" s="1"/>
  <c r="P1986" i="4"/>
  <c r="H1986" i="4" s="1"/>
  <c r="G1986" i="4" s="1"/>
  <c r="Q2308" i="4"/>
  <c r="N2311" i="3" s="1"/>
  <c r="P2308" i="4"/>
  <c r="H2308" i="4" s="1"/>
  <c r="G2308" i="4" s="1"/>
  <c r="Q5679" i="4"/>
  <c r="N5682" i="3" s="1"/>
  <c r="P5679" i="4"/>
  <c r="H5679" i="4" s="1"/>
  <c r="G5679" i="4" s="1"/>
  <c r="Q3454" i="4"/>
  <c r="N3457" i="3" s="1"/>
  <c r="P3454" i="4"/>
  <c r="H3454" i="4" s="1"/>
  <c r="G3454" i="4" s="1"/>
  <c r="Q2414" i="4"/>
  <c r="N2417" i="3" s="1"/>
  <c r="P2414" i="4"/>
  <c r="H2414" i="4" s="1"/>
  <c r="G2414" i="4" s="1"/>
  <c r="P3797" i="4"/>
  <c r="H3797" i="4" s="1"/>
  <c r="G3797" i="4" s="1"/>
  <c r="Q3797" i="4"/>
  <c r="N3800" i="3" s="1"/>
  <c r="Q6143" i="4"/>
  <c r="N6146" i="3" s="1"/>
  <c r="P6143" i="4"/>
  <c r="H6143" i="4" s="1"/>
  <c r="G6143" i="4" s="1"/>
  <c r="Q1984" i="4"/>
  <c r="P1984" i="4"/>
  <c r="H1984" i="4" s="1"/>
  <c r="G1984" i="4" s="1"/>
  <c r="Q3000" i="4"/>
  <c r="N3003" i="3" s="1"/>
  <c r="P3000" i="4"/>
  <c r="H3000" i="4" s="1"/>
  <c r="G3000" i="4" s="1"/>
  <c r="Q6111" i="4"/>
  <c r="N6114" i="3" s="1"/>
  <c r="P6111" i="4"/>
  <c r="H6111" i="4" s="1"/>
  <c r="G6111" i="4" s="1"/>
  <c r="Q1776" i="4"/>
  <c r="N1779" i="3" s="1"/>
  <c r="P1776" i="4"/>
  <c r="H1776" i="4" s="1"/>
  <c r="G1776" i="4" s="1"/>
  <c r="P6955" i="4"/>
  <c r="H6955" i="4" s="1"/>
  <c r="G6955" i="4" s="1"/>
  <c r="Q6955" i="4"/>
  <c r="N6958" i="3" s="1"/>
  <c r="Q2834" i="4"/>
  <c r="N2837" i="3" s="1"/>
  <c r="P2834" i="4"/>
  <c r="H2834" i="4" s="1"/>
  <c r="G2834" i="4" s="1"/>
  <c r="Q5262" i="4"/>
  <c r="N5265" i="3" s="1"/>
  <c r="P5262" i="4"/>
  <c r="H5262" i="4" s="1"/>
  <c r="G5262" i="4" s="1"/>
  <c r="Q6573" i="4"/>
  <c r="N6576" i="3" s="1"/>
  <c r="P6573" i="4"/>
  <c r="H6573" i="4" s="1"/>
  <c r="G6573" i="4" s="1"/>
  <c r="Q2974" i="4"/>
  <c r="N2977" i="3" s="1"/>
  <c r="P2974" i="4"/>
  <c r="H2974" i="4" s="1"/>
  <c r="G2974" i="4" s="1"/>
  <c r="Q1398" i="4"/>
  <c r="N1401" i="3" s="1"/>
  <c r="P1398" i="4"/>
  <c r="H1398" i="4" s="1"/>
  <c r="G1398" i="4" s="1"/>
  <c r="P5330" i="4"/>
  <c r="H5330" i="4" s="1"/>
  <c r="G5330" i="4" s="1"/>
  <c r="Q5330" i="4"/>
  <c r="N5333" i="3" s="1"/>
  <c r="Q1069" i="4"/>
  <c r="N1072" i="3" s="1"/>
  <c r="P1069" i="4"/>
  <c r="H1069" i="4" s="1"/>
  <c r="G1069" i="4" s="1"/>
  <c r="Q3026" i="4"/>
  <c r="N3029" i="3" s="1"/>
  <c r="P3026" i="4"/>
  <c r="H3026" i="4" s="1"/>
  <c r="G3026" i="4" s="1"/>
  <c r="Q946" i="4"/>
  <c r="N949" i="3" s="1"/>
  <c r="P946" i="4"/>
  <c r="H946" i="4" s="1"/>
  <c r="G946" i="4" s="1"/>
  <c r="Q6728" i="4"/>
  <c r="N6731" i="3" s="1"/>
  <c r="P6728" i="4"/>
  <c r="H6728" i="4" s="1"/>
  <c r="G6728" i="4" s="1"/>
  <c r="Q5528" i="4"/>
  <c r="N5531" i="3" s="1"/>
  <c r="P5528" i="4"/>
  <c r="H5528" i="4" s="1"/>
  <c r="G5528" i="4" s="1"/>
  <c r="Q3212" i="4"/>
  <c r="N3215" i="3" s="1"/>
  <c r="P3212" i="4"/>
  <c r="H3212" i="4" s="1"/>
  <c r="G3212" i="4" s="1"/>
  <c r="P4287" i="4"/>
  <c r="H4287" i="4" s="1"/>
  <c r="G4287" i="4" s="1"/>
  <c r="Q4287" i="4"/>
  <c r="N4290" i="3" s="1"/>
  <c r="Q5480" i="4"/>
  <c r="N5483" i="3" s="1"/>
  <c r="P5480" i="4"/>
  <c r="H5480" i="4" s="1"/>
  <c r="G5480" i="4" s="1"/>
  <c r="Q2570" i="4"/>
  <c r="N2573" i="3" s="1"/>
  <c r="P2570" i="4"/>
  <c r="H2570" i="4" s="1"/>
  <c r="G2570" i="4" s="1"/>
  <c r="P5748" i="4"/>
  <c r="H5748" i="4" s="1"/>
  <c r="G5748" i="4" s="1"/>
  <c r="Q5748" i="4"/>
  <c r="N5751" i="3" s="1"/>
  <c r="P7833" i="4"/>
  <c r="H7833" i="4" s="1"/>
  <c r="G7833" i="4" s="1"/>
  <c r="Q7833" i="4"/>
  <c r="P4246" i="4"/>
  <c r="H4246" i="4" s="1"/>
  <c r="G4246" i="4" s="1"/>
  <c r="Q4246" i="4"/>
  <c r="N4249" i="3" s="1"/>
  <c r="P4671" i="4"/>
  <c r="H4671" i="4" s="1"/>
  <c r="G4671" i="4" s="1"/>
  <c r="Q4671" i="4"/>
  <c r="N4674" i="3" s="1"/>
  <c r="Q2550" i="4"/>
  <c r="N2553" i="3" s="1"/>
  <c r="P2550" i="4"/>
  <c r="H2550" i="4" s="1"/>
  <c r="G2550" i="4" s="1"/>
  <c r="Q8524" i="4"/>
  <c r="N8527" i="3" s="1"/>
  <c r="P8524" i="4"/>
  <c r="H8524" i="4" s="1"/>
  <c r="G8524" i="4" s="1"/>
  <c r="Q8283" i="4"/>
  <c r="N8286" i="3" s="1"/>
  <c r="P8283" i="4"/>
  <c r="H8283" i="4" s="1"/>
  <c r="G8283" i="4" s="1"/>
  <c r="Q8332" i="4"/>
  <c r="N8335" i="3" s="1"/>
  <c r="P8332" i="4"/>
  <c r="H8332" i="4" s="1"/>
  <c r="G8332" i="4" s="1"/>
  <c r="P7670" i="4"/>
  <c r="H7670" i="4" s="1"/>
  <c r="G7670" i="4" s="1"/>
  <c r="Q7670" i="4"/>
  <c r="N7673" i="3" s="1"/>
  <c r="P7563" i="4"/>
  <c r="H7563" i="4" s="1"/>
  <c r="G7563" i="4" s="1"/>
  <c r="Q7563" i="4"/>
  <c r="N7566" i="3" s="1"/>
  <c r="P7499" i="4"/>
  <c r="H7499" i="4" s="1"/>
  <c r="G7499" i="4" s="1"/>
  <c r="Q7499" i="4"/>
  <c r="N7502" i="3" s="1"/>
  <c r="Q7102" i="4"/>
  <c r="N7105" i="3" s="1"/>
  <c r="P7102" i="4"/>
  <c r="H7102" i="4" s="1"/>
  <c r="G7102" i="4" s="1"/>
  <c r="Q6206" i="4"/>
  <c r="P6206" i="4"/>
  <c r="H6206" i="4" s="1"/>
  <c r="G6206" i="4" s="1"/>
  <c r="P6669" i="4"/>
  <c r="H6669" i="4" s="1"/>
  <c r="G6669" i="4" s="1"/>
  <c r="Q6669" i="4"/>
  <c r="N6672" i="3" s="1"/>
  <c r="Q5563" i="4"/>
  <c r="N5566" i="3" s="1"/>
  <c r="P5563" i="4"/>
  <c r="H5563" i="4" s="1"/>
  <c r="G5563" i="4" s="1"/>
  <c r="Q4816" i="4"/>
  <c r="N4819" i="3" s="1"/>
  <c r="P4816" i="4"/>
  <c r="H4816" i="4" s="1"/>
  <c r="G4816" i="4" s="1"/>
  <c r="Q4688" i="4"/>
  <c r="N4691" i="3" s="1"/>
  <c r="P4688" i="4"/>
  <c r="H4688" i="4" s="1"/>
  <c r="G4688" i="4" s="1"/>
  <c r="Q6488" i="4"/>
  <c r="P6488" i="4"/>
  <c r="H6488" i="4" s="1"/>
  <c r="G6488" i="4" s="1"/>
  <c r="Q5104" i="4"/>
  <c r="N5107" i="3" s="1"/>
  <c r="P5104" i="4"/>
  <c r="H5104" i="4" s="1"/>
  <c r="G5104" i="4" s="1"/>
  <c r="Q7001" i="4"/>
  <c r="N7004" i="3" s="1"/>
  <c r="P7001" i="4"/>
  <c r="H7001" i="4" s="1"/>
  <c r="G7001" i="4" s="1"/>
  <c r="P4502" i="4"/>
  <c r="H4502" i="4" s="1"/>
  <c r="G4502" i="4" s="1"/>
  <c r="Q4502" i="4"/>
  <c r="N4505" i="3" s="1"/>
  <c r="P4263" i="4"/>
  <c r="H4263" i="4" s="1"/>
  <c r="G4263" i="4" s="1"/>
  <c r="Q4263" i="4"/>
  <c r="Q4300" i="4"/>
  <c r="N4303" i="3" s="1"/>
  <c r="P4300" i="4"/>
  <c r="H4300" i="4" s="1"/>
  <c r="G4300" i="4" s="1"/>
  <c r="Q5734" i="4"/>
  <c r="N5737" i="3" s="1"/>
  <c r="P5734" i="4"/>
  <c r="H5734" i="4" s="1"/>
  <c r="G5734" i="4" s="1"/>
  <c r="P4703" i="4"/>
  <c r="H4703" i="4" s="1"/>
  <c r="G4703" i="4" s="1"/>
  <c r="Q4703" i="4"/>
  <c r="Q5343" i="4"/>
  <c r="N5346" i="3" s="1"/>
  <c r="P5343" i="4"/>
  <c r="H5343" i="4" s="1"/>
  <c r="G5343" i="4" s="1"/>
  <c r="Q3351" i="4"/>
  <c r="N3354" i="3" s="1"/>
  <c r="P3351" i="4"/>
  <c r="H3351" i="4" s="1"/>
  <c r="G3351" i="4" s="1"/>
  <c r="Q3327" i="4"/>
  <c r="N3330" i="3" s="1"/>
  <c r="P3327" i="4"/>
  <c r="H3327" i="4" s="1"/>
  <c r="G3327" i="4" s="1"/>
  <c r="Q75" i="4"/>
  <c r="N78" i="3" s="1"/>
  <c r="P75" i="4"/>
  <c r="H75" i="4" s="1"/>
  <c r="G75" i="4" s="1"/>
  <c r="Q67" i="4"/>
  <c r="N70" i="3" s="1"/>
  <c r="P67" i="4"/>
  <c r="H67" i="4" s="1"/>
  <c r="G67" i="4" s="1"/>
  <c r="P604" i="4"/>
  <c r="H604" i="4" s="1"/>
  <c r="G604" i="4" s="1"/>
  <c r="Q604" i="4"/>
  <c r="N607" i="3" s="1"/>
  <c r="P516" i="4"/>
  <c r="H516" i="4" s="1"/>
  <c r="G516" i="4" s="1"/>
  <c r="Q516" i="4"/>
  <c r="N519" i="3" s="1"/>
  <c r="P7736" i="4"/>
  <c r="H7736" i="4" s="1"/>
  <c r="G7736" i="4" s="1"/>
  <c r="Q7736" i="4"/>
  <c r="P5692" i="4"/>
  <c r="H5692" i="4" s="1"/>
  <c r="G5692" i="4" s="1"/>
  <c r="Q5692" i="4"/>
  <c r="Q4077" i="4"/>
  <c r="N4080" i="3" s="1"/>
  <c r="P4077" i="4"/>
  <c r="H4077" i="4" s="1"/>
  <c r="G4077" i="4" s="1"/>
  <c r="Q7318" i="4"/>
  <c r="N7321" i="3" s="1"/>
  <c r="P7318" i="4"/>
  <c r="H7318" i="4" s="1"/>
  <c r="G7318" i="4" s="1"/>
  <c r="P5242" i="4"/>
  <c r="H5242" i="4" s="1"/>
  <c r="G5242" i="4" s="1"/>
  <c r="Q5242" i="4"/>
  <c r="N5245" i="3" s="1"/>
  <c r="Q7624" i="4"/>
  <c r="N7627" i="3" s="1"/>
  <c r="P7624" i="4"/>
  <c r="H7624" i="4" s="1"/>
  <c r="G7624" i="4" s="1"/>
  <c r="Q5454" i="4"/>
  <c r="N5457" i="3" s="1"/>
  <c r="P5454" i="4"/>
  <c r="H5454" i="4" s="1"/>
  <c r="G5454" i="4" s="1"/>
  <c r="P7779" i="4"/>
  <c r="H7779" i="4" s="1"/>
  <c r="G7779" i="4" s="1"/>
  <c r="Q7779" i="4"/>
  <c r="N7782" i="3" s="1"/>
  <c r="Q5885" i="4"/>
  <c r="P5885" i="4"/>
  <c r="H5885" i="4" s="1"/>
  <c r="G5885" i="4" s="1"/>
  <c r="Q6370" i="4"/>
  <c r="N6373" i="3" s="1"/>
  <c r="P6370" i="4"/>
  <c r="H6370" i="4" s="1"/>
  <c r="G6370" i="4" s="1"/>
  <c r="Q1692" i="4"/>
  <c r="N1695" i="3" s="1"/>
  <c r="P1692" i="4"/>
  <c r="H1692" i="4" s="1"/>
  <c r="G1692" i="4" s="1"/>
  <c r="Q2252" i="4"/>
  <c r="N2255" i="3" s="1"/>
  <c r="P2252" i="4"/>
  <c r="H2252" i="4" s="1"/>
  <c r="G2252" i="4" s="1"/>
  <c r="Q5672" i="4"/>
  <c r="N5675" i="3" s="1"/>
  <c r="P5672" i="4"/>
  <c r="H5672" i="4" s="1"/>
  <c r="G5672" i="4" s="1"/>
  <c r="Q3484" i="4"/>
  <c r="N3487" i="3" s="1"/>
  <c r="P3484" i="4"/>
  <c r="H3484" i="4" s="1"/>
  <c r="G3484" i="4" s="1"/>
  <c r="Q2654" i="4"/>
  <c r="N2657" i="3" s="1"/>
  <c r="P2654" i="4"/>
  <c r="H2654" i="4" s="1"/>
  <c r="G2654" i="4" s="1"/>
  <c r="Q6563" i="4"/>
  <c r="N6566" i="3" s="1"/>
  <c r="P6563" i="4"/>
  <c r="H6563" i="4" s="1"/>
  <c r="G6563" i="4" s="1"/>
  <c r="Q6772" i="4"/>
  <c r="P6772" i="4"/>
  <c r="H6772" i="4" s="1"/>
  <c r="G6772" i="4" s="1"/>
  <c r="Q2206" i="4"/>
  <c r="N2209" i="3" s="1"/>
  <c r="P2206" i="4"/>
  <c r="H2206" i="4" s="1"/>
  <c r="G2206" i="4" s="1"/>
  <c r="Q7536" i="4"/>
  <c r="N7539" i="3" s="1"/>
  <c r="P7536" i="4"/>
  <c r="H7536" i="4" s="1"/>
  <c r="G7536" i="4" s="1"/>
  <c r="P7371" i="4"/>
  <c r="H7371" i="4" s="1"/>
  <c r="G7371" i="4" s="1"/>
  <c r="Q7371" i="4"/>
  <c r="Q2436" i="4"/>
  <c r="N2439" i="3" s="1"/>
  <c r="P2436" i="4"/>
  <c r="H2436" i="4" s="1"/>
  <c r="G2436" i="4" s="1"/>
  <c r="Q9" i="4"/>
  <c r="N12" i="3" s="1"/>
  <c r="P9" i="4"/>
  <c r="H9" i="4" s="1"/>
  <c r="G9" i="4" s="1"/>
  <c r="P3397" i="4"/>
  <c r="H3397" i="4" s="1"/>
  <c r="G3397" i="4" s="1"/>
  <c r="Q3397" i="4"/>
  <c r="N3400" i="3" s="1"/>
  <c r="Q1510" i="4"/>
  <c r="N1513" i="3" s="1"/>
  <c r="P1510" i="4"/>
  <c r="H1510" i="4" s="1"/>
  <c r="G1510" i="4" s="1"/>
  <c r="Q149" i="4"/>
  <c r="N152" i="3" s="1"/>
  <c r="P149" i="4"/>
  <c r="H149" i="4" s="1"/>
  <c r="G149" i="4" s="1"/>
  <c r="Q279" i="4"/>
  <c r="N282" i="3" s="1"/>
  <c r="P279" i="4"/>
  <c r="H279" i="4" s="1"/>
  <c r="G279" i="4" s="1"/>
  <c r="P5202" i="4"/>
  <c r="H5202" i="4" s="1"/>
  <c r="G5202" i="4" s="1"/>
  <c r="Q5202" i="4"/>
  <c r="N5205" i="3" s="1"/>
  <c r="Q2376" i="4"/>
  <c r="N2379" i="3" s="1"/>
  <c r="P2376" i="4"/>
  <c r="H2376" i="4" s="1"/>
  <c r="G2376" i="4" s="1"/>
  <c r="Q1163" i="4"/>
  <c r="P1163" i="4"/>
  <c r="H1163" i="4" s="1"/>
  <c r="G1163" i="4" s="1"/>
  <c r="Q907" i="4"/>
  <c r="N910" i="3" s="1"/>
  <c r="P907" i="4"/>
  <c r="H907" i="4" s="1"/>
  <c r="G907" i="4" s="1"/>
  <c r="Q5619" i="4"/>
  <c r="N5622" i="3" s="1"/>
  <c r="P5619" i="4"/>
  <c r="H5619" i="4" s="1"/>
  <c r="G5619" i="4" s="1"/>
  <c r="Q5747" i="4"/>
  <c r="N5750" i="3" s="1"/>
  <c r="P5747" i="4"/>
  <c r="H5747" i="4" s="1"/>
  <c r="G5747" i="4" s="1"/>
  <c r="P4311" i="4"/>
  <c r="H4311" i="4" s="1"/>
  <c r="G4311" i="4" s="1"/>
  <c r="Q4311" i="4"/>
  <c r="Q5299" i="4"/>
  <c r="N5302" i="3" s="1"/>
  <c r="P5299" i="4"/>
  <c r="H5299" i="4" s="1"/>
  <c r="G5299" i="4" s="1"/>
  <c r="Q5921" i="4"/>
  <c r="N5924" i="3" s="1"/>
  <c r="P5921" i="4"/>
  <c r="H5921" i="4" s="1"/>
  <c r="G5921" i="4" s="1"/>
  <c r="Q4388" i="4"/>
  <c r="N4391" i="3" s="1"/>
  <c r="P4388" i="4"/>
  <c r="H4388" i="4" s="1"/>
  <c r="G4388" i="4" s="1"/>
  <c r="Q5167" i="4"/>
  <c r="P5167" i="4"/>
  <c r="H5167" i="4" s="1"/>
  <c r="G5167" i="4" s="1"/>
  <c r="Q4178" i="4"/>
  <c r="N4181" i="3" s="1"/>
  <c r="P4178" i="4"/>
  <c r="H4178" i="4" s="1"/>
  <c r="G4178" i="4" s="1"/>
  <c r="P4060" i="4"/>
  <c r="H4060" i="4" s="1"/>
  <c r="G4060" i="4" s="1"/>
  <c r="Q4060" i="4"/>
  <c r="N4063" i="3" s="1"/>
  <c r="P4196" i="4"/>
  <c r="H4196" i="4" s="1"/>
  <c r="G4196" i="4" s="1"/>
  <c r="Q4196" i="4"/>
  <c r="Q3634" i="4"/>
  <c r="N3637" i="3" s="1"/>
  <c r="P3634" i="4"/>
  <c r="H3634" i="4" s="1"/>
  <c r="G3634" i="4" s="1"/>
  <c r="P3856" i="4"/>
  <c r="H3856" i="4" s="1"/>
  <c r="G3856" i="4" s="1"/>
  <c r="Q3856" i="4"/>
  <c r="Q3202" i="4"/>
  <c r="N3205" i="3" s="1"/>
  <c r="P3202" i="4"/>
  <c r="H3202" i="4" s="1"/>
  <c r="G3202" i="4" s="1"/>
  <c r="Q3225" i="4"/>
  <c r="N3228" i="3" s="1"/>
  <c r="P3225" i="4"/>
  <c r="H3225" i="4" s="1"/>
  <c r="G3225" i="4" s="1"/>
  <c r="Q1112" i="4"/>
  <c r="N1115" i="3" s="1"/>
  <c r="P1112" i="4"/>
  <c r="H1112" i="4" s="1"/>
  <c r="G1112" i="4" s="1"/>
  <c r="P3197" i="4"/>
  <c r="H3197" i="4" s="1"/>
  <c r="G3197" i="4" s="1"/>
  <c r="Q3197" i="4"/>
  <c r="Q579" i="4"/>
  <c r="N582" i="3" s="1"/>
  <c r="P579" i="4"/>
  <c r="H579" i="4" s="1"/>
  <c r="G579" i="4" s="1"/>
  <c r="P692" i="4"/>
  <c r="H692" i="4" s="1"/>
  <c r="G692" i="4" s="1"/>
  <c r="Q692" i="4"/>
  <c r="Q1246" i="4"/>
  <c r="N1249" i="3" s="1"/>
  <c r="P1246" i="4"/>
  <c r="H1246" i="4" s="1"/>
  <c r="G1246" i="4" s="1"/>
  <c r="P1068" i="4"/>
  <c r="H1068" i="4" s="1"/>
  <c r="G1068" i="4" s="1"/>
  <c r="Q1068" i="4"/>
  <c r="P124" i="4"/>
  <c r="H124" i="4" s="1"/>
  <c r="G124" i="4" s="1"/>
  <c r="Q124" i="4"/>
  <c r="N127" i="3" s="1"/>
  <c r="Q35" i="4"/>
  <c r="N38" i="3" s="1"/>
  <c r="P35" i="4"/>
  <c r="H35" i="4" s="1"/>
  <c r="G35" i="4" s="1"/>
  <c r="P7647" i="4"/>
  <c r="H7647" i="4" s="1"/>
  <c r="G7647" i="4" s="1"/>
  <c r="Q7647" i="4"/>
  <c r="Q6485" i="4"/>
  <c r="N6488" i="3" s="1"/>
  <c r="P6485" i="4"/>
  <c r="H6485" i="4" s="1"/>
  <c r="G6485" i="4" s="1"/>
  <c r="Q5246" i="4"/>
  <c r="N5249" i="3" s="1"/>
  <c r="P5246" i="4"/>
  <c r="H5246" i="4" s="1"/>
  <c r="G5246" i="4" s="1"/>
  <c r="P4163" i="4"/>
  <c r="H4163" i="4" s="1"/>
  <c r="G4163" i="4" s="1"/>
  <c r="Q4163" i="4"/>
  <c r="N4166" i="3" s="1"/>
  <c r="P4035" i="4"/>
  <c r="H4035" i="4" s="1"/>
  <c r="G4035" i="4" s="1"/>
  <c r="Q4035" i="4"/>
  <c r="N4038" i="3" s="1"/>
  <c r="P7793" i="4"/>
  <c r="H7793" i="4" s="1"/>
  <c r="G7793" i="4" s="1"/>
  <c r="Q7793" i="4"/>
  <c r="N7796" i="3" s="1"/>
  <c r="P6896" i="4"/>
  <c r="H6896" i="4" s="1"/>
  <c r="G6896" i="4" s="1"/>
  <c r="Q6896" i="4"/>
  <c r="N6899" i="3" s="1"/>
  <c r="Q5712" i="4"/>
  <c r="N5715" i="3" s="1"/>
  <c r="P5712" i="4"/>
  <c r="H5712" i="4" s="1"/>
  <c r="G5712" i="4" s="1"/>
  <c r="P3908" i="4"/>
  <c r="H3908" i="4" s="1"/>
  <c r="G3908" i="4" s="1"/>
  <c r="Q3908" i="4"/>
  <c r="N3911" i="3" s="1"/>
  <c r="Q8584" i="4"/>
  <c r="P8584" i="4"/>
  <c r="H8584" i="4" s="1"/>
  <c r="G8584" i="4" s="1"/>
  <c r="Q7293" i="4"/>
  <c r="N7296" i="3" s="1"/>
  <c r="P7293" i="4"/>
  <c r="H7293" i="4" s="1"/>
  <c r="G7293" i="4" s="1"/>
  <c r="Q6213" i="4"/>
  <c r="N6216" i="3" s="1"/>
  <c r="P6213" i="4"/>
  <c r="H6213" i="4" s="1"/>
  <c r="G6213" i="4" s="1"/>
  <c r="Q5144" i="4"/>
  <c r="N5147" i="3" s="1"/>
  <c r="P5144" i="4"/>
  <c r="H5144" i="4" s="1"/>
  <c r="G5144" i="4" s="1"/>
  <c r="Q8684" i="4"/>
  <c r="P8684" i="4"/>
  <c r="H8684" i="4" s="1"/>
  <c r="G8684" i="4" s="1"/>
  <c r="Q7592" i="4"/>
  <c r="N7595" i="3" s="1"/>
  <c r="P7592" i="4"/>
  <c r="H7592" i="4" s="1"/>
  <c r="G7592" i="4" s="1"/>
  <c r="Q6315" i="4"/>
  <c r="P6315" i="4"/>
  <c r="H6315" i="4" s="1"/>
  <c r="G6315" i="4" s="1"/>
  <c r="Q5256" i="4"/>
  <c r="P5256" i="4"/>
  <c r="H5256" i="4" s="1"/>
  <c r="G5256" i="4" s="1"/>
  <c r="Q8598" i="4"/>
  <c r="P8598" i="4"/>
  <c r="H8598" i="4" s="1"/>
  <c r="G8598" i="4" s="1"/>
  <c r="P5764" i="4"/>
  <c r="H5764" i="4" s="1"/>
  <c r="G5764" i="4" s="1"/>
  <c r="Q5764" i="4"/>
  <c r="N5767" i="3" s="1"/>
  <c r="Q2672" i="4"/>
  <c r="N2675" i="3" s="1"/>
  <c r="P2672" i="4"/>
  <c r="H2672" i="4" s="1"/>
  <c r="G2672" i="4" s="1"/>
  <c r="Q1612" i="4"/>
  <c r="P1612" i="4"/>
  <c r="H1612" i="4" s="1"/>
  <c r="G1612" i="4" s="1"/>
  <c r="Q7807" i="4"/>
  <c r="P7807" i="4"/>
  <c r="H7807" i="4" s="1"/>
  <c r="G7807" i="4" s="1"/>
  <c r="Q1686" i="4"/>
  <c r="N1689" i="3" s="1"/>
  <c r="P1686" i="4"/>
  <c r="H1686" i="4" s="1"/>
  <c r="G1686" i="4" s="1"/>
  <c r="Q6808" i="4"/>
  <c r="P6808" i="4"/>
  <c r="H6808" i="4" s="1"/>
  <c r="G6808" i="4" s="1"/>
  <c r="Q5300" i="4"/>
  <c r="N5303" i="3" s="1"/>
  <c r="P5300" i="4"/>
  <c r="H5300" i="4" s="1"/>
  <c r="G5300" i="4" s="1"/>
  <c r="Q3538" i="4"/>
  <c r="P3538" i="4"/>
  <c r="H3538" i="4" s="1"/>
  <c r="G3538" i="4" s="1"/>
  <c r="Q3410" i="4"/>
  <c r="N3413" i="3" s="1"/>
  <c r="P3410" i="4"/>
  <c r="H3410" i="4" s="1"/>
  <c r="G3410" i="4" s="1"/>
  <c r="Q3282" i="4"/>
  <c r="N3285" i="3" s="1"/>
  <c r="P3282" i="4"/>
  <c r="H3282" i="4" s="1"/>
  <c r="G3282" i="4" s="1"/>
  <c r="Q2130" i="4"/>
  <c r="N2133" i="3" s="1"/>
  <c r="P2130" i="4"/>
  <c r="H2130" i="4" s="1"/>
  <c r="G2130" i="4" s="1"/>
  <c r="Q757" i="4"/>
  <c r="P757" i="4"/>
  <c r="H757" i="4" s="1"/>
  <c r="G757" i="4" s="1"/>
  <c r="Q2142" i="4"/>
  <c r="N2145" i="3" s="1"/>
  <c r="P2142" i="4"/>
  <c r="H2142" i="4" s="1"/>
  <c r="G2142" i="4" s="1"/>
  <c r="Q7878" i="4"/>
  <c r="N7881" i="3" s="1"/>
  <c r="P7878" i="4"/>
  <c r="H7878" i="4" s="1"/>
  <c r="G7878" i="4" s="1"/>
  <c r="Q6066" i="4"/>
  <c r="P6066" i="4"/>
  <c r="H6066" i="4" s="1"/>
  <c r="G6066" i="4" s="1"/>
  <c r="Q2828" i="4"/>
  <c r="P2828" i="4"/>
  <c r="H2828" i="4" s="1"/>
  <c r="G2828" i="4" s="1"/>
  <c r="Q1752" i="4"/>
  <c r="N1755" i="3" s="1"/>
  <c r="P1752" i="4"/>
  <c r="H1752" i="4" s="1"/>
  <c r="G1752" i="4" s="1"/>
  <c r="Q373" i="4"/>
  <c r="N376" i="3" s="1"/>
  <c r="P373" i="4"/>
  <c r="H373" i="4" s="1"/>
  <c r="G373" i="4" s="1"/>
  <c r="P3972" i="4"/>
  <c r="H3972" i="4" s="1"/>
  <c r="G3972" i="4" s="1"/>
  <c r="Q3972" i="4"/>
  <c r="N3975" i="3" s="1"/>
  <c r="Q8675" i="4"/>
  <c r="P8675" i="4"/>
  <c r="H8675" i="4" s="1"/>
  <c r="G8675" i="4" s="1"/>
  <c r="Q6676" i="4"/>
  <c r="N6679" i="3" s="1"/>
  <c r="P6676" i="4"/>
  <c r="H6676" i="4" s="1"/>
  <c r="G6676" i="4" s="1"/>
  <c r="P3835" i="4"/>
  <c r="H3835" i="4" s="1"/>
  <c r="G3835" i="4" s="1"/>
  <c r="Q3835" i="4"/>
  <c r="Q2166" i="4"/>
  <c r="P2166" i="4"/>
  <c r="H2166" i="4" s="1"/>
  <c r="G2166" i="4" s="1"/>
  <c r="Q615" i="4"/>
  <c r="P615" i="4"/>
  <c r="H615" i="4" s="1"/>
  <c r="G615" i="4" s="1"/>
  <c r="P7535" i="4"/>
  <c r="H7535" i="4" s="1"/>
  <c r="G7535" i="4" s="1"/>
  <c r="Q7535" i="4"/>
  <c r="N7538" i="3" s="1"/>
  <c r="P4719" i="4"/>
  <c r="H4719" i="4" s="1"/>
  <c r="G4719" i="4" s="1"/>
  <c r="Q4719" i="4"/>
  <c r="P3301" i="4"/>
  <c r="H3301" i="4" s="1"/>
  <c r="G3301" i="4" s="1"/>
  <c r="Q3301" i="4"/>
  <c r="N3304" i="3" s="1"/>
  <c r="Q2060" i="4"/>
  <c r="P2060" i="4"/>
  <c r="H2060" i="4" s="1"/>
  <c r="G2060" i="4" s="1"/>
  <c r="Q697" i="4"/>
  <c r="N700" i="3" s="1"/>
  <c r="P697" i="4"/>
  <c r="H697" i="4" s="1"/>
  <c r="G697" i="4" s="1"/>
  <c r="Q1532" i="4"/>
  <c r="N1535" i="3" s="1"/>
  <c r="P1532" i="4"/>
  <c r="H1532" i="4" s="1"/>
  <c r="G1532" i="4" s="1"/>
  <c r="Q5970" i="4"/>
  <c r="N5973" i="3" s="1"/>
  <c r="P5970" i="4"/>
  <c r="H5970" i="4" s="1"/>
  <c r="G5970" i="4" s="1"/>
  <c r="P6710" i="4"/>
  <c r="H6710" i="4" s="1"/>
  <c r="G6710" i="4" s="1"/>
  <c r="Q6710" i="4"/>
  <c r="N6713" i="3" s="1"/>
  <c r="Q853" i="4"/>
  <c r="N856" i="3" s="1"/>
  <c r="P853" i="4"/>
  <c r="H853" i="4" s="1"/>
  <c r="G853" i="4" s="1"/>
  <c r="Q1864" i="4"/>
  <c r="N1867" i="3" s="1"/>
  <c r="P1864" i="4"/>
  <c r="H1864" i="4" s="1"/>
  <c r="G1864" i="4" s="1"/>
  <c r="P4659" i="4"/>
  <c r="H4659" i="4" s="1"/>
  <c r="G4659" i="4" s="1"/>
  <c r="Q4659" i="4"/>
  <c r="N4662" i="3" s="1"/>
  <c r="Q2520" i="4"/>
  <c r="P2520" i="4"/>
  <c r="H2520" i="4" s="1"/>
  <c r="G2520" i="4" s="1"/>
  <c r="Q8173" i="4"/>
  <c r="N8176" i="3" s="1"/>
  <c r="P8173" i="4"/>
  <c r="H8173" i="4" s="1"/>
  <c r="G8173" i="4" s="1"/>
  <c r="Q1249" i="4"/>
  <c r="N1252" i="3" s="1"/>
  <c r="P1249" i="4"/>
  <c r="H1249" i="4" s="1"/>
  <c r="G1249" i="4" s="1"/>
  <c r="Q1121" i="4"/>
  <c r="P1121" i="4"/>
  <c r="H1121" i="4" s="1"/>
  <c r="G1121" i="4" s="1"/>
  <c r="Q993" i="4"/>
  <c r="P993" i="4"/>
  <c r="H993" i="4" s="1"/>
  <c r="G993" i="4" s="1"/>
  <c r="P3611" i="4"/>
  <c r="H3611" i="4" s="1"/>
  <c r="G3611" i="4" s="1"/>
  <c r="Q3611" i="4"/>
  <c r="N3614" i="3" s="1"/>
  <c r="P4435" i="4"/>
  <c r="H4435" i="4" s="1"/>
  <c r="G4435" i="4" s="1"/>
  <c r="Q4435" i="4"/>
  <c r="Q5395" i="4"/>
  <c r="N5398" i="3" s="1"/>
  <c r="P5395" i="4"/>
  <c r="H5395" i="4" s="1"/>
  <c r="G5395" i="4" s="1"/>
  <c r="Q4348" i="4"/>
  <c r="P4348" i="4"/>
  <c r="H4348" i="4" s="1"/>
  <c r="G4348" i="4" s="1"/>
  <c r="Q4849" i="4"/>
  <c r="N4852" i="3" s="1"/>
  <c r="P4849" i="4"/>
  <c r="H4849" i="4" s="1"/>
  <c r="G4849" i="4" s="1"/>
  <c r="P4096" i="4"/>
  <c r="H4096" i="4" s="1"/>
  <c r="G4096" i="4" s="1"/>
  <c r="Q4096" i="4"/>
  <c r="Q5086" i="4"/>
  <c r="N5089" i="3" s="1"/>
  <c r="P5086" i="4"/>
  <c r="H5086" i="4" s="1"/>
  <c r="G5086" i="4" s="1"/>
  <c r="Q4106" i="4"/>
  <c r="P4106" i="4"/>
  <c r="H4106" i="4" s="1"/>
  <c r="G4106" i="4" s="1"/>
  <c r="Q5549" i="4"/>
  <c r="N5552" i="3" s="1"/>
  <c r="P5549" i="4"/>
  <c r="H5549" i="4" s="1"/>
  <c r="G5549" i="4" s="1"/>
  <c r="P3608" i="4"/>
  <c r="H3608" i="4" s="1"/>
  <c r="G3608" i="4" s="1"/>
  <c r="Q3608" i="4"/>
  <c r="Q3403" i="4"/>
  <c r="P3403" i="4"/>
  <c r="H3403" i="4" s="1"/>
  <c r="G3403" i="4" s="1"/>
  <c r="Q3439" i="4"/>
  <c r="P3439" i="4"/>
  <c r="H3439" i="4" s="1"/>
  <c r="G3439" i="4" s="1"/>
  <c r="Q3115" i="4"/>
  <c r="N3118" i="3" s="1"/>
  <c r="P3115" i="4"/>
  <c r="H3115" i="4" s="1"/>
  <c r="G3115" i="4" s="1"/>
  <c r="P468" i="4"/>
  <c r="H468" i="4" s="1"/>
  <c r="G468" i="4" s="1"/>
  <c r="Q468" i="4"/>
  <c r="Q5327" i="4"/>
  <c r="P5327" i="4"/>
  <c r="H5327" i="4" s="1"/>
  <c r="G5327" i="4" s="1"/>
  <c r="Q994" i="4"/>
  <c r="P994" i="4"/>
  <c r="H994" i="4" s="1"/>
  <c r="G994" i="4" s="1"/>
  <c r="Q976" i="4"/>
  <c r="N979" i="3" s="1"/>
  <c r="P976" i="4"/>
  <c r="H976" i="4" s="1"/>
  <c r="G976" i="4" s="1"/>
  <c r="Q3242" i="4"/>
  <c r="P3242" i="4"/>
  <c r="H3242" i="4" s="1"/>
  <c r="G3242" i="4" s="1"/>
  <c r="Q331" i="4"/>
  <c r="P331" i="4"/>
  <c r="H331" i="4" s="1"/>
  <c r="G331" i="4" s="1"/>
  <c r="P972" i="4"/>
  <c r="H972" i="4" s="1"/>
  <c r="G972" i="4" s="1"/>
  <c r="Q972" i="4"/>
  <c r="N975" i="3" s="1"/>
  <c r="Q928" i="4"/>
  <c r="N931" i="3" s="1"/>
  <c r="P928" i="4"/>
  <c r="H928" i="4" s="1"/>
  <c r="G928" i="4" s="1"/>
  <c r="Q8645" i="4"/>
  <c r="P8645" i="4"/>
  <c r="H8645" i="4" s="1"/>
  <c r="G8645" i="4" s="1"/>
  <c r="P7603" i="4"/>
  <c r="H7603" i="4" s="1"/>
  <c r="G7603" i="4" s="1"/>
  <c r="Q7603" i="4"/>
  <c r="N7606" i="3" s="1"/>
  <c r="Q6373" i="4"/>
  <c r="N6376" i="3" s="1"/>
  <c r="P6373" i="4"/>
  <c r="H6373" i="4" s="1"/>
  <c r="G6373" i="4" s="1"/>
  <c r="Q5310" i="4"/>
  <c r="N5313" i="3" s="1"/>
  <c r="P5310" i="4"/>
  <c r="H5310" i="4" s="1"/>
  <c r="G5310" i="4" s="1"/>
  <c r="P4155" i="4"/>
  <c r="H4155" i="4" s="1"/>
  <c r="G4155" i="4" s="1"/>
  <c r="Q4155" i="4"/>
  <c r="N4158" i="3" s="1"/>
  <c r="P4027" i="4"/>
  <c r="H4027" i="4" s="1"/>
  <c r="G4027" i="4" s="1"/>
  <c r="Q4027" i="4"/>
  <c r="N4030" i="3" s="1"/>
  <c r="Q7766" i="4"/>
  <c r="N7769" i="3" s="1"/>
  <c r="P7766" i="4"/>
  <c r="H7766" i="4" s="1"/>
  <c r="G7766" i="4" s="1"/>
  <c r="P6561" i="4"/>
  <c r="H6561" i="4" s="1"/>
  <c r="G6561" i="4" s="1"/>
  <c r="Q6561" i="4"/>
  <c r="N6564" i="3" s="1"/>
  <c r="Q5481" i="4"/>
  <c r="P5481" i="4"/>
  <c r="H5481" i="4" s="1"/>
  <c r="G5481" i="4" s="1"/>
  <c r="P3743" i="4"/>
  <c r="H3743" i="4" s="1"/>
  <c r="G3743" i="4" s="1"/>
  <c r="Q3743" i="4"/>
  <c r="N3746" i="3" s="1"/>
  <c r="Q8458" i="4"/>
  <c r="N8461" i="3" s="1"/>
  <c r="P8458" i="4"/>
  <c r="H8458" i="4" s="1"/>
  <c r="G8458" i="4" s="1"/>
  <c r="Q7341" i="4"/>
  <c r="N7344" i="3" s="1"/>
  <c r="P7341" i="4"/>
  <c r="H7341" i="4" s="1"/>
  <c r="G7341" i="4" s="1"/>
  <c r="Q6287" i="4"/>
  <c r="P6287" i="4"/>
  <c r="H6287" i="4" s="1"/>
  <c r="G6287" i="4" s="1"/>
  <c r="Q5208" i="4"/>
  <c r="P5208" i="4"/>
  <c r="H5208" i="4" s="1"/>
  <c r="G5208" i="4" s="1"/>
  <c r="Q8518" i="4"/>
  <c r="N8521" i="3" s="1"/>
  <c r="P8518" i="4"/>
  <c r="H8518" i="4" s="1"/>
  <c r="G8518" i="4" s="1"/>
  <c r="P7419" i="4"/>
  <c r="H7419" i="4" s="1"/>
  <c r="G7419" i="4" s="1"/>
  <c r="Q7419" i="4"/>
  <c r="N7422" i="3" s="1"/>
  <c r="Q6359" i="4"/>
  <c r="P6359" i="4"/>
  <c r="H6359" i="4" s="1"/>
  <c r="G6359" i="4" s="1"/>
  <c r="Q5320" i="4"/>
  <c r="P5320" i="4"/>
  <c r="H5320" i="4" s="1"/>
  <c r="G5320" i="4" s="1"/>
  <c r="Q3220" i="4"/>
  <c r="N3223" i="3" s="1"/>
  <c r="P3220" i="4"/>
  <c r="H3220" i="4" s="1"/>
  <c r="G3220" i="4" s="1"/>
  <c r="Q6048" i="4"/>
  <c r="N6051" i="3" s="1"/>
  <c r="P6048" i="4"/>
  <c r="H6048" i="4" s="1"/>
  <c r="G6048" i="4" s="1"/>
  <c r="Q2736" i="4"/>
  <c r="P2736" i="4"/>
  <c r="H2736" i="4" s="1"/>
  <c r="G2736" i="4" s="1"/>
  <c r="Q1676" i="4"/>
  <c r="P1676" i="4"/>
  <c r="H1676" i="4" s="1"/>
  <c r="G1676" i="4" s="1"/>
  <c r="Q89" i="4"/>
  <c r="N92" i="3" s="1"/>
  <c r="P89" i="4"/>
  <c r="H89" i="4" s="1"/>
  <c r="G89" i="4" s="1"/>
  <c r="Q2228" i="4"/>
  <c r="N2231" i="3" s="1"/>
  <c r="P2228" i="4"/>
  <c r="H2228" i="4" s="1"/>
  <c r="G2228" i="4" s="1"/>
  <c r="P7290" i="4"/>
  <c r="H7290" i="4" s="1"/>
  <c r="G7290" i="4" s="1"/>
  <c r="Q7290" i="4"/>
  <c r="Q5670" i="4"/>
  <c r="N5673" i="3" s="1"/>
  <c r="P5670" i="4"/>
  <c r="H5670" i="4" s="1"/>
  <c r="G5670" i="4" s="1"/>
  <c r="P3715" i="4"/>
  <c r="H3715" i="4" s="1"/>
  <c r="G3715" i="4" s="1"/>
  <c r="Q3715" i="4"/>
  <c r="N3718" i="3" s="1"/>
  <c r="Q3482" i="4"/>
  <c r="N3485" i="3" s="1"/>
  <c r="P3482" i="4"/>
  <c r="H3482" i="4" s="1"/>
  <c r="G3482" i="4" s="1"/>
  <c r="Q3354" i="4"/>
  <c r="P3354" i="4"/>
  <c r="H3354" i="4" s="1"/>
  <c r="G3354" i="4" s="1"/>
  <c r="Q2638" i="4"/>
  <c r="P2638" i="4"/>
  <c r="H2638" i="4" s="1"/>
  <c r="G2638" i="4" s="1"/>
  <c r="Q1690" i="4"/>
  <c r="N1693" i="3" s="1"/>
  <c r="P1690" i="4"/>
  <c r="H1690" i="4" s="1"/>
  <c r="G1690" i="4" s="1"/>
  <c r="P7391" i="4"/>
  <c r="H7391" i="4" s="1"/>
  <c r="G7391" i="4" s="1"/>
  <c r="Q7391" i="4"/>
  <c r="N7394" i="3" s="1"/>
  <c r="Q8742" i="4"/>
  <c r="P8742" i="4"/>
  <c r="H8742" i="4" s="1"/>
  <c r="G8742" i="4" s="1"/>
  <c r="P7131" i="4"/>
  <c r="H7131" i="4" s="1"/>
  <c r="G7131" i="4" s="1"/>
  <c r="Q7131" i="4"/>
  <c r="N7134" i="3" s="1"/>
  <c r="P4262" i="4"/>
  <c r="H4262" i="4" s="1"/>
  <c r="G4262" i="4" s="1"/>
  <c r="Q4262" i="4"/>
  <c r="N4265" i="3" s="1"/>
  <c r="Q2190" i="4"/>
  <c r="N2193" i="3" s="1"/>
  <c r="P2190" i="4"/>
  <c r="H2190" i="4" s="1"/>
  <c r="G2190" i="4" s="1"/>
  <c r="Q751" i="4"/>
  <c r="N754" i="3" s="1"/>
  <c r="P751" i="4"/>
  <c r="H751" i="4" s="1"/>
  <c r="G751" i="4" s="1"/>
  <c r="P7851" i="4"/>
  <c r="H7851" i="4" s="1"/>
  <c r="G7851" i="4" s="1"/>
  <c r="Q7851" i="4"/>
  <c r="N7854" i="3" s="1"/>
  <c r="Q1892" i="4"/>
  <c r="N1895" i="3" s="1"/>
  <c r="P1892" i="4"/>
  <c r="H1892" i="4" s="1"/>
  <c r="G1892" i="4" s="1"/>
  <c r="P7369" i="4"/>
  <c r="H7369" i="4" s="1"/>
  <c r="G7369" i="4" s="1"/>
  <c r="Q7369" i="4"/>
  <c r="N7372" i="3" s="1"/>
  <c r="P5250" i="4"/>
  <c r="H5250" i="4" s="1"/>
  <c r="G5250" i="4" s="1"/>
  <c r="Q5250" i="4"/>
  <c r="N5253" i="3" s="1"/>
  <c r="Q2420" i="4"/>
  <c r="P2420" i="4"/>
  <c r="H2420" i="4" s="1"/>
  <c r="G2420" i="4" s="1"/>
  <c r="Q1496" i="4"/>
  <c r="N1499" i="3" s="1"/>
  <c r="P1496" i="4"/>
  <c r="H1496" i="4" s="1"/>
  <c r="G1496" i="4" s="1"/>
  <c r="Q8423" i="4"/>
  <c r="N8426" i="3" s="1"/>
  <c r="P8423" i="4"/>
  <c r="H8423" i="4" s="1"/>
  <c r="G8423" i="4" s="1"/>
  <c r="P6188" i="4"/>
  <c r="H6188" i="4" s="1"/>
  <c r="G6188" i="4" s="1"/>
  <c r="Q6188" i="4"/>
  <c r="P3357" i="4"/>
  <c r="H3357" i="4" s="1"/>
  <c r="G3357" i="4" s="1"/>
  <c r="Q3357" i="4"/>
  <c r="N3360" i="3" s="1"/>
  <c r="Q2418" i="4"/>
  <c r="N2421" i="3" s="1"/>
  <c r="P2418" i="4"/>
  <c r="H2418" i="4" s="1"/>
  <c r="G2418" i="4" s="1"/>
  <c r="Q1376" i="4"/>
  <c r="N1379" i="3" s="1"/>
  <c r="P1376" i="4"/>
  <c r="H1376" i="4" s="1"/>
  <c r="G1376" i="4" s="1"/>
  <c r="P3659" i="4"/>
  <c r="H3659" i="4" s="1"/>
  <c r="G3659" i="4" s="1"/>
  <c r="Q3659" i="4"/>
  <c r="Q641" i="4"/>
  <c r="N644" i="3" s="1"/>
  <c r="P641" i="4"/>
  <c r="H641" i="4" s="1"/>
  <c r="G641" i="4" s="1"/>
  <c r="Q8236" i="4"/>
  <c r="N8239" i="3" s="1"/>
  <c r="P8236" i="4"/>
  <c r="H8236" i="4" s="1"/>
  <c r="G8236" i="4" s="1"/>
  <c r="Q2200" i="4"/>
  <c r="N2203" i="3" s="1"/>
  <c r="P2200" i="4"/>
  <c r="H2200" i="4" s="1"/>
  <c r="G2200" i="4" s="1"/>
  <c r="Q561" i="4"/>
  <c r="P561" i="4"/>
  <c r="H561" i="4" s="1"/>
  <c r="G561" i="4" s="1"/>
  <c r="P8410" i="4"/>
  <c r="H8410" i="4" s="1"/>
  <c r="G8410" i="4" s="1"/>
  <c r="Q8410" i="4"/>
  <c r="N8413" i="3" s="1"/>
  <c r="Q1334" i="4"/>
  <c r="N1337" i="3" s="1"/>
  <c r="P1334" i="4"/>
  <c r="H1334" i="4" s="1"/>
  <c r="G1334" i="4" s="1"/>
  <c r="Q8635" i="4"/>
  <c r="N8638" i="3" s="1"/>
  <c r="P8635" i="4"/>
  <c r="H8635" i="4" s="1"/>
  <c r="G8635" i="4" s="1"/>
  <c r="Q3103" i="4"/>
  <c r="N3106" i="3" s="1"/>
  <c r="P3103" i="4"/>
  <c r="H3103" i="4" s="1"/>
  <c r="G3103" i="4" s="1"/>
  <c r="Q1177" i="4"/>
  <c r="N1180" i="3" s="1"/>
  <c r="P1177" i="4"/>
  <c r="H1177" i="4" s="1"/>
  <c r="G1177" i="4" s="1"/>
  <c r="Q1049" i="4"/>
  <c r="N1052" i="3" s="1"/>
  <c r="P1049" i="4"/>
  <c r="H1049" i="4" s="1"/>
  <c r="G1049" i="4" s="1"/>
  <c r="Q921" i="4"/>
  <c r="N924" i="3" s="1"/>
  <c r="P921" i="4"/>
  <c r="H921" i="4" s="1"/>
  <c r="G921" i="4" s="1"/>
  <c r="Q2360" i="4"/>
  <c r="P2360" i="4"/>
  <c r="H2360" i="4" s="1"/>
  <c r="G2360" i="4" s="1"/>
  <c r="Q5387" i="4"/>
  <c r="N5390" i="3" s="1"/>
  <c r="P5387" i="4"/>
  <c r="H5387" i="4" s="1"/>
  <c r="G5387" i="4" s="1"/>
  <c r="Q4236" i="4"/>
  <c r="P4236" i="4"/>
  <c r="H4236" i="4" s="1"/>
  <c r="G4236" i="4" s="1"/>
  <c r="Q4260" i="4"/>
  <c r="N4263" i="3" s="1"/>
  <c r="P4260" i="4"/>
  <c r="H4260" i="4" s="1"/>
  <c r="G4260" i="4" s="1"/>
  <c r="Q3186" i="4"/>
  <c r="P3186" i="4"/>
  <c r="H3186" i="4" s="1"/>
  <c r="G3186" i="4" s="1"/>
  <c r="Q5223" i="4"/>
  <c r="N5226" i="3" s="1"/>
  <c r="P5223" i="4"/>
  <c r="H5223" i="4" s="1"/>
  <c r="G5223" i="4" s="1"/>
  <c r="Q3850" i="4"/>
  <c r="N3853" i="3" s="1"/>
  <c r="P3850" i="4"/>
  <c r="H3850" i="4" s="1"/>
  <c r="G3850" i="4" s="1"/>
  <c r="Q4009" i="4"/>
  <c r="N4012" i="3" s="1"/>
  <c r="P4009" i="4"/>
  <c r="H4009" i="4" s="1"/>
  <c r="G4009" i="4" s="1"/>
  <c r="P4536" i="4"/>
  <c r="H4536" i="4" s="1"/>
  <c r="G4536" i="4" s="1"/>
  <c r="Q4536" i="4"/>
  <c r="N4539" i="3" s="1"/>
  <c r="Q3986" i="4"/>
  <c r="N3989" i="3" s="1"/>
  <c r="P3986" i="4"/>
  <c r="H3986" i="4" s="1"/>
  <c r="G3986" i="4" s="1"/>
  <c r="Q3272" i="4"/>
  <c r="P3272" i="4"/>
  <c r="H3272" i="4" s="1"/>
  <c r="G3272" i="4" s="1"/>
  <c r="P3313" i="4"/>
  <c r="H3313" i="4" s="1"/>
  <c r="G3313" i="4" s="1"/>
  <c r="Q3313" i="4"/>
  <c r="N3316" i="3" s="1"/>
  <c r="Q410" i="4"/>
  <c r="P410" i="4"/>
  <c r="H410" i="4" s="1"/>
  <c r="G410" i="4" s="1"/>
  <c r="Q99" i="4"/>
  <c r="N102" i="3" s="1"/>
  <c r="P99" i="4"/>
  <c r="H99" i="4" s="1"/>
  <c r="G99" i="4" s="1"/>
  <c r="Q771" i="4"/>
  <c r="N774" i="3" s="1"/>
  <c r="P771" i="4"/>
  <c r="H771" i="4" s="1"/>
  <c r="G771" i="4" s="1"/>
  <c r="Q114" i="4"/>
  <c r="N117" i="3" s="1"/>
  <c r="P114" i="4"/>
  <c r="H114" i="4" s="1"/>
  <c r="G114" i="4" s="1"/>
  <c r="Q3226" i="4"/>
  <c r="N3229" i="3" s="1"/>
  <c r="P3226" i="4"/>
  <c r="H3226" i="4" s="1"/>
  <c r="G3226" i="4" s="1"/>
  <c r="Q11" i="4"/>
  <c r="N14" i="3" s="1"/>
  <c r="P11" i="4"/>
  <c r="H11" i="4" s="1"/>
  <c r="G11" i="4" s="1"/>
  <c r="P964" i="4"/>
  <c r="H964" i="4" s="1"/>
  <c r="G964" i="4" s="1"/>
  <c r="Q964" i="4"/>
  <c r="N967" i="3" s="1"/>
  <c r="Q52" i="4"/>
  <c r="N55" i="3" s="1"/>
  <c r="P52" i="4"/>
  <c r="H52" i="4" s="1"/>
  <c r="G52" i="4" s="1"/>
  <c r="Q7947" i="4"/>
  <c r="P7947" i="4"/>
  <c r="H7947" i="4" s="1"/>
  <c r="G7947" i="4" s="1"/>
  <c r="P6882" i="4"/>
  <c r="H6882" i="4" s="1"/>
  <c r="G6882" i="4" s="1"/>
  <c r="Q6882" i="4"/>
  <c r="N6885" i="3" s="1"/>
  <c r="Q5637" i="4"/>
  <c r="N5640" i="3" s="1"/>
  <c r="P5637" i="4"/>
  <c r="H5637" i="4" s="1"/>
  <c r="G5637" i="4" s="1"/>
  <c r="Q4201" i="4"/>
  <c r="N4204" i="3" s="1"/>
  <c r="P4201" i="4"/>
  <c r="H4201" i="4" s="1"/>
  <c r="G4201" i="4" s="1"/>
  <c r="Q4073" i="4"/>
  <c r="N4076" i="3" s="1"/>
  <c r="P4073" i="4"/>
  <c r="H4073" i="4" s="1"/>
  <c r="G4073" i="4" s="1"/>
  <c r="Q8328" i="4"/>
  <c r="N8331" i="3" s="1"/>
  <c r="P8328" i="4"/>
  <c r="H8328" i="4" s="1"/>
  <c r="G8328" i="4" s="1"/>
  <c r="P7295" i="4"/>
  <c r="H7295" i="4" s="1"/>
  <c r="G7295" i="4" s="1"/>
  <c r="Q7295" i="4"/>
  <c r="N7298" i="3" s="1"/>
  <c r="Q6307" i="4"/>
  <c r="N6310" i="3" s="1"/>
  <c r="P6307" i="4"/>
  <c r="H6307" i="4" s="1"/>
  <c r="G6307" i="4" s="1"/>
  <c r="P5210" i="4"/>
  <c r="H5210" i="4" s="1"/>
  <c r="G5210" i="4" s="1"/>
  <c r="Q5210" i="4"/>
  <c r="Q3557" i="4"/>
  <c r="N3560" i="3" s="1"/>
  <c r="P3557" i="4"/>
  <c r="H3557" i="4" s="1"/>
  <c r="G3557" i="4" s="1"/>
  <c r="Q7968" i="4"/>
  <c r="P7968" i="4"/>
  <c r="H7968" i="4" s="1"/>
  <c r="G7968" i="4" s="1"/>
  <c r="Q6878" i="4"/>
  <c r="N6881" i="3" s="1"/>
  <c r="P6878" i="4"/>
  <c r="H6878" i="4" s="1"/>
  <c r="G6878" i="4" s="1"/>
  <c r="Q5686" i="4"/>
  <c r="N5689" i="3" s="1"/>
  <c r="P5686" i="4"/>
  <c r="H5686" i="4" s="1"/>
  <c r="G5686" i="4" s="1"/>
  <c r="P4019" i="4"/>
  <c r="H4019" i="4" s="1"/>
  <c r="G4019" i="4" s="1"/>
  <c r="Q4019" i="4"/>
  <c r="N4022" i="3" s="1"/>
  <c r="Q7838" i="4"/>
  <c r="N7841" i="3" s="1"/>
  <c r="P7838" i="4"/>
  <c r="H7838" i="4" s="1"/>
  <c r="G7838" i="4" s="1"/>
  <c r="P6630" i="4"/>
  <c r="H6630" i="4" s="1"/>
  <c r="G6630" i="4" s="1"/>
  <c r="Q6630" i="4"/>
  <c r="N6633" i="3" s="1"/>
  <c r="Q5848" i="4"/>
  <c r="P5848" i="4"/>
  <c r="H5848" i="4" s="1"/>
  <c r="G5848" i="4" s="1"/>
  <c r="Q4237" i="4"/>
  <c r="N4240" i="3" s="1"/>
  <c r="P4237" i="4"/>
  <c r="H4237" i="4" s="1"/>
  <c r="G4237" i="4" s="1"/>
  <c r="Q6549" i="4"/>
  <c r="N6552" i="3" s="1"/>
  <c r="P6549" i="4"/>
  <c r="H6549" i="4" s="1"/>
  <c r="G6549" i="4" s="1"/>
  <c r="Q2972" i="4"/>
  <c r="N2975" i="3" s="1"/>
  <c r="P2972" i="4"/>
  <c r="H2972" i="4" s="1"/>
  <c r="G2972" i="4" s="1"/>
  <c r="Q1928" i="4"/>
  <c r="N1931" i="3" s="1"/>
  <c r="P1928" i="4"/>
  <c r="H1928" i="4" s="1"/>
  <c r="G1928" i="4" s="1"/>
  <c r="Q535" i="4"/>
  <c r="N538" i="3" s="1"/>
  <c r="P535" i="4"/>
  <c r="H535" i="4" s="1"/>
  <c r="G535" i="4" s="1"/>
  <c r="Q1462" i="4"/>
  <c r="N1465" i="3" s="1"/>
  <c r="P1462" i="4"/>
  <c r="H1462" i="4" s="1"/>
  <c r="G1462" i="4" s="1"/>
  <c r="Q6840" i="4"/>
  <c r="N6843" i="3" s="1"/>
  <c r="P6840" i="4"/>
  <c r="H6840" i="4" s="1"/>
  <c r="G6840" i="4" s="1"/>
  <c r="P5170" i="4"/>
  <c r="H5170" i="4" s="1"/>
  <c r="G5170" i="4" s="1"/>
  <c r="Q5170" i="4"/>
  <c r="N5173" i="3" s="1"/>
  <c r="Q3528" i="4"/>
  <c r="N3531" i="3" s="1"/>
  <c r="P3528" i="4"/>
  <c r="H3528" i="4" s="1"/>
  <c r="G3528" i="4" s="1"/>
  <c r="Q3400" i="4"/>
  <c r="P3400" i="4"/>
  <c r="H3400" i="4" s="1"/>
  <c r="G3400" i="4" s="1"/>
  <c r="Q3135" i="4"/>
  <c r="N3138" i="3" s="1"/>
  <c r="P3135" i="4"/>
  <c r="H3135" i="4" s="1"/>
  <c r="G3135" i="4" s="1"/>
  <c r="Q2042" i="4"/>
  <c r="P2042" i="4"/>
  <c r="H2042" i="4" s="1"/>
  <c r="G2042" i="4" s="1"/>
  <c r="Q713" i="4"/>
  <c r="N716" i="3" s="1"/>
  <c r="P713" i="4"/>
  <c r="H713" i="4" s="1"/>
  <c r="G713" i="4" s="1"/>
  <c r="Q1906" i="4"/>
  <c r="P1906" i="4"/>
  <c r="H1906" i="4" s="1"/>
  <c r="G1906" i="4" s="1"/>
  <c r="Q7665" i="4"/>
  <c r="N7668" i="3" s="1"/>
  <c r="P7665" i="4"/>
  <c r="H7665" i="4" s="1"/>
  <c r="G7665" i="4" s="1"/>
  <c r="Q5348" i="4"/>
  <c r="N5351" i="3" s="1"/>
  <c r="P5348" i="4"/>
  <c r="H5348" i="4" s="1"/>
  <c r="G5348" i="4" s="1"/>
  <c r="Q2620" i="4"/>
  <c r="N2623" i="3" s="1"/>
  <c r="P2620" i="4"/>
  <c r="H2620" i="4" s="1"/>
  <c r="G2620" i="4" s="1"/>
  <c r="Q1536" i="4"/>
  <c r="P1536" i="4"/>
  <c r="H1536" i="4" s="1"/>
  <c r="G1536" i="4" s="1"/>
  <c r="Q55" i="4"/>
  <c r="N58" i="3" s="1"/>
  <c r="P55" i="4"/>
  <c r="H55" i="4" s="1"/>
  <c r="G55" i="4" s="1"/>
  <c r="Q2538" i="4"/>
  <c r="N2541" i="3" s="1"/>
  <c r="P2538" i="4"/>
  <c r="H2538" i="4" s="1"/>
  <c r="G2538" i="4" s="1"/>
  <c r="Q7763" i="4"/>
  <c r="N7766" i="3" s="1"/>
  <c r="P7763" i="4"/>
  <c r="H7763" i="4" s="1"/>
  <c r="G7763" i="4" s="1"/>
  <c r="Q6169" i="4"/>
  <c r="N6172" i="3" s="1"/>
  <c r="P6169" i="4"/>
  <c r="H6169" i="4" s="1"/>
  <c r="G6169" i="4" s="1"/>
  <c r="Q2788" i="4"/>
  <c r="N2791" i="3" s="1"/>
  <c r="P2788" i="4"/>
  <c r="H2788" i="4" s="1"/>
  <c r="G2788" i="4" s="1"/>
  <c r="Q1846" i="4"/>
  <c r="N1849" i="3" s="1"/>
  <c r="P1846" i="4"/>
  <c r="H1846" i="4" s="1"/>
  <c r="G1846" i="4" s="1"/>
  <c r="Q525" i="4"/>
  <c r="N528" i="3" s="1"/>
  <c r="P525" i="4"/>
  <c r="H525" i="4" s="1"/>
  <c r="G525" i="4" s="1"/>
  <c r="Q7421" i="4"/>
  <c r="N7424" i="3" s="1"/>
  <c r="P7421" i="4"/>
  <c r="H7421" i="4" s="1"/>
  <c r="G7421" i="4" s="1"/>
  <c r="P3844" i="4"/>
  <c r="H3844" i="4" s="1"/>
  <c r="G3844" i="4" s="1"/>
  <c r="Q3844" i="4"/>
  <c r="N3847" i="3" s="1"/>
  <c r="Q2914" i="4"/>
  <c r="N2917" i="3" s="1"/>
  <c r="P2914" i="4"/>
  <c r="H2914" i="4" s="1"/>
  <c r="G2914" i="4" s="1"/>
  <c r="Q1844" i="4"/>
  <c r="N1847" i="3" s="1"/>
  <c r="P1844" i="4"/>
  <c r="H1844" i="4" s="1"/>
  <c r="G1844" i="4" s="1"/>
  <c r="P7803" i="4"/>
  <c r="H7803" i="4" s="1"/>
  <c r="G7803" i="4" s="1"/>
  <c r="Q7803" i="4"/>
  <c r="N7806" i="3" s="1"/>
  <c r="Q871" i="4"/>
  <c r="N874" i="3" s="1"/>
  <c r="P871" i="4"/>
  <c r="H871" i="4" s="1"/>
  <c r="G871" i="4" s="1"/>
  <c r="Q1682" i="4"/>
  <c r="N1685" i="3" s="1"/>
  <c r="P1682" i="4"/>
  <c r="H1682" i="4" s="1"/>
  <c r="G1682" i="4" s="1"/>
  <c r="Q5744" i="4"/>
  <c r="N5747" i="3" s="1"/>
  <c r="P5744" i="4"/>
  <c r="H5744" i="4" s="1"/>
  <c r="G5744" i="4" s="1"/>
  <c r="P6076" i="4"/>
  <c r="H6076" i="4" s="1"/>
  <c r="G6076" i="4" s="1"/>
  <c r="Q6076" i="4"/>
  <c r="N6079" i="3" s="1"/>
  <c r="P8637" i="4"/>
  <c r="H8637" i="4" s="1"/>
  <c r="G8637" i="4" s="1"/>
  <c r="Q8637" i="4"/>
  <c r="N8640" i="3" s="1"/>
  <c r="Q2066" i="4"/>
  <c r="N2069" i="3" s="1"/>
  <c r="P2066" i="4"/>
  <c r="H2066" i="4" s="1"/>
  <c r="G2066" i="4" s="1"/>
  <c r="P3843" i="4"/>
  <c r="H3843" i="4" s="1"/>
  <c r="G3843" i="4" s="1"/>
  <c r="Q3843" i="4"/>
  <c r="N3846" i="3" s="1"/>
  <c r="Q5655" i="4"/>
  <c r="P5655" i="4"/>
  <c r="H5655" i="4" s="1"/>
  <c r="G5655" i="4" s="1"/>
  <c r="Q1207" i="4"/>
  <c r="N1210" i="3" s="1"/>
  <c r="P1207" i="4"/>
  <c r="H1207" i="4" s="1"/>
  <c r="G1207" i="4" s="1"/>
  <c r="Q1079" i="4"/>
  <c r="N1082" i="3" s="1"/>
  <c r="P1079" i="4"/>
  <c r="H1079" i="4" s="1"/>
  <c r="G1079" i="4" s="1"/>
  <c r="Q951" i="4"/>
  <c r="P951" i="4"/>
  <c r="H951" i="4" s="1"/>
  <c r="G951" i="4" s="1"/>
  <c r="Q5930" i="4"/>
  <c r="N5933" i="3" s="1"/>
  <c r="P5930" i="4"/>
  <c r="H5930" i="4" s="1"/>
  <c r="G5930" i="4" s="1"/>
  <c r="Q4452" i="4"/>
  <c r="N4455" i="3" s="1"/>
  <c r="P4452" i="4"/>
  <c r="H4452" i="4" s="1"/>
  <c r="G4452" i="4" s="1"/>
  <c r="Q4948" i="4"/>
  <c r="N4951" i="3" s="1"/>
  <c r="P4948" i="4"/>
  <c r="H4948" i="4" s="1"/>
  <c r="G4948" i="4" s="1"/>
  <c r="Q5651" i="4"/>
  <c r="N5654" i="3" s="1"/>
  <c r="P5651" i="4"/>
  <c r="H5651" i="4" s="1"/>
  <c r="G5651" i="4" s="1"/>
  <c r="Q5022" i="4"/>
  <c r="P5022" i="4"/>
  <c r="H5022" i="4" s="1"/>
  <c r="G5022" i="4" s="1"/>
  <c r="Q4162" i="4"/>
  <c r="N4165" i="3" s="1"/>
  <c r="P4162" i="4"/>
  <c r="H4162" i="4" s="1"/>
  <c r="G4162" i="4" s="1"/>
  <c r="Q4947" i="4"/>
  <c r="N4950" i="3" s="1"/>
  <c r="P4947" i="4"/>
  <c r="H4947" i="4" s="1"/>
  <c r="G4947" i="4" s="1"/>
  <c r="Q5937" i="4"/>
  <c r="N5940" i="3" s="1"/>
  <c r="P5937" i="4"/>
  <c r="H5937" i="4" s="1"/>
  <c r="G5937" i="4" s="1"/>
  <c r="Q4118" i="4"/>
  <c r="P4118" i="4"/>
  <c r="H4118" i="4" s="1"/>
  <c r="G4118" i="4" s="1"/>
  <c r="Q3144" i="4"/>
  <c r="N3147" i="3" s="1"/>
  <c r="P3144" i="4"/>
  <c r="H3144" i="4" s="1"/>
  <c r="G3144" i="4" s="1"/>
  <c r="Q3427" i="4"/>
  <c r="N3430" i="3" s="1"/>
  <c r="P3427" i="4"/>
  <c r="H3427" i="4" s="1"/>
  <c r="G3427" i="4" s="1"/>
  <c r="Q3610" i="4"/>
  <c r="N3613" i="3" s="1"/>
  <c r="P3610" i="4"/>
  <c r="H3610" i="4" s="1"/>
  <c r="G3610" i="4" s="1"/>
  <c r="Q3095" i="4"/>
  <c r="N3098" i="3" s="1"/>
  <c r="P3095" i="4"/>
  <c r="H3095" i="4" s="1"/>
  <c r="G3095" i="4" s="1"/>
  <c r="Q1128" i="4"/>
  <c r="N1131" i="3" s="1"/>
  <c r="P1128" i="4"/>
  <c r="H1128" i="4" s="1"/>
  <c r="G1128" i="4" s="1"/>
  <c r="Q1242" i="4"/>
  <c r="P1242" i="4"/>
  <c r="H1242" i="4" s="1"/>
  <c r="G1242" i="4" s="1"/>
  <c r="P452" i="4"/>
  <c r="H452" i="4" s="1"/>
  <c r="G452" i="4" s="1"/>
  <c r="Q452" i="4"/>
  <c r="N455" i="3" s="1"/>
  <c r="Q547" i="4"/>
  <c r="P547" i="4"/>
  <c r="H547" i="4" s="1"/>
  <c r="G547" i="4" s="1"/>
  <c r="Q1262" i="4"/>
  <c r="N1265" i="3" s="1"/>
  <c r="P1262" i="4"/>
  <c r="H1262" i="4" s="1"/>
  <c r="G1262" i="4" s="1"/>
  <c r="P1020" i="4"/>
  <c r="H1020" i="4" s="1"/>
  <c r="G1020" i="4" s="1"/>
  <c r="Q1020" i="4"/>
  <c r="Q1198" i="4"/>
  <c r="N1201" i="3" s="1"/>
  <c r="P1198" i="4"/>
  <c r="H1198" i="4" s="1"/>
  <c r="G1198" i="4" s="1"/>
  <c r="Q7918" i="4"/>
  <c r="N7921" i="3" s="1"/>
  <c r="P7918" i="4"/>
  <c r="H7918" i="4" s="1"/>
  <c r="G7918" i="4" s="1"/>
  <c r="P6866" i="4"/>
  <c r="H6866" i="4" s="1"/>
  <c r="G6866" i="4" s="1"/>
  <c r="Q6866" i="4"/>
  <c r="N6869" i="3" s="1"/>
  <c r="Q5406" i="4"/>
  <c r="N5409" i="3" s="1"/>
  <c r="P5406" i="4"/>
  <c r="H5406" i="4" s="1"/>
  <c r="G5406" i="4" s="1"/>
  <c r="P4183" i="4"/>
  <c r="H4183" i="4" s="1"/>
  <c r="G4183" i="4" s="1"/>
  <c r="Q4183" i="4"/>
  <c r="N4186" i="3" s="1"/>
  <c r="P4055" i="4"/>
  <c r="H4055" i="4" s="1"/>
  <c r="G4055" i="4" s="1"/>
  <c r="Q4055" i="4"/>
  <c r="N4058" i="3" s="1"/>
  <c r="Q8147" i="4"/>
  <c r="N8150" i="3" s="1"/>
  <c r="P8147" i="4"/>
  <c r="H8147" i="4" s="1"/>
  <c r="G8147" i="4" s="1"/>
  <c r="Q7074" i="4"/>
  <c r="N7077" i="3" s="1"/>
  <c r="P7074" i="4"/>
  <c r="H7074" i="4" s="1"/>
  <c r="G7074" i="4" s="1"/>
  <c r="P6004" i="4"/>
  <c r="H6004" i="4" s="1"/>
  <c r="G6004" i="4" s="1"/>
  <c r="Q6004" i="4"/>
  <c r="N6007" i="3" s="1"/>
  <c r="P4394" i="4"/>
  <c r="H4394" i="4" s="1"/>
  <c r="G4394" i="4" s="1"/>
  <c r="Q4394" i="4"/>
  <c r="N4397" i="3" s="1"/>
  <c r="Q3539" i="4"/>
  <c r="N3542" i="3" s="1"/>
  <c r="P3539" i="4"/>
  <c r="H3539" i="4" s="1"/>
  <c r="G3539" i="4" s="1"/>
  <c r="P7724" i="4"/>
  <c r="H7724" i="4" s="1"/>
  <c r="G7724" i="4" s="1"/>
  <c r="Q7724" i="4"/>
  <c r="P6551" i="4"/>
  <c r="H6551" i="4" s="1"/>
  <c r="G6551" i="4" s="1"/>
  <c r="Q6551" i="4"/>
  <c r="N6554" i="3" s="1"/>
  <c r="Q5537" i="4"/>
  <c r="P5537" i="4"/>
  <c r="H5537" i="4" s="1"/>
  <c r="G5537" i="4" s="1"/>
  <c r="Q3227" i="4"/>
  <c r="N3230" i="3" s="1"/>
  <c r="P3227" i="4"/>
  <c r="H3227" i="4" s="1"/>
  <c r="G3227" i="4" s="1"/>
  <c r="P7657" i="4"/>
  <c r="H7657" i="4" s="1"/>
  <c r="G7657" i="4" s="1"/>
  <c r="Q7657" i="4"/>
  <c r="Q6497" i="4"/>
  <c r="N6500" i="3" s="1"/>
  <c r="P6497" i="4"/>
  <c r="H6497" i="4" s="1"/>
  <c r="G6497" i="4" s="1"/>
  <c r="Q5536" i="4"/>
  <c r="P5536" i="4"/>
  <c r="H5536" i="4" s="1"/>
  <c r="G5536" i="4" s="1"/>
  <c r="P3867" i="4"/>
  <c r="H3867" i="4" s="1"/>
  <c r="G3867" i="4" s="1"/>
  <c r="Q3867" i="4"/>
  <c r="N3870" i="3" s="1"/>
  <c r="Q5493" i="4"/>
  <c r="P5493" i="4"/>
  <c r="H5493" i="4" s="1"/>
  <c r="G5493" i="4" s="1"/>
  <c r="Q2448" i="4"/>
  <c r="N2451" i="3" s="1"/>
  <c r="P2448" i="4"/>
  <c r="H2448" i="4" s="1"/>
  <c r="G2448" i="4" s="1"/>
  <c r="Q1390" i="4"/>
  <c r="N1393" i="3" s="1"/>
  <c r="P1390" i="4"/>
  <c r="H1390" i="4" s="1"/>
  <c r="G1390" i="4" s="1"/>
  <c r="Q7490" i="4"/>
  <c r="N7493" i="3" s="1"/>
  <c r="P7490" i="4"/>
  <c r="H7490" i="4" s="1"/>
  <c r="G7490" i="4" s="1"/>
  <c r="Q1446" i="4"/>
  <c r="P1446" i="4"/>
  <c r="H1446" i="4" s="1"/>
  <c r="G1446" i="4" s="1"/>
  <c r="P7124" i="4"/>
  <c r="H7124" i="4" s="1"/>
  <c r="G7124" i="4" s="1"/>
  <c r="Q7124" i="4"/>
  <c r="N7127" i="3" s="1"/>
  <c r="Q5615" i="4"/>
  <c r="N5618" i="3" s="1"/>
  <c r="P5615" i="4"/>
  <c r="H5615" i="4" s="1"/>
  <c r="G5615" i="4" s="1"/>
  <c r="P3691" i="4"/>
  <c r="H3691" i="4" s="1"/>
  <c r="G3691" i="4" s="1"/>
  <c r="Q3691" i="4"/>
  <c r="N3694" i="3" s="1"/>
  <c r="Q3478" i="4"/>
  <c r="P3478" i="4"/>
  <c r="H3478" i="4" s="1"/>
  <c r="G3478" i="4" s="1"/>
  <c r="Q3350" i="4"/>
  <c r="N3353" i="3" s="1"/>
  <c r="P3350" i="4"/>
  <c r="H3350" i="4" s="1"/>
  <c r="G3350" i="4" s="1"/>
  <c r="Q2606" i="4"/>
  <c r="N2609" i="3" s="1"/>
  <c r="P2606" i="4"/>
  <c r="H2606" i="4" s="1"/>
  <c r="G2606" i="4" s="1"/>
  <c r="Q1658" i="4"/>
  <c r="N1661" i="3" s="1"/>
  <c r="P1658" i="4"/>
  <c r="H1658" i="4" s="1"/>
  <c r="G1658" i="4" s="1"/>
  <c r="Q7849" i="4"/>
  <c r="N7852" i="3" s="1"/>
  <c r="P7849" i="4"/>
  <c r="H7849" i="4" s="1"/>
  <c r="G7849" i="4" s="1"/>
  <c r="Q529" i="4"/>
  <c r="N532" i="3" s="1"/>
  <c r="P529" i="4"/>
  <c r="H529" i="4" s="1"/>
  <c r="G529" i="4" s="1"/>
  <c r="P7339" i="4"/>
  <c r="H7339" i="4" s="1"/>
  <c r="G7339" i="4" s="1"/>
  <c r="Q7339" i="4"/>
  <c r="N7342" i="3" s="1"/>
  <c r="Q4917" i="4"/>
  <c r="N4920" i="3" s="1"/>
  <c r="P4917" i="4"/>
  <c r="H4917" i="4" s="1"/>
  <c r="G4917" i="4" s="1"/>
  <c r="Q2476" i="4"/>
  <c r="P2476" i="4"/>
  <c r="H2476" i="4" s="1"/>
  <c r="G2476" i="4" s="1"/>
  <c r="Q1386" i="4"/>
  <c r="N1389" i="3" s="1"/>
  <c r="P1386" i="4"/>
  <c r="H1386" i="4" s="1"/>
  <c r="G1386" i="4" s="1"/>
  <c r="Q8259" i="4"/>
  <c r="P8259" i="4"/>
  <c r="H8259" i="4" s="1"/>
  <c r="G8259" i="4" s="1"/>
  <c r="Q1820" i="4"/>
  <c r="N1823" i="3" s="1"/>
  <c r="P1820" i="4"/>
  <c r="H1820" i="4" s="1"/>
  <c r="G1820" i="4" s="1"/>
  <c r="P7336" i="4"/>
  <c r="H7336" i="4" s="1"/>
  <c r="G7336" i="4" s="1"/>
  <c r="Q7336" i="4"/>
  <c r="Q4261" i="4"/>
  <c r="N4264" i="3" s="1"/>
  <c r="P4261" i="4"/>
  <c r="H4261" i="4" s="1"/>
  <c r="G4261" i="4" s="1"/>
  <c r="Q2268" i="4"/>
  <c r="N2271" i="3" s="1"/>
  <c r="P2268" i="4"/>
  <c r="H2268" i="4" s="1"/>
  <c r="G2268" i="4" s="1"/>
  <c r="Q1346" i="4"/>
  <c r="N1349" i="3" s="1"/>
  <c r="P1346" i="4"/>
  <c r="H1346" i="4" s="1"/>
  <c r="G1346" i="4" s="1"/>
  <c r="P7892" i="4"/>
  <c r="H7892" i="4" s="1"/>
  <c r="G7892" i="4" s="1"/>
  <c r="Q7892" i="4"/>
  <c r="N7895" i="3" s="1"/>
  <c r="P4882" i="4"/>
  <c r="H4882" i="4" s="1"/>
  <c r="G4882" i="4" s="1"/>
  <c r="Q4882" i="4"/>
  <c r="N4885" i="3" s="1"/>
  <c r="P3309" i="4"/>
  <c r="H3309" i="4" s="1"/>
  <c r="G3309" i="4" s="1"/>
  <c r="Q3309" i="4"/>
  <c r="N3312" i="3" s="1"/>
  <c r="Q2236" i="4"/>
  <c r="N2239" i="3" s="1"/>
  <c r="P2236" i="4"/>
  <c r="H2236" i="4" s="1"/>
  <c r="G2236" i="4" s="1"/>
  <c r="Q737" i="4"/>
  <c r="P737" i="4"/>
  <c r="H737" i="4" s="1"/>
  <c r="G737" i="4" s="1"/>
  <c r="Q1588" i="4"/>
  <c r="N1591" i="3" s="1"/>
  <c r="P1588" i="4"/>
  <c r="H1588" i="4" s="1"/>
  <c r="G1588" i="4" s="1"/>
  <c r="Q1498" i="4"/>
  <c r="N1501" i="3" s="1"/>
  <c r="P1498" i="4"/>
  <c r="H1498" i="4" s="1"/>
  <c r="G1498" i="4" s="1"/>
  <c r="Q6032" i="4"/>
  <c r="N6035" i="3" s="1"/>
  <c r="P6032" i="4"/>
  <c r="H6032" i="4" s="1"/>
  <c r="G6032" i="4" s="1"/>
  <c r="Q349" i="4"/>
  <c r="P349" i="4"/>
  <c r="H349" i="4" s="1"/>
  <c r="G349" i="4" s="1"/>
  <c r="P3707" i="4"/>
  <c r="H3707" i="4" s="1"/>
  <c r="G3707" i="4" s="1"/>
  <c r="Q3707" i="4"/>
  <c r="N3710" i="3" s="1"/>
  <c r="Q5196" i="4"/>
  <c r="N5199" i="3" s="1"/>
  <c r="P5196" i="4"/>
  <c r="H5196" i="4" s="1"/>
  <c r="G5196" i="4" s="1"/>
  <c r="Q2648" i="4"/>
  <c r="N2651" i="3" s="1"/>
  <c r="P2648" i="4"/>
  <c r="H2648" i="4" s="1"/>
  <c r="G2648" i="4" s="1"/>
  <c r="Q2036" i="4"/>
  <c r="P2036" i="4"/>
  <c r="H2036" i="4" s="1"/>
  <c r="G2036" i="4" s="1"/>
  <c r="P1364" i="4"/>
  <c r="H1364" i="4" s="1"/>
  <c r="G1364" i="4" s="1"/>
  <c r="Q1364" i="4"/>
  <c r="N1367" i="3" s="1"/>
  <c r="Q1141" i="4"/>
  <c r="N1144" i="3" s="1"/>
  <c r="P1141" i="4"/>
  <c r="H1141" i="4" s="1"/>
  <c r="G1141" i="4" s="1"/>
  <c r="Q1013" i="4"/>
  <c r="N1016" i="3" s="1"/>
  <c r="P1013" i="4"/>
  <c r="H1013" i="4" s="1"/>
  <c r="G1013" i="4" s="1"/>
  <c r="Q463" i="4"/>
  <c r="P463" i="4"/>
  <c r="H463" i="4" s="1"/>
  <c r="G463" i="4" s="1"/>
  <c r="Q361" i="4"/>
  <c r="N364" i="3" s="1"/>
  <c r="P361" i="4"/>
  <c r="H361" i="4" s="1"/>
  <c r="G361" i="4" s="1"/>
  <c r="Q426" i="4"/>
  <c r="N429" i="3" s="1"/>
  <c r="P426" i="4"/>
  <c r="H426" i="4" s="1"/>
  <c r="G426" i="4" s="1"/>
  <c r="Q1451" i="4"/>
  <c r="N1454" i="3" s="1"/>
  <c r="P1451" i="4"/>
  <c r="H1451" i="4" s="1"/>
  <c r="G1451" i="4" s="1"/>
  <c r="Q1961" i="4"/>
  <c r="P1961" i="4"/>
  <c r="H1961" i="4" s="1"/>
  <c r="G1961" i="4" s="1"/>
  <c r="Q2335" i="4"/>
  <c r="N2338" i="3" s="1"/>
  <c r="P2335" i="4"/>
  <c r="H2335" i="4" s="1"/>
  <c r="G2335" i="4" s="1"/>
  <c r="Q2847" i="4"/>
  <c r="P2847" i="4"/>
  <c r="H2847" i="4" s="1"/>
  <c r="G2847" i="4" s="1"/>
  <c r="P3896" i="4"/>
  <c r="H3896" i="4" s="1"/>
  <c r="G3896" i="4" s="1"/>
  <c r="Q3896" i="4"/>
  <c r="N3899" i="3" s="1"/>
  <c r="Q6849" i="4"/>
  <c r="N6852" i="3" s="1"/>
  <c r="P6849" i="4"/>
  <c r="H6849" i="4" s="1"/>
  <c r="G6849" i="4" s="1"/>
  <c r="Q432" i="4"/>
  <c r="P432" i="4"/>
  <c r="H432" i="4" s="1"/>
  <c r="G432" i="4" s="1"/>
  <c r="Q1341" i="4"/>
  <c r="N1344" i="3" s="1"/>
  <c r="P1341" i="4"/>
  <c r="H1341" i="4" s="1"/>
  <c r="G1341" i="4" s="1"/>
  <c r="Q1825" i="4"/>
  <c r="N1828" i="3" s="1"/>
  <c r="P1825" i="4"/>
  <c r="H1825" i="4" s="1"/>
  <c r="G1825" i="4" s="1"/>
  <c r="Q2401" i="4"/>
  <c r="P2401" i="4"/>
  <c r="H2401" i="4" s="1"/>
  <c r="G2401" i="4" s="1"/>
  <c r="Q2913" i="4"/>
  <c r="P2913" i="4"/>
  <c r="H2913" i="4" s="1"/>
  <c r="G2913" i="4" s="1"/>
  <c r="Q3974" i="4"/>
  <c r="P3974" i="4"/>
  <c r="H3974" i="4" s="1"/>
  <c r="G3974" i="4" s="1"/>
  <c r="Q6352" i="4"/>
  <c r="N6355" i="3" s="1"/>
  <c r="P6352" i="4"/>
  <c r="H6352" i="4" s="1"/>
  <c r="G6352" i="4" s="1"/>
  <c r="Q106" i="4"/>
  <c r="N109" i="3" s="1"/>
  <c r="P106" i="4"/>
  <c r="H106" i="4" s="1"/>
  <c r="G106" i="4" s="1"/>
  <c r="Q1895" i="4"/>
  <c r="N1898" i="3" s="1"/>
  <c r="P1895" i="4"/>
  <c r="H1895" i="4" s="1"/>
  <c r="G1895" i="4" s="1"/>
  <c r="P3652" i="4"/>
  <c r="H3652" i="4" s="1"/>
  <c r="G3652" i="4" s="1"/>
  <c r="Q3652" i="4"/>
  <c r="N3655" i="3" s="1"/>
  <c r="Q216" i="4"/>
  <c r="N219" i="3" s="1"/>
  <c r="P216" i="4"/>
  <c r="H216" i="4" s="1"/>
  <c r="G216" i="4" s="1"/>
  <c r="Q2089" i="4"/>
  <c r="P2089" i="4"/>
  <c r="H2089" i="4" s="1"/>
  <c r="G2089" i="4" s="1"/>
  <c r="P4667" i="4"/>
  <c r="H4667" i="4" s="1"/>
  <c r="G4667" i="4" s="1"/>
  <c r="Q4667" i="4"/>
  <c r="N4670" i="3" s="1"/>
  <c r="Q230" i="4"/>
  <c r="P230" i="4"/>
  <c r="H230" i="4" s="1"/>
  <c r="G230" i="4" s="1"/>
  <c r="P1597" i="4"/>
  <c r="H1597" i="4" s="1"/>
  <c r="G1597" i="4" s="1"/>
  <c r="Q1597" i="4"/>
  <c r="N1600" i="3" s="1"/>
  <c r="Q4353" i="4"/>
  <c r="N4356" i="3" s="1"/>
  <c r="P4353" i="4"/>
  <c r="H4353" i="4" s="1"/>
  <c r="G4353" i="4" s="1"/>
  <c r="Q8141" i="4"/>
  <c r="N8144" i="3" s="1"/>
  <c r="P8141" i="4"/>
  <c r="H8141" i="4" s="1"/>
  <c r="G8141" i="4" s="1"/>
  <c r="Q392" i="4"/>
  <c r="N395" i="3" s="1"/>
  <c r="P392" i="4"/>
  <c r="H392" i="4" s="1"/>
  <c r="G392" i="4" s="1"/>
  <c r="Q1421" i="4"/>
  <c r="N1424" i="3" s="1"/>
  <c r="P1421" i="4"/>
  <c r="H1421" i="4" s="1"/>
  <c r="G1421" i="4" s="1"/>
  <c r="Q2103" i="4"/>
  <c r="P2103" i="4"/>
  <c r="H2103" i="4" s="1"/>
  <c r="G2103" i="4" s="1"/>
  <c r="Q2625" i="4"/>
  <c r="N2628" i="3" s="1"/>
  <c r="P2625" i="4"/>
  <c r="H2625" i="4" s="1"/>
  <c r="G2625" i="4" s="1"/>
  <c r="Q3160" i="4"/>
  <c r="N3163" i="3" s="1"/>
  <c r="P3160" i="4"/>
  <c r="H3160" i="4" s="1"/>
  <c r="G3160" i="4" s="1"/>
  <c r="P5514" i="4"/>
  <c r="H5514" i="4" s="1"/>
  <c r="G5514" i="4" s="1"/>
  <c r="Q5514" i="4"/>
  <c r="N5517" i="3" s="1"/>
  <c r="Q7178" i="4"/>
  <c r="P7178" i="4"/>
  <c r="H7178" i="4" s="1"/>
  <c r="G7178" i="4" s="1"/>
  <c r="Q8751" i="4"/>
  <c r="P8751" i="4"/>
  <c r="H8751" i="4" s="1"/>
  <c r="G8751" i="4" s="1"/>
  <c r="P1581" i="4"/>
  <c r="H1581" i="4" s="1"/>
  <c r="G1581" i="4" s="1"/>
  <c r="Q1581" i="4"/>
  <c r="N1584" i="3" s="1"/>
  <c r="Q2671" i="4"/>
  <c r="N2674" i="3" s="1"/>
  <c r="P2671" i="4"/>
  <c r="H2671" i="4" s="1"/>
  <c r="G2671" i="4" s="1"/>
  <c r="Q7887" i="4"/>
  <c r="N7890" i="3" s="1"/>
  <c r="P7887" i="4"/>
  <c r="H7887" i="4" s="1"/>
  <c r="G7887" i="4" s="1"/>
  <c r="Q2353" i="4"/>
  <c r="N2356" i="3" s="1"/>
  <c r="P2353" i="4"/>
  <c r="H2353" i="4" s="1"/>
  <c r="G2353" i="4" s="1"/>
  <c r="P6960" i="4"/>
  <c r="H6960" i="4" s="1"/>
  <c r="G6960" i="4" s="1"/>
  <c r="Q6960" i="4"/>
  <c r="N6963" i="3" s="1"/>
  <c r="Q2091" i="4"/>
  <c r="N2094" i="3" s="1"/>
  <c r="P2091" i="4"/>
  <c r="H2091" i="4" s="1"/>
  <c r="G2091" i="4" s="1"/>
  <c r="Q8376" i="4"/>
  <c r="N8379" i="3" s="1"/>
  <c r="P8376" i="4"/>
  <c r="H8376" i="4" s="1"/>
  <c r="G8376" i="4" s="1"/>
  <c r="Q632" i="4"/>
  <c r="P632" i="4"/>
  <c r="H632" i="4" s="1"/>
  <c r="G632" i="4" s="1"/>
  <c r="P1549" i="4"/>
  <c r="H1549" i="4" s="1"/>
  <c r="G1549" i="4" s="1"/>
  <c r="Q1549" i="4"/>
  <c r="N1552" i="3" s="1"/>
  <c r="Q2043" i="4"/>
  <c r="N2046" i="3" s="1"/>
  <c r="P2043" i="4"/>
  <c r="H2043" i="4" s="1"/>
  <c r="G2043" i="4" s="1"/>
  <c r="Q2447" i="4"/>
  <c r="P2447" i="4"/>
  <c r="H2447" i="4" s="1"/>
  <c r="G2447" i="4" s="1"/>
  <c r="Q2991" i="4"/>
  <c r="P2991" i="4"/>
  <c r="H2991" i="4" s="1"/>
  <c r="G2991" i="4" s="1"/>
  <c r="Q4737" i="4"/>
  <c r="N4740" i="3" s="1"/>
  <c r="P4737" i="4"/>
  <c r="H4737" i="4" s="1"/>
  <c r="G4737" i="4" s="1"/>
  <c r="Q6440" i="4"/>
  <c r="N6443" i="3" s="1"/>
  <c r="P6440" i="4"/>
  <c r="H6440" i="4" s="1"/>
  <c r="G6440" i="4" s="1"/>
  <c r="Q8547" i="4"/>
  <c r="P8547" i="4"/>
  <c r="H8547" i="4" s="1"/>
  <c r="G8547" i="4" s="1"/>
  <c r="Q2415" i="4"/>
  <c r="N2418" i="3" s="1"/>
  <c r="P2415" i="4"/>
  <c r="H2415" i="4" s="1"/>
  <c r="G2415" i="4" s="1"/>
  <c r="Q6881" i="4"/>
  <c r="N6884" i="3" s="1"/>
  <c r="P6881" i="4"/>
  <c r="H6881" i="4" s="1"/>
  <c r="G6881" i="4" s="1"/>
  <c r="Q1841" i="4"/>
  <c r="N1844" i="3" s="1"/>
  <c r="P1841" i="4"/>
  <c r="H1841" i="4" s="1"/>
  <c r="G1841" i="4" s="1"/>
  <c r="P3676" i="4"/>
  <c r="H3676" i="4" s="1"/>
  <c r="G3676" i="4" s="1"/>
  <c r="Q3676" i="4"/>
  <c r="Q8586" i="4"/>
  <c r="N8589" i="3" s="1"/>
  <c r="P8586" i="4"/>
  <c r="H8586" i="4" s="1"/>
  <c r="G8586" i="4" s="1"/>
  <c r="Q2027" i="4"/>
  <c r="N2030" i="3" s="1"/>
  <c r="P2027" i="4"/>
  <c r="H2027" i="4" s="1"/>
  <c r="G2027" i="4" s="1"/>
  <c r="Q4673" i="4"/>
  <c r="N4676" i="3" s="1"/>
  <c r="P4673" i="4"/>
  <c r="H4673" i="4" s="1"/>
  <c r="G4673" i="4" s="1"/>
  <c r="Q146" i="4"/>
  <c r="N149" i="3" s="1"/>
  <c r="P146" i="4"/>
  <c r="H146" i="4" s="1"/>
  <c r="G146" i="4" s="1"/>
  <c r="Q736" i="4"/>
  <c r="N739" i="3" s="1"/>
  <c r="P736" i="4"/>
  <c r="H736" i="4" s="1"/>
  <c r="G736" i="4" s="1"/>
  <c r="Q1691" i="4"/>
  <c r="N1694" i="3" s="1"/>
  <c r="P1691" i="4"/>
  <c r="H1691" i="4" s="1"/>
  <c r="G1691" i="4" s="1"/>
  <c r="Q2235" i="4"/>
  <c r="N2238" i="3" s="1"/>
  <c r="P2235" i="4"/>
  <c r="H2235" i="4" s="1"/>
  <c r="G2235" i="4" s="1"/>
  <c r="Q2769" i="4"/>
  <c r="N2772" i="3" s="1"/>
  <c r="P2769" i="4"/>
  <c r="H2769" i="4" s="1"/>
  <c r="G2769" i="4" s="1"/>
  <c r="Q3886" i="4"/>
  <c r="N3889" i="3" s="1"/>
  <c r="P3886" i="4"/>
  <c r="H3886" i="4" s="1"/>
  <c r="G3886" i="4" s="1"/>
  <c r="P6308" i="4"/>
  <c r="H6308" i="4" s="1"/>
  <c r="G6308" i="4" s="1"/>
  <c r="Q6308" i="4"/>
  <c r="N6311" i="3" s="1"/>
  <c r="Q664" i="4"/>
  <c r="N667" i="3" s="1"/>
  <c r="P664" i="4"/>
  <c r="H664" i="4" s="1"/>
  <c r="G664" i="4" s="1"/>
  <c r="Q840" i="4"/>
  <c r="P840" i="4"/>
  <c r="H840" i="4" s="1"/>
  <c r="G840" i="4" s="1"/>
  <c r="Q1385" i="4"/>
  <c r="N1388" i="3" s="1"/>
  <c r="P1385" i="4"/>
  <c r="H1385" i="4" s="1"/>
  <c r="G1385" i="4" s="1"/>
  <c r="Q1503" i="4"/>
  <c r="N1506" i="3" s="1"/>
  <c r="P1503" i="4"/>
  <c r="H1503" i="4" s="1"/>
  <c r="G1503" i="4" s="1"/>
  <c r="Q1639" i="4"/>
  <c r="N1642" i="3" s="1"/>
  <c r="P1639" i="4"/>
  <c r="H1639" i="4" s="1"/>
  <c r="G1639" i="4" s="1"/>
  <c r="Q1767" i="4"/>
  <c r="N1770" i="3" s="1"/>
  <c r="P1767" i="4"/>
  <c r="H1767" i="4" s="1"/>
  <c r="G1767" i="4" s="1"/>
  <c r="P1893" i="4"/>
  <c r="H1893" i="4" s="1"/>
  <c r="G1893" i="4" s="1"/>
  <c r="Q1893" i="4"/>
  <c r="N1896" i="3" s="1"/>
  <c r="Q2039" i="4"/>
  <c r="N2042" i="3" s="1"/>
  <c r="P2039" i="4"/>
  <c r="H2039" i="4" s="1"/>
  <c r="G2039" i="4" s="1"/>
  <c r="P2173" i="4"/>
  <c r="H2173" i="4" s="1"/>
  <c r="G2173" i="4" s="1"/>
  <c r="Q2173" i="4"/>
  <c r="N2176" i="3" s="1"/>
  <c r="Q2259" i="4"/>
  <c r="N2262" i="3" s="1"/>
  <c r="P2259" i="4"/>
  <c r="H2259" i="4" s="1"/>
  <c r="G2259" i="4" s="1"/>
  <c r="Q2411" i="4"/>
  <c r="P2411" i="4"/>
  <c r="H2411" i="4" s="1"/>
  <c r="G2411" i="4" s="1"/>
  <c r="Q2539" i="4"/>
  <c r="N2542" i="3" s="1"/>
  <c r="P2539" i="4"/>
  <c r="H2539" i="4" s="1"/>
  <c r="G2539" i="4" s="1"/>
  <c r="Q2667" i="4"/>
  <c r="N2670" i="3" s="1"/>
  <c r="P2667" i="4"/>
  <c r="H2667" i="4" s="1"/>
  <c r="G2667" i="4" s="1"/>
  <c r="Q2795" i="4"/>
  <c r="P2795" i="4"/>
  <c r="H2795" i="4" s="1"/>
  <c r="G2795" i="4" s="1"/>
  <c r="Q2921" i="4"/>
  <c r="N2924" i="3" s="1"/>
  <c r="P2921" i="4"/>
  <c r="H2921" i="4" s="1"/>
  <c r="G2921" i="4" s="1"/>
  <c r="Q3041" i="4"/>
  <c r="P3041" i="4"/>
  <c r="H3041" i="4" s="1"/>
  <c r="G3041" i="4" s="1"/>
  <c r="P3624" i="4"/>
  <c r="H3624" i="4" s="1"/>
  <c r="G3624" i="4" s="1"/>
  <c r="Q3624" i="4"/>
  <c r="N3627" i="3" s="1"/>
  <c r="P3944" i="4"/>
  <c r="H3944" i="4" s="1"/>
  <c r="G3944" i="4" s="1"/>
  <c r="Q3944" i="4"/>
  <c r="N3947" i="3" s="1"/>
  <c r="Q4841" i="4"/>
  <c r="N4844" i="3" s="1"/>
  <c r="P4841" i="4"/>
  <c r="H4841" i="4" s="1"/>
  <c r="G4841" i="4" s="1"/>
  <c r="Q5409" i="4"/>
  <c r="N5412" i="3" s="1"/>
  <c r="P5409" i="4"/>
  <c r="H5409" i="4" s="1"/>
  <c r="G5409" i="4" s="1"/>
  <c r="P5684" i="4"/>
  <c r="H5684" i="4" s="1"/>
  <c r="G5684" i="4" s="1"/>
  <c r="Q5684" i="4"/>
  <c r="N5687" i="3" s="1"/>
  <c r="P6332" i="4"/>
  <c r="H6332" i="4" s="1"/>
  <c r="G6332" i="4" s="1"/>
  <c r="Q6332" i="4"/>
  <c r="P6689" i="4"/>
  <c r="H6689" i="4" s="1"/>
  <c r="G6689" i="4" s="1"/>
  <c r="Q6689" i="4"/>
  <c r="N6692" i="3" s="1"/>
  <c r="P7032" i="4"/>
  <c r="H7032" i="4" s="1"/>
  <c r="G7032" i="4" s="1"/>
  <c r="Q7032" i="4"/>
  <c r="N7035" i="3" s="1"/>
  <c r="P7567" i="4"/>
  <c r="H7567" i="4" s="1"/>
  <c r="G7567" i="4" s="1"/>
  <c r="Q7567" i="4"/>
  <c r="N7570" i="3" s="1"/>
  <c r="Q8025" i="4"/>
  <c r="P8025" i="4"/>
  <c r="H8025" i="4" s="1"/>
  <c r="G8025" i="4" s="1"/>
  <c r="P8275" i="4"/>
  <c r="H8275" i="4" s="1"/>
  <c r="G8275" i="4" s="1"/>
  <c r="Q8275" i="4"/>
  <c r="N8278" i="3" s="1"/>
  <c r="Q8650" i="4"/>
  <c r="P8650" i="4"/>
  <c r="H8650" i="4" s="1"/>
  <c r="G8650" i="4" s="1"/>
  <c r="Q126" i="4"/>
  <c r="N129" i="3" s="1"/>
  <c r="P126" i="4"/>
  <c r="H126" i="4" s="1"/>
  <c r="G126" i="4" s="1"/>
  <c r="Q336" i="4"/>
  <c r="P336" i="4"/>
  <c r="H336" i="4" s="1"/>
  <c r="G336" i="4" s="1"/>
  <c r="Q518" i="4"/>
  <c r="N521" i="3" s="1"/>
  <c r="P518" i="4"/>
  <c r="H518" i="4" s="1"/>
  <c r="G518" i="4" s="1"/>
  <c r="Q688" i="4"/>
  <c r="P688" i="4"/>
  <c r="H688" i="4" s="1"/>
  <c r="G688" i="4" s="1"/>
  <c r="Q1279" i="4"/>
  <c r="N1282" i="3" s="1"/>
  <c r="P1279" i="4"/>
  <c r="H1279" i="4" s="1"/>
  <c r="G1279" i="4" s="1"/>
  <c r="Q1403" i="4"/>
  <c r="P1403" i="4"/>
  <c r="H1403" i="4" s="1"/>
  <c r="G1403" i="4" s="1"/>
  <c r="Q1537" i="4"/>
  <c r="N1540" i="3" s="1"/>
  <c r="P1537" i="4"/>
  <c r="H1537" i="4" s="1"/>
  <c r="G1537" i="4" s="1"/>
  <c r="Q1673" i="4"/>
  <c r="P1673" i="4"/>
  <c r="H1673" i="4" s="1"/>
  <c r="G1673" i="4" s="1"/>
  <c r="Q1799" i="4"/>
  <c r="N1802" i="3" s="1"/>
  <c r="P1799" i="4"/>
  <c r="H1799" i="4" s="1"/>
  <c r="G1799" i="4" s="1"/>
  <c r="P1925" i="4"/>
  <c r="H1925" i="4" s="1"/>
  <c r="G1925" i="4" s="1"/>
  <c r="Q1925" i="4"/>
  <c r="N1928" i="3" s="1"/>
  <c r="Q2057" i="4"/>
  <c r="P2057" i="4"/>
  <c r="H2057" i="4" s="1"/>
  <c r="G2057" i="4" s="1"/>
  <c r="Q2175" i="4"/>
  <c r="P2175" i="4"/>
  <c r="H2175" i="4" s="1"/>
  <c r="G2175" i="4" s="1"/>
  <c r="P2365" i="4"/>
  <c r="H2365" i="4" s="1"/>
  <c r="G2365" i="4" s="1"/>
  <c r="Q2365" i="4"/>
  <c r="N2368" i="3" s="1"/>
  <c r="P2493" i="4"/>
  <c r="H2493" i="4" s="1"/>
  <c r="G2493" i="4" s="1"/>
  <c r="Q2493" i="4"/>
  <c r="N2496" i="3" s="1"/>
  <c r="P2621" i="4"/>
  <c r="H2621" i="4" s="1"/>
  <c r="G2621" i="4" s="1"/>
  <c r="Q2621" i="4"/>
  <c r="N2624" i="3" s="1"/>
  <c r="P2749" i="4"/>
  <c r="H2749" i="4" s="1"/>
  <c r="G2749" i="4" s="1"/>
  <c r="Q2749" i="4"/>
  <c r="N2752" i="3" s="1"/>
  <c r="P2877" i="4"/>
  <c r="H2877" i="4" s="1"/>
  <c r="G2877" i="4" s="1"/>
  <c r="Q2877" i="4"/>
  <c r="N2880" i="3" s="1"/>
  <c r="Q2959" i="4"/>
  <c r="N2962" i="3" s="1"/>
  <c r="P2959" i="4"/>
  <c r="H2959" i="4" s="1"/>
  <c r="G2959" i="4" s="1"/>
  <c r="Q3120" i="4"/>
  <c r="N3123" i="3" s="1"/>
  <c r="P3120" i="4"/>
  <c r="H3120" i="4" s="1"/>
  <c r="G3120" i="4" s="1"/>
  <c r="Q3614" i="4"/>
  <c r="P3614" i="4"/>
  <c r="H3614" i="4" s="1"/>
  <c r="G3614" i="4" s="1"/>
  <c r="Q4525" i="4"/>
  <c r="N4528" i="3" s="1"/>
  <c r="P4525" i="4"/>
  <c r="H4525" i="4" s="1"/>
  <c r="G4525" i="4" s="1"/>
  <c r="Q5093" i="4"/>
  <c r="P5093" i="4"/>
  <c r="H5093" i="4" s="1"/>
  <c r="G5093" i="4" s="1"/>
  <c r="Q5533" i="4"/>
  <c r="N5536" i="3" s="1"/>
  <c r="P5533" i="4"/>
  <c r="H5533" i="4" s="1"/>
  <c r="G5533" i="4" s="1"/>
  <c r="Q5845" i="4"/>
  <c r="P5845" i="4"/>
  <c r="H5845" i="4" s="1"/>
  <c r="G5845" i="4" s="1"/>
  <c r="Q6576" i="4"/>
  <c r="N6579" i="3" s="1"/>
  <c r="P6576" i="4"/>
  <c r="H6576" i="4" s="1"/>
  <c r="G6576" i="4" s="1"/>
  <c r="Q6933" i="4"/>
  <c r="N6936" i="3" s="1"/>
  <c r="P6933" i="4"/>
  <c r="H6933" i="4" s="1"/>
  <c r="G6933" i="4" s="1"/>
  <c r="P7456" i="4"/>
  <c r="H7456" i="4" s="1"/>
  <c r="G7456" i="4" s="1"/>
  <c r="Q7456" i="4"/>
  <c r="N7459" i="3" s="1"/>
  <c r="P8044" i="4"/>
  <c r="H8044" i="4" s="1"/>
  <c r="G8044" i="4" s="1"/>
  <c r="Q8044" i="4"/>
  <c r="N8047" i="3" s="1"/>
  <c r="Q8469" i="4"/>
  <c r="N8472" i="3" s="1"/>
  <c r="P8469" i="4"/>
  <c r="H8469" i="4" s="1"/>
  <c r="G8469" i="4" s="1"/>
  <c r="Q222" i="4"/>
  <c r="P222" i="4"/>
  <c r="H222" i="4" s="1"/>
  <c r="G222" i="4" s="1"/>
  <c r="Q592" i="4"/>
  <c r="N595" i="3" s="1"/>
  <c r="P592" i="4"/>
  <c r="H592" i="4" s="1"/>
  <c r="G592" i="4" s="1"/>
  <c r="Q1313" i="4"/>
  <c r="P1313" i="4"/>
  <c r="H1313" i="4" s="1"/>
  <c r="G1313" i="4" s="1"/>
  <c r="Q1527" i="4"/>
  <c r="N1530" i="3" s="1"/>
  <c r="P1527" i="4"/>
  <c r="H1527" i="4" s="1"/>
  <c r="G1527" i="4" s="1"/>
  <c r="Q1903" i="4"/>
  <c r="P1903" i="4"/>
  <c r="H1903" i="4" s="1"/>
  <c r="G1903" i="4" s="1"/>
  <c r="Q2323" i="4"/>
  <c r="N2326" i="3" s="1"/>
  <c r="P2323" i="4"/>
  <c r="H2323" i="4" s="1"/>
  <c r="G2323" i="4" s="1"/>
  <c r="Q2899" i="4"/>
  <c r="P2899" i="4"/>
  <c r="H2899" i="4" s="1"/>
  <c r="G2899" i="4" s="1"/>
  <c r="P3205" i="4"/>
  <c r="H3205" i="4" s="1"/>
  <c r="G3205" i="4" s="1"/>
  <c r="Q3205" i="4"/>
  <c r="N3208" i="3" s="1"/>
  <c r="Q4951" i="4"/>
  <c r="P4951" i="4"/>
  <c r="H4951" i="4" s="1"/>
  <c r="G4951" i="4" s="1"/>
  <c r="Q6819" i="4"/>
  <c r="N6822" i="3" s="1"/>
  <c r="P6819" i="4"/>
  <c r="H6819" i="4" s="1"/>
  <c r="G6819" i="4" s="1"/>
  <c r="Q8212" i="4"/>
  <c r="P8212" i="4"/>
  <c r="H8212" i="4" s="1"/>
  <c r="G8212" i="4" s="1"/>
  <c r="Q10" i="4"/>
  <c r="N13" i="3" s="1"/>
  <c r="P10" i="4"/>
  <c r="H10" i="4" s="1"/>
  <c r="G10" i="4" s="1"/>
  <c r="Q206" i="4"/>
  <c r="N209" i="3" s="1"/>
  <c r="P206" i="4"/>
  <c r="H206" i="4" s="1"/>
  <c r="G206" i="4" s="1"/>
  <c r="Q418" i="4"/>
  <c r="N421" i="3" s="1"/>
  <c r="P418" i="4"/>
  <c r="H418" i="4" s="1"/>
  <c r="G418" i="4" s="1"/>
  <c r="Q616" i="4"/>
  <c r="P616" i="4"/>
  <c r="H616" i="4" s="1"/>
  <c r="G616" i="4" s="1"/>
  <c r="Q790" i="4"/>
  <c r="N793" i="3" s="1"/>
  <c r="P790" i="4"/>
  <c r="H790" i="4" s="1"/>
  <c r="G790" i="4" s="1"/>
  <c r="Q1331" i="4"/>
  <c r="P1331" i="4"/>
  <c r="H1331" i="4" s="1"/>
  <c r="G1331" i="4" s="1"/>
  <c r="Q1457" i="4"/>
  <c r="N1460" i="3" s="1"/>
  <c r="P1457" i="4"/>
  <c r="H1457" i="4" s="1"/>
  <c r="G1457" i="4" s="1"/>
  <c r="Q1571" i="4"/>
  <c r="P1571" i="4"/>
  <c r="H1571" i="4" s="1"/>
  <c r="G1571" i="4" s="1"/>
  <c r="Q1697" i="4"/>
  <c r="N1700" i="3" s="1"/>
  <c r="P1697" i="4"/>
  <c r="H1697" i="4" s="1"/>
  <c r="G1697" i="4" s="1"/>
  <c r="Q1817" i="4"/>
  <c r="P1817" i="4"/>
  <c r="H1817" i="4" s="1"/>
  <c r="G1817" i="4" s="1"/>
  <c r="Q1945" i="4"/>
  <c r="P1945" i="4"/>
  <c r="H1945" i="4" s="1"/>
  <c r="G1945" i="4" s="1"/>
  <c r="Q2049" i="4"/>
  <c r="P2049" i="4"/>
  <c r="H2049" i="4" s="1"/>
  <c r="G2049" i="4" s="1"/>
  <c r="Q2183" i="4"/>
  <c r="N2186" i="3" s="1"/>
  <c r="P2183" i="4"/>
  <c r="H2183" i="4" s="1"/>
  <c r="G2183" i="4" s="1"/>
  <c r="Q2263" i="4"/>
  <c r="N2266" i="3" s="1"/>
  <c r="P2263" i="4"/>
  <c r="H2263" i="4" s="1"/>
  <c r="G2263" i="4" s="1"/>
  <c r="P2373" i="4"/>
  <c r="H2373" i="4" s="1"/>
  <c r="G2373" i="4" s="1"/>
  <c r="Q2373" i="4"/>
  <c r="N2376" i="3" s="1"/>
  <c r="P2501" i="4"/>
  <c r="H2501" i="4" s="1"/>
  <c r="G2501" i="4" s="1"/>
  <c r="Q2501" i="4"/>
  <c r="N2504" i="3" s="1"/>
  <c r="P2629" i="4"/>
  <c r="H2629" i="4" s="1"/>
  <c r="G2629" i="4" s="1"/>
  <c r="Q2629" i="4"/>
  <c r="N2632" i="3" s="1"/>
  <c r="P2757" i="4"/>
  <c r="H2757" i="4" s="1"/>
  <c r="G2757" i="4" s="1"/>
  <c r="Q2757" i="4"/>
  <c r="N2760" i="3" s="1"/>
  <c r="P2885" i="4"/>
  <c r="H2885" i="4" s="1"/>
  <c r="G2885" i="4" s="1"/>
  <c r="Q2885" i="4"/>
  <c r="N2888" i="3" s="1"/>
  <c r="Q3074" i="4"/>
  <c r="P3074" i="4"/>
  <c r="H3074" i="4" s="1"/>
  <c r="G3074" i="4" s="1"/>
  <c r="Q3598" i="4"/>
  <c r="N3601" i="3" s="1"/>
  <c r="P3598" i="4"/>
  <c r="H3598" i="4" s="1"/>
  <c r="G3598" i="4" s="1"/>
  <c r="Q3838" i="4"/>
  <c r="P3838" i="4"/>
  <c r="H3838" i="4" s="1"/>
  <c r="G3838" i="4" s="1"/>
  <c r="P4635" i="4"/>
  <c r="H4635" i="4" s="1"/>
  <c r="G4635" i="4" s="1"/>
  <c r="Q4635" i="4"/>
  <c r="N4638" i="3" s="1"/>
  <c r="Q5189" i="4"/>
  <c r="P5189" i="4"/>
  <c r="H5189" i="4" s="1"/>
  <c r="G5189" i="4" s="1"/>
  <c r="Q5821" i="4"/>
  <c r="N5824" i="3" s="1"/>
  <c r="P5821" i="4"/>
  <c r="H5821" i="4" s="1"/>
  <c r="G5821" i="4" s="1"/>
  <c r="P6356" i="4"/>
  <c r="H6356" i="4" s="1"/>
  <c r="G6356" i="4" s="1"/>
  <c r="Q6356" i="4"/>
  <c r="P6789" i="4"/>
  <c r="H6789" i="4" s="1"/>
  <c r="G6789" i="4" s="1"/>
  <c r="Q6789" i="4"/>
  <c r="N6792" i="3" s="1"/>
  <c r="Q7298" i="4"/>
  <c r="P7298" i="4"/>
  <c r="H7298" i="4" s="1"/>
  <c r="G7298" i="4" s="1"/>
  <c r="Q7973" i="4"/>
  <c r="N7976" i="3" s="1"/>
  <c r="P7973" i="4"/>
  <c r="H7973" i="4" s="1"/>
  <c r="G7973" i="4" s="1"/>
  <c r="Q8220" i="4"/>
  <c r="N8223" i="3" s="1"/>
  <c r="P8220" i="4"/>
  <c r="H8220" i="4" s="1"/>
  <c r="G8220" i="4" s="1"/>
  <c r="Q8594" i="4"/>
  <c r="N8597" i="3" s="1"/>
  <c r="P8594" i="4"/>
  <c r="H8594" i="4" s="1"/>
  <c r="G8594" i="4" s="1"/>
  <c r="Q614" i="4"/>
  <c r="P614" i="4"/>
  <c r="H614" i="4" s="1"/>
  <c r="G614" i="4" s="1"/>
  <c r="Q1543" i="4"/>
  <c r="N1546" i="3" s="1"/>
  <c r="P1543" i="4"/>
  <c r="H1543" i="4" s="1"/>
  <c r="G1543" i="4" s="1"/>
  <c r="P1829" i="4"/>
  <c r="H1829" i="4" s="1"/>
  <c r="G1829" i="4" s="1"/>
  <c r="Q1829" i="4"/>
  <c r="N1832" i="3" s="1"/>
  <c r="Q2299" i="4"/>
  <c r="N2302" i="3" s="1"/>
  <c r="P2299" i="4"/>
  <c r="H2299" i="4" s="1"/>
  <c r="G2299" i="4" s="1"/>
  <c r="Q2707" i="4"/>
  <c r="P2707" i="4"/>
  <c r="H2707" i="4" s="1"/>
  <c r="G2707" i="4" s="1"/>
  <c r="Q3025" i="4"/>
  <c r="N3028" i="3" s="1"/>
  <c r="P3025" i="4"/>
  <c r="H3025" i="4" s="1"/>
  <c r="G3025" i="4" s="1"/>
  <c r="Q3990" i="4"/>
  <c r="P3990" i="4"/>
  <c r="H3990" i="4" s="1"/>
  <c r="G3990" i="4" s="1"/>
  <c r="P6522" i="4"/>
  <c r="H6522" i="4" s="1"/>
  <c r="G6522" i="4" s="1"/>
  <c r="Q6522" i="4"/>
  <c r="N6525" i="3" s="1"/>
  <c r="Q7786" i="4"/>
  <c r="P7786" i="4"/>
  <c r="H7786" i="4" s="1"/>
  <c r="G7786" i="4" s="1"/>
  <c r="Q528" i="4"/>
  <c r="N531" i="3" s="1"/>
  <c r="P528" i="4"/>
  <c r="H528" i="4" s="1"/>
  <c r="G528" i="4" s="1"/>
  <c r="Q814" i="4"/>
  <c r="P814" i="4"/>
  <c r="H814" i="4" s="1"/>
  <c r="G814" i="4" s="1"/>
  <c r="Q1317" i="4"/>
  <c r="N1320" i="3" s="1"/>
  <c r="P1317" i="4"/>
  <c r="H1317" i="4" s="1"/>
  <c r="G1317" i="4" s="1"/>
  <c r="Q1459" i="4"/>
  <c r="P1459" i="4"/>
  <c r="H1459" i="4" s="1"/>
  <c r="G1459" i="4" s="1"/>
  <c r="Q1587" i="4"/>
  <c r="N1590" i="3" s="1"/>
  <c r="P1587" i="4"/>
  <c r="H1587" i="4" s="1"/>
  <c r="G1587" i="4" s="1"/>
  <c r="Q1715" i="4"/>
  <c r="P1715" i="4"/>
  <c r="H1715" i="4" s="1"/>
  <c r="G1715" i="4" s="1"/>
  <c r="Q1849" i="4"/>
  <c r="N1852" i="3" s="1"/>
  <c r="P1849" i="4"/>
  <c r="H1849" i="4" s="1"/>
  <c r="G1849" i="4" s="1"/>
  <c r="Q1979" i="4"/>
  <c r="P1979" i="4"/>
  <c r="H1979" i="4" s="1"/>
  <c r="G1979" i="4" s="1"/>
  <c r="Q2107" i="4"/>
  <c r="N2110" i="3" s="1"/>
  <c r="P2107" i="4"/>
  <c r="H2107" i="4" s="1"/>
  <c r="G2107" i="4" s="1"/>
  <c r="Q2225" i="4"/>
  <c r="P2225" i="4"/>
  <c r="H2225" i="4" s="1"/>
  <c r="G2225" i="4" s="1"/>
  <c r="Q2423" i="4"/>
  <c r="N2426" i="3" s="1"/>
  <c r="P2423" i="4"/>
  <c r="H2423" i="4" s="1"/>
  <c r="G2423" i="4" s="1"/>
  <c r="Q2551" i="4"/>
  <c r="P2551" i="4"/>
  <c r="H2551" i="4" s="1"/>
  <c r="G2551" i="4" s="1"/>
  <c r="Q2679" i="4"/>
  <c r="N2682" i="3" s="1"/>
  <c r="P2679" i="4"/>
  <c r="H2679" i="4" s="1"/>
  <c r="G2679" i="4" s="1"/>
  <c r="Q2807" i="4"/>
  <c r="N2810" i="3" s="1"/>
  <c r="P2807" i="4"/>
  <c r="H2807" i="4" s="1"/>
  <c r="G2807" i="4" s="1"/>
  <c r="Q2939" i="4"/>
  <c r="N2942" i="3" s="1"/>
  <c r="P2939" i="4"/>
  <c r="H2939" i="4" s="1"/>
  <c r="G2939" i="4" s="1"/>
  <c r="P3013" i="4"/>
  <c r="H3013" i="4" s="1"/>
  <c r="G3013" i="4" s="1"/>
  <c r="Q3013" i="4"/>
  <c r="N3016" i="3" s="1"/>
  <c r="Q3196" i="4"/>
  <c r="N3199" i="3" s="1"/>
  <c r="P3196" i="4"/>
  <c r="H3196" i="4" s="1"/>
  <c r="G3196" i="4" s="1"/>
  <c r="P3780" i="4"/>
  <c r="H3780" i="4" s="1"/>
  <c r="G3780" i="4" s="1"/>
  <c r="Q3780" i="4"/>
  <c r="N3783" i="3" s="1"/>
  <c r="Q4589" i="4"/>
  <c r="N4592" i="3" s="1"/>
  <c r="P4589" i="4"/>
  <c r="H4589" i="4" s="1"/>
  <c r="G4589" i="4" s="1"/>
  <c r="Q5141" i="4"/>
  <c r="P5141" i="4"/>
  <c r="H5141" i="4" s="1"/>
  <c r="G5141" i="4" s="1"/>
  <c r="Q5610" i="4"/>
  <c r="N5613" i="3" s="1"/>
  <c r="P5610" i="4"/>
  <c r="H5610" i="4" s="1"/>
  <c r="G5610" i="4" s="1"/>
  <c r="Q5931" i="4"/>
  <c r="P5931" i="4"/>
  <c r="H5931" i="4" s="1"/>
  <c r="G5931" i="4" s="1"/>
  <c r="P6598" i="4"/>
  <c r="H6598" i="4" s="1"/>
  <c r="G6598" i="4" s="1"/>
  <c r="Q6598" i="4"/>
  <c r="N6601" i="3" s="1"/>
  <c r="P6893" i="4"/>
  <c r="H6893" i="4" s="1"/>
  <c r="G6893" i="4" s="1"/>
  <c r="Q6893" i="4"/>
  <c r="N6896" i="3" s="1"/>
  <c r="P7199" i="4"/>
  <c r="H7199" i="4" s="1"/>
  <c r="G7199" i="4" s="1"/>
  <c r="Q7199" i="4"/>
  <c r="N7202" i="3" s="1"/>
  <c r="Q7589" i="4"/>
  <c r="P7589" i="4"/>
  <c r="H7589" i="4" s="1"/>
  <c r="G7589" i="4" s="1"/>
  <c r="Q8121" i="4"/>
  <c r="N8124" i="3" s="1"/>
  <c r="P8121" i="4"/>
  <c r="H8121" i="4" s="1"/>
  <c r="G8121" i="4" s="1"/>
  <c r="Q8531" i="4"/>
  <c r="P8531" i="4"/>
  <c r="H8531" i="4" s="1"/>
  <c r="G8531" i="4" s="1"/>
  <c r="Q264" i="4"/>
  <c r="N267" i="3" s="1"/>
  <c r="P264" i="4"/>
  <c r="H264" i="4" s="1"/>
  <c r="G264" i="4" s="1"/>
  <c r="Q1299" i="4"/>
  <c r="P1299" i="4"/>
  <c r="H1299" i="4" s="1"/>
  <c r="G1299" i="4" s="1"/>
  <c r="Q1815" i="4"/>
  <c r="P1815" i="4"/>
  <c r="H1815" i="4" s="1"/>
  <c r="G1815" i="4" s="1"/>
  <c r="P2181" i="4"/>
  <c r="H2181" i="4" s="1"/>
  <c r="G2181" i="4" s="1"/>
  <c r="Q2181" i="4"/>
  <c r="N2184" i="3" s="1"/>
  <c r="Q2499" i="4"/>
  <c r="N2502" i="3" s="1"/>
  <c r="P2499" i="4"/>
  <c r="H2499" i="4" s="1"/>
  <c r="G2499" i="4" s="1"/>
  <c r="Q2883" i="4"/>
  <c r="P2883" i="4"/>
  <c r="H2883" i="4" s="1"/>
  <c r="G2883" i="4" s="1"/>
  <c r="Q3638" i="4"/>
  <c r="N3641" i="3" s="1"/>
  <c r="P3638" i="4"/>
  <c r="H3638" i="4" s="1"/>
  <c r="G3638" i="4" s="1"/>
  <c r="Q5431" i="4"/>
  <c r="P5431" i="4"/>
  <c r="H5431" i="4" s="1"/>
  <c r="G5431" i="4" s="1"/>
  <c r="Q6787" i="4"/>
  <c r="N6790" i="3" s="1"/>
  <c r="P6787" i="4"/>
  <c r="H6787" i="4" s="1"/>
  <c r="G6787" i="4" s="1"/>
  <c r="Q7937" i="4"/>
  <c r="P7937" i="4"/>
  <c r="H7937" i="4" s="1"/>
  <c r="G7937" i="4" s="1"/>
  <c r="Q54" i="4"/>
  <c r="N57" i="3" s="1"/>
  <c r="P54" i="4"/>
  <c r="H54" i="4" s="1"/>
  <c r="G54" i="4" s="1"/>
  <c r="Q208" i="4"/>
  <c r="N211" i="3" s="1"/>
  <c r="P208" i="4"/>
  <c r="H208" i="4" s="1"/>
  <c r="G208" i="4" s="1"/>
  <c r="Q506" i="4"/>
  <c r="N509" i="3" s="1"/>
  <c r="P506" i="4"/>
  <c r="H506" i="4" s="1"/>
  <c r="G506" i="4" s="1"/>
  <c r="Q86" i="4"/>
  <c r="N89" i="3" s="1"/>
  <c r="P86" i="4"/>
  <c r="H86" i="4" s="1"/>
  <c r="G86" i="4" s="1"/>
  <c r="Q290" i="4"/>
  <c r="N293" i="3" s="1"/>
  <c r="P290" i="4"/>
  <c r="H290" i="4" s="1"/>
  <c r="G290" i="4" s="1"/>
  <c r="Q446" i="4"/>
  <c r="P446" i="4"/>
  <c r="H446" i="4" s="1"/>
  <c r="G446" i="4" s="1"/>
  <c r="Q622" i="4"/>
  <c r="N625" i="3" s="1"/>
  <c r="P622" i="4"/>
  <c r="H622" i="4" s="1"/>
  <c r="G622" i="4" s="1"/>
  <c r="Q872" i="4"/>
  <c r="P872" i="4"/>
  <c r="H872" i="4" s="1"/>
  <c r="G872" i="4" s="1"/>
  <c r="Q1383" i="4"/>
  <c r="N1386" i="3" s="1"/>
  <c r="P1383" i="4"/>
  <c r="H1383" i="4" s="1"/>
  <c r="G1383" i="4" s="1"/>
  <c r="P1517" i="4"/>
  <c r="H1517" i="4" s="1"/>
  <c r="G1517" i="4" s="1"/>
  <c r="Q1517" i="4"/>
  <c r="N1520" i="3" s="1"/>
  <c r="P1637" i="4"/>
  <c r="H1637" i="4" s="1"/>
  <c r="G1637" i="4" s="1"/>
  <c r="Q1637" i="4"/>
  <c r="N1640" i="3" s="1"/>
  <c r="P1765" i="4"/>
  <c r="H1765" i="4" s="1"/>
  <c r="G1765" i="4" s="1"/>
  <c r="Q1765" i="4"/>
  <c r="Q1899" i="4"/>
  <c r="N1902" i="3" s="1"/>
  <c r="P1899" i="4"/>
  <c r="H1899" i="4" s="1"/>
  <c r="G1899" i="4" s="1"/>
  <c r="P2021" i="4"/>
  <c r="H2021" i="4" s="1"/>
  <c r="G2021" i="4" s="1"/>
  <c r="Q2021" i="4"/>
  <c r="N2024" i="3" s="1"/>
  <c r="P2141" i="4"/>
  <c r="H2141" i="4" s="1"/>
  <c r="G2141" i="4" s="1"/>
  <c r="Q2141" i="4"/>
  <c r="N2144" i="3" s="1"/>
  <c r="Q2283" i="4"/>
  <c r="P2283" i="4"/>
  <c r="H2283" i="4" s="1"/>
  <c r="G2283" i="4" s="1"/>
  <c r="Q2377" i="4"/>
  <c r="N2380" i="3" s="1"/>
  <c r="P2377" i="4"/>
  <c r="H2377" i="4" s="1"/>
  <c r="G2377" i="4" s="1"/>
  <c r="Q2505" i="4"/>
  <c r="N2508" i="3" s="1"/>
  <c r="P2505" i="4"/>
  <c r="H2505" i="4" s="1"/>
  <c r="G2505" i="4" s="1"/>
  <c r="Q2633" i="4"/>
  <c r="N2636" i="3" s="1"/>
  <c r="P2633" i="4"/>
  <c r="H2633" i="4" s="1"/>
  <c r="G2633" i="4" s="1"/>
  <c r="Q2761" i="4"/>
  <c r="P2761" i="4"/>
  <c r="H2761" i="4" s="1"/>
  <c r="G2761" i="4" s="1"/>
  <c r="Q2889" i="4"/>
  <c r="N2892" i="3" s="1"/>
  <c r="P2889" i="4"/>
  <c r="H2889" i="4" s="1"/>
  <c r="G2889" i="4" s="1"/>
  <c r="P3069" i="4"/>
  <c r="H3069" i="4" s="1"/>
  <c r="G3069" i="4" s="1"/>
  <c r="Q3069" i="4"/>
  <c r="N3072" i="3" s="1"/>
  <c r="P3213" i="4"/>
  <c r="H3213" i="4" s="1"/>
  <c r="G3213" i="4" s="1"/>
  <c r="Q3213" i="4"/>
  <c r="N3216" i="3" s="1"/>
  <c r="Q3686" i="4"/>
  <c r="N3689" i="3" s="1"/>
  <c r="P3686" i="4"/>
  <c r="H3686" i="4" s="1"/>
  <c r="G3686" i="4" s="1"/>
  <c r="Q4517" i="4"/>
  <c r="P4517" i="4"/>
  <c r="H4517" i="4" s="1"/>
  <c r="G4517" i="4" s="1"/>
  <c r="Q5021" i="4"/>
  <c r="N5024" i="3" s="1"/>
  <c r="P5021" i="4"/>
  <c r="H5021" i="4" s="1"/>
  <c r="G5021" i="4" s="1"/>
  <c r="Q5484" i="4"/>
  <c r="N5487" i="3" s="1"/>
  <c r="P5484" i="4"/>
  <c r="H5484" i="4" s="1"/>
  <c r="G5484" i="4" s="1"/>
  <c r="Q6003" i="4"/>
  <c r="N6006" i="3" s="1"/>
  <c r="P6003" i="4"/>
  <c r="H6003" i="4" s="1"/>
  <c r="G6003" i="4" s="1"/>
  <c r="P6562" i="4"/>
  <c r="H6562" i="4" s="1"/>
  <c r="G6562" i="4" s="1"/>
  <c r="Q6562" i="4"/>
  <c r="N6565" i="3" s="1"/>
  <c r="P6865" i="4"/>
  <c r="H6865" i="4" s="1"/>
  <c r="G6865" i="4" s="1"/>
  <c r="Q6865" i="4"/>
  <c r="N6868" i="3" s="1"/>
  <c r="Q7149" i="4"/>
  <c r="N7152" i="3" s="1"/>
  <c r="P7149" i="4"/>
  <c r="H7149" i="4" s="1"/>
  <c r="G7149" i="4" s="1"/>
  <c r="Q7869" i="4"/>
  <c r="N7872" i="3" s="1"/>
  <c r="P7869" i="4"/>
  <c r="H7869" i="4" s="1"/>
  <c r="G7869" i="4" s="1"/>
  <c r="P8155" i="4"/>
  <c r="H8155" i="4" s="1"/>
  <c r="G8155" i="4" s="1"/>
  <c r="Q8155" i="4"/>
  <c r="N8158" i="3" s="1"/>
  <c r="P3117" i="4"/>
  <c r="H3117" i="4" s="1"/>
  <c r="G3117" i="4" s="1"/>
  <c r="Q3117" i="4"/>
  <c r="N3120" i="3" s="1"/>
  <c r="Q3215" i="4"/>
  <c r="N3218" i="3" s="1"/>
  <c r="P3215" i="4"/>
  <c r="H3215" i="4" s="1"/>
  <c r="G3215" i="4" s="1"/>
  <c r="Q3714" i="4"/>
  <c r="N3717" i="3" s="1"/>
  <c r="P3714" i="4"/>
  <c r="H3714" i="4" s="1"/>
  <c r="G3714" i="4" s="1"/>
  <c r="Q3934" i="4"/>
  <c r="N3937" i="3" s="1"/>
  <c r="P3934" i="4"/>
  <c r="H3934" i="4" s="1"/>
  <c r="G3934" i="4" s="1"/>
  <c r="P4411" i="4"/>
  <c r="H4411" i="4" s="1"/>
  <c r="G4411" i="4" s="1"/>
  <c r="Q4411" i="4"/>
  <c r="N4414" i="3" s="1"/>
  <c r="Q4601" i="4"/>
  <c r="N4604" i="3" s="1"/>
  <c r="P4601" i="4"/>
  <c r="H4601" i="4" s="1"/>
  <c r="G4601" i="4" s="1"/>
  <c r="Q4880" i="4"/>
  <c r="N4883" i="3" s="1"/>
  <c r="P4880" i="4"/>
  <c r="H4880" i="4" s="1"/>
  <c r="G4880" i="4" s="1"/>
  <c r="Q5081" i="4"/>
  <c r="P5081" i="4"/>
  <c r="H5081" i="4" s="1"/>
  <c r="G5081" i="4" s="1"/>
  <c r="Q5337" i="4"/>
  <c r="N5340" i="3" s="1"/>
  <c r="P5337" i="4"/>
  <c r="H5337" i="4" s="1"/>
  <c r="G5337" i="4" s="1"/>
  <c r="Q5559" i="4"/>
  <c r="N5562" i="3" s="1"/>
  <c r="P5559" i="4"/>
  <c r="H5559" i="4" s="1"/>
  <c r="G5559" i="4" s="1"/>
  <c r="Q5762" i="4"/>
  <c r="P5762" i="4"/>
  <c r="H5762" i="4" s="1"/>
  <c r="G5762" i="4" s="1"/>
  <c r="Q5955" i="4"/>
  <c r="P5955" i="4"/>
  <c r="H5955" i="4" s="1"/>
  <c r="G5955" i="4" s="1"/>
  <c r="Q6194" i="4"/>
  <c r="N6197" i="3" s="1"/>
  <c r="P6194" i="4"/>
  <c r="H6194" i="4" s="1"/>
  <c r="G6194" i="4" s="1"/>
  <c r="P6404" i="4"/>
  <c r="H6404" i="4" s="1"/>
  <c r="G6404" i="4" s="1"/>
  <c r="Q6404" i="4"/>
  <c r="N6407" i="3" s="1"/>
  <c r="P6566" i="4"/>
  <c r="H6566" i="4" s="1"/>
  <c r="G6566" i="4" s="1"/>
  <c r="Q6566" i="4"/>
  <c r="N6569" i="3" s="1"/>
  <c r="P6690" i="4"/>
  <c r="H6690" i="4" s="1"/>
  <c r="G6690" i="4" s="1"/>
  <c r="Q6690" i="4"/>
  <c r="P6847" i="4"/>
  <c r="H6847" i="4" s="1"/>
  <c r="G6847" i="4" s="1"/>
  <c r="Q6847" i="4"/>
  <c r="N6850" i="3" s="1"/>
  <c r="Q6963" i="4"/>
  <c r="N6966" i="3" s="1"/>
  <c r="P6963" i="4"/>
  <c r="H6963" i="4" s="1"/>
  <c r="G6963" i="4" s="1"/>
  <c r="P7091" i="4"/>
  <c r="H7091" i="4" s="1"/>
  <c r="G7091" i="4" s="1"/>
  <c r="Q7091" i="4"/>
  <c r="N7094" i="3" s="1"/>
  <c r="P7378" i="4"/>
  <c r="H7378" i="4" s="1"/>
  <c r="G7378" i="4" s="1"/>
  <c r="Q7378" i="4"/>
  <c r="N7381" i="3" s="1"/>
  <c r="P7951" i="4"/>
  <c r="H7951" i="4" s="1"/>
  <c r="G7951" i="4" s="1"/>
  <c r="Q7951" i="4"/>
  <c r="N7954" i="3" s="1"/>
  <c r="Q8084" i="4"/>
  <c r="N8087" i="3" s="1"/>
  <c r="P8084" i="4"/>
  <c r="H8084" i="4" s="1"/>
  <c r="G8084" i="4" s="1"/>
  <c r="Q8280" i="4"/>
  <c r="N8283" i="3" s="1"/>
  <c r="P8280" i="4"/>
  <c r="H8280" i="4" s="1"/>
  <c r="G8280" i="4" s="1"/>
  <c r="Q8447" i="4"/>
  <c r="P8447" i="4"/>
  <c r="H8447" i="4" s="1"/>
  <c r="G8447" i="4" s="1"/>
  <c r="Q8662" i="4"/>
  <c r="N8665" i="3" s="1"/>
  <c r="P8662" i="4"/>
  <c r="H8662" i="4" s="1"/>
  <c r="G8662" i="4" s="1"/>
  <c r="P3229" i="4"/>
  <c r="H3229" i="4" s="1"/>
  <c r="G3229" i="4" s="1"/>
  <c r="Q3229" i="4"/>
  <c r="N3232" i="3" s="1"/>
  <c r="P3688" i="4"/>
  <c r="H3688" i="4" s="1"/>
  <c r="G3688" i="4" s="1"/>
  <c r="Q3688" i="4"/>
  <c r="P4243" i="4"/>
  <c r="H4243" i="4" s="1"/>
  <c r="G4243" i="4" s="1"/>
  <c r="Q4243" i="4"/>
  <c r="N4246" i="3" s="1"/>
  <c r="Q4649" i="4"/>
  <c r="P4649" i="4"/>
  <c r="H4649" i="4" s="1"/>
  <c r="G4649" i="4" s="1"/>
  <c r="P4954" i="4"/>
  <c r="H4954" i="4" s="1"/>
  <c r="G4954" i="4" s="1"/>
  <c r="Q4954" i="4"/>
  <c r="N4957" i="3" s="1"/>
  <c r="Q5161" i="4"/>
  <c r="P5161" i="4"/>
  <c r="H5161" i="4" s="1"/>
  <c r="G5161" i="4" s="1"/>
  <c r="P5434" i="4"/>
  <c r="H5434" i="4" s="1"/>
  <c r="G5434" i="4" s="1"/>
  <c r="Q5434" i="4"/>
  <c r="N5437" i="3" s="1"/>
  <c r="Q5721" i="4"/>
  <c r="P5721" i="4"/>
  <c r="H5721" i="4" s="1"/>
  <c r="G5721" i="4" s="1"/>
  <c r="Q5883" i="4"/>
  <c r="N5886" i="3" s="1"/>
  <c r="P5883" i="4"/>
  <c r="H5883" i="4" s="1"/>
  <c r="G5883" i="4" s="1"/>
  <c r="Q6090" i="4"/>
  <c r="N6093" i="3" s="1"/>
  <c r="P6090" i="4"/>
  <c r="H6090" i="4" s="1"/>
  <c r="G6090" i="4" s="1"/>
  <c r="Q6416" i="4"/>
  <c r="P6416" i="4"/>
  <c r="H6416" i="4" s="1"/>
  <c r="G6416" i="4" s="1"/>
  <c r="P6570" i="4"/>
  <c r="H6570" i="4" s="1"/>
  <c r="G6570" i="4" s="1"/>
  <c r="Q6570" i="4"/>
  <c r="N6573" i="3" s="1"/>
  <c r="P6721" i="4"/>
  <c r="H6721" i="4" s="1"/>
  <c r="G6721" i="4" s="1"/>
  <c r="Q6721" i="4"/>
  <c r="N6724" i="3" s="1"/>
  <c r="Q6871" i="4"/>
  <c r="P6871" i="4"/>
  <c r="H6871" i="4" s="1"/>
  <c r="G6871" i="4" s="1"/>
  <c r="Q7105" i="4"/>
  <c r="P7105" i="4"/>
  <c r="H7105" i="4" s="1"/>
  <c r="G7105" i="4" s="1"/>
  <c r="Q7213" i="4"/>
  <c r="N7216" i="3" s="1"/>
  <c r="P7213" i="4"/>
  <c r="H7213" i="4" s="1"/>
  <c r="G7213" i="4" s="1"/>
  <c r="Q7508" i="4"/>
  <c r="N7511" i="3" s="1"/>
  <c r="P7508" i="4"/>
  <c r="H7508" i="4" s="1"/>
  <c r="G7508" i="4" s="1"/>
  <c r="Q7826" i="4"/>
  <c r="P7826" i="4"/>
  <c r="H7826" i="4" s="1"/>
  <c r="G7826" i="4" s="1"/>
  <c r="Q8061" i="4"/>
  <c r="P8061" i="4"/>
  <c r="H8061" i="4" s="1"/>
  <c r="G8061" i="4" s="1"/>
  <c r="Q8174" i="4"/>
  <c r="N8177" i="3" s="1"/>
  <c r="P8174" i="4"/>
  <c r="H8174" i="4" s="1"/>
  <c r="G8174" i="4" s="1"/>
  <c r="Q8489" i="4"/>
  <c r="N8492" i="3" s="1"/>
  <c r="P8489" i="4"/>
  <c r="H8489" i="4" s="1"/>
  <c r="G8489" i="4" s="1"/>
  <c r="Q3618" i="4"/>
  <c r="P3618" i="4"/>
  <c r="H3618" i="4" s="1"/>
  <c r="G3618" i="4" s="1"/>
  <c r="Q3754" i="4"/>
  <c r="P3754" i="4"/>
  <c r="H3754" i="4" s="1"/>
  <c r="G3754" i="4" s="1"/>
  <c r="P4315" i="4"/>
  <c r="H4315" i="4" s="1"/>
  <c r="G4315" i="4" s="1"/>
  <c r="Q4315" i="4"/>
  <c r="N4318" i="3" s="1"/>
  <c r="Q4561" i="4"/>
  <c r="N4564" i="3" s="1"/>
  <c r="P4561" i="4"/>
  <c r="H4561" i="4" s="1"/>
  <c r="G4561" i="4" s="1"/>
  <c r="Q4852" i="4"/>
  <c r="N4855" i="3" s="1"/>
  <c r="P4852" i="4"/>
  <c r="H4852" i="4" s="1"/>
  <c r="G4852" i="4" s="1"/>
  <c r="Q4939" i="4"/>
  <c r="P4939" i="4"/>
  <c r="H4939" i="4" s="1"/>
  <c r="G4939" i="4" s="1"/>
  <c r="Q5165" i="4"/>
  <c r="N5168" i="3" s="1"/>
  <c r="P5165" i="4"/>
  <c r="H5165" i="4" s="1"/>
  <c r="G5165" i="4" s="1"/>
  <c r="Q5436" i="4"/>
  <c r="N5439" i="3" s="1"/>
  <c r="P5436" i="4"/>
  <c r="H5436" i="4" s="1"/>
  <c r="G5436" i="4" s="1"/>
  <c r="Q5690" i="4"/>
  <c r="N5693" i="3" s="1"/>
  <c r="P5690" i="4"/>
  <c r="H5690" i="4" s="1"/>
  <c r="G5690" i="4" s="1"/>
  <c r="Q5899" i="4"/>
  <c r="P5899" i="4"/>
  <c r="H5899" i="4" s="1"/>
  <c r="G5899" i="4" s="1"/>
  <c r="Q6162" i="4"/>
  <c r="N6165" i="3" s="1"/>
  <c r="P6162" i="4"/>
  <c r="H6162" i="4" s="1"/>
  <c r="G6162" i="4" s="1"/>
  <c r="P6396" i="4"/>
  <c r="H6396" i="4" s="1"/>
  <c r="G6396" i="4" s="1"/>
  <c r="Q6396" i="4"/>
  <c r="N6399" i="3" s="1"/>
  <c r="P6586" i="4"/>
  <c r="H6586" i="4" s="1"/>
  <c r="G6586" i="4" s="1"/>
  <c r="Q6586" i="4"/>
  <c r="P6653" i="4"/>
  <c r="H6653" i="4" s="1"/>
  <c r="G6653" i="4" s="1"/>
  <c r="Q6653" i="4"/>
  <c r="N6656" i="3" s="1"/>
  <c r="P6809" i="4"/>
  <c r="H6809" i="4" s="1"/>
  <c r="G6809" i="4" s="1"/>
  <c r="Q6809" i="4"/>
  <c r="N6812" i="3" s="1"/>
  <c r="P6937" i="4"/>
  <c r="H6937" i="4" s="1"/>
  <c r="G6937" i="4" s="1"/>
  <c r="Q6937" i="4"/>
  <c r="N6940" i="3" s="1"/>
  <c r="Q7089" i="4"/>
  <c r="P7089" i="4"/>
  <c r="H7089" i="4" s="1"/>
  <c r="G7089" i="4" s="1"/>
  <c r="Q7170" i="4"/>
  <c r="P7170" i="4"/>
  <c r="H7170" i="4" s="1"/>
  <c r="G7170" i="4" s="1"/>
  <c r="Q7478" i="4"/>
  <c r="N7481" i="3" s="1"/>
  <c r="P7478" i="4"/>
  <c r="H7478" i="4" s="1"/>
  <c r="G7478" i="4" s="1"/>
  <c r="P7995" i="4"/>
  <c r="H7995" i="4" s="1"/>
  <c r="G7995" i="4" s="1"/>
  <c r="Q7995" i="4"/>
  <c r="N7998" i="3" s="1"/>
  <c r="P8078" i="4"/>
  <c r="H8078" i="4" s="1"/>
  <c r="G8078" i="4" s="1"/>
  <c r="Q8078" i="4"/>
  <c r="Q8341" i="4"/>
  <c r="P8341" i="4"/>
  <c r="H8341" i="4" s="1"/>
  <c r="G8341" i="4" s="1"/>
  <c r="Q8583" i="4"/>
  <c r="N8586" i="3" s="1"/>
  <c r="P8583" i="4"/>
  <c r="H8583" i="4" s="1"/>
  <c r="G8583" i="4" s="1"/>
  <c r="Q8735" i="4"/>
  <c r="N8738" i="3" s="1"/>
  <c r="P8735" i="4"/>
  <c r="H8735" i="4" s="1"/>
  <c r="G8735" i="4" s="1"/>
  <c r="P4403" i="4"/>
  <c r="H4403" i="4" s="1"/>
  <c r="G4403" i="4" s="1"/>
  <c r="Q4403" i="4"/>
  <c r="N4406" i="3" s="1"/>
  <c r="Q4657" i="4"/>
  <c r="P4657" i="4"/>
  <c r="H4657" i="4" s="1"/>
  <c r="G4657" i="4" s="1"/>
  <c r="P4904" i="4"/>
  <c r="H4904" i="4" s="1"/>
  <c r="G4904" i="4" s="1"/>
  <c r="Q4904" i="4"/>
  <c r="N4907" i="3" s="1"/>
  <c r="Q5073" i="4"/>
  <c r="N5076" i="3" s="1"/>
  <c r="P5073" i="4"/>
  <c r="H5073" i="4" s="1"/>
  <c r="G5073" i="4" s="1"/>
  <c r="Q5329" i="4"/>
  <c r="P5329" i="4"/>
  <c r="H5329" i="4" s="1"/>
  <c r="G5329" i="4" s="1"/>
  <c r="P5596" i="4"/>
  <c r="H5596" i="4" s="1"/>
  <c r="G5596" i="4" s="1"/>
  <c r="Q5596" i="4"/>
  <c r="N5599" i="3" s="1"/>
  <c r="Q5789" i="4"/>
  <c r="N5792" i="3" s="1"/>
  <c r="P5789" i="4"/>
  <c r="H5789" i="4" s="1"/>
  <c r="G5789" i="4" s="1"/>
  <c r="Q6138" i="4"/>
  <c r="N6141" i="3" s="1"/>
  <c r="P6138" i="4"/>
  <c r="H6138" i="4" s="1"/>
  <c r="G6138" i="4" s="1"/>
  <c r="Q6400" i="4"/>
  <c r="N6403" i="3" s="1"/>
  <c r="P6400" i="4"/>
  <c r="H6400" i="4" s="1"/>
  <c r="G6400" i="4" s="1"/>
  <c r="P6658" i="4"/>
  <c r="H6658" i="4" s="1"/>
  <c r="G6658" i="4" s="1"/>
  <c r="Q6658" i="4"/>
  <c r="N6661" i="3" s="1"/>
  <c r="Q6827" i="4"/>
  <c r="N6830" i="3" s="1"/>
  <c r="P6827" i="4"/>
  <c r="H6827" i="4" s="1"/>
  <c r="G6827" i="4" s="1"/>
  <c r="P6961" i="4"/>
  <c r="H6961" i="4" s="1"/>
  <c r="G6961" i="4" s="1"/>
  <c r="Q6961" i="4"/>
  <c r="N6964" i="3" s="1"/>
  <c r="P7141" i="4"/>
  <c r="H7141" i="4" s="1"/>
  <c r="G7141" i="4" s="1"/>
  <c r="Q7141" i="4"/>
  <c r="P7484" i="4"/>
  <c r="H7484" i="4" s="1"/>
  <c r="G7484" i="4" s="1"/>
  <c r="Q7484" i="4"/>
  <c r="N7487" i="3" s="1"/>
  <c r="Q7642" i="4"/>
  <c r="N7645" i="3" s="1"/>
  <c r="P7642" i="4"/>
  <c r="H7642" i="4" s="1"/>
  <c r="G7642" i="4" s="1"/>
  <c r="Q7976" i="4"/>
  <c r="N7979" i="3" s="1"/>
  <c r="P7976" i="4"/>
  <c r="H7976" i="4" s="1"/>
  <c r="G7976" i="4" s="1"/>
  <c r="Q8094" i="4"/>
  <c r="N8097" i="3" s="1"/>
  <c r="P8094" i="4"/>
  <c r="H8094" i="4" s="1"/>
  <c r="G8094" i="4" s="1"/>
  <c r="Q8228" i="4"/>
  <c r="P8228" i="4"/>
  <c r="H8228" i="4" s="1"/>
  <c r="G8228" i="4" s="1"/>
  <c r="P8457" i="4"/>
  <c r="H8457" i="4" s="1"/>
  <c r="G8457" i="4" s="1"/>
  <c r="Q8457" i="4"/>
  <c r="N8460" i="3" s="1"/>
  <c r="Q8691" i="4"/>
  <c r="N8694" i="3" s="1"/>
  <c r="P8691" i="4"/>
  <c r="H8691" i="4" s="1"/>
  <c r="G8691" i="4" s="1"/>
  <c r="Q7569" i="4"/>
  <c r="N7572" i="3" s="1"/>
  <c r="P7569" i="4"/>
  <c r="H7569" i="4" s="1"/>
  <c r="G7569" i="4" s="1"/>
  <c r="Q8570" i="4"/>
  <c r="N8573" i="3" s="1"/>
  <c r="P8570" i="4"/>
  <c r="H8570" i="4" s="1"/>
  <c r="G8570" i="4" s="1"/>
  <c r="P7023" i="4"/>
  <c r="H7023" i="4" s="1"/>
  <c r="G7023" i="4" s="1"/>
  <c r="Q7023" i="4"/>
  <c r="N7026" i="3" s="1"/>
  <c r="P4602" i="4"/>
  <c r="H4602" i="4" s="1"/>
  <c r="G4602" i="4" s="1"/>
  <c r="Q4602" i="4"/>
  <c r="N4605" i="3" s="1"/>
  <c r="Q1072" i="4"/>
  <c r="P1072" i="4"/>
  <c r="H1072" i="4" s="1"/>
  <c r="G1072" i="4" s="1"/>
  <c r="Q6193" i="4"/>
  <c r="P6193" i="4"/>
  <c r="H6193" i="4" s="1"/>
  <c r="G6193" i="4" s="1"/>
  <c r="Q7633" i="4"/>
  <c r="N7636" i="3" s="1"/>
  <c r="P7633" i="4"/>
  <c r="H7633" i="4" s="1"/>
  <c r="G7633" i="4" s="1"/>
  <c r="Q8387" i="4"/>
  <c r="N8390" i="3" s="1"/>
  <c r="P8387" i="4"/>
  <c r="H8387" i="4" s="1"/>
  <c r="G8387" i="4" s="1"/>
  <c r="P4792" i="4"/>
  <c r="H4792" i="4" s="1"/>
  <c r="G4792" i="4" s="1"/>
  <c r="Q4792" i="4"/>
  <c r="Q5383" i="4"/>
  <c r="N5386" i="3" s="1"/>
  <c r="P5383" i="4"/>
  <c r="H5383" i="4" s="1"/>
  <c r="G5383" i="4" s="1"/>
  <c r="Q6405" i="4"/>
  <c r="N6408" i="3" s="1"/>
  <c r="P6405" i="4"/>
  <c r="H6405" i="4" s="1"/>
  <c r="G6405" i="4" s="1"/>
  <c r="P7631" i="4"/>
  <c r="H7631" i="4" s="1"/>
  <c r="G7631" i="4" s="1"/>
  <c r="Q7631" i="4"/>
  <c r="N7634" i="3" s="1"/>
  <c r="Q5967" i="4"/>
  <c r="P5967" i="4"/>
  <c r="H5967" i="4" s="1"/>
  <c r="G5967" i="4" s="1"/>
  <c r="Q7317" i="4"/>
  <c r="P7317" i="4"/>
  <c r="H7317" i="4" s="1"/>
  <c r="G7317" i="4" s="1"/>
  <c r="Q2908" i="4"/>
  <c r="N2911" i="3" s="1"/>
  <c r="P2908" i="4"/>
  <c r="H2908" i="4" s="1"/>
  <c r="G2908" i="4" s="1"/>
  <c r="Q4983" i="4"/>
  <c r="N4986" i="3" s="1"/>
  <c r="P4983" i="4"/>
  <c r="H4983" i="4" s="1"/>
  <c r="G4983" i="4" s="1"/>
  <c r="Q8319" i="4"/>
  <c r="N8322" i="3" s="1"/>
  <c r="P8319" i="4"/>
  <c r="H8319" i="4" s="1"/>
  <c r="G8319" i="4" s="1"/>
  <c r="P4808" i="4"/>
  <c r="H4808" i="4" s="1"/>
  <c r="G4808" i="4" s="1"/>
  <c r="Q4808" i="4"/>
  <c r="N4811" i="3" s="1"/>
  <c r="P4036" i="4"/>
  <c r="H4036" i="4" s="1"/>
  <c r="G4036" i="4" s="1"/>
  <c r="Q4036" i="4"/>
  <c r="N4039" i="3" s="1"/>
  <c r="Q7749" i="4"/>
  <c r="N7752" i="3" s="1"/>
  <c r="P7749" i="4"/>
  <c r="H7749" i="4" s="1"/>
  <c r="G7749" i="4" s="1"/>
  <c r="Q789" i="4"/>
  <c r="N792" i="3" s="1"/>
  <c r="P789" i="4"/>
  <c r="H789" i="4" s="1"/>
  <c r="G789" i="4" s="1"/>
  <c r="P4486" i="4"/>
  <c r="H4486" i="4" s="1"/>
  <c r="G4486" i="4" s="1"/>
  <c r="Q4486" i="4"/>
  <c r="N4489" i="3" s="1"/>
  <c r="Q4281" i="4"/>
  <c r="N4284" i="3" s="1"/>
  <c r="P4281" i="4"/>
  <c r="H4281" i="4" s="1"/>
  <c r="G4281" i="4" s="1"/>
  <c r="P7858" i="4"/>
  <c r="H7858" i="4" s="1"/>
  <c r="G7858" i="4" s="1"/>
  <c r="Q7858" i="4"/>
  <c r="N7861" i="3" s="1"/>
  <c r="P3804" i="4"/>
  <c r="H3804" i="4" s="1"/>
  <c r="G3804" i="4" s="1"/>
  <c r="Q3804" i="4"/>
  <c r="N3807" i="3" s="1"/>
  <c r="Q7658" i="4"/>
  <c r="P7658" i="4"/>
  <c r="H7658" i="4" s="1"/>
  <c r="G7658" i="4" s="1"/>
  <c r="Q5803" i="4"/>
  <c r="N5806" i="3" s="1"/>
  <c r="P5803" i="4"/>
  <c r="H5803" i="4" s="1"/>
  <c r="G5803" i="4" s="1"/>
  <c r="Q851" i="4"/>
  <c r="N854" i="3" s="1"/>
  <c r="P851" i="4"/>
  <c r="H851" i="4" s="1"/>
  <c r="G851" i="4" s="1"/>
  <c r="Q3438" i="4"/>
  <c r="P3438" i="4"/>
  <c r="H3438" i="4" s="1"/>
  <c r="G3438" i="4" s="1"/>
  <c r="Q381" i="4"/>
  <c r="P381" i="4"/>
  <c r="H381" i="4" s="1"/>
  <c r="G381" i="4" s="1"/>
  <c r="P4191" i="4"/>
  <c r="H4191" i="4" s="1"/>
  <c r="G4191" i="4" s="1"/>
  <c r="Q4191" i="4"/>
  <c r="N4194" i="3" s="1"/>
  <c r="P4391" i="4"/>
  <c r="H4391" i="4" s="1"/>
  <c r="G4391" i="4" s="1"/>
  <c r="Q4391" i="4"/>
  <c r="N4394" i="3" s="1"/>
  <c r="Q3561" i="4"/>
  <c r="P3561" i="4"/>
  <c r="H3561" i="4" s="1"/>
  <c r="G3561" i="4" s="1"/>
  <c r="Q5595" i="4"/>
  <c r="N5598" i="3" s="1"/>
  <c r="P5595" i="4"/>
  <c r="H5595" i="4" s="1"/>
  <c r="G5595" i="4" s="1"/>
  <c r="Q5437" i="4"/>
  <c r="N5440" i="3" s="1"/>
  <c r="P5437" i="4"/>
  <c r="H5437" i="4" s="1"/>
  <c r="G5437" i="4" s="1"/>
  <c r="Q7445" i="4"/>
  <c r="N7448" i="3" s="1"/>
  <c r="P7445" i="4"/>
  <c r="H7445" i="4" s="1"/>
  <c r="G7445" i="4" s="1"/>
  <c r="P6542" i="4"/>
  <c r="H6542" i="4" s="1"/>
  <c r="G6542" i="4" s="1"/>
  <c r="Q6542" i="4"/>
  <c r="N6545" i="3" s="1"/>
  <c r="Q3218" i="4"/>
  <c r="P3218" i="4"/>
  <c r="H3218" i="4" s="1"/>
  <c r="G3218" i="4" s="1"/>
  <c r="Q5366" i="4"/>
  <c r="N5369" i="3" s="1"/>
  <c r="P5366" i="4"/>
  <c r="H5366" i="4" s="1"/>
  <c r="G5366" i="4" s="1"/>
  <c r="P7438" i="4"/>
  <c r="H7438" i="4" s="1"/>
  <c r="G7438" i="4" s="1"/>
  <c r="Q7438" i="4"/>
  <c r="N7441" i="3" s="1"/>
  <c r="P4527" i="4"/>
  <c r="H4527" i="4" s="1"/>
  <c r="G4527" i="4" s="1"/>
  <c r="Q4527" i="4"/>
  <c r="Q3697" i="4"/>
  <c r="N3700" i="3" s="1"/>
  <c r="P3697" i="4"/>
  <c r="H3697" i="4" s="1"/>
  <c r="G3697" i="4" s="1"/>
  <c r="Q7594" i="4"/>
  <c r="N7597" i="3" s="1"/>
  <c r="P7594" i="4"/>
  <c r="H7594" i="4" s="1"/>
  <c r="G7594" i="4" s="1"/>
  <c r="Q1414" i="4"/>
  <c r="N1417" i="3" s="1"/>
  <c r="P1414" i="4"/>
  <c r="H1414" i="4" s="1"/>
  <c r="G1414" i="4" s="1"/>
  <c r="Q2994" i="4"/>
  <c r="N2997" i="3" s="1"/>
  <c r="P2994" i="4"/>
  <c r="H2994" i="4" s="1"/>
  <c r="G2994" i="4" s="1"/>
  <c r="Q7334" i="4"/>
  <c r="P7334" i="4"/>
  <c r="H7334" i="4" s="1"/>
  <c r="G7334" i="4" s="1"/>
  <c r="Q6828" i="4"/>
  <c r="N6831" i="3" s="1"/>
  <c r="P6828" i="4"/>
  <c r="H6828" i="4" s="1"/>
  <c r="G6828" i="4" s="1"/>
  <c r="Q1155" i="4"/>
  <c r="N1158" i="3" s="1"/>
  <c r="P1155" i="4"/>
  <c r="H1155" i="4" s="1"/>
  <c r="G1155" i="4" s="1"/>
  <c r="Q8288" i="4"/>
  <c r="N8291" i="3" s="1"/>
  <c r="P8288" i="4"/>
  <c r="H8288" i="4" s="1"/>
  <c r="G8288" i="4" s="1"/>
  <c r="Q7590" i="4"/>
  <c r="P7590" i="4"/>
  <c r="H7590" i="4" s="1"/>
  <c r="G7590" i="4" s="1"/>
  <c r="Q4828" i="4"/>
  <c r="N4831" i="3" s="1"/>
  <c r="P4828" i="4"/>
  <c r="H4828" i="4" s="1"/>
  <c r="G4828" i="4" s="1"/>
  <c r="Q5004" i="4"/>
  <c r="N5007" i="3" s="1"/>
  <c r="P5004" i="4"/>
  <c r="H5004" i="4" s="1"/>
  <c r="G5004" i="4" s="1"/>
  <c r="Q5115" i="4"/>
  <c r="N5118" i="3" s="1"/>
  <c r="P5115" i="4"/>
  <c r="H5115" i="4" s="1"/>
  <c r="G5115" i="4" s="1"/>
  <c r="Q3721" i="4"/>
  <c r="N3724" i="3" s="1"/>
  <c r="P3721" i="4"/>
  <c r="H3721" i="4" s="1"/>
  <c r="G3721" i="4" s="1"/>
  <c r="Q1038" i="4"/>
  <c r="N1041" i="3" s="1"/>
  <c r="P1038" i="4"/>
  <c r="H1038" i="4" s="1"/>
  <c r="G1038" i="4" s="1"/>
  <c r="Q4225" i="4"/>
  <c r="N4228" i="3" s="1"/>
  <c r="P4225" i="4"/>
  <c r="H4225" i="4" s="1"/>
  <c r="G4225" i="4" s="1"/>
  <c r="Q6198" i="4"/>
  <c r="N6201" i="3" s="1"/>
  <c r="P6198" i="4"/>
  <c r="H6198" i="4" s="1"/>
  <c r="G6198" i="4" s="1"/>
  <c r="Q2400" i="4"/>
  <c r="N2403" i="3" s="1"/>
  <c r="P2400" i="4"/>
  <c r="H2400" i="4" s="1"/>
  <c r="G2400" i="4" s="1"/>
  <c r="Q3280" i="4"/>
  <c r="N3283" i="3" s="1"/>
  <c r="P3280" i="4"/>
  <c r="H3280" i="4" s="1"/>
  <c r="G3280" i="4" s="1"/>
  <c r="Q453" i="4"/>
  <c r="N456" i="3" s="1"/>
  <c r="P453" i="4"/>
  <c r="H453" i="4" s="1"/>
  <c r="G453" i="4" s="1"/>
  <c r="Q849" i="4"/>
  <c r="P849" i="4"/>
  <c r="H849" i="4" s="1"/>
  <c r="G849" i="4" s="1"/>
  <c r="Q1151" i="4"/>
  <c r="P1151" i="4"/>
  <c r="H1151" i="4" s="1"/>
  <c r="G1151" i="4" s="1"/>
  <c r="P3807" i="4"/>
  <c r="H3807" i="4" s="1"/>
  <c r="G3807" i="4" s="1"/>
  <c r="Q3807" i="4"/>
  <c r="N3810" i="3" s="1"/>
  <c r="Q8124" i="4"/>
  <c r="N8127" i="3" s="1"/>
  <c r="P8124" i="4"/>
  <c r="H8124" i="4" s="1"/>
  <c r="G8124" i="4" s="1"/>
  <c r="Q2600" i="4"/>
  <c r="P2600" i="4"/>
  <c r="H2600" i="4" s="1"/>
  <c r="G2600" i="4" s="1"/>
  <c r="P8468" i="4"/>
  <c r="H8468" i="4" s="1"/>
  <c r="G8468" i="4" s="1"/>
  <c r="Q8468" i="4"/>
  <c r="N8471" i="3" s="1"/>
  <c r="Q7570" i="4"/>
  <c r="N7573" i="3" s="1"/>
  <c r="P7570" i="4"/>
  <c r="H7570" i="4" s="1"/>
  <c r="G7570" i="4" s="1"/>
  <c r="Q6704" i="4"/>
  <c r="N6707" i="3" s="1"/>
  <c r="P6704" i="4"/>
  <c r="H6704" i="4" s="1"/>
  <c r="G6704" i="4" s="1"/>
  <c r="Q5108" i="4"/>
  <c r="P5108" i="4"/>
  <c r="H5108" i="4" s="1"/>
  <c r="G5108" i="4" s="1"/>
  <c r="Q5335" i="4"/>
  <c r="P5335" i="4"/>
  <c r="H5335" i="4" s="1"/>
  <c r="G5335" i="4" s="1"/>
  <c r="Q3970" i="4"/>
  <c r="N3973" i="3" s="1"/>
  <c r="P3970" i="4"/>
  <c r="H3970" i="4" s="1"/>
  <c r="G3970" i="4" s="1"/>
  <c r="Q1040" i="4"/>
  <c r="N1043" i="3" s="1"/>
  <c r="P1040" i="4"/>
  <c r="H1040" i="4" s="1"/>
  <c r="G1040" i="4" s="1"/>
  <c r="P3501" i="4"/>
  <c r="H3501" i="4" s="1"/>
  <c r="G3501" i="4" s="1"/>
  <c r="Q3501" i="4"/>
  <c r="Q7382" i="4"/>
  <c r="P7382" i="4"/>
  <c r="H7382" i="4" s="1"/>
  <c r="G7382" i="4" s="1"/>
  <c r="P3584" i="4"/>
  <c r="H3584" i="4" s="1"/>
  <c r="G3584" i="4" s="1"/>
  <c r="Q3584" i="4"/>
  <c r="N3587" i="3" s="1"/>
  <c r="Q8688" i="4"/>
  <c r="N8691" i="3" s="1"/>
  <c r="P8688" i="4"/>
  <c r="H8688" i="4" s="1"/>
  <c r="G8688" i="4" s="1"/>
  <c r="Q5316" i="4"/>
  <c r="N5319" i="3" s="1"/>
  <c r="P5316" i="4"/>
  <c r="H5316" i="4" s="1"/>
  <c r="G5316" i="4" s="1"/>
  <c r="Q5264" i="4"/>
  <c r="P5264" i="4"/>
  <c r="H5264" i="4" s="1"/>
  <c r="G5264" i="4" s="1"/>
  <c r="Q5332" i="4"/>
  <c r="N5335" i="3" s="1"/>
  <c r="P5332" i="4"/>
  <c r="H5332" i="4" s="1"/>
  <c r="G5332" i="4" s="1"/>
  <c r="Q6487" i="4"/>
  <c r="N6490" i="3" s="1"/>
  <c r="P6487" i="4"/>
  <c r="H6487" i="4" s="1"/>
  <c r="G6487" i="4" s="1"/>
  <c r="P3588" i="4"/>
  <c r="H3588" i="4" s="1"/>
  <c r="G3588" i="4" s="1"/>
  <c r="Q3588" i="4"/>
  <c r="Q583" i="4"/>
  <c r="P583" i="4"/>
  <c r="H583" i="4" s="1"/>
  <c r="G583" i="4" s="1"/>
  <c r="Q8461" i="4"/>
  <c r="N8464" i="3" s="1"/>
  <c r="P8461" i="4"/>
  <c r="H8461" i="4" s="1"/>
  <c r="G8461" i="4" s="1"/>
  <c r="P7031" i="4"/>
  <c r="H7031" i="4" s="1"/>
  <c r="G7031" i="4" s="1"/>
  <c r="Q7031" i="4"/>
  <c r="N7034" i="3" s="1"/>
  <c r="P4690" i="4"/>
  <c r="H4690" i="4" s="1"/>
  <c r="G4690" i="4" s="1"/>
  <c r="Q4690" i="4"/>
  <c r="Q5951" i="4"/>
  <c r="N5954" i="3" s="1"/>
  <c r="P5951" i="4"/>
  <c r="H5951" i="4" s="1"/>
  <c r="G5951" i="4" s="1"/>
  <c r="Q5047" i="4"/>
  <c r="N5050" i="3" s="1"/>
  <c r="P5047" i="4"/>
  <c r="H5047" i="4" s="1"/>
  <c r="G5047" i="4" s="1"/>
  <c r="P196" i="4"/>
  <c r="H196" i="4" s="1"/>
  <c r="G196" i="4" s="1"/>
  <c r="Q196" i="4"/>
  <c r="N199" i="3" s="1"/>
  <c r="Q6971" i="4"/>
  <c r="N6974" i="3" s="1"/>
  <c r="P6971" i="4"/>
  <c r="H6971" i="4" s="1"/>
  <c r="G6971" i="4" s="1"/>
  <c r="P7964" i="4"/>
  <c r="H7964" i="4" s="1"/>
  <c r="G7964" i="4" s="1"/>
  <c r="Q7964" i="4"/>
  <c r="N7967" i="3" s="1"/>
  <c r="Q1590" i="4"/>
  <c r="N1593" i="3" s="1"/>
  <c r="P1590" i="4"/>
  <c r="H1590" i="4" s="1"/>
  <c r="G1590" i="4" s="1"/>
  <c r="Q2378" i="4"/>
  <c r="N2381" i="3" s="1"/>
  <c r="P2378" i="4"/>
  <c r="H2378" i="4" s="1"/>
  <c r="G2378" i="4" s="1"/>
  <c r="P5314" i="4"/>
  <c r="H5314" i="4" s="1"/>
  <c r="G5314" i="4" s="1"/>
  <c r="Q5314" i="4"/>
  <c r="N5317" i="3" s="1"/>
  <c r="P3755" i="4"/>
  <c r="H3755" i="4" s="1"/>
  <c r="G3755" i="4" s="1"/>
  <c r="Q3755" i="4"/>
  <c r="N3758" i="3" s="1"/>
  <c r="Q1037" i="4"/>
  <c r="N1040" i="3" s="1"/>
  <c r="P1037" i="4"/>
  <c r="H1037" i="4" s="1"/>
  <c r="G1037" i="4" s="1"/>
  <c r="P4278" i="4"/>
  <c r="H4278" i="4" s="1"/>
  <c r="G4278" i="4" s="1"/>
  <c r="Q4278" i="4"/>
  <c r="N4281" i="3" s="1"/>
  <c r="Q7681" i="4"/>
  <c r="P7681" i="4"/>
  <c r="H7681" i="4" s="1"/>
  <c r="G7681" i="4" s="1"/>
  <c r="Q6427" i="4"/>
  <c r="N6430" i="3" s="1"/>
  <c r="P6427" i="4"/>
  <c r="H6427" i="4" s="1"/>
  <c r="G6427" i="4" s="1"/>
  <c r="P8122" i="4"/>
  <c r="H8122" i="4" s="1"/>
  <c r="G8122" i="4" s="1"/>
  <c r="Q8122" i="4"/>
  <c r="N8125" i="3" s="1"/>
  <c r="Q7488" i="4"/>
  <c r="N7491" i="3" s="1"/>
  <c r="P7488" i="4"/>
  <c r="H7488" i="4" s="1"/>
  <c r="G7488" i="4" s="1"/>
  <c r="Q4800" i="4"/>
  <c r="N4803" i="3" s="1"/>
  <c r="P4800" i="4"/>
  <c r="H4800" i="4" s="1"/>
  <c r="G4800" i="4" s="1"/>
  <c r="Q6283" i="4"/>
  <c r="N6286" i="3" s="1"/>
  <c r="P6283" i="4"/>
  <c r="H6283" i="4" s="1"/>
  <c r="G6283" i="4" s="1"/>
  <c r="Q4170" i="4"/>
  <c r="N4173" i="3" s="1"/>
  <c r="P4170" i="4"/>
  <c r="H4170" i="4" s="1"/>
  <c r="G4170" i="4" s="1"/>
  <c r="Q4413" i="4"/>
  <c r="N4416" i="3" s="1"/>
  <c r="P4413" i="4"/>
  <c r="H4413" i="4" s="1"/>
  <c r="G4413" i="4" s="1"/>
  <c r="Q944" i="4"/>
  <c r="P944" i="4"/>
  <c r="H944" i="4" s="1"/>
  <c r="G944" i="4" s="1"/>
  <c r="P4471" i="4"/>
  <c r="H4471" i="4" s="1"/>
  <c r="G4471" i="4" s="1"/>
  <c r="Q4471" i="4"/>
  <c r="N4474" i="3" s="1"/>
  <c r="Q5448" i="4"/>
  <c r="N5451" i="3" s="1"/>
  <c r="P5448" i="4"/>
  <c r="H5448" i="4" s="1"/>
  <c r="G5448" i="4" s="1"/>
  <c r="P5362" i="4"/>
  <c r="H5362" i="4" s="1"/>
  <c r="G5362" i="4" s="1"/>
  <c r="Q5362" i="4"/>
  <c r="N5365" i="3" s="1"/>
  <c r="Q6141" i="4"/>
  <c r="P6141" i="4"/>
  <c r="H6141" i="4" s="1"/>
  <c r="G6141" i="4" s="1"/>
  <c r="Q2238" i="4"/>
  <c r="N2241" i="3" s="1"/>
  <c r="P2238" i="4"/>
  <c r="H2238" i="4" s="1"/>
  <c r="G2238" i="4" s="1"/>
  <c r="Q2108" i="4"/>
  <c r="N2111" i="3" s="1"/>
  <c r="P2108" i="4"/>
  <c r="H2108" i="4" s="1"/>
  <c r="G2108" i="4" s="1"/>
  <c r="Q1131" i="4"/>
  <c r="N1134" i="3" s="1"/>
  <c r="P1131" i="4"/>
  <c r="H1131" i="4" s="1"/>
  <c r="G1131" i="4" s="1"/>
  <c r="Q4937" i="4"/>
  <c r="P4937" i="4"/>
  <c r="H4937" i="4" s="1"/>
  <c r="G4937" i="4" s="1"/>
  <c r="Q4725" i="4"/>
  <c r="N4728" i="3" s="1"/>
  <c r="P4725" i="4"/>
  <c r="H4725" i="4" s="1"/>
  <c r="G4725" i="4" s="1"/>
  <c r="Q3447" i="4"/>
  <c r="N3450" i="3" s="1"/>
  <c r="P3447" i="4"/>
  <c r="H3447" i="4" s="1"/>
  <c r="G3447" i="4" s="1"/>
  <c r="Q1226" i="4"/>
  <c r="N1229" i="3" s="1"/>
  <c r="P1226" i="4"/>
  <c r="H1226" i="4" s="1"/>
  <c r="G1226" i="4" s="1"/>
  <c r="Q107" i="4"/>
  <c r="P107" i="4"/>
  <c r="H107" i="4" s="1"/>
  <c r="G107" i="4" s="1"/>
  <c r="Q4865" i="4"/>
  <c r="N4868" i="3" s="1"/>
  <c r="P4865" i="4"/>
  <c r="H4865" i="4" s="1"/>
  <c r="G4865" i="4" s="1"/>
  <c r="Q6768" i="4"/>
  <c r="N6771" i="3" s="1"/>
  <c r="P6768" i="4"/>
  <c r="H6768" i="4" s="1"/>
  <c r="G6768" i="4" s="1"/>
  <c r="Q6134" i="4"/>
  <c r="N6137" i="3" s="1"/>
  <c r="P6134" i="4"/>
  <c r="H6134" i="4" s="1"/>
  <c r="G6134" i="4" s="1"/>
  <c r="Q6197" i="4"/>
  <c r="P6197" i="4"/>
  <c r="H6197" i="4" s="1"/>
  <c r="G6197" i="4" s="1"/>
  <c r="Q2544" i="4"/>
  <c r="N2547" i="3" s="1"/>
  <c r="P2544" i="4"/>
  <c r="H2544" i="4" s="1"/>
  <c r="G2544" i="4" s="1"/>
  <c r="Q6509" i="4"/>
  <c r="N6512" i="3" s="1"/>
  <c r="P6509" i="4"/>
  <c r="H6509" i="4" s="1"/>
  <c r="G6509" i="4" s="1"/>
  <c r="Q3016" i="4"/>
  <c r="N3019" i="3" s="1"/>
  <c r="P3016" i="4"/>
  <c r="H3016" i="4" s="1"/>
  <c r="G3016" i="4" s="1"/>
  <c r="P7679" i="4"/>
  <c r="H7679" i="4" s="1"/>
  <c r="G7679" i="4" s="1"/>
  <c r="Q7679" i="4"/>
  <c r="N7682" i="3" s="1"/>
  <c r="Q253" i="4"/>
  <c r="N256" i="3" s="1"/>
  <c r="P253" i="4"/>
  <c r="H253" i="4" s="1"/>
  <c r="G253" i="4" s="1"/>
  <c r="Q3073" i="4"/>
  <c r="N3076" i="3" s="1"/>
  <c r="P3073" i="4"/>
  <c r="H3073" i="4" s="1"/>
  <c r="G3073" i="4" s="1"/>
  <c r="P4230" i="4"/>
  <c r="H4230" i="4" s="1"/>
  <c r="G4230" i="4" s="1"/>
  <c r="Q4230" i="4"/>
  <c r="N4233" i="3" s="1"/>
  <c r="Q599" i="4"/>
  <c r="P599" i="4"/>
  <c r="H599" i="4" s="1"/>
  <c r="G599" i="4" s="1"/>
  <c r="Q581" i="4"/>
  <c r="N584" i="3" s="1"/>
  <c r="P581" i="4"/>
  <c r="H581" i="4" s="1"/>
  <c r="G581" i="4" s="1"/>
  <c r="P6920" i="4"/>
  <c r="H6920" i="4" s="1"/>
  <c r="G6920" i="4" s="1"/>
  <c r="Q6920" i="4"/>
  <c r="N6923" i="3" s="1"/>
  <c r="Q2744" i="4"/>
  <c r="N2747" i="3" s="1"/>
  <c r="P2744" i="4"/>
  <c r="H2744" i="4" s="1"/>
  <c r="G2744" i="4" s="1"/>
  <c r="Q3777" i="4"/>
  <c r="P3777" i="4"/>
  <c r="H3777" i="4" s="1"/>
  <c r="G3777" i="4" s="1"/>
  <c r="P4850" i="4"/>
  <c r="H4850" i="4" s="1"/>
  <c r="G4850" i="4" s="1"/>
  <c r="Q4850" i="4"/>
  <c r="N4853" i="3" s="1"/>
  <c r="Q1265" i="4"/>
  <c r="N1268" i="3" s="1"/>
  <c r="P1265" i="4"/>
  <c r="H1265" i="4" s="1"/>
  <c r="G1265" i="4" s="1"/>
  <c r="Q691" i="4"/>
  <c r="N694" i="3" s="1"/>
  <c r="P691" i="4"/>
  <c r="H691" i="4" s="1"/>
  <c r="G691" i="4" s="1"/>
  <c r="Q8388" i="4"/>
  <c r="N8391" i="3" s="1"/>
  <c r="P8388" i="4"/>
  <c r="H8388" i="4" s="1"/>
  <c r="G8388" i="4" s="1"/>
  <c r="P4139" i="4"/>
  <c r="H4139" i="4" s="1"/>
  <c r="G4139" i="4" s="1"/>
  <c r="Q4139" i="4"/>
  <c r="N4142" i="3" s="1"/>
  <c r="Q5340" i="4"/>
  <c r="N5343" i="3" s="1"/>
  <c r="P5340" i="4"/>
  <c r="H5340" i="4" s="1"/>
  <c r="G5340" i="4" s="1"/>
  <c r="P6180" i="4"/>
  <c r="H6180" i="4" s="1"/>
  <c r="G6180" i="4" s="1"/>
  <c r="Q6180" i="4"/>
  <c r="N6183" i="3" s="1"/>
  <c r="Q5192" i="4"/>
  <c r="P5192" i="4"/>
  <c r="H5192" i="4" s="1"/>
  <c r="G5192" i="4" s="1"/>
  <c r="Q1540" i="4"/>
  <c r="N1543" i="3" s="1"/>
  <c r="P1540" i="4"/>
  <c r="H1540" i="4" s="1"/>
  <c r="G1540" i="4" s="1"/>
  <c r="Q5542" i="4"/>
  <c r="N5545" i="3" s="1"/>
  <c r="P5542" i="4"/>
  <c r="H5542" i="4" s="1"/>
  <c r="G5542" i="4" s="1"/>
  <c r="Q2510" i="4"/>
  <c r="N2513" i="3" s="1"/>
  <c r="P2510" i="4"/>
  <c r="H2510" i="4" s="1"/>
  <c r="G2510" i="4" s="1"/>
  <c r="P6662" i="4"/>
  <c r="H6662" i="4" s="1"/>
  <c r="G6662" i="4" s="1"/>
  <c r="Q6662" i="4"/>
  <c r="P7439" i="4"/>
  <c r="H7439" i="4" s="1"/>
  <c r="G7439" i="4" s="1"/>
  <c r="Q7439" i="4"/>
  <c r="N7442" i="3" s="1"/>
  <c r="P4303" i="4"/>
  <c r="H4303" i="4" s="1"/>
  <c r="G4303" i="4" s="1"/>
  <c r="Q4303" i="4"/>
  <c r="N4306" i="3" s="1"/>
  <c r="Q5886" i="4"/>
  <c r="N5889" i="3" s="1"/>
  <c r="P5886" i="4"/>
  <c r="H5886" i="4" s="1"/>
  <c r="G5886" i="4" s="1"/>
  <c r="Q2082" i="4"/>
  <c r="P2082" i="4"/>
  <c r="H2082" i="4" s="1"/>
  <c r="G2082" i="4" s="1"/>
  <c r="Q25" i="4"/>
  <c r="N28" i="3" s="1"/>
  <c r="P25" i="4"/>
  <c r="H25" i="4" s="1"/>
  <c r="G25" i="4" s="1"/>
  <c r="Q1848" i="4"/>
  <c r="N1851" i="3" s="1"/>
  <c r="P1848" i="4"/>
  <c r="H1848" i="4" s="1"/>
  <c r="G1848" i="4" s="1"/>
  <c r="Q1946" i="4"/>
  <c r="N1949" i="3" s="1"/>
  <c r="P1946" i="4"/>
  <c r="H1946" i="4" s="1"/>
  <c r="G1946" i="4" s="1"/>
  <c r="Q3154" i="4"/>
  <c r="P3154" i="4"/>
  <c r="H3154" i="4" s="1"/>
  <c r="G3154" i="4" s="1"/>
  <c r="P4108" i="4"/>
  <c r="H4108" i="4" s="1"/>
  <c r="G4108" i="4" s="1"/>
  <c r="Q4108" i="4"/>
  <c r="N4111" i="3" s="1"/>
  <c r="P68" i="4"/>
  <c r="H68" i="4" s="1"/>
  <c r="G68" i="4" s="1"/>
  <c r="Q68" i="4"/>
  <c r="N71" i="3" s="1"/>
  <c r="Q1134" i="4"/>
  <c r="N1137" i="3" s="1"/>
  <c r="P1134" i="4"/>
  <c r="H1134" i="4" s="1"/>
  <c r="G1134" i="4" s="1"/>
  <c r="P6741" i="4"/>
  <c r="H6741" i="4" s="1"/>
  <c r="G6741" i="4" s="1"/>
  <c r="Q6741" i="4"/>
  <c r="N6744" i="3" s="1"/>
  <c r="Q8165" i="4"/>
  <c r="N8168" i="3" s="1"/>
  <c r="P8165" i="4"/>
  <c r="H8165" i="4" s="1"/>
  <c r="G8165" i="4" s="1"/>
  <c r="P3541" i="4"/>
  <c r="H3541" i="4" s="1"/>
  <c r="G3541" i="4" s="1"/>
  <c r="Q3541" i="4"/>
  <c r="N3544" i="3" s="1"/>
  <c r="P3891" i="4"/>
  <c r="H3891" i="4" s="1"/>
  <c r="G3891" i="4" s="1"/>
  <c r="Q3891" i="4"/>
  <c r="N3894" i="3" s="1"/>
  <c r="P6220" i="4"/>
  <c r="H6220" i="4" s="1"/>
  <c r="G6220" i="4" s="1"/>
  <c r="Q6220" i="4"/>
  <c r="N6223" i="3" s="1"/>
  <c r="Q855" i="4"/>
  <c r="N858" i="3" s="1"/>
  <c r="P855" i="4"/>
  <c r="H855" i="4" s="1"/>
  <c r="G855" i="4" s="1"/>
  <c r="Q2878" i="4"/>
  <c r="N2881" i="3" s="1"/>
  <c r="P2878" i="4"/>
  <c r="H2878" i="4" s="1"/>
  <c r="G2878" i="4" s="1"/>
  <c r="P7447" i="4"/>
  <c r="H7447" i="4" s="1"/>
  <c r="G7447" i="4" s="1"/>
  <c r="Q7447" i="4"/>
  <c r="N7450" i="3" s="1"/>
  <c r="Q2264" i="4"/>
  <c r="P2264" i="4"/>
  <c r="H2264" i="4" s="1"/>
  <c r="G2264" i="4" s="1"/>
  <c r="Q301" i="4"/>
  <c r="N304" i="3" s="1"/>
  <c r="P301" i="4"/>
  <c r="H301" i="4" s="1"/>
  <c r="G301" i="4" s="1"/>
  <c r="Q1726" i="4"/>
  <c r="N1729" i="3" s="1"/>
  <c r="P1726" i="4"/>
  <c r="H1726" i="4" s="1"/>
  <c r="G1726" i="4" s="1"/>
  <c r="Q2956" i="4"/>
  <c r="N2959" i="3" s="1"/>
  <c r="P2956" i="4"/>
  <c r="H2956" i="4" s="1"/>
  <c r="G2956" i="4" s="1"/>
  <c r="Q1698" i="4"/>
  <c r="N1701" i="3" s="1"/>
  <c r="P1698" i="4"/>
  <c r="H1698" i="4" s="1"/>
  <c r="G1698" i="4" s="1"/>
  <c r="Q1063" i="4"/>
  <c r="N1066" i="3" s="1"/>
  <c r="P1063" i="4"/>
  <c r="H1063" i="4" s="1"/>
  <c r="G1063" i="4" s="1"/>
  <c r="Q4332" i="4"/>
  <c r="P4332" i="4"/>
  <c r="H4332" i="4" s="1"/>
  <c r="G4332" i="4" s="1"/>
  <c r="Q4134" i="4"/>
  <c r="N4137" i="3" s="1"/>
  <c r="P4134" i="4"/>
  <c r="H4134" i="4" s="1"/>
  <c r="G4134" i="4" s="1"/>
  <c r="Q3257" i="4"/>
  <c r="N3260" i="3" s="1"/>
  <c r="P3257" i="4"/>
  <c r="H3257" i="4" s="1"/>
  <c r="G3257" i="4" s="1"/>
  <c r="Q1024" i="4"/>
  <c r="N1027" i="3" s="1"/>
  <c r="P1024" i="4"/>
  <c r="H1024" i="4" s="1"/>
  <c r="G1024" i="4" s="1"/>
  <c r="Q1014" i="4"/>
  <c r="N1017" i="3" s="1"/>
  <c r="P1014" i="4"/>
  <c r="H1014" i="4" s="1"/>
  <c r="G1014" i="4" s="1"/>
  <c r="P6734" i="4"/>
  <c r="H6734" i="4" s="1"/>
  <c r="G6734" i="4" s="1"/>
  <c r="Q6734" i="4"/>
  <c r="N6737" i="3" s="1"/>
  <c r="Q7817" i="4"/>
  <c r="N7820" i="3" s="1"/>
  <c r="P7817" i="4"/>
  <c r="H7817" i="4" s="1"/>
  <c r="G7817" i="4" s="1"/>
  <c r="P3517" i="4"/>
  <c r="H3517" i="4" s="1"/>
  <c r="G3517" i="4" s="1"/>
  <c r="Q3517" i="4"/>
  <c r="N3520" i="3" s="1"/>
  <c r="Q8732" i="4"/>
  <c r="N8735" i="3" s="1"/>
  <c r="P8732" i="4"/>
  <c r="H8732" i="4" s="1"/>
  <c r="G8732" i="4" s="1"/>
  <c r="Q3701" i="4"/>
  <c r="N3704" i="3" s="1"/>
  <c r="P3701" i="4"/>
  <c r="H3701" i="4" s="1"/>
  <c r="G3701" i="4" s="1"/>
  <c r="P6508" i="4"/>
  <c r="H6508" i="4" s="1"/>
  <c r="G6508" i="4" s="1"/>
  <c r="Q6508" i="4"/>
  <c r="N6511" i="3" s="1"/>
  <c r="Q3590" i="4"/>
  <c r="N3593" i="3" s="1"/>
  <c r="P3590" i="4"/>
  <c r="H3590" i="4" s="1"/>
  <c r="G3590" i="4" s="1"/>
  <c r="Q1538" i="4"/>
  <c r="N1541" i="3" s="1"/>
  <c r="P1538" i="4"/>
  <c r="H1538" i="4" s="1"/>
  <c r="G1538" i="4" s="1"/>
  <c r="P6932" i="4"/>
  <c r="H6932" i="4" s="1"/>
  <c r="G6932" i="4" s="1"/>
  <c r="Q6932" i="4"/>
  <c r="N6935" i="3" s="1"/>
  <c r="P7752" i="4"/>
  <c r="H7752" i="4" s="1"/>
  <c r="G7752" i="4" s="1"/>
  <c r="Q7752" i="4"/>
  <c r="N7755" i="3" s="1"/>
  <c r="P3852" i="4"/>
  <c r="H3852" i="4" s="1"/>
  <c r="G3852" i="4" s="1"/>
  <c r="Q3852" i="4"/>
  <c r="N3855" i="3" s="1"/>
  <c r="P4234" i="4"/>
  <c r="H4234" i="4" s="1"/>
  <c r="G4234" i="4" s="1"/>
  <c r="Q4234" i="4"/>
  <c r="N4237" i="3" s="1"/>
  <c r="Q8249" i="4"/>
  <c r="N8252" i="3" s="1"/>
  <c r="P8249" i="4"/>
  <c r="H8249" i="4" s="1"/>
  <c r="G8249" i="4" s="1"/>
  <c r="P3919" i="4"/>
  <c r="H3919" i="4" s="1"/>
  <c r="G3919" i="4" s="1"/>
  <c r="Q3919" i="4"/>
  <c r="N3922" i="3" s="1"/>
  <c r="Q1125" i="4"/>
  <c r="N1128" i="3" s="1"/>
  <c r="P1125" i="4"/>
  <c r="H1125" i="4" s="1"/>
  <c r="G1125" i="4" s="1"/>
  <c r="Q494" i="4"/>
  <c r="N497" i="3" s="1"/>
  <c r="P494" i="4"/>
  <c r="H494" i="4" s="1"/>
  <c r="G494" i="4" s="1"/>
  <c r="P4795" i="4"/>
  <c r="H4795" i="4" s="1"/>
  <c r="G4795" i="4" s="1"/>
  <c r="Q4795" i="4"/>
  <c r="N4798" i="3" s="1"/>
  <c r="Q1929" i="4"/>
  <c r="N1932" i="3" s="1"/>
  <c r="P1929" i="4"/>
  <c r="H1929" i="4" s="1"/>
  <c r="G1929" i="4" s="1"/>
  <c r="P6516" i="4"/>
  <c r="H6516" i="4" s="1"/>
  <c r="G6516" i="4" s="1"/>
  <c r="Q6516" i="4"/>
  <c r="N6519" i="3" s="1"/>
  <c r="Q456" i="4"/>
  <c r="N459" i="3" s="1"/>
  <c r="P456" i="4"/>
  <c r="H456" i="4" s="1"/>
  <c r="G456" i="4" s="1"/>
  <c r="P1725" i="4"/>
  <c r="H1725" i="4" s="1"/>
  <c r="G1725" i="4" s="1"/>
  <c r="Q1725" i="4"/>
  <c r="N1728" i="3" s="1"/>
  <c r="Q1491" i="4"/>
  <c r="N1494" i="3" s="1"/>
  <c r="P1491" i="4"/>
  <c r="H1491" i="4" s="1"/>
  <c r="G1491" i="4" s="1"/>
  <c r="Q5738" i="4"/>
  <c r="N5741" i="3" s="1"/>
  <c r="P5738" i="4"/>
  <c r="H5738" i="4" s="1"/>
  <c r="G5738" i="4" s="1"/>
  <c r="P1709" i="4"/>
  <c r="H1709" i="4" s="1"/>
  <c r="G1709" i="4" s="1"/>
  <c r="Q1709" i="4"/>
  <c r="N1712" i="3" s="1"/>
  <c r="P7059" i="4"/>
  <c r="H7059" i="4" s="1"/>
  <c r="G7059" i="4" s="1"/>
  <c r="Q7059" i="4"/>
  <c r="N7062" i="3" s="1"/>
  <c r="P1613" i="4"/>
  <c r="H1613" i="4" s="1"/>
  <c r="G1613" i="4" s="1"/>
  <c r="Q1613" i="4"/>
  <c r="P6671" i="4"/>
  <c r="H6671" i="4" s="1"/>
  <c r="G6671" i="4" s="1"/>
  <c r="Q6671" i="4"/>
  <c r="N6674" i="3" s="1"/>
  <c r="Q2211" i="4"/>
  <c r="N2214" i="3" s="1"/>
  <c r="P2211" i="4"/>
  <c r="H2211" i="4" s="1"/>
  <c r="G2211" i="4" s="1"/>
  <c r="Q5309" i="4"/>
  <c r="N5312" i="3" s="1"/>
  <c r="P5309" i="4"/>
  <c r="H5309" i="4" s="1"/>
  <c r="G5309" i="4" s="1"/>
  <c r="Q2321" i="4"/>
  <c r="P2321" i="4"/>
  <c r="H2321" i="4" s="1"/>
  <c r="G2321" i="4" s="1"/>
  <c r="Q686" i="4"/>
  <c r="N689" i="3" s="1"/>
  <c r="P686" i="4"/>
  <c r="H686" i="4" s="1"/>
  <c r="G686" i="4" s="1"/>
  <c r="Q1783" i="4"/>
  <c r="N1786" i="3" s="1"/>
  <c r="P1783" i="4"/>
  <c r="H1783" i="4" s="1"/>
  <c r="G1783" i="4" s="1"/>
  <c r="Q2265" i="4"/>
  <c r="N2268" i="3" s="1"/>
  <c r="P2265" i="4"/>
  <c r="H2265" i="4" s="1"/>
  <c r="G2265" i="4" s="1"/>
  <c r="Q2811" i="4"/>
  <c r="N2814" i="3" s="1"/>
  <c r="P2811" i="4"/>
  <c r="H2811" i="4" s="1"/>
  <c r="G2811" i="4" s="1"/>
  <c r="P4259" i="4"/>
  <c r="H4259" i="4" s="1"/>
  <c r="G4259" i="4" s="1"/>
  <c r="Q4259" i="4"/>
  <c r="N4262" i="3" s="1"/>
  <c r="P6719" i="4"/>
  <c r="H6719" i="4" s="1"/>
  <c r="G6719" i="4" s="1"/>
  <c r="Q6719" i="4"/>
  <c r="N6722" i="3" s="1"/>
  <c r="Q8311" i="4"/>
  <c r="N8314" i="3" s="1"/>
  <c r="P8311" i="4"/>
  <c r="H8311" i="4" s="1"/>
  <c r="G8311" i="4" s="1"/>
  <c r="Q354" i="4"/>
  <c r="P354" i="4"/>
  <c r="H354" i="4" s="1"/>
  <c r="G354" i="4" s="1"/>
  <c r="Q1417" i="4"/>
  <c r="N1420" i="3" s="1"/>
  <c r="P1417" i="4"/>
  <c r="H1417" i="4" s="1"/>
  <c r="G1417" i="4" s="1"/>
  <c r="P1813" i="4"/>
  <c r="H1813" i="4" s="1"/>
  <c r="G1813" i="4" s="1"/>
  <c r="Q1813" i="4"/>
  <c r="N1816" i="3" s="1"/>
  <c r="P2381" i="4"/>
  <c r="H2381" i="4" s="1"/>
  <c r="G2381" i="4" s="1"/>
  <c r="Q2381" i="4"/>
  <c r="N2384" i="3" s="1"/>
  <c r="P2893" i="4"/>
  <c r="H2893" i="4" s="1"/>
  <c r="G2893" i="4" s="1"/>
  <c r="Q2893" i="4"/>
  <c r="N2896" i="3" s="1"/>
  <c r="P4603" i="4"/>
  <c r="H4603" i="4" s="1"/>
  <c r="G4603" i="4" s="1"/>
  <c r="Q4603" i="4"/>
  <c r="N4606" i="3" s="1"/>
  <c r="Q5877" i="4"/>
  <c r="P5877" i="4"/>
  <c r="H5877" i="4" s="1"/>
  <c r="G5877" i="4" s="1"/>
  <c r="Q8057" i="4"/>
  <c r="N8060" i="3" s="1"/>
  <c r="P8057" i="4"/>
  <c r="H8057" i="4" s="1"/>
  <c r="G8057" i="4" s="1"/>
  <c r="Q1329" i="4"/>
  <c r="P1329" i="4"/>
  <c r="H1329" i="4" s="1"/>
  <c r="G1329" i="4" s="1"/>
  <c r="Q2915" i="4"/>
  <c r="N2918" i="3" s="1"/>
  <c r="P2915" i="4"/>
  <c r="H2915" i="4" s="1"/>
  <c r="G2915" i="4" s="1"/>
  <c r="P6915" i="4"/>
  <c r="H6915" i="4" s="1"/>
  <c r="G6915" i="4" s="1"/>
  <c r="Q6915" i="4"/>
  <c r="N6918" i="3" s="1"/>
  <c r="Q440" i="4"/>
  <c r="N443" i="3" s="1"/>
  <c r="P440" i="4"/>
  <c r="H440" i="4" s="1"/>
  <c r="G440" i="4" s="1"/>
  <c r="Q1471" i="4"/>
  <c r="N1474" i="3" s="1"/>
  <c r="P1471" i="4"/>
  <c r="H1471" i="4" s="1"/>
  <c r="G1471" i="4" s="1"/>
  <c r="Q1951" i="4"/>
  <c r="N1954" i="3" s="1"/>
  <c r="P1951" i="4"/>
  <c r="H1951" i="4" s="1"/>
  <c r="G1951" i="4" s="1"/>
  <c r="P2389" i="4"/>
  <c r="H2389" i="4" s="1"/>
  <c r="G2389" i="4" s="1"/>
  <c r="Q2389" i="4"/>
  <c r="N2392" i="3" s="1"/>
  <c r="P2773" i="4"/>
  <c r="H2773" i="4" s="1"/>
  <c r="G2773" i="4" s="1"/>
  <c r="Q2773" i="4"/>
  <c r="N2776" i="3" s="1"/>
  <c r="Q3910" i="4"/>
  <c r="P3910" i="4"/>
  <c r="H3910" i="4" s="1"/>
  <c r="G3910" i="4" s="1"/>
  <c r="P6558" i="4"/>
  <c r="H6558" i="4" s="1"/>
  <c r="G6558" i="4" s="1"/>
  <c r="Q6558" i="4"/>
  <c r="N6561" i="3" s="1"/>
  <c r="P8263" i="4"/>
  <c r="H8263" i="4" s="1"/>
  <c r="G8263" i="4" s="1"/>
  <c r="Q8263" i="4"/>
  <c r="N8266" i="3" s="1"/>
  <c r="Q1569" i="4"/>
  <c r="N1572" i="3" s="1"/>
  <c r="P1569" i="4"/>
  <c r="H1569" i="4" s="1"/>
  <c r="G1569" i="4" s="1"/>
  <c r="Q3072" i="4"/>
  <c r="P3072" i="4"/>
  <c r="H3072" i="4" s="1"/>
  <c r="G3072" i="4" s="1"/>
  <c r="Q832" i="4"/>
  <c r="N835" i="3" s="1"/>
  <c r="P832" i="4"/>
  <c r="H832" i="4" s="1"/>
  <c r="G832" i="4" s="1"/>
  <c r="Q1731" i="4"/>
  <c r="N1734" i="3" s="1"/>
  <c r="P1731" i="4"/>
  <c r="H1731" i="4" s="1"/>
  <c r="G1731" i="4" s="1"/>
  <c r="Q2307" i="4"/>
  <c r="N2310" i="3" s="1"/>
  <c r="P2307" i="4"/>
  <c r="H2307" i="4" s="1"/>
  <c r="G2307" i="4" s="1"/>
  <c r="Q2823" i="4"/>
  <c r="N2826" i="3" s="1"/>
  <c r="P2823" i="4"/>
  <c r="H2823" i="4" s="1"/>
  <c r="G2823" i="4" s="1"/>
  <c r="Q4641" i="4"/>
  <c r="N4644" i="3" s="1"/>
  <c r="P4641" i="4"/>
  <c r="H4641" i="4" s="1"/>
  <c r="G4641" i="4" s="1"/>
  <c r="P6616" i="4"/>
  <c r="H6616" i="4" s="1"/>
  <c r="G6616" i="4" s="1"/>
  <c r="Q6616" i="4"/>
  <c r="N6619" i="3" s="1"/>
  <c r="Q8149" i="4"/>
  <c r="N8152" i="3" s="1"/>
  <c r="P8149" i="4"/>
  <c r="H8149" i="4" s="1"/>
  <c r="G8149" i="4" s="1"/>
  <c r="P1877" i="4"/>
  <c r="H1877" i="4" s="1"/>
  <c r="G1877" i="4" s="1"/>
  <c r="Q1877" i="4"/>
  <c r="N1880" i="3" s="1"/>
  <c r="Q3726" i="4"/>
  <c r="N3729" i="3" s="1"/>
  <c r="P3726" i="4"/>
  <c r="H3726" i="4" s="1"/>
  <c r="G3726" i="4" s="1"/>
  <c r="Q70" i="4"/>
  <c r="N73" i="3" s="1"/>
  <c r="P70" i="4"/>
  <c r="H70" i="4" s="1"/>
  <c r="G70" i="4" s="1"/>
  <c r="Q310" i="4"/>
  <c r="N313" i="3" s="1"/>
  <c r="P310" i="4"/>
  <c r="H310" i="4" s="1"/>
  <c r="G310" i="4" s="1"/>
  <c r="Q1399" i="4"/>
  <c r="P1399" i="4"/>
  <c r="H1399" i="4" s="1"/>
  <c r="G1399" i="4" s="1"/>
  <c r="Q1921" i="4"/>
  <c r="N1924" i="3" s="1"/>
  <c r="P1921" i="4"/>
  <c r="H1921" i="4" s="1"/>
  <c r="G1921" i="4" s="1"/>
  <c r="Q2393" i="4"/>
  <c r="N2396" i="3" s="1"/>
  <c r="P2393" i="4"/>
  <c r="H2393" i="4" s="1"/>
  <c r="G2393" i="4" s="1"/>
  <c r="Q2777" i="4"/>
  <c r="N2780" i="3" s="1"/>
  <c r="P2777" i="4"/>
  <c r="H2777" i="4" s="1"/>
  <c r="G2777" i="4" s="1"/>
  <c r="Q3222" i="4"/>
  <c r="N3225" i="3" s="1"/>
  <c r="P3222" i="4"/>
  <c r="H3222" i="4" s="1"/>
  <c r="G3222" i="4" s="1"/>
  <c r="Q5548" i="4"/>
  <c r="N5551" i="3" s="1"/>
  <c r="P5548" i="4"/>
  <c r="H5548" i="4" s="1"/>
  <c r="G5548" i="4" s="1"/>
  <c r="Q7190" i="4"/>
  <c r="N7193" i="3" s="1"/>
  <c r="P7190" i="4"/>
  <c r="H7190" i="4" s="1"/>
  <c r="G7190" i="4" s="1"/>
  <c r="Q3248" i="4"/>
  <c r="N3251" i="3" s="1"/>
  <c r="P3248" i="4"/>
  <c r="H3248" i="4" s="1"/>
  <c r="G3248" i="4" s="1"/>
  <c r="Q4633" i="4"/>
  <c r="N4636" i="3" s="1"/>
  <c r="P4633" i="4"/>
  <c r="H4633" i="4" s="1"/>
  <c r="G4633" i="4" s="1"/>
  <c r="P5604" i="4"/>
  <c r="H5604" i="4" s="1"/>
  <c r="G5604" i="4" s="1"/>
  <c r="Q5604" i="4"/>
  <c r="N5607" i="3" s="1"/>
  <c r="P6420" i="4"/>
  <c r="H6420" i="4" s="1"/>
  <c r="G6420" i="4" s="1"/>
  <c r="Q6420" i="4"/>
  <c r="N6423" i="3" s="1"/>
  <c r="P6979" i="4"/>
  <c r="H6979" i="4" s="1"/>
  <c r="G6979" i="4" s="1"/>
  <c r="Q6979" i="4"/>
  <c r="N6982" i="3" s="1"/>
  <c r="Q8098" i="4"/>
  <c r="N8101" i="3" s="1"/>
  <c r="P8098" i="4"/>
  <c r="H8098" i="4" s="1"/>
  <c r="G8098" i="4" s="1"/>
  <c r="Q3238" i="4"/>
  <c r="N3241" i="3" s="1"/>
  <c r="P3238" i="4"/>
  <c r="H3238" i="4" s="1"/>
  <c r="G3238" i="4" s="1"/>
  <c r="Q5193" i="4"/>
  <c r="P5193" i="4"/>
  <c r="H5193" i="4" s="1"/>
  <c r="G5193" i="4" s="1"/>
  <c r="Q6136" i="4"/>
  <c r="N6139" i="3" s="1"/>
  <c r="P6136" i="4"/>
  <c r="H6136" i="4" s="1"/>
  <c r="G6136" i="4" s="1"/>
  <c r="Q6887" i="4"/>
  <c r="N6890" i="3" s="1"/>
  <c r="P6887" i="4"/>
  <c r="H6887" i="4" s="1"/>
  <c r="G6887" i="4" s="1"/>
  <c r="Q7855" i="4"/>
  <c r="N7858" i="3" s="1"/>
  <c r="P7855" i="4"/>
  <c r="H7855" i="4" s="1"/>
  <c r="G7855" i="4" s="1"/>
  <c r="Q3654" i="4"/>
  <c r="N3657" i="3" s="1"/>
  <c r="P3654" i="4"/>
  <c r="H3654" i="4" s="1"/>
  <c r="G3654" i="4" s="1"/>
  <c r="Q4966" i="4"/>
  <c r="N4969" i="3" s="1"/>
  <c r="P4966" i="4"/>
  <c r="H4966" i="4" s="1"/>
  <c r="G4966" i="4" s="1"/>
  <c r="Q5933" i="4"/>
  <c r="P5933" i="4"/>
  <c r="H5933" i="4" s="1"/>
  <c r="G5933" i="4" s="1"/>
  <c r="Q6663" i="4"/>
  <c r="N6666" i="3" s="1"/>
  <c r="P6663" i="4"/>
  <c r="H6663" i="4" s="1"/>
  <c r="G6663" i="4" s="1"/>
  <c r="Q7186" i="4"/>
  <c r="N7189" i="3" s="1"/>
  <c r="P7186" i="4"/>
  <c r="H7186" i="4" s="1"/>
  <c r="G7186" i="4" s="1"/>
  <c r="Q8346" i="4"/>
  <c r="N8349" i="3" s="1"/>
  <c r="P8346" i="4"/>
  <c r="H8346" i="4" s="1"/>
  <c r="G8346" i="4" s="1"/>
  <c r="P4683" i="4"/>
  <c r="H4683" i="4" s="1"/>
  <c r="G4683" i="4" s="1"/>
  <c r="Q4683" i="4"/>
  <c r="N4686" i="3" s="1"/>
  <c r="Q5361" i="4"/>
  <c r="N5364" i="3" s="1"/>
  <c r="P5361" i="4"/>
  <c r="H5361" i="4" s="1"/>
  <c r="G5361" i="4" s="1"/>
  <c r="Q6474" i="4"/>
  <c r="N6477" i="3" s="1"/>
  <c r="P6474" i="4"/>
  <c r="H6474" i="4" s="1"/>
  <c r="G6474" i="4" s="1"/>
  <c r="P8099" i="4"/>
  <c r="H8099" i="4" s="1"/>
  <c r="G8099" i="4" s="1"/>
  <c r="Q8099" i="4"/>
  <c r="N8102" i="3" s="1"/>
  <c r="Q7469" i="4"/>
  <c r="P7469" i="4"/>
  <c r="H7469" i="4" s="1"/>
  <c r="G7469" i="4" s="1"/>
  <c r="Q8516" i="4"/>
  <c r="N8519" i="3" s="1"/>
  <c r="P8516" i="4"/>
  <c r="H8516" i="4" s="1"/>
  <c r="G8516" i="4" s="1"/>
  <c r="Q7481" i="4"/>
  <c r="N7484" i="3" s="1"/>
  <c r="P7481" i="4"/>
  <c r="H7481" i="4" s="1"/>
  <c r="G7481" i="4" s="1"/>
  <c r="P4890" i="4"/>
  <c r="H4890" i="4" s="1"/>
  <c r="G4890" i="4" s="1"/>
  <c r="Q4890" i="4"/>
  <c r="N4893" i="3" s="1"/>
  <c r="P1140" i="4"/>
  <c r="H1140" i="4" s="1"/>
  <c r="G1140" i="4" s="1"/>
  <c r="Q1140" i="4"/>
  <c r="N1143" i="3" s="1"/>
  <c r="Q2102" i="4"/>
  <c r="N2105" i="3" s="1"/>
  <c r="P2102" i="4"/>
  <c r="H2102" i="4" s="1"/>
  <c r="G2102" i="4" s="1"/>
  <c r="P8428" i="4"/>
  <c r="H8428" i="4" s="1"/>
  <c r="G8428" i="4" s="1"/>
  <c r="Q8428" i="4"/>
  <c r="N8431" i="3" s="1"/>
  <c r="Q5080" i="4"/>
  <c r="N5083" i="3" s="1"/>
  <c r="P5080" i="4"/>
  <c r="H5080" i="4" s="1"/>
  <c r="G5080" i="4" s="1"/>
  <c r="P4140" i="4"/>
  <c r="H4140" i="4" s="1"/>
  <c r="G4140" i="4" s="1"/>
  <c r="Q4140" i="4"/>
  <c r="N4143" i="3" s="1"/>
  <c r="P5370" i="4"/>
  <c r="H5370" i="4" s="1"/>
  <c r="G5370" i="4" s="1"/>
  <c r="Q5370" i="4"/>
  <c r="N5373" i="3" s="1"/>
  <c r="Q5529" i="4"/>
  <c r="N5532" i="3" s="1"/>
  <c r="P5529" i="4"/>
  <c r="H5529" i="4" s="1"/>
  <c r="G5529" i="4" s="1"/>
  <c r="P4758" i="4"/>
  <c r="H4758" i="4" s="1"/>
  <c r="G4758" i="4" s="1"/>
  <c r="Q4758" i="4"/>
  <c r="N4761" i="3" s="1"/>
  <c r="P7036" i="4"/>
  <c r="H7036" i="4" s="1"/>
  <c r="G7036" i="4" s="1"/>
  <c r="Q7036" i="4"/>
  <c r="N7039" i="3" s="1"/>
  <c r="Q6450" i="4"/>
  <c r="N6453" i="3" s="1"/>
  <c r="P6450" i="4"/>
  <c r="H6450" i="4" s="1"/>
  <c r="G6450" i="4" s="1"/>
  <c r="Q3470" i="4"/>
  <c r="N3473" i="3" s="1"/>
  <c r="P3470" i="4"/>
  <c r="H3470" i="4" s="1"/>
  <c r="G3470" i="4" s="1"/>
  <c r="Q8052" i="4"/>
  <c r="N8055" i="3" s="1"/>
  <c r="P8052" i="4"/>
  <c r="H8052" i="4" s="1"/>
  <c r="G8052" i="4" s="1"/>
  <c r="P6645" i="4"/>
  <c r="H6645" i="4" s="1"/>
  <c r="G6645" i="4" s="1"/>
  <c r="Q6645" i="4"/>
  <c r="N6648" i="3" s="1"/>
  <c r="Q218" i="4"/>
  <c r="N221" i="3" s="1"/>
  <c r="P218" i="4"/>
  <c r="H218" i="4" s="1"/>
  <c r="G218" i="4" s="1"/>
  <c r="P4335" i="4"/>
  <c r="H4335" i="4" s="1"/>
  <c r="G4335" i="4" s="1"/>
  <c r="Q4335" i="4"/>
  <c r="N4338" i="3" s="1"/>
  <c r="Q2728" i="4"/>
  <c r="N2731" i="3" s="1"/>
  <c r="P2728" i="4"/>
  <c r="H2728" i="4" s="1"/>
  <c r="G2728" i="4" s="1"/>
  <c r="Q1042" i="4"/>
  <c r="P1042" i="4"/>
  <c r="H1042" i="4" s="1"/>
  <c r="G1042" i="4" s="1"/>
  <c r="Q4940" i="4"/>
  <c r="N4943" i="3" s="1"/>
  <c r="P4940" i="4"/>
  <c r="H4940" i="4" s="1"/>
  <c r="G4940" i="4" s="1"/>
  <c r="P7832" i="4"/>
  <c r="H7832" i="4" s="1"/>
  <c r="G7832" i="4" s="1"/>
  <c r="Q7832" i="4"/>
  <c r="N7835" i="3" s="1"/>
  <c r="P7574" i="4"/>
  <c r="H7574" i="4" s="1"/>
  <c r="G7574" i="4" s="1"/>
  <c r="Q7574" i="4"/>
  <c r="N7577" i="3" s="1"/>
  <c r="P7943" i="4"/>
  <c r="H7943" i="4" s="1"/>
  <c r="G7943" i="4" s="1"/>
  <c r="Q7943" i="4"/>
  <c r="N7946" i="3" s="1"/>
  <c r="Q5750" i="4"/>
  <c r="N5753" i="3" s="1"/>
  <c r="P5750" i="4"/>
  <c r="H5750" i="4" s="1"/>
  <c r="G5750" i="4" s="1"/>
  <c r="Q43" i="4"/>
  <c r="N46" i="3" s="1"/>
  <c r="P43" i="4"/>
  <c r="H43" i="4" s="1"/>
  <c r="G43" i="4" s="1"/>
  <c r="Q5368" i="4"/>
  <c r="N5371" i="3" s="1"/>
  <c r="P5368" i="4"/>
  <c r="H5368" i="4" s="1"/>
  <c r="G5368" i="4" s="1"/>
  <c r="P3293" i="4"/>
  <c r="H3293" i="4" s="1"/>
  <c r="G3293" i="4" s="1"/>
  <c r="Q3293" i="4"/>
  <c r="N3296" i="3" s="1"/>
  <c r="Q4425" i="4"/>
  <c r="N4428" i="3" s="1"/>
  <c r="P4425" i="4"/>
  <c r="H4425" i="4" s="1"/>
  <c r="G4425" i="4" s="1"/>
  <c r="Q6472" i="4"/>
  <c r="N6475" i="3" s="1"/>
  <c r="P6472" i="4"/>
  <c r="H6472" i="4" s="1"/>
  <c r="G6472" i="4" s="1"/>
  <c r="Q1822" i="4"/>
  <c r="N1825" i="3" s="1"/>
  <c r="P1822" i="4"/>
  <c r="H1822" i="4" s="1"/>
  <c r="G1822" i="4" s="1"/>
  <c r="P4184" i="4"/>
  <c r="H4184" i="4" s="1"/>
  <c r="G4184" i="4" s="1"/>
  <c r="Q4184" i="4"/>
  <c r="N4187" i="3" s="1"/>
  <c r="Q8210" i="4"/>
  <c r="N8213" i="3" s="1"/>
  <c r="P8210" i="4"/>
  <c r="H8210" i="4" s="1"/>
  <c r="G8210" i="4" s="1"/>
  <c r="P6637" i="4"/>
  <c r="H6637" i="4" s="1"/>
  <c r="G6637" i="4" s="1"/>
  <c r="Q6637" i="4"/>
  <c r="N6640" i="3" s="1"/>
  <c r="Q5247" i="4"/>
  <c r="N5250" i="3" s="1"/>
  <c r="P5247" i="4"/>
  <c r="H5247" i="4" s="1"/>
  <c r="G5247" i="4" s="1"/>
  <c r="Q1096" i="4"/>
  <c r="N1099" i="3" s="1"/>
  <c r="P1096" i="4"/>
  <c r="H1096" i="4" s="1"/>
  <c r="G1096" i="4" s="1"/>
  <c r="P8649" i="4"/>
  <c r="H8649" i="4" s="1"/>
  <c r="G8649" i="4" s="1"/>
  <c r="Q8649" i="4"/>
  <c r="N8652" i="3" s="1"/>
  <c r="P6850" i="4"/>
  <c r="H6850" i="4" s="1"/>
  <c r="G6850" i="4" s="1"/>
  <c r="Q6850" i="4"/>
  <c r="N6853" i="3" s="1"/>
  <c r="Q3569" i="4"/>
  <c r="N3572" i="3" s="1"/>
  <c r="P3569" i="4"/>
  <c r="H3569" i="4" s="1"/>
  <c r="G3569" i="4" s="1"/>
  <c r="Q5158" i="4"/>
  <c r="N5161" i="3" s="1"/>
  <c r="P5158" i="4"/>
  <c r="H5158" i="4" s="1"/>
  <c r="G5158" i="4" s="1"/>
  <c r="Q3444" i="4"/>
  <c r="N3447" i="3" s="1"/>
  <c r="P3444" i="4"/>
  <c r="H3444" i="4" s="1"/>
  <c r="G3444" i="4" s="1"/>
  <c r="Q1886" i="4"/>
  <c r="N1889" i="3" s="1"/>
  <c r="P1886" i="4"/>
  <c r="H1886" i="4" s="1"/>
  <c r="G1886" i="4" s="1"/>
  <c r="P7607" i="4"/>
  <c r="H7607" i="4" s="1"/>
  <c r="G7607" i="4" s="1"/>
  <c r="Q7607" i="4"/>
  <c r="N7610" i="3" s="1"/>
  <c r="Q49" i="4"/>
  <c r="N52" i="3" s="1"/>
  <c r="P49" i="4"/>
  <c r="H49" i="4" s="1"/>
  <c r="G49" i="4" s="1"/>
  <c r="Q1123" i="4"/>
  <c r="N1126" i="3" s="1"/>
  <c r="P1123" i="4"/>
  <c r="H1123" i="4" s="1"/>
  <c r="G1123" i="4" s="1"/>
  <c r="Q7882" i="4"/>
  <c r="N7885" i="3" s="1"/>
  <c r="P7882" i="4"/>
  <c r="H7882" i="4" s="1"/>
  <c r="G7882" i="4" s="1"/>
  <c r="Q7895" i="4"/>
  <c r="N7898" i="3" s="1"/>
  <c r="P7895" i="4"/>
  <c r="H7895" i="4" s="1"/>
  <c r="G7895" i="4" s="1"/>
  <c r="P6638" i="4"/>
  <c r="H6638" i="4" s="1"/>
  <c r="G6638" i="4" s="1"/>
  <c r="Q6638" i="4"/>
  <c r="Q4684" i="4"/>
  <c r="N4687" i="3" s="1"/>
  <c r="P4684" i="4"/>
  <c r="H4684" i="4" s="1"/>
  <c r="G4684" i="4" s="1"/>
  <c r="Q4988" i="4"/>
  <c r="N4991" i="3" s="1"/>
  <c r="P4988" i="4"/>
  <c r="H4988" i="4" s="1"/>
  <c r="G4988" i="4" s="1"/>
  <c r="Q4420" i="4"/>
  <c r="N4423" i="3" s="1"/>
  <c r="P4420" i="4"/>
  <c r="H4420" i="4" s="1"/>
  <c r="G4420" i="4" s="1"/>
  <c r="Q4496" i="4"/>
  <c r="N4499" i="3" s="1"/>
  <c r="P4496" i="4"/>
  <c r="H4496" i="4" s="1"/>
  <c r="G4496" i="4" s="1"/>
  <c r="Q970" i="4"/>
  <c r="N973" i="3" s="1"/>
  <c r="P970" i="4"/>
  <c r="H970" i="4" s="1"/>
  <c r="G970" i="4" s="1"/>
  <c r="Q982" i="4"/>
  <c r="P982" i="4"/>
  <c r="H982" i="4" s="1"/>
  <c r="G982" i="4" s="1"/>
  <c r="Q8265" i="4"/>
  <c r="N8268" i="3" s="1"/>
  <c r="P8265" i="4"/>
  <c r="H8265" i="4" s="1"/>
  <c r="G8265" i="4" s="1"/>
  <c r="P5988" i="4"/>
  <c r="H5988" i="4" s="1"/>
  <c r="G5988" i="4" s="1"/>
  <c r="Q5988" i="4"/>
  <c r="N5991" i="3" s="1"/>
  <c r="Q8248" i="4"/>
  <c r="N8251" i="3" s="1"/>
  <c r="P8248" i="4"/>
  <c r="H8248" i="4" s="1"/>
  <c r="G8248" i="4" s="1"/>
  <c r="Q2794" i="4"/>
  <c r="P2794" i="4"/>
  <c r="H2794" i="4" s="1"/>
  <c r="G2794" i="4" s="1"/>
  <c r="Q2814" i="4"/>
  <c r="N2817" i="3" s="1"/>
  <c r="P2814" i="4"/>
  <c r="H2814" i="4" s="1"/>
  <c r="G2814" i="4" s="1"/>
  <c r="Q2684" i="4"/>
  <c r="P2684" i="4"/>
  <c r="H2684" i="4" s="1"/>
  <c r="G2684" i="4" s="1"/>
  <c r="Q8442" i="4"/>
  <c r="P8442" i="4"/>
  <c r="H8442" i="4" s="1"/>
  <c r="G8442" i="4" s="1"/>
  <c r="P5964" i="4"/>
  <c r="H5964" i="4" s="1"/>
  <c r="G5964" i="4" s="1"/>
  <c r="Q5964" i="4"/>
  <c r="N5967" i="3" s="1"/>
  <c r="Q6796" i="4"/>
  <c r="N6799" i="3" s="1"/>
  <c r="P6796" i="4"/>
  <c r="H6796" i="4" s="1"/>
  <c r="G6796" i="4" s="1"/>
  <c r="Q1114" i="4"/>
  <c r="N1117" i="3" s="1"/>
  <c r="P1114" i="4"/>
  <c r="H1114" i="4" s="1"/>
  <c r="G1114" i="4" s="1"/>
  <c r="P6742" i="4"/>
  <c r="H6742" i="4" s="1"/>
  <c r="G6742" i="4" s="1"/>
  <c r="Q6742" i="4"/>
  <c r="N6745" i="3" s="1"/>
  <c r="P6900" i="4"/>
  <c r="H6900" i="4" s="1"/>
  <c r="G6900" i="4" s="1"/>
  <c r="Q6900" i="4"/>
  <c r="N6903" i="3" s="1"/>
  <c r="Q345" i="4"/>
  <c r="N348" i="3" s="1"/>
  <c r="P345" i="4"/>
  <c r="H345" i="4" s="1"/>
  <c r="G345" i="4" s="1"/>
  <c r="Q8240" i="4"/>
  <c r="N8243" i="3" s="1"/>
  <c r="P8240" i="4"/>
  <c r="H8240" i="4" s="1"/>
  <c r="G8240" i="4" s="1"/>
  <c r="P7523" i="4"/>
  <c r="H7523" i="4" s="1"/>
  <c r="G7523" i="4" s="1"/>
  <c r="Q7523" i="4"/>
  <c r="N7526" i="3" s="1"/>
  <c r="Q7177" i="4"/>
  <c r="N7180" i="3" s="1"/>
  <c r="P7177" i="4"/>
  <c r="H7177" i="4" s="1"/>
  <c r="G7177" i="4" s="1"/>
  <c r="Q5775" i="4"/>
  <c r="N5778" i="3" s="1"/>
  <c r="P5775" i="4"/>
  <c r="H5775" i="4" s="1"/>
  <c r="G5775" i="4" s="1"/>
  <c r="Q5092" i="4"/>
  <c r="P5092" i="4"/>
  <c r="H5092" i="4" s="1"/>
  <c r="G5092" i="4" s="1"/>
  <c r="P4128" i="4"/>
  <c r="H4128" i="4" s="1"/>
  <c r="G4128" i="4" s="1"/>
  <c r="Q4128" i="4"/>
  <c r="N4131" i="3" s="1"/>
  <c r="Q3193" i="4"/>
  <c r="N3196" i="3" s="1"/>
  <c r="P3193" i="4"/>
  <c r="H3193" i="4" s="1"/>
  <c r="G3193" i="4" s="1"/>
  <c r="Q1254" i="4"/>
  <c r="N1257" i="3" s="1"/>
  <c r="P1254" i="4"/>
  <c r="H1254" i="4" s="1"/>
  <c r="G1254" i="4" s="1"/>
  <c r="Q4177" i="4"/>
  <c r="N4180" i="3" s="1"/>
  <c r="P4177" i="4"/>
  <c r="H4177" i="4" s="1"/>
  <c r="G4177" i="4" s="1"/>
  <c r="Q6325" i="4"/>
  <c r="N6328" i="3" s="1"/>
  <c r="P6325" i="4"/>
  <c r="H6325" i="4" s="1"/>
  <c r="G6325" i="4" s="1"/>
  <c r="Q6441" i="4"/>
  <c r="N6444" i="3" s="1"/>
  <c r="P6441" i="4"/>
  <c r="H6441" i="4" s="1"/>
  <c r="G6441" i="4" s="1"/>
  <c r="Q6507" i="4"/>
  <c r="N6510" i="3" s="1"/>
  <c r="P6507" i="4"/>
  <c r="H6507" i="4" s="1"/>
  <c r="G6507" i="4" s="1"/>
  <c r="Q857" i="4"/>
  <c r="P857" i="4"/>
  <c r="H857" i="4" s="1"/>
  <c r="G857" i="4" s="1"/>
  <c r="Q273" i="4"/>
  <c r="N276" i="3" s="1"/>
  <c r="P273" i="4"/>
  <c r="H273" i="4" s="1"/>
  <c r="G273" i="4" s="1"/>
  <c r="Q5614" i="4"/>
  <c r="N5617" i="3" s="1"/>
  <c r="P5614" i="4"/>
  <c r="H5614" i="4" s="1"/>
  <c r="G5614" i="4" s="1"/>
  <c r="Q7682" i="4"/>
  <c r="N7685" i="3" s="1"/>
  <c r="P7682" i="4"/>
  <c r="H7682" i="4" s="1"/>
  <c r="G7682" i="4" s="1"/>
  <c r="Q1039" i="4"/>
  <c r="P1039" i="4"/>
  <c r="H1039" i="4" s="1"/>
  <c r="G1039" i="4" s="1"/>
  <c r="P5820" i="4"/>
  <c r="H5820" i="4" s="1"/>
  <c r="G5820" i="4" s="1"/>
  <c r="Q5820" i="4"/>
  <c r="N5823" i="3" s="1"/>
  <c r="Q2028" i="4"/>
  <c r="N2031" i="3" s="1"/>
  <c r="P2028" i="4"/>
  <c r="H2028" i="4" s="1"/>
  <c r="G2028" i="4" s="1"/>
  <c r="Q5689" i="4"/>
  <c r="N5692" i="3" s="1"/>
  <c r="P5689" i="4"/>
  <c r="H5689" i="4" s="1"/>
  <c r="G5689" i="4" s="1"/>
  <c r="Q1558" i="4"/>
  <c r="P1558" i="4"/>
  <c r="H1558" i="4" s="1"/>
  <c r="G1558" i="4" s="1"/>
  <c r="P8613" i="4"/>
  <c r="H8613" i="4" s="1"/>
  <c r="G8613" i="4" s="1"/>
  <c r="Q8613" i="4"/>
  <c r="N8616" i="3" s="1"/>
  <c r="Q7512" i="4"/>
  <c r="P7512" i="4"/>
  <c r="H7512" i="4" s="1"/>
  <c r="G7512" i="4" s="1"/>
  <c r="P7139" i="4"/>
  <c r="H7139" i="4" s="1"/>
  <c r="G7139" i="4" s="1"/>
  <c r="Q7139" i="4"/>
  <c r="N7142" i="3" s="1"/>
  <c r="P4674" i="4"/>
  <c r="H4674" i="4" s="1"/>
  <c r="G4674" i="4" s="1"/>
  <c r="Q4674" i="4"/>
  <c r="N4677" i="3" s="1"/>
  <c r="Q5798" i="4"/>
  <c r="N5801" i="3" s="1"/>
  <c r="P5798" i="4"/>
  <c r="H5798" i="4" s="1"/>
  <c r="G5798" i="4" s="1"/>
  <c r="Q5014" i="4"/>
  <c r="N5017" i="3" s="1"/>
  <c r="P5014" i="4"/>
  <c r="H5014" i="4" s="1"/>
  <c r="G5014" i="4" s="1"/>
  <c r="Q3527" i="4"/>
  <c r="N3530" i="3" s="1"/>
  <c r="P3527" i="4"/>
  <c r="H3527" i="4" s="1"/>
  <c r="G3527" i="4" s="1"/>
  <c r="Q960" i="4"/>
  <c r="N963" i="3" s="1"/>
  <c r="P960" i="4"/>
  <c r="H960" i="4" s="1"/>
  <c r="G960" i="4" s="1"/>
  <c r="P3956" i="4"/>
  <c r="H3956" i="4" s="1"/>
  <c r="G3956" i="4" s="1"/>
  <c r="Q3956" i="4"/>
  <c r="N3959" i="3" s="1"/>
  <c r="P4023" i="4"/>
  <c r="H4023" i="4" s="1"/>
  <c r="G4023" i="4" s="1"/>
  <c r="Q4023" i="4"/>
  <c r="N4026" i="3" s="1"/>
  <c r="P7790" i="4"/>
  <c r="H7790" i="4" s="1"/>
  <c r="G7790" i="4" s="1"/>
  <c r="Q7790" i="4"/>
  <c r="N7793" i="3" s="1"/>
  <c r="Q685" i="4"/>
  <c r="N688" i="3" s="1"/>
  <c r="P685" i="4"/>
  <c r="H685" i="4" s="1"/>
  <c r="G685" i="4" s="1"/>
  <c r="Q1960" i="4"/>
  <c r="N1963" i="3" s="1"/>
  <c r="P1960" i="4"/>
  <c r="H1960" i="4" s="1"/>
  <c r="G1960" i="4" s="1"/>
  <c r="Q1448" i="4"/>
  <c r="P1448" i="4"/>
  <c r="H1448" i="4" s="1"/>
  <c r="G1448" i="4" s="1"/>
  <c r="Q1286" i="4"/>
  <c r="N1289" i="3" s="1"/>
  <c r="P1286" i="4"/>
  <c r="H1286" i="4" s="1"/>
  <c r="G1286" i="4" s="1"/>
  <c r="Q1716" i="4"/>
  <c r="N1719" i="3" s="1"/>
  <c r="P1716" i="4"/>
  <c r="H1716" i="4" s="1"/>
  <c r="G1716" i="4" s="1"/>
  <c r="Q3228" i="4"/>
  <c r="N3231" i="3" s="1"/>
  <c r="P3228" i="4"/>
  <c r="H3228" i="4" s="1"/>
  <c r="G3228" i="4" s="1"/>
  <c r="Q173" i="4"/>
  <c r="P173" i="4"/>
  <c r="H173" i="4" s="1"/>
  <c r="G173" i="4" s="1"/>
  <c r="Q3553" i="4"/>
  <c r="N3556" i="3" s="1"/>
  <c r="P3553" i="4"/>
  <c r="H3553" i="4" s="1"/>
  <c r="G3553" i="4" s="1"/>
  <c r="Q1756" i="4"/>
  <c r="P1756" i="4"/>
  <c r="H1756" i="4" s="1"/>
  <c r="G1756" i="4" s="1"/>
  <c r="Q7759" i="4"/>
  <c r="N7762" i="3" s="1"/>
  <c r="P7759" i="4"/>
  <c r="H7759" i="4" s="1"/>
  <c r="G7759" i="4" s="1"/>
  <c r="Q1304" i="4"/>
  <c r="P1304" i="4"/>
  <c r="H1304" i="4" s="1"/>
  <c r="G1304" i="4" s="1"/>
  <c r="Q8501" i="4"/>
  <c r="N8504" i="3" s="1"/>
  <c r="P8501" i="4"/>
  <c r="H8501" i="4" s="1"/>
  <c r="G8501" i="4" s="1"/>
  <c r="Q8017" i="4"/>
  <c r="N8020" i="3" s="1"/>
  <c r="P8017" i="4"/>
  <c r="H8017" i="4" s="1"/>
  <c r="G8017" i="4" s="1"/>
  <c r="P7614" i="4"/>
  <c r="H7614" i="4" s="1"/>
  <c r="G7614" i="4" s="1"/>
  <c r="Q7614" i="4"/>
  <c r="N7617" i="3" s="1"/>
  <c r="Q4784" i="4"/>
  <c r="N4787" i="3" s="1"/>
  <c r="P4784" i="4"/>
  <c r="H4784" i="4" s="1"/>
  <c r="G4784" i="4" s="1"/>
  <c r="Q5072" i="4"/>
  <c r="N5075" i="3" s="1"/>
  <c r="P5072" i="4"/>
  <c r="H5072" i="4" s="1"/>
  <c r="G5072" i="4" s="1"/>
  <c r="Q4588" i="4"/>
  <c r="N4591" i="3" s="1"/>
  <c r="P4588" i="4"/>
  <c r="H4588" i="4" s="1"/>
  <c r="G4588" i="4" s="1"/>
  <c r="Q5127" i="4"/>
  <c r="N5130" i="3" s="1"/>
  <c r="P5127" i="4"/>
  <c r="H5127" i="4" s="1"/>
  <c r="G5127" i="4" s="1"/>
  <c r="Q1082" i="4"/>
  <c r="P1082" i="4"/>
  <c r="H1082" i="4" s="1"/>
  <c r="G1082" i="4" s="1"/>
  <c r="P476" i="4"/>
  <c r="H476" i="4" s="1"/>
  <c r="G476" i="4" s="1"/>
  <c r="Q476" i="4"/>
  <c r="N479" i="3" s="1"/>
  <c r="P3943" i="4"/>
  <c r="H3943" i="4" s="1"/>
  <c r="G3943" i="4" s="1"/>
  <c r="Q3943" i="4"/>
  <c r="N3946" i="3" s="1"/>
  <c r="P7045" i="4"/>
  <c r="H7045" i="4" s="1"/>
  <c r="G7045" i="4" s="1"/>
  <c r="Q7045" i="4"/>
  <c r="N7048" i="3" s="1"/>
  <c r="Q5222" i="4"/>
  <c r="N5225" i="3" s="1"/>
  <c r="P5222" i="4"/>
  <c r="H5222" i="4" s="1"/>
  <c r="G5222" i="4" s="1"/>
  <c r="Q8487" i="4"/>
  <c r="N8490" i="3" s="1"/>
  <c r="P8487" i="4"/>
  <c r="H8487" i="4" s="1"/>
  <c r="G8487" i="4" s="1"/>
  <c r="Q2208" i="4"/>
  <c r="N2211" i="3" s="1"/>
  <c r="P2208" i="4"/>
  <c r="H2208" i="4" s="1"/>
  <c r="G2208" i="4" s="1"/>
  <c r="Q1704" i="4"/>
  <c r="N1707" i="3" s="1"/>
  <c r="P1704" i="4"/>
  <c r="H1704" i="4" s="1"/>
  <c r="G1704" i="4" s="1"/>
  <c r="Q1988" i="4"/>
  <c r="N1991" i="3" s="1"/>
  <c r="P1988" i="4"/>
  <c r="H1988" i="4" s="1"/>
  <c r="G1988" i="4" s="1"/>
  <c r="Q3079" i="4"/>
  <c r="N3082" i="3" s="1"/>
  <c r="P3079" i="4"/>
  <c r="H3079" i="4" s="1"/>
  <c r="G3079" i="4" s="1"/>
  <c r="Q637" i="4"/>
  <c r="N640" i="3" s="1"/>
  <c r="P637" i="4"/>
  <c r="H637" i="4" s="1"/>
  <c r="G637" i="4" s="1"/>
  <c r="Q1099" i="4"/>
  <c r="N1102" i="3" s="1"/>
  <c r="P1099" i="4"/>
  <c r="H1099" i="4" s="1"/>
  <c r="G1099" i="4" s="1"/>
  <c r="P5114" i="4"/>
  <c r="H5114" i="4" s="1"/>
  <c r="G5114" i="4" s="1"/>
  <c r="Q5114" i="4"/>
  <c r="N5117" i="3" s="1"/>
  <c r="Q5475" i="4"/>
  <c r="N5478" i="3" s="1"/>
  <c r="P5475" i="4"/>
  <c r="H5475" i="4" s="1"/>
  <c r="G5475" i="4" s="1"/>
  <c r="Q4058" i="4"/>
  <c r="P4058" i="4"/>
  <c r="H4058" i="4" s="1"/>
  <c r="G4058" i="4" s="1"/>
  <c r="Q5071" i="4"/>
  <c r="N5074" i="3" s="1"/>
  <c r="P5071" i="4"/>
  <c r="H5071" i="4" s="1"/>
  <c r="G5071" i="4" s="1"/>
  <c r="Q51" i="4"/>
  <c r="N54" i="3" s="1"/>
  <c r="P51" i="4"/>
  <c r="H51" i="4" s="1"/>
  <c r="G51" i="4" s="1"/>
  <c r="Q1046" i="4"/>
  <c r="N1049" i="3" s="1"/>
  <c r="P1046" i="4"/>
  <c r="H1046" i="4" s="1"/>
  <c r="G1046" i="4" s="1"/>
  <c r="Q1160" i="4"/>
  <c r="P1160" i="4"/>
  <c r="H1160" i="4" s="1"/>
  <c r="G1160" i="4" s="1"/>
  <c r="P4431" i="4"/>
  <c r="H4431" i="4" s="1"/>
  <c r="G4431" i="4" s="1"/>
  <c r="Q4431" i="4"/>
  <c r="N4434" i="3" s="1"/>
  <c r="P6589" i="4"/>
  <c r="H6589" i="4" s="1"/>
  <c r="G6589" i="4" s="1"/>
  <c r="Q6589" i="4"/>
  <c r="N6592" i="3" s="1"/>
  <c r="Q8305" i="4"/>
  <c r="N8308" i="3" s="1"/>
  <c r="P8305" i="4"/>
  <c r="H8305" i="4" s="1"/>
  <c r="G8305" i="4" s="1"/>
  <c r="P4408" i="4"/>
  <c r="H4408" i="4" s="1"/>
  <c r="G4408" i="4" s="1"/>
  <c r="Q4408" i="4"/>
  <c r="N4411" i="3" s="1"/>
  <c r="P6100" i="4"/>
  <c r="H6100" i="4" s="1"/>
  <c r="G6100" i="4" s="1"/>
  <c r="Q6100" i="4"/>
  <c r="N6103" i="3" s="1"/>
  <c r="P7971" i="4"/>
  <c r="H7971" i="4" s="1"/>
  <c r="G7971" i="4" s="1"/>
  <c r="Q7971" i="4"/>
  <c r="N7974" i="3" s="1"/>
  <c r="Q1358" i="4"/>
  <c r="N1361" i="3" s="1"/>
  <c r="P1358" i="4"/>
  <c r="H1358" i="4" s="1"/>
  <c r="G1358" i="4" s="1"/>
  <c r="Q6383" i="4"/>
  <c r="P6383" i="4"/>
  <c r="H6383" i="4" s="1"/>
  <c r="G6383" i="4" s="1"/>
  <c r="Q3378" i="4"/>
  <c r="N3381" i="3" s="1"/>
  <c r="P3378" i="4"/>
  <c r="H3378" i="4" s="1"/>
  <c r="G3378" i="4" s="1"/>
  <c r="Q7746" i="4"/>
  <c r="N7749" i="3" s="1"/>
  <c r="P7746" i="4"/>
  <c r="H7746" i="4" s="1"/>
  <c r="G7746" i="4" s="1"/>
  <c r="Q5497" i="4"/>
  <c r="N5500" i="3" s="1"/>
  <c r="P5497" i="4"/>
  <c r="H5497" i="4" s="1"/>
  <c r="G5497" i="4" s="1"/>
  <c r="Q17" i="4"/>
  <c r="P17" i="4"/>
  <c r="H17" i="4" s="1"/>
  <c r="G17" i="4" s="1"/>
  <c r="Q6355" i="4"/>
  <c r="N6358" i="3" s="1"/>
  <c r="P6355" i="4"/>
  <c r="H6355" i="4" s="1"/>
  <c r="G6355" i="4" s="1"/>
  <c r="Q265" i="4"/>
  <c r="P265" i="4"/>
  <c r="H265" i="4" s="1"/>
  <c r="G265" i="4" s="1"/>
  <c r="Q1804" i="4"/>
  <c r="N1807" i="3" s="1"/>
  <c r="P1804" i="4"/>
  <c r="H1804" i="4" s="1"/>
  <c r="G1804" i="4" s="1"/>
  <c r="Q549" i="4"/>
  <c r="N552" i="3" s="1"/>
  <c r="P549" i="4"/>
  <c r="H549" i="4" s="1"/>
  <c r="G549" i="4" s="1"/>
  <c r="Q2758" i="4"/>
  <c r="N2761" i="3" s="1"/>
  <c r="P2758" i="4"/>
  <c r="H2758" i="4" s="1"/>
  <c r="G2758" i="4" s="1"/>
  <c r="Q6062" i="4"/>
  <c r="N6065" i="3" s="1"/>
  <c r="P6062" i="4"/>
  <c r="H6062" i="4" s="1"/>
  <c r="G6062" i="4" s="1"/>
  <c r="Q961" i="4"/>
  <c r="N964" i="3" s="1"/>
  <c r="P961" i="4"/>
  <c r="H961" i="4" s="1"/>
  <c r="G961" i="4" s="1"/>
  <c r="Q5267" i="4"/>
  <c r="N5270" i="3" s="1"/>
  <c r="P5267" i="4"/>
  <c r="H5267" i="4" s="1"/>
  <c r="G5267" i="4" s="1"/>
  <c r="P4048" i="4"/>
  <c r="H4048" i="4" s="1"/>
  <c r="G4048" i="4" s="1"/>
  <c r="Q4048" i="4"/>
  <c r="N4051" i="3" s="1"/>
  <c r="Q5367" i="4"/>
  <c r="N5370" i="3" s="1"/>
  <c r="P5367" i="4"/>
  <c r="H5367" i="4" s="1"/>
  <c r="G5367" i="4" s="1"/>
  <c r="P4583" i="4"/>
  <c r="H4583" i="4" s="1"/>
  <c r="G4583" i="4" s="1"/>
  <c r="Q4583" i="4"/>
  <c r="N4586" i="3" s="1"/>
  <c r="P396" i="4"/>
  <c r="H396" i="4" s="1"/>
  <c r="G396" i="4" s="1"/>
  <c r="Q396" i="4"/>
  <c r="N399" i="3" s="1"/>
  <c r="Q3794" i="4"/>
  <c r="N3797" i="3" s="1"/>
  <c r="P3794" i="4"/>
  <c r="H3794" i="4" s="1"/>
  <c r="G3794" i="4" s="1"/>
  <c r="P308" i="4"/>
  <c r="H308" i="4" s="1"/>
  <c r="G308" i="4" s="1"/>
  <c r="Q308" i="4"/>
  <c r="N311" i="3" s="1"/>
  <c r="P4643" i="4"/>
  <c r="H4643" i="4" s="1"/>
  <c r="G4643" i="4" s="1"/>
  <c r="Q4643" i="4"/>
  <c r="N4646" i="3" s="1"/>
  <c r="Q6329" i="4"/>
  <c r="N6332" i="3" s="1"/>
  <c r="P6329" i="4"/>
  <c r="H6329" i="4" s="1"/>
  <c r="G6329" i="4" s="1"/>
  <c r="P8222" i="4"/>
  <c r="H8222" i="4" s="1"/>
  <c r="G8222" i="4" s="1"/>
  <c r="Q8222" i="4"/>
  <c r="N8225" i="3" s="1"/>
  <c r="P4647" i="4"/>
  <c r="H4647" i="4" s="1"/>
  <c r="G4647" i="4" s="1"/>
  <c r="Q4647" i="4"/>
  <c r="N4650" i="3" s="1"/>
  <c r="Q6157" i="4"/>
  <c r="N6160" i="3" s="1"/>
  <c r="P6157" i="4"/>
  <c r="H6157" i="4" s="1"/>
  <c r="G6157" i="4" s="1"/>
  <c r="Q5621" i="4"/>
  <c r="P5621" i="4"/>
  <c r="H5621" i="4" s="1"/>
  <c r="G5621" i="4" s="1"/>
  <c r="P1420" i="4"/>
  <c r="H1420" i="4" s="1"/>
  <c r="G1420" i="4" s="1"/>
  <c r="Q1420" i="4"/>
  <c r="N1423" i="3" s="1"/>
  <c r="Q1502" i="4"/>
  <c r="N1505" i="3" s="1"/>
  <c r="P1502" i="4"/>
  <c r="H1502" i="4" s="1"/>
  <c r="G1502" i="4" s="1"/>
  <c r="Q3578" i="4"/>
  <c r="N3581" i="3" s="1"/>
  <c r="P3578" i="4"/>
  <c r="H3578" i="4" s="1"/>
  <c r="G3578" i="4" s="1"/>
  <c r="Q2382" i="4"/>
  <c r="P2382" i="4"/>
  <c r="H2382" i="4" s="1"/>
  <c r="G2382" i="4" s="1"/>
  <c r="Q8361" i="4"/>
  <c r="N8364" i="3" s="1"/>
  <c r="P8361" i="4"/>
  <c r="H8361" i="4" s="1"/>
  <c r="G8361" i="4" s="1"/>
  <c r="Q1940" i="4"/>
  <c r="N1943" i="3" s="1"/>
  <c r="P1940" i="4"/>
  <c r="H1940" i="4" s="1"/>
  <c r="G1940" i="4" s="1"/>
  <c r="P6765" i="4"/>
  <c r="H6765" i="4" s="1"/>
  <c r="G6765" i="4" s="1"/>
  <c r="Q6765" i="4"/>
  <c r="N6768" i="3" s="1"/>
  <c r="P7896" i="4"/>
  <c r="H7896" i="4" s="1"/>
  <c r="G7896" i="4" s="1"/>
  <c r="Q7896" i="4"/>
  <c r="N7899" i="3" s="1"/>
  <c r="Q2134" i="4"/>
  <c r="N2137" i="3" s="1"/>
  <c r="P2134" i="4"/>
  <c r="H2134" i="4" s="1"/>
  <c r="G2134" i="4" s="1"/>
  <c r="P5394" i="4"/>
  <c r="H5394" i="4" s="1"/>
  <c r="G5394" i="4" s="1"/>
  <c r="Q5394" i="4"/>
  <c r="N5397" i="3" s="1"/>
  <c r="Q5696" i="4"/>
  <c r="N5699" i="3" s="1"/>
  <c r="P5696" i="4"/>
  <c r="H5696" i="4" s="1"/>
  <c r="G5696" i="4" s="1"/>
  <c r="Q2288" i="4"/>
  <c r="N2291" i="3" s="1"/>
  <c r="P2288" i="4"/>
  <c r="H2288" i="4" s="1"/>
  <c r="G2288" i="4" s="1"/>
  <c r="Q1017" i="4"/>
  <c r="N1020" i="3" s="1"/>
  <c r="P1017" i="4"/>
  <c r="H1017" i="4" s="1"/>
  <c r="G1017" i="4" s="1"/>
  <c r="Q5259" i="4"/>
  <c r="N5262" i="3" s="1"/>
  <c r="P5259" i="4"/>
  <c r="H5259" i="4" s="1"/>
  <c r="G5259" i="4" s="1"/>
  <c r="P5586" i="4"/>
  <c r="H5586" i="4" s="1"/>
  <c r="G5586" i="4" s="1"/>
  <c r="Q5586" i="4"/>
  <c r="N5589" i="3" s="1"/>
  <c r="Q4949" i="4"/>
  <c r="N4952" i="3" s="1"/>
  <c r="P4949" i="4"/>
  <c r="H4949" i="4" s="1"/>
  <c r="G4949" i="4" s="1"/>
  <c r="Q3319" i="4"/>
  <c r="N3322" i="3" s="1"/>
  <c r="P3319" i="4"/>
  <c r="H3319" i="4" s="1"/>
  <c r="G3319" i="4" s="1"/>
  <c r="Q3223" i="4"/>
  <c r="N3226" i="3" s="1"/>
  <c r="P3223" i="4"/>
  <c r="H3223" i="4" s="1"/>
  <c r="G3223" i="4" s="1"/>
  <c r="P556" i="4"/>
  <c r="H556" i="4" s="1"/>
  <c r="G556" i="4" s="1"/>
  <c r="Q556" i="4"/>
  <c r="N559" i="3" s="1"/>
  <c r="Q1022" i="4"/>
  <c r="N1025" i="3" s="1"/>
  <c r="P1022" i="4"/>
  <c r="H1022" i="4" s="1"/>
  <c r="G1022" i="4" s="1"/>
  <c r="P7729" i="4"/>
  <c r="H7729" i="4" s="1"/>
  <c r="G7729" i="4" s="1"/>
  <c r="Q7729" i="4"/>
  <c r="N7732" i="3" s="1"/>
  <c r="Q4041" i="4"/>
  <c r="N4044" i="3" s="1"/>
  <c r="P4041" i="4"/>
  <c r="H4041" i="4" s="1"/>
  <c r="G4041" i="4" s="1"/>
  <c r="P6036" i="4"/>
  <c r="H6036" i="4" s="1"/>
  <c r="G6036" i="4" s="1"/>
  <c r="Q6036" i="4"/>
  <c r="N6039" i="3" s="1"/>
  <c r="P7730" i="4"/>
  <c r="H7730" i="4" s="1"/>
  <c r="G7730" i="4" s="1"/>
  <c r="Q7730" i="4"/>
  <c r="N7733" i="3" s="1"/>
  <c r="P3759" i="4"/>
  <c r="H3759" i="4" s="1"/>
  <c r="G3759" i="4" s="1"/>
  <c r="Q3759" i="4"/>
  <c r="N3762" i="3" s="1"/>
  <c r="P3735" i="4"/>
  <c r="H3735" i="4" s="1"/>
  <c r="G3735" i="4" s="1"/>
  <c r="Q3735" i="4"/>
  <c r="N3738" i="3" s="1"/>
  <c r="Q1660" i="4"/>
  <c r="N1663" i="3" s="1"/>
  <c r="P1660" i="4"/>
  <c r="H1660" i="4" s="1"/>
  <c r="G1660" i="4" s="1"/>
  <c r="Q6499" i="4"/>
  <c r="N6502" i="3" s="1"/>
  <c r="P6499" i="4"/>
  <c r="H6499" i="4" s="1"/>
  <c r="G6499" i="4" s="1"/>
  <c r="Q3368" i="4"/>
  <c r="P3368" i="4"/>
  <c r="H3368" i="4" s="1"/>
  <c r="G3368" i="4" s="1"/>
  <c r="Q1800" i="4"/>
  <c r="N1803" i="3" s="1"/>
  <c r="P1800" i="4"/>
  <c r="H1800" i="4" s="1"/>
  <c r="G1800" i="4" s="1"/>
  <c r="Q7393" i="4"/>
  <c r="N7396" i="3" s="1"/>
  <c r="P7393" i="4"/>
  <c r="H7393" i="4" s="1"/>
  <c r="G7393" i="4" s="1"/>
  <c r="Q1278" i="4"/>
  <c r="N1281" i="3" s="1"/>
  <c r="P1278" i="4"/>
  <c r="H1278" i="4" s="1"/>
  <c r="G1278" i="4" s="1"/>
  <c r="P7575" i="4"/>
  <c r="H7575" i="4" s="1"/>
  <c r="G7575" i="4" s="1"/>
  <c r="Q7575" i="4"/>
  <c r="N7578" i="3" s="1"/>
  <c r="Q127" i="4"/>
  <c r="N130" i="3" s="1"/>
  <c r="P127" i="4"/>
  <c r="H127" i="4" s="1"/>
  <c r="G127" i="4" s="1"/>
  <c r="Q2658" i="4"/>
  <c r="N2661" i="3" s="1"/>
  <c r="P2658" i="4"/>
  <c r="H2658" i="4" s="1"/>
  <c r="G2658" i="4" s="1"/>
  <c r="Q66" i="4"/>
  <c r="N69" i="3" s="1"/>
  <c r="P66" i="4"/>
  <c r="H66" i="4" s="1"/>
  <c r="G66" i="4" s="1"/>
  <c r="Q1920" i="4"/>
  <c r="P1920" i="4"/>
  <c r="H1920" i="4" s="1"/>
  <c r="G1920" i="4" s="1"/>
  <c r="Q2886" i="4"/>
  <c r="N2889" i="3" s="1"/>
  <c r="P2886" i="4"/>
  <c r="H2886" i="4" s="1"/>
  <c r="G2886" i="4" s="1"/>
  <c r="Q1047" i="4"/>
  <c r="N1050" i="3" s="1"/>
  <c r="P1047" i="4"/>
  <c r="H1047" i="4" s="1"/>
  <c r="G1047" i="4" s="1"/>
  <c r="Q5315" i="4"/>
  <c r="N5318" i="3" s="1"/>
  <c r="P5315" i="4"/>
  <c r="H5315" i="4" s="1"/>
  <c r="G5315" i="4" s="1"/>
  <c r="Q4233" i="4"/>
  <c r="N4236" i="3" s="1"/>
  <c r="P4233" i="4"/>
  <c r="H4233" i="4" s="1"/>
  <c r="G4233" i="4" s="1"/>
  <c r="Q4974" i="4"/>
  <c r="P4974" i="4"/>
  <c r="H4974" i="4" s="1"/>
  <c r="G4974" i="4" s="1"/>
  <c r="P4623" i="4"/>
  <c r="H4623" i="4" s="1"/>
  <c r="G4623" i="4" s="1"/>
  <c r="Q4623" i="4"/>
  <c r="N4626" i="3" s="1"/>
  <c r="Q998" i="4"/>
  <c r="N1001" i="3" s="1"/>
  <c r="P998" i="4"/>
  <c r="H998" i="4" s="1"/>
  <c r="G998" i="4" s="1"/>
  <c r="Q3954" i="4"/>
  <c r="N3957" i="3" s="1"/>
  <c r="P3954" i="4"/>
  <c r="H3954" i="4" s="1"/>
  <c r="G3954" i="4" s="1"/>
  <c r="Q251" i="4"/>
  <c r="P251" i="4"/>
  <c r="H251" i="4" s="1"/>
  <c r="G251" i="4" s="1"/>
  <c r="Q5150" i="4"/>
  <c r="N5153" i="3" s="1"/>
  <c r="P5150" i="4"/>
  <c r="H5150" i="4" s="1"/>
  <c r="G5150" i="4" s="1"/>
  <c r="Q7762" i="4"/>
  <c r="N7765" i="3" s="1"/>
  <c r="P7762" i="4"/>
  <c r="H7762" i="4" s="1"/>
  <c r="G7762" i="4" s="1"/>
  <c r="Q8744" i="4"/>
  <c r="N8747" i="3" s="1"/>
  <c r="P8744" i="4"/>
  <c r="H8744" i="4" s="1"/>
  <c r="G8744" i="4" s="1"/>
  <c r="Q5304" i="4"/>
  <c r="N5307" i="3" s="1"/>
  <c r="P5304" i="4"/>
  <c r="H5304" i="4" s="1"/>
  <c r="G5304" i="4" s="1"/>
  <c r="Q6346" i="4"/>
  <c r="N6349" i="3" s="1"/>
  <c r="P6346" i="4"/>
  <c r="H6346" i="4" s="1"/>
  <c r="G6346" i="4" s="1"/>
  <c r="P4314" i="4"/>
  <c r="H4314" i="4" s="1"/>
  <c r="G4314" i="4" s="1"/>
  <c r="Q4314" i="4"/>
  <c r="N4317" i="3" s="1"/>
  <c r="Q5669" i="4"/>
  <c r="N5672" i="3" s="1"/>
  <c r="P5669" i="4"/>
  <c r="H5669" i="4" s="1"/>
  <c r="G5669" i="4" s="1"/>
  <c r="Q5356" i="4"/>
  <c r="N5359" i="3" s="1"/>
  <c r="P5356" i="4"/>
  <c r="H5356" i="4" s="1"/>
  <c r="G5356" i="4" s="1"/>
  <c r="Q3318" i="4"/>
  <c r="N3321" i="3" s="1"/>
  <c r="P3318" i="4"/>
  <c r="H3318" i="4" s="1"/>
  <c r="G3318" i="4" s="1"/>
  <c r="P4535" i="4"/>
  <c r="H4535" i="4" s="1"/>
  <c r="G4535" i="4" s="1"/>
  <c r="Q4535" i="4"/>
  <c r="N4538" i="3" s="1"/>
  <c r="Q3949" i="4"/>
  <c r="N3952" i="3" s="1"/>
  <c r="P3949" i="4"/>
  <c r="H3949" i="4" s="1"/>
  <c r="G3949" i="4" s="1"/>
  <c r="Q7288" i="4"/>
  <c r="N7291" i="3" s="1"/>
  <c r="P7288" i="4"/>
  <c r="H7288" i="4" s="1"/>
  <c r="G7288" i="4" s="1"/>
  <c r="Q3597" i="4"/>
  <c r="N3600" i="3" s="1"/>
  <c r="P3597" i="4"/>
  <c r="H3597" i="4" s="1"/>
  <c r="G3597" i="4" s="1"/>
  <c r="P7392" i="4"/>
  <c r="H7392" i="4" s="1"/>
  <c r="G7392" i="4" s="1"/>
  <c r="Q7392" i="4"/>
  <c r="N7395" i="3" s="1"/>
  <c r="Q1964" i="4"/>
  <c r="N1967" i="3" s="1"/>
  <c r="P1964" i="4"/>
  <c r="H1964" i="4" s="1"/>
  <c r="G1964" i="4" s="1"/>
  <c r="Q2822" i="4"/>
  <c r="P2822" i="4"/>
  <c r="H2822" i="4" s="1"/>
  <c r="G2822" i="4" s="1"/>
  <c r="Q8631" i="4"/>
  <c r="N8634" i="3" s="1"/>
  <c r="P8631" i="4"/>
  <c r="H8631" i="4" s="1"/>
  <c r="G8631" i="4" s="1"/>
  <c r="P6924" i="4"/>
  <c r="H6924" i="4" s="1"/>
  <c r="G6924" i="4" s="1"/>
  <c r="Q6924" i="4"/>
  <c r="N6927" i="3" s="1"/>
  <c r="Q981" i="4"/>
  <c r="N984" i="3" s="1"/>
  <c r="P981" i="4"/>
  <c r="H981" i="4" s="1"/>
  <c r="G981" i="4" s="1"/>
  <c r="Q568" i="4"/>
  <c r="N571" i="3" s="1"/>
  <c r="P568" i="4"/>
  <c r="H568" i="4" s="1"/>
  <c r="G568" i="4" s="1"/>
  <c r="Q2463" i="4"/>
  <c r="N2466" i="3" s="1"/>
  <c r="P2463" i="4"/>
  <c r="H2463" i="4" s="1"/>
  <c r="G2463" i="4" s="1"/>
  <c r="Q7468" i="4"/>
  <c r="P7468" i="4"/>
  <c r="H7468" i="4" s="1"/>
  <c r="G7468" i="4" s="1"/>
  <c r="Q1963" i="4"/>
  <c r="P1963" i="4"/>
  <c r="H1963" i="4" s="1"/>
  <c r="G1963" i="4" s="1"/>
  <c r="Q4609" i="4"/>
  <c r="P4609" i="4"/>
  <c r="H4609" i="4" s="1"/>
  <c r="G4609" i="4" s="1"/>
  <c r="P2133" i="4"/>
  <c r="H2133" i="4" s="1"/>
  <c r="G2133" i="4" s="1"/>
  <c r="Q2133" i="4"/>
  <c r="N2136" i="3" s="1"/>
  <c r="Q2481" i="4"/>
  <c r="P2481" i="4"/>
  <c r="H2481" i="4" s="1"/>
  <c r="G2481" i="4" s="1"/>
  <c r="P1973" i="4"/>
  <c r="H1973" i="4" s="1"/>
  <c r="G1973" i="4" s="1"/>
  <c r="Q1973" i="4"/>
  <c r="N1976" i="3" s="1"/>
  <c r="Q530" i="4"/>
  <c r="N533" i="3" s="1"/>
  <c r="P530" i="4"/>
  <c r="H530" i="4" s="1"/>
  <c r="G530" i="4" s="1"/>
  <c r="P2753" i="4"/>
  <c r="H2753" i="4" s="1"/>
  <c r="G2753" i="4" s="1"/>
  <c r="Q2753" i="4"/>
  <c r="N2756" i="3" s="1"/>
  <c r="Q294" i="4"/>
  <c r="N297" i="3" s="1"/>
  <c r="P294" i="4"/>
  <c r="H294" i="4" s="1"/>
  <c r="G294" i="4" s="1"/>
  <c r="Q358" i="4"/>
  <c r="N361" i="3" s="1"/>
  <c r="P358" i="4"/>
  <c r="H358" i="4" s="1"/>
  <c r="G358" i="4" s="1"/>
  <c r="Q144" i="4"/>
  <c r="N147" i="3" s="1"/>
  <c r="P144" i="4"/>
  <c r="H144" i="4" s="1"/>
  <c r="G144" i="4" s="1"/>
  <c r="Q2177" i="4"/>
  <c r="N2180" i="3" s="1"/>
  <c r="P2177" i="4"/>
  <c r="H2177" i="4" s="1"/>
  <c r="G2177" i="4" s="1"/>
  <c r="Q5373" i="4"/>
  <c r="N5376" i="3" s="1"/>
  <c r="P5373" i="4"/>
  <c r="H5373" i="4" s="1"/>
  <c r="G5373" i="4" s="1"/>
  <c r="Q3086" i="4"/>
  <c r="N3089" i="3" s="1"/>
  <c r="P3086" i="4"/>
  <c r="H3086" i="4" s="1"/>
  <c r="G3086" i="4" s="1"/>
  <c r="Q5045" i="4"/>
  <c r="P5045" i="4"/>
  <c r="H5045" i="4" s="1"/>
  <c r="G5045" i="4" s="1"/>
  <c r="Q2559" i="4"/>
  <c r="N2562" i="3" s="1"/>
  <c r="P2559" i="4"/>
  <c r="H2559" i="4" s="1"/>
  <c r="G2559" i="4" s="1"/>
  <c r="Q256" i="4"/>
  <c r="N259" i="3" s="1"/>
  <c r="P256" i="4"/>
  <c r="H256" i="4" s="1"/>
  <c r="G256" i="4" s="1"/>
  <c r="Q2385" i="4"/>
  <c r="N2388" i="3" s="1"/>
  <c r="P2385" i="4"/>
  <c r="H2385" i="4" s="1"/>
  <c r="G2385" i="4" s="1"/>
  <c r="P7157" i="4"/>
  <c r="H7157" i="4" s="1"/>
  <c r="G7157" i="4" s="1"/>
  <c r="Q7157" i="4"/>
  <c r="N7160" i="3" s="1"/>
  <c r="Q1415" i="4"/>
  <c r="N1418" i="3" s="1"/>
  <c r="P1415" i="4"/>
  <c r="H1415" i="4" s="1"/>
  <c r="G1415" i="4" s="1"/>
  <c r="P1797" i="4"/>
  <c r="H1797" i="4" s="1"/>
  <c r="G1797" i="4" s="1"/>
  <c r="Q1797" i="4"/>
  <c r="N1800" i="3" s="1"/>
  <c r="P2309" i="4"/>
  <c r="H2309" i="4" s="1"/>
  <c r="G2309" i="4" s="1"/>
  <c r="Q2309" i="4"/>
  <c r="N2312" i="3" s="1"/>
  <c r="Q2699" i="4"/>
  <c r="P2699" i="4"/>
  <c r="H2699" i="4" s="1"/>
  <c r="G2699" i="4" s="1"/>
  <c r="Q2977" i="4"/>
  <c r="N2980" i="3" s="1"/>
  <c r="P2977" i="4"/>
  <c r="H2977" i="4" s="1"/>
  <c r="G2977" i="4" s="1"/>
  <c r="P4379" i="4"/>
  <c r="H4379" i="4" s="1"/>
  <c r="G4379" i="4" s="1"/>
  <c r="Q4379" i="4"/>
  <c r="N4382" i="3" s="1"/>
  <c r="Q5749" i="4"/>
  <c r="N5752" i="3" s="1"/>
  <c r="P5749" i="4"/>
  <c r="H5749" i="4" s="1"/>
  <c r="G5749" i="4" s="1"/>
  <c r="Q7138" i="4"/>
  <c r="N7141" i="3" s="1"/>
  <c r="P7138" i="4"/>
  <c r="H7138" i="4" s="1"/>
  <c r="G7138" i="4" s="1"/>
  <c r="P8354" i="4"/>
  <c r="H8354" i="4" s="1"/>
  <c r="G8354" i="4" s="1"/>
  <c r="Q8354" i="4"/>
  <c r="N8357" i="3" s="1"/>
  <c r="Q374" i="4"/>
  <c r="N377" i="3" s="1"/>
  <c r="P374" i="4"/>
  <c r="H374" i="4" s="1"/>
  <c r="G374" i="4" s="1"/>
  <c r="Q1307" i="4"/>
  <c r="N1310" i="3" s="1"/>
  <c r="P1307" i="4"/>
  <c r="H1307" i="4" s="1"/>
  <c r="G1307" i="4" s="1"/>
  <c r="Q1705" i="4"/>
  <c r="P1705" i="4"/>
  <c r="H1705" i="4" s="1"/>
  <c r="G1705" i="4" s="1"/>
  <c r="Q2087" i="4"/>
  <c r="N2090" i="3" s="1"/>
  <c r="P2087" i="4"/>
  <c r="H2087" i="4" s="1"/>
  <c r="G2087" i="4" s="1"/>
  <c r="P2525" i="4"/>
  <c r="H2525" i="4" s="1"/>
  <c r="G2525" i="4" s="1"/>
  <c r="Q2525" i="4"/>
  <c r="N2528" i="3" s="1"/>
  <c r="P2909" i="4"/>
  <c r="H2909" i="4" s="1"/>
  <c r="G2909" i="4" s="1"/>
  <c r="Q2909" i="4"/>
  <c r="N2912" i="3" s="1"/>
  <c r="Q3670" i="4"/>
  <c r="N3673" i="3" s="1"/>
  <c r="P3670" i="4"/>
  <c r="H3670" i="4" s="1"/>
  <c r="G3670" i="4" s="1"/>
  <c r="Q5597" i="4"/>
  <c r="N5600" i="3" s="1"/>
  <c r="P5597" i="4"/>
  <c r="H5597" i="4" s="1"/>
  <c r="G5597" i="4" s="1"/>
  <c r="Q7025" i="4"/>
  <c r="N7028" i="3" s="1"/>
  <c r="P7025" i="4"/>
  <c r="H7025" i="4" s="1"/>
  <c r="G7025" i="4" s="1"/>
  <c r="Q8543" i="4"/>
  <c r="N8546" i="3" s="1"/>
  <c r="P8543" i="4"/>
  <c r="H8543" i="4" s="1"/>
  <c r="G8543" i="4" s="1"/>
  <c r="Q1679" i="4"/>
  <c r="N1682" i="3" s="1"/>
  <c r="P1679" i="4"/>
  <c r="H1679" i="4" s="1"/>
  <c r="G1679" i="4" s="1"/>
  <c r="Q2931" i="4"/>
  <c r="N2934" i="3" s="1"/>
  <c r="P2931" i="4"/>
  <c r="H2931" i="4" s="1"/>
  <c r="G2931" i="4" s="1"/>
  <c r="P6976" i="4"/>
  <c r="H6976" i="4" s="1"/>
  <c r="G6976" i="4" s="1"/>
  <c r="Q6976" i="4"/>
  <c r="N6979" i="3" s="1"/>
  <c r="Q266" i="4"/>
  <c r="N269" i="3" s="1"/>
  <c r="P266" i="4"/>
  <c r="H266" i="4" s="1"/>
  <c r="G266" i="4" s="1"/>
  <c r="Q866" i="4"/>
  <c r="N869" i="3" s="1"/>
  <c r="P866" i="4"/>
  <c r="H866" i="4" s="1"/>
  <c r="G866" i="4" s="1"/>
  <c r="Q1601" i="4"/>
  <c r="N1604" i="3" s="1"/>
  <c r="P1601" i="4"/>
  <c r="H1601" i="4" s="1"/>
  <c r="G1601" i="4" s="1"/>
  <c r="P1957" i="4"/>
  <c r="H1957" i="4" s="1"/>
  <c r="G1957" i="4" s="1"/>
  <c r="Q1957" i="4"/>
  <c r="N1960" i="3" s="1"/>
  <c r="Q2275" i="4"/>
  <c r="N2278" i="3" s="1"/>
  <c r="P2275" i="4"/>
  <c r="H2275" i="4" s="1"/>
  <c r="G2275" i="4" s="1"/>
  <c r="P2661" i="4"/>
  <c r="H2661" i="4" s="1"/>
  <c r="G2661" i="4" s="1"/>
  <c r="Q2661" i="4"/>
  <c r="N2664" i="3" s="1"/>
  <c r="Q3114" i="4"/>
  <c r="N3117" i="3" s="1"/>
  <c r="P3114" i="4"/>
  <c r="H3114" i="4" s="1"/>
  <c r="G3114" i="4" s="1"/>
  <c r="Q4817" i="4"/>
  <c r="N4820" i="3" s="1"/>
  <c r="P4817" i="4"/>
  <c r="H4817" i="4" s="1"/>
  <c r="G4817" i="4" s="1"/>
  <c r="P6584" i="4"/>
  <c r="H6584" i="4" s="1"/>
  <c r="G6584" i="4" s="1"/>
  <c r="Q6584" i="4"/>
  <c r="N6587" i="3" s="1"/>
  <c r="Q8028" i="4"/>
  <c r="P8028" i="4"/>
  <c r="H8028" i="4" s="1"/>
  <c r="G8028" i="4" s="1"/>
  <c r="Q738" i="4"/>
  <c r="N741" i="3" s="1"/>
  <c r="P738" i="4"/>
  <c r="H738" i="4" s="1"/>
  <c r="G738" i="4" s="1"/>
  <c r="Q2787" i="4"/>
  <c r="N2790" i="3" s="1"/>
  <c r="P2787" i="4"/>
  <c r="H2787" i="4" s="1"/>
  <c r="G2787" i="4" s="1"/>
  <c r="P6735" i="4"/>
  <c r="H6735" i="4" s="1"/>
  <c r="G6735" i="4" s="1"/>
  <c r="Q6735" i="4"/>
  <c r="N6738" i="3" s="1"/>
  <c r="Q850" i="4"/>
  <c r="N853" i="3" s="1"/>
  <c r="P850" i="4"/>
  <c r="H850" i="4" s="1"/>
  <c r="G850" i="4" s="1"/>
  <c r="Q1619" i="4"/>
  <c r="N1622" i="3" s="1"/>
  <c r="P1619" i="4"/>
  <c r="H1619" i="4" s="1"/>
  <c r="G1619" i="4" s="1"/>
  <c r="Q2019" i="4"/>
  <c r="N2022" i="3" s="1"/>
  <c r="P2019" i="4"/>
  <c r="H2019" i="4" s="1"/>
  <c r="G2019" i="4" s="1"/>
  <c r="Q2455" i="4"/>
  <c r="N2458" i="3" s="1"/>
  <c r="P2455" i="4"/>
  <c r="H2455" i="4" s="1"/>
  <c r="G2455" i="4" s="1"/>
  <c r="Q2839" i="4"/>
  <c r="N2842" i="3" s="1"/>
  <c r="P2839" i="4"/>
  <c r="H2839" i="4" s="1"/>
  <c r="G2839" i="4" s="1"/>
  <c r="P3644" i="4"/>
  <c r="H3644" i="4" s="1"/>
  <c r="G3644" i="4" s="1"/>
  <c r="Q3644" i="4"/>
  <c r="N3647" i="3" s="1"/>
  <c r="Q5697" i="4"/>
  <c r="N5700" i="3" s="1"/>
  <c r="P5697" i="4"/>
  <c r="H5697" i="4" s="1"/>
  <c r="G5697" i="4" s="1"/>
  <c r="Q7009" i="4"/>
  <c r="P7009" i="4"/>
  <c r="H7009" i="4" s="1"/>
  <c r="G7009" i="4" s="1"/>
  <c r="Q8162" i="4"/>
  <c r="N8165" i="3" s="1"/>
  <c r="P8162" i="4"/>
  <c r="H8162" i="4" s="1"/>
  <c r="G8162" i="4" s="1"/>
  <c r="Q416" i="4"/>
  <c r="N419" i="3" s="1"/>
  <c r="P416" i="4"/>
  <c r="H416" i="4" s="1"/>
  <c r="G416" i="4" s="1"/>
  <c r="P2293" i="4"/>
  <c r="H2293" i="4" s="1"/>
  <c r="G2293" i="4" s="1"/>
  <c r="Q2293" i="4"/>
  <c r="N2296" i="3" s="1"/>
  <c r="P3772" i="4"/>
  <c r="H3772" i="4" s="1"/>
  <c r="G3772" i="4" s="1"/>
  <c r="Q3772" i="4"/>
  <c r="N3775" i="3" s="1"/>
  <c r="Q102" i="4"/>
  <c r="P102" i="4"/>
  <c r="H102" i="4" s="1"/>
  <c r="G102" i="4" s="1"/>
  <c r="Q136" i="4"/>
  <c r="N139" i="3" s="1"/>
  <c r="P136" i="4"/>
  <c r="H136" i="4" s="1"/>
  <c r="G136" i="4" s="1"/>
  <c r="Q746" i="4"/>
  <c r="N749" i="3" s="1"/>
  <c r="P746" i="4"/>
  <c r="H746" i="4" s="1"/>
  <c r="G746" i="4" s="1"/>
  <c r="Q1547" i="4"/>
  <c r="N1550" i="3" s="1"/>
  <c r="P1547" i="4"/>
  <c r="H1547" i="4" s="1"/>
  <c r="G1547" i="4" s="1"/>
  <c r="Q1937" i="4"/>
  <c r="P1937" i="4"/>
  <c r="H1937" i="4" s="1"/>
  <c r="G1937" i="4" s="1"/>
  <c r="Q2295" i="4"/>
  <c r="N2298" i="3" s="1"/>
  <c r="P2295" i="4"/>
  <c r="H2295" i="4" s="1"/>
  <c r="G2295" i="4" s="1"/>
  <c r="Q2665" i="4"/>
  <c r="P2665" i="4"/>
  <c r="H2665" i="4" s="1"/>
  <c r="G2665" i="4" s="1"/>
  <c r="Q3239" i="4"/>
  <c r="N3242" i="3" s="1"/>
  <c r="P3239" i="4"/>
  <c r="H3239" i="4" s="1"/>
  <c r="G3239" i="4" s="1"/>
  <c r="Q5149" i="4"/>
  <c r="N5152" i="3" s="1"/>
  <c r="P5149" i="4"/>
  <c r="H5149" i="4" s="1"/>
  <c r="G5149" i="4" s="1"/>
  <c r="P6625" i="4"/>
  <c r="H6625" i="4" s="1"/>
  <c r="G6625" i="4" s="1"/>
  <c r="Q6625" i="4"/>
  <c r="N6628" i="3" s="1"/>
  <c r="Q7996" i="4"/>
  <c r="N7999" i="3" s="1"/>
  <c r="P7996" i="4"/>
  <c r="H7996" i="4" s="1"/>
  <c r="G7996" i="4" s="1"/>
  <c r="P3261" i="4"/>
  <c r="H3261" i="4" s="1"/>
  <c r="G3261" i="4" s="1"/>
  <c r="Q3261" i="4"/>
  <c r="N3264" i="3" s="1"/>
  <c r="Q4505" i="4"/>
  <c r="P4505" i="4"/>
  <c r="H4505" i="4" s="1"/>
  <c r="G4505" i="4" s="1"/>
  <c r="Q5145" i="4"/>
  <c r="N5148" i="3" s="1"/>
  <c r="P5145" i="4"/>
  <c r="H5145" i="4" s="1"/>
  <c r="G5145" i="4" s="1"/>
  <c r="Q5623" i="4"/>
  <c r="N5626" i="3" s="1"/>
  <c r="P5623" i="4"/>
  <c r="H5623" i="4" s="1"/>
  <c r="G5623" i="4" s="1"/>
  <c r="Q6232" i="4"/>
  <c r="N6235" i="3" s="1"/>
  <c r="P6232" i="4"/>
  <c r="H6232" i="4" s="1"/>
  <c r="G6232" i="4" s="1"/>
  <c r="Q6723" i="4"/>
  <c r="N6726" i="3" s="1"/>
  <c r="P6723" i="4"/>
  <c r="H6723" i="4" s="1"/>
  <c r="G6723" i="4" s="1"/>
  <c r="Q7145" i="4"/>
  <c r="N7148" i="3" s="1"/>
  <c r="P7145" i="4"/>
  <c r="H7145" i="4" s="1"/>
  <c r="G7145" i="4" s="1"/>
  <c r="P8108" i="4"/>
  <c r="H8108" i="4" s="1"/>
  <c r="G8108" i="4" s="1"/>
  <c r="Q8108" i="4"/>
  <c r="N8111" i="3" s="1"/>
  <c r="Q8723" i="4"/>
  <c r="N8726" i="3" s="1"/>
  <c r="P8723" i="4"/>
  <c r="H8723" i="4" s="1"/>
  <c r="G8723" i="4" s="1"/>
  <c r="Q4337" i="4"/>
  <c r="N4340" i="3" s="1"/>
  <c r="P4337" i="4"/>
  <c r="H4337" i="4" s="1"/>
  <c r="G4337" i="4" s="1"/>
  <c r="Q5225" i="4"/>
  <c r="N5228" i="3" s="1"/>
  <c r="P5225" i="4"/>
  <c r="H5225" i="4" s="1"/>
  <c r="G5225" i="4" s="1"/>
  <c r="Q5963" i="4"/>
  <c r="N5966" i="3" s="1"/>
  <c r="P5963" i="4"/>
  <c r="H5963" i="4" s="1"/>
  <c r="G5963" i="4" s="1"/>
  <c r="Q6631" i="4"/>
  <c r="P6631" i="4"/>
  <c r="H6631" i="4" s="1"/>
  <c r="G6631" i="4" s="1"/>
  <c r="Q7121" i="4"/>
  <c r="P7121" i="4"/>
  <c r="H7121" i="4" s="1"/>
  <c r="G7121" i="4" s="1"/>
  <c r="P7889" i="4"/>
  <c r="H7889" i="4" s="1"/>
  <c r="G7889" i="4" s="1"/>
  <c r="Q7889" i="4"/>
  <c r="N7892" i="3" s="1"/>
  <c r="Q8575" i="4"/>
  <c r="N8578" i="3" s="1"/>
  <c r="P8575" i="4"/>
  <c r="H8575" i="4" s="1"/>
  <c r="G8575" i="4" s="1"/>
  <c r="P3832" i="4"/>
  <c r="H3832" i="4" s="1"/>
  <c r="G3832" i="4" s="1"/>
  <c r="Q3832" i="4"/>
  <c r="N3835" i="3" s="1"/>
  <c r="Q4881" i="4"/>
  <c r="N4884" i="3" s="1"/>
  <c r="P4881" i="4"/>
  <c r="H4881" i="4" s="1"/>
  <c r="G4881" i="4" s="1"/>
  <c r="P5498" i="4"/>
  <c r="H5498" i="4" s="1"/>
  <c r="G5498" i="4" s="1"/>
  <c r="Q5498" i="4"/>
  <c r="N5501" i="3" s="1"/>
  <c r="Q6242" i="4"/>
  <c r="N6245" i="3" s="1"/>
  <c r="P6242" i="4"/>
  <c r="H6242" i="4" s="1"/>
  <c r="G6242" i="4" s="1"/>
  <c r="P6602" i="4"/>
  <c r="H6602" i="4" s="1"/>
  <c r="G6602" i="4" s="1"/>
  <c r="Q6602" i="4"/>
  <c r="N6605" i="3" s="1"/>
  <c r="Q6977" i="4"/>
  <c r="N6980" i="3" s="1"/>
  <c r="P6977" i="4"/>
  <c r="H6977" i="4" s="1"/>
  <c r="G6977" i="4" s="1"/>
  <c r="P7666" i="4"/>
  <c r="H7666" i="4" s="1"/>
  <c r="G7666" i="4" s="1"/>
  <c r="Q7666" i="4"/>
  <c r="N7669" i="3" s="1"/>
  <c r="Q8357" i="4"/>
  <c r="N8360" i="3" s="1"/>
  <c r="P8357" i="4"/>
  <c r="H8357" i="4" s="1"/>
  <c r="G8357" i="4" s="1"/>
  <c r="Q4461" i="4"/>
  <c r="N4464" i="3" s="1"/>
  <c r="P4461" i="4"/>
  <c r="H4461" i="4" s="1"/>
  <c r="G4461" i="4" s="1"/>
  <c r="Q5137" i="4"/>
  <c r="N5140" i="3" s="1"/>
  <c r="P5137" i="4"/>
  <c r="H5137" i="4" s="1"/>
  <c r="G5137" i="4" s="1"/>
  <c r="Q5842" i="4"/>
  <c r="N5845" i="3" s="1"/>
  <c r="P5842" i="4"/>
  <c r="H5842" i="4" s="1"/>
  <c r="G5842" i="4" s="1"/>
  <c r="P6693" i="4"/>
  <c r="H6693" i="4" s="1"/>
  <c r="G6693" i="4" s="1"/>
  <c r="Q6693" i="4"/>
  <c r="N6696" i="3" s="1"/>
  <c r="Q8546" i="4"/>
  <c r="N8549" i="3" s="1"/>
  <c r="P8546" i="4"/>
  <c r="H8546" i="4" s="1"/>
  <c r="G8546" i="4" s="1"/>
  <c r="P7491" i="4"/>
  <c r="H7491" i="4" s="1"/>
  <c r="G7491" i="4" s="1"/>
  <c r="Q7491" i="4"/>
  <c r="N7494" i="3" s="1"/>
  <c r="Q1838" i="4"/>
  <c r="N1841" i="3" s="1"/>
  <c r="P1838" i="4"/>
  <c r="H1838" i="4" s="1"/>
  <c r="G1838" i="4" s="1"/>
  <c r="Q8734" i="4"/>
  <c r="N8737" i="3" s="1"/>
  <c r="P8734" i="4"/>
  <c r="H8734" i="4" s="1"/>
  <c r="G8734" i="4" s="1"/>
  <c r="Q6047" i="4"/>
  <c r="N6050" i="3" s="1"/>
  <c r="P6047" i="4"/>
  <c r="H6047" i="4" s="1"/>
  <c r="G6047" i="4" s="1"/>
  <c r="Q4944" i="4"/>
  <c r="P4944" i="4"/>
  <c r="H4944" i="4" s="1"/>
  <c r="G4944" i="4" s="1"/>
  <c r="Q275" i="4"/>
  <c r="N278" i="3" s="1"/>
  <c r="P275" i="4"/>
  <c r="H275" i="4" s="1"/>
  <c r="G275" i="4" s="1"/>
  <c r="Q2762" i="4"/>
  <c r="P2762" i="4"/>
  <c r="H2762" i="4" s="1"/>
  <c r="G2762" i="4" s="1"/>
  <c r="Q2580" i="4"/>
  <c r="N2583" i="3" s="1"/>
  <c r="P2580" i="4"/>
  <c r="H2580" i="4" s="1"/>
  <c r="G2580" i="4" s="1"/>
  <c r="Q8484" i="4"/>
  <c r="N8487" i="3" s="1"/>
  <c r="P8484" i="4"/>
  <c r="H8484" i="4" s="1"/>
  <c r="G8484" i="4" s="1"/>
  <c r="Q7466" i="4"/>
  <c r="N7469" i="3" s="1"/>
  <c r="P7466" i="4"/>
  <c r="H7466" i="4" s="1"/>
  <c r="G7466" i="4" s="1"/>
  <c r="Q5048" i="4"/>
  <c r="P5048" i="4"/>
  <c r="H5048" i="4" s="1"/>
  <c r="G5048" i="4" s="1"/>
  <c r="Q4110" i="4"/>
  <c r="N4113" i="3" s="1"/>
  <c r="P4110" i="4"/>
  <c r="H4110" i="4" s="1"/>
  <c r="G4110" i="4" s="1"/>
  <c r="P6786" i="4"/>
  <c r="H6786" i="4" s="1"/>
  <c r="G6786" i="4" s="1"/>
  <c r="Q6786" i="4"/>
  <c r="N6789" i="3" s="1"/>
  <c r="Q8397" i="4"/>
  <c r="N8400" i="3" s="1"/>
  <c r="P8397" i="4"/>
  <c r="H8397" i="4" s="1"/>
  <c r="G8397" i="4" s="1"/>
  <c r="Q5792" i="4"/>
  <c r="N5795" i="3" s="1"/>
  <c r="P5792" i="4"/>
  <c r="H5792" i="4" s="1"/>
  <c r="G5792" i="4" s="1"/>
  <c r="Q5094" i="4"/>
  <c r="N5097" i="3" s="1"/>
  <c r="P5094" i="4"/>
  <c r="H5094" i="4" s="1"/>
  <c r="G5094" i="4" s="1"/>
  <c r="P4526" i="4"/>
  <c r="H4526" i="4" s="1"/>
  <c r="G4526" i="4" s="1"/>
  <c r="Q4526" i="4"/>
  <c r="N4529" i="3" s="1"/>
  <c r="Q2312" i="4"/>
  <c r="N2315" i="3" s="1"/>
  <c r="P2312" i="4"/>
  <c r="H2312" i="4" s="1"/>
  <c r="G2312" i="4" s="1"/>
  <c r="P4523" i="4"/>
  <c r="H4523" i="4" s="1"/>
  <c r="G4523" i="4" s="1"/>
  <c r="Q4523" i="4"/>
  <c r="N4526" i="3" s="1"/>
  <c r="Q1594" i="4"/>
  <c r="N1597" i="3" s="1"/>
  <c r="P1594" i="4"/>
  <c r="H1594" i="4" s="1"/>
  <c r="G1594" i="4" s="1"/>
  <c r="Q7914" i="4"/>
  <c r="N7917" i="3" s="1"/>
  <c r="P7914" i="4"/>
  <c r="H7914" i="4" s="1"/>
  <c r="G7914" i="4" s="1"/>
  <c r="Q5919" i="4"/>
  <c r="N5922" i="3" s="1"/>
  <c r="P5919" i="4"/>
  <c r="H5919" i="4" s="1"/>
  <c r="G5919" i="4" s="1"/>
  <c r="P4574" i="4"/>
  <c r="H4574" i="4" s="1"/>
  <c r="G4574" i="4" s="1"/>
  <c r="Q4574" i="4"/>
  <c r="N4577" i="3" s="1"/>
  <c r="Q1190" i="4"/>
  <c r="N1193" i="3" s="1"/>
  <c r="P1190" i="4"/>
  <c r="H1190" i="4" s="1"/>
  <c r="G1190" i="4" s="1"/>
  <c r="Q5584" i="4"/>
  <c r="P5584" i="4"/>
  <c r="H5584" i="4" s="1"/>
  <c r="G5584" i="4" s="1"/>
  <c r="Q1578" i="4"/>
  <c r="N1581" i="3" s="1"/>
  <c r="P1578" i="4"/>
  <c r="H1578" i="4" s="1"/>
  <c r="G1578" i="4" s="1"/>
  <c r="Q2018" i="4"/>
  <c r="P2018" i="4"/>
  <c r="H2018" i="4" s="1"/>
  <c r="G2018" i="4" s="1"/>
  <c r="Q3810" i="4"/>
  <c r="N3813" i="3" s="1"/>
  <c r="P3810" i="4"/>
  <c r="H3810" i="4" s="1"/>
  <c r="G3810" i="4" s="1"/>
  <c r="P7044" i="4"/>
  <c r="H7044" i="4" s="1"/>
  <c r="G7044" i="4" s="1"/>
  <c r="Q7044" i="4"/>
  <c r="N7047" i="3" s="1"/>
  <c r="Q8219" i="4"/>
  <c r="N8222" i="3" s="1"/>
  <c r="P8219" i="4"/>
  <c r="H8219" i="4" s="1"/>
  <c r="G8219" i="4" s="1"/>
  <c r="P7487" i="4"/>
  <c r="H7487" i="4" s="1"/>
  <c r="G7487" i="4" s="1"/>
  <c r="Q7487" i="4"/>
  <c r="N7490" i="3" s="1"/>
  <c r="P356" i="4"/>
  <c r="H356" i="4" s="1"/>
  <c r="G356" i="4" s="1"/>
  <c r="Q356" i="4"/>
  <c r="N359" i="3" s="1"/>
  <c r="Q8456" i="4"/>
  <c r="N8459" i="3" s="1"/>
  <c r="P8456" i="4"/>
  <c r="H8456" i="4" s="1"/>
  <c r="G8456" i="4" s="1"/>
  <c r="Q6366" i="4"/>
  <c r="N6369" i="3" s="1"/>
  <c r="P6366" i="4"/>
  <c r="H6366" i="4" s="1"/>
  <c r="G6366" i="4" s="1"/>
  <c r="P5426" i="4"/>
  <c r="H5426" i="4" s="1"/>
  <c r="G5426" i="4" s="1"/>
  <c r="Q5426" i="4"/>
  <c r="N5429" i="3" s="1"/>
  <c r="Q3874" i="4"/>
  <c r="N3877" i="3" s="1"/>
  <c r="P3874" i="4"/>
  <c r="H3874" i="4" s="1"/>
  <c r="G3874" i="4" s="1"/>
  <c r="Q7581" i="4"/>
  <c r="N7584" i="3" s="1"/>
  <c r="P7581" i="4"/>
  <c r="H7581" i="4" s="1"/>
  <c r="G7581" i="4" s="1"/>
  <c r="Q2296" i="4"/>
  <c r="N2299" i="3" s="1"/>
  <c r="P2296" i="4"/>
  <c r="H2296" i="4" s="1"/>
  <c r="G2296" i="4" s="1"/>
  <c r="Q1764" i="4"/>
  <c r="N1767" i="3" s="1"/>
  <c r="P1764" i="4"/>
  <c r="H1764" i="4" s="1"/>
  <c r="G1764" i="4" s="1"/>
  <c r="Q5986" i="4"/>
  <c r="N5989" i="3" s="1"/>
  <c r="P5986" i="4"/>
  <c r="H5986" i="4" s="1"/>
  <c r="G5986" i="4" s="1"/>
  <c r="Q4368" i="4"/>
  <c r="N4371" i="3" s="1"/>
  <c r="P4368" i="4"/>
  <c r="H4368" i="4" s="1"/>
  <c r="G4368" i="4" s="1"/>
  <c r="Q5611" i="4"/>
  <c r="N5614" i="3" s="1"/>
  <c r="P5611" i="4"/>
  <c r="H5611" i="4" s="1"/>
  <c r="G5611" i="4" s="1"/>
  <c r="Q7225" i="4"/>
  <c r="N7228" i="3" s="1"/>
  <c r="P7225" i="4"/>
  <c r="H7225" i="4" s="1"/>
  <c r="G7225" i="4" s="1"/>
  <c r="Q8157" i="4"/>
  <c r="N8160" i="3" s="1"/>
  <c r="P8157" i="4"/>
  <c r="H8157" i="4" s="1"/>
  <c r="G8157" i="4" s="1"/>
  <c r="Q950" i="4"/>
  <c r="N953" i="3" s="1"/>
  <c r="P950" i="4"/>
  <c r="H950" i="4" s="1"/>
  <c r="G950" i="4" s="1"/>
  <c r="Q8559" i="4"/>
  <c r="N8562" i="3" s="1"/>
  <c r="P8559" i="4"/>
  <c r="H8559" i="4" s="1"/>
  <c r="G8559" i="4" s="1"/>
  <c r="Q8065" i="4"/>
  <c r="N8068" i="3" s="1"/>
  <c r="P8065" i="4"/>
  <c r="H8065" i="4" s="1"/>
  <c r="G8065" i="4" s="1"/>
  <c r="Q5699" i="4"/>
  <c r="P5699" i="4"/>
  <c r="H5699" i="4" s="1"/>
  <c r="G5699" i="4" s="1"/>
  <c r="P6228" i="4"/>
  <c r="H6228" i="4" s="1"/>
  <c r="G6228" i="4" s="1"/>
  <c r="Q6228" i="4"/>
  <c r="N6231" i="3" s="1"/>
  <c r="Q163" i="4"/>
  <c r="N166" i="3" s="1"/>
  <c r="P163" i="4"/>
  <c r="H163" i="4" s="1"/>
  <c r="G163" i="4" s="1"/>
  <c r="P4898" i="4"/>
  <c r="H4898" i="4" s="1"/>
  <c r="G4898" i="4" s="1"/>
  <c r="Q4898" i="4"/>
  <c r="N4901" i="3" s="1"/>
  <c r="Q3289" i="4"/>
  <c r="N3292" i="3" s="1"/>
  <c r="P3289" i="4"/>
  <c r="H3289" i="4" s="1"/>
  <c r="G3289" i="4" s="1"/>
  <c r="P6607" i="4"/>
  <c r="H6607" i="4" s="1"/>
  <c r="G6607" i="4" s="1"/>
  <c r="Q6607" i="4"/>
  <c r="N6610" i="3" s="1"/>
  <c r="Q5990" i="4"/>
  <c r="N5993" i="3" s="1"/>
  <c r="P5990" i="4"/>
  <c r="H5990" i="4" s="1"/>
  <c r="G5990" i="4" s="1"/>
  <c r="P3988" i="4"/>
  <c r="H3988" i="4" s="1"/>
  <c r="G3988" i="4" s="1"/>
  <c r="Q3988" i="4"/>
  <c r="N3991" i="3" s="1"/>
  <c r="Q2960" i="4"/>
  <c r="N2963" i="3" s="1"/>
  <c r="P2960" i="4"/>
  <c r="H2960" i="4" s="1"/>
  <c r="G2960" i="4" s="1"/>
  <c r="Q5166" i="4"/>
  <c r="N5169" i="3" s="1"/>
  <c r="P5166" i="4"/>
  <c r="H5166" i="4" s="1"/>
  <c r="G5166" i="4" s="1"/>
  <c r="Q1336" i="4"/>
  <c r="N1339" i="3" s="1"/>
  <c r="P1336" i="4"/>
  <c r="H1336" i="4" s="1"/>
  <c r="G1336" i="4" s="1"/>
  <c r="Q2826" i="4"/>
  <c r="P2826" i="4"/>
  <c r="H2826" i="4" s="1"/>
  <c r="G2826" i="4" s="1"/>
  <c r="Q3018" i="4"/>
  <c r="N3021" i="3" s="1"/>
  <c r="P3018" i="4"/>
  <c r="H3018" i="4" s="1"/>
  <c r="G3018" i="4" s="1"/>
  <c r="Q2646" i="4"/>
  <c r="P2646" i="4"/>
  <c r="H2646" i="4" s="1"/>
  <c r="G2646" i="4" s="1"/>
  <c r="Q1091" i="4"/>
  <c r="N1094" i="3" s="1"/>
  <c r="P1091" i="4"/>
  <c r="H1091" i="4" s="1"/>
  <c r="G1091" i="4" s="1"/>
  <c r="P8382" i="4"/>
  <c r="H8382" i="4" s="1"/>
  <c r="G8382" i="4" s="1"/>
  <c r="Q8382" i="4"/>
  <c r="N8385" i="3" s="1"/>
  <c r="Q8008" i="4"/>
  <c r="N8011" i="3" s="1"/>
  <c r="P8008" i="4"/>
  <c r="H8008" i="4" s="1"/>
  <c r="G8008" i="4" s="1"/>
  <c r="Q6190" i="4"/>
  <c r="P6190" i="4"/>
  <c r="H6190" i="4" s="1"/>
  <c r="G6190" i="4" s="1"/>
  <c r="Q4796" i="4"/>
  <c r="N4799" i="3" s="1"/>
  <c r="P4796" i="4"/>
  <c r="H4796" i="4" s="1"/>
  <c r="G4796" i="4" s="1"/>
  <c r="Q5100" i="4"/>
  <c r="N5103" i="3" s="1"/>
  <c r="P5100" i="4"/>
  <c r="H5100" i="4" s="1"/>
  <c r="G5100" i="4" s="1"/>
  <c r="Q4572" i="4"/>
  <c r="N4575" i="3" s="1"/>
  <c r="P4572" i="4"/>
  <c r="H4572" i="4" s="1"/>
  <c r="G4572" i="4" s="1"/>
  <c r="Q3733" i="4"/>
  <c r="P3733" i="4"/>
  <c r="H3733" i="4" s="1"/>
  <c r="G3733" i="4" s="1"/>
  <c r="Q427" i="4"/>
  <c r="N430" i="3" s="1"/>
  <c r="P427" i="4"/>
  <c r="H427" i="4" s="1"/>
  <c r="G427" i="4" s="1"/>
  <c r="Q966" i="4"/>
  <c r="N969" i="3" s="1"/>
  <c r="P966" i="4"/>
  <c r="H966" i="4" s="1"/>
  <c r="G966" i="4" s="1"/>
  <c r="Q4161" i="4"/>
  <c r="N4164" i="3" s="1"/>
  <c r="P4161" i="4"/>
  <c r="H4161" i="4" s="1"/>
  <c r="G4161" i="4" s="1"/>
  <c r="Q8366" i="4"/>
  <c r="P8366" i="4"/>
  <c r="H8366" i="4" s="1"/>
  <c r="G8366" i="4" s="1"/>
  <c r="P5980" i="4"/>
  <c r="H5980" i="4" s="1"/>
  <c r="G5980" i="4" s="1"/>
  <c r="Q5980" i="4"/>
  <c r="N5983" i="3" s="1"/>
  <c r="Q1982" i="4"/>
  <c r="N1985" i="3" s="1"/>
  <c r="P1982" i="4"/>
  <c r="H1982" i="4" s="1"/>
  <c r="G1982" i="4" s="1"/>
  <c r="Q2558" i="4"/>
  <c r="N2561" i="3" s="1"/>
  <c r="P2558" i="4"/>
  <c r="H2558" i="4" s="1"/>
  <c r="G2558" i="4" s="1"/>
  <c r="Q8113" i="4"/>
  <c r="P8113" i="4"/>
  <c r="H8113" i="4" s="1"/>
  <c r="G8113" i="4" s="1"/>
  <c r="Q7966" i="4"/>
  <c r="N7969" i="3" s="1"/>
  <c r="P7966" i="4"/>
  <c r="H7966" i="4" s="1"/>
  <c r="G7966" i="4" s="1"/>
  <c r="Q2566" i="4"/>
  <c r="N2569" i="3" s="1"/>
  <c r="P2566" i="4"/>
  <c r="H2566" i="4" s="1"/>
  <c r="G2566" i="4" s="1"/>
  <c r="Q5832" i="4"/>
  <c r="N5835" i="3" s="1"/>
  <c r="P5832" i="4"/>
  <c r="H5832" i="4" s="1"/>
  <c r="G5832" i="4" s="1"/>
  <c r="Q3849" i="4"/>
  <c r="N3852" i="3" s="1"/>
  <c r="P3849" i="4"/>
  <c r="H3849" i="4" s="1"/>
  <c r="G3849" i="4" s="1"/>
  <c r="Q6102" i="4"/>
  <c r="N6105" i="3" s="1"/>
  <c r="P6102" i="4"/>
  <c r="H6102" i="4" s="1"/>
  <c r="G6102" i="4" s="1"/>
  <c r="Q5284" i="4"/>
  <c r="N5287" i="3" s="1"/>
  <c r="P5284" i="4"/>
  <c r="H5284" i="4" s="1"/>
  <c r="G5284" i="4" s="1"/>
  <c r="Q7342" i="4"/>
  <c r="N7345" i="3" s="1"/>
  <c r="P7342" i="4"/>
  <c r="H7342" i="4" s="1"/>
  <c r="G7342" i="4" s="1"/>
  <c r="Q8128" i="4"/>
  <c r="N8131" i="3" s="1"/>
  <c r="P8128" i="4"/>
  <c r="H8128" i="4" s="1"/>
  <c r="G8128" i="4" s="1"/>
  <c r="Q8179" i="4"/>
  <c r="N8182" i="3" s="1"/>
  <c r="P8179" i="4"/>
  <c r="H8179" i="4" s="1"/>
  <c r="G8179" i="4" s="1"/>
  <c r="Q6958" i="4"/>
  <c r="N6961" i="3" s="1"/>
  <c r="P6958" i="4"/>
  <c r="H6958" i="4" s="1"/>
  <c r="G6958" i="4" s="1"/>
  <c r="Q5743" i="4"/>
  <c r="N5746" i="3" s="1"/>
  <c r="P5743" i="4"/>
  <c r="H5743" i="4" s="1"/>
  <c r="G5743" i="4" s="1"/>
  <c r="Q5076" i="4"/>
  <c r="P5076" i="4"/>
  <c r="H5076" i="4" s="1"/>
  <c r="G5076" i="4" s="1"/>
  <c r="Q5059" i="4"/>
  <c r="N5062" i="3" s="1"/>
  <c r="P5059" i="4"/>
  <c r="H5059" i="4" s="1"/>
  <c r="G5059" i="4" s="1"/>
  <c r="P4472" i="4"/>
  <c r="H4472" i="4" s="1"/>
  <c r="G4472" i="4" s="1"/>
  <c r="Q4472" i="4"/>
  <c r="N4475" i="3" s="1"/>
  <c r="Q3295" i="4"/>
  <c r="N3298" i="3" s="1"/>
  <c r="P3295" i="4"/>
  <c r="H3295" i="4" s="1"/>
  <c r="G3295" i="4" s="1"/>
  <c r="P6260" i="4"/>
  <c r="H6260" i="4" s="1"/>
  <c r="G6260" i="4" s="1"/>
  <c r="Q6260" i="4"/>
  <c r="N6263" i="3" s="1"/>
  <c r="Q5513" i="4"/>
  <c r="N5516" i="3" s="1"/>
  <c r="P5513" i="4"/>
  <c r="H5513" i="4" s="1"/>
  <c r="G5513" i="4" s="1"/>
  <c r="Q7799" i="4"/>
  <c r="N7802" i="3" s="1"/>
  <c r="P7799" i="4"/>
  <c r="H7799" i="4" s="1"/>
  <c r="G7799" i="4" s="1"/>
  <c r="Q1724" i="4"/>
  <c r="N1727" i="3" s="1"/>
  <c r="P1724" i="4"/>
  <c r="H1724" i="4" s="1"/>
  <c r="G1724" i="4" s="1"/>
  <c r="Q3520" i="4"/>
  <c r="P3520" i="4"/>
  <c r="H3520" i="4" s="1"/>
  <c r="G3520" i="4" s="1"/>
  <c r="Q2812" i="4"/>
  <c r="N2815" i="3" s="1"/>
  <c r="P2812" i="4"/>
  <c r="H2812" i="4" s="1"/>
  <c r="G2812" i="4" s="1"/>
  <c r="Q2998" i="4"/>
  <c r="N3001" i="3" s="1"/>
  <c r="P2998" i="4"/>
  <c r="H2998" i="4" s="1"/>
  <c r="G2998" i="4" s="1"/>
  <c r="Q2046" i="4"/>
  <c r="N2049" i="3" s="1"/>
  <c r="P2046" i="4"/>
  <c r="H2046" i="4" s="1"/>
  <c r="G2046" i="4" s="1"/>
  <c r="Q1748" i="4"/>
  <c r="N1751" i="3" s="1"/>
  <c r="P1748" i="4"/>
  <c r="H1748" i="4" s="1"/>
  <c r="G1748" i="4" s="1"/>
  <c r="Q1007" i="4"/>
  <c r="N1010" i="3" s="1"/>
  <c r="P1007" i="4"/>
  <c r="H1007" i="4" s="1"/>
  <c r="G1007" i="4" s="1"/>
  <c r="P4149" i="4"/>
  <c r="H4149" i="4" s="1"/>
  <c r="G4149" i="4" s="1"/>
  <c r="Q4149" i="4"/>
  <c r="N4152" i="3" s="1"/>
  <c r="Q829" i="4"/>
  <c r="N832" i="3" s="1"/>
  <c r="P829" i="4"/>
  <c r="H829" i="4" s="1"/>
  <c r="G829" i="4" s="1"/>
  <c r="Q5380" i="4"/>
  <c r="P5380" i="4"/>
  <c r="H5380" i="4" s="1"/>
  <c r="G5380" i="4" s="1"/>
  <c r="Q1043" i="4"/>
  <c r="N1046" i="3" s="1"/>
  <c r="P1043" i="4"/>
  <c r="H1043" i="4" s="1"/>
  <c r="G1043" i="4" s="1"/>
  <c r="Q8137" i="4"/>
  <c r="N8140" i="3" s="1"/>
  <c r="P8137" i="4"/>
  <c r="H8137" i="4" s="1"/>
  <c r="G8137" i="4" s="1"/>
  <c r="Q7621" i="4"/>
  <c r="N7624" i="3" s="1"/>
  <c r="P7621" i="4"/>
  <c r="H7621" i="4" s="1"/>
  <c r="G7621" i="4" s="1"/>
  <c r="P4786" i="4"/>
  <c r="H4786" i="4" s="1"/>
  <c r="G4786" i="4" s="1"/>
  <c r="Q4786" i="4"/>
  <c r="N4789" i="3" s="1"/>
  <c r="Q6536" i="4"/>
  <c r="N6539" i="3" s="1"/>
  <c r="P6536" i="4"/>
  <c r="H6536" i="4" s="1"/>
  <c r="G6536" i="4" s="1"/>
  <c r="Q4372" i="4"/>
  <c r="N4375" i="3" s="1"/>
  <c r="P4372" i="4"/>
  <c r="H4372" i="4" s="1"/>
  <c r="G4372" i="4" s="1"/>
  <c r="P596" i="4"/>
  <c r="H596" i="4" s="1"/>
  <c r="G596" i="4" s="1"/>
  <c r="Q596" i="4"/>
  <c r="N599" i="3" s="1"/>
  <c r="P740" i="4"/>
  <c r="H740" i="4" s="1"/>
  <c r="G740" i="4" s="1"/>
  <c r="Q740" i="4"/>
  <c r="N743" i="3" s="1"/>
  <c r="Q8606" i="4"/>
  <c r="N8609" i="3" s="1"/>
  <c r="P8606" i="4"/>
  <c r="H8606" i="4" s="1"/>
  <c r="G8606" i="4" s="1"/>
  <c r="P7375" i="4"/>
  <c r="H7375" i="4" s="1"/>
  <c r="G7375" i="4" s="1"/>
  <c r="Q7375" i="4"/>
  <c r="N7378" i="3" s="1"/>
  <c r="P7619" i="4"/>
  <c r="H7619" i="4" s="1"/>
  <c r="G7619" i="4" s="1"/>
  <c r="Q7619" i="4"/>
  <c r="N7622" i="3" s="1"/>
  <c r="Q473" i="4"/>
  <c r="P473" i="4"/>
  <c r="H473" i="4" s="1"/>
  <c r="G473" i="4" s="1"/>
  <c r="Q3358" i="4"/>
  <c r="N3361" i="3" s="1"/>
  <c r="P3358" i="4"/>
  <c r="H3358" i="4" s="1"/>
  <c r="G3358" i="4" s="1"/>
  <c r="Q405" i="4"/>
  <c r="N408" i="3" s="1"/>
  <c r="P405" i="4"/>
  <c r="H405" i="4" s="1"/>
  <c r="G405" i="4" s="1"/>
  <c r="Q229" i="4"/>
  <c r="N232" i="3" s="1"/>
  <c r="P229" i="4"/>
  <c r="H229" i="4" s="1"/>
  <c r="G229" i="4" s="1"/>
  <c r="P4004" i="4"/>
  <c r="H4004" i="4" s="1"/>
  <c r="G4004" i="4" s="1"/>
  <c r="Q4004" i="4"/>
  <c r="N4007" i="3" s="1"/>
  <c r="Q3251" i="4"/>
  <c r="N3254" i="3" s="1"/>
  <c r="P3251" i="4"/>
  <c r="H3251" i="4" s="1"/>
  <c r="G3251" i="4" s="1"/>
  <c r="Q1229" i="4"/>
  <c r="N1232" i="3" s="1"/>
  <c r="P1229" i="4"/>
  <c r="H1229" i="4" s="1"/>
  <c r="G1229" i="4" s="1"/>
  <c r="Q904" i="4"/>
  <c r="N907" i="3" s="1"/>
  <c r="P904" i="4"/>
  <c r="H904" i="4" s="1"/>
  <c r="G904" i="4" s="1"/>
  <c r="Q6337" i="4"/>
  <c r="N6340" i="3" s="1"/>
  <c r="P6337" i="4"/>
  <c r="H6337" i="4" s="1"/>
  <c r="G6337" i="4" s="1"/>
  <c r="P4342" i="4"/>
  <c r="H4342" i="4" s="1"/>
  <c r="G4342" i="4" s="1"/>
  <c r="Q4342" i="4"/>
  <c r="N4345" i="3" s="1"/>
  <c r="Q1966" i="4"/>
  <c r="N1969" i="3" s="1"/>
  <c r="P1966" i="4"/>
  <c r="H1966" i="4" s="1"/>
  <c r="G1966" i="4" s="1"/>
  <c r="Q8389" i="4"/>
  <c r="N8392" i="3" s="1"/>
  <c r="P8389" i="4"/>
  <c r="H8389" i="4" s="1"/>
  <c r="G8389" i="4" s="1"/>
  <c r="Q7863" i="4"/>
  <c r="N7866" i="3" s="1"/>
  <c r="P7863" i="4"/>
  <c r="H7863" i="4" s="1"/>
  <c r="G7863" i="4" s="1"/>
  <c r="Q7333" i="4"/>
  <c r="N7336" i="3" s="1"/>
  <c r="P7333" i="4"/>
  <c r="H7333" i="4" s="1"/>
  <c r="G7333" i="4" s="1"/>
  <c r="Q6504" i="4"/>
  <c r="N6507" i="3" s="1"/>
  <c r="P6504" i="4"/>
  <c r="H6504" i="4" s="1"/>
  <c r="G6504" i="4" s="1"/>
  <c r="Q5682" i="4"/>
  <c r="N5685" i="3" s="1"/>
  <c r="P5682" i="4"/>
  <c r="H5682" i="4" s="1"/>
  <c r="G5682" i="4" s="1"/>
  <c r="P5098" i="4"/>
  <c r="H5098" i="4" s="1"/>
  <c r="G5098" i="4" s="1"/>
  <c r="Q5098" i="4"/>
  <c r="N5101" i="3" s="1"/>
  <c r="Q4050" i="4"/>
  <c r="N4053" i="3" s="1"/>
  <c r="P4050" i="4"/>
  <c r="H4050" i="4" s="1"/>
  <c r="G4050" i="4" s="1"/>
  <c r="P3704" i="4"/>
  <c r="H3704" i="4" s="1"/>
  <c r="G3704" i="4" s="1"/>
  <c r="Q3704" i="4"/>
  <c r="N3707" i="3" s="1"/>
  <c r="Q1206" i="4"/>
  <c r="N1209" i="3" s="1"/>
  <c r="P1206" i="4"/>
  <c r="H1206" i="4" s="1"/>
  <c r="G1206" i="4" s="1"/>
  <c r="P6914" i="4"/>
  <c r="H6914" i="4" s="1"/>
  <c r="G6914" i="4" s="1"/>
  <c r="Q6914" i="4"/>
  <c r="N6917" i="3" s="1"/>
  <c r="Q6483" i="4"/>
  <c r="N6486" i="3" s="1"/>
  <c r="P6483" i="4"/>
  <c r="H6483" i="4" s="1"/>
  <c r="G6483" i="4" s="1"/>
  <c r="P4238" i="4"/>
  <c r="H4238" i="4" s="1"/>
  <c r="G4238" i="4" s="1"/>
  <c r="Q4238" i="4"/>
  <c r="N4241" i="3" s="1"/>
  <c r="Q2984" i="4"/>
  <c r="N2987" i="3" s="1"/>
  <c r="P2984" i="4"/>
  <c r="H2984" i="4" s="1"/>
  <c r="G2984" i="4" s="1"/>
  <c r="P4306" i="4"/>
  <c r="H4306" i="4" s="1"/>
  <c r="G4306" i="4" s="1"/>
  <c r="Q4306" i="4"/>
  <c r="N4309" i="3" s="1"/>
  <c r="Q1518" i="4"/>
  <c r="N1521" i="3" s="1"/>
  <c r="P1518" i="4"/>
  <c r="H1518" i="4" s="1"/>
  <c r="G1518" i="4" s="1"/>
  <c r="Q2362" i="4"/>
  <c r="N2365" i="3" s="1"/>
  <c r="P2362" i="4"/>
  <c r="H2362" i="4" s="1"/>
  <c r="G2362" i="4" s="1"/>
  <c r="Q2818" i="4"/>
  <c r="N2821" i="3" s="1"/>
  <c r="P2818" i="4"/>
  <c r="H2818" i="4" s="1"/>
  <c r="G2818" i="4" s="1"/>
  <c r="P5868" i="4"/>
  <c r="H5868" i="4" s="1"/>
  <c r="G5868" i="4" s="1"/>
  <c r="Q5868" i="4"/>
  <c r="N5871" i="3" s="1"/>
  <c r="Q1067" i="4"/>
  <c r="N1070" i="3" s="1"/>
  <c r="P1067" i="4"/>
  <c r="H1067" i="4" s="1"/>
  <c r="G1067" i="4" s="1"/>
  <c r="P5058" i="4"/>
  <c r="H5058" i="4" s="1"/>
  <c r="G5058" i="4" s="1"/>
  <c r="Q5058" i="4"/>
  <c r="N5061" i="3" s="1"/>
  <c r="Q4749" i="4"/>
  <c r="N4752" i="3" s="1"/>
  <c r="P4749" i="4"/>
  <c r="H4749" i="4" s="1"/>
  <c r="G4749" i="4" s="1"/>
  <c r="Q3994" i="4"/>
  <c r="N3997" i="3" s="1"/>
  <c r="P3994" i="4"/>
  <c r="H3994" i="4" s="1"/>
  <c r="G3994" i="4" s="1"/>
  <c r="Q3698" i="4"/>
  <c r="N3701" i="3" s="1"/>
  <c r="P3698" i="4"/>
  <c r="H3698" i="4" s="1"/>
  <c r="G3698" i="4" s="1"/>
  <c r="P660" i="4"/>
  <c r="H660" i="4" s="1"/>
  <c r="G660" i="4" s="1"/>
  <c r="Q660" i="4"/>
  <c r="Q355" i="4"/>
  <c r="N358" i="3" s="1"/>
  <c r="P355" i="4"/>
  <c r="H355" i="4" s="1"/>
  <c r="G355" i="4" s="1"/>
  <c r="Q1048" i="4"/>
  <c r="N1051" i="3" s="1"/>
  <c r="P1048" i="4"/>
  <c r="H1048" i="4" s="1"/>
  <c r="G1048" i="4" s="1"/>
  <c r="Q6230" i="4"/>
  <c r="N6233" i="3" s="1"/>
  <c r="P6230" i="4"/>
  <c r="H6230" i="4" s="1"/>
  <c r="G6230" i="4" s="1"/>
  <c r="Q8632" i="4"/>
  <c r="N8635" i="3" s="1"/>
  <c r="P8632" i="4"/>
  <c r="H8632" i="4" s="1"/>
  <c r="G8632" i="4" s="1"/>
  <c r="Q5404" i="4"/>
  <c r="N5407" i="3" s="1"/>
  <c r="P5404" i="4"/>
  <c r="H5404" i="4" s="1"/>
  <c r="G5404" i="4" s="1"/>
  <c r="P6830" i="4"/>
  <c r="H6830" i="4" s="1"/>
  <c r="G6830" i="4" s="1"/>
  <c r="Q6830" i="4"/>
  <c r="N6833" i="3" s="1"/>
  <c r="P8036" i="4"/>
  <c r="H8036" i="4" s="1"/>
  <c r="G8036" i="4" s="1"/>
  <c r="Q8036" i="4"/>
  <c r="N8039" i="3" s="1"/>
  <c r="P4422" i="4"/>
  <c r="H4422" i="4" s="1"/>
  <c r="G4422" i="4" s="1"/>
  <c r="Q4422" i="4"/>
  <c r="N4425" i="3" s="1"/>
  <c r="Q2248" i="4"/>
  <c r="N2251" i="3" s="1"/>
  <c r="P2248" i="4"/>
  <c r="H2248" i="4" s="1"/>
  <c r="G2248" i="4" s="1"/>
  <c r="Q8611" i="4"/>
  <c r="N8614" i="3" s="1"/>
  <c r="P8611" i="4"/>
  <c r="H8611" i="4" s="1"/>
  <c r="G8611" i="4" s="1"/>
  <c r="Q3490" i="4"/>
  <c r="N3493" i="3" s="1"/>
  <c r="P3490" i="4"/>
  <c r="H3490" i="4" s="1"/>
  <c r="G3490" i="4" s="1"/>
  <c r="Q1754" i="4"/>
  <c r="N1757" i="3" s="1"/>
  <c r="P1754" i="4"/>
  <c r="H1754" i="4" s="1"/>
  <c r="G1754" i="4" s="1"/>
  <c r="Q7430" i="4"/>
  <c r="N7433" i="3" s="1"/>
  <c r="P7430" i="4"/>
  <c r="H7430" i="4" s="1"/>
  <c r="G7430" i="4" s="1"/>
  <c r="Q1354" i="4"/>
  <c r="N1357" i="3" s="1"/>
  <c r="P1354" i="4"/>
  <c r="H1354" i="4" s="1"/>
  <c r="G1354" i="4" s="1"/>
  <c r="Q7757" i="4"/>
  <c r="N7760" i="3" s="1"/>
  <c r="P7757" i="4"/>
  <c r="H7757" i="4" s="1"/>
  <c r="G7757" i="4" s="1"/>
  <c r="Q1806" i="4"/>
  <c r="N1809" i="3" s="1"/>
  <c r="P1806" i="4"/>
  <c r="H1806" i="4" s="1"/>
  <c r="G1806" i="4" s="1"/>
  <c r="Q2738" i="4"/>
  <c r="N2741" i="3" s="1"/>
  <c r="P2738" i="4"/>
  <c r="H2738" i="4" s="1"/>
  <c r="G2738" i="4" s="1"/>
  <c r="P8705" i="4"/>
  <c r="H8705" i="4" s="1"/>
  <c r="G8705" i="4" s="1"/>
  <c r="Q8705" i="4"/>
  <c r="N8708" i="3" s="1"/>
  <c r="P4250" i="4"/>
  <c r="H4250" i="4" s="1"/>
  <c r="G4250" i="4" s="1"/>
  <c r="Q4250" i="4"/>
  <c r="N4253" i="3" s="1"/>
  <c r="Q5704" i="4"/>
  <c r="N5707" i="3" s="1"/>
  <c r="P5704" i="4"/>
  <c r="H5704" i="4" s="1"/>
  <c r="G5704" i="4" s="1"/>
  <c r="Q1073" i="4"/>
  <c r="N1076" i="3" s="1"/>
  <c r="P1073" i="4"/>
  <c r="H1073" i="4" s="1"/>
  <c r="G1073" i="4" s="1"/>
  <c r="Q4580" i="4"/>
  <c r="N4583" i="3" s="1"/>
  <c r="P4580" i="4"/>
  <c r="H4580" i="4" s="1"/>
  <c r="G4580" i="4" s="1"/>
  <c r="Q5271" i="4"/>
  <c r="N5274" i="3" s="1"/>
  <c r="P5271" i="4"/>
  <c r="H5271" i="4" s="1"/>
  <c r="G5271" i="4" s="1"/>
  <c r="Q5135" i="4"/>
  <c r="N5138" i="3" s="1"/>
  <c r="P5135" i="4"/>
  <c r="H5135" i="4" s="1"/>
  <c r="G5135" i="4" s="1"/>
  <c r="Q3666" i="4"/>
  <c r="N3669" i="3" s="1"/>
  <c r="P3666" i="4"/>
  <c r="H3666" i="4" s="1"/>
  <c r="G3666" i="4" s="1"/>
  <c r="P212" i="4"/>
  <c r="H212" i="4" s="1"/>
  <c r="G212" i="4" s="1"/>
  <c r="Q212" i="4"/>
  <c r="N215" i="3" s="1"/>
  <c r="Q3423" i="4"/>
  <c r="N3426" i="3" s="1"/>
  <c r="P3423" i="4"/>
  <c r="H3423" i="4" s="1"/>
  <c r="G3423" i="4" s="1"/>
  <c r="Q531" i="4"/>
  <c r="N534" i="3" s="1"/>
  <c r="P531" i="4"/>
  <c r="H531" i="4" s="1"/>
  <c r="G531" i="4" s="1"/>
  <c r="Q7081" i="4"/>
  <c r="N7084" i="3" s="1"/>
  <c r="P7081" i="4"/>
  <c r="H7081" i="4" s="1"/>
  <c r="G7081" i="4" s="1"/>
  <c r="P4107" i="4"/>
  <c r="H4107" i="4" s="1"/>
  <c r="G4107" i="4" s="1"/>
  <c r="Q4107" i="4"/>
  <c r="N4110" i="3" s="1"/>
  <c r="Q6173" i="4"/>
  <c r="N6176" i="3" s="1"/>
  <c r="P6173" i="4"/>
  <c r="H6173" i="4" s="1"/>
  <c r="G6173" i="4" s="1"/>
  <c r="Q8009" i="4"/>
  <c r="N8012" i="3" s="1"/>
  <c r="P8009" i="4"/>
  <c r="H8009" i="4" s="1"/>
  <c r="G8009" i="4" s="1"/>
  <c r="Q4357" i="4"/>
  <c r="N4360" i="3" s="1"/>
  <c r="P4357" i="4"/>
  <c r="H4357" i="4" s="1"/>
  <c r="G4357" i="4" s="1"/>
  <c r="P6060" i="4"/>
  <c r="H6060" i="4" s="1"/>
  <c r="G6060" i="4" s="1"/>
  <c r="Q6060" i="4"/>
  <c r="N6063" i="3" s="1"/>
  <c r="P4823" i="4"/>
  <c r="H4823" i="4" s="1"/>
  <c r="G4823" i="4" s="1"/>
  <c r="Q4823" i="4"/>
  <c r="N4826" i="3" s="1"/>
  <c r="P7051" i="4"/>
  <c r="H7051" i="4" s="1"/>
  <c r="G7051" i="4" s="1"/>
  <c r="Q7051" i="4"/>
  <c r="N7054" i="3" s="1"/>
  <c r="Q5292" i="4"/>
  <c r="N5295" i="3" s="1"/>
  <c r="P5292" i="4"/>
  <c r="H5292" i="4" s="1"/>
  <c r="G5292" i="4" s="1"/>
  <c r="Q3434" i="4"/>
  <c r="P3434" i="4"/>
  <c r="H3434" i="4" s="1"/>
  <c r="G3434" i="4" s="1"/>
  <c r="Q1296" i="4"/>
  <c r="N1299" i="3" s="1"/>
  <c r="P1296" i="4"/>
  <c r="H1296" i="4" s="1"/>
  <c r="G1296" i="4" s="1"/>
  <c r="Q5976" i="4"/>
  <c r="N5979" i="3" s="1"/>
  <c r="P5976" i="4"/>
  <c r="H5976" i="4" s="1"/>
  <c r="G5976" i="4" s="1"/>
  <c r="Q429" i="4"/>
  <c r="N432" i="3" s="1"/>
  <c r="P429" i="4"/>
  <c r="H429" i="4" s="1"/>
  <c r="G429" i="4" s="1"/>
  <c r="Q8591" i="4"/>
  <c r="P8591" i="4"/>
  <c r="H8591" i="4" s="1"/>
  <c r="G8591" i="4" s="1"/>
  <c r="Q2094" i="4"/>
  <c r="N2097" i="3" s="1"/>
  <c r="P2094" i="4"/>
  <c r="H2094" i="4" s="1"/>
  <c r="G2094" i="4" s="1"/>
  <c r="Q4293" i="4"/>
  <c r="N4296" i="3" s="1"/>
  <c r="P4293" i="4"/>
  <c r="H4293" i="4" s="1"/>
  <c r="G4293" i="4" s="1"/>
  <c r="P7904" i="4"/>
  <c r="H7904" i="4" s="1"/>
  <c r="G7904" i="4" s="1"/>
  <c r="Q7904" i="4"/>
  <c r="N7907" i="3" s="1"/>
  <c r="P6148" i="4"/>
  <c r="H6148" i="4" s="1"/>
  <c r="G6148" i="4" s="1"/>
  <c r="Q6148" i="4"/>
  <c r="N6151" i="3" s="1"/>
  <c r="P6674" i="4"/>
  <c r="H6674" i="4" s="1"/>
  <c r="G6674" i="4" s="1"/>
  <c r="Q6674" i="4"/>
  <c r="N6677" i="3" s="1"/>
  <c r="Q1257" i="4"/>
  <c r="N1260" i="3" s="1"/>
  <c r="P1257" i="4"/>
  <c r="H1257" i="4" s="1"/>
  <c r="G1257" i="4" s="1"/>
  <c r="Q194" i="4"/>
  <c r="N197" i="3" s="1"/>
  <c r="P194" i="4"/>
  <c r="H194" i="4" s="1"/>
  <c r="G194" i="4" s="1"/>
  <c r="Q4797" i="4"/>
  <c r="N4800" i="3" s="1"/>
  <c r="P4797" i="4"/>
  <c r="H4797" i="4" s="1"/>
  <c r="G4797" i="4" s="1"/>
  <c r="P4226" i="4"/>
  <c r="H4226" i="4" s="1"/>
  <c r="G4226" i="4" s="1"/>
  <c r="Q4226" i="4"/>
  <c r="N4229" i="3" s="1"/>
  <c r="Q5199" i="4"/>
  <c r="N5202" i="3" s="1"/>
  <c r="P5199" i="4"/>
  <c r="H5199" i="4" s="1"/>
  <c r="G5199" i="4" s="1"/>
  <c r="P4367" i="4"/>
  <c r="H4367" i="4" s="1"/>
  <c r="G4367" i="4" s="1"/>
  <c r="Q4367" i="4"/>
  <c r="N4370" i="3" s="1"/>
  <c r="P492" i="4"/>
  <c r="H492" i="4" s="1"/>
  <c r="G492" i="4" s="1"/>
  <c r="Q492" i="4"/>
  <c r="N495" i="3" s="1"/>
  <c r="Q339" i="4"/>
  <c r="N342" i="3" s="1"/>
  <c r="P339" i="4"/>
  <c r="H339" i="4" s="1"/>
  <c r="G339" i="4" s="1"/>
  <c r="Q6362" i="4"/>
  <c r="N6365" i="3" s="1"/>
  <c r="P6362" i="4"/>
  <c r="H6362" i="4" s="1"/>
  <c r="G6362" i="4" s="1"/>
  <c r="Q4153" i="4"/>
  <c r="N4156" i="3" s="1"/>
  <c r="P4153" i="4"/>
  <c r="H4153" i="4" s="1"/>
  <c r="G4153" i="4" s="1"/>
  <c r="P7764" i="4"/>
  <c r="H7764" i="4" s="1"/>
  <c r="G7764" i="4" s="1"/>
  <c r="Q7764" i="4"/>
  <c r="N7767" i="3" s="1"/>
  <c r="P4302" i="4"/>
  <c r="H4302" i="4" s="1"/>
  <c r="G4302" i="4" s="1"/>
  <c r="Q4302" i="4"/>
  <c r="N4305" i="3" s="1"/>
  <c r="Q6464" i="4"/>
  <c r="N6467" i="3" s="1"/>
  <c r="P6464" i="4"/>
  <c r="H6464" i="4" s="1"/>
  <c r="G6464" i="4" s="1"/>
  <c r="P7611" i="4"/>
  <c r="H7611" i="4" s="1"/>
  <c r="G7611" i="4" s="1"/>
  <c r="Q7611" i="4"/>
  <c r="N7614" i="3" s="1"/>
  <c r="P5852" i="4"/>
  <c r="H5852" i="4" s="1"/>
  <c r="G5852" i="4" s="1"/>
  <c r="Q5852" i="4"/>
  <c r="N5855" i="3" s="1"/>
  <c r="Q8472" i="4"/>
  <c r="N8475" i="3" s="1"/>
  <c r="P8472" i="4"/>
  <c r="H8472" i="4" s="1"/>
  <c r="G8472" i="4" s="1"/>
  <c r="Q3480" i="4"/>
  <c r="N3483" i="3" s="1"/>
  <c r="P3480" i="4"/>
  <c r="H3480" i="4" s="1"/>
  <c r="G3480" i="4" s="1"/>
  <c r="Q2622" i="4"/>
  <c r="N2625" i="3" s="1"/>
  <c r="P2622" i="4"/>
  <c r="H2622" i="4" s="1"/>
  <c r="G2622" i="4" s="1"/>
  <c r="Q8738" i="4"/>
  <c r="N8741" i="3" s="1"/>
  <c r="P8738" i="4"/>
  <c r="H8738" i="4" s="1"/>
  <c r="G8738" i="4" s="1"/>
  <c r="Q2174" i="4"/>
  <c r="N2177" i="3" s="1"/>
  <c r="P2174" i="4"/>
  <c r="H2174" i="4" s="1"/>
  <c r="G2174" i="4" s="1"/>
  <c r="Q1474" i="4"/>
  <c r="N1477" i="3" s="1"/>
  <c r="P1474" i="4"/>
  <c r="H1474" i="4" s="1"/>
  <c r="G1474" i="4" s="1"/>
  <c r="Q2404" i="4"/>
  <c r="N2407" i="3" s="1"/>
  <c r="P2404" i="4"/>
  <c r="H2404" i="4" s="1"/>
  <c r="G2404" i="4" s="1"/>
  <c r="P6749" i="4"/>
  <c r="H6749" i="4" s="1"/>
  <c r="G6749" i="4" s="1"/>
  <c r="Q6749" i="4"/>
  <c r="N6752" i="3" s="1"/>
  <c r="Q1478" i="4"/>
  <c r="N1481" i="3" s="1"/>
  <c r="P1478" i="4"/>
  <c r="H1478" i="4" s="1"/>
  <c r="G1478" i="4" s="1"/>
  <c r="Q2224" i="4"/>
  <c r="N2227" i="3" s="1"/>
  <c r="P2224" i="4"/>
  <c r="H2224" i="4" s="1"/>
  <c r="G2224" i="4" s="1"/>
  <c r="Q8402" i="4"/>
  <c r="N8405" i="3" s="1"/>
  <c r="P8402" i="4"/>
  <c r="H8402" i="4" s="1"/>
  <c r="G8402" i="4" s="1"/>
  <c r="Q1732" i="4"/>
  <c r="N1735" i="3" s="1"/>
  <c r="P1732" i="4"/>
  <c r="H1732" i="4" s="1"/>
  <c r="G1732" i="4" s="1"/>
  <c r="Q903" i="4"/>
  <c r="N906" i="3" s="1"/>
  <c r="P903" i="4"/>
  <c r="H903" i="4" s="1"/>
  <c r="G903" i="4" s="1"/>
  <c r="Q4781" i="4"/>
  <c r="N4784" i="3" s="1"/>
  <c r="P4781" i="4"/>
  <c r="H4781" i="4" s="1"/>
  <c r="G4781" i="4" s="1"/>
  <c r="Q4010" i="4"/>
  <c r="N4013" i="3" s="1"/>
  <c r="P4010" i="4"/>
  <c r="H4010" i="4" s="1"/>
  <c r="G4010" i="4" s="1"/>
  <c r="P3664" i="4"/>
  <c r="H3664" i="4" s="1"/>
  <c r="G3664" i="4" s="1"/>
  <c r="Q3664" i="4"/>
  <c r="N3667" i="3" s="1"/>
  <c r="Q730" i="4"/>
  <c r="N733" i="3" s="1"/>
  <c r="P730" i="4"/>
  <c r="H730" i="4" s="1"/>
  <c r="G730" i="4" s="1"/>
  <c r="Q936" i="4"/>
  <c r="N939" i="3" s="1"/>
  <c r="P936" i="4"/>
  <c r="H936" i="4" s="1"/>
  <c r="G936" i="4" s="1"/>
  <c r="Q787" i="4"/>
  <c r="N790" i="3" s="1"/>
  <c r="P787" i="4"/>
  <c r="H787" i="4" s="1"/>
  <c r="G787" i="4" s="1"/>
  <c r="Q6353" i="4"/>
  <c r="N6356" i="3" s="1"/>
  <c r="P6353" i="4"/>
  <c r="H6353" i="4" s="1"/>
  <c r="G6353" i="4" s="1"/>
  <c r="P3861" i="4"/>
  <c r="H3861" i="4" s="1"/>
  <c r="G3861" i="4" s="1"/>
  <c r="Q3861" i="4"/>
  <c r="N3864" i="3" s="1"/>
  <c r="Q5545" i="4"/>
  <c r="N5548" i="3" s="1"/>
  <c r="P5545" i="4"/>
  <c r="H5545" i="4" s="1"/>
  <c r="G5545" i="4" s="1"/>
  <c r="P7310" i="4"/>
  <c r="H7310" i="4" s="1"/>
  <c r="G7310" i="4" s="1"/>
  <c r="Q7310" i="4"/>
  <c r="N7313" i="3" s="1"/>
  <c r="P8330" i="4"/>
  <c r="H8330" i="4" s="1"/>
  <c r="G8330" i="4" s="1"/>
  <c r="Q8330" i="4"/>
  <c r="N8333" i="3" s="1"/>
  <c r="Q5160" i="4"/>
  <c r="N5163" i="3" s="1"/>
  <c r="P5160" i="4"/>
  <c r="H5160" i="4" s="1"/>
  <c r="G5160" i="4" s="1"/>
  <c r="Q3137" i="4"/>
  <c r="N3140" i="3" s="1"/>
  <c r="P3137" i="4"/>
  <c r="H3137" i="4" s="1"/>
  <c r="G3137" i="4" s="1"/>
  <c r="Q4397" i="4"/>
  <c r="N4400" i="3" s="1"/>
  <c r="P4397" i="4"/>
  <c r="H4397" i="4" s="1"/>
  <c r="G4397" i="4" s="1"/>
  <c r="Q5236" i="4"/>
  <c r="N5239" i="3" s="1"/>
  <c r="P5236" i="4"/>
  <c r="H5236" i="4" s="1"/>
  <c r="G5236" i="4" s="1"/>
  <c r="Q3302" i="4"/>
  <c r="N3305" i="3" s="1"/>
  <c r="P3302" i="4"/>
  <c r="H3302" i="4" s="1"/>
  <c r="G3302" i="4" s="1"/>
  <c r="Q3040" i="4"/>
  <c r="N3043" i="3" s="1"/>
  <c r="P3040" i="4"/>
  <c r="H3040" i="4" s="1"/>
  <c r="G3040" i="4" s="1"/>
  <c r="P3605" i="4"/>
  <c r="H3605" i="4" s="1"/>
  <c r="G3605" i="4" s="1"/>
  <c r="Q3605" i="4"/>
  <c r="N3608" i="3" s="1"/>
  <c r="Q5874" i="4"/>
  <c r="P5874" i="4"/>
  <c r="H5874" i="4" s="1"/>
  <c r="G5874" i="4" s="1"/>
  <c r="Q2900" i="4"/>
  <c r="N2903" i="3" s="1"/>
  <c r="P2900" i="4"/>
  <c r="H2900" i="4" s="1"/>
  <c r="G2900" i="4" s="1"/>
  <c r="P7279" i="4"/>
  <c r="H7279" i="4" s="1"/>
  <c r="G7279" i="4" s="1"/>
  <c r="Q7279" i="4"/>
  <c r="N7282" i="3" s="1"/>
  <c r="Q1828" i="4"/>
  <c r="N1831" i="3" s="1"/>
  <c r="P1828" i="4"/>
  <c r="H1828" i="4" s="1"/>
  <c r="G1828" i="4" s="1"/>
  <c r="Q2168" i="4"/>
  <c r="N2171" i="3" s="1"/>
  <c r="P2168" i="4"/>
  <c r="H2168" i="4" s="1"/>
  <c r="G2168" i="4" s="1"/>
  <c r="Q3006" i="4"/>
  <c r="N3009" i="3" s="1"/>
  <c r="P3006" i="4"/>
  <c r="H3006" i="4" s="1"/>
  <c r="G3006" i="4" s="1"/>
  <c r="Q6117" i="4"/>
  <c r="N6120" i="3" s="1"/>
  <c r="P6117" i="4"/>
  <c r="H6117" i="4" s="1"/>
  <c r="G6117" i="4" s="1"/>
  <c r="Q965" i="4"/>
  <c r="N968" i="3" s="1"/>
  <c r="P965" i="4"/>
  <c r="H965" i="4" s="1"/>
  <c r="G965" i="4" s="1"/>
  <c r="Q694" i="4"/>
  <c r="N697" i="3" s="1"/>
  <c r="P694" i="4"/>
  <c r="H694" i="4" s="1"/>
  <c r="G694" i="4" s="1"/>
  <c r="Q2527" i="4"/>
  <c r="N2530" i="3" s="1"/>
  <c r="P2527" i="4"/>
  <c r="H2527" i="4" s="1"/>
  <c r="G2527" i="4" s="1"/>
  <c r="Q8306" i="4"/>
  <c r="N8309" i="3" s="1"/>
  <c r="P8306" i="4"/>
  <c r="H8306" i="4" s="1"/>
  <c r="G8306" i="4" s="1"/>
  <c r="Q2593" i="4"/>
  <c r="N2596" i="3" s="1"/>
  <c r="P2593" i="4"/>
  <c r="H2593" i="4" s="1"/>
  <c r="G2593" i="4" s="1"/>
  <c r="P6697" i="4"/>
  <c r="H6697" i="4" s="1"/>
  <c r="G6697" i="4" s="1"/>
  <c r="Q6697" i="4"/>
  <c r="N6700" i="3" s="1"/>
  <c r="P6725" i="4"/>
  <c r="H6725" i="4" s="1"/>
  <c r="G6725" i="4" s="1"/>
  <c r="Q6725" i="4"/>
  <c r="N6728" i="3" s="1"/>
  <c r="Q5761" i="4"/>
  <c r="N5764" i="3" s="1"/>
  <c r="P5761" i="4"/>
  <c r="H5761" i="4" s="1"/>
  <c r="G5761" i="4" s="1"/>
  <c r="Q6098" i="4"/>
  <c r="N6101" i="3" s="1"/>
  <c r="P6098" i="4"/>
  <c r="H6098" i="4" s="1"/>
  <c r="G6098" i="4" s="1"/>
  <c r="Q1675" i="4"/>
  <c r="N1678" i="3" s="1"/>
  <c r="P1675" i="4"/>
  <c r="H1675" i="4" s="1"/>
  <c r="G1675" i="4" s="1"/>
  <c r="P4355" i="4"/>
  <c r="H4355" i="4" s="1"/>
  <c r="G4355" i="4" s="1"/>
  <c r="Q4355" i="4"/>
  <c r="N4358" i="3" s="1"/>
  <c r="Q1943" i="4"/>
  <c r="N1946" i="3" s="1"/>
  <c r="P1943" i="4"/>
  <c r="H1943" i="4" s="1"/>
  <c r="G1943" i="4" s="1"/>
  <c r="Q2985" i="4"/>
  <c r="N2988" i="3" s="1"/>
  <c r="P2985" i="4"/>
  <c r="H2985" i="4" s="1"/>
  <c r="G2985" i="4" s="1"/>
  <c r="Q2495" i="4"/>
  <c r="N2498" i="3" s="1"/>
  <c r="P2495" i="4"/>
  <c r="H2495" i="4" s="1"/>
  <c r="G2495" i="4" s="1"/>
  <c r="P1741" i="4"/>
  <c r="H1741" i="4" s="1"/>
  <c r="G1741" i="4" s="1"/>
  <c r="Q1741" i="4"/>
  <c r="N1744" i="3" s="1"/>
  <c r="P3253" i="4"/>
  <c r="H3253" i="4" s="1"/>
  <c r="G3253" i="4" s="1"/>
  <c r="Q3253" i="4"/>
  <c r="N3256" i="3" s="1"/>
  <c r="Q782" i="4"/>
  <c r="N785" i="3" s="1"/>
  <c r="P782" i="4"/>
  <c r="H782" i="4" s="1"/>
  <c r="G782" i="4" s="1"/>
  <c r="Q2417" i="4"/>
  <c r="P2417" i="4"/>
  <c r="H2417" i="4" s="1"/>
  <c r="G2417" i="4" s="1"/>
  <c r="Q2623" i="4"/>
  <c r="P2623" i="4"/>
  <c r="H2623" i="4" s="1"/>
  <c r="G2623" i="4" s="1"/>
  <c r="Q1389" i="4"/>
  <c r="N1392" i="3" s="1"/>
  <c r="P1389" i="4"/>
  <c r="H1389" i="4" s="1"/>
  <c r="G1389" i="4" s="1"/>
  <c r="P2973" i="4"/>
  <c r="H2973" i="4" s="1"/>
  <c r="G2973" i="4" s="1"/>
  <c r="Q2973" i="4"/>
  <c r="N2976" i="3" s="1"/>
  <c r="Q728" i="4"/>
  <c r="N731" i="3" s="1"/>
  <c r="P728" i="4"/>
  <c r="H728" i="4" s="1"/>
  <c r="G728" i="4" s="1"/>
  <c r="Q1561" i="4"/>
  <c r="N1564" i="3" s="1"/>
  <c r="P1561" i="4"/>
  <c r="H1561" i="4" s="1"/>
  <c r="G1561" i="4" s="1"/>
  <c r="Q1939" i="4"/>
  <c r="N1942" i="3" s="1"/>
  <c r="P1939" i="4"/>
  <c r="H1939" i="4" s="1"/>
  <c r="G1939" i="4" s="1"/>
  <c r="Q2331" i="4"/>
  <c r="N2334" i="3" s="1"/>
  <c r="P2331" i="4"/>
  <c r="H2331" i="4" s="1"/>
  <c r="G2331" i="4" s="1"/>
  <c r="Q2843" i="4"/>
  <c r="N2846" i="3" s="1"/>
  <c r="P2843" i="4"/>
  <c r="H2843" i="4" s="1"/>
  <c r="G2843" i="4" s="1"/>
  <c r="Q3710" i="4"/>
  <c r="N3713" i="3" s="1"/>
  <c r="P3710" i="4"/>
  <c r="H3710" i="4" s="1"/>
  <c r="G3710" i="4" s="1"/>
  <c r="Q5517" i="4"/>
  <c r="N5520" i="3" s="1"/>
  <c r="P5517" i="4"/>
  <c r="H5517" i="4" s="1"/>
  <c r="G5517" i="4" s="1"/>
  <c r="Q6803" i="4"/>
  <c r="N6806" i="3" s="1"/>
  <c r="P6803" i="4"/>
  <c r="H6803" i="4" s="1"/>
  <c r="G6803" i="4" s="1"/>
  <c r="P8114" i="4"/>
  <c r="H8114" i="4" s="1"/>
  <c r="G8114" i="4" s="1"/>
  <c r="Q8114" i="4"/>
  <c r="N8117" i="3" s="1"/>
  <c r="Q214" i="4"/>
  <c r="N217" i="3" s="1"/>
  <c r="P214" i="4"/>
  <c r="H214" i="4" s="1"/>
  <c r="G214" i="4" s="1"/>
  <c r="Q778" i="4"/>
  <c r="N781" i="3" s="1"/>
  <c r="P778" i="4"/>
  <c r="H778" i="4" s="1"/>
  <c r="G778" i="4" s="1"/>
  <c r="Q1593" i="4"/>
  <c r="N1596" i="3" s="1"/>
  <c r="P1593" i="4"/>
  <c r="H1593" i="4" s="1"/>
  <c r="G1593" i="4" s="1"/>
  <c r="Q1985" i="4"/>
  <c r="P1985" i="4"/>
  <c r="H1985" i="4" s="1"/>
  <c r="G1985" i="4" s="1"/>
  <c r="P2413" i="4"/>
  <c r="H2413" i="4" s="1"/>
  <c r="G2413" i="4" s="1"/>
  <c r="Q2413" i="4"/>
  <c r="N2416" i="3" s="1"/>
  <c r="P2797" i="4"/>
  <c r="H2797" i="4" s="1"/>
  <c r="G2797" i="4" s="1"/>
  <c r="Q2797" i="4"/>
  <c r="N2800" i="3" s="1"/>
  <c r="Q3167" i="4"/>
  <c r="N3170" i="3" s="1"/>
  <c r="P3167" i="4"/>
  <c r="H3167" i="4" s="1"/>
  <c r="G3167" i="4" s="1"/>
  <c r="Q5285" i="4"/>
  <c r="N5288" i="3" s="1"/>
  <c r="P5285" i="4"/>
  <c r="H5285" i="4" s="1"/>
  <c r="G5285" i="4" s="1"/>
  <c r="P6773" i="4"/>
  <c r="H6773" i="4" s="1"/>
  <c r="G6773" i="4" s="1"/>
  <c r="Q6773" i="4"/>
  <c r="N6776" i="3" s="1"/>
  <c r="Q8103" i="4"/>
  <c r="N8106" i="3" s="1"/>
  <c r="P8103" i="4"/>
  <c r="H8103" i="4" s="1"/>
  <c r="G8103" i="4" s="1"/>
  <c r="Q762" i="4"/>
  <c r="N765" i="3" s="1"/>
  <c r="P762" i="4"/>
  <c r="H762" i="4" s="1"/>
  <c r="G762" i="4" s="1"/>
  <c r="Q2675" i="4"/>
  <c r="N2678" i="3" s="1"/>
  <c r="P2675" i="4"/>
  <c r="H2675" i="4" s="1"/>
  <c r="G2675" i="4" s="1"/>
  <c r="Q5377" i="4"/>
  <c r="N5380" i="3" s="1"/>
  <c r="P5377" i="4"/>
  <c r="H5377" i="4" s="1"/>
  <c r="G5377" i="4" s="1"/>
  <c r="Q98" i="4"/>
  <c r="N101" i="3" s="1"/>
  <c r="P98" i="4"/>
  <c r="H98" i="4" s="1"/>
  <c r="G98" i="4" s="1"/>
  <c r="Q680" i="4"/>
  <c r="N683" i="3" s="1"/>
  <c r="P680" i="4"/>
  <c r="H680" i="4" s="1"/>
  <c r="G680" i="4" s="1"/>
  <c r="Q1497" i="4"/>
  <c r="N1500" i="3" s="1"/>
  <c r="P1497" i="4"/>
  <c r="H1497" i="4" s="1"/>
  <c r="G1497" i="4" s="1"/>
  <c r="Q1863" i="4"/>
  <c r="N1866" i="3" s="1"/>
  <c r="P1863" i="4"/>
  <c r="H1863" i="4" s="1"/>
  <c r="G1863" i="4" s="1"/>
  <c r="Q2223" i="4"/>
  <c r="N2226" i="3" s="1"/>
  <c r="P2223" i="4"/>
  <c r="H2223" i="4" s="1"/>
  <c r="G2223" i="4" s="1"/>
  <c r="P2549" i="4"/>
  <c r="H2549" i="4" s="1"/>
  <c r="G2549" i="4" s="1"/>
  <c r="Q2549" i="4"/>
  <c r="N2552" i="3" s="1"/>
  <c r="P2925" i="4"/>
  <c r="H2925" i="4" s="1"/>
  <c r="G2925" i="4" s="1"/>
  <c r="Q2925" i="4"/>
  <c r="N2928" i="3" s="1"/>
  <c r="Q4241" i="4"/>
  <c r="N4244" i="3" s="1"/>
  <c r="P4241" i="4"/>
  <c r="H4241" i="4" s="1"/>
  <c r="G4241" i="4" s="1"/>
  <c r="Q5957" i="4"/>
  <c r="N5960" i="3" s="1"/>
  <c r="P5957" i="4"/>
  <c r="H5957" i="4" s="1"/>
  <c r="G5957" i="4" s="1"/>
  <c r="P8076" i="4"/>
  <c r="H8076" i="4" s="1"/>
  <c r="G8076" i="4" s="1"/>
  <c r="Q8076" i="4"/>
  <c r="N8079" i="3" s="1"/>
  <c r="Q848" i="4"/>
  <c r="N851" i="3" s="1"/>
  <c r="P848" i="4"/>
  <c r="H848" i="4" s="1"/>
  <c r="G848" i="4" s="1"/>
  <c r="Q2435" i="4"/>
  <c r="N2438" i="3" s="1"/>
  <c r="P2435" i="4"/>
  <c r="H2435" i="4" s="1"/>
  <c r="G2435" i="4" s="1"/>
  <c r="Q4924" i="4"/>
  <c r="N4927" i="3" s="1"/>
  <c r="P4924" i="4"/>
  <c r="H4924" i="4" s="1"/>
  <c r="G4924" i="4" s="1"/>
  <c r="Q246" i="4"/>
  <c r="N249" i="3" s="1"/>
  <c r="P246" i="4"/>
  <c r="H246" i="4" s="1"/>
  <c r="G246" i="4" s="1"/>
  <c r="Q1499" i="4"/>
  <c r="N1502" i="3" s="1"/>
  <c r="P1499" i="4"/>
  <c r="H1499" i="4" s="1"/>
  <c r="G1499" i="4" s="1"/>
  <c r="Q1891" i="4"/>
  <c r="N1894" i="3" s="1"/>
  <c r="P1891" i="4"/>
  <c r="H1891" i="4" s="1"/>
  <c r="G1891" i="4" s="1"/>
  <c r="Q2343" i="4"/>
  <c r="N2346" i="3" s="1"/>
  <c r="P2343" i="4"/>
  <c r="H2343" i="4" s="1"/>
  <c r="G2343" i="4" s="1"/>
  <c r="Q2727" i="4"/>
  <c r="N2730" i="3" s="1"/>
  <c r="P2727" i="4"/>
  <c r="H2727" i="4" s="1"/>
  <c r="G2727" i="4" s="1"/>
  <c r="P3085" i="4"/>
  <c r="H3085" i="4" s="1"/>
  <c r="G3085" i="4" s="1"/>
  <c r="Q3085" i="4"/>
  <c r="N3088" i="3" s="1"/>
  <c r="Q4761" i="4"/>
  <c r="N4764" i="3" s="1"/>
  <c r="P4761" i="4"/>
  <c r="H4761" i="4" s="1"/>
  <c r="G4761" i="4" s="1"/>
  <c r="Q6248" i="4"/>
  <c r="N6251" i="3" s="1"/>
  <c r="P6248" i="4"/>
  <c r="H6248" i="4" s="1"/>
  <c r="G6248" i="4" s="1"/>
  <c r="Q7218" i="4"/>
  <c r="P7218" i="4"/>
  <c r="H7218" i="4" s="1"/>
  <c r="G7218" i="4" s="1"/>
  <c r="Q8642" i="4"/>
  <c r="N8645" i="3" s="1"/>
  <c r="P8642" i="4"/>
  <c r="H8642" i="4" s="1"/>
  <c r="G8642" i="4" s="1"/>
  <c r="Q1915" i="4"/>
  <c r="N1918" i="3" s="1"/>
  <c r="P1915" i="4"/>
  <c r="H1915" i="4" s="1"/>
  <c r="G1915" i="4" s="1"/>
  <c r="Q3019" i="4"/>
  <c r="N3022" i="3" s="1"/>
  <c r="P3019" i="4"/>
  <c r="H3019" i="4" s="1"/>
  <c r="G3019" i="4" s="1"/>
  <c r="Q7150" i="4"/>
  <c r="N7153" i="3" s="1"/>
  <c r="P7150" i="4"/>
  <c r="H7150" i="4" s="1"/>
  <c r="G7150" i="4" s="1"/>
  <c r="Q118" i="4"/>
  <c r="N121" i="3" s="1"/>
  <c r="P118" i="4"/>
  <c r="H118" i="4" s="1"/>
  <c r="G118" i="4" s="1"/>
  <c r="Q158" i="4"/>
  <c r="N161" i="3" s="1"/>
  <c r="P158" i="4"/>
  <c r="H158" i="4" s="1"/>
  <c r="G158" i="4" s="1"/>
  <c r="Q774" i="4"/>
  <c r="N777" i="3" s="1"/>
  <c r="P774" i="4"/>
  <c r="H774" i="4" s="1"/>
  <c r="G774" i="4" s="1"/>
  <c r="Q1429" i="4"/>
  <c r="P1429" i="4"/>
  <c r="H1429" i="4" s="1"/>
  <c r="G1429" i="4" s="1"/>
  <c r="Q1811" i="4"/>
  <c r="N1814" i="3" s="1"/>
  <c r="P1811" i="4"/>
  <c r="H1811" i="4" s="1"/>
  <c r="G1811" i="4" s="1"/>
  <c r="Q2187" i="4"/>
  <c r="N2190" i="3" s="1"/>
  <c r="P2187" i="4"/>
  <c r="H2187" i="4" s="1"/>
  <c r="G2187" i="4" s="1"/>
  <c r="Q2553" i="4"/>
  <c r="N2556" i="3" s="1"/>
  <c r="P2553" i="4"/>
  <c r="H2553" i="4" s="1"/>
  <c r="G2553" i="4" s="1"/>
  <c r="Q2809" i="4"/>
  <c r="N2812" i="3" s="1"/>
  <c r="P2809" i="4"/>
  <c r="H2809" i="4" s="1"/>
  <c r="G2809" i="4" s="1"/>
  <c r="Q3854" i="4"/>
  <c r="N3857" i="3" s="1"/>
  <c r="P3854" i="4"/>
  <c r="H3854" i="4" s="1"/>
  <c r="G3854" i="4" s="1"/>
  <c r="P5676" i="4"/>
  <c r="H5676" i="4" s="1"/>
  <c r="G5676" i="4" s="1"/>
  <c r="Q5676" i="4"/>
  <c r="N5679" i="3" s="1"/>
  <c r="Q7030" i="4"/>
  <c r="N7033" i="3" s="1"/>
  <c r="P7030" i="4"/>
  <c r="H7030" i="4" s="1"/>
  <c r="G7030" i="4" s="1"/>
  <c r="Q8554" i="4"/>
  <c r="P8554" i="4"/>
  <c r="H8554" i="4" s="1"/>
  <c r="G8554" i="4" s="1"/>
  <c r="Q4257" i="4"/>
  <c r="N4260" i="3" s="1"/>
  <c r="P4257" i="4"/>
  <c r="H4257" i="4" s="1"/>
  <c r="G4257" i="4" s="1"/>
  <c r="Q4934" i="4"/>
  <c r="N4937" i="3" s="1"/>
  <c r="P4934" i="4"/>
  <c r="H4934" i="4" s="1"/>
  <c r="G4934" i="4" s="1"/>
  <c r="P5668" i="4"/>
  <c r="H5668" i="4" s="1"/>
  <c r="G5668" i="4" s="1"/>
  <c r="Q5668" i="4"/>
  <c r="N5671" i="3" s="1"/>
  <c r="Q6250" i="4"/>
  <c r="N6253" i="3" s="1"/>
  <c r="P6250" i="4"/>
  <c r="H6250" i="4" s="1"/>
  <c r="G6250" i="4" s="1"/>
  <c r="P6767" i="4"/>
  <c r="H6767" i="4" s="1"/>
  <c r="G6767" i="4" s="1"/>
  <c r="Q6767" i="4"/>
  <c r="N6770" i="3" s="1"/>
  <c r="P7152" i="4"/>
  <c r="H7152" i="4" s="1"/>
  <c r="G7152" i="4" s="1"/>
  <c r="Q7152" i="4"/>
  <c r="N7155" i="3" s="1"/>
  <c r="Q8126" i="4"/>
  <c r="N8129" i="3" s="1"/>
  <c r="P8126" i="4"/>
  <c r="H8126" i="4" s="1"/>
  <c r="G8126" i="4" s="1"/>
  <c r="Q8749" i="4"/>
  <c r="N8752" i="3" s="1"/>
  <c r="P8749" i="4"/>
  <c r="H8749" i="4" s="1"/>
  <c r="G8749" i="4" s="1"/>
  <c r="Q4401" i="4"/>
  <c r="N4404" i="3" s="1"/>
  <c r="P4401" i="4"/>
  <c r="H4401" i="4" s="1"/>
  <c r="G4401" i="4" s="1"/>
  <c r="Q5257" i="4"/>
  <c r="N5260" i="3" s="1"/>
  <c r="P5257" i="4"/>
  <c r="H5257" i="4" s="1"/>
  <c r="G5257" i="4" s="1"/>
  <c r="Q5997" i="4"/>
  <c r="N6000" i="3" s="1"/>
  <c r="P5997" i="4"/>
  <c r="H5997" i="4" s="1"/>
  <c r="G5997" i="4" s="1"/>
  <c r="Q6651" i="4"/>
  <c r="N6654" i="3" s="1"/>
  <c r="P6651" i="4"/>
  <c r="H6651" i="4" s="1"/>
  <c r="G6651" i="4" s="1"/>
  <c r="P7128" i="4"/>
  <c r="H7128" i="4" s="1"/>
  <c r="G7128" i="4" s="1"/>
  <c r="Q7128" i="4"/>
  <c r="N7131" i="3" s="1"/>
  <c r="P7921" i="4"/>
  <c r="H7921" i="4" s="1"/>
  <c r="G7921" i="4" s="1"/>
  <c r="Q7921" i="4"/>
  <c r="N7924" i="3" s="1"/>
  <c r="Q8626" i="4"/>
  <c r="N8629" i="3" s="1"/>
  <c r="P8626" i="4"/>
  <c r="H8626" i="4" s="1"/>
  <c r="G8626" i="4" s="1"/>
  <c r="P4427" i="4"/>
  <c r="H4427" i="4" s="1"/>
  <c r="G4427" i="4" s="1"/>
  <c r="Q4427" i="4"/>
  <c r="N4430" i="3" s="1"/>
  <c r="Q5005" i="4"/>
  <c r="P5005" i="4"/>
  <c r="H5005" i="4" s="1"/>
  <c r="G5005" i="4" s="1"/>
  <c r="Q5754" i="4"/>
  <c r="N5757" i="3" s="1"/>
  <c r="P5754" i="4"/>
  <c r="H5754" i="4" s="1"/>
  <c r="G5754" i="4" s="1"/>
  <c r="P6500" i="4"/>
  <c r="H6500" i="4" s="1"/>
  <c r="G6500" i="4" s="1"/>
  <c r="Q6500" i="4"/>
  <c r="N6503" i="3" s="1"/>
  <c r="Q6857" i="4"/>
  <c r="N6860" i="3" s="1"/>
  <c r="P6857" i="4"/>
  <c r="H6857" i="4" s="1"/>
  <c r="G6857" i="4" s="1"/>
  <c r="Q7201" i="4"/>
  <c r="N7204" i="3" s="1"/>
  <c r="P7201" i="4"/>
  <c r="H7201" i="4" s="1"/>
  <c r="G7201" i="4" s="1"/>
  <c r="P8154" i="4"/>
  <c r="H8154" i="4" s="1"/>
  <c r="G8154" i="4" s="1"/>
  <c r="Q8154" i="4"/>
  <c r="N8157" i="3" s="1"/>
  <c r="Q3966" i="4"/>
  <c r="N3969" i="3" s="1"/>
  <c r="P3966" i="4"/>
  <c r="H3966" i="4" s="1"/>
  <c r="G3966" i="4" s="1"/>
  <c r="Q4963" i="4"/>
  <c r="N4966" i="3" s="1"/>
  <c r="P4963" i="4"/>
  <c r="H4963" i="4" s="1"/>
  <c r="G4963" i="4" s="1"/>
  <c r="Q5705" i="4"/>
  <c r="N5708" i="3" s="1"/>
  <c r="P5705" i="4"/>
  <c r="H5705" i="4" s="1"/>
  <c r="G5705" i="4" s="1"/>
  <c r="P6538" i="4"/>
  <c r="H6538" i="4" s="1"/>
  <c r="G6538" i="4" s="1"/>
  <c r="Q6538" i="4"/>
  <c r="N6541" i="3" s="1"/>
  <c r="P7008" i="4"/>
  <c r="H7008" i="4" s="1"/>
  <c r="G7008" i="4" s="1"/>
  <c r="Q7008" i="4"/>
  <c r="N7011" i="3" s="1"/>
  <c r="Q7806" i="4"/>
  <c r="N7809" i="3" s="1"/>
  <c r="P7806" i="4"/>
  <c r="H7806" i="4" s="1"/>
  <c r="G7806" i="4" s="1"/>
  <c r="Q8763" i="4"/>
  <c r="N8766" i="3" s="1"/>
  <c r="P8763" i="4"/>
  <c r="H8763" i="4" s="1"/>
  <c r="G8763" i="4" s="1"/>
  <c r="Q7472" i="4"/>
  <c r="N7475" i="3" s="1"/>
  <c r="P7472" i="4"/>
  <c r="H7472" i="4" s="1"/>
  <c r="G7472" i="4" s="1"/>
  <c r="Q4556" i="4"/>
  <c r="N4559" i="3" s="1"/>
  <c r="P4556" i="4"/>
  <c r="H4556" i="4" s="1"/>
  <c r="G4556" i="4" s="1"/>
  <c r="P7180" i="4"/>
  <c r="H7180" i="4" s="1"/>
  <c r="G7180" i="4" s="1"/>
  <c r="Q7180" i="4"/>
  <c r="N7183" i="3" s="1"/>
  <c r="P7246" i="4"/>
  <c r="H7246" i="4" s="1"/>
  <c r="G7246" i="4" s="1"/>
  <c r="Q7246" i="4"/>
  <c r="N7249" i="3" s="1"/>
  <c r="P8115" i="4"/>
  <c r="H8115" i="4" s="1"/>
  <c r="G8115" i="4" s="1"/>
  <c r="Q8115" i="4"/>
  <c r="N8118" i="3" s="1"/>
  <c r="Q8676" i="4"/>
  <c r="N8679" i="3" s="1"/>
  <c r="P8676" i="4"/>
  <c r="H8676" i="4" s="1"/>
  <c r="G8676" i="4" s="1"/>
  <c r="Q8379" i="4"/>
  <c r="N8382" i="3" s="1"/>
  <c r="P8379" i="4"/>
  <c r="H8379" i="4" s="1"/>
  <c r="G8379" i="4" s="1"/>
  <c r="Q8255" i="4"/>
  <c r="N8258" i="3" s="1"/>
  <c r="P8255" i="4"/>
  <c r="H8255" i="4" s="1"/>
  <c r="G8255" i="4" s="1"/>
  <c r="Q7428" i="4"/>
  <c r="N7431" i="3" s="1"/>
  <c r="P7428" i="4"/>
  <c r="H7428" i="4" s="1"/>
  <c r="G7428" i="4" s="1"/>
  <c r="P6670" i="4"/>
  <c r="H6670" i="4" s="1"/>
  <c r="G6670" i="4" s="1"/>
  <c r="Q6670" i="4"/>
  <c r="N6673" i="3" s="1"/>
  <c r="Q5943" i="4"/>
  <c r="N5946" i="3" s="1"/>
  <c r="P5943" i="4"/>
  <c r="H5943" i="4" s="1"/>
  <c r="G5943" i="4" s="1"/>
  <c r="P4762" i="4"/>
  <c r="H4762" i="4" s="1"/>
  <c r="G4762" i="4" s="1"/>
  <c r="Q4762" i="4"/>
  <c r="N4765" i="3" s="1"/>
  <c r="Q5618" i="4"/>
  <c r="N5621" i="3" s="1"/>
  <c r="P5618" i="4"/>
  <c r="H5618" i="4" s="1"/>
  <c r="G5618" i="4" s="1"/>
  <c r="Q5347" i="4"/>
  <c r="P5347" i="4"/>
  <c r="H5347" i="4" s="1"/>
  <c r="G5347" i="4" s="1"/>
  <c r="Q4244" i="4"/>
  <c r="P4244" i="4"/>
  <c r="H4244" i="4" s="1"/>
  <c r="G4244" i="4" s="1"/>
  <c r="P3671" i="4"/>
  <c r="H3671" i="4" s="1"/>
  <c r="G3671" i="4" s="1"/>
  <c r="Q3671" i="4"/>
  <c r="N3674" i="3" s="1"/>
  <c r="P580" i="4"/>
  <c r="H580" i="4" s="1"/>
  <c r="G580" i="4" s="1"/>
  <c r="Q580" i="4"/>
  <c r="N583" i="3" s="1"/>
  <c r="Q1088" i="4"/>
  <c r="N1091" i="3" s="1"/>
  <c r="P1088" i="4"/>
  <c r="H1088" i="4" s="1"/>
  <c r="G1088" i="4" s="1"/>
  <c r="Q6407" i="4"/>
  <c r="N6410" i="3" s="1"/>
  <c r="P6407" i="4"/>
  <c r="H6407" i="4" s="1"/>
  <c r="G6407" i="4" s="1"/>
  <c r="Q6386" i="4"/>
  <c r="N6389" i="3" s="1"/>
  <c r="P6386" i="4"/>
  <c r="H6386" i="4" s="1"/>
  <c r="G6386" i="4" s="1"/>
  <c r="Q8342" i="4"/>
  <c r="N8345" i="3" s="1"/>
  <c r="P8342" i="4"/>
  <c r="H8342" i="4" s="1"/>
  <c r="G8342" i="4" s="1"/>
  <c r="Q6491" i="4"/>
  <c r="N6494" i="3" s="1"/>
  <c r="P6491" i="4"/>
  <c r="H6491" i="4" s="1"/>
  <c r="G6491" i="4" s="1"/>
  <c r="Q1648" i="4"/>
  <c r="N1651" i="3" s="1"/>
  <c r="P1648" i="4"/>
  <c r="H1648" i="4" s="1"/>
  <c r="G1648" i="4" s="1"/>
  <c r="P5700" i="4"/>
  <c r="H5700" i="4" s="1"/>
  <c r="G5700" i="4" s="1"/>
  <c r="Q5700" i="4"/>
  <c r="N5703" i="3" s="1"/>
  <c r="Q1085" i="4"/>
  <c r="N1088" i="3" s="1"/>
  <c r="P1085" i="4"/>
  <c r="H1085" i="4" s="1"/>
  <c r="G1085" i="4" s="1"/>
  <c r="Q8515" i="4"/>
  <c r="N8518" i="3" s="1"/>
  <c r="P8515" i="4"/>
  <c r="H8515" i="4" s="1"/>
  <c r="G8515" i="4" s="1"/>
  <c r="Q8190" i="4"/>
  <c r="N8193" i="3" s="1"/>
  <c r="P8190" i="4"/>
  <c r="H8190" i="4" s="1"/>
  <c r="G8190" i="4" s="1"/>
  <c r="P7800" i="4"/>
  <c r="H7800" i="4" s="1"/>
  <c r="G7800" i="4" s="1"/>
  <c r="Q7800" i="4"/>
  <c r="N7803" i="3" s="1"/>
  <c r="P7267" i="4"/>
  <c r="H7267" i="4" s="1"/>
  <c r="G7267" i="4" s="1"/>
  <c r="Q7267" i="4"/>
  <c r="N7270" i="3" s="1"/>
  <c r="Q6478" i="4"/>
  <c r="N6481" i="3" s="1"/>
  <c r="P6478" i="4"/>
  <c r="H6478" i="4" s="1"/>
  <c r="G6478" i="4" s="1"/>
  <c r="P4696" i="4"/>
  <c r="H4696" i="4" s="1"/>
  <c r="G4696" i="4" s="1"/>
  <c r="Q4696" i="4"/>
  <c r="N4699" i="3" s="1"/>
  <c r="Q5016" i="4"/>
  <c r="N5019" i="3" s="1"/>
  <c r="P5016" i="4"/>
  <c r="H5016" i="4" s="1"/>
  <c r="G5016" i="4" s="1"/>
  <c r="P4888" i="4"/>
  <c r="H4888" i="4" s="1"/>
  <c r="G4888" i="4" s="1"/>
  <c r="Q4888" i="4"/>
  <c r="N4891" i="3" s="1"/>
  <c r="Q3194" i="4"/>
  <c r="N3197" i="3" s="1"/>
  <c r="P3194" i="4"/>
  <c r="H3194" i="4" s="1"/>
  <c r="G3194" i="4" s="1"/>
  <c r="Q4297" i="4"/>
  <c r="N4300" i="3" s="1"/>
  <c r="P4297" i="4"/>
  <c r="H4297" i="4" s="1"/>
  <c r="G4297" i="4" s="1"/>
  <c r="P3505" i="4"/>
  <c r="H3505" i="4" s="1"/>
  <c r="G3505" i="4" s="1"/>
  <c r="Q3505" i="4"/>
  <c r="N3508" i="3" s="1"/>
  <c r="Q675" i="4"/>
  <c r="N678" i="3" s="1"/>
  <c r="P675" i="4"/>
  <c r="H675" i="4" s="1"/>
  <c r="G675" i="4" s="1"/>
  <c r="Q5926" i="4"/>
  <c r="P5926" i="4"/>
  <c r="H5926" i="4" s="1"/>
  <c r="G5926" i="4" s="1"/>
  <c r="Q8344" i="4"/>
  <c r="P8344" i="4"/>
  <c r="H8344" i="4" s="1"/>
  <c r="G8344" i="4" s="1"/>
  <c r="Q3244" i="4"/>
  <c r="N3247" i="3" s="1"/>
  <c r="P3244" i="4"/>
  <c r="H3244" i="4" s="1"/>
  <c r="G3244" i="4" s="1"/>
  <c r="Q4976" i="4"/>
  <c r="N4979" i="3" s="1"/>
  <c r="P4976" i="4"/>
  <c r="H4976" i="4" s="1"/>
  <c r="G4976" i="4" s="1"/>
  <c r="Q6433" i="4"/>
  <c r="N6436" i="3" s="1"/>
  <c r="P6433" i="4"/>
  <c r="H6433" i="4" s="1"/>
  <c r="G6433" i="4" s="1"/>
  <c r="Q1632" i="4"/>
  <c r="N1635" i="3" s="1"/>
  <c r="P1632" i="4"/>
  <c r="H1632" i="4" s="1"/>
  <c r="G1632" i="4" s="1"/>
  <c r="Q5455" i="4"/>
  <c r="N5458" i="3" s="1"/>
  <c r="P5455" i="4"/>
  <c r="H5455" i="4" s="1"/>
  <c r="G5455" i="4" s="1"/>
  <c r="Q1211" i="4"/>
  <c r="N1214" i="3" s="1"/>
  <c r="P1211" i="4"/>
  <c r="H1211" i="4" s="1"/>
  <c r="G1211" i="4" s="1"/>
  <c r="Q7489" i="4"/>
  <c r="N7492" i="3" s="1"/>
  <c r="P7489" i="4"/>
  <c r="H7489" i="4" s="1"/>
  <c r="G7489" i="4" s="1"/>
  <c r="Q6050" i="4"/>
  <c r="N6053" i="3" s="1"/>
  <c r="P6050" i="4"/>
  <c r="H6050" i="4" s="1"/>
  <c r="G6050" i="4" s="1"/>
  <c r="P1108" i="4"/>
  <c r="H1108" i="4" s="1"/>
  <c r="G1108" i="4" s="1"/>
  <c r="Q1108" i="4"/>
  <c r="N1111" i="3" s="1"/>
  <c r="Q2798" i="4"/>
  <c r="N2801" i="3" s="1"/>
  <c r="P2798" i="4"/>
  <c r="H2798" i="4" s="1"/>
  <c r="G2798" i="4" s="1"/>
  <c r="Q2680" i="4"/>
  <c r="P2680" i="4"/>
  <c r="H2680" i="4" s="1"/>
  <c r="G2680" i="4" s="1"/>
  <c r="Q6176" i="4"/>
  <c r="N6179" i="3" s="1"/>
  <c r="P6176" i="4"/>
  <c r="H6176" i="4" s="1"/>
  <c r="G6176" i="4" s="1"/>
  <c r="Q5975" i="4"/>
  <c r="N5978" i="3" s="1"/>
  <c r="P5975" i="4"/>
  <c r="H5975" i="4" s="1"/>
  <c r="G5975" i="4" s="1"/>
  <c r="Q1150" i="4"/>
  <c r="N1153" i="3" s="1"/>
  <c r="P1150" i="4"/>
  <c r="H1150" i="4" s="1"/>
  <c r="G1150" i="4" s="1"/>
  <c r="Q1310" i="4"/>
  <c r="N1313" i="3" s="1"/>
  <c r="P1310" i="4"/>
  <c r="H1310" i="4" s="1"/>
  <c r="G1310" i="4" s="1"/>
  <c r="Q6449" i="4"/>
  <c r="N6452" i="3" s="1"/>
  <c r="P6449" i="4"/>
  <c r="H6449" i="4" s="1"/>
  <c r="G6449" i="4" s="1"/>
  <c r="P7907" i="4"/>
  <c r="H7907" i="4" s="1"/>
  <c r="G7907" i="4" s="1"/>
  <c r="Q7907" i="4"/>
  <c r="N7910" i="3" s="1"/>
  <c r="P4842" i="4"/>
  <c r="H4842" i="4" s="1"/>
  <c r="G4842" i="4" s="1"/>
  <c r="Q4842" i="4"/>
  <c r="N4845" i="3" s="1"/>
  <c r="Q7129" i="4"/>
  <c r="P7129" i="4"/>
  <c r="H7129" i="4" s="1"/>
  <c r="G7129" i="4" s="1"/>
  <c r="Q3491" i="4"/>
  <c r="N3494" i="3" s="1"/>
  <c r="P3491" i="4"/>
  <c r="H3491" i="4" s="1"/>
  <c r="G3491" i="4" s="1"/>
  <c r="P7787" i="4"/>
  <c r="H7787" i="4" s="1"/>
  <c r="G7787" i="4" s="1"/>
  <c r="Q7787" i="4"/>
  <c r="N7790" i="3" s="1"/>
  <c r="Q7453" i="4"/>
  <c r="N7456" i="3" s="1"/>
  <c r="P7453" i="4"/>
  <c r="H7453" i="4" s="1"/>
  <c r="G7453" i="4" s="1"/>
  <c r="Q1149" i="4"/>
  <c r="N1152" i="3" s="1"/>
  <c r="P1149" i="4"/>
  <c r="H1149" i="4" s="1"/>
  <c r="G1149" i="4" s="1"/>
  <c r="Q8471" i="4"/>
  <c r="N8474" i="3" s="1"/>
  <c r="P8471" i="4"/>
  <c r="H8471" i="4" s="1"/>
  <c r="G8471" i="4" s="1"/>
  <c r="P8309" i="4"/>
  <c r="H8309" i="4" s="1"/>
  <c r="G8309" i="4" s="1"/>
  <c r="Q8309" i="4"/>
  <c r="N8312" i="3" s="1"/>
  <c r="P7591" i="4"/>
  <c r="H7591" i="4" s="1"/>
  <c r="G7591" i="4" s="1"/>
  <c r="Q7591" i="4"/>
  <c r="N7594" i="3" s="1"/>
  <c r="P6730" i="4"/>
  <c r="H6730" i="4" s="1"/>
  <c r="G6730" i="4" s="1"/>
  <c r="Q6730" i="4"/>
  <c r="N6733" i="3" s="1"/>
  <c r="Q5467" i="4"/>
  <c r="N5470" i="3" s="1"/>
  <c r="P5467" i="4"/>
  <c r="H5467" i="4" s="1"/>
  <c r="G5467" i="4" s="1"/>
  <c r="P4712" i="4"/>
  <c r="H4712" i="4" s="1"/>
  <c r="G4712" i="4" s="1"/>
  <c r="Q4712" i="4"/>
  <c r="N4715" i="3" s="1"/>
  <c r="Q5096" i="4"/>
  <c r="N5099" i="3" s="1"/>
  <c r="P5096" i="4"/>
  <c r="H5096" i="4" s="1"/>
  <c r="G5096" i="4" s="1"/>
  <c r="P4518" i="4"/>
  <c r="H4518" i="4" s="1"/>
  <c r="G4518" i="4" s="1"/>
  <c r="Q4518" i="4"/>
  <c r="P4867" i="4"/>
  <c r="H4867" i="4" s="1"/>
  <c r="G4867" i="4" s="1"/>
  <c r="Q4867" i="4"/>
  <c r="N4870" i="3" s="1"/>
  <c r="P3979" i="4"/>
  <c r="H3979" i="4" s="1"/>
  <c r="G3979" i="4" s="1"/>
  <c r="Q3979" i="4"/>
  <c r="N3982" i="3" s="1"/>
  <c r="P804" i="4"/>
  <c r="H804" i="4" s="1"/>
  <c r="G804" i="4" s="1"/>
  <c r="Q804" i="4"/>
  <c r="N807" i="3" s="1"/>
  <c r="Q5303" i="4"/>
  <c r="N5306" i="3" s="1"/>
  <c r="P5303" i="4"/>
  <c r="H5303" i="4" s="1"/>
  <c r="G5303" i="4" s="1"/>
  <c r="P7769" i="4"/>
  <c r="H7769" i="4" s="1"/>
  <c r="G7769" i="4" s="1"/>
  <c r="Q7769" i="4"/>
  <c r="N7772" i="3" s="1"/>
  <c r="P3900" i="4"/>
  <c r="H3900" i="4" s="1"/>
  <c r="G3900" i="4" s="1"/>
  <c r="Q3900" i="4"/>
  <c r="N3903" i="3" s="1"/>
  <c r="Q2090" i="4"/>
  <c r="N2093" i="3" s="1"/>
  <c r="P2090" i="4"/>
  <c r="H2090" i="4" s="1"/>
  <c r="G2090" i="4" s="1"/>
  <c r="Q2526" i="4"/>
  <c r="N2529" i="3" s="1"/>
  <c r="P2526" i="4"/>
  <c r="H2526" i="4" s="1"/>
  <c r="G2526" i="4" s="1"/>
  <c r="Q213" i="4"/>
  <c r="N216" i="3" s="1"/>
  <c r="P213" i="4"/>
  <c r="H213" i="4" s="1"/>
  <c r="G213" i="4" s="1"/>
  <c r="P3361" i="4"/>
  <c r="H3361" i="4" s="1"/>
  <c r="G3361" i="4" s="1"/>
  <c r="Q3361" i="4"/>
  <c r="N3364" i="3" s="1"/>
  <c r="P3927" i="4"/>
  <c r="H3927" i="4" s="1"/>
  <c r="G3927" i="4" s="1"/>
  <c r="Q3927" i="4"/>
  <c r="N3930" i="3" s="1"/>
  <c r="Q8303" i="4"/>
  <c r="N8306" i="3" s="1"/>
  <c r="P8303" i="4"/>
  <c r="H8303" i="4" s="1"/>
  <c r="G8303" i="4" s="1"/>
  <c r="Q5783" i="4"/>
  <c r="N5786" i="3" s="1"/>
  <c r="P5783" i="4"/>
  <c r="H5783" i="4" s="1"/>
  <c r="G5783" i="4" s="1"/>
  <c r="P4040" i="4"/>
  <c r="H4040" i="4" s="1"/>
  <c r="G4040" i="4" s="1"/>
  <c r="Q4040" i="4"/>
  <c r="N4043" i="3" s="1"/>
  <c r="P6543" i="4"/>
  <c r="H6543" i="4" s="1"/>
  <c r="G6543" i="4" s="1"/>
  <c r="Q6543" i="4"/>
  <c r="N6546" i="3" s="1"/>
  <c r="Q2928" i="4"/>
  <c r="N2931" i="3" s="1"/>
  <c r="P2928" i="4"/>
  <c r="H2928" i="4" s="1"/>
  <c r="G2928" i="4" s="1"/>
  <c r="Q8001" i="4"/>
  <c r="P8001" i="4"/>
  <c r="H8001" i="4" s="1"/>
  <c r="G8001" i="4" s="1"/>
  <c r="Q5499" i="4"/>
  <c r="N5502" i="3" s="1"/>
  <c r="P5499" i="4"/>
  <c r="H5499" i="4" s="1"/>
  <c r="G5499" i="4" s="1"/>
  <c r="Q5485" i="4"/>
  <c r="N5488" i="3" s="1"/>
  <c r="P5485" i="4"/>
  <c r="H5485" i="4" s="1"/>
  <c r="G5485" i="4" s="1"/>
  <c r="Q538" i="4"/>
  <c r="N541" i="3" s="1"/>
  <c r="P538" i="4"/>
  <c r="H538" i="4" s="1"/>
  <c r="G538" i="4" s="1"/>
  <c r="P4863" i="4"/>
  <c r="H4863" i="4" s="1"/>
  <c r="G4863" i="4" s="1"/>
  <c r="Q4863" i="4"/>
  <c r="N4866" i="3" s="1"/>
  <c r="Q5978" i="4"/>
  <c r="N5981" i="3" s="1"/>
  <c r="P5978" i="4"/>
  <c r="H5978" i="4" s="1"/>
  <c r="G5978" i="4" s="1"/>
  <c r="Q1179" i="4"/>
  <c r="N1182" i="3" s="1"/>
  <c r="P1179" i="4"/>
  <c r="H1179" i="4" s="1"/>
  <c r="G1179" i="4" s="1"/>
  <c r="P8003" i="4"/>
  <c r="H8003" i="4" s="1"/>
  <c r="G8003" i="4" s="1"/>
  <c r="Q8003" i="4"/>
  <c r="N8006" i="3" s="1"/>
  <c r="Q5969" i="4"/>
  <c r="N5972" i="3" s="1"/>
  <c r="P5969" i="4"/>
  <c r="H5969" i="4" s="1"/>
  <c r="G5969" i="4" s="1"/>
  <c r="Q6025" i="4"/>
  <c r="N6028" i="3" s="1"/>
  <c r="P6025" i="4"/>
  <c r="H6025" i="4" s="1"/>
  <c r="G6025" i="4" s="1"/>
  <c r="P284" i="4"/>
  <c r="H284" i="4" s="1"/>
  <c r="G284" i="4" s="1"/>
  <c r="Q284" i="4"/>
  <c r="N287" i="3" s="1"/>
  <c r="Q1320" i="4"/>
  <c r="N1323" i="3" s="1"/>
  <c r="P1320" i="4"/>
  <c r="H1320" i="4" s="1"/>
  <c r="G1320" i="4" s="1"/>
  <c r="Q1408" i="4"/>
  <c r="N1411" i="3" s="1"/>
  <c r="P1408" i="4"/>
  <c r="H1408" i="4" s="1"/>
  <c r="G1408" i="4" s="1"/>
  <c r="P8198" i="4"/>
  <c r="H8198" i="4" s="1"/>
  <c r="G8198" i="4" s="1"/>
  <c r="Q8198" i="4"/>
  <c r="N8201" i="3" s="1"/>
  <c r="Q7632" i="4"/>
  <c r="N7635" i="3" s="1"/>
  <c r="P7632" i="4"/>
  <c r="H7632" i="4" s="1"/>
  <c r="G7632" i="4" s="1"/>
  <c r="P6972" i="4"/>
  <c r="H6972" i="4" s="1"/>
  <c r="G6972" i="4" s="1"/>
  <c r="Q6972" i="4"/>
  <c r="N6975" i="3" s="1"/>
  <c r="Q6454" i="4"/>
  <c r="N6457" i="3" s="1"/>
  <c r="P6454" i="4"/>
  <c r="H6454" i="4" s="1"/>
  <c r="G6454" i="4" s="1"/>
  <c r="Q6007" i="4"/>
  <c r="N6010" i="3" s="1"/>
  <c r="P6007" i="4"/>
  <c r="H6007" i="4" s="1"/>
  <c r="G6007" i="4" s="1"/>
  <c r="P4710" i="4"/>
  <c r="H4710" i="4" s="1"/>
  <c r="G4710" i="4" s="1"/>
  <c r="Q4710" i="4"/>
  <c r="N4713" i="3" s="1"/>
  <c r="Q6187" i="4"/>
  <c r="N6190" i="3" s="1"/>
  <c r="P6187" i="4"/>
  <c r="H6187" i="4" s="1"/>
  <c r="G6187" i="4" s="1"/>
  <c r="P4507" i="4"/>
  <c r="H4507" i="4" s="1"/>
  <c r="G4507" i="4" s="1"/>
  <c r="Q4507" i="4"/>
  <c r="N4510" i="3" s="1"/>
  <c r="Q3793" i="4"/>
  <c r="N3796" i="3" s="1"/>
  <c r="P3793" i="4"/>
  <c r="H3793" i="4" s="1"/>
  <c r="G3793" i="4" s="1"/>
  <c r="P3627" i="4"/>
  <c r="H3627" i="4" s="1"/>
  <c r="G3627" i="4" s="1"/>
  <c r="Q3627" i="4"/>
  <c r="N3630" i="3" s="1"/>
  <c r="P644" i="4"/>
  <c r="H644" i="4" s="1"/>
  <c r="G644" i="4" s="1"/>
  <c r="Q644" i="4"/>
  <c r="N647" i="3" s="1"/>
  <c r="Q315" i="4"/>
  <c r="P315" i="4"/>
  <c r="H315" i="4" s="1"/>
  <c r="G315" i="4" s="1"/>
  <c r="P6575" i="4"/>
  <c r="H6575" i="4" s="1"/>
  <c r="G6575" i="4" s="1"/>
  <c r="Q6575" i="4"/>
  <c r="N6578" i="3" s="1"/>
  <c r="Q7686" i="4"/>
  <c r="N7689" i="3" s="1"/>
  <c r="P7686" i="4"/>
  <c r="H7686" i="4" s="1"/>
  <c r="G7686" i="4" s="1"/>
  <c r="P4922" i="4"/>
  <c r="H4922" i="4" s="1"/>
  <c r="G4922" i="4" s="1"/>
  <c r="Q4922" i="4"/>
  <c r="N4925" i="3" s="1"/>
  <c r="P1324" i="4"/>
  <c r="H1324" i="4" s="1"/>
  <c r="G1324" i="4" s="1"/>
  <c r="Q1324" i="4"/>
  <c r="N1327" i="3" s="1"/>
  <c r="Q6245" i="4"/>
  <c r="N6248" i="3" s="1"/>
  <c r="P6245" i="4"/>
  <c r="H6245" i="4" s="1"/>
  <c r="G6245" i="4" s="1"/>
  <c r="Q807" i="4"/>
  <c r="N810" i="3" s="1"/>
  <c r="P807" i="4"/>
  <c r="H807" i="4" s="1"/>
  <c r="G807" i="4" s="1"/>
  <c r="Q8139" i="4"/>
  <c r="N8142" i="3" s="1"/>
  <c r="P8139" i="4"/>
  <c r="H8139" i="4" s="1"/>
  <c r="G8139" i="4" s="1"/>
  <c r="Q8648" i="4"/>
  <c r="N8651" i="3" s="1"/>
  <c r="P8648" i="4"/>
  <c r="H8648" i="4" s="1"/>
  <c r="G8648" i="4" s="1"/>
  <c r="P7844" i="4"/>
  <c r="H7844" i="4" s="1"/>
  <c r="G7844" i="4" s="1"/>
  <c r="Q7844" i="4"/>
  <c r="N7847" i="3" s="1"/>
  <c r="P4587" i="4"/>
  <c r="H4587" i="4" s="1"/>
  <c r="G4587" i="4" s="1"/>
  <c r="Q4587" i="4"/>
  <c r="N4590" i="3" s="1"/>
  <c r="Q3387" i="4"/>
  <c r="P3387" i="4"/>
  <c r="H3387" i="4" s="1"/>
  <c r="G3387" i="4" s="1"/>
  <c r="P7227" i="4"/>
  <c r="H7227" i="4" s="1"/>
  <c r="G7227" i="4" s="1"/>
  <c r="Q7227" i="4"/>
  <c r="N7230" i="3" s="1"/>
  <c r="Q8440" i="4"/>
  <c r="N8443" i="3" s="1"/>
  <c r="P8440" i="4"/>
  <c r="H8440" i="4" s="1"/>
  <c r="G8440" i="4" s="1"/>
  <c r="Q7891" i="4"/>
  <c r="N7894" i="3" s="1"/>
  <c r="P7891" i="4"/>
  <c r="H7891" i="4" s="1"/>
  <c r="G7891" i="4" s="1"/>
  <c r="Q6462" i="4"/>
  <c r="N6465" i="3" s="1"/>
  <c r="P6462" i="4"/>
  <c r="H6462" i="4" s="1"/>
  <c r="G6462" i="4" s="1"/>
  <c r="Q4329" i="4"/>
  <c r="N4332" i="3" s="1"/>
  <c r="P4329" i="4"/>
  <c r="H4329" i="4" s="1"/>
  <c r="G4329" i="4" s="1"/>
  <c r="Q986" i="4"/>
  <c r="N989" i="3" s="1"/>
  <c r="P986" i="4"/>
  <c r="H986" i="4" s="1"/>
  <c r="G986" i="4" s="1"/>
  <c r="Q8209" i="4"/>
  <c r="N8212" i="3" s="1"/>
  <c r="P8209" i="4"/>
  <c r="H8209" i="4" s="1"/>
  <c r="G8209" i="4" s="1"/>
  <c r="Q3433" i="4"/>
  <c r="N3436" i="3" s="1"/>
  <c r="P3433" i="4"/>
  <c r="H3433" i="4" s="1"/>
  <c r="G3433" i="4" s="1"/>
  <c r="Q8558" i="4"/>
  <c r="N8561" i="3" s="1"/>
  <c r="P8558" i="4"/>
  <c r="H8558" i="4" s="1"/>
  <c r="G8558" i="4" s="1"/>
  <c r="P7812" i="4"/>
  <c r="H7812" i="4" s="1"/>
  <c r="G7812" i="4" s="1"/>
  <c r="Q7812" i="4"/>
  <c r="N7815" i="3" s="1"/>
  <c r="P4682" i="4"/>
  <c r="H4682" i="4" s="1"/>
  <c r="G4682" i="4" s="1"/>
  <c r="Q4682" i="4"/>
  <c r="N4685" i="3" s="1"/>
  <c r="Q5007" i="4"/>
  <c r="N5010" i="3" s="1"/>
  <c r="P5007" i="4"/>
  <c r="H5007" i="4" s="1"/>
  <c r="G5007" i="4" s="1"/>
  <c r="P988" i="4"/>
  <c r="H988" i="4" s="1"/>
  <c r="G988" i="4" s="1"/>
  <c r="Q988" i="4"/>
  <c r="N991" i="3" s="1"/>
  <c r="Q3693" i="4"/>
  <c r="N3696" i="3" s="1"/>
  <c r="P3693" i="4"/>
  <c r="H3693" i="4" s="1"/>
  <c r="G3693" i="4" s="1"/>
  <c r="P3365" i="4"/>
  <c r="H3365" i="4" s="1"/>
  <c r="G3365" i="4" s="1"/>
  <c r="Q3365" i="4"/>
  <c r="N3368" i="3" s="1"/>
  <c r="Q8407" i="4"/>
  <c r="N8410" i="3" s="1"/>
  <c r="P8407" i="4"/>
  <c r="H8407" i="4" s="1"/>
  <c r="G8407" i="4" s="1"/>
  <c r="Q8112" i="4"/>
  <c r="N8115" i="3" s="1"/>
  <c r="P8112" i="4"/>
  <c r="H8112" i="4" s="1"/>
  <c r="G8112" i="4" s="1"/>
  <c r="P7529" i="4"/>
  <c r="H7529" i="4" s="1"/>
  <c r="G7529" i="4" s="1"/>
  <c r="Q7529" i="4"/>
  <c r="N7532" i="3" s="1"/>
  <c r="Q7454" i="4"/>
  <c r="N7457" i="3" s="1"/>
  <c r="P7454" i="4"/>
  <c r="H7454" i="4" s="1"/>
  <c r="G7454" i="4" s="1"/>
  <c r="Q7193" i="4"/>
  <c r="N7196" i="3" s="1"/>
  <c r="P7193" i="4"/>
  <c r="H7193" i="4" s="1"/>
  <c r="G7193" i="4" s="1"/>
  <c r="Q5419" i="4"/>
  <c r="N5422" i="3" s="1"/>
  <c r="P5419" i="4"/>
  <c r="H5419" i="4" s="1"/>
  <c r="G5419" i="4" s="1"/>
  <c r="P4670" i="4"/>
  <c r="H4670" i="4" s="1"/>
  <c r="G4670" i="4" s="1"/>
  <c r="Q4670" i="4"/>
  <c r="N4673" i="3" s="1"/>
  <c r="Q5774" i="4"/>
  <c r="N5777" i="3" s="1"/>
  <c r="P5774" i="4"/>
  <c r="H5774" i="4" s="1"/>
  <c r="G5774" i="4" s="1"/>
  <c r="P4327" i="4"/>
  <c r="H4327" i="4" s="1"/>
  <c r="G4327" i="4" s="1"/>
  <c r="Q4327" i="4"/>
  <c r="N4330" i="3" s="1"/>
  <c r="Q4276" i="4"/>
  <c r="N4279" i="3" s="1"/>
  <c r="P4276" i="4"/>
  <c r="H4276" i="4" s="1"/>
  <c r="G4276" i="4" s="1"/>
  <c r="Q4741" i="4"/>
  <c r="N4744" i="3" s="1"/>
  <c r="P4741" i="4"/>
  <c r="H4741" i="4" s="1"/>
  <c r="G4741" i="4" s="1"/>
  <c r="Q3323" i="4"/>
  <c r="N3326" i="3" s="1"/>
  <c r="P3323" i="4"/>
  <c r="H3323" i="4" s="1"/>
  <c r="G3323" i="4" s="1"/>
  <c r="Q515" i="4"/>
  <c r="N518" i="3" s="1"/>
  <c r="P515" i="4"/>
  <c r="H515" i="4" s="1"/>
  <c r="G515" i="4" s="1"/>
  <c r="Q8150" i="4"/>
  <c r="N8153" i="3" s="1"/>
  <c r="P8150" i="4"/>
  <c r="H8150" i="4" s="1"/>
  <c r="G8150" i="4" s="1"/>
  <c r="Q5577" i="4"/>
  <c r="N5580" i="3" s="1"/>
  <c r="P5577" i="4"/>
  <c r="H5577" i="4" s="1"/>
  <c r="G5577" i="4" s="1"/>
  <c r="P6529" i="4"/>
  <c r="H6529" i="4" s="1"/>
  <c r="G6529" i="4" s="1"/>
  <c r="Q6529" i="4"/>
  <c r="N6532" i="3" s="1"/>
  <c r="Q193" i="4"/>
  <c r="N196" i="3" s="1"/>
  <c r="P193" i="4"/>
  <c r="H193" i="4" s="1"/>
  <c r="G193" i="4" s="1"/>
  <c r="Q5553" i="4"/>
  <c r="N5556" i="3" s="1"/>
  <c r="P5553" i="4"/>
  <c r="H5553" i="4" s="1"/>
  <c r="G5553" i="4" s="1"/>
  <c r="Q7854" i="4"/>
  <c r="N7857" i="3" s="1"/>
  <c r="P7854" i="4"/>
  <c r="H7854" i="4" s="1"/>
  <c r="G7854" i="4" s="1"/>
  <c r="Q2148" i="4"/>
  <c r="N2151" i="3" s="1"/>
  <c r="P2148" i="4"/>
  <c r="H2148" i="4" s="1"/>
  <c r="G2148" i="4" s="1"/>
  <c r="Q1762" i="4"/>
  <c r="N1765" i="3" s="1"/>
  <c r="P1762" i="4"/>
  <c r="H1762" i="4" s="1"/>
  <c r="G1762" i="4" s="1"/>
  <c r="Q8466" i="4"/>
  <c r="N8469" i="3" s="1"/>
  <c r="P8466" i="4"/>
  <c r="H8466" i="4" s="1"/>
  <c r="G8466" i="4" s="1"/>
  <c r="Q6331" i="4"/>
  <c r="N6334" i="3" s="1"/>
  <c r="P6331" i="4"/>
  <c r="H6331" i="4" s="1"/>
  <c r="G6331" i="4" s="1"/>
  <c r="Q4165" i="4"/>
  <c r="N4168" i="3" s="1"/>
  <c r="P4165" i="4"/>
  <c r="H4165" i="4" s="1"/>
  <c r="G4165" i="4" s="1"/>
  <c r="Q7815" i="4"/>
  <c r="N7818" i="3" s="1"/>
  <c r="P7815" i="4"/>
  <c r="H7815" i="4" s="1"/>
  <c r="G7815" i="4" s="1"/>
  <c r="Q5624" i="4"/>
  <c r="N5627" i="3" s="1"/>
  <c r="P5624" i="4"/>
  <c r="H5624" i="4" s="1"/>
  <c r="G5624" i="4" s="1"/>
  <c r="Q8722" i="4"/>
  <c r="N8725" i="3" s="1"/>
  <c r="P8722" i="4"/>
  <c r="H8722" i="4" s="1"/>
  <c r="G8722" i="4" s="1"/>
  <c r="Q6455" i="4"/>
  <c r="N6458" i="3" s="1"/>
  <c r="P6455" i="4"/>
  <c r="H6455" i="4" s="1"/>
  <c r="G6455" i="4" s="1"/>
  <c r="P3727" i="4"/>
  <c r="H3727" i="4" s="1"/>
  <c r="G3727" i="4" s="1"/>
  <c r="Q3727" i="4"/>
  <c r="P6601" i="4"/>
  <c r="H6601" i="4" s="1"/>
  <c r="G6601" i="4" s="1"/>
  <c r="Q6601" i="4"/>
  <c r="N6604" i="3" s="1"/>
  <c r="P3964" i="4"/>
  <c r="H3964" i="4" s="1"/>
  <c r="G3964" i="4" s="1"/>
  <c r="Q3964" i="4"/>
  <c r="N3967" i="3" s="1"/>
  <c r="Q2688" i="4"/>
  <c r="N2691" i="3" s="1"/>
  <c r="P2688" i="4"/>
  <c r="H2688" i="4" s="1"/>
  <c r="G2688" i="4" s="1"/>
  <c r="Q455" i="4"/>
  <c r="N458" i="3" s="1"/>
  <c r="P455" i="4"/>
  <c r="H455" i="4" s="1"/>
  <c r="G455" i="4" s="1"/>
  <c r="P7821" i="4"/>
  <c r="H7821" i="4" s="1"/>
  <c r="G7821" i="4" s="1"/>
  <c r="Q7821" i="4"/>
  <c r="N7824" i="3" s="1"/>
  <c r="P3967" i="4"/>
  <c r="H3967" i="4" s="1"/>
  <c r="G3967" i="4" s="1"/>
  <c r="Q3967" i="4"/>
  <c r="N3970" i="3" s="1"/>
  <c r="Q3380" i="4"/>
  <c r="N3383" i="3" s="1"/>
  <c r="P3380" i="4"/>
  <c r="H3380" i="4" s="1"/>
  <c r="G3380" i="4" s="1"/>
  <c r="Q1910" i="4"/>
  <c r="P1910" i="4"/>
  <c r="H1910" i="4" s="1"/>
  <c r="G1910" i="4" s="1"/>
  <c r="Q209" i="4"/>
  <c r="N212" i="3" s="1"/>
  <c r="P209" i="4"/>
  <c r="H209" i="4" s="1"/>
  <c r="G209" i="4" s="1"/>
  <c r="Q4861" i="4"/>
  <c r="N4864" i="3" s="1"/>
  <c r="P4861" i="4"/>
  <c r="H4861" i="4" s="1"/>
  <c r="G4861" i="4" s="1"/>
  <c r="Q1370" i="4"/>
  <c r="N1373" i="3" s="1"/>
  <c r="P1370" i="4"/>
  <c r="H1370" i="4" s="1"/>
  <c r="G1370" i="4" s="1"/>
  <c r="Q2188" i="4"/>
  <c r="N2191" i="3" s="1"/>
  <c r="P2188" i="4"/>
  <c r="H2188" i="4" s="1"/>
  <c r="G2188" i="4" s="1"/>
  <c r="Q5657" i="4"/>
  <c r="N5660" i="3" s="1"/>
  <c r="P5657" i="4"/>
  <c r="H5657" i="4" s="1"/>
  <c r="G5657" i="4" s="1"/>
  <c r="Q1696" i="4"/>
  <c r="N1699" i="3" s="1"/>
  <c r="P1696" i="4"/>
  <c r="H1696" i="4" s="1"/>
  <c r="G1696" i="4" s="1"/>
  <c r="P6544" i="4"/>
  <c r="H6544" i="4" s="1"/>
  <c r="G6544" i="4" s="1"/>
  <c r="Q6544" i="4"/>
  <c r="N6547" i="3" s="1"/>
  <c r="Q2754" i="4"/>
  <c r="N2757" i="3" s="1"/>
  <c r="P2754" i="4"/>
  <c r="H2754" i="4" s="1"/>
  <c r="G2754" i="4" s="1"/>
  <c r="Q6752" i="4"/>
  <c r="N6755" i="3" s="1"/>
  <c r="P6752" i="4"/>
  <c r="H6752" i="4" s="1"/>
  <c r="G6752" i="4" s="1"/>
  <c r="Q6712" i="4"/>
  <c r="N6715" i="3" s="1"/>
  <c r="P6712" i="4"/>
  <c r="H6712" i="4" s="1"/>
  <c r="G6712" i="4" s="1"/>
  <c r="Q5388" i="4"/>
  <c r="N5391" i="3" s="1"/>
  <c r="P5388" i="4"/>
  <c r="H5388" i="4" s="1"/>
  <c r="G5388" i="4" s="1"/>
  <c r="Q7350" i="4"/>
  <c r="N7353" i="3" s="1"/>
  <c r="P7350" i="4"/>
  <c r="H7350" i="4" s="1"/>
  <c r="G7350" i="4" s="1"/>
  <c r="Q4927" i="4"/>
  <c r="N4930" i="3" s="1"/>
  <c r="P4927" i="4"/>
  <c r="H4927" i="4" s="1"/>
  <c r="G4927" i="4" s="1"/>
  <c r="Q1059" i="4"/>
  <c r="N1062" i="3" s="1"/>
  <c r="P1059" i="4"/>
  <c r="H1059" i="4" s="1"/>
  <c r="G1059" i="4" s="1"/>
  <c r="Q2806" i="4"/>
  <c r="N2809" i="3" s="1"/>
  <c r="P2806" i="4"/>
  <c r="H2806" i="4" s="1"/>
  <c r="G2806" i="4" s="1"/>
  <c r="Q8500" i="4"/>
  <c r="N8503" i="3" s="1"/>
  <c r="P8500" i="4"/>
  <c r="H8500" i="4" s="1"/>
  <c r="G8500" i="4" s="1"/>
  <c r="Q8579" i="4"/>
  <c r="P8579" i="4"/>
  <c r="H8579" i="4" s="1"/>
  <c r="G8579" i="4" s="1"/>
  <c r="Q7941" i="4"/>
  <c r="N7944" i="3" s="1"/>
  <c r="P7941" i="4"/>
  <c r="H7941" i="4" s="1"/>
  <c r="G7941" i="4" s="1"/>
  <c r="Q7922" i="4"/>
  <c r="N7925" i="3" s="1"/>
  <c r="P7922" i="4"/>
  <c r="H7922" i="4" s="1"/>
  <c r="G7922" i="4" s="1"/>
  <c r="Q7618" i="4"/>
  <c r="N7621" i="3" s="1"/>
  <c r="P7618" i="4"/>
  <c r="H7618" i="4" s="1"/>
  <c r="G7618" i="4" s="1"/>
  <c r="Q7332" i="4"/>
  <c r="N7335" i="3" s="1"/>
  <c r="P7332" i="4"/>
  <c r="H7332" i="4" s="1"/>
  <c r="G7332" i="4" s="1"/>
  <c r="P7127" i="4"/>
  <c r="H7127" i="4" s="1"/>
  <c r="G7127" i="4" s="1"/>
  <c r="Q7127" i="4"/>
  <c r="N7130" i="3" s="1"/>
  <c r="Q6126" i="4"/>
  <c r="N6129" i="3" s="1"/>
  <c r="P6126" i="4"/>
  <c r="H6126" i="4" s="1"/>
  <c r="G6126" i="4" s="1"/>
  <c r="Q7182" i="4"/>
  <c r="N7185" i="3" s="1"/>
  <c r="P7182" i="4"/>
  <c r="H7182" i="4" s="1"/>
  <c r="G7182" i="4" s="1"/>
  <c r="Q5483" i="4"/>
  <c r="N5486" i="3" s="1"/>
  <c r="P5483" i="4"/>
  <c r="H5483" i="4" s="1"/>
  <c r="G5483" i="4" s="1"/>
  <c r="Q4780" i="4"/>
  <c r="N4783" i="3" s="1"/>
  <c r="P4780" i="4"/>
  <c r="H4780" i="4" s="1"/>
  <c r="G4780" i="4" s="1"/>
  <c r="Q4652" i="4"/>
  <c r="N4655" i="3" s="1"/>
  <c r="P4652" i="4"/>
  <c r="H4652" i="4" s="1"/>
  <c r="G4652" i="4" s="1"/>
  <c r="Q5985" i="4"/>
  <c r="N5988" i="3" s="1"/>
  <c r="P5985" i="4"/>
  <c r="H5985" i="4" s="1"/>
  <c r="G5985" i="4" s="1"/>
  <c r="Q5084" i="4"/>
  <c r="N5087" i="3" s="1"/>
  <c r="P5084" i="4"/>
  <c r="H5084" i="4" s="1"/>
  <c r="G5084" i="4" s="1"/>
  <c r="Q5742" i="4"/>
  <c r="N5745" i="3" s="1"/>
  <c r="P5742" i="4"/>
  <c r="H5742" i="4" s="1"/>
  <c r="G5742" i="4" s="1"/>
  <c r="P5082" i="4"/>
  <c r="H5082" i="4" s="1"/>
  <c r="G5082" i="4" s="1"/>
  <c r="Q5082" i="4"/>
  <c r="N5085" i="3" s="1"/>
  <c r="Q4524" i="4"/>
  <c r="N4527" i="3" s="1"/>
  <c r="P4524" i="4"/>
  <c r="H4524" i="4" s="1"/>
  <c r="G4524" i="4" s="1"/>
  <c r="Q4733" i="4"/>
  <c r="N4736" i="3" s="1"/>
  <c r="P4733" i="4"/>
  <c r="H4733" i="4" s="1"/>
  <c r="G4733" i="4" s="1"/>
  <c r="Q3825" i="4"/>
  <c r="N3828" i="3" s="1"/>
  <c r="P3825" i="4"/>
  <c r="H3825" i="4" s="1"/>
  <c r="G3825" i="4" s="1"/>
  <c r="Q5023" i="4"/>
  <c r="N5026" i="3" s="1"/>
  <c r="P5023" i="4"/>
  <c r="H5023" i="4" s="1"/>
  <c r="G5023" i="4" s="1"/>
  <c r="Q4873" i="4"/>
  <c r="N4876" i="3" s="1"/>
  <c r="P4873" i="4"/>
  <c r="H4873" i="4" s="1"/>
  <c r="G4873" i="4" s="1"/>
  <c r="Q3275" i="4"/>
  <c r="N3278" i="3" s="1"/>
  <c r="P3275" i="4"/>
  <c r="H3275" i="4" s="1"/>
  <c r="G3275" i="4" s="1"/>
  <c r="Q3355" i="4"/>
  <c r="N3358" i="3" s="1"/>
  <c r="P3355" i="4"/>
  <c r="H3355" i="4" s="1"/>
  <c r="G3355" i="4" s="1"/>
  <c r="P340" i="4"/>
  <c r="H340" i="4" s="1"/>
  <c r="G340" i="4" s="1"/>
  <c r="Q340" i="4"/>
  <c r="N343" i="3" s="1"/>
  <c r="Q131" i="4"/>
  <c r="N134" i="3" s="1"/>
  <c r="P131" i="4"/>
  <c r="H131" i="4" s="1"/>
  <c r="G131" i="4" s="1"/>
  <c r="Q859" i="4"/>
  <c r="N862" i="3" s="1"/>
  <c r="P859" i="4"/>
  <c r="H859" i="4" s="1"/>
  <c r="G859" i="4" s="1"/>
  <c r="P1252" i="4"/>
  <c r="H1252" i="4" s="1"/>
  <c r="G1252" i="4" s="1"/>
  <c r="Q1252" i="4"/>
  <c r="N1255" i="3" s="1"/>
  <c r="Q8200" i="4"/>
  <c r="N8203" i="3" s="1"/>
  <c r="P8200" i="4"/>
  <c r="H8200" i="4" s="1"/>
  <c r="G8200" i="4" s="1"/>
  <c r="Q6223" i="4"/>
  <c r="N6226" i="3" s="1"/>
  <c r="P6223" i="4"/>
  <c r="H6223" i="4" s="1"/>
  <c r="G6223" i="4" s="1"/>
  <c r="Q4129" i="4"/>
  <c r="N4132" i="3" s="1"/>
  <c r="P4129" i="4"/>
  <c r="H4129" i="4" s="1"/>
  <c r="G4129" i="4" s="1"/>
  <c r="P7584" i="4"/>
  <c r="H7584" i="4" s="1"/>
  <c r="G7584" i="4" s="1"/>
  <c r="Q7584" i="4"/>
  <c r="N7587" i="3" s="1"/>
  <c r="P5402" i="4"/>
  <c r="H5402" i="4" s="1"/>
  <c r="G5402" i="4" s="1"/>
  <c r="Q5402" i="4"/>
  <c r="N5405" i="3" s="1"/>
  <c r="P7789" i="4"/>
  <c r="H7789" i="4" s="1"/>
  <c r="G7789" i="4" s="1"/>
  <c r="Q7789" i="4"/>
  <c r="N7792" i="3" s="1"/>
  <c r="Q5398" i="4"/>
  <c r="N5401" i="3" s="1"/>
  <c r="P5398" i="4"/>
  <c r="H5398" i="4" s="1"/>
  <c r="G5398" i="4" s="1"/>
  <c r="Q7703" i="4"/>
  <c r="N7706" i="3" s="1"/>
  <c r="P7703" i="4"/>
  <c r="H7703" i="4" s="1"/>
  <c r="G7703" i="4" s="1"/>
  <c r="Q5649" i="4"/>
  <c r="N5652" i="3" s="1"/>
  <c r="P5649" i="4"/>
  <c r="H5649" i="4" s="1"/>
  <c r="G5649" i="4" s="1"/>
  <c r="Q6591" i="4"/>
  <c r="N6594" i="3" s="1"/>
  <c r="P6591" i="4"/>
  <c r="H6591" i="4" s="1"/>
  <c r="G6591" i="4" s="1"/>
  <c r="Q1596" i="4"/>
  <c r="P1596" i="4"/>
  <c r="H1596" i="4" s="1"/>
  <c r="G1596" i="4" s="1"/>
  <c r="Q1352" i="4"/>
  <c r="N1355" i="3" s="1"/>
  <c r="P1352" i="4"/>
  <c r="H1352" i="4" s="1"/>
  <c r="G1352" i="4" s="1"/>
  <c r="P5298" i="4"/>
  <c r="H5298" i="4" s="1"/>
  <c r="G5298" i="4" s="1"/>
  <c r="Q5298" i="4"/>
  <c r="N5301" i="3" s="1"/>
  <c r="Q3440" i="4"/>
  <c r="N3443" i="3" s="1"/>
  <c r="P3440" i="4"/>
  <c r="H3440" i="4" s="1"/>
  <c r="G3440" i="4" s="1"/>
  <c r="Q2310" i="4"/>
  <c r="N2313" i="3" s="1"/>
  <c r="P2310" i="4"/>
  <c r="H2310" i="4" s="1"/>
  <c r="G2310" i="4" s="1"/>
  <c r="Q2920" i="4"/>
  <c r="P2920" i="4"/>
  <c r="H2920" i="4" s="1"/>
  <c r="G2920" i="4" s="1"/>
  <c r="Q6493" i="4"/>
  <c r="N6496" i="3" s="1"/>
  <c r="P6493" i="4"/>
  <c r="H6493" i="4" s="1"/>
  <c r="G6493" i="4" s="1"/>
  <c r="Q2112" i="4"/>
  <c r="N2115" i="3" s="1"/>
  <c r="P2112" i="4"/>
  <c r="H2112" i="4" s="1"/>
  <c r="G2112" i="4" s="1"/>
  <c r="P6698" i="4"/>
  <c r="H6698" i="4" s="1"/>
  <c r="G6698" i="4" s="1"/>
  <c r="Q6698" i="4"/>
  <c r="N6701" i="3" s="1"/>
  <c r="P6666" i="4"/>
  <c r="H6666" i="4" s="1"/>
  <c r="G6666" i="4" s="1"/>
  <c r="Q6666" i="4"/>
  <c r="N6669" i="3" s="1"/>
  <c r="Q1916" i="4"/>
  <c r="N1919" i="3" s="1"/>
  <c r="P1916" i="4"/>
  <c r="H1916" i="4" s="1"/>
  <c r="G1916" i="4" s="1"/>
  <c r="Q7238" i="4"/>
  <c r="N7241" i="3" s="1"/>
  <c r="P7238" i="4"/>
  <c r="H7238" i="4" s="1"/>
  <c r="G7238" i="4" s="1"/>
  <c r="Q2948" i="4"/>
  <c r="P2948" i="4"/>
  <c r="H2948" i="4" s="1"/>
  <c r="G2948" i="4" s="1"/>
  <c r="Q6744" i="4"/>
  <c r="N6747" i="3" s="1"/>
  <c r="P6744" i="4"/>
  <c r="H6744" i="4" s="1"/>
  <c r="G6744" i="4" s="1"/>
  <c r="Q8610" i="4"/>
  <c r="N8613" i="3" s="1"/>
  <c r="P8610" i="4"/>
  <c r="H8610" i="4" s="1"/>
  <c r="G8610" i="4" s="1"/>
  <c r="Q2392" i="4"/>
  <c r="N2395" i="3" s="1"/>
  <c r="P2392" i="4"/>
  <c r="H2392" i="4" s="1"/>
  <c r="G2392" i="4" s="1"/>
  <c r="Q6684" i="4"/>
  <c r="P6684" i="4"/>
  <c r="H6684" i="4" s="1"/>
  <c r="G6684" i="4" s="1"/>
  <c r="P4607" i="4"/>
  <c r="H4607" i="4" s="1"/>
  <c r="G4607" i="4" s="1"/>
  <c r="Q4607" i="4"/>
  <c r="N4610" i="3" s="1"/>
  <c r="Q1055" i="4"/>
  <c r="N1058" i="3" s="1"/>
  <c r="P1055" i="4"/>
  <c r="H1055" i="4" s="1"/>
  <c r="G1055" i="4" s="1"/>
  <c r="Q2742" i="4"/>
  <c r="N2745" i="3" s="1"/>
  <c r="P2742" i="4"/>
  <c r="H2742" i="4" s="1"/>
  <c r="G2742" i="4" s="1"/>
  <c r="Q3240" i="4"/>
  <c r="P3240" i="4"/>
  <c r="H3240" i="4" s="1"/>
  <c r="G3240" i="4" s="1"/>
  <c r="Q3989" i="4"/>
  <c r="P3989" i="4"/>
  <c r="H3989" i="4" s="1"/>
  <c r="G3989" i="4" s="1"/>
  <c r="Q7222" i="4"/>
  <c r="N7225" i="3" s="1"/>
  <c r="P7222" i="4"/>
  <c r="H7222" i="4" s="1"/>
  <c r="G7222" i="4" s="1"/>
  <c r="Q4892" i="4"/>
  <c r="N4895" i="3" s="1"/>
  <c r="P4892" i="4"/>
  <c r="H4892" i="4" s="1"/>
  <c r="G4892" i="4" s="1"/>
  <c r="Q8657" i="4"/>
  <c r="P8657" i="4"/>
  <c r="H8657" i="4" s="1"/>
  <c r="G8657" i="4" s="1"/>
  <c r="Q2462" i="4"/>
  <c r="N2465" i="3" s="1"/>
  <c r="P2462" i="4"/>
  <c r="H2462" i="4" s="1"/>
  <c r="G2462" i="4" s="1"/>
  <c r="Q2844" i="4"/>
  <c r="N2847" i="3" s="1"/>
  <c r="P2844" i="4"/>
  <c r="H2844" i="4" s="1"/>
  <c r="G2844" i="4" s="1"/>
  <c r="Q1816" i="4"/>
  <c r="N1819" i="3" s="1"/>
  <c r="P1816" i="4"/>
  <c r="H1816" i="4" s="1"/>
  <c r="G1816" i="4" s="1"/>
  <c r="Q719" i="4"/>
  <c r="P719" i="4"/>
  <c r="H719" i="4" s="1"/>
  <c r="G719" i="4" s="1"/>
  <c r="Q7229" i="4"/>
  <c r="N7232" i="3" s="1"/>
  <c r="P7229" i="4"/>
  <c r="H7229" i="4" s="1"/>
  <c r="G7229" i="4" s="1"/>
  <c r="Q915" i="4"/>
  <c r="N918" i="3" s="1"/>
  <c r="P915" i="4"/>
  <c r="H915" i="4" s="1"/>
  <c r="G915" i="4" s="1"/>
  <c r="Q8544" i="4"/>
  <c r="N8547" i="3" s="1"/>
  <c r="P8544" i="4"/>
  <c r="H8544" i="4" s="1"/>
  <c r="G8544" i="4" s="1"/>
  <c r="P8289" i="4"/>
  <c r="H8289" i="4" s="1"/>
  <c r="G8289" i="4" s="1"/>
  <c r="Q8289" i="4"/>
  <c r="N8292" i="3" s="1"/>
  <c r="Q8031" i="4"/>
  <c r="N8034" i="3" s="1"/>
  <c r="P8031" i="4"/>
  <c r="H8031" i="4" s="1"/>
  <c r="G8031" i="4" s="1"/>
  <c r="Q8201" i="4"/>
  <c r="N8204" i="3" s="1"/>
  <c r="P8201" i="4"/>
  <c r="H8201" i="4" s="1"/>
  <c r="G8201" i="4" s="1"/>
  <c r="P7675" i="4"/>
  <c r="H7675" i="4" s="1"/>
  <c r="G7675" i="4" s="1"/>
  <c r="Q7675" i="4"/>
  <c r="N7678" i="3" s="1"/>
  <c r="P7776" i="4"/>
  <c r="H7776" i="4" s="1"/>
  <c r="G7776" i="4" s="1"/>
  <c r="Q7776" i="4"/>
  <c r="N7779" i="3" s="1"/>
  <c r="Q7142" i="4"/>
  <c r="N7145" i="3" s="1"/>
  <c r="P7142" i="4"/>
  <c r="H7142" i="4" s="1"/>
  <c r="G7142" i="4" s="1"/>
  <c r="Q7114" i="4"/>
  <c r="N7117" i="3" s="1"/>
  <c r="P7114" i="4"/>
  <c r="H7114" i="4" s="1"/>
  <c r="G7114" i="4" s="1"/>
  <c r="P6518" i="4"/>
  <c r="H6518" i="4" s="1"/>
  <c r="G6518" i="4" s="1"/>
  <c r="Q6518" i="4"/>
  <c r="N6521" i="3" s="1"/>
  <c r="Q5889" i="4"/>
  <c r="N5892" i="3" s="1"/>
  <c r="P5889" i="4"/>
  <c r="H5889" i="4" s="1"/>
  <c r="G5889" i="4" s="1"/>
  <c r="Q5711" i="4"/>
  <c r="P5711" i="4"/>
  <c r="H5711" i="4" s="1"/>
  <c r="G5711" i="4" s="1"/>
  <c r="Q4724" i="4"/>
  <c r="N4727" i="3" s="1"/>
  <c r="P4724" i="4"/>
  <c r="H4724" i="4" s="1"/>
  <c r="G4724" i="4" s="1"/>
  <c r="Q4596" i="4"/>
  <c r="N4599" i="3" s="1"/>
  <c r="P4596" i="4"/>
  <c r="H4596" i="4" s="1"/>
  <c r="G4596" i="4" s="1"/>
  <c r="Q5060" i="4"/>
  <c r="N5063" i="3" s="1"/>
  <c r="P5060" i="4"/>
  <c r="H5060" i="4" s="1"/>
  <c r="G5060" i="4" s="1"/>
  <c r="P4570" i="4"/>
  <c r="H4570" i="4" s="1"/>
  <c r="G4570" i="4" s="1"/>
  <c r="Q4570" i="4"/>
  <c r="N4573" i="3" s="1"/>
  <c r="P4579" i="4"/>
  <c r="H4579" i="4" s="1"/>
  <c r="G4579" i="4" s="1"/>
  <c r="Q4579" i="4"/>
  <c r="N4582" i="3" s="1"/>
  <c r="Q4897" i="4"/>
  <c r="N4900" i="3" s="1"/>
  <c r="P4897" i="4"/>
  <c r="H4897" i="4" s="1"/>
  <c r="G4897" i="4" s="1"/>
  <c r="Q5667" i="4"/>
  <c r="N5670" i="3" s="1"/>
  <c r="P5667" i="4"/>
  <c r="H5667" i="4" s="1"/>
  <c r="G5667" i="4" s="1"/>
  <c r="Q3978" i="4"/>
  <c r="N3981" i="3" s="1"/>
  <c r="P3978" i="4"/>
  <c r="H3978" i="4" s="1"/>
  <c r="G3978" i="4" s="1"/>
  <c r="Q4054" i="4"/>
  <c r="N4057" i="3" s="1"/>
  <c r="P4054" i="4"/>
  <c r="H4054" i="4" s="1"/>
  <c r="G4054" i="4" s="1"/>
  <c r="Q3113" i="4"/>
  <c r="N3116" i="3" s="1"/>
  <c r="P3113" i="4"/>
  <c r="H3113" i="4" s="1"/>
  <c r="G3113" i="4" s="1"/>
  <c r="Q3833" i="4"/>
  <c r="P3833" i="4"/>
  <c r="H3833" i="4" s="1"/>
  <c r="G3833" i="4" s="1"/>
  <c r="Q1232" i="4"/>
  <c r="N1235" i="3" s="1"/>
  <c r="P1232" i="4"/>
  <c r="H1232" i="4" s="1"/>
  <c r="G1232" i="4" s="1"/>
  <c r="P812" i="4"/>
  <c r="H812" i="4" s="1"/>
  <c r="G812" i="4" s="1"/>
  <c r="Q812" i="4"/>
  <c r="N815" i="3" s="1"/>
  <c r="P652" i="4"/>
  <c r="H652" i="4" s="1"/>
  <c r="G652" i="4" s="1"/>
  <c r="Q652" i="4"/>
  <c r="N655" i="3" s="1"/>
  <c r="Q187" i="4"/>
  <c r="N190" i="3" s="1"/>
  <c r="P187" i="4"/>
  <c r="H187" i="4" s="1"/>
  <c r="G187" i="4" s="1"/>
  <c r="Q6105" i="4"/>
  <c r="N6108" i="3" s="1"/>
  <c r="P6105" i="4"/>
  <c r="H6105" i="4" s="1"/>
  <c r="G6105" i="4" s="1"/>
  <c r="Q4113" i="4"/>
  <c r="N4116" i="3" s="1"/>
  <c r="P4113" i="4"/>
  <c r="H4113" i="4" s="1"/>
  <c r="G4113" i="4" s="1"/>
  <c r="Q7448" i="4"/>
  <c r="N7451" i="3" s="1"/>
  <c r="P7448" i="4"/>
  <c r="H7448" i="4" s="1"/>
  <c r="G7448" i="4" s="1"/>
  <c r="P5274" i="4"/>
  <c r="H5274" i="4" s="1"/>
  <c r="G5274" i="4" s="1"/>
  <c r="Q5274" i="4"/>
  <c r="N5277" i="3" s="1"/>
  <c r="P7932" i="4"/>
  <c r="H7932" i="4" s="1"/>
  <c r="G7932" i="4" s="1"/>
  <c r="Q7932" i="4"/>
  <c r="N7935" i="3" s="1"/>
  <c r="P5876" i="4"/>
  <c r="H5876" i="4" s="1"/>
  <c r="G5876" i="4" s="1"/>
  <c r="Q5876" i="4"/>
  <c r="N5879" i="3" s="1"/>
  <c r="P7623" i="4"/>
  <c r="H7623" i="4" s="1"/>
  <c r="G7623" i="4" s="1"/>
  <c r="Q7623" i="4"/>
  <c r="N7626" i="3" s="1"/>
  <c r="Q5254" i="4"/>
  <c r="N5257" i="3" s="1"/>
  <c r="P5254" i="4"/>
  <c r="H5254" i="4" s="1"/>
  <c r="G5254" i="4" s="1"/>
  <c r="P4938" i="4"/>
  <c r="H4938" i="4" s="1"/>
  <c r="G4938" i="4" s="1"/>
  <c r="Q4938" i="4"/>
  <c r="N4941" i="3" s="1"/>
  <c r="Q1466" i="4"/>
  <c r="N1469" i="3" s="1"/>
  <c r="P1466" i="4"/>
  <c r="H1466" i="4" s="1"/>
  <c r="G1466" i="4" s="1"/>
  <c r="Q1622" i="4"/>
  <c r="N1625" i="3" s="1"/>
  <c r="P1622" i="4"/>
  <c r="H1622" i="4" s="1"/>
  <c r="G1622" i="4" s="1"/>
  <c r="Q5760" i="4"/>
  <c r="N5763" i="3" s="1"/>
  <c r="P5760" i="4"/>
  <c r="H5760" i="4" s="1"/>
  <c r="G5760" i="4" s="1"/>
  <c r="Q3488" i="4"/>
  <c r="N3491" i="3" s="1"/>
  <c r="P3488" i="4"/>
  <c r="H3488" i="4" s="1"/>
  <c r="G3488" i="4" s="1"/>
  <c r="Q2686" i="4"/>
  <c r="N2689" i="3" s="1"/>
  <c r="P2686" i="4"/>
  <c r="H2686" i="4" s="1"/>
  <c r="G2686" i="4" s="1"/>
  <c r="P8257" i="4"/>
  <c r="H8257" i="4" s="1"/>
  <c r="G8257" i="4" s="1"/>
  <c r="Q8257" i="4"/>
  <c r="N8260" i="3" s="1"/>
  <c r="Q7405" i="4"/>
  <c r="N7408" i="3" s="1"/>
  <c r="P7405" i="4"/>
  <c r="H7405" i="4" s="1"/>
  <c r="G7405" i="4" s="1"/>
  <c r="Q2556" i="4"/>
  <c r="N2559" i="3" s="1"/>
  <c r="P2556" i="4"/>
  <c r="H2556" i="4" s="1"/>
  <c r="G2556" i="4" s="1"/>
  <c r="Q8454" i="4"/>
  <c r="N8457" i="3" s="1"/>
  <c r="P8454" i="4"/>
  <c r="H8454" i="4" s="1"/>
  <c r="G8454" i="4" s="1"/>
  <c r="Q7717" i="4"/>
  <c r="N7720" i="3" s="1"/>
  <c r="P7717" i="4"/>
  <c r="H7717" i="4" s="1"/>
  <c r="G7717" i="4" s="1"/>
  <c r="Q2724" i="4"/>
  <c r="N2727" i="3" s="1"/>
  <c r="P2724" i="4"/>
  <c r="H2724" i="4" s="1"/>
  <c r="G2724" i="4" s="1"/>
  <c r="Q417" i="4"/>
  <c r="N420" i="3" s="1"/>
  <c r="P417" i="4"/>
  <c r="H417" i="4" s="1"/>
  <c r="G417" i="4" s="1"/>
  <c r="Q3481" i="4"/>
  <c r="N3484" i="3" s="1"/>
  <c r="P3481" i="4"/>
  <c r="H3481" i="4" s="1"/>
  <c r="G3481" i="4" s="1"/>
  <c r="Q1790" i="4"/>
  <c r="N1793" i="3" s="1"/>
  <c r="P1790" i="4"/>
  <c r="H1790" i="4" s="1"/>
  <c r="G1790" i="4" s="1"/>
  <c r="Q597" i="4"/>
  <c r="N600" i="3" s="1"/>
  <c r="P597" i="4"/>
  <c r="H597" i="4" s="1"/>
  <c r="G597" i="4" s="1"/>
  <c r="P3637" i="4"/>
  <c r="H3637" i="4" s="1"/>
  <c r="G3637" i="4" s="1"/>
  <c r="Q3637" i="4"/>
  <c r="N3640" i="3" s="1"/>
  <c r="Q7774" i="4"/>
  <c r="N7777" i="3" s="1"/>
  <c r="P7774" i="4"/>
  <c r="H7774" i="4" s="1"/>
  <c r="G7774" i="4" s="1"/>
  <c r="Q559" i="4"/>
  <c r="N562" i="3" s="1"/>
  <c r="P559" i="4"/>
  <c r="H559" i="4" s="1"/>
  <c r="G559" i="4" s="1"/>
  <c r="Q1231" i="4"/>
  <c r="N1234" i="3" s="1"/>
  <c r="P1231" i="4"/>
  <c r="H1231" i="4" s="1"/>
  <c r="G1231" i="4" s="1"/>
  <c r="Q975" i="4"/>
  <c r="N978" i="3" s="1"/>
  <c r="P975" i="4"/>
  <c r="H975" i="4" s="1"/>
  <c r="G975" i="4" s="1"/>
  <c r="Q175" i="4"/>
  <c r="N178" i="3" s="1"/>
  <c r="P175" i="4"/>
  <c r="H175" i="4" s="1"/>
  <c r="G175" i="4" s="1"/>
  <c r="P164" i="4"/>
  <c r="H164" i="4" s="1"/>
  <c r="G164" i="4" s="1"/>
  <c r="Q164" i="4"/>
  <c r="N167" i="3" s="1"/>
  <c r="P4053" i="4"/>
  <c r="H4053" i="4" s="1"/>
  <c r="G4053" i="4" s="1"/>
  <c r="Q4053" i="4"/>
  <c r="N4056" i="3" s="1"/>
  <c r="Q7698" i="4"/>
  <c r="N7701" i="3" s="1"/>
  <c r="P7698" i="4"/>
  <c r="H7698" i="4" s="1"/>
  <c r="G7698" i="4" s="1"/>
  <c r="P5932" i="4"/>
  <c r="H5932" i="4" s="1"/>
  <c r="G5932" i="4" s="1"/>
  <c r="Q5932" i="4"/>
  <c r="N5935" i="3" s="1"/>
  <c r="Q41" i="4"/>
  <c r="N44" i="3" s="1"/>
  <c r="P41" i="4"/>
  <c r="H41" i="4" s="1"/>
  <c r="G41" i="4" s="1"/>
  <c r="Q3332" i="4"/>
  <c r="P3332" i="4"/>
  <c r="H3332" i="4" s="1"/>
  <c r="G3332" i="4" s="1"/>
  <c r="Q2332" i="4"/>
  <c r="N2335" i="3" s="1"/>
  <c r="P2332" i="4"/>
  <c r="H2332" i="4" s="1"/>
  <c r="G2332" i="4" s="1"/>
  <c r="Q2756" i="4"/>
  <c r="N2759" i="3" s="1"/>
  <c r="P2756" i="4"/>
  <c r="H2756" i="4" s="1"/>
  <c r="G2756" i="4" s="1"/>
  <c r="Q2076" i="4"/>
  <c r="N2079" i="3" s="1"/>
  <c r="P2076" i="4"/>
  <c r="H2076" i="4" s="1"/>
  <c r="G2076" i="4" s="1"/>
  <c r="Q5525" i="4"/>
  <c r="N5528" i="3" s="1"/>
  <c r="P5525" i="4"/>
  <c r="H5525" i="4" s="1"/>
  <c r="G5525" i="4" s="1"/>
  <c r="Q947" i="4"/>
  <c r="N950" i="3" s="1"/>
  <c r="P947" i="4"/>
  <c r="H947" i="4" s="1"/>
  <c r="G947" i="4" s="1"/>
  <c r="Q8532" i="4"/>
  <c r="N8535" i="3" s="1"/>
  <c r="P8532" i="4"/>
  <c r="H8532" i="4" s="1"/>
  <c r="G8532" i="4" s="1"/>
  <c r="Q8616" i="4"/>
  <c r="N8619" i="3" s="1"/>
  <c r="P8616" i="4"/>
  <c r="H8616" i="4" s="1"/>
  <c r="G8616" i="4" s="1"/>
  <c r="Q8364" i="4"/>
  <c r="N8367" i="3" s="1"/>
  <c r="P8364" i="4"/>
  <c r="H8364" i="4" s="1"/>
  <c r="G8364" i="4" s="1"/>
  <c r="P7501" i="4"/>
  <c r="H7501" i="4" s="1"/>
  <c r="G7501" i="4" s="1"/>
  <c r="Q7501" i="4"/>
  <c r="N7504" i="3" s="1"/>
  <c r="P7207" i="4"/>
  <c r="H7207" i="4" s="1"/>
  <c r="G7207" i="4" s="1"/>
  <c r="Q7207" i="4"/>
  <c r="N7210" i="3" s="1"/>
  <c r="Q7236" i="4"/>
  <c r="N7239" i="3" s="1"/>
  <c r="P7236" i="4"/>
  <c r="H7236" i="4" s="1"/>
  <c r="G7236" i="4" s="1"/>
  <c r="P7079" i="4"/>
  <c r="H7079" i="4" s="1"/>
  <c r="G7079" i="4" s="1"/>
  <c r="Q7079" i="4"/>
  <c r="N7082" i="3" s="1"/>
  <c r="Q6163" i="4"/>
  <c r="N6166" i="3" s="1"/>
  <c r="P6163" i="4"/>
  <c r="H6163" i="4" s="1"/>
  <c r="G6163" i="4" s="1"/>
  <c r="Q6033" i="4"/>
  <c r="N6036" i="3" s="1"/>
  <c r="P6033" i="4"/>
  <c r="H6033" i="4" s="1"/>
  <c r="G6033" i="4" s="1"/>
  <c r="P4770" i="4"/>
  <c r="H4770" i="4" s="1"/>
  <c r="G4770" i="4" s="1"/>
  <c r="Q4770" i="4"/>
  <c r="N4773" i="3" s="1"/>
  <c r="P4642" i="4"/>
  <c r="H4642" i="4" s="1"/>
  <c r="G4642" i="4" s="1"/>
  <c r="Q4642" i="4"/>
  <c r="N4645" i="3" s="1"/>
  <c r="Q5863" i="4"/>
  <c r="N5866" i="3" s="1"/>
  <c r="P5863" i="4"/>
  <c r="H5863" i="4" s="1"/>
  <c r="G5863" i="4" s="1"/>
  <c r="Q5857" i="4"/>
  <c r="N5860" i="3" s="1"/>
  <c r="P5857" i="4"/>
  <c r="H5857" i="4" s="1"/>
  <c r="G5857" i="4" s="1"/>
  <c r="P4571" i="4"/>
  <c r="H4571" i="4" s="1"/>
  <c r="G4571" i="4" s="1"/>
  <c r="Q4571" i="4"/>
  <c r="N4574" i="3" s="1"/>
  <c r="Q4436" i="4"/>
  <c r="P4436" i="4"/>
  <c r="H4436" i="4" s="1"/>
  <c r="G4436" i="4" s="1"/>
  <c r="P4168" i="4"/>
  <c r="H4168" i="4" s="1"/>
  <c r="G4168" i="4" s="1"/>
  <c r="Q4168" i="4"/>
  <c r="N4171" i="3" s="1"/>
  <c r="Q4090" i="4"/>
  <c r="N4093" i="3" s="1"/>
  <c r="P4090" i="4"/>
  <c r="H4090" i="4" s="1"/>
  <c r="G4090" i="4" s="1"/>
  <c r="P4751" i="4"/>
  <c r="H4751" i="4" s="1"/>
  <c r="G4751" i="4" s="1"/>
  <c r="Q4751" i="4"/>
  <c r="N4754" i="3" s="1"/>
  <c r="Q4214" i="4"/>
  <c r="N4217" i="3" s="1"/>
  <c r="P4214" i="4"/>
  <c r="H4214" i="4" s="1"/>
  <c r="G4214" i="4" s="1"/>
  <c r="Q3042" i="4"/>
  <c r="N3045" i="3" s="1"/>
  <c r="P3042" i="4"/>
  <c r="H3042" i="4" s="1"/>
  <c r="G3042" i="4" s="1"/>
  <c r="P884" i="4"/>
  <c r="H884" i="4" s="1"/>
  <c r="G884" i="4" s="1"/>
  <c r="Q884" i="4"/>
  <c r="N887" i="3" s="1"/>
  <c r="P924" i="4"/>
  <c r="H924" i="4" s="1"/>
  <c r="G924" i="4" s="1"/>
  <c r="Q924" i="4"/>
  <c r="N927" i="3" s="1"/>
  <c r="P100" i="4"/>
  <c r="H100" i="4" s="1"/>
  <c r="G100" i="4" s="1"/>
  <c r="Q100" i="4"/>
  <c r="N103" i="3" s="1"/>
  <c r="P6718" i="4"/>
  <c r="H6718" i="4" s="1"/>
  <c r="G6718" i="4" s="1"/>
  <c r="Q6718" i="4"/>
  <c r="N6721" i="3" s="1"/>
  <c r="P4207" i="4"/>
  <c r="H4207" i="4" s="1"/>
  <c r="G4207" i="4" s="1"/>
  <c r="Q4207" i="4"/>
  <c r="N4210" i="3" s="1"/>
  <c r="Q8424" i="4"/>
  <c r="N8427" i="3" s="1"/>
  <c r="P8424" i="4"/>
  <c r="H8424" i="4" s="1"/>
  <c r="G8424" i="4" s="1"/>
  <c r="Q6349" i="4"/>
  <c r="N6352" i="3" s="1"/>
  <c r="P6349" i="4"/>
  <c r="H6349" i="4" s="1"/>
  <c r="G6349" i="4" s="1"/>
  <c r="P3579" i="4"/>
  <c r="H3579" i="4" s="1"/>
  <c r="G3579" i="4" s="1"/>
  <c r="Q3579" i="4"/>
  <c r="N3582" i="3" s="1"/>
  <c r="Q7085" i="4"/>
  <c r="N7088" i="3" s="1"/>
  <c r="P7085" i="4"/>
  <c r="H7085" i="4" s="1"/>
  <c r="G7085" i="4" s="1"/>
  <c r="P4787" i="4"/>
  <c r="H4787" i="4" s="1"/>
  <c r="G4787" i="4" s="1"/>
  <c r="Q4787" i="4"/>
  <c r="P7313" i="4"/>
  <c r="H7313" i="4" s="1"/>
  <c r="G7313" i="4" s="1"/>
  <c r="Q7313" i="4"/>
  <c r="N7316" i="3" s="1"/>
  <c r="P4783" i="4"/>
  <c r="H4783" i="4" s="1"/>
  <c r="G4783" i="4" s="1"/>
  <c r="Q4783" i="4"/>
  <c r="N4786" i="3" s="1"/>
  <c r="Q2990" i="4"/>
  <c r="N2993" i="3" s="1"/>
  <c r="P2990" i="4"/>
  <c r="H2990" i="4" s="1"/>
  <c r="G2990" i="4" s="1"/>
  <c r="Q199" i="4"/>
  <c r="N202" i="3" s="1"/>
  <c r="P199" i="4"/>
  <c r="H199" i="4" s="1"/>
  <c r="G199" i="4" s="1"/>
  <c r="P7304" i="4"/>
  <c r="H7304" i="4" s="1"/>
  <c r="G7304" i="4" s="1"/>
  <c r="Q7304" i="4"/>
  <c r="N7307" i="3" s="1"/>
  <c r="Q3582" i="4"/>
  <c r="N3585" i="3" s="1"/>
  <c r="P3582" i="4"/>
  <c r="H3582" i="4" s="1"/>
  <c r="G3582" i="4" s="1"/>
  <c r="Q3326" i="4"/>
  <c r="N3329" i="3" s="1"/>
  <c r="P3326" i="4"/>
  <c r="H3326" i="4" s="1"/>
  <c r="G3326" i="4" s="1"/>
  <c r="Q1450" i="4"/>
  <c r="N1453" i="3" s="1"/>
  <c r="P1450" i="4"/>
  <c r="H1450" i="4" s="1"/>
  <c r="G1450" i="4" s="1"/>
  <c r="Q8686" i="4"/>
  <c r="N8689" i="3" s="1"/>
  <c r="P8686" i="4"/>
  <c r="H8686" i="4" s="1"/>
  <c r="G8686" i="4" s="1"/>
  <c r="Q3034" i="4"/>
  <c r="N3037" i="3" s="1"/>
  <c r="P3034" i="4"/>
  <c r="H3034" i="4" s="1"/>
  <c r="G3034" i="4" s="1"/>
  <c r="Q569" i="4"/>
  <c r="N572" i="3" s="1"/>
  <c r="P569" i="4"/>
  <c r="H569" i="4" s="1"/>
  <c r="G569" i="4" s="1"/>
  <c r="P8313" i="4"/>
  <c r="H8313" i="4" s="1"/>
  <c r="G8313" i="4" s="1"/>
  <c r="Q8313" i="4"/>
  <c r="N8316" i="3" s="1"/>
  <c r="Q2708" i="4"/>
  <c r="N2711" i="3" s="1"/>
  <c r="P2708" i="4"/>
  <c r="H2708" i="4" s="1"/>
  <c r="G2708" i="4" s="1"/>
  <c r="Q47" i="4"/>
  <c r="N50" i="3" s="1"/>
  <c r="P47" i="4"/>
  <c r="H47" i="4" s="1"/>
  <c r="G47" i="4" s="1"/>
  <c r="P3477" i="4"/>
  <c r="H3477" i="4" s="1"/>
  <c r="G3477" i="4" s="1"/>
  <c r="Q3477" i="4"/>
  <c r="N3480" i="3" s="1"/>
  <c r="Q1774" i="4"/>
  <c r="N1777" i="3" s="1"/>
  <c r="P1774" i="4"/>
  <c r="H1774" i="4" s="1"/>
  <c r="G1774" i="4" s="1"/>
  <c r="Q8370" i="4"/>
  <c r="N8373" i="3" s="1"/>
  <c r="P8370" i="4"/>
  <c r="H8370" i="4" s="1"/>
  <c r="G8370" i="4" s="1"/>
  <c r="Q2534" i="4"/>
  <c r="N2537" i="3" s="1"/>
  <c r="P2534" i="4"/>
  <c r="H2534" i="4" s="1"/>
  <c r="G2534" i="4" s="1"/>
  <c r="Q7554" i="4"/>
  <c r="N7557" i="3" s="1"/>
  <c r="P7554" i="4"/>
  <c r="H7554" i="4" s="1"/>
  <c r="G7554" i="4" s="1"/>
  <c r="Q5392" i="4"/>
  <c r="N5395" i="3" s="1"/>
  <c r="P5392" i="4"/>
  <c r="H5392" i="4" s="1"/>
  <c r="G5392" i="4" s="1"/>
  <c r="Q1197" i="4"/>
  <c r="N1200" i="3" s="1"/>
  <c r="P1197" i="4"/>
  <c r="H1197" i="4" s="1"/>
  <c r="G1197" i="4" s="1"/>
  <c r="Q941" i="4"/>
  <c r="N944" i="3" s="1"/>
  <c r="P941" i="4"/>
  <c r="H941" i="4" s="1"/>
  <c r="G941" i="4" s="1"/>
  <c r="Q475" i="4"/>
  <c r="N478" i="3" s="1"/>
  <c r="P475" i="4"/>
  <c r="H475" i="4" s="1"/>
  <c r="G475" i="4" s="1"/>
  <c r="P948" i="4"/>
  <c r="H948" i="4" s="1"/>
  <c r="G948" i="4" s="1"/>
  <c r="Q948" i="4"/>
  <c r="N951" i="3" s="1"/>
  <c r="Q8663" i="4"/>
  <c r="N8666" i="3" s="1"/>
  <c r="P8663" i="4"/>
  <c r="H8663" i="4" s="1"/>
  <c r="G8663" i="4" s="1"/>
  <c r="P7418" i="4"/>
  <c r="H7418" i="4" s="1"/>
  <c r="G7418" i="4" s="1"/>
  <c r="Q7418" i="4"/>
  <c r="N7421" i="3" s="1"/>
  <c r="Q5521" i="4"/>
  <c r="N5524" i="3" s="1"/>
  <c r="P5521" i="4"/>
  <c r="H5521" i="4" s="1"/>
  <c r="G5521" i="4" s="1"/>
  <c r="Q7997" i="4"/>
  <c r="N8000" i="3" s="1"/>
  <c r="P7997" i="4"/>
  <c r="H7997" i="4" s="1"/>
  <c r="G7997" i="4" s="1"/>
  <c r="Q3300" i="4"/>
  <c r="N3303" i="3" s="1"/>
  <c r="P3300" i="4"/>
  <c r="H3300" i="4" s="1"/>
  <c r="G3300" i="4" s="1"/>
  <c r="Q2588" i="4"/>
  <c r="N2591" i="3" s="1"/>
  <c r="P2588" i="4"/>
  <c r="H2588" i="4" s="1"/>
  <c r="G2588" i="4" s="1"/>
  <c r="P4020" i="4"/>
  <c r="H4020" i="4" s="1"/>
  <c r="G4020" i="4" s="1"/>
  <c r="Q4020" i="4"/>
  <c r="N4023" i="3" s="1"/>
  <c r="Q2370" i="4"/>
  <c r="N2373" i="3" s="1"/>
  <c r="P2370" i="4"/>
  <c r="H2370" i="4" s="1"/>
  <c r="G2370" i="4" s="1"/>
  <c r="Q4349" i="4"/>
  <c r="N4352" i="3" s="1"/>
  <c r="P4349" i="4"/>
  <c r="H4349" i="4" s="1"/>
  <c r="G4349" i="4" s="1"/>
  <c r="Q1075" i="4"/>
  <c r="N1078" i="3" s="1"/>
  <c r="P1075" i="4"/>
  <c r="H1075" i="4" s="1"/>
  <c r="G1075" i="4" s="1"/>
  <c r="Q8704" i="4"/>
  <c r="N8707" i="3" s="1"/>
  <c r="P8704" i="4"/>
  <c r="H8704" i="4" s="1"/>
  <c r="G8704" i="4" s="1"/>
  <c r="Q8271" i="4"/>
  <c r="N8274" i="3" s="1"/>
  <c r="P8271" i="4"/>
  <c r="H8271" i="4" s="1"/>
  <c r="G8271" i="4" s="1"/>
  <c r="Q8229" i="4"/>
  <c r="N8232" i="3" s="1"/>
  <c r="P8229" i="4"/>
  <c r="H8229" i="4" s="1"/>
  <c r="G8229" i="4" s="1"/>
  <c r="Q8182" i="4"/>
  <c r="N8185" i="3" s="1"/>
  <c r="P8182" i="4"/>
  <c r="H8182" i="4" s="1"/>
  <c r="G8182" i="4" s="1"/>
  <c r="Q8291" i="4"/>
  <c r="N8294" i="3" s="1"/>
  <c r="P8291" i="4"/>
  <c r="H8291" i="4" s="1"/>
  <c r="G8291" i="4" s="1"/>
  <c r="Q7634" i="4"/>
  <c r="N7637" i="3" s="1"/>
  <c r="P7634" i="4"/>
  <c r="H7634" i="4" s="1"/>
  <c r="G7634" i="4" s="1"/>
  <c r="P7221" i="4"/>
  <c r="H7221" i="4" s="1"/>
  <c r="G7221" i="4" s="1"/>
  <c r="Q7221" i="4"/>
  <c r="N7224" i="3" s="1"/>
  <c r="Q7066" i="4"/>
  <c r="N7069" i="3" s="1"/>
  <c r="P7066" i="4"/>
  <c r="H7066" i="4" s="1"/>
  <c r="G7066" i="4" s="1"/>
  <c r="Q6755" i="4"/>
  <c r="N6758" i="3" s="1"/>
  <c r="P6755" i="4"/>
  <c r="H6755" i="4" s="1"/>
  <c r="G6755" i="4" s="1"/>
  <c r="Q6667" i="4"/>
  <c r="N6670" i="3" s="1"/>
  <c r="P6667" i="4"/>
  <c r="H6667" i="4" s="1"/>
  <c r="G6667" i="4" s="1"/>
  <c r="Q6023" i="4"/>
  <c r="N6026" i="3" s="1"/>
  <c r="P6023" i="4"/>
  <c r="H6023" i="4" s="1"/>
  <c r="G6023" i="4" s="1"/>
  <c r="Q4752" i="4"/>
  <c r="N4755" i="3" s="1"/>
  <c r="P4752" i="4"/>
  <c r="H4752" i="4" s="1"/>
  <c r="G4752" i="4" s="1"/>
  <c r="Q4624" i="4"/>
  <c r="N4627" i="3" s="1"/>
  <c r="P4624" i="4"/>
  <c r="H4624" i="4" s="1"/>
  <c r="G4624" i="4" s="1"/>
  <c r="P5490" i="4"/>
  <c r="H5490" i="4" s="1"/>
  <c r="G5490" i="4" s="1"/>
  <c r="Q5490" i="4"/>
  <c r="N5493" i="3" s="1"/>
  <c r="Q5040" i="4"/>
  <c r="P5040" i="4"/>
  <c r="H5040" i="4" s="1"/>
  <c r="G5040" i="4" s="1"/>
  <c r="Q5440" i="4"/>
  <c r="N5443" i="3" s="1"/>
  <c r="P5440" i="4"/>
  <c r="H5440" i="4" s="1"/>
  <c r="G5440" i="4" s="1"/>
  <c r="P5034" i="4"/>
  <c r="H5034" i="4" s="1"/>
  <c r="G5034" i="4" s="1"/>
  <c r="Q5034" i="4"/>
  <c r="N5037" i="3" s="1"/>
  <c r="Q5403" i="4"/>
  <c r="N5406" i="3" s="1"/>
  <c r="P5403" i="4"/>
  <c r="H5403" i="4" s="1"/>
  <c r="G5403" i="4" s="1"/>
  <c r="Q5634" i="4"/>
  <c r="N5637" i="3" s="1"/>
  <c r="P5634" i="4"/>
  <c r="H5634" i="4" s="1"/>
  <c r="G5634" i="4" s="1"/>
  <c r="Q3962" i="4"/>
  <c r="N3965" i="3" s="1"/>
  <c r="P3962" i="4"/>
  <c r="H3962" i="4" s="1"/>
  <c r="G3962" i="4" s="1"/>
  <c r="P4455" i="4"/>
  <c r="H4455" i="4" s="1"/>
  <c r="G4455" i="4" s="1"/>
  <c r="Q4455" i="4"/>
  <c r="N4458" i="3" s="1"/>
  <c r="P3696" i="4"/>
  <c r="H3696" i="4" s="1"/>
  <c r="G3696" i="4" s="1"/>
  <c r="Q3696" i="4"/>
  <c r="Q3311" i="4"/>
  <c r="P3311" i="4"/>
  <c r="H3311" i="4" s="1"/>
  <c r="G3311" i="4" s="1"/>
  <c r="Q474" i="4"/>
  <c r="N477" i="3" s="1"/>
  <c r="P474" i="4"/>
  <c r="H474" i="4" s="1"/>
  <c r="G474" i="4" s="1"/>
  <c r="Q922" i="4"/>
  <c r="N925" i="3" s="1"/>
  <c r="P922" i="4"/>
  <c r="H922" i="4" s="1"/>
  <c r="G922" i="4" s="1"/>
  <c r="Q419" i="4"/>
  <c r="P419" i="4"/>
  <c r="H419" i="4" s="1"/>
  <c r="G419" i="4" s="1"/>
  <c r="P1044" i="4"/>
  <c r="H1044" i="4" s="1"/>
  <c r="G1044" i="4" s="1"/>
  <c r="Q1044" i="4"/>
  <c r="N1047" i="3" s="1"/>
  <c r="P780" i="4"/>
  <c r="H780" i="4" s="1"/>
  <c r="G780" i="4" s="1"/>
  <c r="Q780" i="4"/>
  <c r="N783" i="3" s="1"/>
  <c r="P6714" i="4"/>
  <c r="H6714" i="4" s="1"/>
  <c r="G6714" i="4" s="1"/>
  <c r="Q6714" i="4"/>
  <c r="N6717" i="3" s="1"/>
  <c r="Q4205" i="4"/>
  <c r="N4208" i="3" s="1"/>
  <c r="P4205" i="4"/>
  <c r="H4205" i="4" s="1"/>
  <c r="G4205" i="4" s="1"/>
  <c r="Q8398" i="4"/>
  <c r="P8398" i="4"/>
  <c r="H8398" i="4" s="1"/>
  <c r="G8398" i="4" s="1"/>
  <c r="Q6338" i="4"/>
  <c r="N6341" i="3" s="1"/>
  <c r="P6338" i="4"/>
  <c r="H6338" i="4" s="1"/>
  <c r="G6338" i="4" s="1"/>
  <c r="Q3545" i="4"/>
  <c r="N3548" i="3" s="1"/>
  <c r="P3545" i="4"/>
  <c r="H3545" i="4" s="1"/>
  <c r="G3545" i="4" s="1"/>
  <c r="Q6481" i="4"/>
  <c r="N6484" i="3" s="1"/>
  <c r="P6481" i="4"/>
  <c r="H6481" i="4" s="1"/>
  <c r="G6481" i="4" s="1"/>
  <c r="P3803" i="4"/>
  <c r="H3803" i="4" s="1"/>
  <c r="G3803" i="4" s="1"/>
  <c r="Q3803" i="4"/>
  <c r="N3806" i="3" s="1"/>
  <c r="Q6680" i="4"/>
  <c r="N6683" i="3" s="1"/>
  <c r="P6680" i="4"/>
  <c r="H6680" i="4" s="1"/>
  <c r="G6680" i="4" s="1"/>
  <c r="P4242" i="4"/>
  <c r="H4242" i="4" s="1"/>
  <c r="G4242" i="4" s="1"/>
  <c r="Q4242" i="4"/>
  <c r="N4245" i="3" s="1"/>
  <c r="Q2752" i="4"/>
  <c r="N2755" i="3" s="1"/>
  <c r="P2752" i="4"/>
  <c r="H2752" i="4" s="1"/>
  <c r="G2752" i="4" s="1"/>
  <c r="Q631" i="4"/>
  <c r="N634" i="3" s="1"/>
  <c r="P631" i="4"/>
  <c r="H631" i="4" s="1"/>
  <c r="G631" i="4" s="1"/>
  <c r="Q7302" i="4"/>
  <c r="N7305" i="3" s="1"/>
  <c r="P7302" i="4"/>
  <c r="H7302" i="4" s="1"/>
  <c r="G7302" i="4" s="1"/>
  <c r="P3720" i="4"/>
  <c r="H3720" i="4" s="1"/>
  <c r="G3720" i="4" s="1"/>
  <c r="Q3720" i="4"/>
  <c r="N3723" i="3" s="1"/>
  <c r="Q3356" i="4"/>
  <c r="N3359" i="3" s="1"/>
  <c r="P3356" i="4"/>
  <c r="H3356" i="4" s="1"/>
  <c r="G3356" i="4" s="1"/>
  <c r="Q1706" i="4"/>
  <c r="N1709" i="3" s="1"/>
  <c r="P1706" i="4"/>
  <c r="H1706" i="4" s="1"/>
  <c r="G1706" i="4" s="1"/>
  <c r="Q333" i="4"/>
  <c r="N336" i="3" s="1"/>
  <c r="P333" i="4"/>
  <c r="H333" i="4" s="1"/>
  <c r="G333" i="4" s="1"/>
  <c r="P4264" i="4"/>
  <c r="H4264" i="4" s="1"/>
  <c r="G4264" i="4" s="1"/>
  <c r="Q4264" i="4"/>
  <c r="N4267" i="3" s="1"/>
  <c r="Q777" i="4"/>
  <c r="N780" i="3" s="1"/>
  <c r="P777" i="4"/>
  <c r="H777" i="4" s="1"/>
  <c r="G777" i="4" s="1"/>
  <c r="Q1606" i="4"/>
  <c r="N1609" i="3" s="1"/>
  <c r="P1606" i="4"/>
  <c r="H1606" i="4" s="1"/>
  <c r="G1606" i="4" s="1"/>
  <c r="Q5252" i="4"/>
  <c r="N5255" i="3" s="1"/>
  <c r="P5252" i="4"/>
  <c r="H5252" i="4" s="1"/>
  <c r="G5252" i="4" s="1"/>
  <c r="Q1512" i="4"/>
  <c r="N1515" i="3" s="1"/>
  <c r="P1512" i="4"/>
  <c r="H1512" i="4" s="1"/>
  <c r="G1512" i="4" s="1"/>
  <c r="Q6205" i="4"/>
  <c r="N6208" i="3" s="1"/>
  <c r="P6205" i="4"/>
  <c r="H6205" i="4" s="1"/>
  <c r="G6205" i="4" s="1"/>
  <c r="Q2562" i="4"/>
  <c r="N2565" i="3" s="1"/>
  <c r="P2562" i="4"/>
  <c r="H2562" i="4" s="1"/>
  <c r="G2562" i="4" s="1"/>
  <c r="P3751" i="4"/>
  <c r="H3751" i="4" s="1"/>
  <c r="G3751" i="4" s="1"/>
  <c r="Q3751" i="4"/>
  <c r="N3754" i="3" s="1"/>
  <c r="Q6150" i="4"/>
  <c r="N6153" i="3" s="1"/>
  <c r="P6150" i="4"/>
  <c r="H6150" i="4" s="1"/>
  <c r="G6150" i="4" s="1"/>
  <c r="Q1500" i="4"/>
  <c r="N1503" i="3" s="1"/>
  <c r="P1500" i="4"/>
  <c r="H1500" i="4" s="1"/>
  <c r="G1500" i="4" s="1"/>
  <c r="Q2904" i="4"/>
  <c r="N2907" i="3" s="1"/>
  <c r="P2904" i="4"/>
  <c r="H2904" i="4" s="1"/>
  <c r="G2904" i="4" s="1"/>
  <c r="Q1850" i="4"/>
  <c r="N1853" i="3" s="1"/>
  <c r="P1850" i="4"/>
  <c r="H1850" i="4" s="1"/>
  <c r="G1850" i="4" s="1"/>
  <c r="Q1035" i="4"/>
  <c r="N1038" i="3" s="1"/>
  <c r="P1035" i="4"/>
  <c r="H1035" i="4" s="1"/>
  <c r="G1035" i="4" s="1"/>
  <c r="Q2422" i="4"/>
  <c r="N2425" i="3" s="1"/>
  <c r="P2422" i="4"/>
  <c r="H2422" i="4" s="1"/>
  <c r="G2422" i="4" s="1"/>
  <c r="P4482" i="4"/>
  <c r="H4482" i="4" s="1"/>
  <c r="G4482" i="4" s="1"/>
  <c r="Q4482" i="4"/>
  <c r="N4485" i="3" s="1"/>
  <c r="P5002" i="4"/>
  <c r="H5002" i="4" s="1"/>
  <c r="G5002" i="4" s="1"/>
  <c r="Q5002" i="4"/>
  <c r="N5005" i="3" s="1"/>
  <c r="Q4444" i="4"/>
  <c r="N4447" i="3" s="1"/>
  <c r="P4444" i="4"/>
  <c r="H4444" i="4" s="1"/>
  <c r="G4444" i="4" s="1"/>
  <c r="Q5011" i="4"/>
  <c r="N5014" i="3" s="1"/>
  <c r="P5011" i="4"/>
  <c r="H5011" i="4" s="1"/>
  <c r="G5011" i="4" s="1"/>
  <c r="Q4621" i="4"/>
  <c r="N4624" i="3" s="1"/>
  <c r="P4621" i="4"/>
  <c r="H4621" i="4" s="1"/>
  <c r="G4621" i="4" s="1"/>
  <c r="P4208" i="4"/>
  <c r="H4208" i="4" s="1"/>
  <c r="G4208" i="4" s="1"/>
  <c r="Q4208" i="4"/>
  <c r="N4211" i="3" s="1"/>
  <c r="Q3705" i="4"/>
  <c r="N3708" i="3" s="1"/>
  <c r="P3705" i="4"/>
  <c r="H3705" i="4" s="1"/>
  <c r="G3705" i="4" s="1"/>
  <c r="Q3818" i="4"/>
  <c r="N3821" i="3" s="1"/>
  <c r="P3818" i="4"/>
  <c r="H3818" i="4" s="1"/>
  <c r="G3818" i="4" s="1"/>
  <c r="Q5854" i="4"/>
  <c r="N5857" i="3" s="1"/>
  <c r="P5854" i="4"/>
  <c r="H5854" i="4" s="1"/>
  <c r="G5854" i="4" s="1"/>
  <c r="P5772" i="4"/>
  <c r="H5772" i="4" s="1"/>
  <c r="G5772" i="4" s="1"/>
  <c r="Q5772" i="4"/>
  <c r="N5775" i="3" s="1"/>
  <c r="Q4377" i="4"/>
  <c r="N4380" i="3" s="1"/>
  <c r="P4377" i="4"/>
  <c r="H4377" i="4" s="1"/>
  <c r="G4377" i="4" s="1"/>
  <c r="Q3375" i="4"/>
  <c r="N3378" i="3" s="1"/>
  <c r="P3375" i="4"/>
  <c r="H3375" i="4" s="1"/>
  <c r="G3375" i="4" s="1"/>
  <c r="Q3066" i="4"/>
  <c r="N3069" i="3" s="1"/>
  <c r="P3066" i="4"/>
  <c r="H3066" i="4" s="1"/>
  <c r="G3066" i="4" s="1"/>
  <c r="Q346" i="4"/>
  <c r="N349" i="3" s="1"/>
  <c r="P346" i="4"/>
  <c r="H346" i="4" s="1"/>
  <c r="G346" i="4" s="1"/>
  <c r="Q715" i="4"/>
  <c r="N718" i="3" s="1"/>
  <c r="P715" i="4"/>
  <c r="H715" i="4" s="1"/>
  <c r="G715" i="4" s="1"/>
  <c r="Q1058" i="4"/>
  <c r="N1061" i="3" s="1"/>
  <c r="P1058" i="4"/>
  <c r="H1058" i="4" s="1"/>
  <c r="G1058" i="4" s="1"/>
  <c r="Q1216" i="4"/>
  <c r="N1219" i="3" s="1"/>
  <c r="P1216" i="4"/>
  <c r="H1216" i="4" s="1"/>
  <c r="G1216" i="4" s="1"/>
  <c r="Q347" i="4"/>
  <c r="N350" i="3" s="1"/>
  <c r="P347" i="4"/>
  <c r="H347" i="4" s="1"/>
  <c r="G347" i="4" s="1"/>
  <c r="Q123" i="4"/>
  <c r="N126" i="3" s="1"/>
  <c r="P123" i="4"/>
  <c r="H123" i="4" s="1"/>
  <c r="G123" i="4" s="1"/>
  <c r="P508" i="4"/>
  <c r="H508" i="4" s="1"/>
  <c r="G508" i="4" s="1"/>
  <c r="Q508" i="4"/>
  <c r="N511" i="3" s="1"/>
  <c r="P540" i="4"/>
  <c r="H540" i="4" s="1"/>
  <c r="G540" i="4" s="1"/>
  <c r="Q540" i="4"/>
  <c r="N543" i="3" s="1"/>
  <c r="Q8055" i="4"/>
  <c r="N8058" i="3" s="1"/>
  <c r="P8055" i="4"/>
  <c r="H8055" i="4" s="1"/>
  <c r="G8055" i="4" s="1"/>
  <c r="P6987" i="4"/>
  <c r="H6987" i="4" s="1"/>
  <c r="G6987" i="4" s="1"/>
  <c r="Q6987" i="4"/>
  <c r="N6990" i="3" s="1"/>
  <c r="Q5994" i="4"/>
  <c r="N5997" i="3" s="1"/>
  <c r="P5994" i="4"/>
  <c r="H5994" i="4" s="1"/>
  <c r="G5994" i="4" s="1"/>
  <c r="P4227" i="4"/>
  <c r="H4227" i="4" s="1"/>
  <c r="G4227" i="4" s="1"/>
  <c r="Q4227" i="4"/>
  <c r="N4230" i="3" s="1"/>
  <c r="P4099" i="4"/>
  <c r="H4099" i="4" s="1"/>
  <c r="G4099" i="4" s="1"/>
  <c r="Q4099" i="4"/>
  <c r="N4102" i="3" s="1"/>
  <c r="Q8506" i="4"/>
  <c r="N8509" i="3" s="1"/>
  <c r="P8506" i="4"/>
  <c r="H8506" i="4" s="1"/>
  <c r="G8506" i="4" s="1"/>
  <c r="Q7398" i="4"/>
  <c r="N7401" i="3" s="1"/>
  <c r="P7398" i="4"/>
  <c r="H7398" i="4" s="1"/>
  <c r="G7398" i="4" s="1"/>
  <c r="Q6423" i="4"/>
  <c r="N6426" i="3" s="1"/>
  <c r="P6423" i="4"/>
  <c r="H6423" i="4" s="1"/>
  <c r="G6423" i="4" s="1"/>
  <c r="Q5276" i="4"/>
  <c r="N5279" i="3" s="1"/>
  <c r="P5276" i="4"/>
  <c r="H5276" i="4" s="1"/>
  <c r="G5276" i="4" s="1"/>
  <c r="P3551" i="4"/>
  <c r="H3551" i="4" s="1"/>
  <c r="G3551" i="4" s="1"/>
  <c r="Q3551" i="4"/>
  <c r="N3554" i="3" s="1"/>
  <c r="P7950" i="4"/>
  <c r="H7950" i="4" s="1"/>
  <c r="G7950" i="4" s="1"/>
  <c r="Q7950" i="4"/>
  <c r="N7953" i="3" s="1"/>
  <c r="P6706" i="4"/>
  <c r="H6706" i="4" s="1"/>
  <c r="G6706" i="4" s="1"/>
  <c r="Q6706" i="4"/>
  <c r="N6709" i="3" s="1"/>
  <c r="Q5646" i="4"/>
  <c r="N5649" i="3" s="1"/>
  <c r="P5646" i="4"/>
  <c r="H5646" i="4" s="1"/>
  <c r="G5646" i="4" s="1"/>
  <c r="P3975" i="4"/>
  <c r="H3975" i="4" s="1"/>
  <c r="G3975" i="4" s="1"/>
  <c r="Q3975" i="4"/>
  <c r="N3978" i="3" s="1"/>
  <c r="P7908" i="4"/>
  <c r="H7908" i="4" s="1"/>
  <c r="G7908" i="4" s="1"/>
  <c r="Q7908" i="4"/>
  <c r="N7911" i="3" s="1"/>
  <c r="Q6740" i="4"/>
  <c r="N6743" i="3" s="1"/>
  <c r="P6740" i="4"/>
  <c r="H6740" i="4" s="1"/>
  <c r="G6740" i="4" s="1"/>
  <c r="Q5914" i="4"/>
  <c r="N5917" i="3" s="1"/>
  <c r="P5914" i="4"/>
  <c r="H5914" i="4" s="1"/>
  <c r="G5914" i="4" s="1"/>
  <c r="P4310" i="4"/>
  <c r="H4310" i="4" s="1"/>
  <c r="G4310" i="4" s="1"/>
  <c r="Q4310" i="4"/>
  <c r="N4313" i="3" s="1"/>
  <c r="P7384" i="4"/>
  <c r="H7384" i="4" s="1"/>
  <c r="G7384" i="4" s="1"/>
  <c r="Q7384" i="4"/>
  <c r="N7387" i="3" s="1"/>
  <c r="P3815" i="4"/>
  <c r="H3815" i="4" s="1"/>
  <c r="G3815" i="4" s="1"/>
  <c r="Q3815" i="4"/>
  <c r="N3818" i="3" s="1"/>
  <c r="Q2132" i="4"/>
  <c r="N2135" i="3" s="1"/>
  <c r="P2132" i="4"/>
  <c r="H2132" i="4" s="1"/>
  <c r="G2132" i="4" s="1"/>
  <c r="Q495" i="4"/>
  <c r="N498" i="3" s="1"/>
  <c r="P495" i="4"/>
  <c r="H495" i="4" s="1"/>
  <c r="G495" i="4" s="1"/>
  <c r="P3876" i="4"/>
  <c r="H3876" i="4" s="1"/>
  <c r="G3876" i="4" s="1"/>
  <c r="Q3876" i="4"/>
  <c r="N3879" i="3" s="1"/>
  <c r="Q8390" i="4"/>
  <c r="P8390" i="4"/>
  <c r="H8390" i="4" s="1"/>
  <c r="G8390" i="4" s="1"/>
  <c r="Q6070" i="4"/>
  <c r="N6073" i="3" s="1"/>
  <c r="P6070" i="4"/>
  <c r="H6070" i="4" s="1"/>
  <c r="G6070" i="4" s="1"/>
  <c r="P3675" i="4"/>
  <c r="H3675" i="4" s="1"/>
  <c r="G3675" i="4" s="1"/>
  <c r="Q3675" i="4"/>
  <c r="N3678" i="3" s="1"/>
  <c r="Q3474" i="4"/>
  <c r="N3477" i="3" s="1"/>
  <c r="P3474" i="4"/>
  <c r="H3474" i="4" s="1"/>
  <c r="G3474" i="4" s="1"/>
  <c r="Q3346" i="4"/>
  <c r="N3349" i="3" s="1"/>
  <c r="P3346" i="4"/>
  <c r="H3346" i="4" s="1"/>
  <c r="G3346" i="4" s="1"/>
  <c r="Q2574" i="4"/>
  <c r="P2574" i="4"/>
  <c r="H2574" i="4" s="1"/>
  <c r="G2574" i="4" s="1"/>
  <c r="Q1626" i="4"/>
  <c r="N1629" i="3" s="1"/>
  <c r="P1626" i="4"/>
  <c r="H1626" i="4" s="1"/>
  <c r="G1626" i="4" s="1"/>
  <c r="Q5870" i="4"/>
  <c r="N5873" i="3" s="1"/>
  <c r="P5870" i="4"/>
  <c r="H5870" i="4" s="1"/>
  <c r="G5870" i="4" s="1"/>
  <c r="Q177" i="4"/>
  <c r="P177" i="4"/>
  <c r="H177" i="4" s="1"/>
  <c r="G177" i="4" s="1"/>
  <c r="P7335" i="4"/>
  <c r="H7335" i="4" s="1"/>
  <c r="G7335" i="4" s="1"/>
  <c r="Q7335" i="4"/>
  <c r="N7338" i="3" s="1"/>
  <c r="P4695" i="4"/>
  <c r="H4695" i="4" s="1"/>
  <c r="G4695" i="4" s="1"/>
  <c r="Q4695" i="4"/>
  <c r="N4698" i="3" s="1"/>
  <c r="Q2316" i="4"/>
  <c r="N2319" i="3" s="1"/>
  <c r="P2316" i="4"/>
  <c r="H2316" i="4" s="1"/>
  <c r="G2316" i="4" s="1"/>
  <c r="Q841" i="4"/>
  <c r="N844" i="3" s="1"/>
  <c r="P841" i="4"/>
  <c r="H841" i="4" s="1"/>
  <c r="G841" i="4" s="1"/>
  <c r="Q8166" i="4"/>
  <c r="N8169" i="3" s="1"/>
  <c r="P8166" i="4"/>
  <c r="H8166" i="4" s="1"/>
  <c r="G8166" i="4" s="1"/>
  <c r="Q2054" i="4"/>
  <c r="N2057" i="3" s="1"/>
  <c r="P2054" i="4"/>
  <c r="H2054" i="4" s="1"/>
  <c r="G2054" i="4" s="1"/>
  <c r="Q7672" i="4"/>
  <c r="N7675" i="3" s="1"/>
  <c r="P7672" i="4"/>
  <c r="H7672" i="4" s="1"/>
  <c r="G7672" i="4" s="1"/>
  <c r="Q5630" i="4"/>
  <c r="P5630" i="4"/>
  <c r="H5630" i="4" s="1"/>
  <c r="G5630" i="4" s="1"/>
  <c r="Q2612" i="4"/>
  <c r="N2615" i="3" s="1"/>
  <c r="P2612" i="4"/>
  <c r="H2612" i="4" s="1"/>
  <c r="G2612" i="4" s="1"/>
  <c r="Q1680" i="4"/>
  <c r="N1683" i="3" s="1"/>
  <c r="P1680" i="4"/>
  <c r="H1680" i="4" s="1"/>
  <c r="G1680" i="4" s="1"/>
  <c r="Q8474" i="4"/>
  <c r="N8477" i="3" s="1"/>
  <c r="P8474" i="4"/>
  <c r="H8474" i="4" s="1"/>
  <c r="G8474" i="4" s="1"/>
  <c r="Q6540" i="4"/>
  <c r="N6543" i="3" s="1"/>
  <c r="P6540" i="4"/>
  <c r="H6540" i="4" s="1"/>
  <c r="G6540" i="4" s="1"/>
  <c r="Q3449" i="4"/>
  <c r="N3452" i="3" s="1"/>
  <c r="P3449" i="4"/>
  <c r="H3449" i="4" s="1"/>
  <c r="G3449" i="4" s="1"/>
  <c r="Q2610" i="4"/>
  <c r="N2613" i="3" s="1"/>
  <c r="P2610" i="4"/>
  <c r="H2610" i="4" s="1"/>
  <c r="G2610" i="4" s="1"/>
  <c r="Q1552" i="4"/>
  <c r="N1555" i="3" s="1"/>
  <c r="P1552" i="4"/>
  <c r="H1552" i="4" s="1"/>
  <c r="G1552" i="4" s="1"/>
  <c r="P5266" i="4"/>
  <c r="H5266" i="4" s="1"/>
  <c r="G5266" i="4" s="1"/>
  <c r="Q5266" i="4"/>
  <c r="N5269" i="3" s="1"/>
  <c r="Q6317" i="4"/>
  <c r="N6320" i="3" s="1"/>
  <c r="P6317" i="4"/>
  <c r="H6317" i="4" s="1"/>
  <c r="G6317" i="4" s="1"/>
  <c r="Q2630" i="4"/>
  <c r="N2633" i="3" s="1"/>
  <c r="P2630" i="4"/>
  <c r="H2630" i="4" s="1"/>
  <c r="G2630" i="4" s="1"/>
  <c r="Q2854" i="4"/>
  <c r="N2857" i="3" s="1"/>
  <c r="P2854" i="4"/>
  <c r="H2854" i="4" s="1"/>
  <c r="G2854" i="4" s="1"/>
  <c r="Q2582" i="4"/>
  <c r="N2585" i="3" s="1"/>
  <c r="P2582" i="4"/>
  <c r="H2582" i="4" s="1"/>
  <c r="G2582" i="4" s="1"/>
  <c r="Q7767" i="4"/>
  <c r="N7770" i="3" s="1"/>
  <c r="P7767" i="4"/>
  <c r="H7767" i="4" s="1"/>
  <c r="G7767" i="4" s="1"/>
  <c r="Q831" i="4"/>
  <c r="N834" i="3" s="1"/>
  <c r="P831" i="4"/>
  <c r="H831" i="4" s="1"/>
  <c r="G831" i="4" s="1"/>
  <c r="Q3012" i="4"/>
  <c r="N3015" i="3" s="1"/>
  <c r="P3012" i="4"/>
  <c r="H3012" i="4" s="1"/>
  <c r="G3012" i="4" s="1"/>
  <c r="Q4853" i="4"/>
  <c r="N4856" i="3" s="1"/>
  <c r="P4853" i="4"/>
  <c r="H4853" i="4" s="1"/>
  <c r="G4853" i="4" s="1"/>
  <c r="Q1185" i="4"/>
  <c r="N1188" i="3" s="1"/>
  <c r="P1185" i="4"/>
  <c r="H1185" i="4" s="1"/>
  <c r="G1185" i="4" s="1"/>
  <c r="Q1057" i="4"/>
  <c r="N1060" i="3" s="1"/>
  <c r="P1057" i="4"/>
  <c r="H1057" i="4" s="1"/>
  <c r="G1057" i="4" s="1"/>
  <c r="Q929" i="4"/>
  <c r="N932" i="3" s="1"/>
  <c r="P929" i="4"/>
  <c r="H929" i="4" s="1"/>
  <c r="G929" i="4" s="1"/>
  <c r="Q1288" i="4"/>
  <c r="N1291" i="3" s="1"/>
  <c r="P1288" i="4"/>
  <c r="H1288" i="4" s="1"/>
  <c r="G1288" i="4" s="1"/>
  <c r="Q4548" i="4"/>
  <c r="P4548" i="4"/>
  <c r="H4548" i="4" s="1"/>
  <c r="G4548" i="4" s="1"/>
  <c r="Q5155" i="4"/>
  <c r="N5158" i="3" s="1"/>
  <c r="P5155" i="4"/>
  <c r="H5155" i="4" s="1"/>
  <c r="G5155" i="4" s="1"/>
  <c r="Q4685" i="4"/>
  <c r="N4688" i="3" s="1"/>
  <c r="P4685" i="4"/>
  <c r="H4685" i="4" s="1"/>
  <c r="G4685" i="4" s="1"/>
  <c r="Q5015" i="4"/>
  <c r="P5015" i="4"/>
  <c r="H5015" i="4" s="1"/>
  <c r="G5015" i="4" s="1"/>
  <c r="Q3190" i="4"/>
  <c r="N3193" i="3" s="1"/>
  <c r="P3190" i="4"/>
  <c r="H3190" i="4" s="1"/>
  <c r="G3190" i="4" s="1"/>
  <c r="Q5287" i="4"/>
  <c r="N5290" i="3" s="1"/>
  <c r="P5287" i="4"/>
  <c r="H5287" i="4" s="1"/>
  <c r="G5287" i="4" s="1"/>
  <c r="Q4982" i="4"/>
  <c r="N4985" i="3" s="1"/>
  <c r="P4982" i="4"/>
  <c r="H4982" i="4" s="1"/>
  <c r="G4982" i="4" s="1"/>
  <c r="P4440" i="4"/>
  <c r="H4440" i="4" s="1"/>
  <c r="G4440" i="4" s="1"/>
  <c r="Q4440" i="4"/>
  <c r="N4443" i="3" s="1"/>
  <c r="P3672" i="4"/>
  <c r="H3672" i="4" s="1"/>
  <c r="G3672" i="4" s="1"/>
  <c r="Q3672" i="4"/>
  <c r="N3675" i="3" s="1"/>
  <c r="P3181" i="4"/>
  <c r="H3181" i="4" s="1"/>
  <c r="G3181" i="4" s="1"/>
  <c r="Q3181" i="4"/>
  <c r="N3184" i="3" s="1"/>
  <c r="P3121" i="4"/>
  <c r="H3121" i="4" s="1"/>
  <c r="G3121" i="4" s="1"/>
  <c r="Q3121" i="4"/>
  <c r="Q3126" i="4"/>
  <c r="P3126" i="4"/>
  <c r="H3126" i="4" s="1"/>
  <c r="G3126" i="4" s="1"/>
  <c r="Q91" i="4"/>
  <c r="N94" i="3" s="1"/>
  <c r="P91" i="4"/>
  <c r="H91" i="4" s="1"/>
  <c r="G91" i="4" s="1"/>
  <c r="Q443" i="4"/>
  <c r="N446" i="3" s="1"/>
  <c r="P443" i="4"/>
  <c r="H443" i="4" s="1"/>
  <c r="G443" i="4" s="1"/>
  <c r="P428" i="4"/>
  <c r="H428" i="4" s="1"/>
  <c r="G428" i="4" s="1"/>
  <c r="Q428" i="4"/>
  <c r="Q1158" i="4"/>
  <c r="N1161" i="3" s="1"/>
  <c r="P1158" i="4"/>
  <c r="H1158" i="4" s="1"/>
  <c r="G1158" i="4" s="1"/>
  <c r="Q968" i="4"/>
  <c r="N971" i="3" s="1"/>
  <c r="P968" i="4"/>
  <c r="H968" i="4" s="1"/>
  <c r="G968" i="4" s="1"/>
  <c r="P1228" i="4"/>
  <c r="H1228" i="4" s="1"/>
  <c r="G1228" i="4" s="1"/>
  <c r="Q1228" i="4"/>
  <c r="N1231" i="3" s="1"/>
  <c r="P380" i="4"/>
  <c r="H380" i="4" s="1"/>
  <c r="G380" i="4" s="1"/>
  <c r="Q380" i="4"/>
  <c r="N383" i="3" s="1"/>
  <c r="Q1238" i="4"/>
  <c r="N1241" i="3" s="1"/>
  <c r="P1238" i="4"/>
  <c r="H1238" i="4" s="1"/>
  <c r="G1238" i="4" s="1"/>
  <c r="Q7949" i="4"/>
  <c r="N7952" i="3" s="1"/>
  <c r="P7949" i="4"/>
  <c r="H7949" i="4" s="1"/>
  <c r="G7949" i="4" s="1"/>
  <c r="Q6898" i="4"/>
  <c r="N6901" i="3" s="1"/>
  <c r="P6898" i="4"/>
  <c r="H6898" i="4" s="1"/>
  <c r="G6898" i="4" s="1"/>
  <c r="Q6058" i="4"/>
  <c r="N6061" i="3" s="1"/>
  <c r="P6058" i="4"/>
  <c r="H6058" i="4" s="1"/>
  <c r="G6058" i="4" s="1"/>
  <c r="P4219" i="4"/>
  <c r="H4219" i="4" s="1"/>
  <c r="G4219" i="4" s="1"/>
  <c r="Q4219" i="4"/>
  <c r="N4222" i="3" s="1"/>
  <c r="P4091" i="4"/>
  <c r="H4091" i="4" s="1"/>
  <c r="G4091" i="4" s="1"/>
  <c r="Q4091" i="4"/>
  <c r="N4094" i="3" s="1"/>
  <c r="Q8478" i="4"/>
  <c r="N8481" i="3" s="1"/>
  <c r="P8478" i="4"/>
  <c r="H8478" i="4" s="1"/>
  <c r="G8478" i="4" s="1"/>
  <c r="P7099" i="4"/>
  <c r="H7099" i="4" s="1"/>
  <c r="G7099" i="4" s="1"/>
  <c r="Q7099" i="4"/>
  <c r="N7102" i="3" s="1"/>
  <c r="Q6054" i="4"/>
  <c r="N6057" i="3" s="1"/>
  <c r="P6054" i="4"/>
  <c r="H6054" i="4" s="1"/>
  <c r="G6054" i="4" s="1"/>
  <c r="Q4416" i="4"/>
  <c r="N4419" i="3" s="1"/>
  <c r="P4416" i="4"/>
  <c r="H4416" i="4" s="1"/>
  <c r="G4416" i="4" s="1"/>
  <c r="P3543" i="4"/>
  <c r="H3543" i="4" s="1"/>
  <c r="G3543" i="4" s="1"/>
  <c r="Q3543" i="4"/>
  <c r="N3546" i="3" s="1"/>
  <c r="Q7837" i="4"/>
  <c r="N7840" i="3" s="1"/>
  <c r="P7837" i="4"/>
  <c r="H7837" i="4" s="1"/>
  <c r="G7837" i="4" s="1"/>
  <c r="P6766" i="4"/>
  <c r="H6766" i="4" s="1"/>
  <c r="G6766" i="4" s="1"/>
  <c r="Q6766" i="4"/>
  <c r="N6769" i="3" s="1"/>
  <c r="Q5752" i="4"/>
  <c r="N5755" i="3" s="1"/>
  <c r="P5752" i="4"/>
  <c r="H5752" i="4" s="1"/>
  <c r="G5752" i="4" s="1"/>
  <c r="P4021" i="4"/>
  <c r="H4021" i="4" s="1"/>
  <c r="G4021" i="4" s="1"/>
  <c r="Q4021" i="4"/>
  <c r="N4024" i="3" s="1"/>
  <c r="P7840" i="4"/>
  <c r="H7840" i="4" s="1"/>
  <c r="G7840" i="4" s="1"/>
  <c r="Q7840" i="4"/>
  <c r="N7843" i="3" s="1"/>
  <c r="P6806" i="4"/>
  <c r="H6806" i="4" s="1"/>
  <c r="G6806" i="4" s="1"/>
  <c r="Q6806" i="4"/>
  <c r="N6809" i="3" s="1"/>
  <c r="Q5960" i="4"/>
  <c r="N5963" i="3" s="1"/>
  <c r="P5960" i="4"/>
  <c r="H5960" i="4" s="1"/>
  <c r="G5960" i="4" s="1"/>
  <c r="P4360" i="4"/>
  <c r="H4360" i="4" s="1"/>
  <c r="G4360" i="4" s="1"/>
  <c r="Q4360" i="4"/>
  <c r="N4363" i="3" s="1"/>
  <c r="Q7417" i="4"/>
  <c r="N7420" i="3" s="1"/>
  <c r="P7417" i="4"/>
  <c r="H7417" i="4" s="1"/>
  <c r="G7417" i="4" s="1"/>
  <c r="Q4333" i="4"/>
  <c r="N4336" i="3" s="1"/>
  <c r="P4333" i="4"/>
  <c r="H4333" i="4" s="1"/>
  <c r="G4333" i="4" s="1"/>
  <c r="Q2210" i="4"/>
  <c r="N2213" i="3" s="1"/>
  <c r="P2210" i="4"/>
  <c r="H2210" i="4" s="1"/>
  <c r="G2210" i="4" s="1"/>
  <c r="Q759" i="4"/>
  <c r="N762" i="3" s="1"/>
  <c r="P759" i="4"/>
  <c r="H759" i="4" s="1"/>
  <c r="G759" i="4" s="1"/>
  <c r="Q5902" i="4"/>
  <c r="N5905" i="3" s="1"/>
  <c r="P5902" i="4"/>
  <c r="H5902" i="4" s="1"/>
  <c r="G5902" i="4" s="1"/>
  <c r="Q181" i="4"/>
  <c r="N184" i="3" s="1"/>
  <c r="P181" i="4"/>
  <c r="H181" i="4" s="1"/>
  <c r="G181" i="4" s="1"/>
  <c r="Q6501" i="4"/>
  <c r="N6504" i="3" s="1"/>
  <c r="P6501" i="4"/>
  <c r="H6501" i="4" s="1"/>
  <c r="G6501" i="4" s="1"/>
  <c r="Q5172" i="4"/>
  <c r="N5175" i="3" s="1"/>
  <c r="P5172" i="4"/>
  <c r="H5172" i="4" s="1"/>
  <c r="G5172" i="4" s="1"/>
  <c r="Q3546" i="4"/>
  <c r="N3549" i="3" s="1"/>
  <c r="P3546" i="4"/>
  <c r="H3546" i="4" s="1"/>
  <c r="G3546" i="4" s="1"/>
  <c r="Q3418" i="4"/>
  <c r="N3421" i="3" s="1"/>
  <c r="P3418" i="4"/>
  <c r="H3418" i="4" s="1"/>
  <c r="G3418" i="4" s="1"/>
  <c r="Q3290" i="4"/>
  <c r="N3293" i="3" s="1"/>
  <c r="P3290" i="4"/>
  <c r="H3290" i="4" s="1"/>
  <c r="G3290" i="4" s="1"/>
  <c r="Q2192" i="4"/>
  <c r="N2195" i="3" s="1"/>
  <c r="P2192" i="4"/>
  <c r="H2192" i="4" s="1"/>
  <c r="G2192" i="4" s="1"/>
  <c r="Q825" i="4"/>
  <c r="N828" i="3" s="1"/>
  <c r="P825" i="4"/>
  <c r="H825" i="4" s="1"/>
  <c r="G825" i="4" s="1"/>
  <c r="Q2258" i="4"/>
  <c r="N2261" i="3" s="1"/>
  <c r="P2258" i="4"/>
  <c r="H2258" i="4" s="1"/>
  <c r="G2258" i="4" s="1"/>
  <c r="Q7733" i="4"/>
  <c r="N7736" i="3" s="1"/>
  <c r="P7733" i="4"/>
  <c r="H7733" i="4" s="1"/>
  <c r="G7733" i="4" s="1"/>
  <c r="Q5565" i="4"/>
  <c r="N5568" i="3" s="1"/>
  <c r="P5565" i="4"/>
  <c r="H5565" i="4" s="1"/>
  <c r="G5565" i="4" s="1"/>
  <c r="Q2764" i="4"/>
  <c r="N2767" i="3" s="1"/>
  <c r="P2764" i="4"/>
  <c r="H2764" i="4" s="1"/>
  <c r="G2764" i="4" s="1"/>
  <c r="Q1688" i="4"/>
  <c r="N1691" i="3" s="1"/>
  <c r="P1688" i="4"/>
  <c r="H1688" i="4" s="1"/>
  <c r="G1688" i="4" s="1"/>
  <c r="Q335" i="4"/>
  <c r="N338" i="3" s="1"/>
  <c r="P335" i="4"/>
  <c r="H335" i="4" s="1"/>
  <c r="G335" i="4" s="1"/>
  <c r="P3783" i="4"/>
  <c r="H3783" i="4" s="1"/>
  <c r="G3783" i="4" s="1"/>
  <c r="Q3783" i="4"/>
  <c r="N3786" i="3" s="1"/>
  <c r="Q8277" i="4"/>
  <c r="N8280" i="3" s="1"/>
  <c r="P8277" i="4"/>
  <c r="H8277" i="4" s="1"/>
  <c r="G8277" i="4" s="1"/>
  <c r="Q6401" i="4"/>
  <c r="N6404" i="3" s="1"/>
  <c r="P6401" i="4"/>
  <c r="H6401" i="4" s="1"/>
  <c r="G6401" i="4" s="1"/>
  <c r="Q2924" i="4"/>
  <c r="N2927" i="3" s="1"/>
  <c r="P2924" i="4"/>
  <c r="H2924" i="4" s="1"/>
  <c r="G2924" i="4" s="1"/>
  <c r="Q1976" i="4"/>
  <c r="N1979" i="3" s="1"/>
  <c r="P1976" i="4"/>
  <c r="H1976" i="4" s="1"/>
  <c r="G1976" i="4" s="1"/>
  <c r="Q543" i="4"/>
  <c r="N546" i="3" s="1"/>
  <c r="P543" i="4"/>
  <c r="H543" i="4" s="1"/>
  <c r="G543" i="4" s="1"/>
  <c r="P7283" i="4"/>
  <c r="H7283" i="4" s="1"/>
  <c r="G7283" i="4" s="1"/>
  <c r="Q7283" i="4"/>
  <c r="N7286" i="3" s="1"/>
  <c r="P3719" i="4"/>
  <c r="H3719" i="4" s="1"/>
  <c r="G3719" i="4" s="1"/>
  <c r="Q3719" i="4"/>
  <c r="N3722" i="3" s="1"/>
  <c r="Q2930" i="4"/>
  <c r="N2933" i="3" s="1"/>
  <c r="P2930" i="4"/>
  <c r="H2930" i="4" s="1"/>
  <c r="G2930" i="4" s="1"/>
  <c r="Q1860" i="4"/>
  <c r="P1860" i="4"/>
  <c r="H1860" i="4" s="1"/>
  <c r="G1860" i="4" s="1"/>
  <c r="P6888" i="4"/>
  <c r="H6888" i="4" s="1"/>
  <c r="G6888" i="4" s="1"/>
  <c r="Q6888" i="4"/>
  <c r="N6891" i="3" s="1"/>
  <c r="Q109" i="4"/>
  <c r="N112" i="3" s="1"/>
  <c r="P109" i="4"/>
  <c r="H109" i="4" s="1"/>
  <c r="G109" i="4" s="1"/>
  <c r="Q8639" i="4"/>
  <c r="N8642" i="3" s="1"/>
  <c r="P8639" i="4"/>
  <c r="H8639" i="4" s="1"/>
  <c r="G8639" i="4" s="1"/>
  <c r="Q5998" i="4"/>
  <c r="P5998" i="4"/>
  <c r="H5998" i="4" s="1"/>
  <c r="G5998" i="4" s="1"/>
  <c r="Q433" i="4"/>
  <c r="N436" i="3" s="1"/>
  <c r="P433" i="4"/>
  <c r="H433" i="4" s="1"/>
  <c r="G433" i="4" s="1"/>
  <c r="P1380" i="4"/>
  <c r="H1380" i="4" s="1"/>
  <c r="G1380" i="4" s="1"/>
  <c r="Q1380" i="4"/>
  <c r="N1383" i="3" s="1"/>
  <c r="Q5200" i="4"/>
  <c r="N5203" i="3" s="1"/>
  <c r="P5200" i="4"/>
  <c r="H5200" i="4" s="1"/>
  <c r="G5200" i="4" s="1"/>
  <c r="Q2050" i="4"/>
  <c r="N2053" i="3" s="1"/>
  <c r="P2050" i="4"/>
  <c r="H2050" i="4" s="1"/>
  <c r="G2050" i="4" s="1"/>
  <c r="Q7106" i="4"/>
  <c r="N7109" i="3" s="1"/>
  <c r="P7106" i="4"/>
  <c r="H7106" i="4" s="1"/>
  <c r="G7106" i="4" s="1"/>
  <c r="Q1241" i="4"/>
  <c r="N1244" i="3" s="1"/>
  <c r="P1241" i="4"/>
  <c r="H1241" i="4" s="1"/>
  <c r="G1241" i="4" s="1"/>
  <c r="Q1113" i="4"/>
  <c r="N1116" i="3" s="1"/>
  <c r="P1113" i="4"/>
  <c r="H1113" i="4" s="1"/>
  <c r="G1113" i="4" s="1"/>
  <c r="Q985" i="4"/>
  <c r="N988" i="3" s="1"/>
  <c r="P985" i="4"/>
  <c r="H985" i="4" s="1"/>
  <c r="G985" i="4" s="1"/>
  <c r="Q63" i="4"/>
  <c r="N66" i="3" s="1"/>
  <c r="P63" i="4"/>
  <c r="H63" i="4" s="1"/>
  <c r="G63" i="4" s="1"/>
  <c r="Q5835" i="4"/>
  <c r="N5838" i="3" s="1"/>
  <c r="P5835" i="4"/>
  <c r="H5835" i="4" s="1"/>
  <c r="G5835" i="4" s="1"/>
  <c r="Q5147" i="4"/>
  <c r="N5150" i="3" s="1"/>
  <c r="P5147" i="4"/>
  <c r="H5147" i="4" s="1"/>
  <c r="G5147" i="4" s="1"/>
  <c r="Q4669" i="4"/>
  <c r="N4672" i="3" s="1"/>
  <c r="P4669" i="4"/>
  <c r="H4669" i="4" s="1"/>
  <c r="G4669" i="4" s="1"/>
  <c r="P4216" i="4"/>
  <c r="H4216" i="4" s="1"/>
  <c r="G4216" i="4" s="1"/>
  <c r="Q4216" i="4"/>
  <c r="N4219" i="3" s="1"/>
  <c r="Q5039" i="4"/>
  <c r="N5042" i="3" s="1"/>
  <c r="P5039" i="4"/>
  <c r="H5039" i="4" s="1"/>
  <c r="G5039" i="4" s="1"/>
  <c r="Q4186" i="4"/>
  <c r="N4189" i="3" s="1"/>
  <c r="P4186" i="4"/>
  <c r="H4186" i="4" s="1"/>
  <c r="G4186" i="4" s="1"/>
  <c r="P5506" i="4"/>
  <c r="H5506" i="4" s="1"/>
  <c r="G5506" i="4" s="1"/>
  <c r="Q5506" i="4"/>
  <c r="N5509" i="3" s="1"/>
  <c r="Q8419" i="4"/>
  <c r="N8422" i="3" s="1"/>
  <c r="P8419" i="4"/>
  <c r="H8419" i="4" s="1"/>
  <c r="G8419" i="4" s="1"/>
  <c r="P3663" i="4"/>
  <c r="H3663" i="4" s="1"/>
  <c r="G3663" i="4" s="1"/>
  <c r="Q3663" i="4"/>
  <c r="N3666" i="3" s="1"/>
  <c r="Q3259" i="4"/>
  <c r="N3262" i="3" s="1"/>
  <c r="P3259" i="4"/>
  <c r="H3259" i="4" s="1"/>
  <c r="G3259" i="4" s="1"/>
  <c r="Q4126" i="4"/>
  <c r="N4129" i="3" s="1"/>
  <c r="P4126" i="4"/>
  <c r="H4126" i="4" s="1"/>
  <c r="G4126" i="4" s="1"/>
  <c r="Q3088" i="4"/>
  <c r="N3091" i="3" s="1"/>
  <c r="P3088" i="4"/>
  <c r="H3088" i="4" s="1"/>
  <c r="G3088" i="4" s="1"/>
  <c r="P668" i="4"/>
  <c r="H668" i="4" s="1"/>
  <c r="G668" i="4" s="1"/>
  <c r="Q668" i="4"/>
  <c r="N671" i="3" s="1"/>
  <c r="Q1074" i="4"/>
  <c r="N1077" i="3" s="1"/>
  <c r="P1074" i="4"/>
  <c r="H1074" i="4" s="1"/>
  <c r="G1074" i="4" s="1"/>
  <c r="P364" i="4"/>
  <c r="H364" i="4" s="1"/>
  <c r="G364" i="4" s="1"/>
  <c r="Q364" i="4"/>
  <c r="N367" i="3" s="1"/>
  <c r="P820" i="4"/>
  <c r="H820" i="4" s="1"/>
  <c r="G820" i="4" s="1"/>
  <c r="Q820" i="4"/>
  <c r="N823" i="3" s="1"/>
  <c r="P3756" i="4"/>
  <c r="H3756" i="4" s="1"/>
  <c r="G3756" i="4" s="1"/>
  <c r="Q3756" i="4"/>
  <c r="N3759" i="3" s="1"/>
  <c r="P1220" i="4"/>
  <c r="H1220" i="4" s="1"/>
  <c r="G1220" i="4" s="1"/>
  <c r="Q1220" i="4"/>
  <c r="N1223" i="3" s="1"/>
  <c r="Q171" i="4"/>
  <c r="N174" i="3" s="1"/>
  <c r="P171" i="4"/>
  <c r="H171" i="4" s="1"/>
  <c r="G171" i="4" s="1"/>
  <c r="Q8525" i="4"/>
  <c r="N8528" i="3" s="1"/>
  <c r="P8525" i="4"/>
  <c r="H8525" i="4" s="1"/>
  <c r="G8525" i="4" s="1"/>
  <c r="P7482" i="4"/>
  <c r="H7482" i="4" s="1"/>
  <c r="G7482" i="4" s="1"/>
  <c r="Q7482" i="4"/>
  <c r="N7485" i="3" s="1"/>
  <c r="P6276" i="4"/>
  <c r="H6276" i="4" s="1"/>
  <c r="G6276" i="4" s="1"/>
  <c r="Q6276" i="4"/>
  <c r="N6279" i="3" s="1"/>
  <c r="P4611" i="4"/>
  <c r="H4611" i="4" s="1"/>
  <c r="G4611" i="4" s="1"/>
  <c r="Q4611" i="4"/>
  <c r="N4614" i="3" s="1"/>
  <c r="Q4137" i="4"/>
  <c r="N4140" i="3" s="1"/>
  <c r="P4137" i="4"/>
  <c r="H4137" i="4" s="1"/>
  <c r="G4137" i="4" s="1"/>
  <c r="P3868" i="4"/>
  <c r="H3868" i="4" s="1"/>
  <c r="G3868" i="4" s="1"/>
  <c r="Q3868" i="4"/>
  <c r="N3871" i="3" s="1"/>
  <c r="P7652" i="4"/>
  <c r="H7652" i="4" s="1"/>
  <c r="G7652" i="4" s="1"/>
  <c r="Q7652" i="4"/>
  <c r="N7655" i="3" s="1"/>
  <c r="Q6644" i="4"/>
  <c r="N6647" i="3" s="1"/>
  <c r="P6644" i="4"/>
  <c r="H6644" i="4" s="1"/>
  <c r="G6644" i="4" s="1"/>
  <c r="Q5641" i="4"/>
  <c r="N5644" i="3" s="1"/>
  <c r="P5641" i="4"/>
  <c r="H5641" i="4" s="1"/>
  <c r="G5641" i="4" s="1"/>
  <c r="Q3941" i="4"/>
  <c r="N3944" i="3" s="1"/>
  <c r="P3941" i="4"/>
  <c r="H3941" i="4" s="1"/>
  <c r="G3941" i="4" s="1"/>
  <c r="Q8643" i="4"/>
  <c r="N8646" i="3" s="1"/>
  <c r="P8643" i="4"/>
  <c r="H8643" i="4" s="1"/>
  <c r="G8643" i="4" s="1"/>
  <c r="P7457" i="4"/>
  <c r="H7457" i="4" s="1"/>
  <c r="G7457" i="4" s="1"/>
  <c r="Q7457" i="4"/>
  <c r="N7460" i="3" s="1"/>
  <c r="Q6387" i="4"/>
  <c r="N6390" i="3" s="1"/>
  <c r="P6387" i="4"/>
  <c r="H6387" i="4" s="1"/>
  <c r="G6387" i="4" s="1"/>
  <c r="Q5206" i="4"/>
  <c r="P5206" i="4"/>
  <c r="H5206" i="4" s="1"/>
  <c r="G5206" i="4" s="1"/>
  <c r="Q8739" i="4"/>
  <c r="N8742" i="3" s="1"/>
  <c r="P8739" i="4"/>
  <c r="H8739" i="4" s="1"/>
  <c r="G8739" i="4" s="1"/>
  <c r="P7275" i="4"/>
  <c r="H7275" i="4" s="1"/>
  <c r="G7275" i="4" s="1"/>
  <c r="Q7275" i="4"/>
  <c r="N7278" i="3" s="1"/>
  <c r="Q6214" i="4"/>
  <c r="N6217" i="3" s="1"/>
  <c r="P6214" i="4"/>
  <c r="H6214" i="4" s="1"/>
  <c r="G6214" i="4" s="1"/>
  <c r="Q5190" i="4"/>
  <c r="P5190" i="4"/>
  <c r="H5190" i="4" s="1"/>
  <c r="G5190" i="4" s="1"/>
  <c r="Q8434" i="4"/>
  <c r="N8437" i="3" s="1"/>
  <c r="P8434" i="4"/>
  <c r="H8434" i="4" s="1"/>
  <c r="G8434" i="4" s="1"/>
  <c r="Q5557" i="4"/>
  <c r="N5560" i="3" s="1"/>
  <c r="P5557" i="4"/>
  <c r="H5557" i="4" s="1"/>
  <c r="G5557" i="4" s="1"/>
  <c r="Q2464" i="4"/>
  <c r="N2467" i="3" s="1"/>
  <c r="P2464" i="4"/>
  <c r="H2464" i="4" s="1"/>
  <c r="G2464" i="4" s="1"/>
  <c r="Q1406" i="4"/>
  <c r="N1409" i="3" s="1"/>
  <c r="P1406" i="4"/>
  <c r="H1406" i="4" s="1"/>
  <c r="G1406" i="4" s="1"/>
  <c r="Q5872" i="4"/>
  <c r="N5875" i="3" s="1"/>
  <c r="P5872" i="4"/>
  <c r="H5872" i="4" s="1"/>
  <c r="G5872" i="4" s="1"/>
  <c r="P7924" i="4"/>
  <c r="H7924" i="4" s="1"/>
  <c r="G7924" i="4" s="1"/>
  <c r="Q7924" i="4"/>
  <c r="N7927" i="3" s="1"/>
  <c r="Q6261" i="4"/>
  <c r="N6264" i="3" s="1"/>
  <c r="P6261" i="4"/>
  <c r="H6261" i="4" s="1"/>
  <c r="G6261" i="4" s="1"/>
  <c r="P3592" i="4"/>
  <c r="H3592" i="4" s="1"/>
  <c r="G3592" i="4" s="1"/>
  <c r="Q3592" i="4"/>
  <c r="N3595" i="3" s="1"/>
  <c r="Q3464" i="4"/>
  <c r="N3467" i="3" s="1"/>
  <c r="P3464" i="4"/>
  <c r="H3464" i="4" s="1"/>
  <c r="G3464" i="4" s="1"/>
  <c r="Q3336" i="4"/>
  <c r="N3339" i="3" s="1"/>
  <c r="P3336" i="4"/>
  <c r="H3336" i="4" s="1"/>
  <c r="G3336" i="4" s="1"/>
  <c r="Q2494" i="4"/>
  <c r="N2497" i="3" s="1"/>
  <c r="P2494" i="4"/>
  <c r="H2494" i="4" s="1"/>
  <c r="G2494" i="4" s="1"/>
  <c r="Q1548" i="4"/>
  <c r="N1551" i="3" s="1"/>
  <c r="P1548" i="4"/>
  <c r="H1548" i="4" s="1"/>
  <c r="G1548" i="4" s="1"/>
  <c r="Q6191" i="4"/>
  <c r="N6194" i="3" s="1"/>
  <c r="P6191" i="4"/>
  <c r="H6191" i="4" s="1"/>
  <c r="G6191" i="4" s="1"/>
  <c r="Q8653" i="4"/>
  <c r="N8656" i="3" s="1"/>
  <c r="P8653" i="4"/>
  <c r="H8653" i="4" s="1"/>
  <c r="G8653" i="4" s="1"/>
  <c r="Q6628" i="4"/>
  <c r="N6631" i="3" s="1"/>
  <c r="P6628" i="4"/>
  <c r="H6628" i="4" s="1"/>
  <c r="G6628" i="4" s="1"/>
  <c r="Q3665" i="4"/>
  <c r="P3665" i="4"/>
  <c r="H3665" i="4" s="1"/>
  <c r="G3665" i="4" s="1"/>
  <c r="Q2056" i="4"/>
  <c r="N2059" i="3" s="1"/>
  <c r="P2056" i="4"/>
  <c r="H2056" i="4" s="1"/>
  <c r="G2056" i="4" s="1"/>
  <c r="Q517" i="4"/>
  <c r="P517" i="4"/>
  <c r="H517" i="4" s="1"/>
  <c r="G517" i="4" s="1"/>
  <c r="Q7321" i="4"/>
  <c r="N7324" i="3" s="1"/>
  <c r="P7321" i="4"/>
  <c r="H7321" i="4" s="1"/>
  <c r="G7321" i="4" s="1"/>
  <c r="Q567" i="4"/>
  <c r="N570" i="3" s="1"/>
  <c r="P567" i="4"/>
  <c r="H567" i="4" s="1"/>
  <c r="G567" i="4" s="1"/>
  <c r="Q6994" i="4"/>
  <c r="N6997" i="3" s="1"/>
  <c r="P6994" i="4"/>
  <c r="H6994" i="4" s="1"/>
  <c r="G6994" i="4" s="1"/>
  <c r="Q4301" i="4"/>
  <c r="N4304" i="3" s="1"/>
  <c r="P4301" i="4"/>
  <c r="H4301" i="4" s="1"/>
  <c r="G4301" i="4" s="1"/>
  <c r="Q2274" i="4"/>
  <c r="N2277" i="3" s="1"/>
  <c r="P2274" i="4"/>
  <c r="H2274" i="4" s="1"/>
  <c r="G2274" i="4" s="1"/>
  <c r="Q1362" i="4"/>
  <c r="N1365" i="3" s="1"/>
  <c r="P1362" i="4"/>
  <c r="H1362" i="4" s="1"/>
  <c r="G1362" i="4" s="1"/>
  <c r="Q8352" i="4"/>
  <c r="N8355" i="3" s="1"/>
  <c r="P8352" i="4"/>
  <c r="H8352" i="4" s="1"/>
  <c r="G8352" i="4" s="1"/>
  <c r="Q6445" i="4"/>
  <c r="P6445" i="4"/>
  <c r="H6445" i="4" s="1"/>
  <c r="G6445" i="4" s="1"/>
  <c r="Q3353" i="4"/>
  <c r="P3353" i="4"/>
  <c r="H3353" i="4" s="1"/>
  <c r="G3353" i="4" s="1"/>
  <c r="Q2402" i="4"/>
  <c r="N2405" i="3" s="1"/>
  <c r="P2402" i="4"/>
  <c r="H2402" i="4" s="1"/>
  <c r="G2402" i="4" s="1"/>
  <c r="Q1360" i="4"/>
  <c r="N1363" i="3" s="1"/>
  <c r="P1360" i="4"/>
  <c r="H1360" i="4" s="1"/>
  <c r="G1360" i="4" s="1"/>
  <c r="Q4005" i="4"/>
  <c r="N4008" i="3" s="1"/>
  <c r="P4005" i="4"/>
  <c r="H4005" i="4" s="1"/>
  <c r="G4005" i="4" s="1"/>
  <c r="Q2294" i="4"/>
  <c r="N2297" i="3" s="1"/>
  <c r="P2294" i="4"/>
  <c r="H2294" i="4" s="1"/>
  <c r="G2294" i="4" s="1"/>
  <c r="P7860" i="4"/>
  <c r="H7860" i="4" s="1"/>
  <c r="G7860" i="4" s="1"/>
  <c r="Q7860" i="4"/>
  <c r="N7863" i="3" s="1"/>
  <c r="Q2004" i="4"/>
  <c r="N2007" i="3" s="1"/>
  <c r="P2004" i="4"/>
  <c r="H2004" i="4" s="1"/>
  <c r="G2004" i="4" s="1"/>
  <c r="P8142" i="4"/>
  <c r="H8142" i="4" s="1"/>
  <c r="G8142" i="4" s="1"/>
  <c r="Q8142" i="4"/>
  <c r="N8145" i="3" s="1"/>
  <c r="Q7338" i="4"/>
  <c r="N7341" i="3" s="1"/>
  <c r="P7338" i="4"/>
  <c r="H7338" i="4" s="1"/>
  <c r="G7338" i="4" s="1"/>
  <c r="Q2710" i="4"/>
  <c r="N2713" i="3" s="1"/>
  <c r="P2710" i="4"/>
  <c r="H2710" i="4" s="1"/>
  <c r="G2710" i="4" s="1"/>
  <c r="Q8494" i="4"/>
  <c r="N8497" i="3" s="1"/>
  <c r="P8494" i="4"/>
  <c r="H8494" i="4" s="1"/>
  <c r="G8494" i="4" s="1"/>
  <c r="Q1366" i="4"/>
  <c r="N1369" i="3" s="1"/>
  <c r="P1366" i="4"/>
  <c r="H1366" i="4" s="1"/>
  <c r="G1366" i="4" s="1"/>
  <c r="Q1143" i="4"/>
  <c r="N1146" i="3" s="1"/>
  <c r="P1143" i="4"/>
  <c r="H1143" i="4" s="1"/>
  <c r="G1143" i="4" s="1"/>
  <c r="Q1015" i="4"/>
  <c r="N1018" i="3" s="1"/>
  <c r="P1015" i="4"/>
  <c r="H1015" i="4" s="1"/>
  <c r="G1015" i="4" s="1"/>
  <c r="Q791" i="4"/>
  <c r="N794" i="3" s="1"/>
  <c r="P791" i="4"/>
  <c r="H791" i="4" s="1"/>
  <c r="G791" i="4" s="1"/>
  <c r="Q1898" i="4"/>
  <c r="N1901" i="3" s="1"/>
  <c r="P1898" i="4"/>
  <c r="H1898" i="4" s="1"/>
  <c r="G1898" i="4" s="1"/>
  <c r="Q5195" i="4"/>
  <c r="N5198" i="3" s="1"/>
  <c r="P5195" i="4"/>
  <c r="H5195" i="4" s="1"/>
  <c r="G5195" i="4" s="1"/>
  <c r="Q4653" i="4"/>
  <c r="N4656" i="3" s="1"/>
  <c r="P4653" i="4"/>
  <c r="H4653" i="4" s="1"/>
  <c r="G4653" i="4" s="1"/>
  <c r="P4136" i="4"/>
  <c r="H4136" i="4" s="1"/>
  <c r="G4136" i="4" s="1"/>
  <c r="Q4136" i="4"/>
  <c r="N4139" i="3" s="1"/>
  <c r="Q3857" i="4"/>
  <c r="N3860" i="3" s="1"/>
  <c r="P3857" i="4"/>
  <c r="H3857" i="4" s="1"/>
  <c r="G3857" i="4" s="1"/>
  <c r="Q3930" i="4"/>
  <c r="N3933" i="3" s="1"/>
  <c r="P3930" i="4"/>
  <c r="H3930" i="4" s="1"/>
  <c r="G3930" i="4" s="1"/>
  <c r="Q3993" i="4"/>
  <c r="N3996" i="3" s="1"/>
  <c r="P3993" i="4"/>
  <c r="H3993" i="4" s="1"/>
  <c r="G3993" i="4" s="1"/>
  <c r="Q5822" i="4"/>
  <c r="N5825" i="3" s="1"/>
  <c r="P5822" i="4"/>
  <c r="H5822" i="4" s="1"/>
  <c r="G5822" i="4" s="1"/>
  <c r="P3904" i="4"/>
  <c r="H3904" i="4" s="1"/>
  <c r="G3904" i="4" s="1"/>
  <c r="Q3904" i="4"/>
  <c r="N3907" i="3" s="1"/>
  <c r="Q3479" i="4"/>
  <c r="N3482" i="3" s="1"/>
  <c r="P3479" i="4"/>
  <c r="H3479" i="4" s="1"/>
  <c r="G3479" i="4" s="1"/>
  <c r="Q3407" i="4"/>
  <c r="N3410" i="3" s="1"/>
  <c r="P3407" i="4"/>
  <c r="H3407" i="4" s="1"/>
  <c r="G3407" i="4" s="1"/>
  <c r="P3441" i="4"/>
  <c r="H3441" i="4" s="1"/>
  <c r="G3441" i="4" s="1"/>
  <c r="Q3441" i="4"/>
  <c r="N3444" i="3" s="1"/>
  <c r="P404" i="4"/>
  <c r="H404" i="4" s="1"/>
  <c r="G404" i="4" s="1"/>
  <c r="Q404" i="4"/>
  <c r="N407" i="3" s="1"/>
  <c r="P332" i="4"/>
  <c r="H332" i="4" s="1"/>
  <c r="G332" i="4" s="1"/>
  <c r="Q332" i="4"/>
  <c r="N335" i="3" s="1"/>
  <c r="Q898" i="4"/>
  <c r="N901" i="3" s="1"/>
  <c r="P898" i="4"/>
  <c r="H898" i="4" s="1"/>
  <c r="G898" i="4" s="1"/>
  <c r="Q779" i="4"/>
  <c r="N782" i="3" s="1"/>
  <c r="P779" i="4"/>
  <c r="H779" i="4" s="1"/>
  <c r="G779" i="4" s="1"/>
  <c r="P836" i="4"/>
  <c r="H836" i="4" s="1"/>
  <c r="G836" i="4" s="1"/>
  <c r="Q836" i="4"/>
  <c r="N839" i="3" s="1"/>
  <c r="P3409" i="4"/>
  <c r="H3409" i="4" s="1"/>
  <c r="G3409" i="4" s="1"/>
  <c r="Q3409" i="4"/>
  <c r="N3412" i="3" s="1"/>
  <c r="Q595" i="4"/>
  <c r="N598" i="3" s="1"/>
  <c r="P595" i="4"/>
  <c r="H595" i="4" s="1"/>
  <c r="G595" i="4" s="1"/>
  <c r="Q8495" i="4"/>
  <c r="N8498" i="3" s="1"/>
  <c r="P8495" i="4"/>
  <c r="H8495" i="4" s="1"/>
  <c r="G8495" i="4" s="1"/>
  <c r="P7424" i="4"/>
  <c r="H7424" i="4" s="1"/>
  <c r="G7424" i="4" s="1"/>
  <c r="Q7424" i="4"/>
  <c r="N7427" i="3" s="1"/>
  <c r="Q6153" i="4"/>
  <c r="N6156" i="3" s="1"/>
  <c r="P6153" i="4"/>
  <c r="H6153" i="4" s="1"/>
  <c r="G6153" i="4" s="1"/>
  <c r="Q4352" i="4"/>
  <c r="N4355" i="3" s="1"/>
  <c r="P4352" i="4"/>
  <c r="H4352" i="4" s="1"/>
  <c r="G4352" i="4" s="1"/>
  <c r="P4119" i="4"/>
  <c r="H4119" i="4" s="1"/>
  <c r="G4119" i="4" s="1"/>
  <c r="Q4119" i="4"/>
  <c r="N4122" i="3" s="1"/>
  <c r="Q8665" i="4"/>
  <c r="P8665" i="4"/>
  <c r="H8665" i="4" s="1"/>
  <c r="G8665" i="4" s="1"/>
  <c r="Q7544" i="4"/>
  <c r="N7547" i="3" s="1"/>
  <c r="P7544" i="4"/>
  <c r="H7544" i="4" s="1"/>
  <c r="G7544" i="4" s="1"/>
  <c r="Q6439" i="4"/>
  <c r="N6442" i="3" s="1"/>
  <c r="P6439" i="4"/>
  <c r="H6439" i="4" s="1"/>
  <c r="G6439" i="4" s="1"/>
  <c r="Q5462" i="4"/>
  <c r="N5465" i="3" s="1"/>
  <c r="P5462" i="4"/>
  <c r="H5462" i="4" s="1"/>
  <c r="G5462" i="4" s="1"/>
  <c r="P3699" i="4"/>
  <c r="H3699" i="4" s="1"/>
  <c r="G3699" i="4" s="1"/>
  <c r="Q3699" i="4"/>
  <c r="N3702" i="3" s="1"/>
  <c r="Q8431" i="4"/>
  <c r="P8431" i="4"/>
  <c r="H8431" i="4" s="1"/>
  <c r="G8431" i="4" s="1"/>
  <c r="P7224" i="4"/>
  <c r="H7224" i="4" s="1"/>
  <c r="G7224" i="4" s="1"/>
  <c r="Q7224" i="4"/>
  <c r="N7227" i="3" s="1"/>
  <c r="P6156" i="4"/>
  <c r="H6156" i="4" s="1"/>
  <c r="G6156" i="4" s="1"/>
  <c r="Q6156" i="4"/>
  <c r="N6159" i="3" s="1"/>
  <c r="Q4893" i="4"/>
  <c r="N4896" i="3" s="1"/>
  <c r="P4893" i="4"/>
  <c r="H4893" i="4" s="1"/>
  <c r="G4893" i="4" s="1"/>
  <c r="P8151" i="4"/>
  <c r="H8151" i="4" s="1"/>
  <c r="G8151" i="4" s="1"/>
  <c r="Q8151" i="4"/>
  <c r="N8154" i="3" s="1"/>
  <c r="P7191" i="4"/>
  <c r="H7191" i="4" s="1"/>
  <c r="G7191" i="4" s="1"/>
  <c r="Q7191" i="4"/>
  <c r="N7194" i="3" s="1"/>
  <c r="Q6133" i="4"/>
  <c r="N6136" i="3" s="1"/>
  <c r="P6133" i="4"/>
  <c r="H6133" i="4" s="1"/>
  <c r="G6133" i="4" s="1"/>
  <c r="Q4901" i="4"/>
  <c r="N4904" i="3" s="1"/>
  <c r="P4901" i="4"/>
  <c r="H4901" i="4" s="1"/>
  <c r="G4901" i="4" s="1"/>
  <c r="P7411" i="4"/>
  <c r="H7411" i="4" s="1"/>
  <c r="G7411" i="4" s="1"/>
  <c r="Q7411" i="4"/>
  <c r="N7414" i="3" s="1"/>
  <c r="Q2966" i="4"/>
  <c r="N2969" i="3" s="1"/>
  <c r="P2966" i="4"/>
  <c r="H2966" i="4" s="1"/>
  <c r="G2966" i="4" s="1"/>
  <c r="Q1912" i="4"/>
  <c r="N1915" i="3" s="1"/>
  <c r="P1912" i="4"/>
  <c r="H1912" i="4" s="1"/>
  <c r="G1912" i="4" s="1"/>
  <c r="Q257" i="4"/>
  <c r="N260" i="3" s="1"/>
  <c r="P257" i="4"/>
  <c r="H257" i="4" s="1"/>
  <c r="G257" i="4" s="1"/>
  <c r="Q2988" i="4"/>
  <c r="N2991" i="3" s="1"/>
  <c r="P2988" i="4"/>
  <c r="H2988" i="4" s="1"/>
  <c r="G2988" i="4" s="1"/>
  <c r="Q8470" i="4"/>
  <c r="N8473" i="3" s="1"/>
  <c r="P8470" i="4"/>
  <c r="H8470" i="4" s="1"/>
  <c r="G8470" i="4" s="1"/>
  <c r="Q6426" i="4"/>
  <c r="N6429" i="3" s="1"/>
  <c r="P6426" i="4"/>
  <c r="H6426" i="4" s="1"/>
  <c r="G6426" i="4" s="1"/>
  <c r="Q5168" i="4"/>
  <c r="N5171" i="3" s="1"/>
  <c r="P5168" i="4"/>
  <c r="H5168" i="4" s="1"/>
  <c r="G5168" i="4" s="1"/>
  <c r="Q3542" i="4"/>
  <c r="P3542" i="4"/>
  <c r="H3542" i="4" s="1"/>
  <c r="G3542" i="4" s="1"/>
  <c r="Q3414" i="4"/>
  <c r="N3417" i="3" s="1"/>
  <c r="P3414" i="4"/>
  <c r="H3414" i="4" s="1"/>
  <c r="G3414" i="4" s="1"/>
  <c r="Q3286" i="4"/>
  <c r="N3289" i="3" s="1"/>
  <c r="P3286" i="4"/>
  <c r="H3286" i="4" s="1"/>
  <c r="G3286" i="4" s="1"/>
  <c r="Q2160" i="4"/>
  <c r="N2163" i="3" s="1"/>
  <c r="P2160" i="4"/>
  <c r="H2160" i="4" s="1"/>
  <c r="G2160" i="4" s="1"/>
  <c r="Q781" i="4"/>
  <c r="N784" i="3" s="1"/>
  <c r="P781" i="4"/>
  <c r="H781" i="4" s="1"/>
  <c r="G781" i="4" s="1"/>
  <c r="Q2618" i="4"/>
  <c r="N2621" i="3" s="1"/>
  <c r="P2618" i="4"/>
  <c r="H2618" i="4" s="1"/>
  <c r="G2618" i="4" s="1"/>
  <c r="P8246" i="4"/>
  <c r="H8246" i="4" s="1"/>
  <c r="G8246" i="4" s="1"/>
  <c r="Q8246" i="4"/>
  <c r="N8249" i="3" s="1"/>
  <c r="Q6095" i="4"/>
  <c r="N6098" i="3" s="1"/>
  <c r="P6095" i="4"/>
  <c r="H6095" i="4" s="1"/>
  <c r="G6095" i="4" s="1"/>
  <c r="Q2952" i="4"/>
  <c r="N2955" i="3" s="1"/>
  <c r="P2952" i="4"/>
  <c r="H2952" i="4" s="1"/>
  <c r="G2952" i="4" s="1"/>
  <c r="Q1908" i="4"/>
  <c r="N1911" i="3" s="1"/>
  <c r="P1908" i="4"/>
  <c r="H1908" i="4" s="1"/>
  <c r="G1908" i="4" s="1"/>
  <c r="Q513" i="4"/>
  <c r="N516" i="3" s="1"/>
  <c r="P513" i="4"/>
  <c r="H513" i="4" s="1"/>
  <c r="G513" i="4" s="1"/>
  <c r="P4378" i="4"/>
  <c r="H4378" i="4" s="1"/>
  <c r="G4378" i="4" s="1"/>
  <c r="Q4378" i="4"/>
  <c r="N4381" i="3" s="1"/>
  <c r="Q8245" i="4"/>
  <c r="N8248" i="3" s="1"/>
  <c r="P8245" i="4"/>
  <c r="H8245" i="4" s="1"/>
  <c r="G8245" i="4" s="1"/>
  <c r="Q6167" i="4"/>
  <c r="N6170" i="3" s="1"/>
  <c r="P6167" i="4"/>
  <c r="H6167" i="4" s="1"/>
  <c r="G6167" i="4" s="1"/>
  <c r="Q2772" i="4"/>
  <c r="N2775" i="3" s="1"/>
  <c r="P2772" i="4"/>
  <c r="H2772" i="4" s="1"/>
  <c r="G2772" i="4" s="1"/>
  <c r="Q1830" i="4"/>
  <c r="N1833" i="3" s="1"/>
  <c r="P1830" i="4"/>
  <c r="H1830" i="4" s="1"/>
  <c r="G1830" i="4" s="1"/>
  <c r="Q111" i="4"/>
  <c r="N114" i="3" s="1"/>
  <c r="P111" i="4"/>
  <c r="H111" i="4" s="1"/>
  <c r="G111" i="4" s="1"/>
  <c r="P7035" i="4"/>
  <c r="H7035" i="4" s="1"/>
  <c r="G7035" i="4" s="1"/>
  <c r="Q7035" i="4"/>
  <c r="N7038" i="3" s="1"/>
  <c r="P3457" i="4"/>
  <c r="H3457" i="4" s="1"/>
  <c r="G3457" i="4" s="1"/>
  <c r="Q3457" i="4"/>
  <c r="N3460" i="3" s="1"/>
  <c r="Q2770" i="4"/>
  <c r="N2773" i="3" s="1"/>
  <c r="P2770" i="4"/>
  <c r="H2770" i="4" s="1"/>
  <c r="G2770" i="4" s="1"/>
  <c r="Q1710" i="4"/>
  <c r="N1713" i="3" s="1"/>
  <c r="P1710" i="4"/>
  <c r="H1710" i="4" s="1"/>
  <c r="G1710" i="4" s="1"/>
  <c r="Q5576" i="4"/>
  <c r="N5579" i="3" s="1"/>
  <c r="P5576" i="4"/>
  <c r="H5576" i="4" s="1"/>
  <c r="G5576" i="4" s="1"/>
  <c r="Q2186" i="4"/>
  <c r="N2189" i="3" s="1"/>
  <c r="P2186" i="4"/>
  <c r="H2186" i="4" s="1"/>
  <c r="G2186" i="4" s="1"/>
  <c r="Q245" i="4"/>
  <c r="N248" i="3" s="1"/>
  <c r="P245" i="4"/>
  <c r="H245" i="4" s="1"/>
  <c r="G245" i="4" s="1"/>
  <c r="Q2406" i="4"/>
  <c r="N2409" i="3" s="1"/>
  <c r="P2406" i="4"/>
  <c r="H2406" i="4" s="1"/>
  <c r="G2406" i="4" s="1"/>
  <c r="Q1810" i="4"/>
  <c r="N1813" i="3" s="1"/>
  <c r="P1810" i="4"/>
  <c r="H1810" i="4" s="1"/>
  <c r="G1810" i="4" s="1"/>
  <c r="Q1426" i="4"/>
  <c r="N1429" i="3" s="1"/>
  <c r="P1426" i="4"/>
  <c r="H1426" i="4" s="1"/>
  <c r="G1426" i="4" s="1"/>
  <c r="Q837" i="4"/>
  <c r="N840" i="3" s="1"/>
  <c r="P837" i="4"/>
  <c r="H837" i="4" s="1"/>
  <c r="G837" i="4" s="1"/>
  <c r="P3703" i="4"/>
  <c r="H3703" i="4" s="1"/>
  <c r="G3703" i="4" s="1"/>
  <c r="Q3703" i="4"/>
  <c r="N3706" i="3" s="1"/>
  <c r="Q5653" i="4"/>
  <c r="N5656" i="3" s="1"/>
  <c r="P5653" i="4"/>
  <c r="H5653" i="4" s="1"/>
  <c r="G5653" i="4" s="1"/>
  <c r="Q1205" i="4"/>
  <c r="N1208" i="3" s="1"/>
  <c r="P1205" i="4"/>
  <c r="H1205" i="4" s="1"/>
  <c r="G1205" i="4" s="1"/>
  <c r="Q1077" i="4"/>
  <c r="N1080" i="3" s="1"/>
  <c r="P1077" i="4"/>
  <c r="H1077" i="4" s="1"/>
  <c r="G1077" i="4" s="1"/>
  <c r="Q949" i="4"/>
  <c r="N952" i="3" s="1"/>
  <c r="P949" i="4"/>
  <c r="H949" i="4" s="1"/>
  <c r="G949" i="4" s="1"/>
  <c r="Q2808" i="4"/>
  <c r="N2811" i="3" s="1"/>
  <c r="P2808" i="4"/>
  <c r="H2808" i="4" s="1"/>
  <c r="G2808" i="4" s="1"/>
  <c r="Q160" i="4"/>
  <c r="N163" i="3" s="1"/>
  <c r="P160" i="4"/>
  <c r="H160" i="4" s="1"/>
  <c r="G160" i="4" s="1"/>
  <c r="Q758" i="4"/>
  <c r="N761" i="3" s="1"/>
  <c r="P758" i="4"/>
  <c r="H758" i="4" s="1"/>
  <c r="G758" i="4" s="1"/>
  <c r="P1693" i="4"/>
  <c r="H1693" i="4" s="1"/>
  <c r="G1693" i="4" s="1"/>
  <c r="Q1693" i="4"/>
  <c r="N1696" i="3" s="1"/>
  <c r="Q2193" i="4"/>
  <c r="N2196" i="3" s="1"/>
  <c r="P2193" i="4"/>
  <c r="H2193" i="4" s="1"/>
  <c r="G2193" i="4" s="1"/>
  <c r="Q2591" i="4"/>
  <c r="N2594" i="3" s="1"/>
  <c r="P2591" i="4"/>
  <c r="H2591" i="4" s="1"/>
  <c r="G2591" i="4" s="1"/>
  <c r="Q3078" i="4"/>
  <c r="N3081" i="3" s="1"/>
  <c r="P3078" i="4"/>
  <c r="H3078" i="4" s="1"/>
  <c r="G3078" i="4" s="1"/>
  <c r="Q5729" i="4"/>
  <c r="N5732" i="3" s="1"/>
  <c r="P5729" i="4"/>
  <c r="H5729" i="4" s="1"/>
  <c r="G5729" i="4" s="1"/>
  <c r="Q42" i="4"/>
  <c r="N45" i="3" s="1"/>
  <c r="P42" i="4"/>
  <c r="H42" i="4" s="1"/>
  <c r="G42" i="4" s="1"/>
  <c r="Q696" i="4"/>
  <c r="N699" i="3" s="1"/>
  <c r="P696" i="4"/>
  <c r="H696" i="4" s="1"/>
  <c r="G696" i="4" s="1"/>
  <c r="Q1567" i="4"/>
  <c r="N1570" i="3" s="1"/>
  <c r="P1567" i="4"/>
  <c r="H1567" i="4" s="1"/>
  <c r="G1567" i="4" s="1"/>
  <c r="Q2073" i="4"/>
  <c r="N2076" i="3" s="1"/>
  <c r="P2073" i="4"/>
  <c r="H2073" i="4" s="1"/>
  <c r="G2073" i="4" s="1"/>
  <c r="Q2657" i="4"/>
  <c r="N2660" i="3" s="1"/>
  <c r="P2657" i="4"/>
  <c r="H2657" i="4" s="1"/>
  <c r="G2657" i="4" s="1"/>
  <c r="Q3055" i="4"/>
  <c r="N3058" i="3" s="1"/>
  <c r="P3055" i="4"/>
  <c r="H3055" i="4" s="1"/>
  <c r="G3055" i="4" s="1"/>
  <c r="Q4981" i="4"/>
  <c r="N4984" i="3" s="1"/>
  <c r="P4981" i="4"/>
  <c r="H4981" i="4" s="1"/>
  <c r="G4981" i="4" s="1"/>
  <c r="Q6877" i="4"/>
  <c r="N6880" i="3" s="1"/>
  <c r="P6877" i="4"/>
  <c r="H6877" i="4" s="1"/>
  <c r="G6877" i="4" s="1"/>
  <c r="Q1281" i="4"/>
  <c r="N1284" i="3" s="1"/>
  <c r="P1281" i="4"/>
  <c r="H1281" i="4" s="1"/>
  <c r="G1281" i="4" s="1"/>
  <c r="Q2543" i="4"/>
  <c r="N2546" i="3" s="1"/>
  <c r="P2543" i="4"/>
  <c r="H2543" i="4" s="1"/>
  <c r="G2543" i="4" s="1"/>
  <c r="Q7562" i="4"/>
  <c r="N7565" i="3" s="1"/>
  <c r="P7562" i="4"/>
  <c r="H7562" i="4" s="1"/>
  <c r="G7562" i="4" s="1"/>
  <c r="Q1283" i="4"/>
  <c r="P1283" i="4"/>
  <c r="H1283" i="4" s="1"/>
  <c r="G1283" i="4" s="1"/>
  <c r="Q2801" i="4"/>
  <c r="N2804" i="3" s="1"/>
  <c r="P2801" i="4"/>
  <c r="H2801" i="4" s="1"/>
  <c r="G2801" i="4" s="1"/>
  <c r="Q6234" i="4"/>
  <c r="N6237" i="3" s="1"/>
  <c r="P6234" i="4"/>
  <c r="H6234" i="4" s="1"/>
  <c r="G6234" i="4" s="1"/>
  <c r="Q880" i="4"/>
  <c r="N883" i="3" s="1"/>
  <c r="P880" i="4"/>
  <c r="H880" i="4" s="1"/>
  <c r="G880" i="4" s="1"/>
  <c r="Q2311" i="4"/>
  <c r="N2314" i="3" s="1"/>
  <c r="P2311" i="4"/>
  <c r="H2311" i="4" s="1"/>
  <c r="G2311" i="4" s="1"/>
  <c r="Q6264" i="4"/>
  <c r="N6267" i="3" s="1"/>
  <c r="P6264" i="4"/>
  <c r="H6264" i="4" s="1"/>
  <c r="G6264" i="4" s="1"/>
  <c r="Q138" i="4"/>
  <c r="N141" i="3" s="1"/>
  <c r="P138" i="4"/>
  <c r="H138" i="4" s="1"/>
  <c r="G138" i="4" s="1"/>
  <c r="Q672" i="4"/>
  <c r="N675" i="3" s="1"/>
  <c r="P672" i="4"/>
  <c r="H672" i="4" s="1"/>
  <c r="G672" i="4" s="1"/>
  <c r="Q1739" i="4"/>
  <c r="N1742" i="3" s="1"/>
  <c r="P1739" i="4"/>
  <c r="H1739" i="4" s="1"/>
  <c r="G1739" i="4" s="1"/>
  <c r="Q2369" i="4"/>
  <c r="N2372" i="3" s="1"/>
  <c r="P2369" i="4"/>
  <c r="H2369" i="4" s="1"/>
  <c r="G2369" i="4" s="1"/>
  <c r="Q2881" i="4"/>
  <c r="N2884" i="3" s="1"/>
  <c r="P2881" i="4"/>
  <c r="H2881" i="4" s="1"/>
  <c r="G2881" i="4" s="1"/>
  <c r="P4731" i="4"/>
  <c r="H4731" i="4" s="1"/>
  <c r="G4731" i="4" s="1"/>
  <c r="Q4731" i="4"/>
  <c r="P6665" i="4"/>
  <c r="H6665" i="4" s="1"/>
  <c r="G6665" i="4" s="1"/>
  <c r="Q6665" i="4"/>
  <c r="N6668" i="3" s="1"/>
  <c r="P8018" i="4"/>
  <c r="H8018" i="4" s="1"/>
  <c r="G8018" i="4" s="1"/>
  <c r="Q8018" i="4"/>
  <c r="N8021" i="3" s="1"/>
  <c r="Q512" i="4"/>
  <c r="N515" i="3" s="1"/>
  <c r="P512" i="4"/>
  <c r="H512" i="4" s="1"/>
  <c r="G512" i="4" s="1"/>
  <c r="Q2209" i="4"/>
  <c r="N2212" i="3" s="1"/>
  <c r="P2209" i="4"/>
  <c r="H2209" i="4" s="1"/>
  <c r="G2209" i="4" s="1"/>
  <c r="Q3746" i="4"/>
  <c r="N3749" i="3" s="1"/>
  <c r="P3746" i="4"/>
  <c r="H3746" i="4" s="1"/>
  <c r="G3746" i="4" s="1"/>
  <c r="Q714" i="4"/>
  <c r="N717" i="3" s="1"/>
  <c r="P714" i="4"/>
  <c r="H714" i="4" s="1"/>
  <c r="G714" i="4" s="1"/>
  <c r="Q3075" i="4"/>
  <c r="N3078" i="3" s="1"/>
  <c r="P3075" i="4"/>
  <c r="H3075" i="4" s="1"/>
  <c r="G3075" i="4" s="1"/>
  <c r="Q312" i="4"/>
  <c r="N315" i="3" s="1"/>
  <c r="P312" i="4"/>
  <c r="H312" i="4" s="1"/>
  <c r="G312" i="4" s="1"/>
  <c r="Q3678" i="4"/>
  <c r="N3681" i="3" s="1"/>
  <c r="P3678" i="4"/>
  <c r="H3678" i="4" s="1"/>
  <c r="G3678" i="4" s="1"/>
  <c r="Q320" i="4"/>
  <c r="N323" i="3" s="1"/>
  <c r="P320" i="4"/>
  <c r="H320" i="4" s="1"/>
  <c r="G320" i="4" s="1"/>
  <c r="Q1311" i="4"/>
  <c r="N1314" i="3" s="1"/>
  <c r="P1311" i="4"/>
  <c r="H1311" i="4" s="1"/>
  <c r="G1311" i="4" s="1"/>
  <c r="Q1801" i="4"/>
  <c r="N1804" i="3" s="1"/>
  <c r="P1801" i="4"/>
  <c r="H1801" i="4" s="1"/>
  <c r="G1801" i="4" s="1"/>
  <c r="Q2267" i="4"/>
  <c r="P2267" i="4"/>
  <c r="H2267" i="4" s="1"/>
  <c r="G2267" i="4" s="1"/>
  <c r="Q2703" i="4"/>
  <c r="P2703" i="4"/>
  <c r="H2703" i="4" s="1"/>
  <c r="G2703" i="4" s="1"/>
  <c r="Q3630" i="4"/>
  <c r="N3633" i="3" s="1"/>
  <c r="P3630" i="4"/>
  <c r="H3630" i="4" s="1"/>
  <c r="G3630" i="4" s="1"/>
  <c r="Q5746" i="4"/>
  <c r="N5749" i="3" s="1"/>
  <c r="P5746" i="4"/>
  <c r="H5746" i="4" s="1"/>
  <c r="G5746" i="4" s="1"/>
  <c r="Q7014" i="4"/>
  <c r="N7017" i="3" s="1"/>
  <c r="P7014" i="4"/>
  <c r="H7014" i="4" s="1"/>
  <c r="G7014" i="4" s="1"/>
  <c r="P1525" i="4"/>
  <c r="H1525" i="4" s="1"/>
  <c r="G1525" i="4" s="1"/>
  <c r="Q1525" i="4"/>
  <c r="N1528" i="3" s="1"/>
  <c r="Q4441" i="4"/>
  <c r="N4444" i="3" s="1"/>
  <c r="P4441" i="4"/>
  <c r="H4441" i="4" s="1"/>
  <c r="G4441" i="4" s="1"/>
  <c r="Q784" i="4"/>
  <c r="P784" i="4"/>
  <c r="H784" i="4" s="1"/>
  <c r="G784" i="4" s="1"/>
  <c r="Q2545" i="4"/>
  <c r="N2548" i="3" s="1"/>
  <c r="P2545" i="4"/>
  <c r="H2545" i="4" s="1"/>
  <c r="G2545" i="4" s="1"/>
  <c r="Q5706" i="4"/>
  <c r="N5709" i="3" s="1"/>
  <c r="P5706" i="4"/>
  <c r="H5706" i="4" s="1"/>
  <c r="G5706" i="4" s="1"/>
  <c r="P1541" i="4"/>
  <c r="H1541" i="4" s="1"/>
  <c r="G1541" i="4" s="1"/>
  <c r="Q1541" i="4"/>
  <c r="N1544" i="3" s="1"/>
  <c r="Q2687" i="4"/>
  <c r="N2690" i="3" s="1"/>
  <c r="P2687" i="4"/>
  <c r="H2687" i="4" s="1"/>
  <c r="G2687" i="4" s="1"/>
  <c r="Q7978" i="4"/>
  <c r="N7981" i="3" s="1"/>
  <c r="P7978" i="4"/>
  <c r="H7978" i="4" s="1"/>
  <c r="G7978" i="4" s="1"/>
  <c r="Q414" i="4"/>
  <c r="N417" i="3" s="1"/>
  <c r="P414" i="4"/>
  <c r="H414" i="4" s="1"/>
  <c r="G414" i="4" s="1"/>
  <c r="Q1437" i="4"/>
  <c r="N1440" i="3" s="1"/>
  <c r="P1437" i="4"/>
  <c r="H1437" i="4" s="1"/>
  <c r="G1437" i="4" s="1"/>
  <c r="Q1913" i="4"/>
  <c r="N1916" i="3" s="1"/>
  <c r="P1913" i="4"/>
  <c r="H1913" i="4" s="1"/>
  <c r="G1913" i="4" s="1"/>
  <c r="Q2513" i="4"/>
  <c r="N2516" i="3" s="1"/>
  <c r="P2513" i="4"/>
  <c r="H2513" i="4" s="1"/>
  <c r="G2513" i="4" s="1"/>
  <c r="Q3091" i="4"/>
  <c r="N3094" i="3" s="1"/>
  <c r="P3091" i="4"/>
  <c r="H3091" i="4" s="1"/>
  <c r="G3091" i="4" s="1"/>
  <c r="Q5173" i="4"/>
  <c r="N5176" i="3" s="1"/>
  <c r="P5173" i="4"/>
  <c r="H5173" i="4" s="1"/>
  <c r="G5173" i="4" s="1"/>
  <c r="Q7462" i="4"/>
  <c r="N7465" i="3" s="1"/>
  <c r="P7462" i="4"/>
  <c r="H7462" i="4" s="1"/>
  <c r="G7462" i="4" s="1"/>
  <c r="Q750" i="4"/>
  <c r="N753" i="3" s="1"/>
  <c r="P750" i="4"/>
  <c r="H750" i="4" s="1"/>
  <c r="G750" i="4" s="1"/>
  <c r="Q1321" i="4"/>
  <c r="N1324" i="3" s="1"/>
  <c r="P1321" i="4"/>
  <c r="H1321" i="4" s="1"/>
  <c r="G1321" i="4" s="1"/>
  <c r="Q1447" i="4"/>
  <c r="N1450" i="3" s="1"/>
  <c r="P1447" i="4"/>
  <c r="H1447" i="4" s="1"/>
  <c r="G1447" i="4" s="1"/>
  <c r="Q1577" i="4"/>
  <c r="N1580" i="3" s="1"/>
  <c r="P1577" i="4"/>
  <c r="H1577" i="4" s="1"/>
  <c r="G1577" i="4" s="1"/>
  <c r="Q1703" i="4"/>
  <c r="N1706" i="3" s="1"/>
  <c r="P1703" i="4"/>
  <c r="H1703" i="4" s="1"/>
  <c r="G1703" i="4" s="1"/>
  <c r="P1837" i="4"/>
  <c r="H1837" i="4" s="1"/>
  <c r="G1837" i="4" s="1"/>
  <c r="Q1837" i="4"/>
  <c r="N1840" i="3" s="1"/>
  <c r="Q1983" i="4"/>
  <c r="N1986" i="3" s="1"/>
  <c r="P1983" i="4"/>
  <c r="H1983" i="4" s="1"/>
  <c r="G1983" i="4" s="1"/>
  <c r="Q2111" i="4"/>
  <c r="N2114" i="3" s="1"/>
  <c r="P2111" i="4"/>
  <c r="H2111" i="4" s="1"/>
  <c r="G2111" i="4" s="1"/>
  <c r="P2229" i="4"/>
  <c r="H2229" i="4" s="1"/>
  <c r="G2229" i="4" s="1"/>
  <c r="Q2229" i="4"/>
  <c r="N2232" i="3" s="1"/>
  <c r="Q2347" i="4"/>
  <c r="N2350" i="3" s="1"/>
  <c r="P2347" i="4"/>
  <c r="H2347" i="4" s="1"/>
  <c r="G2347" i="4" s="1"/>
  <c r="Q2475" i="4"/>
  <c r="N2478" i="3" s="1"/>
  <c r="P2475" i="4"/>
  <c r="H2475" i="4" s="1"/>
  <c r="G2475" i="4" s="1"/>
  <c r="Q2603" i="4"/>
  <c r="P2603" i="4"/>
  <c r="H2603" i="4" s="1"/>
  <c r="G2603" i="4" s="1"/>
  <c r="Q2731" i="4"/>
  <c r="N2734" i="3" s="1"/>
  <c r="P2731" i="4"/>
  <c r="H2731" i="4" s="1"/>
  <c r="G2731" i="4" s="1"/>
  <c r="Q2859" i="4"/>
  <c r="N2862" i="3" s="1"/>
  <c r="P2859" i="4"/>
  <c r="H2859" i="4" s="1"/>
  <c r="G2859" i="4" s="1"/>
  <c r="P2989" i="4"/>
  <c r="H2989" i="4" s="1"/>
  <c r="G2989" i="4" s="1"/>
  <c r="Q2989" i="4"/>
  <c r="N2992" i="3" s="1"/>
  <c r="Q3163" i="4"/>
  <c r="N3166" i="3" s="1"/>
  <c r="P3163" i="4"/>
  <c r="H3163" i="4" s="1"/>
  <c r="G3163" i="4" s="1"/>
  <c r="Q3734" i="4"/>
  <c r="N3737" i="3" s="1"/>
  <c r="P3734" i="4"/>
  <c r="H3734" i="4" s="1"/>
  <c r="G3734" i="4" s="1"/>
  <c r="Q4493" i="4"/>
  <c r="N4496" i="3" s="1"/>
  <c r="P4493" i="4"/>
  <c r="H4493" i="4" s="1"/>
  <c r="G4493" i="4" s="1"/>
  <c r="Q5153" i="4"/>
  <c r="N5156" i="3" s="1"/>
  <c r="P5153" i="4"/>
  <c r="H5153" i="4" s="1"/>
  <c r="G5153" i="4" s="1"/>
  <c r="Q5556" i="4"/>
  <c r="N5559" i="3" s="1"/>
  <c r="P5556" i="4"/>
  <c r="H5556" i="4" s="1"/>
  <c r="G5556" i="4" s="1"/>
  <c r="Q5841" i="4"/>
  <c r="N5844" i="3" s="1"/>
  <c r="P5841" i="4"/>
  <c r="H5841" i="4" s="1"/>
  <c r="G5841" i="4" s="1"/>
  <c r="P6546" i="4"/>
  <c r="H6546" i="4" s="1"/>
  <c r="G6546" i="4" s="1"/>
  <c r="Q6546" i="4"/>
  <c r="N6549" i="3" s="1"/>
  <c r="Q6835" i="4"/>
  <c r="N6838" i="3" s="1"/>
  <c r="P6835" i="4"/>
  <c r="H6835" i="4" s="1"/>
  <c r="G6835" i="4" s="1"/>
  <c r="Q7181" i="4"/>
  <c r="N7184" i="3" s="1"/>
  <c r="P7181" i="4"/>
  <c r="H7181" i="4" s="1"/>
  <c r="G7181" i="4" s="1"/>
  <c r="Q7871" i="4"/>
  <c r="P7871" i="4"/>
  <c r="H7871" i="4" s="1"/>
  <c r="G7871" i="4" s="1"/>
  <c r="Q8144" i="4"/>
  <c r="N8147" i="3" s="1"/>
  <c r="P8144" i="4"/>
  <c r="H8144" i="4" s="1"/>
  <c r="G8144" i="4" s="1"/>
  <c r="Q8507" i="4"/>
  <c r="N8510" i="3" s="1"/>
  <c r="P8507" i="4"/>
  <c r="H8507" i="4" s="1"/>
  <c r="G8507" i="4" s="1"/>
  <c r="Q40" i="4"/>
  <c r="N43" i="3" s="1"/>
  <c r="P40" i="4"/>
  <c r="H40" i="4" s="1"/>
  <c r="G40" i="4" s="1"/>
  <c r="Q232" i="4"/>
  <c r="N235" i="3" s="1"/>
  <c r="P232" i="4"/>
  <c r="H232" i="4" s="1"/>
  <c r="G232" i="4" s="1"/>
  <c r="Q408" i="4"/>
  <c r="P408" i="4"/>
  <c r="H408" i="4" s="1"/>
  <c r="G408" i="4" s="1"/>
  <c r="Q606" i="4"/>
  <c r="N609" i="3" s="1"/>
  <c r="P606" i="4"/>
  <c r="H606" i="4" s="1"/>
  <c r="G606" i="4" s="1"/>
  <c r="Q800" i="4"/>
  <c r="N803" i="3" s="1"/>
  <c r="P800" i="4"/>
  <c r="H800" i="4" s="1"/>
  <c r="G800" i="4" s="1"/>
  <c r="Q1339" i="4"/>
  <c r="N1342" i="3" s="1"/>
  <c r="P1339" i="4"/>
  <c r="H1339" i="4" s="1"/>
  <c r="G1339" i="4" s="1"/>
  <c r="Q1465" i="4"/>
  <c r="N1468" i="3" s="1"/>
  <c r="P1465" i="4"/>
  <c r="H1465" i="4" s="1"/>
  <c r="G1465" i="4" s="1"/>
  <c r="Q1609" i="4"/>
  <c r="N1612" i="3" s="1"/>
  <c r="P1609" i="4"/>
  <c r="H1609" i="4" s="1"/>
  <c r="G1609" i="4" s="1"/>
  <c r="Q1737" i="4"/>
  <c r="P1737" i="4"/>
  <c r="H1737" i="4" s="1"/>
  <c r="G1737" i="4" s="1"/>
  <c r="Q1855" i="4"/>
  <c r="N1858" i="3" s="1"/>
  <c r="P1855" i="4"/>
  <c r="H1855" i="4" s="1"/>
  <c r="G1855" i="4" s="1"/>
  <c r="Q1993" i="4"/>
  <c r="N1996" i="3" s="1"/>
  <c r="P1993" i="4"/>
  <c r="H1993" i="4" s="1"/>
  <c r="G1993" i="4" s="1"/>
  <c r="Q2113" i="4"/>
  <c r="N2116" i="3" s="1"/>
  <c r="P2113" i="4"/>
  <c r="H2113" i="4" s="1"/>
  <c r="G2113" i="4" s="1"/>
  <c r="Q2303" i="4"/>
  <c r="N2306" i="3" s="1"/>
  <c r="P2303" i="4"/>
  <c r="H2303" i="4" s="1"/>
  <c r="G2303" i="4" s="1"/>
  <c r="P2429" i="4"/>
  <c r="H2429" i="4" s="1"/>
  <c r="G2429" i="4" s="1"/>
  <c r="Q2429" i="4"/>
  <c r="N2432" i="3" s="1"/>
  <c r="P2557" i="4"/>
  <c r="H2557" i="4" s="1"/>
  <c r="G2557" i="4" s="1"/>
  <c r="Q2557" i="4"/>
  <c r="N2560" i="3" s="1"/>
  <c r="P2685" i="4"/>
  <c r="H2685" i="4" s="1"/>
  <c r="G2685" i="4" s="1"/>
  <c r="Q2685" i="4"/>
  <c r="N2688" i="3" s="1"/>
  <c r="P2813" i="4"/>
  <c r="H2813" i="4" s="1"/>
  <c r="G2813" i="4" s="1"/>
  <c r="Q2813" i="4"/>
  <c r="N2816" i="3" s="1"/>
  <c r="Q2935" i="4"/>
  <c r="N2938" i="3" s="1"/>
  <c r="P2935" i="4"/>
  <c r="H2935" i="4" s="1"/>
  <c r="G2935" i="4" s="1"/>
  <c r="Q3047" i="4"/>
  <c r="N3050" i="3" s="1"/>
  <c r="P3047" i="4"/>
  <c r="H3047" i="4" s="1"/>
  <c r="G3047" i="4" s="1"/>
  <c r="Q3195" i="4"/>
  <c r="N3198" i="3" s="1"/>
  <c r="P3195" i="4"/>
  <c r="H3195" i="4" s="1"/>
  <c r="G3195" i="4" s="1"/>
  <c r="P3864" i="4"/>
  <c r="H3864" i="4" s="1"/>
  <c r="G3864" i="4" s="1"/>
  <c r="Q3864" i="4"/>
  <c r="N3867" i="3" s="1"/>
  <c r="Q4905" i="4"/>
  <c r="N4908" i="3" s="1"/>
  <c r="P4905" i="4"/>
  <c r="H4905" i="4" s="1"/>
  <c r="G4905" i="4" s="1"/>
  <c r="Q5349" i="4"/>
  <c r="N5352" i="3" s="1"/>
  <c r="P5349" i="4"/>
  <c r="H5349" i="4" s="1"/>
  <c r="G5349" i="4" s="1"/>
  <c r="Q5661" i="4"/>
  <c r="N5664" i="3" s="1"/>
  <c r="P5661" i="4"/>
  <c r="H5661" i="4" s="1"/>
  <c r="G5661" i="4" s="1"/>
  <c r="Q6081" i="4"/>
  <c r="N6084" i="3" s="1"/>
  <c r="P6081" i="4"/>
  <c r="H6081" i="4" s="1"/>
  <c r="G6081" i="4" s="1"/>
  <c r="P6805" i="4"/>
  <c r="H6805" i="4" s="1"/>
  <c r="G6805" i="4" s="1"/>
  <c r="Q6805" i="4"/>
  <c r="N6808" i="3" s="1"/>
  <c r="P7187" i="4"/>
  <c r="H7187" i="4" s="1"/>
  <c r="G7187" i="4" s="1"/>
  <c r="Q7187" i="4"/>
  <c r="N7190" i="3" s="1"/>
  <c r="Q7818" i="4"/>
  <c r="N7821" i="3" s="1"/>
  <c r="P7818" i="4"/>
  <c r="H7818" i="4" s="1"/>
  <c r="G7818" i="4" s="1"/>
  <c r="Q8133" i="4"/>
  <c r="N8136" i="3" s="1"/>
  <c r="P8133" i="4"/>
  <c r="H8133" i="4" s="1"/>
  <c r="G8133" i="4" s="1"/>
  <c r="Q30" i="4"/>
  <c r="N33" i="3" s="1"/>
  <c r="P30" i="4"/>
  <c r="H30" i="4" s="1"/>
  <c r="G30" i="4" s="1"/>
  <c r="Q438" i="4"/>
  <c r="N441" i="3" s="1"/>
  <c r="P438" i="4"/>
  <c r="H438" i="4" s="1"/>
  <c r="G438" i="4" s="1"/>
  <c r="Q786" i="4"/>
  <c r="N789" i="3" s="1"/>
  <c r="P786" i="4"/>
  <c r="H786" i="4" s="1"/>
  <c r="G786" i="4" s="1"/>
  <c r="Q1409" i="4"/>
  <c r="P1409" i="4"/>
  <c r="H1409" i="4" s="1"/>
  <c r="G1409" i="4" s="1"/>
  <c r="Q1727" i="4"/>
  <c r="N1730" i="3" s="1"/>
  <c r="P1727" i="4"/>
  <c r="H1727" i="4" s="1"/>
  <c r="G1727" i="4" s="1"/>
  <c r="Q2119" i="4"/>
  <c r="P2119" i="4"/>
  <c r="H2119" i="4" s="1"/>
  <c r="G2119" i="4" s="1"/>
  <c r="Q2691" i="4"/>
  <c r="N2694" i="3" s="1"/>
  <c r="P2691" i="4"/>
  <c r="H2691" i="4" s="1"/>
  <c r="G2691" i="4" s="1"/>
  <c r="Q3057" i="4"/>
  <c r="N3060" i="3" s="1"/>
  <c r="P3057" i="4"/>
  <c r="H3057" i="4" s="1"/>
  <c r="G3057" i="4" s="1"/>
  <c r="Q4537" i="4"/>
  <c r="N4540" i="3" s="1"/>
  <c r="P4537" i="4"/>
  <c r="H4537" i="4" s="1"/>
  <c r="G4537" i="4" s="1"/>
  <c r="Q5813" i="4"/>
  <c r="N5816" i="3" s="1"/>
  <c r="P5813" i="4"/>
  <c r="H5813" i="4" s="1"/>
  <c r="G5813" i="4" s="1"/>
  <c r="P7120" i="4"/>
  <c r="H7120" i="4" s="1"/>
  <c r="G7120" i="4" s="1"/>
  <c r="Q7120" i="4"/>
  <c r="N7123" i="3" s="1"/>
  <c r="P8620" i="4"/>
  <c r="H8620" i="4" s="1"/>
  <c r="G8620" i="4" s="1"/>
  <c r="Q8620" i="4"/>
  <c r="N8623" i="3" s="1"/>
  <c r="Q112" i="4"/>
  <c r="N115" i="3" s="1"/>
  <c r="P112" i="4"/>
  <c r="H112" i="4" s="1"/>
  <c r="G112" i="4" s="1"/>
  <c r="Q302" i="4"/>
  <c r="N305" i="3" s="1"/>
  <c r="P302" i="4"/>
  <c r="H302" i="4" s="1"/>
  <c r="G302" i="4" s="1"/>
  <c r="Q526" i="4"/>
  <c r="N529" i="3" s="1"/>
  <c r="P526" i="4"/>
  <c r="H526" i="4" s="1"/>
  <c r="G526" i="4" s="1"/>
  <c r="Q702" i="4"/>
  <c r="P702" i="4"/>
  <c r="H702" i="4" s="1"/>
  <c r="G702" i="4" s="1"/>
  <c r="Q1271" i="4"/>
  <c r="N1274" i="3" s="1"/>
  <c r="P1271" i="4"/>
  <c r="H1271" i="4" s="1"/>
  <c r="G1271" i="4" s="1"/>
  <c r="Q1395" i="4"/>
  <c r="N1398" i="3" s="1"/>
  <c r="P1395" i="4"/>
  <c r="H1395" i="4" s="1"/>
  <c r="G1395" i="4" s="1"/>
  <c r="Q1513" i="4"/>
  <c r="N1516" i="3" s="1"/>
  <c r="P1513" i="4"/>
  <c r="H1513" i="4" s="1"/>
  <c r="G1513" i="4" s="1"/>
  <c r="Q1633" i="4"/>
  <c r="N1636" i="3" s="1"/>
  <c r="P1633" i="4"/>
  <c r="H1633" i="4" s="1"/>
  <c r="G1633" i="4" s="1"/>
  <c r="Q1761" i="4"/>
  <c r="N1764" i="3" s="1"/>
  <c r="P1761" i="4"/>
  <c r="H1761" i="4" s="1"/>
  <c r="G1761" i="4" s="1"/>
  <c r="Q1879" i="4"/>
  <c r="N1882" i="3" s="1"/>
  <c r="P1879" i="4"/>
  <c r="H1879" i="4" s="1"/>
  <c r="G1879" i="4" s="1"/>
  <c r="P1989" i="4"/>
  <c r="H1989" i="4" s="1"/>
  <c r="G1989" i="4" s="1"/>
  <c r="Q1989" i="4"/>
  <c r="N1992" i="3" s="1"/>
  <c r="Q2121" i="4"/>
  <c r="N2124" i="3" s="1"/>
  <c r="P2121" i="4"/>
  <c r="H2121" i="4" s="1"/>
  <c r="G2121" i="4" s="1"/>
  <c r="Q2239" i="4"/>
  <c r="P2239" i="4"/>
  <c r="H2239" i="4" s="1"/>
  <c r="G2239" i="4" s="1"/>
  <c r="Q2313" i="4"/>
  <c r="N2316" i="3" s="1"/>
  <c r="P2313" i="4"/>
  <c r="H2313" i="4" s="1"/>
  <c r="G2313" i="4" s="1"/>
  <c r="P2437" i="4"/>
  <c r="H2437" i="4" s="1"/>
  <c r="G2437" i="4" s="1"/>
  <c r="Q2437" i="4"/>
  <c r="N2440" i="3" s="1"/>
  <c r="P2565" i="4"/>
  <c r="H2565" i="4" s="1"/>
  <c r="G2565" i="4" s="1"/>
  <c r="Q2565" i="4"/>
  <c r="N2568" i="3" s="1"/>
  <c r="P2693" i="4"/>
  <c r="H2693" i="4" s="1"/>
  <c r="G2693" i="4" s="1"/>
  <c r="Q2693" i="4"/>
  <c r="N2696" i="3" s="1"/>
  <c r="P2821" i="4"/>
  <c r="H2821" i="4" s="1"/>
  <c r="G2821" i="4" s="1"/>
  <c r="Q2821" i="4"/>
  <c r="N2824" i="3" s="1"/>
  <c r="Q2987" i="4"/>
  <c r="N2990" i="3" s="1"/>
  <c r="P2987" i="4"/>
  <c r="H2987" i="4" s="1"/>
  <c r="G2987" i="4" s="1"/>
  <c r="Q3151" i="4"/>
  <c r="N3154" i="3" s="1"/>
  <c r="P3151" i="4"/>
  <c r="H3151" i="4" s="1"/>
  <c r="G3151" i="4" s="1"/>
  <c r="P3687" i="4"/>
  <c r="H3687" i="4" s="1"/>
  <c r="G3687" i="4" s="1"/>
  <c r="Q3687" i="4"/>
  <c r="N3690" i="3" s="1"/>
  <c r="Q4369" i="4"/>
  <c r="N4372" i="3" s="1"/>
  <c r="P4369" i="4"/>
  <c r="H4369" i="4" s="1"/>
  <c r="G4369" i="4" s="1"/>
  <c r="Q4955" i="4"/>
  <c r="N4958" i="3" s="1"/>
  <c r="P4955" i="4"/>
  <c r="H4955" i="4" s="1"/>
  <c r="G4955" i="4" s="1"/>
  <c r="Q5447" i="4"/>
  <c r="N5450" i="3" s="1"/>
  <c r="P5447" i="4"/>
  <c r="H5447" i="4" s="1"/>
  <c r="G5447" i="4" s="1"/>
  <c r="Q6021" i="4"/>
  <c r="P6021" i="4"/>
  <c r="H6021" i="4" s="1"/>
  <c r="G6021" i="4" s="1"/>
  <c r="Q6664" i="4"/>
  <c r="N6667" i="3" s="1"/>
  <c r="P6664" i="4"/>
  <c r="H6664" i="4" s="1"/>
  <c r="G6664" i="4" s="1"/>
  <c r="Q6917" i="4"/>
  <c r="N6920" i="3" s="1"/>
  <c r="P6917" i="4"/>
  <c r="H6917" i="4" s="1"/>
  <c r="G6917" i="4" s="1"/>
  <c r="Q7585" i="4"/>
  <c r="N7588" i="3" s="1"/>
  <c r="P7585" i="4"/>
  <c r="H7585" i="4" s="1"/>
  <c r="G7585" i="4" s="1"/>
  <c r="Q8093" i="4"/>
  <c r="N8096" i="3" s="1"/>
  <c r="P8093" i="4"/>
  <c r="H8093" i="4" s="1"/>
  <c r="G8093" i="4" s="1"/>
  <c r="P8449" i="4"/>
  <c r="H8449" i="4" s="1"/>
  <c r="G8449" i="4" s="1"/>
  <c r="Q8449" i="4"/>
  <c r="N8452" i="3" s="1"/>
  <c r="Q298" i="4"/>
  <c r="N301" i="3" s="1"/>
  <c r="P298" i="4"/>
  <c r="H298" i="4" s="1"/>
  <c r="G298" i="4" s="1"/>
  <c r="Q1285" i="4"/>
  <c r="P1285" i="4"/>
  <c r="H1285" i="4" s="1"/>
  <c r="G1285" i="4" s="1"/>
  <c r="Q1647" i="4"/>
  <c r="P1647" i="4"/>
  <c r="H1647" i="4" s="1"/>
  <c r="G1647" i="4" s="1"/>
  <c r="Q1999" i="4"/>
  <c r="N2002" i="3" s="1"/>
  <c r="P1999" i="4"/>
  <c r="H1999" i="4" s="1"/>
  <c r="G1999" i="4" s="1"/>
  <c r="Q2467" i="4"/>
  <c r="N2470" i="3" s="1"/>
  <c r="P2467" i="4"/>
  <c r="H2467" i="4" s="1"/>
  <c r="G2467" i="4" s="1"/>
  <c r="Q2835" i="4"/>
  <c r="N2838" i="3" s="1"/>
  <c r="P2835" i="4"/>
  <c r="H2835" i="4" s="1"/>
  <c r="G2835" i="4" s="1"/>
  <c r="Q3214" i="4"/>
  <c r="N3217" i="3" s="1"/>
  <c r="P3214" i="4"/>
  <c r="H3214" i="4" s="1"/>
  <c r="G3214" i="4" s="1"/>
  <c r="Q4964" i="4"/>
  <c r="N4967" i="3" s="1"/>
  <c r="P4964" i="4"/>
  <c r="H4964" i="4" s="1"/>
  <c r="G4964" i="4" s="1"/>
  <c r="P7016" i="4"/>
  <c r="H7016" i="4" s="1"/>
  <c r="G7016" i="4" s="1"/>
  <c r="Q7016" i="4"/>
  <c r="N7019" i="3" s="1"/>
  <c r="Q270" i="4"/>
  <c r="N273" i="3" s="1"/>
  <c r="P270" i="4"/>
  <c r="H270" i="4" s="1"/>
  <c r="G270" i="4" s="1"/>
  <c r="Q704" i="4"/>
  <c r="N707" i="3" s="1"/>
  <c r="P704" i="4"/>
  <c r="H704" i="4" s="1"/>
  <c r="G704" i="4" s="1"/>
  <c r="Q890" i="4"/>
  <c r="P890" i="4"/>
  <c r="H890" i="4" s="1"/>
  <c r="G890" i="4" s="1"/>
  <c r="Q1381" i="4"/>
  <c r="N1384" i="3" s="1"/>
  <c r="P1381" i="4"/>
  <c r="H1381" i="4" s="1"/>
  <c r="G1381" i="4" s="1"/>
  <c r="Q1515" i="4"/>
  <c r="N1518" i="3" s="1"/>
  <c r="P1515" i="4"/>
  <c r="H1515" i="4" s="1"/>
  <c r="G1515" i="4" s="1"/>
  <c r="Q1651" i="4"/>
  <c r="N1654" i="3" s="1"/>
  <c r="P1651" i="4"/>
  <c r="H1651" i="4" s="1"/>
  <c r="G1651" i="4" s="1"/>
  <c r="Q1779" i="4"/>
  <c r="N1782" i="3" s="1"/>
  <c r="P1779" i="4"/>
  <c r="H1779" i="4" s="1"/>
  <c r="G1779" i="4" s="1"/>
  <c r="Q1905" i="4"/>
  <c r="N1908" i="3" s="1"/>
  <c r="P1905" i="4"/>
  <c r="H1905" i="4" s="1"/>
  <c r="G1905" i="4" s="1"/>
  <c r="Q2051" i="4"/>
  <c r="N2054" i="3" s="1"/>
  <c r="P2051" i="4"/>
  <c r="H2051" i="4" s="1"/>
  <c r="G2051" i="4" s="1"/>
  <c r="Q2169" i="4"/>
  <c r="N2172" i="3" s="1"/>
  <c r="P2169" i="4"/>
  <c r="H2169" i="4" s="1"/>
  <c r="G2169" i="4" s="1"/>
  <c r="Q2359" i="4"/>
  <c r="N2362" i="3" s="1"/>
  <c r="P2359" i="4"/>
  <c r="H2359" i="4" s="1"/>
  <c r="G2359" i="4" s="1"/>
  <c r="Q2487" i="4"/>
  <c r="N2490" i="3" s="1"/>
  <c r="P2487" i="4"/>
  <c r="H2487" i="4" s="1"/>
  <c r="G2487" i="4" s="1"/>
  <c r="Q2615" i="4"/>
  <c r="N2618" i="3" s="1"/>
  <c r="P2615" i="4"/>
  <c r="H2615" i="4" s="1"/>
  <c r="G2615" i="4" s="1"/>
  <c r="Q2743" i="4"/>
  <c r="P2743" i="4"/>
  <c r="H2743" i="4" s="1"/>
  <c r="G2743" i="4" s="1"/>
  <c r="Q2871" i="4"/>
  <c r="N2874" i="3" s="1"/>
  <c r="P2871" i="4"/>
  <c r="H2871" i="4" s="1"/>
  <c r="G2871" i="4" s="1"/>
  <c r="Q2963" i="4"/>
  <c r="N2966" i="3" s="1"/>
  <c r="P2963" i="4"/>
  <c r="H2963" i="4" s="1"/>
  <c r="G2963" i="4" s="1"/>
  <c r="Q3102" i="4"/>
  <c r="N3105" i="3" s="1"/>
  <c r="P3102" i="4"/>
  <c r="H3102" i="4" s="1"/>
  <c r="G3102" i="4" s="1"/>
  <c r="P3684" i="4"/>
  <c r="H3684" i="4" s="1"/>
  <c r="G3684" i="4" s="1"/>
  <c r="Q3684" i="4"/>
  <c r="N3687" i="3" s="1"/>
  <c r="P4283" i="4"/>
  <c r="H4283" i="4" s="1"/>
  <c r="G4283" i="4" s="1"/>
  <c r="Q4283" i="4"/>
  <c r="N4286" i="3" s="1"/>
  <c r="P4854" i="4"/>
  <c r="H4854" i="4" s="1"/>
  <c r="G4854" i="4" s="1"/>
  <c r="Q4854" i="4"/>
  <c r="N4857" i="3" s="1"/>
  <c r="Q5397" i="4"/>
  <c r="N5400" i="3" s="1"/>
  <c r="P5397" i="4"/>
  <c r="H5397" i="4" s="1"/>
  <c r="G5397" i="4" s="1"/>
  <c r="Q5802" i="4"/>
  <c r="N5805" i="3" s="1"/>
  <c r="P5802" i="4"/>
  <c r="H5802" i="4" s="1"/>
  <c r="G5802" i="4" s="1"/>
  <c r="P6324" i="4"/>
  <c r="H6324" i="4" s="1"/>
  <c r="G6324" i="4" s="1"/>
  <c r="Q6324" i="4"/>
  <c r="N6327" i="3" s="1"/>
  <c r="Q6759" i="4"/>
  <c r="N6762" i="3" s="1"/>
  <c r="P6759" i="4"/>
  <c r="H6759" i="4" s="1"/>
  <c r="G6759" i="4" s="1"/>
  <c r="P7056" i="4"/>
  <c r="H7056" i="4" s="1"/>
  <c r="G7056" i="4" s="1"/>
  <c r="Q7056" i="4"/>
  <c r="N7059" i="3" s="1"/>
  <c r="Q7308" i="4"/>
  <c r="P7308" i="4"/>
  <c r="H7308" i="4" s="1"/>
  <c r="G7308" i="4" s="1"/>
  <c r="Q7905" i="4"/>
  <c r="P7905" i="4"/>
  <c r="H7905" i="4" s="1"/>
  <c r="G7905" i="4" s="1"/>
  <c r="P8322" i="4"/>
  <c r="H8322" i="4" s="1"/>
  <c r="G8322" i="4" s="1"/>
  <c r="Q8322" i="4"/>
  <c r="N8325" i="3" s="1"/>
  <c r="Q8725" i="4"/>
  <c r="N8728" i="3" s="1"/>
  <c r="P8725" i="4"/>
  <c r="H8725" i="4" s="1"/>
  <c r="G8725" i="4" s="1"/>
  <c r="Q554" i="4"/>
  <c r="N557" i="3" s="1"/>
  <c r="P554" i="4"/>
  <c r="H554" i="4" s="1"/>
  <c r="G554" i="4" s="1"/>
  <c r="Q1553" i="4"/>
  <c r="N1556" i="3" s="1"/>
  <c r="P1553" i="4"/>
  <c r="H1553" i="4" s="1"/>
  <c r="G1553" i="4" s="1"/>
  <c r="Q2031" i="4"/>
  <c r="N2034" i="3" s="1"/>
  <c r="P2031" i="4"/>
  <c r="H2031" i="4" s="1"/>
  <c r="G2031" i="4" s="1"/>
  <c r="Q2355" i="4"/>
  <c r="N2358" i="3" s="1"/>
  <c r="P2355" i="4"/>
  <c r="H2355" i="4" s="1"/>
  <c r="G2355" i="4" s="1"/>
  <c r="Q2595" i="4"/>
  <c r="N2598" i="3" s="1"/>
  <c r="P2595" i="4"/>
  <c r="H2595" i="4" s="1"/>
  <c r="G2595" i="4" s="1"/>
  <c r="Q3031" i="4"/>
  <c r="N3034" i="3" s="1"/>
  <c r="P3031" i="4"/>
  <c r="H3031" i="4" s="1"/>
  <c r="G3031" i="4" s="1"/>
  <c r="Q4321" i="4"/>
  <c r="N4324" i="3" s="1"/>
  <c r="P4321" i="4"/>
  <c r="H4321" i="4" s="1"/>
  <c r="G4321" i="4" s="1"/>
  <c r="Q6266" i="4"/>
  <c r="N6269" i="3" s="1"/>
  <c r="P6266" i="4"/>
  <c r="H6266" i="4" s="1"/>
  <c r="G6266" i="4" s="1"/>
  <c r="P7292" i="4"/>
  <c r="H7292" i="4" s="1"/>
  <c r="G7292" i="4" s="1"/>
  <c r="Q7292" i="4"/>
  <c r="N7295" i="3" s="1"/>
  <c r="Q8227" i="4"/>
  <c r="N8230" i="3" s="1"/>
  <c r="P8227" i="4"/>
  <c r="H8227" i="4" s="1"/>
  <c r="G8227" i="4" s="1"/>
  <c r="Q134" i="4"/>
  <c r="N137" i="3" s="1"/>
  <c r="P134" i="4"/>
  <c r="H134" i="4" s="1"/>
  <c r="G134" i="4" s="1"/>
  <c r="Q362" i="4"/>
  <c r="N365" i="3" s="1"/>
  <c r="P362" i="4"/>
  <c r="H362" i="4" s="1"/>
  <c r="G362" i="4" s="1"/>
  <c r="Q598" i="4"/>
  <c r="N601" i="3" s="1"/>
  <c r="P598" i="4"/>
  <c r="H598" i="4" s="1"/>
  <c r="G598" i="4" s="1"/>
  <c r="Q176" i="4"/>
  <c r="N179" i="3" s="1"/>
  <c r="P176" i="4"/>
  <c r="H176" i="4" s="1"/>
  <c r="G176" i="4" s="1"/>
  <c r="Q366" i="4"/>
  <c r="N369" i="3" s="1"/>
  <c r="P366" i="4"/>
  <c r="H366" i="4" s="1"/>
  <c r="G366" i="4" s="1"/>
  <c r="Q550" i="4"/>
  <c r="N553" i="3" s="1"/>
  <c r="P550" i="4"/>
  <c r="H550" i="4" s="1"/>
  <c r="G550" i="4" s="1"/>
  <c r="Q792" i="4"/>
  <c r="N795" i="3" s="1"/>
  <c r="P792" i="4"/>
  <c r="H792" i="4" s="1"/>
  <c r="G792" i="4" s="1"/>
  <c r="Q1319" i="4"/>
  <c r="N1322" i="3" s="1"/>
  <c r="P1319" i="4"/>
  <c r="H1319" i="4" s="1"/>
  <c r="G1319" i="4" s="1"/>
  <c r="Q1445" i="4"/>
  <c r="N1448" i="3" s="1"/>
  <c r="P1445" i="4"/>
  <c r="H1445" i="4" s="1"/>
  <c r="G1445" i="4" s="1"/>
  <c r="Q1575" i="4"/>
  <c r="N1578" i="3" s="1"/>
  <c r="P1575" i="4"/>
  <c r="H1575" i="4" s="1"/>
  <c r="G1575" i="4" s="1"/>
  <c r="P1701" i="4"/>
  <c r="H1701" i="4" s="1"/>
  <c r="G1701" i="4" s="1"/>
  <c r="Q1701" i="4"/>
  <c r="N1704" i="3" s="1"/>
  <c r="Q1835" i="4"/>
  <c r="N1838" i="3" s="1"/>
  <c r="P1835" i="4"/>
  <c r="H1835" i="4" s="1"/>
  <c r="G1835" i="4" s="1"/>
  <c r="Q1953" i="4"/>
  <c r="N1956" i="3" s="1"/>
  <c r="P1953" i="4"/>
  <c r="H1953" i="4" s="1"/>
  <c r="G1953" i="4" s="1"/>
  <c r="Q2083" i="4"/>
  <c r="N2086" i="3" s="1"/>
  <c r="P2083" i="4"/>
  <c r="H2083" i="4" s="1"/>
  <c r="G2083" i="4" s="1"/>
  <c r="Q2203" i="4"/>
  <c r="N2206" i="3" s="1"/>
  <c r="P2203" i="4"/>
  <c r="H2203" i="4" s="1"/>
  <c r="G2203" i="4" s="1"/>
  <c r="Q2315" i="4"/>
  <c r="N2318" i="3" s="1"/>
  <c r="P2315" i="4"/>
  <c r="H2315" i="4" s="1"/>
  <c r="G2315" i="4" s="1"/>
  <c r="Q2441" i="4"/>
  <c r="N2444" i="3" s="1"/>
  <c r="P2441" i="4"/>
  <c r="H2441" i="4" s="1"/>
  <c r="G2441" i="4" s="1"/>
  <c r="Q2569" i="4"/>
  <c r="N2572" i="3" s="1"/>
  <c r="P2569" i="4"/>
  <c r="H2569" i="4" s="1"/>
  <c r="G2569" i="4" s="1"/>
  <c r="Q2697" i="4"/>
  <c r="N2700" i="3" s="1"/>
  <c r="P2697" i="4"/>
  <c r="H2697" i="4" s="1"/>
  <c r="G2697" i="4" s="1"/>
  <c r="Q2825" i="4"/>
  <c r="N2828" i="3" s="1"/>
  <c r="P2825" i="4"/>
  <c r="H2825" i="4" s="1"/>
  <c r="G2825" i="4" s="1"/>
  <c r="Q3007" i="4"/>
  <c r="N3010" i="3" s="1"/>
  <c r="P3007" i="4"/>
  <c r="H3007" i="4" s="1"/>
  <c r="G3007" i="4" s="1"/>
  <c r="Q3142" i="4"/>
  <c r="N3145" i="3" s="1"/>
  <c r="P3142" i="4"/>
  <c r="H3142" i="4" s="1"/>
  <c r="G3142" i="4" s="1"/>
  <c r="P3269" i="4"/>
  <c r="H3269" i="4" s="1"/>
  <c r="G3269" i="4" s="1"/>
  <c r="Q3269" i="4"/>
  <c r="N3272" i="3" s="1"/>
  <c r="Q3942" i="4"/>
  <c r="N3945" i="3" s="1"/>
  <c r="P3942" i="4"/>
  <c r="H3942" i="4" s="1"/>
  <c r="G3942" i="4" s="1"/>
  <c r="Q4825" i="4"/>
  <c r="N4828" i="3" s="1"/>
  <c r="P4825" i="4"/>
  <c r="H4825" i="4" s="1"/>
  <c r="G4825" i="4" s="1"/>
  <c r="Q5277" i="4"/>
  <c r="N5280" i="3" s="1"/>
  <c r="P5277" i="4"/>
  <c r="H5277" i="4" s="1"/>
  <c r="G5277" i="4" s="1"/>
  <c r="Q5770" i="4"/>
  <c r="P5770" i="4"/>
  <c r="H5770" i="4" s="1"/>
  <c r="G5770" i="4" s="1"/>
  <c r="Q6130" i="4"/>
  <c r="N6133" i="3" s="1"/>
  <c r="P6130" i="4"/>
  <c r="H6130" i="4" s="1"/>
  <c r="G6130" i="4" s="1"/>
  <c r="P6717" i="4"/>
  <c r="H6717" i="4" s="1"/>
  <c r="G6717" i="4" s="1"/>
  <c r="Q6717" i="4"/>
  <c r="N6720" i="3" s="1"/>
  <c r="P7043" i="4"/>
  <c r="H7043" i="4" s="1"/>
  <c r="G7043" i="4" s="1"/>
  <c r="Q7043" i="4"/>
  <c r="N7046" i="3" s="1"/>
  <c r="P7500" i="4"/>
  <c r="H7500" i="4" s="1"/>
  <c r="G7500" i="4" s="1"/>
  <c r="Q7500" i="4"/>
  <c r="N7503" i="3" s="1"/>
  <c r="Q8069" i="4"/>
  <c r="N8072" i="3" s="1"/>
  <c r="P8069" i="4"/>
  <c r="H8069" i="4" s="1"/>
  <c r="G8069" i="4" s="1"/>
  <c r="Q8602" i="4"/>
  <c r="N8605" i="3" s="1"/>
  <c r="P8602" i="4"/>
  <c r="H8602" i="4" s="1"/>
  <c r="G8602" i="4" s="1"/>
  <c r="Q3168" i="4"/>
  <c r="N3171" i="3" s="1"/>
  <c r="P3168" i="4"/>
  <c r="H3168" i="4" s="1"/>
  <c r="G3168" i="4" s="1"/>
  <c r="Q3622" i="4"/>
  <c r="N3625" i="3" s="1"/>
  <c r="P3622" i="4"/>
  <c r="H3622" i="4" s="1"/>
  <c r="G3622" i="4" s="1"/>
  <c r="Q3774" i="4"/>
  <c r="N3777" i="3" s="1"/>
  <c r="P3774" i="4"/>
  <c r="H3774" i="4" s="1"/>
  <c r="G3774" i="4" s="1"/>
  <c r="P4275" i="4"/>
  <c r="H4275" i="4" s="1"/>
  <c r="G4275" i="4" s="1"/>
  <c r="Q4275" i="4"/>
  <c r="N4278" i="3" s="1"/>
  <c r="Q4533" i="4"/>
  <c r="N4536" i="3" s="1"/>
  <c r="P4533" i="4"/>
  <c r="H4533" i="4" s="1"/>
  <c r="G4533" i="4" s="1"/>
  <c r="Q4785" i="4"/>
  <c r="P4785" i="4"/>
  <c r="H4785" i="4" s="1"/>
  <c r="G4785" i="4" s="1"/>
  <c r="Q4965" i="4"/>
  <c r="N4968" i="3" s="1"/>
  <c r="P4965" i="4"/>
  <c r="H4965" i="4" s="1"/>
  <c r="G4965" i="4" s="1"/>
  <c r="Q5209" i="4"/>
  <c r="N5212" i="3" s="1"/>
  <c r="P5209" i="4"/>
  <c r="H5209" i="4" s="1"/>
  <c r="G5209" i="4" s="1"/>
  <c r="P5450" i="4"/>
  <c r="H5450" i="4" s="1"/>
  <c r="G5450" i="4" s="1"/>
  <c r="Q5450" i="4"/>
  <c r="N5453" i="3" s="1"/>
  <c r="Q5687" i="4"/>
  <c r="N5690" i="3" s="1"/>
  <c r="P5687" i="4"/>
  <c r="H5687" i="4" s="1"/>
  <c r="G5687" i="4" s="1"/>
  <c r="Q5837" i="4"/>
  <c r="N5840" i="3" s="1"/>
  <c r="P5837" i="4"/>
  <c r="H5837" i="4" s="1"/>
  <c r="G5837" i="4" s="1"/>
  <c r="Q6079" i="4"/>
  <c r="N6082" i="3" s="1"/>
  <c r="P6079" i="4"/>
  <c r="H6079" i="4" s="1"/>
  <c r="G6079" i="4" s="1"/>
  <c r="Q6288" i="4"/>
  <c r="P6288" i="4"/>
  <c r="H6288" i="4" s="1"/>
  <c r="G6288" i="4" s="1"/>
  <c r="Q6482" i="4"/>
  <c r="N6485" i="3" s="1"/>
  <c r="P6482" i="4"/>
  <c r="H6482" i="4" s="1"/>
  <c r="G6482" i="4" s="1"/>
  <c r="P6622" i="4"/>
  <c r="H6622" i="4" s="1"/>
  <c r="G6622" i="4" s="1"/>
  <c r="Q6622" i="4"/>
  <c r="N6625" i="3" s="1"/>
  <c r="P6783" i="4"/>
  <c r="H6783" i="4" s="1"/>
  <c r="G6783" i="4" s="1"/>
  <c r="Q6783" i="4"/>
  <c r="N6786" i="3" s="1"/>
  <c r="P6911" i="4"/>
  <c r="H6911" i="4" s="1"/>
  <c r="G6911" i="4" s="1"/>
  <c r="Q6911" i="4"/>
  <c r="N6914" i="3" s="1"/>
  <c r="Q7046" i="4"/>
  <c r="N7049" i="3" s="1"/>
  <c r="P7046" i="4"/>
  <c r="H7046" i="4" s="1"/>
  <c r="G7046" i="4" s="1"/>
  <c r="P7164" i="4"/>
  <c r="H7164" i="4" s="1"/>
  <c r="G7164" i="4" s="1"/>
  <c r="Q7164" i="4"/>
  <c r="N7167" i="3" s="1"/>
  <c r="P7538" i="4"/>
  <c r="H7538" i="4" s="1"/>
  <c r="G7538" i="4" s="1"/>
  <c r="Q7538" i="4"/>
  <c r="N7541" i="3" s="1"/>
  <c r="Q8033" i="4"/>
  <c r="N8036" i="3" s="1"/>
  <c r="P8033" i="4"/>
  <c r="H8033" i="4" s="1"/>
  <c r="G8033" i="4" s="1"/>
  <c r="Q8191" i="4"/>
  <c r="N8194" i="3" s="1"/>
  <c r="P8191" i="4"/>
  <c r="H8191" i="4" s="1"/>
  <c r="G8191" i="4" s="1"/>
  <c r="Q8356" i="4"/>
  <c r="P8356" i="4"/>
  <c r="H8356" i="4" s="1"/>
  <c r="G8356" i="4" s="1"/>
  <c r="Q8534" i="4"/>
  <c r="N8537" i="3" s="1"/>
  <c r="P8534" i="4"/>
  <c r="H8534" i="4" s="1"/>
  <c r="G8534" i="4" s="1"/>
  <c r="Q3130" i="4"/>
  <c r="N3133" i="3" s="1"/>
  <c r="P3130" i="4"/>
  <c r="H3130" i="4" s="1"/>
  <c r="G3130" i="4" s="1"/>
  <c r="P3616" i="4"/>
  <c r="H3616" i="4" s="1"/>
  <c r="G3616" i="4" s="1"/>
  <c r="Q3616" i="4"/>
  <c r="N3619" i="3" s="1"/>
  <c r="Q3870" i="4"/>
  <c r="N3873" i="3" s="1"/>
  <c r="P3870" i="4"/>
  <c r="H3870" i="4" s="1"/>
  <c r="G3870" i="4" s="1"/>
  <c r="Q4513" i="4"/>
  <c r="N4516" i="3" s="1"/>
  <c r="P4513" i="4"/>
  <c r="H4513" i="4" s="1"/>
  <c r="G4513" i="4" s="1"/>
  <c r="P4855" i="4"/>
  <c r="H4855" i="4" s="1"/>
  <c r="G4855" i="4" s="1"/>
  <c r="Q4855" i="4"/>
  <c r="Q5033" i="4"/>
  <c r="N5036" i="3" s="1"/>
  <c r="P5033" i="4"/>
  <c r="H5033" i="4" s="1"/>
  <c r="G5033" i="4" s="1"/>
  <c r="Q5289" i="4"/>
  <c r="N5292" i="3" s="1"/>
  <c r="P5289" i="4"/>
  <c r="H5289" i="4" s="1"/>
  <c r="G5289" i="4" s="1"/>
  <c r="Q5575" i="4"/>
  <c r="N5578" i="3" s="1"/>
  <c r="P5575" i="4"/>
  <c r="H5575" i="4" s="1"/>
  <c r="G5575" i="4" s="1"/>
  <c r="Q5794" i="4"/>
  <c r="N5797" i="3" s="1"/>
  <c r="P5794" i="4"/>
  <c r="H5794" i="4" s="1"/>
  <c r="G5794" i="4" s="1"/>
  <c r="Q6011" i="4"/>
  <c r="P6011" i="4"/>
  <c r="H6011" i="4" s="1"/>
  <c r="G6011" i="4" s="1"/>
  <c r="Q6226" i="4"/>
  <c r="N6229" i="3" s="1"/>
  <c r="P6226" i="4"/>
  <c r="H6226" i="4" s="1"/>
  <c r="G6226" i="4" s="1"/>
  <c r="Q6498" i="4"/>
  <c r="N6501" i="3" s="1"/>
  <c r="P6498" i="4"/>
  <c r="H6498" i="4" s="1"/>
  <c r="G6498" i="4" s="1"/>
  <c r="P6661" i="4"/>
  <c r="H6661" i="4" s="1"/>
  <c r="G6661" i="4" s="1"/>
  <c r="Q6661" i="4"/>
  <c r="N6664" i="3" s="1"/>
  <c r="Q6807" i="4"/>
  <c r="N6810" i="3" s="1"/>
  <c r="P6807" i="4"/>
  <c r="H6807" i="4" s="1"/>
  <c r="G6807" i="4" s="1"/>
  <c r="Q6935" i="4"/>
  <c r="N6938" i="3" s="1"/>
  <c r="P6935" i="4"/>
  <c r="H6935" i="4" s="1"/>
  <c r="G6935" i="4" s="1"/>
  <c r="Q7158" i="4"/>
  <c r="N7161" i="3" s="1"/>
  <c r="P7158" i="4"/>
  <c r="H7158" i="4" s="1"/>
  <c r="G7158" i="4" s="1"/>
  <c r="Q7362" i="4"/>
  <c r="N7365" i="3" s="1"/>
  <c r="P7362" i="4"/>
  <c r="H7362" i="4" s="1"/>
  <c r="G7362" i="4" s="1"/>
  <c r="Q7601" i="4"/>
  <c r="P7601" i="4"/>
  <c r="H7601" i="4" s="1"/>
  <c r="G7601" i="4" s="1"/>
  <c r="Q7980" i="4"/>
  <c r="N7983" i="3" s="1"/>
  <c r="P7980" i="4"/>
  <c r="H7980" i="4" s="1"/>
  <c r="G7980" i="4" s="1"/>
  <c r="Q8145" i="4"/>
  <c r="N8148" i="3" s="1"/>
  <c r="P8145" i="4"/>
  <c r="H8145" i="4" s="1"/>
  <c r="G8145" i="4" s="1"/>
  <c r="Q8242" i="4"/>
  <c r="N8245" i="3" s="1"/>
  <c r="P8242" i="4"/>
  <c r="H8242" i="4" s="1"/>
  <c r="G8242" i="4" s="1"/>
  <c r="Q8685" i="4"/>
  <c r="N8688" i="3" s="1"/>
  <c r="P8685" i="4"/>
  <c r="H8685" i="4" s="1"/>
  <c r="G8685" i="4" s="1"/>
  <c r="P3680" i="4"/>
  <c r="H3680" i="4" s="1"/>
  <c r="G3680" i="4" s="1"/>
  <c r="Q3680" i="4"/>
  <c r="N3683" i="3" s="1"/>
  <c r="Q3918" i="4"/>
  <c r="N3921" i="3" s="1"/>
  <c r="P3918" i="4"/>
  <c r="H3918" i="4" s="1"/>
  <c r="G3918" i="4" s="1"/>
  <c r="Q4445" i="4"/>
  <c r="N4448" i="3" s="1"/>
  <c r="P4445" i="4"/>
  <c r="H4445" i="4" s="1"/>
  <c r="G4445" i="4" s="1"/>
  <c r="Q4681" i="4"/>
  <c r="P4681" i="4"/>
  <c r="H4681" i="4" s="1"/>
  <c r="G4681" i="4" s="1"/>
  <c r="P4895" i="4"/>
  <c r="H4895" i="4" s="1"/>
  <c r="G4895" i="4" s="1"/>
  <c r="Q4895" i="4"/>
  <c r="N4898" i="3" s="1"/>
  <c r="Q5037" i="4"/>
  <c r="N5040" i="3" s="1"/>
  <c r="P5037" i="4"/>
  <c r="H5037" i="4" s="1"/>
  <c r="G5037" i="4" s="1"/>
  <c r="Q5293" i="4"/>
  <c r="N5296" i="3" s="1"/>
  <c r="P5293" i="4"/>
  <c r="H5293" i="4" s="1"/>
  <c r="G5293" i="4" s="1"/>
  <c r="P5562" i="4"/>
  <c r="H5562" i="4" s="1"/>
  <c r="G5562" i="4" s="1"/>
  <c r="Q5562" i="4"/>
  <c r="N5565" i="3" s="1"/>
  <c r="Q5765" i="4"/>
  <c r="N5768" i="3" s="1"/>
  <c r="P5765" i="4"/>
  <c r="H5765" i="4" s="1"/>
  <c r="G5765" i="4" s="1"/>
  <c r="Q6045" i="4"/>
  <c r="N6048" i="3" s="1"/>
  <c r="P6045" i="4"/>
  <c r="H6045" i="4" s="1"/>
  <c r="G6045" i="4" s="1"/>
  <c r="Q6274" i="4"/>
  <c r="N6277" i="3" s="1"/>
  <c r="P6274" i="4"/>
  <c r="H6274" i="4" s="1"/>
  <c r="G6274" i="4" s="1"/>
  <c r="Q6532" i="4"/>
  <c r="N6535" i="3" s="1"/>
  <c r="P6532" i="4"/>
  <c r="H6532" i="4" s="1"/>
  <c r="G6532" i="4" s="1"/>
  <c r="Q6620" i="4"/>
  <c r="N6623" i="3" s="1"/>
  <c r="P6620" i="4"/>
  <c r="H6620" i="4" s="1"/>
  <c r="G6620" i="4" s="1"/>
  <c r="P6705" i="4"/>
  <c r="H6705" i="4" s="1"/>
  <c r="G6705" i="4" s="1"/>
  <c r="Q6705" i="4"/>
  <c r="N6708" i="3" s="1"/>
  <c r="P6873" i="4"/>
  <c r="H6873" i="4" s="1"/>
  <c r="G6873" i="4" s="1"/>
  <c r="Q6873" i="4"/>
  <c r="N6876" i="3" s="1"/>
  <c r="Q6993" i="4"/>
  <c r="P6993" i="4"/>
  <c r="H6993" i="4" s="1"/>
  <c r="G6993" i="4" s="1"/>
  <c r="P7148" i="4"/>
  <c r="H7148" i="4" s="1"/>
  <c r="G7148" i="4" s="1"/>
  <c r="Q7148" i="4"/>
  <c r="N7151" i="3" s="1"/>
  <c r="P7204" i="4"/>
  <c r="H7204" i="4" s="1"/>
  <c r="G7204" i="4" s="1"/>
  <c r="Q7204" i="4"/>
  <c r="N7207" i="3" s="1"/>
  <c r="P7857" i="4"/>
  <c r="H7857" i="4" s="1"/>
  <c r="G7857" i="4" s="1"/>
  <c r="Q7857" i="4"/>
  <c r="N7860" i="3" s="1"/>
  <c r="Q8029" i="4"/>
  <c r="P8029" i="4"/>
  <c r="H8029" i="4" s="1"/>
  <c r="G8029" i="4" s="1"/>
  <c r="Q8183" i="4"/>
  <c r="N8186" i="3" s="1"/>
  <c r="P8183" i="4"/>
  <c r="H8183" i="4" s="1"/>
  <c r="G8183" i="4" s="1"/>
  <c r="P8386" i="4"/>
  <c r="H8386" i="4" s="1"/>
  <c r="G8386" i="4" s="1"/>
  <c r="Q8386" i="4"/>
  <c r="N8389" i="3" s="1"/>
  <c r="Q8667" i="4"/>
  <c r="P8667" i="4"/>
  <c r="H8667" i="4" s="1"/>
  <c r="G8667" i="4" s="1"/>
  <c r="P4008" i="4"/>
  <c r="H4008" i="4" s="1"/>
  <c r="G4008" i="4" s="1"/>
  <c r="Q4008" i="4"/>
  <c r="N4011" i="3" s="1"/>
  <c r="Q4501" i="4"/>
  <c r="N4504" i="3" s="1"/>
  <c r="P4501" i="4"/>
  <c r="H4501" i="4" s="1"/>
  <c r="G4501" i="4" s="1"/>
  <c r="Q4809" i="4"/>
  <c r="N4812" i="3" s="1"/>
  <c r="P4809" i="4"/>
  <c r="H4809" i="4" s="1"/>
  <c r="G4809" i="4" s="1"/>
  <c r="Q4968" i="4"/>
  <c r="N4971" i="3" s="1"/>
  <c r="P4968" i="4"/>
  <c r="H4968" i="4" s="1"/>
  <c r="G4968" i="4" s="1"/>
  <c r="Q5201" i="4"/>
  <c r="N5204" i="3" s="1"/>
  <c r="P5201" i="4"/>
  <c r="H5201" i="4" s="1"/>
  <c r="G5201" i="4" s="1"/>
  <c r="Q5468" i="4"/>
  <c r="N5471" i="3" s="1"/>
  <c r="P5468" i="4"/>
  <c r="H5468" i="4" s="1"/>
  <c r="G5468" i="4" s="1"/>
  <c r="Q5714" i="4"/>
  <c r="N5717" i="3" s="1"/>
  <c r="P5714" i="4"/>
  <c r="H5714" i="4" s="1"/>
  <c r="G5714" i="4" s="1"/>
  <c r="Q5917" i="4"/>
  <c r="N5920" i="3" s="1"/>
  <c r="P5917" i="4"/>
  <c r="H5917" i="4" s="1"/>
  <c r="G5917" i="4" s="1"/>
  <c r="P6300" i="4"/>
  <c r="H6300" i="4" s="1"/>
  <c r="G6300" i="4" s="1"/>
  <c r="Q6300" i="4"/>
  <c r="N6303" i="3" s="1"/>
  <c r="P6580" i="4"/>
  <c r="H6580" i="4" s="1"/>
  <c r="G6580" i="4" s="1"/>
  <c r="Q6580" i="4"/>
  <c r="N6583" i="3" s="1"/>
  <c r="P6753" i="4"/>
  <c r="H6753" i="4" s="1"/>
  <c r="G6753" i="4" s="1"/>
  <c r="Q6753" i="4"/>
  <c r="N6756" i="3" s="1"/>
  <c r="P6891" i="4"/>
  <c r="H6891" i="4" s="1"/>
  <c r="G6891" i="4" s="1"/>
  <c r="Q6891" i="4"/>
  <c r="N6894" i="3" s="1"/>
  <c r="Q7073" i="4"/>
  <c r="N7076" i="3" s="1"/>
  <c r="P7073" i="4"/>
  <c r="H7073" i="4" s="1"/>
  <c r="G7073" i="4" s="1"/>
  <c r="Q7234" i="4"/>
  <c r="N7237" i="3" s="1"/>
  <c r="P7234" i="4"/>
  <c r="H7234" i="4" s="1"/>
  <c r="G7234" i="4" s="1"/>
  <c r="P7541" i="4"/>
  <c r="H7541" i="4" s="1"/>
  <c r="G7541" i="4" s="1"/>
  <c r="Q7541" i="4"/>
  <c r="N7544" i="3" s="1"/>
  <c r="P7830" i="4"/>
  <c r="H7830" i="4" s="1"/>
  <c r="G7830" i="4" s="1"/>
  <c r="Q7830" i="4"/>
  <c r="N7833" i="3" s="1"/>
  <c r="Q8043" i="4"/>
  <c r="P8043" i="4"/>
  <c r="H8043" i="4" s="1"/>
  <c r="G8043" i="4" s="1"/>
  <c r="P8164" i="4"/>
  <c r="H8164" i="4" s="1"/>
  <c r="G8164" i="4" s="1"/>
  <c r="Q8164" i="4"/>
  <c r="N8167" i="3" s="1"/>
  <c r="P8298" i="4"/>
  <c r="H8298" i="4" s="1"/>
  <c r="G8298" i="4" s="1"/>
  <c r="Q8298" i="4"/>
  <c r="N8301" i="3" s="1"/>
  <c r="Q8612" i="4"/>
  <c r="N8615" i="3" s="1"/>
  <c r="P8612" i="4"/>
  <c r="H8612" i="4" s="1"/>
  <c r="G8612" i="4" s="1"/>
  <c r="Q8755" i="4"/>
  <c r="N8758" i="3" s="1"/>
  <c r="P8755" i="4"/>
  <c r="H8755" i="4" s="1"/>
  <c r="G8755" i="4" s="1"/>
  <c r="Q7082" i="4"/>
  <c r="N7085" i="3" s="1"/>
  <c r="P7082" i="4"/>
  <c r="H7082" i="4" s="1"/>
  <c r="G7082" i="4" s="1"/>
  <c r="Q6747" i="4"/>
  <c r="N6750" i="3" s="1"/>
  <c r="P6747" i="4"/>
  <c r="H6747" i="4" s="1"/>
  <c r="G6747" i="4" s="1"/>
  <c r="P5074" i="4"/>
  <c r="H5074" i="4" s="1"/>
  <c r="G5074" i="4" s="1"/>
  <c r="Q5074" i="4"/>
  <c r="Q1182" i="4"/>
  <c r="N1185" i="3" s="1"/>
  <c r="P1182" i="4"/>
  <c r="H1182" i="4" s="1"/>
  <c r="G1182" i="4" s="1"/>
  <c r="Q3278" i="4"/>
  <c r="N3281" i="3" s="1"/>
  <c r="P3278" i="4"/>
  <c r="H3278" i="4" s="1"/>
  <c r="G3278" i="4" s="1"/>
  <c r="P8556" i="4"/>
  <c r="H8556" i="4" s="1"/>
  <c r="G8556" i="4" s="1"/>
  <c r="Q8556" i="4"/>
  <c r="N8559" i="3" s="1"/>
  <c r="Q6174" i="4"/>
  <c r="N6177" i="3" s="1"/>
  <c r="P6174" i="4"/>
  <c r="H6174" i="4" s="1"/>
  <c r="G6174" i="4" s="1"/>
  <c r="Q5099" i="4"/>
  <c r="N5102" i="3" s="1"/>
  <c r="P5099" i="4"/>
  <c r="H5099" i="4" s="1"/>
  <c r="G5099" i="4" s="1"/>
  <c r="Q587" i="4"/>
  <c r="N590" i="3" s="1"/>
  <c r="P587" i="4"/>
  <c r="H587" i="4" s="1"/>
  <c r="G587" i="4" s="1"/>
  <c r="Q2746" i="4"/>
  <c r="N2749" i="3" s="1"/>
  <c r="P2746" i="4"/>
  <c r="H2746" i="4" s="1"/>
  <c r="G2746" i="4" s="1"/>
  <c r="Q514" i="4"/>
  <c r="N517" i="3" s="1"/>
  <c r="P514" i="4"/>
  <c r="H514" i="4" s="1"/>
  <c r="G514" i="4" s="1"/>
  <c r="Q6181" i="4"/>
  <c r="N6184" i="3" s="1"/>
  <c r="P6181" i="4"/>
  <c r="H6181" i="4" s="1"/>
  <c r="G6181" i="4" s="1"/>
  <c r="Q4381" i="4"/>
  <c r="N4384" i="3" s="1"/>
  <c r="P4381" i="4"/>
  <c r="H4381" i="4" s="1"/>
  <c r="G4381" i="4" s="1"/>
  <c r="Q7146" i="4"/>
  <c r="N7149" i="3" s="1"/>
  <c r="P7146" i="4"/>
  <c r="H7146" i="4" s="1"/>
  <c r="G7146" i="4" s="1"/>
  <c r="Q6078" i="4"/>
  <c r="N6081" i="3" s="1"/>
  <c r="P6078" i="4"/>
  <c r="H6078" i="4" s="1"/>
  <c r="G6078" i="4" s="1"/>
  <c r="Q7300" i="4"/>
  <c r="P7300" i="4"/>
  <c r="H7300" i="4" s="1"/>
  <c r="G7300" i="4" s="1"/>
  <c r="Q5443" i="4"/>
  <c r="N5446" i="3" s="1"/>
  <c r="P5443" i="4"/>
  <c r="H5443" i="4" s="1"/>
  <c r="G5443" i="4" s="1"/>
  <c r="Q3247" i="4"/>
  <c r="N3250" i="3" s="1"/>
  <c r="P3247" i="4"/>
  <c r="H3247" i="4" s="1"/>
  <c r="G3247" i="4" s="1"/>
  <c r="Q7498" i="4"/>
  <c r="N7501" i="3" s="1"/>
  <c r="P7498" i="4"/>
  <c r="H7498" i="4" s="1"/>
  <c r="G7498" i="4" s="1"/>
  <c r="Q2374" i="4"/>
  <c r="N2377" i="3" s="1"/>
  <c r="P2374" i="4"/>
  <c r="H2374" i="4" s="1"/>
  <c r="G2374" i="4" s="1"/>
  <c r="Q1326" i="4"/>
  <c r="N1329" i="3" s="1"/>
  <c r="P1326" i="4"/>
  <c r="H1326" i="4" s="1"/>
  <c r="G1326" i="4" s="1"/>
  <c r="Q8726" i="4"/>
  <c r="N8729" i="3" s="1"/>
  <c r="P8726" i="4"/>
  <c r="H8726" i="4" s="1"/>
  <c r="G8726" i="4" s="1"/>
  <c r="P6746" i="4"/>
  <c r="H6746" i="4" s="1"/>
  <c r="G6746" i="4" s="1"/>
  <c r="Q6746" i="4"/>
  <c r="N6749" i="3" s="1"/>
  <c r="P6838" i="4"/>
  <c r="H6838" i="4" s="1"/>
  <c r="G6838" i="4" s="1"/>
  <c r="Q6838" i="4"/>
  <c r="N6841" i="3" s="1"/>
  <c r="Q7497" i="4"/>
  <c r="N7500" i="3" s="1"/>
  <c r="P7497" i="4"/>
  <c r="H7497" i="4" s="1"/>
  <c r="G7497" i="4" s="1"/>
  <c r="P4806" i="4"/>
  <c r="H4806" i="4" s="1"/>
  <c r="G4806" i="4" s="1"/>
  <c r="Q4806" i="4"/>
  <c r="N4809" i="3" s="1"/>
  <c r="Q5598" i="4"/>
  <c r="N5601" i="3" s="1"/>
  <c r="P5598" i="4"/>
  <c r="H5598" i="4" s="1"/>
  <c r="G5598" i="4" s="1"/>
  <c r="P4127" i="4"/>
  <c r="H4127" i="4" s="1"/>
  <c r="G4127" i="4" s="1"/>
  <c r="Q4127" i="4"/>
  <c r="Q1322" i="4"/>
  <c r="N1325" i="3" s="1"/>
  <c r="P1322" i="4"/>
  <c r="H1322" i="4" s="1"/>
  <c r="G1322" i="4" s="1"/>
  <c r="P7155" i="4"/>
  <c r="H7155" i="4" s="1"/>
  <c r="G7155" i="4" s="1"/>
  <c r="Q7155" i="4"/>
  <c r="N7158" i="3" s="1"/>
  <c r="Q5989" i="4"/>
  <c r="N5992" i="3" s="1"/>
  <c r="P5989" i="4"/>
  <c r="H5989" i="4" s="1"/>
  <c r="G5989" i="4" s="1"/>
  <c r="Q4086" i="4"/>
  <c r="N4089" i="3" s="1"/>
  <c r="P4086" i="4"/>
  <c r="H4086" i="4" s="1"/>
  <c r="G4086" i="4" s="1"/>
  <c r="Q7993" i="4"/>
  <c r="N7996" i="3" s="1"/>
  <c r="P7993" i="4"/>
  <c r="H7993" i="4" s="1"/>
  <c r="G7993" i="4" s="1"/>
  <c r="Q5601" i="4"/>
  <c r="N5604" i="3" s="1"/>
  <c r="P5601" i="4"/>
  <c r="H5601" i="4" s="1"/>
  <c r="G5601" i="4" s="1"/>
  <c r="Q7974" i="4"/>
  <c r="N7977" i="3" s="1"/>
  <c r="P7974" i="4"/>
  <c r="H7974" i="4" s="1"/>
  <c r="G7974" i="4" s="1"/>
  <c r="P4766" i="4"/>
  <c r="H4766" i="4" s="1"/>
  <c r="G4766" i="4" s="1"/>
  <c r="Q4766" i="4"/>
  <c r="N4769" i="3" s="1"/>
  <c r="Q3914" i="4"/>
  <c r="N3917" i="3" s="1"/>
  <c r="P3914" i="4"/>
  <c r="H3914" i="4" s="1"/>
  <c r="G3914" i="4" s="1"/>
  <c r="Q8700" i="4"/>
  <c r="N8703" i="3" s="1"/>
  <c r="P8700" i="4"/>
  <c r="H8700" i="4" s="1"/>
  <c r="G8700" i="4" s="1"/>
  <c r="Q3308" i="4"/>
  <c r="N3311" i="3" s="1"/>
  <c r="P3308" i="4"/>
  <c r="H3308" i="4" s="1"/>
  <c r="G3308" i="4" s="1"/>
  <c r="Q987" i="4"/>
  <c r="N990" i="3" s="1"/>
  <c r="P987" i="4"/>
  <c r="H987" i="4" s="1"/>
  <c r="G987" i="4" s="1"/>
  <c r="P6615" i="4"/>
  <c r="H6615" i="4" s="1"/>
  <c r="G6615" i="4" s="1"/>
  <c r="Q6615" i="4"/>
  <c r="N6618" i="3" s="1"/>
  <c r="Q5414" i="4"/>
  <c r="N5417" i="3" s="1"/>
  <c r="P5414" i="4"/>
  <c r="H5414" i="4" s="1"/>
  <c r="G5414" i="4" s="1"/>
  <c r="Q5608" i="4"/>
  <c r="N5611" i="3" s="1"/>
  <c r="P5608" i="4"/>
  <c r="H5608" i="4" s="1"/>
  <c r="G5608" i="4" s="1"/>
  <c r="Q6603" i="4"/>
  <c r="N6606" i="3" s="1"/>
  <c r="P6603" i="4"/>
  <c r="H6603" i="4" s="1"/>
  <c r="G6603" i="4" s="1"/>
  <c r="Q2372" i="4"/>
  <c r="N2375" i="3" s="1"/>
  <c r="P2372" i="4"/>
  <c r="H2372" i="4" s="1"/>
  <c r="G2372" i="4" s="1"/>
  <c r="Q1454" i="4"/>
  <c r="N1457" i="3" s="1"/>
  <c r="P1454" i="4"/>
  <c r="H1454" i="4" s="1"/>
  <c r="G1454" i="4" s="1"/>
  <c r="Q1794" i="4"/>
  <c r="N1797" i="3" s="1"/>
  <c r="P1794" i="4"/>
  <c r="H1794" i="4" s="1"/>
  <c r="G1794" i="4" s="1"/>
  <c r="Q8396" i="4"/>
  <c r="P8396" i="4"/>
  <c r="H8396" i="4" s="1"/>
  <c r="G8396" i="4" s="1"/>
  <c r="P7728" i="4"/>
  <c r="H7728" i="4" s="1"/>
  <c r="G7728" i="4" s="1"/>
  <c r="Q7728" i="4"/>
  <c r="N7731" i="3" s="1"/>
  <c r="Q5953" i="4"/>
  <c r="N5956" i="3" s="1"/>
  <c r="P5953" i="4"/>
  <c r="H5953" i="4" s="1"/>
  <c r="G5953" i="4" s="1"/>
  <c r="Q5132" i="4"/>
  <c r="P5132" i="4"/>
  <c r="H5132" i="4" s="1"/>
  <c r="G5132" i="4" s="1"/>
  <c r="P4946" i="4"/>
  <c r="H4946" i="4" s="1"/>
  <c r="G4946" i="4" s="1"/>
  <c r="Q4946" i="4"/>
  <c r="N4949" i="3" s="1"/>
  <c r="Q3503" i="4"/>
  <c r="N3506" i="3" s="1"/>
  <c r="P3503" i="4"/>
  <c r="H3503" i="4" s="1"/>
  <c r="G3503" i="4" s="1"/>
  <c r="Q395" i="4"/>
  <c r="N398" i="3" s="1"/>
  <c r="P395" i="4"/>
  <c r="H395" i="4" s="1"/>
  <c r="G395" i="4" s="1"/>
  <c r="Q8504" i="4"/>
  <c r="N8507" i="3" s="1"/>
  <c r="P8504" i="4"/>
  <c r="H8504" i="4" s="1"/>
  <c r="G8504" i="4" s="1"/>
  <c r="Q8651" i="4"/>
  <c r="N8654" i="3" s="1"/>
  <c r="P8651" i="4"/>
  <c r="H8651" i="4" s="1"/>
  <c r="G8651" i="4" s="1"/>
  <c r="Q6780" i="4"/>
  <c r="N6783" i="3" s="1"/>
  <c r="P6780" i="4"/>
  <c r="H6780" i="4" s="1"/>
  <c r="G6780" i="4" s="1"/>
  <c r="Q2934" i="4"/>
  <c r="N2937" i="3" s="1"/>
  <c r="P2934" i="4"/>
  <c r="H2934" i="4" s="1"/>
  <c r="G2934" i="4" s="1"/>
  <c r="Q239" i="4"/>
  <c r="N242" i="3" s="1"/>
  <c r="P239" i="4"/>
  <c r="H239" i="4" s="1"/>
  <c r="G239" i="4" s="1"/>
  <c r="Q1556" i="4"/>
  <c r="N1559" i="3" s="1"/>
  <c r="P1556" i="4"/>
  <c r="H1556" i="4" s="1"/>
  <c r="G1556" i="4" s="1"/>
  <c r="Q399" i="4"/>
  <c r="N402" i="3" s="1"/>
  <c r="P399" i="4"/>
  <c r="H399" i="4" s="1"/>
  <c r="G399" i="4" s="1"/>
  <c r="Q5376" i="4"/>
  <c r="N5379" i="3" s="1"/>
  <c r="P5376" i="4"/>
  <c r="H5376" i="4" s="1"/>
  <c r="G5376" i="4" s="1"/>
  <c r="Q3460" i="4"/>
  <c r="P3460" i="4"/>
  <c r="H3460" i="4" s="1"/>
  <c r="G3460" i="4" s="1"/>
  <c r="Q1235" i="4"/>
  <c r="N1238" i="3" s="1"/>
  <c r="P1235" i="4"/>
  <c r="H1235" i="4" s="1"/>
  <c r="G1235" i="4" s="1"/>
  <c r="Q7909" i="4"/>
  <c r="N7912" i="3" s="1"/>
  <c r="P7909" i="4"/>
  <c r="H7909" i="4" s="1"/>
  <c r="G7909" i="4" s="1"/>
  <c r="P7455" i="4"/>
  <c r="H7455" i="4" s="1"/>
  <c r="G7455" i="4" s="1"/>
  <c r="Q7455" i="4"/>
  <c r="N7458" i="3" s="1"/>
  <c r="Q4772" i="4"/>
  <c r="N4775" i="3" s="1"/>
  <c r="P4772" i="4"/>
  <c r="H4772" i="4" s="1"/>
  <c r="G4772" i="4" s="1"/>
  <c r="Q5984" i="4"/>
  <c r="N5987" i="3" s="1"/>
  <c r="P5984" i="4"/>
  <c r="H5984" i="4" s="1"/>
  <c r="G5984" i="4" s="1"/>
  <c r="Q4078" i="4"/>
  <c r="N4081" i="3" s="1"/>
  <c r="P4078" i="4"/>
  <c r="H4078" i="4" s="1"/>
  <c r="G4078" i="4" s="1"/>
  <c r="Q1098" i="4"/>
  <c r="N1101" i="3" s="1"/>
  <c r="P1098" i="4"/>
  <c r="H1098" i="4" s="1"/>
  <c r="G1098" i="4" s="1"/>
  <c r="Q8435" i="4"/>
  <c r="N8438" i="3" s="1"/>
  <c r="P8435" i="4"/>
  <c r="H8435" i="4" s="1"/>
  <c r="G8435" i="4" s="1"/>
  <c r="P8445" i="4"/>
  <c r="H8445" i="4" s="1"/>
  <c r="G8445" i="4" s="1"/>
  <c r="Q8445" i="4"/>
  <c r="N8448" i="3" s="1"/>
  <c r="P6874" i="4"/>
  <c r="H6874" i="4" s="1"/>
  <c r="G6874" i="4" s="1"/>
  <c r="Q6874" i="4"/>
  <c r="N6877" i="3" s="1"/>
  <c r="Q4325" i="4"/>
  <c r="N4328" i="3" s="1"/>
  <c r="P4325" i="4"/>
  <c r="H4325" i="4" s="1"/>
  <c r="G4325" i="4" s="1"/>
  <c r="Q1544" i="4"/>
  <c r="N1547" i="3" s="1"/>
  <c r="P1544" i="4"/>
  <c r="H1544" i="4" s="1"/>
  <c r="G1544" i="4" s="1"/>
  <c r="P1428" i="4"/>
  <c r="H1428" i="4" s="1"/>
  <c r="G1428" i="4" s="1"/>
  <c r="Q1428" i="4"/>
  <c r="N1431" i="3" s="1"/>
  <c r="Q1071" i="4"/>
  <c r="N1074" i="3" s="1"/>
  <c r="P1071" i="4"/>
  <c r="H1071" i="4" s="1"/>
  <c r="G1071" i="4" s="1"/>
  <c r="P4711" i="4"/>
  <c r="H4711" i="4" s="1"/>
  <c r="G4711" i="4" s="1"/>
  <c r="Q4711" i="4"/>
  <c r="N4714" i="3" s="1"/>
  <c r="Q8375" i="4"/>
  <c r="N8378" i="3" s="1"/>
  <c r="P8375" i="4"/>
  <c r="H8375" i="4" s="1"/>
  <c r="G8375" i="4" s="1"/>
  <c r="Q8693" i="4"/>
  <c r="N8696" i="3" s="1"/>
  <c r="P8693" i="4"/>
  <c r="H8693" i="4" s="1"/>
  <c r="G8693" i="4" s="1"/>
  <c r="Q7674" i="4"/>
  <c r="N7677" i="3" s="1"/>
  <c r="P7674" i="4"/>
  <c r="H7674" i="4" s="1"/>
  <c r="G7674" i="4" s="1"/>
  <c r="P4818" i="4"/>
  <c r="H4818" i="4" s="1"/>
  <c r="G4818" i="4" s="1"/>
  <c r="Q4818" i="4"/>
  <c r="N4821" i="3" s="1"/>
  <c r="P4446" i="4"/>
  <c r="H4446" i="4" s="1"/>
  <c r="G4446" i="4" s="1"/>
  <c r="Q4446" i="4"/>
  <c r="N4449" i="3" s="1"/>
  <c r="Q5319" i="4"/>
  <c r="P5319" i="4"/>
  <c r="H5319" i="4" s="1"/>
  <c r="G5319" i="4" s="1"/>
  <c r="Q611" i="4"/>
  <c r="N614" i="3" s="1"/>
  <c r="P611" i="4"/>
  <c r="H611" i="4" s="1"/>
  <c r="G611" i="4" s="1"/>
  <c r="P4047" i="4"/>
  <c r="H4047" i="4" s="1"/>
  <c r="G4047" i="4" s="1"/>
  <c r="Q4047" i="4"/>
  <c r="N4050" i="3" s="1"/>
  <c r="P5860" i="4"/>
  <c r="H5860" i="4" s="1"/>
  <c r="G5860" i="4" s="1"/>
  <c r="Q5860" i="4"/>
  <c r="N5863" i="3" s="1"/>
  <c r="Q1708" i="4"/>
  <c r="P1708" i="4"/>
  <c r="H1708" i="4" s="1"/>
  <c r="G1708" i="4" s="1"/>
  <c r="Q2232" i="4"/>
  <c r="N2235" i="3" s="1"/>
  <c r="P2232" i="4"/>
  <c r="H2232" i="4" s="1"/>
  <c r="G2232" i="4" s="1"/>
  <c r="Q2410" i="4"/>
  <c r="N2413" i="3" s="1"/>
  <c r="P2410" i="4"/>
  <c r="H2410" i="4" s="1"/>
  <c r="G2410" i="4" s="1"/>
  <c r="Q2578" i="4"/>
  <c r="N2581" i="3" s="1"/>
  <c r="P2578" i="4"/>
  <c r="H2578" i="4" s="1"/>
  <c r="G2578" i="4" s="1"/>
  <c r="Q207" i="4"/>
  <c r="N210" i="3" s="1"/>
  <c r="P207" i="4"/>
  <c r="H207" i="4" s="1"/>
  <c r="G207" i="4" s="1"/>
  <c r="P436" i="4"/>
  <c r="H436" i="4" s="1"/>
  <c r="G436" i="4" s="1"/>
  <c r="Q436" i="4"/>
  <c r="N439" i="3" s="1"/>
  <c r="P3871" i="4"/>
  <c r="H3871" i="4" s="1"/>
  <c r="G3871" i="4" s="1"/>
  <c r="Q3871" i="4"/>
  <c r="N3874" i="3" s="1"/>
  <c r="Q8105" i="4"/>
  <c r="N8108" i="3" s="1"/>
  <c r="P8105" i="4"/>
  <c r="H8105" i="4" s="1"/>
  <c r="G8105" i="4" s="1"/>
  <c r="Q8226" i="4"/>
  <c r="P8226" i="4"/>
  <c r="H8226" i="4" s="1"/>
  <c r="G8226" i="4" s="1"/>
  <c r="P7119" i="4"/>
  <c r="H7119" i="4" s="1"/>
  <c r="G7119" i="4" s="1"/>
  <c r="Q7119" i="4"/>
  <c r="N7122" i="3" s="1"/>
  <c r="Q5515" i="4"/>
  <c r="N5518" i="3" s="1"/>
  <c r="P5515" i="4"/>
  <c r="H5515" i="4" s="1"/>
  <c r="G5515" i="4" s="1"/>
  <c r="Q5088" i="4"/>
  <c r="N5091" i="3" s="1"/>
  <c r="P5088" i="4"/>
  <c r="H5088" i="4" s="1"/>
  <c r="G5088" i="4" s="1"/>
  <c r="Q4829" i="4"/>
  <c r="N4832" i="3" s="1"/>
  <c r="P4829" i="4"/>
  <c r="H4829" i="4" s="1"/>
  <c r="G4829" i="4" s="1"/>
  <c r="Q3062" i="4"/>
  <c r="N3065" i="3" s="1"/>
  <c r="P3062" i="4"/>
  <c r="H3062" i="4" s="1"/>
  <c r="G3062" i="4" s="1"/>
  <c r="Q3258" i="4"/>
  <c r="N3261" i="3" s="1"/>
  <c r="P3258" i="4"/>
  <c r="H3258" i="4" s="1"/>
  <c r="G3258" i="4" s="1"/>
  <c r="Q4045" i="4"/>
  <c r="N4048" i="3" s="1"/>
  <c r="P4045" i="4"/>
  <c r="H4045" i="4" s="1"/>
  <c r="G4045" i="4" s="1"/>
  <c r="Q5238" i="4"/>
  <c r="N5241" i="3" s="1"/>
  <c r="P5238" i="4"/>
  <c r="H5238" i="4" s="1"/>
  <c r="G5238" i="4" s="1"/>
  <c r="P1436" i="4"/>
  <c r="H1436" i="4" s="1"/>
  <c r="G1436" i="4" s="1"/>
  <c r="Q1436" i="4"/>
  <c r="N1439" i="3" s="1"/>
  <c r="Q3452" i="4"/>
  <c r="N3455" i="3" s="1"/>
  <c r="P3452" i="4"/>
  <c r="H3452" i="4" s="1"/>
  <c r="G3452" i="4" s="1"/>
  <c r="Q1968" i="4"/>
  <c r="N1971" i="3" s="1"/>
  <c r="P1968" i="4"/>
  <c r="H1968" i="4" s="1"/>
  <c r="G1968" i="4" s="1"/>
  <c r="Q7783" i="4"/>
  <c r="N7786" i="3" s="1"/>
  <c r="P7783" i="4"/>
  <c r="H7783" i="4" s="1"/>
  <c r="G7783" i="4" s="1"/>
  <c r="Q2902" i="4"/>
  <c r="N2905" i="3" s="1"/>
  <c r="P2902" i="4"/>
  <c r="H2902" i="4" s="1"/>
  <c r="G2902" i="4" s="1"/>
  <c r="Q613" i="4"/>
  <c r="N616" i="3" s="1"/>
  <c r="P613" i="4"/>
  <c r="H613" i="4" s="1"/>
  <c r="G613" i="4" s="1"/>
  <c r="Q5235" i="4"/>
  <c r="N5238" i="3" s="1"/>
  <c r="P5235" i="4"/>
  <c r="H5235" i="4" s="1"/>
  <c r="G5235" i="4" s="1"/>
  <c r="Q4138" i="4"/>
  <c r="N4141" i="3" s="1"/>
  <c r="P4138" i="4"/>
  <c r="H4138" i="4" s="1"/>
  <c r="G4138" i="4" s="1"/>
  <c r="Q4393" i="4"/>
  <c r="N4396" i="3" s="1"/>
  <c r="P4393" i="4"/>
  <c r="H4393" i="4" s="1"/>
  <c r="G4393" i="4" s="1"/>
  <c r="Q1008" i="4"/>
  <c r="N1011" i="3" s="1"/>
  <c r="P1008" i="4"/>
  <c r="H1008" i="4" s="1"/>
  <c r="G1008" i="4" s="1"/>
  <c r="Q974" i="4"/>
  <c r="N977" i="3" s="1"/>
  <c r="P974" i="4"/>
  <c r="H974" i="4" s="1"/>
  <c r="G974" i="4" s="1"/>
  <c r="Q7389" i="4"/>
  <c r="P7389" i="4"/>
  <c r="H7389" i="4" s="1"/>
  <c r="G7389" i="4" s="1"/>
  <c r="P3987" i="4"/>
  <c r="H3987" i="4" s="1"/>
  <c r="G3987" i="4" s="1"/>
  <c r="Q3987" i="4"/>
  <c r="N3990" i="3" s="1"/>
  <c r="Q3685" i="4"/>
  <c r="N3688" i="3" s="1"/>
  <c r="P3685" i="4"/>
  <c r="H3685" i="4" s="1"/>
  <c r="G3685" i="4" s="1"/>
  <c r="P4858" i="4"/>
  <c r="H4858" i="4" s="1"/>
  <c r="G4858" i="4" s="1"/>
  <c r="Q4858" i="4"/>
  <c r="N4861" i="3" s="1"/>
  <c r="Q8286" i="4"/>
  <c r="N8289" i="3" s="1"/>
  <c r="P8286" i="4"/>
  <c r="H8286" i="4" s="1"/>
  <c r="G8286" i="4" s="1"/>
  <c r="Q1400" i="4"/>
  <c r="N1403" i="3" s="1"/>
  <c r="P1400" i="4"/>
  <c r="H1400" i="4" s="1"/>
  <c r="G1400" i="4" s="1"/>
  <c r="Q3394" i="4"/>
  <c r="N3397" i="3" s="1"/>
  <c r="P3394" i="4"/>
  <c r="H3394" i="4" s="1"/>
  <c r="G3394" i="4" s="1"/>
  <c r="Q1718" i="4"/>
  <c r="N1721" i="3" s="1"/>
  <c r="P1718" i="4"/>
  <c r="H1718" i="4" s="1"/>
  <c r="G1718" i="4" s="1"/>
  <c r="Q1624" i="4"/>
  <c r="P1624" i="4"/>
  <c r="H1624" i="4" s="1"/>
  <c r="G1624" i="4" s="1"/>
  <c r="Q6555" i="4"/>
  <c r="N6558" i="3" s="1"/>
  <c r="P6555" i="4"/>
  <c r="H6555" i="4" s="1"/>
  <c r="G6555" i="4" s="1"/>
  <c r="Q7357" i="4"/>
  <c r="N7360" i="3" s="1"/>
  <c r="P7357" i="4"/>
  <c r="H7357" i="4" s="1"/>
  <c r="G7357" i="4" s="1"/>
  <c r="Q8006" i="4"/>
  <c r="N8009" i="3" s="1"/>
  <c r="P8006" i="4"/>
  <c r="H8006" i="4" s="1"/>
  <c r="G8006" i="4" s="1"/>
  <c r="Q537" i="4"/>
  <c r="N540" i="3" s="1"/>
  <c r="P537" i="4"/>
  <c r="H537" i="4" s="1"/>
  <c r="G537" i="4" s="1"/>
  <c r="Q1233" i="4"/>
  <c r="N1236" i="3" s="1"/>
  <c r="P1233" i="4"/>
  <c r="H1233" i="4" s="1"/>
  <c r="G1233" i="4" s="1"/>
  <c r="Q5331" i="4"/>
  <c r="N5334" i="3" s="1"/>
  <c r="P5331" i="4"/>
  <c r="H5331" i="4" s="1"/>
  <c r="G5331" i="4" s="1"/>
  <c r="Q3946" i="4"/>
  <c r="N3949" i="3" s="1"/>
  <c r="P3946" i="4"/>
  <c r="H3946" i="4" s="1"/>
  <c r="G3946" i="4" s="1"/>
  <c r="Q3279" i="4"/>
  <c r="P3279" i="4"/>
  <c r="H3279" i="4" s="1"/>
  <c r="G3279" i="4" s="1"/>
  <c r="Q914" i="4"/>
  <c r="N917" i="3" s="1"/>
  <c r="P914" i="4"/>
  <c r="H914" i="4" s="1"/>
  <c r="G914" i="4" s="1"/>
  <c r="P908" i="4"/>
  <c r="H908" i="4" s="1"/>
  <c r="G908" i="4" s="1"/>
  <c r="Q908" i="4"/>
  <c r="N911" i="3" s="1"/>
  <c r="Q6278" i="4"/>
  <c r="N6281" i="3" s="1"/>
  <c r="P6278" i="4"/>
  <c r="H6278" i="4" s="1"/>
  <c r="G6278" i="4" s="1"/>
  <c r="Q3901" i="4"/>
  <c r="N3904" i="3" s="1"/>
  <c r="P3901" i="4"/>
  <c r="H3901" i="4" s="1"/>
  <c r="G3901" i="4" s="1"/>
  <c r="P3591" i="4"/>
  <c r="H3591" i="4" s="1"/>
  <c r="G3591" i="4" s="1"/>
  <c r="Q3591" i="4"/>
  <c r="N3594" i="3" s="1"/>
  <c r="Q4929" i="4"/>
  <c r="N4932" i="3" s="1"/>
  <c r="P4929" i="4"/>
  <c r="H4929" i="4" s="1"/>
  <c r="G4929" i="4" s="1"/>
  <c r="Q6225" i="4"/>
  <c r="N6228" i="3" s="1"/>
  <c r="P6225" i="4"/>
  <c r="H6225" i="4" s="1"/>
  <c r="G6225" i="4" s="1"/>
  <c r="Q2608" i="4"/>
  <c r="N2611" i="3" s="1"/>
  <c r="P2608" i="4"/>
  <c r="H2608" i="4" s="1"/>
  <c r="G2608" i="4" s="1"/>
  <c r="P6936" i="4"/>
  <c r="H6936" i="4" s="1"/>
  <c r="G6936" i="4" s="1"/>
  <c r="Q6936" i="4"/>
  <c r="N6939" i="3" s="1"/>
  <c r="Q3338" i="4"/>
  <c r="N3341" i="3" s="1"/>
  <c r="P3338" i="4"/>
  <c r="H3338" i="4" s="1"/>
  <c r="G3338" i="4" s="1"/>
  <c r="Q5541" i="4"/>
  <c r="N5544" i="3" s="1"/>
  <c r="P5541" i="4"/>
  <c r="H5541" i="4" s="1"/>
  <c r="G5541" i="4" s="1"/>
  <c r="P3667" i="4"/>
  <c r="H3667" i="4" s="1"/>
  <c r="G3667" i="4" s="1"/>
  <c r="Q3667" i="4"/>
  <c r="N3670" i="3" s="1"/>
  <c r="Q1576" i="4"/>
  <c r="N1579" i="3" s="1"/>
  <c r="P1576" i="4"/>
  <c r="H1576" i="4" s="1"/>
  <c r="G1576" i="4" s="1"/>
  <c r="Q1378" i="4"/>
  <c r="N1381" i="3" s="1"/>
  <c r="P1378" i="4"/>
  <c r="H1378" i="4" s="1"/>
  <c r="G1378" i="4" s="1"/>
  <c r="Q2292" i="4"/>
  <c r="N2295" i="3" s="1"/>
  <c r="P2292" i="4"/>
  <c r="H2292" i="4" s="1"/>
  <c r="G2292" i="4" s="1"/>
  <c r="P7203" i="4"/>
  <c r="H7203" i="4" s="1"/>
  <c r="G7203" i="4" s="1"/>
  <c r="Q7203" i="4"/>
  <c r="N7206" i="3" s="1"/>
  <c r="Q450" i="4"/>
  <c r="N453" i="3" s="1"/>
  <c r="P450" i="4"/>
  <c r="H450" i="4" s="1"/>
  <c r="G450" i="4" s="1"/>
  <c r="Q905" i="4"/>
  <c r="N908" i="3" s="1"/>
  <c r="P905" i="4"/>
  <c r="H905" i="4" s="1"/>
  <c r="G905" i="4" s="1"/>
  <c r="Q5739" i="4"/>
  <c r="N5742" i="3" s="1"/>
  <c r="P5739" i="4"/>
  <c r="H5739" i="4" s="1"/>
  <c r="G5739" i="4" s="1"/>
  <c r="Q4340" i="4"/>
  <c r="N4343" i="3" s="1"/>
  <c r="P4340" i="4"/>
  <c r="H4340" i="4" s="1"/>
  <c r="G4340" i="4" s="1"/>
  <c r="P3165" i="4"/>
  <c r="H3165" i="4" s="1"/>
  <c r="G3165" i="4" s="1"/>
  <c r="Q3165" i="4"/>
  <c r="N3168" i="3" s="1"/>
  <c r="P620" i="4"/>
  <c r="H620" i="4" s="1"/>
  <c r="G620" i="4" s="1"/>
  <c r="Q620" i="4"/>
  <c r="N623" i="3" s="1"/>
  <c r="P900" i="4"/>
  <c r="H900" i="4" s="1"/>
  <c r="G900" i="4" s="1"/>
  <c r="Q900" i="4"/>
  <c r="Q5408" i="4"/>
  <c r="N5411" i="3" s="1"/>
  <c r="P5408" i="4"/>
  <c r="H5408" i="4" s="1"/>
  <c r="G5408" i="4" s="1"/>
  <c r="P7092" i="4"/>
  <c r="H7092" i="4" s="1"/>
  <c r="G7092" i="4" s="1"/>
  <c r="Q7092" i="4"/>
  <c r="N7095" i="3" s="1"/>
  <c r="Q7835" i="4"/>
  <c r="N7838" i="3" s="1"/>
  <c r="P7835" i="4"/>
  <c r="H7835" i="4" s="1"/>
  <c r="G7835" i="4" s="1"/>
  <c r="Q7750" i="4"/>
  <c r="N7753" i="3" s="1"/>
  <c r="P7750" i="4"/>
  <c r="H7750" i="4" s="1"/>
  <c r="G7750" i="4" s="1"/>
  <c r="P3869" i="4"/>
  <c r="H3869" i="4" s="1"/>
  <c r="G3869" i="4" s="1"/>
  <c r="Q3869" i="4"/>
  <c r="N3872" i="3" s="1"/>
  <c r="Q165" i="4"/>
  <c r="N168" i="3" s="1"/>
  <c r="P165" i="4"/>
  <c r="H165" i="4" s="1"/>
  <c r="G165" i="4" s="1"/>
  <c r="Q3512" i="4"/>
  <c r="N3515" i="3" s="1"/>
  <c r="P3512" i="4"/>
  <c r="H3512" i="4" s="1"/>
  <c r="G3512" i="4" s="1"/>
  <c r="Q471" i="4"/>
  <c r="N474" i="3" s="1"/>
  <c r="P471" i="4"/>
  <c r="H471" i="4" s="1"/>
  <c r="G471" i="4" s="1"/>
  <c r="Q2492" i="4"/>
  <c r="N2495" i="3" s="1"/>
  <c r="P2492" i="4"/>
  <c r="H2492" i="4" s="1"/>
  <c r="G2492" i="4" s="1"/>
  <c r="P7709" i="4"/>
  <c r="H7709" i="4" s="1"/>
  <c r="G7709" i="4" s="1"/>
  <c r="Q7709" i="4"/>
  <c r="N7712" i="3" s="1"/>
  <c r="Q1728" i="4"/>
  <c r="N1731" i="3" s="1"/>
  <c r="P1728" i="4"/>
  <c r="H1728" i="4" s="1"/>
  <c r="G1728" i="4" s="1"/>
  <c r="Q2786" i="4"/>
  <c r="N2789" i="3" s="1"/>
  <c r="P2786" i="4"/>
  <c r="H2786" i="4" s="1"/>
  <c r="G2786" i="4" s="1"/>
  <c r="Q386" i="4"/>
  <c r="N389" i="3" s="1"/>
  <c r="P386" i="4"/>
  <c r="H386" i="4" s="1"/>
  <c r="G386" i="4" s="1"/>
  <c r="P4439" i="4"/>
  <c r="H4439" i="4" s="1"/>
  <c r="G4439" i="4" s="1"/>
  <c r="Q4439" i="4"/>
  <c r="N4442" i="3" s="1"/>
  <c r="Q1191" i="4"/>
  <c r="N1194" i="3" s="1"/>
  <c r="P1191" i="4"/>
  <c r="H1191" i="4" s="1"/>
  <c r="G1191" i="4" s="1"/>
  <c r="Q5379" i="4"/>
  <c r="N5382" i="3" s="1"/>
  <c r="P5379" i="4"/>
  <c r="H5379" i="4" s="1"/>
  <c r="G5379" i="4" s="1"/>
  <c r="Q4122" i="4"/>
  <c r="N4125" i="3" s="1"/>
  <c r="P4122" i="4"/>
  <c r="H4122" i="4" s="1"/>
  <c r="G4122" i="4" s="1"/>
  <c r="P4290" i="4"/>
  <c r="H4290" i="4" s="1"/>
  <c r="G4290" i="4" s="1"/>
  <c r="Q4290" i="4"/>
  <c r="N4293" i="3" s="1"/>
  <c r="Q1202" i="4"/>
  <c r="N1205" i="3" s="1"/>
  <c r="P1202" i="4"/>
  <c r="H1202" i="4" s="1"/>
  <c r="G1202" i="4" s="1"/>
  <c r="P956" i="4"/>
  <c r="H956" i="4" s="1"/>
  <c r="G956" i="4" s="1"/>
  <c r="Q956" i="4"/>
  <c r="N959" i="3" s="1"/>
  <c r="Q5278" i="4"/>
  <c r="N5281" i="3" s="1"/>
  <c r="P5278" i="4"/>
  <c r="H5278" i="4" s="1"/>
  <c r="G5278" i="4" s="1"/>
  <c r="P6928" i="4"/>
  <c r="H6928" i="4" s="1"/>
  <c r="G6928" i="4" s="1"/>
  <c r="Q6928" i="4"/>
  <c r="N6931" i="3" s="1"/>
  <c r="Q7616" i="4"/>
  <c r="N7619" i="3" s="1"/>
  <c r="P7616" i="4"/>
  <c r="H7616" i="4" s="1"/>
  <c r="G7616" i="4" s="1"/>
  <c r="Q7600" i="4"/>
  <c r="N7603" i="3" s="1"/>
  <c r="P7600" i="4"/>
  <c r="H7600" i="4" s="1"/>
  <c r="G7600" i="4" s="1"/>
  <c r="P4627" i="4"/>
  <c r="H4627" i="4" s="1"/>
  <c r="G4627" i="4" s="1"/>
  <c r="Q4627" i="4"/>
  <c r="N4630" i="3" s="1"/>
  <c r="Q821" i="4"/>
  <c r="N824" i="3" s="1"/>
  <c r="P821" i="4"/>
  <c r="H821" i="4" s="1"/>
  <c r="G821" i="4" s="1"/>
  <c r="Q3462" i="4"/>
  <c r="N3465" i="3" s="1"/>
  <c r="P3462" i="4"/>
  <c r="H3462" i="4" s="1"/>
  <c r="G3462" i="4" s="1"/>
  <c r="P7323" i="4"/>
  <c r="H7323" i="4" s="1"/>
  <c r="G7323" i="4" s="1"/>
  <c r="Q7323" i="4"/>
  <c r="N7326" i="3" s="1"/>
  <c r="Q2348" i="4"/>
  <c r="N2351" i="3" s="1"/>
  <c r="P2348" i="4"/>
  <c r="H2348" i="4" s="1"/>
  <c r="G2348" i="4" s="1"/>
  <c r="P6948" i="4"/>
  <c r="H6948" i="4" s="1"/>
  <c r="G6948" i="4" s="1"/>
  <c r="Q6948" i="4"/>
  <c r="N6951" i="3" s="1"/>
  <c r="P7648" i="4"/>
  <c r="H7648" i="4" s="1"/>
  <c r="G7648" i="4" s="1"/>
  <c r="Q7648" i="4"/>
  <c r="N7651" i="3" s="1"/>
  <c r="Q2092" i="4"/>
  <c r="N2095" i="3" s="1"/>
  <c r="P2092" i="4"/>
  <c r="H2092" i="4" s="1"/>
  <c r="G2092" i="4" s="1"/>
  <c r="P4872" i="4"/>
  <c r="H4872" i="4" s="1"/>
  <c r="G4872" i="4" s="1"/>
  <c r="Q4872" i="4"/>
  <c r="N4875" i="3" s="1"/>
  <c r="Q1808" i="4"/>
  <c r="N1811" i="3" s="1"/>
  <c r="P1808" i="4"/>
  <c r="H1808" i="4" s="1"/>
  <c r="G1808" i="4" s="1"/>
  <c r="Q997" i="4"/>
  <c r="N1000" i="3" s="1"/>
  <c r="P997" i="4"/>
  <c r="H997" i="4" s="1"/>
  <c r="G997" i="4" s="1"/>
  <c r="Q1995" i="4"/>
  <c r="N1998" i="3" s="1"/>
  <c r="P1995" i="4"/>
  <c r="H1995" i="4" s="1"/>
  <c r="G1995" i="4" s="1"/>
  <c r="Q7161" i="4"/>
  <c r="N7164" i="3" s="1"/>
  <c r="P7161" i="4"/>
  <c r="H7161" i="4" s="1"/>
  <c r="G7161" i="4" s="1"/>
  <c r="Q2465" i="4"/>
  <c r="N2468" i="3" s="1"/>
  <c r="P2465" i="4"/>
  <c r="H2465" i="4" s="1"/>
  <c r="G2465" i="4" s="1"/>
  <c r="Q210" i="4"/>
  <c r="N213" i="3" s="1"/>
  <c r="P210" i="4"/>
  <c r="H210" i="4" s="1"/>
  <c r="G210" i="4" s="1"/>
  <c r="Q2147" i="4"/>
  <c r="N2150" i="3" s="1"/>
  <c r="P2147" i="4"/>
  <c r="H2147" i="4" s="1"/>
  <c r="G2147" i="4" s="1"/>
  <c r="Q4469" i="4"/>
  <c r="N4472" i="3" s="1"/>
  <c r="P4469" i="4"/>
  <c r="H4469" i="4" s="1"/>
  <c r="G4469" i="4" s="1"/>
  <c r="Q2163" i="4"/>
  <c r="N2166" i="3" s="1"/>
  <c r="P2163" i="4"/>
  <c r="H2163" i="4" s="1"/>
  <c r="G2163" i="4" s="1"/>
  <c r="P7410" i="4"/>
  <c r="H7410" i="4" s="1"/>
  <c r="G7410" i="4" s="1"/>
  <c r="Q7410" i="4"/>
  <c r="N7413" i="3" s="1"/>
  <c r="Q58" i="4"/>
  <c r="N61" i="3" s="1"/>
  <c r="P58" i="4"/>
  <c r="H58" i="4" s="1"/>
  <c r="G58" i="4" s="1"/>
  <c r="P2285" i="4"/>
  <c r="H2285" i="4" s="1"/>
  <c r="G2285" i="4" s="1"/>
  <c r="Q2285" i="4"/>
  <c r="N2288" i="3" s="1"/>
  <c r="Q2105" i="4"/>
  <c r="N2108" i="3" s="1"/>
  <c r="P2105" i="4"/>
  <c r="H2105" i="4" s="1"/>
  <c r="G2105" i="4" s="1"/>
  <c r="Q5117" i="4"/>
  <c r="N5120" i="3" s="1"/>
  <c r="P5117" i="4"/>
  <c r="H5117" i="4" s="1"/>
  <c r="G5117" i="4" s="1"/>
  <c r="Q7260" i="4"/>
  <c r="N7263" i="3" s="1"/>
  <c r="P7260" i="4"/>
  <c r="H7260" i="4" s="1"/>
  <c r="G7260" i="4" s="1"/>
  <c r="Q2431" i="4"/>
  <c r="N2434" i="3" s="1"/>
  <c r="P2431" i="4"/>
  <c r="H2431" i="4" s="1"/>
  <c r="G2431" i="4" s="1"/>
  <c r="Q1755" i="4"/>
  <c r="N1758" i="3" s="1"/>
  <c r="P1755" i="4"/>
  <c r="H1755" i="4" s="1"/>
  <c r="G1755" i="4" s="1"/>
  <c r="Q6845" i="4"/>
  <c r="N6848" i="3" s="1"/>
  <c r="P6845" i="4"/>
  <c r="H6845" i="4" s="1"/>
  <c r="G6845" i="4" s="1"/>
  <c r="Q1519" i="4"/>
  <c r="N1522" i="3" s="1"/>
  <c r="P1519" i="4"/>
  <c r="H1519" i="4" s="1"/>
  <c r="G1519" i="4" s="1"/>
  <c r="Q2055" i="4"/>
  <c r="N2058" i="3" s="1"/>
  <c r="P2055" i="4"/>
  <c r="H2055" i="4" s="1"/>
  <c r="G2055" i="4" s="1"/>
  <c r="Q2555" i="4"/>
  <c r="N2558" i="3" s="1"/>
  <c r="P2555" i="4"/>
  <c r="H2555" i="4" s="1"/>
  <c r="G2555" i="4" s="1"/>
  <c r="Q3076" i="4"/>
  <c r="N3079" i="3" s="1"/>
  <c r="P3076" i="4"/>
  <c r="H3076" i="4" s="1"/>
  <c r="G3076" i="4" s="1"/>
  <c r="Q5453" i="4"/>
  <c r="N5456" i="3" s="1"/>
  <c r="P5453" i="4"/>
  <c r="H5453" i="4" s="1"/>
  <c r="G5453" i="4" s="1"/>
  <c r="Q7609" i="4"/>
  <c r="N7612" i="3" s="1"/>
  <c r="P7609" i="4"/>
  <c r="H7609" i="4" s="1"/>
  <c r="G7609" i="4" s="1"/>
  <c r="Q534" i="4"/>
  <c r="N537" i="3" s="1"/>
  <c r="P534" i="4"/>
  <c r="H534" i="4" s="1"/>
  <c r="G534" i="4" s="1"/>
  <c r="Q1563" i="4"/>
  <c r="N1566" i="3" s="1"/>
  <c r="P1563" i="4"/>
  <c r="H1563" i="4" s="1"/>
  <c r="G1563" i="4" s="1"/>
  <c r="Q2071" i="4"/>
  <c r="N2074" i="3" s="1"/>
  <c r="P2071" i="4"/>
  <c r="H2071" i="4" s="1"/>
  <c r="G2071" i="4" s="1"/>
  <c r="P2637" i="4"/>
  <c r="H2637" i="4" s="1"/>
  <c r="G2637" i="4" s="1"/>
  <c r="Q2637" i="4"/>
  <c r="N2640" i="3" s="1"/>
  <c r="P3125" i="4"/>
  <c r="H3125" i="4" s="1"/>
  <c r="G3125" i="4" s="1"/>
  <c r="Q3125" i="4"/>
  <c r="N3128" i="3" s="1"/>
  <c r="Q5572" i="4"/>
  <c r="N5575" i="3" s="1"/>
  <c r="P5572" i="4"/>
  <c r="H5572" i="4" s="1"/>
  <c r="G5572" i="4" s="1"/>
  <c r="P7518" i="4"/>
  <c r="H7518" i="4" s="1"/>
  <c r="G7518" i="4" s="1"/>
  <c r="Q7518" i="4"/>
  <c r="N7521" i="3" s="1"/>
  <c r="Q638" i="4"/>
  <c r="N641" i="3" s="1"/>
  <c r="P638" i="4"/>
  <c r="H638" i="4" s="1"/>
  <c r="G638" i="4" s="1"/>
  <c r="Q1931" i="4"/>
  <c r="N1934" i="3" s="1"/>
  <c r="P1931" i="4"/>
  <c r="H1931" i="4" s="1"/>
  <c r="G1931" i="4" s="1"/>
  <c r="Q4993" i="4"/>
  <c r="N4996" i="3" s="1"/>
  <c r="P4993" i="4"/>
  <c r="H4993" i="4" s="1"/>
  <c r="G4993" i="4" s="1"/>
  <c r="Q240" i="4"/>
  <c r="N243" i="3" s="1"/>
  <c r="P240" i="4"/>
  <c r="H240" i="4" s="1"/>
  <c r="G240" i="4" s="1"/>
  <c r="Q1347" i="4"/>
  <c r="N1350" i="3" s="1"/>
  <c r="P1347" i="4"/>
  <c r="H1347" i="4" s="1"/>
  <c r="G1347" i="4" s="1"/>
  <c r="Q1831" i="4"/>
  <c r="N1834" i="3" s="1"/>
  <c r="P1831" i="4"/>
  <c r="H1831" i="4" s="1"/>
  <c r="G1831" i="4" s="1"/>
  <c r="P2269" i="4"/>
  <c r="H2269" i="4" s="1"/>
  <c r="G2269" i="4" s="1"/>
  <c r="Q2269" i="4"/>
  <c r="N2272" i="3" s="1"/>
  <c r="P2901" i="4"/>
  <c r="H2901" i="4" s="1"/>
  <c r="G2901" i="4" s="1"/>
  <c r="Q2901" i="4"/>
  <c r="N2904" i="3" s="1"/>
  <c r="Q4697" i="4"/>
  <c r="N4700" i="3" s="1"/>
  <c r="P4697" i="4"/>
  <c r="H4697" i="4" s="1"/>
  <c r="G4697" i="4" s="1"/>
  <c r="P6821" i="4"/>
  <c r="H6821" i="4" s="1"/>
  <c r="G6821" i="4" s="1"/>
  <c r="Q6821" i="4"/>
  <c r="N6824" i="3" s="1"/>
  <c r="Q64" i="4"/>
  <c r="N67" i="3" s="1"/>
  <c r="P64" i="4"/>
  <c r="H64" i="4" s="1"/>
  <c r="G64" i="4" s="1"/>
  <c r="Q2371" i="4"/>
  <c r="N2374" i="3" s="1"/>
  <c r="P2371" i="4"/>
  <c r="H2371" i="4" s="1"/>
  <c r="G2371" i="4" s="1"/>
  <c r="Q6568" i="4"/>
  <c r="N6571" i="3" s="1"/>
  <c r="P6568" i="4"/>
  <c r="H6568" i="4" s="1"/>
  <c r="G6568" i="4" s="1"/>
  <c r="Q1333" i="4"/>
  <c r="N1336" i="3" s="1"/>
  <c r="P1333" i="4"/>
  <c r="H1333" i="4" s="1"/>
  <c r="G1333" i="4" s="1"/>
  <c r="Q1865" i="4"/>
  <c r="N1868" i="3" s="1"/>
  <c r="P1865" i="4"/>
  <c r="H1865" i="4" s="1"/>
  <c r="G1865" i="4" s="1"/>
  <c r="Q2439" i="4"/>
  <c r="N2442" i="3" s="1"/>
  <c r="P2439" i="4"/>
  <c r="H2439" i="4" s="1"/>
  <c r="G2439" i="4" s="1"/>
  <c r="Q2945" i="4"/>
  <c r="N2948" i="3" s="1"/>
  <c r="P2945" i="4"/>
  <c r="H2945" i="4" s="1"/>
  <c r="G2945" i="4" s="1"/>
  <c r="Q3846" i="4"/>
  <c r="N3849" i="3" s="1"/>
  <c r="P3846" i="4"/>
  <c r="H3846" i="4" s="1"/>
  <c r="G3846" i="4" s="1"/>
  <c r="Q6178" i="4"/>
  <c r="N6181" i="3" s="1"/>
  <c r="P6178" i="4"/>
  <c r="H6178" i="4" s="1"/>
  <c r="G6178" i="4" s="1"/>
  <c r="Q7644" i="4"/>
  <c r="N7647" i="3" s="1"/>
  <c r="P7644" i="4"/>
  <c r="H7644" i="4" s="1"/>
  <c r="G7644" i="4" s="1"/>
  <c r="Q1377" i="4"/>
  <c r="P1377" i="4"/>
  <c r="H1377" i="4" s="1"/>
  <c r="G1377" i="4" s="1"/>
  <c r="Q2943" i="4"/>
  <c r="N2946" i="3" s="1"/>
  <c r="P2943" i="4"/>
  <c r="H2943" i="4" s="1"/>
  <c r="G2943" i="4" s="1"/>
  <c r="Q8056" i="4"/>
  <c r="N8059" i="3" s="1"/>
  <c r="P8056" i="4"/>
  <c r="H8056" i="4" s="1"/>
  <c r="G8056" i="4" s="1"/>
  <c r="Q120" i="4"/>
  <c r="N123" i="3" s="1"/>
  <c r="P120" i="4"/>
  <c r="H120" i="4" s="1"/>
  <c r="G120" i="4" s="1"/>
  <c r="Q1275" i="4"/>
  <c r="N1278" i="3" s="1"/>
  <c r="P1275" i="4"/>
  <c r="H1275" i="4" s="1"/>
  <c r="G1275" i="4" s="1"/>
  <c r="P1781" i="4"/>
  <c r="H1781" i="4" s="1"/>
  <c r="G1781" i="4" s="1"/>
  <c r="Q1781" i="4"/>
  <c r="N1784" i="3" s="1"/>
  <c r="Q2289" i="4"/>
  <c r="N2292" i="3" s="1"/>
  <c r="P2289" i="4"/>
  <c r="H2289" i="4" s="1"/>
  <c r="G2289" i="4" s="1"/>
  <c r="Q2905" i="4"/>
  <c r="N2908" i="3" s="1"/>
  <c r="P2905" i="4"/>
  <c r="H2905" i="4" s="1"/>
  <c r="G2905" i="4" s="1"/>
  <c r="Q4553" i="4"/>
  <c r="N4556" i="3" s="1"/>
  <c r="P4553" i="4"/>
  <c r="H4553" i="4" s="1"/>
  <c r="G4553" i="4" s="1"/>
  <c r="Q6035" i="4"/>
  <c r="N6038" i="3" s="1"/>
  <c r="P6035" i="4"/>
  <c r="H6035" i="4" s="1"/>
  <c r="G6035" i="4" s="1"/>
  <c r="Q7953" i="4"/>
  <c r="N7956" i="3" s="1"/>
  <c r="P7953" i="4"/>
  <c r="H7953" i="4" s="1"/>
  <c r="G7953" i="4" s="1"/>
  <c r="P3976" i="4"/>
  <c r="H3976" i="4" s="1"/>
  <c r="G3976" i="4" s="1"/>
  <c r="Q3976" i="4"/>
  <c r="N3979" i="3" s="1"/>
  <c r="Q5113" i="4"/>
  <c r="P5113" i="4"/>
  <c r="H5113" i="4" s="1"/>
  <c r="G5113" i="4" s="1"/>
  <c r="Q5973" i="4"/>
  <c r="N5976" i="3" s="1"/>
  <c r="P5973" i="4"/>
  <c r="H5973" i="4" s="1"/>
  <c r="G5973" i="4" s="1"/>
  <c r="Q6715" i="4"/>
  <c r="N6718" i="3" s="1"/>
  <c r="P6715" i="4"/>
  <c r="H6715" i="4" s="1"/>
  <c r="G6715" i="4" s="1"/>
  <c r="Q7436" i="4"/>
  <c r="N7439" i="3" s="1"/>
  <c r="P7436" i="4"/>
  <c r="H7436" i="4" s="1"/>
  <c r="G7436" i="4" s="1"/>
  <c r="Q8459" i="4"/>
  <c r="P8459" i="4"/>
  <c r="H8459" i="4" s="1"/>
  <c r="G8459" i="4" s="1"/>
  <c r="P4267" i="4"/>
  <c r="H4267" i="4" s="1"/>
  <c r="G4267" i="4" s="1"/>
  <c r="Q4267" i="4"/>
  <c r="N4270" i="3" s="1"/>
  <c r="Q5460" i="4"/>
  <c r="N5463" i="3" s="1"/>
  <c r="P5460" i="4"/>
  <c r="H5460" i="4" s="1"/>
  <c r="G5460" i="4" s="1"/>
  <c r="Q6432" i="4"/>
  <c r="N6435" i="3" s="1"/>
  <c r="P6432" i="4"/>
  <c r="H6432" i="4" s="1"/>
  <c r="G6432" i="4" s="1"/>
  <c r="Q7110" i="4"/>
  <c r="N7113" i="3" s="1"/>
  <c r="P7110" i="4"/>
  <c r="H7110" i="4" s="1"/>
  <c r="G7110" i="4" s="1"/>
  <c r="Q8092" i="4"/>
  <c r="N8095" i="3" s="1"/>
  <c r="P8092" i="4"/>
  <c r="H8092" i="4" s="1"/>
  <c r="G8092" i="4" s="1"/>
  <c r="Q3790" i="4"/>
  <c r="N3793" i="3" s="1"/>
  <c r="P3790" i="4"/>
  <c r="H3790" i="4" s="1"/>
  <c r="G3790" i="4" s="1"/>
  <c r="Q4860" i="4"/>
  <c r="N4863" i="3" s="1"/>
  <c r="P4860" i="4"/>
  <c r="H4860" i="4" s="1"/>
  <c r="G4860" i="4" s="1"/>
  <c r="Q5701" i="4"/>
  <c r="P5701" i="4"/>
  <c r="H5701" i="4" s="1"/>
  <c r="G5701" i="4" s="1"/>
  <c r="P6594" i="4"/>
  <c r="H6594" i="4" s="1"/>
  <c r="G6594" i="4" s="1"/>
  <c r="Q6594" i="4"/>
  <c r="N6597" i="3" s="1"/>
  <c r="Q7094" i="4"/>
  <c r="N7097" i="3" s="1"/>
  <c r="P7094" i="4"/>
  <c r="H7094" i="4" s="1"/>
  <c r="G7094" i="4" s="1"/>
  <c r="Q8085" i="4"/>
  <c r="N8088" i="3" s="1"/>
  <c r="P8085" i="4"/>
  <c r="H8085" i="4" s="1"/>
  <c r="G8085" i="4" s="1"/>
  <c r="Q4433" i="4"/>
  <c r="P4433" i="4"/>
  <c r="H4433" i="4" s="1"/>
  <c r="G4433" i="4" s="1"/>
  <c r="Q5833" i="4"/>
  <c r="N5836" i="3" s="1"/>
  <c r="P5833" i="4"/>
  <c r="H5833" i="4" s="1"/>
  <c r="G5833" i="4" s="1"/>
  <c r="Q8719" i="4"/>
  <c r="N8722" i="3" s="1"/>
  <c r="P8719" i="4"/>
  <c r="H8719" i="4" s="1"/>
  <c r="G8719" i="4" s="1"/>
  <c r="Q2068" i="4"/>
  <c r="N2071" i="3" s="1"/>
  <c r="P2068" i="4"/>
  <c r="H2068" i="4" s="1"/>
  <c r="G2068" i="4" s="1"/>
  <c r="Q8256" i="4"/>
  <c r="N8259" i="3" s="1"/>
  <c r="P8256" i="4"/>
  <c r="H8256" i="4" s="1"/>
  <c r="G8256" i="4" s="1"/>
  <c r="Q5691" i="4"/>
  <c r="N5694" i="3" s="1"/>
  <c r="P5691" i="4"/>
  <c r="H5691" i="4" s="1"/>
  <c r="G5691" i="4" s="1"/>
  <c r="Q739" i="4"/>
  <c r="N742" i="3" s="1"/>
  <c r="P739" i="4"/>
  <c r="H739" i="4" s="1"/>
  <c r="G739" i="4" s="1"/>
  <c r="Q4967" i="4"/>
  <c r="N4970" i="3" s="1"/>
  <c r="P4967" i="4"/>
  <c r="H4967" i="4" s="1"/>
  <c r="G4967" i="4" s="1"/>
  <c r="P7912" i="4"/>
  <c r="H7912" i="4" s="1"/>
  <c r="G7912" i="4" s="1"/>
  <c r="Q7912" i="4"/>
  <c r="N7915" i="3" s="1"/>
  <c r="Q7879" i="4"/>
  <c r="N7882" i="3" s="1"/>
  <c r="P7879" i="4"/>
  <c r="H7879" i="4" s="1"/>
  <c r="G7879" i="4" s="1"/>
  <c r="P4760" i="4"/>
  <c r="H4760" i="4" s="1"/>
  <c r="G4760" i="4" s="1"/>
  <c r="Q4760" i="4"/>
  <c r="N4763" i="3" s="1"/>
  <c r="Q4677" i="4"/>
  <c r="N4680" i="3" s="1"/>
  <c r="P4677" i="4"/>
  <c r="H4677" i="4" s="1"/>
  <c r="G4677" i="4" s="1"/>
  <c r="Q8320" i="4"/>
  <c r="N8323" i="3" s="1"/>
  <c r="P8320" i="4"/>
  <c r="H8320" i="4" s="1"/>
  <c r="G8320" i="4" s="1"/>
  <c r="Q8441" i="4"/>
  <c r="N8444" i="3" s="1"/>
  <c r="P8441" i="4"/>
  <c r="H8441" i="4" s="1"/>
  <c r="G8441" i="4" s="1"/>
  <c r="Q6002" i="4"/>
  <c r="N6005" i="3" s="1"/>
  <c r="P6002" i="4"/>
  <c r="H6002" i="4" s="1"/>
  <c r="G6002" i="4" s="1"/>
  <c r="Q6159" i="4"/>
  <c r="P6159" i="4"/>
  <c r="H6159" i="4" s="1"/>
  <c r="G6159" i="4" s="1"/>
  <c r="P4462" i="4"/>
  <c r="H4462" i="4" s="1"/>
  <c r="G4462" i="4" s="1"/>
  <c r="Q4462" i="4"/>
  <c r="N4465" i="3" s="1"/>
  <c r="Q6473" i="4"/>
  <c r="N6476" i="3" s="1"/>
  <c r="P6473" i="4"/>
  <c r="H6473" i="4" s="1"/>
  <c r="G6473" i="4" s="1"/>
  <c r="P6988" i="4"/>
  <c r="H6988" i="4" s="1"/>
  <c r="G6988" i="4" s="1"/>
  <c r="Q6988" i="4"/>
  <c r="N6991" i="3" s="1"/>
  <c r="P4930" i="4"/>
  <c r="H4930" i="4" s="1"/>
  <c r="G4930" i="4" s="1"/>
  <c r="Q4930" i="4"/>
  <c r="N4933" i="3" s="1"/>
  <c r="Q154" i="4"/>
  <c r="N157" i="3" s="1"/>
  <c r="P154" i="4"/>
  <c r="H154" i="4" s="1"/>
  <c r="G154" i="4" s="1"/>
  <c r="Q3468" i="4"/>
  <c r="N3471" i="3" s="1"/>
  <c r="P3468" i="4"/>
  <c r="H3468" i="4" s="1"/>
  <c r="G3468" i="4" s="1"/>
  <c r="Q891" i="4"/>
  <c r="N894" i="3" s="1"/>
  <c r="P891" i="4"/>
  <c r="H891" i="4" s="1"/>
  <c r="G891" i="4" s="1"/>
  <c r="Q7771" i="4"/>
  <c r="N7774" i="3" s="1"/>
  <c r="P7771" i="4"/>
  <c r="H7771" i="4" s="1"/>
  <c r="G7771" i="4" s="1"/>
  <c r="Q5438" i="4"/>
  <c r="N5441" i="3" s="1"/>
  <c r="P5438" i="4"/>
  <c r="H5438" i="4" s="1"/>
  <c r="G5438" i="4" s="1"/>
  <c r="Q6748" i="4"/>
  <c r="N6751" i="3" s="1"/>
  <c r="P6748" i="4"/>
  <c r="H6748" i="4" s="1"/>
  <c r="G6748" i="4" s="1"/>
  <c r="Q2136" i="4"/>
  <c r="N2139" i="3" s="1"/>
  <c r="P2136" i="4"/>
  <c r="H2136" i="4" s="1"/>
  <c r="G2136" i="4" s="1"/>
  <c r="P6970" i="4"/>
  <c r="H6970" i="4" s="1"/>
  <c r="G6970" i="4" s="1"/>
  <c r="Q6970" i="4"/>
  <c r="N6973" i="3" s="1"/>
  <c r="Q4998" i="4"/>
  <c r="N5001" i="3" s="1"/>
  <c r="P4998" i="4"/>
  <c r="H4998" i="4" s="1"/>
  <c r="G4998" i="4" s="1"/>
  <c r="Q8702" i="4"/>
  <c r="N8705" i="3" s="1"/>
  <c r="P8702" i="4"/>
  <c r="H8702" i="4" s="1"/>
  <c r="G8702" i="4" s="1"/>
  <c r="Q2602" i="4"/>
  <c r="N2605" i="3" s="1"/>
  <c r="P2602" i="4"/>
  <c r="H2602" i="4" s="1"/>
  <c r="G2602" i="4" s="1"/>
  <c r="Q7381" i="4"/>
  <c r="P7381" i="4"/>
  <c r="H7381" i="4" s="1"/>
  <c r="G7381" i="4" s="1"/>
  <c r="P8238" i="4"/>
  <c r="H8238" i="4" s="1"/>
  <c r="G8238" i="4" s="1"/>
  <c r="Q8238" i="4"/>
  <c r="Q5954" i="4"/>
  <c r="N5957" i="3" s="1"/>
  <c r="P5954" i="4"/>
  <c r="H5954" i="4" s="1"/>
  <c r="G5954" i="4" s="1"/>
  <c r="Q5823" i="4"/>
  <c r="N5826" i="3" s="1"/>
  <c r="P5823" i="4"/>
  <c r="H5823" i="4" s="1"/>
  <c r="G5823" i="4" s="1"/>
  <c r="Q231" i="4"/>
  <c r="N234" i="3" s="1"/>
  <c r="P231" i="4"/>
  <c r="H231" i="4" s="1"/>
  <c r="G231" i="4" s="1"/>
  <c r="P7820" i="4"/>
  <c r="H7820" i="4" s="1"/>
  <c r="G7820" i="4" s="1"/>
  <c r="Q7820" i="4"/>
  <c r="N7823" i="3" s="1"/>
  <c r="P5090" i="4"/>
  <c r="H5090" i="4" s="1"/>
  <c r="G5090" i="4" s="1"/>
  <c r="Q5090" i="4"/>
  <c r="N5093" i="3" s="1"/>
  <c r="Q1130" i="4"/>
  <c r="N1133" i="3" s="1"/>
  <c r="P1130" i="4"/>
  <c r="H1130" i="4" s="1"/>
  <c r="G1130" i="4" s="1"/>
  <c r="Q295" i="4"/>
  <c r="N298" i="3" s="1"/>
  <c r="P295" i="4"/>
  <c r="H295" i="4" s="1"/>
  <c r="G295" i="4" s="1"/>
  <c r="Q2184" i="4"/>
  <c r="N2187" i="3" s="1"/>
  <c r="P2184" i="4"/>
  <c r="H2184" i="4" s="1"/>
  <c r="G2184" i="4" s="1"/>
  <c r="Q6437" i="4"/>
  <c r="N6440" i="3" s="1"/>
  <c r="P6437" i="4"/>
  <c r="H6437" i="4" s="1"/>
  <c r="G6437" i="4" s="1"/>
  <c r="P7271" i="4"/>
  <c r="H7271" i="4" s="1"/>
  <c r="G7271" i="4" s="1"/>
  <c r="Q7271" i="4"/>
  <c r="N7274" i="3" s="1"/>
  <c r="Q447" i="4"/>
  <c r="P447" i="4"/>
  <c r="H447" i="4" s="1"/>
  <c r="G447" i="4" s="1"/>
  <c r="Q2172" i="4"/>
  <c r="N2175" i="3" s="1"/>
  <c r="P2172" i="4"/>
  <c r="H2172" i="4" s="1"/>
  <c r="G2172" i="4" s="1"/>
  <c r="P6678" i="4"/>
  <c r="H6678" i="4" s="1"/>
  <c r="G6678" i="4" s="1"/>
  <c r="Q6678" i="4"/>
  <c r="N6681" i="3" s="1"/>
  <c r="Q863" i="4"/>
  <c r="N866" i="3" s="1"/>
  <c r="P863" i="4"/>
  <c r="H863" i="4" s="1"/>
  <c r="G863" i="4" s="1"/>
  <c r="Q6922" i="4"/>
  <c r="P6922" i="4"/>
  <c r="H6922" i="4" s="1"/>
  <c r="G6922" i="4" s="1"/>
  <c r="Q8718" i="4"/>
  <c r="P8718" i="4"/>
  <c r="H8718" i="4" s="1"/>
  <c r="G8718" i="4" s="1"/>
  <c r="Q8040" i="4"/>
  <c r="N8043" i="3" s="1"/>
  <c r="P8040" i="4"/>
  <c r="H8040" i="4" s="1"/>
  <c r="G8040" i="4" s="1"/>
  <c r="Q6326" i="4"/>
  <c r="N6329" i="3" s="1"/>
  <c r="P6326" i="4"/>
  <c r="H6326" i="4" s="1"/>
  <c r="G6326" i="4" s="1"/>
  <c r="Q4812" i="4"/>
  <c r="N4815" i="3" s="1"/>
  <c r="P4812" i="4"/>
  <c r="H4812" i="4" s="1"/>
  <c r="G4812" i="4" s="1"/>
  <c r="Q5116" i="4"/>
  <c r="N5119" i="3" s="1"/>
  <c r="P5116" i="4"/>
  <c r="H5116" i="4" s="1"/>
  <c r="G5116" i="4" s="1"/>
  <c r="Q5904" i="4"/>
  <c r="N5907" i="3" s="1"/>
  <c r="P5904" i="4"/>
  <c r="H5904" i="4" s="1"/>
  <c r="G5904" i="4" s="1"/>
  <c r="Q4957" i="4"/>
  <c r="N4960" i="3" s="1"/>
  <c r="P4957" i="4"/>
  <c r="H4957" i="4" s="1"/>
  <c r="G4957" i="4" s="1"/>
  <c r="P3149" i="4"/>
  <c r="H3149" i="4" s="1"/>
  <c r="G3149" i="4" s="1"/>
  <c r="Q3149" i="4"/>
  <c r="Q1230" i="4"/>
  <c r="N1233" i="3" s="1"/>
  <c r="P1230" i="4"/>
  <c r="H1230" i="4" s="1"/>
  <c r="G1230" i="4" s="1"/>
  <c r="Q4193" i="4"/>
  <c r="N4196" i="3" s="1"/>
  <c r="P4193" i="4"/>
  <c r="H4193" i="4" s="1"/>
  <c r="G4193" i="4" s="1"/>
  <c r="Q8696" i="4"/>
  <c r="N8699" i="3" s="1"/>
  <c r="P8696" i="4"/>
  <c r="H8696" i="4" s="1"/>
  <c r="G8696" i="4" s="1"/>
  <c r="Q6183" i="4"/>
  <c r="N6186" i="3" s="1"/>
  <c r="P6183" i="4"/>
  <c r="H6183" i="4" s="1"/>
  <c r="G6183" i="4" s="1"/>
  <c r="Q6381" i="4"/>
  <c r="N6384" i="3" s="1"/>
  <c r="P6381" i="4"/>
  <c r="H6381" i="4" s="1"/>
  <c r="G6381" i="4" s="1"/>
  <c r="Q7702" i="4"/>
  <c r="N7705" i="3" s="1"/>
  <c r="P7702" i="4"/>
  <c r="H7702" i="4" s="1"/>
  <c r="G7702" i="4" s="1"/>
  <c r="Q8730" i="4"/>
  <c r="N8733" i="3" s="1"/>
  <c r="P8730" i="4"/>
  <c r="H8730" i="4" s="1"/>
  <c r="G8730" i="4" s="1"/>
  <c r="Q2340" i="4"/>
  <c r="N2343" i="3" s="1"/>
  <c r="P2340" i="4"/>
  <c r="H2340" i="4" s="1"/>
  <c r="G2340" i="4" s="1"/>
  <c r="Q1422" i="4"/>
  <c r="N1425" i="3" s="1"/>
  <c r="P1422" i="4"/>
  <c r="H1422" i="4" s="1"/>
  <c r="G1422" i="4" s="1"/>
  <c r="Q6858" i="4"/>
  <c r="N6861" i="3" s="1"/>
  <c r="P6858" i="4"/>
  <c r="H6858" i="4" s="1"/>
  <c r="G6858" i="4" s="1"/>
  <c r="Q383" i="4"/>
  <c r="N386" i="3" s="1"/>
  <c r="P383" i="4"/>
  <c r="H383" i="4" s="1"/>
  <c r="G383" i="4" s="1"/>
  <c r="Q3513" i="4"/>
  <c r="N3516" i="3" s="1"/>
  <c r="P3513" i="4"/>
  <c r="H3513" i="4" s="1"/>
  <c r="G3513" i="4" s="1"/>
  <c r="Q3364" i="4"/>
  <c r="N3367" i="3" s="1"/>
  <c r="P3364" i="4"/>
  <c r="H3364" i="4" s="1"/>
  <c r="G3364" i="4" s="1"/>
  <c r="Q2626" i="4"/>
  <c r="N2629" i="3" s="1"/>
  <c r="P2626" i="4"/>
  <c r="H2626" i="4" s="1"/>
  <c r="G2626" i="4" s="1"/>
  <c r="P8585" i="4"/>
  <c r="H8585" i="4" s="1"/>
  <c r="G8585" i="4" s="1"/>
  <c r="Q8585" i="4"/>
  <c r="N8588" i="3" s="1"/>
  <c r="P7866" i="4"/>
  <c r="H7866" i="4" s="1"/>
  <c r="G7866" i="4" s="1"/>
  <c r="Q7866" i="4"/>
  <c r="P7555" i="4"/>
  <c r="H7555" i="4" s="1"/>
  <c r="G7555" i="4" s="1"/>
  <c r="Q7555" i="4"/>
  <c r="N7558" i="3" s="1"/>
  <c r="Q6251" i="4"/>
  <c r="N6254" i="3" s="1"/>
  <c r="P6251" i="4"/>
  <c r="H6251" i="4" s="1"/>
  <c r="G6251" i="4" s="1"/>
  <c r="Q4628" i="4"/>
  <c r="N4631" i="3" s="1"/>
  <c r="P4628" i="4"/>
  <c r="H4628" i="4" s="1"/>
  <c r="G4628" i="4" s="1"/>
  <c r="Q5534" i="4"/>
  <c r="P5534" i="4"/>
  <c r="H5534" i="4" s="1"/>
  <c r="G5534" i="4" s="1"/>
  <c r="Q8715" i="4"/>
  <c r="N8718" i="3" s="1"/>
  <c r="P8715" i="4"/>
  <c r="H8715" i="4" s="1"/>
  <c r="G8715" i="4" s="1"/>
  <c r="Q3379" i="4"/>
  <c r="N3382" i="3" s="1"/>
  <c r="P3379" i="4"/>
  <c r="H3379" i="4" s="1"/>
  <c r="G3379" i="4" s="1"/>
  <c r="Q1010" i="4"/>
  <c r="N1013" i="3" s="1"/>
  <c r="P1010" i="4"/>
  <c r="H1010" i="4" s="1"/>
  <c r="G1010" i="4" s="1"/>
  <c r="Q6425" i="4"/>
  <c r="N6428" i="3" s="1"/>
  <c r="P6425" i="4"/>
  <c r="H6425" i="4" s="1"/>
  <c r="G6425" i="4" s="1"/>
  <c r="Q5688" i="4"/>
  <c r="N5691" i="3" s="1"/>
  <c r="P5688" i="4"/>
  <c r="H5688" i="4" s="1"/>
  <c r="G5688" i="4" s="1"/>
  <c r="Q8021" i="4"/>
  <c r="N8024" i="3" s="1"/>
  <c r="P8021" i="4"/>
  <c r="H8021" i="4" s="1"/>
  <c r="G8021" i="4" s="1"/>
  <c r="Q1996" i="4"/>
  <c r="N1999" i="3" s="1"/>
  <c r="P1996" i="4"/>
  <c r="H1996" i="4" s="1"/>
  <c r="G1996" i="4" s="1"/>
  <c r="P3552" i="4"/>
  <c r="H3552" i="4" s="1"/>
  <c r="G3552" i="4" s="1"/>
  <c r="Q3552" i="4"/>
  <c r="P8068" i="4"/>
  <c r="H8068" i="4" s="1"/>
  <c r="G8068" i="4" s="1"/>
  <c r="Q8068" i="4"/>
  <c r="N8071" i="3" s="1"/>
  <c r="Q369" i="4"/>
  <c r="N372" i="3" s="1"/>
  <c r="P369" i="4"/>
  <c r="H369" i="4" s="1"/>
  <c r="G369" i="4" s="1"/>
  <c r="P1300" i="4"/>
  <c r="H1300" i="4" s="1"/>
  <c r="G1300" i="4" s="1"/>
  <c r="Q1300" i="4"/>
  <c r="N1303" i="3" s="1"/>
  <c r="P3784" i="4"/>
  <c r="H3784" i="4" s="1"/>
  <c r="G3784" i="4" s="1"/>
  <c r="Q3784" i="4"/>
  <c r="N3787" i="3" s="1"/>
  <c r="Q263" i="4"/>
  <c r="N266" i="3" s="1"/>
  <c r="P263" i="4"/>
  <c r="H263" i="4" s="1"/>
  <c r="G263" i="4" s="1"/>
  <c r="Q2486" i="4"/>
  <c r="N2489" i="3" s="1"/>
  <c r="P2486" i="4"/>
  <c r="H2486" i="4" s="1"/>
  <c r="G2486" i="4" s="1"/>
  <c r="Q3585" i="4"/>
  <c r="N3588" i="3" s="1"/>
  <c r="P3585" i="4"/>
  <c r="H3585" i="4" s="1"/>
  <c r="G3585" i="4" s="1"/>
  <c r="Q3492" i="4"/>
  <c r="N3495" i="3" s="1"/>
  <c r="P3492" i="4"/>
  <c r="H3492" i="4" s="1"/>
  <c r="G3492" i="4" s="1"/>
  <c r="Q3417" i="4"/>
  <c r="N3420" i="3" s="1"/>
  <c r="P3417" i="4"/>
  <c r="H3417" i="4" s="1"/>
  <c r="G3417" i="4" s="1"/>
  <c r="Q8698" i="4"/>
  <c r="N8701" i="3" s="1"/>
  <c r="P8698" i="4"/>
  <c r="H8698" i="4" s="1"/>
  <c r="G8698" i="4" s="1"/>
  <c r="P7816" i="4"/>
  <c r="H7816" i="4" s="1"/>
  <c r="G7816" i="4" s="1"/>
  <c r="Q7816" i="4"/>
  <c r="N7819" i="3" s="1"/>
  <c r="Q7006" i="4"/>
  <c r="N7009" i="3" s="1"/>
  <c r="P7006" i="4"/>
  <c r="H7006" i="4" s="1"/>
  <c r="G7006" i="4" s="1"/>
  <c r="P4802" i="4"/>
  <c r="H4802" i="4" s="1"/>
  <c r="G4802" i="4" s="1"/>
  <c r="Q4802" i="4"/>
  <c r="N4805" i="3" s="1"/>
  <c r="Q5887" i="4"/>
  <c r="N5890" i="3" s="1"/>
  <c r="P5887" i="4"/>
  <c r="H5887" i="4" s="1"/>
  <c r="G5887" i="4" s="1"/>
  <c r="P5708" i="4"/>
  <c r="H5708" i="4" s="1"/>
  <c r="G5708" i="4" s="1"/>
  <c r="Q5708" i="4"/>
  <c r="N5711" i="3" s="1"/>
  <c r="P3792" i="4"/>
  <c r="H3792" i="4" s="1"/>
  <c r="G3792" i="4" s="1"/>
  <c r="Q3792" i="4"/>
  <c r="Q690" i="4"/>
  <c r="N693" i="3" s="1"/>
  <c r="P690" i="4"/>
  <c r="H690" i="4" s="1"/>
  <c r="G690" i="4" s="1"/>
  <c r="Q7278" i="4"/>
  <c r="N7281" i="3" s="1"/>
  <c r="P7278" i="4"/>
  <c r="H7278" i="4" s="1"/>
  <c r="G7278" i="4" s="1"/>
  <c r="Q6716" i="4"/>
  <c r="N6719" i="3" s="1"/>
  <c r="P6716" i="4"/>
  <c r="H6716" i="4" s="1"/>
  <c r="G6716" i="4" s="1"/>
  <c r="Q5456" i="4"/>
  <c r="N5459" i="3" s="1"/>
  <c r="P5456" i="4"/>
  <c r="H5456" i="4" s="1"/>
  <c r="G5456" i="4" s="1"/>
  <c r="Q5457" i="4"/>
  <c r="N5460" i="3" s="1"/>
  <c r="P5457" i="4"/>
  <c r="H5457" i="4" s="1"/>
  <c r="G5457" i="4" s="1"/>
  <c r="P1452" i="4"/>
  <c r="H1452" i="4" s="1"/>
  <c r="G1452" i="4" s="1"/>
  <c r="Q1452" i="4"/>
  <c r="N1455" i="3" s="1"/>
  <c r="Q3390" i="4"/>
  <c r="N3393" i="3" s="1"/>
  <c r="P3390" i="4"/>
  <c r="H3390" i="4" s="1"/>
  <c r="G3390" i="4" s="1"/>
  <c r="P5218" i="4"/>
  <c r="H5218" i="4" s="1"/>
  <c r="G5218" i="4" s="1"/>
  <c r="Q5218" i="4"/>
  <c r="N5221" i="3" s="1"/>
  <c r="P3932" i="4"/>
  <c r="H3932" i="4" s="1"/>
  <c r="G3932" i="4" s="1"/>
  <c r="Q3932" i="4"/>
  <c r="N3935" i="3" s="1"/>
  <c r="Q2322" i="4"/>
  <c r="N2325" i="3" s="1"/>
  <c r="P2322" i="4"/>
  <c r="H2322" i="4" s="1"/>
  <c r="G2322" i="4" s="1"/>
  <c r="Q5958" i="4"/>
  <c r="N5961" i="3" s="1"/>
  <c r="P5958" i="4"/>
  <c r="H5958" i="4" s="1"/>
  <c r="G5958" i="4" s="1"/>
  <c r="Q1005" i="4"/>
  <c r="N1008" i="3" s="1"/>
  <c r="P1005" i="4"/>
  <c r="H1005" i="4" s="1"/>
  <c r="G1005" i="4" s="1"/>
  <c r="P4181" i="4"/>
  <c r="H4181" i="4" s="1"/>
  <c r="G4181" i="4" s="1"/>
  <c r="Q4181" i="4"/>
  <c r="N4184" i="3" s="1"/>
  <c r="Q3524" i="4"/>
  <c r="N3527" i="3" s="1"/>
  <c r="P3524" i="4"/>
  <c r="H3524" i="4" s="1"/>
  <c r="G3524" i="4" s="1"/>
  <c r="Q3617" i="4"/>
  <c r="N3620" i="3" s="1"/>
  <c r="P3617" i="4"/>
  <c r="H3617" i="4" s="1"/>
  <c r="G3617" i="4" s="1"/>
  <c r="Q8422" i="4"/>
  <c r="N8425" i="3" s="1"/>
  <c r="P8422" i="4"/>
  <c r="H8422" i="4" s="1"/>
  <c r="G8422" i="4" s="1"/>
  <c r="P8146" i="4"/>
  <c r="H8146" i="4" s="1"/>
  <c r="G8146" i="4" s="1"/>
  <c r="Q8146" i="4"/>
  <c r="N8149" i="3" s="1"/>
  <c r="Q6990" i="4"/>
  <c r="N6993" i="3" s="1"/>
  <c r="P6990" i="4"/>
  <c r="H6990" i="4" s="1"/>
  <c r="G6990" i="4" s="1"/>
  <c r="Q7412" i="4"/>
  <c r="N7415" i="3" s="1"/>
  <c r="P7412" i="4"/>
  <c r="H7412" i="4" s="1"/>
  <c r="G7412" i="4" s="1"/>
  <c r="Q5755" i="4"/>
  <c r="N5758" i="3" s="1"/>
  <c r="P5755" i="4"/>
  <c r="H5755" i="4" s="1"/>
  <c r="G5755" i="4" s="1"/>
  <c r="Q5694" i="4"/>
  <c r="N5697" i="3" s="1"/>
  <c r="P5694" i="4"/>
  <c r="H5694" i="4" s="1"/>
  <c r="G5694" i="4" s="1"/>
  <c r="Q4130" i="4"/>
  <c r="N4133" i="3" s="1"/>
  <c r="P4130" i="4"/>
  <c r="H4130" i="4" s="1"/>
  <c r="G4130" i="4" s="1"/>
  <c r="Q3299" i="4"/>
  <c r="N3302" i="3" s="1"/>
  <c r="P3299" i="4"/>
  <c r="H3299" i="4" s="1"/>
  <c r="G3299" i="4" s="1"/>
  <c r="Q1054" i="4"/>
  <c r="N1057" i="3" s="1"/>
  <c r="P1054" i="4"/>
  <c r="H1054" i="4" s="1"/>
  <c r="G1054" i="4" s="1"/>
  <c r="P4655" i="4"/>
  <c r="H4655" i="4" s="1"/>
  <c r="G4655" i="4" s="1"/>
  <c r="Q4655" i="4"/>
  <c r="N4658" i="3" s="1"/>
  <c r="Q3981" i="4"/>
  <c r="N3984" i="3" s="1"/>
  <c r="P3981" i="4"/>
  <c r="H3981" i="4" s="1"/>
  <c r="G3981" i="4" s="1"/>
  <c r="P7311" i="4"/>
  <c r="H7311" i="4" s="1"/>
  <c r="G7311" i="4" s="1"/>
  <c r="Q7311" i="4"/>
  <c r="N7314" i="3" s="1"/>
  <c r="Q783" i="4"/>
  <c r="N786" i="3" s="1"/>
  <c r="P783" i="4"/>
  <c r="H783" i="4" s="1"/>
  <c r="G783" i="4" s="1"/>
  <c r="P5226" i="4"/>
  <c r="H5226" i="4" s="1"/>
  <c r="G5226" i="4" s="1"/>
  <c r="Q5226" i="4"/>
  <c r="N5229" i="3" s="1"/>
  <c r="Q2346" i="4"/>
  <c r="N2349" i="3" s="1"/>
  <c r="P2346" i="4"/>
  <c r="H2346" i="4" s="1"/>
  <c r="G2346" i="4" s="1"/>
  <c r="Q2982" i="4"/>
  <c r="N2985" i="3" s="1"/>
  <c r="P2982" i="4"/>
  <c r="H2982" i="4" s="1"/>
  <c r="G2982" i="4" s="1"/>
  <c r="P7287" i="4"/>
  <c r="H7287" i="4" s="1"/>
  <c r="G7287" i="4" s="1"/>
  <c r="Q7287" i="4"/>
  <c r="N7290" i="3" s="1"/>
  <c r="Q6281" i="4"/>
  <c r="P6281" i="4"/>
  <c r="H6281" i="4" s="1"/>
  <c r="G6281" i="4" s="1"/>
  <c r="Q6269" i="4"/>
  <c r="N6272" i="3" s="1"/>
  <c r="P6269" i="4"/>
  <c r="H6269" i="4" s="1"/>
  <c r="G6269" i="4" s="1"/>
  <c r="P4558" i="4"/>
  <c r="H4558" i="4" s="1"/>
  <c r="G4558" i="4" s="1"/>
  <c r="Q4558" i="4"/>
  <c r="N4561" i="3" s="1"/>
  <c r="Q5123" i="4"/>
  <c r="N5126" i="3" s="1"/>
  <c r="P5123" i="4"/>
  <c r="H5123" i="4" s="1"/>
  <c r="G5123" i="4" s="1"/>
  <c r="Q4001" i="4"/>
  <c r="N4004" i="3" s="1"/>
  <c r="P4001" i="4"/>
  <c r="H4001" i="4" s="1"/>
  <c r="G4001" i="4" s="1"/>
  <c r="Q5030" i="4"/>
  <c r="N5033" i="3" s="1"/>
  <c r="P5030" i="4"/>
  <c r="H5030" i="4" s="1"/>
  <c r="G5030" i="4" s="1"/>
  <c r="Q4911" i="4"/>
  <c r="N4914" i="3" s="1"/>
  <c r="P4911" i="4"/>
  <c r="H4911" i="4" s="1"/>
  <c r="G4911" i="4" s="1"/>
  <c r="Q1186" i="4"/>
  <c r="N1189" i="3" s="1"/>
  <c r="P1186" i="4"/>
  <c r="H1186" i="4" s="1"/>
  <c r="G1186" i="4" s="1"/>
  <c r="P716" i="4"/>
  <c r="H716" i="4" s="1"/>
  <c r="G716" i="4" s="1"/>
  <c r="Q716" i="4"/>
  <c r="N719" i="3" s="1"/>
  <c r="Q8334" i="4"/>
  <c r="N8337" i="3" s="1"/>
  <c r="P8334" i="4"/>
  <c r="H8334" i="4" s="1"/>
  <c r="G8334" i="4" s="1"/>
  <c r="Q6262" i="4"/>
  <c r="N6265" i="3" s="1"/>
  <c r="P6262" i="4"/>
  <c r="H6262" i="4" s="1"/>
  <c r="G6262" i="4" s="1"/>
  <c r="P3855" i="4"/>
  <c r="H3855" i="4" s="1"/>
  <c r="G3855" i="4" s="1"/>
  <c r="Q3855" i="4"/>
  <c r="N3858" i="3" s="1"/>
  <c r="Q5526" i="4"/>
  <c r="N5529" i="3" s="1"/>
  <c r="P5526" i="4"/>
  <c r="H5526" i="4" s="1"/>
  <c r="G5526" i="4" s="1"/>
  <c r="Q6962" i="4"/>
  <c r="N6965" i="3" s="1"/>
  <c r="P6962" i="4"/>
  <c r="H6962" i="4" s="1"/>
  <c r="G6962" i="4" s="1"/>
  <c r="Q8287" i="4"/>
  <c r="N8290" i="3" s="1"/>
  <c r="P8287" i="4"/>
  <c r="H8287" i="4" s="1"/>
  <c r="G8287" i="4" s="1"/>
  <c r="Q4373" i="4"/>
  <c r="N4376" i="3" s="1"/>
  <c r="P4373" i="4"/>
  <c r="H4373" i="4" s="1"/>
  <c r="G4373" i="4" s="1"/>
  <c r="P6236" i="4"/>
  <c r="H6236" i="4" s="1"/>
  <c r="G6236" i="4" s="1"/>
  <c r="Q6236" i="4"/>
  <c r="N6239" i="3" s="1"/>
  <c r="Q5164" i="4"/>
  <c r="N5167" i="3" s="1"/>
  <c r="P5164" i="4"/>
  <c r="H5164" i="4" s="1"/>
  <c r="G5164" i="4" s="1"/>
  <c r="Q2830" i="4"/>
  <c r="N2833" i="3" s="1"/>
  <c r="P2830" i="4"/>
  <c r="H2830" i="4" s="1"/>
  <c r="G2830" i="4" s="1"/>
  <c r="Q797" i="4"/>
  <c r="N800" i="3" s="1"/>
  <c r="P797" i="4"/>
  <c r="H797" i="4" s="1"/>
  <c r="G797" i="4" s="1"/>
  <c r="Q2572" i="4"/>
  <c r="N2575" i="3" s="1"/>
  <c r="P2572" i="4"/>
  <c r="H2572" i="4" s="1"/>
  <c r="G2572" i="4" s="1"/>
  <c r="Q2810" i="4"/>
  <c r="N2813" i="3" s="1"/>
  <c r="P2810" i="4"/>
  <c r="H2810" i="4" s="1"/>
  <c r="G2810" i="4" s="1"/>
  <c r="Q2868" i="4"/>
  <c r="N2871" i="3" s="1"/>
  <c r="P2868" i="4"/>
  <c r="H2868" i="4" s="1"/>
  <c r="G2868" i="4" s="1"/>
  <c r="P7240" i="4"/>
  <c r="H7240" i="4" s="1"/>
  <c r="G7240" i="4" s="1"/>
  <c r="Q7240" i="4"/>
  <c r="N7243" i="3" s="1"/>
  <c r="Q2866" i="4"/>
  <c r="P2866" i="4"/>
  <c r="H2866" i="4" s="1"/>
  <c r="G2866" i="4" s="1"/>
  <c r="Q130" i="4"/>
  <c r="N133" i="3" s="1"/>
  <c r="P130" i="4"/>
  <c r="H130" i="4" s="1"/>
  <c r="G130" i="4" s="1"/>
  <c r="P7354" i="4"/>
  <c r="H7354" i="4" s="1"/>
  <c r="G7354" i="4" s="1"/>
  <c r="Q7354" i="4"/>
  <c r="N7357" i="3" s="1"/>
  <c r="Q8580" i="4"/>
  <c r="N8583" i="3" s="1"/>
  <c r="P8580" i="4"/>
  <c r="H8580" i="4" s="1"/>
  <c r="G8580" i="4" s="1"/>
  <c r="Q1089" i="4"/>
  <c r="N1092" i="3" s="1"/>
  <c r="P1089" i="4"/>
  <c r="H1089" i="4" s="1"/>
  <c r="G1089" i="4" s="1"/>
  <c r="Q4913" i="4"/>
  <c r="P4913" i="4"/>
  <c r="H4913" i="4" s="1"/>
  <c r="G4913" i="4" s="1"/>
  <c r="P5836" i="4"/>
  <c r="H5836" i="4" s="1"/>
  <c r="G5836" i="4" s="1"/>
  <c r="Q5836" i="4"/>
  <c r="N5839" i="3" s="1"/>
  <c r="Q3866" i="4"/>
  <c r="N3869" i="3" s="1"/>
  <c r="P3866" i="4"/>
  <c r="H3866" i="4" s="1"/>
  <c r="G3866" i="4" s="1"/>
  <c r="Q4190" i="4"/>
  <c r="N4193" i="3" s="1"/>
  <c r="P4190" i="4"/>
  <c r="H4190" i="4" s="1"/>
  <c r="G4190" i="4" s="1"/>
  <c r="P276" i="4"/>
  <c r="H276" i="4" s="1"/>
  <c r="G276" i="4" s="1"/>
  <c r="Q276" i="4"/>
  <c r="N279" i="3" s="1"/>
  <c r="Q523" i="4"/>
  <c r="N526" i="3" s="1"/>
  <c r="P523" i="4"/>
  <c r="H523" i="4" s="1"/>
  <c r="G523" i="4" s="1"/>
  <c r="P292" i="4"/>
  <c r="H292" i="4" s="1"/>
  <c r="G292" i="4" s="1"/>
  <c r="Q292" i="4"/>
  <c r="N295" i="3" s="1"/>
  <c r="Q8296" i="4"/>
  <c r="N8299" i="3" s="1"/>
  <c r="P8296" i="4"/>
  <c r="H8296" i="4" s="1"/>
  <c r="G8296" i="4" s="1"/>
  <c r="P6244" i="4"/>
  <c r="H6244" i="4" s="1"/>
  <c r="G6244" i="4" s="1"/>
  <c r="Q6244" i="4"/>
  <c r="N6247" i="3" s="1"/>
  <c r="Q8672" i="4"/>
  <c r="N8675" i="3" s="1"/>
  <c r="P8672" i="4"/>
  <c r="H8672" i="4" s="1"/>
  <c r="G8672" i="4" s="1"/>
  <c r="Q5212" i="4"/>
  <c r="N5215" i="3" s="1"/>
  <c r="P5212" i="4"/>
  <c r="H5212" i="4" s="1"/>
  <c r="G5212" i="4" s="1"/>
  <c r="P7003" i="4"/>
  <c r="H7003" i="4" s="1"/>
  <c r="G7003" i="4" s="1"/>
  <c r="Q7003" i="4"/>
  <c r="N7006" i="3" s="1"/>
  <c r="Q8221" i="4"/>
  <c r="N8224" i="3" s="1"/>
  <c r="P8221" i="4"/>
  <c r="H8221" i="4" s="1"/>
  <c r="G8221" i="4" s="1"/>
  <c r="Q4925" i="4"/>
  <c r="N4928" i="3" s="1"/>
  <c r="P4925" i="4"/>
  <c r="H4925" i="4" s="1"/>
  <c r="G4925" i="4" s="1"/>
  <c r="Q2480" i="4"/>
  <c r="N2483" i="3" s="1"/>
  <c r="P2480" i="4"/>
  <c r="H2480" i="4" s="1"/>
  <c r="G2480" i="4" s="1"/>
  <c r="P6842" i="4"/>
  <c r="H6842" i="4" s="1"/>
  <c r="G6842" i="4" s="1"/>
  <c r="Q6842" i="4"/>
  <c r="N6845" i="3" s="1"/>
  <c r="Q3450" i="4"/>
  <c r="N3453" i="3" s="1"/>
  <c r="P3450" i="4"/>
  <c r="H3450" i="4" s="1"/>
  <c r="G3450" i="4" s="1"/>
  <c r="Q1418" i="4"/>
  <c r="N1421" i="3" s="1"/>
  <c r="P1418" i="4"/>
  <c r="H1418" i="4" s="1"/>
  <c r="G1418" i="4" s="1"/>
  <c r="Q2964" i="4"/>
  <c r="N2967" i="3" s="1"/>
  <c r="P2964" i="4"/>
  <c r="H2964" i="4" s="1"/>
  <c r="G2964" i="4" s="1"/>
  <c r="Q6185" i="4"/>
  <c r="P6185" i="4"/>
  <c r="H6185" i="4" s="1"/>
  <c r="G6185" i="4" s="1"/>
  <c r="P3907" i="4"/>
  <c r="H3907" i="4" s="1"/>
  <c r="G3907" i="4" s="1"/>
  <c r="Q3907" i="4"/>
  <c r="N3910" i="3" s="1"/>
  <c r="Q887" i="4"/>
  <c r="N890" i="3" s="1"/>
  <c r="P887" i="4"/>
  <c r="H887" i="4" s="1"/>
  <c r="G887" i="4" s="1"/>
  <c r="P3285" i="4"/>
  <c r="H3285" i="4" s="1"/>
  <c r="G3285" i="4" s="1"/>
  <c r="Q3285" i="4"/>
  <c r="N3288" i="3" s="1"/>
  <c r="Q1652" i="4"/>
  <c r="N1655" i="3" s="1"/>
  <c r="P1652" i="4"/>
  <c r="H1652" i="4" s="1"/>
  <c r="G1652" i="4" s="1"/>
  <c r="Q767" i="4"/>
  <c r="N770" i="3" s="1"/>
  <c r="P767" i="4"/>
  <c r="H767" i="4" s="1"/>
  <c r="G767" i="4" s="1"/>
  <c r="Q6467" i="4"/>
  <c r="N6470" i="3" s="1"/>
  <c r="P6467" i="4"/>
  <c r="H6467" i="4" s="1"/>
  <c r="G6467" i="4" s="1"/>
  <c r="Q1145" i="4"/>
  <c r="N1148" i="3" s="1"/>
  <c r="P1145" i="4"/>
  <c r="H1145" i="4" s="1"/>
  <c r="G1145" i="4" s="1"/>
  <c r="Q521" i="4"/>
  <c r="N524" i="3" s="1"/>
  <c r="P521" i="4"/>
  <c r="H521" i="4" s="1"/>
  <c r="G521" i="4" s="1"/>
  <c r="Q5771" i="4"/>
  <c r="N5774" i="3" s="1"/>
  <c r="P5771" i="4"/>
  <c r="H5771" i="4" s="1"/>
  <c r="G5771" i="4" s="1"/>
  <c r="Q4313" i="4"/>
  <c r="N4316" i="3" s="1"/>
  <c r="P4313" i="4"/>
  <c r="H4313" i="4" s="1"/>
  <c r="G4313" i="4" s="1"/>
  <c r="Q3842" i="4"/>
  <c r="N3845" i="3" s="1"/>
  <c r="P3842" i="4"/>
  <c r="H3842" i="4" s="1"/>
  <c r="G3842" i="4" s="1"/>
  <c r="Q1152" i="4"/>
  <c r="N1155" i="3" s="1"/>
  <c r="P1152" i="4"/>
  <c r="H1152" i="4" s="1"/>
  <c r="G1152" i="4" s="1"/>
  <c r="Q952" i="4"/>
  <c r="N955" i="3" s="1"/>
  <c r="P952" i="4"/>
  <c r="H952" i="4" s="1"/>
  <c r="G952" i="4" s="1"/>
  <c r="Q867" i="4"/>
  <c r="N870" i="3" s="1"/>
  <c r="P867" i="4"/>
  <c r="H867" i="4" s="1"/>
  <c r="G867" i="4" s="1"/>
  <c r="Q5280" i="4"/>
  <c r="N5283" i="3" s="1"/>
  <c r="P5280" i="4"/>
  <c r="H5280" i="4" s="1"/>
  <c r="G5280" i="4" s="1"/>
  <c r="Q7841" i="4"/>
  <c r="N7844" i="3" s="1"/>
  <c r="P7841" i="4"/>
  <c r="H7841" i="4" s="1"/>
  <c r="G7841" i="4" s="1"/>
  <c r="P4414" i="4"/>
  <c r="H4414" i="4" s="1"/>
  <c r="G4414" i="4" s="1"/>
  <c r="Q4414" i="4"/>
  <c r="N4417" i="3" s="1"/>
  <c r="Q6559" i="4"/>
  <c r="N6562" i="3" s="1"/>
  <c r="P6559" i="4"/>
  <c r="H6559" i="4" s="1"/>
  <c r="G6559" i="4" s="1"/>
  <c r="P7659" i="4"/>
  <c r="H7659" i="4" s="1"/>
  <c r="G7659" i="4" s="1"/>
  <c r="Q7659" i="4"/>
  <c r="N7662" i="3" s="1"/>
  <c r="Q5423" i="4"/>
  <c r="N5426" i="3" s="1"/>
  <c r="P5423" i="4"/>
  <c r="H5423" i="4" s="1"/>
  <c r="G5423" i="4" s="1"/>
  <c r="Q2720" i="4"/>
  <c r="N2723" i="3" s="1"/>
  <c r="P2720" i="4"/>
  <c r="H2720" i="4" s="1"/>
  <c r="G2720" i="4" s="1"/>
  <c r="Q159" i="4"/>
  <c r="N162" i="3" s="1"/>
  <c r="P159" i="4"/>
  <c r="H159" i="4" s="1"/>
  <c r="G159" i="4" s="1"/>
  <c r="Q3496" i="4"/>
  <c r="N3499" i="3" s="1"/>
  <c r="P3496" i="4"/>
  <c r="H3496" i="4" s="1"/>
  <c r="G3496" i="4" s="1"/>
  <c r="Q143" i="4"/>
  <c r="N146" i="3" s="1"/>
  <c r="P143" i="4"/>
  <c r="H143" i="4" s="1"/>
  <c r="G143" i="4" s="1"/>
  <c r="Q4384" i="4"/>
  <c r="N4387" i="3" s="1"/>
  <c r="P4384" i="4"/>
  <c r="H4384" i="4" s="1"/>
  <c r="G4384" i="4" s="1"/>
  <c r="Q8310" i="4"/>
  <c r="N8313" i="3" s="1"/>
  <c r="P8310" i="4"/>
  <c r="H8310" i="4" s="1"/>
  <c r="G8310" i="4" s="1"/>
  <c r="Q5465" i="4"/>
  <c r="N5468" i="3" s="1"/>
  <c r="P5465" i="4"/>
  <c r="H5465" i="4" s="1"/>
  <c r="G5465" i="4" s="1"/>
  <c r="Q1600" i="4"/>
  <c r="P1600" i="4"/>
  <c r="H1600" i="4" s="1"/>
  <c r="G1600" i="4" s="1"/>
  <c r="P3425" i="4"/>
  <c r="H3425" i="4" s="1"/>
  <c r="G3425" i="4" s="1"/>
  <c r="Q3425" i="4"/>
  <c r="N3428" i="3" s="1"/>
  <c r="Q5583" i="4"/>
  <c r="N5586" i="3" s="1"/>
  <c r="P5583" i="4"/>
  <c r="H5583" i="4" s="1"/>
  <c r="G5583" i="4" s="1"/>
  <c r="Q2664" i="4"/>
  <c r="N2667" i="3" s="1"/>
  <c r="P2664" i="4"/>
  <c r="H2664" i="4" s="1"/>
  <c r="G2664" i="4" s="1"/>
  <c r="P1332" i="4"/>
  <c r="H1332" i="4" s="1"/>
  <c r="G1332" i="4" s="1"/>
  <c r="Q1332" i="4"/>
  <c r="N1335" i="3" s="1"/>
  <c r="Q1175" i="4"/>
  <c r="N1178" i="3" s="1"/>
  <c r="P1175" i="4"/>
  <c r="H1175" i="4" s="1"/>
  <c r="G1175" i="4" s="1"/>
  <c r="Q2614" i="4"/>
  <c r="N2617" i="3" s="1"/>
  <c r="P2614" i="4"/>
  <c r="H2614" i="4" s="1"/>
  <c r="G2614" i="4" s="1"/>
  <c r="P4176" i="4"/>
  <c r="H4176" i="4" s="1"/>
  <c r="G4176" i="4" s="1"/>
  <c r="Q4176" i="4"/>
  <c r="P4028" i="4"/>
  <c r="H4028" i="4" s="1"/>
  <c r="G4028" i="4" s="1"/>
  <c r="Q4028" i="4"/>
  <c r="N4031" i="3" s="1"/>
  <c r="P3968" i="4"/>
  <c r="H3968" i="4" s="1"/>
  <c r="G3968" i="4" s="1"/>
  <c r="Q3968" i="4"/>
  <c r="N3971" i="3" s="1"/>
  <c r="P788" i="4"/>
  <c r="H788" i="4" s="1"/>
  <c r="G788" i="4" s="1"/>
  <c r="Q788" i="4"/>
  <c r="N791" i="3" s="1"/>
  <c r="Q1240" i="4"/>
  <c r="N1243" i="3" s="1"/>
  <c r="P1240" i="4"/>
  <c r="H1240" i="4" s="1"/>
  <c r="G1240" i="4" s="1"/>
  <c r="P892" i="4"/>
  <c r="H892" i="4" s="1"/>
  <c r="G892" i="4" s="1"/>
  <c r="Q892" i="4"/>
  <c r="N895" i="3" s="1"/>
  <c r="Q6489" i="4"/>
  <c r="N6492" i="3" s="1"/>
  <c r="P6489" i="4"/>
  <c r="H6489" i="4" s="1"/>
  <c r="G6489" i="4" s="1"/>
  <c r="P3996" i="4"/>
  <c r="H3996" i="4" s="1"/>
  <c r="G3996" i="4" s="1"/>
  <c r="Q3996" i="4"/>
  <c r="N3999" i="3" s="1"/>
  <c r="Q5631" i="4"/>
  <c r="N5634" i="3" s="1"/>
  <c r="P5631" i="4"/>
  <c r="H5631" i="4" s="1"/>
  <c r="G5631" i="4" s="1"/>
  <c r="P7435" i="4"/>
  <c r="H7435" i="4" s="1"/>
  <c r="G7435" i="4" s="1"/>
  <c r="Q7435" i="4"/>
  <c r="N7438" i="3" s="1"/>
  <c r="Q8475" i="4"/>
  <c r="N8478" i="3" s="1"/>
  <c r="P8475" i="4"/>
  <c r="H8475" i="4" s="1"/>
  <c r="G8475" i="4" s="1"/>
  <c r="Q5288" i="4"/>
  <c r="N5291" i="3" s="1"/>
  <c r="P5288" i="4"/>
  <c r="H5288" i="4" s="1"/>
  <c r="G5288" i="4" s="1"/>
  <c r="Q2178" i="4"/>
  <c r="N2181" i="3" s="1"/>
  <c r="P2178" i="4"/>
  <c r="H2178" i="4" s="1"/>
  <c r="G2178" i="4" s="1"/>
  <c r="Q511" i="4"/>
  <c r="N514" i="3" s="1"/>
  <c r="P511" i="4"/>
  <c r="H511" i="4" s="1"/>
  <c r="G511" i="4" s="1"/>
  <c r="Q3574" i="4"/>
  <c r="N3577" i="3" s="1"/>
  <c r="P3574" i="4"/>
  <c r="H3574" i="4" s="1"/>
  <c r="G3574" i="4" s="1"/>
  <c r="Q2350" i="4"/>
  <c r="N2353" i="3" s="1"/>
  <c r="P2350" i="4"/>
  <c r="H2350" i="4" s="1"/>
  <c r="G2350" i="4" s="1"/>
  <c r="Q8736" i="4"/>
  <c r="N8739" i="3" s="1"/>
  <c r="P8736" i="4"/>
  <c r="H8736" i="4" s="1"/>
  <c r="G8736" i="4" s="1"/>
  <c r="Q2158" i="4"/>
  <c r="N2161" i="3" s="1"/>
  <c r="P2158" i="4"/>
  <c r="H2158" i="4" s="1"/>
  <c r="G2158" i="4" s="1"/>
  <c r="Q425" i="4"/>
  <c r="N428" i="3" s="1"/>
  <c r="P425" i="4"/>
  <c r="H425" i="4" s="1"/>
  <c r="G425" i="4" s="1"/>
  <c r="Q2062" i="4"/>
  <c r="N2065" i="3" s="1"/>
  <c r="P2062" i="4"/>
  <c r="H2062" i="4" s="1"/>
  <c r="G2062" i="4" s="1"/>
  <c r="Q3024" i="4"/>
  <c r="N3027" i="3" s="1"/>
  <c r="P3024" i="4"/>
  <c r="H3024" i="4" s="1"/>
  <c r="G3024" i="4" s="1"/>
  <c r="Q6477" i="4"/>
  <c r="N6480" i="3" s="1"/>
  <c r="P6477" i="4"/>
  <c r="H6477" i="4" s="1"/>
  <c r="G6477" i="4" s="1"/>
  <c r="P4402" i="4"/>
  <c r="H4402" i="4" s="1"/>
  <c r="G4402" i="4" s="1"/>
  <c r="Q4402" i="4"/>
  <c r="N4405" i="3" s="1"/>
  <c r="Q95" i="4"/>
  <c r="N98" i="3" s="1"/>
  <c r="P95" i="4"/>
  <c r="H95" i="4" s="1"/>
  <c r="G95" i="4" s="1"/>
  <c r="Q1109" i="4"/>
  <c r="N1112" i="3" s="1"/>
  <c r="P1109" i="4"/>
  <c r="H1109" i="4" s="1"/>
  <c r="G1109" i="4" s="1"/>
  <c r="Q13" i="4"/>
  <c r="N16" i="3" s="1"/>
  <c r="P13" i="4"/>
  <c r="H13" i="4" s="1"/>
  <c r="G13" i="4" s="1"/>
  <c r="Q2059" i="4"/>
  <c r="N2062" i="3" s="1"/>
  <c r="P2059" i="4"/>
  <c r="H2059" i="4" s="1"/>
  <c r="G2059" i="4" s="1"/>
  <c r="Q5181" i="4"/>
  <c r="N5184" i="3" s="1"/>
  <c r="P5181" i="4"/>
  <c r="H5181" i="4" s="1"/>
  <c r="G5181" i="4" s="1"/>
  <c r="Q574" i="4"/>
  <c r="N577" i="3" s="1"/>
  <c r="P574" i="4"/>
  <c r="H574" i="4" s="1"/>
  <c r="G574" i="4" s="1"/>
  <c r="Q2529" i="4"/>
  <c r="N2532" i="3" s="1"/>
  <c r="P2529" i="4"/>
  <c r="H2529" i="4" s="1"/>
  <c r="G2529" i="4" s="1"/>
  <c r="P6590" i="4"/>
  <c r="H6590" i="4" s="1"/>
  <c r="G6590" i="4" s="1"/>
  <c r="Q6590" i="4"/>
  <c r="N6593" i="3" s="1"/>
  <c r="P6592" i="4"/>
  <c r="H6592" i="4" s="1"/>
  <c r="G6592" i="4" s="1"/>
  <c r="Q6592" i="4"/>
  <c r="N6595" i="3" s="1"/>
  <c r="Q5452" i="4"/>
  <c r="N5455" i="3" s="1"/>
  <c r="P5452" i="4"/>
  <c r="H5452" i="4" s="1"/>
  <c r="G5452" i="4" s="1"/>
  <c r="P4962" i="4"/>
  <c r="H4962" i="4" s="1"/>
  <c r="G4962" i="4" s="1"/>
  <c r="Q4962" i="4"/>
  <c r="N4965" i="3" s="1"/>
  <c r="Q1611" i="4"/>
  <c r="N1614" i="3" s="1"/>
  <c r="P1611" i="4"/>
  <c r="H1611" i="4" s="1"/>
  <c r="G1611" i="4" s="1"/>
  <c r="Q3814" i="4"/>
  <c r="N3817" i="3" s="1"/>
  <c r="P3814" i="4"/>
  <c r="H3814" i="4" s="1"/>
  <c r="G3814" i="4" s="1"/>
  <c r="P7700" i="4"/>
  <c r="H7700" i="4" s="1"/>
  <c r="G7700" i="4" s="1"/>
  <c r="Q7700" i="4"/>
  <c r="Q2863" i="4"/>
  <c r="N2866" i="3" s="1"/>
  <c r="P2863" i="4"/>
  <c r="H2863" i="4" s="1"/>
  <c r="G2863" i="4" s="1"/>
  <c r="P7602" i="4"/>
  <c r="H7602" i="4" s="1"/>
  <c r="G7602" i="4" s="1"/>
  <c r="Q7602" i="4"/>
  <c r="N7605" i="3" s="1"/>
  <c r="Q734" i="4"/>
  <c r="N737" i="3" s="1"/>
  <c r="P734" i="4"/>
  <c r="H734" i="4" s="1"/>
  <c r="G734" i="4" s="1"/>
  <c r="Q2575" i="4"/>
  <c r="N2578" i="3" s="1"/>
  <c r="P2575" i="4"/>
  <c r="H2575" i="4" s="1"/>
  <c r="G2575" i="4" s="1"/>
  <c r="P6817" i="4"/>
  <c r="H6817" i="4" s="1"/>
  <c r="G6817" i="4" s="1"/>
  <c r="Q6817" i="4"/>
  <c r="N6820" i="3" s="1"/>
  <c r="Q122" i="4"/>
  <c r="N125" i="3" s="1"/>
  <c r="P122" i="4"/>
  <c r="H122" i="4" s="1"/>
  <c r="G122" i="4" s="1"/>
  <c r="Q182" i="4"/>
  <c r="N185" i="3" s="1"/>
  <c r="P182" i="4"/>
  <c r="H182" i="4" s="1"/>
  <c r="G182" i="4" s="1"/>
  <c r="Q1803" i="4"/>
  <c r="N1806" i="3" s="1"/>
  <c r="P1803" i="4"/>
  <c r="H1803" i="4" s="1"/>
  <c r="G1803" i="4" s="1"/>
  <c r="Q4569" i="4"/>
  <c r="N4572" i="3" s="1"/>
  <c r="P4569" i="4"/>
  <c r="H4569" i="4" s="1"/>
  <c r="G4569" i="4" s="1"/>
  <c r="Q1277" i="4"/>
  <c r="N1280" i="3" s="1"/>
  <c r="P1277" i="4"/>
  <c r="H1277" i="4" s="1"/>
  <c r="G1277" i="4" s="1"/>
  <c r="Q1671" i="4"/>
  <c r="N1674" i="3" s="1"/>
  <c r="P1671" i="4"/>
  <c r="H1671" i="4" s="1"/>
  <c r="G1671" i="4" s="1"/>
  <c r="P2069" i="4"/>
  <c r="H2069" i="4" s="1"/>
  <c r="G2069" i="4" s="1"/>
  <c r="Q2069" i="4"/>
  <c r="N2072" i="3" s="1"/>
  <c r="Q2443" i="4"/>
  <c r="N2446" i="3" s="1"/>
  <c r="P2443" i="4"/>
  <c r="H2443" i="4" s="1"/>
  <c r="G2443" i="4" s="1"/>
  <c r="Q2827" i="4"/>
  <c r="N2830" i="3" s="1"/>
  <c r="P2827" i="4"/>
  <c r="H2827" i="4" s="1"/>
  <c r="G2827" i="4" s="1"/>
  <c r="Q3662" i="4"/>
  <c r="N3665" i="3" s="1"/>
  <c r="P3662" i="4"/>
  <c r="H3662" i="4" s="1"/>
  <c r="G3662" i="4" s="1"/>
  <c r="Q5492" i="4"/>
  <c r="N5495" i="3" s="1"/>
  <c r="P5492" i="4"/>
  <c r="H5492" i="4" s="1"/>
  <c r="G5492" i="4" s="1"/>
  <c r="Q6771" i="4"/>
  <c r="P6771" i="4"/>
  <c r="H6771" i="4" s="1"/>
  <c r="G6771" i="4" s="1"/>
  <c r="P7732" i="4"/>
  <c r="H7732" i="4" s="1"/>
  <c r="G7732" i="4" s="1"/>
  <c r="Q7732" i="4"/>
  <c r="N7735" i="3" s="1"/>
  <c r="Q8731" i="4"/>
  <c r="N8734" i="3" s="1"/>
  <c r="P8731" i="4"/>
  <c r="H8731" i="4" s="1"/>
  <c r="G8731" i="4" s="1"/>
  <c r="Q570" i="4"/>
  <c r="N573" i="3" s="1"/>
  <c r="P570" i="4"/>
  <c r="H570" i="4" s="1"/>
  <c r="G570" i="4" s="1"/>
  <c r="Q1433" i="4"/>
  <c r="N1436" i="3" s="1"/>
  <c r="P1433" i="4"/>
  <c r="H1433" i="4" s="1"/>
  <c r="G1433" i="4" s="1"/>
  <c r="Q1823" i="4"/>
  <c r="N1826" i="3" s="1"/>
  <c r="P1823" i="4"/>
  <c r="H1823" i="4" s="1"/>
  <c r="G1823" i="4" s="1"/>
  <c r="Q2207" i="4"/>
  <c r="N2210" i="3" s="1"/>
  <c r="P2207" i="4"/>
  <c r="H2207" i="4" s="1"/>
  <c r="G2207" i="4" s="1"/>
  <c r="P2653" i="4"/>
  <c r="H2653" i="4" s="1"/>
  <c r="G2653" i="4" s="1"/>
  <c r="Q2653" i="4"/>
  <c r="N2656" i="3" s="1"/>
  <c r="P3009" i="4"/>
  <c r="H3009" i="4" s="1"/>
  <c r="G3009" i="4" s="1"/>
  <c r="Q3009" i="4"/>
  <c r="N3012" i="3" s="1"/>
  <c r="Q4729" i="4"/>
  <c r="N4732" i="3" s="1"/>
  <c r="P4729" i="4"/>
  <c r="H4729" i="4" s="1"/>
  <c r="G4729" i="4" s="1"/>
  <c r="Q5909" i="4"/>
  <c r="N5912" i="3" s="1"/>
  <c r="P5909" i="4"/>
  <c r="H5909" i="4" s="1"/>
  <c r="G5909" i="4" s="1"/>
  <c r="Q7546" i="4"/>
  <c r="N7549" i="3" s="1"/>
  <c r="P7546" i="4"/>
  <c r="H7546" i="4" s="1"/>
  <c r="G7546" i="4" s="1"/>
  <c r="Q326" i="4"/>
  <c r="N329" i="3" s="1"/>
  <c r="P326" i="4"/>
  <c r="H326" i="4" s="1"/>
  <c r="G326" i="4" s="1"/>
  <c r="Q1345" i="4"/>
  <c r="N1348" i="3" s="1"/>
  <c r="P1345" i="4"/>
  <c r="H1345" i="4" s="1"/>
  <c r="G1345" i="4" s="1"/>
  <c r="Q2643" i="4"/>
  <c r="N2646" i="3" s="1"/>
  <c r="P2643" i="4"/>
  <c r="H2643" i="4" s="1"/>
  <c r="G2643" i="4" s="1"/>
  <c r="Q5185" i="4"/>
  <c r="N5188" i="3" s="1"/>
  <c r="P5185" i="4"/>
  <c r="H5185" i="4" s="1"/>
  <c r="G5185" i="4" s="1"/>
  <c r="Q80" i="4"/>
  <c r="N83" i="3" s="1"/>
  <c r="P80" i="4"/>
  <c r="H80" i="4" s="1"/>
  <c r="G80" i="4" s="1"/>
  <c r="Q658" i="4"/>
  <c r="N661" i="3" s="1"/>
  <c r="P658" i="4"/>
  <c r="H658" i="4" s="1"/>
  <c r="G658" i="4" s="1"/>
  <c r="Q1481" i="4"/>
  <c r="N1484" i="3" s="1"/>
  <c r="P1481" i="4"/>
  <c r="H1481" i="4" s="1"/>
  <c r="G1481" i="4" s="1"/>
  <c r="Q1847" i="4"/>
  <c r="N1850" i="3" s="1"/>
  <c r="P1847" i="4"/>
  <c r="H1847" i="4" s="1"/>
  <c r="G1847" i="4" s="1"/>
  <c r="Q2215" i="4"/>
  <c r="N2218" i="3" s="1"/>
  <c r="P2215" i="4"/>
  <c r="H2215" i="4" s="1"/>
  <c r="G2215" i="4" s="1"/>
  <c r="P2533" i="4"/>
  <c r="H2533" i="4" s="1"/>
  <c r="G2533" i="4" s="1"/>
  <c r="Q2533" i="4"/>
  <c r="N2536" i="3" s="1"/>
  <c r="P2789" i="4"/>
  <c r="H2789" i="4" s="1"/>
  <c r="G2789" i="4" s="1"/>
  <c r="Q2789" i="4"/>
  <c r="N2792" i="3" s="1"/>
  <c r="Q3642" i="4"/>
  <c r="N3645" i="3" s="1"/>
  <c r="P3642" i="4"/>
  <c r="H3642" i="4" s="1"/>
  <c r="G3642" i="4" s="1"/>
  <c r="Q5317" i="4"/>
  <c r="P5317" i="4"/>
  <c r="H5317" i="4" s="1"/>
  <c r="G5317" i="4" s="1"/>
  <c r="Q6853" i="4"/>
  <c r="N6856" i="3" s="1"/>
  <c r="P6853" i="4"/>
  <c r="H6853" i="4" s="1"/>
  <c r="G6853" i="4" s="1"/>
  <c r="Q8378" i="4"/>
  <c r="N8381" i="3" s="1"/>
  <c r="P8378" i="4"/>
  <c r="H8378" i="4" s="1"/>
  <c r="G8378" i="4" s="1"/>
  <c r="Q1599" i="4"/>
  <c r="N1602" i="3" s="1"/>
  <c r="P1599" i="4"/>
  <c r="H1599" i="4" s="1"/>
  <c r="G1599" i="4" s="1"/>
  <c r="Q2419" i="4"/>
  <c r="N2422" i="3" s="1"/>
  <c r="P2419" i="4"/>
  <c r="H2419" i="4" s="1"/>
  <c r="G2419" i="4" s="1"/>
  <c r="P4883" i="4"/>
  <c r="H4883" i="4" s="1"/>
  <c r="G4883" i="4" s="1"/>
  <c r="Q4883" i="4"/>
  <c r="N4886" i="3" s="1"/>
  <c r="Q224" i="4"/>
  <c r="N227" i="3" s="1"/>
  <c r="P224" i="4"/>
  <c r="H224" i="4" s="1"/>
  <c r="G224" i="4" s="1"/>
  <c r="Q1349" i="4"/>
  <c r="N1352" i="3" s="1"/>
  <c r="P1349" i="4"/>
  <c r="H1349" i="4" s="1"/>
  <c r="G1349" i="4" s="1"/>
  <c r="Q1881" i="4"/>
  <c r="P1881" i="4"/>
  <c r="H1881" i="4" s="1"/>
  <c r="G1881" i="4" s="1"/>
  <c r="Q2327" i="4"/>
  <c r="N2330" i="3" s="1"/>
  <c r="P2327" i="4"/>
  <c r="H2327" i="4" s="1"/>
  <c r="G2327" i="4" s="1"/>
  <c r="Q2711" i="4"/>
  <c r="N2714" i="3" s="1"/>
  <c r="P2711" i="4"/>
  <c r="H2711" i="4" s="1"/>
  <c r="G2711" i="4" s="1"/>
  <c r="Q3065" i="4"/>
  <c r="N3068" i="3" s="1"/>
  <c r="P3065" i="4"/>
  <c r="H3065" i="4" s="1"/>
  <c r="G3065" i="4" s="1"/>
  <c r="P4699" i="4"/>
  <c r="H4699" i="4" s="1"/>
  <c r="G4699" i="4" s="1"/>
  <c r="Q4699" i="4"/>
  <c r="N4702" i="3" s="1"/>
  <c r="Q6218" i="4"/>
  <c r="N6221" i="3" s="1"/>
  <c r="P6218" i="4"/>
  <c r="H6218" i="4" s="1"/>
  <c r="G6218" i="4" s="1"/>
  <c r="P7211" i="4"/>
  <c r="H7211" i="4" s="1"/>
  <c r="G7211" i="4" s="1"/>
  <c r="Q7211" i="4"/>
  <c r="N7214" i="3" s="1"/>
  <c r="P8596" i="4"/>
  <c r="H8596" i="4" s="1"/>
  <c r="G8596" i="4" s="1"/>
  <c r="Q8596" i="4"/>
  <c r="N8599" i="3" s="1"/>
  <c r="Q1889" i="4"/>
  <c r="N1892" i="3" s="1"/>
  <c r="P1889" i="4"/>
  <c r="H1889" i="4" s="1"/>
  <c r="G1889" i="4" s="1"/>
  <c r="P3005" i="4"/>
  <c r="H3005" i="4" s="1"/>
  <c r="G3005" i="4" s="1"/>
  <c r="Q3005" i="4"/>
  <c r="N3008" i="3" s="1"/>
  <c r="P6947" i="4"/>
  <c r="H6947" i="4" s="1"/>
  <c r="G6947" i="4" s="1"/>
  <c r="Q6947" i="4"/>
  <c r="N6950" i="3" s="1"/>
  <c r="Q304" i="4"/>
  <c r="N307" i="3" s="1"/>
  <c r="P304" i="4"/>
  <c r="H304" i="4" s="1"/>
  <c r="G304" i="4" s="1"/>
  <c r="Q330" i="4"/>
  <c r="N333" i="3" s="1"/>
  <c r="P330" i="4"/>
  <c r="H330" i="4" s="1"/>
  <c r="G330" i="4" s="1"/>
  <c r="Q1291" i="4"/>
  <c r="N1294" i="3" s="1"/>
  <c r="P1291" i="4"/>
  <c r="H1291" i="4" s="1"/>
  <c r="G1291" i="4" s="1"/>
  <c r="P1669" i="4"/>
  <c r="H1669" i="4" s="1"/>
  <c r="G1669" i="4" s="1"/>
  <c r="Q1669" i="4"/>
  <c r="N1672" i="3" s="1"/>
  <c r="P2053" i="4"/>
  <c r="H2053" i="4" s="1"/>
  <c r="G2053" i="4" s="1"/>
  <c r="Q2053" i="4"/>
  <c r="N2056" i="3" s="1"/>
  <c r="Q2409" i="4"/>
  <c r="N2412" i="3" s="1"/>
  <c r="P2409" i="4"/>
  <c r="H2409" i="4" s="1"/>
  <c r="G2409" i="4" s="1"/>
  <c r="Q2793" i="4"/>
  <c r="N2796" i="3" s="1"/>
  <c r="P2793" i="4"/>
  <c r="H2793" i="4" s="1"/>
  <c r="G2793" i="4" s="1"/>
  <c r="Q3106" i="4"/>
  <c r="N3109" i="3" s="1"/>
  <c r="P3106" i="4"/>
  <c r="H3106" i="4" s="1"/>
  <c r="G3106" i="4" s="1"/>
  <c r="Q4705" i="4"/>
  <c r="N4708" i="3" s="1"/>
  <c r="P4705" i="4"/>
  <c r="H4705" i="4" s="1"/>
  <c r="G4705" i="4" s="1"/>
  <c r="Q6063" i="4"/>
  <c r="N6066" i="3" s="1"/>
  <c r="P6063" i="4"/>
  <c r="H6063" i="4" s="1"/>
  <c r="G6063" i="4" s="1"/>
  <c r="P7208" i="4"/>
  <c r="H7208" i="4" s="1"/>
  <c r="G7208" i="4" s="1"/>
  <c r="Q7208" i="4"/>
  <c r="N7211" i="3" s="1"/>
  <c r="Q3139" i="4"/>
  <c r="N3142" i="3" s="1"/>
  <c r="P3139" i="4"/>
  <c r="H3139" i="4" s="1"/>
  <c r="G3139" i="4" s="1"/>
  <c r="Q4022" i="4"/>
  <c r="N4025" i="3" s="1"/>
  <c r="P4022" i="4"/>
  <c r="H4022" i="4" s="1"/>
  <c r="G4022" i="4" s="1"/>
  <c r="Q4910" i="4"/>
  <c r="N4913" i="3" s="1"/>
  <c r="P4910" i="4"/>
  <c r="H4910" i="4" s="1"/>
  <c r="G4910" i="4" s="1"/>
  <c r="Q5817" i="4"/>
  <c r="N5820" i="3" s="1"/>
  <c r="P5817" i="4"/>
  <c r="H5817" i="4" s="1"/>
  <c r="G5817" i="4" s="1"/>
  <c r="P6436" i="4"/>
  <c r="H6436" i="4" s="1"/>
  <c r="G6436" i="4" s="1"/>
  <c r="Q6436" i="4"/>
  <c r="N6439" i="3" s="1"/>
  <c r="P6992" i="4"/>
  <c r="H6992" i="4" s="1"/>
  <c r="G6992" i="4" s="1"/>
  <c r="Q6992" i="4"/>
  <c r="N6995" i="3" s="1"/>
  <c r="Q7999" i="4"/>
  <c r="N8002" i="3" s="1"/>
  <c r="P7999" i="4"/>
  <c r="H7999" i="4" s="1"/>
  <c r="G7999" i="4" s="1"/>
  <c r="Q8477" i="4"/>
  <c r="N8480" i="3" s="1"/>
  <c r="P8477" i="4"/>
  <c r="H8477" i="4" s="1"/>
  <c r="G8477" i="4" s="1"/>
  <c r="Q3770" i="4"/>
  <c r="N3773" i="3" s="1"/>
  <c r="P3770" i="4"/>
  <c r="H3770" i="4" s="1"/>
  <c r="G3770" i="4" s="1"/>
  <c r="Q4801" i="4"/>
  <c r="N4804" i="3" s="1"/>
  <c r="P4801" i="4"/>
  <c r="H4801" i="4" s="1"/>
  <c r="G4801" i="4" s="1"/>
  <c r="Q5511" i="4"/>
  <c r="N5514" i="3" s="1"/>
  <c r="P5511" i="4"/>
  <c r="H5511" i="4" s="1"/>
  <c r="G5511" i="4" s="1"/>
  <c r="Q6184" i="4"/>
  <c r="N6187" i="3" s="1"/>
  <c r="P6184" i="4"/>
  <c r="H6184" i="4" s="1"/>
  <c r="G6184" i="4" s="1"/>
  <c r="Q6775" i="4"/>
  <c r="N6778" i="3" s="1"/>
  <c r="P6775" i="4"/>
  <c r="H6775" i="4" s="1"/>
  <c r="G6775" i="4" s="1"/>
  <c r="Q7276" i="4"/>
  <c r="N7279" i="3" s="1"/>
  <c r="P7276" i="4"/>
  <c r="H7276" i="4" s="1"/>
  <c r="G7276" i="4" s="1"/>
  <c r="Q8118" i="4"/>
  <c r="N8121" i="3" s="1"/>
  <c r="P8118" i="4"/>
  <c r="H8118" i="4" s="1"/>
  <c r="G8118" i="4" s="1"/>
  <c r="Q4385" i="4"/>
  <c r="N4388" i="3" s="1"/>
  <c r="P4385" i="4"/>
  <c r="H4385" i="4" s="1"/>
  <c r="G4385" i="4" s="1"/>
  <c r="Q4977" i="4"/>
  <c r="N4980" i="3" s="1"/>
  <c r="P4977" i="4"/>
  <c r="H4977" i="4" s="1"/>
  <c r="G4977" i="4" s="1"/>
  <c r="Q5745" i="4"/>
  <c r="N5748" i="3" s="1"/>
  <c r="P5745" i="4"/>
  <c r="H5745" i="4" s="1"/>
  <c r="G5745" i="4" s="1"/>
  <c r="P6468" i="4"/>
  <c r="H6468" i="4" s="1"/>
  <c r="G6468" i="4" s="1"/>
  <c r="Q6468" i="4"/>
  <c r="N6471" i="3" s="1"/>
  <c r="P6841" i="4"/>
  <c r="H6841" i="4" s="1"/>
  <c r="G6841" i="4" s="1"/>
  <c r="Q6841" i="4"/>
  <c r="N6844" i="3" s="1"/>
  <c r="Q7198" i="4"/>
  <c r="N7201" i="3" s="1"/>
  <c r="P7198" i="4"/>
  <c r="H7198" i="4" s="1"/>
  <c r="G7198" i="4" s="1"/>
  <c r="Q8129" i="4"/>
  <c r="N8132" i="3" s="1"/>
  <c r="P8129" i="4"/>
  <c r="H8129" i="4" s="1"/>
  <c r="G8129" i="4" s="1"/>
  <c r="Q3926" i="4"/>
  <c r="N3929" i="3" s="1"/>
  <c r="P3926" i="4"/>
  <c r="H3926" i="4" s="1"/>
  <c r="G3926" i="4" s="1"/>
  <c r="Q4958" i="4"/>
  <c r="N4961" i="3" s="1"/>
  <c r="P4958" i="4"/>
  <c r="H4958" i="4" s="1"/>
  <c r="G4958" i="4" s="1"/>
  <c r="P5660" i="4"/>
  <c r="H5660" i="4" s="1"/>
  <c r="G5660" i="4" s="1"/>
  <c r="Q5660" i="4"/>
  <c r="N5663" i="3" s="1"/>
  <c r="Q6506" i="4"/>
  <c r="N6509" i="3" s="1"/>
  <c r="P6506" i="4"/>
  <c r="H6506" i="4" s="1"/>
  <c r="G6506" i="4" s="1"/>
  <c r="P6984" i="4"/>
  <c r="H6984" i="4" s="1"/>
  <c r="G6984" i="4" s="1"/>
  <c r="Q6984" i="4"/>
  <c r="N6987" i="3" s="1"/>
  <c r="P7179" i="4"/>
  <c r="H7179" i="4" s="1"/>
  <c r="G7179" i="4" s="1"/>
  <c r="Q7179" i="4"/>
  <c r="N7182" i="3" s="1"/>
  <c r="P7519" i="4"/>
  <c r="H7519" i="4" s="1"/>
  <c r="G7519" i="4" s="1"/>
  <c r="Q7519" i="4"/>
  <c r="N7522" i="3" s="1"/>
  <c r="P7738" i="4"/>
  <c r="H7738" i="4" s="1"/>
  <c r="G7738" i="4" s="1"/>
  <c r="Q7738" i="4"/>
  <c r="N7741" i="3" s="1"/>
  <c r="P8004" i="4"/>
  <c r="H8004" i="4" s="1"/>
  <c r="G8004" i="4" s="1"/>
  <c r="Q8004" i="4"/>
  <c r="N8007" i="3" s="1"/>
  <c r="Q8106" i="4"/>
  <c r="N8109" i="3" s="1"/>
  <c r="P8106" i="4"/>
  <c r="H8106" i="4" s="1"/>
  <c r="G8106" i="4" s="1"/>
  <c r="Q8743" i="4"/>
  <c r="N8746" i="3" s="1"/>
  <c r="P8743" i="4"/>
  <c r="H8743" i="4" s="1"/>
  <c r="G8743" i="4" s="1"/>
  <c r="Q5471" i="4"/>
  <c r="N5474" i="3" s="1"/>
  <c r="P5471" i="4"/>
  <c r="H5471" i="4" s="1"/>
  <c r="G5471" i="4" s="1"/>
  <c r="P8186" i="4"/>
  <c r="H8186" i="4" s="1"/>
  <c r="G8186" i="4" s="1"/>
  <c r="Q8186" i="4"/>
  <c r="N8189" i="3" s="1"/>
  <c r="Q8224" i="4"/>
  <c r="N8227" i="3" s="1"/>
  <c r="P8224" i="4"/>
  <c r="H8224" i="4" s="1"/>
  <c r="G8224" i="4" s="1"/>
  <c r="P7571" i="4"/>
  <c r="H7571" i="4" s="1"/>
  <c r="G7571" i="4" s="1"/>
  <c r="Q7571" i="4"/>
  <c r="N7574" i="3" s="1"/>
  <c r="P7220" i="4"/>
  <c r="H7220" i="4" s="1"/>
  <c r="G7220" i="4" s="1"/>
  <c r="Q7220" i="4"/>
  <c r="N7223" i="3" s="1"/>
  <c r="Q3273" i="4"/>
  <c r="N3276" i="3" s="1"/>
  <c r="P3273" i="4"/>
  <c r="H3273" i="4" s="1"/>
  <c r="G3273" i="4" s="1"/>
  <c r="Q7385" i="4"/>
  <c r="N7388" i="3" s="1"/>
  <c r="P7385" i="4"/>
  <c r="H7385" i="4" s="1"/>
  <c r="G7385" i="4" s="1"/>
  <c r="Q2906" i="4"/>
  <c r="N2909" i="3" s="1"/>
  <c r="P2906" i="4"/>
  <c r="H2906" i="4" s="1"/>
  <c r="G2906" i="4" s="1"/>
  <c r="Q1213" i="4"/>
  <c r="N1216" i="3" s="1"/>
  <c r="P1213" i="4"/>
  <c r="H1213" i="4" s="1"/>
  <c r="G1213" i="4" s="1"/>
  <c r="Q7970" i="4"/>
  <c r="N7973" i="3" s="1"/>
  <c r="P7970" i="4"/>
  <c r="H7970" i="4" s="1"/>
  <c r="G7970" i="4" s="1"/>
  <c r="P4728" i="4"/>
  <c r="H4728" i="4" s="1"/>
  <c r="G4728" i="4" s="1"/>
  <c r="Q4728" i="4"/>
  <c r="N4731" i="3" s="1"/>
  <c r="Q5102" i="4"/>
  <c r="N5105" i="3" s="1"/>
  <c r="P5102" i="4"/>
  <c r="H5102" i="4" s="1"/>
  <c r="G5102" i="4" s="1"/>
  <c r="Q992" i="4"/>
  <c r="N995" i="3" s="1"/>
  <c r="P992" i="4"/>
  <c r="H992" i="4" s="1"/>
  <c r="G992" i="4" s="1"/>
  <c r="Q5350" i="4"/>
  <c r="N5353" i="3" s="1"/>
  <c r="P5350" i="4"/>
  <c r="H5350" i="4" s="1"/>
  <c r="G5350" i="4" s="1"/>
  <c r="Q2564" i="4"/>
  <c r="N2567" i="3" s="1"/>
  <c r="P2564" i="4"/>
  <c r="H2564" i="4" s="1"/>
  <c r="G2564" i="4" s="1"/>
  <c r="Q8213" i="4"/>
  <c r="N8216" i="3" s="1"/>
  <c r="P8213" i="4"/>
  <c r="H8213" i="4" s="1"/>
  <c r="G8213" i="4" s="1"/>
  <c r="Q6053" i="4"/>
  <c r="N6056" i="3" s="1"/>
  <c r="P6053" i="4"/>
  <c r="H6053" i="4" s="1"/>
  <c r="G6053" i="4" s="1"/>
  <c r="Q6270" i="4"/>
  <c r="N6273" i="3" s="1"/>
  <c r="P6270" i="4"/>
  <c r="H6270" i="4" s="1"/>
  <c r="G6270" i="4" s="1"/>
  <c r="Q5685" i="4"/>
  <c r="N5688" i="3" s="1"/>
  <c r="P5685" i="4"/>
  <c r="H5685" i="4" s="1"/>
  <c r="G5685" i="4" s="1"/>
  <c r="Q6208" i="4"/>
  <c r="N6211" i="3" s="1"/>
  <c r="P6208" i="4"/>
  <c r="H6208" i="4" s="1"/>
  <c r="G6208" i="4" s="1"/>
  <c r="P5908" i="4"/>
  <c r="H5908" i="4" s="1"/>
  <c r="G5908" i="4" s="1"/>
  <c r="Q5908" i="4"/>
  <c r="P8540" i="4"/>
  <c r="H8540" i="4" s="1"/>
  <c r="G8540" i="4" s="1"/>
  <c r="Q8540" i="4"/>
  <c r="N8543" i="3" s="1"/>
  <c r="Q7380" i="4"/>
  <c r="N7383" i="3" s="1"/>
  <c r="P7380" i="4"/>
  <c r="H7380" i="4" s="1"/>
  <c r="G7380" i="4" s="1"/>
  <c r="Q5128" i="4"/>
  <c r="N5131" i="3" s="1"/>
  <c r="P5128" i="4"/>
  <c r="H5128" i="4" s="1"/>
  <c r="G5128" i="4" s="1"/>
  <c r="Q8467" i="4"/>
  <c r="N8470" i="3" s="1"/>
  <c r="P8467" i="4"/>
  <c r="H8467" i="4" s="1"/>
  <c r="G8467" i="4" s="1"/>
  <c r="Q4029" i="4"/>
  <c r="N4032" i="3" s="1"/>
  <c r="P4029" i="4"/>
  <c r="H4029" i="4" s="1"/>
  <c r="G4029" i="4" s="1"/>
  <c r="Q3340" i="4"/>
  <c r="N3343" i="3" s="1"/>
  <c r="P3340" i="4"/>
  <c r="H3340" i="4" s="1"/>
  <c r="G3340" i="4" s="1"/>
  <c r="Q6469" i="4"/>
  <c r="N6472" i="3" s="1"/>
  <c r="P6469" i="4"/>
  <c r="H6469" i="4" s="1"/>
  <c r="G6469" i="4" s="1"/>
  <c r="P4295" i="4"/>
  <c r="H4295" i="4" s="1"/>
  <c r="G4295" i="4" s="1"/>
  <c r="Q4295" i="4"/>
  <c r="N4298" i="3" s="1"/>
  <c r="Q1053" i="4"/>
  <c r="N1056" i="3" s="1"/>
  <c r="P1053" i="4"/>
  <c r="H1053" i="4" s="1"/>
  <c r="G1053" i="4" s="1"/>
  <c r="Q4308" i="4"/>
  <c r="N4311" i="3" s="1"/>
  <c r="P4308" i="4"/>
  <c r="H4308" i="4" s="1"/>
  <c r="G4308" i="4" s="1"/>
  <c r="Q6471" i="4"/>
  <c r="N6474" i="3" s="1"/>
  <c r="P6471" i="4"/>
  <c r="H6471" i="4" s="1"/>
  <c r="G6471" i="4" s="1"/>
  <c r="P4375" i="4"/>
  <c r="H4375" i="4" s="1"/>
  <c r="G4375" i="4" s="1"/>
  <c r="Q4375" i="4"/>
  <c r="N4378" i="3" s="1"/>
  <c r="Q5946" i="4"/>
  <c r="N5949" i="3" s="1"/>
  <c r="P5946" i="4"/>
  <c r="H5946" i="4" s="1"/>
  <c r="G5946" i="4" s="1"/>
  <c r="Q7268" i="4"/>
  <c r="N7271" i="3" s="1"/>
  <c r="P7268" i="4"/>
  <c r="H7268" i="4" s="1"/>
  <c r="G7268" i="4" s="1"/>
  <c r="P4742" i="4"/>
  <c r="H4742" i="4" s="1"/>
  <c r="G4742" i="4" s="1"/>
  <c r="Q4742" i="4"/>
  <c r="N4745" i="3" s="1"/>
  <c r="Q4017" i="4"/>
  <c r="N4020" i="3" s="1"/>
  <c r="P4017" i="4"/>
  <c r="H4017" i="4" s="1"/>
  <c r="G4017" i="4" s="1"/>
  <c r="Q459" i="4"/>
  <c r="P459" i="4"/>
  <c r="H459" i="4" s="1"/>
  <c r="G459" i="4" s="1"/>
  <c r="Q3658" i="4"/>
  <c r="N3661" i="3" s="1"/>
  <c r="P3658" i="4"/>
  <c r="H3658" i="4" s="1"/>
  <c r="G3658" i="4" s="1"/>
  <c r="Q7944" i="4"/>
  <c r="N7947" i="3" s="1"/>
  <c r="P7944" i="4"/>
  <c r="H7944" i="4" s="1"/>
  <c r="G7944" i="4" s="1"/>
  <c r="Q8597" i="4"/>
  <c r="N8600" i="3" s="1"/>
  <c r="P8597" i="4"/>
  <c r="H8597" i="4" s="1"/>
  <c r="G8597" i="4" s="1"/>
  <c r="Q3153" i="4"/>
  <c r="N3156" i="3" s="1"/>
  <c r="P3153" i="4"/>
  <c r="H3153" i="4" s="1"/>
  <c r="G3153" i="4" s="1"/>
  <c r="Q8301" i="4"/>
  <c r="N8304" i="3" s="1"/>
  <c r="P8301" i="4"/>
  <c r="H8301" i="4" s="1"/>
  <c r="G8301" i="4" s="1"/>
  <c r="Q755" i="4"/>
  <c r="N758" i="3" s="1"/>
  <c r="P755" i="4"/>
  <c r="H755" i="4" s="1"/>
  <c r="G755" i="4" s="1"/>
  <c r="Q8697" i="4"/>
  <c r="N8700" i="3" s="1"/>
  <c r="P8697" i="4"/>
  <c r="H8697" i="4" s="1"/>
  <c r="G8697" i="4" s="1"/>
  <c r="Q4389" i="4"/>
  <c r="N4392" i="3" s="1"/>
  <c r="P4389" i="4"/>
  <c r="H4389" i="4" s="1"/>
  <c r="G4389" i="4" s="1"/>
  <c r="Q8247" i="4"/>
  <c r="N8250" i="3" s="1"/>
  <c r="P8247" i="4"/>
  <c r="H8247" i="4" s="1"/>
  <c r="G8247" i="4" s="1"/>
  <c r="P6745" i="4"/>
  <c r="H6745" i="4" s="1"/>
  <c r="G6745" i="4" s="1"/>
  <c r="Q6745" i="4"/>
  <c r="N6748" i="3" s="1"/>
  <c r="P4702" i="4"/>
  <c r="H4702" i="4" s="1"/>
  <c r="G4702" i="4" s="1"/>
  <c r="Q4702" i="4"/>
  <c r="N4705" i="3" s="1"/>
  <c r="Q4645" i="4"/>
  <c r="P4645" i="4"/>
  <c r="H4645" i="4" s="1"/>
  <c r="G4645" i="4" s="1"/>
  <c r="P876" i="4"/>
  <c r="H876" i="4" s="1"/>
  <c r="G876" i="4" s="1"/>
  <c r="Q876" i="4"/>
  <c r="N879" i="3" s="1"/>
  <c r="P7663" i="4"/>
  <c r="H7663" i="4" s="1"/>
  <c r="G7663" i="4" s="1"/>
  <c r="Q7663" i="4"/>
  <c r="N7666" i="3" s="1"/>
  <c r="Q2586" i="4"/>
  <c r="N2589" i="3" s="1"/>
  <c r="P2586" i="4"/>
  <c r="H2586" i="4" s="1"/>
  <c r="G2586" i="4" s="1"/>
  <c r="Q297" i="4"/>
  <c r="N300" i="3" s="1"/>
  <c r="P297" i="4"/>
  <c r="H297" i="4" s="1"/>
  <c r="G297" i="4" s="1"/>
  <c r="Q8285" i="4"/>
  <c r="N8288" i="3" s="1"/>
  <c r="P8285" i="4"/>
  <c r="H8285" i="4" s="1"/>
  <c r="G8285" i="4" s="1"/>
  <c r="Q6727" i="4"/>
  <c r="N6730" i="3" s="1"/>
  <c r="P6727" i="4"/>
  <c r="H6727" i="4" s="1"/>
  <c r="G6727" i="4" s="1"/>
  <c r="P4503" i="4"/>
  <c r="H4503" i="4" s="1"/>
  <c r="G4503" i="4" s="1"/>
  <c r="Q4503" i="4"/>
  <c r="Q8426" i="4"/>
  <c r="N8429" i="3" s="1"/>
  <c r="P8426" i="4"/>
  <c r="H8426" i="4" s="1"/>
  <c r="G8426" i="4" s="1"/>
  <c r="Q2146" i="4"/>
  <c r="P2146" i="4"/>
  <c r="H2146" i="4" s="1"/>
  <c r="G2146" i="4" s="1"/>
  <c r="Q1640" i="4"/>
  <c r="N1643" i="3" s="1"/>
  <c r="P1640" i="4"/>
  <c r="H1640" i="4" s="1"/>
  <c r="G1640" i="4" s="1"/>
  <c r="Q1944" i="4"/>
  <c r="N1947" i="3" s="1"/>
  <c r="P1944" i="4"/>
  <c r="H1944" i="4" s="1"/>
  <c r="G1944" i="4" s="1"/>
  <c r="Q8079" i="4"/>
  <c r="N8082" i="3" s="1"/>
  <c r="P8079" i="4"/>
  <c r="H8079" i="4" s="1"/>
  <c r="G8079" i="4" s="1"/>
  <c r="Q833" i="4"/>
  <c r="N836" i="3" s="1"/>
  <c r="P833" i="4"/>
  <c r="H833" i="4" s="1"/>
  <c r="G833" i="4" s="1"/>
  <c r="Q7641" i="4"/>
  <c r="N7644" i="3" s="1"/>
  <c r="P7641" i="4"/>
  <c r="H7641" i="4" s="1"/>
  <c r="G7641" i="4" s="1"/>
  <c r="Q7850" i="4"/>
  <c r="N7853" i="3" s="1"/>
  <c r="P7850" i="4"/>
  <c r="H7850" i="4" s="1"/>
  <c r="G7850" i="4" s="1"/>
  <c r="Q7434" i="4"/>
  <c r="N7437" i="3" s="1"/>
  <c r="P7434" i="4"/>
  <c r="H7434" i="4" s="1"/>
  <c r="G7434" i="4" s="1"/>
  <c r="Q6764" i="4"/>
  <c r="N6767" i="3" s="1"/>
  <c r="P6764" i="4"/>
  <c r="H6764" i="4" s="1"/>
  <c r="G6764" i="4" s="1"/>
  <c r="Q4668" i="4"/>
  <c r="N4671" i="3" s="1"/>
  <c r="P4668" i="4"/>
  <c r="H4668" i="4" s="1"/>
  <c r="G4668" i="4" s="1"/>
  <c r="Q6171" i="4"/>
  <c r="N6174" i="3" s="1"/>
  <c r="P6171" i="4"/>
  <c r="H6171" i="4" s="1"/>
  <c r="G6171" i="4" s="1"/>
  <c r="Q6246" i="4"/>
  <c r="P6246" i="4"/>
  <c r="H6246" i="4" s="1"/>
  <c r="G6246" i="4" s="1"/>
  <c r="Q3938" i="4"/>
  <c r="N3941" i="3" s="1"/>
  <c r="P3938" i="4"/>
  <c r="H3938" i="4" s="1"/>
  <c r="G3938" i="4" s="1"/>
  <c r="Q3048" i="4"/>
  <c r="N3051" i="3" s="1"/>
  <c r="P3048" i="4"/>
  <c r="H3048" i="4" s="1"/>
  <c r="G3048" i="4" s="1"/>
  <c r="Q3156" i="4"/>
  <c r="N3159" i="3" s="1"/>
  <c r="P3156" i="4"/>
  <c r="H3156" i="4" s="1"/>
  <c r="G3156" i="4" s="1"/>
  <c r="Q6309" i="4"/>
  <c r="P6309" i="4"/>
  <c r="H6309" i="4" s="1"/>
  <c r="G6309" i="4" s="1"/>
  <c r="Q5592" i="4"/>
  <c r="N5595" i="3" s="1"/>
  <c r="P5592" i="4"/>
  <c r="H5592" i="4" s="1"/>
  <c r="G5592" i="4" s="1"/>
  <c r="P7888" i="4"/>
  <c r="H7888" i="4" s="1"/>
  <c r="G7888" i="4" s="1"/>
  <c r="Q7888" i="4"/>
  <c r="N7891" i="3" s="1"/>
  <c r="Q1858" i="4"/>
  <c r="N1861" i="3" s="1"/>
  <c r="P1858" i="4"/>
  <c r="H1858" i="4" s="1"/>
  <c r="G1858" i="4" s="1"/>
  <c r="Q3472" i="4"/>
  <c r="N3475" i="3" s="1"/>
  <c r="P3472" i="4"/>
  <c r="H3472" i="4" s="1"/>
  <c r="G3472" i="4" s="1"/>
  <c r="P7329" i="4"/>
  <c r="H7329" i="4" s="1"/>
  <c r="G7329" i="4" s="1"/>
  <c r="Q7329" i="4"/>
  <c r="N7332" i="3" s="1"/>
  <c r="Q7248" i="4"/>
  <c r="N7251" i="3" s="1"/>
  <c r="P7248" i="4"/>
  <c r="H7248" i="4" s="1"/>
  <c r="G7248" i="4" s="1"/>
  <c r="Q3297" i="4"/>
  <c r="N3300" i="3" s="1"/>
  <c r="P3297" i="4"/>
  <c r="H3297" i="4" s="1"/>
  <c r="G3297" i="4" s="1"/>
  <c r="P7183" i="4"/>
  <c r="H7183" i="4" s="1"/>
  <c r="G7183" i="4" s="1"/>
  <c r="Q7183" i="4"/>
  <c r="N7186" i="3" s="1"/>
  <c r="Q1087" i="4"/>
  <c r="N1090" i="3" s="1"/>
  <c r="P1087" i="4"/>
  <c r="H1087" i="4" s="1"/>
  <c r="G1087" i="4" s="1"/>
  <c r="P4117" i="4"/>
  <c r="H4117" i="4" s="1"/>
  <c r="G4117" i="4" s="1"/>
  <c r="Q4117" i="4"/>
  <c r="N4120" i="3" s="1"/>
  <c r="Q2650" i="4"/>
  <c r="N2653" i="3" s="1"/>
  <c r="P2650" i="4"/>
  <c r="H2650" i="4" s="1"/>
  <c r="G2650" i="4" s="1"/>
  <c r="Q2500" i="4"/>
  <c r="P2500" i="4"/>
  <c r="H2500" i="4" s="1"/>
  <c r="G2500" i="4" s="1"/>
  <c r="Q1011" i="4"/>
  <c r="N1014" i="3" s="1"/>
  <c r="P1011" i="4"/>
  <c r="H1011" i="4" s="1"/>
  <c r="G1011" i="4" s="1"/>
  <c r="Q8104" i="4"/>
  <c r="N8107" i="3" s="1"/>
  <c r="P8104" i="4"/>
  <c r="H8104" i="4" s="1"/>
  <c r="G8104" i="4" s="1"/>
  <c r="P7473" i="4"/>
  <c r="H7473" i="4" s="1"/>
  <c r="G7473" i="4" s="1"/>
  <c r="Q7473" i="4"/>
  <c r="Q6094" i="4"/>
  <c r="N6097" i="3" s="1"/>
  <c r="P6094" i="4"/>
  <c r="H6094" i="4" s="1"/>
  <c r="G6094" i="4" s="1"/>
  <c r="Q4740" i="4"/>
  <c r="N4743" i="3" s="1"/>
  <c r="P4740" i="4"/>
  <c r="H4740" i="4" s="1"/>
  <c r="G4740" i="4" s="1"/>
  <c r="Q5632" i="4"/>
  <c r="N5635" i="3" s="1"/>
  <c r="P5632" i="4"/>
  <c r="H5632" i="4" s="1"/>
  <c r="G5632" i="4" s="1"/>
  <c r="Q4218" i="4"/>
  <c r="N4221" i="3" s="1"/>
  <c r="P4218" i="4"/>
  <c r="H4218" i="4" s="1"/>
  <c r="G4218" i="4" s="1"/>
  <c r="Q3050" i="4"/>
  <c r="N3053" i="3" s="1"/>
  <c r="P3050" i="4"/>
  <c r="H3050" i="4" s="1"/>
  <c r="G3050" i="4" s="1"/>
  <c r="Q819" i="4"/>
  <c r="N822" i="3" s="1"/>
  <c r="P819" i="4"/>
  <c r="H819" i="4" s="1"/>
  <c r="G819" i="4" s="1"/>
  <c r="Q4145" i="4"/>
  <c r="N4148" i="3" s="1"/>
  <c r="P4145" i="4"/>
  <c r="H4145" i="4" s="1"/>
  <c r="G4145" i="4" s="1"/>
  <c r="Q8292" i="4"/>
  <c r="N8295" i="3" s="1"/>
  <c r="P8292" i="4"/>
  <c r="H8292" i="4" s="1"/>
  <c r="G8292" i="4" s="1"/>
  <c r="Q5472" i="4"/>
  <c r="N5475" i="3" s="1"/>
  <c r="P5472" i="4"/>
  <c r="H5472" i="4" s="1"/>
  <c r="G5472" i="4" s="1"/>
  <c r="Q2394" i="4"/>
  <c r="N2397" i="3" s="1"/>
  <c r="P2394" i="4"/>
  <c r="H2394" i="4" s="1"/>
  <c r="G2394" i="4" s="1"/>
  <c r="Q3002" i="4"/>
  <c r="N3005" i="3" s="1"/>
  <c r="P3002" i="4"/>
  <c r="H3002" i="4" s="1"/>
  <c r="G3002" i="4" s="1"/>
  <c r="Q7673" i="4"/>
  <c r="P7673" i="4"/>
  <c r="H7673" i="4" s="1"/>
  <c r="G7673" i="4" s="1"/>
  <c r="Q8358" i="4"/>
  <c r="N8361" i="3" s="1"/>
  <c r="P8358" i="4"/>
  <c r="H8358" i="4" s="1"/>
  <c r="G8358" i="4" s="1"/>
  <c r="P4012" i="4"/>
  <c r="H4012" i="4" s="1"/>
  <c r="G4012" i="4" s="1"/>
  <c r="Q4012" i="4"/>
  <c r="N4015" i="3" s="1"/>
  <c r="Q1778" i="4"/>
  <c r="N1781" i="3" s="1"/>
  <c r="P1778" i="4"/>
  <c r="H1778" i="4" s="1"/>
  <c r="G1778" i="4" s="1"/>
  <c r="P3643" i="4"/>
  <c r="H3643" i="4" s="1"/>
  <c r="G3643" i="4" s="1"/>
  <c r="Q3643" i="4"/>
  <c r="Q661" i="4"/>
  <c r="P661" i="4"/>
  <c r="H661" i="4" s="1"/>
  <c r="G661" i="4" s="1"/>
  <c r="Q8600" i="4"/>
  <c r="N8603" i="3" s="1"/>
  <c r="P8600" i="4"/>
  <c r="H8600" i="4" s="1"/>
  <c r="G8600" i="4" s="1"/>
  <c r="Q3428" i="4"/>
  <c r="N3431" i="3" s="1"/>
  <c r="P3428" i="4"/>
  <c r="H3428" i="4" s="1"/>
  <c r="G3428" i="4" s="1"/>
  <c r="Q2882" i="4"/>
  <c r="N2885" i="3" s="1"/>
  <c r="P2882" i="4"/>
  <c r="H2882" i="4" s="1"/>
  <c r="G2882" i="4" s="1"/>
  <c r="Q8404" i="4"/>
  <c r="N8407" i="3" s="1"/>
  <c r="P8404" i="4"/>
  <c r="H8404" i="4" s="1"/>
  <c r="G8404" i="4" s="1"/>
  <c r="P7475" i="4"/>
  <c r="H7475" i="4" s="1"/>
  <c r="G7475" i="4" s="1"/>
  <c r="Q7475" i="4"/>
  <c r="N7478" i="3" s="1"/>
  <c r="Q6227" i="4"/>
  <c r="N6230" i="3" s="1"/>
  <c r="P6227" i="4"/>
  <c r="H6227" i="4" s="1"/>
  <c r="G6227" i="4" s="1"/>
  <c r="P4658" i="4"/>
  <c r="H4658" i="4" s="1"/>
  <c r="G4658" i="4" s="1"/>
  <c r="Q4658" i="4"/>
  <c r="N4661" i="3" s="1"/>
  <c r="P5106" i="4"/>
  <c r="H5106" i="4" s="1"/>
  <c r="G5106" i="4" s="1"/>
  <c r="Q5106" i="4"/>
  <c r="N5109" i="3" s="1"/>
  <c r="P4584" i="4"/>
  <c r="H4584" i="4" s="1"/>
  <c r="G4584" i="4" s="1"/>
  <c r="Q4584" i="4"/>
  <c r="N4587" i="3" s="1"/>
  <c r="Q3331" i="4"/>
  <c r="N3334" i="3" s="1"/>
  <c r="P3331" i="4"/>
  <c r="H3331" i="4" s="1"/>
  <c r="G3331" i="4" s="1"/>
  <c r="P1052" i="4"/>
  <c r="H1052" i="4" s="1"/>
  <c r="G1052" i="4" s="1"/>
  <c r="Q1052" i="4"/>
  <c r="N1055" i="3" s="1"/>
  <c r="Q4304" i="4"/>
  <c r="P4304" i="4"/>
  <c r="H4304" i="4" s="1"/>
  <c r="G4304" i="4" s="1"/>
  <c r="P6492" i="4"/>
  <c r="H6492" i="4" s="1"/>
  <c r="G6492" i="4" s="1"/>
  <c r="Q6492" i="4"/>
  <c r="N6495" i="3" s="1"/>
  <c r="Q5240" i="4"/>
  <c r="N5243" i="3" s="1"/>
  <c r="P5240" i="4"/>
  <c r="H5240" i="4" s="1"/>
  <c r="G5240" i="4" s="1"/>
  <c r="Q4253" i="4"/>
  <c r="N4256" i="3" s="1"/>
  <c r="P4253" i="4"/>
  <c r="H4253" i="4" s="1"/>
  <c r="G4253" i="4" s="1"/>
  <c r="P3739" i="4"/>
  <c r="H3739" i="4" s="1"/>
  <c r="G3739" i="4" s="1"/>
  <c r="Q3739" i="4"/>
  <c r="N3742" i="3" s="1"/>
  <c r="Q4277" i="4"/>
  <c r="N4280" i="3" s="1"/>
  <c r="P4277" i="4"/>
  <c r="H4277" i="4" s="1"/>
  <c r="G4277" i="4" s="1"/>
  <c r="Q2992" i="4"/>
  <c r="N2995" i="3" s="1"/>
  <c r="P2992" i="4"/>
  <c r="H2992" i="4" s="1"/>
  <c r="G2992" i="4" s="1"/>
  <c r="Q2030" i="4"/>
  <c r="N2033" i="3" s="1"/>
  <c r="P2030" i="4"/>
  <c r="H2030" i="4" s="1"/>
  <c r="G2030" i="4" s="1"/>
  <c r="Q1618" i="4"/>
  <c r="N1621" i="3" s="1"/>
  <c r="P1618" i="4"/>
  <c r="H1618" i="4" s="1"/>
  <c r="G1618" i="4" s="1"/>
  <c r="Q973" i="4"/>
  <c r="N976" i="3" s="1"/>
  <c r="P973" i="4"/>
  <c r="H973" i="4" s="1"/>
  <c r="G973" i="4" s="1"/>
  <c r="Q4085" i="4"/>
  <c r="N4088" i="3" s="1"/>
  <c r="P4085" i="4"/>
  <c r="H4085" i="4" s="1"/>
  <c r="G4085" i="4" s="1"/>
  <c r="Q519" i="4"/>
  <c r="N522" i="3" s="1"/>
  <c r="P519" i="4"/>
  <c r="H519" i="4" s="1"/>
  <c r="G519" i="4" s="1"/>
  <c r="Q6557" i="4"/>
  <c r="P6557" i="4"/>
  <c r="H6557" i="4" s="1"/>
  <c r="G6557" i="4" s="1"/>
  <c r="Q1171" i="4"/>
  <c r="N1174" i="3" s="1"/>
  <c r="P1171" i="4"/>
  <c r="H1171" i="4" s="1"/>
  <c r="G1171" i="4" s="1"/>
  <c r="Q8347" i="4"/>
  <c r="N8350" i="3" s="1"/>
  <c r="P8347" i="4"/>
  <c r="H8347" i="4" s="1"/>
  <c r="G8347" i="4" s="1"/>
  <c r="P7503" i="4"/>
  <c r="H7503" i="4" s="1"/>
  <c r="G7503" i="4" s="1"/>
  <c r="Q7503" i="4"/>
  <c r="Q7330" i="4"/>
  <c r="N7333" i="3" s="1"/>
  <c r="P7330" i="4"/>
  <c r="H7330" i="4" s="1"/>
  <c r="G7330" i="4" s="1"/>
  <c r="Q4768" i="4"/>
  <c r="N4771" i="3" s="1"/>
  <c r="P4768" i="4"/>
  <c r="H4768" i="4" s="1"/>
  <c r="G4768" i="4" s="1"/>
  <c r="Q5056" i="4"/>
  <c r="N5059" i="3" s="1"/>
  <c r="P5056" i="4"/>
  <c r="H5056" i="4" s="1"/>
  <c r="G5056" i="4" s="1"/>
  <c r="Q4492" i="4"/>
  <c r="N4495" i="3" s="1"/>
  <c r="P4492" i="4"/>
  <c r="H4492" i="4" s="1"/>
  <c r="G4492" i="4" s="1"/>
  <c r="Q4805" i="4"/>
  <c r="N4808" i="3" s="1"/>
  <c r="P4805" i="4"/>
  <c r="H4805" i="4" s="1"/>
  <c r="G4805" i="4" s="1"/>
  <c r="Q683" i="4"/>
  <c r="N686" i="3" s="1"/>
  <c r="P683" i="4"/>
  <c r="H683" i="4" s="1"/>
  <c r="G683" i="4" s="1"/>
  <c r="P1172" i="4"/>
  <c r="H1172" i="4" s="1"/>
  <c r="G1172" i="4" s="1"/>
  <c r="Q1172" i="4"/>
  <c r="N1175" i="3" s="1"/>
  <c r="P4282" i="4"/>
  <c r="H4282" i="4" s="1"/>
  <c r="G4282" i="4" s="1"/>
  <c r="Q4282" i="4"/>
  <c r="N4285" i="3" s="1"/>
  <c r="Q3577" i="4"/>
  <c r="P3577" i="4"/>
  <c r="H3577" i="4" s="1"/>
  <c r="G3577" i="4" s="1"/>
  <c r="P4771" i="4"/>
  <c r="H4771" i="4" s="1"/>
  <c r="G4771" i="4" s="1"/>
  <c r="Q4771" i="4"/>
  <c r="N4774" i="3" s="1"/>
  <c r="P7928" i="4"/>
  <c r="H7928" i="4" s="1"/>
  <c r="G7928" i="4" s="1"/>
  <c r="Q7928" i="4"/>
  <c r="N7931" i="3" s="1"/>
  <c r="Q1954" i="4"/>
  <c r="N1957" i="3" s="1"/>
  <c r="P1954" i="4"/>
  <c r="H1954" i="4" s="1"/>
  <c r="G1954" i="4" s="1"/>
  <c r="Q1432" i="4"/>
  <c r="N1435" i="3" s="1"/>
  <c r="P1432" i="4"/>
  <c r="H1432" i="4" s="1"/>
  <c r="G1432" i="4" s="1"/>
  <c r="Q1760" i="4"/>
  <c r="N1763" i="3" s="1"/>
  <c r="P1760" i="4"/>
  <c r="H1760" i="4" s="1"/>
  <c r="G1760" i="4" s="1"/>
  <c r="Q5260" i="4"/>
  <c r="N5263" i="3" s="1"/>
  <c r="P5260" i="4"/>
  <c r="H5260" i="4" s="1"/>
  <c r="G5260" i="4" s="1"/>
  <c r="Q201" i="4"/>
  <c r="N204" i="3" s="1"/>
  <c r="P201" i="4"/>
  <c r="H201" i="4" s="1"/>
  <c r="G201" i="4" s="1"/>
  <c r="Q2962" i="4"/>
  <c r="N2965" i="3" s="1"/>
  <c r="P2962" i="4"/>
  <c r="H2962" i="4" s="1"/>
  <c r="G2962" i="4" s="1"/>
  <c r="Q4532" i="4"/>
  <c r="N4535" i="3" s="1"/>
  <c r="P4532" i="4"/>
  <c r="H4532" i="4" s="1"/>
  <c r="G4532" i="4" s="1"/>
  <c r="Q5143" i="4"/>
  <c r="N5146" i="3" s="1"/>
  <c r="P5143" i="4"/>
  <c r="H5143" i="4" s="1"/>
  <c r="G5143" i="4" s="1"/>
  <c r="Q3961" i="4"/>
  <c r="N3964" i="3" s="1"/>
  <c r="P3961" i="4"/>
  <c r="H3961" i="4" s="1"/>
  <c r="G3961" i="4" s="1"/>
  <c r="Q3773" i="4"/>
  <c r="N3776" i="3" s="1"/>
  <c r="P3773" i="4"/>
  <c r="H3773" i="4" s="1"/>
  <c r="G3773" i="4" s="1"/>
  <c r="Q3359" i="4"/>
  <c r="N3362" i="3" s="1"/>
  <c r="P3359" i="4"/>
  <c r="H3359" i="4" s="1"/>
  <c r="G3359" i="4" s="1"/>
  <c r="Q50" i="4"/>
  <c r="N53" i="3" s="1"/>
  <c r="P50" i="4"/>
  <c r="H50" i="4" s="1"/>
  <c r="G50" i="4" s="1"/>
  <c r="P700" i="4"/>
  <c r="H700" i="4" s="1"/>
  <c r="G700" i="4" s="1"/>
  <c r="Q700" i="4"/>
  <c r="P7232" i="4"/>
  <c r="H7232" i="4" s="1"/>
  <c r="G7232" i="4" s="1"/>
  <c r="Q7232" i="4"/>
  <c r="N7235" i="3" s="1"/>
  <c r="P4115" i="4"/>
  <c r="H4115" i="4" s="1"/>
  <c r="G4115" i="4" s="1"/>
  <c r="Q4115" i="4"/>
  <c r="N4118" i="3" s="1"/>
  <c r="Q6515" i="4"/>
  <c r="N6518" i="3" s="1"/>
  <c r="P6515" i="4"/>
  <c r="H6515" i="4" s="1"/>
  <c r="G6515" i="4" s="1"/>
  <c r="P8035" i="4"/>
  <c r="H8035" i="4" s="1"/>
  <c r="G8035" i="4" s="1"/>
  <c r="Q8035" i="4"/>
  <c r="P4298" i="4"/>
  <c r="H4298" i="4" s="1"/>
  <c r="G4298" i="4" s="1"/>
  <c r="Q4298" i="4"/>
  <c r="Q6010" i="4"/>
  <c r="N6013" i="3" s="1"/>
  <c r="P6010" i="4"/>
  <c r="H6010" i="4" s="1"/>
  <c r="G6010" i="4" s="1"/>
  <c r="P7720" i="4"/>
  <c r="H7720" i="4" s="1"/>
  <c r="G7720" i="4" s="1"/>
  <c r="Q7720" i="4"/>
  <c r="N7723" i="3" s="1"/>
  <c r="Q695" i="4"/>
  <c r="N698" i="3" s="1"/>
  <c r="P695" i="4"/>
  <c r="H695" i="4" s="1"/>
  <c r="G695" i="4" s="1"/>
  <c r="Q6303" i="4"/>
  <c r="N6306" i="3" s="1"/>
  <c r="P6303" i="4"/>
  <c r="H6303" i="4" s="1"/>
  <c r="G6303" i="4" s="1"/>
  <c r="Q3362" i="4"/>
  <c r="N3365" i="3" s="1"/>
  <c r="P3362" i="4"/>
  <c r="H3362" i="4" s="1"/>
  <c r="G3362" i="4" s="1"/>
  <c r="Q7286" i="4"/>
  <c r="N7289" i="3" s="1"/>
  <c r="P7286" i="4"/>
  <c r="H7286" i="4" s="1"/>
  <c r="G7286" i="4" s="1"/>
  <c r="P5282" i="4"/>
  <c r="H5282" i="4" s="1"/>
  <c r="G5282" i="4" s="1"/>
  <c r="Q5282" i="4"/>
  <c r="Q8527" i="4"/>
  <c r="P8527" i="4"/>
  <c r="H8527" i="4" s="1"/>
  <c r="G8527" i="4" s="1"/>
  <c r="Q6161" i="4"/>
  <c r="N6164" i="3" s="1"/>
  <c r="P6161" i="4"/>
  <c r="H6161" i="4" s="1"/>
  <c r="G6161" i="4" s="1"/>
  <c r="Q79" i="4"/>
  <c r="N82" i="3" s="1"/>
  <c r="P79" i="4"/>
  <c r="H79" i="4" s="1"/>
  <c r="G79" i="4" s="1"/>
  <c r="P3485" i="4"/>
  <c r="H3485" i="4" s="1"/>
  <c r="G3485" i="4" s="1"/>
  <c r="Q3485" i="4"/>
  <c r="P6750" i="4"/>
  <c r="H6750" i="4" s="1"/>
  <c r="G6750" i="4" s="1"/>
  <c r="Q6750" i="4"/>
  <c r="N6753" i="3" s="1"/>
  <c r="P4735" i="4"/>
  <c r="H4735" i="4" s="1"/>
  <c r="G4735" i="4" s="1"/>
  <c r="Q4735" i="4"/>
  <c r="N4738" i="3" s="1"/>
  <c r="Q1516" i="4"/>
  <c r="N1519" i="3" s="1"/>
  <c r="P1516" i="4"/>
  <c r="H1516" i="4" s="1"/>
  <c r="G1516" i="4" s="1"/>
  <c r="Q1201" i="4"/>
  <c r="N1204" i="3" s="1"/>
  <c r="P1201" i="4"/>
  <c r="H1201" i="4" s="1"/>
  <c r="G1201" i="4" s="1"/>
  <c r="Q2154" i="4"/>
  <c r="N2157" i="3" s="1"/>
  <c r="P2154" i="4"/>
  <c r="H2154" i="4" s="1"/>
  <c r="G2154" i="4" s="1"/>
  <c r="Q4813" i="4"/>
  <c r="N4816" i="3" s="1"/>
  <c r="P4813" i="4"/>
  <c r="H4813" i="4" s="1"/>
  <c r="G4813" i="4" s="1"/>
  <c r="Q3809" i="4"/>
  <c r="N3812" i="3" s="1"/>
  <c r="P3809" i="4"/>
  <c r="H3809" i="4" s="1"/>
  <c r="G3809" i="4" s="1"/>
  <c r="P3824" i="4"/>
  <c r="H3824" i="4" s="1"/>
  <c r="G3824" i="4" s="1"/>
  <c r="Q3824" i="4"/>
  <c r="Q3233" i="4"/>
  <c r="N3236" i="3" s="1"/>
  <c r="P3233" i="4"/>
  <c r="H3233" i="4" s="1"/>
  <c r="G3233" i="4" s="1"/>
  <c r="Q626" i="4"/>
  <c r="N629" i="3" s="1"/>
  <c r="P626" i="4"/>
  <c r="H626" i="4" s="1"/>
  <c r="G626" i="4" s="1"/>
  <c r="Q59" i="4"/>
  <c r="N62" i="3" s="1"/>
  <c r="P59" i="4"/>
  <c r="H59" i="4" s="1"/>
  <c r="G59" i="4" s="1"/>
  <c r="Q8116" i="4"/>
  <c r="N8119" i="3" s="1"/>
  <c r="P8116" i="4"/>
  <c r="H8116" i="4" s="1"/>
  <c r="G8116" i="4" s="1"/>
  <c r="P4374" i="4"/>
  <c r="H4374" i="4" s="1"/>
  <c r="G4374" i="4" s="1"/>
  <c r="Q4374" i="4"/>
  <c r="N4377" i="3" s="1"/>
  <c r="Q7297" i="4"/>
  <c r="N7300" i="3" s="1"/>
  <c r="P7297" i="4"/>
  <c r="H7297" i="4" s="1"/>
  <c r="G7297" i="4" s="1"/>
  <c r="P3559" i="4"/>
  <c r="H3559" i="4" s="1"/>
  <c r="G3559" i="4" s="1"/>
  <c r="Q3559" i="4"/>
  <c r="N3562" i="3" s="1"/>
  <c r="Q5938" i="4"/>
  <c r="N5941" i="3" s="1"/>
  <c r="P5938" i="4"/>
  <c r="H5938" i="4" s="1"/>
  <c r="G5938" i="4" s="1"/>
  <c r="Q6934" i="4"/>
  <c r="P6934" i="4"/>
  <c r="H6934" i="4" s="1"/>
  <c r="G6934" i="4" s="1"/>
  <c r="Q7827" i="4"/>
  <c r="N7830" i="3" s="1"/>
  <c r="P7827" i="4"/>
  <c r="H7827" i="4" s="1"/>
  <c r="G7827" i="4" s="1"/>
  <c r="Q2352" i="4"/>
  <c r="N2355" i="3" s="1"/>
  <c r="P2352" i="4"/>
  <c r="H2352" i="4" s="1"/>
  <c r="G2352" i="4" s="1"/>
  <c r="Q623" i="4"/>
  <c r="P623" i="4"/>
  <c r="H623" i="4" s="1"/>
  <c r="G623" i="4" s="1"/>
  <c r="Q3562" i="4"/>
  <c r="P3562" i="4"/>
  <c r="H3562" i="4" s="1"/>
  <c r="G3562" i="4" s="1"/>
  <c r="Q2284" i="4"/>
  <c r="N2287" i="3" s="1"/>
  <c r="P2284" i="4"/>
  <c r="H2284" i="4" s="1"/>
  <c r="G2284" i="4" s="1"/>
  <c r="Q8005" i="4"/>
  <c r="N8008" i="3" s="1"/>
  <c r="P8005" i="4"/>
  <c r="H8005" i="4" s="1"/>
  <c r="G8005" i="4" s="1"/>
  <c r="Q1812" i="4"/>
  <c r="N1815" i="3" s="1"/>
  <c r="P1812" i="4"/>
  <c r="H1812" i="4" s="1"/>
  <c r="G1812" i="4" s="1"/>
  <c r="Q6611" i="4"/>
  <c r="P6611" i="4"/>
  <c r="H6611" i="4" s="1"/>
  <c r="G6611" i="4" s="1"/>
  <c r="Q770" i="4"/>
  <c r="N773" i="3" s="1"/>
  <c r="P770" i="4"/>
  <c r="H770" i="4" s="1"/>
  <c r="G770" i="4" s="1"/>
  <c r="Q3071" i="4"/>
  <c r="N3074" i="3" s="1"/>
  <c r="P3071" i="4"/>
  <c r="H3071" i="4" s="1"/>
  <c r="G3071" i="4" s="1"/>
  <c r="P1348" i="4"/>
  <c r="H1348" i="4" s="1"/>
  <c r="G1348" i="4" s="1"/>
  <c r="Q1348" i="4"/>
  <c r="Q509" i="4"/>
  <c r="N512" i="3" s="1"/>
  <c r="P509" i="4"/>
  <c r="H509" i="4" s="1"/>
  <c r="G509" i="4" s="1"/>
  <c r="Q2840" i="4"/>
  <c r="N2843" i="3" s="1"/>
  <c r="P2840" i="4"/>
  <c r="H2840" i="4" s="1"/>
  <c r="G2840" i="4" s="1"/>
  <c r="Q1129" i="4"/>
  <c r="N1132" i="3" s="1"/>
  <c r="P1129" i="4"/>
  <c r="H1129" i="4" s="1"/>
  <c r="G1129" i="4" s="1"/>
  <c r="Q225" i="4"/>
  <c r="N228" i="3" s="1"/>
  <c r="P225" i="4"/>
  <c r="H225" i="4" s="1"/>
  <c r="G225" i="4" s="1"/>
  <c r="P4552" i="4"/>
  <c r="H4552" i="4" s="1"/>
  <c r="G4552" i="4" s="1"/>
  <c r="Q4552" i="4"/>
  <c r="N4555" i="3" s="1"/>
  <c r="P4156" i="4"/>
  <c r="H4156" i="4" s="1"/>
  <c r="G4156" i="4" s="1"/>
  <c r="Q4156" i="4"/>
  <c r="N4159" i="3" s="1"/>
  <c r="Q3046" i="4"/>
  <c r="N3049" i="3" s="1"/>
  <c r="P3046" i="4"/>
  <c r="H3046" i="4" s="1"/>
  <c r="G3046" i="4" s="1"/>
  <c r="Q883" i="4"/>
  <c r="P883" i="4"/>
  <c r="H883" i="4" s="1"/>
  <c r="G883" i="4" s="1"/>
  <c r="Q3070" i="4"/>
  <c r="N3073" i="3" s="1"/>
  <c r="P3070" i="4"/>
  <c r="H3070" i="4" s="1"/>
  <c r="G3070" i="4" s="1"/>
  <c r="Q3411" i="4"/>
  <c r="N3414" i="3" s="1"/>
  <c r="P3411" i="4"/>
  <c r="H3411" i="4" s="1"/>
  <c r="G3411" i="4" s="1"/>
  <c r="Q8636" i="4"/>
  <c r="N8639" i="3" s="1"/>
  <c r="P8636" i="4"/>
  <c r="H8636" i="4" s="1"/>
  <c r="G8636" i="4" s="1"/>
  <c r="Q5152" i="4"/>
  <c r="N5155" i="3" s="1"/>
  <c r="P5152" i="4"/>
  <c r="H5152" i="4" s="1"/>
  <c r="G5152" i="4" s="1"/>
  <c r="Q6816" i="4"/>
  <c r="N6819" i="3" s="1"/>
  <c r="P6816" i="4"/>
  <c r="H6816" i="4" s="1"/>
  <c r="G6816" i="4" s="1"/>
  <c r="Q8746" i="4"/>
  <c r="N8749" i="3" s="1"/>
  <c r="P8746" i="4"/>
  <c r="H8746" i="4" s="1"/>
  <c r="G8746" i="4" s="1"/>
  <c r="Q5334" i="4"/>
  <c r="N5337" i="3" s="1"/>
  <c r="P5334" i="4"/>
  <c r="H5334" i="4" s="1"/>
  <c r="G5334" i="4" s="1"/>
  <c r="Q6357" i="4"/>
  <c r="N6360" i="3" s="1"/>
  <c r="P6357" i="4"/>
  <c r="H6357" i="4" s="1"/>
  <c r="G6357" i="4" s="1"/>
  <c r="Q3204" i="4"/>
  <c r="N3207" i="3" s="1"/>
  <c r="P3204" i="4"/>
  <c r="H3204" i="4" s="1"/>
  <c r="G3204" i="4" s="1"/>
  <c r="Q1524" i="4"/>
  <c r="N1527" i="3" s="1"/>
  <c r="P1524" i="4"/>
  <c r="H1524" i="4" s="1"/>
  <c r="G1524" i="4" s="1"/>
  <c r="Q6341" i="4"/>
  <c r="N6344" i="3" s="1"/>
  <c r="P6341" i="4"/>
  <c r="H6341" i="4" s="1"/>
  <c r="G6341" i="4" s="1"/>
  <c r="Q1674" i="4"/>
  <c r="P1674" i="4"/>
  <c r="H1674" i="4" s="1"/>
  <c r="G1674" i="4" s="1"/>
  <c r="Q6949" i="4"/>
  <c r="N6952" i="3" s="1"/>
  <c r="P6949" i="4"/>
  <c r="H6949" i="4" s="1"/>
  <c r="G6949" i="4" s="1"/>
  <c r="Q711" i="4"/>
  <c r="N714" i="3" s="1"/>
  <c r="P711" i="4"/>
  <c r="H711" i="4" s="1"/>
  <c r="G711" i="4" s="1"/>
  <c r="P7367" i="4"/>
  <c r="H7367" i="4" s="1"/>
  <c r="G7367" i="4" s="1"/>
  <c r="Q7367" i="4"/>
  <c r="N7370" i="3" s="1"/>
  <c r="Q1480" i="4"/>
  <c r="P1480" i="4"/>
  <c r="H1480" i="4" s="1"/>
  <c r="G1480" i="4" s="1"/>
  <c r="P3389" i="4"/>
  <c r="H3389" i="4" s="1"/>
  <c r="G3389" i="4" s="1"/>
  <c r="Q3389" i="4"/>
  <c r="N3392" i="3" s="1"/>
  <c r="P4899" i="4"/>
  <c r="H4899" i="4" s="1"/>
  <c r="G4899" i="4" s="1"/>
  <c r="Q4899" i="4"/>
  <c r="N4902" i="3" s="1"/>
  <c r="Q2408" i="4"/>
  <c r="N2411" i="3" s="1"/>
  <c r="P2408" i="4"/>
  <c r="H2408" i="4" s="1"/>
  <c r="G2408" i="4" s="1"/>
  <c r="Q6321" i="4"/>
  <c r="P6321" i="4"/>
  <c r="H6321" i="4" s="1"/>
  <c r="G6321" i="4" s="1"/>
  <c r="Q1159" i="4"/>
  <c r="N1162" i="3" s="1"/>
  <c r="P1159" i="4"/>
  <c r="H1159" i="4" s="1"/>
  <c r="G1159" i="4" s="1"/>
  <c r="Q2358" i="4"/>
  <c r="N2361" i="3" s="1"/>
  <c r="P2358" i="4"/>
  <c r="H2358" i="4" s="1"/>
  <c r="G2358" i="4" s="1"/>
  <c r="P4160" i="4"/>
  <c r="H4160" i="4" s="1"/>
  <c r="G4160" i="4" s="1"/>
  <c r="Q4160" i="4"/>
  <c r="N4163" i="3" s="1"/>
  <c r="Q3945" i="4"/>
  <c r="N3948" i="3" s="1"/>
  <c r="P3945" i="4"/>
  <c r="H3945" i="4" s="1"/>
  <c r="G3945" i="4" s="1"/>
  <c r="P7429" i="4"/>
  <c r="H7429" i="4" s="1"/>
  <c r="G7429" i="4" s="1"/>
  <c r="Q7429" i="4"/>
  <c r="N7432" i="3" s="1"/>
  <c r="P3695" i="4"/>
  <c r="H3695" i="4" s="1"/>
  <c r="G3695" i="4" s="1"/>
  <c r="Q3695" i="4"/>
  <c r="N3698" i="3" s="1"/>
  <c r="Q1026" i="4"/>
  <c r="N1029" i="3" s="1"/>
  <c r="P1026" i="4"/>
  <c r="H1026" i="4" s="1"/>
  <c r="G1026" i="4" s="1"/>
  <c r="P484" i="4"/>
  <c r="H484" i="4" s="1"/>
  <c r="G484" i="4" s="1"/>
  <c r="Q484" i="4"/>
  <c r="N487" i="3" s="1"/>
  <c r="Q7691" i="4"/>
  <c r="N7694" i="3" s="1"/>
  <c r="P7691" i="4"/>
  <c r="H7691" i="4" s="1"/>
  <c r="G7691" i="4" s="1"/>
  <c r="P4591" i="4"/>
  <c r="H4591" i="4" s="1"/>
  <c r="G4591" i="4" s="1"/>
  <c r="Q4591" i="4"/>
  <c r="N4594" i="3" s="1"/>
  <c r="Q7650" i="4"/>
  <c r="N7653" i="3" s="1"/>
  <c r="P7650" i="4"/>
  <c r="H7650" i="4" s="1"/>
  <c r="G7650" i="4" s="1"/>
  <c r="P3811" i="4"/>
  <c r="H3811" i="4" s="1"/>
  <c r="G3811" i="4" s="1"/>
  <c r="Q3811" i="4"/>
  <c r="N3814" i="3" s="1"/>
  <c r="Q6231" i="4"/>
  <c r="N6234" i="3" s="1"/>
  <c r="P6231" i="4"/>
  <c r="H6231" i="4" s="1"/>
  <c r="G6231" i="4" s="1"/>
  <c r="P6212" i="4"/>
  <c r="H6212" i="4" s="1"/>
  <c r="G6212" i="4" s="1"/>
  <c r="Q6212" i="4"/>
  <c r="N6215" i="3" s="1"/>
  <c r="Q2044" i="4"/>
  <c r="N2047" i="3" s="1"/>
  <c r="P2044" i="4"/>
  <c r="H2044" i="4" s="1"/>
  <c r="G2044" i="4" s="1"/>
  <c r="Q73" i="4"/>
  <c r="P73" i="4"/>
  <c r="H73" i="4" s="1"/>
  <c r="G73" i="4" s="1"/>
  <c r="Q3558" i="4"/>
  <c r="N3561" i="3" s="1"/>
  <c r="P3558" i="4"/>
  <c r="H3558" i="4" s="1"/>
  <c r="G3558" i="4" s="1"/>
  <c r="Q2272" i="4"/>
  <c r="N2275" i="3" s="1"/>
  <c r="P2272" i="4"/>
  <c r="H2272" i="4" s="1"/>
  <c r="G2272" i="4" s="1"/>
  <c r="Q8624" i="4"/>
  <c r="N8627" i="3" s="1"/>
  <c r="P8624" i="4"/>
  <c r="H8624" i="4" s="1"/>
  <c r="G8624" i="4" s="1"/>
  <c r="Q605" i="4"/>
  <c r="N608" i="3" s="1"/>
  <c r="P605" i="4"/>
  <c r="H605" i="4" s="1"/>
  <c r="G605" i="4" s="1"/>
  <c r="Q6397" i="4"/>
  <c r="N6400" i="3" s="1"/>
  <c r="P6397" i="4"/>
  <c r="H6397" i="4" s="1"/>
  <c r="G6397" i="4" s="1"/>
  <c r="Q285" i="4"/>
  <c r="N288" i="3" s="1"/>
  <c r="P285" i="4"/>
  <c r="H285" i="4" s="1"/>
  <c r="G285" i="4" s="1"/>
  <c r="Q2898" i="4"/>
  <c r="N2901" i="3" s="1"/>
  <c r="P2898" i="4"/>
  <c r="H2898" i="4" s="1"/>
  <c r="G2898" i="4" s="1"/>
  <c r="P4254" i="4"/>
  <c r="H4254" i="4" s="1"/>
  <c r="G4254" i="4" s="1"/>
  <c r="Q4254" i="4"/>
  <c r="N4257" i="3" s="1"/>
  <c r="Q2712" i="4"/>
  <c r="N2715" i="3" s="1"/>
  <c r="P2712" i="4"/>
  <c r="H2712" i="4" s="1"/>
  <c r="G2712" i="4" s="1"/>
  <c r="Q6824" i="4"/>
  <c r="P6824" i="4"/>
  <c r="H6824" i="4" s="1"/>
  <c r="G6824" i="4" s="1"/>
  <c r="Q1093" i="4"/>
  <c r="N1096" i="3" s="1"/>
  <c r="P1093" i="4"/>
  <c r="H1093" i="4" s="1"/>
  <c r="G1093" i="4" s="1"/>
  <c r="Q38" i="4"/>
  <c r="N41" i="3" s="1"/>
  <c r="P38" i="4"/>
  <c r="H38" i="4" s="1"/>
  <c r="G38" i="4" s="1"/>
  <c r="P2117" i="4"/>
  <c r="H2117" i="4" s="1"/>
  <c r="G2117" i="4" s="1"/>
  <c r="Q2117" i="4"/>
  <c r="N2120" i="3" s="1"/>
  <c r="Q5580" i="4"/>
  <c r="N5583" i="3" s="1"/>
  <c r="P5580" i="4"/>
  <c r="H5580" i="4" s="1"/>
  <c r="G5580" i="4" s="1"/>
  <c r="Q1523" i="4"/>
  <c r="N1526" i="3" s="1"/>
  <c r="P1523" i="4"/>
  <c r="H1523" i="4" s="1"/>
  <c r="G1523" i="4" s="1"/>
  <c r="P2997" i="4"/>
  <c r="H2997" i="4" s="1"/>
  <c r="G2997" i="4" s="1"/>
  <c r="Q2997" i="4"/>
  <c r="N3000" i="3" s="1"/>
  <c r="Q654" i="4"/>
  <c r="N657" i="3" s="1"/>
  <c r="P654" i="4"/>
  <c r="H654" i="4" s="1"/>
  <c r="G654" i="4" s="1"/>
  <c r="Q608" i="4"/>
  <c r="N611" i="3" s="1"/>
  <c r="P608" i="4"/>
  <c r="H608" i="4" s="1"/>
  <c r="G608" i="4" s="1"/>
  <c r="Q718" i="4"/>
  <c r="N721" i="3" s="1"/>
  <c r="P718" i="4"/>
  <c r="H718" i="4" s="1"/>
  <c r="G718" i="4" s="1"/>
  <c r="Q74" i="4"/>
  <c r="P74" i="4"/>
  <c r="H74" i="4" s="1"/>
  <c r="G74" i="4" s="1"/>
  <c r="Q2249" i="4"/>
  <c r="N2252" i="3" s="1"/>
  <c r="P2249" i="4"/>
  <c r="H2249" i="4" s="1"/>
  <c r="G2249" i="4" s="1"/>
  <c r="P6624" i="4"/>
  <c r="H6624" i="4" s="1"/>
  <c r="G6624" i="4" s="1"/>
  <c r="Q6624" i="4"/>
  <c r="N6627" i="3" s="1"/>
  <c r="Q448" i="4"/>
  <c r="N451" i="3" s="1"/>
  <c r="P448" i="4"/>
  <c r="H448" i="4" s="1"/>
  <c r="G448" i="4" s="1"/>
  <c r="Q3171" i="4"/>
  <c r="P3171" i="4"/>
  <c r="H3171" i="4" s="1"/>
  <c r="G3171" i="4" s="1"/>
  <c r="Q8703" i="4"/>
  <c r="N8706" i="3" s="1"/>
  <c r="P8703" i="4"/>
  <c r="H8703" i="4" s="1"/>
  <c r="G8703" i="4" s="1"/>
  <c r="Q806" i="4"/>
  <c r="N809" i="3" s="1"/>
  <c r="P806" i="4"/>
  <c r="H806" i="4" s="1"/>
  <c r="G806" i="4" s="1"/>
  <c r="Q2639" i="4"/>
  <c r="N2642" i="3" s="1"/>
  <c r="P2639" i="4"/>
  <c r="H2639" i="4" s="1"/>
  <c r="G2639" i="4" s="1"/>
  <c r="Q6945" i="4"/>
  <c r="N6948" i="3" s="1"/>
  <c r="P6945" i="4"/>
  <c r="H6945" i="4" s="1"/>
  <c r="G6945" i="4" s="1"/>
  <c r="Q296" i="4"/>
  <c r="N299" i="3" s="1"/>
  <c r="P296" i="4"/>
  <c r="H296" i="4" s="1"/>
  <c r="G296" i="4" s="1"/>
  <c r="Q1359" i="4"/>
  <c r="N1362" i="3" s="1"/>
  <c r="P1359" i="4"/>
  <c r="H1359" i="4" s="1"/>
  <c r="G1359" i="4" s="1"/>
  <c r="Q1873" i="4"/>
  <c r="N1876" i="3" s="1"/>
  <c r="P1873" i="4"/>
  <c r="H1873" i="4" s="1"/>
  <c r="G1873" i="4" s="1"/>
  <c r="Q4793" i="4"/>
  <c r="N4796" i="3" s="1"/>
  <c r="P4793" i="4"/>
  <c r="H4793" i="4" s="1"/>
  <c r="G4793" i="4" s="1"/>
  <c r="Q1293" i="4"/>
  <c r="P1293" i="4"/>
  <c r="H1293" i="4" s="1"/>
  <c r="G1293" i="4" s="1"/>
  <c r="Q1687" i="4"/>
  <c r="N1690" i="3" s="1"/>
  <c r="P1687" i="4"/>
  <c r="H1687" i="4" s="1"/>
  <c r="G1687" i="4" s="1"/>
  <c r="P2085" i="4"/>
  <c r="H2085" i="4" s="1"/>
  <c r="G2085" i="4" s="1"/>
  <c r="Q2085" i="4"/>
  <c r="N2088" i="3" s="1"/>
  <c r="Q2459" i="4"/>
  <c r="N2462" i="3" s="1"/>
  <c r="P2459" i="4"/>
  <c r="H2459" i="4" s="1"/>
  <c r="G2459" i="4" s="1"/>
  <c r="Q2715" i="4"/>
  <c r="N2718" i="3" s="1"/>
  <c r="P2715" i="4"/>
  <c r="H2715" i="4" s="1"/>
  <c r="G2715" i="4" s="1"/>
  <c r="Q3148" i="4"/>
  <c r="N3151" i="3" s="1"/>
  <c r="P3148" i="4"/>
  <c r="H3148" i="4" s="1"/>
  <c r="G3148" i="4" s="1"/>
  <c r="Q5089" i="4"/>
  <c r="N5092" i="3" s="1"/>
  <c r="P5089" i="4"/>
  <c r="H5089" i="4" s="1"/>
  <c r="G5089" i="4" s="1"/>
  <c r="Q6490" i="4"/>
  <c r="N6493" i="3" s="1"/>
  <c r="P6490" i="4"/>
  <c r="H6490" i="4" s="1"/>
  <c r="G6490" i="4" s="1"/>
  <c r="P7810" i="4"/>
  <c r="H7810" i="4" s="1"/>
  <c r="G7810" i="4" s="1"/>
  <c r="Q7810" i="4"/>
  <c r="N7813" i="3" s="1"/>
  <c r="Q18" i="4"/>
  <c r="N21" i="3" s="1"/>
  <c r="P18" i="4"/>
  <c r="H18" i="4" s="1"/>
  <c r="G18" i="4" s="1"/>
  <c r="Q590" i="4"/>
  <c r="N593" i="3" s="1"/>
  <c r="P590" i="4"/>
  <c r="H590" i="4" s="1"/>
  <c r="G590" i="4" s="1"/>
  <c r="Q1449" i="4"/>
  <c r="N1452" i="3" s="1"/>
  <c r="P1449" i="4"/>
  <c r="H1449" i="4" s="1"/>
  <c r="G1449" i="4" s="1"/>
  <c r="Q1839" i="4"/>
  <c r="N1842" i="3" s="1"/>
  <c r="P1839" i="4"/>
  <c r="H1839" i="4" s="1"/>
  <c r="G1839" i="4" s="1"/>
  <c r="Q2231" i="4"/>
  <c r="N2234" i="3" s="1"/>
  <c r="P2231" i="4"/>
  <c r="H2231" i="4" s="1"/>
  <c r="G2231" i="4" s="1"/>
  <c r="P2669" i="4"/>
  <c r="H2669" i="4" s="1"/>
  <c r="G2669" i="4" s="1"/>
  <c r="Q2669" i="4"/>
  <c r="N2672" i="3" s="1"/>
  <c r="Q3035" i="4"/>
  <c r="P3035" i="4"/>
  <c r="H3035" i="4" s="1"/>
  <c r="G3035" i="4" s="1"/>
  <c r="Q4864" i="4"/>
  <c r="N4867" i="3" s="1"/>
  <c r="P4864" i="4"/>
  <c r="H4864" i="4" s="1"/>
  <c r="G4864" i="4" s="1"/>
  <c r="Q5979" i="4"/>
  <c r="N5982" i="3" s="1"/>
  <c r="P5979" i="4"/>
  <c r="H5979" i="4" s="1"/>
  <c r="G5979" i="4" s="1"/>
  <c r="P7072" i="4"/>
  <c r="H7072" i="4" s="1"/>
  <c r="G7072" i="4" s="1"/>
  <c r="Q7072" i="4"/>
  <c r="N7075" i="3" s="1"/>
  <c r="Q8695" i="4"/>
  <c r="N8698" i="3" s="1"/>
  <c r="P8695" i="4"/>
  <c r="H8695" i="4" s="1"/>
  <c r="G8695" i="4" s="1"/>
  <c r="Q1393" i="4"/>
  <c r="P1393" i="4"/>
  <c r="H1393" i="4" s="1"/>
  <c r="G1393" i="4" s="1"/>
  <c r="P2093" i="4"/>
  <c r="H2093" i="4" s="1"/>
  <c r="G2093" i="4" s="1"/>
  <c r="Q2093" i="4"/>
  <c r="N2096" i="3" s="1"/>
  <c r="P4235" i="4"/>
  <c r="H4235" i="4" s="1"/>
  <c r="G4235" i="4" s="1"/>
  <c r="Q4235" i="4"/>
  <c r="N4238" i="3" s="1"/>
  <c r="Q8443" i="4"/>
  <c r="N8446" i="3" s="1"/>
  <c r="P8443" i="4"/>
  <c r="H8443" i="4" s="1"/>
  <c r="G8443" i="4" s="1"/>
  <c r="Q504" i="4"/>
  <c r="P504" i="4"/>
  <c r="H504" i="4" s="1"/>
  <c r="G504" i="4" s="1"/>
  <c r="Q1379" i="4"/>
  <c r="N1382" i="3" s="1"/>
  <c r="P1379" i="4"/>
  <c r="H1379" i="4" s="1"/>
  <c r="G1379" i="4" s="1"/>
  <c r="Q1745" i="4"/>
  <c r="N1748" i="3" s="1"/>
  <c r="P1745" i="4"/>
  <c r="H1745" i="4" s="1"/>
  <c r="G1745" i="4" s="1"/>
  <c r="Q2095" i="4"/>
  <c r="N2098" i="3" s="1"/>
  <c r="P2095" i="4"/>
  <c r="H2095" i="4" s="1"/>
  <c r="G2095" i="4" s="1"/>
  <c r="P2421" i="4"/>
  <c r="H2421" i="4" s="1"/>
  <c r="G2421" i="4" s="1"/>
  <c r="Q2421" i="4"/>
  <c r="N2424" i="3" s="1"/>
  <c r="P2805" i="4"/>
  <c r="H2805" i="4" s="1"/>
  <c r="G2805" i="4" s="1"/>
  <c r="Q2805" i="4"/>
  <c r="N2808" i="3" s="1"/>
  <c r="Q3682" i="4"/>
  <c r="N3685" i="3" s="1"/>
  <c r="P3682" i="4"/>
  <c r="H3682" i="4" s="1"/>
  <c r="G3682" i="4" s="1"/>
  <c r="Q5381" i="4"/>
  <c r="N5384" i="3" s="1"/>
  <c r="P5381" i="4"/>
  <c r="H5381" i="4" s="1"/>
  <c r="G5381" i="4" s="1"/>
  <c r="Q6885" i="4"/>
  <c r="P6885" i="4"/>
  <c r="H6885" i="4" s="1"/>
  <c r="G6885" i="4" s="1"/>
  <c r="Q186" i="4"/>
  <c r="N189" i="3" s="1"/>
  <c r="P186" i="4"/>
  <c r="H186" i="4" s="1"/>
  <c r="G186" i="4" s="1"/>
  <c r="Q1975" i="4"/>
  <c r="N1978" i="3" s="1"/>
  <c r="P1975" i="4"/>
  <c r="H1975" i="4" s="1"/>
  <c r="G1975" i="4" s="1"/>
  <c r="Q3175" i="4"/>
  <c r="N3178" i="3" s="1"/>
  <c r="P3175" i="4"/>
  <c r="H3175" i="4" s="1"/>
  <c r="G3175" i="4" s="1"/>
  <c r="Q662" i="4"/>
  <c r="N665" i="3" s="1"/>
  <c r="P662" i="4"/>
  <c r="H662" i="4" s="1"/>
  <c r="G662" i="4" s="1"/>
  <c r="Q1365" i="4"/>
  <c r="N1368" i="3" s="1"/>
  <c r="P1365" i="4"/>
  <c r="H1365" i="4" s="1"/>
  <c r="G1365" i="4" s="1"/>
  <c r="Q1763" i="4"/>
  <c r="N1766" i="3" s="1"/>
  <c r="P1763" i="4"/>
  <c r="H1763" i="4" s="1"/>
  <c r="G1763" i="4" s="1"/>
  <c r="Q2153" i="4"/>
  <c r="N2156" i="3" s="1"/>
  <c r="P2153" i="4"/>
  <c r="H2153" i="4" s="1"/>
  <c r="G2153" i="4" s="1"/>
  <c r="Q2599" i="4"/>
  <c r="N2602" i="3" s="1"/>
  <c r="P2599" i="4"/>
  <c r="H2599" i="4" s="1"/>
  <c r="G2599" i="4" s="1"/>
  <c r="P2957" i="4"/>
  <c r="H2957" i="4" s="1"/>
  <c r="G2957" i="4" s="1"/>
  <c r="Q2957" i="4"/>
  <c r="N2960" i="3" s="1"/>
  <c r="Q4014" i="4"/>
  <c r="N4017" i="3" s="1"/>
  <c r="P4014" i="4"/>
  <c r="H4014" i="4" s="1"/>
  <c r="G4014" i="4" s="1"/>
  <c r="Q5722" i="4"/>
  <c r="N5725" i="3" s="1"/>
  <c r="P5722" i="4"/>
  <c r="H5722" i="4" s="1"/>
  <c r="G5722" i="4" s="1"/>
  <c r="Q7041" i="4"/>
  <c r="N7044" i="3" s="1"/>
  <c r="P7041" i="4"/>
  <c r="H7041" i="4" s="1"/>
  <c r="G7041" i="4" s="1"/>
  <c r="P8188" i="4"/>
  <c r="H8188" i="4" s="1"/>
  <c r="G8188" i="4" s="1"/>
  <c r="Q8188" i="4"/>
  <c r="N8191" i="3" s="1"/>
  <c r="Q1511" i="4"/>
  <c r="N1514" i="3" s="1"/>
  <c r="P1511" i="4"/>
  <c r="H1511" i="4" s="1"/>
  <c r="G1511" i="4" s="1"/>
  <c r="Q2563" i="4"/>
  <c r="N2566" i="3" s="1"/>
  <c r="P2563" i="4"/>
  <c r="H2563" i="4" s="1"/>
  <c r="G2563" i="4" s="1"/>
  <c r="Q6073" i="4"/>
  <c r="N6076" i="3" s="1"/>
  <c r="P6073" i="4"/>
  <c r="H6073" i="4" s="1"/>
  <c r="G6073" i="4" s="1"/>
  <c r="Q328" i="4"/>
  <c r="N331" i="3" s="1"/>
  <c r="P328" i="4"/>
  <c r="H328" i="4" s="1"/>
  <c r="G328" i="4" s="1"/>
  <c r="Q350" i="4"/>
  <c r="N353" i="3" s="1"/>
  <c r="P350" i="4"/>
  <c r="H350" i="4" s="1"/>
  <c r="G350" i="4" s="1"/>
  <c r="Q1305" i="4"/>
  <c r="P1305" i="4"/>
  <c r="H1305" i="4" s="1"/>
  <c r="G1305" i="4" s="1"/>
  <c r="P1685" i="4"/>
  <c r="H1685" i="4" s="1"/>
  <c r="G1685" i="4" s="1"/>
  <c r="Q1685" i="4"/>
  <c r="N1688" i="3" s="1"/>
  <c r="Q2067" i="4"/>
  <c r="N2070" i="3" s="1"/>
  <c r="P2067" i="4"/>
  <c r="H2067" i="4" s="1"/>
  <c r="G2067" i="4" s="1"/>
  <c r="Q2425" i="4"/>
  <c r="N2428" i="3" s="1"/>
  <c r="P2425" i="4"/>
  <c r="H2425" i="4" s="1"/>
  <c r="G2425" i="4" s="1"/>
  <c r="P2933" i="4"/>
  <c r="H2933" i="4" s="1"/>
  <c r="G2933" i="4" s="1"/>
  <c r="Q2933" i="4"/>
  <c r="N2936" i="3" s="1"/>
  <c r="Q3254" i="4"/>
  <c r="N3257" i="3" s="1"/>
  <c r="P3254" i="4"/>
  <c r="H3254" i="4" s="1"/>
  <c r="G3254" i="4" s="1"/>
  <c r="Q5213" i="4"/>
  <c r="N5216" i="3" s="1"/>
  <c r="P5213" i="4"/>
  <c r="H5213" i="4" s="1"/>
  <c r="G5213" i="4" s="1"/>
  <c r="P6685" i="4"/>
  <c r="H6685" i="4" s="1"/>
  <c r="G6685" i="4" s="1"/>
  <c r="Q6685" i="4"/>
  <c r="N6688" i="3" s="1"/>
  <c r="P8042" i="4"/>
  <c r="H8042" i="4" s="1"/>
  <c r="G8042" i="4" s="1"/>
  <c r="Q8042" i="4"/>
  <c r="N8045" i="3" s="1"/>
  <c r="Q3270" i="4"/>
  <c r="P3270" i="4"/>
  <c r="H3270" i="4" s="1"/>
  <c r="G3270" i="4" s="1"/>
  <c r="Q4521" i="4"/>
  <c r="N4524" i="3" s="1"/>
  <c r="P4521" i="4"/>
  <c r="H4521" i="4" s="1"/>
  <c r="G4521" i="4" s="1"/>
  <c r="P5418" i="4"/>
  <c r="H5418" i="4" s="1"/>
  <c r="G5418" i="4" s="1"/>
  <c r="Q5418" i="4"/>
  <c r="N5421" i="3" s="1"/>
  <c r="Q6071" i="4"/>
  <c r="N6074" i="3" s="1"/>
  <c r="P6071" i="4"/>
  <c r="H6071" i="4" s="1"/>
  <c r="G6071" i="4" s="1"/>
  <c r="P6614" i="4"/>
  <c r="H6614" i="4" s="1"/>
  <c r="G6614" i="4" s="1"/>
  <c r="Q6614" i="4"/>
  <c r="N6617" i="3" s="1"/>
  <c r="Q7017" i="4"/>
  <c r="N7020" i="3" s="1"/>
  <c r="P7017" i="4"/>
  <c r="H7017" i="4" s="1"/>
  <c r="G7017" i="4" s="1"/>
  <c r="P8014" i="4"/>
  <c r="H8014" i="4" s="1"/>
  <c r="G8014" i="4" s="1"/>
  <c r="Q8014" i="4"/>
  <c r="N8017" i="3" s="1"/>
  <c r="Q8503" i="4"/>
  <c r="N8506" i="3" s="1"/>
  <c r="P8503" i="4"/>
  <c r="H8503" i="4" s="1"/>
  <c r="G8503" i="4" s="1"/>
  <c r="Q3830" i="4"/>
  <c r="P3830" i="4"/>
  <c r="H3830" i="4" s="1"/>
  <c r="G3830" i="4" s="1"/>
  <c r="Q5001" i="4"/>
  <c r="N5004" i="3" s="1"/>
  <c r="P5001" i="4"/>
  <c r="H5001" i="4" s="1"/>
  <c r="G5001" i="4" s="1"/>
  <c r="Q5785" i="4"/>
  <c r="N5788" i="3" s="1"/>
  <c r="P5785" i="4"/>
  <c r="H5785" i="4" s="1"/>
  <c r="G5785" i="4" s="1"/>
  <c r="Q6466" i="4"/>
  <c r="P6466" i="4"/>
  <c r="H6466" i="4" s="1"/>
  <c r="G6466" i="4" s="1"/>
  <c r="Q6919" i="4"/>
  <c r="P6919" i="4"/>
  <c r="H6919" i="4" s="1"/>
  <c r="G6919" i="4" s="1"/>
  <c r="P7564" i="4"/>
  <c r="H7564" i="4" s="1"/>
  <c r="G7564" i="4" s="1"/>
  <c r="Q7564" i="4"/>
  <c r="N7567" i="3" s="1"/>
  <c r="Q8215" i="4"/>
  <c r="N8218" i="3" s="1"/>
  <c r="P8215" i="4"/>
  <c r="H8215" i="4" s="1"/>
  <c r="G8215" i="4" s="1"/>
  <c r="Q3878" i="4"/>
  <c r="N3881" i="3" s="1"/>
  <c r="P3878" i="4"/>
  <c r="H3878" i="4" s="1"/>
  <c r="G3878" i="4" s="1"/>
  <c r="P4886" i="4"/>
  <c r="H4886" i="4" s="1"/>
  <c r="G4886" i="4" s="1"/>
  <c r="Q4886" i="4"/>
  <c r="N4889" i="3" s="1"/>
  <c r="P5530" i="4"/>
  <c r="H5530" i="4" s="1"/>
  <c r="G5530" i="4" s="1"/>
  <c r="Q5530" i="4"/>
  <c r="N5533" i="3" s="1"/>
  <c r="Q6258" i="4"/>
  <c r="N6261" i="3" s="1"/>
  <c r="P6258" i="4"/>
  <c r="H6258" i="4" s="1"/>
  <c r="G6258" i="4" s="1"/>
  <c r="Q6691" i="4"/>
  <c r="N6694" i="3" s="1"/>
  <c r="P6691" i="4"/>
  <c r="H6691" i="4" s="1"/>
  <c r="G6691" i="4" s="1"/>
  <c r="P7136" i="4"/>
  <c r="H7136" i="4" s="1"/>
  <c r="G7136" i="4" s="1"/>
  <c r="Q7136" i="4"/>
  <c r="N7139" i="3" s="1"/>
  <c r="P7706" i="4"/>
  <c r="H7706" i="4" s="1"/>
  <c r="G7706" i="4" s="1"/>
  <c r="Q7706" i="4"/>
  <c r="N7709" i="3" s="1"/>
  <c r="Q8368" i="4"/>
  <c r="N8371" i="3" s="1"/>
  <c r="P8368" i="4"/>
  <c r="H8368" i="4" s="1"/>
  <c r="G8368" i="4" s="1"/>
  <c r="Q4489" i="4"/>
  <c r="P4489" i="4"/>
  <c r="H4489" i="4" s="1"/>
  <c r="G4489" i="4" s="1"/>
  <c r="Q5169" i="4"/>
  <c r="N5172" i="3" s="1"/>
  <c r="P5169" i="4"/>
  <c r="H5169" i="4" s="1"/>
  <c r="G5169" i="4" s="1"/>
  <c r="Q5853" i="4"/>
  <c r="N5856" i="3" s="1"/>
  <c r="P5853" i="4"/>
  <c r="H5853" i="4" s="1"/>
  <c r="G5853" i="4" s="1"/>
  <c r="Q6711" i="4"/>
  <c r="N6714" i="3" s="1"/>
  <c r="P6711" i="4"/>
  <c r="H6711" i="4" s="1"/>
  <c r="G6711" i="4" s="1"/>
  <c r="P7212" i="4"/>
  <c r="H7212" i="4" s="1"/>
  <c r="G7212" i="4" s="1"/>
  <c r="Q7212" i="4"/>
  <c r="Q8038" i="4"/>
  <c r="P8038" i="4"/>
  <c r="H8038" i="4" s="1"/>
  <c r="G8038" i="4" s="1"/>
  <c r="Q8568" i="4"/>
  <c r="N8571" i="3" s="1"/>
  <c r="P8568" i="4"/>
  <c r="H8568" i="4" s="1"/>
  <c r="G8568" i="4" s="1"/>
  <c r="Q6430" i="4"/>
  <c r="N6433" i="3" s="1"/>
  <c r="P6430" i="4"/>
  <c r="H6430" i="4" s="1"/>
  <c r="G6430" i="4" s="1"/>
  <c r="Q5307" i="4"/>
  <c r="N5310" i="3" s="1"/>
  <c r="P5307" i="4"/>
  <c r="H5307" i="4" s="1"/>
  <c r="G5307" i="4" s="1"/>
  <c r="Q8016" i="4"/>
  <c r="N8019" i="3" s="1"/>
  <c r="P8016" i="4"/>
  <c r="H8016" i="4" s="1"/>
  <c r="G8016" i="4" s="1"/>
  <c r="P3437" i="4"/>
  <c r="H3437" i="4" s="1"/>
  <c r="G3437" i="4" s="1"/>
  <c r="Q3437" i="4"/>
  <c r="N3440" i="3" s="1"/>
  <c r="Q8237" i="4"/>
  <c r="N8240" i="3" s="1"/>
  <c r="P8237" i="4"/>
  <c r="H8237" i="4" s="1"/>
  <c r="G8237" i="4" s="1"/>
  <c r="Q8641" i="4"/>
  <c r="N8644" i="3" s="1"/>
  <c r="P8641" i="4"/>
  <c r="H8641" i="4" s="1"/>
  <c r="G8641" i="4" s="1"/>
  <c r="Q8270" i="4"/>
  <c r="N8273" i="3" s="1"/>
  <c r="P8270" i="4"/>
  <c r="H8270" i="4" s="1"/>
  <c r="G8270" i="4" s="1"/>
  <c r="Q7485" i="4"/>
  <c r="N7488" i="3" s="1"/>
  <c r="P7485" i="4"/>
  <c r="H7485" i="4" s="1"/>
  <c r="G7485" i="4" s="1"/>
  <c r="P7132" i="4"/>
  <c r="H7132" i="4" s="1"/>
  <c r="G7132" i="4" s="1"/>
  <c r="Q7132" i="4"/>
  <c r="N7135" i="3" s="1"/>
  <c r="Q6446" i="4"/>
  <c r="N6449" i="3" s="1"/>
  <c r="P6446" i="4"/>
  <c r="H6446" i="4" s="1"/>
  <c r="G6446" i="4" s="1"/>
  <c r="P6520" i="4"/>
  <c r="H6520" i="4" s="1"/>
  <c r="G6520" i="4" s="1"/>
  <c r="Q6520" i="4"/>
  <c r="N6523" i="3" s="1"/>
  <c r="P4730" i="4"/>
  <c r="H4730" i="4" s="1"/>
  <c r="G4730" i="4" s="1"/>
  <c r="Q4730" i="4"/>
  <c r="N4733" i="3" s="1"/>
  <c r="Q5710" i="4"/>
  <c r="N5713" i="3" s="1"/>
  <c r="P5710" i="4"/>
  <c r="H5710" i="4" s="1"/>
  <c r="G5710" i="4" s="1"/>
  <c r="Q5107" i="4"/>
  <c r="N5110" i="3" s="1"/>
  <c r="P5107" i="4"/>
  <c r="H5107" i="4" s="1"/>
  <c r="G5107" i="4" s="1"/>
  <c r="Q3882" i="4"/>
  <c r="P3882" i="4"/>
  <c r="H3882" i="4" s="1"/>
  <c r="G3882" i="4" s="1"/>
  <c r="Q3177" i="4"/>
  <c r="N3180" i="3" s="1"/>
  <c r="P3177" i="4"/>
  <c r="H3177" i="4" s="1"/>
  <c r="G3177" i="4" s="1"/>
  <c r="Q1032" i="4"/>
  <c r="N1035" i="3" s="1"/>
  <c r="P1032" i="4"/>
  <c r="H1032" i="4" s="1"/>
  <c r="G1032" i="4" s="1"/>
  <c r="P7852" i="4"/>
  <c r="H7852" i="4" s="1"/>
  <c r="G7852" i="4" s="1"/>
  <c r="Q7852" i="4"/>
  <c r="Q5372" i="4"/>
  <c r="N5375" i="3" s="1"/>
  <c r="P5372" i="4"/>
  <c r="H5372" i="4" s="1"/>
  <c r="G5372" i="4" s="1"/>
  <c r="Q5352" i="4"/>
  <c r="N5355" i="3" s="1"/>
  <c r="P5352" i="4"/>
  <c r="H5352" i="4" s="1"/>
  <c r="G5352" i="4" s="1"/>
  <c r="Q6379" i="4"/>
  <c r="N6382" i="3" s="1"/>
  <c r="P6379" i="4"/>
  <c r="H6379" i="4" s="1"/>
  <c r="G6379" i="4" s="1"/>
  <c r="P3799" i="4"/>
  <c r="H3799" i="4" s="1"/>
  <c r="G3799" i="4" s="1"/>
  <c r="Q3799" i="4"/>
  <c r="Q205" i="4"/>
  <c r="N208" i="3" s="1"/>
  <c r="P205" i="4"/>
  <c r="H205" i="4" s="1"/>
  <c r="G205" i="4" s="1"/>
  <c r="Q6539" i="4"/>
  <c r="N6542" i="3" s="1"/>
  <c r="P6539" i="4"/>
  <c r="H6539" i="4" s="1"/>
  <c r="G6539" i="4" s="1"/>
  <c r="Q957" i="4"/>
  <c r="N960" i="3" s="1"/>
  <c r="P957" i="4"/>
  <c r="H957" i="4" s="1"/>
  <c r="G957" i="4" s="1"/>
  <c r="Q8571" i="4"/>
  <c r="N8574" i="3" s="1"/>
  <c r="P8571" i="4"/>
  <c r="H8571" i="4" s="1"/>
  <c r="G8571" i="4" s="1"/>
  <c r="Q8325" i="4"/>
  <c r="P8325" i="4"/>
  <c r="H8325" i="4" s="1"/>
  <c r="G8325" i="4" s="1"/>
  <c r="Q7477" i="4"/>
  <c r="N7480" i="3" s="1"/>
  <c r="P7477" i="4"/>
  <c r="H7477" i="4" s="1"/>
  <c r="G7477" i="4" s="1"/>
  <c r="Q6731" i="4"/>
  <c r="N6734" i="3" s="1"/>
  <c r="P6731" i="4"/>
  <c r="H6731" i="4" s="1"/>
  <c r="G6731" i="4" s="1"/>
  <c r="Q6139" i="4"/>
  <c r="P6139" i="4"/>
  <c r="H6139" i="4" s="1"/>
  <c r="G6139" i="4" s="1"/>
  <c r="P4664" i="4"/>
  <c r="H4664" i="4" s="1"/>
  <c r="G4664" i="4" s="1"/>
  <c r="Q4664" i="4"/>
  <c r="N4667" i="3" s="1"/>
  <c r="Q4984" i="4"/>
  <c r="N4987" i="3" s="1"/>
  <c r="P4984" i="4"/>
  <c r="H4984" i="4" s="1"/>
  <c r="G4984" i="4" s="1"/>
  <c r="Q5830" i="4"/>
  <c r="N5833" i="3" s="1"/>
  <c r="P5830" i="4"/>
  <c r="H5830" i="4" s="1"/>
  <c r="G5830" i="4" s="1"/>
  <c r="Q4932" i="4"/>
  <c r="N4935" i="3" s="1"/>
  <c r="P4932" i="4"/>
  <c r="H4932" i="4" s="1"/>
  <c r="G4932" i="4" s="1"/>
  <c r="P3724" i="4"/>
  <c r="H3724" i="4" s="1"/>
  <c r="G3724" i="4" s="1"/>
  <c r="Q3724" i="4"/>
  <c r="N3727" i="3" s="1"/>
  <c r="Q4150" i="4"/>
  <c r="N4153" i="3" s="1"/>
  <c r="P4150" i="4"/>
  <c r="H4150" i="4" s="1"/>
  <c r="G4150" i="4" s="1"/>
  <c r="Q1166" i="4"/>
  <c r="N1169" i="3" s="1"/>
  <c r="P1166" i="4"/>
  <c r="H1166" i="4" s="1"/>
  <c r="G1166" i="4" s="1"/>
  <c r="P4221" i="4"/>
  <c r="H4221" i="4" s="1"/>
  <c r="G4221" i="4" s="1"/>
  <c r="Q4221" i="4"/>
  <c r="P7264" i="4"/>
  <c r="H7264" i="4" s="1"/>
  <c r="G7264" i="4" s="1"/>
  <c r="Q7264" i="4"/>
  <c r="N7267" i="3" s="1"/>
  <c r="P6084" i="4"/>
  <c r="H6084" i="4" s="1"/>
  <c r="G6084" i="4" s="1"/>
  <c r="Q6084" i="4"/>
  <c r="N6087" i="3" s="1"/>
  <c r="Q3532" i="4"/>
  <c r="N3535" i="3" s="1"/>
  <c r="P3532" i="4"/>
  <c r="H3532" i="4" s="1"/>
  <c r="G3532" i="4" s="1"/>
  <c r="Q2086" i="4"/>
  <c r="P2086" i="4"/>
  <c r="H2086" i="4" s="1"/>
  <c r="G2086" i="4" s="1"/>
  <c r="Q189" i="4"/>
  <c r="P189" i="4"/>
  <c r="H189" i="4" s="1"/>
  <c r="G189" i="4" s="1"/>
  <c r="P6537" i="4"/>
  <c r="H6537" i="4" s="1"/>
  <c r="G6537" i="4" s="1"/>
  <c r="Q6537" i="4"/>
  <c r="N6540" i="3" s="1"/>
  <c r="Q1083" i="4"/>
  <c r="N1086" i="3" s="1"/>
  <c r="P1083" i="4"/>
  <c r="H1083" i="4" s="1"/>
  <c r="G1083" i="4" s="1"/>
  <c r="P7402" i="4"/>
  <c r="H7402" i="4" s="1"/>
  <c r="G7402" i="4" s="1"/>
  <c r="Q7402" i="4"/>
  <c r="Q5779" i="4"/>
  <c r="N5782" i="3" s="1"/>
  <c r="P5779" i="4"/>
  <c r="H5779" i="4" s="1"/>
  <c r="G5779" i="4" s="1"/>
  <c r="Q7699" i="4"/>
  <c r="N7702" i="3" s="1"/>
  <c r="P7699" i="4"/>
  <c r="H7699" i="4" s="1"/>
  <c r="G7699" i="4" s="1"/>
  <c r="P7872" i="4"/>
  <c r="H7872" i="4" s="1"/>
  <c r="G7872" i="4" s="1"/>
  <c r="Q7872" i="4"/>
  <c r="N7875" i="3" s="1"/>
  <c r="Q8486" i="4"/>
  <c r="N8489" i="3" s="1"/>
  <c r="P8486" i="4"/>
  <c r="H8486" i="4" s="1"/>
  <c r="G8486" i="4" s="1"/>
  <c r="Q6160" i="4"/>
  <c r="N6163" i="3" s="1"/>
  <c r="P6160" i="4"/>
  <c r="H6160" i="4" s="1"/>
  <c r="G6160" i="4" s="1"/>
  <c r="Q5552" i="4"/>
  <c r="N5555" i="3" s="1"/>
  <c r="P5552" i="4"/>
  <c r="H5552" i="4" s="1"/>
  <c r="G5552" i="4" s="1"/>
  <c r="Q6521" i="4"/>
  <c r="N6524" i="3" s="1"/>
  <c r="P6521" i="4"/>
  <c r="H6521" i="4" s="1"/>
  <c r="G6521" i="4" s="1"/>
  <c r="P7747" i="4"/>
  <c r="H7747" i="4" s="1"/>
  <c r="G7747" i="4" s="1"/>
  <c r="Q7747" i="4"/>
  <c r="N7750" i="3" s="1"/>
  <c r="Q1630" i="4"/>
  <c r="N1633" i="3" s="1"/>
  <c r="P1630" i="4"/>
  <c r="H1630" i="4" s="1"/>
  <c r="G1630" i="4" s="1"/>
  <c r="P7796" i="4"/>
  <c r="H7796" i="4" s="1"/>
  <c r="G7796" i="4" s="1"/>
  <c r="Q7796" i="4"/>
  <c r="N7799" i="3" s="1"/>
  <c r="P4746" i="4"/>
  <c r="H4746" i="4" s="1"/>
  <c r="G4746" i="4" s="1"/>
  <c r="Q4746" i="4"/>
  <c r="N4749" i="3" s="1"/>
  <c r="Q4995" i="4"/>
  <c r="N4998" i="3" s="1"/>
  <c r="P4995" i="4"/>
  <c r="H4995" i="4" s="1"/>
  <c r="G4995" i="4" s="1"/>
  <c r="Q3134" i="4"/>
  <c r="N3137" i="3" s="1"/>
  <c r="P3134" i="4"/>
  <c r="H3134" i="4" s="1"/>
  <c r="G3134" i="4" s="1"/>
  <c r="P3931" i="4"/>
  <c r="H3931" i="4" s="1"/>
  <c r="G3931" i="4" s="1"/>
  <c r="Q3931" i="4"/>
  <c r="N3934" i="3" s="1"/>
  <c r="Q1592" i="4"/>
  <c r="N1595" i="3" s="1"/>
  <c r="P1592" i="4"/>
  <c r="H1592" i="4" s="1"/>
  <c r="G1592" i="4" s="1"/>
  <c r="Q1021" i="4"/>
  <c r="N1024" i="3" s="1"/>
  <c r="P1021" i="4"/>
  <c r="H1021" i="4" s="1"/>
  <c r="G1021" i="4" s="1"/>
  <c r="Q8482" i="4"/>
  <c r="N8485" i="3" s="1"/>
  <c r="P8482" i="4"/>
  <c r="H8482" i="4" s="1"/>
  <c r="G8482" i="4" s="1"/>
  <c r="Q8195" i="4"/>
  <c r="N8198" i="3" s="1"/>
  <c r="P8195" i="4"/>
  <c r="H8195" i="4" s="1"/>
  <c r="G8195" i="4" s="1"/>
  <c r="Q8171" i="4"/>
  <c r="N8174" i="3" s="1"/>
  <c r="P8171" i="4"/>
  <c r="H8171" i="4" s="1"/>
  <c r="G8171" i="4" s="1"/>
  <c r="Q7050" i="4"/>
  <c r="N7053" i="3" s="1"/>
  <c r="P7050" i="4"/>
  <c r="H7050" i="4" s="1"/>
  <c r="G7050" i="4" s="1"/>
  <c r="Q5959" i="4"/>
  <c r="N5962" i="3" s="1"/>
  <c r="P5959" i="4"/>
  <c r="H5959" i="4" s="1"/>
  <c r="G5959" i="4" s="1"/>
  <c r="P4680" i="4"/>
  <c r="H4680" i="4" s="1"/>
  <c r="G4680" i="4" s="1"/>
  <c r="Q4680" i="4"/>
  <c r="N4683" i="3" s="1"/>
  <c r="Q5064" i="4"/>
  <c r="N5067" i="3" s="1"/>
  <c r="P5064" i="4"/>
  <c r="H5064" i="4" s="1"/>
  <c r="G5064" i="4" s="1"/>
  <c r="P5130" i="4"/>
  <c r="H5130" i="4" s="1"/>
  <c r="G5130" i="4" s="1"/>
  <c r="Q5130" i="4"/>
  <c r="Q5062" i="4"/>
  <c r="N5065" i="3" s="1"/>
  <c r="P5062" i="4"/>
  <c r="H5062" i="4" s="1"/>
  <c r="G5062" i="4" s="1"/>
  <c r="P3984" i="4"/>
  <c r="H3984" i="4" s="1"/>
  <c r="G3984" i="4" s="1"/>
  <c r="Q3984" i="4"/>
  <c r="N3987" i="3" s="1"/>
  <c r="Q1146" i="4"/>
  <c r="N1149" i="3" s="1"/>
  <c r="P1146" i="4"/>
  <c r="H1146" i="4" s="1"/>
  <c r="G1146" i="4" s="1"/>
  <c r="Q379" i="4"/>
  <c r="N382" i="3" s="1"/>
  <c r="P379" i="4"/>
  <c r="H379" i="4" s="1"/>
  <c r="G379" i="4" s="1"/>
  <c r="P6848" i="4"/>
  <c r="H6848" i="4" s="1"/>
  <c r="G6848" i="4" s="1"/>
  <c r="Q6848" i="4"/>
  <c r="N6851" i="3" s="1"/>
  <c r="P7883" i="4"/>
  <c r="H7883" i="4" s="1"/>
  <c r="G7883" i="4" s="1"/>
  <c r="Q7883" i="4"/>
  <c r="N7886" i="3" s="1"/>
  <c r="Q633" i="4"/>
  <c r="N636" i="3" s="1"/>
  <c r="P633" i="4"/>
  <c r="H633" i="4" s="1"/>
  <c r="G633" i="4" s="1"/>
  <c r="Q1580" i="4"/>
  <c r="N1583" i="3" s="1"/>
  <c r="P1580" i="4"/>
  <c r="H1580" i="4" s="1"/>
  <c r="G1580" i="4" s="1"/>
  <c r="P3791" i="4"/>
  <c r="H3791" i="4" s="1"/>
  <c r="G3791" i="4" s="1"/>
  <c r="Q3791" i="4"/>
  <c r="Q2434" i="4"/>
  <c r="N2437" i="3" s="1"/>
  <c r="P2434" i="4"/>
  <c r="H2434" i="4" s="1"/>
  <c r="G2434" i="4" s="1"/>
  <c r="Q2270" i="4"/>
  <c r="N2273" i="3" s="1"/>
  <c r="P2270" i="4"/>
  <c r="H2270" i="4" s="1"/>
  <c r="G2270" i="4" s="1"/>
  <c r="P7982" i="4"/>
  <c r="H7982" i="4" s="1"/>
  <c r="G7982" i="4" s="1"/>
  <c r="Q7982" i="4"/>
  <c r="P4822" i="4"/>
  <c r="H4822" i="4" s="1"/>
  <c r="G4822" i="4" s="1"/>
  <c r="Q4822" i="4"/>
  <c r="N4825" i="3" s="1"/>
  <c r="Q5856" i="4"/>
  <c r="N5859" i="3" s="1"/>
  <c r="P5856" i="4"/>
  <c r="H5856" i="4" s="1"/>
  <c r="G5856" i="4" s="1"/>
  <c r="Q8233" i="4"/>
  <c r="N8236" i="3" s="1"/>
  <c r="P8233" i="4"/>
  <c r="H8233" i="4" s="1"/>
  <c r="G8233" i="4" s="1"/>
  <c r="Q1410" i="4"/>
  <c r="N1413" i="3" s="1"/>
  <c r="P1410" i="4"/>
  <c r="H1410" i="4" s="1"/>
  <c r="G1410" i="4" s="1"/>
  <c r="P7864" i="4"/>
  <c r="H7864" i="4" s="1"/>
  <c r="G7864" i="4" s="1"/>
  <c r="Q7864" i="4"/>
  <c r="N7867" i="3" s="1"/>
  <c r="Q6267" i="4"/>
  <c r="N6270" i="3" s="1"/>
  <c r="P6267" i="4"/>
  <c r="H6267" i="4" s="1"/>
  <c r="G6267" i="4" s="1"/>
  <c r="P4547" i="4"/>
  <c r="H4547" i="4" s="1"/>
  <c r="G4547" i="4" s="1"/>
  <c r="Q4547" i="4"/>
  <c r="N4550" i="3" s="1"/>
  <c r="Q3283" i="4"/>
  <c r="N3286" i="3" s="1"/>
  <c r="P3283" i="4"/>
  <c r="H3283" i="4" s="1"/>
  <c r="G3283" i="4" s="1"/>
  <c r="Q6910" i="4"/>
  <c r="P6910" i="4"/>
  <c r="H6910" i="4" s="1"/>
  <c r="G6910" i="4" s="1"/>
  <c r="Q709" i="4"/>
  <c r="N712" i="3" s="1"/>
  <c r="P709" i="4"/>
  <c r="H709" i="4" s="1"/>
  <c r="G709" i="4" s="1"/>
  <c r="Q1051" i="4"/>
  <c r="N1054" i="3" s="1"/>
  <c r="P1051" i="4"/>
  <c r="H1051" i="4" s="1"/>
  <c r="G1051" i="4" s="1"/>
  <c r="P7103" i="4"/>
  <c r="H7103" i="4" s="1"/>
  <c r="G7103" i="4" s="1"/>
  <c r="Q7103" i="4"/>
  <c r="P4810" i="4"/>
  <c r="H4810" i="4" s="1"/>
  <c r="G4810" i="4" s="1"/>
  <c r="Q4810" i="4"/>
  <c r="N4813" i="3" s="1"/>
  <c r="Q5079" i="4"/>
  <c r="N5082" i="3" s="1"/>
  <c r="P5079" i="4"/>
  <c r="H5079" i="4" s="1"/>
  <c r="G5079" i="4" s="1"/>
  <c r="Q8400" i="4"/>
  <c r="N8403" i="3" s="1"/>
  <c r="P8400" i="4"/>
  <c r="H8400" i="4" s="1"/>
  <c r="G8400" i="4" s="1"/>
  <c r="Q3649" i="4"/>
  <c r="N3652" i="3" s="1"/>
  <c r="P3649" i="4"/>
  <c r="H3649" i="4" s="1"/>
  <c r="G3649" i="4" s="1"/>
  <c r="Q2502" i="4"/>
  <c r="N2505" i="3" s="1"/>
  <c r="P2502" i="4"/>
  <c r="H2502" i="4" s="1"/>
  <c r="G2502" i="4" s="1"/>
  <c r="Q8348" i="4"/>
  <c r="N8351" i="3" s="1"/>
  <c r="P8348" i="4"/>
  <c r="H8348" i="4" s="1"/>
  <c r="G8348" i="4" s="1"/>
  <c r="P7471" i="4"/>
  <c r="H7471" i="4" s="1"/>
  <c r="G7471" i="4" s="1"/>
  <c r="Q7471" i="4"/>
  <c r="N7474" i="3" s="1"/>
  <c r="Q7316" i="4"/>
  <c r="N7319" i="3" s="1"/>
  <c r="P7316" i="4"/>
  <c r="H7316" i="4" s="1"/>
  <c r="G7316" i="4" s="1"/>
  <c r="Q7394" i="4"/>
  <c r="N7397" i="3" s="1"/>
  <c r="P7394" i="4"/>
  <c r="H7394" i="4" s="1"/>
  <c r="G7394" i="4" s="1"/>
  <c r="Q6041" i="4"/>
  <c r="N6044" i="3" s="1"/>
  <c r="P6041" i="4"/>
  <c r="H6041" i="4" s="1"/>
  <c r="G6041" i="4" s="1"/>
  <c r="P4678" i="4"/>
  <c r="H4678" i="4" s="1"/>
  <c r="G4678" i="4" s="1"/>
  <c r="Q4678" i="4"/>
  <c r="N4681" i="3" s="1"/>
  <c r="Q5763" i="4"/>
  <c r="N5766" i="3" s="1"/>
  <c r="P5763" i="4"/>
  <c r="H5763" i="4" s="1"/>
  <c r="G5763" i="4" s="1"/>
  <c r="Q6049" i="4"/>
  <c r="N6052" i="3" s="1"/>
  <c r="P6049" i="4"/>
  <c r="H6049" i="4" s="1"/>
  <c r="G6049" i="4" s="1"/>
  <c r="Q5095" i="4"/>
  <c r="N5098" i="3" s="1"/>
  <c r="P5095" i="4"/>
  <c r="H5095" i="4" s="1"/>
  <c r="G5095" i="4" s="1"/>
  <c r="Q3395" i="4"/>
  <c r="N3398" i="3" s="1"/>
  <c r="P3395" i="4"/>
  <c r="H3395" i="4" s="1"/>
  <c r="G3395" i="4" s="1"/>
  <c r="Q1062" i="4"/>
  <c r="N1065" i="3" s="1"/>
  <c r="P1062" i="4"/>
  <c r="H1062" i="4" s="1"/>
  <c r="G1062" i="4" s="1"/>
  <c r="Q8161" i="4"/>
  <c r="N8164" i="3" s="1"/>
  <c r="P8161" i="4"/>
  <c r="H8161" i="4" s="1"/>
  <c r="G8161" i="4" s="1"/>
  <c r="Q5590" i="4"/>
  <c r="N5593" i="3" s="1"/>
  <c r="P5590" i="4"/>
  <c r="H5590" i="4" s="1"/>
  <c r="G5590" i="4" s="1"/>
  <c r="Q6577" i="4"/>
  <c r="N6580" i="3" s="1"/>
  <c r="P6577" i="4"/>
  <c r="H6577" i="4" s="1"/>
  <c r="G6577" i="4" s="1"/>
  <c r="Q293" i="4"/>
  <c r="N296" i="3" s="1"/>
  <c r="P293" i="4"/>
  <c r="H293" i="4" s="1"/>
  <c r="G293" i="4" s="1"/>
  <c r="Q5617" i="4"/>
  <c r="N5620" i="3" s="1"/>
  <c r="P5617" i="4"/>
  <c r="H5617" i="4" s="1"/>
  <c r="G5617" i="4" s="1"/>
  <c r="Q2836" i="4"/>
  <c r="N2839" i="3" s="1"/>
  <c r="P2836" i="4"/>
  <c r="H2836" i="4" s="1"/>
  <c r="G2836" i="4" s="1"/>
  <c r="Q2140" i="4"/>
  <c r="N2143" i="3" s="1"/>
  <c r="P2140" i="4"/>
  <c r="H2140" i="4" s="1"/>
  <c r="G2140" i="4" s="1"/>
  <c r="P6794" i="4"/>
  <c r="H6794" i="4" s="1"/>
  <c r="G6794" i="4" s="1"/>
  <c r="Q6794" i="4"/>
  <c r="P8178" i="4"/>
  <c r="H8178" i="4" s="1"/>
  <c r="G8178" i="4" s="1"/>
  <c r="Q8178" i="4"/>
  <c r="N8181" i="3" s="1"/>
  <c r="Q6643" i="4"/>
  <c r="N6646" i="3" s="1"/>
  <c r="P6643" i="4"/>
  <c r="H6643" i="4" s="1"/>
  <c r="G6643" i="4" s="1"/>
  <c r="Q5075" i="4"/>
  <c r="N5078" i="3" s="1"/>
  <c r="P5075" i="4"/>
  <c r="H5075" i="4" s="1"/>
  <c r="G5075" i="4" s="1"/>
  <c r="P4000" i="4"/>
  <c r="H4000" i="4" s="1"/>
  <c r="G4000" i="4" s="1"/>
  <c r="Q4000" i="4"/>
  <c r="N4003" i="3" s="1"/>
  <c r="P5724" i="4"/>
  <c r="H5724" i="4" s="1"/>
  <c r="G5724" i="4" s="1"/>
  <c r="Q5724" i="4"/>
  <c r="N5727" i="3" s="1"/>
  <c r="Q1646" i="4"/>
  <c r="N1649" i="3" s="1"/>
  <c r="P1646" i="4"/>
  <c r="H1646" i="4" s="1"/>
  <c r="G1646" i="4" s="1"/>
  <c r="Q8130" i="4"/>
  <c r="N8133" i="3" s="1"/>
  <c r="P8130" i="4"/>
  <c r="H8130" i="4" s="1"/>
  <c r="G8130" i="4" s="1"/>
  <c r="P4782" i="4"/>
  <c r="H4782" i="4" s="1"/>
  <c r="G4782" i="4" s="1"/>
  <c r="Q4782" i="4"/>
  <c r="N4785" i="3" s="1"/>
  <c r="P4520" i="4"/>
  <c r="H4520" i="4" s="1"/>
  <c r="G4520" i="4" s="1"/>
  <c r="Q4520" i="4"/>
  <c r="N4523" i="3" s="1"/>
  <c r="P636" i="4"/>
  <c r="H636" i="4" s="1"/>
  <c r="G636" i="4" s="1"/>
  <c r="Q636" i="4"/>
  <c r="N639" i="3" s="1"/>
  <c r="Q2368" i="4"/>
  <c r="N2371" i="3" s="1"/>
  <c r="P2368" i="4"/>
  <c r="H2368" i="4" s="1"/>
  <c r="G2368" i="4" s="1"/>
  <c r="Q5591" i="4"/>
  <c r="N5594" i="3" s="1"/>
  <c r="P5591" i="4"/>
  <c r="H5591" i="4" s="1"/>
  <c r="G5591" i="4" s="1"/>
  <c r="Q8514" i="4"/>
  <c r="P8514" i="4"/>
  <c r="H8514" i="4" s="1"/>
  <c r="G8514" i="4" s="1"/>
  <c r="Q7444" i="4"/>
  <c r="N7447" i="3" s="1"/>
  <c r="P7444" i="4"/>
  <c r="H7444" i="4" s="1"/>
  <c r="G7444" i="4" s="1"/>
  <c r="Q5504" i="4"/>
  <c r="N5507" i="3" s="1"/>
  <c r="P5504" i="4"/>
  <c r="H5504" i="4" s="1"/>
  <c r="G5504" i="4" s="1"/>
  <c r="P4887" i="4"/>
  <c r="H4887" i="4" s="1"/>
  <c r="G4887" i="4" s="1"/>
  <c r="Q4887" i="4"/>
  <c r="N4890" i="3" s="1"/>
  <c r="Q7353" i="4"/>
  <c r="P7353" i="4"/>
  <c r="H7353" i="4" s="1"/>
  <c r="G7353" i="4" s="1"/>
  <c r="P7241" i="4"/>
  <c r="H7241" i="4" s="1"/>
  <c r="G7241" i="4" s="1"/>
  <c r="Q7241" i="4"/>
  <c r="N7244" i="3" s="1"/>
  <c r="P4334" i="4"/>
  <c r="H4334" i="4" s="1"/>
  <c r="G4334" i="4" s="1"/>
  <c r="Q4334" i="4"/>
  <c r="N4337" i="3" s="1"/>
  <c r="Q8460" i="4"/>
  <c r="N8463" i="3" s="1"/>
  <c r="P8460" i="4"/>
  <c r="H8460" i="4" s="1"/>
  <c r="G8460" i="4" s="1"/>
  <c r="Q8046" i="4"/>
  <c r="N8049" i="3" s="1"/>
  <c r="P8046" i="4"/>
  <c r="H8046" i="4" s="1"/>
  <c r="G8046" i="4" s="1"/>
  <c r="P7874" i="4"/>
  <c r="H7874" i="4" s="1"/>
  <c r="G7874" i="4" s="1"/>
  <c r="Q7874" i="4"/>
  <c r="N7877" i="3" s="1"/>
  <c r="Q7118" i="4"/>
  <c r="N7121" i="3" s="1"/>
  <c r="P7118" i="4"/>
  <c r="H7118" i="4" s="1"/>
  <c r="G7118" i="4" s="1"/>
  <c r="P6761" i="4"/>
  <c r="H6761" i="4" s="1"/>
  <c r="G6761" i="4" s="1"/>
  <c r="Q6761" i="4"/>
  <c r="N6764" i="3" s="1"/>
  <c r="Q5895" i="4"/>
  <c r="P5895" i="4"/>
  <c r="H5895" i="4" s="1"/>
  <c r="G5895" i="4" s="1"/>
  <c r="P4638" i="4"/>
  <c r="H4638" i="4" s="1"/>
  <c r="G4638" i="4" s="1"/>
  <c r="Q4638" i="4"/>
  <c r="N4641" i="3" s="1"/>
  <c r="Q5427" i="4"/>
  <c r="N5430" i="3" s="1"/>
  <c r="P5427" i="4"/>
  <c r="H5427" i="4" s="1"/>
  <c r="G5427" i="4" s="1"/>
  <c r="Q4476" i="4"/>
  <c r="N4479" i="3" s="1"/>
  <c r="P4476" i="4"/>
  <c r="H4476" i="4" s="1"/>
  <c r="G4476" i="4" s="1"/>
  <c r="P4152" i="4"/>
  <c r="H4152" i="4" s="1"/>
  <c r="G4152" i="4" s="1"/>
  <c r="Q4152" i="4"/>
  <c r="N4155" i="3" s="1"/>
  <c r="Q4972" i="4"/>
  <c r="N4975" i="3" s="1"/>
  <c r="P4972" i="4"/>
  <c r="H4972" i="4" s="1"/>
  <c r="G4972" i="4" s="1"/>
  <c r="Q875" i="4"/>
  <c r="N878" i="3" s="1"/>
  <c r="P875" i="4"/>
  <c r="H875" i="4" s="1"/>
  <c r="G875" i="4" s="1"/>
  <c r="Q1144" i="4"/>
  <c r="P1144" i="4"/>
  <c r="H1144" i="4" s="1"/>
  <c r="G1144" i="4" s="1"/>
  <c r="P7083" i="4"/>
  <c r="H7083" i="4" s="1"/>
  <c r="G7083" i="4" s="1"/>
  <c r="Q7083" i="4"/>
  <c r="N7086" i="3" s="1"/>
  <c r="P3851" i="4"/>
  <c r="H3851" i="4" s="1"/>
  <c r="G3851" i="4" s="1"/>
  <c r="Q3851" i="4"/>
  <c r="N3854" i="3" s="1"/>
  <c r="Q5600" i="4"/>
  <c r="N5603" i="3" s="1"/>
  <c r="P5600" i="4"/>
  <c r="H5600" i="4" s="1"/>
  <c r="G5600" i="4" s="1"/>
  <c r="Q6776" i="4"/>
  <c r="P6776" i="4"/>
  <c r="H6776" i="4" s="1"/>
  <c r="G6776" i="4" s="1"/>
  <c r="Q37" i="4"/>
  <c r="N40" i="3" s="1"/>
  <c r="P37" i="4"/>
  <c r="H37" i="4" s="1"/>
  <c r="G37" i="4" s="1"/>
  <c r="Q6241" i="4"/>
  <c r="N6244" i="3" s="1"/>
  <c r="P6241" i="4"/>
  <c r="H6241" i="4" s="1"/>
  <c r="G6241" i="4" s="1"/>
  <c r="Q785" i="4"/>
  <c r="N788" i="3" s="1"/>
  <c r="P785" i="4"/>
  <c r="H785" i="4" s="1"/>
  <c r="G785" i="4" s="1"/>
  <c r="Q8041" i="4"/>
  <c r="P8041" i="4"/>
  <c r="H8041" i="4" s="1"/>
  <c r="G8041" i="4" s="1"/>
  <c r="Q8252" i="4"/>
  <c r="N8255" i="3" s="1"/>
  <c r="P8252" i="4"/>
  <c r="H8252" i="4" s="1"/>
  <c r="G8252" i="4" s="1"/>
  <c r="Q6233" i="4"/>
  <c r="N6236" i="3" s="1"/>
  <c r="P6233" i="4"/>
  <c r="H6233" i="4" s="1"/>
  <c r="G6233" i="4" s="1"/>
  <c r="Q4133" i="4"/>
  <c r="N4136" i="3" s="1"/>
  <c r="P4133" i="4"/>
  <c r="H4133" i="4" s="1"/>
  <c r="G4133" i="4" s="1"/>
  <c r="P7630" i="4"/>
  <c r="H7630" i="4" s="1"/>
  <c r="G7630" i="4" s="1"/>
  <c r="Q7630" i="4"/>
  <c r="Q5445" i="4"/>
  <c r="N5448" i="3" s="1"/>
  <c r="P5445" i="4"/>
  <c r="H5445" i="4" s="1"/>
  <c r="G5445" i="4" s="1"/>
  <c r="Q8416" i="4"/>
  <c r="N8419" i="3" s="1"/>
  <c r="P8416" i="4"/>
  <c r="H8416" i="4" s="1"/>
  <c r="G8416" i="4" s="1"/>
  <c r="Q6215" i="4"/>
  <c r="N6218" i="3" s="1"/>
  <c r="P6215" i="4"/>
  <c r="H6215" i="4" s="1"/>
  <c r="G6215" i="4" s="1"/>
  <c r="P8721" i="4"/>
  <c r="H8721" i="4" s="1"/>
  <c r="G8721" i="4" s="1"/>
  <c r="Q8721" i="4"/>
  <c r="N8724" i="3" s="1"/>
  <c r="Q6413" i="4"/>
  <c r="P6413" i="4"/>
  <c r="H6413" i="4" s="1"/>
  <c r="G6413" i="4" s="1"/>
  <c r="Q8329" i="4"/>
  <c r="N8332" i="3" s="1"/>
  <c r="P8329" i="4"/>
  <c r="H8329" i="4" s="1"/>
  <c r="G8329" i="4" s="1"/>
  <c r="Q2432" i="4"/>
  <c r="N2435" i="3" s="1"/>
  <c r="P2432" i="4"/>
  <c r="H2432" i="4" s="1"/>
  <c r="G2432" i="4" s="1"/>
  <c r="Q7358" i="4"/>
  <c r="N7361" i="3" s="1"/>
  <c r="P7358" i="4"/>
  <c r="H7358" i="4" s="1"/>
  <c r="G7358" i="4" s="1"/>
  <c r="Q7122" i="4"/>
  <c r="P7122" i="4"/>
  <c r="H7122" i="4" s="1"/>
  <c r="G7122" i="4" s="1"/>
  <c r="Q3689" i="4"/>
  <c r="N3692" i="3" s="1"/>
  <c r="P3689" i="4"/>
  <c r="H3689" i="4" s="1"/>
  <c r="G3689" i="4" s="1"/>
  <c r="Q3348" i="4"/>
  <c r="N3351" i="3" s="1"/>
  <c r="P3348" i="4"/>
  <c r="H3348" i="4" s="1"/>
  <c r="G3348" i="4" s="1"/>
  <c r="Q1642" i="4"/>
  <c r="N1645" i="3" s="1"/>
  <c r="P1642" i="4"/>
  <c r="H1642" i="4" s="1"/>
  <c r="G1642" i="4" s="1"/>
  <c r="Q8609" i="4"/>
  <c r="N8612" i="3" s="1"/>
  <c r="P8609" i="4"/>
  <c r="H8609" i="4" s="1"/>
  <c r="G8609" i="4" s="1"/>
  <c r="P3947" i="4"/>
  <c r="H3947" i="4" s="1"/>
  <c r="G3947" i="4" s="1"/>
  <c r="Q3947" i="4"/>
  <c r="N3950" i="3" s="1"/>
  <c r="Q669" i="4"/>
  <c r="N672" i="3" s="1"/>
  <c r="P669" i="4"/>
  <c r="H669" i="4" s="1"/>
  <c r="G669" i="4" s="1"/>
  <c r="P1292" i="4"/>
  <c r="H1292" i="4" s="1"/>
  <c r="G1292" i="4" s="1"/>
  <c r="Q1292" i="4"/>
  <c r="P4727" i="4"/>
  <c r="H4727" i="4" s="1"/>
  <c r="G4727" i="4" s="1"/>
  <c r="Q4727" i="4"/>
  <c r="N4730" i="3" s="1"/>
  <c r="Q1456" i="4"/>
  <c r="N1459" i="3" s="1"/>
  <c r="P1456" i="4"/>
  <c r="H1456" i="4" s="1"/>
  <c r="G1456" i="4" s="1"/>
  <c r="Q5952" i="4"/>
  <c r="N5955" i="3" s="1"/>
  <c r="P5952" i="4"/>
  <c r="H5952" i="4" s="1"/>
  <c r="G5952" i="4" s="1"/>
  <c r="Q2498" i="4"/>
  <c r="P2498" i="4"/>
  <c r="H2498" i="4" s="1"/>
  <c r="G2498" i="4" s="1"/>
  <c r="P4723" i="4"/>
  <c r="H4723" i="4" s="1"/>
  <c r="G4723" i="4" s="1"/>
  <c r="Q4723" i="4"/>
  <c r="N4726" i="3" s="1"/>
  <c r="Q6030" i="4"/>
  <c r="N6033" i="3" s="1"/>
  <c r="P6030" i="4"/>
  <c r="H6030" i="4" s="1"/>
  <c r="G6030" i="4" s="1"/>
  <c r="Q545" i="4"/>
  <c r="N548" i="3" s="1"/>
  <c r="P545" i="4"/>
  <c r="H545" i="4" s="1"/>
  <c r="G545" i="4" s="1"/>
  <c r="Q2584" i="4"/>
  <c r="N2587" i="3" s="1"/>
  <c r="P2584" i="4"/>
  <c r="H2584" i="4" s="1"/>
  <c r="G2584" i="4" s="1"/>
  <c r="Q1668" i="4"/>
  <c r="P1668" i="4"/>
  <c r="H1668" i="4" s="1"/>
  <c r="G1668" i="4" s="1"/>
  <c r="Q1027" i="4"/>
  <c r="N1030" i="3" s="1"/>
  <c r="P1027" i="4"/>
  <c r="H1027" i="4" s="1"/>
  <c r="G1027" i="4" s="1"/>
  <c r="Q2216" i="4"/>
  <c r="N2219" i="3" s="1"/>
  <c r="P2216" i="4"/>
  <c r="H2216" i="4" s="1"/>
  <c r="G2216" i="4" s="1"/>
  <c r="Q8640" i="4"/>
  <c r="N8643" i="3" s="1"/>
  <c r="P8640" i="4"/>
  <c r="H8640" i="4" s="1"/>
  <c r="G8640" i="4" s="1"/>
  <c r="Q8351" i="4"/>
  <c r="N8354" i="3" s="1"/>
  <c r="P8351" i="4"/>
  <c r="H8351" i="4" s="1"/>
  <c r="G8351" i="4" s="1"/>
  <c r="Q7877" i="4"/>
  <c r="N7880" i="3" s="1"/>
  <c r="P7877" i="4"/>
  <c r="H7877" i="4" s="1"/>
  <c r="G7877" i="4" s="1"/>
  <c r="Q7553" i="4"/>
  <c r="N7556" i="3" s="1"/>
  <c r="P7553" i="4"/>
  <c r="H7553" i="4" s="1"/>
  <c r="G7553" i="4" s="1"/>
  <c r="P7507" i="4"/>
  <c r="H7507" i="4" s="1"/>
  <c r="G7507" i="4" s="1"/>
  <c r="Q7507" i="4"/>
  <c r="P7143" i="4"/>
  <c r="H7143" i="4" s="1"/>
  <c r="G7143" i="4" s="1"/>
  <c r="Q7143" i="4"/>
  <c r="N7146" i="3" s="1"/>
  <c r="P6999" i="4"/>
  <c r="H6999" i="4" s="1"/>
  <c r="G6999" i="4" s="1"/>
  <c r="Q6999" i="4"/>
  <c r="N7002" i="3" s="1"/>
  <c r="P7550" i="4"/>
  <c r="H7550" i="4" s="1"/>
  <c r="G7550" i="4" s="1"/>
  <c r="Q7550" i="4"/>
  <c r="N7553" i="3" s="1"/>
  <c r="Q6707" i="4"/>
  <c r="P6707" i="4"/>
  <c r="H6707" i="4" s="1"/>
  <c r="G6707" i="4" s="1"/>
  <c r="P7171" i="4"/>
  <c r="H7171" i="4" s="1"/>
  <c r="G7171" i="4" s="1"/>
  <c r="Q7171" i="4"/>
  <c r="N7174" i="3" s="1"/>
  <c r="Q4764" i="4"/>
  <c r="N4767" i="3" s="1"/>
  <c r="P4764" i="4"/>
  <c r="H4764" i="4" s="1"/>
  <c r="G4764" i="4" s="1"/>
  <c r="Q4636" i="4"/>
  <c r="N4639" i="3" s="1"/>
  <c r="P4636" i="4"/>
  <c r="H4636" i="4" s="1"/>
  <c r="G4636" i="4" s="1"/>
  <c r="Q5814" i="4"/>
  <c r="N5817" i="3" s="1"/>
  <c r="P5814" i="4"/>
  <c r="H5814" i="4" s="1"/>
  <c r="G5814" i="4" s="1"/>
  <c r="Q5068" i="4"/>
  <c r="N5071" i="3" s="1"/>
  <c r="P5068" i="4"/>
  <c r="H5068" i="4" s="1"/>
  <c r="G5068" i="4" s="1"/>
  <c r="P5538" i="4"/>
  <c r="H5538" i="4" s="1"/>
  <c r="G5538" i="4" s="1"/>
  <c r="Q5538" i="4"/>
  <c r="N5541" i="3" s="1"/>
  <c r="P5018" i="4"/>
  <c r="H5018" i="4" s="1"/>
  <c r="G5018" i="4" s="1"/>
  <c r="Q5018" i="4"/>
  <c r="N5021" i="3" s="1"/>
  <c r="Q4468" i="4"/>
  <c r="N4471" i="3" s="1"/>
  <c r="P4468" i="4"/>
  <c r="H4468" i="4" s="1"/>
  <c r="G4468" i="4" s="1"/>
  <c r="Q5119" i="4"/>
  <c r="N5122" i="3" s="1"/>
  <c r="P5119" i="4"/>
  <c r="H5119" i="4" s="1"/>
  <c r="G5119" i="4" s="1"/>
  <c r="Q5415" i="4"/>
  <c r="N5418" i="3" s="1"/>
  <c r="P5415" i="4"/>
  <c r="H5415" i="4" s="1"/>
  <c r="G5415" i="4" s="1"/>
  <c r="P4220" i="4"/>
  <c r="H4220" i="4" s="1"/>
  <c r="G4220" i="4" s="1"/>
  <c r="Q4220" i="4"/>
  <c r="N4223" i="3" s="1"/>
  <c r="P4148" i="4"/>
  <c r="H4148" i="4" s="1"/>
  <c r="G4148" i="4" s="1"/>
  <c r="Q4148" i="4"/>
  <c r="N4151" i="3" s="1"/>
  <c r="Q4062" i="4"/>
  <c r="N4065" i="3" s="1"/>
  <c r="P4062" i="4"/>
  <c r="H4062" i="4" s="1"/>
  <c r="G4062" i="4" s="1"/>
  <c r="Q4464" i="4"/>
  <c r="N4467" i="3" s="1"/>
  <c r="P4464" i="4"/>
  <c r="H4464" i="4" s="1"/>
  <c r="G4464" i="4" s="1"/>
  <c r="Q26" i="4"/>
  <c r="N29" i="3" s="1"/>
  <c r="P26" i="4"/>
  <c r="H26" i="4" s="1"/>
  <c r="G26" i="4" s="1"/>
  <c r="Q44" i="4"/>
  <c r="P44" i="4"/>
  <c r="H44" i="4" s="1"/>
  <c r="G44" i="4" s="1"/>
  <c r="Q667" i="4"/>
  <c r="P667" i="4"/>
  <c r="H667" i="4" s="1"/>
  <c r="G667" i="4" s="1"/>
  <c r="P1124" i="4"/>
  <c r="H1124" i="4" s="1"/>
  <c r="G1124" i="4" s="1"/>
  <c r="Q1124" i="4"/>
  <c r="N1127" i="3" s="1"/>
  <c r="Q7859" i="4"/>
  <c r="N7862" i="3" s="1"/>
  <c r="P7859" i="4"/>
  <c r="H7859" i="4" s="1"/>
  <c r="G7859" i="4" s="1"/>
  <c r="Q5974" i="4"/>
  <c r="N5977" i="3" s="1"/>
  <c r="P5974" i="4"/>
  <c r="H5974" i="4" s="1"/>
  <c r="G5974" i="4" s="1"/>
  <c r="Q4097" i="4"/>
  <c r="N4100" i="3" s="1"/>
  <c r="P4097" i="4"/>
  <c r="H4097" i="4" s="1"/>
  <c r="G4097" i="4" s="1"/>
  <c r="P7387" i="4"/>
  <c r="H7387" i="4" s="1"/>
  <c r="G7387" i="4" s="1"/>
  <c r="Q7387" i="4"/>
  <c r="N7390" i="3" s="1"/>
  <c r="P5146" i="4"/>
  <c r="H5146" i="4" s="1"/>
  <c r="G5146" i="4" s="1"/>
  <c r="Q5146" i="4"/>
  <c r="N5149" i="3" s="1"/>
  <c r="P7272" i="4"/>
  <c r="H7272" i="4" s="1"/>
  <c r="G7272" i="4" s="1"/>
  <c r="Q7272" i="4"/>
  <c r="Q5142" i="4"/>
  <c r="P5142" i="4"/>
  <c r="H5142" i="4" s="1"/>
  <c r="G5142" i="4" s="1"/>
  <c r="Q7514" i="4"/>
  <c r="N7517" i="3" s="1"/>
  <c r="P7514" i="4"/>
  <c r="H7514" i="4" s="1"/>
  <c r="G7514" i="4" s="1"/>
  <c r="Q5382" i="4"/>
  <c r="N5385" i="3" s="1"/>
  <c r="P5382" i="4"/>
  <c r="H5382" i="4" s="1"/>
  <c r="G5382" i="4" s="1"/>
  <c r="Q6097" i="4"/>
  <c r="N6100" i="3" s="1"/>
  <c r="P6097" i="4"/>
  <c r="H6097" i="4" s="1"/>
  <c r="G6097" i="4" s="1"/>
  <c r="Q1342" i="4"/>
  <c r="P1342" i="4"/>
  <c r="H1342" i="4" s="1"/>
  <c r="G1342" i="4" s="1"/>
  <c r="Q311" i="4"/>
  <c r="N314" i="3" s="1"/>
  <c r="P311" i="4"/>
  <c r="H311" i="4" s="1"/>
  <c r="G311" i="4" s="1"/>
  <c r="P5162" i="4"/>
  <c r="H5162" i="4" s="1"/>
  <c r="G5162" i="4" s="1"/>
  <c r="Q5162" i="4"/>
  <c r="N5165" i="3" s="1"/>
  <c r="Q3408" i="4"/>
  <c r="N3411" i="3" s="1"/>
  <c r="P3408" i="4"/>
  <c r="H3408" i="4" s="1"/>
  <c r="G3408" i="4" s="1"/>
  <c r="Q2114" i="4"/>
  <c r="P2114" i="4"/>
  <c r="H2114" i="4" s="1"/>
  <c r="G2114" i="4" s="1"/>
  <c r="Q2126" i="4"/>
  <c r="N2129" i="3" s="1"/>
  <c r="P2126" i="4"/>
  <c r="H2126" i="4" s="1"/>
  <c r="G2126" i="4" s="1"/>
  <c r="Q6013" i="4"/>
  <c r="N6016" i="3" s="1"/>
  <c r="P6013" i="4"/>
  <c r="H6013" i="4" s="1"/>
  <c r="G6013" i="4" s="1"/>
  <c r="Q1854" i="4"/>
  <c r="N1857" i="3" s="1"/>
  <c r="P1854" i="4"/>
  <c r="H1854" i="4" s="1"/>
  <c r="G1854" i="4" s="1"/>
  <c r="Q2778" i="4"/>
  <c r="P2778" i="4"/>
  <c r="H2778" i="4" s="1"/>
  <c r="G2778" i="4" s="1"/>
  <c r="Q6313" i="4"/>
  <c r="N6316" i="3" s="1"/>
  <c r="P6313" i="4"/>
  <c r="H6313" i="4" s="1"/>
  <c r="G6313" i="4" s="1"/>
  <c r="Q1664" i="4"/>
  <c r="N1667" i="3" s="1"/>
  <c r="P1664" i="4"/>
  <c r="H1664" i="4" s="1"/>
  <c r="G1664" i="4" s="1"/>
  <c r="P6476" i="4"/>
  <c r="H6476" i="4" s="1"/>
  <c r="G6476" i="4" s="1"/>
  <c r="Q6476" i="4"/>
  <c r="Q2722" i="4"/>
  <c r="N2725" i="3" s="1"/>
  <c r="P2722" i="4"/>
  <c r="H2722" i="4" s="1"/>
  <c r="G2722" i="4" s="1"/>
  <c r="P4567" i="4"/>
  <c r="H4567" i="4" s="1"/>
  <c r="G4567" i="4" s="1"/>
  <c r="Q4567" i="4"/>
  <c r="N4570" i="3" s="1"/>
  <c r="Q6708" i="4"/>
  <c r="N6711" i="3" s="1"/>
  <c r="P6708" i="4"/>
  <c r="H6708" i="4" s="1"/>
  <c r="G6708" i="4" s="1"/>
  <c r="Q151" i="4"/>
  <c r="N154" i="3" s="1"/>
  <c r="P151" i="4"/>
  <c r="H151" i="4" s="1"/>
  <c r="G151" i="4" s="1"/>
  <c r="Q2454" i="4"/>
  <c r="N2457" i="3" s="1"/>
  <c r="P2454" i="4"/>
  <c r="H2454" i="4" s="1"/>
  <c r="G2454" i="4" s="1"/>
  <c r="Q1604" i="4"/>
  <c r="N1607" i="3" s="1"/>
  <c r="P1604" i="4"/>
  <c r="H1604" i="4" s="1"/>
  <c r="G1604" i="4" s="1"/>
  <c r="Q1023" i="4"/>
  <c r="N1026" i="3" s="1"/>
  <c r="P1023" i="4"/>
  <c r="H1023" i="4" s="1"/>
  <c r="G1023" i="4" s="1"/>
  <c r="Q2152" i="4"/>
  <c r="N2155" i="3" s="1"/>
  <c r="P2152" i="4"/>
  <c r="H2152" i="4" s="1"/>
  <c r="G2152" i="4" s="1"/>
  <c r="P1076" i="4"/>
  <c r="H1076" i="4" s="1"/>
  <c r="G1076" i="4" s="1"/>
  <c r="Q1076" i="4"/>
  <c r="N1079" i="3" s="1"/>
  <c r="P8132" i="4"/>
  <c r="H8132" i="4" s="1"/>
  <c r="G8132" i="4" s="1"/>
  <c r="Q8132" i="4"/>
  <c r="N8135" i="3" s="1"/>
  <c r="Q6347" i="4"/>
  <c r="N6350" i="3" s="1"/>
  <c r="P6347" i="4"/>
  <c r="H6347" i="4" s="1"/>
  <c r="G6347" i="4" s="1"/>
  <c r="P8026" i="4"/>
  <c r="H8026" i="4" s="1"/>
  <c r="G8026" i="4" s="1"/>
  <c r="Q8026" i="4"/>
  <c r="P6904" i="4"/>
  <c r="H6904" i="4" s="1"/>
  <c r="G6904" i="4" s="1"/>
  <c r="Q6904" i="4"/>
  <c r="N6907" i="3" s="1"/>
  <c r="Q2010" i="4"/>
  <c r="N2013" i="3" s="1"/>
  <c r="P2010" i="4"/>
  <c r="H2010" i="4" s="1"/>
  <c r="G2010" i="4" s="1"/>
  <c r="Q2024" i="4"/>
  <c r="N2027" i="3" s="1"/>
  <c r="P2024" i="4"/>
  <c r="H2024" i="4" s="1"/>
  <c r="G2024" i="4" s="1"/>
  <c r="Q741" i="4"/>
  <c r="N744" i="3" s="1"/>
  <c r="P741" i="4"/>
  <c r="H741" i="4" s="1"/>
  <c r="G741" i="4" s="1"/>
  <c r="P3999" i="4"/>
  <c r="H3999" i="4" s="1"/>
  <c r="G3999" i="4" s="1"/>
  <c r="Q3999" i="4"/>
  <c r="N4002" i="3" s="1"/>
  <c r="Q1634" i="4"/>
  <c r="N1637" i="3" s="1"/>
  <c r="P1634" i="4"/>
  <c r="H1634" i="4" s="1"/>
  <c r="G1634" i="4" s="1"/>
  <c r="Q217" i="4"/>
  <c r="N220" i="3" s="1"/>
  <c r="P217" i="4"/>
  <c r="H217" i="4" s="1"/>
  <c r="G217" i="4" s="1"/>
  <c r="Q8633" i="4"/>
  <c r="N8636" i="3" s="1"/>
  <c r="P8633" i="4"/>
  <c r="H8633" i="4" s="1"/>
  <c r="G8633" i="4" s="1"/>
  <c r="Q8316" i="4"/>
  <c r="N8319" i="3" s="1"/>
  <c r="P8316" i="4"/>
  <c r="H8316" i="4" s="1"/>
  <c r="G8316" i="4" s="1"/>
  <c r="Q7946" i="4"/>
  <c r="N7949" i="3" s="1"/>
  <c r="P7946" i="4"/>
  <c r="H7946" i="4" s="1"/>
  <c r="G7946" i="4" s="1"/>
  <c r="Q8019" i="4"/>
  <c r="N8022" i="3" s="1"/>
  <c r="P8019" i="4"/>
  <c r="H8019" i="4" s="1"/>
  <c r="G8019" i="4" s="1"/>
  <c r="P7511" i="4"/>
  <c r="H7511" i="4" s="1"/>
  <c r="G7511" i="4" s="1"/>
  <c r="Q7511" i="4"/>
  <c r="P6991" i="4"/>
  <c r="H6991" i="4" s="1"/>
  <c r="G6991" i="4" s="1"/>
  <c r="Q6991" i="4"/>
  <c r="N6994" i="3" s="1"/>
  <c r="Q7018" i="4"/>
  <c r="N7021" i="3" s="1"/>
  <c r="P7018" i="4"/>
  <c r="H7018" i="4" s="1"/>
  <c r="G7018" i="4" s="1"/>
  <c r="Q6739" i="4"/>
  <c r="N6742" i="3" s="1"/>
  <c r="P6739" i="4"/>
  <c r="H6739" i="4" s="1"/>
  <c r="G6739" i="4" s="1"/>
  <c r="Q7166" i="4"/>
  <c r="N7169" i="3" s="1"/>
  <c r="P7166" i="4"/>
  <c r="H7166" i="4" s="1"/>
  <c r="G7166" i="4" s="1"/>
  <c r="P6677" i="4"/>
  <c r="H6677" i="4" s="1"/>
  <c r="G6677" i="4" s="1"/>
  <c r="Q6677" i="4"/>
  <c r="N6680" i="3" s="1"/>
  <c r="Q4836" i="4"/>
  <c r="N4839" i="3" s="1"/>
  <c r="P4836" i="4"/>
  <c r="H4836" i="4" s="1"/>
  <c r="G4836" i="4" s="1"/>
  <c r="Q4708" i="4"/>
  <c r="N4711" i="3" s="1"/>
  <c r="P4708" i="4"/>
  <c r="H4708" i="4" s="1"/>
  <c r="G4708" i="4" s="1"/>
  <c r="Q5787" i="4"/>
  <c r="N5790" i="3" s="1"/>
  <c r="P5787" i="4"/>
  <c r="H5787" i="4" s="1"/>
  <c r="G5787" i="4" s="1"/>
  <c r="Q5044" i="4"/>
  <c r="N5047" i="3" s="1"/>
  <c r="P5044" i="4"/>
  <c r="H5044" i="4" s="1"/>
  <c r="G5044" i="4" s="1"/>
  <c r="P4510" i="4"/>
  <c r="H4510" i="4" s="1"/>
  <c r="G4510" i="4" s="1"/>
  <c r="Q4510" i="4"/>
  <c r="N4513" i="3" s="1"/>
  <c r="P4491" i="4"/>
  <c r="H4491" i="4" s="1"/>
  <c r="G4491" i="4" s="1"/>
  <c r="Q4491" i="4"/>
  <c r="N4494" i="3" s="1"/>
  <c r="Q4316" i="4"/>
  <c r="P4316" i="4"/>
  <c r="H4316" i="4" s="1"/>
  <c r="G4316" i="4" s="1"/>
  <c r="Q5103" i="4"/>
  <c r="N5106" i="3" s="1"/>
  <c r="P5103" i="4"/>
  <c r="H5103" i="4" s="1"/>
  <c r="G5103" i="4" s="1"/>
  <c r="Q5279" i="4"/>
  <c r="N5282" i="3" s="1"/>
  <c r="P5279" i="4"/>
  <c r="H5279" i="4" s="1"/>
  <c r="G5279" i="4" s="1"/>
  <c r="Q3781" i="4"/>
  <c r="N3784" i="3" s="1"/>
  <c r="P3781" i="4"/>
  <c r="H3781" i="4" s="1"/>
  <c r="G3781" i="4" s="1"/>
  <c r="Q3363" i="4"/>
  <c r="P3363" i="4"/>
  <c r="H3363" i="4" s="1"/>
  <c r="G3363" i="4" s="1"/>
  <c r="Q3051" i="4"/>
  <c r="P3051" i="4"/>
  <c r="H3051" i="4" s="1"/>
  <c r="G3051" i="4" s="1"/>
  <c r="Q984" i="4"/>
  <c r="N987" i="3" s="1"/>
  <c r="P984" i="4"/>
  <c r="H984" i="4" s="1"/>
  <c r="G984" i="4" s="1"/>
  <c r="Q195" i="4"/>
  <c r="N198" i="3" s="1"/>
  <c r="P195" i="4"/>
  <c r="H195" i="4" s="1"/>
  <c r="G195" i="4" s="1"/>
  <c r="Q12" i="4"/>
  <c r="P12" i="4"/>
  <c r="H12" i="4" s="1"/>
  <c r="G12" i="4" s="1"/>
  <c r="Q8020" i="4"/>
  <c r="N8023" i="3" s="1"/>
  <c r="P8020" i="4"/>
  <c r="H8020" i="4" s="1"/>
  <c r="G8020" i="4" s="1"/>
  <c r="P5756" i="4"/>
  <c r="H5756" i="4" s="1"/>
  <c r="G5756" i="4" s="1"/>
  <c r="Q5756" i="4"/>
  <c r="N5759" i="3" s="1"/>
  <c r="Q4081" i="4"/>
  <c r="N4084" i="3" s="1"/>
  <c r="P4081" i="4"/>
  <c r="H4081" i="4" s="1"/>
  <c r="G4081" i="4" s="1"/>
  <c r="P7343" i="4"/>
  <c r="H7343" i="4" s="1"/>
  <c r="G7343" i="4" s="1"/>
  <c r="Q7343" i="4"/>
  <c r="P4575" i="4"/>
  <c r="H4575" i="4" s="1"/>
  <c r="G4575" i="4" s="1"/>
  <c r="Q4575" i="4"/>
  <c r="N4578" i="3" s="1"/>
  <c r="Q7662" i="4"/>
  <c r="N7665" i="3" s="1"/>
  <c r="P7662" i="4"/>
  <c r="H7662" i="4" s="1"/>
  <c r="G7662" i="4" s="1"/>
  <c r="Q5473" i="4"/>
  <c r="N5476" i="3" s="1"/>
  <c r="P5473" i="4"/>
  <c r="H5473" i="4" s="1"/>
  <c r="G5473" i="4" s="1"/>
  <c r="P7359" i="4"/>
  <c r="H7359" i="4" s="1"/>
  <c r="G7359" i="4" s="1"/>
  <c r="Q7359" i="4"/>
  <c r="P4803" i="4"/>
  <c r="H4803" i="4" s="1"/>
  <c r="G4803" i="4" s="1"/>
  <c r="Q4803" i="4"/>
  <c r="N4806" i="3" s="1"/>
  <c r="P4255" i="4"/>
  <c r="H4255" i="4" s="1"/>
  <c r="G4255" i="4" s="1"/>
  <c r="Q4255" i="4"/>
  <c r="N4258" i="3" s="1"/>
  <c r="Q805" i="4"/>
  <c r="N808" i="3" s="1"/>
  <c r="P805" i="4"/>
  <c r="H805" i="4" s="1"/>
  <c r="G805" i="4" s="1"/>
  <c r="Q749" i="4"/>
  <c r="N752" i="3" s="1"/>
  <c r="P749" i="4"/>
  <c r="H749" i="4" s="1"/>
  <c r="G749" i="4" s="1"/>
  <c r="Q5429" i="4"/>
  <c r="N5432" i="3" s="1"/>
  <c r="P5429" i="4"/>
  <c r="H5429" i="4" s="1"/>
  <c r="G5429" i="4" s="1"/>
  <c r="Q3456" i="4"/>
  <c r="N3459" i="3" s="1"/>
  <c r="P3456" i="4"/>
  <c r="H3456" i="4" s="1"/>
  <c r="G3456" i="4" s="1"/>
  <c r="Q2430" i="4"/>
  <c r="N2433" i="3" s="1"/>
  <c r="P2430" i="4"/>
  <c r="H2430" i="4" s="1"/>
  <c r="G2430" i="4" s="1"/>
  <c r="P7239" i="4"/>
  <c r="H7239" i="4" s="1"/>
  <c r="G7239" i="4" s="1"/>
  <c r="Q7239" i="4"/>
  <c r="Q6836" i="4"/>
  <c r="N6839" i="3" s="1"/>
  <c r="P6836" i="4"/>
  <c r="H6836" i="4" s="1"/>
  <c r="G6836" i="4" s="1"/>
  <c r="Q2302" i="4"/>
  <c r="N2305" i="3" s="1"/>
  <c r="P2302" i="4"/>
  <c r="H2302" i="4" s="1"/>
  <c r="G2302" i="4" s="1"/>
  <c r="Q7608" i="4"/>
  <c r="N7611" i="3" s="1"/>
  <c r="P7608" i="4"/>
  <c r="H7608" i="4" s="1"/>
  <c r="G7608" i="4" s="1"/>
  <c r="P7423" i="4"/>
  <c r="H7423" i="4" s="1"/>
  <c r="G7423" i="4" s="1"/>
  <c r="Q7423" i="4"/>
  <c r="Q2468" i="4"/>
  <c r="N2471" i="3" s="1"/>
  <c r="P2468" i="4"/>
  <c r="H2468" i="4" s="1"/>
  <c r="G2468" i="4" s="1"/>
  <c r="Q8273" i="4"/>
  <c r="N8276" i="3" s="1"/>
  <c r="P8273" i="4"/>
  <c r="H8273" i="4" s="1"/>
  <c r="G8273" i="4" s="1"/>
  <c r="P3405" i="4"/>
  <c r="H3405" i="4" s="1"/>
  <c r="G3405" i="4" s="1"/>
  <c r="Q3405" i="4"/>
  <c r="N3408" i="3" s="1"/>
  <c r="Q1542" i="4"/>
  <c r="N1545" i="3" s="1"/>
  <c r="P1542" i="4"/>
  <c r="H1542" i="4" s="1"/>
  <c r="G1542" i="4" s="1"/>
  <c r="Q8421" i="4"/>
  <c r="N8424" i="3" s="1"/>
  <c r="P8421" i="4"/>
  <c r="H8421" i="4" s="1"/>
  <c r="G8421" i="4" s="1"/>
  <c r="Q2536" i="4"/>
  <c r="N2539" i="3" s="1"/>
  <c r="P2536" i="4"/>
  <c r="H2536" i="4" s="1"/>
  <c r="G2536" i="4" s="1"/>
  <c r="Q237" i="4"/>
  <c r="N240" i="3" s="1"/>
  <c r="P237" i="4"/>
  <c r="H237" i="4" s="1"/>
  <c r="G237" i="4" s="1"/>
  <c r="Q5463" i="4"/>
  <c r="P5463" i="4"/>
  <c r="H5463" i="4" s="1"/>
  <c r="G5463" i="4" s="1"/>
  <c r="Q1199" i="4"/>
  <c r="N1202" i="3" s="1"/>
  <c r="P1199" i="4"/>
  <c r="H1199" i="4" s="1"/>
  <c r="G1199" i="4" s="1"/>
  <c r="Q943" i="4"/>
  <c r="N946" i="3" s="1"/>
  <c r="P943" i="4"/>
  <c r="H943" i="4" s="1"/>
  <c r="G943" i="4" s="1"/>
  <c r="Q5680" i="4"/>
  <c r="N5683" i="3" s="1"/>
  <c r="P5680" i="4"/>
  <c r="H5680" i="4" s="1"/>
  <c r="G5680" i="4" s="1"/>
  <c r="P1204" i="4"/>
  <c r="H1204" i="4" s="1"/>
  <c r="G1204" i="4" s="1"/>
  <c r="Q1204" i="4"/>
  <c r="N1207" i="3" s="1"/>
  <c r="Q8453" i="4"/>
  <c r="N8456" i="3" s="1"/>
  <c r="P8453" i="4"/>
  <c r="H8453" i="4" s="1"/>
  <c r="G8453" i="4" s="1"/>
  <c r="Q6846" i="4"/>
  <c r="N6849" i="3" s="1"/>
  <c r="P6846" i="4"/>
  <c r="H6846" i="4" s="1"/>
  <c r="G6846" i="4" s="1"/>
  <c r="Q5286" i="4"/>
  <c r="N5289" i="3" s="1"/>
  <c r="P5286" i="4"/>
  <c r="H5286" i="4" s="1"/>
  <c r="G5286" i="4" s="1"/>
  <c r="P4296" i="4"/>
  <c r="H4296" i="4" s="1"/>
  <c r="G4296" i="4" s="1"/>
  <c r="Q4296" i="4"/>
  <c r="N4299" i="3" s="1"/>
  <c r="Q2718" i="4"/>
  <c r="N2721" i="3" s="1"/>
  <c r="P2718" i="4"/>
  <c r="H2718" i="4" s="1"/>
  <c r="G2718" i="4" s="1"/>
  <c r="Q1504" i="4"/>
  <c r="N1507" i="3" s="1"/>
  <c r="P1504" i="4"/>
  <c r="H1504" i="4" s="1"/>
  <c r="G1504" i="4" s="1"/>
  <c r="Q2048" i="4"/>
  <c r="N2051" i="3" s="1"/>
  <c r="P2048" i="4"/>
  <c r="H2048" i="4" s="1"/>
  <c r="G2048" i="4" s="1"/>
  <c r="Q1328" i="4"/>
  <c r="N1331" i="3" s="1"/>
  <c r="P1328" i="4"/>
  <c r="H1328" i="4" s="1"/>
  <c r="G1328" i="4" s="1"/>
  <c r="Q271" i="4"/>
  <c r="N274" i="3" s="1"/>
  <c r="P271" i="4"/>
  <c r="H271" i="4" s="1"/>
  <c r="G271" i="4" s="1"/>
  <c r="Q129" i="4"/>
  <c r="N132" i="3" s="1"/>
  <c r="P129" i="4"/>
  <c r="H129" i="4" s="1"/>
  <c r="G129" i="4" s="1"/>
  <c r="Q8608" i="4"/>
  <c r="N8611" i="3" s="1"/>
  <c r="P8608" i="4"/>
  <c r="H8608" i="4" s="1"/>
  <c r="G8608" i="4" s="1"/>
  <c r="Q8232" i="4"/>
  <c r="P8232" i="4"/>
  <c r="H8232" i="4" s="1"/>
  <c r="G8232" i="4" s="1"/>
  <c r="Q8086" i="4"/>
  <c r="P8086" i="4"/>
  <c r="H8086" i="4" s="1"/>
  <c r="G8086" i="4" s="1"/>
  <c r="Q7461" i="4"/>
  <c r="N7464" i="3" s="1"/>
  <c r="P7461" i="4"/>
  <c r="H7461" i="4" s="1"/>
  <c r="G7461" i="4" s="1"/>
  <c r="P7071" i="4"/>
  <c r="H7071" i="4" s="1"/>
  <c r="G7071" i="4" s="1"/>
  <c r="Q7071" i="4"/>
  <c r="N7074" i="3" s="1"/>
  <c r="P7068" i="4"/>
  <c r="H7068" i="4" s="1"/>
  <c r="G7068" i="4" s="1"/>
  <c r="Q7068" i="4"/>
  <c r="N7071" i="3" s="1"/>
  <c r="P6729" i="4"/>
  <c r="H6729" i="4" s="1"/>
  <c r="G6729" i="4" s="1"/>
  <c r="Q6729" i="4"/>
  <c r="N6732" i="3" s="1"/>
  <c r="Q6099" i="4"/>
  <c r="N6102" i="3" s="1"/>
  <c r="P6099" i="4"/>
  <c r="H6099" i="4" s="1"/>
  <c r="G6099" i="4" s="1"/>
  <c r="Q5905" i="4"/>
  <c r="N5908" i="3" s="1"/>
  <c r="P5905" i="4"/>
  <c r="H5905" i="4" s="1"/>
  <c r="G5905" i="4" s="1"/>
  <c r="P4754" i="4"/>
  <c r="H4754" i="4" s="1"/>
  <c r="G4754" i="4" s="1"/>
  <c r="Q4754" i="4"/>
  <c r="N4757" i="3" s="1"/>
  <c r="P4626" i="4"/>
  <c r="H4626" i="4" s="1"/>
  <c r="G4626" i="4" s="1"/>
  <c r="Q4626" i="4"/>
  <c r="N4629" i="3" s="1"/>
  <c r="Q5718" i="4"/>
  <c r="N5721" i="3" s="1"/>
  <c r="P5718" i="4"/>
  <c r="H5718" i="4" s="1"/>
  <c r="G5718" i="4" s="1"/>
  <c r="Q5602" i="4"/>
  <c r="N5605" i="3" s="1"/>
  <c r="P5602" i="4"/>
  <c r="H5602" i="4" s="1"/>
  <c r="G5602" i="4" s="1"/>
  <c r="P4483" i="4"/>
  <c r="H4483" i="4" s="1"/>
  <c r="G4483" i="4" s="1"/>
  <c r="Q4483" i="4"/>
  <c r="N4486" i="3" s="1"/>
  <c r="Q5283" i="4"/>
  <c r="N5286" i="3" s="1"/>
  <c r="P5283" i="4"/>
  <c r="H5283" i="4" s="1"/>
  <c r="G5283" i="4" s="1"/>
  <c r="P4120" i="4"/>
  <c r="H4120" i="4" s="1"/>
  <c r="G4120" i="4" s="1"/>
  <c r="Q4120" i="4"/>
  <c r="N4123" i="3" s="1"/>
  <c r="Q3802" i="4"/>
  <c r="N3805" i="3" s="1"/>
  <c r="P3802" i="4"/>
  <c r="H3802" i="4" s="1"/>
  <c r="G3802" i="4" s="1"/>
  <c r="P3764" i="4"/>
  <c r="H3764" i="4" s="1"/>
  <c r="G3764" i="4" s="1"/>
  <c r="Q3764" i="4"/>
  <c r="N3767" i="3" s="1"/>
  <c r="Q5518" i="4"/>
  <c r="N5521" i="3" s="1"/>
  <c r="P5518" i="4"/>
  <c r="H5518" i="4" s="1"/>
  <c r="G5518" i="4" s="1"/>
  <c r="Q1224" i="4"/>
  <c r="N1227" i="3" s="1"/>
  <c r="P1224" i="4"/>
  <c r="H1224" i="4" s="1"/>
  <c r="G1224" i="4" s="1"/>
  <c r="Q3487" i="4"/>
  <c r="N3490" i="3" s="1"/>
  <c r="P3487" i="4"/>
  <c r="H3487" i="4" s="1"/>
  <c r="G3487" i="4" s="1"/>
  <c r="P764" i="4"/>
  <c r="H764" i="4" s="1"/>
  <c r="G764" i="4" s="1"/>
  <c r="Q764" i="4"/>
  <c r="Q8549" i="4"/>
  <c r="N8552" i="3" s="1"/>
  <c r="P8549" i="4"/>
  <c r="H8549" i="4" s="1"/>
  <c r="G8549" i="4" s="1"/>
  <c r="Q6409" i="4"/>
  <c r="N6412" i="3" s="1"/>
  <c r="P6409" i="4"/>
  <c r="H6409" i="4" s="1"/>
  <c r="G6409" i="4" s="1"/>
  <c r="P4175" i="4"/>
  <c r="H4175" i="4" s="1"/>
  <c r="G4175" i="4" s="1"/>
  <c r="Q4175" i="4"/>
  <c r="N4178" i="3" s="1"/>
  <c r="Q7952" i="4"/>
  <c r="N7955" i="3" s="1"/>
  <c r="P7952" i="4"/>
  <c r="H7952" i="4" s="1"/>
  <c r="G7952" i="4" s="1"/>
  <c r="Q6080" i="4"/>
  <c r="N6083" i="3" s="1"/>
  <c r="P6080" i="4"/>
  <c r="H6080" i="4" s="1"/>
  <c r="G6080" i="4" s="1"/>
  <c r="P3547" i="4"/>
  <c r="H3547" i="4" s="1"/>
  <c r="G3547" i="4" s="1"/>
  <c r="Q3547" i="4"/>
  <c r="N3550" i="3" s="1"/>
  <c r="P6798" i="4"/>
  <c r="H6798" i="4" s="1"/>
  <c r="G6798" i="4" s="1"/>
  <c r="Q6798" i="4"/>
  <c r="N6801" i="3" s="1"/>
  <c r="Q4256" i="4"/>
  <c r="P4256" i="4"/>
  <c r="H4256" i="4" s="1"/>
  <c r="G4256" i="4" s="1"/>
  <c r="Q7026" i="4"/>
  <c r="P7026" i="4"/>
  <c r="H7026" i="4" s="1"/>
  <c r="G7026" i="4" s="1"/>
  <c r="P3823" i="4"/>
  <c r="H3823" i="4" s="1"/>
  <c r="G3823" i="4" s="1"/>
  <c r="Q3823" i="4"/>
  <c r="N3826" i="3" s="1"/>
  <c r="Q2768" i="4"/>
  <c r="N2771" i="3" s="1"/>
  <c r="P2768" i="4"/>
  <c r="H2768" i="4" s="1"/>
  <c r="G2768" i="4" s="1"/>
  <c r="Q653" i="4"/>
  <c r="N656" i="3" s="1"/>
  <c r="P653" i="4"/>
  <c r="H653" i="4" s="1"/>
  <c r="G653" i="4" s="1"/>
  <c r="P6872" i="4"/>
  <c r="H6872" i="4" s="1"/>
  <c r="G6872" i="4" s="1"/>
  <c r="Q6872" i="4"/>
  <c r="N6875" i="3" s="1"/>
  <c r="Q3550" i="4"/>
  <c r="N3553" i="3" s="1"/>
  <c r="P3550" i="4"/>
  <c r="H3550" i="4" s="1"/>
  <c r="G3550" i="4" s="1"/>
  <c r="Q3294" i="4"/>
  <c r="N3297" i="3" s="1"/>
  <c r="P3294" i="4"/>
  <c r="H3294" i="4" s="1"/>
  <c r="G3294" i="4" s="1"/>
  <c r="Q845" i="4"/>
  <c r="P845" i="4"/>
  <c r="H845" i="4" s="1"/>
  <c r="G845" i="4" s="1"/>
  <c r="P7671" i="4"/>
  <c r="H7671" i="4" s="1"/>
  <c r="G7671" i="4" s="1"/>
  <c r="Q7671" i="4"/>
  <c r="N7674" i="3" s="1"/>
  <c r="Q2796" i="4"/>
  <c r="N2799" i="3" s="1"/>
  <c r="P2796" i="4"/>
  <c r="H2796" i="4" s="1"/>
  <c r="G2796" i="4" s="1"/>
  <c r="Q8383" i="4"/>
  <c r="N8386" i="3" s="1"/>
  <c r="P8383" i="4"/>
  <c r="H8383" i="4" s="1"/>
  <c r="G8383" i="4" s="1"/>
  <c r="P7715" i="4"/>
  <c r="H7715" i="4" s="1"/>
  <c r="G7715" i="4" s="1"/>
  <c r="Q7715" i="4"/>
  <c r="Q2452" i="4"/>
  <c r="P2452" i="4"/>
  <c r="H2452" i="4" s="1"/>
  <c r="G2452" i="4" s="1"/>
  <c r="Q8180" i="4"/>
  <c r="N8183" i="3" s="1"/>
  <c r="P8180" i="4"/>
  <c r="H8180" i="4" s="1"/>
  <c r="G8180" i="4" s="1"/>
  <c r="Q3401" i="4"/>
  <c r="N3404" i="3" s="1"/>
  <c r="P3401" i="4"/>
  <c r="H3401" i="4" s="1"/>
  <c r="G3401" i="4" s="1"/>
  <c r="Q1526" i="4"/>
  <c r="N1529" i="3" s="1"/>
  <c r="P1526" i="4"/>
  <c r="H1526" i="4" s="1"/>
  <c r="G1526" i="4" s="1"/>
  <c r="Q2518" i="4"/>
  <c r="N2521" i="3" s="1"/>
  <c r="P2518" i="4"/>
  <c r="H2518" i="4" s="1"/>
  <c r="G2518" i="4" s="1"/>
  <c r="Q1574" i="4"/>
  <c r="N1577" i="3" s="1"/>
  <c r="P1574" i="4"/>
  <c r="H1574" i="4" s="1"/>
  <c r="G1574" i="4" s="1"/>
  <c r="Q15" i="4"/>
  <c r="N18" i="3" s="1"/>
  <c r="P15" i="4"/>
  <c r="H15" i="4" s="1"/>
  <c r="G15" i="4" s="1"/>
  <c r="Q2438" i="4"/>
  <c r="P2438" i="4"/>
  <c r="H2438" i="4" s="1"/>
  <c r="G2438" i="4" s="1"/>
  <c r="Q1165" i="4"/>
  <c r="N1168" i="3" s="1"/>
  <c r="P1165" i="4"/>
  <c r="H1165" i="4" s="1"/>
  <c r="G1165" i="4" s="1"/>
  <c r="Q909" i="4"/>
  <c r="N912" i="3" s="1"/>
  <c r="P909" i="4"/>
  <c r="H909" i="4" s="1"/>
  <c r="G909" i="4" s="1"/>
  <c r="Q1016" i="4"/>
  <c r="N1019" i="3" s="1"/>
  <c r="P1016" i="4"/>
  <c r="H1016" i="4" s="1"/>
  <c r="G1016" i="4" s="1"/>
  <c r="P228" i="4"/>
  <c r="H228" i="4" s="1"/>
  <c r="G228" i="4" s="1"/>
  <c r="Q228" i="4"/>
  <c r="N231" i="3" s="1"/>
  <c r="P7756" i="4"/>
  <c r="H7756" i="4" s="1"/>
  <c r="G7756" i="4" s="1"/>
  <c r="Q7756" i="4"/>
  <c r="N7759" i="3" s="1"/>
  <c r="P6528" i="4"/>
  <c r="H6528" i="4" s="1"/>
  <c r="G6528" i="4" s="1"/>
  <c r="Q6528" i="4"/>
  <c r="N6531" i="3" s="1"/>
  <c r="P4312" i="4"/>
  <c r="H4312" i="4" s="1"/>
  <c r="G4312" i="4" s="1"/>
  <c r="Q4312" i="4"/>
  <c r="N4315" i="3" s="1"/>
  <c r="Q1702" i="4"/>
  <c r="N1705" i="3" s="1"/>
  <c r="P1702" i="4"/>
  <c r="H1702" i="4" s="1"/>
  <c r="G1702" i="4" s="1"/>
  <c r="Q2266" i="4"/>
  <c r="P2266" i="4"/>
  <c r="H2266" i="4" s="1"/>
  <c r="G2266" i="4" s="1"/>
  <c r="Q1768" i="4"/>
  <c r="N1771" i="3" s="1"/>
  <c r="P1768" i="4"/>
  <c r="H1768" i="4" s="1"/>
  <c r="G1768" i="4" s="1"/>
  <c r="Q2262" i="4"/>
  <c r="N2265" i="3" s="1"/>
  <c r="P2262" i="4"/>
  <c r="H2262" i="4" s="1"/>
  <c r="G2262" i="4" s="1"/>
  <c r="Q1568" i="4"/>
  <c r="N1571" i="3" s="1"/>
  <c r="P1568" i="4"/>
  <c r="H1568" i="4" s="1"/>
  <c r="G1568" i="4" s="1"/>
  <c r="Q2106" i="4"/>
  <c r="P2106" i="4"/>
  <c r="H2106" i="4" s="1"/>
  <c r="G2106" i="4" s="1"/>
  <c r="Q979" i="4"/>
  <c r="N982" i="3" s="1"/>
  <c r="P979" i="4"/>
  <c r="H979" i="4" s="1"/>
  <c r="G979" i="4" s="1"/>
  <c r="P8492" i="4"/>
  <c r="H8492" i="4" s="1"/>
  <c r="G8492" i="4" s="1"/>
  <c r="Q8492" i="4"/>
  <c r="N8495" i="3" s="1"/>
  <c r="Q8510" i="4"/>
  <c r="P8510" i="4"/>
  <c r="H8510" i="4" s="1"/>
  <c r="G8510" i="4" s="1"/>
  <c r="P8131" i="4"/>
  <c r="H8131" i="4" s="1"/>
  <c r="G8131" i="4" s="1"/>
  <c r="Q8131" i="4"/>
  <c r="N8134" i="3" s="1"/>
  <c r="Q7957" i="4"/>
  <c r="N7960" i="3" s="1"/>
  <c r="P7957" i="4"/>
  <c r="H7957" i="4" s="1"/>
  <c r="G7957" i="4" s="1"/>
  <c r="Q8349" i="4"/>
  <c r="N8352" i="3" s="1"/>
  <c r="P8349" i="4"/>
  <c r="H8349" i="4" s="1"/>
  <c r="G8349" i="4" s="1"/>
  <c r="P7531" i="4"/>
  <c r="H7531" i="4" s="1"/>
  <c r="G7531" i="4" s="1"/>
  <c r="Q7531" i="4"/>
  <c r="N7534" i="3" s="1"/>
  <c r="Q7364" i="4"/>
  <c r="N7367" i="3" s="1"/>
  <c r="P7364" i="4"/>
  <c r="H7364" i="4" s="1"/>
  <c r="G7364" i="4" s="1"/>
  <c r="Q6640" i="4"/>
  <c r="N6643" i="3" s="1"/>
  <c r="P6640" i="4"/>
  <c r="H6640" i="4" s="1"/>
  <c r="G6640" i="4" s="1"/>
  <c r="Q6502" i="4"/>
  <c r="N6505" i="3" s="1"/>
  <c r="P6502" i="4"/>
  <c r="H6502" i="4" s="1"/>
  <c r="G6502" i="4" s="1"/>
  <c r="Q6635" i="4"/>
  <c r="P6635" i="4"/>
  <c r="H6635" i="4" s="1"/>
  <c r="G6635" i="4" s="1"/>
  <c r="Q5831" i="4"/>
  <c r="N5834" i="3" s="1"/>
  <c r="P5831" i="4"/>
  <c r="H5831" i="4" s="1"/>
  <c r="G5831" i="4" s="1"/>
  <c r="Q4736" i="4"/>
  <c r="N4739" i="3" s="1"/>
  <c r="P4736" i="4"/>
  <c r="H4736" i="4" s="1"/>
  <c r="G4736" i="4" s="1"/>
  <c r="Q4608" i="4"/>
  <c r="N4611" i="3" s="1"/>
  <c r="P4608" i="4"/>
  <c r="H4608" i="4" s="1"/>
  <c r="G4608" i="4" s="1"/>
  <c r="Q6144" i="4"/>
  <c r="N6147" i="3" s="1"/>
  <c r="P6144" i="4"/>
  <c r="H6144" i="4" s="1"/>
  <c r="G6144" i="4" s="1"/>
  <c r="Q5024" i="4"/>
  <c r="P5024" i="4"/>
  <c r="H5024" i="4" s="1"/>
  <c r="G5024" i="4" s="1"/>
  <c r="P4590" i="4"/>
  <c r="H4590" i="4" s="1"/>
  <c r="G4590" i="4" s="1"/>
  <c r="Q4590" i="4"/>
  <c r="N4593" i="3" s="1"/>
  <c r="Q4952" i="4"/>
  <c r="N4955" i="3" s="1"/>
  <c r="P4952" i="4"/>
  <c r="H4952" i="4" s="1"/>
  <c r="G4952" i="4" s="1"/>
  <c r="Q5275" i="4"/>
  <c r="N5278" i="3" s="1"/>
  <c r="P5275" i="4"/>
  <c r="H5275" i="4" s="1"/>
  <c r="G5275" i="4" s="1"/>
  <c r="Q4789" i="4"/>
  <c r="N4792" i="3" s="1"/>
  <c r="P4789" i="4"/>
  <c r="H4789" i="4" s="1"/>
  <c r="G4789" i="4" s="1"/>
  <c r="Q3786" i="4"/>
  <c r="N3789" i="3" s="1"/>
  <c r="P3786" i="4"/>
  <c r="H3786" i="4" s="1"/>
  <c r="G3786" i="4" s="1"/>
  <c r="Q5880" i="4"/>
  <c r="N5883" i="3" s="1"/>
  <c r="P5880" i="4"/>
  <c r="H5880" i="4" s="1"/>
  <c r="G5880" i="4" s="1"/>
  <c r="Q3129" i="4"/>
  <c r="N3132" i="3" s="1"/>
  <c r="P3129" i="4"/>
  <c r="H3129" i="4" s="1"/>
  <c r="G3129" i="4" s="1"/>
  <c r="Q3094" i="4"/>
  <c r="N3097" i="3" s="1"/>
  <c r="P3094" i="4"/>
  <c r="H3094" i="4" s="1"/>
  <c r="G3094" i="4" s="1"/>
  <c r="Q282" i="4"/>
  <c r="N285" i="3" s="1"/>
  <c r="P282" i="4"/>
  <c r="H282" i="4" s="1"/>
  <c r="G282" i="4" s="1"/>
  <c r="P684" i="4"/>
  <c r="H684" i="4" s="1"/>
  <c r="G684" i="4" s="1"/>
  <c r="Q684" i="4"/>
  <c r="N687" i="3" s="1"/>
  <c r="P3345" i="4"/>
  <c r="H3345" i="4" s="1"/>
  <c r="G3345" i="4" s="1"/>
  <c r="Q3345" i="4"/>
  <c r="N3348" i="3" s="1"/>
  <c r="P916" i="4"/>
  <c r="H916" i="4" s="1"/>
  <c r="G916" i="4" s="1"/>
  <c r="Q916" i="4"/>
  <c r="N919" i="3" s="1"/>
  <c r="Q8530" i="4"/>
  <c r="N8533" i="3" s="1"/>
  <c r="P8530" i="4"/>
  <c r="H8530" i="4" s="1"/>
  <c r="G8530" i="4" s="1"/>
  <c r="Q6375" i="4"/>
  <c r="N6378" i="3" s="1"/>
  <c r="P6375" i="4"/>
  <c r="H6375" i="4" s="1"/>
  <c r="G6375" i="4" s="1"/>
  <c r="Q4173" i="4"/>
  <c r="P4173" i="4"/>
  <c r="H4173" i="4" s="1"/>
  <c r="G4173" i="4" s="1"/>
  <c r="Q7934" i="4"/>
  <c r="P7934" i="4"/>
  <c r="H7934" i="4" s="1"/>
  <c r="G7934" i="4" s="1"/>
  <c r="Q6072" i="4"/>
  <c r="N6075" i="3" s="1"/>
  <c r="P6072" i="4"/>
  <c r="H6072" i="4" s="1"/>
  <c r="G6072" i="4" s="1"/>
  <c r="P3493" i="4"/>
  <c r="H3493" i="4" s="1"/>
  <c r="G3493" i="4" s="1"/>
  <c r="Q3493" i="4"/>
  <c r="N3496" i="3" s="1"/>
  <c r="Q6305" i="4"/>
  <c r="N6308" i="3" s="1"/>
  <c r="P6305" i="4"/>
  <c r="H6305" i="4" s="1"/>
  <c r="G6305" i="4" s="1"/>
  <c r="Q8745" i="4"/>
  <c r="N8748" i="3" s="1"/>
  <c r="P8745" i="4"/>
  <c r="H8745" i="4" s="1"/>
  <c r="G8745" i="4" s="1"/>
  <c r="Q6443" i="4"/>
  <c r="N6446" i="3" s="1"/>
  <c r="P6443" i="4"/>
  <c r="H6443" i="4" s="1"/>
  <c r="G6443" i="4" s="1"/>
  <c r="P3796" i="4"/>
  <c r="H3796" i="4" s="1"/>
  <c r="G3796" i="4" s="1"/>
  <c r="Q3796" i="4"/>
  <c r="N3799" i="3" s="1"/>
  <c r="Q2496" i="4"/>
  <c r="N2499" i="3" s="1"/>
  <c r="P2496" i="4"/>
  <c r="H2496" i="4" s="1"/>
  <c r="G2496" i="4" s="1"/>
  <c r="P7588" i="4"/>
  <c r="H7588" i="4" s="1"/>
  <c r="G7588" i="4" s="1"/>
  <c r="Q7588" i="4"/>
  <c r="N7591" i="3" s="1"/>
  <c r="P6844" i="4"/>
  <c r="H6844" i="4" s="1"/>
  <c r="G6844" i="4" s="1"/>
  <c r="Q6844" i="4"/>
  <c r="N6847" i="3" s="1"/>
  <c r="P3580" i="4"/>
  <c r="H3580" i="4" s="1"/>
  <c r="G3580" i="4" s="1"/>
  <c r="Q3580" i="4"/>
  <c r="N3583" i="3" s="1"/>
  <c r="Q3324" i="4"/>
  <c r="N3327" i="3" s="1"/>
  <c r="P3324" i="4"/>
  <c r="H3324" i="4" s="1"/>
  <c r="G3324" i="4" s="1"/>
  <c r="Q1434" i="4"/>
  <c r="N1437" i="3" s="1"/>
  <c r="P1434" i="4"/>
  <c r="H1434" i="4" s="1"/>
  <c r="G1434" i="4" s="1"/>
  <c r="Q8664" i="4"/>
  <c r="N8667" i="3" s="1"/>
  <c r="P8664" i="4"/>
  <c r="H8664" i="4" s="1"/>
  <c r="G8664" i="4" s="1"/>
  <c r="Q3008" i="4"/>
  <c r="N3011" i="3" s="1"/>
  <c r="P3008" i="4"/>
  <c r="H3008" i="4" s="1"/>
  <c r="G3008" i="4" s="1"/>
  <c r="Q353" i="4"/>
  <c r="N356" i="3" s="1"/>
  <c r="P353" i="4"/>
  <c r="H353" i="4" s="1"/>
  <c r="G353" i="4" s="1"/>
  <c r="Q197" i="4"/>
  <c r="P197" i="4"/>
  <c r="H197" i="4" s="1"/>
  <c r="G197" i="4" s="1"/>
  <c r="Q3909" i="4"/>
  <c r="N3912" i="3" s="1"/>
  <c r="P3909" i="4"/>
  <c r="H3909" i="4" s="1"/>
  <c r="G3909" i="4" s="1"/>
  <c r="Q1270" i="4"/>
  <c r="N1273" i="3" s="1"/>
  <c r="P1270" i="4"/>
  <c r="H1270" i="4" s="1"/>
  <c r="G1270" i="4" s="1"/>
  <c r="Q5488" i="4"/>
  <c r="N5491" i="3" s="1"/>
  <c r="P5488" i="4"/>
  <c r="H5488" i="4" s="1"/>
  <c r="G5488" i="4" s="1"/>
  <c r="Q2298" i="4"/>
  <c r="P2298" i="4"/>
  <c r="H2298" i="4" s="1"/>
  <c r="G2298" i="4" s="1"/>
  <c r="Q1714" i="4"/>
  <c r="N1717" i="3" s="1"/>
  <c r="P1714" i="4"/>
  <c r="H1714" i="4" s="1"/>
  <c r="G1714" i="4" s="1"/>
  <c r="Q3020" i="4"/>
  <c r="N3023" i="3" s="1"/>
  <c r="P3020" i="4"/>
  <c r="H3020" i="4" s="1"/>
  <c r="G3020" i="4" s="1"/>
  <c r="P7256" i="4"/>
  <c r="H7256" i="4" s="1"/>
  <c r="G7256" i="4" s="1"/>
  <c r="Q7256" i="4"/>
  <c r="Q415" i="4"/>
  <c r="P415" i="4"/>
  <c r="H415" i="4" s="1"/>
  <c r="G415" i="4" s="1"/>
  <c r="Q1259" i="4"/>
  <c r="N1262" i="3" s="1"/>
  <c r="P1259" i="4"/>
  <c r="H1259" i="4" s="1"/>
  <c r="G1259" i="4" s="1"/>
  <c r="Q1003" i="4"/>
  <c r="N1006" i="3" s="1"/>
  <c r="P1003" i="4"/>
  <c r="H1003" i="4" s="1"/>
  <c r="G1003" i="4" s="1"/>
  <c r="Q527" i="4"/>
  <c r="N530" i="3" s="1"/>
  <c r="P527" i="4"/>
  <c r="H527" i="4" s="1"/>
  <c r="G527" i="4" s="1"/>
  <c r="P4458" i="4"/>
  <c r="H4458" i="4" s="1"/>
  <c r="G4458" i="4" s="1"/>
  <c r="Q4458" i="4"/>
  <c r="N4461" i="3" s="1"/>
  <c r="P4531" i="4"/>
  <c r="H4531" i="4" s="1"/>
  <c r="G4531" i="4" s="1"/>
  <c r="Q4531" i="4"/>
  <c r="N4534" i="3" s="1"/>
  <c r="Q5911" i="4"/>
  <c r="N5914" i="3" s="1"/>
  <c r="P5911" i="4"/>
  <c r="H5911" i="4" s="1"/>
  <c r="G5911" i="4" s="1"/>
  <c r="Q4428" i="4"/>
  <c r="N4431" i="3" s="1"/>
  <c r="P4428" i="4"/>
  <c r="H4428" i="4" s="1"/>
  <c r="G4428" i="4" s="1"/>
  <c r="Q5183" i="4"/>
  <c r="N5186" i="3" s="1"/>
  <c r="P5183" i="4"/>
  <c r="H5183" i="4" s="1"/>
  <c r="G5183" i="4" s="1"/>
  <c r="P4192" i="4"/>
  <c r="H4192" i="4" s="1"/>
  <c r="G4192" i="4" s="1"/>
  <c r="Q4192" i="4"/>
  <c r="N4195" i="3" s="1"/>
  <c r="P5828" i="4"/>
  <c r="H5828" i="4" s="1"/>
  <c r="G5828" i="4" s="1"/>
  <c r="Q5828" i="4"/>
  <c r="N5831" i="3" s="1"/>
  <c r="Q5054" i="4"/>
  <c r="P5054" i="4"/>
  <c r="H5054" i="4" s="1"/>
  <c r="G5054" i="4" s="1"/>
  <c r="Q5239" i="4"/>
  <c r="N5242" i="3" s="1"/>
  <c r="P5239" i="4"/>
  <c r="H5239" i="4" s="1"/>
  <c r="G5239" i="4" s="1"/>
  <c r="Q3826" i="4"/>
  <c r="N3829" i="3" s="1"/>
  <c r="P3826" i="4"/>
  <c r="H3826" i="4" s="1"/>
  <c r="G3826" i="4" s="1"/>
  <c r="P3768" i="4"/>
  <c r="H3768" i="4" s="1"/>
  <c r="G3768" i="4" s="1"/>
  <c r="Q3768" i="4"/>
  <c r="N3771" i="3" s="1"/>
  <c r="Q3056" i="4"/>
  <c r="N3059" i="3" s="1"/>
  <c r="P3056" i="4"/>
  <c r="H3056" i="4" s="1"/>
  <c r="G3056" i="4" s="1"/>
  <c r="Q3152" i="4"/>
  <c r="N3155" i="3" s="1"/>
  <c r="P3152" i="4"/>
  <c r="H3152" i="4" s="1"/>
  <c r="G3152" i="4" s="1"/>
  <c r="P148" i="4"/>
  <c r="H148" i="4" s="1"/>
  <c r="G148" i="4" s="1"/>
  <c r="Q148" i="4"/>
  <c r="N151" i="3" s="1"/>
  <c r="Q139" i="4"/>
  <c r="N142" i="3" s="1"/>
  <c r="P139" i="4"/>
  <c r="H139" i="4" s="1"/>
  <c r="G139" i="4" s="1"/>
  <c r="Q978" i="4"/>
  <c r="N981" i="3" s="1"/>
  <c r="P978" i="4"/>
  <c r="H978" i="4" s="1"/>
  <c r="G978" i="4" s="1"/>
  <c r="Q1136" i="4"/>
  <c r="N1139" i="3" s="1"/>
  <c r="P1136" i="4"/>
  <c r="H1136" i="4" s="1"/>
  <c r="G1136" i="4" s="1"/>
  <c r="Q1056" i="4"/>
  <c r="N1059" i="3" s="1"/>
  <c r="P1056" i="4"/>
  <c r="H1056" i="4" s="1"/>
  <c r="G1056" i="4" s="1"/>
  <c r="P1260" i="4"/>
  <c r="H1260" i="4" s="1"/>
  <c r="G1260" i="4" s="1"/>
  <c r="Q1260" i="4"/>
  <c r="N1263" i="3" s="1"/>
  <c r="Q403" i="4"/>
  <c r="N406" i="3" s="1"/>
  <c r="P403" i="4"/>
  <c r="H403" i="4" s="1"/>
  <c r="G403" i="4" s="1"/>
  <c r="P4016" i="4"/>
  <c r="H4016" i="4" s="1"/>
  <c r="G4016" i="4" s="1"/>
  <c r="Q4016" i="4"/>
  <c r="N4019" i="3" s="1"/>
  <c r="Q7886" i="4"/>
  <c r="N7889" i="3" s="1"/>
  <c r="P7886" i="4"/>
  <c r="H7886" i="4" s="1"/>
  <c r="G7886" i="4" s="1"/>
  <c r="P6834" i="4"/>
  <c r="H6834" i="4" s="1"/>
  <c r="G6834" i="4" s="1"/>
  <c r="Q6834" i="4"/>
  <c r="N6837" i="3" s="1"/>
  <c r="Q5800" i="4"/>
  <c r="P5800" i="4"/>
  <c r="H5800" i="4" s="1"/>
  <c r="G5800" i="4" s="1"/>
  <c r="P4211" i="4"/>
  <c r="H4211" i="4" s="1"/>
  <c r="G4211" i="4" s="1"/>
  <c r="Q4211" i="4"/>
  <c r="N4214" i="3" s="1"/>
  <c r="P4083" i="4"/>
  <c r="H4083" i="4" s="1"/>
  <c r="G4083" i="4" s="1"/>
  <c r="Q4083" i="4"/>
  <c r="N4086" i="3" s="1"/>
  <c r="Q8448" i="4"/>
  <c r="N8451" i="3" s="1"/>
  <c r="P8448" i="4"/>
  <c r="H8448" i="4" s="1"/>
  <c r="G8448" i="4" s="1"/>
  <c r="P7345" i="4"/>
  <c r="H7345" i="4" s="1"/>
  <c r="G7345" i="4" s="1"/>
  <c r="Q7345" i="4"/>
  <c r="Q6371" i="4"/>
  <c r="N6374" i="3" s="1"/>
  <c r="P6371" i="4"/>
  <c r="H6371" i="4" s="1"/>
  <c r="G6371" i="4" s="1"/>
  <c r="Q5148" i="4"/>
  <c r="N5151" i="3" s="1"/>
  <c r="P5148" i="4"/>
  <c r="H5148" i="4" s="1"/>
  <c r="G5148" i="4" s="1"/>
  <c r="Q3535" i="4"/>
  <c r="N3538" i="3" s="1"/>
  <c r="P3535" i="4"/>
  <c r="H3535" i="4" s="1"/>
  <c r="G3535" i="4" s="1"/>
  <c r="Q7791" i="4"/>
  <c r="N7794" i="3" s="1"/>
  <c r="P7791" i="4"/>
  <c r="H7791" i="4" s="1"/>
  <c r="G7791" i="4" s="1"/>
  <c r="Q6513" i="4"/>
  <c r="N6516" i="3" s="1"/>
  <c r="P6513" i="4"/>
  <c r="H6513" i="4" s="1"/>
  <c r="G6513" i="4" s="1"/>
  <c r="Q5494" i="4"/>
  <c r="N5497" i="3" s="1"/>
  <c r="P5494" i="4"/>
  <c r="H5494" i="4" s="1"/>
  <c r="G5494" i="4" s="1"/>
  <c r="P3847" i="4"/>
  <c r="H3847" i="4" s="1"/>
  <c r="G3847" i="4" s="1"/>
  <c r="Q3847" i="4"/>
  <c r="N3850" i="3" s="1"/>
  <c r="P7801" i="4"/>
  <c r="H7801" i="4" s="1"/>
  <c r="G7801" i="4" s="1"/>
  <c r="Q7801" i="4"/>
  <c r="P6593" i="4"/>
  <c r="H6593" i="4" s="1"/>
  <c r="G6593" i="4" s="1"/>
  <c r="Q6593" i="4"/>
  <c r="N6596" i="3" s="1"/>
  <c r="Q5664" i="4"/>
  <c r="N5667" i="3" s="1"/>
  <c r="P5664" i="4"/>
  <c r="H5664" i="4" s="1"/>
  <c r="G5664" i="4" s="1"/>
  <c r="Q3957" i="4"/>
  <c r="N3960" i="3" s="1"/>
  <c r="P3957" i="4"/>
  <c r="H3957" i="4" s="1"/>
  <c r="G3957" i="4" s="1"/>
  <c r="P7028" i="4"/>
  <c r="H7028" i="4" s="1"/>
  <c r="G7028" i="4" s="1"/>
  <c r="Q7028" i="4"/>
  <c r="Q3010" i="4"/>
  <c r="P3010" i="4"/>
  <c r="H3010" i="4" s="1"/>
  <c r="G3010" i="4" s="1"/>
  <c r="Q2012" i="4"/>
  <c r="N2015" i="3" s="1"/>
  <c r="P2012" i="4"/>
  <c r="H2012" i="4" s="1"/>
  <c r="G2012" i="4" s="1"/>
  <c r="Q391" i="4"/>
  <c r="N394" i="3" s="1"/>
  <c r="P391" i="4"/>
  <c r="H391" i="4" s="1"/>
  <c r="G391" i="4" s="1"/>
  <c r="Q2842" i="4"/>
  <c r="N2845" i="3" s="1"/>
  <c r="P2842" i="4"/>
  <c r="H2842" i="4" s="1"/>
  <c r="G2842" i="4" s="1"/>
  <c r="Q7775" i="4"/>
  <c r="N7778" i="3" s="1"/>
  <c r="P7775" i="4"/>
  <c r="H7775" i="4" s="1"/>
  <c r="G7775" i="4" s="1"/>
  <c r="Q5861" i="4"/>
  <c r="N5864" i="3" s="1"/>
  <c r="P5861" i="4"/>
  <c r="H5861" i="4" s="1"/>
  <c r="G5861" i="4" s="1"/>
  <c r="Q3586" i="4"/>
  <c r="N3589" i="3" s="1"/>
  <c r="P3586" i="4"/>
  <c r="H3586" i="4" s="1"/>
  <c r="G3586" i="4" s="1"/>
  <c r="Q3458" i="4"/>
  <c r="N3461" i="3" s="1"/>
  <c r="P3458" i="4"/>
  <c r="H3458" i="4" s="1"/>
  <c r="G3458" i="4" s="1"/>
  <c r="Q3330" i="4"/>
  <c r="N3333" i="3" s="1"/>
  <c r="P3330" i="4"/>
  <c r="H3330" i="4" s="1"/>
  <c r="G3330" i="4" s="1"/>
  <c r="Q2446" i="4"/>
  <c r="N2449" i="3" s="1"/>
  <c r="P2446" i="4"/>
  <c r="H2446" i="4" s="1"/>
  <c r="G2446" i="4" s="1"/>
  <c r="Q1506" i="4"/>
  <c r="N1509" i="3" s="1"/>
  <c r="P1506" i="4"/>
  <c r="H1506" i="4" s="1"/>
  <c r="G1506" i="4" s="1"/>
  <c r="P4294" i="4"/>
  <c r="H4294" i="4" s="1"/>
  <c r="G4294" i="4" s="1"/>
  <c r="Q4294" i="4"/>
  <c r="Q8692" i="4"/>
  <c r="N8695" i="3" s="1"/>
  <c r="P8692" i="4"/>
  <c r="H8692" i="4" s="1"/>
  <c r="G8692" i="4" s="1"/>
  <c r="P6868" i="4"/>
  <c r="H6868" i="4" s="1"/>
  <c r="G6868" i="4" s="1"/>
  <c r="Q6868" i="4"/>
  <c r="N6871" i="3" s="1"/>
  <c r="P4338" i="4"/>
  <c r="H4338" i="4" s="1"/>
  <c r="G4338" i="4" s="1"/>
  <c r="Q4338" i="4"/>
  <c r="N4341" i="3" s="1"/>
  <c r="Q2128" i="4"/>
  <c r="N2131" i="3" s="1"/>
  <c r="P2128" i="4"/>
  <c r="H2128" i="4" s="1"/>
  <c r="G2128" i="4" s="1"/>
  <c r="Q665" i="4"/>
  <c r="N668" i="3" s="1"/>
  <c r="P665" i="4"/>
  <c r="H665" i="4" s="1"/>
  <c r="G665" i="4" s="1"/>
  <c r="Q7649" i="4"/>
  <c r="N7652" i="3" s="1"/>
  <c r="P7649" i="4"/>
  <c r="H7649" i="4" s="1"/>
  <c r="G7649" i="4" s="1"/>
  <c r="Q1750" i="4"/>
  <c r="N1753" i="3" s="1"/>
  <c r="P1750" i="4"/>
  <c r="H1750" i="4" s="1"/>
  <c r="G1750" i="4" s="1"/>
  <c r="Q7425" i="4"/>
  <c r="N7428" i="3" s="1"/>
  <c r="P7425" i="4"/>
  <c r="H7425" i="4" s="1"/>
  <c r="G7425" i="4" s="1"/>
  <c r="P5378" i="4"/>
  <c r="H5378" i="4" s="1"/>
  <c r="G5378" i="4" s="1"/>
  <c r="Q5378" i="4"/>
  <c r="N5381" i="3" s="1"/>
  <c r="Q2484" i="4"/>
  <c r="N2487" i="3" s="1"/>
  <c r="P2484" i="4"/>
  <c r="H2484" i="4" s="1"/>
  <c r="G2484" i="4" s="1"/>
  <c r="Q1554" i="4"/>
  <c r="N1557" i="3" s="1"/>
  <c r="P1554" i="4"/>
  <c r="H1554" i="4" s="1"/>
  <c r="G1554" i="4" s="1"/>
  <c r="P8282" i="4"/>
  <c r="H8282" i="4" s="1"/>
  <c r="G8282" i="4" s="1"/>
  <c r="Q8282" i="4"/>
  <c r="N8285" i="3" s="1"/>
  <c r="Q6239" i="4"/>
  <c r="N6242" i="3" s="1"/>
  <c r="P6239" i="4"/>
  <c r="H6239" i="4" s="1"/>
  <c r="G6239" i="4" s="1"/>
  <c r="P3413" i="4"/>
  <c r="H3413" i="4" s="1"/>
  <c r="G3413" i="4" s="1"/>
  <c r="Q3413" i="4"/>
  <c r="N3416" i="3" s="1"/>
  <c r="Q2482" i="4"/>
  <c r="N2485" i="3" s="1"/>
  <c r="P2482" i="4"/>
  <c r="H2482" i="4" s="1"/>
  <c r="G2482" i="4" s="1"/>
  <c r="Q1438" i="4"/>
  <c r="P1438" i="4"/>
  <c r="H1438" i="4" s="1"/>
  <c r="G1438" i="4" s="1"/>
  <c r="P4707" i="4"/>
  <c r="H4707" i="4" s="1"/>
  <c r="G4707" i="4" s="1"/>
  <c r="Q4707" i="4"/>
  <c r="N4710" i="3" s="1"/>
  <c r="Q2950" i="4"/>
  <c r="N2953" i="3" s="1"/>
  <c r="P2950" i="4"/>
  <c r="H2950" i="4" s="1"/>
  <c r="G2950" i="4" s="1"/>
  <c r="Q1546" i="4"/>
  <c r="N1549" i="3" s="1"/>
  <c r="P1546" i="4"/>
  <c r="H1546" i="4" s="1"/>
  <c r="G1546" i="4" s="1"/>
  <c r="Q2598" i="4"/>
  <c r="N2601" i="3" s="1"/>
  <c r="P2598" i="4"/>
  <c r="H2598" i="4" s="1"/>
  <c r="G2598" i="4" s="1"/>
  <c r="Q1442" i="4"/>
  <c r="P1442" i="4"/>
  <c r="H1442" i="4" s="1"/>
  <c r="G1442" i="4" s="1"/>
  <c r="Q7217" i="4"/>
  <c r="N7220" i="3" s="1"/>
  <c r="P7217" i="4"/>
  <c r="H7217" i="4" s="1"/>
  <c r="G7217" i="4" s="1"/>
  <c r="Q269" i="4"/>
  <c r="N272" i="3" s="1"/>
  <c r="P269" i="4"/>
  <c r="H269" i="4" s="1"/>
  <c r="G269" i="4" s="1"/>
  <c r="Q541" i="4"/>
  <c r="N544" i="3" s="1"/>
  <c r="P541" i="4"/>
  <c r="H541" i="4" s="1"/>
  <c r="G541" i="4" s="1"/>
  <c r="Q1980" i="4"/>
  <c r="N1983" i="3" s="1"/>
  <c r="P1980" i="4"/>
  <c r="H1980" i="4" s="1"/>
  <c r="G1980" i="4" s="1"/>
  <c r="Q1169" i="4"/>
  <c r="N1172" i="3" s="1"/>
  <c r="P1169" i="4"/>
  <c r="H1169" i="4" s="1"/>
  <c r="G1169" i="4" s="1"/>
  <c r="Q1041" i="4"/>
  <c r="N1044" i="3" s="1"/>
  <c r="P1041" i="4"/>
  <c r="H1041" i="4" s="1"/>
  <c r="G1041" i="4" s="1"/>
  <c r="Q913" i="4"/>
  <c r="P913" i="4"/>
  <c r="H913" i="4" s="1"/>
  <c r="G913" i="4" s="1"/>
  <c r="Q309" i="4"/>
  <c r="N312" i="3" s="1"/>
  <c r="P309" i="4"/>
  <c r="H309" i="4" s="1"/>
  <c r="G309" i="4" s="1"/>
  <c r="P7597" i="4"/>
  <c r="H7597" i="4" s="1"/>
  <c r="G7597" i="4" s="1"/>
  <c r="Q7597" i="4"/>
  <c r="N7600" i="3" s="1"/>
  <c r="Q5091" i="4"/>
  <c r="N5094" i="3" s="1"/>
  <c r="P5091" i="4"/>
  <c r="H5091" i="4" s="1"/>
  <c r="G5091" i="4" s="1"/>
  <c r="Q5843" i="4"/>
  <c r="P5843" i="4"/>
  <c r="H5843" i="4" s="1"/>
  <c r="G5843" i="4" s="1"/>
  <c r="P4456" i="4"/>
  <c r="H4456" i="4" s="1"/>
  <c r="G4456" i="4" s="1"/>
  <c r="Q4456" i="4"/>
  <c r="N4459" i="3" s="1"/>
  <c r="Q3158" i="4"/>
  <c r="N3161" i="3" s="1"/>
  <c r="P3158" i="4"/>
  <c r="H3158" i="4" s="1"/>
  <c r="G3158" i="4" s="1"/>
  <c r="Q4975" i="4"/>
  <c r="N4978" i="3" s="1"/>
  <c r="P4975" i="4"/>
  <c r="H4975" i="4" s="1"/>
  <c r="G4975" i="4" s="1"/>
  <c r="Q4198" i="4"/>
  <c r="N4201" i="3" s="1"/>
  <c r="P4198" i="4"/>
  <c r="H4198" i="4" s="1"/>
  <c r="G4198" i="4" s="1"/>
  <c r="P4068" i="4"/>
  <c r="H4068" i="4" s="1"/>
  <c r="G4068" i="4" s="1"/>
  <c r="Q4068" i="4"/>
  <c r="N4071" i="3" s="1"/>
  <c r="Q5006" i="4"/>
  <c r="N5009" i="3" s="1"/>
  <c r="P5006" i="4"/>
  <c r="H5006" i="4" s="1"/>
  <c r="G5006" i="4" s="1"/>
  <c r="Q3054" i="4"/>
  <c r="N3057" i="3" s="1"/>
  <c r="P3054" i="4"/>
  <c r="H3054" i="4" s="1"/>
  <c r="G3054" i="4" s="1"/>
  <c r="Q3515" i="4"/>
  <c r="N3518" i="3" s="1"/>
  <c r="P3515" i="4"/>
  <c r="H3515" i="4" s="1"/>
  <c r="G3515" i="4" s="1"/>
  <c r="P4399" i="4"/>
  <c r="H4399" i="4" s="1"/>
  <c r="G4399" i="4" s="1"/>
  <c r="Q4399" i="4"/>
  <c r="N4402" i="3" s="1"/>
  <c r="Q1192" i="4"/>
  <c r="N1195" i="3" s="1"/>
  <c r="P1192" i="4"/>
  <c r="H1192" i="4" s="1"/>
  <c r="G1192" i="4" s="1"/>
  <c r="Q1210" i="4"/>
  <c r="N1213" i="3" s="1"/>
  <c r="P1210" i="4"/>
  <c r="H1210" i="4" s="1"/>
  <c r="G1210" i="4" s="1"/>
  <c r="Q370" i="4"/>
  <c r="N373" i="3" s="1"/>
  <c r="P370" i="4"/>
  <c r="H370" i="4" s="1"/>
  <c r="G370" i="4" s="1"/>
  <c r="Q934" i="4"/>
  <c r="P934" i="4"/>
  <c r="H934" i="4" s="1"/>
  <c r="G934" i="4" s="1"/>
  <c r="P220" i="4"/>
  <c r="H220" i="4" s="1"/>
  <c r="G220" i="4" s="1"/>
  <c r="Q220" i="4"/>
  <c r="N223" i="3" s="1"/>
  <c r="P1164" i="4"/>
  <c r="H1164" i="4" s="1"/>
  <c r="G1164" i="4" s="1"/>
  <c r="Q1164" i="4"/>
  <c r="N1167" i="3" s="1"/>
  <c r="Q147" i="4"/>
  <c r="N150" i="3" s="1"/>
  <c r="P147" i="4"/>
  <c r="H147" i="4" s="1"/>
  <c r="G147" i="4" s="1"/>
  <c r="Q902" i="4"/>
  <c r="N905" i="3" s="1"/>
  <c r="P902" i="4"/>
  <c r="H902" i="4" s="1"/>
  <c r="G902" i="4" s="1"/>
  <c r="Q7845" i="4"/>
  <c r="N7848" i="3" s="1"/>
  <c r="P7845" i="4"/>
  <c r="H7845" i="4" s="1"/>
  <c r="G7845" i="4" s="1"/>
  <c r="P6770" i="4"/>
  <c r="H6770" i="4" s="1"/>
  <c r="G6770" i="4" s="1"/>
  <c r="Q6770" i="4"/>
  <c r="N6773" i="3" s="1"/>
  <c r="P5892" i="4"/>
  <c r="H5892" i="4" s="1"/>
  <c r="G5892" i="4" s="1"/>
  <c r="Q5892" i="4"/>
  <c r="P4203" i="4"/>
  <c r="H4203" i="4" s="1"/>
  <c r="G4203" i="4" s="1"/>
  <c r="Q4203" i="4"/>
  <c r="N4206" i="3" s="1"/>
  <c r="P4075" i="4"/>
  <c r="H4075" i="4" s="1"/>
  <c r="G4075" i="4" s="1"/>
  <c r="Q4075" i="4"/>
  <c r="N4078" i="3" s="1"/>
  <c r="P8391" i="4"/>
  <c r="H8391" i="4" s="1"/>
  <c r="G8391" i="4" s="1"/>
  <c r="Q8391" i="4"/>
  <c r="N8394" i="3" s="1"/>
  <c r="P6957" i="4"/>
  <c r="H6957" i="4" s="1"/>
  <c r="G6957" i="4" s="1"/>
  <c r="Q6957" i="4"/>
  <c r="Q5862" i="4"/>
  <c r="P5862" i="4"/>
  <c r="H5862" i="4" s="1"/>
  <c r="G5862" i="4" s="1"/>
  <c r="P4326" i="4"/>
  <c r="H4326" i="4" s="1"/>
  <c r="G4326" i="4" s="1"/>
  <c r="Q4326" i="4"/>
  <c r="N4329" i="3" s="1"/>
  <c r="P3525" i="4"/>
  <c r="H3525" i="4" s="1"/>
  <c r="G3525" i="4" s="1"/>
  <c r="Q3525" i="4"/>
  <c r="N3528" i="3" s="1"/>
  <c r="Q7734" i="4"/>
  <c r="N7737" i="3" s="1"/>
  <c r="P7734" i="4"/>
  <c r="H7734" i="4" s="1"/>
  <c r="G7734" i="4" s="1"/>
  <c r="Q6597" i="4"/>
  <c r="P6597" i="4"/>
  <c r="H6597" i="4" s="1"/>
  <c r="G6597" i="4" s="1"/>
  <c r="Q5582" i="4"/>
  <c r="N5585" i="3" s="1"/>
  <c r="P5582" i="4"/>
  <c r="H5582" i="4" s="1"/>
  <c r="G5582" i="4" s="1"/>
  <c r="P3893" i="4"/>
  <c r="H3893" i="4" s="1"/>
  <c r="G3893" i="4" s="1"/>
  <c r="Q3893" i="4"/>
  <c r="N3896" i="3" s="1"/>
  <c r="P7777" i="4"/>
  <c r="H7777" i="4" s="1"/>
  <c r="G7777" i="4" s="1"/>
  <c r="Q7777" i="4"/>
  <c r="Q6660" i="4"/>
  <c r="P6660" i="4"/>
  <c r="H6660" i="4" s="1"/>
  <c r="G6660" i="4" s="1"/>
  <c r="Q5882" i="4"/>
  <c r="N5885" i="3" s="1"/>
  <c r="P5882" i="4"/>
  <c r="H5882" i="4" s="1"/>
  <c r="G5882" i="4" s="1"/>
  <c r="P4239" i="4"/>
  <c r="H4239" i="4" s="1"/>
  <c r="G4239" i="4" s="1"/>
  <c r="Q4239" i="4"/>
  <c r="N4242" i="3" s="1"/>
  <c r="Q7261" i="4"/>
  <c r="N7264" i="3" s="1"/>
  <c r="P7261" i="4"/>
  <c r="H7261" i="4" s="1"/>
  <c r="G7261" i="4" s="1"/>
  <c r="Q3267" i="4"/>
  <c r="N3270" i="3" s="1"/>
  <c r="P3267" i="4"/>
  <c r="H3267" i="4" s="1"/>
  <c r="G3267" i="4" s="1"/>
  <c r="Q2074" i="4"/>
  <c r="N2077" i="3" s="1"/>
  <c r="P2074" i="4"/>
  <c r="H2074" i="4" s="1"/>
  <c r="G2074" i="4" s="1"/>
  <c r="Q609" i="4"/>
  <c r="N612" i="3" s="1"/>
  <c r="P609" i="4"/>
  <c r="H609" i="4" s="1"/>
  <c r="G609" i="4" s="1"/>
  <c r="P4874" i="4"/>
  <c r="H4874" i="4" s="1"/>
  <c r="G4874" i="4" s="1"/>
  <c r="Q4874" i="4"/>
  <c r="Q8483" i="4"/>
  <c r="N8486" i="3" s="1"/>
  <c r="P8483" i="4"/>
  <c r="H8483" i="4" s="1"/>
  <c r="G8483" i="4" s="1"/>
  <c r="Q6343" i="4"/>
  <c r="N6346" i="3" s="1"/>
  <c r="P6343" i="4"/>
  <c r="H6343" i="4" s="1"/>
  <c r="G6343" i="4" s="1"/>
  <c r="P4759" i="4"/>
  <c r="H4759" i="4" s="1"/>
  <c r="G4759" i="4" s="1"/>
  <c r="Q4759" i="4"/>
  <c r="N4762" i="3" s="1"/>
  <c r="Q3530" i="4"/>
  <c r="P3530" i="4"/>
  <c r="H3530" i="4" s="1"/>
  <c r="G3530" i="4" s="1"/>
  <c r="Q3402" i="4"/>
  <c r="P3402" i="4"/>
  <c r="H3402" i="4" s="1"/>
  <c r="G3402" i="4" s="1"/>
  <c r="Q3235" i="4"/>
  <c r="N3238" i="3" s="1"/>
  <c r="P3235" i="4"/>
  <c r="H3235" i="4" s="1"/>
  <c r="G3235" i="4" s="1"/>
  <c r="Q2072" i="4"/>
  <c r="N2075" i="3" s="1"/>
  <c r="P2072" i="4"/>
  <c r="H2072" i="4" s="1"/>
  <c r="G2072" i="4" s="1"/>
  <c r="Q729" i="4"/>
  <c r="N732" i="3" s="1"/>
  <c r="P729" i="4"/>
  <c r="H729" i="4" s="1"/>
  <c r="G729" i="4" s="1"/>
  <c r="Q1922" i="4"/>
  <c r="N1925" i="3" s="1"/>
  <c r="P1922" i="4"/>
  <c r="H1922" i="4" s="1"/>
  <c r="G1922" i="4" s="1"/>
  <c r="P7667" i="4"/>
  <c r="H7667" i="4" s="1"/>
  <c r="G7667" i="4" s="1"/>
  <c r="Q7667" i="4"/>
  <c r="N7670" i="3" s="1"/>
  <c r="P5410" i="4"/>
  <c r="H5410" i="4" s="1"/>
  <c r="G5410" i="4" s="1"/>
  <c r="Q5410" i="4"/>
  <c r="N5413" i="3" s="1"/>
  <c r="Q2636" i="4"/>
  <c r="N2639" i="3" s="1"/>
  <c r="P2636" i="4"/>
  <c r="H2636" i="4" s="1"/>
  <c r="G2636" i="4" s="1"/>
  <c r="Q1562" i="4"/>
  <c r="P1562" i="4"/>
  <c r="H1562" i="4" s="1"/>
  <c r="G1562" i="4" s="1"/>
  <c r="Q161" i="4"/>
  <c r="N164" i="3" s="1"/>
  <c r="P161" i="4"/>
  <c r="H161" i="4" s="1"/>
  <c r="G161" i="4" s="1"/>
  <c r="Q2970" i="4"/>
  <c r="N2973" i="3" s="1"/>
  <c r="P2970" i="4"/>
  <c r="H2970" i="4" s="1"/>
  <c r="G2970" i="4" s="1"/>
  <c r="Q7765" i="4"/>
  <c r="N7768" i="3" s="1"/>
  <c r="P7765" i="4"/>
  <c r="H7765" i="4" s="1"/>
  <c r="G7765" i="4" s="1"/>
  <c r="Q6209" i="4"/>
  <c r="P6209" i="4"/>
  <c r="H6209" i="4" s="1"/>
  <c r="G6209" i="4" s="1"/>
  <c r="Q2804" i="4"/>
  <c r="N2807" i="3" s="1"/>
  <c r="P2804" i="4"/>
  <c r="H2804" i="4" s="1"/>
  <c r="G2804" i="4" s="1"/>
  <c r="Q1862" i="4"/>
  <c r="N1865" i="3" s="1"/>
  <c r="P1862" i="4"/>
  <c r="H1862" i="4" s="1"/>
  <c r="G1862" i="4" s="1"/>
  <c r="Q343" i="4"/>
  <c r="N346" i="3" s="1"/>
  <c r="P343" i="4"/>
  <c r="H343" i="4" s="1"/>
  <c r="G343" i="4" s="1"/>
  <c r="P7077" i="4"/>
  <c r="H7077" i="4" s="1"/>
  <c r="G7077" i="4" s="1"/>
  <c r="Q7077" i="4"/>
  <c r="N7080" i="3" s="1"/>
  <c r="Q3465" i="4"/>
  <c r="N3468" i="3" s="1"/>
  <c r="P3465" i="4"/>
  <c r="H3465" i="4" s="1"/>
  <c r="G3465" i="4" s="1"/>
  <c r="Q2802" i="4"/>
  <c r="N2805" i="3" s="1"/>
  <c r="P2802" i="4"/>
  <c r="H2802" i="4" s="1"/>
  <c r="G2802" i="4" s="1"/>
  <c r="Q1742" i="4"/>
  <c r="N1745" i="3" s="1"/>
  <c r="P1742" i="4"/>
  <c r="H1742" i="4" s="1"/>
  <c r="G1742" i="4" s="1"/>
  <c r="Q5589" i="4"/>
  <c r="N5592" i="3" s="1"/>
  <c r="P5589" i="4"/>
  <c r="H5589" i="4" s="1"/>
  <c r="G5589" i="4" s="1"/>
  <c r="Q7352" i="4"/>
  <c r="N7355" i="3" s="1"/>
  <c r="P7352" i="4"/>
  <c r="H7352" i="4" s="1"/>
  <c r="G7352" i="4" s="1"/>
  <c r="Q2932" i="4"/>
  <c r="N2935" i="3" s="1"/>
  <c r="P2932" i="4"/>
  <c r="H2932" i="4" s="1"/>
  <c r="G2932" i="4" s="1"/>
  <c r="Q2980" i="4"/>
  <c r="N2983" i="3" s="1"/>
  <c r="P2980" i="4"/>
  <c r="H2980" i="4" s="1"/>
  <c r="G2980" i="4" s="1"/>
  <c r="Q6319" i="4"/>
  <c r="N6322" i="3" s="1"/>
  <c r="P6319" i="4"/>
  <c r="H6319" i="4" s="1"/>
  <c r="G6319" i="4" s="1"/>
  <c r="Q81" i="4"/>
  <c r="N84" i="3" s="1"/>
  <c r="P81" i="4"/>
  <c r="H81" i="4" s="1"/>
  <c r="G81" i="4" s="1"/>
  <c r="P3925" i="4"/>
  <c r="H3925" i="4" s="1"/>
  <c r="G3925" i="4" s="1"/>
  <c r="Q3925" i="4"/>
  <c r="N3928" i="3" s="1"/>
  <c r="Q7344" i="4"/>
  <c r="N7347" i="3" s="1"/>
  <c r="P7344" i="4"/>
  <c r="H7344" i="4" s="1"/>
  <c r="G7344" i="4" s="1"/>
  <c r="P6617" i="4"/>
  <c r="H6617" i="4" s="1"/>
  <c r="G6617" i="4" s="1"/>
  <c r="Q6617" i="4"/>
  <c r="N6620" i="3" s="1"/>
  <c r="Q1225" i="4"/>
  <c r="N1228" i="3" s="1"/>
  <c r="P1225" i="4"/>
  <c r="H1225" i="4" s="1"/>
  <c r="G1225" i="4" s="1"/>
  <c r="Q1097" i="4"/>
  <c r="N1100" i="3" s="1"/>
  <c r="P1097" i="4"/>
  <c r="H1097" i="4" s="1"/>
  <c r="G1097" i="4" s="1"/>
  <c r="Q969" i="4"/>
  <c r="P969" i="4"/>
  <c r="H969" i="4" s="1"/>
  <c r="G969" i="4" s="1"/>
  <c r="Q6247" i="4"/>
  <c r="N6250" i="3" s="1"/>
  <c r="P6247" i="4"/>
  <c r="H6247" i="4" s="1"/>
  <c r="G6247" i="4" s="1"/>
  <c r="Q4516" i="4"/>
  <c r="N4519" i="3" s="1"/>
  <c r="P4516" i="4"/>
  <c r="H4516" i="4" s="1"/>
  <c r="G4516" i="4" s="1"/>
  <c r="Q5035" i="4"/>
  <c r="N5038" i="3" s="1"/>
  <c r="P5035" i="4"/>
  <c r="H5035" i="4" s="1"/>
  <c r="G5035" i="4" s="1"/>
  <c r="Q5707" i="4"/>
  <c r="P5707" i="4"/>
  <c r="H5707" i="4" s="1"/>
  <c r="G5707" i="4" s="1"/>
  <c r="P4200" i="4"/>
  <c r="H4200" i="4" s="1"/>
  <c r="G4200" i="4" s="1"/>
  <c r="Q4200" i="4"/>
  <c r="N4203" i="3" s="1"/>
  <c r="Q3873" i="4"/>
  <c r="N3876" i="3" s="1"/>
  <c r="P3873" i="4"/>
  <c r="H3873" i="4" s="1"/>
  <c r="G3873" i="4" s="1"/>
  <c r="Q4082" i="4"/>
  <c r="N4085" i="3" s="1"/>
  <c r="P4082" i="4"/>
  <c r="H4082" i="4" s="1"/>
  <c r="G4082" i="4" s="1"/>
  <c r="P4831" i="4"/>
  <c r="H4831" i="4" s="1"/>
  <c r="G4831" i="4" s="1"/>
  <c r="Q4831" i="4"/>
  <c r="Q4990" i="4"/>
  <c r="N4993" i="3" s="1"/>
  <c r="P4990" i="4"/>
  <c r="H4990" i="4" s="1"/>
  <c r="G4990" i="4" s="1"/>
  <c r="Q3801" i="4"/>
  <c r="N3804" i="3" s="1"/>
  <c r="P3801" i="4"/>
  <c r="H3801" i="4" s="1"/>
  <c r="G3801" i="4" s="1"/>
  <c r="P4815" i="4"/>
  <c r="H4815" i="4" s="1"/>
  <c r="G4815" i="4" s="1"/>
  <c r="Q4815" i="4"/>
  <c r="N4818" i="3" s="1"/>
  <c r="Q3118" i="4"/>
  <c r="P3118" i="4"/>
  <c r="H3118" i="4" s="1"/>
  <c r="G3118" i="4" s="1"/>
  <c r="P3173" i="4"/>
  <c r="H3173" i="4" s="1"/>
  <c r="G3173" i="4" s="1"/>
  <c r="Q3173" i="4"/>
  <c r="N3176" i="3" s="1"/>
  <c r="Q203" i="4"/>
  <c r="N206" i="3" s="1"/>
  <c r="P203" i="4"/>
  <c r="H203" i="4" s="1"/>
  <c r="G203" i="4" s="1"/>
  <c r="Q1034" i="4"/>
  <c r="N1037" i="3" s="1"/>
  <c r="P1034" i="4"/>
  <c r="H1034" i="4" s="1"/>
  <c r="G1034" i="4" s="1"/>
  <c r="P300" i="4"/>
  <c r="H300" i="4" s="1"/>
  <c r="G300" i="4" s="1"/>
  <c r="Q300" i="4"/>
  <c r="Q3281" i="4"/>
  <c r="N3284" i="3" s="1"/>
  <c r="P3281" i="4"/>
  <c r="H3281" i="4" s="1"/>
  <c r="G3281" i="4" s="1"/>
  <c r="Q1248" i="4"/>
  <c r="N1251" i="3" s="1"/>
  <c r="P1248" i="4"/>
  <c r="H1248" i="4" s="1"/>
  <c r="G1248" i="4" s="1"/>
  <c r="P1156" i="4"/>
  <c r="H1156" i="4" s="1"/>
  <c r="G1156" i="4" s="1"/>
  <c r="Q1156" i="4"/>
  <c r="N1159" i="3" s="1"/>
  <c r="Q1064" i="4"/>
  <c r="P1064" i="4"/>
  <c r="H1064" i="4" s="1"/>
  <c r="G1064" i="4" s="1"/>
  <c r="Q8384" i="4"/>
  <c r="N8387" i="3" s="1"/>
  <c r="P8384" i="4"/>
  <c r="H8384" i="4" s="1"/>
  <c r="G8384" i="4" s="1"/>
  <c r="Q7326" i="4"/>
  <c r="N7329" i="3" s="1"/>
  <c r="P7326" i="4"/>
  <c r="H7326" i="4" s="1"/>
  <c r="G7326" i="4" s="1"/>
  <c r="P6164" i="4"/>
  <c r="H6164" i="4" s="1"/>
  <c r="G6164" i="4" s="1"/>
  <c r="Q6164" i="4"/>
  <c r="N6167" i="3" s="1"/>
  <c r="Q4365" i="4"/>
  <c r="P4365" i="4"/>
  <c r="H4365" i="4" s="1"/>
  <c r="G4365" i="4" s="1"/>
  <c r="Q4121" i="4"/>
  <c r="N4124" i="3" s="1"/>
  <c r="P4121" i="4"/>
  <c r="H4121" i="4" s="1"/>
  <c r="G4121" i="4" s="1"/>
  <c r="Q8670" i="4"/>
  <c r="N8673" i="3" s="1"/>
  <c r="P8670" i="4"/>
  <c r="H8670" i="4" s="1"/>
  <c r="G8670" i="4" s="1"/>
  <c r="P7557" i="4"/>
  <c r="H7557" i="4" s="1"/>
  <c r="G7557" i="4" s="1"/>
  <c r="Q7557" i="4"/>
  <c r="N7560" i="3" s="1"/>
  <c r="Q6541" i="4"/>
  <c r="P6541" i="4"/>
  <c r="H6541" i="4" s="1"/>
  <c r="G6541" i="4" s="1"/>
  <c r="Q5560" i="4"/>
  <c r="N5563" i="3" s="1"/>
  <c r="P5560" i="4"/>
  <c r="H5560" i="4" s="1"/>
  <c r="G5560" i="4" s="1"/>
  <c r="Q3813" i="4"/>
  <c r="N3816" i="3" s="1"/>
  <c r="P3813" i="4"/>
  <c r="H3813" i="4" s="1"/>
  <c r="G3813" i="4" s="1"/>
  <c r="Q8446" i="4"/>
  <c r="N8449" i="3" s="1"/>
  <c r="P8446" i="4"/>
  <c r="H8446" i="4" s="1"/>
  <c r="G8446" i="4" s="1"/>
  <c r="Q7312" i="4"/>
  <c r="N7315" i="3" s="1"/>
  <c r="P7312" i="4"/>
  <c r="H7312" i="4" s="1"/>
  <c r="G7312" i="4" s="1"/>
  <c r="Q6285" i="4"/>
  <c r="N6288" i="3" s="1"/>
  <c r="P6285" i="4"/>
  <c r="H6285" i="4" s="1"/>
  <c r="G6285" i="4" s="1"/>
  <c r="P4903" i="4"/>
  <c r="H4903" i="4" s="1"/>
  <c r="G4903" i="4" s="1"/>
  <c r="Q4903" i="4"/>
  <c r="N4906" i="3" s="1"/>
  <c r="Q8406" i="4"/>
  <c r="N8409" i="3" s="1"/>
  <c r="P8406" i="4"/>
  <c r="H8406" i="4" s="1"/>
  <c r="G8406" i="4" s="1"/>
  <c r="P7219" i="4"/>
  <c r="H7219" i="4" s="1"/>
  <c r="G7219" i="4" s="1"/>
  <c r="Q7219" i="4"/>
  <c r="Q6135" i="4"/>
  <c r="N6138" i="3" s="1"/>
  <c r="P6135" i="4"/>
  <c r="H6135" i="4" s="1"/>
  <c r="G6135" i="4" s="1"/>
  <c r="Q4915" i="4"/>
  <c r="N4918" i="3" s="1"/>
  <c r="P4915" i="4"/>
  <c r="H4915" i="4" s="1"/>
  <c r="G4915" i="4" s="1"/>
  <c r="Q8117" i="4"/>
  <c r="N8120" i="3" s="1"/>
  <c r="P8117" i="4"/>
  <c r="H8117" i="4" s="1"/>
  <c r="G8117" i="4" s="1"/>
  <c r="P4691" i="4"/>
  <c r="H4691" i="4" s="1"/>
  <c r="G4691" i="4" s="1"/>
  <c r="Q4691" i="4"/>
  <c r="Q2336" i="4"/>
  <c r="N2339" i="3" s="1"/>
  <c r="P2336" i="4"/>
  <c r="H2336" i="4" s="1"/>
  <c r="G2336" i="4" s="1"/>
  <c r="Q1266" i="4"/>
  <c r="N1269" i="3" s="1"/>
  <c r="P1266" i="4"/>
  <c r="H1266" i="4" s="1"/>
  <c r="G1266" i="4" s="1"/>
  <c r="Q2698" i="4"/>
  <c r="N2701" i="3" s="1"/>
  <c r="P2698" i="4"/>
  <c r="H2698" i="4" s="1"/>
  <c r="G2698" i="4" s="1"/>
  <c r="Q7743" i="4"/>
  <c r="N7746" i="3" s="1"/>
  <c r="P7743" i="4"/>
  <c r="H7743" i="4" s="1"/>
  <c r="G7743" i="4" s="1"/>
  <c r="Q6008" i="4"/>
  <c r="N6011" i="3" s="1"/>
  <c r="P6008" i="4"/>
  <c r="H6008" i="4" s="1"/>
  <c r="G6008" i="4" s="1"/>
  <c r="P3576" i="4"/>
  <c r="H3576" i="4" s="1"/>
  <c r="G3576" i="4" s="1"/>
  <c r="Q3576" i="4"/>
  <c r="N3579" i="3" s="1"/>
  <c r="Q3448" i="4"/>
  <c r="N3451" i="3" s="1"/>
  <c r="P3448" i="4"/>
  <c r="H3448" i="4" s="1"/>
  <c r="G3448" i="4" s="1"/>
  <c r="Q3320" i="4"/>
  <c r="N3323" i="3" s="1"/>
  <c r="P3320" i="4"/>
  <c r="H3320" i="4" s="1"/>
  <c r="G3320" i="4" s="1"/>
  <c r="Q2366" i="4"/>
  <c r="N2369" i="3" s="1"/>
  <c r="P2366" i="4"/>
  <c r="H2366" i="4" s="1"/>
  <c r="G2366" i="4" s="1"/>
  <c r="P1404" i="4"/>
  <c r="H1404" i="4" s="1"/>
  <c r="G1404" i="4" s="1"/>
  <c r="Q1404" i="4"/>
  <c r="N1407" i="3" s="1"/>
  <c r="Q5477" i="4"/>
  <c r="N5480" i="3" s="1"/>
  <c r="P5477" i="4"/>
  <c r="H5477" i="4" s="1"/>
  <c r="G5477" i="4" s="1"/>
  <c r="Q8297" i="4"/>
  <c r="P8297" i="4"/>
  <c r="H8297" i="4" s="1"/>
  <c r="G8297" i="4" s="1"/>
  <c r="P6108" i="4"/>
  <c r="H6108" i="4" s="1"/>
  <c r="G6108" i="4" s="1"/>
  <c r="Q6108" i="4"/>
  <c r="N6111" i="3" s="1"/>
  <c r="Q2958" i="4"/>
  <c r="N2961" i="3" s="1"/>
  <c r="P2958" i="4"/>
  <c r="H2958" i="4" s="1"/>
  <c r="G2958" i="4" s="1"/>
  <c r="Q1924" i="4"/>
  <c r="N1927" i="3" s="1"/>
  <c r="P1924" i="4"/>
  <c r="H1924" i="4" s="1"/>
  <c r="G1924" i="4" s="1"/>
  <c r="Q407" i="4"/>
  <c r="N410" i="3" s="1"/>
  <c r="P407" i="4"/>
  <c r="H407" i="4" s="1"/>
  <c r="G407" i="4" s="1"/>
  <c r="Q5896" i="4"/>
  <c r="N5899" i="3" s="1"/>
  <c r="P5896" i="4"/>
  <c r="H5896" i="4" s="1"/>
  <c r="G5896" i="4" s="1"/>
  <c r="Q137" i="4"/>
  <c r="N140" i="3" s="1"/>
  <c r="P137" i="4"/>
  <c r="H137" i="4" s="1"/>
  <c r="G137" i="4" s="1"/>
  <c r="Q6736" i="4"/>
  <c r="N6739" i="3" s="1"/>
  <c r="P6736" i="4"/>
  <c r="H6736" i="4" s="1"/>
  <c r="G6736" i="4" s="1"/>
  <c r="P3903" i="4"/>
  <c r="H3903" i="4" s="1"/>
  <c r="G3903" i="4" s="1"/>
  <c r="Q3903" i="4"/>
  <c r="N3906" i="3" s="1"/>
  <c r="Q2214" i="4"/>
  <c r="N2217" i="3" s="1"/>
  <c r="P2214" i="4"/>
  <c r="H2214" i="4" s="1"/>
  <c r="G2214" i="4" s="1"/>
  <c r="Q865" i="4"/>
  <c r="N868" i="3" s="1"/>
  <c r="P865" i="4"/>
  <c r="H865" i="4" s="1"/>
  <c r="G865" i="4" s="1"/>
  <c r="Q8136" i="4"/>
  <c r="N8139" i="3" s="1"/>
  <c r="P8136" i="4"/>
  <c r="H8136" i="4" s="1"/>
  <c r="G8136" i="4" s="1"/>
  <c r="P5884" i="4"/>
  <c r="H5884" i="4" s="1"/>
  <c r="G5884" i="4" s="1"/>
  <c r="Q5884" i="4"/>
  <c r="N5887" i="3" s="1"/>
  <c r="P3317" i="4"/>
  <c r="H3317" i="4" s="1"/>
  <c r="G3317" i="4" s="1"/>
  <c r="Q3317" i="4"/>
  <c r="N3320" i="3" s="1"/>
  <c r="Q2286" i="4"/>
  <c r="N2289" i="3" s="1"/>
  <c r="P2286" i="4"/>
  <c r="H2286" i="4" s="1"/>
  <c r="G2286" i="4" s="1"/>
  <c r="Q881" i="4"/>
  <c r="N884" i="3" s="1"/>
  <c r="P881" i="4"/>
  <c r="H881" i="4" s="1"/>
  <c r="G881" i="4" s="1"/>
  <c r="Q3657" i="4"/>
  <c r="N3660" i="3" s="1"/>
  <c r="P3657" i="4"/>
  <c r="H3657" i="4" s="1"/>
  <c r="G3657" i="4" s="1"/>
  <c r="Q565" i="4"/>
  <c r="N568" i="3" s="1"/>
  <c r="P565" i="4"/>
  <c r="H565" i="4" s="1"/>
  <c r="G565" i="4" s="1"/>
  <c r="P7012" i="4"/>
  <c r="H7012" i="4" s="1"/>
  <c r="G7012" i="4" s="1"/>
  <c r="Q7012" i="4"/>
  <c r="N7015" i="3" s="1"/>
  <c r="Q1458" i="4"/>
  <c r="N1461" i="3" s="1"/>
  <c r="P1458" i="4"/>
  <c r="H1458" i="4" s="1"/>
  <c r="G1458" i="4" s="1"/>
  <c r="Q5461" i="4"/>
  <c r="N5464" i="3" s="1"/>
  <c r="P5461" i="4"/>
  <c r="H5461" i="4" s="1"/>
  <c r="G5461" i="4" s="1"/>
  <c r="Q7097" i="4"/>
  <c r="N7100" i="3" s="1"/>
  <c r="P7097" i="4"/>
  <c r="H7097" i="4" s="1"/>
  <c r="G7097" i="4" s="1"/>
  <c r="Q1918" i="4"/>
  <c r="N1921" i="3" s="1"/>
  <c r="P1918" i="4"/>
  <c r="H1918" i="4" s="1"/>
  <c r="G1918" i="4" s="1"/>
  <c r="Q6981" i="4"/>
  <c r="N6984" i="3" s="1"/>
  <c r="P6981" i="4"/>
  <c r="H6981" i="4" s="1"/>
  <c r="G6981" i="4" s="1"/>
  <c r="Q1255" i="4"/>
  <c r="N1258" i="3" s="1"/>
  <c r="P1255" i="4"/>
  <c r="H1255" i="4" s="1"/>
  <c r="G1255" i="4" s="1"/>
  <c r="Q1127" i="4"/>
  <c r="N1130" i="3" s="1"/>
  <c r="P1127" i="4"/>
  <c r="H1127" i="4" s="1"/>
  <c r="G1127" i="4" s="1"/>
  <c r="Q999" i="4"/>
  <c r="N1002" i="3" s="1"/>
  <c r="P999" i="4"/>
  <c r="H999" i="4" s="1"/>
  <c r="G999" i="4" s="1"/>
  <c r="Q465" i="4"/>
  <c r="N468" i="3" s="1"/>
  <c r="P465" i="4"/>
  <c r="H465" i="4" s="1"/>
  <c r="G465" i="4" s="1"/>
  <c r="Q365" i="4"/>
  <c r="P365" i="4"/>
  <c r="H365" i="4" s="1"/>
  <c r="G365" i="4" s="1"/>
  <c r="Q5139" i="4"/>
  <c r="N5142" i="3" s="1"/>
  <c r="P5139" i="4"/>
  <c r="H5139" i="4" s="1"/>
  <c r="G5139" i="4" s="1"/>
  <c r="Q5311" i="4"/>
  <c r="N5314" i="3" s="1"/>
  <c r="P5311" i="4"/>
  <c r="H5311" i="4" s="1"/>
  <c r="G5311" i="4" s="1"/>
  <c r="Q3182" i="4"/>
  <c r="N3185" i="3" s="1"/>
  <c r="P3182" i="4"/>
  <c r="H3182" i="4" s="1"/>
  <c r="G3182" i="4" s="1"/>
  <c r="Q5858" i="4"/>
  <c r="N5861" i="3" s="1"/>
  <c r="P5858" i="4"/>
  <c r="H5858" i="4" s="1"/>
  <c r="G5858" i="4" s="1"/>
  <c r="P3765" i="4"/>
  <c r="H3765" i="4" s="1"/>
  <c r="G3765" i="4" s="1"/>
  <c r="Q3765" i="4"/>
  <c r="N3768" i="3" s="1"/>
  <c r="Q4142" i="4"/>
  <c r="N4145" i="3" s="1"/>
  <c r="P4142" i="4"/>
  <c r="H4142" i="4" s="1"/>
  <c r="G4142" i="4" s="1"/>
  <c r="Q4528" i="4"/>
  <c r="N4531" i="3" s="1"/>
  <c r="P4528" i="4"/>
  <c r="H4528" i="4" s="1"/>
  <c r="G4528" i="4" s="1"/>
  <c r="P4511" i="4"/>
  <c r="H4511" i="4" s="1"/>
  <c r="G4511" i="4" s="1"/>
  <c r="Q4511" i="4"/>
  <c r="N4514" i="3" s="1"/>
  <c r="Q3287" i="4"/>
  <c r="N3290" i="3" s="1"/>
  <c r="P3287" i="4"/>
  <c r="H3287" i="4" s="1"/>
  <c r="G3287" i="4" s="1"/>
  <c r="P3952" i="4"/>
  <c r="H3952" i="4" s="1"/>
  <c r="G3952" i="4" s="1"/>
  <c r="Q3952" i="4"/>
  <c r="N3955" i="3" s="1"/>
  <c r="Q3263" i="4"/>
  <c r="N3266" i="3" s="1"/>
  <c r="P3263" i="4"/>
  <c r="H3263" i="4" s="1"/>
  <c r="G3263" i="4" s="1"/>
  <c r="Q90" i="4"/>
  <c r="P90" i="4"/>
  <c r="H90" i="4" s="1"/>
  <c r="G90" i="4" s="1"/>
  <c r="P76" i="4"/>
  <c r="H76" i="4" s="1"/>
  <c r="G76" i="4" s="1"/>
  <c r="Q76" i="4"/>
  <c r="N79" i="3" s="1"/>
  <c r="Q707" i="4"/>
  <c r="N710" i="3" s="1"/>
  <c r="P707" i="4"/>
  <c r="H707" i="4" s="1"/>
  <c r="G707" i="4" s="1"/>
  <c r="P500" i="4"/>
  <c r="H500" i="4" s="1"/>
  <c r="G500" i="4" s="1"/>
  <c r="Q500" i="4"/>
  <c r="N503" i="3" s="1"/>
  <c r="P772" i="4"/>
  <c r="H772" i="4" s="1"/>
  <c r="G772" i="4" s="1"/>
  <c r="Q772" i="4"/>
  <c r="P1212" i="4"/>
  <c r="H1212" i="4" s="1"/>
  <c r="G1212" i="4" s="1"/>
  <c r="Q1212" i="4"/>
  <c r="N1215" i="3" s="1"/>
  <c r="P252" i="4"/>
  <c r="H252" i="4" s="1"/>
  <c r="G252" i="4" s="1"/>
  <c r="Q252" i="4"/>
  <c r="N255" i="3" s="1"/>
  <c r="P8377" i="4"/>
  <c r="H8377" i="4" s="1"/>
  <c r="G8377" i="4" s="1"/>
  <c r="Q8377" i="4"/>
  <c r="N8380" i="3" s="1"/>
  <c r="P7307" i="4"/>
  <c r="H7307" i="4" s="1"/>
  <c r="G7307" i="4" s="1"/>
  <c r="Q7307" i="4"/>
  <c r="P6020" i="4"/>
  <c r="H6020" i="4" s="1"/>
  <c r="G6020" i="4" s="1"/>
  <c r="Q6020" i="4"/>
  <c r="N6023" i="3" s="1"/>
  <c r="Q4240" i="4"/>
  <c r="N4243" i="3" s="1"/>
  <c r="P4240" i="4"/>
  <c r="H4240" i="4" s="1"/>
  <c r="G4240" i="4" s="1"/>
  <c r="P4103" i="4"/>
  <c r="H4103" i="4" s="1"/>
  <c r="G4103" i="4" s="1"/>
  <c r="Q4103" i="4"/>
  <c r="N4106" i="3" s="1"/>
  <c r="Q8564" i="4"/>
  <c r="N8567" i="3" s="1"/>
  <c r="P8564" i="4"/>
  <c r="H8564" i="4" s="1"/>
  <c r="G8564" i="4" s="1"/>
  <c r="P7407" i="4"/>
  <c r="H7407" i="4" s="1"/>
  <c r="G7407" i="4" s="1"/>
  <c r="Q7407" i="4"/>
  <c r="N7410" i="3" s="1"/>
  <c r="Q6389" i="4"/>
  <c r="N6392" i="3" s="1"/>
  <c r="P6389" i="4"/>
  <c r="H6389" i="4" s="1"/>
  <c r="G6389" i="4" s="1"/>
  <c r="Q5308" i="4"/>
  <c r="N5311" i="3" s="1"/>
  <c r="P5308" i="4"/>
  <c r="H5308" i="4" s="1"/>
  <c r="G5308" i="4" s="1"/>
  <c r="P3587" i="4"/>
  <c r="H3587" i="4" s="1"/>
  <c r="G3587" i="4" s="1"/>
  <c r="Q3587" i="4"/>
  <c r="Q8323" i="4"/>
  <c r="N8326" i="3" s="1"/>
  <c r="P8323" i="4"/>
  <c r="H8323" i="4" s="1"/>
  <c r="G8323" i="4" s="1"/>
  <c r="Q6989" i="4"/>
  <c r="N6992" i="3" s="1"/>
  <c r="P6989" i="4"/>
  <c r="H6989" i="4" s="1"/>
  <c r="G6989" i="4" s="1"/>
  <c r="P6052" i="4"/>
  <c r="H6052" i="4" s="1"/>
  <c r="G6052" i="4" s="1"/>
  <c r="Q6052" i="4"/>
  <c r="N6055" i="3" s="1"/>
  <c r="Q4421" i="4"/>
  <c r="N4424" i="3" s="1"/>
  <c r="P4421" i="4"/>
  <c r="H4421" i="4" s="1"/>
  <c r="G4421" i="4" s="1"/>
  <c r="P7931" i="4"/>
  <c r="H7931" i="4" s="1"/>
  <c r="G7931" i="4" s="1"/>
  <c r="Q7931" i="4"/>
  <c r="N7934" i="3" s="1"/>
  <c r="P6902" i="4"/>
  <c r="H6902" i="4" s="1"/>
  <c r="G6902" i="4" s="1"/>
  <c r="Q6902" i="4"/>
  <c r="N6905" i="3" s="1"/>
  <c r="Q6026" i="4"/>
  <c r="N6029" i="3" s="1"/>
  <c r="P6026" i="4"/>
  <c r="H6026" i="4" s="1"/>
  <c r="G6026" i="4" s="1"/>
  <c r="P4599" i="4"/>
  <c r="H4599" i="4" s="1"/>
  <c r="G4599" i="4" s="1"/>
  <c r="Q4599" i="4"/>
  <c r="P7067" i="4"/>
  <c r="H7067" i="4" s="1"/>
  <c r="G7067" i="4" s="1"/>
  <c r="Q7067" i="4"/>
  <c r="N7070" i="3" s="1"/>
  <c r="Q2832" i="4"/>
  <c r="N2835" i="3" s="1"/>
  <c r="P2832" i="4"/>
  <c r="H2832" i="4" s="1"/>
  <c r="G2832" i="4" s="1"/>
  <c r="Q1772" i="4"/>
  <c r="N1775" i="3" s="1"/>
  <c r="P1772" i="4"/>
  <c r="H1772" i="4" s="1"/>
  <c r="G1772" i="4" s="1"/>
  <c r="Q167" i="4"/>
  <c r="N170" i="3" s="1"/>
  <c r="P167" i="4"/>
  <c r="H167" i="4" s="1"/>
  <c r="G167" i="4" s="1"/>
  <c r="Q2666" i="4"/>
  <c r="N2669" i="3" s="1"/>
  <c r="P2666" i="4"/>
  <c r="H2666" i="4" s="1"/>
  <c r="G2666" i="4" s="1"/>
  <c r="Q8095" i="4"/>
  <c r="N8098" i="3" s="1"/>
  <c r="P8095" i="4"/>
  <c r="H8095" i="4" s="1"/>
  <c r="G8095" i="4" s="1"/>
  <c r="Q6339" i="4"/>
  <c r="N6342" i="3" s="1"/>
  <c r="P6339" i="4"/>
  <c r="H6339" i="4" s="1"/>
  <c r="G6339" i="4" s="1"/>
  <c r="P4675" i="4"/>
  <c r="H4675" i="4" s="1"/>
  <c r="G4675" i="4" s="1"/>
  <c r="Q4675" i="4"/>
  <c r="Q3526" i="4"/>
  <c r="N3529" i="3" s="1"/>
  <c r="P3526" i="4"/>
  <c r="H3526" i="4" s="1"/>
  <c r="G3526" i="4" s="1"/>
  <c r="Q3398" i="4"/>
  <c r="N3401" i="3" s="1"/>
  <c r="P3398" i="4"/>
  <c r="H3398" i="4" s="1"/>
  <c r="G3398" i="4" s="1"/>
  <c r="Q3028" i="4"/>
  <c r="N3031" i="3" s="1"/>
  <c r="P3028" i="4"/>
  <c r="H3028" i="4" s="1"/>
  <c r="G3028" i="4" s="1"/>
  <c r="Q2026" i="4"/>
  <c r="P2026" i="4"/>
  <c r="H2026" i="4" s="1"/>
  <c r="G2026" i="4" s="1"/>
  <c r="Q693" i="4"/>
  <c r="N696" i="3" s="1"/>
  <c r="P693" i="4"/>
  <c r="H693" i="4" s="1"/>
  <c r="G693" i="4" s="1"/>
  <c r="Q2218" i="4"/>
  <c r="N2221" i="3" s="1"/>
  <c r="P2218" i="4"/>
  <c r="H2218" i="4" s="1"/>
  <c r="G2218" i="4" s="1"/>
  <c r="P7683" i="4"/>
  <c r="H7683" i="4" s="1"/>
  <c r="G7683" i="4" s="1"/>
  <c r="Q7683" i="4"/>
  <c r="N7686" i="3" s="1"/>
  <c r="P5716" i="4"/>
  <c r="H5716" i="4" s="1"/>
  <c r="G5716" i="4" s="1"/>
  <c r="Q5716" i="4"/>
  <c r="Q2860" i="4"/>
  <c r="N2863" i="3" s="1"/>
  <c r="P2860" i="4"/>
  <c r="H2860" i="4" s="1"/>
  <c r="G2860" i="4" s="1"/>
  <c r="Q1784" i="4"/>
  <c r="N1787" i="3" s="1"/>
  <c r="P1784" i="4"/>
  <c r="H1784" i="4" s="1"/>
  <c r="G1784" i="4" s="1"/>
  <c r="Q389" i="4"/>
  <c r="N392" i="3" s="1"/>
  <c r="P389" i="4"/>
  <c r="H389" i="4" s="1"/>
  <c r="G389" i="4" s="1"/>
  <c r="Q2858" i="4"/>
  <c r="N2861" i="3" s="1"/>
  <c r="P2858" i="4"/>
  <c r="H2858" i="4" s="1"/>
  <c r="G2858" i="4" s="1"/>
  <c r="P7761" i="4"/>
  <c r="H7761" i="4" s="1"/>
  <c r="G7761" i="4" s="1"/>
  <c r="Q7761" i="4"/>
  <c r="N7764" i="3" s="1"/>
  <c r="P5780" i="4"/>
  <c r="H5780" i="4" s="1"/>
  <c r="G5780" i="4" s="1"/>
  <c r="Q5780" i="4"/>
  <c r="N5783" i="3" s="1"/>
  <c r="Q2644" i="4"/>
  <c r="N2647" i="3" s="1"/>
  <c r="P2644" i="4"/>
  <c r="H2644" i="4" s="1"/>
  <c r="G2644" i="4" s="1"/>
  <c r="Q1712" i="4"/>
  <c r="N1715" i="3" s="1"/>
  <c r="P1712" i="4"/>
  <c r="H1712" i="4" s="1"/>
  <c r="G1712" i="4" s="1"/>
  <c r="Q8679" i="4"/>
  <c r="N8682" i="3" s="1"/>
  <c r="P8679" i="4"/>
  <c r="H8679" i="4" s="1"/>
  <c r="G8679" i="4" s="1"/>
  <c r="Q6553" i="4"/>
  <c r="N6556" i="3" s="1"/>
  <c r="P6553" i="4"/>
  <c r="H6553" i="4" s="1"/>
  <c r="G6553" i="4" s="1"/>
  <c r="P3421" i="4"/>
  <c r="H3421" i="4" s="1"/>
  <c r="G3421" i="4" s="1"/>
  <c r="Q3421" i="4"/>
  <c r="N3424" i="3" s="1"/>
  <c r="Q2642" i="4"/>
  <c r="N2645" i="3" s="1"/>
  <c r="P2642" i="4"/>
  <c r="H2642" i="4" s="1"/>
  <c r="G2642" i="4" s="1"/>
  <c r="Q1582" i="4"/>
  <c r="N1585" i="3" s="1"/>
  <c r="P1582" i="4"/>
  <c r="H1582" i="4" s="1"/>
  <c r="G1582" i="4" s="1"/>
  <c r="P4791" i="4"/>
  <c r="H4791" i="4" s="1"/>
  <c r="G4791" i="4" s="1"/>
  <c r="Q4791" i="4"/>
  <c r="N4794" i="3" s="1"/>
  <c r="Q553" i="4"/>
  <c r="N556" i="3" s="1"/>
  <c r="P553" i="4"/>
  <c r="H553" i="4" s="1"/>
  <c r="G553" i="4" s="1"/>
  <c r="P7856" i="4"/>
  <c r="H7856" i="4" s="1"/>
  <c r="G7856" i="4" s="1"/>
  <c r="Q7856" i="4"/>
  <c r="Q2002" i="4"/>
  <c r="N2005" i="3" s="1"/>
  <c r="P2002" i="4"/>
  <c r="H2002" i="4" s="1"/>
  <c r="G2002" i="4" s="1"/>
  <c r="Q421" i="4"/>
  <c r="N424" i="3" s="1"/>
  <c r="P421" i="4"/>
  <c r="H421" i="4" s="1"/>
  <c r="G421" i="4" s="1"/>
  <c r="P7322" i="4"/>
  <c r="H7322" i="4" s="1"/>
  <c r="G7322" i="4" s="1"/>
  <c r="Q7322" i="4"/>
  <c r="N7325" i="3" s="1"/>
  <c r="Q341" i="4"/>
  <c r="N344" i="3" s="1"/>
  <c r="P341" i="4"/>
  <c r="H341" i="4" s="1"/>
  <c r="G341" i="4" s="1"/>
  <c r="Q815" i="4"/>
  <c r="N818" i="3" s="1"/>
  <c r="P815" i="4"/>
  <c r="H815" i="4" s="1"/>
  <c r="G815" i="4" s="1"/>
  <c r="P5322" i="4"/>
  <c r="H5322" i="4" s="1"/>
  <c r="G5322" i="4" s="1"/>
  <c r="Q5322" i="4"/>
  <c r="N5325" i="3" s="1"/>
  <c r="Q1189" i="4"/>
  <c r="N1192" i="3" s="1"/>
  <c r="P1189" i="4"/>
  <c r="H1189" i="4" s="1"/>
  <c r="G1189" i="4" s="1"/>
  <c r="Q1061" i="4"/>
  <c r="N1064" i="3" s="1"/>
  <c r="P1061" i="4"/>
  <c r="H1061" i="4" s="1"/>
  <c r="G1061" i="4" s="1"/>
  <c r="Q933" i="4"/>
  <c r="N936" i="3" s="1"/>
  <c r="P933" i="4"/>
  <c r="H933" i="4" s="1"/>
  <c r="G933" i="4" s="1"/>
  <c r="Q2552" i="4"/>
  <c r="N2555" i="3" s="1"/>
  <c r="P2552" i="4"/>
  <c r="H2552" i="4" s="1"/>
  <c r="G2552" i="4" s="1"/>
  <c r="Q200" i="4"/>
  <c r="N203" i="3" s="1"/>
  <c r="P200" i="4"/>
  <c r="H200" i="4" s="1"/>
  <c r="G200" i="4" s="1"/>
  <c r="Q830" i="4"/>
  <c r="N833" i="3" s="1"/>
  <c r="P830" i="4"/>
  <c r="H830" i="4" s="1"/>
  <c r="G830" i="4" s="1"/>
  <c r="P1757" i="4"/>
  <c r="H1757" i="4" s="1"/>
  <c r="G1757" i="4" s="1"/>
  <c r="Q1757" i="4"/>
  <c r="N1760" i="3" s="1"/>
  <c r="Q2255" i="4"/>
  <c r="N2258" i="3" s="1"/>
  <c r="P2255" i="4"/>
  <c r="H2255" i="4" s="1"/>
  <c r="G2255" i="4" s="1"/>
  <c r="Q2655" i="4"/>
  <c r="N2658" i="3" s="1"/>
  <c r="P2655" i="4"/>
  <c r="H2655" i="4" s="1"/>
  <c r="G2655" i="4" s="1"/>
  <c r="P3141" i="4"/>
  <c r="H3141" i="4" s="1"/>
  <c r="G3141" i="4" s="1"/>
  <c r="Q3141" i="4"/>
  <c r="Q5786" i="4"/>
  <c r="N5789" i="3" s="1"/>
  <c r="P5786" i="4"/>
  <c r="H5786" i="4" s="1"/>
  <c r="G5786" i="4" s="1"/>
  <c r="Q104" i="4"/>
  <c r="N107" i="3" s="1"/>
  <c r="P104" i="4"/>
  <c r="H104" i="4" s="1"/>
  <c r="G104" i="4" s="1"/>
  <c r="Q760" i="4"/>
  <c r="N763" i="3" s="1"/>
  <c r="P760" i="4"/>
  <c r="H760" i="4" s="1"/>
  <c r="G760" i="4" s="1"/>
  <c r="Q1643" i="4"/>
  <c r="N1646" i="3" s="1"/>
  <c r="P1643" i="4"/>
  <c r="H1643" i="4" s="1"/>
  <c r="G1643" i="4" s="1"/>
  <c r="Q2131" i="4"/>
  <c r="N2134" i="3" s="1"/>
  <c r="P2131" i="4"/>
  <c r="H2131" i="4" s="1"/>
  <c r="G2131" i="4" s="1"/>
  <c r="Q2721" i="4"/>
  <c r="N2724" i="3" s="1"/>
  <c r="P2721" i="4"/>
  <c r="H2721" i="4" s="1"/>
  <c r="G2721" i="4" s="1"/>
  <c r="P3623" i="4"/>
  <c r="H3623" i="4" s="1"/>
  <c r="G3623" i="4" s="1"/>
  <c r="Q3623" i="4"/>
  <c r="N3626" i="3" s="1"/>
  <c r="Q5237" i="4"/>
  <c r="N5240" i="3" s="1"/>
  <c r="P5237" i="4"/>
  <c r="H5237" i="4" s="1"/>
  <c r="G5237" i="4" s="1"/>
  <c r="Q6985" i="4"/>
  <c r="N6988" i="3" s="1"/>
  <c r="P6985" i="4"/>
  <c r="H6985" i="4" s="1"/>
  <c r="G6985" i="4" s="1"/>
  <c r="Q1407" i="4"/>
  <c r="N1410" i="3" s="1"/>
  <c r="P1407" i="4"/>
  <c r="H1407" i="4" s="1"/>
  <c r="G1407" i="4" s="1"/>
  <c r="Q2607" i="4"/>
  <c r="N2610" i="3" s="1"/>
  <c r="P2607" i="4"/>
  <c r="H2607" i="4" s="1"/>
  <c r="G2607" i="4" s="1"/>
  <c r="Q8066" i="4"/>
  <c r="N8069" i="3" s="1"/>
  <c r="P8066" i="4"/>
  <c r="H8066" i="4" s="1"/>
  <c r="G8066" i="4" s="1"/>
  <c r="Q1539" i="4"/>
  <c r="N1542" i="3" s="1"/>
  <c r="P1539" i="4"/>
  <c r="H1539" i="4" s="1"/>
  <c r="G1539" i="4" s="1"/>
  <c r="Q2923" i="4"/>
  <c r="N2926" i="3" s="1"/>
  <c r="P2923" i="4"/>
  <c r="H2923" i="4" s="1"/>
  <c r="G2923" i="4" s="1"/>
  <c r="Q6392" i="4"/>
  <c r="N6395" i="3" s="1"/>
  <c r="P6392" i="4"/>
  <c r="H6392" i="4" s="1"/>
  <c r="G6392" i="4" s="1"/>
  <c r="Q1297" i="4"/>
  <c r="P1297" i="4"/>
  <c r="H1297" i="4" s="1"/>
  <c r="G1297" i="4" s="1"/>
  <c r="Q2751" i="4"/>
  <c r="N2754" i="3" s="1"/>
  <c r="P2751" i="4"/>
  <c r="H2751" i="4" s="1"/>
  <c r="G2751" i="4" s="1"/>
  <c r="P6785" i="4"/>
  <c r="H6785" i="4" s="1"/>
  <c r="G6785" i="4" s="1"/>
  <c r="Q6785" i="4"/>
  <c r="N6788" i="3" s="1"/>
  <c r="Q184" i="4"/>
  <c r="N187" i="3" s="1"/>
  <c r="P184" i="4"/>
  <c r="H184" i="4" s="1"/>
  <c r="G184" i="4" s="1"/>
  <c r="Q802" i="4"/>
  <c r="N805" i="3" s="1"/>
  <c r="P802" i="4"/>
  <c r="H802" i="4" s="1"/>
  <c r="G802" i="4" s="1"/>
  <c r="Q1857" i="4"/>
  <c r="N1860" i="3" s="1"/>
  <c r="P1857" i="4"/>
  <c r="H1857" i="4" s="1"/>
  <c r="G1857" i="4" s="1"/>
  <c r="Q2433" i="4"/>
  <c r="N2436" i="3" s="1"/>
  <c r="P2433" i="4"/>
  <c r="H2433" i="4" s="1"/>
  <c r="G2433" i="4" s="1"/>
  <c r="Q2967" i="4"/>
  <c r="N2970" i="3" s="1"/>
  <c r="P2967" i="4"/>
  <c r="H2967" i="4" s="1"/>
  <c r="G2967" i="4" s="1"/>
  <c r="P4870" i="4"/>
  <c r="H4870" i="4" s="1"/>
  <c r="G4870" i="4" s="1"/>
  <c r="Q4870" i="4"/>
  <c r="P6813" i="4"/>
  <c r="H6813" i="4" s="1"/>
  <c r="G6813" i="4" s="1"/>
  <c r="Q6813" i="4"/>
  <c r="N6816" i="3" s="1"/>
  <c r="P8059" i="4"/>
  <c r="H8059" i="4" s="1"/>
  <c r="G8059" i="4" s="1"/>
  <c r="Q8059" i="4"/>
  <c r="N8062" i="3" s="1"/>
  <c r="Q586" i="4"/>
  <c r="N589" i="3" s="1"/>
  <c r="P586" i="4"/>
  <c r="H586" i="4" s="1"/>
  <c r="G586" i="4" s="1"/>
  <c r="Q2279" i="4"/>
  <c r="N2282" i="3" s="1"/>
  <c r="P2279" i="4"/>
  <c r="H2279" i="4" s="1"/>
  <c r="G2279" i="4" s="1"/>
  <c r="Q5245" i="4"/>
  <c r="N5248" i="3" s="1"/>
  <c r="P5245" i="4"/>
  <c r="H5245" i="4" s="1"/>
  <c r="G5245" i="4" s="1"/>
  <c r="Q1659" i="4"/>
  <c r="N1662" i="3" s="1"/>
  <c r="P1659" i="4"/>
  <c r="H1659" i="4" s="1"/>
  <c r="G1659" i="4" s="1"/>
  <c r="Q6051" i="4"/>
  <c r="N6054" i="3" s="1"/>
  <c r="P6051" i="4"/>
  <c r="H6051" i="4" s="1"/>
  <c r="G6051" i="4" s="1"/>
  <c r="Q610" i="4"/>
  <c r="P610" i="4"/>
  <c r="H610" i="4" s="1"/>
  <c r="G610" i="4" s="1"/>
  <c r="Q5053" i="4"/>
  <c r="N5056" i="3" s="1"/>
  <c r="P5053" i="4"/>
  <c r="H5053" i="4" s="1"/>
  <c r="G5053" i="4" s="1"/>
  <c r="Q406" i="4"/>
  <c r="N409" i="3" s="1"/>
  <c r="P406" i="4"/>
  <c r="H406" i="4" s="1"/>
  <c r="G406" i="4" s="1"/>
  <c r="Q1375" i="4"/>
  <c r="N1378" i="3" s="1"/>
  <c r="P1375" i="4"/>
  <c r="H1375" i="4" s="1"/>
  <c r="G1375" i="4" s="1"/>
  <c r="Q1859" i="4"/>
  <c r="P1859" i="4"/>
  <c r="H1859" i="4" s="1"/>
  <c r="G1859" i="4" s="1"/>
  <c r="Q2291" i="4"/>
  <c r="N2294" i="3" s="1"/>
  <c r="P2291" i="4"/>
  <c r="H2291" i="4" s="1"/>
  <c r="G2291" i="4" s="1"/>
  <c r="Q2767" i="4"/>
  <c r="N2770" i="3" s="1"/>
  <c r="P2767" i="4"/>
  <c r="H2767" i="4" s="1"/>
  <c r="G2767" i="4" s="1"/>
  <c r="Q3694" i="4"/>
  <c r="N3697" i="3" s="1"/>
  <c r="P3694" i="4"/>
  <c r="H3694" i="4" s="1"/>
  <c r="G3694" i="4" s="1"/>
  <c r="Q5859" i="4"/>
  <c r="N5862" i="3" s="1"/>
  <c r="P5859" i="4"/>
  <c r="H5859" i="4" s="1"/>
  <c r="G5859" i="4" s="1"/>
  <c r="P7748" i="4"/>
  <c r="H7748" i="4" s="1"/>
  <c r="G7748" i="4" s="1"/>
  <c r="Q7748" i="4"/>
  <c r="N7751" i="3" s="1"/>
  <c r="P1773" i="4"/>
  <c r="H1773" i="4" s="1"/>
  <c r="G1773" i="4" s="1"/>
  <c r="Q1773" i="4"/>
  <c r="N1776" i="3" s="1"/>
  <c r="Q4989" i="4"/>
  <c r="N4992" i="3" s="1"/>
  <c r="P4989" i="4"/>
  <c r="H4989" i="4" s="1"/>
  <c r="G4989" i="4" s="1"/>
  <c r="Q878" i="4"/>
  <c r="N881" i="3" s="1"/>
  <c r="P878" i="4"/>
  <c r="H878" i="4" s="1"/>
  <c r="G878" i="4" s="1"/>
  <c r="Q2673" i="4"/>
  <c r="N2676" i="3" s="1"/>
  <c r="P2673" i="4"/>
  <c r="H2673" i="4" s="1"/>
  <c r="G2673" i="4" s="1"/>
  <c r="P6606" i="4"/>
  <c r="H6606" i="4" s="1"/>
  <c r="G6606" i="4" s="1"/>
  <c r="Q6606" i="4"/>
  <c r="N6609" i="3" s="1"/>
  <c r="P1661" i="4"/>
  <c r="H1661" i="4" s="1"/>
  <c r="G1661" i="4" s="1"/>
  <c r="Q1661" i="4"/>
  <c r="N1664" i="3" s="1"/>
  <c r="Q2879" i="4"/>
  <c r="N2882" i="3" s="1"/>
  <c r="P2879" i="4"/>
  <c r="H2879" i="4" s="1"/>
  <c r="G2879" i="4" s="1"/>
  <c r="Q22" i="4"/>
  <c r="N25" i="3" s="1"/>
  <c r="P22" i="4"/>
  <c r="H22" i="4" s="1"/>
  <c r="G22" i="4" s="1"/>
  <c r="Q478" i="4"/>
  <c r="N481" i="3" s="1"/>
  <c r="P478" i="4"/>
  <c r="H478" i="4" s="1"/>
  <c r="G478" i="4" s="1"/>
  <c r="Q1507" i="4"/>
  <c r="N1510" i="3" s="1"/>
  <c r="P1507" i="4"/>
  <c r="H1507" i="4" s="1"/>
  <c r="G1507" i="4" s="1"/>
  <c r="P2045" i="4"/>
  <c r="H2045" i="4" s="1"/>
  <c r="G2045" i="4" s="1"/>
  <c r="Q2045" i="4"/>
  <c r="Q2577" i="4"/>
  <c r="N2580" i="3" s="1"/>
  <c r="P2577" i="4"/>
  <c r="H2577" i="4" s="1"/>
  <c r="G2577" i="4" s="1"/>
  <c r="Q3122" i="4"/>
  <c r="P3122" i="4"/>
  <c r="H3122" i="4" s="1"/>
  <c r="G3122" i="4" s="1"/>
  <c r="P5578" i="4"/>
  <c r="H5578" i="4" s="1"/>
  <c r="G5578" i="4" s="1"/>
  <c r="Q5578" i="4"/>
  <c r="N5581" i="3" s="1"/>
  <c r="P8050" i="4"/>
  <c r="H8050" i="4" s="1"/>
  <c r="G8050" i="4" s="1"/>
  <c r="Q8050" i="4"/>
  <c r="Q776" i="4"/>
  <c r="N779" i="3" s="1"/>
  <c r="P776" i="4"/>
  <c r="H776" i="4" s="1"/>
  <c r="G776" i="4" s="1"/>
  <c r="Q1337" i="4"/>
  <c r="N1340" i="3" s="1"/>
  <c r="P1337" i="4"/>
  <c r="H1337" i="4" s="1"/>
  <c r="G1337" i="4" s="1"/>
  <c r="Q1463" i="4"/>
  <c r="N1466" i="3" s="1"/>
  <c r="P1463" i="4"/>
  <c r="H1463" i="4" s="1"/>
  <c r="G1463" i="4" s="1"/>
  <c r="Q1591" i="4"/>
  <c r="N1594" i="3" s="1"/>
  <c r="P1591" i="4"/>
  <c r="H1591" i="4" s="1"/>
  <c r="G1591" i="4" s="1"/>
  <c r="Q1719" i="4"/>
  <c r="N1722" i="3" s="1"/>
  <c r="P1719" i="4"/>
  <c r="H1719" i="4" s="1"/>
  <c r="G1719" i="4" s="1"/>
  <c r="P1853" i="4"/>
  <c r="H1853" i="4" s="1"/>
  <c r="G1853" i="4" s="1"/>
  <c r="Q1853" i="4"/>
  <c r="N1856" i="3" s="1"/>
  <c r="Q1991" i="4"/>
  <c r="N1994" i="3" s="1"/>
  <c r="P1991" i="4"/>
  <c r="H1991" i="4" s="1"/>
  <c r="G1991" i="4" s="1"/>
  <c r="Q2127" i="4"/>
  <c r="N2130" i="3" s="1"/>
  <c r="P2127" i="4"/>
  <c r="H2127" i="4" s="1"/>
  <c r="G2127" i="4" s="1"/>
  <c r="Q2241" i="4"/>
  <c r="N2244" i="3" s="1"/>
  <c r="P2241" i="4"/>
  <c r="H2241" i="4" s="1"/>
  <c r="G2241" i="4" s="1"/>
  <c r="Q2363" i="4"/>
  <c r="N2366" i="3" s="1"/>
  <c r="P2363" i="4"/>
  <c r="H2363" i="4" s="1"/>
  <c r="G2363" i="4" s="1"/>
  <c r="Q2491" i="4"/>
  <c r="N2494" i="3" s="1"/>
  <c r="P2491" i="4"/>
  <c r="H2491" i="4" s="1"/>
  <c r="G2491" i="4" s="1"/>
  <c r="Q2619" i="4"/>
  <c r="N2622" i="3" s="1"/>
  <c r="P2619" i="4"/>
  <c r="H2619" i="4" s="1"/>
  <c r="G2619" i="4" s="1"/>
  <c r="Q2747" i="4"/>
  <c r="P2747" i="4"/>
  <c r="H2747" i="4" s="1"/>
  <c r="G2747" i="4" s="1"/>
  <c r="Q2875" i="4"/>
  <c r="N2878" i="3" s="1"/>
  <c r="P2875" i="4"/>
  <c r="H2875" i="4" s="1"/>
  <c r="G2875" i="4" s="1"/>
  <c r="Q2995" i="4"/>
  <c r="N2998" i="3" s="1"/>
  <c r="P2995" i="4"/>
  <c r="H2995" i="4" s="1"/>
  <c r="G2995" i="4" s="1"/>
  <c r="Q3191" i="4"/>
  <c r="N3194" i="3" s="1"/>
  <c r="P3191" i="4"/>
  <c r="H3191" i="4" s="1"/>
  <c r="G3191" i="4" s="1"/>
  <c r="Q3762" i="4"/>
  <c r="N3765" i="3" s="1"/>
  <c r="P3762" i="4"/>
  <c r="H3762" i="4" s="1"/>
  <c r="G3762" i="4" s="1"/>
  <c r="Q4557" i="4"/>
  <c r="N4560" i="3" s="1"/>
  <c r="P4557" i="4"/>
  <c r="H4557" i="4" s="1"/>
  <c r="G4557" i="4" s="1"/>
  <c r="Q5217" i="4"/>
  <c r="N5220" i="3" s="1"/>
  <c r="P5217" i="4"/>
  <c r="H5217" i="4" s="1"/>
  <c r="G5217" i="4" s="1"/>
  <c r="Q5581" i="4"/>
  <c r="N5584" i="3" s="1"/>
  <c r="P5581" i="4"/>
  <c r="H5581" i="4" s="1"/>
  <c r="G5581" i="4" s="1"/>
  <c r="Q5875" i="4"/>
  <c r="N5878" i="3" s="1"/>
  <c r="P5875" i="4"/>
  <c r="H5875" i="4" s="1"/>
  <c r="G5875" i="4" s="1"/>
  <c r="Q6588" i="4"/>
  <c r="N6591" i="3" s="1"/>
  <c r="P6588" i="4"/>
  <c r="H6588" i="4" s="1"/>
  <c r="G6588" i="4" s="1"/>
  <c r="Q6867" i="4"/>
  <c r="N6870" i="3" s="1"/>
  <c r="P6867" i="4"/>
  <c r="H6867" i="4" s="1"/>
  <c r="G6867" i="4" s="1"/>
  <c r="Q7194" i="4"/>
  <c r="N7197" i="3" s="1"/>
  <c r="P7194" i="4"/>
  <c r="H7194" i="4" s="1"/>
  <c r="G7194" i="4" s="1"/>
  <c r="Q7919" i="4"/>
  <c r="N7922" i="3" s="1"/>
  <c r="P7919" i="4"/>
  <c r="H7919" i="4" s="1"/>
  <c r="G7919" i="4" s="1"/>
  <c r="Q8175" i="4"/>
  <c r="N8178" i="3" s="1"/>
  <c r="P8175" i="4"/>
  <c r="H8175" i="4" s="1"/>
  <c r="G8175" i="4" s="1"/>
  <c r="Q8539" i="4"/>
  <c r="N8542" i="3" s="1"/>
  <c r="P8539" i="4"/>
  <c r="H8539" i="4" s="1"/>
  <c r="G8539" i="4" s="1"/>
  <c r="Q56" i="4"/>
  <c r="P56" i="4"/>
  <c r="H56" i="4" s="1"/>
  <c r="G56" i="4" s="1"/>
  <c r="Q254" i="4"/>
  <c r="N257" i="3" s="1"/>
  <c r="P254" i="4"/>
  <c r="H254" i="4" s="1"/>
  <c r="G254" i="4" s="1"/>
  <c r="Q430" i="4"/>
  <c r="N433" i="3" s="1"/>
  <c r="P430" i="4"/>
  <c r="H430" i="4" s="1"/>
  <c r="G430" i="4" s="1"/>
  <c r="Q630" i="4"/>
  <c r="N633" i="3" s="1"/>
  <c r="P630" i="4"/>
  <c r="H630" i="4" s="1"/>
  <c r="G630" i="4" s="1"/>
  <c r="Q824" i="4"/>
  <c r="N827" i="3" s="1"/>
  <c r="P824" i="4"/>
  <c r="H824" i="4" s="1"/>
  <c r="G824" i="4" s="1"/>
  <c r="Q1355" i="4"/>
  <c r="N1358" i="3" s="1"/>
  <c r="P1355" i="4"/>
  <c r="H1355" i="4" s="1"/>
  <c r="G1355" i="4" s="1"/>
  <c r="Q1489" i="4"/>
  <c r="N1492" i="3" s="1"/>
  <c r="P1489" i="4"/>
  <c r="H1489" i="4" s="1"/>
  <c r="G1489" i="4" s="1"/>
  <c r="Q1625" i="4"/>
  <c r="N1628" i="3" s="1"/>
  <c r="P1625" i="4"/>
  <c r="H1625" i="4" s="1"/>
  <c r="G1625" i="4" s="1"/>
  <c r="Q1753" i="4"/>
  <c r="N1756" i="3" s="1"/>
  <c r="P1753" i="4"/>
  <c r="H1753" i="4" s="1"/>
  <c r="G1753" i="4" s="1"/>
  <c r="Q1871" i="4"/>
  <c r="N1874" i="3" s="1"/>
  <c r="P1871" i="4"/>
  <c r="H1871" i="4" s="1"/>
  <c r="G1871" i="4" s="1"/>
  <c r="Q2009" i="4"/>
  <c r="N2012" i="3" s="1"/>
  <c r="P2009" i="4"/>
  <c r="H2009" i="4" s="1"/>
  <c r="G2009" i="4" s="1"/>
  <c r="Q2129" i="4"/>
  <c r="N2132" i="3" s="1"/>
  <c r="P2129" i="4"/>
  <c r="H2129" i="4" s="1"/>
  <c r="G2129" i="4" s="1"/>
  <c r="P2317" i="4"/>
  <c r="H2317" i="4" s="1"/>
  <c r="G2317" i="4" s="1"/>
  <c r="Q2317" i="4"/>
  <c r="P2445" i="4"/>
  <c r="H2445" i="4" s="1"/>
  <c r="G2445" i="4" s="1"/>
  <c r="Q2445" i="4"/>
  <c r="N2448" i="3" s="1"/>
  <c r="P2573" i="4"/>
  <c r="H2573" i="4" s="1"/>
  <c r="G2573" i="4" s="1"/>
  <c r="Q2573" i="4"/>
  <c r="N2576" i="3" s="1"/>
  <c r="P2701" i="4"/>
  <c r="H2701" i="4" s="1"/>
  <c r="G2701" i="4" s="1"/>
  <c r="Q2701" i="4"/>
  <c r="N2704" i="3" s="1"/>
  <c r="P2829" i="4"/>
  <c r="H2829" i="4" s="1"/>
  <c r="G2829" i="4" s="1"/>
  <c r="Q2829" i="4"/>
  <c r="P2941" i="4"/>
  <c r="H2941" i="4" s="1"/>
  <c r="G2941" i="4" s="1"/>
  <c r="Q2941" i="4"/>
  <c r="N2944" i="3" s="1"/>
  <c r="Q3098" i="4"/>
  <c r="N3101" i="3" s="1"/>
  <c r="P3098" i="4"/>
  <c r="H3098" i="4" s="1"/>
  <c r="G3098" i="4" s="1"/>
  <c r="Q3206" i="4"/>
  <c r="N3209" i="3" s="1"/>
  <c r="P3206" i="4"/>
  <c r="H3206" i="4" s="1"/>
  <c r="G3206" i="4" s="1"/>
  <c r="Q3950" i="4"/>
  <c r="N3953" i="3" s="1"/>
  <c r="P3950" i="4"/>
  <c r="H3950" i="4" s="1"/>
  <c r="G3950" i="4" s="1"/>
  <c r="Q4931" i="4"/>
  <c r="N4934" i="3" s="1"/>
  <c r="P4931" i="4"/>
  <c r="H4931" i="4" s="1"/>
  <c r="G4931" i="4" s="1"/>
  <c r="Q5413" i="4"/>
  <c r="N5416" i="3" s="1"/>
  <c r="P5413" i="4"/>
  <c r="H5413" i="4" s="1"/>
  <c r="G5413" i="4" s="1"/>
  <c r="Q5717" i="4"/>
  <c r="N5720" i="3" s="1"/>
  <c r="P5717" i="4"/>
  <c r="H5717" i="4" s="1"/>
  <c r="G5717" i="4" s="1"/>
  <c r="P6292" i="4"/>
  <c r="H6292" i="4" s="1"/>
  <c r="G6292" i="4" s="1"/>
  <c r="Q6292" i="4"/>
  <c r="N6295" i="3" s="1"/>
  <c r="P6837" i="4"/>
  <c r="H6837" i="4" s="1"/>
  <c r="G6837" i="4" s="1"/>
  <c r="Q6837" i="4"/>
  <c r="N6840" i="3" s="1"/>
  <c r="Q7210" i="4"/>
  <c r="N7213" i="3" s="1"/>
  <c r="P7210" i="4"/>
  <c r="H7210" i="4" s="1"/>
  <c r="G7210" i="4" s="1"/>
  <c r="Q7881" i="4"/>
  <c r="N7884" i="3" s="1"/>
  <c r="P7881" i="4"/>
  <c r="H7881" i="4" s="1"/>
  <c r="G7881" i="4" s="1"/>
  <c r="Q8148" i="4"/>
  <c r="N8151" i="3" s="1"/>
  <c r="P8148" i="4"/>
  <c r="H8148" i="4" s="1"/>
  <c r="G8148" i="4" s="1"/>
  <c r="Q46" i="4"/>
  <c r="N49" i="3" s="1"/>
  <c r="P46" i="4"/>
  <c r="H46" i="4" s="1"/>
  <c r="G46" i="4" s="1"/>
  <c r="Q480" i="4"/>
  <c r="N483" i="3" s="1"/>
  <c r="P480" i="4"/>
  <c r="H480" i="4" s="1"/>
  <c r="G480" i="4" s="1"/>
  <c r="Q808" i="4"/>
  <c r="N811" i="3" s="1"/>
  <c r="P808" i="4"/>
  <c r="H808" i="4" s="1"/>
  <c r="G808" i="4" s="1"/>
  <c r="Q1439" i="4"/>
  <c r="N1442" i="3" s="1"/>
  <c r="P1439" i="4"/>
  <c r="H1439" i="4" s="1"/>
  <c r="G1439" i="4" s="1"/>
  <c r="Q1775" i="4"/>
  <c r="N1778" i="3" s="1"/>
  <c r="P1775" i="4"/>
  <c r="H1775" i="4" s="1"/>
  <c r="G1775" i="4" s="1"/>
  <c r="P2149" i="4"/>
  <c r="H2149" i="4" s="1"/>
  <c r="G2149" i="4" s="1"/>
  <c r="Q2149" i="4"/>
  <c r="N2152" i="3" s="1"/>
  <c r="Q2723" i="4"/>
  <c r="N2726" i="3" s="1"/>
  <c r="P2723" i="4"/>
  <c r="H2723" i="4" s="1"/>
  <c r="G2723" i="4" s="1"/>
  <c r="Q3082" i="4"/>
  <c r="N3085" i="3" s="1"/>
  <c r="P3082" i="4"/>
  <c r="H3082" i="4" s="1"/>
  <c r="G3082" i="4" s="1"/>
  <c r="Q4689" i="4"/>
  <c r="N4692" i="3" s="1"/>
  <c r="P4689" i="4"/>
  <c r="H4689" i="4" s="1"/>
  <c r="G4689" i="4" s="1"/>
  <c r="Q5995" i="4"/>
  <c r="N5998" i="3" s="1"/>
  <c r="P5995" i="4"/>
  <c r="H5995" i="4" s="1"/>
  <c r="G5995" i="4" s="1"/>
  <c r="P7492" i="4"/>
  <c r="H7492" i="4" s="1"/>
  <c r="G7492" i="4" s="1"/>
  <c r="Q7492" i="4"/>
  <c r="N7495" i="3" s="1"/>
  <c r="Q8711" i="4"/>
  <c r="P8711" i="4"/>
  <c r="H8711" i="4" s="1"/>
  <c r="G8711" i="4" s="1"/>
  <c r="Q128" i="4"/>
  <c r="N131" i="3" s="1"/>
  <c r="P128" i="4"/>
  <c r="H128" i="4" s="1"/>
  <c r="G128" i="4" s="1"/>
  <c r="Q344" i="4"/>
  <c r="N347" i="3" s="1"/>
  <c r="P344" i="4"/>
  <c r="H344" i="4" s="1"/>
  <c r="G344" i="4" s="1"/>
  <c r="Q544" i="4"/>
  <c r="N547" i="3" s="1"/>
  <c r="P544" i="4"/>
  <c r="H544" i="4" s="1"/>
  <c r="G544" i="4" s="1"/>
  <c r="Q722" i="4"/>
  <c r="N725" i="3" s="1"/>
  <c r="P722" i="4"/>
  <c r="H722" i="4" s="1"/>
  <c r="G722" i="4" s="1"/>
  <c r="Q1287" i="4"/>
  <c r="N1290" i="3" s="1"/>
  <c r="P1287" i="4"/>
  <c r="H1287" i="4" s="1"/>
  <c r="G1287" i="4" s="1"/>
  <c r="Q1411" i="4"/>
  <c r="N1414" i="3" s="1"/>
  <c r="P1411" i="4"/>
  <c r="H1411" i="4" s="1"/>
  <c r="G1411" i="4" s="1"/>
  <c r="Q1529" i="4"/>
  <c r="N1532" i="3" s="1"/>
  <c r="P1529" i="4"/>
  <c r="H1529" i="4" s="1"/>
  <c r="G1529" i="4" s="1"/>
  <c r="Q1649" i="4"/>
  <c r="N1652" i="3" s="1"/>
  <c r="P1649" i="4"/>
  <c r="H1649" i="4" s="1"/>
  <c r="G1649" i="4" s="1"/>
  <c r="Q1777" i="4"/>
  <c r="N1780" i="3" s="1"/>
  <c r="P1777" i="4"/>
  <c r="H1777" i="4" s="1"/>
  <c r="G1777" i="4" s="1"/>
  <c r="Q1897" i="4"/>
  <c r="N1900" i="3" s="1"/>
  <c r="P1897" i="4"/>
  <c r="H1897" i="4" s="1"/>
  <c r="G1897" i="4" s="1"/>
  <c r="Q2001" i="4"/>
  <c r="N2004" i="3" s="1"/>
  <c r="P2001" i="4"/>
  <c r="H2001" i="4" s="1"/>
  <c r="G2001" i="4" s="1"/>
  <c r="Q2137" i="4"/>
  <c r="N2140" i="3" s="1"/>
  <c r="P2137" i="4"/>
  <c r="H2137" i="4" s="1"/>
  <c r="G2137" i="4" s="1"/>
  <c r="P2245" i="4"/>
  <c r="H2245" i="4" s="1"/>
  <c r="G2245" i="4" s="1"/>
  <c r="Q2245" i="4"/>
  <c r="N2248" i="3" s="1"/>
  <c r="P2325" i="4"/>
  <c r="H2325" i="4" s="1"/>
  <c r="G2325" i="4" s="1"/>
  <c r="Q2325" i="4"/>
  <c r="N2328" i="3" s="1"/>
  <c r="P2453" i="4"/>
  <c r="H2453" i="4" s="1"/>
  <c r="G2453" i="4" s="1"/>
  <c r="Q2453" i="4"/>
  <c r="N2456" i="3" s="1"/>
  <c r="P2581" i="4"/>
  <c r="H2581" i="4" s="1"/>
  <c r="G2581" i="4" s="1"/>
  <c r="Q2581" i="4"/>
  <c r="P2709" i="4"/>
  <c r="H2709" i="4" s="1"/>
  <c r="G2709" i="4" s="1"/>
  <c r="Q2709" i="4"/>
  <c r="N2712" i="3" s="1"/>
  <c r="P2837" i="4"/>
  <c r="H2837" i="4" s="1"/>
  <c r="G2837" i="4" s="1"/>
  <c r="Q2837" i="4"/>
  <c r="N2840" i="3" s="1"/>
  <c r="P2993" i="4"/>
  <c r="H2993" i="4" s="1"/>
  <c r="G2993" i="4" s="1"/>
  <c r="Q2993" i="4"/>
  <c r="N2996" i="3" s="1"/>
  <c r="Q3183" i="4"/>
  <c r="N3186" i="3" s="1"/>
  <c r="P3183" i="4"/>
  <c r="H3183" i="4" s="1"/>
  <c r="G3183" i="4" s="1"/>
  <c r="Q3702" i="4"/>
  <c r="P3702" i="4"/>
  <c r="H3702" i="4" s="1"/>
  <c r="G3702" i="4" s="1"/>
  <c r="Q4449" i="4"/>
  <c r="N4452" i="3" s="1"/>
  <c r="P4449" i="4"/>
  <c r="H4449" i="4" s="1"/>
  <c r="G4449" i="4" s="1"/>
  <c r="Q4997" i="4"/>
  <c r="N5000" i="3" s="1"/>
  <c r="P4997" i="4"/>
  <c r="H4997" i="4" s="1"/>
  <c r="G4997" i="4" s="1"/>
  <c r="Q5693" i="4"/>
  <c r="N5696" i="3" s="1"/>
  <c r="P5693" i="4"/>
  <c r="H5693" i="4" s="1"/>
  <c r="G5693" i="4" s="1"/>
  <c r="Q6059" i="4"/>
  <c r="P6059" i="4"/>
  <c r="H6059" i="4" s="1"/>
  <c r="G6059" i="4" s="1"/>
  <c r="Q6679" i="4"/>
  <c r="N6682" i="3" s="1"/>
  <c r="P6679" i="4"/>
  <c r="H6679" i="4" s="1"/>
  <c r="G6679" i="4" s="1"/>
  <c r="P6995" i="4"/>
  <c r="H6995" i="4" s="1"/>
  <c r="G6995" i="4" s="1"/>
  <c r="Q6995" i="4"/>
  <c r="N6998" i="3" s="1"/>
  <c r="P7794" i="4"/>
  <c r="H7794" i="4" s="1"/>
  <c r="G7794" i="4" s="1"/>
  <c r="Q7794" i="4"/>
  <c r="Q8119" i="4"/>
  <c r="N8122" i="3" s="1"/>
  <c r="P8119" i="4"/>
  <c r="H8119" i="4" s="1"/>
  <c r="G8119" i="4" s="1"/>
  <c r="Q8481" i="4"/>
  <c r="N8484" i="3" s="1"/>
  <c r="P8481" i="4"/>
  <c r="H8481" i="4" s="1"/>
  <c r="G8481" i="4" s="1"/>
  <c r="Q342" i="4"/>
  <c r="N345" i="3" s="1"/>
  <c r="P342" i="4"/>
  <c r="H342" i="4" s="1"/>
  <c r="G342" i="4" s="1"/>
  <c r="Q1361" i="4"/>
  <c r="N1364" i="3" s="1"/>
  <c r="P1361" i="4"/>
  <c r="H1361" i="4" s="1"/>
  <c r="G1361" i="4" s="1"/>
  <c r="Q1695" i="4"/>
  <c r="N1698" i="3" s="1"/>
  <c r="P1695" i="4"/>
  <c r="H1695" i="4" s="1"/>
  <c r="G1695" i="4" s="1"/>
  <c r="Q2015" i="4"/>
  <c r="N2018" i="3" s="1"/>
  <c r="P2015" i="4"/>
  <c r="H2015" i="4" s="1"/>
  <c r="G2015" i="4" s="1"/>
  <c r="Q2515" i="4"/>
  <c r="N2518" i="3" s="1"/>
  <c r="P2515" i="4"/>
  <c r="H2515" i="4" s="1"/>
  <c r="G2515" i="4" s="1"/>
  <c r="Q2851" i="4"/>
  <c r="P2851" i="4"/>
  <c r="H2851" i="4" s="1"/>
  <c r="G2851" i="4" s="1"/>
  <c r="P3700" i="4"/>
  <c r="H3700" i="4" s="1"/>
  <c r="G3700" i="4" s="1"/>
  <c r="Q3700" i="4"/>
  <c r="N3703" i="3" s="1"/>
  <c r="Q5057" i="4"/>
  <c r="N5060" i="3" s="1"/>
  <c r="P5057" i="4"/>
  <c r="H5057" i="4" s="1"/>
  <c r="G5057" i="4" s="1"/>
  <c r="P7080" i="4"/>
  <c r="H7080" i="4" s="1"/>
  <c r="G7080" i="4" s="1"/>
  <c r="Q7080" i="4"/>
  <c r="N7083" i="3" s="1"/>
  <c r="Q400" i="4"/>
  <c r="N403" i="3" s="1"/>
  <c r="P400" i="4"/>
  <c r="H400" i="4" s="1"/>
  <c r="G400" i="4" s="1"/>
  <c r="Q726" i="4"/>
  <c r="N729" i="3" s="1"/>
  <c r="P726" i="4"/>
  <c r="H726" i="4" s="1"/>
  <c r="G726" i="4" s="1"/>
  <c r="Q1273" i="4"/>
  <c r="N1276" i="3" s="1"/>
  <c r="P1273" i="4"/>
  <c r="H1273" i="4" s="1"/>
  <c r="G1273" i="4" s="1"/>
  <c r="Q1397" i="4"/>
  <c r="N1400" i="3" s="1"/>
  <c r="P1397" i="4"/>
  <c r="H1397" i="4" s="1"/>
  <c r="G1397" i="4" s="1"/>
  <c r="Q1531" i="4"/>
  <c r="N1534" i="3" s="1"/>
  <c r="P1531" i="4"/>
  <c r="H1531" i="4" s="1"/>
  <c r="G1531" i="4" s="1"/>
  <c r="Q1667" i="4"/>
  <c r="N1670" i="3" s="1"/>
  <c r="P1667" i="4"/>
  <c r="H1667" i="4" s="1"/>
  <c r="G1667" i="4" s="1"/>
  <c r="Q1809" i="4"/>
  <c r="N1812" i="3" s="1"/>
  <c r="P1809" i="4"/>
  <c r="H1809" i="4" s="1"/>
  <c r="G1809" i="4" s="1"/>
  <c r="Q1919" i="4"/>
  <c r="N1922" i="3" s="1"/>
  <c r="P1919" i="4"/>
  <c r="H1919" i="4" s="1"/>
  <c r="G1919" i="4" s="1"/>
  <c r="Q2065" i="4"/>
  <c r="N2068" i="3" s="1"/>
  <c r="P2065" i="4"/>
  <c r="H2065" i="4" s="1"/>
  <c r="G2065" i="4" s="1"/>
  <c r="Q2185" i="4"/>
  <c r="N2188" i="3" s="1"/>
  <c r="P2185" i="4"/>
  <c r="H2185" i="4" s="1"/>
  <c r="G2185" i="4" s="1"/>
  <c r="Q2375" i="4"/>
  <c r="N2378" i="3" s="1"/>
  <c r="P2375" i="4"/>
  <c r="H2375" i="4" s="1"/>
  <c r="G2375" i="4" s="1"/>
  <c r="Q2503" i="4"/>
  <c r="N2506" i="3" s="1"/>
  <c r="P2503" i="4"/>
  <c r="H2503" i="4" s="1"/>
  <c r="G2503" i="4" s="1"/>
  <c r="Q2631" i="4"/>
  <c r="N2634" i="3" s="1"/>
  <c r="P2631" i="4"/>
  <c r="H2631" i="4" s="1"/>
  <c r="G2631" i="4" s="1"/>
  <c r="Q2759" i="4"/>
  <c r="N2762" i="3" s="1"/>
  <c r="P2759" i="4"/>
  <c r="H2759" i="4" s="1"/>
  <c r="G2759" i="4" s="1"/>
  <c r="Q2887" i="4"/>
  <c r="N2890" i="3" s="1"/>
  <c r="P2887" i="4"/>
  <c r="H2887" i="4" s="1"/>
  <c r="G2887" i="4" s="1"/>
  <c r="Q2969" i="4"/>
  <c r="N2972" i="3" s="1"/>
  <c r="P2969" i="4"/>
  <c r="H2969" i="4" s="1"/>
  <c r="G2969" i="4" s="1"/>
  <c r="P3109" i="4"/>
  <c r="H3109" i="4" s="1"/>
  <c r="G3109" i="4" s="1"/>
  <c r="Q3109" i="4"/>
  <c r="Q3706" i="4"/>
  <c r="N3709" i="3" s="1"/>
  <c r="P3706" i="4"/>
  <c r="H3706" i="4" s="1"/>
  <c r="G3706" i="4" s="1"/>
  <c r="P4331" i="4"/>
  <c r="H4331" i="4" s="1"/>
  <c r="G4331" i="4" s="1"/>
  <c r="Q4331" i="4"/>
  <c r="N4334" i="3" s="1"/>
  <c r="Q4959" i="4"/>
  <c r="N4962" i="3" s="1"/>
  <c r="P4959" i="4"/>
  <c r="H4959" i="4" s="1"/>
  <c r="G4959" i="4" s="1"/>
  <c r="Q5420" i="4"/>
  <c r="N5423" i="3" s="1"/>
  <c r="P5420" i="4"/>
  <c r="H5420" i="4" s="1"/>
  <c r="G5420" i="4" s="1"/>
  <c r="Q5825" i="4"/>
  <c r="N5828" i="3" s="1"/>
  <c r="P5825" i="4"/>
  <c r="H5825" i="4" s="1"/>
  <c r="G5825" i="4" s="1"/>
  <c r="Q6368" i="4"/>
  <c r="N6371" i="3" s="1"/>
  <c r="P6368" i="4"/>
  <c r="H6368" i="4" s="1"/>
  <c r="G6368" i="4" s="1"/>
  <c r="P6797" i="4"/>
  <c r="H6797" i="4" s="1"/>
  <c r="G6797" i="4" s="1"/>
  <c r="Q6797" i="4"/>
  <c r="N6800" i="3" s="1"/>
  <c r="P7107" i="4"/>
  <c r="H7107" i="4" s="1"/>
  <c r="G7107" i="4" s="1"/>
  <c r="Q7107" i="4"/>
  <c r="Q7521" i="4"/>
  <c r="N7524" i="3" s="1"/>
  <c r="P7521" i="4"/>
  <c r="H7521" i="4" s="1"/>
  <c r="G7521" i="4" s="1"/>
  <c r="Q7988" i="4"/>
  <c r="N7991" i="3" s="1"/>
  <c r="P7988" i="4"/>
  <c r="H7988" i="4" s="1"/>
  <c r="G7988" i="4" s="1"/>
  <c r="P8371" i="4"/>
  <c r="H8371" i="4" s="1"/>
  <c r="G8371" i="4" s="1"/>
  <c r="Q8371" i="4"/>
  <c r="N8374" i="3" s="1"/>
  <c r="Q8" i="4"/>
  <c r="N11" i="3" s="1"/>
  <c r="P8" i="4"/>
  <c r="H8" i="4" s="1"/>
  <c r="G8" i="4" s="1"/>
  <c r="Q576" i="4"/>
  <c r="N579" i="3" s="1"/>
  <c r="P576" i="4"/>
  <c r="H576" i="4" s="1"/>
  <c r="G576" i="4" s="1"/>
  <c r="Q1583" i="4"/>
  <c r="N1586" i="3" s="1"/>
  <c r="P1583" i="4"/>
  <c r="H1583" i="4" s="1"/>
  <c r="G1583" i="4" s="1"/>
  <c r="Q2047" i="4"/>
  <c r="N2050" i="3" s="1"/>
  <c r="P2047" i="4"/>
  <c r="H2047" i="4" s="1"/>
  <c r="G2047" i="4" s="1"/>
  <c r="Q2403" i="4"/>
  <c r="N2406" i="3" s="1"/>
  <c r="P2403" i="4"/>
  <c r="H2403" i="4" s="1"/>
  <c r="G2403" i="4" s="1"/>
  <c r="Q2611" i="4"/>
  <c r="N2614" i="3" s="1"/>
  <c r="P2611" i="4"/>
  <c r="H2611" i="4" s="1"/>
  <c r="G2611" i="4" s="1"/>
  <c r="Q3090" i="4"/>
  <c r="N3093" i="3" s="1"/>
  <c r="P3090" i="4"/>
  <c r="H3090" i="4" s="1"/>
  <c r="G3090" i="4" s="1"/>
  <c r="Q4509" i="4"/>
  <c r="N4512" i="3" s="1"/>
  <c r="P4509" i="4"/>
  <c r="H4509" i="4" s="1"/>
  <c r="G4509" i="4" s="1"/>
  <c r="Q6424" i="4"/>
  <c r="N6427" i="3" s="1"/>
  <c r="P6424" i="4"/>
  <c r="H6424" i="4" s="1"/>
  <c r="G6424" i="4" s="1"/>
  <c r="Q7754" i="4"/>
  <c r="N7757" i="3" s="1"/>
  <c r="P7754" i="4"/>
  <c r="H7754" i="4" s="1"/>
  <c r="G7754" i="4" s="1"/>
  <c r="Q8261" i="4"/>
  <c r="N8264" i="3" s="1"/>
  <c r="P8261" i="4"/>
  <c r="H8261" i="4" s="1"/>
  <c r="G8261" i="4" s="1"/>
  <c r="Q152" i="4"/>
  <c r="N155" i="3" s="1"/>
  <c r="P152" i="4"/>
  <c r="H152" i="4" s="1"/>
  <c r="G152" i="4" s="1"/>
  <c r="Q382" i="4"/>
  <c r="N385" i="3" s="1"/>
  <c r="P382" i="4"/>
  <c r="H382" i="4" s="1"/>
  <c r="G382" i="4" s="1"/>
  <c r="Q16" i="4"/>
  <c r="N19" i="3" s="1"/>
  <c r="P16" i="4"/>
  <c r="H16" i="4" s="1"/>
  <c r="G16" i="4" s="1"/>
  <c r="Q226" i="4"/>
  <c r="N229" i="3" s="1"/>
  <c r="P226" i="4"/>
  <c r="H226" i="4" s="1"/>
  <c r="G226" i="4" s="1"/>
  <c r="Q384" i="4"/>
  <c r="N387" i="3" s="1"/>
  <c r="P384" i="4"/>
  <c r="H384" i="4" s="1"/>
  <c r="G384" i="4" s="1"/>
  <c r="Q566" i="4"/>
  <c r="N569" i="3" s="1"/>
  <c r="P566" i="4"/>
  <c r="H566" i="4" s="1"/>
  <c r="G566" i="4" s="1"/>
  <c r="Q816" i="4"/>
  <c r="N819" i="3" s="1"/>
  <c r="P816" i="4"/>
  <c r="H816" i="4" s="1"/>
  <c r="G816" i="4" s="1"/>
  <c r="Q1335" i="4"/>
  <c r="N1338" i="3" s="1"/>
  <c r="P1335" i="4"/>
  <c r="H1335" i="4" s="1"/>
  <c r="G1335" i="4" s="1"/>
  <c r="Q1461" i="4"/>
  <c r="N1464" i="3" s="1"/>
  <c r="P1461" i="4"/>
  <c r="H1461" i="4" s="1"/>
  <c r="G1461" i="4" s="1"/>
  <c r="P1589" i="4"/>
  <c r="H1589" i="4" s="1"/>
  <c r="G1589" i="4" s="1"/>
  <c r="Q1589" i="4"/>
  <c r="P1717" i="4"/>
  <c r="H1717" i="4" s="1"/>
  <c r="G1717" i="4" s="1"/>
  <c r="Q1717" i="4"/>
  <c r="N1720" i="3" s="1"/>
  <c r="Q1851" i="4"/>
  <c r="N1854" i="3" s="1"/>
  <c r="P1851" i="4"/>
  <c r="H1851" i="4" s="1"/>
  <c r="G1851" i="4" s="1"/>
  <c r="Q1959" i="4"/>
  <c r="N1962" i="3" s="1"/>
  <c r="P1959" i="4"/>
  <c r="H1959" i="4" s="1"/>
  <c r="G1959" i="4" s="1"/>
  <c r="Q2099" i="4"/>
  <c r="N2102" i="3" s="1"/>
  <c r="P2099" i="4"/>
  <c r="H2099" i="4" s="1"/>
  <c r="G2099" i="4" s="1"/>
  <c r="Q2227" i="4"/>
  <c r="N2230" i="3" s="1"/>
  <c r="P2227" i="4"/>
  <c r="H2227" i="4" s="1"/>
  <c r="G2227" i="4" s="1"/>
  <c r="Q2329" i="4"/>
  <c r="N2332" i="3" s="1"/>
  <c r="P2329" i="4"/>
  <c r="H2329" i="4" s="1"/>
  <c r="G2329" i="4" s="1"/>
  <c r="Q2457" i="4"/>
  <c r="N2460" i="3" s="1"/>
  <c r="P2457" i="4"/>
  <c r="H2457" i="4" s="1"/>
  <c r="G2457" i="4" s="1"/>
  <c r="Q2585" i="4"/>
  <c r="P2585" i="4"/>
  <c r="H2585" i="4" s="1"/>
  <c r="G2585" i="4" s="1"/>
  <c r="Q2713" i="4"/>
  <c r="N2716" i="3" s="1"/>
  <c r="P2713" i="4"/>
  <c r="H2713" i="4" s="1"/>
  <c r="G2713" i="4" s="1"/>
  <c r="Q2841" i="4"/>
  <c r="N2844" i="3" s="1"/>
  <c r="P2841" i="4"/>
  <c r="H2841" i="4" s="1"/>
  <c r="G2841" i="4" s="1"/>
  <c r="P3021" i="4"/>
  <c r="H3021" i="4" s="1"/>
  <c r="G3021" i="4" s="1"/>
  <c r="Q3021" i="4"/>
  <c r="N3024" i="3" s="1"/>
  <c r="Q3172" i="4"/>
  <c r="P3172" i="4"/>
  <c r="H3172" i="4" s="1"/>
  <c r="G3172" i="4" s="1"/>
  <c r="P3612" i="4"/>
  <c r="H3612" i="4" s="1"/>
  <c r="G3612" i="4" s="1"/>
  <c r="Q3612" i="4"/>
  <c r="N3615" i="3" s="1"/>
  <c r="P4024" i="4"/>
  <c r="H4024" i="4" s="1"/>
  <c r="G4024" i="4" s="1"/>
  <c r="Q4024" i="4"/>
  <c r="N4027" i="3" s="1"/>
  <c r="P4856" i="4"/>
  <c r="H4856" i="4" s="1"/>
  <c r="G4856" i="4" s="1"/>
  <c r="Q4856" i="4"/>
  <c r="N4859" i="3" s="1"/>
  <c r="Q5341" i="4"/>
  <c r="P5341" i="4"/>
  <c r="H5341" i="4" s="1"/>
  <c r="G5341" i="4" s="1"/>
  <c r="Q5793" i="4"/>
  <c r="N5796" i="3" s="1"/>
  <c r="P5793" i="4"/>
  <c r="H5793" i="4" s="1"/>
  <c r="G5793" i="4" s="1"/>
  <c r="Q6282" i="4"/>
  <c r="N6285" i="3" s="1"/>
  <c r="P6282" i="4"/>
  <c r="H6282" i="4" s="1"/>
  <c r="G6282" i="4" s="1"/>
  <c r="P6769" i="4"/>
  <c r="H6769" i="4" s="1"/>
  <c r="G6769" i="4" s="1"/>
  <c r="Q6769" i="4"/>
  <c r="N6772" i="3" s="1"/>
  <c r="P7075" i="4"/>
  <c r="H7075" i="4" s="1"/>
  <c r="G7075" i="4" s="1"/>
  <c r="Q7075" i="4"/>
  <c r="Q7525" i="4"/>
  <c r="P7525" i="4"/>
  <c r="H7525" i="4" s="1"/>
  <c r="G7525" i="4" s="1"/>
  <c r="P8090" i="4"/>
  <c r="H8090" i="4" s="1"/>
  <c r="G8090" i="4" s="1"/>
  <c r="Q8090" i="4"/>
  <c r="N8093" i="3" s="1"/>
  <c r="Q8646" i="4"/>
  <c r="N8649" i="3" s="1"/>
  <c r="P8646" i="4"/>
  <c r="H8646" i="4" s="1"/>
  <c r="G8646" i="4" s="1"/>
  <c r="Q3179" i="4"/>
  <c r="P3179" i="4"/>
  <c r="H3179" i="4" s="1"/>
  <c r="G3179" i="4" s="1"/>
  <c r="P3636" i="4"/>
  <c r="H3636" i="4" s="1"/>
  <c r="G3636" i="4" s="1"/>
  <c r="Q3636" i="4"/>
  <c r="N3639" i="3" s="1"/>
  <c r="Q3806" i="4"/>
  <c r="N3809" i="3" s="1"/>
  <c r="P3806" i="4"/>
  <c r="H3806" i="4" s="1"/>
  <c r="G3806" i="4" s="1"/>
  <c r="P4299" i="4"/>
  <c r="H4299" i="4" s="1"/>
  <c r="G4299" i="4" s="1"/>
  <c r="Q4299" i="4"/>
  <c r="N4302" i="3" s="1"/>
  <c r="Q4549" i="4"/>
  <c r="P4549" i="4"/>
  <c r="H4549" i="4" s="1"/>
  <c r="G4549" i="4" s="1"/>
  <c r="P4811" i="4"/>
  <c r="H4811" i="4" s="1"/>
  <c r="G4811" i="4" s="1"/>
  <c r="Q4811" i="4"/>
  <c r="N4814" i="3" s="1"/>
  <c r="Q4985" i="4"/>
  <c r="N4988" i="3" s="1"/>
  <c r="P4985" i="4"/>
  <c r="H4985" i="4" s="1"/>
  <c r="G4985" i="4" s="1"/>
  <c r="Q5241" i="4"/>
  <c r="N5244" i="3" s="1"/>
  <c r="P5241" i="4"/>
  <c r="H5241" i="4" s="1"/>
  <c r="G5241" i="4" s="1"/>
  <c r="Q5476" i="4"/>
  <c r="N5479" i="3" s="1"/>
  <c r="P5476" i="4"/>
  <c r="H5476" i="4" s="1"/>
  <c r="G5476" i="4" s="1"/>
  <c r="Q5698" i="4"/>
  <c r="N5701" i="3" s="1"/>
  <c r="P5698" i="4"/>
  <c r="H5698" i="4" s="1"/>
  <c r="G5698" i="4" s="1"/>
  <c r="Q5907" i="4"/>
  <c r="N5910" i="3" s="1"/>
  <c r="P5907" i="4"/>
  <c r="H5907" i="4" s="1"/>
  <c r="G5907" i="4" s="1"/>
  <c r="Q6104" i="4"/>
  <c r="N6107" i="3" s="1"/>
  <c r="P6104" i="4"/>
  <c r="H6104" i="4" s="1"/>
  <c r="G6104" i="4" s="1"/>
  <c r="Q6328" i="4"/>
  <c r="P6328" i="4"/>
  <c r="H6328" i="4" s="1"/>
  <c r="G6328" i="4" s="1"/>
  <c r="Q6514" i="4"/>
  <c r="N6517" i="3" s="1"/>
  <c r="P6514" i="4"/>
  <c r="H6514" i="4" s="1"/>
  <c r="G6514" i="4" s="1"/>
  <c r="P6641" i="4"/>
  <c r="H6641" i="4" s="1"/>
  <c r="G6641" i="4" s="1"/>
  <c r="Q6641" i="4"/>
  <c r="N6644" i="3" s="1"/>
  <c r="P6799" i="4"/>
  <c r="H6799" i="4" s="1"/>
  <c r="G6799" i="4" s="1"/>
  <c r="Q6799" i="4"/>
  <c r="N6802" i="3" s="1"/>
  <c r="Q6927" i="4"/>
  <c r="N6930" i="3" s="1"/>
  <c r="P6927" i="4"/>
  <c r="H6927" i="4" s="1"/>
  <c r="G6927" i="4" s="1"/>
  <c r="Q7057" i="4"/>
  <c r="N7060" i="3" s="1"/>
  <c r="P7057" i="4"/>
  <c r="H7057" i="4" s="1"/>
  <c r="G7057" i="4" s="1"/>
  <c r="Q7169" i="4"/>
  <c r="N7172" i="3" s="1"/>
  <c r="P7169" i="4"/>
  <c r="H7169" i="4" s="1"/>
  <c r="G7169" i="4" s="1"/>
  <c r="P7543" i="4"/>
  <c r="H7543" i="4" s="1"/>
  <c r="G7543" i="4" s="1"/>
  <c r="Q7543" i="4"/>
  <c r="N7546" i="3" s="1"/>
  <c r="Q8045" i="4"/>
  <c r="P8045" i="4"/>
  <c r="H8045" i="4" s="1"/>
  <c r="G8045" i="4" s="1"/>
  <c r="Q8207" i="4"/>
  <c r="N8210" i="3" s="1"/>
  <c r="P8207" i="4"/>
  <c r="H8207" i="4" s="1"/>
  <c r="G8207" i="4" s="1"/>
  <c r="Q8367" i="4"/>
  <c r="P8367" i="4"/>
  <c r="H8367" i="4" s="1"/>
  <c r="G8367" i="4" s="1"/>
  <c r="Q8550" i="4"/>
  <c r="N8553" i="3" s="1"/>
  <c r="P8550" i="4"/>
  <c r="H8550" i="4" s="1"/>
  <c r="G8550" i="4" s="1"/>
  <c r="P3133" i="4"/>
  <c r="H3133" i="4" s="1"/>
  <c r="G3133" i="4" s="1"/>
  <c r="Q3133" i="4"/>
  <c r="N3136" i="3" s="1"/>
  <c r="P3628" i="4"/>
  <c r="H3628" i="4" s="1"/>
  <c r="G3628" i="4" s="1"/>
  <c r="Q3628" i="4"/>
  <c r="N3631" i="3" s="1"/>
  <c r="P3912" i="4"/>
  <c r="H3912" i="4" s="1"/>
  <c r="G3912" i="4" s="1"/>
  <c r="Q3912" i="4"/>
  <c r="N3915" i="3" s="1"/>
  <c r="Q4541" i="4"/>
  <c r="N4544" i="3" s="1"/>
  <c r="P4541" i="4"/>
  <c r="H4541" i="4" s="1"/>
  <c r="G4541" i="4" s="1"/>
  <c r="Q4876" i="4"/>
  <c r="N4879" i="3" s="1"/>
  <c r="P4876" i="4"/>
  <c r="H4876" i="4" s="1"/>
  <c r="G4876" i="4" s="1"/>
  <c r="Q5065" i="4"/>
  <c r="N5068" i="3" s="1"/>
  <c r="P5065" i="4"/>
  <c r="H5065" i="4" s="1"/>
  <c r="G5065" i="4" s="1"/>
  <c r="Q5321" i="4"/>
  <c r="N5324" i="3" s="1"/>
  <c r="P5321" i="4"/>
  <c r="H5321" i="4" s="1"/>
  <c r="G5321" i="4" s="1"/>
  <c r="Q5588" i="4"/>
  <c r="N5591" i="3" s="1"/>
  <c r="P5588" i="4"/>
  <c r="H5588" i="4" s="1"/>
  <c r="G5588" i="4" s="1"/>
  <c r="Q5805" i="4"/>
  <c r="N5808" i="3" s="1"/>
  <c r="P5805" i="4"/>
  <c r="H5805" i="4" s="1"/>
  <c r="G5805" i="4" s="1"/>
  <c r="Q6027" i="4"/>
  <c r="N6030" i="3" s="1"/>
  <c r="P6027" i="4"/>
  <c r="H6027" i="4" s="1"/>
  <c r="G6027" i="4" s="1"/>
  <c r="Q6296" i="4"/>
  <c r="N6299" i="3" s="1"/>
  <c r="P6296" i="4"/>
  <c r="H6296" i="4" s="1"/>
  <c r="G6296" i="4" s="1"/>
  <c r="P6530" i="4"/>
  <c r="H6530" i="4" s="1"/>
  <c r="G6530" i="4" s="1"/>
  <c r="Q6530" i="4"/>
  <c r="N6533" i="3" s="1"/>
  <c r="P6681" i="4"/>
  <c r="H6681" i="4" s="1"/>
  <c r="G6681" i="4" s="1"/>
  <c r="Q6681" i="4"/>
  <c r="N6684" i="3" s="1"/>
  <c r="Q6823" i="4"/>
  <c r="N6826" i="3" s="1"/>
  <c r="P6823" i="4"/>
  <c r="H6823" i="4" s="1"/>
  <c r="G6823" i="4" s="1"/>
  <c r="Q6998" i="4"/>
  <c r="N7001" i="3" s="1"/>
  <c r="P6998" i="4"/>
  <c r="H6998" i="4" s="1"/>
  <c r="G6998" i="4" s="1"/>
  <c r="P7184" i="4"/>
  <c r="H7184" i="4" s="1"/>
  <c r="G7184" i="4" s="1"/>
  <c r="Q7184" i="4"/>
  <c r="N7187" i="3" s="1"/>
  <c r="P7420" i="4"/>
  <c r="H7420" i="4" s="1"/>
  <c r="G7420" i="4" s="1"/>
  <c r="Q7420" i="4"/>
  <c r="Q7626" i="4"/>
  <c r="N7629" i="3" s="1"/>
  <c r="P7626" i="4"/>
  <c r="H7626" i="4" s="1"/>
  <c r="G7626" i="4" s="1"/>
  <c r="Q7991" i="4"/>
  <c r="N7994" i="3" s="1"/>
  <c r="P7991" i="4"/>
  <c r="H7991" i="4" s="1"/>
  <c r="G7991" i="4" s="1"/>
  <c r="Q8152" i="4"/>
  <c r="N8155" i="3" s="1"/>
  <c r="P8152" i="4"/>
  <c r="H8152" i="4" s="1"/>
  <c r="G8152" i="4" s="1"/>
  <c r="P8409" i="4"/>
  <c r="H8409" i="4" s="1"/>
  <c r="G8409" i="4" s="1"/>
  <c r="Q8409" i="4"/>
  <c r="N8412" i="3" s="1"/>
  <c r="Q8733" i="4"/>
  <c r="N8736" i="3" s="1"/>
  <c r="P8733" i="4"/>
  <c r="H8733" i="4" s="1"/>
  <c r="G8733" i="4" s="1"/>
  <c r="P3692" i="4"/>
  <c r="H3692" i="4" s="1"/>
  <c r="G3692" i="4" s="1"/>
  <c r="Q3692" i="4"/>
  <c r="N3695" i="3" s="1"/>
  <c r="P3960" i="4"/>
  <c r="H3960" i="4" s="1"/>
  <c r="G3960" i="4" s="1"/>
  <c r="Q3960" i="4"/>
  <c r="N3963" i="3" s="1"/>
  <c r="Q4473" i="4"/>
  <c r="N4476" i="3" s="1"/>
  <c r="P4473" i="4"/>
  <c r="H4473" i="4" s="1"/>
  <c r="G4473" i="4" s="1"/>
  <c r="Q4713" i="4"/>
  <c r="N4716" i="3" s="1"/>
  <c r="P4713" i="4"/>
  <c r="H4713" i="4" s="1"/>
  <c r="G4713" i="4" s="1"/>
  <c r="P4902" i="4"/>
  <c r="H4902" i="4" s="1"/>
  <c r="G4902" i="4" s="1"/>
  <c r="Q4902" i="4"/>
  <c r="N4905" i="3" s="1"/>
  <c r="Q5069" i="4"/>
  <c r="N5072" i="3" s="1"/>
  <c r="P5069" i="4"/>
  <c r="H5069" i="4" s="1"/>
  <c r="G5069" i="4" s="1"/>
  <c r="Q5325" i="4"/>
  <c r="N5328" i="3" s="1"/>
  <c r="P5325" i="4"/>
  <c r="H5325" i="4" s="1"/>
  <c r="G5325" i="4" s="1"/>
  <c r="Q5594" i="4"/>
  <c r="N5597" i="3" s="1"/>
  <c r="P5594" i="4"/>
  <c r="H5594" i="4" s="1"/>
  <c r="G5594" i="4" s="1"/>
  <c r="Q5809" i="4"/>
  <c r="N5812" i="3" s="1"/>
  <c r="P5809" i="4"/>
  <c r="H5809" i="4" s="1"/>
  <c r="G5809" i="4" s="1"/>
  <c r="Q6061" i="4"/>
  <c r="N6064" i="3" s="1"/>
  <c r="P6061" i="4"/>
  <c r="H6061" i="4" s="1"/>
  <c r="G6061" i="4" s="1"/>
  <c r="Q6320" i="4"/>
  <c r="P6320" i="4"/>
  <c r="H6320" i="4" s="1"/>
  <c r="G6320" i="4" s="1"/>
  <c r="Q6556" i="4"/>
  <c r="N6559" i="3" s="1"/>
  <c r="P6556" i="4"/>
  <c r="H6556" i="4" s="1"/>
  <c r="G6556" i="4" s="1"/>
  <c r="Q6623" i="4"/>
  <c r="N6626" i="3" s="1"/>
  <c r="P6623" i="4"/>
  <c r="H6623" i="4" s="1"/>
  <c r="G6623" i="4" s="1"/>
  <c r="P6751" i="4"/>
  <c r="H6751" i="4" s="1"/>
  <c r="G6751" i="4" s="1"/>
  <c r="Q6751" i="4"/>
  <c r="N6754" i="3" s="1"/>
  <c r="Q6889" i="4"/>
  <c r="N6892" i="3" s="1"/>
  <c r="P6889" i="4"/>
  <c r="H6889" i="4" s="1"/>
  <c r="G6889" i="4" s="1"/>
  <c r="P7000" i="4"/>
  <c r="H7000" i="4" s="1"/>
  <c r="G7000" i="4" s="1"/>
  <c r="Q7000" i="4"/>
  <c r="N7003" i="3" s="1"/>
  <c r="Q7153" i="4"/>
  <c r="N7156" i="3" s="1"/>
  <c r="P7153" i="4"/>
  <c r="H7153" i="4" s="1"/>
  <c r="G7153" i="4" s="1"/>
  <c r="Q7324" i="4"/>
  <c r="N7327" i="3" s="1"/>
  <c r="P7324" i="4"/>
  <c r="H7324" i="4" s="1"/>
  <c r="G7324" i="4" s="1"/>
  <c r="Q7873" i="4"/>
  <c r="N7876" i="3" s="1"/>
  <c r="P7873" i="4"/>
  <c r="H7873" i="4" s="1"/>
  <c r="G7873" i="4" s="1"/>
  <c r="Q8034" i="4"/>
  <c r="N8037" i="3" s="1"/>
  <c r="P8034" i="4"/>
  <c r="H8034" i="4" s="1"/>
  <c r="G8034" i="4" s="1"/>
  <c r="Q8208" i="4"/>
  <c r="N8211" i="3" s="1"/>
  <c r="P8208" i="4"/>
  <c r="H8208" i="4" s="1"/>
  <c r="G8208" i="4" s="1"/>
  <c r="P8493" i="4"/>
  <c r="H8493" i="4" s="1"/>
  <c r="G8493" i="4" s="1"/>
  <c r="Q8493" i="4"/>
  <c r="N8496" i="3" s="1"/>
  <c r="Q8678" i="4"/>
  <c r="N8681" i="3" s="1"/>
  <c r="P8678" i="4"/>
  <c r="H8678" i="4" s="1"/>
  <c r="G8678" i="4" s="1"/>
  <c r="P4251" i="4"/>
  <c r="H4251" i="4" s="1"/>
  <c r="G4251" i="4" s="1"/>
  <c r="Q4251" i="4"/>
  <c r="N4254" i="3" s="1"/>
  <c r="Q4529" i="4"/>
  <c r="N4532" i="3" s="1"/>
  <c r="P4529" i="4"/>
  <c r="H4529" i="4" s="1"/>
  <c r="G4529" i="4" s="1"/>
  <c r="Q4857" i="4"/>
  <c r="N4860" i="3" s="1"/>
  <c r="P4857" i="4"/>
  <c r="H4857" i="4" s="1"/>
  <c r="G4857" i="4" s="1"/>
  <c r="Q4979" i="4"/>
  <c r="N4982" i="3" s="1"/>
  <c r="P4979" i="4"/>
  <c r="H4979" i="4" s="1"/>
  <c r="G4979" i="4" s="1"/>
  <c r="Q5233" i="4"/>
  <c r="N5236" i="3" s="1"/>
  <c r="P5233" i="4"/>
  <c r="H5233" i="4" s="1"/>
  <c r="G5233" i="4" s="1"/>
  <c r="Q5500" i="4"/>
  <c r="N5503" i="3" s="1"/>
  <c r="P5500" i="4"/>
  <c r="H5500" i="4" s="1"/>
  <c r="G5500" i="4" s="1"/>
  <c r="Q5725" i="4"/>
  <c r="N5728" i="3" s="1"/>
  <c r="P5725" i="4"/>
  <c r="H5725" i="4" s="1"/>
  <c r="G5725" i="4" s="1"/>
  <c r="Q6069" i="4"/>
  <c r="N6072" i="3" s="1"/>
  <c r="P6069" i="4"/>
  <c r="H6069" i="4" s="1"/>
  <c r="G6069" i="4" s="1"/>
  <c r="Q6344" i="4"/>
  <c r="N6347" i="3" s="1"/>
  <c r="P6344" i="4"/>
  <c r="H6344" i="4" s="1"/>
  <c r="G6344" i="4" s="1"/>
  <c r="Q6604" i="4"/>
  <c r="N6607" i="3" s="1"/>
  <c r="P6604" i="4"/>
  <c r="H6604" i="4" s="1"/>
  <c r="G6604" i="4" s="1"/>
  <c r="Q6779" i="4"/>
  <c r="N6782" i="3" s="1"/>
  <c r="P6779" i="4"/>
  <c r="H6779" i="4" s="1"/>
  <c r="G6779" i="4" s="1"/>
  <c r="Q6907" i="4"/>
  <c r="N6910" i="3" s="1"/>
  <c r="P6907" i="4"/>
  <c r="H6907" i="4" s="1"/>
  <c r="G6907" i="4" s="1"/>
  <c r="Q7078" i="4"/>
  <c r="N7081" i="3" s="1"/>
  <c r="P7078" i="4"/>
  <c r="H7078" i="4" s="1"/>
  <c r="G7078" i="4" s="1"/>
  <c r="P7282" i="4"/>
  <c r="H7282" i="4" s="1"/>
  <c r="G7282" i="4" s="1"/>
  <c r="Q7282" i="4"/>
  <c r="N7285" i="3" s="1"/>
  <c r="Q7561" i="4"/>
  <c r="N7564" i="3" s="1"/>
  <c r="P7561" i="4"/>
  <c r="H7561" i="4" s="1"/>
  <c r="G7561" i="4" s="1"/>
  <c r="P7865" i="4"/>
  <c r="H7865" i="4" s="1"/>
  <c r="G7865" i="4" s="1"/>
  <c r="Q7865" i="4"/>
  <c r="N7868" i="3" s="1"/>
  <c r="Q8072" i="4"/>
  <c r="N8075" i="3" s="1"/>
  <c r="P8072" i="4"/>
  <c r="H8072" i="4" s="1"/>
  <c r="G8072" i="4" s="1"/>
  <c r="P8187" i="4"/>
  <c r="H8187" i="4" s="1"/>
  <c r="G8187" i="4" s="1"/>
  <c r="Q8187" i="4"/>
  <c r="N8190" i="3" s="1"/>
  <c r="Q8359" i="4"/>
  <c r="N8362" i="3" s="1"/>
  <c r="P8359" i="4"/>
  <c r="H8359" i="4" s="1"/>
  <c r="G8359" i="4" s="1"/>
  <c r="Q8638" i="4"/>
  <c r="P8638" i="4"/>
  <c r="H8638" i="4" s="1"/>
  <c r="G8638" i="4" s="1"/>
  <c r="Q8757" i="4"/>
  <c r="N8760" i="3" s="1"/>
  <c r="P8757" i="4"/>
  <c r="H8757" i="4" s="1"/>
  <c r="G8757" i="4" s="1"/>
  <c r="Q5255" i="4"/>
  <c r="N5258" i="3" s="1"/>
  <c r="P5255" i="4"/>
  <c r="H5255" i="4" s="1"/>
  <c r="G5255" i="4" s="1"/>
  <c r="Q8508" i="4"/>
  <c r="N8511" i="3" s="1"/>
  <c r="P8508" i="4"/>
  <c r="H8508" i="4" s="1"/>
  <c r="G8508" i="4" s="1"/>
  <c r="P6754" i="4"/>
  <c r="H6754" i="4" s="1"/>
  <c r="G6754" i="4" s="1"/>
  <c r="Q6754" i="4"/>
  <c r="N6757" i="3" s="1"/>
  <c r="P4144" i="4"/>
  <c r="H4144" i="4" s="1"/>
  <c r="G4144" i="4" s="1"/>
  <c r="Q4144" i="4"/>
  <c r="P4095" i="4"/>
  <c r="H4095" i="4" s="1"/>
  <c r="G4095" i="4" s="1"/>
  <c r="Q4095" i="4"/>
  <c r="N4098" i="3" s="1"/>
  <c r="Q1888" i="4"/>
  <c r="N1891" i="3" s="1"/>
  <c r="P1888" i="4"/>
  <c r="H1888" i="4" s="1"/>
  <c r="G1888" i="4" s="1"/>
  <c r="P7167" i="4"/>
  <c r="H7167" i="4" s="1"/>
  <c r="G7167" i="4" s="1"/>
  <c r="Q7167" i="4"/>
  <c r="N7170" i="3" s="1"/>
  <c r="Q6954" i="4"/>
  <c r="N6957" i="3" s="1"/>
  <c r="P6954" i="4"/>
  <c r="H6954" i="4" s="1"/>
  <c r="G6954" i="4" s="1"/>
  <c r="Q1050" i="4"/>
  <c r="N1053" i="3" s="1"/>
  <c r="P1050" i="4"/>
  <c r="H1050" i="4" s="1"/>
  <c r="G1050" i="4" s="1"/>
  <c r="Q733" i="4"/>
  <c r="N736" i="3" s="1"/>
  <c r="P733" i="4"/>
  <c r="H733" i="4" s="1"/>
  <c r="G733" i="4" s="1"/>
  <c r="Q8479" i="4"/>
  <c r="P8479" i="4"/>
  <c r="H8479" i="4" s="1"/>
  <c r="G8479" i="4" s="1"/>
  <c r="Q6306" i="4"/>
  <c r="N6309" i="3" s="1"/>
  <c r="P6306" i="4"/>
  <c r="H6306" i="4" s="1"/>
  <c r="G6306" i="4" s="1"/>
  <c r="Q3419" i="4"/>
  <c r="N3422" i="3" s="1"/>
  <c r="P3419" i="4"/>
  <c r="H3419" i="4" s="1"/>
  <c r="G3419" i="4" s="1"/>
  <c r="Q6470" i="4"/>
  <c r="N6473" i="3" s="1"/>
  <c r="P6470" i="4"/>
  <c r="H6470" i="4" s="1"/>
  <c r="G6470" i="4" s="1"/>
  <c r="P6940" i="4"/>
  <c r="H6940" i="4" s="1"/>
  <c r="G6940" i="4" s="1"/>
  <c r="Q6940" i="4"/>
  <c r="N6943" i="3" s="1"/>
  <c r="P7533" i="4"/>
  <c r="H7533" i="4" s="1"/>
  <c r="G7533" i="4" s="1"/>
  <c r="Q7533" i="4"/>
  <c r="N7536" i="3" s="1"/>
  <c r="Q5491" i="4"/>
  <c r="N5494" i="3" s="1"/>
  <c r="P5491" i="4"/>
  <c r="H5491" i="4" s="1"/>
  <c r="G5491" i="4" s="1"/>
  <c r="Q467" i="4"/>
  <c r="N470" i="3" s="1"/>
  <c r="P467" i="4"/>
  <c r="H467" i="4" s="1"/>
  <c r="G467" i="4" s="1"/>
  <c r="Q5544" i="4"/>
  <c r="P5544" i="4"/>
  <c r="H5544" i="4" s="1"/>
  <c r="G5544" i="4" s="1"/>
  <c r="Q1019" i="4"/>
  <c r="N1022" i="3" s="1"/>
  <c r="P1019" i="4"/>
  <c r="H1019" i="4" s="1"/>
  <c r="G1019" i="4" s="1"/>
  <c r="Q291" i="4"/>
  <c r="N294" i="3" s="1"/>
  <c r="P291" i="4"/>
  <c r="H291" i="4" s="1"/>
  <c r="G291" i="4" s="1"/>
  <c r="Q6398" i="4"/>
  <c r="N6401" i="3" s="1"/>
  <c r="P6398" i="4"/>
  <c r="H6398" i="4" s="1"/>
  <c r="G6398" i="4" s="1"/>
  <c r="Q113" i="4"/>
  <c r="N116" i="3" s="1"/>
  <c r="P113" i="4"/>
  <c r="H113" i="4" s="1"/>
  <c r="G113" i="4" s="1"/>
  <c r="P4578" i="4"/>
  <c r="H4578" i="4" s="1"/>
  <c r="G4578" i="4" s="1"/>
  <c r="Q4578" i="4"/>
  <c r="N4581" i="3" s="1"/>
  <c r="Q8758" i="4"/>
  <c r="N8761" i="3" s="1"/>
  <c r="P8758" i="4"/>
  <c r="H8758" i="4" s="1"/>
  <c r="G8758" i="4" s="1"/>
  <c r="Q6123" i="4"/>
  <c r="N6126" i="3" s="1"/>
  <c r="P6123" i="4"/>
  <c r="H6123" i="4" s="1"/>
  <c r="G6123" i="4" s="1"/>
  <c r="Q3977" i="4"/>
  <c r="N3980" i="3" s="1"/>
  <c r="P3977" i="4"/>
  <c r="H3977" i="4" s="1"/>
  <c r="G3977" i="4" s="1"/>
  <c r="Q6435" i="4"/>
  <c r="N6438" i="3" s="1"/>
  <c r="P6435" i="4"/>
  <c r="H6435" i="4" s="1"/>
  <c r="G6435" i="4" s="1"/>
  <c r="P4362" i="4"/>
  <c r="H4362" i="4" s="1"/>
  <c r="G4362" i="4" s="1"/>
  <c r="Q4362" i="4"/>
  <c r="N4365" i="3" s="1"/>
  <c r="Q5922" i="4"/>
  <c r="N5925" i="3" s="1"/>
  <c r="P5922" i="4"/>
  <c r="H5922" i="4" s="1"/>
  <c r="G5922" i="4" s="1"/>
  <c r="Q6967" i="4"/>
  <c r="N6970" i="3" s="1"/>
  <c r="P6967" i="4"/>
  <c r="H6967" i="4" s="1"/>
  <c r="G6967" i="4" s="1"/>
  <c r="Q8706" i="4"/>
  <c r="N8709" i="3" s="1"/>
  <c r="P8706" i="4"/>
  <c r="H8706" i="4" s="1"/>
  <c r="G8706" i="4" s="1"/>
  <c r="P532" i="4"/>
  <c r="H532" i="4" s="1"/>
  <c r="G532" i="4" s="1"/>
  <c r="Q532" i="4"/>
  <c r="N535" i="3" s="1"/>
  <c r="Q8498" i="4"/>
  <c r="N8501" i="3" s="1"/>
  <c r="P8498" i="4"/>
  <c r="H8498" i="4" s="1"/>
  <c r="G8498" i="4" s="1"/>
  <c r="P7363" i="4"/>
  <c r="H7363" i="4" s="1"/>
  <c r="G7363" i="4" s="1"/>
  <c r="Q7363" i="4"/>
  <c r="N7366" i="3" s="1"/>
  <c r="Q4765" i="4"/>
  <c r="N4768" i="3" s="1"/>
  <c r="P4765" i="4"/>
  <c r="H4765" i="4" s="1"/>
  <c r="G4765" i="4" s="1"/>
  <c r="Q699" i="4"/>
  <c r="P699" i="4"/>
  <c r="H699" i="4" s="1"/>
  <c r="G699" i="4" s="1"/>
  <c r="Q1826" i="4"/>
  <c r="N1829" i="3" s="1"/>
  <c r="P1826" i="4"/>
  <c r="H1826" i="4" s="1"/>
  <c r="G1826" i="4" s="1"/>
  <c r="Q2202" i="4"/>
  <c r="N2205" i="3" s="1"/>
  <c r="P2202" i="4"/>
  <c r="H2202" i="4" s="1"/>
  <c r="G2202" i="4" s="1"/>
  <c r="P3859" i="4"/>
  <c r="H3859" i="4" s="1"/>
  <c r="G3859" i="4" s="1"/>
  <c r="Q3859" i="4"/>
  <c r="N3862" i="3" s="1"/>
  <c r="Q5174" i="4"/>
  <c r="N5177" i="3" s="1"/>
  <c r="P5174" i="4"/>
  <c r="H5174" i="4" s="1"/>
  <c r="G5174" i="4" s="1"/>
  <c r="Q1374" i="4"/>
  <c r="N1377" i="3" s="1"/>
  <c r="P1374" i="4"/>
  <c r="H1374" i="4" s="1"/>
  <c r="G1374" i="4" s="1"/>
  <c r="Q2590" i="4"/>
  <c r="N2593" i="3" s="1"/>
  <c r="P2590" i="4"/>
  <c r="H2590" i="4" s="1"/>
  <c r="G2590" i="4" s="1"/>
  <c r="P7243" i="4"/>
  <c r="H7243" i="4" s="1"/>
  <c r="G7243" i="4" s="1"/>
  <c r="Q7243" i="4"/>
  <c r="N7246" i="3" s="1"/>
  <c r="P3381" i="4"/>
  <c r="H3381" i="4" s="1"/>
  <c r="G3381" i="4" s="1"/>
  <c r="Q3381" i="4"/>
  <c r="N3384" i="3" s="1"/>
  <c r="P5194" i="4"/>
  <c r="H5194" i="4" s="1"/>
  <c r="G5194" i="4" s="1"/>
  <c r="Q5194" i="4"/>
  <c r="N5197" i="3" s="1"/>
  <c r="Q8717" i="4"/>
  <c r="N8720" i="3" s="1"/>
  <c r="P8717" i="4"/>
  <c r="H8717" i="4" s="1"/>
  <c r="G8717" i="4" s="1"/>
  <c r="Q7636" i="4"/>
  <c r="N7639" i="3" s="1"/>
  <c r="P7636" i="4"/>
  <c r="H7636" i="4" s="1"/>
  <c r="G7636" i="4" s="1"/>
  <c r="Q6390" i="4"/>
  <c r="N6393" i="3" s="1"/>
  <c r="P6390" i="4"/>
  <c r="H6390" i="4" s="1"/>
  <c r="G6390" i="4" s="1"/>
  <c r="Q4700" i="4"/>
  <c r="N4703" i="3" s="1"/>
  <c r="P4700" i="4"/>
  <c r="H4700" i="4" s="1"/>
  <c r="G4700" i="4" s="1"/>
  <c r="P4466" i="4"/>
  <c r="H4466" i="4" s="1"/>
  <c r="G4466" i="4" s="1"/>
  <c r="Q4466" i="4"/>
  <c r="N4469" i="3" s="1"/>
  <c r="Q4034" i="4"/>
  <c r="N4037" i="3" s="1"/>
  <c r="P4034" i="4"/>
  <c r="H4034" i="4" s="1"/>
  <c r="G4034" i="4" s="1"/>
  <c r="P4180" i="4"/>
  <c r="H4180" i="4" s="1"/>
  <c r="G4180" i="4" s="1"/>
  <c r="Q4180" i="4"/>
  <c r="N4183" i="3" s="1"/>
  <c r="P732" i="4"/>
  <c r="H732" i="4" s="1"/>
  <c r="G732" i="4" s="1"/>
  <c r="Q732" i="4"/>
  <c r="N735" i="3" s="1"/>
  <c r="Q6421" i="4"/>
  <c r="N6424" i="3" s="1"/>
  <c r="P6421" i="4"/>
  <c r="H6421" i="4" s="1"/>
  <c r="G6421" i="4" s="1"/>
  <c r="Q6393" i="4"/>
  <c r="N6396" i="3" s="1"/>
  <c r="P6393" i="4"/>
  <c r="H6393" i="4" s="1"/>
  <c r="G6393" i="4" s="1"/>
  <c r="Q4973" i="4"/>
  <c r="N4976" i="3" s="1"/>
  <c r="P4973" i="4"/>
  <c r="H4973" i="4" s="1"/>
  <c r="G4973" i="4" s="1"/>
  <c r="Q753" i="4"/>
  <c r="N756" i="3" s="1"/>
  <c r="P753" i="4"/>
  <c r="H753" i="4" s="1"/>
  <c r="G753" i="4" s="1"/>
  <c r="P7948" i="4"/>
  <c r="H7948" i="4" s="1"/>
  <c r="G7948" i="4" s="1"/>
  <c r="Q7948" i="4"/>
  <c r="Q1662" i="4"/>
  <c r="N1665" i="3" s="1"/>
  <c r="P1662" i="4"/>
  <c r="H1662" i="4" s="1"/>
  <c r="G1662" i="4" s="1"/>
  <c r="Q895" i="4"/>
  <c r="N898" i="3" s="1"/>
  <c r="P895" i="4"/>
  <c r="H895" i="4" s="1"/>
  <c r="G895" i="4" s="1"/>
  <c r="P7655" i="4"/>
  <c r="H7655" i="4" s="1"/>
  <c r="G7655" i="4" s="1"/>
  <c r="Q7655" i="4"/>
  <c r="N7658" i="3" s="1"/>
  <c r="P7431" i="4"/>
  <c r="H7431" i="4" s="1"/>
  <c r="G7431" i="4" s="1"/>
  <c r="Q7431" i="4"/>
  <c r="N7434" i="3" s="1"/>
  <c r="P8621" i="4"/>
  <c r="H8621" i="4" s="1"/>
  <c r="G8621" i="4" s="1"/>
  <c r="Q8621" i="4"/>
  <c r="N8624" i="3" s="1"/>
  <c r="P7587" i="4"/>
  <c r="H7587" i="4" s="1"/>
  <c r="G7587" i="4" s="1"/>
  <c r="Q7587" i="4"/>
  <c r="N7590" i="3" s="1"/>
  <c r="Q6222" i="4"/>
  <c r="N6225" i="3" s="1"/>
  <c r="P6222" i="4"/>
  <c r="H6222" i="4" s="1"/>
  <c r="G6222" i="4" s="1"/>
  <c r="Q4644" i="4"/>
  <c r="N4647" i="3" s="1"/>
  <c r="P4644" i="4"/>
  <c r="H4644" i="4" s="1"/>
  <c r="G4644" i="4" s="1"/>
  <c r="Q5291" i="4"/>
  <c r="N5294" i="3" s="1"/>
  <c r="P5291" i="4"/>
  <c r="H5291" i="4" s="1"/>
  <c r="G5291" i="4" s="1"/>
  <c r="Q3499" i="4"/>
  <c r="N3502" i="3" s="1"/>
  <c r="P3499" i="4"/>
  <c r="H3499" i="4" s="1"/>
  <c r="G3499" i="4" s="1"/>
  <c r="P244" i="4"/>
  <c r="H244" i="4" s="1"/>
  <c r="G244" i="4" s="1"/>
  <c r="Q244" i="4"/>
  <c r="N247" i="3" s="1"/>
  <c r="Q4209" i="4"/>
  <c r="N4212" i="3" s="1"/>
  <c r="P4209" i="4"/>
  <c r="H4209" i="4" s="1"/>
  <c r="G4209" i="4" s="1"/>
  <c r="Q6511" i="4"/>
  <c r="N6514" i="3" s="1"/>
  <c r="P6511" i="4"/>
  <c r="H6511" i="4" s="1"/>
  <c r="G6511" i="4" s="1"/>
  <c r="Q2242" i="4"/>
  <c r="N2245" i="3" s="1"/>
  <c r="P2242" i="4"/>
  <c r="H2242" i="4" s="1"/>
  <c r="G2242" i="4" s="1"/>
  <c r="Q3328" i="4"/>
  <c r="N3331" i="3" s="1"/>
  <c r="P3328" i="4"/>
  <c r="H3328" i="4" s="1"/>
  <c r="G3328" i="4" s="1"/>
  <c r="Q823" i="4"/>
  <c r="N826" i="3" s="1"/>
  <c r="P823" i="4"/>
  <c r="H823" i="4" s="1"/>
  <c r="G823" i="4" s="1"/>
  <c r="Q6237" i="4"/>
  <c r="N6240" i="3" s="1"/>
  <c r="P6237" i="4"/>
  <c r="H6237" i="4" s="1"/>
  <c r="G6237" i="4" s="1"/>
  <c r="Q3224" i="4"/>
  <c r="N3227" i="3" s="1"/>
  <c r="P3224" i="4"/>
  <c r="H3224" i="4" s="1"/>
  <c r="G3224" i="4" s="1"/>
  <c r="Q3609" i="4"/>
  <c r="N3612" i="3" s="1"/>
  <c r="P3609" i="4"/>
  <c r="H3609" i="4" s="1"/>
  <c r="G3609" i="4" s="1"/>
  <c r="Q8070" i="4"/>
  <c r="N8073" i="3" s="1"/>
  <c r="P8070" i="4"/>
  <c r="H8070" i="4" s="1"/>
  <c r="G8070" i="4" s="1"/>
  <c r="P7432" i="4"/>
  <c r="H7432" i="4" s="1"/>
  <c r="G7432" i="4" s="1"/>
  <c r="Q7432" i="4"/>
  <c r="N7435" i="3" s="1"/>
  <c r="Q1203" i="4"/>
  <c r="N1206" i="3" s="1"/>
  <c r="P1203" i="4"/>
  <c r="H1203" i="4" s="1"/>
  <c r="G1203" i="4" s="1"/>
  <c r="Q8011" i="4"/>
  <c r="N8014" i="3" s="1"/>
  <c r="P8011" i="4"/>
  <c r="H8011" i="4" s="1"/>
  <c r="G8011" i="4" s="1"/>
  <c r="P7301" i="4"/>
  <c r="H7301" i="4" s="1"/>
  <c r="G7301" i="4" s="1"/>
  <c r="Q7301" i="4"/>
  <c r="N7304" i="3" s="1"/>
  <c r="Q5731" i="4"/>
  <c r="N5734" i="3" s="1"/>
  <c r="P5731" i="4"/>
  <c r="H5731" i="4" s="1"/>
  <c r="G5731" i="4" s="1"/>
  <c r="Q3889" i="4"/>
  <c r="N3892" i="3" s="1"/>
  <c r="P3889" i="4"/>
  <c r="H3889" i="4" s="1"/>
  <c r="G3889" i="4" s="1"/>
  <c r="Q1090" i="4"/>
  <c r="N1093" i="3" s="1"/>
  <c r="P1090" i="4"/>
  <c r="H1090" i="4" s="1"/>
  <c r="G1090" i="4" s="1"/>
  <c r="Q5342" i="4"/>
  <c r="N5345" i="3" s="1"/>
  <c r="P5342" i="4"/>
  <c r="H5342" i="4" s="1"/>
  <c r="G5342" i="4" s="1"/>
  <c r="P7884" i="4"/>
  <c r="H7884" i="4" s="1"/>
  <c r="G7884" i="4" s="1"/>
  <c r="Q7884" i="4"/>
  <c r="Q5942" i="4"/>
  <c r="N5945" i="3" s="1"/>
  <c r="P5942" i="4"/>
  <c r="H5942" i="4" s="1"/>
  <c r="G5942" i="4" s="1"/>
  <c r="Q3422" i="4"/>
  <c r="N3425" i="3" s="1"/>
  <c r="P3422" i="4"/>
  <c r="H3422" i="4" s="1"/>
  <c r="G3422" i="4" s="1"/>
  <c r="Q1720" i="4"/>
  <c r="N1723" i="3" s="1"/>
  <c r="P1720" i="4"/>
  <c r="H1720" i="4" s="1"/>
  <c r="G1720" i="4" s="1"/>
  <c r="Q6207" i="4"/>
  <c r="N6210" i="3" s="1"/>
  <c r="P6207" i="4"/>
  <c r="H6207" i="4" s="1"/>
  <c r="G6207" i="4" s="1"/>
  <c r="Q681" i="4"/>
  <c r="N684" i="3" s="1"/>
  <c r="P681" i="4"/>
  <c r="H681" i="4" s="1"/>
  <c r="G681" i="4" s="1"/>
  <c r="Q2424" i="4"/>
  <c r="N2427" i="3" s="1"/>
  <c r="P2424" i="4"/>
  <c r="H2424" i="4" s="1"/>
  <c r="G2424" i="4" s="1"/>
  <c r="Q7823" i="4"/>
  <c r="N7826" i="3" s="1"/>
  <c r="P7823" i="4"/>
  <c r="H7823" i="4" s="1"/>
  <c r="G7823" i="4" s="1"/>
  <c r="Q1796" i="4"/>
  <c r="N1799" i="3" s="1"/>
  <c r="P1796" i="4"/>
  <c r="H1796" i="4" s="1"/>
  <c r="G1796" i="4" s="1"/>
  <c r="Q8752" i="4"/>
  <c r="N8755" i="3" s="1"/>
  <c r="P8752" i="4"/>
  <c r="H8752" i="4" s="1"/>
  <c r="G8752" i="4" s="1"/>
  <c r="Q8372" i="4"/>
  <c r="N8375" i="3" s="1"/>
  <c r="P8372" i="4"/>
  <c r="H8372" i="4" s="1"/>
  <c r="G8372" i="4" s="1"/>
  <c r="Q6142" i="4"/>
  <c r="N6145" i="3" s="1"/>
  <c r="P6142" i="4"/>
  <c r="H6142" i="4" s="1"/>
  <c r="G6142" i="4" s="1"/>
  <c r="Q4672" i="4"/>
  <c r="N4675" i="3" s="1"/>
  <c r="P4672" i="4"/>
  <c r="H4672" i="4" s="1"/>
  <c r="G4672" i="4" s="1"/>
  <c r="P4474" i="4"/>
  <c r="H4474" i="4" s="1"/>
  <c r="G4474" i="4" s="1"/>
  <c r="Q4474" i="4"/>
  <c r="N4477" i="3" s="1"/>
  <c r="P3872" i="4"/>
  <c r="H3872" i="4" s="1"/>
  <c r="G3872" i="4" s="1"/>
  <c r="Q3872" i="4"/>
  <c r="N3875" i="3" s="1"/>
  <c r="Q1250" i="4"/>
  <c r="N1253" i="3" s="1"/>
  <c r="P1250" i="4"/>
  <c r="H1250" i="4" s="1"/>
  <c r="G1250" i="4" s="1"/>
  <c r="P7638" i="4"/>
  <c r="H7638" i="4" s="1"/>
  <c r="G7638" i="4" s="1"/>
  <c r="Q7638" i="4"/>
  <c r="N7641" i="3" s="1"/>
  <c r="P6964" i="4"/>
  <c r="H6964" i="4" s="1"/>
  <c r="G6964" i="4" s="1"/>
  <c r="Q6964" i="4"/>
  <c r="N6967" i="3" s="1"/>
  <c r="P7615" i="4"/>
  <c r="H7615" i="4" s="1"/>
  <c r="G7615" i="4" s="1"/>
  <c r="Q7615" i="4"/>
  <c r="N7618" i="3" s="1"/>
  <c r="Q1534" i="4"/>
  <c r="N1537" i="3" s="1"/>
  <c r="P1534" i="4"/>
  <c r="H1534" i="4" s="1"/>
  <c r="G1534" i="4" s="1"/>
  <c r="Q3789" i="4"/>
  <c r="N3792" i="3" s="1"/>
  <c r="P3789" i="4"/>
  <c r="H3789" i="4" s="1"/>
  <c r="G3789" i="4" s="1"/>
  <c r="Q6788" i="4"/>
  <c r="N6791" i="3" s="1"/>
  <c r="P6788" i="4"/>
  <c r="H6788" i="4" s="1"/>
  <c r="G6788" i="4" s="1"/>
  <c r="P1268" i="4"/>
  <c r="H1268" i="4" s="1"/>
  <c r="G1268" i="4" s="1"/>
  <c r="Q1268" i="4"/>
  <c r="N1271" i="3" s="1"/>
  <c r="Q7373" i="4"/>
  <c r="N7376" i="3" s="1"/>
  <c r="P7373" i="4"/>
  <c r="H7373" i="4" s="1"/>
  <c r="G7373" i="4" s="1"/>
  <c r="P4586" i="4"/>
  <c r="H4586" i="4" s="1"/>
  <c r="G4586" i="4" s="1"/>
  <c r="Q4586" i="4"/>
  <c r="N4589" i="3" s="1"/>
  <c r="Q5715" i="4"/>
  <c r="N5718" i="3" s="1"/>
  <c r="P5715" i="4"/>
  <c r="H5715" i="4" s="1"/>
  <c r="G5715" i="4" s="1"/>
  <c r="Q4909" i="4"/>
  <c r="N4912" i="3" s="1"/>
  <c r="P4909" i="4"/>
  <c r="H4909" i="4" s="1"/>
  <c r="G4909" i="4" s="1"/>
  <c r="Q3266" i="4"/>
  <c r="N3269" i="3" s="1"/>
  <c r="P3266" i="4"/>
  <c r="H3266" i="4" s="1"/>
  <c r="G3266" i="4" s="1"/>
  <c r="Q323" i="4"/>
  <c r="N326" i="3" s="1"/>
  <c r="P323" i="4"/>
  <c r="H323" i="4" s="1"/>
  <c r="G323" i="4" s="1"/>
  <c r="P1004" i="4"/>
  <c r="H1004" i="4" s="1"/>
  <c r="G1004" i="4" s="1"/>
  <c r="Q1004" i="4"/>
  <c r="N1007" i="3" s="1"/>
  <c r="Q6311" i="4"/>
  <c r="N6314" i="3" s="1"/>
  <c r="P6311" i="4"/>
  <c r="H6311" i="4" s="1"/>
  <c r="G6311" i="4" s="1"/>
  <c r="Q7751" i="4"/>
  <c r="N7754" i="3" s="1"/>
  <c r="P7751" i="4"/>
  <c r="H7751" i="4" s="1"/>
  <c r="G7751" i="4" s="1"/>
  <c r="Q8401" i="4"/>
  <c r="N8404" i="3" s="1"/>
  <c r="P8401" i="4"/>
  <c r="H8401" i="4" s="1"/>
  <c r="G8401" i="4" s="1"/>
  <c r="Q8450" i="4"/>
  <c r="N8453" i="3" s="1"/>
  <c r="P8450" i="4"/>
  <c r="H8450" i="4" s="1"/>
  <c r="G8450" i="4" s="1"/>
  <c r="P4970" i="4"/>
  <c r="H4970" i="4" s="1"/>
  <c r="G4970" i="4" s="1"/>
  <c r="Q4970" i="4"/>
  <c r="N4973" i="3" s="1"/>
  <c r="Q7325" i="4"/>
  <c r="P7325" i="4"/>
  <c r="H7325" i="4" s="1"/>
  <c r="G7325" i="4" s="1"/>
  <c r="Q3522" i="4"/>
  <c r="N3525" i="3" s="1"/>
  <c r="P3522" i="4"/>
  <c r="H3522" i="4" s="1"/>
  <c r="G3522" i="4" s="1"/>
  <c r="Q322" i="4"/>
  <c r="N325" i="3" s="1"/>
  <c r="P322" i="4"/>
  <c r="H322" i="4" s="1"/>
  <c r="G322" i="4" s="1"/>
  <c r="Q2700" i="4"/>
  <c r="N2703" i="3" s="1"/>
  <c r="P2700" i="4"/>
  <c r="H2700" i="4" s="1"/>
  <c r="G2700" i="4" s="1"/>
  <c r="Q8360" i="4"/>
  <c r="N8363" i="3" s="1"/>
  <c r="P8360" i="4"/>
  <c r="H8360" i="4" s="1"/>
  <c r="G8360" i="4" s="1"/>
  <c r="Q439" i="4"/>
  <c r="N442" i="3" s="1"/>
  <c r="P439" i="4"/>
  <c r="H439" i="4" s="1"/>
  <c r="G439" i="4" s="1"/>
  <c r="Q1914" i="4"/>
  <c r="N1917" i="3" s="1"/>
  <c r="P1914" i="4"/>
  <c r="H1914" i="4" s="1"/>
  <c r="G1914" i="4" s="1"/>
  <c r="Q6365" i="4"/>
  <c r="N6368" i="3" s="1"/>
  <c r="P6365" i="4"/>
  <c r="H6365" i="4" s="1"/>
  <c r="G6365" i="4" s="1"/>
  <c r="Q645" i="4"/>
  <c r="N648" i="3" s="1"/>
  <c r="P645" i="4"/>
  <c r="H645" i="4" s="1"/>
  <c r="G645" i="4" s="1"/>
  <c r="Q977" i="4"/>
  <c r="N980" i="3" s="1"/>
  <c r="P977" i="4"/>
  <c r="H977" i="4" s="1"/>
  <c r="G977" i="4" s="1"/>
  <c r="Q5898" i="4"/>
  <c r="N5901" i="3" s="1"/>
  <c r="P5898" i="4"/>
  <c r="H5898" i="4" s="1"/>
  <c r="G5898" i="4" s="1"/>
  <c r="Q4661" i="4"/>
  <c r="N4664" i="3" s="1"/>
  <c r="P4661" i="4"/>
  <c r="H4661" i="4" s="1"/>
  <c r="G4661" i="4" s="1"/>
  <c r="P3217" i="4"/>
  <c r="H3217" i="4" s="1"/>
  <c r="G3217" i="4" s="1"/>
  <c r="Q3217" i="4"/>
  <c r="Q1174" i="4"/>
  <c r="N1177" i="3" s="1"/>
  <c r="P1174" i="4"/>
  <c r="H1174" i="4" s="1"/>
  <c r="G1174" i="4" s="1"/>
  <c r="Q894" i="4"/>
  <c r="N897" i="3" s="1"/>
  <c r="P894" i="4"/>
  <c r="H894" i="4" s="1"/>
  <c r="G894" i="4" s="1"/>
  <c r="P7347" i="4"/>
  <c r="H7347" i="4" s="1"/>
  <c r="G7347" i="4" s="1"/>
  <c r="Q7347" i="4"/>
  <c r="N7350" i="3" s="1"/>
  <c r="Q7664" i="4"/>
  <c r="N7667" i="3" s="1"/>
  <c r="P7664" i="4"/>
  <c r="H7664" i="4" s="1"/>
  <c r="G7664" i="4" s="1"/>
  <c r="P8339" i="4"/>
  <c r="H8339" i="4" s="1"/>
  <c r="G8339" i="4" s="1"/>
  <c r="Q8339" i="4"/>
  <c r="N8342" i="3" s="1"/>
  <c r="Q8408" i="4"/>
  <c r="N8411" i="3" s="1"/>
  <c r="P8408" i="4"/>
  <c r="H8408" i="4" s="1"/>
  <c r="G8408" i="4" s="1"/>
  <c r="Q8499" i="4"/>
  <c r="N8502" i="3" s="1"/>
  <c r="P8499" i="4"/>
  <c r="H8499" i="4" s="1"/>
  <c r="G8499" i="4" s="1"/>
  <c r="Q607" i="4"/>
  <c r="N610" i="3" s="1"/>
  <c r="P607" i="4"/>
  <c r="H607" i="4" s="1"/>
  <c r="G607" i="4" s="1"/>
  <c r="Q3594" i="4"/>
  <c r="N3597" i="3" s="1"/>
  <c r="P3594" i="4"/>
  <c r="H3594" i="4" s="1"/>
  <c r="G3594" i="4" s="1"/>
  <c r="Q1564" i="4"/>
  <c r="N1567" i="3" s="1"/>
  <c r="P1564" i="4"/>
  <c r="H1564" i="4" s="1"/>
  <c r="G1564" i="4" s="1"/>
  <c r="Q2070" i="4"/>
  <c r="N2073" i="3" s="1"/>
  <c r="P2070" i="4"/>
  <c r="H2070" i="4" s="1"/>
  <c r="G2070" i="4" s="1"/>
  <c r="Q7021" i="4"/>
  <c r="N7024" i="3" s="1"/>
  <c r="P7021" i="4"/>
  <c r="H7021" i="4" s="1"/>
  <c r="G7021" i="4" s="1"/>
  <c r="P8140" i="4"/>
  <c r="H8140" i="4" s="1"/>
  <c r="G8140" i="4" s="1"/>
  <c r="Q8140" i="4"/>
  <c r="N8143" i="3" s="1"/>
  <c r="Q885" i="4"/>
  <c r="N888" i="3" s="1"/>
  <c r="P885" i="4"/>
  <c r="H885" i="4" s="1"/>
  <c r="G885" i="4" s="1"/>
  <c r="P1460" i="4"/>
  <c r="H1460" i="4" s="1"/>
  <c r="G1460" i="4" s="1"/>
  <c r="Q1460" i="4"/>
  <c r="N1463" i="3" s="1"/>
  <c r="Q2968" i="4"/>
  <c r="N2971" i="3" s="1"/>
  <c r="P2968" i="4"/>
  <c r="H2968" i="4" s="1"/>
  <c r="G2968" i="4" s="1"/>
  <c r="Q1033" i="4"/>
  <c r="N1036" i="3" s="1"/>
  <c r="P1033" i="4"/>
  <c r="H1033" i="4" s="1"/>
  <c r="G1033" i="4" s="1"/>
  <c r="Q6128" i="4"/>
  <c r="N6131" i="3" s="1"/>
  <c r="P6128" i="4"/>
  <c r="H6128" i="4" s="1"/>
  <c r="G6128" i="4" s="1"/>
  <c r="Q5110" i="4"/>
  <c r="N5113" i="3" s="1"/>
  <c r="P5110" i="4"/>
  <c r="H5110" i="4" s="1"/>
  <c r="G5110" i="4" s="1"/>
  <c r="Q3243" i="4"/>
  <c r="N3246" i="3" s="1"/>
  <c r="P3243" i="4"/>
  <c r="H3243" i="4" s="1"/>
  <c r="G3243" i="4" s="1"/>
  <c r="Q1168" i="4"/>
  <c r="N1171" i="3" s="1"/>
  <c r="P1168" i="4"/>
  <c r="H1168" i="4" s="1"/>
  <c r="G1168" i="4" s="1"/>
  <c r="P7843" i="4"/>
  <c r="H7843" i="4" s="1"/>
  <c r="G7843" i="4" s="1"/>
  <c r="Q7843" i="4"/>
  <c r="N7846" i="3" s="1"/>
  <c r="Q4057" i="4"/>
  <c r="N4060" i="3" s="1"/>
  <c r="P4057" i="4"/>
  <c r="H4057" i="4" s="1"/>
  <c r="G4057" i="4" s="1"/>
  <c r="P4819" i="4"/>
  <c r="H4819" i="4" s="1"/>
  <c r="G4819" i="4" s="1"/>
  <c r="Q4819" i="4"/>
  <c r="N4822" i="3" s="1"/>
  <c r="Q5558" i="4"/>
  <c r="N5561" i="3" s="1"/>
  <c r="P5558" i="4"/>
  <c r="H5558" i="4" s="1"/>
  <c r="G5558" i="4" s="1"/>
  <c r="Q6512" i="4"/>
  <c r="N6515" i="3" s="1"/>
  <c r="P6512" i="4"/>
  <c r="H6512" i="4" s="1"/>
  <c r="G6512" i="4" s="1"/>
  <c r="Q2848" i="4"/>
  <c r="N2851" i="3" s="1"/>
  <c r="P2848" i="4"/>
  <c r="H2848" i="4" s="1"/>
  <c r="G2848" i="4" s="1"/>
  <c r="Q6692" i="4"/>
  <c r="N6695" i="3" s="1"/>
  <c r="P6692" i="4"/>
  <c r="H6692" i="4" s="1"/>
  <c r="G6692" i="4" s="1"/>
  <c r="Q3384" i="4"/>
  <c r="P3384" i="4"/>
  <c r="H3384" i="4" s="1"/>
  <c r="G3384" i="4" s="1"/>
  <c r="Q1430" i="4"/>
  <c r="N1433" i="3" s="1"/>
  <c r="P1430" i="4"/>
  <c r="H1430" i="4" s="1"/>
  <c r="G1430" i="4" s="1"/>
  <c r="Q1402" i="4"/>
  <c r="N1405" i="3" s="1"/>
  <c r="P1402" i="4"/>
  <c r="H1402" i="4" s="1"/>
  <c r="G1402" i="4" s="1"/>
  <c r="P5996" i="4"/>
  <c r="H5996" i="4" s="1"/>
  <c r="G5996" i="4" s="1"/>
  <c r="Q5996" i="4"/>
  <c r="N5999" i="3" s="1"/>
  <c r="P7281" i="4"/>
  <c r="H7281" i="4" s="1"/>
  <c r="G7281" i="4" s="1"/>
  <c r="Q7281" i="4"/>
  <c r="N7284" i="3" s="1"/>
  <c r="P6758" i="4"/>
  <c r="H6758" i="4" s="1"/>
  <c r="G6758" i="4" s="1"/>
  <c r="Q6758" i="4"/>
  <c r="N6761" i="3" s="1"/>
  <c r="Q2774" i="4"/>
  <c r="N2777" i="3" s="1"/>
  <c r="P2774" i="4"/>
  <c r="H2774" i="4" s="1"/>
  <c r="G2774" i="4" s="1"/>
  <c r="Q5324" i="4"/>
  <c r="N5327" i="3" s="1"/>
  <c r="P5324" i="4"/>
  <c r="H5324" i="4" s="1"/>
  <c r="G5324" i="4" s="1"/>
  <c r="Q2870" i="4"/>
  <c r="N2873" i="3" s="1"/>
  <c r="P2870" i="4"/>
  <c r="H2870" i="4" s="1"/>
  <c r="G2870" i="4" s="1"/>
  <c r="Q4292" i="4"/>
  <c r="N4295" i="3" s="1"/>
  <c r="P4292" i="4"/>
  <c r="H4292" i="4" s="1"/>
  <c r="G4292" i="4" s="1"/>
  <c r="P3741" i="4"/>
  <c r="H3741" i="4" s="1"/>
  <c r="G3741" i="4" s="1"/>
  <c r="Q3741" i="4"/>
  <c r="N3744" i="3" s="1"/>
  <c r="Q3335" i="4"/>
  <c r="N3338" i="3" s="1"/>
  <c r="P3335" i="4"/>
  <c r="H3335" i="4" s="1"/>
  <c r="G3335" i="4" s="1"/>
  <c r="P868" i="4"/>
  <c r="H868" i="4" s="1"/>
  <c r="G868" i="4" s="1"/>
  <c r="Q868" i="4"/>
  <c r="N871" i="3" s="1"/>
  <c r="P7819" i="4"/>
  <c r="H7819" i="4" s="1"/>
  <c r="G7819" i="4" s="1"/>
  <c r="Q7819" i="4"/>
  <c r="N7822" i="3" s="1"/>
  <c r="P4167" i="4"/>
  <c r="H4167" i="4" s="1"/>
  <c r="G4167" i="4" s="1"/>
  <c r="Q4167" i="4"/>
  <c r="N4170" i="3" s="1"/>
  <c r="P5796" i="4"/>
  <c r="H5796" i="4" s="1"/>
  <c r="G5796" i="4" s="1"/>
  <c r="Q5796" i="4"/>
  <c r="N5799" i="3" s="1"/>
  <c r="Q6457" i="4"/>
  <c r="N6460" i="3" s="1"/>
  <c r="P6457" i="4"/>
  <c r="H6457" i="4" s="1"/>
  <c r="G6457" i="4" s="1"/>
  <c r="Q6415" i="4"/>
  <c r="N6418" i="3" s="1"/>
  <c r="P6415" i="4"/>
  <c r="H6415" i="4" s="1"/>
  <c r="G6415" i="4" s="1"/>
  <c r="Q2320" i="4"/>
  <c r="N2323" i="3" s="1"/>
  <c r="P2320" i="4"/>
  <c r="H2320" i="4" s="1"/>
  <c r="G2320" i="4" s="1"/>
  <c r="P6906" i="4"/>
  <c r="H6906" i="4" s="1"/>
  <c r="G6906" i="4" s="1"/>
  <c r="Q6906" i="4"/>
  <c r="N6909" i="3" s="1"/>
  <c r="Q3334" i="4"/>
  <c r="N3337" i="3" s="1"/>
  <c r="P3334" i="4"/>
  <c r="H3334" i="4" s="1"/>
  <c r="G3334" i="4" s="1"/>
  <c r="Q249" i="4"/>
  <c r="N252" i="3" s="1"/>
  <c r="P249" i="4"/>
  <c r="H249" i="4" s="1"/>
  <c r="G249" i="4" s="1"/>
  <c r="Q873" i="4"/>
  <c r="N876" i="3" s="1"/>
  <c r="P873" i="4"/>
  <c r="H873" i="4" s="1"/>
  <c r="G873" i="4" s="1"/>
  <c r="Q2198" i="4"/>
  <c r="N2201" i="3" s="1"/>
  <c r="P2198" i="4"/>
  <c r="H2198" i="4" s="1"/>
  <c r="G2198" i="4" s="1"/>
  <c r="P8345" i="4"/>
  <c r="H8345" i="4" s="1"/>
  <c r="G8345" i="4" s="1"/>
  <c r="Q8345" i="4"/>
  <c r="N8348" i="3" s="1"/>
  <c r="Q53" i="4"/>
  <c r="N56" i="3" s="1"/>
  <c r="P53" i="4"/>
  <c r="H53" i="4" s="1"/>
  <c r="G53" i="4" s="1"/>
  <c r="Q8488" i="4"/>
  <c r="N8491" i="3" s="1"/>
  <c r="P8488" i="4"/>
  <c r="H8488" i="4" s="1"/>
  <c r="G8488" i="4" s="1"/>
  <c r="Q133" i="4"/>
  <c r="P133" i="4"/>
  <c r="H133" i="4" s="1"/>
  <c r="G133" i="4" s="1"/>
  <c r="P1509" i="4"/>
  <c r="H1509" i="4" s="1"/>
  <c r="G1509" i="4" s="1"/>
  <c r="Q1509" i="4"/>
  <c r="N1512" i="3" s="1"/>
  <c r="Q2911" i="4"/>
  <c r="P2911" i="4"/>
  <c r="H2911" i="4" s="1"/>
  <c r="G2911" i="4" s="1"/>
  <c r="Q1405" i="4"/>
  <c r="N1408" i="3" s="1"/>
  <c r="P1405" i="4"/>
  <c r="H1405" i="4" s="1"/>
  <c r="G1405" i="4" s="1"/>
  <c r="Q4437" i="4"/>
  <c r="N4440" i="3" s="1"/>
  <c r="P4437" i="4"/>
  <c r="H4437" i="4" s="1"/>
  <c r="G4437" i="4" s="1"/>
  <c r="P4307" i="4"/>
  <c r="H4307" i="4" s="1"/>
  <c r="G4307" i="4" s="1"/>
  <c r="Q4307" i="4"/>
  <c r="N4310" i="3" s="1"/>
  <c r="Q368" i="4"/>
  <c r="N371" i="3" s="1"/>
  <c r="P368" i="4"/>
  <c r="H368" i="4" s="1"/>
  <c r="G368" i="4" s="1"/>
  <c r="Q470" i="4"/>
  <c r="N473" i="3" s="1"/>
  <c r="P470" i="4"/>
  <c r="H470" i="4" s="1"/>
  <c r="G470" i="4" s="1"/>
  <c r="P3221" i="4"/>
  <c r="H3221" i="4" s="1"/>
  <c r="G3221" i="4" s="1"/>
  <c r="Q3221" i="4"/>
  <c r="N3224" i="3" s="1"/>
  <c r="Q2799" i="4"/>
  <c r="N2802" i="3" s="1"/>
  <c r="P2799" i="4"/>
  <c r="H2799" i="4" s="1"/>
  <c r="G2799" i="4" s="1"/>
  <c r="Q8614" i="4"/>
  <c r="N8617" i="3" s="1"/>
  <c r="P8614" i="4"/>
  <c r="H8614" i="4" s="1"/>
  <c r="G8614" i="4" s="1"/>
  <c r="Q2511" i="4"/>
  <c r="N2514" i="3" s="1"/>
  <c r="P2511" i="4"/>
  <c r="H2511" i="4" s="1"/>
  <c r="G2511" i="4" s="1"/>
  <c r="Q8658" i="4"/>
  <c r="P8658" i="4"/>
  <c r="H8658" i="4" s="1"/>
  <c r="G8658" i="4" s="1"/>
  <c r="Q3766" i="4"/>
  <c r="N3769" i="3" s="1"/>
  <c r="P3766" i="4"/>
  <c r="H3766" i="4" s="1"/>
  <c r="G3766" i="4" s="1"/>
  <c r="Q198" i="4"/>
  <c r="N201" i="3" s="1"/>
  <c r="P198" i="4"/>
  <c r="H198" i="4" s="1"/>
  <c r="G198" i="4" s="1"/>
  <c r="P4395" i="4"/>
  <c r="H4395" i="4" s="1"/>
  <c r="G4395" i="4" s="1"/>
  <c r="Q4395" i="4"/>
  <c r="N4398" i="3" s="1"/>
  <c r="Q1401" i="4"/>
  <c r="P1401" i="4"/>
  <c r="H1401" i="4" s="1"/>
  <c r="G1401" i="4" s="1"/>
  <c r="Q1907" i="4"/>
  <c r="N1910" i="3" s="1"/>
  <c r="P1907" i="4"/>
  <c r="H1907" i="4" s="1"/>
  <c r="G1907" i="4" s="1"/>
  <c r="Q2427" i="4"/>
  <c r="N2430" i="3" s="1"/>
  <c r="P2427" i="4"/>
  <c r="H2427" i="4" s="1"/>
  <c r="G2427" i="4" s="1"/>
  <c r="Q2971" i="4"/>
  <c r="N2974" i="3" s="1"/>
  <c r="P2971" i="4"/>
  <c r="H2971" i="4" s="1"/>
  <c r="G2971" i="4" s="1"/>
  <c r="P4875" i="4"/>
  <c r="H4875" i="4" s="1"/>
  <c r="G4875" i="4" s="1"/>
  <c r="Q4875" i="4"/>
  <c r="N4878" i="3" s="1"/>
  <c r="Q6376" i="4"/>
  <c r="N6379" i="3" s="1"/>
  <c r="P6376" i="4"/>
  <c r="H6376" i="4" s="1"/>
  <c r="G6376" i="4" s="1"/>
  <c r="P8060" i="4"/>
  <c r="H8060" i="4" s="1"/>
  <c r="G8060" i="4" s="1"/>
  <c r="Q8060" i="4"/>
  <c r="N8063" i="3" s="1"/>
  <c r="Q142" i="4"/>
  <c r="N145" i="3" s="1"/>
  <c r="P142" i="4"/>
  <c r="H142" i="4" s="1"/>
  <c r="G142" i="4" s="1"/>
  <c r="Q1295" i="4"/>
  <c r="N1298" i="3" s="1"/>
  <c r="P1295" i="4"/>
  <c r="H1295" i="4" s="1"/>
  <c r="G1295" i="4" s="1"/>
  <c r="P1941" i="4"/>
  <c r="H1941" i="4" s="1"/>
  <c r="G1941" i="4" s="1"/>
  <c r="Q1941" i="4"/>
  <c r="N1944" i="3" s="1"/>
  <c r="P2509" i="4"/>
  <c r="H2509" i="4" s="1"/>
  <c r="G2509" i="4" s="1"/>
  <c r="Q2509" i="4"/>
  <c r="N2512" i="3" s="1"/>
  <c r="P2965" i="4"/>
  <c r="H2965" i="4" s="1"/>
  <c r="G2965" i="4" s="1"/>
  <c r="Q2965" i="4"/>
  <c r="N2968" i="3" s="1"/>
  <c r="Q5157" i="4"/>
  <c r="N5160" i="3" s="1"/>
  <c r="P5157" i="4"/>
  <c r="H5157" i="4" s="1"/>
  <c r="G5157" i="4" s="1"/>
  <c r="Q6950" i="4"/>
  <c r="N6953" i="3" s="1"/>
  <c r="P6950" i="4"/>
  <c r="H6950" i="4" s="1"/>
  <c r="G6950" i="4" s="1"/>
  <c r="Q280" i="4"/>
  <c r="N283" i="3" s="1"/>
  <c r="P280" i="4"/>
  <c r="H280" i="4" s="1"/>
  <c r="G280" i="4" s="1"/>
  <c r="Q2387" i="4"/>
  <c r="N2390" i="3" s="1"/>
  <c r="P2387" i="4"/>
  <c r="H2387" i="4" s="1"/>
  <c r="G2387" i="4" s="1"/>
  <c r="Q8295" i="4"/>
  <c r="N8298" i="3" s="1"/>
  <c r="P8295" i="4"/>
  <c r="H8295" i="4" s="1"/>
  <c r="G8295" i="4" s="1"/>
  <c r="Q810" i="4"/>
  <c r="N813" i="3" s="1"/>
  <c r="P810" i="4"/>
  <c r="H810" i="4" s="1"/>
  <c r="G810" i="4" s="1"/>
  <c r="Q1713" i="4"/>
  <c r="N1716" i="3" s="1"/>
  <c r="P1713" i="4"/>
  <c r="H1713" i="4" s="1"/>
  <c r="G1713" i="4" s="1"/>
  <c r="Q2199" i="4"/>
  <c r="N2202" i="3" s="1"/>
  <c r="P2199" i="4"/>
  <c r="H2199" i="4" s="1"/>
  <c r="G2199" i="4" s="1"/>
  <c r="P2645" i="4"/>
  <c r="H2645" i="4" s="1"/>
  <c r="G2645" i="4" s="1"/>
  <c r="Q2645" i="4"/>
  <c r="N2648" i="3" s="1"/>
  <c r="P3077" i="4"/>
  <c r="H3077" i="4" s="1"/>
  <c r="G3077" i="4" s="1"/>
  <c r="Q3077" i="4"/>
  <c r="N3080" i="3" s="1"/>
  <c r="Q5253" i="4"/>
  <c r="N5256" i="3" s="1"/>
  <c r="P5253" i="4"/>
  <c r="H5253" i="4" s="1"/>
  <c r="G5253" i="4" s="1"/>
  <c r="Q7494" i="4"/>
  <c r="N7497" i="3" s="1"/>
  <c r="P7494" i="4"/>
  <c r="H7494" i="4" s="1"/>
  <c r="G7494" i="4" s="1"/>
  <c r="Q678" i="4"/>
  <c r="N681" i="3" s="1"/>
  <c r="P678" i="4"/>
  <c r="H678" i="4" s="1"/>
  <c r="G678" i="4" s="1"/>
  <c r="Q2771" i="4"/>
  <c r="N2774" i="3" s="1"/>
  <c r="P2771" i="4"/>
  <c r="H2771" i="4" s="1"/>
  <c r="G2771" i="4" s="1"/>
  <c r="Q82" i="4"/>
  <c r="N85" i="3" s="1"/>
  <c r="P82" i="4"/>
  <c r="H82" i="4" s="1"/>
  <c r="G82" i="4" s="1"/>
  <c r="Q1473" i="4"/>
  <c r="N1476" i="3" s="1"/>
  <c r="P1473" i="4"/>
  <c r="H1473" i="4" s="1"/>
  <c r="G1473" i="4" s="1"/>
  <c r="Q2123" i="4"/>
  <c r="N2126" i="3" s="1"/>
  <c r="P2123" i="4"/>
  <c r="H2123" i="4" s="1"/>
  <c r="G2123" i="4" s="1"/>
  <c r="Q2695" i="4"/>
  <c r="N2698" i="3" s="1"/>
  <c r="P2695" i="4"/>
  <c r="H2695" i="4" s="1"/>
  <c r="G2695" i="4" s="1"/>
  <c r="Q3039" i="4"/>
  <c r="N3042" i="3" s="1"/>
  <c r="P3039" i="4"/>
  <c r="H3039" i="4" s="1"/>
  <c r="G3039" i="4" s="1"/>
  <c r="Q5205" i="4"/>
  <c r="N5208" i="3" s="1"/>
  <c r="P5205" i="4"/>
  <c r="H5205" i="4" s="1"/>
  <c r="G5205" i="4" s="1"/>
  <c r="Q6925" i="4"/>
  <c r="N6928" i="3" s="1"/>
  <c r="P6925" i="4"/>
  <c r="H6925" i="4" s="1"/>
  <c r="G6925" i="4" s="1"/>
  <c r="P8573" i="4"/>
  <c r="H8573" i="4" s="1"/>
  <c r="G8573" i="4" s="1"/>
  <c r="Q8573" i="4"/>
  <c r="N8576" i="3" s="1"/>
  <c r="P2237" i="4"/>
  <c r="H2237" i="4" s="1"/>
  <c r="G2237" i="4" s="1"/>
  <c r="Q2237" i="4"/>
  <c r="N2240" i="3" s="1"/>
  <c r="Q5733" i="4"/>
  <c r="N5736" i="3" s="1"/>
  <c r="P5733" i="4"/>
  <c r="H5733" i="4" s="1"/>
  <c r="G5733" i="4" s="1"/>
  <c r="Q288" i="4"/>
  <c r="P288" i="4"/>
  <c r="H288" i="4" s="1"/>
  <c r="G288" i="4" s="1"/>
  <c r="Q466" i="4"/>
  <c r="N469" i="3" s="1"/>
  <c r="P466" i="4"/>
  <c r="H466" i="4" s="1"/>
  <c r="G466" i="4" s="1"/>
  <c r="P1533" i="4"/>
  <c r="H1533" i="4" s="1"/>
  <c r="G1533" i="4" s="1"/>
  <c r="Q1533" i="4"/>
  <c r="N1536" i="3" s="1"/>
  <c r="P2037" i="4"/>
  <c r="H2037" i="4" s="1"/>
  <c r="G2037" i="4" s="1"/>
  <c r="Q2037" i="4"/>
  <c r="N2040" i="3" s="1"/>
  <c r="Q2521" i="4"/>
  <c r="P2521" i="4"/>
  <c r="H2521" i="4" s="1"/>
  <c r="G2521" i="4" s="1"/>
  <c r="Q3092" i="4"/>
  <c r="N3095" i="3" s="1"/>
  <c r="P3092" i="4"/>
  <c r="H3092" i="4" s="1"/>
  <c r="G3092" i="4" s="1"/>
  <c r="Q5085" i="4"/>
  <c r="N5088" i="3" s="1"/>
  <c r="P5085" i="4"/>
  <c r="H5085" i="4" s="1"/>
  <c r="G5085" i="4" s="1"/>
  <c r="P6897" i="4"/>
  <c r="H6897" i="4" s="1"/>
  <c r="G6897" i="4" s="1"/>
  <c r="Q6897" i="4"/>
  <c r="N6900" i="3" s="1"/>
  <c r="Q3124" i="4"/>
  <c r="P3124" i="4"/>
  <c r="H3124" i="4" s="1"/>
  <c r="G3124" i="4" s="1"/>
  <c r="Q4477" i="4"/>
  <c r="N4480" i="3" s="1"/>
  <c r="P4477" i="4"/>
  <c r="H4477" i="4" s="1"/>
  <c r="G4477" i="4" s="1"/>
  <c r="Q5369" i="4"/>
  <c r="N5372" i="3" s="1"/>
  <c r="P5369" i="4"/>
  <c r="H5369" i="4" s="1"/>
  <c r="G5369" i="4" s="1"/>
  <c r="Q6216" i="4"/>
  <c r="N6219" i="3" s="1"/>
  <c r="P6216" i="4"/>
  <c r="H6216" i="4" s="1"/>
  <c r="G6216" i="4" s="1"/>
  <c r="Q6863" i="4"/>
  <c r="N6866" i="3" s="1"/>
  <c r="P6863" i="4"/>
  <c r="H6863" i="4" s="1"/>
  <c r="G6863" i="4" s="1"/>
  <c r="Q7969" i="4"/>
  <c r="N7972" i="3" s="1"/>
  <c r="P7969" i="4"/>
  <c r="H7969" i="4" s="1"/>
  <c r="G7969" i="4" s="1"/>
  <c r="Q8699" i="4"/>
  <c r="N8702" i="3" s="1"/>
  <c r="P8699" i="4"/>
  <c r="H8699" i="4" s="1"/>
  <c r="G8699" i="4" s="1"/>
  <c r="Q4769" i="4"/>
  <c r="N4772" i="3" s="1"/>
  <c r="P4769" i="4"/>
  <c r="H4769" i="4" s="1"/>
  <c r="G4769" i="4" s="1"/>
  <c r="Q5730" i="4"/>
  <c r="N5733" i="3" s="1"/>
  <c r="P5730" i="4"/>
  <c r="H5730" i="4" s="1"/>
  <c r="G5730" i="4" s="1"/>
  <c r="Q6743" i="4"/>
  <c r="N6746" i="3" s="1"/>
  <c r="P6743" i="4"/>
  <c r="H6743" i="4" s="1"/>
  <c r="G6743" i="4" s="1"/>
  <c r="Q7522" i="4"/>
  <c r="N7525" i="3" s="1"/>
  <c r="P7522" i="4"/>
  <c r="H7522" i="4" s="1"/>
  <c r="G7522" i="4" s="1"/>
  <c r="Q8181" i="4"/>
  <c r="N8184" i="3" s="1"/>
  <c r="P8181" i="4"/>
  <c r="H8181" i="4" s="1"/>
  <c r="G8181" i="4" s="1"/>
  <c r="P4363" i="4"/>
  <c r="H4363" i="4" s="1"/>
  <c r="G4363" i="4" s="1"/>
  <c r="Q4363" i="4"/>
  <c r="N4366" i="3" s="1"/>
  <c r="Q5197" i="4"/>
  <c r="N5200" i="3" s="1"/>
  <c r="P5197" i="4"/>
  <c r="H5197" i="4" s="1"/>
  <c r="G5197" i="4" s="1"/>
  <c r="Q6202" i="4"/>
  <c r="N6205" i="3" s="1"/>
  <c r="P6202" i="4"/>
  <c r="H6202" i="4" s="1"/>
  <c r="G6202" i="4" s="1"/>
  <c r="P6825" i="4"/>
  <c r="H6825" i="4" s="1"/>
  <c r="G6825" i="4" s="1"/>
  <c r="Q6825" i="4"/>
  <c r="N6828" i="3" s="1"/>
  <c r="P7559" i="4"/>
  <c r="H7559" i="4" s="1"/>
  <c r="G7559" i="4" s="1"/>
  <c r="Q7559" i="4"/>
  <c r="N7562" i="3" s="1"/>
  <c r="Q8592" i="4"/>
  <c r="N8595" i="3" s="1"/>
  <c r="P8592" i="4"/>
  <c r="H8592" i="4" s="1"/>
  <c r="G8592" i="4" s="1"/>
  <c r="Q4923" i="4"/>
  <c r="N4926" i="3" s="1"/>
  <c r="P4923" i="4"/>
  <c r="H4923" i="4" s="1"/>
  <c r="G4923" i="4" s="1"/>
  <c r="Q6168" i="4"/>
  <c r="N6171" i="3" s="1"/>
  <c r="P6168" i="4"/>
  <c r="H6168" i="4" s="1"/>
  <c r="G6168" i="4" s="1"/>
  <c r="Q8497" i="4"/>
  <c r="N8500" i="3" s="1"/>
  <c r="P8497" i="4"/>
  <c r="H8497" i="4" s="1"/>
  <c r="G8497" i="4" s="1"/>
  <c r="P748" i="4"/>
  <c r="H748" i="4" s="1"/>
  <c r="G748" i="4" s="1"/>
  <c r="Q748" i="4"/>
  <c r="N751" i="3" s="1"/>
  <c r="Q8517" i="4"/>
  <c r="N8520" i="3" s="1"/>
  <c r="P8517" i="4"/>
  <c r="H8517" i="4" s="1"/>
  <c r="G8517" i="4" s="1"/>
  <c r="Q7070" i="4"/>
  <c r="N7073" i="3" s="1"/>
  <c r="P7070" i="4"/>
  <c r="H7070" i="4" s="1"/>
  <c r="G7070" i="4" s="1"/>
  <c r="Q3717" i="4"/>
  <c r="N3720" i="3" s="1"/>
  <c r="P3717" i="4"/>
  <c r="H3717" i="4" s="1"/>
  <c r="G3717" i="4" s="1"/>
  <c r="Q105" i="4"/>
  <c r="N108" i="3" s="1"/>
  <c r="P105" i="4"/>
  <c r="H105" i="4" s="1"/>
  <c r="G105" i="4" s="1"/>
  <c r="Q5824" i="4"/>
  <c r="N5827" i="3" s="1"/>
  <c r="P5824" i="4"/>
  <c r="H5824" i="4" s="1"/>
  <c r="G5824" i="4" s="1"/>
  <c r="P7116" i="4"/>
  <c r="H7116" i="4" s="1"/>
  <c r="G7116" i="4" s="1"/>
  <c r="Q7116" i="4"/>
  <c r="N7119" i="3" s="1"/>
  <c r="Q6009" i="4"/>
  <c r="N6012" i="3" s="1"/>
  <c r="P6009" i="4"/>
  <c r="H6009" i="4" s="1"/>
  <c r="G6009" i="4" s="1"/>
  <c r="Q498" i="4"/>
  <c r="N501" i="3" s="1"/>
  <c r="P498" i="4"/>
  <c r="H498" i="4" s="1"/>
  <c r="G498" i="4" s="1"/>
  <c r="Q6377" i="4"/>
  <c r="N6380" i="3" s="1"/>
  <c r="P6377" i="4"/>
  <c r="H6377" i="4" s="1"/>
  <c r="G6377" i="4" s="1"/>
  <c r="Q7910" i="4"/>
  <c r="N7913" i="3" s="1"/>
  <c r="P7910" i="4"/>
  <c r="H7910" i="4" s="1"/>
  <c r="G7910" i="4" s="1"/>
  <c r="Q2384" i="4"/>
  <c r="P2384" i="4"/>
  <c r="H2384" i="4" s="1"/>
  <c r="G2384" i="4" s="1"/>
  <c r="P204" i="4"/>
  <c r="H204" i="4" s="1"/>
  <c r="G204" i="4" s="1"/>
  <c r="Q204" i="4"/>
  <c r="N207" i="3" s="1"/>
  <c r="Q6259" i="4"/>
  <c r="N6262" i="3" s="1"/>
  <c r="P6259" i="4"/>
  <c r="H6259" i="4" s="1"/>
  <c r="G6259" i="4" s="1"/>
  <c r="P4031" i="4"/>
  <c r="H4031" i="4" s="1"/>
  <c r="G4031" i="4" s="1"/>
  <c r="Q4031" i="4"/>
  <c r="N4034" i="3" s="1"/>
  <c r="Q8569" i="4"/>
  <c r="N8572" i="3" s="1"/>
  <c r="P8569" i="4"/>
  <c r="H8569" i="4" s="1"/>
  <c r="G8569" i="4" s="1"/>
  <c r="Q6510" i="4"/>
  <c r="N6513" i="3" s="1"/>
  <c r="P6510" i="4"/>
  <c r="H6510" i="4" s="1"/>
  <c r="G6510" i="4" s="1"/>
  <c r="Q4629" i="4"/>
  <c r="N4632" i="3" s="1"/>
  <c r="P4629" i="4"/>
  <c r="H4629" i="4" s="1"/>
  <c r="G4629" i="4" s="1"/>
  <c r="Q6605" i="4"/>
  <c r="N6608" i="3" s="1"/>
  <c r="P6605" i="4"/>
  <c r="H6605" i="4" s="1"/>
  <c r="G6605" i="4" s="1"/>
  <c r="P7900" i="4"/>
  <c r="H7900" i="4" s="1"/>
  <c r="G7900" i="4" s="1"/>
  <c r="Q7900" i="4"/>
  <c r="N7903" i="3" s="1"/>
  <c r="P5050" i="4"/>
  <c r="H5050" i="4" s="1"/>
  <c r="G5050" i="4" s="1"/>
  <c r="Q5050" i="4"/>
  <c r="N5053" i="3" s="1"/>
  <c r="Q6275" i="4"/>
  <c r="N6278" i="3" s="1"/>
  <c r="P6275" i="4"/>
  <c r="H6275" i="4" s="1"/>
  <c r="G6275" i="4" s="1"/>
  <c r="Q437" i="4"/>
  <c r="N440" i="3" s="1"/>
  <c r="P437" i="4"/>
  <c r="H437" i="4" s="1"/>
  <c r="G437" i="4" s="1"/>
  <c r="Q4002" i="4"/>
  <c r="N4005" i="3" s="1"/>
  <c r="P4002" i="4"/>
  <c r="H4002" i="4" s="1"/>
  <c r="G4002" i="4" s="1"/>
  <c r="P7824" i="4"/>
  <c r="H7824" i="4" s="1"/>
  <c r="G7824" i="4" s="1"/>
  <c r="Q7824" i="4"/>
  <c r="N7827" i="3" s="1"/>
  <c r="P4774" i="4"/>
  <c r="H4774" i="4" s="1"/>
  <c r="G4774" i="4" s="1"/>
  <c r="Q4774" i="4"/>
  <c r="N4777" i="3" s="1"/>
  <c r="P4044" i="4"/>
  <c r="H4044" i="4" s="1"/>
  <c r="G4044" i="4" s="1"/>
  <c r="Q4044" i="4"/>
  <c r="N4047" i="3" s="1"/>
  <c r="Q1842" i="4"/>
  <c r="N1845" i="3" s="1"/>
  <c r="P1842" i="4"/>
  <c r="H1842" i="4" s="1"/>
  <c r="G1842" i="4" s="1"/>
  <c r="Q303" i="4"/>
  <c r="N306" i="3" s="1"/>
  <c r="P303" i="4"/>
  <c r="H303" i="4" s="1"/>
  <c r="G303" i="4" s="1"/>
  <c r="Q6217" i="4"/>
  <c r="N6220" i="3" s="1"/>
  <c r="P6217" i="4"/>
  <c r="H6217" i="4" s="1"/>
  <c r="G6217" i="4" s="1"/>
  <c r="Q5019" i="4"/>
  <c r="N5022" i="3" s="1"/>
  <c r="P5019" i="4"/>
  <c r="H5019" i="4" s="1"/>
  <c r="G5019" i="4" s="1"/>
  <c r="Q8656" i="4"/>
  <c r="N8659" i="3" s="1"/>
  <c r="P8656" i="4"/>
  <c r="H8656" i="4" s="1"/>
  <c r="G8656" i="4" s="1"/>
  <c r="Q643" i="4"/>
  <c r="N646" i="3" s="1"/>
  <c r="P643" i="4"/>
  <c r="H643" i="4" s="1"/>
  <c r="G643" i="4" s="1"/>
  <c r="Q7496" i="4"/>
  <c r="N7499" i="3" s="1"/>
  <c r="P7496" i="4"/>
  <c r="H7496" i="4" s="1"/>
  <c r="G7496" i="4" s="1"/>
  <c r="P4734" i="4"/>
  <c r="H4734" i="4" s="1"/>
  <c r="G4734" i="4" s="1"/>
  <c r="Q4734" i="4"/>
  <c r="N4737" i="3" s="1"/>
  <c r="Q3661" i="4"/>
  <c r="N3664" i="3" s="1"/>
  <c r="P3661" i="4"/>
  <c r="H3661" i="4" s="1"/>
  <c r="G3661" i="4" s="1"/>
  <c r="P3635" i="4"/>
  <c r="H3635" i="4" s="1"/>
  <c r="G3635" i="4" s="1"/>
  <c r="Q3635" i="4"/>
  <c r="N3638" i="3" s="1"/>
  <c r="Q4320" i="4"/>
  <c r="N4323" i="3" s="1"/>
  <c r="P4320" i="4"/>
  <c r="H4320" i="4" s="1"/>
  <c r="G4320" i="4" s="1"/>
  <c r="Q4229" i="4"/>
  <c r="N4232" i="3" s="1"/>
  <c r="P4229" i="4"/>
  <c r="H4229" i="4" s="1"/>
  <c r="G4229" i="4" s="1"/>
  <c r="P4410" i="4"/>
  <c r="H4410" i="4" s="1"/>
  <c r="G4410" i="4" s="1"/>
  <c r="Q4410" i="4"/>
  <c r="N4413" i="3" s="1"/>
  <c r="Q409" i="4"/>
  <c r="N412" i="3" s="1"/>
  <c r="P409" i="4"/>
  <c r="H409" i="4" s="1"/>
  <c r="G409" i="4" s="1"/>
  <c r="Q2334" i="4"/>
  <c r="N2337" i="3" s="1"/>
  <c r="P2334" i="4"/>
  <c r="H2334" i="4" s="1"/>
  <c r="G2334" i="4" s="1"/>
  <c r="Q4288" i="4"/>
  <c r="N4291" i="3" s="1"/>
  <c r="P4288" i="4"/>
  <c r="H4288" i="4" s="1"/>
  <c r="G4288" i="4" s="1"/>
  <c r="Q3305" i="4"/>
  <c r="N3308" i="3" s="1"/>
  <c r="P3305" i="4"/>
  <c r="H3305" i="4" s="1"/>
  <c r="G3305" i="4" s="1"/>
  <c r="Q1890" i="4"/>
  <c r="N1893" i="3" s="1"/>
  <c r="P1890" i="4"/>
  <c r="H1890" i="4" s="1"/>
  <c r="G1890" i="4" s="1"/>
  <c r="Q461" i="4"/>
  <c r="N464" i="3" s="1"/>
  <c r="P461" i="4"/>
  <c r="H461" i="4" s="1"/>
  <c r="G461" i="4" s="1"/>
  <c r="P7808" i="4"/>
  <c r="H7808" i="4" s="1"/>
  <c r="G7808" i="4" s="1"/>
  <c r="Q7808" i="4"/>
  <c r="N7811" i="3" s="1"/>
  <c r="Q6763" i="4"/>
  <c r="N6766" i="3" s="1"/>
  <c r="P6763" i="4"/>
  <c r="H6763" i="4" s="1"/>
  <c r="G6763" i="4" s="1"/>
  <c r="Q5913" i="4"/>
  <c r="N5916" i="3" s="1"/>
  <c r="P5913" i="4"/>
  <c r="H5913" i="4" s="1"/>
  <c r="G5913" i="4" s="1"/>
  <c r="Q5873" i="4"/>
  <c r="N5876" i="3" s="1"/>
  <c r="P5873" i="4"/>
  <c r="H5873" i="4" s="1"/>
  <c r="G5873" i="4" s="1"/>
  <c r="P4438" i="4"/>
  <c r="H4438" i="4" s="1"/>
  <c r="G4438" i="4" s="1"/>
  <c r="Q4438" i="4"/>
  <c r="N4441" i="3" s="1"/>
  <c r="Q3898" i="4"/>
  <c r="N3901" i="3" s="1"/>
  <c r="P3898" i="4"/>
  <c r="H3898" i="4" s="1"/>
  <c r="G3898" i="4" s="1"/>
  <c r="Q3201" i="4"/>
  <c r="P3201" i="4"/>
  <c r="H3201" i="4" s="1"/>
  <c r="G3201" i="4" s="1"/>
  <c r="Q3060" i="4"/>
  <c r="N3063" i="3" s="1"/>
  <c r="P3060" i="4"/>
  <c r="H3060" i="4" s="1"/>
  <c r="G3060" i="4" s="1"/>
  <c r="Q6545" i="4"/>
  <c r="N6548" i="3" s="1"/>
  <c r="P6545" i="4"/>
  <c r="H6545" i="4" s="1"/>
  <c r="G6545" i="4" s="1"/>
  <c r="P5924" i="4"/>
  <c r="H5924" i="4" s="1"/>
  <c r="G5924" i="4" s="1"/>
  <c r="Q5924" i="4"/>
  <c r="Q8278" i="4"/>
  <c r="N8281" i="3" s="1"/>
  <c r="P8278" i="4"/>
  <c r="H8278" i="4" s="1"/>
  <c r="G8278" i="4" s="1"/>
  <c r="Q2116" i="4"/>
  <c r="N2119" i="3" s="1"/>
  <c r="P2116" i="4"/>
  <c r="H2116" i="4" s="1"/>
  <c r="G2116" i="4" s="1"/>
  <c r="Q3504" i="4"/>
  <c r="N3507" i="3" s="1"/>
  <c r="P3504" i="4"/>
  <c r="H3504" i="4" s="1"/>
  <c r="G3504" i="4" s="1"/>
  <c r="P7524" i="4"/>
  <c r="H7524" i="4" s="1"/>
  <c r="G7524" i="4" s="1"/>
  <c r="Q7524" i="4"/>
  <c r="N7527" i="3" s="1"/>
  <c r="P7635" i="4"/>
  <c r="H7635" i="4" s="1"/>
  <c r="G7635" i="4" s="1"/>
  <c r="Q7635" i="4"/>
  <c r="N7638" i="3" s="1"/>
  <c r="Q3369" i="4"/>
  <c r="N3372" i="3" s="1"/>
  <c r="P3369" i="4"/>
  <c r="H3369" i="4" s="1"/>
  <c r="G3369" i="4" s="1"/>
  <c r="Q445" i="4"/>
  <c r="N448" i="3" s="1"/>
  <c r="P445" i="4"/>
  <c r="H445" i="4" s="1"/>
  <c r="G445" i="4" s="1"/>
  <c r="Q1119" i="4"/>
  <c r="N1122" i="3" s="1"/>
  <c r="P1119" i="4"/>
  <c r="H1119" i="4" s="1"/>
  <c r="G1119" i="4" s="1"/>
  <c r="Q4213" i="4"/>
  <c r="N4216" i="3" s="1"/>
  <c r="P4213" i="4"/>
  <c r="H4213" i="4" s="1"/>
  <c r="G4213" i="4" s="1"/>
  <c r="Q6411" i="4"/>
  <c r="N6414" i="3" s="1"/>
  <c r="P6411" i="4"/>
  <c r="H6411" i="4" s="1"/>
  <c r="G6411" i="4" s="1"/>
  <c r="Q6165" i="4"/>
  <c r="N6168" i="3" s="1"/>
  <c r="P6165" i="4"/>
  <c r="H6165" i="4" s="1"/>
  <c r="G6165" i="4" s="1"/>
  <c r="Q1139" i="4"/>
  <c r="N1142" i="3" s="1"/>
  <c r="P1139" i="4"/>
  <c r="H1139" i="4" s="1"/>
  <c r="G1139" i="4" s="1"/>
  <c r="Q8437" i="4"/>
  <c r="N8440" i="3" s="1"/>
  <c r="P8437" i="4"/>
  <c r="H8437" i="4" s="1"/>
  <c r="G8437" i="4" s="1"/>
  <c r="Q7911" i="4"/>
  <c r="N7914" i="3" s="1"/>
  <c r="P7911" i="4"/>
  <c r="H7911" i="4" s="1"/>
  <c r="G7911" i="4" s="1"/>
  <c r="Q6158" i="4"/>
  <c r="N6161" i="3" s="1"/>
  <c r="P6158" i="4"/>
  <c r="H6158" i="4" s="1"/>
  <c r="G6158" i="4" s="1"/>
  <c r="Q4756" i="4"/>
  <c r="N4759" i="3" s="1"/>
  <c r="P4756" i="4"/>
  <c r="H4756" i="4" s="1"/>
  <c r="G4756" i="4" s="1"/>
  <c r="Q5935" i="4"/>
  <c r="N5938" i="3" s="1"/>
  <c r="P5935" i="4"/>
  <c r="H5935" i="4" s="1"/>
  <c r="G5935" i="4" s="1"/>
  <c r="Q5031" i="4"/>
  <c r="N5034" i="3" s="1"/>
  <c r="P5031" i="4"/>
  <c r="H5031" i="4" s="1"/>
  <c r="G5031" i="4" s="1"/>
  <c r="Q411" i="4"/>
  <c r="N414" i="3" s="1"/>
  <c r="P411" i="4"/>
  <c r="H411" i="4" s="1"/>
  <c r="G411" i="4" s="1"/>
  <c r="Q499" i="4"/>
  <c r="N502" i="3" s="1"/>
  <c r="P499" i="4"/>
  <c r="H499" i="4" s="1"/>
  <c r="G499" i="4" s="1"/>
  <c r="Q7987" i="4"/>
  <c r="N7990" i="3" s="1"/>
  <c r="P7987" i="4"/>
  <c r="H7987" i="4" s="1"/>
  <c r="G7987" i="4" s="1"/>
  <c r="Q8519" i="4"/>
  <c r="N8522" i="3" s="1"/>
  <c r="P8519" i="4"/>
  <c r="H8519" i="4" s="1"/>
  <c r="G8519" i="4" s="1"/>
  <c r="Q5912" i="4"/>
  <c r="N5915" i="3" s="1"/>
  <c r="P5912" i="4"/>
  <c r="H5912" i="4" s="1"/>
  <c r="G5912" i="4" s="1"/>
  <c r="P3812" i="4"/>
  <c r="H3812" i="4" s="1"/>
  <c r="G3812" i="4" s="1"/>
  <c r="Q3812" i="4"/>
  <c r="N3815" i="3" s="1"/>
  <c r="Q3296" i="4"/>
  <c r="N3299" i="3" s="1"/>
  <c r="P3296" i="4"/>
  <c r="H3296" i="4" s="1"/>
  <c r="G3296" i="4" s="1"/>
  <c r="Q3119" i="4"/>
  <c r="P3119" i="4"/>
  <c r="H3119" i="4" s="1"/>
  <c r="G3119" i="4" s="1"/>
  <c r="P3940" i="4"/>
  <c r="H3940" i="4" s="1"/>
  <c r="G3940" i="4" s="1"/>
  <c r="Q3940" i="4"/>
  <c r="N3943" i="3" s="1"/>
  <c r="Q2338" i="4"/>
  <c r="N2341" i="3" s="1"/>
  <c r="P2338" i="4"/>
  <c r="H2338" i="4" s="1"/>
  <c r="G2338" i="4" s="1"/>
  <c r="Q5966" i="4"/>
  <c r="N5969" i="3" s="1"/>
  <c r="P5966" i="4"/>
  <c r="H5966" i="4" s="1"/>
  <c r="G5966" i="4" s="1"/>
  <c r="Q1978" i="4"/>
  <c r="N1981" i="3" s="1"/>
  <c r="P1978" i="4"/>
  <c r="H1978" i="4" s="1"/>
  <c r="G1978" i="4" s="1"/>
  <c r="Q179" i="4"/>
  <c r="N182" i="3" s="1"/>
  <c r="P179" i="4"/>
  <c r="H179" i="4" s="1"/>
  <c r="G179" i="4" s="1"/>
  <c r="P7374" i="4"/>
  <c r="H7374" i="4" s="1"/>
  <c r="G7374" i="4" s="1"/>
  <c r="Q7374" i="4"/>
  <c r="N7377" i="3" s="1"/>
  <c r="P6916" i="4"/>
  <c r="H6916" i="4" s="1"/>
  <c r="G6916" i="4" s="1"/>
  <c r="Q6916" i="4"/>
  <c r="N6919" i="3" s="1"/>
  <c r="Q1107" i="4"/>
  <c r="N1110" i="3" s="1"/>
  <c r="P1107" i="4"/>
  <c r="H1107" i="4" s="1"/>
  <c r="G1107" i="4" s="1"/>
  <c r="Q8490" i="4"/>
  <c r="N8493" i="3" s="1"/>
  <c r="P8490" i="4"/>
  <c r="H8490" i="4" s="1"/>
  <c r="G8490" i="4" s="1"/>
  <c r="P7551" i="4"/>
  <c r="H7551" i="4" s="1"/>
  <c r="G7551" i="4" s="1"/>
  <c r="Q7551" i="4"/>
  <c r="N7554" i="3" s="1"/>
  <c r="Q5879" i="4"/>
  <c r="N5882" i="3" s="1"/>
  <c r="P5879" i="4"/>
  <c r="H5879" i="4" s="1"/>
  <c r="G5879" i="4" s="1"/>
  <c r="Q7566" i="4"/>
  <c r="N7569" i="3" s="1"/>
  <c r="P7566" i="4"/>
  <c r="H7566" i="4" s="1"/>
  <c r="G7566" i="4" s="1"/>
  <c r="P4847" i="4"/>
  <c r="H4847" i="4" s="1"/>
  <c r="G4847" i="4" s="1"/>
  <c r="Q4847" i="4"/>
  <c r="N4850" i="3" s="1"/>
  <c r="P3936" i="4"/>
  <c r="H3936" i="4" s="1"/>
  <c r="G3936" i="4" s="1"/>
  <c r="Q3936" i="4"/>
  <c r="N3939" i="3" s="1"/>
  <c r="P1180" i="4"/>
  <c r="H1180" i="4" s="1"/>
  <c r="G1180" i="4" s="1"/>
  <c r="Q1180" i="4"/>
  <c r="N1183" i="3" s="1"/>
  <c r="P4775" i="4"/>
  <c r="H4775" i="4" s="1"/>
  <c r="G4775" i="4" s="1"/>
  <c r="Q4775" i="4"/>
  <c r="N4778" i="3" s="1"/>
  <c r="Q7656" i="4"/>
  <c r="N7659" i="3" s="1"/>
  <c r="P7656" i="4"/>
  <c r="H7656" i="4" s="1"/>
  <c r="G7656" i="4" s="1"/>
  <c r="Q4936" i="4"/>
  <c r="N4939" i="3" s="1"/>
  <c r="P4936" i="4"/>
  <c r="H4936" i="4" s="1"/>
  <c r="G4936" i="4" s="1"/>
  <c r="Q5228" i="4"/>
  <c r="N5231" i="3" s="1"/>
  <c r="P5228" i="4"/>
  <c r="H5228" i="4" s="1"/>
  <c r="G5228" i="4" s="1"/>
  <c r="Q1560" i="4"/>
  <c r="P1560" i="4"/>
  <c r="H1560" i="4" s="1"/>
  <c r="G1560" i="4" s="1"/>
  <c r="Q1638" i="4"/>
  <c r="N1641" i="3" s="1"/>
  <c r="P1638" i="4"/>
  <c r="H1638" i="4" s="1"/>
  <c r="G1638" i="4" s="1"/>
  <c r="Q5550" i="4"/>
  <c r="N5553" i="3" s="1"/>
  <c r="P5550" i="4"/>
  <c r="H5550" i="4" s="1"/>
  <c r="G5550" i="4" s="1"/>
  <c r="Q6361" i="4"/>
  <c r="N6364" i="3" s="1"/>
  <c r="P6361" i="4"/>
  <c r="H6361" i="4" s="1"/>
  <c r="G6361" i="4" s="1"/>
  <c r="Q1261" i="4"/>
  <c r="N1264" i="3" s="1"/>
  <c r="P1261" i="4"/>
  <c r="H1261" i="4" s="1"/>
  <c r="G1261" i="4" s="1"/>
  <c r="P524" i="4"/>
  <c r="H524" i="4" s="1"/>
  <c r="G524" i="4" s="1"/>
  <c r="Q524" i="4"/>
  <c r="N527" i="3" s="1"/>
  <c r="P7109" i="4"/>
  <c r="H7109" i="4" s="1"/>
  <c r="G7109" i="4" s="1"/>
  <c r="Q7109" i="4"/>
  <c r="N7112" i="3" s="1"/>
  <c r="Q6333" i="4"/>
  <c r="N6336" i="3" s="1"/>
  <c r="P6333" i="4"/>
  <c r="H6333" i="4" s="1"/>
  <c r="G6333" i="4" s="1"/>
  <c r="Q6367" i="4"/>
  <c r="N6370" i="3" s="1"/>
  <c r="P6367" i="4"/>
  <c r="H6367" i="4" s="1"/>
  <c r="G6367" i="4" s="1"/>
  <c r="Q8682" i="4"/>
  <c r="N8685" i="3" s="1"/>
  <c r="P8682" i="4"/>
  <c r="H8682" i="4" s="1"/>
  <c r="G8682" i="4" s="1"/>
  <c r="P7930" i="4"/>
  <c r="H7930" i="4" s="1"/>
  <c r="G7930" i="4" s="1"/>
  <c r="Q7930" i="4"/>
  <c r="N7933" i="3" s="1"/>
  <c r="Q6959" i="4"/>
  <c r="N6962" i="3" s="1"/>
  <c r="P6959" i="4"/>
  <c r="H6959" i="4" s="1"/>
  <c r="G6959" i="4" s="1"/>
  <c r="Q5865" i="4"/>
  <c r="N5868" i="3" s="1"/>
  <c r="P5865" i="4"/>
  <c r="H5865" i="4" s="1"/>
  <c r="G5865" i="4" s="1"/>
  <c r="Q4656" i="4"/>
  <c r="N4659" i="3" s="1"/>
  <c r="P4656" i="4"/>
  <c r="H4656" i="4" s="1"/>
  <c r="G4656" i="4" s="1"/>
  <c r="Q5806" i="4"/>
  <c r="N5809" i="3" s="1"/>
  <c r="P5806" i="4"/>
  <c r="H5806" i="4" s="1"/>
  <c r="G5806" i="4" s="1"/>
  <c r="Q4709" i="4"/>
  <c r="N4712" i="3" s="1"/>
  <c r="P4709" i="4"/>
  <c r="H4709" i="4" s="1"/>
  <c r="G4709" i="4" s="1"/>
  <c r="P3744" i="4"/>
  <c r="H3744" i="4" s="1"/>
  <c r="G3744" i="4" s="1"/>
  <c r="Q3744" i="4"/>
  <c r="N3747" i="3" s="1"/>
  <c r="Q3059" i="4"/>
  <c r="N3062" i="3" s="1"/>
  <c r="P3059" i="4"/>
  <c r="H3059" i="4" s="1"/>
  <c r="G3059" i="4" s="1"/>
  <c r="Q843" i="4"/>
  <c r="N846" i="3" s="1"/>
  <c r="P843" i="4"/>
  <c r="H843" i="4" s="1"/>
  <c r="G843" i="4" s="1"/>
  <c r="P7274" i="4"/>
  <c r="H7274" i="4" s="1"/>
  <c r="G7274" i="4" s="1"/>
  <c r="Q7274" i="4"/>
  <c r="N7277" i="3" s="1"/>
  <c r="Q6668" i="4"/>
  <c r="N6671" i="3" s="1"/>
  <c r="P6668" i="4"/>
  <c r="H6668" i="4" s="1"/>
  <c r="G6668" i="4" s="1"/>
  <c r="P4755" i="4"/>
  <c r="H4755" i="4" s="1"/>
  <c r="G4755" i="4" s="1"/>
  <c r="Q4755" i="4"/>
  <c r="N4758" i="3" s="1"/>
  <c r="P4914" i="4"/>
  <c r="H4914" i="4" s="1"/>
  <c r="G4914" i="4" s="1"/>
  <c r="Q4914" i="4"/>
  <c r="N4917" i="3" s="1"/>
  <c r="Q3420" i="4"/>
  <c r="N3423" i="3" s="1"/>
  <c r="P3420" i="4"/>
  <c r="H3420" i="4" s="1"/>
  <c r="G3420" i="4" s="1"/>
  <c r="Q5569" i="4"/>
  <c r="N5572" i="3" s="1"/>
  <c r="P5569" i="4"/>
  <c r="H5569" i="4" s="1"/>
  <c r="G5569" i="4" s="1"/>
  <c r="Q6461" i="4"/>
  <c r="N6464" i="3" s="1"/>
  <c r="P6461" i="4"/>
  <c r="H6461" i="4" s="1"/>
  <c r="G6461" i="4" s="1"/>
  <c r="Q6890" i="4"/>
  <c r="N6893" i="3" s="1"/>
  <c r="P6890" i="4"/>
  <c r="H6890" i="4" s="1"/>
  <c r="G6890" i="4" s="1"/>
  <c r="P1396" i="4"/>
  <c r="H1396" i="4" s="1"/>
  <c r="G1396" i="4" s="1"/>
  <c r="Q1396" i="4"/>
  <c r="N1399" i="3" s="1"/>
  <c r="Q65" i="4"/>
  <c r="N68" i="3" s="1"/>
  <c r="P65" i="4"/>
  <c r="H65" i="4" s="1"/>
  <c r="G65" i="4" s="1"/>
  <c r="Q4564" i="4"/>
  <c r="N4567" i="3" s="1"/>
  <c r="P4564" i="4"/>
  <c r="H4564" i="4" s="1"/>
  <c r="G4564" i="4" s="1"/>
  <c r="Q5399" i="4"/>
  <c r="N5402" i="3" s="1"/>
  <c r="P5399" i="4"/>
  <c r="H5399" i="4" s="1"/>
  <c r="G5399" i="4" s="1"/>
  <c r="P4767" i="4"/>
  <c r="H4767" i="4" s="1"/>
  <c r="G4767" i="4" s="1"/>
  <c r="Q4767" i="4"/>
  <c r="N4770" i="3" s="1"/>
  <c r="Q3785" i="4"/>
  <c r="N3788" i="3" s="1"/>
  <c r="P3785" i="4"/>
  <c r="H3785" i="4" s="1"/>
  <c r="G3785" i="4" s="1"/>
  <c r="Q3475" i="4"/>
  <c r="N3478" i="3" s="1"/>
  <c r="P3475" i="4"/>
  <c r="H3475" i="4" s="1"/>
  <c r="G3475" i="4" s="1"/>
  <c r="Q259" i="4"/>
  <c r="N262" i="3" s="1"/>
  <c r="P259" i="4"/>
  <c r="H259" i="4" s="1"/>
  <c r="G259" i="4" s="1"/>
  <c r="P940" i="4"/>
  <c r="H940" i="4" s="1"/>
  <c r="G940" i="4" s="1"/>
  <c r="Q940" i="4"/>
  <c r="N943" i="3" s="1"/>
  <c r="P7303" i="4"/>
  <c r="H7303" i="4" s="1"/>
  <c r="G7303" i="4" s="1"/>
  <c r="Q7303" i="4"/>
  <c r="N7306" i="3" s="1"/>
  <c r="P4131" i="4"/>
  <c r="H4131" i="4" s="1"/>
  <c r="G4131" i="4" s="1"/>
  <c r="Q4131" i="4"/>
  <c r="N4134" i="3" s="1"/>
  <c r="P7628" i="4"/>
  <c r="H7628" i="4" s="1"/>
  <c r="G7628" i="4" s="1"/>
  <c r="Q7628" i="4"/>
  <c r="N7631" i="3" s="1"/>
  <c r="P3583" i="4"/>
  <c r="H3583" i="4" s="1"/>
  <c r="G3583" i="4" s="1"/>
  <c r="Q3583" i="4"/>
  <c r="N3586" i="3" s="1"/>
  <c r="Q6005" i="4"/>
  <c r="N6008" i="3" s="1"/>
  <c r="P6005" i="4"/>
  <c r="H6005" i="4" s="1"/>
  <c r="G6005" i="4" s="1"/>
  <c r="Q7265" i="4"/>
  <c r="N7268" i="3" s="1"/>
  <c r="P7265" i="4"/>
  <c r="H7265" i="4" s="1"/>
  <c r="G7265" i="4" s="1"/>
  <c r="Q4885" i="4"/>
  <c r="N4888" i="3" s="1"/>
  <c r="P4885" i="4"/>
  <c r="H4885" i="4" s="1"/>
  <c r="G4885" i="4" s="1"/>
  <c r="Q2416" i="4"/>
  <c r="N2419" i="3" s="1"/>
  <c r="P2416" i="4"/>
  <c r="H2416" i="4" s="1"/>
  <c r="G2416" i="4" s="1"/>
  <c r="Q793" i="4"/>
  <c r="N796" i="3" s="1"/>
  <c r="P793" i="4"/>
  <c r="H793" i="4" s="1"/>
  <c r="G793" i="4" s="1"/>
  <c r="Q3506" i="4"/>
  <c r="N3509" i="3" s="1"/>
  <c r="P3506" i="4"/>
  <c r="H3506" i="4" s="1"/>
  <c r="G3506" i="4" s="1"/>
  <c r="Q1900" i="4"/>
  <c r="P1900" i="4"/>
  <c r="H1900" i="4" s="1"/>
  <c r="G1900" i="4" s="1"/>
  <c r="Q7568" i="4"/>
  <c r="N7571" i="3" s="1"/>
  <c r="P7568" i="4"/>
  <c r="H7568" i="4" s="1"/>
  <c r="G7568" i="4" s="1"/>
  <c r="Q1488" i="4"/>
  <c r="N1491" i="3" s="1"/>
  <c r="P1488" i="4"/>
  <c r="H1488" i="4" s="1"/>
  <c r="G1488" i="4" s="1"/>
  <c r="Q7994" i="4"/>
  <c r="N7997" i="3" s="1"/>
  <c r="P7994" i="4"/>
  <c r="H7994" i="4" s="1"/>
  <c r="G7994" i="4" s="1"/>
  <c r="Q1932" i="4"/>
  <c r="N1935" i="3" s="1"/>
  <c r="P1932" i="4"/>
  <c r="H1932" i="4" s="1"/>
  <c r="G1932" i="4" s="1"/>
  <c r="P3771" i="4"/>
  <c r="H3771" i="4" s="1"/>
  <c r="G3771" i="4" s="1"/>
  <c r="Q3771" i="4"/>
  <c r="N3774" i="3" s="1"/>
  <c r="Q7162" i="4"/>
  <c r="N7165" i="3" s="1"/>
  <c r="P7162" i="4"/>
  <c r="H7162" i="4" s="1"/>
  <c r="G7162" i="4" s="1"/>
  <c r="P6028" i="4"/>
  <c r="H6028" i="4" s="1"/>
  <c r="G6028" i="4" s="1"/>
  <c r="Q6028" i="4"/>
  <c r="N6031" i="3" s="1"/>
  <c r="Q1882" i="4"/>
  <c r="N1885" i="3" s="1"/>
  <c r="P1882" i="4"/>
  <c r="H1882" i="4" s="1"/>
  <c r="G1882" i="4" s="1"/>
  <c r="Q1217" i="4"/>
  <c r="N1220" i="3" s="1"/>
  <c r="P1217" i="4"/>
  <c r="H1217" i="4" s="1"/>
  <c r="G1217" i="4" s="1"/>
  <c r="Q2488" i="4"/>
  <c r="N2491" i="3" s="1"/>
  <c r="P2488" i="4"/>
  <c r="H2488" i="4" s="1"/>
  <c r="G2488" i="4" s="1"/>
  <c r="Q5603" i="4"/>
  <c r="N5606" i="3" s="1"/>
  <c r="P5603" i="4"/>
  <c r="H5603" i="4" s="1"/>
  <c r="G5603" i="4" s="1"/>
  <c r="Q3921" i="4"/>
  <c r="N3924" i="3" s="1"/>
  <c r="P3921" i="4"/>
  <c r="H3921" i="4" s="1"/>
  <c r="G3921" i="4" s="1"/>
  <c r="Q3897" i="4"/>
  <c r="N3900" i="3" s="1"/>
  <c r="P3897" i="4"/>
  <c r="H3897" i="4" s="1"/>
  <c r="G3897" i="4" s="1"/>
  <c r="Q3399" i="4"/>
  <c r="N3402" i="3" s="1"/>
  <c r="P3399" i="4"/>
  <c r="H3399" i="4" s="1"/>
  <c r="G3399" i="4" s="1"/>
  <c r="Q835" i="4"/>
  <c r="N838" i="3" s="1"/>
  <c r="P835" i="4"/>
  <c r="H835" i="4" s="1"/>
  <c r="G835" i="4" s="1"/>
  <c r="Q723" i="4"/>
  <c r="P723" i="4"/>
  <c r="H723" i="4" s="1"/>
  <c r="G723" i="4" s="1"/>
  <c r="P7259" i="4"/>
  <c r="H7259" i="4" s="1"/>
  <c r="G7259" i="4" s="1"/>
  <c r="Q7259" i="4"/>
  <c r="N7262" i="3" s="1"/>
  <c r="P4123" i="4"/>
  <c r="H4123" i="4" s="1"/>
  <c r="G4123" i="4" s="1"/>
  <c r="Q4123" i="4"/>
  <c r="N4126" i="3" s="1"/>
  <c r="P7379" i="4"/>
  <c r="H7379" i="4" s="1"/>
  <c r="G7379" i="4" s="1"/>
  <c r="Q7379" i="4"/>
  <c r="N7382" i="3" s="1"/>
  <c r="P3575" i="4"/>
  <c r="H3575" i="4" s="1"/>
  <c r="G3575" i="4" s="1"/>
  <c r="Q3575" i="4"/>
  <c r="N3578" i="3" s="1"/>
  <c r="Q6101" i="4"/>
  <c r="N6104" i="3" s="1"/>
  <c r="P6101" i="4"/>
  <c r="H6101" i="4" s="1"/>
  <c r="G6101" i="4" s="1"/>
  <c r="P7223" i="4"/>
  <c r="H7223" i="4" s="1"/>
  <c r="G7223" i="4" s="1"/>
  <c r="Q7223" i="4"/>
  <c r="N7226" i="3" s="1"/>
  <c r="Q8158" i="4"/>
  <c r="N8161" i="3" s="1"/>
  <c r="P8158" i="4"/>
  <c r="H8158" i="4" s="1"/>
  <c r="G8158" i="4" s="1"/>
  <c r="Q7558" i="4"/>
  <c r="N7561" i="3" s="1"/>
  <c r="P7558" i="4"/>
  <c r="H7558" i="4" s="1"/>
  <c r="G7558" i="4" s="1"/>
  <c r="Q5360" i="4"/>
  <c r="N5363" i="3" s="1"/>
  <c r="P5360" i="4"/>
  <c r="H5360" i="4" s="1"/>
  <c r="G5360" i="4" s="1"/>
  <c r="Q3322" i="4"/>
  <c r="N3325" i="3" s="1"/>
  <c r="P3322" i="4"/>
  <c r="H3322" i="4" s="1"/>
  <c r="G3322" i="4" s="1"/>
  <c r="P3731" i="4"/>
  <c r="H3731" i="4" s="1"/>
  <c r="G3731" i="4" s="1"/>
  <c r="Q3731" i="4"/>
  <c r="N3734" i="3" s="1"/>
  <c r="Q6137" i="4"/>
  <c r="N6140" i="3" s="1"/>
  <c r="P6137" i="4"/>
  <c r="H6137" i="4" s="1"/>
  <c r="G6137" i="4" s="1"/>
  <c r="Q533" i="4"/>
  <c r="N536" i="3" s="1"/>
  <c r="P533" i="4"/>
  <c r="H533" i="4" s="1"/>
  <c r="G533" i="4" s="1"/>
  <c r="Q663" i="4"/>
  <c r="N666" i="3" s="1"/>
  <c r="P663" i="4"/>
  <c r="H663" i="4" s="1"/>
  <c r="G663" i="4" s="1"/>
  <c r="Q2222" i="4"/>
  <c r="N2225" i="3" s="1"/>
  <c r="P2222" i="4"/>
  <c r="H2222" i="4" s="1"/>
  <c r="G2222" i="4" s="1"/>
  <c r="Q5486" i="4"/>
  <c r="N5489" i="3" s="1"/>
  <c r="P5486" i="4"/>
  <c r="H5486" i="4" s="1"/>
  <c r="G5486" i="4" s="1"/>
  <c r="Q8668" i="4"/>
  <c r="N8671" i="3" s="1"/>
  <c r="P8668" i="4"/>
  <c r="H8668" i="4" s="1"/>
  <c r="G8668" i="4" s="1"/>
  <c r="Q6535" i="4"/>
  <c r="N6538" i="3" s="1"/>
  <c r="P6535" i="4"/>
  <c r="H6535" i="4" s="1"/>
  <c r="G6535" i="4" s="1"/>
  <c r="Q7101" i="4"/>
  <c r="N7104" i="3" s="1"/>
  <c r="P7101" i="4"/>
  <c r="H7101" i="4" s="1"/>
  <c r="G7101" i="4" s="1"/>
  <c r="Q1482" i="4"/>
  <c r="P1482" i="4"/>
  <c r="H1482" i="4" s="1"/>
  <c r="G1482" i="4" s="1"/>
  <c r="Q889" i="4"/>
  <c r="N892" i="3" s="1"/>
  <c r="P889" i="4"/>
  <c r="H889" i="4" s="1"/>
  <c r="G889" i="4" s="1"/>
  <c r="Q5207" i="4"/>
  <c r="N5210" i="3" s="1"/>
  <c r="P5207" i="4"/>
  <c r="H5207" i="4" s="1"/>
  <c r="G5207" i="4" s="1"/>
  <c r="Q4206" i="4"/>
  <c r="N4209" i="3" s="1"/>
  <c r="P4206" i="4"/>
  <c r="H4206" i="4" s="1"/>
  <c r="G4206" i="4" s="1"/>
  <c r="Q3483" i="4"/>
  <c r="N3486" i="3" s="1"/>
  <c r="P3483" i="4"/>
  <c r="H3483" i="4" s="1"/>
  <c r="G3483" i="4" s="1"/>
  <c r="Q3234" i="4"/>
  <c r="N3237" i="3" s="1"/>
  <c r="P3234" i="4"/>
  <c r="H3234" i="4" s="1"/>
  <c r="G3234" i="4" s="1"/>
  <c r="P3600" i="4"/>
  <c r="H3600" i="4" s="1"/>
  <c r="G3600" i="4" s="1"/>
  <c r="Q3600" i="4"/>
  <c r="N3603" i="3" s="1"/>
  <c r="P444" i="4"/>
  <c r="H444" i="4" s="1"/>
  <c r="G444" i="4" s="1"/>
  <c r="Q444" i="4"/>
  <c r="N447" i="3" s="1"/>
  <c r="Q6517" i="4"/>
  <c r="N6520" i="3" s="1"/>
  <c r="P6517" i="4"/>
  <c r="H6517" i="4" s="1"/>
  <c r="G6517" i="4" s="1"/>
  <c r="Q4169" i="4"/>
  <c r="N4172" i="3" s="1"/>
  <c r="P4169" i="4"/>
  <c r="H4169" i="4" s="1"/>
  <c r="G4169" i="4" s="1"/>
  <c r="P6944" i="4"/>
  <c r="H6944" i="4" s="1"/>
  <c r="G6944" i="4" s="1"/>
  <c r="Q6944" i="4"/>
  <c r="N6947" i="3" s="1"/>
  <c r="P3521" i="4"/>
  <c r="H3521" i="4" s="1"/>
  <c r="G3521" i="4" s="1"/>
  <c r="Q3521" i="4"/>
  <c r="N3524" i="3" s="1"/>
  <c r="Q5439" i="4"/>
  <c r="N5442" i="3" s="1"/>
  <c r="P5439" i="4"/>
  <c r="H5439" i="4" s="1"/>
  <c r="G5439" i="4" s="1"/>
  <c r="Q6429" i="4"/>
  <c r="N6432" i="3" s="1"/>
  <c r="P6429" i="4"/>
  <c r="H6429" i="4" s="1"/>
  <c r="G6429" i="4" s="1"/>
  <c r="Q6046" i="4"/>
  <c r="N6049" i="3" s="1"/>
  <c r="P6046" i="4"/>
  <c r="H6046" i="4" s="1"/>
  <c r="G6046" i="4" s="1"/>
  <c r="Q7530" i="4"/>
  <c r="N7533" i="3" s="1"/>
  <c r="P7530" i="4"/>
  <c r="H7530" i="4" s="1"/>
  <c r="G7530" i="4" s="1"/>
  <c r="Q3973" i="4"/>
  <c r="P3973" i="4"/>
  <c r="H3973" i="4" s="1"/>
  <c r="G3973" i="4" s="1"/>
  <c r="Q2750" i="4"/>
  <c r="N2753" i="3" s="1"/>
  <c r="P2750" i="4"/>
  <c r="H2750" i="4" s="1"/>
  <c r="G2750" i="4" s="1"/>
  <c r="Q585" i="4"/>
  <c r="N588" i="3" s="1"/>
  <c r="P585" i="4"/>
  <c r="H585" i="4" s="1"/>
  <c r="G585" i="4" s="1"/>
  <c r="Q2364" i="4"/>
  <c r="N2367" i="3" s="1"/>
  <c r="P2364" i="4"/>
  <c r="H2364" i="4" s="1"/>
  <c r="G2364" i="4" s="1"/>
  <c r="Q1868" i="4"/>
  <c r="N1871" i="3" s="1"/>
  <c r="P1868" i="4"/>
  <c r="H1868" i="4" s="1"/>
  <c r="G1868" i="4" s="1"/>
  <c r="Q2532" i="4"/>
  <c r="N2535" i="3" s="1"/>
  <c r="P2532" i="4"/>
  <c r="H2532" i="4" s="1"/>
  <c r="G2532" i="4" s="1"/>
  <c r="P7060" i="4"/>
  <c r="H7060" i="4" s="1"/>
  <c r="G7060" i="4" s="1"/>
  <c r="Q7060" i="4"/>
  <c r="N7063" i="3" s="1"/>
  <c r="Q1598" i="4"/>
  <c r="N1601" i="3" s="1"/>
  <c r="P1598" i="4"/>
  <c r="H1598" i="4" s="1"/>
  <c r="G1598" i="4" s="1"/>
  <c r="Q2888" i="4"/>
  <c r="N2891" i="3" s="1"/>
  <c r="P2888" i="4"/>
  <c r="H2888" i="4" s="1"/>
  <c r="G2888" i="4" s="1"/>
  <c r="Q2034" i="4"/>
  <c r="N2037" i="3" s="1"/>
  <c r="P2034" i="4"/>
  <c r="H2034" i="4" s="1"/>
  <c r="G2034" i="4" s="1"/>
  <c r="Q2926" i="4"/>
  <c r="N2929" i="3" s="1"/>
  <c r="P2926" i="4"/>
  <c r="H2926" i="4" s="1"/>
  <c r="G2926" i="4" s="1"/>
  <c r="Q919" i="4"/>
  <c r="N922" i="3" s="1"/>
  <c r="P919" i="4"/>
  <c r="H919" i="4" s="1"/>
  <c r="G919" i="4" s="1"/>
  <c r="P5570" i="4"/>
  <c r="H5570" i="4" s="1"/>
  <c r="G5570" i="4" s="1"/>
  <c r="Q5570" i="4"/>
  <c r="N5573" i="3" s="1"/>
  <c r="Q4042" i="4"/>
  <c r="N4045" i="3" s="1"/>
  <c r="P4042" i="4"/>
  <c r="H4042" i="4" s="1"/>
  <c r="G4042" i="4" s="1"/>
  <c r="P3639" i="4"/>
  <c r="H3639" i="4" s="1"/>
  <c r="G3639" i="4" s="1"/>
  <c r="Q3639" i="4"/>
  <c r="N3642" i="3" s="1"/>
  <c r="Q3451" i="4"/>
  <c r="N3454" i="3" s="1"/>
  <c r="P3451" i="4"/>
  <c r="H3451" i="4" s="1"/>
  <c r="G3451" i="4" s="1"/>
  <c r="Q1154" i="4"/>
  <c r="N1157" i="3" s="1"/>
  <c r="P1154" i="4"/>
  <c r="H1154" i="4" s="1"/>
  <c r="G1154" i="4" s="1"/>
  <c r="Q3058" i="4"/>
  <c r="N3061" i="3" s="1"/>
  <c r="P3058" i="4"/>
  <c r="H3058" i="4" s="1"/>
  <c r="G3058" i="4" s="1"/>
  <c r="P7727" i="4"/>
  <c r="H7727" i="4" s="1"/>
  <c r="G7727" i="4" s="1"/>
  <c r="Q7727" i="4"/>
  <c r="N7730" i="3" s="1"/>
  <c r="P4151" i="4"/>
  <c r="H4151" i="4" s="1"/>
  <c r="G4151" i="4" s="1"/>
  <c r="Q4151" i="4"/>
  <c r="N4154" i="3" s="1"/>
  <c r="Q6800" i="4"/>
  <c r="N6803" i="3" s="1"/>
  <c r="P6800" i="4"/>
  <c r="H6800" i="4" s="1"/>
  <c r="G6800" i="4" s="1"/>
  <c r="P3939" i="4"/>
  <c r="H3939" i="4" s="1"/>
  <c r="G3939" i="4" s="1"/>
  <c r="Q3939" i="4"/>
  <c r="N3942" i="3" s="1"/>
  <c r="Q6369" i="4"/>
  <c r="N6372" i="3" s="1"/>
  <c r="P6369" i="4"/>
  <c r="H6369" i="4" s="1"/>
  <c r="G6369" i="4" s="1"/>
  <c r="Q7376" i="4"/>
  <c r="N7379" i="3" s="1"/>
  <c r="P7376" i="4"/>
  <c r="H7376" i="4" s="1"/>
  <c r="G7376" i="4" s="1"/>
  <c r="Q8102" i="4"/>
  <c r="N8105" i="3" s="1"/>
  <c r="P8102" i="4"/>
  <c r="H8102" i="4" s="1"/>
  <c r="G8102" i="4" s="1"/>
  <c r="Q717" i="4"/>
  <c r="N720" i="3" s="1"/>
  <c r="P717" i="4"/>
  <c r="H717" i="4" s="1"/>
  <c r="G717" i="4" s="1"/>
  <c r="Q6812" i="4"/>
  <c r="N6815" i="3" s="1"/>
  <c r="P6812" i="4"/>
  <c r="H6812" i="4" s="1"/>
  <c r="G6812" i="4" s="1"/>
  <c r="Q3446" i="4"/>
  <c r="N3449" i="3" s="1"/>
  <c r="P3446" i="4"/>
  <c r="H3446" i="4" s="1"/>
  <c r="G3446" i="4" s="1"/>
  <c r="P1388" i="4"/>
  <c r="H1388" i="4" s="1"/>
  <c r="G1388" i="4" s="1"/>
  <c r="Q1388" i="4"/>
  <c r="N1391" i="3" s="1"/>
  <c r="Q6621" i="4"/>
  <c r="N6624" i="3" s="1"/>
  <c r="P6621" i="4"/>
  <c r="H6621" i="4" s="1"/>
  <c r="G6621" i="4" s="1"/>
  <c r="Q687" i="4"/>
  <c r="N690" i="3" s="1"/>
  <c r="P687" i="4"/>
  <c r="H687" i="4" s="1"/>
  <c r="G687" i="4" s="1"/>
  <c r="P6569" i="4"/>
  <c r="H6569" i="4" s="1"/>
  <c r="G6569" i="4" s="1"/>
  <c r="Q6569" i="4"/>
  <c r="N6572" i="3" s="1"/>
  <c r="Q503" i="4"/>
  <c r="N506" i="3" s="1"/>
  <c r="P503" i="4"/>
  <c r="H503" i="4" s="1"/>
  <c r="G503" i="4" s="1"/>
  <c r="Q3821" i="4"/>
  <c r="N3824" i="3" s="1"/>
  <c r="P3821" i="4"/>
  <c r="H3821" i="4" s="1"/>
  <c r="G3821" i="4" s="1"/>
  <c r="Q7797" i="4"/>
  <c r="N7800" i="3" s="1"/>
  <c r="P7797" i="4"/>
  <c r="H7797" i="4" s="1"/>
  <c r="G7797" i="4" s="1"/>
  <c r="Q2918" i="4"/>
  <c r="N2921" i="3" s="1"/>
  <c r="P2918" i="4"/>
  <c r="H2918" i="4" s="1"/>
  <c r="G2918" i="4" s="1"/>
  <c r="Q2064" i="4"/>
  <c r="N2067" i="3" s="1"/>
  <c r="P2064" i="4"/>
  <c r="H2064" i="4" s="1"/>
  <c r="G2064" i="4" s="1"/>
  <c r="Q1237" i="4"/>
  <c r="N1240" i="3" s="1"/>
  <c r="P1237" i="4"/>
  <c r="H1237" i="4" s="1"/>
  <c r="G1237" i="4" s="1"/>
  <c r="P7643" i="4"/>
  <c r="H7643" i="4" s="1"/>
  <c r="G7643" i="4" s="1"/>
  <c r="Q7643" i="4"/>
  <c r="N7646" i="3" s="1"/>
  <c r="P1565" i="4"/>
  <c r="H1565" i="4" s="1"/>
  <c r="G1565" i="4" s="1"/>
  <c r="Q1565" i="4"/>
  <c r="N1568" i="3" s="1"/>
  <c r="Q3017" i="4"/>
  <c r="N3020" i="3" s="1"/>
  <c r="P3017" i="4"/>
  <c r="H3017" i="4" s="1"/>
  <c r="G3017" i="4" s="1"/>
  <c r="Q1453" i="4"/>
  <c r="N1456" i="3" s="1"/>
  <c r="P1453" i="4"/>
  <c r="H1453" i="4" s="1"/>
  <c r="G1453" i="4" s="1"/>
  <c r="Q2979" i="4"/>
  <c r="N2982" i="3" s="1"/>
  <c r="P2979" i="4"/>
  <c r="H2979" i="4" s="1"/>
  <c r="G2979" i="4" s="1"/>
  <c r="Q352" i="4"/>
  <c r="N355" i="3" s="1"/>
  <c r="P352" i="4"/>
  <c r="H352" i="4" s="1"/>
  <c r="G352" i="4" s="1"/>
  <c r="Q520" i="4"/>
  <c r="N523" i="3" s="1"/>
  <c r="P520" i="4"/>
  <c r="H520" i="4" s="1"/>
  <c r="G520" i="4" s="1"/>
  <c r="Q458" i="4"/>
  <c r="N461" i="3" s="1"/>
  <c r="P458" i="4"/>
  <c r="H458" i="4" s="1"/>
  <c r="G458" i="4" s="1"/>
  <c r="Q8709" i="4"/>
  <c r="N8712" i="3" s="1"/>
  <c r="P8709" i="4"/>
  <c r="H8709" i="4" s="1"/>
  <c r="G8709" i="4" s="1"/>
  <c r="P2221" i="4"/>
  <c r="H2221" i="4" s="1"/>
  <c r="G2221" i="4" s="1"/>
  <c r="Q2221" i="4"/>
  <c r="N2224" i="3" s="1"/>
  <c r="Q5941" i="4"/>
  <c r="N5944" i="3" s="1"/>
  <c r="P5941" i="4"/>
  <c r="H5941" i="4" s="1"/>
  <c r="G5941" i="4" s="1"/>
  <c r="Q1827" i="4"/>
  <c r="P1827" i="4"/>
  <c r="H1827" i="4" s="1"/>
  <c r="G1827" i="4" s="1"/>
  <c r="P2961" i="4"/>
  <c r="H2961" i="4" s="1"/>
  <c r="G2961" i="4" s="1"/>
  <c r="Q2961" i="4"/>
  <c r="N2964" i="3" s="1"/>
  <c r="Q2367" i="4"/>
  <c r="N2370" i="3" s="1"/>
  <c r="P2367" i="4"/>
  <c r="H2367" i="4" s="1"/>
  <c r="G2367" i="4" s="1"/>
  <c r="P1677" i="4"/>
  <c r="H1677" i="4" s="1"/>
  <c r="G1677" i="4" s="1"/>
  <c r="Q1677" i="4"/>
  <c r="N1680" i="3" s="1"/>
  <c r="P3037" i="4"/>
  <c r="H3037" i="4" s="1"/>
  <c r="G3037" i="4" s="1"/>
  <c r="Q3037" i="4"/>
  <c r="N3040" i="3" s="1"/>
  <c r="P8753" i="4"/>
  <c r="H8753" i="4" s="1"/>
  <c r="G8753" i="4" s="1"/>
  <c r="Q8753" i="4"/>
  <c r="N8756" i="3" s="1"/>
  <c r="P2261" i="4"/>
  <c r="H2261" i="4" s="1"/>
  <c r="G2261" i="4" s="1"/>
  <c r="Q2261" i="4"/>
  <c r="N2264" i="3" s="1"/>
  <c r="Q6608" i="4"/>
  <c r="N6611" i="3" s="1"/>
  <c r="P6608" i="4"/>
  <c r="H6608" i="4" s="1"/>
  <c r="G6608" i="4" s="1"/>
  <c r="Q1325" i="4"/>
  <c r="N1328" i="3" s="1"/>
  <c r="P1325" i="4"/>
  <c r="H1325" i="4" s="1"/>
  <c r="G1325" i="4" s="1"/>
  <c r="Q2897" i="4"/>
  <c r="N2900" i="3" s="1"/>
  <c r="P2897" i="4"/>
  <c r="H2897" i="4" s="1"/>
  <c r="G2897" i="4" s="1"/>
  <c r="Q710" i="4"/>
  <c r="N713" i="3" s="1"/>
  <c r="P710" i="4"/>
  <c r="H710" i="4" s="1"/>
  <c r="G710" i="4" s="1"/>
  <c r="Q1535" i="4"/>
  <c r="N1538" i="3" s="1"/>
  <c r="P1535" i="4"/>
  <c r="H1535" i="4" s="1"/>
  <c r="G1535" i="4" s="1"/>
  <c r="Q1923" i="4"/>
  <c r="N1926" i="3" s="1"/>
  <c r="P1923" i="4"/>
  <c r="H1923" i="4" s="1"/>
  <c r="G1923" i="4" s="1"/>
  <c r="P2205" i="4"/>
  <c r="H2205" i="4" s="1"/>
  <c r="G2205" i="4" s="1"/>
  <c r="Q2205" i="4"/>
  <c r="N2208" i="3" s="1"/>
  <c r="Q2571" i="4"/>
  <c r="N2574" i="3" s="1"/>
  <c r="P2571" i="4"/>
  <c r="H2571" i="4" s="1"/>
  <c r="G2571" i="4" s="1"/>
  <c r="Q3084" i="4"/>
  <c r="N3087" i="3" s="1"/>
  <c r="P3084" i="4"/>
  <c r="H3084" i="4" s="1"/>
  <c r="G3084" i="4" s="1"/>
  <c r="Q5025" i="4"/>
  <c r="N5028" i="3" s="1"/>
  <c r="P5025" i="4"/>
  <c r="H5025" i="4" s="1"/>
  <c r="G5025" i="4" s="1"/>
  <c r="P6412" i="4"/>
  <c r="H6412" i="4" s="1"/>
  <c r="G6412" i="4" s="1"/>
  <c r="Q6412" i="4"/>
  <c r="N6415" i="3" s="1"/>
  <c r="Q8073" i="4"/>
  <c r="N8076" i="3" s="1"/>
  <c r="P8073" i="4"/>
  <c r="H8073" i="4" s="1"/>
  <c r="G8073" i="4" s="1"/>
  <c r="Q162" i="4"/>
  <c r="N165" i="3" s="1"/>
  <c r="P162" i="4"/>
  <c r="H162" i="4" s="1"/>
  <c r="G162" i="4" s="1"/>
  <c r="Q752" i="4"/>
  <c r="N755" i="3" s="1"/>
  <c r="P752" i="4"/>
  <c r="H752" i="4" s="1"/>
  <c r="G752" i="4" s="1"/>
  <c r="Q1579" i="4"/>
  <c r="N1582" i="3" s="1"/>
  <c r="P1579" i="4"/>
  <c r="H1579" i="4" s="1"/>
  <c r="G1579" i="4" s="1"/>
  <c r="Q1969" i="4"/>
  <c r="N1972" i="3" s="1"/>
  <c r="P1969" i="4"/>
  <c r="H1969" i="4" s="1"/>
  <c r="G1969" i="4" s="1"/>
  <c r="P2397" i="4"/>
  <c r="H2397" i="4" s="1"/>
  <c r="G2397" i="4" s="1"/>
  <c r="Q2397" i="4"/>
  <c r="N2400" i="3" s="1"/>
  <c r="P2781" i="4"/>
  <c r="H2781" i="4" s="1"/>
  <c r="G2781" i="4" s="1"/>
  <c r="Q2781" i="4"/>
  <c r="N2784" i="3" s="1"/>
  <c r="Q3132" i="4"/>
  <c r="N3135" i="3" s="1"/>
  <c r="P3132" i="4"/>
  <c r="H3132" i="4" s="1"/>
  <c r="G3132" i="4" s="1"/>
  <c r="Q5221" i="4"/>
  <c r="N5224" i="3" s="1"/>
  <c r="P5221" i="4"/>
  <c r="H5221" i="4" s="1"/>
  <c r="G5221" i="4" s="1"/>
  <c r="P6650" i="4"/>
  <c r="H6650" i="4" s="1"/>
  <c r="G6650" i="4" s="1"/>
  <c r="Q6650" i="4"/>
  <c r="Q8064" i="4"/>
  <c r="N8067" i="3" s="1"/>
  <c r="P8064" i="4"/>
  <c r="H8064" i="4" s="1"/>
  <c r="G8064" i="4" s="1"/>
  <c r="Q698" i="4"/>
  <c r="N701" i="3" s="1"/>
  <c r="P698" i="4"/>
  <c r="H698" i="4" s="1"/>
  <c r="G698" i="4" s="1"/>
  <c r="P2077" i="4"/>
  <c r="H2077" i="4" s="1"/>
  <c r="G2077" i="4" s="1"/>
  <c r="Q2077" i="4"/>
  <c r="N2080" i="3" s="1"/>
  <c r="P3620" i="4"/>
  <c r="H3620" i="4" s="1"/>
  <c r="G3620" i="4" s="1"/>
  <c r="Q3620" i="4"/>
  <c r="N3623" i="3" s="1"/>
  <c r="Q8338" i="4"/>
  <c r="N8341" i="3" s="1"/>
  <c r="P8338" i="4"/>
  <c r="H8338" i="4" s="1"/>
  <c r="G8338" i="4" s="1"/>
  <c r="Q482" i="4"/>
  <c r="N485" i="3" s="1"/>
  <c r="P482" i="4"/>
  <c r="H482" i="4" s="1"/>
  <c r="G482" i="4" s="1"/>
  <c r="Q1363" i="4"/>
  <c r="N1366" i="3" s="1"/>
  <c r="P1363" i="4"/>
  <c r="H1363" i="4" s="1"/>
  <c r="G1363" i="4" s="1"/>
  <c r="Q1729" i="4"/>
  <c r="N1732" i="3" s="1"/>
  <c r="P1729" i="4"/>
  <c r="H1729" i="4" s="1"/>
  <c r="G1729" i="4" s="1"/>
  <c r="Q2079" i="4"/>
  <c r="N2082" i="3" s="1"/>
  <c r="P2079" i="4"/>
  <c r="H2079" i="4" s="1"/>
  <c r="G2079" i="4" s="1"/>
  <c r="P2405" i="4"/>
  <c r="H2405" i="4" s="1"/>
  <c r="G2405" i="4" s="1"/>
  <c r="Q2405" i="4"/>
  <c r="N2408" i="3" s="1"/>
  <c r="P2917" i="4"/>
  <c r="H2917" i="4" s="1"/>
  <c r="G2917" i="4" s="1"/>
  <c r="Q2917" i="4"/>
  <c r="N2920" i="3" s="1"/>
  <c r="P3992" i="4"/>
  <c r="H3992" i="4" s="1"/>
  <c r="G3992" i="4" s="1"/>
  <c r="Q3992" i="4"/>
  <c r="N3995" i="3" s="1"/>
  <c r="Q5891" i="4"/>
  <c r="N5894" i="3" s="1"/>
  <c r="P5891" i="4"/>
  <c r="H5891" i="4" s="1"/>
  <c r="G5891" i="4" s="1"/>
  <c r="Q7540" i="4"/>
  <c r="N7543" i="3" s="1"/>
  <c r="P7540" i="4"/>
  <c r="H7540" i="4" s="1"/>
  <c r="G7540" i="4" s="1"/>
  <c r="Q150" i="4"/>
  <c r="N153" i="3" s="1"/>
  <c r="P150" i="4"/>
  <c r="H150" i="4" s="1"/>
  <c r="G150" i="4" s="1"/>
  <c r="P1965" i="4"/>
  <c r="H1965" i="4" s="1"/>
  <c r="G1965" i="4" s="1"/>
  <c r="Q1965" i="4"/>
  <c r="N1968" i="3" s="1"/>
  <c r="P3093" i="4"/>
  <c r="H3093" i="4" s="1"/>
  <c r="G3093" i="4" s="1"/>
  <c r="Q3093" i="4"/>
  <c r="N3096" i="3" s="1"/>
  <c r="Q646" i="4"/>
  <c r="N649" i="3" s="1"/>
  <c r="P646" i="4"/>
  <c r="H646" i="4" s="1"/>
  <c r="G646" i="4" s="1"/>
  <c r="Q1483" i="4"/>
  <c r="N1486" i="3" s="1"/>
  <c r="P1483" i="4"/>
  <c r="H1483" i="4" s="1"/>
  <c r="G1483" i="4" s="1"/>
  <c r="Q1747" i="4"/>
  <c r="N1750" i="3" s="1"/>
  <c r="P1747" i="4"/>
  <c r="H1747" i="4" s="1"/>
  <c r="G1747" i="4" s="1"/>
  <c r="Q2139" i="4"/>
  <c r="N2142" i="3" s="1"/>
  <c r="P2139" i="4"/>
  <c r="H2139" i="4" s="1"/>
  <c r="G2139" i="4" s="1"/>
  <c r="Q2583" i="4"/>
  <c r="N2586" i="3" s="1"/>
  <c r="P2583" i="4"/>
  <c r="H2583" i="4" s="1"/>
  <c r="G2583" i="4" s="1"/>
  <c r="Q2951" i="4"/>
  <c r="N2954" i="3" s="1"/>
  <c r="P2951" i="4"/>
  <c r="H2951" i="4" s="1"/>
  <c r="G2951" i="4" s="1"/>
  <c r="P3928" i="4"/>
  <c r="H3928" i="4" s="1"/>
  <c r="G3928" i="4" s="1"/>
  <c r="Q3928" i="4"/>
  <c r="N3931" i="3" s="1"/>
  <c r="Q5269" i="4"/>
  <c r="P5269" i="4"/>
  <c r="H5269" i="4" s="1"/>
  <c r="G5269" i="4" s="1"/>
  <c r="P6713" i="4"/>
  <c r="H6713" i="4" s="1"/>
  <c r="G6713" i="4" s="1"/>
  <c r="Q6713" i="4"/>
  <c r="N6716" i="3" s="1"/>
  <c r="Q7798" i="4"/>
  <c r="N7801" i="3" s="1"/>
  <c r="P7798" i="4"/>
  <c r="H7798" i="4" s="1"/>
  <c r="G7798" i="4" s="1"/>
  <c r="Q1469" i="4"/>
  <c r="N1472" i="3" s="1"/>
  <c r="P1469" i="4"/>
  <c r="H1469" i="4" s="1"/>
  <c r="G1469" i="4" s="1"/>
  <c r="Q2547" i="4"/>
  <c r="N2550" i="3" s="1"/>
  <c r="P2547" i="4"/>
  <c r="H2547" i="4" s="1"/>
  <c r="G2547" i="4" s="1"/>
  <c r="Q5777" i="4"/>
  <c r="N5780" i="3" s="1"/>
  <c r="P5777" i="4"/>
  <c r="H5777" i="4" s="1"/>
  <c r="G5777" i="4" s="1"/>
  <c r="P8100" i="4"/>
  <c r="H8100" i="4" s="1"/>
  <c r="G8100" i="4" s="1"/>
  <c r="Q8100" i="4"/>
  <c r="N8103" i="3" s="1"/>
  <c r="Q560" i="4"/>
  <c r="N563" i="3" s="1"/>
  <c r="P560" i="4"/>
  <c r="H560" i="4" s="1"/>
  <c r="G560" i="4" s="1"/>
  <c r="Q488" i="4"/>
  <c r="N491" i="3" s="1"/>
  <c r="P488" i="4"/>
  <c r="H488" i="4" s="1"/>
  <c r="G488" i="4" s="1"/>
  <c r="Q1413" i="4"/>
  <c r="N1416" i="3" s="1"/>
  <c r="P1413" i="4"/>
  <c r="H1413" i="4" s="1"/>
  <c r="G1413" i="4" s="1"/>
  <c r="Q1795" i="4"/>
  <c r="N1798" i="3" s="1"/>
  <c r="P1795" i="4"/>
  <c r="H1795" i="4" s="1"/>
  <c r="G1795" i="4" s="1"/>
  <c r="Q2171" i="4"/>
  <c r="N2174" i="3" s="1"/>
  <c r="P2171" i="4"/>
  <c r="H2171" i="4" s="1"/>
  <c r="G2171" i="4" s="1"/>
  <c r="Q2537" i="4"/>
  <c r="N2540" i="3" s="1"/>
  <c r="P2537" i="4"/>
  <c r="H2537" i="4" s="1"/>
  <c r="G2537" i="4" s="1"/>
  <c r="Q2927" i="4"/>
  <c r="N2930" i="3" s="1"/>
  <c r="P2927" i="4"/>
  <c r="H2927" i="4" s="1"/>
  <c r="G2927" i="4" s="1"/>
  <c r="Q3782" i="4"/>
  <c r="N3785" i="3" s="1"/>
  <c r="P3782" i="4"/>
  <c r="H3782" i="4" s="1"/>
  <c r="G3782" i="4" s="1"/>
  <c r="P5612" i="4"/>
  <c r="H5612" i="4" s="1"/>
  <c r="G5612" i="4" s="1"/>
  <c r="Q5612" i="4"/>
  <c r="N5615" i="3" s="1"/>
  <c r="P6929" i="4"/>
  <c r="H6929" i="4" s="1"/>
  <c r="G6929" i="4" s="1"/>
  <c r="Q6929" i="4"/>
  <c r="N6932" i="3" s="1"/>
  <c r="Q8533" i="4"/>
  <c r="N8536" i="3" s="1"/>
  <c r="P8533" i="4"/>
  <c r="H8533" i="4" s="1"/>
  <c r="G8533" i="4" s="1"/>
  <c r="Q3742" i="4"/>
  <c r="N3745" i="3" s="1"/>
  <c r="P3742" i="4"/>
  <c r="H3742" i="4" s="1"/>
  <c r="G3742" i="4" s="1"/>
  <c r="Q4665" i="4"/>
  <c r="N4668" i="3" s="1"/>
  <c r="P4665" i="4"/>
  <c r="H4665" i="4" s="1"/>
  <c r="G4665" i="4" s="1"/>
  <c r="Q5401" i="4"/>
  <c r="N5404" i="3" s="1"/>
  <c r="P5401" i="4"/>
  <c r="H5401" i="4" s="1"/>
  <c r="G5401" i="4" s="1"/>
  <c r="Q6019" i="4"/>
  <c r="N6022" i="3" s="1"/>
  <c r="P6019" i="4"/>
  <c r="H6019" i="4" s="1"/>
  <c r="G6019" i="4" s="1"/>
  <c r="P6582" i="4"/>
  <c r="H6582" i="4" s="1"/>
  <c r="G6582" i="4" s="1"/>
  <c r="Q6582" i="4"/>
  <c r="N6585" i="3" s="1"/>
  <c r="Q6879" i="4"/>
  <c r="N6882" i="3" s="1"/>
  <c r="P6879" i="4"/>
  <c r="H6879" i="4" s="1"/>
  <c r="G6879" i="4" s="1"/>
  <c r="Q7460" i="4"/>
  <c r="N7463" i="3" s="1"/>
  <c r="P7460" i="4"/>
  <c r="H7460" i="4" s="1"/>
  <c r="G7460" i="4" s="1"/>
  <c r="P8327" i="4"/>
  <c r="H8327" i="4" s="1"/>
  <c r="G8327" i="4" s="1"/>
  <c r="Q8327" i="4"/>
  <c r="N8330" i="3" s="1"/>
  <c r="P3604" i="4"/>
  <c r="H3604" i="4" s="1"/>
  <c r="G3604" i="4" s="1"/>
  <c r="Q3604" i="4"/>
  <c r="N3607" i="3" s="1"/>
  <c r="Q4971" i="4"/>
  <c r="P4971" i="4"/>
  <c r="H4971" i="4" s="1"/>
  <c r="G4971" i="4" s="1"/>
  <c r="Q5741" i="4"/>
  <c r="N5744" i="3" s="1"/>
  <c r="P5741" i="4"/>
  <c r="H5741" i="4" s="1"/>
  <c r="G5741" i="4" s="1"/>
  <c r="P6444" i="4"/>
  <c r="H6444" i="4" s="1"/>
  <c r="G6444" i="4" s="1"/>
  <c r="Q6444" i="4"/>
  <c r="N6447" i="3" s="1"/>
  <c r="Q6903" i="4"/>
  <c r="N6906" i="3" s="1"/>
  <c r="P6903" i="4"/>
  <c r="H6903" i="4" s="1"/>
  <c r="G6903" i="4" s="1"/>
  <c r="Q7549" i="4"/>
  <c r="N7552" i="3" s="1"/>
  <c r="P7549" i="4"/>
  <c r="H7549" i="4" s="1"/>
  <c r="G7549" i="4" s="1"/>
  <c r="Q8197" i="4"/>
  <c r="N8200" i="3" s="1"/>
  <c r="P8197" i="4"/>
  <c r="H8197" i="4" s="1"/>
  <c r="G8197" i="4" s="1"/>
  <c r="P3668" i="4"/>
  <c r="H3668" i="4" s="1"/>
  <c r="G3668" i="4" s="1"/>
  <c r="Q3668" i="4"/>
  <c r="N3671" i="3" s="1"/>
  <c r="P4619" i="4"/>
  <c r="H4619" i="4" s="1"/>
  <c r="G4619" i="4" s="1"/>
  <c r="Q4619" i="4"/>
  <c r="N4622" i="3" s="1"/>
  <c r="Q5229" i="4"/>
  <c r="N5232" i="3" s="1"/>
  <c r="P5229" i="4"/>
  <c r="H5229" i="4" s="1"/>
  <c r="G5229" i="4" s="1"/>
  <c r="Q5947" i="4"/>
  <c r="N5950" i="3" s="1"/>
  <c r="P5947" i="4"/>
  <c r="H5947" i="4" s="1"/>
  <c r="G5947" i="4" s="1"/>
  <c r="Q6688" i="4"/>
  <c r="N6691" i="3" s="1"/>
  <c r="P6688" i="4"/>
  <c r="H6688" i="4" s="1"/>
  <c r="G6688" i="4" s="1"/>
  <c r="P7112" i="4"/>
  <c r="H7112" i="4" s="1"/>
  <c r="G7112" i="4" s="1"/>
  <c r="Q7112" i="4"/>
  <c r="N7115" i="3" s="1"/>
  <c r="Q8015" i="4"/>
  <c r="P8015" i="4"/>
  <c r="H8015" i="4" s="1"/>
  <c r="G8015" i="4" s="1"/>
  <c r="Q8634" i="4"/>
  <c r="N8637" i="3" s="1"/>
  <c r="P8634" i="4"/>
  <c r="H8634" i="4" s="1"/>
  <c r="G8634" i="4" s="1"/>
  <c r="P4715" i="4"/>
  <c r="H4715" i="4" s="1"/>
  <c r="G4715" i="4" s="1"/>
  <c r="Q4715" i="4"/>
  <c r="N4718" i="3" s="1"/>
  <c r="Q5393" i="4"/>
  <c r="N5396" i="3" s="1"/>
  <c r="P5393" i="4"/>
  <c r="H5393" i="4" s="1"/>
  <c r="G5393" i="4" s="1"/>
  <c r="Q6186" i="4"/>
  <c r="N6189" i="3" s="1"/>
  <c r="P6186" i="4"/>
  <c r="H6186" i="4" s="1"/>
  <c r="G6186" i="4" s="1"/>
  <c r="P6859" i="4"/>
  <c r="H6859" i="4" s="1"/>
  <c r="G6859" i="4" s="1"/>
  <c r="Q6859" i="4"/>
  <c r="N6862" i="3" s="1"/>
  <c r="P8267" i="4"/>
  <c r="H8267" i="4" s="1"/>
  <c r="G8267" i="4" s="1"/>
  <c r="Q8267" i="4"/>
  <c r="N8270" i="3" s="1"/>
  <c r="P4423" i="4"/>
  <c r="H4423" i="4" s="1"/>
  <c r="G4423" i="4" s="1"/>
  <c r="Q4423" i="4"/>
  <c r="N4426" i="3" s="1"/>
  <c r="Q8701" i="4"/>
  <c r="N8704" i="3" s="1"/>
  <c r="P8701" i="4"/>
  <c r="H8701" i="4" s="1"/>
  <c r="G8701" i="4" s="1"/>
  <c r="P7467" i="4"/>
  <c r="H7467" i="4" s="1"/>
  <c r="G7467" i="4" s="1"/>
  <c r="Q7467" i="4"/>
  <c r="N7470" i="3" s="1"/>
  <c r="P4794" i="4"/>
  <c r="H4794" i="4" s="1"/>
  <c r="G4794" i="4" s="1"/>
  <c r="Q4794" i="4"/>
  <c r="N4797" i="3" s="1"/>
  <c r="P4443" i="4"/>
  <c r="H4443" i="4" s="1"/>
  <c r="G4443" i="4" s="1"/>
  <c r="Q4443" i="4"/>
  <c r="N4446" i="3" s="1"/>
  <c r="Q1066" i="4"/>
  <c r="N1069" i="3" s="1"/>
  <c r="P1066" i="4"/>
  <c r="H1066" i="4" s="1"/>
  <c r="G1066" i="4" s="1"/>
  <c r="Q8574" i="4"/>
  <c r="N8577" i="3" s="1"/>
  <c r="P8574" i="4"/>
  <c r="H8574" i="4" s="1"/>
  <c r="G8574" i="4" s="1"/>
  <c r="Q1472" i="4"/>
  <c r="N1475" i="3" s="1"/>
  <c r="P1472" i="4"/>
  <c r="H1472" i="4" s="1"/>
  <c r="G1472" i="4" s="1"/>
  <c r="Q8177" i="4"/>
  <c r="N8180" i="3" s="1"/>
  <c r="P8177" i="4"/>
  <c r="H8177" i="4" s="1"/>
  <c r="G8177" i="4" s="1"/>
  <c r="P7095" i="4"/>
  <c r="H7095" i="4" s="1"/>
  <c r="G7095" i="4" s="1"/>
  <c r="Q7095" i="4"/>
  <c r="N7098" i="3" s="1"/>
  <c r="P5066" i="4"/>
  <c r="H5066" i="4" s="1"/>
  <c r="G5066" i="4" s="1"/>
  <c r="Q5066" i="4"/>
  <c r="N5069" i="3" s="1"/>
  <c r="Q3052" i="4"/>
  <c r="N3055" i="3" s="1"/>
  <c r="P3052" i="4"/>
  <c r="H3052" i="4" s="1"/>
  <c r="G3052" i="4" s="1"/>
  <c r="Q3593" i="4"/>
  <c r="N3596" i="3" s="1"/>
  <c r="P3593" i="4"/>
  <c r="H3593" i="4" s="1"/>
  <c r="G3593" i="4" s="1"/>
  <c r="Q6345" i="4"/>
  <c r="N6348" i="3" s="1"/>
  <c r="P6345" i="4"/>
  <c r="H6345" i="4" s="1"/>
  <c r="G6345" i="4" s="1"/>
  <c r="Q1350" i="4"/>
  <c r="N1353" i="3" s="1"/>
  <c r="P1350" i="4"/>
  <c r="H1350" i="4" s="1"/>
  <c r="G1350" i="4" s="1"/>
  <c r="P4598" i="4"/>
  <c r="H4598" i="4" s="1"/>
  <c r="G4598" i="4" s="1"/>
  <c r="Q4598" i="4"/>
  <c r="N4601" i="3" s="1"/>
  <c r="P6856" i="4"/>
  <c r="H6856" i="4" s="1"/>
  <c r="G6856" i="4" s="1"/>
  <c r="Q6856" i="4"/>
  <c r="N6859" i="3" s="1"/>
  <c r="Q3169" i="4"/>
  <c r="N3172" i="3" s="1"/>
  <c r="P3169" i="4"/>
  <c r="H3169" i="4" s="1"/>
  <c r="G3169" i="4" s="1"/>
  <c r="Q8317" i="4"/>
  <c r="P8317" i="4"/>
  <c r="H8317" i="4" s="1"/>
  <c r="G8317" i="4" s="1"/>
  <c r="P4519" i="4"/>
  <c r="H4519" i="4" s="1"/>
  <c r="G4519" i="4" s="1"/>
  <c r="Q4519" i="4"/>
  <c r="N4522" i="3" s="1"/>
  <c r="Q2328" i="4"/>
  <c r="N2331" i="3" s="1"/>
  <c r="P2328" i="4"/>
  <c r="H2328" i="4" s="1"/>
  <c r="G2328" i="4" s="1"/>
  <c r="Q7985" i="4"/>
  <c r="N7988" i="3" s="1"/>
  <c r="P7985" i="4"/>
  <c r="H7985" i="4" s="1"/>
  <c r="G7985" i="4" s="1"/>
  <c r="P4744" i="4"/>
  <c r="H4744" i="4" s="1"/>
  <c r="G4744" i="4" s="1"/>
  <c r="Q4744" i="4"/>
  <c r="N4747" i="3" s="1"/>
  <c r="P5442" i="4"/>
  <c r="H5442" i="4" s="1"/>
  <c r="G5442" i="4" s="1"/>
  <c r="Q5442" i="4"/>
  <c r="N5445" i="3" s="1"/>
  <c r="Q3044" i="4"/>
  <c r="N3047" i="3" s="1"/>
  <c r="P3044" i="4"/>
  <c r="H3044" i="4" s="1"/>
  <c r="G3044" i="4" s="1"/>
  <c r="P3651" i="4"/>
  <c r="H3651" i="4" s="1"/>
  <c r="G3651" i="4" s="1"/>
  <c r="Q3651" i="4"/>
  <c r="N3654" i="3" s="1"/>
  <c r="Q5888" i="4"/>
  <c r="N5891" i="3" s="1"/>
  <c r="P5888" i="4"/>
  <c r="H5888" i="4" s="1"/>
  <c r="G5888" i="4" s="1"/>
  <c r="Q5993" i="4"/>
  <c r="N5996" i="3" s="1"/>
  <c r="P5993" i="4"/>
  <c r="H5993" i="4" s="1"/>
  <c r="G5993" i="4" s="1"/>
  <c r="Q3502" i="4"/>
  <c r="N3505" i="3" s="1"/>
  <c r="P3502" i="4"/>
  <c r="H3502" i="4" s="1"/>
  <c r="G3502" i="4" s="1"/>
  <c r="P4470" i="4"/>
  <c r="H4470" i="4" s="1"/>
  <c r="G4470" i="4" s="1"/>
  <c r="Q4470" i="4"/>
  <c r="N4473" i="3" s="1"/>
  <c r="Q215" i="4"/>
  <c r="N218" i="3" s="1"/>
  <c r="P215" i="4"/>
  <c r="H215" i="4" s="1"/>
  <c r="G215" i="4" s="1"/>
  <c r="Q5903" i="4"/>
  <c r="N5906" i="3" s="1"/>
  <c r="P5903" i="4"/>
  <c r="H5903" i="4" s="1"/>
  <c r="G5903" i="4" s="1"/>
  <c r="Q2104" i="4"/>
  <c r="N2107" i="3" s="1"/>
  <c r="P2104" i="4"/>
  <c r="H2104" i="4" s="1"/>
  <c r="G2104" i="4" s="1"/>
  <c r="P7509" i="4"/>
  <c r="H7509" i="4" s="1"/>
  <c r="G7509" i="4" s="1"/>
  <c r="Q7509" i="4"/>
  <c r="N7512" i="3" s="1"/>
  <c r="P6738" i="4"/>
  <c r="H6738" i="4" s="1"/>
  <c r="G6738" i="4" s="1"/>
  <c r="Q6738" i="4"/>
  <c r="N6741" i="3" s="1"/>
  <c r="P4986" i="4"/>
  <c r="H4986" i="4" s="1"/>
  <c r="G4986" i="4" s="1"/>
  <c r="Q4986" i="4"/>
  <c r="N4989" i="3" s="1"/>
  <c r="Q1256" i="4"/>
  <c r="N1259" i="3" s="1"/>
  <c r="P1256" i="4"/>
  <c r="H1256" i="4" s="1"/>
  <c r="G1256" i="4" s="1"/>
  <c r="Q319" i="4"/>
  <c r="N322" i="3" s="1"/>
  <c r="P319" i="4"/>
  <c r="H319" i="4" s="1"/>
  <c r="G319" i="4" s="1"/>
  <c r="Q2164" i="4"/>
  <c r="N2167" i="3" s="1"/>
  <c r="P2164" i="4"/>
  <c r="H2164" i="4" s="1"/>
  <c r="G2164" i="4" s="1"/>
  <c r="P7100" i="4"/>
  <c r="H7100" i="4" s="1"/>
  <c r="G7100" i="4" s="1"/>
  <c r="Q7100" i="4"/>
  <c r="N7103" i="3" s="1"/>
  <c r="Q6926" i="4"/>
  <c r="N6929" i="3" s="1"/>
  <c r="P6926" i="4"/>
  <c r="H6926" i="4" s="1"/>
  <c r="G6926" i="4" s="1"/>
  <c r="Q6256" i="4"/>
  <c r="N6259" i="3" s="1"/>
  <c r="P6256" i="4"/>
  <c r="H6256" i="4" s="1"/>
  <c r="G6256" i="4" s="1"/>
  <c r="Q1394" i="4"/>
  <c r="N1397" i="3" s="1"/>
  <c r="P1394" i="4"/>
  <c r="H1394" i="4" s="1"/>
  <c r="G1394" i="4" s="1"/>
  <c r="P4778" i="4"/>
  <c r="H4778" i="4" s="1"/>
  <c r="G4778" i="4" s="1"/>
  <c r="Q4778" i="4"/>
  <c r="N4781" i="3" s="1"/>
  <c r="Q4194" i="4"/>
  <c r="N4197" i="3" s="1"/>
  <c r="P4194" i="4"/>
  <c r="H4194" i="4" s="1"/>
  <c r="G4194" i="4" s="1"/>
  <c r="P6642" i="4"/>
  <c r="H6642" i="4" s="1"/>
  <c r="G6642" i="4" s="1"/>
  <c r="Q6642" i="4"/>
  <c r="N6645" i="3" s="1"/>
  <c r="P7579" i="4"/>
  <c r="H7579" i="4" s="1"/>
  <c r="G7579" i="4" s="1"/>
  <c r="Q7579" i="4"/>
  <c r="N7582" i="3" s="1"/>
  <c r="Q7470" i="4"/>
  <c r="N7473" i="3" s="1"/>
  <c r="P7470" i="4"/>
  <c r="H7470" i="4" s="1"/>
  <c r="G7470" i="4" s="1"/>
  <c r="P4459" i="4"/>
  <c r="H4459" i="4" s="1"/>
  <c r="G4459" i="4" s="1"/>
  <c r="Q4459" i="4"/>
  <c r="N4462" i="3" s="1"/>
  <c r="Q3064" i="4"/>
  <c r="N3067" i="3" s="1"/>
  <c r="P3064" i="4"/>
  <c r="H3064" i="4" s="1"/>
  <c r="G3064" i="4" s="1"/>
  <c r="Q6567" i="4"/>
  <c r="P6567" i="4"/>
  <c r="H6567" i="4" s="1"/>
  <c r="G6567" i="4" s="1"/>
  <c r="P1308" i="4"/>
  <c r="H1308" i="4" s="1"/>
  <c r="G1308" i="4" s="1"/>
  <c r="Q1308" i="4"/>
  <c r="N1311" i="3" s="1"/>
  <c r="Q2440" i="4"/>
  <c r="N2443" i="3" s="1"/>
  <c r="P2440" i="4"/>
  <c r="H2440" i="4" s="1"/>
  <c r="G2440" i="4" s="1"/>
  <c r="Q4197" i="4"/>
  <c r="N4200" i="3" s="1"/>
  <c r="P4197" i="4"/>
  <c r="H4197" i="4" s="1"/>
  <c r="G4197" i="4" s="1"/>
  <c r="P3537" i="4"/>
  <c r="H3537" i="4" s="1"/>
  <c r="G3537" i="4" s="1"/>
  <c r="Q3537" i="4"/>
  <c r="N3540" i="3" s="1"/>
  <c r="Q6886" i="4"/>
  <c r="N6889" i="3" s="1"/>
  <c r="P6886" i="4"/>
  <c r="H6886" i="4" s="1"/>
  <c r="G6886" i="4" s="1"/>
  <c r="Q145" i="4"/>
  <c r="N148" i="3" s="1"/>
  <c r="P145" i="4"/>
  <c r="H145" i="4" s="1"/>
  <c r="G145" i="4" s="1"/>
  <c r="Q3412" i="4"/>
  <c r="N3415" i="3" s="1"/>
  <c r="P3412" i="4"/>
  <c r="H3412" i="4" s="1"/>
  <c r="G3412" i="4" s="1"/>
  <c r="Q5501" i="4"/>
  <c r="N5504" i="3" s="1"/>
  <c r="P5501" i="4"/>
  <c r="H5501" i="4" s="1"/>
  <c r="G5501" i="4" s="1"/>
  <c r="Q6395" i="4"/>
  <c r="N6398" i="3" s="1"/>
  <c r="P6395" i="4"/>
  <c r="H6395" i="4" s="1"/>
  <c r="G6395" i="4" s="1"/>
  <c r="Q7277" i="4"/>
  <c r="N7280" i="3" s="1"/>
  <c r="P7277" i="4"/>
  <c r="H7277" i="4" s="1"/>
  <c r="G7277" i="4" s="1"/>
  <c r="Q185" i="4"/>
  <c r="N188" i="3" s="1"/>
  <c r="P185" i="4"/>
  <c r="H185" i="4" s="1"/>
  <c r="G185" i="4" s="1"/>
  <c r="Q6113" i="4"/>
  <c r="N6116" i="3" s="1"/>
  <c r="P6113" i="4"/>
  <c r="H6113" i="4" s="1"/>
  <c r="G6113" i="4" s="1"/>
  <c r="Q8587" i="4"/>
  <c r="N8590" i="3" s="1"/>
  <c r="P8587" i="4"/>
  <c r="H8587" i="4" s="1"/>
  <c r="G8587" i="4" s="1"/>
  <c r="Q7625" i="4"/>
  <c r="N7628" i="3" s="1"/>
  <c r="P7625" i="4"/>
  <c r="H7625" i="4" s="1"/>
  <c r="G7625" i="4" s="1"/>
  <c r="P7483" i="4"/>
  <c r="H7483" i="4" s="1"/>
  <c r="G7483" i="4" s="1"/>
  <c r="Q7483" i="4"/>
  <c r="N7486" i="3" s="1"/>
  <c r="Q5659" i="4"/>
  <c r="N5662" i="3" s="1"/>
  <c r="P5659" i="4"/>
  <c r="H5659" i="4" s="1"/>
  <c r="G5659" i="4" s="1"/>
  <c r="Q6290" i="4"/>
  <c r="N6293" i="3" s="1"/>
  <c r="P6290" i="4"/>
  <c r="H6290" i="4" s="1"/>
  <c r="G6290" i="4" s="1"/>
  <c r="Q5650" i="4"/>
  <c r="N5653" i="3" s="1"/>
  <c r="P5650" i="4"/>
  <c r="H5650" i="4" s="1"/>
  <c r="G5650" i="4" s="1"/>
  <c r="Q3953" i="4"/>
  <c r="N3956" i="3" s="1"/>
  <c r="P3953" i="4"/>
  <c r="H3953" i="4" s="1"/>
  <c r="G3953" i="4" s="1"/>
  <c r="P4011" i="4"/>
  <c r="H4011" i="4" s="1"/>
  <c r="G4011" i="4" s="1"/>
  <c r="Q4011" i="4"/>
  <c r="N4014" i="3" s="1"/>
  <c r="Q754" i="4"/>
  <c r="N757" i="3" s="1"/>
  <c r="P754" i="4"/>
  <c r="H754" i="4" s="1"/>
  <c r="G754" i="4" s="1"/>
  <c r="Q8411" i="4"/>
  <c r="N8414" i="3" s="1"/>
  <c r="P8411" i="4"/>
  <c r="H8411" i="4" s="1"/>
  <c r="G8411" i="4" s="1"/>
  <c r="P7782" i="4"/>
  <c r="H7782" i="4" s="1"/>
  <c r="G7782" i="4" s="1"/>
  <c r="Q7782" i="4"/>
  <c r="N7785" i="3" s="1"/>
  <c r="Q5622" i="4"/>
  <c r="N5625" i="3" s="1"/>
  <c r="P5622" i="4"/>
  <c r="H5622" i="4" s="1"/>
  <c r="G5622" i="4" s="1"/>
  <c r="P7646" i="4"/>
  <c r="H7646" i="4" s="1"/>
  <c r="G7646" i="4" s="1"/>
  <c r="Q7646" i="4"/>
  <c r="N7649" i="3" s="1"/>
  <c r="P6068" i="4"/>
  <c r="H6068" i="4" s="1"/>
  <c r="G6068" i="4" s="1"/>
  <c r="Q6068" i="4"/>
  <c r="N6071" i="3" s="1"/>
  <c r="Q5681" i="4"/>
  <c r="N5684" i="3" s="1"/>
  <c r="P5681" i="4"/>
  <c r="H5681" i="4" s="1"/>
  <c r="G5681" i="4" s="1"/>
  <c r="Q2428" i="4"/>
  <c r="N2431" i="3" s="1"/>
  <c r="P2428" i="4"/>
  <c r="H2428" i="4" s="1"/>
  <c r="G2428" i="4" s="1"/>
  <c r="Q2150" i="4"/>
  <c r="N2153" i="3" s="1"/>
  <c r="P2150" i="4"/>
  <c r="H2150" i="4" s="1"/>
  <c r="G2150" i="4" s="1"/>
  <c r="P7916" i="4"/>
  <c r="H7916" i="4" s="1"/>
  <c r="G7916" i="4" s="1"/>
  <c r="Q7916" i="4"/>
  <c r="N7919" i="3" s="1"/>
  <c r="Q1880" i="4"/>
  <c r="N1883" i="3" s="1"/>
  <c r="P1880" i="4"/>
  <c r="H1880" i="4" s="1"/>
  <c r="G1880" i="4" s="1"/>
  <c r="P7637" i="4"/>
  <c r="H7637" i="4" s="1"/>
  <c r="G7637" i="4" s="1"/>
  <c r="Q7637" i="4"/>
  <c r="N7640" i="3" s="1"/>
  <c r="P7963" i="4"/>
  <c r="H7963" i="4" s="1"/>
  <c r="G7963" i="4" s="1"/>
  <c r="Q7963" i="4"/>
  <c r="N7966" i="3" s="1"/>
  <c r="Q3022" i="4"/>
  <c r="N3025" i="3" s="1"/>
  <c r="P3022" i="4"/>
  <c r="H3022" i="4" s="1"/>
  <c r="G3022" i="4" s="1"/>
  <c r="Q1814" i="4"/>
  <c r="N1817" i="3" s="1"/>
  <c r="P1814" i="4"/>
  <c r="H1814" i="4" s="1"/>
  <c r="G1814" i="4" s="1"/>
  <c r="Q8629" i="4"/>
  <c r="N8632" i="3" s="1"/>
  <c r="P8629" i="4"/>
  <c r="H8629" i="4" s="1"/>
  <c r="G8629" i="4" s="1"/>
  <c r="P7836" i="4"/>
  <c r="H7836" i="4" s="1"/>
  <c r="G7836" i="4" s="1"/>
  <c r="Q7836" i="4"/>
  <c r="N7839" i="3" s="1"/>
  <c r="Q7252" i="4"/>
  <c r="N7255" i="3" s="1"/>
  <c r="P7252" i="4"/>
  <c r="H7252" i="4" s="1"/>
  <c r="G7252" i="4" s="1"/>
  <c r="P6702" i="4"/>
  <c r="H6702" i="4" s="1"/>
  <c r="G6702" i="4" s="1"/>
  <c r="Q6702" i="4"/>
  <c r="Q4612" i="4"/>
  <c r="N4615" i="3" s="1"/>
  <c r="P4612" i="4"/>
  <c r="H4612" i="4" s="1"/>
  <c r="G4612" i="4" s="1"/>
  <c r="P5042" i="4"/>
  <c r="H5042" i="4" s="1"/>
  <c r="G5042" i="4" s="1"/>
  <c r="Q5042" i="4"/>
  <c r="N5045" i="3" s="1"/>
  <c r="Q3170" i="4"/>
  <c r="N3173" i="3" s="1"/>
  <c r="P3170" i="4"/>
  <c r="H3170" i="4" s="1"/>
  <c r="G3170" i="4" s="1"/>
  <c r="Q3415" i="4"/>
  <c r="N3418" i="3" s="1"/>
  <c r="P3415" i="4"/>
  <c r="H3415" i="4" s="1"/>
  <c r="G3415" i="4" s="1"/>
  <c r="Q930" i="4"/>
  <c r="N933" i="3" s="1"/>
  <c r="P930" i="4"/>
  <c r="H930" i="4" s="1"/>
  <c r="G930" i="4" s="1"/>
  <c r="Q3817" i="4"/>
  <c r="N3820" i="3" s="1"/>
  <c r="P3817" i="4"/>
  <c r="H3817" i="4" s="1"/>
  <c r="G3817" i="4" s="1"/>
  <c r="P7721" i="4"/>
  <c r="H7721" i="4" s="1"/>
  <c r="G7721" i="4" s="1"/>
  <c r="Q7721" i="4"/>
  <c r="N7724" i="3" s="1"/>
  <c r="P6132" i="4"/>
  <c r="H6132" i="4" s="1"/>
  <c r="G6132" i="4" s="1"/>
  <c r="Q6132" i="4"/>
  <c r="N6135" i="3" s="1"/>
  <c r="P6012" i="4"/>
  <c r="H6012" i="4" s="1"/>
  <c r="G6012" i="4" s="1"/>
  <c r="Q6012" i="4"/>
  <c r="N6015" i="3" s="1"/>
  <c r="Q6301" i="4"/>
  <c r="N6304" i="3" s="1"/>
  <c r="P6301" i="4"/>
  <c r="H6301" i="4" s="1"/>
  <c r="G6301" i="4" s="1"/>
  <c r="Q573" i="4"/>
  <c r="N576" i="3" s="1"/>
  <c r="P573" i="4"/>
  <c r="H573" i="4" s="1"/>
  <c r="G573" i="4" s="1"/>
  <c r="Q87" i="4"/>
  <c r="N90" i="3" s="1"/>
  <c r="P87" i="4"/>
  <c r="H87" i="4" s="1"/>
  <c r="G87" i="4" s="1"/>
  <c r="Q721" i="4"/>
  <c r="N724" i="3" s="1"/>
  <c r="P721" i="4"/>
  <c r="H721" i="4" s="1"/>
  <c r="G721" i="4" s="1"/>
  <c r="Q6363" i="4"/>
  <c r="N6366" i="3" s="1"/>
  <c r="P6363" i="4"/>
  <c r="H6363" i="4" s="1"/>
  <c r="G6363" i="4" s="1"/>
  <c r="Q1263" i="4"/>
  <c r="N1266" i="3" s="1"/>
  <c r="P1263" i="4"/>
  <c r="H1263" i="4" s="1"/>
  <c r="G1263" i="4" s="1"/>
  <c r="Q1110" i="4"/>
  <c r="N1113" i="3" s="1"/>
  <c r="P1110" i="4"/>
  <c r="H1110" i="4" s="1"/>
  <c r="G1110" i="4" s="1"/>
  <c r="Q6495" i="4"/>
  <c r="N6498" i="3" s="1"/>
  <c r="P6495" i="4"/>
  <c r="H6495" i="4" s="1"/>
  <c r="G6495" i="4" s="1"/>
  <c r="Q3268" i="4"/>
  <c r="N3271" i="3" s="1"/>
  <c r="P3268" i="4"/>
  <c r="H3268" i="4" s="1"/>
  <c r="G3268" i="4" s="1"/>
  <c r="Q8427" i="4"/>
  <c r="N8430" i="3" s="1"/>
  <c r="P8427" i="4"/>
  <c r="H8427" i="4" s="1"/>
  <c r="G8427" i="4" s="1"/>
  <c r="P8601" i="4"/>
  <c r="H8601" i="4" s="1"/>
  <c r="G8601" i="4" s="1"/>
  <c r="Q8601" i="4"/>
  <c r="P8299" i="4"/>
  <c r="H8299" i="4" s="1"/>
  <c r="G8299" i="4" s="1"/>
  <c r="Q8299" i="4"/>
  <c r="N8302" i="3" s="1"/>
  <c r="Q7370" i="4"/>
  <c r="N7373" i="3" s="1"/>
  <c r="P7370" i="4"/>
  <c r="H7370" i="4" s="1"/>
  <c r="G7370" i="4" s="1"/>
  <c r="Q5435" i="4"/>
  <c r="N5438" i="3" s="1"/>
  <c r="P5435" i="4"/>
  <c r="H5435" i="4" s="1"/>
  <c r="G5435" i="4" s="1"/>
  <c r="Q7098" i="4"/>
  <c r="P7098" i="4"/>
  <c r="H7098" i="4" s="1"/>
  <c r="G7098" i="4" s="1"/>
  <c r="Q4540" i="4"/>
  <c r="N4543" i="3" s="1"/>
  <c r="P4540" i="4"/>
  <c r="H4540" i="4" s="1"/>
  <c r="G4540" i="4" s="1"/>
  <c r="P3632" i="4"/>
  <c r="H3632" i="4" s="1"/>
  <c r="G3632" i="4" s="1"/>
  <c r="Q3632" i="4"/>
  <c r="N3635" i="3" s="1"/>
  <c r="Q1200" i="4"/>
  <c r="N1203" i="3" s="1"/>
  <c r="P1200" i="4"/>
  <c r="H1200" i="4" s="1"/>
  <c r="G1200" i="4" s="1"/>
  <c r="Q6930" i="4"/>
  <c r="N6933" i="3" s="1"/>
  <c r="P6930" i="4"/>
  <c r="H6930" i="4" s="1"/>
  <c r="G6930" i="4" s="1"/>
  <c r="P3775" i="4"/>
  <c r="H3775" i="4" s="1"/>
  <c r="G3775" i="4" s="1"/>
  <c r="Q3775" i="4"/>
  <c r="N3778" i="3" s="1"/>
  <c r="Q5224" i="4"/>
  <c r="N5227" i="3" s="1"/>
  <c r="P5224" i="4"/>
  <c r="H5224" i="4" s="1"/>
  <c r="G5224" i="4" s="1"/>
  <c r="Q8512" i="4"/>
  <c r="N8515" i="3" s="1"/>
  <c r="P8512" i="4"/>
  <c r="H8512" i="4" s="1"/>
  <c r="G8512" i="4" s="1"/>
  <c r="Q1722" i="4"/>
  <c r="P1722" i="4"/>
  <c r="H1722" i="4" s="1"/>
  <c r="G1722" i="4" s="1"/>
  <c r="Q799" i="4"/>
  <c r="N802" i="3" s="1"/>
  <c r="P799" i="4"/>
  <c r="H799" i="4" s="1"/>
  <c r="G799" i="4" s="1"/>
  <c r="Q397" i="4"/>
  <c r="N400" i="3" s="1"/>
  <c r="P397" i="4"/>
  <c r="H397" i="4" s="1"/>
  <c r="G397" i="4" s="1"/>
  <c r="Q591" i="4"/>
  <c r="N594" i="3" s="1"/>
  <c r="P591" i="4"/>
  <c r="H591" i="4" s="1"/>
  <c r="G591" i="4" s="1"/>
  <c r="Q487" i="4"/>
  <c r="N490" i="3" s="1"/>
  <c r="P487" i="4"/>
  <c r="H487" i="4" s="1"/>
  <c r="G487" i="4" s="1"/>
  <c r="Q491" i="4"/>
  <c r="N494" i="3" s="1"/>
  <c r="P491" i="4"/>
  <c r="H491" i="4" s="1"/>
  <c r="G491" i="4" s="1"/>
  <c r="Q8312" i="4"/>
  <c r="N8315" i="3" s="1"/>
  <c r="P8312" i="4"/>
  <c r="H8312" i="4" s="1"/>
  <c r="G8312" i="4" s="1"/>
  <c r="Q3396" i="4"/>
  <c r="N3399" i="3" s="1"/>
  <c r="P3396" i="4"/>
  <c r="H3396" i="4" s="1"/>
  <c r="G3396" i="4" s="1"/>
  <c r="Q3111" i="4"/>
  <c r="N3114" i="3" s="1"/>
  <c r="P3111" i="4"/>
  <c r="H3111" i="4" s="1"/>
  <c r="G3111" i="4" s="1"/>
  <c r="Q8690" i="4"/>
  <c r="N8693" i="3" s="1"/>
  <c r="P8690" i="4"/>
  <c r="H8690" i="4" s="1"/>
  <c r="G8690" i="4" s="1"/>
  <c r="Q8138" i="4"/>
  <c r="N8141" i="3" s="1"/>
  <c r="P8138" i="4"/>
  <c r="H8138" i="4" s="1"/>
  <c r="G8138" i="4" s="1"/>
  <c r="P7527" i="4"/>
  <c r="H7527" i="4" s="1"/>
  <c r="G7527" i="4" s="1"/>
  <c r="Q7527" i="4"/>
  <c r="N7530" i="3" s="1"/>
  <c r="P7365" i="4"/>
  <c r="H7365" i="4" s="1"/>
  <c r="G7365" i="4" s="1"/>
  <c r="Q7365" i="4"/>
  <c r="N7368" i="3" s="1"/>
  <c r="Q4640" i="4"/>
  <c r="N4643" i="3" s="1"/>
  <c r="P4640" i="4"/>
  <c r="H4640" i="4" s="1"/>
  <c r="G4640" i="4" s="1"/>
  <c r="Q5568" i="4"/>
  <c r="N5571" i="3" s="1"/>
  <c r="P5568" i="4"/>
  <c r="H5568" i="4" s="1"/>
  <c r="G5568" i="4" s="1"/>
  <c r="Q3162" i="4"/>
  <c r="N3165" i="3" s="1"/>
  <c r="P3162" i="4"/>
  <c r="H3162" i="4" s="1"/>
  <c r="G3162" i="4" s="1"/>
  <c r="Q5175" i="4"/>
  <c r="P5175" i="4"/>
  <c r="H5175" i="4" s="1"/>
  <c r="G5175" i="4" s="1"/>
  <c r="Q1002" i="4"/>
  <c r="N1005" i="3" s="1"/>
  <c r="P1002" i="4"/>
  <c r="H1002" i="4" s="1"/>
  <c r="G1002" i="4" s="1"/>
  <c r="P3045" i="4"/>
  <c r="H3045" i="4" s="1"/>
  <c r="G3045" i="4" s="1"/>
  <c r="Q3045" i="4"/>
  <c r="N3048" i="3" s="1"/>
  <c r="Q8595" i="4"/>
  <c r="N8598" i="3" s="1"/>
  <c r="P8595" i="4"/>
  <c r="H8595" i="4" s="1"/>
  <c r="G8595" i="4" s="1"/>
  <c r="P6782" i="4"/>
  <c r="H6782" i="4" s="1"/>
  <c r="G6782" i="4" s="1"/>
  <c r="Q6782" i="4"/>
  <c r="N6785" i="3" s="1"/>
  <c r="P6997" i="4"/>
  <c r="H6997" i="4" s="1"/>
  <c r="G6997" i="4" s="1"/>
  <c r="Q6997" i="4"/>
  <c r="N7000" i="3" s="1"/>
  <c r="Q457" i="4"/>
  <c r="N460" i="3" s="1"/>
  <c r="P457" i="4"/>
  <c r="H457" i="4" s="1"/>
  <c r="G457" i="4" s="1"/>
  <c r="Q3388" i="4"/>
  <c r="N3391" i="3" s="1"/>
  <c r="P3388" i="4"/>
  <c r="H3388" i="4" s="1"/>
  <c r="G3388" i="4" s="1"/>
  <c r="Q5156" i="4"/>
  <c r="P5156" i="4"/>
  <c r="H5156" i="4" s="1"/>
  <c r="G5156" i="4" s="1"/>
  <c r="Q6109" i="4"/>
  <c r="N6112" i="3" s="1"/>
  <c r="P6109" i="4"/>
  <c r="H6109" i="4" s="1"/>
  <c r="G6109" i="4" s="1"/>
  <c r="Q6953" i="4"/>
  <c r="N6956" i="3" s="1"/>
  <c r="P6953" i="4"/>
  <c r="H6953" i="4" s="1"/>
  <c r="G6953" i="4" s="1"/>
  <c r="Q7414" i="4"/>
  <c r="N7417" i="3" s="1"/>
  <c r="P7414" i="4"/>
  <c r="H7414" i="4" s="1"/>
  <c r="G7414" i="4" s="1"/>
  <c r="Q5328" i="4"/>
  <c r="N5331" i="3" s="1"/>
  <c r="P5328" i="4"/>
  <c r="H5328" i="4" s="1"/>
  <c r="G5328" i="4" s="1"/>
  <c r="P4534" i="4"/>
  <c r="H4534" i="4" s="1"/>
  <c r="G4534" i="4" s="1"/>
  <c r="Q4534" i="4"/>
  <c r="N4537" i="3" s="1"/>
  <c r="Q5067" i="4"/>
  <c r="N5070" i="3" s="1"/>
  <c r="P5067" i="4"/>
  <c r="H5067" i="4" s="1"/>
  <c r="G5067" i="4" s="1"/>
  <c r="Q3841" i="4"/>
  <c r="N3844" i="3" s="1"/>
  <c r="P3841" i="4"/>
  <c r="H3841" i="4" s="1"/>
  <c r="G3841" i="4" s="1"/>
  <c r="P4487" i="4"/>
  <c r="H4487" i="4" s="1"/>
  <c r="G4487" i="4" s="1"/>
  <c r="Q4487" i="4"/>
  <c r="N4490" i="3" s="1"/>
  <c r="Q3391" i="4"/>
  <c r="N3394" i="3" s="1"/>
  <c r="P3391" i="4"/>
  <c r="H3391" i="4" s="1"/>
  <c r="G3391" i="4" s="1"/>
  <c r="Q1106" i="4"/>
  <c r="N1109" i="3" s="1"/>
  <c r="P1106" i="4"/>
  <c r="H1106" i="4" s="1"/>
  <c r="G1106" i="4" s="1"/>
  <c r="P460" i="4"/>
  <c r="H460" i="4" s="1"/>
  <c r="G460" i="4" s="1"/>
  <c r="Q460" i="4"/>
  <c r="N463" i="3" s="1"/>
  <c r="Q8250" i="4"/>
  <c r="N8253" i="3" s="1"/>
  <c r="P8250" i="4"/>
  <c r="H8250" i="4" s="1"/>
  <c r="G8250" i="4" s="1"/>
  <c r="P4330" i="4"/>
  <c r="H4330" i="4" s="1"/>
  <c r="G4330" i="4" s="1"/>
  <c r="Q4330" i="4"/>
  <c r="N4333" i="3" s="1"/>
  <c r="P7450" i="4"/>
  <c r="H7450" i="4" s="1"/>
  <c r="G7450" i="4" s="1"/>
  <c r="Q7450" i="4"/>
  <c r="N7453" i="3" s="1"/>
  <c r="P3567" i="4"/>
  <c r="H3567" i="4" s="1"/>
  <c r="G3567" i="4" s="1"/>
  <c r="Q3567" i="4"/>
  <c r="N3570" i="3" s="1"/>
  <c r="Q5906" i="4"/>
  <c r="N5909" i="3" s="1"/>
  <c r="P5906" i="4"/>
  <c r="H5906" i="4" s="1"/>
  <c r="G5906" i="4" s="1"/>
  <c r="Q6870" i="4"/>
  <c r="N6873" i="3" s="1"/>
  <c r="P6870" i="4"/>
  <c r="H6870" i="4" s="1"/>
  <c r="G6870" i="4" s="1"/>
  <c r="Q4285" i="4"/>
  <c r="N4288" i="3" s="1"/>
  <c r="P4285" i="4"/>
  <c r="H4285" i="4" s="1"/>
  <c r="G4285" i="4" s="1"/>
  <c r="Q5489" i="4"/>
  <c r="N5492" i="3" s="1"/>
  <c r="P5489" i="4"/>
  <c r="H5489" i="4" s="1"/>
  <c r="G5489" i="4" s="1"/>
  <c r="P3965" i="4"/>
  <c r="H3965" i="4" s="1"/>
  <c r="G3965" i="4" s="1"/>
  <c r="Q3965" i="4"/>
  <c r="N3968" i="3" s="1"/>
  <c r="Q2702" i="4"/>
  <c r="N2705" i="3" s="1"/>
  <c r="P2702" i="4"/>
  <c r="H2702" i="4" s="1"/>
  <c r="G2702" i="4" s="1"/>
  <c r="Q469" i="4"/>
  <c r="N472" i="3" s="1"/>
  <c r="P469" i="4"/>
  <c r="H469" i="4" s="1"/>
  <c r="G469" i="4" s="1"/>
  <c r="Q2444" i="4"/>
  <c r="N2447" i="3" s="1"/>
  <c r="P2444" i="4"/>
  <c r="H2444" i="4" s="1"/>
  <c r="G2444" i="4" s="1"/>
  <c r="Q2458" i="4"/>
  <c r="N2461" i="3" s="1"/>
  <c r="P2458" i="4"/>
  <c r="H2458" i="4" s="1"/>
  <c r="G2458" i="4" s="1"/>
  <c r="Q2740" i="4"/>
  <c r="N2743" i="3" s="1"/>
  <c r="P2740" i="4"/>
  <c r="H2740" i="4" s="1"/>
  <c r="G2740" i="4" s="1"/>
  <c r="P6969" i="4"/>
  <c r="H6969" i="4" s="1"/>
  <c r="G6969" i="4" s="1"/>
  <c r="Q6969" i="4"/>
  <c r="N6972" i="3" s="1"/>
  <c r="Q1678" i="4"/>
  <c r="N1681" i="3" s="1"/>
  <c r="P1678" i="4"/>
  <c r="H1678" i="4" s="1"/>
  <c r="G1678" i="4" s="1"/>
  <c r="Q7719" i="4"/>
  <c r="N7722" i="3" s="1"/>
  <c r="P7719" i="4"/>
  <c r="H7719" i="4" s="1"/>
  <c r="G7719" i="4" s="1"/>
  <c r="Q401" i="4"/>
  <c r="P401" i="4"/>
  <c r="H401" i="4" s="1"/>
  <c r="G401" i="4" s="1"/>
  <c r="Q5640" i="4"/>
  <c r="N5643" i="3" s="1"/>
  <c r="P5640" i="4"/>
  <c r="H5640" i="4" s="1"/>
  <c r="G5640" i="4" s="1"/>
  <c r="Q945" i="4"/>
  <c r="N948" i="3" s="1"/>
  <c r="P945" i="4"/>
  <c r="H945" i="4" s="1"/>
  <c r="G945" i="4" s="1"/>
  <c r="Q5211" i="4"/>
  <c r="N5214" i="3" s="1"/>
  <c r="P5211" i="4"/>
  <c r="H5211" i="4" s="1"/>
  <c r="G5211" i="4" s="1"/>
  <c r="Q3725" i="4"/>
  <c r="N3728" i="3" s="1"/>
  <c r="P3725" i="4"/>
  <c r="H3725" i="4" s="1"/>
  <c r="G3725" i="4" s="1"/>
  <c r="Q5111" i="4"/>
  <c r="N5114" i="3" s="1"/>
  <c r="P5111" i="4"/>
  <c r="H5111" i="4" s="1"/>
  <c r="G5111" i="4" s="1"/>
  <c r="Q3495" i="4"/>
  <c r="N3498" i="3" s="1"/>
  <c r="P3495" i="4"/>
  <c r="H3495" i="4" s="1"/>
  <c r="G3495" i="4" s="1"/>
  <c r="P676" i="4"/>
  <c r="H676" i="4" s="1"/>
  <c r="G676" i="4" s="1"/>
  <c r="Q676" i="4"/>
  <c r="N679" i="3" s="1"/>
  <c r="Q1264" i="4"/>
  <c r="P1264" i="4"/>
  <c r="H1264" i="4" s="1"/>
  <c r="G1264" i="4" s="1"/>
  <c r="P116" i="4"/>
  <c r="H116" i="4" s="1"/>
  <c r="G116" i="4" s="1"/>
  <c r="Q116" i="4"/>
  <c r="N119" i="3" s="1"/>
  <c r="Q6166" i="4"/>
  <c r="N6169" i="3" s="1"/>
  <c r="P6166" i="4"/>
  <c r="H6166" i="4" s="1"/>
  <c r="G6166" i="4" s="1"/>
  <c r="Q8590" i="4"/>
  <c r="P8590" i="4"/>
  <c r="H8590" i="4" s="1"/>
  <c r="G8590" i="4" s="1"/>
  <c r="Q4848" i="4"/>
  <c r="N4851" i="3" s="1"/>
  <c r="P4848" i="4"/>
  <c r="H4848" i="4" s="1"/>
  <c r="G4848" i="4" s="1"/>
  <c r="Q6894" i="4"/>
  <c r="N6897" i="3" s="1"/>
  <c r="P6894" i="4"/>
  <c r="H6894" i="4" s="1"/>
  <c r="G6894" i="4" s="1"/>
  <c r="P7940" i="4"/>
  <c r="H7940" i="4" s="1"/>
  <c r="G7940" i="4" s="1"/>
  <c r="Q7940" i="4"/>
  <c r="N7943" i="3" s="1"/>
  <c r="P4663" i="4"/>
  <c r="H4663" i="4" s="1"/>
  <c r="G4663" i="4" s="1"/>
  <c r="Q4663" i="4"/>
  <c r="N4666" i="3" s="1"/>
  <c r="Q1282" i="4"/>
  <c r="N1285" i="3" s="1"/>
  <c r="P1282" i="4"/>
  <c r="H1282" i="4" s="1"/>
  <c r="G1282" i="4" s="1"/>
  <c r="P6694" i="4"/>
  <c r="H6694" i="4" s="1"/>
  <c r="G6694" i="4" s="1"/>
  <c r="Q6694" i="4"/>
  <c r="N6697" i="3" s="1"/>
  <c r="Q3306" i="4"/>
  <c r="N3309" i="3" s="1"/>
  <c r="P3306" i="4"/>
  <c r="H3306" i="4" s="1"/>
  <c r="G3306" i="4" s="1"/>
  <c r="Q2682" i="4"/>
  <c r="P2682" i="4"/>
  <c r="H2682" i="4" s="1"/>
  <c r="G2682" i="4" s="1"/>
  <c r="Q2892" i="4"/>
  <c r="P2892" i="4"/>
  <c r="H2892" i="4" s="1"/>
  <c r="G2892" i="4" s="1"/>
  <c r="Q4868" i="4"/>
  <c r="N4871" i="3" s="1"/>
  <c r="P4868" i="4"/>
  <c r="H4868" i="4" s="1"/>
  <c r="G4868" i="4" s="1"/>
  <c r="Q3681" i="4"/>
  <c r="N3684" i="3" s="1"/>
  <c r="P3681" i="4"/>
  <c r="H3681" i="4" s="1"/>
  <c r="G3681" i="4" s="1"/>
  <c r="P7726" i="4"/>
  <c r="H7726" i="4" s="1"/>
  <c r="G7726" i="4" s="1"/>
  <c r="Q7726" i="4"/>
  <c r="N7729" i="3" s="1"/>
  <c r="Q1998" i="4"/>
  <c r="N2001" i="3" s="1"/>
  <c r="P1998" i="4"/>
  <c r="H1998" i="4" s="1"/>
  <c r="G1998" i="4" s="1"/>
  <c r="Q1746" i="4"/>
  <c r="N1749" i="3" s="1"/>
  <c r="P1746" i="4"/>
  <c r="H1746" i="4" s="1"/>
  <c r="G1746" i="4" s="1"/>
  <c r="P4463" i="4"/>
  <c r="H4463" i="4" s="1"/>
  <c r="G4463" i="4" s="1"/>
  <c r="Q4463" i="4"/>
  <c r="N4466" i="3" s="1"/>
  <c r="Q8496" i="4"/>
  <c r="N8499" i="3" s="1"/>
  <c r="P8496" i="4"/>
  <c r="H8496" i="4" s="1"/>
  <c r="G8496" i="4" s="1"/>
  <c r="Q1001" i="4"/>
  <c r="P1001" i="4"/>
  <c r="H1001" i="4" s="1"/>
  <c r="G1001" i="4" s="1"/>
  <c r="Q5203" i="4"/>
  <c r="N5206" i="3" s="1"/>
  <c r="P5203" i="4"/>
  <c r="H5203" i="4" s="1"/>
  <c r="G5203" i="4" s="1"/>
  <c r="Q5231" i="4"/>
  <c r="N5234" i="3" s="1"/>
  <c r="P5231" i="4"/>
  <c r="H5231" i="4" s="1"/>
  <c r="G5231" i="4" s="1"/>
  <c r="P4164" i="4"/>
  <c r="H4164" i="4" s="1"/>
  <c r="G4164" i="4" s="1"/>
  <c r="Q4164" i="4"/>
  <c r="N4167" i="3" s="1"/>
  <c r="P3189" i="4"/>
  <c r="H3189" i="4" s="1"/>
  <c r="G3189" i="4" s="1"/>
  <c r="Q3189" i="4"/>
  <c r="N3192" i="3" s="1"/>
  <c r="Q1162" i="4"/>
  <c r="N1165" i="3" s="1"/>
  <c r="P1162" i="4"/>
  <c r="H1162" i="4" s="1"/>
  <c r="G1162" i="4" s="1"/>
  <c r="Q155" i="4"/>
  <c r="N158" i="3" s="1"/>
  <c r="P155" i="4"/>
  <c r="H155" i="4" s="1"/>
  <c r="G155" i="4" s="1"/>
  <c r="Q7693" i="4"/>
  <c r="P7693" i="4"/>
  <c r="H7693" i="4" s="1"/>
  <c r="G7693" i="4" s="1"/>
  <c r="Q4025" i="4"/>
  <c r="N4028" i="3" s="1"/>
  <c r="P4025" i="4"/>
  <c r="H4025" i="4" s="1"/>
  <c r="G4025" i="4" s="1"/>
  <c r="Q5840" i="4"/>
  <c r="N5843" i="3" s="1"/>
  <c r="P5840" i="4"/>
  <c r="H5840" i="4" s="1"/>
  <c r="G5840" i="4" s="1"/>
  <c r="P7620" i="4"/>
  <c r="H7620" i="4" s="1"/>
  <c r="G7620" i="4" s="1"/>
  <c r="Q7620" i="4"/>
  <c r="N7623" i="3" s="1"/>
  <c r="Q3621" i="4"/>
  <c r="N3624" i="3" s="1"/>
  <c r="P3621" i="4"/>
  <c r="H3621" i="4" s="1"/>
  <c r="G3621" i="4" s="1"/>
  <c r="Q5318" i="4"/>
  <c r="N5321" i="3" s="1"/>
  <c r="P5318" i="4"/>
  <c r="H5318" i="4" s="1"/>
  <c r="G5318" i="4" s="1"/>
  <c r="Q2592" i="4"/>
  <c r="N2595" i="3" s="1"/>
  <c r="P2592" i="4"/>
  <c r="H2592" i="4" s="1"/>
  <c r="G2592" i="4" s="1"/>
  <c r="Q6587" i="4"/>
  <c r="N6590" i="3" s="1"/>
  <c r="P6587" i="4"/>
  <c r="H6587" i="4" s="1"/>
  <c r="G6587" i="4" s="1"/>
  <c r="Q3877" i="4"/>
  <c r="N3880" i="3" s="1"/>
  <c r="P3877" i="4"/>
  <c r="H3877" i="4" s="1"/>
  <c r="G3877" i="4" s="1"/>
  <c r="Q3352" i="4"/>
  <c r="N3355" i="3" s="1"/>
  <c r="P3352" i="4"/>
  <c r="H3352" i="4" s="1"/>
  <c r="G3352" i="4" s="1"/>
  <c r="Q7870" i="4"/>
  <c r="N7873" i="3" s="1"/>
  <c r="P7870" i="4"/>
  <c r="H7870" i="4" s="1"/>
  <c r="G7870" i="4" s="1"/>
  <c r="P3980" i="4"/>
  <c r="H3980" i="4" s="1"/>
  <c r="G3980" i="4" s="1"/>
  <c r="Q3980" i="4"/>
  <c r="N3983" i="3" s="1"/>
  <c r="Q7805" i="4"/>
  <c r="N7808" i="3" s="1"/>
  <c r="P7805" i="4"/>
  <c r="H7805" i="4" s="1"/>
  <c r="G7805" i="4" s="1"/>
  <c r="Q5188" i="4"/>
  <c r="N5191" i="3" s="1"/>
  <c r="P5188" i="4"/>
  <c r="H5188" i="4" s="1"/>
  <c r="G5188" i="4" s="1"/>
  <c r="Q8710" i="4"/>
  <c r="N8713" i="3" s="1"/>
  <c r="P8710" i="4"/>
  <c r="H8710" i="4" s="1"/>
  <c r="G8710" i="4" s="1"/>
  <c r="Q2530" i="4"/>
  <c r="N2533" i="3" s="1"/>
  <c r="P2530" i="4"/>
  <c r="H2530" i="4" s="1"/>
  <c r="G2530" i="4" s="1"/>
  <c r="P4351" i="4"/>
  <c r="H4351" i="4" s="1"/>
  <c r="G4351" i="4" s="1"/>
  <c r="Q4351" i="4"/>
  <c r="N4354" i="3" s="1"/>
  <c r="Q479" i="4"/>
  <c r="N482" i="3" s="1"/>
  <c r="P479" i="4"/>
  <c r="H479" i="4" s="1"/>
  <c r="G479" i="4" s="1"/>
  <c r="Q2226" i="4"/>
  <c r="N2229" i="3" s="1"/>
  <c r="P2226" i="4"/>
  <c r="H2226" i="4" s="1"/>
  <c r="G2226" i="4" s="1"/>
  <c r="Q1031" i="4"/>
  <c r="N1034" i="3" s="1"/>
  <c r="P1031" i="4"/>
  <c r="H1031" i="4" s="1"/>
  <c r="G1031" i="4" s="1"/>
  <c r="Q5251" i="4"/>
  <c r="N5254" i="3" s="1"/>
  <c r="P5251" i="4"/>
  <c r="H5251" i="4" s="1"/>
  <c r="G5251" i="4" s="1"/>
  <c r="Q3969" i="4"/>
  <c r="P3969" i="4"/>
  <c r="H3969" i="4" s="1"/>
  <c r="G3969" i="4" s="1"/>
  <c r="P4212" i="4"/>
  <c r="H4212" i="4" s="1"/>
  <c r="G4212" i="4" s="1"/>
  <c r="Q4212" i="4"/>
  <c r="N4215" i="3" s="1"/>
  <c r="Q3674" i="4"/>
  <c r="N3677" i="3" s="1"/>
  <c r="P3674" i="4"/>
  <c r="H3674" i="4" s="1"/>
  <c r="G3674" i="4" s="1"/>
  <c r="P588" i="4"/>
  <c r="H588" i="4" s="1"/>
  <c r="G588" i="4" s="1"/>
  <c r="Q588" i="4"/>
  <c r="N591" i="3" s="1"/>
  <c r="Q3250" i="4"/>
  <c r="N3253" i="3" s="1"/>
  <c r="P3250" i="4"/>
  <c r="H3250" i="4" s="1"/>
  <c r="G3250" i="4" s="1"/>
  <c r="Q8619" i="4"/>
  <c r="N8622" i="3" s="1"/>
  <c r="P8619" i="4"/>
  <c r="H8619" i="4" s="1"/>
  <c r="G8619" i="4" s="1"/>
  <c r="P4135" i="4"/>
  <c r="H4135" i="4" s="1"/>
  <c r="G4135" i="4" s="1"/>
  <c r="Q4135" i="4"/>
  <c r="N4138" i="3" s="1"/>
  <c r="P6634" i="4"/>
  <c r="H6634" i="4" s="1"/>
  <c r="G6634" i="4" s="1"/>
  <c r="Q6634" i="4"/>
  <c r="N6637" i="3" s="1"/>
  <c r="Q8615" i="4"/>
  <c r="N8618" i="3" s="1"/>
  <c r="P8615" i="4"/>
  <c r="H8615" i="4" s="1"/>
  <c r="G8615" i="4" s="1"/>
  <c r="Q5176" i="4"/>
  <c r="N5179" i="3" s="1"/>
  <c r="P5176" i="4"/>
  <c r="H5176" i="4" s="1"/>
  <c r="G5176" i="4" s="1"/>
  <c r="P7273" i="4"/>
  <c r="H7273" i="4" s="1"/>
  <c r="G7273" i="4" s="1"/>
  <c r="Q7273" i="4"/>
  <c r="N7276" i="3" s="1"/>
  <c r="Q7781" i="4"/>
  <c r="N7784" i="3" s="1"/>
  <c r="P7781" i="4"/>
  <c r="H7781" i="4" s="1"/>
  <c r="G7781" i="4" s="1"/>
  <c r="Q413" i="4"/>
  <c r="N416" i="3" s="1"/>
  <c r="P413" i="4"/>
  <c r="H413" i="4" s="1"/>
  <c r="G413" i="4" s="1"/>
  <c r="Q6636" i="4"/>
  <c r="N6639" i="3" s="1"/>
  <c r="P6636" i="4"/>
  <c r="H6636" i="4" s="1"/>
  <c r="G6636" i="4" s="1"/>
  <c r="Q3430" i="4"/>
  <c r="N3433" i="3" s="1"/>
  <c r="P3430" i="4"/>
  <c r="H3430" i="4" s="1"/>
  <c r="G3430" i="4" s="1"/>
  <c r="Q882" i="4"/>
  <c r="P882" i="4"/>
  <c r="H882" i="4" s="1"/>
  <c r="G882" i="4" s="1"/>
  <c r="Q6335" i="4"/>
  <c r="N6338" i="3" s="1"/>
  <c r="P6335" i="4"/>
  <c r="H6335" i="4" s="1"/>
  <c r="G6335" i="4" s="1"/>
  <c r="Q2040" i="4"/>
  <c r="N2043" i="3" s="1"/>
  <c r="P2040" i="4"/>
  <c r="H2040" i="4" s="1"/>
  <c r="G2040" i="4" s="1"/>
  <c r="P8509" i="4"/>
  <c r="H8509" i="4" s="1"/>
  <c r="G8509" i="4" s="1"/>
  <c r="Q8509" i="4"/>
  <c r="N8512" i="3" s="1"/>
  <c r="Q1950" i="4"/>
  <c r="N1953" i="3" s="1"/>
  <c r="P1950" i="4"/>
  <c r="H1950" i="4" s="1"/>
  <c r="G1950" i="4" s="1"/>
  <c r="P3619" i="4"/>
  <c r="H3619" i="4" s="1"/>
  <c r="G3619" i="4" s="1"/>
  <c r="Q3619" i="4"/>
  <c r="N3622" i="3" s="1"/>
  <c r="Q6756" i="4"/>
  <c r="N6759" i="3" s="1"/>
  <c r="P6756" i="4"/>
  <c r="H6756" i="4" s="1"/>
  <c r="G6756" i="4" s="1"/>
  <c r="Q2662" i="4"/>
  <c r="N2665" i="3" s="1"/>
  <c r="P2662" i="4"/>
  <c r="H2662" i="4" s="1"/>
  <c r="G2662" i="4" s="1"/>
  <c r="Q1636" i="4"/>
  <c r="N1639" i="3" s="1"/>
  <c r="P1636" i="4"/>
  <c r="H1636" i="4" s="1"/>
  <c r="G1636" i="4" s="1"/>
  <c r="Q1221" i="4"/>
  <c r="P1221" i="4"/>
  <c r="H1221" i="4" s="1"/>
  <c r="G1221" i="4" s="1"/>
  <c r="Q4896" i="4"/>
  <c r="N4899" i="3" s="1"/>
  <c r="P4896" i="4"/>
  <c r="H4896" i="4" s="1"/>
  <c r="G4896" i="4" s="1"/>
  <c r="P1629" i="4"/>
  <c r="H1629" i="4" s="1"/>
  <c r="G1629" i="4" s="1"/>
  <c r="Q1629" i="4"/>
  <c r="N1632" i="3" s="1"/>
  <c r="Q3049" i="4"/>
  <c r="N3052" i="3" s="1"/>
  <c r="P3049" i="4"/>
  <c r="H3049" i="4" s="1"/>
  <c r="G3049" i="4" s="1"/>
  <c r="Q648" i="4"/>
  <c r="P648" i="4"/>
  <c r="H648" i="4" s="1"/>
  <c r="G648" i="4" s="1"/>
  <c r="P1997" i="4"/>
  <c r="H1997" i="4" s="1"/>
  <c r="G1997" i="4" s="1"/>
  <c r="Q1997" i="4"/>
  <c r="N2000" i="3" s="1"/>
  <c r="Q4920" i="4"/>
  <c r="N4923" i="3" s="1"/>
  <c r="P4920" i="4"/>
  <c r="H4920" i="4" s="1"/>
  <c r="G4920" i="4" s="1"/>
  <c r="Q2351" i="4"/>
  <c r="N2354" i="3" s="1"/>
  <c r="P2351" i="4"/>
  <c r="H2351" i="4" s="1"/>
  <c r="G2351" i="4" s="1"/>
  <c r="Q2609" i="4"/>
  <c r="N2612" i="3" s="1"/>
  <c r="P2609" i="4"/>
  <c r="H2609" i="4" s="1"/>
  <c r="G2609" i="4" s="1"/>
  <c r="Q2161" i="4"/>
  <c r="N2164" i="3" s="1"/>
  <c r="P2161" i="4"/>
  <c r="H2161" i="4" s="1"/>
  <c r="G2161" i="4" s="1"/>
  <c r="Q624" i="4"/>
  <c r="N627" i="3" s="1"/>
  <c r="P624" i="4"/>
  <c r="H624" i="4" s="1"/>
  <c r="G624" i="4" s="1"/>
  <c r="Q2817" i="4"/>
  <c r="N2820" i="3" s="1"/>
  <c r="P2817" i="4"/>
  <c r="H2817" i="4" s="1"/>
  <c r="G2817" i="4" s="1"/>
  <c r="Q7935" i="4"/>
  <c r="N7938" i="3" s="1"/>
  <c r="P7935" i="4"/>
  <c r="H7935" i="4" s="1"/>
  <c r="G7935" i="4" s="1"/>
  <c r="Q656" i="4"/>
  <c r="N659" i="3" s="1"/>
  <c r="P656" i="4"/>
  <c r="H656" i="4" s="1"/>
  <c r="G656" i="4" s="1"/>
  <c r="Q250" i="4"/>
  <c r="N253" i="3" s="1"/>
  <c r="P250" i="4"/>
  <c r="H250" i="4" s="1"/>
  <c r="G250" i="4" s="1"/>
  <c r="Q2233" i="4"/>
  <c r="N2236" i="3" s="1"/>
  <c r="P2233" i="4"/>
  <c r="H2233" i="4" s="1"/>
  <c r="G2233" i="4" s="1"/>
  <c r="Q5516" i="4"/>
  <c r="N5519" i="3" s="1"/>
  <c r="P5516" i="4"/>
  <c r="H5516" i="4" s="1"/>
  <c r="G5516" i="4" s="1"/>
  <c r="Q3982" i="4"/>
  <c r="N3985" i="3" s="1"/>
  <c r="P3982" i="4"/>
  <c r="H3982" i="4" s="1"/>
  <c r="G3982" i="4" s="1"/>
  <c r="Q5301" i="4"/>
  <c r="N5304" i="3" s="1"/>
  <c r="P5301" i="4"/>
  <c r="H5301" i="4" s="1"/>
  <c r="G5301" i="4" s="1"/>
  <c r="Q6913" i="4"/>
  <c r="N6916" i="3" s="1"/>
  <c r="P6913" i="4"/>
  <c r="H6913" i="4" s="1"/>
  <c r="G6913" i="4" s="1"/>
  <c r="Q334" i="4"/>
  <c r="N337" i="3" s="1"/>
  <c r="P334" i="4"/>
  <c r="H334" i="4" s="1"/>
  <c r="G334" i="4" s="1"/>
  <c r="Q2449" i="4"/>
  <c r="N2452" i="3" s="1"/>
  <c r="P2449" i="4"/>
  <c r="H2449" i="4" s="1"/>
  <c r="G2449" i="4" s="1"/>
  <c r="Q7202" i="4"/>
  <c r="N7205" i="3" s="1"/>
  <c r="P7202" i="4"/>
  <c r="H7202" i="4" s="1"/>
  <c r="G7202" i="4" s="1"/>
  <c r="Q1431" i="4"/>
  <c r="P1431" i="4"/>
  <c r="H1431" i="4" s="1"/>
  <c r="G1431" i="4" s="1"/>
  <c r="P1821" i="4"/>
  <c r="H1821" i="4" s="1"/>
  <c r="G1821" i="4" s="1"/>
  <c r="Q1821" i="4"/>
  <c r="N1824" i="3" s="1"/>
  <c r="Q2219" i="4"/>
  <c r="N2222" i="3" s="1"/>
  <c r="P2219" i="4"/>
  <c r="H2219" i="4" s="1"/>
  <c r="G2219" i="4" s="1"/>
  <c r="Q2587" i="4"/>
  <c r="N2590" i="3" s="1"/>
  <c r="P2587" i="4"/>
  <c r="H2587" i="4" s="1"/>
  <c r="G2587" i="4" s="1"/>
  <c r="Q2983" i="4"/>
  <c r="N2986" i="3" s="1"/>
  <c r="P2983" i="4"/>
  <c r="H2983" i="4" s="1"/>
  <c r="G2983" i="4" s="1"/>
  <c r="P4419" i="4"/>
  <c r="H4419" i="4" s="1"/>
  <c r="G4419" i="4" s="1"/>
  <c r="Q4419" i="4"/>
  <c r="N4422" i="3" s="1"/>
  <c r="Q5797" i="4"/>
  <c r="N5800" i="3" s="1"/>
  <c r="P5797" i="4"/>
  <c r="H5797" i="4" s="1"/>
  <c r="G5797" i="4" s="1"/>
  <c r="P7168" i="4"/>
  <c r="H7168" i="4" s="1"/>
  <c r="G7168" i="4" s="1"/>
  <c r="Q7168" i="4"/>
  <c r="N7171" i="3" s="1"/>
  <c r="P8394" i="4"/>
  <c r="H8394" i="4" s="1"/>
  <c r="G8394" i="4" s="1"/>
  <c r="Q8394" i="4"/>
  <c r="N8397" i="3" s="1"/>
  <c r="Q390" i="4"/>
  <c r="N393" i="3" s="1"/>
  <c r="P390" i="4"/>
  <c r="H390" i="4" s="1"/>
  <c r="G390" i="4" s="1"/>
  <c r="Q1323" i="4"/>
  <c r="N1326" i="3" s="1"/>
  <c r="P1323" i="4"/>
  <c r="H1323" i="4" s="1"/>
  <c r="G1323" i="4" s="1"/>
  <c r="Q1721" i="4"/>
  <c r="N1724" i="3" s="1"/>
  <c r="P1721" i="4"/>
  <c r="H1721" i="4" s="1"/>
  <c r="G1721" i="4" s="1"/>
  <c r="P2101" i="4"/>
  <c r="H2101" i="4" s="1"/>
  <c r="G2101" i="4" s="1"/>
  <c r="Q2101" i="4"/>
  <c r="N2104" i="3" s="1"/>
  <c r="P2541" i="4"/>
  <c r="H2541" i="4" s="1"/>
  <c r="G2541" i="4" s="1"/>
  <c r="Q2541" i="4"/>
  <c r="N2544" i="3" s="1"/>
  <c r="Q2929" i="4"/>
  <c r="N2932" i="3" s="1"/>
  <c r="P2929" i="4"/>
  <c r="H2929" i="4" s="1"/>
  <c r="G2929" i="4" s="1"/>
  <c r="P3800" i="4"/>
  <c r="H3800" i="4" s="1"/>
  <c r="G3800" i="4" s="1"/>
  <c r="Q3800" i="4"/>
  <c r="N3803" i="3" s="1"/>
  <c r="P5636" i="4"/>
  <c r="H5636" i="4" s="1"/>
  <c r="G5636" i="4" s="1"/>
  <c r="Q5636" i="4"/>
  <c r="N5639" i="3" s="1"/>
  <c r="P7770" i="4"/>
  <c r="H7770" i="4" s="1"/>
  <c r="G7770" i="4" s="1"/>
  <c r="Q7770" i="4"/>
  <c r="N7773" i="3" s="1"/>
  <c r="Q394" i="4"/>
  <c r="N397" i="3" s="1"/>
  <c r="P394" i="4"/>
  <c r="H394" i="4" s="1"/>
  <c r="G394" i="4" s="1"/>
  <c r="Q1711" i="4"/>
  <c r="N1714" i="3" s="1"/>
  <c r="P1711" i="4"/>
  <c r="H1711" i="4" s="1"/>
  <c r="G1711" i="4" s="1"/>
  <c r="Q2937" i="4"/>
  <c r="P2937" i="4"/>
  <c r="H2937" i="4" s="1"/>
  <c r="G2937" i="4" s="1"/>
  <c r="P7048" i="4"/>
  <c r="H7048" i="4" s="1"/>
  <c r="G7048" i="4" s="1"/>
  <c r="Q7048" i="4"/>
  <c r="N7051" i="3" s="1"/>
  <c r="Q286" i="4"/>
  <c r="N289" i="3" s="1"/>
  <c r="P286" i="4"/>
  <c r="H286" i="4" s="1"/>
  <c r="G286" i="4" s="1"/>
  <c r="Q888" i="4"/>
  <c r="N891" i="3" s="1"/>
  <c r="P888" i="4"/>
  <c r="H888" i="4" s="1"/>
  <c r="G888" i="4" s="1"/>
  <c r="Q1617" i="4"/>
  <c r="P1617" i="4"/>
  <c r="H1617" i="4" s="1"/>
  <c r="G1617" i="4" s="1"/>
  <c r="Q1977" i="4"/>
  <c r="N1980" i="3" s="1"/>
  <c r="P1977" i="4"/>
  <c r="H1977" i="4" s="1"/>
  <c r="G1977" i="4" s="1"/>
  <c r="Q2281" i="4"/>
  <c r="N2284" i="3" s="1"/>
  <c r="P2281" i="4"/>
  <c r="H2281" i="4" s="1"/>
  <c r="G2281" i="4" s="1"/>
  <c r="P2677" i="4"/>
  <c r="H2677" i="4" s="1"/>
  <c r="G2677" i="4" s="1"/>
  <c r="Q2677" i="4"/>
  <c r="N2680" i="3" s="1"/>
  <c r="Q3140" i="4"/>
  <c r="P3140" i="4"/>
  <c r="H3140" i="4" s="1"/>
  <c r="G3140" i="4" s="1"/>
  <c r="Q4919" i="4"/>
  <c r="N4922" i="3" s="1"/>
  <c r="P4919" i="4"/>
  <c r="H4919" i="4" s="1"/>
  <c r="G4919" i="4" s="1"/>
  <c r="Q6596" i="4"/>
  <c r="N6599" i="3" s="1"/>
  <c r="P6596" i="4"/>
  <c r="H6596" i="4" s="1"/>
  <c r="G6596" i="4" s="1"/>
  <c r="Q7578" i="4"/>
  <c r="N7581" i="3" s="1"/>
  <c r="P7578" i="4"/>
  <c r="H7578" i="4" s="1"/>
  <c r="G7578" i="4" s="1"/>
  <c r="Q8399" i="4"/>
  <c r="N8402" i="3" s="1"/>
  <c r="P8399" i="4"/>
  <c r="H8399" i="4" s="1"/>
  <c r="G8399" i="4" s="1"/>
  <c r="Q1631" i="4"/>
  <c r="N1634" i="3" s="1"/>
  <c r="P1631" i="4"/>
  <c r="H1631" i="4" s="1"/>
  <c r="G1631" i="4" s="1"/>
  <c r="Q2803" i="4"/>
  <c r="N2806" i="3" s="1"/>
  <c r="P2803" i="4"/>
  <c r="H2803" i="4" s="1"/>
  <c r="G2803" i="4" s="1"/>
  <c r="P6883" i="4"/>
  <c r="H6883" i="4" s="1"/>
  <c r="G6883" i="4" s="1"/>
  <c r="Q6883" i="4"/>
  <c r="N6886" i="3" s="1"/>
  <c r="Q870" i="4"/>
  <c r="P870" i="4"/>
  <c r="H870" i="4" s="1"/>
  <c r="G870" i="4" s="1"/>
  <c r="Q1635" i="4"/>
  <c r="P1635" i="4"/>
  <c r="H1635" i="4" s="1"/>
  <c r="G1635" i="4" s="1"/>
  <c r="Q2035" i="4"/>
  <c r="N2038" i="3" s="1"/>
  <c r="P2035" i="4"/>
  <c r="H2035" i="4" s="1"/>
  <c r="G2035" i="4" s="1"/>
  <c r="Q2471" i="4"/>
  <c r="N2474" i="3" s="1"/>
  <c r="P2471" i="4"/>
  <c r="H2471" i="4" s="1"/>
  <c r="G2471" i="4" s="1"/>
  <c r="Q2855" i="4"/>
  <c r="P2855" i="4"/>
  <c r="H2855" i="4" s="1"/>
  <c r="G2855" i="4" s="1"/>
  <c r="P3656" i="4"/>
  <c r="H3656" i="4" s="1"/>
  <c r="G3656" i="4" s="1"/>
  <c r="Q3656" i="4"/>
  <c r="N3659" i="3" s="1"/>
  <c r="Q5333" i="4"/>
  <c r="N5336" i="3" s="1"/>
  <c r="P5333" i="4"/>
  <c r="H5333" i="4" s="1"/>
  <c r="G5333" i="4" s="1"/>
  <c r="P6722" i="4"/>
  <c r="H6722" i="4" s="1"/>
  <c r="G6722" i="4" s="1"/>
  <c r="Q6722" i="4"/>
  <c r="N6725" i="3" s="1"/>
  <c r="P7848" i="4"/>
  <c r="H7848" i="4" s="1"/>
  <c r="G7848" i="4" s="1"/>
  <c r="Q7848" i="4"/>
  <c r="N7851" i="3" s="1"/>
  <c r="Q462" i="4"/>
  <c r="N465" i="3" s="1"/>
  <c r="P462" i="4"/>
  <c r="H462" i="4" s="1"/>
  <c r="G462" i="4" s="1"/>
  <c r="Q2339" i="4"/>
  <c r="N2342" i="3" s="1"/>
  <c r="P2339" i="4"/>
  <c r="H2339" i="4" s="1"/>
  <c r="G2339" i="4" s="1"/>
  <c r="Q3902" i="4"/>
  <c r="N3905" i="3" s="1"/>
  <c r="P3902" i="4"/>
  <c r="H3902" i="4" s="1"/>
  <c r="G3902" i="4" s="1"/>
  <c r="P8163" i="4"/>
  <c r="H8163" i="4" s="1"/>
  <c r="G8163" i="4" s="1"/>
  <c r="Q8163" i="4"/>
  <c r="N8166" i="3" s="1"/>
  <c r="Q582" i="4"/>
  <c r="N585" i="3" s="1"/>
  <c r="P582" i="4"/>
  <c r="H582" i="4" s="1"/>
  <c r="G582" i="4" s="1"/>
  <c r="Q510" i="4"/>
  <c r="N513" i="3" s="1"/>
  <c r="P510" i="4"/>
  <c r="H510" i="4" s="1"/>
  <c r="G510" i="4" s="1"/>
  <c r="Q1559" i="4"/>
  <c r="N1562" i="3" s="1"/>
  <c r="P1559" i="4"/>
  <c r="H1559" i="4" s="1"/>
  <c r="G1559" i="4" s="1"/>
  <c r="Q1947" i="4"/>
  <c r="N1950" i="3" s="1"/>
  <c r="P1947" i="4"/>
  <c r="H1947" i="4" s="1"/>
  <c r="G1947" i="4" s="1"/>
  <c r="P2301" i="4"/>
  <c r="H2301" i="4" s="1"/>
  <c r="G2301" i="4" s="1"/>
  <c r="Q2301" i="4"/>
  <c r="N2304" i="3" s="1"/>
  <c r="Q2681" i="4"/>
  <c r="N2684" i="3" s="1"/>
  <c r="P2681" i="4"/>
  <c r="H2681" i="4" s="1"/>
  <c r="G2681" i="4" s="1"/>
  <c r="Q3116" i="4"/>
  <c r="N3119" i="3" s="1"/>
  <c r="P3116" i="4"/>
  <c r="H3116" i="4" s="1"/>
  <c r="G3116" i="4" s="1"/>
  <c r="P4763" i="4"/>
  <c r="H4763" i="4" s="1"/>
  <c r="G4763" i="4" s="1"/>
  <c r="Q4763" i="4"/>
  <c r="N4766" i="3" s="1"/>
  <c r="Q6088" i="4"/>
  <c r="N6091" i="3" s="1"/>
  <c r="P6088" i="4"/>
  <c r="H6088" i="4" s="1"/>
  <c r="G6088" i="4" s="1"/>
  <c r="Q7388" i="4"/>
  <c r="N7391" i="3" s="1"/>
  <c r="P7388" i="4"/>
  <c r="H7388" i="4" s="1"/>
  <c r="G7388" i="4" s="1"/>
  <c r="Q3159" i="4"/>
  <c r="N3162" i="3" s="1"/>
  <c r="P3159" i="4"/>
  <c r="H3159" i="4" s="1"/>
  <c r="G3159" i="4" s="1"/>
  <c r="P3760" i="4"/>
  <c r="H3760" i="4" s="1"/>
  <c r="G3760" i="4" s="1"/>
  <c r="Q3760" i="4"/>
  <c r="N3763" i="3" s="1"/>
  <c r="Q4753" i="4"/>
  <c r="N4756" i="3" s="1"/>
  <c r="P4753" i="4"/>
  <c r="H4753" i="4" s="1"/>
  <c r="G4753" i="4" s="1"/>
  <c r="Q5177" i="4"/>
  <c r="N5180" i="3" s="1"/>
  <c r="P5177" i="4"/>
  <c r="H5177" i="4" s="1"/>
  <c r="G5177" i="4" s="1"/>
  <c r="Q5826" i="4"/>
  <c r="N5829" i="3" s="1"/>
  <c r="P5826" i="4"/>
  <c r="H5826" i="4" s="1"/>
  <c r="G5826" i="4" s="1"/>
  <c r="Q6458" i="4"/>
  <c r="N6461" i="3" s="1"/>
  <c r="P6458" i="4"/>
  <c r="H6458" i="4" s="1"/>
  <c r="G6458" i="4" s="1"/>
  <c r="Q6895" i="4"/>
  <c r="N6898" i="3" s="1"/>
  <c r="P6895" i="4"/>
  <c r="H6895" i="4" s="1"/>
  <c r="G6895" i="4" s="1"/>
  <c r="Q7516" i="4"/>
  <c r="N7519" i="3" s="1"/>
  <c r="P7516" i="4"/>
  <c r="H7516" i="4" s="1"/>
  <c r="G7516" i="4" s="1"/>
  <c r="Q8340" i="4"/>
  <c r="N8343" i="3" s="1"/>
  <c r="P8340" i="4"/>
  <c r="H8340" i="4" s="1"/>
  <c r="G8340" i="4" s="1"/>
  <c r="P3613" i="4"/>
  <c r="H3613" i="4" s="1"/>
  <c r="G3613" i="4" s="1"/>
  <c r="Q3613" i="4"/>
  <c r="N3616" i="3" s="1"/>
  <c r="P4827" i="4"/>
  <c r="H4827" i="4" s="1"/>
  <c r="G4827" i="4" s="1"/>
  <c r="Q4827" i="4"/>
  <c r="N4830" i="3" s="1"/>
  <c r="Q5524" i="4"/>
  <c r="N5527" i="3" s="1"/>
  <c r="P5524" i="4"/>
  <c r="H5524" i="4" s="1"/>
  <c r="G5524" i="4" s="1"/>
  <c r="Q6200" i="4"/>
  <c r="N6203" i="3" s="1"/>
  <c r="P6200" i="4"/>
  <c r="H6200" i="4" s="1"/>
  <c r="G6200" i="4" s="1"/>
  <c r="Q6791" i="4"/>
  <c r="P6791" i="4"/>
  <c r="H6791" i="4" s="1"/>
  <c r="G6791" i="4" s="1"/>
  <c r="P7314" i="4"/>
  <c r="H7314" i="4" s="1"/>
  <c r="G7314" i="4" s="1"/>
  <c r="Q7314" i="4"/>
  <c r="N7317" i="3" s="1"/>
  <c r="Q8134" i="4"/>
  <c r="N8137" i="3" s="1"/>
  <c r="P8134" i="4"/>
  <c r="H8134" i="4" s="1"/>
  <c r="G8134" i="4" s="1"/>
  <c r="P3677" i="4"/>
  <c r="H3677" i="4" s="1"/>
  <c r="G3677" i="4" s="1"/>
  <c r="Q3677" i="4"/>
  <c r="N3680" i="3" s="1"/>
  <c r="P4651" i="4"/>
  <c r="H4651" i="4" s="1"/>
  <c r="G4651" i="4" s="1"/>
  <c r="Q4651" i="4"/>
  <c r="N4654" i="3" s="1"/>
  <c r="Q5261" i="4"/>
  <c r="N5264" i="3" s="1"/>
  <c r="P5261" i="4"/>
  <c r="H5261" i="4" s="1"/>
  <c r="G5261" i="4" s="1"/>
  <c r="Q5981" i="4"/>
  <c r="N5984" i="3" s="1"/>
  <c r="P5981" i="4"/>
  <c r="H5981" i="4" s="1"/>
  <c r="G5981" i="4" s="1"/>
  <c r="P6610" i="4"/>
  <c r="H6610" i="4" s="1"/>
  <c r="G6610" i="4" s="1"/>
  <c r="Q6610" i="4"/>
  <c r="N6613" i="3" s="1"/>
  <c r="Q6982" i="4"/>
  <c r="P6982" i="4"/>
  <c r="H6982" i="4" s="1"/>
  <c r="G6982" i="4" s="1"/>
  <c r="Q8024" i="4"/>
  <c r="N8027" i="3" s="1"/>
  <c r="P8024" i="4"/>
  <c r="H8024" i="4" s="1"/>
  <c r="G8024" i="4" s="1"/>
  <c r="Q8654" i="4"/>
  <c r="N8657" i="3" s="1"/>
  <c r="P8654" i="4"/>
  <c r="H8654" i="4" s="1"/>
  <c r="G8654" i="4" s="1"/>
  <c r="Q4777" i="4"/>
  <c r="N4780" i="3" s="1"/>
  <c r="P4777" i="4"/>
  <c r="H4777" i="4" s="1"/>
  <c r="G4777" i="4" s="1"/>
  <c r="Q5444" i="4"/>
  <c r="N5447" i="3" s="1"/>
  <c r="P5444" i="4"/>
  <c r="H5444" i="4" s="1"/>
  <c r="G5444" i="4" s="1"/>
  <c r="Q6280" i="4"/>
  <c r="N6283" i="3" s="1"/>
  <c r="P6280" i="4"/>
  <c r="H6280" i="4" s="1"/>
  <c r="G6280" i="4" s="1"/>
  <c r="Q6875" i="4"/>
  <c r="N6878" i="3" s="1"/>
  <c r="P6875" i="4"/>
  <c r="H6875" i="4" s="1"/>
  <c r="G6875" i="4" s="1"/>
  <c r="Q7526" i="4"/>
  <c r="N7529" i="3" s="1"/>
  <c r="P7526" i="4"/>
  <c r="H7526" i="4" s="1"/>
  <c r="G7526" i="4" s="1"/>
  <c r="Q8111" i="4"/>
  <c r="P8111" i="4"/>
  <c r="H8111" i="4" s="1"/>
  <c r="G8111" i="4" s="1"/>
  <c r="Q8293" i="4"/>
  <c r="N8296" i="3" s="1"/>
  <c r="P8293" i="4"/>
  <c r="H8293" i="4" s="1"/>
  <c r="G8293" i="4" s="1"/>
  <c r="Q5531" i="4"/>
  <c r="N5534" i="3" s="1"/>
  <c r="P5531" i="4"/>
  <c r="H5531" i="4" s="1"/>
  <c r="G5531" i="4" s="1"/>
  <c r="Q6418" i="4"/>
  <c r="N6421" i="3" s="1"/>
  <c r="P6418" i="4"/>
  <c r="H6418" i="4" s="1"/>
  <c r="G6418" i="4" s="1"/>
  <c r="P8258" i="4"/>
  <c r="H8258" i="4" s="1"/>
  <c r="G8258" i="4" s="1"/>
  <c r="Q8258" i="4"/>
  <c r="N8261" i="3" s="1"/>
  <c r="Q925" i="4"/>
  <c r="N928" i="3" s="1"/>
  <c r="P925" i="4"/>
  <c r="H925" i="4" s="1"/>
  <c r="G925" i="4" s="1"/>
  <c r="P7939" i="4"/>
  <c r="H7939" i="4" s="1"/>
  <c r="G7939" i="4" s="1"/>
  <c r="Q7939" i="4"/>
  <c r="N7942" i="3" s="1"/>
  <c r="Q8660" i="4"/>
  <c r="N8663" i="3" s="1"/>
  <c r="P8660" i="4"/>
  <c r="H8660" i="4" s="1"/>
  <c r="G8660" i="4" s="1"/>
  <c r="Q8202" i="4"/>
  <c r="N8205" i="3" s="1"/>
  <c r="P8202" i="4"/>
  <c r="H8202" i="4" s="1"/>
  <c r="G8202" i="4" s="1"/>
  <c r="Q7927" i="4"/>
  <c r="N7930" i="3" s="1"/>
  <c r="P7927" i="4"/>
  <c r="H7927" i="4" s="1"/>
  <c r="G7927" i="4" s="1"/>
  <c r="Q7680" i="4"/>
  <c r="N7683" i="3" s="1"/>
  <c r="P7680" i="4"/>
  <c r="H7680" i="4" s="1"/>
  <c r="G7680" i="4" s="1"/>
  <c r="Q6318" i="4"/>
  <c r="N6321" i="3" s="1"/>
  <c r="P6318" i="4"/>
  <c r="H6318" i="4" s="1"/>
  <c r="G6318" i="4" s="1"/>
  <c r="Q5977" i="4"/>
  <c r="N5980" i="3" s="1"/>
  <c r="P5977" i="4"/>
  <c r="H5977" i="4" s="1"/>
  <c r="G5977" i="4" s="1"/>
  <c r="P4698" i="4"/>
  <c r="H4698" i="4" s="1"/>
  <c r="G4698" i="4" s="1"/>
  <c r="Q4698" i="4"/>
  <c r="N4701" i="3" s="1"/>
  <c r="P4550" i="4"/>
  <c r="H4550" i="4" s="1"/>
  <c r="G4550" i="4" s="1"/>
  <c r="Q4550" i="4"/>
  <c r="N4553" i="3" s="1"/>
  <c r="Q4364" i="4"/>
  <c r="N4367" i="3" s="1"/>
  <c r="P4364" i="4"/>
  <c r="H4364" i="4" s="1"/>
  <c r="G4364" i="4" s="1"/>
  <c r="P4132" i="4"/>
  <c r="H4132" i="4" s="1"/>
  <c r="G4132" i="4" s="1"/>
  <c r="Q4132" i="4"/>
  <c r="N4135" i="3" s="1"/>
  <c r="Q5118" i="4"/>
  <c r="N5121" i="3" s="1"/>
  <c r="P5118" i="4"/>
  <c r="H5118" i="4" s="1"/>
  <c r="G5118" i="4" s="1"/>
  <c r="Q3192" i="4"/>
  <c r="N3195" i="3" s="1"/>
  <c r="P3192" i="4"/>
  <c r="H3192" i="4" s="1"/>
  <c r="G3192" i="4" s="1"/>
  <c r="P6802" i="4"/>
  <c r="H6802" i="4" s="1"/>
  <c r="G6802" i="4" s="1"/>
  <c r="Q6802" i="4"/>
  <c r="N6805" i="3" s="1"/>
  <c r="P3595" i="4"/>
  <c r="H3595" i="4" s="1"/>
  <c r="G3595" i="4" s="1"/>
  <c r="Q3595" i="4"/>
  <c r="N3598" i="3" s="1"/>
  <c r="Q3601" i="4"/>
  <c r="N3604" i="3" s="1"/>
  <c r="P3601" i="4"/>
  <c r="H3601" i="4" s="1"/>
  <c r="G3601" i="4" s="1"/>
  <c r="P4978" i="4"/>
  <c r="H4978" i="4" s="1"/>
  <c r="G4978" i="4" s="1"/>
  <c r="Q4978" i="4"/>
  <c r="N4981" i="3" s="1"/>
  <c r="Q2100" i="4"/>
  <c r="N2103" i="3" s="1"/>
  <c r="P2100" i="4"/>
  <c r="H2100" i="4" s="1"/>
  <c r="G2100" i="4" s="1"/>
  <c r="P7188" i="4"/>
  <c r="H7188" i="4" s="1"/>
  <c r="G7188" i="4" s="1"/>
  <c r="Q7188" i="4"/>
  <c r="N7191" i="3" s="1"/>
  <c r="Q773" i="4"/>
  <c r="N776" i="3" s="1"/>
  <c r="P773" i="4"/>
  <c r="H773" i="4" s="1"/>
  <c r="G773" i="4" s="1"/>
  <c r="P6654" i="4"/>
  <c r="H6654" i="4" s="1"/>
  <c r="G6654" i="4" s="1"/>
  <c r="Q6654" i="4"/>
  <c r="N6657" i="3" s="1"/>
  <c r="Q8630" i="4"/>
  <c r="N8633" i="3" s="1"/>
  <c r="P8630" i="4"/>
  <c r="H8630" i="4" s="1"/>
  <c r="G8630" i="4" s="1"/>
  <c r="Q8184" i="4"/>
  <c r="N8187" i="3" s="1"/>
  <c r="P8184" i="4"/>
  <c r="H8184" i="4" s="1"/>
  <c r="G8184" i="4" s="1"/>
  <c r="P7906" i="4"/>
  <c r="H7906" i="4" s="1"/>
  <c r="G7906" i="4" s="1"/>
  <c r="Q7906" i="4"/>
  <c r="N7909" i="3" s="1"/>
  <c r="Q6648" i="4"/>
  <c r="N6651" i="3" s="1"/>
  <c r="P6648" i="4"/>
  <c r="H6648" i="4" s="1"/>
  <c r="G6648" i="4" s="1"/>
  <c r="Q5847" i="4"/>
  <c r="N5850" i="3" s="1"/>
  <c r="P5847" i="4"/>
  <c r="H5847" i="4" s="1"/>
  <c r="G5847" i="4" s="1"/>
  <c r="P4632" i="4"/>
  <c r="H4632" i="4" s="1"/>
  <c r="G4632" i="4" s="1"/>
  <c r="Q4632" i="4"/>
  <c r="N4635" i="3" s="1"/>
  <c r="Q5683" i="4"/>
  <c r="N5686" i="3" s="1"/>
  <c r="P5683" i="4"/>
  <c r="H5683" i="4" s="1"/>
  <c r="G5683" i="4" s="1"/>
  <c r="Q4460" i="4"/>
  <c r="N4463" i="3" s="1"/>
  <c r="P4460" i="4"/>
  <c r="H4460" i="4" s="1"/>
  <c r="G4460" i="4" s="1"/>
  <c r="Q3937" i="4"/>
  <c r="N3940" i="3" s="1"/>
  <c r="P3937" i="4"/>
  <c r="H3937" i="4" s="1"/>
  <c r="G3937" i="4" s="1"/>
  <c r="Q4182" i="4"/>
  <c r="P4182" i="4"/>
  <c r="H4182" i="4" s="1"/>
  <c r="G4182" i="4" s="1"/>
  <c r="Q858" i="4"/>
  <c r="N861" i="3" s="1"/>
  <c r="P858" i="4"/>
  <c r="H858" i="4" s="1"/>
  <c r="G858" i="4" s="1"/>
  <c r="P1116" i="4"/>
  <c r="H1116" i="4" s="1"/>
  <c r="G1116" i="4" s="1"/>
  <c r="Q1116" i="4"/>
  <c r="N1119" i="3" s="1"/>
  <c r="P4093" i="4"/>
  <c r="H4093" i="4" s="1"/>
  <c r="G4093" i="4" s="1"/>
  <c r="Q4093" i="4"/>
  <c r="N4096" i="3" s="1"/>
  <c r="Q6182" i="4"/>
  <c r="P6182" i="4"/>
  <c r="H6182" i="4" s="1"/>
  <c r="G6182" i="4" s="1"/>
  <c r="Q2624" i="4"/>
  <c r="N2627" i="3" s="1"/>
  <c r="P2624" i="4"/>
  <c r="H2624" i="4" s="1"/>
  <c r="G2624" i="4" s="1"/>
  <c r="Q3404" i="4"/>
  <c r="N3407" i="3" s="1"/>
  <c r="P3404" i="4"/>
  <c r="H3404" i="4" s="1"/>
  <c r="G3404" i="4" s="1"/>
  <c r="Q629" i="4"/>
  <c r="N632" i="3" s="1"/>
  <c r="P629" i="4"/>
  <c r="H629" i="4" s="1"/>
  <c r="G629" i="4" s="1"/>
  <c r="Q7117" i="4"/>
  <c r="N7120" i="3" s="1"/>
  <c r="P7117" i="4"/>
  <c r="H7117" i="4" s="1"/>
  <c r="G7117" i="4" s="1"/>
  <c r="Q769" i="4"/>
  <c r="N772" i="3" s="1"/>
  <c r="P769" i="4"/>
  <c r="H769" i="4" s="1"/>
  <c r="G769" i="4" s="1"/>
  <c r="Q955" i="4"/>
  <c r="N958" i="3" s="1"/>
  <c r="P955" i="4"/>
  <c r="H955" i="4" s="1"/>
  <c r="G955" i="4" s="1"/>
  <c r="P7192" i="4"/>
  <c r="H7192" i="4" s="1"/>
  <c r="G7192" i="4" s="1"/>
  <c r="Q7192" i="4"/>
  <c r="N7195" i="3" s="1"/>
  <c r="Q4637" i="4"/>
  <c r="N4640" i="3" s="1"/>
  <c r="P4637" i="4"/>
  <c r="H4637" i="4" s="1"/>
  <c r="G4637" i="4" s="1"/>
  <c r="P4063" i="4"/>
  <c r="H4063" i="4" s="1"/>
  <c r="G4063" i="4" s="1"/>
  <c r="Q4063" i="4"/>
  <c r="N4066" i="3" s="1"/>
  <c r="Q449" i="4"/>
  <c r="N452" i="3" s="1"/>
  <c r="P449" i="4"/>
  <c r="H449" i="4" s="1"/>
  <c r="G449" i="4" s="1"/>
  <c r="Q8120" i="4"/>
  <c r="N8123" i="3" s="1"/>
  <c r="P8120" i="4"/>
  <c r="H8120" i="4" s="1"/>
  <c r="G8120" i="4" s="1"/>
  <c r="P4846" i="4"/>
  <c r="H4846" i="4" s="1"/>
  <c r="G4846" i="4" s="1"/>
  <c r="Q4846" i="4"/>
  <c r="N4849" i="3" s="1"/>
  <c r="P7427" i="4"/>
  <c r="H7427" i="4" s="1"/>
  <c r="G7427" i="4" s="1"/>
  <c r="Q7427" i="4"/>
  <c r="N7430" i="3" s="1"/>
  <c r="Q4061" i="4"/>
  <c r="N4064" i="3" s="1"/>
  <c r="P4061" i="4"/>
  <c r="H4061" i="4" s="1"/>
  <c r="G4061" i="4" s="1"/>
  <c r="Q3500" i="4"/>
  <c r="N3503" i="3" s="1"/>
  <c r="P3500" i="4"/>
  <c r="H3500" i="4" s="1"/>
  <c r="G3500" i="4" s="1"/>
  <c r="Q325" i="4"/>
  <c r="N328" i="3" s="1"/>
  <c r="P325" i="4"/>
  <c r="H325" i="4" s="1"/>
  <c r="G325" i="4" s="1"/>
  <c r="Q7504" i="4"/>
  <c r="N7507" i="3" s="1"/>
  <c r="P7504" i="4"/>
  <c r="H7504" i="4" s="1"/>
  <c r="G7504" i="4" s="1"/>
  <c r="P4650" i="4"/>
  <c r="H4650" i="4" s="1"/>
  <c r="G4650" i="4" s="1"/>
  <c r="Q4650" i="4"/>
  <c r="N4653" i="3" s="1"/>
  <c r="Q6203" i="4"/>
  <c r="N6206" i="3" s="1"/>
  <c r="P6203" i="4"/>
  <c r="H6203" i="4" s="1"/>
  <c r="G6203" i="4" s="1"/>
  <c r="Q747" i="4"/>
  <c r="P747" i="4"/>
  <c r="H747" i="4" s="1"/>
  <c r="G747" i="4" s="1"/>
  <c r="Q5965" i="4"/>
  <c r="N5968" i="3" s="1"/>
  <c r="P5965" i="4"/>
  <c r="H5965" i="4" s="1"/>
  <c r="G5965" i="4" s="1"/>
  <c r="Q8623" i="4"/>
  <c r="N8626" i="3" s="1"/>
  <c r="P8623" i="4"/>
  <c r="H8623" i="4" s="1"/>
  <c r="G8623" i="4" s="1"/>
  <c r="Q8760" i="4"/>
  <c r="N8763" i="3" s="1"/>
  <c r="P8760" i="4"/>
  <c r="H8760" i="4" s="1"/>
  <c r="G8760" i="4" s="1"/>
  <c r="P8254" i="4"/>
  <c r="H8254" i="4" s="1"/>
  <c r="G8254" i="4" s="1"/>
  <c r="Q8254" i="4"/>
  <c r="N8257" i="3" s="1"/>
  <c r="Q8062" i="4"/>
  <c r="N8065" i="3" s="1"/>
  <c r="P8062" i="4"/>
  <c r="H8062" i="4" s="1"/>
  <c r="G8062" i="4" s="1"/>
  <c r="Q7610" i="4"/>
  <c r="N7613" i="3" s="1"/>
  <c r="P7610" i="4"/>
  <c r="H7610" i="4" s="1"/>
  <c r="G7610" i="4" s="1"/>
  <c r="Q7197" i="4"/>
  <c r="N7200" i="3" s="1"/>
  <c r="P7197" i="4"/>
  <c r="H7197" i="4" s="1"/>
  <c r="G7197" i="4" s="1"/>
  <c r="Q5751" i="4"/>
  <c r="N5754" i="3" s="1"/>
  <c r="P5751" i="4"/>
  <c r="H5751" i="4" s="1"/>
  <c r="G5751" i="4" s="1"/>
  <c r="P4648" i="4"/>
  <c r="H4648" i="4" s="1"/>
  <c r="G4648" i="4" s="1"/>
  <c r="Q4648" i="4"/>
  <c r="N4651" i="3" s="1"/>
  <c r="Q5032" i="4"/>
  <c r="N5035" i="3" s="1"/>
  <c r="P5032" i="4"/>
  <c r="H5032" i="4" s="1"/>
  <c r="G5032" i="4" s="1"/>
  <c r="P4994" i="4"/>
  <c r="H4994" i="4" s="1"/>
  <c r="G4994" i="4" s="1"/>
  <c r="Q4994" i="4"/>
  <c r="N4997" i="3" s="1"/>
  <c r="Q5351" i="4"/>
  <c r="P5351" i="4"/>
  <c r="H5351" i="4" s="1"/>
  <c r="G5351" i="4" s="1"/>
  <c r="Q3291" i="4"/>
  <c r="N3294" i="3" s="1"/>
  <c r="P3291" i="4"/>
  <c r="H3291" i="4" s="1"/>
  <c r="G3291" i="4" s="1"/>
  <c r="Q962" i="4"/>
  <c r="N965" i="3" s="1"/>
  <c r="P962" i="4"/>
  <c r="H962" i="4" s="1"/>
  <c r="G962" i="4" s="1"/>
  <c r="Q8393" i="4"/>
  <c r="N8396" i="3" s="1"/>
  <c r="P8393" i="4"/>
  <c r="H8393" i="4" s="1"/>
  <c r="G8393" i="4" s="1"/>
  <c r="Q5890" i="4"/>
  <c r="N5893" i="3" s="1"/>
  <c r="P5890" i="4"/>
  <c r="H5890" i="4" s="1"/>
  <c r="G5890" i="4" s="1"/>
  <c r="P6822" i="4"/>
  <c r="H6822" i="4" s="1"/>
  <c r="G6822" i="4" s="1"/>
  <c r="Q6822" i="4"/>
  <c r="N6825" i="3" s="1"/>
  <c r="P7231" i="4"/>
  <c r="H7231" i="4" s="1"/>
  <c r="G7231" i="4" s="1"/>
  <c r="Q7231" i="4"/>
  <c r="N7234" i="3" s="1"/>
  <c r="Q7528" i="4"/>
  <c r="N7531" i="3" s="1"/>
  <c r="P7528" i="4"/>
  <c r="H7528" i="4" s="1"/>
  <c r="G7528" i="4" s="1"/>
  <c r="Q8593" i="4"/>
  <c r="N8596" i="3" s="1"/>
  <c r="P8593" i="4"/>
  <c r="H8593" i="4" s="1"/>
  <c r="G8593" i="4" s="1"/>
  <c r="Q1392" i="4"/>
  <c r="N1395" i="3" s="1"/>
  <c r="P1392" i="4"/>
  <c r="H1392" i="4" s="1"/>
  <c r="G1392" i="4" s="1"/>
  <c r="Q191" i="4"/>
  <c r="N194" i="3" s="1"/>
  <c r="P191" i="4"/>
  <c r="H191" i="4" s="1"/>
  <c r="G191" i="4" s="1"/>
  <c r="P7959" i="4"/>
  <c r="H7959" i="4" s="1"/>
  <c r="G7959" i="4" s="1"/>
  <c r="Q7959" i="4"/>
  <c r="N7962" i="3" s="1"/>
  <c r="P4694" i="4"/>
  <c r="H4694" i="4" s="1"/>
  <c r="G4694" i="4" s="1"/>
  <c r="Q4694" i="4"/>
  <c r="Q5391" i="4"/>
  <c r="N5394" i="3" s="1"/>
  <c r="P5391" i="4"/>
  <c r="H5391" i="4" s="1"/>
  <c r="G5391" i="4" s="1"/>
  <c r="P3563" i="4"/>
  <c r="H3563" i="4" s="1"/>
  <c r="G3563" i="4" s="1"/>
  <c r="Q3563" i="4"/>
  <c r="N3566" i="3" s="1"/>
  <c r="Q2706" i="4"/>
  <c r="N2709" i="3" s="1"/>
  <c r="P2706" i="4"/>
  <c r="H2706" i="4" s="1"/>
  <c r="G2706" i="4" s="1"/>
  <c r="P7596" i="4"/>
  <c r="H7596" i="4" s="1"/>
  <c r="G7596" i="4" s="1"/>
  <c r="Q7596" i="4"/>
  <c r="N7599" i="3" s="1"/>
  <c r="P4814" i="4"/>
  <c r="H4814" i="4" s="1"/>
  <c r="G4814" i="4" s="1"/>
  <c r="Q4814" i="4"/>
  <c r="N4817" i="3" s="1"/>
  <c r="Q5243" i="4"/>
  <c r="N5246" i="3" s="1"/>
  <c r="P5243" i="4"/>
  <c r="H5243" i="4" s="1"/>
  <c r="G5243" i="4" s="1"/>
  <c r="Q1218" i="4"/>
  <c r="N1221" i="3" s="1"/>
  <c r="P1218" i="4"/>
  <c r="H1218" i="4" s="1"/>
  <c r="G1218" i="4" s="1"/>
  <c r="Q8241" i="4"/>
  <c r="N8244" i="3" s="1"/>
  <c r="P8241" i="4"/>
  <c r="H8241" i="4" s="1"/>
  <c r="G8241" i="4" s="1"/>
  <c r="Q4341" i="4"/>
  <c r="N4344" i="3" s="1"/>
  <c r="P4341" i="4"/>
  <c r="H4341" i="4" s="1"/>
  <c r="G4341" i="4" s="1"/>
  <c r="Q8605" i="4"/>
  <c r="N8608" i="3" s="1"/>
  <c r="P8605" i="4"/>
  <c r="H8605" i="4" s="1"/>
  <c r="G8605" i="4" s="1"/>
  <c r="Q7285" i="4"/>
  <c r="N7288" i="3" s="1"/>
  <c r="P7285" i="4"/>
  <c r="H7285" i="4" s="1"/>
  <c r="G7285" i="4" s="1"/>
  <c r="P4714" i="4"/>
  <c r="H4714" i="4" s="1"/>
  <c r="G4714" i="4" s="1"/>
  <c r="Q4714" i="4"/>
  <c r="N4717" i="3" s="1"/>
  <c r="Q5359" i="4"/>
  <c r="N5362" i="3" s="1"/>
  <c r="P5359" i="4"/>
  <c r="H5359" i="4" s="1"/>
  <c r="G5359" i="4" s="1"/>
  <c r="Q5214" i="4"/>
  <c r="N5217" i="3" s="1"/>
  <c r="P5214" i="4"/>
  <c r="H5214" i="4" s="1"/>
  <c r="G5214" i="4" s="1"/>
  <c r="Q2542" i="4"/>
  <c r="N2545" i="3" s="1"/>
  <c r="P2542" i="4"/>
  <c r="H2542" i="4" s="1"/>
  <c r="G2542" i="4" s="1"/>
  <c r="Q321" i="4"/>
  <c r="N324" i="3" s="1"/>
  <c r="P321" i="4"/>
  <c r="H321" i="4" s="1"/>
  <c r="G321" i="4" s="1"/>
  <c r="Q8452" i="4"/>
  <c r="N8455" i="3" s="1"/>
  <c r="P8452" i="4"/>
  <c r="H8452" i="4" s="1"/>
  <c r="G8452" i="4" s="1"/>
  <c r="Q7690" i="4"/>
  <c r="N7693" i="3" s="1"/>
  <c r="P7690" i="4"/>
  <c r="H7690" i="4" s="1"/>
  <c r="G7690" i="4" s="1"/>
  <c r="Q7397" i="4"/>
  <c r="N7400" i="3" s="1"/>
  <c r="P7397" i="4"/>
  <c r="H7397" i="4" s="1"/>
  <c r="G7397" i="4" s="1"/>
  <c r="Q6243" i="4"/>
  <c r="N6246" i="3" s="1"/>
  <c r="P6243" i="4"/>
  <c r="H6243" i="4" s="1"/>
  <c r="G6243" i="4" s="1"/>
  <c r="Q5451" i="4"/>
  <c r="N5454" i="3" s="1"/>
  <c r="P5451" i="4"/>
  <c r="H5451" i="4" s="1"/>
  <c r="G5451" i="4" s="1"/>
  <c r="P4646" i="4"/>
  <c r="H4646" i="4" s="1"/>
  <c r="G4646" i="4" s="1"/>
  <c r="Q4646" i="4"/>
  <c r="N4649" i="3" s="1"/>
  <c r="P5474" i="4"/>
  <c r="H5474" i="4" s="1"/>
  <c r="G5474" i="4" s="1"/>
  <c r="Q5474" i="4"/>
  <c r="N5477" i="3" s="1"/>
  <c r="Q4508" i="4"/>
  <c r="N4511" i="3" s="1"/>
  <c r="P4508" i="4"/>
  <c r="H4508" i="4" s="1"/>
  <c r="G4508" i="4" s="1"/>
  <c r="Q4448" i="4"/>
  <c r="N4451" i="3" s="1"/>
  <c r="P4448" i="4"/>
  <c r="H4448" i="4" s="1"/>
  <c r="G4448" i="4" s="1"/>
  <c r="Q3127" i="4"/>
  <c r="N3130" i="3" s="1"/>
  <c r="P3127" i="4"/>
  <c r="H3127" i="4" s="1"/>
  <c r="G3127" i="4" s="1"/>
  <c r="P268" i="4"/>
  <c r="H268" i="4" s="1"/>
  <c r="G268" i="4" s="1"/>
  <c r="Q268" i="4"/>
  <c r="N271" i="3" s="1"/>
  <c r="P7175" i="4"/>
  <c r="H7175" i="4" s="1"/>
  <c r="G7175" i="4" s="1"/>
  <c r="Q7175" i="4"/>
  <c r="Q3853" i="4"/>
  <c r="N3856" i="3" s="1"/>
  <c r="P3853" i="4"/>
  <c r="H3853" i="4" s="1"/>
  <c r="G3853" i="4" s="1"/>
  <c r="Q5638" i="4"/>
  <c r="N5641" i="3" s="1"/>
  <c r="P5638" i="4"/>
  <c r="H5638" i="4" s="1"/>
  <c r="G5638" i="4" s="1"/>
  <c r="P6778" i="4"/>
  <c r="H6778" i="4" s="1"/>
  <c r="G6778" i="4" s="1"/>
  <c r="Q6778" i="4"/>
  <c r="N6781" i="3" s="1"/>
  <c r="P7327" i="4"/>
  <c r="H7327" i="4" s="1"/>
  <c r="G7327" i="4" s="1"/>
  <c r="Q7327" i="4"/>
  <c r="N7330" i="3" s="1"/>
  <c r="Q1896" i="4"/>
  <c r="N1899" i="3" s="1"/>
  <c r="P1896" i="4"/>
  <c r="H1896" i="4" s="1"/>
  <c r="G1896" i="4" s="1"/>
  <c r="P1444" i="4"/>
  <c r="H1444" i="4" s="1"/>
  <c r="G1444" i="4" s="1"/>
  <c r="Q1444" i="4"/>
  <c r="N1447" i="3" s="1"/>
  <c r="Q1245" i="4"/>
  <c r="N1248" i="3" s="1"/>
  <c r="P1245" i="4"/>
  <c r="H1245" i="4" s="1"/>
  <c r="G1245" i="4" s="1"/>
  <c r="P8123" i="4"/>
  <c r="H8123" i="4" s="1"/>
  <c r="G8123" i="4" s="1"/>
  <c r="Q8123" i="4"/>
  <c r="Q5643" i="4"/>
  <c r="N5646" i="3" s="1"/>
  <c r="P5643" i="4"/>
  <c r="H5643" i="4" s="1"/>
  <c r="G5643" i="4" s="1"/>
  <c r="Q5766" i="4"/>
  <c r="N5769" i="3" s="1"/>
  <c r="P5766" i="4"/>
  <c r="H5766" i="4" s="1"/>
  <c r="G5766" i="4" s="1"/>
  <c r="Q1234" i="4"/>
  <c r="N1237" i="3" s="1"/>
  <c r="P1234" i="4"/>
  <c r="H1234" i="4" s="1"/>
  <c r="G1234" i="4" s="1"/>
  <c r="Q317" i="4"/>
  <c r="P317" i="4"/>
  <c r="H317" i="4" s="1"/>
  <c r="G317" i="4" s="1"/>
  <c r="P4851" i="4"/>
  <c r="H4851" i="4" s="1"/>
  <c r="G4851" i="4" s="1"/>
  <c r="Q4851" i="4"/>
  <c r="N4854" i="3" s="1"/>
  <c r="P7495" i="4"/>
  <c r="H7495" i="4" s="1"/>
  <c r="G7495" i="4" s="1"/>
  <c r="Q7495" i="4"/>
  <c r="N7498" i="3" s="1"/>
  <c r="P4686" i="4"/>
  <c r="H4686" i="4" s="1"/>
  <c r="G4686" i="4" s="1"/>
  <c r="Q4686" i="4"/>
  <c r="N4689" i="3" s="1"/>
  <c r="Q5070" i="4"/>
  <c r="N5073" i="3" s="1"/>
  <c r="P5070" i="4"/>
  <c r="H5070" i="4" s="1"/>
  <c r="G5070" i="4" s="1"/>
  <c r="P7697" i="4"/>
  <c r="H7697" i="4" s="1"/>
  <c r="G7697" i="4" s="1"/>
  <c r="Q7697" i="4"/>
  <c r="N7700" i="3" s="1"/>
  <c r="Q1852" i="4"/>
  <c r="N1855" i="3" s="1"/>
  <c r="P1852" i="4"/>
  <c r="H1852" i="4" s="1"/>
  <c r="G1852" i="4" s="1"/>
  <c r="Q6000" i="4"/>
  <c r="N6003" i="3" s="1"/>
  <c r="P6000" i="4"/>
  <c r="H6000" i="4" s="1"/>
  <c r="G6000" i="4" s="1"/>
  <c r="Q8380" i="4"/>
  <c r="N8383" i="3" s="1"/>
  <c r="P8380" i="4"/>
  <c r="H8380" i="4" s="1"/>
  <c r="G8380" i="4" s="1"/>
  <c r="Q7266" i="4"/>
  <c r="N7269" i="3" s="1"/>
  <c r="P7266" i="4"/>
  <c r="H7266" i="4" s="1"/>
  <c r="G7266" i="4" s="1"/>
  <c r="P4522" i="4"/>
  <c r="H4522" i="4" s="1"/>
  <c r="G4522" i="4" s="1"/>
  <c r="Q4522" i="4"/>
  <c r="N4525" i="3" s="1"/>
  <c r="Q4158" i="4"/>
  <c r="N4161" i="3" s="1"/>
  <c r="P4158" i="4"/>
  <c r="H4158" i="4" s="1"/>
  <c r="G4158" i="4" s="1"/>
  <c r="P4159" i="4"/>
  <c r="H4159" i="4" s="1"/>
  <c r="G4159" i="4" s="1"/>
  <c r="Q4159" i="4"/>
  <c r="N4162" i="3" s="1"/>
  <c r="Q5551" i="4"/>
  <c r="N5554" i="3" s="1"/>
  <c r="P5551" i="4"/>
  <c r="H5551" i="4" s="1"/>
  <c r="G5551" i="4" s="1"/>
  <c r="Q2790" i="4"/>
  <c r="N2793" i="3" s="1"/>
  <c r="P2790" i="4"/>
  <c r="H2790" i="4" s="1"/>
  <c r="G2790" i="4" s="1"/>
  <c r="Q8381" i="4"/>
  <c r="N8384" i="3" s="1"/>
  <c r="P8381" i="4"/>
  <c r="H8381" i="4" s="1"/>
  <c r="G8381" i="4" s="1"/>
  <c r="Q7862" i="4"/>
  <c r="N7865" i="3" s="1"/>
  <c r="P7862" i="4"/>
  <c r="H7862" i="4" s="1"/>
  <c r="G7862" i="4" s="1"/>
  <c r="Q7989" i="4"/>
  <c r="N7992" i="3" s="1"/>
  <c r="P7989" i="4"/>
  <c r="H7989" i="4" s="1"/>
  <c r="G7989" i="4" s="1"/>
  <c r="P7331" i="4"/>
  <c r="H7331" i="4" s="1"/>
  <c r="G7331" i="4" s="1"/>
  <c r="Q7331" i="4"/>
  <c r="N7334" i="3" s="1"/>
  <c r="Q6211" i="4"/>
  <c r="N6214" i="3" s="1"/>
  <c r="P6211" i="4"/>
  <c r="H6211" i="4" s="1"/>
  <c r="G6211" i="4" s="1"/>
  <c r="Q5799" i="4"/>
  <c r="N5802" i="3" s="1"/>
  <c r="P5799" i="4"/>
  <c r="H5799" i="4" s="1"/>
  <c r="G5799" i="4" s="1"/>
  <c r="P4606" i="4"/>
  <c r="H4606" i="4" s="1"/>
  <c r="G4606" i="4" s="1"/>
  <c r="Q4606" i="4"/>
  <c r="N4609" i="3" s="1"/>
  <c r="P4866" i="4"/>
  <c r="H4866" i="4" s="1"/>
  <c r="G4866" i="4" s="1"/>
  <c r="Q4866" i="4"/>
  <c r="N4869" i="3" s="1"/>
  <c r="Q5371" i="4"/>
  <c r="N5374" i="3" s="1"/>
  <c r="P5371" i="4"/>
  <c r="H5371" i="4" s="1"/>
  <c r="G5371" i="4" s="1"/>
  <c r="P4064" i="4"/>
  <c r="H4064" i="4" s="1"/>
  <c r="G4064" i="4" s="1"/>
  <c r="Q4064" i="4"/>
  <c r="N4067" i="3" s="1"/>
  <c r="P4568" i="4"/>
  <c r="H4568" i="4" s="1"/>
  <c r="G4568" i="4" s="1"/>
  <c r="Q4568" i="4"/>
  <c r="N4571" i="3" s="1"/>
  <c r="Q666" i="4"/>
  <c r="N669" i="3" s="1"/>
  <c r="P666" i="4"/>
  <c r="H666" i="4" s="1"/>
  <c r="G666" i="4" s="1"/>
  <c r="Q1030" i="4"/>
  <c r="N1033" i="3" s="1"/>
  <c r="P1030" i="4"/>
  <c r="H1030" i="4" s="1"/>
  <c r="G1030" i="4" s="1"/>
  <c r="P6204" i="4"/>
  <c r="H6204" i="4" s="1"/>
  <c r="G6204" i="4" s="1"/>
  <c r="Q6204" i="4"/>
  <c r="N6207" i="3" s="1"/>
  <c r="Q8661" i="4"/>
  <c r="N8664" i="3" s="1"/>
  <c r="P8661" i="4"/>
  <c r="H8661" i="4" s="1"/>
  <c r="G8661" i="4" s="1"/>
  <c r="P3924" i="4"/>
  <c r="H3924" i="4" s="1"/>
  <c r="G3924" i="4" s="1"/>
  <c r="Q3924" i="4"/>
  <c r="N3927" i="3" s="1"/>
  <c r="Q5294" i="4"/>
  <c r="N5297" i="3" s="1"/>
  <c r="P5294" i="4"/>
  <c r="H5294" i="4" s="1"/>
  <c r="G5294" i="4" s="1"/>
  <c r="P7296" i="4"/>
  <c r="H7296" i="4" s="1"/>
  <c r="G7296" i="4" s="1"/>
  <c r="Q7296" i="4"/>
  <c r="N7299" i="3" s="1"/>
  <c r="Q2820" i="4"/>
  <c r="N2823" i="3" s="1"/>
  <c r="P2820" i="4"/>
  <c r="H2820" i="4" s="1"/>
  <c r="G2820" i="4" s="1"/>
  <c r="Q2138" i="4"/>
  <c r="N2141" i="3" s="1"/>
  <c r="P2138" i="4"/>
  <c r="H2138" i="4" s="1"/>
  <c r="G2138" i="4" s="1"/>
  <c r="Q6792" i="4"/>
  <c r="N6795" i="3" s="1"/>
  <c r="P6792" i="4"/>
  <c r="H6792" i="4" s="1"/>
  <c r="G6792" i="4" s="1"/>
  <c r="Q7902" i="4"/>
  <c r="P7902" i="4"/>
  <c r="H7902" i="4" s="1"/>
  <c r="G7902" i="4" s="1"/>
  <c r="Q6006" i="4"/>
  <c r="N6009" i="3" s="1"/>
  <c r="P6006" i="4"/>
  <c r="H6006" i="4" s="1"/>
  <c r="G6006" i="4" s="1"/>
  <c r="Q4101" i="4"/>
  <c r="N4104" i="3" s="1"/>
  <c r="P4101" i="4"/>
  <c r="H4101" i="4" s="1"/>
  <c r="G4101" i="4" s="1"/>
  <c r="P7400" i="4"/>
  <c r="H7400" i="4" s="1"/>
  <c r="G7400" i="4" s="1"/>
  <c r="Q7400" i="4"/>
  <c r="N7403" i="3" s="1"/>
  <c r="P5178" i="4"/>
  <c r="H5178" i="4" s="1"/>
  <c r="G5178" i="4" s="1"/>
  <c r="Q5178" i="4"/>
  <c r="N5181" i="3" s="1"/>
  <c r="Q8054" i="4"/>
  <c r="P8054" i="4"/>
  <c r="H8054" i="4" s="1"/>
  <c r="G8054" i="4" s="1"/>
  <c r="Q6018" i="4"/>
  <c r="N6021" i="3" s="1"/>
  <c r="P6018" i="4"/>
  <c r="H6018" i="4" s="1"/>
  <c r="G6018" i="4" s="1"/>
  <c r="Q8304" i="4"/>
  <c r="N8307" i="3" s="1"/>
  <c r="P8304" i="4"/>
  <c r="H8304" i="4" s="1"/>
  <c r="G8304" i="4" s="1"/>
  <c r="Q6199" i="4"/>
  <c r="N6202" i="3" s="1"/>
  <c r="P6199" i="4"/>
  <c r="H6199" i="4" s="1"/>
  <c r="G6199" i="4" s="1"/>
  <c r="P7768" i="4"/>
  <c r="H7768" i="4" s="1"/>
  <c r="G7768" i="4" s="1"/>
  <c r="Q7768" i="4"/>
  <c r="N7771" i="3" s="1"/>
  <c r="Q2162" i="4"/>
  <c r="N2165" i="3" s="1"/>
  <c r="P2162" i="4"/>
  <c r="H2162" i="4" s="1"/>
  <c r="G2162" i="4" s="1"/>
  <c r="Q5607" i="4"/>
  <c r="N5610" i="3" s="1"/>
  <c r="P5607" i="4"/>
  <c r="H5607" i="4" s="1"/>
  <c r="G5607" i="4" s="1"/>
  <c r="P6810" i="4"/>
  <c r="H6810" i="4" s="1"/>
  <c r="G6810" i="4" s="1"/>
  <c r="Q6810" i="4"/>
  <c r="N6813" i="3" s="1"/>
  <c r="P3572" i="4"/>
  <c r="H3572" i="4" s="1"/>
  <c r="G3572" i="4" s="1"/>
  <c r="Q3572" i="4"/>
  <c r="N3575" i="3" s="1"/>
  <c r="Q3316" i="4"/>
  <c r="N3319" i="3" s="1"/>
  <c r="P3316" i="4"/>
  <c r="H3316" i="4" s="1"/>
  <c r="G3316" i="4" s="1"/>
  <c r="P1372" i="4"/>
  <c r="H1372" i="4" s="1"/>
  <c r="G1372" i="4" s="1"/>
  <c r="Q1372" i="4"/>
  <c r="N1375" i="3" s="1"/>
  <c r="P7880" i="4"/>
  <c r="H7880" i="4" s="1"/>
  <c r="G7880" i="4" s="1"/>
  <c r="Q7880" i="4"/>
  <c r="Q2946" i="4"/>
  <c r="N2949" i="3" s="1"/>
  <c r="P2946" i="4"/>
  <c r="H2946" i="4" s="1"/>
  <c r="G2946" i="4" s="1"/>
  <c r="Q258" i="4"/>
  <c r="N261" i="3" s="1"/>
  <c r="P258" i="4"/>
  <c r="H258" i="4" s="1"/>
  <c r="G258" i="4" s="1"/>
  <c r="Q8714" i="4"/>
  <c r="N8717" i="3" s="1"/>
  <c r="P8714" i="4"/>
  <c r="H8714" i="4" s="1"/>
  <c r="G8714" i="4" s="1"/>
  <c r="P3837" i="4"/>
  <c r="H3837" i="4" s="1"/>
  <c r="G3837" i="4" s="1"/>
  <c r="Q3837" i="4"/>
  <c r="Q834" i="4"/>
  <c r="N837" i="3" s="1"/>
  <c r="P834" i="4"/>
  <c r="H834" i="4" s="1"/>
  <c r="G834" i="4" s="1"/>
  <c r="P4839" i="4"/>
  <c r="H4839" i="4" s="1"/>
  <c r="G4839" i="4" s="1"/>
  <c r="Q4839" i="4"/>
  <c r="N4842" i="3" s="1"/>
  <c r="Q2212" i="4"/>
  <c r="N2215" i="3" s="1"/>
  <c r="P2212" i="4"/>
  <c r="H2212" i="4" s="1"/>
  <c r="G2212" i="4" s="1"/>
  <c r="Q1586" i="4"/>
  <c r="N1589" i="3" s="1"/>
  <c r="P1586" i="4"/>
  <c r="H1586" i="4" s="1"/>
  <c r="G1586" i="4" s="1"/>
  <c r="Q2856" i="4"/>
  <c r="N2859" i="3" s="1"/>
  <c r="P2856" i="4"/>
  <c r="H2856" i="4" s="1"/>
  <c r="G2856" i="4" s="1"/>
  <c r="Q2938" i="4"/>
  <c r="N2941" i="3" s="1"/>
  <c r="P2938" i="4"/>
  <c r="H2938" i="4" s="1"/>
  <c r="G2938" i="4" s="1"/>
  <c r="Q31" i="4"/>
  <c r="N34" i="3" s="1"/>
  <c r="P31" i="4"/>
  <c r="H31" i="4" s="1"/>
  <c r="G31" i="4" s="1"/>
  <c r="Q1251" i="4"/>
  <c r="N1254" i="3" s="1"/>
  <c r="P1251" i="4"/>
  <c r="H1251" i="4" s="1"/>
  <c r="G1251" i="4" s="1"/>
  <c r="Q995" i="4"/>
  <c r="N998" i="3" s="1"/>
  <c r="P995" i="4"/>
  <c r="H995" i="4" s="1"/>
  <c r="G995" i="4" s="1"/>
  <c r="Q359" i="4"/>
  <c r="N362" i="3" s="1"/>
  <c r="P359" i="4"/>
  <c r="H359" i="4" s="1"/>
  <c r="G359" i="4" s="1"/>
  <c r="Q8545" i="4"/>
  <c r="N8548" i="3" s="1"/>
  <c r="P8545" i="4"/>
  <c r="H8545" i="4" s="1"/>
  <c r="G8545" i="4" s="1"/>
  <c r="Q8412" i="4"/>
  <c r="N8415" i="3" s="1"/>
  <c r="P8412" i="4"/>
  <c r="H8412" i="4" s="1"/>
  <c r="G8412" i="4" s="1"/>
  <c r="Q8205" i="4"/>
  <c r="P8205" i="4"/>
  <c r="H8205" i="4" s="1"/>
  <c r="G8205" i="4" s="1"/>
  <c r="Q8189" i="4"/>
  <c r="N8192" i="3" s="1"/>
  <c r="P8189" i="4"/>
  <c r="H8189" i="4" s="1"/>
  <c r="G8189" i="4" s="1"/>
  <c r="P7678" i="4"/>
  <c r="H7678" i="4" s="1"/>
  <c r="G7678" i="4" s="1"/>
  <c r="Q7678" i="4"/>
  <c r="N7681" i="3" s="1"/>
  <c r="P7020" i="4"/>
  <c r="H7020" i="4" s="1"/>
  <c r="G7020" i="4" s="1"/>
  <c r="Q7020" i="4"/>
  <c r="N7023" i="3" s="1"/>
  <c r="P7573" i="4"/>
  <c r="H7573" i="4" s="1"/>
  <c r="G7573" i="4" s="1"/>
  <c r="Q7573" i="4"/>
  <c r="N7576" i="3" s="1"/>
  <c r="Q6486" i="4"/>
  <c r="N6489" i="3" s="1"/>
  <c r="P6486" i="4"/>
  <c r="H6486" i="4" s="1"/>
  <c r="G6486" i="4" s="1"/>
  <c r="Q6057" i="4"/>
  <c r="N6060" i="3" s="1"/>
  <c r="P6057" i="4"/>
  <c r="H6057" i="4" s="1"/>
  <c r="G6057" i="4" s="1"/>
  <c r="Q5759" i="4"/>
  <c r="N5762" i="3" s="1"/>
  <c r="P5759" i="4"/>
  <c r="H5759" i="4" s="1"/>
  <c r="G5759" i="4" s="1"/>
  <c r="Q4748" i="4"/>
  <c r="N4751" i="3" s="1"/>
  <c r="P4748" i="4"/>
  <c r="H4748" i="4" s="1"/>
  <c r="G4748" i="4" s="1"/>
  <c r="Q4620" i="4"/>
  <c r="N4623" i="3" s="1"/>
  <c r="P4620" i="4"/>
  <c r="H4620" i="4" s="1"/>
  <c r="G4620" i="4" s="1"/>
  <c r="Q5635" i="4"/>
  <c r="N5638" i="3" s="1"/>
  <c r="P5635" i="4"/>
  <c r="H5635" i="4" s="1"/>
  <c r="G5635" i="4" s="1"/>
  <c r="Q5052" i="4"/>
  <c r="N5055" i="3" s="1"/>
  <c r="P5052" i="4"/>
  <c r="H5052" i="4" s="1"/>
  <c r="G5052" i="4" s="1"/>
  <c r="P4582" i="4"/>
  <c r="H4582" i="4" s="1"/>
  <c r="G4582" i="4" s="1"/>
  <c r="Q4582" i="4"/>
  <c r="N4585" i="3" s="1"/>
  <c r="P4908" i="4"/>
  <c r="H4908" i="4" s="1"/>
  <c r="G4908" i="4" s="1"/>
  <c r="Q4908" i="4"/>
  <c r="N4911" i="3" s="1"/>
  <c r="Q7134" i="4"/>
  <c r="N7137" i="3" s="1"/>
  <c r="P7134" i="4"/>
  <c r="H7134" i="4" s="1"/>
  <c r="G7134" i="4" s="1"/>
  <c r="Q5126" i="4"/>
  <c r="N5129" i="3" s="1"/>
  <c r="P5126" i="4"/>
  <c r="H5126" i="4" s="1"/>
  <c r="G5126" i="4" s="1"/>
  <c r="Q4154" i="4"/>
  <c r="N4157" i="3" s="1"/>
  <c r="P4154" i="4"/>
  <c r="H4154" i="4" s="1"/>
  <c r="G4154" i="4" s="1"/>
  <c r="Q4889" i="4"/>
  <c r="N4892" i="3" s="1"/>
  <c r="P4889" i="4"/>
  <c r="H4889" i="4" s="1"/>
  <c r="G4889" i="4" s="1"/>
  <c r="P3249" i="4"/>
  <c r="H3249" i="4" s="1"/>
  <c r="G3249" i="4" s="1"/>
  <c r="Q3249" i="4"/>
  <c r="N3252" i="3" s="1"/>
  <c r="Q3210" i="4"/>
  <c r="N3213" i="3" s="1"/>
  <c r="P3210" i="4"/>
  <c r="H3210" i="4" s="1"/>
  <c r="G3210" i="4" s="1"/>
  <c r="Q3068" i="4"/>
  <c r="N3071" i="3" s="1"/>
  <c r="P3068" i="4"/>
  <c r="H3068" i="4" s="1"/>
  <c r="G3068" i="4" s="1"/>
  <c r="Q307" i="4"/>
  <c r="N310" i="3" s="1"/>
  <c r="P307" i="4"/>
  <c r="H307" i="4" s="1"/>
  <c r="G307" i="4" s="1"/>
  <c r="Q4560" i="4"/>
  <c r="N4563" i="3" s="1"/>
  <c r="P4560" i="4"/>
  <c r="H4560" i="4" s="1"/>
  <c r="G4560" i="4" s="1"/>
  <c r="P324" i="4"/>
  <c r="H324" i="4" s="1"/>
  <c r="G324" i="4" s="1"/>
  <c r="Q324" i="4"/>
  <c r="N327" i="3" s="1"/>
  <c r="P996" i="4"/>
  <c r="H996" i="4" s="1"/>
  <c r="G996" i="4" s="1"/>
  <c r="Q996" i="4"/>
  <c r="N999" i="3" s="1"/>
  <c r="Q7710" i="4"/>
  <c r="N7713" i="3" s="1"/>
  <c r="P7710" i="4"/>
  <c r="H7710" i="4" s="1"/>
  <c r="G7710" i="4" s="1"/>
  <c r="Q5509" i="4"/>
  <c r="N5512" i="3" s="1"/>
  <c r="P5509" i="4"/>
  <c r="H5509" i="4" s="1"/>
  <c r="G5509" i="4" s="1"/>
  <c r="Q4065" i="4"/>
  <c r="N4068" i="3" s="1"/>
  <c r="P4065" i="4"/>
  <c r="H4065" i="4" s="1"/>
  <c r="G4065" i="4" s="1"/>
  <c r="P7205" i="4"/>
  <c r="H7205" i="4" s="1"/>
  <c r="G7205" i="4" s="1"/>
  <c r="Q7205" i="4"/>
  <c r="N7208" i="3" s="1"/>
  <c r="P4370" i="4"/>
  <c r="H4370" i="4" s="1"/>
  <c r="G4370" i="4" s="1"/>
  <c r="Q4370" i="4"/>
  <c r="N4373" i="3" s="1"/>
  <c r="Q6942" i="4"/>
  <c r="N6945" i="3" s="1"/>
  <c r="P6942" i="4"/>
  <c r="H6942" i="4" s="1"/>
  <c r="G6942" i="4" s="1"/>
  <c r="P4390" i="4"/>
  <c r="H4390" i="4" s="1"/>
  <c r="G4390" i="4" s="1"/>
  <c r="Q4390" i="4"/>
  <c r="N4393" i="3" s="1"/>
  <c r="P7263" i="4"/>
  <c r="H7263" i="4" s="1"/>
  <c r="G7263" i="4" s="1"/>
  <c r="Q7263" i="4"/>
  <c r="N7266" i="3" s="1"/>
  <c r="Q4956" i="4"/>
  <c r="N4959" i="3" s="1"/>
  <c r="P4956" i="4"/>
  <c r="H4956" i="4" s="1"/>
  <c r="G4956" i="4" s="1"/>
  <c r="Q5728" i="4"/>
  <c r="N5731" i="3" s="1"/>
  <c r="P5728" i="4"/>
  <c r="H5728" i="4" s="1"/>
  <c r="G5728" i="4" s="1"/>
  <c r="Q673" i="4"/>
  <c r="P673" i="4"/>
  <c r="H673" i="4" s="1"/>
  <c r="G673" i="4" s="1"/>
  <c r="Q8369" i="4"/>
  <c r="N8372" i="3" s="1"/>
  <c r="P8369" i="4"/>
  <c r="H8369" i="4" s="1"/>
  <c r="G8369" i="4" s="1"/>
  <c r="P3959" i="4"/>
  <c r="H3959" i="4" s="1"/>
  <c r="G3959" i="4" s="1"/>
  <c r="Q3959" i="4"/>
  <c r="N3962" i="3" s="1"/>
  <c r="Q3376" i="4"/>
  <c r="N3379" i="3" s="1"/>
  <c r="P3376" i="4"/>
  <c r="H3376" i="4" s="1"/>
  <c r="G3376" i="4" s="1"/>
  <c r="Q1872" i="4"/>
  <c r="N1875" i="3" s="1"/>
  <c r="P1872" i="4"/>
  <c r="H1872" i="4" s="1"/>
  <c r="G1872" i="4" s="1"/>
  <c r="Q775" i="4"/>
  <c r="N778" i="3" s="1"/>
  <c r="P775" i="4"/>
  <c r="H775" i="4" s="1"/>
  <c r="G775" i="4" s="1"/>
  <c r="Q5441" i="4"/>
  <c r="N5444" i="3" s="1"/>
  <c r="P5441" i="4"/>
  <c r="H5441" i="4" s="1"/>
  <c r="G5441" i="4" s="1"/>
  <c r="Q1608" i="4"/>
  <c r="N1611" i="3" s="1"/>
  <c r="P1608" i="4"/>
  <c r="H1608" i="4" s="1"/>
  <c r="G1608" i="4" s="1"/>
  <c r="Q2022" i="4"/>
  <c r="N2025" i="3" s="1"/>
  <c r="P2022" i="4"/>
  <c r="H2022" i="4" s="1"/>
  <c r="G2022" i="4" s="1"/>
  <c r="Q5593" i="4"/>
  <c r="N5596" i="3" s="1"/>
  <c r="P5593" i="4"/>
  <c r="H5593" i="4" s="1"/>
  <c r="G5593" i="4" s="1"/>
  <c r="Q1424" i="4"/>
  <c r="N1427" i="3" s="1"/>
  <c r="P1424" i="4"/>
  <c r="H1424" i="4" s="1"/>
  <c r="G1424" i="4" s="1"/>
  <c r="P5948" i="4"/>
  <c r="H5948" i="4" s="1"/>
  <c r="G5948" i="4" s="1"/>
  <c r="Q5948" i="4"/>
  <c r="N5951" i="3" s="1"/>
  <c r="Q2466" i="4"/>
  <c r="N2469" i="3" s="1"/>
  <c r="P2466" i="4"/>
  <c r="H2466" i="4" s="1"/>
  <c r="G2466" i="4" s="1"/>
  <c r="Q2306" i="4"/>
  <c r="N2309" i="3" s="1"/>
  <c r="P2306" i="4"/>
  <c r="H2306" i="4" s="1"/>
  <c r="G2306" i="4" s="1"/>
  <c r="Q6022" i="4"/>
  <c r="N6025" i="3" s="1"/>
  <c r="P6022" i="4"/>
  <c r="H6022" i="4" s="1"/>
  <c r="G6022" i="4" s="1"/>
  <c r="Q5134" i="4"/>
  <c r="N5137" i="3" s="1"/>
  <c r="P5134" i="4"/>
  <c r="H5134" i="4" s="1"/>
  <c r="G5134" i="4" s="1"/>
  <c r="Q8572" i="4"/>
  <c r="N8575" i="3" s="1"/>
  <c r="P8572" i="4"/>
  <c r="H8572" i="4" s="1"/>
  <c r="G8572" i="4" s="1"/>
  <c r="Q1247" i="4"/>
  <c r="N1250" i="3" s="1"/>
  <c r="P1247" i="4"/>
  <c r="H1247" i="4" s="1"/>
  <c r="G1247" i="4" s="1"/>
  <c r="Q991" i="4"/>
  <c r="N994" i="3" s="1"/>
  <c r="P991" i="4"/>
  <c r="H991" i="4" s="1"/>
  <c r="G991" i="4" s="1"/>
  <c r="Q305" i="4"/>
  <c r="N308" i="3" s="1"/>
  <c r="P305" i="4"/>
  <c r="H305" i="4" s="1"/>
  <c r="G305" i="4" s="1"/>
  <c r="Q20" i="4"/>
  <c r="P20" i="4"/>
  <c r="H20" i="4" s="1"/>
  <c r="G20" i="4" s="1"/>
  <c r="Q6524" i="4"/>
  <c r="N6527" i="3" s="1"/>
  <c r="P6524" i="4"/>
  <c r="H6524" i="4" s="1"/>
  <c r="G6524" i="4" s="1"/>
  <c r="Q5520" i="4"/>
  <c r="N5523" i="3" s="1"/>
  <c r="P5520" i="4"/>
  <c r="H5520" i="4" s="1"/>
  <c r="G5520" i="4" s="1"/>
  <c r="Q6016" i="4"/>
  <c r="N6019" i="3" s="1"/>
  <c r="P6016" i="4"/>
  <c r="H6016" i="4" s="1"/>
  <c r="G6016" i="4" s="1"/>
  <c r="Q5910" i="4"/>
  <c r="N5913" i="3" s="1"/>
  <c r="P5910" i="4"/>
  <c r="H5910" i="4" s="1"/>
  <c r="G5910" i="4" s="1"/>
  <c r="Q877" i="4"/>
  <c r="N880" i="3" s="1"/>
  <c r="P877" i="4"/>
  <c r="H877" i="4" s="1"/>
  <c r="G877" i="4" s="1"/>
  <c r="Q125" i="4"/>
  <c r="N128" i="3" s="1"/>
  <c r="P125" i="4"/>
  <c r="H125" i="4" s="1"/>
  <c r="G125" i="4" s="1"/>
  <c r="Q8284" i="4"/>
  <c r="N8287" i="3" s="1"/>
  <c r="P8284" i="4"/>
  <c r="H8284" i="4" s="1"/>
  <c r="G8284" i="4" s="1"/>
  <c r="Q45" i="4"/>
  <c r="N48" i="3" s="1"/>
  <c r="P45" i="4"/>
  <c r="H45" i="4" s="1"/>
  <c r="G45" i="4" s="1"/>
  <c r="Q743" i="4"/>
  <c r="N746" i="3" s="1"/>
  <c r="P743" i="4"/>
  <c r="H743" i="4" s="1"/>
  <c r="G743" i="4" s="1"/>
  <c r="Q8756" i="4"/>
  <c r="N8759" i="3" s="1"/>
  <c r="P8756" i="4"/>
  <c r="H8756" i="4" s="1"/>
  <c r="G8756" i="4" s="1"/>
  <c r="Q8576" i="4"/>
  <c r="N8579" i="3" s="1"/>
  <c r="P8576" i="4"/>
  <c r="H8576" i="4" s="1"/>
  <c r="G8576" i="4" s="1"/>
  <c r="Q8513" i="4"/>
  <c r="P8513" i="4"/>
  <c r="H8513" i="4" s="1"/>
  <c r="G8513" i="4" s="1"/>
  <c r="Q8185" i="4"/>
  <c r="N8188" i="3" s="1"/>
  <c r="P8185" i="4"/>
  <c r="H8185" i="4" s="1"/>
  <c r="G8185" i="4" s="1"/>
  <c r="Q8030" i="4"/>
  <c r="N8033" i="3" s="1"/>
  <c r="P8030" i="4"/>
  <c r="H8030" i="4" s="1"/>
  <c r="G8030" i="4" s="1"/>
  <c r="P7463" i="4"/>
  <c r="H7463" i="4" s="1"/>
  <c r="G7463" i="4" s="1"/>
  <c r="Q7463" i="4"/>
  <c r="N7466" i="3" s="1"/>
  <c r="Q7253" i="4"/>
  <c r="N7256" i="3" s="1"/>
  <c r="P7253" i="4"/>
  <c r="H7253" i="4" s="1"/>
  <c r="G7253" i="4" s="1"/>
  <c r="Q7513" i="4"/>
  <c r="N7516" i="3" s="1"/>
  <c r="P7513" i="4"/>
  <c r="H7513" i="4" s="1"/>
  <c r="G7513" i="4" s="1"/>
  <c r="Q6422" i="4"/>
  <c r="N6425" i="3" s="1"/>
  <c r="P6422" i="4"/>
  <c r="H6422" i="4" s="1"/>
  <c r="G6422" i="4" s="1"/>
  <c r="Q7755" i="4"/>
  <c r="N7758" i="3" s="1"/>
  <c r="P7755" i="4"/>
  <c r="H7755" i="4" s="1"/>
  <c r="G7755" i="4" s="1"/>
  <c r="Q6031" i="4"/>
  <c r="P6031" i="4"/>
  <c r="H6031" i="4" s="1"/>
  <c r="G6031" i="4" s="1"/>
  <c r="Q4820" i="4"/>
  <c r="P4820" i="4"/>
  <c r="H4820" i="4" s="1"/>
  <c r="G4820" i="4" s="1"/>
  <c r="Q4692" i="4"/>
  <c r="N4695" i="3" s="1"/>
  <c r="P4692" i="4"/>
  <c r="H4692" i="4" s="1"/>
  <c r="G4692" i="4" s="1"/>
  <c r="Q6675" i="4"/>
  <c r="N6678" i="3" s="1"/>
  <c r="P6675" i="4"/>
  <c r="H6675" i="4" s="1"/>
  <c r="G6675" i="4" s="1"/>
  <c r="Q5028" i="4"/>
  <c r="N5031" i="3" s="1"/>
  <c r="P5028" i="4"/>
  <c r="H5028" i="4" s="1"/>
  <c r="G5028" i="4" s="1"/>
  <c r="P4478" i="4"/>
  <c r="H4478" i="4" s="1"/>
  <c r="G4478" i="4" s="1"/>
  <c r="Q4478" i="4"/>
  <c r="N4481" i="3" s="1"/>
  <c r="Q5726" i="4"/>
  <c r="N5729" i="3" s="1"/>
  <c r="P5726" i="4"/>
  <c r="H5726" i="4" s="1"/>
  <c r="G5726" i="4" s="1"/>
  <c r="P7195" i="4"/>
  <c r="H7195" i="4" s="1"/>
  <c r="G7195" i="4" s="1"/>
  <c r="Q7195" i="4"/>
  <c r="N7198" i="3" s="1"/>
  <c r="Q4597" i="4"/>
  <c r="N4600" i="3" s="1"/>
  <c r="P4597" i="4"/>
  <c r="H4597" i="4" s="1"/>
  <c r="G4597" i="4" s="1"/>
  <c r="P4907" i="4"/>
  <c r="H4907" i="4" s="1"/>
  <c r="G4907" i="4" s="1"/>
  <c r="Q4907" i="4"/>
  <c r="N4910" i="3" s="1"/>
  <c r="Q5539" i="4"/>
  <c r="N5542" i="3" s="1"/>
  <c r="P5539" i="4"/>
  <c r="H5539" i="4" s="1"/>
  <c r="G5539" i="4" s="1"/>
  <c r="P4322" i="4"/>
  <c r="H4322" i="4" s="1"/>
  <c r="G4322" i="4" s="1"/>
  <c r="Q4322" i="4"/>
  <c r="N4325" i="3" s="1"/>
  <c r="P3712" i="4"/>
  <c r="H3712" i="4" s="1"/>
  <c r="G3712" i="4" s="1"/>
  <c r="Q3712" i="4"/>
  <c r="N3715" i="3" s="1"/>
  <c r="Q1078" i="4"/>
  <c r="N1081" i="3" s="1"/>
  <c r="P1078" i="4"/>
  <c r="H1078" i="4" s="1"/>
  <c r="G1078" i="4" s="1"/>
  <c r="P708" i="4"/>
  <c r="H708" i="4" s="1"/>
  <c r="G708" i="4" s="1"/>
  <c r="Q708" i="4"/>
  <c r="N711" i="3" s="1"/>
  <c r="P1188" i="4"/>
  <c r="H1188" i="4" s="1"/>
  <c r="G1188" i="4" s="1"/>
  <c r="Q1188" i="4"/>
  <c r="N1191" i="3" s="1"/>
  <c r="P7778" i="4"/>
  <c r="H7778" i="4" s="1"/>
  <c r="G7778" i="4" s="1"/>
  <c r="Q7778" i="4"/>
  <c r="N7781" i="3" s="1"/>
  <c r="Q5344" i="4"/>
  <c r="N5347" i="3" s="1"/>
  <c r="P5344" i="4"/>
  <c r="H5344" i="4" s="1"/>
  <c r="G5344" i="4" s="1"/>
  <c r="Q4049" i="4"/>
  <c r="N4052" i="3" s="1"/>
  <c r="P4049" i="4"/>
  <c r="H4049" i="4" s="1"/>
  <c r="G4049" i="4" s="1"/>
  <c r="P6980" i="4"/>
  <c r="H6980" i="4" s="1"/>
  <c r="G6980" i="4" s="1"/>
  <c r="Q6980" i="4"/>
  <c r="N6983" i="3" s="1"/>
  <c r="Q4245" i="4"/>
  <c r="N4248" i="3" s="1"/>
  <c r="P4245" i="4"/>
  <c r="H4245" i="4" s="1"/>
  <c r="G4245" i="4" s="1"/>
  <c r="P7377" i="4"/>
  <c r="H7377" i="4" s="1"/>
  <c r="G7377" i="4" s="1"/>
  <c r="Q7377" i="4"/>
  <c r="N7380" i="3" s="1"/>
  <c r="Q5270" i="4"/>
  <c r="N5273" i="3" s="1"/>
  <c r="P5270" i="4"/>
  <c r="H5270" i="4" s="1"/>
  <c r="G5270" i="4" s="1"/>
  <c r="Q7037" i="4"/>
  <c r="N7040" i="3" s="1"/>
  <c r="P7037" i="4"/>
  <c r="H7037" i="4" s="1"/>
  <c r="G7037" i="4" s="1"/>
  <c r="P4266" i="4"/>
  <c r="H4266" i="4" s="1"/>
  <c r="G4266" i="4" s="1"/>
  <c r="Q4266" i="4"/>
  <c r="N4269" i="3" s="1"/>
  <c r="Q2996" i="4"/>
  <c r="N2999" i="3" s="1"/>
  <c r="P2996" i="4"/>
  <c r="H2996" i="4" s="1"/>
  <c r="G2996" i="4" s="1"/>
  <c r="Q477" i="4"/>
  <c r="N480" i="3" s="1"/>
  <c r="P477" i="4"/>
  <c r="H477" i="4" s="1"/>
  <c r="G477" i="4" s="1"/>
  <c r="P8557" i="4"/>
  <c r="H8557" i="4" s="1"/>
  <c r="G8557" i="4" s="1"/>
  <c r="Q8557" i="4"/>
  <c r="N8560" i="3" s="1"/>
  <c r="Q5230" i="4"/>
  <c r="N5233" i="3" s="1"/>
  <c r="P5230" i="4"/>
  <c r="H5230" i="4" s="1"/>
  <c r="G5230" i="4" s="1"/>
  <c r="Q3424" i="4"/>
  <c r="N3427" i="3" s="1"/>
  <c r="P3424" i="4"/>
  <c r="H3424" i="4" s="1"/>
  <c r="G3424" i="4" s="1"/>
  <c r="Q2254" i="4"/>
  <c r="N2257" i="3" s="1"/>
  <c r="P2254" i="4"/>
  <c r="H2254" i="4" s="1"/>
  <c r="G2254" i="4" s="1"/>
  <c r="P3884" i="4"/>
  <c r="H3884" i="4" s="1"/>
  <c r="G3884" i="4" s="1"/>
  <c r="Q3884" i="4"/>
  <c r="N3887" i="3" s="1"/>
  <c r="Q6229" i="4"/>
  <c r="N6232" i="3" s="1"/>
  <c r="P6229" i="4"/>
  <c r="H6229" i="4" s="1"/>
  <c r="G6229" i="4" s="1"/>
  <c r="Q1992" i="4"/>
  <c r="N1995" i="3" s="1"/>
  <c r="P1992" i="4"/>
  <c r="H1992" i="4" s="1"/>
  <c r="G1992" i="4" s="1"/>
  <c r="Q5605" i="4"/>
  <c r="N5608" i="3" s="1"/>
  <c r="P5605" i="4"/>
  <c r="H5605" i="4" s="1"/>
  <c r="G5605" i="4" s="1"/>
  <c r="P6852" i="4"/>
  <c r="H6852" i="4" s="1"/>
  <c r="G6852" i="4" s="1"/>
  <c r="Q6852" i="4"/>
  <c r="N6855" i="3" s="1"/>
  <c r="Q2250" i="4"/>
  <c r="N2253" i="3" s="1"/>
  <c r="P2250" i="4"/>
  <c r="H2250" i="4" s="1"/>
  <c r="G2250" i="4" s="1"/>
  <c r="Q7829" i="4"/>
  <c r="N7832" i="3" s="1"/>
  <c r="P7829" i="4"/>
  <c r="H7829" i="4" s="1"/>
  <c r="G7829" i="4" s="1"/>
  <c r="P3333" i="4"/>
  <c r="H3333" i="4" s="1"/>
  <c r="G3333" i="4" s="1"/>
  <c r="Q3333" i="4"/>
  <c r="N3336" i="3" s="1"/>
  <c r="Q1298" i="4"/>
  <c r="N1301" i="3" s="1"/>
  <c r="P1298" i="4"/>
  <c r="H1298" i="4" s="1"/>
  <c r="G1298" i="4" s="1"/>
  <c r="Q2776" i="4"/>
  <c r="N2779" i="3" s="1"/>
  <c r="P2776" i="4"/>
  <c r="H2776" i="4" s="1"/>
  <c r="G2776" i="4" s="1"/>
  <c r="Q1934" i="4"/>
  <c r="N1937" i="3" s="1"/>
  <c r="P1934" i="4"/>
  <c r="H1934" i="4" s="1"/>
  <c r="G1934" i="4" s="1"/>
  <c r="P7215" i="4"/>
  <c r="H7215" i="4" s="1"/>
  <c r="G7215" i="4" s="1"/>
  <c r="Q7215" i="4"/>
  <c r="N7218" i="3" s="1"/>
  <c r="Q329" i="4"/>
  <c r="N332" i="3" s="1"/>
  <c r="P329" i="4"/>
  <c r="H329" i="4" s="1"/>
  <c r="G329" i="4" s="1"/>
  <c r="Q1167" i="4"/>
  <c r="N1170" i="3" s="1"/>
  <c r="P1167" i="4"/>
  <c r="H1167" i="4" s="1"/>
  <c r="G1167" i="4" s="1"/>
  <c r="Q911" i="4"/>
  <c r="N914" i="3" s="1"/>
  <c r="P911" i="4"/>
  <c r="H911" i="4" s="1"/>
  <c r="G911" i="4" s="1"/>
  <c r="P156" i="4"/>
  <c r="H156" i="4" s="1"/>
  <c r="G156" i="4" s="1"/>
  <c r="Q156" i="4"/>
  <c r="N159" i="3" s="1"/>
  <c r="P260" i="4"/>
  <c r="H260" i="4" s="1"/>
  <c r="G260" i="4" s="1"/>
  <c r="Q260" i="4"/>
  <c r="N263" i="3" s="1"/>
  <c r="Q7517" i="4"/>
  <c r="N7520" i="3" s="1"/>
  <c r="P7517" i="4"/>
  <c r="H7517" i="4" s="1"/>
  <c r="G7517" i="4" s="1"/>
  <c r="Q6145" i="4"/>
  <c r="N6148" i="3" s="1"/>
  <c r="P6145" i="4"/>
  <c r="H6145" i="4" s="1"/>
  <c r="G6145" i="4" s="1"/>
  <c r="P3836" i="4"/>
  <c r="H3836" i="4" s="1"/>
  <c r="G3836" i="4" s="1"/>
  <c r="Q3836" i="4"/>
  <c r="N3839" i="3" s="1"/>
  <c r="P7737" i="4"/>
  <c r="H7737" i="4" s="1"/>
  <c r="G7737" i="4" s="1"/>
  <c r="Q7737" i="4"/>
  <c r="N7740" i="3" s="1"/>
  <c r="Q1770" i="4"/>
  <c r="N1773" i="3" s="1"/>
  <c r="P1770" i="4"/>
  <c r="H1770" i="4" s="1"/>
  <c r="G1770" i="4" s="1"/>
  <c r="Q385" i="4"/>
  <c r="N388" i="3" s="1"/>
  <c r="P385" i="4"/>
  <c r="H385" i="4" s="1"/>
  <c r="G385" i="4" s="1"/>
  <c r="Q1330" i="4"/>
  <c r="N1333" i="3" s="1"/>
  <c r="P1330" i="4"/>
  <c r="H1330" i="4" s="1"/>
  <c r="G1330" i="4" s="1"/>
  <c r="Q5268" i="4"/>
  <c r="N5271" i="3" s="1"/>
  <c r="P5268" i="4"/>
  <c r="H5268" i="4" s="1"/>
  <c r="G5268" i="4" s="1"/>
  <c r="Q5968" i="4"/>
  <c r="N5971" i="3" s="1"/>
  <c r="P5968" i="4"/>
  <c r="H5968" i="4" s="1"/>
  <c r="G5968" i="4" s="1"/>
  <c r="Q1290" i="4"/>
  <c r="N1293" i="3" s="1"/>
  <c r="P1290" i="4"/>
  <c r="H1290" i="4" s="1"/>
  <c r="G1290" i="4" s="1"/>
  <c r="Q8536" i="4"/>
  <c r="N8539" i="3" s="1"/>
  <c r="P8536" i="4"/>
  <c r="H8536" i="4" s="1"/>
  <c r="G8536" i="4" s="1"/>
  <c r="Q8217" i="4"/>
  <c r="N8220" i="3" s="1"/>
  <c r="P8217" i="4"/>
  <c r="H8217" i="4" s="1"/>
  <c r="G8217" i="4" s="1"/>
  <c r="P7898" i="4"/>
  <c r="H7898" i="4" s="1"/>
  <c r="G7898" i="4" s="1"/>
  <c r="Q7898" i="4"/>
  <c r="N7901" i="3" s="1"/>
  <c r="P7760" i="4"/>
  <c r="H7760" i="4" s="1"/>
  <c r="G7760" i="4" s="1"/>
  <c r="Q7760" i="4"/>
  <c r="N7763" i="3" s="1"/>
  <c r="P6975" i="4"/>
  <c r="H6975" i="4" s="1"/>
  <c r="G6975" i="4" s="1"/>
  <c r="Q6975" i="4"/>
  <c r="N6978" i="3" s="1"/>
  <c r="P7532" i="4"/>
  <c r="H7532" i="4" s="1"/>
  <c r="G7532" i="4" s="1"/>
  <c r="Q7532" i="4"/>
  <c r="N7535" i="3" s="1"/>
  <c r="Q6414" i="4"/>
  <c r="N6417" i="3" s="1"/>
  <c r="P6414" i="4"/>
  <c r="H6414" i="4" s="1"/>
  <c r="G6414" i="4" s="1"/>
  <c r="Q7054" i="4"/>
  <c r="N7057" i="3" s="1"/>
  <c r="P7054" i="4"/>
  <c r="H7054" i="4" s="1"/>
  <c r="G7054" i="4" s="1"/>
  <c r="Q5807" i="4"/>
  <c r="N5810" i="3" s="1"/>
  <c r="P5807" i="4"/>
  <c r="H5807" i="4" s="1"/>
  <c r="G5807" i="4" s="1"/>
  <c r="P4738" i="4"/>
  <c r="H4738" i="4" s="1"/>
  <c r="G4738" i="4" s="1"/>
  <c r="Q4738" i="4"/>
  <c r="N4741" i="3" s="1"/>
  <c r="P4610" i="4"/>
  <c r="H4610" i="4" s="1"/>
  <c r="G4610" i="4" s="1"/>
  <c r="Q4610" i="4"/>
  <c r="N4613" i="3" s="1"/>
  <c r="Q5507" i="4"/>
  <c r="N5510" i="3" s="1"/>
  <c r="P5507" i="4"/>
  <c r="H5507" i="4" s="1"/>
  <c r="G5507" i="4" s="1"/>
  <c r="P4566" i="4"/>
  <c r="H4566" i="4" s="1"/>
  <c r="G4566" i="4" s="1"/>
  <c r="Q4566" i="4"/>
  <c r="N4569" i="3" s="1"/>
  <c r="P4407" i="4"/>
  <c r="H4407" i="4" s="1"/>
  <c r="G4407" i="4" s="1"/>
  <c r="Q4407" i="4"/>
  <c r="N4410" i="3" s="1"/>
  <c r="Q5171" i="4"/>
  <c r="N5174" i="3" s="1"/>
  <c r="P5171" i="4"/>
  <c r="H5171" i="4" s="1"/>
  <c r="G5171" i="4" s="1"/>
  <c r="P4032" i="4"/>
  <c r="H4032" i="4" s="1"/>
  <c r="G4032" i="4" s="1"/>
  <c r="Q4032" i="4"/>
  <c r="N4035" i="3" s="1"/>
  <c r="Q5263" i="4"/>
  <c r="N5266" i="3" s="1"/>
  <c r="P5263" i="4"/>
  <c r="H5263" i="4" s="1"/>
  <c r="G5263" i="4" s="1"/>
  <c r="Q3467" i="4"/>
  <c r="N3470" i="3" s="1"/>
  <c r="P3467" i="4"/>
  <c r="H3467" i="4" s="1"/>
  <c r="G3467" i="4" s="1"/>
  <c r="Q3761" i="4"/>
  <c r="P3761" i="4"/>
  <c r="H3761" i="4" s="1"/>
  <c r="G3761" i="4" s="1"/>
  <c r="Q435" i="4"/>
  <c r="N438" i="3" s="1"/>
  <c r="P435" i="4"/>
  <c r="H435" i="4" s="1"/>
  <c r="G435" i="4" s="1"/>
  <c r="Q571" i="4"/>
  <c r="N574" i="3" s="1"/>
  <c r="P571" i="4"/>
  <c r="H571" i="4" s="1"/>
  <c r="G571" i="4" s="1"/>
  <c r="Q578" i="4"/>
  <c r="N581" i="3" s="1"/>
  <c r="P578" i="4"/>
  <c r="H578" i="4" s="1"/>
  <c r="G578" i="4" s="1"/>
  <c r="P8318" i="4"/>
  <c r="H8318" i="4" s="1"/>
  <c r="G8318" i="4" s="1"/>
  <c r="Q8318" i="4"/>
  <c r="N8321" i="3" s="1"/>
  <c r="Q6255" i="4"/>
  <c r="N6258" i="3" s="1"/>
  <c r="P6255" i="4"/>
  <c r="H6255" i="4" s="1"/>
  <c r="G6255" i="4" s="1"/>
  <c r="P4143" i="4"/>
  <c r="H4143" i="4" s="1"/>
  <c r="G4143" i="4" s="1"/>
  <c r="Q4143" i="4"/>
  <c r="N4146" i="3" s="1"/>
  <c r="P7704" i="4"/>
  <c r="H7704" i="4" s="1"/>
  <c r="G7704" i="4" s="1"/>
  <c r="Q7704" i="4"/>
  <c r="N7707" i="3" s="1"/>
  <c r="Q5673" i="4"/>
  <c r="N5676" i="3" s="1"/>
  <c r="P5673" i="4"/>
  <c r="H5673" i="4" s="1"/>
  <c r="G5673" i="4" s="1"/>
  <c r="Q3497" i="4"/>
  <c r="N3500" i="3" s="1"/>
  <c r="P3497" i="4"/>
  <c r="H3497" i="4" s="1"/>
  <c r="G3497" i="4" s="1"/>
  <c r="Q6496" i="4"/>
  <c r="N6499" i="3" s="1"/>
  <c r="P6496" i="4"/>
  <c r="H6496" i="4" s="1"/>
  <c r="G6496" i="4" s="1"/>
  <c r="Q3805" i="4"/>
  <c r="N3808" i="3" s="1"/>
  <c r="P3805" i="4"/>
  <c r="H3805" i="4" s="1"/>
  <c r="G3805" i="4" s="1"/>
  <c r="Q6463" i="4"/>
  <c r="N6466" i="3" s="1"/>
  <c r="P6463" i="4"/>
  <c r="H6463" i="4" s="1"/>
  <c r="G6463" i="4" s="1"/>
  <c r="Q8565" i="4"/>
  <c r="N8568" i="3" s="1"/>
  <c r="P8565" i="4"/>
  <c r="H8565" i="4" s="1"/>
  <c r="G8565" i="4" s="1"/>
  <c r="Q2512" i="4"/>
  <c r="N2515" i="3" s="1"/>
  <c r="P2512" i="4"/>
  <c r="H2512" i="4" s="1"/>
  <c r="G2512" i="4" s="1"/>
  <c r="P7606" i="4"/>
  <c r="H7606" i="4" s="1"/>
  <c r="G7606" i="4" s="1"/>
  <c r="Q7606" i="4"/>
  <c r="N7609" i="3" s="1"/>
  <c r="Q6505" i="4"/>
  <c r="N6508" i="3" s="1"/>
  <c r="P6505" i="4"/>
  <c r="H6505" i="4" s="1"/>
  <c r="G6505" i="4" s="1"/>
  <c r="Q3518" i="4"/>
  <c r="N3521" i="3" s="1"/>
  <c r="P3518" i="4"/>
  <c r="H3518" i="4" s="1"/>
  <c r="G3518" i="4" s="1"/>
  <c r="Q2922" i="4"/>
  <c r="N2925" i="3" s="1"/>
  <c r="P2922" i="4"/>
  <c r="H2922" i="4" s="1"/>
  <c r="G2922" i="4" s="1"/>
  <c r="Q8225" i="4"/>
  <c r="N8228" i="3" s="1"/>
  <c r="P8225" i="4"/>
  <c r="H8225" i="4" s="1"/>
  <c r="G8225" i="4" s="1"/>
  <c r="P7403" i="4"/>
  <c r="H7403" i="4" s="1"/>
  <c r="G7403" i="4" s="1"/>
  <c r="Q7403" i="4"/>
  <c r="N7406" i="3" s="1"/>
  <c r="Q2540" i="4"/>
  <c r="N2543" i="3" s="1"/>
  <c r="P2540" i="4"/>
  <c r="H2540" i="4" s="1"/>
  <c r="G2540" i="4" s="1"/>
  <c r="Q7548" i="4"/>
  <c r="N7551" i="3" s="1"/>
  <c r="P7548" i="4"/>
  <c r="H7548" i="4" s="1"/>
  <c r="G7548" i="4" s="1"/>
  <c r="Q6820" i="4"/>
  <c r="N6823" i="3" s="1"/>
  <c r="P6820" i="4"/>
  <c r="H6820" i="4" s="1"/>
  <c r="G6820" i="4" s="1"/>
  <c r="Q2244" i="4"/>
  <c r="N2247" i="3" s="1"/>
  <c r="P2244" i="4"/>
  <c r="H2244" i="4" s="1"/>
  <c r="G2244" i="4" s="1"/>
  <c r="Q7785" i="4"/>
  <c r="N7788" i="3" s="1"/>
  <c r="P7785" i="4"/>
  <c r="H7785" i="4" s="1"/>
  <c r="G7785" i="4" s="1"/>
  <c r="P3329" i="4"/>
  <c r="H3329" i="4" s="1"/>
  <c r="G3329" i="4" s="1"/>
  <c r="Q3329" i="4"/>
  <c r="N3332" i="3" s="1"/>
  <c r="P1284" i="4"/>
  <c r="H1284" i="4" s="1"/>
  <c r="G1284" i="4" s="1"/>
  <c r="Q1284" i="4"/>
  <c r="N1287" i="3" s="1"/>
  <c r="Q157" i="4"/>
  <c r="N160" i="3" s="1"/>
  <c r="P157" i="4"/>
  <c r="H157" i="4" s="1"/>
  <c r="G157" i="4" s="1"/>
  <c r="Q575" i="4"/>
  <c r="N578" i="3" s="1"/>
  <c r="P575" i="4"/>
  <c r="H575" i="4" s="1"/>
  <c r="G575" i="4" s="1"/>
  <c r="Q7133" i="4"/>
  <c r="N7136" i="3" s="1"/>
  <c r="P7133" i="4"/>
  <c r="H7133" i="4" s="1"/>
  <c r="G7133" i="4" s="1"/>
  <c r="P7520" i="4"/>
  <c r="H7520" i="4" s="1"/>
  <c r="G7520" i="4" s="1"/>
  <c r="Q7520" i="4"/>
  <c r="N7523" i="3" s="1"/>
  <c r="Q1133" i="4"/>
  <c r="N1136" i="3" s="1"/>
  <c r="P1133" i="4"/>
  <c r="H1133" i="4" s="1"/>
  <c r="G1133" i="4" s="1"/>
  <c r="Q617" i="4"/>
  <c r="N620" i="3" s="1"/>
  <c r="P617" i="4"/>
  <c r="H617" i="4" s="1"/>
  <c r="G617" i="4" s="1"/>
  <c r="Q1102" i="4"/>
  <c r="N1105" i="3" s="1"/>
  <c r="P1102" i="4"/>
  <c r="H1102" i="4" s="1"/>
  <c r="G1102" i="4" s="1"/>
  <c r="Q8350" i="4"/>
  <c r="N8353" i="3" s="1"/>
  <c r="P8350" i="4"/>
  <c r="H8350" i="4" s="1"/>
  <c r="G8350" i="4" s="1"/>
  <c r="Q7069" i="4"/>
  <c r="P7069" i="4"/>
  <c r="H7069" i="4" s="1"/>
  <c r="G7069" i="4" s="1"/>
  <c r="Q5920" i="4"/>
  <c r="N5923" i="3" s="1"/>
  <c r="P5920" i="4"/>
  <c r="H5920" i="4" s="1"/>
  <c r="G5920" i="4" s="1"/>
  <c r="Q8671" i="4"/>
  <c r="N8674" i="3" s="1"/>
  <c r="P8671" i="4"/>
  <c r="H8671" i="4" s="1"/>
  <c r="G8671" i="4" s="1"/>
  <c r="Q8047" i="4"/>
  <c r="N8050" i="3" s="1"/>
  <c r="P8047" i="4"/>
  <c r="H8047" i="4" s="1"/>
  <c r="G8047" i="4" s="1"/>
  <c r="Q1522" i="4"/>
  <c r="N1525" i="3" s="1"/>
  <c r="P1522" i="4"/>
  <c r="H1522" i="4" s="1"/>
  <c r="G1522" i="4" s="1"/>
  <c r="Q601" i="4"/>
  <c r="P601" i="4"/>
  <c r="H601" i="4" s="1"/>
  <c r="G601" i="4" s="1"/>
  <c r="Q1570" i="4"/>
  <c r="N1573" i="3" s="1"/>
  <c r="P1570" i="4"/>
  <c r="H1570" i="4" s="1"/>
  <c r="G1570" i="4" s="1"/>
  <c r="Q7309" i="4"/>
  <c r="N7312" i="3" s="1"/>
  <c r="P7309" i="4"/>
  <c r="H7309" i="4" s="1"/>
  <c r="G7309" i="4" s="1"/>
  <c r="Q642" i="4"/>
  <c r="N645" i="3" s="1"/>
  <c r="P642" i="4"/>
  <c r="H642" i="4" s="1"/>
  <c r="G642" i="4" s="1"/>
  <c r="Q725" i="4"/>
  <c r="N728" i="3" s="1"/>
  <c r="P725" i="4"/>
  <c r="H725" i="4" s="1"/>
  <c r="G725" i="4" s="1"/>
  <c r="Q8420" i="4"/>
  <c r="N8423" i="3" s="1"/>
  <c r="P8420" i="4"/>
  <c r="H8420" i="4" s="1"/>
  <c r="G8420" i="4" s="1"/>
  <c r="P8214" i="4"/>
  <c r="H8214" i="4" s="1"/>
  <c r="G8214" i="4" s="1"/>
  <c r="Q8214" i="4"/>
  <c r="N8217" i="3" s="1"/>
  <c r="Q8039" i="4"/>
  <c r="P8039" i="4"/>
  <c r="H8039" i="4" s="1"/>
  <c r="G8039" i="4" s="1"/>
  <c r="Q7893" i="4"/>
  <c r="N7896" i="3" s="1"/>
  <c r="P7893" i="4"/>
  <c r="H7893" i="4" s="1"/>
  <c r="G7893" i="4" s="1"/>
  <c r="P7875" i="4"/>
  <c r="H7875" i="4" s="1"/>
  <c r="G7875" i="4" s="1"/>
  <c r="Q7875" i="4"/>
  <c r="N7878" i="3" s="1"/>
  <c r="Q7901" i="4"/>
  <c r="N7904" i="3" s="1"/>
  <c r="P7901" i="4"/>
  <c r="H7901" i="4" s="1"/>
  <c r="G7901" i="4" s="1"/>
  <c r="P7052" i="4"/>
  <c r="H7052" i="4" s="1"/>
  <c r="G7052" i="4" s="1"/>
  <c r="Q7052" i="4"/>
  <c r="N7055" i="3" s="1"/>
  <c r="Q6406" i="4"/>
  <c r="N6409" i="3" s="1"/>
  <c r="P6406" i="4"/>
  <c r="H6406" i="4" s="1"/>
  <c r="G6406" i="4" s="1"/>
  <c r="P7299" i="4"/>
  <c r="H7299" i="4" s="1"/>
  <c r="G7299" i="4" s="1"/>
  <c r="Q7299" i="4"/>
  <c r="N7302" i="3" s="1"/>
  <c r="Q6219" i="4"/>
  <c r="N6222" i="3" s="1"/>
  <c r="P6219" i="4"/>
  <c r="H6219" i="4" s="1"/>
  <c r="G6219" i="4" s="1"/>
  <c r="Q5735" i="4"/>
  <c r="N5738" i="3" s="1"/>
  <c r="P5735" i="4"/>
  <c r="H5735" i="4" s="1"/>
  <c r="G5735" i="4" s="1"/>
  <c r="Q4720" i="4"/>
  <c r="N4723" i="3" s="1"/>
  <c r="P4720" i="4"/>
  <c r="H4720" i="4" s="1"/>
  <c r="G4720" i="4" s="1"/>
  <c r="Q4592" i="4"/>
  <c r="N4595" i="3" s="1"/>
  <c r="P4592" i="4"/>
  <c r="H4592" i="4" s="1"/>
  <c r="G4592" i="4" s="1"/>
  <c r="Q6001" i="4"/>
  <c r="N6004" i="3" s="1"/>
  <c r="P6001" i="4"/>
  <c r="H6001" i="4" s="1"/>
  <c r="G6001" i="4" s="1"/>
  <c r="Q5008" i="4"/>
  <c r="N5011" i="3" s="1"/>
  <c r="P5008" i="4"/>
  <c r="H5008" i="4" s="1"/>
  <c r="G5008" i="4" s="1"/>
  <c r="P4562" i="4"/>
  <c r="H4562" i="4" s="1"/>
  <c r="G4562" i="4" s="1"/>
  <c r="Q4562" i="4"/>
  <c r="N4565" i="3" s="1"/>
  <c r="P4555" i="4"/>
  <c r="H4555" i="4" s="1"/>
  <c r="G4555" i="4" s="1"/>
  <c r="Q4555" i="4"/>
  <c r="N4558" i="3" s="1"/>
  <c r="Q5163" i="4"/>
  <c r="N5166" i="3" s="1"/>
  <c r="P5163" i="4"/>
  <c r="H5163" i="4" s="1"/>
  <c r="G5163" i="4" s="1"/>
  <c r="Q3985" i="4"/>
  <c r="N3988" i="3" s="1"/>
  <c r="P3985" i="4"/>
  <c r="H3985" i="4" s="1"/>
  <c r="G3985" i="4" s="1"/>
  <c r="Q5151" i="4"/>
  <c r="N5154" i="3" s="1"/>
  <c r="P5151" i="4"/>
  <c r="H5151" i="4" s="1"/>
  <c r="G5151" i="4" s="1"/>
  <c r="Q4757" i="4"/>
  <c r="N4760" i="3" s="1"/>
  <c r="P4757" i="4"/>
  <c r="H4757" i="4" s="1"/>
  <c r="G4757" i="4" s="1"/>
  <c r="Q3435" i="4"/>
  <c r="N3438" i="3" s="1"/>
  <c r="P3435" i="4"/>
  <c r="H3435" i="4" s="1"/>
  <c r="G3435" i="4" s="1"/>
  <c r="P3732" i="4"/>
  <c r="H3732" i="4" s="1"/>
  <c r="G3732" i="4" s="1"/>
  <c r="Q3732" i="4"/>
  <c r="N3735" i="3" s="1"/>
  <c r="Q920" i="4"/>
  <c r="N923" i="3" s="1"/>
  <c r="P920" i="4"/>
  <c r="H920" i="4" s="1"/>
  <c r="G920" i="4" s="1"/>
  <c r="Q434" i="4"/>
  <c r="N437" i="3" s="1"/>
  <c r="P434" i="4"/>
  <c r="H434" i="4" s="1"/>
  <c r="G434" i="4" s="1"/>
  <c r="Q507" i="4"/>
  <c r="N510" i="3" s="1"/>
  <c r="P507" i="4"/>
  <c r="H507" i="4" s="1"/>
  <c r="G507" i="4" s="1"/>
  <c r="P572" i="4"/>
  <c r="H572" i="4" s="1"/>
  <c r="G572" i="4" s="1"/>
  <c r="Q572" i="4"/>
  <c r="N575" i="3" s="1"/>
  <c r="P8307" i="4"/>
  <c r="H8307" i="4" s="1"/>
  <c r="G8307" i="4" s="1"/>
  <c r="Q8307" i="4"/>
  <c r="N8310" i="3" s="1"/>
  <c r="Q6253" i="4"/>
  <c r="N6256" i="3" s="1"/>
  <c r="P6253" i="4"/>
  <c r="H6253" i="4" s="1"/>
  <c r="G6253" i="4" s="1"/>
  <c r="Q4141" i="4"/>
  <c r="N4144" i="3" s="1"/>
  <c r="P4141" i="4"/>
  <c r="H4141" i="4" s="1"/>
  <c r="G4141" i="4" s="1"/>
  <c r="Q7687" i="4"/>
  <c r="N7690" i="3" s="1"/>
  <c r="P7687" i="4"/>
  <c r="H7687" i="4" s="1"/>
  <c r="G7687" i="4" s="1"/>
  <c r="Q5656" i="4"/>
  <c r="N5659" i="3" s="1"/>
  <c r="P5656" i="4"/>
  <c r="H5656" i="4" s="1"/>
  <c r="G5656" i="4" s="1"/>
  <c r="P8485" i="4"/>
  <c r="H8485" i="4" s="1"/>
  <c r="G8485" i="4" s="1"/>
  <c r="Q8485" i="4"/>
  <c r="N8488" i="3" s="1"/>
  <c r="Q6103" i="4"/>
  <c r="N6106" i="3" s="1"/>
  <c r="P6103" i="4"/>
  <c r="H6103" i="4" s="1"/>
  <c r="G6103" i="4" s="1"/>
  <c r="Q8430" i="4"/>
  <c r="N8433" i="3" s="1"/>
  <c r="P8430" i="4"/>
  <c r="H8430" i="4" s="1"/>
  <c r="G8430" i="4" s="1"/>
  <c r="P6284" i="4"/>
  <c r="H6284" i="4" s="1"/>
  <c r="G6284" i="4" s="1"/>
  <c r="Q6284" i="4"/>
  <c r="N6287" i="3" s="1"/>
  <c r="Q8520" i="4"/>
  <c r="N8523" i="3" s="1"/>
  <c r="P8520" i="4"/>
  <c r="H8520" i="4" s="1"/>
  <c r="G8520" i="4" s="1"/>
  <c r="Q2220" i="4"/>
  <c r="N2223" i="3" s="1"/>
  <c r="P2220" i="4"/>
  <c r="H2220" i="4" s="1"/>
  <c r="G2220" i="4" s="1"/>
  <c r="Q5934" i="4"/>
  <c r="N5937" i="3" s="1"/>
  <c r="P5934" i="4"/>
  <c r="H5934" i="4" s="1"/>
  <c r="G5934" i="4" s="1"/>
  <c r="Q6503" i="4"/>
  <c r="N6506" i="3" s="1"/>
  <c r="P6503" i="4"/>
  <c r="H6503" i="4" s="1"/>
  <c r="G6503" i="4" s="1"/>
  <c r="P3548" i="4"/>
  <c r="H3548" i="4" s="1"/>
  <c r="G3548" i="4" s="1"/>
  <c r="Q3548" i="4"/>
  <c r="N3551" i="3" s="1"/>
  <c r="Q3292" i="4"/>
  <c r="N3295" i="3" s="1"/>
  <c r="P3292" i="4"/>
  <c r="H3292" i="4" s="1"/>
  <c r="G3292" i="4" s="1"/>
  <c r="Q551" i="4"/>
  <c r="N554" i="3" s="1"/>
  <c r="P551" i="4"/>
  <c r="H551" i="4" s="1"/>
  <c r="G551" i="4" s="1"/>
  <c r="P7669" i="4"/>
  <c r="H7669" i="4" s="1"/>
  <c r="G7669" i="4" s="1"/>
  <c r="Q7669" i="4"/>
  <c r="N7672" i="3" s="1"/>
  <c r="Q2780" i="4"/>
  <c r="N2783" i="3" s="1"/>
  <c r="P2780" i="4"/>
  <c r="H2780" i="4" s="1"/>
  <c r="G2780" i="4" s="1"/>
  <c r="Q77" i="4"/>
  <c r="N80" i="3" s="1"/>
  <c r="P77" i="4"/>
  <c r="H77" i="4" s="1"/>
  <c r="G77" i="4" s="1"/>
  <c r="Q8302" i="4"/>
  <c r="N8305" i="3" s="1"/>
  <c r="P8302" i="4"/>
  <c r="H8302" i="4" s="1"/>
  <c r="G8302" i="4" s="1"/>
  <c r="Q2986" i="4"/>
  <c r="N2989" i="3" s="1"/>
  <c r="P2986" i="4"/>
  <c r="H2986" i="4" s="1"/>
  <c r="G2986" i="4" s="1"/>
  <c r="Q701" i="4"/>
  <c r="N704" i="3" s="1"/>
  <c r="P701" i="4"/>
  <c r="H701" i="4" s="1"/>
  <c r="G701" i="4" s="1"/>
  <c r="P3916" i="4"/>
  <c r="H3916" i="4" s="1"/>
  <c r="G3916" i="4" s="1"/>
  <c r="Q3916" i="4"/>
  <c r="N3919" i="3" s="1"/>
  <c r="Q2014" i="4"/>
  <c r="P2014" i="4"/>
  <c r="H2014" i="4" s="1"/>
  <c r="G2014" i="4" s="1"/>
  <c r="Q8101" i="4"/>
  <c r="N8104" i="3" s="1"/>
  <c r="P8101" i="4"/>
  <c r="H8101" i="4" s="1"/>
  <c r="G8101" i="4" s="1"/>
  <c r="Q2472" i="4"/>
  <c r="N2475" i="3" s="1"/>
  <c r="P2472" i="4"/>
  <c r="H2472" i="4" s="1"/>
  <c r="G2472" i="4" s="1"/>
  <c r="Q8414" i="4"/>
  <c r="N8417" i="3" s="1"/>
  <c r="P8414" i="4"/>
  <c r="H8414" i="4" s="1"/>
  <c r="G8414" i="4" s="1"/>
  <c r="P5386" i="4"/>
  <c r="H5386" i="4" s="1"/>
  <c r="G5386" i="4" s="1"/>
  <c r="Q5386" i="4"/>
  <c r="N5389" i="3" s="1"/>
  <c r="Q1227" i="4"/>
  <c r="N1230" i="3" s="1"/>
  <c r="P1227" i="4"/>
  <c r="H1227" i="4" s="1"/>
  <c r="G1227" i="4" s="1"/>
  <c r="Q971" i="4"/>
  <c r="N974" i="3" s="1"/>
  <c r="P971" i="4"/>
  <c r="H971" i="4" s="1"/>
  <c r="G971" i="4" s="1"/>
  <c r="Q5992" i="4"/>
  <c r="N5995" i="3" s="1"/>
  <c r="P5992" i="4"/>
  <c r="H5992" i="4" s="1"/>
  <c r="G5992" i="4" s="1"/>
  <c r="Q7284" i="4"/>
  <c r="N7287" i="3" s="1"/>
  <c r="P7284" i="4"/>
  <c r="H7284" i="4" s="1"/>
  <c r="G7284" i="4" s="1"/>
  <c r="P4467" i="4"/>
  <c r="H4467" i="4" s="1"/>
  <c r="G4467" i="4" s="1"/>
  <c r="Q4467" i="4"/>
  <c r="N4470" i="3" s="1"/>
  <c r="Q5459" i="4"/>
  <c r="N5462" i="3" s="1"/>
  <c r="P5459" i="4"/>
  <c r="H5459" i="4" s="1"/>
  <c r="G5459" i="4" s="1"/>
  <c r="Q4268" i="4"/>
  <c r="N4271" i="3" s="1"/>
  <c r="P4268" i="4"/>
  <c r="H4268" i="4" s="1"/>
  <c r="G4268" i="4" s="1"/>
  <c r="Q4991" i="4"/>
  <c r="P4991" i="4"/>
  <c r="H4991" i="4" s="1"/>
  <c r="G4991" i="4" s="1"/>
  <c r="P4080" i="4"/>
  <c r="H4080" i="4" s="1"/>
  <c r="G4080" i="4" s="1"/>
  <c r="Q4080" i="4"/>
  <c r="N4083" i="3" s="1"/>
  <c r="Q5421" i="4"/>
  <c r="N5424" i="3" s="1"/>
  <c r="P5421" i="4"/>
  <c r="H5421" i="4" s="1"/>
  <c r="G5421" i="4" s="1"/>
  <c r="P4188" i="4"/>
  <c r="H4188" i="4" s="1"/>
  <c r="G4188" i="4" s="1"/>
  <c r="Q4188" i="4"/>
  <c r="N4191" i="3" s="1"/>
  <c r="Q4999" i="4"/>
  <c r="N5002" i="3" s="1"/>
  <c r="P4999" i="4"/>
  <c r="H4999" i="4" s="1"/>
  <c r="G4999" i="4" s="1"/>
  <c r="Q4222" i="4"/>
  <c r="N4225" i="3" s="1"/>
  <c r="P4222" i="4"/>
  <c r="H4222" i="4" s="1"/>
  <c r="G4222" i="4" s="1"/>
  <c r="Q3307" i="4"/>
  <c r="N3310" i="3" s="1"/>
  <c r="P3307" i="4"/>
  <c r="H3307" i="4" s="1"/>
  <c r="G3307" i="4" s="1"/>
  <c r="Q3367" i="4"/>
  <c r="N3370" i="3" s="1"/>
  <c r="P3367" i="4"/>
  <c r="H3367" i="4" s="1"/>
  <c r="G3367" i="4" s="1"/>
  <c r="Q3161" i="4"/>
  <c r="P3161" i="4"/>
  <c r="H3161" i="4" s="1"/>
  <c r="G3161" i="4" s="1"/>
  <c r="Q219" i="4"/>
  <c r="N222" i="3" s="1"/>
  <c r="P219" i="4"/>
  <c r="H219" i="4" s="1"/>
  <c r="G219" i="4" s="1"/>
  <c r="Q1086" i="4"/>
  <c r="N1089" i="3" s="1"/>
  <c r="P1086" i="4"/>
  <c r="H1086" i="4" s="1"/>
  <c r="G1086" i="4" s="1"/>
  <c r="Q938" i="4"/>
  <c r="N941" i="3" s="1"/>
  <c r="P938" i="4"/>
  <c r="H938" i="4" s="1"/>
  <c r="G938" i="4" s="1"/>
  <c r="Q627" i="4"/>
  <c r="N630" i="3" s="1"/>
  <c r="P627" i="4"/>
  <c r="H627" i="4" s="1"/>
  <c r="G627" i="4" s="1"/>
  <c r="P860" i="4"/>
  <c r="H860" i="4" s="1"/>
  <c r="G860" i="4" s="1"/>
  <c r="Q860" i="4"/>
  <c r="N863" i="3" s="1"/>
  <c r="P1196" i="4"/>
  <c r="H1196" i="4" s="1"/>
  <c r="G1196" i="4" s="1"/>
  <c r="Q1196" i="4"/>
  <c r="N1199" i="3" s="1"/>
  <c r="P316" i="4"/>
  <c r="H316" i="4" s="1"/>
  <c r="G316" i="4" s="1"/>
  <c r="Q316" i="4"/>
  <c r="N319" i="3" s="1"/>
  <c r="Q1126" i="4"/>
  <c r="N1129" i="3" s="1"/>
  <c r="P1126" i="4"/>
  <c r="H1126" i="4" s="1"/>
  <c r="G1126" i="4" s="1"/>
  <c r="P7784" i="4"/>
  <c r="H7784" i="4" s="1"/>
  <c r="G7784" i="4" s="1"/>
  <c r="Q7784" i="4"/>
  <c r="N7787" i="3" s="1"/>
  <c r="P6726" i="4"/>
  <c r="H6726" i="4" s="1"/>
  <c r="G6726" i="4" s="1"/>
  <c r="Q6726" i="4"/>
  <c r="N6729" i="3" s="1"/>
  <c r="Q5535" i="4"/>
  <c r="N5538" i="3" s="1"/>
  <c r="P5535" i="4"/>
  <c r="H5535" i="4" s="1"/>
  <c r="G5535" i="4" s="1"/>
  <c r="P4195" i="4"/>
  <c r="H4195" i="4" s="1"/>
  <c r="G4195" i="4" s="1"/>
  <c r="Q4195" i="4"/>
  <c r="N4198" i="3" s="1"/>
  <c r="P4067" i="4"/>
  <c r="H4067" i="4" s="1"/>
  <c r="G4067" i="4" s="1"/>
  <c r="Q4067" i="4"/>
  <c r="N4070" i="3" s="1"/>
  <c r="P8281" i="4"/>
  <c r="H8281" i="4" s="1"/>
  <c r="G8281" i="4" s="1"/>
  <c r="Q8281" i="4"/>
  <c r="N8284" i="3" s="1"/>
  <c r="Q7230" i="4"/>
  <c r="N7233" i="3" s="1"/>
  <c r="P7230" i="4"/>
  <c r="H7230" i="4" s="1"/>
  <c r="G7230" i="4" s="1"/>
  <c r="Q6125" i="4"/>
  <c r="N6128" i="3" s="1"/>
  <c r="P6125" i="4"/>
  <c r="H6125" i="4" s="1"/>
  <c r="G6125" i="4" s="1"/>
  <c r="P4679" i="4"/>
  <c r="H4679" i="4" s="1"/>
  <c r="G4679" i="4" s="1"/>
  <c r="Q4679" i="4"/>
  <c r="N4682" i="3" s="1"/>
  <c r="P3509" i="4"/>
  <c r="H3509" i="4" s="1"/>
  <c r="G3509" i="4" s="1"/>
  <c r="Q3509" i="4"/>
  <c r="N3512" i="3" s="1"/>
  <c r="P7692" i="4"/>
  <c r="H7692" i="4" s="1"/>
  <c r="G7692" i="4" s="1"/>
  <c r="Q7692" i="4"/>
  <c r="N7695" i="3" s="1"/>
  <c r="Q6453" i="4"/>
  <c r="N6456" i="3" s="1"/>
  <c r="P6453" i="4"/>
  <c r="H6453" i="4" s="1"/>
  <c r="G6453" i="4" s="1"/>
  <c r="Q5400" i="4"/>
  <c r="N5403" i="3" s="1"/>
  <c r="P5400" i="4"/>
  <c r="H5400" i="4" s="1"/>
  <c r="G5400" i="4" s="1"/>
  <c r="P3711" i="4"/>
  <c r="H3711" i="4" s="1"/>
  <c r="G3711" i="4" s="1"/>
  <c r="Q3711" i="4"/>
  <c r="N3714" i="3" s="1"/>
  <c r="P7708" i="4"/>
  <c r="H7708" i="4" s="1"/>
  <c r="G7708" i="4" s="1"/>
  <c r="Q7708" i="4"/>
  <c r="N7711" i="3" s="1"/>
  <c r="Q6480" i="4"/>
  <c r="N6483" i="3" s="1"/>
  <c r="P6480" i="4"/>
  <c r="H6480" i="4" s="1"/>
  <c r="G6480" i="4" s="1"/>
  <c r="Q5510" i="4"/>
  <c r="N5513" i="3" s="1"/>
  <c r="P5510" i="4"/>
  <c r="H5510" i="4" s="1"/>
  <c r="G5510" i="4" s="1"/>
  <c r="Q3829" i="4"/>
  <c r="N3832" i="3" s="1"/>
  <c r="P3829" i="4"/>
  <c r="H3829" i="4" s="1"/>
  <c r="G3829" i="4" s="1"/>
  <c r="P6124" i="4"/>
  <c r="H6124" i="4" s="1"/>
  <c r="G6124" i="4" s="1"/>
  <c r="Q6124" i="4"/>
  <c r="N6127" i="3" s="1"/>
  <c r="Q2954" i="4"/>
  <c r="N2957" i="3" s="1"/>
  <c r="P2954" i="4"/>
  <c r="H2954" i="4" s="1"/>
  <c r="G2954" i="4" s="1"/>
  <c r="Q1874" i="4"/>
  <c r="N1877" i="3" s="1"/>
  <c r="P1874" i="4"/>
  <c r="H1874" i="4" s="1"/>
  <c r="G1874" i="4" s="1"/>
  <c r="Q233" i="4"/>
  <c r="N236" i="3" s="1"/>
  <c r="P233" i="4"/>
  <c r="H233" i="4" s="1"/>
  <c r="G233" i="4" s="1"/>
  <c r="Q2426" i="4"/>
  <c r="N2429" i="3" s="1"/>
  <c r="P2426" i="4"/>
  <c r="H2426" i="4" s="1"/>
  <c r="G2426" i="4" s="1"/>
  <c r="P7735" i="4"/>
  <c r="H7735" i="4" s="1"/>
  <c r="G7735" i="4" s="1"/>
  <c r="Q7735" i="4"/>
  <c r="N7738" i="3" s="1"/>
  <c r="Q5606" i="4"/>
  <c r="N5609" i="3" s="1"/>
  <c r="P5606" i="4"/>
  <c r="H5606" i="4" s="1"/>
  <c r="G5606" i="4" s="1"/>
  <c r="Q3570" i="4"/>
  <c r="N3573" i="3" s="1"/>
  <c r="P3570" i="4"/>
  <c r="H3570" i="4" s="1"/>
  <c r="G3570" i="4" s="1"/>
  <c r="Q3442" i="4"/>
  <c r="N3445" i="3" s="1"/>
  <c r="P3442" i="4"/>
  <c r="H3442" i="4" s="1"/>
  <c r="G3442" i="4" s="1"/>
  <c r="Q3314" i="4"/>
  <c r="N3317" i="3" s="1"/>
  <c r="P3314" i="4"/>
  <c r="H3314" i="4" s="1"/>
  <c r="G3314" i="4" s="1"/>
  <c r="Q2318" i="4"/>
  <c r="N2321" i="3" s="1"/>
  <c r="P2318" i="4"/>
  <c r="H2318" i="4" s="1"/>
  <c r="G2318" i="4" s="1"/>
  <c r="P1356" i="4"/>
  <c r="H1356" i="4" s="1"/>
  <c r="G1356" i="4" s="1"/>
  <c r="Q1356" i="4"/>
  <c r="N1359" i="3" s="1"/>
  <c r="Q2976" i="4"/>
  <c r="N2979" i="3" s="1"/>
  <c r="P2976" i="4"/>
  <c r="H2976" i="4" s="1"/>
  <c r="G2976" i="4" s="1"/>
  <c r="Q8607" i="4"/>
  <c r="N8610" i="3" s="1"/>
  <c r="P8607" i="4"/>
  <c r="H8607" i="4" s="1"/>
  <c r="G8607" i="4" s="1"/>
  <c r="Q6547" i="4"/>
  <c r="N6550" i="3" s="1"/>
  <c r="P6547" i="4"/>
  <c r="H6547" i="4" s="1"/>
  <c r="G6547" i="4" s="1"/>
  <c r="P3892" i="4"/>
  <c r="H3892" i="4" s="1"/>
  <c r="G3892" i="4" s="1"/>
  <c r="Q3892" i="4"/>
  <c r="N3895" i="3" s="1"/>
  <c r="Q2008" i="4"/>
  <c r="N2011" i="3" s="1"/>
  <c r="P2008" i="4"/>
  <c r="H2008" i="4" s="1"/>
  <c r="G2008" i="4" s="1"/>
  <c r="Q589" i="4"/>
  <c r="N592" i="3" s="1"/>
  <c r="P589" i="4"/>
  <c r="H589" i="4" s="1"/>
  <c r="G589" i="4" s="1"/>
  <c r="Q7233" i="4"/>
  <c r="N7236" i="3" s="1"/>
  <c r="P7233" i="4"/>
  <c r="H7233" i="4" s="1"/>
  <c r="G7233" i="4" s="1"/>
  <c r="Q839" i="4"/>
  <c r="N842" i="3" s="1"/>
  <c r="P839" i="4"/>
  <c r="H839" i="4" s="1"/>
  <c r="G839" i="4" s="1"/>
  <c r="P7328" i="4"/>
  <c r="H7328" i="4" s="1"/>
  <c r="G7328" i="4" s="1"/>
  <c r="Q7328" i="4"/>
  <c r="N7331" i="3" s="1"/>
  <c r="P4495" i="4"/>
  <c r="H4495" i="4" s="1"/>
  <c r="G4495" i="4" s="1"/>
  <c r="Q4495" i="4"/>
  <c r="N4498" i="3" s="1"/>
  <c r="Q2356" i="4"/>
  <c r="N2359" i="3" s="1"/>
  <c r="P2356" i="4"/>
  <c r="H2356" i="4" s="1"/>
  <c r="G2356" i="4" s="1"/>
  <c r="Q1440" i="4"/>
  <c r="N1443" i="3" s="1"/>
  <c r="P1440" i="4"/>
  <c r="H1440" i="4" s="1"/>
  <c r="G1440" i="4" s="1"/>
  <c r="P7986" i="4"/>
  <c r="H7986" i="4" s="1"/>
  <c r="G7986" i="4" s="1"/>
  <c r="Q7986" i="4"/>
  <c r="N7989" i="3" s="1"/>
  <c r="Q5950" i="4"/>
  <c r="N5953" i="3" s="1"/>
  <c r="P5950" i="4"/>
  <c r="H5950" i="4" s="1"/>
  <c r="G5950" i="4" s="1"/>
  <c r="P3373" i="4"/>
  <c r="H3373" i="4" s="1"/>
  <c r="G3373" i="4" s="1"/>
  <c r="Q3373" i="4"/>
  <c r="N3376" i="3" s="1"/>
  <c r="Q2354" i="4"/>
  <c r="N2357" i="3" s="1"/>
  <c r="P2354" i="4"/>
  <c r="H2354" i="4" s="1"/>
  <c r="G2354" i="4" s="1"/>
  <c r="Q1312" i="4"/>
  <c r="N1315" i="3" s="1"/>
  <c r="P1312" i="4"/>
  <c r="H1312" i="4" s="1"/>
  <c r="G1312" i="4" s="1"/>
  <c r="P3788" i="4"/>
  <c r="H3788" i="4" s="1"/>
  <c r="G3788" i="4" s="1"/>
  <c r="Q3788" i="4"/>
  <c r="N3791" i="3" s="1"/>
  <c r="Q1818" i="4"/>
  <c r="N1821" i="3" s="1"/>
  <c r="P1818" i="4"/>
  <c r="H1818" i="4" s="1"/>
  <c r="G1818" i="4" s="1"/>
  <c r="Q7" i="4"/>
  <c r="N10" i="3" s="1"/>
  <c r="P7" i="4"/>
  <c r="H7" i="4" s="1"/>
  <c r="G7" i="4" s="1"/>
  <c r="Q2342" i="4"/>
  <c r="N2345" i="3" s="1"/>
  <c r="P2342" i="4"/>
  <c r="H2342" i="4" s="1"/>
  <c r="G2342" i="4" s="1"/>
  <c r="P6826" i="4"/>
  <c r="H6826" i="4" s="1"/>
  <c r="G6826" i="4" s="1"/>
  <c r="Q6826" i="4"/>
  <c r="N6829" i="3" s="1"/>
  <c r="P6860" i="4"/>
  <c r="H6860" i="4" s="1"/>
  <c r="G6860" i="4" s="1"/>
  <c r="Q6860" i="4"/>
  <c r="N6863" i="3" s="1"/>
  <c r="Q7242" i="4"/>
  <c r="N7245" i="3" s="1"/>
  <c r="P7242" i="4"/>
  <c r="H7242" i="4" s="1"/>
  <c r="G7242" i="4" s="1"/>
  <c r="Q6279" i="4"/>
  <c r="N6282" i="3" s="1"/>
  <c r="P6279" i="4"/>
  <c r="H6279" i="4" s="1"/>
  <c r="G6279" i="4" s="1"/>
  <c r="Q1666" i="4"/>
  <c r="N1669" i="3" s="1"/>
  <c r="P1666" i="4"/>
  <c r="H1666" i="4" s="1"/>
  <c r="G1666" i="4" s="1"/>
  <c r="Q1153" i="4"/>
  <c r="N1156" i="3" s="1"/>
  <c r="P1153" i="4"/>
  <c r="H1153" i="4" s="1"/>
  <c r="G1153" i="4" s="1"/>
  <c r="Q1025" i="4"/>
  <c r="N1028" i="3" s="1"/>
  <c r="P1025" i="4"/>
  <c r="H1025" i="4" s="1"/>
  <c r="G1025" i="4" s="1"/>
  <c r="Q897" i="4"/>
  <c r="N900" i="3" s="1"/>
  <c r="P897" i="4"/>
  <c r="H897" i="4" s="1"/>
  <c r="G897" i="4" s="1"/>
  <c r="P4563" i="4"/>
  <c r="H4563" i="4" s="1"/>
  <c r="G4563" i="4" s="1"/>
  <c r="Q4563" i="4"/>
  <c r="N4566" i="3" s="1"/>
  <c r="Q6434" i="4"/>
  <c r="N6437" i="3" s="1"/>
  <c r="P6434" i="4"/>
  <c r="H6434" i="4" s="1"/>
  <c r="G6434" i="4" s="1"/>
  <c r="Q5043" i="4"/>
  <c r="N5046" i="3" s="1"/>
  <c r="P5043" i="4"/>
  <c r="H5043" i="4" s="1"/>
  <c r="G5043" i="4" s="1"/>
  <c r="Q5424" i="4"/>
  <c r="N5427" i="3" s="1"/>
  <c r="P5424" i="4"/>
  <c r="H5424" i="4" s="1"/>
  <c r="G5424" i="4" s="1"/>
  <c r="Q4345" i="4"/>
  <c r="N4348" i="3" s="1"/>
  <c r="P4345" i="4"/>
  <c r="H4345" i="4" s="1"/>
  <c r="G4345" i="4" s="1"/>
  <c r="Q5897" i="4"/>
  <c r="P5897" i="4"/>
  <c r="H5897" i="4" s="1"/>
  <c r="G5897" i="4" s="1"/>
  <c r="Q4210" i="4"/>
  <c r="N4213" i="3" s="1"/>
  <c r="P4210" i="4"/>
  <c r="H4210" i="4" s="1"/>
  <c r="G4210" i="4" s="1"/>
  <c r="Q4102" i="4"/>
  <c r="N4105" i="3" s="1"/>
  <c r="P4102" i="4"/>
  <c r="H4102" i="4" s="1"/>
  <c r="G4102" i="4" s="1"/>
  <c r="P4687" i="4"/>
  <c r="H4687" i="4" s="1"/>
  <c r="G4687" i="4" s="1"/>
  <c r="Q4687" i="4"/>
  <c r="N4690" i="3" s="1"/>
  <c r="P3963" i="4"/>
  <c r="H3963" i="4" s="1"/>
  <c r="G3963" i="4" s="1"/>
  <c r="Q3963" i="4"/>
  <c r="N3966" i="3" s="1"/>
  <c r="Q3459" i="4"/>
  <c r="N3462" i="3" s="1"/>
  <c r="P3459" i="4"/>
  <c r="H3459" i="4" s="1"/>
  <c r="G3459" i="4" s="1"/>
  <c r="Q3455" i="4"/>
  <c r="N3458" i="3" s="1"/>
  <c r="P3455" i="4"/>
  <c r="H3455" i="4" s="1"/>
  <c r="G3455" i="4" s="1"/>
  <c r="P3709" i="4"/>
  <c r="H3709" i="4" s="1"/>
  <c r="G3709" i="4" s="1"/>
  <c r="Q3709" i="4"/>
  <c r="N3712" i="3" s="1"/>
  <c r="Q371" i="4"/>
  <c r="N374" i="3" s="1"/>
  <c r="P371" i="4"/>
  <c r="H371" i="4" s="1"/>
  <c r="G371" i="4" s="1"/>
  <c r="Q1170" i="4"/>
  <c r="N1173" i="3" s="1"/>
  <c r="P1170" i="4"/>
  <c r="H1170" i="4" s="1"/>
  <c r="G1170" i="4" s="1"/>
  <c r="Q242" i="4"/>
  <c r="N245" i="3" s="1"/>
  <c r="P242" i="4"/>
  <c r="H242" i="4" s="1"/>
  <c r="G242" i="4" s="1"/>
  <c r="Q803" i="4"/>
  <c r="N806" i="3" s="1"/>
  <c r="P803" i="4"/>
  <c r="H803" i="4" s="1"/>
  <c r="G803" i="4" s="1"/>
  <c r="Q3185" i="4"/>
  <c r="N3188" i="3" s="1"/>
  <c r="P3185" i="4"/>
  <c r="H3185" i="4" s="1"/>
  <c r="G3185" i="4" s="1"/>
  <c r="P1100" i="4"/>
  <c r="H1100" i="4" s="1"/>
  <c r="G1100" i="4" s="1"/>
  <c r="Q1100" i="4"/>
  <c r="N1103" i="3" s="1"/>
  <c r="Q60" i="4"/>
  <c r="N63" i="3" s="1"/>
  <c r="P60" i="4"/>
  <c r="H60" i="4" s="1"/>
  <c r="G60" i="4" s="1"/>
  <c r="P140" i="4"/>
  <c r="H140" i="4" s="1"/>
  <c r="G140" i="4" s="1"/>
  <c r="Q140" i="4"/>
  <c r="N143" i="3" s="1"/>
  <c r="P7731" i="4"/>
  <c r="H7731" i="4" s="1"/>
  <c r="G7731" i="4" s="1"/>
  <c r="Q7731" i="4"/>
  <c r="N7734" i="3" s="1"/>
  <c r="Q6699" i="4"/>
  <c r="N6702" i="3" s="1"/>
  <c r="P6699" i="4"/>
  <c r="H6699" i="4" s="1"/>
  <c r="G6699" i="4" s="1"/>
  <c r="Q5663" i="4"/>
  <c r="N5666" i="3" s="1"/>
  <c r="P5663" i="4"/>
  <c r="H5663" i="4" s="1"/>
  <c r="G5663" i="4" s="1"/>
  <c r="P4187" i="4"/>
  <c r="H4187" i="4" s="1"/>
  <c r="G4187" i="4" s="1"/>
  <c r="Q4187" i="4"/>
  <c r="N4190" i="3" s="1"/>
  <c r="P4059" i="4"/>
  <c r="H4059" i="4" s="1"/>
  <c r="G4059" i="4" s="1"/>
  <c r="Q4059" i="4"/>
  <c r="N4062" i="3" s="1"/>
  <c r="Q8169" i="4"/>
  <c r="N8172" i="3" s="1"/>
  <c r="P8169" i="4"/>
  <c r="H8169" i="4" s="1"/>
  <c r="G8169" i="4" s="1"/>
  <c r="Q6832" i="4"/>
  <c r="N6835" i="3" s="1"/>
  <c r="P6832" i="4"/>
  <c r="H6832" i="4" s="1"/>
  <c r="G6832" i="4" s="1"/>
  <c r="Q5654" i="4"/>
  <c r="N5657" i="3" s="1"/>
  <c r="P5654" i="4"/>
  <c r="H5654" i="4" s="1"/>
  <c r="G5654" i="4" s="1"/>
  <c r="P3948" i="4"/>
  <c r="H3948" i="4" s="1"/>
  <c r="G3948" i="4" s="1"/>
  <c r="Q3948" i="4"/>
  <c r="N3951" i="3" s="1"/>
  <c r="P3489" i="4"/>
  <c r="H3489" i="4" s="1"/>
  <c r="G3489" i="4" s="1"/>
  <c r="Q3489" i="4"/>
  <c r="N3492" i="3" s="1"/>
  <c r="Q7622" i="4"/>
  <c r="N7625" i="3" s="1"/>
  <c r="P7622" i="4"/>
  <c r="H7622" i="4" s="1"/>
  <c r="G7622" i="4" s="1"/>
  <c r="Q6479" i="4"/>
  <c r="N6482" i="3" s="1"/>
  <c r="P6479" i="4"/>
  <c r="H6479" i="4" s="1"/>
  <c r="G6479" i="4" s="1"/>
  <c r="Q5449" i="4"/>
  <c r="N5452" i="3" s="1"/>
  <c r="P5449" i="4"/>
  <c r="H5449" i="4" s="1"/>
  <c r="G5449" i="4" s="1"/>
  <c r="Q3633" i="4"/>
  <c r="N3636" i="3" s="1"/>
  <c r="P3633" i="4"/>
  <c r="H3633" i="4" s="1"/>
  <c r="G3633" i="4" s="1"/>
  <c r="P7661" i="4"/>
  <c r="H7661" i="4" s="1"/>
  <c r="G7661" i="4" s="1"/>
  <c r="Q7661" i="4"/>
  <c r="N7664" i="3" s="1"/>
  <c r="Q6527" i="4"/>
  <c r="N6530" i="3" s="1"/>
  <c r="P6527" i="4"/>
  <c r="H6527" i="4" s="1"/>
  <c r="G6527" i="4" s="1"/>
  <c r="Q5585" i="4"/>
  <c r="N5588" i="3" s="1"/>
  <c r="P5585" i="4"/>
  <c r="H5585" i="4" s="1"/>
  <c r="G5585" i="4" s="1"/>
  <c r="P3911" i="4"/>
  <c r="H3911" i="4" s="1"/>
  <c r="G3911" i="4" s="1"/>
  <c r="Q3911" i="4"/>
  <c r="N3914" i="3" s="1"/>
  <c r="Q6565" i="4"/>
  <c r="N6568" i="3" s="1"/>
  <c r="P6565" i="4"/>
  <c r="H6565" i="4" s="1"/>
  <c r="G6565" i="4" s="1"/>
  <c r="Q2978" i="4"/>
  <c r="N2981" i="3" s="1"/>
  <c r="P2978" i="4"/>
  <c r="H2978" i="4" s="1"/>
  <c r="G2978" i="4" s="1"/>
  <c r="Q1962" i="4"/>
  <c r="N1965" i="3" s="1"/>
  <c r="P1962" i="4"/>
  <c r="H1962" i="4" s="1"/>
  <c r="G1962" i="4" s="1"/>
  <c r="Q431" i="4"/>
  <c r="N434" i="3" s="1"/>
  <c r="P431" i="4"/>
  <c r="H431" i="4" s="1"/>
  <c r="G431" i="4" s="1"/>
  <c r="Q3203" i="4"/>
  <c r="N3206" i="3" s="1"/>
  <c r="P3203" i="4"/>
  <c r="H3203" i="4" s="1"/>
  <c r="G3203" i="4" s="1"/>
  <c r="Q7926" i="4"/>
  <c r="N7929" i="3" s="1"/>
  <c r="P7926" i="4"/>
  <c r="H7926" i="4" s="1"/>
  <c r="G7926" i="4" s="1"/>
  <c r="P6268" i="4"/>
  <c r="H6268" i="4" s="1"/>
  <c r="G6268" i="4" s="1"/>
  <c r="Q6268" i="4"/>
  <c r="N6271" i="3" s="1"/>
  <c r="P4270" i="4"/>
  <c r="H4270" i="4" s="1"/>
  <c r="G4270" i="4" s="1"/>
  <c r="Q4270" i="4"/>
  <c r="N4273" i="3" s="1"/>
  <c r="Q3514" i="4"/>
  <c r="N3517" i="3" s="1"/>
  <c r="P3514" i="4"/>
  <c r="H3514" i="4" s="1"/>
  <c r="G3514" i="4" s="1"/>
  <c r="Q3386" i="4"/>
  <c r="N3389" i="3" s="1"/>
  <c r="P3386" i="4"/>
  <c r="H3386" i="4" s="1"/>
  <c r="G3386" i="4" s="1"/>
  <c r="Q2894" i="4"/>
  <c r="N2897" i="3" s="1"/>
  <c r="P2894" i="4"/>
  <c r="H2894" i="4" s="1"/>
  <c r="G2894" i="4" s="1"/>
  <c r="Q1948" i="4"/>
  <c r="N1951" i="3" s="1"/>
  <c r="P1948" i="4"/>
  <c r="H1948" i="4" s="1"/>
  <c r="G1948" i="4" s="1"/>
  <c r="Q493" i="4"/>
  <c r="N496" i="3" s="1"/>
  <c r="P493" i="4"/>
  <c r="H493" i="4" s="1"/>
  <c r="G493" i="4" s="1"/>
  <c r="Q1486" i="4"/>
  <c r="N1489" i="3" s="1"/>
  <c r="P1486" i="4"/>
  <c r="H1486" i="4" s="1"/>
  <c r="G1486" i="4" s="1"/>
  <c r="Q7449" i="4"/>
  <c r="N7452" i="3" s="1"/>
  <c r="P7449" i="4"/>
  <c r="H7449" i="4" s="1"/>
  <c r="G7449" i="4" s="1"/>
  <c r="P5154" i="4"/>
  <c r="H5154" i="4" s="1"/>
  <c r="G5154" i="4" s="1"/>
  <c r="Q5154" i="4"/>
  <c r="N5157" i="3" s="1"/>
  <c r="Q2508" i="4"/>
  <c r="N2511" i="3" s="1"/>
  <c r="P2508" i="4"/>
  <c r="H2508" i="4" s="1"/>
  <c r="G2508" i="4" s="1"/>
  <c r="Q1416" i="4"/>
  <c r="N1419" i="3" s="1"/>
  <c r="P1416" i="4"/>
  <c r="H1416" i="4" s="1"/>
  <c r="G1416" i="4" s="1"/>
  <c r="Q8647" i="4"/>
  <c r="N8650" i="3" s="1"/>
  <c r="P8647" i="4"/>
  <c r="H8647" i="4" s="1"/>
  <c r="G8647" i="4" s="1"/>
  <c r="Q2554" i="4"/>
  <c r="N2557" i="3" s="1"/>
  <c r="P2554" i="4"/>
  <c r="H2554" i="4" s="1"/>
  <c r="G2554" i="4" s="1"/>
  <c r="Q7711" i="4"/>
  <c r="N7714" i="3" s="1"/>
  <c r="P7711" i="4"/>
  <c r="H7711" i="4" s="1"/>
  <c r="G7711" i="4" s="1"/>
  <c r="Q6074" i="4"/>
  <c r="N6077" i="3" s="1"/>
  <c r="P6074" i="4"/>
  <c r="H6074" i="4" s="1"/>
  <c r="G6074" i="4" s="1"/>
  <c r="Q2676" i="4"/>
  <c r="N2679" i="3" s="1"/>
  <c r="P2676" i="4"/>
  <c r="H2676" i="4" s="1"/>
  <c r="G2676" i="4" s="1"/>
  <c r="Q1744" i="4"/>
  <c r="N1747" i="3" s="1"/>
  <c r="P1744" i="4"/>
  <c r="H1744" i="4" s="1"/>
  <c r="G1744" i="4" s="1"/>
  <c r="Q169" i="4"/>
  <c r="N172" i="3" s="1"/>
  <c r="P169" i="4"/>
  <c r="H169" i="4" s="1"/>
  <c r="G169" i="4" s="1"/>
  <c r="P6757" i="4"/>
  <c r="H6757" i="4" s="1"/>
  <c r="G6757" i="4" s="1"/>
  <c r="Q6757" i="4"/>
  <c r="N6760" i="3" s="1"/>
  <c r="P3429" i="4"/>
  <c r="H3429" i="4" s="1"/>
  <c r="G3429" i="4" s="1"/>
  <c r="Q3429" i="4"/>
  <c r="N3432" i="3" s="1"/>
  <c r="Q2674" i="4"/>
  <c r="N2677" i="3" s="1"/>
  <c r="P2674" i="4"/>
  <c r="H2674" i="4" s="1"/>
  <c r="G2674" i="4" s="1"/>
  <c r="Q1614" i="4"/>
  <c r="N1617" i="3" s="1"/>
  <c r="P1614" i="4"/>
  <c r="H1614" i="4" s="1"/>
  <c r="G1614" i="4" s="1"/>
  <c r="P5258" i="4"/>
  <c r="H5258" i="4" s="1"/>
  <c r="G5258" i="4" s="1"/>
  <c r="Q5258" i="4"/>
  <c r="N5261" i="3" s="1"/>
  <c r="P4406" i="4"/>
  <c r="H4406" i="4" s="1"/>
  <c r="G4406" i="4" s="1"/>
  <c r="Q4406" i="4"/>
  <c r="N4409" i="3" s="1"/>
  <c r="Q2314" i="4"/>
  <c r="N2317" i="3" s="1"/>
  <c r="P2314" i="4"/>
  <c r="H2314" i="4" s="1"/>
  <c r="G2314" i="4" s="1"/>
  <c r="Q2726" i="4"/>
  <c r="N2729" i="3" s="1"/>
  <c r="P2726" i="4"/>
  <c r="H2726" i="4" s="1"/>
  <c r="G2726" i="4" s="1"/>
  <c r="Q2838" i="4"/>
  <c r="N2841" i="3" s="1"/>
  <c r="P2838" i="4"/>
  <c r="H2838" i="4" s="1"/>
  <c r="G2838" i="4" s="1"/>
  <c r="Q6277" i="4"/>
  <c r="N6280" i="3" s="1"/>
  <c r="P6277" i="4"/>
  <c r="H6277" i="4" s="1"/>
  <c r="G6277" i="4" s="1"/>
  <c r="Q2122" i="4"/>
  <c r="N2125" i="3" s="1"/>
  <c r="P2122" i="4"/>
  <c r="H2122" i="4" s="1"/>
  <c r="G2122" i="4" s="1"/>
  <c r="P5138" i="4"/>
  <c r="H5138" i="4" s="1"/>
  <c r="G5138" i="4" s="1"/>
  <c r="Q5138" i="4"/>
  <c r="N5141" i="3" s="1"/>
  <c r="P5788" i="4"/>
  <c r="H5788" i="4" s="1"/>
  <c r="G5788" i="4" s="1"/>
  <c r="Q5788" i="4"/>
  <c r="Q1209" i="4"/>
  <c r="N1212" i="3" s="1"/>
  <c r="P1209" i="4"/>
  <c r="H1209" i="4" s="1"/>
  <c r="G1209" i="4" s="1"/>
  <c r="Q1081" i="4"/>
  <c r="N1084" i="3" s="1"/>
  <c r="P1081" i="4"/>
  <c r="H1081" i="4" s="1"/>
  <c r="G1081" i="4" s="1"/>
  <c r="Q953" i="4"/>
  <c r="N956" i="3" s="1"/>
  <c r="P953" i="4"/>
  <c r="H953" i="4" s="1"/>
  <c r="G953" i="4" s="1"/>
  <c r="Q2872" i="4"/>
  <c r="N2875" i="3" s="1"/>
  <c r="P2872" i="4"/>
  <c r="H2872" i="4" s="1"/>
  <c r="G2872" i="4" s="1"/>
  <c r="Q4484" i="4"/>
  <c r="N4487" i="3" s="1"/>
  <c r="P4484" i="4"/>
  <c r="H4484" i="4" s="1"/>
  <c r="G4484" i="4" s="1"/>
  <c r="Q4396" i="4"/>
  <c r="N4399" i="3" s="1"/>
  <c r="P4396" i="4"/>
  <c r="H4396" i="4" s="1"/>
  <c r="G4396" i="4" s="1"/>
  <c r="Q5375" i="4"/>
  <c r="N5378" i="3" s="1"/>
  <c r="P5375" i="4"/>
  <c r="H5375" i="4" s="1"/>
  <c r="G5375" i="4" s="1"/>
  <c r="P4112" i="4"/>
  <c r="H4112" i="4" s="1"/>
  <c r="G4112" i="4" s="1"/>
  <c r="Q4112" i="4"/>
  <c r="N4115" i="3" s="1"/>
  <c r="Q6112" i="4"/>
  <c r="N6115" i="3" s="1"/>
  <c r="P6112" i="4"/>
  <c r="H6112" i="4" s="1"/>
  <c r="G6112" i="4" s="1"/>
  <c r="Q4066" i="4"/>
  <c r="N4069" i="3" s="1"/>
  <c r="P4066" i="4"/>
  <c r="H4066" i="4" s="1"/>
  <c r="G4066" i="4" s="1"/>
  <c r="P4639" i="4"/>
  <c r="H4639" i="4" s="1"/>
  <c r="G4639" i="4" s="1"/>
  <c r="Q4639" i="4"/>
  <c r="N4642" i="3" s="1"/>
  <c r="P3599" i="4"/>
  <c r="H3599" i="4" s="1"/>
  <c r="G3599" i="4" s="1"/>
  <c r="Q3599" i="4"/>
  <c r="N3602" i="3" s="1"/>
  <c r="P3157" i="4"/>
  <c r="H3157" i="4" s="1"/>
  <c r="G3157" i="4" s="1"/>
  <c r="Q3157" i="4"/>
  <c r="N3160" i="3" s="1"/>
  <c r="P4116" i="4"/>
  <c r="H4116" i="4" s="1"/>
  <c r="G4116" i="4" s="1"/>
  <c r="Q4116" i="4"/>
  <c r="N4119" i="3" s="1"/>
  <c r="Q3463" i="4"/>
  <c r="N3466" i="3" s="1"/>
  <c r="P3463" i="4"/>
  <c r="H3463" i="4" s="1"/>
  <c r="G3463" i="4" s="1"/>
  <c r="Q794" i="4"/>
  <c r="N797" i="3" s="1"/>
  <c r="P794" i="4"/>
  <c r="H794" i="4" s="1"/>
  <c r="G794" i="4" s="1"/>
  <c r="Q1118" i="4"/>
  <c r="N1121" i="3" s="1"/>
  <c r="P1118" i="4"/>
  <c r="H1118" i="4" s="1"/>
  <c r="G1118" i="4" s="1"/>
  <c r="Q954" i="4"/>
  <c r="N957" i="3" s="1"/>
  <c r="P954" i="4"/>
  <c r="H954" i="4" s="1"/>
  <c r="G954" i="4" s="1"/>
  <c r="P236" i="4"/>
  <c r="H236" i="4" s="1"/>
  <c r="G236" i="4" s="1"/>
  <c r="Q236" i="4"/>
  <c r="N239" i="3" s="1"/>
  <c r="Q1142" i="4"/>
  <c r="N1145" i="3" s="1"/>
  <c r="P1142" i="4"/>
  <c r="H1142" i="4" s="1"/>
  <c r="G1142" i="4" s="1"/>
  <c r="Q912" i="4"/>
  <c r="N915" i="3" s="1"/>
  <c r="P912" i="4"/>
  <c r="H912" i="4" s="1"/>
  <c r="G912" i="4" s="1"/>
  <c r="P1092" i="4"/>
  <c r="H1092" i="4" s="1"/>
  <c r="G1092" i="4" s="1"/>
  <c r="Q1092" i="4"/>
  <c r="N1095" i="3" s="1"/>
  <c r="Q896" i="4"/>
  <c r="N899" i="3" s="1"/>
  <c r="P896" i="4"/>
  <c r="H896" i="4" s="1"/>
  <c r="G896" i="4" s="1"/>
  <c r="Q8279" i="4"/>
  <c r="N8282" i="3" s="1"/>
  <c r="P8279" i="4"/>
  <c r="H8279" i="4" s="1"/>
  <c r="G8279" i="4" s="1"/>
  <c r="Q7257" i="4"/>
  <c r="N7260" i="3" s="1"/>
  <c r="P7257" i="4"/>
  <c r="H7257" i="4" s="1"/>
  <c r="G7257" i="4" s="1"/>
  <c r="Q6038" i="4"/>
  <c r="N6041" i="3" s="1"/>
  <c r="P6038" i="4"/>
  <c r="H6038" i="4" s="1"/>
  <c r="G6038" i="4" s="1"/>
  <c r="P4258" i="4"/>
  <c r="H4258" i="4" s="1"/>
  <c r="G4258" i="4" s="1"/>
  <c r="Q4258" i="4"/>
  <c r="N4261" i="3" s="1"/>
  <c r="Q4105" i="4"/>
  <c r="N4108" i="3" s="1"/>
  <c r="P4105" i="4"/>
  <c r="H4105" i="4" s="1"/>
  <c r="G4105" i="4" s="1"/>
  <c r="Q8566" i="4"/>
  <c r="N8569" i="3" s="1"/>
  <c r="P8566" i="4"/>
  <c r="H8566" i="4" s="1"/>
  <c r="G8566" i="4" s="1"/>
  <c r="Q7422" i="4"/>
  <c r="N7425" i="3" s="1"/>
  <c r="P7422" i="4"/>
  <c r="H7422" i="4" s="1"/>
  <c r="G7422" i="4" s="1"/>
  <c r="Q6459" i="4"/>
  <c r="N6462" i="3" s="1"/>
  <c r="P6459" i="4"/>
  <c r="H6459" i="4" s="1"/>
  <c r="G6459" i="4" s="1"/>
  <c r="Q5464" i="4"/>
  <c r="N5467" i="3" s="1"/>
  <c r="P5464" i="4"/>
  <c r="H5464" i="4" s="1"/>
  <c r="G5464" i="4" s="1"/>
  <c r="Q3589" i="4"/>
  <c r="N3592" i="3" s="1"/>
  <c r="P3589" i="4"/>
  <c r="H3589" i="4" s="1"/>
  <c r="G3589" i="4" s="1"/>
  <c r="Q8326" i="4"/>
  <c r="N8329" i="3" s="1"/>
  <c r="P8326" i="4"/>
  <c r="H8326" i="4" s="1"/>
  <c r="G8326" i="4" s="1"/>
  <c r="Q7245" i="4"/>
  <c r="N7248" i="3" s="1"/>
  <c r="P7245" i="4"/>
  <c r="H7245" i="4" s="1"/>
  <c r="G7245" i="4" s="1"/>
  <c r="Q6064" i="4"/>
  <c r="N6067" i="3" s="1"/>
  <c r="P6064" i="4"/>
  <c r="H6064" i="4" s="1"/>
  <c r="G6064" i="4" s="1"/>
  <c r="P4615" i="4"/>
  <c r="H4615" i="4" s="1"/>
  <c r="G4615" i="4" s="1"/>
  <c r="Q4615" i="4"/>
  <c r="N4618" i="3" s="1"/>
  <c r="Q8203" i="4"/>
  <c r="N8206" i="3" s="1"/>
  <c r="P8203" i="4"/>
  <c r="H8203" i="4" s="1"/>
  <c r="G8203" i="4" s="1"/>
  <c r="Q6918" i="4"/>
  <c r="N6921" i="3" s="1"/>
  <c r="P6918" i="4"/>
  <c r="H6918" i="4" s="1"/>
  <c r="G6918" i="4" s="1"/>
  <c r="Q6029" i="4"/>
  <c r="N6032" i="3" s="1"/>
  <c r="P6029" i="4"/>
  <c r="H6029" i="4" s="1"/>
  <c r="G6029" i="4" s="1"/>
  <c r="P4631" i="4"/>
  <c r="H4631" i="4" s="1"/>
  <c r="G4631" i="4" s="1"/>
  <c r="Q4631" i="4"/>
  <c r="N4634" i="3" s="1"/>
  <c r="P7788" i="4"/>
  <c r="H7788" i="4" s="1"/>
  <c r="G7788" i="4" s="1"/>
  <c r="Q7788" i="4"/>
  <c r="N7791" i="3" s="1"/>
  <c r="P4318" i="4"/>
  <c r="H4318" i="4" s="1"/>
  <c r="G4318" i="4" s="1"/>
  <c r="Q4318" i="4"/>
  <c r="N4321" i="3" s="1"/>
  <c r="Q2194" i="4"/>
  <c r="N2197" i="3" s="1"/>
  <c r="P2194" i="4"/>
  <c r="H2194" i="4" s="1"/>
  <c r="G2194" i="4" s="1"/>
  <c r="Q735" i="4"/>
  <c r="N738" i="3" s="1"/>
  <c r="P735" i="4"/>
  <c r="H735" i="4" s="1"/>
  <c r="G735" i="4" s="1"/>
  <c r="Q2204" i="4"/>
  <c r="N2207" i="3" s="1"/>
  <c r="P2204" i="4"/>
  <c r="H2204" i="4" s="1"/>
  <c r="G2204" i="4" s="1"/>
  <c r="P7216" i="4"/>
  <c r="H7216" i="4" s="1"/>
  <c r="G7216" i="4" s="1"/>
  <c r="Q7216" i="4"/>
  <c r="N7219" i="3" s="1"/>
  <c r="Q5358" i="4"/>
  <c r="N5361" i="3" s="1"/>
  <c r="P5358" i="4"/>
  <c r="H5358" i="4" s="1"/>
  <c r="G5358" i="4" s="1"/>
  <c r="P3560" i="4"/>
  <c r="H3560" i="4" s="1"/>
  <c r="G3560" i="4" s="1"/>
  <c r="Q3560" i="4"/>
  <c r="N3563" i="3" s="1"/>
  <c r="Q3432" i="4"/>
  <c r="N3435" i="3" s="1"/>
  <c r="P3432" i="4"/>
  <c r="H3432" i="4" s="1"/>
  <c r="G3432" i="4" s="1"/>
  <c r="Q3304" i="4"/>
  <c r="N3307" i="3" s="1"/>
  <c r="P3304" i="4"/>
  <c r="H3304" i="4" s="1"/>
  <c r="G3304" i="4" s="1"/>
  <c r="Q2278" i="4"/>
  <c r="N2281" i="3" s="1"/>
  <c r="P2278" i="4"/>
  <c r="H2278" i="4" s="1"/>
  <c r="G2278" i="4" s="1"/>
  <c r="Q1280" i="4"/>
  <c r="N1283" i="3" s="1"/>
  <c r="P1280" i="4"/>
  <c r="H1280" i="4" s="1"/>
  <c r="G1280" i="4" s="1"/>
  <c r="Q2634" i="4"/>
  <c r="N2637" i="3" s="1"/>
  <c r="P2634" i="4"/>
  <c r="H2634" i="4" s="1"/>
  <c r="G2634" i="4" s="1"/>
  <c r="P7960" i="4"/>
  <c r="H7960" i="4" s="1"/>
  <c r="G7960" i="4" s="1"/>
  <c r="Q7960" i="4"/>
  <c r="N7963" i="3" s="1"/>
  <c r="P5844" i="4"/>
  <c r="H5844" i="4" s="1"/>
  <c r="G5844" i="4" s="1"/>
  <c r="Q5844" i="4"/>
  <c r="N5847" i="3" s="1"/>
  <c r="Q2876" i="4"/>
  <c r="N2879" i="3" s="1"/>
  <c r="P2876" i="4"/>
  <c r="H2876" i="4" s="1"/>
  <c r="G2876" i="4" s="1"/>
  <c r="Q1798" i="4"/>
  <c r="N1801" i="3" s="1"/>
  <c r="P1798" i="4"/>
  <c r="H1798" i="4" s="1"/>
  <c r="G1798" i="4" s="1"/>
  <c r="Q313" i="4"/>
  <c r="N316" i="3" s="1"/>
  <c r="P313" i="4"/>
  <c r="H313" i="4" s="1"/>
  <c r="G313" i="4" s="1"/>
  <c r="P4418" i="4"/>
  <c r="H4418" i="4" s="1"/>
  <c r="G4418" i="4" s="1"/>
  <c r="Q4418" i="4"/>
  <c r="N4421" i="3" s="1"/>
  <c r="Q8581" i="4"/>
  <c r="N8584" i="3" s="1"/>
  <c r="P8581" i="4"/>
  <c r="H8581" i="4" s="1"/>
  <c r="G8581" i="4" s="1"/>
  <c r="Q6595" i="4"/>
  <c r="N6598" i="3" s="1"/>
  <c r="P6595" i="4"/>
  <c r="H6595" i="4" s="1"/>
  <c r="G6595" i="4" s="1"/>
  <c r="Q3641" i="4"/>
  <c r="N3644" i="3" s="1"/>
  <c r="P3641" i="4"/>
  <c r="H3641" i="4" s="1"/>
  <c r="G3641" i="4" s="1"/>
  <c r="Q2078" i="4"/>
  <c r="N2081" i="3" s="1"/>
  <c r="P2078" i="4"/>
  <c r="H2078" i="4" s="1"/>
  <c r="G2078" i="4" s="1"/>
  <c r="Q765" i="4"/>
  <c r="N768" i="3" s="1"/>
  <c r="P765" i="4"/>
  <c r="H765" i="4" s="1"/>
  <c r="G765" i="4" s="1"/>
  <c r="P7894" i="4"/>
  <c r="H7894" i="4" s="1"/>
  <c r="G7894" i="4" s="1"/>
  <c r="Q7894" i="4"/>
  <c r="N7897" i="3" s="1"/>
  <c r="Q5430" i="4"/>
  <c r="N5433" i="3" s="1"/>
  <c r="P5430" i="4"/>
  <c r="H5430" i="4" s="1"/>
  <c r="G5430" i="4" s="1"/>
  <c r="P3277" i="4"/>
  <c r="H3277" i="4" s="1"/>
  <c r="G3277" i="4" s="1"/>
  <c r="Q3277" i="4"/>
  <c r="N3280" i="3" s="1"/>
  <c r="Q2118" i="4"/>
  <c r="N2121" i="3" s="1"/>
  <c r="P2118" i="4"/>
  <c r="H2118" i="4" s="1"/>
  <c r="G2118" i="4" s="1"/>
  <c r="Q761" i="4"/>
  <c r="N764" i="3" s="1"/>
  <c r="P761" i="4"/>
  <c r="H761" i="4" s="1"/>
  <c r="G761" i="4" s="1"/>
  <c r="Q2080" i="4"/>
  <c r="N2083" i="3" s="1"/>
  <c r="P2080" i="4"/>
  <c r="H2080" i="4" s="1"/>
  <c r="G2080" i="4" s="1"/>
  <c r="Q8037" i="4"/>
  <c r="N8040" i="3" s="1"/>
  <c r="P8037" i="4"/>
  <c r="H8037" i="4" s="1"/>
  <c r="G8037" i="4" s="1"/>
  <c r="Q6533" i="4"/>
  <c r="N6536" i="3" s="1"/>
  <c r="P6533" i="4"/>
  <c r="H6533" i="4" s="1"/>
  <c r="G6533" i="4" s="1"/>
  <c r="Q703" i="4"/>
  <c r="N706" i="3" s="1"/>
  <c r="P703" i="4"/>
  <c r="H703" i="4" s="1"/>
  <c r="G703" i="4" s="1"/>
  <c r="P3839" i="4"/>
  <c r="H3839" i="4" s="1"/>
  <c r="G3839" i="4" s="1"/>
  <c r="Q3839" i="4"/>
  <c r="N3842" i="3" s="1"/>
  <c r="Q5198" i="4"/>
  <c r="P5198" i="4"/>
  <c r="H5198" i="4" s="1"/>
  <c r="G5198" i="4" s="1"/>
  <c r="Q153" i="4"/>
  <c r="N156" i="3" s="1"/>
  <c r="P153" i="4"/>
  <c r="H153" i="4" s="1"/>
  <c r="G153" i="4" s="1"/>
  <c r="P6571" i="4"/>
  <c r="H6571" i="4" s="1"/>
  <c r="G6571" i="4" s="1"/>
  <c r="Q6571" i="4"/>
  <c r="N6574" i="3" s="1"/>
  <c r="Q1239" i="4"/>
  <c r="N1242" i="3" s="1"/>
  <c r="P1239" i="4"/>
  <c r="H1239" i="4" s="1"/>
  <c r="G1239" i="4" s="1"/>
  <c r="Q1111" i="4"/>
  <c r="N1114" i="3" s="1"/>
  <c r="P1111" i="4"/>
  <c r="H1111" i="4" s="1"/>
  <c r="G1111" i="4" s="1"/>
  <c r="Q983" i="4"/>
  <c r="N986" i="3" s="1"/>
  <c r="P983" i="4"/>
  <c r="H983" i="4" s="1"/>
  <c r="G983" i="4" s="1"/>
  <c r="Q135" i="4"/>
  <c r="N138" i="3" s="1"/>
  <c r="P135" i="4"/>
  <c r="H135" i="4" s="1"/>
  <c r="G135" i="4" s="1"/>
  <c r="Q223" i="4"/>
  <c r="N226" i="3" s="1"/>
  <c r="P223" i="4"/>
  <c r="H223" i="4" s="1"/>
  <c r="G223" i="4" s="1"/>
  <c r="Q5083" i="4"/>
  <c r="N5086" i="3" s="1"/>
  <c r="P5083" i="4"/>
  <c r="H5083" i="4" s="1"/>
  <c r="G5083" i="4" s="1"/>
  <c r="Q5038" i="4"/>
  <c r="N5041" i="3" s="1"/>
  <c r="P5038" i="4"/>
  <c r="H5038" i="4" s="1"/>
  <c r="G5038" i="4" s="1"/>
  <c r="Q3150" i="4"/>
  <c r="N3153" i="3" s="1"/>
  <c r="P3150" i="4"/>
  <c r="H3150" i="4" s="1"/>
  <c r="G3150" i="4" s="1"/>
  <c r="Q5159" i="4"/>
  <c r="N5162" i="3" s="1"/>
  <c r="P5159" i="4"/>
  <c r="H5159" i="4" s="1"/>
  <c r="G5159" i="4" s="1"/>
  <c r="Q5999" i="4"/>
  <c r="N6002" i="3" s="1"/>
  <c r="P5999" i="4"/>
  <c r="H5999" i="4" s="1"/>
  <c r="G5999" i="4" s="1"/>
  <c r="Q4046" i="4"/>
  <c r="N4049" i="3" s="1"/>
  <c r="P4046" i="4"/>
  <c r="H4046" i="4" s="1"/>
  <c r="G4046" i="4" s="1"/>
  <c r="Q4094" i="4"/>
  <c r="N4097" i="3" s="1"/>
  <c r="P4094" i="4"/>
  <c r="H4094" i="4" s="1"/>
  <c r="G4094" i="4" s="1"/>
  <c r="Q3371" i="4"/>
  <c r="N3374" i="3" s="1"/>
  <c r="P3371" i="4"/>
  <c r="H3371" i="4" s="1"/>
  <c r="G3371" i="4" s="1"/>
  <c r="Q4324" i="4"/>
  <c r="N4327" i="3" s="1"/>
  <c r="P4324" i="4"/>
  <c r="H4324" i="4" s="1"/>
  <c r="G4324" i="4" s="1"/>
  <c r="Q3431" i="4"/>
  <c r="N3434" i="3" s="1"/>
  <c r="P3431" i="4"/>
  <c r="H3431" i="4" s="1"/>
  <c r="G3431" i="4" s="1"/>
  <c r="Q3231" i="4"/>
  <c r="N3234" i="3" s="1"/>
  <c r="P3231" i="4"/>
  <c r="H3231" i="4" s="1"/>
  <c r="G3231" i="4" s="1"/>
  <c r="Q283" i="4"/>
  <c r="N286" i="3" s="1"/>
  <c r="P283" i="4"/>
  <c r="H283" i="4" s="1"/>
  <c r="G283" i="4" s="1"/>
  <c r="Q827" i="4"/>
  <c r="N830" i="3" s="1"/>
  <c r="P827" i="4"/>
  <c r="H827" i="4" s="1"/>
  <c r="G827" i="4" s="1"/>
  <c r="P172" i="4"/>
  <c r="H172" i="4" s="1"/>
  <c r="G172" i="4" s="1"/>
  <c r="Q172" i="4"/>
  <c r="N175" i="3" s="1"/>
  <c r="Q1094" i="4"/>
  <c r="N1097" i="3" s="1"/>
  <c r="P1094" i="4"/>
  <c r="H1094" i="4" s="1"/>
  <c r="G1094" i="4" s="1"/>
  <c r="Q603" i="4"/>
  <c r="N606" i="3" s="1"/>
  <c r="P603" i="4"/>
  <c r="H603" i="4" s="1"/>
  <c r="G603" i="4" s="1"/>
  <c r="P1148" i="4"/>
  <c r="H1148" i="4" s="1"/>
  <c r="G1148" i="4" s="1"/>
  <c r="Q1148" i="4"/>
  <c r="N1151" i="3" s="1"/>
  <c r="Q19" i="4"/>
  <c r="N22" i="3" s="1"/>
  <c r="P19" i="4"/>
  <c r="H19" i="4" s="1"/>
  <c r="G19" i="4" s="1"/>
  <c r="Q8260" i="4"/>
  <c r="N8263" i="3" s="1"/>
  <c r="P8260" i="4"/>
  <c r="H8260" i="4" s="1"/>
  <c r="G8260" i="4" s="1"/>
  <c r="P7255" i="4"/>
  <c r="H7255" i="4" s="1"/>
  <c r="G7255" i="4" s="1"/>
  <c r="Q7255" i="4"/>
  <c r="N7258" i="3" s="1"/>
  <c r="Q5866" i="4"/>
  <c r="N5869" i="3" s="1"/>
  <c r="P5866" i="4"/>
  <c r="H5866" i="4" s="1"/>
  <c r="G5866" i="4" s="1"/>
  <c r="P4215" i="4"/>
  <c r="H4215" i="4" s="1"/>
  <c r="G4215" i="4" s="1"/>
  <c r="Q4215" i="4"/>
  <c r="N4218" i="3" s="1"/>
  <c r="P4087" i="4"/>
  <c r="H4087" i="4" s="1"/>
  <c r="G4087" i="4" s="1"/>
  <c r="Q4087" i="4"/>
  <c r="N4090" i="3" s="1"/>
  <c r="Q8462" i="4"/>
  <c r="N8465" i="3" s="1"/>
  <c r="P8462" i="4"/>
  <c r="H8462" i="4" s="1"/>
  <c r="G8462" i="4" s="1"/>
  <c r="Q7366" i="4"/>
  <c r="N7369" i="3" s="1"/>
  <c r="P7366" i="4"/>
  <c r="H7366" i="4" s="1"/>
  <c r="G7366" i="4" s="1"/>
  <c r="Q6265" i="4"/>
  <c r="N6268" i="3" s="1"/>
  <c r="P6265" i="4"/>
  <c r="H6265" i="4" s="1"/>
  <c r="G6265" i="4" s="1"/>
  <c r="Q5180" i="4"/>
  <c r="N5183" i="3" s="1"/>
  <c r="P5180" i="4"/>
  <c r="H5180" i="4" s="1"/>
  <c r="G5180" i="4" s="1"/>
  <c r="P3571" i="4"/>
  <c r="H3571" i="4" s="1"/>
  <c r="G3571" i="4" s="1"/>
  <c r="Q3571" i="4"/>
  <c r="N3574" i="3" s="1"/>
  <c r="Q7965" i="4"/>
  <c r="N7968" i="3" s="1"/>
  <c r="P7965" i="4"/>
  <c r="H7965" i="4" s="1"/>
  <c r="G7965" i="4" s="1"/>
  <c r="Q6862" i="4"/>
  <c r="N6865" i="3" s="1"/>
  <c r="P6862" i="4"/>
  <c r="H6862" i="4" s="1"/>
  <c r="G6862" i="4" s="1"/>
  <c r="Q5925" i="4"/>
  <c r="N5928" i="3" s="1"/>
  <c r="P5925" i="4"/>
  <c r="H5925" i="4" s="1"/>
  <c r="G5925" i="4" s="1"/>
  <c r="P4015" i="4"/>
  <c r="H4015" i="4" s="1"/>
  <c r="G4015" i="4" s="1"/>
  <c r="Q4015" i="4"/>
  <c r="N4018" i="3" s="1"/>
  <c r="P7825" i="4"/>
  <c r="H7825" i="4" s="1"/>
  <c r="G7825" i="4" s="1"/>
  <c r="Q7825" i="4"/>
  <c r="N7828" i="3" s="1"/>
  <c r="P6774" i="4"/>
  <c r="H6774" i="4" s="1"/>
  <c r="G6774" i="4" s="1"/>
  <c r="Q6774" i="4"/>
  <c r="N6777" i="3" s="1"/>
  <c r="Q5944" i="4"/>
  <c r="N5947" i="3" s="1"/>
  <c r="P5944" i="4"/>
  <c r="H5944" i="4" s="1"/>
  <c r="G5944" i="4" s="1"/>
  <c r="Q4336" i="4"/>
  <c r="N4339" i="3" s="1"/>
  <c r="P4336" i="4"/>
  <c r="H4336" i="4" s="1"/>
  <c r="G4336" i="4" s="1"/>
  <c r="P6044" i="4"/>
  <c r="H6044" i="4" s="1"/>
  <c r="G6044" i="4" s="1"/>
  <c r="Q6044" i="4"/>
  <c r="Q2704" i="4"/>
  <c r="N2707" i="3" s="1"/>
  <c r="P2704" i="4"/>
  <c r="H2704" i="4" s="1"/>
  <c r="G2704" i="4" s="1"/>
  <c r="Q1644" i="4"/>
  <c r="N1647" i="3" s="1"/>
  <c r="P1644" i="4"/>
  <c r="H1644" i="4" s="1"/>
  <c r="G1644" i="4" s="1"/>
  <c r="Q61" i="4"/>
  <c r="N64" i="3" s="1"/>
  <c r="P61" i="4"/>
  <c r="H61" i="4" s="1"/>
  <c r="G61" i="4" s="1"/>
  <c r="Q2156" i="4"/>
  <c r="N2159" i="3" s="1"/>
  <c r="P2156" i="4"/>
  <c r="H2156" i="4" s="1"/>
  <c r="G2156" i="4" s="1"/>
  <c r="Q7846" i="4"/>
  <c r="N7849" i="3" s="1"/>
  <c r="P7846" i="4"/>
  <c r="H7846" i="4" s="1"/>
  <c r="G7846" i="4" s="1"/>
  <c r="Q6257" i="4"/>
  <c r="N6260" i="3" s="1"/>
  <c r="P6257" i="4"/>
  <c r="H6257" i="4" s="1"/>
  <c r="G6257" i="4" s="1"/>
  <c r="P3971" i="4"/>
  <c r="H3971" i="4" s="1"/>
  <c r="G3971" i="4" s="1"/>
  <c r="Q3971" i="4"/>
  <c r="N3974" i="3" s="1"/>
  <c r="Q3510" i="4"/>
  <c r="P3510" i="4"/>
  <c r="H3510" i="4" s="1"/>
  <c r="G3510" i="4" s="1"/>
  <c r="Q3382" i="4"/>
  <c r="N3385" i="3" s="1"/>
  <c r="P3382" i="4"/>
  <c r="H3382" i="4" s="1"/>
  <c r="G3382" i="4" s="1"/>
  <c r="Q2862" i="4"/>
  <c r="N2865" i="3" s="1"/>
  <c r="P2862" i="4"/>
  <c r="H2862" i="4" s="1"/>
  <c r="G2862" i="4" s="1"/>
  <c r="Q1926" i="4"/>
  <c r="N1929" i="3" s="1"/>
  <c r="P1926" i="4"/>
  <c r="H1926" i="4" s="1"/>
  <c r="G1926" i="4" s="1"/>
  <c r="Q357" i="4"/>
  <c r="N360" i="3" s="1"/>
  <c r="P357" i="4"/>
  <c r="H357" i="4" s="1"/>
  <c r="G357" i="4" s="1"/>
  <c r="Q1884" i="4"/>
  <c r="N1887" i="3" s="1"/>
  <c r="P1884" i="4"/>
  <c r="H1884" i="4" s="1"/>
  <c r="G1884" i="4" s="1"/>
  <c r="Q7598" i="4"/>
  <c r="N7601" i="3" s="1"/>
  <c r="P7598" i="4"/>
  <c r="H7598" i="4" s="1"/>
  <c r="G7598" i="4" s="1"/>
  <c r="Q5505" i="4"/>
  <c r="N5508" i="3" s="1"/>
  <c r="P5505" i="4"/>
  <c r="H5505" i="4" s="1"/>
  <c r="G5505" i="4" s="1"/>
  <c r="Q2732" i="4"/>
  <c r="N2735" i="3" s="1"/>
  <c r="P2732" i="4"/>
  <c r="H2732" i="4" s="1"/>
  <c r="G2732" i="4" s="1"/>
  <c r="Q1656" i="4"/>
  <c r="N1659" i="3" s="1"/>
  <c r="P1656" i="4"/>
  <c r="H1656" i="4" s="1"/>
  <c r="G1656" i="4" s="1"/>
  <c r="Q277" i="4"/>
  <c r="N280" i="3" s="1"/>
  <c r="P277" i="4"/>
  <c r="H277" i="4" s="1"/>
  <c r="G277" i="4" s="1"/>
  <c r="Q2506" i="4"/>
  <c r="N2509" i="3" s="1"/>
  <c r="P2506" i="4"/>
  <c r="H2506" i="4" s="1"/>
  <c r="G2506" i="4" s="1"/>
  <c r="Q7707" i="4"/>
  <c r="N7710" i="3" s="1"/>
  <c r="P7707" i="4"/>
  <c r="H7707" i="4" s="1"/>
  <c r="G7707" i="4" s="1"/>
  <c r="Q5446" i="4"/>
  <c r="N5449" i="3" s="1"/>
  <c r="P5446" i="4"/>
  <c r="H5446" i="4" s="1"/>
  <c r="G5446" i="4" s="1"/>
  <c r="Q2516" i="4"/>
  <c r="N2519" i="3" s="1"/>
  <c r="P2516" i="4"/>
  <c r="H2516" i="4" s="1"/>
  <c r="G2516" i="4" s="1"/>
  <c r="Q1584" i="4"/>
  <c r="N1587" i="3" s="1"/>
  <c r="P1584" i="4"/>
  <c r="H1584" i="4" s="1"/>
  <c r="G1584" i="4" s="1"/>
  <c r="P8337" i="4"/>
  <c r="H8337" i="4" s="1"/>
  <c r="G8337" i="4" s="1"/>
  <c r="Q8337" i="4"/>
  <c r="N8340" i="3" s="1"/>
  <c r="Q6330" i="4"/>
  <c r="N6333" i="3" s="1"/>
  <c r="P6330" i="4"/>
  <c r="H6330" i="4" s="1"/>
  <c r="G6330" i="4" s="1"/>
  <c r="Q3385" i="4"/>
  <c r="N3388" i="3" s="1"/>
  <c r="P3385" i="4"/>
  <c r="H3385" i="4" s="1"/>
  <c r="G3385" i="4" s="1"/>
  <c r="Q2514" i="4"/>
  <c r="N2517" i="3" s="1"/>
  <c r="P2514" i="4"/>
  <c r="H2514" i="4" s="1"/>
  <c r="G2514" i="4" s="1"/>
  <c r="P1468" i="4"/>
  <c r="H1468" i="4" s="1"/>
  <c r="G1468" i="4" s="1"/>
  <c r="Q1468" i="4"/>
  <c r="N1471" i="3" s="1"/>
  <c r="P4003" i="4"/>
  <c r="H4003" i="4" s="1"/>
  <c r="G4003" i="4" s="1"/>
  <c r="Q4003" i="4"/>
  <c r="N4006" i="3" s="1"/>
  <c r="Q7053" i="4"/>
  <c r="N7056" i="3" s="1"/>
  <c r="P7053" i="4"/>
  <c r="H7053" i="4" s="1"/>
  <c r="G7053" i="4" s="1"/>
  <c r="Q7010" i="4"/>
  <c r="N7013" i="3" s="1"/>
  <c r="P7010" i="4"/>
  <c r="H7010" i="4" s="1"/>
  <c r="G7010" i="4" s="1"/>
  <c r="Q1274" i="4"/>
  <c r="N1277" i="3" s="1"/>
  <c r="P1274" i="4"/>
  <c r="H1274" i="4" s="1"/>
  <c r="G1274" i="4" s="1"/>
  <c r="Q8135" i="4"/>
  <c r="N8138" i="3" s="1"/>
  <c r="P8135" i="4"/>
  <c r="H8135" i="4" s="1"/>
  <c r="G8135" i="4" s="1"/>
  <c r="P7093" i="4"/>
  <c r="H7093" i="4" s="1"/>
  <c r="G7093" i="4" s="1"/>
  <c r="Q7093" i="4"/>
  <c r="N7096" i="3" s="1"/>
  <c r="Q8374" i="4"/>
  <c r="N8377" i="3" s="1"/>
  <c r="P8374" i="4"/>
  <c r="H8374" i="4" s="1"/>
  <c r="G8374" i="4" s="1"/>
  <c r="Q7552" i="4"/>
  <c r="N7555" i="3" s="1"/>
  <c r="P7552" i="4"/>
  <c r="H7552" i="4" s="1"/>
  <c r="G7552" i="4" s="1"/>
  <c r="Q2098" i="4"/>
  <c r="N2101" i="3" s="1"/>
  <c r="P2098" i="4"/>
  <c r="H2098" i="4" s="1"/>
  <c r="G2098" i="4" s="1"/>
  <c r="Q1173" i="4"/>
  <c r="N1176" i="3" s="1"/>
  <c r="P1173" i="4"/>
  <c r="H1173" i="4" s="1"/>
  <c r="G1173" i="4" s="1"/>
  <c r="Q1045" i="4"/>
  <c r="N1048" i="3" s="1"/>
  <c r="P1045" i="4"/>
  <c r="H1045" i="4" s="1"/>
  <c r="G1045" i="4" s="1"/>
  <c r="Q917" i="4"/>
  <c r="N920" i="3" s="1"/>
  <c r="P917" i="4"/>
  <c r="H917" i="4" s="1"/>
  <c r="G917" i="4" s="1"/>
  <c r="Q2282" i="4"/>
  <c r="N2285" i="3" s="1"/>
  <c r="P2282" i="4"/>
  <c r="H2282" i="4" s="1"/>
  <c r="G2282" i="4" s="1"/>
  <c r="Q262" i="4"/>
  <c r="N265" i="3" s="1"/>
  <c r="P262" i="4"/>
  <c r="H262" i="4" s="1"/>
  <c r="G262" i="4" s="1"/>
  <c r="Q1327" i="4"/>
  <c r="N1330" i="3" s="1"/>
  <c r="P1327" i="4"/>
  <c r="H1327" i="4" s="1"/>
  <c r="G1327" i="4" s="1"/>
  <c r="Q1875" i="4"/>
  <c r="N1878" i="3" s="1"/>
  <c r="P1875" i="4"/>
  <c r="H1875" i="4" s="1"/>
  <c r="G1875" i="4" s="1"/>
  <c r="Q2273" i="4"/>
  <c r="N2276" i="3" s="1"/>
  <c r="P2273" i="4"/>
  <c r="H2273" i="4" s="1"/>
  <c r="G2273" i="4" s="1"/>
  <c r="Q2719" i="4"/>
  <c r="N2722" i="3" s="1"/>
  <c r="P2719" i="4"/>
  <c r="H2719" i="4" s="1"/>
  <c r="G2719" i="4" s="1"/>
  <c r="Q3208" i="4"/>
  <c r="N3211" i="3" s="1"/>
  <c r="P3208" i="4"/>
  <c r="H3208" i="4" s="1"/>
  <c r="G3208" i="4" s="1"/>
  <c r="Q6656" i="4"/>
  <c r="N6659" i="3" s="1"/>
  <c r="P6656" i="4"/>
  <c r="H6656" i="4" s="1"/>
  <c r="G6656" i="4" s="1"/>
  <c r="Q166" i="4"/>
  <c r="N169" i="3" s="1"/>
  <c r="P166" i="4"/>
  <c r="H166" i="4" s="1"/>
  <c r="G166" i="4" s="1"/>
  <c r="Q846" i="4"/>
  <c r="N849" i="3" s="1"/>
  <c r="P846" i="4"/>
  <c r="H846" i="4" s="1"/>
  <c r="G846" i="4" s="1"/>
  <c r="Q1707" i="4"/>
  <c r="N1710" i="3" s="1"/>
  <c r="P1707" i="4"/>
  <c r="H1707" i="4" s="1"/>
  <c r="G1707" i="4" s="1"/>
  <c r="Q2195" i="4"/>
  <c r="N2198" i="3" s="1"/>
  <c r="P2195" i="4"/>
  <c r="H2195" i="4" s="1"/>
  <c r="G2195" i="4" s="1"/>
  <c r="Q2785" i="4"/>
  <c r="N2788" i="3" s="1"/>
  <c r="P2785" i="4"/>
  <c r="H2785" i="4" s="1"/>
  <c r="G2785" i="4" s="1"/>
  <c r="Q3650" i="4"/>
  <c r="N3653" i="3" s="1"/>
  <c r="P3650" i="4"/>
  <c r="H3650" i="4" s="1"/>
  <c r="G3650" i="4" s="1"/>
  <c r="Q5642" i="4"/>
  <c r="N5645" i="3" s="1"/>
  <c r="P5642" i="4"/>
  <c r="H5642" i="4" s="1"/>
  <c r="G5642" i="4" s="1"/>
  <c r="P8170" i="4"/>
  <c r="H8170" i="4" s="1"/>
  <c r="G8170" i="4" s="1"/>
  <c r="Q8170" i="4"/>
  <c r="N8173" i="3" s="1"/>
  <c r="Q1467" i="4"/>
  <c r="N1470" i="3" s="1"/>
  <c r="P1467" i="4"/>
  <c r="H1467" i="4" s="1"/>
  <c r="G1467" i="4" s="1"/>
  <c r="Q3023" i="4"/>
  <c r="N3026" i="3" s="1"/>
  <c r="P3023" i="4"/>
  <c r="H3023" i="4" s="1"/>
  <c r="G3023" i="4" s="1"/>
  <c r="P8172" i="4"/>
  <c r="H8172" i="4" s="1"/>
  <c r="G8172" i="4" s="1"/>
  <c r="Q8172" i="4"/>
  <c r="N8175" i="3" s="1"/>
  <c r="Q1787" i="4"/>
  <c r="N1790" i="3" s="1"/>
  <c r="P1787" i="4"/>
  <c r="H1787" i="4" s="1"/>
  <c r="G1787" i="4" s="1"/>
  <c r="Q3138" i="4"/>
  <c r="N3141" i="3" s="1"/>
  <c r="P3138" i="4"/>
  <c r="H3138" i="4" s="1"/>
  <c r="G3138" i="4" s="1"/>
  <c r="P6682" i="4"/>
  <c r="H6682" i="4" s="1"/>
  <c r="G6682" i="4" s="1"/>
  <c r="Q6682" i="4"/>
  <c r="N6685" i="3" s="1"/>
  <c r="Q1419" i="4"/>
  <c r="N1422" i="3" s="1"/>
  <c r="P1419" i="4"/>
  <c r="H1419" i="4" s="1"/>
  <c r="G1419" i="4" s="1"/>
  <c r="Q2815" i="4"/>
  <c r="N2818" i="3" s="1"/>
  <c r="P2815" i="4"/>
  <c r="H2815" i="4" s="1"/>
  <c r="G2815" i="4" s="1"/>
  <c r="P7356" i="4"/>
  <c r="H7356" i="4" s="1"/>
  <c r="G7356" i="4" s="1"/>
  <c r="Q7356" i="4"/>
  <c r="N7359" i="3" s="1"/>
  <c r="Q234" i="4"/>
  <c r="N237" i="3" s="1"/>
  <c r="P234" i="4"/>
  <c r="H234" i="4" s="1"/>
  <c r="G234" i="4" s="1"/>
  <c r="Q1309" i="4"/>
  <c r="N1312" i="3" s="1"/>
  <c r="P1309" i="4"/>
  <c r="H1309" i="4" s="1"/>
  <c r="G1309" i="4" s="1"/>
  <c r="Q1987" i="4"/>
  <c r="N1990" i="3" s="1"/>
  <c r="P1987" i="4"/>
  <c r="H1987" i="4" s="1"/>
  <c r="G1987" i="4" s="1"/>
  <c r="Q2497" i="4"/>
  <c r="N2500" i="3" s="1"/>
  <c r="P2497" i="4"/>
  <c r="H2497" i="4" s="1"/>
  <c r="G2497" i="4" s="1"/>
  <c r="Q3083" i="4"/>
  <c r="N3086" i="3" s="1"/>
  <c r="P3083" i="4"/>
  <c r="H3083" i="4" s="1"/>
  <c r="G3083" i="4" s="1"/>
  <c r="Q5109" i="4"/>
  <c r="N5112" i="3" s="1"/>
  <c r="P5109" i="4"/>
  <c r="H5109" i="4" s="1"/>
  <c r="G5109" i="4" s="1"/>
  <c r="Q6941" i="4"/>
  <c r="N6944" i="3" s="1"/>
  <c r="P6941" i="4"/>
  <c r="H6941" i="4" s="1"/>
  <c r="G6941" i="4" s="1"/>
  <c r="Q8234" i="4"/>
  <c r="N8237" i="3" s="1"/>
  <c r="P8234" i="4"/>
  <c r="H8234" i="4" s="1"/>
  <c r="G8234" i="4" s="1"/>
  <c r="Q862" i="4"/>
  <c r="N865" i="3" s="1"/>
  <c r="P862" i="4"/>
  <c r="H862" i="4" s="1"/>
  <c r="G862" i="4" s="1"/>
  <c r="Q2305" i="4"/>
  <c r="N2308" i="3" s="1"/>
  <c r="P2305" i="4"/>
  <c r="H2305" i="4" s="1"/>
  <c r="G2305" i="4" s="1"/>
  <c r="P6639" i="4"/>
  <c r="H6639" i="4" s="1"/>
  <c r="G6639" i="4" s="1"/>
  <c r="Q6639" i="4"/>
  <c r="N6642" i="3" s="1"/>
  <c r="Q1723" i="4"/>
  <c r="N1726" i="3" s="1"/>
  <c r="P1723" i="4"/>
  <c r="H1723" i="4" s="1"/>
  <c r="G1723" i="4" s="1"/>
  <c r="P6550" i="4"/>
  <c r="H6550" i="4" s="1"/>
  <c r="G6550" i="4" s="1"/>
  <c r="Q6550" i="4"/>
  <c r="N6553" i="3" s="1"/>
  <c r="P1789" i="4"/>
  <c r="H1789" i="4" s="1"/>
  <c r="G1789" i="4" s="1"/>
  <c r="Q1789" i="4"/>
  <c r="N1792" i="3" s="1"/>
  <c r="P7929" i="4"/>
  <c r="H7929" i="4" s="1"/>
  <c r="G7929" i="4" s="1"/>
  <c r="Q7929" i="4"/>
  <c r="N7932" i="3" s="1"/>
  <c r="Q472" i="4"/>
  <c r="N475" i="3" s="1"/>
  <c r="P472" i="4"/>
  <c r="H472" i="4" s="1"/>
  <c r="G472" i="4" s="1"/>
  <c r="Q1435" i="4"/>
  <c r="N1438" i="3" s="1"/>
  <c r="P1435" i="4"/>
  <c r="H1435" i="4" s="1"/>
  <c r="G1435" i="4" s="1"/>
  <c r="Q1911" i="4"/>
  <c r="N1914" i="3" s="1"/>
  <c r="P1911" i="4"/>
  <c r="H1911" i="4" s="1"/>
  <c r="G1911" i="4" s="1"/>
  <c r="Q2319" i="4"/>
  <c r="N2322" i="3" s="1"/>
  <c r="P2319" i="4"/>
  <c r="H2319" i="4" s="1"/>
  <c r="G2319" i="4" s="1"/>
  <c r="Q2831" i="4"/>
  <c r="N2834" i="3" s="1"/>
  <c r="P2831" i="4"/>
  <c r="H2831" i="4" s="1"/>
  <c r="G2831" i="4" s="1"/>
  <c r="P3816" i="4"/>
  <c r="H3816" i="4" s="1"/>
  <c r="G3816" i="4" s="1"/>
  <c r="Q3816" i="4"/>
  <c r="N3819" i="3" s="1"/>
  <c r="Q6152" i="4"/>
  <c r="N6155" i="3" s="1"/>
  <c r="P6152" i="4"/>
  <c r="H6152" i="4" s="1"/>
  <c r="G6152" i="4" s="1"/>
  <c r="P8266" i="4"/>
  <c r="H8266" i="4" s="1"/>
  <c r="G8266" i="4" s="1"/>
  <c r="Q8266" i="4"/>
  <c r="N8269" i="3" s="1"/>
  <c r="Q2075" i="4"/>
  <c r="N2078" i="3" s="1"/>
  <c r="P2075" i="4"/>
  <c r="H2075" i="4" s="1"/>
  <c r="G2075" i="4" s="1"/>
  <c r="P5644" i="4"/>
  <c r="H5644" i="4" s="1"/>
  <c r="G5644" i="4" s="1"/>
  <c r="Q5644" i="4"/>
  <c r="N5647" i="3" s="1"/>
  <c r="Q1357" i="4"/>
  <c r="N1360" i="3" s="1"/>
  <c r="P1357" i="4"/>
  <c r="H1357" i="4" s="1"/>
  <c r="G1357" i="4" s="1"/>
  <c r="P2865" i="4"/>
  <c r="H2865" i="4" s="1"/>
  <c r="G2865" i="4" s="1"/>
  <c r="Q2865" i="4"/>
  <c r="N2868" i="3" s="1"/>
  <c r="P6781" i="4"/>
  <c r="H6781" i="4" s="1"/>
  <c r="G6781" i="4" s="1"/>
  <c r="Q6781" i="4"/>
  <c r="N6784" i="3" s="1"/>
  <c r="Q1843" i="4"/>
  <c r="N1846" i="3" s="1"/>
  <c r="P1843" i="4"/>
  <c r="H1843" i="4" s="1"/>
  <c r="G1843" i="4" s="1"/>
  <c r="P3029" i="4"/>
  <c r="H3029" i="4" s="1"/>
  <c r="G3029" i="4" s="1"/>
  <c r="Q3029" i="4"/>
  <c r="N3032" i="3" s="1"/>
  <c r="Q24" i="4"/>
  <c r="N27" i="3" s="1"/>
  <c r="P24" i="4"/>
  <c r="H24" i="4" s="1"/>
  <c r="G24" i="4" s="1"/>
  <c r="Q552" i="4"/>
  <c r="N555" i="3" s="1"/>
  <c r="P552" i="4"/>
  <c r="H552" i="4" s="1"/>
  <c r="G552" i="4" s="1"/>
  <c r="Q1551" i="4"/>
  <c r="N1554" i="3" s="1"/>
  <c r="P1551" i="4"/>
  <c r="H1551" i="4" s="1"/>
  <c r="G1551" i="4" s="1"/>
  <c r="Q2115" i="4"/>
  <c r="N2118" i="3" s="1"/>
  <c r="P2115" i="4"/>
  <c r="H2115" i="4" s="1"/>
  <c r="G2115" i="4" s="1"/>
  <c r="Q2641" i="4"/>
  <c r="N2644" i="3" s="1"/>
  <c r="P2641" i="4"/>
  <c r="H2641" i="4" s="1"/>
  <c r="G2641" i="4" s="1"/>
  <c r="Q3184" i="4"/>
  <c r="N3187" i="3" s="1"/>
  <c r="P3184" i="4"/>
  <c r="H3184" i="4" s="1"/>
  <c r="G3184" i="4" s="1"/>
  <c r="Q5987" i="4"/>
  <c r="N5990" i="3" s="1"/>
  <c r="P5987" i="4"/>
  <c r="H5987" i="4" s="1"/>
  <c r="G5987" i="4" s="1"/>
  <c r="Q8193" i="4"/>
  <c r="N8196" i="3" s="1"/>
  <c r="P8193" i="4"/>
  <c r="H8193" i="4" s="1"/>
  <c r="G8193" i="4" s="1"/>
  <c r="Q798" i="4"/>
  <c r="N801" i="3" s="1"/>
  <c r="P798" i="4"/>
  <c r="H798" i="4" s="1"/>
  <c r="G798" i="4" s="1"/>
  <c r="Q1353" i="4"/>
  <c r="N1356" i="3" s="1"/>
  <c r="P1353" i="4"/>
  <c r="H1353" i="4" s="1"/>
  <c r="G1353" i="4" s="1"/>
  <c r="Q1475" i="4"/>
  <c r="N1478" i="3" s="1"/>
  <c r="P1475" i="4"/>
  <c r="H1475" i="4" s="1"/>
  <c r="G1475" i="4" s="1"/>
  <c r="Q1607" i="4"/>
  <c r="N1610" i="3" s="1"/>
  <c r="P1607" i="4"/>
  <c r="H1607" i="4" s="1"/>
  <c r="G1607" i="4" s="1"/>
  <c r="Q1735" i="4"/>
  <c r="N1738" i="3" s="1"/>
  <c r="P1735" i="4"/>
  <c r="H1735" i="4" s="1"/>
  <c r="G1735" i="4" s="1"/>
  <c r="P1869" i="4"/>
  <c r="H1869" i="4" s="1"/>
  <c r="G1869" i="4" s="1"/>
  <c r="Q1869" i="4"/>
  <c r="N1872" i="3" s="1"/>
  <c r="Q2007" i="4"/>
  <c r="N2010" i="3" s="1"/>
  <c r="P2007" i="4"/>
  <c r="H2007" i="4" s="1"/>
  <c r="G2007" i="4" s="1"/>
  <c r="Q2143" i="4"/>
  <c r="N2146" i="3" s="1"/>
  <c r="P2143" i="4"/>
  <c r="H2143" i="4" s="1"/>
  <c r="G2143" i="4" s="1"/>
  <c r="Q2247" i="4"/>
  <c r="N2250" i="3" s="1"/>
  <c r="P2247" i="4"/>
  <c r="H2247" i="4" s="1"/>
  <c r="G2247" i="4" s="1"/>
  <c r="Q2379" i="4"/>
  <c r="N2382" i="3" s="1"/>
  <c r="P2379" i="4"/>
  <c r="H2379" i="4" s="1"/>
  <c r="G2379" i="4" s="1"/>
  <c r="Q2507" i="4"/>
  <c r="N2510" i="3" s="1"/>
  <c r="P2507" i="4"/>
  <c r="H2507" i="4" s="1"/>
  <c r="G2507" i="4" s="1"/>
  <c r="Q2635" i="4"/>
  <c r="N2638" i="3" s="1"/>
  <c r="P2635" i="4"/>
  <c r="H2635" i="4" s="1"/>
  <c r="G2635" i="4" s="1"/>
  <c r="Q2763" i="4"/>
  <c r="N2766" i="3" s="1"/>
  <c r="P2763" i="4"/>
  <c r="H2763" i="4" s="1"/>
  <c r="G2763" i="4" s="1"/>
  <c r="Q2891" i="4"/>
  <c r="N2894" i="3" s="1"/>
  <c r="P2891" i="4"/>
  <c r="H2891" i="4" s="1"/>
  <c r="G2891" i="4" s="1"/>
  <c r="Q3001" i="4"/>
  <c r="N3004" i="3" s="1"/>
  <c r="P3001" i="4"/>
  <c r="H3001" i="4" s="1"/>
  <c r="G3001" i="4" s="1"/>
  <c r="Q3230" i="4"/>
  <c r="N3233" i="3" s="1"/>
  <c r="P3230" i="4"/>
  <c r="H3230" i="4" s="1"/>
  <c r="G3230" i="4" s="1"/>
  <c r="Q3798" i="4"/>
  <c r="N3801" i="3" s="1"/>
  <c r="P3798" i="4"/>
  <c r="H3798" i="4" s="1"/>
  <c r="G3798" i="4" s="1"/>
  <c r="Q4721" i="4"/>
  <c r="N4724" i="3" s="1"/>
  <c r="P4721" i="4"/>
  <c r="H4721" i="4" s="1"/>
  <c r="G4721" i="4" s="1"/>
  <c r="Q5281" i="4"/>
  <c r="N5284" i="3" s="1"/>
  <c r="P5281" i="4"/>
  <c r="H5281" i="4" s="1"/>
  <c r="G5281" i="4" s="1"/>
  <c r="P5620" i="4"/>
  <c r="H5620" i="4" s="1"/>
  <c r="G5620" i="4" s="1"/>
  <c r="Q5620" i="4"/>
  <c r="N5623" i="3" s="1"/>
  <c r="Q6037" i="4"/>
  <c r="N6040" i="3" s="1"/>
  <c r="P6037" i="4"/>
  <c r="H6037" i="4" s="1"/>
  <c r="G6037" i="4" s="1"/>
  <c r="Q6627" i="4"/>
  <c r="N6630" i="3" s="1"/>
  <c r="P6627" i="4"/>
  <c r="H6627" i="4" s="1"/>
  <c r="G6627" i="4" s="1"/>
  <c r="Q6899" i="4"/>
  <c r="N6902" i="3" s="1"/>
  <c r="P6899" i="4"/>
  <c r="H6899" i="4" s="1"/>
  <c r="G6899" i="4" s="1"/>
  <c r="Q7244" i="4"/>
  <c r="N7247" i="3" s="1"/>
  <c r="P7244" i="4"/>
  <c r="H7244" i="4" s="1"/>
  <c r="G7244" i="4" s="1"/>
  <c r="Q7979" i="4"/>
  <c r="N7982" i="3" s="1"/>
  <c r="P7979" i="4"/>
  <c r="H7979" i="4" s="1"/>
  <c r="G7979" i="4" s="1"/>
  <c r="Q8196" i="4"/>
  <c r="N8199" i="3" s="1"/>
  <c r="P8196" i="4"/>
  <c r="H8196" i="4" s="1"/>
  <c r="G8196" i="4" s="1"/>
  <c r="Q8560" i="4"/>
  <c r="N8563" i="3" s="1"/>
  <c r="P8560" i="4"/>
  <c r="H8560" i="4" s="1"/>
  <c r="G8560" i="4" s="1"/>
  <c r="Q78" i="4"/>
  <c r="N81" i="3" s="1"/>
  <c r="P78" i="4"/>
  <c r="H78" i="4" s="1"/>
  <c r="G78" i="4" s="1"/>
  <c r="Q278" i="4"/>
  <c r="N281" i="3" s="1"/>
  <c r="P278" i="4"/>
  <c r="H278" i="4" s="1"/>
  <c r="G278" i="4" s="1"/>
  <c r="Q454" i="4"/>
  <c r="N457" i="3" s="1"/>
  <c r="P454" i="4"/>
  <c r="H454" i="4" s="1"/>
  <c r="G454" i="4" s="1"/>
  <c r="Q650" i="4"/>
  <c r="N653" i="3" s="1"/>
  <c r="P650" i="4"/>
  <c r="H650" i="4" s="1"/>
  <c r="G650" i="4" s="1"/>
  <c r="Q842" i="4"/>
  <c r="N845" i="3" s="1"/>
  <c r="P842" i="4"/>
  <c r="H842" i="4" s="1"/>
  <c r="G842" i="4" s="1"/>
  <c r="Q1371" i="4"/>
  <c r="N1374" i="3" s="1"/>
  <c r="P1371" i="4"/>
  <c r="H1371" i="4" s="1"/>
  <c r="G1371" i="4" s="1"/>
  <c r="Q1505" i="4"/>
  <c r="N1508" i="3" s="1"/>
  <c r="P1505" i="4"/>
  <c r="H1505" i="4" s="1"/>
  <c r="G1505" i="4" s="1"/>
  <c r="Q1641" i="4"/>
  <c r="N1644" i="3" s="1"/>
  <c r="P1641" i="4"/>
  <c r="H1641" i="4" s="1"/>
  <c r="G1641" i="4" s="1"/>
  <c r="Q1769" i="4"/>
  <c r="N1772" i="3" s="1"/>
  <c r="P1769" i="4"/>
  <c r="H1769" i="4" s="1"/>
  <c r="G1769" i="4" s="1"/>
  <c r="Q1887" i="4"/>
  <c r="N1890" i="3" s="1"/>
  <c r="P1887" i="4"/>
  <c r="H1887" i="4" s="1"/>
  <c r="G1887" i="4" s="1"/>
  <c r="Q2025" i="4"/>
  <c r="N2028" i="3" s="1"/>
  <c r="P2025" i="4"/>
  <c r="H2025" i="4" s="1"/>
  <c r="G2025" i="4" s="1"/>
  <c r="Q2145" i="4"/>
  <c r="N2148" i="3" s="1"/>
  <c r="P2145" i="4"/>
  <c r="H2145" i="4" s="1"/>
  <c r="G2145" i="4" s="1"/>
  <c r="P2333" i="4"/>
  <c r="H2333" i="4" s="1"/>
  <c r="G2333" i="4" s="1"/>
  <c r="Q2333" i="4"/>
  <c r="N2336" i="3" s="1"/>
  <c r="P2461" i="4"/>
  <c r="H2461" i="4" s="1"/>
  <c r="G2461" i="4" s="1"/>
  <c r="Q2461" i="4"/>
  <c r="N2464" i="3" s="1"/>
  <c r="P2589" i="4"/>
  <c r="H2589" i="4" s="1"/>
  <c r="G2589" i="4" s="1"/>
  <c r="Q2589" i="4"/>
  <c r="N2592" i="3" s="1"/>
  <c r="P2717" i="4"/>
  <c r="H2717" i="4" s="1"/>
  <c r="G2717" i="4" s="1"/>
  <c r="Q2717" i="4"/>
  <c r="N2720" i="3" s="1"/>
  <c r="P2845" i="4"/>
  <c r="H2845" i="4" s="1"/>
  <c r="G2845" i="4" s="1"/>
  <c r="Q2845" i="4"/>
  <c r="N2848" i="3" s="1"/>
  <c r="Q2947" i="4"/>
  <c r="N2950" i="3" s="1"/>
  <c r="P2947" i="4"/>
  <c r="H2947" i="4" s="1"/>
  <c r="G2947" i="4" s="1"/>
  <c r="P3101" i="4"/>
  <c r="H3101" i="4" s="1"/>
  <c r="G3101" i="4" s="1"/>
  <c r="Q3101" i="4"/>
  <c r="N3104" i="3" s="1"/>
  <c r="Q3232" i="4"/>
  <c r="N3235" i="3" s="1"/>
  <c r="P3232" i="4"/>
  <c r="H3232" i="4" s="1"/>
  <c r="G3232" i="4" s="1"/>
  <c r="Q4305" i="4"/>
  <c r="N4308" i="3" s="1"/>
  <c r="P4305" i="4"/>
  <c r="H4305" i="4" s="1"/>
  <c r="G4305" i="4" s="1"/>
  <c r="Q4969" i="4"/>
  <c r="N4972" i="3" s="1"/>
  <c r="P4969" i="4"/>
  <c r="H4969" i="4" s="1"/>
  <c r="G4969" i="4" s="1"/>
  <c r="Q5469" i="4"/>
  <c r="N5472" i="3" s="1"/>
  <c r="P5469" i="4"/>
  <c r="H5469" i="4" s="1"/>
  <c r="G5469" i="4" s="1"/>
  <c r="Q5757" i="4"/>
  <c r="N5760" i="3" s="1"/>
  <c r="P5757" i="4"/>
  <c r="H5757" i="4" s="1"/>
  <c r="G5757" i="4" s="1"/>
  <c r="Q6336" i="4"/>
  <c r="N6339" i="3" s="1"/>
  <c r="P6336" i="4"/>
  <c r="H6336" i="4" s="1"/>
  <c r="G6336" i="4" s="1"/>
  <c r="Q6869" i="4"/>
  <c r="N6872" i="3" s="1"/>
  <c r="P6869" i="4"/>
  <c r="H6869" i="4" s="1"/>
  <c r="G6869" i="4" s="1"/>
  <c r="P7250" i="4"/>
  <c r="H7250" i="4" s="1"/>
  <c r="G7250" i="4" s="1"/>
  <c r="Q7250" i="4"/>
  <c r="N7253" i="3" s="1"/>
  <c r="Q7961" i="4"/>
  <c r="N7964" i="3" s="1"/>
  <c r="P7961" i="4"/>
  <c r="H7961" i="4" s="1"/>
  <c r="G7961" i="4" s="1"/>
  <c r="P8362" i="4"/>
  <c r="H8362" i="4" s="1"/>
  <c r="G8362" i="4" s="1"/>
  <c r="Q8362" i="4"/>
  <c r="N8365" i="3" s="1"/>
  <c r="Q96" i="4"/>
  <c r="N99" i="3" s="1"/>
  <c r="P96" i="4"/>
  <c r="H96" i="4" s="1"/>
  <c r="G96" i="4" s="1"/>
  <c r="Q502" i="4"/>
  <c r="N505" i="3" s="1"/>
  <c r="P502" i="4"/>
  <c r="H502" i="4" s="1"/>
  <c r="G502" i="4" s="1"/>
  <c r="Q864" i="4"/>
  <c r="N867" i="3" s="1"/>
  <c r="P864" i="4"/>
  <c r="H864" i="4" s="1"/>
  <c r="G864" i="4" s="1"/>
  <c r="Q1455" i="4"/>
  <c r="N1458" i="3" s="1"/>
  <c r="P1455" i="4"/>
  <c r="H1455" i="4" s="1"/>
  <c r="G1455" i="4" s="1"/>
  <c r="P1805" i="4"/>
  <c r="H1805" i="4" s="1"/>
  <c r="G1805" i="4" s="1"/>
  <c r="Q1805" i="4"/>
  <c r="N1808" i="3" s="1"/>
  <c r="P2165" i="4"/>
  <c r="H2165" i="4" s="1"/>
  <c r="G2165" i="4" s="1"/>
  <c r="Q2165" i="4"/>
  <c r="N2168" i="3" s="1"/>
  <c r="Q2739" i="4"/>
  <c r="N2742" i="3" s="1"/>
  <c r="P2739" i="4"/>
  <c r="H2739" i="4" s="1"/>
  <c r="G2739" i="4" s="1"/>
  <c r="Q3112" i="4"/>
  <c r="N3115" i="3" s="1"/>
  <c r="P3112" i="4"/>
  <c r="H3112" i="4" s="1"/>
  <c r="G3112" i="4" s="1"/>
  <c r="P4747" i="4"/>
  <c r="H4747" i="4" s="1"/>
  <c r="G4747" i="4" s="1"/>
  <c r="Q4747" i="4"/>
  <c r="N4750" i="3" s="1"/>
  <c r="Q6312" i="4"/>
  <c r="N6315" i="3" s="1"/>
  <c r="P6312" i="4"/>
  <c r="H6312" i="4" s="1"/>
  <c r="G6312" i="4" s="1"/>
  <c r="P7583" i="4"/>
  <c r="H7583" i="4" s="1"/>
  <c r="G7583" i="4" s="1"/>
  <c r="Q7583" i="4"/>
  <c r="N7586" i="3" s="1"/>
  <c r="Q8761" i="4"/>
  <c r="N8764" i="3" s="1"/>
  <c r="P8761" i="4"/>
  <c r="H8761" i="4" s="1"/>
  <c r="G8761" i="4" s="1"/>
  <c r="Q170" i="4"/>
  <c r="N173" i="3" s="1"/>
  <c r="P170" i="4"/>
  <c r="H170" i="4" s="1"/>
  <c r="G170" i="4" s="1"/>
  <c r="Q378" i="4"/>
  <c r="N381" i="3" s="1"/>
  <c r="P378" i="4"/>
  <c r="H378" i="4" s="1"/>
  <c r="G378" i="4" s="1"/>
  <c r="Q558" i="4"/>
  <c r="N561" i="3" s="1"/>
  <c r="P558" i="4"/>
  <c r="H558" i="4" s="1"/>
  <c r="G558" i="4" s="1"/>
  <c r="Q742" i="4"/>
  <c r="N745" i="3" s="1"/>
  <c r="P742" i="4"/>
  <c r="H742" i="4" s="1"/>
  <c r="G742" i="4" s="1"/>
  <c r="Q1301" i="4"/>
  <c r="N1304" i="3" s="1"/>
  <c r="P1301" i="4"/>
  <c r="H1301" i="4" s="1"/>
  <c r="G1301" i="4" s="1"/>
  <c r="Q1425" i="4"/>
  <c r="N1428" i="3" s="1"/>
  <c r="P1425" i="4"/>
  <c r="H1425" i="4" s="1"/>
  <c r="G1425" i="4" s="1"/>
  <c r="Q1545" i="4"/>
  <c r="N1548" i="3" s="1"/>
  <c r="P1545" i="4"/>
  <c r="H1545" i="4" s="1"/>
  <c r="G1545" i="4" s="1"/>
  <c r="Q1665" i="4"/>
  <c r="N1668" i="3" s="1"/>
  <c r="P1665" i="4"/>
  <c r="H1665" i="4" s="1"/>
  <c r="G1665" i="4" s="1"/>
  <c r="Q1793" i="4"/>
  <c r="N1796" i="3" s="1"/>
  <c r="P1793" i="4"/>
  <c r="H1793" i="4" s="1"/>
  <c r="G1793" i="4" s="1"/>
  <c r="P1917" i="4"/>
  <c r="H1917" i="4" s="1"/>
  <c r="G1917" i="4" s="1"/>
  <c r="Q1917" i="4"/>
  <c r="N1920" i="3" s="1"/>
  <c r="Q2017" i="4"/>
  <c r="N2020" i="3" s="1"/>
  <c r="P2017" i="4"/>
  <c r="H2017" i="4" s="1"/>
  <c r="G2017" i="4" s="1"/>
  <c r="Q2151" i="4"/>
  <c r="N2154" i="3" s="1"/>
  <c r="P2151" i="4"/>
  <c r="H2151" i="4" s="1"/>
  <c r="G2151" i="4" s="1"/>
  <c r="Q2251" i="4"/>
  <c r="N2254" i="3" s="1"/>
  <c r="P2251" i="4"/>
  <c r="H2251" i="4" s="1"/>
  <c r="G2251" i="4" s="1"/>
  <c r="P2341" i="4"/>
  <c r="H2341" i="4" s="1"/>
  <c r="G2341" i="4" s="1"/>
  <c r="Q2341" i="4"/>
  <c r="N2344" i="3" s="1"/>
  <c r="P2469" i="4"/>
  <c r="H2469" i="4" s="1"/>
  <c r="G2469" i="4" s="1"/>
  <c r="Q2469" i="4"/>
  <c r="N2472" i="3" s="1"/>
  <c r="P2597" i="4"/>
  <c r="H2597" i="4" s="1"/>
  <c r="G2597" i="4" s="1"/>
  <c r="Q2597" i="4"/>
  <c r="N2600" i="3" s="1"/>
  <c r="P2725" i="4"/>
  <c r="H2725" i="4" s="1"/>
  <c r="G2725" i="4" s="1"/>
  <c r="Q2725" i="4"/>
  <c r="N2728" i="3" s="1"/>
  <c r="P2853" i="4"/>
  <c r="H2853" i="4" s="1"/>
  <c r="G2853" i="4" s="1"/>
  <c r="Q2853" i="4"/>
  <c r="N2856" i="3" s="1"/>
  <c r="Q2999" i="4"/>
  <c r="N3002" i="3" s="1"/>
  <c r="P2999" i="4"/>
  <c r="H2999" i="4" s="1"/>
  <c r="G2999" i="4" s="1"/>
  <c r="Q3216" i="4"/>
  <c r="N3219" i="3" s="1"/>
  <c r="P3216" i="4"/>
  <c r="H3216" i="4" s="1"/>
  <c r="G3216" i="4" s="1"/>
  <c r="Q3750" i="4"/>
  <c r="N3753" i="3" s="1"/>
  <c r="P3750" i="4"/>
  <c r="H3750" i="4" s="1"/>
  <c r="G3750" i="4" s="1"/>
  <c r="Q4481" i="4"/>
  <c r="N4484" i="3" s="1"/>
  <c r="P4481" i="4"/>
  <c r="H4481" i="4" s="1"/>
  <c r="G4481" i="4" s="1"/>
  <c r="Q5061" i="4"/>
  <c r="N5064" i="3" s="1"/>
  <c r="P5061" i="4"/>
  <c r="H5061" i="4" s="1"/>
  <c r="G5061" i="4" s="1"/>
  <c r="Q5737" i="4"/>
  <c r="N5740" i="3" s="1"/>
  <c r="P5737" i="4"/>
  <c r="H5737" i="4" s="1"/>
  <c r="G5737" i="4" s="1"/>
  <c r="Q6170" i="4"/>
  <c r="N6173" i="3" s="1"/>
  <c r="P6170" i="4"/>
  <c r="H6170" i="4" s="1"/>
  <c r="G6170" i="4" s="1"/>
  <c r="Q6720" i="4"/>
  <c r="N6723" i="3" s="1"/>
  <c r="P6720" i="4"/>
  <c r="H6720" i="4" s="1"/>
  <c r="G6720" i="4" s="1"/>
  <c r="Q7033" i="4"/>
  <c r="N7036" i="3" s="1"/>
  <c r="P7033" i="4"/>
  <c r="H7033" i="4" s="1"/>
  <c r="G7033" i="4" s="1"/>
  <c r="P7842" i="4"/>
  <c r="H7842" i="4" s="1"/>
  <c r="G7842" i="4" s="1"/>
  <c r="Q7842" i="4"/>
  <c r="N7845" i="3" s="1"/>
  <c r="P8160" i="4"/>
  <c r="H8160" i="4" s="1"/>
  <c r="G8160" i="4" s="1"/>
  <c r="Q8160" i="4"/>
  <c r="N8163" i="3" s="1"/>
  <c r="Q8529" i="4"/>
  <c r="N8532" i="3" s="1"/>
  <c r="P8529" i="4"/>
  <c r="H8529" i="4" s="1"/>
  <c r="G8529" i="4" s="1"/>
  <c r="Q376" i="4"/>
  <c r="N379" i="3" s="1"/>
  <c r="P376" i="4"/>
  <c r="H376" i="4" s="1"/>
  <c r="G376" i="4" s="1"/>
  <c r="Q1423" i="4"/>
  <c r="N1426" i="3" s="1"/>
  <c r="P1423" i="4"/>
  <c r="H1423" i="4" s="1"/>
  <c r="G1423" i="4" s="1"/>
  <c r="Q1759" i="4"/>
  <c r="N1762" i="3" s="1"/>
  <c r="P1759" i="4"/>
  <c r="H1759" i="4" s="1"/>
  <c r="G1759" i="4" s="1"/>
  <c r="P2197" i="4"/>
  <c r="H2197" i="4" s="1"/>
  <c r="G2197" i="4" s="1"/>
  <c r="Q2197" i="4"/>
  <c r="N2200" i="3" s="1"/>
  <c r="Q2579" i="4"/>
  <c r="N2582" i="3" s="1"/>
  <c r="P2579" i="4"/>
  <c r="H2579" i="4" s="1"/>
  <c r="G2579" i="4" s="1"/>
  <c r="Q2867" i="4"/>
  <c r="N2870" i="3" s="1"/>
  <c r="P2867" i="4"/>
  <c r="H2867" i="4" s="1"/>
  <c r="G2867" i="4" s="1"/>
  <c r="P3748" i="4"/>
  <c r="H3748" i="4" s="1"/>
  <c r="G3748" i="4" s="1"/>
  <c r="Q3748" i="4"/>
  <c r="N3751" i="3" s="1"/>
  <c r="Q5249" i="4"/>
  <c r="N5252" i="3" s="1"/>
  <c r="P5249" i="4"/>
  <c r="H5249" i="4" s="1"/>
  <c r="G5249" i="4" s="1"/>
  <c r="Q7214" i="4"/>
  <c r="N7217" i="3" s="1"/>
  <c r="P7214" i="4"/>
  <c r="H7214" i="4" s="1"/>
  <c r="G7214" i="4" s="1"/>
  <c r="Q422" i="4"/>
  <c r="N425" i="3" s="1"/>
  <c r="P422" i="4"/>
  <c r="H422" i="4" s="1"/>
  <c r="G422" i="4" s="1"/>
  <c r="Q744" i="4"/>
  <c r="N747" i="3" s="1"/>
  <c r="P744" i="4"/>
  <c r="H744" i="4" s="1"/>
  <c r="G744" i="4" s="1"/>
  <c r="Q1289" i="4"/>
  <c r="N1292" i="3" s="1"/>
  <c r="P1289" i="4"/>
  <c r="H1289" i="4" s="1"/>
  <c r="G1289" i="4" s="1"/>
  <c r="Q1427" i="4"/>
  <c r="N1430" i="3" s="1"/>
  <c r="P1427" i="4"/>
  <c r="H1427" i="4" s="1"/>
  <c r="G1427" i="4" s="1"/>
  <c r="P1557" i="4"/>
  <c r="H1557" i="4" s="1"/>
  <c r="G1557" i="4" s="1"/>
  <c r="Q1557" i="4"/>
  <c r="N1560" i="3" s="1"/>
  <c r="Q1683" i="4"/>
  <c r="N1686" i="3" s="1"/>
  <c r="P1683" i="4"/>
  <c r="H1683" i="4" s="1"/>
  <c r="G1683" i="4" s="1"/>
  <c r="Q1819" i="4"/>
  <c r="N1822" i="3" s="1"/>
  <c r="P1819" i="4"/>
  <c r="H1819" i="4" s="1"/>
  <c r="G1819" i="4" s="1"/>
  <c r="Q1935" i="4"/>
  <c r="N1938" i="3" s="1"/>
  <c r="P1935" i="4"/>
  <c r="H1935" i="4" s="1"/>
  <c r="G1935" i="4" s="1"/>
  <c r="Q2081" i="4"/>
  <c r="N2084" i="3" s="1"/>
  <c r="P2081" i="4"/>
  <c r="H2081" i="4" s="1"/>
  <c r="G2081" i="4" s="1"/>
  <c r="Q2201" i="4"/>
  <c r="N2204" i="3" s="1"/>
  <c r="P2201" i="4"/>
  <c r="H2201" i="4" s="1"/>
  <c r="G2201" i="4" s="1"/>
  <c r="Q2391" i="4"/>
  <c r="N2394" i="3" s="1"/>
  <c r="P2391" i="4"/>
  <c r="H2391" i="4" s="1"/>
  <c r="G2391" i="4" s="1"/>
  <c r="Q2519" i="4"/>
  <c r="N2522" i="3" s="1"/>
  <c r="P2519" i="4"/>
  <c r="H2519" i="4" s="1"/>
  <c r="G2519" i="4" s="1"/>
  <c r="Q2647" i="4"/>
  <c r="N2650" i="3" s="1"/>
  <c r="P2647" i="4"/>
  <c r="H2647" i="4" s="1"/>
  <c r="G2647" i="4" s="1"/>
  <c r="Q2775" i="4"/>
  <c r="N2778" i="3" s="1"/>
  <c r="P2775" i="4"/>
  <c r="H2775" i="4" s="1"/>
  <c r="G2775" i="4" s="1"/>
  <c r="Q2903" i="4"/>
  <c r="N2906" i="3" s="1"/>
  <c r="P2903" i="4"/>
  <c r="H2903" i="4" s="1"/>
  <c r="G2903" i="4" s="1"/>
  <c r="Q2975" i="4"/>
  <c r="N2978" i="3" s="1"/>
  <c r="P2975" i="4"/>
  <c r="H2975" i="4" s="1"/>
  <c r="G2975" i="4" s="1"/>
  <c r="Q3128" i="4"/>
  <c r="N3131" i="3" s="1"/>
  <c r="P3128" i="4"/>
  <c r="H3128" i="4" s="1"/>
  <c r="G3128" i="4" s="1"/>
  <c r="Q3730" i="4"/>
  <c r="N3733" i="3" s="1"/>
  <c r="P3730" i="4"/>
  <c r="H3730" i="4" s="1"/>
  <c r="G3730" i="4" s="1"/>
  <c r="P4371" i="4"/>
  <c r="H4371" i="4" s="1"/>
  <c r="G4371" i="4" s="1"/>
  <c r="Q4371" i="4"/>
  <c r="N4374" i="3" s="1"/>
  <c r="Q5013" i="4"/>
  <c r="N5016" i="3" s="1"/>
  <c r="P5013" i="4"/>
  <c r="H5013" i="4" s="1"/>
  <c r="G5013" i="4" s="1"/>
  <c r="P5482" i="4"/>
  <c r="H5482" i="4" s="1"/>
  <c r="G5482" i="4" s="1"/>
  <c r="Q5482" i="4"/>
  <c r="N5485" i="3" s="1"/>
  <c r="Q5850" i="4"/>
  <c r="N5853" i="3" s="1"/>
  <c r="P5850" i="4"/>
  <c r="H5850" i="4" s="1"/>
  <c r="G5850" i="4" s="1"/>
  <c r="Q6408" i="4"/>
  <c r="N6411" i="3" s="1"/>
  <c r="P6408" i="4"/>
  <c r="H6408" i="4" s="1"/>
  <c r="G6408" i="4" s="1"/>
  <c r="P6829" i="4"/>
  <c r="H6829" i="4" s="1"/>
  <c r="G6829" i="4" s="1"/>
  <c r="Q6829" i="4"/>
  <c r="N6832" i="3" s="1"/>
  <c r="Q7126" i="4"/>
  <c r="N7129" i="3" s="1"/>
  <c r="P7126" i="4"/>
  <c r="H7126" i="4" s="1"/>
  <c r="G7126" i="4" s="1"/>
  <c r="P7542" i="4"/>
  <c r="H7542" i="4" s="1"/>
  <c r="G7542" i="4" s="1"/>
  <c r="Q7542" i="4"/>
  <c r="N7545" i="3" s="1"/>
  <c r="P8032" i="4"/>
  <c r="H8032" i="4" s="1"/>
  <c r="G8032" i="4" s="1"/>
  <c r="Q8032" i="4"/>
  <c r="N8035" i="3" s="1"/>
  <c r="Q8392" i="4"/>
  <c r="N8395" i="3" s="1"/>
  <c r="P8392" i="4"/>
  <c r="H8392" i="4" s="1"/>
  <c r="G8392" i="4" s="1"/>
  <c r="Q202" i="4"/>
  <c r="N205" i="3" s="1"/>
  <c r="P202" i="4"/>
  <c r="H202" i="4" s="1"/>
  <c r="G202" i="4" s="1"/>
  <c r="Q720" i="4"/>
  <c r="N723" i="3" s="1"/>
  <c r="P720" i="4"/>
  <c r="H720" i="4" s="1"/>
  <c r="G720" i="4" s="1"/>
  <c r="Q1663" i="4"/>
  <c r="N1666" i="3" s="1"/>
  <c r="P1663" i="4"/>
  <c r="H1663" i="4" s="1"/>
  <c r="G1663" i="4" s="1"/>
  <c r="P2061" i="4"/>
  <c r="H2061" i="4" s="1"/>
  <c r="G2061" i="4" s="1"/>
  <c r="Q2061" i="4"/>
  <c r="N2064" i="3" s="1"/>
  <c r="Q2451" i="4"/>
  <c r="N2454" i="3" s="1"/>
  <c r="P2451" i="4"/>
  <c r="H2451" i="4" s="1"/>
  <c r="G2451" i="4" s="1"/>
  <c r="Q2627" i="4"/>
  <c r="N2630" i="3" s="1"/>
  <c r="P2627" i="4"/>
  <c r="H2627" i="4" s="1"/>
  <c r="G2627" i="4" s="1"/>
  <c r="Q3100" i="4"/>
  <c r="N3103" i="3" s="1"/>
  <c r="P3100" i="4"/>
  <c r="H3100" i="4" s="1"/>
  <c r="G3100" i="4" s="1"/>
  <c r="Q5121" i="4"/>
  <c r="N5124" i="3" s="1"/>
  <c r="P5121" i="4"/>
  <c r="H5121" i="4" s="1"/>
  <c r="G5121" i="4" s="1"/>
  <c r="P6452" i="4"/>
  <c r="H6452" i="4" s="1"/>
  <c r="G6452" i="4" s="1"/>
  <c r="Q6452" i="4"/>
  <c r="N6455" i="3" s="1"/>
  <c r="P7834" i="4"/>
  <c r="H7834" i="4" s="1"/>
  <c r="G7834" i="4" s="1"/>
  <c r="Q7834" i="4"/>
  <c r="N7837" i="3" s="1"/>
  <c r="Q14" i="4"/>
  <c r="N17" i="3" s="1"/>
  <c r="P14" i="4"/>
  <c r="H14" i="4" s="1"/>
  <c r="G14" i="4" s="1"/>
  <c r="Q174" i="4"/>
  <c r="N177" i="3" s="1"/>
  <c r="P174" i="4"/>
  <c r="H174" i="4" s="1"/>
  <c r="G174" i="4" s="1"/>
  <c r="Q442" i="4"/>
  <c r="N445" i="3" s="1"/>
  <c r="P442" i="4"/>
  <c r="H442" i="4" s="1"/>
  <c r="G442" i="4" s="1"/>
  <c r="Q34" i="4"/>
  <c r="N37" i="3" s="1"/>
  <c r="P34" i="4"/>
  <c r="H34" i="4" s="1"/>
  <c r="G34" i="4" s="1"/>
  <c r="Q248" i="4"/>
  <c r="N251" i="3" s="1"/>
  <c r="P248" i="4"/>
  <c r="H248" i="4" s="1"/>
  <c r="G248" i="4" s="1"/>
  <c r="Q402" i="4"/>
  <c r="N405" i="3" s="1"/>
  <c r="P402" i="4"/>
  <c r="H402" i="4" s="1"/>
  <c r="G402" i="4" s="1"/>
  <c r="Q584" i="4"/>
  <c r="N587" i="3" s="1"/>
  <c r="P584" i="4"/>
  <c r="H584" i="4" s="1"/>
  <c r="G584" i="4" s="1"/>
  <c r="Q838" i="4"/>
  <c r="N841" i="3" s="1"/>
  <c r="P838" i="4"/>
  <c r="H838" i="4" s="1"/>
  <c r="G838" i="4" s="1"/>
  <c r="Q1351" i="4"/>
  <c r="N1354" i="3" s="1"/>
  <c r="P1351" i="4"/>
  <c r="H1351" i="4" s="1"/>
  <c r="G1351" i="4" s="1"/>
  <c r="Q1485" i="4"/>
  <c r="N1488" i="3" s="1"/>
  <c r="P1485" i="4"/>
  <c r="H1485" i="4" s="1"/>
  <c r="G1485" i="4" s="1"/>
  <c r="P1605" i="4"/>
  <c r="H1605" i="4" s="1"/>
  <c r="G1605" i="4" s="1"/>
  <c r="Q1605" i="4"/>
  <c r="N1608" i="3" s="1"/>
  <c r="P1733" i="4"/>
  <c r="H1733" i="4" s="1"/>
  <c r="G1733" i="4" s="1"/>
  <c r="Q1733" i="4"/>
  <c r="N1736" i="3" s="1"/>
  <c r="Q1867" i="4"/>
  <c r="N1870" i="3" s="1"/>
  <c r="P1867" i="4"/>
  <c r="H1867" i="4" s="1"/>
  <c r="G1867" i="4" s="1"/>
  <c r="P1981" i="4"/>
  <c r="H1981" i="4" s="1"/>
  <c r="G1981" i="4" s="1"/>
  <c r="Q1981" i="4"/>
  <c r="N1984" i="3" s="1"/>
  <c r="P2109" i="4"/>
  <c r="H2109" i="4" s="1"/>
  <c r="G2109" i="4" s="1"/>
  <c r="Q2109" i="4"/>
  <c r="N2112" i="3" s="1"/>
  <c r="Q2271" i="4"/>
  <c r="N2274" i="3" s="1"/>
  <c r="P2271" i="4"/>
  <c r="H2271" i="4" s="1"/>
  <c r="G2271" i="4" s="1"/>
  <c r="Q2345" i="4"/>
  <c r="N2348" i="3" s="1"/>
  <c r="P2345" i="4"/>
  <c r="H2345" i="4" s="1"/>
  <c r="G2345" i="4" s="1"/>
  <c r="Q2473" i="4"/>
  <c r="N2476" i="3" s="1"/>
  <c r="P2473" i="4"/>
  <c r="H2473" i="4" s="1"/>
  <c r="G2473" i="4" s="1"/>
  <c r="Q2601" i="4"/>
  <c r="N2604" i="3" s="1"/>
  <c r="P2601" i="4"/>
  <c r="H2601" i="4" s="1"/>
  <c r="G2601" i="4" s="1"/>
  <c r="Q2729" i="4"/>
  <c r="N2732" i="3" s="1"/>
  <c r="P2729" i="4"/>
  <c r="H2729" i="4" s="1"/>
  <c r="G2729" i="4" s="1"/>
  <c r="Q2857" i="4"/>
  <c r="N2860" i="3" s="1"/>
  <c r="P2857" i="4"/>
  <c r="H2857" i="4" s="1"/>
  <c r="G2857" i="4" s="1"/>
  <c r="Q3027" i="4"/>
  <c r="N3030" i="3" s="1"/>
  <c r="P3027" i="4"/>
  <c r="H3027" i="4" s="1"/>
  <c r="G3027" i="4" s="1"/>
  <c r="Q3187" i="4"/>
  <c r="N3190" i="3" s="1"/>
  <c r="P3187" i="4"/>
  <c r="H3187" i="4" s="1"/>
  <c r="G3187" i="4" s="1"/>
  <c r="P3615" i="4"/>
  <c r="H3615" i="4" s="1"/>
  <c r="G3615" i="4" s="1"/>
  <c r="Q3615" i="4"/>
  <c r="N3618" i="3" s="1"/>
  <c r="Q4417" i="4"/>
  <c r="N4420" i="3" s="1"/>
  <c r="P4417" i="4"/>
  <c r="H4417" i="4" s="1"/>
  <c r="G4417" i="4" s="1"/>
  <c r="Q4916" i="4"/>
  <c r="N4919" i="3" s="1"/>
  <c r="P4916" i="4"/>
  <c r="H4916" i="4" s="1"/>
  <c r="G4916" i="4" s="1"/>
  <c r="Q5405" i="4"/>
  <c r="N5408" i="3" s="1"/>
  <c r="P5405" i="4"/>
  <c r="H5405" i="4" s="1"/>
  <c r="G5405" i="4" s="1"/>
  <c r="Q5810" i="4"/>
  <c r="N5813" i="3" s="1"/>
  <c r="P5810" i="4"/>
  <c r="H5810" i="4" s="1"/>
  <c r="G5810" i="4" s="1"/>
  <c r="P6372" i="4"/>
  <c r="H6372" i="4" s="1"/>
  <c r="G6372" i="4" s="1"/>
  <c r="Q6372" i="4"/>
  <c r="N6375" i="3" s="1"/>
  <c r="P6801" i="4"/>
  <c r="H6801" i="4" s="1"/>
  <c r="G6801" i="4" s="1"/>
  <c r="Q6801" i="4"/>
  <c r="N6804" i="3" s="1"/>
  <c r="P7104" i="4"/>
  <c r="H7104" i="4" s="1"/>
  <c r="G7104" i="4" s="1"/>
  <c r="Q7104" i="4"/>
  <c r="N7107" i="3" s="1"/>
  <c r="P7565" i="4"/>
  <c r="H7565" i="4" s="1"/>
  <c r="G7565" i="4" s="1"/>
  <c r="Q7565" i="4"/>
  <c r="N7568" i="3" s="1"/>
  <c r="Q8110" i="4"/>
  <c r="N8113" i="3" s="1"/>
  <c r="P8110" i="4"/>
  <c r="H8110" i="4" s="1"/>
  <c r="G8110" i="4" s="1"/>
  <c r="Q8677" i="4"/>
  <c r="N8680" i="3" s="1"/>
  <c r="P8677" i="4"/>
  <c r="H8677" i="4" s="1"/>
  <c r="G8677" i="4" s="1"/>
  <c r="Q3188" i="4"/>
  <c r="N3191" i="3" s="1"/>
  <c r="P3188" i="4"/>
  <c r="H3188" i="4" s="1"/>
  <c r="G3188" i="4" s="1"/>
  <c r="Q3653" i="4"/>
  <c r="N3656" i="3" s="1"/>
  <c r="P3653" i="4"/>
  <c r="H3653" i="4" s="1"/>
  <c r="G3653" i="4" s="1"/>
  <c r="P3848" i="4"/>
  <c r="H3848" i="4" s="1"/>
  <c r="G3848" i="4" s="1"/>
  <c r="Q3848" i="4"/>
  <c r="N3851" i="3" s="1"/>
  <c r="P4323" i="4"/>
  <c r="H4323" i="4" s="1"/>
  <c r="G4323" i="4" s="1"/>
  <c r="Q4323" i="4"/>
  <c r="N4326" i="3" s="1"/>
  <c r="Q4565" i="4"/>
  <c r="N4568" i="3" s="1"/>
  <c r="P4565" i="4"/>
  <c r="H4565" i="4" s="1"/>
  <c r="G4565" i="4" s="1"/>
  <c r="P4843" i="4"/>
  <c r="H4843" i="4" s="1"/>
  <c r="G4843" i="4" s="1"/>
  <c r="Q4843" i="4"/>
  <c r="N4846" i="3" s="1"/>
  <c r="Q5017" i="4"/>
  <c r="N5020" i="3" s="1"/>
  <c r="P5017" i="4"/>
  <c r="H5017" i="4" s="1"/>
  <c r="G5017" i="4" s="1"/>
  <c r="Q5273" i="4"/>
  <c r="N5276" i="3" s="1"/>
  <c r="P5273" i="4"/>
  <c r="H5273" i="4" s="1"/>
  <c r="G5273" i="4" s="1"/>
  <c r="Q5495" i="4"/>
  <c r="N5498" i="3" s="1"/>
  <c r="P5495" i="4"/>
  <c r="H5495" i="4" s="1"/>
  <c r="G5495" i="4" s="1"/>
  <c r="Q5709" i="4"/>
  <c r="N5712" i="3" s="1"/>
  <c r="P5709" i="4"/>
  <c r="H5709" i="4" s="1"/>
  <c r="G5709" i="4" s="1"/>
  <c r="Q5923" i="4"/>
  <c r="N5926" i="3" s="1"/>
  <c r="P5923" i="4"/>
  <c r="H5923" i="4" s="1"/>
  <c r="G5923" i="4" s="1"/>
  <c r="Q6122" i="4"/>
  <c r="N6125" i="3" s="1"/>
  <c r="P6122" i="4"/>
  <c r="H6122" i="4" s="1"/>
  <c r="G6122" i="4" s="1"/>
  <c r="P6348" i="4"/>
  <c r="H6348" i="4" s="1"/>
  <c r="G6348" i="4" s="1"/>
  <c r="Q6348" i="4"/>
  <c r="N6351" i="3" s="1"/>
  <c r="P6552" i="4"/>
  <c r="H6552" i="4" s="1"/>
  <c r="G6552" i="4" s="1"/>
  <c r="Q6552" i="4"/>
  <c r="N6555" i="3" s="1"/>
  <c r="P6657" i="4"/>
  <c r="H6657" i="4" s="1"/>
  <c r="G6657" i="4" s="1"/>
  <c r="Q6657" i="4"/>
  <c r="N6660" i="3" s="1"/>
  <c r="P6815" i="4"/>
  <c r="H6815" i="4" s="1"/>
  <c r="G6815" i="4" s="1"/>
  <c r="Q6815" i="4"/>
  <c r="N6818" i="3" s="1"/>
  <c r="Q6943" i="4"/>
  <c r="N6946" i="3" s="1"/>
  <c r="P6943" i="4"/>
  <c r="H6943" i="4" s="1"/>
  <c r="G6943" i="4" s="1"/>
  <c r="P7064" i="4"/>
  <c r="H7064" i="4" s="1"/>
  <c r="G7064" i="4" s="1"/>
  <c r="Q7064" i="4"/>
  <c r="N7067" i="3" s="1"/>
  <c r="P7176" i="4"/>
  <c r="H7176" i="4" s="1"/>
  <c r="G7176" i="4" s="1"/>
  <c r="Q7176" i="4"/>
  <c r="N7179" i="3" s="1"/>
  <c r="Q7580" i="4"/>
  <c r="N7583" i="3" s="1"/>
  <c r="P7580" i="4"/>
  <c r="H7580" i="4" s="1"/>
  <c r="G7580" i="4" s="1"/>
  <c r="Q8074" i="4"/>
  <c r="N8077" i="3" s="1"/>
  <c r="P8074" i="4"/>
  <c r="H8074" i="4" s="1"/>
  <c r="G8074" i="4" s="1"/>
  <c r="Q8223" i="4"/>
  <c r="N8226" i="3" s="1"/>
  <c r="P8223" i="4"/>
  <c r="H8223" i="4" s="1"/>
  <c r="G8223" i="4" s="1"/>
  <c r="P8395" i="4"/>
  <c r="H8395" i="4" s="1"/>
  <c r="G8395" i="4" s="1"/>
  <c r="Q8395" i="4"/>
  <c r="N8398" i="3" s="1"/>
  <c r="Q8561" i="4"/>
  <c r="N8564" i="3" s="1"/>
  <c r="P8561" i="4"/>
  <c r="H8561" i="4" s="1"/>
  <c r="G8561" i="4" s="1"/>
  <c r="Q3147" i="4"/>
  <c r="N3150" i="3" s="1"/>
  <c r="P3147" i="4"/>
  <c r="H3147" i="4" s="1"/>
  <c r="G3147" i="4" s="1"/>
  <c r="P3647" i="4"/>
  <c r="H3647" i="4" s="1"/>
  <c r="G3647" i="4" s="1"/>
  <c r="Q3647" i="4"/>
  <c r="N3650" i="3" s="1"/>
  <c r="Q3958" i="4"/>
  <c r="N3961" i="3" s="1"/>
  <c r="P3958" i="4"/>
  <c r="H3958" i="4" s="1"/>
  <c r="G3958" i="4" s="1"/>
  <c r="Q4573" i="4"/>
  <c r="N4576" i="3" s="1"/>
  <c r="P4573" i="4"/>
  <c r="H4573" i="4" s="1"/>
  <c r="G4573" i="4" s="1"/>
  <c r="Q4921" i="4"/>
  <c r="N4924" i="3" s="1"/>
  <c r="P4921" i="4"/>
  <c r="H4921" i="4" s="1"/>
  <c r="G4921" i="4" s="1"/>
  <c r="Q5097" i="4"/>
  <c r="N5100" i="3" s="1"/>
  <c r="P5097" i="4"/>
  <c r="H5097" i="4" s="1"/>
  <c r="G5097" i="4" s="1"/>
  <c r="Q5353" i="4"/>
  <c r="N5356" i="3" s="1"/>
  <c r="P5353" i="4"/>
  <c r="H5353" i="4" s="1"/>
  <c r="G5353" i="4" s="1"/>
  <c r="Q5639" i="4"/>
  <c r="N5642" i="3" s="1"/>
  <c r="P5639" i="4"/>
  <c r="H5639" i="4" s="1"/>
  <c r="G5639" i="4" s="1"/>
  <c r="Q5849" i="4"/>
  <c r="N5852" i="3" s="1"/>
  <c r="P5849" i="4"/>
  <c r="H5849" i="4" s="1"/>
  <c r="G5849" i="4" s="1"/>
  <c r="Q6067" i="4"/>
  <c r="N6070" i="3" s="1"/>
  <c r="P6067" i="4"/>
  <c r="H6067" i="4" s="1"/>
  <c r="G6067" i="4" s="1"/>
  <c r="P6316" i="4"/>
  <c r="H6316" i="4" s="1"/>
  <c r="G6316" i="4" s="1"/>
  <c r="Q6316" i="4"/>
  <c r="N6319" i="3" s="1"/>
  <c r="P6554" i="4"/>
  <c r="H6554" i="4" s="1"/>
  <c r="G6554" i="4" s="1"/>
  <c r="Q6554" i="4"/>
  <c r="N6557" i="3" s="1"/>
  <c r="Q6696" i="4"/>
  <c r="N6699" i="3" s="1"/>
  <c r="P6696" i="4"/>
  <c r="H6696" i="4" s="1"/>
  <c r="G6696" i="4" s="1"/>
  <c r="Q6839" i="4"/>
  <c r="N6842" i="3" s="1"/>
  <c r="P6839" i="4"/>
  <c r="H6839" i="4" s="1"/>
  <c r="G6839" i="4" s="1"/>
  <c r="P7027" i="4"/>
  <c r="H7027" i="4" s="1"/>
  <c r="G7027" i="4" s="1"/>
  <c r="Q7027" i="4"/>
  <c r="N7030" i="3" s="1"/>
  <c r="P7189" i="4"/>
  <c r="H7189" i="4" s="1"/>
  <c r="G7189" i="4" s="1"/>
  <c r="Q7189" i="4"/>
  <c r="N7192" i="3" s="1"/>
  <c r="P7442" i="4"/>
  <c r="H7442" i="4" s="1"/>
  <c r="G7442" i="4" s="1"/>
  <c r="Q7442" i="4"/>
  <c r="N7445" i="3" s="1"/>
  <c r="P7780" i="4"/>
  <c r="H7780" i="4" s="1"/>
  <c r="G7780" i="4" s="1"/>
  <c r="Q7780" i="4"/>
  <c r="N7783" i="3" s="1"/>
  <c r="Q8022" i="4"/>
  <c r="N8025" i="3" s="1"/>
  <c r="P8022" i="4"/>
  <c r="H8022" i="4" s="1"/>
  <c r="G8022" i="4" s="1"/>
  <c r="Q8159" i="4"/>
  <c r="N8162" i="3" s="1"/>
  <c r="P8159" i="4"/>
  <c r="H8159" i="4" s="1"/>
  <c r="G8159" i="4" s="1"/>
  <c r="Q8433" i="4"/>
  <c r="N8436" i="3" s="1"/>
  <c r="P8433" i="4"/>
  <c r="H8433" i="4" s="1"/>
  <c r="G8433" i="4" s="1"/>
  <c r="Q8765" i="4"/>
  <c r="N8768" i="3" s="1"/>
  <c r="P8765" i="4"/>
  <c r="H8765" i="4" s="1"/>
  <c r="G8765" i="4" s="1"/>
  <c r="Q3722" i="4"/>
  <c r="N3725" i="3" s="1"/>
  <c r="P3722" i="4"/>
  <c r="H3722" i="4" s="1"/>
  <c r="G3722" i="4" s="1"/>
  <c r="Q4006" i="4"/>
  <c r="N4009" i="3" s="1"/>
  <c r="P4006" i="4"/>
  <c r="H4006" i="4" s="1"/>
  <c r="G4006" i="4" s="1"/>
  <c r="Q4485" i="4"/>
  <c r="N4488" i="3" s="1"/>
  <c r="P4485" i="4"/>
  <c r="H4485" i="4" s="1"/>
  <c r="G4485" i="4" s="1"/>
  <c r="Q4745" i="4"/>
  <c r="N4748" i="3" s="1"/>
  <c r="P4745" i="4"/>
  <c r="H4745" i="4" s="1"/>
  <c r="G4745" i="4" s="1"/>
  <c r="Q4918" i="4"/>
  <c r="N4921" i="3" s="1"/>
  <c r="P4918" i="4"/>
  <c r="H4918" i="4" s="1"/>
  <c r="G4918" i="4" s="1"/>
  <c r="Q5101" i="4"/>
  <c r="N5104" i="3" s="1"/>
  <c r="P5101" i="4"/>
  <c r="H5101" i="4" s="1"/>
  <c r="G5101" i="4" s="1"/>
  <c r="Q5357" i="4"/>
  <c r="N5360" i="3" s="1"/>
  <c r="P5357" i="4"/>
  <c r="H5357" i="4" s="1"/>
  <c r="G5357" i="4" s="1"/>
  <c r="Q5626" i="4"/>
  <c r="N5629" i="3" s="1"/>
  <c r="P5626" i="4"/>
  <c r="H5626" i="4" s="1"/>
  <c r="G5626" i="4" s="1"/>
  <c r="Q5818" i="4"/>
  <c r="N5821" i="3" s="1"/>
  <c r="P5818" i="4"/>
  <c r="H5818" i="4" s="1"/>
  <c r="G5818" i="4" s="1"/>
  <c r="Q6083" i="4"/>
  <c r="N6086" i="3" s="1"/>
  <c r="P6083" i="4"/>
  <c r="H6083" i="4" s="1"/>
  <c r="G6083" i="4" s="1"/>
  <c r="P6340" i="4"/>
  <c r="H6340" i="4" s="1"/>
  <c r="G6340" i="4" s="1"/>
  <c r="Q6340" i="4"/>
  <c r="N6343" i="3" s="1"/>
  <c r="Q6572" i="4"/>
  <c r="N6575" i="3" s="1"/>
  <c r="P6572" i="4"/>
  <c r="H6572" i="4" s="1"/>
  <c r="G6572" i="4" s="1"/>
  <c r="P6626" i="4"/>
  <c r="H6626" i="4" s="1"/>
  <c r="G6626" i="4" s="1"/>
  <c r="Q6626" i="4"/>
  <c r="N6629" i="3" s="1"/>
  <c r="P6777" i="4"/>
  <c r="H6777" i="4" s="1"/>
  <c r="G6777" i="4" s="1"/>
  <c r="Q6777" i="4"/>
  <c r="N6780" i="3" s="1"/>
  <c r="P6905" i="4"/>
  <c r="H6905" i="4" s="1"/>
  <c r="G6905" i="4" s="1"/>
  <c r="Q6905" i="4"/>
  <c r="N6908" i="3" s="1"/>
  <c r="P7011" i="4"/>
  <c r="H7011" i="4" s="1"/>
  <c r="G7011" i="4" s="1"/>
  <c r="Q7011" i="4"/>
  <c r="N7014" i="3" s="1"/>
  <c r="P7160" i="4"/>
  <c r="H7160" i="4" s="1"/>
  <c r="G7160" i="4" s="1"/>
  <c r="Q7160" i="4"/>
  <c r="N7163" i="3" s="1"/>
  <c r="Q7372" i="4"/>
  <c r="N7375" i="3" s="1"/>
  <c r="P7372" i="4"/>
  <c r="H7372" i="4" s="1"/>
  <c r="G7372" i="4" s="1"/>
  <c r="Q7945" i="4"/>
  <c r="N7948" i="3" s="1"/>
  <c r="P7945" i="4"/>
  <c r="H7945" i="4" s="1"/>
  <c r="G7945" i="4" s="1"/>
  <c r="Q8048" i="4"/>
  <c r="N8051" i="3" s="1"/>
  <c r="P8048" i="4"/>
  <c r="H8048" i="4" s="1"/>
  <c r="G8048" i="4" s="1"/>
  <c r="Q8274" i="4"/>
  <c r="N8277" i="3" s="1"/>
  <c r="P8274" i="4"/>
  <c r="H8274" i="4" s="1"/>
  <c r="G8274" i="4" s="1"/>
  <c r="P8521" i="4"/>
  <c r="H8521" i="4" s="1"/>
  <c r="G8521" i="4" s="1"/>
  <c r="Q8521" i="4"/>
  <c r="N8524" i="3" s="1"/>
  <c r="Q8687" i="4"/>
  <c r="N8690" i="3" s="1"/>
  <c r="P8687" i="4"/>
  <c r="H8687" i="4" s="1"/>
  <c r="G8687" i="4" s="1"/>
  <c r="P4291" i="4"/>
  <c r="H4291" i="4" s="1"/>
  <c r="G4291" i="4" s="1"/>
  <c r="Q4291" i="4"/>
  <c r="N4294" i="3" s="1"/>
  <c r="Q4593" i="4"/>
  <c r="P4593" i="4"/>
  <c r="H4593" i="4" s="1"/>
  <c r="G4593" i="4" s="1"/>
  <c r="P4862" i="4"/>
  <c r="H4862" i="4" s="1"/>
  <c r="G4862" i="4" s="1"/>
  <c r="Q4862" i="4"/>
  <c r="N4865" i="3" s="1"/>
  <c r="Q5009" i="4"/>
  <c r="N5012" i="3" s="1"/>
  <c r="P5009" i="4"/>
  <c r="H5009" i="4" s="1"/>
  <c r="G5009" i="4" s="1"/>
  <c r="Q5265" i="4"/>
  <c r="N5268" i="3" s="1"/>
  <c r="P5265" i="4"/>
  <c r="H5265" i="4" s="1"/>
  <c r="G5265" i="4" s="1"/>
  <c r="Q5532" i="4"/>
  <c r="N5535" i="3" s="1"/>
  <c r="P5532" i="4"/>
  <c r="H5532" i="4" s="1"/>
  <c r="G5532" i="4" s="1"/>
  <c r="Q5769" i="4"/>
  <c r="P5769" i="4"/>
  <c r="H5769" i="4" s="1"/>
  <c r="G5769" i="4" s="1"/>
  <c r="Q6077" i="4"/>
  <c r="N6080" i="3" s="1"/>
  <c r="P6077" i="4"/>
  <c r="H6077" i="4" s="1"/>
  <c r="G6077" i="4" s="1"/>
  <c r="P6364" i="4"/>
  <c r="H6364" i="4" s="1"/>
  <c r="G6364" i="4" s="1"/>
  <c r="Q6364" i="4"/>
  <c r="N6367" i="3" s="1"/>
  <c r="Q6612" i="4"/>
  <c r="N6615" i="3" s="1"/>
  <c r="P6612" i="4"/>
  <c r="H6612" i="4" s="1"/>
  <c r="G6612" i="4" s="1"/>
  <c r="Q6795" i="4"/>
  <c r="N6798" i="3" s="1"/>
  <c r="P6795" i="4"/>
  <c r="H6795" i="4" s="1"/>
  <c r="G6795" i="4" s="1"/>
  <c r="P6923" i="4"/>
  <c r="H6923" i="4" s="1"/>
  <c r="G6923" i="4" s="1"/>
  <c r="Q6923" i="4"/>
  <c r="N6926" i="3" s="1"/>
  <c r="P7096" i="4"/>
  <c r="H7096" i="4" s="1"/>
  <c r="G7096" i="4" s="1"/>
  <c r="Q7096" i="4"/>
  <c r="N7099" i="3" s="1"/>
  <c r="Q7404" i="4"/>
  <c r="N7407" i="3" s="1"/>
  <c r="P7404" i="4"/>
  <c r="H7404" i="4" s="1"/>
  <c r="G7404" i="4" s="1"/>
  <c r="Q7586" i="4"/>
  <c r="N7589" i="3" s="1"/>
  <c r="P7586" i="4"/>
  <c r="H7586" i="4" s="1"/>
  <c r="G7586" i="4" s="1"/>
  <c r="P7897" i="4"/>
  <c r="H7897" i="4" s="1"/>
  <c r="G7897" i="4" s="1"/>
  <c r="Q7897" i="4"/>
  <c r="N7900" i="3" s="1"/>
  <c r="Q8075" i="4"/>
  <c r="N8078" i="3" s="1"/>
  <c r="P8075" i="4"/>
  <c r="H8075" i="4" s="1"/>
  <c r="G8075" i="4" s="1"/>
  <c r="Q8194" i="4"/>
  <c r="N8197" i="3" s="1"/>
  <c r="P8194" i="4"/>
  <c r="H8194" i="4" s="1"/>
  <c r="G8194" i="4" s="1"/>
  <c r="Q8413" i="4"/>
  <c r="N8416" i="3" s="1"/>
  <c r="P8413" i="4"/>
  <c r="H8413" i="4" s="1"/>
  <c r="G8413" i="4" s="1"/>
  <c r="Q8669" i="4"/>
  <c r="N8672" i="3" s="1"/>
  <c r="P8669" i="4"/>
  <c r="H8669" i="4" s="1"/>
  <c r="G8669" i="4" s="1"/>
  <c r="Q8759" i="4"/>
  <c r="N8762" i="3" s="1"/>
  <c r="P8759" i="4"/>
  <c r="H8759" i="4" s="1"/>
  <c r="G8759" i="4" s="1"/>
  <c r="F6" i="4"/>
  <c r="N6999" i="3"/>
  <c r="N5189" i="3"/>
  <c r="N2626" i="3"/>
  <c r="N1961" i="3"/>
  <c r="N8399" i="3"/>
  <c r="N8262" i="3"/>
  <c r="N2117" i="3"/>
  <c r="N1739" i="3"/>
  <c r="N7252" i="3"/>
  <c r="N6544" i="3"/>
  <c r="N5888" i="3"/>
  <c r="N617" i="3"/>
  <c r="N476" i="3"/>
  <c r="N8320" i="3"/>
  <c r="N7957" i="3"/>
  <c r="N6705" i="3"/>
  <c r="N2052" i="3"/>
  <c r="N3248" i="3"/>
  <c r="N3977" i="3"/>
  <c r="N3275" i="3"/>
  <c r="N660" i="3"/>
  <c r="N1592" i="3"/>
  <c r="N303" i="3"/>
  <c r="N5185" i="3"/>
  <c r="N6345" i="3"/>
  <c r="N3565" i="3"/>
  <c r="N5132" i="3"/>
  <c r="N4202" i="3"/>
  <c r="N47" i="3"/>
  <c r="N6638" i="3"/>
  <c r="N4061" i="3"/>
  <c r="N7489" i="3"/>
  <c r="N3245" i="3"/>
  <c r="N586" i="3"/>
  <c r="N8540" i="3"/>
  <c r="N4312" i="3"/>
  <c r="N8112" i="3"/>
  <c r="N8754" i="3"/>
  <c r="N8678" i="3"/>
  <c r="N5145" i="3"/>
  <c r="N7362" i="3"/>
  <c r="N5870" i="3"/>
  <c r="N3112" i="3"/>
  <c r="N8556" i="3"/>
  <c r="N1711" i="3"/>
  <c r="N6693" i="3"/>
  <c r="N5218" i="3"/>
  <c r="N3258" i="3"/>
  <c r="N2819" i="3"/>
  <c r="N4502" i="3"/>
  <c r="N93" i="3"/>
  <c r="N1124" i="3"/>
  <c r="N5144" i="3"/>
  <c r="N3406" i="3"/>
  <c r="N1574" i="3"/>
  <c r="N3268" i="3"/>
  <c r="N5970" i="3"/>
  <c r="N6193" i="3"/>
  <c r="N6196" i="3"/>
  <c r="N449" i="3"/>
  <c r="N3617" i="3"/>
  <c r="N7384" i="3"/>
  <c r="N6284" i="3"/>
  <c r="N3514" i="3"/>
  <c r="N1973" i="3"/>
  <c r="N7971" i="3"/>
  <c r="N5178" i="3"/>
  <c r="N4835" i="3"/>
  <c r="N3757" i="3"/>
  <c r="N760" i="3"/>
  <c r="N7993" i="3"/>
  <c r="N7124" i="3"/>
  <c r="N3437" i="3"/>
  <c r="N6331" i="3"/>
  <c r="N6001" i="3"/>
  <c r="N5724" i="3"/>
  <c r="N3646" i="3"/>
  <c r="N4617" i="3"/>
  <c r="N3129" i="3"/>
  <c r="N4880" i="3"/>
  <c r="N3739" i="3"/>
  <c r="N5259" i="3"/>
  <c r="N2301" i="3"/>
  <c r="N2798" i="3"/>
  <c r="N638" i="3"/>
  <c r="N1818" i="3"/>
  <c r="N411" i="3"/>
  <c r="N3752" i="3"/>
  <c r="N2781" i="3"/>
  <c r="N6034" i="3"/>
  <c r="N5952" i="3"/>
  <c r="N3890" i="3"/>
  <c r="N5936" i="3"/>
  <c r="N6144" i="3"/>
  <c r="N4940" i="3"/>
  <c r="N8687" i="3"/>
  <c r="N7259" i="3"/>
  <c r="N6797" i="3"/>
  <c r="N105" i="3"/>
  <c r="N6224" i="3"/>
  <c r="N4541" i="3"/>
  <c r="N6989" i="3"/>
  <c r="N4542" i="3"/>
  <c r="N5466" i="3"/>
  <c r="N3301" i="3"/>
  <c r="N3522" i="3"/>
  <c r="N1245" i="3"/>
  <c r="N1402" i="3"/>
  <c r="N6118" i="3"/>
  <c r="N3822" i="3"/>
  <c r="N5323" i="3"/>
  <c r="N7349" i="3"/>
  <c r="N5285" i="3"/>
  <c r="N4521" i="3"/>
  <c r="N7348" i="3"/>
  <c r="N7358" i="3"/>
  <c r="N2029" i="3"/>
  <c r="N7173" i="3"/>
  <c r="N6312" i="3"/>
  <c r="N650" i="3"/>
  <c r="N1945" i="3"/>
  <c r="N3885" i="3"/>
  <c r="N3795" i="3"/>
  <c r="N5320" i="3"/>
  <c r="N3157" i="3"/>
  <c r="N1783" i="3"/>
  <c r="N6663" i="3"/>
  <c r="N3363" i="3"/>
  <c r="N1906" i="3"/>
  <c r="N6649" i="3"/>
  <c r="N8604" i="3"/>
  <c r="N7855" i="3"/>
  <c r="N4652" i="3"/>
  <c r="N602" i="3"/>
  <c r="N5196" i="3"/>
  <c r="N6641" i="3"/>
  <c r="N662" i="3"/>
  <c r="N6793" i="3"/>
  <c r="N7215" i="3"/>
  <c r="N4916" i="3"/>
  <c r="N6069" i="3"/>
  <c r="N5540" i="3"/>
  <c r="N4877" i="3"/>
  <c r="N4506" i="3"/>
  <c r="N626" i="3"/>
  <c r="N825" i="3"/>
  <c r="N3668" i="3"/>
  <c r="N6922" i="3"/>
  <c r="N628" i="3"/>
  <c r="N8418" i="3"/>
  <c r="N8714" i="3"/>
  <c r="N6924" i="3"/>
  <c r="N2340" i="3"/>
  <c r="N4438" i="3"/>
  <c r="N2787" i="3"/>
  <c r="N4983" i="3"/>
  <c r="N3679" i="3"/>
  <c r="N4509" i="3"/>
  <c r="N8462" i="3"/>
  <c r="N5332" i="3"/>
  <c r="N3125" i="3"/>
  <c r="N2414" i="3"/>
  <c r="N1296" i="3"/>
  <c r="N4607" i="3"/>
  <c r="N727" i="3"/>
  <c r="N6904" i="3"/>
  <c r="N6925" i="3"/>
  <c r="N8028" i="3"/>
  <c r="N4612" i="3"/>
  <c r="N8653" i="3"/>
  <c r="N5027" i="3"/>
  <c r="N3274" i="3"/>
  <c r="N8757" i="3"/>
  <c r="N8346" i="3"/>
  <c r="N7688" i="3"/>
  <c r="N3346" i="3"/>
  <c r="N2169" i="3"/>
  <c r="N7514" i="3"/>
  <c r="N3121" i="3"/>
  <c r="N3056" i="3"/>
  <c r="N6937" i="3"/>
  <c r="N6362" i="3"/>
  <c r="N3658" i="3"/>
  <c r="N6996" i="3"/>
  <c r="N4694" i="3"/>
  <c r="N2739" i="3"/>
  <c r="N7339" i="3"/>
  <c r="N6249" i="3"/>
  <c r="N3772" i="3"/>
  <c r="N6318" i="3"/>
  <c r="N5339" i="3"/>
  <c r="N2795" i="3"/>
  <c r="N2803" i="3"/>
  <c r="N2228" i="3"/>
  <c r="N3693" i="3"/>
  <c r="N3124" i="3"/>
  <c r="N8587" i="3"/>
  <c r="N7975" i="3"/>
  <c r="N1759" i="3"/>
  <c r="N3543" i="3"/>
  <c r="N2048" i="3"/>
  <c r="N7392" i="3"/>
  <c r="N6188" i="3"/>
  <c r="N2220" i="3"/>
  <c r="N8061" i="3"/>
  <c r="N7311" i="3"/>
  <c r="N7789" i="3"/>
  <c r="N7696" i="3"/>
  <c r="N7426" i="3"/>
  <c r="N6182" i="3"/>
  <c r="N5350" i="3"/>
  <c r="N4401" i="3"/>
  <c r="N1769" i="3"/>
  <c r="N7091" i="3"/>
  <c r="N6687" i="3"/>
  <c r="N5848" i="3"/>
  <c r="N997" i="3"/>
  <c r="N2122" i="3"/>
  <c r="N5048" i="3"/>
  <c r="N5958" i="3"/>
  <c r="N3357" i="3"/>
  <c r="N1603" i="3"/>
  <c r="N1679" i="3"/>
  <c r="N3442" i="3"/>
  <c r="N4174" i="3"/>
  <c r="N787" i="3"/>
  <c r="N4199" i="3"/>
  <c r="N3827" i="3"/>
  <c r="N3590" i="3"/>
  <c r="N5135" i="3"/>
  <c r="N5330" i="3"/>
  <c r="N3823" i="3"/>
  <c r="N3221" i="3"/>
  <c r="N357" i="3"/>
  <c r="N4947" i="3"/>
  <c r="N4403" i="3"/>
  <c r="N6632" i="3"/>
  <c r="N2702" i="3"/>
  <c r="N5111" i="3"/>
  <c r="N1415" i="3"/>
  <c r="N435" i="3"/>
  <c r="N799" i="3"/>
  <c r="N1406" i="3"/>
  <c r="N200" i="3"/>
  <c r="N564" i="3"/>
  <c r="N1319" i="3"/>
  <c r="N820" i="3"/>
  <c r="N1434" i="3"/>
  <c r="N471" i="3"/>
  <c r="N4130" i="3"/>
  <c r="N3992" i="3"/>
  <c r="N6018" i="3"/>
  <c r="N7043" i="3"/>
  <c r="N7937" i="3"/>
  <c r="N7718" i="3"/>
  <c r="N8208" i="3"/>
  <c r="N8254" i="3"/>
  <c r="N7836" i="3"/>
  <c r="N8513" i="3"/>
  <c r="N2895" i="3"/>
  <c r="N4706" i="3"/>
  <c r="N3054" i="3"/>
  <c r="N8018" i="3"/>
  <c r="N3152" i="3"/>
  <c r="N7293" i="3"/>
  <c r="N3609" i="3"/>
  <c r="N5851" i="3"/>
  <c r="N4347" i="3"/>
  <c r="N8279" i="3"/>
  <c r="N4351" i="3"/>
  <c r="N1676" i="3"/>
  <c r="N5735" i="3"/>
  <c r="N2127" i="3"/>
  <c r="N6448" i="3"/>
  <c r="N5267" i="3"/>
  <c r="N1565" i="3"/>
  <c r="N5434" i="3"/>
  <c r="N4077" i="3"/>
  <c r="N6359" i="3"/>
  <c r="N340" i="3"/>
  <c r="N1067" i="3"/>
  <c r="N1309" i="3"/>
  <c r="N1656" i="3"/>
  <c r="N750" i="3"/>
  <c r="N3976" i="3"/>
  <c r="N8660" i="3"/>
  <c r="N7476" i="3"/>
  <c r="N2902" i="3"/>
  <c r="N7804" i="3"/>
  <c r="N5039" i="3"/>
  <c r="N1913" i="3"/>
  <c r="N7727" i="3"/>
  <c r="N7068" i="3"/>
  <c r="N2032" i="3"/>
  <c r="N3282" i="3"/>
  <c r="N848" i="3"/>
  <c r="N1843" i="3"/>
  <c r="N3750" i="3"/>
  <c r="N3335" i="3"/>
  <c r="N4944" i="3"/>
  <c r="N3611" i="3"/>
  <c r="N3366" i="3"/>
  <c r="N4838" i="3"/>
  <c r="N4182" i="3"/>
  <c r="N2764" i="3"/>
  <c r="N4802" i="3"/>
  <c r="N3373" i="3"/>
  <c r="N2503" i="3"/>
  <c r="N604" i="3"/>
  <c r="N2850" i="3"/>
  <c r="N1380" i="3"/>
  <c r="N893" i="3"/>
  <c r="N1316" i="3"/>
  <c r="N7887" i="3"/>
  <c r="N8715" i="3"/>
  <c r="N2794" i="3"/>
  <c r="N7684" i="3"/>
  <c r="N7620" i="3"/>
  <c r="N5496" i="3"/>
  <c r="N4224" i="3"/>
  <c r="N7798" i="3"/>
  <c r="N2347" i="3"/>
  <c r="N2045" i="3"/>
  <c r="N7399" i="3"/>
  <c r="N6191" i="3"/>
  <c r="N2916" i="3"/>
  <c r="N320" i="3"/>
  <c r="N176" i="3"/>
  <c r="N7132" i="3"/>
  <c r="N5574" i="3"/>
  <c r="N1332" i="3"/>
  <c r="N7726" i="3"/>
  <c r="N3387" i="3"/>
  <c r="N2423" i="3"/>
  <c r="N2420" i="3"/>
  <c r="N622" i="3"/>
  <c r="N6431" i="3"/>
  <c r="N1616" i="3"/>
  <c r="N674" i="3"/>
  <c r="N954" i="3"/>
  <c r="N1087" i="3"/>
  <c r="N3802" i="3"/>
  <c r="N5195" i="3"/>
  <c r="N6014" i="3"/>
  <c r="N7810" i="3"/>
  <c r="N8641" i="3"/>
  <c r="N7346" i="3"/>
  <c r="N8593" i="3"/>
  <c r="N466" i="3"/>
  <c r="N8347" i="3"/>
  <c r="N6653" i="3"/>
  <c r="N4684" i="3"/>
  <c r="N5293" i="3"/>
  <c r="N3182" i="3"/>
  <c r="N3699" i="3"/>
  <c r="N2994" i="3"/>
  <c r="N6162" i="3"/>
  <c r="N3110" i="3"/>
  <c r="N4994" i="3"/>
  <c r="N6652" i="3"/>
  <c r="N2085" i="3"/>
  <c r="N317" i="3"/>
  <c r="N3545" i="3"/>
  <c r="N8089" i="3"/>
  <c r="N8534" i="3"/>
  <c r="N4790" i="3"/>
  <c r="N7374" i="3"/>
  <c r="N88" i="3"/>
  <c r="N3691" i="3"/>
  <c r="N2352" i="3"/>
  <c r="N4693" i="3"/>
  <c r="N1432" i="3"/>
  <c r="N233" i="3"/>
  <c r="N1987" i="3"/>
  <c r="N4314" i="3"/>
  <c r="N20" i="3"/>
  <c r="N2404" i="3"/>
  <c r="N3504" i="3"/>
  <c r="N1650" i="3"/>
  <c r="N4501" i="3"/>
  <c r="N3954" i="3"/>
  <c r="N3994" i="3"/>
  <c r="N6110" i="3"/>
  <c r="N5077" i="3"/>
  <c r="N2021" i="3"/>
  <c r="N334" i="3"/>
  <c r="N8767" i="3"/>
  <c r="N3144" i="3"/>
  <c r="N6658" i="3"/>
  <c r="N1305" i="3"/>
  <c r="N4942" i="3"/>
  <c r="N1940" i="3"/>
  <c r="N8530" i="3"/>
  <c r="N6158" i="3"/>
  <c r="N2719" i="3"/>
  <c r="N4697" i="3"/>
  <c r="N8668" i="3"/>
  <c r="N7650" i="3"/>
  <c r="N7147" i="3"/>
  <c r="N7703" i="3"/>
  <c r="N7816" i="3"/>
  <c r="N5213" i="3"/>
  <c r="N3006" i="3"/>
  <c r="N2216" i="3"/>
  <c r="N6698" i="3"/>
  <c r="N8085" i="3"/>
  <c r="N6291" i="3"/>
  <c r="N2194" i="3"/>
  <c r="N6960" i="3"/>
  <c r="N6913" i="3"/>
  <c r="N5719" i="3"/>
  <c r="N2887" i="3"/>
  <c r="N7661" i="3"/>
  <c r="N6589" i="3"/>
  <c r="N2763" i="3"/>
  <c r="N4954" i="3"/>
  <c r="N6911" i="3"/>
  <c r="N3100" i="3"/>
  <c r="N6209" i="3"/>
  <c r="N3259" i="3"/>
  <c r="N6317" i="3"/>
  <c r="N7940" i="3"/>
  <c r="N1848" i="3"/>
  <c r="N5354" i="3"/>
  <c r="N5305" i="3"/>
  <c r="N8468" i="3"/>
  <c r="N7125" i="3"/>
  <c r="N5587" i="3"/>
  <c r="N4977" i="3"/>
  <c r="N7436" i="3"/>
  <c r="N3833" i="3"/>
  <c r="N7409" i="3"/>
  <c r="N6811" i="3"/>
  <c r="N7739" i="3"/>
  <c r="N7212" i="3"/>
  <c r="N7106" i="3"/>
  <c r="N7985" i="3"/>
  <c r="N6383" i="3"/>
  <c r="N4621" i="3"/>
  <c r="N966" i="3"/>
  <c r="N5680" i="3"/>
  <c r="N2643" i="3"/>
  <c r="N7592" i="3"/>
  <c r="N5884" i="3"/>
  <c r="N2183" i="3"/>
  <c r="N3441" i="3"/>
  <c r="N7092" i="3"/>
  <c r="N6469" i="3"/>
  <c r="N8745" i="3"/>
  <c r="N7869" i="3"/>
  <c r="N8004" i="3"/>
  <c r="N7385" i="3"/>
  <c r="N7320" i="3"/>
  <c r="N7144" i="3"/>
  <c r="N2320" i="3"/>
  <c r="N3356" i="3"/>
  <c r="N124" i="3"/>
  <c r="N100" i="3"/>
  <c r="N7356" i="3"/>
  <c r="N1733" i="3"/>
  <c r="N111" i="3"/>
  <c r="N5975" i="3"/>
  <c r="N5211" i="3"/>
  <c r="N5898" i="3"/>
  <c r="N4603" i="3"/>
  <c r="N2649" i="3"/>
  <c r="N4121" i="3"/>
  <c r="N852" i="3"/>
  <c r="N4095" i="3"/>
  <c r="N4946" i="3"/>
  <c r="N2692" i="3"/>
  <c r="N2886" i="3"/>
  <c r="N2039" i="3"/>
  <c r="N1300" i="3"/>
  <c r="N3732" i="3"/>
  <c r="N3077" i="3"/>
  <c r="N4834" i="3"/>
  <c r="N3629" i="3"/>
  <c r="N3780" i="3"/>
  <c r="N2524" i="3"/>
  <c r="N268" i="3"/>
  <c r="N1982" i="3"/>
  <c r="N1648" i="3"/>
  <c r="N903" i="3"/>
  <c r="N1295" i="3"/>
  <c r="N2387" i="3"/>
  <c r="N4179" i="3"/>
  <c r="N1638" i="3"/>
  <c r="N504" i="3"/>
  <c r="N817" i="3"/>
  <c r="N4283" i="3"/>
  <c r="N1154" i="3"/>
  <c r="N3472" i="3"/>
  <c r="N4266" i="3"/>
  <c r="N619" i="3"/>
  <c r="N1588" i="3"/>
  <c r="N1768" i="3"/>
  <c r="N1166" i="3"/>
  <c r="N3830" i="3"/>
  <c r="N2797" i="3"/>
  <c r="N5704" i="3"/>
  <c r="N6405" i="3"/>
  <c r="N7950" i="3"/>
  <c r="N7101" i="3"/>
  <c r="N3916" i="3"/>
  <c r="N8179" i="3"/>
  <c r="N4648" i="3"/>
  <c r="N8241" i="3"/>
  <c r="N6586" i="3"/>
  <c r="N7108" i="3"/>
  <c r="N7874" i="3"/>
  <c r="N6323" i="3"/>
  <c r="N3584" i="3"/>
  <c r="N6774" i="3"/>
  <c r="N2952" i="3"/>
  <c r="N7604" i="3"/>
  <c r="N3204" i="3"/>
  <c r="N3859" i="3"/>
  <c r="N7303" i="3"/>
  <c r="N5630" i="3"/>
  <c r="N8057" i="3"/>
  <c r="N6600" i="3"/>
  <c r="N6330" i="3"/>
  <c r="N3866" i="3"/>
  <c r="N7405" i="3"/>
  <c r="N6422" i="3"/>
  <c r="N3836" i="3"/>
  <c r="N4361" i="3"/>
  <c r="N4297" i="3"/>
  <c r="N1483" i="3"/>
  <c r="N1479" i="3"/>
  <c r="N3456" i="3"/>
  <c r="N847" i="3"/>
  <c r="N291" i="3"/>
  <c r="N1754" i="3"/>
  <c r="N3488" i="3"/>
  <c r="N6879" i="3"/>
  <c r="N8126" i="3"/>
  <c r="N8215" i="3"/>
  <c r="N5537" i="3"/>
  <c r="N136" i="3"/>
  <c r="N3014" i="3"/>
  <c r="N5133" i="3"/>
  <c r="N1988" i="3"/>
  <c r="N5116" i="3"/>
  <c r="N1620" i="3"/>
  <c r="N2858" i="3"/>
  <c r="N2603" i="3"/>
  <c r="N8517" i="3"/>
  <c r="N5008" i="3"/>
  <c r="N4722" i="3"/>
  <c r="N1964" i="3"/>
  <c r="N8074" i="3"/>
  <c r="N7513" i="3"/>
  <c r="N5911" i="3"/>
  <c r="N6212" i="3"/>
  <c r="N1307" i="3"/>
  <c r="N5043" i="3"/>
  <c r="N4439" i="3"/>
  <c r="N3533" i="3"/>
  <c r="N5484" i="3"/>
  <c r="N5619" i="3"/>
  <c r="N2829" i="3"/>
  <c r="N1218" i="3"/>
  <c r="N1671" i="3"/>
  <c r="N1624" i="3"/>
  <c r="N2746" i="3"/>
  <c r="N775" i="3"/>
  <c r="N3736" i="3"/>
  <c r="N2607" i="3"/>
  <c r="N2501" i="3"/>
  <c r="N6142" i="3"/>
  <c r="N8038" i="3"/>
  <c r="N8042" i="3"/>
  <c r="N3863" i="3"/>
  <c r="N4602" i="3"/>
  <c r="N1147" i="3"/>
  <c r="N4433" i="3"/>
  <c r="N418" i="3"/>
  <c r="N2360" i="3"/>
  <c r="N4091" i="3"/>
  <c r="N3200" i="3"/>
  <c r="N2089" i="3"/>
  <c r="N3377" i="3"/>
  <c r="N726" i="3"/>
  <c r="N5880" i="3"/>
  <c r="N916" i="3"/>
  <c r="N4492" i="3"/>
  <c r="N4678" i="3"/>
  <c r="N4507" i="3"/>
  <c r="N2160" i="3"/>
  <c r="N8550" i="3"/>
  <c r="N3993" i="3"/>
  <c r="N7012" i="3"/>
  <c r="N5383" i="3"/>
  <c r="N2584" i="3"/>
  <c r="N5927" i="3"/>
  <c r="N3878" i="3"/>
  <c r="N3390" i="3"/>
  <c r="N4551" i="3"/>
  <c r="N5143" i="3"/>
  <c r="N1561" i="3"/>
  <c r="N3634" i="3"/>
  <c r="N2951" i="3"/>
  <c r="N462" i="3"/>
  <c r="N5164" i="3"/>
  <c r="N6665" i="3"/>
  <c r="N5032" i="3"/>
  <c r="N225" i="3"/>
  <c r="N3555" i="3"/>
  <c r="N2750" i="3"/>
  <c r="N7797" i="3"/>
  <c r="N2063" i="3"/>
  <c r="N635" i="3"/>
  <c r="N1740" i="3"/>
  <c r="N3886" i="3"/>
  <c r="N4633" i="3"/>
  <c r="N6560" i="3"/>
  <c r="N6858" i="3"/>
  <c r="N8434" i="3"/>
  <c r="N6335" i="3"/>
  <c r="N8594" i="3"/>
  <c r="N8479" i="3"/>
  <c r="N1462" i="3"/>
  <c r="N2923" i="3"/>
  <c r="N8450" i="3"/>
  <c r="N8064" i="3"/>
  <c r="N3122" i="3"/>
  <c r="N2687" i="3"/>
  <c r="N422" i="3"/>
  <c r="N8070" i="3"/>
  <c r="N4503" i="3"/>
  <c r="N7510" i="3"/>
  <c r="N1909" i="3"/>
  <c r="N3972" i="3"/>
  <c r="N404" i="3"/>
  <c r="N5192" i="3"/>
  <c r="N6710" i="3"/>
  <c r="N7780" i="3"/>
  <c r="N1286" i="3"/>
  <c r="N6775" i="3"/>
  <c r="N6874" i="3"/>
  <c r="N3273" i="3"/>
  <c r="N930" i="3"/>
  <c r="N3730" i="3"/>
  <c r="N3591" i="3"/>
  <c r="N4301" i="3"/>
  <c r="N4734" i="3"/>
  <c r="N5558" i="3"/>
  <c r="N2286" i="3"/>
  <c r="N4508" i="3"/>
  <c r="N1725" i="3"/>
  <c r="N3464" i="3"/>
  <c r="N59" i="3"/>
  <c r="N5549" i="3"/>
  <c r="N6616" i="3"/>
  <c r="N7593" i="3"/>
  <c r="N5765" i="3"/>
  <c r="N6827" i="3"/>
  <c r="N8370" i="3"/>
  <c r="N7859" i="3"/>
  <c r="N5902" i="3"/>
  <c r="N6614" i="3"/>
  <c r="N8601" i="3"/>
  <c r="N6634" i="3"/>
  <c r="N5344" i="3"/>
  <c r="N5003" i="3"/>
  <c r="N8555" i="3"/>
  <c r="N8231" i="3"/>
  <c r="N8359" i="3"/>
  <c r="N8235" i="3"/>
  <c r="N4454" i="3"/>
  <c r="N2940" i="3"/>
  <c r="N5018" i="3"/>
  <c r="N8029" i="3"/>
  <c r="N3662" i="3"/>
  <c r="N5624" i="3"/>
  <c r="N8099" i="3"/>
  <c r="N7037" i="3"/>
  <c r="N8031" i="3"/>
  <c r="N5108" i="3"/>
  <c r="N4147" i="3"/>
  <c r="N8582" i="3"/>
  <c r="N8368" i="3"/>
  <c r="N7231" i="3"/>
  <c r="N4176" i="3"/>
  <c r="N1948" i="3"/>
  <c r="N8114" i="3"/>
  <c r="N6386" i="3"/>
  <c r="N32" i="3"/>
  <c r="N7468" i="3"/>
  <c r="N7906" i="3"/>
  <c r="N1211" i="3"/>
  <c r="N6622" i="3"/>
  <c r="N4596" i="3"/>
  <c r="N550" i="3"/>
  <c r="N1936" i="3"/>
  <c r="N5576" i="3"/>
  <c r="N318" i="3"/>
  <c r="N4036" i="3"/>
  <c r="N2616" i="3"/>
  <c r="N1563" i="3"/>
  <c r="N7905" i="3"/>
  <c r="N5272" i="3"/>
  <c r="N3541" i="3"/>
  <c r="N3174" i="3"/>
  <c r="N3913" i="3"/>
  <c r="N3513" i="3"/>
  <c r="N618" i="3"/>
  <c r="N6487" i="3"/>
  <c r="N384" i="3"/>
  <c r="N6570" i="3"/>
  <c r="N3314" i="3"/>
  <c r="N3220" i="3"/>
  <c r="N254" i="3"/>
  <c r="N5057" i="3"/>
  <c r="N2363" i="3"/>
  <c r="N1904" i="3"/>
  <c r="N1163" i="3"/>
  <c r="N7078" i="3"/>
  <c r="N6986" i="3"/>
  <c r="N7242" i="3"/>
  <c r="N6200" i="3"/>
  <c r="N4903" i="3"/>
  <c r="N5658" i="3"/>
  <c r="N1539" i="3"/>
  <c r="N4099" i="3"/>
  <c r="N2017" i="3"/>
  <c r="N7110" i="3"/>
  <c r="N4520" i="3"/>
  <c r="N1923" i="3"/>
  <c r="N2149" i="3"/>
  <c r="N2092" i="3"/>
  <c r="N8557" i="3"/>
  <c r="N6324" i="3"/>
  <c r="N5895" i="3"/>
  <c r="N6185" i="3"/>
  <c r="N4319" i="3"/>
  <c r="N1445" i="3"/>
  <c r="N492" i="3"/>
  <c r="N8311" i="3"/>
  <c r="N8116" i="3"/>
  <c r="N7515" i="3"/>
  <c r="N5929" i="3"/>
  <c r="N6779" i="3"/>
  <c r="N5934" i="3"/>
  <c r="N4117" i="3"/>
  <c r="N2832" i="3"/>
  <c r="N1533" i="3"/>
  <c r="N1752" i="3"/>
  <c r="N875" i="3"/>
  <c r="N7716" i="3"/>
  <c r="N7181" i="3"/>
  <c r="N5695" i="3"/>
  <c r="N3371" i="3"/>
  <c r="N2588" i="3"/>
  <c r="N4841" i="3"/>
  <c r="N5773" i="3"/>
  <c r="N5051" i="3"/>
  <c r="N5702" i="3"/>
  <c r="N5015" i="3"/>
  <c r="N1599" i="3"/>
  <c r="N5965" i="3"/>
  <c r="N1884" i="3"/>
  <c r="N180" i="3"/>
  <c r="N1613" i="3"/>
  <c r="N1279" i="3"/>
  <c r="N885" i="3"/>
  <c r="N5803" i="3"/>
  <c r="N5590" i="3"/>
  <c r="N5090" i="3"/>
  <c r="N3127" i="3"/>
  <c r="N368" i="3"/>
  <c r="N6078" i="3"/>
  <c r="N5095" i="3"/>
  <c r="N5564" i="3"/>
  <c r="N5756" i="3"/>
  <c r="N3676" i="3"/>
  <c r="N2450" i="3"/>
  <c r="N3189" i="3"/>
  <c r="N2782" i="3"/>
  <c r="N484" i="3"/>
  <c r="N23" i="3"/>
  <c r="N2708" i="3"/>
  <c r="N5815" i="3"/>
  <c r="N4995" i="3"/>
  <c r="N4795" i="3"/>
  <c r="N4239" i="3"/>
  <c r="N3726" i="3"/>
  <c r="N4858" i="3"/>
  <c r="N4335" i="3"/>
  <c r="N4547" i="3"/>
  <c r="N2554" i="3"/>
  <c r="N2324" i="3"/>
  <c r="N1930" i="3"/>
  <c r="N375" i="3"/>
  <c r="N3764" i="3"/>
  <c r="N695" i="3"/>
  <c r="N1351" i="3"/>
  <c r="N2246" i="3"/>
  <c r="N507" i="3"/>
  <c r="N691" i="3"/>
  <c r="N520" i="3"/>
  <c r="N702" i="3"/>
  <c r="N1345" i="3"/>
  <c r="N703" i="3"/>
  <c r="N664" i="3"/>
  <c r="N4445" i="3"/>
  <c r="N4974" i="3"/>
  <c r="N2385" i="3"/>
  <c r="N937" i="3"/>
  <c r="N15" i="3"/>
  <c r="N351" i="3"/>
  <c r="N2577" i="3"/>
  <c r="N1830" i="3"/>
  <c r="N1184" i="3"/>
  <c r="N705" i="3"/>
  <c r="N947" i="3"/>
  <c r="N1308" i="3"/>
  <c r="N663" i="3"/>
  <c r="N2685" i="3"/>
  <c r="N4389" i="3"/>
  <c r="N1718" i="3"/>
  <c r="N3564" i="3"/>
  <c r="N7203" i="3"/>
  <c r="N6024" i="3"/>
  <c r="N6130" i="3"/>
  <c r="N6479" i="3"/>
  <c r="N8081" i="3"/>
  <c r="N8445" i="3"/>
  <c r="N4054" i="3"/>
  <c r="N2872" i="3"/>
  <c r="N7951" i="3"/>
  <c r="N2455" i="3"/>
  <c r="N3175" i="3"/>
  <c r="N5201" i="3"/>
  <c r="N8001" i="3"/>
  <c r="N4788" i="3"/>
  <c r="N3164" i="3"/>
  <c r="N7660" i="3"/>
  <c r="N6985" i="3"/>
  <c r="N2060" i="3"/>
  <c r="N2641" i="3"/>
  <c r="N450" i="3"/>
  <c r="N8053" i="3"/>
  <c r="N5194" i="3"/>
  <c r="N6463" i="3"/>
  <c r="N6419" i="3"/>
  <c r="N4552" i="3"/>
  <c r="N3523" i="3"/>
  <c r="N2827" i="3"/>
  <c r="N748" i="3"/>
  <c r="N1627" i="3"/>
  <c r="N2270" i="3"/>
  <c r="N4873" i="3"/>
  <c r="N1267" i="3"/>
  <c r="N2178" i="3"/>
  <c r="N7275" i="3"/>
  <c r="N7079" i="3"/>
  <c r="N8482" i="3"/>
  <c r="N5490" i="3"/>
  <c r="N7506" i="3"/>
  <c r="N2006" i="3"/>
  <c r="N4660" i="3"/>
  <c r="N3838" i="3"/>
  <c r="N8041" i="3"/>
  <c r="N8046" i="3"/>
  <c r="N5084" i="3"/>
  <c r="N3705" i="3"/>
  <c r="N5322" i="3"/>
  <c r="N4185" i="3"/>
  <c r="N8670" i="3"/>
  <c r="N6406" i="3"/>
  <c r="N352" i="3"/>
  <c r="N2606" i="3"/>
  <c r="N4782" i="3"/>
  <c r="N670" i="3"/>
  <c r="N1451" i="3"/>
  <c r="N8721" i="3"/>
  <c r="N2831" i="3"/>
  <c r="N1903" i="3"/>
  <c r="N3405" i="3"/>
  <c r="N1862" i="3"/>
  <c r="N1863" i="3"/>
  <c r="N7328" i="3"/>
  <c r="N2765" i="3"/>
  <c r="N873" i="3"/>
  <c r="N4331" i="3"/>
  <c r="N4205" i="3"/>
  <c r="N1085" i="3"/>
  <c r="N97" i="3"/>
  <c r="N2267" i="3"/>
  <c r="N2269" i="3"/>
  <c r="N4823" i="3"/>
  <c r="N1441" i="3"/>
  <c r="N7093" i="3"/>
  <c r="N3794" i="3"/>
  <c r="N2484" i="3"/>
  <c r="N1449" i="3"/>
  <c r="N8516" i="3"/>
  <c r="N7575" i="3"/>
  <c r="N6794" i="3"/>
  <c r="N5209" i="3"/>
  <c r="N1042" i="3"/>
  <c r="N7883" i="3"/>
  <c r="N5865" i="3"/>
  <c r="N8585" i="3"/>
  <c r="N2242" i="3"/>
  <c r="N5096" i="3"/>
  <c r="N7676" i="3"/>
  <c r="N3580" i="3"/>
  <c r="N2710" i="3"/>
  <c r="N3126" i="3"/>
  <c r="N4259" i="3"/>
  <c r="N8048" i="3"/>
  <c r="N3719" i="3"/>
  <c r="N2958" i="3"/>
  <c r="N6888" i="3"/>
  <c r="N3267" i="3"/>
  <c r="N77" i="3"/>
  <c r="N8256" i="3"/>
  <c r="N4368" i="3"/>
  <c r="N613" i="3"/>
  <c r="N740" i="3"/>
  <c r="N8358" i="3"/>
  <c r="N3143" i="3"/>
  <c r="N2402" i="3"/>
  <c r="N5633" i="3"/>
  <c r="N8393" i="3"/>
  <c r="N1412" i="3"/>
  <c r="N3403" i="3"/>
  <c r="N6686" i="3"/>
  <c r="N76" i="3"/>
  <c r="N1004" i="3"/>
  <c r="N7633" i="3"/>
  <c r="N1912" i="3"/>
  <c r="N7719" i="3"/>
  <c r="N8300" i="3"/>
  <c r="N3038" i="3"/>
  <c r="N1888" i="3"/>
  <c r="N1396" i="3"/>
  <c r="N5338" i="3"/>
  <c r="N7140" i="3"/>
  <c r="N3044" i="3"/>
  <c r="N7829" i="3"/>
  <c r="N7301" i="3"/>
  <c r="N2914" i="3"/>
  <c r="N3926" i="3"/>
  <c r="N7178" i="3"/>
  <c r="N5079" i="3"/>
  <c r="N3902" i="3"/>
  <c r="N1023" i="3"/>
  <c r="N5547" i="3"/>
  <c r="N5900" i="3"/>
  <c r="N4364" i="3"/>
  <c r="N8369" i="3"/>
  <c r="N7471" i="3"/>
  <c r="N5182" i="3"/>
  <c r="N8044" i="3"/>
  <c r="N5793" i="3"/>
  <c r="N2441" i="3"/>
  <c r="N962" i="3"/>
  <c r="N1404" i="3"/>
  <c r="N2106" i="3"/>
  <c r="N486" i="3"/>
  <c r="N1098" i="3"/>
  <c r="N6047" i="3"/>
  <c r="N6736" i="3"/>
  <c r="N339" i="3"/>
  <c r="N4307" i="3"/>
  <c r="N1347" i="3"/>
  <c r="N4807" i="3"/>
  <c r="N985" i="3"/>
  <c r="N5025" i="3"/>
  <c r="N3013" i="3"/>
  <c r="N8032" i="3"/>
  <c r="N5515" i="3"/>
  <c r="N3547" i="3"/>
  <c r="N6062" i="3"/>
  <c r="N6302" i="3"/>
  <c r="N6416" i="3"/>
  <c r="N1820" i="3"/>
  <c r="N3243" i="3"/>
  <c r="N1881" i="3"/>
  <c r="N7337" i="3"/>
  <c r="N972" i="3"/>
  <c r="N2109" i="3"/>
  <c r="N7221" i="3"/>
  <c r="N5170" i="3"/>
  <c r="N7029" i="3"/>
  <c r="N8328" i="3"/>
  <c r="N3090" i="3"/>
  <c r="N8558" i="3"/>
  <c r="N1288" i="3"/>
  <c r="N860" i="3"/>
  <c r="N812" i="3"/>
  <c r="N2869" i="3"/>
  <c r="N4268" i="3"/>
  <c r="N1708" i="3"/>
  <c r="N110" i="3"/>
  <c r="N767" i="3"/>
  <c r="N2256" i="3"/>
  <c r="N5159" i="3"/>
  <c r="N7908" i="3"/>
  <c r="N722" i="3"/>
  <c r="N4735" i="3"/>
  <c r="N1485" i="3"/>
  <c r="N6099" i="3"/>
  <c r="N5539" i="3"/>
  <c r="N2364" i="3"/>
  <c r="N1302" i="3"/>
  <c r="N1677" i="3"/>
  <c r="N3958" i="3"/>
  <c r="N886" i="3"/>
  <c r="N1864" i="3"/>
  <c r="N8648" i="3"/>
  <c r="N1075" i="3"/>
  <c r="N2864" i="3"/>
  <c r="N3075" i="3"/>
  <c r="N192" i="3"/>
  <c r="N8344" i="3"/>
  <c r="N413" i="3"/>
  <c r="N7472" i="3"/>
  <c r="N843" i="3"/>
  <c r="N3621" i="3"/>
  <c r="N6491" i="3"/>
  <c r="N5710" i="3"/>
  <c r="N5877" i="3"/>
  <c r="N651" i="3"/>
  <c r="N2706" i="3"/>
  <c r="N3888" i="3"/>
  <c r="N8229" i="3"/>
  <c r="N5714" i="3"/>
  <c r="N7222" i="3"/>
  <c r="N1615" i="3"/>
  <c r="N996" i="3"/>
  <c r="N1045" i="3"/>
  <c r="N676" i="3"/>
  <c r="N2683" i="3"/>
  <c r="N5193" i="3"/>
  <c r="N3481" i="3"/>
  <c r="N3463" i="3"/>
  <c r="N7398" i="3"/>
  <c r="N8661" i="3"/>
  <c r="N8401" i="3"/>
  <c r="N5410" i="3"/>
  <c r="N4436" i="3"/>
  <c r="N7945" i="3"/>
  <c r="N5846" i="3"/>
  <c r="N3840" i="3"/>
  <c r="N5943" i="3"/>
  <c r="N2668" i="3"/>
  <c r="N4801" i="3"/>
  <c r="N7087" i="3"/>
  <c r="N7031" i="3"/>
  <c r="N8420" i="3"/>
  <c r="N5772" i="3"/>
  <c r="N1966" i="3"/>
  <c r="N2825" i="3"/>
  <c r="N7528" i="3"/>
  <c r="N7423" i="3"/>
  <c r="N7072" i="3"/>
  <c r="N1334" i="3"/>
  <c r="N7743" i="3"/>
  <c r="N5791" i="3"/>
  <c r="N4247" i="3"/>
  <c r="N106" i="3"/>
  <c r="N2479" i="3"/>
  <c r="N431" i="3"/>
  <c r="N1224" i="3"/>
  <c r="N1021" i="3"/>
  <c r="N2520" i="3"/>
  <c r="N2635" i="3"/>
  <c r="N4109" i="3"/>
  <c r="N2523" i="3"/>
  <c r="N7310" i="3"/>
  <c r="N3841" i="3"/>
  <c r="N6290" i="3"/>
  <c r="N4530" i="3"/>
  <c r="N1071" i="3"/>
  <c r="N2854" i="3"/>
  <c r="F7513" i="4" l="1"/>
  <c r="D7513" i="4" s="1"/>
  <c r="E7513" i="4"/>
  <c r="E4534" i="4"/>
  <c r="F4534" i="4"/>
  <c r="D4534" i="4" s="1"/>
  <c r="E6967" i="4"/>
  <c r="F6967" i="4"/>
  <c r="D6967" i="4" s="1"/>
  <c r="E4782" i="4"/>
  <c r="F4782" i="4"/>
  <c r="D4782" i="4" s="1"/>
  <c r="E4806" i="4"/>
  <c r="F4806" i="4"/>
  <c r="D4806" i="4" s="1"/>
  <c r="E596" i="4"/>
  <c r="F596" i="4"/>
  <c r="D596" i="4" s="1"/>
  <c r="E5699" i="4"/>
  <c r="F5699" i="4"/>
  <c r="D5699" i="4" s="1"/>
  <c r="F4425" i="4"/>
  <c r="D4425" i="4" s="1"/>
  <c r="E4425" i="4"/>
  <c r="F5108" i="4"/>
  <c r="D5108" i="4" s="1"/>
  <c r="E5108" i="4"/>
  <c r="F1112" i="4"/>
  <c r="D1112" i="4" s="1"/>
  <c r="E1112" i="4"/>
  <c r="F8153" i="4"/>
  <c r="D8153" i="4" s="1"/>
  <c r="E8153" i="4"/>
  <c r="E5323" i="4"/>
  <c r="F5323" i="4"/>
  <c r="D5323" i="4" s="1"/>
  <c r="F4692" i="4"/>
  <c r="D4692" i="4" s="1"/>
  <c r="J4695" i="3" s="1"/>
  <c r="E4692" i="4"/>
  <c r="E6422" i="4"/>
  <c r="F6422" i="4"/>
  <c r="D6422" i="4" s="1"/>
  <c r="E8120" i="4"/>
  <c r="D8120" i="4" s="1"/>
  <c r="F8120" i="4"/>
  <c r="F3045" i="4"/>
  <c r="D3045" i="4" s="1"/>
  <c r="E3045" i="4"/>
  <c r="E5066" i="4"/>
  <c r="F5066" i="4"/>
  <c r="D5066" i="4" s="1"/>
  <c r="F3936" i="4"/>
  <c r="D3936" i="4" s="1"/>
  <c r="J3939" i="3" s="1"/>
  <c r="E3936" i="4"/>
  <c r="E3060" i="4"/>
  <c r="F3060" i="4"/>
  <c r="D3060" i="4" s="1"/>
  <c r="E90" i="4"/>
  <c r="F90" i="4"/>
  <c r="D90" i="4" s="1"/>
  <c r="F4200" i="4"/>
  <c r="D4200" i="4" s="1"/>
  <c r="E4200" i="4"/>
  <c r="F6635" i="4"/>
  <c r="D6635" i="4" s="1"/>
  <c r="E6635" i="4"/>
  <c r="F5279" i="4"/>
  <c r="D5279" i="4" s="1"/>
  <c r="E5279" i="4"/>
  <c r="F26" i="4"/>
  <c r="D26" i="4" s="1"/>
  <c r="E26" i="4"/>
  <c r="E4148" i="4"/>
  <c r="F4148" i="4"/>
  <c r="D4148" i="4" s="1"/>
  <c r="F8178" i="4"/>
  <c r="D8178" i="4" s="1"/>
  <c r="E8178" i="4"/>
  <c r="F626" i="4"/>
  <c r="D626" i="4" s="1"/>
  <c r="E626" i="4"/>
  <c r="F6251" i="4"/>
  <c r="D6251" i="4" s="1"/>
  <c r="E6251" i="4"/>
  <c r="F7518" i="4"/>
  <c r="D7518" i="4" s="1"/>
  <c r="E7518" i="4"/>
  <c r="F5739" i="4"/>
  <c r="D5739" i="4" s="1"/>
  <c r="E5739" i="4"/>
  <c r="E5074" i="4"/>
  <c r="F5074" i="4"/>
  <c r="D5074" i="4" s="1"/>
  <c r="J5077" i="3" s="1"/>
  <c r="E332" i="4"/>
  <c r="F332" i="4"/>
  <c r="D332" i="4" s="1"/>
  <c r="F1058" i="4"/>
  <c r="D1058" i="4" s="1"/>
  <c r="E1058" i="4"/>
  <c r="F4054" i="4"/>
  <c r="D4054" i="4" s="1"/>
  <c r="E4054" i="4"/>
  <c r="F988" i="4"/>
  <c r="E988" i="4"/>
  <c r="D988" i="4" s="1"/>
  <c r="F4518" i="4"/>
  <c r="D4518" i="4" s="1"/>
  <c r="E4518" i="4"/>
  <c r="F998" i="4"/>
  <c r="D998" i="4" s="1"/>
  <c r="E998" i="4"/>
  <c r="F5967" i="4"/>
  <c r="D5967" i="4" s="1"/>
  <c r="E5967" i="4"/>
  <c r="F4162" i="4"/>
  <c r="D4162" i="4" s="1"/>
  <c r="J4165" i="3" s="1"/>
  <c r="E4162" i="4"/>
  <c r="E4060" i="4"/>
  <c r="F4060" i="4"/>
  <c r="D4060" i="4" s="1"/>
  <c r="F7563" i="4"/>
  <c r="D7563" i="4" s="1"/>
  <c r="J7566" i="3" s="1"/>
  <c r="E7563" i="4"/>
  <c r="F4716" i="4"/>
  <c r="D4716" i="4" s="1"/>
  <c r="E4716" i="4"/>
  <c r="E7744" i="4"/>
  <c r="F7744" i="4"/>
  <c r="D7744" i="4" s="1"/>
  <c r="F4030" i="4"/>
  <c r="D4030" i="4" s="1"/>
  <c r="J4033" i="3" s="1"/>
  <c r="E4030" i="4"/>
  <c r="E6358" i="4"/>
  <c r="F6358" i="4"/>
  <c r="D6358" i="4" s="1"/>
  <c r="F7576" i="4"/>
  <c r="D7576" i="4" s="1"/>
  <c r="E7576" i="4"/>
  <c r="F7572" i="4"/>
  <c r="D7572" i="4" s="1"/>
  <c r="E7572" i="4"/>
  <c r="E3146" i="4"/>
  <c r="F3146" i="4"/>
  <c r="D3146" i="4" s="1"/>
  <c r="F5000" i="4"/>
  <c r="D5000" i="4" s="1"/>
  <c r="E5000" i="4"/>
  <c r="F4666" i="4"/>
  <c r="D4666" i="4" s="1"/>
  <c r="J4669" i="3" s="1"/>
  <c r="E4666" i="4"/>
  <c r="F4745" i="4"/>
  <c r="D4745" i="4" s="1"/>
  <c r="E4745" i="4"/>
  <c r="F4046" i="4"/>
  <c r="D4046" i="4" s="1"/>
  <c r="E4046" i="4"/>
  <c r="E920" i="4"/>
  <c r="D920" i="4" s="1"/>
  <c r="F920" i="4"/>
  <c r="E4610" i="4"/>
  <c r="F4610" i="4"/>
  <c r="D4610" i="4" s="1"/>
  <c r="J4613" i="3" s="1"/>
  <c r="E4620" i="4"/>
  <c r="F4620" i="4"/>
  <c r="D4620" i="4" s="1"/>
  <c r="F5359" i="4"/>
  <c r="D5359" i="4" s="1"/>
  <c r="E5359" i="4"/>
  <c r="F4364" i="4"/>
  <c r="D4364" i="4" s="1"/>
  <c r="J4367" i="3" s="1"/>
  <c r="E4364" i="4"/>
  <c r="F5444" i="4"/>
  <c r="D5444" i="4" s="1"/>
  <c r="E5444" i="4"/>
  <c r="F3725" i="4"/>
  <c r="D3725" i="4" s="1"/>
  <c r="E3725" i="4"/>
  <c r="E7625" i="4"/>
  <c r="F7625" i="4"/>
  <c r="D7625" i="4" s="1"/>
  <c r="F4470" i="4"/>
  <c r="D4470" i="4" s="1"/>
  <c r="E4470" i="4"/>
  <c r="E6275" i="4"/>
  <c r="F6275" i="4"/>
  <c r="D6275" i="4" s="1"/>
  <c r="F4909" i="4"/>
  <c r="D4909" i="4" s="1"/>
  <c r="J4912" i="3" s="1"/>
  <c r="E4909" i="4"/>
  <c r="F8297" i="4"/>
  <c r="D8297" i="4" s="1"/>
  <c r="E8297" i="4"/>
  <c r="E228" i="4"/>
  <c r="D228" i="4" s="1"/>
  <c r="F228" i="4"/>
  <c r="F4156" i="4"/>
  <c r="D4156" i="4" s="1"/>
  <c r="J4159" i="3" s="1"/>
  <c r="E4156" i="4"/>
  <c r="F4740" i="4"/>
  <c r="D4740" i="4" s="1"/>
  <c r="E4740" i="4"/>
  <c r="F8597" i="4"/>
  <c r="E8597" i="4"/>
  <c r="D8597" i="4" s="1"/>
  <c r="F8224" i="4"/>
  <c r="D8224" i="4" s="1"/>
  <c r="E8224" i="4"/>
  <c r="F4729" i="4"/>
  <c r="D4729" i="4" s="1"/>
  <c r="E4729" i="4"/>
  <c r="F8040" i="4"/>
  <c r="D8040" i="4" s="1"/>
  <c r="E8040" i="4"/>
  <c r="E7953" i="4"/>
  <c r="F7953" i="4"/>
  <c r="D7953" i="4" s="1"/>
  <c r="F5235" i="4"/>
  <c r="D5235" i="4" s="1"/>
  <c r="E5235" i="4"/>
  <c r="F4809" i="4"/>
  <c r="D4809" i="4" s="1"/>
  <c r="J4812" i="3" s="1"/>
  <c r="E4809" i="4"/>
  <c r="E5155" i="4"/>
  <c r="F5155" i="4"/>
  <c r="D5155" i="4" s="1"/>
  <c r="E508" i="4"/>
  <c r="D508" i="4" s="1"/>
  <c r="F508" i="4"/>
  <c r="F7207" i="4"/>
  <c r="D7207" i="4" s="1"/>
  <c r="E7207" i="4"/>
  <c r="F4724" i="4"/>
  <c r="D4724" i="4" s="1"/>
  <c r="E4724" i="4"/>
  <c r="E5499" i="4"/>
  <c r="F5499" i="4"/>
  <c r="D5499" i="4" s="1"/>
  <c r="E5096" i="4"/>
  <c r="F5096" i="4"/>
  <c r="D5096" i="4" s="1"/>
  <c r="F8676" i="4"/>
  <c r="E8676" i="4"/>
  <c r="D8676" i="4" s="1"/>
  <c r="F936" i="4"/>
  <c r="D936" i="4" s="1"/>
  <c r="E936" i="4"/>
  <c r="F8361" i="4"/>
  <c r="E8361" i="4"/>
  <c r="D8361" i="4" s="1"/>
  <c r="E8613" i="4"/>
  <c r="F8613" i="4"/>
  <c r="D8613" i="4" s="1"/>
  <c r="E4633" i="4"/>
  <c r="F4633" i="4"/>
  <c r="D4633" i="4" s="1"/>
  <c r="E7817" i="4"/>
  <c r="F7817" i="4"/>
  <c r="D7817" i="4" s="1"/>
  <c r="E8468" i="4"/>
  <c r="D8468" i="4" s="1"/>
  <c r="F8468" i="4"/>
  <c r="E3095" i="4"/>
  <c r="F3095" i="4"/>
  <c r="D3095" i="4" s="1"/>
  <c r="F3856" i="4"/>
  <c r="D3856" i="4" s="1"/>
  <c r="E3856" i="4"/>
  <c r="F4178" i="4"/>
  <c r="D4178" i="4" s="1"/>
  <c r="J4181" i="3" s="1"/>
  <c r="E4178" i="4"/>
  <c r="F932" i="4"/>
  <c r="D932" i="4" s="1"/>
  <c r="E932" i="4"/>
  <c r="F5124" i="4"/>
  <c r="D5124" i="4" s="1"/>
  <c r="J5127" i="3" s="1"/>
  <c r="E5124" i="4"/>
  <c r="F8673" i="4"/>
  <c r="E8673" i="4"/>
  <c r="D8673" i="4" s="1"/>
  <c r="F8264" i="4"/>
  <c r="D8264" i="4" s="1"/>
  <c r="E8264" i="4"/>
  <c r="F852" i="4"/>
  <c r="E852" i="4"/>
  <c r="D852" i="4" s="1"/>
  <c r="E7992" i="4"/>
  <c r="F7992" i="4"/>
  <c r="D7992" i="4" s="1"/>
  <c r="F7660" i="4"/>
  <c r="D7660" i="4" s="1"/>
  <c r="E7660" i="4"/>
  <c r="F4804" i="4"/>
  <c r="D4804" i="4" s="1"/>
  <c r="J4807" i="3" s="1"/>
  <c r="E4804" i="4"/>
  <c r="E4614" i="4"/>
  <c r="F4614" i="4"/>
  <c r="D4614" i="4" s="1"/>
  <c r="E5547" i="4"/>
  <c r="F5547" i="4"/>
  <c r="D5547" i="4" s="1"/>
  <c r="J5550" i="3" s="1"/>
  <c r="E3198" i="4"/>
  <c r="F3198" i="4"/>
  <c r="D3198" i="4" s="1"/>
  <c r="F1118" i="4"/>
  <c r="D1118" i="4" s="1"/>
  <c r="E1118" i="4"/>
  <c r="F5043" i="4"/>
  <c r="D5043" i="4" s="1"/>
  <c r="E5043" i="4"/>
  <c r="F5070" i="4"/>
  <c r="D5070" i="4" s="1"/>
  <c r="E5070" i="4"/>
  <c r="E4814" i="4"/>
  <c r="F4814" i="4"/>
  <c r="D4814" i="4" s="1"/>
  <c r="E524" i="4"/>
  <c r="F524" i="4"/>
  <c r="D524" i="4" s="1"/>
  <c r="F3182" i="4"/>
  <c r="D3182" i="4" s="1"/>
  <c r="E3182" i="4"/>
  <c r="F3070" i="4"/>
  <c r="D3070" i="4" s="1"/>
  <c r="E3070" i="4"/>
  <c r="E5691" i="4"/>
  <c r="F5691" i="4"/>
  <c r="D5691" i="4" s="1"/>
  <c r="J5694" i="3" s="1"/>
  <c r="E4327" i="4"/>
  <c r="F4327" i="4"/>
  <c r="D4327" i="4" s="1"/>
  <c r="F5743" i="4"/>
  <c r="D5743" i="4" s="1"/>
  <c r="J5746" i="3" s="1"/>
  <c r="E5743" i="4"/>
  <c r="F7889" i="4"/>
  <c r="D7889" i="4" s="1"/>
  <c r="E7889" i="4"/>
  <c r="F1022" i="4"/>
  <c r="D1022" i="4" s="1"/>
  <c r="E1022" i="4"/>
  <c r="F4281" i="4"/>
  <c r="D4281" i="4" s="1"/>
  <c r="E4281" i="4"/>
  <c r="E604" i="4"/>
  <c r="D604" i="4" s="1"/>
  <c r="F604" i="4"/>
  <c r="F8418" i="4"/>
  <c r="D8418" i="4" s="1"/>
  <c r="E8418" i="4"/>
  <c r="F4070" i="4"/>
  <c r="D4070" i="4" s="1"/>
  <c r="E4070" i="4"/>
  <c r="F4987" i="4"/>
  <c r="D4987" i="4" s="1"/>
  <c r="E4987" i="4"/>
  <c r="F3888" i="4"/>
  <c r="D3888" i="4" s="1"/>
  <c r="E3888" i="4"/>
  <c r="F4154" i="4"/>
  <c r="D4154" i="4" s="1"/>
  <c r="J4157" i="3" s="1"/>
  <c r="E4154" i="4"/>
  <c r="E6648" i="4"/>
  <c r="F6648" i="4"/>
  <c r="D6648" i="4" s="1"/>
  <c r="F5211" i="4"/>
  <c r="D5211" i="4" s="1"/>
  <c r="E5211" i="4"/>
  <c r="E8177" i="4"/>
  <c r="F8177" i="4"/>
  <c r="D8177" i="4" s="1"/>
  <c r="E3744" i="4"/>
  <c r="F3744" i="4"/>
  <c r="D3744" i="4" s="1"/>
  <c r="E6510" i="4"/>
  <c r="F6510" i="4"/>
  <c r="D6510" i="4" s="1"/>
  <c r="E8232" i="4"/>
  <c r="F8232" i="4"/>
  <c r="D8232" i="4" s="1"/>
  <c r="F5130" i="4"/>
  <c r="D5130" i="4" s="1"/>
  <c r="E5130" i="4"/>
  <c r="F8358" i="4"/>
  <c r="E8358" i="4"/>
  <c r="D8358" i="4" s="1"/>
  <c r="E5755" i="4"/>
  <c r="F5755" i="4"/>
  <c r="D5755" i="4" s="1"/>
  <c r="F154" i="4"/>
  <c r="E154" i="4"/>
  <c r="D154" i="4" s="1"/>
  <c r="F7993" i="4"/>
  <c r="D7993" i="4" s="1"/>
  <c r="E7993" i="4"/>
  <c r="E5082" i="4"/>
  <c r="F5082" i="4"/>
  <c r="D5082" i="4" s="1"/>
  <c r="J5085" i="3" s="1"/>
  <c r="E4761" i="4"/>
  <c r="F4761" i="4"/>
  <c r="D4761" i="4" s="1"/>
  <c r="J4764" i="3" s="1"/>
  <c r="F1114" i="4"/>
  <c r="D1114" i="4" s="1"/>
  <c r="E1114" i="4"/>
  <c r="E5595" i="4"/>
  <c r="F5595" i="4"/>
  <c r="D5595" i="4" s="1"/>
  <c r="F5484" i="4"/>
  <c r="D5484" i="4" s="1"/>
  <c r="J5487" i="3" s="1"/>
  <c r="E5484" i="4"/>
  <c r="F5167" i="4"/>
  <c r="D5167" i="4" s="1"/>
  <c r="J5170" i="3" s="1"/>
  <c r="E5167" i="4"/>
  <c r="E8537" i="4"/>
  <c r="F8537" i="4"/>
  <c r="D8537" i="4" s="1"/>
  <c r="F4660" i="4"/>
  <c r="D4660" i="4" s="1"/>
  <c r="J4663" i="3" s="1"/>
  <c r="E4660" i="4"/>
  <c r="F4594" i="4"/>
  <c r="D4594" i="4" s="1"/>
  <c r="J4597" i="3" s="1"/>
  <c r="E4594" i="4"/>
  <c r="F8081" i="4"/>
  <c r="D8081" i="4" s="1"/>
  <c r="E8081" i="4"/>
  <c r="F5083" i="4"/>
  <c r="D5083" i="4" s="1"/>
  <c r="E5083" i="4"/>
  <c r="E3732" i="4"/>
  <c r="F3732" i="4"/>
  <c r="D3732" i="4" s="1"/>
  <c r="F4582" i="4"/>
  <c r="D4582" i="4" s="1"/>
  <c r="E4582" i="4"/>
  <c r="F6211" i="4"/>
  <c r="D6211" i="4" s="1"/>
  <c r="E6211" i="4"/>
  <c r="E4714" i="4"/>
  <c r="F4714" i="4"/>
  <c r="D4714" i="4" s="1"/>
  <c r="J4717" i="3" s="1"/>
  <c r="F4778" i="4"/>
  <c r="D4778" i="4" s="1"/>
  <c r="J4781" i="3" s="1"/>
  <c r="E4778" i="4"/>
  <c r="F1004" i="4"/>
  <c r="D1004" i="4" s="1"/>
  <c r="E1004" i="4"/>
  <c r="F4700" i="4"/>
  <c r="D4700" i="4" s="1"/>
  <c r="J4703" i="3" s="1"/>
  <c r="E4700" i="4"/>
  <c r="F5239" i="4"/>
  <c r="D5239" i="4" s="1"/>
  <c r="E5239" i="4"/>
  <c r="F4793" i="4"/>
  <c r="D4793" i="4" s="1"/>
  <c r="E4793" i="4"/>
  <c r="F8238" i="4"/>
  <c r="D8238" i="4" s="1"/>
  <c r="E8238" i="4"/>
  <c r="F1074" i="4"/>
  <c r="D1074" i="4" s="1"/>
  <c r="E1074" i="4"/>
  <c r="E3672" i="4"/>
  <c r="F3672" i="4"/>
  <c r="D3672" i="4" s="1"/>
  <c r="E7152" i="4"/>
  <c r="F7152" i="4"/>
  <c r="D7152" i="4" s="1"/>
  <c r="E5100" i="4"/>
  <c r="F5100" i="4"/>
  <c r="D5100" i="4" s="1"/>
  <c r="J5103" i="3" s="1"/>
  <c r="E4937" i="4"/>
  <c r="F4937" i="4"/>
  <c r="D4937" i="4" s="1"/>
  <c r="J4940" i="3" s="1"/>
  <c r="F3274" i="4"/>
  <c r="D3274" i="4" s="1"/>
  <c r="E3274" i="4"/>
  <c r="F5008" i="4"/>
  <c r="D5008" i="4" s="1"/>
  <c r="E5008" i="4"/>
  <c r="F5735" i="4"/>
  <c r="D5735" i="4" s="1"/>
  <c r="E5735" i="4"/>
  <c r="E4686" i="4"/>
  <c r="F4686" i="4"/>
  <c r="D4686" i="4" s="1"/>
  <c r="J4689" i="3" s="1"/>
  <c r="F7397" i="4"/>
  <c r="D7397" i="4" s="1"/>
  <c r="E7397" i="4"/>
  <c r="E1218" i="4"/>
  <c r="F1218" i="4"/>
  <c r="D1218" i="4" s="1"/>
  <c r="E3052" i="4"/>
  <c r="F3052" i="4"/>
  <c r="D3052" i="4" s="1"/>
  <c r="F4423" i="4"/>
  <c r="D4423" i="4" s="1"/>
  <c r="E4423" i="4"/>
  <c r="F940" i="4"/>
  <c r="E940" i="4"/>
  <c r="D940" i="4" s="1"/>
  <c r="F8345" i="4"/>
  <c r="D8345" i="4" s="1"/>
  <c r="E8345" i="4"/>
  <c r="F7873" i="4"/>
  <c r="D7873" i="4" s="1"/>
  <c r="E7873" i="4"/>
  <c r="F3952" i="4"/>
  <c r="D3952" i="4" s="1"/>
  <c r="E3952" i="4"/>
  <c r="F1204" i="4"/>
  <c r="E1204" i="4"/>
  <c r="D1204" i="4" s="1"/>
  <c r="E5068" i="4"/>
  <c r="F5068" i="4"/>
  <c r="D5068" i="4" s="1"/>
  <c r="J5071" i="3" s="1"/>
  <c r="F8348" i="4"/>
  <c r="D8348" i="4" s="1"/>
  <c r="E8348" i="4"/>
  <c r="E700" i="4"/>
  <c r="D700" i="4" s="1"/>
  <c r="F700" i="4"/>
  <c r="E4658" i="4"/>
  <c r="F4658" i="4"/>
  <c r="D4658" i="4" s="1"/>
  <c r="J4661" i="3" s="1"/>
  <c r="F5492" i="4"/>
  <c r="D5492" i="4" s="1"/>
  <c r="J5495" i="3" s="1"/>
  <c r="E5492" i="4"/>
  <c r="F5771" i="4"/>
  <c r="D5771" i="4" s="1"/>
  <c r="E5771" i="4"/>
  <c r="F4697" i="4"/>
  <c r="D4697" i="4" s="1"/>
  <c r="E4697" i="4"/>
  <c r="F4086" i="4"/>
  <c r="D4086" i="4" s="1"/>
  <c r="E4086" i="4"/>
  <c r="F4681" i="4"/>
  <c r="D4681" i="4" s="1"/>
  <c r="E4681" i="4"/>
  <c r="F1158" i="4"/>
  <c r="E1158" i="4"/>
  <c r="D1158" i="4" s="1"/>
  <c r="E6755" i="4"/>
  <c r="F6755" i="4"/>
  <c r="D6755" i="4" s="1"/>
  <c r="F8313" i="4"/>
  <c r="D8313" i="4" s="1"/>
  <c r="E8313" i="4"/>
  <c r="F5889" i="4"/>
  <c r="D5889" i="4" s="1"/>
  <c r="E5889" i="4"/>
  <c r="E538" i="4"/>
  <c r="D538" i="4" s="1"/>
  <c r="F538" i="4"/>
  <c r="F6047" i="4"/>
  <c r="D6047" i="4" s="1"/>
  <c r="E6047" i="4"/>
  <c r="F5267" i="4"/>
  <c r="D5267" i="4" s="1"/>
  <c r="E5267" i="4"/>
  <c r="E8174" i="4"/>
  <c r="F8174" i="4"/>
  <c r="D8174" i="4" s="1"/>
  <c r="F972" i="4"/>
  <c r="E972" i="4"/>
  <c r="D972" i="4" s="1"/>
  <c r="E692" i="4"/>
  <c r="F692" i="4"/>
  <c r="D692" i="4" s="1"/>
  <c r="E4788" i="4"/>
  <c r="F4788" i="4"/>
  <c r="D4788" i="4" s="1"/>
  <c r="J4791" i="3" s="1"/>
  <c r="F4380" i="4"/>
  <c r="D4380" i="4" s="1"/>
  <c r="J4383" i="3" s="1"/>
  <c r="E4380" i="4"/>
  <c r="F7147" i="4"/>
  <c r="D7147" i="4" s="1"/>
  <c r="E7147" i="4"/>
  <c r="F5027" i="4"/>
  <c r="D5027" i="4" s="1"/>
  <c r="E5027" i="4"/>
  <c r="E1006" i="4"/>
  <c r="F1006" i="4"/>
  <c r="D1006" i="4" s="1"/>
  <c r="F4722" i="4"/>
  <c r="D4722" i="4" s="1"/>
  <c r="E4722" i="4"/>
  <c r="E1060" i="4"/>
  <c r="F1060" i="4"/>
  <c r="D1060" i="4" s="1"/>
  <c r="F7479" i="4"/>
  <c r="D7479" i="4" s="1"/>
  <c r="E7479" i="4"/>
  <c r="F5865" i="4"/>
  <c r="D5865" i="4" s="1"/>
  <c r="E5865" i="4"/>
  <c r="F5427" i="4"/>
  <c r="D5427" i="4" s="1"/>
  <c r="E5427" i="4"/>
  <c r="F3724" i="4"/>
  <c r="D3724" i="4" s="1"/>
  <c r="E3724" i="4"/>
  <c r="E4802" i="4"/>
  <c r="F4802" i="4"/>
  <c r="D4802" i="4" s="1"/>
  <c r="J4805" i="3" s="1"/>
  <c r="E4825" i="4"/>
  <c r="F4825" i="4"/>
  <c r="D4825" i="4" s="1"/>
  <c r="F5023" i="4"/>
  <c r="D5023" i="4" s="1"/>
  <c r="E5023" i="4"/>
  <c r="F8157" i="4"/>
  <c r="D8157" i="4" s="1"/>
  <c r="E8157" i="4"/>
  <c r="F7481" i="4"/>
  <c r="D7481" i="4" s="1"/>
  <c r="E7481" i="4"/>
  <c r="E7937" i="4"/>
  <c r="F7937" i="4"/>
  <c r="D7937" i="4" s="1"/>
  <c r="E7151" i="4"/>
  <c r="F7151" i="4"/>
  <c r="D7151" i="4" s="1"/>
  <c r="F4224" i="4"/>
  <c r="D4224" i="4" s="1"/>
  <c r="E4224" i="4"/>
  <c r="E996" i="4"/>
  <c r="D996" i="4" s="1"/>
  <c r="F996" i="4"/>
  <c r="E930" i="4"/>
  <c r="F930" i="4"/>
  <c r="D930" i="4" s="1"/>
  <c r="F7470" i="4"/>
  <c r="D7470" i="4" s="1"/>
  <c r="E7470" i="4"/>
  <c r="E282" i="4"/>
  <c r="F282" i="4"/>
  <c r="D282" i="4" s="1"/>
  <c r="F8329" i="4"/>
  <c r="D8329" i="4" s="1"/>
  <c r="E8329" i="4"/>
  <c r="F7429" i="4"/>
  <c r="D7429" i="4" s="1"/>
  <c r="E7429" i="4"/>
  <c r="E3050" i="4"/>
  <c r="F3050" i="4"/>
  <c r="D3050" i="4" s="1"/>
  <c r="F3258" i="4"/>
  <c r="D3258" i="4" s="1"/>
  <c r="E3258" i="4"/>
  <c r="E5443" i="4"/>
  <c r="F5443" i="4"/>
  <c r="D5443" i="4" s="1"/>
  <c r="F3190" i="4"/>
  <c r="D3190" i="4" s="1"/>
  <c r="E3190" i="4"/>
  <c r="E5058" i="4"/>
  <c r="F5058" i="4"/>
  <c r="D5058" i="4" s="1"/>
  <c r="J5061" i="3" s="1"/>
  <c r="F8428" i="4"/>
  <c r="E8428" i="4"/>
  <c r="D8428" i="4" s="1"/>
  <c r="F4601" i="4"/>
  <c r="D4601" i="4" s="1"/>
  <c r="E4601" i="4"/>
  <c r="F3272" i="4"/>
  <c r="D3272" i="4" s="1"/>
  <c r="E3272" i="4"/>
  <c r="E5104" i="4"/>
  <c r="F5104" i="4"/>
  <c r="D5104" i="4" s="1"/>
  <c r="E6294" i="4"/>
  <c r="F6294" i="4"/>
  <c r="D6294" i="4" s="1"/>
  <c r="F5012" i="4"/>
  <c r="D5012" i="4" s="1"/>
  <c r="J5015" i="3" s="1"/>
  <c r="E5012" i="4"/>
  <c r="F1148" i="4"/>
  <c r="D1148" i="4" s="1"/>
  <c r="E1148" i="4"/>
  <c r="F3210" i="4"/>
  <c r="D3210" i="4" s="1"/>
  <c r="E3210" i="4"/>
  <c r="F4158" i="4"/>
  <c r="D4158" i="4" s="1"/>
  <c r="E4158" i="4"/>
  <c r="E8498" i="4"/>
  <c r="F8498" i="4"/>
  <c r="D8498" i="4" s="1"/>
  <c r="F4068" i="4"/>
  <c r="D4068" i="4" s="1"/>
  <c r="E4068" i="4"/>
  <c r="F7402" i="4"/>
  <c r="D7402" i="4" s="1"/>
  <c r="E7402" i="4"/>
  <c r="F7016" i="4"/>
  <c r="D7016" i="4" s="1"/>
  <c r="E7016" i="4"/>
  <c r="E8271" i="4"/>
  <c r="F8271" i="4"/>
  <c r="D8271" i="4" s="1"/>
  <c r="F7921" i="4"/>
  <c r="D7921" i="4" s="1"/>
  <c r="E7921" i="4"/>
  <c r="E4110" i="4"/>
  <c r="F4110" i="4"/>
  <c r="D4110" i="4" s="1"/>
  <c r="F6704" i="4"/>
  <c r="D6704" i="4" s="1"/>
  <c r="E6704" i="4"/>
  <c r="E7792" i="4"/>
  <c r="F7792" i="4"/>
  <c r="D7792" i="4" s="1"/>
  <c r="F5131" i="4"/>
  <c r="D5131" i="4" s="1"/>
  <c r="E5131" i="4"/>
  <c r="F4345" i="4"/>
  <c r="D4345" i="4" s="1"/>
  <c r="E4345" i="4"/>
  <c r="F5163" i="4"/>
  <c r="D5163" i="4" s="1"/>
  <c r="J5166" i="3" s="1"/>
  <c r="E5163" i="4"/>
  <c r="E7195" i="4"/>
  <c r="F7195" i="4"/>
  <c r="D7195" i="4" s="1"/>
  <c r="E5759" i="4"/>
  <c r="F5759" i="4"/>
  <c r="D5759" i="4" s="1"/>
  <c r="F4866" i="4"/>
  <c r="D4866" i="4" s="1"/>
  <c r="J4869" i="3" s="1"/>
  <c r="E4866" i="4"/>
  <c r="F7959" i="4"/>
  <c r="D7959" i="4" s="1"/>
  <c r="E7959" i="4"/>
  <c r="F7197" i="4"/>
  <c r="D7197" i="4" s="1"/>
  <c r="E7197" i="4"/>
  <c r="F8254" i="4"/>
  <c r="D8254" i="4" s="1"/>
  <c r="E8254" i="4"/>
  <c r="F5019" i="4"/>
  <c r="D5019" i="4" s="1"/>
  <c r="E5019" i="4"/>
  <c r="E5731" i="4"/>
  <c r="F5731" i="4"/>
  <c r="D5731" i="4" s="1"/>
  <c r="F5291" i="4"/>
  <c r="D5291" i="4" s="1"/>
  <c r="E5291" i="4"/>
  <c r="E5491" i="4"/>
  <c r="F5491" i="4"/>
  <c r="D5491" i="4" s="1"/>
  <c r="E4549" i="4"/>
  <c r="F4549" i="4"/>
  <c r="D4549" i="4" s="1"/>
  <c r="J4552" i="3" s="1"/>
  <c r="F1164" i="4"/>
  <c r="E1164" i="4"/>
  <c r="D1164" i="4" s="1"/>
  <c r="F7801" i="4"/>
  <c r="D7801" i="4" s="1"/>
  <c r="E7801" i="4"/>
  <c r="E7071" i="4"/>
  <c r="F7071" i="4"/>
  <c r="D7071" i="4" s="1"/>
  <c r="E3781" i="4"/>
  <c r="F3781" i="4"/>
  <c r="D3781" i="4" s="1"/>
  <c r="E7143" i="4"/>
  <c r="F7143" i="4"/>
  <c r="D7143" i="4" s="1"/>
  <c r="E8237" i="4"/>
  <c r="F8237" i="4"/>
  <c r="D8237" i="4" s="1"/>
  <c r="E50" i="4"/>
  <c r="F50" i="4"/>
  <c r="D50" i="4" s="1"/>
  <c r="F4028" i="4"/>
  <c r="D4028" i="4" s="1"/>
  <c r="J4031" i="3" s="1"/>
  <c r="E4028" i="4"/>
  <c r="F5147" i="4"/>
  <c r="D5147" i="4" s="1"/>
  <c r="E5147" i="4"/>
  <c r="F7236" i="4"/>
  <c r="D7236" i="4" s="1"/>
  <c r="E7236" i="4"/>
  <c r="E4710" i="4"/>
  <c r="F4710" i="4"/>
  <c r="D4710" i="4" s="1"/>
  <c r="E4244" i="4"/>
  <c r="F4244" i="4"/>
  <c r="D4244" i="4" s="1"/>
  <c r="F4796" i="4"/>
  <c r="D4796" i="4" s="1"/>
  <c r="J4799" i="3" s="1"/>
  <c r="E4796" i="4"/>
  <c r="F7487" i="4"/>
  <c r="D7487" i="4" s="1"/>
  <c r="E7487" i="4"/>
  <c r="E5048" i="4"/>
  <c r="F5048" i="4"/>
  <c r="D5048" i="4" s="1"/>
  <c r="F6645" i="4"/>
  <c r="D6645" i="4" s="1"/>
  <c r="J6648" i="3" s="1"/>
  <c r="E6645" i="4"/>
  <c r="F5383" i="4"/>
  <c r="D5383" i="4" s="1"/>
  <c r="E5383" i="4"/>
  <c r="F4106" i="4"/>
  <c r="D4106" i="4" s="1"/>
  <c r="E4106" i="4"/>
  <c r="F5747" i="4"/>
  <c r="D5747" i="4" s="1"/>
  <c r="E5747" i="4"/>
  <c r="F1236" i="4"/>
  <c r="E1236" i="4"/>
  <c r="D1236" i="4" s="1"/>
  <c r="E5046" i="4"/>
  <c r="F5046" i="4"/>
  <c r="D5046" i="4" s="1"/>
  <c r="E5078" i="4"/>
  <c r="F5078" i="4"/>
  <c r="D5078" i="4" s="1"/>
  <c r="J5081" i="3" s="1"/>
  <c r="E1018" i="4"/>
  <c r="D1018" i="4" s="1"/>
  <c r="F1018" i="4"/>
  <c r="F4871" i="4"/>
  <c r="D4871" i="4" s="1"/>
  <c r="J4874" i="3" s="1"/>
  <c r="E4871" i="4"/>
  <c r="E348" i="4"/>
  <c r="D348" i="4" s="1"/>
  <c r="F348" i="4"/>
  <c r="F4434" i="4"/>
  <c r="D4434" i="4" s="1"/>
  <c r="J4437" i="3" s="1"/>
  <c r="E4434" i="4"/>
  <c r="F7486" i="4"/>
  <c r="D7486" i="4" s="1"/>
  <c r="E7486" i="4"/>
  <c r="F4566" i="4"/>
  <c r="D4566" i="4" s="1"/>
  <c r="E4566" i="4"/>
  <c r="E666" i="4"/>
  <c r="F666" i="4"/>
  <c r="D666" i="4" s="1"/>
  <c r="E8123" i="4"/>
  <c r="D8123" i="4" s="1"/>
  <c r="F8123" i="4"/>
  <c r="E5683" i="4"/>
  <c r="F5683" i="4"/>
  <c r="D5683" i="4" s="1"/>
  <c r="F4973" i="4"/>
  <c r="D4973" i="4" s="1"/>
  <c r="J4976" i="3" s="1"/>
  <c r="E4973" i="4"/>
  <c r="E6123" i="4"/>
  <c r="F6123" i="4"/>
  <c r="D6123" i="4" s="1"/>
  <c r="J6126" i="3" s="1"/>
  <c r="E6640" i="4"/>
  <c r="F6640" i="4"/>
  <c r="D6640" i="4" s="1"/>
  <c r="E4678" i="4"/>
  <c r="F4678" i="4"/>
  <c r="D4678" i="4" s="1"/>
  <c r="J4681" i="3" s="1"/>
  <c r="E5064" i="4"/>
  <c r="F5064" i="4"/>
  <c r="D5064" i="4" s="1"/>
  <c r="F3792" i="4"/>
  <c r="D3792" i="4" s="1"/>
  <c r="J3795" i="3" s="1"/>
  <c r="E3792" i="4"/>
  <c r="E4642" i="4"/>
  <c r="F4642" i="4"/>
  <c r="D4642" i="4" s="1"/>
  <c r="J4645" i="3" s="1"/>
  <c r="F4036" i="4"/>
  <c r="D4036" i="4" s="1"/>
  <c r="E4036" i="4"/>
  <c r="E6342" i="4"/>
  <c r="F6342" i="4"/>
  <c r="D6342" i="4" s="1"/>
  <c r="F4052" i="4"/>
  <c r="D4052" i="4" s="1"/>
  <c r="J4055" i="3" s="1"/>
  <c r="E4052" i="4"/>
  <c r="F5112" i="4"/>
  <c r="D5112" i="4" s="1"/>
  <c r="E5112" i="4"/>
  <c r="E4094" i="4"/>
  <c r="F4094" i="4"/>
  <c r="D4094" i="4" s="1"/>
  <c r="J4097" i="3" s="1"/>
  <c r="F7463" i="4"/>
  <c r="D7463" i="4" s="1"/>
  <c r="E7463" i="4"/>
  <c r="E5635" i="4"/>
  <c r="F5635" i="4"/>
  <c r="D5635" i="4" s="1"/>
  <c r="F962" i="4"/>
  <c r="D962" i="4" s="1"/>
  <c r="E962" i="4"/>
  <c r="E5032" i="4"/>
  <c r="F5032" i="4"/>
  <c r="D5032" i="4" s="1"/>
  <c r="F1162" i="4"/>
  <c r="E1162" i="4"/>
  <c r="D1162" i="4" s="1"/>
  <c r="E5111" i="4"/>
  <c r="F5111" i="4"/>
  <c r="D5111" i="4" s="1"/>
  <c r="F1106" i="4"/>
  <c r="D1106" i="4" s="1"/>
  <c r="E1106" i="4"/>
  <c r="E5435" i="4"/>
  <c r="F5435" i="4"/>
  <c r="D5435" i="4" s="1"/>
  <c r="E3170" i="4"/>
  <c r="F3170" i="4"/>
  <c r="D3170" i="4" s="1"/>
  <c r="F4438" i="4"/>
  <c r="D4438" i="4" s="1"/>
  <c r="J4441" i="3" s="1"/>
  <c r="E4438" i="4"/>
  <c r="E6142" i="4"/>
  <c r="F6142" i="4"/>
  <c r="D6142" i="4" s="1"/>
  <c r="E532" i="4"/>
  <c r="D532" i="4" s="1"/>
  <c r="F532" i="4"/>
  <c r="F3765" i="4"/>
  <c r="D3765" i="4" s="1"/>
  <c r="E3765" i="4"/>
  <c r="F4120" i="4"/>
  <c r="D4120" i="4" s="1"/>
  <c r="E4120" i="4"/>
  <c r="F4708" i="4"/>
  <c r="D4708" i="4" s="1"/>
  <c r="J4711" i="3" s="1"/>
  <c r="E4708" i="4"/>
  <c r="E3984" i="4"/>
  <c r="F3984" i="4"/>
  <c r="D3984" i="4" s="1"/>
  <c r="E4984" i="4"/>
  <c r="F4984" i="4"/>
  <c r="D4984" i="4" s="1"/>
  <c r="E7485" i="4"/>
  <c r="F7485" i="4"/>
  <c r="D7485" i="4" s="1"/>
  <c r="J7488" i="3" s="1"/>
  <c r="F1172" i="4"/>
  <c r="D1172" i="4" s="1"/>
  <c r="E1172" i="4"/>
  <c r="F1130" i="4"/>
  <c r="D1130" i="4" s="1"/>
  <c r="E1130" i="4"/>
  <c r="F7600" i="4"/>
  <c r="D7600" i="4" s="1"/>
  <c r="E7600" i="4"/>
  <c r="F7974" i="4"/>
  <c r="D7974" i="4" s="1"/>
  <c r="E7974" i="4"/>
  <c r="F5039" i="4"/>
  <c r="D5039" i="4" s="1"/>
  <c r="E5039" i="4"/>
  <c r="E4982" i="4"/>
  <c r="F4982" i="4"/>
  <c r="D4982" i="4" s="1"/>
  <c r="E652" i="4"/>
  <c r="D652" i="4" s="1"/>
  <c r="F652" i="4"/>
  <c r="F4596" i="4"/>
  <c r="D4596" i="4" s="1"/>
  <c r="J4599" i="3" s="1"/>
  <c r="E4596" i="4"/>
  <c r="F4892" i="4"/>
  <c r="D4892" i="4" s="1"/>
  <c r="J4895" i="3" s="1"/>
  <c r="E4892" i="4"/>
  <c r="E5419" i="4"/>
  <c r="F5419" i="4"/>
  <c r="D5419" i="4" s="1"/>
  <c r="E5485" i="4"/>
  <c r="F5485" i="4"/>
  <c r="D5485" i="4" s="1"/>
  <c r="E5943" i="4"/>
  <c r="F5943" i="4"/>
  <c r="D5943" i="4" s="1"/>
  <c r="F5951" i="4"/>
  <c r="D5951" i="4" s="1"/>
  <c r="E5951" i="4"/>
  <c r="E8319" i="4"/>
  <c r="F8319" i="4"/>
  <c r="D8319" i="4" s="1"/>
  <c r="F8728" i="4"/>
  <c r="D8728" i="4" s="1"/>
  <c r="E8728" i="4"/>
  <c r="F4884" i="4"/>
  <c r="D4884" i="4" s="1"/>
  <c r="J4887" i="3" s="1"/>
  <c r="E4884" i="4"/>
  <c r="F4339" i="4"/>
  <c r="D4339" i="4" s="1"/>
  <c r="E4339" i="4"/>
  <c r="F7040" i="4"/>
  <c r="D7040" i="4" s="1"/>
  <c r="E7040" i="4"/>
  <c r="F5363" i="4"/>
  <c r="D5363" i="4" s="1"/>
  <c r="E5363" i="4"/>
  <c r="F4204" i="4"/>
  <c r="D4204" i="4" s="1"/>
  <c r="J4207" i="3" s="1"/>
  <c r="E4204" i="4"/>
  <c r="E7163" i="4"/>
  <c r="F7163" i="4"/>
  <c r="D7163" i="4" s="1"/>
  <c r="F7404" i="4"/>
  <c r="D7404" i="4" s="1"/>
  <c r="E7404" i="4"/>
  <c r="F5532" i="4"/>
  <c r="D5532" i="4" s="1"/>
  <c r="J5535" i="3" s="1"/>
  <c r="E5532" i="4"/>
  <c r="F7189" i="4"/>
  <c r="D7189" i="4" s="1"/>
  <c r="E7189" i="4"/>
  <c r="F6801" i="4"/>
  <c r="D6801" i="4" s="1"/>
  <c r="E6801" i="4"/>
  <c r="F6829" i="4"/>
  <c r="D6829" i="4" s="1"/>
  <c r="E6829" i="4"/>
  <c r="F6550" i="4"/>
  <c r="D6550" i="4" s="1"/>
  <c r="E6550" i="4"/>
  <c r="E277" i="4"/>
  <c r="F277" i="4"/>
  <c r="D277" i="4" s="1"/>
  <c r="E1644" i="4"/>
  <c r="D1644" i="4" s="1"/>
  <c r="F1644" i="4"/>
  <c r="E7255" i="4"/>
  <c r="F7255" i="4"/>
  <c r="D7255" i="4" s="1"/>
  <c r="E983" i="4"/>
  <c r="F983" i="4"/>
  <c r="D983" i="4" s="1"/>
  <c r="E765" i="4"/>
  <c r="F765" i="4"/>
  <c r="D765" i="4" s="1"/>
  <c r="F735" i="4"/>
  <c r="D735" i="4" s="1"/>
  <c r="E735" i="4"/>
  <c r="F8566" i="4"/>
  <c r="D8566" i="4" s="1"/>
  <c r="E8566" i="4"/>
  <c r="F2122" i="4"/>
  <c r="D2122" i="4" s="1"/>
  <c r="E2122" i="4"/>
  <c r="E2554" i="4"/>
  <c r="F2554" i="4"/>
  <c r="D2554" i="4" s="1"/>
  <c r="E3633" i="4"/>
  <c r="F3633" i="4"/>
  <c r="D3633" i="4" s="1"/>
  <c r="F1170" i="4"/>
  <c r="D1170" i="4" s="1"/>
  <c r="E1170" i="4"/>
  <c r="F7735" i="4"/>
  <c r="D7735" i="4" s="1"/>
  <c r="E7735" i="4"/>
  <c r="F4195" i="4"/>
  <c r="D4195" i="4" s="1"/>
  <c r="J4198" i="3" s="1"/>
  <c r="E4195" i="4"/>
  <c r="F434" i="4"/>
  <c r="E434" i="4"/>
  <c r="D434" i="4" s="1"/>
  <c r="F7875" i="4"/>
  <c r="D7875" i="4" s="1"/>
  <c r="E7875" i="4"/>
  <c r="E4143" i="4"/>
  <c r="F4143" i="4"/>
  <c r="D4143" i="4" s="1"/>
  <c r="E6414" i="4"/>
  <c r="F6414" i="4"/>
  <c r="D6414" i="4" s="1"/>
  <c r="F6145" i="4"/>
  <c r="D6145" i="4" s="1"/>
  <c r="E6145" i="4"/>
  <c r="E1992" i="4"/>
  <c r="F1992" i="4"/>
  <c r="D1992" i="4" s="1"/>
  <c r="F5344" i="4"/>
  <c r="D5344" i="4" s="1"/>
  <c r="E5344" i="4"/>
  <c r="F7263" i="4"/>
  <c r="D7263" i="4" s="1"/>
  <c r="E7263" i="4"/>
  <c r="F359" i="4"/>
  <c r="D359" i="4" s="1"/>
  <c r="E359" i="4"/>
  <c r="F6018" i="4"/>
  <c r="D6018" i="4" s="1"/>
  <c r="J6021" i="3" s="1"/>
  <c r="E6018" i="4"/>
  <c r="F1245" i="4"/>
  <c r="D1245" i="4" s="1"/>
  <c r="E1245" i="4"/>
  <c r="F191" i="4"/>
  <c r="E191" i="4"/>
  <c r="D191" i="4" s="1"/>
  <c r="F4994" i="4"/>
  <c r="D4994" i="4" s="1"/>
  <c r="E4994" i="4"/>
  <c r="F4650" i="4"/>
  <c r="D4650" i="4" s="1"/>
  <c r="E4650" i="4"/>
  <c r="E4460" i="4"/>
  <c r="F4460" i="4"/>
  <c r="D4460" i="4" s="1"/>
  <c r="J4463" i="3" s="1"/>
  <c r="F4698" i="4"/>
  <c r="D4698" i="4" s="1"/>
  <c r="E4698" i="4"/>
  <c r="F5231" i="4"/>
  <c r="D5231" i="4" s="1"/>
  <c r="J5234" i="3" s="1"/>
  <c r="E5231" i="4"/>
  <c r="E3495" i="4"/>
  <c r="F3495" i="4"/>
  <c r="D3495" i="4" s="1"/>
  <c r="F3391" i="4"/>
  <c r="D3391" i="4" s="1"/>
  <c r="E3391" i="4"/>
  <c r="F6132" i="4"/>
  <c r="D6132" i="4" s="1"/>
  <c r="E6132" i="4"/>
  <c r="E7646" i="4"/>
  <c r="F7646" i="4"/>
  <c r="D7646" i="4" s="1"/>
  <c r="E6886" i="4"/>
  <c r="F6886" i="4"/>
  <c r="D6886" i="4" s="1"/>
  <c r="E5612" i="4"/>
  <c r="F5612" i="4"/>
  <c r="D5612" i="4" s="1"/>
  <c r="J5615" i="3" s="1"/>
  <c r="F3620" i="4"/>
  <c r="D3620" i="4" s="1"/>
  <c r="J3623" i="3" s="1"/>
  <c r="E3620" i="4"/>
  <c r="F1677" i="4"/>
  <c r="D1677" i="4" s="1"/>
  <c r="E1677" i="4"/>
  <c r="E2064" i="4"/>
  <c r="F2064" i="4"/>
  <c r="D2064" i="4" s="1"/>
  <c r="E6800" i="4"/>
  <c r="F6800" i="4"/>
  <c r="D6800" i="4" s="1"/>
  <c r="F8668" i="4"/>
  <c r="E8668" i="4"/>
  <c r="E1217" i="4"/>
  <c r="F1217" i="4"/>
  <c r="D1217" i="4" s="1"/>
  <c r="F8682" i="4"/>
  <c r="D8682" i="4" s="1"/>
  <c r="E8682" i="4"/>
  <c r="F3296" i="4"/>
  <c r="D3296" i="4" s="1"/>
  <c r="E3296" i="4"/>
  <c r="F4410" i="4"/>
  <c r="D4410" i="4" s="1"/>
  <c r="J4413" i="3" s="1"/>
  <c r="E4410" i="4"/>
  <c r="F7522" i="4"/>
  <c r="D7522" i="4" s="1"/>
  <c r="E7522" i="4"/>
  <c r="F3039" i="4"/>
  <c r="D3039" i="4" s="1"/>
  <c r="J3042" i="3" s="1"/>
  <c r="E3039" i="4"/>
  <c r="F280" i="4"/>
  <c r="D280" i="4" s="1"/>
  <c r="E280" i="4"/>
  <c r="F368" i="4"/>
  <c r="E368" i="4"/>
  <c r="D368" i="4" s="1"/>
  <c r="F3741" i="4"/>
  <c r="D3741" i="4" s="1"/>
  <c r="E3741" i="4"/>
  <c r="E2700" i="4"/>
  <c r="F2700" i="4"/>
  <c r="D2700" i="4" s="1"/>
  <c r="E1534" i="4"/>
  <c r="F1534" i="4"/>
  <c r="D1534" i="4" s="1"/>
  <c r="F732" i="4"/>
  <c r="E732" i="4"/>
  <c r="D732" i="4" s="1"/>
  <c r="F2202" i="4"/>
  <c r="D2202" i="4" s="1"/>
  <c r="E2202" i="4"/>
  <c r="E4362" i="4"/>
  <c r="F4362" i="4"/>
  <c r="D4362" i="4" s="1"/>
  <c r="J4365" i="3" s="1"/>
  <c r="E1888" i="4"/>
  <c r="F1888" i="4"/>
  <c r="D1888" i="4" s="1"/>
  <c r="E8678" i="4"/>
  <c r="F8678" i="4"/>
  <c r="D8678" i="4" s="1"/>
  <c r="F5698" i="4"/>
  <c r="D5698" i="4" s="1"/>
  <c r="E5698" i="4"/>
  <c r="E6368" i="4"/>
  <c r="F6368" i="4"/>
  <c r="D6368" i="4" s="1"/>
  <c r="E1809" i="4"/>
  <c r="D1809" i="4" s="1"/>
  <c r="F1809" i="4"/>
  <c r="E6679" i="4"/>
  <c r="F6679" i="4"/>
  <c r="D6679" i="4" s="1"/>
  <c r="E1411" i="4"/>
  <c r="F1411" i="4"/>
  <c r="D1411" i="4" s="1"/>
  <c r="E480" i="4"/>
  <c r="F480" i="4"/>
  <c r="D480" i="4" s="1"/>
  <c r="F2009" i="4"/>
  <c r="D2009" i="4" s="1"/>
  <c r="E2009" i="4"/>
  <c r="E6588" i="4"/>
  <c r="F6588" i="4"/>
  <c r="D6588" i="4" s="1"/>
  <c r="F1337" i="4"/>
  <c r="D1337" i="4" s="1"/>
  <c r="E1337" i="4"/>
  <c r="E1659" i="4"/>
  <c r="F1659" i="4"/>
  <c r="D1659" i="4" s="1"/>
  <c r="F2721" i="4"/>
  <c r="D2721" i="4" s="1"/>
  <c r="E2721" i="4"/>
  <c r="F421" i="4"/>
  <c r="D421" i="4" s="1"/>
  <c r="E421" i="4"/>
  <c r="F3398" i="4"/>
  <c r="D3398" i="4" s="1"/>
  <c r="E3398" i="4"/>
  <c r="F6389" i="4"/>
  <c r="D6389" i="4" s="1"/>
  <c r="J6392" i="3" s="1"/>
  <c r="E6389" i="4"/>
  <c r="E4511" i="4"/>
  <c r="F4511" i="4"/>
  <c r="D4511" i="4" s="1"/>
  <c r="J4514" i="3" s="1"/>
  <c r="F7097" i="4"/>
  <c r="D7097" i="4" s="1"/>
  <c r="E7097" i="4"/>
  <c r="E5896" i="4"/>
  <c r="F5896" i="4"/>
  <c r="D5896" i="4" s="1"/>
  <c r="F4239" i="4"/>
  <c r="D4239" i="4" s="1"/>
  <c r="E4239" i="4"/>
  <c r="E6770" i="4"/>
  <c r="F6770" i="4"/>
  <c r="D6770" i="4" s="1"/>
  <c r="F309" i="4"/>
  <c r="E309" i="4"/>
  <c r="D309" i="4" s="1"/>
  <c r="F8692" i="4"/>
  <c r="E8692" i="4"/>
  <c r="D8692" i="4" s="1"/>
  <c r="E5828" i="4"/>
  <c r="F5828" i="4"/>
  <c r="D5828" i="4" s="1"/>
  <c r="J5831" i="3" s="1"/>
  <c r="E3493" i="4"/>
  <c r="F3493" i="4"/>
  <c r="D3493" i="4" s="1"/>
  <c r="J3496" i="3" s="1"/>
  <c r="F6144" i="4"/>
  <c r="D6144" i="4" s="1"/>
  <c r="J6147" i="3" s="1"/>
  <c r="E6144" i="4"/>
  <c r="F1224" i="4"/>
  <c r="E1224" i="4"/>
  <c r="D1224" i="4" s="1"/>
  <c r="F4754" i="4"/>
  <c r="D4754" i="4" s="1"/>
  <c r="J4757" i="3" s="1"/>
  <c r="E4754" i="4"/>
  <c r="E5756" i="4"/>
  <c r="F5756" i="4"/>
  <c r="D5756" i="4" s="1"/>
  <c r="J5759" i="3" s="1"/>
  <c r="F7272" i="4"/>
  <c r="D7272" i="4" s="1"/>
  <c r="E7272" i="4"/>
  <c r="F4764" i="4"/>
  <c r="D4764" i="4" s="1"/>
  <c r="E4764" i="4"/>
  <c r="F5600" i="4"/>
  <c r="D5600" i="4" s="1"/>
  <c r="E5600" i="4"/>
  <c r="E4520" i="4"/>
  <c r="F4520" i="4"/>
  <c r="D4520" i="4" s="1"/>
  <c r="J4523" i="3" s="1"/>
  <c r="F5779" i="4"/>
  <c r="D5779" i="4" s="1"/>
  <c r="E5779" i="4"/>
  <c r="E5307" i="4"/>
  <c r="F5307" i="4"/>
  <c r="D5307" i="4" s="1"/>
  <c r="F3878" i="4"/>
  <c r="D3878" i="4" s="1"/>
  <c r="J3881" i="3" s="1"/>
  <c r="E3878" i="4"/>
  <c r="E1305" i="4"/>
  <c r="F1305" i="4"/>
  <c r="D1305" i="4" s="1"/>
  <c r="E3175" i="4"/>
  <c r="F3175" i="4"/>
  <c r="D3175" i="4" s="1"/>
  <c r="E8443" i="4"/>
  <c r="F8443" i="4"/>
  <c r="D8443" i="4" s="1"/>
  <c r="F3035" i="4"/>
  <c r="D3035" i="4" s="1"/>
  <c r="E3035" i="4"/>
  <c r="F6949" i="4"/>
  <c r="D6949" i="4" s="1"/>
  <c r="E6949" i="4"/>
  <c r="F770" i="4"/>
  <c r="D770" i="4" s="1"/>
  <c r="E770" i="4"/>
  <c r="E4492" i="4"/>
  <c r="F4492" i="4"/>
  <c r="D4492" i="4" s="1"/>
  <c r="J4495" i="3" s="1"/>
  <c r="F4253" i="4"/>
  <c r="D4253" i="4" s="1"/>
  <c r="E4253" i="4"/>
  <c r="E459" i="4"/>
  <c r="D459" i="4" s="1"/>
  <c r="F459" i="4"/>
  <c r="E5102" i="4"/>
  <c r="F5102" i="4"/>
  <c r="D5102" i="4" s="1"/>
  <c r="E8596" i="4"/>
  <c r="D8596" i="4" s="1"/>
  <c r="F8596" i="4"/>
  <c r="F3968" i="4"/>
  <c r="D3968" i="4" s="1"/>
  <c r="J3971" i="3" s="1"/>
  <c r="E3968" i="4"/>
  <c r="F4313" i="4"/>
  <c r="D4313" i="4" s="1"/>
  <c r="E4313" i="4"/>
  <c r="E1054" i="4"/>
  <c r="F1054" i="4"/>
  <c r="D1054" i="4" s="1"/>
  <c r="E5457" i="4"/>
  <c r="F5457" i="4"/>
  <c r="D5457" i="4" s="1"/>
  <c r="E7866" i="4"/>
  <c r="F7866" i="4"/>
  <c r="D7866" i="4" s="1"/>
  <c r="F7820" i="4"/>
  <c r="D7820" i="4" s="1"/>
  <c r="E7820" i="4"/>
  <c r="F6715" i="4"/>
  <c r="D6715" i="4" s="1"/>
  <c r="E6715" i="4"/>
  <c r="F4627" i="4"/>
  <c r="D4627" i="4" s="1"/>
  <c r="E4627" i="4"/>
  <c r="F7709" i="4"/>
  <c r="D7709" i="4" s="1"/>
  <c r="E7709" i="4"/>
  <c r="E3165" i="4"/>
  <c r="F3165" i="4"/>
  <c r="D3165" i="4" s="1"/>
  <c r="F914" i="4"/>
  <c r="D914" i="4" s="1"/>
  <c r="E914" i="4"/>
  <c r="E613" i="4"/>
  <c r="D613" i="4" s="1"/>
  <c r="F613" i="4"/>
  <c r="F1428" i="4"/>
  <c r="E1428" i="4"/>
  <c r="D1428" i="4" s="1"/>
  <c r="F6780" i="4"/>
  <c r="D6780" i="4" s="1"/>
  <c r="J6783" i="3" s="1"/>
  <c r="E6780" i="4"/>
  <c r="E5601" i="4"/>
  <c r="F5601" i="4"/>
  <c r="D5601" i="4" s="1"/>
  <c r="F7300" i="4"/>
  <c r="D7300" i="4" s="1"/>
  <c r="E7300" i="4"/>
  <c r="F1182" i="4"/>
  <c r="D1182" i="4" s="1"/>
  <c r="E1182" i="4"/>
  <c r="F5765" i="4"/>
  <c r="D5765" i="4" s="1"/>
  <c r="J5768" i="3" s="1"/>
  <c r="E5765" i="4"/>
  <c r="F2615" i="4"/>
  <c r="D2615" i="4" s="1"/>
  <c r="E2615" i="4"/>
  <c r="F2693" i="4"/>
  <c r="D2693" i="4" s="1"/>
  <c r="E2693" i="4"/>
  <c r="F6805" i="4"/>
  <c r="D6805" i="4" s="1"/>
  <c r="E6805" i="4"/>
  <c r="E6665" i="4"/>
  <c r="F6665" i="4"/>
  <c r="D6665" i="4" s="1"/>
  <c r="E3409" i="4"/>
  <c r="F3409" i="4"/>
  <c r="D3409" i="4" s="1"/>
  <c r="J3412" i="3" s="1"/>
  <c r="F5195" i="4"/>
  <c r="D5195" i="4" s="1"/>
  <c r="E5195" i="4"/>
  <c r="F3353" i="4"/>
  <c r="D3353" i="4" s="1"/>
  <c r="J3356" i="3" s="1"/>
  <c r="E3353" i="4"/>
  <c r="E6628" i="4"/>
  <c r="F6628" i="4"/>
  <c r="D6628" i="4" s="1"/>
  <c r="J6631" i="3" s="1"/>
  <c r="E2464" i="4"/>
  <c r="F2464" i="4"/>
  <c r="D2464" i="4" s="1"/>
  <c r="J2467" i="3" s="1"/>
  <c r="F5641" i="4"/>
  <c r="D5641" i="4" s="1"/>
  <c r="J5644" i="3" s="1"/>
  <c r="E5641" i="4"/>
  <c r="E6766" i="4"/>
  <c r="F6766" i="4"/>
  <c r="D6766" i="4" s="1"/>
  <c r="E91" i="4"/>
  <c r="F91" i="4"/>
  <c r="D91" i="4" s="1"/>
  <c r="E2854" i="4"/>
  <c r="F2854" i="4"/>
  <c r="D2854" i="4" s="1"/>
  <c r="J2857" i="3" s="1"/>
  <c r="E7672" i="4"/>
  <c r="F7672" i="4"/>
  <c r="D7672" i="4" s="1"/>
  <c r="E540" i="4"/>
  <c r="D540" i="4" s="1"/>
  <c r="F540" i="4"/>
  <c r="F5772" i="4"/>
  <c r="D5772" i="4" s="1"/>
  <c r="E5772" i="4"/>
  <c r="F8686" i="4"/>
  <c r="D8686" i="4" s="1"/>
  <c r="E8686" i="4"/>
  <c r="F4168" i="4"/>
  <c r="D4168" i="4" s="1"/>
  <c r="E4168" i="4"/>
  <c r="E7222" i="4"/>
  <c r="F7222" i="4"/>
  <c r="D7222" i="4" s="1"/>
  <c r="E5649" i="4"/>
  <c r="F5649" i="4"/>
  <c r="D5649" i="4" s="1"/>
  <c r="F4524" i="4"/>
  <c r="D4524" i="4" s="1"/>
  <c r="J4527" i="3" s="1"/>
  <c r="E4524" i="4"/>
  <c r="F4670" i="4"/>
  <c r="D4670" i="4" s="1"/>
  <c r="E4670" i="4"/>
  <c r="F7891" i="4"/>
  <c r="D7891" i="4" s="1"/>
  <c r="E7891" i="4"/>
  <c r="E644" i="4"/>
  <c r="F644" i="4"/>
  <c r="D644" i="4" s="1"/>
  <c r="F8309" i="4"/>
  <c r="D8309" i="4" s="1"/>
  <c r="E8309" i="4"/>
  <c r="F675" i="4"/>
  <c r="D675" i="4" s="1"/>
  <c r="E675" i="4"/>
  <c r="F3019" i="4"/>
  <c r="D3019" i="4" s="1"/>
  <c r="J3022" i="3" s="1"/>
  <c r="E3019" i="4"/>
  <c r="F2549" i="4"/>
  <c r="D2549" i="4" s="1"/>
  <c r="E2549" i="4"/>
  <c r="F3664" i="4"/>
  <c r="D3664" i="4" s="1"/>
  <c r="E3664" i="4"/>
  <c r="E6148" i="4"/>
  <c r="F6148" i="4"/>
  <c r="D6148" i="4" s="1"/>
  <c r="J6151" i="3" s="1"/>
  <c r="E4107" i="4"/>
  <c r="F4107" i="4"/>
  <c r="D4107" i="4" s="1"/>
  <c r="F4050" i="4"/>
  <c r="D4050" i="4" s="1"/>
  <c r="E4050" i="4"/>
  <c r="E4472" i="4"/>
  <c r="F4472" i="4"/>
  <c r="D4472" i="4" s="1"/>
  <c r="E1982" i="4"/>
  <c r="F1982" i="4"/>
  <c r="D1982" i="4" s="1"/>
  <c r="E3018" i="4"/>
  <c r="F3018" i="4"/>
  <c r="D3018" i="4" s="1"/>
  <c r="J3021" i="3" s="1"/>
  <c r="F5611" i="4"/>
  <c r="D5611" i="4" s="1"/>
  <c r="E5611" i="4"/>
  <c r="E1578" i="4"/>
  <c r="F1578" i="4"/>
  <c r="D1578" i="4" s="1"/>
  <c r="F7121" i="4"/>
  <c r="D7121" i="4" s="1"/>
  <c r="E7121" i="4"/>
  <c r="F5149" i="4"/>
  <c r="D5149" i="4" s="1"/>
  <c r="J5152" i="3" s="1"/>
  <c r="E5149" i="4"/>
  <c r="E2839" i="4"/>
  <c r="F2839" i="4"/>
  <c r="D2839" i="4" s="1"/>
  <c r="E1679" i="4"/>
  <c r="F1679" i="4"/>
  <c r="D1679" i="4" s="1"/>
  <c r="F7138" i="4"/>
  <c r="D7138" i="4" s="1"/>
  <c r="E7138" i="4"/>
  <c r="F4609" i="4"/>
  <c r="D4609" i="4" s="1"/>
  <c r="E4609" i="4"/>
  <c r="E1017" i="4"/>
  <c r="D1017" i="4" s="1"/>
  <c r="F1017" i="4"/>
  <c r="E308" i="4"/>
  <c r="D308" i="4" s="1"/>
  <c r="F308" i="4"/>
  <c r="E5497" i="4"/>
  <c r="F5497" i="4"/>
  <c r="D5497" i="4" s="1"/>
  <c r="E5475" i="4"/>
  <c r="F5475" i="4"/>
  <c r="D5475" i="4" s="1"/>
  <c r="F5798" i="4"/>
  <c r="D5798" i="4" s="1"/>
  <c r="E5798" i="4"/>
  <c r="F6441" i="4"/>
  <c r="D6441" i="4" s="1"/>
  <c r="E6441" i="4"/>
  <c r="F8265" i="4"/>
  <c r="D8265" i="4" s="1"/>
  <c r="E8265" i="4"/>
  <c r="E6450" i="4"/>
  <c r="F6450" i="4"/>
  <c r="D6450" i="4" s="1"/>
  <c r="J6453" i="3" s="1"/>
  <c r="E5933" i="4"/>
  <c r="F5933" i="4"/>
  <c r="D5933" i="4" s="1"/>
  <c r="J5936" i="3" s="1"/>
  <c r="E4603" i="4"/>
  <c r="F4603" i="4"/>
  <c r="D4603" i="4" s="1"/>
  <c r="J4606" i="3" s="1"/>
  <c r="E3517" i="4"/>
  <c r="F3517" i="4"/>
  <c r="D3517" i="4" s="1"/>
  <c r="F8165" i="4"/>
  <c r="E8165" i="4"/>
  <c r="D8165" i="4" s="1"/>
  <c r="E3073" i="4"/>
  <c r="F3073" i="4"/>
  <c r="D3073" i="4" s="1"/>
  <c r="F1226" i="4"/>
  <c r="E1226" i="4"/>
  <c r="D1226" i="4" s="1"/>
  <c r="E6427" i="4"/>
  <c r="F6427" i="4"/>
  <c r="D6427" i="4" s="1"/>
  <c r="F849" i="4"/>
  <c r="E849" i="4"/>
  <c r="D849" i="4" s="1"/>
  <c r="E5803" i="4"/>
  <c r="F5803" i="4"/>
  <c r="D5803" i="4" s="1"/>
  <c r="E7995" i="4"/>
  <c r="F7995" i="4"/>
  <c r="D7995" i="4" s="1"/>
  <c r="F8084" i="4"/>
  <c r="D8084" i="4" s="1"/>
  <c r="E8084" i="4"/>
  <c r="E4517" i="4"/>
  <c r="F4517" i="4"/>
  <c r="D4517" i="4" s="1"/>
  <c r="J4520" i="3" s="1"/>
  <c r="E3638" i="4"/>
  <c r="F3638" i="4"/>
  <c r="D3638" i="4" s="1"/>
  <c r="F2939" i="4"/>
  <c r="D2939" i="4" s="1"/>
  <c r="E2939" i="4"/>
  <c r="F2299" i="4"/>
  <c r="D2299" i="4" s="1"/>
  <c r="E2299" i="4"/>
  <c r="F1945" i="4"/>
  <c r="D1945" i="4" s="1"/>
  <c r="E1945" i="4"/>
  <c r="E592" i="4"/>
  <c r="F592" i="4"/>
  <c r="D592" i="4" s="1"/>
  <c r="E1537" i="4"/>
  <c r="F1537" i="4"/>
  <c r="D1537" i="4" s="1"/>
  <c r="E6308" i="4"/>
  <c r="F6308" i="4"/>
  <c r="D6308" i="4" s="1"/>
  <c r="J6311" i="3" s="1"/>
  <c r="F1581" i="4"/>
  <c r="D1581" i="4" s="1"/>
  <c r="E1581" i="4"/>
  <c r="F3974" i="4"/>
  <c r="D3974" i="4" s="1"/>
  <c r="J3977" i="3" s="1"/>
  <c r="E3974" i="4"/>
  <c r="E1141" i="4"/>
  <c r="F1141" i="4"/>
  <c r="D1141" i="4" s="1"/>
  <c r="E8259" i="4"/>
  <c r="F8259" i="4"/>
  <c r="D8259" i="4" s="1"/>
  <c r="E5537" i="4"/>
  <c r="F5537" i="4"/>
  <c r="D5537" i="4" s="1"/>
  <c r="F1128" i="4"/>
  <c r="D1128" i="4" s="1"/>
  <c r="E1128" i="4"/>
  <c r="F6882" i="4"/>
  <c r="D6882" i="4" s="1"/>
  <c r="E6882" i="4"/>
  <c r="F5223" i="4"/>
  <c r="D5223" i="4" s="1"/>
  <c r="J5226" i="3" s="1"/>
  <c r="E5223" i="4"/>
  <c r="F4435" i="4"/>
  <c r="D4435" i="4" s="1"/>
  <c r="E4435" i="4"/>
  <c r="E35" i="4"/>
  <c r="D35" i="4" s="1"/>
  <c r="F35" i="4"/>
  <c r="E5692" i="4"/>
  <c r="F5692" i="4"/>
  <c r="D5692" i="4" s="1"/>
  <c r="E4287" i="4"/>
  <c r="F4287" i="4"/>
  <c r="D4287" i="4" s="1"/>
  <c r="J4290" i="3" s="1"/>
  <c r="E3000" i="4"/>
  <c r="F3000" i="4"/>
  <c r="D3000" i="4" s="1"/>
  <c r="F1070" i="4"/>
  <c r="D1070" i="4" s="1"/>
  <c r="E1070" i="4"/>
  <c r="F7349" i="4"/>
  <c r="D7349" i="4" s="1"/>
  <c r="E7349" i="4"/>
  <c r="E1654" i="4"/>
  <c r="F1654" i="4"/>
  <c r="D1654" i="4" s="1"/>
  <c r="F3556" i="4"/>
  <c r="D3556" i="4" s="1"/>
  <c r="J3559" i="3" s="1"/>
  <c r="E3556" i="4"/>
  <c r="E7319" i="4"/>
  <c r="F7319" i="4"/>
  <c r="D7319" i="4" s="1"/>
  <c r="F4074" i="4"/>
  <c r="D4074" i="4" s="1"/>
  <c r="J4077" i="3" s="1"/>
  <c r="E4074" i="4"/>
  <c r="E1694" i="4"/>
  <c r="F1694" i="4"/>
  <c r="D1694" i="4" s="1"/>
  <c r="F7604" i="4"/>
  <c r="D7604" i="4" s="1"/>
  <c r="E7604" i="4"/>
  <c r="F2276" i="4"/>
  <c r="D2276" i="4" s="1"/>
  <c r="J2279" i="3" s="1"/>
  <c r="E2276" i="4"/>
  <c r="E7086" i="4"/>
  <c r="F7086" i="4"/>
  <c r="D7086" i="4" s="1"/>
  <c r="F4654" i="4"/>
  <c r="D4654" i="4" s="1"/>
  <c r="E4654" i="4"/>
  <c r="E6456" i="4"/>
  <c r="F6456" i="4"/>
  <c r="D6456" i="4" s="1"/>
  <c r="F2942" i="4"/>
  <c r="D2942" i="4" s="1"/>
  <c r="E2942" i="4"/>
  <c r="F8082" i="4"/>
  <c r="D8082" i="4" s="1"/>
  <c r="E8082" i="4"/>
  <c r="E8053" i="4"/>
  <c r="F8053" i="4"/>
  <c r="D8053" i="4" s="1"/>
  <c r="F6146" i="4"/>
  <c r="D6146" i="4" s="1"/>
  <c r="J6149" i="3" s="1"/>
  <c r="E6146" i="4"/>
  <c r="E6673" i="4"/>
  <c r="F6673" i="4"/>
  <c r="D6673" i="4" s="1"/>
  <c r="E1573" i="4"/>
  <c r="F1573" i="4"/>
  <c r="D1573" i="4" s="1"/>
  <c r="F7903" i="4"/>
  <c r="D7903" i="4" s="1"/>
  <c r="E7903" i="4"/>
  <c r="F1477" i="4"/>
  <c r="E1477" i="4"/>
  <c r="D1477" i="4" s="1"/>
  <c r="F3718" i="4"/>
  <c r="D3718" i="4" s="1"/>
  <c r="J3721" i="3" s="1"/>
  <c r="E3718" i="4"/>
  <c r="F6531" i="4"/>
  <c r="D6531" i="4" s="1"/>
  <c r="E6531" i="4"/>
  <c r="F2240" i="4"/>
  <c r="D2240" i="4" s="1"/>
  <c r="E2240" i="4"/>
  <c r="E5407" i="4"/>
  <c r="F5407" i="4"/>
  <c r="D5407" i="4" s="1"/>
  <c r="E4346" i="4"/>
  <c r="F4346" i="4"/>
  <c r="D4346" i="4" s="1"/>
  <c r="J4349" i="3" s="1"/>
  <c r="E7076" i="4"/>
  <c r="F7076" i="4"/>
  <c r="D7076" i="4" s="1"/>
  <c r="J7079" i="3" s="1"/>
  <c r="E6646" i="4"/>
  <c r="F6646" i="4"/>
  <c r="D6646" i="4" s="1"/>
  <c r="E8027" i="4"/>
  <c r="F8027" i="4"/>
  <c r="D8027" i="4" s="1"/>
  <c r="E85" i="4"/>
  <c r="D85" i="4" s="1"/>
  <c r="F85" i="4"/>
  <c r="E7942" i="4"/>
  <c r="F7942" i="4"/>
  <c r="D7942" i="4" s="1"/>
  <c r="E4704" i="4"/>
  <c r="F4704" i="4"/>
  <c r="D4704" i="4" s="1"/>
  <c r="E3917" i="4"/>
  <c r="F3917" i="4"/>
  <c r="D3917" i="4" s="1"/>
  <c r="F8063" i="4"/>
  <c r="D8063" i="4" s="1"/>
  <c r="E8063" i="4"/>
  <c r="E3581" i="4"/>
  <c r="F3581" i="4"/>
  <c r="D3581" i="4" s="1"/>
  <c r="F7063" i="4"/>
  <c r="D7063" i="4" s="1"/>
  <c r="E7063" i="4"/>
  <c r="E6973" i="4"/>
  <c r="F6973" i="4"/>
  <c r="D6973" i="4" s="1"/>
  <c r="E1338" i="4"/>
  <c r="F1338" i="4"/>
  <c r="D1338" i="4" s="1"/>
  <c r="E5216" i="4"/>
  <c r="F5216" i="4"/>
  <c r="D5216" i="4" s="1"/>
  <c r="E7972" i="4"/>
  <c r="F7972" i="4"/>
  <c r="D7972" i="4" s="1"/>
  <c r="E7920" i="4"/>
  <c r="F7920" i="4"/>
  <c r="D7920" i="4" s="1"/>
  <c r="F8683" i="4"/>
  <c r="D8683" i="4" s="1"/>
  <c r="E8683" i="4"/>
  <c r="F705" i="4"/>
  <c r="E705" i="4"/>
  <c r="D705" i="4" s="1"/>
  <c r="F6272" i="4"/>
  <c r="D6272" i="4" s="1"/>
  <c r="E6272" i="4"/>
  <c r="E4717" i="4"/>
  <c r="F4717" i="4"/>
  <c r="D4717" i="4" s="1"/>
  <c r="J4720" i="3" s="1"/>
  <c r="F5354" i="4"/>
  <c r="D5354" i="4" s="1"/>
  <c r="J5357" i="3" s="1"/>
  <c r="E5354" i="4"/>
  <c r="E5122" i="4"/>
  <c r="F5122" i="4"/>
  <c r="D5122" i="4" s="1"/>
  <c r="J5125" i="3" s="1"/>
  <c r="F7413" i="4"/>
  <c r="D7413" i="4" s="1"/>
  <c r="E7413" i="4"/>
  <c r="F3648" i="4"/>
  <c r="D3648" i="4" s="1"/>
  <c r="E3648" i="4"/>
  <c r="E132" i="4"/>
  <c r="D132" i="4" s="1"/>
  <c r="F132" i="4"/>
  <c r="F612" i="4"/>
  <c r="E612" i="4"/>
  <c r="D612" i="4" s="1"/>
  <c r="E1836" i="4"/>
  <c r="D1836" i="4" s="1"/>
  <c r="F1836" i="4"/>
  <c r="E6055" i="4"/>
  <c r="F6055" i="4"/>
  <c r="D6055" i="4" s="1"/>
  <c r="E4845" i="4"/>
  <c r="F4845" i="4"/>
  <c r="D4845" i="4" s="1"/>
  <c r="E8413" i="4"/>
  <c r="F8413" i="4"/>
  <c r="D8413" i="4" s="1"/>
  <c r="E7586" i="4"/>
  <c r="F7586" i="4"/>
  <c r="D7586" i="4" s="1"/>
  <c r="E6795" i="4"/>
  <c r="F6795" i="4"/>
  <c r="D6795" i="4" s="1"/>
  <c r="F5769" i="4"/>
  <c r="D5769" i="4" s="1"/>
  <c r="E5769" i="4"/>
  <c r="F7372" i="4"/>
  <c r="D7372" i="4" s="1"/>
  <c r="E7372" i="4"/>
  <c r="F6083" i="4"/>
  <c r="D6083" i="4" s="1"/>
  <c r="E6083" i="4"/>
  <c r="F5101" i="4"/>
  <c r="D5101" i="4" s="1"/>
  <c r="J5104" i="3" s="1"/>
  <c r="E5101" i="4"/>
  <c r="E7442" i="4"/>
  <c r="F7442" i="4"/>
  <c r="D7442" i="4" s="1"/>
  <c r="F6348" i="4"/>
  <c r="D6348" i="4" s="1"/>
  <c r="J6351" i="3" s="1"/>
  <c r="E6348" i="4"/>
  <c r="F7104" i="4"/>
  <c r="D7104" i="4" s="1"/>
  <c r="E7104" i="4"/>
  <c r="F2109" i="4"/>
  <c r="D2109" i="4" s="1"/>
  <c r="E2109" i="4"/>
  <c r="F1605" i="4"/>
  <c r="D1605" i="4" s="1"/>
  <c r="E1605" i="4"/>
  <c r="E6452" i="4"/>
  <c r="F6452" i="4"/>
  <c r="D6452" i="4" s="1"/>
  <c r="E5482" i="4"/>
  <c r="F5482" i="4"/>
  <c r="D5482" i="4" s="1"/>
  <c r="J5485" i="3" s="1"/>
  <c r="E1557" i="4"/>
  <c r="F1557" i="4"/>
  <c r="D1557" i="4" s="1"/>
  <c r="F7842" i="4"/>
  <c r="D7842" i="4" s="1"/>
  <c r="E7842" i="4"/>
  <c r="F2597" i="4"/>
  <c r="D2597" i="4" s="1"/>
  <c r="E2597" i="4"/>
  <c r="E8362" i="4"/>
  <c r="D8362" i="4" s="1"/>
  <c r="F8362" i="4"/>
  <c r="F2845" i="4"/>
  <c r="D2845" i="4" s="1"/>
  <c r="E2845" i="4"/>
  <c r="F2333" i="4"/>
  <c r="D2333" i="4" s="1"/>
  <c r="E2333" i="4"/>
  <c r="F5620" i="4"/>
  <c r="D5620" i="4" s="1"/>
  <c r="J5623" i="3" s="1"/>
  <c r="E5620" i="4"/>
  <c r="E3029" i="4"/>
  <c r="F3029" i="4"/>
  <c r="D3029" i="4" s="1"/>
  <c r="E1789" i="4"/>
  <c r="F1789" i="4"/>
  <c r="D1789" i="4" s="1"/>
  <c r="F8172" i="4"/>
  <c r="E8172" i="4"/>
  <c r="D8172" i="4" s="1"/>
  <c r="E8374" i="4"/>
  <c r="F8374" i="4"/>
  <c r="D8374" i="4" s="1"/>
  <c r="F7010" i="4"/>
  <c r="D7010" i="4" s="1"/>
  <c r="E7010" i="4"/>
  <c r="E2514" i="4"/>
  <c r="F2514" i="4"/>
  <c r="D2514" i="4" s="1"/>
  <c r="E1584" i="4"/>
  <c r="F1584" i="4"/>
  <c r="D1584" i="4" s="1"/>
  <c r="E2506" i="4"/>
  <c r="F2506" i="4"/>
  <c r="D2506" i="4" s="1"/>
  <c r="F5505" i="4"/>
  <c r="D5505" i="4" s="1"/>
  <c r="E5505" i="4"/>
  <c r="E1926" i="4"/>
  <c r="F1926" i="4"/>
  <c r="D1926" i="4" s="1"/>
  <c r="E61" i="4"/>
  <c r="D61" i="4" s="1"/>
  <c r="F61" i="4"/>
  <c r="F4336" i="4"/>
  <c r="D4336" i="4" s="1"/>
  <c r="E4336" i="4"/>
  <c r="E7825" i="4"/>
  <c r="F7825" i="4"/>
  <c r="D7825" i="4" s="1"/>
  <c r="E827" i="4"/>
  <c r="D827" i="4" s="1"/>
  <c r="F827" i="4"/>
  <c r="F4324" i="4"/>
  <c r="D4324" i="4" s="1"/>
  <c r="J4327" i="3" s="1"/>
  <c r="E4324" i="4"/>
  <c r="F135" i="4"/>
  <c r="D135" i="4" s="1"/>
  <c r="E135" i="4"/>
  <c r="F703" i="4"/>
  <c r="E703" i="4"/>
  <c r="D703" i="4" s="1"/>
  <c r="F761" i="4"/>
  <c r="D761" i="4" s="1"/>
  <c r="E761" i="4"/>
  <c r="F6595" i="4"/>
  <c r="D6595" i="4" s="1"/>
  <c r="E6595" i="4"/>
  <c r="E1798" i="4"/>
  <c r="F1798" i="4"/>
  <c r="D1798" i="4" s="1"/>
  <c r="E2634" i="4"/>
  <c r="F2634" i="4"/>
  <c r="D2634" i="4" s="1"/>
  <c r="F3432" i="4"/>
  <c r="D3432" i="4" s="1"/>
  <c r="J3435" i="3" s="1"/>
  <c r="E3432" i="4"/>
  <c r="E2204" i="4"/>
  <c r="F2204" i="4"/>
  <c r="D2204" i="4" s="1"/>
  <c r="E8203" i="4"/>
  <c r="F8203" i="4"/>
  <c r="D8203" i="4" s="1"/>
  <c r="E8326" i="4"/>
  <c r="F8326" i="4"/>
  <c r="D8326" i="4" s="1"/>
  <c r="F7422" i="4"/>
  <c r="D7422" i="4" s="1"/>
  <c r="E7422" i="4"/>
  <c r="E6038" i="4"/>
  <c r="F6038" i="4"/>
  <c r="D6038" i="4" s="1"/>
  <c r="J6041" i="3" s="1"/>
  <c r="F954" i="4"/>
  <c r="D954" i="4" s="1"/>
  <c r="E954" i="4"/>
  <c r="E4639" i="4"/>
  <c r="F4639" i="4"/>
  <c r="D4639" i="4" s="1"/>
  <c r="F5375" i="4"/>
  <c r="D5375" i="4" s="1"/>
  <c r="J5378" i="3" s="1"/>
  <c r="E5375" i="4"/>
  <c r="E953" i="4"/>
  <c r="F953" i="4"/>
  <c r="D953" i="4" s="1"/>
  <c r="E2726" i="4"/>
  <c r="F2726" i="4"/>
  <c r="D2726" i="4" s="1"/>
  <c r="E1614" i="4"/>
  <c r="F1614" i="4"/>
  <c r="D1614" i="4" s="1"/>
  <c r="F169" i="4"/>
  <c r="D169" i="4" s="1"/>
  <c r="E169" i="4"/>
  <c r="F7711" i="4"/>
  <c r="D7711" i="4" s="1"/>
  <c r="E7711" i="4"/>
  <c r="E2508" i="4"/>
  <c r="F2508" i="4"/>
  <c r="D2508" i="4" s="1"/>
  <c r="F493" i="4"/>
  <c r="E493" i="4"/>
  <c r="D493" i="4" s="1"/>
  <c r="E3514" i="4"/>
  <c r="F3514" i="4"/>
  <c r="D3514" i="4" s="1"/>
  <c r="F3203" i="4"/>
  <c r="D3203" i="4" s="1"/>
  <c r="E3203" i="4"/>
  <c r="F6565" i="4"/>
  <c r="D6565" i="4" s="1"/>
  <c r="J6568" i="3" s="1"/>
  <c r="E6565" i="4"/>
  <c r="F7622" i="4"/>
  <c r="D7622" i="4" s="1"/>
  <c r="E7622" i="4"/>
  <c r="E6832" i="4"/>
  <c r="F6832" i="4"/>
  <c r="D6832" i="4" s="1"/>
  <c r="F5663" i="4"/>
  <c r="D5663" i="4" s="1"/>
  <c r="E5663" i="4"/>
  <c r="E60" i="4"/>
  <c r="D60" i="4" s="1"/>
  <c r="F60" i="4"/>
  <c r="F242" i="4"/>
  <c r="D242" i="4" s="1"/>
  <c r="E242" i="4"/>
  <c r="E3709" i="4"/>
  <c r="F3709" i="4"/>
  <c r="D3709" i="4" s="1"/>
  <c r="E4687" i="4"/>
  <c r="F4687" i="4"/>
  <c r="D4687" i="4" s="1"/>
  <c r="E6860" i="4"/>
  <c r="F6860" i="4"/>
  <c r="D6860" i="4" s="1"/>
  <c r="J6863" i="3" s="1"/>
  <c r="E3373" i="4"/>
  <c r="F3373" i="4"/>
  <c r="D3373" i="4" s="1"/>
  <c r="E4679" i="4"/>
  <c r="F4679" i="4"/>
  <c r="D4679" i="4" s="1"/>
  <c r="E4067" i="4"/>
  <c r="F4067" i="4"/>
  <c r="D4067" i="4" s="1"/>
  <c r="J4070" i="3" s="1"/>
  <c r="F7784" i="4"/>
  <c r="D7784" i="4" s="1"/>
  <c r="E7784" i="4"/>
  <c r="F219" i="4"/>
  <c r="D219" i="4" s="1"/>
  <c r="E219" i="4"/>
  <c r="E5421" i="4"/>
  <c r="F5421" i="4"/>
  <c r="D5421" i="4" s="1"/>
  <c r="J5424" i="3" s="1"/>
  <c r="E4268" i="4"/>
  <c r="F4268" i="4"/>
  <c r="D4268" i="4" s="1"/>
  <c r="J4271" i="3" s="1"/>
  <c r="E3916" i="4"/>
  <c r="F3916" i="4"/>
  <c r="D3916" i="4" s="1"/>
  <c r="J3919" i="3" s="1"/>
  <c r="E507" i="4"/>
  <c r="D507" i="4" s="1"/>
  <c r="F507" i="4"/>
  <c r="F5151" i="4"/>
  <c r="D5151" i="4" s="1"/>
  <c r="E5151" i="4"/>
  <c r="E4592" i="4"/>
  <c r="F4592" i="4"/>
  <c r="D4592" i="4" s="1"/>
  <c r="F8214" i="4"/>
  <c r="E8214" i="4"/>
  <c r="D8214" i="4" s="1"/>
  <c r="E7520" i="4"/>
  <c r="F7520" i="4"/>
  <c r="D7520" i="4" s="1"/>
  <c r="F1284" i="4"/>
  <c r="D1284" i="4" s="1"/>
  <c r="E1284" i="4"/>
  <c r="F7606" i="4"/>
  <c r="D7606" i="4" s="1"/>
  <c r="E7606" i="4"/>
  <c r="F7704" i="4"/>
  <c r="D7704" i="4" s="1"/>
  <c r="E7704" i="4"/>
  <c r="F5171" i="4"/>
  <c r="D5171" i="4" s="1"/>
  <c r="E5171" i="4"/>
  <c r="E5507" i="4"/>
  <c r="F5507" i="4"/>
  <c r="D5507" i="4" s="1"/>
  <c r="F7054" i="4"/>
  <c r="D7054" i="4" s="1"/>
  <c r="E7054" i="4"/>
  <c r="F8536" i="4"/>
  <c r="D8536" i="4" s="1"/>
  <c r="E8536" i="4"/>
  <c r="F1330" i="4"/>
  <c r="E1330" i="4"/>
  <c r="D1330" i="4" s="1"/>
  <c r="F5605" i="4"/>
  <c r="D5605" i="4" s="1"/>
  <c r="J5608" i="3" s="1"/>
  <c r="E5605" i="4"/>
  <c r="E2254" i="4"/>
  <c r="F2254" i="4"/>
  <c r="D2254" i="4" s="1"/>
  <c r="F477" i="4"/>
  <c r="D477" i="4" s="1"/>
  <c r="E477" i="4"/>
  <c r="E5270" i="4"/>
  <c r="F5270" i="4"/>
  <c r="D5270" i="4" s="1"/>
  <c r="E4049" i="4"/>
  <c r="F4049" i="4"/>
  <c r="D4049" i="4" s="1"/>
  <c r="J4052" i="3" s="1"/>
  <c r="E4322" i="4"/>
  <c r="F4322" i="4"/>
  <c r="D4322" i="4" s="1"/>
  <c r="J4325" i="3" s="1"/>
  <c r="F5028" i="4"/>
  <c r="D5028" i="4" s="1"/>
  <c r="J5031" i="3" s="1"/>
  <c r="E5028" i="4"/>
  <c r="F6031" i="4"/>
  <c r="D6031" i="4" s="1"/>
  <c r="J6034" i="3" s="1"/>
  <c r="E6031" i="4"/>
  <c r="E3959" i="4"/>
  <c r="F3959" i="4"/>
  <c r="D3959" i="4" s="1"/>
  <c r="E4370" i="4"/>
  <c r="F4370" i="4"/>
  <c r="D4370" i="4" s="1"/>
  <c r="E307" i="4"/>
  <c r="D307" i="4" s="1"/>
  <c r="F307" i="4"/>
  <c r="E3249" i="4"/>
  <c r="F3249" i="4"/>
  <c r="D3249" i="4" s="1"/>
  <c r="E5052" i="4"/>
  <c r="F5052" i="4"/>
  <c r="D5052" i="4" s="1"/>
  <c r="J5055" i="3" s="1"/>
  <c r="E6057" i="4"/>
  <c r="F6057" i="4"/>
  <c r="D6057" i="4" s="1"/>
  <c r="F7678" i="4"/>
  <c r="D7678" i="4" s="1"/>
  <c r="E7678" i="4"/>
  <c r="F8545" i="4"/>
  <c r="D8545" i="4" s="1"/>
  <c r="E8545" i="4"/>
  <c r="F31" i="4"/>
  <c r="E31" i="4"/>
  <c r="D31" i="4" s="1"/>
  <c r="E2212" i="4"/>
  <c r="F2212" i="4"/>
  <c r="D2212" i="4" s="1"/>
  <c r="F8714" i="4"/>
  <c r="D8714" i="4" s="1"/>
  <c r="E8714" i="4"/>
  <c r="E5607" i="4"/>
  <c r="F5607" i="4"/>
  <c r="D5607" i="4" s="1"/>
  <c r="F8304" i="4"/>
  <c r="D8304" i="4" s="1"/>
  <c r="E8304" i="4"/>
  <c r="E6792" i="4"/>
  <c r="F6792" i="4"/>
  <c r="D6792" i="4" s="1"/>
  <c r="F5294" i="4"/>
  <c r="D5294" i="4" s="1"/>
  <c r="E5294" i="4"/>
  <c r="F1030" i="4"/>
  <c r="D1030" i="4" s="1"/>
  <c r="E1030" i="4"/>
  <c r="E4064" i="4"/>
  <c r="F4064" i="4"/>
  <c r="D4064" i="4" s="1"/>
  <c r="J4067" i="3" s="1"/>
  <c r="F4606" i="4"/>
  <c r="D4606" i="4" s="1"/>
  <c r="E4606" i="4"/>
  <c r="F7331" i="4"/>
  <c r="D7331" i="4" s="1"/>
  <c r="E7331" i="4"/>
  <c r="E1852" i="4"/>
  <c r="F1852" i="4"/>
  <c r="D1852" i="4" s="1"/>
  <c r="F4508" i="4"/>
  <c r="D4508" i="4" s="1"/>
  <c r="J4511" i="3" s="1"/>
  <c r="E4508" i="4"/>
  <c r="F6243" i="4"/>
  <c r="D6243" i="4" s="1"/>
  <c r="E6243" i="4"/>
  <c r="F5243" i="4"/>
  <c r="D5243" i="4" s="1"/>
  <c r="E5243" i="4"/>
  <c r="F7528" i="4"/>
  <c r="D7528" i="4" s="1"/>
  <c r="E7528" i="4"/>
  <c r="E8393" i="4"/>
  <c r="F8393" i="4"/>
  <c r="D8393" i="4" s="1"/>
  <c r="E8623" i="4"/>
  <c r="D8623" i="4" s="1"/>
  <c r="F8623" i="4"/>
  <c r="E629" i="4"/>
  <c r="F629" i="4"/>
  <c r="D629" i="4" s="1"/>
  <c r="F3937" i="4"/>
  <c r="D3937" i="4" s="1"/>
  <c r="J3940" i="3" s="1"/>
  <c r="E3937" i="4"/>
  <c r="E4632" i="4"/>
  <c r="F4632" i="4"/>
  <c r="D4632" i="4" s="1"/>
  <c r="F7906" i="4"/>
  <c r="D7906" i="4" s="1"/>
  <c r="E7906" i="4"/>
  <c r="F4550" i="4"/>
  <c r="D4550" i="4" s="1"/>
  <c r="E4550" i="4"/>
  <c r="E5531" i="4"/>
  <c r="F5531" i="4"/>
  <c r="D5531" i="4" s="1"/>
  <c r="E6875" i="4"/>
  <c r="F6875" i="4"/>
  <c r="D6875" i="4" s="1"/>
  <c r="F6610" i="4"/>
  <c r="D6610" i="4" s="1"/>
  <c r="E6610" i="4"/>
  <c r="E3677" i="4"/>
  <c r="F3677" i="4"/>
  <c r="D3677" i="4" s="1"/>
  <c r="F6722" i="4"/>
  <c r="D6722" i="4" s="1"/>
  <c r="E6722" i="4"/>
  <c r="F6883" i="4"/>
  <c r="D6883" i="4" s="1"/>
  <c r="E6883" i="4"/>
  <c r="F2677" i="4"/>
  <c r="D2677" i="4" s="1"/>
  <c r="E2677" i="4"/>
  <c r="F3800" i="4"/>
  <c r="D3800" i="4" s="1"/>
  <c r="E3800" i="4"/>
  <c r="E7168" i="4"/>
  <c r="F7168" i="4"/>
  <c r="D7168" i="4" s="1"/>
  <c r="F1629" i="4"/>
  <c r="D1629" i="4" s="1"/>
  <c r="E1629" i="4"/>
  <c r="E8509" i="4"/>
  <c r="F8509" i="4"/>
  <c r="D8509" i="4" s="1"/>
  <c r="F7273" i="4"/>
  <c r="D7273" i="4" s="1"/>
  <c r="E7273" i="4"/>
  <c r="E4135" i="4"/>
  <c r="F4135" i="4"/>
  <c r="D4135" i="4" s="1"/>
  <c r="F4351" i="4"/>
  <c r="D4351" i="4" s="1"/>
  <c r="E4351" i="4"/>
  <c r="F8496" i="4"/>
  <c r="D8496" i="4" s="1"/>
  <c r="E8496" i="4"/>
  <c r="E2682" i="4"/>
  <c r="F2682" i="4"/>
  <c r="D2682" i="4" s="1"/>
  <c r="E8590" i="4"/>
  <c r="F8590" i="4"/>
  <c r="D8590" i="4" s="1"/>
  <c r="F6969" i="4"/>
  <c r="D6969" i="4" s="1"/>
  <c r="E6969" i="4"/>
  <c r="F7450" i="4"/>
  <c r="D7450" i="4" s="1"/>
  <c r="E7450" i="4"/>
  <c r="E5067" i="4"/>
  <c r="F5067" i="4"/>
  <c r="D5067" i="4" s="1"/>
  <c r="J5070" i="3" s="1"/>
  <c r="F5175" i="4"/>
  <c r="D5175" i="4" s="1"/>
  <c r="J5178" i="3" s="1"/>
  <c r="E5175" i="4"/>
  <c r="F7365" i="4"/>
  <c r="D7365" i="4" s="1"/>
  <c r="E7365" i="4"/>
  <c r="F7098" i="4"/>
  <c r="D7098" i="4" s="1"/>
  <c r="E7098" i="4"/>
  <c r="E8299" i="4"/>
  <c r="F8299" i="4"/>
  <c r="D8299" i="4" s="1"/>
  <c r="E6012" i="4"/>
  <c r="F6012" i="4"/>
  <c r="D6012" i="4" s="1"/>
  <c r="J6015" i="3" s="1"/>
  <c r="E5042" i="4"/>
  <c r="F5042" i="4"/>
  <c r="D5042" i="4" s="1"/>
  <c r="J5045" i="3" s="1"/>
  <c r="E7252" i="4"/>
  <c r="F7252" i="4"/>
  <c r="D7252" i="4" s="1"/>
  <c r="E7916" i="4"/>
  <c r="F7916" i="4"/>
  <c r="D7916" i="4" s="1"/>
  <c r="F6068" i="4"/>
  <c r="D6068" i="4" s="1"/>
  <c r="E6068" i="4"/>
  <c r="E7277" i="4"/>
  <c r="F7277" i="4"/>
  <c r="D7277" i="4" s="1"/>
  <c r="F145" i="4"/>
  <c r="D145" i="4" s="1"/>
  <c r="E145" i="4"/>
  <c r="E2440" i="4"/>
  <c r="F2440" i="4"/>
  <c r="D2440" i="4" s="1"/>
  <c r="J2443" i="3" s="1"/>
  <c r="F6642" i="4"/>
  <c r="D6642" i="4" s="1"/>
  <c r="E6642" i="4"/>
  <c r="E6738" i="4"/>
  <c r="F6738" i="4"/>
  <c r="D6738" i="4" s="1"/>
  <c r="F5993" i="4"/>
  <c r="D5993" i="4" s="1"/>
  <c r="E5993" i="4"/>
  <c r="E5442" i="4"/>
  <c r="F5442" i="4"/>
  <c r="D5442" i="4" s="1"/>
  <c r="J5445" i="3" s="1"/>
  <c r="F4519" i="4"/>
  <c r="D4519" i="4" s="1"/>
  <c r="E4519" i="4"/>
  <c r="F4598" i="4"/>
  <c r="D4598" i="4" s="1"/>
  <c r="E4598" i="4"/>
  <c r="F1066" i="4"/>
  <c r="D1066" i="4" s="1"/>
  <c r="E1066" i="4"/>
  <c r="E6186" i="4"/>
  <c r="F6186" i="4"/>
  <c r="D6186" i="4" s="1"/>
  <c r="J6189" i="3" s="1"/>
  <c r="E8015" i="4"/>
  <c r="F8015" i="4"/>
  <c r="D8015" i="4" s="1"/>
  <c r="F5229" i="4"/>
  <c r="D5229" i="4" s="1"/>
  <c r="J5232" i="3" s="1"/>
  <c r="E5229" i="4"/>
  <c r="E7549" i="4"/>
  <c r="F7549" i="4"/>
  <c r="D7549" i="4" s="1"/>
  <c r="F4971" i="4"/>
  <c r="D4971" i="4" s="1"/>
  <c r="E4971" i="4"/>
  <c r="F6879" i="4"/>
  <c r="D6879" i="4" s="1"/>
  <c r="E6879" i="4"/>
  <c r="E6929" i="4"/>
  <c r="F6929" i="4"/>
  <c r="D6929" i="4" s="1"/>
  <c r="E3093" i="4"/>
  <c r="F3093" i="4"/>
  <c r="D3093" i="4" s="1"/>
  <c r="F2781" i="4"/>
  <c r="D2781" i="4" s="1"/>
  <c r="E2781" i="4"/>
  <c r="F3037" i="4"/>
  <c r="D3037" i="4" s="1"/>
  <c r="E3037" i="4"/>
  <c r="F458" i="4"/>
  <c r="E458" i="4"/>
  <c r="D458" i="4" s="1"/>
  <c r="F1453" i="4"/>
  <c r="E1453" i="4"/>
  <c r="D1453" i="4" s="1"/>
  <c r="E1237" i="4"/>
  <c r="D1237" i="4" s="1"/>
  <c r="F1237" i="4"/>
  <c r="F3821" i="4"/>
  <c r="D3821" i="4" s="1"/>
  <c r="E3821" i="4"/>
  <c r="F6621" i="4"/>
  <c r="D6621" i="4" s="1"/>
  <c r="E6621" i="4"/>
  <c r="E717" i="4"/>
  <c r="F717" i="4"/>
  <c r="D717" i="4" s="1"/>
  <c r="F3058" i="4"/>
  <c r="D3058" i="4" s="1"/>
  <c r="E3058" i="4"/>
  <c r="F7060" i="4"/>
  <c r="D7060" i="4" s="1"/>
  <c r="E7060" i="4"/>
  <c r="E6944" i="4"/>
  <c r="F6944" i="4"/>
  <c r="D6944" i="4" s="1"/>
  <c r="E3600" i="4"/>
  <c r="F3600" i="4"/>
  <c r="D3600" i="4" s="1"/>
  <c r="F5207" i="4"/>
  <c r="D5207" i="4" s="1"/>
  <c r="J5210" i="3" s="1"/>
  <c r="E5207" i="4"/>
  <c r="F6535" i="4"/>
  <c r="D6535" i="4" s="1"/>
  <c r="E6535" i="4"/>
  <c r="F663" i="4"/>
  <c r="D663" i="4" s="1"/>
  <c r="E663" i="4"/>
  <c r="F3322" i="4"/>
  <c r="D3322" i="4" s="1"/>
  <c r="E3322" i="4"/>
  <c r="E3399" i="4"/>
  <c r="F3399" i="4"/>
  <c r="D3399" i="4" s="1"/>
  <c r="J3402" i="3" s="1"/>
  <c r="E2488" i="4"/>
  <c r="F2488" i="4"/>
  <c r="D2488" i="4" s="1"/>
  <c r="J2491" i="3" s="1"/>
  <c r="E7162" i="4"/>
  <c r="F7162" i="4"/>
  <c r="D7162" i="4" s="1"/>
  <c r="E1488" i="4"/>
  <c r="F1488" i="4"/>
  <c r="D1488" i="4" s="1"/>
  <c r="F793" i="4"/>
  <c r="D793" i="4" s="1"/>
  <c r="E793" i="4"/>
  <c r="F6005" i="4"/>
  <c r="D6005" i="4" s="1"/>
  <c r="J6008" i="3" s="1"/>
  <c r="E6005" i="4"/>
  <c r="F4755" i="4"/>
  <c r="D4755" i="4" s="1"/>
  <c r="E4755" i="4"/>
  <c r="F4656" i="4"/>
  <c r="D4656" i="4" s="1"/>
  <c r="E4656" i="4"/>
  <c r="F1180" i="4"/>
  <c r="D1180" i="4" s="1"/>
  <c r="E1180" i="4"/>
  <c r="E7566" i="4"/>
  <c r="F7566" i="4"/>
  <c r="D7566" i="4" s="1"/>
  <c r="E1107" i="4"/>
  <c r="F1107" i="4"/>
  <c r="D1107" i="4" s="1"/>
  <c r="E1978" i="4"/>
  <c r="F1978" i="4"/>
  <c r="D1978" i="4" s="1"/>
  <c r="F3119" i="4"/>
  <c r="D3119" i="4" s="1"/>
  <c r="E3119" i="4"/>
  <c r="F8519" i="4"/>
  <c r="E8519" i="4"/>
  <c r="D8519" i="4" s="1"/>
  <c r="F7524" i="4"/>
  <c r="D7524" i="4" s="1"/>
  <c r="E7524" i="4"/>
  <c r="F5924" i="4"/>
  <c r="D5924" i="4" s="1"/>
  <c r="J5927" i="3" s="1"/>
  <c r="E5924" i="4"/>
  <c r="E3898" i="4"/>
  <c r="F3898" i="4"/>
  <c r="D3898" i="4" s="1"/>
  <c r="J3901" i="3" s="1"/>
  <c r="E3635" i="4"/>
  <c r="F3635" i="4"/>
  <c r="D3635" i="4" s="1"/>
  <c r="F303" i="4"/>
  <c r="E303" i="4"/>
  <c r="D303" i="4" s="1"/>
  <c r="E4774" i="4"/>
  <c r="F4774" i="4"/>
  <c r="D4774" i="4" s="1"/>
  <c r="F4629" i="4"/>
  <c r="D4629" i="4" s="1"/>
  <c r="J4632" i="3" s="1"/>
  <c r="E4629" i="4"/>
  <c r="E4031" i="4"/>
  <c r="F4031" i="4"/>
  <c r="D4031" i="4" s="1"/>
  <c r="F7116" i="4"/>
  <c r="D7116" i="4" s="1"/>
  <c r="E7116" i="4"/>
  <c r="F7070" i="4"/>
  <c r="D7070" i="4" s="1"/>
  <c r="E7070" i="4"/>
  <c r="F6168" i="4"/>
  <c r="D6168" i="4" s="1"/>
  <c r="E6168" i="4"/>
  <c r="F8181" i="4"/>
  <c r="D8181" i="4" s="1"/>
  <c r="E8181" i="4"/>
  <c r="E4769" i="4"/>
  <c r="F4769" i="4"/>
  <c r="D4769" i="4" s="1"/>
  <c r="F6216" i="4"/>
  <c r="D6216" i="4" s="1"/>
  <c r="E6216" i="4"/>
  <c r="E5733" i="4"/>
  <c r="F5733" i="4"/>
  <c r="D5733" i="4" s="1"/>
  <c r="J5736" i="3" s="1"/>
  <c r="F5205" i="4"/>
  <c r="D5205" i="4" s="1"/>
  <c r="J5208" i="3" s="1"/>
  <c r="E5205" i="4"/>
  <c r="F1473" i="4"/>
  <c r="E1473" i="4"/>
  <c r="D1473" i="4" s="1"/>
  <c r="E7494" i="4"/>
  <c r="F7494" i="4"/>
  <c r="D7494" i="4" s="1"/>
  <c r="E2199" i="4"/>
  <c r="F2199" i="4"/>
  <c r="D2199" i="4" s="1"/>
  <c r="F2387" i="4"/>
  <c r="D2387" i="4" s="1"/>
  <c r="E2387" i="4"/>
  <c r="E142" i="4"/>
  <c r="F142" i="4"/>
  <c r="D142" i="4" s="1"/>
  <c r="E2971" i="4"/>
  <c r="F2971" i="4"/>
  <c r="D2971" i="4" s="1"/>
  <c r="F2511" i="4"/>
  <c r="D2511" i="4" s="1"/>
  <c r="E2511" i="4"/>
  <c r="F470" i="4"/>
  <c r="E470" i="4"/>
  <c r="D470" i="4" s="1"/>
  <c r="E1405" i="4"/>
  <c r="D1405" i="4" s="1"/>
  <c r="F1405" i="4"/>
  <c r="E8488" i="4"/>
  <c r="F8488" i="4"/>
  <c r="D8488" i="4" s="1"/>
  <c r="E6906" i="4"/>
  <c r="F6906" i="4"/>
  <c r="D6906" i="4" s="1"/>
  <c r="J6909" i="3" s="1"/>
  <c r="E5796" i="4"/>
  <c r="F5796" i="4"/>
  <c r="D5796" i="4" s="1"/>
  <c r="J5799" i="3" s="1"/>
  <c r="E5996" i="4"/>
  <c r="F5996" i="4"/>
  <c r="D5996" i="4" s="1"/>
  <c r="F4819" i="4"/>
  <c r="D4819" i="4" s="1"/>
  <c r="E4819" i="4"/>
  <c r="E645" i="4"/>
  <c r="F645" i="4"/>
  <c r="D645" i="4" s="1"/>
  <c r="F8360" i="4"/>
  <c r="E8360" i="4"/>
  <c r="D8360" i="4" s="1"/>
  <c r="E7325" i="4"/>
  <c r="F7325" i="4"/>
  <c r="D7325" i="4" s="1"/>
  <c r="F7751" i="4"/>
  <c r="D7751" i="4" s="1"/>
  <c r="E7751" i="4"/>
  <c r="E3789" i="4"/>
  <c r="F3789" i="4"/>
  <c r="D3789" i="4" s="1"/>
  <c r="F4672" i="4"/>
  <c r="D4672" i="4" s="1"/>
  <c r="E4672" i="4"/>
  <c r="E3889" i="4"/>
  <c r="F3889" i="4"/>
  <c r="D3889" i="4" s="1"/>
  <c r="J3892" i="3" s="1"/>
  <c r="E244" i="4"/>
  <c r="F244" i="4"/>
  <c r="D244" i="4" s="1"/>
  <c r="E6222" i="4"/>
  <c r="F6222" i="4"/>
  <c r="D6222" i="4" s="1"/>
  <c r="F753" i="4"/>
  <c r="E753" i="4"/>
  <c r="D753" i="4" s="1"/>
  <c r="E7636" i="4"/>
  <c r="F7636" i="4"/>
  <c r="D7636" i="4" s="1"/>
  <c r="F4765" i="4"/>
  <c r="D4765" i="4" s="1"/>
  <c r="E4765" i="4"/>
  <c r="E6398" i="4"/>
  <c r="F6398" i="4"/>
  <c r="D6398" i="4" s="1"/>
  <c r="E467" i="4"/>
  <c r="D467" i="4" s="1"/>
  <c r="F467" i="4"/>
  <c r="E6940" i="4"/>
  <c r="F6940" i="4"/>
  <c r="D6940" i="4" s="1"/>
  <c r="F8479" i="4"/>
  <c r="E8479" i="4"/>
  <c r="D8479" i="4" s="1"/>
  <c r="F4144" i="4"/>
  <c r="D4144" i="4" s="1"/>
  <c r="E4144" i="4"/>
  <c r="E8757" i="4"/>
  <c r="F8757" i="4"/>
  <c r="D8757" i="4" s="1"/>
  <c r="F8072" i="4"/>
  <c r="D8072" i="4" s="1"/>
  <c r="E8072" i="4"/>
  <c r="F7078" i="4"/>
  <c r="D7078" i="4" s="1"/>
  <c r="E7078" i="4"/>
  <c r="F6344" i="4"/>
  <c r="D6344" i="4" s="1"/>
  <c r="E6344" i="4"/>
  <c r="F5233" i="4"/>
  <c r="D5233" i="4" s="1"/>
  <c r="E5233" i="4"/>
  <c r="F8034" i="4"/>
  <c r="D8034" i="4" s="1"/>
  <c r="E8034" i="4"/>
  <c r="F4902" i="4"/>
  <c r="D4902" i="4" s="1"/>
  <c r="J4905" i="3" s="1"/>
  <c r="E4902" i="4"/>
  <c r="F3692" i="4"/>
  <c r="D3692" i="4" s="1"/>
  <c r="E3692" i="4"/>
  <c r="E8367" i="4"/>
  <c r="F8367" i="4"/>
  <c r="D8367" i="4" s="1"/>
  <c r="F7169" i="4"/>
  <c r="D7169" i="4" s="1"/>
  <c r="E7169" i="4"/>
  <c r="E5907" i="4"/>
  <c r="F5907" i="4"/>
  <c r="D5907" i="4" s="1"/>
  <c r="J5910" i="3" s="1"/>
  <c r="F4985" i="4"/>
  <c r="D4985" i="4" s="1"/>
  <c r="E4985" i="4"/>
  <c r="F4299" i="4"/>
  <c r="D4299" i="4" s="1"/>
  <c r="E4299" i="4"/>
  <c r="F6769" i="4"/>
  <c r="D6769" i="4" s="1"/>
  <c r="E6769" i="4"/>
  <c r="F4856" i="4"/>
  <c r="D4856" i="4" s="1"/>
  <c r="E4856" i="4"/>
  <c r="F3021" i="4"/>
  <c r="D3021" i="4" s="1"/>
  <c r="E3021" i="4"/>
  <c r="E4509" i="4"/>
  <c r="F4509" i="4"/>
  <c r="D4509" i="4" s="1"/>
  <c r="J4512" i="3" s="1"/>
  <c r="F2047" i="4"/>
  <c r="E2047" i="4"/>
  <c r="D2047" i="4" s="1"/>
  <c r="F4959" i="4"/>
  <c r="D4959" i="4" s="1"/>
  <c r="J4962" i="3" s="1"/>
  <c r="E4959" i="4"/>
  <c r="F2969" i="4"/>
  <c r="D2969" i="4" s="1"/>
  <c r="E2969" i="4"/>
  <c r="F2503" i="4"/>
  <c r="D2503" i="4" s="1"/>
  <c r="E2503" i="4"/>
  <c r="F1919" i="4"/>
  <c r="D1919" i="4" s="1"/>
  <c r="E1919" i="4"/>
  <c r="E1397" i="4"/>
  <c r="D1397" i="4" s="1"/>
  <c r="F1397" i="4"/>
  <c r="F2515" i="4"/>
  <c r="D2515" i="4" s="1"/>
  <c r="E2515" i="4"/>
  <c r="F342" i="4"/>
  <c r="E342" i="4"/>
  <c r="D342" i="4" s="1"/>
  <c r="F4997" i="4"/>
  <c r="D4997" i="4" s="1"/>
  <c r="J5000" i="3" s="1"/>
  <c r="E4997" i="4"/>
  <c r="F2001" i="4"/>
  <c r="D2001" i="4" s="1"/>
  <c r="E2001" i="4"/>
  <c r="F1529" i="4"/>
  <c r="D1529" i="4" s="1"/>
  <c r="E1529" i="4"/>
  <c r="E544" i="4"/>
  <c r="F544" i="4"/>
  <c r="D544" i="4" s="1"/>
  <c r="F2723" i="4"/>
  <c r="D2723" i="4" s="1"/>
  <c r="E2723" i="4"/>
  <c r="F808" i="4"/>
  <c r="D808" i="4" s="1"/>
  <c r="E808" i="4"/>
  <c r="F7881" i="4"/>
  <c r="D7881" i="4" s="1"/>
  <c r="E7881" i="4"/>
  <c r="F5717" i="4"/>
  <c r="D5717" i="4" s="1"/>
  <c r="J5720" i="3" s="1"/>
  <c r="E5717" i="4"/>
  <c r="F3206" i="4"/>
  <c r="D3206" i="4" s="1"/>
  <c r="E3206" i="4"/>
  <c r="F2129" i="4"/>
  <c r="D2129" i="4" s="1"/>
  <c r="E2129" i="4"/>
  <c r="E1625" i="4"/>
  <c r="F1625" i="4"/>
  <c r="D1625" i="4" s="1"/>
  <c r="F630" i="4"/>
  <c r="D630" i="4" s="1"/>
  <c r="E630" i="4"/>
  <c r="F8539" i="4"/>
  <c r="D8539" i="4" s="1"/>
  <c r="E8539" i="4"/>
  <c r="F6867" i="4"/>
  <c r="D6867" i="4" s="1"/>
  <c r="E6867" i="4"/>
  <c r="F5217" i="4"/>
  <c r="D5217" i="4" s="1"/>
  <c r="E5217" i="4"/>
  <c r="F2995" i="4"/>
  <c r="D2995" i="4" s="1"/>
  <c r="E2995" i="4"/>
  <c r="F2491" i="4"/>
  <c r="D2491" i="4" s="1"/>
  <c r="J2494" i="3" s="1"/>
  <c r="E2491" i="4"/>
  <c r="F1991" i="4"/>
  <c r="D1991" i="4" s="1"/>
  <c r="E1991" i="4"/>
  <c r="F1463" i="4"/>
  <c r="D1463" i="4" s="1"/>
  <c r="E1463" i="4"/>
  <c r="E1507" i="4"/>
  <c r="F1507" i="4"/>
  <c r="D1507" i="4" s="1"/>
  <c r="F4989" i="4"/>
  <c r="D4989" i="4" s="1"/>
  <c r="J4992" i="3" s="1"/>
  <c r="E4989" i="4"/>
  <c r="E3694" i="4"/>
  <c r="F3694" i="4"/>
  <c r="D3694" i="4" s="1"/>
  <c r="E1375" i="4"/>
  <c r="D1375" i="4" s="1"/>
  <c r="F1375" i="4"/>
  <c r="F6051" i="4"/>
  <c r="D6051" i="4" s="1"/>
  <c r="E6051" i="4"/>
  <c r="F586" i="4"/>
  <c r="E586" i="4"/>
  <c r="D586" i="4" s="1"/>
  <c r="F2967" i="4"/>
  <c r="D2967" i="4" s="1"/>
  <c r="E2967" i="4"/>
  <c r="F184" i="4"/>
  <c r="D184" i="4" s="1"/>
  <c r="E184" i="4"/>
  <c r="E6392" i="4"/>
  <c r="F6392" i="4"/>
  <c r="D6392" i="4" s="1"/>
  <c r="E2607" i="4"/>
  <c r="F2607" i="4"/>
  <c r="D2607" i="4" s="1"/>
  <c r="J2610" i="3" s="1"/>
  <c r="F760" i="4"/>
  <c r="D760" i="4" s="1"/>
  <c r="E760" i="4"/>
  <c r="F2655" i="4"/>
  <c r="D2655" i="4" s="1"/>
  <c r="E2655" i="4"/>
  <c r="F200" i="4"/>
  <c r="E200" i="4"/>
  <c r="D200" i="4" s="1"/>
  <c r="E1189" i="4"/>
  <c r="F1189" i="4"/>
  <c r="D1189" i="4" s="1"/>
  <c r="F553" i="4"/>
  <c r="E553" i="4"/>
  <c r="D553" i="4" s="1"/>
  <c r="E2644" i="4"/>
  <c r="F2644" i="4"/>
  <c r="D2644" i="4" s="1"/>
  <c r="F389" i="4"/>
  <c r="D389" i="4" s="1"/>
  <c r="E389" i="4"/>
  <c r="E3028" i="4"/>
  <c r="F3028" i="4"/>
  <c r="D3028" i="4" s="1"/>
  <c r="E6339" i="4"/>
  <c r="F6339" i="4"/>
  <c r="D6339" i="4" s="1"/>
  <c r="E1772" i="4"/>
  <c r="F1772" i="4"/>
  <c r="D1772" i="4" s="1"/>
  <c r="F6026" i="4"/>
  <c r="D6026" i="4" s="1"/>
  <c r="J6029" i="3" s="1"/>
  <c r="E6026" i="4"/>
  <c r="F5308" i="4"/>
  <c r="D5308" i="4" s="1"/>
  <c r="J5311" i="3" s="1"/>
  <c r="E5308" i="4"/>
  <c r="E999" i="4"/>
  <c r="F999" i="4"/>
  <c r="D999" i="4" s="1"/>
  <c r="E1918" i="4"/>
  <c r="F1918" i="4"/>
  <c r="D1918" i="4" s="1"/>
  <c r="E2286" i="4"/>
  <c r="F2286" i="4"/>
  <c r="D2286" i="4" s="1"/>
  <c r="E865" i="4"/>
  <c r="F865" i="4"/>
  <c r="D865" i="4" s="1"/>
  <c r="E137" i="4"/>
  <c r="F137" i="4"/>
  <c r="D137" i="4" s="1"/>
  <c r="F2958" i="4"/>
  <c r="D2958" i="4" s="1"/>
  <c r="E2958" i="4"/>
  <c r="E7557" i="4"/>
  <c r="F7557" i="4"/>
  <c r="D7557" i="4" s="1"/>
  <c r="E6164" i="4"/>
  <c r="F6164" i="4"/>
  <c r="D6164" i="4" s="1"/>
  <c r="F1156" i="4"/>
  <c r="E1156" i="4"/>
  <c r="D1156" i="4" s="1"/>
  <c r="F4815" i="4"/>
  <c r="D4815" i="4" s="1"/>
  <c r="E4815" i="4"/>
  <c r="E4874" i="4"/>
  <c r="F4874" i="4"/>
  <c r="D4874" i="4" s="1"/>
  <c r="F7777" i="4"/>
  <c r="D7777" i="4" s="1"/>
  <c r="E7777" i="4"/>
  <c r="F6957" i="4"/>
  <c r="D6957" i="4" s="1"/>
  <c r="E6957" i="4"/>
  <c r="F5892" i="4"/>
  <c r="D5892" i="4" s="1"/>
  <c r="J5895" i="3" s="1"/>
  <c r="E5892" i="4"/>
  <c r="E147" i="4"/>
  <c r="F147" i="4"/>
  <c r="D147" i="4" s="1"/>
  <c r="F5006" i="4"/>
  <c r="D5006" i="4" s="1"/>
  <c r="E5006" i="4"/>
  <c r="E3158" i="4"/>
  <c r="F3158" i="4"/>
  <c r="D3158" i="4" s="1"/>
  <c r="E1169" i="4"/>
  <c r="F1169" i="4"/>
  <c r="D1169" i="4" s="1"/>
  <c r="J1172" i="3" s="1"/>
  <c r="E7217" i="4"/>
  <c r="F7217" i="4"/>
  <c r="D7217" i="4" s="1"/>
  <c r="E2950" i="4"/>
  <c r="F2950" i="4"/>
  <c r="D2950" i="4" s="1"/>
  <c r="E2484" i="4"/>
  <c r="F2484" i="4"/>
  <c r="D2484" i="4" s="1"/>
  <c r="E7649" i="4"/>
  <c r="F7649" i="4"/>
  <c r="D7649" i="4" s="1"/>
  <c r="F2446" i="4"/>
  <c r="D2446" i="4" s="1"/>
  <c r="E2446" i="4"/>
  <c r="F5861" i="4"/>
  <c r="D5861" i="4" s="1"/>
  <c r="J5864" i="3" s="1"/>
  <c r="E5861" i="4"/>
  <c r="E2012" i="4"/>
  <c r="F2012" i="4"/>
  <c r="D2012" i="4" s="1"/>
  <c r="F5664" i="4"/>
  <c r="D5664" i="4" s="1"/>
  <c r="J5667" i="3" s="1"/>
  <c r="E5664" i="4"/>
  <c r="F3847" i="4"/>
  <c r="D3847" i="4" s="1"/>
  <c r="J3850" i="3" s="1"/>
  <c r="E3847" i="4"/>
  <c r="E6834" i="4"/>
  <c r="F6834" i="4"/>
  <c r="D6834" i="4" s="1"/>
  <c r="J6837" i="3" s="1"/>
  <c r="F1260" i="4"/>
  <c r="E1260" i="4"/>
  <c r="D1260" i="4" s="1"/>
  <c r="E139" i="4"/>
  <c r="F139" i="4"/>
  <c r="D139" i="4" s="1"/>
  <c r="F7256" i="4"/>
  <c r="D7256" i="4" s="1"/>
  <c r="E7256" i="4"/>
  <c r="E5024" i="4"/>
  <c r="F5024" i="4"/>
  <c r="D5024" i="4" s="1"/>
  <c r="F5831" i="4"/>
  <c r="D5831" i="4" s="1"/>
  <c r="E5831" i="4"/>
  <c r="E7957" i="4"/>
  <c r="F7957" i="4"/>
  <c r="D7957" i="4" s="1"/>
  <c r="F979" i="4"/>
  <c r="D979" i="4" s="1"/>
  <c r="E979" i="4"/>
  <c r="E1768" i="4"/>
  <c r="F1768" i="4"/>
  <c r="D1768" i="4" s="1"/>
  <c r="F6798" i="4"/>
  <c r="D6798" i="4" s="1"/>
  <c r="E6798" i="4"/>
  <c r="F4175" i="4"/>
  <c r="D4175" i="4" s="1"/>
  <c r="J4178" i="3" s="1"/>
  <c r="E4175" i="4"/>
  <c r="E3487" i="4"/>
  <c r="F3487" i="4"/>
  <c r="D3487" i="4" s="1"/>
  <c r="F3764" i="4"/>
  <c r="D3764" i="4" s="1"/>
  <c r="J3767" i="3" s="1"/>
  <c r="E3764" i="4"/>
  <c r="F5283" i="4"/>
  <c r="D5283" i="4" s="1"/>
  <c r="J5286" i="3" s="1"/>
  <c r="E5283" i="4"/>
  <c r="F4626" i="4"/>
  <c r="D4626" i="4" s="1"/>
  <c r="J4629" i="3" s="1"/>
  <c r="E4626" i="4"/>
  <c r="F6729" i="4"/>
  <c r="D6729" i="4" s="1"/>
  <c r="E6729" i="4"/>
  <c r="F8086" i="4"/>
  <c r="D8086" i="4" s="1"/>
  <c r="E8086" i="4"/>
  <c r="F129" i="4"/>
  <c r="E129" i="4"/>
  <c r="D129" i="4" s="1"/>
  <c r="E1504" i="4"/>
  <c r="F1504" i="4"/>
  <c r="D1504" i="4" s="1"/>
  <c r="E6846" i="4"/>
  <c r="F6846" i="4"/>
  <c r="D6846" i="4" s="1"/>
  <c r="E3405" i="4"/>
  <c r="F3405" i="4"/>
  <c r="D3405" i="4" s="1"/>
  <c r="F4316" i="4"/>
  <c r="D4316" i="4" s="1"/>
  <c r="J4319" i="3" s="1"/>
  <c r="E4316" i="4"/>
  <c r="E5787" i="4"/>
  <c r="F5787" i="4"/>
  <c r="D5787" i="4" s="1"/>
  <c r="F6677" i="4"/>
  <c r="D6677" i="4" s="1"/>
  <c r="E6677" i="4"/>
  <c r="E6991" i="4"/>
  <c r="F6991" i="4"/>
  <c r="D6991" i="4" s="1"/>
  <c r="F3999" i="4"/>
  <c r="D3999" i="4" s="1"/>
  <c r="E3999" i="4"/>
  <c r="E6904" i="4"/>
  <c r="F6904" i="4"/>
  <c r="D6904" i="4" s="1"/>
  <c r="J6907" i="3" s="1"/>
  <c r="E1076" i="4"/>
  <c r="F1076" i="4"/>
  <c r="D1076" i="4" s="1"/>
  <c r="F667" i="4"/>
  <c r="D667" i="4" s="1"/>
  <c r="E667" i="4"/>
  <c r="E4220" i="4"/>
  <c r="F4220" i="4"/>
  <c r="D4220" i="4" s="1"/>
  <c r="E5018" i="4"/>
  <c r="F5018" i="4"/>
  <c r="D5018" i="4" s="1"/>
  <c r="E4636" i="4"/>
  <c r="F4636" i="4"/>
  <c r="D4636" i="4" s="1"/>
  <c r="J4639" i="3" s="1"/>
  <c r="F7507" i="4"/>
  <c r="D7507" i="4" s="1"/>
  <c r="E7507" i="4"/>
  <c r="F1292" i="4"/>
  <c r="D1292" i="4" s="1"/>
  <c r="E1292" i="4"/>
  <c r="F8041" i="4"/>
  <c r="D8041" i="4" s="1"/>
  <c r="E8041" i="4"/>
  <c r="E6776" i="4"/>
  <c r="F6776" i="4"/>
  <c r="D6776" i="4" s="1"/>
  <c r="E1144" i="4"/>
  <c r="F1144" i="4"/>
  <c r="D1144" i="4" s="1"/>
  <c r="E4152" i="4"/>
  <c r="F4152" i="4"/>
  <c r="D4152" i="4" s="1"/>
  <c r="F5895" i="4"/>
  <c r="D5895" i="4" s="1"/>
  <c r="J5898" i="3" s="1"/>
  <c r="E5895" i="4"/>
  <c r="F8046" i="4"/>
  <c r="D8046" i="4" s="1"/>
  <c r="E8046" i="4"/>
  <c r="F7353" i="4"/>
  <c r="D7353" i="4" s="1"/>
  <c r="E7353" i="4"/>
  <c r="E8514" i="4"/>
  <c r="F8514" i="4"/>
  <c r="D8514" i="4" s="1"/>
  <c r="E636" i="4"/>
  <c r="D636" i="4" s="1"/>
  <c r="J639" i="3" s="1"/>
  <c r="F636" i="4"/>
  <c r="E1646" i="4"/>
  <c r="F1646" i="4"/>
  <c r="D1646" i="4" s="1"/>
  <c r="F6643" i="4"/>
  <c r="D6643" i="4" s="1"/>
  <c r="E6643" i="4"/>
  <c r="E7103" i="4"/>
  <c r="F7103" i="4"/>
  <c r="D7103" i="4" s="1"/>
  <c r="F7982" i="4"/>
  <c r="D7982" i="4" s="1"/>
  <c r="E7982" i="4"/>
  <c r="E4680" i="4"/>
  <c r="F4680" i="4"/>
  <c r="D4680" i="4" s="1"/>
  <c r="E3931" i="4"/>
  <c r="F3931" i="4"/>
  <c r="D3931" i="4" s="1"/>
  <c r="J3934" i="3" s="1"/>
  <c r="F7796" i="4"/>
  <c r="D7796" i="4" s="1"/>
  <c r="E7796" i="4"/>
  <c r="E7699" i="4"/>
  <c r="F7699" i="4"/>
  <c r="D7699" i="4" s="1"/>
  <c r="E5830" i="4"/>
  <c r="F5830" i="4"/>
  <c r="D5830" i="4" s="1"/>
  <c r="E3799" i="4"/>
  <c r="F3799" i="4"/>
  <c r="D3799" i="4" s="1"/>
  <c r="F7852" i="4"/>
  <c r="D7852" i="4" s="1"/>
  <c r="E7852" i="4"/>
  <c r="F8270" i="4"/>
  <c r="D8270" i="4" s="1"/>
  <c r="E8270" i="4"/>
  <c r="F8016" i="4"/>
  <c r="D8016" i="4" s="1"/>
  <c r="E8016" i="4"/>
  <c r="F8038" i="4"/>
  <c r="D8038" i="4" s="1"/>
  <c r="E8038" i="4"/>
  <c r="E5169" i="4"/>
  <c r="F5169" i="4"/>
  <c r="D5169" i="4" s="1"/>
  <c r="F6919" i="4"/>
  <c r="D6919" i="4" s="1"/>
  <c r="E6919" i="4"/>
  <c r="F3830" i="4"/>
  <c r="D3830" i="4" s="1"/>
  <c r="J3833" i="3" s="1"/>
  <c r="E3830" i="4"/>
  <c r="F3270" i="4"/>
  <c r="D3270" i="4" s="1"/>
  <c r="E3270" i="4"/>
  <c r="F3254" i="4"/>
  <c r="D3254" i="4" s="1"/>
  <c r="E3254" i="4"/>
  <c r="F6073" i="4"/>
  <c r="D6073" i="4" s="1"/>
  <c r="E6073" i="4"/>
  <c r="F7041" i="4"/>
  <c r="D7041" i="4" s="1"/>
  <c r="E7041" i="4"/>
  <c r="F2599" i="4"/>
  <c r="D2599" i="4" s="1"/>
  <c r="E2599" i="4"/>
  <c r="E662" i="4"/>
  <c r="F662" i="4"/>
  <c r="D662" i="4" s="1"/>
  <c r="F6885" i="4"/>
  <c r="D6885" i="4" s="1"/>
  <c r="E6885" i="4"/>
  <c r="F504" i="4"/>
  <c r="D504" i="4" s="1"/>
  <c r="E504" i="4"/>
  <c r="F1393" i="4"/>
  <c r="E1393" i="4"/>
  <c r="D1393" i="4" s="1"/>
  <c r="E4864" i="4"/>
  <c r="F4864" i="4"/>
  <c r="D4864" i="4" s="1"/>
  <c r="F1839" i="4"/>
  <c r="D1839" i="4" s="1"/>
  <c r="E1839" i="4"/>
  <c r="F2715" i="4"/>
  <c r="D2715" i="4" s="1"/>
  <c r="E2715" i="4"/>
  <c r="E1293" i="4"/>
  <c r="F1293" i="4"/>
  <c r="D1293" i="4" s="1"/>
  <c r="E6624" i="4"/>
  <c r="F6624" i="4"/>
  <c r="D6624" i="4" s="1"/>
  <c r="E6212" i="4"/>
  <c r="F6212" i="4"/>
  <c r="D6212" i="4" s="1"/>
  <c r="F4591" i="4"/>
  <c r="D4591" i="4" s="1"/>
  <c r="E4591" i="4"/>
  <c r="E3695" i="4"/>
  <c r="F3695" i="4"/>
  <c r="D3695" i="4" s="1"/>
  <c r="F2358" i="4"/>
  <c r="D2358" i="4" s="1"/>
  <c r="E2358" i="4"/>
  <c r="F711" i="4"/>
  <c r="D711" i="4" s="1"/>
  <c r="E711" i="4"/>
  <c r="E1524" i="4"/>
  <c r="D1524" i="4" s="1"/>
  <c r="F1524" i="4"/>
  <c r="E8746" i="4"/>
  <c r="F8746" i="4"/>
  <c r="D8746" i="4" s="1"/>
  <c r="E3411" i="4"/>
  <c r="F3411" i="4"/>
  <c r="D3411" i="4" s="1"/>
  <c r="J3414" i="3" s="1"/>
  <c r="F1129" i="4"/>
  <c r="D1129" i="4" s="1"/>
  <c r="E1129" i="4"/>
  <c r="E3071" i="4"/>
  <c r="F3071" i="4"/>
  <c r="D3071" i="4" s="1"/>
  <c r="E8005" i="4"/>
  <c r="F8005" i="4"/>
  <c r="D8005" i="4" s="1"/>
  <c r="F2352" i="4"/>
  <c r="D2352" i="4" s="1"/>
  <c r="E2352" i="4"/>
  <c r="E59" i="4"/>
  <c r="D59" i="4" s="1"/>
  <c r="F59" i="4"/>
  <c r="E3824" i="4"/>
  <c r="F3824" i="4"/>
  <c r="D3824" i="4" s="1"/>
  <c r="F3485" i="4"/>
  <c r="D3485" i="4" s="1"/>
  <c r="E3485" i="4"/>
  <c r="E5282" i="4"/>
  <c r="F5282" i="4"/>
  <c r="D5282" i="4" s="1"/>
  <c r="E8035" i="4"/>
  <c r="F8035" i="4"/>
  <c r="D8035" i="4" s="1"/>
  <c r="E4805" i="4"/>
  <c r="F4805" i="4"/>
  <c r="D4805" i="4" s="1"/>
  <c r="J4808" i="3" s="1"/>
  <c r="F7330" i="4"/>
  <c r="D7330" i="4" s="1"/>
  <c r="E7330" i="4"/>
  <c r="F6557" i="4"/>
  <c r="D6557" i="4" s="1"/>
  <c r="E6557" i="4"/>
  <c r="E1618" i="4"/>
  <c r="D1618" i="4" s="1"/>
  <c r="F1618" i="4"/>
  <c r="E4304" i="4"/>
  <c r="F4304" i="4"/>
  <c r="D4304" i="4" s="1"/>
  <c r="J4307" i="3" s="1"/>
  <c r="F7475" i="4"/>
  <c r="D7475" i="4" s="1"/>
  <c r="E7475" i="4"/>
  <c r="E8600" i="4"/>
  <c r="D8600" i="4" s="1"/>
  <c r="F8600" i="4"/>
  <c r="F5632" i="4"/>
  <c r="D5632" i="4" s="1"/>
  <c r="E5632" i="4"/>
  <c r="E7473" i="4"/>
  <c r="F7473" i="4"/>
  <c r="D7473" i="4" s="1"/>
  <c r="F7850" i="4"/>
  <c r="D7850" i="4" s="1"/>
  <c r="E7850" i="4"/>
  <c r="E1944" i="4"/>
  <c r="F1944" i="4"/>
  <c r="D1944" i="4" s="1"/>
  <c r="E8426" i="4"/>
  <c r="F8426" i="4"/>
  <c r="D8426" i="4" s="1"/>
  <c r="E4645" i="4"/>
  <c r="F4645" i="4"/>
  <c r="D4645" i="4" s="1"/>
  <c r="J4648" i="3" s="1"/>
  <c r="F8247" i="4"/>
  <c r="D8247" i="4" s="1"/>
  <c r="E8247" i="4"/>
  <c r="E3658" i="4"/>
  <c r="F3658" i="4"/>
  <c r="D3658" i="4" s="1"/>
  <c r="F4742" i="4"/>
  <c r="D4742" i="4" s="1"/>
  <c r="E4742" i="4"/>
  <c r="F6469" i="4"/>
  <c r="D6469" i="4" s="1"/>
  <c r="E6469" i="4"/>
  <c r="E5908" i="4"/>
  <c r="F5908" i="4"/>
  <c r="D5908" i="4" s="1"/>
  <c r="J5911" i="3" s="1"/>
  <c r="F6053" i="4"/>
  <c r="D6053" i="4" s="1"/>
  <c r="J6056" i="3" s="1"/>
  <c r="E6053" i="4"/>
  <c r="F992" i="4"/>
  <c r="E992" i="4"/>
  <c r="D992" i="4" s="1"/>
  <c r="E1213" i="4"/>
  <c r="D1213" i="4" s="1"/>
  <c r="F1213" i="4"/>
  <c r="E8186" i="4"/>
  <c r="F8186" i="4"/>
  <c r="D8186" i="4" s="1"/>
  <c r="E8004" i="4"/>
  <c r="F8004" i="4"/>
  <c r="D8004" i="4" s="1"/>
  <c r="F6984" i="4"/>
  <c r="D6984" i="4" s="1"/>
  <c r="E6984" i="4"/>
  <c r="F6468" i="4"/>
  <c r="D6468" i="4" s="1"/>
  <c r="E6468" i="4"/>
  <c r="E4699" i="4"/>
  <c r="F4699" i="4"/>
  <c r="D4699" i="4" s="1"/>
  <c r="F1433" i="4"/>
  <c r="E1433" i="4"/>
  <c r="D1433" i="4" s="1"/>
  <c r="F6771" i="4"/>
  <c r="D6771" i="4" s="1"/>
  <c r="E6771" i="4"/>
  <c r="E7602" i="4"/>
  <c r="F7602" i="4"/>
  <c r="D7602" i="4" s="1"/>
  <c r="E6590" i="4"/>
  <c r="F6590" i="4"/>
  <c r="D6590" i="4" s="1"/>
  <c r="E4402" i="4"/>
  <c r="F4402" i="4"/>
  <c r="D4402" i="4" s="1"/>
  <c r="J4405" i="3" s="1"/>
  <c r="E4176" i="4"/>
  <c r="F4176" i="4"/>
  <c r="D4176" i="4" s="1"/>
  <c r="F3496" i="4"/>
  <c r="D3496" i="4" s="1"/>
  <c r="E3496" i="4"/>
  <c r="F5280" i="4"/>
  <c r="D5280" i="4" s="1"/>
  <c r="E5280" i="4"/>
  <c r="E3842" i="4"/>
  <c r="F3842" i="4"/>
  <c r="D3842" i="4" s="1"/>
  <c r="F6842" i="4"/>
  <c r="D6842" i="4" s="1"/>
  <c r="E6842" i="4"/>
  <c r="F7003" i="4"/>
  <c r="D7003" i="4" s="1"/>
  <c r="E7003" i="4"/>
  <c r="F6236" i="4"/>
  <c r="D6236" i="4" s="1"/>
  <c r="J6239" i="3" s="1"/>
  <c r="E6236" i="4"/>
  <c r="E716" i="4"/>
  <c r="F716" i="4"/>
  <c r="D716" i="4" s="1"/>
  <c r="F4001" i="4"/>
  <c r="D4001" i="4" s="1"/>
  <c r="J4004" i="3" s="1"/>
  <c r="E4001" i="4"/>
  <c r="F6281" i="4"/>
  <c r="D6281" i="4" s="1"/>
  <c r="E6281" i="4"/>
  <c r="F4130" i="4"/>
  <c r="D4130" i="4" s="1"/>
  <c r="E4130" i="4"/>
  <c r="F6990" i="4"/>
  <c r="D6990" i="4" s="1"/>
  <c r="E6990" i="4"/>
  <c r="F3524" i="4"/>
  <c r="D3524" i="4" s="1"/>
  <c r="J3527" i="3" s="1"/>
  <c r="E3524" i="4"/>
  <c r="E2322" i="4"/>
  <c r="F2322" i="4"/>
  <c r="D2322" i="4" s="1"/>
  <c r="E7278" i="4"/>
  <c r="F7278" i="4"/>
  <c r="D7278" i="4" s="1"/>
  <c r="E5708" i="4"/>
  <c r="F5708" i="4"/>
  <c r="D5708" i="4" s="1"/>
  <c r="J5711" i="3" s="1"/>
  <c r="F3784" i="4"/>
  <c r="D3784" i="4" s="1"/>
  <c r="J3787" i="3" s="1"/>
  <c r="E3784" i="4"/>
  <c r="F3552" i="4"/>
  <c r="D3552" i="4" s="1"/>
  <c r="J3555" i="3" s="1"/>
  <c r="E3552" i="4"/>
  <c r="E7555" i="4"/>
  <c r="F7555" i="4"/>
  <c r="D7555" i="4" s="1"/>
  <c r="F8718" i="4"/>
  <c r="E8718" i="4"/>
  <c r="D8718" i="4" s="1"/>
  <c r="E2172" i="4"/>
  <c r="F2172" i="4"/>
  <c r="D2172" i="4" s="1"/>
  <c r="E2184" i="4"/>
  <c r="F2184" i="4"/>
  <c r="D2184" i="4" s="1"/>
  <c r="E5090" i="4"/>
  <c r="F5090" i="4"/>
  <c r="D5090" i="4" s="1"/>
  <c r="F8702" i="4"/>
  <c r="D8702" i="4" s="1"/>
  <c r="E8702" i="4"/>
  <c r="E6748" i="4"/>
  <c r="F6748" i="4"/>
  <c r="D6748" i="4" s="1"/>
  <c r="F3468" i="4"/>
  <c r="D3468" i="4" s="1"/>
  <c r="E3468" i="4"/>
  <c r="F6988" i="4"/>
  <c r="D6988" i="4" s="1"/>
  <c r="E6988" i="4"/>
  <c r="E4760" i="4"/>
  <c r="F4760" i="4"/>
  <c r="D4760" i="4" s="1"/>
  <c r="E739" i="4"/>
  <c r="F739" i="4"/>
  <c r="D739" i="4" s="1"/>
  <c r="F7436" i="4"/>
  <c r="D7436" i="4" s="1"/>
  <c r="E7436" i="4"/>
  <c r="F1347" i="4"/>
  <c r="E1347" i="4"/>
  <c r="D1347" i="4" s="1"/>
  <c r="F638" i="4"/>
  <c r="D638" i="4" s="1"/>
  <c r="E638" i="4"/>
  <c r="E3125" i="4"/>
  <c r="F3125" i="4"/>
  <c r="D3125" i="4" s="1"/>
  <c r="F6948" i="4"/>
  <c r="D6948" i="4" s="1"/>
  <c r="E6948" i="4"/>
  <c r="E1202" i="4"/>
  <c r="F1202" i="4"/>
  <c r="D1202" i="4" s="1"/>
  <c r="E620" i="4"/>
  <c r="F620" i="4"/>
  <c r="D620" i="4" s="1"/>
  <c r="E905" i="4"/>
  <c r="F905" i="4"/>
  <c r="D905" i="4" s="1"/>
  <c r="E1378" i="4"/>
  <c r="D1378" i="4" s="1"/>
  <c r="F1378" i="4"/>
  <c r="F3338" i="4"/>
  <c r="D3338" i="4" s="1"/>
  <c r="E3338" i="4"/>
  <c r="F4929" i="4"/>
  <c r="D4929" i="4" s="1"/>
  <c r="E4929" i="4"/>
  <c r="F5331" i="4"/>
  <c r="D5331" i="4" s="1"/>
  <c r="E5331" i="4"/>
  <c r="F7357" i="4"/>
  <c r="D7357" i="4" s="1"/>
  <c r="E7357" i="4"/>
  <c r="F3394" i="4"/>
  <c r="D3394" i="4" s="1"/>
  <c r="E3394" i="4"/>
  <c r="E3685" i="4"/>
  <c r="F3685" i="4"/>
  <c r="D3685" i="4" s="1"/>
  <c r="J3688" i="3" s="1"/>
  <c r="F974" i="4"/>
  <c r="D974" i="4" s="1"/>
  <c r="E974" i="4"/>
  <c r="F1968" i="4"/>
  <c r="D1968" i="4" s="1"/>
  <c r="E1968" i="4"/>
  <c r="E4045" i="4"/>
  <c r="F4045" i="4"/>
  <c r="D4045" i="4" s="1"/>
  <c r="F4829" i="4"/>
  <c r="D4829" i="4" s="1"/>
  <c r="J4832" i="3" s="1"/>
  <c r="E4829" i="4"/>
  <c r="F8226" i="4"/>
  <c r="D8226" i="4" s="1"/>
  <c r="E8226" i="4"/>
  <c r="F207" i="4"/>
  <c r="D207" i="4" s="1"/>
  <c r="E207" i="4"/>
  <c r="E1708" i="4"/>
  <c r="F1708" i="4"/>
  <c r="D1708" i="4" s="1"/>
  <c r="F5319" i="4"/>
  <c r="D5319" i="4" s="1"/>
  <c r="E5319" i="4"/>
  <c r="F7674" i="4"/>
  <c r="D7674" i="4" s="1"/>
  <c r="E7674" i="4"/>
  <c r="F6874" i="4"/>
  <c r="D6874" i="4" s="1"/>
  <c r="E6874" i="4"/>
  <c r="E7455" i="4"/>
  <c r="F7455" i="4"/>
  <c r="D7455" i="4" s="1"/>
  <c r="E5376" i="4"/>
  <c r="F5376" i="4"/>
  <c r="D5376" i="4" s="1"/>
  <c r="E2934" i="4"/>
  <c r="F2934" i="4"/>
  <c r="D2934" i="4" s="1"/>
  <c r="E395" i="4"/>
  <c r="F395" i="4"/>
  <c r="D395" i="4" s="1"/>
  <c r="E5132" i="4"/>
  <c r="F5132" i="4"/>
  <c r="D5132" i="4" s="1"/>
  <c r="F4381" i="4"/>
  <c r="D4381" i="4" s="1"/>
  <c r="J4384" i="3" s="1"/>
  <c r="E4381" i="4"/>
  <c r="E587" i="4"/>
  <c r="D587" i="4" s="1"/>
  <c r="F587" i="4"/>
  <c r="F3278" i="4"/>
  <c r="D3278" i="4" s="1"/>
  <c r="J3281" i="3" s="1"/>
  <c r="E3278" i="4"/>
  <c r="F8298" i="4"/>
  <c r="D8298" i="4" s="1"/>
  <c r="E8298" i="4"/>
  <c r="F7541" i="4"/>
  <c r="D7541" i="4" s="1"/>
  <c r="E7541" i="4"/>
  <c r="F6753" i="4"/>
  <c r="D6753" i="4" s="1"/>
  <c r="E6753" i="4"/>
  <c r="E6045" i="4"/>
  <c r="F6045" i="4"/>
  <c r="D6045" i="4" s="1"/>
  <c r="J6048" i="3" s="1"/>
  <c r="E5037" i="4"/>
  <c r="F5037" i="4"/>
  <c r="D5037" i="4" s="1"/>
  <c r="J5040" i="3" s="1"/>
  <c r="F6661" i="4"/>
  <c r="D6661" i="4" s="1"/>
  <c r="E6661" i="4"/>
  <c r="F4855" i="4"/>
  <c r="D4855" i="4" s="1"/>
  <c r="E4855" i="4"/>
  <c r="E6911" i="4"/>
  <c r="F6911" i="4"/>
  <c r="D6911" i="4" s="1"/>
  <c r="J6914" i="3" s="1"/>
  <c r="F5450" i="4"/>
  <c r="D5450" i="4" s="1"/>
  <c r="E5450" i="4"/>
  <c r="F5277" i="4"/>
  <c r="D5277" i="4" s="1"/>
  <c r="J5280" i="3" s="1"/>
  <c r="E5277" i="4"/>
  <c r="E3269" i="4"/>
  <c r="F3269" i="4"/>
  <c r="D3269" i="4" s="1"/>
  <c r="E1701" i="4"/>
  <c r="F1701" i="4"/>
  <c r="D1701" i="4" s="1"/>
  <c r="F7292" i="4"/>
  <c r="D7292" i="4" s="1"/>
  <c r="E7292" i="4"/>
  <c r="E7308" i="4"/>
  <c r="F7308" i="4"/>
  <c r="D7308" i="4" s="1"/>
  <c r="F5802" i="4"/>
  <c r="D5802" i="4" s="1"/>
  <c r="J5805" i="3" s="1"/>
  <c r="E5802" i="4"/>
  <c r="F2743" i="4"/>
  <c r="D2743" i="4" s="1"/>
  <c r="E2743" i="4"/>
  <c r="F2169" i="4"/>
  <c r="D2169" i="4" s="1"/>
  <c r="E2169" i="4"/>
  <c r="E1651" i="4"/>
  <c r="F1651" i="4"/>
  <c r="D1651" i="4" s="1"/>
  <c r="F704" i="4"/>
  <c r="E704" i="4"/>
  <c r="D704" i="4" s="1"/>
  <c r="F8449" i="4"/>
  <c r="D8449" i="4" s="1"/>
  <c r="E8449" i="4"/>
  <c r="F2821" i="4"/>
  <c r="D2821" i="4" s="1"/>
  <c r="E2821" i="4"/>
  <c r="F7187" i="4"/>
  <c r="D7187" i="4" s="1"/>
  <c r="E7187" i="4"/>
  <c r="F2557" i="4"/>
  <c r="D2557" i="4" s="1"/>
  <c r="E2557" i="4"/>
  <c r="F6546" i="4"/>
  <c r="D6546" i="4" s="1"/>
  <c r="J6549" i="3" s="1"/>
  <c r="E6546" i="4"/>
  <c r="E1837" i="4"/>
  <c r="F1837" i="4"/>
  <c r="D1837" i="4" s="1"/>
  <c r="F1525" i="4"/>
  <c r="E1525" i="4"/>
  <c r="D1525" i="4" s="1"/>
  <c r="E8018" i="4"/>
  <c r="F8018" i="4"/>
  <c r="D8018" i="4" s="1"/>
  <c r="F7035" i="4"/>
  <c r="D7035" i="4" s="1"/>
  <c r="E7035" i="4"/>
  <c r="F7191" i="4"/>
  <c r="D7191" i="4" s="1"/>
  <c r="E7191" i="4"/>
  <c r="E7224" i="4"/>
  <c r="F7224" i="4"/>
  <c r="D7224" i="4" s="1"/>
  <c r="E3407" i="4"/>
  <c r="F3407" i="4"/>
  <c r="D3407" i="4" s="1"/>
  <c r="F3993" i="4"/>
  <c r="D3993" i="4" s="1"/>
  <c r="E3993" i="4"/>
  <c r="E4653" i="4"/>
  <c r="F4653" i="4"/>
  <c r="D4653" i="4" s="1"/>
  <c r="J4656" i="3" s="1"/>
  <c r="E1015" i="4"/>
  <c r="D1015" i="4" s="1"/>
  <c r="F1015" i="4"/>
  <c r="E2710" i="4"/>
  <c r="F2710" i="4"/>
  <c r="D2710" i="4" s="1"/>
  <c r="E2402" i="4"/>
  <c r="F2402" i="4"/>
  <c r="D2402" i="4" s="1"/>
  <c r="E1362" i="4"/>
  <c r="F1362" i="4"/>
  <c r="D1362" i="4" s="1"/>
  <c r="F567" i="4"/>
  <c r="D567" i="4" s="1"/>
  <c r="E567" i="4"/>
  <c r="E3665" i="4"/>
  <c r="F3665" i="4"/>
  <c r="D3665" i="4" s="1"/>
  <c r="F1548" i="4"/>
  <c r="E1548" i="4"/>
  <c r="D1548" i="4" s="1"/>
  <c r="F1406" i="4"/>
  <c r="D1406" i="4" s="1"/>
  <c r="E1406" i="4"/>
  <c r="E5190" i="4"/>
  <c r="F5190" i="4"/>
  <c r="D5190" i="4" s="1"/>
  <c r="E5206" i="4"/>
  <c r="F5206" i="4"/>
  <c r="D5206" i="4" s="1"/>
  <c r="E3941" i="4"/>
  <c r="F3941" i="4"/>
  <c r="D3941" i="4" s="1"/>
  <c r="E1220" i="4"/>
  <c r="F1220" i="4"/>
  <c r="D1220" i="4" s="1"/>
  <c r="F4126" i="4"/>
  <c r="D4126" i="4" s="1"/>
  <c r="E4126" i="4"/>
  <c r="F5506" i="4"/>
  <c r="D5506" i="4" s="1"/>
  <c r="J5509" i="3" s="1"/>
  <c r="E5506" i="4"/>
  <c r="E4216" i="4"/>
  <c r="F4216" i="4"/>
  <c r="D4216" i="4" s="1"/>
  <c r="F5835" i="4"/>
  <c r="D5835" i="4" s="1"/>
  <c r="E5835" i="4"/>
  <c r="E1380" i="4"/>
  <c r="D1380" i="4" s="1"/>
  <c r="F1380" i="4"/>
  <c r="E3719" i="4"/>
  <c r="F3719" i="4"/>
  <c r="D3719" i="4" s="1"/>
  <c r="E4091" i="4"/>
  <c r="F4091" i="4"/>
  <c r="D4091" i="4" s="1"/>
  <c r="F1228" i="4"/>
  <c r="E1228" i="4"/>
  <c r="D1228" i="4" s="1"/>
  <c r="E443" i="4"/>
  <c r="D443" i="4" s="1"/>
  <c r="F443" i="4"/>
  <c r="E1288" i="4"/>
  <c r="F1288" i="4"/>
  <c r="D1288" i="4" s="1"/>
  <c r="E4853" i="4"/>
  <c r="F4853" i="4"/>
  <c r="D4853" i="4" s="1"/>
  <c r="J4856" i="3" s="1"/>
  <c r="E2582" i="4"/>
  <c r="F2582" i="4"/>
  <c r="D2582" i="4" s="1"/>
  <c r="J2585" i="3" s="1"/>
  <c r="F6540" i="4"/>
  <c r="D6540" i="4" s="1"/>
  <c r="E6540" i="4"/>
  <c r="E5630" i="4"/>
  <c r="F5630" i="4"/>
  <c r="D5630" i="4" s="1"/>
  <c r="F841" i="4"/>
  <c r="D841" i="4" s="1"/>
  <c r="E841" i="4"/>
  <c r="F177" i="4"/>
  <c r="E177" i="4"/>
  <c r="D177" i="4" s="1"/>
  <c r="F3346" i="4"/>
  <c r="D3346" i="4" s="1"/>
  <c r="E3346" i="4"/>
  <c r="E8390" i="4"/>
  <c r="F8390" i="4"/>
  <c r="D8390" i="4" s="1"/>
  <c r="E6740" i="4"/>
  <c r="F6740" i="4"/>
  <c r="D6740" i="4" s="1"/>
  <c r="J6743" i="3" s="1"/>
  <c r="F6423" i="4"/>
  <c r="D6423" i="4" s="1"/>
  <c r="J6426" i="3" s="1"/>
  <c r="E6423" i="4"/>
  <c r="E347" i="4"/>
  <c r="D347" i="4" s="1"/>
  <c r="F347" i="4"/>
  <c r="E4264" i="4"/>
  <c r="F4264" i="4"/>
  <c r="D4264" i="4" s="1"/>
  <c r="E3720" i="4"/>
  <c r="F3720" i="4"/>
  <c r="D3720" i="4" s="1"/>
  <c r="E4242" i="4"/>
  <c r="F4242" i="4"/>
  <c r="D4242" i="4" s="1"/>
  <c r="J4245" i="3" s="1"/>
  <c r="E6714" i="4"/>
  <c r="F6714" i="4"/>
  <c r="D6714" i="4" s="1"/>
  <c r="J6717" i="3" s="1"/>
  <c r="E5403" i="4"/>
  <c r="F5403" i="4"/>
  <c r="D5403" i="4" s="1"/>
  <c r="F6667" i="4"/>
  <c r="D6667" i="4" s="1"/>
  <c r="E6667" i="4"/>
  <c r="F7221" i="4"/>
  <c r="D7221" i="4" s="1"/>
  <c r="J7224" i="3" s="1"/>
  <c r="E7221" i="4"/>
  <c r="E8229" i="4"/>
  <c r="F8229" i="4"/>
  <c r="D8229" i="4" s="1"/>
  <c r="E7418" i="4"/>
  <c r="F7418" i="4"/>
  <c r="D7418" i="4" s="1"/>
  <c r="E3034" i="4"/>
  <c r="F3034" i="4"/>
  <c r="D3034" i="4" s="1"/>
  <c r="F3582" i="4"/>
  <c r="D3582" i="4" s="1"/>
  <c r="E3582" i="4"/>
  <c r="E3042" i="4"/>
  <c r="F3042" i="4"/>
  <c r="D3042" i="4" s="1"/>
  <c r="F4770" i="4"/>
  <c r="D4770" i="4" s="1"/>
  <c r="J4773" i="3" s="1"/>
  <c r="E4770" i="4"/>
  <c r="E4053" i="4"/>
  <c r="F4053" i="4"/>
  <c r="D4053" i="4" s="1"/>
  <c r="J4056" i="3" s="1"/>
  <c r="E5274" i="4"/>
  <c r="F5274" i="4"/>
  <c r="D5274" i="4" s="1"/>
  <c r="J5277" i="3" s="1"/>
  <c r="E3833" i="4"/>
  <c r="F3833" i="4"/>
  <c r="D3833" i="4" s="1"/>
  <c r="E4570" i="4"/>
  <c r="F4570" i="4"/>
  <c r="D4570" i="4" s="1"/>
  <c r="J4573" i="3" s="1"/>
  <c r="F6518" i="4"/>
  <c r="D6518" i="4" s="1"/>
  <c r="E6518" i="4"/>
  <c r="E7675" i="4"/>
  <c r="F7675" i="4"/>
  <c r="D7675" i="4" s="1"/>
  <c r="E2742" i="4"/>
  <c r="F2742" i="4"/>
  <c r="D2742" i="4" s="1"/>
  <c r="E2392" i="4"/>
  <c r="F2392" i="4"/>
  <c r="D2392" i="4" s="1"/>
  <c r="F7238" i="4"/>
  <c r="D7238" i="4" s="1"/>
  <c r="E7238" i="4"/>
  <c r="F2112" i="4"/>
  <c r="D2112" i="4" s="1"/>
  <c r="E2112" i="4"/>
  <c r="F3440" i="4"/>
  <c r="D3440" i="4" s="1"/>
  <c r="E3440" i="4"/>
  <c r="E6591" i="4"/>
  <c r="F6591" i="4"/>
  <c r="D6591" i="4" s="1"/>
  <c r="F6223" i="4"/>
  <c r="D6223" i="4" s="1"/>
  <c r="E6223" i="4"/>
  <c r="E131" i="4"/>
  <c r="D131" i="4" s="1"/>
  <c r="F131" i="4"/>
  <c r="F4733" i="4"/>
  <c r="D4733" i="4" s="1"/>
  <c r="J4736" i="3" s="1"/>
  <c r="E4733" i="4"/>
  <c r="F7127" i="4"/>
  <c r="D7127" i="4" s="1"/>
  <c r="E7127" i="4"/>
  <c r="F3967" i="4"/>
  <c r="D3967" i="4" s="1"/>
  <c r="E3967" i="4"/>
  <c r="F3964" i="4"/>
  <c r="D3964" i="4" s="1"/>
  <c r="J3967" i="3" s="1"/>
  <c r="E3964" i="4"/>
  <c r="F7454" i="4"/>
  <c r="D7454" i="4" s="1"/>
  <c r="E7454" i="4"/>
  <c r="E6462" i="4"/>
  <c r="F6462" i="4"/>
  <c r="D6462" i="4" s="1"/>
  <c r="E3387" i="4"/>
  <c r="F3387" i="4"/>
  <c r="D3387" i="4" s="1"/>
  <c r="J3390" i="3" s="1"/>
  <c r="F8139" i="4"/>
  <c r="D8139" i="4" s="1"/>
  <c r="E8139" i="4"/>
  <c r="F4507" i="4"/>
  <c r="D4507" i="4" s="1"/>
  <c r="E4507" i="4"/>
  <c r="F6454" i="4"/>
  <c r="D6454" i="4" s="1"/>
  <c r="E6454" i="4"/>
  <c r="F8198" i="4"/>
  <c r="D8198" i="4" s="1"/>
  <c r="E8198" i="4"/>
  <c r="F6025" i="4"/>
  <c r="D6025" i="4" s="1"/>
  <c r="E6025" i="4"/>
  <c r="E5978" i="4"/>
  <c r="F5978" i="4"/>
  <c r="D5978" i="4" s="1"/>
  <c r="F7769" i="4"/>
  <c r="D7769" i="4" s="1"/>
  <c r="E7769" i="4"/>
  <c r="E4867" i="4"/>
  <c r="F4867" i="4"/>
  <c r="D4867" i="4" s="1"/>
  <c r="F4712" i="4"/>
  <c r="D4712" i="4" s="1"/>
  <c r="J4715" i="3" s="1"/>
  <c r="E4712" i="4"/>
  <c r="E2680" i="4"/>
  <c r="F2680" i="4"/>
  <c r="D2680" i="4" s="1"/>
  <c r="E7489" i="4"/>
  <c r="F7489" i="4"/>
  <c r="D7489" i="4" s="1"/>
  <c r="F6433" i="4"/>
  <c r="D6433" i="4" s="1"/>
  <c r="E6433" i="4"/>
  <c r="F5926" i="4"/>
  <c r="D5926" i="4" s="1"/>
  <c r="E5926" i="4"/>
  <c r="F4297" i="4"/>
  <c r="D4297" i="4" s="1"/>
  <c r="E4297" i="4"/>
  <c r="E5016" i="4"/>
  <c r="F5016" i="4"/>
  <c r="D5016" i="4" s="1"/>
  <c r="E7800" i="4"/>
  <c r="F7800" i="4"/>
  <c r="D7800" i="4" s="1"/>
  <c r="E5700" i="4"/>
  <c r="F5700" i="4"/>
  <c r="D5700" i="4" s="1"/>
  <c r="J5703" i="3" s="1"/>
  <c r="E5618" i="4"/>
  <c r="F5618" i="4"/>
  <c r="D5618" i="4" s="1"/>
  <c r="J5621" i="3" s="1"/>
  <c r="E6670" i="4"/>
  <c r="F6670" i="4"/>
  <c r="D6670" i="4" s="1"/>
  <c r="F4556" i="4"/>
  <c r="D4556" i="4" s="1"/>
  <c r="J4559" i="3" s="1"/>
  <c r="E4556" i="4"/>
  <c r="F3966" i="4"/>
  <c r="D3966" i="4" s="1"/>
  <c r="E3966" i="4"/>
  <c r="E8626" i="4"/>
  <c r="D8626" i="4" s="1"/>
  <c r="F8626" i="4"/>
  <c r="F6250" i="4"/>
  <c r="D6250" i="4" s="1"/>
  <c r="E6250" i="4"/>
  <c r="F8554" i="4"/>
  <c r="E8554" i="4"/>
  <c r="D8554" i="4" s="1"/>
  <c r="F2809" i="4"/>
  <c r="D2809" i="4" s="1"/>
  <c r="E2809" i="4"/>
  <c r="E1429" i="4"/>
  <c r="D1429" i="4" s="1"/>
  <c r="F1429" i="4"/>
  <c r="F7150" i="4"/>
  <c r="D7150" i="4" s="1"/>
  <c r="E7150" i="4"/>
  <c r="E7218" i="4"/>
  <c r="F7218" i="4"/>
  <c r="D7218" i="4" s="1"/>
  <c r="E3085" i="4"/>
  <c r="F3085" i="4"/>
  <c r="D3085" i="4" s="1"/>
  <c r="E2925" i="4"/>
  <c r="F2925" i="4"/>
  <c r="D2925" i="4" s="1"/>
  <c r="F8114" i="4"/>
  <c r="D8114" i="4" s="1"/>
  <c r="E8114" i="4"/>
  <c r="E6697" i="4"/>
  <c r="F6697" i="4"/>
  <c r="D6697" i="4" s="1"/>
  <c r="F8330" i="4"/>
  <c r="D8330" i="4" s="1"/>
  <c r="E8330" i="4"/>
  <c r="F730" i="4"/>
  <c r="E730" i="4"/>
  <c r="D730" i="4" s="1"/>
  <c r="E4302" i="4"/>
  <c r="F4302" i="4"/>
  <c r="D4302" i="4" s="1"/>
  <c r="J4305" i="3" s="1"/>
  <c r="E4226" i="4"/>
  <c r="F4226" i="4"/>
  <c r="D4226" i="4" s="1"/>
  <c r="E6674" i="4"/>
  <c r="F6674" i="4"/>
  <c r="D6674" i="4" s="1"/>
  <c r="F4823" i="4"/>
  <c r="D4823" i="4" s="1"/>
  <c r="J4826" i="3" s="1"/>
  <c r="E4823" i="4"/>
  <c r="F4250" i="4"/>
  <c r="D4250" i="4" s="1"/>
  <c r="E4250" i="4"/>
  <c r="F8036" i="4"/>
  <c r="D8036" i="4" s="1"/>
  <c r="E8036" i="4"/>
  <c r="F1067" i="4"/>
  <c r="D1067" i="4" s="1"/>
  <c r="E1067" i="4"/>
  <c r="E1518" i="4"/>
  <c r="F1518" i="4"/>
  <c r="D1518" i="4" s="1"/>
  <c r="E6483" i="4"/>
  <c r="F6483" i="4"/>
  <c r="D6483" i="4" s="1"/>
  <c r="F7375" i="4"/>
  <c r="D7375" i="4" s="1"/>
  <c r="E7375" i="4"/>
  <c r="F7342" i="4"/>
  <c r="D7342" i="4" s="1"/>
  <c r="E7342" i="4"/>
  <c r="E5832" i="4"/>
  <c r="F5832" i="4"/>
  <c r="D5832" i="4" s="1"/>
  <c r="E2558" i="4"/>
  <c r="F2558" i="4"/>
  <c r="D2558" i="4" s="1"/>
  <c r="J2561" i="3" s="1"/>
  <c r="E4161" i="4"/>
  <c r="F4161" i="4"/>
  <c r="D4161" i="4" s="1"/>
  <c r="F4572" i="4"/>
  <c r="D4572" i="4" s="1"/>
  <c r="J4575" i="3" s="1"/>
  <c r="E4572" i="4"/>
  <c r="E6190" i="4"/>
  <c r="F6190" i="4"/>
  <c r="D6190" i="4" s="1"/>
  <c r="E2646" i="4"/>
  <c r="F2646" i="4"/>
  <c r="D2646" i="4" s="1"/>
  <c r="E5166" i="4"/>
  <c r="F5166" i="4"/>
  <c r="D5166" i="4" s="1"/>
  <c r="E5426" i="4"/>
  <c r="F5426" i="4"/>
  <c r="D5426" i="4" s="1"/>
  <c r="J5429" i="3" s="1"/>
  <c r="E2018" i="4"/>
  <c r="F2018" i="4"/>
  <c r="D2018" i="4" s="1"/>
  <c r="F1190" i="4"/>
  <c r="D1190" i="4" s="1"/>
  <c r="E1190" i="4"/>
  <c r="E8484" i="4"/>
  <c r="D8484" i="4" s="1"/>
  <c r="F8484" i="4"/>
  <c r="E4944" i="4"/>
  <c r="F4944" i="4"/>
  <c r="D4944" i="4" s="1"/>
  <c r="J4947" i="3" s="1"/>
  <c r="E7666" i="4"/>
  <c r="F7666" i="4"/>
  <c r="D7666" i="4" s="1"/>
  <c r="F5498" i="4"/>
  <c r="D5498" i="4" s="1"/>
  <c r="J5501" i="3" s="1"/>
  <c r="E5498" i="4"/>
  <c r="F5225" i="4"/>
  <c r="D5225" i="4" s="1"/>
  <c r="E5225" i="4"/>
  <c r="E7145" i="4"/>
  <c r="F7145" i="4"/>
  <c r="D7145" i="4" s="1"/>
  <c r="E5145" i="4"/>
  <c r="F5145" i="4"/>
  <c r="D5145" i="4" s="1"/>
  <c r="E2295" i="4"/>
  <c r="F2295" i="4"/>
  <c r="D2295" i="4" s="1"/>
  <c r="F136" i="4"/>
  <c r="D136" i="4" s="1"/>
  <c r="E136" i="4"/>
  <c r="F416" i="4"/>
  <c r="D416" i="4" s="1"/>
  <c r="E416" i="4"/>
  <c r="E1619" i="4"/>
  <c r="D1619" i="4" s="1"/>
  <c r="F1619" i="4"/>
  <c r="E738" i="4"/>
  <c r="F738" i="4"/>
  <c r="D738" i="4" s="1"/>
  <c r="F3114" i="4"/>
  <c r="D3114" i="4" s="1"/>
  <c r="E3114" i="4"/>
  <c r="F1601" i="4"/>
  <c r="D1601" i="4" s="1"/>
  <c r="E1601" i="4"/>
  <c r="F2931" i="4"/>
  <c r="D2931" i="4" s="1"/>
  <c r="E2931" i="4"/>
  <c r="F5597" i="4"/>
  <c r="D5597" i="4" s="1"/>
  <c r="J5600" i="3" s="1"/>
  <c r="E5597" i="4"/>
  <c r="F2087" i="4"/>
  <c r="D2087" i="4" s="1"/>
  <c r="E2087" i="4"/>
  <c r="E2977" i="4"/>
  <c r="F2977" i="4"/>
  <c r="D2977" i="4" s="1"/>
  <c r="F1415" i="4"/>
  <c r="D1415" i="4" s="1"/>
  <c r="E1415" i="4"/>
  <c r="F2559" i="4"/>
  <c r="D2559" i="4" s="1"/>
  <c r="E2559" i="4"/>
  <c r="F2177" i="4"/>
  <c r="D2177" i="4" s="1"/>
  <c r="E2177" i="4"/>
  <c r="E7468" i="4"/>
  <c r="F7468" i="4"/>
  <c r="D7468" i="4" s="1"/>
  <c r="E6924" i="4"/>
  <c r="F6924" i="4"/>
  <c r="D6924" i="4" s="1"/>
  <c r="F7392" i="4"/>
  <c r="D7392" i="4" s="1"/>
  <c r="E7392" i="4"/>
  <c r="E4535" i="4"/>
  <c r="F4535" i="4"/>
  <c r="D4535" i="4" s="1"/>
  <c r="J4538" i="3" s="1"/>
  <c r="E4314" i="4"/>
  <c r="F4314" i="4"/>
  <c r="D4314" i="4" s="1"/>
  <c r="J4317" i="3" s="1"/>
  <c r="E4233" i="4"/>
  <c r="F4233" i="4"/>
  <c r="D4233" i="4" s="1"/>
  <c r="E1920" i="4"/>
  <c r="F1920" i="4"/>
  <c r="D1920" i="4" s="1"/>
  <c r="E3368" i="4"/>
  <c r="F3368" i="4"/>
  <c r="D3368" i="4" s="1"/>
  <c r="E3223" i="4"/>
  <c r="F3223" i="4"/>
  <c r="D3223" i="4" s="1"/>
  <c r="F5259" i="4"/>
  <c r="D5259" i="4" s="1"/>
  <c r="E5259" i="4"/>
  <c r="E1940" i="4"/>
  <c r="F1940" i="4"/>
  <c r="D1940" i="4" s="1"/>
  <c r="F4643" i="4"/>
  <c r="D4643" i="4" s="1"/>
  <c r="E4643" i="4"/>
  <c r="E4583" i="4"/>
  <c r="F4583" i="4"/>
  <c r="D4583" i="4" s="1"/>
  <c r="J4586" i="3" s="1"/>
  <c r="E549" i="4"/>
  <c r="F549" i="4"/>
  <c r="D549" i="4" s="1"/>
  <c r="F17" i="4"/>
  <c r="D17" i="4" s="1"/>
  <c r="E17" i="4"/>
  <c r="F6383" i="4"/>
  <c r="D6383" i="4" s="1"/>
  <c r="J6386" i="3" s="1"/>
  <c r="E6383" i="4"/>
  <c r="E1160" i="4"/>
  <c r="D1160" i="4" s="1"/>
  <c r="F1160" i="4"/>
  <c r="F4058" i="4"/>
  <c r="D4058" i="4" s="1"/>
  <c r="J4061" i="3" s="1"/>
  <c r="E4058" i="4"/>
  <c r="F7045" i="4"/>
  <c r="D7045" i="4" s="1"/>
  <c r="E7045" i="4"/>
  <c r="F4784" i="4"/>
  <c r="D4784" i="4" s="1"/>
  <c r="E4784" i="4"/>
  <c r="E1304" i="4"/>
  <c r="F1304" i="4"/>
  <c r="D1304" i="4" s="1"/>
  <c r="E173" i="4"/>
  <c r="D173" i="4" s="1"/>
  <c r="F173" i="4"/>
  <c r="E1448" i="4"/>
  <c r="D1448" i="4" s="1"/>
  <c r="F1448" i="4"/>
  <c r="F5014" i="4"/>
  <c r="D5014" i="4" s="1"/>
  <c r="E5014" i="4"/>
  <c r="E7139" i="4"/>
  <c r="F7139" i="4"/>
  <c r="D7139" i="4" s="1"/>
  <c r="E5689" i="4"/>
  <c r="F5689" i="4"/>
  <c r="D5689" i="4" s="1"/>
  <c r="F7682" i="4"/>
  <c r="D7682" i="4" s="1"/>
  <c r="E7682" i="4"/>
  <c r="E6507" i="4"/>
  <c r="F6507" i="4"/>
  <c r="D6507" i="4" s="1"/>
  <c r="E1254" i="4"/>
  <c r="D1254" i="4" s="1"/>
  <c r="F1254" i="4"/>
  <c r="E5092" i="4"/>
  <c r="F5092" i="4"/>
  <c r="D5092" i="4" s="1"/>
  <c r="F2684" i="4"/>
  <c r="D2684" i="4" s="1"/>
  <c r="E2684" i="4"/>
  <c r="F970" i="4"/>
  <c r="E970" i="4"/>
  <c r="D970" i="4" s="1"/>
  <c r="F8649" i="4"/>
  <c r="E8649" i="4"/>
  <c r="D8649" i="4" s="1"/>
  <c r="F5750" i="4"/>
  <c r="D5750" i="4" s="1"/>
  <c r="E5750" i="4"/>
  <c r="E7832" i="4"/>
  <c r="F7832" i="4"/>
  <c r="D7832" i="4" s="1"/>
  <c r="E4335" i="4"/>
  <c r="F4335" i="4"/>
  <c r="D4335" i="4" s="1"/>
  <c r="F3470" i="4"/>
  <c r="D3470" i="4" s="1"/>
  <c r="E3470" i="4"/>
  <c r="F5529" i="4"/>
  <c r="D5529" i="4" s="1"/>
  <c r="E5529" i="4"/>
  <c r="E5080" i="4"/>
  <c r="F5080" i="4"/>
  <c r="D5080" i="4" s="1"/>
  <c r="F6663" i="4"/>
  <c r="D6663" i="4" s="1"/>
  <c r="J6666" i="3" s="1"/>
  <c r="E6663" i="4"/>
  <c r="F7855" i="4"/>
  <c r="D7855" i="4" s="1"/>
  <c r="E7855" i="4"/>
  <c r="E3238" i="4"/>
  <c r="F3238" i="4"/>
  <c r="D3238" i="4" s="1"/>
  <c r="F6616" i="4"/>
  <c r="D6616" i="4" s="1"/>
  <c r="E6616" i="4"/>
  <c r="F8263" i="4"/>
  <c r="D8263" i="4" s="1"/>
  <c r="E8263" i="4"/>
  <c r="E2389" i="4"/>
  <c r="F2389" i="4"/>
  <c r="D2389" i="4" s="1"/>
  <c r="E6915" i="4"/>
  <c r="F6915" i="4"/>
  <c r="D6915" i="4" s="1"/>
  <c r="F1813" i="4"/>
  <c r="D1813" i="4" s="1"/>
  <c r="E1813" i="4"/>
  <c r="F6719" i="4"/>
  <c r="D6719" i="4" s="1"/>
  <c r="J6722" i="3" s="1"/>
  <c r="E6719" i="4"/>
  <c r="E1709" i="4"/>
  <c r="F1709" i="4"/>
  <c r="D1709" i="4" s="1"/>
  <c r="F4234" i="4"/>
  <c r="D4234" i="4" s="1"/>
  <c r="J4237" i="3" s="1"/>
  <c r="E4234" i="4"/>
  <c r="F1014" i="4"/>
  <c r="E1014" i="4"/>
  <c r="D1014" i="4" s="1"/>
  <c r="F4332" i="4"/>
  <c r="D4332" i="4" s="1"/>
  <c r="E4332" i="4"/>
  <c r="E1726" i="4"/>
  <c r="F1726" i="4"/>
  <c r="D1726" i="4" s="1"/>
  <c r="F2878" i="4"/>
  <c r="D2878" i="4" s="1"/>
  <c r="E2878" i="4"/>
  <c r="E1134" i="4"/>
  <c r="F1134" i="4"/>
  <c r="D1134" i="4" s="1"/>
  <c r="F6180" i="4"/>
  <c r="D6180" i="4" s="1"/>
  <c r="J6183" i="3" s="1"/>
  <c r="E6180" i="4"/>
  <c r="E2744" i="4"/>
  <c r="F2744" i="4"/>
  <c r="D2744" i="4" s="1"/>
  <c r="E3016" i="4"/>
  <c r="F3016" i="4"/>
  <c r="D3016" i="4" s="1"/>
  <c r="J3019" i="3" s="1"/>
  <c r="E6134" i="4"/>
  <c r="F6134" i="4"/>
  <c r="D6134" i="4" s="1"/>
  <c r="F6141" i="4"/>
  <c r="D6141" i="4" s="1"/>
  <c r="J6144" i="3" s="1"/>
  <c r="E6141" i="4"/>
  <c r="E1037" i="4"/>
  <c r="F1037" i="4"/>
  <c r="D1037" i="4" s="1"/>
  <c r="E1590" i="4"/>
  <c r="D1590" i="4" s="1"/>
  <c r="F1590" i="4"/>
  <c r="F3588" i="4"/>
  <c r="D3588" i="4" s="1"/>
  <c r="E3588" i="4"/>
  <c r="E3501" i="4"/>
  <c r="F3501" i="4"/>
  <c r="D3501" i="4" s="1"/>
  <c r="E1151" i="4"/>
  <c r="F1151" i="4"/>
  <c r="D1151" i="4" s="1"/>
  <c r="E2400" i="4"/>
  <c r="F2400" i="4"/>
  <c r="D2400" i="4" s="1"/>
  <c r="E7438" i="4"/>
  <c r="F7438" i="4"/>
  <c r="D7438" i="4" s="1"/>
  <c r="E851" i="4"/>
  <c r="D851" i="4" s="1"/>
  <c r="F851" i="4"/>
  <c r="F4486" i="4"/>
  <c r="D4486" i="4" s="1"/>
  <c r="E4486" i="4"/>
  <c r="E2908" i="4"/>
  <c r="F2908" i="4"/>
  <c r="D2908" i="4" s="1"/>
  <c r="F7631" i="4"/>
  <c r="D7631" i="4" s="1"/>
  <c r="E7631" i="4"/>
  <c r="F8387" i="4"/>
  <c r="E8387" i="4"/>
  <c r="D8387" i="4" s="1"/>
  <c r="F8691" i="4"/>
  <c r="D8691" i="4" s="1"/>
  <c r="E8691" i="4"/>
  <c r="F7976" i="4"/>
  <c r="D7976" i="4" s="1"/>
  <c r="E7976" i="4"/>
  <c r="F7141" i="4"/>
  <c r="D7141" i="4" s="1"/>
  <c r="E7141" i="4"/>
  <c r="F4403" i="4"/>
  <c r="D4403" i="4" s="1"/>
  <c r="E4403" i="4"/>
  <c r="E8078" i="4"/>
  <c r="F8078" i="4"/>
  <c r="D8078" i="4" s="1"/>
  <c r="F6586" i="4"/>
  <c r="D6586" i="4" s="1"/>
  <c r="E6586" i="4"/>
  <c r="F7826" i="4"/>
  <c r="D7826" i="4" s="1"/>
  <c r="E7826" i="4"/>
  <c r="E6871" i="4"/>
  <c r="F6871" i="4"/>
  <c r="D6871" i="4" s="1"/>
  <c r="E6090" i="4"/>
  <c r="F6090" i="4"/>
  <c r="D6090" i="4" s="1"/>
  <c r="J6093" i="3" s="1"/>
  <c r="E5161" i="4"/>
  <c r="F5161" i="4"/>
  <c r="D5161" i="4" s="1"/>
  <c r="F8280" i="4"/>
  <c r="D8280" i="4" s="1"/>
  <c r="E8280" i="4"/>
  <c r="F5762" i="4"/>
  <c r="D5762" i="4" s="1"/>
  <c r="J5765" i="3" s="1"/>
  <c r="E5762" i="4"/>
  <c r="E4880" i="4"/>
  <c r="F4880" i="4"/>
  <c r="D4880" i="4" s="1"/>
  <c r="F8155" i="4"/>
  <c r="D8155" i="4" s="1"/>
  <c r="E8155" i="4"/>
  <c r="F6562" i="4"/>
  <c r="D6562" i="4" s="1"/>
  <c r="E6562" i="4"/>
  <c r="E3069" i="4"/>
  <c r="F3069" i="4"/>
  <c r="D3069" i="4" s="1"/>
  <c r="F2021" i="4"/>
  <c r="D2021" i="4" s="1"/>
  <c r="E2021" i="4"/>
  <c r="F1517" i="4"/>
  <c r="D1517" i="4" s="1"/>
  <c r="E1517" i="4"/>
  <c r="E5431" i="4"/>
  <c r="F5431" i="4"/>
  <c r="D5431" i="4" s="1"/>
  <c r="J5434" i="3" s="1"/>
  <c r="F8531" i="4"/>
  <c r="E8531" i="4"/>
  <c r="D8531" i="4" s="1"/>
  <c r="F5141" i="4"/>
  <c r="D5141" i="4" s="1"/>
  <c r="E5141" i="4"/>
  <c r="F2551" i="4"/>
  <c r="D2551" i="4" s="1"/>
  <c r="E2551" i="4"/>
  <c r="F1979" i="4"/>
  <c r="D1979" i="4" s="1"/>
  <c r="E1979" i="4"/>
  <c r="E1459" i="4"/>
  <c r="F1459" i="4"/>
  <c r="D1459" i="4" s="1"/>
  <c r="E7786" i="4"/>
  <c r="F7786" i="4"/>
  <c r="D7786" i="4" s="1"/>
  <c r="F2707" i="4"/>
  <c r="D2707" i="4" s="1"/>
  <c r="E2707" i="4"/>
  <c r="E614" i="4"/>
  <c r="F614" i="4"/>
  <c r="D614" i="4" s="1"/>
  <c r="F7298" i="4"/>
  <c r="D7298" i="4" s="1"/>
  <c r="E7298" i="4"/>
  <c r="F5189" i="4"/>
  <c r="D5189" i="4" s="1"/>
  <c r="J5192" i="3" s="1"/>
  <c r="E5189" i="4"/>
  <c r="F3074" i="4"/>
  <c r="D3074" i="4" s="1"/>
  <c r="E3074" i="4"/>
  <c r="F2049" i="4"/>
  <c r="E2049" i="4"/>
  <c r="D2049" i="4" s="1"/>
  <c r="E1571" i="4"/>
  <c r="D1571" i="4" s="1"/>
  <c r="F1571" i="4"/>
  <c r="F616" i="4"/>
  <c r="D616" i="4" s="1"/>
  <c r="E616" i="4"/>
  <c r="F8212" i="4"/>
  <c r="E8212" i="4"/>
  <c r="D8212" i="4" s="1"/>
  <c r="E2899" i="4"/>
  <c r="F2899" i="4"/>
  <c r="D2899" i="4" s="1"/>
  <c r="J2902" i="3" s="1"/>
  <c r="F1313" i="4"/>
  <c r="D1313" i="4" s="1"/>
  <c r="E1313" i="4"/>
  <c r="F5845" i="4"/>
  <c r="D5845" i="4" s="1"/>
  <c r="J5848" i="3" s="1"/>
  <c r="E5845" i="4"/>
  <c r="F3614" i="4"/>
  <c r="D3614" i="4" s="1"/>
  <c r="J3617" i="3" s="1"/>
  <c r="E3614" i="4"/>
  <c r="F2175" i="4"/>
  <c r="D2175" i="4" s="1"/>
  <c r="E2175" i="4"/>
  <c r="E1673" i="4"/>
  <c r="F1673" i="4"/>
  <c r="D1673" i="4" s="1"/>
  <c r="J1676" i="3" s="1"/>
  <c r="F688" i="4"/>
  <c r="D688" i="4" s="1"/>
  <c r="E688" i="4"/>
  <c r="E8650" i="4"/>
  <c r="D8650" i="4" s="1"/>
  <c r="J8653" i="3" s="1"/>
  <c r="F8650" i="4"/>
  <c r="F5684" i="4"/>
  <c r="D5684" i="4" s="1"/>
  <c r="J5687" i="3" s="1"/>
  <c r="E5684" i="4"/>
  <c r="F3624" i="4"/>
  <c r="D3624" i="4" s="1"/>
  <c r="E3624" i="4"/>
  <c r="F2173" i="4"/>
  <c r="D2173" i="4" s="1"/>
  <c r="E2173" i="4"/>
  <c r="F1421" i="4"/>
  <c r="E1421" i="4"/>
  <c r="D1421" i="4" s="1"/>
  <c r="F216" i="4"/>
  <c r="D216" i="4" s="1"/>
  <c r="E216" i="4"/>
  <c r="E6352" i="4"/>
  <c r="F6352" i="4"/>
  <c r="D6352" i="4" s="1"/>
  <c r="E1825" i="4"/>
  <c r="F1825" i="4"/>
  <c r="D1825" i="4" s="1"/>
  <c r="F1451" i="4"/>
  <c r="E1451" i="4"/>
  <c r="D1451" i="4" s="1"/>
  <c r="E1013" i="4"/>
  <c r="D1013" i="4" s="1"/>
  <c r="F1013" i="4"/>
  <c r="E2648" i="4"/>
  <c r="F2648" i="4"/>
  <c r="D2648" i="4" s="1"/>
  <c r="F6032" i="4"/>
  <c r="D6032" i="4" s="1"/>
  <c r="E6032" i="4"/>
  <c r="E2236" i="4"/>
  <c r="F2236" i="4"/>
  <c r="D2236" i="4" s="1"/>
  <c r="E1346" i="4"/>
  <c r="D1346" i="4" s="1"/>
  <c r="F1346" i="4"/>
  <c r="E1820" i="4"/>
  <c r="F1820" i="4"/>
  <c r="D1820" i="4" s="1"/>
  <c r="E4917" i="4"/>
  <c r="F4917" i="4"/>
  <c r="D4917" i="4" s="1"/>
  <c r="J4920" i="3" s="1"/>
  <c r="E1658" i="4"/>
  <c r="F1658" i="4"/>
  <c r="D1658" i="4" s="1"/>
  <c r="F7490" i="4"/>
  <c r="D7490" i="4" s="1"/>
  <c r="E7490" i="4"/>
  <c r="F3227" i="4"/>
  <c r="D3227" i="4" s="1"/>
  <c r="E3227" i="4"/>
  <c r="E3539" i="4"/>
  <c r="F3539" i="4"/>
  <c r="D3539" i="4" s="1"/>
  <c r="E8147" i="4"/>
  <c r="D8147" i="4" s="1"/>
  <c r="F8147" i="4"/>
  <c r="F1262" i="4"/>
  <c r="D1262" i="4" s="1"/>
  <c r="E1262" i="4"/>
  <c r="F3610" i="4"/>
  <c r="D3610" i="4" s="1"/>
  <c r="E3610" i="4"/>
  <c r="E5022" i="4"/>
  <c r="F5022" i="4"/>
  <c r="D5022" i="4" s="1"/>
  <c r="F6076" i="4"/>
  <c r="D6076" i="4" s="1"/>
  <c r="E6076" i="4"/>
  <c r="F7803" i="4"/>
  <c r="D7803" i="4" s="1"/>
  <c r="E7803" i="4"/>
  <c r="E7295" i="4"/>
  <c r="F7295" i="4"/>
  <c r="D7295" i="4" s="1"/>
  <c r="E964" i="4"/>
  <c r="D964" i="4" s="1"/>
  <c r="F964" i="4"/>
  <c r="E3850" i="4"/>
  <c r="F3850" i="4"/>
  <c r="D3850" i="4" s="1"/>
  <c r="J3853" i="3" s="1"/>
  <c r="F7369" i="4"/>
  <c r="D7369" i="4" s="1"/>
  <c r="E7369" i="4"/>
  <c r="F7391" i="4"/>
  <c r="D7391" i="4" s="1"/>
  <c r="E7391" i="4"/>
  <c r="F7419" i="4"/>
  <c r="D7419" i="4" s="1"/>
  <c r="E7419" i="4"/>
  <c r="E6561" i="4"/>
  <c r="F6561" i="4"/>
  <c r="D6561" i="4" s="1"/>
  <c r="E976" i="4"/>
  <c r="F976" i="4"/>
  <c r="D976" i="4" s="1"/>
  <c r="F3115" i="4"/>
  <c r="D3115" i="4" s="1"/>
  <c r="E3115" i="4"/>
  <c r="E3608" i="4"/>
  <c r="F3608" i="4"/>
  <c r="D3608" i="4" s="1"/>
  <c r="F4659" i="4"/>
  <c r="D4659" i="4" s="1"/>
  <c r="E4659" i="4"/>
  <c r="E3301" i="4"/>
  <c r="F3301" i="4"/>
  <c r="D3301" i="4" s="1"/>
  <c r="E3972" i="4"/>
  <c r="F3972" i="4"/>
  <c r="D3972" i="4" s="1"/>
  <c r="J3975" i="3" s="1"/>
  <c r="F3908" i="4"/>
  <c r="D3908" i="4" s="1"/>
  <c r="E3908" i="4"/>
  <c r="F1068" i="4"/>
  <c r="D1068" i="4" s="1"/>
  <c r="E1068" i="4"/>
  <c r="F4196" i="4"/>
  <c r="D4196" i="4" s="1"/>
  <c r="J4199" i="3" s="1"/>
  <c r="E4196" i="4"/>
  <c r="F5299" i="4"/>
  <c r="D5299" i="4" s="1"/>
  <c r="E5299" i="4"/>
  <c r="E5619" i="4"/>
  <c r="F5619" i="4"/>
  <c r="D5619" i="4" s="1"/>
  <c r="E5202" i="4"/>
  <c r="F5202" i="4"/>
  <c r="D5202" i="4" s="1"/>
  <c r="J5205" i="3" s="1"/>
  <c r="E3397" i="4"/>
  <c r="F3397" i="4"/>
  <c r="D3397" i="4" s="1"/>
  <c r="E3351" i="4"/>
  <c r="F3351" i="4"/>
  <c r="D3351" i="4" s="1"/>
  <c r="J3354" i="3" s="1"/>
  <c r="E7001" i="4"/>
  <c r="F7001" i="4"/>
  <c r="D7001" i="4" s="1"/>
  <c r="F8524" i="4"/>
  <c r="E8524" i="4"/>
  <c r="D8524" i="4" s="1"/>
  <c r="F5262" i="4"/>
  <c r="D5262" i="4" s="1"/>
  <c r="E5262" i="4"/>
  <c r="E6111" i="4"/>
  <c r="F6111" i="4"/>
  <c r="D6111" i="4" s="1"/>
  <c r="J6114" i="3" s="1"/>
  <c r="E2308" i="4"/>
  <c r="F2308" i="4"/>
  <c r="D2308" i="4" s="1"/>
  <c r="F8432" i="4"/>
  <c r="E8432" i="4"/>
  <c r="D8432" i="4" s="1"/>
  <c r="E7320" i="4"/>
  <c r="F7320" i="4"/>
  <c r="D7320" i="4" s="1"/>
  <c r="E539" i="4"/>
  <c r="D539" i="4" s="1"/>
  <c r="F539" i="4"/>
  <c r="E3383" i="4"/>
  <c r="F3383" i="4"/>
  <c r="D3383" i="4" s="1"/>
  <c r="E2096" i="4"/>
  <c r="F2096" i="4"/>
  <c r="D2096" i="4" s="1"/>
  <c r="E8694" i="4"/>
  <c r="D8694" i="4" s="1"/>
  <c r="F8694" i="4"/>
  <c r="F5776" i="4"/>
  <c r="D5776" i="4" s="1"/>
  <c r="E5776" i="4"/>
  <c r="E1103" i="4"/>
  <c r="F1103" i="4"/>
  <c r="D1103" i="4" s="1"/>
  <c r="F7560" i="4"/>
  <c r="D7560" i="4" s="1"/>
  <c r="E7560" i="4"/>
  <c r="F1792" i="4"/>
  <c r="D1792" i="4" s="1"/>
  <c r="E1792" i="4"/>
  <c r="E5220" i="4"/>
  <c r="F5220" i="4"/>
  <c r="D5220" i="4" s="1"/>
  <c r="E7917" i="4"/>
  <c r="F7917" i="4"/>
  <c r="D7917" i="4" s="1"/>
  <c r="E3549" i="4"/>
  <c r="F3549" i="4"/>
  <c r="D3549" i="4" s="1"/>
  <c r="E7280" i="4"/>
  <c r="F7280" i="4"/>
  <c r="D7280" i="4" s="1"/>
  <c r="F7084" i="4"/>
  <c r="D7084" i="4" s="1"/>
  <c r="E7084" i="4"/>
  <c r="E8622" i="4"/>
  <c r="D8622" i="4" s="1"/>
  <c r="F8622" i="4"/>
  <c r="E5306" i="4"/>
  <c r="F5306" i="4"/>
  <c r="D5306" i="4" s="1"/>
  <c r="J5309" i="3" s="1"/>
  <c r="F6583" i="4"/>
  <c r="D6583" i="4" s="1"/>
  <c r="E6583" i="4"/>
  <c r="E3145" i="4"/>
  <c r="F3145" i="4"/>
  <c r="D3145" i="4" s="1"/>
  <c r="E4451" i="4"/>
  <c r="F4451" i="4"/>
  <c r="D4451" i="4" s="1"/>
  <c r="F6039" i="4"/>
  <c r="D6039" i="4" s="1"/>
  <c r="J6042" i="3" s="1"/>
  <c r="E6039" i="4"/>
  <c r="F6017" i="4"/>
  <c r="D6017" i="4" s="1"/>
  <c r="J6020" i="3" s="1"/>
  <c r="E6017" i="4"/>
  <c r="F8403" i="4"/>
  <c r="D8403" i="4" s="1"/>
  <c r="E8403" i="4"/>
  <c r="E1187" i="4"/>
  <c r="F1187" i="4"/>
  <c r="D1187" i="4" s="1"/>
  <c r="E2052" i="4"/>
  <c r="F2052" i="4"/>
  <c r="D2052" i="4" s="1"/>
  <c r="E2628" i="4"/>
  <c r="F2628" i="4"/>
  <c r="D2628" i="4" s="1"/>
  <c r="E5720" i="4"/>
  <c r="F5720" i="4"/>
  <c r="D5720" i="4" s="1"/>
  <c r="E2396" i="4"/>
  <c r="F2396" i="4"/>
  <c r="D2396" i="4" s="1"/>
  <c r="E4442" i="4"/>
  <c r="F4442" i="4"/>
  <c r="D4442" i="4" s="1"/>
  <c r="J4445" i="3" s="1"/>
  <c r="F7002" i="4"/>
  <c r="D7002" i="4" s="1"/>
  <c r="E7002" i="4"/>
  <c r="F1602" i="4"/>
  <c r="D1602" i="4" s="1"/>
  <c r="E1602" i="4"/>
  <c r="E5219" i="4"/>
  <c r="F5219" i="4"/>
  <c r="D5219" i="4" s="1"/>
  <c r="E2782" i="4"/>
  <c r="F2782" i="4"/>
  <c r="D2782" i="4" s="1"/>
  <c r="F5026" i="4"/>
  <c r="D5026" i="4" s="1"/>
  <c r="J5029" i="3" s="1"/>
  <c r="E5026" i="4"/>
  <c r="E989" i="4"/>
  <c r="D989" i="4" s="1"/>
  <c r="F989" i="4"/>
  <c r="E3566" i="4"/>
  <c r="F3566" i="4"/>
  <c r="D3566" i="4" s="1"/>
  <c r="J3569" i="3" s="1"/>
  <c r="E7154" i="4"/>
  <c r="F7154" i="4"/>
  <c r="D7154" i="4" s="1"/>
  <c r="E893" i="4"/>
  <c r="D893" i="4" s="1"/>
  <c r="F893" i="4"/>
  <c r="F8216" i="4"/>
  <c r="E8216" i="4"/>
  <c r="D8216" i="4" s="1"/>
  <c r="E7007" i="4"/>
  <c r="F7007" i="4"/>
  <c r="D7007" i="4" s="1"/>
  <c r="E7451" i="4"/>
  <c r="F7451" i="4"/>
  <c r="D7451" i="4" s="1"/>
  <c r="E6238" i="4"/>
  <c r="F6238" i="4"/>
  <c r="D6238" i="4" s="1"/>
  <c r="J6241" i="3" s="1"/>
  <c r="F8463" i="4"/>
  <c r="E8463" i="4"/>
  <c r="D8463" i="4" s="1"/>
  <c r="F958" i="4"/>
  <c r="D958" i="4" s="1"/>
  <c r="E958" i="4"/>
  <c r="E3032" i="4"/>
  <c r="F3032" i="4"/>
  <c r="D3032" i="4" s="1"/>
  <c r="F3834" i="4"/>
  <c r="D3834" i="4" s="1"/>
  <c r="E3834" i="4"/>
  <c r="F2936" i="4"/>
  <c r="D2936" i="4" s="1"/>
  <c r="E2936" i="4"/>
  <c r="F8548" i="4"/>
  <c r="E8548" i="4"/>
  <c r="D8548" i="4" s="1"/>
  <c r="E4490" i="4"/>
  <c r="F4490" i="4"/>
  <c r="D4490" i="4" s="1"/>
  <c r="J4493" i="3" s="1"/>
  <c r="E7696" i="4"/>
  <c r="F7696" i="4"/>
  <c r="D7696" i="4" s="1"/>
  <c r="E2640" i="4"/>
  <c r="F2640" i="4"/>
  <c r="D2640" i="4" s="1"/>
  <c r="E3507" i="4"/>
  <c r="F3507" i="4"/>
  <c r="D3507" i="4" s="1"/>
  <c r="J3510" i="3" s="1"/>
  <c r="E7480" i="4"/>
  <c r="F7480" i="4"/>
  <c r="D7480" i="4" s="1"/>
  <c r="F8551" i="4"/>
  <c r="E8551" i="4"/>
  <c r="D8551" i="4" s="1"/>
  <c r="F6655" i="4"/>
  <c r="D6655" i="4" s="1"/>
  <c r="E6655" i="4"/>
  <c r="F8314" i="4"/>
  <c r="D8314" i="4" s="1"/>
  <c r="E8314" i="4"/>
  <c r="F7452" i="4"/>
  <c r="D7452" i="4" s="1"/>
  <c r="E7452" i="4"/>
  <c r="F6793" i="4"/>
  <c r="D6793" i="4" s="1"/>
  <c r="E6793" i="4"/>
  <c r="E6703" i="4"/>
  <c r="F6703" i="4"/>
  <c r="D6703" i="4" s="1"/>
  <c r="E3207" i="4"/>
  <c r="F3207" i="4"/>
  <c r="D3207" i="4" s="1"/>
  <c r="J3210" i="3" s="1"/>
  <c r="E8077" i="4"/>
  <c r="F8077" i="4"/>
  <c r="D8077" i="4" s="1"/>
  <c r="E5540" i="4"/>
  <c r="F5540" i="4"/>
  <c r="D5540" i="4" s="1"/>
  <c r="E3679" i="4"/>
  <c r="F3679" i="4"/>
  <c r="D3679" i="4" s="1"/>
  <c r="F3660" i="4"/>
  <c r="D3660" i="4" s="1"/>
  <c r="E3660" i="4"/>
  <c r="E2277" i="4"/>
  <c r="F2277" i="4"/>
  <c r="D2277" i="4" s="1"/>
  <c r="E1749" i="4"/>
  <c r="F1749" i="4"/>
  <c r="D1749" i="4" s="1"/>
  <c r="E7582" i="4"/>
  <c r="F7582" i="4"/>
  <c r="D7582" i="4" s="1"/>
  <c r="F2741" i="4"/>
  <c r="D2741" i="4" s="1"/>
  <c r="E2741" i="4"/>
  <c r="F1845" i="4"/>
  <c r="D1845" i="4" s="1"/>
  <c r="E1845" i="4"/>
  <c r="F2477" i="4"/>
  <c r="D2477" i="4" s="1"/>
  <c r="E2477" i="4"/>
  <c r="F1909" i="4"/>
  <c r="D1909" i="4" s="1"/>
  <c r="E1909" i="4"/>
  <c r="F2253" i="4"/>
  <c r="D2253" i="4" s="1"/>
  <c r="E2253" i="4"/>
  <c r="F8096" i="4"/>
  <c r="D8096" i="4" s="1"/>
  <c r="E8096" i="4"/>
  <c r="F7144" i="4"/>
  <c r="D7144" i="4" s="1"/>
  <c r="E7144" i="4"/>
  <c r="E7137" i="4"/>
  <c r="F7137" i="4"/>
  <c r="D7137" i="4" s="1"/>
  <c r="E3003" i="4"/>
  <c r="F3003" i="4"/>
  <c r="D3003" i="4" s="1"/>
  <c r="F8308" i="4"/>
  <c r="D8308" i="4" s="1"/>
  <c r="E8308" i="4"/>
  <c r="E2337" i="4"/>
  <c r="F2337" i="4"/>
  <c r="D2337" i="4" s="1"/>
  <c r="E6695" i="4"/>
  <c r="F6695" i="4"/>
  <c r="D6695" i="4" s="1"/>
  <c r="F1927" i="4"/>
  <c r="D1927" i="4" s="1"/>
  <c r="E1927" i="4"/>
  <c r="E901" i="4"/>
  <c r="F901" i="4"/>
  <c r="D901" i="4" s="1"/>
  <c r="E2824" i="4"/>
  <c r="F2824" i="4"/>
  <c r="D2824" i="4" s="1"/>
  <c r="E501" i="4"/>
  <c r="F501" i="4"/>
  <c r="D501" i="4" s="1"/>
  <c r="F1344" i="4"/>
  <c r="E1344" i="4"/>
  <c r="D1344" i="4" s="1"/>
  <c r="E8071" i="4"/>
  <c r="F8071" i="4"/>
  <c r="D8071" i="4" s="1"/>
  <c r="E2604" i="4"/>
  <c r="F2604" i="4"/>
  <c r="D2604" i="4" s="1"/>
  <c r="F103" i="4"/>
  <c r="E103" i="4"/>
  <c r="D103" i="4" s="1"/>
  <c r="F3494" i="4"/>
  <c r="D3494" i="4" s="1"/>
  <c r="J3497" i="3" s="1"/>
  <c r="E3494" i="4"/>
  <c r="F1766" i="4"/>
  <c r="D1766" i="4" s="1"/>
  <c r="E1766" i="4"/>
  <c r="F5808" i="4"/>
  <c r="D5808" i="4" s="1"/>
  <c r="E5808" i="4"/>
  <c r="E4199" i="4"/>
  <c r="F4199" i="4"/>
  <c r="D4199" i="4" s="1"/>
  <c r="J4202" i="3" s="1"/>
  <c r="F108" i="4"/>
  <c r="E108" i="4"/>
  <c r="D108" i="4" s="1"/>
  <c r="F4504" i="4"/>
  <c r="D4504" i="4" s="1"/>
  <c r="E4504" i="4"/>
  <c r="E3922" i="4"/>
  <c r="F3922" i="4"/>
  <c r="D3922" i="4" s="1"/>
  <c r="E4912" i="4"/>
  <c r="F4912" i="4"/>
  <c r="D4912" i="4" s="1"/>
  <c r="F8541" i="4"/>
  <c r="D8541" i="4" s="1"/>
  <c r="E8541" i="4"/>
  <c r="F7415" i="4"/>
  <c r="D7415" i="4" s="1"/>
  <c r="E7415" i="4"/>
  <c r="F7368" i="4"/>
  <c r="D7368" i="4" s="1"/>
  <c r="E7368" i="4"/>
  <c r="F1028" i="4"/>
  <c r="D1028" i="4" s="1"/>
  <c r="E1028" i="4"/>
  <c r="E3443" i="4"/>
  <c r="F3443" i="4"/>
  <c r="D3443" i="4" s="1"/>
  <c r="F4088" i="4"/>
  <c r="D4088" i="4" s="1"/>
  <c r="E4088" i="4"/>
  <c r="E4007" i="4"/>
  <c r="F4007" i="4"/>
  <c r="D4007" i="4" s="1"/>
  <c r="F4171" i="4"/>
  <c r="D4171" i="4" s="1"/>
  <c r="E4171" i="4"/>
  <c r="E7639" i="4"/>
  <c r="F7639" i="4"/>
  <c r="D7639" i="4" s="1"/>
  <c r="E6884" i="4"/>
  <c r="F6884" i="4"/>
  <c r="D6884" i="4" s="1"/>
  <c r="J6887" i="3" s="1"/>
  <c r="E7599" i="4"/>
  <c r="F7599" i="4"/>
  <c r="D7599" i="4" s="1"/>
  <c r="F7029" i="4"/>
  <c r="D7029" i="4" s="1"/>
  <c r="E7029" i="4"/>
  <c r="E3174" i="4"/>
  <c r="F3174" i="4"/>
  <c r="D3174" i="4" s="1"/>
  <c r="E1195" i="4"/>
  <c r="F1195" i="4"/>
  <c r="D1195" i="4" s="1"/>
  <c r="E2456" i="4"/>
  <c r="F2456" i="4"/>
  <c r="D2456" i="4" s="1"/>
  <c r="F2692" i="4"/>
  <c r="D2692" i="4" s="1"/>
  <c r="E2692" i="4"/>
  <c r="F6297" i="4"/>
  <c r="D6297" i="4" s="1"/>
  <c r="J6300" i="3" s="1"/>
  <c r="E6297" i="4"/>
  <c r="E6082" i="4"/>
  <c r="F6082" i="4"/>
  <c r="D6082" i="4" s="1"/>
  <c r="J6085" i="3" s="1"/>
  <c r="E5496" i="4"/>
  <c r="F5496" i="4"/>
  <c r="D5496" i="4" s="1"/>
  <c r="E7956" i="4"/>
  <c r="F7956" i="4"/>
  <c r="D7956" i="4" s="1"/>
  <c r="F5063" i="4"/>
  <c r="D5063" i="4" s="1"/>
  <c r="J5066" i="3" s="1"/>
  <c r="E5063" i="4"/>
  <c r="F7348" i="4"/>
  <c r="D7348" i="4" s="1"/>
  <c r="E7348" i="4"/>
  <c r="E5675" i="4"/>
  <c r="F5675" i="4"/>
  <c r="D5675" i="4" s="1"/>
  <c r="F7515" i="4"/>
  <c r="D7515" i="4" s="1"/>
  <c r="E7515" i="4"/>
  <c r="F8088" i="4"/>
  <c r="D8088" i="4" s="1"/>
  <c r="E8088" i="4"/>
  <c r="E3626" i="4"/>
  <c r="F3626" i="4"/>
  <c r="D3626" i="4" s="1"/>
  <c r="J3629" i="3" s="1"/>
  <c r="E8538" i="4"/>
  <c r="F8538" i="4"/>
  <c r="D8538" i="4" s="1"/>
  <c r="F1194" i="4"/>
  <c r="D1194" i="4" s="1"/>
  <c r="E1194" i="4"/>
  <c r="E4111" i="4"/>
  <c r="F4111" i="4"/>
  <c r="D4111" i="4" s="1"/>
  <c r="E7209" i="4"/>
  <c r="F7209" i="4"/>
  <c r="D7209" i="4" s="1"/>
  <c r="F689" i="4"/>
  <c r="D689" i="4" s="1"/>
  <c r="E689" i="4"/>
  <c r="F6784" i="4"/>
  <c r="D6784" i="4" s="1"/>
  <c r="E6784" i="4"/>
  <c r="E7291" i="4"/>
  <c r="F7291" i="4"/>
  <c r="D7291" i="4" s="1"/>
  <c r="E4807" i="4"/>
  <c r="F4807" i="4"/>
  <c r="D4807" i="4" s="1"/>
  <c r="J4810" i="3" s="1"/>
  <c r="E3107" i="4"/>
  <c r="F3107" i="4"/>
  <c r="D3107" i="4" s="1"/>
  <c r="F3840" i="4"/>
  <c r="D3840" i="4" s="1"/>
  <c r="E3840" i="4"/>
  <c r="E4500" i="4"/>
  <c r="F4500" i="4"/>
  <c r="D4500" i="4" s="1"/>
  <c r="J4503" i="3" s="1"/>
  <c r="F5554" i="4"/>
  <c r="D5554" i="4" s="1"/>
  <c r="J5557" i="3" s="1"/>
  <c r="E5554" i="4"/>
  <c r="E5627" i="4"/>
  <c r="F5627" i="4"/>
  <c r="D5627" i="4" s="1"/>
  <c r="F7396" i="4"/>
  <c r="D7396" i="4" s="1"/>
  <c r="E7396" i="4"/>
  <c r="E8365" i="4"/>
  <c r="F8365" i="4"/>
  <c r="D8365" i="4" s="1"/>
  <c r="E4877" i="4"/>
  <c r="F4877" i="4"/>
  <c r="D4877" i="4" s="1"/>
  <c r="F4405" i="4"/>
  <c r="D4405" i="4" s="1"/>
  <c r="J4408" i="3" s="1"/>
  <c r="E4405" i="4"/>
  <c r="F7795" i="4"/>
  <c r="D7795" i="4" s="1"/>
  <c r="E7795" i="4"/>
  <c r="E1866" i="4"/>
  <c r="F1866" i="4"/>
  <c r="D1866" i="4" s="1"/>
  <c r="F2180" i="4"/>
  <c r="D2180" i="4" s="1"/>
  <c r="J2183" i="3" s="1"/>
  <c r="E2180" i="4"/>
  <c r="E817" i="4"/>
  <c r="F817" i="4"/>
  <c r="D817" i="4" s="1"/>
  <c r="E1610" i="4"/>
  <c r="F1610" i="4"/>
  <c r="D1610" i="4" s="1"/>
  <c r="F337" i="4"/>
  <c r="D337" i="4" s="1"/>
  <c r="E337" i="4"/>
  <c r="E4033" i="4"/>
  <c r="F4033" i="4"/>
  <c r="D4033" i="4" s="1"/>
  <c r="F1000" i="4"/>
  <c r="D1000" i="4" s="1"/>
  <c r="E1000" i="4"/>
  <c r="E3523" i="4"/>
  <c r="F3523" i="4"/>
  <c r="D3523" i="4" s="1"/>
  <c r="E6983" i="4"/>
  <c r="F6983" i="4"/>
  <c r="D6983" i="4" s="1"/>
  <c r="F8764" i="4"/>
  <c r="E8764" i="4"/>
  <c r="D8764" i="4" s="1"/>
  <c r="E4392" i="4"/>
  <c r="F4392" i="4"/>
  <c r="D4392" i="4" s="1"/>
  <c r="F7725" i="4"/>
  <c r="D7725" i="4" s="1"/>
  <c r="E7725" i="4"/>
  <c r="F4426" i="4"/>
  <c r="D4426" i="4" s="1"/>
  <c r="J4429" i="3" s="1"/>
  <c r="E4426" i="4"/>
  <c r="E4376" i="4"/>
  <c r="F4376" i="4"/>
  <c r="D4376" i="4" s="1"/>
  <c r="F4286" i="4"/>
  <c r="D4286" i="4" s="1"/>
  <c r="E4286" i="4"/>
  <c r="E6986" i="4"/>
  <c r="F6986" i="4"/>
  <c r="D6986" i="4" s="1"/>
  <c r="F5790" i="4"/>
  <c r="D5790" i="4" s="1"/>
  <c r="E5790" i="4"/>
  <c r="F8465" i="4"/>
  <c r="E8465" i="4"/>
  <c r="D8465" i="4" s="1"/>
  <c r="F4514" i="4"/>
  <c r="D4514" i="4" s="1"/>
  <c r="E4514" i="4"/>
  <c r="F4618" i="4"/>
  <c r="D4618" i="4" s="1"/>
  <c r="J4621" i="3" s="1"/>
  <c r="E4618" i="4"/>
  <c r="E7723" i="4"/>
  <c r="F7723" i="4"/>
  <c r="D7723" i="4" s="1"/>
  <c r="E5571" i="4"/>
  <c r="F5571" i="4"/>
  <c r="D5571" i="4" s="1"/>
  <c r="E6613" i="4"/>
  <c r="F6613" i="4"/>
  <c r="D6613" i="4" s="1"/>
  <c r="E4544" i="4"/>
  <c r="F4544" i="4"/>
  <c r="D4544" i="4" s="1"/>
  <c r="E4616" i="4"/>
  <c r="F4616" i="4"/>
  <c r="D4616" i="4" s="1"/>
  <c r="F7502" i="4"/>
  <c r="D7502" i="4" s="1"/>
  <c r="E7502" i="4"/>
  <c r="F5851" i="4"/>
  <c r="D5851" i="4" s="1"/>
  <c r="E5851" i="4"/>
  <c r="E6175" i="4"/>
  <c r="F6175" i="4"/>
  <c r="D6175" i="4" s="1"/>
  <c r="E7712" i="4"/>
  <c r="F7712" i="4"/>
  <c r="D7712" i="4" s="1"/>
  <c r="E3747" i="4"/>
  <c r="F3747" i="4"/>
  <c r="D3747" i="4" s="1"/>
  <c r="E8355" i="4"/>
  <c r="F8355" i="4"/>
  <c r="D8355" i="4" s="1"/>
  <c r="F4935" i="4"/>
  <c r="D4935" i="4" s="1"/>
  <c r="E4935" i="4"/>
  <c r="E7885" i="4"/>
  <c r="F7885" i="4"/>
  <c r="D7885" i="4" s="1"/>
  <c r="F5881" i="4"/>
  <c r="D5881" i="4" s="1"/>
  <c r="E5881" i="4"/>
  <c r="E5010" i="4"/>
  <c r="F5010" i="4"/>
  <c r="D5010" i="4" s="1"/>
  <c r="J5013" i="3" s="1"/>
  <c r="E8206" i="4"/>
  <c r="F8206" i="4"/>
  <c r="D8206" i="4" s="1"/>
  <c r="E8235" i="4"/>
  <c r="F8235" i="4"/>
  <c r="D8235" i="4" s="1"/>
  <c r="E8002" i="4"/>
  <c r="F8002" i="4"/>
  <c r="D8002" i="4" s="1"/>
  <c r="E7140" i="4"/>
  <c r="F7140" i="4"/>
  <c r="D7140" i="4" s="1"/>
  <c r="E3728" i="4"/>
  <c r="F3728" i="4"/>
  <c r="D3728" i="4" s="1"/>
  <c r="F1861" i="4"/>
  <c r="D1861" i="4" s="1"/>
  <c r="E1861" i="4"/>
  <c r="E2517" i="4"/>
  <c r="F2517" i="4"/>
  <c r="D2517" i="4" s="1"/>
  <c r="E6629" i="4"/>
  <c r="F6629" i="4"/>
  <c r="D6629" i="4" s="1"/>
  <c r="J6632" i="3" s="1"/>
  <c r="F2737" i="4"/>
  <c r="D2737" i="4" s="1"/>
  <c r="E2737" i="4"/>
  <c r="E4879" i="4"/>
  <c r="F4879" i="4"/>
  <c r="D4879" i="4" s="1"/>
  <c r="J4882" i="3" s="1"/>
  <c r="E4344" i="4"/>
  <c r="F4344" i="4"/>
  <c r="D4344" i="4" s="1"/>
  <c r="E548" i="4"/>
  <c r="F548" i="4"/>
  <c r="D548" i="4" s="1"/>
  <c r="E3461" i="4"/>
  <c r="F3461" i="4"/>
  <c r="D3461" i="4" s="1"/>
  <c r="E3321" i="4"/>
  <c r="F3321" i="4"/>
  <c r="D3321" i="4" s="1"/>
  <c r="F3466" i="4"/>
  <c r="D3466" i="4" s="1"/>
  <c r="E3466" i="4"/>
  <c r="F3096" i="4"/>
  <c r="D3096" i="4" s="1"/>
  <c r="E3096" i="4"/>
  <c r="F4072" i="4"/>
  <c r="D4072" i="4" s="1"/>
  <c r="E4072" i="4"/>
  <c r="E4595" i="4"/>
  <c r="F4595" i="4"/>
  <c r="D4595" i="4" s="1"/>
  <c r="F4147" i="4"/>
  <c r="D4147" i="4" s="1"/>
  <c r="E4147" i="4"/>
  <c r="E5927" i="4"/>
  <c r="F5927" i="4"/>
  <c r="D5927" i="4" s="1"/>
  <c r="J5930" i="3" s="1"/>
  <c r="F8562" i="4"/>
  <c r="D8562" i="4" s="1"/>
  <c r="E8562" i="4"/>
  <c r="E1904" i="4"/>
  <c r="F1904" i="4"/>
  <c r="D1904" i="4" s="1"/>
  <c r="E5364" i="4"/>
  <c r="F5364" i="4"/>
  <c r="D5364" i="4" s="1"/>
  <c r="F6235" i="4"/>
  <c r="D6235" i="4" s="1"/>
  <c r="E6235" i="4"/>
  <c r="F6092" i="4"/>
  <c r="D6092" i="4" s="1"/>
  <c r="J6095" i="3" s="1"/>
  <c r="E6092" i="4"/>
  <c r="E3341" i="4"/>
  <c r="F3341" i="4"/>
  <c r="D3341" i="4" s="1"/>
  <c r="E3445" i="4"/>
  <c r="F3445" i="4"/>
  <c r="D3445" i="4" s="1"/>
  <c r="E3603" i="4"/>
  <c r="F3603" i="4"/>
  <c r="D3603" i="4" s="1"/>
  <c r="F6709" i="4"/>
  <c r="D6709" i="4" s="1"/>
  <c r="E6709" i="4"/>
  <c r="F8526" i="4"/>
  <c r="E8526" i="4"/>
  <c r="D8526" i="4" s="1"/>
  <c r="F7306" i="4"/>
  <c r="D7306" i="4" s="1"/>
  <c r="E7306" i="4"/>
  <c r="E5662" i="4"/>
  <c r="F5662" i="4"/>
  <c r="D5662" i="4" s="1"/>
  <c r="E4252" i="4"/>
  <c r="F4252" i="4"/>
  <c r="D4252" i="4" s="1"/>
  <c r="J4255" i="3" s="1"/>
  <c r="E8023" i="4"/>
  <c r="F8023" i="4"/>
  <c r="D8023" i="4" s="1"/>
  <c r="E7441" i="4"/>
  <c r="F7441" i="4"/>
  <c r="D7441" i="4" s="1"/>
  <c r="F8230" i="4"/>
  <c r="D8230" i="4" s="1"/>
  <c r="E8230" i="4"/>
  <c r="F4862" i="4"/>
  <c r="D4862" i="4" s="1"/>
  <c r="E4862" i="4"/>
  <c r="E8521" i="4"/>
  <c r="D8521" i="4" s="1"/>
  <c r="F8521" i="4"/>
  <c r="F6777" i="4"/>
  <c r="D6777" i="4" s="1"/>
  <c r="E6777" i="4"/>
  <c r="E4006" i="4"/>
  <c r="F4006" i="4"/>
  <c r="D4006" i="4" s="1"/>
  <c r="J4009" i="3" s="1"/>
  <c r="F8159" i="4"/>
  <c r="D8159" i="4" s="1"/>
  <c r="E8159" i="4"/>
  <c r="E5639" i="4"/>
  <c r="F5639" i="4"/>
  <c r="D5639" i="4" s="1"/>
  <c r="E4573" i="4"/>
  <c r="F4573" i="4"/>
  <c r="D4573" i="4" s="1"/>
  <c r="F8561" i="4"/>
  <c r="D8561" i="4" s="1"/>
  <c r="E8561" i="4"/>
  <c r="F7580" i="4"/>
  <c r="D7580" i="4" s="1"/>
  <c r="E7580" i="4"/>
  <c r="E6122" i="4"/>
  <c r="F6122" i="4"/>
  <c r="D6122" i="4" s="1"/>
  <c r="J6125" i="3" s="1"/>
  <c r="F5273" i="4"/>
  <c r="D5273" i="4" s="1"/>
  <c r="J5276" i="3" s="1"/>
  <c r="E5273" i="4"/>
  <c r="E8677" i="4"/>
  <c r="D8677" i="4" s="1"/>
  <c r="F8677" i="4"/>
  <c r="F4916" i="4"/>
  <c r="D4916" i="4" s="1"/>
  <c r="J4919" i="3" s="1"/>
  <c r="E4916" i="4"/>
  <c r="F3027" i="4"/>
  <c r="D3027" i="4" s="1"/>
  <c r="E3027" i="4"/>
  <c r="F2473" i="4"/>
  <c r="D2473" i="4" s="1"/>
  <c r="E2473" i="4"/>
  <c r="E1485" i="4"/>
  <c r="F1485" i="4"/>
  <c r="D1485" i="4" s="1"/>
  <c r="F402" i="4"/>
  <c r="D402" i="4" s="1"/>
  <c r="E402" i="4"/>
  <c r="F174" i="4"/>
  <c r="E174" i="4"/>
  <c r="D174" i="4" s="1"/>
  <c r="F5121" i="4"/>
  <c r="D5121" i="4" s="1"/>
  <c r="E5121" i="4"/>
  <c r="E8392" i="4"/>
  <c r="F8392" i="4"/>
  <c r="D8392" i="4" s="1"/>
  <c r="F5013" i="4"/>
  <c r="D5013" i="4" s="1"/>
  <c r="J5016" i="3" s="1"/>
  <c r="E5013" i="4"/>
  <c r="E2975" i="4"/>
  <c r="F2975" i="4"/>
  <c r="D2975" i="4" s="1"/>
  <c r="E2519" i="4"/>
  <c r="F2519" i="4"/>
  <c r="D2519" i="4" s="1"/>
  <c r="E1935" i="4"/>
  <c r="F1935" i="4"/>
  <c r="D1935" i="4" s="1"/>
  <c r="F1427" i="4"/>
  <c r="E1427" i="4"/>
  <c r="D1427" i="4" s="1"/>
  <c r="E7214" i="4"/>
  <c r="F7214" i="4"/>
  <c r="D7214" i="4" s="1"/>
  <c r="J7217" i="3" s="1"/>
  <c r="E2579" i="4"/>
  <c r="F2579" i="4"/>
  <c r="D2579" i="4" s="1"/>
  <c r="F376" i="4"/>
  <c r="D376" i="4" s="1"/>
  <c r="E376" i="4"/>
  <c r="F7033" i="4"/>
  <c r="D7033" i="4" s="1"/>
  <c r="E7033" i="4"/>
  <c r="E5061" i="4"/>
  <c r="F5061" i="4"/>
  <c r="D5061" i="4" s="1"/>
  <c r="J5064" i="3" s="1"/>
  <c r="F2999" i="4"/>
  <c r="D2999" i="4" s="1"/>
  <c r="E2999" i="4"/>
  <c r="E2017" i="4"/>
  <c r="F2017" i="4"/>
  <c r="D2017" i="4" s="1"/>
  <c r="E1545" i="4"/>
  <c r="D1545" i="4" s="1"/>
  <c r="F1545" i="4"/>
  <c r="F558" i="4"/>
  <c r="E558" i="4"/>
  <c r="D558" i="4" s="1"/>
  <c r="E2739" i="4"/>
  <c r="F2739" i="4"/>
  <c r="D2739" i="4" s="1"/>
  <c r="F864" i="4"/>
  <c r="D864" i="4" s="1"/>
  <c r="E864" i="4"/>
  <c r="F7961" i="4"/>
  <c r="D7961" i="4" s="1"/>
  <c r="E7961" i="4"/>
  <c r="E5757" i="4"/>
  <c r="F5757" i="4"/>
  <c r="D5757" i="4" s="1"/>
  <c r="J5760" i="3" s="1"/>
  <c r="F3232" i="4"/>
  <c r="D3232" i="4" s="1"/>
  <c r="J3235" i="3" s="1"/>
  <c r="E3232" i="4"/>
  <c r="F2145" i="4"/>
  <c r="D2145" i="4" s="1"/>
  <c r="E2145" i="4"/>
  <c r="F1641" i="4"/>
  <c r="E1641" i="4"/>
  <c r="D1641" i="4" s="1"/>
  <c r="F650" i="4"/>
  <c r="D650" i="4" s="1"/>
  <c r="E650" i="4"/>
  <c r="F8560" i="4"/>
  <c r="D8560" i="4" s="1"/>
  <c r="E8560" i="4"/>
  <c r="F6899" i="4"/>
  <c r="D6899" i="4" s="1"/>
  <c r="E6899" i="4"/>
  <c r="F5281" i="4"/>
  <c r="D5281" i="4" s="1"/>
  <c r="E5281" i="4"/>
  <c r="E3001" i="4"/>
  <c r="F3001" i="4"/>
  <c r="D3001" i="4" s="1"/>
  <c r="F2507" i="4"/>
  <c r="D2507" i="4" s="1"/>
  <c r="E2507" i="4"/>
  <c r="F2007" i="4"/>
  <c r="D2007" i="4" s="1"/>
  <c r="E2007" i="4"/>
  <c r="F1475" i="4"/>
  <c r="E1475" i="4"/>
  <c r="D1475" i="4" s="1"/>
  <c r="E5987" i="4"/>
  <c r="F5987" i="4"/>
  <c r="D5987" i="4" s="1"/>
  <c r="F1551" i="4"/>
  <c r="D1551" i="4" s="1"/>
  <c r="E1551" i="4"/>
  <c r="F1843" i="4"/>
  <c r="D1843" i="4" s="1"/>
  <c r="J1846" i="3" s="1"/>
  <c r="E1843" i="4"/>
  <c r="F1435" i="4"/>
  <c r="E1435" i="4"/>
  <c r="D1435" i="4" s="1"/>
  <c r="F862" i="4"/>
  <c r="D862" i="4" s="1"/>
  <c r="E862" i="4"/>
  <c r="E3083" i="4"/>
  <c r="F3083" i="4"/>
  <c r="D3083" i="4" s="1"/>
  <c r="F234" i="4"/>
  <c r="D234" i="4" s="1"/>
  <c r="E234" i="4"/>
  <c r="F3023" i="4"/>
  <c r="D3023" i="4" s="1"/>
  <c r="E3023" i="4"/>
  <c r="F3650" i="4"/>
  <c r="D3650" i="4" s="1"/>
  <c r="E3650" i="4"/>
  <c r="E846" i="4"/>
  <c r="D846" i="4" s="1"/>
  <c r="F846" i="4"/>
  <c r="F2719" i="4"/>
  <c r="D2719" i="4" s="1"/>
  <c r="E2719" i="4"/>
  <c r="E262" i="4"/>
  <c r="F262" i="4"/>
  <c r="D262" i="4" s="1"/>
  <c r="E1173" i="4"/>
  <c r="F1173" i="4"/>
  <c r="D1173" i="4" s="1"/>
  <c r="E3971" i="4"/>
  <c r="F3971" i="4"/>
  <c r="D3971" i="4" s="1"/>
  <c r="F8462" i="4"/>
  <c r="E8462" i="4"/>
  <c r="D8462" i="4" s="1"/>
  <c r="F6571" i="4"/>
  <c r="D6571" i="4" s="1"/>
  <c r="E6571" i="4"/>
  <c r="E7894" i="4"/>
  <c r="F7894" i="4"/>
  <c r="D7894" i="4" s="1"/>
  <c r="F7788" i="4"/>
  <c r="D7788" i="4" s="1"/>
  <c r="E7788" i="4"/>
  <c r="E1092" i="4"/>
  <c r="D1092" i="4" s="1"/>
  <c r="F1092" i="4"/>
  <c r="E5138" i="4"/>
  <c r="F5138" i="4"/>
  <c r="D5138" i="4" s="1"/>
  <c r="J5141" i="3" s="1"/>
  <c r="E7661" i="4"/>
  <c r="F7661" i="4"/>
  <c r="D7661" i="4" s="1"/>
  <c r="F3455" i="4"/>
  <c r="D3455" i="4" s="1"/>
  <c r="E3455" i="4"/>
  <c r="F4102" i="4"/>
  <c r="D4102" i="4" s="1"/>
  <c r="E4102" i="4"/>
  <c r="E1666" i="4"/>
  <c r="D1666" i="4" s="1"/>
  <c r="F1666" i="4"/>
  <c r="E5950" i="4"/>
  <c r="F5950" i="4"/>
  <c r="D5950" i="4" s="1"/>
  <c r="E589" i="4"/>
  <c r="D589" i="4" s="1"/>
  <c r="F589" i="4"/>
  <c r="F8607" i="4"/>
  <c r="D8607" i="4" s="1"/>
  <c r="E8607" i="4"/>
  <c r="F3314" i="4"/>
  <c r="D3314" i="4" s="1"/>
  <c r="E3314" i="4"/>
  <c r="F2954" i="4"/>
  <c r="D2954" i="4" s="1"/>
  <c r="E2954" i="4"/>
  <c r="F6480" i="4"/>
  <c r="D6480" i="4" s="1"/>
  <c r="E6480" i="4"/>
  <c r="F6453" i="4"/>
  <c r="D6453" i="4" s="1"/>
  <c r="E6453" i="4"/>
  <c r="E6125" i="4"/>
  <c r="F6125" i="4"/>
  <c r="D6125" i="4" s="1"/>
  <c r="J6128" i="3" s="1"/>
  <c r="F1126" i="4"/>
  <c r="D1126" i="4" s="1"/>
  <c r="E1126" i="4"/>
  <c r="F860" i="4"/>
  <c r="D860" i="4" s="1"/>
  <c r="E860" i="4"/>
  <c r="E5459" i="4"/>
  <c r="F5459" i="4"/>
  <c r="D5459" i="4" s="1"/>
  <c r="E971" i="4"/>
  <c r="D971" i="4" s="1"/>
  <c r="F971" i="4"/>
  <c r="E2472" i="4"/>
  <c r="F2472" i="4"/>
  <c r="D2472" i="4" s="1"/>
  <c r="F701" i="4"/>
  <c r="E701" i="4"/>
  <c r="D701" i="4" s="1"/>
  <c r="E2780" i="4"/>
  <c r="F2780" i="4"/>
  <c r="D2780" i="4" s="1"/>
  <c r="J2783" i="3" s="1"/>
  <c r="E8520" i="4"/>
  <c r="D8520" i="4" s="1"/>
  <c r="F8520" i="4"/>
  <c r="E6253" i="4"/>
  <c r="F6253" i="4"/>
  <c r="D6253" i="4" s="1"/>
  <c r="E3985" i="4"/>
  <c r="F3985" i="4"/>
  <c r="D3985" i="4" s="1"/>
  <c r="J3988" i="3" s="1"/>
  <c r="E8420" i="4"/>
  <c r="F8420" i="4"/>
  <c r="D8420" i="4" s="1"/>
  <c r="E1570" i="4"/>
  <c r="D1570" i="4" s="1"/>
  <c r="F1570" i="4"/>
  <c r="F8671" i="4"/>
  <c r="E8671" i="4"/>
  <c r="D8671" i="4" s="1"/>
  <c r="F1102" i="4"/>
  <c r="D1102" i="4" s="1"/>
  <c r="E1102" i="4"/>
  <c r="F7133" i="4"/>
  <c r="D7133" i="4" s="1"/>
  <c r="E7133" i="4"/>
  <c r="E7548" i="4"/>
  <c r="F7548" i="4"/>
  <c r="D7548" i="4" s="1"/>
  <c r="E2922" i="4"/>
  <c r="F2922" i="4"/>
  <c r="D2922" i="4" s="1"/>
  <c r="E2512" i="4"/>
  <c r="F2512" i="4"/>
  <c r="D2512" i="4" s="1"/>
  <c r="E6496" i="4"/>
  <c r="F6496" i="4"/>
  <c r="D6496" i="4" s="1"/>
  <c r="E571" i="4"/>
  <c r="F571" i="4"/>
  <c r="D571" i="4" s="1"/>
  <c r="F3836" i="4"/>
  <c r="D3836" i="4" s="1"/>
  <c r="J3839" i="3" s="1"/>
  <c r="E3836" i="4"/>
  <c r="E156" i="4"/>
  <c r="D156" i="4" s="1"/>
  <c r="F156" i="4"/>
  <c r="E7215" i="4"/>
  <c r="F7215" i="4"/>
  <c r="D7215" i="4" s="1"/>
  <c r="E3333" i="4"/>
  <c r="F3333" i="4"/>
  <c r="D3333" i="4" s="1"/>
  <c r="F708" i="4"/>
  <c r="E708" i="4"/>
  <c r="D708" i="4" s="1"/>
  <c r="E5539" i="4"/>
  <c r="F5539" i="4"/>
  <c r="D5539" i="4" s="1"/>
  <c r="F6675" i="4"/>
  <c r="D6675" i="4" s="1"/>
  <c r="E6675" i="4"/>
  <c r="F8185" i="4"/>
  <c r="D8185" i="4" s="1"/>
  <c r="E8185" i="4"/>
  <c r="F743" i="4"/>
  <c r="D743" i="4" s="1"/>
  <c r="E743" i="4"/>
  <c r="E877" i="4"/>
  <c r="D877" i="4" s="1"/>
  <c r="F877" i="4"/>
  <c r="F6524" i="4"/>
  <c r="D6524" i="4" s="1"/>
  <c r="J6527" i="3" s="1"/>
  <c r="E6524" i="4"/>
  <c r="E1247" i="4"/>
  <c r="F1247" i="4"/>
  <c r="D1247" i="4" s="1"/>
  <c r="F2306" i="4"/>
  <c r="D2306" i="4" s="1"/>
  <c r="E2306" i="4"/>
  <c r="F5593" i="4"/>
  <c r="D5593" i="4" s="1"/>
  <c r="E5593" i="4"/>
  <c r="F775" i="4"/>
  <c r="E775" i="4"/>
  <c r="D775" i="4" s="1"/>
  <c r="E8369" i="4"/>
  <c r="F8369" i="4"/>
  <c r="D8369" i="4" s="1"/>
  <c r="F7134" i="4"/>
  <c r="D7134" i="4" s="1"/>
  <c r="E7134" i="4"/>
  <c r="E6486" i="4"/>
  <c r="F6486" i="4"/>
  <c r="D6486" i="4" s="1"/>
  <c r="E1372" i="4"/>
  <c r="D1372" i="4" s="1"/>
  <c r="F1372" i="4"/>
  <c r="E7400" i="4"/>
  <c r="F7400" i="4"/>
  <c r="D7400" i="4" s="1"/>
  <c r="E7989" i="4"/>
  <c r="F7989" i="4"/>
  <c r="D7989" i="4" s="1"/>
  <c r="F5551" i="4"/>
  <c r="D5551" i="4" s="1"/>
  <c r="E5551" i="4"/>
  <c r="F4522" i="4"/>
  <c r="D4522" i="4" s="1"/>
  <c r="E4522" i="4"/>
  <c r="E7327" i="4"/>
  <c r="F7327" i="4"/>
  <c r="D7327" i="4" s="1"/>
  <c r="F7175" i="4"/>
  <c r="D7175" i="4" s="1"/>
  <c r="E7175" i="4"/>
  <c r="F321" i="4"/>
  <c r="E321" i="4"/>
  <c r="D321" i="4" s="1"/>
  <c r="E4341" i="4"/>
  <c r="F4341" i="4"/>
  <c r="D4341" i="4" s="1"/>
  <c r="J4344" i="3" s="1"/>
  <c r="F4061" i="4"/>
  <c r="D4061" i="4" s="1"/>
  <c r="J4064" i="3" s="1"/>
  <c r="E4061" i="4"/>
  <c r="F7192" i="4"/>
  <c r="D7192" i="4" s="1"/>
  <c r="E7192" i="4"/>
  <c r="F4093" i="4"/>
  <c r="D4093" i="4" s="1"/>
  <c r="J4096" i="3" s="1"/>
  <c r="E4093" i="4"/>
  <c r="F8184" i="4"/>
  <c r="D8184" i="4" s="1"/>
  <c r="E8184" i="4"/>
  <c r="E7939" i="4"/>
  <c r="F7939" i="4"/>
  <c r="D7939" i="4" s="1"/>
  <c r="F8654" i="4"/>
  <c r="D8654" i="4" s="1"/>
  <c r="E8654" i="4"/>
  <c r="E5981" i="4"/>
  <c r="F5981" i="4"/>
  <c r="D5981" i="4" s="1"/>
  <c r="J5984" i="3" s="1"/>
  <c r="F8134" i="4"/>
  <c r="D8134" i="4" s="1"/>
  <c r="E8134" i="4"/>
  <c r="F5524" i="4"/>
  <c r="D5524" i="4" s="1"/>
  <c r="J5527" i="3" s="1"/>
  <c r="E5524" i="4"/>
  <c r="F7516" i="4"/>
  <c r="D7516" i="4" s="1"/>
  <c r="E7516" i="4"/>
  <c r="F5177" i="4"/>
  <c r="D5177" i="4" s="1"/>
  <c r="E5177" i="4"/>
  <c r="F7388" i="4"/>
  <c r="D7388" i="4" s="1"/>
  <c r="E7388" i="4"/>
  <c r="E2681" i="4"/>
  <c r="F2681" i="4"/>
  <c r="D2681" i="4" s="1"/>
  <c r="E510" i="4"/>
  <c r="D510" i="4" s="1"/>
  <c r="F510" i="4"/>
  <c r="F2339" i="4"/>
  <c r="D2339" i="4" s="1"/>
  <c r="E2339" i="4"/>
  <c r="F5333" i="4"/>
  <c r="D5333" i="4" s="1"/>
  <c r="J5336" i="3" s="1"/>
  <c r="E5333" i="4"/>
  <c r="E2035" i="4"/>
  <c r="F2035" i="4"/>
  <c r="D2035" i="4" s="1"/>
  <c r="F2803" i="4"/>
  <c r="D2803" i="4" s="1"/>
  <c r="E2803" i="4"/>
  <c r="E6596" i="4"/>
  <c r="F6596" i="4"/>
  <c r="D6596" i="4" s="1"/>
  <c r="J6599" i="3" s="1"/>
  <c r="F2281" i="4"/>
  <c r="D2281" i="4" s="1"/>
  <c r="E2281" i="4"/>
  <c r="F286" i="4"/>
  <c r="D286" i="4" s="1"/>
  <c r="E286" i="4"/>
  <c r="E394" i="4"/>
  <c r="F394" i="4"/>
  <c r="D394" i="4" s="1"/>
  <c r="E2929" i="4"/>
  <c r="F2929" i="4"/>
  <c r="D2929" i="4" s="1"/>
  <c r="E1323" i="4"/>
  <c r="F1323" i="4"/>
  <c r="D1323" i="4" s="1"/>
  <c r="E5797" i="4"/>
  <c r="F5797" i="4"/>
  <c r="D5797" i="4" s="1"/>
  <c r="J5800" i="3" s="1"/>
  <c r="E2219" i="4"/>
  <c r="F2219" i="4"/>
  <c r="D2219" i="4" s="1"/>
  <c r="F2449" i="4"/>
  <c r="D2449" i="4" s="1"/>
  <c r="E2449" i="4"/>
  <c r="F3982" i="4"/>
  <c r="D3982" i="4" s="1"/>
  <c r="J3985" i="3" s="1"/>
  <c r="E3982" i="4"/>
  <c r="F656" i="4"/>
  <c r="E656" i="4"/>
  <c r="D656" i="4" s="1"/>
  <c r="F2161" i="4"/>
  <c r="D2161" i="4" s="1"/>
  <c r="E2161" i="4"/>
  <c r="E4896" i="4"/>
  <c r="F4896" i="4"/>
  <c r="D4896" i="4" s="1"/>
  <c r="E6756" i="4"/>
  <c r="F6756" i="4"/>
  <c r="D6756" i="4" s="1"/>
  <c r="F2040" i="4"/>
  <c r="D2040" i="4" s="1"/>
  <c r="E2040" i="4"/>
  <c r="E6636" i="4"/>
  <c r="F6636" i="4"/>
  <c r="D6636" i="4" s="1"/>
  <c r="E5176" i="4"/>
  <c r="F5176" i="4"/>
  <c r="D5176" i="4" s="1"/>
  <c r="E8619" i="4"/>
  <c r="F8619" i="4"/>
  <c r="D8619" i="4" s="1"/>
  <c r="E1031" i="4"/>
  <c r="F1031" i="4"/>
  <c r="D1031" i="4" s="1"/>
  <c r="E2530" i="4"/>
  <c r="F2530" i="4"/>
  <c r="D2530" i="4" s="1"/>
  <c r="E6587" i="4"/>
  <c r="F6587" i="4"/>
  <c r="D6587" i="4" s="1"/>
  <c r="E155" i="4"/>
  <c r="D155" i="4" s="1"/>
  <c r="F155" i="4"/>
  <c r="F4164" i="4"/>
  <c r="D4164" i="4" s="1"/>
  <c r="J4167" i="3" s="1"/>
  <c r="E4164" i="4"/>
  <c r="E7726" i="4"/>
  <c r="F7726" i="4"/>
  <c r="D7726" i="4" s="1"/>
  <c r="F4663" i="4"/>
  <c r="D4663" i="4" s="1"/>
  <c r="E4663" i="4"/>
  <c r="E676" i="4"/>
  <c r="D676" i="4" s="1"/>
  <c r="F676" i="4"/>
  <c r="F401" i="4"/>
  <c r="D401" i="4" s="1"/>
  <c r="E401" i="4"/>
  <c r="E2740" i="4"/>
  <c r="F2740" i="4"/>
  <c r="D2740" i="4" s="1"/>
  <c r="F2702" i="4"/>
  <c r="D2702" i="4" s="1"/>
  <c r="E2702" i="4"/>
  <c r="E6870" i="4"/>
  <c r="F6870" i="4"/>
  <c r="D6870" i="4" s="1"/>
  <c r="F6953" i="4"/>
  <c r="D6953" i="4" s="1"/>
  <c r="E6953" i="4"/>
  <c r="F457" i="4"/>
  <c r="D457" i="4" s="1"/>
  <c r="E457" i="4"/>
  <c r="F3162" i="4"/>
  <c r="D3162" i="4" s="1"/>
  <c r="E3162" i="4"/>
  <c r="E3396" i="4"/>
  <c r="F3396" i="4"/>
  <c r="D3396" i="4" s="1"/>
  <c r="J3399" i="3" s="1"/>
  <c r="F591" i="4"/>
  <c r="D591" i="4" s="1"/>
  <c r="E591" i="4"/>
  <c r="E8512" i="4"/>
  <c r="F8512" i="4"/>
  <c r="D8512" i="4" s="1"/>
  <c r="F1110" i="4"/>
  <c r="D1110" i="4" s="1"/>
  <c r="E1110" i="4"/>
  <c r="F87" i="4"/>
  <c r="D87" i="4" s="1"/>
  <c r="E87" i="4"/>
  <c r="F2150" i="4"/>
  <c r="D2150" i="4" s="1"/>
  <c r="E2150" i="4"/>
  <c r="F754" i="4"/>
  <c r="E754" i="4"/>
  <c r="D754" i="4" s="1"/>
  <c r="E6290" i="4"/>
  <c r="F6290" i="4"/>
  <c r="D6290" i="4" s="1"/>
  <c r="J6293" i="3" s="1"/>
  <c r="E4459" i="4"/>
  <c r="F4459" i="4"/>
  <c r="D4459" i="4" s="1"/>
  <c r="J4462" i="3" s="1"/>
  <c r="F4194" i="4"/>
  <c r="D4194" i="4" s="1"/>
  <c r="E4194" i="4"/>
  <c r="F319" i="4"/>
  <c r="E319" i="4"/>
  <c r="D319" i="4" s="1"/>
  <c r="J322" i="3" s="1"/>
  <c r="F5888" i="4"/>
  <c r="D5888" i="4" s="1"/>
  <c r="E5888" i="4"/>
  <c r="E8317" i="4"/>
  <c r="F8317" i="4"/>
  <c r="D8317" i="4" s="1"/>
  <c r="F1350" i="4"/>
  <c r="E1350" i="4"/>
  <c r="D1350" i="4" s="1"/>
  <c r="F2171" i="4"/>
  <c r="D2171" i="4" s="1"/>
  <c r="E2171" i="4"/>
  <c r="F560" i="4"/>
  <c r="E560" i="4"/>
  <c r="D560" i="4" s="1"/>
  <c r="F1469" i="4"/>
  <c r="E1469" i="4"/>
  <c r="D1469" i="4" s="1"/>
  <c r="E1747" i="4"/>
  <c r="F1747" i="4"/>
  <c r="D1747" i="4" s="1"/>
  <c r="F1729" i="4"/>
  <c r="D1729" i="4" s="1"/>
  <c r="E1729" i="4"/>
  <c r="E162" i="4"/>
  <c r="F162" i="4"/>
  <c r="D162" i="4" s="1"/>
  <c r="F3084" i="4"/>
  <c r="D3084" i="4" s="1"/>
  <c r="E3084" i="4"/>
  <c r="E1535" i="4"/>
  <c r="F1535" i="4"/>
  <c r="D1535" i="4" s="1"/>
  <c r="F6608" i="4"/>
  <c r="D6608" i="4" s="1"/>
  <c r="E6608" i="4"/>
  <c r="F5941" i="4"/>
  <c r="D5941" i="4" s="1"/>
  <c r="E5941" i="4"/>
  <c r="F3939" i="4"/>
  <c r="D3939" i="4" s="1"/>
  <c r="J3942" i="3" s="1"/>
  <c r="E3939" i="4"/>
  <c r="E2034" i="4"/>
  <c r="F2034" i="4"/>
  <c r="D2034" i="4" s="1"/>
  <c r="E2532" i="4"/>
  <c r="F2532" i="4"/>
  <c r="D2532" i="4" s="1"/>
  <c r="E2750" i="4"/>
  <c r="F2750" i="4"/>
  <c r="D2750" i="4" s="1"/>
  <c r="F6429" i="4"/>
  <c r="D6429" i="4" s="1"/>
  <c r="J6432" i="3" s="1"/>
  <c r="E6429" i="4"/>
  <c r="E4169" i="4"/>
  <c r="F4169" i="4"/>
  <c r="D4169" i="4" s="1"/>
  <c r="E7223" i="4"/>
  <c r="F7223" i="4"/>
  <c r="D7223" i="4" s="1"/>
  <c r="E4123" i="4"/>
  <c r="F4123" i="4"/>
  <c r="D4123" i="4" s="1"/>
  <c r="F7303" i="4"/>
  <c r="D7303" i="4" s="1"/>
  <c r="E7303" i="4"/>
  <c r="E3785" i="4"/>
  <c r="F3785" i="4"/>
  <c r="D3785" i="4" s="1"/>
  <c r="J3788" i="3" s="1"/>
  <c r="F65" i="4"/>
  <c r="E65" i="4"/>
  <c r="D65" i="4" s="1"/>
  <c r="E5569" i="4"/>
  <c r="F5569" i="4"/>
  <c r="D5569" i="4" s="1"/>
  <c r="J5572" i="3" s="1"/>
  <c r="E6668" i="4"/>
  <c r="F6668" i="4"/>
  <c r="D6668" i="4" s="1"/>
  <c r="F7930" i="4"/>
  <c r="D7930" i="4" s="1"/>
  <c r="E7930" i="4"/>
  <c r="E7109" i="4"/>
  <c r="F7109" i="4"/>
  <c r="D7109" i="4" s="1"/>
  <c r="E5550" i="4"/>
  <c r="F5550" i="4"/>
  <c r="D5550" i="4" s="1"/>
  <c r="F4936" i="4"/>
  <c r="D4936" i="4" s="1"/>
  <c r="E4936" i="4"/>
  <c r="F5879" i="4"/>
  <c r="D5879" i="4" s="1"/>
  <c r="J5882" i="3" s="1"/>
  <c r="E5879" i="4"/>
  <c r="F6165" i="4"/>
  <c r="D6165" i="4" s="1"/>
  <c r="J6168" i="3" s="1"/>
  <c r="E6165" i="4"/>
  <c r="E445" i="4"/>
  <c r="D445" i="4" s="1"/>
  <c r="F445" i="4"/>
  <c r="F3504" i="4"/>
  <c r="D3504" i="4" s="1"/>
  <c r="E3504" i="4"/>
  <c r="E6545" i="4"/>
  <c r="F6545" i="4"/>
  <c r="D6545" i="4" s="1"/>
  <c r="E6763" i="4"/>
  <c r="F6763" i="4"/>
  <c r="D6763" i="4" s="1"/>
  <c r="E3305" i="4"/>
  <c r="F3305" i="4"/>
  <c r="D3305" i="4" s="1"/>
  <c r="J3308" i="3" s="1"/>
  <c r="F3661" i="4"/>
  <c r="D3661" i="4" s="1"/>
  <c r="E3661" i="4"/>
  <c r="E8656" i="4"/>
  <c r="F8656" i="4"/>
  <c r="D8656" i="4" s="1"/>
  <c r="F6259" i="4"/>
  <c r="D6259" i="4" s="1"/>
  <c r="E6259" i="4"/>
  <c r="F6377" i="4"/>
  <c r="D6377" i="4" s="1"/>
  <c r="E6377" i="4"/>
  <c r="E5824" i="4"/>
  <c r="F5824" i="4"/>
  <c r="D5824" i="4" s="1"/>
  <c r="F6825" i="4"/>
  <c r="D6825" i="4" s="1"/>
  <c r="E6825" i="4"/>
  <c r="F6897" i="4"/>
  <c r="D6897" i="4" s="1"/>
  <c r="E6897" i="4"/>
  <c r="E2037" i="4"/>
  <c r="F2037" i="4"/>
  <c r="D2037" i="4" s="1"/>
  <c r="E2965" i="4"/>
  <c r="F2965" i="4"/>
  <c r="D2965" i="4" s="1"/>
  <c r="E4395" i="4"/>
  <c r="F4395" i="4"/>
  <c r="D4395" i="4" s="1"/>
  <c r="F873" i="4"/>
  <c r="E873" i="4"/>
  <c r="D873" i="4" s="1"/>
  <c r="E2320" i="4"/>
  <c r="F2320" i="4"/>
  <c r="D2320" i="4" s="1"/>
  <c r="E2774" i="4"/>
  <c r="F2774" i="4"/>
  <c r="D2774" i="4" s="1"/>
  <c r="E1402" i="4"/>
  <c r="D1402" i="4" s="1"/>
  <c r="F1402" i="4"/>
  <c r="E2848" i="4"/>
  <c r="F2848" i="4"/>
  <c r="D2848" i="4" s="1"/>
  <c r="E4057" i="4"/>
  <c r="F4057" i="4"/>
  <c r="D4057" i="4" s="1"/>
  <c r="J4060" i="3" s="1"/>
  <c r="F5110" i="4"/>
  <c r="D5110" i="4" s="1"/>
  <c r="E5110" i="4"/>
  <c r="E2070" i="4"/>
  <c r="F2070" i="4"/>
  <c r="D2070" i="4" s="1"/>
  <c r="F8499" i="4"/>
  <c r="D8499" i="4" s="1"/>
  <c r="E8499" i="4"/>
  <c r="F3217" i="4"/>
  <c r="D3217" i="4" s="1"/>
  <c r="E3217" i="4"/>
  <c r="E3266" i="4"/>
  <c r="F3266" i="4"/>
  <c r="D3266" i="4" s="1"/>
  <c r="F4586" i="4"/>
  <c r="D4586" i="4" s="1"/>
  <c r="J4589" i="3" s="1"/>
  <c r="E4586" i="4"/>
  <c r="E7638" i="4"/>
  <c r="F7638" i="4"/>
  <c r="D7638" i="4" s="1"/>
  <c r="E1796" i="4"/>
  <c r="F1796" i="4"/>
  <c r="D1796" i="4" s="1"/>
  <c r="F6207" i="4"/>
  <c r="D6207" i="4" s="1"/>
  <c r="J6210" i="3" s="1"/>
  <c r="E6207" i="4"/>
  <c r="E1203" i="4"/>
  <c r="F1203" i="4"/>
  <c r="D1203" i="4" s="1"/>
  <c r="E3224" i="4"/>
  <c r="F3224" i="4"/>
  <c r="D3224" i="4" s="1"/>
  <c r="E2242" i="4"/>
  <c r="F2242" i="4"/>
  <c r="D2242" i="4" s="1"/>
  <c r="E3499" i="4"/>
  <c r="F3499" i="4"/>
  <c r="D3499" i="4" s="1"/>
  <c r="J3502" i="3" s="1"/>
  <c r="F7655" i="4"/>
  <c r="D7655" i="4" s="1"/>
  <c r="E7655" i="4"/>
  <c r="E7243" i="4"/>
  <c r="F7243" i="4"/>
  <c r="D7243" i="4" s="1"/>
  <c r="J7246" i="3" s="1"/>
  <c r="F3859" i="4"/>
  <c r="D3859" i="4" s="1"/>
  <c r="J3862" i="3" s="1"/>
  <c r="E3859" i="4"/>
  <c r="E7167" i="4"/>
  <c r="F7167" i="4"/>
  <c r="D7167" i="4" s="1"/>
  <c r="E4251" i="4"/>
  <c r="F4251" i="4"/>
  <c r="D4251" i="4" s="1"/>
  <c r="F6556" i="4"/>
  <c r="D6556" i="4" s="1"/>
  <c r="E6556" i="4"/>
  <c r="F5594" i="4"/>
  <c r="D5594" i="4" s="1"/>
  <c r="J5597" i="3" s="1"/>
  <c r="E5594" i="4"/>
  <c r="E4713" i="4"/>
  <c r="F4713" i="4"/>
  <c r="D4713" i="4" s="1"/>
  <c r="F8733" i="4"/>
  <c r="D8733" i="4" s="1"/>
  <c r="E8733" i="4"/>
  <c r="E7626" i="4"/>
  <c r="F7626" i="4"/>
  <c r="D7626" i="4" s="1"/>
  <c r="E6823" i="4"/>
  <c r="F6823" i="4"/>
  <c r="D6823" i="4" s="1"/>
  <c r="E6027" i="4"/>
  <c r="F6027" i="4"/>
  <c r="D6027" i="4" s="1"/>
  <c r="F5065" i="4"/>
  <c r="D5065" i="4" s="1"/>
  <c r="E5065" i="4"/>
  <c r="F3912" i="4"/>
  <c r="D3912" i="4" s="1"/>
  <c r="J3915" i="3" s="1"/>
  <c r="E3912" i="4"/>
  <c r="E6641" i="4"/>
  <c r="F6641" i="4"/>
  <c r="D6641" i="4" s="1"/>
  <c r="F3806" i="4"/>
  <c r="D3806" i="4" s="1"/>
  <c r="J3809" i="3" s="1"/>
  <c r="E3806" i="4"/>
  <c r="F6282" i="4"/>
  <c r="D6282" i="4" s="1"/>
  <c r="J6285" i="3" s="1"/>
  <c r="E6282" i="4"/>
  <c r="F2841" i="4"/>
  <c r="D2841" i="4" s="1"/>
  <c r="E2841" i="4"/>
  <c r="F2329" i="4"/>
  <c r="D2329" i="4" s="1"/>
  <c r="E2329" i="4"/>
  <c r="E1851" i="4"/>
  <c r="F1851" i="4"/>
  <c r="D1851" i="4" s="1"/>
  <c r="F1335" i="4"/>
  <c r="D1335" i="4" s="1"/>
  <c r="E1335" i="4"/>
  <c r="F226" i="4"/>
  <c r="E226" i="4"/>
  <c r="D226" i="4" s="1"/>
  <c r="E8371" i="4"/>
  <c r="F8371" i="4"/>
  <c r="D8371" i="4" s="1"/>
  <c r="F6797" i="4"/>
  <c r="D6797" i="4" s="1"/>
  <c r="E6797" i="4"/>
  <c r="E7080" i="4"/>
  <c r="F7080" i="4"/>
  <c r="D7080" i="4" s="1"/>
  <c r="E6995" i="4"/>
  <c r="F6995" i="4"/>
  <c r="D6995" i="4" s="1"/>
  <c r="F2993" i="4"/>
  <c r="D2993" i="4" s="1"/>
  <c r="E2993" i="4"/>
  <c r="F2453" i="4"/>
  <c r="D2453" i="4" s="1"/>
  <c r="E2453" i="4"/>
  <c r="E7492" i="4"/>
  <c r="F7492" i="4"/>
  <c r="D7492" i="4" s="1"/>
  <c r="F2701" i="4"/>
  <c r="D2701" i="4" s="1"/>
  <c r="E2701" i="4"/>
  <c r="F5578" i="4"/>
  <c r="D5578" i="4" s="1"/>
  <c r="J5581" i="3" s="1"/>
  <c r="E5578" i="4"/>
  <c r="E1661" i="4"/>
  <c r="D1661" i="4" s="1"/>
  <c r="F1661" i="4"/>
  <c r="E3623" i="4"/>
  <c r="F3623" i="4"/>
  <c r="D3623" i="4" s="1"/>
  <c r="F7322" i="4"/>
  <c r="D7322" i="4" s="1"/>
  <c r="E7322" i="4"/>
  <c r="E3421" i="4"/>
  <c r="F3421" i="4"/>
  <c r="D3421" i="4" s="1"/>
  <c r="J3424" i="3" s="1"/>
  <c r="F7683" i="4"/>
  <c r="D7683" i="4" s="1"/>
  <c r="E7683" i="4"/>
  <c r="E6052" i="4"/>
  <c r="F6052" i="4"/>
  <c r="D6052" i="4" s="1"/>
  <c r="J6055" i="3" s="1"/>
  <c r="E4103" i="4"/>
  <c r="F4103" i="4"/>
  <c r="D4103" i="4" s="1"/>
  <c r="J4106" i="3" s="1"/>
  <c r="F8377" i="4"/>
  <c r="D8377" i="4" s="1"/>
  <c r="E8377" i="4"/>
  <c r="F7012" i="4"/>
  <c r="D7012" i="4" s="1"/>
  <c r="E7012" i="4"/>
  <c r="F1266" i="4"/>
  <c r="D1266" i="4" s="1"/>
  <c r="E1266" i="4"/>
  <c r="E4915" i="4"/>
  <c r="F4915" i="4"/>
  <c r="D4915" i="4" s="1"/>
  <c r="E3813" i="4"/>
  <c r="F3813" i="4"/>
  <c r="D3813" i="4" s="1"/>
  <c r="E8670" i="4"/>
  <c r="D8670" i="4" s="1"/>
  <c r="F8670" i="4"/>
  <c r="E7326" i="4"/>
  <c r="F7326" i="4"/>
  <c r="D7326" i="4" s="1"/>
  <c r="E1248" i="4"/>
  <c r="F1248" i="4"/>
  <c r="D1248" i="4" s="1"/>
  <c r="F203" i="4"/>
  <c r="E203" i="4"/>
  <c r="D203" i="4" s="1"/>
  <c r="E3801" i="4"/>
  <c r="F3801" i="4"/>
  <c r="D3801" i="4" s="1"/>
  <c r="F3873" i="4"/>
  <c r="D3873" i="4" s="1"/>
  <c r="J3876" i="3" s="1"/>
  <c r="E3873" i="4"/>
  <c r="F1097" i="4"/>
  <c r="D1097" i="4" s="1"/>
  <c r="E1097" i="4"/>
  <c r="F2932" i="4"/>
  <c r="D2932" i="4" s="1"/>
  <c r="E2932" i="4"/>
  <c r="E2802" i="4"/>
  <c r="F2802" i="4"/>
  <c r="D2802" i="4" s="1"/>
  <c r="F1862" i="4"/>
  <c r="D1862" i="4" s="1"/>
  <c r="E1862" i="4"/>
  <c r="E2970" i="4"/>
  <c r="F2970" i="4"/>
  <c r="D2970" i="4" s="1"/>
  <c r="E2072" i="4"/>
  <c r="F2072" i="4"/>
  <c r="D2072" i="4" s="1"/>
  <c r="F609" i="4"/>
  <c r="E609" i="4"/>
  <c r="D609" i="4" s="1"/>
  <c r="E370" i="4"/>
  <c r="D370" i="4" s="1"/>
  <c r="F370" i="4"/>
  <c r="E4399" i="4"/>
  <c r="F4399" i="4"/>
  <c r="D4399" i="4" s="1"/>
  <c r="F7597" i="4"/>
  <c r="D7597" i="4" s="1"/>
  <c r="E7597" i="4"/>
  <c r="E3413" i="4"/>
  <c r="F3413" i="4"/>
  <c r="D3413" i="4" s="1"/>
  <c r="F6868" i="4"/>
  <c r="D6868" i="4" s="1"/>
  <c r="E6868" i="4"/>
  <c r="E5494" i="4"/>
  <c r="F5494" i="4"/>
  <c r="D5494" i="4" s="1"/>
  <c r="E5148" i="4"/>
  <c r="F5148" i="4"/>
  <c r="D5148" i="4" s="1"/>
  <c r="J5151" i="3" s="1"/>
  <c r="F7886" i="4"/>
  <c r="D7886" i="4" s="1"/>
  <c r="E7886" i="4"/>
  <c r="E1056" i="4"/>
  <c r="F1056" i="4"/>
  <c r="D1056" i="4" s="1"/>
  <c r="F3768" i="4"/>
  <c r="D3768" i="4" s="1"/>
  <c r="E3768" i="4"/>
  <c r="E5911" i="4"/>
  <c r="F5911" i="4"/>
  <c r="D5911" i="4" s="1"/>
  <c r="E1003" i="4"/>
  <c r="F1003" i="4"/>
  <c r="D1003" i="4" s="1"/>
  <c r="E3020" i="4"/>
  <c r="F3020" i="4"/>
  <c r="D3020" i="4" s="1"/>
  <c r="J3023" i="3" s="1"/>
  <c r="E1270" i="4"/>
  <c r="F1270" i="4"/>
  <c r="D1270" i="4" s="1"/>
  <c r="E3008" i="4"/>
  <c r="F3008" i="4"/>
  <c r="D3008" i="4" s="1"/>
  <c r="F6375" i="4"/>
  <c r="D6375" i="4" s="1"/>
  <c r="E6375" i="4"/>
  <c r="F3345" i="4"/>
  <c r="D3345" i="4" s="1"/>
  <c r="E3345" i="4"/>
  <c r="F3129" i="4"/>
  <c r="D3129" i="4" s="1"/>
  <c r="E3129" i="4"/>
  <c r="F6528" i="4"/>
  <c r="D6528" i="4" s="1"/>
  <c r="E6528" i="4"/>
  <c r="E909" i="4"/>
  <c r="F909" i="4"/>
  <c r="D909" i="4" s="1"/>
  <c r="E1574" i="4"/>
  <c r="F1574" i="4"/>
  <c r="D1574" i="4" s="1"/>
  <c r="E8180" i="4"/>
  <c r="F8180" i="4"/>
  <c r="D8180" i="4" s="1"/>
  <c r="E2796" i="4"/>
  <c r="F2796" i="4"/>
  <c r="D2796" i="4" s="1"/>
  <c r="E3550" i="4"/>
  <c r="F3550" i="4"/>
  <c r="D3550" i="4" s="1"/>
  <c r="F6409" i="4"/>
  <c r="D6409" i="4" s="1"/>
  <c r="E6409" i="4"/>
  <c r="F3802" i="4"/>
  <c r="D3802" i="4" s="1"/>
  <c r="E3802" i="4"/>
  <c r="E943" i="4"/>
  <c r="D943" i="4" s="1"/>
  <c r="F943" i="4"/>
  <c r="E2536" i="4"/>
  <c r="F2536" i="4"/>
  <c r="D2536" i="4" s="1"/>
  <c r="F8273" i="4"/>
  <c r="D8273" i="4" s="1"/>
  <c r="E8273" i="4"/>
  <c r="F2302" i="4"/>
  <c r="D2302" i="4" s="1"/>
  <c r="E2302" i="4"/>
  <c r="F3456" i="4"/>
  <c r="D3456" i="4" s="1"/>
  <c r="E3456" i="4"/>
  <c r="E7662" i="4"/>
  <c r="F7662" i="4"/>
  <c r="D7662" i="4" s="1"/>
  <c r="F984" i="4"/>
  <c r="D984" i="4" s="1"/>
  <c r="E984" i="4"/>
  <c r="E7166" i="4"/>
  <c r="F7166" i="4"/>
  <c r="D7166" i="4" s="1"/>
  <c r="F8633" i="4"/>
  <c r="D8633" i="4" s="1"/>
  <c r="E8633" i="4"/>
  <c r="E741" i="4"/>
  <c r="F741" i="4"/>
  <c r="D741" i="4" s="1"/>
  <c r="F2152" i="4"/>
  <c r="D2152" i="4" s="1"/>
  <c r="E2152" i="4"/>
  <c r="F151" i="4"/>
  <c r="E151" i="4"/>
  <c r="D151" i="4" s="1"/>
  <c r="E1854" i="4"/>
  <c r="F1854" i="4"/>
  <c r="D1854" i="4" s="1"/>
  <c r="E3408" i="4"/>
  <c r="F3408" i="4"/>
  <c r="D3408" i="4" s="1"/>
  <c r="E6097" i="4"/>
  <c r="F6097" i="4"/>
  <c r="D6097" i="4" s="1"/>
  <c r="E5974" i="4"/>
  <c r="F5974" i="4"/>
  <c r="D5974" i="4" s="1"/>
  <c r="E5415" i="4"/>
  <c r="F5415" i="4"/>
  <c r="D5415" i="4" s="1"/>
  <c r="F7550" i="4"/>
  <c r="D7550" i="4" s="1"/>
  <c r="E7550" i="4"/>
  <c r="F7553" i="4"/>
  <c r="D7553" i="4" s="1"/>
  <c r="E7553" i="4"/>
  <c r="E2216" i="4"/>
  <c r="F2216" i="4"/>
  <c r="D2216" i="4" s="1"/>
  <c r="F545" i="4"/>
  <c r="D545" i="4" s="1"/>
  <c r="E545" i="4"/>
  <c r="F5952" i="4"/>
  <c r="D5952" i="4" s="1"/>
  <c r="E5952" i="4"/>
  <c r="E669" i="4"/>
  <c r="F669" i="4"/>
  <c r="D669" i="4" s="1"/>
  <c r="F3348" i="4"/>
  <c r="D3348" i="4" s="1"/>
  <c r="E3348" i="4"/>
  <c r="E2432" i="4"/>
  <c r="F2432" i="4"/>
  <c r="D2432" i="4" s="1"/>
  <c r="E8721" i="4"/>
  <c r="D8721" i="4" s="1"/>
  <c r="F8721" i="4"/>
  <c r="E7630" i="4"/>
  <c r="F7630" i="4"/>
  <c r="D7630" i="4" s="1"/>
  <c r="F4476" i="4"/>
  <c r="D4476" i="4" s="1"/>
  <c r="J4479" i="3" s="1"/>
  <c r="E4476" i="4"/>
  <c r="E2836" i="4"/>
  <c r="F2836" i="4"/>
  <c r="D2836" i="4" s="1"/>
  <c r="J2839" i="3" s="1"/>
  <c r="E5590" i="4"/>
  <c r="F5590" i="4"/>
  <c r="D5590" i="4" s="1"/>
  <c r="E5095" i="4"/>
  <c r="F5095" i="4"/>
  <c r="D5095" i="4" s="1"/>
  <c r="E7471" i="4"/>
  <c r="F7471" i="4"/>
  <c r="D7471" i="4" s="1"/>
  <c r="F8400" i="4"/>
  <c r="D8400" i="4" s="1"/>
  <c r="E8400" i="4"/>
  <c r="E1051" i="4"/>
  <c r="F1051" i="4"/>
  <c r="D1051" i="4" s="1"/>
  <c r="E8233" i="4"/>
  <c r="F8233" i="4"/>
  <c r="D8233" i="4" s="1"/>
  <c r="E2270" i="4"/>
  <c r="F2270" i="4"/>
  <c r="D2270" i="4" s="1"/>
  <c r="E633" i="4"/>
  <c r="D633" i="4" s="1"/>
  <c r="F633" i="4"/>
  <c r="E5959" i="4"/>
  <c r="F5959" i="4"/>
  <c r="D5959" i="4" s="1"/>
  <c r="F8482" i="4"/>
  <c r="E8482" i="4"/>
  <c r="D8482" i="4" s="1"/>
  <c r="F3134" i="4"/>
  <c r="D3134" i="4" s="1"/>
  <c r="E3134" i="4"/>
  <c r="E1630" i="4"/>
  <c r="F1630" i="4"/>
  <c r="D1630" i="4" s="1"/>
  <c r="F4150" i="4"/>
  <c r="D4150" i="4" s="1"/>
  <c r="E4150" i="4"/>
  <c r="E6731" i="4"/>
  <c r="F6731" i="4"/>
  <c r="D6731" i="4" s="1"/>
  <c r="E957" i="4"/>
  <c r="F957" i="4"/>
  <c r="D957" i="4" s="1"/>
  <c r="E6379" i="4"/>
  <c r="F6379" i="4"/>
  <c r="D6379" i="4" s="1"/>
  <c r="F1032" i="4"/>
  <c r="D1032" i="4" s="1"/>
  <c r="E1032" i="4"/>
  <c r="F5710" i="4"/>
  <c r="D5710" i="4" s="1"/>
  <c r="E5710" i="4"/>
  <c r="F8641" i="4"/>
  <c r="D8641" i="4" s="1"/>
  <c r="E8641" i="4"/>
  <c r="F7136" i="4"/>
  <c r="D7136" i="4" s="1"/>
  <c r="E7136" i="4"/>
  <c r="F4886" i="4"/>
  <c r="D4886" i="4" s="1"/>
  <c r="E4886" i="4"/>
  <c r="F6614" i="4"/>
  <c r="D6614" i="4" s="1"/>
  <c r="E6614" i="4"/>
  <c r="E1685" i="4"/>
  <c r="D1685" i="4" s="1"/>
  <c r="F1685" i="4"/>
  <c r="E2421" i="4"/>
  <c r="F2421" i="4"/>
  <c r="D2421" i="4" s="1"/>
  <c r="E7810" i="4"/>
  <c r="F7810" i="4"/>
  <c r="D7810" i="4" s="1"/>
  <c r="F296" i="4"/>
  <c r="E296" i="4"/>
  <c r="D296" i="4" s="1"/>
  <c r="E8703" i="4"/>
  <c r="F8703" i="4"/>
  <c r="D8703" i="4" s="1"/>
  <c r="E2249" i="4"/>
  <c r="F2249" i="4"/>
  <c r="D2249" i="4" s="1"/>
  <c r="E654" i="4"/>
  <c r="D654" i="4" s="1"/>
  <c r="J657" i="3" s="1"/>
  <c r="F654" i="4"/>
  <c r="F2712" i="4"/>
  <c r="D2712" i="4" s="1"/>
  <c r="E2712" i="4"/>
  <c r="F6397" i="4"/>
  <c r="D6397" i="4" s="1"/>
  <c r="J6400" i="3" s="1"/>
  <c r="E6397" i="4"/>
  <c r="E3558" i="4"/>
  <c r="F3558" i="4"/>
  <c r="D3558" i="4" s="1"/>
  <c r="F6231" i="4"/>
  <c r="D6231" i="4" s="1"/>
  <c r="E6231" i="4"/>
  <c r="E7691" i="4"/>
  <c r="F7691" i="4"/>
  <c r="D7691" i="4" s="1"/>
  <c r="F4899" i="4"/>
  <c r="D4899" i="4" s="1"/>
  <c r="J4902" i="3" s="1"/>
  <c r="E4899" i="4"/>
  <c r="E3559" i="4"/>
  <c r="F3559" i="4"/>
  <c r="D3559" i="4" s="1"/>
  <c r="E3809" i="4"/>
  <c r="F3809" i="4"/>
  <c r="D3809" i="4" s="1"/>
  <c r="E1516" i="4"/>
  <c r="F1516" i="4"/>
  <c r="D1516" i="4" s="1"/>
  <c r="F79" i="4"/>
  <c r="E79" i="4"/>
  <c r="D79" i="4" s="1"/>
  <c r="F7286" i="4"/>
  <c r="D7286" i="4" s="1"/>
  <c r="E7286" i="4"/>
  <c r="F6515" i="4"/>
  <c r="D6515" i="4" s="1"/>
  <c r="E6515" i="4"/>
  <c r="E3961" i="4"/>
  <c r="F3961" i="4"/>
  <c r="D3961" i="4" s="1"/>
  <c r="F201" i="4"/>
  <c r="E201" i="4"/>
  <c r="D201" i="4" s="1"/>
  <c r="F1954" i="4"/>
  <c r="D1954" i="4" s="1"/>
  <c r="E1954" i="4"/>
  <c r="F3739" i="4"/>
  <c r="D3739" i="4" s="1"/>
  <c r="J3742" i="3" s="1"/>
  <c r="E3739" i="4"/>
  <c r="E5106" i="4"/>
  <c r="F5106" i="4"/>
  <c r="D5106" i="4" s="1"/>
  <c r="J5109" i="3" s="1"/>
  <c r="E4012" i="4"/>
  <c r="F4012" i="4"/>
  <c r="D4012" i="4" s="1"/>
  <c r="J4015" i="3" s="1"/>
  <c r="E2394" i="4"/>
  <c r="F2394" i="4"/>
  <c r="D2394" i="4" s="1"/>
  <c r="E819" i="4"/>
  <c r="D819" i="4" s="1"/>
  <c r="J822" i="3" s="1"/>
  <c r="F819" i="4"/>
  <c r="F8104" i="4"/>
  <c r="D8104" i="4" s="1"/>
  <c r="E8104" i="4"/>
  <c r="E7248" i="4"/>
  <c r="F7248" i="4"/>
  <c r="D7248" i="4" s="1"/>
  <c r="F3048" i="4"/>
  <c r="D3048" i="4" s="1"/>
  <c r="E3048" i="4"/>
  <c r="E2586" i="4"/>
  <c r="F2586" i="4"/>
  <c r="D2586" i="4" s="1"/>
  <c r="F4389" i="4"/>
  <c r="D4389" i="4" s="1"/>
  <c r="E4389" i="4"/>
  <c r="E3153" i="4"/>
  <c r="F3153" i="4"/>
  <c r="D3153" i="4" s="1"/>
  <c r="F7268" i="4"/>
  <c r="D7268" i="4" s="1"/>
  <c r="E7268" i="4"/>
  <c r="F4308" i="4"/>
  <c r="D4308" i="4" s="1"/>
  <c r="E4308" i="4"/>
  <c r="F7220" i="4"/>
  <c r="D7220" i="4" s="1"/>
  <c r="E7220" i="4"/>
  <c r="F5471" i="4"/>
  <c r="D5471" i="4" s="1"/>
  <c r="J5474" i="3" s="1"/>
  <c r="E5471" i="4"/>
  <c r="E6506" i="4"/>
  <c r="F6506" i="4"/>
  <c r="D6506" i="4" s="1"/>
  <c r="E8129" i="4"/>
  <c r="F8129" i="4"/>
  <c r="D8129" i="4" s="1"/>
  <c r="E5745" i="4"/>
  <c r="F5745" i="4"/>
  <c r="D5745" i="4" s="1"/>
  <c r="F7276" i="4"/>
  <c r="D7276" i="4" s="1"/>
  <c r="E7276" i="4"/>
  <c r="F4801" i="4"/>
  <c r="D4801" i="4" s="1"/>
  <c r="J4804" i="3" s="1"/>
  <c r="E4801" i="4"/>
  <c r="F4022" i="4"/>
  <c r="D4022" i="4" s="1"/>
  <c r="J4025" i="3" s="1"/>
  <c r="E4022" i="4"/>
  <c r="F4705" i="4"/>
  <c r="D4705" i="4" s="1"/>
  <c r="E4705" i="4"/>
  <c r="F304" i="4"/>
  <c r="E304" i="4"/>
  <c r="D304" i="4" s="1"/>
  <c r="E3065" i="4"/>
  <c r="F3065" i="4"/>
  <c r="D3065" i="4" s="1"/>
  <c r="J3068" i="3" s="1"/>
  <c r="E1349" i="4"/>
  <c r="D1349" i="4" s="1"/>
  <c r="F1349" i="4"/>
  <c r="E1599" i="4"/>
  <c r="F1599" i="4"/>
  <c r="D1599" i="4" s="1"/>
  <c r="E3642" i="4"/>
  <c r="F3642" i="4"/>
  <c r="D3642" i="4" s="1"/>
  <c r="F1847" i="4"/>
  <c r="D1847" i="4" s="1"/>
  <c r="E1847" i="4"/>
  <c r="E5185" i="4"/>
  <c r="F5185" i="4"/>
  <c r="D5185" i="4" s="1"/>
  <c r="E7546" i="4"/>
  <c r="F7546" i="4"/>
  <c r="D7546" i="4" s="1"/>
  <c r="E3009" i="4"/>
  <c r="F3009" i="4"/>
  <c r="D3009" i="4" s="1"/>
  <c r="E2443" i="4"/>
  <c r="F2443" i="4"/>
  <c r="D2443" i="4" s="1"/>
  <c r="J2446" i="3" s="1"/>
  <c r="E4569" i="4"/>
  <c r="F4569" i="4"/>
  <c r="D4569" i="4" s="1"/>
  <c r="E2863" i="4"/>
  <c r="F2863" i="4"/>
  <c r="D2863" i="4" s="1"/>
  <c r="E2529" i="4"/>
  <c r="F2529" i="4"/>
  <c r="D2529" i="4" s="1"/>
  <c r="E13" i="4"/>
  <c r="D13" i="4" s="1"/>
  <c r="F13" i="4"/>
  <c r="F6477" i="4"/>
  <c r="D6477" i="4" s="1"/>
  <c r="E6477" i="4"/>
  <c r="F2158" i="4"/>
  <c r="D2158" i="4" s="1"/>
  <c r="J2161" i="3" s="1"/>
  <c r="E2158" i="4"/>
  <c r="F511" i="4"/>
  <c r="E511" i="4"/>
  <c r="D511" i="4" s="1"/>
  <c r="F2614" i="4"/>
  <c r="D2614" i="4" s="1"/>
  <c r="E2614" i="4"/>
  <c r="F5583" i="4"/>
  <c r="D5583" i="4" s="1"/>
  <c r="E5583" i="4"/>
  <c r="F7659" i="4"/>
  <c r="D7659" i="4" s="1"/>
  <c r="E7659" i="4"/>
  <c r="E1145" i="4"/>
  <c r="F1145" i="4"/>
  <c r="D1145" i="4" s="1"/>
  <c r="E2964" i="4"/>
  <c r="F2964" i="4"/>
  <c r="D2964" i="4" s="1"/>
  <c r="E2480" i="4"/>
  <c r="F2480" i="4"/>
  <c r="D2480" i="4" s="1"/>
  <c r="E5212" i="4"/>
  <c r="F5212" i="4"/>
  <c r="D5212" i="4" s="1"/>
  <c r="J5215" i="3" s="1"/>
  <c r="F3866" i="4"/>
  <c r="D3866" i="4" s="1"/>
  <c r="J3869" i="3" s="1"/>
  <c r="E3866" i="4"/>
  <c r="E8580" i="4"/>
  <c r="D8580" i="4" s="1"/>
  <c r="F8580" i="4"/>
  <c r="E797" i="4"/>
  <c r="D797" i="4" s="1"/>
  <c r="F797" i="4"/>
  <c r="F4373" i="4"/>
  <c r="D4373" i="4" s="1"/>
  <c r="J4376" i="3" s="1"/>
  <c r="E4373" i="4"/>
  <c r="E5226" i="4"/>
  <c r="F5226" i="4"/>
  <c r="D5226" i="4" s="1"/>
  <c r="J5229" i="3" s="1"/>
  <c r="E4655" i="4"/>
  <c r="F4655" i="4"/>
  <c r="D4655" i="4" s="1"/>
  <c r="J4658" i="3" s="1"/>
  <c r="E5694" i="4"/>
  <c r="F5694" i="4"/>
  <c r="D5694" i="4" s="1"/>
  <c r="E1452" i="4"/>
  <c r="D1452" i="4" s="1"/>
  <c r="F1452" i="4"/>
  <c r="F5887" i="4"/>
  <c r="D5887" i="4" s="1"/>
  <c r="J5890" i="3" s="1"/>
  <c r="E5887" i="4"/>
  <c r="E3585" i="4"/>
  <c r="F3585" i="4"/>
  <c r="D3585" i="4" s="1"/>
  <c r="F1996" i="4"/>
  <c r="D1996" i="4" s="1"/>
  <c r="E1996" i="4"/>
  <c r="F1010" i="4"/>
  <c r="D1010" i="4" s="1"/>
  <c r="E1010" i="4"/>
  <c r="F4628" i="4"/>
  <c r="D4628" i="4" s="1"/>
  <c r="J4631" i="3" s="1"/>
  <c r="E4628" i="4"/>
  <c r="E3513" i="4"/>
  <c r="F3513" i="4"/>
  <c r="D3513" i="4" s="1"/>
  <c r="F2340" i="4"/>
  <c r="D2340" i="4" s="1"/>
  <c r="E2340" i="4"/>
  <c r="E6183" i="4"/>
  <c r="F6183" i="4"/>
  <c r="D6183" i="4" s="1"/>
  <c r="F4812" i="4"/>
  <c r="D4812" i="4" s="1"/>
  <c r="J4815" i="3" s="1"/>
  <c r="E4812" i="4"/>
  <c r="E6473" i="4"/>
  <c r="F6473" i="4"/>
  <c r="D6473" i="4" s="1"/>
  <c r="F8441" i="4"/>
  <c r="D8441" i="4" s="1"/>
  <c r="E8441" i="4"/>
  <c r="F8719" i="4"/>
  <c r="E8719" i="4"/>
  <c r="D8719" i="4" s="1"/>
  <c r="E7094" i="4"/>
  <c r="F7094" i="4"/>
  <c r="D7094" i="4" s="1"/>
  <c r="F3790" i="4"/>
  <c r="D3790" i="4" s="1"/>
  <c r="E3790" i="4"/>
  <c r="E3976" i="4"/>
  <c r="F3976" i="4"/>
  <c r="D3976" i="4" s="1"/>
  <c r="F2905" i="4"/>
  <c r="D2905" i="4" s="1"/>
  <c r="E2905" i="4"/>
  <c r="F120" i="4"/>
  <c r="D120" i="4" s="1"/>
  <c r="E120" i="4"/>
  <c r="F7644" i="4"/>
  <c r="D7644" i="4" s="1"/>
  <c r="E7644" i="4"/>
  <c r="F2439" i="4"/>
  <c r="D2439" i="4" s="1"/>
  <c r="J2442" i="3" s="1"/>
  <c r="E2439" i="4"/>
  <c r="F2371" i="4"/>
  <c r="D2371" i="4" s="1"/>
  <c r="J2374" i="3" s="1"/>
  <c r="E2371" i="4"/>
  <c r="E7609" i="4"/>
  <c r="F7609" i="4"/>
  <c r="D7609" i="4" s="1"/>
  <c r="E2055" i="4"/>
  <c r="F2055" i="4"/>
  <c r="D2055" i="4" s="1"/>
  <c r="F2431" i="4"/>
  <c r="D2431" i="4" s="1"/>
  <c r="E2431" i="4"/>
  <c r="F4469" i="4"/>
  <c r="D4469" i="4" s="1"/>
  <c r="J4472" i="3" s="1"/>
  <c r="E4469" i="4"/>
  <c r="E7161" i="4"/>
  <c r="F7161" i="4"/>
  <c r="D7161" i="4" s="1"/>
  <c r="F2348" i="4"/>
  <c r="D2348" i="4" s="1"/>
  <c r="E2348" i="4"/>
  <c r="E6928" i="4"/>
  <c r="F6928" i="4"/>
  <c r="D6928" i="4" s="1"/>
  <c r="E165" i="4"/>
  <c r="F165" i="4"/>
  <c r="D165" i="4" s="1"/>
  <c r="F908" i="4"/>
  <c r="D908" i="4" s="1"/>
  <c r="E908" i="4"/>
  <c r="F1008" i="4"/>
  <c r="D1008" i="4" s="1"/>
  <c r="E1008" i="4"/>
  <c r="F8693" i="4"/>
  <c r="E8693" i="4"/>
  <c r="D8693" i="4" s="1"/>
  <c r="F5953" i="4"/>
  <c r="D5953" i="4" s="1"/>
  <c r="E5953" i="4"/>
  <c r="F1454" i="4"/>
  <c r="D1454" i="4" s="1"/>
  <c r="E1454" i="4"/>
  <c r="F5414" i="4"/>
  <c r="D5414" i="4" s="1"/>
  <c r="E5414" i="4"/>
  <c r="F8700" i="4"/>
  <c r="E8700" i="4"/>
  <c r="D8700" i="4" s="1"/>
  <c r="E4127" i="4"/>
  <c r="F4127" i="4"/>
  <c r="D4127" i="4" s="1"/>
  <c r="F2374" i="4"/>
  <c r="D2374" i="4" s="1"/>
  <c r="E2374" i="4"/>
  <c r="E7082" i="4"/>
  <c r="F7082" i="4"/>
  <c r="D7082" i="4" s="1"/>
  <c r="E7234" i="4"/>
  <c r="F7234" i="4"/>
  <c r="D7234" i="4" s="1"/>
  <c r="F5468" i="4"/>
  <c r="D5468" i="4" s="1"/>
  <c r="J5471" i="3" s="1"/>
  <c r="E5468" i="4"/>
  <c r="E8386" i="4"/>
  <c r="D8386" i="4" s="1"/>
  <c r="F8386" i="4"/>
  <c r="F7204" i="4"/>
  <c r="D7204" i="4" s="1"/>
  <c r="E7204" i="4"/>
  <c r="F6705" i="4"/>
  <c r="D6705" i="4" s="1"/>
  <c r="E6705" i="4"/>
  <c r="F3918" i="4"/>
  <c r="D3918" i="4" s="1"/>
  <c r="J3921" i="3" s="1"/>
  <c r="E3918" i="4"/>
  <c r="E8145" i="4"/>
  <c r="D8145" i="4" s="1"/>
  <c r="F8145" i="4"/>
  <c r="F7158" i="4"/>
  <c r="D7158" i="4" s="1"/>
  <c r="E7158" i="4"/>
  <c r="F6498" i="4"/>
  <c r="D6498" i="4" s="1"/>
  <c r="J6501" i="3" s="1"/>
  <c r="E6498" i="4"/>
  <c r="F5575" i="4"/>
  <c r="D5575" i="4" s="1"/>
  <c r="J5578" i="3" s="1"/>
  <c r="E5575" i="4"/>
  <c r="E4513" i="4"/>
  <c r="F4513" i="4"/>
  <c r="D4513" i="4" s="1"/>
  <c r="J4516" i="3" s="1"/>
  <c r="F8534" i="4"/>
  <c r="D8534" i="4" s="1"/>
  <c r="E8534" i="4"/>
  <c r="F6079" i="4"/>
  <c r="D6079" i="4" s="1"/>
  <c r="E6079" i="4"/>
  <c r="F5209" i="4"/>
  <c r="D5209" i="4" s="1"/>
  <c r="J5212" i="3" s="1"/>
  <c r="E5209" i="4"/>
  <c r="E8602" i="4"/>
  <c r="D8602" i="4" s="1"/>
  <c r="F8602" i="4"/>
  <c r="F7043" i="4"/>
  <c r="D7043" i="4" s="1"/>
  <c r="E7043" i="4"/>
  <c r="F3142" i="4"/>
  <c r="D3142" i="4" s="1"/>
  <c r="E3142" i="4"/>
  <c r="F2569" i="4"/>
  <c r="D2569" i="4" s="1"/>
  <c r="E2569" i="4"/>
  <c r="F2083" i="4"/>
  <c r="D2083" i="4" s="1"/>
  <c r="E2083" i="4"/>
  <c r="F1575" i="4"/>
  <c r="D1575" i="4" s="1"/>
  <c r="E1575" i="4"/>
  <c r="F550" i="4"/>
  <c r="D550" i="4" s="1"/>
  <c r="E550" i="4"/>
  <c r="E362" i="4"/>
  <c r="F362" i="4"/>
  <c r="D362" i="4" s="1"/>
  <c r="F6266" i="4"/>
  <c r="D6266" i="4" s="1"/>
  <c r="J6269" i="3" s="1"/>
  <c r="E6266" i="4"/>
  <c r="F2355" i="4"/>
  <c r="D2355" i="4" s="1"/>
  <c r="E2355" i="4"/>
  <c r="E8725" i="4"/>
  <c r="D8725" i="4" s="1"/>
  <c r="F8725" i="4"/>
  <c r="F3684" i="4"/>
  <c r="D3684" i="4" s="1"/>
  <c r="E3684" i="4"/>
  <c r="F3214" i="4"/>
  <c r="D3214" i="4" s="1"/>
  <c r="J3217" i="3" s="1"/>
  <c r="E3214" i="4"/>
  <c r="E1647" i="4"/>
  <c r="F1647" i="4"/>
  <c r="D1647" i="4" s="1"/>
  <c r="E8093" i="4"/>
  <c r="F8093" i="4"/>
  <c r="D8093" i="4" s="1"/>
  <c r="F6021" i="4"/>
  <c r="D6021" i="4" s="1"/>
  <c r="J6024" i="3" s="1"/>
  <c r="E6021" i="4"/>
  <c r="F2239" i="4"/>
  <c r="D2239" i="4" s="1"/>
  <c r="E2239" i="4"/>
  <c r="F1761" i="4"/>
  <c r="D1761" i="4" s="1"/>
  <c r="E1761" i="4"/>
  <c r="E1271" i="4"/>
  <c r="F1271" i="4"/>
  <c r="D1271" i="4" s="1"/>
  <c r="F112" i="4"/>
  <c r="D112" i="4" s="1"/>
  <c r="E112" i="4"/>
  <c r="F4537" i="4"/>
  <c r="D4537" i="4" s="1"/>
  <c r="E4537" i="4"/>
  <c r="F1727" i="4"/>
  <c r="D1727" i="4" s="1"/>
  <c r="E1727" i="4"/>
  <c r="F30" i="4"/>
  <c r="E30" i="4"/>
  <c r="D30" i="4" s="1"/>
  <c r="F4905" i="4"/>
  <c r="D4905" i="4" s="1"/>
  <c r="E4905" i="4"/>
  <c r="F2935" i="4"/>
  <c r="D2935" i="4" s="1"/>
  <c r="E2935" i="4"/>
  <c r="F1855" i="4"/>
  <c r="D1855" i="4" s="1"/>
  <c r="E1855" i="4"/>
  <c r="E1339" i="4"/>
  <c r="F1339" i="4"/>
  <c r="D1339" i="4" s="1"/>
  <c r="F232" i="4"/>
  <c r="D232" i="4" s="1"/>
  <c r="E232" i="4"/>
  <c r="E7871" i="4"/>
  <c r="F7871" i="4"/>
  <c r="D7871" i="4" s="1"/>
  <c r="F5841" i="4"/>
  <c r="D5841" i="4" s="1"/>
  <c r="E5841" i="4"/>
  <c r="F3734" i="4"/>
  <c r="D3734" i="4" s="1"/>
  <c r="E3734" i="4"/>
  <c r="E2731" i="4"/>
  <c r="F2731" i="4"/>
  <c r="D2731" i="4" s="1"/>
  <c r="F1703" i="4"/>
  <c r="D1703" i="4" s="1"/>
  <c r="E1703" i="4"/>
  <c r="E750" i="4"/>
  <c r="D750" i="4" s="1"/>
  <c r="F750" i="4"/>
  <c r="F2513" i="4"/>
  <c r="D2513" i="4" s="1"/>
  <c r="E2513" i="4"/>
  <c r="F7978" i="4"/>
  <c r="D7978" i="4" s="1"/>
  <c r="E7978" i="4"/>
  <c r="F2545" i="4"/>
  <c r="D2545" i="4" s="1"/>
  <c r="E2545" i="4"/>
  <c r="E7014" i="4"/>
  <c r="F7014" i="4"/>
  <c r="D7014" i="4" s="1"/>
  <c r="F2267" i="4"/>
  <c r="D2267" i="4" s="1"/>
  <c r="E2267" i="4"/>
  <c r="F3678" i="4"/>
  <c r="D3678" i="4" s="1"/>
  <c r="E3678" i="4"/>
  <c r="E3746" i="4"/>
  <c r="F3746" i="4"/>
  <c r="D3746" i="4" s="1"/>
  <c r="F1739" i="4"/>
  <c r="D1739" i="4" s="1"/>
  <c r="E1739" i="4"/>
  <c r="E2311" i="4"/>
  <c r="F2311" i="4"/>
  <c r="D2311" i="4" s="1"/>
  <c r="E1283" i="4"/>
  <c r="D1283" i="4" s="1"/>
  <c r="F1283" i="4"/>
  <c r="F6877" i="4"/>
  <c r="D6877" i="4" s="1"/>
  <c r="E6877" i="4"/>
  <c r="F2073" i="4"/>
  <c r="D2073" i="4" s="1"/>
  <c r="E2073" i="4"/>
  <c r="F5729" i="4"/>
  <c r="D5729" i="4" s="1"/>
  <c r="E5729" i="4"/>
  <c r="F949" i="4"/>
  <c r="E949" i="4"/>
  <c r="D949" i="4" s="1"/>
  <c r="F2406" i="4"/>
  <c r="D2406" i="4" s="1"/>
  <c r="E2406" i="4"/>
  <c r="E1710" i="4"/>
  <c r="F1710" i="4"/>
  <c r="D1710" i="4" s="1"/>
  <c r="E111" i="4"/>
  <c r="F111" i="4"/>
  <c r="E8245" i="4"/>
  <c r="F8245" i="4"/>
  <c r="D8245" i="4" s="1"/>
  <c r="F2952" i="4"/>
  <c r="D2952" i="4" s="1"/>
  <c r="E2952" i="4"/>
  <c r="E781" i="4"/>
  <c r="D781" i="4" s="1"/>
  <c r="F781" i="4"/>
  <c r="F3542" i="4"/>
  <c r="D3542" i="4" s="1"/>
  <c r="E3542" i="4"/>
  <c r="E2988" i="4"/>
  <c r="F2988" i="4"/>
  <c r="D2988" i="4" s="1"/>
  <c r="F8431" i="4"/>
  <c r="E8431" i="4"/>
  <c r="D8431" i="4" s="1"/>
  <c r="F7544" i="4"/>
  <c r="D7544" i="4" s="1"/>
  <c r="E7544" i="4"/>
  <c r="E6153" i="4"/>
  <c r="F6153" i="4"/>
  <c r="D6153" i="4" s="1"/>
  <c r="F7860" i="4"/>
  <c r="D7860" i="4" s="1"/>
  <c r="E7860" i="4"/>
  <c r="F3592" i="4"/>
  <c r="D3592" i="4" s="1"/>
  <c r="E3592" i="4"/>
  <c r="F3868" i="4"/>
  <c r="D3868" i="4" s="1"/>
  <c r="J3871" i="3" s="1"/>
  <c r="E3868" i="4"/>
  <c r="E7482" i="4"/>
  <c r="F7482" i="4"/>
  <c r="D7482" i="4" s="1"/>
  <c r="E3259" i="4"/>
  <c r="F3259" i="4"/>
  <c r="D3259" i="4" s="1"/>
  <c r="E4186" i="4"/>
  <c r="F4186" i="4"/>
  <c r="D4186" i="4" s="1"/>
  <c r="J4189" i="3" s="1"/>
  <c r="E4669" i="4"/>
  <c r="F4669" i="4"/>
  <c r="D4669" i="4" s="1"/>
  <c r="J4672" i="3" s="1"/>
  <c r="F63" i="4"/>
  <c r="E63" i="4"/>
  <c r="D63" i="4" s="1"/>
  <c r="F7106" i="4"/>
  <c r="D7106" i="4" s="1"/>
  <c r="E7106" i="4"/>
  <c r="F433" i="4"/>
  <c r="E433" i="4"/>
  <c r="D433" i="4" s="1"/>
  <c r="F6401" i="4"/>
  <c r="D6401" i="4" s="1"/>
  <c r="E6401" i="4"/>
  <c r="E1688" i="4"/>
  <c r="D1688" i="4" s="1"/>
  <c r="F1688" i="4"/>
  <c r="E2258" i="4"/>
  <c r="F2258" i="4"/>
  <c r="D2258" i="4" s="1"/>
  <c r="F3418" i="4"/>
  <c r="D3418" i="4" s="1"/>
  <c r="E3418" i="4"/>
  <c r="E181" i="4"/>
  <c r="D181" i="4" s="1"/>
  <c r="F181" i="4"/>
  <c r="E4333" i="4"/>
  <c r="F4333" i="4"/>
  <c r="D4333" i="4" s="1"/>
  <c r="J4336" i="3" s="1"/>
  <c r="F6054" i="4"/>
  <c r="D6054" i="4" s="1"/>
  <c r="E6054" i="4"/>
  <c r="F968" i="4"/>
  <c r="E968" i="4"/>
  <c r="D968" i="4" s="1"/>
  <c r="E3181" i="4"/>
  <c r="F3181" i="4"/>
  <c r="D3181" i="4" s="1"/>
  <c r="E4685" i="4"/>
  <c r="F4685" i="4"/>
  <c r="D4685" i="4" s="1"/>
  <c r="J4688" i="3" s="1"/>
  <c r="E5266" i="4"/>
  <c r="F5266" i="4"/>
  <c r="D5266" i="4" s="1"/>
  <c r="J5269" i="3" s="1"/>
  <c r="E3815" i="4"/>
  <c r="F3815" i="4"/>
  <c r="D3815" i="4" s="1"/>
  <c r="J3818" i="3" s="1"/>
  <c r="F6706" i="4"/>
  <c r="D6706" i="4" s="1"/>
  <c r="E6706" i="4"/>
  <c r="E4227" i="4"/>
  <c r="F4227" i="4"/>
  <c r="D4227" i="4" s="1"/>
  <c r="F346" i="4"/>
  <c r="E346" i="4"/>
  <c r="D346" i="4" s="1"/>
  <c r="F1850" i="4"/>
  <c r="D1850" i="4" s="1"/>
  <c r="E1850" i="4"/>
  <c r="F5252" i="4"/>
  <c r="D5252" i="4" s="1"/>
  <c r="E5252" i="4"/>
  <c r="E333" i="4"/>
  <c r="F333" i="4"/>
  <c r="D333" i="4" s="1"/>
  <c r="F7302" i="4"/>
  <c r="D7302" i="4" s="1"/>
  <c r="E7302" i="4"/>
  <c r="E6680" i="4"/>
  <c r="F6680" i="4"/>
  <c r="D6680" i="4" s="1"/>
  <c r="E6338" i="4"/>
  <c r="F6338" i="4"/>
  <c r="D6338" i="4" s="1"/>
  <c r="E4455" i="4"/>
  <c r="F4455" i="4"/>
  <c r="D4455" i="4" s="1"/>
  <c r="E5490" i="4"/>
  <c r="F5490" i="4"/>
  <c r="D5490" i="4" s="1"/>
  <c r="J5493" i="3" s="1"/>
  <c r="F7634" i="4"/>
  <c r="D7634" i="4" s="1"/>
  <c r="E7634" i="4"/>
  <c r="F4349" i="4"/>
  <c r="D4349" i="4" s="1"/>
  <c r="J4352" i="3" s="1"/>
  <c r="E4349" i="4"/>
  <c r="F3300" i="4"/>
  <c r="D3300" i="4" s="1"/>
  <c r="E3300" i="4"/>
  <c r="E8663" i="4"/>
  <c r="F8663" i="4"/>
  <c r="D8663" i="4" s="1"/>
  <c r="E1197" i="4"/>
  <c r="F1197" i="4"/>
  <c r="D1197" i="4" s="1"/>
  <c r="E8370" i="4"/>
  <c r="F8370" i="4"/>
  <c r="D8370" i="4" s="1"/>
  <c r="E2708" i="4"/>
  <c r="F2708" i="4"/>
  <c r="D2708" i="4" s="1"/>
  <c r="F4783" i="4"/>
  <c r="D4783" i="4" s="1"/>
  <c r="J4786" i="3" s="1"/>
  <c r="E4783" i="4"/>
  <c r="E3579" i="4"/>
  <c r="F3579" i="4"/>
  <c r="D3579" i="4" s="1"/>
  <c r="J3582" i="3" s="1"/>
  <c r="E6718" i="4"/>
  <c r="F6718" i="4"/>
  <c r="D6718" i="4" s="1"/>
  <c r="E5863" i="4"/>
  <c r="F5863" i="4"/>
  <c r="D5863" i="4" s="1"/>
  <c r="E6033" i="4"/>
  <c r="F6033" i="4"/>
  <c r="D6033" i="4" s="1"/>
  <c r="J6036" i="3" s="1"/>
  <c r="F8616" i="4"/>
  <c r="D8616" i="4" s="1"/>
  <c r="E8616" i="4"/>
  <c r="F2076" i="4"/>
  <c r="D2076" i="4" s="1"/>
  <c r="E2076" i="4"/>
  <c r="F41" i="4"/>
  <c r="D41" i="4" s="1"/>
  <c r="E41" i="4"/>
  <c r="F559" i="4"/>
  <c r="E559" i="4"/>
  <c r="D559" i="4" s="1"/>
  <c r="E1790" i="4"/>
  <c r="F1790" i="4"/>
  <c r="D1790" i="4" s="1"/>
  <c r="E7717" i="4"/>
  <c r="F7717" i="4"/>
  <c r="D7717" i="4" s="1"/>
  <c r="E1622" i="4"/>
  <c r="F1622" i="4"/>
  <c r="D1622" i="4" s="1"/>
  <c r="E7448" i="4"/>
  <c r="F7448" i="4"/>
  <c r="D7448" i="4" s="1"/>
  <c r="F5667" i="4"/>
  <c r="D5667" i="4" s="1"/>
  <c r="E5667" i="4"/>
  <c r="E7114" i="4"/>
  <c r="F7114" i="4"/>
  <c r="D7114" i="4" s="1"/>
  <c r="E8201" i="4"/>
  <c r="F8201" i="4"/>
  <c r="D8201" i="4" s="1"/>
  <c r="E915" i="4"/>
  <c r="D915" i="4" s="1"/>
  <c r="F915" i="4"/>
  <c r="E2844" i="4"/>
  <c r="F2844" i="4"/>
  <c r="D2844" i="4" s="1"/>
  <c r="F7789" i="4"/>
  <c r="D7789" i="4" s="1"/>
  <c r="E7789" i="4"/>
  <c r="E5084" i="4"/>
  <c r="F5084" i="4"/>
  <c r="D5084" i="4" s="1"/>
  <c r="E5483" i="4"/>
  <c r="F5483" i="4"/>
  <c r="D5483" i="4" s="1"/>
  <c r="E7332" i="4"/>
  <c r="F7332" i="4"/>
  <c r="D7332" i="4" s="1"/>
  <c r="F8579" i="4"/>
  <c r="E8579" i="4"/>
  <c r="D8579" i="4" s="1"/>
  <c r="F4927" i="4"/>
  <c r="D4927" i="4" s="1"/>
  <c r="J4930" i="3" s="1"/>
  <c r="E4927" i="4"/>
  <c r="E6752" i="4"/>
  <c r="F6752" i="4"/>
  <c r="D6752" i="4" s="1"/>
  <c r="F5657" i="4"/>
  <c r="D5657" i="4" s="1"/>
  <c r="E5657" i="4"/>
  <c r="F209" i="4"/>
  <c r="D209" i="4" s="1"/>
  <c r="E209" i="4"/>
  <c r="F5624" i="4"/>
  <c r="D5624" i="4" s="1"/>
  <c r="E5624" i="4"/>
  <c r="F8466" i="4"/>
  <c r="E8466" i="4"/>
  <c r="D8466" i="4" s="1"/>
  <c r="E5553" i="4"/>
  <c r="F5553" i="4"/>
  <c r="D5553" i="4" s="1"/>
  <c r="F8150" i="4"/>
  <c r="D8150" i="4" s="1"/>
  <c r="E8150" i="4"/>
  <c r="E3365" i="4"/>
  <c r="F3365" i="4"/>
  <c r="D3365" i="4" s="1"/>
  <c r="E8209" i="4"/>
  <c r="F8209" i="4"/>
  <c r="D8209" i="4" s="1"/>
  <c r="E4922" i="4"/>
  <c r="F4922" i="4"/>
  <c r="D4922" i="4" s="1"/>
  <c r="J4925" i="3" s="1"/>
  <c r="F6187" i="4"/>
  <c r="D6187" i="4" s="1"/>
  <c r="E6187" i="4"/>
  <c r="F1408" i="4"/>
  <c r="D1408" i="4" s="1"/>
  <c r="E1408" i="4"/>
  <c r="F2526" i="4"/>
  <c r="D2526" i="4" s="1"/>
  <c r="E2526" i="4"/>
  <c r="E5303" i="4"/>
  <c r="F5303" i="4"/>
  <c r="D5303" i="4" s="1"/>
  <c r="F1150" i="4"/>
  <c r="D1150" i="4" s="1"/>
  <c r="E1150" i="4"/>
  <c r="E8190" i="4"/>
  <c r="D8190" i="4" s="1"/>
  <c r="F8190" i="4"/>
  <c r="E1648" i="4"/>
  <c r="F1648" i="4"/>
  <c r="D1648" i="4" s="1"/>
  <c r="F6407" i="4"/>
  <c r="D6407" i="4" s="1"/>
  <c r="E6407" i="4"/>
  <c r="E3671" i="4"/>
  <c r="F3671" i="4"/>
  <c r="D3671" i="4" s="1"/>
  <c r="F7428" i="4"/>
  <c r="D7428" i="4" s="1"/>
  <c r="E7428" i="4"/>
  <c r="F7008" i="4"/>
  <c r="D7008" i="4" s="1"/>
  <c r="E7008" i="4"/>
  <c r="F6500" i="4"/>
  <c r="D6500" i="4" s="1"/>
  <c r="E6500" i="4"/>
  <c r="F5997" i="4"/>
  <c r="D5997" i="4" s="1"/>
  <c r="J6000" i="3" s="1"/>
  <c r="E5997" i="4"/>
  <c r="F8126" i="4"/>
  <c r="D8126" i="4" s="1"/>
  <c r="E8126" i="4"/>
  <c r="E2727" i="4"/>
  <c r="F2727" i="4"/>
  <c r="D2727" i="4" s="1"/>
  <c r="F246" i="4"/>
  <c r="E246" i="4"/>
  <c r="D246" i="4" s="1"/>
  <c r="F680" i="4"/>
  <c r="E680" i="4"/>
  <c r="D680" i="4" s="1"/>
  <c r="F762" i="4"/>
  <c r="D762" i="4" s="1"/>
  <c r="E762" i="4"/>
  <c r="F3167" i="4"/>
  <c r="D3167" i="4" s="1"/>
  <c r="E3167" i="4"/>
  <c r="F1593" i="4"/>
  <c r="E1593" i="4"/>
  <c r="D1593" i="4" s="1"/>
  <c r="J1596" i="3" s="1"/>
  <c r="F6803" i="4"/>
  <c r="D6803" i="4" s="1"/>
  <c r="E6803" i="4"/>
  <c r="E2331" i="4"/>
  <c r="F2331" i="4"/>
  <c r="D2331" i="4" s="1"/>
  <c r="E782" i="4"/>
  <c r="F782" i="4"/>
  <c r="D782" i="4" s="1"/>
  <c r="F2985" i="4"/>
  <c r="D2985" i="4" s="1"/>
  <c r="E2985" i="4"/>
  <c r="F6098" i="4"/>
  <c r="D6098" i="4" s="1"/>
  <c r="E6098" i="4"/>
  <c r="E2593" i="4"/>
  <c r="F2593" i="4"/>
  <c r="D2593" i="4" s="1"/>
  <c r="J2596" i="3" s="1"/>
  <c r="E965" i="4"/>
  <c r="D965" i="4" s="1"/>
  <c r="F965" i="4"/>
  <c r="F1828" i="4"/>
  <c r="D1828" i="4" s="1"/>
  <c r="E1828" i="4"/>
  <c r="F4397" i="4"/>
  <c r="D4397" i="4" s="1"/>
  <c r="J4400" i="3" s="1"/>
  <c r="E4397" i="4"/>
  <c r="F787" i="4"/>
  <c r="D787" i="4" s="1"/>
  <c r="E787" i="4"/>
  <c r="F1732" i="4"/>
  <c r="D1732" i="4" s="1"/>
  <c r="E1732" i="4"/>
  <c r="F8738" i="4"/>
  <c r="D8738" i="4" s="1"/>
  <c r="E8738" i="4"/>
  <c r="E4797" i="4"/>
  <c r="F4797" i="4"/>
  <c r="D4797" i="4" s="1"/>
  <c r="F8591" i="4"/>
  <c r="D8591" i="4" s="1"/>
  <c r="E8591" i="4"/>
  <c r="F3434" i="4"/>
  <c r="D3434" i="4" s="1"/>
  <c r="E3434" i="4"/>
  <c r="F4580" i="4"/>
  <c r="D4580" i="4" s="1"/>
  <c r="J4583" i="3" s="1"/>
  <c r="E4580" i="4"/>
  <c r="E1354" i="4"/>
  <c r="D1354" i="4" s="1"/>
  <c r="F1354" i="4"/>
  <c r="E8611" i="4"/>
  <c r="F8611" i="4"/>
  <c r="D8611" i="4" s="1"/>
  <c r="F1048" i="4"/>
  <c r="D1048" i="4" s="1"/>
  <c r="E1048" i="4"/>
  <c r="E3994" i="4"/>
  <c r="F3994" i="4"/>
  <c r="D3994" i="4" s="1"/>
  <c r="J3997" i="3" s="1"/>
  <c r="F7333" i="4"/>
  <c r="D7333" i="4" s="1"/>
  <c r="E7333" i="4"/>
  <c r="E3251" i="4"/>
  <c r="F3251" i="4"/>
  <c r="D3251" i="4" s="1"/>
  <c r="E3358" i="4"/>
  <c r="F3358" i="4"/>
  <c r="D3358" i="4" s="1"/>
  <c r="F8606" i="4"/>
  <c r="D8606" i="4" s="1"/>
  <c r="E8606" i="4"/>
  <c r="E8137" i="4"/>
  <c r="F8137" i="4"/>
  <c r="D8137" i="4" s="1"/>
  <c r="F2998" i="4"/>
  <c r="D2998" i="4" s="1"/>
  <c r="E2998" i="4"/>
  <c r="E7799" i="4"/>
  <c r="F7799" i="4"/>
  <c r="D7799" i="4" s="1"/>
  <c r="F6607" i="4"/>
  <c r="D6607" i="4" s="1"/>
  <c r="E6607" i="4"/>
  <c r="E6228" i="4"/>
  <c r="F6228" i="4"/>
  <c r="D6228" i="4" s="1"/>
  <c r="J6231" i="3" s="1"/>
  <c r="F950" i="4"/>
  <c r="D950" i="4" s="1"/>
  <c r="E950" i="4"/>
  <c r="F2296" i="4"/>
  <c r="D2296" i="4" s="1"/>
  <c r="E2296" i="4"/>
  <c r="F6366" i="4"/>
  <c r="D6366" i="4" s="1"/>
  <c r="E6366" i="4"/>
  <c r="F5792" i="4"/>
  <c r="D5792" i="4" s="1"/>
  <c r="E5792" i="4"/>
  <c r="F5137" i="4"/>
  <c r="D5137" i="4" s="1"/>
  <c r="E5137" i="4"/>
  <c r="F6977" i="4"/>
  <c r="D6977" i="4" s="1"/>
  <c r="E6977" i="4"/>
  <c r="E4881" i="4"/>
  <c r="F4881" i="4"/>
  <c r="D4881" i="4" s="1"/>
  <c r="E6625" i="4"/>
  <c r="F6625" i="4"/>
  <c r="D6625" i="4" s="1"/>
  <c r="F3644" i="4"/>
  <c r="D3644" i="4" s="1"/>
  <c r="E3644" i="4"/>
  <c r="E8354" i="4"/>
  <c r="F8354" i="4"/>
  <c r="D8354" i="4" s="1"/>
  <c r="F2753" i="4"/>
  <c r="D2753" i="4" s="1"/>
  <c r="E2753" i="4"/>
  <c r="F2133" i="4"/>
  <c r="D2133" i="4" s="1"/>
  <c r="E2133" i="4"/>
  <c r="F2463" i="4"/>
  <c r="D2463" i="4" s="1"/>
  <c r="J2466" i="3" s="1"/>
  <c r="E2463" i="4"/>
  <c r="E8631" i="4"/>
  <c r="F8631" i="4"/>
  <c r="D8631" i="4" s="1"/>
  <c r="E3597" i="4"/>
  <c r="F3597" i="4"/>
  <c r="D3597" i="4" s="1"/>
  <c r="F3318" i="4"/>
  <c r="D3318" i="4" s="1"/>
  <c r="E3318" i="4"/>
  <c r="F6346" i="4"/>
  <c r="D6346" i="4" s="1"/>
  <c r="J6349" i="3" s="1"/>
  <c r="E6346" i="4"/>
  <c r="E5150" i="4"/>
  <c r="F5150" i="4"/>
  <c r="D5150" i="4" s="1"/>
  <c r="E7575" i="4"/>
  <c r="F7575" i="4"/>
  <c r="D7575" i="4" s="1"/>
  <c r="F3759" i="4"/>
  <c r="D3759" i="4" s="1"/>
  <c r="J3762" i="3" s="1"/>
  <c r="E3759" i="4"/>
  <c r="F7729" i="4"/>
  <c r="D7729" i="4" s="1"/>
  <c r="E7729" i="4"/>
  <c r="E5394" i="4"/>
  <c r="F5394" i="4"/>
  <c r="D5394" i="4" s="1"/>
  <c r="E1502" i="4"/>
  <c r="F1502" i="4"/>
  <c r="D1502" i="4" s="1"/>
  <c r="E4408" i="4"/>
  <c r="F4408" i="4"/>
  <c r="D4408" i="4" s="1"/>
  <c r="F637" i="4"/>
  <c r="D637" i="4" s="1"/>
  <c r="E637" i="4"/>
  <c r="E2208" i="4"/>
  <c r="F2208" i="4"/>
  <c r="D2208" i="4" s="1"/>
  <c r="E4023" i="4"/>
  <c r="F4023" i="4"/>
  <c r="D4023" i="4" s="1"/>
  <c r="J4026" i="3" s="1"/>
  <c r="F7512" i="4"/>
  <c r="D7512" i="4" s="1"/>
  <c r="E7512" i="4"/>
  <c r="E5775" i="4"/>
  <c r="F5775" i="4"/>
  <c r="D5775" i="4" s="1"/>
  <c r="F345" i="4"/>
  <c r="E345" i="4"/>
  <c r="D345" i="4" s="1"/>
  <c r="E5988" i="4"/>
  <c r="F5988" i="4"/>
  <c r="D5988" i="4" s="1"/>
  <c r="E4496" i="4"/>
  <c r="F4496" i="4"/>
  <c r="D4496" i="4" s="1"/>
  <c r="F49" i="4"/>
  <c r="D49" i="4" s="1"/>
  <c r="E49" i="4"/>
  <c r="E5158" i="4"/>
  <c r="F5158" i="4"/>
  <c r="D5158" i="4" s="1"/>
  <c r="E1096" i="4"/>
  <c r="F1096" i="4"/>
  <c r="D1096" i="4" s="1"/>
  <c r="E4940" i="4"/>
  <c r="F4940" i="4"/>
  <c r="D4940" i="4" s="1"/>
  <c r="J4943" i="3" s="1"/>
  <c r="F218" i="4"/>
  <c r="D218" i="4" s="1"/>
  <c r="E218" i="4"/>
  <c r="E4890" i="4"/>
  <c r="F4890" i="4"/>
  <c r="D4890" i="4" s="1"/>
  <c r="J4893" i="3" s="1"/>
  <c r="E5604" i="4"/>
  <c r="F5604" i="4"/>
  <c r="D5604" i="4" s="1"/>
  <c r="J5607" i="3" s="1"/>
  <c r="E5548" i="4"/>
  <c r="F5548" i="4"/>
  <c r="D5548" i="4" s="1"/>
  <c r="F1921" i="4"/>
  <c r="D1921" i="4" s="1"/>
  <c r="E1921" i="4"/>
  <c r="F3726" i="4"/>
  <c r="D3726" i="4" s="1"/>
  <c r="E3726" i="4"/>
  <c r="F4641" i="4"/>
  <c r="D4641" i="4" s="1"/>
  <c r="J4644" i="3" s="1"/>
  <c r="E4641" i="4"/>
  <c r="F832" i="4"/>
  <c r="D832" i="4" s="1"/>
  <c r="E832" i="4"/>
  <c r="F1951" i="4"/>
  <c r="D1951" i="4" s="1"/>
  <c r="E1951" i="4"/>
  <c r="E2915" i="4"/>
  <c r="F2915" i="4"/>
  <c r="D2915" i="4" s="1"/>
  <c r="E1417" i="4"/>
  <c r="F1417" i="4"/>
  <c r="D1417" i="4" s="1"/>
  <c r="F686" i="4"/>
  <c r="D686" i="4" s="1"/>
  <c r="E686" i="4"/>
  <c r="F5738" i="4"/>
  <c r="D5738" i="4" s="1"/>
  <c r="J5741" i="3" s="1"/>
  <c r="E5738" i="4"/>
  <c r="E1125" i="4"/>
  <c r="F1125" i="4"/>
  <c r="D1125" i="4" s="1"/>
  <c r="F3590" i="4"/>
  <c r="D3590" i="4" s="1"/>
  <c r="E3590" i="4"/>
  <c r="E3541" i="4"/>
  <c r="F3541" i="4"/>
  <c r="D3541" i="4" s="1"/>
  <c r="E1848" i="4"/>
  <c r="F1848" i="4"/>
  <c r="D1848" i="4" s="1"/>
  <c r="F5542" i="4"/>
  <c r="D5542" i="4" s="1"/>
  <c r="E5542" i="4"/>
  <c r="E5340" i="4"/>
  <c r="F5340" i="4"/>
  <c r="D5340" i="4" s="1"/>
  <c r="E1265" i="4"/>
  <c r="F1265" i="4"/>
  <c r="D1265" i="4" s="1"/>
  <c r="F4230" i="4"/>
  <c r="D4230" i="4" s="1"/>
  <c r="E4230" i="4"/>
  <c r="F8122" i="4"/>
  <c r="E8122" i="4"/>
  <c r="D8122" i="4" s="1"/>
  <c r="F6487" i="4"/>
  <c r="D6487" i="4" s="1"/>
  <c r="E6487" i="4"/>
  <c r="E8688" i="4"/>
  <c r="F8688" i="4"/>
  <c r="D8688" i="4" s="1"/>
  <c r="F1040" i="4"/>
  <c r="D1040" i="4" s="1"/>
  <c r="E1040" i="4"/>
  <c r="E6828" i="4"/>
  <c r="F6828" i="4"/>
  <c r="D6828" i="4" s="1"/>
  <c r="F7594" i="4"/>
  <c r="D7594" i="4" s="1"/>
  <c r="E7594" i="4"/>
  <c r="E5366" i="4"/>
  <c r="F5366" i="4"/>
  <c r="D5366" i="4" s="1"/>
  <c r="F5437" i="4"/>
  <c r="D5437" i="4" s="1"/>
  <c r="J5440" i="3" s="1"/>
  <c r="E5437" i="4"/>
  <c r="F4391" i="4"/>
  <c r="D4391" i="4" s="1"/>
  <c r="J4394" i="3" s="1"/>
  <c r="E4391" i="4"/>
  <c r="E789" i="4"/>
  <c r="F789" i="4"/>
  <c r="D789" i="4" s="1"/>
  <c r="F4808" i="4"/>
  <c r="D4808" i="4" s="1"/>
  <c r="E4808" i="4"/>
  <c r="F6405" i="4"/>
  <c r="D6405" i="4" s="1"/>
  <c r="E6405" i="4"/>
  <c r="E4602" i="4"/>
  <c r="F4602" i="4"/>
  <c r="D4602" i="4" s="1"/>
  <c r="F6138" i="4"/>
  <c r="D6138" i="4" s="1"/>
  <c r="J6141" i="3" s="1"/>
  <c r="E6138" i="4"/>
  <c r="F5073" i="4"/>
  <c r="D5073" i="4" s="1"/>
  <c r="E5073" i="4"/>
  <c r="F8735" i="4"/>
  <c r="D8735" i="4" s="1"/>
  <c r="E8735" i="4"/>
  <c r="E5436" i="4"/>
  <c r="F5436" i="4"/>
  <c r="D5436" i="4" s="1"/>
  <c r="E4561" i="4"/>
  <c r="F4561" i="4"/>
  <c r="D4561" i="4" s="1"/>
  <c r="E8489" i="4"/>
  <c r="F8489" i="4"/>
  <c r="D8489" i="4" s="1"/>
  <c r="E3688" i="4"/>
  <c r="F3688" i="4"/>
  <c r="D3688" i="4" s="1"/>
  <c r="J3691" i="3" s="1"/>
  <c r="F7091" i="4"/>
  <c r="D7091" i="4" s="1"/>
  <c r="E7091" i="4"/>
  <c r="E6566" i="4"/>
  <c r="F6566" i="4"/>
  <c r="D6566" i="4" s="1"/>
  <c r="F3714" i="4"/>
  <c r="D3714" i="4" s="1"/>
  <c r="E3714" i="4"/>
  <c r="F7869" i="4"/>
  <c r="D7869" i="4" s="1"/>
  <c r="E7869" i="4"/>
  <c r="F6003" i="4"/>
  <c r="D6003" i="4" s="1"/>
  <c r="E6003" i="4"/>
  <c r="F2889" i="4"/>
  <c r="D2889" i="4" s="1"/>
  <c r="E2889" i="4"/>
  <c r="F2377" i="4"/>
  <c r="D2377" i="4" s="1"/>
  <c r="E2377" i="4"/>
  <c r="F1899" i="4"/>
  <c r="D1899" i="4" s="1"/>
  <c r="E1899" i="4"/>
  <c r="F1383" i="4"/>
  <c r="D1383" i="4" s="1"/>
  <c r="E1383" i="4"/>
  <c r="F290" i="4"/>
  <c r="D290" i="4" s="1"/>
  <c r="E290" i="4"/>
  <c r="F54" i="4"/>
  <c r="E54" i="4"/>
  <c r="D54" i="4" s="1"/>
  <c r="F2181" i="4"/>
  <c r="D2181" i="4" s="1"/>
  <c r="E2181" i="4"/>
  <c r="F6893" i="4"/>
  <c r="D6893" i="4" s="1"/>
  <c r="E6893" i="4"/>
  <c r="E3013" i="4"/>
  <c r="F3013" i="4"/>
  <c r="D3013" i="4" s="1"/>
  <c r="F2501" i="4"/>
  <c r="D2501" i="4" s="1"/>
  <c r="E2501" i="4"/>
  <c r="E8044" i="4"/>
  <c r="F8044" i="4"/>
  <c r="D8044" i="4" s="1"/>
  <c r="F2749" i="4"/>
  <c r="D2749" i="4" s="1"/>
  <c r="E2749" i="4"/>
  <c r="E5409" i="4"/>
  <c r="F5409" i="4"/>
  <c r="D5409" i="4" s="1"/>
  <c r="F3041" i="4"/>
  <c r="D3041" i="4" s="1"/>
  <c r="J3044" i="3" s="1"/>
  <c r="E3041" i="4"/>
  <c r="F2539" i="4"/>
  <c r="D2539" i="4" s="1"/>
  <c r="E2539" i="4"/>
  <c r="F2039" i="4"/>
  <c r="D2039" i="4" s="1"/>
  <c r="E2039" i="4"/>
  <c r="F1503" i="4"/>
  <c r="D1503" i="4" s="1"/>
  <c r="E1503" i="4"/>
  <c r="F1691" i="4"/>
  <c r="E1691" i="4"/>
  <c r="D1691" i="4" s="1"/>
  <c r="F2027" i="4"/>
  <c r="D2027" i="4" s="1"/>
  <c r="E2027" i="4"/>
  <c r="F6881" i="4"/>
  <c r="D6881" i="4" s="1"/>
  <c r="E6881" i="4"/>
  <c r="E4737" i="4"/>
  <c r="F4737" i="4"/>
  <c r="D4737" i="4" s="1"/>
  <c r="J4740" i="3" s="1"/>
  <c r="F5514" i="4"/>
  <c r="D5514" i="4" s="1"/>
  <c r="J5517" i="3" s="1"/>
  <c r="E5514" i="4"/>
  <c r="F1597" i="4"/>
  <c r="D1597" i="4" s="1"/>
  <c r="E1597" i="4"/>
  <c r="F3896" i="4"/>
  <c r="D3896" i="4" s="1"/>
  <c r="E3896" i="4"/>
  <c r="E3691" i="4"/>
  <c r="F3691" i="4"/>
  <c r="D3691" i="4" s="1"/>
  <c r="F3867" i="4"/>
  <c r="D3867" i="4" s="1"/>
  <c r="J3870" i="3" s="1"/>
  <c r="E3867" i="4"/>
  <c r="E6866" i="4"/>
  <c r="F6866" i="4"/>
  <c r="D6866" i="4" s="1"/>
  <c r="E3427" i="4"/>
  <c r="F3427" i="4"/>
  <c r="D3427" i="4" s="1"/>
  <c r="E4947" i="4"/>
  <c r="F4947" i="4"/>
  <c r="D4947" i="4" s="1"/>
  <c r="E5651" i="4"/>
  <c r="F5651" i="4"/>
  <c r="D5651" i="4" s="1"/>
  <c r="E951" i="4"/>
  <c r="F951" i="4"/>
  <c r="D951" i="4" s="1"/>
  <c r="F5744" i="4"/>
  <c r="D5744" i="4" s="1"/>
  <c r="E5744" i="4"/>
  <c r="E1844" i="4"/>
  <c r="F1844" i="4"/>
  <c r="D1844" i="4" s="1"/>
  <c r="E525" i="4"/>
  <c r="F525" i="4"/>
  <c r="D525" i="4" s="1"/>
  <c r="F7763" i="4"/>
  <c r="D7763" i="4" s="1"/>
  <c r="E7763" i="4"/>
  <c r="E2620" i="4"/>
  <c r="F2620" i="4"/>
  <c r="D2620" i="4" s="1"/>
  <c r="F713" i="4"/>
  <c r="D713" i="4" s="1"/>
  <c r="E713" i="4"/>
  <c r="E3528" i="4"/>
  <c r="F3528" i="4"/>
  <c r="D3528" i="4" s="1"/>
  <c r="F535" i="4"/>
  <c r="E535" i="4"/>
  <c r="D535" i="4" s="1"/>
  <c r="F4237" i="4"/>
  <c r="D4237" i="4" s="1"/>
  <c r="J4240" i="3" s="1"/>
  <c r="E4237" i="4"/>
  <c r="F3557" i="4"/>
  <c r="D3557" i="4" s="1"/>
  <c r="E3557" i="4"/>
  <c r="F8328" i="4"/>
  <c r="D8328" i="4" s="1"/>
  <c r="E8328" i="4"/>
  <c r="F11" i="4"/>
  <c r="E11" i="4"/>
  <c r="D11" i="4" s="1"/>
  <c r="E99" i="4"/>
  <c r="F99" i="4"/>
  <c r="D99" i="4" s="1"/>
  <c r="F1049" i="4"/>
  <c r="D1049" i="4" s="1"/>
  <c r="E1049" i="4"/>
  <c r="F1334" i="4"/>
  <c r="D1334" i="4" s="1"/>
  <c r="E1334" i="4"/>
  <c r="F8236" i="4"/>
  <c r="D8236" i="4" s="1"/>
  <c r="E8236" i="4"/>
  <c r="F2418" i="4"/>
  <c r="D2418" i="4" s="1"/>
  <c r="J2421" i="3" s="1"/>
  <c r="E2418" i="4"/>
  <c r="E1496" i="4"/>
  <c r="D1496" i="4" s="1"/>
  <c r="F1496" i="4"/>
  <c r="E1892" i="4"/>
  <c r="F1892" i="4"/>
  <c r="D1892" i="4" s="1"/>
  <c r="E1690" i="4"/>
  <c r="D1690" i="4" s="1"/>
  <c r="F1690" i="4"/>
  <c r="F89" i="4"/>
  <c r="D89" i="4" s="1"/>
  <c r="E89" i="4"/>
  <c r="E3220" i="4"/>
  <c r="F3220" i="4"/>
  <c r="D3220" i="4" s="1"/>
  <c r="E8518" i="4"/>
  <c r="F8518" i="4"/>
  <c r="D8518" i="4" s="1"/>
  <c r="F8458" i="4"/>
  <c r="E8458" i="4"/>
  <c r="D8458" i="4" s="1"/>
  <c r="F7766" i="4"/>
  <c r="D7766" i="4" s="1"/>
  <c r="E7766" i="4"/>
  <c r="F6373" i="4"/>
  <c r="D6373" i="4" s="1"/>
  <c r="J6376" i="3" s="1"/>
  <c r="E6373" i="4"/>
  <c r="E1249" i="4"/>
  <c r="F1249" i="4"/>
  <c r="D1249" i="4" s="1"/>
  <c r="F1864" i="4"/>
  <c r="D1864" i="4" s="1"/>
  <c r="E1864" i="4"/>
  <c r="F1532" i="4"/>
  <c r="D1532" i="4" s="1"/>
  <c r="E1532" i="4"/>
  <c r="E373" i="4"/>
  <c r="D373" i="4" s="1"/>
  <c r="F373" i="4"/>
  <c r="E7878" i="4"/>
  <c r="F7878" i="4"/>
  <c r="D7878" i="4" s="1"/>
  <c r="E3282" i="4"/>
  <c r="F3282" i="4"/>
  <c r="D3282" i="4" s="1"/>
  <c r="J3285" i="3" s="1"/>
  <c r="E6808" i="4"/>
  <c r="F6808" i="4"/>
  <c r="D6808" i="4" s="1"/>
  <c r="E2672" i="4"/>
  <c r="F2672" i="4"/>
  <c r="D2672" i="4" s="1"/>
  <c r="E6315" i="4"/>
  <c r="F6315" i="4"/>
  <c r="D6315" i="4" s="1"/>
  <c r="E6213" i="4"/>
  <c r="F6213" i="4"/>
  <c r="D6213" i="4" s="1"/>
  <c r="J6216" i="3" s="1"/>
  <c r="E5712" i="4"/>
  <c r="F5712" i="4"/>
  <c r="D5712" i="4" s="1"/>
  <c r="F4035" i="4"/>
  <c r="D4035" i="4" s="1"/>
  <c r="E4035" i="4"/>
  <c r="E7647" i="4"/>
  <c r="F7647" i="4"/>
  <c r="D7647" i="4" s="1"/>
  <c r="F1246" i="4"/>
  <c r="D1246" i="4" s="1"/>
  <c r="E1246" i="4"/>
  <c r="E3197" i="4"/>
  <c r="F3197" i="4"/>
  <c r="D3197" i="4" s="1"/>
  <c r="E907" i="4"/>
  <c r="F907" i="4"/>
  <c r="D907" i="4" s="1"/>
  <c r="F279" i="4"/>
  <c r="D279" i="4" s="1"/>
  <c r="E279" i="4"/>
  <c r="F9" i="4"/>
  <c r="E9" i="4"/>
  <c r="D9" i="4" s="1"/>
  <c r="E2206" i="4"/>
  <c r="F2206" i="4"/>
  <c r="D2206" i="4" s="1"/>
  <c r="F3484" i="4"/>
  <c r="D3484" i="4" s="1"/>
  <c r="E3484" i="4"/>
  <c r="F6370" i="4"/>
  <c r="D6370" i="4" s="1"/>
  <c r="J6373" i="3" s="1"/>
  <c r="E6370" i="4"/>
  <c r="F7624" i="4"/>
  <c r="D7624" i="4" s="1"/>
  <c r="E7624" i="4"/>
  <c r="E4816" i="4"/>
  <c r="F4816" i="4"/>
  <c r="D4816" i="4" s="1"/>
  <c r="E5330" i="4"/>
  <c r="F5330" i="4"/>
  <c r="D5330" i="4" s="1"/>
  <c r="F3797" i="4"/>
  <c r="D3797" i="4" s="1"/>
  <c r="E3797" i="4"/>
  <c r="F4279" i="4"/>
  <c r="D4279" i="4" s="1"/>
  <c r="E4279" i="4"/>
  <c r="E4706" i="4"/>
  <c r="F4706" i="4"/>
  <c r="D4706" i="4" s="1"/>
  <c r="J4709" i="3" s="1"/>
  <c r="E7015" i="4"/>
  <c r="F7015" i="4"/>
  <c r="D7015" i="4" s="1"/>
  <c r="F3763" i="4"/>
  <c r="D3763" i="4" s="1"/>
  <c r="J3766" i="3" s="1"/>
  <c r="E3763" i="4"/>
  <c r="E811" i="4"/>
  <c r="F811" i="4"/>
  <c r="D811" i="4" s="1"/>
  <c r="F6224" i="4"/>
  <c r="D6224" i="4" s="1"/>
  <c r="E6224" i="4"/>
  <c r="F7458" i="4"/>
  <c r="D7458" i="4" s="1"/>
  <c r="E7458" i="4"/>
  <c r="F7742" i="4"/>
  <c r="D7742" i="4" s="1"/>
  <c r="E7742" i="4"/>
  <c r="F6273" i="4"/>
  <c r="D6273" i="4" s="1"/>
  <c r="E6273" i="4"/>
  <c r="E1902" i="4"/>
  <c r="F1902" i="4"/>
  <c r="D1902" i="4" s="1"/>
  <c r="F8625" i="4"/>
  <c r="E8625" i="4"/>
  <c r="D8625" i="4" s="1"/>
  <c r="E8724" i="4"/>
  <c r="D8724" i="4" s="1"/>
  <c r="F8724" i="4"/>
  <c r="E243" i="4"/>
  <c r="F243" i="4"/>
  <c r="D243" i="4" s="1"/>
  <c r="E7039" i="4"/>
  <c r="F7039" i="4"/>
  <c r="D7039" i="4" s="1"/>
  <c r="F8628" i="4"/>
  <c r="E8628" i="4"/>
  <c r="D8628" i="4" s="1"/>
  <c r="F7337" i="4"/>
  <c r="D7337" i="4" s="1"/>
  <c r="E7337" i="4"/>
  <c r="E6172" i="4"/>
  <c r="F6172" i="4"/>
  <c r="D6172" i="4" s="1"/>
  <c r="J6175" i="3" s="1"/>
  <c r="E3935" i="4"/>
  <c r="F3935" i="4"/>
  <c r="D3935" i="4" s="1"/>
  <c r="J3938" i="3" s="1"/>
  <c r="E7409" i="4"/>
  <c r="F7409" i="4"/>
  <c r="D7409" i="4" s="1"/>
  <c r="E4125" i="4"/>
  <c r="F4125" i="4"/>
  <c r="D4125" i="4" s="1"/>
  <c r="J4128" i="3" s="1"/>
  <c r="F3737" i="4"/>
  <c r="D3737" i="4" s="1"/>
  <c r="J3740" i="3" s="1"/>
  <c r="E3737" i="4"/>
  <c r="F8737" i="4"/>
  <c r="D8737" i="4" s="1"/>
  <c r="E8737" i="4"/>
  <c r="E1244" i="4"/>
  <c r="F1244" i="4"/>
  <c r="D1244" i="4" s="1"/>
  <c r="F255" i="4"/>
  <c r="D255" i="4" s="1"/>
  <c r="E255" i="4"/>
  <c r="E1147" i="4"/>
  <c r="F1147" i="4"/>
  <c r="D1147" i="4" s="1"/>
  <c r="E4622" i="4"/>
  <c r="F4622" i="4"/>
  <c r="D4622" i="4" s="1"/>
  <c r="E3640" i="4"/>
  <c r="F3640" i="4"/>
  <c r="D3640" i="4" s="1"/>
  <c r="E6201" i="4"/>
  <c r="F6201" i="4"/>
  <c r="D6201" i="4" s="1"/>
  <c r="E7925" i="4"/>
  <c r="F7925" i="4"/>
  <c r="D7925" i="4" s="1"/>
  <c r="E7688" i="4"/>
  <c r="F7688" i="4"/>
  <c r="D7688" i="4" s="1"/>
  <c r="F4634" i="4"/>
  <c r="D4634" i="4" s="1"/>
  <c r="J4637" i="3" s="1"/>
  <c r="E4634" i="4"/>
  <c r="E6384" i="4"/>
  <c r="F6384" i="4"/>
  <c r="D6384" i="4" s="1"/>
  <c r="E5297" i="4"/>
  <c r="F5297" i="4"/>
  <c r="D5297" i="4" s="1"/>
  <c r="E7165" i="4"/>
  <c r="F7165" i="4"/>
  <c r="D7165" i="4" s="1"/>
  <c r="F5829" i="4"/>
  <c r="D5829" i="4" s="1"/>
  <c r="J5832" i="3" s="1"/>
  <c r="E5829" i="4"/>
  <c r="F4928" i="4"/>
  <c r="D4928" i="4" s="1"/>
  <c r="E4928" i="4"/>
  <c r="E3738" i="4"/>
  <c r="F3738" i="4"/>
  <c r="D3738" i="4" s="1"/>
  <c r="E7196" i="4"/>
  <c r="F7196" i="4"/>
  <c r="D7196" i="4" s="1"/>
  <c r="E6564" i="4"/>
  <c r="F6564" i="4"/>
  <c r="D6564" i="4" s="1"/>
  <c r="E6952" i="4"/>
  <c r="F6952" i="4"/>
  <c r="D6952" i="4" s="1"/>
  <c r="E6388" i="4"/>
  <c r="F6388" i="4"/>
  <c r="D6388" i="4" s="1"/>
  <c r="E3199" i="4"/>
  <c r="F3199" i="4"/>
  <c r="D3199" i="4" s="1"/>
  <c r="F7113" i="4"/>
  <c r="D7113" i="4" s="1"/>
  <c r="E7113" i="4"/>
  <c r="F5428" i="4"/>
  <c r="D5428" i="4" s="1"/>
  <c r="J5431" i="3" s="1"/>
  <c r="E5428" i="4"/>
  <c r="F3200" i="4"/>
  <c r="D3200" i="4" s="1"/>
  <c r="E3200" i="4"/>
  <c r="F2617" i="4"/>
  <c r="D2617" i="4" s="1"/>
  <c r="E2617" i="4"/>
  <c r="F600" i="4"/>
  <c r="D600" i="4" s="1"/>
  <c r="E600" i="4"/>
  <c r="F486" i="4"/>
  <c r="E486" i="4"/>
  <c r="D486" i="4" s="1"/>
  <c r="F2483" i="4"/>
  <c r="D2483" i="4" s="1"/>
  <c r="E2483" i="4"/>
  <c r="E238" i="4"/>
  <c r="F238" i="4"/>
  <c r="D238" i="4" s="1"/>
  <c r="E3155" i="4"/>
  <c r="F3155" i="4"/>
  <c r="D3155" i="4" s="1"/>
  <c r="E2663" i="4"/>
  <c r="F2663" i="4"/>
  <c r="D2663" i="4" s="1"/>
  <c r="F2097" i="4"/>
  <c r="D2097" i="4" s="1"/>
  <c r="E2097" i="4"/>
  <c r="F464" i="4"/>
  <c r="E464" i="4"/>
  <c r="D464" i="4" s="1"/>
  <c r="F1479" i="4"/>
  <c r="D1479" i="4" s="1"/>
  <c r="E1479" i="4"/>
  <c r="E5781" i="4"/>
  <c r="F5781" i="4"/>
  <c r="D5781" i="4" s="1"/>
  <c r="J5784" i="3" s="1"/>
  <c r="F3246" i="4"/>
  <c r="D3246" i="4" s="1"/>
  <c r="E3246" i="4"/>
  <c r="F2167" i="4"/>
  <c r="D2167" i="4" s="1"/>
  <c r="E2167" i="4"/>
  <c r="E1681" i="4"/>
  <c r="F1681" i="4"/>
  <c r="D1681" i="4" s="1"/>
  <c r="F766" i="4"/>
  <c r="D766" i="4" s="1"/>
  <c r="E766" i="4"/>
  <c r="E3131" i="4"/>
  <c r="F3131" i="4"/>
  <c r="D3131" i="4" s="1"/>
  <c r="E1495" i="4"/>
  <c r="F1495" i="4"/>
  <c r="E8425" i="4"/>
  <c r="F8425" i="4"/>
  <c r="D8425" i="4" s="1"/>
  <c r="F6548" i="4"/>
  <c r="D6548" i="4" s="1"/>
  <c r="J6551" i="3" s="1"/>
  <c r="E6548" i="4"/>
  <c r="E4497" i="4"/>
  <c r="F4497" i="4"/>
  <c r="D4497" i="4" s="1"/>
  <c r="E1785" i="4"/>
  <c r="D1785" i="4" s="1"/>
  <c r="F1785" i="4"/>
  <c r="F874" i="4"/>
  <c r="E874" i="4"/>
  <c r="D874" i="4" s="1"/>
  <c r="F88" i="4"/>
  <c r="D88" i="4" s="1"/>
  <c r="E88" i="4"/>
  <c r="F7537" i="4"/>
  <c r="D7537" i="4" s="1"/>
  <c r="E7537" i="4"/>
  <c r="F5645" i="4"/>
  <c r="D5645" i="4" s="1"/>
  <c r="J5648" i="3" s="1"/>
  <c r="E5645" i="4"/>
  <c r="F2651" i="4"/>
  <c r="D2651" i="4" s="1"/>
  <c r="E2651" i="4"/>
  <c r="E1623" i="4"/>
  <c r="F1623" i="4"/>
  <c r="D1623" i="4" s="1"/>
  <c r="F8268" i="4"/>
  <c r="D8268" i="4" s="1"/>
  <c r="E8268" i="4"/>
  <c r="F2179" i="4"/>
  <c r="D2179" i="4" s="1"/>
  <c r="E2179" i="4"/>
  <c r="E3645" i="4"/>
  <c r="F3645" i="4"/>
  <c r="D3645" i="4" s="1"/>
  <c r="F1595" i="4"/>
  <c r="E1595" i="4"/>
  <c r="D1595" i="4" s="1"/>
  <c r="E6304" i="4"/>
  <c r="F6304" i="4"/>
  <c r="D6304" i="4" s="1"/>
  <c r="F1955" i="4"/>
  <c r="D1955" i="4" s="1"/>
  <c r="E1955" i="4"/>
  <c r="E2479" i="4"/>
  <c r="F2479" i="4"/>
  <c r="D2479" i="4" s="1"/>
  <c r="E2029" i="4"/>
  <c r="F2029" i="4"/>
  <c r="D2029" i="4" s="1"/>
  <c r="F2013" i="4"/>
  <c r="D2013" i="4" s="1"/>
  <c r="E2013" i="4"/>
  <c r="F7433" i="4"/>
  <c r="D7433" i="4" s="1"/>
  <c r="E7433" i="4"/>
  <c r="F7716" i="4"/>
  <c r="D7716" i="4" s="1"/>
  <c r="E7716" i="4"/>
  <c r="E5599" i="4"/>
  <c r="F5599" i="4"/>
  <c r="D5599" i="4" s="1"/>
  <c r="J5602" i="3" s="1"/>
  <c r="F3176" i="4"/>
  <c r="D3176" i="4" s="1"/>
  <c r="E3176" i="4"/>
  <c r="E3749" i="4"/>
  <c r="F3749" i="4"/>
  <c r="D3749" i="4" s="1"/>
  <c r="E967" i="4"/>
  <c r="D967" i="4" s="1"/>
  <c r="F967" i="4"/>
  <c r="F7262" i="4"/>
  <c r="D7262" i="4" s="1"/>
  <c r="E7262" i="4"/>
  <c r="E6034" i="4"/>
  <c r="F6034" i="4"/>
  <c r="D6034" i="4" s="1"/>
  <c r="J6037" i="3" s="1"/>
  <c r="E1974" i="4"/>
  <c r="F1974" i="4"/>
  <c r="D1974" i="4" s="1"/>
  <c r="F679" i="4"/>
  <c r="E679" i="4"/>
  <c r="D679" i="4" s="1"/>
  <c r="F8262" i="4"/>
  <c r="D8262" i="4" s="1"/>
  <c r="E8262" i="4"/>
  <c r="F2748" i="4"/>
  <c r="D2748" i="4" s="1"/>
  <c r="E2748" i="4"/>
  <c r="F801" i="4"/>
  <c r="E801" i="4"/>
  <c r="D801" i="4" s="1"/>
  <c r="E261" i="4"/>
  <c r="F261" i="4"/>
  <c r="D261" i="4" s="1"/>
  <c r="E3573" i="4"/>
  <c r="F3573" i="4"/>
  <c r="D3573" i="4" s="1"/>
  <c r="F8464" i="4"/>
  <c r="D8464" i="4" s="1"/>
  <c r="E8464" i="4"/>
  <c r="E4837" i="4"/>
  <c r="F4837" i="4"/>
  <c r="D4837" i="4" s="1"/>
  <c r="J4840" i="3" s="1"/>
  <c r="E937" i="4"/>
  <c r="F937" i="4"/>
  <c r="D937" i="4" s="1"/>
  <c r="F1382" i="4"/>
  <c r="D1382" i="4" s="1"/>
  <c r="E1382" i="4"/>
  <c r="F2470" i="4"/>
  <c r="D2470" i="4" s="1"/>
  <c r="J2473" i="3" s="1"/>
  <c r="E2470" i="4"/>
  <c r="E1494" i="4"/>
  <c r="F1494" i="4"/>
  <c r="D1494" i="4" s="1"/>
  <c r="F8729" i="4"/>
  <c r="D8729" i="4" s="1"/>
  <c r="E8729" i="4"/>
  <c r="E2380" i="4"/>
  <c r="F2380" i="4"/>
  <c r="D2380" i="4" s="1"/>
  <c r="F3498" i="4"/>
  <c r="D3498" i="4" s="1"/>
  <c r="E3498" i="4"/>
  <c r="E2714" i="4"/>
  <c r="F2714" i="4"/>
  <c r="D2714" i="4" s="1"/>
  <c r="F6263" i="4"/>
  <c r="D6263" i="4" s="1"/>
  <c r="J6266" i="3" s="1"/>
  <c r="E6263" i="4"/>
  <c r="F7613" i="4"/>
  <c r="D7613" i="4" s="1"/>
  <c r="E7613" i="4"/>
  <c r="F5425" i="4"/>
  <c r="D5425" i="4" s="1"/>
  <c r="E5425" i="4"/>
  <c r="F1080" i="4"/>
  <c r="D1080" i="4" s="1"/>
  <c r="E1080" i="4"/>
  <c r="E1176" i="4"/>
  <c r="F1176" i="4"/>
  <c r="D1176" i="4" s="1"/>
  <c r="F4953" i="4"/>
  <c r="D4953" i="4" s="1"/>
  <c r="E4953" i="4"/>
  <c r="E1009" i="4"/>
  <c r="F1009" i="4"/>
  <c r="D1009" i="4" s="1"/>
  <c r="E2196" i="4"/>
  <c r="F2196" i="4"/>
  <c r="D2196" i="4" s="1"/>
  <c r="E1314" i="4"/>
  <c r="F1314" i="4"/>
  <c r="D1314" i="4" s="1"/>
  <c r="F351" i="4"/>
  <c r="D351" i="4" s="1"/>
  <c r="E351" i="4"/>
  <c r="F2940" i="4"/>
  <c r="D2940" i="4" s="1"/>
  <c r="E2940" i="4"/>
  <c r="E861" i="4"/>
  <c r="F861" i="4"/>
  <c r="D861" i="4" s="1"/>
  <c r="F3554" i="4"/>
  <c r="D3554" i="4" s="1"/>
  <c r="E3554" i="4"/>
  <c r="F23" i="4"/>
  <c r="D23" i="4" s="1"/>
  <c r="E23" i="4"/>
  <c r="F3625" i="4"/>
  <c r="D3625" i="4" s="1"/>
  <c r="E3625" i="4"/>
  <c r="E3143" i="4"/>
  <c r="F3143" i="4"/>
  <c r="D3143" i="4" s="1"/>
  <c r="F8707" i="4"/>
  <c r="D8707" i="4" s="1"/>
  <c r="E8707" i="4"/>
  <c r="E4479" i="4"/>
  <c r="F4479" i="4"/>
  <c r="D4479" i="4" s="1"/>
  <c r="E4773" i="4"/>
  <c r="F4773" i="4"/>
  <c r="D4773" i="4" s="1"/>
  <c r="J4776" i="3" s="1"/>
  <c r="E4359" i="4"/>
  <c r="F4359" i="4"/>
  <c r="D4359" i="4" s="1"/>
  <c r="F7401" i="4"/>
  <c r="D7401" i="4" s="1"/>
  <c r="E7401" i="4"/>
  <c r="E4475" i="4"/>
  <c r="F4475" i="4"/>
  <c r="D4475" i="4" s="1"/>
  <c r="F4891" i="4"/>
  <c r="D4891" i="4" s="1"/>
  <c r="E4891" i="4"/>
  <c r="E69" i="4"/>
  <c r="F69" i="4"/>
  <c r="D69" i="4" s="1"/>
  <c r="F287" i="4"/>
  <c r="D287" i="4" s="1"/>
  <c r="E287" i="4"/>
  <c r="F7289" i="4"/>
  <c r="D7289" i="4" s="1"/>
  <c r="E7289" i="4"/>
  <c r="E2230" i="4"/>
  <c r="F2230" i="4"/>
  <c r="D2230" i="4" s="1"/>
  <c r="F3486" i="4"/>
  <c r="D3486" i="4" s="1"/>
  <c r="E3486" i="4"/>
  <c r="E8502" i="4"/>
  <c r="D8502" i="4" s="1"/>
  <c r="F8502" i="4"/>
  <c r="F6087" i="4"/>
  <c r="D6087" i="4" s="1"/>
  <c r="J6090" i="3" s="1"/>
  <c r="E6087" i="4"/>
  <c r="E3104" i="4"/>
  <c r="F3104" i="4"/>
  <c r="D3104" i="4" s="1"/>
  <c r="F4538" i="4"/>
  <c r="D4538" i="4" s="1"/>
  <c r="J4541" i="3" s="1"/>
  <c r="E4538" i="4"/>
  <c r="F8385" i="4"/>
  <c r="E8385" i="4"/>
  <c r="D8385" i="4" s="1"/>
  <c r="E1135" i="4"/>
  <c r="F1135" i="4"/>
  <c r="D1135" i="4" s="1"/>
  <c r="E3845" i="4"/>
  <c r="F3845" i="4"/>
  <c r="D3845" i="4" s="1"/>
  <c r="E2016" i="4"/>
  <c r="F2016" i="4"/>
  <c r="D2016" i="4" s="1"/>
  <c r="E5629" i="4"/>
  <c r="F5629" i="4"/>
  <c r="D5629" i="4" s="1"/>
  <c r="J5632" i="3" s="1"/>
  <c r="F7645" i="4"/>
  <c r="D7645" i="4" s="1"/>
  <c r="E7645" i="4"/>
  <c r="E3906" i="4"/>
  <c r="F3906" i="4"/>
  <c r="D3906" i="4" s="1"/>
  <c r="F4676" i="4"/>
  <c r="D4676" i="4" s="1"/>
  <c r="J4679" i="3" s="1"/>
  <c r="E4676" i="4"/>
  <c r="E3933" i="4"/>
  <c r="F3933" i="4"/>
  <c r="D3933" i="4" s="1"/>
  <c r="E4104" i="4"/>
  <c r="F4104" i="4"/>
  <c r="D4104" i="4" s="1"/>
  <c r="J4107" i="3" s="1"/>
  <c r="F39" i="4"/>
  <c r="D39" i="4" s="1"/>
  <c r="E39" i="4"/>
  <c r="E2890" i="4"/>
  <c r="F2890" i="4"/>
  <c r="D2890" i="4" s="1"/>
  <c r="F1243" i="4"/>
  <c r="D1243" i="4" s="1"/>
  <c r="E1243" i="4"/>
  <c r="F7185" i="4"/>
  <c r="D7185" i="4" s="1"/>
  <c r="E7185" i="4"/>
  <c r="F3342" i="4"/>
  <c r="D3342" i="4" s="1"/>
  <c r="E3342" i="4"/>
  <c r="E6382" i="4"/>
  <c r="F6382" i="4"/>
  <c r="D6382" i="4" s="1"/>
  <c r="E3883" i="4"/>
  <c r="F3883" i="4"/>
  <c r="D3883" i="4" s="1"/>
  <c r="J3886" i="3" s="1"/>
  <c r="F3951" i="4"/>
  <c r="D3951" i="4" s="1"/>
  <c r="E3951" i="4"/>
  <c r="E7047" i="4"/>
  <c r="F7047" i="4"/>
  <c r="D7047" i="4" s="1"/>
  <c r="E727" i="4"/>
  <c r="D727" i="4" s="1"/>
  <c r="F727" i="4"/>
  <c r="E4328" i="4"/>
  <c r="F4328" i="4"/>
  <c r="D4328" i="4" s="1"/>
  <c r="E7936" i="4"/>
  <c r="F7936" i="4"/>
  <c r="D7936" i="4" s="1"/>
  <c r="E2324" i="4"/>
  <c r="F2324" i="4"/>
  <c r="D2324" i="4" s="1"/>
  <c r="E6652" i="4"/>
  <c r="F6652" i="4"/>
  <c r="D6652" i="4" s="1"/>
  <c r="F3276" i="4"/>
  <c r="D3276" i="4" s="1"/>
  <c r="E3276" i="4"/>
  <c r="F4124" i="4"/>
  <c r="D4124" i="4" s="1"/>
  <c r="E4124" i="4"/>
  <c r="F8010" i="4"/>
  <c r="D8010" i="4" s="1"/>
  <c r="E8010" i="4"/>
  <c r="F4726" i="4"/>
  <c r="D4726" i="4" s="1"/>
  <c r="E4726" i="4"/>
  <c r="F375" i="4"/>
  <c r="D375" i="4" s="1"/>
  <c r="E375" i="4"/>
  <c r="F5928" i="4"/>
  <c r="D5928" i="4" s="1"/>
  <c r="E5928" i="4"/>
  <c r="F3372" i="4"/>
  <c r="D3372" i="4" s="1"/>
  <c r="E3372" i="4"/>
  <c r="F2652" i="4"/>
  <c r="D2652" i="4" s="1"/>
  <c r="E2652" i="4"/>
  <c r="F4776" i="4"/>
  <c r="D4776" i="4" s="1"/>
  <c r="E4776" i="4"/>
  <c r="E7847" i="4"/>
  <c r="F7847" i="4"/>
  <c r="D7847" i="4" s="1"/>
  <c r="E5566" i="4"/>
  <c r="F5566" i="4"/>
  <c r="D5566" i="4" s="1"/>
  <c r="J5569" i="3" s="1"/>
  <c r="F4826" i="4"/>
  <c r="D4826" i="4" s="1"/>
  <c r="E4826" i="4"/>
  <c r="E7172" i="4"/>
  <c r="F7172" i="4"/>
  <c r="D7172" i="4" s="1"/>
  <c r="F5628" i="4"/>
  <c r="D5628" i="4" s="1"/>
  <c r="J5631" i="3" s="1"/>
  <c r="E5628" i="4"/>
  <c r="F8542" i="4"/>
  <c r="D8542" i="4" s="1"/>
  <c r="E8542" i="4"/>
  <c r="F4961" i="4"/>
  <c r="D4961" i="4" s="1"/>
  <c r="E4961" i="4"/>
  <c r="F8211" i="4"/>
  <c r="D8211" i="4" s="1"/>
  <c r="E8211" i="4"/>
  <c r="F2155" i="4"/>
  <c r="D2155" i="4" s="1"/>
  <c r="E2155" i="4"/>
  <c r="E5674" i="4"/>
  <c r="F5674" i="4"/>
  <c r="D5674" i="4" s="1"/>
  <c r="J5677" i="3" s="1"/>
  <c r="F1603" i="4"/>
  <c r="D1603" i="4" s="1"/>
  <c r="E1603" i="4"/>
  <c r="F8007" i="4"/>
  <c r="D8007" i="4" s="1"/>
  <c r="E8007" i="4"/>
  <c r="F2063" i="4"/>
  <c r="D2063" i="4" s="1"/>
  <c r="E2063" i="4"/>
  <c r="F712" i="4"/>
  <c r="D712" i="4" s="1"/>
  <c r="E712" i="4"/>
  <c r="E3646" i="4"/>
  <c r="F3646" i="4"/>
  <c r="D3646" i="4" s="1"/>
  <c r="F856" i="4"/>
  <c r="D856" i="4" s="1"/>
  <c r="E856" i="4"/>
  <c r="F2735" i="4"/>
  <c r="D2735" i="4" s="1"/>
  <c r="E2735" i="4"/>
  <c r="F168" i="4"/>
  <c r="D168" i="4" s="1"/>
  <c r="E168" i="4"/>
  <c r="E2011" i="4"/>
  <c r="F2011" i="4"/>
  <c r="D2011" i="4" s="1"/>
  <c r="E221" i="4"/>
  <c r="D221" i="4" s="1"/>
  <c r="F221" i="4"/>
  <c r="F3252" i="4"/>
  <c r="D3252" i="4" s="1"/>
  <c r="E3252" i="4"/>
  <c r="F2478" i="4"/>
  <c r="D2478" i="4" s="1"/>
  <c r="E2478" i="4"/>
  <c r="F5432" i="4"/>
  <c r="D5432" i="4" s="1"/>
  <c r="E5432" i="4"/>
  <c r="E935" i="4"/>
  <c r="F935" i="4"/>
  <c r="D935" i="4" s="1"/>
  <c r="F2660" i="4"/>
  <c r="D2660" i="4" s="1"/>
  <c r="E2660" i="4"/>
  <c r="E6151" i="4"/>
  <c r="F6151" i="4"/>
  <c r="D6151" i="4" s="1"/>
  <c r="J6154" i="3" s="1"/>
  <c r="F7258" i="4"/>
  <c r="D7258" i="4" s="1"/>
  <c r="E7258" i="4"/>
  <c r="E3004" i="4"/>
  <c r="F3004" i="4"/>
  <c r="D3004" i="4" s="1"/>
  <c r="F1994" i="4"/>
  <c r="D1994" i="4" s="1"/>
  <c r="E1994" i="4"/>
  <c r="F7361" i="4"/>
  <c r="D7361" i="4" s="1"/>
  <c r="E7361" i="4"/>
  <c r="E8599" i="4"/>
  <c r="D8599" i="4" s="1"/>
  <c r="F8599" i="4"/>
  <c r="E3325" i="4"/>
  <c r="F3325" i="4"/>
  <c r="D3325" i="4" s="1"/>
  <c r="E7360" i="4"/>
  <c r="F7360" i="4"/>
  <c r="D7360" i="4" s="1"/>
  <c r="E3377" i="4"/>
  <c r="F3377" i="4"/>
  <c r="D3377" i="4" s="1"/>
  <c r="J3380" i="3" s="1"/>
  <c r="E731" i="4"/>
  <c r="D731" i="4" s="1"/>
  <c r="F731" i="4"/>
  <c r="E1490" i="4"/>
  <c r="F1490" i="4"/>
  <c r="D1490" i="4" s="1"/>
  <c r="E5839" i="4"/>
  <c r="F5839" i="4"/>
  <c r="D5839" i="4" s="1"/>
  <c r="E2596" i="4"/>
  <c r="F2596" i="4"/>
  <c r="D2596" i="4" s="1"/>
  <c r="F7955" i="4"/>
  <c r="D7955" i="4" s="1"/>
  <c r="E7955" i="4"/>
  <c r="E2038" i="4"/>
  <c r="F2038" i="4"/>
  <c r="D2038" i="4" s="1"/>
  <c r="E2896" i="4"/>
  <c r="F2896" i="4"/>
  <c r="D2896" i="4" s="1"/>
  <c r="F7022" i="4"/>
  <c r="D7022" i="4" s="1"/>
  <c r="E7022" i="4"/>
  <c r="F6110" i="4"/>
  <c r="D6110" i="4" s="1"/>
  <c r="E6110" i="4"/>
  <c r="E3471" i="4"/>
  <c r="F3471" i="4"/>
  <c r="D3471" i="4" s="1"/>
  <c r="E1684" i="4"/>
  <c r="D1684" i="4" s="1"/>
  <c r="F1684" i="4"/>
  <c r="F8156" i="4"/>
  <c r="D8156" i="4" s="1"/>
  <c r="E8156" i="4"/>
  <c r="E8194" i="4"/>
  <c r="D8194" i="4" s="1"/>
  <c r="F8194" i="4"/>
  <c r="E4593" i="4"/>
  <c r="F4593" i="4"/>
  <c r="D4593" i="4" s="1"/>
  <c r="F5818" i="4"/>
  <c r="D5818" i="4" s="1"/>
  <c r="J5821" i="3" s="1"/>
  <c r="E5818" i="4"/>
  <c r="E2061" i="4"/>
  <c r="F2061" i="4"/>
  <c r="D2061" i="4" s="1"/>
  <c r="F2469" i="4"/>
  <c r="D2469" i="4" s="1"/>
  <c r="J2472" i="3" s="1"/>
  <c r="E2469" i="4"/>
  <c r="E3816" i="4"/>
  <c r="F3816" i="4"/>
  <c r="D3816" i="4" s="1"/>
  <c r="F2516" i="4"/>
  <c r="D2516" i="4" s="1"/>
  <c r="E2516" i="4"/>
  <c r="F6257" i="4"/>
  <c r="D6257" i="4" s="1"/>
  <c r="E6257" i="4"/>
  <c r="F3571" i="4"/>
  <c r="D3571" i="4" s="1"/>
  <c r="E3571" i="4"/>
  <c r="E3371" i="4"/>
  <c r="F3371" i="4"/>
  <c r="D3371" i="4" s="1"/>
  <c r="F153" i="4"/>
  <c r="E153" i="4"/>
  <c r="D153" i="4" s="1"/>
  <c r="F8581" i="4"/>
  <c r="D8581" i="4" s="1"/>
  <c r="E8581" i="4"/>
  <c r="F7257" i="4"/>
  <c r="D7257" i="4" s="1"/>
  <c r="E7257" i="4"/>
  <c r="F4396" i="4"/>
  <c r="D4396" i="4" s="1"/>
  <c r="E4396" i="4"/>
  <c r="E1744" i="4"/>
  <c r="F1744" i="4"/>
  <c r="D1744" i="4" s="1"/>
  <c r="F431" i="4"/>
  <c r="E431" i="4"/>
  <c r="D431" i="4" s="1"/>
  <c r="F6699" i="4"/>
  <c r="D6699" i="4" s="1"/>
  <c r="E6699" i="4"/>
  <c r="E6826" i="4"/>
  <c r="F6826" i="4"/>
  <c r="D6826" i="4" s="1"/>
  <c r="E3161" i="4"/>
  <c r="F3161" i="4"/>
  <c r="D3161" i="4" s="1"/>
  <c r="E3548" i="4"/>
  <c r="F3548" i="4"/>
  <c r="D3548" i="4" s="1"/>
  <c r="J3551" i="3" s="1"/>
  <c r="E3435" i="4"/>
  <c r="F3435" i="4"/>
  <c r="D3435" i="4" s="1"/>
  <c r="J3438" i="3" s="1"/>
  <c r="E4562" i="4"/>
  <c r="F4562" i="4"/>
  <c r="D4562" i="4" s="1"/>
  <c r="J4565" i="3" s="1"/>
  <c r="E4407" i="4"/>
  <c r="F4407" i="4"/>
  <c r="D4407" i="4" s="1"/>
  <c r="J4410" i="3" s="1"/>
  <c r="F1290" i="4"/>
  <c r="D1290" i="4" s="1"/>
  <c r="E1290" i="4"/>
  <c r="E1934" i="4"/>
  <c r="F1934" i="4"/>
  <c r="D1934" i="4" s="1"/>
  <c r="E2996" i="4"/>
  <c r="F2996" i="4"/>
  <c r="D2996" i="4" s="1"/>
  <c r="F5726" i="4"/>
  <c r="D5726" i="4" s="1"/>
  <c r="E5726" i="4"/>
  <c r="E3068" i="4"/>
  <c r="F3068" i="4"/>
  <c r="D3068" i="4" s="1"/>
  <c r="J3071" i="3" s="1"/>
  <c r="E3316" i="4"/>
  <c r="F3316" i="4"/>
  <c r="D3316" i="4" s="1"/>
  <c r="E2138" i="4"/>
  <c r="F2138" i="4"/>
  <c r="D2138" i="4" s="1"/>
  <c r="F1234" i="4"/>
  <c r="E1234" i="4"/>
  <c r="D1234" i="4" s="1"/>
  <c r="F5965" i="4"/>
  <c r="D5965" i="4" s="1"/>
  <c r="J5968" i="3" s="1"/>
  <c r="E5965" i="4"/>
  <c r="F3404" i="4"/>
  <c r="D3404" i="4" s="1"/>
  <c r="J3407" i="3" s="1"/>
  <c r="E3404" i="4"/>
  <c r="E3595" i="4"/>
  <c r="F3595" i="4"/>
  <c r="D3595" i="4" s="1"/>
  <c r="F6280" i="4"/>
  <c r="D6280" i="4" s="1"/>
  <c r="E6280" i="4"/>
  <c r="E1997" i="4"/>
  <c r="F1997" i="4"/>
  <c r="D1997" i="4" s="1"/>
  <c r="F3674" i="4"/>
  <c r="D3674" i="4" s="1"/>
  <c r="E3674" i="4"/>
  <c r="F7620" i="4"/>
  <c r="D7620" i="4" s="1"/>
  <c r="E7620" i="4"/>
  <c r="E6166" i="4"/>
  <c r="F6166" i="4"/>
  <c r="D6166" i="4" s="1"/>
  <c r="F7836" i="4"/>
  <c r="D7836" i="4" s="1"/>
  <c r="E7836" i="4"/>
  <c r="E4744" i="4"/>
  <c r="F4744" i="4"/>
  <c r="D4744" i="4" s="1"/>
  <c r="J4747" i="3" s="1"/>
  <c r="E4443" i="4"/>
  <c r="F4443" i="4"/>
  <c r="D4443" i="4" s="1"/>
  <c r="J4446" i="3" s="1"/>
  <c r="F4665" i="4"/>
  <c r="D4665" i="4" s="1"/>
  <c r="E4665" i="4"/>
  <c r="E1965" i="4"/>
  <c r="F1965" i="4"/>
  <c r="D1965" i="4" s="1"/>
  <c r="F520" i="4"/>
  <c r="D520" i="4" s="1"/>
  <c r="E520" i="4"/>
  <c r="E8102" i="4"/>
  <c r="F8102" i="4"/>
  <c r="D8102" i="4" s="1"/>
  <c r="E889" i="4"/>
  <c r="F889" i="4"/>
  <c r="D889" i="4" s="1"/>
  <c r="E5360" i="4"/>
  <c r="F5360" i="4"/>
  <c r="D5360" i="4" s="1"/>
  <c r="F2416" i="4"/>
  <c r="D2416" i="4" s="1"/>
  <c r="J2419" i="3" s="1"/>
  <c r="E2416" i="4"/>
  <c r="F5031" i="4"/>
  <c r="D5031" i="4" s="1"/>
  <c r="J5034" i="3" s="1"/>
  <c r="E5031" i="4"/>
  <c r="F8517" i="4"/>
  <c r="D8517" i="4" s="1"/>
  <c r="E8517" i="4"/>
  <c r="F8699" i="4"/>
  <c r="E8699" i="4"/>
  <c r="D8699" i="4" s="1"/>
  <c r="F1713" i="4"/>
  <c r="D1713" i="4" s="1"/>
  <c r="E1713" i="4"/>
  <c r="E198" i="4"/>
  <c r="D198" i="4" s="1"/>
  <c r="F198" i="4"/>
  <c r="E53" i="4"/>
  <c r="F53" i="4"/>
  <c r="E7347" i="4"/>
  <c r="F7347" i="4"/>
  <c r="D7347" i="4" s="1"/>
  <c r="F6311" i="4"/>
  <c r="D6311" i="4" s="1"/>
  <c r="E6311" i="4"/>
  <c r="F1250" i="4"/>
  <c r="D1250" i="4" s="1"/>
  <c r="E1250" i="4"/>
  <c r="F4466" i="4"/>
  <c r="D4466" i="4" s="1"/>
  <c r="J4469" i="3" s="1"/>
  <c r="E4466" i="4"/>
  <c r="F8706" i="4"/>
  <c r="D8706" i="4" s="1"/>
  <c r="E8706" i="4"/>
  <c r="F733" i="4"/>
  <c r="E733" i="4"/>
  <c r="D733" i="4" s="1"/>
  <c r="E6907" i="4"/>
  <c r="F6907" i="4"/>
  <c r="D6907" i="4" s="1"/>
  <c r="E7000" i="4"/>
  <c r="F7000" i="4"/>
  <c r="D7000" i="4" s="1"/>
  <c r="F8090" i="4"/>
  <c r="D8090" i="4" s="1"/>
  <c r="E8090" i="4"/>
  <c r="F3090" i="4"/>
  <c r="D3090" i="4" s="1"/>
  <c r="E3090" i="4"/>
  <c r="F2887" i="4"/>
  <c r="D2887" i="4" s="1"/>
  <c r="E2887" i="4"/>
  <c r="E5057" i="4"/>
  <c r="F5057" i="4"/>
  <c r="D5057" i="4" s="1"/>
  <c r="E4449" i="4"/>
  <c r="F4449" i="4"/>
  <c r="D4449" i="4" s="1"/>
  <c r="J4452" i="3" s="1"/>
  <c r="F1897" i="4"/>
  <c r="D1897" i="4" s="1"/>
  <c r="E1897" i="4"/>
  <c r="E3098" i="4"/>
  <c r="F3098" i="4"/>
  <c r="D3098" i="4" s="1"/>
  <c r="E1489" i="4"/>
  <c r="F1489" i="4"/>
  <c r="D1489" i="4" s="1"/>
  <c r="E4557" i="4"/>
  <c r="F4557" i="4"/>
  <c r="D4557" i="4" s="1"/>
  <c r="J4560" i="3" s="1"/>
  <c r="F478" i="4"/>
  <c r="D478" i="4" s="1"/>
  <c r="E478" i="4"/>
  <c r="F2767" i="4"/>
  <c r="D2767" i="4" s="1"/>
  <c r="E2767" i="4"/>
  <c r="E1407" i="4"/>
  <c r="F1407" i="4"/>
  <c r="D1407" i="4" s="1"/>
  <c r="F2255" i="4"/>
  <c r="D2255" i="4" s="1"/>
  <c r="E2255" i="4"/>
  <c r="F2218" i="4"/>
  <c r="D2218" i="4" s="1"/>
  <c r="E2218" i="4"/>
  <c r="F6989" i="4"/>
  <c r="D6989" i="4" s="1"/>
  <c r="E6989" i="4"/>
  <c r="E3263" i="4"/>
  <c r="F3263" i="4"/>
  <c r="D3263" i="4" s="1"/>
  <c r="E1127" i="4"/>
  <c r="F1127" i="4"/>
  <c r="D1127" i="4" s="1"/>
  <c r="E3576" i="4"/>
  <c r="F3576" i="4"/>
  <c r="D3576" i="4" s="1"/>
  <c r="E3925" i="4"/>
  <c r="F3925" i="4"/>
  <c r="D3925" i="4" s="1"/>
  <c r="E3893" i="4"/>
  <c r="F3893" i="4"/>
  <c r="D3893" i="4" s="1"/>
  <c r="J3896" i="3" s="1"/>
  <c r="E3515" i="4"/>
  <c r="F3515" i="4"/>
  <c r="D3515" i="4" s="1"/>
  <c r="E1980" i="4"/>
  <c r="F1980" i="4"/>
  <c r="D1980" i="4" s="1"/>
  <c r="F665" i="4"/>
  <c r="D665" i="4" s="1"/>
  <c r="E665" i="4"/>
  <c r="E3010" i="4"/>
  <c r="F3010" i="4"/>
  <c r="D3010" i="4" s="1"/>
  <c r="F3580" i="4"/>
  <c r="D3580" i="4" s="1"/>
  <c r="J3583" i="3" s="1"/>
  <c r="E3580" i="4"/>
  <c r="E2266" i="4"/>
  <c r="F2266" i="4"/>
  <c r="D2266" i="4" s="1"/>
  <c r="F271" i="4"/>
  <c r="E271" i="4"/>
  <c r="D271" i="4" s="1"/>
  <c r="F4255" i="4"/>
  <c r="D4255" i="4" s="1"/>
  <c r="E4255" i="4"/>
  <c r="F6476" i="4"/>
  <c r="D6476" i="4" s="1"/>
  <c r="E6476" i="4"/>
  <c r="E44" i="4"/>
  <c r="F44" i="4"/>
  <c r="D44" i="4" s="1"/>
  <c r="F785" i="4"/>
  <c r="D785" i="4" s="1"/>
  <c r="E785" i="4"/>
  <c r="E5591" i="4"/>
  <c r="F5591" i="4"/>
  <c r="D5591" i="4" s="1"/>
  <c r="J5594" i="3" s="1"/>
  <c r="F6041" i="4"/>
  <c r="D6041" i="4" s="1"/>
  <c r="E6041" i="4"/>
  <c r="E7132" i="4"/>
  <c r="F7132" i="4"/>
  <c r="D7132" i="4" s="1"/>
  <c r="F6691" i="4"/>
  <c r="D6691" i="4" s="1"/>
  <c r="E6691" i="4"/>
  <c r="E6071" i="4"/>
  <c r="F6071" i="4"/>
  <c r="D6071" i="4" s="1"/>
  <c r="F2153" i="4"/>
  <c r="D2153" i="4" s="1"/>
  <c r="E2153" i="4"/>
  <c r="E8695" i="4"/>
  <c r="D8695" i="4" s="1"/>
  <c r="F8695" i="4"/>
  <c r="F2459" i="4"/>
  <c r="D2459" i="4" s="1"/>
  <c r="E2459" i="4"/>
  <c r="E2840" i="4"/>
  <c r="F2840" i="4"/>
  <c r="D2840" i="4" s="1"/>
  <c r="E7297" i="4"/>
  <c r="F7297" i="4"/>
  <c r="D7297" i="4" s="1"/>
  <c r="F519" i="4"/>
  <c r="D519" i="4" s="1"/>
  <c r="E519" i="4"/>
  <c r="E4117" i="4"/>
  <c r="F4117" i="4"/>
  <c r="D4117" i="4" s="1"/>
  <c r="J4120" i="3" s="1"/>
  <c r="F1640" i="4"/>
  <c r="E1640" i="4"/>
  <c r="D1640" i="4" s="1"/>
  <c r="F3340" i="4"/>
  <c r="D3340" i="4" s="1"/>
  <c r="E3340" i="4"/>
  <c r="F7738" i="4"/>
  <c r="D7738" i="4" s="1"/>
  <c r="E7738" i="4"/>
  <c r="F6817" i="4"/>
  <c r="D6817" i="4" s="1"/>
  <c r="E6817" i="4"/>
  <c r="F7435" i="4"/>
  <c r="D7435" i="4" s="1"/>
  <c r="E7435" i="4"/>
  <c r="E6559" i="4"/>
  <c r="F6559" i="4"/>
  <c r="D6559" i="4" s="1"/>
  <c r="E292" i="4"/>
  <c r="F292" i="4"/>
  <c r="D292" i="4" s="1"/>
  <c r="F3855" i="4"/>
  <c r="D3855" i="4" s="1"/>
  <c r="E3855" i="4"/>
  <c r="F690" i="4"/>
  <c r="D690" i="4" s="1"/>
  <c r="E690" i="4"/>
  <c r="F447" i="4"/>
  <c r="D447" i="4" s="1"/>
  <c r="E447" i="4"/>
  <c r="F5438" i="4"/>
  <c r="D5438" i="4" s="1"/>
  <c r="E5438" i="4"/>
  <c r="F240" i="4"/>
  <c r="D240" i="4" s="1"/>
  <c r="E240" i="4"/>
  <c r="E2285" i="4"/>
  <c r="F2285" i="4"/>
  <c r="D2285" i="4" s="1"/>
  <c r="E4290" i="4"/>
  <c r="F4290" i="4"/>
  <c r="D4290" i="4" s="1"/>
  <c r="J4293" i="3" s="1"/>
  <c r="F1576" i="4"/>
  <c r="D1576" i="4" s="1"/>
  <c r="E1576" i="4"/>
  <c r="E1400" i="4"/>
  <c r="D1400" i="4" s="1"/>
  <c r="F1400" i="4"/>
  <c r="F5088" i="4"/>
  <c r="D5088" i="4" s="1"/>
  <c r="E5088" i="4"/>
  <c r="F399" i="4"/>
  <c r="D399" i="4" s="1"/>
  <c r="E399" i="4"/>
  <c r="E6838" i="4"/>
  <c r="F6838" i="4"/>
  <c r="D6838" i="4" s="1"/>
  <c r="F5099" i="4"/>
  <c r="D5099" i="4" s="1"/>
  <c r="J5102" i="3" s="1"/>
  <c r="E5099" i="4"/>
  <c r="F4501" i="4"/>
  <c r="D4501" i="4" s="1"/>
  <c r="J4504" i="3" s="1"/>
  <c r="E4501" i="4"/>
  <c r="F6783" i="4"/>
  <c r="D6783" i="4" s="1"/>
  <c r="E6783" i="4"/>
  <c r="F5397" i="4"/>
  <c r="D5397" i="4" s="1"/>
  <c r="E5397" i="4"/>
  <c r="E1515" i="4"/>
  <c r="F1515" i="4"/>
  <c r="D1515" i="4" s="1"/>
  <c r="E3687" i="4"/>
  <c r="F3687" i="4"/>
  <c r="D3687" i="4" s="1"/>
  <c r="J3690" i="3" s="1"/>
  <c r="E8151" i="4"/>
  <c r="F8151" i="4"/>
  <c r="D8151" i="4" s="1"/>
  <c r="F3930" i="4"/>
  <c r="D3930" i="4" s="1"/>
  <c r="E3930" i="4"/>
  <c r="E2294" i="4"/>
  <c r="F2294" i="4"/>
  <c r="D2294" i="4" s="1"/>
  <c r="E2494" i="4"/>
  <c r="F2494" i="4"/>
  <c r="D2494" i="4" s="1"/>
  <c r="J2497" i="3" s="1"/>
  <c r="E6214" i="4"/>
  <c r="F6214" i="4"/>
  <c r="D6214" i="4" s="1"/>
  <c r="F8525" i="4"/>
  <c r="E8525" i="4"/>
  <c r="D8525" i="4" s="1"/>
  <c r="F4219" i="4"/>
  <c r="D4219" i="4" s="1"/>
  <c r="E4219" i="4"/>
  <c r="E3012" i="4"/>
  <c r="F3012" i="4"/>
  <c r="D3012" i="4" s="1"/>
  <c r="F2316" i="4"/>
  <c r="D2316" i="4" s="1"/>
  <c r="E2316" i="4"/>
  <c r="E1216" i="4"/>
  <c r="F1216" i="4"/>
  <c r="D1216" i="4" s="1"/>
  <c r="F5002" i="4"/>
  <c r="D5002" i="4" s="1"/>
  <c r="J5005" i="3" s="1"/>
  <c r="E5002" i="4"/>
  <c r="E3962" i="4"/>
  <c r="F3962" i="4"/>
  <c r="D3962" i="4" s="1"/>
  <c r="J3965" i="3" s="1"/>
  <c r="F4214" i="4"/>
  <c r="D4214" i="4" s="1"/>
  <c r="E4214" i="4"/>
  <c r="F164" i="4"/>
  <c r="D164" i="4" s="1"/>
  <c r="E164" i="4"/>
  <c r="E3113" i="4"/>
  <c r="F3113" i="4"/>
  <c r="D3113" i="4" s="1"/>
  <c r="E1055" i="4"/>
  <c r="F1055" i="4"/>
  <c r="D1055" i="4" s="1"/>
  <c r="E1916" i="4"/>
  <c r="F1916" i="4"/>
  <c r="D1916" i="4" s="1"/>
  <c r="E7821" i="4"/>
  <c r="F7821" i="4"/>
  <c r="D7821" i="4" s="1"/>
  <c r="F807" i="4"/>
  <c r="D807" i="4" s="1"/>
  <c r="E807" i="4"/>
  <c r="F6543" i="4"/>
  <c r="D6543" i="4" s="1"/>
  <c r="J6546" i="3" s="1"/>
  <c r="E6543" i="4"/>
  <c r="F4842" i="4"/>
  <c r="D4842" i="4" s="1"/>
  <c r="J4845" i="3" s="1"/>
  <c r="E4842" i="4"/>
  <c r="F4976" i="4"/>
  <c r="D4976" i="4" s="1"/>
  <c r="E4976" i="4"/>
  <c r="F774" i="4"/>
  <c r="E774" i="4"/>
  <c r="D774" i="4" s="1"/>
  <c r="F2973" i="4"/>
  <c r="D2973" i="4" s="1"/>
  <c r="E2973" i="4"/>
  <c r="E3605" i="4"/>
  <c r="F3605" i="4"/>
  <c r="D3605" i="4" s="1"/>
  <c r="E5852" i="4"/>
  <c r="F5852" i="4"/>
  <c r="D5852" i="4" s="1"/>
  <c r="F6060" i="4"/>
  <c r="D6060" i="4" s="1"/>
  <c r="E6060" i="4"/>
  <c r="E8705" i="4"/>
  <c r="F8705" i="4"/>
  <c r="D8705" i="4" s="1"/>
  <c r="E2566" i="4"/>
  <c r="F2566" i="4"/>
  <c r="D2566" i="4" s="1"/>
  <c r="J2569" i="3" s="1"/>
  <c r="E8008" i="4"/>
  <c r="F8008" i="4"/>
  <c r="D8008" i="4" s="1"/>
  <c r="E8219" i="4"/>
  <c r="D8219" i="4" s="1"/>
  <c r="F8219" i="4"/>
  <c r="F2580" i="4"/>
  <c r="D2580" i="4" s="1"/>
  <c r="E2580" i="4"/>
  <c r="F4337" i="4"/>
  <c r="D4337" i="4" s="1"/>
  <c r="E4337" i="4"/>
  <c r="E1937" i="4"/>
  <c r="F1937" i="4"/>
  <c r="D1937" i="4" s="1"/>
  <c r="F850" i="4"/>
  <c r="E850" i="4"/>
  <c r="D850" i="4" s="1"/>
  <c r="E3670" i="4"/>
  <c r="F3670" i="4"/>
  <c r="D3670" i="4" s="1"/>
  <c r="F5045" i="4"/>
  <c r="D5045" i="4" s="1"/>
  <c r="J5048" i="3" s="1"/>
  <c r="E5045" i="4"/>
  <c r="E66" i="4"/>
  <c r="F66" i="4"/>
  <c r="D66" i="4" s="1"/>
  <c r="F2134" i="4"/>
  <c r="D2134" i="4" s="1"/>
  <c r="E2134" i="4"/>
  <c r="E1804" i="4"/>
  <c r="F1804" i="4"/>
  <c r="D1804" i="4" s="1"/>
  <c r="F1046" i="4"/>
  <c r="D1046" i="4" s="1"/>
  <c r="E1046" i="4"/>
  <c r="F5127" i="4"/>
  <c r="D5127" i="4" s="1"/>
  <c r="J5130" i="3" s="1"/>
  <c r="E5127" i="4"/>
  <c r="E3228" i="4"/>
  <c r="F3228" i="4"/>
  <c r="D3228" i="4" s="1"/>
  <c r="E3193" i="4"/>
  <c r="F3193" i="4"/>
  <c r="D3193" i="4" s="1"/>
  <c r="E6638" i="4"/>
  <c r="F6638" i="4"/>
  <c r="D6638" i="4" s="1"/>
  <c r="E8098" i="4"/>
  <c r="F8098" i="4"/>
  <c r="D8098" i="4" s="1"/>
  <c r="E6558" i="4"/>
  <c r="F6558" i="4"/>
  <c r="D6558" i="4" s="1"/>
  <c r="E6516" i="4"/>
  <c r="F6516" i="4"/>
  <c r="D6516" i="4" s="1"/>
  <c r="E1063" i="4"/>
  <c r="F1063" i="4"/>
  <c r="D1063" i="4" s="1"/>
  <c r="E68" i="4"/>
  <c r="F68" i="4"/>
  <c r="D68" i="4" s="1"/>
  <c r="E1131" i="4"/>
  <c r="F1131" i="4"/>
  <c r="D1131" i="4" s="1"/>
  <c r="E7031" i="4"/>
  <c r="F7031" i="4"/>
  <c r="D7031" i="4" s="1"/>
  <c r="E6198" i="4"/>
  <c r="F6198" i="4"/>
  <c r="D6198" i="4" s="1"/>
  <c r="F7858" i="4"/>
  <c r="D7858" i="4" s="1"/>
  <c r="E7858" i="4"/>
  <c r="F7633" i="4"/>
  <c r="D7633" i="4" s="1"/>
  <c r="E7633" i="4"/>
  <c r="E6396" i="4"/>
  <c r="F6396" i="4"/>
  <c r="D6396" i="4" s="1"/>
  <c r="F6963" i="4"/>
  <c r="D6963" i="4" s="1"/>
  <c r="E6963" i="4"/>
  <c r="E8121" i="4"/>
  <c r="D8121" i="4" s="1"/>
  <c r="F8121" i="4"/>
  <c r="F2423" i="4"/>
  <c r="D2423" i="4" s="1"/>
  <c r="J2426" i="3" s="1"/>
  <c r="E2423" i="4"/>
  <c r="F8594" i="4"/>
  <c r="D8594" i="4" s="1"/>
  <c r="E8594" i="4"/>
  <c r="F6819" i="4"/>
  <c r="D6819" i="4" s="1"/>
  <c r="E6819" i="4"/>
  <c r="E5533" i="4"/>
  <c r="F5533" i="4"/>
  <c r="D5533" i="4" s="1"/>
  <c r="J5536" i="3" s="1"/>
  <c r="F2057" i="4"/>
  <c r="D2057" i="4" s="1"/>
  <c r="E2057" i="4"/>
  <c r="F3160" i="4"/>
  <c r="D3160" i="4" s="1"/>
  <c r="E3160" i="4"/>
  <c r="E1341" i="4"/>
  <c r="F1341" i="4"/>
  <c r="D1341" i="4" s="1"/>
  <c r="F5196" i="4"/>
  <c r="D5196" i="4" s="1"/>
  <c r="E5196" i="4"/>
  <c r="E2606" i="4"/>
  <c r="F2606" i="4"/>
  <c r="D2606" i="4" s="1"/>
  <c r="E1390" i="4"/>
  <c r="F1390" i="4"/>
  <c r="D1390" i="4" s="1"/>
  <c r="E3843" i="4"/>
  <c r="F3843" i="4"/>
  <c r="D3843" i="4" s="1"/>
  <c r="J3846" i="3" s="1"/>
  <c r="E3986" i="4"/>
  <c r="F3986" i="4"/>
  <c r="D3986" i="4" s="1"/>
  <c r="J3989" i="3" s="1"/>
  <c r="F994" i="4"/>
  <c r="E994" i="4"/>
  <c r="D994" i="4" s="1"/>
  <c r="E4719" i="4"/>
  <c r="F4719" i="4"/>
  <c r="D4719" i="4" s="1"/>
  <c r="E4311" i="4"/>
  <c r="F4311" i="4"/>
  <c r="D4311" i="4" s="1"/>
  <c r="J4314" i="3" s="1"/>
  <c r="E67" i="4"/>
  <c r="F67" i="4"/>
  <c r="D67" i="4" s="1"/>
  <c r="F6206" i="4"/>
  <c r="D6206" i="4" s="1"/>
  <c r="E6206" i="4"/>
  <c r="E2834" i="4"/>
  <c r="F2834" i="4"/>
  <c r="D2834" i="4" s="1"/>
  <c r="E6121" i="4"/>
  <c r="F6121" i="4"/>
  <c r="D6121" i="4" s="1"/>
  <c r="E8335" i="4"/>
  <c r="F8335" i="4"/>
  <c r="D8335" i="4" s="1"/>
  <c r="F7042" i="4"/>
  <c r="D7042" i="4" s="1"/>
  <c r="E7042" i="4"/>
  <c r="E7534" i="4"/>
  <c r="F7534" i="4"/>
  <c r="D7534" i="4" s="1"/>
  <c r="E1340" i="4"/>
  <c r="F1340" i="4"/>
  <c r="D1340" i="4" s="1"/>
  <c r="F7038" i="4"/>
  <c r="D7038" i="4" s="1"/>
  <c r="E7038" i="4"/>
  <c r="F3436" i="4"/>
  <c r="D3436" i="4" s="1"/>
  <c r="J3439" i="3" s="1"/>
  <c r="E3436" i="4"/>
  <c r="E6581" i="4"/>
  <c r="F6581" i="4"/>
  <c r="D6581" i="4" s="1"/>
  <c r="E2668" i="4"/>
  <c r="F2668" i="4"/>
  <c r="D2668" i="4" s="1"/>
  <c r="F980" i="4"/>
  <c r="D980" i="4" s="1"/>
  <c r="E980" i="4"/>
  <c r="E1990" i="4"/>
  <c r="F1990" i="4"/>
  <c r="D1990" i="4" s="1"/>
  <c r="J1993" i="3" s="1"/>
  <c r="E1938" i="4"/>
  <c r="F1938" i="4"/>
  <c r="D1938" i="4" s="1"/>
  <c r="F8058" i="4"/>
  <c r="D8058" i="4" s="1"/>
  <c r="E8058" i="4"/>
  <c r="E8589" i="4"/>
  <c r="F8589" i="4"/>
  <c r="D8589" i="4" s="1"/>
  <c r="F4581" i="4"/>
  <c r="D4581" i="4" s="1"/>
  <c r="E4581" i="4"/>
  <c r="F5546" i="4"/>
  <c r="D5546" i="4" s="1"/>
  <c r="J5549" i="3" s="1"/>
  <c r="E5546" i="4"/>
  <c r="F2861" i="4"/>
  <c r="D2861" i="4" s="1"/>
  <c r="E2861" i="4"/>
  <c r="E3245" i="4"/>
  <c r="F3245" i="4"/>
  <c r="D3245" i="4" s="1"/>
  <c r="E5365" i="4"/>
  <c r="F5365" i="4"/>
  <c r="D5365" i="4" s="1"/>
  <c r="J5368" i="3" s="1"/>
  <c r="F1771" i="4"/>
  <c r="D1771" i="4" s="1"/>
  <c r="E1771" i="4"/>
  <c r="E1029" i="4"/>
  <c r="F1029" i="4"/>
  <c r="D1029" i="4" s="1"/>
  <c r="E1470" i="4"/>
  <c r="D1470" i="4" s="1"/>
  <c r="F1470" i="4"/>
  <c r="F1084" i="4"/>
  <c r="D1084" i="4" s="1"/>
  <c r="E1084" i="4"/>
  <c r="E4358" i="4"/>
  <c r="F4358" i="4"/>
  <c r="D4358" i="4" s="1"/>
  <c r="E92" i="4"/>
  <c r="F92" i="4"/>
  <c r="D92" i="4" s="1"/>
  <c r="E8012" i="4"/>
  <c r="F8012" i="4"/>
  <c r="D8012" i="4" s="1"/>
  <c r="E3315" i="4"/>
  <c r="F3315" i="4"/>
  <c r="D3315" i="4" s="1"/>
  <c r="F6599" i="4"/>
  <c r="D6599" i="4" s="1"/>
  <c r="J6602" i="3" s="1"/>
  <c r="E6599" i="4"/>
  <c r="F7713" i="4"/>
  <c r="D7713" i="4" s="1"/>
  <c r="E7713" i="4"/>
  <c r="F7437" i="4"/>
  <c r="D7437" i="4" s="1"/>
  <c r="E7437" i="4"/>
  <c r="F7915" i="4"/>
  <c r="D7915" i="4" s="1"/>
  <c r="E7915" i="4"/>
  <c r="E485" i="4"/>
  <c r="D485" i="4" s="1"/>
  <c r="F485" i="4"/>
  <c r="E4386" i="4"/>
  <c r="F4386" i="4"/>
  <c r="D4386" i="4" s="1"/>
  <c r="J4389" i="3" s="1"/>
  <c r="F8523" i="4"/>
  <c r="E8523" i="4"/>
  <c r="D8523" i="4" s="1"/>
  <c r="F327" i="4"/>
  <c r="D327" i="4" s="1"/>
  <c r="E327" i="4"/>
  <c r="F1104" i="4"/>
  <c r="D1104" i="4" s="1"/>
  <c r="E1104" i="4"/>
  <c r="E963" i="4"/>
  <c r="F963" i="4"/>
  <c r="D963" i="4" s="1"/>
  <c r="F7247" i="4"/>
  <c r="D7247" i="4" s="1"/>
  <c r="E7247" i="4"/>
  <c r="E5723" i="4"/>
  <c r="F5723" i="4"/>
  <c r="D5723" i="4" s="1"/>
  <c r="E6129" i="4"/>
  <c r="F6129" i="4"/>
  <c r="D6129" i="4" s="1"/>
  <c r="J6132" i="3" s="1"/>
  <c r="F420" i="4"/>
  <c r="D420" i="4" s="1"/>
  <c r="E420" i="4"/>
  <c r="E5719" i="4"/>
  <c r="F5719" i="4"/>
  <c r="D5719" i="4" s="1"/>
  <c r="F7547" i="4"/>
  <c r="D7547" i="4" s="1"/>
  <c r="E7547" i="4"/>
  <c r="F8051" i="4"/>
  <c r="D8051" i="4" s="1"/>
  <c r="E8051" i="4"/>
  <c r="E5105" i="4"/>
  <c r="F5105" i="4"/>
  <c r="D5105" i="4" s="1"/>
  <c r="E3596" i="4"/>
  <c r="F3596" i="4"/>
  <c r="D3596" i="4" s="1"/>
  <c r="F2280" i="4"/>
  <c r="D2280" i="4" s="1"/>
  <c r="E2280" i="4"/>
  <c r="E4231" i="4"/>
  <c r="F4231" i="4"/>
  <c r="D4231" i="4" s="1"/>
  <c r="F5312" i="4"/>
  <c r="D5312" i="4" s="1"/>
  <c r="E5312" i="4"/>
  <c r="E7135" i="4"/>
  <c r="F7135" i="4"/>
  <c r="D7135" i="4" s="1"/>
  <c r="F3533" i="4"/>
  <c r="D3533" i="4" s="1"/>
  <c r="E3533" i="4"/>
  <c r="E3722" i="4"/>
  <c r="F3722" i="4"/>
  <c r="D3722" i="4" s="1"/>
  <c r="F3958" i="4"/>
  <c r="D3958" i="4" s="1"/>
  <c r="J3961" i="3" s="1"/>
  <c r="E3958" i="4"/>
  <c r="F5923" i="4"/>
  <c r="D5923" i="4" s="1"/>
  <c r="E5923" i="4"/>
  <c r="E2345" i="4"/>
  <c r="F2345" i="4"/>
  <c r="D2345" i="4" s="1"/>
  <c r="F1351" i="4"/>
  <c r="E1351" i="4"/>
  <c r="D1351" i="4" s="1"/>
  <c r="F14" i="4"/>
  <c r="D14" i="4" s="1"/>
  <c r="E14" i="4"/>
  <c r="F2391" i="4"/>
  <c r="D2391" i="4" s="1"/>
  <c r="J2394" i="3" s="1"/>
  <c r="E2391" i="4"/>
  <c r="E5249" i="4"/>
  <c r="F5249" i="4"/>
  <c r="D5249" i="4" s="1"/>
  <c r="E4481" i="4"/>
  <c r="F4481" i="4"/>
  <c r="D4481" i="4" s="1"/>
  <c r="J4484" i="3" s="1"/>
  <c r="E1425" i="4"/>
  <c r="D1425" i="4" s="1"/>
  <c r="F1425" i="4"/>
  <c r="F502" i="4"/>
  <c r="D502" i="4" s="1"/>
  <c r="E502" i="4"/>
  <c r="F1505" i="4"/>
  <c r="D1505" i="4" s="1"/>
  <c r="E1505" i="4"/>
  <c r="F6627" i="4"/>
  <c r="D6627" i="4" s="1"/>
  <c r="E6627" i="4"/>
  <c r="F2379" i="4"/>
  <c r="D2379" i="4" s="1"/>
  <c r="E2379" i="4"/>
  <c r="F3184" i="4"/>
  <c r="D3184" i="4" s="1"/>
  <c r="J3187" i="3" s="1"/>
  <c r="E3184" i="4"/>
  <c r="F2831" i="4"/>
  <c r="D2831" i="4" s="1"/>
  <c r="J2834" i="3" s="1"/>
  <c r="E2831" i="4"/>
  <c r="F1723" i="4"/>
  <c r="D1723" i="4" s="1"/>
  <c r="E1723" i="4"/>
  <c r="E3138" i="4"/>
  <c r="F3138" i="4"/>
  <c r="D3138" i="4" s="1"/>
  <c r="F166" i="4"/>
  <c r="D166" i="4" s="1"/>
  <c r="E166" i="4"/>
  <c r="E2282" i="4"/>
  <c r="F2282" i="4"/>
  <c r="D2282" i="4" s="1"/>
  <c r="F8260" i="4"/>
  <c r="D8260" i="4" s="1"/>
  <c r="E8260" i="4"/>
  <c r="E3560" i="4"/>
  <c r="F3560" i="4"/>
  <c r="D3560" i="4" s="1"/>
  <c r="E4066" i="4"/>
  <c r="F4066" i="4"/>
  <c r="D4066" i="4" s="1"/>
  <c r="F3911" i="4"/>
  <c r="D3911" i="4" s="1"/>
  <c r="J3914" i="3" s="1"/>
  <c r="E3911" i="4"/>
  <c r="F1100" i="4"/>
  <c r="D1100" i="4" s="1"/>
  <c r="E1100" i="4"/>
  <c r="E3459" i="4"/>
  <c r="F3459" i="4"/>
  <c r="D3459" i="4" s="1"/>
  <c r="F1312" i="4"/>
  <c r="D1312" i="4" s="1"/>
  <c r="E1312" i="4"/>
  <c r="E3442" i="4"/>
  <c r="F3442" i="4"/>
  <c r="D3442" i="4" s="1"/>
  <c r="F7230" i="4"/>
  <c r="D7230" i="4" s="1"/>
  <c r="E7230" i="4"/>
  <c r="F4080" i="4"/>
  <c r="D4080" i="4" s="1"/>
  <c r="E4080" i="4"/>
  <c r="F2986" i="4"/>
  <c r="D2986" i="4" s="1"/>
  <c r="E2986" i="4"/>
  <c r="F725" i="4"/>
  <c r="E725" i="4"/>
  <c r="D725" i="4" s="1"/>
  <c r="F617" i="4"/>
  <c r="D617" i="4" s="1"/>
  <c r="E617" i="4"/>
  <c r="F2540" i="4"/>
  <c r="D2540" i="4" s="1"/>
  <c r="E2540" i="4"/>
  <c r="F3497" i="4"/>
  <c r="D3497" i="4" s="1"/>
  <c r="J3500" i="3" s="1"/>
  <c r="E3497" i="4"/>
  <c r="E5263" i="4"/>
  <c r="F5263" i="4"/>
  <c r="D5263" i="4" s="1"/>
  <c r="E5910" i="4"/>
  <c r="F5910" i="4"/>
  <c r="D5910" i="4" s="1"/>
  <c r="E2466" i="4"/>
  <c r="F2466" i="4"/>
  <c r="D2466" i="4" s="1"/>
  <c r="J2469" i="3" s="1"/>
  <c r="F673" i="4"/>
  <c r="D673" i="4" s="1"/>
  <c r="E673" i="4"/>
  <c r="F5371" i="4"/>
  <c r="D5371" i="4" s="1"/>
  <c r="E5371" i="4"/>
  <c r="F7697" i="4"/>
  <c r="D7697" i="4" s="1"/>
  <c r="E7697" i="4"/>
  <c r="E6778" i="4"/>
  <c r="F6778" i="4"/>
  <c r="D6778" i="4" s="1"/>
  <c r="E2542" i="4"/>
  <c r="F2542" i="4"/>
  <c r="D2542" i="4" s="1"/>
  <c r="F7231" i="4"/>
  <c r="D7231" i="4" s="1"/>
  <c r="E7231" i="4"/>
  <c r="E7504" i="4"/>
  <c r="F7504" i="4"/>
  <c r="D7504" i="4" s="1"/>
  <c r="J7507" i="3" s="1"/>
  <c r="F8630" i="4"/>
  <c r="D8630" i="4" s="1"/>
  <c r="E8630" i="4"/>
  <c r="F7927" i="4"/>
  <c r="D7927" i="4" s="1"/>
  <c r="E7927" i="4"/>
  <c r="F5261" i="4"/>
  <c r="D5261" i="4" s="1"/>
  <c r="J5264" i="3" s="1"/>
  <c r="E5261" i="4"/>
  <c r="E4753" i="4"/>
  <c r="F4753" i="4"/>
  <c r="D4753" i="4" s="1"/>
  <c r="E1635" i="4"/>
  <c r="F1635" i="4"/>
  <c r="D1635" i="4" s="1"/>
  <c r="F1977" i="4"/>
  <c r="D1977" i="4" s="1"/>
  <c r="E1977" i="4"/>
  <c r="F5516" i="4"/>
  <c r="D5516" i="4" s="1"/>
  <c r="J5519" i="3" s="1"/>
  <c r="E5516" i="4"/>
  <c r="F648" i="4"/>
  <c r="D648" i="4" s="1"/>
  <c r="E648" i="4"/>
  <c r="F8615" i="4"/>
  <c r="D8615" i="4" s="1"/>
  <c r="E8615" i="4"/>
  <c r="E8710" i="4"/>
  <c r="F8710" i="4"/>
  <c r="D8710" i="4" s="1"/>
  <c r="F5840" i="4"/>
  <c r="D5840" i="4" s="1"/>
  <c r="E5840" i="4"/>
  <c r="E7940" i="4"/>
  <c r="F7940" i="4"/>
  <c r="D7940" i="4" s="1"/>
  <c r="E6109" i="4"/>
  <c r="F6109" i="4"/>
  <c r="D6109" i="4" s="1"/>
  <c r="J6112" i="3" s="1"/>
  <c r="E5568" i="4"/>
  <c r="F5568" i="4"/>
  <c r="D5568" i="4" s="1"/>
  <c r="E397" i="4"/>
  <c r="F397" i="4"/>
  <c r="D397" i="4" s="1"/>
  <c r="E8427" i="4"/>
  <c r="D8427" i="4" s="1"/>
  <c r="F8427" i="4"/>
  <c r="E8629" i="4"/>
  <c r="D8629" i="4" s="1"/>
  <c r="F8629" i="4"/>
  <c r="E5622" i="4"/>
  <c r="F5622" i="4"/>
  <c r="D5622" i="4" s="1"/>
  <c r="E2104" i="4"/>
  <c r="F2104" i="4"/>
  <c r="D2104" i="4" s="1"/>
  <c r="E3169" i="4"/>
  <c r="F3169" i="4"/>
  <c r="D3169" i="4" s="1"/>
  <c r="F3604" i="4"/>
  <c r="D3604" i="4" s="1"/>
  <c r="E3604" i="4"/>
  <c r="F3782" i="4"/>
  <c r="D3782" i="4" s="1"/>
  <c r="E3782" i="4"/>
  <c r="E7798" i="4"/>
  <c r="F7798" i="4"/>
  <c r="D7798" i="4" s="1"/>
  <c r="F1483" i="4"/>
  <c r="D1483" i="4" s="1"/>
  <c r="E1483" i="4"/>
  <c r="E8073" i="4"/>
  <c r="F8073" i="4"/>
  <c r="D8073" i="4" s="1"/>
  <c r="F2367" i="4"/>
  <c r="D2367" i="4" s="1"/>
  <c r="E2367" i="4"/>
  <c r="E3973" i="4"/>
  <c r="F3973" i="4"/>
  <c r="D3973" i="4" s="1"/>
  <c r="J3976" i="3" s="1"/>
  <c r="F6517" i="4"/>
  <c r="D6517" i="4" s="1"/>
  <c r="E6517" i="4"/>
  <c r="E6916" i="4"/>
  <c r="F6916" i="4"/>
  <c r="D6916" i="4" s="1"/>
  <c r="F5935" i="4"/>
  <c r="D5935" i="4" s="1"/>
  <c r="E5935" i="4"/>
  <c r="E3369" i="4"/>
  <c r="F3369" i="4"/>
  <c r="D3369" i="4" s="1"/>
  <c r="E4229" i="4"/>
  <c r="F4229" i="4"/>
  <c r="D4229" i="4" s="1"/>
  <c r="J4232" i="3" s="1"/>
  <c r="F498" i="4"/>
  <c r="D498" i="4" s="1"/>
  <c r="E498" i="4"/>
  <c r="E2509" i="4"/>
  <c r="F2509" i="4"/>
  <c r="D2509" i="4" s="1"/>
  <c r="F6415" i="4"/>
  <c r="D6415" i="4" s="1"/>
  <c r="E6415" i="4"/>
  <c r="E1430" i="4"/>
  <c r="D1430" i="4" s="1"/>
  <c r="F1430" i="4"/>
  <c r="F1564" i="4"/>
  <c r="E1564" i="4"/>
  <c r="D1564" i="4" s="1"/>
  <c r="E4970" i="4"/>
  <c r="F4970" i="4"/>
  <c r="D4970" i="4" s="1"/>
  <c r="F7823" i="4"/>
  <c r="D7823" i="4" s="1"/>
  <c r="E7823" i="4"/>
  <c r="F6511" i="4"/>
  <c r="D6511" i="4" s="1"/>
  <c r="E6511" i="4"/>
  <c r="E7363" i="4"/>
  <c r="F7363" i="4"/>
  <c r="D7363" i="4" s="1"/>
  <c r="J7366" i="3" s="1"/>
  <c r="F7865" i="4"/>
  <c r="D7865" i="4" s="1"/>
  <c r="E7865" i="4"/>
  <c r="F6889" i="4"/>
  <c r="D6889" i="4" s="1"/>
  <c r="J6892" i="3" s="1"/>
  <c r="E6889" i="4"/>
  <c r="F5325" i="4"/>
  <c r="D5325" i="4" s="1"/>
  <c r="J5328" i="3" s="1"/>
  <c r="E5325" i="4"/>
  <c r="E3628" i="4"/>
  <c r="F3628" i="4"/>
  <c r="D3628" i="4" s="1"/>
  <c r="E2713" i="4"/>
  <c r="F2713" i="4"/>
  <c r="D2713" i="4" s="1"/>
  <c r="F16" i="4"/>
  <c r="D16" i="4" s="1"/>
  <c r="E16" i="4"/>
  <c r="E4331" i="4"/>
  <c r="F4331" i="4"/>
  <c r="D4331" i="4" s="1"/>
  <c r="F2325" i="4"/>
  <c r="D2325" i="4" s="1"/>
  <c r="E2325" i="4"/>
  <c r="F1853" i="4"/>
  <c r="D1853" i="4" s="1"/>
  <c r="E1853" i="4"/>
  <c r="E6785" i="4"/>
  <c r="F6785" i="4"/>
  <c r="D6785" i="4" s="1"/>
  <c r="F4791" i="4"/>
  <c r="D4791" i="4" s="1"/>
  <c r="E4791" i="4"/>
  <c r="E707" i="4"/>
  <c r="D707" i="4" s="1"/>
  <c r="F707" i="4"/>
  <c r="F2366" i="4"/>
  <c r="D2366" i="4" s="1"/>
  <c r="E2366" i="4"/>
  <c r="E6135" i="4"/>
  <c r="F6135" i="4"/>
  <c r="D6135" i="4" s="1"/>
  <c r="E4121" i="4"/>
  <c r="F4121" i="4"/>
  <c r="D4121" i="4" s="1"/>
  <c r="E4990" i="4"/>
  <c r="F4990" i="4"/>
  <c r="D4990" i="4" s="1"/>
  <c r="F81" i="4"/>
  <c r="E81" i="4"/>
  <c r="D81" i="4" s="1"/>
  <c r="E2804" i="4"/>
  <c r="F2804" i="4"/>
  <c r="D2804" i="4" s="1"/>
  <c r="J2807" i="3" s="1"/>
  <c r="E2074" i="4"/>
  <c r="F2074" i="4"/>
  <c r="D2074" i="4" s="1"/>
  <c r="F7845" i="4"/>
  <c r="D7845" i="4" s="1"/>
  <c r="E7845" i="4"/>
  <c r="E4456" i="4"/>
  <c r="F4456" i="4"/>
  <c r="D4456" i="4" s="1"/>
  <c r="E6593" i="4"/>
  <c r="F6593" i="4"/>
  <c r="D6593" i="4" s="1"/>
  <c r="E148" i="4"/>
  <c r="F148" i="4"/>
  <c r="D148" i="4" s="1"/>
  <c r="E1714" i="4"/>
  <c r="F1714" i="4"/>
  <c r="D1714" i="4" s="1"/>
  <c r="E6443" i="4"/>
  <c r="F6443" i="4"/>
  <c r="D6443" i="4" s="1"/>
  <c r="F684" i="4"/>
  <c r="E684" i="4"/>
  <c r="D684" i="4" s="1"/>
  <c r="F8131" i="4"/>
  <c r="D8131" i="4" s="1"/>
  <c r="E8131" i="4"/>
  <c r="F1165" i="4"/>
  <c r="E1165" i="4"/>
  <c r="D1165" i="4" s="1"/>
  <c r="E8549" i="4"/>
  <c r="D8549" i="4" s="1"/>
  <c r="F8549" i="4"/>
  <c r="F8421" i="4"/>
  <c r="D8421" i="4" s="1"/>
  <c r="E8421" i="4"/>
  <c r="F5429" i="4"/>
  <c r="D5429" i="4" s="1"/>
  <c r="J5432" i="3" s="1"/>
  <c r="E5429" i="4"/>
  <c r="E8020" i="4"/>
  <c r="F8020" i="4"/>
  <c r="D8020" i="4" s="1"/>
  <c r="F217" i="4"/>
  <c r="D217" i="4" s="1"/>
  <c r="E217" i="4"/>
  <c r="E1023" i="4"/>
  <c r="F1023" i="4"/>
  <c r="D1023" i="4" s="1"/>
  <c r="F6013" i="4"/>
  <c r="D6013" i="4" s="1"/>
  <c r="E6013" i="4"/>
  <c r="F7859" i="4"/>
  <c r="D7859" i="4" s="1"/>
  <c r="E7859" i="4"/>
  <c r="E6999" i="4"/>
  <c r="F6999" i="4"/>
  <c r="D6999" i="4" s="1"/>
  <c r="F6030" i="4"/>
  <c r="D6030" i="4" s="1"/>
  <c r="E6030" i="4"/>
  <c r="E4887" i="4"/>
  <c r="F4887" i="4"/>
  <c r="D4887" i="4" s="1"/>
  <c r="E5617" i="4"/>
  <c r="F5617" i="4"/>
  <c r="D5617" i="4" s="1"/>
  <c r="E5079" i="4"/>
  <c r="F5079" i="4"/>
  <c r="D5079" i="4" s="1"/>
  <c r="J5082" i="3" s="1"/>
  <c r="F5856" i="4"/>
  <c r="D5856" i="4" s="1"/>
  <c r="E5856" i="4"/>
  <c r="E1021" i="4"/>
  <c r="D1021" i="4" s="1"/>
  <c r="F1021" i="4"/>
  <c r="F189" i="4"/>
  <c r="D189" i="4" s="1"/>
  <c r="E189" i="4"/>
  <c r="F5352" i="4"/>
  <c r="D5352" i="4" s="1"/>
  <c r="E5352" i="4"/>
  <c r="F3171" i="4"/>
  <c r="D3171" i="4" s="1"/>
  <c r="E3171" i="4"/>
  <c r="E605" i="4"/>
  <c r="D605" i="4" s="1"/>
  <c r="F605" i="4"/>
  <c r="E3362" i="4"/>
  <c r="F3362" i="4"/>
  <c r="D3362" i="4" s="1"/>
  <c r="E5260" i="4"/>
  <c r="F5260" i="4"/>
  <c r="D5260" i="4" s="1"/>
  <c r="J5263" i="3" s="1"/>
  <c r="F7503" i="4"/>
  <c r="D7503" i="4" s="1"/>
  <c r="J7506" i="3" s="1"/>
  <c r="E7503" i="4"/>
  <c r="F1011" i="4"/>
  <c r="D1011" i="4" s="1"/>
  <c r="E1011" i="4"/>
  <c r="E5592" i="4"/>
  <c r="F5592" i="4"/>
  <c r="D5592" i="4" s="1"/>
  <c r="F4702" i="4"/>
  <c r="D4702" i="4" s="1"/>
  <c r="E4702" i="4"/>
  <c r="E1053" i="4"/>
  <c r="F1053" i="4"/>
  <c r="D1053" i="4" s="1"/>
  <c r="F7571" i="4"/>
  <c r="D7571" i="4" s="1"/>
  <c r="E7571" i="4"/>
  <c r="F7198" i="4"/>
  <c r="D7198" i="4" s="1"/>
  <c r="E7198" i="4"/>
  <c r="F3770" i="4"/>
  <c r="D3770" i="4" s="1"/>
  <c r="E3770" i="4"/>
  <c r="F2711" i="4"/>
  <c r="D2711" i="4" s="1"/>
  <c r="E2711" i="4"/>
  <c r="F1481" i="4"/>
  <c r="D1481" i="4" s="1"/>
  <c r="E1481" i="4"/>
  <c r="F2653" i="4"/>
  <c r="D2653" i="4" s="1"/>
  <c r="E2653" i="4"/>
  <c r="F1803" i="4"/>
  <c r="D1803" i="4" s="1"/>
  <c r="E1803" i="4"/>
  <c r="E574" i="4"/>
  <c r="F574" i="4"/>
  <c r="D574" i="4" s="1"/>
  <c r="F8736" i="4"/>
  <c r="D8736" i="4" s="1"/>
  <c r="E8736" i="4"/>
  <c r="E1240" i="4"/>
  <c r="F1240" i="4"/>
  <c r="D1240" i="4" s="1"/>
  <c r="F887" i="4"/>
  <c r="D887" i="4" s="1"/>
  <c r="E887" i="4"/>
  <c r="E523" i="4"/>
  <c r="F523" i="4"/>
  <c r="D523" i="4" s="1"/>
  <c r="E2830" i="4"/>
  <c r="F2830" i="4"/>
  <c r="D2830" i="4" s="1"/>
  <c r="F1186" i="4"/>
  <c r="D1186" i="4" s="1"/>
  <c r="E1186" i="4"/>
  <c r="F3932" i="4"/>
  <c r="D3932" i="4" s="1"/>
  <c r="J3935" i="3" s="1"/>
  <c r="E3932" i="4"/>
  <c r="F369" i="4"/>
  <c r="E369" i="4"/>
  <c r="D369" i="4" s="1"/>
  <c r="F383" i="4"/>
  <c r="D383" i="4" s="1"/>
  <c r="E383" i="4"/>
  <c r="F4957" i="4"/>
  <c r="D4957" i="4" s="1"/>
  <c r="J4960" i="3" s="1"/>
  <c r="E4957" i="4"/>
  <c r="F231" i="4"/>
  <c r="D231" i="4" s="1"/>
  <c r="E231" i="4"/>
  <c r="E7879" i="4"/>
  <c r="F7879" i="4"/>
  <c r="D7879" i="4" s="1"/>
  <c r="F8092" i="4"/>
  <c r="D8092" i="4" s="1"/>
  <c r="E8092" i="4"/>
  <c r="F2289" i="4"/>
  <c r="D2289" i="4" s="1"/>
  <c r="E2289" i="4"/>
  <c r="E1865" i="4"/>
  <c r="F1865" i="4"/>
  <c r="D1865" i="4" s="1"/>
  <c r="F2071" i="4"/>
  <c r="D2071" i="4" s="1"/>
  <c r="E2071" i="4"/>
  <c r="F7260" i="4"/>
  <c r="D7260" i="4" s="1"/>
  <c r="E7260" i="4"/>
  <c r="F1995" i="4"/>
  <c r="D1995" i="4" s="1"/>
  <c r="E1995" i="4"/>
  <c r="F2492" i="4"/>
  <c r="D2492" i="4" s="1"/>
  <c r="J2495" i="3" s="1"/>
  <c r="E2492" i="4"/>
  <c r="F4340" i="4"/>
  <c r="D4340" i="4" s="1"/>
  <c r="E4340" i="4"/>
  <c r="F4393" i="4"/>
  <c r="D4393" i="4" s="1"/>
  <c r="E4393" i="4"/>
  <c r="E8375" i="4"/>
  <c r="F8375" i="4"/>
  <c r="D8375" i="4" s="1"/>
  <c r="F5984" i="4"/>
  <c r="D5984" i="4" s="1"/>
  <c r="E5984" i="4"/>
  <c r="E2372" i="4"/>
  <c r="F2372" i="4"/>
  <c r="D2372" i="4" s="1"/>
  <c r="E8755" i="4"/>
  <c r="F8755" i="4"/>
  <c r="D8755" i="4" s="1"/>
  <c r="F5201" i="4"/>
  <c r="D5201" i="4" s="1"/>
  <c r="E5201" i="4"/>
  <c r="F4895" i="4"/>
  <c r="D4895" i="4" s="1"/>
  <c r="E4895" i="4"/>
  <c r="E6935" i="4"/>
  <c r="F6935" i="4"/>
  <c r="D6935" i="4" s="1"/>
  <c r="J6938" i="3" s="1"/>
  <c r="E8356" i="4"/>
  <c r="D8356" i="4" s="1"/>
  <c r="F8356" i="4"/>
  <c r="F4965" i="4"/>
  <c r="D4965" i="4" s="1"/>
  <c r="J4968" i="3" s="1"/>
  <c r="E4965" i="4"/>
  <c r="F6717" i="4"/>
  <c r="D6717" i="4" s="1"/>
  <c r="E6717" i="4"/>
  <c r="F2441" i="4"/>
  <c r="D2441" i="4" s="1"/>
  <c r="J2444" i="3" s="1"/>
  <c r="E2441" i="4"/>
  <c r="F366" i="4"/>
  <c r="E366" i="4"/>
  <c r="D366" i="4" s="1"/>
  <c r="F2031" i="4"/>
  <c r="D2031" i="4" s="1"/>
  <c r="E2031" i="4"/>
  <c r="F7585" i="4"/>
  <c r="D7585" i="4" s="1"/>
  <c r="E7585" i="4"/>
  <c r="F2121" i="4"/>
  <c r="D2121" i="4" s="1"/>
  <c r="E2121" i="4"/>
  <c r="F3057" i="4"/>
  <c r="D3057" i="4" s="1"/>
  <c r="E3057" i="4"/>
  <c r="F6081" i="4"/>
  <c r="D6081" i="4" s="1"/>
  <c r="E6081" i="4"/>
  <c r="F800" i="4"/>
  <c r="E800" i="4"/>
  <c r="D800" i="4" s="1"/>
  <c r="F5556" i="4"/>
  <c r="D5556" i="4" s="1"/>
  <c r="J5559" i="3" s="1"/>
  <c r="E5556" i="4"/>
  <c r="F2111" i="4"/>
  <c r="D2111" i="4" s="1"/>
  <c r="E2111" i="4"/>
  <c r="F1913" i="4"/>
  <c r="D1913" i="4" s="1"/>
  <c r="E1913" i="4"/>
  <c r="F5746" i="4"/>
  <c r="D5746" i="4" s="1"/>
  <c r="J5749" i="3" s="1"/>
  <c r="E5746" i="4"/>
  <c r="F2209" i="4"/>
  <c r="D2209" i="4" s="1"/>
  <c r="E2209" i="4"/>
  <c r="F7562" i="4"/>
  <c r="D7562" i="4" s="1"/>
  <c r="E7562" i="4"/>
  <c r="F3078" i="4"/>
  <c r="D3078" i="4" s="1"/>
  <c r="E3078" i="4"/>
  <c r="E837" i="4"/>
  <c r="F837" i="4"/>
  <c r="D837" i="4" s="1"/>
  <c r="E1830" i="4"/>
  <c r="F1830" i="4"/>
  <c r="D1830" i="4" s="1"/>
  <c r="E2160" i="4"/>
  <c r="F2160" i="4"/>
  <c r="D2160" i="4" s="1"/>
  <c r="F4893" i="4"/>
  <c r="D4893" i="4" s="1"/>
  <c r="J4896" i="3" s="1"/>
  <c r="E4893" i="4"/>
  <c r="E668" i="4"/>
  <c r="F668" i="4"/>
  <c r="D668" i="4" s="1"/>
  <c r="F985" i="4"/>
  <c r="D985" i="4" s="1"/>
  <c r="E985" i="4"/>
  <c r="E5998" i="4"/>
  <c r="F5998" i="4"/>
  <c r="D5998" i="4" s="1"/>
  <c r="E2764" i="4"/>
  <c r="F2764" i="4"/>
  <c r="D2764" i="4" s="1"/>
  <c r="F5902" i="4"/>
  <c r="D5902" i="4" s="1"/>
  <c r="E5902" i="4"/>
  <c r="F7837" i="4"/>
  <c r="D7837" i="4" s="1"/>
  <c r="E7837" i="4"/>
  <c r="E7384" i="4"/>
  <c r="F7384" i="4"/>
  <c r="D7384" i="4" s="1"/>
  <c r="E5854" i="4"/>
  <c r="F5854" i="4"/>
  <c r="D5854" i="4" s="1"/>
  <c r="E2562" i="4"/>
  <c r="F2562" i="4"/>
  <c r="D2562" i="4" s="1"/>
  <c r="J2565" i="3" s="1"/>
  <c r="F631" i="4"/>
  <c r="D631" i="4" s="1"/>
  <c r="E631" i="4"/>
  <c r="F474" i="4"/>
  <c r="D474" i="4" s="1"/>
  <c r="E474" i="4"/>
  <c r="E2370" i="4"/>
  <c r="F2370" i="4"/>
  <c r="D2370" i="4" s="1"/>
  <c r="E5392" i="4"/>
  <c r="F5392" i="4"/>
  <c r="D5392" i="4" s="1"/>
  <c r="F100" i="4"/>
  <c r="D100" i="4" s="1"/>
  <c r="E100" i="4"/>
  <c r="F8532" i="4"/>
  <c r="E8532" i="4"/>
  <c r="D8532" i="4" s="1"/>
  <c r="F3481" i="4"/>
  <c r="D3481" i="4" s="1"/>
  <c r="J3484" i="3" s="1"/>
  <c r="E3481" i="4"/>
  <c r="F1466" i="4"/>
  <c r="D1466" i="4" s="1"/>
  <c r="E1466" i="4"/>
  <c r="E5060" i="4"/>
  <c r="F5060" i="4"/>
  <c r="D5060" i="4" s="1"/>
  <c r="E8031" i="4"/>
  <c r="F8031" i="4"/>
  <c r="D8031" i="4" s="1"/>
  <c r="E340" i="4"/>
  <c r="D340" i="4" s="1"/>
  <c r="F340" i="4"/>
  <c r="F7618" i="4"/>
  <c r="D7618" i="4" s="1"/>
  <c r="E7618" i="4"/>
  <c r="F2754" i="4"/>
  <c r="D2754" i="4" s="1"/>
  <c r="E2754" i="4"/>
  <c r="F455" i="4"/>
  <c r="D455" i="4" s="1"/>
  <c r="E455" i="4"/>
  <c r="E1762" i="4"/>
  <c r="F1762" i="4"/>
  <c r="D1762" i="4" s="1"/>
  <c r="F4276" i="4"/>
  <c r="D4276" i="4" s="1"/>
  <c r="E4276" i="4"/>
  <c r="F986" i="4"/>
  <c r="D986" i="4" s="1"/>
  <c r="E986" i="4"/>
  <c r="F4863" i="4"/>
  <c r="D4863" i="4" s="1"/>
  <c r="J4866" i="3" s="1"/>
  <c r="E4863" i="4"/>
  <c r="E5467" i="4"/>
  <c r="F5467" i="4"/>
  <c r="D5467" i="4" s="1"/>
  <c r="F5975" i="4"/>
  <c r="D5975" i="4" s="1"/>
  <c r="E5975" i="4"/>
  <c r="E6478" i="4"/>
  <c r="F6478" i="4"/>
  <c r="D6478" i="4" s="1"/>
  <c r="F6491" i="4"/>
  <c r="D6491" i="4" s="1"/>
  <c r="E6491" i="4"/>
  <c r="E8115" i="4"/>
  <c r="F8115" i="4"/>
  <c r="D8115" i="4" s="1"/>
  <c r="F5257" i="4"/>
  <c r="D5257" i="4" s="1"/>
  <c r="E5257" i="4"/>
  <c r="F5957" i="4"/>
  <c r="D5957" i="4" s="1"/>
  <c r="J5960" i="3" s="1"/>
  <c r="E5957" i="4"/>
  <c r="E8103" i="4"/>
  <c r="F8103" i="4"/>
  <c r="D8103" i="4" s="1"/>
  <c r="E1939" i="4"/>
  <c r="F1939" i="4"/>
  <c r="D1939" i="4" s="1"/>
  <c r="E8306" i="4"/>
  <c r="F8306" i="4"/>
  <c r="D8306" i="4" s="1"/>
  <c r="F5545" i="4"/>
  <c r="D5545" i="4" s="1"/>
  <c r="E5545" i="4"/>
  <c r="E8402" i="4"/>
  <c r="F8402" i="4"/>
  <c r="D8402" i="4" s="1"/>
  <c r="E4153" i="4"/>
  <c r="F4153" i="4"/>
  <c r="D4153" i="4" s="1"/>
  <c r="F4357" i="4"/>
  <c r="D4357" i="4" s="1"/>
  <c r="J4360" i="3" s="1"/>
  <c r="E4357" i="4"/>
  <c r="F1073" i="4"/>
  <c r="D1073" i="4" s="1"/>
  <c r="E1073" i="4"/>
  <c r="E2248" i="4"/>
  <c r="F2248" i="4"/>
  <c r="D2248" i="4" s="1"/>
  <c r="E4749" i="4"/>
  <c r="F4749" i="4"/>
  <c r="D4749" i="4" s="1"/>
  <c r="E6914" i="4"/>
  <c r="F6914" i="4"/>
  <c r="D6914" i="4" s="1"/>
  <c r="F473" i="4"/>
  <c r="D473" i="4" s="1"/>
  <c r="E473" i="4"/>
  <c r="F6536" i="4"/>
  <c r="D6536" i="4" s="1"/>
  <c r="E6536" i="4"/>
  <c r="E2812" i="4"/>
  <c r="F2812" i="4"/>
  <c r="D2812" i="4" s="1"/>
  <c r="F7581" i="4"/>
  <c r="D7581" i="4" s="1"/>
  <c r="E7581" i="4"/>
  <c r="E5919" i="4"/>
  <c r="F5919" i="4"/>
  <c r="D5919" i="4" s="1"/>
  <c r="J5922" i="3" s="1"/>
  <c r="F8546" i="4"/>
  <c r="D8546" i="4" s="1"/>
  <c r="E8546" i="4"/>
  <c r="E568" i="4"/>
  <c r="F568" i="4"/>
  <c r="D568" i="4" s="1"/>
  <c r="F5356" i="4"/>
  <c r="D5356" i="4" s="1"/>
  <c r="E5356" i="4"/>
  <c r="E251" i="4"/>
  <c r="D251" i="4" s="1"/>
  <c r="F251" i="4"/>
  <c r="E3794" i="4"/>
  <c r="F3794" i="4"/>
  <c r="D3794" i="4" s="1"/>
  <c r="F3956" i="4"/>
  <c r="D3956" i="4" s="1"/>
  <c r="J3959" i="3" s="1"/>
  <c r="E3956" i="4"/>
  <c r="E7177" i="4"/>
  <c r="F7177" i="4"/>
  <c r="D7177" i="4" s="1"/>
  <c r="F4420" i="4"/>
  <c r="D4420" i="4" s="1"/>
  <c r="E4420" i="4"/>
  <c r="E1822" i="4"/>
  <c r="F1822" i="4"/>
  <c r="D1822" i="4" s="1"/>
  <c r="F1042" i="4"/>
  <c r="D1042" i="4" s="1"/>
  <c r="E1042" i="4"/>
  <c r="F8346" i="4"/>
  <c r="D8346" i="4" s="1"/>
  <c r="E8346" i="4"/>
  <c r="F2823" i="4"/>
  <c r="D2823" i="4" s="1"/>
  <c r="J2826" i="3" s="1"/>
  <c r="E2823" i="4"/>
  <c r="E1471" i="4"/>
  <c r="D1471" i="4" s="1"/>
  <c r="F1471" i="4"/>
  <c r="E2811" i="4"/>
  <c r="F2811" i="4"/>
  <c r="D2811" i="4" s="1"/>
  <c r="F1929" i="4"/>
  <c r="D1929" i="4" s="1"/>
  <c r="E1929" i="4"/>
  <c r="F25" i="4"/>
  <c r="D25" i="4" s="1"/>
  <c r="E25" i="4"/>
  <c r="E3447" i="4"/>
  <c r="F3447" i="4"/>
  <c r="D3447" i="4" s="1"/>
  <c r="F4413" i="4"/>
  <c r="D4413" i="4" s="1"/>
  <c r="J4416" i="3" s="1"/>
  <c r="E4413" i="4"/>
  <c r="F3755" i="4"/>
  <c r="D3755" i="4" s="1"/>
  <c r="E3755" i="4"/>
  <c r="E3970" i="4"/>
  <c r="F3970" i="4"/>
  <c r="D3970" i="4" s="1"/>
  <c r="J3973" i="3" s="1"/>
  <c r="E3697" i="4"/>
  <c r="F3697" i="4"/>
  <c r="D3697" i="4" s="1"/>
  <c r="F7749" i="4"/>
  <c r="D7749" i="4" s="1"/>
  <c r="E7749" i="4"/>
  <c r="E8457" i="4"/>
  <c r="D8457" i="4" s="1"/>
  <c r="F8457" i="4"/>
  <c r="F6827" i="4"/>
  <c r="D6827" i="4" s="1"/>
  <c r="E6827" i="4"/>
  <c r="E5165" i="4"/>
  <c r="F5165" i="4"/>
  <c r="D5165" i="4" s="1"/>
  <c r="F6721" i="4"/>
  <c r="D6721" i="4" s="1"/>
  <c r="E6721" i="4"/>
  <c r="F3215" i="4"/>
  <c r="D3215" i="4" s="1"/>
  <c r="E3215" i="4"/>
  <c r="F2761" i="4"/>
  <c r="D2761" i="4" s="1"/>
  <c r="E2761" i="4"/>
  <c r="F86" i="4"/>
  <c r="D86" i="4" s="1"/>
  <c r="E86" i="4"/>
  <c r="F6598" i="4"/>
  <c r="D6598" i="4" s="1"/>
  <c r="E6598" i="4"/>
  <c r="E4635" i="4"/>
  <c r="F4635" i="4"/>
  <c r="D4635" i="4" s="1"/>
  <c r="F7456" i="4"/>
  <c r="D7456" i="4" s="1"/>
  <c r="E7456" i="4"/>
  <c r="F4841" i="4"/>
  <c r="D4841" i="4" s="1"/>
  <c r="E4841" i="4"/>
  <c r="E1385" i="4"/>
  <c r="F1385" i="4"/>
  <c r="D1385" i="4" s="1"/>
  <c r="F8586" i="4"/>
  <c r="D8586" i="4" s="1"/>
  <c r="E8586" i="4"/>
  <c r="F632" i="4"/>
  <c r="D632" i="4" s="1"/>
  <c r="E632" i="4"/>
  <c r="E3652" i="4"/>
  <c r="F3652" i="4"/>
  <c r="D3652" i="4" s="1"/>
  <c r="E4394" i="4"/>
  <c r="F4394" i="4"/>
  <c r="D4394" i="4" s="1"/>
  <c r="F3144" i="4"/>
  <c r="D3144" i="4" s="1"/>
  <c r="E3144" i="4"/>
  <c r="E1079" i="4"/>
  <c r="F1079" i="4"/>
  <c r="D1079" i="4" s="1"/>
  <c r="F2914" i="4"/>
  <c r="D2914" i="4" s="1"/>
  <c r="E2914" i="4"/>
  <c r="E5348" i="4"/>
  <c r="F5348" i="4"/>
  <c r="D5348" i="4" s="1"/>
  <c r="E5686" i="4"/>
  <c r="F5686" i="4"/>
  <c r="D5686" i="4" s="1"/>
  <c r="F7947" i="4"/>
  <c r="D7947" i="4" s="1"/>
  <c r="E7947" i="4"/>
  <c r="E1177" i="4"/>
  <c r="F1177" i="4"/>
  <c r="D1177" i="4" s="1"/>
  <c r="E2420" i="4"/>
  <c r="F2420" i="4"/>
  <c r="D2420" i="4" s="1"/>
  <c r="J2423" i="3" s="1"/>
  <c r="E1676" i="4"/>
  <c r="F1676" i="4"/>
  <c r="D1676" i="4" s="1"/>
  <c r="E5549" i="4"/>
  <c r="F5549" i="4"/>
  <c r="D5549" i="4" s="1"/>
  <c r="J5552" i="3" s="1"/>
  <c r="E8173" i="4"/>
  <c r="F8173" i="4"/>
  <c r="D8173" i="4" s="1"/>
  <c r="E6676" i="4"/>
  <c r="F6676" i="4"/>
  <c r="D6676" i="4" s="1"/>
  <c r="F2142" i="4"/>
  <c r="D2142" i="4" s="1"/>
  <c r="E2142" i="4"/>
  <c r="E4163" i="4"/>
  <c r="F4163" i="4"/>
  <c r="D4163" i="4" s="1"/>
  <c r="F149" i="4"/>
  <c r="D149" i="4" s="1"/>
  <c r="E149" i="4"/>
  <c r="E5672" i="4"/>
  <c r="F5672" i="4"/>
  <c r="D5672" i="4" s="1"/>
  <c r="F7102" i="4"/>
  <c r="D7102" i="4" s="1"/>
  <c r="E7102" i="4"/>
  <c r="F3212" i="4"/>
  <c r="D3212" i="4" s="1"/>
  <c r="J3215" i="3" s="1"/>
  <c r="E3212" i="4"/>
  <c r="F4834" i="4"/>
  <c r="D4834" i="4" s="1"/>
  <c r="J4837" i="3" s="1"/>
  <c r="E4834" i="4"/>
  <c r="E6140" i="4"/>
  <c r="F6140" i="4"/>
  <c r="D6140" i="4" s="1"/>
  <c r="J6143" i="3" s="1"/>
  <c r="E4996" i="4"/>
  <c r="F4996" i="4"/>
  <c r="D4996" i="4" s="1"/>
  <c r="J4999" i="3" s="1"/>
  <c r="F2568" i="4"/>
  <c r="D2568" i="4" s="1"/>
  <c r="J2571" i="3" s="1"/>
  <c r="E2568" i="4"/>
  <c r="F3312" i="4"/>
  <c r="D3312" i="4" s="1"/>
  <c r="E3312" i="4"/>
  <c r="F4429" i="4"/>
  <c r="D4429" i="4" s="1"/>
  <c r="J4432" i="3" s="1"/>
  <c r="E4429" i="4"/>
  <c r="F5020" i="4"/>
  <c r="D5020" i="4" s="1"/>
  <c r="J5023" i="3" s="1"/>
  <c r="E5020" i="4"/>
  <c r="F7714" i="4"/>
  <c r="D7714" i="4" s="1"/>
  <c r="E7714" i="4"/>
  <c r="E6672" i="4"/>
  <c r="F6672" i="4"/>
  <c r="D6672" i="4" s="1"/>
  <c r="F6147" i="4"/>
  <c r="D6147" i="4" s="1"/>
  <c r="E6147" i="4"/>
  <c r="F3105" i="4"/>
  <c r="D3105" i="4" s="1"/>
  <c r="E3105" i="4"/>
  <c r="F7758" i="4"/>
  <c r="D7758" i="4" s="1"/>
  <c r="E7758" i="4"/>
  <c r="E7383" i="4"/>
  <c r="F7383" i="4"/>
  <c r="D7383" i="4" s="1"/>
  <c r="F8680" i="4"/>
  <c r="D8680" i="4" s="1"/>
  <c r="E8680" i="4"/>
  <c r="F5041" i="4"/>
  <c r="D5041" i="4" s="1"/>
  <c r="E5041" i="4"/>
  <c r="E4833" i="4"/>
  <c r="F4833" i="4"/>
  <c r="D4833" i="4" s="1"/>
  <c r="F6360" i="4"/>
  <c r="D6360" i="4" s="1"/>
  <c r="E6360" i="4"/>
  <c r="F6831" i="4"/>
  <c r="D6831" i="4" s="1"/>
  <c r="E6831" i="4"/>
  <c r="F3033" i="4"/>
  <c r="D3033" i="4" s="1"/>
  <c r="E3033" i="4"/>
  <c r="F5313" i="4"/>
  <c r="D5313" i="4" s="1"/>
  <c r="E5313" i="4"/>
  <c r="F6861" i="4"/>
  <c r="D6861" i="4" s="1"/>
  <c r="J6864" i="3" s="1"/>
  <c r="E6861" i="4"/>
  <c r="F2535" i="4"/>
  <c r="D2535" i="4" s="1"/>
  <c r="E2535" i="4"/>
  <c r="E7545" i="4"/>
  <c r="F7545" i="4"/>
  <c r="D7545" i="4" s="1"/>
  <c r="F5125" i="4"/>
  <c r="D5125" i="4" s="1"/>
  <c r="J5128" i="3" s="1"/>
  <c r="E5125" i="4"/>
  <c r="E2033" i="4"/>
  <c r="F2033" i="4"/>
  <c r="D2033" i="4" s="1"/>
  <c r="J2036" i="3" s="1"/>
  <c r="F7967" i="4"/>
  <c r="D7967" i="4" s="1"/>
  <c r="E7967" i="4"/>
  <c r="E7981" i="4"/>
  <c r="F7981" i="4"/>
  <c r="D7981" i="4" s="1"/>
  <c r="E670" i="4"/>
  <c r="F670" i="4"/>
  <c r="D670" i="4" s="1"/>
  <c r="E5345" i="4"/>
  <c r="F5345" i="4"/>
  <c r="D5345" i="4" s="1"/>
  <c r="F2023" i="4"/>
  <c r="D2023" i="4" s="1"/>
  <c r="E2023" i="4"/>
  <c r="E1627" i="4"/>
  <c r="F1627" i="4"/>
  <c r="D1627" i="4" s="1"/>
  <c r="E1493" i="4"/>
  <c r="F1493" i="4"/>
  <c r="D1493" i="4" s="1"/>
  <c r="F8429" i="4"/>
  <c r="E8429" i="4"/>
  <c r="D8429" i="4" s="1"/>
  <c r="F3887" i="4"/>
  <c r="D3887" i="4" s="1"/>
  <c r="J3890" i="3" s="1"/>
  <c r="E3887" i="4"/>
  <c r="F7058" i="4"/>
  <c r="D7058" i="4" s="1"/>
  <c r="E7058" i="4"/>
  <c r="E3209" i="4"/>
  <c r="F3209" i="4"/>
  <c r="D3209" i="4" s="1"/>
  <c r="E1956" i="4"/>
  <c r="F1956" i="4"/>
  <c r="D1956" i="4" s="1"/>
  <c r="E2176" i="4"/>
  <c r="F2176" i="4"/>
  <c r="D2176" i="4" s="1"/>
  <c r="E2058" i="4"/>
  <c r="F2058" i="4"/>
  <c r="D2058" i="4" s="1"/>
  <c r="E918" i="4"/>
  <c r="D918" i="4" s="1"/>
  <c r="F918" i="4"/>
  <c r="F4284" i="4"/>
  <c r="D4284" i="4" s="1"/>
  <c r="J4287" i="3" s="1"/>
  <c r="E4284" i="4"/>
  <c r="E393" i="4"/>
  <c r="F393" i="4"/>
  <c r="D393" i="4" s="1"/>
  <c r="F2330" i="4"/>
  <c r="D2330" i="4" s="1"/>
  <c r="E2330" i="4"/>
  <c r="E8659" i="4"/>
  <c r="F8659" i="4"/>
  <c r="D8659" i="4" s="1"/>
  <c r="F4084" i="4"/>
  <c r="D4084" i="4" s="1"/>
  <c r="J4087" i="3" s="1"/>
  <c r="E4084" i="4"/>
  <c r="E1137" i="4"/>
  <c r="F1137" i="4"/>
  <c r="D1137" i="4" s="1"/>
  <c r="E3337" i="4"/>
  <c r="F3337" i="4"/>
  <c r="D3337" i="4" s="1"/>
  <c r="E6291" i="4"/>
  <c r="F6291" i="4"/>
  <c r="D6291" i="4" s="1"/>
  <c r="E1740" i="4"/>
  <c r="F1740" i="4"/>
  <c r="D1740" i="4" s="1"/>
  <c r="E4269" i="4"/>
  <c r="F4269" i="4"/>
  <c r="D4269" i="4" s="1"/>
  <c r="F942" i="4"/>
  <c r="E942" i="4"/>
  <c r="D942" i="4" s="1"/>
  <c r="E3865" i="4"/>
  <c r="F3865" i="4"/>
  <c r="D3865" i="4" s="1"/>
  <c r="J3868" i="3" s="1"/>
  <c r="E6951" i="4"/>
  <c r="F6951" i="4"/>
  <c r="D6951" i="4" s="1"/>
  <c r="E2944" i="4"/>
  <c r="F2944" i="4"/>
  <c r="D2944" i="4" s="1"/>
  <c r="E6299" i="4"/>
  <c r="F6299" i="4"/>
  <c r="D6299" i="4" s="1"/>
  <c r="E7958" i="4"/>
  <c r="F7958" i="4"/>
  <c r="D7958" i="4" s="1"/>
  <c r="E8505" i="4"/>
  <c r="D8505" i="4" s="1"/>
  <c r="F8505" i="4"/>
  <c r="E677" i="4"/>
  <c r="D677" i="4" s="1"/>
  <c r="F677" i="4"/>
  <c r="E7975" i="4"/>
  <c r="F7975" i="4"/>
  <c r="D7975" i="4" s="1"/>
  <c r="F3061" i="4"/>
  <c r="D3061" i="4" s="1"/>
  <c r="E3061" i="4"/>
  <c r="F4366" i="4"/>
  <c r="D4366" i="4" s="1"/>
  <c r="J4369" i="3" s="1"/>
  <c r="E4366" i="4"/>
  <c r="F6686" i="4"/>
  <c r="D6686" i="4" s="1"/>
  <c r="E6686" i="4"/>
  <c r="E2344" i="4"/>
  <c r="F2344" i="4"/>
  <c r="D2344" i="4" s="1"/>
  <c r="E3284" i="4"/>
  <c r="F3284" i="4"/>
  <c r="D3284" i="4" s="1"/>
  <c r="J3287" i="3" s="1"/>
  <c r="E4069" i="4"/>
  <c r="F4069" i="4"/>
  <c r="D4069" i="4" s="1"/>
  <c r="J4072" i="3" s="1"/>
  <c r="F4790" i="4"/>
  <c r="D4790" i="4" s="1"/>
  <c r="E4790" i="4"/>
  <c r="F7351" i="4"/>
  <c r="D7351" i="4" s="1"/>
  <c r="E7351" i="4"/>
  <c r="E4354" i="4"/>
  <c r="F4354" i="4"/>
  <c r="D4354" i="4" s="1"/>
  <c r="E33" i="4"/>
  <c r="D33" i="4" s="1"/>
  <c r="F33" i="4"/>
  <c r="E6438" i="4"/>
  <c r="F6438" i="4"/>
  <c r="D6438" i="4" s="1"/>
  <c r="F8689" i="4"/>
  <c r="D8689" i="4" s="1"/>
  <c r="E8689" i="4"/>
  <c r="E2290" i="4"/>
  <c r="F2290" i="4"/>
  <c r="D2290" i="4" s="1"/>
  <c r="F5827" i="4"/>
  <c r="D5827" i="4" s="1"/>
  <c r="J5830" i="3" s="1"/>
  <c r="E5827" i="4"/>
  <c r="E4701" i="4"/>
  <c r="F4701" i="4"/>
  <c r="D4701" i="4" s="1"/>
  <c r="E6448" i="4"/>
  <c r="F6448" i="4"/>
  <c r="D6448" i="4" s="1"/>
  <c r="F6600" i="4"/>
  <c r="D6600" i="4" s="1"/>
  <c r="E6600" i="4"/>
  <c r="F618" i="4"/>
  <c r="D618" i="4" s="1"/>
  <c r="E618" i="4"/>
  <c r="E1615" i="4"/>
  <c r="F1615" i="4"/>
  <c r="D1615" i="4" s="1"/>
  <c r="F3011" i="4"/>
  <c r="D3011" i="4" s="1"/>
  <c r="E3011" i="4"/>
  <c r="E1253" i="4"/>
  <c r="D1253" i="4" s="1"/>
  <c r="F1253" i="4"/>
  <c r="F3271" i="4"/>
  <c r="D3271" i="4" s="1"/>
  <c r="E3271" i="4"/>
  <c r="E1788" i="4"/>
  <c r="D1788" i="4" s="1"/>
  <c r="F1788" i="4"/>
  <c r="E1105" i="4"/>
  <c r="F1105" i="4"/>
  <c r="D1105" i="4" s="1"/>
  <c r="F3043" i="4"/>
  <c r="D3043" i="4" s="1"/>
  <c r="E3043" i="4"/>
  <c r="F6252" i="4"/>
  <c r="D6252" i="4" s="1"/>
  <c r="E6252" i="4"/>
  <c r="F602" i="4"/>
  <c r="D602" i="4" s="1"/>
  <c r="E602" i="4"/>
  <c r="F3374" i="4"/>
  <c r="D3374" i="4" s="1"/>
  <c r="J3377" i="3" s="1"/>
  <c r="E3374" i="4"/>
  <c r="F8759" i="4"/>
  <c r="D8759" i="4" s="1"/>
  <c r="E8759" i="4"/>
  <c r="E8048" i="4"/>
  <c r="F8048" i="4"/>
  <c r="D8048" i="4" s="1"/>
  <c r="E7027" i="4"/>
  <c r="F7027" i="4"/>
  <c r="D7027" i="4" s="1"/>
  <c r="F8395" i="4"/>
  <c r="E8395" i="4"/>
  <c r="D8395" i="4" s="1"/>
  <c r="F3848" i="4"/>
  <c r="D3848" i="4" s="1"/>
  <c r="E3848" i="4"/>
  <c r="E8032" i="4"/>
  <c r="F8032" i="4"/>
  <c r="D8032" i="4" s="1"/>
  <c r="F2341" i="4"/>
  <c r="D2341" i="4" s="1"/>
  <c r="E2341" i="4"/>
  <c r="E7250" i="4"/>
  <c r="F7250" i="4"/>
  <c r="D7250" i="4" s="1"/>
  <c r="F1869" i="4"/>
  <c r="D1869" i="4" s="1"/>
  <c r="E1869" i="4"/>
  <c r="F7356" i="4"/>
  <c r="D7356" i="4" s="1"/>
  <c r="E7356" i="4"/>
  <c r="E8135" i="4"/>
  <c r="F8135" i="4"/>
  <c r="D8135" i="4" s="1"/>
  <c r="F5446" i="4"/>
  <c r="D5446" i="4" s="1"/>
  <c r="E5446" i="4"/>
  <c r="E3382" i="4"/>
  <c r="F3382" i="4"/>
  <c r="D3382" i="4" s="1"/>
  <c r="J3385" i="3" s="1"/>
  <c r="F1094" i="4"/>
  <c r="D1094" i="4" s="1"/>
  <c r="E1094" i="4"/>
  <c r="E1111" i="4"/>
  <c r="F1111" i="4"/>
  <c r="D1111" i="4" s="1"/>
  <c r="E2078" i="4"/>
  <c r="F2078" i="4"/>
  <c r="D2078" i="4" s="1"/>
  <c r="F5358" i="4"/>
  <c r="D5358" i="4" s="1"/>
  <c r="E5358" i="4"/>
  <c r="E6064" i="4"/>
  <c r="F6064" i="4"/>
  <c r="D6064" i="4" s="1"/>
  <c r="F8279" i="4"/>
  <c r="D8279" i="4" s="1"/>
  <c r="J8282" i="3" s="1"/>
  <c r="E8279" i="4"/>
  <c r="E4484" i="4"/>
  <c r="F4484" i="4"/>
  <c r="D4484" i="4" s="1"/>
  <c r="J4487" i="3" s="1"/>
  <c r="E2676" i="4"/>
  <c r="F2676" i="4"/>
  <c r="D2676" i="4" s="1"/>
  <c r="F2894" i="4"/>
  <c r="D2894" i="4" s="1"/>
  <c r="E2894" i="4"/>
  <c r="F5449" i="4"/>
  <c r="D5449" i="4" s="1"/>
  <c r="E5449" i="4"/>
  <c r="F371" i="4"/>
  <c r="E371" i="4"/>
  <c r="D371" i="4" s="1"/>
  <c r="E6124" i="4"/>
  <c r="F6124" i="4"/>
  <c r="D6124" i="4" s="1"/>
  <c r="J6127" i="3" s="1"/>
  <c r="F316" i="4"/>
  <c r="E316" i="4"/>
  <c r="D316" i="4" s="1"/>
  <c r="F4991" i="4"/>
  <c r="D4991" i="4" s="1"/>
  <c r="J4994" i="3" s="1"/>
  <c r="E4991" i="4"/>
  <c r="F7669" i="4"/>
  <c r="D7669" i="4" s="1"/>
  <c r="E7669" i="4"/>
  <c r="E8307" i="4"/>
  <c r="F8307" i="4"/>
  <c r="D8307" i="4" s="1"/>
  <c r="F7898" i="4"/>
  <c r="D7898" i="4" s="1"/>
  <c r="E7898" i="4"/>
  <c r="E7517" i="4"/>
  <c r="F7517" i="4"/>
  <c r="D7517" i="4" s="1"/>
  <c r="E2250" i="4"/>
  <c r="F2250" i="4"/>
  <c r="D2250" i="4" s="1"/>
  <c r="E4245" i="4"/>
  <c r="F4245" i="4"/>
  <c r="D4245" i="4" s="1"/>
  <c r="J4248" i="3" s="1"/>
  <c r="F4908" i="4"/>
  <c r="D4908" i="4" s="1"/>
  <c r="J4911" i="3" s="1"/>
  <c r="E4908" i="4"/>
  <c r="E995" i="4"/>
  <c r="D995" i="4" s="1"/>
  <c r="F995" i="4"/>
  <c r="E2946" i="4"/>
  <c r="F2946" i="4"/>
  <c r="D2946" i="4" s="1"/>
  <c r="F2820" i="4"/>
  <c r="D2820" i="4" s="1"/>
  <c r="E2820" i="4"/>
  <c r="F4159" i="4"/>
  <c r="D4159" i="4" s="1"/>
  <c r="E4159" i="4"/>
  <c r="E5638" i="4"/>
  <c r="F5638" i="4"/>
  <c r="D5638" i="4" s="1"/>
  <c r="F858" i="4"/>
  <c r="D858" i="4" s="1"/>
  <c r="E858" i="4"/>
  <c r="F7314" i="4"/>
  <c r="D7314" i="4" s="1"/>
  <c r="J7317" i="3" s="1"/>
  <c r="E7314" i="4"/>
  <c r="F3656" i="4"/>
  <c r="D3656" i="4" s="1"/>
  <c r="E3656" i="4"/>
  <c r="F2541" i="4"/>
  <c r="D2541" i="4" s="1"/>
  <c r="E2541" i="4"/>
  <c r="E3619" i="4"/>
  <c r="F3619" i="4"/>
  <c r="D3619" i="4" s="1"/>
  <c r="J3622" i="3" s="1"/>
  <c r="F6894" i="4"/>
  <c r="D6894" i="4" s="1"/>
  <c r="E6894" i="4"/>
  <c r="E3965" i="4"/>
  <c r="F3965" i="4"/>
  <c r="D3965" i="4" s="1"/>
  <c r="J3968" i="3" s="1"/>
  <c r="F1002" i="4"/>
  <c r="D1002" i="4" s="1"/>
  <c r="E1002" i="4"/>
  <c r="E7721" i="4"/>
  <c r="F7721" i="4"/>
  <c r="D7721" i="4" s="1"/>
  <c r="E4011" i="4"/>
  <c r="F4011" i="4"/>
  <c r="D4011" i="4" s="1"/>
  <c r="J4014" i="3" s="1"/>
  <c r="F5501" i="4"/>
  <c r="D5501" i="4" s="1"/>
  <c r="J5504" i="3" s="1"/>
  <c r="E5501" i="4"/>
  <c r="E8574" i="4"/>
  <c r="D8574" i="4" s="1"/>
  <c r="F8574" i="4"/>
  <c r="F8100" i="4"/>
  <c r="E8100" i="4"/>
  <c r="F2917" i="4"/>
  <c r="D2917" i="4" s="1"/>
  <c r="E2917" i="4"/>
  <c r="F2918" i="4"/>
  <c r="D2918" i="4" s="1"/>
  <c r="E2918" i="4"/>
  <c r="E7376" i="4"/>
  <c r="F7376" i="4"/>
  <c r="D7376" i="4" s="1"/>
  <c r="F1482" i="4"/>
  <c r="D1482" i="4" s="1"/>
  <c r="E1482" i="4"/>
  <c r="F6137" i="4"/>
  <c r="D6137" i="4" s="1"/>
  <c r="E6137" i="4"/>
  <c r="E3921" i="4"/>
  <c r="F3921" i="4"/>
  <c r="D3921" i="4" s="1"/>
  <c r="J3924" i="3" s="1"/>
  <c r="F1900" i="4"/>
  <c r="D1900" i="4" s="1"/>
  <c r="E1900" i="4"/>
  <c r="F7274" i="4"/>
  <c r="D7274" i="4" s="1"/>
  <c r="E7274" i="4"/>
  <c r="F499" i="4"/>
  <c r="D499" i="4" s="1"/>
  <c r="E499" i="4"/>
  <c r="F7808" i="4"/>
  <c r="D7808" i="4" s="1"/>
  <c r="E7808" i="4"/>
  <c r="F5197" i="4"/>
  <c r="D5197" i="4" s="1"/>
  <c r="J5200" i="3" s="1"/>
  <c r="E5197" i="4"/>
  <c r="F4477" i="4"/>
  <c r="D4477" i="4" s="1"/>
  <c r="J4480" i="3" s="1"/>
  <c r="E4477" i="4"/>
  <c r="E2695" i="4"/>
  <c r="F2695" i="4"/>
  <c r="D2695" i="4" s="1"/>
  <c r="F810" i="4"/>
  <c r="D810" i="4" s="1"/>
  <c r="E810" i="4"/>
  <c r="E3766" i="4"/>
  <c r="F3766" i="4"/>
  <c r="D3766" i="4" s="1"/>
  <c r="F7819" i="4"/>
  <c r="D7819" i="4" s="1"/>
  <c r="E7819" i="4"/>
  <c r="F1914" i="4"/>
  <c r="D1914" i="4" s="1"/>
  <c r="E1914" i="4"/>
  <c r="F7432" i="4"/>
  <c r="D7432" i="4" s="1"/>
  <c r="E7432" i="4"/>
  <c r="F4180" i="4"/>
  <c r="D4180" i="4" s="1"/>
  <c r="J4183" i="3" s="1"/>
  <c r="E4180" i="4"/>
  <c r="E1019" i="4"/>
  <c r="D1019" i="4" s="1"/>
  <c r="F1019" i="4"/>
  <c r="F1050" i="4"/>
  <c r="D1050" i="4" s="1"/>
  <c r="E1050" i="4"/>
  <c r="F6779" i="4"/>
  <c r="D6779" i="4" s="1"/>
  <c r="E6779" i="4"/>
  <c r="E8409" i="4"/>
  <c r="D8409" i="4" s="1"/>
  <c r="F8409" i="4"/>
  <c r="E8045" i="4"/>
  <c r="F8045" i="4"/>
  <c r="D8045" i="4" s="1"/>
  <c r="F5476" i="4"/>
  <c r="D5476" i="4" s="1"/>
  <c r="E5476" i="4"/>
  <c r="F1717" i="4"/>
  <c r="D1717" i="4" s="1"/>
  <c r="E1717" i="4"/>
  <c r="E576" i="4"/>
  <c r="F576" i="4"/>
  <c r="D576" i="4" s="1"/>
  <c r="F5825" i="4"/>
  <c r="D5825" i="4" s="1"/>
  <c r="E5825" i="4"/>
  <c r="E2185" i="4"/>
  <c r="F2185" i="4"/>
  <c r="D2185" i="4" s="1"/>
  <c r="F1695" i="4"/>
  <c r="D1695" i="4" s="1"/>
  <c r="E1695" i="4"/>
  <c r="E3702" i="4"/>
  <c r="F3702" i="4"/>
  <c r="D3702" i="4" s="1"/>
  <c r="E1287" i="4"/>
  <c r="F1287" i="4"/>
  <c r="D1287" i="4" s="1"/>
  <c r="E1775" i="4"/>
  <c r="F1775" i="4"/>
  <c r="D1775" i="4" s="1"/>
  <c r="E254" i="4"/>
  <c r="F254" i="4"/>
  <c r="D254" i="4" s="1"/>
  <c r="E3762" i="4"/>
  <c r="F3762" i="4"/>
  <c r="D3762" i="4" s="1"/>
  <c r="J3765" i="3" s="1"/>
  <c r="F1719" i="4"/>
  <c r="D1719" i="4" s="1"/>
  <c r="E1719" i="4"/>
  <c r="E22" i="4"/>
  <c r="F22" i="4"/>
  <c r="D22" i="4" s="1"/>
  <c r="F5245" i="4"/>
  <c r="D5245" i="4" s="1"/>
  <c r="E5245" i="4"/>
  <c r="F2751" i="4"/>
  <c r="D2751" i="4" s="1"/>
  <c r="E2751" i="4"/>
  <c r="F2131" i="4"/>
  <c r="D2131" i="4" s="1"/>
  <c r="E2131" i="4"/>
  <c r="E815" i="4"/>
  <c r="F815" i="4"/>
  <c r="D815" i="4" s="1"/>
  <c r="F8679" i="4"/>
  <c r="D8679" i="4" s="1"/>
  <c r="E8679" i="4"/>
  <c r="F3526" i="4"/>
  <c r="D3526" i="4" s="1"/>
  <c r="J3529" i="3" s="1"/>
  <c r="E3526" i="4"/>
  <c r="F365" i="4"/>
  <c r="E365" i="4"/>
  <c r="D365" i="4" s="1"/>
  <c r="E3657" i="4"/>
  <c r="F3657" i="4"/>
  <c r="D3657" i="4" s="1"/>
  <c r="E3173" i="4"/>
  <c r="F3173" i="4"/>
  <c r="D3173" i="4" s="1"/>
  <c r="E4075" i="4"/>
  <c r="F4075" i="4"/>
  <c r="D4075" i="4" s="1"/>
  <c r="E3054" i="4"/>
  <c r="F3054" i="4"/>
  <c r="D3054" i="4" s="1"/>
  <c r="E913" i="4"/>
  <c r="F913" i="4"/>
  <c r="D913" i="4" s="1"/>
  <c r="F1438" i="4"/>
  <c r="E1438" i="4"/>
  <c r="D1438" i="4" s="1"/>
  <c r="E2842" i="4"/>
  <c r="F2842" i="4"/>
  <c r="D2842" i="4" s="1"/>
  <c r="F4211" i="4"/>
  <c r="D4211" i="4" s="1"/>
  <c r="E4211" i="4"/>
  <c r="E4531" i="4"/>
  <c r="F4531" i="4"/>
  <c r="D4531" i="4" s="1"/>
  <c r="E4952" i="4"/>
  <c r="F4952" i="4"/>
  <c r="D4952" i="4" s="1"/>
  <c r="E1568" i="4"/>
  <c r="D1568" i="4" s="1"/>
  <c r="F1568" i="4"/>
  <c r="E5518" i="4"/>
  <c r="F5518" i="4"/>
  <c r="D5518" i="4" s="1"/>
  <c r="E1328" i="4"/>
  <c r="D1328" i="4" s="1"/>
  <c r="F1328" i="4"/>
  <c r="F5146" i="4"/>
  <c r="D5146" i="4" s="1"/>
  <c r="J5149" i="3" s="1"/>
  <c r="E5146" i="4"/>
  <c r="F8416" i="4"/>
  <c r="D8416" i="4" s="1"/>
  <c r="E8416" i="4"/>
  <c r="E4972" i="4"/>
  <c r="F4972" i="4"/>
  <c r="D4972" i="4" s="1"/>
  <c r="J4975" i="3" s="1"/>
  <c r="F2368" i="4"/>
  <c r="D2368" i="4" s="1"/>
  <c r="E2368" i="4"/>
  <c r="E7394" i="4"/>
  <c r="F7394" i="4"/>
  <c r="D7394" i="4" s="1"/>
  <c r="F7883" i="4"/>
  <c r="D7883" i="4" s="1"/>
  <c r="E7883" i="4"/>
  <c r="E7264" i="4"/>
  <c r="F7264" i="4"/>
  <c r="D7264" i="4" s="1"/>
  <c r="E4730" i="4"/>
  <c r="F4730" i="4"/>
  <c r="D4730" i="4" s="1"/>
  <c r="F6711" i="4"/>
  <c r="D6711" i="4" s="1"/>
  <c r="E6711" i="4"/>
  <c r="E6258" i="4"/>
  <c r="F6258" i="4"/>
  <c r="D6258" i="4" s="1"/>
  <c r="J6261" i="3" s="1"/>
  <c r="F350" i="4"/>
  <c r="D350" i="4" s="1"/>
  <c r="E350" i="4"/>
  <c r="F1511" i="4"/>
  <c r="D1511" i="4" s="1"/>
  <c r="E1511" i="4"/>
  <c r="F1975" i="4"/>
  <c r="D1975" i="4" s="1"/>
  <c r="E1975" i="4"/>
  <c r="E2997" i="4"/>
  <c r="F2997" i="4"/>
  <c r="D2997" i="4" s="1"/>
  <c r="E3945" i="4"/>
  <c r="F3945" i="4"/>
  <c r="D3945" i="4" s="1"/>
  <c r="E1674" i="4"/>
  <c r="F1674" i="4"/>
  <c r="D1674" i="4" s="1"/>
  <c r="J1677" i="3" s="1"/>
  <c r="E509" i="4"/>
  <c r="D509" i="4" s="1"/>
  <c r="F509" i="4"/>
  <c r="F6934" i="4"/>
  <c r="D6934" i="4" s="1"/>
  <c r="E6934" i="4"/>
  <c r="F7928" i="4"/>
  <c r="D7928" i="4" s="1"/>
  <c r="E7928" i="4"/>
  <c r="E8347" i="4"/>
  <c r="F8347" i="4"/>
  <c r="D8347" i="4" s="1"/>
  <c r="E5240" i="4"/>
  <c r="F5240" i="4"/>
  <c r="D5240" i="4" s="1"/>
  <c r="J5243" i="3" s="1"/>
  <c r="E2882" i="4"/>
  <c r="F2882" i="4"/>
  <c r="D2882" i="4" s="1"/>
  <c r="E6764" i="4"/>
  <c r="F6764" i="4"/>
  <c r="D6764" i="4" s="1"/>
  <c r="F7663" i="4"/>
  <c r="D7663" i="4" s="1"/>
  <c r="E7663" i="4"/>
  <c r="F5685" i="4"/>
  <c r="D5685" i="4" s="1"/>
  <c r="J5688" i="3" s="1"/>
  <c r="E5685" i="4"/>
  <c r="F5660" i="4"/>
  <c r="D5660" i="4" s="1"/>
  <c r="E5660" i="4"/>
  <c r="F7211" i="4"/>
  <c r="D7211" i="4" s="1"/>
  <c r="E7211" i="4"/>
  <c r="F2207" i="4"/>
  <c r="D2207" i="4" s="1"/>
  <c r="E2207" i="4"/>
  <c r="E4384" i="4"/>
  <c r="F4384" i="4"/>
  <c r="D4384" i="4" s="1"/>
  <c r="J4387" i="3" s="1"/>
  <c r="F7354" i="4"/>
  <c r="D7354" i="4" s="1"/>
  <c r="E7354" i="4"/>
  <c r="F8422" i="4"/>
  <c r="D8422" i="4" s="1"/>
  <c r="E8422" i="4"/>
  <c r="E863" i="4"/>
  <c r="F863" i="4"/>
  <c r="D863" i="4" s="1"/>
  <c r="F5973" i="4"/>
  <c r="D5973" i="4" s="1"/>
  <c r="J5976" i="3" s="1"/>
  <c r="E5973" i="4"/>
  <c r="F3901" i="4"/>
  <c r="D3901" i="4" s="1"/>
  <c r="E3901" i="4"/>
  <c r="F1624" i="4"/>
  <c r="D1624" i="4" s="1"/>
  <c r="J1627" i="3" s="1"/>
  <c r="E1624" i="4"/>
  <c r="F2902" i="4"/>
  <c r="D2902" i="4" s="1"/>
  <c r="E2902" i="4"/>
  <c r="E1235" i="4"/>
  <c r="D1235" i="4" s="1"/>
  <c r="F1235" i="4"/>
  <c r="E8651" i="4"/>
  <c r="D8651" i="4" s="1"/>
  <c r="F8651" i="4"/>
  <c r="F514" i="4"/>
  <c r="E514" i="4"/>
  <c r="D514" i="4" s="1"/>
  <c r="F6993" i="4"/>
  <c r="D6993" i="4" s="1"/>
  <c r="E6993" i="4"/>
  <c r="E6622" i="4"/>
  <c r="F6622" i="4"/>
  <c r="D6622" i="4" s="1"/>
  <c r="E6130" i="4"/>
  <c r="F6130" i="4"/>
  <c r="D6130" i="4" s="1"/>
  <c r="J6133" i="3" s="1"/>
  <c r="F6759" i="4"/>
  <c r="D6759" i="4" s="1"/>
  <c r="E6759" i="4"/>
  <c r="F2487" i="4"/>
  <c r="D2487" i="4" s="1"/>
  <c r="E2487" i="4"/>
  <c r="E2565" i="4"/>
  <c r="F2565" i="4"/>
  <c r="D2565" i="4" s="1"/>
  <c r="F2813" i="4"/>
  <c r="D2813" i="4" s="1"/>
  <c r="E2813" i="4"/>
  <c r="F4731" i="4"/>
  <c r="D4731" i="4" s="1"/>
  <c r="E4731" i="4"/>
  <c r="F3699" i="4"/>
  <c r="D3699" i="4" s="1"/>
  <c r="E3699" i="4"/>
  <c r="E1898" i="4"/>
  <c r="F1898" i="4"/>
  <c r="D1898" i="4" s="1"/>
  <c r="E4301" i="4"/>
  <c r="F4301" i="4"/>
  <c r="D4301" i="4" s="1"/>
  <c r="F3336" i="4"/>
  <c r="D3336" i="4" s="1"/>
  <c r="E3336" i="4"/>
  <c r="E171" i="4"/>
  <c r="F171" i="4"/>
  <c r="D171" i="4" s="1"/>
  <c r="E3663" i="4"/>
  <c r="F3663" i="4"/>
  <c r="D3663" i="4" s="1"/>
  <c r="F7840" i="4"/>
  <c r="D7840" i="4" s="1"/>
  <c r="E7840" i="4"/>
  <c r="F3126" i="4"/>
  <c r="D3126" i="4" s="1"/>
  <c r="E3126" i="4"/>
  <c r="F831" i="4"/>
  <c r="D831" i="4" s="1"/>
  <c r="E831" i="4"/>
  <c r="E2054" i="4"/>
  <c r="F2054" i="4"/>
  <c r="D2054" i="4" s="1"/>
  <c r="E495" i="4"/>
  <c r="F495" i="4"/>
  <c r="D495" i="4" s="1"/>
  <c r="F4482" i="4"/>
  <c r="D4482" i="4" s="1"/>
  <c r="J4485" i="3" s="1"/>
  <c r="E4482" i="4"/>
  <c r="F1044" i="4"/>
  <c r="D1044" i="4" s="1"/>
  <c r="E1044" i="4"/>
  <c r="F4752" i="4"/>
  <c r="D4752" i="4" s="1"/>
  <c r="J4755" i="3" s="1"/>
  <c r="E4752" i="4"/>
  <c r="E1450" i="4"/>
  <c r="D1450" i="4" s="1"/>
  <c r="F1450" i="4"/>
  <c r="E3989" i="4"/>
  <c r="F3989" i="4"/>
  <c r="D3989" i="4" s="1"/>
  <c r="J3992" i="3" s="1"/>
  <c r="F2920" i="4"/>
  <c r="D2920" i="4" s="1"/>
  <c r="E2920" i="4"/>
  <c r="E3355" i="4"/>
  <c r="F3355" i="4"/>
  <c r="D3355" i="4" s="1"/>
  <c r="F8112" i="4"/>
  <c r="D8112" i="4" s="1"/>
  <c r="E8112" i="4"/>
  <c r="F7632" i="4"/>
  <c r="D7632" i="4" s="1"/>
  <c r="E7632" i="4"/>
  <c r="E804" i="4"/>
  <c r="D804" i="4" s="1"/>
  <c r="F804" i="4"/>
  <c r="E7907" i="4"/>
  <c r="F7907" i="4"/>
  <c r="D7907" i="4" s="1"/>
  <c r="E8763" i="4"/>
  <c r="F8763" i="4"/>
  <c r="D8763" i="4" s="1"/>
  <c r="E5005" i="4"/>
  <c r="F5005" i="4"/>
  <c r="D5005" i="4" s="1"/>
  <c r="J5008" i="3" s="1"/>
  <c r="F1915" i="4"/>
  <c r="D1915" i="4" s="1"/>
  <c r="E1915" i="4"/>
  <c r="F2797" i="4"/>
  <c r="D2797" i="4" s="1"/>
  <c r="E2797" i="4"/>
  <c r="E3253" i="4"/>
  <c r="F3253" i="4"/>
  <c r="D3253" i="4" s="1"/>
  <c r="E7904" i="4"/>
  <c r="F7904" i="4"/>
  <c r="D7904" i="4" s="1"/>
  <c r="F2818" i="4"/>
  <c r="D2818" i="4" s="1"/>
  <c r="E2818" i="4"/>
  <c r="F1206" i="4"/>
  <c r="E1206" i="4"/>
  <c r="D1206" i="4" s="1"/>
  <c r="F8179" i="4"/>
  <c r="D8179" i="4" s="1"/>
  <c r="E8179" i="4"/>
  <c r="F427" i="4"/>
  <c r="D427" i="4" s="1"/>
  <c r="E427" i="4"/>
  <c r="E2762" i="4"/>
  <c r="F2762" i="4"/>
  <c r="D2762" i="4" s="1"/>
  <c r="F6602" i="4"/>
  <c r="D6602" i="4" s="1"/>
  <c r="J6605" i="3" s="1"/>
  <c r="E6602" i="4"/>
  <c r="F8723" i="4"/>
  <c r="E8723" i="4"/>
  <c r="D8723" i="4" s="1"/>
  <c r="F7009" i="4"/>
  <c r="D7009" i="4" s="1"/>
  <c r="E7009" i="4"/>
  <c r="F2275" i="4"/>
  <c r="D2275" i="4" s="1"/>
  <c r="E2275" i="4"/>
  <c r="F1307" i="4"/>
  <c r="D1307" i="4" s="1"/>
  <c r="E1307" i="4"/>
  <c r="E358" i="4"/>
  <c r="F358" i="4"/>
  <c r="D358" i="4" s="1"/>
  <c r="F4974" i="4"/>
  <c r="D4974" i="4" s="1"/>
  <c r="J4977" i="3" s="1"/>
  <c r="E4974" i="4"/>
  <c r="F1660" i="4"/>
  <c r="E1660" i="4"/>
  <c r="D1660" i="4" s="1"/>
  <c r="E2288" i="4"/>
  <c r="F2288" i="4"/>
  <c r="D2288" i="4" s="1"/>
  <c r="F8222" i="4"/>
  <c r="D8222" i="4" s="1"/>
  <c r="E8222" i="4"/>
  <c r="F265" i="4"/>
  <c r="D265" i="4" s="1"/>
  <c r="E265" i="4"/>
  <c r="E51" i="4"/>
  <c r="F51" i="4"/>
  <c r="D51" i="4" s="1"/>
  <c r="E1716" i="4"/>
  <c r="F1716" i="4"/>
  <c r="D1716" i="4" s="1"/>
  <c r="F273" i="4"/>
  <c r="E273" i="4"/>
  <c r="D273" i="4" s="1"/>
  <c r="E6900" i="4"/>
  <c r="F6900" i="4"/>
  <c r="D6900" i="4" s="1"/>
  <c r="F7607" i="4"/>
  <c r="D7607" i="4" s="1"/>
  <c r="E7607" i="4"/>
  <c r="E8099" i="4"/>
  <c r="D8099" i="4" s="1"/>
  <c r="F8099" i="4"/>
  <c r="E2893" i="4"/>
  <c r="F2893" i="4"/>
  <c r="D2893" i="4" s="1"/>
  <c r="F3919" i="4"/>
  <c r="D3919" i="4" s="1"/>
  <c r="J3922" i="3" s="1"/>
  <c r="E3919" i="4"/>
  <c r="E3257" i="4"/>
  <c r="F3257" i="4"/>
  <c r="D3257" i="4" s="1"/>
  <c r="F7439" i="4"/>
  <c r="D7439" i="4" s="1"/>
  <c r="E7439" i="4"/>
  <c r="E4139" i="4"/>
  <c r="F4139" i="4"/>
  <c r="D4139" i="4" s="1"/>
  <c r="E253" i="4"/>
  <c r="D253" i="4" s="1"/>
  <c r="F253" i="4"/>
  <c r="F2108" i="4"/>
  <c r="D2108" i="4" s="1"/>
  <c r="E2108" i="4"/>
  <c r="E7681" i="4"/>
  <c r="F7681" i="4"/>
  <c r="D7681" i="4" s="1"/>
  <c r="E4225" i="4"/>
  <c r="F4225" i="4"/>
  <c r="D4225" i="4" s="1"/>
  <c r="J4228" i="3" s="1"/>
  <c r="F8228" i="4"/>
  <c r="D8228" i="4" s="1"/>
  <c r="E8228" i="4"/>
  <c r="E6809" i="4"/>
  <c r="F6809" i="4"/>
  <c r="D6809" i="4" s="1"/>
  <c r="F5721" i="4"/>
  <c r="D5721" i="4" s="1"/>
  <c r="E5721" i="4"/>
  <c r="F6194" i="4"/>
  <c r="D6194" i="4" s="1"/>
  <c r="J6197" i="3" s="1"/>
  <c r="E6194" i="4"/>
  <c r="F2883" i="4"/>
  <c r="D2883" i="4" s="1"/>
  <c r="E2883" i="4"/>
  <c r="F5931" i="4"/>
  <c r="D5931" i="4" s="1"/>
  <c r="E5931" i="4"/>
  <c r="F2225" i="4"/>
  <c r="D2225" i="4" s="1"/>
  <c r="E2225" i="4"/>
  <c r="E3990" i="4"/>
  <c r="F3990" i="4"/>
  <c r="D3990" i="4" s="1"/>
  <c r="F3838" i="4"/>
  <c r="D3838" i="4" s="1"/>
  <c r="J3841" i="3" s="1"/>
  <c r="E3838" i="4"/>
  <c r="F1331" i="4"/>
  <c r="E1331" i="4"/>
  <c r="D1331" i="4" s="1"/>
  <c r="F1903" i="4"/>
  <c r="D1903" i="4" s="1"/>
  <c r="E1903" i="4"/>
  <c r="E5093" i="4"/>
  <c r="F5093" i="4"/>
  <c r="D5093" i="4" s="1"/>
  <c r="J5096" i="3" s="1"/>
  <c r="F336" i="4"/>
  <c r="D336" i="4" s="1"/>
  <c r="E336" i="4"/>
  <c r="F1893" i="4"/>
  <c r="D1893" i="4" s="1"/>
  <c r="E1893" i="4"/>
  <c r="F1895" i="4"/>
  <c r="D1895" i="4" s="1"/>
  <c r="E1895" i="4"/>
  <c r="F361" i="4"/>
  <c r="D361" i="4" s="1"/>
  <c r="E361" i="4"/>
  <c r="E4261" i="4"/>
  <c r="F4261" i="4"/>
  <c r="D4261" i="4" s="1"/>
  <c r="F3350" i="4"/>
  <c r="D3350" i="4" s="1"/>
  <c r="E3350" i="4"/>
  <c r="E2448" i="4"/>
  <c r="F2448" i="4"/>
  <c r="D2448" i="4" s="1"/>
  <c r="F8410" i="4"/>
  <c r="E8410" i="4"/>
  <c r="D8410" i="4" s="1"/>
  <c r="F7851" i="4"/>
  <c r="D7851" i="4" s="1"/>
  <c r="E7851" i="4"/>
  <c r="F4027" i="4"/>
  <c r="D4027" i="4" s="1"/>
  <c r="E4027" i="4"/>
  <c r="F5327" i="4"/>
  <c r="D5327" i="4" s="1"/>
  <c r="J5330" i="3" s="1"/>
  <c r="E5327" i="4"/>
  <c r="E7535" i="4"/>
  <c r="F7535" i="4"/>
  <c r="D7535" i="4" s="1"/>
  <c r="E3634" i="4"/>
  <c r="F3634" i="4"/>
  <c r="D3634" i="4" s="1"/>
  <c r="E5242" i="4"/>
  <c r="F5242" i="4"/>
  <c r="D5242" i="4" s="1"/>
  <c r="J5245" i="3" s="1"/>
  <c r="E4263" i="4"/>
  <c r="F4263" i="4"/>
  <c r="D4263" i="4" s="1"/>
  <c r="J4266" i="3" s="1"/>
  <c r="E1984" i="4"/>
  <c r="F1984" i="4"/>
  <c r="D1984" i="4" s="1"/>
  <c r="F6417" i="4"/>
  <c r="D6417" i="4" s="1"/>
  <c r="E6417" i="4"/>
  <c r="F1178" i="4"/>
  <c r="D1178" i="4" s="1"/>
  <c r="E1178" i="4"/>
  <c r="E5983" i="4"/>
  <c r="F5983" i="4"/>
  <c r="D5983" i="4" s="1"/>
  <c r="J5986" i="3" s="1"/>
  <c r="F451" i="4"/>
  <c r="D451" i="4" s="1"/>
  <c r="E451" i="4"/>
  <c r="E2442" i="4"/>
  <c r="F2442" i="4"/>
  <c r="D2442" i="4" s="1"/>
  <c r="J2445" i="3" s="1"/>
  <c r="E3607" i="4"/>
  <c r="F3607" i="4"/>
  <c r="D3607" i="4" s="1"/>
  <c r="E4232" i="4"/>
  <c r="F4232" i="4"/>
  <c r="D4232" i="4" s="1"/>
  <c r="F3881" i="4"/>
  <c r="D3881" i="4" s="1"/>
  <c r="E3881" i="4"/>
  <c r="F1628" i="4"/>
  <c r="D1628" i="4" s="1"/>
  <c r="E1628" i="4"/>
  <c r="E2880" i="4"/>
  <c r="F2880" i="4"/>
  <c r="D2880" i="4" s="1"/>
  <c r="E3531" i="4"/>
  <c r="F3531" i="4"/>
  <c r="D3531" i="4" s="1"/>
  <c r="F4945" i="4"/>
  <c r="D4945" i="4" s="1"/>
  <c r="E4945" i="4"/>
  <c r="F1012" i="4"/>
  <c r="E1012" i="4"/>
  <c r="D1012" i="4" s="1"/>
  <c r="E4382" i="4"/>
  <c r="F4382" i="4"/>
  <c r="D4382" i="4" s="1"/>
  <c r="E2450" i="4"/>
  <c r="F2450" i="4"/>
  <c r="D2450" i="4" s="1"/>
  <c r="F6451" i="4"/>
  <c r="D6451" i="4" s="1"/>
  <c r="E6451" i="4"/>
  <c r="F4824" i="4"/>
  <c r="D4824" i="4" s="1"/>
  <c r="E4824" i="4"/>
  <c r="F3713" i="4"/>
  <c r="D3713" i="4" s="1"/>
  <c r="E3713" i="4"/>
  <c r="F6939" i="4"/>
  <c r="D6939" i="4" s="1"/>
  <c r="E6939" i="4"/>
  <c r="E8713" i="4"/>
  <c r="F8713" i="4"/>
  <c r="D8713" i="4" s="1"/>
  <c r="F6578" i="4"/>
  <c r="D6578" i="4" s="1"/>
  <c r="J6581" i="3" s="1"/>
  <c r="E6578" i="4"/>
  <c r="F5049" i="4"/>
  <c r="D5049" i="4" s="1"/>
  <c r="E5049" i="4"/>
  <c r="E2005" i="4"/>
  <c r="F2005" i="4"/>
  <c r="D2005" i="4" s="1"/>
  <c r="E7156" i="4"/>
  <c r="F7156" i="4"/>
  <c r="D7156" i="4" s="1"/>
  <c r="F2733" i="4"/>
  <c r="D2733" i="4" s="1"/>
  <c r="E2733" i="4"/>
  <c r="F1949" i="4"/>
  <c r="D1949" i="4" s="1"/>
  <c r="E1949" i="4"/>
  <c r="E318" i="4"/>
  <c r="D318" i="4" s="1"/>
  <c r="F318" i="4"/>
  <c r="E1267" i="4"/>
  <c r="F1267" i="4"/>
  <c r="D1267" i="4" s="1"/>
  <c r="F1157" i="4"/>
  <c r="E1157" i="4"/>
  <c r="D1157" i="4" s="1"/>
  <c r="E2388" i="4"/>
  <c r="F2388" i="4"/>
  <c r="D2388" i="4" s="1"/>
  <c r="E1508" i="4"/>
  <c r="F1508" i="4"/>
  <c r="D1508" i="4" s="1"/>
  <c r="E3555" i="4"/>
  <c r="F3555" i="4"/>
  <c r="D3555" i="4" s="1"/>
  <c r="J3558" i="3" s="1"/>
  <c r="E3923" i="4"/>
  <c r="F3923" i="4"/>
  <c r="D3923" i="4" s="1"/>
  <c r="J3926" i="3" s="1"/>
  <c r="F3080" i="4"/>
  <c r="D3080" i="4" s="1"/>
  <c r="E3080" i="4"/>
  <c r="F4424" i="4"/>
  <c r="D4424" i="4" s="1"/>
  <c r="E4424" i="4"/>
  <c r="F1036" i="4"/>
  <c r="D1036" i="4" s="1"/>
  <c r="E1036" i="4"/>
  <c r="E5838" i="4"/>
  <c r="F5838" i="4"/>
  <c r="D5838" i="4" s="1"/>
  <c r="F5816" i="4"/>
  <c r="D5816" i="4" s="1"/>
  <c r="J5819" i="3" s="1"/>
  <c r="E5816" i="4"/>
  <c r="E4832" i="4"/>
  <c r="F4832" i="4"/>
  <c r="D4832" i="4" s="1"/>
  <c r="E7689" i="4"/>
  <c r="F7689" i="4"/>
  <c r="D7689" i="4" s="1"/>
  <c r="E97" i="4"/>
  <c r="F97" i="4"/>
  <c r="D97" i="4" s="1"/>
  <c r="F4309" i="4"/>
  <c r="D4309" i="4" s="1"/>
  <c r="E4309" i="4"/>
  <c r="F809" i="4"/>
  <c r="D809" i="4" s="1"/>
  <c r="E809" i="4"/>
  <c r="F1214" i="4"/>
  <c r="D1214" i="4" s="1"/>
  <c r="E1214" i="4"/>
  <c r="F1219" i="4"/>
  <c r="D1219" i="4" s="1"/>
  <c r="E1219" i="4"/>
  <c r="E1120" i="4"/>
  <c r="F1120" i="4"/>
  <c r="D1120" i="4" s="1"/>
  <c r="F5815" i="4"/>
  <c r="D5815" i="4" s="1"/>
  <c r="E5815" i="4"/>
  <c r="F6374" i="4"/>
  <c r="D6374" i="4" s="1"/>
  <c r="E6374" i="4"/>
  <c r="F28" i="4"/>
  <c r="E28" i="4"/>
  <c r="D28" i="4" s="1"/>
  <c r="F5179" i="4"/>
  <c r="D5179" i="4" s="1"/>
  <c r="E5179" i="4"/>
  <c r="E3310" i="4"/>
  <c r="F3310" i="4"/>
  <c r="D3310" i="4" s="1"/>
  <c r="J3313" i="3" s="1"/>
  <c r="F4100" i="4"/>
  <c r="D4100" i="4" s="1"/>
  <c r="J4103" i="3" s="1"/>
  <c r="E4100" i="4"/>
  <c r="E6843" i="4"/>
  <c r="F6843" i="4"/>
  <c r="D6843" i="4" s="1"/>
  <c r="E1653" i="4"/>
  <c r="F1653" i="4"/>
  <c r="D1653" i="4" s="1"/>
  <c r="F2833" i="4"/>
  <c r="D2833" i="4" s="1"/>
  <c r="J2836" i="3" s="1"/>
  <c r="E2833" i="4"/>
  <c r="E4280" i="4"/>
  <c r="F4280" i="4"/>
  <c r="D4280" i="4" s="1"/>
  <c r="E625" i="4"/>
  <c r="F625" i="4"/>
  <c r="D625" i="4" s="1"/>
  <c r="F7108" i="4"/>
  <c r="D7108" i="4" s="1"/>
  <c r="E7108" i="4"/>
  <c r="E2398" i="4"/>
  <c r="F2398" i="4"/>
  <c r="D2398" i="4" s="1"/>
  <c r="E2560" i="4"/>
  <c r="F2560" i="4"/>
  <c r="D2560" i="4" s="1"/>
  <c r="E7876" i="4"/>
  <c r="F7876" i="4"/>
  <c r="D7876" i="4" s="1"/>
  <c r="E899" i="4"/>
  <c r="D899" i="4" s="1"/>
  <c r="F899" i="4"/>
  <c r="E2020" i="4"/>
  <c r="F2020" i="4"/>
  <c r="D2020" i="4" s="1"/>
  <c r="F7096" i="4"/>
  <c r="D7096" i="4" s="1"/>
  <c r="E7096" i="4"/>
  <c r="E6364" i="4"/>
  <c r="F6364" i="4"/>
  <c r="D6364" i="4" s="1"/>
  <c r="F4291" i="4"/>
  <c r="D4291" i="4" s="1"/>
  <c r="E4291" i="4"/>
  <c r="E7011" i="4"/>
  <c r="F7011" i="4"/>
  <c r="D7011" i="4" s="1"/>
  <c r="F8765" i="4"/>
  <c r="E8765" i="4"/>
  <c r="D8765" i="4" s="1"/>
  <c r="F6839" i="4"/>
  <c r="D6839" i="4" s="1"/>
  <c r="E6839" i="4"/>
  <c r="F6067" i="4"/>
  <c r="D6067" i="4" s="1"/>
  <c r="J6070" i="3" s="1"/>
  <c r="E6067" i="4"/>
  <c r="E5097" i="4"/>
  <c r="F5097" i="4"/>
  <c r="D5097" i="4" s="1"/>
  <c r="F8223" i="4"/>
  <c r="D8223" i="4" s="1"/>
  <c r="E8223" i="4"/>
  <c r="F5709" i="4"/>
  <c r="D5709" i="4" s="1"/>
  <c r="J5712" i="3" s="1"/>
  <c r="E5709" i="4"/>
  <c r="E3653" i="4"/>
  <c r="F3653" i="4"/>
  <c r="D3653" i="4" s="1"/>
  <c r="F5810" i="4"/>
  <c r="D5810" i="4" s="1"/>
  <c r="E5810" i="4"/>
  <c r="E2729" i="4"/>
  <c r="F2729" i="4"/>
  <c r="D2729" i="4" s="1"/>
  <c r="E2271" i="4"/>
  <c r="F2271" i="4"/>
  <c r="D2271" i="4" s="1"/>
  <c r="E838" i="4"/>
  <c r="F838" i="4"/>
  <c r="D838" i="4" s="1"/>
  <c r="F34" i="4"/>
  <c r="E34" i="4"/>
  <c r="D34" i="4" s="1"/>
  <c r="F2627" i="4"/>
  <c r="D2627" i="4" s="1"/>
  <c r="E2627" i="4"/>
  <c r="E720" i="4"/>
  <c r="F720" i="4"/>
  <c r="D720" i="4" s="1"/>
  <c r="F5850" i="4"/>
  <c r="D5850" i="4" s="1"/>
  <c r="J5853" i="3" s="1"/>
  <c r="E5850" i="4"/>
  <c r="E3730" i="4"/>
  <c r="F3730" i="4"/>
  <c r="D3730" i="4" s="1"/>
  <c r="E2775" i="4"/>
  <c r="F2775" i="4"/>
  <c r="D2775" i="4" s="1"/>
  <c r="F2201" i="4"/>
  <c r="D2201" i="4" s="1"/>
  <c r="J2204" i="3" s="1"/>
  <c r="E2201" i="4"/>
  <c r="E1683" i="4"/>
  <c r="F1683" i="4"/>
  <c r="D1683" i="4" s="1"/>
  <c r="F744" i="4"/>
  <c r="D744" i="4" s="1"/>
  <c r="E744" i="4"/>
  <c r="F1759" i="4"/>
  <c r="D1759" i="4" s="1"/>
  <c r="E1759" i="4"/>
  <c r="F6170" i="4"/>
  <c r="D6170" i="4" s="1"/>
  <c r="J6173" i="3" s="1"/>
  <c r="E6170" i="4"/>
  <c r="F3750" i="4"/>
  <c r="D3750" i="4" s="1"/>
  <c r="E3750" i="4"/>
  <c r="E2251" i="4"/>
  <c r="F2251" i="4"/>
  <c r="D2251" i="4" s="1"/>
  <c r="F1793" i="4"/>
  <c r="D1793" i="4" s="1"/>
  <c r="E1793" i="4"/>
  <c r="F1301" i="4"/>
  <c r="D1301" i="4" s="1"/>
  <c r="E1301" i="4"/>
  <c r="F170" i="4"/>
  <c r="D170" i="4" s="1"/>
  <c r="E170" i="4"/>
  <c r="E96" i="4"/>
  <c r="F96" i="4"/>
  <c r="D96" i="4" s="1"/>
  <c r="F6869" i="4"/>
  <c r="D6869" i="4" s="1"/>
  <c r="E6869" i="4"/>
  <c r="F4969" i="4"/>
  <c r="D4969" i="4" s="1"/>
  <c r="E4969" i="4"/>
  <c r="F2947" i="4"/>
  <c r="D2947" i="4" s="1"/>
  <c r="E2947" i="4"/>
  <c r="E1887" i="4"/>
  <c r="F1887" i="4"/>
  <c r="D1887" i="4" s="1"/>
  <c r="E1371" i="4"/>
  <c r="D1371" i="4" s="1"/>
  <c r="F1371" i="4"/>
  <c r="E278" i="4"/>
  <c r="F278" i="4"/>
  <c r="D278" i="4" s="1"/>
  <c r="E7979" i="4"/>
  <c r="F7979" i="4"/>
  <c r="D7979" i="4" s="1"/>
  <c r="F6037" i="4"/>
  <c r="D6037" i="4" s="1"/>
  <c r="E6037" i="4"/>
  <c r="F3798" i="4"/>
  <c r="D3798" i="4" s="1"/>
  <c r="E3798" i="4"/>
  <c r="E2763" i="4"/>
  <c r="F2763" i="4"/>
  <c r="D2763" i="4" s="1"/>
  <c r="F2247" i="4"/>
  <c r="D2247" i="4" s="1"/>
  <c r="J2250" i="3" s="1"/>
  <c r="E2247" i="4"/>
  <c r="E1735" i="4"/>
  <c r="F1735" i="4"/>
  <c r="D1735" i="4" s="1"/>
  <c r="F798" i="4"/>
  <c r="E798" i="4"/>
  <c r="D798" i="4" s="1"/>
  <c r="F2641" i="4"/>
  <c r="D2641" i="4" s="1"/>
  <c r="E2641" i="4"/>
  <c r="E24" i="4"/>
  <c r="F24" i="4"/>
  <c r="D24" i="4" s="1"/>
  <c r="E2319" i="4"/>
  <c r="F2319" i="4"/>
  <c r="D2319" i="4" s="1"/>
  <c r="F6941" i="4"/>
  <c r="D6941" i="4" s="1"/>
  <c r="E6941" i="4"/>
  <c r="E1987" i="4"/>
  <c r="F1987" i="4"/>
  <c r="D1987" i="4" s="1"/>
  <c r="F2815" i="4"/>
  <c r="D2815" i="4" s="1"/>
  <c r="E2815" i="4"/>
  <c r="E1787" i="4"/>
  <c r="D1787" i="4" s="1"/>
  <c r="F1787" i="4"/>
  <c r="F2195" i="4"/>
  <c r="D2195" i="4" s="1"/>
  <c r="E2195" i="4"/>
  <c r="E6656" i="4"/>
  <c r="F6656" i="4"/>
  <c r="D6656" i="4" s="1"/>
  <c r="E1875" i="4"/>
  <c r="F1875" i="4"/>
  <c r="D1875" i="4" s="1"/>
  <c r="E917" i="4"/>
  <c r="D917" i="4" s="1"/>
  <c r="F917" i="4"/>
  <c r="E4003" i="4"/>
  <c r="F4003" i="4"/>
  <c r="D4003" i="4" s="1"/>
  <c r="J4006" i="3" s="1"/>
  <c r="E6774" i="4"/>
  <c r="F6774" i="4"/>
  <c r="D6774" i="4" s="1"/>
  <c r="E6862" i="4"/>
  <c r="F6862" i="4"/>
  <c r="D6862" i="4" s="1"/>
  <c r="E6265" i="4"/>
  <c r="F6265" i="4"/>
  <c r="D6265" i="4" s="1"/>
  <c r="E19" i="4"/>
  <c r="F19" i="4"/>
  <c r="D19" i="4" s="1"/>
  <c r="F3277" i="4"/>
  <c r="D3277" i="4" s="1"/>
  <c r="E3277" i="4"/>
  <c r="F4418" i="4"/>
  <c r="D4418" i="4" s="1"/>
  <c r="J4421" i="3" s="1"/>
  <c r="E4418" i="4"/>
  <c r="E5844" i="4"/>
  <c r="F5844" i="4"/>
  <c r="D5844" i="4" s="1"/>
  <c r="E794" i="4"/>
  <c r="F794" i="4"/>
  <c r="D794" i="4" s="1"/>
  <c r="F4406" i="4"/>
  <c r="D4406" i="4" s="1"/>
  <c r="E4406" i="4"/>
  <c r="E3429" i="4"/>
  <c r="F3429" i="4"/>
  <c r="D3429" i="4" s="1"/>
  <c r="J3432" i="3" s="1"/>
  <c r="F6268" i="4"/>
  <c r="D6268" i="4" s="1"/>
  <c r="E6268" i="4"/>
  <c r="F3948" i="4"/>
  <c r="D3948" i="4" s="1"/>
  <c r="J3951" i="3" s="1"/>
  <c r="E3948" i="4"/>
  <c r="E4059" i="4"/>
  <c r="F4059" i="4"/>
  <c r="D4059" i="4" s="1"/>
  <c r="F7731" i="4"/>
  <c r="D7731" i="4" s="1"/>
  <c r="E7731" i="4"/>
  <c r="E5897" i="4"/>
  <c r="F5897" i="4"/>
  <c r="D5897" i="4" s="1"/>
  <c r="F1025" i="4"/>
  <c r="D1025" i="4" s="1"/>
  <c r="E1025" i="4"/>
  <c r="E7242" i="4"/>
  <c r="F7242" i="4"/>
  <c r="D7242" i="4" s="1"/>
  <c r="F7" i="4"/>
  <c r="E7" i="4"/>
  <c r="D7" i="4" s="1"/>
  <c r="E2354" i="4"/>
  <c r="F2354" i="4"/>
  <c r="D2354" i="4" s="1"/>
  <c r="E1440" i="4"/>
  <c r="D1440" i="4" s="1"/>
  <c r="F1440" i="4"/>
  <c r="F839" i="4"/>
  <c r="D839" i="4" s="1"/>
  <c r="E839" i="4"/>
  <c r="F3570" i="4"/>
  <c r="D3570" i="4" s="1"/>
  <c r="E3570" i="4"/>
  <c r="F233" i="4"/>
  <c r="D233" i="4" s="1"/>
  <c r="E233" i="4"/>
  <c r="E3829" i="4"/>
  <c r="F3829" i="4"/>
  <c r="D3829" i="4" s="1"/>
  <c r="E7284" i="4"/>
  <c r="F7284" i="4"/>
  <c r="D7284" i="4" s="1"/>
  <c r="E2014" i="4"/>
  <c r="F2014" i="4"/>
  <c r="D2014" i="4" s="1"/>
  <c r="F8302" i="4"/>
  <c r="D8302" i="4" s="1"/>
  <c r="E8302" i="4"/>
  <c r="F551" i="4"/>
  <c r="D551" i="4" s="1"/>
  <c r="E551" i="4"/>
  <c r="E5934" i="4"/>
  <c r="F5934" i="4"/>
  <c r="D5934" i="4" s="1"/>
  <c r="E8430" i="4"/>
  <c r="D8430" i="4" s="1"/>
  <c r="F8430" i="4"/>
  <c r="E7687" i="4"/>
  <c r="F7687" i="4"/>
  <c r="D7687" i="4" s="1"/>
  <c r="E8039" i="4"/>
  <c r="F8039" i="4"/>
  <c r="D8039" i="4" s="1"/>
  <c r="F642" i="4"/>
  <c r="D642" i="4" s="1"/>
  <c r="E642" i="4"/>
  <c r="F1522" i="4"/>
  <c r="E1522" i="4"/>
  <c r="D1522" i="4" s="1"/>
  <c r="E7069" i="4"/>
  <c r="F7069" i="4"/>
  <c r="D7069" i="4" s="1"/>
  <c r="E1133" i="4"/>
  <c r="F1133" i="4"/>
  <c r="D1133" i="4" s="1"/>
  <c r="E157" i="4"/>
  <c r="F157" i="4"/>
  <c r="D157" i="4" s="1"/>
  <c r="F2244" i="4"/>
  <c r="D2244" i="4" s="1"/>
  <c r="E2244" i="4"/>
  <c r="E6505" i="4"/>
  <c r="F6505" i="4"/>
  <c r="D6505" i="4" s="1"/>
  <c r="F6463" i="4"/>
  <c r="D6463" i="4" s="1"/>
  <c r="E6463" i="4"/>
  <c r="F5673" i="4"/>
  <c r="D5673" i="4" s="1"/>
  <c r="E5673" i="4"/>
  <c r="F3761" i="4"/>
  <c r="D3761" i="4" s="1"/>
  <c r="J3764" i="3" s="1"/>
  <c r="E3761" i="4"/>
  <c r="E4032" i="4"/>
  <c r="F4032" i="4"/>
  <c r="D4032" i="4" s="1"/>
  <c r="E4738" i="4"/>
  <c r="F4738" i="4"/>
  <c r="D4738" i="4" s="1"/>
  <c r="J4741" i="3" s="1"/>
  <c r="F7532" i="4"/>
  <c r="D7532" i="4" s="1"/>
  <c r="E7532" i="4"/>
  <c r="E4266" i="4"/>
  <c r="F4266" i="4"/>
  <c r="D4266" i="4" s="1"/>
  <c r="J4269" i="3" s="1"/>
  <c r="F7778" i="4"/>
  <c r="D7778" i="4" s="1"/>
  <c r="E7778" i="4"/>
  <c r="E3712" i="4"/>
  <c r="F3712" i="4"/>
  <c r="D3712" i="4" s="1"/>
  <c r="E4597" i="4"/>
  <c r="F4597" i="4"/>
  <c r="D4597" i="4" s="1"/>
  <c r="J4600" i="3" s="1"/>
  <c r="F4478" i="4"/>
  <c r="D4478" i="4" s="1"/>
  <c r="E4478" i="4"/>
  <c r="F8576" i="4"/>
  <c r="E8576" i="4"/>
  <c r="D8576" i="4" s="1"/>
  <c r="F8284" i="4"/>
  <c r="D8284" i="4" s="1"/>
  <c r="E8284" i="4"/>
  <c r="F6016" i="4"/>
  <c r="D6016" i="4" s="1"/>
  <c r="E6016" i="4"/>
  <c r="F305" i="4"/>
  <c r="E305" i="4"/>
  <c r="D305" i="4" s="1"/>
  <c r="F5134" i="4"/>
  <c r="D5134" i="4" s="1"/>
  <c r="E5134" i="4"/>
  <c r="E1608" i="4"/>
  <c r="F1608" i="4"/>
  <c r="D1608" i="4" s="1"/>
  <c r="F3376" i="4"/>
  <c r="D3376" i="4" s="1"/>
  <c r="J3379" i="3" s="1"/>
  <c r="E3376" i="4"/>
  <c r="E5728" i="4"/>
  <c r="F5728" i="4"/>
  <c r="D5728" i="4" s="1"/>
  <c r="E6942" i="4"/>
  <c r="F6942" i="4"/>
  <c r="D6942" i="4" s="1"/>
  <c r="E5509" i="4"/>
  <c r="F5509" i="4"/>
  <c r="D5509" i="4" s="1"/>
  <c r="J5512" i="3" s="1"/>
  <c r="E324" i="4"/>
  <c r="D324" i="4" s="1"/>
  <c r="J327" i="3" s="1"/>
  <c r="F324" i="4"/>
  <c r="F3572" i="4"/>
  <c r="D3572" i="4" s="1"/>
  <c r="J3575" i="3" s="1"/>
  <c r="E3572" i="4"/>
  <c r="F7768" i="4"/>
  <c r="D7768" i="4" s="1"/>
  <c r="E7768" i="4"/>
  <c r="E8381" i="4"/>
  <c r="D8381" i="4" s="1"/>
  <c r="F8381" i="4"/>
  <c r="E4851" i="4"/>
  <c r="F4851" i="4"/>
  <c r="D4851" i="4" s="1"/>
  <c r="E5643" i="4"/>
  <c r="F5643" i="4"/>
  <c r="D5643" i="4" s="1"/>
  <c r="E1444" i="4"/>
  <c r="D1444" i="4" s="1"/>
  <c r="F1444" i="4"/>
  <c r="E4646" i="4"/>
  <c r="F4646" i="4"/>
  <c r="D4646" i="4" s="1"/>
  <c r="F7690" i="4"/>
  <c r="D7690" i="4" s="1"/>
  <c r="E7690" i="4"/>
  <c r="E5214" i="4"/>
  <c r="F5214" i="4"/>
  <c r="D5214" i="4" s="1"/>
  <c r="J5217" i="3" s="1"/>
  <c r="F7285" i="4"/>
  <c r="D7285" i="4" s="1"/>
  <c r="E7285" i="4"/>
  <c r="E6822" i="4"/>
  <c r="F6822" i="4"/>
  <c r="D6822" i="4" s="1"/>
  <c r="E3291" i="4"/>
  <c r="F3291" i="4"/>
  <c r="D3291" i="4" s="1"/>
  <c r="E325" i="4"/>
  <c r="D325" i="4" s="1"/>
  <c r="F325" i="4"/>
  <c r="E4063" i="4"/>
  <c r="F4063" i="4"/>
  <c r="D4063" i="4" s="1"/>
  <c r="F3192" i="4"/>
  <c r="D3192" i="4" s="1"/>
  <c r="E3192" i="4"/>
  <c r="F6318" i="4"/>
  <c r="D6318" i="4" s="1"/>
  <c r="E6318" i="4"/>
  <c r="F8258" i="4"/>
  <c r="D8258" i="4" s="1"/>
  <c r="E8258" i="4"/>
  <c r="E6982" i="4"/>
  <c r="F6982" i="4"/>
  <c r="D6982" i="4" s="1"/>
  <c r="E6791" i="4"/>
  <c r="F6791" i="4"/>
  <c r="D6791" i="4" s="1"/>
  <c r="F6458" i="4"/>
  <c r="D6458" i="4" s="1"/>
  <c r="E6458" i="4"/>
  <c r="F1947" i="4"/>
  <c r="D1947" i="4" s="1"/>
  <c r="E1947" i="4"/>
  <c r="F2855" i="4"/>
  <c r="D2855" i="4" s="1"/>
  <c r="E2855" i="4"/>
  <c r="E870" i="4"/>
  <c r="D870" i="4" s="1"/>
  <c r="F870" i="4"/>
  <c r="F8399" i="4"/>
  <c r="E8399" i="4"/>
  <c r="D8399" i="4" s="1"/>
  <c r="F3140" i="4"/>
  <c r="D3140" i="4" s="1"/>
  <c r="E3140" i="4"/>
  <c r="F1617" i="4"/>
  <c r="E1617" i="4"/>
  <c r="D1617" i="4" s="1"/>
  <c r="F2937" i="4"/>
  <c r="D2937" i="4" s="1"/>
  <c r="E2937" i="4"/>
  <c r="E2983" i="4"/>
  <c r="F2983" i="4"/>
  <c r="D2983" i="4" s="1"/>
  <c r="E1431" i="4"/>
  <c r="D1431" i="4" s="1"/>
  <c r="F1431" i="4"/>
  <c r="F6913" i="4"/>
  <c r="D6913" i="4" s="1"/>
  <c r="E6913" i="4"/>
  <c r="F2233" i="4"/>
  <c r="D2233" i="4" s="1"/>
  <c r="E2233" i="4"/>
  <c r="F2817" i="4"/>
  <c r="D2817" i="4" s="1"/>
  <c r="E2817" i="4"/>
  <c r="F2351" i="4"/>
  <c r="D2351" i="4" s="1"/>
  <c r="E2351" i="4"/>
  <c r="E3049" i="4"/>
  <c r="F3049" i="4"/>
  <c r="D3049" i="4" s="1"/>
  <c r="F1636" i="4"/>
  <c r="D1636" i="4" s="1"/>
  <c r="E1636" i="4"/>
  <c r="E1950" i="4"/>
  <c r="F1950" i="4"/>
  <c r="D1950" i="4" s="1"/>
  <c r="E882" i="4"/>
  <c r="F882" i="4"/>
  <c r="D882" i="4" s="1"/>
  <c r="F7781" i="4"/>
  <c r="D7781" i="4" s="1"/>
  <c r="E7781" i="4"/>
  <c r="F3969" i="4"/>
  <c r="D3969" i="4" s="1"/>
  <c r="E3969" i="4"/>
  <c r="F479" i="4"/>
  <c r="D479" i="4" s="1"/>
  <c r="E479" i="4"/>
  <c r="E5188" i="4"/>
  <c r="F5188" i="4"/>
  <c r="D5188" i="4" s="1"/>
  <c r="E3352" i="4"/>
  <c r="F3352" i="4"/>
  <c r="D3352" i="4" s="1"/>
  <c r="F5318" i="4"/>
  <c r="D5318" i="4" s="1"/>
  <c r="E5318" i="4"/>
  <c r="E4025" i="4"/>
  <c r="F4025" i="4"/>
  <c r="D4025" i="4" s="1"/>
  <c r="E6694" i="4"/>
  <c r="F6694" i="4"/>
  <c r="D6694" i="4" s="1"/>
  <c r="E116" i="4"/>
  <c r="F116" i="4"/>
  <c r="D116" i="4" s="1"/>
  <c r="F945" i="4"/>
  <c r="E945" i="4"/>
  <c r="D945" i="4" s="1"/>
  <c r="F1678" i="4"/>
  <c r="D1678" i="4" s="1"/>
  <c r="E1678" i="4"/>
  <c r="F2444" i="4"/>
  <c r="D2444" i="4" s="1"/>
  <c r="E2444" i="4"/>
  <c r="E5489" i="4"/>
  <c r="F5489" i="4"/>
  <c r="D5489" i="4" s="1"/>
  <c r="E4487" i="4"/>
  <c r="F4487" i="4"/>
  <c r="D4487" i="4" s="1"/>
  <c r="E5328" i="4"/>
  <c r="F5328" i="4"/>
  <c r="D5328" i="4" s="1"/>
  <c r="E5156" i="4"/>
  <c r="F5156" i="4"/>
  <c r="D5156" i="4" s="1"/>
  <c r="J5159" i="3" s="1"/>
  <c r="E4640" i="4"/>
  <c r="F4640" i="4"/>
  <c r="D4640" i="4" s="1"/>
  <c r="J4643" i="3" s="1"/>
  <c r="E8690" i="4"/>
  <c r="F8690" i="4"/>
  <c r="D8690" i="4" s="1"/>
  <c r="E491" i="4"/>
  <c r="D491" i="4" s="1"/>
  <c r="F491" i="4"/>
  <c r="E799" i="4"/>
  <c r="D799" i="4" s="1"/>
  <c r="F799" i="4"/>
  <c r="F3632" i="4"/>
  <c r="D3632" i="4" s="1"/>
  <c r="J3635" i="3" s="1"/>
  <c r="E3632" i="4"/>
  <c r="F7370" i="4"/>
  <c r="D7370" i="4" s="1"/>
  <c r="E7370" i="4"/>
  <c r="E3268" i="4"/>
  <c r="F3268" i="4"/>
  <c r="D3268" i="4" s="1"/>
  <c r="E6363" i="4"/>
  <c r="F6363" i="4"/>
  <c r="D6363" i="4" s="1"/>
  <c r="F6301" i="4"/>
  <c r="D6301" i="4" s="1"/>
  <c r="J6304" i="3" s="1"/>
  <c r="E6301" i="4"/>
  <c r="E3817" i="4"/>
  <c r="F3817" i="4"/>
  <c r="D3817" i="4" s="1"/>
  <c r="E6702" i="4"/>
  <c r="F6702" i="4"/>
  <c r="D6702" i="4" s="1"/>
  <c r="E1814" i="4"/>
  <c r="F1814" i="4"/>
  <c r="D1814" i="4" s="1"/>
  <c r="E1880" i="4"/>
  <c r="F1880" i="4"/>
  <c r="D1880" i="4" s="1"/>
  <c r="E5681" i="4"/>
  <c r="F5681" i="4"/>
  <c r="D5681" i="4" s="1"/>
  <c r="E3953" i="4"/>
  <c r="F3953" i="4"/>
  <c r="D3953" i="4" s="1"/>
  <c r="E3537" i="4"/>
  <c r="F3537" i="4"/>
  <c r="D3537" i="4" s="1"/>
  <c r="J3540" i="3" s="1"/>
  <c r="F5903" i="4"/>
  <c r="D5903" i="4" s="1"/>
  <c r="J5906" i="3" s="1"/>
  <c r="E5903" i="4"/>
  <c r="E3044" i="4"/>
  <c r="F3044" i="4"/>
  <c r="D3044" i="4" s="1"/>
  <c r="J3047" i="3" s="1"/>
  <c r="F2328" i="4"/>
  <c r="D2328" i="4" s="1"/>
  <c r="E2328" i="4"/>
  <c r="F3593" i="4"/>
  <c r="D3593" i="4" s="1"/>
  <c r="E3593" i="4"/>
  <c r="E8267" i="4"/>
  <c r="F8267" i="4"/>
  <c r="D8267" i="4" s="1"/>
  <c r="E4715" i="4"/>
  <c r="F4715" i="4"/>
  <c r="D4715" i="4" s="1"/>
  <c r="F3668" i="4"/>
  <c r="D3668" i="4" s="1"/>
  <c r="E3668" i="4"/>
  <c r="F6444" i="4"/>
  <c r="D6444" i="4" s="1"/>
  <c r="E6444" i="4"/>
  <c r="F8327" i="4"/>
  <c r="D8327" i="4" s="1"/>
  <c r="E8327" i="4"/>
  <c r="E8533" i="4"/>
  <c r="F8533" i="4"/>
  <c r="D8533" i="4" s="1"/>
  <c r="F2927" i="4"/>
  <c r="D2927" i="4" s="1"/>
  <c r="E2927" i="4"/>
  <c r="E1413" i="4"/>
  <c r="F1413" i="4"/>
  <c r="D1413" i="4" s="1"/>
  <c r="F5777" i="4"/>
  <c r="D5777" i="4" s="1"/>
  <c r="E5777" i="4"/>
  <c r="F2583" i="4"/>
  <c r="D2583" i="4" s="1"/>
  <c r="J2586" i="3" s="1"/>
  <c r="E2583" i="4"/>
  <c r="E646" i="4"/>
  <c r="F646" i="4"/>
  <c r="D646" i="4" s="1"/>
  <c r="E7540" i="4"/>
  <c r="F7540" i="4"/>
  <c r="D7540" i="4" s="1"/>
  <c r="F482" i="4"/>
  <c r="E482" i="4"/>
  <c r="D482" i="4" s="1"/>
  <c r="E698" i="4"/>
  <c r="F698" i="4"/>
  <c r="D698" i="4" s="1"/>
  <c r="E3132" i="4"/>
  <c r="F3132" i="4"/>
  <c r="D3132" i="4" s="1"/>
  <c r="E1579" i="4"/>
  <c r="F1579" i="4"/>
  <c r="D1579" i="4" s="1"/>
  <c r="F2897" i="4"/>
  <c r="D2897" i="4" s="1"/>
  <c r="J2900" i="3" s="1"/>
  <c r="E2897" i="4"/>
  <c r="F1565" i="4"/>
  <c r="E1565" i="4"/>
  <c r="D1565" i="4" s="1"/>
  <c r="F6569" i="4"/>
  <c r="D6569" i="4" s="1"/>
  <c r="E6569" i="4"/>
  <c r="E4151" i="4"/>
  <c r="F4151" i="4"/>
  <c r="D4151" i="4" s="1"/>
  <c r="J4154" i="3" s="1"/>
  <c r="E919" i="4"/>
  <c r="D919" i="4" s="1"/>
  <c r="F919" i="4"/>
  <c r="E1598" i="4"/>
  <c r="F1598" i="4"/>
  <c r="D1598" i="4" s="1"/>
  <c r="E2364" i="4"/>
  <c r="F2364" i="4"/>
  <c r="D2364" i="4" s="1"/>
  <c r="F7530" i="4"/>
  <c r="D7530" i="4" s="1"/>
  <c r="E7530" i="4"/>
  <c r="E3575" i="4"/>
  <c r="F3575" i="4"/>
  <c r="D3575" i="4" s="1"/>
  <c r="F7628" i="4"/>
  <c r="D7628" i="4" s="1"/>
  <c r="E7628" i="4"/>
  <c r="E259" i="4"/>
  <c r="F259" i="4"/>
  <c r="D259" i="4" s="1"/>
  <c r="F5399" i="4"/>
  <c r="D5399" i="4" s="1"/>
  <c r="J5402" i="3" s="1"/>
  <c r="E5399" i="4"/>
  <c r="E6890" i="4"/>
  <c r="F6890" i="4"/>
  <c r="D6890" i="4" s="1"/>
  <c r="E843" i="4"/>
  <c r="D843" i="4" s="1"/>
  <c r="F843" i="4"/>
  <c r="E1261" i="4"/>
  <c r="D1261" i="4" s="1"/>
  <c r="F1261" i="4"/>
  <c r="F1560" i="4"/>
  <c r="D1560" i="4" s="1"/>
  <c r="E1560" i="4"/>
  <c r="F4847" i="4"/>
  <c r="D4847" i="4" s="1"/>
  <c r="E4847" i="4"/>
  <c r="F7374" i="4"/>
  <c r="D7374" i="4" s="1"/>
  <c r="E7374" i="4"/>
  <c r="F3812" i="4"/>
  <c r="D3812" i="4" s="1"/>
  <c r="J3815" i="3" s="1"/>
  <c r="E3812" i="4"/>
  <c r="E8437" i="4"/>
  <c r="D8437" i="4" s="1"/>
  <c r="F8437" i="4"/>
  <c r="E4213" i="4"/>
  <c r="F4213" i="4"/>
  <c r="D4213" i="4" s="1"/>
  <c r="J4216" i="3" s="1"/>
  <c r="F8278" i="4"/>
  <c r="D8278" i="4" s="1"/>
  <c r="E8278" i="4"/>
  <c r="E5873" i="4"/>
  <c r="F5873" i="4"/>
  <c r="D5873" i="4" s="1"/>
  <c r="J5876" i="3" s="1"/>
  <c r="F461" i="4"/>
  <c r="E461" i="4"/>
  <c r="D461" i="4" s="1"/>
  <c r="F2334" i="4"/>
  <c r="D2334" i="4" s="1"/>
  <c r="E2334" i="4"/>
  <c r="F4320" i="4"/>
  <c r="D4320" i="4" s="1"/>
  <c r="E4320" i="4"/>
  <c r="F7496" i="4"/>
  <c r="D7496" i="4" s="1"/>
  <c r="E7496" i="4"/>
  <c r="E4044" i="4"/>
  <c r="F4044" i="4"/>
  <c r="D4044" i="4" s="1"/>
  <c r="J4047" i="3" s="1"/>
  <c r="E437" i="4"/>
  <c r="D437" i="4" s="1"/>
  <c r="F437" i="4"/>
  <c r="F7900" i="4"/>
  <c r="D7900" i="4" s="1"/>
  <c r="E7900" i="4"/>
  <c r="E8569" i="4"/>
  <c r="F8569" i="4"/>
  <c r="D8569" i="4" s="1"/>
  <c r="E2384" i="4"/>
  <c r="F2384" i="4"/>
  <c r="D2384" i="4" s="1"/>
  <c r="F6009" i="4"/>
  <c r="D6009" i="4" s="1"/>
  <c r="E6009" i="4"/>
  <c r="E748" i="4"/>
  <c r="D748" i="4" s="1"/>
  <c r="F748" i="4"/>
  <c r="E8573" i="4"/>
  <c r="D8573" i="4" s="1"/>
  <c r="F8573" i="4"/>
  <c r="E3077" i="4"/>
  <c r="F3077" i="4"/>
  <c r="D3077" i="4" s="1"/>
  <c r="E1941" i="4"/>
  <c r="F1941" i="4"/>
  <c r="D1941" i="4" s="1"/>
  <c r="F4307" i="4"/>
  <c r="D4307" i="4" s="1"/>
  <c r="J4310" i="3" s="1"/>
  <c r="E4307" i="4"/>
  <c r="E1509" i="4"/>
  <c r="F1509" i="4"/>
  <c r="D1509" i="4" s="1"/>
  <c r="F3334" i="4"/>
  <c r="D3334" i="4" s="1"/>
  <c r="J3337" i="3" s="1"/>
  <c r="E3334" i="4"/>
  <c r="F6457" i="4"/>
  <c r="D6457" i="4" s="1"/>
  <c r="E6457" i="4"/>
  <c r="E2870" i="4"/>
  <c r="F2870" i="4"/>
  <c r="D2870" i="4" s="1"/>
  <c r="F3384" i="4"/>
  <c r="D3384" i="4" s="1"/>
  <c r="J3387" i="3" s="1"/>
  <c r="E3384" i="4"/>
  <c r="F5558" i="4"/>
  <c r="D5558" i="4" s="1"/>
  <c r="E5558" i="4"/>
  <c r="F1168" i="4"/>
  <c r="D1168" i="4" s="1"/>
  <c r="E1168" i="4"/>
  <c r="F1033" i="4"/>
  <c r="D1033" i="4" s="1"/>
  <c r="E1033" i="4"/>
  <c r="F3594" i="4"/>
  <c r="D3594" i="4" s="1"/>
  <c r="E3594" i="4"/>
  <c r="F1268" i="4"/>
  <c r="D1268" i="4" s="1"/>
  <c r="E1268" i="4"/>
  <c r="E7615" i="4"/>
  <c r="F7615" i="4"/>
  <c r="D7615" i="4" s="1"/>
  <c r="F3872" i="4"/>
  <c r="D3872" i="4" s="1"/>
  <c r="J3875" i="3" s="1"/>
  <c r="E3872" i="4"/>
  <c r="F8372" i="4"/>
  <c r="D8372" i="4" s="1"/>
  <c r="E8372" i="4"/>
  <c r="F2424" i="4"/>
  <c r="D2424" i="4" s="1"/>
  <c r="E2424" i="4"/>
  <c r="F3422" i="4"/>
  <c r="D3422" i="4" s="1"/>
  <c r="E3422" i="4"/>
  <c r="E8070" i="4"/>
  <c r="F8070" i="4"/>
  <c r="D8070" i="4" s="1"/>
  <c r="F823" i="4"/>
  <c r="E823" i="4"/>
  <c r="D823" i="4" s="1"/>
  <c r="E4209" i="4"/>
  <c r="F4209" i="4"/>
  <c r="D4209" i="4" s="1"/>
  <c r="E8621" i="4"/>
  <c r="F8621" i="4"/>
  <c r="F6393" i="4"/>
  <c r="D6393" i="4" s="1"/>
  <c r="E6393" i="4"/>
  <c r="F5194" i="4"/>
  <c r="D5194" i="4" s="1"/>
  <c r="E5194" i="4"/>
  <c r="F3977" i="4"/>
  <c r="D3977" i="4" s="1"/>
  <c r="J3980" i="3" s="1"/>
  <c r="E3977" i="4"/>
  <c r="F4578" i="4"/>
  <c r="D4578" i="4" s="1"/>
  <c r="J4581" i="3" s="1"/>
  <c r="E4578" i="4"/>
  <c r="E4095" i="4"/>
  <c r="F4095" i="4"/>
  <c r="D4095" i="4" s="1"/>
  <c r="F8493" i="4"/>
  <c r="D8493" i="4" s="1"/>
  <c r="E8493" i="4"/>
  <c r="F7324" i="4"/>
  <c r="D7324" i="4" s="1"/>
  <c r="E7324" i="4"/>
  <c r="F6061" i="4"/>
  <c r="D6061" i="4" s="1"/>
  <c r="J6064" i="3" s="1"/>
  <c r="E6061" i="4"/>
  <c r="F5069" i="4"/>
  <c r="D5069" i="4" s="1"/>
  <c r="E5069" i="4"/>
  <c r="F8152" i="4"/>
  <c r="D8152" i="4" s="1"/>
  <c r="E8152" i="4"/>
  <c r="F5588" i="4"/>
  <c r="D5588" i="4" s="1"/>
  <c r="J5591" i="3" s="1"/>
  <c r="E5588" i="4"/>
  <c r="E3133" i="4"/>
  <c r="F3133" i="4"/>
  <c r="D3133" i="4" s="1"/>
  <c r="E3179" i="4"/>
  <c r="F3179" i="4"/>
  <c r="D3179" i="4" s="1"/>
  <c r="F5341" i="4"/>
  <c r="D5341" i="4" s="1"/>
  <c r="J5344" i="3" s="1"/>
  <c r="E5341" i="4"/>
  <c r="F3172" i="4"/>
  <c r="D3172" i="4" s="1"/>
  <c r="E3172" i="4"/>
  <c r="F2585" i="4"/>
  <c r="D2585" i="4" s="1"/>
  <c r="J2588" i="3" s="1"/>
  <c r="E2585" i="4"/>
  <c r="E2099" i="4"/>
  <c r="F2099" i="4"/>
  <c r="D2099" i="4" s="1"/>
  <c r="F566" i="4"/>
  <c r="D566" i="4" s="1"/>
  <c r="E566" i="4"/>
  <c r="E382" i="4"/>
  <c r="F382" i="4"/>
  <c r="D382" i="4" s="1"/>
  <c r="E3700" i="4"/>
  <c r="F3700" i="4"/>
  <c r="D3700" i="4" s="1"/>
  <c r="E2709" i="4"/>
  <c r="F2709" i="4"/>
  <c r="D2709" i="4" s="1"/>
  <c r="F2245" i="4"/>
  <c r="D2245" i="4" s="1"/>
  <c r="E2245" i="4"/>
  <c r="E6837" i="4"/>
  <c r="F6837" i="4"/>
  <c r="D6837" i="4" s="1"/>
  <c r="F2941" i="4"/>
  <c r="D2941" i="4" s="1"/>
  <c r="E2941" i="4"/>
  <c r="E2445" i="4"/>
  <c r="F2445" i="4"/>
  <c r="D2445" i="4" s="1"/>
  <c r="E7748" i="4"/>
  <c r="F7748" i="4"/>
  <c r="D7748" i="4" s="1"/>
  <c r="E6813" i="4"/>
  <c r="F6813" i="4"/>
  <c r="D6813" i="4" s="1"/>
  <c r="E1757" i="4"/>
  <c r="F1757" i="4"/>
  <c r="D1757" i="4" s="1"/>
  <c r="F7761" i="4"/>
  <c r="D7761" i="4" s="1"/>
  <c r="E7761" i="4"/>
  <c r="F7067" i="4"/>
  <c r="D7067" i="4" s="1"/>
  <c r="E7067" i="4"/>
  <c r="E7931" i="4"/>
  <c r="F7931" i="4"/>
  <c r="D7931" i="4" s="1"/>
  <c r="E7407" i="4"/>
  <c r="F7407" i="4"/>
  <c r="D7407" i="4" s="1"/>
  <c r="E6020" i="4"/>
  <c r="F6020" i="4"/>
  <c r="D6020" i="4" s="1"/>
  <c r="J6023" i="3" s="1"/>
  <c r="F1212" i="4"/>
  <c r="E1212" i="4"/>
  <c r="D1212" i="4" s="1"/>
  <c r="F4142" i="4"/>
  <c r="D4142" i="4" s="1"/>
  <c r="E4142" i="4"/>
  <c r="F5884" i="4"/>
  <c r="D5884" i="4" s="1"/>
  <c r="J5887" i="3" s="1"/>
  <c r="E5884" i="4"/>
  <c r="F3903" i="4"/>
  <c r="D3903" i="4" s="1"/>
  <c r="E3903" i="4"/>
  <c r="E3320" i="4"/>
  <c r="F3320" i="4"/>
  <c r="D3320" i="4" s="1"/>
  <c r="F7743" i="4"/>
  <c r="D7743" i="4" s="1"/>
  <c r="E7743" i="4"/>
  <c r="F7312" i="4"/>
  <c r="D7312" i="4" s="1"/>
  <c r="E7312" i="4"/>
  <c r="F6541" i="4"/>
  <c r="D6541" i="4" s="1"/>
  <c r="E6541" i="4"/>
  <c r="F4365" i="4"/>
  <c r="D4365" i="4" s="1"/>
  <c r="J4368" i="3" s="1"/>
  <c r="E4365" i="4"/>
  <c r="F1064" i="4"/>
  <c r="D1064" i="4" s="1"/>
  <c r="E1064" i="4"/>
  <c r="F3118" i="4"/>
  <c r="D3118" i="4" s="1"/>
  <c r="E3118" i="4"/>
  <c r="F6247" i="4"/>
  <c r="D6247" i="4" s="1"/>
  <c r="J6250" i="3" s="1"/>
  <c r="E6247" i="4"/>
  <c r="F6319" i="4"/>
  <c r="D6319" i="4" s="1"/>
  <c r="J6322" i="3" s="1"/>
  <c r="E6319" i="4"/>
  <c r="F5589" i="4"/>
  <c r="D5589" i="4" s="1"/>
  <c r="J5592" i="3" s="1"/>
  <c r="E5589" i="4"/>
  <c r="E6209" i="4"/>
  <c r="F6209" i="4"/>
  <c r="D6209" i="4" s="1"/>
  <c r="E1562" i="4"/>
  <c r="F1562" i="4"/>
  <c r="D1562" i="4" s="1"/>
  <c r="E1922" i="4"/>
  <c r="F1922" i="4"/>
  <c r="D1922" i="4" s="1"/>
  <c r="F3402" i="4"/>
  <c r="D3402" i="4" s="1"/>
  <c r="J3405" i="3" s="1"/>
  <c r="E3402" i="4"/>
  <c r="E8483" i="4"/>
  <c r="D8483" i="4" s="1"/>
  <c r="F8483" i="4"/>
  <c r="E3267" i="4"/>
  <c r="F3267" i="4"/>
  <c r="D3267" i="4" s="1"/>
  <c r="E6660" i="4"/>
  <c r="F6660" i="4"/>
  <c r="D6660" i="4" s="1"/>
  <c r="F6597" i="4"/>
  <c r="D6597" i="4" s="1"/>
  <c r="J6600" i="3" s="1"/>
  <c r="E6597" i="4"/>
  <c r="F5862" i="4"/>
  <c r="D5862" i="4" s="1"/>
  <c r="E5862" i="4"/>
  <c r="E8282" i="4"/>
  <c r="F8282" i="4"/>
  <c r="D8282" i="4" s="1"/>
  <c r="E4294" i="4"/>
  <c r="F4294" i="4"/>
  <c r="D4294" i="4" s="1"/>
  <c r="J4297" i="3" s="1"/>
  <c r="F7028" i="4"/>
  <c r="D7028" i="4" s="1"/>
  <c r="J7031" i="3" s="1"/>
  <c r="E7028" i="4"/>
  <c r="F7791" i="4"/>
  <c r="D7791" i="4" s="1"/>
  <c r="E7791" i="4"/>
  <c r="F5800" i="4"/>
  <c r="D5800" i="4" s="1"/>
  <c r="J5803" i="3" s="1"/>
  <c r="E5800" i="4"/>
  <c r="E403" i="4"/>
  <c r="F403" i="4"/>
  <c r="D403" i="4" s="1"/>
  <c r="F5183" i="4"/>
  <c r="D5183" i="4" s="1"/>
  <c r="E5183" i="4"/>
  <c r="F415" i="4"/>
  <c r="D415" i="4" s="1"/>
  <c r="E415" i="4"/>
  <c r="E2298" i="4"/>
  <c r="F2298" i="4"/>
  <c r="D2298" i="4" s="1"/>
  <c r="E197" i="4"/>
  <c r="D197" i="4" s="1"/>
  <c r="F197" i="4"/>
  <c r="F1434" i="4"/>
  <c r="E1434" i="4"/>
  <c r="D1434" i="4" s="1"/>
  <c r="E8745" i="4"/>
  <c r="F8745" i="4"/>
  <c r="D8745" i="4" s="1"/>
  <c r="E7934" i="4"/>
  <c r="F7934" i="4"/>
  <c r="D7934" i="4" s="1"/>
  <c r="E3786" i="4"/>
  <c r="F3786" i="4"/>
  <c r="D3786" i="4" s="1"/>
  <c r="J3789" i="3" s="1"/>
  <c r="F6502" i="4"/>
  <c r="D6502" i="4" s="1"/>
  <c r="E6502" i="4"/>
  <c r="E7531" i="4"/>
  <c r="F7531" i="4"/>
  <c r="D7531" i="4" s="1"/>
  <c r="J7534" i="3" s="1"/>
  <c r="E2438" i="4"/>
  <c r="F2438" i="4"/>
  <c r="D2438" i="4" s="1"/>
  <c r="E1526" i="4"/>
  <c r="F1526" i="4"/>
  <c r="D1526" i="4" s="1"/>
  <c r="F845" i="4"/>
  <c r="E845" i="4"/>
  <c r="D845" i="4" s="1"/>
  <c r="E653" i="4"/>
  <c r="D653" i="4" s="1"/>
  <c r="F653" i="4"/>
  <c r="E4256" i="4"/>
  <c r="F4256" i="4"/>
  <c r="D4256" i="4" s="1"/>
  <c r="E7952" i="4"/>
  <c r="F7952" i="4"/>
  <c r="D7952" i="4" s="1"/>
  <c r="F5718" i="4"/>
  <c r="D5718" i="4" s="1"/>
  <c r="E5718" i="4"/>
  <c r="F6099" i="4"/>
  <c r="D6099" i="4" s="1"/>
  <c r="E6099" i="4"/>
  <c r="F4296" i="4"/>
  <c r="D4296" i="4" s="1"/>
  <c r="E4296" i="4"/>
  <c r="F5463" i="4"/>
  <c r="D5463" i="4" s="1"/>
  <c r="E5463" i="4"/>
  <c r="F1542" i="4"/>
  <c r="E1542" i="4"/>
  <c r="D1542" i="4" s="1"/>
  <c r="E749" i="4"/>
  <c r="D749" i="4" s="1"/>
  <c r="F749" i="4"/>
  <c r="E12" i="4"/>
  <c r="D12" i="4" s="1"/>
  <c r="F12" i="4"/>
  <c r="E3363" i="4"/>
  <c r="F3363" i="4"/>
  <c r="D3363" i="4" s="1"/>
  <c r="F4510" i="4"/>
  <c r="D4510" i="4" s="1"/>
  <c r="E4510" i="4"/>
  <c r="E4836" i="4"/>
  <c r="F4836" i="4"/>
  <c r="D4836" i="4" s="1"/>
  <c r="J4839" i="3" s="1"/>
  <c r="E7018" i="4"/>
  <c r="F7018" i="4"/>
  <c r="D7018" i="4" s="1"/>
  <c r="E7946" i="4"/>
  <c r="F7946" i="4"/>
  <c r="D7946" i="4" s="1"/>
  <c r="F1634" i="4"/>
  <c r="D1634" i="4" s="1"/>
  <c r="E1634" i="4"/>
  <c r="E2010" i="4"/>
  <c r="F2010" i="4"/>
  <c r="D2010" i="4" s="1"/>
  <c r="E1604" i="4"/>
  <c r="F1604" i="4"/>
  <c r="D1604" i="4" s="1"/>
  <c r="F6313" i="4"/>
  <c r="D6313" i="4" s="1"/>
  <c r="E6313" i="4"/>
  <c r="F2126" i="4"/>
  <c r="D2126" i="4" s="1"/>
  <c r="E2126" i="4"/>
  <c r="F311" i="4"/>
  <c r="E311" i="4"/>
  <c r="D311" i="4" s="1"/>
  <c r="J314" i="3" s="1"/>
  <c r="F7514" i="4"/>
  <c r="D7514" i="4" s="1"/>
  <c r="E7514" i="4"/>
  <c r="F4468" i="4"/>
  <c r="D4468" i="4" s="1"/>
  <c r="E4468" i="4"/>
  <c r="E7171" i="4"/>
  <c r="F7171" i="4"/>
  <c r="D7171" i="4" s="1"/>
  <c r="F8351" i="4"/>
  <c r="D8351" i="4" s="1"/>
  <c r="E8351" i="4"/>
  <c r="E1668" i="4"/>
  <c r="D1668" i="4" s="1"/>
  <c r="J1671" i="3" s="1"/>
  <c r="F1668" i="4"/>
  <c r="F8609" i="4"/>
  <c r="D8609" i="4" s="1"/>
  <c r="E8609" i="4"/>
  <c r="E7122" i="4"/>
  <c r="F7122" i="4"/>
  <c r="D7122" i="4" s="1"/>
  <c r="E3851" i="4"/>
  <c r="F3851" i="4"/>
  <c r="D3851" i="4" s="1"/>
  <c r="J3854" i="3" s="1"/>
  <c r="F4334" i="4"/>
  <c r="D4334" i="4" s="1"/>
  <c r="J4337" i="3" s="1"/>
  <c r="E4334" i="4"/>
  <c r="E4000" i="4"/>
  <c r="F4000" i="4"/>
  <c r="D4000" i="4" s="1"/>
  <c r="E293" i="4"/>
  <c r="F293" i="4"/>
  <c r="D293" i="4" s="1"/>
  <c r="F1062" i="4"/>
  <c r="D1062" i="4" s="1"/>
  <c r="E1062" i="4"/>
  <c r="E5763" i="4"/>
  <c r="F5763" i="4"/>
  <c r="D5763" i="4" s="1"/>
  <c r="E2502" i="4"/>
  <c r="F2502" i="4"/>
  <c r="D2502" i="4" s="1"/>
  <c r="E6910" i="4"/>
  <c r="F6910" i="4"/>
  <c r="D6910" i="4" s="1"/>
  <c r="E8171" i="4"/>
  <c r="D8171" i="4" s="1"/>
  <c r="F8171" i="4"/>
  <c r="E1592" i="4"/>
  <c r="D1592" i="4" s="1"/>
  <c r="F1592" i="4"/>
  <c r="E6521" i="4"/>
  <c r="F6521" i="4"/>
  <c r="D6521" i="4" s="1"/>
  <c r="F2086" i="4"/>
  <c r="D2086" i="4" s="1"/>
  <c r="E2086" i="4"/>
  <c r="E8325" i="4"/>
  <c r="F8325" i="4"/>
  <c r="D8325" i="4" s="1"/>
  <c r="E205" i="4"/>
  <c r="D205" i="4" s="1"/>
  <c r="F205" i="4"/>
  <c r="F5372" i="4"/>
  <c r="D5372" i="4" s="1"/>
  <c r="J5375" i="3" s="1"/>
  <c r="E5372" i="4"/>
  <c r="E3882" i="4"/>
  <c r="F3882" i="4"/>
  <c r="D3882" i="4" s="1"/>
  <c r="J3885" i="3" s="1"/>
  <c r="F8014" i="4"/>
  <c r="D8014" i="4" s="1"/>
  <c r="E8014" i="4"/>
  <c r="F5418" i="4"/>
  <c r="D5418" i="4" s="1"/>
  <c r="J5421" i="3" s="1"/>
  <c r="E5418" i="4"/>
  <c r="F6685" i="4"/>
  <c r="D6685" i="4" s="1"/>
  <c r="E6685" i="4"/>
  <c r="F4235" i="4"/>
  <c r="D4235" i="4" s="1"/>
  <c r="E4235" i="4"/>
  <c r="F7072" i="4"/>
  <c r="D7072" i="4" s="1"/>
  <c r="E7072" i="4"/>
  <c r="E2669" i="4"/>
  <c r="F2669" i="4"/>
  <c r="D2669" i="4" s="1"/>
  <c r="E2085" i="4"/>
  <c r="F2085" i="4"/>
  <c r="D2085" i="4" s="1"/>
  <c r="F1873" i="4"/>
  <c r="D1873" i="4" s="1"/>
  <c r="E1873" i="4"/>
  <c r="F2639" i="4"/>
  <c r="D2639" i="4" s="1"/>
  <c r="E2639" i="4"/>
  <c r="F448" i="4"/>
  <c r="D448" i="4" s="1"/>
  <c r="E448" i="4"/>
  <c r="F718" i="4"/>
  <c r="D718" i="4" s="1"/>
  <c r="E718" i="4"/>
  <c r="E1523" i="4"/>
  <c r="D1523" i="4" s="1"/>
  <c r="F1523" i="4"/>
  <c r="E1093" i="4"/>
  <c r="F1093" i="4"/>
  <c r="D1093" i="4" s="1"/>
  <c r="E2898" i="4"/>
  <c r="F2898" i="4"/>
  <c r="D2898" i="4" s="1"/>
  <c r="F8624" i="4"/>
  <c r="E8624" i="4"/>
  <c r="D8624" i="4" s="1"/>
  <c r="E2044" i="4"/>
  <c r="F2044" i="4"/>
  <c r="D2044" i="4" s="1"/>
  <c r="F7650" i="4"/>
  <c r="D7650" i="4" s="1"/>
  <c r="E7650" i="4"/>
  <c r="F1026" i="4"/>
  <c r="D1026" i="4" s="1"/>
  <c r="E1026" i="4"/>
  <c r="E883" i="4"/>
  <c r="F883" i="4"/>
  <c r="D883" i="4" s="1"/>
  <c r="E4552" i="4"/>
  <c r="F4552" i="4"/>
  <c r="D4552" i="4" s="1"/>
  <c r="J4555" i="3" s="1"/>
  <c r="F4374" i="4"/>
  <c r="D4374" i="4" s="1"/>
  <c r="E4374" i="4"/>
  <c r="F3233" i="4"/>
  <c r="D3233" i="4" s="1"/>
  <c r="J3236" i="3" s="1"/>
  <c r="E3233" i="4"/>
  <c r="E2154" i="4"/>
  <c r="F2154" i="4"/>
  <c r="D2154" i="4" s="1"/>
  <c r="E8527" i="4"/>
  <c r="D8527" i="4" s="1"/>
  <c r="F8527" i="4"/>
  <c r="F6303" i="4"/>
  <c r="D6303" i="4" s="1"/>
  <c r="E6303" i="4"/>
  <c r="E3359" i="4"/>
  <c r="F3359" i="4"/>
  <c r="D3359" i="4" s="1"/>
  <c r="E4532" i="4"/>
  <c r="F4532" i="4"/>
  <c r="D4532" i="4" s="1"/>
  <c r="J4535" i="3" s="1"/>
  <c r="F1760" i="4"/>
  <c r="D1760" i="4" s="1"/>
  <c r="E1760" i="4"/>
  <c r="F6227" i="4"/>
  <c r="D6227" i="4" s="1"/>
  <c r="E6227" i="4"/>
  <c r="E3643" i="4"/>
  <c r="F3643" i="4"/>
  <c r="D3643" i="4" s="1"/>
  <c r="F7673" i="4"/>
  <c r="D7673" i="4" s="1"/>
  <c r="E7673" i="4"/>
  <c r="F8292" i="4"/>
  <c r="E8292" i="4"/>
  <c r="D8292" i="4" s="1"/>
  <c r="E6094" i="4"/>
  <c r="F6094" i="4"/>
  <c r="D6094" i="4" s="1"/>
  <c r="E2500" i="4"/>
  <c r="F2500" i="4"/>
  <c r="D2500" i="4" s="1"/>
  <c r="F3472" i="4"/>
  <c r="D3472" i="4" s="1"/>
  <c r="E3472" i="4"/>
  <c r="E6309" i="4"/>
  <c r="F6309" i="4"/>
  <c r="D6309" i="4" s="1"/>
  <c r="J6312" i="3" s="1"/>
  <c r="E6246" i="4"/>
  <c r="F6246" i="4"/>
  <c r="D6246" i="4" s="1"/>
  <c r="F8285" i="4"/>
  <c r="E8285" i="4"/>
  <c r="D8285" i="4" s="1"/>
  <c r="E6745" i="4"/>
  <c r="F6745" i="4"/>
  <c r="D6745" i="4" s="1"/>
  <c r="E755" i="4"/>
  <c r="D755" i="4" s="1"/>
  <c r="F755" i="4"/>
  <c r="E4728" i="4"/>
  <c r="F4728" i="4"/>
  <c r="D4728" i="4" s="1"/>
  <c r="F8106" i="4"/>
  <c r="D8106" i="4" s="1"/>
  <c r="E8106" i="4"/>
  <c r="E4958" i="4"/>
  <c r="F4958" i="4"/>
  <c r="D4958" i="4" s="1"/>
  <c r="E4385" i="4"/>
  <c r="F4385" i="4"/>
  <c r="D4385" i="4" s="1"/>
  <c r="F6184" i="4"/>
  <c r="D6184" i="4" s="1"/>
  <c r="E6184" i="4"/>
  <c r="F8477" i="4"/>
  <c r="E8477" i="4"/>
  <c r="D8477" i="4" s="1"/>
  <c r="F5817" i="4"/>
  <c r="D5817" i="4" s="1"/>
  <c r="E5817" i="4"/>
  <c r="E2793" i="4"/>
  <c r="F2793" i="4"/>
  <c r="D2793" i="4" s="1"/>
  <c r="F1291" i="4"/>
  <c r="D1291" i="4" s="1"/>
  <c r="E1291" i="4"/>
  <c r="E6218" i="4"/>
  <c r="F6218" i="4"/>
  <c r="D6218" i="4" s="1"/>
  <c r="J6221" i="3" s="1"/>
  <c r="E2327" i="4"/>
  <c r="F2327" i="4"/>
  <c r="D2327" i="4" s="1"/>
  <c r="F6853" i="4"/>
  <c r="D6853" i="4" s="1"/>
  <c r="E6853" i="4"/>
  <c r="E658" i="4"/>
  <c r="D658" i="4" s="1"/>
  <c r="F658" i="4"/>
  <c r="F1345" i="4"/>
  <c r="E1345" i="4"/>
  <c r="D1345" i="4" s="1"/>
  <c r="E3662" i="4"/>
  <c r="F3662" i="4"/>
  <c r="D3662" i="4" s="1"/>
  <c r="F1671" i="4"/>
  <c r="D1671" i="4" s="1"/>
  <c r="E1671" i="4"/>
  <c r="E182" i="4"/>
  <c r="F182" i="4"/>
  <c r="D182" i="4" s="1"/>
  <c r="E734" i="4"/>
  <c r="D734" i="4" s="1"/>
  <c r="F734" i="4"/>
  <c r="E3814" i="4"/>
  <c r="F3814" i="4"/>
  <c r="D3814" i="4" s="1"/>
  <c r="J3817" i="3" s="1"/>
  <c r="F5181" i="4"/>
  <c r="D5181" i="4" s="1"/>
  <c r="J5184" i="3" s="1"/>
  <c r="E5181" i="4"/>
  <c r="F95" i="4"/>
  <c r="D95" i="4" s="1"/>
  <c r="E95" i="4"/>
  <c r="E2062" i="4"/>
  <c r="F2062" i="4"/>
  <c r="D2062" i="4" s="1"/>
  <c r="E2350" i="4"/>
  <c r="F2350" i="4"/>
  <c r="D2350" i="4" s="1"/>
  <c r="F5288" i="4"/>
  <c r="D5288" i="4" s="1"/>
  <c r="E5288" i="4"/>
  <c r="E1600" i="4"/>
  <c r="F1600" i="4"/>
  <c r="D1600" i="4" s="1"/>
  <c r="E4414" i="4"/>
  <c r="F4414" i="4"/>
  <c r="D4414" i="4" s="1"/>
  <c r="F767" i="4"/>
  <c r="D767" i="4" s="1"/>
  <c r="E767" i="4"/>
  <c r="F3450" i="4"/>
  <c r="D3450" i="4" s="1"/>
  <c r="E3450" i="4"/>
  <c r="F8221" i="4"/>
  <c r="E8221" i="4"/>
  <c r="D8221" i="4" s="1"/>
  <c r="E4913" i="4"/>
  <c r="F4913" i="4"/>
  <c r="D4913" i="4" s="1"/>
  <c r="F130" i="4"/>
  <c r="E130" i="4"/>
  <c r="D130" i="4" s="1"/>
  <c r="E2810" i="4"/>
  <c r="F2810" i="4"/>
  <c r="D2810" i="4" s="1"/>
  <c r="E5164" i="4"/>
  <c r="F5164" i="4"/>
  <c r="D5164" i="4" s="1"/>
  <c r="J5167" i="3" s="1"/>
  <c r="F6962" i="4"/>
  <c r="D6962" i="4" s="1"/>
  <c r="E6962" i="4"/>
  <c r="F8334" i="4"/>
  <c r="D8334" i="4" s="1"/>
  <c r="E8334" i="4"/>
  <c r="F4558" i="4"/>
  <c r="D4558" i="4" s="1"/>
  <c r="J4561" i="3" s="1"/>
  <c r="E4558" i="4"/>
  <c r="F7311" i="4"/>
  <c r="D7311" i="4" s="1"/>
  <c r="E7311" i="4"/>
  <c r="E5218" i="4"/>
  <c r="F5218" i="4"/>
  <c r="D5218" i="4" s="1"/>
  <c r="E3417" i="4"/>
  <c r="F3417" i="4"/>
  <c r="D3417" i="4" s="1"/>
  <c r="F263" i="4"/>
  <c r="D263" i="4" s="1"/>
  <c r="E263" i="4"/>
  <c r="F5688" i="4"/>
  <c r="D5688" i="4" s="1"/>
  <c r="E5688" i="4"/>
  <c r="F8715" i="4"/>
  <c r="E8715" i="4"/>
  <c r="D8715" i="4" s="1"/>
  <c r="F2626" i="4"/>
  <c r="D2626" i="4" s="1"/>
  <c r="E2626" i="4"/>
  <c r="F6858" i="4"/>
  <c r="D6858" i="4" s="1"/>
  <c r="J6861" i="3" s="1"/>
  <c r="E6858" i="4"/>
  <c r="E7702" i="4"/>
  <c r="F7702" i="4"/>
  <c r="D7702" i="4" s="1"/>
  <c r="E4193" i="4"/>
  <c r="F4193" i="4"/>
  <c r="D4193" i="4" s="1"/>
  <c r="F5904" i="4"/>
  <c r="D5904" i="4" s="1"/>
  <c r="E5904" i="4"/>
  <c r="E7271" i="4"/>
  <c r="F7271" i="4"/>
  <c r="D7271" i="4" s="1"/>
  <c r="F5823" i="4"/>
  <c r="D5823" i="4" s="1"/>
  <c r="E5823" i="4"/>
  <c r="E6970" i="4"/>
  <c r="F6970" i="4"/>
  <c r="D6970" i="4" s="1"/>
  <c r="E6159" i="4"/>
  <c r="F6159" i="4"/>
  <c r="D6159" i="4" s="1"/>
  <c r="J6162" i="3" s="1"/>
  <c r="E4677" i="4"/>
  <c r="F4677" i="4"/>
  <c r="D4677" i="4" s="1"/>
  <c r="E7912" i="4"/>
  <c r="F7912" i="4"/>
  <c r="D7912" i="4" s="1"/>
  <c r="F8256" i="4"/>
  <c r="D8256" i="4" s="1"/>
  <c r="E8256" i="4"/>
  <c r="E4433" i="4"/>
  <c r="F4433" i="4"/>
  <c r="D4433" i="4" s="1"/>
  <c r="E5701" i="4"/>
  <c r="F5701" i="4"/>
  <c r="D5701" i="4" s="1"/>
  <c r="J5704" i="3" s="1"/>
  <c r="F7110" i="4"/>
  <c r="D7110" i="4" s="1"/>
  <c r="E7110" i="4"/>
  <c r="F4267" i="4"/>
  <c r="D4267" i="4" s="1"/>
  <c r="E4267" i="4"/>
  <c r="F6035" i="4"/>
  <c r="D6035" i="4" s="1"/>
  <c r="E6035" i="4"/>
  <c r="F2943" i="4"/>
  <c r="D2943" i="4" s="1"/>
  <c r="E2943" i="4"/>
  <c r="E3846" i="4"/>
  <c r="F3846" i="4"/>
  <c r="D3846" i="4" s="1"/>
  <c r="J3849" i="3" s="1"/>
  <c r="E1333" i="4"/>
  <c r="F1333" i="4"/>
  <c r="D1333" i="4" s="1"/>
  <c r="F2269" i="4"/>
  <c r="D2269" i="4" s="1"/>
  <c r="E2269" i="4"/>
  <c r="E5572" i="4"/>
  <c r="F5572" i="4"/>
  <c r="D5572" i="4" s="1"/>
  <c r="E1563" i="4"/>
  <c r="F1563" i="4"/>
  <c r="D1563" i="4" s="1"/>
  <c r="E3076" i="4"/>
  <c r="F3076" i="4"/>
  <c r="D3076" i="4" s="1"/>
  <c r="E6845" i="4"/>
  <c r="F6845" i="4"/>
  <c r="D6845" i="4" s="1"/>
  <c r="F5117" i="4"/>
  <c r="D5117" i="4" s="1"/>
  <c r="E5117" i="4"/>
  <c r="F210" i="4"/>
  <c r="D210" i="4" s="1"/>
  <c r="E210" i="4"/>
  <c r="F997" i="4"/>
  <c r="D997" i="4" s="1"/>
  <c r="E997" i="4"/>
  <c r="F3462" i="4"/>
  <c r="D3462" i="4" s="1"/>
  <c r="E3462" i="4"/>
  <c r="E956" i="4"/>
  <c r="F956" i="4"/>
  <c r="D956" i="4" s="1"/>
  <c r="F5379" i="4"/>
  <c r="D5379" i="4" s="1"/>
  <c r="E5379" i="4"/>
  <c r="F2786" i="4"/>
  <c r="D2786" i="4" s="1"/>
  <c r="E2786" i="4"/>
  <c r="F471" i="4"/>
  <c r="D471" i="4" s="1"/>
  <c r="E471" i="4"/>
  <c r="F7750" i="4"/>
  <c r="D7750" i="4" s="1"/>
  <c r="E7750" i="4"/>
  <c r="F7203" i="4"/>
  <c r="D7203" i="4" s="1"/>
  <c r="E7203" i="4"/>
  <c r="E3667" i="4"/>
  <c r="F3667" i="4"/>
  <c r="D3667" i="4" s="1"/>
  <c r="F4138" i="4"/>
  <c r="D4138" i="4" s="1"/>
  <c r="J4141" i="3" s="1"/>
  <c r="E4138" i="4"/>
  <c r="E1436" i="4"/>
  <c r="D1436" i="4" s="1"/>
  <c r="F1436" i="4"/>
  <c r="F3871" i="4"/>
  <c r="D3871" i="4" s="1"/>
  <c r="J3874" i="3" s="1"/>
  <c r="E3871" i="4"/>
  <c r="F4047" i="4"/>
  <c r="D4047" i="4" s="1"/>
  <c r="J4050" i="3" s="1"/>
  <c r="E4047" i="4"/>
  <c r="F4818" i="4"/>
  <c r="D4818" i="4" s="1"/>
  <c r="J4821" i="3" s="1"/>
  <c r="E4818" i="4"/>
  <c r="F4325" i="4"/>
  <c r="D4325" i="4" s="1"/>
  <c r="J4328" i="3" s="1"/>
  <c r="E4325" i="4"/>
  <c r="F4772" i="4"/>
  <c r="D4772" i="4" s="1"/>
  <c r="E4772" i="4"/>
  <c r="F4946" i="4"/>
  <c r="D4946" i="4" s="1"/>
  <c r="J4949" i="3" s="1"/>
  <c r="E4946" i="4"/>
  <c r="F8396" i="4"/>
  <c r="E8396" i="4"/>
  <c r="D8396" i="4" s="1"/>
  <c r="E6603" i="4"/>
  <c r="F6603" i="4"/>
  <c r="D6603" i="4" s="1"/>
  <c r="J6606" i="3" s="1"/>
  <c r="E987" i="4"/>
  <c r="F987" i="4"/>
  <c r="D987" i="4" s="1"/>
  <c r="F7155" i="4"/>
  <c r="D7155" i="4" s="1"/>
  <c r="E7155" i="4"/>
  <c r="E8726" i="4"/>
  <c r="F8726" i="4"/>
  <c r="D8726" i="4" s="1"/>
  <c r="E3247" i="4"/>
  <c r="F3247" i="4"/>
  <c r="D3247" i="4" s="1"/>
  <c r="F8612" i="4"/>
  <c r="D8612" i="4" s="1"/>
  <c r="E8612" i="4"/>
  <c r="F5917" i="4"/>
  <c r="D5917" i="4" s="1"/>
  <c r="J5920" i="3" s="1"/>
  <c r="E5917" i="4"/>
  <c r="F4968" i="4"/>
  <c r="D4968" i="4" s="1"/>
  <c r="E4968" i="4"/>
  <c r="E4008" i="4"/>
  <c r="F4008" i="4"/>
  <c r="D4008" i="4" s="1"/>
  <c r="F5562" i="4"/>
  <c r="D5562" i="4" s="1"/>
  <c r="E5562" i="4"/>
  <c r="F8685" i="4"/>
  <c r="D8685" i="4" s="1"/>
  <c r="E8685" i="4"/>
  <c r="F7601" i="4"/>
  <c r="D7601" i="4" s="1"/>
  <c r="E7601" i="4"/>
  <c r="F6807" i="4"/>
  <c r="D6807" i="4" s="1"/>
  <c r="E6807" i="4"/>
  <c r="E6011" i="4"/>
  <c r="F6011" i="4"/>
  <c r="D6011" i="4" s="1"/>
  <c r="J6014" i="3" s="1"/>
  <c r="F5033" i="4"/>
  <c r="D5033" i="4" s="1"/>
  <c r="E5033" i="4"/>
  <c r="F8191" i="4"/>
  <c r="E8191" i="4"/>
  <c r="D8191" i="4" s="1"/>
  <c r="E7046" i="4"/>
  <c r="F7046" i="4"/>
  <c r="D7046" i="4" s="1"/>
  <c r="E6482" i="4"/>
  <c r="F6482" i="4"/>
  <c r="D6482" i="4" s="1"/>
  <c r="E5687" i="4"/>
  <c r="F5687" i="4"/>
  <c r="D5687" i="4" s="1"/>
  <c r="E4785" i="4"/>
  <c r="F4785" i="4"/>
  <c r="D4785" i="4" s="1"/>
  <c r="E3622" i="4"/>
  <c r="F3622" i="4"/>
  <c r="D3622" i="4" s="1"/>
  <c r="J3625" i="3" s="1"/>
  <c r="F3942" i="4"/>
  <c r="D3942" i="4" s="1"/>
  <c r="J3945" i="3" s="1"/>
  <c r="E3942" i="4"/>
  <c r="F2825" i="4"/>
  <c r="D2825" i="4" s="1"/>
  <c r="J2828" i="3" s="1"/>
  <c r="E2825" i="4"/>
  <c r="F2315" i="4"/>
  <c r="D2315" i="4" s="1"/>
  <c r="E2315" i="4"/>
  <c r="F1835" i="4"/>
  <c r="E1835" i="4"/>
  <c r="D1835" i="4" s="1"/>
  <c r="F1319" i="4"/>
  <c r="D1319" i="4" s="1"/>
  <c r="E1319" i="4"/>
  <c r="F176" i="4"/>
  <c r="E176" i="4"/>
  <c r="D176" i="4" s="1"/>
  <c r="E8227" i="4"/>
  <c r="F8227" i="4"/>
  <c r="D8227" i="4" s="1"/>
  <c r="F3031" i="4"/>
  <c r="D3031" i="4" s="1"/>
  <c r="E3031" i="4"/>
  <c r="F1553" i="4"/>
  <c r="D1553" i="4" s="1"/>
  <c r="E1553" i="4"/>
  <c r="F4854" i="4"/>
  <c r="D4854" i="4" s="1"/>
  <c r="E4854" i="4"/>
  <c r="F2467" i="4"/>
  <c r="D2467" i="4" s="1"/>
  <c r="E2467" i="4"/>
  <c r="F298" i="4"/>
  <c r="E298" i="4"/>
  <c r="D298" i="4" s="1"/>
  <c r="F6917" i="4"/>
  <c r="D6917" i="4" s="1"/>
  <c r="E6917" i="4"/>
  <c r="E4955" i="4"/>
  <c r="F4955" i="4"/>
  <c r="D4955" i="4" s="1"/>
  <c r="E2987" i="4"/>
  <c r="F2987" i="4"/>
  <c r="D2987" i="4" s="1"/>
  <c r="F1513" i="4"/>
  <c r="D1513" i="4" s="1"/>
  <c r="E1513" i="4"/>
  <c r="E526" i="4"/>
  <c r="F526" i="4"/>
  <c r="D526" i="4" s="1"/>
  <c r="E2691" i="4"/>
  <c r="F2691" i="4"/>
  <c r="D2691" i="4" s="1"/>
  <c r="E786" i="4"/>
  <c r="F786" i="4"/>
  <c r="D786" i="4" s="1"/>
  <c r="F7818" i="4"/>
  <c r="D7818" i="4" s="1"/>
  <c r="E7818" i="4"/>
  <c r="F5661" i="4"/>
  <c r="D5661" i="4" s="1"/>
  <c r="J5664" i="3" s="1"/>
  <c r="E5661" i="4"/>
  <c r="F3195" i="4"/>
  <c r="D3195" i="4" s="1"/>
  <c r="E3195" i="4"/>
  <c r="F2113" i="4"/>
  <c r="D2113" i="4" s="1"/>
  <c r="E2113" i="4"/>
  <c r="E1609" i="4"/>
  <c r="F1609" i="4"/>
  <c r="D1609" i="4" s="1"/>
  <c r="E606" i="4"/>
  <c r="D606" i="4" s="1"/>
  <c r="F606" i="4"/>
  <c r="F8507" i="4"/>
  <c r="E8507" i="4"/>
  <c r="D8507" i="4" s="1"/>
  <c r="E6835" i="4"/>
  <c r="F6835" i="4"/>
  <c r="D6835" i="4" s="1"/>
  <c r="J6838" i="3" s="1"/>
  <c r="F5153" i="4"/>
  <c r="D5153" i="4" s="1"/>
  <c r="E5153" i="4"/>
  <c r="F2475" i="4"/>
  <c r="D2475" i="4" s="1"/>
  <c r="E2475" i="4"/>
  <c r="F1983" i="4"/>
  <c r="D1983" i="4" s="1"/>
  <c r="E1983" i="4"/>
  <c r="F1447" i="4"/>
  <c r="E1447" i="4"/>
  <c r="D1447" i="4" s="1"/>
  <c r="E5173" i="4"/>
  <c r="F5173" i="4"/>
  <c r="D5173" i="4" s="1"/>
  <c r="J5176" i="3" s="1"/>
  <c r="F1437" i="4"/>
  <c r="E1437" i="4"/>
  <c r="D1437" i="4" s="1"/>
  <c r="E4441" i="4"/>
  <c r="F4441" i="4"/>
  <c r="D4441" i="4" s="1"/>
  <c r="F3630" i="4"/>
  <c r="D3630" i="4" s="1"/>
  <c r="E3630" i="4"/>
  <c r="E1311" i="4"/>
  <c r="F1311" i="4"/>
  <c r="D1311" i="4" s="1"/>
  <c r="E3075" i="4"/>
  <c r="F3075" i="4"/>
  <c r="D3075" i="4" s="1"/>
  <c r="F512" i="4"/>
  <c r="E512" i="4"/>
  <c r="D512" i="4" s="1"/>
  <c r="E2881" i="4"/>
  <c r="F2881" i="4"/>
  <c r="D2881" i="4" s="1"/>
  <c r="F138" i="4"/>
  <c r="D138" i="4" s="1"/>
  <c r="E138" i="4"/>
  <c r="E6234" i="4"/>
  <c r="F6234" i="4"/>
  <c r="D6234" i="4" s="1"/>
  <c r="J6237" i="3" s="1"/>
  <c r="F2543" i="4"/>
  <c r="D2543" i="4" s="1"/>
  <c r="E2543" i="4"/>
  <c r="F3055" i="4"/>
  <c r="D3055" i="4" s="1"/>
  <c r="E3055" i="4"/>
  <c r="F696" i="4"/>
  <c r="D696" i="4" s="1"/>
  <c r="E696" i="4"/>
  <c r="F2591" i="4"/>
  <c r="D2591" i="4" s="1"/>
  <c r="J2594" i="3" s="1"/>
  <c r="E2591" i="4"/>
  <c r="E160" i="4"/>
  <c r="F160" i="4"/>
  <c r="D160" i="4" s="1"/>
  <c r="E1205" i="4"/>
  <c r="D1205" i="4" s="1"/>
  <c r="F1205" i="4"/>
  <c r="F1426" i="4"/>
  <c r="E1426" i="4"/>
  <c r="D1426" i="4" s="1"/>
  <c r="E2186" i="4"/>
  <c r="F2186" i="4"/>
  <c r="D2186" i="4" s="1"/>
  <c r="E2772" i="4"/>
  <c r="F2772" i="4"/>
  <c r="D2772" i="4" s="1"/>
  <c r="F513" i="4"/>
  <c r="E513" i="4"/>
  <c r="D513" i="4" s="1"/>
  <c r="F3286" i="4"/>
  <c r="D3286" i="4" s="1"/>
  <c r="J3289" i="3" s="1"/>
  <c r="E3286" i="4"/>
  <c r="E6426" i="4"/>
  <c r="F6426" i="4"/>
  <c r="D6426" i="4" s="1"/>
  <c r="E1912" i="4"/>
  <c r="F1912" i="4"/>
  <c r="D1912" i="4" s="1"/>
  <c r="J1915" i="3" s="1"/>
  <c r="F6133" i="4"/>
  <c r="D6133" i="4" s="1"/>
  <c r="J6136" i="3" s="1"/>
  <c r="E6133" i="4"/>
  <c r="E5462" i="4"/>
  <c r="F5462" i="4"/>
  <c r="D5462" i="4" s="1"/>
  <c r="E8495" i="4"/>
  <c r="F8495" i="4"/>
  <c r="D8495" i="4" s="1"/>
  <c r="F779" i="4"/>
  <c r="E779" i="4"/>
  <c r="D779" i="4" s="1"/>
  <c r="E404" i="4"/>
  <c r="F404" i="4"/>
  <c r="D404" i="4" s="1"/>
  <c r="F3904" i="4"/>
  <c r="D3904" i="4" s="1"/>
  <c r="E3904" i="4"/>
  <c r="E8142" i="4"/>
  <c r="D8142" i="4" s="1"/>
  <c r="J8145" i="3" s="1"/>
  <c r="F8142" i="4"/>
  <c r="E7924" i="4"/>
  <c r="F7924" i="4"/>
  <c r="D7924" i="4" s="1"/>
  <c r="E7275" i="4"/>
  <c r="F7275" i="4"/>
  <c r="D7275" i="4" s="1"/>
  <c r="F7457" i="4"/>
  <c r="D7457" i="4" s="1"/>
  <c r="E7457" i="4"/>
  <c r="E4611" i="4"/>
  <c r="F4611" i="4"/>
  <c r="D4611" i="4" s="1"/>
  <c r="E8419" i="4"/>
  <c r="F8419" i="4"/>
  <c r="D8419" i="4" s="1"/>
  <c r="E1113" i="4"/>
  <c r="F1113" i="4"/>
  <c r="D1113" i="4" s="1"/>
  <c r="E5200" i="4"/>
  <c r="F5200" i="4"/>
  <c r="D5200" i="4" s="1"/>
  <c r="E8639" i="4"/>
  <c r="F8639" i="4"/>
  <c r="D8639" i="4" s="1"/>
  <c r="E2930" i="4"/>
  <c r="F2930" i="4"/>
  <c r="D2930" i="4" s="1"/>
  <c r="F1976" i="4"/>
  <c r="D1976" i="4" s="1"/>
  <c r="E1976" i="4"/>
  <c r="F5565" i="4"/>
  <c r="D5565" i="4" s="1"/>
  <c r="E5565" i="4"/>
  <c r="E2192" i="4"/>
  <c r="F2192" i="4"/>
  <c r="D2192" i="4" s="1"/>
  <c r="E5172" i="4"/>
  <c r="F5172" i="4"/>
  <c r="D5172" i="4" s="1"/>
  <c r="F759" i="4"/>
  <c r="D759" i="4" s="1"/>
  <c r="E759" i="4"/>
  <c r="F8478" i="4"/>
  <c r="E8478" i="4"/>
  <c r="D8478" i="4" s="1"/>
  <c r="E6898" i="4"/>
  <c r="F6898" i="4"/>
  <c r="D6898" i="4" s="1"/>
  <c r="F380" i="4"/>
  <c r="D380" i="4" s="1"/>
  <c r="E380" i="4"/>
  <c r="E4695" i="4"/>
  <c r="F4695" i="4"/>
  <c r="D4695" i="4" s="1"/>
  <c r="F3675" i="4"/>
  <c r="D3675" i="4" s="1"/>
  <c r="E3675" i="4"/>
  <c r="F4310" i="4"/>
  <c r="D4310" i="4" s="1"/>
  <c r="E4310" i="4"/>
  <c r="F3975" i="4"/>
  <c r="D3975" i="4" s="1"/>
  <c r="E3975" i="4"/>
  <c r="F3551" i="4"/>
  <c r="D3551" i="4" s="1"/>
  <c r="J3554" i="3" s="1"/>
  <c r="E3551" i="4"/>
  <c r="F6987" i="4"/>
  <c r="D6987" i="4" s="1"/>
  <c r="E6987" i="4"/>
  <c r="E3375" i="4"/>
  <c r="F3375" i="4"/>
  <c r="D3375" i="4" s="1"/>
  <c r="E3818" i="4"/>
  <c r="F3818" i="4"/>
  <c r="D3818" i="4" s="1"/>
  <c r="F5011" i="4"/>
  <c r="D5011" i="4" s="1"/>
  <c r="E5011" i="4"/>
  <c r="F2422" i="4"/>
  <c r="D2422" i="4" s="1"/>
  <c r="J2425" i="3" s="1"/>
  <c r="E2422" i="4"/>
  <c r="E1500" i="4"/>
  <c r="F1500" i="4"/>
  <c r="D1500" i="4" s="1"/>
  <c r="F6205" i="4"/>
  <c r="D6205" i="4" s="1"/>
  <c r="J6208" i="3" s="1"/>
  <c r="E6205" i="4"/>
  <c r="E777" i="4"/>
  <c r="D777" i="4" s="1"/>
  <c r="F777" i="4"/>
  <c r="F3356" i="4"/>
  <c r="D3356" i="4" s="1"/>
  <c r="J3359" i="3" s="1"/>
  <c r="E3356" i="4"/>
  <c r="E2752" i="4"/>
  <c r="F2752" i="4"/>
  <c r="D2752" i="4" s="1"/>
  <c r="F6481" i="4"/>
  <c r="D6481" i="4" s="1"/>
  <c r="E6481" i="4"/>
  <c r="E4205" i="4"/>
  <c r="F4205" i="4"/>
  <c r="D4205" i="4" s="1"/>
  <c r="J4208" i="3" s="1"/>
  <c r="E419" i="4"/>
  <c r="F419" i="4"/>
  <c r="D419" i="4" s="1"/>
  <c r="E7066" i="4"/>
  <c r="F7066" i="4"/>
  <c r="D7066" i="4" s="1"/>
  <c r="F8704" i="4"/>
  <c r="D8704" i="4" s="1"/>
  <c r="E8704" i="4"/>
  <c r="E5521" i="4"/>
  <c r="F5521" i="4"/>
  <c r="D5521" i="4" s="1"/>
  <c r="E475" i="4"/>
  <c r="F475" i="4"/>
  <c r="D475" i="4" s="1"/>
  <c r="F7554" i="4"/>
  <c r="D7554" i="4" s="1"/>
  <c r="E7554" i="4"/>
  <c r="F4787" i="4"/>
  <c r="D4787" i="4" s="1"/>
  <c r="E4787" i="4"/>
  <c r="F924" i="4"/>
  <c r="E924" i="4"/>
  <c r="D924" i="4" s="1"/>
  <c r="F4751" i="4"/>
  <c r="D4751" i="4" s="1"/>
  <c r="E4751" i="4"/>
  <c r="F947" i="4"/>
  <c r="E947" i="4"/>
  <c r="D947" i="4" s="1"/>
  <c r="E2332" i="4"/>
  <c r="F2332" i="4"/>
  <c r="D2332" i="4" s="1"/>
  <c r="F7698" i="4"/>
  <c r="D7698" i="4" s="1"/>
  <c r="E7698" i="4"/>
  <c r="E975" i="4"/>
  <c r="F975" i="4"/>
  <c r="D975" i="4" s="1"/>
  <c r="F417" i="4"/>
  <c r="D417" i="4" s="1"/>
  <c r="E417" i="4"/>
  <c r="E2556" i="4"/>
  <c r="F2556" i="4"/>
  <c r="D2556" i="4" s="1"/>
  <c r="F3488" i="4"/>
  <c r="D3488" i="4" s="1"/>
  <c r="E3488" i="4"/>
  <c r="F6105" i="4"/>
  <c r="D6105" i="4" s="1"/>
  <c r="E6105" i="4"/>
  <c r="F812" i="4"/>
  <c r="D812" i="4" s="1"/>
  <c r="E812" i="4"/>
  <c r="F719" i="4"/>
  <c r="D719" i="4" s="1"/>
  <c r="E719" i="4"/>
  <c r="F8657" i="4"/>
  <c r="D8657" i="4" s="1"/>
  <c r="E8657" i="4"/>
  <c r="E4607" i="4"/>
  <c r="F4607" i="4"/>
  <c r="D4607" i="4" s="1"/>
  <c r="E6666" i="4"/>
  <c r="F6666" i="4"/>
  <c r="D6666" i="4" s="1"/>
  <c r="J6669" i="3" s="1"/>
  <c r="F7584" i="4"/>
  <c r="D7584" i="4" s="1"/>
  <c r="E7584" i="4"/>
  <c r="F1252" i="4"/>
  <c r="E1252" i="4"/>
  <c r="D1252" i="4" s="1"/>
  <c r="F4652" i="4"/>
  <c r="D4652" i="4" s="1"/>
  <c r="J4655" i="3" s="1"/>
  <c r="E4652" i="4"/>
  <c r="E6126" i="4"/>
  <c r="F6126" i="4"/>
  <c r="D6126" i="4" s="1"/>
  <c r="F7922" i="4"/>
  <c r="D7922" i="4" s="1"/>
  <c r="E7922" i="4"/>
  <c r="E2806" i="4"/>
  <c r="F2806" i="4"/>
  <c r="D2806" i="4" s="1"/>
  <c r="E5388" i="4"/>
  <c r="F5388" i="4"/>
  <c r="D5388" i="4" s="1"/>
  <c r="J5391" i="3" s="1"/>
  <c r="E1370" i="4"/>
  <c r="D1370" i="4" s="1"/>
  <c r="F1370" i="4"/>
  <c r="F3380" i="4"/>
  <c r="D3380" i="4" s="1"/>
  <c r="E3380" i="4"/>
  <c r="E2688" i="4"/>
  <c r="F2688" i="4"/>
  <c r="D2688" i="4" s="1"/>
  <c r="F6455" i="4"/>
  <c r="D6455" i="4" s="1"/>
  <c r="E6455" i="4"/>
  <c r="E4165" i="4"/>
  <c r="F4165" i="4"/>
  <c r="D4165" i="4" s="1"/>
  <c r="J4168" i="3" s="1"/>
  <c r="E2148" i="4"/>
  <c r="F2148" i="4"/>
  <c r="D2148" i="4" s="1"/>
  <c r="E3323" i="4"/>
  <c r="F3323" i="4"/>
  <c r="D3323" i="4" s="1"/>
  <c r="F8558" i="4"/>
  <c r="D8558" i="4" s="1"/>
  <c r="E8558" i="4"/>
  <c r="F7844" i="4"/>
  <c r="D7844" i="4" s="1"/>
  <c r="J7847" i="3" s="1"/>
  <c r="E7844" i="4"/>
  <c r="E6575" i="4"/>
  <c r="F6575" i="4"/>
  <c r="D6575" i="4" s="1"/>
  <c r="F3793" i="4"/>
  <c r="D3793" i="4" s="1"/>
  <c r="J3796" i="3" s="1"/>
  <c r="E3793" i="4"/>
  <c r="F8003" i="4"/>
  <c r="E8003" i="4"/>
  <c r="D8003" i="4" s="1"/>
  <c r="E8001" i="4"/>
  <c r="F8001" i="4"/>
  <c r="D8001" i="4" s="1"/>
  <c r="E6730" i="4"/>
  <c r="F6730" i="4"/>
  <c r="D6730" i="4" s="1"/>
  <c r="E1149" i="4"/>
  <c r="F1149" i="4"/>
  <c r="D1149" i="4" s="1"/>
  <c r="F6449" i="4"/>
  <c r="D6449" i="4" s="1"/>
  <c r="E6449" i="4"/>
  <c r="F1108" i="4"/>
  <c r="D1108" i="4" s="1"/>
  <c r="E1108" i="4"/>
  <c r="E3505" i="4"/>
  <c r="F3505" i="4"/>
  <c r="D3505" i="4" s="1"/>
  <c r="J3508" i="3" s="1"/>
  <c r="F4888" i="4"/>
  <c r="D4888" i="4" s="1"/>
  <c r="E4888" i="4"/>
  <c r="E1085" i="4"/>
  <c r="F1085" i="4"/>
  <c r="D1085" i="4" s="1"/>
  <c r="E8342" i="4"/>
  <c r="F8342" i="4"/>
  <c r="D8342" i="4" s="1"/>
  <c r="E8379" i="4"/>
  <c r="F8379" i="4"/>
  <c r="D8379" i="4" s="1"/>
  <c r="F7246" i="4"/>
  <c r="D7246" i="4" s="1"/>
  <c r="E7246" i="4"/>
  <c r="F4401" i="4"/>
  <c r="D4401" i="4" s="1"/>
  <c r="E4401" i="4"/>
  <c r="F5676" i="4"/>
  <c r="D5676" i="4" s="1"/>
  <c r="J5679" i="3" s="1"/>
  <c r="E5676" i="4"/>
  <c r="F1891" i="4"/>
  <c r="D1891" i="4" s="1"/>
  <c r="E1891" i="4"/>
  <c r="F2435" i="4"/>
  <c r="D2435" i="4" s="1"/>
  <c r="E2435" i="4"/>
  <c r="F4241" i="4"/>
  <c r="D4241" i="4" s="1"/>
  <c r="E4241" i="4"/>
  <c r="E1863" i="4"/>
  <c r="F1863" i="4"/>
  <c r="D1863" i="4" s="1"/>
  <c r="E5377" i="4"/>
  <c r="F5377" i="4"/>
  <c r="D5377" i="4" s="1"/>
  <c r="F214" i="4"/>
  <c r="D214" i="4" s="1"/>
  <c r="E214" i="4"/>
  <c r="E3710" i="4"/>
  <c r="F3710" i="4"/>
  <c r="D3710" i="4" s="1"/>
  <c r="J3713" i="3" s="1"/>
  <c r="E1561" i="4"/>
  <c r="F1561" i="4"/>
  <c r="D1561" i="4" s="1"/>
  <c r="F2623" i="4"/>
  <c r="D2623" i="4" s="1"/>
  <c r="E2623" i="4"/>
  <c r="F2527" i="4"/>
  <c r="D2527" i="4" s="1"/>
  <c r="E2527" i="4"/>
  <c r="F3006" i="4"/>
  <c r="D3006" i="4" s="1"/>
  <c r="E3006" i="4"/>
  <c r="E2900" i="4"/>
  <c r="F2900" i="4"/>
  <c r="D2900" i="4" s="1"/>
  <c r="F3302" i="4"/>
  <c r="D3302" i="4" s="1"/>
  <c r="J3305" i="3" s="1"/>
  <c r="E3302" i="4"/>
  <c r="E5160" i="4"/>
  <c r="F5160" i="4"/>
  <c r="D5160" i="4" s="1"/>
  <c r="E4781" i="4"/>
  <c r="F4781" i="4"/>
  <c r="D4781" i="4" s="1"/>
  <c r="J4784" i="3" s="1"/>
  <c r="F2224" i="4"/>
  <c r="D2224" i="4" s="1"/>
  <c r="J2227" i="3" s="1"/>
  <c r="E2224" i="4"/>
  <c r="E1474" i="4"/>
  <c r="D1474" i="4" s="1"/>
  <c r="F1474" i="4"/>
  <c r="F3480" i="4"/>
  <c r="D3480" i="4" s="1"/>
  <c r="E3480" i="4"/>
  <c r="E6464" i="4"/>
  <c r="F6464" i="4"/>
  <c r="D6464" i="4" s="1"/>
  <c r="E6362" i="4"/>
  <c r="F6362" i="4"/>
  <c r="D6362" i="4" s="1"/>
  <c r="J6365" i="3" s="1"/>
  <c r="E5199" i="4"/>
  <c r="F5199" i="4"/>
  <c r="D5199" i="4" s="1"/>
  <c r="F1257" i="4"/>
  <c r="E1257" i="4"/>
  <c r="D1257" i="4" s="1"/>
  <c r="F4293" i="4"/>
  <c r="D4293" i="4" s="1"/>
  <c r="J4296" i="3" s="1"/>
  <c r="E4293" i="4"/>
  <c r="F5976" i="4"/>
  <c r="D5976" i="4" s="1"/>
  <c r="J5979" i="3" s="1"/>
  <c r="E5976" i="4"/>
  <c r="E8009" i="4"/>
  <c r="F8009" i="4"/>
  <c r="D8009" i="4" s="1"/>
  <c r="F531" i="4"/>
  <c r="E531" i="4"/>
  <c r="D531" i="4" s="1"/>
  <c r="F5135" i="4"/>
  <c r="D5135" i="4" s="1"/>
  <c r="E5135" i="4"/>
  <c r="E5704" i="4"/>
  <c r="F5704" i="4"/>
  <c r="D5704" i="4" s="1"/>
  <c r="F1806" i="4"/>
  <c r="E1806" i="4"/>
  <c r="D1806" i="4" s="1"/>
  <c r="E1754" i="4"/>
  <c r="F1754" i="4"/>
  <c r="D1754" i="4" s="1"/>
  <c r="E8632" i="4"/>
  <c r="F8632" i="4"/>
  <c r="D8632" i="4" s="1"/>
  <c r="E5682" i="4"/>
  <c r="F5682" i="4"/>
  <c r="D5682" i="4" s="1"/>
  <c r="J5685" i="3" s="1"/>
  <c r="E8389" i="4"/>
  <c r="D8389" i="4" s="1"/>
  <c r="F8389" i="4"/>
  <c r="E904" i="4"/>
  <c r="F904" i="4"/>
  <c r="D904" i="4" s="1"/>
  <c r="E229" i="4"/>
  <c r="D229" i="4" s="1"/>
  <c r="F229" i="4"/>
  <c r="F5380" i="4"/>
  <c r="D5380" i="4" s="1"/>
  <c r="J5383" i="3" s="1"/>
  <c r="E5380" i="4"/>
  <c r="E1748" i="4"/>
  <c r="F1748" i="4"/>
  <c r="D1748" i="4" s="1"/>
  <c r="E3520" i="4"/>
  <c r="F3520" i="4"/>
  <c r="D3520" i="4" s="1"/>
  <c r="F5076" i="4"/>
  <c r="D5076" i="4" s="1"/>
  <c r="E5076" i="4"/>
  <c r="E5980" i="4"/>
  <c r="F5980" i="4"/>
  <c r="D5980" i="4" s="1"/>
  <c r="F8382" i="4"/>
  <c r="E8382" i="4"/>
  <c r="D8382" i="4" s="1"/>
  <c r="F3988" i="4"/>
  <c r="D3988" i="4" s="1"/>
  <c r="J3991" i="3" s="1"/>
  <c r="E3988" i="4"/>
  <c r="E4898" i="4"/>
  <c r="F4898" i="4"/>
  <c r="D4898" i="4" s="1"/>
  <c r="J4901" i="3" s="1"/>
  <c r="E8065" i="4"/>
  <c r="F8065" i="4"/>
  <c r="D8065" i="4" s="1"/>
  <c r="F5986" i="4"/>
  <c r="D5986" i="4" s="1"/>
  <c r="J5989" i="3" s="1"/>
  <c r="E5986" i="4"/>
  <c r="E3874" i="4"/>
  <c r="F3874" i="4"/>
  <c r="D3874" i="4" s="1"/>
  <c r="J3877" i="3" s="1"/>
  <c r="E7044" i="4"/>
  <c r="F7044" i="4"/>
  <c r="D7044" i="4" s="1"/>
  <c r="E7914" i="4"/>
  <c r="F7914" i="4"/>
  <c r="D7914" i="4" s="1"/>
  <c r="F8734" i="4"/>
  <c r="D8734" i="4" s="1"/>
  <c r="E8734" i="4"/>
  <c r="F8357" i="4"/>
  <c r="E8357" i="4"/>
  <c r="D8357" i="4" s="1"/>
  <c r="F6242" i="4"/>
  <c r="D6242" i="4" s="1"/>
  <c r="J6245" i="3" s="1"/>
  <c r="E6242" i="4"/>
  <c r="E8575" i="4"/>
  <c r="D8575" i="4" s="1"/>
  <c r="F8575" i="4"/>
  <c r="F3261" i="4"/>
  <c r="D3261" i="4" s="1"/>
  <c r="E3261" i="4"/>
  <c r="E3772" i="4"/>
  <c r="F3772" i="4"/>
  <c r="D3772" i="4" s="1"/>
  <c r="F6735" i="4"/>
  <c r="D6735" i="4" s="1"/>
  <c r="E6735" i="4"/>
  <c r="F6584" i="4"/>
  <c r="D6584" i="4" s="1"/>
  <c r="E6584" i="4"/>
  <c r="E2909" i="4"/>
  <c r="F2909" i="4"/>
  <c r="D2909" i="4" s="1"/>
  <c r="E2309" i="4"/>
  <c r="F2309" i="4"/>
  <c r="D2309" i="4" s="1"/>
  <c r="E1973" i="4"/>
  <c r="F1973" i="4"/>
  <c r="D1973" i="4" s="1"/>
  <c r="E981" i="4"/>
  <c r="F981" i="4"/>
  <c r="D981" i="4" s="1"/>
  <c r="E1964" i="4"/>
  <c r="F1964" i="4"/>
  <c r="D1964" i="4" s="1"/>
  <c r="E3949" i="4"/>
  <c r="F3949" i="4"/>
  <c r="D3949" i="4" s="1"/>
  <c r="J3952" i="3" s="1"/>
  <c r="F5669" i="4"/>
  <c r="D5669" i="4" s="1"/>
  <c r="E5669" i="4"/>
  <c r="E8744" i="4"/>
  <c r="F8744" i="4"/>
  <c r="D8744" i="4" s="1"/>
  <c r="E3954" i="4"/>
  <c r="F3954" i="4"/>
  <c r="D3954" i="4" s="1"/>
  <c r="J3957" i="3" s="1"/>
  <c r="E6036" i="4"/>
  <c r="F6036" i="4"/>
  <c r="D6036" i="4" s="1"/>
  <c r="J6039" i="3" s="1"/>
  <c r="E7896" i="4"/>
  <c r="F7896" i="4"/>
  <c r="D7896" i="4" s="1"/>
  <c r="E2382" i="4"/>
  <c r="F2382" i="4"/>
  <c r="D2382" i="4" s="1"/>
  <c r="F5621" i="4"/>
  <c r="D5621" i="4" s="1"/>
  <c r="J5624" i="3" s="1"/>
  <c r="E5621" i="4"/>
  <c r="F6329" i="4"/>
  <c r="D6329" i="4" s="1"/>
  <c r="J6332" i="3" s="1"/>
  <c r="E6329" i="4"/>
  <c r="F7971" i="4"/>
  <c r="D7971" i="4" s="1"/>
  <c r="E7971" i="4"/>
  <c r="F6589" i="4"/>
  <c r="D6589" i="4" s="1"/>
  <c r="J6592" i="3" s="1"/>
  <c r="E6589" i="4"/>
  <c r="F1988" i="4"/>
  <c r="D1988" i="4" s="1"/>
  <c r="E1988" i="4"/>
  <c r="E5222" i="4"/>
  <c r="F5222" i="4"/>
  <c r="D5222" i="4" s="1"/>
  <c r="J5225" i="3" s="1"/>
  <c r="F5820" i="4"/>
  <c r="D5820" i="4" s="1"/>
  <c r="E5820" i="4"/>
  <c r="F4128" i="4"/>
  <c r="D4128" i="4" s="1"/>
  <c r="E4128" i="4"/>
  <c r="E5964" i="4"/>
  <c r="F5964" i="4"/>
  <c r="D5964" i="4" s="1"/>
  <c r="J5967" i="3" s="1"/>
  <c r="E4988" i="4"/>
  <c r="F4988" i="4"/>
  <c r="D4988" i="4" s="1"/>
  <c r="J4991" i="3" s="1"/>
  <c r="E7882" i="4"/>
  <c r="F7882" i="4"/>
  <c r="D7882" i="4" s="1"/>
  <c r="E1886" i="4"/>
  <c r="F1886" i="4"/>
  <c r="D1886" i="4" s="1"/>
  <c r="F6472" i="4"/>
  <c r="D6472" i="4" s="1"/>
  <c r="E6472" i="4"/>
  <c r="F7574" i="4"/>
  <c r="D7574" i="4" s="1"/>
  <c r="E7574" i="4"/>
  <c r="F2728" i="4"/>
  <c r="D2728" i="4" s="1"/>
  <c r="E2728" i="4"/>
  <c r="F7036" i="4"/>
  <c r="D7036" i="4" s="1"/>
  <c r="E7036" i="4"/>
  <c r="F4140" i="4"/>
  <c r="D4140" i="4" s="1"/>
  <c r="J4143" i="3" s="1"/>
  <c r="E4140" i="4"/>
  <c r="F6474" i="4"/>
  <c r="D6474" i="4" s="1"/>
  <c r="E6474" i="4"/>
  <c r="F6979" i="4"/>
  <c r="D6979" i="4" s="1"/>
  <c r="E6979" i="4"/>
  <c r="F3248" i="4"/>
  <c r="D3248" i="4" s="1"/>
  <c r="E3248" i="4"/>
  <c r="E2777" i="4"/>
  <c r="F2777" i="4"/>
  <c r="D2777" i="4" s="1"/>
  <c r="F310" i="4"/>
  <c r="E310" i="4"/>
  <c r="D310" i="4" s="1"/>
  <c r="E8149" i="4"/>
  <c r="F8149" i="4"/>
  <c r="D8149" i="4" s="1"/>
  <c r="F2307" i="4"/>
  <c r="D2307" i="4" s="1"/>
  <c r="E2307" i="4"/>
  <c r="F1569" i="4"/>
  <c r="E1569" i="4"/>
  <c r="D1569" i="4" s="1"/>
  <c r="F440" i="4"/>
  <c r="E440" i="4"/>
  <c r="D440" i="4" s="1"/>
  <c r="E8057" i="4"/>
  <c r="F8057" i="4"/>
  <c r="D8057" i="4" s="1"/>
  <c r="E8311" i="4"/>
  <c r="F8311" i="4"/>
  <c r="D8311" i="4" s="1"/>
  <c r="E2265" i="4"/>
  <c r="F2265" i="4"/>
  <c r="D2265" i="4" s="1"/>
  <c r="F5309" i="4"/>
  <c r="D5309" i="4" s="1"/>
  <c r="J5312" i="3" s="1"/>
  <c r="E5309" i="4"/>
  <c r="E8249" i="4"/>
  <c r="F8249" i="4"/>
  <c r="D8249" i="4" s="1"/>
  <c r="E3701" i="4"/>
  <c r="F3701" i="4"/>
  <c r="D3701" i="4" s="1"/>
  <c r="E6220" i="4"/>
  <c r="F6220" i="4"/>
  <c r="D6220" i="4" s="1"/>
  <c r="J6223" i="3" s="1"/>
  <c r="E6741" i="4"/>
  <c r="F6741" i="4"/>
  <c r="D6741" i="4" s="1"/>
  <c r="J6744" i="3" s="1"/>
  <c r="E3154" i="4"/>
  <c r="F3154" i="4"/>
  <c r="D3154" i="4" s="1"/>
  <c r="E2082" i="4"/>
  <c r="F2082" i="4"/>
  <c r="D2082" i="4" s="1"/>
  <c r="E5192" i="4"/>
  <c r="F5192" i="4"/>
  <c r="D5192" i="4" s="1"/>
  <c r="F8388" i="4"/>
  <c r="E8388" i="4"/>
  <c r="D8388" i="4" s="1"/>
  <c r="E4725" i="4"/>
  <c r="F4725" i="4"/>
  <c r="D4725" i="4" s="1"/>
  <c r="J4728" i="3" s="1"/>
  <c r="F5314" i="4"/>
  <c r="D5314" i="4" s="1"/>
  <c r="J5317" i="3" s="1"/>
  <c r="E5314" i="4"/>
  <c r="F583" i="4"/>
  <c r="E583" i="4"/>
  <c r="D583" i="4" s="1"/>
  <c r="E5264" i="4"/>
  <c r="F5264" i="4"/>
  <c r="D5264" i="4" s="1"/>
  <c r="F7382" i="4"/>
  <c r="D7382" i="4" s="1"/>
  <c r="E7382" i="4"/>
  <c r="F5335" i="4"/>
  <c r="D5335" i="4" s="1"/>
  <c r="E5335" i="4"/>
  <c r="F7570" i="4"/>
  <c r="D7570" i="4" s="1"/>
  <c r="E7570" i="4"/>
  <c r="F8288" i="4"/>
  <c r="E8288" i="4"/>
  <c r="D8288" i="4" s="1"/>
  <c r="E2994" i="4"/>
  <c r="F2994" i="4"/>
  <c r="D2994" i="4" s="1"/>
  <c r="F4657" i="4"/>
  <c r="D4657" i="4" s="1"/>
  <c r="J4660" i="3" s="1"/>
  <c r="E4657" i="4"/>
  <c r="F8341" i="4"/>
  <c r="D8341" i="4" s="1"/>
  <c r="E8341" i="4"/>
  <c r="F7170" i="4"/>
  <c r="D7170" i="4" s="1"/>
  <c r="E7170" i="4"/>
  <c r="F5899" i="4"/>
  <c r="D5899" i="4" s="1"/>
  <c r="J5902" i="3" s="1"/>
  <c r="E5899" i="4"/>
  <c r="E4939" i="4"/>
  <c r="F4939" i="4"/>
  <c r="D4939" i="4" s="1"/>
  <c r="E3754" i="4"/>
  <c r="F3754" i="4"/>
  <c r="D3754" i="4" s="1"/>
  <c r="F6570" i="4"/>
  <c r="D6570" i="4" s="1"/>
  <c r="J6573" i="3" s="1"/>
  <c r="E6570" i="4"/>
  <c r="F7951" i="4"/>
  <c r="D7951" i="4" s="1"/>
  <c r="E7951" i="4"/>
  <c r="F6847" i="4"/>
  <c r="D6847" i="4" s="1"/>
  <c r="E6847" i="4"/>
  <c r="F2633" i="4"/>
  <c r="D2633" i="4" s="1"/>
  <c r="J2636" i="3" s="1"/>
  <c r="E2633" i="4"/>
  <c r="F622" i="4"/>
  <c r="D622" i="4" s="1"/>
  <c r="E622" i="4"/>
  <c r="E506" i="4"/>
  <c r="D506" i="4" s="1"/>
  <c r="F506" i="4"/>
  <c r="F3780" i="4"/>
  <c r="E3780" i="4"/>
  <c r="D3780" i="4"/>
  <c r="E1829" i="4"/>
  <c r="F1829" i="4"/>
  <c r="D1829" i="4" s="1"/>
  <c r="F6356" i="4"/>
  <c r="D6356" i="4" s="1"/>
  <c r="J6359" i="3" s="1"/>
  <c r="E6356" i="4"/>
  <c r="F2757" i="4"/>
  <c r="D2757" i="4" s="1"/>
  <c r="E2757" i="4"/>
  <c r="E2493" i="4"/>
  <c r="F2493" i="4"/>
  <c r="D2493" i="4" s="1"/>
  <c r="F1925" i="4"/>
  <c r="D1925" i="4" s="1"/>
  <c r="E1925" i="4"/>
  <c r="F2795" i="4"/>
  <c r="D2795" i="4" s="1"/>
  <c r="E2795" i="4"/>
  <c r="F2259" i="4"/>
  <c r="D2259" i="4" s="1"/>
  <c r="E2259" i="4"/>
  <c r="E1767" i="4"/>
  <c r="F1767" i="4"/>
  <c r="D1767" i="4" s="1"/>
  <c r="E840" i="4"/>
  <c r="F840" i="4"/>
  <c r="D840" i="4" s="1"/>
  <c r="F2769" i="4"/>
  <c r="D2769" i="4" s="1"/>
  <c r="E2769" i="4"/>
  <c r="E146" i="4"/>
  <c r="F146" i="4"/>
  <c r="D146" i="4" s="1"/>
  <c r="F8547" i="4"/>
  <c r="D8547" i="4" s="1"/>
  <c r="E8547" i="4"/>
  <c r="F2447" i="4"/>
  <c r="D2447" i="4" s="1"/>
  <c r="E2447" i="4"/>
  <c r="E8376" i="4"/>
  <c r="F8376" i="4"/>
  <c r="D8376" i="4" s="1"/>
  <c r="E7887" i="4"/>
  <c r="F7887" i="4"/>
  <c r="D7887" i="4" s="1"/>
  <c r="F4667" i="4"/>
  <c r="D4667" i="4" s="1"/>
  <c r="J4670" i="3" s="1"/>
  <c r="E4667" i="4"/>
  <c r="E1364" i="4"/>
  <c r="F1364" i="4"/>
  <c r="D1364" i="4" s="1"/>
  <c r="E3707" i="4"/>
  <c r="F3707" i="4"/>
  <c r="D3707" i="4" s="1"/>
  <c r="E4882" i="4"/>
  <c r="F4882" i="4"/>
  <c r="D4882" i="4" s="1"/>
  <c r="J4885" i="3" s="1"/>
  <c r="F7124" i="4"/>
  <c r="D7124" i="4" s="1"/>
  <c r="E7124" i="4"/>
  <c r="E6551" i="4"/>
  <c r="F6551" i="4"/>
  <c r="D6551" i="4" s="1"/>
  <c r="F6004" i="4"/>
  <c r="D6004" i="4" s="1"/>
  <c r="E6004" i="4"/>
  <c r="E4183" i="4"/>
  <c r="F4183" i="4"/>
  <c r="D4183" i="4" s="1"/>
  <c r="E452" i="4"/>
  <c r="F452" i="4"/>
  <c r="D452" i="4" s="1"/>
  <c r="E4118" i="4"/>
  <c r="F4118" i="4"/>
  <c r="D4118" i="4" s="1"/>
  <c r="F4452" i="4"/>
  <c r="D4452" i="4" s="1"/>
  <c r="E4452" i="4"/>
  <c r="E1207" i="4"/>
  <c r="D1207" i="4" s="1"/>
  <c r="F1207" i="4"/>
  <c r="F871" i="4"/>
  <c r="E871" i="4"/>
  <c r="D871" i="4" s="1"/>
  <c r="F2788" i="4"/>
  <c r="D2788" i="4" s="1"/>
  <c r="E2788" i="4"/>
  <c r="F55" i="4"/>
  <c r="E55" i="4"/>
  <c r="D55" i="4" s="1"/>
  <c r="E7665" i="4"/>
  <c r="F7665" i="4"/>
  <c r="D7665" i="4" s="1"/>
  <c r="E3135" i="4"/>
  <c r="F3135" i="4"/>
  <c r="D3135" i="4" s="1"/>
  <c r="E6840" i="4"/>
  <c r="F6840" i="4"/>
  <c r="D6840" i="4" s="1"/>
  <c r="J6843" i="3" s="1"/>
  <c r="F2972" i="4"/>
  <c r="D2972" i="4" s="1"/>
  <c r="E2972" i="4"/>
  <c r="E6878" i="4"/>
  <c r="F6878" i="4"/>
  <c r="D6878" i="4" s="1"/>
  <c r="E6307" i="4"/>
  <c r="F6307" i="4"/>
  <c r="D6307" i="4" s="1"/>
  <c r="F4201" i="4"/>
  <c r="D4201" i="4" s="1"/>
  <c r="J4204" i="3" s="1"/>
  <c r="E4201" i="4"/>
  <c r="E52" i="4"/>
  <c r="F52" i="4"/>
  <c r="D52" i="4" s="1"/>
  <c r="F114" i="4"/>
  <c r="D114" i="4" s="1"/>
  <c r="E114" i="4"/>
  <c r="E4536" i="4"/>
  <c r="F4536" i="4"/>
  <c r="D4536" i="4" s="1"/>
  <c r="F2360" i="4"/>
  <c r="D2360" i="4" s="1"/>
  <c r="E2360" i="4"/>
  <c r="E3103" i="4"/>
  <c r="F3103" i="4"/>
  <c r="D3103" i="4" s="1"/>
  <c r="F561" i="4"/>
  <c r="E561" i="4"/>
  <c r="D561" i="4" s="1"/>
  <c r="F751" i="4"/>
  <c r="E751" i="4"/>
  <c r="D751" i="4" s="1"/>
  <c r="F8742" i="4"/>
  <c r="D8742" i="4" s="1"/>
  <c r="E8742" i="4"/>
  <c r="F3354" i="4"/>
  <c r="D3354" i="4" s="1"/>
  <c r="J3357" i="3" s="1"/>
  <c r="E3354" i="4"/>
  <c r="E2736" i="4"/>
  <c r="F2736" i="4"/>
  <c r="D2736" i="4" s="1"/>
  <c r="E6359" i="4"/>
  <c r="F6359" i="4"/>
  <c r="D6359" i="4" s="1"/>
  <c r="J6362" i="3" s="1"/>
  <c r="F6287" i="4"/>
  <c r="D6287" i="4" s="1"/>
  <c r="J6290" i="3" s="1"/>
  <c r="E6287" i="4"/>
  <c r="F5481" i="4"/>
  <c r="D5481" i="4" s="1"/>
  <c r="E5481" i="4"/>
  <c r="F8645" i="4"/>
  <c r="D8645" i="4" s="1"/>
  <c r="E8645" i="4"/>
  <c r="F4348" i="4"/>
  <c r="D4348" i="4" s="1"/>
  <c r="J4351" i="3" s="1"/>
  <c r="E4348" i="4"/>
  <c r="E993" i="4"/>
  <c r="D993" i="4" s="1"/>
  <c r="F993" i="4"/>
  <c r="F2520" i="4"/>
  <c r="D2520" i="4" s="1"/>
  <c r="E2520" i="4"/>
  <c r="E2060" i="4"/>
  <c r="F2060" i="4"/>
  <c r="D2060" i="4" s="1"/>
  <c r="F615" i="4"/>
  <c r="D615" i="4" s="1"/>
  <c r="E615" i="4"/>
  <c r="E8675" i="4"/>
  <c r="D8675" i="4" s="1"/>
  <c r="F8675" i="4"/>
  <c r="E2828" i="4"/>
  <c r="F2828" i="4"/>
  <c r="D2828" i="4" s="1"/>
  <c r="J2831" i="3" s="1"/>
  <c r="E757" i="4"/>
  <c r="F757" i="4"/>
  <c r="D757" i="4" s="1"/>
  <c r="F3538" i="4"/>
  <c r="D3538" i="4" s="1"/>
  <c r="E3538" i="4"/>
  <c r="F7807" i="4"/>
  <c r="D7807" i="4" s="1"/>
  <c r="E7807" i="4"/>
  <c r="E8598" i="4"/>
  <c r="D8598" i="4" s="1"/>
  <c r="F8598" i="4"/>
  <c r="E8684" i="4"/>
  <c r="F8684" i="4"/>
  <c r="D8684" i="4" s="1"/>
  <c r="F8584" i="4"/>
  <c r="D8584" i="4" s="1"/>
  <c r="E8584" i="4"/>
  <c r="F124" i="4"/>
  <c r="D124" i="4" s="1"/>
  <c r="E124" i="4"/>
  <c r="E3225" i="4"/>
  <c r="F3225" i="4"/>
  <c r="D3225" i="4" s="1"/>
  <c r="F2376" i="4"/>
  <c r="D2376" i="4" s="1"/>
  <c r="E2376" i="4"/>
  <c r="E1510" i="4"/>
  <c r="F1510" i="4"/>
  <c r="D1510" i="4" s="1"/>
  <c r="F6563" i="4"/>
  <c r="D6563" i="4" s="1"/>
  <c r="E6563" i="4"/>
  <c r="F2252" i="4"/>
  <c r="D2252" i="4" s="1"/>
  <c r="E2252" i="4"/>
  <c r="F7318" i="4"/>
  <c r="D7318" i="4" s="1"/>
  <c r="E7318" i="4"/>
  <c r="F4703" i="4"/>
  <c r="D4703" i="4" s="1"/>
  <c r="J4706" i="3" s="1"/>
  <c r="E4703" i="4"/>
  <c r="F6488" i="4"/>
  <c r="D6488" i="4" s="1"/>
  <c r="E6488" i="4"/>
  <c r="E4671" i="4"/>
  <c r="F4671" i="4"/>
  <c r="D4671" i="4" s="1"/>
  <c r="J4674" i="3" s="1"/>
  <c r="E2570" i="4"/>
  <c r="F2570" i="4"/>
  <c r="D2570" i="4" s="1"/>
  <c r="F5528" i="4"/>
  <c r="D5528" i="4" s="1"/>
  <c r="J5531" i="3" s="1"/>
  <c r="E5528" i="4"/>
  <c r="F6955" i="4"/>
  <c r="D6955" i="4" s="1"/>
  <c r="E6955" i="4"/>
  <c r="F7828" i="4"/>
  <c r="D7828" i="4" s="1"/>
  <c r="E7828" i="4"/>
  <c r="E7651" i="4"/>
  <c r="F7651" i="4"/>
  <c r="D7651" i="4" s="1"/>
  <c r="F4356" i="4"/>
  <c r="D4356" i="4" s="1"/>
  <c r="J4359" i="3" s="1"/>
  <c r="E4356" i="4"/>
  <c r="F5411" i="4"/>
  <c r="D5411" i="4" s="1"/>
  <c r="E5411" i="4"/>
  <c r="F5579" i="4"/>
  <c r="D5579" i="4" s="1"/>
  <c r="E5579" i="4"/>
  <c r="F8748" i="4"/>
  <c r="D8748" i="4" s="1"/>
  <c r="E8748" i="4"/>
  <c r="F367" i="4"/>
  <c r="E367" i="4"/>
  <c r="D367" i="4" s="1"/>
  <c r="F8455" i="4"/>
  <c r="E8455" i="4"/>
  <c r="D8455" i="4" s="1"/>
  <c r="F927" i="4"/>
  <c r="D927" i="4" s="1"/>
  <c r="E927" i="4"/>
  <c r="E2300" i="4"/>
  <c r="F2300" i="4"/>
  <c r="D2300" i="4" s="1"/>
  <c r="F593" i="4"/>
  <c r="D593" i="4" s="1"/>
  <c r="E593" i="4"/>
  <c r="E3565" i="4"/>
  <c r="F3565" i="4"/>
  <c r="D3565" i="4" s="1"/>
  <c r="E7226" i="4"/>
  <c r="F7226" i="4"/>
  <c r="D7226" i="4" s="1"/>
  <c r="E5227" i="4"/>
  <c r="F5227" i="4"/>
  <c r="D5227" i="4" s="1"/>
  <c r="E6701" i="4"/>
  <c r="F6701" i="4"/>
  <c r="D6701" i="4" s="1"/>
  <c r="E8127" i="4"/>
  <c r="F8127" i="4"/>
  <c r="D8127" i="4" s="1"/>
  <c r="E7019" i="4"/>
  <c r="F7019" i="4"/>
  <c r="D7019" i="4" s="1"/>
  <c r="E3453" i="4"/>
  <c r="F3453" i="4"/>
  <c r="D3453" i="4" s="1"/>
  <c r="F8321" i="4"/>
  <c r="D8321" i="4" s="1"/>
  <c r="E8321" i="4"/>
  <c r="F990" i="4"/>
  <c r="E990" i="4"/>
  <c r="D990" i="4" s="1"/>
  <c r="F4798" i="4"/>
  <c r="D4798" i="4" s="1"/>
  <c r="E4798" i="4"/>
  <c r="E8091" i="4"/>
  <c r="F8091" i="4"/>
  <c r="D8091" i="4" s="1"/>
  <c r="E4662" i="4"/>
  <c r="F4662" i="4"/>
  <c r="D4662" i="4" s="1"/>
  <c r="E7087" i="4"/>
  <c r="F7087" i="4"/>
  <c r="D7087" i="4" s="1"/>
  <c r="F4350" i="4"/>
  <c r="D4350" i="4" s="1"/>
  <c r="E4350" i="4"/>
  <c r="F8276" i="4"/>
  <c r="D8276" i="4" s="1"/>
  <c r="E8276" i="4"/>
  <c r="E2120" i="4"/>
  <c r="F2120" i="4"/>
  <c r="D2120" i="4" s="1"/>
  <c r="F3529" i="4"/>
  <c r="D3529" i="4" s="1"/>
  <c r="E3529" i="4"/>
  <c r="F4228" i="4"/>
  <c r="D4228" i="4" s="1"/>
  <c r="J4231" i="3" s="1"/>
  <c r="E4228" i="4"/>
  <c r="E388" i="4"/>
  <c r="F388" i="4"/>
  <c r="D388" i="4" s="1"/>
  <c r="E6310" i="4"/>
  <c r="F6310" i="4"/>
  <c r="D6310" i="4" s="1"/>
  <c r="E4223" i="4"/>
  <c r="F4223" i="4"/>
  <c r="D4223" i="4" s="1"/>
  <c r="F8577" i="4"/>
  <c r="E8577" i="4"/>
  <c r="D8577" i="4" s="1"/>
  <c r="J8580" i="3" s="1"/>
  <c r="F8439" i="4"/>
  <c r="D8439" i="4" s="1"/>
  <c r="E8439" i="4"/>
  <c r="F6811" i="4"/>
  <c r="D6811" i="4" s="1"/>
  <c r="E6811" i="4"/>
  <c r="F5778" i="4"/>
  <c r="D5778" i="4" s="1"/>
  <c r="J5781" i="3" s="1"/>
  <c r="E5778" i="4"/>
  <c r="E5389" i="4"/>
  <c r="F5389" i="4"/>
  <c r="D5389" i="4" s="1"/>
  <c r="J5392" i="3" s="1"/>
  <c r="E4545" i="4"/>
  <c r="F4545" i="4"/>
  <c r="D4545" i="4" s="1"/>
  <c r="E8451" i="4"/>
  <c r="D8451" i="4" s="1"/>
  <c r="F8451" i="4"/>
  <c r="F6855" i="4"/>
  <c r="D6855" i="4" s="1"/>
  <c r="E6855" i="4"/>
  <c r="F6075" i="4"/>
  <c r="D6075" i="4" s="1"/>
  <c r="E6075" i="4"/>
  <c r="E5129" i="4"/>
  <c r="F5129" i="4"/>
  <c r="D5129" i="4" s="1"/>
  <c r="F8417" i="4"/>
  <c r="D8417" i="4" s="1"/>
  <c r="E8417" i="4"/>
  <c r="F7200" i="4"/>
  <c r="D7200" i="4" s="1"/>
  <c r="E7200" i="4"/>
  <c r="F6687" i="4"/>
  <c r="D6687" i="4" s="1"/>
  <c r="J6690" i="3" s="1"/>
  <c r="E6687" i="4"/>
  <c r="F3894" i="4"/>
  <c r="D3894" i="4" s="1"/>
  <c r="J3897" i="3" s="1"/>
  <c r="E3894" i="4"/>
  <c r="E8125" i="4"/>
  <c r="D8125" i="4" s="1"/>
  <c r="F8125" i="4"/>
  <c r="E4457" i="4"/>
  <c r="F4457" i="4"/>
  <c r="D4457" i="4" s="1"/>
  <c r="J4460" i="3" s="1"/>
  <c r="E2873" i="4"/>
  <c r="F2873" i="4"/>
  <c r="D2873" i="4" s="1"/>
  <c r="F2361" i="4"/>
  <c r="D2361" i="4" s="1"/>
  <c r="E2361" i="4"/>
  <c r="F1883" i="4"/>
  <c r="D1883" i="4" s="1"/>
  <c r="E1883" i="4"/>
  <c r="F1367" i="4"/>
  <c r="E1367" i="4"/>
  <c r="D1367" i="4" s="1"/>
  <c r="F272" i="4"/>
  <c r="E272" i="4"/>
  <c r="D272" i="4" s="1"/>
  <c r="F32" i="4"/>
  <c r="E32" i="4"/>
  <c r="D32" i="4" s="1"/>
  <c r="E3255" i="4"/>
  <c r="F3255" i="4"/>
  <c r="D3255" i="4" s="1"/>
  <c r="F1743" i="4"/>
  <c r="D1743" i="4" s="1"/>
  <c r="E1743" i="4"/>
  <c r="E8049" i="4"/>
  <c r="F8049" i="4"/>
  <c r="D8049" i="4" s="1"/>
  <c r="E4453" i="4"/>
  <c r="F4453" i="4"/>
  <c r="D4453" i="4" s="1"/>
  <c r="J4456" i="3" s="1"/>
  <c r="F2919" i="4"/>
  <c r="D2919" i="4" s="1"/>
  <c r="E2919" i="4"/>
  <c r="F2407" i="4"/>
  <c r="D2407" i="4" s="1"/>
  <c r="E2407" i="4"/>
  <c r="E1833" i="4"/>
  <c r="D1833" i="4" s="1"/>
  <c r="F1833" i="4"/>
  <c r="E1303" i="4"/>
  <c r="F1303" i="4"/>
  <c r="D1303" i="4" s="1"/>
  <c r="E6106" i="4"/>
  <c r="F6106" i="4"/>
  <c r="D6106" i="4" s="1"/>
  <c r="J6109" i="3" s="1"/>
  <c r="F2287" i="4"/>
  <c r="D2287" i="4" s="1"/>
  <c r="E2287" i="4"/>
  <c r="F8567" i="4"/>
  <c r="D8567" i="4" s="1"/>
  <c r="E8567" i="4"/>
  <c r="E4585" i="4"/>
  <c r="F4585" i="4"/>
  <c r="D4585" i="4" s="1"/>
  <c r="F1441" i="4"/>
  <c r="E1441" i="4"/>
  <c r="D1441" i="4" s="1"/>
  <c r="E398" i="4"/>
  <c r="F398" i="4"/>
  <c r="D398" i="4" s="1"/>
  <c r="F522" i="4"/>
  <c r="D522" i="4" s="1"/>
  <c r="E522" i="4"/>
  <c r="F7340" i="4"/>
  <c r="D7340" i="4" s="1"/>
  <c r="E7340" i="4"/>
  <c r="F5508" i="4"/>
  <c r="D5508" i="4" s="1"/>
  <c r="J5511" i="3" s="1"/>
  <c r="E5508" i="4"/>
  <c r="E3108" i="4"/>
  <c r="F3108" i="4"/>
  <c r="D3108" i="4" s="1"/>
  <c r="E2041" i="4"/>
  <c r="F2041" i="4"/>
  <c r="D2041" i="4" s="1"/>
  <c r="E1521" i="4"/>
  <c r="D1521" i="4" s="1"/>
  <c r="J1524" i="3" s="1"/>
  <c r="F1521" i="4"/>
  <c r="F490" i="4"/>
  <c r="E490" i="4"/>
  <c r="D490" i="4" s="1"/>
  <c r="F8243" i="4"/>
  <c r="E8243" i="4"/>
  <c r="D8243" i="4" s="1"/>
  <c r="F6659" i="4"/>
  <c r="D6659" i="4" s="1"/>
  <c r="E6659" i="4"/>
  <c r="F2907" i="4"/>
  <c r="D2907" i="4" s="1"/>
  <c r="E2907" i="4"/>
  <c r="F2395" i="4"/>
  <c r="D2395" i="4" s="1"/>
  <c r="J2398" i="3" s="1"/>
  <c r="E2395" i="4"/>
  <c r="E1369" i="4"/>
  <c r="D1369" i="4" s="1"/>
  <c r="F1369" i="4"/>
  <c r="F634" i="4"/>
  <c r="E634" i="4"/>
  <c r="D634" i="4" s="1"/>
  <c r="F2243" i="4"/>
  <c r="D2243" i="4" s="1"/>
  <c r="E2243" i="4"/>
  <c r="F2895" i="4"/>
  <c r="D2895" i="4" s="1"/>
  <c r="J2898" i="3" s="1"/>
  <c r="E2895" i="4"/>
  <c r="F536" i="4"/>
  <c r="E536" i="4"/>
  <c r="D536" i="4" s="1"/>
  <c r="F1971" i="4"/>
  <c r="D1971" i="4" s="1"/>
  <c r="E1971" i="4"/>
  <c r="F3740" i="4"/>
  <c r="D3740" i="4" s="1"/>
  <c r="E3740" i="4"/>
  <c r="E3349" i="4"/>
  <c r="F3349" i="4"/>
  <c r="D3349" i="4" s="1"/>
  <c r="E7443" i="4"/>
  <c r="F7443" i="4"/>
  <c r="D7443" i="4" s="1"/>
  <c r="F910" i="4"/>
  <c r="D910" i="4" s="1"/>
  <c r="E910" i="4"/>
  <c r="E3180" i="4"/>
  <c r="F3180" i="4"/>
  <c r="D3180" i="4" s="1"/>
  <c r="F241" i="4"/>
  <c r="D241" i="4" s="1"/>
  <c r="E241" i="4"/>
  <c r="F1223" i="4"/>
  <c r="D1223" i="4" s="1"/>
  <c r="E1223" i="4"/>
  <c r="E1650" i="4"/>
  <c r="F1650" i="4"/>
  <c r="D1650" i="4" s="1"/>
  <c r="F4272" i="4"/>
  <c r="D4272" i="4" s="1"/>
  <c r="J4275" i="3" s="1"/>
  <c r="E4272" i="4"/>
  <c r="F2916" i="4"/>
  <c r="D2916" i="4" s="1"/>
  <c r="E2916" i="4"/>
  <c r="E141" i="4"/>
  <c r="F141" i="4"/>
  <c r="D141" i="4" s="1"/>
  <c r="F3288" i="4"/>
  <c r="D3288" i="4" s="1"/>
  <c r="E3288" i="4"/>
  <c r="E3211" i="4"/>
  <c r="F3211" i="4"/>
  <c r="D3211" i="4" s="1"/>
  <c r="J3214" i="3" s="1"/>
  <c r="F6391" i="4"/>
  <c r="D6391" i="4" s="1"/>
  <c r="J6394" i="3" s="1"/>
  <c r="E6391" i="4"/>
  <c r="E4217" i="4"/>
  <c r="F4217" i="4"/>
  <c r="D4217" i="4" s="1"/>
  <c r="E267" i="4"/>
  <c r="F267" i="4"/>
  <c r="D267" i="4" s="1"/>
  <c r="E5702" i="4"/>
  <c r="F5702" i="4"/>
  <c r="D5702" i="4" s="1"/>
  <c r="F1193" i="4"/>
  <c r="D1193" i="4" s="1"/>
  <c r="E1193" i="4"/>
  <c r="F2170" i="4"/>
  <c r="D2170" i="4" s="1"/>
  <c r="E2170" i="4"/>
  <c r="E2390" i="4"/>
  <c r="F2390" i="4"/>
  <c r="D2390" i="4" s="1"/>
  <c r="E2548" i="4"/>
  <c r="F2548" i="4"/>
  <c r="D2548" i="4" s="1"/>
  <c r="E8336" i="4"/>
  <c r="F8336" i="4"/>
  <c r="D8336" i="4" s="1"/>
  <c r="E2766" i="4"/>
  <c r="F2766" i="4"/>
  <c r="D2766" i="4" s="1"/>
  <c r="F6040" i="4"/>
  <c r="D6040" i="4" s="1"/>
  <c r="E6040" i="4"/>
  <c r="E1802" i="4"/>
  <c r="F1802" i="4"/>
  <c r="D1802" i="4" s="1"/>
  <c r="E5433" i="4"/>
  <c r="F5433" i="4"/>
  <c r="D5433" i="4" s="1"/>
  <c r="E5336" i="4"/>
  <c r="F5336" i="4"/>
  <c r="D5336" i="4" s="1"/>
  <c r="F115" i="4"/>
  <c r="D115" i="4" s="1"/>
  <c r="E115" i="4"/>
  <c r="E1302" i="4"/>
  <c r="F1302" i="4"/>
  <c r="D1302" i="4" s="1"/>
  <c r="E5140" i="4"/>
  <c r="F5140" i="4"/>
  <c r="D5140" i="4" s="1"/>
  <c r="F1780" i="4"/>
  <c r="D1780" i="4" s="1"/>
  <c r="E1780" i="4"/>
  <c r="F5616" i="4"/>
  <c r="D5616" i="4" s="1"/>
  <c r="J5619" i="3" s="1"/>
  <c r="E5616" i="4"/>
  <c r="F489" i="4"/>
  <c r="E489" i="4"/>
  <c r="D489" i="4" s="1"/>
  <c r="E8109" i="4"/>
  <c r="F8109" i="4"/>
  <c r="D8109" i="4" s="1"/>
  <c r="F3298" i="4"/>
  <c r="D3298" i="4" s="1"/>
  <c r="E3298" i="4"/>
  <c r="E2800" i="4"/>
  <c r="F2800" i="4"/>
  <c r="D2800" i="4" s="1"/>
  <c r="E6402" i="4"/>
  <c r="F6402" i="4"/>
  <c r="D6402" i="4" s="1"/>
  <c r="J6405" i="3" s="1"/>
  <c r="F6327" i="4"/>
  <c r="D6327" i="4" s="1"/>
  <c r="E6327" i="4"/>
  <c r="F3256" i="4"/>
  <c r="D3256" i="4" s="1"/>
  <c r="J3259" i="3" s="1"/>
  <c r="E3256" i="4"/>
  <c r="E4543" i="4"/>
  <c r="F4543" i="4"/>
  <c r="D4543" i="4" s="1"/>
  <c r="J4546" i="3" s="1"/>
  <c r="E7125" i="4"/>
  <c r="F7125" i="4"/>
  <c r="D7125" i="4" s="1"/>
  <c r="E3469" i="4"/>
  <c r="F3469" i="4"/>
  <c r="D3469" i="4" s="1"/>
  <c r="F8353" i="4"/>
  <c r="D8353" i="4" s="1"/>
  <c r="E8353" i="4"/>
  <c r="F7804" i="4"/>
  <c r="D7804" i="4" s="1"/>
  <c r="E7804" i="4"/>
  <c r="E8363" i="4"/>
  <c r="D8363" i="4" s="1"/>
  <c r="F8363" i="4"/>
  <c r="F6271" i="4"/>
  <c r="D6271" i="4" s="1"/>
  <c r="J6274" i="3" s="1"/>
  <c r="E6271" i="4"/>
  <c r="F6523" i="4"/>
  <c r="D6523" i="4" s="1"/>
  <c r="E6523" i="4"/>
  <c r="F8747" i="4"/>
  <c r="D8747" i="4" s="1"/>
  <c r="E8747" i="4"/>
  <c r="F7446" i="4"/>
  <c r="D7446" i="4" s="1"/>
  <c r="E7446" i="4"/>
  <c r="E235" i="4"/>
  <c r="F235" i="4"/>
  <c r="D235" i="4" s="1"/>
  <c r="F7386" i="4"/>
  <c r="D7386" i="4" s="1"/>
  <c r="E7386" i="4"/>
  <c r="F5512" i="4"/>
  <c r="D5512" i="4" s="1"/>
  <c r="E5512" i="4"/>
  <c r="E3014" i="4"/>
  <c r="F3014" i="4"/>
  <c r="D3014" i="4" s="1"/>
  <c r="E1970" i="4"/>
  <c r="F1970" i="4"/>
  <c r="D1970" i="4" s="1"/>
  <c r="E671" i="4"/>
  <c r="F671" i="4"/>
  <c r="D671" i="4" s="1"/>
  <c r="F7938" i="4"/>
  <c r="D7938" i="4" s="1"/>
  <c r="E7938" i="4"/>
  <c r="E4447" i="4"/>
  <c r="F4447" i="4"/>
  <c r="D4447" i="4" s="1"/>
  <c r="J4450" i="3" s="1"/>
  <c r="E3895" i="4"/>
  <c r="F3895" i="4"/>
  <c r="D3895" i="4" s="1"/>
  <c r="J3898" i="3" s="1"/>
  <c r="E7355" i="4"/>
  <c r="F7355" i="4"/>
  <c r="D7355" i="4" s="1"/>
  <c r="E4539" i="4"/>
  <c r="F4539" i="4"/>
  <c r="D4539" i="4" s="1"/>
  <c r="F4604" i="4"/>
  <c r="D4604" i="4" s="1"/>
  <c r="J4607" i="3" s="1"/>
  <c r="E4604" i="4"/>
  <c r="F7890" i="4"/>
  <c r="D7890" i="4" s="1"/>
  <c r="E7890" i="4"/>
  <c r="E8290" i="4"/>
  <c r="D8290" i="4" s="1"/>
  <c r="F8290" i="4"/>
  <c r="F6323" i="4"/>
  <c r="D6323" i="4" s="1"/>
  <c r="E6323" i="4"/>
  <c r="E2884" i="4"/>
  <c r="F2884" i="4"/>
  <c r="D2884" i="4" s="1"/>
  <c r="F3540" i="4"/>
  <c r="D3540" i="4" s="1"/>
  <c r="E3540" i="4"/>
  <c r="F7065" i="4"/>
  <c r="D7065" i="4" s="1"/>
  <c r="E7065" i="4"/>
  <c r="F5573" i="4"/>
  <c r="D5573" i="4" s="1"/>
  <c r="J5576" i="3" s="1"/>
  <c r="E5573" i="4"/>
  <c r="E1878" i="4"/>
  <c r="F1878" i="4"/>
  <c r="D1878" i="4" s="1"/>
  <c r="F6091" i="4"/>
  <c r="D6091" i="4" s="1"/>
  <c r="E6091" i="4"/>
  <c r="E8315" i="4"/>
  <c r="D8315" i="4" s="1"/>
  <c r="F8315" i="4"/>
  <c r="E3303" i="4"/>
  <c r="F3303" i="4"/>
  <c r="D3303" i="4" s="1"/>
  <c r="J3306" i="3" s="1"/>
  <c r="E3265" i="4"/>
  <c r="F3265" i="4"/>
  <c r="D3265" i="4" s="1"/>
  <c r="F7954" i="4"/>
  <c r="D7954" i="4" s="1"/>
  <c r="E7954" i="4"/>
  <c r="E4430" i="4"/>
  <c r="F4430" i="4"/>
  <c r="D4430" i="4" s="1"/>
  <c r="E5587" i="4"/>
  <c r="F5587" i="4"/>
  <c r="D5587" i="4" s="1"/>
  <c r="F8239" i="4"/>
  <c r="E8239" i="4"/>
  <c r="E4576" i="4"/>
  <c r="F4576" i="4"/>
  <c r="D4576" i="4" s="1"/>
  <c r="E8438" i="4"/>
  <c r="F8438" i="4"/>
  <c r="D8438" i="4" s="1"/>
  <c r="E4383" i="4"/>
  <c r="F4383" i="4"/>
  <c r="D4383" i="4" s="1"/>
  <c r="J4386" i="3" s="1"/>
  <c r="E1484" i="4"/>
  <c r="F1484" i="4"/>
  <c r="D1484" i="4" s="1"/>
  <c r="E1276" i="4"/>
  <c r="F1276" i="4"/>
  <c r="D1276" i="4" s="1"/>
  <c r="F8476" i="4"/>
  <c r="E8476" i="4"/>
  <c r="D8476" i="4" s="1"/>
  <c r="F412" i="4"/>
  <c r="D412" i="4" s="1"/>
  <c r="E412" i="4"/>
  <c r="E4835" i="4"/>
  <c r="F4835" i="4"/>
  <c r="D4835" i="4" s="1"/>
  <c r="E4718" i="4"/>
  <c r="F4718" i="4"/>
  <c r="D4718" i="4" s="1"/>
  <c r="E5470" i="4"/>
  <c r="F5470" i="4"/>
  <c r="D5470" i="4" s="1"/>
  <c r="F4933" i="4"/>
  <c r="D4933" i="4" s="1"/>
  <c r="E4933" i="4"/>
  <c r="E4546" i="4"/>
  <c r="F4546" i="4"/>
  <c r="D4546" i="4" s="1"/>
  <c r="E7505" i="4"/>
  <c r="F7505" i="4"/>
  <c r="D7505" i="4" s="1"/>
  <c r="F101" i="4"/>
  <c r="D101" i="4" s="1"/>
  <c r="E101" i="4"/>
  <c r="E6086" i="4"/>
  <c r="F6086" i="4"/>
  <c r="D6086" i="4" s="1"/>
  <c r="F8563" i="4"/>
  <c r="D8563" i="4" s="1"/>
  <c r="E8563" i="4"/>
  <c r="F2182" i="4"/>
  <c r="D2182" i="4" s="1"/>
  <c r="E2182" i="4"/>
  <c r="F7577" i="4"/>
  <c r="D7577" i="4" s="1"/>
  <c r="E7577" i="4"/>
  <c r="E8750" i="4"/>
  <c r="F8750" i="4"/>
  <c r="D8750" i="4" s="1"/>
  <c r="F8555" i="4"/>
  <c r="E8555" i="4"/>
  <c r="D8555" i="4" s="1"/>
  <c r="E1620" i="4"/>
  <c r="F1620" i="4"/>
  <c r="D1620" i="4" s="1"/>
  <c r="E3880" i="4"/>
  <c r="F3880" i="4"/>
  <c r="D3880" i="4" s="1"/>
  <c r="F8324" i="4"/>
  <c r="D8324" i="4" s="1"/>
  <c r="E8324" i="4"/>
  <c r="E682" i="4"/>
  <c r="D682" i="4" s="1"/>
  <c r="F682" i="4"/>
  <c r="F360" i="4"/>
  <c r="D360" i="4" s="1"/>
  <c r="E360" i="4"/>
  <c r="F2567" i="4"/>
  <c r="D2567" i="4" s="1"/>
  <c r="E2567" i="4"/>
  <c r="F4273" i="4"/>
  <c r="D4273" i="4" s="1"/>
  <c r="E4273" i="4"/>
  <c r="E3629" i="4"/>
  <c r="F3629" i="4"/>
  <c r="D3629" i="4" s="1"/>
  <c r="F640" i="4"/>
  <c r="D640" i="4" s="1"/>
  <c r="E640" i="4"/>
  <c r="F8511" i="4"/>
  <c r="D8511" i="4" s="1"/>
  <c r="E8511" i="4"/>
  <c r="F2191" i="4"/>
  <c r="D2191" i="4" s="1"/>
  <c r="E2191" i="4"/>
  <c r="E7062" i="4"/>
  <c r="F7062" i="4"/>
  <c r="D7062" i="4" s="1"/>
  <c r="F826" i="4"/>
  <c r="E826" i="4"/>
  <c r="D826" i="4" s="1"/>
  <c r="E674" i="4"/>
  <c r="F674" i="4"/>
  <c r="D674" i="4" s="1"/>
  <c r="F496" i="4"/>
  <c r="D496" i="4" s="1"/>
  <c r="E496" i="4"/>
  <c r="E813" i="4"/>
  <c r="F813" i="4"/>
  <c r="D813" i="4" s="1"/>
  <c r="F1368" i="4"/>
  <c r="E1368" i="4"/>
  <c r="D1368" i="4" s="1"/>
  <c r="E879" i="4"/>
  <c r="D879" i="4" s="1"/>
  <c r="F879" i="4"/>
  <c r="F4693" i="4"/>
  <c r="D4693" i="4" s="1"/>
  <c r="E4693" i="4"/>
  <c r="F8627" i="4"/>
  <c r="E8627" i="4"/>
  <c r="D8627" i="4" s="1"/>
  <c r="E4960" i="4"/>
  <c r="F4960" i="4"/>
  <c r="D4960" i="4" s="1"/>
  <c r="E5574" i="4"/>
  <c r="F5574" i="4"/>
  <c r="D5574" i="4" s="1"/>
  <c r="F1222" i="4"/>
  <c r="D1222" i="4" s="1"/>
  <c r="E1222" i="4"/>
  <c r="F4512" i="4"/>
  <c r="D4512" i="4" s="1"/>
  <c r="J4515" i="3" s="1"/>
  <c r="E4512" i="4"/>
  <c r="F5916" i="4"/>
  <c r="D5916" i="4" s="1"/>
  <c r="J5919" i="3" s="1"/>
  <c r="E5916" i="4"/>
  <c r="E3260" i="4"/>
  <c r="F3260" i="4"/>
  <c r="D3260" i="4" s="1"/>
  <c r="F3236" i="4"/>
  <c r="D3236" i="4" s="1"/>
  <c r="J3239" i="3" s="1"/>
  <c r="E3236" i="4"/>
  <c r="F5609" i="4"/>
  <c r="D5609" i="4" s="1"/>
  <c r="E5609" i="4"/>
  <c r="E5522" i="4"/>
  <c r="F5522" i="4"/>
  <c r="D5522" i="4" s="1"/>
  <c r="J5525" i="3" s="1"/>
  <c r="F4559" i="4"/>
  <c r="D4559" i="4" s="1"/>
  <c r="J4562" i="3" s="1"/>
  <c r="E4559" i="4"/>
  <c r="E5678" i="4"/>
  <c r="F5678" i="4"/>
  <c r="D5678" i="4" s="1"/>
  <c r="E2594" i="4"/>
  <c r="F2594" i="4"/>
  <c r="D2594" i="4" s="1"/>
  <c r="E6295" i="4"/>
  <c r="F6295" i="4"/>
  <c r="D6295" i="4" s="1"/>
  <c r="F8218" i="4"/>
  <c r="E8218" i="4"/>
  <c r="D8218" i="4" s="1"/>
  <c r="E7694" i="4"/>
  <c r="F7694" i="4"/>
  <c r="D7694" i="4" s="1"/>
  <c r="F3536" i="4"/>
  <c r="D3536" i="4" s="1"/>
  <c r="E3536" i="4"/>
  <c r="F4409" i="4"/>
  <c r="D4409" i="4" s="1"/>
  <c r="E4409" i="4"/>
  <c r="F6494" i="4"/>
  <c r="D6494" i="4" s="1"/>
  <c r="E6494" i="4"/>
  <c r="F5184" i="4"/>
  <c r="D5184" i="4" s="1"/>
  <c r="E5184" i="4"/>
  <c r="E6298" i="4"/>
  <c r="F6298" i="4"/>
  <c r="D6298" i="4" s="1"/>
  <c r="J6301" i="3" s="1"/>
  <c r="E1876" i="4"/>
  <c r="F1876" i="4"/>
  <c r="D1876" i="4" s="1"/>
  <c r="F3729" i="4"/>
  <c r="D3729" i="4" s="1"/>
  <c r="E3729" i="4"/>
  <c r="F6612" i="4"/>
  <c r="D6612" i="4" s="1"/>
  <c r="E6612" i="4"/>
  <c r="F6554" i="4"/>
  <c r="D6554" i="4" s="1"/>
  <c r="E6554" i="4"/>
  <c r="F6815" i="4"/>
  <c r="D6815" i="4" s="1"/>
  <c r="J6818" i="3" s="1"/>
  <c r="E6815" i="4"/>
  <c r="F2717" i="4"/>
  <c r="D2717" i="4" s="1"/>
  <c r="E2717" i="4"/>
  <c r="E6682" i="4"/>
  <c r="F6682" i="4"/>
  <c r="D6682" i="4" s="1"/>
  <c r="E7053" i="4"/>
  <c r="F7053" i="4"/>
  <c r="D7053" i="4" s="1"/>
  <c r="E7598" i="4"/>
  <c r="F7598" i="4"/>
  <c r="D7598" i="4" s="1"/>
  <c r="E5944" i="4"/>
  <c r="F5944" i="4"/>
  <c r="D5944" i="4" s="1"/>
  <c r="E603" i="4"/>
  <c r="D603" i="4" s="1"/>
  <c r="F603" i="4"/>
  <c r="F5999" i="4"/>
  <c r="D5999" i="4" s="1"/>
  <c r="J6002" i="3" s="1"/>
  <c r="E5999" i="4"/>
  <c r="E6533" i="4"/>
  <c r="F6533" i="4"/>
  <c r="D6533" i="4" s="1"/>
  <c r="F1280" i="4"/>
  <c r="D1280" i="4" s="1"/>
  <c r="E1280" i="4"/>
  <c r="E3589" i="4"/>
  <c r="F3589" i="4"/>
  <c r="D3589" i="4" s="1"/>
  <c r="E4116" i="4"/>
  <c r="F4116" i="4"/>
  <c r="D4116" i="4" s="1"/>
  <c r="J4119" i="3" s="1"/>
  <c r="E2314" i="4"/>
  <c r="F2314" i="4"/>
  <c r="D2314" i="4" s="1"/>
  <c r="E1948" i="4"/>
  <c r="F1948" i="4"/>
  <c r="D1948" i="4" s="1"/>
  <c r="F4563" i="4"/>
  <c r="D4563" i="4" s="1"/>
  <c r="J4566" i="3" s="1"/>
  <c r="E4563" i="4"/>
  <c r="F4495" i="4"/>
  <c r="D4495" i="4" s="1"/>
  <c r="E4495" i="4"/>
  <c r="F627" i="4"/>
  <c r="D627" i="4" s="1"/>
  <c r="E627" i="4"/>
  <c r="E4720" i="4"/>
  <c r="F4720" i="4"/>
  <c r="D4720" i="4" s="1"/>
  <c r="F3329" i="4"/>
  <c r="D3329" i="4" s="1"/>
  <c r="J3332" i="3" s="1"/>
  <c r="E3329" i="4"/>
  <c r="E7760" i="4"/>
  <c r="F7760" i="4"/>
  <c r="D7760" i="4" s="1"/>
  <c r="E911" i="4"/>
  <c r="F911" i="4"/>
  <c r="D911" i="4" s="1"/>
  <c r="F3424" i="4"/>
  <c r="D3424" i="4" s="1"/>
  <c r="E3424" i="4"/>
  <c r="F7755" i="4"/>
  <c r="D7755" i="4" s="1"/>
  <c r="E7755" i="4"/>
  <c r="E7205" i="4"/>
  <c r="F7205" i="4"/>
  <c r="D7205" i="4" s="1"/>
  <c r="F4748" i="4"/>
  <c r="D4748" i="4" s="1"/>
  <c r="J4751" i="3" s="1"/>
  <c r="E4748" i="4"/>
  <c r="F2938" i="4"/>
  <c r="D2938" i="4" s="1"/>
  <c r="E2938" i="4"/>
  <c r="F2162" i="4"/>
  <c r="D2162" i="4" s="1"/>
  <c r="E2162" i="4"/>
  <c r="F7266" i="4"/>
  <c r="D7266" i="4" s="1"/>
  <c r="E7266" i="4"/>
  <c r="F8062" i="4"/>
  <c r="D8062" i="4" s="1"/>
  <c r="E8062" i="4"/>
  <c r="E955" i="4"/>
  <c r="F955" i="4"/>
  <c r="D955" i="4" s="1"/>
  <c r="F7188" i="4"/>
  <c r="D7188" i="4" s="1"/>
  <c r="E7188" i="4"/>
  <c r="E925" i="4"/>
  <c r="D925" i="4" s="1"/>
  <c r="F925" i="4"/>
  <c r="E3681" i="4"/>
  <c r="F3681" i="4"/>
  <c r="D3681" i="4" s="1"/>
  <c r="E4330" i="4"/>
  <c r="F4330" i="4"/>
  <c r="D4330" i="4" s="1"/>
  <c r="J4333" i="3" s="1"/>
  <c r="F8601" i="4"/>
  <c r="E8601" i="4"/>
  <c r="D8601" i="4" s="1"/>
  <c r="E3415" i="4"/>
  <c r="F3415" i="4"/>
  <c r="D3415" i="4" s="1"/>
  <c r="E8587" i="4"/>
  <c r="F8587" i="4"/>
  <c r="D8587" i="4" s="1"/>
  <c r="F6256" i="4"/>
  <c r="D6256" i="4" s="1"/>
  <c r="E6256" i="4"/>
  <c r="F5393" i="4"/>
  <c r="D5393" i="4" s="1"/>
  <c r="J5396" i="3" s="1"/>
  <c r="E5393" i="4"/>
  <c r="E3928" i="4"/>
  <c r="F3928" i="4"/>
  <c r="D3928" i="4" s="1"/>
  <c r="E6650" i="4"/>
  <c r="F6650" i="4"/>
  <c r="D6650" i="4" s="1"/>
  <c r="F3017" i="4"/>
  <c r="D3017" i="4" s="1"/>
  <c r="E3017" i="4"/>
  <c r="F4042" i="4"/>
  <c r="D4042" i="4" s="1"/>
  <c r="J4045" i="3" s="1"/>
  <c r="E4042" i="4"/>
  <c r="F6101" i="4"/>
  <c r="D6101" i="4" s="1"/>
  <c r="E6101" i="4"/>
  <c r="F7568" i="4"/>
  <c r="D7568" i="4" s="1"/>
  <c r="E7568" i="4"/>
  <c r="E7987" i="4"/>
  <c r="F7987" i="4"/>
  <c r="D7987" i="4" s="1"/>
  <c r="F1842" i="4"/>
  <c r="D1842" i="4" s="1"/>
  <c r="E1842" i="4"/>
  <c r="E6202" i="4"/>
  <c r="F6202" i="4"/>
  <c r="D6202" i="4" s="1"/>
  <c r="E5085" i="4"/>
  <c r="F5085" i="4"/>
  <c r="D5085" i="4" s="1"/>
  <c r="J5088" i="3" s="1"/>
  <c r="E5253" i="4"/>
  <c r="F5253" i="4"/>
  <c r="D5253" i="4" s="1"/>
  <c r="J5256" i="3" s="1"/>
  <c r="E8614" i="4"/>
  <c r="F8614" i="4"/>
  <c r="D8614" i="4" s="1"/>
  <c r="E4167" i="4"/>
  <c r="F4167" i="4"/>
  <c r="D4167" i="4" s="1"/>
  <c r="E4661" i="4"/>
  <c r="F4661" i="4"/>
  <c r="D4661" i="4" s="1"/>
  <c r="J4664" i="3" s="1"/>
  <c r="F7373" i="4"/>
  <c r="D7373" i="4" s="1"/>
  <c r="E7373" i="4"/>
  <c r="E895" i="4"/>
  <c r="D895" i="4" s="1"/>
  <c r="F895" i="4"/>
  <c r="F8717" i="4"/>
  <c r="E8717" i="4"/>
  <c r="D8717" i="4" s="1"/>
  <c r="E291" i="4"/>
  <c r="F291" i="4"/>
  <c r="D291" i="4" s="1"/>
  <c r="E6754" i="4"/>
  <c r="F6754" i="4"/>
  <c r="D6754" i="4" s="1"/>
  <c r="F6069" i="4"/>
  <c r="D6069" i="4" s="1"/>
  <c r="E6069" i="4"/>
  <c r="E7057" i="4"/>
  <c r="F7057" i="4"/>
  <c r="D7057" i="4" s="1"/>
  <c r="F4024" i="4"/>
  <c r="D4024" i="4" s="1"/>
  <c r="E4024" i="4"/>
  <c r="F7988" i="4"/>
  <c r="D7988" i="4" s="1"/>
  <c r="E7988" i="4"/>
  <c r="F1273" i="4"/>
  <c r="D1273" i="4" s="1"/>
  <c r="E1273" i="4"/>
  <c r="E2015" i="4"/>
  <c r="F2015" i="4"/>
  <c r="D2015" i="4" s="1"/>
  <c r="E344" i="4"/>
  <c r="D344" i="4" s="1"/>
  <c r="F344" i="4"/>
  <c r="F7210" i="4"/>
  <c r="D7210" i="4" s="1"/>
  <c r="E7210" i="4"/>
  <c r="E8175" i="4"/>
  <c r="F8175" i="4"/>
  <c r="D8175" i="4" s="1"/>
  <c r="F2363" i="4"/>
  <c r="D2363" i="4" s="1"/>
  <c r="E2363" i="4"/>
  <c r="F406" i="4"/>
  <c r="D406" i="4" s="1"/>
  <c r="E406" i="4"/>
  <c r="F2923" i="4"/>
  <c r="D2923" i="4" s="1"/>
  <c r="J2926" i="3" s="1"/>
  <c r="E2923" i="4"/>
  <c r="E2552" i="4"/>
  <c r="F2552" i="4"/>
  <c r="D2552" i="4" s="1"/>
  <c r="F1784" i="4"/>
  <c r="E1784" i="4"/>
  <c r="D1784" i="4" s="1"/>
  <c r="E2832" i="4"/>
  <c r="F2832" i="4"/>
  <c r="D2832" i="4" s="1"/>
  <c r="J2835" i="3" s="1"/>
  <c r="E5858" i="4"/>
  <c r="F5858" i="4"/>
  <c r="D5858" i="4" s="1"/>
  <c r="J5861" i="3" s="1"/>
  <c r="E565" i="4"/>
  <c r="D565" i="4" s="1"/>
  <c r="F565" i="4"/>
  <c r="F1404" i="4"/>
  <c r="E1404" i="4"/>
  <c r="D1404" i="4" s="1"/>
  <c r="E4759" i="4"/>
  <c r="F4759" i="4"/>
  <c r="D4759" i="4" s="1"/>
  <c r="J4762" i="3" s="1"/>
  <c r="F3525" i="4"/>
  <c r="D3525" i="4" s="1"/>
  <c r="E3525" i="4"/>
  <c r="E1442" i="4"/>
  <c r="D1442" i="4" s="1"/>
  <c r="F1442" i="4"/>
  <c r="F3330" i="4"/>
  <c r="D3330" i="4" s="1"/>
  <c r="E3330" i="4"/>
  <c r="F4083" i="4"/>
  <c r="D4083" i="4" s="1"/>
  <c r="E4083" i="4"/>
  <c r="F3796" i="4"/>
  <c r="D3796" i="4" s="1"/>
  <c r="E3796" i="4"/>
  <c r="E2106" i="4"/>
  <c r="F2106" i="4"/>
  <c r="D2106" i="4" s="1"/>
  <c r="F3823" i="4"/>
  <c r="D3823" i="4" s="1"/>
  <c r="E3823" i="4"/>
  <c r="E7068" i="4"/>
  <c r="F7068" i="4"/>
  <c r="D7068" i="4" s="1"/>
  <c r="E8453" i="4"/>
  <c r="D8453" i="4" s="1"/>
  <c r="F8453" i="4"/>
  <c r="F8026" i="4"/>
  <c r="D8026" i="4" s="1"/>
  <c r="E8026" i="4"/>
  <c r="E4133" i="4"/>
  <c r="F4133" i="4"/>
  <c r="D4133" i="4" s="1"/>
  <c r="J4136" i="3" s="1"/>
  <c r="E8460" i="4"/>
  <c r="D8460" i="4" s="1"/>
  <c r="F8460" i="4"/>
  <c r="E4547" i="4"/>
  <c r="F4547" i="4"/>
  <c r="D4547" i="4" s="1"/>
  <c r="F6084" i="4"/>
  <c r="D6084" i="4" s="1"/>
  <c r="J6087" i="3" s="1"/>
  <c r="E6084" i="4"/>
  <c r="E4489" i="4"/>
  <c r="F4489" i="4"/>
  <c r="D4489" i="4" s="1"/>
  <c r="J4492" i="3" s="1"/>
  <c r="F6466" i="4"/>
  <c r="D6466" i="4" s="1"/>
  <c r="E6466" i="4"/>
  <c r="F5722" i="4"/>
  <c r="D5722" i="4" s="1"/>
  <c r="J5725" i="3" s="1"/>
  <c r="E5722" i="4"/>
  <c r="E2095" i="4"/>
  <c r="F2095" i="4"/>
  <c r="D2095" i="4" s="1"/>
  <c r="E6490" i="4"/>
  <c r="F6490" i="4"/>
  <c r="D6490" i="4" s="1"/>
  <c r="E2117" i="4"/>
  <c r="F2117" i="4"/>
  <c r="D2117" i="4" s="1"/>
  <c r="F6816" i="4"/>
  <c r="D6816" i="4" s="1"/>
  <c r="J6819" i="3" s="1"/>
  <c r="E6816" i="4"/>
  <c r="E2284" i="4"/>
  <c r="F2284" i="4"/>
  <c r="D2284" i="4" s="1"/>
  <c r="F7720" i="4"/>
  <c r="D7720" i="4" s="1"/>
  <c r="J7723" i="3" s="1"/>
  <c r="E7720" i="4"/>
  <c r="E2030" i="4"/>
  <c r="F2030" i="4"/>
  <c r="D2030" i="4" s="1"/>
  <c r="E7888" i="4"/>
  <c r="F7888" i="4"/>
  <c r="D7888" i="4" s="1"/>
  <c r="E7641" i="4"/>
  <c r="F7641" i="4"/>
  <c r="D7641" i="4" s="1"/>
  <c r="E8213" i="4"/>
  <c r="D8213" i="4" s="1"/>
  <c r="F8213" i="4"/>
  <c r="F6992" i="4"/>
  <c r="D6992" i="4" s="1"/>
  <c r="E6992" i="4"/>
  <c r="E4962" i="4"/>
  <c r="F4962" i="4"/>
  <c r="D4962" i="4" s="1"/>
  <c r="J4965" i="3" s="1"/>
  <c r="E892" i="4"/>
  <c r="D892" i="4" s="1"/>
  <c r="F892" i="4"/>
  <c r="E159" i="4"/>
  <c r="F159" i="4"/>
  <c r="D159" i="4" s="1"/>
  <c r="E3285" i="4"/>
  <c r="F3285" i="4"/>
  <c r="D3285" i="4" s="1"/>
  <c r="F783" i="4"/>
  <c r="D783" i="4" s="1"/>
  <c r="E783" i="4"/>
  <c r="F7816" i="4"/>
  <c r="D7816" i="4" s="1"/>
  <c r="E7816" i="4"/>
  <c r="E6922" i="4"/>
  <c r="F6922" i="4"/>
  <c r="D6922" i="4" s="1"/>
  <c r="E4998" i="4"/>
  <c r="F4998" i="4"/>
  <c r="D4998" i="4" s="1"/>
  <c r="F4439" i="4"/>
  <c r="D4439" i="4" s="1"/>
  <c r="E4439" i="4"/>
  <c r="F450" i="4"/>
  <c r="D450" i="4" s="1"/>
  <c r="E450" i="4"/>
  <c r="E1233" i="4"/>
  <c r="D1233" i="4" s="1"/>
  <c r="F1233" i="4"/>
  <c r="F3452" i="4"/>
  <c r="D3452" i="4" s="1"/>
  <c r="J3455" i="3" s="1"/>
  <c r="E3452" i="4"/>
  <c r="E2578" i="4"/>
  <c r="F2578" i="4"/>
  <c r="D2578" i="4" s="1"/>
  <c r="F4078" i="4"/>
  <c r="D4078" i="4" s="1"/>
  <c r="J4081" i="3" s="1"/>
  <c r="E4078" i="4"/>
  <c r="E5598" i="4"/>
  <c r="F5598" i="4"/>
  <c r="D5598" i="4" s="1"/>
  <c r="F6181" i="4"/>
  <c r="D6181" i="4" s="1"/>
  <c r="E6181" i="4"/>
  <c r="F6580" i="4"/>
  <c r="D6580" i="4" s="1"/>
  <c r="E6580" i="4"/>
  <c r="F6620" i="4"/>
  <c r="D6620" i="4" s="1"/>
  <c r="J6623" i="3" s="1"/>
  <c r="E6620" i="4"/>
  <c r="F7538" i="4"/>
  <c r="D7538" i="4" s="1"/>
  <c r="E7538" i="4"/>
  <c r="F2051" i="4"/>
  <c r="E2051" i="4"/>
  <c r="D2051" i="4" s="1"/>
  <c r="F2429" i="4"/>
  <c r="D2429" i="4" s="1"/>
  <c r="E2429" i="4"/>
  <c r="F2229" i="4"/>
  <c r="D2229" i="4" s="1"/>
  <c r="E2229" i="4"/>
  <c r="F3703" i="4"/>
  <c r="D3703" i="4" s="1"/>
  <c r="E3703" i="4"/>
  <c r="F3479" i="4"/>
  <c r="D3479" i="4" s="1"/>
  <c r="E3479" i="4"/>
  <c r="F7338" i="4"/>
  <c r="D7338" i="4" s="1"/>
  <c r="J7341" i="3" s="1"/>
  <c r="E7338" i="4"/>
  <c r="F7321" i="4"/>
  <c r="D7321" i="4" s="1"/>
  <c r="E7321" i="4"/>
  <c r="E6387" i="4"/>
  <c r="F6387" i="4"/>
  <c r="D6387" i="4" s="1"/>
  <c r="F3756" i="4"/>
  <c r="D3756" i="4" s="1"/>
  <c r="E3756" i="4"/>
  <c r="E7283" i="4"/>
  <c r="F7283" i="4"/>
  <c r="D7283" i="4" s="1"/>
  <c r="F5287" i="4"/>
  <c r="D5287" i="4" s="1"/>
  <c r="J5290" i="3" s="1"/>
  <c r="E5287" i="4"/>
  <c r="E1552" i="4"/>
  <c r="F1552" i="4"/>
  <c r="D1552" i="4" s="1"/>
  <c r="E3474" i="4"/>
  <c r="F3474" i="4"/>
  <c r="D3474" i="4" s="1"/>
  <c r="J3477" i="3" s="1"/>
  <c r="F7398" i="4"/>
  <c r="D7398" i="4" s="1"/>
  <c r="E7398" i="4"/>
  <c r="E4208" i="4"/>
  <c r="F4208" i="4"/>
  <c r="D4208" i="4" s="1"/>
  <c r="F780" i="4"/>
  <c r="E780" i="4"/>
  <c r="D780" i="4" s="1"/>
  <c r="E4624" i="4"/>
  <c r="F4624" i="4"/>
  <c r="D4624" i="4" s="1"/>
  <c r="F7623" i="4"/>
  <c r="D7623" i="4" s="1"/>
  <c r="E7623" i="4"/>
  <c r="F5711" i="4"/>
  <c r="D5711" i="4" s="1"/>
  <c r="J5714" i="3" s="1"/>
  <c r="E5711" i="4"/>
  <c r="F6493" i="4"/>
  <c r="D6493" i="4" s="1"/>
  <c r="E6493" i="4"/>
  <c r="E4873" i="4"/>
  <c r="F4873" i="4"/>
  <c r="D4873" i="4" s="1"/>
  <c r="F4682" i="4"/>
  <c r="D4682" i="4" s="1"/>
  <c r="J4685" i="3" s="1"/>
  <c r="E4682" i="4"/>
  <c r="F7686" i="4"/>
  <c r="D7686" i="4" s="1"/>
  <c r="E7686" i="4"/>
  <c r="F5969" i="4"/>
  <c r="D5969" i="4" s="1"/>
  <c r="E5969" i="4"/>
  <c r="F2798" i="4"/>
  <c r="D2798" i="4" s="1"/>
  <c r="E2798" i="4"/>
  <c r="F4696" i="4"/>
  <c r="D4696" i="4" s="1"/>
  <c r="E4696" i="4"/>
  <c r="E7472" i="4"/>
  <c r="F7472" i="4"/>
  <c r="D7472" i="4" s="1"/>
  <c r="F2553" i="4"/>
  <c r="D2553" i="4" s="1"/>
  <c r="E2553" i="4"/>
  <c r="F8076" i="4"/>
  <c r="D8076" i="4" s="1"/>
  <c r="E8076" i="4"/>
  <c r="F7310" i="4"/>
  <c r="D7310" i="4" s="1"/>
  <c r="E7310" i="4"/>
  <c r="F7764" i="4"/>
  <c r="D7764" i="4" s="1"/>
  <c r="E7764" i="4"/>
  <c r="F6830" i="4"/>
  <c r="D6830" i="4" s="1"/>
  <c r="E6830" i="4"/>
  <c r="F4342" i="4"/>
  <c r="D4342" i="4" s="1"/>
  <c r="E4342" i="4"/>
  <c r="E4149" i="4"/>
  <c r="F4149" i="4"/>
  <c r="D4149" i="4" s="1"/>
  <c r="J4152" i="3" s="1"/>
  <c r="E5284" i="4"/>
  <c r="F5284" i="4"/>
  <c r="D5284" i="4" s="1"/>
  <c r="J5287" i="3" s="1"/>
  <c r="E3289" i="4"/>
  <c r="F3289" i="4"/>
  <c r="D3289" i="4" s="1"/>
  <c r="F4523" i="4"/>
  <c r="D4523" i="4" s="1"/>
  <c r="E4523" i="4"/>
  <c r="E7491" i="4"/>
  <c r="F7491" i="4"/>
  <c r="D7491" i="4" s="1"/>
  <c r="F4505" i="4"/>
  <c r="D4505" i="4" s="1"/>
  <c r="E4505" i="4"/>
  <c r="F8162" i="4"/>
  <c r="D8162" i="4" s="1"/>
  <c r="E8162" i="4"/>
  <c r="F8028" i="4"/>
  <c r="D8028" i="4" s="1"/>
  <c r="E8028" i="4"/>
  <c r="E1705" i="4"/>
  <c r="F1705" i="4"/>
  <c r="D1705" i="4" s="1"/>
  <c r="F144" i="4"/>
  <c r="D144" i="4" s="1"/>
  <c r="E144" i="4"/>
  <c r="F6499" i="4"/>
  <c r="D6499" i="4" s="1"/>
  <c r="E6499" i="4"/>
  <c r="F4647" i="4"/>
  <c r="D4647" i="4" s="1"/>
  <c r="J4650" i="3" s="1"/>
  <c r="E4647" i="4"/>
  <c r="E1358" i="4"/>
  <c r="F1358" i="4"/>
  <c r="D1358" i="4" s="1"/>
  <c r="E3943" i="4"/>
  <c r="F3943" i="4"/>
  <c r="D3943" i="4" s="1"/>
  <c r="F1960" i="4"/>
  <c r="D1960" i="4" s="1"/>
  <c r="E1960" i="4"/>
  <c r="F5614" i="4"/>
  <c r="D5614" i="4" s="1"/>
  <c r="E5614" i="4"/>
  <c r="E2814" i="4"/>
  <c r="F2814" i="4"/>
  <c r="D2814" i="4" s="1"/>
  <c r="E7469" i="4"/>
  <c r="F7469" i="4"/>
  <c r="D7469" i="4" s="1"/>
  <c r="F6887" i="4"/>
  <c r="D6887" i="4" s="1"/>
  <c r="E6887" i="4"/>
  <c r="E6671" i="4"/>
  <c r="F6671" i="4"/>
  <c r="D6671" i="4" s="1"/>
  <c r="F1024" i="4"/>
  <c r="D1024" i="4" s="1"/>
  <c r="E1024" i="4"/>
  <c r="F855" i="4"/>
  <c r="D855" i="4" s="1"/>
  <c r="E855" i="4"/>
  <c r="E6768" i="4"/>
  <c r="F6768" i="4"/>
  <c r="D6768" i="4" s="1"/>
  <c r="F6283" i="4"/>
  <c r="D6283" i="4" s="1"/>
  <c r="E6283" i="4"/>
  <c r="F2600" i="4"/>
  <c r="D2600" i="4" s="1"/>
  <c r="E2600" i="4"/>
  <c r="F4828" i="4"/>
  <c r="D4828" i="4" s="1"/>
  <c r="J4831" i="3" s="1"/>
  <c r="E4828" i="4"/>
  <c r="E7642" i="4"/>
  <c r="F7642" i="4"/>
  <c r="D7642" i="4" s="1"/>
  <c r="F6937" i="4"/>
  <c r="D6937" i="4" s="1"/>
  <c r="E6937" i="4"/>
  <c r="E7508" i="4"/>
  <c r="F7508" i="4"/>
  <c r="D7508" i="4" s="1"/>
  <c r="J7511" i="3" s="1"/>
  <c r="F1815" i="4"/>
  <c r="D1815" i="4" s="1"/>
  <c r="E1815" i="4"/>
  <c r="F1849" i="4"/>
  <c r="D1849" i="4" s="1"/>
  <c r="E1849" i="4"/>
  <c r="E418" i="4"/>
  <c r="F418" i="4"/>
  <c r="D418" i="4" s="1"/>
  <c r="E3120" i="4"/>
  <c r="F3120" i="4"/>
  <c r="D3120" i="4" s="1"/>
  <c r="E518" i="4"/>
  <c r="F518" i="4"/>
  <c r="D518" i="4" s="1"/>
  <c r="F1549" i="4"/>
  <c r="E1549" i="4"/>
  <c r="D1549" i="4" s="1"/>
  <c r="F392" i="4"/>
  <c r="D392" i="4" s="1"/>
  <c r="E392" i="4"/>
  <c r="E426" i="4"/>
  <c r="F426" i="4"/>
  <c r="D426" i="4" s="1"/>
  <c r="F2268" i="4"/>
  <c r="D2268" i="4" s="1"/>
  <c r="E2268" i="4"/>
  <c r="F5615" i="4"/>
  <c r="D5615" i="4" s="1"/>
  <c r="E5615" i="4"/>
  <c r="F7918" i="4"/>
  <c r="D7918" i="4" s="1"/>
  <c r="E7918" i="4"/>
  <c r="E4019" i="4"/>
  <c r="F4019" i="4"/>
  <c r="D4019" i="4" s="1"/>
  <c r="F3715" i="4"/>
  <c r="D3715" i="4" s="1"/>
  <c r="E3715" i="4"/>
  <c r="E3439" i="4"/>
  <c r="F3439" i="4"/>
  <c r="D3439" i="4" s="1"/>
  <c r="E3835" i="4"/>
  <c r="F3835" i="4"/>
  <c r="D3835" i="4" s="1"/>
  <c r="F4388" i="4"/>
  <c r="D4388" i="4" s="1"/>
  <c r="J4391" i="3" s="1"/>
  <c r="E4388" i="4"/>
  <c r="F5343" i="4"/>
  <c r="D5343" i="4" s="1"/>
  <c r="E5343" i="4"/>
  <c r="E7833" i="4"/>
  <c r="F7833" i="4"/>
  <c r="D7833" i="4" s="1"/>
  <c r="F2414" i="4"/>
  <c r="D2414" i="4" s="1"/>
  <c r="E2414" i="4"/>
  <c r="E4432" i="4"/>
  <c r="F4432" i="4"/>
  <c r="D4432" i="4" s="1"/>
  <c r="F7983" i="4"/>
  <c r="D7983" i="4" s="1"/>
  <c r="E7983" i="4"/>
  <c r="E6465" i="4"/>
  <c r="F6465" i="4"/>
  <c r="D6465" i="4" s="1"/>
  <c r="F7013" i="4"/>
  <c r="D7013" i="4" s="1"/>
  <c r="E7013" i="4"/>
  <c r="F4494" i="4"/>
  <c r="D4494" i="4" s="1"/>
  <c r="J4497" i="3" s="1"/>
  <c r="E4494" i="4"/>
  <c r="F2110" i="4"/>
  <c r="D2110" i="4" s="1"/>
  <c r="E2110" i="4"/>
  <c r="E4613" i="4"/>
  <c r="F4613" i="4"/>
  <c r="D4613" i="4" s="1"/>
  <c r="J4616" i="3" s="1"/>
  <c r="F4454" i="4"/>
  <c r="D4454" i="4" s="1"/>
  <c r="E4454" i="4"/>
  <c r="F555" i="4"/>
  <c r="E555" i="4"/>
  <c r="D555" i="4" s="1"/>
  <c r="F5945" i="4"/>
  <c r="D5945" i="4" s="1"/>
  <c r="E5945" i="4"/>
  <c r="F7962" i="4"/>
  <c r="D7962" i="4" s="1"/>
  <c r="E7962" i="4"/>
  <c r="F7123" i="4"/>
  <c r="D7123" i="4" s="1"/>
  <c r="E7123" i="4"/>
  <c r="E7814" i="4"/>
  <c r="F7814" i="4"/>
  <c r="D7814" i="4" s="1"/>
  <c r="E1621" i="4"/>
  <c r="F1621" i="4"/>
  <c r="D1621" i="4" s="1"/>
  <c r="F2613" i="4"/>
  <c r="D2613" i="4" s="1"/>
  <c r="E2613" i="4"/>
  <c r="F2349" i="4"/>
  <c r="D2349" i="4" s="1"/>
  <c r="E2349" i="4"/>
  <c r="F2157" i="4"/>
  <c r="D2157" i="4" s="1"/>
  <c r="E2157" i="4"/>
  <c r="F1901" i="4"/>
  <c r="D1901" i="4" s="1"/>
  <c r="E1901" i="4"/>
  <c r="E5834" i="4"/>
  <c r="F5834" i="4"/>
  <c r="D5834" i="4" s="1"/>
  <c r="J5837" i="3" s="1"/>
  <c r="E6177" i="4"/>
  <c r="F6177" i="4"/>
  <c r="D6177" i="4" s="1"/>
  <c r="F1786" i="4"/>
  <c r="E1786" i="4"/>
  <c r="D1786" i="4" s="1"/>
  <c r="E7249" i="4"/>
  <c r="F7249" i="4"/>
  <c r="D7249" i="4" s="1"/>
  <c r="F3544" i="4"/>
  <c r="D3544" i="4" s="1"/>
  <c r="E3544" i="4"/>
  <c r="E906" i="4"/>
  <c r="F906" i="4"/>
  <c r="D906" i="4" s="1"/>
  <c r="E7629" i="4"/>
  <c r="F7629" i="4"/>
  <c r="D7629" i="4" s="1"/>
  <c r="F4248" i="4"/>
  <c r="D4248" i="4" s="1"/>
  <c r="E4248" i="4"/>
  <c r="F4092" i="4"/>
  <c r="D4092" i="4" s="1"/>
  <c r="J4095" i="3" s="1"/>
  <c r="E4092" i="4"/>
  <c r="F1758" i="4"/>
  <c r="D1758" i="4" s="1"/>
  <c r="E1758" i="4"/>
  <c r="E628" i="4"/>
  <c r="F628" i="4"/>
  <c r="D628" i="4" s="1"/>
  <c r="E6378" i="4"/>
  <c r="F6378" i="4"/>
  <c r="D6378" i="4" s="1"/>
  <c r="J6381" i="3" s="1"/>
  <c r="F6015" i="4"/>
  <c r="D6015" i="4" s="1"/>
  <c r="J6018" i="3" s="1"/>
  <c r="E6015" i="4"/>
  <c r="E6322" i="4"/>
  <c r="F6322" i="4"/>
  <c r="D6322" i="4" s="1"/>
  <c r="J6325" i="3" s="1"/>
  <c r="F7676" i="4"/>
  <c r="D7676" i="4" s="1"/>
  <c r="E7676" i="4"/>
  <c r="E299" i="4"/>
  <c r="D299" i="4" s="1"/>
  <c r="F299" i="4"/>
  <c r="E2912" i="4"/>
  <c r="F2912" i="4"/>
  <c r="D2912" i="4" s="1"/>
  <c r="F5355" i="4"/>
  <c r="D5355" i="4" s="1"/>
  <c r="E5355" i="4"/>
  <c r="F3819" i="4"/>
  <c r="D3819" i="4" s="1"/>
  <c r="E3819" i="4"/>
  <c r="E6118" i="4"/>
  <c r="F6118" i="4"/>
  <c r="D6118" i="4" s="1"/>
  <c r="E3087" i="4"/>
  <c r="F3087" i="4"/>
  <c r="D3087" i="4" s="1"/>
  <c r="E117" i="4"/>
  <c r="F117" i="4"/>
  <c r="D117" i="4" s="1"/>
  <c r="E8373" i="4"/>
  <c r="F8373" i="4"/>
  <c r="D8373" i="4" s="1"/>
  <c r="F8674" i="4"/>
  <c r="E8674" i="4"/>
  <c r="D8674" i="4" s="1"/>
  <c r="E2504" i="4"/>
  <c r="F2504" i="4"/>
  <c r="D2504" i="4" s="1"/>
  <c r="F7984" i="4"/>
  <c r="D7984" i="4" s="1"/>
  <c r="E7984" i="4"/>
  <c r="E6574" i="4"/>
  <c r="F6574" i="4"/>
  <c r="D6574" i="4" s="1"/>
  <c r="E1161" i="4"/>
  <c r="D1161" i="4" s="1"/>
  <c r="F1161" i="4"/>
  <c r="F6394" i="4"/>
  <c r="D6394" i="4" s="1"/>
  <c r="E6394" i="4"/>
  <c r="F5479" i="4"/>
  <c r="D5479" i="4" s="1"/>
  <c r="J5482" i="3" s="1"/>
  <c r="E5479" i="4"/>
  <c r="E5894" i="4"/>
  <c r="F5894" i="4"/>
  <c r="D5894" i="4" s="1"/>
  <c r="E1492" i="4"/>
  <c r="F1492" i="4"/>
  <c r="D1492" i="4" s="1"/>
  <c r="F4906" i="4"/>
  <c r="D4906" i="4" s="1"/>
  <c r="J4909" i="3" s="1"/>
  <c r="E4906" i="4"/>
  <c r="E6626" i="4"/>
  <c r="F6626" i="4"/>
  <c r="D6626" i="4" s="1"/>
  <c r="J6629" i="3" s="1"/>
  <c r="E8022" i="4"/>
  <c r="F8022" i="4"/>
  <c r="D8022" i="4" s="1"/>
  <c r="E5017" i="4"/>
  <c r="F5017" i="4"/>
  <c r="D5017" i="4" s="1"/>
  <c r="F4417" i="4"/>
  <c r="D4417" i="4" s="1"/>
  <c r="E4417" i="4"/>
  <c r="F1867" i="4"/>
  <c r="D1867" i="4" s="1"/>
  <c r="E1867" i="4"/>
  <c r="F3100" i="4"/>
  <c r="D3100" i="4" s="1"/>
  <c r="E3100" i="4"/>
  <c r="E6408" i="4"/>
  <c r="F6408" i="4"/>
  <c r="D6408" i="4" s="1"/>
  <c r="F1819" i="4"/>
  <c r="D1819" i="4" s="1"/>
  <c r="E1819" i="4"/>
  <c r="F8529" i="4"/>
  <c r="E8529" i="4"/>
  <c r="D8529" i="4" s="1"/>
  <c r="F378" i="4"/>
  <c r="D378" i="4" s="1"/>
  <c r="E378" i="4"/>
  <c r="F5469" i="4"/>
  <c r="D5469" i="4" s="1"/>
  <c r="J5472" i="3" s="1"/>
  <c r="E5469" i="4"/>
  <c r="E454" i="4"/>
  <c r="F454" i="4"/>
  <c r="D454" i="4" s="1"/>
  <c r="E4721" i="4"/>
  <c r="F4721" i="4"/>
  <c r="D4721" i="4" s="1"/>
  <c r="F1353" i="4"/>
  <c r="E1353" i="4"/>
  <c r="D1353" i="4" s="1"/>
  <c r="E2075" i="4"/>
  <c r="F2075" i="4"/>
  <c r="D2075" i="4" s="1"/>
  <c r="F8234" i="4"/>
  <c r="D8234" i="4" s="1"/>
  <c r="E8234" i="4"/>
  <c r="F1467" i="4"/>
  <c r="D1467" i="4" s="1"/>
  <c r="E1467" i="4"/>
  <c r="F2273" i="4"/>
  <c r="D2273" i="4" s="1"/>
  <c r="J2276" i="3" s="1"/>
  <c r="E2273" i="4"/>
  <c r="E7093" i="4"/>
  <c r="F7093" i="4"/>
  <c r="D7093" i="4" s="1"/>
  <c r="F5180" i="4"/>
  <c r="D5180" i="4" s="1"/>
  <c r="E5180" i="4"/>
  <c r="E4631" i="4"/>
  <c r="F4631" i="4"/>
  <c r="D4631" i="4" s="1"/>
  <c r="E4270" i="4"/>
  <c r="F4270" i="4"/>
  <c r="D4270" i="4" s="1"/>
  <c r="J4273" i="3" s="1"/>
  <c r="F3489" i="4"/>
  <c r="D3489" i="4" s="1"/>
  <c r="E3489" i="4"/>
  <c r="F4210" i="4"/>
  <c r="D4210" i="4" s="1"/>
  <c r="J4213" i="3" s="1"/>
  <c r="E4210" i="4"/>
  <c r="F6279" i="4"/>
  <c r="D6279" i="4" s="1"/>
  <c r="E6279" i="4"/>
  <c r="F2008" i="4"/>
  <c r="D2008" i="4" s="1"/>
  <c r="E2008" i="4"/>
  <c r="F2426" i="4"/>
  <c r="D2426" i="4" s="1"/>
  <c r="E2426" i="4"/>
  <c r="E1227" i="4"/>
  <c r="F1227" i="4"/>
  <c r="E6503" i="4"/>
  <c r="F6503" i="4"/>
  <c r="D6503" i="4" s="1"/>
  <c r="E6406" i="4"/>
  <c r="F6406" i="4"/>
  <c r="D6406" i="4" s="1"/>
  <c r="F601" i="4"/>
  <c r="D601" i="4" s="1"/>
  <c r="E601" i="4"/>
  <c r="F575" i="4"/>
  <c r="D575" i="4" s="1"/>
  <c r="E575" i="4"/>
  <c r="F3518" i="4"/>
  <c r="D3518" i="4" s="1"/>
  <c r="J3521" i="3" s="1"/>
  <c r="E3518" i="4"/>
  <c r="E6255" i="4"/>
  <c r="F6255" i="4"/>
  <c r="D6255" i="4" s="1"/>
  <c r="F45" i="4"/>
  <c r="D45" i="4" s="1"/>
  <c r="E45" i="4"/>
  <c r="E8572" i="4"/>
  <c r="F8572" i="4"/>
  <c r="E1872" i="4"/>
  <c r="F1872" i="4"/>
  <c r="D1872" i="4" s="1"/>
  <c r="E4889" i="4"/>
  <c r="F4889" i="4"/>
  <c r="D4889" i="4" s="1"/>
  <c r="E4839" i="4"/>
  <c r="F4839" i="4"/>
  <c r="D4839" i="4" s="1"/>
  <c r="J4842" i="3" s="1"/>
  <c r="F3924" i="4"/>
  <c r="D3924" i="4" s="1"/>
  <c r="J3927" i="3" s="1"/>
  <c r="E3924" i="4"/>
  <c r="F5799" i="4"/>
  <c r="D5799" i="4" s="1"/>
  <c r="E5799" i="4"/>
  <c r="E7495" i="4"/>
  <c r="F7495" i="4"/>
  <c r="D7495" i="4" s="1"/>
  <c r="F5474" i="4"/>
  <c r="D5474" i="4" s="1"/>
  <c r="J5477" i="3" s="1"/>
  <c r="E5474" i="4"/>
  <c r="F5391" i="4"/>
  <c r="D5391" i="4" s="1"/>
  <c r="J5394" i="3" s="1"/>
  <c r="E5391" i="4"/>
  <c r="E1116" i="4"/>
  <c r="F1116" i="4"/>
  <c r="D1116" i="4" s="1"/>
  <c r="E2100" i="4"/>
  <c r="F2100" i="4"/>
  <c r="D2100" i="4" s="1"/>
  <c r="F6895" i="4"/>
  <c r="D6895" i="4" s="1"/>
  <c r="E6895" i="4"/>
  <c r="F582" i="4"/>
  <c r="E582" i="4"/>
  <c r="D582" i="4" s="1"/>
  <c r="E1631" i="4"/>
  <c r="F1631" i="4"/>
  <c r="D1631" i="4" s="1"/>
  <c r="E390" i="4"/>
  <c r="F390" i="4"/>
  <c r="D390" i="4" s="1"/>
  <c r="E7935" i="4"/>
  <c r="F7935" i="4"/>
  <c r="D7935" i="4" s="1"/>
  <c r="F1221" i="4"/>
  <c r="D1221" i="4" s="1"/>
  <c r="E1221" i="4"/>
  <c r="F413" i="4"/>
  <c r="D413" i="4" s="1"/>
  <c r="E413" i="4"/>
  <c r="E7870" i="4"/>
  <c r="F7870" i="4"/>
  <c r="D7870" i="4" s="1"/>
  <c r="E4463" i="4"/>
  <c r="F4463" i="4"/>
  <c r="D4463" i="4" s="1"/>
  <c r="E7719" i="4"/>
  <c r="F7719" i="4"/>
  <c r="D7719" i="4" s="1"/>
  <c r="E5906" i="4"/>
  <c r="F5906" i="4"/>
  <c r="D5906" i="4" s="1"/>
  <c r="J5909" i="3" s="1"/>
  <c r="F8138" i="4"/>
  <c r="D8138" i="4" s="1"/>
  <c r="E8138" i="4"/>
  <c r="F5224" i="4"/>
  <c r="D5224" i="4" s="1"/>
  <c r="E5224" i="4"/>
  <c r="E573" i="4"/>
  <c r="F573" i="4"/>
  <c r="D573" i="4" s="1"/>
  <c r="F2428" i="4"/>
  <c r="D2428" i="4" s="1"/>
  <c r="E2428" i="4"/>
  <c r="E1308" i="4"/>
  <c r="F1308" i="4"/>
  <c r="D1308" i="4" s="1"/>
  <c r="F1256" i="4"/>
  <c r="E1256" i="4"/>
  <c r="D1256" i="4" s="1"/>
  <c r="E7985" i="4"/>
  <c r="F7985" i="4"/>
  <c r="D7985" i="4" s="1"/>
  <c r="F7112" i="4"/>
  <c r="D7112" i="4" s="1"/>
  <c r="E7112" i="4"/>
  <c r="F6582" i="4"/>
  <c r="D6582" i="4" s="1"/>
  <c r="E6582" i="4"/>
  <c r="E1795" i="4"/>
  <c r="F1795" i="4"/>
  <c r="D1795" i="4" s="1"/>
  <c r="E150" i="4"/>
  <c r="F150" i="4"/>
  <c r="D150" i="4" s="1"/>
  <c r="F5221" i="4"/>
  <c r="D5221" i="4" s="1"/>
  <c r="J5224" i="3" s="1"/>
  <c r="E5221" i="4"/>
  <c r="F2571" i="4"/>
  <c r="D2571" i="4" s="1"/>
  <c r="E2571" i="4"/>
  <c r="F1388" i="4"/>
  <c r="D1388" i="4" s="1"/>
  <c r="E1388" i="4"/>
  <c r="E1868" i="4"/>
  <c r="F1868" i="4"/>
  <c r="D1868" i="4" s="1"/>
  <c r="F3234" i="4"/>
  <c r="D3234" i="4" s="1"/>
  <c r="E3234" i="4"/>
  <c r="E7259" i="4"/>
  <c r="F7259" i="4"/>
  <c r="D7259" i="4" s="1"/>
  <c r="F3583" i="4"/>
  <c r="D3583" i="4" s="1"/>
  <c r="E3583" i="4"/>
  <c r="E7656" i="4"/>
  <c r="F7656" i="4"/>
  <c r="D7656" i="4" s="1"/>
  <c r="E6411" i="4"/>
  <c r="F6411" i="4"/>
  <c r="D6411" i="4" s="1"/>
  <c r="F4288" i="4"/>
  <c r="D4288" i="4" s="1"/>
  <c r="E4288" i="4"/>
  <c r="E4002" i="4"/>
  <c r="F4002" i="4"/>
  <c r="D4002" i="4" s="1"/>
  <c r="J4005" i="3" s="1"/>
  <c r="F105" i="4"/>
  <c r="E105" i="4"/>
  <c r="D105" i="4" s="1"/>
  <c r="E2237" i="4"/>
  <c r="F2237" i="4"/>
  <c r="D2237" i="4" s="1"/>
  <c r="E249" i="4"/>
  <c r="D249" i="4"/>
  <c r="F249" i="4"/>
  <c r="E6512" i="4"/>
  <c r="F6512" i="4"/>
  <c r="D6512" i="4" s="1"/>
  <c r="E885" i="4"/>
  <c r="F885" i="4"/>
  <c r="D885" i="4" s="1"/>
  <c r="E894" i="4"/>
  <c r="D894" i="4" s="1"/>
  <c r="F894" i="4"/>
  <c r="E5342" i="4"/>
  <c r="F5342" i="4"/>
  <c r="D5342" i="4" s="1"/>
  <c r="F6237" i="4"/>
  <c r="D6237" i="4" s="1"/>
  <c r="J6240" i="3" s="1"/>
  <c r="E6237" i="4"/>
  <c r="F8508" i="4"/>
  <c r="E8508" i="4"/>
  <c r="D8508" i="4" s="1"/>
  <c r="E4473" i="4"/>
  <c r="F4473" i="4"/>
  <c r="D4473" i="4" s="1"/>
  <c r="J4476" i="3" s="1"/>
  <c r="F5805" i="4"/>
  <c r="D5805" i="4" s="1"/>
  <c r="J5808" i="3" s="1"/>
  <c r="E5805" i="4"/>
  <c r="E7525" i="4"/>
  <c r="F7525" i="4"/>
  <c r="D7525" i="4" s="1"/>
  <c r="F2227" i="4"/>
  <c r="D2227" i="4" s="1"/>
  <c r="E2227" i="4"/>
  <c r="F816" i="4"/>
  <c r="D816" i="4" s="1"/>
  <c r="E816" i="4"/>
  <c r="F2149" i="4"/>
  <c r="D2149" i="4" s="1"/>
  <c r="E2149" i="4"/>
  <c r="F2573" i="4"/>
  <c r="D2573" i="4" s="1"/>
  <c r="E2573" i="4"/>
  <c r="F1773" i="4"/>
  <c r="D1773" i="4" s="1"/>
  <c r="E1773" i="4"/>
  <c r="E5780" i="4"/>
  <c r="F5780" i="4"/>
  <c r="D5780" i="4" s="1"/>
  <c r="E252" i="4"/>
  <c r="D252" i="4" s="1"/>
  <c r="F252" i="4"/>
  <c r="F5139" i="4"/>
  <c r="D5139" i="4" s="1"/>
  <c r="E5139" i="4"/>
  <c r="E3317" i="4"/>
  <c r="F3317" i="4"/>
  <c r="D3317" i="4" s="1"/>
  <c r="E6008" i="4"/>
  <c r="F6008" i="4"/>
  <c r="D6008" i="4" s="1"/>
  <c r="F6285" i="4"/>
  <c r="D6285" i="4" s="1"/>
  <c r="E6285" i="4"/>
  <c r="F8384" i="4"/>
  <c r="E8384" i="4"/>
  <c r="D8384" i="4" s="1"/>
  <c r="E1225" i="4"/>
  <c r="F1225" i="4"/>
  <c r="D1225" i="4" s="1"/>
  <c r="F3465" i="4"/>
  <c r="D3465" i="4" s="1"/>
  <c r="E3465" i="4"/>
  <c r="E3235" i="4"/>
  <c r="F3235" i="4"/>
  <c r="D3235" i="4" s="1"/>
  <c r="J3238" i="3" s="1"/>
  <c r="E5882" i="4"/>
  <c r="F5882" i="4"/>
  <c r="D5882" i="4" s="1"/>
  <c r="J5885" i="3" s="1"/>
  <c r="F1210" i="4"/>
  <c r="E1210" i="4"/>
  <c r="D1210" i="4" s="1"/>
  <c r="E4707" i="4"/>
  <c r="F4707" i="4"/>
  <c r="D4707" i="4" s="1"/>
  <c r="F6513" i="4"/>
  <c r="D6513" i="4" s="1"/>
  <c r="E6513" i="4"/>
  <c r="E1259" i="4"/>
  <c r="D1259" i="4" s="1"/>
  <c r="F1259" i="4"/>
  <c r="F8664" i="4"/>
  <c r="D8664" i="4" s="1"/>
  <c r="E8664" i="4"/>
  <c r="E6072" i="4"/>
  <c r="F6072" i="4"/>
  <c r="D6072" i="4" s="1"/>
  <c r="E5880" i="4"/>
  <c r="F5880" i="4"/>
  <c r="D5880" i="4" s="1"/>
  <c r="E2518" i="4"/>
  <c r="F2518" i="4"/>
  <c r="D2518" i="4" s="1"/>
  <c r="F7026" i="4"/>
  <c r="D7026" i="4" s="1"/>
  <c r="J7029" i="3" s="1"/>
  <c r="E7026" i="4"/>
  <c r="F5602" i="4"/>
  <c r="D5602" i="4" s="1"/>
  <c r="E5602" i="4"/>
  <c r="F1199" i="4"/>
  <c r="D1199" i="4" s="1"/>
  <c r="E1199" i="4"/>
  <c r="F6836" i="4"/>
  <c r="D6836" i="4" s="1"/>
  <c r="E6836" i="4"/>
  <c r="F4491" i="4"/>
  <c r="D4491" i="4" s="1"/>
  <c r="E4491" i="4"/>
  <c r="E8019" i="4"/>
  <c r="F8019" i="4"/>
  <c r="D8019" i="4" s="1"/>
  <c r="E6347" i="4"/>
  <c r="F6347" i="4"/>
  <c r="D6347" i="4" s="1"/>
  <c r="F1664" i="4"/>
  <c r="E1664" i="4"/>
  <c r="D1664" i="4" s="1"/>
  <c r="E5119" i="4"/>
  <c r="F5119" i="4"/>
  <c r="D5119" i="4" s="1"/>
  <c r="E1027" i="4"/>
  <c r="F1027" i="4"/>
  <c r="D1027" i="4" s="1"/>
  <c r="E3689" i="4"/>
  <c r="F3689" i="4"/>
  <c r="D3689" i="4" s="1"/>
  <c r="F8161" i="4"/>
  <c r="D8161" i="4" s="1"/>
  <c r="E8161" i="4"/>
  <c r="F6267" i="4"/>
  <c r="D6267" i="4" s="1"/>
  <c r="E6267" i="4"/>
  <c r="F1146" i="4"/>
  <c r="D1146" i="4" s="1"/>
  <c r="E1146" i="4"/>
  <c r="E4995" i="4"/>
  <c r="F4995" i="4"/>
  <c r="D4995" i="4" s="1"/>
  <c r="F6539" i="4"/>
  <c r="D6539" i="4" s="1"/>
  <c r="E6539" i="4"/>
  <c r="F7212" i="4"/>
  <c r="D7212" i="4" s="1"/>
  <c r="E7212" i="4"/>
  <c r="E8042" i="4"/>
  <c r="F8042" i="4"/>
  <c r="D8042" i="4" s="1"/>
  <c r="E6945" i="4"/>
  <c r="F6945" i="4"/>
  <c r="D6945" i="4" s="1"/>
  <c r="F38" i="4"/>
  <c r="D38" i="4" s="1"/>
  <c r="E38" i="4"/>
  <c r="E3389" i="4"/>
  <c r="F3389" i="4"/>
  <c r="D3389" i="4" s="1"/>
  <c r="E4813" i="4"/>
  <c r="F4813" i="4"/>
  <c r="D4813" i="4" s="1"/>
  <c r="J4816" i="3" s="1"/>
  <c r="E6010" i="4"/>
  <c r="F6010" i="4"/>
  <c r="D6010" i="4" s="1"/>
  <c r="E8404" i="4"/>
  <c r="D8404" i="4" s="1"/>
  <c r="F8404" i="4"/>
  <c r="F5472" i="4"/>
  <c r="D5472" i="4" s="1"/>
  <c r="J5475" i="3" s="1"/>
  <c r="E5472" i="4"/>
  <c r="E4668" i="4"/>
  <c r="F4668" i="4"/>
  <c r="D4668" i="4" s="1"/>
  <c r="J4671" i="3" s="1"/>
  <c r="F8697" i="4"/>
  <c r="E8697" i="4"/>
  <c r="D8697" i="4" s="1"/>
  <c r="E7380" i="4"/>
  <c r="F7380" i="4"/>
  <c r="D7380" i="4" s="1"/>
  <c r="E4977" i="4"/>
  <c r="F4977" i="4"/>
  <c r="D4977" i="4" s="1"/>
  <c r="E3139" i="4"/>
  <c r="F3139" i="4"/>
  <c r="D3139" i="4" s="1"/>
  <c r="F8378" i="4"/>
  <c r="D8378" i="4" s="1"/>
  <c r="E8378" i="4"/>
  <c r="F2643" i="4"/>
  <c r="D2643" i="4" s="1"/>
  <c r="E2643" i="4"/>
  <c r="F2575" i="4"/>
  <c r="D2575" i="4" s="1"/>
  <c r="E2575" i="4"/>
  <c r="E1109" i="4"/>
  <c r="F1109" i="4"/>
  <c r="D1109" i="4" s="1"/>
  <c r="E2178" i="4"/>
  <c r="F2178" i="4"/>
  <c r="D2178" i="4" s="1"/>
  <c r="J2181" i="3" s="1"/>
  <c r="E1175" i="4"/>
  <c r="F1175" i="4"/>
  <c r="D1175" i="4" s="1"/>
  <c r="E1418" i="4"/>
  <c r="F1418" i="4"/>
  <c r="D1418" i="4" s="1"/>
  <c r="E4925" i="4"/>
  <c r="F4925" i="4"/>
  <c r="D4925" i="4" s="1"/>
  <c r="J4928" i="3" s="1"/>
  <c r="F8287" i="4"/>
  <c r="E8287" i="4"/>
  <c r="D8287" i="4" s="1"/>
  <c r="E7287" i="4"/>
  <c r="F7287" i="4"/>
  <c r="D7287" i="4" s="1"/>
  <c r="F8146" i="4"/>
  <c r="E8146" i="4"/>
  <c r="D8146" i="4" s="1"/>
  <c r="F2486" i="4"/>
  <c r="D2486" i="4" s="1"/>
  <c r="J2489" i="3" s="1"/>
  <c r="E2486" i="4"/>
  <c r="F3379" i="4"/>
  <c r="D3379" i="4" s="1"/>
  <c r="E3379" i="4"/>
  <c r="F8696" i="4"/>
  <c r="E8696" i="4"/>
  <c r="D8696" i="4" s="1"/>
  <c r="F8320" i="4"/>
  <c r="D8320" i="4" s="1"/>
  <c r="E8320" i="4"/>
  <c r="E5460" i="4"/>
  <c r="F5460" i="4"/>
  <c r="D5460" i="4" s="1"/>
  <c r="J5463" i="3" s="1"/>
  <c r="F8056" i="4"/>
  <c r="D8056" i="4" s="1"/>
  <c r="E8056" i="4"/>
  <c r="F2901" i="4"/>
  <c r="D2901" i="4" s="1"/>
  <c r="E2901" i="4"/>
  <c r="F5453" i="4"/>
  <c r="D5453" i="4" s="1"/>
  <c r="J5456" i="3" s="1"/>
  <c r="E5453" i="4"/>
  <c r="F58" i="4"/>
  <c r="E58" i="4"/>
  <c r="D58" i="4" s="1"/>
  <c r="E2092" i="4"/>
  <c r="F2092" i="4"/>
  <c r="D2092" i="4" s="1"/>
  <c r="E386" i="4"/>
  <c r="F386" i="4"/>
  <c r="D386" i="4" s="1"/>
  <c r="E6936" i="4"/>
  <c r="F6936" i="4"/>
  <c r="D6936" i="4" s="1"/>
  <c r="F3987" i="4"/>
  <c r="D3987" i="4" s="1"/>
  <c r="E3987" i="4"/>
  <c r="F5860" i="4"/>
  <c r="D5860" i="4" s="1"/>
  <c r="J5863" i="3" s="1"/>
  <c r="E5860" i="4"/>
  <c r="E1544" i="4"/>
  <c r="D1544" i="4" s="1"/>
  <c r="F1544" i="4"/>
  <c r="E7909" i="4"/>
  <c r="F7909" i="4"/>
  <c r="D7909" i="4" s="1"/>
  <c r="E3914" i="4"/>
  <c r="F3914" i="4"/>
  <c r="D3914" i="4" s="1"/>
  <c r="J3917" i="3" s="1"/>
  <c r="F7498" i="4"/>
  <c r="D7498" i="4" s="1"/>
  <c r="E7498" i="4"/>
  <c r="E8043" i="4"/>
  <c r="F8043" i="4"/>
  <c r="D8043" i="4" s="1"/>
  <c r="E7148" i="4"/>
  <c r="F7148" i="4"/>
  <c r="D7148" i="4" s="1"/>
  <c r="F6226" i="4"/>
  <c r="D6226" i="4" s="1"/>
  <c r="J6229" i="3" s="1"/>
  <c r="E6226" i="4"/>
  <c r="E3870" i="4"/>
  <c r="F3870" i="4"/>
  <c r="D3870" i="4" s="1"/>
  <c r="J3873" i="3" s="1"/>
  <c r="E8069" i="4"/>
  <c r="F8069" i="4"/>
  <c r="D8069" i="4" s="1"/>
  <c r="F3007" i="4"/>
  <c r="D3007" i="4" s="1"/>
  <c r="E3007" i="4"/>
  <c r="F1445" i="4"/>
  <c r="E1445" i="4"/>
  <c r="D1445" i="4" s="1"/>
  <c r="F4321" i="4"/>
  <c r="D4321" i="4" s="1"/>
  <c r="J4324" i="3" s="1"/>
  <c r="E4321" i="4"/>
  <c r="F2835" i="4"/>
  <c r="D2835" i="4" s="1"/>
  <c r="J2838" i="3" s="1"/>
  <c r="E2835" i="4"/>
  <c r="F5447" i="4"/>
  <c r="D5447" i="4" s="1"/>
  <c r="J5450" i="3" s="1"/>
  <c r="E5447" i="4"/>
  <c r="F702" i="4"/>
  <c r="E702" i="4"/>
  <c r="D702" i="4" s="1"/>
  <c r="E1409" i="4"/>
  <c r="F1409" i="4"/>
  <c r="D1409" i="4" s="1"/>
  <c r="F1737" i="4"/>
  <c r="D1737" i="4" s="1"/>
  <c r="E1737" i="4"/>
  <c r="F7181" i="4"/>
  <c r="D7181" i="4" s="1"/>
  <c r="E7181" i="4"/>
  <c r="F2603" i="4"/>
  <c r="D2603" i="4" s="1"/>
  <c r="E2603" i="4"/>
  <c r="E7462" i="4"/>
  <c r="F7462" i="4"/>
  <c r="D7462" i="4" s="1"/>
  <c r="F784" i="4"/>
  <c r="D784" i="4" s="1"/>
  <c r="E784" i="4"/>
  <c r="F312" i="4"/>
  <c r="E312" i="4"/>
  <c r="D312" i="4" s="1"/>
  <c r="F880" i="4"/>
  <c r="D880" i="4" s="1"/>
  <c r="E880" i="4"/>
  <c r="E1567" i="4"/>
  <c r="D1567" i="4" s="1"/>
  <c r="F1567" i="4"/>
  <c r="E1077" i="4"/>
  <c r="F1077" i="4"/>
  <c r="D1077" i="4" s="1"/>
  <c r="E2770" i="4"/>
  <c r="F2770" i="4"/>
  <c r="D2770" i="4" s="1"/>
  <c r="E5168" i="4"/>
  <c r="F5168" i="4"/>
  <c r="D5168" i="4" s="1"/>
  <c r="J5171" i="3" s="1"/>
  <c r="E4901" i="4"/>
  <c r="F4901" i="4"/>
  <c r="D4901" i="4" s="1"/>
  <c r="J4904" i="3" s="1"/>
  <c r="F1860" i="4"/>
  <c r="D1860" i="4" s="1"/>
  <c r="E1860" i="4"/>
  <c r="F825" i="4"/>
  <c r="E825" i="4"/>
  <c r="D825" i="4" s="1"/>
  <c r="E7417" i="4"/>
  <c r="F7417" i="4"/>
  <c r="D7417" i="4" s="1"/>
  <c r="E6058" i="4"/>
  <c r="F6058" i="4"/>
  <c r="D6058" i="4" s="1"/>
  <c r="J6061" i="3" s="1"/>
  <c r="F7908" i="4"/>
  <c r="D7908" i="4" s="1"/>
  <c r="E7908" i="4"/>
  <c r="E4621" i="4"/>
  <c r="F4621" i="4"/>
  <c r="D4621" i="4" s="1"/>
  <c r="J4624" i="3" s="1"/>
  <c r="E1606" i="4"/>
  <c r="F1606" i="4"/>
  <c r="D1606" i="4" s="1"/>
  <c r="F8398" i="4"/>
  <c r="E8398" i="4"/>
  <c r="D8398" i="4" s="1"/>
  <c r="E8291" i="4"/>
  <c r="D8291" i="4" s="1"/>
  <c r="F8291" i="4"/>
  <c r="E1774" i="4"/>
  <c r="F1774" i="4"/>
  <c r="D1774" i="4" s="1"/>
  <c r="E7313" i="4"/>
  <c r="F7313" i="4"/>
  <c r="D7313" i="4" s="1"/>
  <c r="E4436" i="4"/>
  <c r="F4436" i="4"/>
  <c r="D4436" i="4" s="1"/>
  <c r="E2756" i="4"/>
  <c r="F2756" i="4"/>
  <c r="D2756" i="4" s="1"/>
  <c r="F7774" i="4"/>
  <c r="D7774" i="4" s="1"/>
  <c r="E7774" i="4"/>
  <c r="F2686" i="4"/>
  <c r="D2686" i="4" s="1"/>
  <c r="E2686" i="4"/>
  <c r="E4897" i="4"/>
  <c r="F4897" i="4"/>
  <c r="D4897" i="4" s="1"/>
  <c r="J4900" i="3" s="1"/>
  <c r="E2462" i="4"/>
  <c r="F2462" i="4"/>
  <c r="D2462" i="4" s="1"/>
  <c r="J2465" i="3" s="1"/>
  <c r="E5402" i="4"/>
  <c r="F5402" i="4"/>
  <c r="D5402" i="4" s="1"/>
  <c r="J5405" i="3" s="1"/>
  <c r="F7182" i="4"/>
  <c r="D7182" i="4" s="1"/>
  <c r="E7182" i="4"/>
  <c r="F7350" i="4"/>
  <c r="D7350" i="4" s="1"/>
  <c r="E7350" i="4"/>
  <c r="F1910" i="4"/>
  <c r="D1910" i="4" s="1"/>
  <c r="E1910" i="4"/>
  <c r="F193" i="4"/>
  <c r="D193" i="4" s="1"/>
  <c r="E193" i="4"/>
  <c r="F7529" i="4"/>
  <c r="D7529" i="4" s="1"/>
  <c r="J7532" i="3" s="1"/>
  <c r="E7529" i="4"/>
  <c r="F6972" i="4"/>
  <c r="D6972" i="4" s="1"/>
  <c r="E6972" i="4"/>
  <c r="E3491" i="4"/>
  <c r="F3491" i="4"/>
  <c r="D3491" i="4" s="1"/>
  <c r="F3194" i="4"/>
  <c r="D3194" i="4" s="1"/>
  <c r="E3194" i="4"/>
  <c r="F1088" i="4"/>
  <c r="E1088" i="4"/>
  <c r="D1088" i="4" s="1"/>
  <c r="E8255" i="4"/>
  <c r="F8255" i="4"/>
  <c r="D8255" i="4" s="1"/>
  <c r="F6538" i="4"/>
  <c r="D6538" i="4" s="1"/>
  <c r="E6538" i="4"/>
  <c r="F4924" i="4"/>
  <c r="D4924" i="4" s="1"/>
  <c r="J4927" i="3" s="1"/>
  <c r="E4924" i="4"/>
  <c r="F98" i="4"/>
  <c r="D98" i="4" s="1"/>
  <c r="E98" i="4"/>
  <c r="F5517" i="4"/>
  <c r="D5517" i="4" s="1"/>
  <c r="E5517" i="4"/>
  <c r="F1943" i="4"/>
  <c r="D1943" i="4" s="1"/>
  <c r="E1943" i="4"/>
  <c r="F6117" i="4"/>
  <c r="D6117" i="4" s="1"/>
  <c r="J6120" i="3" s="1"/>
  <c r="E6117" i="4"/>
  <c r="F3137" i="4"/>
  <c r="D3137" i="4" s="1"/>
  <c r="E3137" i="4"/>
  <c r="F2404" i="4"/>
  <c r="D2404" i="4" s="1"/>
  <c r="E2404" i="4"/>
  <c r="E194" i="4"/>
  <c r="F194" i="4"/>
  <c r="F5292" i="4"/>
  <c r="D5292" i="4" s="1"/>
  <c r="J5295" i="3" s="1"/>
  <c r="E5292" i="4"/>
  <c r="E3666" i="4"/>
  <c r="F3666" i="4"/>
  <c r="D3666" i="4" s="1"/>
  <c r="E2738" i="4"/>
  <c r="F2738" i="4"/>
  <c r="D2738" i="4" s="1"/>
  <c r="E5404" i="4"/>
  <c r="F5404" i="4"/>
  <c r="D5404" i="4" s="1"/>
  <c r="J5407" i="3" s="1"/>
  <c r="E5868" i="4"/>
  <c r="F5868" i="4"/>
  <c r="D5868" i="4" s="1"/>
  <c r="J5871" i="3" s="1"/>
  <c r="F7863" i="4"/>
  <c r="D7863" i="4" s="1"/>
  <c r="E7863" i="4"/>
  <c r="E1043" i="4"/>
  <c r="F1043" i="4"/>
  <c r="D1043" i="4" s="1"/>
  <c r="F5513" i="4"/>
  <c r="D5513" i="4" s="1"/>
  <c r="J5516" i="3" s="1"/>
  <c r="E5513" i="4"/>
  <c r="E4368" i="4"/>
  <c r="F4368" i="4"/>
  <c r="D4368" i="4" s="1"/>
  <c r="E2312" i="4"/>
  <c r="F2312" i="4"/>
  <c r="D2312" i="4" s="1"/>
  <c r="E4461" i="4"/>
  <c r="F4461" i="4"/>
  <c r="D4461" i="4" s="1"/>
  <c r="F2661" i="4"/>
  <c r="D2661" i="4" s="1"/>
  <c r="E2661" i="4"/>
  <c r="E7157" i="4"/>
  <c r="F7157" i="4"/>
  <c r="D7157" i="4" s="1"/>
  <c r="F7288" i="4"/>
  <c r="D7288" i="4" s="1"/>
  <c r="E7288" i="4"/>
  <c r="F4623" i="4"/>
  <c r="D4623" i="4" s="1"/>
  <c r="J4626" i="3" s="1"/>
  <c r="E4623" i="4"/>
  <c r="F7730" i="4"/>
  <c r="D7730" i="4" s="1"/>
  <c r="E7730" i="4"/>
  <c r="F5367" i="4"/>
  <c r="D5367" i="4" s="1"/>
  <c r="E5367" i="4"/>
  <c r="E8487" i="4"/>
  <c r="F8487" i="4"/>
  <c r="D8487" i="4" s="1"/>
  <c r="E7614" i="4"/>
  <c r="F7614" i="4"/>
  <c r="D7614" i="4" s="1"/>
  <c r="E3569" i="4"/>
  <c r="F3569" i="4"/>
  <c r="D3569" i="4" s="1"/>
  <c r="J3572" i="3" s="1"/>
  <c r="F3293" i="4"/>
  <c r="D3293" i="4" s="1"/>
  <c r="E3293" i="4"/>
  <c r="E5370" i="4"/>
  <c r="F5370" i="4"/>
  <c r="D5370" i="4" s="1"/>
  <c r="J5373" i="3" s="1"/>
  <c r="F3222" i="4"/>
  <c r="D3222" i="4" s="1"/>
  <c r="E3222" i="4"/>
  <c r="E3072" i="4"/>
  <c r="F3072" i="4"/>
  <c r="D3072" i="4" s="1"/>
  <c r="F1329" i="4"/>
  <c r="E1329" i="4"/>
  <c r="D1329" i="4" s="1"/>
  <c r="F2321" i="4"/>
  <c r="D2321" i="4" s="1"/>
  <c r="E2321" i="4"/>
  <c r="E1540" i="4"/>
  <c r="D1540" i="4" s="1"/>
  <c r="F1540" i="4"/>
  <c r="F4800" i="4"/>
  <c r="D4800" i="4" s="1"/>
  <c r="E4800" i="4"/>
  <c r="F8461" i="4"/>
  <c r="E8461" i="4"/>
  <c r="D8461" i="4" s="1"/>
  <c r="F7590" i="4"/>
  <c r="D7590" i="4" s="1"/>
  <c r="E7590" i="4"/>
  <c r="F3218" i="4"/>
  <c r="D3218" i="4" s="1"/>
  <c r="E3218" i="4"/>
  <c r="F7023" i="4"/>
  <c r="D7023" i="4" s="1"/>
  <c r="E7023" i="4"/>
  <c r="F5789" i="4"/>
  <c r="D5789" i="4" s="1"/>
  <c r="J5792" i="3" s="1"/>
  <c r="E5789" i="4"/>
  <c r="F7478" i="4"/>
  <c r="D7478" i="4" s="1"/>
  <c r="E7478" i="4"/>
  <c r="E4954" i="4"/>
  <c r="F4954" i="4"/>
  <c r="D4954" i="4" s="1"/>
  <c r="E6404" i="4"/>
  <c r="F6404" i="4"/>
  <c r="D6404" i="4" s="1"/>
  <c r="J6407" i="3" s="1"/>
  <c r="E3686" i="4"/>
  <c r="F3686" i="4"/>
  <c r="D3686" i="4" s="1"/>
  <c r="E872" i="4"/>
  <c r="D872" i="4" s="1"/>
  <c r="F872" i="4"/>
  <c r="F6789" i="4"/>
  <c r="D6789" i="4" s="1"/>
  <c r="E6789" i="4"/>
  <c r="F2373" i="4"/>
  <c r="D2373" i="4" s="1"/>
  <c r="E2373" i="4"/>
  <c r="E8275" i="4"/>
  <c r="F8275" i="4"/>
  <c r="D8275" i="4" s="1"/>
  <c r="F2921" i="4"/>
  <c r="D2921" i="4" s="1"/>
  <c r="J2924" i="3" s="1"/>
  <c r="E2921" i="4"/>
  <c r="E3886" i="4"/>
  <c r="F3886" i="4"/>
  <c r="D3886" i="4" s="1"/>
  <c r="F2415" i="4"/>
  <c r="D2415" i="4" s="1"/>
  <c r="E2415" i="4"/>
  <c r="F2353" i="4"/>
  <c r="D2353" i="4" s="1"/>
  <c r="E2353" i="4"/>
  <c r="E3309" i="4"/>
  <c r="F3309" i="4"/>
  <c r="D3309" i="4" s="1"/>
  <c r="E4948" i="4"/>
  <c r="F4948" i="4"/>
  <c r="D4948" i="4" s="1"/>
  <c r="J4951" i="3" s="1"/>
  <c r="F1682" i="4"/>
  <c r="D1682" i="4" s="1"/>
  <c r="J1685" i="3" s="1"/>
  <c r="E1682" i="4"/>
  <c r="F1846" i="4"/>
  <c r="D1846" i="4" s="1"/>
  <c r="E1846" i="4"/>
  <c r="E2042" i="4"/>
  <c r="F2042" i="4"/>
  <c r="D2042" i="4" s="1"/>
  <c r="E5848" i="4"/>
  <c r="F5848" i="4"/>
  <c r="D5848" i="4" s="1"/>
  <c r="E3226" i="4"/>
  <c r="F3226" i="4"/>
  <c r="D3226" i="4" s="1"/>
  <c r="F641" i="4"/>
  <c r="D641" i="4" s="1"/>
  <c r="E641" i="4"/>
  <c r="F2638" i="4"/>
  <c r="D2638" i="4" s="1"/>
  <c r="E2638" i="4"/>
  <c r="E5208" i="4"/>
  <c r="F5208" i="4"/>
  <c r="D5208" i="4" s="1"/>
  <c r="E4849" i="4"/>
  <c r="F4849" i="4"/>
  <c r="D4849" i="4" s="1"/>
  <c r="E697" i="4"/>
  <c r="F697" i="4"/>
  <c r="D697" i="4" s="1"/>
  <c r="E1686" i="4"/>
  <c r="D1686" i="4" s="1"/>
  <c r="F1686" i="4"/>
  <c r="E7293" i="4"/>
  <c r="F7293" i="4"/>
  <c r="D7293" i="4" s="1"/>
  <c r="E1163" i="4"/>
  <c r="D1163" i="4" s="1"/>
  <c r="J1166" i="3" s="1"/>
  <c r="F1163" i="4"/>
  <c r="F6772" i="4"/>
  <c r="D6772" i="4" s="1"/>
  <c r="E6772" i="4"/>
  <c r="F7670" i="4"/>
  <c r="D7670" i="4" s="1"/>
  <c r="E7670" i="4"/>
  <c r="F946" i="4"/>
  <c r="E946" i="4"/>
  <c r="D946" i="4" s="1"/>
  <c r="F4506" i="4"/>
  <c r="D4506" i="4" s="1"/>
  <c r="E4506" i="4"/>
  <c r="E7305" i="4"/>
  <c r="F7305" i="4"/>
  <c r="D7305" i="4" s="1"/>
  <c r="E2304" i="4"/>
  <c r="F2304" i="4"/>
  <c r="D2304" i="4" s="1"/>
  <c r="E2656" i="4"/>
  <c r="F2656" i="4"/>
  <c r="D2656" i="4" s="1"/>
  <c r="E651" i="4"/>
  <c r="F651" i="4"/>
  <c r="D651" i="4" s="1"/>
  <c r="E7705" i="4"/>
  <c r="F7705" i="4"/>
  <c r="D7705" i="4" s="1"/>
  <c r="E6912" i="4"/>
  <c r="F6912" i="4"/>
  <c r="D6912" i="4" s="1"/>
  <c r="F7115" i="4"/>
  <c r="D7115" i="4" s="1"/>
  <c r="E7115" i="4"/>
  <c r="F7556" i="4"/>
  <c r="D7556" i="4" s="1"/>
  <c r="E7556" i="4"/>
  <c r="F6534" i="4"/>
  <c r="D6534" i="4" s="1"/>
  <c r="E6534" i="4"/>
  <c r="F4551" i="4"/>
  <c r="D4551" i="4" s="1"/>
  <c r="E4551" i="4"/>
  <c r="E6120" i="4"/>
  <c r="F6120" i="4"/>
  <c r="D6120" i="4" s="1"/>
  <c r="J6123" i="3" s="1"/>
  <c r="E5658" i="4"/>
  <c r="F5658" i="4"/>
  <c r="D5658" i="4" s="1"/>
  <c r="J5661" i="3" s="1"/>
  <c r="F4617" i="4"/>
  <c r="D4617" i="4" s="1"/>
  <c r="J4620" i="3" s="1"/>
  <c r="E4617" i="4"/>
  <c r="E8727" i="4"/>
  <c r="F8727" i="4"/>
  <c r="D8727" i="4" s="1"/>
  <c r="E2489" i="4"/>
  <c r="F2489" i="4"/>
  <c r="D2489" i="4" s="1"/>
  <c r="E192" i="4"/>
  <c r="F192" i="4"/>
  <c r="E8405" i="4"/>
  <c r="D8405" i="4" s="1"/>
  <c r="F8405" i="4"/>
  <c r="F1967" i="4"/>
  <c r="D1967" i="4" s="1"/>
  <c r="E1967" i="4"/>
  <c r="F2659" i="4"/>
  <c r="D2659" i="4" s="1"/>
  <c r="E2659" i="4"/>
  <c r="F3063" i="4"/>
  <c r="D3063" i="4" s="1"/>
  <c r="J3066" i="3" s="1"/>
  <c r="E3063" i="4"/>
  <c r="E1555" i="4"/>
  <c r="F1555" i="4"/>
  <c r="D1555" i="4" s="1"/>
  <c r="E2755" i="4"/>
  <c r="F2755" i="4"/>
  <c r="D2755" i="4" s="1"/>
  <c r="J2758" i="3" s="1"/>
  <c r="E5801" i="4"/>
  <c r="F5801" i="4"/>
  <c r="D5801" i="4" s="1"/>
  <c r="E2159" i="4"/>
  <c r="F2159" i="4"/>
  <c r="D2159" i="4" s="1"/>
  <c r="E6931" i="4"/>
  <c r="F6931" i="4"/>
  <c r="D6931" i="4" s="1"/>
  <c r="E2523" i="4"/>
  <c r="F2523" i="4"/>
  <c r="D2523" i="4" s="1"/>
  <c r="F6154" i="4"/>
  <c r="D6154" i="4" s="1"/>
  <c r="J6157" i="3" s="1"/>
  <c r="E6154" i="4"/>
  <c r="E1343" i="4"/>
  <c r="F1343" i="4"/>
  <c r="D1343" i="4" s="1"/>
  <c r="E3875" i="4"/>
  <c r="F3875" i="4"/>
  <c r="D3875" i="4" s="1"/>
  <c r="F8294" i="4"/>
  <c r="D8294" i="4" s="1"/>
  <c r="E8294" i="4"/>
  <c r="E27" i="4"/>
  <c r="F27" i="4"/>
  <c r="D27" i="4" s="1"/>
  <c r="E5390" i="4"/>
  <c r="F5390" i="4"/>
  <c r="D5390" i="4" s="1"/>
  <c r="E5561" i="4"/>
  <c r="F5561" i="4"/>
  <c r="D5561" i="4" s="1"/>
  <c r="F5949" i="4"/>
  <c r="D5949" i="4" s="1"/>
  <c r="E5949" i="4"/>
  <c r="E8089" i="4"/>
  <c r="F8089" i="4"/>
  <c r="D8089" i="4" s="1"/>
  <c r="E4026" i="4"/>
  <c r="F4026" i="4"/>
  <c r="D4026" i="4" s="1"/>
  <c r="F1700" i="4"/>
  <c r="D1700" i="4" s="1"/>
  <c r="E1700" i="4"/>
  <c r="E1616" i="4"/>
  <c r="F1616" i="4"/>
  <c r="F183" i="4"/>
  <c r="D183" i="4" s="1"/>
  <c r="E183" i="4"/>
  <c r="E1122" i="4"/>
  <c r="F1122" i="4"/>
  <c r="D1122" i="4" s="1"/>
  <c r="F5295" i="4"/>
  <c r="D5295" i="4" s="1"/>
  <c r="E5295" i="4"/>
  <c r="F423" i="4"/>
  <c r="D423" i="4" s="1"/>
  <c r="E423" i="4"/>
  <c r="F5671" i="4"/>
  <c r="D5671" i="4" s="1"/>
  <c r="E5671" i="4"/>
  <c r="F5478" i="4"/>
  <c r="D5478" i="4" s="1"/>
  <c r="E5478" i="4"/>
  <c r="E5272" i="4"/>
  <c r="F5272" i="4"/>
  <c r="D5272" i="4" s="1"/>
  <c r="E3753" i="4"/>
  <c r="F3753" i="4"/>
  <c r="D3753" i="4" s="1"/>
  <c r="F4076" i="4"/>
  <c r="D4076" i="4" s="1"/>
  <c r="J4079" i="3" s="1"/>
  <c r="E4076" i="4"/>
  <c r="E188" i="4"/>
  <c r="F188" i="4"/>
  <c r="D188" i="4" s="1"/>
  <c r="E1101" i="4"/>
  <c r="F1101" i="4"/>
  <c r="D1101" i="4" s="1"/>
  <c r="E6804" i="4"/>
  <c r="F6804" i="4"/>
  <c r="D6804" i="4" s="1"/>
  <c r="E5503" i="4"/>
  <c r="F5503" i="4"/>
  <c r="D5503" i="4" s="1"/>
  <c r="E3757" i="4"/>
  <c r="F3757" i="4"/>
  <c r="D3757" i="4" s="1"/>
  <c r="E2490" i="4"/>
  <c r="F2490" i="4"/>
  <c r="D2490" i="4" s="1"/>
  <c r="J2493" i="3" s="1"/>
  <c r="F6724" i="4"/>
  <c r="D6724" i="4" s="1"/>
  <c r="E6724" i="4"/>
  <c r="F4361" i="4"/>
  <c r="D4361" i="4" s="1"/>
  <c r="E4361" i="4"/>
  <c r="E4172" i="4"/>
  <c r="F4172" i="4"/>
  <c r="D4172" i="4" s="1"/>
  <c r="J4175" i="3" s="1"/>
  <c r="E8107" i="4"/>
  <c r="F8107" i="4"/>
  <c r="D8107" i="4" s="1"/>
  <c r="F639" i="4"/>
  <c r="D639" i="4" s="1"/>
  <c r="E639" i="4"/>
  <c r="E1894" i="4"/>
  <c r="F1894" i="4"/>
  <c r="D1894" i="4" s="1"/>
  <c r="F745" i="4"/>
  <c r="D745" i="4" s="1"/>
  <c r="E745" i="4"/>
  <c r="E4189" i="4"/>
  <c r="F4189" i="4"/>
  <c r="D4189" i="4" s="1"/>
  <c r="J4192" i="3" s="1"/>
  <c r="F4098" i="4"/>
  <c r="D4098" i="4" s="1"/>
  <c r="J4101" i="3" s="1"/>
  <c r="E4098" i="4"/>
  <c r="F7464" i="4"/>
  <c r="D7464" i="4" s="1"/>
  <c r="E7464" i="4"/>
  <c r="E5695" i="4"/>
  <c r="F5695" i="4"/>
  <c r="D5695" i="4" s="1"/>
  <c r="J5698" i="3" s="1"/>
  <c r="F3915" i="4"/>
  <c r="D3915" i="4" s="1"/>
  <c r="E3915" i="4"/>
  <c r="E1550" i="4"/>
  <c r="F1550" i="4"/>
  <c r="D1550" i="4" s="1"/>
  <c r="F3534" i="4"/>
  <c r="D3534" i="4" s="1"/>
  <c r="J3537" i="3" s="1"/>
  <c r="E3534" i="4"/>
  <c r="F8080" i="4"/>
  <c r="D8080" i="4" s="1"/>
  <c r="E8080" i="4"/>
  <c r="E4157" i="4"/>
  <c r="F4157" i="4"/>
  <c r="D4157" i="4" s="1"/>
  <c r="J4160" i="3" s="1"/>
  <c r="F6968" i="4"/>
  <c r="D6968" i="4" s="1"/>
  <c r="E6968" i="4"/>
  <c r="E5773" i="4"/>
  <c r="F5773" i="4"/>
  <c r="D5773" i="4" s="1"/>
  <c r="J5776" i="3" s="1"/>
  <c r="E5867" i="4"/>
  <c r="F5867" i="4"/>
  <c r="D5867" i="4" s="1"/>
  <c r="F8681" i="4"/>
  <c r="D8681" i="4" s="1"/>
  <c r="E8681" i="4"/>
  <c r="F2689" i="4"/>
  <c r="D2689" i="4" s="1"/>
  <c r="E2689" i="4"/>
  <c r="F657" i="4"/>
  <c r="E657" i="4"/>
  <c r="D657" i="4" s="1"/>
  <c r="E1318" i="4"/>
  <c r="F1318" i="4"/>
  <c r="D1318" i="4" s="1"/>
  <c r="E4185" i="4"/>
  <c r="F4185" i="4"/>
  <c r="D4185" i="4" s="1"/>
  <c r="F2032" i="4"/>
  <c r="D2032" i="4" s="1"/>
  <c r="E2032" i="4"/>
  <c r="E1514" i="4"/>
  <c r="F1514" i="4"/>
  <c r="D1514" i="4" s="1"/>
  <c r="F3347" i="4"/>
  <c r="D3347" i="4" s="1"/>
  <c r="E3347" i="4"/>
  <c r="E8083" i="4"/>
  <c r="F8083" i="4"/>
  <c r="D8083" i="4" s="1"/>
  <c r="E5265" i="4"/>
  <c r="F5265" i="4"/>
  <c r="D5265" i="4" s="1"/>
  <c r="J5268" i="3" s="1"/>
  <c r="E5626" i="4"/>
  <c r="F5626" i="4"/>
  <c r="D5626" i="4" s="1"/>
  <c r="F6316" i="4"/>
  <c r="D6316" i="4" s="1"/>
  <c r="J6319" i="3" s="1"/>
  <c r="E6316" i="4"/>
  <c r="F7176" i="4"/>
  <c r="D7176" i="4" s="1"/>
  <c r="E7176" i="4"/>
  <c r="E6372" i="4"/>
  <c r="F6372" i="4"/>
  <c r="D6372" i="4" s="1"/>
  <c r="J6375" i="3" s="1"/>
  <c r="F2197" i="4"/>
  <c r="D2197" i="4" s="1"/>
  <c r="E2197" i="4"/>
  <c r="F1917" i="4"/>
  <c r="D1917" i="4" s="1"/>
  <c r="E1917" i="4"/>
  <c r="E2165" i="4"/>
  <c r="F2165" i="4"/>
  <c r="D2165" i="4" s="1"/>
  <c r="E3101" i="4"/>
  <c r="F3101" i="4"/>
  <c r="D3101" i="4" s="1"/>
  <c r="F6330" i="4"/>
  <c r="D6330" i="4" s="1"/>
  <c r="J6333" i="3" s="1"/>
  <c r="E6330" i="4"/>
  <c r="F1656" i="4"/>
  <c r="D1656" i="4" s="1"/>
  <c r="E1656" i="4"/>
  <c r="E2704" i="4"/>
  <c r="F2704" i="4"/>
  <c r="D2704" i="4" s="1"/>
  <c r="J2707" i="3" s="1"/>
  <c r="E4087" i="4"/>
  <c r="F4087" i="4"/>
  <c r="D4087" i="4" s="1"/>
  <c r="F3231" i="4"/>
  <c r="D3231" i="4" s="1"/>
  <c r="E3231" i="4"/>
  <c r="F5198" i="4"/>
  <c r="D5198" i="4" s="1"/>
  <c r="E5198" i="4"/>
  <c r="E2194" i="4"/>
  <c r="F2194" i="4"/>
  <c r="D2194" i="4" s="1"/>
  <c r="F5464" i="4"/>
  <c r="D5464" i="4" s="1"/>
  <c r="E5464" i="4"/>
  <c r="F1142" i="4"/>
  <c r="D1142" i="4" s="1"/>
  <c r="E1142" i="4"/>
  <c r="E6112" i="4"/>
  <c r="F6112" i="4"/>
  <c r="D6112" i="4" s="1"/>
  <c r="E6277" i="4"/>
  <c r="F6277" i="4"/>
  <c r="D6277" i="4" s="1"/>
  <c r="F7449" i="4"/>
  <c r="D7449" i="4" s="1"/>
  <c r="E7449" i="4"/>
  <c r="F5585" i="4"/>
  <c r="D5585" i="4" s="1"/>
  <c r="E5585" i="4"/>
  <c r="E7986" i="4"/>
  <c r="F7986" i="4"/>
  <c r="D7986" i="4" s="1"/>
  <c r="F7692" i="4"/>
  <c r="D7692" i="4" s="1"/>
  <c r="E7692" i="4"/>
  <c r="E3367" i="4"/>
  <c r="F3367" i="4"/>
  <c r="D3367" i="4" s="1"/>
  <c r="F6284" i="4"/>
  <c r="D6284" i="4" s="1"/>
  <c r="E6284" i="4"/>
  <c r="F1770" i="4"/>
  <c r="D1770" i="4" s="1"/>
  <c r="E1770" i="4"/>
  <c r="E2776" i="4"/>
  <c r="F2776" i="4"/>
  <c r="D2776" i="4" s="1"/>
  <c r="F5230" i="4"/>
  <c r="D5230" i="4" s="1"/>
  <c r="E5230" i="4"/>
  <c r="F4390" i="4"/>
  <c r="D4390" i="4" s="1"/>
  <c r="E4390" i="4"/>
  <c r="E7573" i="4"/>
  <c r="F7573" i="4"/>
  <c r="D7573" i="4" s="1"/>
  <c r="E2856" i="4"/>
  <c r="F2856" i="4"/>
  <c r="D2856" i="4" s="1"/>
  <c r="E8054" i="4"/>
  <c r="F8054" i="4"/>
  <c r="D8054" i="4" s="1"/>
  <c r="E8661" i="4"/>
  <c r="F8661" i="4"/>
  <c r="D8661" i="4" s="1"/>
  <c r="E8380" i="4"/>
  <c r="F8380" i="4"/>
  <c r="F3127" i="4"/>
  <c r="D3127" i="4" s="1"/>
  <c r="E3127" i="4"/>
  <c r="E7427" i="4"/>
  <c r="F7427" i="4"/>
  <c r="D7427" i="4" s="1"/>
  <c r="E2624" i="4"/>
  <c r="F2624" i="4"/>
  <c r="D2624" i="4" s="1"/>
  <c r="E8202" i="4"/>
  <c r="F8202" i="4"/>
  <c r="D8202" i="4" s="1"/>
  <c r="F4827" i="4"/>
  <c r="D4827" i="4" s="1"/>
  <c r="E4827" i="4"/>
  <c r="E2301" i="4"/>
  <c r="F2301" i="4"/>
  <c r="D2301" i="4" s="1"/>
  <c r="F7770" i="4"/>
  <c r="D7770" i="4" s="1"/>
  <c r="E7770" i="4"/>
  <c r="E1821" i="4"/>
  <c r="F1821" i="4"/>
  <c r="D1821" i="4" s="1"/>
  <c r="F5203" i="4"/>
  <c r="D5203" i="4" s="1"/>
  <c r="E5203" i="4"/>
  <c r="F4868" i="4"/>
  <c r="D4868" i="4" s="1"/>
  <c r="E4868" i="4"/>
  <c r="F6567" i="4"/>
  <c r="D6567" i="4" s="1"/>
  <c r="E6567" i="4"/>
  <c r="F3651" i="4"/>
  <c r="D3651" i="4" s="1"/>
  <c r="E3651" i="4"/>
  <c r="E4794" i="4"/>
  <c r="F4794" i="4"/>
  <c r="D4794" i="4" s="1"/>
  <c r="J4797" i="3" s="1"/>
  <c r="F6019" i="4"/>
  <c r="D6019" i="4" s="1"/>
  <c r="E6019" i="4"/>
  <c r="F2077" i="4"/>
  <c r="D2077" i="4" s="1"/>
  <c r="E2077" i="4"/>
  <c r="F2221" i="4"/>
  <c r="D2221" i="4" s="1"/>
  <c r="E2221" i="4"/>
  <c r="E3446" i="4"/>
  <c r="F3446" i="4"/>
  <c r="D3446" i="4" s="1"/>
  <c r="J3449" i="3" s="1"/>
  <c r="E5570" i="4"/>
  <c r="F5570" i="4"/>
  <c r="D5570" i="4" s="1"/>
  <c r="E5486" i="4"/>
  <c r="F5486" i="4"/>
  <c r="D5486" i="4" s="1"/>
  <c r="E723" i="4"/>
  <c r="D723" i="4" s="1"/>
  <c r="F723" i="4"/>
  <c r="F1932" i="4"/>
  <c r="D1932" i="4" s="1"/>
  <c r="E1932" i="4"/>
  <c r="E4767" i="4"/>
  <c r="F4767" i="4"/>
  <c r="D4767" i="4" s="1"/>
  <c r="J4770" i="3" s="1"/>
  <c r="E4709" i="4"/>
  <c r="F4709" i="4"/>
  <c r="D4709" i="4" s="1"/>
  <c r="J4712" i="3" s="1"/>
  <c r="F7551" i="4"/>
  <c r="D7551" i="4" s="1"/>
  <c r="E7551" i="4"/>
  <c r="E204" i="4"/>
  <c r="D204" i="4" s="1"/>
  <c r="F204" i="4"/>
  <c r="F8592" i="4"/>
  <c r="D8592" i="4" s="1"/>
  <c r="E8592" i="4"/>
  <c r="F7969" i="4"/>
  <c r="D7969" i="4" s="1"/>
  <c r="E7969" i="4"/>
  <c r="F466" i="4"/>
  <c r="E466" i="4"/>
  <c r="D466" i="4" s="1"/>
  <c r="E6376" i="4"/>
  <c r="F6376" i="4"/>
  <c r="D6376" i="4" s="1"/>
  <c r="F2799" i="4"/>
  <c r="D2799" i="4" s="1"/>
  <c r="E2799" i="4"/>
  <c r="F7843" i="4"/>
  <c r="D7843" i="4" s="1"/>
  <c r="E7843" i="4"/>
  <c r="F322" i="4"/>
  <c r="E322" i="4"/>
  <c r="D322" i="4" s="1"/>
  <c r="F1374" i="4"/>
  <c r="E1374" i="4"/>
  <c r="D1374" i="4" s="1"/>
  <c r="F8359" i="4"/>
  <c r="E8359" i="4"/>
  <c r="D8359" i="4" s="1"/>
  <c r="E5725" i="4"/>
  <c r="F5725" i="4"/>
  <c r="D5725" i="4" s="1"/>
  <c r="J5728" i="3" s="1"/>
  <c r="E6681" i="4"/>
  <c r="F6681" i="4"/>
  <c r="D6681" i="4" s="1"/>
  <c r="E6328" i="4"/>
  <c r="F6328" i="4"/>
  <c r="D6328" i="4" s="1"/>
  <c r="F3612" i="4"/>
  <c r="D3612" i="4" s="1"/>
  <c r="J3615" i="3" s="1"/>
  <c r="E3612" i="4"/>
  <c r="F2611" i="4"/>
  <c r="D2611" i="4" s="1"/>
  <c r="J2614" i="3" s="1"/>
  <c r="E2611" i="4"/>
  <c r="F3706" i="4"/>
  <c r="D3706" i="4" s="1"/>
  <c r="E3706" i="4"/>
  <c r="F1667" i="4"/>
  <c r="E1667" i="4"/>
  <c r="D1667" i="4" s="1"/>
  <c r="E8119" i="4"/>
  <c r="D8119" i="4" s="1"/>
  <c r="F8119" i="4"/>
  <c r="E1777" i="4"/>
  <c r="F1777" i="4"/>
  <c r="D1777" i="4" s="1"/>
  <c r="F4689" i="4"/>
  <c r="D4689" i="4" s="1"/>
  <c r="E4689" i="4"/>
  <c r="F4931" i="4"/>
  <c r="D4931" i="4" s="1"/>
  <c r="E4931" i="4"/>
  <c r="E1355" i="4"/>
  <c r="D1355" i="4" s="1"/>
  <c r="F1355" i="4"/>
  <c r="F5875" i="4"/>
  <c r="D5875" i="4" s="1"/>
  <c r="E5875" i="4"/>
  <c r="F2241" i="4"/>
  <c r="D2241" i="4" s="1"/>
  <c r="E2241" i="4"/>
  <c r="E2577" i="4"/>
  <c r="F2577" i="4"/>
  <c r="D2577" i="4" s="1"/>
  <c r="F2291" i="4"/>
  <c r="D2291" i="4" s="1"/>
  <c r="E2291" i="4"/>
  <c r="F1857" i="4"/>
  <c r="D1857" i="4" s="1"/>
  <c r="E1857" i="4"/>
  <c r="F6985" i="4"/>
  <c r="D6985" i="4" s="1"/>
  <c r="E6985" i="4"/>
  <c r="E933" i="4"/>
  <c r="F933" i="4"/>
  <c r="D933" i="4" s="1"/>
  <c r="F1582" i="4"/>
  <c r="D1582" i="4" s="1"/>
  <c r="E1582" i="4"/>
  <c r="E693" i="4"/>
  <c r="F693" i="4"/>
  <c r="D693" i="4" s="1"/>
  <c r="E8323" i="4"/>
  <c r="F8323" i="4"/>
  <c r="D8323" i="4" s="1"/>
  <c r="E5461" i="4"/>
  <c r="F5461" i="4"/>
  <c r="D5461" i="4" s="1"/>
  <c r="J5464" i="3" s="1"/>
  <c r="E7667" i="4"/>
  <c r="F7667" i="4"/>
  <c r="D7667" i="4" s="1"/>
  <c r="F5843" i="4"/>
  <c r="D5843" i="4" s="1"/>
  <c r="E5843" i="4"/>
  <c r="F2598" i="4"/>
  <c r="D2598" i="4" s="1"/>
  <c r="E2598" i="4"/>
  <c r="F2128" i="4"/>
  <c r="D2128" i="4" s="1"/>
  <c r="E2128" i="4"/>
  <c r="F4016" i="4"/>
  <c r="D4016" i="4" s="1"/>
  <c r="E4016" i="4"/>
  <c r="F4192" i="4"/>
  <c r="D4192" i="4" s="1"/>
  <c r="E4192" i="4"/>
  <c r="E6844" i="4"/>
  <c r="F6844" i="4"/>
  <c r="D6844" i="4" s="1"/>
  <c r="F1702" i="4"/>
  <c r="D1702" i="4" s="1"/>
  <c r="E1702" i="4"/>
  <c r="E6872" i="4"/>
  <c r="F6872" i="4"/>
  <c r="D6872" i="4" s="1"/>
  <c r="E4803" i="4"/>
  <c r="F4803" i="4"/>
  <c r="D4803" i="4" s="1"/>
  <c r="E5162" i="4"/>
  <c r="F5162" i="4"/>
  <c r="D5162" i="4" s="1"/>
  <c r="J5165" i="3" s="1"/>
  <c r="E3947" i="4"/>
  <c r="F3947" i="4"/>
  <c r="D3947" i="4" s="1"/>
  <c r="F6241" i="4"/>
  <c r="D6241" i="4" s="1"/>
  <c r="E6241" i="4"/>
  <c r="F5504" i="4"/>
  <c r="D5504" i="4" s="1"/>
  <c r="E5504" i="4"/>
  <c r="E8486" i="4"/>
  <c r="F8486" i="4"/>
  <c r="D8486" i="4" s="1"/>
  <c r="E8368" i="4"/>
  <c r="F8368" i="4"/>
  <c r="D8368" i="4" s="1"/>
  <c r="E5785" i="4"/>
  <c r="F5785" i="4"/>
  <c r="D5785" i="4" s="1"/>
  <c r="F1763" i="4"/>
  <c r="D1763" i="4" s="1"/>
  <c r="E1763" i="4"/>
  <c r="F1745" i="4"/>
  <c r="D1745" i="4" s="1"/>
  <c r="E1745" i="4"/>
  <c r="F590" i="4"/>
  <c r="D590" i="4" s="1"/>
  <c r="E590" i="4"/>
  <c r="E484" i="4"/>
  <c r="D484" i="4" s="1"/>
  <c r="F484" i="4"/>
  <c r="F6321" i="4"/>
  <c r="D6321" i="4" s="1"/>
  <c r="E6321" i="4"/>
  <c r="F6357" i="4"/>
  <c r="D6357" i="4" s="1"/>
  <c r="J6360" i="3" s="1"/>
  <c r="E6357" i="4"/>
  <c r="F6611" i="4"/>
  <c r="D6611" i="4" s="1"/>
  <c r="E6611" i="4"/>
  <c r="F4115" i="4"/>
  <c r="D4115" i="4" s="1"/>
  <c r="E4115" i="4"/>
  <c r="E5056" i="4"/>
  <c r="F5056" i="4"/>
  <c r="D5056" i="4" s="1"/>
  <c r="E2992" i="4"/>
  <c r="F2992" i="4"/>
  <c r="D2992" i="4" s="1"/>
  <c r="E7329" i="4"/>
  <c r="F7329" i="4"/>
  <c r="D7329" i="4" s="1"/>
  <c r="F833" i="4"/>
  <c r="D833" i="4" s="1"/>
  <c r="E833" i="4"/>
  <c r="F4029" i="4"/>
  <c r="D4029" i="4" s="1"/>
  <c r="J4032" i="3" s="1"/>
  <c r="E4029" i="4"/>
  <c r="F7385" i="4"/>
  <c r="D7385" i="4" s="1"/>
  <c r="E7385" i="4"/>
  <c r="E1669" i="4"/>
  <c r="F1669" i="4"/>
  <c r="D1669" i="4" s="1"/>
  <c r="E2789" i="4"/>
  <c r="F2789" i="4"/>
  <c r="D2789" i="4" s="1"/>
  <c r="F8731" i="4"/>
  <c r="D8731" i="4" s="1"/>
  <c r="E8731" i="4"/>
  <c r="F7700" i="4"/>
  <c r="D7700" i="4" s="1"/>
  <c r="E7700" i="4"/>
  <c r="F3425" i="4"/>
  <c r="D3425" i="4" s="1"/>
  <c r="E3425" i="4"/>
  <c r="E2720" i="4"/>
  <c r="F2720" i="4"/>
  <c r="D2720" i="4" s="1"/>
  <c r="F4911" i="4"/>
  <c r="D4911" i="4" s="1"/>
  <c r="J4914" i="3" s="1"/>
  <c r="E4911" i="4"/>
  <c r="E3299" i="4"/>
  <c r="F3299" i="4"/>
  <c r="D3299" i="4" s="1"/>
  <c r="F5456" i="4"/>
  <c r="D5456" i="4" s="1"/>
  <c r="E5456" i="4"/>
  <c r="F7381" i="4"/>
  <c r="D7381" i="4" s="1"/>
  <c r="E7381" i="4"/>
  <c r="F4462" i="4"/>
  <c r="D4462" i="4" s="1"/>
  <c r="E4462" i="4"/>
  <c r="F7323" i="4"/>
  <c r="D7323" i="4" s="1"/>
  <c r="E7323" i="4"/>
  <c r="F3869" i="4"/>
  <c r="D3869" i="4" s="1"/>
  <c r="E3869" i="4"/>
  <c r="F537" i="4"/>
  <c r="E537" i="4"/>
  <c r="D537" i="4" s="1"/>
  <c r="F7389" i="4"/>
  <c r="D7389" i="4" s="1"/>
  <c r="E7389" i="4"/>
  <c r="E2410" i="4"/>
  <c r="F2410" i="4"/>
  <c r="D2410" i="4" s="1"/>
  <c r="F1556" i="4"/>
  <c r="D1556" i="4" s="1"/>
  <c r="E1556" i="4"/>
  <c r="F6615" i="4"/>
  <c r="D6615" i="4" s="1"/>
  <c r="E6615" i="4"/>
  <c r="E6078" i="4"/>
  <c r="F6078" i="4"/>
  <c r="D6078" i="4" s="1"/>
  <c r="E8029" i="4"/>
  <c r="F8029" i="4"/>
  <c r="D8029" i="4" s="1"/>
  <c r="F3680" i="4"/>
  <c r="D3680" i="4" s="1"/>
  <c r="E3680" i="4"/>
  <c r="E8322" i="4"/>
  <c r="F8322" i="4"/>
  <c r="D8322" i="4" s="1"/>
  <c r="F1905" i="4"/>
  <c r="D1905" i="4" s="1"/>
  <c r="E1905" i="4"/>
  <c r="F8620" i="4"/>
  <c r="D8620" i="4" s="1"/>
  <c r="E8620" i="4"/>
  <c r="F3864" i="4"/>
  <c r="D3864" i="4" s="1"/>
  <c r="J3867" i="3" s="1"/>
  <c r="E3864" i="4"/>
  <c r="F7424" i="4"/>
  <c r="D7424" i="4" s="1"/>
  <c r="E7424" i="4"/>
  <c r="E1366" i="4"/>
  <c r="F1366" i="4"/>
  <c r="D1366" i="4" s="1"/>
  <c r="E6445" i="4"/>
  <c r="F6445" i="4"/>
  <c r="D6445" i="4" s="1"/>
  <c r="E8653" i="4"/>
  <c r="F8653" i="4"/>
  <c r="D8653" i="4" s="1"/>
  <c r="F6644" i="4"/>
  <c r="D6644" i="4" s="1"/>
  <c r="E6644" i="4"/>
  <c r="E820" i="4"/>
  <c r="D820" i="4" s="1"/>
  <c r="F820" i="4"/>
  <c r="F1057" i="4"/>
  <c r="D1057" i="4" s="1"/>
  <c r="E1057" i="4"/>
  <c r="E2610" i="4"/>
  <c r="F2610" i="4"/>
  <c r="D2610" i="4" s="1"/>
  <c r="E1626" i="4"/>
  <c r="F1626" i="4"/>
  <c r="D1626" i="4" s="1"/>
  <c r="E3803" i="4"/>
  <c r="F3803" i="4"/>
  <c r="D3803" i="4" s="1"/>
  <c r="F3311" i="4"/>
  <c r="D3311" i="4" s="1"/>
  <c r="E3311" i="4"/>
  <c r="F948" i="4"/>
  <c r="E948" i="4"/>
  <c r="D948" i="4" s="1"/>
  <c r="E8424" i="4"/>
  <c r="F8424" i="4"/>
  <c r="D8424" i="4" s="1"/>
  <c r="F5932" i="4"/>
  <c r="D5932" i="4" s="1"/>
  <c r="J5935" i="3" s="1"/>
  <c r="E5932" i="4"/>
  <c r="E7703" i="4"/>
  <c r="F7703" i="4"/>
  <c r="D7703" i="4" s="1"/>
  <c r="F8440" i="4"/>
  <c r="D8440" i="4" s="1"/>
  <c r="E8440" i="4"/>
  <c r="F3627" i="4"/>
  <c r="D3627" i="4" s="1"/>
  <c r="J3630" i="3" s="1"/>
  <c r="E3627" i="4"/>
  <c r="F4040" i="4"/>
  <c r="D4040" i="4" s="1"/>
  <c r="E4040" i="4"/>
  <c r="F3244" i="4"/>
  <c r="D3244" i="4" s="1"/>
  <c r="E3244" i="4"/>
  <c r="F7201" i="4"/>
  <c r="D7201" i="4" s="1"/>
  <c r="E7201" i="4"/>
  <c r="F4934" i="4"/>
  <c r="D4934" i="4" s="1"/>
  <c r="E4934" i="4"/>
  <c r="E2187" i="4"/>
  <c r="F2187" i="4"/>
  <c r="D2187" i="4" s="1"/>
  <c r="E7611" i="4"/>
  <c r="F7611" i="4"/>
  <c r="D7611" i="4" s="1"/>
  <c r="E2984" i="4"/>
  <c r="F2984" i="4"/>
  <c r="D2984" i="4" s="1"/>
  <c r="E4004" i="4"/>
  <c r="F4004" i="4"/>
  <c r="D4004" i="4" s="1"/>
  <c r="F7966" i="4"/>
  <c r="D7966" i="4" s="1"/>
  <c r="E7966" i="4"/>
  <c r="E2826" i="4"/>
  <c r="F2826" i="4"/>
  <c r="D2826" i="4" s="1"/>
  <c r="J2829" i="3" s="1"/>
  <c r="E6631" i="4"/>
  <c r="F6631" i="4"/>
  <c r="D6631" i="4" s="1"/>
  <c r="E3239" i="4"/>
  <c r="F3239" i="4"/>
  <c r="D3239" i="4" s="1"/>
  <c r="E2455" i="4"/>
  <c r="F2455" i="4"/>
  <c r="D2455" i="4" s="1"/>
  <c r="F266" i="4"/>
  <c r="D266" i="4" s="1"/>
  <c r="E266" i="4"/>
  <c r="F2385" i="4"/>
  <c r="D2385" i="4" s="1"/>
  <c r="E2385" i="4"/>
  <c r="E1963" i="4"/>
  <c r="F1963" i="4"/>
  <c r="D1963" i="4" s="1"/>
  <c r="E1047" i="4"/>
  <c r="F1047" i="4"/>
  <c r="D1047" i="4" s="1"/>
  <c r="E2658" i="4"/>
  <c r="F2658" i="4"/>
  <c r="D2658" i="4" s="1"/>
  <c r="E1420" i="4"/>
  <c r="D1420" i="4" s="1"/>
  <c r="F1420" i="4"/>
  <c r="F7746" i="4"/>
  <c r="D7746" i="4" s="1"/>
  <c r="E7746" i="4"/>
  <c r="E8017" i="4"/>
  <c r="F8017" i="4"/>
  <c r="D8017" i="4" s="1"/>
  <c r="E685" i="4"/>
  <c r="F685" i="4"/>
  <c r="D685" i="4" s="1"/>
  <c r="F982" i="4"/>
  <c r="D982" i="4" s="1"/>
  <c r="E982" i="4"/>
  <c r="E5368" i="4"/>
  <c r="F5368" i="4"/>
  <c r="D5368" i="4" s="1"/>
  <c r="F2102" i="4"/>
  <c r="D2102" i="4" s="1"/>
  <c r="E2102" i="4"/>
  <c r="F6136" i="4"/>
  <c r="D6136" i="4" s="1"/>
  <c r="E6136" i="4"/>
  <c r="E1877" i="4"/>
  <c r="F1877" i="4"/>
  <c r="D1877" i="4" s="1"/>
  <c r="F7752" i="4"/>
  <c r="D7752" i="4" s="1"/>
  <c r="E7752" i="4"/>
  <c r="F2264" i="4"/>
  <c r="D2264" i="4" s="1"/>
  <c r="E2264" i="4"/>
  <c r="F4850" i="4"/>
  <c r="D4850" i="4" s="1"/>
  <c r="J4853" i="3" s="1"/>
  <c r="E4850" i="4"/>
  <c r="E2544" i="4"/>
  <c r="F2544" i="4"/>
  <c r="D2544" i="4" s="1"/>
  <c r="F5448" i="4"/>
  <c r="D5448" i="4" s="1"/>
  <c r="E5448" i="4"/>
  <c r="F3584" i="4"/>
  <c r="D3584" i="4" s="1"/>
  <c r="E3584" i="4"/>
  <c r="E8124" i="4"/>
  <c r="D8124" i="4" s="1"/>
  <c r="F8124" i="4"/>
  <c r="E7658" i="4"/>
  <c r="F7658" i="4"/>
  <c r="D7658" i="4" s="1"/>
  <c r="E6193" i="4"/>
  <c r="F6193" i="4"/>
  <c r="D6193" i="4" s="1"/>
  <c r="F4904" i="4"/>
  <c r="D4904" i="4" s="1"/>
  <c r="E4904" i="4"/>
  <c r="F7213" i="4"/>
  <c r="D7213" i="4" s="1"/>
  <c r="E7213" i="4"/>
  <c r="E4649" i="4"/>
  <c r="F4649" i="4"/>
  <c r="D4649" i="4" s="1"/>
  <c r="E7589" i="4"/>
  <c r="F7589" i="4"/>
  <c r="D7589" i="4" s="1"/>
  <c r="E2807" i="4"/>
  <c r="F2807" i="4"/>
  <c r="D2807" i="4" s="1"/>
  <c r="E814" i="4"/>
  <c r="F814" i="4"/>
  <c r="D814" i="4" s="1"/>
  <c r="F1817" i="4"/>
  <c r="D1817" i="4" s="1"/>
  <c r="E1817" i="4"/>
  <c r="F4951" i="4"/>
  <c r="D4951" i="4" s="1"/>
  <c r="E4951" i="4"/>
  <c r="F6933" i="4"/>
  <c r="D6933" i="4" s="1"/>
  <c r="J6936" i="3" s="1"/>
  <c r="E6933" i="4"/>
  <c r="E1403" i="4"/>
  <c r="D1403" i="4" s="1"/>
  <c r="J1406" i="3" s="1"/>
  <c r="F1403" i="4"/>
  <c r="F6689" i="4"/>
  <c r="D6689" i="4" s="1"/>
  <c r="E6689" i="4"/>
  <c r="F2625" i="4"/>
  <c r="D2625" i="4" s="1"/>
  <c r="E2625" i="4"/>
  <c r="F432" i="4"/>
  <c r="E432" i="4"/>
  <c r="D432" i="4" s="1"/>
  <c r="F1588" i="4"/>
  <c r="D1588" i="4" s="1"/>
  <c r="E1588" i="4"/>
  <c r="E1386" i="4"/>
  <c r="F1386" i="4"/>
  <c r="D1386" i="4" s="1"/>
  <c r="F1198" i="4"/>
  <c r="D1198" i="4" s="1"/>
  <c r="E1198" i="4"/>
  <c r="E5170" i="4"/>
  <c r="F5170" i="4"/>
  <c r="D5170" i="4" s="1"/>
  <c r="J5173" i="3" s="1"/>
  <c r="E3186" i="4"/>
  <c r="F3186" i="4"/>
  <c r="D3186" i="4" s="1"/>
  <c r="J3189" i="3" s="1"/>
  <c r="E3743" i="4"/>
  <c r="F3743" i="4"/>
  <c r="D3743" i="4" s="1"/>
  <c r="E331" i="4"/>
  <c r="F331" i="4"/>
  <c r="D331" i="4" s="1"/>
  <c r="E3611" i="4"/>
  <c r="F3611" i="4"/>
  <c r="D3611" i="4" s="1"/>
  <c r="F5764" i="4"/>
  <c r="D5764" i="4" s="1"/>
  <c r="J5767" i="3" s="1"/>
  <c r="E5764" i="4"/>
  <c r="E5246" i="4"/>
  <c r="F5246" i="4"/>
  <c r="D5246" i="4" s="1"/>
  <c r="F7736" i="4"/>
  <c r="D7736" i="4" s="1"/>
  <c r="E7736" i="4"/>
  <c r="F8332" i="4"/>
  <c r="D8332" i="4" s="1"/>
  <c r="E8332" i="4"/>
  <c r="F3026" i="4"/>
  <c r="D3026" i="4" s="1"/>
  <c r="E3026" i="4"/>
  <c r="E8272" i="4"/>
  <c r="F8272" i="4"/>
  <c r="D8272" i="4" s="1"/>
  <c r="E3166" i="4"/>
  <c r="F3166" i="4"/>
  <c r="D3166" i="4" s="1"/>
  <c r="F7390" i="4"/>
  <c r="D7390" i="4" s="1"/>
  <c r="E7390" i="4"/>
  <c r="F3219" i="4"/>
  <c r="D3219" i="4" s="1"/>
  <c r="E3219" i="4"/>
  <c r="E1738" i="4"/>
  <c r="F1738" i="4"/>
  <c r="D1738" i="4" s="1"/>
  <c r="E8617" i="4"/>
  <c r="F8617" i="4"/>
  <c r="D8617" i="4" s="1"/>
  <c r="E180" i="4"/>
  <c r="D180" i="4" s="1"/>
  <c r="F180" i="4"/>
  <c r="F4056" i="4"/>
  <c r="D4056" i="4" s="1"/>
  <c r="E4056" i="4"/>
  <c r="E2846" i="4"/>
  <c r="F2846" i="4"/>
  <c r="D2846" i="4" s="1"/>
  <c r="J2849" i="3" s="1"/>
  <c r="E4037" i="4"/>
  <c r="F4037" i="4"/>
  <c r="D4037" i="4" s="1"/>
  <c r="J4040" i="3" s="1"/>
  <c r="E3929" i="4"/>
  <c r="F3929" i="4"/>
  <c r="D3929" i="4" s="1"/>
  <c r="J3932" i="3" s="1"/>
  <c r="E7440" i="4"/>
  <c r="F7440" i="4"/>
  <c r="D7440" i="4" s="1"/>
  <c r="F5666" i="4"/>
  <c r="D5666" i="4" s="1"/>
  <c r="J5669" i="3" s="1"/>
  <c r="E5666" i="4"/>
  <c r="F5782" i="4"/>
  <c r="D5782" i="4" s="1"/>
  <c r="E5782" i="4"/>
  <c r="F5795" i="4"/>
  <c r="D5795" i="4" s="1"/>
  <c r="E5795" i="4"/>
  <c r="E8552" i="4"/>
  <c r="D8552" i="4" s="1"/>
  <c r="F8552" i="4"/>
  <c r="F5339" i="4"/>
  <c r="D5339" i="4" s="1"/>
  <c r="E5339" i="4"/>
  <c r="F6195" i="4"/>
  <c r="D6195" i="4" s="1"/>
  <c r="E6195" i="4"/>
  <c r="E7913" i="4"/>
  <c r="F7913" i="4"/>
  <c r="D7913" i="4" s="1"/>
  <c r="F7024" i="4"/>
  <c r="D7024" i="4" s="1"/>
  <c r="E7024" i="4"/>
  <c r="E5939" i="4"/>
  <c r="F5939" i="4"/>
  <c r="D5939" i="4" s="1"/>
  <c r="J5942" i="3" s="1"/>
  <c r="F6833" i="4"/>
  <c r="D6833" i="4" s="1"/>
  <c r="E6833" i="4"/>
  <c r="E1501" i="4"/>
  <c r="F1501" i="4"/>
  <c r="D1501" i="4" s="1"/>
  <c r="F4387" i="4"/>
  <c r="D4387" i="4" s="1"/>
  <c r="E4387" i="4"/>
  <c r="E6909" i="4"/>
  <c r="F6909" i="4"/>
  <c r="D6909" i="4" s="1"/>
  <c r="J6912" i="3" s="1"/>
  <c r="F338" i="4"/>
  <c r="D338" i="4" s="1"/>
  <c r="E338" i="4"/>
  <c r="E5136" i="4"/>
  <c r="F5136" i="4"/>
  <c r="D5136" i="4" s="1"/>
  <c r="E2734" i="4"/>
  <c r="F2734" i="4"/>
  <c r="D2734" i="4" s="1"/>
  <c r="E5784" i="4"/>
  <c r="F5784" i="4"/>
  <c r="D5784" i="4" s="1"/>
  <c r="E4480" i="4"/>
  <c r="F4480" i="4"/>
  <c r="D4480" i="4" s="1"/>
  <c r="E5338" i="4"/>
  <c r="F5338" i="4"/>
  <c r="D5338" i="4" s="1"/>
  <c r="J5341" i="3" s="1"/>
  <c r="F3767" i="4"/>
  <c r="D3767" i="4" s="1"/>
  <c r="E3767" i="4"/>
  <c r="E7868" i="4"/>
  <c r="F7868" i="4"/>
  <c r="D7868" i="4" s="1"/>
  <c r="E4051" i="4"/>
  <c r="F4051" i="4"/>
  <c r="D4051" i="4" s="1"/>
  <c r="F1972" i="4"/>
  <c r="D1972" i="4" s="1"/>
  <c r="E1972" i="4"/>
  <c r="F3602" i="4"/>
  <c r="D3602" i="4" s="1"/>
  <c r="E3602" i="4"/>
  <c r="E4992" i="4"/>
  <c r="F4992" i="4"/>
  <c r="D4992" i="4" s="1"/>
  <c r="F6632" i="4"/>
  <c r="D6632" i="4" s="1"/>
  <c r="E6632" i="4"/>
  <c r="F4412" i="4"/>
  <c r="D4412" i="4" s="1"/>
  <c r="J4415" i="3" s="1"/>
  <c r="E4412" i="4"/>
  <c r="F8553" i="4"/>
  <c r="E8553" i="4"/>
  <c r="D8553" i="4" s="1"/>
  <c r="E3343" i="4"/>
  <c r="F3343" i="4"/>
  <c r="D3343" i="4" s="1"/>
  <c r="E3690" i="4"/>
  <c r="F3690" i="4"/>
  <c r="D3690" i="4" s="1"/>
  <c r="E2792" i="4"/>
  <c r="F2792" i="4"/>
  <c r="D2792" i="4" s="1"/>
  <c r="E4400" i="4"/>
  <c r="F4400" i="4"/>
  <c r="D4400" i="4" s="1"/>
  <c r="J4403" i="3" s="1"/>
  <c r="E7111" i="4"/>
  <c r="F7111" i="4"/>
  <c r="D7111" i="4" s="1"/>
  <c r="F4830" i="4"/>
  <c r="D4830" i="4" s="1"/>
  <c r="E4830" i="4"/>
  <c r="E3885" i="4"/>
  <c r="F3885" i="4"/>
  <c r="D3885" i="4" s="1"/>
  <c r="F7772" i="4"/>
  <c r="D7772" i="4" s="1"/>
  <c r="E7772" i="4"/>
  <c r="E4943" i="4"/>
  <c r="F4943" i="4"/>
  <c r="D4943" i="4" s="1"/>
  <c r="E3164" i="4"/>
  <c r="F3164" i="4"/>
  <c r="D3164" i="4" s="1"/>
  <c r="F3858" i="4"/>
  <c r="D3858" i="4" s="1"/>
  <c r="E3858" i="4"/>
  <c r="E5703" i="4"/>
  <c r="F5703" i="4"/>
  <c r="D5703" i="4" s="1"/>
  <c r="E7228" i="4"/>
  <c r="F7228" i="4"/>
  <c r="D7228" i="4" s="1"/>
  <c r="F2765" i="4"/>
  <c r="D2765" i="4" s="1"/>
  <c r="E2765" i="4"/>
  <c r="F7406" i="4"/>
  <c r="D7406" i="4" s="1"/>
  <c r="E7406" i="4"/>
  <c r="F5087" i="4"/>
  <c r="D5087" i="4" s="1"/>
  <c r="E5087" i="4"/>
  <c r="F6192" i="4"/>
  <c r="D6192" i="4" s="1"/>
  <c r="E6192" i="4"/>
  <c r="F6096" i="4"/>
  <c r="D6096" i="4" s="1"/>
  <c r="E6096" i="4"/>
  <c r="E6818" i="4"/>
  <c r="F6818" i="4"/>
  <c r="D6818" i="4" s="1"/>
  <c r="F3476" i="4"/>
  <c r="D3476" i="4" s="1"/>
  <c r="J3479" i="3" s="1"/>
  <c r="E3476" i="4"/>
  <c r="E724" i="4"/>
  <c r="D724" i="4" s="1"/>
  <c r="F724" i="4"/>
  <c r="F8669" i="4"/>
  <c r="E8669" i="4"/>
  <c r="D8669" i="4" s="1"/>
  <c r="F6077" i="4"/>
  <c r="D6077" i="4" s="1"/>
  <c r="J6080" i="3" s="1"/>
  <c r="E6077" i="4"/>
  <c r="E5009" i="4"/>
  <c r="F5009" i="4"/>
  <c r="D5009" i="4" s="1"/>
  <c r="E8687" i="4"/>
  <c r="F8687" i="4"/>
  <c r="D8687" i="4" s="1"/>
  <c r="E7945" i="4"/>
  <c r="F7945" i="4"/>
  <c r="D7945" i="4" s="1"/>
  <c r="E5357" i="4"/>
  <c r="F5357" i="4"/>
  <c r="D5357" i="4" s="1"/>
  <c r="J5360" i="3" s="1"/>
  <c r="E7780" i="4"/>
  <c r="F7780" i="4"/>
  <c r="D7780" i="4" s="1"/>
  <c r="E3647" i="4"/>
  <c r="F3647" i="4"/>
  <c r="D3647" i="4" s="1"/>
  <c r="E7064" i="4"/>
  <c r="F7064" i="4"/>
  <c r="D7064" i="4" s="1"/>
  <c r="F6552" i="4"/>
  <c r="D6552" i="4" s="1"/>
  <c r="J6555" i="3" s="1"/>
  <c r="E6552" i="4"/>
  <c r="E4843" i="4"/>
  <c r="F4843" i="4"/>
  <c r="D4843" i="4" s="1"/>
  <c r="J4846" i="3" s="1"/>
  <c r="E7565" i="4"/>
  <c r="F7565" i="4"/>
  <c r="D7565" i="4" s="1"/>
  <c r="E3615" i="4"/>
  <c r="F3615" i="4"/>
  <c r="D3615" i="4" s="1"/>
  <c r="J3618" i="3" s="1"/>
  <c r="F1733" i="4"/>
  <c r="D1733" i="4" s="1"/>
  <c r="E1733" i="4"/>
  <c r="E7834" i="4"/>
  <c r="F7834" i="4"/>
  <c r="D7834" i="4" s="1"/>
  <c r="F7542" i="4"/>
  <c r="D7542" i="4" s="1"/>
  <c r="E7542" i="4"/>
  <c r="F3748" i="4"/>
  <c r="D3748" i="4" s="1"/>
  <c r="E3748" i="4"/>
  <c r="F8160" i="4"/>
  <c r="D8160" i="4" s="1"/>
  <c r="E8160" i="4"/>
  <c r="F2725" i="4"/>
  <c r="D2725" i="4" s="1"/>
  <c r="E2725" i="4"/>
  <c r="E4747" i="4"/>
  <c r="F4747" i="4"/>
  <c r="D4747" i="4" s="1"/>
  <c r="F1805" i="4"/>
  <c r="E1805" i="4"/>
  <c r="F2461" i="4"/>
  <c r="D2461" i="4" s="1"/>
  <c r="E2461" i="4"/>
  <c r="F2865" i="4"/>
  <c r="D2865" i="4" s="1"/>
  <c r="E2865" i="4"/>
  <c r="F8266" i="4"/>
  <c r="D8266" i="4" s="1"/>
  <c r="E8266" i="4"/>
  <c r="F7929" i="4"/>
  <c r="D7929" i="4" s="1"/>
  <c r="E7929" i="4"/>
  <c r="E6639" i="4"/>
  <c r="F6639" i="4"/>
  <c r="D6639" i="4" s="1"/>
  <c r="F8170" i="4"/>
  <c r="E8170" i="4"/>
  <c r="D8170" i="4" s="1"/>
  <c r="F1274" i="4"/>
  <c r="D1274" i="4" s="1"/>
  <c r="E1274" i="4"/>
  <c r="F7707" i="4"/>
  <c r="D7707" i="4" s="1"/>
  <c r="E7707" i="4"/>
  <c r="F2732" i="4"/>
  <c r="D2732" i="4" s="1"/>
  <c r="E2732" i="4"/>
  <c r="E357" i="4"/>
  <c r="F357" i="4"/>
  <c r="D357" i="4" s="1"/>
  <c r="F3510" i="4"/>
  <c r="D3510" i="4" s="1"/>
  <c r="J3513" i="3" s="1"/>
  <c r="E3510" i="4"/>
  <c r="E2156" i="4"/>
  <c r="F2156" i="4"/>
  <c r="D2156" i="4" s="1"/>
  <c r="E4215" i="4"/>
  <c r="F4215" i="4"/>
  <c r="D4215" i="4" s="1"/>
  <c r="E3431" i="4"/>
  <c r="F3431" i="4"/>
  <c r="D3431" i="4" s="1"/>
  <c r="J3434" i="3" s="1"/>
  <c r="E3150" i="4"/>
  <c r="F3150" i="4"/>
  <c r="D3150" i="4" s="1"/>
  <c r="E223" i="4"/>
  <c r="D223" i="4" s="1"/>
  <c r="F223" i="4"/>
  <c r="F1239" i="4"/>
  <c r="D1239" i="4" s="1"/>
  <c r="E1239" i="4"/>
  <c r="E2080" i="4"/>
  <c r="F2080" i="4"/>
  <c r="D2080" i="4" s="1"/>
  <c r="E5430" i="4"/>
  <c r="F5430" i="4"/>
  <c r="D5430" i="4" s="1"/>
  <c r="E3641" i="4"/>
  <c r="F3641" i="4"/>
  <c r="D3641" i="4" s="1"/>
  <c r="E313" i="4"/>
  <c r="D313" i="4" s="1"/>
  <c r="F313" i="4"/>
  <c r="E3304" i="4"/>
  <c r="F3304" i="4"/>
  <c r="D3304" i="4" s="1"/>
  <c r="F6918" i="4"/>
  <c r="D6918" i="4" s="1"/>
  <c r="E6918" i="4"/>
  <c r="F7245" i="4"/>
  <c r="D7245" i="4" s="1"/>
  <c r="E7245" i="4"/>
  <c r="F6459" i="4"/>
  <c r="D6459" i="4" s="1"/>
  <c r="E6459" i="4"/>
  <c r="F896" i="4"/>
  <c r="E896" i="4"/>
  <c r="D896" i="4" s="1"/>
  <c r="E3599" i="4"/>
  <c r="F3599" i="4"/>
  <c r="D3599" i="4" s="1"/>
  <c r="E2872" i="4"/>
  <c r="F2872" i="4"/>
  <c r="D2872" i="4" s="1"/>
  <c r="E2838" i="4"/>
  <c r="F2838" i="4"/>
  <c r="D2838" i="4" s="1"/>
  <c r="E6074" i="4"/>
  <c r="F6074" i="4"/>
  <c r="D6074" i="4" s="1"/>
  <c r="J6077" i="3" s="1"/>
  <c r="E1416" i="4"/>
  <c r="F1416" i="4"/>
  <c r="D1416" i="4" s="1"/>
  <c r="F1486" i="4"/>
  <c r="D1486" i="4" s="1"/>
  <c r="E1486" i="4"/>
  <c r="F3386" i="4"/>
  <c r="D3386" i="4" s="1"/>
  <c r="E3386" i="4"/>
  <c r="E7926" i="4"/>
  <c r="F7926" i="4"/>
  <c r="D7926" i="4" s="1"/>
  <c r="F2978" i="4"/>
  <c r="D2978" i="4" s="1"/>
  <c r="E2978" i="4"/>
  <c r="F6527" i="4"/>
  <c r="D6527" i="4" s="1"/>
  <c r="E6527" i="4"/>
  <c r="F6479" i="4"/>
  <c r="D6479" i="4" s="1"/>
  <c r="E6479" i="4"/>
  <c r="E5654" i="4"/>
  <c r="F5654" i="4"/>
  <c r="D5654" i="4" s="1"/>
  <c r="E803" i="4"/>
  <c r="D803" i="4" s="1"/>
  <c r="F803" i="4"/>
  <c r="E3963" i="4"/>
  <c r="F3963" i="4"/>
  <c r="D3963" i="4" s="1"/>
  <c r="F3892" i="4"/>
  <c r="D3892" i="4" s="1"/>
  <c r="J3895" i="3" s="1"/>
  <c r="E3892" i="4"/>
  <c r="F1356" i="4"/>
  <c r="E1356" i="4"/>
  <c r="D1356" i="4" s="1"/>
  <c r="F3711" i="4"/>
  <c r="D3711" i="4" s="1"/>
  <c r="E3711" i="4"/>
  <c r="E3509" i="4"/>
  <c r="F3509" i="4"/>
  <c r="D3509" i="4" s="1"/>
  <c r="E8281" i="4"/>
  <c r="F8281" i="4"/>
  <c r="D8281" i="4" s="1"/>
  <c r="E6726" i="4"/>
  <c r="F6726" i="4"/>
  <c r="D6726" i="4" s="1"/>
  <c r="F1086" i="4"/>
  <c r="D1086" i="4" s="1"/>
  <c r="E1086" i="4"/>
  <c r="E3307" i="4"/>
  <c r="F3307" i="4"/>
  <c r="D3307" i="4" s="1"/>
  <c r="E5386" i="4"/>
  <c r="F5386" i="4"/>
  <c r="D5386" i="4" s="1"/>
  <c r="J5389" i="3" s="1"/>
  <c r="F6001" i="4"/>
  <c r="D6001" i="4" s="1"/>
  <c r="E6001" i="4"/>
  <c r="E7052" i="4"/>
  <c r="F7052" i="4"/>
  <c r="D7052" i="4" s="1"/>
  <c r="E7403" i="4"/>
  <c r="F7403" i="4"/>
  <c r="D7403" i="4" s="1"/>
  <c r="F8318" i="4"/>
  <c r="D8318" i="4" s="1"/>
  <c r="E8318" i="4"/>
  <c r="F5807" i="4"/>
  <c r="D5807" i="4" s="1"/>
  <c r="E5807" i="4"/>
  <c r="E5268" i="4"/>
  <c r="F5268" i="4"/>
  <c r="D5268" i="4" s="1"/>
  <c r="J5271" i="3" s="1"/>
  <c r="E329" i="4"/>
  <c r="F329" i="4"/>
  <c r="D329" i="4" s="1"/>
  <c r="E1298" i="4"/>
  <c r="F1298" i="4"/>
  <c r="D1298" i="4" s="1"/>
  <c r="F7037" i="4"/>
  <c r="D7037" i="4" s="1"/>
  <c r="E7037" i="4"/>
  <c r="E4820" i="4"/>
  <c r="F4820" i="4"/>
  <c r="D4820" i="4" s="1"/>
  <c r="J4823" i="3" s="1"/>
  <c r="F5948" i="4"/>
  <c r="D5948" i="4" s="1"/>
  <c r="J5951" i="3" s="1"/>
  <c r="E5948" i="4"/>
  <c r="E4560" i="4"/>
  <c r="F4560" i="4"/>
  <c r="D4560" i="4" s="1"/>
  <c r="F7020" i="4"/>
  <c r="D7020" i="4" s="1"/>
  <c r="E7020" i="4"/>
  <c r="E8412" i="4"/>
  <c r="D8412" i="4" s="1"/>
  <c r="F8412" i="4"/>
  <c r="F1251" i="4"/>
  <c r="D1251" i="4" s="1"/>
  <c r="E1251" i="4"/>
  <c r="E1586" i="4"/>
  <c r="F1586" i="4"/>
  <c r="D1586" i="4" s="1"/>
  <c r="E6199" i="4"/>
  <c r="F6199" i="4"/>
  <c r="D6199" i="4" s="1"/>
  <c r="F7902" i="4"/>
  <c r="E7902" i="4"/>
  <c r="D7902" i="4" s="1"/>
  <c r="E4568" i="4"/>
  <c r="F4568" i="4"/>
  <c r="D4568" i="4" s="1"/>
  <c r="F6000" i="4"/>
  <c r="D6000" i="4" s="1"/>
  <c r="J6003" i="3" s="1"/>
  <c r="E6000" i="4"/>
  <c r="F317" i="4"/>
  <c r="E317" i="4"/>
  <c r="D317" i="4" s="1"/>
  <c r="F1896" i="4"/>
  <c r="D1896" i="4" s="1"/>
  <c r="E1896" i="4"/>
  <c r="F3853" i="4"/>
  <c r="D3853" i="4" s="1"/>
  <c r="E3853" i="4"/>
  <c r="F4448" i="4"/>
  <c r="D4448" i="4" s="1"/>
  <c r="E4448" i="4"/>
  <c r="F5451" i="4"/>
  <c r="D5451" i="4" s="1"/>
  <c r="E5451" i="4"/>
  <c r="F7596" i="4"/>
  <c r="D7596" i="4" s="1"/>
  <c r="E7596" i="4"/>
  <c r="F4694" i="4"/>
  <c r="D4694" i="4" s="1"/>
  <c r="E4694" i="4"/>
  <c r="E8593" i="4"/>
  <c r="F8593" i="4"/>
  <c r="D8593" i="4" s="1"/>
  <c r="F5890" i="4"/>
  <c r="D5890" i="4" s="1"/>
  <c r="J5893" i="3" s="1"/>
  <c r="E5890" i="4"/>
  <c r="F7610" i="4"/>
  <c r="D7610" i="4" s="1"/>
  <c r="E7610" i="4"/>
  <c r="F8760" i="4"/>
  <c r="D8760" i="4" s="1"/>
  <c r="E8760" i="4"/>
  <c r="E6203" i="4"/>
  <c r="F6203" i="4"/>
  <c r="D6203" i="4" s="1"/>
  <c r="E4846" i="4"/>
  <c r="F4846" i="4"/>
  <c r="D4846" i="4" s="1"/>
  <c r="E4637" i="4"/>
  <c r="F4637" i="4"/>
  <c r="D4637" i="4" s="1"/>
  <c r="E7117" i="4"/>
  <c r="F7117" i="4"/>
  <c r="D7117" i="4" s="1"/>
  <c r="E6182" i="4"/>
  <c r="F6182" i="4"/>
  <c r="D6182" i="4" s="1"/>
  <c r="F4182" i="4"/>
  <c r="D4182" i="4" s="1"/>
  <c r="J4185" i="3" s="1"/>
  <c r="E4182" i="4"/>
  <c r="E6654" i="4"/>
  <c r="F6654" i="4"/>
  <c r="D6654" i="4" s="1"/>
  <c r="F4978" i="4"/>
  <c r="D4978" i="4" s="1"/>
  <c r="E4978" i="4"/>
  <c r="F8660" i="4"/>
  <c r="D8660" i="4" s="1"/>
  <c r="E8660" i="4"/>
  <c r="E6418" i="4"/>
  <c r="F6418" i="4"/>
  <c r="D6418" i="4" s="1"/>
  <c r="E7526" i="4"/>
  <c r="F7526" i="4"/>
  <c r="D7526" i="4" s="1"/>
  <c r="E4651" i="4"/>
  <c r="F4651" i="4"/>
  <c r="D4651" i="4" s="1"/>
  <c r="F3613" i="4"/>
  <c r="D3613" i="4" s="1"/>
  <c r="E3613" i="4"/>
  <c r="F3760" i="4"/>
  <c r="D3760" i="4" s="1"/>
  <c r="E3760" i="4"/>
  <c r="F4763" i="4"/>
  <c r="D4763" i="4" s="1"/>
  <c r="E4763" i="4"/>
  <c r="E8163" i="4"/>
  <c r="F8163" i="4"/>
  <c r="D8163" i="4" s="1"/>
  <c r="E7848" i="4"/>
  <c r="F7848" i="4"/>
  <c r="D7848" i="4" s="1"/>
  <c r="E5636" i="4"/>
  <c r="F5636" i="4"/>
  <c r="D5636" i="4" s="1"/>
  <c r="J5639" i="3" s="1"/>
  <c r="F2101" i="4"/>
  <c r="D2101" i="4" s="1"/>
  <c r="E2101" i="4"/>
  <c r="F8394" i="4"/>
  <c r="D8394" i="4" s="1"/>
  <c r="E8394" i="4"/>
  <c r="E6634" i="4"/>
  <c r="F6634" i="4"/>
  <c r="D6634" i="4" s="1"/>
  <c r="E1001" i="4"/>
  <c r="F1001" i="4"/>
  <c r="D1001" i="4" s="1"/>
  <c r="F1998" i="4"/>
  <c r="D1998" i="4" s="1"/>
  <c r="E1998" i="4"/>
  <c r="E2892" i="4"/>
  <c r="F2892" i="4"/>
  <c r="D2892" i="4" s="1"/>
  <c r="E1282" i="4"/>
  <c r="F1282" i="4"/>
  <c r="D1282" i="4" s="1"/>
  <c r="F4848" i="4"/>
  <c r="D4848" i="4" s="1"/>
  <c r="J4851" i="3" s="1"/>
  <c r="E4848" i="4"/>
  <c r="E1264" i="4"/>
  <c r="F1264" i="4"/>
  <c r="D1264" i="4" s="1"/>
  <c r="E3567" i="4"/>
  <c r="F3567" i="4"/>
  <c r="D3567" i="4" s="1"/>
  <c r="E460" i="4"/>
  <c r="D460" i="4" s="1"/>
  <c r="F460" i="4"/>
  <c r="F3841" i="4"/>
  <c r="D3841" i="4" s="1"/>
  <c r="E3841" i="4"/>
  <c r="E6782" i="4"/>
  <c r="F6782" i="4"/>
  <c r="D6782" i="4" s="1"/>
  <c r="F3775" i="4"/>
  <c r="D3775" i="4" s="1"/>
  <c r="E3775" i="4"/>
  <c r="E4540" i="4"/>
  <c r="F4540" i="4"/>
  <c r="D4540" i="4" s="1"/>
  <c r="J4543" i="3" s="1"/>
  <c r="F7782" i="4"/>
  <c r="D7782" i="4" s="1"/>
  <c r="E7782" i="4"/>
  <c r="F7483" i="4"/>
  <c r="D7483" i="4" s="1"/>
  <c r="E7483" i="4"/>
  <c r="F185" i="4"/>
  <c r="D185" i="4" s="1"/>
  <c r="E185" i="4"/>
  <c r="F3412" i="4"/>
  <c r="D3412" i="4" s="1"/>
  <c r="J3415" i="3" s="1"/>
  <c r="E3412" i="4"/>
  <c r="F4197" i="4"/>
  <c r="D4197" i="4" s="1"/>
  <c r="J4200" i="3" s="1"/>
  <c r="E4197" i="4"/>
  <c r="F3064" i="4"/>
  <c r="D3064" i="4" s="1"/>
  <c r="E3064" i="4"/>
  <c r="F7579" i="4"/>
  <c r="D7579" i="4" s="1"/>
  <c r="E7579" i="4"/>
  <c r="E1394" i="4"/>
  <c r="D1394" i="4" s="1"/>
  <c r="J1397" i="3" s="1"/>
  <c r="F1394" i="4"/>
  <c r="F7100" i="4"/>
  <c r="D7100" i="4" s="1"/>
  <c r="E7100" i="4"/>
  <c r="F4986" i="4"/>
  <c r="D4986" i="4" s="1"/>
  <c r="J4989" i="3" s="1"/>
  <c r="E4986" i="4"/>
  <c r="E6856" i="4"/>
  <c r="F6856" i="4"/>
  <c r="D6856" i="4" s="1"/>
  <c r="F7095" i="4"/>
  <c r="D7095" i="4" s="1"/>
  <c r="E7095" i="4"/>
  <c r="F7467" i="4"/>
  <c r="D7467" i="4" s="1"/>
  <c r="E7467" i="4"/>
  <c r="F8634" i="4"/>
  <c r="D8634" i="4" s="1"/>
  <c r="E8634" i="4"/>
  <c r="F5947" i="4"/>
  <c r="D5947" i="4" s="1"/>
  <c r="E5947" i="4"/>
  <c r="E8197" i="4"/>
  <c r="F8197" i="4"/>
  <c r="D8197" i="4" s="1"/>
  <c r="F5741" i="4"/>
  <c r="D5741" i="4" s="1"/>
  <c r="J5744" i="3" s="1"/>
  <c r="E5741" i="4"/>
  <c r="F7460" i="4"/>
  <c r="D7460" i="4" s="1"/>
  <c r="E7460" i="4"/>
  <c r="F5401" i="4"/>
  <c r="D5401" i="4" s="1"/>
  <c r="E5401" i="4"/>
  <c r="F6713" i="4"/>
  <c r="D6713" i="4" s="1"/>
  <c r="E6713" i="4"/>
  <c r="F2405" i="4"/>
  <c r="D2405" i="4" s="1"/>
  <c r="E2405" i="4"/>
  <c r="E6412" i="4"/>
  <c r="F6412" i="4"/>
  <c r="D6412" i="4" s="1"/>
  <c r="F2205" i="4"/>
  <c r="D2205" i="4" s="1"/>
  <c r="E2205" i="4"/>
  <c r="F8753" i="4"/>
  <c r="D8753" i="4" s="1"/>
  <c r="E8753" i="4"/>
  <c r="F2961" i="4"/>
  <c r="D2961" i="4" s="1"/>
  <c r="E2961" i="4"/>
  <c r="F2979" i="4"/>
  <c r="D2979" i="4" s="1"/>
  <c r="E2979" i="4"/>
  <c r="F7797" i="4"/>
  <c r="D7797" i="4" s="1"/>
  <c r="E7797" i="4"/>
  <c r="F687" i="4"/>
  <c r="D687" i="4" s="1"/>
  <c r="E687" i="4"/>
  <c r="E6812" i="4"/>
  <c r="F6812" i="4"/>
  <c r="D6812" i="4" s="1"/>
  <c r="J6815" i="3" s="1"/>
  <c r="F6369" i="4"/>
  <c r="D6369" i="4" s="1"/>
  <c r="J6372" i="3" s="1"/>
  <c r="E6369" i="4"/>
  <c r="E3521" i="4"/>
  <c r="F3521" i="4"/>
  <c r="D3521" i="4" s="1"/>
  <c r="F444" i="4"/>
  <c r="E444" i="4"/>
  <c r="D444" i="4" s="1"/>
  <c r="F4206" i="4"/>
  <c r="D4206" i="4" s="1"/>
  <c r="E4206" i="4"/>
  <c r="E7101" i="4"/>
  <c r="F7101" i="4"/>
  <c r="D7101" i="4" s="1"/>
  <c r="E2222" i="4"/>
  <c r="F2222" i="4"/>
  <c r="D2222" i="4" s="1"/>
  <c r="E8158" i="4"/>
  <c r="F8158" i="4"/>
  <c r="D8158" i="4" s="1"/>
  <c r="E835" i="4"/>
  <c r="F835" i="4"/>
  <c r="D835" i="4" s="1"/>
  <c r="E5603" i="4"/>
  <c r="F5603" i="4"/>
  <c r="D5603" i="4" s="1"/>
  <c r="E7994" i="4"/>
  <c r="F7994" i="4"/>
  <c r="D7994" i="4" s="1"/>
  <c r="F3506" i="4"/>
  <c r="D3506" i="4" s="1"/>
  <c r="E3506" i="4"/>
  <c r="E7265" i="4"/>
  <c r="F7265" i="4"/>
  <c r="D7265" i="4" s="1"/>
  <c r="F4914" i="4"/>
  <c r="D4914" i="4" s="1"/>
  <c r="J4917" i="3" s="1"/>
  <c r="E4914" i="4"/>
  <c r="F5806" i="4"/>
  <c r="D5806" i="4" s="1"/>
  <c r="E5806" i="4"/>
  <c r="F6333" i="4"/>
  <c r="D6333" i="4" s="1"/>
  <c r="E6333" i="4"/>
  <c r="E4775" i="4"/>
  <c r="F4775" i="4"/>
  <c r="D4775" i="4" s="1"/>
  <c r="E179" i="4"/>
  <c r="D179" i="4" s="1"/>
  <c r="F179" i="4"/>
  <c r="F5912" i="4"/>
  <c r="D5912" i="4" s="1"/>
  <c r="E5912" i="4"/>
  <c r="E411" i="4"/>
  <c r="F411" i="4"/>
  <c r="D411" i="4" s="1"/>
  <c r="E7635" i="4"/>
  <c r="F7635" i="4"/>
  <c r="D7635" i="4" s="1"/>
  <c r="E3201" i="4"/>
  <c r="F3201" i="4"/>
  <c r="D3201" i="4" s="1"/>
  <c r="E6217" i="4"/>
  <c r="F6217" i="4"/>
  <c r="D6217" i="4" s="1"/>
  <c r="F6605" i="4"/>
  <c r="D6605" i="4" s="1"/>
  <c r="E6605" i="4"/>
  <c r="F8497" i="4"/>
  <c r="D8497" i="4" s="1"/>
  <c r="E8497" i="4"/>
  <c r="E5730" i="4"/>
  <c r="F5730" i="4"/>
  <c r="D5730" i="4" s="1"/>
  <c r="J5733" i="3" s="1"/>
  <c r="F6863" i="4"/>
  <c r="D6863" i="4" s="1"/>
  <c r="E6863" i="4"/>
  <c r="E3124" i="4"/>
  <c r="F3124" i="4"/>
  <c r="D3124" i="4" s="1"/>
  <c r="E2521" i="4"/>
  <c r="F2521" i="4"/>
  <c r="D2521" i="4" s="1"/>
  <c r="F288" i="4"/>
  <c r="D288" i="4" s="1"/>
  <c r="E288" i="4"/>
  <c r="E6925" i="4"/>
  <c r="F6925" i="4"/>
  <c r="D6925" i="4" s="1"/>
  <c r="F2123" i="4"/>
  <c r="D2123" i="4" s="1"/>
  <c r="E2123" i="4"/>
  <c r="F678" i="4"/>
  <c r="E678" i="4"/>
  <c r="D678" i="4" s="1"/>
  <c r="F8295" i="4"/>
  <c r="D8295" i="4" s="1"/>
  <c r="E8295" i="4"/>
  <c r="E5157" i="4"/>
  <c r="F5157" i="4"/>
  <c r="D5157" i="4" s="1"/>
  <c r="F1295" i="4"/>
  <c r="D1295" i="4" s="1"/>
  <c r="E1295" i="4"/>
  <c r="F1401" i="4"/>
  <c r="E1401" i="4"/>
  <c r="D1401" i="4" s="1"/>
  <c r="F8658" i="4"/>
  <c r="D8658" i="4" s="1"/>
  <c r="E8658" i="4"/>
  <c r="F4437" i="4"/>
  <c r="D4437" i="4" s="1"/>
  <c r="J4440" i="3" s="1"/>
  <c r="E4437" i="4"/>
  <c r="E133" i="4"/>
  <c r="F133" i="4"/>
  <c r="D133" i="4" s="1"/>
  <c r="F868" i="4"/>
  <c r="E868" i="4"/>
  <c r="D868" i="4" s="1"/>
  <c r="F7281" i="4"/>
  <c r="D7281" i="4" s="1"/>
  <c r="E7281" i="4"/>
  <c r="E8140" i="4"/>
  <c r="D8140" i="4" s="1"/>
  <c r="F8140" i="4"/>
  <c r="E8339" i="4"/>
  <c r="F8339" i="4"/>
  <c r="D8339" i="4" s="1"/>
  <c r="F977" i="4"/>
  <c r="D977" i="4" s="1"/>
  <c r="E977" i="4"/>
  <c r="F439" i="4"/>
  <c r="E439" i="4"/>
  <c r="D439" i="4" s="1"/>
  <c r="E3522" i="4"/>
  <c r="F3522" i="4"/>
  <c r="D3522" i="4" s="1"/>
  <c r="J3525" i="3" s="1"/>
  <c r="F8401" i="4"/>
  <c r="D8401" i="4" s="1"/>
  <c r="E8401" i="4"/>
  <c r="E5715" i="4"/>
  <c r="F5715" i="4"/>
  <c r="D5715" i="4" s="1"/>
  <c r="E6788" i="4"/>
  <c r="F6788" i="4"/>
  <c r="D6788" i="4" s="1"/>
  <c r="F7301" i="4"/>
  <c r="D7301" i="4" s="1"/>
  <c r="E7301" i="4"/>
  <c r="F4644" i="4"/>
  <c r="D4644" i="4" s="1"/>
  <c r="J4647" i="3" s="1"/>
  <c r="E4644" i="4"/>
  <c r="F6390" i="4"/>
  <c r="D6390" i="4" s="1"/>
  <c r="E6390" i="4"/>
  <c r="F5174" i="4"/>
  <c r="D5174" i="4" s="1"/>
  <c r="E5174" i="4"/>
  <c r="F699" i="4"/>
  <c r="E699" i="4"/>
  <c r="D699" i="4" s="1"/>
  <c r="F113" i="4"/>
  <c r="D113" i="4" s="1"/>
  <c r="E113" i="4"/>
  <c r="F5544" i="4"/>
  <c r="D5544" i="4" s="1"/>
  <c r="E5544" i="4"/>
  <c r="E7533" i="4"/>
  <c r="F7533" i="4"/>
  <c r="D7533" i="4" s="1"/>
  <c r="F6306" i="4"/>
  <c r="D6306" i="4" s="1"/>
  <c r="J6309" i="3" s="1"/>
  <c r="E6306" i="4"/>
  <c r="E6954" i="4"/>
  <c r="F6954" i="4"/>
  <c r="D6954" i="4" s="1"/>
  <c r="F6604" i="4"/>
  <c r="D6604" i="4" s="1"/>
  <c r="J6607" i="3" s="1"/>
  <c r="E6604" i="4"/>
  <c r="E5500" i="4"/>
  <c r="F5500" i="4"/>
  <c r="D5500" i="4" s="1"/>
  <c r="E4529" i="4"/>
  <c r="F4529" i="4"/>
  <c r="D4529" i="4" s="1"/>
  <c r="F8208" i="4"/>
  <c r="D8208" i="4" s="1"/>
  <c r="E8208" i="4"/>
  <c r="F6751" i="4"/>
  <c r="D6751" i="4" s="1"/>
  <c r="E6751" i="4"/>
  <c r="F3960" i="4"/>
  <c r="D3960" i="4" s="1"/>
  <c r="E3960" i="4"/>
  <c r="E7184" i="4"/>
  <c r="F7184" i="4"/>
  <c r="D7184" i="4" s="1"/>
  <c r="F6530" i="4"/>
  <c r="D6530" i="4" s="1"/>
  <c r="E6530" i="4"/>
  <c r="F8550" i="4"/>
  <c r="E8550" i="4"/>
  <c r="D8550" i="4" s="1"/>
  <c r="F6104" i="4"/>
  <c r="D6104" i="4" s="1"/>
  <c r="E6104" i="4"/>
  <c r="F5241" i="4"/>
  <c r="D5241" i="4" s="1"/>
  <c r="E5241" i="4"/>
  <c r="F7075" i="4"/>
  <c r="D7075" i="4" s="1"/>
  <c r="E7075" i="4"/>
  <c r="F1589" i="4"/>
  <c r="D1589" i="4" s="1"/>
  <c r="E1589" i="4"/>
  <c r="F6424" i="4"/>
  <c r="D6424" i="4" s="1"/>
  <c r="E6424" i="4"/>
  <c r="F2403" i="4"/>
  <c r="D2403" i="4" s="1"/>
  <c r="E2403" i="4"/>
  <c r="E8" i="4"/>
  <c r="D8" i="4" s="1"/>
  <c r="F8" i="4"/>
  <c r="F5420" i="4"/>
  <c r="D5420" i="4" s="1"/>
  <c r="E5420" i="4"/>
  <c r="F2631" i="4"/>
  <c r="D2631" i="4" s="1"/>
  <c r="E2631" i="4"/>
  <c r="F2065" i="4"/>
  <c r="D2065" i="4" s="1"/>
  <c r="E2065" i="4"/>
  <c r="F1531" i="4"/>
  <c r="D1531" i="4" s="1"/>
  <c r="E1531" i="4"/>
  <c r="E400" i="4"/>
  <c r="F400" i="4"/>
  <c r="D400" i="4" s="1"/>
  <c r="F2851" i="4"/>
  <c r="D2851" i="4" s="1"/>
  <c r="J2854" i="3" s="1"/>
  <c r="E2851" i="4"/>
  <c r="F1361" i="4"/>
  <c r="D1361" i="4" s="1"/>
  <c r="E1361" i="4"/>
  <c r="F5693" i="4"/>
  <c r="D5693" i="4" s="1"/>
  <c r="J5696" i="3" s="1"/>
  <c r="E5693" i="4"/>
  <c r="E3183" i="4"/>
  <c r="F3183" i="4"/>
  <c r="D3183" i="4" s="1"/>
  <c r="J3186" i="3" s="1"/>
  <c r="F2137" i="4"/>
  <c r="D2137" i="4" s="1"/>
  <c r="E2137" i="4"/>
  <c r="F1649" i="4"/>
  <c r="D1649" i="4" s="1"/>
  <c r="E1649" i="4"/>
  <c r="F722" i="4"/>
  <c r="E722" i="4"/>
  <c r="D722" i="4" s="1"/>
  <c r="E8711" i="4"/>
  <c r="F8711" i="4"/>
  <c r="D8711" i="4" s="1"/>
  <c r="F3082" i="4"/>
  <c r="D3082" i="4" s="1"/>
  <c r="E3082" i="4"/>
  <c r="F1439" i="4"/>
  <c r="E1439" i="4"/>
  <c r="D1439" i="4" s="1"/>
  <c r="F8148" i="4"/>
  <c r="E8148" i="4"/>
  <c r="D8148" i="4" s="1"/>
  <c r="F3950" i="4"/>
  <c r="D3950" i="4" s="1"/>
  <c r="E3950" i="4"/>
  <c r="F1753" i="4"/>
  <c r="D1753" i="4" s="1"/>
  <c r="E1753" i="4"/>
  <c r="F824" i="4"/>
  <c r="E824" i="4"/>
  <c r="D824" i="4" s="1"/>
  <c r="F56" i="4"/>
  <c r="E56" i="4"/>
  <c r="D56" i="4" s="1"/>
  <c r="E7194" i="4"/>
  <c r="F7194" i="4"/>
  <c r="D7194" i="4" s="1"/>
  <c r="E5581" i="4"/>
  <c r="F5581" i="4"/>
  <c r="D5581" i="4" s="1"/>
  <c r="E3191" i="4"/>
  <c r="F3191" i="4"/>
  <c r="D3191" i="4" s="1"/>
  <c r="E2619" i="4"/>
  <c r="F2619" i="4"/>
  <c r="D2619" i="4" s="1"/>
  <c r="E2127" i="4"/>
  <c r="F2127" i="4"/>
  <c r="D2127" i="4" s="1"/>
  <c r="E1591" i="4"/>
  <c r="D1591" i="4" s="1"/>
  <c r="F1591" i="4"/>
  <c r="F2879" i="4"/>
  <c r="D2879" i="4" s="1"/>
  <c r="E2879" i="4"/>
  <c r="F878" i="4"/>
  <c r="E878" i="4"/>
  <c r="D878" i="4" s="1"/>
  <c r="F5859" i="4"/>
  <c r="D5859" i="4" s="1"/>
  <c r="E5859" i="4"/>
  <c r="F1859" i="4"/>
  <c r="D1859" i="4" s="1"/>
  <c r="E1859" i="4"/>
  <c r="F610" i="4"/>
  <c r="E610" i="4"/>
  <c r="D610" i="4" s="1"/>
  <c r="F2279" i="4"/>
  <c r="D2279" i="4" s="1"/>
  <c r="E2279" i="4"/>
  <c r="F802" i="4"/>
  <c r="E802" i="4"/>
  <c r="D802" i="4" s="1"/>
  <c r="F1297" i="4"/>
  <c r="D1297" i="4" s="1"/>
  <c r="E1297" i="4"/>
  <c r="E8066" i="4"/>
  <c r="F8066" i="4"/>
  <c r="D8066" i="4" s="1"/>
  <c r="E5237" i="4"/>
  <c r="F5237" i="4"/>
  <c r="D5237" i="4" s="1"/>
  <c r="J5240" i="3" s="1"/>
  <c r="E1643" i="4"/>
  <c r="D1643" i="4" s="1"/>
  <c r="F1643" i="4"/>
  <c r="E830" i="4"/>
  <c r="F830" i="4"/>
  <c r="D830" i="4" s="1"/>
  <c r="F1061" i="4"/>
  <c r="D1061" i="4" s="1"/>
  <c r="E1061" i="4"/>
  <c r="F341" i="4"/>
  <c r="E341" i="4"/>
  <c r="D341" i="4" s="1"/>
  <c r="F2642" i="4"/>
  <c r="D2642" i="4" s="1"/>
  <c r="E2642" i="4"/>
  <c r="E1712" i="4"/>
  <c r="F1712" i="4"/>
  <c r="D1712" i="4" s="1"/>
  <c r="E2858" i="4"/>
  <c r="F2858" i="4"/>
  <c r="D2858" i="4" s="1"/>
  <c r="F2026" i="4"/>
  <c r="D2026" i="4" s="1"/>
  <c r="E2026" i="4"/>
  <c r="F167" i="4"/>
  <c r="D167" i="4" s="1"/>
  <c r="E167" i="4"/>
  <c r="F4421" i="4"/>
  <c r="D4421" i="4" s="1"/>
  <c r="J4424" i="3" s="1"/>
  <c r="E4421" i="4"/>
  <c r="E8564" i="4"/>
  <c r="F8564" i="4"/>
  <c r="D8564" i="4" s="1"/>
  <c r="F76" i="4"/>
  <c r="E76" i="4"/>
  <c r="D76" i="4" s="1"/>
  <c r="F465" i="4"/>
  <c r="E465" i="4"/>
  <c r="D465" i="4" s="1"/>
  <c r="E6981" i="4"/>
  <c r="F6981" i="4"/>
  <c r="D6981" i="4" s="1"/>
  <c r="F1458" i="4"/>
  <c r="D1458" i="4" s="1"/>
  <c r="E1458" i="4"/>
  <c r="F881" i="4"/>
  <c r="D881" i="4" s="1"/>
  <c r="E881" i="4"/>
  <c r="F8136" i="4"/>
  <c r="D8136" i="4" s="1"/>
  <c r="E8136" i="4"/>
  <c r="F6736" i="4"/>
  <c r="D6736" i="4" s="1"/>
  <c r="J6739" i="3" s="1"/>
  <c r="E6736" i="4"/>
  <c r="E1924" i="4"/>
  <c r="F1924" i="4"/>
  <c r="D1924" i="4" s="1"/>
  <c r="F4691" i="4"/>
  <c r="D4691" i="4" s="1"/>
  <c r="E4691" i="4"/>
  <c r="E7219" i="4"/>
  <c r="F7219" i="4"/>
  <c r="D7219" i="4" s="1"/>
  <c r="E300" i="4"/>
  <c r="F300" i="4"/>
  <c r="F4831" i="4"/>
  <c r="D4831" i="4" s="1"/>
  <c r="J4834" i="3" s="1"/>
  <c r="E4831" i="4"/>
  <c r="E5707" i="4"/>
  <c r="F5707" i="4"/>
  <c r="D5707" i="4" s="1"/>
  <c r="E6617" i="4"/>
  <c r="F6617" i="4"/>
  <c r="D6617" i="4" s="1"/>
  <c r="F7077" i="4"/>
  <c r="D7077" i="4" s="1"/>
  <c r="J7080" i="3" s="1"/>
  <c r="E7077" i="4"/>
  <c r="E4203" i="4"/>
  <c r="F4203" i="4"/>
  <c r="D4203" i="4" s="1"/>
  <c r="E220" i="4"/>
  <c r="F220" i="4"/>
  <c r="F4975" i="4"/>
  <c r="D4975" i="4" s="1"/>
  <c r="J4978" i="3" s="1"/>
  <c r="E4975" i="4"/>
  <c r="F5091" i="4"/>
  <c r="D5091" i="4" s="1"/>
  <c r="E5091" i="4"/>
  <c r="E1041" i="4"/>
  <c r="F1041" i="4"/>
  <c r="D1041" i="4" s="1"/>
  <c r="E269" i="4"/>
  <c r="F269" i="4"/>
  <c r="D269" i="4" s="1"/>
  <c r="E1546" i="4"/>
  <c r="D1546" i="4" s="1"/>
  <c r="F1546" i="4"/>
  <c r="F2482" i="4"/>
  <c r="D2482" i="4" s="1"/>
  <c r="E2482" i="4"/>
  <c r="E1554" i="4"/>
  <c r="F1554" i="4"/>
  <c r="D1554" i="4" s="1"/>
  <c r="E1750" i="4"/>
  <c r="F1750" i="4"/>
  <c r="D1750" i="4" s="1"/>
  <c r="E1506" i="4"/>
  <c r="F1506" i="4"/>
  <c r="D1506" i="4" s="1"/>
  <c r="F3586" i="4"/>
  <c r="D3586" i="4" s="1"/>
  <c r="E3586" i="4"/>
  <c r="F391" i="4"/>
  <c r="D391" i="4" s="1"/>
  <c r="E391" i="4"/>
  <c r="E3957" i="4"/>
  <c r="F3957" i="4"/>
  <c r="D3957" i="4" s="1"/>
  <c r="E7345" i="4"/>
  <c r="F7345" i="4"/>
  <c r="D7345" i="4" s="1"/>
  <c r="E3056" i="4"/>
  <c r="F3056" i="4"/>
  <c r="D3056" i="4" s="1"/>
  <c r="E4458" i="4"/>
  <c r="F4458" i="4"/>
  <c r="D4458" i="4" s="1"/>
  <c r="E7588" i="4"/>
  <c r="F7588" i="4"/>
  <c r="D7588" i="4" s="1"/>
  <c r="E4736" i="4"/>
  <c r="F4736" i="4"/>
  <c r="D4736" i="4" s="1"/>
  <c r="F8349" i="4"/>
  <c r="D8349" i="4" s="1"/>
  <c r="E8349" i="4"/>
  <c r="F2262" i="4"/>
  <c r="D2262" i="4" s="1"/>
  <c r="E2262" i="4"/>
  <c r="F7715" i="4"/>
  <c r="D7715" i="4" s="1"/>
  <c r="E7715" i="4"/>
  <c r="E7461" i="4"/>
  <c r="F7461" i="4"/>
  <c r="D7461" i="4" s="1"/>
  <c r="E2048" i="4"/>
  <c r="D2048" i="4" s="1"/>
  <c r="F2048" i="4"/>
  <c r="E5286" i="4"/>
  <c r="F5286" i="4"/>
  <c r="D5286" i="4" s="1"/>
  <c r="F7423" i="4"/>
  <c r="D7423" i="4" s="1"/>
  <c r="E7423" i="4"/>
  <c r="F7239" i="4"/>
  <c r="D7239" i="4" s="1"/>
  <c r="E7239" i="4"/>
  <c r="F7359" i="4"/>
  <c r="D7359" i="4" s="1"/>
  <c r="E7359" i="4"/>
  <c r="F7343" i="4"/>
  <c r="D7343" i="4" s="1"/>
  <c r="E7343" i="4"/>
  <c r="F5044" i="4"/>
  <c r="D5044" i="4" s="1"/>
  <c r="J5047" i="3" s="1"/>
  <c r="E5044" i="4"/>
  <c r="E8132" i="4"/>
  <c r="F8132" i="4"/>
  <c r="D8132" i="4" s="1"/>
  <c r="E4567" i="4"/>
  <c r="F4567" i="4"/>
  <c r="D4567" i="4" s="1"/>
  <c r="J4570" i="3" s="1"/>
  <c r="E7387" i="4"/>
  <c r="F7387" i="4"/>
  <c r="D7387" i="4" s="1"/>
  <c r="F5814" i="4"/>
  <c r="D5814" i="4" s="1"/>
  <c r="E5814" i="4"/>
  <c r="F6707" i="4"/>
  <c r="D6707" i="4" s="1"/>
  <c r="E6707" i="4"/>
  <c r="E4723" i="4"/>
  <c r="F4723" i="4"/>
  <c r="D4723" i="4" s="1"/>
  <c r="J4726" i="3" s="1"/>
  <c r="E4727" i="4"/>
  <c r="F4727" i="4"/>
  <c r="D4727" i="4" s="1"/>
  <c r="F6413" i="4"/>
  <c r="D6413" i="4" s="1"/>
  <c r="E6413" i="4"/>
  <c r="F5445" i="4"/>
  <c r="D5445" i="4" s="1"/>
  <c r="E5445" i="4"/>
  <c r="F8252" i="4"/>
  <c r="D8252" i="4" s="1"/>
  <c r="E8252" i="4"/>
  <c r="E37" i="4"/>
  <c r="D37" i="4" s="1"/>
  <c r="F37" i="4"/>
  <c r="E7444" i="4"/>
  <c r="F7444" i="4"/>
  <c r="D7444" i="4" s="1"/>
  <c r="F8130" i="4"/>
  <c r="D8130" i="4" s="1"/>
  <c r="E8130" i="4"/>
  <c r="F5075" i="4"/>
  <c r="D5075" i="4" s="1"/>
  <c r="J5078" i="3" s="1"/>
  <c r="E5075" i="4"/>
  <c r="F6794" i="4"/>
  <c r="D6794" i="4" s="1"/>
  <c r="E6794" i="4"/>
  <c r="F7316" i="4"/>
  <c r="D7316" i="4" s="1"/>
  <c r="J7319" i="3" s="1"/>
  <c r="E7316" i="4"/>
  <c r="F4810" i="4"/>
  <c r="D4810" i="4" s="1"/>
  <c r="J4813" i="3" s="1"/>
  <c r="E4810" i="4"/>
  <c r="F7864" i="4"/>
  <c r="D7864" i="4" s="1"/>
  <c r="E7864" i="4"/>
  <c r="E4822" i="4"/>
  <c r="F4822" i="4"/>
  <c r="D4822" i="4" s="1"/>
  <c r="F3791" i="4"/>
  <c r="D3791" i="4" s="1"/>
  <c r="E3791" i="4"/>
  <c r="E6848" i="4"/>
  <c r="F6848" i="4"/>
  <c r="D6848" i="4" s="1"/>
  <c r="F4746" i="4"/>
  <c r="D4746" i="4" s="1"/>
  <c r="J4749" i="3" s="1"/>
  <c r="E4746" i="4"/>
  <c r="F4221" i="4"/>
  <c r="D4221" i="4" s="1"/>
  <c r="E4221" i="4"/>
  <c r="F4932" i="4"/>
  <c r="D4932" i="4" s="1"/>
  <c r="J4935" i="3" s="1"/>
  <c r="E4932" i="4"/>
  <c r="E4664" i="4"/>
  <c r="F4664" i="4"/>
  <c r="D4664" i="4" s="1"/>
  <c r="F6520" i="4"/>
  <c r="D6520" i="4" s="1"/>
  <c r="E6520" i="4"/>
  <c r="F8568" i="4"/>
  <c r="D8568" i="4" s="1"/>
  <c r="E8568" i="4"/>
  <c r="F5853" i="4"/>
  <c r="D5853" i="4" s="1"/>
  <c r="J5856" i="3" s="1"/>
  <c r="E5853" i="4"/>
  <c r="F5001" i="4"/>
  <c r="D5001" i="4" s="1"/>
  <c r="E5001" i="4"/>
  <c r="F7017" i="4"/>
  <c r="D7017" i="4" s="1"/>
  <c r="E7017" i="4"/>
  <c r="E4521" i="4"/>
  <c r="F4521" i="4"/>
  <c r="D4521" i="4" s="1"/>
  <c r="E5213" i="4"/>
  <c r="F5213" i="4"/>
  <c r="D5213" i="4" s="1"/>
  <c r="J5216" i="3" s="1"/>
  <c r="E2067" i="4"/>
  <c r="F2067" i="4"/>
  <c r="D2067" i="4" s="1"/>
  <c r="F328" i="4"/>
  <c r="D328" i="4" s="1"/>
  <c r="E328" i="4"/>
  <c r="E1365" i="4"/>
  <c r="F1365" i="4"/>
  <c r="D1365" i="4" s="1"/>
  <c r="F186" i="4"/>
  <c r="D186" i="4" s="1"/>
  <c r="E186" i="4"/>
  <c r="F1379" i="4"/>
  <c r="E1379" i="4"/>
  <c r="D1379" i="4" s="1"/>
  <c r="F5979" i="4"/>
  <c r="D5979" i="4" s="1"/>
  <c r="E5979" i="4"/>
  <c r="F2231" i="4"/>
  <c r="D2231" i="4" s="1"/>
  <c r="J2234" i="3" s="1"/>
  <c r="E2231" i="4"/>
  <c r="F18" i="4"/>
  <c r="D18" i="4" s="1"/>
  <c r="E18" i="4"/>
  <c r="F3148" i="4"/>
  <c r="D3148" i="4" s="1"/>
  <c r="E3148" i="4"/>
  <c r="F1687" i="4"/>
  <c r="E1687" i="4"/>
  <c r="D1687" i="4" s="1"/>
  <c r="E2408" i="4"/>
  <c r="F2408" i="4"/>
  <c r="D2408" i="4" s="1"/>
  <c r="E6341" i="4"/>
  <c r="F6341" i="4"/>
  <c r="D6341" i="4" s="1"/>
  <c r="J6344" i="3" s="1"/>
  <c r="E5334" i="4"/>
  <c r="F5334" i="4"/>
  <c r="D5334" i="4" s="1"/>
  <c r="F8636" i="4"/>
  <c r="D8636" i="4" s="1"/>
  <c r="E8636" i="4"/>
  <c r="F225" i="4"/>
  <c r="E225" i="4"/>
  <c r="D225" i="4" s="1"/>
  <c r="E1812" i="4"/>
  <c r="D1812" i="4" s="1"/>
  <c r="F1812" i="4"/>
  <c r="F623" i="4"/>
  <c r="D623" i="4" s="1"/>
  <c r="E623" i="4"/>
  <c r="F5938" i="4"/>
  <c r="D5938" i="4" s="1"/>
  <c r="J5941" i="3" s="1"/>
  <c r="E5938" i="4"/>
  <c r="F8116" i="4"/>
  <c r="E8116" i="4"/>
  <c r="D8116" i="4" s="1"/>
  <c r="E6750" i="4"/>
  <c r="F6750" i="4"/>
  <c r="D6750" i="4" s="1"/>
  <c r="E4298" i="4"/>
  <c r="F4298" i="4"/>
  <c r="D4298" i="4" s="1"/>
  <c r="J4301" i="3" s="1"/>
  <c r="E7232" i="4"/>
  <c r="F7232" i="4"/>
  <c r="D7232" i="4" s="1"/>
  <c r="E4771" i="4"/>
  <c r="F4771" i="4"/>
  <c r="D4771" i="4" s="1"/>
  <c r="F683" i="4"/>
  <c r="E683" i="4"/>
  <c r="D683" i="4" s="1"/>
  <c r="E4768" i="4"/>
  <c r="F4768" i="4"/>
  <c r="D4768" i="4" s="1"/>
  <c r="E1171" i="4"/>
  <c r="F1171" i="4"/>
  <c r="D1171" i="4" s="1"/>
  <c r="E973" i="4"/>
  <c r="F973" i="4"/>
  <c r="D973" i="4" s="1"/>
  <c r="F4277" i="4"/>
  <c r="D4277" i="4" s="1"/>
  <c r="J4280" i="3" s="1"/>
  <c r="E4277" i="4"/>
  <c r="E3428" i="4"/>
  <c r="F3428" i="4"/>
  <c r="D3428" i="4" s="1"/>
  <c r="E1778" i="4"/>
  <c r="F1778" i="4"/>
  <c r="D1778" i="4" s="1"/>
  <c r="F4218" i="4"/>
  <c r="D4218" i="4" s="1"/>
  <c r="J4221" i="3" s="1"/>
  <c r="E4218" i="4"/>
  <c r="F7183" i="4"/>
  <c r="D7183" i="4" s="1"/>
  <c r="E7183" i="4"/>
  <c r="F7434" i="4"/>
  <c r="D7434" i="4" s="1"/>
  <c r="E7434" i="4"/>
  <c r="E8079" i="4"/>
  <c r="F8079" i="4"/>
  <c r="D8079" i="4" s="1"/>
  <c r="E7944" i="4"/>
  <c r="F7944" i="4"/>
  <c r="D7944" i="4" s="1"/>
  <c r="E4375" i="4"/>
  <c r="F4375" i="4"/>
  <c r="D4375" i="4" s="1"/>
  <c r="F8467" i="4"/>
  <c r="E8467" i="4"/>
  <c r="D8467" i="4" s="1"/>
  <c r="E8540" i="4"/>
  <c r="F8540" i="4"/>
  <c r="D8540" i="4" s="1"/>
  <c r="E6270" i="4"/>
  <c r="F6270" i="4"/>
  <c r="D6270" i="4" s="1"/>
  <c r="E5350" i="4"/>
  <c r="F5350" i="4"/>
  <c r="D5350" i="4" s="1"/>
  <c r="E7970" i="4"/>
  <c r="F7970" i="4"/>
  <c r="D7970" i="4" s="1"/>
  <c r="E3273" i="4"/>
  <c r="F3273" i="4"/>
  <c r="D3273" i="4" s="1"/>
  <c r="F7179" i="4"/>
  <c r="D7179" i="4" s="1"/>
  <c r="E7179" i="4"/>
  <c r="E6841" i="4"/>
  <c r="F6841" i="4"/>
  <c r="D6841" i="4" s="1"/>
  <c r="E7208" i="4"/>
  <c r="F7208" i="4"/>
  <c r="D7208" i="4" s="1"/>
  <c r="E3005" i="4"/>
  <c r="F3005" i="4"/>
  <c r="D3005" i="4" s="1"/>
  <c r="F4883" i="4"/>
  <c r="D4883" i="4" s="1"/>
  <c r="E4883" i="4"/>
  <c r="F2533" i="4"/>
  <c r="D2533" i="4" s="1"/>
  <c r="E2533" i="4"/>
  <c r="F1823" i="4"/>
  <c r="D1823" i="4" s="1"/>
  <c r="E1823" i="4"/>
  <c r="F6592" i="4"/>
  <c r="D6592" i="4" s="1"/>
  <c r="E6592" i="4"/>
  <c r="F3996" i="4"/>
  <c r="D3996" i="4" s="1"/>
  <c r="J3999" i="3" s="1"/>
  <c r="E3996" i="4"/>
  <c r="F1332" i="4"/>
  <c r="E1332" i="4"/>
  <c r="D1332" i="4" s="1"/>
  <c r="F143" i="4"/>
  <c r="D143" i="4" s="1"/>
  <c r="E143" i="4"/>
  <c r="F5423" i="4"/>
  <c r="D5423" i="4" s="1"/>
  <c r="J5426" i="3" s="1"/>
  <c r="E5423" i="4"/>
  <c r="F7841" i="4"/>
  <c r="D7841" i="4" s="1"/>
  <c r="J7844" i="3" s="1"/>
  <c r="E7841" i="4"/>
  <c r="F1152" i="4"/>
  <c r="D1152" i="4" s="1"/>
  <c r="E1152" i="4"/>
  <c r="E3907" i="4"/>
  <c r="F3907" i="4"/>
  <c r="D3907" i="4" s="1"/>
  <c r="F6244" i="4"/>
  <c r="D6244" i="4" s="1"/>
  <c r="E6244" i="4"/>
  <c r="E276" i="4"/>
  <c r="D276" i="4" s="1"/>
  <c r="F276" i="4"/>
  <c r="F5030" i="4"/>
  <c r="D5030" i="4" s="1"/>
  <c r="E5030" i="4"/>
  <c r="F6269" i="4"/>
  <c r="D6269" i="4" s="1"/>
  <c r="E6269" i="4"/>
  <c r="E2346" i="4"/>
  <c r="F2346" i="4"/>
  <c r="D2346" i="4" s="1"/>
  <c r="E3981" i="4"/>
  <c r="F3981" i="4"/>
  <c r="D3981" i="4" s="1"/>
  <c r="E7412" i="4"/>
  <c r="F7412" i="4"/>
  <c r="D7412" i="4" s="1"/>
  <c r="E3617" i="4"/>
  <c r="F3617" i="4"/>
  <c r="D3617" i="4" s="1"/>
  <c r="J3620" i="3" s="1"/>
  <c r="E5958" i="4"/>
  <c r="F5958" i="4"/>
  <c r="D5958" i="4" s="1"/>
  <c r="F3390" i="4"/>
  <c r="D3390" i="4" s="1"/>
  <c r="E3390" i="4"/>
  <c r="E6716" i="4"/>
  <c r="F6716" i="4"/>
  <c r="D6716" i="4" s="1"/>
  <c r="J6719" i="3" s="1"/>
  <c r="F7006" i="4"/>
  <c r="D7006" i="4" s="1"/>
  <c r="E7006" i="4"/>
  <c r="E8068" i="4"/>
  <c r="F8068" i="4"/>
  <c r="D8068" i="4" s="1"/>
  <c r="E6437" i="4"/>
  <c r="F6437" i="4"/>
  <c r="D6437" i="4" s="1"/>
  <c r="F2602" i="4"/>
  <c r="D2602" i="4" s="1"/>
  <c r="E2602" i="4"/>
  <c r="E2136" i="4"/>
  <c r="F2136" i="4"/>
  <c r="D2136" i="4" s="1"/>
  <c r="F891" i="4"/>
  <c r="E891" i="4"/>
  <c r="D891" i="4" s="1"/>
  <c r="F4930" i="4"/>
  <c r="D4930" i="4" s="1"/>
  <c r="J4933" i="3" s="1"/>
  <c r="E4930" i="4"/>
  <c r="F4967" i="4"/>
  <c r="D4967" i="4" s="1"/>
  <c r="J4970" i="3" s="1"/>
  <c r="E4967" i="4"/>
  <c r="F8459" i="4"/>
  <c r="E8459" i="4"/>
  <c r="D8459" i="4" s="1"/>
  <c r="F5113" i="4"/>
  <c r="D5113" i="4" s="1"/>
  <c r="E5113" i="4"/>
  <c r="E1781" i="4"/>
  <c r="F1781" i="4"/>
  <c r="D1781" i="4" s="1"/>
  <c r="F6821" i="4"/>
  <c r="D6821" i="4" s="1"/>
  <c r="E6821" i="4"/>
  <c r="F1831" i="4"/>
  <c r="E1831" i="4"/>
  <c r="D1831" i="4" s="1"/>
  <c r="E1931" i="4"/>
  <c r="F1931" i="4"/>
  <c r="F7410" i="4"/>
  <c r="D7410" i="4" s="1"/>
  <c r="E7410" i="4"/>
  <c r="E7648" i="4"/>
  <c r="F7648" i="4"/>
  <c r="D7648" i="4" s="1"/>
  <c r="F7616" i="4"/>
  <c r="D7616" i="4" s="1"/>
  <c r="E7616" i="4"/>
  <c r="F900" i="4"/>
  <c r="E900" i="4"/>
  <c r="D900" i="4" s="1"/>
  <c r="F2292" i="4"/>
  <c r="D2292" i="4" s="1"/>
  <c r="E2292" i="4"/>
  <c r="E5541" i="4"/>
  <c r="F5541" i="4"/>
  <c r="D5541" i="4" s="1"/>
  <c r="J5544" i="3" s="1"/>
  <c r="E6225" i="4"/>
  <c r="F6225" i="4"/>
  <c r="D6225" i="4" s="1"/>
  <c r="E6278" i="4"/>
  <c r="F6278" i="4"/>
  <c r="D6278" i="4" s="1"/>
  <c r="E3946" i="4"/>
  <c r="F3946" i="4"/>
  <c r="D3946" i="4" s="1"/>
  <c r="F8006" i="4"/>
  <c r="D8006" i="4" s="1"/>
  <c r="E8006" i="4"/>
  <c r="E1718" i="4"/>
  <c r="F1718" i="4"/>
  <c r="D1718" i="4" s="1"/>
  <c r="F7783" i="4"/>
  <c r="D7783" i="4" s="1"/>
  <c r="E7783" i="4"/>
  <c r="E5238" i="4"/>
  <c r="F5238" i="4"/>
  <c r="D5238" i="4" s="1"/>
  <c r="E2232" i="4"/>
  <c r="F2232" i="4"/>
  <c r="D2232" i="4" s="1"/>
  <c r="F611" i="4"/>
  <c r="E611" i="4"/>
  <c r="D611" i="4" s="1"/>
  <c r="F4711" i="4"/>
  <c r="D4711" i="4" s="1"/>
  <c r="J4714" i="3" s="1"/>
  <c r="E4711" i="4"/>
  <c r="E3460" i="4"/>
  <c r="F3460" i="4"/>
  <c r="D3460" i="4" s="1"/>
  <c r="E239" i="4"/>
  <c r="F239" i="4"/>
  <c r="D239" i="4" s="1"/>
  <c r="F8504" i="4"/>
  <c r="E8504" i="4"/>
  <c r="D8504" i="4" s="1"/>
  <c r="F4766" i="4"/>
  <c r="D4766" i="4" s="1"/>
  <c r="E4766" i="4"/>
  <c r="E1322" i="4"/>
  <c r="F1322" i="4"/>
  <c r="D1322" i="4" s="1"/>
  <c r="E7146" i="4"/>
  <c r="F7146" i="4"/>
  <c r="D7146" i="4" s="1"/>
  <c r="F2746" i="4"/>
  <c r="D2746" i="4" s="1"/>
  <c r="E2746" i="4"/>
  <c r="E7830" i="4"/>
  <c r="F7830" i="4"/>
  <c r="D7830" i="4" s="1"/>
  <c r="F6891" i="4"/>
  <c r="D6891" i="4" s="1"/>
  <c r="E6891" i="4"/>
  <c r="F8667" i="4"/>
  <c r="D8667" i="4" s="1"/>
  <c r="E8667" i="4"/>
  <c r="E6274" i="4"/>
  <c r="F6274" i="4"/>
  <c r="D6274" i="4" s="1"/>
  <c r="F5293" i="4"/>
  <c r="D5293" i="4" s="1"/>
  <c r="J5296" i="3" s="1"/>
  <c r="E5293" i="4"/>
  <c r="F3616" i="4"/>
  <c r="D3616" i="4" s="1"/>
  <c r="J3619" i="3" s="1"/>
  <c r="E3616" i="4"/>
  <c r="E5770" i="4"/>
  <c r="F5770" i="4"/>
  <c r="D5770" i="4" s="1"/>
  <c r="J5773" i="3" s="1"/>
  <c r="F2871" i="4"/>
  <c r="D2871" i="4" s="1"/>
  <c r="E2871" i="4"/>
  <c r="F2359" i="4"/>
  <c r="D2359" i="4" s="1"/>
  <c r="E2359" i="4"/>
  <c r="E1779" i="4"/>
  <c r="F1779" i="4"/>
  <c r="D1779" i="4" s="1"/>
  <c r="F890" i="4"/>
  <c r="E890" i="4"/>
  <c r="D890" i="4" s="1"/>
  <c r="E2437" i="4"/>
  <c r="F2437" i="4"/>
  <c r="D2437" i="4" s="1"/>
  <c r="E1989" i="4"/>
  <c r="F1989" i="4"/>
  <c r="D1989" i="4" s="1"/>
  <c r="F7120" i="4"/>
  <c r="D7120" i="4" s="1"/>
  <c r="E7120" i="4"/>
  <c r="E2685" i="4"/>
  <c r="F2685" i="4"/>
  <c r="D2685" i="4" s="1"/>
  <c r="F2989" i="4"/>
  <c r="D2989" i="4" s="1"/>
  <c r="E2989" i="4"/>
  <c r="E1541" i="4"/>
  <c r="D1541" i="4" s="1"/>
  <c r="F1541" i="4"/>
  <c r="E3457" i="4"/>
  <c r="F3457" i="4"/>
  <c r="D3457" i="4" s="1"/>
  <c r="E8246" i="4"/>
  <c r="F8246" i="4"/>
  <c r="D8246" i="4" s="1"/>
  <c r="F6156" i="4"/>
  <c r="D6156" i="4" s="1"/>
  <c r="J6159" i="3" s="1"/>
  <c r="E6156" i="4"/>
  <c r="F4119" i="4"/>
  <c r="D4119" i="4" s="1"/>
  <c r="J4122" i="3" s="1"/>
  <c r="E4119" i="4"/>
  <c r="F5822" i="4"/>
  <c r="D5822" i="4" s="1"/>
  <c r="J5825" i="3" s="1"/>
  <c r="E5822" i="4"/>
  <c r="F791" i="4"/>
  <c r="D791" i="4" s="1"/>
  <c r="E791" i="4"/>
  <c r="F8494" i="4"/>
  <c r="D8494" i="4" s="1"/>
  <c r="E8494" i="4"/>
  <c r="E2004" i="4"/>
  <c r="F2004" i="4"/>
  <c r="D2004" i="4" s="1"/>
  <c r="F1360" i="4"/>
  <c r="D1360" i="4" s="1"/>
  <c r="E1360" i="4"/>
  <c r="E8352" i="4"/>
  <c r="F8352" i="4"/>
  <c r="D8352" i="4" s="1"/>
  <c r="E6994" i="4"/>
  <c r="F6994" i="4"/>
  <c r="D6994" i="4" s="1"/>
  <c r="E2056" i="4"/>
  <c r="F2056" i="4"/>
  <c r="D2056" i="4" s="1"/>
  <c r="F6191" i="4"/>
  <c r="D6191" i="4" s="1"/>
  <c r="E6191" i="4"/>
  <c r="F3464" i="4"/>
  <c r="D3464" i="4" s="1"/>
  <c r="E3464" i="4"/>
  <c r="F5872" i="4"/>
  <c r="D5872" i="4" s="1"/>
  <c r="E5872" i="4"/>
  <c r="F8434" i="4"/>
  <c r="E8434" i="4"/>
  <c r="D8434" i="4" s="1"/>
  <c r="E8739" i="4"/>
  <c r="F8739" i="4"/>
  <c r="D8739" i="4" s="1"/>
  <c r="F8643" i="4"/>
  <c r="D8643" i="4" s="1"/>
  <c r="E8643" i="4"/>
  <c r="F364" i="4"/>
  <c r="E364" i="4"/>
  <c r="D364" i="4" s="1"/>
  <c r="E3783" i="4"/>
  <c r="F3783" i="4"/>
  <c r="D3783" i="4" s="1"/>
  <c r="J3786" i="3" s="1"/>
  <c r="E4360" i="4"/>
  <c r="F4360" i="4"/>
  <c r="D4360" i="4" s="1"/>
  <c r="E4021" i="4"/>
  <c r="F4021" i="4"/>
  <c r="D4021" i="4" s="1"/>
  <c r="E3543" i="4"/>
  <c r="F3543" i="4"/>
  <c r="D3543" i="4" s="1"/>
  <c r="F4440" i="4"/>
  <c r="D4440" i="4" s="1"/>
  <c r="E4440" i="4"/>
  <c r="E4548" i="4"/>
  <c r="F4548" i="4"/>
  <c r="D4548" i="4" s="1"/>
  <c r="E1185" i="4"/>
  <c r="F1185" i="4"/>
  <c r="D1185" i="4" s="1"/>
  <c r="F7767" i="4"/>
  <c r="D7767" i="4" s="1"/>
  <c r="E7767" i="4"/>
  <c r="F6317" i="4"/>
  <c r="D6317" i="4" s="1"/>
  <c r="J6320" i="3" s="1"/>
  <c r="E6317" i="4"/>
  <c r="E3449" i="4"/>
  <c r="F3449" i="4"/>
  <c r="D3449" i="4" s="1"/>
  <c r="E2612" i="4"/>
  <c r="F2612" i="4"/>
  <c r="D2612" i="4" s="1"/>
  <c r="E8166" i="4"/>
  <c r="D8166" i="4" s="1"/>
  <c r="F8166" i="4"/>
  <c r="E2574" i="4"/>
  <c r="F2574" i="4"/>
  <c r="D2574" i="4" s="1"/>
  <c r="F6070" i="4"/>
  <c r="D6070" i="4" s="1"/>
  <c r="J6073" i="3" s="1"/>
  <c r="E6070" i="4"/>
  <c r="F2132" i="4"/>
  <c r="D2132" i="4" s="1"/>
  <c r="E2132" i="4"/>
  <c r="E5914" i="4"/>
  <c r="F5914" i="4"/>
  <c r="D5914" i="4" s="1"/>
  <c r="J5917" i="3" s="1"/>
  <c r="E5646" i="4"/>
  <c r="F5646" i="4"/>
  <c r="D5646" i="4" s="1"/>
  <c r="E5276" i="4"/>
  <c r="F5276" i="4"/>
  <c r="D5276" i="4" s="1"/>
  <c r="J5279" i="3" s="1"/>
  <c r="E8055" i="4"/>
  <c r="F8055" i="4"/>
  <c r="D8055" i="4" s="1"/>
  <c r="E123" i="4"/>
  <c r="F123" i="4"/>
  <c r="D123" i="4" s="1"/>
  <c r="F6023" i="4"/>
  <c r="D6023" i="4" s="1"/>
  <c r="E6023" i="4"/>
  <c r="F4020" i="4"/>
  <c r="D4020" i="4" s="1"/>
  <c r="E4020" i="4"/>
  <c r="E3477" i="4"/>
  <c r="F3477" i="4"/>
  <c r="D3477" i="4" s="1"/>
  <c r="E569" i="4"/>
  <c r="F569" i="4"/>
  <c r="D569" i="4" s="1"/>
  <c r="F3326" i="4"/>
  <c r="D3326" i="4" s="1"/>
  <c r="E3326" i="4"/>
  <c r="E2990" i="4"/>
  <c r="F2990" i="4"/>
  <c r="D2990" i="4" s="1"/>
  <c r="F7085" i="4"/>
  <c r="D7085" i="4" s="1"/>
  <c r="E7085" i="4"/>
  <c r="F4090" i="4"/>
  <c r="D4090" i="4" s="1"/>
  <c r="J4093" i="3" s="1"/>
  <c r="E4090" i="4"/>
  <c r="E4571" i="4"/>
  <c r="F4571" i="4"/>
  <c r="D4571" i="4" s="1"/>
  <c r="F7079" i="4"/>
  <c r="D7079" i="4" s="1"/>
  <c r="E7079" i="4"/>
  <c r="E7501" i="4"/>
  <c r="F7501" i="4"/>
  <c r="D7501" i="4" s="1"/>
  <c r="E3637" i="4"/>
  <c r="F3637" i="4"/>
  <c r="D3637" i="4" s="1"/>
  <c r="F4938" i="4"/>
  <c r="D4938" i="4" s="1"/>
  <c r="J4941" i="3" s="1"/>
  <c r="E4938" i="4"/>
  <c r="E7932" i="4"/>
  <c r="F7932" i="4"/>
  <c r="D7932" i="4" s="1"/>
  <c r="F1232" i="4"/>
  <c r="E1232" i="4"/>
  <c r="D1232" i="4" s="1"/>
  <c r="J1235" i="3" s="1"/>
  <c r="E4579" i="4"/>
  <c r="F4579" i="4"/>
  <c r="D4579" i="4" s="1"/>
  <c r="E7776" i="4"/>
  <c r="F7776" i="4"/>
  <c r="D7776" i="4" s="1"/>
  <c r="F8289" i="4"/>
  <c r="E8289" i="4"/>
  <c r="D8289" i="4" s="1"/>
  <c r="F3240" i="4"/>
  <c r="D3240" i="4" s="1"/>
  <c r="E3240" i="4"/>
  <c r="E6684" i="4"/>
  <c r="F6684" i="4"/>
  <c r="D6684" i="4" s="1"/>
  <c r="E2948" i="4"/>
  <c r="F2948" i="4"/>
  <c r="D2948" i="4" s="1"/>
  <c r="F2310" i="4"/>
  <c r="D2310" i="4" s="1"/>
  <c r="E2310" i="4"/>
  <c r="F1596" i="4"/>
  <c r="E1596" i="4"/>
  <c r="D1596" i="4" s="1"/>
  <c r="E5398" i="4"/>
  <c r="F5398" i="4"/>
  <c r="D5398" i="4" s="1"/>
  <c r="F4129" i="4"/>
  <c r="D4129" i="4" s="1"/>
  <c r="J4132" i="3" s="1"/>
  <c r="E4129" i="4"/>
  <c r="F859" i="4"/>
  <c r="D859" i="4" s="1"/>
  <c r="E859" i="4"/>
  <c r="F3275" i="4"/>
  <c r="D3275" i="4" s="1"/>
  <c r="E3275" i="4"/>
  <c r="E3825" i="4"/>
  <c r="F3825" i="4"/>
  <c r="D3825" i="4" s="1"/>
  <c r="J3828" i="3" s="1"/>
  <c r="E6544" i="4"/>
  <c r="F6544" i="4"/>
  <c r="D6544" i="4" s="1"/>
  <c r="F6529" i="4"/>
  <c r="D6529" i="4" s="1"/>
  <c r="E6529" i="4"/>
  <c r="F7193" i="4"/>
  <c r="D7193" i="4" s="1"/>
  <c r="E7193" i="4"/>
  <c r="F8407" i="4"/>
  <c r="E8407" i="4"/>
  <c r="D8407" i="4" s="1"/>
  <c r="E8648" i="4"/>
  <c r="D8648" i="4" s="1"/>
  <c r="F8648" i="4"/>
  <c r="F315" i="4"/>
  <c r="E315" i="4"/>
  <c r="D315" i="4" s="1"/>
  <c r="F6007" i="4"/>
  <c r="D6007" i="4" s="1"/>
  <c r="J6010" i="3" s="1"/>
  <c r="E6007" i="4"/>
  <c r="F1179" i="4"/>
  <c r="D1179" i="4" s="1"/>
  <c r="E1179" i="4"/>
  <c r="E3361" i="4"/>
  <c r="F3361" i="4"/>
  <c r="D3361" i="4" s="1"/>
  <c r="E3900" i="4"/>
  <c r="F3900" i="4"/>
  <c r="D3900" i="4" s="1"/>
  <c r="J3903" i="3" s="1"/>
  <c r="E3979" i="4"/>
  <c r="F3979" i="4"/>
  <c r="D3979" i="4" s="1"/>
  <c r="F6050" i="4"/>
  <c r="D6050" i="4" s="1"/>
  <c r="J6053" i="3" s="1"/>
  <c r="E6050" i="4"/>
  <c r="E1632" i="4"/>
  <c r="F1632" i="4"/>
  <c r="D1632" i="4" s="1"/>
  <c r="F8344" i="4"/>
  <c r="D8344" i="4" s="1"/>
  <c r="E8344" i="4"/>
  <c r="E7267" i="4"/>
  <c r="F7267" i="4"/>
  <c r="D7267" i="4" s="1"/>
  <c r="F7806" i="4"/>
  <c r="D7806" i="4" s="1"/>
  <c r="E7806" i="4"/>
  <c r="E4963" i="4"/>
  <c r="F4963" i="4"/>
  <c r="D4963" i="4" s="1"/>
  <c r="F6857" i="4"/>
  <c r="D6857" i="4" s="1"/>
  <c r="J6860" i="3" s="1"/>
  <c r="E6857" i="4"/>
  <c r="E7128" i="4"/>
  <c r="F7128" i="4"/>
  <c r="D7128" i="4" s="1"/>
  <c r="F4257" i="4"/>
  <c r="D4257" i="4" s="1"/>
  <c r="E4257" i="4"/>
  <c r="F3854" i="4"/>
  <c r="D3854" i="4" s="1"/>
  <c r="E3854" i="4"/>
  <c r="F1811" i="4"/>
  <c r="E1811" i="4"/>
  <c r="D1811" i="4" s="1"/>
  <c r="F118" i="4"/>
  <c r="D118" i="4" s="1"/>
  <c r="E118" i="4"/>
  <c r="E8642" i="4"/>
  <c r="F8642" i="4"/>
  <c r="D8642" i="4" s="1"/>
  <c r="F6773" i="4"/>
  <c r="D6773" i="4" s="1"/>
  <c r="E6773" i="4"/>
  <c r="E2413" i="4"/>
  <c r="F2413" i="4"/>
  <c r="D2413" i="4" s="1"/>
  <c r="E1741" i="4"/>
  <c r="F1741" i="4"/>
  <c r="D1741" i="4" s="1"/>
  <c r="F4355" i="4"/>
  <c r="D4355" i="4" s="1"/>
  <c r="J4358" i="3" s="1"/>
  <c r="E4355" i="4"/>
  <c r="F6725" i="4"/>
  <c r="D6725" i="4" s="1"/>
  <c r="E6725" i="4"/>
  <c r="E3861" i="4"/>
  <c r="F3861" i="4"/>
  <c r="D3861" i="4" s="1"/>
  <c r="F7051" i="4"/>
  <c r="D7051" i="4" s="1"/>
  <c r="E7051" i="4"/>
  <c r="F4422" i="4"/>
  <c r="D4422" i="4" s="1"/>
  <c r="J4425" i="3" s="1"/>
  <c r="E4422" i="4"/>
  <c r="F660" i="4"/>
  <c r="E660" i="4"/>
  <c r="D660" i="4" s="1"/>
  <c r="F2362" i="4"/>
  <c r="D2362" i="4" s="1"/>
  <c r="E2362" i="4"/>
  <c r="E7619" i="4"/>
  <c r="F7619" i="4"/>
  <c r="D7619" i="4" s="1"/>
  <c r="F4786" i="4"/>
  <c r="D4786" i="4" s="1"/>
  <c r="J4789" i="3" s="1"/>
  <c r="E4786" i="4"/>
  <c r="F6260" i="4"/>
  <c r="D6260" i="4" s="1"/>
  <c r="J6263" i="3" s="1"/>
  <c r="E6260" i="4"/>
  <c r="E8128" i="4"/>
  <c r="F8128" i="4"/>
  <c r="D8128" i="4" s="1"/>
  <c r="E3849" i="4"/>
  <c r="F3849" i="4"/>
  <c r="D3849" i="4" s="1"/>
  <c r="J3852" i="3" s="1"/>
  <c r="E8113" i="4"/>
  <c r="F8113" i="4"/>
  <c r="D8113" i="4" s="1"/>
  <c r="F8366" i="4"/>
  <c r="D8366" i="4" s="1"/>
  <c r="E8366" i="4"/>
  <c r="E3733" i="4"/>
  <c r="F3733" i="4"/>
  <c r="D3733" i="4" s="1"/>
  <c r="E1091" i="4"/>
  <c r="D1091" i="4" s="1"/>
  <c r="F1091" i="4"/>
  <c r="E1336" i="4"/>
  <c r="F1336" i="4"/>
  <c r="D1336" i="4" s="1"/>
  <c r="E5990" i="4"/>
  <c r="F5990" i="4"/>
  <c r="D5990" i="4" s="1"/>
  <c r="F163" i="4"/>
  <c r="D163" i="4" s="1"/>
  <c r="E163" i="4"/>
  <c r="F7225" i="4"/>
  <c r="D7225" i="4" s="1"/>
  <c r="E7225" i="4"/>
  <c r="F356" i="4"/>
  <c r="D356" i="4" s="1"/>
  <c r="E356" i="4"/>
  <c r="E3810" i="4"/>
  <c r="F3810" i="4"/>
  <c r="D3810" i="4" s="1"/>
  <c r="J3813" i="3" s="1"/>
  <c r="F4526" i="4"/>
  <c r="D4526" i="4" s="1"/>
  <c r="E4526" i="4"/>
  <c r="E6786" i="4"/>
  <c r="F6786" i="4"/>
  <c r="D6786" i="4" s="1"/>
  <c r="F275" i="4"/>
  <c r="E275" i="4"/>
  <c r="D275" i="4" s="1"/>
  <c r="F6693" i="4"/>
  <c r="D6693" i="4" s="1"/>
  <c r="J6696" i="3" s="1"/>
  <c r="E6693" i="4"/>
  <c r="F5963" i="4"/>
  <c r="D5963" i="4" s="1"/>
  <c r="E5963" i="4"/>
  <c r="F5623" i="4"/>
  <c r="D5623" i="4" s="1"/>
  <c r="E5623" i="4"/>
  <c r="F7996" i="4"/>
  <c r="D7996" i="4" s="1"/>
  <c r="E7996" i="4"/>
  <c r="F2665" i="4"/>
  <c r="D2665" i="4" s="1"/>
  <c r="E2665" i="4"/>
  <c r="F746" i="4"/>
  <c r="D746" i="4" s="1"/>
  <c r="E746" i="4"/>
  <c r="F5697" i="4"/>
  <c r="D5697" i="4" s="1"/>
  <c r="E5697" i="4"/>
  <c r="E2019" i="4"/>
  <c r="F2019" i="4"/>
  <c r="D2019" i="4" s="1"/>
  <c r="F2787" i="4"/>
  <c r="D2787" i="4" s="1"/>
  <c r="E2787" i="4"/>
  <c r="F4817" i="4"/>
  <c r="D4817" i="4" s="1"/>
  <c r="E4817" i="4"/>
  <c r="F7025" i="4"/>
  <c r="D7025" i="4" s="1"/>
  <c r="E7025" i="4"/>
  <c r="E374" i="4"/>
  <c r="F374" i="4"/>
  <c r="D374" i="4" s="1"/>
  <c r="F256" i="4"/>
  <c r="D256" i="4" s="1"/>
  <c r="E256" i="4"/>
  <c r="F5373" i="4"/>
  <c r="D5373" i="4" s="1"/>
  <c r="J5376" i="3" s="1"/>
  <c r="E5373" i="4"/>
  <c r="F294" i="4"/>
  <c r="D294" i="4" s="1"/>
  <c r="E294" i="4"/>
  <c r="F2481" i="4"/>
  <c r="D2481" i="4" s="1"/>
  <c r="E2481" i="4"/>
  <c r="E2886" i="4"/>
  <c r="F2886" i="4"/>
  <c r="D2886" i="4" s="1"/>
  <c r="F127" i="4"/>
  <c r="E127" i="4"/>
  <c r="D127" i="4" s="1"/>
  <c r="J130" i="3" s="1"/>
  <c r="E1800" i="4"/>
  <c r="F1800" i="4"/>
  <c r="D1800" i="4" s="1"/>
  <c r="F4041" i="4"/>
  <c r="D4041" i="4" s="1"/>
  <c r="J4044" i="3" s="1"/>
  <c r="E4041" i="4"/>
  <c r="E5696" i="4"/>
  <c r="F5696" i="4"/>
  <c r="D5696" i="4" s="1"/>
  <c r="E396" i="4"/>
  <c r="F396" i="4"/>
  <c r="D396" i="4" s="1"/>
  <c r="F4048" i="4"/>
  <c r="D4048" i="4" s="1"/>
  <c r="E4048" i="4"/>
  <c r="E2758" i="4"/>
  <c r="F2758" i="4"/>
  <c r="D2758" i="4" s="1"/>
  <c r="F6355" i="4"/>
  <c r="D6355" i="4" s="1"/>
  <c r="E6355" i="4"/>
  <c r="E3378" i="4"/>
  <c r="F3378" i="4"/>
  <c r="D3378" i="4" s="1"/>
  <c r="F5071" i="4"/>
  <c r="D5071" i="4" s="1"/>
  <c r="E5071" i="4"/>
  <c r="F5114" i="4"/>
  <c r="D5114" i="4" s="1"/>
  <c r="J5117" i="3" s="1"/>
  <c r="E5114" i="4"/>
  <c r="F8501" i="4"/>
  <c r="D8501" i="4" s="1"/>
  <c r="E8501" i="4"/>
  <c r="F3553" i="4"/>
  <c r="D3553" i="4" s="1"/>
  <c r="J3556" i="3" s="1"/>
  <c r="E3553" i="4"/>
  <c r="F1286" i="4"/>
  <c r="D1286" i="4" s="1"/>
  <c r="E1286" i="4"/>
  <c r="E3527" i="4"/>
  <c r="F3527" i="4"/>
  <c r="D3527" i="4" s="1"/>
  <c r="J3530" i="3" s="1"/>
  <c r="F4674" i="4"/>
  <c r="D4674" i="4" s="1"/>
  <c r="J4677" i="3" s="1"/>
  <c r="E4674" i="4"/>
  <c r="F1558" i="4"/>
  <c r="D1558" i="4" s="1"/>
  <c r="E1558" i="4"/>
  <c r="E1039" i="4"/>
  <c r="F1039" i="4"/>
  <c r="D1039" i="4" s="1"/>
  <c r="F857" i="4"/>
  <c r="D857" i="4" s="1"/>
  <c r="E857" i="4"/>
  <c r="E4177" i="4"/>
  <c r="F4177" i="4"/>
  <c r="D4177" i="4" s="1"/>
  <c r="J4180" i="3" s="1"/>
  <c r="E7523" i="4"/>
  <c r="F7523" i="4"/>
  <c r="D7523" i="4" s="1"/>
  <c r="E6742" i="4"/>
  <c r="F6742" i="4"/>
  <c r="D6742" i="4" s="1"/>
  <c r="J6745" i="3" s="1"/>
  <c r="E8442" i="4"/>
  <c r="F8442" i="4"/>
  <c r="D8442" i="4" s="1"/>
  <c r="F8248" i="4"/>
  <c r="D8248" i="4" s="1"/>
  <c r="E8248" i="4"/>
  <c r="F6850" i="4"/>
  <c r="D6850" i="4" s="1"/>
  <c r="E6850" i="4"/>
  <c r="F6637" i="4"/>
  <c r="D6637" i="4" s="1"/>
  <c r="E6637" i="4"/>
  <c r="E43" i="4"/>
  <c r="F43" i="4"/>
  <c r="D43" i="4" s="1"/>
  <c r="F8052" i="4"/>
  <c r="D8052" i="4" s="1"/>
  <c r="E8052" i="4"/>
  <c r="F3654" i="4"/>
  <c r="D3654" i="4" s="1"/>
  <c r="E3654" i="4"/>
  <c r="F5193" i="4"/>
  <c r="D5193" i="4" s="1"/>
  <c r="E5193" i="4"/>
  <c r="F2773" i="4"/>
  <c r="D2773" i="4" s="1"/>
  <c r="E2773" i="4"/>
  <c r="F2381" i="4"/>
  <c r="D2381" i="4" s="1"/>
  <c r="E2381" i="4"/>
  <c r="F7059" i="4"/>
  <c r="D7059" i="4" s="1"/>
  <c r="E7059" i="4"/>
  <c r="E1725" i="4"/>
  <c r="F1725" i="4"/>
  <c r="D1725" i="4" s="1"/>
  <c r="F4795" i="4"/>
  <c r="D4795" i="4" s="1"/>
  <c r="E4795" i="4"/>
  <c r="F6932" i="4"/>
  <c r="D6932" i="4" s="1"/>
  <c r="J6935" i="3" s="1"/>
  <c r="E6932" i="4"/>
  <c r="E4134" i="4"/>
  <c r="F4134" i="4"/>
  <c r="D4134" i="4" s="1"/>
  <c r="J4137" i="3" s="1"/>
  <c r="E2956" i="4"/>
  <c r="F2956" i="4"/>
  <c r="D2956" i="4" s="1"/>
  <c r="E6662" i="4"/>
  <c r="F6662" i="4"/>
  <c r="D6662" i="4" s="1"/>
  <c r="F599" i="4"/>
  <c r="D599" i="4" s="1"/>
  <c r="E599" i="4"/>
  <c r="E6197" i="4"/>
  <c r="F6197" i="4"/>
  <c r="D6197" i="4" s="1"/>
  <c r="J6200" i="3" s="1"/>
  <c r="F107" i="4"/>
  <c r="E107" i="4"/>
  <c r="D107" i="4" s="1"/>
  <c r="E2238" i="4"/>
  <c r="F2238" i="4"/>
  <c r="D2238" i="4" s="1"/>
  <c r="E2378" i="4"/>
  <c r="F2378" i="4"/>
  <c r="D2378" i="4" s="1"/>
  <c r="F3280" i="4"/>
  <c r="D3280" i="4" s="1"/>
  <c r="E3280" i="4"/>
  <c r="F1038" i="4"/>
  <c r="D1038" i="4" s="1"/>
  <c r="E1038" i="4"/>
  <c r="E4527" i="4"/>
  <c r="F4527" i="4"/>
  <c r="D4527" i="4" s="1"/>
  <c r="J4530" i="3" s="1"/>
  <c r="F6542" i="4"/>
  <c r="D6542" i="4" s="1"/>
  <c r="E6542" i="4"/>
  <c r="F3561" i="4"/>
  <c r="D3561" i="4" s="1"/>
  <c r="E3561" i="4"/>
  <c r="F3438" i="4"/>
  <c r="D3438" i="4" s="1"/>
  <c r="E3438" i="4"/>
  <c r="F1072" i="4"/>
  <c r="D1072" i="4" s="1"/>
  <c r="E1072" i="4"/>
  <c r="F7569" i="4"/>
  <c r="D7569" i="4" s="1"/>
  <c r="E7569" i="4"/>
  <c r="F8094" i="4"/>
  <c r="D8094" i="4" s="1"/>
  <c r="E8094" i="4"/>
  <c r="F7484" i="4"/>
  <c r="D7484" i="4" s="1"/>
  <c r="J7487" i="3" s="1"/>
  <c r="E7484" i="4"/>
  <c r="E6658" i="4"/>
  <c r="F6658" i="4"/>
  <c r="D6658" i="4" s="1"/>
  <c r="E5596" i="4"/>
  <c r="F5596" i="4"/>
  <c r="D5596" i="4" s="1"/>
  <c r="J5599" i="3" s="1"/>
  <c r="F6653" i="4"/>
  <c r="D6653" i="4" s="1"/>
  <c r="E6653" i="4"/>
  <c r="E8061" i="4"/>
  <c r="F8061" i="4"/>
  <c r="D8061" i="4" s="1"/>
  <c r="E7105" i="4"/>
  <c r="F7105" i="4"/>
  <c r="D7105" i="4" s="1"/>
  <c r="E6416" i="4"/>
  <c r="F6416" i="4"/>
  <c r="D6416" i="4" s="1"/>
  <c r="E8447" i="4"/>
  <c r="F8447" i="4"/>
  <c r="D8447" i="4" s="1"/>
  <c r="F5955" i="4"/>
  <c r="D5955" i="4" s="1"/>
  <c r="E5955" i="4"/>
  <c r="F5081" i="4"/>
  <c r="D5081" i="4" s="1"/>
  <c r="E5081" i="4"/>
  <c r="F4411" i="4"/>
  <c r="D4411" i="4" s="1"/>
  <c r="E4411" i="4"/>
  <c r="E3117" i="4"/>
  <c r="F3117" i="4"/>
  <c r="D3117" i="4" s="1"/>
  <c r="E6865" i="4"/>
  <c r="F6865" i="4"/>
  <c r="D6865" i="4" s="1"/>
  <c r="E5021" i="4"/>
  <c r="F5021" i="4"/>
  <c r="D5021" i="4" s="1"/>
  <c r="J5024" i="3" s="1"/>
  <c r="E3213" i="4"/>
  <c r="F3213" i="4"/>
  <c r="D3213" i="4" s="1"/>
  <c r="E2141" i="4"/>
  <c r="F2141" i="4"/>
  <c r="D2141" i="4" s="1"/>
  <c r="E1637" i="4"/>
  <c r="D1637" i="4" s="1"/>
  <c r="F1637" i="4"/>
  <c r="F6787" i="4"/>
  <c r="D6787" i="4" s="1"/>
  <c r="E6787" i="4"/>
  <c r="F2499" i="4"/>
  <c r="D2499" i="4" s="1"/>
  <c r="E2499" i="4"/>
  <c r="F264" i="4"/>
  <c r="D264" i="4" s="1"/>
  <c r="E264" i="4"/>
  <c r="F5610" i="4"/>
  <c r="D5610" i="4" s="1"/>
  <c r="E5610" i="4"/>
  <c r="F3196" i="4"/>
  <c r="D3196" i="4" s="1"/>
  <c r="E3196" i="4"/>
  <c r="F2679" i="4"/>
  <c r="D2679" i="4" s="1"/>
  <c r="J2682" i="3" s="1"/>
  <c r="E2679" i="4"/>
  <c r="E2107" i="4"/>
  <c r="F2107" i="4"/>
  <c r="D2107" i="4" s="1"/>
  <c r="E1587" i="4"/>
  <c r="F1587" i="4"/>
  <c r="D1587" i="4" s="1"/>
  <c r="F528" i="4"/>
  <c r="D528" i="4" s="1"/>
  <c r="E528" i="4"/>
  <c r="E3025" i="4"/>
  <c r="F3025" i="4"/>
  <c r="D3025" i="4" s="1"/>
  <c r="E1543" i="4"/>
  <c r="D1543" i="4" s="1"/>
  <c r="J1546" i="3" s="1"/>
  <c r="F1543" i="4"/>
  <c r="E7973" i="4"/>
  <c r="F7973" i="4"/>
  <c r="D7973" i="4" s="1"/>
  <c r="E5821" i="4"/>
  <c r="F5821" i="4"/>
  <c r="D5821" i="4" s="1"/>
  <c r="J5824" i="3" s="1"/>
  <c r="F3598" i="4"/>
  <c r="D3598" i="4" s="1"/>
  <c r="E3598" i="4"/>
  <c r="F2183" i="4"/>
  <c r="D2183" i="4" s="1"/>
  <c r="E2183" i="4"/>
  <c r="F1697" i="4"/>
  <c r="D1697" i="4" s="1"/>
  <c r="E1697" i="4"/>
  <c r="F790" i="4"/>
  <c r="D790" i="4" s="1"/>
  <c r="E790" i="4"/>
  <c r="F10" i="4"/>
  <c r="E10" i="4"/>
  <c r="D10" i="4" s="1"/>
  <c r="E1527" i="4"/>
  <c r="F1527" i="4"/>
  <c r="D1527" i="4" s="1"/>
  <c r="E8469" i="4"/>
  <c r="D8469" i="4" s="1"/>
  <c r="F8469" i="4"/>
  <c r="F6576" i="4"/>
  <c r="D6576" i="4" s="1"/>
  <c r="E6576" i="4"/>
  <c r="E4525" i="4"/>
  <c r="F4525" i="4"/>
  <c r="D4525" i="4" s="1"/>
  <c r="J4528" i="3" s="1"/>
  <c r="F1799" i="4"/>
  <c r="D1799" i="4" s="1"/>
  <c r="E1799" i="4"/>
  <c r="F1279" i="4"/>
  <c r="E1279" i="4"/>
  <c r="D1279" i="4" s="1"/>
  <c r="E126" i="4"/>
  <c r="D126" i="4" s="1"/>
  <c r="F126" i="4"/>
  <c r="E6332" i="4"/>
  <c r="F6332" i="4"/>
  <c r="D6332" i="4" s="1"/>
  <c r="J6335" i="3" s="1"/>
  <c r="F3944" i="4"/>
  <c r="D3944" i="4" s="1"/>
  <c r="E3944" i="4"/>
  <c r="F3676" i="4"/>
  <c r="D3676" i="4" s="1"/>
  <c r="E3676" i="4"/>
  <c r="F2103" i="4"/>
  <c r="D2103" i="4" s="1"/>
  <c r="E2103" i="4"/>
  <c r="F4353" i="4"/>
  <c r="D4353" i="4" s="1"/>
  <c r="J4356" i="3" s="1"/>
  <c r="E4353" i="4"/>
  <c r="E2089" i="4"/>
  <c r="F2089" i="4"/>
  <c r="D2089" i="4" s="1"/>
  <c r="F106" i="4"/>
  <c r="E106" i="4"/>
  <c r="D106" i="4" s="1"/>
  <c r="E2401" i="4"/>
  <c r="F2401" i="4"/>
  <c r="D2401" i="4" s="1"/>
  <c r="E6849" i="4"/>
  <c r="F6849" i="4"/>
  <c r="D6849" i="4" s="1"/>
  <c r="F1961" i="4"/>
  <c r="D1961" i="4" s="1"/>
  <c r="E1961" i="4"/>
  <c r="F463" i="4"/>
  <c r="E463" i="4"/>
  <c r="D463" i="4" s="1"/>
  <c r="E2036" i="4"/>
  <c r="F2036" i="4"/>
  <c r="D2036" i="4" s="1"/>
  <c r="F349" i="4"/>
  <c r="E349" i="4"/>
  <c r="D349" i="4" s="1"/>
  <c r="F737" i="4"/>
  <c r="D737" i="4" s="1"/>
  <c r="E737" i="4"/>
  <c r="F2476" i="4"/>
  <c r="D2476" i="4" s="1"/>
  <c r="E2476" i="4"/>
  <c r="F7849" i="4"/>
  <c r="D7849" i="4" s="1"/>
  <c r="E7849" i="4"/>
  <c r="F3478" i="4"/>
  <c r="D3478" i="4" s="1"/>
  <c r="E3478" i="4"/>
  <c r="F1446" i="4"/>
  <c r="E1446" i="4"/>
  <c r="D1446" i="4" s="1"/>
  <c r="E5493" i="4"/>
  <c r="F5493" i="4"/>
  <c r="D5493" i="4" s="1"/>
  <c r="F7074" i="4"/>
  <c r="D7074" i="4" s="1"/>
  <c r="E7074" i="4"/>
  <c r="E5406" i="4"/>
  <c r="F5406" i="4"/>
  <c r="D5406" i="4" s="1"/>
  <c r="F1242" i="4"/>
  <c r="D1242" i="4" s="1"/>
  <c r="E1242" i="4"/>
  <c r="E8637" i="4"/>
  <c r="F8637" i="4"/>
  <c r="D8637" i="4" s="1"/>
  <c r="F3844" i="4"/>
  <c r="D3844" i="4" s="1"/>
  <c r="J3847" i="3" s="1"/>
  <c r="E3844" i="4"/>
  <c r="E6630" i="4"/>
  <c r="F6630" i="4"/>
  <c r="D6630" i="4" s="1"/>
  <c r="E3313" i="4"/>
  <c r="F3313" i="4"/>
  <c r="D3313" i="4" s="1"/>
  <c r="F4009" i="4"/>
  <c r="D4009" i="4" s="1"/>
  <c r="J4012" i="3" s="1"/>
  <c r="E4009" i="4"/>
  <c r="E4260" i="4"/>
  <c r="F4260" i="4"/>
  <c r="D4260" i="4" s="1"/>
  <c r="J4263" i="3" s="1"/>
  <c r="F3659" i="4"/>
  <c r="D3659" i="4" s="1"/>
  <c r="E3659" i="4"/>
  <c r="F6188" i="4"/>
  <c r="D6188" i="4" s="1"/>
  <c r="J6191" i="3" s="1"/>
  <c r="E6188" i="4"/>
  <c r="E5250" i="4"/>
  <c r="F5250" i="4"/>
  <c r="D5250" i="4" s="1"/>
  <c r="J5253" i="3" s="1"/>
  <c r="F7290" i="4"/>
  <c r="D7290" i="4" s="1"/>
  <c r="E7290" i="4"/>
  <c r="E4155" i="4"/>
  <c r="F4155" i="4"/>
  <c r="D4155" i="4" s="1"/>
  <c r="F3242" i="4"/>
  <c r="D3242" i="4" s="1"/>
  <c r="E3242" i="4"/>
  <c r="E6710" i="4"/>
  <c r="F6710" i="4"/>
  <c r="D6710" i="4" s="1"/>
  <c r="F6485" i="4"/>
  <c r="D6485" i="4" s="1"/>
  <c r="J6488" i="3" s="1"/>
  <c r="E6485" i="4"/>
  <c r="E579" i="4"/>
  <c r="F579" i="4"/>
  <c r="E7371" i="4"/>
  <c r="F7371" i="4"/>
  <c r="D7371" i="4" s="1"/>
  <c r="E7779" i="4"/>
  <c r="F7779" i="4"/>
  <c r="D7779" i="4" s="1"/>
  <c r="E516" i="4"/>
  <c r="D516" i="4" s="1"/>
  <c r="F516" i="4"/>
  <c r="E3327" i="4"/>
  <c r="F3327" i="4"/>
  <c r="D3327" i="4" s="1"/>
  <c r="F5734" i="4"/>
  <c r="D5734" i="4" s="1"/>
  <c r="E5734" i="4"/>
  <c r="F7499" i="4"/>
  <c r="D7499" i="4" s="1"/>
  <c r="E7499" i="4"/>
  <c r="E8283" i="4"/>
  <c r="F8283" i="4"/>
  <c r="D8283" i="4" s="1"/>
  <c r="E1069" i="4"/>
  <c r="F1069" i="4"/>
  <c r="D1069" i="4" s="1"/>
  <c r="F6573" i="4"/>
  <c r="D6573" i="4" s="1"/>
  <c r="E6573" i="4"/>
  <c r="F1776" i="4"/>
  <c r="D1776" i="4" s="1"/>
  <c r="E1776" i="4"/>
  <c r="F6143" i="4"/>
  <c r="D6143" i="4" s="1"/>
  <c r="E6143" i="4"/>
  <c r="E5679" i="4"/>
  <c r="F5679" i="4"/>
  <c r="D5679" i="4" s="1"/>
  <c r="E6089" i="4"/>
  <c r="F6089" i="4"/>
  <c r="D6089" i="4" s="1"/>
  <c r="J6092" i="3" s="1"/>
  <c r="E5244" i="4"/>
  <c r="F5244" i="4"/>
  <c r="D5244" i="4" s="1"/>
  <c r="J5247" i="3" s="1"/>
  <c r="F7753" i="4"/>
  <c r="D7753" i="4" s="1"/>
  <c r="E7753" i="4"/>
  <c r="F5991" i="4"/>
  <c r="D5991" i="4" s="1"/>
  <c r="E5991" i="4"/>
  <c r="E6732" i="4"/>
  <c r="F6732" i="4"/>
  <c r="D6732" i="4" s="1"/>
  <c r="E6286" i="4"/>
  <c r="F6286" i="4"/>
  <c r="D6286" i="4" s="1"/>
  <c r="F8000" i="4"/>
  <c r="D8000" i="4" s="1"/>
  <c r="E8000" i="4"/>
  <c r="E8716" i="4"/>
  <c r="D8716" i="4" s="1"/>
  <c r="F8716" i="4"/>
  <c r="E2474" i="4"/>
  <c r="F2474" i="4"/>
  <c r="D2474" i="4" s="1"/>
  <c r="E71" i="4"/>
  <c r="F71" i="4"/>
  <c r="D71" i="4" s="1"/>
  <c r="F289" i="4"/>
  <c r="D289" i="4" s="1"/>
  <c r="E289" i="4"/>
  <c r="F6965" i="4"/>
  <c r="D6965" i="4" s="1"/>
  <c r="E6965" i="4"/>
  <c r="E1464" i="4"/>
  <c r="F1464" i="4"/>
  <c r="D1464" i="4" s="1"/>
  <c r="F3360" i="4"/>
  <c r="D3360" i="4" s="1"/>
  <c r="E3360" i="4"/>
  <c r="E2528" i="4"/>
  <c r="F2528" i="4"/>
  <c r="D2528" i="4" s="1"/>
  <c r="E796" i="4"/>
  <c r="D796" i="4" s="1"/>
  <c r="F796" i="4"/>
  <c r="E7395" i="4"/>
  <c r="F7395" i="4"/>
  <c r="D7395" i="4" s="1"/>
  <c r="F3863" i="4"/>
  <c r="D3863" i="4" s="1"/>
  <c r="E3863" i="4"/>
  <c r="F3568" i="4"/>
  <c r="D3568" i="4" s="1"/>
  <c r="J3571" i="3" s="1"/>
  <c r="E3568" i="4"/>
  <c r="F3955" i="4"/>
  <c r="D3955" i="4" s="1"/>
  <c r="E3955" i="4"/>
  <c r="E4249" i="4"/>
  <c r="F4249" i="4"/>
  <c r="D4249" i="4" s="1"/>
  <c r="E931" i="4"/>
  <c r="F931" i="4"/>
  <c r="D931" i="4" s="1"/>
  <c r="E1272" i="4"/>
  <c r="F1272" i="4"/>
  <c r="D1272" i="4" s="1"/>
  <c r="F281" i="4"/>
  <c r="D281" i="4" s="1"/>
  <c r="E281" i="4"/>
  <c r="F2460" i="4"/>
  <c r="D2460" i="4" s="1"/>
  <c r="E2460" i="4"/>
  <c r="E3508" i="4"/>
  <c r="F3508" i="4"/>
  <c r="D3508" i="4" s="1"/>
  <c r="J3511" i="3" s="1"/>
  <c r="E5768" i="4"/>
  <c r="F5768" i="4"/>
  <c r="D5768" i="4" s="1"/>
  <c r="F5248" i="4"/>
  <c r="D5248" i="4" s="1"/>
  <c r="E5248" i="4"/>
  <c r="E557" i="4"/>
  <c r="D557" i="4" s="1"/>
  <c r="F557" i="4"/>
  <c r="F6419" i="4"/>
  <c r="D6419" i="4" s="1"/>
  <c r="E6419" i="4"/>
  <c r="E5855" i="4"/>
  <c r="F5855" i="4"/>
  <c r="D5855" i="4" s="1"/>
  <c r="F8333" i="4"/>
  <c r="D8333" i="4" s="1"/>
  <c r="E8333" i="4"/>
  <c r="E2678" i="4"/>
  <c r="F2678" i="4"/>
  <c r="D2678" i="4" s="1"/>
  <c r="E1856" i="4"/>
  <c r="F1856" i="4"/>
  <c r="D1856" i="4" s="1"/>
  <c r="E7677" i="4"/>
  <c r="F7677" i="4"/>
  <c r="D7677" i="4" s="1"/>
  <c r="F2412" i="4"/>
  <c r="D2412" i="4" s="1"/>
  <c r="E2412" i="4"/>
  <c r="E5187" i="4"/>
  <c r="F5187" i="4"/>
  <c r="D5187" i="4" s="1"/>
  <c r="F8269" i="4"/>
  <c r="D8269" i="4" s="1"/>
  <c r="E8269" i="4"/>
  <c r="F4038" i="4"/>
  <c r="D4038" i="4" s="1"/>
  <c r="J4041" i="3" s="1"/>
  <c r="E4038" i="4"/>
  <c r="E441" i="4"/>
  <c r="D441" i="4" s="1"/>
  <c r="J444" i="3" s="1"/>
  <c r="F441" i="4"/>
  <c r="F655" i="4"/>
  <c r="E655" i="4"/>
  <c r="D655" i="4" s="1"/>
  <c r="E6254" i="4"/>
  <c r="F6254" i="4"/>
  <c r="D6254" i="4" s="1"/>
  <c r="E7408" i="4"/>
  <c r="F7408" i="4"/>
  <c r="D7408" i="4" s="1"/>
  <c r="F93" i="4"/>
  <c r="D93" i="4" s="1"/>
  <c r="E93" i="4"/>
  <c r="F8644" i="4"/>
  <c r="D8644" i="4" s="1"/>
  <c r="E8644" i="4"/>
  <c r="E3406" i="4"/>
  <c r="F3406" i="4"/>
  <c r="D3406" i="4" s="1"/>
  <c r="E5613" i="4"/>
  <c r="F5613" i="4"/>
  <c r="D5613" i="4" s="1"/>
  <c r="E7269" i="4"/>
  <c r="F7269" i="4"/>
  <c r="D7269" i="4" s="1"/>
  <c r="E7130" i="4"/>
  <c r="F7130" i="4"/>
  <c r="D7130" i="4" s="1"/>
  <c r="F7605" i="4"/>
  <c r="D7605" i="4" s="1"/>
  <c r="E7605" i="4"/>
  <c r="F4878" i="4"/>
  <c r="D4878" i="4" s="1"/>
  <c r="E4878" i="4"/>
  <c r="F8535" i="4"/>
  <c r="D8535" i="4" s="1"/>
  <c r="E8535" i="4"/>
  <c r="F6921" i="4"/>
  <c r="D6921" i="4" s="1"/>
  <c r="E6921" i="4"/>
  <c r="E6380" i="4"/>
  <c r="F6380" i="4"/>
  <c r="D6380" i="4" s="1"/>
  <c r="J6383" i="3" s="1"/>
  <c r="F8251" i="4"/>
  <c r="D8251" i="4" s="1"/>
  <c r="E8251" i="4"/>
  <c r="F5753" i="4"/>
  <c r="D5753" i="4" s="1"/>
  <c r="E5753" i="4"/>
  <c r="F6484" i="4"/>
  <c r="D6484" i="4" s="1"/>
  <c r="E6484" i="4"/>
  <c r="E6428" i="4"/>
  <c r="F6428" i="4"/>
  <c r="D6428" i="4" s="1"/>
  <c r="J6431" i="3" s="1"/>
  <c r="F6737" i="4"/>
  <c r="D6737" i="4" s="1"/>
  <c r="E6737" i="4"/>
  <c r="E2869" i="4"/>
  <c r="F2869" i="4"/>
  <c r="D2869" i="4" s="1"/>
  <c r="F2357" i="4"/>
  <c r="D2357" i="4" s="1"/>
  <c r="E2357" i="4"/>
  <c r="F1933" i="4"/>
  <c r="D1933" i="4" s="1"/>
  <c r="E1933" i="4"/>
  <c r="F6649" i="4"/>
  <c r="D6649" i="4" s="1"/>
  <c r="E6649" i="4"/>
  <c r="F2213" i="4"/>
  <c r="D2213" i="4" s="1"/>
  <c r="E2213" i="4"/>
  <c r="E2605" i="4"/>
  <c r="F2605" i="4"/>
  <c r="D2605" i="4" s="1"/>
  <c r="E4779" i="4"/>
  <c r="F4779" i="4"/>
  <c r="D4779" i="4" s="1"/>
  <c r="F1885" i="4"/>
  <c r="D1885" i="4" s="1"/>
  <c r="E1885" i="4"/>
  <c r="E3716" i="4"/>
  <c r="F3716" i="4"/>
  <c r="D3716" i="4" s="1"/>
  <c r="J3719" i="3" s="1"/>
  <c r="E7346" i="4"/>
  <c r="F7346" i="4"/>
  <c r="D7346" i="4" s="1"/>
  <c r="F2561" i="4"/>
  <c r="D2561" i="4" s="1"/>
  <c r="J2564" i="3" s="1"/>
  <c r="E2561" i="4"/>
  <c r="E7822" i="4"/>
  <c r="F7822" i="4"/>
  <c r="D7822" i="4" s="1"/>
  <c r="E4465" i="4"/>
  <c r="F4465" i="4"/>
  <c r="D4465" i="4" s="1"/>
  <c r="F2849" i="4"/>
  <c r="D2849" i="4" s="1"/>
  <c r="E2849" i="4"/>
  <c r="F274" i="4"/>
  <c r="E274" i="4"/>
  <c r="D274" i="4" s="1"/>
  <c r="F2297" i="4"/>
  <c r="D2297" i="4" s="1"/>
  <c r="E2297" i="4"/>
  <c r="F1730" i="4"/>
  <c r="D1730" i="4" s="1"/>
  <c r="E1730" i="4"/>
  <c r="E5396" i="4"/>
  <c r="F5396" i="4"/>
  <c r="D5396" i="4" s="1"/>
  <c r="F1834" i="4"/>
  <c r="E1834" i="4"/>
  <c r="D1834" i="4" s="1"/>
  <c r="E1520" i="4"/>
  <c r="D1520" i="4" s="1"/>
  <c r="F1520" i="4"/>
  <c r="E1384" i="4"/>
  <c r="F1384" i="4"/>
  <c r="D1384" i="4" s="1"/>
  <c r="E3366" i="4"/>
  <c r="F3366" i="4"/>
  <c r="D3366" i="4" s="1"/>
  <c r="E7739" i="4"/>
  <c r="F7739" i="4"/>
  <c r="D7739" i="4" s="1"/>
  <c r="E2576" i="4"/>
  <c r="F2576" i="4"/>
  <c r="D2576" i="4" s="1"/>
  <c r="E6609" i="4"/>
  <c r="F6609" i="4"/>
  <c r="D6609" i="4" s="1"/>
  <c r="E4743" i="4"/>
  <c r="F4743" i="4"/>
  <c r="D4743" i="4" s="1"/>
  <c r="J4746" i="3" s="1"/>
  <c r="E4071" i="4"/>
  <c r="F4071" i="4"/>
  <c r="D4071" i="4" s="1"/>
  <c r="J4074" i="3" s="1"/>
  <c r="F8087" i="4"/>
  <c r="D8087" i="4" s="1"/>
  <c r="E8087" i="4"/>
  <c r="F5523" i="4"/>
  <c r="D5523" i="4" s="1"/>
  <c r="E5523" i="4"/>
  <c r="F1316" i="4"/>
  <c r="D1316" i="4" s="1"/>
  <c r="E1316" i="4"/>
  <c r="F7685" i="4"/>
  <c r="D7685" i="4" s="1"/>
  <c r="E7685" i="4"/>
  <c r="E6908" i="4"/>
  <c r="F6908" i="4"/>
  <c r="D6908" i="4" s="1"/>
  <c r="J6911" i="3" s="1"/>
  <c r="F6790" i="4"/>
  <c r="D6790" i="4" s="1"/>
  <c r="E6790" i="4"/>
  <c r="F6996" i="4"/>
  <c r="D6996" i="4" s="1"/>
  <c r="E6996" i="4"/>
  <c r="E619" i="4"/>
  <c r="F619" i="4"/>
  <c r="D619" i="4" s="1"/>
  <c r="F6249" i="4"/>
  <c r="D6249" i="4" s="1"/>
  <c r="E6249" i="4"/>
  <c r="E5740" i="4"/>
  <c r="F5740" i="4"/>
  <c r="D5740" i="4" s="1"/>
  <c r="J5743" i="3" s="1"/>
  <c r="F3393" i="4"/>
  <c r="D3393" i="4" s="1"/>
  <c r="E3393" i="4"/>
  <c r="E7399" i="4"/>
  <c r="F7399" i="4"/>
  <c r="D7399" i="4" s="1"/>
  <c r="F3820" i="4"/>
  <c r="D3820" i="4" s="1"/>
  <c r="J3823" i="3" s="1"/>
  <c r="E3820" i="4"/>
  <c r="E4043" i="4"/>
  <c r="F4043" i="4"/>
  <c r="D4043" i="4" s="1"/>
  <c r="E7695" i="4"/>
  <c r="F7695" i="4"/>
  <c r="D7695" i="4" s="1"/>
  <c r="F756" i="4"/>
  <c r="E756" i="4"/>
  <c r="D756" i="4" s="1"/>
  <c r="F4499" i="4"/>
  <c r="D4499" i="4" s="1"/>
  <c r="E4499" i="4"/>
  <c r="E3991" i="4"/>
  <c r="F3991" i="4"/>
  <c r="D3991" i="4" s="1"/>
  <c r="E6876" i="4"/>
  <c r="F6876" i="4"/>
  <c r="D6876" i="4" s="1"/>
  <c r="F5940" i="4"/>
  <c r="D5940" i="4" s="1"/>
  <c r="E5940" i="4"/>
  <c r="E4179" i="4"/>
  <c r="F4179" i="4"/>
  <c r="D4179" i="4" s="1"/>
  <c r="F844" i="4"/>
  <c r="E844" i="4"/>
  <c r="D844" i="4" s="1"/>
  <c r="J847" i="3" s="1"/>
  <c r="E939" i="4"/>
  <c r="F939" i="4"/>
  <c r="D939" i="4" s="1"/>
  <c r="E1572" i="4"/>
  <c r="D1572" i="4" s="1"/>
  <c r="F1572" i="4"/>
  <c r="F377" i="4"/>
  <c r="D377" i="4" s="1"/>
  <c r="E377" i="4"/>
  <c r="F2524" i="4"/>
  <c r="D2524" i="4" s="1"/>
  <c r="E2524" i="4"/>
  <c r="F3516" i="4"/>
  <c r="D3516" i="4" s="1"/>
  <c r="J3519" i="3" s="1"/>
  <c r="E3516" i="4"/>
  <c r="E7867" i="4"/>
  <c r="F7867" i="4"/>
  <c r="D7867" i="4" s="1"/>
  <c r="F6085" i="4"/>
  <c r="D6085" i="4" s="1"/>
  <c r="J6088" i="3" s="1"/>
  <c r="E6085" i="4"/>
  <c r="F306" i="4"/>
  <c r="D306" i="4" s="1"/>
  <c r="E306" i="4"/>
  <c r="F5051" i="4"/>
  <c r="D5051" i="4" s="1"/>
  <c r="E5051" i="4"/>
  <c r="E5120" i="4"/>
  <c r="F5120" i="4"/>
  <c r="D5120" i="4" s="1"/>
  <c r="J5123" i="3" s="1"/>
  <c r="E8582" i="4"/>
  <c r="F8582" i="4"/>
  <c r="D8582" i="4" s="1"/>
  <c r="F481" i="4"/>
  <c r="D481" i="4" s="1"/>
  <c r="E481" i="4"/>
  <c r="F6892" i="4"/>
  <c r="D6892" i="4" s="1"/>
  <c r="E6892" i="4"/>
  <c r="F7061" i="4"/>
  <c r="D7061" i="4" s="1"/>
  <c r="E7061" i="4"/>
  <c r="E3795" i="4"/>
  <c r="F3795" i="4"/>
  <c r="D3795" i="4" s="1"/>
  <c r="E4274" i="4"/>
  <c r="F4274" i="4"/>
  <c r="D4274" i="4" s="1"/>
  <c r="J4277" i="3" s="1"/>
  <c r="E6350" i="4"/>
  <c r="F6350" i="4"/>
  <c r="D6350" i="4" s="1"/>
  <c r="F8754" i="4"/>
  <c r="D8754" i="4" s="1"/>
  <c r="E8754" i="4"/>
  <c r="F5302" i="4"/>
  <c r="D5302" i="4" s="1"/>
  <c r="E5302" i="4"/>
  <c r="E3089" i="4"/>
  <c r="F3089" i="4"/>
  <c r="D3089" i="4" s="1"/>
  <c r="E4799" i="4"/>
  <c r="F4799" i="4"/>
  <c r="D4799" i="4" s="1"/>
  <c r="J4802" i="3" s="1"/>
  <c r="F3983" i="4"/>
  <c r="D3983" i="4" s="1"/>
  <c r="J3986" i="3" s="1"/>
  <c r="E3983" i="4"/>
  <c r="F1208" i="4"/>
  <c r="E1208" i="4"/>
  <c r="D1208" i="4" s="1"/>
  <c r="E7034" i="4"/>
  <c r="F7034" i="4"/>
  <c r="D7034" i="4" s="1"/>
  <c r="E8231" i="4"/>
  <c r="F8231" i="4"/>
  <c r="D8231" i="4" s="1"/>
  <c r="F2760" i="4"/>
  <c r="D2760" i="4" s="1"/>
  <c r="E2760" i="4"/>
  <c r="E6127" i="4"/>
  <c r="F6127" i="4"/>
  <c r="D6127" i="4" s="1"/>
  <c r="J6130" i="3" s="1"/>
  <c r="E1215" i="4"/>
  <c r="F1215" i="4"/>
  <c r="D1215" i="4" s="1"/>
  <c r="F1530" i="4"/>
  <c r="D1530" i="4" s="1"/>
  <c r="E1530" i="4"/>
  <c r="F121" i="4"/>
  <c r="D121" i="4" s="1"/>
  <c r="E121" i="4"/>
  <c r="E6854" i="4"/>
  <c r="F6854" i="4"/>
  <c r="D6854" i="4" s="1"/>
  <c r="E659" i="4"/>
  <c r="D659" i="4" s="1"/>
  <c r="F659" i="4"/>
  <c r="F3519" i="4"/>
  <c r="D3519" i="4" s="1"/>
  <c r="E3519" i="4"/>
  <c r="F4114" i="4"/>
  <c r="D4114" i="4" s="1"/>
  <c r="J4117" i="3" s="1"/>
  <c r="E4114" i="4"/>
  <c r="E7174" i="4"/>
  <c r="F7174" i="4"/>
  <c r="D7174" i="4" s="1"/>
  <c r="E3038" i="4"/>
  <c r="F3038" i="4"/>
  <c r="D3038" i="4" s="1"/>
  <c r="J3041" i="3" s="1"/>
  <c r="E7811" i="4"/>
  <c r="F7811" i="4"/>
  <c r="D7811" i="4" s="1"/>
  <c r="F7474" i="4"/>
  <c r="D7474" i="4" s="1"/>
  <c r="E7474" i="4"/>
  <c r="F3097" i="4"/>
  <c r="D3097" i="4" s="1"/>
  <c r="E3097" i="4"/>
  <c r="E5846" i="4"/>
  <c r="F5846" i="4"/>
  <c r="D5846" i="4" s="1"/>
  <c r="E387" i="4"/>
  <c r="F387" i="4"/>
  <c r="D387" i="4" s="1"/>
  <c r="E1117" i="4"/>
  <c r="F1117" i="4"/>
  <c r="D1117" i="4" s="1"/>
  <c r="E5296" i="4"/>
  <c r="F5296" i="4"/>
  <c r="D5296" i="4" s="1"/>
  <c r="F36" i="4"/>
  <c r="E36" i="4"/>
  <c r="D36" i="4" s="1"/>
  <c r="F6115" i="4"/>
  <c r="D6115" i="4" s="1"/>
  <c r="E6115" i="4"/>
  <c r="E4821" i="4"/>
  <c r="F4821" i="4"/>
  <c r="D4821" i="4" s="1"/>
  <c r="J4824" i="3" s="1"/>
  <c r="E4013" i="4"/>
  <c r="F4013" i="4"/>
  <c r="D4013" i="4" s="1"/>
  <c r="J4016" i="3" s="1"/>
  <c r="E5962" i="4"/>
  <c r="F5962" i="4"/>
  <c r="D5962" i="4" s="1"/>
  <c r="J5965" i="3" s="1"/>
  <c r="E3123" i="4"/>
  <c r="F3123" i="4"/>
  <c r="D3123" i="4" s="1"/>
  <c r="E8720" i="4"/>
  <c r="D8720" i="4" s="1"/>
  <c r="F8720" i="4"/>
  <c r="E1840" i="4"/>
  <c r="F1840" i="4"/>
  <c r="D1840" i="4" s="1"/>
  <c r="E3723" i="4"/>
  <c r="F3723" i="4"/>
  <c r="D3723" i="4" s="1"/>
  <c r="F5215" i="4"/>
  <c r="D5215" i="4" s="1"/>
  <c r="E5215" i="4"/>
  <c r="F5191" i="4"/>
  <c r="D5191" i="4" s="1"/>
  <c r="E5191" i="4"/>
  <c r="F7237" i="4"/>
  <c r="D7237" i="4" s="1"/>
  <c r="E7237" i="4"/>
  <c r="E3178" i="4"/>
  <c r="F3178" i="4"/>
  <c r="D3178" i="4" s="1"/>
  <c r="F5003" i="4"/>
  <c r="D5003" i="4" s="1"/>
  <c r="J5006" i="3" s="1"/>
  <c r="E5003" i="4"/>
  <c r="F6978" i="4"/>
  <c r="D6978" i="4" s="1"/>
  <c r="E6978" i="4"/>
  <c r="F6619" i="4"/>
  <c r="D6619" i="4" s="1"/>
  <c r="E6619" i="4"/>
  <c r="F3779" i="4"/>
  <c r="D3779" i="4" s="1"/>
  <c r="E3779" i="4"/>
  <c r="F8762" i="4"/>
  <c r="D8762" i="4" s="1"/>
  <c r="E8762" i="4"/>
  <c r="E7235" i="4"/>
  <c r="F7235" i="4"/>
  <c r="D7235" i="4" s="1"/>
  <c r="F6683" i="4"/>
  <c r="D6683" i="4" s="1"/>
  <c r="E6683" i="4"/>
  <c r="E5466" i="4"/>
  <c r="F5466" i="4"/>
  <c r="D5466" i="4" s="1"/>
  <c r="F6618" i="4"/>
  <c r="D6618" i="4" s="1"/>
  <c r="J6621" i="3" s="1"/>
  <c r="E6618" i="4"/>
  <c r="E4894" i="4"/>
  <c r="F4894" i="4"/>
  <c r="D4894" i="4" s="1"/>
  <c r="F3708" i="4"/>
  <c r="D3708" i="4" s="1"/>
  <c r="E3708" i="4"/>
  <c r="E2189" i="4"/>
  <c r="F2189" i="4"/>
  <c r="D2189" i="4" s="1"/>
  <c r="F8473" i="4"/>
  <c r="D8473" i="4" s="1"/>
  <c r="E8473" i="4"/>
  <c r="E4039" i="4"/>
  <c r="F4039" i="4"/>
  <c r="D4039" i="4" s="1"/>
  <c r="J4042" i="3" s="1"/>
  <c r="F29" i="4"/>
  <c r="E29" i="4"/>
  <c r="D29" i="4" s="1"/>
  <c r="F8655" i="4"/>
  <c r="D8655" i="4" s="1"/>
  <c r="E8655" i="4"/>
  <c r="E7294" i="4"/>
  <c r="F7294" i="4"/>
  <c r="D7294" i="4" s="1"/>
  <c r="E1476" i="4"/>
  <c r="D1476" i="4" s="1"/>
  <c r="J1479" i="3" s="1"/>
  <c r="F1476" i="4"/>
  <c r="F3920" i="4"/>
  <c r="D3920" i="4" s="1"/>
  <c r="E3920" i="4"/>
  <c r="E2124" i="4"/>
  <c r="F2124" i="4"/>
  <c r="D2124" i="4" s="1"/>
  <c r="E5918" i="4"/>
  <c r="F5918" i="4"/>
  <c r="D5918" i="4" s="1"/>
  <c r="E3913" i="4"/>
  <c r="F3913" i="4"/>
  <c r="D3913" i="4" s="1"/>
  <c r="E5625" i="4"/>
  <c r="F5625" i="4"/>
  <c r="D5625" i="4" s="1"/>
  <c r="F7640" i="4"/>
  <c r="D7640" i="4" s="1"/>
  <c r="E7640" i="4"/>
  <c r="E5804" i="4"/>
  <c r="F5804" i="4"/>
  <c r="D5804" i="4" s="1"/>
  <c r="E497" i="4"/>
  <c r="F497" i="4"/>
  <c r="D497" i="4" s="1"/>
  <c r="E7593" i="4"/>
  <c r="F7593" i="4"/>
  <c r="D7593" i="4" s="1"/>
  <c r="F8274" i="4"/>
  <c r="D8274" i="4" s="1"/>
  <c r="E8274" i="4"/>
  <c r="F4918" i="4"/>
  <c r="D4918" i="4" s="1"/>
  <c r="E4918" i="4"/>
  <c r="F4323" i="4"/>
  <c r="D4323" i="4" s="1"/>
  <c r="E4323" i="4"/>
  <c r="F1981" i="4"/>
  <c r="D1981" i="4" s="1"/>
  <c r="E1981" i="4"/>
  <c r="F7583" i="4"/>
  <c r="D7583" i="4" s="1"/>
  <c r="E7583" i="4"/>
  <c r="F5644" i="4"/>
  <c r="D5644" i="4" s="1"/>
  <c r="E5644" i="4"/>
  <c r="E3385" i="4"/>
  <c r="F3385" i="4"/>
  <c r="D3385" i="4" s="1"/>
  <c r="E2862" i="4"/>
  <c r="F2862" i="4"/>
  <c r="D2862" i="4" s="1"/>
  <c r="F4015" i="4"/>
  <c r="D4015" i="4" s="1"/>
  <c r="E4015" i="4"/>
  <c r="F283" i="4"/>
  <c r="D283" i="4" s="1"/>
  <c r="E283" i="4"/>
  <c r="F5038" i="4"/>
  <c r="D5038" i="4" s="1"/>
  <c r="E5038" i="4"/>
  <c r="E2118" i="4"/>
  <c r="F2118" i="4"/>
  <c r="D2118" i="4" s="1"/>
  <c r="E2876" i="4"/>
  <c r="F2876" i="4"/>
  <c r="D2876" i="4" s="1"/>
  <c r="F912" i="4"/>
  <c r="D912" i="4" s="1"/>
  <c r="E912" i="4"/>
  <c r="F1081" i="4"/>
  <c r="D1081" i="4" s="1"/>
  <c r="E1081" i="4"/>
  <c r="E2674" i="4"/>
  <c r="F2674" i="4"/>
  <c r="D2674" i="4" s="1"/>
  <c r="E8169" i="4"/>
  <c r="D8169" i="4" s="1"/>
  <c r="F8169" i="4"/>
  <c r="F5424" i="4"/>
  <c r="D5424" i="4" s="1"/>
  <c r="J5427" i="3" s="1"/>
  <c r="E5424" i="4"/>
  <c r="F3788" i="4"/>
  <c r="D3788" i="4" s="1"/>
  <c r="J3791" i="3" s="1"/>
  <c r="E3788" i="4"/>
  <c r="E4222" i="4"/>
  <c r="F4222" i="4"/>
  <c r="D4222" i="4" s="1"/>
  <c r="F8485" i="4"/>
  <c r="E8485" i="4"/>
  <c r="F7299" i="4"/>
  <c r="D7299" i="4" s="1"/>
  <c r="E7299" i="4"/>
  <c r="F385" i="4"/>
  <c r="D385" i="4" s="1"/>
  <c r="E385" i="4"/>
  <c r="F7829" i="4"/>
  <c r="D7829" i="4" s="1"/>
  <c r="E7829" i="4"/>
  <c r="F1078" i="4"/>
  <c r="D1078" i="4" s="1"/>
  <c r="E1078" i="4"/>
  <c r="F7253" i="4"/>
  <c r="D7253" i="4" s="1"/>
  <c r="E7253" i="4"/>
  <c r="F258" i="4"/>
  <c r="D258" i="4" s="1"/>
  <c r="E258" i="4"/>
  <c r="E4101" i="4"/>
  <c r="F4101" i="4"/>
  <c r="D4101" i="4" s="1"/>
  <c r="J4104" i="3" s="1"/>
  <c r="E3563" i="4"/>
  <c r="F3563" i="4"/>
  <c r="D3563" i="4" s="1"/>
  <c r="F5751" i="4"/>
  <c r="D5751" i="4" s="1"/>
  <c r="E5751" i="4"/>
  <c r="F449" i="4"/>
  <c r="D449" i="4" s="1"/>
  <c r="E449" i="4"/>
  <c r="F4132" i="4"/>
  <c r="D4132" i="4" s="1"/>
  <c r="J4135" i="3" s="1"/>
  <c r="E4132" i="4"/>
  <c r="F8293" i="4"/>
  <c r="E8293" i="4"/>
  <c r="D8293" i="4" s="1"/>
  <c r="F3980" i="4"/>
  <c r="D3980" i="4" s="1"/>
  <c r="J3983" i="3" s="1"/>
  <c r="E3980" i="4"/>
  <c r="F3306" i="4"/>
  <c r="D3306" i="4" s="1"/>
  <c r="E3306" i="4"/>
  <c r="F7527" i="4"/>
  <c r="D7527" i="4" s="1"/>
  <c r="E7527" i="4"/>
  <c r="F7963" i="4"/>
  <c r="D7963" i="4" s="1"/>
  <c r="E7963" i="4"/>
  <c r="E6395" i="4"/>
  <c r="F6395" i="4"/>
  <c r="D6395" i="4" s="1"/>
  <c r="F7509" i="4"/>
  <c r="D7509" i="4" s="1"/>
  <c r="J7512" i="3" s="1"/>
  <c r="E7509" i="4"/>
  <c r="E1472" i="4"/>
  <c r="D1472" i="4" s="1"/>
  <c r="F1472" i="4"/>
  <c r="E6903" i="4"/>
  <c r="F6903" i="4"/>
  <c r="D6903" i="4" s="1"/>
  <c r="E3992" i="4"/>
  <c r="F3992" i="4"/>
  <c r="D3992" i="4" s="1"/>
  <c r="E2397" i="4"/>
  <c r="F2397" i="4"/>
  <c r="D2397" i="4" s="1"/>
  <c r="F503" i="4"/>
  <c r="D503" i="4" s="1"/>
  <c r="E503" i="4"/>
  <c r="F1154" i="4"/>
  <c r="D1154" i="4" s="1"/>
  <c r="E1154" i="4"/>
  <c r="E533" i="4"/>
  <c r="D533" i="4" s="1"/>
  <c r="F533" i="4"/>
  <c r="E3897" i="4"/>
  <c r="F3897" i="4"/>
  <c r="D3897" i="4" s="1"/>
  <c r="J3900" i="3" s="1"/>
  <c r="E5966" i="4"/>
  <c r="F5966" i="4"/>
  <c r="D5966" i="4" s="1"/>
  <c r="E6158" i="4"/>
  <c r="F6158" i="4"/>
  <c r="D6158" i="4" s="1"/>
  <c r="J6161" i="3" s="1"/>
  <c r="E7824" i="4"/>
  <c r="F7824" i="4"/>
  <c r="D7824" i="4" s="1"/>
  <c r="F4923" i="4"/>
  <c r="D4923" i="4" s="1"/>
  <c r="E4923" i="4"/>
  <c r="F5369" i="4"/>
  <c r="D5369" i="4" s="1"/>
  <c r="E5369" i="4"/>
  <c r="F82" i="4"/>
  <c r="E82" i="4"/>
  <c r="D82" i="4" s="1"/>
  <c r="F2427" i="4"/>
  <c r="D2427" i="4" s="1"/>
  <c r="E2427" i="4"/>
  <c r="E2911" i="4"/>
  <c r="F2911" i="4"/>
  <c r="D2911" i="4" s="1"/>
  <c r="E1460" i="4"/>
  <c r="F1460" i="4"/>
  <c r="D1460" i="4" s="1"/>
  <c r="F6365" i="4"/>
  <c r="D6365" i="4" s="1"/>
  <c r="J6368" i="3" s="1"/>
  <c r="E6365" i="4"/>
  <c r="F7884" i="4"/>
  <c r="D7884" i="4" s="1"/>
  <c r="E7884" i="4"/>
  <c r="E2590" i="4"/>
  <c r="F2590" i="4"/>
  <c r="D2590" i="4" s="1"/>
  <c r="J2593" i="3" s="1"/>
  <c r="E8758" i="4"/>
  <c r="F8758" i="4"/>
  <c r="D8758" i="4" s="1"/>
  <c r="E8638" i="4"/>
  <c r="F8638" i="4"/>
  <c r="D8638" i="4" s="1"/>
  <c r="F4979" i="4"/>
  <c r="D4979" i="4" s="1"/>
  <c r="E4979" i="4"/>
  <c r="F8207" i="4"/>
  <c r="D8207" i="4" s="1"/>
  <c r="E8207" i="4"/>
  <c r="E6514" i="4"/>
  <c r="F6514" i="4"/>
  <c r="D6514" i="4" s="1"/>
  <c r="F1583" i="4"/>
  <c r="D1583" i="4" s="1"/>
  <c r="E1583" i="4"/>
  <c r="F2375" i="4"/>
  <c r="D2375" i="4" s="1"/>
  <c r="E2375" i="4"/>
  <c r="F8481" i="4"/>
  <c r="E8481" i="4"/>
  <c r="D8481" i="4" s="1"/>
  <c r="F5995" i="4"/>
  <c r="D5995" i="4" s="1"/>
  <c r="E5995" i="4"/>
  <c r="F5413" i="4"/>
  <c r="D5413" i="4" s="1"/>
  <c r="J5416" i="3" s="1"/>
  <c r="E5413" i="4"/>
  <c r="F430" i="4"/>
  <c r="D430" i="4" s="1"/>
  <c r="E430" i="4"/>
  <c r="F2875" i="4"/>
  <c r="D2875" i="4" s="1"/>
  <c r="E2875" i="4"/>
  <c r="F3122" i="4"/>
  <c r="D3122" i="4" s="1"/>
  <c r="E3122" i="4"/>
  <c r="E2433" i="4"/>
  <c r="F2433" i="4"/>
  <c r="D2433" i="4" s="1"/>
  <c r="F104" i="4"/>
  <c r="E104" i="4"/>
  <c r="D104" i="4" s="1"/>
  <c r="F6553" i="4"/>
  <c r="D6553" i="4" s="1"/>
  <c r="E6553" i="4"/>
  <c r="E8095" i="4"/>
  <c r="F8095" i="4"/>
  <c r="D8095" i="4" s="1"/>
  <c r="E4240" i="4"/>
  <c r="F4240" i="4"/>
  <c r="D4240" i="4" s="1"/>
  <c r="F500" i="4"/>
  <c r="D500" i="4" s="1"/>
  <c r="E500" i="4"/>
  <c r="E2214" i="4"/>
  <c r="F2214" i="4"/>
  <c r="D2214" i="4" s="1"/>
  <c r="F4903" i="4"/>
  <c r="D4903" i="4" s="1"/>
  <c r="E4903" i="4"/>
  <c r="F5035" i="4"/>
  <c r="D5035" i="4" s="1"/>
  <c r="E5035" i="4"/>
  <c r="F5410" i="4"/>
  <c r="D5410" i="4" s="1"/>
  <c r="E5410" i="4"/>
  <c r="F8391" i="4"/>
  <c r="D8391" i="4" s="1"/>
  <c r="E8391" i="4"/>
  <c r="E6239" i="4"/>
  <c r="F6239" i="4"/>
  <c r="D6239" i="4" s="1"/>
  <c r="E7775" i="4"/>
  <c r="F7775" i="4"/>
  <c r="D7775" i="4" s="1"/>
  <c r="E3826" i="4"/>
  <c r="F3826" i="4"/>
  <c r="D3826" i="4" s="1"/>
  <c r="J3829" i="3" s="1"/>
  <c r="F7364" i="4"/>
  <c r="D7364" i="4" s="1"/>
  <c r="E7364" i="4"/>
  <c r="E3547" i="4"/>
  <c r="F3547" i="4"/>
  <c r="D3547" i="4" s="1"/>
  <c r="J3550" i="3" s="1"/>
  <c r="E4483" i="4"/>
  <c r="F4483" i="4"/>
  <c r="D4483" i="4" s="1"/>
  <c r="E2718" i="4"/>
  <c r="F2718" i="4"/>
  <c r="D2718" i="4" s="1"/>
  <c r="E7511" i="4"/>
  <c r="F7511" i="4"/>
  <c r="D7511" i="4" s="1"/>
  <c r="F5538" i="4"/>
  <c r="D5538" i="4" s="1"/>
  <c r="E5538" i="4"/>
  <c r="E6215" i="4"/>
  <c r="F6215" i="4"/>
  <c r="D6215" i="4" s="1"/>
  <c r="E875" i="4"/>
  <c r="D875" i="4" s="1"/>
  <c r="F875" i="4"/>
  <c r="E6537" i="4"/>
  <c r="F6537" i="4"/>
  <c r="D6537" i="4" s="1"/>
  <c r="F8503" i="4"/>
  <c r="E8503" i="4"/>
  <c r="D8503" i="4" s="1"/>
  <c r="F2563" i="4"/>
  <c r="D2563" i="4" s="1"/>
  <c r="J2566" i="3" s="1"/>
  <c r="E2563" i="4"/>
  <c r="E5381" i="4"/>
  <c r="F5381" i="4"/>
  <c r="D5381" i="4" s="1"/>
  <c r="J5384" i="3" s="1"/>
  <c r="F1449" i="4"/>
  <c r="E1449" i="4"/>
  <c r="D1449" i="4" s="1"/>
  <c r="E1159" i="4"/>
  <c r="D1159" i="4" s="1"/>
  <c r="F1159" i="4"/>
  <c r="F3204" i="4"/>
  <c r="D3204" i="4" s="1"/>
  <c r="E3204" i="4"/>
  <c r="F7827" i="4"/>
  <c r="D7827" i="4" s="1"/>
  <c r="E7827" i="4"/>
  <c r="E4282" i="4"/>
  <c r="F4282" i="4"/>
  <c r="D4282" i="4" s="1"/>
  <c r="E661" i="4"/>
  <c r="D661" i="4" s="1"/>
  <c r="F661" i="4"/>
  <c r="F4503" i="4"/>
  <c r="D4503" i="4" s="1"/>
  <c r="E4503" i="4"/>
  <c r="E5128" i="4"/>
  <c r="F5128" i="4"/>
  <c r="D5128" i="4" s="1"/>
  <c r="E2906" i="4"/>
  <c r="F2906" i="4"/>
  <c r="D2906" i="4" s="1"/>
  <c r="E2053" i="4"/>
  <c r="F2053" i="4"/>
  <c r="D2053" i="4" s="1"/>
  <c r="E570" i="4"/>
  <c r="F570" i="4"/>
  <c r="D570" i="4" s="1"/>
  <c r="E867" i="4"/>
  <c r="F867" i="4"/>
  <c r="E7240" i="4"/>
  <c r="F7240" i="4"/>
  <c r="D7240" i="4" s="1"/>
  <c r="E5123" i="4"/>
  <c r="F5123" i="4"/>
  <c r="D5123" i="4" s="1"/>
  <c r="J5126" i="3" s="1"/>
  <c r="E1300" i="4"/>
  <c r="F1300" i="4"/>
  <c r="D1300" i="4" s="1"/>
  <c r="E3149" i="4"/>
  <c r="F3149" i="4"/>
  <c r="D3149" i="4" s="1"/>
  <c r="F295" i="4"/>
  <c r="E295" i="4"/>
  <c r="F2637" i="4"/>
  <c r="D2637" i="4" s="1"/>
  <c r="E2637" i="4"/>
  <c r="F4872" i="4"/>
  <c r="D4872" i="4" s="1"/>
  <c r="J4875" i="3" s="1"/>
  <c r="E4872" i="4"/>
  <c r="F5278" i="4"/>
  <c r="D5278" i="4" s="1"/>
  <c r="E5278" i="4"/>
  <c r="F7092" i="4"/>
  <c r="D7092" i="4" s="1"/>
  <c r="E7092" i="4"/>
  <c r="F6555" i="4"/>
  <c r="D6555" i="4" s="1"/>
  <c r="E6555" i="4"/>
  <c r="F8105" i="4"/>
  <c r="D8105" i="4" s="1"/>
  <c r="E8105" i="4"/>
  <c r="E8445" i="4"/>
  <c r="F8445" i="4"/>
  <c r="D8445" i="4" s="1"/>
  <c r="E3503" i="4"/>
  <c r="F3503" i="4"/>
  <c r="D3503" i="4" s="1"/>
  <c r="E5989" i="4"/>
  <c r="F5989" i="4"/>
  <c r="D5989" i="4" s="1"/>
  <c r="J5992" i="3" s="1"/>
  <c r="F8164" i="4"/>
  <c r="E8164" i="4"/>
  <c r="D8164" i="4" s="1"/>
  <c r="E8183" i="4"/>
  <c r="F8183" i="4"/>
  <c r="D8183" i="4" s="1"/>
  <c r="F4275" i="4"/>
  <c r="D4275" i="4" s="1"/>
  <c r="E4275" i="4"/>
  <c r="F3102" i="4"/>
  <c r="D3102" i="4" s="1"/>
  <c r="E3102" i="4"/>
  <c r="E270" i="4"/>
  <c r="F270" i="4"/>
  <c r="D270" i="4" s="1"/>
  <c r="E1693" i="4"/>
  <c r="D1693" i="4" s="1"/>
  <c r="F1693" i="4"/>
  <c r="E7411" i="4"/>
  <c r="F7411" i="4"/>
  <c r="D7411" i="4" s="1"/>
  <c r="E1143" i="4"/>
  <c r="F1143" i="4"/>
  <c r="D1143" i="4" s="1"/>
  <c r="E2274" i="4"/>
  <c r="F2274" i="4"/>
  <c r="D2274" i="4" s="1"/>
  <c r="J2277" i="3" s="1"/>
  <c r="F6261" i="4"/>
  <c r="D6261" i="4" s="1"/>
  <c r="J6264" i="3" s="1"/>
  <c r="E6261" i="4"/>
  <c r="F4137" i="4"/>
  <c r="D4137" i="4" s="1"/>
  <c r="J4140" i="3" s="1"/>
  <c r="E4137" i="4"/>
  <c r="E6888" i="4"/>
  <c r="F6888" i="4"/>
  <c r="D6888" i="4" s="1"/>
  <c r="J6891" i="3" s="1"/>
  <c r="F6806" i="4"/>
  <c r="D6806" i="4" s="1"/>
  <c r="E6806" i="4"/>
  <c r="E929" i="4"/>
  <c r="F929" i="4"/>
  <c r="D929" i="4" s="1"/>
  <c r="F8474" i="4"/>
  <c r="E8474" i="4"/>
  <c r="D8474" i="4" s="1"/>
  <c r="E5870" i="4"/>
  <c r="F5870" i="4"/>
  <c r="D5870" i="4" s="1"/>
  <c r="F5994" i="4"/>
  <c r="D5994" i="4" s="1"/>
  <c r="J5997" i="3" s="1"/>
  <c r="E5994" i="4"/>
  <c r="E3751" i="4"/>
  <c r="F3751" i="4"/>
  <c r="D3751" i="4" s="1"/>
  <c r="E5034" i="4"/>
  <c r="F5034" i="4"/>
  <c r="D5034" i="4" s="1"/>
  <c r="J5037" i="3" s="1"/>
  <c r="F6349" i="4"/>
  <c r="D6349" i="4" s="1"/>
  <c r="J6352" i="3" s="1"/>
  <c r="E6349" i="4"/>
  <c r="E8257" i="4"/>
  <c r="F8257" i="4"/>
  <c r="D8257" i="4" s="1"/>
  <c r="E8610" i="4"/>
  <c r="F8610" i="4"/>
  <c r="D8610" i="4" s="1"/>
  <c r="E8200" i="4"/>
  <c r="F8200" i="4"/>
  <c r="D8200" i="4" s="1"/>
  <c r="E6601" i="4"/>
  <c r="F6601" i="4"/>
  <c r="D6601" i="4" s="1"/>
  <c r="E3693" i="4"/>
  <c r="F3693" i="4"/>
  <c r="D3693" i="4" s="1"/>
  <c r="J3696" i="3" s="1"/>
  <c r="E8303" i="4"/>
  <c r="F8303" i="4"/>
  <c r="D8303" i="4" s="1"/>
  <c r="E7787" i="4"/>
  <c r="F7787" i="4"/>
  <c r="D7787" i="4" s="1"/>
  <c r="F1211" i="4"/>
  <c r="E1211" i="4"/>
  <c r="D1211" i="4" s="1"/>
  <c r="F5754" i="4"/>
  <c r="D5754" i="4" s="1"/>
  <c r="E5754" i="4"/>
  <c r="F7030" i="4"/>
  <c r="D7030" i="4" s="1"/>
  <c r="E7030" i="4"/>
  <c r="F6248" i="4"/>
  <c r="D6248" i="4" s="1"/>
  <c r="J6251" i="3" s="1"/>
  <c r="E6248" i="4"/>
  <c r="F6749" i="4"/>
  <c r="D6749" i="4" s="1"/>
  <c r="E6749" i="4"/>
  <c r="E492" i="4"/>
  <c r="D492" i="4" s="1"/>
  <c r="F492" i="4"/>
  <c r="F212" i="4"/>
  <c r="D212" i="4" s="1"/>
  <c r="E212" i="4"/>
  <c r="E4372" i="4"/>
  <c r="F4372" i="4"/>
  <c r="D4372" i="4" s="1"/>
  <c r="J4375" i="3" s="1"/>
  <c r="F6958" i="4"/>
  <c r="D6958" i="4" s="1"/>
  <c r="E6958" i="4"/>
  <c r="E966" i="4"/>
  <c r="D966" i="4" s="1"/>
  <c r="F966" i="4"/>
  <c r="E2960" i="4"/>
  <c r="F2960" i="4"/>
  <c r="D2960" i="4" s="1"/>
  <c r="E4574" i="4"/>
  <c r="F4574" i="4"/>
  <c r="D4574" i="4" s="1"/>
  <c r="F6723" i="4"/>
  <c r="D6723" i="4" s="1"/>
  <c r="E6723" i="4"/>
  <c r="E102" i="4"/>
  <c r="D102" i="4" s="1"/>
  <c r="F102" i="4"/>
  <c r="F866" i="4"/>
  <c r="D866" i="4" s="1"/>
  <c r="E866" i="4"/>
  <c r="F2699" i="4"/>
  <c r="D2699" i="4" s="1"/>
  <c r="E2699" i="4"/>
  <c r="F530" i="4"/>
  <c r="D530" i="4" s="1"/>
  <c r="E530" i="4"/>
  <c r="E1278" i="4"/>
  <c r="F1278" i="4"/>
  <c r="E3319" i="4"/>
  <c r="F3319" i="4"/>
  <c r="D3319" i="4" s="1"/>
  <c r="E961" i="4"/>
  <c r="F961" i="4"/>
  <c r="D961" i="4" s="1"/>
  <c r="F8305" i="4"/>
  <c r="D8305" i="4" s="1"/>
  <c r="E8305" i="4"/>
  <c r="E7759" i="4"/>
  <c r="F7759" i="4"/>
  <c r="D7759" i="4" s="1"/>
  <c r="F2028" i="4"/>
  <c r="D2028" i="4" s="1"/>
  <c r="E2028" i="4"/>
  <c r="E6796" i="4"/>
  <c r="F6796" i="4"/>
  <c r="D6796" i="4" s="1"/>
  <c r="F4184" i="4"/>
  <c r="D4184" i="4" s="1"/>
  <c r="J4187" i="3" s="1"/>
  <c r="E4184" i="4"/>
  <c r="F4683" i="4"/>
  <c r="D4683" i="4" s="1"/>
  <c r="E4683" i="4"/>
  <c r="E4259" i="4"/>
  <c r="F4259" i="4"/>
  <c r="D4259" i="4" s="1"/>
  <c r="E3852" i="4"/>
  <c r="F3852" i="4"/>
  <c r="D3852" i="4" s="1"/>
  <c r="J3855" i="3" s="1"/>
  <c r="E301" i="4"/>
  <c r="D301" i="4" s="1"/>
  <c r="F301" i="4"/>
  <c r="E4303" i="4"/>
  <c r="F4303" i="4"/>
  <c r="D4303" i="4" s="1"/>
  <c r="E6509" i="4"/>
  <c r="F6509" i="4"/>
  <c r="D6509" i="4" s="1"/>
  <c r="F944" i="4"/>
  <c r="E944" i="4"/>
  <c r="D944" i="4" s="1"/>
  <c r="F5047" i="4"/>
  <c r="D5047" i="4" s="1"/>
  <c r="E5047" i="4"/>
  <c r="E3721" i="4"/>
  <c r="F3721" i="4"/>
  <c r="D3721" i="4" s="1"/>
  <c r="E7317" i="4"/>
  <c r="F7317" i="4"/>
  <c r="D7317" i="4" s="1"/>
  <c r="F6961" i="4"/>
  <c r="D6961" i="4" s="1"/>
  <c r="E6961" i="4"/>
  <c r="F5883" i="4"/>
  <c r="D5883" i="4" s="1"/>
  <c r="E5883" i="4"/>
  <c r="F5559" i="4"/>
  <c r="D5559" i="4" s="1"/>
  <c r="E5559" i="4"/>
  <c r="E4589" i="4"/>
  <c r="F4589" i="4"/>
  <c r="D4589" i="4" s="1"/>
  <c r="J4592" i="3" s="1"/>
  <c r="E1317" i="4"/>
  <c r="F1317" i="4"/>
  <c r="D1317" i="4" s="1"/>
  <c r="F1457" i="4"/>
  <c r="D1457" i="4" s="1"/>
  <c r="E1457" i="4"/>
  <c r="F2323" i="4"/>
  <c r="D2323" i="4" s="1"/>
  <c r="E2323" i="4"/>
  <c r="F7032" i="4"/>
  <c r="D7032" i="4" s="1"/>
  <c r="E7032" i="4"/>
  <c r="F6960" i="4"/>
  <c r="D6960" i="4" s="1"/>
  <c r="E6960" i="4"/>
  <c r="E230" i="4"/>
  <c r="F230" i="4"/>
  <c r="D230" i="4" s="1"/>
  <c r="F2847" i="4"/>
  <c r="D2847" i="4" s="1"/>
  <c r="E2847" i="4"/>
  <c r="E1498" i="4"/>
  <c r="D1498" i="4" s="1"/>
  <c r="F1498" i="4"/>
  <c r="F5536" i="4"/>
  <c r="D5536" i="4" s="1"/>
  <c r="E5536" i="4"/>
  <c r="E547" i="4"/>
  <c r="F547" i="4"/>
  <c r="D547" i="4" s="1"/>
  <c r="E4236" i="4"/>
  <c r="F4236" i="4"/>
  <c r="D4236" i="4" s="1"/>
  <c r="J4239" i="3" s="1"/>
  <c r="E4262" i="4"/>
  <c r="F4262" i="4"/>
  <c r="D4262" i="4" s="1"/>
  <c r="F4096" i="4"/>
  <c r="D4096" i="4" s="1"/>
  <c r="E4096" i="4"/>
  <c r="F4300" i="4"/>
  <c r="D4300" i="4" s="1"/>
  <c r="E4300" i="4"/>
  <c r="F2550" i="4"/>
  <c r="D2550" i="4" s="1"/>
  <c r="E2550" i="4"/>
  <c r="E1398" i="4"/>
  <c r="D1398" i="4" s="1"/>
  <c r="F1398" i="4"/>
  <c r="E1986" i="4"/>
  <c r="F1986" i="4"/>
  <c r="D1986" i="4" s="1"/>
  <c r="E1952" i="4"/>
  <c r="F1952" i="4"/>
  <c r="D1952" i="4" s="1"/>
  <c r="E6351" i="4"/>
  <c r="F6351" i="4"/>
  <c r="D6351" i="4" s="1"/>
  <c r="E3669" i="4"/>
  <c r="F3669" i="4"/>
  <c r="D3669" i="4" s="1"/>
  <c r="F7254" i="4"/>
  <c r="D7254" i="4" s="1"/>
  <c r="E7254" i="4"/>
  <c r="E1115" i="4"/>
  <c r="F1115" i="4"/>
  <c r="D1115" i="4" s="1"/>
  <c r="E6131" i="4"/>
  <c r="F6131" i="4"/>
  <c r="D6131" i="4" s="1"/>
  <c r="F3067" i="4"/>
  <c r="D3067" i="4" s="1"/>
  <c r="J3070" i="3" s="1"/>
  <c r="E3067" i="4"/>
  <c r="E6240" i="4"/>
  <c r="F6240" i="4"/>
  <c r="D6240" i="4" s="1"/>
  <c r="F6938" i="4"/>
  <c r="D6938" i="4" s="1"/>
  <c r="E6938" i="4"/>
  <c r="F7654" i="4"/>
  <c r="D7654" i="4" s="1"/>
  <c r="E7654" i="4"/>
  <c r="F7270" i="4"/>
  <c r="D7270" i="4" s="1"/>
  <c r="E7270" i="4"/>
  <c r="F8444" i="4"/>
  <c r="D8444" i="4" s="1"/>
  <c r="E8444" i="4"/>
  <c r="E6633" i="4"/>
  <c r="F6633" i="4"/>
  <c r="D6633" i="4" s="1"/>
  <c r="F5652" i="4"/>
  <c r="D5652" i="4" s="1"/>
  <c r="J5655" i="3" s="1"/>
  <c r="E5652" i="4"/>
  <c r="E5305" i="4"/>
  <c r="F5305" i="4"/>
  <c r="D5305" i="4" s="1"/>
  <c r="F2125" i="4"/>
  <c r="D2125" i="4" s="1"/>
  <c r="E2125" i="4"/>
  <c r="E7173" i="4"/>
  <c r="F7173" i="4"/>
  <c r="D7173" i="4" s="1"/>
  <c r="E2949" i="4"/>
  <c r="F2949" i="4"/>
  <c r="D2949" i="4" s="1"/>
  <c r="F1373" i="4"/>
  <c r="E1373" i="4"/>
  <c r="D1373" i="4" s="1"/>
  <c r="E1391" i="4"/>
  <c r="F1391" i="4"/>
  <c r="D1391" i="4" s="1"/>
  <c r="E2386" i="4"/>
  <c r="F2386" i="4"/>
  <c r="D2386" i="4" s="1"/>
  <c r="E21" i="4"/>
  <c r="F21" i="4"/>
  <c r="D21" i="4" s="1"/>
  <c r="E7813" i="4"/>
  <c r="F7813" i="4"/>
  <c r="D7813" i="4" s="1"/>
  <c r="E4271" i="4"/>
  <c r="F4271" i="4"/>
  <c r="D4271" i="4" s="1"/>
  <c r="J4274" i="3" s="1"/>
  <c r="E7459" i="4"/>
  <c r="F7459" i="4"/>
  <c r="D7459" i="4" s="1"/>
  <c r="F7684" i="4"/>
  <c r="D7684" i="4" s="1"/>
  <c r="E7684" i="4"/>
  <c r="F1132" i="4"/>
  <c r="D1132" i="4" s="1"/>
  <c r="E1132" i="4"/>
  <c r="E6056" i="4"/>
  <c r="F6056" i="4"/>
  <c r="D6056" i="4" s="1"/>
  <c r="J6059" i="3" s="1"/>
  <c r="E8143" i="4"/>
  <c r="D8143" i="4" s="1"/>
  <c r="F8143" i="4"/>
  <c r="F4317" i="4"/>
  <c r="D4317" i="4" s="1"/>
  <c r="J4320" i="3" s="1"/>
  <c r="E4317" i="4"/>
  <c r="E57" i="4"/>
  <c r="D57" i="4" s="1"/>
  <c r="F57" i="4"/>
  <c r="F5767" i="4"/>
  <c r="D5767" i="4" s="1"/>
  <c r="E5767" i="4"/>
  <c r="F3827" i="4"/>
  <c r="D3827" i="4" s="1"/>
  <c r="E3827" i="4"/>
  <c r="F3036" i="4"/>
  <c r="D3036" i="4" s="1"/>
  <c r="E3036" i="4"/>
  <c r="F3344" i="4"/>
  <c r="D3344" i="4" s="1"/>
  <c r="E3344" i="4"/>
  <c r="E5036" i="4"/>
  <c r="F5036" i="4"/>
  <c r="D5036" i="4" s="1"/>
  <c r="J5039" i="3" s="1"/>
  <c r="E7809" i="4"/>
  <c r="F7809" i="4"/>
  <c r="D7809" i="4" s="1"/>
  <c r="F3564" i="4"/>
  <c r="D3564" i="4" s="1"/>
  <c r="E3564" i="4"/>
  <c r="F562" i="4"/>
  <c r="E562" i="4"/>
  <c r="D562" i="4" s="1"/>
  <c r="E7004" i="4"/>
  <c r="F7004" i="4"/>
  <c r="D7004" i="4" s="1"/>
  <c r="J7007" i="3" s="1"/>
  <c r="F6974" i="4"/>
  <c r="D6974" i="4" s="1"/>
  <c r="E6974" i="4"/>
  <c r="F5956" i="4"/>
  <c r="D5956" i="4" s="1"/>
  <c r="J5959" i="3" s="1"/>
  <c r="E5956" i="4"/>
  <c r="E8522" i="4"/>
  <c r="D8522" i="4" s="1"/>
  <c r="F8522" i="4"/>
  <c r="E5555" i="4"/>
  <c r="F5555" i="4"/>
  <c r="D5555" i="4" s="1"/>
  <c r="J5558" i="3" s="1"/>
  <c r="E6966" i="4"/>
  <c r="F6966" i="4"/>
  <c r="D6966" i="4" s="1"/>
  <c r="F6851" i="4"/>
  <c r="D6851" i="4" s="1"/>
  <c r="E6851" i="4"/>
  <c r="E4739" i="4"/>
  <c r="F4739" i="4"/>
  <c r="D4739" i="4" s="1"/>
  <c r="J4742" i="3" s="1"/>
  <c r="E363" i="4"/>
  <c r="D363" i="4" s="1"/>
  <c r="F363" i="4"/>
  <c r="E3745" i="4"/>
  <c r="F3745" i="4"/>
  <c r="D3745" i="4" s="1"/>
  <c r="E7416" i="4"/>
  <c r="F7416" i="4"/>
  <c r="D7416" i="4" s="1"/>
  <c r="E6946" i="4"/>
  <c r="F6946" i="4"/>
  <c r="D6946" i="4" s="1"/>
  <c r="F2144" i="4"/>
  <c r="D2144" i="4" s="1"/>
  <c r="E2144" i="4"/>
  <c r="F7049" i="4"/>
  <c r="D7049" i="4" s="1"/>
  <c r="E7049" i="4"/>
  <c r="E3995" i="4"/>
  <c r="F3995" i="4"/>
  <c r="D3995" i="4" s="1"/>
  <c r="E7160" i="4"/>
  <c r="F7160" i="4"/>
  <c r="D7160" i="4" s="1"/>
  <c r="F5353" i="4"/>
  <c r="D5353" i="4" s="1"/>
  <c r="E5353" i="4"/>
  <c r="F8110" i="4"/>
  <c r="D8110" i="4" s="1"/>
  <c r="E8110" i="4"/>
  <c r="E2857" i="4"/>
  <c r="F2857" i="4"/>
  <c r="D2857" i="4" s="1"/>
  <c r="F248" i="4"/>
  <c r="E248" i="4"/>
  <c r="D248" i="4" s="1"/>
  <c r="E1663" i="4"/>
  <c r="D1663" i="4" s="1"/>
  <c r="F1663" i="4"/>
  <c r="F2903" i="4"/>
  <c r="D2903" i="4" s="1"/>
  <c r="E2903" i="4"/>
  <c r="E1289" i="4"/>
  <c r="F1289" i="4"/>
  <c r="D1289" i="4" s="1"/>
  <c r="F6720" i="4"/>
  <c r="D6720" i="4" s="1"/>
  <c r="E6720" i="4"/>
  <c r="F6312" i="4"/>
  <c r="D6312" i="4" s="1"/>
  <c r="E6312" i="4"/>
  <c r="F2025" i="4"/>
  <c r="D2025" i="4" s="1"/>
  <c r="E2025" i="4"/>
  <c r="F8196" i="4"/>
  <c r="E8196" i="4"/>
  <c r="D8196" i="4" s="1"/>
  <c r="F2891" i="4"/>
  <c r="D2891" i="4" s="1"/>
  <c r="E2891" i="4"/>
  <c r="F552" i="4"/>
  <c r="E552" i="4"/>
  <c r="D552" i="4" s="1"/>
  <c r="F472" i="4"/>
  <c r="D472" i="4" s="1"/>
  <c r="E472" i="4"/>
  <c r="F2497" i="4"/>
  <c r="D2497" i="4" s="1"/>
  <c r="E2497" i="4"/>
  <c r="F2785" i="4"/>
  <c r="D2785" i="4" s="1"/>
  <c r="E2785" i="4"/>
  <c r="E2098" i="4"/>
  <c r="F2098" i="4"/>
  <c r="D2098" i="4" s="1"/>
  <c r="F5925" i="4"/>
  <c r="D5925" i="4" s="1"/>
  <c r="J5928" i="3" s="1"/>
  <c r="E5925" i="4"/>
  <c r="E4615" i="4"/>
  <c r="F4615" i="4"/>
  <c r="D4615" i="4" s="1"/>
  <c r="E5154" i="4"/>
  <c r="F5154" i="4"/>
  <c r="D5154" i="4" s="1"/>
  <c r="J5157" i="3" s="1"/>
  <c r="F897" i="4"/>
  <c r="E897" i="4"/>
  <c r="D897" i="4" s="1"/>
  <c r="F2342" i="4"/>
  <c r="D2342" i="4" s="1"/>
  <c r="E2342" i="4"/>
  <c r="E2976" i="4"/>
  <c r="F2976" i="4"/>
  <c r="D2976" i="4" s="1"/>
  <c r="F5535" i="4"/>
  <c r="D5535" i="4" s="1"/>
  <c r="E5535" i="4"/>
  <c r="F4999" i="4"/>
  <c r="D4999" i="4" s="1"/>
  <c r="E4999" i="4"/>
  <c r="E8101" i="4"/>
  <c r="F8101" i="4"/>
  <c r="D8101" i="4" s="1"/>
  <c r="F5656" i="4"/>
  <c r="D5656" i="4" s="1"/>
  <c r="E5656" i="4"/>
  <c r="F7893" i="4"/>
  <c r="D7893" i="4" s="1"/>
  <c r="E7893" i="4"/>
  <c r="F5920" i="4"/>
  <c r="D5920" i="4" s="1"/>
  <c r="E5920" i="4"/>
  <c r="E7785" i="4"/>
  <c r="F7785" i="4"/>
  <c r="D7785" i="4" s="1"/>
  <c r="F8565" i="4"/>
  <c r="D8565" i="4" s="1"/>
  <c r="E8565" i="4"/>
  <c r="E435" i="4"/>
  <c r="D435" i="4" s="1"/>
  <c r="F435" i="4"/>
  <c r="E7377" i="4"/>
  <c r="F7377" i="4"/>
  <c r="D7377" i="4" s="1"/>
  <c r="F8513" i="4"/>
  <c r="D8513" i="4" s="1"/>
  <c r="E8513" i="4"/>
  <c r="E20" i="4"/>
  <c r="F20" i="4"/>
  <c r="D20" i="4" s="1"/>
  <c r="F2022" i="4"/>
  <c r="D2022" i="4" s="1"/>
  <c r="E2022" i="4"/>
  <c r="E4065" i="4"/>
  <c r="F4065" i="4"/>
  <c r="D4065" i="4" s="1"/>
  <c r="J4068" i="3" s="1"/>
  <c r="E8189" i="4"/>
  <c r="D8189" i="4" s="1"/>
  <c r="F8189" i="4"/>
  <c r="F7862" i="4"/>
  <c r="D7862" i="4" s="1"/>
  <c r="E7862" i="4"/>
  <c r="F5766" i="4"/>
  <c r="D5766" i="4" s="1"/>
  <c r="J5769" i="3" s="1"/>
  <c r="E5766" i="4"/>
  <c r="E268" i="4"/>
  <c r="F268" i="4"/>
  <c r="D268" i="4" s="1"/>
  <c r="F8241" i="4"/>
  <c r="E8241" i="4"/>
  <c r="D8241" i="4" s="1"/>
  <c r="E5847" i="4"/>
  <c r="F5847" i="4"/>
  <c r="D5847" i="4" s="1"/>
  <c r="F5977" i="4"/>
  <c r="D5977" i="4" s="1"/>
  <c r="E5977" i="4"/>
  <c r="E8024" i="4"/>
  <c r="F8024" i="4"/>
  <c r="D8024" i="4" s="1"/>
  <c r="F6088" i="4"/>
  <c r="D6088" i="4" s="1"/>
  <c r="E6088" i="4"/>
  <c r="E462" i="4"/>
  <c r="D462" i="4" s="1"/>
  <c r="F462" i="4"/>
  <c r="F4919" i="4"/>
  <c r="D4919" i="4" s="1"/>
  <c r="J4922" i="3" s="1"/>
  <c r="E4919" i="4"/>
  <c r="E334" i="4"/>
  <c r="F334" i="4"/>
  <c r="D334" i="4" s="1"/>
  <c r="F2609" i="4"/>
  <c r="D2609" i="4" s="1"/>
  <c r="J2612" i="3" s="1"/>
  <c r="E2609" i="4"/>
  <c r="F6335" i="4"/>
  <c r="D6335" i="4" s="1"/>
  <c r="E6335" i="4"/>
  <c r="E3250" i="4"/>
  <c r="F3250" i="4"/>
  <c r="D3250" i="4" s="1"/>
  <c r="E2226" i="4"/>
  <c r="F2226" i="4"/>
  <c r="D2226" i="4" s="1"/>
  <c r="E2592" i="4"/>
  <c r="F2592" i="4"/>
  <c r="D2592" i="4" s="1"/>
  <c r="F2458" i="4"/>
  <c r="D2458" i="4" s="1"/>
  <c r="E2458" i="4"/>
  <c r="E8250" i="4"/>
  <c r="F8250" i="4"/>
  <c r="D8250" i="4" s="1"/>
  <c r="F8312" i="4"/>
  <c r="D8312" i="4" s="1"/>
  <c r="E8312" i="4"/>
  <c r="E1200" i="4"/>
  <c r="F1200" i="4"/>
  <c r="D1200" i="4" s="1"/>
  <c r="F1263" i="4"/>
  <c r="D1263" i="4" s="1"/>
  <c r="E1263" i="4"/>
  <c r="F4612" i="4"/>
  <c r="D4612" i="4" s="1"/>
  <c r="J4615" i="3" s="1"/>
  <c r="E4612" i="4"/>
  <c r="E5659" i="4"/>
  <c r="F5659" i="4"/>
  <c r="D5659" i="4" s="1"/>
  <c r="E6926" i="4"/>
  <c r="F6926" i="4"/>
  <c r="D6926" i="4" s="1"/>
  <c r="J6929" i="3" s="1"/>
  <c r="E6345" i="4"/>
  <c r="F6345" i="4"/>
  <c r="D6345" i="4" s="1"/>
  <c r="J6348" i="3" s="1"/>
  <c r="E4619" i="4"/>
  <c r="F4619" i="4"/>
  <c r="D4619" i="4" s="1"/>
  <c r="E3742" i="4"/>
  <c r="F3742" i="4"/>
  <c r="D3742" i="4" s="1"/>
  <c r="E2951" i="4"/>
  <c r="F2951" i="4"/>
  <c r="D2951" i="4" s="1"/>
  <c r="F1363" i="4"/>
  <c r="D1363" i="4" s="1"/>
  <c r="E1363" i="4"/>
  <c r="F1969" i="4"/>
  <c r="D1969" i="4" s="1"/>
  <c r="E1969" i="4"/>
  <c r="F710" i="4"/>
  <c r="D710" i="4" s="1"/>
  <c r="E710" i="4"/>
  <c r="E2888" i="4"/>
  <c r="F2888" i="4"/>
  <c r="D2888" i="4" s="1"/>
  <c r="F5439" i="4"/>
  <c r="D5439" i="4" s="1"/>
  <c r="J5442" i="3" s="1"/>
  <c r="E5439" i="4"/>
  <c r="E3771" i="4"/>
  <c r="F3771" i="4"/>
  <c r="D3771" i="4" s="1"/>
  <c r="F3420" i="4"/>
  <c r="D3420" i="4" s="1"/>
  <c r="J3423" i="3" s="1"/>
  <c r="E3420" i="4"/>
  <c r="E1638" i="4"/>
  <c r="D1638" i="4" s="1"/>
  <c r="F1638" i="4"/>
  <c r="E7911" i="4"/>
  <c r="F7911" i="4"/>
  <c r="D7911" i="4" s="1"/>
  <c r="E2116" i="4"/>
  <c r="F2116" i="4"/>
  <c r="D2116" i="4" s="1"/>
  <c r="F5050" i="4"/>
  <c r="D5050" i="4" s="1"/>
  <c r="J5053" i="3" s="1"/>
  <c r="E5050" i="4"/>
  <c r="E1533" i="4"/>
  <c r="F1533" i="4"/>
  <c r="D1533" i="4" s="1"/>
  <c r="E8060" i="4"/>
  <c r="F8060" i="4"/>
  <c r="D8060" i="4" s="1"/>
  <c r="F4292" i="4"/>
  <c r="D4292" i="4" s="1"/>
  <c r="J4295" i="3" s="1"/>
  <c r="E4292" i="4"/>
  <c r="F6128" i="4"/>
  <c r="D6128" i="4" s="1"/>
  <c r="J6131" i="3" s="1"/>
  <c r="E6128" i="4"/>
  <c r="E8408" i="4"/>
  <c r="D8408" i="4" s="1"/>
  <c r="F8408" i="4"/>
  <c r="F1720" i="4"/>
  <c r="D1720" i="4" s="1"/>
  <c r="E1720" i="4"/>
  <c r="F7587" i="4"/>
  <c r="D7587" i="4" s="1"/>
  <c r="E7587" i="4"/>
  <c r="F6435" i="4"/>
  <c r="D6435" i="4" s="1"/>
  <c r="E6435" i="4"/>
  <c r="E6470" i="4"/>
  <c r="F6470" i="4"/>
  <c r="D6470" i="4" s="1"/>
  <c r="F6320" i="4"/>
  <c r="D6320" i="4" s="1"/>
  <c r="E6320" i="4"/>
  <c r="F4876" i="4"/>
  <c r="D4876" i="4" s="1"/>
  <c r="J4879" i="3" s="1"/>
  <c r="E4876" i="4"/>
  <c r="E4811" i="4"/>
  <c r="F4811" i="4"/>
  <c r="D4811" i="4" s="1"/>
  <c r="F5793" i="4"/>
  <c r="D5793" i="4" s="1"/>
  <c r="J5796" i="3" s="1"/>
  <c r="E5793" i="4"/>
  <c r="F8261" i="4"/>
  <c r="D8261" i="4" s="1"/>
  <c r="E8261" i="4"/>
  <c r="F2837" i="4"/>
  <c r="D2837" i="4" s="1"/>
  <c r="J2840" i="3" s="1"/>
  <c r="E2837" i="4"/>
  <c r="F6606" i="4"/>
  <c r="D6606" i="4" s="1"/>
  <c r="E6606" i="4"/>
  <c r="E8059" i="4"/>
  <c r="F8059" i="4"/>
  <c r="D8059" i="4" s="1"/>
  <c r="E5322" i="4"/>
  <c r="F5322" i="4"/>
  <c r="D5322" i="4" s="1"/>
  <c r="E6902" i="4"/>
  <c r="F6902" i="4"/>
  <c r="D6902" i="4" s="1"/>
  <c r="E4528" i="4"/>
  <c r="F4528" i="4"/>
  <c r="D4528" i="4" s="1"/>
  <c r="F6108" i="4"/>
  <c r="D6108" i="4" s="1"/>
  <c r="J6111" i="3" s="1"/>
  <c r="E6108" i="4"/>
  <c r="E2336" i="4"/>
  <c r="F2336" i="4"/>
  <c r="D2336" i="4" s="1"/>
  <c r="F5560" i="4"/>
  <c r="D5560" i="4" s="1"/>
  <c r="E5560" i="4"/>
  <c r="E3281" i="4"/>
  <c r="F3281" i="4"/>
  <c r="D3281" i="4" s="1"/>
  <c r="F4516" i="4"/>
  <c r="D4516" i="4" s="1"/>
  <c r="J4519" i="3" s="1"/>
  <c r="E4516" i="4"/>
  <c r="F7352" i="4"/>
  <c r="D7352" i="4" s="1"/>
  <c r="E7352" i="4"/>
  <c r="F161" i="4"/>
  <c r="D161" i="4" s="1"/>
  <c r="E161" i="4"/>
  <c r="F6343" i="4"/>
  <c r="D6343" i="4" s="1"/>
  <c r="E6343" i="4"/>
  <c r="E5582" i="4"/>
  <c r="F5582" i="4"/>
  <c r="D5582" i="4" s="1"/>
  <c r="E5378" i="4"/>
  <c r="F5378" i="4"/>
  <c r="D5378" i="4" s="1"/>
  <c r="J5381" i="3" s="1"/>
  <c r="E6371" i="4"/>
  <c r="F6371" i="4"/>
  <c r="D6371" i="4" s="1"/>
  <c r="E1136" i="4"/>
  <c r="F1136" i="4"/>
  <c r="D1136" i="4" s="1"/>
  <c r="F3909" i="4"/>
  <c r="D3909" i="4" s="1"/>
  <c r="E3909" i="4"/>
  <c r="E8530" i="4"/>
  <c r="D8530" i="4" s="1"/>
  <c r="F8530" i="4"/>
  <c r="F5275" i="4"/>
  <c r="D5275" i="4" s="1"/>
  <c r="E5275" i="4"/>
  <c r="E7756" i="4"/>
  <c r="F7756" i="4"/>
  <c r="D7756" i="4" s="1"/>
  <c r="E2452" i="4"/>
  <c r="F2452" i="4"/>
  <c r="D2452" i="4" s="1"/>
  <c r="E6080" i="4"/>
  <c r="F6080" i="4"/>
  <c r="D6080" i="4" s="1"/>
  <c r="E5905" i="4"/>
  <c r="F5905" i="4"/>
  <c r="D5905" i="4" s="1"/>
  <c r="F2468" i="4"/>
  <c r="D2468" i="4" s="1"/>
  <c r="E2468" i="4"/>
  <c r="E3051" i="4"/>
  <c r="F3051" i="4"/>
  <c r="D3051" i="4" s="1"/>
  <c r="J3054" i="3" s="1"/>
  <c r="E6739" i="4"/>
  <c r="F6739" i="4"/>
  <c r="D6739" i="4" s="1"/>
  <c r="E2024" i="4"/>
  <c r="F2024" i="4"/>
  <c r="D2024" i="4" s="1"/>
  <c r="F6708" i="4"/>
  <c r="D6708" i="4" s="1"/>
  <c r="E6708" i="4"/>
  <c r="F5382" i="4"/>
  <c r="D5382" i="4" s="1"/>
  <c r="E5382" i="4"/>
  <c r="F4062" i="4"/>
  <c r="D4062" i="4" s="1"/>
  <c r="E4062" i="4"/>
  <c r="E7877" i="4"/>
  <c r="F7877" i="4"/>
  <c r="D7877" i="4" s="1"/>
  <c r="F1456" i="4"/>
  <c r="D1456" i="4" s="1"/>
  <c r="E1456" i="4"/>
  <c r="E6761" i="4"/>
  <c r="F6761" i="4"/>
  <c r="D6761" i="4" s="1"/>
  <c r="E5724" i="4"/>
  <c r="F5724" i="4"/>
  <c r="D5724" i="4" s="1"/>
  <c r="J5727" i="3" s="1"/>
  <c r="F6049" i="4"/>
  <c r="D6049" i="4" s="1"/>
  <c r="E6049" i="4"/>
  <c r="F709" i="4"/>
  <c r="E709" i="4"/>
  <c r="D709" i="4" s="1"/>
  <c r="E2434" i="4"/>
  <c r="F2434" i="4"/>
  <c r="D2434" i="4" s="1"/>
  <c r="F7050" i="4"/>
  <c r="D7050" i="4" s="1"/>
  <c r="E7050" i="4"/>
  <c r="E6160" i="4"/>
  <c r="F6160" i="4"/>
  <c r="D6160" i="4" s="1"/>
  <c r="F7477" i="4"/>
  <c r="D7477" i="4" s="1"/>
  <c r="E7477" i="4"/>
  <c r="E3177" i="4"/>
  <c r="F3177" i="4"/>
  <c r="D3177" i="4" s="1"/>
  <c r="F2933" i="4"/>
  <c r="D2933" i="4" s="1"/>
  <c r="E2933" i="4"/>
  <c r="F74" i="4"/>
  <c r="D74" i="4" s="1"/>
  <c r="E74" i="4"/>
  <c r="F73" i="4"/>
  <c r="D73" i="4" s="1"/>
  <c r="E73" i="4"/>
  <c r="E6161" i="4"/>
  <c r="F6161" i="4"/>
  <c r="D6161" i="4" s="1"/>
  <c r="J6164" i="3" s="1"/>
  <c r="E5143" i="4"/>
  <c r="F5143" i="4"/>
  <c r="D5143" i="4" s="1"/>
  <c r="J5146" i="3" s="1"/>
  <c r="F1052" i="4"/>
  <c r="D1052" i="4" s="1"/>
  <c r="J1055" i="3" s="1"/>
  <c r="E1052" i="4"/>
  <c r="E1087" i="4"/>
  <c r="D1087" i="4" s="1"/>
  <c r="F1087" i="4"/>
  <c r="F3938" i="4"/>
  <c r="D3938" i="4" s="1"/>
  <c r="J3941" i="3" s="1"/>
  <c r="E3938" i="4"/>
  <c r="F6727" i="4"/>
  <c r="D6727" i="4" s="1"/>
  <c r="E6727" i="4"/>
  <c r="E5946" i="4"/>
  <c r="F5946" i="4"/>
  <c r="D5946" i="4" s="1"/>
  <c r="J5949" i="3" s="1"/>
  <c r="F6208" i="4"/>
  <c r="D6208" i="4" s="1"/>
  <c r="E6208" i="4"/>
  <c r="F8743" i="4"/>
  <c r="D8743" i="4" s="1"/>
  <c r="E8743" i="4"/>
  <c r="F6775" i="4"/>
  <c r="D6775" i="4" s="1"/>
  <c r="E6775" i="4"/>
  <c r="F3106" i="4"/>
  <c r="D3106" i="4" s="1"/>
  <c r="E3106" i="4"/>
  <c r="F224" i="4"/>
  <c r="E224" i="4"/>
  <c r="D224" i="4" s="1"/>
  <c r="F5909" i="4"/>
  <c r="D5909" i="4" s="1"/>
  <c r="E5909" i="4"/>
  <c r="E5452" i="4"/>
  <c r="F5452" i="4"/>
  <c r="D5452" i="4" s="1"/>
  <c r="F3024" i="4"/>
  <c r="D3024" i="4" s="1"/>
  <c r="E3024" i="4"/>
  <c r="F5631" i="4"/>
  <c r="D5631" i="4" s="1"/>
  <c r="E5631" i="4"/>
  <c r="F8310" i="4"/>
  <c r="D8310" i="4" s="1"/>
  <c r="E8310" i="4"/>
  <c r="F6467" i="4"/>
  <c r="D6467" i="4" s="1"/>
  <c r="E6467" i="4"/>
  <c r="F8672" i="4"/>
  <c r="E8672" i="4"/>
  <c r="D8672" i="4" s="1"/>
  <c r="E2868" i="4"/>
  <c r="F2868" i="4"/>
  <c r="D2868" i="4" s="1"/>
  <c r="F6262" i="4"/>
  <c r="D6262" i="4" s="1"/>
  <c r="E6262" i="4"/>
  <c r="F4181" i="4"/>
  <c r="D4181" i="4" s="1"/>
  <c r="E4181" i="4"/>
  <c r="F8698" i="4"/>
  <c r="E8698" i="4"/>
  <c r="D8698" i="4" s="1"/>
  <c r="E8021" i="4"/>
  <c r="F8021" i="4"/>
  <c r="D8021" i="4" s="1"/>
  <c r="E8730" i="4"/>
  <c r="F8730" i="4"/>
  <c r="D8730" i="4" s="1"/>
  <c r="E6326" i="4"/>
  <c r="F6326" i="4"/>
  <c r="D6326" i="4" s="1"/>
  <c r="F5833" i="4"/>
  <c r="D5833" i="4" s="1"/>
  <c r="E5833" i="4"/>
  <c r="F6178" i="4"/>
  <c r="D6178" i="4" s="1"/>
  <c r="E6178" i="4"/>
  <c r="E64" i="4"/>
  <c r="D64" i="4" s="1"/>
  <c r="F64" i="4"/>
  <c r="F1519" i="4"/>
  <c r="E1519" i="4"/>
  <c r="D1519" i="4" s="1"/>
  <c r="F2147" i="4"/>
  <c r="D2147" i="4" s="1"/>
  <c r="E2147" i="4"/>
  <c r="F4122" i="4"/>
  <c r="D4122" i="4" s="1"/>
  <c r="J4125" i="3" s="1"/>
  <c r="E4122" i="4"/>
  <c r="E5408" i="4"/>
  <c r="F5408" i="4"/>
  <c r="D5408" i="4" s="1"/>
  <c r="E3591" i="4"/>
  <c r="F3591" i="4"/>
  <c r="D3591" i="4" s="1"/>
  <c r="F4446" i="4"/>
  <c r="D4446" i="4" s="1"/>
  <c r="E4446" i="4"/>
  <c r="F8435" i="4"/>
  <c r="E8435" i="4"/>
  <c r="D8435" i="4" s="1"/>
  <c r="F7073" i="4"/>
  <c r="D7073" i="4" s="1"/>
  <c r="E7073" i="4"/>
  <c r="F7980" i="4"/>
  <c r="D7980" i="4" s="1"/>
  <c r="E7980" i="4"/>
  <c r="E5289" i="4"/>
  <c r="F5289" i="4"/>
  <c r="D5289" i="4" s="1"/>
  <c r="E5837" i="4"/>
  <c r="F5837" i="4"/>
  <c r="D5837" i="4" s="1"/>
  <c r="F3774" i="4"/>
  <c r="D3774" i="4" s="1"/>
  <c r="E3774" i="4"/>
  <c r="F1953" i="4"/>
  <c r="D1953" i="4" s="1"/>
  <c r="E1953" i="4"/>
  <c r="E134" i="4"/>
  <c r="F134" i="4"/>
  <c r="D134" i="4" s="1"/>
  <c r="E7056" i="4"/>
  <c r="F7056" i="4"/>
  <c r="D7056" i="4" s="1"/>
  <c r="E1285" i="4"/>
  <c r="F1285" i="4"/>
  <c r="D1285" i="4" s="1"/>
  <c r="F3151" i="4"/>
  <c r="D3151" i="4" s="1"/>
  <c r="E3151" i="4"/>
  <c r="F1633" i="4"/>
  <c r="D1633" i="4" s="1"/>
  <c r="E1633" i="4"/>
  <c r="F8133" i="4"/>
  <c r="D8133" i="4" s="1"/>
  <c r="E8133" i="4"/>
  <c r="E2303" i="4"/>
  <c r="F2303" i="4"/>
  <c r="D2303" i="4" s="1"/>
  <c r="E40" i="4"/>
  <c r="F40" i="4"/>
  <c r="D40" i="4" s="1"/>
  <c r="F3163" i="4"/>
  <c r="D3163" i="4" s="1"/>
  <c r="E3163" i="4"/>
  <c r="F1577" i="4"/>
  <c r="D1577" i="4" s="1"/>
  <c r="E1577" i="4"/>
  <c r="F2687" i="4"/>
  <c r="D2687" i="4" s="1"/>
  <c r="E2687" i="4"/>
  <c r="F1801" i="4"/>
  <c r="D1801" i="4" s="1"/>
  <c r="E1801" i="4"/>
  <c r="F672" i="4"/>
  <c r="D672" i="4" s="1"/>
  <c r="E672" i="4"/>
  <c r="F4981" i="4"/>
  <c r="D4981" i="4" s="1"/>
  <c r="J4984" i="3" s="1"/>
  <c r="E4981" i="4"/>
  <c r="F758" i="4"/>
  <c r="D758" i="4" s="1"/>
  <c r="E758" i="4"/>
  <c r="E245" i="4"/>
  <c r="F245" i="4"/>
  <c r="E6095" i="4"/>
  <c r="F6095" i="4"/>
  <c r="D6095" i="4" s="1"/>
  <c r="F257" i="4"/>
  <c r="D257" i="4" s="1"/>
  <c r="E257" i="4"/>
  <c r="F8665" i="4"/>
  <c r="D8665" i="4" s="1"/>
  <c r="E8665" i="4"/>
  <c r="F2050" i="4"/>
  <c r="E2050" i="4"/>
  <c r="D2050" i="4" s="1"/>
  <c r="E543" i="4"/>
  <c r="F543" i="4"/>
  <c r="D543" i="4" s="1"/>
  <c r="F8277" i="4"/>
  <c r="D8277" i="4" s="1"/>
  <c r="E8277" i="4"/>
  <c r="F3546" i="4"/>
  <c r="D3546" i="4" s="1"/>
  <c r="J3549" i="3" s="1"/>
  <c r="E3546" i="4"/>
  <c r="F1238" i="4"/>
  <c r="D1238" i="4" s="1"/>
  <c r="E1238" i="4"/>
  <c r="F3876" i="4"/>
  <c r="D3876" i="4" s="1"/>
  <c r="J3879" i="3" s="1"/>
  <c r="E3876" i="4"/>
  <c r="F7950" i="4"/>
  <c r="D7950" i="4" s="1"/>
  <c r="E7950" i="4"/>
  <c r="F3066" i="4"/>
  <c r="D3066" i="4" s="1"/>
  <c r="E3066" i="4"/>
  <c r="E2904" i="4"/>
  <c r="F2904" i="4"/>
  <c r="D2904" i="4" s="1"/>
  <c r="F1706" i="4"/>
  <c r="D1706" i="4" s="1"/>
  <c r="E1706" i="4"/>
  <c r="F5440" i="4"/>
  <c r="D5440" i="4" s="1"/>
  <c r="E5440" i="4"/>
  <c r="E7997" i="4"/>
  <c r="F7997" i="4"/>
  <c r="D7997" i="4" s="1"/>
  <c r="F7304" i="4"/>
  <c r="D7304" i="4" s="1"/>
  <c r="E7304" i="4"/>
  <c r="F6163" i="4"/>
  <c r="D6163" i="4" s="1"/>
  <c r="J6166" i="3" s="1"/>
  <c r="E6163" i="4"/>
  <c r="E175" i="4"/>
  <c r="D175" i="4" s="1"/>
  <c r="F175" i="4"/>
  <c r="E8454" i="4"/>
  <c r="D8454" i="4" s="1"/>
  <c r="F8454" i="4"/>
  <c r="E4113" i="4"/>
  <c r="F4113" i="4"/>
  <c r="D4113" i="4" s="1"/>
  <c r="E7142" i="4"/>
  <c r="F7142" i="4"/>
  <c r="D7142" i="4" s="1"/>
  <c r="E7229" i="4"/>
  <c r="F7229" i="4"/>
  <c r="D7229" i="4" s="1"/>
  <c r="E5298" i="4"/>
  <c r="F5298" i="4"/>
  <c r="D5298" i="4" s="1"/>
  <c r="J5301" i="3" s="1"/>
  <c r="E5985" i="4"/>
  <c r="F5985" i="4"/>
  <c r="D5985" i="4" s="1"/>
  <c r="F8500" i="4"/>
  <c r="D8500" i="4" s="1"/>
  <c r="E8500" i="4"/>
  <c r="E2188" i="4"/>
  <c r="F2188" i="4"/>
  <c r="D2188" i="4" s="1"/>
  <c r="F7815" i="4"/>
  <c r="D7815" i="4" s="1"/>
  <c r="E7815" i="4"/>
  <c r="E515" i="4"/>
  <c r="D515" i="4" s="1"/>
  <c r="F515" i="4"/>
  <c r="E4587" i="4"/>
  <c r="F4587" i="4"/>
  <c r="D4587" i="4" s="1"/>
  <c r="J4590" i="3" s="1"/>
  <c r="F1320" i="4"/>
  <c r="D1320" i="4" s="1"/>
  <c r="E1320" i="4"/>
  <c r="F2090" i="4"/>
  <c r="D2090" i="4" s="1"/>
  <c r="E2090" i="4"/>
  <c r="F8471" i="4"/>
  <c r="E8471" i="4"/>
  <c r="D8471" i="4" s="1"/>
  <c r="E8515" i="4"/>
  <c r="F8515" i="4"/>
  <c r="D8515" i="4" s="1"/>
  <c r="E4762" i="4"/>
  <c r="F4762" i="4"/>
  <c r="D4762" i="4" s="1"/>
  <c r="J4765" i="3" s="1"/>
  <c r="E8154" i="4"/>
  <c r="F8154" i="4"/>
  <c r="D8154" i="4" s="1"/>
  <c r="F5668" i="4"/>
  <c r="D5668" i="4" s="1"/>
  <c r="J5671" i="3" s="1"/>
  <c r="E5668" i="4"/>
  <c r="F2343" i="4"/>
  <c r="D2343" i="4" s="1"/>
  <c r="E2343" i="4"/>
  <c r="E2223" i="4"/>
  <c r="F2223" i="4"/>
  <c r="D2223" i="4" s="1"/>
  <c r="F778" i="4"/>
  <c r="E778" i="4"/>
  <c r="D778" i="4" s="1"/>
  <c r="F1389" i="4"/>
  <c r="D1389" i="4" s="1"/>
  <c r="E1389" i="4"/>
  <c r="F5761" i="4"/>
  <c r="D5761" i="4" s="1"/>
  <c r="E5761" i="4"/>
  <c r="E3040" i="4"/>
  <c r="F3040" i="4"/>
  <c r="D3040" i="4" s="1"/>
  <c r="E4010" i="4"/>
  <c r="F4010" i="4"/>
  <c r="D4010" i="4" s="1"/>
  <c r="F2622" i="4"/>
  <c r="D2622" i="4" s="1"/>
  <c r="E2622" i="4"/>
  <c r="E429" i="4"/>
  <c r="F429" i="4"/>
  <c r="D429" i="4" s="1"/>
  <c r="F7081" i="4"/>
  <c r="D7081" i="4" s="1"/>
  <c r="E7081" i="4"/>
  <c r="F7430" i="4"/>
  <c r="D7430" i="4" s="1"/>
  <c r="E7430" i="4"/>
  <c r="E355" i="4"/>
  <c r="F355" i="4"/>
  <c r="D355" i="4" s="1"/>
  <c r="F4306" i="4"/>
  <c r="D4306" i="4" s="1"/>
  <c r="J4309" i="3" s="1"/>
  <c r="E4306" i="4"/>
  <c r="F6337" i="4"/>
  <c r="D6337" i="4" s="1"/>
  <c r="E6337" i="4"/>
  <c r="F1007" i="4"/>
  <c r="D1007" i="4" s="1"/>
  <c r="E1007" i="4"/>
  <c r="E5059" i="4"/>
  <c r="F5059" i="4"/>
  <c r="D5059" i="4" s="1"/>
  <c r="F8456" i="4"/>
  <c r="E8456" i="4"/>
  <c r="D8456" i="4" s="1"/>
  <c r="F8397" i="4"/>
  <c r="D8397" i="4" s="1"/>
  <c r="E8397" i="4"/>
  <c r="E2822" i="4"/>
  <c r="F2822" i="4"/>
  <c r="D2822" i="4" s="1"/>
  <c r="F5304" i="4"/>
  <c r="D5304" i="4" s="1"/>
  <c r="E5304" i="4"/>
  <c r="E5315" i="4"/>
  <c r="F5315" i="4"/>
  <c r="D5315" i="4" s="1"/>
  <c r="F3079" i="4"/>
  <c r="D3079" i="4" s="1"/>
  <c r="E3079" i="4"/>
  <c r="E4588" i="4"/>
  <c r="F4588" i="4"/>
  <c r="D4588" i="4" s="1"/>
  <c r="J4591" i="3" s="1"/>
  <c r="F7895" i="4"/>
  <c r="D7895" i="4" s="1"/>
  <c r="E7895" i="4"/>
  <c r="F5247" i="4"/>
  <c r="D5247" i="4" s="1"/>
  <c r="J5250" i="3" s="1"/>
  <c r="E5247" i="4"/>
  <c r="F7943" i="4"/>
  <c r="D7943" i="4" s="1"/>
  <c r="E7943" i="4"/>
  <c r="E1399" i="4"/>
  <c r="D1399" i="4" s="1"/>
  <c r="F1399" i="4"/>
  <c r="E3910" i="4"/>
  <c r="F3910" i="4"/>
  <c r="D3910" i="4" s="1"/>
  <c r="E354" i="4"/>
  <c r="F354" i="4"/>
  <c r="D354" i="4" s="1"/>
  <c r="F1491" i="4"/>
  <c r="D1491" i="4" s="1"/>
  <c r="E1491" i="4"/>
  <c r="E6920" i="4"/>
  <c r="F6920" i="4"/>
  <c r="D6920" i="4" s="1"/>
  <c r="F5362" i="4"/>
  <c r="D5362" i="4" s="1"/>
  <c r="J5365" i="3" s="1"/>
  <c r="E5362" i="4"/>
  <c r="F7964" i="4"/>
  <c r="D7964" i="4" s="1"/>
  <c r="E7964" i="4"/>
  <c r="E5332" i="4"/>
  <c r="F5332" i="4"/>
  <c r="D5332" i="4" s="1"/>
  <c r="J5335" i="3" s="1"/>
  <c r="F5115" i="4"/>
  <c r="D5115" i="4" s="1"/>
  <c r="E5115" i="4"/>
  <c r="F7334" i="4"/>
  <c r="D7334" i="4" s="1"/>
  <c r="E7334" i="4"/>
  <c r="E4191" i="4"/>
  <c r="F4191" i="4"/>
  <c r="D4191" i="4" s="1"/>
  <c r="E8583" i="4"/>
  <c r="F8583" i="4"/>
  <c r="D8583" i="4" s="1"/>
  <c r="F6162" i="4"/>
  <c r="D6162" i="4" s="1"/>
  <c r="J6165" i="3" s="1"/>
  <c r="E6162" i="4"/>
  <c r="F3229" i="4"/>
  <c r="D3229" i="4" s="1"/>
  <c r="E3229" i="4"/>
  <c r="F7149" i="4"/>
  <c r="D7149" i="4" s="1"/>
  <c r="E7149" i="4"/>
  <c r="F2283" i="4"/>
  <c r="D2283" i="4" s="1"/>
  <c r="E2283" i="4"/>
  <c r="F6522" i="4"/>
  <c r="D6522" i="4" s="1"/>
  <c r="J6525" i="3" s="1"/>
  <c r="E6522" i="4"/>
  <c r="E2885" i="4"/>
  <c r="F2885" i="4"/>
  <c r="D2885" i="4" s="1"/>
  <c r="E2621" i="4"/>
  <c r="F2621" i="4"/>
  <c r="D2621" i="4" s="1"/>
  <c r="E2411" i="4"/>
  <c r="F2411" i="4"/>
  <c r="D2411" i="4" s="1"/>
  <c r="F736" i="4"/>
  <c r="D736" i="4" s="1"/>
  <c r="E736" i="4"/>
  <c r="F2991" i="4"/>
  <c r="D2991" i="4" s="1"/>
  <c r="E2991" i="4"/>
  <c r="E8751" i="4"/>
  <c r="F8751" i="4"/>
  <c r="D8751" i="4" s="1"/>
  <c r="E7339" i="4"/>
  <c r="F7339" i="4"/>
  <c r="D7339" i="4" s="1"/>
  <c r="J7342" i="3" s="1"/>
  <c r="F4055" i="4"/>
  <c r="D4055" i="4" s="1"/>
  <c r="J4058" i="3" s="1"/>
  <c r="E4055" i="4"/>
  <c r="F2066" i="4"/>
  <c r="D2066" i="4" s="1"/>
  <c r="E2066" i="4"/>
  <c r="E2538" i="4"/>
  <c r="F2538" i="4"/>
  <c r="D2538" i="4" s="1"/>
  <c r="E1928" i="4"/>
  <c r="F1928" i="4"/>
  <c r="D1928" i="4" s="1"/>
  <c r="E4073" i="4"/>
  <c r="F4073" i="4"/>
  <c r="D4073" i="4" s="1"/>
  <c r="J4076" i="3" s="1"/>
  <c r="F410" i="4"/>
  <c r="D410" i="4" s="1"/>
  <c r="E410" i="4"/>
  <c r="E5387" i="4"/>
  <c r="F5387" i="4"/>
  <c r="D5387" i="4" s="1"/>
  <c r="E5670" i="4"/>
  <c r="F5670" i="4"/>
  <c r="D5670" i="4" s="1"/>
  <c r="F5320" i="4"/>
  <c r="D5320" i="4" s="1"/>
  <c r="E5320" i="4"/>
  <c r="F853" i="4"/>
  <c r="E853" i="4"/>
  <c r="D853" i="4" s="1"/>
  <c r="E1752" i="4"/>
  <c r="F1752" i="4"/>
  <c r="D1752" i="4" s="1"/>
  <c r="E3410" i="4"/>
  <c r="F3410" i="4"/>
  <c r="D3410" i="4" s="1"/>
  <c r="J3413" i="3" s="1"/>
  <c r="E7592" i="4"/>
  <c r="F7592" i="4"/>
  <c r="D7592" i="4" s="1"/>
  <c r="F2436" i="4"/>
  <c r="D2436" i="4" s="1"/>
  <c r="E2436" i="4"/>
  <c r="E5885" i="4"/>
  <c r="F5885" i="4"/>
  <c r="D5885" i="4" s="1"/>
  <c r="J5888" i="3" s="1"/>
  <c r="E5563" i="4"/>
  <c r="F5563" i="4"/>
  <c r="D5563" i="4" s="1"/>
  <c r="F4079" i="4"/>
  <c r="D4079" i="4" s="1"/>
  <c r="J4082" i="3" s="1"/>
  <c r="E4079" i="4"/>
  <c r="E5234" i="4"/>
  <c r="F5234" i="4"/>
  <c r="D5234" i="4" s="1"/>
  <c r="J5237" i="3" s="1"/>
  <c r="F4605" i="4"/>
  <c r="D4605" i="4" s="1"/>
  <c r="J4608" i="3" s="1"/>
  <c r="E4605" i="4"/>
  <c r="E649" i="4"/>
  <c r="F649" i="4"/>
  <c r="D649" i="4" s="1"/>
  <c r="F6442" i="4"/>
  <c r="D6442" i="4" s="1"/>
  <c r="E6442" i="4"/>
  <c r="F5458" i="4"/>
  <c r="D5458" i="4" s="1"/>
  <c r="J5461" i="3" s="1"/>
  <c r="E5458" i="4"/>
  <c r="F5900" i="4"/>
  <c r="D5900" i="4" s="1"/>
  <c r="J5903" i="3" s="1"/>
  <c r="E5900" i="4"/>
  <c r="F7055" i="4"/>
  <c r="D7055" i="4" s="1"/>
  <c r="E7055" i="4"/>
  <c r="F5819" i="4"/>
  <c r="D5819" i="4" s="1"/>
  <c r="E5819" i="4"/>
  <c r="E5901" i="4"/>
  <c r="F5901" i="4"/>
  <c r="D5901" i="4" s="1"/>
  <c r="J5904" i="3" s="1"/>
  <c r="F6196" i="4"/>
  <c r="D6196" i="4" s="1"/>
  <c r="J6199" i="3" s="1"/>
  <c r="E6196" i="4"/>
  <c r="E7595" i="4"/>
  <c r="F7595" i="4"/>
  <c r="D7595" i="4" s="1"/>
  <c r="E3606" i="4"/>
  <c r="F3606" i="4"/>
  <c r="D3606" i="4" s="1"/>
  <c r="E5385" i="4"/>
  <c r="F5385" i="4"/>
  <c r="D5385" i="4" s="1"/>
  <c r="E4950" i="4"/>
  <c r="F4950" i="4"/>
  <c r="D4950" i="4" s="1"/>
  <c r="E424" i="4"/>
  <c r="F424" i="4"/>
  <c r="D424" i="4" s="1"/>
  <c r="F2135" i="4"/>
  <c r="D2135" i="4" s="1"/>
  <c r="E2135" i="4"/>
  <c r="F5077" i="4"/>
  <c r="D5077" i="4" s="1"/>
  <c r="J5080" i="3" s="1"/>
  <c r="E5077" i="4"/>
  <c r="F1443" i="4"/>
  <c r="E1443" i="4"/>
  <c r="D1443" i="4" s="1"/>
  <c r="F542" i="4"/>
  <c r="D542" i="4" s="1"/>
  <c r="E542" i="4"/>
  <c r="E594" i="4"/>
  <c r="F594" i="4"/>
  <c r="D594" i="4" s="1"/>
  <c r="E886" i="4"/>
  <c r="F886" i="4"/>
  <c r="D886" i="4" s="1"/>
  <c r="F3262" i="4"/>
  <c r="D3262" i="4" s="1"/>
  <c r="E3262" i="4"/>
  <c r="E1657" i="4"/>
  <c r="F1657" i="4"/>
  <c r="D1657" i="4" s="1"/>
  <c r="F3015" i="4"/>
  <c r="D3015" i="4" s="1"/>
  <c r="E3015" i="4"/>
  <c r="F1487" i="4"/>
  <c r="D1487" i="4" s="1"/>
  <c r="E1487" i="4"/>
  <c r="F6043" i="4"/>
  <c r="D6043" i="4" s="1"/>
  <c r="J6046" i="3" s="1"/>
  <c r="E6043" i="4"/>
  <c r="F6647" i="4"/>
  <c r="D6647" i="4" s="1"/>
  <c r="E6647" i="4"/>
  <c r="F5346" i="4"/>
  <c r="D5346" i="4" s="1"/>
  <c r="J5349" i="3" s="1"/>
  <c r="E5346" i="4"/>
  <c r="E3997" i="4"/>
  <c r="F3997" i="4"/>
  <c r="D3997" i="4" s="1"/>
  <c r="J4000" i="3" s="1"/>
  <c r="E4018" i="4"/>
  <c r="F4018" i="4"/>
  <c r="D4018" i="4" s="1"/>
  <c r="J4021" i="3" s="1"/>
  <c r="E1095" i="4"/>
  <c r="F1095" i="4"/>
  <c r="D1095" i="4" s="1"/>
  <c r="F3030" i="4"/>
  <c r="D3030" i="4" s="1"/>
  <c r="E3030" i="4"/>
  <c r="E2874" i="4"/>
  <c r="F2874" i="4"/>
  <c r="D2874" i="4" s="1"/>
  <c r="F5936" i="4"/>
  <c r="D5936" i="4" s="1"/>
  <c r="E5936" i="4"/>
  <c r="F4089" i="4"/>
  <c r="D4089" i="4" s="1"/>
  <c r="E4089" i="4"/>
  <c r="F3776" i="4"/>
  <c r="D3776" i="4" s="1"/>
  <c r="E3776" i="4"/>
  <c r="F1065" i="4"/>
  <c r="D1065" i="4" s="1"/>
  <c r="E1065" i="4"/>
  <c r="E2546" i="4"/>
  <c r="F2546" i="4"/>
  <c r="D2546" i="4" s="1"/>
  <c r="E1824" i="4"/>
  <c r="F1824" i="4"/>
  <c r="D1824" i="4" s="1"/>
  <c r="F8741" i="4"/>
  <c r="D8741" i="4" s="1"/>
  <c r="E8741" i="4"/>
  <c r="F5758" i="4"/>
  <c r="D5758" i="4" s="1"/>
  <c r="E5758" i="4"/>
  <c r="F5519" i="4"/>
  <c r="D5519" i="4" s="1"/>
  <c r="J5522" i="3" s="1"/>
  <c r="E5519" i="4"/>
  <c r="F2256" i="4"/>
  <c r="D2256" i="4" s="1"/>
  <c r="E2256" i="4"/>
  <c r="E2260" i="4"/>
  <c r="F2260" i="4"/>
  <c r="D2260" i="4" s="1"/>
  <c r="E5384" i="4"/>
  <c r="F5384" i="4"/>
  <c r="D5384" i="4" s="1"/>
  <c r="E7718" i="4"/>
  <c r="F7718" i="4"/>
  <c r="D7718" i="4" s="1"/>
  <c r="E6410" i="4"/>
  <c r="F6410" i="4"/>
  <c r="D6410" i="4" s="1"/>
  <c r="F3787" i="4"/>
  <c r="D3787" i="4" s="1"/>
  <c r="E3787" i="4"/>
  <c r="F4530" i="4"/>
  <c r="D4530" i="4" s="1"/>
  <c r="J4533" i="3" s="1"/>
  <c r="E4530" i="4"/>
  <c r="E8204" i="4"/>
  <c r="F8204" i="4"/>
  <c r="D8204" i="4" s="1"/>
  <c r="E2000" i="4"/>
  <c r="F2000" i="4"/>
  <c r="D2000" i="4" s="1"/>
  <c r="F6293" i="4"/>
  <c r="D6293" i="4" s="1"/>
  <c r="J6296" i="3" s="1"/>
  <c r="E6293" i="4"/>
  <c r="F3241" i="4"/>
  <c r="D3241" i="4" s="1"/>
  <c r="E3241" i="4"/>
  <c r="F7627" i="4"/>
  <c r="D7627" i="4" s="1"/>
  <c r="E7627" i="4"/>
  <c r="F2632" i="4"/>
  <c r="D2632" i="4" s="1"/>
  <c r="J2635" i="3" s="1"/>
  <c r="E2632" i="4"/>
  <c r="E6700" i="4"/>
  <c r="F6700" i="4"/>
  <c r="D6700" i="4" s="1"/>
  <c r="F4450" i="4"/>
  <c r="D4450" i="4" s="1"/>
  <c r="J4453" i="3" s="1"/>
  <c r="E4450" i="4"/>
  <c r="F5727" i="4"/>
  <c r="D5727" i="4" s="1"/>
  <c r="E5727" i="4"/>
  <c r="F2716" i="4"/>
  <c r="D2716" i="4" s="1"/>
  <c r="E2716" i="4"/>
  <c r="F5648" i="4"/>
  <c r="D5648" i="4" s="1"/>
  <c r="J5651" i="3" s="1"/>
  <c r="E5648" i="4"/>
  <c r="F6579" i="4"/>
  <c r="D6579" i="4" s="1"/>
  <c r="E6579" i="4"/>
  <c r="F7923" i="4"/>
  <c r="D7923" i="4" s="1"/>
  <c r="E7923" i="4"/>
  <c r="F8300" i="4"/>
  <c r="D8300" i="4" s="1"/>
  <c r="E8300" i="4"/>
  <c r="F4515" i="4"/>
  <c r="D4515" i="4" s="1"/>
  <c r="E4515" i="4"/>
  <c r="E4869" i="4"/>
  <c r="F4869" i="4"/>
  <c r="D4869" i="4" s="1"/>
  <c r="J4872" i="3" s="1"/>
  <c r="F706" i="4"/>
  <c r="E706" i="4"/>
  <c r="D706" i="4" s="1"/>
  <c r="F8708" i="4"/>
  <c r="D8708" i="4" s="1"/>
  <c r="E8708" i="4"/>
  <c r="F2696" i="4"/>
  <c r="D2696" i="4" s="1"/>
  <c r="E2696" i="4"/>
  <c r="F6334" i="4"/>
  <c r="D6334" i="4" s="1"/>
  <c r="E6334" i="4"/>
  <c r="F8491" i="4"/>
  <c r="D8491" i="4" s="1"/>
  <c r="E8491" i="4"/>
  <c r="E2531" i="4"/>
  <c r="F2531" i="4"/>
  <c r="D2531" i="4" s="1"/>
  <c r="E1585" i="4"/>
  <c r="F1585" i="4"/>
  <c r="D1585" i="4" s="1"/>
  <c r="F2683" i="4"/>
  <c r="D2683" i="4" s="1"/>
  <c r="E2683" i="4"/>
  <c r="F2955" i="4"/>
  <c r="D2955" i="4" s="1"/>
  <c r="E2955" i="4"/>
  <c r="E5487" i="4"/>
  <c r="F5487" i="4"/>
  <c r="D5487" i="4" s="1"/>
  <c r="J5490" i="3" s="1"/>
  <c r="F8603" i="4"/>
  <c r="E8603" i="4"/>
  <c r="D8603" i="4" s="1"/>
  <c r="E3511" i="4"/>
  <c r="F3511" i="4"/>
  <c r="D3511" i="4" s="1"/>
  <c r="E5232" i="4"/>
  <c r="F5232" i="4"/>
  <c r="D5232" i="4" s="1"/>
  <c r="F8415" i="4"/>
  <c r="D8415" i="4" s="1"/>
  <c r="E8415" i="4"/>
  <c r="F6189" i="4"/>
  <c r="D6189" i="4" s="1"/>
  <c r="J6192" i="3" s="1"/>
  <c r="E6189" i="4"/>
  <c r="E4247" i="4"/>
  <c r="F4247" i="4"/>
  <c r="D4247" i="4" s="1"/>
  <c r="E7251" i="4"/>
  <c r="F7251" i="4"/>
  <c r="D7251" i="4" s="1"/>
  <c r="F8740" i="4"/>
  <c r="D8740" i="4" s="1"/>
  <c r="E8740" i="4"/>
  <c r="E6042" i="4"/>
  <c r="F6042" i="4"/>
  <c r="D6042" i="4" s="1"/>
  <c r="J6045" i="3" s="1"/>
  <c r="F5412" i="4"/>
  <c r="D5412" i="4" s="1"/>
  <c r="J5415" i="3" s="1"/>
  <c r="E5412" i="4"/>
  <c r="F8436" i="4"/>
  <c r="E8436" i="4"/>
  <c r="D8436" i="4" s="1"/>
  <c r="F6155" i="4"/>
  <c r="D6155" i="4" s="1"/>
  <c r="E6155" i="4"/>
  <c r="F1566" i="4"/>
  <c r="E1566" i="4"/>
  <c r="D1566" i="4" s="1"/>
  <c r="E8075" i="4"/>
  <c r="F8075" i="4"/>
  <c r="D8075" i="4" s="1"/>
  <c r="E6572" i="4"/>
  <c r="F6572" i="4"/>
  <c r="D6572" i="4" s="1"/>
  <c r="J6575" i="3" s="1"/>
  <c r="F6657" i="4"/>
  <c r="D6657" i="4" s="1"/>
  <c r="E6657" i="4"/>
  <c r="F4371" i="4"/>
  <c r="D4371" i="4" s="1"/>
  <c r="E4371" i="4"/>
  <c r="F2853" i="4"/>
  <c r="D2853" i="4" s="1"/>
  <c r="E2853" i="4"/>
  <c r="F2589" i="4"/>
  <c r="D2589" i="4" s="1"/>
  <c r="E2589" i="4"/>
  <c r="F6781" i="4"/>
  <c r="D6781" i="4" s="1"/>
  <c r="E6781" i="4"/>
  <c r="E1884" i="4"/>
  <c r="F1884" i="4"/>
  <c r="D1884" i="4" s="1"/>
  <c r="F7846" i="4"/>
  <c r="D7846" i="4" s="1"/>
  <c r="E7846" i="4"/>
  <c r="E5159" i="4"/>
  <c r="F5159" i="4"/>
  <c r="D5159" i="4" s="1"/>
  <c r="J5162" i="3" s="1"/>
  <c r="E8037" i="4"/>
  <c r="F8037" i="4"/>
  <c r="D8037" i="4" s="1"/>
  <c r="E2278" i="4"/>
  <c r="F2278" i="4"/>
  <c r="D2278" i="4" s="1"/>
  <c r="F6029" i="4"/>
  <c r="D6029" i="4" s="1"/>
  <c r="J6032" i="3" s="1"/>
  <c r="E6029" i="4"/>
  <c r="E4105" i="4"/>
  <c r="F4105" i="4"/>
  <c r="D4105" i="4" s="1"/>
  <c r="F3157" i="4"/>
  <c r="D3157" i="4" s="1"/>
  <c r="E3157" i="4"/>
  <c r="E1209" i="4"/>
  <c r="D1209" i="4" s="1"/>
  <c r="F1209" i="4"/>
  <c r="E8647" i="4"/>
  <c r="D8647" i="4" s="1"/>
  <c r="F8647" i="4"/>
  <c r="F1962" i="4"/>
  <c r="D1962" i="4" s="1"/>
  <c r="E1962" i="4"/>
  <c r="F3185" i="4"/>
  <c r="D3185" i="4" s="1"/>
  <c r="J3188" i="3" s="1"/>
  <c r="E3185" i="4"/>
  <c r="F7328" i="4"/>
  <c r="D7328" i="4" s="1"/>
  <c r="E7328" i="4"/>
  <c r="F7708" i="4"/>
  <c r="D7708" i="4" s="1"/>
  <c r="E7708" i="4"/>
  <c r="E938" i="4"/>
  <c r="F938" i="4"/>
  <c r="D938" i="4" s="1"/>
  <c r="E4467" i="4"/>
  <c r="F4467" i="4"/>
  <c r="D4467" i="4" s="1"/>
  <c r="F4757" i="4"/>
  <c r="D4757" i="4" s="1"/>
  <c r="E4757" i="4"/>
  <c r="F5968" i="4"/>
  <c r="D5968" i="4" s="1"/>
  <c r="E5968" i="4"/>
  <c r="F1167" i="4"/>
  <c r="D1167" i="4" s="1"/>
  <c r="E1167" i="4"/>
  <c r="F6229" i="4"/>
  <c r="D6229" i="4" s="1"/>
  <c r="J6232" i="3" s="1"/>
  <c r="E6229" i="4"/>
  <c r="F4907" i="4"/>
  <c r="D4907" i="4" s="1"/>
  <c r="E4907" i="4"/>
  <c r="E8205" i="4"/>
  <c r="F8205" i="4"/>
  <c r="D8205" i="4" s="1"/>
  <c r="F834" i="4"/>
  <c r="D834" i="4" s="1"/>
  <c r="E834" i="4"/>
  <c r="F6006" i="4"/>
  <c r="D6006" i="4" s="1"/>
  <c r="E6006" i="4"/>
  <c r="E1392" i="4"/>
  <c r="D1392" i="4" s="1"/>
  <c r="F1392" i="4"/>
  <c r="E747" i="4"/>
  <c r="F747" i="4"/>
  <c r="D747" i="4" s="1"/>
  <c r="F769" i="4"/>
  <c r="D769" i="4" s="1"/>
  <c r="E769" i="4"/>
  <c r="F6802" i="4"/>
  <c r="D6802" i="4" s="1"/>
  <c r="E6802" i="4"/>
  <c r="E8111" i="4"/>
  <c r="F8111" i="4"/>
  <c r="D8111" i="4" s="1"/>
  <c r="E7048" i="4"/>
  <c r="F7048" i="4"/>
  <c r="D7048" i="4" s="1"/>
  <c r="F4419" i="4"/>
  <c r="D4419" i="4" s="1"/>
  <c r="E4419" i="4"/>
  <c r="F4212" i="4"/>
  <c r="D4212" i="4" s="1"/>
  <c r="J4215" i="3" s="1"/>
  <c r="E4212" i="4"/>
  <c r="E1746" i="4"/>
  <c r="F1746" i="4"/>
  <c r="D1746" i="4" s="1"/>
  <c r="E6997" i="4"/>
  <c r="F6997" i="4"/>
  <c r="D6997" i="4" s="1"/>
  <c r="E7637" i="4"/>
  <c r="F7637" i="4"/>
  <c r="D7637" i="4" s="1"/>
  <c r="E6113" i="4"/>
  <c r="F6113" i="4"/>
  <c r="D6113" i="4" s="1"/>
  <c r="E3502" i="4"/>
  <c r="F3502" i="4"/>
  <c r="D3502" i="4" s="1"/>
  <c r="J3505" i="3" s="1"/>
  <c r="E6688" i="4"/>
  <c r="F6688" i="4"/>
  <c r="D6688" i="4" s="1"/>
  <c r="F2261" i="4"/>
  <c r="D2261" i="4" s="1"/>
  <c r="E2261" i="4"/>
  <c r="E352" i="4"/>
  <c r="F352" i="4"/>
  <c r="D352" i="4" s="1"/>
  <c r="E3451" i="4"/>
  <c r="F3451" i="4"/>
  <c r="D3451" i="4" s="1"/>
  <c r="J3454" i="3" s="1"/>
  <c r="E3483" i="4"/>
  <c r="F3483" i="4"/>
  <c r="D3483" i="4" s="1"/>
  <c r="J3486" i="3" s="1"/>
  <c r="E7558" i="4"/>
  <c r="F7558" i="4"/>
  <c r="D7558" i="4" s="1"/>
  <c r="F1882" i="4"/>
  <c r="D1882" i="4" s="1"/>
  <c r="E1882" i="4"/>
  <c r="F4885" i="4"/>
  <c r="D4885" i="4" s="1"/>
  <c r="E4885" i="4"/>
  <c r="E1396" i="4"/>
  <c r="D1396" i="4" s="1"/>
  <c r="F1396" i="4"/>
  <c r="F6367" i="4"/>
  <c r="D6367" i="4" s="1"/>
  <c r="E6367" i="4"/>
  <c r="E2338" i="4"/>
  <c r="F2338" i="4"/>
  <c r="D2338" i="4" s="1"/>
  <c r="E4734" i="4"/>
  <c r="F4734" i="4"/>
  <c r="D4734" i="4" s="1"/>
  <c r="F6743" i="4"/>
  <c r="D6743" i="4" s="1"/>
  <c r="J6746" i="3" s="1"/>
  <c r="E6743" i="4"/>
  <c r="E3092" i="4"/>
  <c r="F3092" i="4"/>
  <c r="D3092" i="4" s="1"/>
  <c r="F2771" i="4"/>
  <c r="D2771" i="4" s="1"/>
  <c r="E2771" i="4"/>
  <c r="F6950" i="4"/>
  <c r="D6950" i="4" s="1"/>
  <c r="E6950" i="4"/>
  <c r="E1907" i="4"/>
  <c r="F1907" i="4"/>
  <c r="D1907" i="4" s="1"/>
  <c r="E6758" i="4"/>
  <c r="F6758" i="4"/>
  <c r="D6758" i="4" s="1"/>
  <c r="E5898" i="4"/>
  <c r="F5898" i="4"/>
  <c r="D5898" i="4" s="1"/>
  <c r="J5901" i="3" s="1"/>
  <c r="F8450" i="4"/>
  <c r="E8450" i="4"/>
  <c r="D8450" i="4" s="1"/>
  <c r="F1662" i="4"/>
  <c r="E1662" i="4"/>
  <c r="D1662" i="4" s="1"/>
  <c r="F1826" i="4"/>
  <c r="D1826" i="4" s="1"/>
  <c r="E1826" i="4"/>
  <c r="E3419" i="4"/>
  <c r="F3419" i="4"/>
  <c r="D3419" i="4" s="1"/>
  <c r="F7561" i="4"/>
  <c r="D7561" i="4" s="1"/>
  <c r="E7561" i="4"/>
  <c r="F4857" i="4"/>
  <c r="D4857" i="4" s="1"/>
  <c r="E4857" i="4"/>
  <c r="F7420" i="4"/>
  <c r="D7420" i="4" s="1"/>
  <c r="E7420" i="4"/>
  <c r="F6927" i="4"/>
  <c r="D6927" i="4" s="1"/>
  <c r="J6930" i="3" s="1"/>
  <c r="E6927" i="4"/>
  <c r="F3636" i="4"/>
  <c r="D3636" i="4" s="1"/>
  <c r="E3636" i="4"/>
  <c r="E7754" i="4"/>
  <c r="F7754" i="4"/>
  <c r="D7754" i="4" s="1"/>
  <c r="E7521" i="4"/>
  <c r="F7521" i="4"/>
  <c r="D7521" i="4" s="1"/>
  <c r="E2759" i="4"/>
  <c r="F2759" i="4"/>
  <c r="D2759" i="4" s="1"/>
  <c r="F726" i="4"/>
  <c r="E726" i="4"/>
  <c r="D726" i="4" s="1"/>
  <c r="E6059" i="4"/>
  <c r="F6059" i="4"/>
  <c r="D6059" i="4" s="1"/>
  <c r="F128" i="4"/>
  <c r="E128" i="4"/>
  <c r="D128" i="4" s="1"/>
  <c r="F46" i="4"/>
  <c r="D46" i="4" s="1"/>
  <c r="E46" i="4"/>
  <c r="F1871" i="4"/>
  <c r="D1871" i="4" s="1"/>
  <c r="E1871" i="4"/>
  <c r="E7919" i="4"/>
  <c r="F7919" i="4"/>
  <c r="D7919" i="4" s="1"/>
  <c r="F2747" i="4"/>
  <c r="D2747" i="4" s="1"/>
  <c r="E2747" i="4"/>
  <c r="F776" i="4"/>
  <c r="E776" i="4"/>
  <c r="D776" i="4" s="1"/>
  <c r="F2673" i="4"/>
  <c r="D2673" i="4" s="1"/>
  <c r="E2673" i="4"/>
  <c r="F5053" i="4"/>
  <c r="D5053" i="4" s="1"/>
  <c r="E5053" i="4"/>
  <c r="F1539" i="4"/>
  <c r="D1539" i="4" s="1"/>
  <c r="E1539" i="4"/>
  <c r="E5786" i="4"/>
  <c r="F5786" i="4"/>
  <c r="D5786" i="4" s="1"/>
  <c r="J5789" i="3" s="1"/>
  <c r="F2002" i="4"/>
  <c r="D2002" i="4" s="1"/>
  <c r="E2002" i="4"/>
  <c r="E2860" i="4"/>
  <c r="F2860" i="4"/>
  <c r="D2860" i="4" s="1"/>
  <c r="J2863" i="3" s="1"/>
  <c r="F2666" i="4"/>
  <c r="D2666" i="4" s="1"/>
  <c r="E2666" i="4"/>
  <c r="E1255" i="4"/>
  <c r="D1255" i="4" s="1"/>
  <c r="F1255" i="4"/>
  <c r="F407" i="4"/>
  <c r="D407" i="4" s="1"/>
  <c r="E407" i="4"/>
  <c r="F4326" i="4"/>
  <c r="D4326" i="4" s="1"/>
  <c r="E4326" i="4"/>
  <c r="F4198" i="4"/>
  <c r="D4198" i="4" s="1"/>
  <c r="E4198" i="4"/>
  <c r="E541" i="4"/>
  <c r="F541" i="4"/>
  <c r="D541" i="4" s="1"/>
  <c r="E7425" i="4"/>
  <c r="F7425" i="4"/>
  <c r="D7425" i="4" s="1"/>
  <c r="F3458" i="4"/>
  <c r="D3458" i="4" s="1"/>
  <c r="J3461" i="3" s="1"/>
  <c r="E3458" i="4"/>
  <c r="F3152" i="4"/>
  <c r="D3152" i="4" s="1"/>
  <c r="E3152" i="4"/>
  <c r="E4608" i="4"/>
  <c r="F4608" i="4"/>
  <c r="D4608" i="4" s="1"/>
  <c r="J4611" i="3" s="1"/>
  <c r="F8510" i="4"/>
  <c r="D8510" i="4" s="1"/>
  <c r="E8510" i="4"/>
  <c r="F7671" i="4"/>
  <c r="D7671" i="4" s="1"/>
  <c r="E7671" i="4"/>
  <c r="E4575" i="4"/>
  <c r="F4575" i="4"/>
  <c r="D4575" i="4" s="1"/>
  <c r="J4578" i="3" s="1"/>
  <c r="E6233" i="4"/>
  <c r="F6233" i="4"/>
  <c r="D6233" i="4" s="1"/>
  <c r="F7118" i="4"/>
  <c r="D7118" i="4" s="1"/>
  <c r="J7121" i="3" s="1"/>
  <c r="E7118" i="4"/>
  <c r="F7747" i="4"/>
  <c r="D7747" i="4" s="1"/>
  <c r="E7747" i="4"/>
  <c r="E6430" i="4"/>
  <c r="F6430" i="4"/>
  <c r="D6430" i="4" s="1"/>
  <c r="E8215" i="4"/>
  <c r="D8215" i="4" s="1"/>
  <c r="F8215" i="4"/>
  <c r="E2425" i="4"/>
  <c r="F2425" i="4"/>
  <c r="D2425" i="4" s="1"/>
  <c r="F4014" i="4"/>
  <c r="D4014" i="4" s="1"/>
  <c r="J4017" i="3" s="1"/>
  <c r="E4014" i="4"/>
  <c r="F3682" i="4"/>
  <c r="D3682" i="4" s="1"/>
  <c r="E3682" i="4"/>
  <c r="E5089" i="4"/>
  <c r="F5089" i="4"/>
  <c r="D5089" i="4" s="1"/>
  <c r="F4254" i="4"/>
  <c r="D4254" i="4" s="1"/>
  <c r="E4254" i="4"/>
  <c r="F3811" i="4"/>
  <c r="D3811" i="4" s="1"/>
  <c r="E3811" i="4"/>
  <c r="F1480" i="4"/>
  <c r="D1480" i="4" s="1"/>
  <c r="E1480" i="4"/>
  <c r="E5152" i="4"/>
  <c r="F5152" i="4"/>
  <c r="D5152" i="4" s="1"/>
  <c r="F3562" i="4"/>
  <c r="D3562" i="4" s="1"/>
  <c r="E3562" i="4"/>
  <c r="F4735" i="4"/>
  <c r="D4735" i="4" s="1"/>
  <c r="E4735" i="4"/>
  <c r="E4085" i="4"/>
  <c r="F4085" i="4"/>
  <c r="D4085" i="4" s="1"/>
  <c r="J4088" i="3" s="1"/>
  <c r="E3331" i="4"/>
  <c r="F3331" i="4"/>
  <c r="D3331" i="4" s="1"/>
  <c r="J3334" i="3" s="1"/>
  <c r="E2146" i="4"/>
  <c r="F2146" i="4"/>
  <c r="D2146" i="4" s="1"/>
  <c r="E4017" i="4"/>
  <c r="F4017" i="4"/>
  <c r="D4017" i="4" s="1"/>
  <c r="E2564" i="4"/>
  <c r="F2564" i="4"/>
  <c r="D2564" i="4" s="1"/>
  <c r="J2567" i="3" s="1"/>
  <c r="F7519" i="4"/>
  <c r="D7519" i="4" s="1"/>
  <c r="E7519" i="4"/>
  <c r="E6436" i="4"/>
  <c r="F6436" i="4"/>
  <c r="D6436" i="4" s="1"/>
  <c r="F6947" i="4"/>
  <c r="D6947" i="4" s="1"/>
  <c r="E6947" i="4"/>
  <c r="F2069" i="4"/>
  <c r="D2069" i="4" s="1"/>
  <c r="E2069" i="4"/>
  <c r="E952" i="4"/>
  <c r="F952" i="4"/>
  <c r="D952" i="4" s="1"/>
  <c r="F5836" i="4"/>
  <c r="D5836" i="4" s="1"/>
  <c r="E5836" i="4"/>
  <c r="E2982" i="4"/>
  <c r="F2982" i="4"/>
  <c r="D2982" i="4" s="1"/>
  <c r="E1005" i="4"/>
  <c r="F1005" i="4"/>
  <c r="D1005" i="4" s="1"/>
  <c r="F8585" i="4"/>
  <c r="D8585" i="4" s="1"/>
  <c r="E8585" i="4"/>
  <c r="F7771" i="4"/>
  <c r="D7771" i="4" s="1"/>
  <c r="E7771" i="4"/>
  <c r="F6594" i="4"/>
  <c r="D6594" i="4" s="1"/>
  <c r="J6597" i="3" s="1"/>
  <c r="E6594" i="4"/>
  <c r="F4993" i="4"/>
  <c r="D4993" i="4" s="1"/>
  <c r="J4996" i="3" s="1"/>
  <c r="E4993" i="4"/>
  <c r="E2608" i="4"/>
  <c r="F2608" i="4"/>
  <c r="D2608" i="4" s="1"/>
  <c r="E3279" i="4"/>
  <c r="F3279" i="4"/>
  <c r="D3279" i="4" s="1"/>
  <c r="F8286" i="4"/>
  <c r="E8286" i="4"/>
  <c r="D8286" i="4" s="1"/>
  <c r="E5515" i="4"/>
  <c r="F5515" i="4"/>
  <c r="D5515" i="4" s="1"/>
  <c r="F7728" i="4"/>
  <c r="D7728" i="4" s="1"/>
  <c r="E7728" i="4"/>
  <c r="F6746" i="4"/>
  <c r="D6746" i="4" s="1"/>
  <c r="E6746" i="4"/>
  <c r="F6174" i="4"/>
  <c r="D6174" i="4" s="1"/>
  <c r="E6174" i="4"/>
  <c r="F6300" i="4"/>
  <c r="D6300" i="4" s="1"/>
  <c r="E6300" i="4"/>
  <c r="F6532" i="4"/>
  <c r="D6532" i="4" s="1"/>
  <c r="E6532" i="4"/>
  <c r="E7164" i="4"/>
  <c r="F7164" i="4"/>
  <c r="D7164" i="4" s="1"/>
  <c r="F2963" i="4"/>
  <c r="D2963" i="4" s="1"/>
  <c r="E2963" i="4"/>
  <c r="E1381" i="4"/>
  <c r="D1381" i="4" s="1"/>
  <c r="F1381" i="4"/>
  <c r="E4378" i="4"/>
  <c r="F4378" i="4"/>
  <c r="D4378" i="4" s="1"/>
  <c r="J4381" i="3" s="1"/>
  <c r="F836" i="4"/>
  <c r="D836" i="4" s="1"/>
  <c r="E836" i="4"/>
  <c r="E3857" i="4"/>
  <c r="F3857" i="4"/>
  <c r="D3857" i="4" s="1"/>
  <c r="J3860" i="3" s="1"/>
  <c r="F4005" i="4"/>
  <c r="D4005" i="4" s="1"/>
  <c r="J4008" i="3" s="1"/>
  <c r="E4005" i="4"/>
  <c r="F517" i="4"/>
  <c r="E517" i="4"/>
  <c r="D517" i="4" s="1"/>
  <c r="E5557" i="4"/>
  <c r="F5557" i="4"/>
  <c r="D5557" i="4" s="1"/>
  <c r="J5560" i="3" s="1"/>
  <c r="F3088" i="4"/>
  <c r="D3088" i="4" s="1"/>
  <c r="E3088" i="4"/>
  <c r="F7099" i="4"/>
  <c r="D7099" i="4" s="1"/>
  <c r="E7099" i="4"/>
  <c r="F2630" i="4"/>
  <c r="D2630" i="4" s="1"/>
  <c r="E2630" i="4"/>
  <c r="F1680" i="4"/>
  <c r="D1680" i="4" s="1"/>
  <c r="E1680" i="4"/>
  <c r="F8506" i="4"/>
  <c r="E8506" i="4"/>
  <c r="D8506" i="4" s="1"/>
  <c r="E5634" i="4"/>
  <c r="F5634" i="4"/>
  <c r="D5634" i="4" s="1"/>
  <c r="J5637" i="3" s="1"/>
  <c r="E199" i="4"/>
  <c r="D199" i="4" s="1"/>
  <c r="F199" i="4"/>
  <c r="F5876" i="4"/>
  <c r="D5876" i="4" s="1"/>
  <c r="J5879" i="3" s="1"/>
  <c r="E5876" i="4"/>
  <c r="F6744" i="4"/>
  <c r="D6744" i="4" s="1"/>
  <c r="E6744" i="4"/>
  <c r="E1352" i="4"/>
  <c r="D1352" i="4" s="1"/>
  <c r="F1352" i="4"/>
  <c r="E3727" i="4"/>
  <c r="F3727" i="4"/>
  <c r="D3727" i="4" s="1"/>
  <c r="E7812" i="4"/>
  <c r="F7812" i="4"/>
  <c r="D7812" i="4" s="1"/>
  <c r="F6245" i="4"/>
  <c r="D6245" i="4" s="1"/>
  <c r="J6248" i="3" s="1"/>
  <c r="E6245" i="4"/>
  <c r="E3927" i="4"/>
  <c r="F3927" i="4"/>
  <c r="D3927" i="4" s="1"/>
  <c r="F5455" i="4"/>
  <c r="D5455" i="4" s="1"/>
  <c r="J5458" i="3" s="1"/>
  <c r="E5455" i="4"/>
  <c r="F5705" i="4"/>
  <c r="D5705" i="4" s="1"/>
  <c r="E5705" i="4"/>
  <c r="F158" i="4"/>
  <c r="D158" i="4" s="1"/>
  <c r="E158" i="4"/>
  <c r="E7279" i="4"/>
  <c r="F7279" i="4"/>
  <c r="D7279" i="4" s="1"/>
  <c r="F4367" i="4"/>
  <c r="D4367" i="4" s="1"/>
  <c r="J4370" i="3" s="1"/>
  <c r="E4367" i="4"/>
  <c r="E5098" i="4"/>
  <c r="F5098" i="4"/>
  <c r="D5098" i="4" s="1"/>
  <c r="J5101" i="3" s="1"/>
  <c r="E740" i="4"/>
  <c r="F740" i="4"/>
  <c r="D740" i="4" s="1"/>
  <c r="E6102" i="4"/>
  <c r="F6102" i="4"/>
  <c r="D6102" i="4" s="1"/>
  <c r="E5584" i="4"/>
  <c r="F5584" i="4"/>
  <c r="D5584" i="4" s="1"/>
  <c r="E3832" i="4"/>
  <c r="F3832" i="4"/>
  <c r="D3832" i="4" s="1"/>
  <c r="F6232" i="4"/>
  <c r="D6232" i="4" s="1"/>
  <c r="E6232" i="4"/>
  <c r="F1547" i="4"/>
  <c r="E1547" i="4"/>
  <c r="D1547" i="4" s="1"/>
  <c r="F8543" i="4"/>
  <c r="D8543" i="4" s="1"/>
  <c r="E8543" i="4"/>
  <c r="E5749" i="4"/>
  <c r="F5749" i="4"/>
  <c r="D5749" i="4" s="1"/>
  <c r="F3086" i="4"/>
  <c r="D3086" i="4" s="1"/>
  <c r="E3086" i="4"/>
  <c r="F7393" i="4"/>
  <c r="D7393" i="4" s="1"/>
  <c r="E7393" i="4"/>
  <c r="E4949" i="4"/>
  <c r="F4949" i="4"/>
  <c r="D4949" i="4" s="1"/>
  <c r="J4952" i="3" s="1"/>
  <c r="F6062" i="4"/>
  <c r="D6062" i="4" s="1"/>
  <c r="E6062" i="4"/>
  <c r="F476" i="4"/>
  <c r="D476" i="4" s="1"/>
  <c r="E476" i="4"/>
  <c r="F1756" i="4"/>
  <c r="D1756" i="4" s="1"/>
  <c r="E1756" i="4"/>
  <c r="F960" i="4"/>
  <c r="D960" i="4" s="1"/>
  <c r="E960" i="4"/>
  <c r="F6325" i="4"/>
  <c r="D6325" i="4" s="1"/>
  <c r="J6328" i="3" s="1"/>
  <c r="E6325" i="4"/>
  <c r="E2794" i="4"/>
  <c r="F2794" i="4"/>
  <c r="D2794" i="4" s="1"/>
  <c r="E4966" i="4"/>
  <c r="F4966" i="4"/>
  <c r="D4966" i="4" s="1"/>
  <c r="F1613" i="4"/>
  <c r="D1613" i="4" s="1"/>
  <c r="E1613" i="4"/>
  <c r="E6508" i="4"/>
  <c r="F6508" i="4"/>
  <c r="D6508" i="4" s="1"/>
  <c r="F1698" i="4"/>
  <c r="D1698" i="4" s="1"/>
  <c r="E1698" i="4"/>
  <c r="F4108" i="4"/>
  <c r="D4108" i="4" s="1"/>
  <c r="J4111" i="3" s="1"/>
  <c r="E4108" i="4"/>
  <c r="F581" i="4"/>
  <c r="E581" i="4"/>
  <c r="D581" i="4" s="1"/>
  <c r="E4865" i="4"/>
  <c r="F4865" i="4"/>
  <c r="D4865" i="4" s="1"/>
  <c r="F6971" i="4"/>
  <c r="D6971" i="4" s="1"/>
  <c r="E6971" i="4"/>
  <c r="E453" i="4"/>
  <c r="F453" i="4"/>
  <c r="D453" i="4" s="1"/>
  <c r="F381" i="4"/>
  <c r="D381" i="4" s="1"/>
  <c r="E381" i="4"/>
  <c r="F8570" i="4"/>
  <c r="D8570" i="4" s="1"/>
  <c r="E8570" i="4"/>
  <c r="F4315" i="4"/>
  <c r="D4315" i="4" s="1"/>
  <c r="E4315" i="4"/>
  <c r="F8662" i="4"/>
  <c r="D8662" i="4" s="1"/>
  <c r="E8662" i="4"/>
  <c r="F5337" i="4"/>
  <c r="D5337" i="4" s="1"/>
  <c r="E5337" i="4"/>
  <c r="F1765" i="4"/>
  <c r="D1765" i="4" s="1"/>
  <c r="E1765" i="4"/>
  <c r="E1299" i="4"/>
  <c r="F1299" i="4"/>
  <c r="D1299" i="4" s="1"/>
  <c r="F1715" i="4"/>
  <c r="D1715" i="4" s="1"/>
  <c r="E1715" i="4"/>
  <c r="F8220" i="4"/>
  <c r="E8220" i="4"/>
  <c r="D8220" i="4" s="1"/>
  <c r="E2263" i="4"/>
  <c r="F2263" i="4"/>
  <c r="D2263" i="4" s="1"/>
  <c r="F206" i="4"/>
  <c r="D206" i="4" s="1"/>
  <c r="E206" i="4"/>
  <c r="F222" i="4"/>
  <c r="E222" i="4"/>
  <c r="D222" i="4" s="1"/>
  <c r="F2959" i="4"/>
  <c r="D2959" i="4" s="1"/>
  <c r="E2959" i="4"/>
  <c r="E8025" i="4"/>
  <c r="F8025" i="4"/>
  <c r="D8025" i="4" s="1"/>
  <c r="F8141" i="4"/>
  <c r="E8141" i="4"/>
  <c r="D8141" i="4" s="1"/>
  <c r="F2913" i="4"/>
  <c r="D2913" i="4" s="1"/>
  <c r="E2913" i="4"/>
  <c r="F2335" i="4"/>
  <c r="D2335" i="4" s="1"/>
  <c r="E2335" i="4"/>
  <c r="F529" i="4"/>
  <c r="D529" i="4" s="1"/>
  <c r="E529" i="4"/>
  <c r="E6497" i="4"/>
  <c r="F6497" i="4"/>
  <c r="D6497" i="4" s="1"/>
  <c r="E5210" i="4"/>
  <c r="F5210" i="4"/>
  <c r="D5210" i="4" s="1"/>
  <c r="E3357" i="4"/>
  <c r="F3357" i="4"/>
  <c r="D3357" i="4" s="1"/>
  <c r="F7131" i="4"/>
  <c r="D7131" i="4" s="1"/>
  <c r="E7131" i="4"/>
  <c r="E7603" i="4"/>
  <c r="F7603" i="4"/>
  <c r="D7603" i="4" s="1"/>
  <c r="E3403" i="4"/>
  <c r="F3403" i="4"/>
  <c r="D3403" i="4" s="1"/>
  <c r="J3406" i="3" s="1"/>
  <c r="F6896" i="4"/>
  <c r="D6896" i="4" s="1"/>
  <c r="E6896" i="4"/>
  <c r="F5921" i="4"/>
  <c r="D5921" i="4" s="1"/>
  <c r="E5921" i="4"/>
  <c r="E75" i="4"/>
  <c r="F75" i="4"/>
  <c r="D75" i="4" s="1"/>
  <c r="E5748" i="4"/>
  <c r="F5748" i="4"/>
  <c r="D5748" i="4" s="1"/>
  <c r="J5751" i="3" s="1"/>
  <c r="E2974" i="4"/>
  <c r="F2974" i="4"/>
  <c r="D2974" i="4" s="1"/>
  <c r="E3454" i="4"/>
  <c r="F3454" i="4"/>
  <c r="D3454" i="4" s="1"/>
  <c r="J3457" i="3" s="1"/>
  <c r="F5736" i="4"/>
  <c r="D5736" i="4" s="1"/>
  <c r="E5736" i="4"/>
  <c r="F5871" i="4"/>
  <c r="D5871" i="4" s="1"/>
  <c r="E5871" i="4"/>
  <c r="E5422" i="4"/>
  <c r="F5422" i="4"/>
  <c r="D5422" i="4" s="1"/>
  <c r="F2850" i="4"/>
  <c r="D2850" i="4" s="1"/>
  <c r="E2850" i="4"/>
  <c r="E3099" i="4"/>
  <c r="F3099" i="4"/>
  <c r="D3099" i="4" s="1"/>
  <c r="F3752" i="4"/>
  <c r="D3752" i="4" s="1"/>
  <c r="E3752" i="4"/>
  <c r="E8253" i="4"/>
  <c r="F8253" i="4"/>
  <c r="D8253" i="4" s="1"/>
  <c r="F5417" i="4"/>
  <c r="D5417" i="4" s="1"/>
  <c r="E5417" i="4"/>
  <c r="E7493" i="4"/>
  <c r="F7493" i="4"/>
  <c r="D7493" i="4" s="1"/>
  <c r="F1181" i="4"/>
  <c r="D1181" i="4" s="1"/>
  <c r="E1181" i="4"/>
  <c r="F7506" i="4"/>
  <c r="D7506" i="4" s="1"/>
  <c r="E7506" i="4"/>
  <c r="F7159" i="4"/>
  <c r="D7159" i="4" s="1"/>
  <c r="E7159" i="4"/>
  <c r="F7741" i="4"/>
  <c r="D7741" i="4" s="1"/>
  <c r="E7741" i="4"/>
  <c r="F8013" i="4"/>
  <c r="D8013" i="4" s="1"/>
  <c r="E8013" i="4"/>
  <c r="E2088" i="4"/>
  <c r="F2088" i="4"/>
  <c r="D2088" i="4" s="1"/>
  <c r="F2006" i="4"/>
  <c r="D2006" i="4" s="1"/>
  <c r="E2006" i="4"/>
  <c r="E3905" i="4"/>
  <c r="F3905" i="4"/>
  <c r="D3905" i="4" s="1"/>
  <c r="E7977" i="4"/>
  <c r="F7977" i="4"/>
  <c r="D7977" i="4" s="1"/>
  <c r="E7802" i="4"/>
  <c r="F7802" i="4"/>
  <c r="D7802" i="4" s="1"/>
  <c r="E3998" i="4"/>
  <c r="F3998" i="4"/>
  <c r="D3998" i="4" s="1"/>
  <c r="F4347" i="4"/>
  <c r="D4347" i="4" s="1"/>
  <c r="E4347" i="4"/>
  <c r="F2981" i="4"/>
  <c r="D2981" i="4" s="1"/>
  <c r="E2981" i="4"/>
  <c r="F2485" i="4"/>
  <c r="D2485" i="4" s="1"/>
  <c r="E2485" i="4"/>
  <c r="F8604" i="4"/>
  <c r="E8604" i="4"/>
  <c r="D8604" i="4" s="1"/>
  <c r="F3110" i="4"/>
  <c r="D3110" i="4" s="1"/>
  <c r="E3110" i="4"/>
  <c r="F3136" i="4"/>
  <c r="D3136" i="4" s="1"/>
  <c r="E3136" i="4"/>
  <c r="F2783" i="4"/>
  <c r="D2783" i="4" s="1"/>
  <c r="E2783" i="4"/>
  <c r="F5527" i="4"/>
  <c r="D5527" i="4" s="1"/>
  <c r="J5530" i="3" s="1"/>
  <c r="E5527" i="4"/>
  <c r="F8588" i="4"/>
  <c r="D8588" i="4" s="1"/>
  <c r="E8588" i="4"/>
  <c r="E5982" i="4"/>
  <c r="F5982" i="4"/>
  <c r="D5982" i="4" s="1"/>
  <c r="E5665" i="4"/>
  <c r="F5665" i="4"/>
  <c r="D5665" i="4" s="1"/>
  <c r="E5290" i="4"/>
  <c r="F5290" i="4"/>
  <c r="D5290" i="4" s="1"/>
  <c r="J5293" i="3" s="1"/>
  <c r="E3879" i="4"/>
  <c r="F3879" i="4"/>
  <c r="D3879" i="4" s="1"/>
  <c r="J3882" i="3" s="1"/>
  <c r="F6519" i="4"/>
  <c r="D6519" i="4" s="1"/>
  <c r="E6519" i="4"/>
  <c r="F2910" i="4"/>
  <c r="D2910" i="4" s="1"/>
  <c r="E2910" i="4"/>
  <c r="F4109" i="4"/>
  <c r="D4109" i="4" s="1"/>
  <c r="J4112" i="3" s="1"/>
  <c r="E4109" i="4"/>
  <c r="E3769" i="4"/>
  <c r="F3769" i="4"/>
  <c r="D3769" i="4" s="1"/>
  <c r="E1832" i="4"/>
  <c r="D1832" i="4" s="1"/>
  <c r="F1832" i="4"/>
  <c r="F6107" i="4"/>
  <c r="D6107" i="4" s="1"/>
  <c r="E6107" i="4"/>
  <c r="F6525" i="4"/>
  <c r="D6525" i="4" s="1"/>
  <c r="J6528" i="3" s="1"/>
  <c r="E6525" i="4"/>
  <c r="E8712" i="4"/>
  <c r="F8712" i="4"/>
  <c r="D8712" i="4" s="1"/>
  <c r="F959" i="4"/>
  <c r="D959" i="4" s="1"/>
  <c r="E959" i="4"/>
  <c r="E3673" i="4"/>
  <c r="F3673" i="4"/>
  <c r="D3673" i="4" s="1"/>
  <c r="F5677" i="4"/>
  <c r="D5677" i="4" s="1"/>
  <c r="E5677" i="4"/>
  <c r="F5929" i="4"/>
  <c r="D5929" i="4" s="1"/>
  <c r="E5929" i="4"/>
  <c r="E6864" i="4"/>
  <c r="F6864" i="4"/>
  <c r="D6864" i="4" s="1"/>
  <c r="F6221" i="4"/>
  <c r="D6221" i="4" s="1"/>
  <c r="J6224" i="3" s="1"/>
  <c r="E6221" i="4"/>
  <c r="F483" i="4"/>
  <c r="E483" i="4"/>
  <c r="D483" i="4" s="1"/>
  <c r="F8331" i="4"/>
  <c r="D8331" i="4" s="1"/>
  <c r="E8331" i="4"/>
  <c r="F3828" i="4"/>
  <c r="D3828" i="4" s="1"/>
  <c r="J3831" i="3" s="1"/>
  <c r="E3828" i="4"/>
  <c r="E7465" i="4"/>
  <c r="F7465" i="4"/>
  <c r="D7465" i="4" s="1"/>
  <c r="F7668" i="4"/>
  <c r="D7668" i="4" s="1"/>
  <c r="E7668" i="4"/>
  <c r="E3736" i="4"/>
  <c r="F3736" i="4"/>
  <c r="D3736" i="4" s="1"/>
  <c r="F3237" i="4"/>
  <c r="D3237" i="4" s="1"/>
  <c r="E3237" i="4"/>
  <c r="E5182" i="4"/>
  <c r="F5182" i="4"/>
  <c r="D5182" i="4" s="1"/>
  <c r="E1184" i="4"/>
  <c r="F1184" i="4"/>
  <c r="D1184" i="4" s="1"/>
  <c r="E1528" i="4"/>
  <c r="F1528" i="4"/>
  <c r="D1528" i="4" s="1"/>
  <c r="F6956" i="4"/>
  <c r="D6956" i="4" s="1"/>
  <c r="E6956" i="4"/>
  <c r="F5961" i="4"/>
  <c r="D5961" i="4" s="1"/>
  <c r="E5961" i="4"/>
  <c r="F1306" i="4"/>
  <c r="D1306" i="4" s="1"/>
  <c r="E1306" i="4"/>
  <c r="F7897" i="4"/>
  <c r="D7897" i="4" s="1"/>
  <c r="E7897" i="4"/>
  <c r="E6923" i="4"/>
  <c r="F6923" i="4"/>
  <c r="D6923" i="4" s="1"/>
  <c r="E6905" i="4"/>
  <c r="F6905" i="4"/>
  <c r="D6905" i="4" s="1"/>
  <c r="F6340" i="4"/>
  <c r="D6340" i="4" s="1"/>
  <c r="E6340" i="4"/>
  <c r="F4485" i="4"/>
  <c r="D4485" i="4" s="1"/>
  <c r="J4488" i="3" s="1"/>
  <c r="E4485" i="4"/>
  <c r="F8433" i="4"/>
  <c r="E8433" i="4"/>
  <c r="D8433" i="4" s="1"/>
  <c r="F6696" i="4"/>
  <c r="D6696" i="4" s="1"/>
  <c r="E6696" i="4"/>
  <c r="E5849" i="4"/>
  <c r="F5849" i="4"/>
  <c r="D5849" i="4" s="1"/>
  <c r="F4921" i="4"/>
  <c r="D4921" i="4" s="1"/>
  <c r="E4921" i="4"/>
  <c r="E3147" i="4"/>
  <c r="F3147" i="4"/>
  <c r="D3147" i="4" s="1"/>
  <c r="E8074" i="4"/>
  <c r="F8074" i="4"/>
  <c r="D8074" i="4" s="1"/>
  <c r="F6943" i="4"/>
  <c r="D6943" i="4" s="1"/>
  <c r="E6943" i="4"/>
  <c r="E5495" i="4"/>
  <c r="F5495" i="4"/>
  <c r="D5495" i="4" s="1"/>
  <c r="E4565" i="4"/>
  <c r="F4565" i="4"/>
  <c r="D4565" i="4" s="1"/>
  <c r="E3188" i="4"/>
  <c r="F3188" i="4"/>
  <c r="D3188" i="4" s="1"/>
  <c r="F5405" i="4"/>
  <c r="D5405" i="4" s="1"/>
  <c r="E5405" i="4"/>
  <c r="E3187" i="4"/>
  <c r="F3187" i="4"/>
  <c r="D3187" i="4" s="1"/>
  <c r="J3190" i="3" s="1"/>
  <c r="F2601" i="4"/>
  <c r="D2601" i="4" s="1"/>
  <c r="E2601" i="4"/>
  <c r="F584" i="4"/>
  <c r="E584" i="4"/>
  <c r="D584" i="4" s="1"/>
  <c r="E442" i="4"/>
  <c r="D442" i="4" s="1"/>
  <c r="F442" i="4"/>
  <c r="F2451" i="4"/>
  <c r="D2451" i="4" s="1"/>
  <c r="E2451" i="4"/>
  <c r="E202" i="4"/>
  <c r="D202" i="4" s="1"/>
  <c r="F202" i="4"/>
  <c r="F7126" i="4"/>
  <c r="D7126" i="4" s="1"/>
  <c r="E7126" i="4"/>
  <c r="F3128" i="4"/>
  <c r="D3128" i="4" s="1"/>
  <c r="E3128" i="4"/>
  <c r="F2647" i="4"/>
  <c r="D2647" i="4" s="1"/>
  <c r="E2647" i="4"/>
  <c r="F2081" i="4"/>
  <c r="D2081" i="4" s="1"/>
  <c r="E2081" i="4"/>
  <c r="E422" i="4"/>
  <c r="F422" i="4"/>
  <c r="D422" i="4" s="1"/>
  <c r="F2867" i="4"/>
  <c r="D2867" i="4" s="1"/>
  <c r="E2867" i="4"/>
  <c r="F1423" i="4"/>
  <c r="E1423" i="4"/>
  <c r="D1423" i="4" s="1"/>
  <c r="F5737" i="4"/>
  <c r="D5737" i="4" s="1"/>
  <c r="E5737" i="4"/>
  <c r="F3216" i="4"/>
  <c r="D3216" i="4" s="1"/>
  <c r="E3216" i="4"/>
  <c r="F2151" i="4"/>
  <c r="D2151" i="4" s="1"/>
  <c r="E2151" i="4"/>
  <c r="F1665" i="4"/>
  <c r="E1665" i="4"/>
  <c r="D1665" i="4" s="1"/>
  <c r="E742" i="4"/>
  <c r="F742" i="4"/>
  <c r="D742" i="4" s="1"/>
  <c r="F8761" i="4"/>
  <c r="D8761" i="4" s="1"/>
  <c r="E8761" i="4"/>
  <c r="F3112" i="4"/>
  <c r="D3112" i="4" s="1"/>
  <c r="E3112" i="4"/>
  <c r="E1455" i="4"/>
  <c r="F1455" i="4"/>
  <c r="D1455" i="4" s="1"/>
  <c r="F6336" i="4"/>
  <c r="D6336" i="4" s="1"/>
  <c r="E6336" i="4"/>
  <c r="F4305" i="4"/>
  <c r="D4305" i="4" s="1"/>
  <c r="E4305" i="4"/>
  <c r="E1769" i="4"/>
  <c r="F1769" i="4"/>
  <c r="D1769" i="4" s="1"/>
  <c r="F842" i="4"/>
  <c r="E842" i="4"/>
  <c r="D842" i="4" s="1"/>
  <c r="E78" i="4"/>
  <c r="D78" i="4" s="1"/>
  <c r="F78" i="4"/>
  <c r="E7244" i="4"/>
  <c r="F7244" i="4"/>
  <c r="D7244" i="4" s="1"/>
  <c r="J7247" i="3" s="1"/>
  <c r="F3230" i="4"/>
  <c r="D3230" i="4" s="1"/>
  <c r="J3233" i="3" s="1"/>
  <c r="E3230" i="4"/>
  <c r="F2635" i="4"/>
  <c r="D2635" i="4" s="1"/>
  <c r="E2635" i="4"/>
  <c r="F2143" i="4"/>
  <c r="D2143" i="4" s="1"/>
  <c r="E2143" i="4"/>
  <c r="F1607" i="4"/>
  <c r="D1607" i="4" s="1"/>
  <c r="E1607" i="4"/>
  <c r="F8193" i="4"/>
  <c r="E8193" i="4"/>
  <c r="D8193" i="4" s="1"/>
  <c r="E2115" i="4"/>
  <c r="F2115" i="4"/>
  <c r="D2115" i="4" s="1"/>
  <c r="E1357" i="4"/>
  <c r="D1357" i="4" s="1"/>
  <c r="F1357" i="4"/>
  <c r="F6152" i="4"/>
  <c r="D6152" i="4" s="1"/>
  <c r="E6152" i="4"/>
  <c r="F1911" i="4"/>
  <c r="D1911" i="4" s="1"/>
  <c r="E1911" i="4"/>
  <c r="F2305" i="4"/>
  <c r="D2305" i="4" s="1"/>
  <c r="E2305" i="4"/>
  <c r="E5109" i="4"/>
  <c r="F5109" i="4"/>
  <c r="D5109" i="4" s="1"/>
  <c r="J5112" i="3" s="1"/>
  <c r="F1309" i="4"/>
  <c r="D1309" i="4" s="1"/>
  <c r="E1309" i="4"/>
  <c r="E1419" i="4"/>
  <c r="F1419" i="4"/>
  <c r="D1419" i="4" s="1"/>
  <c r="F5642" i="4"/>
  <c r="D5642" i="4" s="1"/>
  <c r="J5645" i="3" s="1"/>
  <c r="E5642" i="4"/>
  <c r="F1707" i="4"/>
  <c r="D1707" i="4" s="1"/>
  <c r="E1707" i="4"/>
  <c r="F3208" i="4"/>
  <c r="D3208" i="4" s="1"/>
  <c r="J3211" i="3" s="1"/>
  <c r="E3208" i="4"/>
  <c r="F1327" i="4"/>
  <c r="E1327" i="4"/>
  <c r="D1327" i="4" s="1"/>
  <c r="E1045" i="4"/>
  <c r="F1045" i="4"/>
  <c r="D1045" i="4" s="1"/>
  <c r="F7552" i="4"/>
  <c r="D7552" i="4" s="1"/>
  <c r="E7552" i="4"/>
  <c r="E1468" i="4"/>
  <c r="D1468" i="4" s="1"/>
  <c r="F1468" i="4"/>
  <c r="E8337" i="4"/>
  <c r="F8337" i="4"/>
  <c r="D8337" i="4" s="1"/>
  <c r="E6044" i="4"/>
  <c r="F6044" i="4"/>
  <c r="D6044" i="4" s="1"/>
  <c r="J6047" i="3" s="1"/>
  <c r="F7965" i="4"/>
  <c r="D7965" i="4" s="1"/>
  <c r="E7965" i="4"/>
  <c r="F7366" i="4"/>
  <c r="D7366" i="4" s="1"/>
  <c r="E7366" i="4"/>
  <c r="E5866" i="4"/>
  <c r="F5866" i="4"/>
  <c r="D5866" i="4" s="1"/>
  <c r="E172" i="4"/>
  <c r="D172" i="4" s="1"/>
  <c r="F172" i="4"/>
  <c r="F3839" i="4"/>
  <c r="D3839" i="4" s="1"/>
  <c r="E3839" i="4"/>
  <c r="E7960" i="4"/>
  <c r="F7960" i="4"/>
  <c r="D7960" i="4" s="1"/>
  <c r="E7216" i="4"/>
  <c r="F7216" i="4"/>
  <c r="D7216" i="4" s="1"/>
  <c r="E4318" i="4"/>
  <c r="F4318" i="4"/>
  <c r="D4318" i="4" s="1"/>
  <c r="J4321" i="3" s="1"/>
  <c r="E4258" i="4"/>
  <c r="F4258" i="4"/>
  <c r="D4258" i="4" s="1"/>
  <c r="J4261" i="3" s="1"/>
  <c r="E236" i="4"/>
  <c r="F236" i="4"/>
  <c r="D236" i="4" s="1"/>
  <c r="E3463" i="4"/>
  <c r="F3463" i="4"/>
  <c r="D3463" i="4" s="1"/>
  <c r="F4112" i="4"/>
  <c r="D4112" i="4" s="1"/>
  <c r="E4112" i="4"/>
  <c r="E5788" i="4"/>
  <c r="F5788" i="4"/>
  <c r="D5788" i="4" s="1"/>
  <c r="J5791" i="3" s="1"/>
  <c r="E5258" i="4"/>
  <c r="F5258" i="4"/>
  <c r="D5258" i="4" s="1"/>
  <c r="J5261" i="3" s="1"/>
  <c r="F6757" i="4"/>
  <c r="D6757" i="4" s="1"/>
  <c r="E6757" i="4"/>
  <c r="E4187" i="4"/>
  <c r="F4187" i="4"/>
  <c r="D4187" i="4" s="1"/>
  <c r="F140" i="4"/>
  <c r="D140" i="4" s="1"/>
  <c r="E140" i="4"/>
  <c r="E6434" i="4"/>
  <c r="F6434" i="4"/>
  <c r="D6434" i="4" s="1"/>
  <c r="J6437" i="3" s="1"/>
  <c r="F1153" i="4"/>
  <c r="D1153" i="4" s="1"/>
  <c r="E1153" i="4"/>
  <c r="E1818" i="4"/>
  <c r="F1818" i="4"/>
  <c r="D1818" i="4" s="1"/>
  <c r="E2356" i="4"/>
  <c r="F2356" i="4"/>
  <c r="D2356" i="4" s="1"/>
  <c r="E7233" i="4"/>
  <c r="F7233" i="4"/>
  <c r="D7233" i="4" s="1"/>
  <c r="F6547" i="4"/>
  <c r="D6547" i="4" s="1"/>
  <c r="J6550" i="3" s="1"/>
  <c r="E6547" i="4"/>
  <c r="F2318" i="4"/>
  <c r="D2318" i="4" s="1"/>
  <c r="E2318" i="4"/>
  <c r="F5606" i="4"/>
  <c r="D5606" i="4" s="1"/>
  <c r="E5606" i="4"/>
  <c r="E1874" i="4"/>
  <c r="F1874" i="4"/>
  <c r="D1874" i="4" s="1"/>
  <c r="E5510" i="4"/>
  <c r="F5510" i="4"/>
  <c r="D5510" i="4" s="1"/>
  <c r="E5400" i="4"/>
  <c r="F5400" i="4"/>
  <c r="D5400" i="4" s="1"/>
  <c r="F1196" i="4"/>
  <c r="D1196" i="4" s="1"/>
  <c r="E1196" i="4"/>
  <c r="F4188" i="4"/>
  <c r="D4188" i="4" s="1"/>
  <c r="J4191" i="3" s="1"/>
  <c r="E4188" i="4"/>
  <c r="F5992" i="4"/>
  <c r="D5992" i="4" s="1"/>
  <c r="E5992" i="4"/>
  <c r="F8414" i="4"/>
  <c r="D8414" i="4" s="1"/>
  <c r="E8414" i="4"/>
  <c r="F77" i="4"/>
  <c r="E77" i="4"/>
  <c r="D77" i="4" s="1"/>
  <c r="F3292" i="4"/>
  <c r="D3292" i="4" s="1"/>
  <c r="E3292" i="4"/>
  <c r="F2220" i="4"/>
  <c r="D2220" i="4" s="1"/>
  <c r="E2220" i="4"/>
  <c r="E6103" i="4"/>
  <c r="F6103" i="4"/>
  <c r="D6103" i="4" s="1"/>
  <c r="J6106" i="3" s="1"/>
  <c r="F4141" i="4"/>
  <c r="D4141" i="4" s="1"/>
  <c r="E4141" i="4"/>
  <c r="E572" i="4"/>
  <c r="F572" i="4"/>
  <c r="D572" i="4" s="1"/>
  <c r="E4555" i="4"/>
  <c r="F4555" i="4"/>
  <c r="D4555" i="4" s="1"/>
  <c r="E6219" i="4"/>
  <c r="F6219" i="4"/>
  <c r="D6219" i="4" s="1"/>
  <c r="E7901" i="4"/>
  <c r="F7901" i="4"/>
  <c r="D7901" i="4" s="1"/>
  <c r="E7309" i="4"/>
  <c r="F7309" i="4"/>
  <c r="D7309" i="4" s="1"/>
  <c r="F8047" i="4"/>
  <c r="D8047" i="4" s="1"/>
  <c r="E8047" i="4"/>
  <c r="F8350" i="4"/>
  <c r="D8350" i="4" s="1"/>
  <c r="E8350" i="4"/>
  <c r="F6820" i="4"/>
  <c r="D6820" i="4" s="1"/>
  <c r="E6820" i="4"/>
  <c r="F8225" i="4"/>
  <c r="D8225" i="4" s="1"/>
  <c r="E8225" i="4"/>
  <c r="E3805" i="4"/>
  <c r="F3805" i="4"/>
  <c r="D3805" i="4" s="1"/>
  <c r="E578" i="4"/>
  <c r="F578" i="4"/>
  <c r="D578" i="4" s="1"/>
  <c r="F3467" i="4"/>
  <c r="D3467" i="4" s="1"/>
  <c r="E3467" i="4"/>
  <c r="E6975" i="4"/>
  <c r="F6975" i="4"/>
  <c r="D6975" i="4" s="1"/>
  <c r="F8217" i="4"/>
  <c r="E8217" i="4"/>
  <c r="D8217" i="4" s="1"/>
  <c r="F7737" i="4"/>
  <c r="D7737" i="4" s="1"/>
  <c r="E7737" i="4"/>
  <c r="E260" i="4"/>
  <c r="F260" i="4"/>
  <c r="D260" i="4" s="1"/>
  <c r="F6852" i="4"/>
  <c r="D6852" i="4" s="1"/>
  <c r="E6852" i="4"/>
  <c r="E3884" i="4"/>
  <c r="F3884" i="4"/>
  <c r="D3884" i="4" s="1"/>
  <c r="E8557" i="4"/>
  <c r="F8557" i="4"/>
  <c r="D8557" i="4" s="1"/>
  <c r="E6980" i="4"/>
  <c r="F6980" i="4"/>
  <c r="D6980" i="4" s="1"/>
  <c r="E1188" i="4"/>
  <c r="F1188" i="4"/>
  <c r="D1188" i="4" s="1"/>
  <c r="E8030" i="4"/>
  <c r="F8030" i="4"/>
  <c r="D8030" i="4" s="1"/>
  <c r="E8756" i="4"/>
  <c r="F8756" i="4"/>
  <c r="D8756" i="4" s="1"/>
  <c r="E125" i="4"/>
  <c r="F125" i="4"/>
  <c r="D125" i="4" s="1"/>
  <c r="E5520" i="4"/>
  <c r="F5520" i="4"/>
  <c r="D5520" i="4" s="1"/>
  <c r="E991" i="4"/>
  <c r="D991" i="4" s="1"/>
  <c r="F991" i="4"/>
  <c r="E6022" i="4"/>
  <c r="F6022" i="4"/>
  <c r="D6022" i="4" s="1"/>
  <c r="F1424" i="4"/>
  <c r="E1424" i="4"/>
  <c r="D1424" i="4" s="1"/>
  <c r="F5441" i="4"/>
  <c r="D5441" i="4" s="1"/>
  <c r="E5441" i="4"/>
  <c r="E4956" i="4"/>
  <c r="F4956" i="4"/>
  <c r="D4956" i="4" s="1"/>
  <c r="J4959" i="3" s="1"/>
  <c r="F7710" i="4"/>
  <c r="D7710" i="4" s="1"/>
  <c r="E7710" i="4"/>
  <c r="E5126" i="4"/>
  <c r="F5126" i="4"/>
  <c r="D5126" i="4" s="1"/>
  <c r="E3837" i="4"/>
  <c r="F3837" i="4"/>
  <c r="D3837" i="4" s="1"/>
  <c r="F7880" i="4"/>
  <c r="D7880" i="4" s="1"/>
  <c r="E7880" i="4"/>
  <c r="E6810" i="4"/>
  <c r="F6810" i="4"/>
  <c r="D6810" i="4" s="1"/>
  <c r="J6813" i="3" s="1"/>
  <c r="F5178" i="4"/>
  <c r="D5178" i="4" s="1"/>
  <c r="J5181" i="3" s="1"/>
  <c r="E5178" i="4"/>
  <c r="E7296" i="4"/>
  <c r="F7296" i="4"/>
  <c r="D7296" i="4" s="1"/>
  <c r="F6204" i="4"/>
  <c r="D6204" i="4" s="1"/>
  <c r="J6207" i="3" s="1"/>
  <c r="E6204" i="4"/>
  <c r="E2790" i="4"/>
  <c r="F2790" i="4"/>
  <c r="D2790" i="4" s="1"/>
  <c r="F8452" i="4"/>
  <c r="E8452" i="4"/>
  <c r="D8452" i="4" s="1"/>
  <c r="F8605" i="4"/>
  <c r="D8605" i="4" s="1"/>
  <c r="E8605" i="4"/>
  <c r="E2706" i="4"/>
  <c r="F2706" i="4"/>
  <c r="D2706" i="4" s="1"/>
  <c r="F5351" i="4"/>
  <c r="D5351" i="4" s="1"/>
  <c r="J5354" i="3" s="1"/>
  <c r="E5351" i="4"/>
  <c r="E4648" i="4"/>
  <c r="F4648" i="4"/>
  <c r="D4648" i="4" s="1"/>
  <c r="F3500" i="4"/>
  <c r="D3500" i="4" s="1"/>
  <c r="E3500" i="4"/>
  <c r="F773" i="4"/>
  <c r="E773" i="4"/>
  <c r="D773" i="4" s="1"/>
  <c r="E3601" i="4"/>
  <c r="F3601" i="4"/>
  <c r="D3601" i="4" s="1"/>
  <c r="E5118" i="4"/>
  <c r="F5118" i="4"/>
  <c r="D5118" i="4" s="1"/>
  <c r="E7680" i="4"/>
  <c r="F7680" i="4"/>
  <c r="D7680" i="4" s="1"/>
  <c r="E4777" i="4"/>
  <c r="F4777" i="4"/>
  <c r="D4777" i="4" s="1"/>
  <c r="E6200" i="4"/>
  <c r="F6200" i="4"/>
  <c r="D6200" i="4" s="1"/>
  <c r="E8340" i="4"/>
  <c r="F8340" i="4"/>
  <c r="D8340" i="4" s="1"/>
  <c r="F5826" i="4"/>
  <c r="D5826" i="4" s="1"/>
  <c r="J5829" i="3" s="1"/>
  <c r="E5826" i="4"/>
  <c r="F3159" i="4"/>
  <c r="D3159" i="4" s="1"/>
  <c r="E3159" i="4"/>
  <c r="E3116" i="4"/>
  <c r="F3116" i="4"/>
  <c r="D3116" i="4" s="1"/>
  <c r="F1559" i="4"/>
  <c r="D1559" i="4" s="1"/>
  <c r="E1559" i="4"/>
  <c r="F3902" i="4"/>
  <c r="D3902" i="4" s="1"/>
  <c r="J3905" i="3" s="1"/>
  <c r="E3902" i="4"/>
  <c r="F2471" i="4"/>
  <c r="D2471" i="4" s="1"/>
  <c r="J2474" i="3" s="1"/>
  <c r="E2471" i="4"/>
  <c r="F7578" i="4"/>
  <c r="D7578" i="4" s="1"/>
  <c r="E7578" i="4"/>
  <c r="F888" i="4"/>
  <c r="E888" i="4"/>
  <c r="D888" i="4" s="1"/>
  <c r="E1711" i="4"/>
  <c r="F1711" i="4"/>
  <c r="D1711" i="4" s="1"/>
  <c r="F1721" i="4"/>
  <c r="D1721" i="4" s="1"/>
  <c r="E1721" i="4"/>
  <c r="E2587" i="4"/>
  <c r="F2587" i="4"/>
  <c r="D2587" i="4" s="1"/>
  <c r="J2590" i="3" s="1"/>
  <c r="E7202" i="4"/>
  <c r="F7202" i="4"/>
  <c r="D7202" i="4" s="1"/>
  <c r="F5301" i="4"/>
  <c r="D5301" i="4" s="1"/>
  <c r="J5304" i="3" s="1"/>
  <c r="E5301" i="4"/>
  <c r="E250" i="4"/>
  <c r="D250" i="4" s="1"/>
  <c r="F250" i="4"/>
  <c r="F624" i="4"/>
  <c r="D624" i="4" s="1"/>
  <c r="E624" i="4"/>
  <c r="F4920" i="4"/>
  <c r="D4920" i="4" s="1"/>
  <c r="E4920" i="4"/>
  <c r="E2662" i="4"/>
  <c r="F2662" i="4"/>
  <c r="D2662" i="4" s="1"/>
  <c r="F3430" i="4"/>
  <c r="D3430" i="4" s="1"/>
  <c r="J3433" i="3" s="1"/>
  <c r="E3430" i="4"/>
  <c r="E588" i="4"/>
  <c r="D588" i="4" s="1"/>
  <c r="F588" i="4"/>
  <c r="F5251" i="4"/>
  <c r="D5251" i="4" s="1"/>
  <c r="E5251" i="4"/>
  <c r="F7805" i="4"/>
  <c r="D7805" i="4" s="1"/>
  <c r="E7805" i="4"/>
  <c r="F3877" i="4"/>
  <c r="D3877" i="4" s="1"/>
  <c r="E3877" i="4"/>
  <c r="F3621" i="4"/>
  <c r="D3621" i="4" s="1"/>
  <c r="E3621" i="4"/>
  <c r="F7693" i="4"/>
  <c r="D7693" i="4" s="1"/>
  <c r="E7693" i="4"/>
  <c r="F3189" i="4"/>
  <c r="D3189" i="4" s="1"/>
  <c r="E3189" i="4"/>
  <c r="E5640" i="4"/>
  <c r="F5640" i="4"/>
  <c r="D5640" i="4" s="1"/>
  <c r="J5643" i="3" s="1"/>
  <c r="F469" i="4"/>
  <c r="E469" i="4"/>
  <c r="D469" i="4" s="1"/>
  <c r="E4285" i="4"/>
  <c r="F4285" i="4"/>
  <c r="D4285" i="4" s="1"/>
  <c r="J4288" i="3" s="1"/>
  <c r="F7414" i="4"/>
  <c r="D7414" i="4" s="1"/>
  <c r="E7414" i="4"/>
  <c r="F3388" i="4"/>
  <c r="D3388" i="4" s="1"/>
  <c r="E3388" i="4"/>
  <c r="E8595" i="4"/>
  <c r="F8595" i="4"/>
  <c r="D8595" i="4" s="1"/>
  <c r="E3111" i="4"/>
  <c r="F3111" i="4"/>
  <c r="D3111" i="4" s="1"/>
  <c r="F487" i="4"/>
  <c r="E487" i="4"/>
  <c r="D487" i="4" s="1"/>
  <c r="E1722" i="4"/>
  <c r="F1722" i="4"/>
  <c r="D1722" i="4" s="1"/>
  <c r="F6930" i="4"/>
  <c r="D6930" i="4" s="1"/>
  <c r="J6933" i="3" s="1"/>
  <c r="E6930" i="4"/>
  <c r="F6495" i="4"/>
  <c r="D6495" i="4" s="1"/>
  <c r="E6495" i="4"/>
  <c r="F721" i="4"/>
  <c r="D721" i="4" s="1"/>
  <c r="E721" i="4"/>
  <c r="F3022" i="4"/>
  <c r="D3022" i="4" s="1"/>
  <c r="E3022" i="4"/>
  <c r="E8411" i="4"/>
  <c r="D8411" i="4" s="1"/>
  <c r="F8411" i="4"/>
  <c r="F5650" i="4"/>
  <c r="D5650" i="4" s="1"/>
  <c r="E5650" i="4"/>
  <c r="E2164" i="4"/>
  <c r="F2164" i="4"/>
  <c r="D2164" i="4" s="1"/>
  <c r="E215" i="4"/>
  <c r="F215" i="4"/>
  <c r="D215" i="4" s="1"/>
  <c r="F8701" i="4"/>
  <c r="E8701" i="4"/>
  <c r="D8701" i="4" s="1"/>
  <c r="E6859" i="4"/>
  <c r="F6859" i="4"/>
  <c r="D6859" i="4" s="1"/>
  <c r="E2537" i="4"/>
  <c r="F2537" i="4"/>
  <c r="D2537" i="4" s="1"/>
  <c r="E488" i="4"/>
  <c r="D488" i="4" s="1"/>
  <c r="F488" i="4"/>
  <c r="F2547" i="4"/>
  <c r="D2547" i="4" s="1"/>
  <c r="E2547" i="4"/>
  <c r="F5269" i="4"/>
  <c r="D5269" i="4" s="1"/>
  <c r="J5272" i="3" s="1"/>
  <c r="E5269" i="4"/>
  <c r="F2139" i="4"/>
  <c r="D2139" i="4" s="1"/>
  <c r="E2139" i="4"/>
  <c r="F5891" i="4"/>
  <c r="D5891" i="4" s="1"/>
  <c r="E5891" i="4"/>
  <c r="F2079" i="4"/>
  <c r="D2079" i="4" s="1"/>
  <c r="E2079" i="4"/>
  <c r="F8338" i="4"/>
  <c r="D8338" i="4" s="1"/>
  <c r="E8338" i="4"/>
  <c r="F8064" i="4"/>
  <c r="D8064" i="4" s="1"/>
  <c r="E8064" i="4"/>
  <c r="F752" i="4"/>
  <c r="E752" i="4"/>
  <c r="D752" i="4" s="1"/>
  <c r="F5025" i="4"/>
  <c r="D5025" i="4" s="1"/>
  <c r="E5025" i="4"/>
  <c r="F1923" i="4"/>
  <c r="D1923" i="4" s="1"/>
  <c r="E1923" i="4"/>
  <c r="F1325" i="4"/>
  <c r="E1325" i="4"/>
  <c r="D1325" i="4" s="1"/>
  <c r="E1827" i="4"/>
  <c r="F1827" i="4"/>
  <c r="D1827" i="4" s="1"/>
  <c r="E8709" i="4"/>
  <c r="F8709" i="4"/>
  <c r="D8709" i="4" s="1"/>
  <c r="E7643" i="4"/>
  <c r="F7643" i="4"/>
  <c r="D7643" i="4" s="1"/>
  <c r="F7727" i="4"/>
  <c r="D7727" i="4" s="1"/>
  <c r="E7727" i="4"/>
  <c r="E3639" i="4"/>
  <c r="F3639" i="4"/>
  <c r="D3639" i="4" s="1"/>
  <c r="E2926" i="4"/>
  <c r="F2926" i="4"/>
  <c r="D2926" i="4" s="1"/>
  <c r="J2929" i="3" s="1"/>
  <c r="F585" i="4"/>
  <c r="E585" i="4"/>
  <c r="D585" i="4" s="1"/>
  <c r="E6046" i="4"/>
  <c r="F6046" i="4"/>
  <c r="D6046" i="4" s="1"/>
  <c r="E3731" i="4"/>
  <c r="F3731" i="4"/>
  <c r="D3731" i="4" s="1"/>
  <c r="E7379" i="4"/>
  <c r="F7379" i="4"/>
  <c r="D7379" i="4" s="1"/>
  <c r="E6028" i="4"/>
  <c r="F6028" i="4"/>
  <c r="D6028" i="4" s="1"/>
  <c r="J6031" i="3" s="1"/>
  <c r="E4131" i="4"/>
  <c r="F4131" i="4"/>
  <c r="D4131" i="4" s="1"/>
  <c r="J4134" i="3" s="1"/>
  <c r="E3475" i="4"/>
  <c r="F3475" i="4"/>
  <c r="D3475" i="4" s="1"/>
  <c r="E4564" i="4"/>
  <c r="F4564" i="4"/>
  <c r="D4564" i="4" s="1"/>
  <c r="J4567" i="3" s="1"/>
  <c r="F6461" i="4"/>
  <c r="D6461" i="4" s="1"/>
  <c r="E6461" i="4"/>
  <c r="F3059" i="4"/>
  <c r="D3059" i="4" s="1"/>
  <c r="E3059" i="4"/>
  <c r="E6959" i="4"/>
  <c r="F6959" i="4"/>
  <c r="D6959" i="4" s="1"/>
  <c r="F6361" i="4"/>
  <c r="D6361" i="4" s="1"/>
  <c r="J6364" i="3" s="1"/>
  <c r="E6361" i="4"/>
  <c r="E5228" i="4"/>
  <c r="F5228" i="4"/>
  <c r="D5228" i="4" s="1"/>
  <c r="J5231" i="3" s="1"/>
  <c r="E8490" i="4"/>
  <c r="F8490" i="4"/>
  <c r="D8490" i="4" s="1"/>
  <c r="F3940" i="4"/>
  <c r="D3940" i="4" s="1"/>
  <c r="E3940" i="4"/>
  <c r="F4756" i="4"/>
  <c r="D4756" i="4" s="1"/>
  <c r="J4759" i="3" s="1"/>
  <c r="E4756" i="4"/>
  <c r="E1139" i="4"/>
  <c r="F1139" i="4"/>
  <c r="D1139" i="4" s="1"/>
  <c r="E1119" i="4"/>
  <c r="F1119" i="4"/>
  <c r="D1119" i="4" s="1"/>
  <c r="E5913" i="4"/>
  <c r="F5913" i="4"/>
  <c r="D5913" i="4" s="1"/>
  <c r="E1890" i="4"/>
  <c r="F1890" i="4"/>
  <c r="D1890" i="4" s="1"/>
  <c r="F409" i="4"/>
  <c r="D409" i="4"/>
  <c r="E409" i="4"/>
  <c r="F643" i="4"/>
  <c r="D643" i="4" s="1"/>
  <c r="E643" i="4"/>
  <c r="E7910" i="4"/>
  <c r="F7910" i="4"/>
  <c r="D7910" i="4" s="1"/>
  <c r="F3717" i="4"/>
  <c r="D3717" i="4" s="1"/>
  <c r="E3717" i="4"/>
  <c r="E7559" i="4"/>
  <c r="F7559" i="4"/>
  <c r="D7559" i="4" s="1"/>
  <c r="F4363" i="4"/>
  <c r="D4363" i="4" s="1"/>
  <c r="E4363" i="4"/>
  <c r="F2645" i="4"/>
  <c r="D2645" i="4" s="1"/>
  <c r="E2645" i="4"/>
  <c r="E4875" i="4"/>
  <c r="F4875" i="4"/>
  <c r="D4875" i="4" s="1"/>
  <c r="E3221" i="4"/>
  <c r="F3221" i="4"/>
  <c r="D3221" i="4" s="1"/>
  <c r="E2198" i="4"/>
  <c r="F2198" i="4"/>
  <c r="D2198" i="4" s="1"/>
  <c r="J2201" i="3" s="1"/>
  <c r="F3335" i="4"/>
  <c r="D3335" i="4" s="1"/>
  <c r="J3338" i="3" s="1"/>
  <c r="E3335" i="4"/>
  <c r="E5324" i="4"/>
  <c r="F5324" i="4"/>
  <c r="D5324" i="4" s="1"/>
  <c r="J5327" i="3" s="1"/>
  <c r="F6692" i="4"/>
  <c r="D6692" i="4" s="1"/>
  <c r="J6695" i="3" s="1"/>
  <c r="E6692" i="4"/>
  <c r="E3243" i="4"/>
  <c r="F3243" i="4"/>
  <c r="D3243" i="4" s="1"/>
  <c r="E2968" i="4"/>
  <c r="F2968" i="4"/>
  <c r="D2968" i="4" s="1"/>
  <c r="F7021" i="4"/>
  <c r="D7021" i="4" s="1"/>
  <c r="E7021" i="4"/>
  <c r="E607" i="4"/>
  <c r="D607" i="4" s="1"/>
  <c r="F607" i="4"/>
  <c r="E7664" i="4"/>
  <c r="F7664" i="4"/>
  <c r="D7664" i="4" s="1"/>
  <c r="F1174" i="4"/>
  <c r="D1174" i="4" s="1"/>
  <c r="E1174" i="4"/>
  <c r="E323" i="4"/>
  <c r="D323" i="4" s="1"/>
  <c r="F323" i="4"/>
  <c r="E6964" i="4"/>
  <c r="F6964" i="4"/>
  <c r="D6964" i="4" s="1"/>
  <c r="E4474" i="4"/>
  <c r="F4474" i="4"/>
  <c r="D4474" i="4" s="1"/>
  <c r="F8752" i="4"/>
  <c r="D8752" i="4" s="1"/>
  <c r="E8752" i="4"/>
  <c r="F681" i="4"/>
  <c r="E681" i="4"/>
  <c r="D681" i="4" s="1"/>
  <c r="F5942" i="4"/>
  <c r="D5942" i="4" s="1"/>
  <c r="E5942" i="4"/>
  <c r="F1090" i="4"/>
  <c r="E1090" i="4"/>
  <c r="D1090" i="4" s="1"/>
  <c r="E8011" i="4"/>
  <c r="F8011" i="4"/>
  <c r="D8011" i="4" s="1"/>
  <c r="F3609" i="4"/>
  <c r="D3609" i="4" s="1"/>
  <c r="E3609" i="4"/>
  <c r="F3328" i="4"/>
  <c r="D3328" i="4" s="1"/>
  <c r="J3331" i="3" s="1"/>
  <c r="E3328" i="4"/>
  <c r="F7431" i="4"/>
  <c r="D7431" i="4" s="1"/>
  <c r="E7431" i="4"/>
  <c r="E7948" i="4"/>
  <c r="F7948" i="4"/>
  <c r="D7948" i="4" s="1"/>
  <c r="F6421" i="4"/>
  <c r="D6421" i="4" s="1"/>
  <c r="E6421" i="4"/>
  <c r="F4034" i="4"/>
  <c r="D4034" i="4" s="1"/>
  <c r="E4034" i="4"/>
  <c r="E3381" i="4"/>
  <c r="F3381" i="4"/>
  <c r="D3381" i="4" s="1"/>
  <c r="F5922" i="4"/>
  <c r="D5922" i="4" s="1"/>
  <c r="E5922" i="4"/>
  <c r="E5255" i="4"/>
  <c r="F5255" i="4"/>
  <c r="D5255" i="4" s="1"/>
  <c r="J5258" i="3" s="1"/>
  <c r="E8187" i="4"/>
  <c r="F8187" i="4"/>
  <c r="D8187" i="4" s="1"/>
  <c r="F7282" i="4"/>
  <c r="D7282" i="4" s="1"/>
  <c r="E7282" i="4"/>
  <c r="E7153" i="4"/>
  <c r="F7153" i="4"/>
  <c r="D7153" i="4" s="1"/>
  <c r="F6623" i="4"/>
  <c r="D6623" i="4" s="1"/>
  <c r="E6623" i="4"/>
  <c r="F5809" i="4"/>
  <c r="D5809" i="4" s="1"/>
  <c r="E5809" i="4"/>
  <c r="E7991" i="4"/>
  <c r="F7991" i="4"/>
  <c r="D7991" i="4" s="1"/>
  <c r="F6998" i="4"/>
  <c r="D6998" i="4" s="1"/>
  <c r="E6998" i="4"/>
  <c r="F6296" i="4"/>
  <c r="D6296" i="4" s="1"/>
  <c r="E6296" i="4"/>
  <c r="F5321" i="4"/>
  <c r="D5321" i="4" s="1"/>
  <c r="E5321" i="4"/>
  <c r="F4541" i="4"/>
  <c r="D4541" i="4" s="1"/>
  <c r="J4544" i="3" s="1"/>
  <c r="E4541" i="4"/>
  <c r="E7543" i="4"/>
  <c r="F7543" i="4"/>
  <c r="D7543" i="4" s="1"/>
  <c r="F6799" i="4"/>
  <c r="D6799" i="4" s="1"/>
  <c r="E6799" i="4"/>
  <c r="E8646" i="4"/>
  <c r="F8646" i="4"/>
  <c r="D8646" i="4" s="1"/>
  <c r="E2457" i="4"/>
  <c r="F2457" i="4"/>
  <c r="D2457" i="4" s="1"/>
  <c r="F1959" i="4"/>
  <c r="D1959" i="4" s="1"/>
  <c r="E1959" i="4"/>
  <c r="E1461" i="4"/>
  <c r="F1461" i="4"/>
  <c r="D1461" i="4" s="1"/>
  <c r="F384" i="4"/>
  <c r="D384" i="4" s="1"/>
  <c r="E384" i="4"/>
  <c r="F152" i="4"/>
  <c r="E152" i="4"/>
  <c r="D152" i="4" s="1"/>
  <c r="F7107" i="4"/>
  <c r="D7107" i="4" s="1"/>
  <c r="E7107" i="4"/>
  <c r="E3109" i="4"/>
  <c r="F3109" i="4"/>
  <c r="D3109" i="4" s="1"/>
  <c r="E7794" i="4"/>
  <c r="F7794" i="4"/>
  <c r="D7794" i="4" s="1"/>
  <c r="F2581" i="4"/>
  <c r="D2581" i="4" s="1"/>
  <c r="E2581" i="4"/>
  <c r="E6292" i="4"/>
  <c r="F6292" i="4"/>
  <c r="D6292" i="4" s="1"/>
  <c r="J6295" i="3" s="1"/>
  <c r="F2829" i="4"/>
  <c r="D2829" i="4" s="1"/>
  <c r="E2829" i="4"/>
  <c r="F2317" i="4"/>
  <c r="D2317" i="4" s="1"/>
  <c r="E2317" i="4"/>
  <c r="F8050" i="4"/>
  <c r="D8050" i="4" s="1"/>
  <c r="E8050" i="4"/>
  <c r="F2045" i="4"/>
  <c r="D2045" i="4" s="1"/>
  <c r="E2045" i="4"/>
  <c r="E4870" i="4"/>
  <c r="F4870" i="4"/>
  <c r="D4870" i="4" s="1"/>
  <c r="E3141" i="4"/>
  <c r="F3141" i="4"/>
  <c r="D3141" i="4" s="1"/>
  <c r="F7856" i="4"/>
  <c r="D7856" i="4" s="1"/>
  <c r="E7856" i="4"/>
  <c r="F5716" i="4"/>
  <c r="D5716" i="4" s="1"/>
  <c r="J5719" i="3" s="1"/>
  <c r="E5716" i="4"/>
  <c r="E4675" i="4"/>
  <c r="F4675" i="4"/>
  <c r="D4675" i="4" s="1"/>
  <c r="E4599" i="4"/>
  <c r="F4599" i="4"/>
  <c r="D4599" i="4" s="1"/>
  <c r="J4602" i="3" s="1"/>
  <c r="E3587" i="4"/>
  <c r="F3587" i="4"/>
  <c r="D3587" i="4" s="1"/>
  <c r="F7307" i="4"/>
  <c r="D7307" i="4" s="1"/>
  <c r="E7307" i="4"/>
  <c r="E772" i="4"/>
  <c r="D772" i="4" s="1"/>
  <c r="F772" i="4"/>
  <c r="E3287" i="4"/>
  <c r="F3287" i="4"/>
  <c r="D3287" i="4" s="1"/>
  <c r="F5311" i="4"/>
  <c r="D5311" i="4" s="1"/>
  <c r="J5314" i="3" s="1"/>
  <c r="E5311" i="4"/>
  <c r="F5477" i="4"/>
  <c r="D5477" i="4" s="1"/>
  <c r="J5480" i="3" s="1"/>
  <c r="E5477" i="4"/>
  <c r="F3448" i="4"/>
  <c r="D3448" i="4" s="1"/>
  <c r="E3448" i="4"/>
  <c r="E2698" i="4"/>
  <c r="F2698" i="4"/>
  <c r="D2698" i="4" s="1"/>
  <c r="E8117" i="4"/>
  <c r="D8117" i="4" s="1"/>
  <c r="F8117" i="4"/>
  <c r="E8406" i="4"/>
  <c r="D8406" i="4" s="1"/>
  <c r="F8406" i="4"/>
  <c r="E8446" i="4"/>
  <c r="F8446" i="4"/>
  <c r="D8446" i="4" s="1"/>
  <c r="E1034" i="4"/>
  <c r="F1034" i="4"/>
  <c r="D1034" i="4" s="1"/>
  <c r="F4082" i="4"/>
  <c r="D4082" i="4" s="1"/>
  <c r="J4085" i="3" s="1"/>
  <c r="E4082" i="4"/>
  <c r="E969" i="4"/>
  <c r="D969" i="4" s="1"/>
  <c r="F969" i="4"/>
  <c r="F7344" i="4"/>
  <c r="D7344" i="4" s="1"/>
  <c r="E7344" i="4"/>
  <c r="E2980" i="4"/>
  <c r="F2980" i="4"/>
  <c r="D2980" i="4" s="1"/>
  <c r="E1742" i="4"/>
  <c r="F1742" i="4"/>
  <c r="D1742" i="4" s="1"/>
  <c r="F343" i="4"/>
  <c r="E343" i="4"/>
  <c r="D343" i="4" s="1"/>
  <c r="F7765" i="4"/>
  <c r="D7765" i="4" s="1"/>
  <c r="E7765" i="4"/>
  <c r="F2636" i="4"/>
  <c r="D2636" i="4" s="1"/>
  <c r="E2636" i="4"/>
  <c r="F729" i="4"/>
  <c r="E729" i="4"/>
  <c r="D729" i="4" s="1"/>
  <c r="E3530" i="4"/>
  <c r="F3530" i="4"/>
  <c r="D3530" i="4" s="1"/>
  <c r="J3533" i="3" s="1"/>
  <c r="F7261" i="4"/>
  <c r="D7261" i="4" s="1"/>
  <c r="E7261" i="4"/>
  <c r="E7734" i="4"/>
  <c r="F7734" i="4"/>
  <c r="D7734" i="4" s="1"/>
  <c r="F902" i="4"/>
  <c r="D902" i="4" s="1"/>
  <c r="E902" i="4"/>
  <c r="F934" i="4"/>
  <c r="D934" i="4" s="1"/>
  <c r="E934" i="4"/>
  <c r="F1192" i="4"/>
  <c r="D1192" i="4" s="1"/>
  <c r="E1192" i="4"/>
  <c r="E4338" i="4"/>
  <c r="F4338" i="4"/>
  <c r="D4338" i="4" s="1"/>
  <c r="J4341" i="3" s="1"/>
  <c r="E3535" i="4"/>
  <c r="F3535" i="4"/>
  <c r="D3535" i="4" s="1"/>
  <c r="E8448" i="4"/>
  <c r="F8448" i="4"/>
  <c r="D8448" i="4" s="1"/>
  <c r="F978" i="4"/>
  <c r="D978" i="4" s="1"/>
  <c r="E978" i="4"/>
  <c r="E5054" i="4"/>
  <c r="F5054" i="4"/>
  <c r="D5054" i="4" s="1"/>
  <c r="J5057" i="3" s="1"/>
  <c r="E4428" i="4"/>
  <c r="F4428" i="4"/>
  <c r="D4428" i="4" s="1"/>
  <c r="J4431" i="3" s="1"/>
  <c r="F527" i="4"/>
  <c r="D527" i="4" s="1"/>
  <c r="E527" i="4"/>
  <c r="F5488" i="4"/>
  <c r="D5488" i="4" s="1"/>
  <c r="J5491" i="3" s="1"/>
  <c r="E5488" i="4"/>
  <c r="F353" i="4"/>
  <c r="D353" i="4" s="1"/>
  <c r="E353" i="4"/>
  <c r="F3324" i="4"/>
  <c r="D3324" i="4" s="1"/>
  <c r="E3324" i="4"/>
  <c r="E2496" i="4"/>
  <c r="F2496" i="4"/>
  <c r="D2496" i="4" s="1"/>
  <c r="E6305" i="4"/>
  <c r="F6305" i="4"/>
  <c r="D6305" i="4" s="1"/>
  <c r="E4173" i="4"/>
  <c r="F4173" i="4"/>
  <c r="D4173" i="4" s="1"/>
  <c r="J4176" i="3" s="1"/>
  <c r="F916" i="4"/>
  <c r="E916" i="4"/>
  <c r="D916" i="4" s="1"/>
  <c r="E3094" i="4"/>
  <c r="F3094" i="4"/>
  <c r="D3094" i="4" s="1"/>
  <c r="F4789" i="4"/>
  <c r="D4789" i="4" s="1"/>
  <c r="J4792" i="3" s="1"/>
  <c r="E4789" i="4"/>
  <c r="E4590" i="4"/>
  <c r="F4590" i="4"/>
  <c r="D4590" i="4" s="1"/>
  <c r="F8492" i="4"/>
  <c r="D8492" i="4" s="1"/>
  <c r="E8492" i="4"/>
  <c r="F4312" i="4"/>
  <c r="D4312" i="4" s="1"/>
  <c r="E4312" i="4"/>
  <c r="F1016" i="4"/>
  <c r="E1016" i="4"/>
  <c r="D1016" i="4" s="1"/>
  <c r="F15" i="4"/>
  <c r="D15" i="4" s="1"/>
  <c r="E15" i="4"/>
  <c r="E3401" i="4"/>
  <c r="F3401" i="4"/>
  <c r="D3401" i="4" s="1"/>
  <c r="F8383" i="4"/>
  <c r="E8383" i="4"/>
  <c r="D8383" i="4" s="1"/>
  <c r="F3294" i="4"/>
  <c r="D3294" i="4" s="1"/>
  <c r="E3294" i="4"/>
  <c r="E2768" i="4"/>
  <c r="F2768" i="4"/>
  <c r="D2768" i="4" s="1"/>
  <c r="F764" i="4"/>
  <c r="D764" i="4" s="1"/>
  <c r="E764" i="4"/>
  <c r="E8608" i="4"/>
  <c r="F8608" i="4"/>
  <c r="D8608" i="4" s="1"/>
  <c r="E5680" i="4"/>
  <c r="F5680" i="4"/>
  <c r="D5680" i="4" s="1"/>
  <c r="E237" i="4"/>
  <c r="F237" i="4"/>
  <c r="D237" i="4" s="1"/>
  <c r="F7608" i="4"/>
  <c r="D7608" i="4" s="1"/>
  <c r="E7608" i="4"/>
  <c r="F2430" i="4"/>
  <c r="D2430" i="4" s="1"/>
  <c r="E2430" i="4"/>
  <c r="E805" i="4"/>
  <c r="D805" i="4" s="1"/>
  <c r="F805" i="4"/>
  <c r="E5473" i="4"/>
  <c r="F5473" i="4"/>
  <c r="D5473" i="4" s="1"/>
  <c r="F4081" i="4"/>
  <c r="D4081" i="4" s="1"/>
  <c r="E4081" i="4"/>
  <c r="E195" i="4"/>
  <c r="D195" i="4" s="1"/>
  <c r="F195" i="4"/>
  <c r="F5103" i="4"/>
  <c r="D5103" i="4" s="1"/>
  <c r="J5106" i="3" s="1"/>
  <c r="E5103" i="4"/>
  <c r="F8316" i="4"/>
  <c r="D8316" i="4" s="1"/>
  <c r="E8316" i="4"/>
  <c r="E2454" i="4"/>
  <c r="F2454" i="4"/>
  <c r="D2454" i="4" s="1"/>
  <c r="E2722" i="4"/>
  <c r="F2722" i="4"/>
  <c r="D2722" i="4" s="1"/>
  <c r="E2778" i="4"/>
  <c r="F2778" i="4"/>
  <c r="D2778" i="4" s="1"/>
  <c r="E2114" i="4"/>
  <c r="F2114" i="4"/>
  <c r="D2114" i="4" s="1"/>
  <c r="E1342" i="4"/>
  <c r="F1342" i="4"/>
  <c r="D1342" i="4" s="1"/>
  <c r="E5142" i="4"/>
  <c r="F5142" i="4"/>
  <c r="D5142" i="4" s="1"/>
  <c r="F4097" i="4"/>
  <c r="D4097" i="4" s="1"/>
  <c r="E4097" i="4"/>
  <c r="E1124" i="4"/>
  <c r="F1124" i="4"/>
  <c r="D1124" i="4" s="1"/>
  <c r="E4464" i="4"/>
  <c r="F4464" i="4"/>
  <c r="D4464" i="4" s="1"/>
  <c r="J4467" i="3" s="1"/>
  <c r="E8640" i="4"/>
  <c r="F8640" i="4"/>
  <c r="D8640" i="4" s="1"/>
  <c r="E2584" i="4"/>
  <c r="F2584" i="4"/>
  <c r="D2584" i="4" s="1"/>
  <c r="E2498" i="4"/>
  <c r="F2498" i="4"/>
  <c r="D2498" i="4" s="1"/>
  <c r="E1642" i="4"/>
  <c r="D1642" i="4" s="1"/>
  <c r="F1642" i="4"/>
  <c r="F7358" i="4"/>
  <c r="D7358" i="4" s="1"/>
  <c r="E7358" i="4"/>
  <c r="F7083" i="4"/>
  <c r="D7083" i="4" s="1"/>
  <c r="E7083" i="4"/>
  <c r="F4638" i="4"/>
  <c r="D4638" i="4" s="1"/>
  <c r="E4638" i="4"/>
  <c r="F7874" i="4"/>
  <c r="D7874" i="4" s="1"/>
  <c r="E7874" i="4"/>
  <c r="E7241" i="4"/>
  <c r="F7241" i="4"/>
  <c r="D7241" i="4" s="1"/>
  <c r="E2140" i="4"/>
  <c r="F2140" i="4"/>
  <c r="D2140" i="4" s="1"/>
  <c r="F6577" i="4"/>
  <c r="D6577" i="4" s="1"/>
  <c r="J6580" i="3" s="1"/>
  <c r="E6577" i="4"/>
  <c r="F3395" i="4"/>
  <c r="D3395" i="4" s="1"/>
  <c r="E3395" i="4"/>
  <c r="E3649" i="4"/>
  <c r="F3649" i="4"/>
  <c r="D3649" i="4" s="1"/>
  <c r="E3283" i="4"/>
  <c r="F3283" i="4"/>
  <c r="D3283" i="4" s="1"/>
  <c r="J3286" i="3" s="1"/>
  <c r="E1410" i="4"/>
  <c r="F1410" i="4"/>
  <c r="D1410" i="4" s="1"/>
  <c r="E1580" i="4"/>
  <c r="F1580" i="4"/>
  <c r="D1580" i="4" s="1"/>
  <c r="E379" i="4"/>
  <c r="F379" i="4"/>
  <c r="D379" i="4" s="1"/>
  <c r="F5062" i="4"/>
  <c r="D5062" i="4" s="1"/>
  <c r="E5062" i="4"/>
  <c r="F8195" i="4"/>
  <c r="E8195" i="4"/>
  <c r="D8195" i="4" s="1"/>
  <c r="E5552" i="4"/>
  <c r="F5552" i="4"/>
  <c r="D5552" i="4" s="1"/>
  <c r="E7872" i="4"/>
  <c r="F7872" i="4"/>
  <c r="D7872" i="4" s="1"/>
  <c r="E1083" i="4"/>
  <c r="F1083" i="4"/>
  <c r="D1083" i="4" s="1"/>
  <c r="F3532" i="4"/>
  <c r="D3532" i="4" s="1"/>
  <c r="J3535" i="3" s="1"/>
  <c r="E3532" i="4"/>
  <c r="E1166" i="4"/>
  <c r="F1166" i="4"/>
  <c r="D1166" i="4" s="1"/>
  <c r="F6139" i="4"/>
  <c r="D6139" i="4" s="1"/>
  <c r="E6139" i="4"/>
  <c r="E8571" i="4"/>
  <c r="F8571" i="4"/>
  <c r="D8571" i="4" s="1"/>
  <c r="F5107" i="4"/>
  <c r="D5107" i="4" s="1"/>
  <c r="E5107" i="4"/>
  <c r="E6446" i="4"/>
  <c r="F6446" i="4"/>
  <c r="D6446" i="4" s="1"/>
  <c r="E3437" i="4"/>
  <c r="F3437" i="4"/>
  <c r="D3437" i="4" s="1"/>
  <c r="E7706" i="4"/>
  <c r="F7706" i="4"/>
  <c r="D7706" i="4" s="1"/>
  <c r="F5530" i="4"/>
  <c r="D5530" i="4" s="1"/>
  <c r="J5533" i="3" s="1"/>
  <c r="E5530" i="4"/>
  <c r="F7564" i="4"/>
  <c r="D7564" i="4" s="1"/>
  <c r="E7564" i="4"/>
  <c r="F8188" i="4"/>
  <c r="E8188" i="4"/>
  <c r="D8188" i="4" s="1"/>
  <c r="E2957" i="4"/>
  <c r="F2957" i="4"/>
  <c r="D2957" i="4" s="1"/>
  <c r="F2805" i="4"/>
  <c r="D2805" i="4" s="1"/>
  <c r="E2805" i="4"/>
  <c r="E2093" i="4"/>
  <c r="F2093" i="4"/>
  <c r="D2093" i="4" s="1"/>
  <c r="F1359" i="4"/>
  <c r="D1359" i="4" s="1"/>
  <c r="E1359" i="4"/>
  <c r="F806" i="4"/>
  <c r="D806" i="4" s="1"/>
  <c r="E806" i="4"/>
  <c r="E608" i="4"/>
  <c r="D608" i="4" s="1"/>
  <c r="F608" i="4"/>
  <c r="F5580" i="4"/>
  <c r="D5580" i="4" s="1"/>
  <c r="J5583" i="3" s="1"/>
  <c r="E5580" i="4"/>
  <c r="E6824" i="4"/>
  <c r="F6824" i="4"/>
  <c r="D6824" i="4" s="1"/>
  <c r="E285" i="4"/>
  <c r="F285" i="4"/>
  <c r="D285" i="4" s="1"/>
  <c r="F2272" i="4"/>
  <c r="D2272" i="4" s="1"/>
  <c r="J2275" i="3" s="1"/>
  <c r="E2272" i="4"/>
  <c r="F4160" i="4"/>
  <c r="D4160" i="4" s="1"/>
  <c r="E4160" i="4"/>
  <c r="F7367" i="4"/>
  <c r="D7367" i="4" s="1"/>
  <c r="E7367" i="4"/>
  <c r="F3046" i="4"/>
  <c r="D3046" i="4" s="1"/>
  <c r="J3049" i="3" s="1"/>
  <c r="E3046" i="4"/>
  <c r="E1348" i="4"/>
  <c r="D1348" i="4" s="1"/>
  <c r="F1348" i="4"/>
  <c r="E1201" i="4"/>
  <c r="F1201" i="4"/>
  <c r="D1201" i="4" s="1"/>
  <c r="F695" i="4"/>
  <c r="D695" i="4" s="1"/>
  <c r="E695" i="4"/>
  <c r="F3773" i="4"/>
  <c r="D3773" i="4" s="1"/>
  <c r="E3773" i="4"/>
  <c r="F2962" i="4"/>
  <c r="D2962" i="4" s="1"/>
  <c r="E2962" i="4"/>
  <c r="F1432" i="4"/>
  <c r="E1432" i="4"/>
  <c r="D1432" i="4" s="1"/>
  <c r="E3577" i="4"/>
  <c r="F3577" i="4"/>
  <c r="D3577" i="4" s="1"/>
  <c r="J3580" i="3" s="1"/>
  <c r="E6492" i="4"/>
  <c r="F6492" i="4"/>
  <c r="D6492" i="4" s="1"/>
  <c r="F4584" i="4"/>
  <c r="D4584" i="4" s="1"/>
  <c r="J4587" i="3" s="1"/>
  <c r="E4584" i="4"/>
  <c r="F3002" i="4"/>
  <c r="D3002" i="4" s="1"/>
  <c r="E3002" i="4"/>
  <c r="E4145" i="4"/>
  <c r="F4145" i="4"/>
  <c r="D4145" i="4" s="1"/>
  <c r="E2650" i="4"/>
  <c r="F2650" i="4"/>
  <c r="D2650" i="4" s="1"/>
  <c r="E3297" i="4"/>
  <c r="F3297" i="4"/>
  <c r="D3297" i="4" s="1"/>
  <c r="F1858" i="4"/>
  <c r="D1858" i="4" s="1"/>
  <c r="E1858" i="4"/>
  <c r="E3156" i="4"/>
  <c r="F3156" i="4"/>
  <c r="D3156" i="4" s="1"/>
  <c r="F6171" i="4"/>
  <c r="D6171" i="4" s="1"/>
  <c r="E6171" i="4"/>
  <c r="F297" i="4"/>
  <c r="E297" i="4"/>
  <c r="D297" i="4" s="1"/>
  <c r="E876" i="4"/>
  <c r="D876" i="4" s="1"/>
  <c r="F876" i="4"/>
  <c r="F8301" i="4"/>
  <c r="D8301" i="4" s="1"/>
  <c r="E8301" i="4"/>
  <c r="F6471" i="4"/>
  <c r="D6471" i="4" s="1"/>
  <c r="E6471" i="4"/>
  <c r="F4295" i="4"/>
  <c r="D4295" i="4" s="1"/>
  <c r="E4295" i="4"/>
  <c r="F3926" i="4"/>
  <c r="D3926" i="4" s="1"/>
  <c r="E3926" i="4"/>
  <c r="E8118" i="4"/>
  <c r="D8118" i="4" s="1"/>
  <c r="F8118" i="4"/>
  <c r="F5511" i="4"/>
  <c r="D5511" i="4" s="1"/>
  <c r="E5511" i="4"/>
  <c r="E7999" i="4"/>
  <c r="F7999" i="4"/>
  <c r="D7999" i="4" s="1"/>
  <c r="E4910" i="4"/>
  <c r="F4910" i="4"/>
  <c r="D4910" i="4" s="1"/>
  <c r="F6063" i="4"/>
  <c r="D6063" i="4" s="1"/>
  <c r="J6066" i="3" s="1"/>
  <c r="E6063" i="4"/>
  <c r="F2409" i="4"/>
  <c r="D2409" i="4" s="1"/>
  <c r="E2409" i="4"/>
  <c r="F330" i="4"/>
  <c r="D330" i="4" s="1"/>
  <c r="E330" i="4"/>
  <c r="F1889" i="4"/>
  <c r="D1889" i="4" s="1"/>
  <c r="E1889" i="4"/>
  <c r="F1881" i="4"/>
  <c r="D1881" i="4" s="1"/>
  <c r="E1881" i="4"/>
  <c r="F2419" i="4"/>
  <c r="D2419" i="4" s="1"/>
  <c r="J2422" i="3" s="1"/>
  <c r="E2419" i="4"/>
  <c r="F5317" i="4"/>
  <c r="D5317" i="4" s="1"/>
  <c r="J5320" i="3" s="1"/>
  <c r="E5317" i="4"/>
  <c r="F2215" i="4"/>
  <c r="D2215" i="4" s="1"/>
  <c r="E2215" i="4"/>
  <c r="F80" i="4"/>
  <c r="E80" i="4"/>
  <c r="D80" i="4" s="1"/>
  <c r="E326" i="4"/>
  <c r="F326" i="4"/>
  <c r="F7732" i="4"/>
  <c r="D7732" i="4" s="1"/>
  <c r="E7732" i="4"/>
  <c r="F2827" i="4"/>
  <c r="D2827" i="4" s="1"/>
  <c r="J2830" i="3" s="1"/>
  <c r="E2827" i="4"/>
  <c r="F1277" i="4"/>
  <c r="D1277" i="4" s="1"/>
  <c r="E1277" i="4"/>
  <c r="E122" i="4"/>
  <c r="F122" i="4"/>
  <c r="D122" i="4" s="1"/>
  <c r="F1611" i="4"/>
  <c r="D1611" i="4" s="1"/>
  <c r="E1611" i="4"/>
  <c r="F2059" i="4"/>
  <c r="D2059" i="4" s="1"/>
  <c r="E2059" i="4"/>
  <c r="F425" i="4"/>
  <c r="D425" i="4" s="1"/>
  <c r="E425" i="4"/>
  <c r="F3574" i="4"/>
  <c r="D3574" i="4" s="1"/>
  <c r="E3574" i="4"/>
  <c r="E8475" i="4"/>
  <c r="F8475" i="4"/>
  <c r="D8475" i="4" s="1"/>
  <c r="F6489" i="4"/>
  <c r="D6489" i="4" s="1"/>
  <c r="E6489" i="4"/>
  <c r="E788" i="4"/>
  <c r="F788" i="4"/>
  <c r="D788" i="4" s="1"/>
  <c r="F2664" i="4"/>
  <c r="D2664" i="4" s="1"/>
  <c r="E2664" i="4"/>
  <c r="F5465" i="4"/>
  <c r="D5465" i="4" s="1"/>
  <c r="E5465" i="4"/>
  <c r="E521" i="4"/>
  <c r="F521" i="4"/>
  <c r="D521" i="4" s="1"/>
  <c r="F1652" i="4"/>
  <c r="D1652" i="4" s="1"/>
  <c r="E1652" i="4"/>
  <c r="F6185" i="4"/>
  <c r="D6185" i="4" s="1"/>
  <c r="E6185" i="4"/>
  <c r="F8296" i="4"/>
  <c r="D8296" i="4" s="1"/>
  <c r="E8296" i="4"/>
  <c r="F4190" i="4"/>
  <c r="D4190" i="4" s="1"/>
  <c r="J4193" i="3" s="1"/>
  <c r="E4190" i="4"/>
  <c r="E1089" i="4"/>
  <c r="D1089" i="4" s="1"/>
  <c r="F1089" i="4"/>
  <c r="E2866" i="4"/>
  <c r="F2866" i="4"/>
  <c r="D2866" i="4" s="1"/>
  <c r="E2572" i="4"/>
  <c r="F2572" i="4"/>
  <c r="D2572" i="4" s="1"/>
  <c r="E5526" i="4"/>
  <c r="F5526" i="4"/>
  <c r="D5526" i="4" s="1"/>
  <c r="F3492" i="4"/>
  <c r="D3492" i="4" s="1"/>
  <c r="E3492" i="4"/>
  <c r="F6425" i="4"/>
  <c r="D6425" i="4" s="1"/>
  <c r="J6428" i="3" s="1"/>
  <c r="E6425" i="4"/>
  <c r="E5534" i="4"/>
  <c r="F5534" i="4"/>
  <c r="D5534" i="4" s="1"/>
  <c r="J5537" i="3" s="1"/>
  <c r="E3364" i="4"/>
  <c r="F3364" i="4"/>
  <c r="D3364" i="4" s="1"/>
  <c r="F1422" i="4"/>
  <c r="E1422" i="4"/>
  <c r="D1422" i="4" s="1"/>
  <c r="F6381" i="4"/>
  <c r="D6381" i="4" s="1"/>
  <c r="E6381" i="4"/>
  <c r="F1230" i="4"/>
  <c r="E1230" i="4"/>
  <c r="D1230" i="4" s="1"/>
  <c r="J1233" i="3" s="1"/>
  <c r="E5116" i="4"/>
  <c r="F5116" i="4"/>
  <c r="D5116" i="4" s="1"/>
  <c r="J5119" i="3" s="1"/>
  <c r="E6678" i="4"/>
  <c r="F6678" i="4"/>
  <c r="D6678" i="4" s="1"/>
  <c r="F5954" i="4"/>
  <c r="D5954" i="4" s="1"/>
  <c r="J5957" i="3" s="1"/>
  <c r="E5954" i="4"/>
  <c r="E6002" i="4"/>
  <c r="F6002" i="4"/>
  <c r="D6002" i="4" s="1"/>
  <c r="J6005" i="3" s="1"/>
  <c r="E2068" i="4"/>
  <c r="F2068" i="4"/>
  <c r="D2068" i="4" s="1"/>
  <c r="E8085" i="4"/>
  <c r="F8085" i="4"/>
  <c r="D8085" i="4" s="1"/>
  <c r="F4860" i="4"/>
  <c r="D4860" i="4" s="1"/>
  <c r="J4863" i="3" s="1"/>
  <c r="E4860" i="4"/>
  <c r="E6432" i="4"/>
  <c r="F6432" i="4"/>
  <c r="D6432" i="4" s="1"/>
  <c r="E4553" i="4"/>
  <c r="F4553" i="4"/>
  <c r="D4553" i="4" s="1"/>
  <c r="F1275" i="4"/>
  <c r="D1275" i="4" s="1"/>
  <c r="E1275" i="4"/>
  <c r="F1377" i="4"/>
  <c r="E1377" i="4"/>
  <c r="D1377" i="4" s="1"/>
  <c r="E2945" i="4"/>
  <c r="F2945" i="4"/>
  <c r="D2945" i="4" s="1"/>
  <c r="F6568" i="4"/>
  <c r="D6568" i="4" s="1"/>
  <c r="E6568" i="4"/>
  <c r="F534" i="4"/>
  <c r="E534" i="4"/>
  <c r="D534" i="4" s="1"/>
  <c r="F2555" i="4"/>
  <c r="D2555" i="4" s="1"/>
  <c r="E2555" i="4"/>
  <c r="F1755" i="4"/>
  <c r="D1755" i="4" s="1"/>
  <c r="E1755" i="4"/>
  <c r="F2105" i="4"/>
  <c r="D2105" i="4" s="1"/>
  <c r="E2105" i="4"/>
  <c r="F2163" i="4"/>
  <c r="D2163" i="4" s="1"/>
  <c r="E2163" i="4"/>
  <c r="F2465" i="4"/>
  <c r="D2465" i="4" s="1"/>
  <c r="J2468" i="3" s="1"/>
  <c r="E2465" i="4"/>
  <c r="F1808" i="4"/>
  <c r="E1808" i="4"/>
  <c r="D1808" i="4" s="1"/>
  <c r="E821" i="4"/>
  <c r="D821" i="4" s="1"/>
  <c r="F821" i="4"/>
  <c r="E1191" i="4"/>
  <c r="F1191" i="4"/>
  <c r="D1191" i="4" s="1"/>
  <c r="E1728" i="4"/>
  <c r="F1728" i="4"/>
  <c r="D1728" i="4" s="1"/>
  <c r="E3512" i="4"/>
  <c r="F3512" i="4"/>
  <c r="D3512" i="4" s="1"/>
  <c r="E7835" i="4"/>
  <c r="F7835" i="4"/>
  <c r="D7835" i="4" s="1"/>
  <c r="E4858" i="4"/>
  <c r="F4858" i="4"/>
  <c r="D4858" i="4" s="1"/>
  <c r="J4861" i="3" s="1"/>
  <c r="E3062" i="4"/>
  <c r="F3062" i="4"/>
  <c r="D3062" i="4" s="1"/>
  <c r="E7119" i="4"/>
  <c r="F7119" i="4"/>
  <c r="D7119" i="4" s="1"/>
  <c r="F436" i="4"/>
  <c r="E436" i="4"/>
  <c r="D436" i="4" s="1"/>
  <c r="F1071" i="4"/>
  <c r="D1071" i="4" s="1"/>
  <c r="E1071" i="4"/>
  <c r="F1098" i="4"/>
  <c r="D1098" i="4" s="1"/>
  <c r="E1098" i="4"/>
  <c r="E1794" i="4"/>
  <c r="F1794" i="4"/>
  <c r="D1794" i="4" s="1"/>
  <c r="F5608" i="4"/>
  <c r="D5608" i="4" s="1"/>
  <c r="J5611" i="3" s="1"/>
  <c r="E5608" i="4"/>
  <c r="F3308" i="4"/>
  <c r="D3308" i="4" s="1"/>
  <c r="J3311" i="3" s="1"/>
  <c r="E3308" i="4"/>
  <c r="E7497" i="4"/>
  <c r="F7497" i="4"/>
  <c r="D7497" i="4" s="1"/>
  <c r="E1326" i="4"/>
  <c r="D1326" i="4" s="1"/>
  <c r="F1326" i="4"/>
  <c r="F8556" i="4"/>
  <c r="E8556" i="4"/>
  <c r="D8556" i="4" s="1"/>
  <c r="E6747" i="4"/>
  <c r="F6747" i="4"/>
  <c r="D6747" i="4" s="1"/>
  <c r="F5714" i="4"/>
  <c r="D5714" i="4" s="1"/>
  <c r="J5717" i="3" s="1"/>
  <c r="E5714" i="4"/>
  <c r="F7857" i="4"/>
  <c r="D7857" i="4" s="1"/>
  <c r="E7857" i="4"/>
  <c r="E6873" i="4"/>
  <c r="F6873" i="4"/>
  <c r="D6873" i="4" s="1"/>
  <c r="F4445" i="4"/>
  <c r="D4445" i="4" s="1"/>
  <c r="J4448" i="3" s="1"/>
  <c r="E4445" i="4"/>
  <c r="F8242" i="4"/>
  <c r="E8242" i="4"/>
  <c r="D8242" i="4" s="1"/>
  <c r="F7362" i="4"/>
  <c r="D7362" i="4" s="1"/>
  <c r="E7362" i="4"/>
  <c r="F5794" i="4"/>
  <c r="D5794" i="4" s="1"/>
  <c r="J5797" i="3" s="1"/>
  <c r="E5794" i="4"/>
  <c r="F3130" i="4"/>
  <c r="D3130" i="4" s="1"/>
  <c r="E3130" i="4"/>
  <c r="E8033" i="4"/>
  <c r="F8033" i="4"/>
  <c r="D8033" i="4" s="1"/>
  <c r="E6288" i="4"/>
  <c r="F6288" i="4"/>
  <c r="D6288" i="4" s="1"/>
  <c r="F4533" i="4"/>
  <c r="D4533" i="4" s="1"/>
  <c r="J4536" i="3" s="1"/>
  <c r="E4533" i="4"/>
  <c r="E3168" i="4"/>
  <c r="F3168" i="4"/>
  <c r="D3168" i="4" s="1"/>
  <c r="E7500" i="4"/>
  <c r="F7500" i="4"/>
  <c r="D7500" i="4" s="1"/>
  <c r="E2697" i="4"/>
  <c r="F2697" i="4"/>
  <c r="D2697" i="4" s="1"/>
  <c r="F2203" i="4"/>
  <c r="D2203" i="4" s="1"/>
  <c r="J2206" i="3" s="1"/>
  <c r="E2203" i="4"/>
  <c r="E792" i="4"/>
  <c r="F792" i="4"/>
  <c r="D792" i="4" s="1"/>
  <c r="F598" i="4"/>
  <c r="D598" i="4" s="1"/>
  <c r="E598" i="4"/>
  <c r="F2595" i="4"/>
  <c r="D2595" i="4" s="1"/>
  <c r="E2595" i="4"/>
  <c r="F554" i="4"/>
  <c r="E554" i="4"/>
  <c r="D554" i="4" s="1"/>
  <c r="E7905" i="4"/>
  <c r="F7905" i="4"/>
  <c r="D7905" i="4" s="1"/>
  <c r="E6324" i="4"/>
  <c r="F6324" i="4"/>
  <c r="D6324" i="4" s="1"/>
  <c r="J6327" i="3" s="1"/>
  <c r="F4283" i="4"/>
  <c r="D4283" i="4" s="1"/>
  <c r="E4283" i="4"/>
  <c r="E4964" i="4"/>
  <c r="F4964" i="4"/>
  <c r="D4964" i="4" s="1"/>
  <c r="J4967" i="3" s="1"/>
  <c r="F1999" i="4"/>
  <c r="D1999" i="4" s="1"/>
  <c r="E1999" i="4"/>
  <c r="E6664" i="4"/>
  <c r="F6664" i="4"/>
  <c r="D6664" i="4" s="1"/>
  <c r="F4369" i="4"/>
  <c r="D4369" i="4" s="1"/>
  <c r="E4369" i="4"/>
  <c r="F2313" i="4"/>
  <c r="D2313" i="4" s="1"/>
  <c r="E2313" i="4"/>
  <c r="E1879" i="4"/>
  <c r="F1879" i="4"/>
  <c r="D1879" i="4" s="1"/>
  <c r="E1395" i="4"/>
  <c r="D1395" i="4" s="1"/>
  <c r="F1395" i="4"/>
  <c r="E302" i="4"/>
  <c r="F302" i="4"/>
  <c r="D302" i="4" s="1"/>
  <c r="F5813" i="4"/>
  <c r="D5813" i="4" s="1"/>
  <c r="J5816" i="3" s="1"/>
  <c r="E5813" i="4"/>
  <c r="E2119" i="4"/>
  <c r="F2119" i="4"/>
  <c r="D2119" i="4" s="1"/>
  <c r="E438" i="4"/>
  <c r="D438" i="4" s="1"/>
  <c r="F438" i="4"/>
  <c r="F5349" i="4"/>
  <c r="D5349" i="4" s="1"/>
  <c r="J5352" i="3" s="1"/>
  <c r="E5349" i="4"/>
  <c r="F3047" i="4"/>
  <c r="D3047" i="4" s="1"/>
  <c r="E3047" i="4"/>
  <c r="F1993" i="4"/>
  <c r="D1993" i="4" s="1"/>
  <c r="E1993" i="4"/>
  <c r="E1465" i="4"/>
  <c r="F1465" i="4"/>
  <c r="D1465" i="4" s="1"/>
  <c r="F408" i="4"/>
  <c r="D408" i="4" s="1"/>
  <c r="E408" i="4"/>
  <c r="E8144" i="4"/>
  <c r="D8144" i="4" s="1"/>
  <c r="F8144" i="4"/>
  <c r="E4493" i="4"/>
  <c r="F4493" i="4"/>
  <c r="D4493" i="4" s="1"/>
  <c r="J4496" i="3" s="1"/>
  <c r="F2859" i="4"/>
  <c r="D2859" i="4" s="1"/>
  <c r="J2862" i="3" s="1"/>
  <c r="E2859" i="4"/>
  <c r="F2347" i="4"/>
  <c r="D2347" i="4" s="1"/>
  <c r="E2347" i="4"/>
  <c r="E1321" i="4"/>
  <c r="F1321" i="4"/>
  <c r="D1321" i="4" s="1"/>
  <c r="E3091" i="4"/>
  <c r="F3091" i="4"/>
  <c r="D3091" i="4" s="1"/>
  <c r="E414" i="4"/>
  <c r="F414" i="4"/>
  <c r="D414" i="4" s="1"/>
  <c r="E5706" i="4"/>
  <c r="F5706" i="4"/>
  <c r="D5706" i="4" s="1"/>
  <c r="J5709" i="3" s="1"/>
  <c r="F2703" i="4"/>
  <c r="D2703" i="4" s="1"/>
  <c r="E2703" i="4"/>
  <c r="F320" i="4"/>
  <c r="E320" i="4"/>
  <c r="D320" i="4" s="1"/>
  <c r="F714" i="4"/>
  <c r="D714" i="4" s="1"/>
  <c r="E714" i="4"/>
  <c r="F2369" i="4"/>
  <c r="D2369" i="4" s="1"/>
  <c r="J2372" i="3" s="1"/>
  <c r="E2369" i="4"/>
  <c r="F6264" i="4"/>
  <c r="D6264" i="4" s="1"/>
  <c r="E6264" i="4"/>
  <c r="F2801" i="4"/>
  <c r="D2801" i="4" s="1"/>
  <c r="J2804" i="3" s="1"/>
  <c r="E2801" i="4"/>
  <c r="F1281" i="4"/>
  <c r="E1281" i="4"/>
  <c r="E2657" i="4"/>
  <c r="F2657" i="4"/>
  <c r="D2657" i="4" s="1"/>
  <c r="E42" i="4"/>
  <c r="F42" i="4"/>
  <c r="D42" i="4" s="1"/>
  <c r="F2193" i="4"/>
  <c r="D2193" i="4" s="1"/>
  <c r="E2193" i="4"/>
  <c r="E2808" i="4"/>
  <c r="F2808" i="4"/>
  <c r="D2808" i="4" s="1"/>
  <c r="E5653" i="4"/>
  <c r="F5653" i="4"/>
  <c r="D5653" i="4" s="1"/>
  <c r="J5656" i="3" s="1"/>
  <c r="E1810" i="4"/>
  <c r="D1810" i="4" s="1"/>
  <c r="F1810" i="4"/>
  <c r="F5576" i="4"/>
  <c r="D5576" i="4" s="1"/>
  <c r="E5576" i="4"/>
  <c r="E6167" i="4"/>
  <c r="F6167" i="4"/>
  <c r="D6167" i="4" s="1"/>
  <c r="J6170" i="3" s="1"/>
  <c r="F1908" i="4"/>
  <c r="D1908" i="4" s="1"/>
  <c r="E1908" i="4"/>
  <c r="F2618" i="4"/>
  <c r="D2618" i="4" s="1"/>
  <c r="E2618" i="4"/>
  <c r="E3414" i="4"/>
  <c r="F3414" i="4"/>
  <c r="D3414" i="4" s="1"/>
  <c r="J3417" i="3" s="1"/>
  <c r="E8470" i="4"/>
  <c r="D8470" i="4" s="1"/>
  <c r="F8470" i="4"/>
  <c r="E2966" i="4"/>
  <c r="F2966" i="4"/>
  <c r="D2966" i="4" s="1"/>
  <c r="F6439" i="4"/>
  <c r="D6439" i="4" s="1"/>
  <c r="E6439" i="4"/>
  <c r="E4352" i="4"/>
  <c r="F4352" i="4"/>
  <c r="D4352" i="4" s="1"/>
  <c r="E595" i="4"/>
  <c r="F595" i="4"/>
  <c r="D595" i="4" s="1"/>
  <c r="F898" i="4"/>
  <c r="E898" i="4"/>
  <c r="D898" i="4" s="1"/>
  <c r="E3441" i="4"/>
  <c r="F3441" i="4"/>
  <c r="D3441" i="4" s="1"/>
  <c r="F4136" i="4"/>
  <c r="D4136" i="4" s="1"/>
  <c r="E4136" i="4"/>
  <c r="F7652" i="4"/>
  <c r="D7652" i="4" s="1"/>
  <c r="E7652" i="4"/>
  <c r="E6276" i="4"/>
  <c r="F6276" i="4"/>
  <c r="D6276" i="4" s="1"/>
  <c r="J6279" i="3" s="1"/>
  <c r="E1241" i="4"/>
  <c r="F1241" i="4"/>
  <c r="D1241" i="4" s="1"/>
  <c r="E109" i="4"/>
  <c r="D109" i="4" s="1"/>
  <c r="F109" i="4"/>
  <c r="F2924" i="4"/>
  <c r="D2924" i="4" s="1"/>
  <c r="E2924" i="4"/>
  <c r="F335" i="4"/>
  <c r="D335" i="4" s="1"/>
  <c r="E335" i="4"/>
  <c r="F7733" i="4"/>
  <c r="D7733" i="4" s="1"/>
  <c r="E7733" i="4"/>
  <c r="F3290" i="4"/>
  <c r="D3290" i="4" s="1"/>
  <c r="E3290" i="4"/>
  <c r="F6501" i="4"/>
  <c r="D6501" i="4" s="1"/>
  <c r="J6504" i="3" s="1"/>
  <c r="E6501" i="4"/>
  <c r="E2210" i="4"/>
  <c r="F2210" i="4"/>
  <c r="D2210" i="4" s="1"/>
  <c r="F5960" i="4"/>
  <c r="D5960" i="4" s="1"/>
  <c r="E5960" i="4"/>
  <c r="E5752" i="4"/>
  <c r="F5752" i="4"/>
  <c r="D5752" i="4" s="1"/>
  <c r="E4416" i="4"/>
  <c r="F4416" i="4"/>
  <c r="D4416" i="4" s="1"/>
  <c r="E7949" i="4"/>
  <c r="F7949" i="4"/>
  <c r="D7949" i="4" s="1"/>
  <c r="F428" i="4"/>
  <c r="D428" i="4" s="1"/>
  <c r="E428" i="4"/>
  <c r="F3121" i="4"/>
  <c r="D3121" i="4" s="1"/>
  <c r="E3121" i="4"/>
  <c r="F5015" i="4"/>
  <c r="D5015" i="4" s="1"/>
  <c r="E5015" i="4"/>
  <c r="F7335" i="4"/>
  <c r="D7335" i="4" s="1"/>
  <c r="E7335" i="4"/>
  <c r="E4099" i="4"/>
  <c r="F4099" i="4"/>
  <c r="D4099" i="4" s="1"/>
  <c r="E715" i="4"/>
  <c r="F715" i="4"/>
  <c r="D715" i="4" s="1"/>
  <c r="F4377" i="4"/>
  <c r="D4377" i="4" s="1"/>
  <c r="E4377" i="4"/>
  <c r="E3705" i="4"/>
  <c r="F3705" i="4"/>
  <c r="D3705" i="4" s="1"/>
  <c r="F4444" i="4"/>
  <c r="D4444" i="4" s="1"/>
  <c r="J4447" i="3" s="1"/>
  <c r="E4444" i="4"/>
  <c r="E1035" i="4"/>
  <c r="F1035" i="4"/>
  <c r="D1035" i="4" s="1"/>
  <c r="E6150" i="4"/>
  <c r="F6150" i="4"/>
  <c r="D6150" i="4" s="1"/>
  <c r="F1512" i="4"/>
  <c r="D1512" i="4" s="1"/>
  <c r="J1515" i="3" s="1"/>
  <c r="E1512" i="4"/>
  <c r="E3545" i="4"/>
  <c r="F3545" i="4"/>
  <c r="D3545" i="4" s="1"/>
  <c r="J3548" i="3" s="1"/>
  <c r="F922" i="4"/>
  <c r="E922" i="4"/>
  <c r="D922" i="4" s="1"/>
  <c r="F3696" i="4"/>
  <c r="D3696" i="4" s="1"/>
  <c r="J3699" i="3" s="1"/>
  <c r="E3696" i="4"/>
  <c r="E5040" i="4"/>
  <c r="F5040" i="4"/>
  <c r="D5040" i="4" s="1"/>
  <c r="F8182" i="4"/>
  <c r="D8182" i="4" s="1"/>
  <c r="E8182" i="4"/>
  <c r="E1075" i="4"/>
  <c r="F1075" i="4"/>
  <c r="D1075" i="4" s="1"/>
  <c r="E2588" i="4"/>
  <c r="F2588" i="4"/>
  <c r="D2588" i="4" s="1"/>
  <c r="J2591" i="3" s="1"/>
  <c r="E941" i="4"/>
  <c r="D941" i="4" s="1"/>
  <c r="F941" i="4"/>
  <c r="F2534" i="4"/>
  <c r="D2534" i="4" s="1"/>
  <c r="E2534" i="4"/>
  <c r="F47" i="4"/>
  <c r="D47" i="4" s="1"/>
  <c r="E47" i="4"/>
  <c r="E4207" i="4"/>
  <c r="F4207" i="4"/>
  <c r="D4207" i="4" s="1"/>
  <c r="F884" i="4"/>
  <c r="D884" i="4" s="1"/>
  <c r="E884" i="4"/>
  <c r="E5857" i="4"/>
  <c r="F5857" i="4"/>
  <c r="D5857" i="4" s="1"/>
  <c r="J5860" i="3" s="1"/>
  <c r="E8364" i="4"/>
  <c r="D8364" i="4" s="1"/>
  <c r="F8364" i="4"/>
  <c r="F5525" i="4"/>
  <c r="D5525" i="4" s="1"/>
  <c r="J5528" i="3" s="1"/>
  <c r="E5525" i="4"/>
  <c r="E3332" i="4"/>
  <c r="F3332" i="4"/>
  <c r="D3332" i="4" s="1"/>
  <c r="J3335" i="3" s="1"/>
  <c r="E1231" i="4"/>
  <c r="D1231" i="4" s="1"/>
  <c r="F1231" i="4"/>
  <c r="F597" i="4"/>
  <c r="D597" i="4" s="1"/>
  <c r="E597" i="4"/>
  <c r="F2724" i="4"/>
  <c r="D2724" i="4" s="1"/>
  <c r="E2724" i="4"/>
  <c r="E7405" i="4"/>
  <c r="F7405" i="4"/>
  <c r="D7405" i="4" s="1"/>
  <c r="E5760" i="4"/>
  <c r="F5760" i="4"/>
  <c r="D5760" i="4" s="1"/>
  <c r="F5254" i="4"/>
  <c r="D5254" i="4" s="1"/>
  <c r="E5254" i="4"/>
  <c r="F187" i="4"/>
  <c r="D187" i="4" s="1"/>
  <c r="E187" i="4"/>
  <c r="F3978" i="4"/>
  <c r="D3978" i="4" s="1"/>
  <c r="J3981" i="3" s="1"/>
  <c r="E3978" i="4"/>
  <c r="E8544" i="4"/>
  <c r="F8544" i="4"/>
  <c r="D8544" i="4" s="1"/>
  <c r="F1816" i="4"/>
  <c r="D1816" i="4" s="1"/>
  <c r="E1816" i="4"/>
  <c r="E6698" i="4"/>
  <c r="F6698" i="4"/>
  <c r="D6698" i="4" s="1"/>
  <c r="F5742" i="4"/>
  <c r="D5742" i="4" s="1"/>
  <c r="E5742" i="4"/>
  <c r="F4780" i="4"/>
  <c r="D4780" i="4" s="1"/>
  <c r="J4783" i="3" s="1"/>
  <c r="E4780" i="4"/>
  <c r="E7941" i="4"/>
  <c r="F7941" i="4"/>
  <c r="D7941" i="4" s="1"/>
  <c r="E1059" i="4"/>
  <c r="F1059" i="4"/>
  <c r="D1059" i="4" s="1"/>
  <c r="F6712" i="4"/>
  <c r="D6712" i="4" s="1"/>
  <c r="J6715" i="3" s="1"/>
  <c r="E6712" i="4"/>
  <c r="F1696" i="4"/>
  <c r="D1696" i="4" s="1"/>
  <c r="E1696" i="4"/>
  <c r="F4861" i="4"/>
  <c r="D4861" i="4" s="1"/>
  <c r="J4864" i="3" s="1"/>
  <c r="E4861" i="4"/>
  <c r="E8722" i="4"/>
  <c r="D8722" i="4" s="1"/>
  <c r="F8722" i="4"/>
  <c r="E6331" i="4"/>
  <c r="F6331" i="4"/>
  <c r="D6331" i="4" s="1"/>
  <c r="F7854" i="4"/>
  <c r="D7854" i="4" s="1"/>
  <c r="E7854" i="4"/>
  <c r="E5577" i="4"/>
  <c r="F5577" i="4"/>
  <c r="D5577" i="4" s="1"/>
  <c r="E4741" i="4"/>
  <c r="F4741" i="4"/>
  <c r="D4741" i="4" s="1"/>
  <c r="F5774" i="4"/>
  <c r="D5774" i="4" s="1"/>
  <c r="E5774" i="4"/>
  <c r="E5007" i="4"/>
  <c r="F5007" i="4"/>
  <c r="D5007" i="4" s="1"/>
  <c r="F3433" i="4"/>
  <c r="D3433" i="4" s="1"/>
  <c r="E3433" i="4"/>
  <c r="F4329" i="4"/>
  <c r="D4329" i="4" s="1"/>
  <c r="E4329" i="4"/>
  <c r="E7227" i="4"/>
  <c r="F7227" i="4"/>
  <c r="D7227" i="4" s="1"/>
  <c r="E1324" i="4"/>
  <c r="D1324" i="4" s="1"/>
  <c r="F1324" i="4"/>
  <c r="E284" i="4"/>
  <c r="F284" i="4"/>
  <c r="D284" i="4" s="1"/>
  <c r="E2928" i="4"/>
  <c r="F2928" i="4"/>
  <c r="D2928" i="4" s="1"/>
  <c r="F5783" i="4"/>
  <c r="D5783" i="4" s="1"/>
  <c r="J5786" i="3" s="1"/>
  <c r="E5783" i="4"/>
  <c r="F213" i="4"/>
  <c r="D213" i="4" s="1"/>
  <c r="E213" i="4"/>
  <c r="E7591" i="4"/>
  <c r="F7591" i="4"/>
  <c r="D7591" i="4" s="1"/>
  <c r="E7453" i="4"/>
  <c r="F7453" i="4"/>
  <c r="D7453" i="4" s="1"/>
  <c r="F7129" i="4"/>
  <c r="D7129" i="4" s="1"/>
  <c r="E7129" i="4"/>
  <c r="E1310" i="4"/>
  <c r="F1310" i="4"/>
  <c r="D1310" i="4" s="1"/>
  <c r="F6176" i="4"/>
  <c r="D6176" i="4" s="1"/>
  <c r="J6179" i="3" s="1"/>
  <c r="E6176" i="4"/>
  <c r="E6386" i="4"/>
  <c r="F6386" i="4"/>
  <c r="D6386" i="4" s="1"/>
  <c r="E580" i="4"/>
  <c r="D580" i="4" s="1"/>
  <c r="F580" i="4"/>
  <c r="E5347" i="4"/>
  <c r="F5347" i="4"/>
  <c r="D5347" i="4" s="1"/>
  <c r="E7180" i="4"/>
  <c r="F7180" i="4"/>
  <c r="D7180" i="4" s="1"/>
  <c r="F4427" i="4"/>
  <c r="D4427" i="4" s="1"/>
  <c r="E4427" i="4"/>
  <c r="F6651" i="4"/>
  <c r="D6651" i="4" s="1"/>
  <c r="E6651" i="4"/>
  <c r="F8749" i="4"/>
  <c r="D8749" i="4" s="1"/>
  <c r="E8749" i="4"/>
  <c r="F6767" i="4"/>
  <c r="D6767" i="4" s="1"/>
  <c r="E6767" i="4"/>
  <c r="E1499" i="4"/>
  <c r="D1499" i="4" s="1"/>
  <c r="F1499" i="4"/>
  <c r="E848" i="4"/>
  <c r="D848" i="4" s="1"/>
  <c r="F848" i="4"/>
  <c r="E1497" i="4"/>
  <c r="D1497" i="4" s="1"/>
  <c r="F1497" i="4"/>
  <c r="E2675" i="4"/>
  <c r="F2675" i="4"/>
  <c r="D2675" i="4" s="1"/>
  <c r="E5285" i="4"/>
  <c r="F5285" i="4"/>
  <c r="D5285" i="4" s="1"/>
  <c r="J5288" i="3" s="1"/>
  <c r="F1985" i="4"/>
  <c r="D1985" i="4" s="1"/>
  <c r="E1985" i="4"/>
  <c r="F2843" i="4"/>
  <c r="D2843" i="4" s="1"/>
  <c r="E2843" i="4"/>
  <c r="F728" i="4"/>
  <c r="E728" i="4"/>
  <c r="D728" i="4" s="1"/>
  <c r="F2417" i="4"/>
  <c r="D2417" i="4" s="1"/>
  <c r="J2420" i="3" s="1"/>
  <c r="E2417" i="4"/>
  <c r="F2495" i="4"/>
  <c r="D2495" i="4" s="1"/>
  <c r="J2498" i="3" s="1"/>
  <c r="E2495" i="4"/>
  <c r="E1675" i="4"/>
  <c r="F1675" i="4"/>
  <c r="D1675" i="4" s="1"/>
  <c r="F694" i="4"/>
  <c r="D694" i="4" s="1"/>
  <c r="E694" i="4"/>
  <c r="F2168" i="4"/>
  <c r="D2168" i="4" s="1"/>
  <c r="E2168" i="4"/>
  <c r="E5874" i="4"/>
  <c r="F5874" i="4"/>
  <c r="D5874" i="4" s="1"/>
  <c r="E5236" i="4"/>
  <c r="F5236" i="4"/>
  <c r="D5236" i="4" s="1"/>
  <c r="J5239" i="3" s="1"/>
  <c r="E6353" i="4"/>
  <c r="F6353" i="4"/>
  <c r="D6353" i="4" s="1"/>
  <c r="J6356" i="3" s="1"/>
  <c r="E903" i="4"/>
  <c r="F903" i="4"/>
  <c r="D903" i="4" s="1"/>
  <c r="E1478" i="4"/>
  <c r="F1478" i="4"/>
  <c r="D1478" i="4" s="1"/>
  <c r="E2174" i="4"/>
  <c r="F2174" i="4"/>
  <c r="D2174" i="4" s="1"/>
  <c r="E8472" i="4"/>
  <c r="D8472" i="4" s="1"/>
  <c r="F8472" i="4"/>
  <c r="F339" i="4"/>
  <c r="D339" i="4" s="1"/>
  <c r="E339" i="4"/>
  <c r="F2094" i="4"/>
  <c r="D2094" i="4" s="1"/>
  <c r="E2094" i="4"/>
  <c r="F1296" i="4"/>
  <c r="D1296" i="4" s="1"/>
  <c r="E1296" i="4"/>
  <c r="F6173" i="4"/>
  <c r="D6173" i="4" s="1"/>
  <c r="J6176" i="3" s="1"/>
  <c r="E6173" i="4"/>
  <c r="E3423" i="4"/>
  <c r="F3423" i="4"/>
  <c r="D3423" i="4" s="1"/>
  <c r="F5271" i="4"/>
  <c r="D5271" i="4" s="1"/>
  <c r="E5271" i="4"/>
  <c r="F7757" i="4"/>
  <c r="D7757" i="4" s="1"/>
  <c r="E7757" i="4"/>
  <c r="F3490" i="4"/>
  <c r="D3490" i="4" s="1"/>
  <c r="E3490" i="4"/>
  <c r="F6230" i="4"/>
  <c r="D6230" i="4" s="1"/>
  <c r="E6230" i="4"/>
  <c r="E3698" i="4"/>
  <c r="F3698" i="4"/>
  <c r="D3698" i="4" s="1"/>
  <c r="F4238" i="4"/>
  <c r="D4238" i="4" s="1"/>
  <c r="E4238" i="4"/>
  <c r="F3704" i="4"/>
  <c r="D3704" i="4" s="1"/>
  <c r="E3704" i="4"/>
  <c r="F6504" i="4"/>
  <c r="D6504" i="4" s="1"/>
  <c r="E6504" i="4"/>
  <c r="E1966" i="4"/>
  <c r="F1966" i="4"/>
  <c r="D1966" i="4" s="1"/>
  <c r="F1229" i="4"/>
  <c r="E1229" i="4"/>
  <c r="D1229" i="4" s="1"/>
  <c r="E405" i="4"/>
  <c r="F405" i="4"/>
  <c r="D405" i="4" s="1"/>
  <c r="F7621" i="4"/>
  <c r="D7621" i="4" s="1"/>
  <c r="E7621" i="4"/>
  <c r="E829" i="4"/>
  <c r="D829" i="4" s="1"/>
  <c r="J832" i="3" s="1"/>
  <c r="F829" i="4"/>
  <c r="E2046" i="4"/>
  <c r="D2046" i="4" s="1"/>
  <c r="F2046" i="4"/>
  <c r="E1724" i="4"/>
  <c r="F1724" i="4"/>
  <c r="D1724" i="4" s="1"/>
  <c r="F3295" i="4"/>
  <c r="D3295" i="4" s="1"/>
  <c r="E3295" i="4"/>
  <c r="F8559" i="4"/>
  <c r="D8559" i="4" s="1"/>
  <c r="E8559" i="4"/>
  <c r="E1764" i="4"/>
  <c r="F1764" i="4"/>
  <c r="D1764" i="4" s="1"/>
  <c r="E1594" i="4"/>
  <c r="D1594" i="4" s="1"/>
  <c r="F1594" i="4"/>
  <c r="E5094" i="4"/>
  <c r="F5094" i="4"/>
  <c r="D5094" i="4" s="1"/>
  <c r="F7466" i="4"/>
  <c r="D7466" i="4" s="1"/>
  <c r="E7466" i="4"/>
  <c r="E1838" i="4"/>
  <c r="F1838" i="4"/>
  <c r="D1838" i="4" s="1"/>
  <c r="F5842" i="4"/>
  <c r="D5842" i="4" s="1"/>
  <c r="J5845" i="3" s="1"/>
  <c r="E5842" i="4"/>
  <c r="E8108" i="4"/>
  <c r="F8108" i="4"/>
  <c r="D8108" i="4" s="1"/>
  <c r="F2293" i="4"/>
  <c r="D2293" i="4" s="1"/>
  <c r="E2293" i="4"/>
  <c r="F1957" i="4"/>
  <c r="D1957" i="4" s="1"/>
  <c r="E1957" i="4"/>
  <c r="F6976" i="4"/>
  <c r="D6976" i="4" s="1"/>
  <c r="E6976" i="4"/>
  <c r="F2525" i="4"/>
  <c r="D2525" i="4" s="1"/>
  <c r="E2525" i="4"/>
  <c r="E4379" i="4"/>
  <c r="F4379" i="4"/>
  <c r="D4379" i="4" s="1"/>
  <c r="F1797" i="4"/>
  <c r="D1797" i="4" s="1"/>
  <c r="E1797" i="4"/>
  <c r="F7762" i="4"/>
  <c r="D7762" i="4" s="1"/>
  <c r="E7762" i="4"/>
  <c r="F3735" i="4"/>
  <c r="D3735" i="4" s="1"/>
  <c r="J3738" i="3" s="1"/>
  <c r="E3735" i="4"/>
  <c r="E556" i="4"/>
  <c r="D556" i="4" s="1"/>
  <c r="F556" i="4"/>
  <c r="E5586" i="4"/>
  <c r="F5586" i="4"/>
  <c r="D5586" i="4" s="1"/>
  <c r="J5589" i="3" s="1"/>
  <c r="E6765" i="4"/>
  <c r="F6765" i="4"/>
  <c r="D6765" i="4" s="1"/>
  <c r="F3578" i="4"/>
  <c r="D3578" i="4" s="1"/>
  <c r="E3578" i="4"/>
  <c r="F6157" i="4"/>
  <c r="D6157" i="4" s="1"/>
  <c r="J6160" i="3" s="1"/>
  <c r="E6157" i="4"/>
  <c r="F6100" i="4"/>
  <c r="D6100" i="4" s="1"/>
  <c r="J6103" i="3" s="1"/>
  <c r="E6100" i="4"/>
  <c r="F4431" i="4"/>
  <c r="D4431" i="4" s="1"/>
  <c r="E4431" i="4"/>
  <c r="F1099" i="4"/>
  <c r="D1099" i="4" s="1"/>
  <c r="E1099" i="4"/>
  <c r="E1704" i="4"/>
  <c r="F1704" i="4"/>
  <c r="D1704" i="4" s="1"/>
  <c r="F1082" i="4"/>
  <c r="D1082" i="4" s="1"/>
  <c r="E1082" i="4"/>
  <c r="F5072" i="4"/>
  <c r="D5072" i="4" s="1"/>
  <c r="E5072" i="4"/>
  <c r="E7790" i="4"/>
  <c r="F7790" i="4"/>
  <c r="D7790" i="4" s="1"/>
  <c r="E8240" i="4"/>
  <c r="D8240" i="4" s="1"/>
  <c r="F8240" i="4"/>
  <c r="F4684" i="4"/>
  <c r="D4684" i="4" s="1"/>
  <c r="E4684" i="4"/>
  <c r="E1123" i="4"/>
  <c r="F1123" i="4"/>
  <c r="D1123" i="4" s="1"/>
  <c r="F3444" i="4"/>
  <c r="D3444" i="4" s="1"/>
  <c r="E3444" i="4"/>
  <c r="F8210" i="4"/>
  <c r="D8210" i="4" s="1"/>
  <c r="E8210" i="4"/>
  <c r="F4758" i="4"/>
  <c r="D4758" i="4" s="1"/>
  <c r="E4758" i="4"/>
  <c r="E1140" i="4"/>
  <c r="F1140" i="4"/>
  <c r="D1140" i="4" s="1"/>
  <c r="E8516" i="4"/>
  <c r="F8516" i="4"/>
  <c r="D8516" i="4" s="1"/>
  <c r="F5361" i="4"/>
  <c r="D5361" i="4" s="1"/>
  <c r="J5364" i="3" s="1"/>
  <c r="E5361" i="4"/>
  <c r="E7186" i="4"/>
  <c r="F7186" i="4"/>
  <c r="D7186" i="4" s="1"/>
  <c r="F6420" i="4"/>
  <c r="D6420" i="4" s="1"/>
  <c r="E6420" i="4"/>
  <c r="E7190" i="4"/>
  <c r="F7190" i="4"/>
  <c r="D7190" i="4" s="1"/>
  <c r="F2393" i="4"/>
  <c r="D2393" i="4" s="1"/>
  <c r="E2393" i="4"/>
  <c r="F70" i="4"/>
  <c r="D70" i="4" s="1"/>
  <c r="E70" i="4"/>
  <c r="F1731" i="4"/>
  <c r="D1731" i="4" s="1"/>
  <c r="E1731" i="4"/>
  <c r="F5877" i="4"/>
  <c r="D5877" i="4" s="1"/>
  <c r="J5880" i="3" s="1"/>
  <c r="E5877" i="4"/>
  <c r="F1783" i="4"/>
  <c r="E1783" i="4"/>
  <c r="D1783" i="4" s="1"/>
  <c r="F2211" i="4"/>
  <c r="D2211" i="4" s="1"/>
  <c r="E2211" i="4"/>
  <c r="F456" i="4"/>
  <c r="D456" i="4" s="1"/>
  <c r="E456" i="4"/>
  <c r="F494" i="4"/>
  <c r="D494" i="4" s="1"/>
  <c r="E494" i="4"/>
  <c r="F1538" i="4"/>
  <c r="D1538" i="4" s="1"/>
  <c r="E1538" i="4"/>
  <c r="E8732" i="4"/>
  <c r="F8732" i="4"/>
  <c r="D8732" i="4" s="1"/>
  <c r="E6734" i="4"/>
  <c r="F6734" i="4"/>
  <c r="D6734" i="4" s="1"/>
  <c r="F7447" i="4"/>
  <c r="D7447" i="4" s="1"/>
  <c r="E7447" i="4"/>
  <c r="E3891" i="4"/>
  <c r="F3891" i="4"/>
  <c r="D3891" i="4" s="1"/>
  <c r="E1946" i="4"/>
  <c r="F1946" i="4"/>
  <c r="D1946" i="4" s="1"/>
  <c r="E5886" i="4"/>
  <c r="F5886" i="4"/>
  <c r="D5886" i="4" s="1"/>
  <c r="E2510" i="4"/>
  <c r="F2510" i="4"/>
  <c r="D2510" i="4" s="1"/>
  <c r="E691" i="4"/>
  <c r="F691" i="4"/>
  <c r="D691" i="4" s="1"/>
  <c r="E3777" i="4"/>
  <c r="F3777" i="4"/>
  <c r="D3777" i="4" s="1"/>
  <c r="F7679" i="4"/>
  <c r="D7679" i="4" s="1"/>
  <c r="E7679" i="4"/>
  <c r="E4471" i="4"/>
  <c r="F4471" i="4"/>
  <c r="D4471" i="4" s="1"/>
  <c r="J4474" i="3" s="1"/>
  <c r="F4170" i="4"/>
  <c r="D4170" i="4" s="1"/>
  <c r="E4170" i="4"/>
  <c r="F7488" i="4"/>
  <c r="D7488" i="4" s="1"/>
  <c r="E7488" i="4"/>
  <c r="F4278" i="4"/>
  <c r="D4278" i="4" s="1"/>
  <c r="E4278" i="4"/>
  <c r="E196" i="4"/>
  <c r="D196" i="4" s="1"/>
  <c r="F196" i="4"/>
  <c r="E4690" i="4"/>
  <c r="F4690" i="4"/>
  <c r="D4690" i="4" s="1"/>
  <c r="J4693" i="3" s="1"/>
  <c r="E5316" i="4"/>
  <c r="F5316" i="4"/>
  <c r="D5316" i="4" s="1"/>
  <c r="J5319" i="3" s="1"/>
  <c r="F3807" i="4"/>
  <c r="D3807" i="4" s="1"/>
  <c r="E3807" i="4"/>
  <c r="E5004" i="4"/>
  <c r="F5004" i="4"/>
  <c r="D5004" i="4" s="1"/>
  <c r="E1155" i="4"/>
  <c r="F1155" i="4"/>
  <c r="D1155" i="4" s="1"/>
  <c r="E1414" i="4"/>
  <c r="F1414" i="4"/>
  <c r="D1414" i="4" s="1"/>
  <c r="F7445" i="4"/>
  <c r="D7445" i="4" s="1"/>
  <c r="E7445" i="4"/>
  <c r="F3804" i="4"/>
  <c r="D3804" i="4" s="1"/>
  <c r="J3807" i="3" s="1"/>
  <c r="E3804" i="4"/>
  <c r="E4983" i="4"/>
  <c r="F4983" i="4"/>
  <c r="D4983" i="4" s="1"/>
  <c r="F4792" i="4"/>
  <c r="D4792" i="4" s="1"/>
  <c r="E4792" i="4"/>
  <c r="E6400" i="4"/>
  <c r="F6400" i="4"/>
  <c r="D6400" i="4" s="1"/>
  <c r="F5329" i="4"/>
  <c r="D5329" i="4" s="1"/>
  <c r="E5329" i="4"/>
  <c r="F7089" i="4"/>
  <c r="D7089" i="4" s="1"/>
  <c r="E7089" i="4"/>
  <c r="E5690" i="4"/>
  <c r="F5690" i="4"/>
  <c r="D5690" i="4" s="1"/>
  <c r="J5693" i="3" s="1"/>
  <c r="E4852" i="4"/>
  <c r="F4852" i="4"/>
  <c r="D4852" i="4" s="1"/>
  <c r="J4855" i="3" s="1"/>
  <c r="F3618" i="4"/>
  <c r="D3618" i="4" s="1"/>
  <c r="J3621" i="3" s="1"/>
  <c r="E3618" i="4"/>
  <c r="F5434" i="4"/>
  <c r="D5434" i="4" s="1"/>
  <c r="J5437" i="3" s="1"/>
  <c r="E5434" i="4"/>
  <c r="E4243" i="4"/>
  <c r="F4243" i="4"/>
  <c r="D4243" i="4" s="1"/>
  <c r="F7378" i="4"/>
  <c r="D7378" i="4" s="1"/>
  <c r="E7378" i="4"/>
  <c r="E6690" i="4"/>
  <c r="F6690" i="4"/>
  <c r="D6690" i="4" s="1"/>
  <c r="J6693" i="3" s="1"/>
  <c r="F3934" i="4"/>
  <c r="D3934" i="4" s="1"/>
  <c r="E3934" i="4"/>
  <c r="F2505" i="4"/>
  <c r="D2505" i="4" s="1"/>
  <c r="E2505" i="4"/>
  <c r="E446" i="4"/>
  <c r="F446" i="4"/>
  <c r="D446" i="4" s="1"/>
  <c r="F208" i="4"/>
  <c r="D208" i="4" s="1"/>
  <c r="E208" i="4"/>
  <c r="F7199" i="4"/>
  <c r="D7199" i="4" s="1"/>
  <c r="E7199" i="4"/>
  <c r="F2629" i="4"/>
  <c r="D2629" i="4" s="1"/>
  <c r="E2629" i="4"/>
  <c r="E3205" i="4"/>
  <c r="F3205" i="4"/>
  <c r="D3205" i="4" s="1"/>
  <c r="F2877" i="4"/>
  <c r="D2877" i="4" s="1"/>
  <c r="E2877" i="4"/>
  <c r="F2365" i="4"/>
  <c r="D2365" i="4" s="1"/>
  <c r="E2365" i="4"/>
  <c r="E7567" i="4"/>
  <c r="F7567" i="4"/>
  <c r="D7567" i="4" s="1"/>
  <c r="F2667" i="4"/>
  <c r="D2667" i="4" s="1"/>
  <c r="E2667" i="4"/>
  <c r="E1639" i="4"/>
  <c r="D1639" i="4" s="1"/>
  <c r="F1639" i="4"/>
  <c r="F664" i="4"/>
  <c r="D664" i="4" s="1"/>
  <c r="E664" i="4"/>
  <c r="F2235" i="4"/>
  <c r="D2235" i="4" s="1"/>
  <c r="E2235" i="4"/>
  <c r="E4673" i="4"/>
  <c r="F4673" i="4"/>
  <c r="D4673" i="4" s="1"/>
  <c r="J4676" i="3" s="1"/>
  <c r="E1841" i="4"/>
  <c r="F1841" i="4"/>
  <c r="D1841" i="4" s="1"/>
  <c r="E6440" i="4"/>
  <c r="F6440" i="4"/>
  <c r="D6440" i="4" s="1"/>
  <c r="E2043" i="4"/>
  <c r="F2043" i="4"/>
  <c r="D2043" i="4" s="1"/>
  <c r="F2091" i="4"/>
  <c r="D2091" i="4" s="1"/>
  <c r="E2091" i="4"/>
  <c r="E2671" i="4"/>
  <c r="F2671" i="4"/>
  <c r="D2671" i="4" s="1"/>
  <c r="F7178" i="4"/>
  <c r="D7178" i="4" s="1"/>
  <c r="E7178" i="4"/>
  <c r="E7892" i="4"/>
  <c r="F7892" i="4"/>
  <c r="D7892" i="4" s="1"/>
  <c r="F7336" i="4"/>
  <c r="D7336" i="4" s="1"/>
  <c r="E7336" i="4"/>
  <c r="E7657" i="4"/>
  <c r="F7657" i="4"/>
  <c r="D7657" i="4" s="1"/>
  <c r="F7724" i="4"/>
  <c r="D7724" i="4" s="1"/>
  <c r="E7724" i="4"/>
  <c r="F1020" i="4"/>
  <c r="E1020" i="4"/>
  <c r="D1020" i="4" s="1"/>
  <c r="F5937" i="4"/>
  <c r="D5937" i="4" s="1"/>
  <c r="E5937" i="4"/>
  <c r="E5930" i="4"/>
  <c r="F5930" i="4"/>
  <c r="D5930" i="4" s="1"/>
  <c r="J5933" i="3" s="1"/>
  <c r="F5655" i="4"/>
  <c r="D5655" i="4" s="1"/>
  <c r="J5658" i="3" s="1"/>
  <c r="E5655" i="4"/>
  <c r="F7421" i="4"/>
  <c r="D7421" i="4" s="1"/>
  <c r="E7421" i="4"/>
  <c r="E6169" i="4"/>
  <c r="F6169" i="4"/>
  <c r="D6169" i="4" s="1"/>
  <c r="E1536" i="4"/>
  <c r="F1536" i="4"/>
  <c r="D1536" i="4" s="1"/>
  <c r="F1906" i="4"/>
  <c r="D1906" i="4" s="1"/>
  <c r="E1906" i="4"/>
  <c r="E3400" i="4"/>
  <c r="F3400" i="4"/>
  <c r="D3400" i="4" s="1"/>
  <c r="E1462" i="4"/>
  <c r="F1462" i="4"/>
  <c r="D1462" i="4" s="1"/>
  <c r="F6549" i="4"/>
  <c r="D6549" i="4" s="1"/>
  <c r="J6552" i="3" s="1"/>
  <c r="E6549" i="4"/>
  <c r="E7838" i="4"/>
  <c r="F7838" i="4"/>
  <c r="D7838" i="4" s="1"/>
  <c r="E7968" i="4"/>
  <c r="F7968" i="4"/>
  <c r="D7968" i="4" s="1"/>
  <c r="F5637" i="4"/>
  <c r="D5637" i="4" s="1"/>
  <c r="J5640" i="3" s="1"/>
  <c r="E5637" i="4"/>
  <c r="E771" i="4"/>
  <c r="F771" i="4"/>
  <c r="D771" i="4" s="1"/>
  <c r="F921" i="4"/>
  <c r="E921" i="4"/>
  <c r="D921" i="4" s="1"/>
  <c r="E8635" i="4"/>
  <c r="F8635" i="4"/>
  <c r="D8635" i="4" s="1"/>
  <c r="E2200" i="4"/>
  <c r="F2200" i="4"/>
  <c r="D2200" i="4" s="1"/>
  <c r="J2203" i="3" s="1"/>
  <c r="E1376" i="4"/>
  <c r="D1376" i="4" s="1"/>
  <c r="F1376" i="4"/>
  <c r="E8423" i="4"/>
  <c r="F8423" i="4"/>
  <c r="D8423" i="4" s="1"/>
  <c r="F2190" i="4"/>
  <c r="D2190" i="4" s="1"/>
  <c r="E2190" i="4"/>
  <c r="F3482" i="4"/>
  <c r="D3482" i="4" s="1"/>
  <c r="E3482" i="4"/>
  <c r="E2228" i="4"/>
  <c r="F2228" i="4"/>
  <c r="D2228" i="4" s="1"/>
  <c r="F6048" i="4"/>
  <c r="D6048" i="4" s="1"/>
  <c r="E6048" i="4"/>
  <c r="F7341" i="4"/>
  <c r="D7341" i="4" s="1"/>
  <c r="E7341" i="4"/>
  <c r="E5310" i="4"/>
  <c r="F5310" i="4"/>
  <c r="D5310" i="4" s="1"/>
  <c r="F928" i="4"/>
  <c r="D928" i="4" s="1"/>
  <c r="E928" i="4"/>
  <c r="E468" i="4"/>
  <c r="D468" i="4" s="1"/>
  <c r="F468" i="4"/>
  <c r="E5086" i="4"/>
  <c r="F5086" i="4"/>
  <c r="D5086" i="4" s="1"/>
  <c r="F5395" i="4"/>
  <c r="D5395" i="4" s="1"/>
  <c r="E5395" i="4"/>
  <c r="F1121" i="4"/>
  <c r="D1121" i="4" s="1"/>
  <c r="E1121" i="4"/>
  <c r="F5970" i="4"/>
  <c r="D5970" i="4" s="1"/>
  <c r="E5970" i="4"/>
  <c r="E2166" i="4"/>
  <c r="F2166" i="4"/>
  <c r="D2166" i="4" s="1"/>
  <c r="F6066" i="4"/>
  <c r="D6066" i="4" s="1"/>
  <c r="J6069" i="3" s="1"/>
  <c r="E6066" i="4"/>
  <c r="E2130" i="4"/>
  <c r="F2130" i="4"/>
  <c r="D2130" i="4" s="1"/>
  <c r="E5300" i="4"/>
  <c r="F5300" i="4"/>
  <c r="D5300" i="4" s="1"/>
  <c r="J5303" i="3" s="1"/>
  <c r="E1612" i="4"/>
  <c r="F1612" i="4"/>
  <c r="D1612" i="4" s="1"/>
  <c r="F5256" i="4"/>
  <c r="D5256" i="4" s="1"/>
  <c r="E5256" i="4"/>
  <c r="E5144" i="4"/>
  <c r="F5144" i="4"/>
  <c r="D5144" i="4" s="1"/>
  <c r="F7793" i="4"/>
  <c r="D7793" i="4" s="1"/>
  <c r="E7793" i="4"/>
  <c r="F3202" i="4"/>
  <c r="D3202" i="4" s="1"/>
  <c r="E3202" i="4"/>
  <c r="E7536" i="4"/>
  <c r="F7536" i="4"/>
  <c r="D7536" i="4" s="1"/>
  <c r="F2654" i="4"/>
  <c r="D2654" i="4" s="1"/>
  <c r="E2654" i="4"/>
  <c r="E1692" i="4"/>
  <c r="D1692" i="4" s="1"/>
  <c r="F1692" i="4"/>
  <c r="E5454" i="4"/>
  <c r="F5454" i="4"/>
  <c r="D5454" i="4" s="1"/>
  <c r="E4077" i="4"/>
  <c r="F4077" i="4"/>
  <c r="D4077" i="4" s="1"/>
  <c r="J4080" i="3" s="1"/>
  <c r="E4502" i="4"/>
  <c r="F4502" i="4"/>
  <c r="D4502" i="4" s="1"/>
  <c r="J4505" i="3" s="1"/>
  <c r="F4688" i="4"/>
  <c r="D4688" i="4" s="1"/>
  <c r="E4688" i="4"/>
  <c r="E6669" i="4"/>
  <c r="F6669" i="4"/>
  <c r="D6669" i="4" s="1"/>
  <c r="F4246" i="4"/>
  <c r="D4246" i="4" s="1"/>
  <c r="J4249" i="3" s="1"/>
  <c r="E4246" i="4"/>
  <c r="F5480" i="4"/>
  <c r="D5480" i="4" s="1"/>
  <c r="E5480" i="4"/>
  <c r="F6728" i="4"/>
  <c r="D6728" i="4" s="1"/>
  <c r="E6728" i="4"/>
  <c r="E3899" i="4"/>
  <c r="F3899" i="4"/>
  <c r="D3899" i="4" s="1"/>
  <c r="F3860" i="4"/>
  <c r="D3860" i="4" s="1"/>
  <c r="E3860" i="4"/>
  <c r="F6814" i="4"/>
  <c r="D6814" i="4" s="1"/>
  <c r="E6814" i="4"/>
  <c r="E4319" i="4"/>
  <c r="F4319" i="4"/>
  <c r="D4319" i="4" s="1"/>
  <c r="J4322" i="3" s="1"/>
  <c r="F1258" i="4"/>
  <c r="E1258" i="4"/>
  <c r="D1258" i="4" s="1"/>
  <c r="F4174" i="4"/>
  <c r="D4174" i="4" s="1"/>
  <c r="J4177" i="3" s="1"/>
  <c r="E4174" i="4"/>
  <c r="E6354" i="4"/>
  <c r="F6354" i="4"/>
  <c r="D6354" i="4" s="1"/>
  <c r="J6357" i="3" s="1"/>
  <c r="E8067" i="4"/>
  <c r="F8067" i="4"/>
  <c r="D8067" i="4" s="1"/>
  <c r="F5647" i="4"/>
  <c r="D5647" i="4" s="1"/>
  <c r="E5647" i="4"/>
  <c r="E1734" i="4"/>
  <c r="F1734" i="4"/>
  <c r="D1734" i="4" s="1"/>
  <c r="E1183" i="4"/>
  <c r="F1183" i="4"/>
  <c r="D1183" i="4" s="1"/>
  <c r="F119" i="4"/>
  <c r="D119" i="4" s="1"/>
  <c r="E119" i="4"/>
  <c r="F2852" i="4"/>
  <c r="D2852" i="4" s="1"/>
  <c r="J2855" i="3" s="1"/>
  <c r="E2852" i="4"/>
  <c r="F8578" i="4"/>
  <c r="E8578" i="4"/>
  <c r="D8578" i="4" s="1"/>
  <c r="E7005" i="4"/>
  <c r="F7005" i="4"/>
  <c r="D7005" i="4" s="1"/>
  <c r="F6585" i="4"/>
  <c r="D6585" i="4" s="1"/>
  <c r="E6585" i="4"/>
  <c r="F83" i="4"/>
  <c r="E83" i="4"/>
  <c r="D83" i="4" s="1"/>
  <c r="F926" i="4"/>
  <c r="D926" i="4" s="1"/>
  <c r="E926" i="4"/>
  <c r="F6526" i="4"/>
  <c r="D6526" i="4" s="1"/>
  <c r="E6526" i="4"/>
  <c r="E4844" i="4"/>
  <c r="F4844" i="4"/>
  <c r="D4844" i="4" s="1"/>
  <c r="J4847" i="3" s="1"/>
  <c r="E6762" i="4"/>
  <c r="F6762" i="4"/>
  <c r="D6762" i="4" s="1"/>
  <c r="J6765" i="3" s="1"/>
  <c r="F7612" i="4"/>
  <c r="D7612" i="4" s="1"/>
  <c r="E7612" i="4"/>
  <c r="F3339" i="4"/>
  <c r="D3339" i="4" s="1"/>
  <c r="E3339" i="4"/>
  <c r="E3473" i="4"/>
  <c r="F3473" i="4"/>
  <c r="D3473" i="4" s="1"/>
  <c r="J3476" i="3" s="1"/>
  <c r="F4398" i="4"/>
  <c r="D4398" i="4" s="1"/>
  <c r="E4398" i="4"/>
  <c r="E4838" i="4"/>
  <c r="F4838" i="4"/>
  <c r="D4838" i="4" s="1"/>
  <c r="F2690" i="4"/>
  <c r="D2690" i="4" s="1"/>
  <c r="E2690" i="4"/>
  <c r="F4202" i="4"/>
  <c r="D4202" i="4" s="1"/>
  <c r="J4205" i="3" s="1"/>
  <c r="E4202" i="4"/>
  <c r="F6289" i="4"/>
  <c r="D6289" i="4" s="1"/>
  <c r="E6289" i="4"/>
  <c r="F4840" i="4"/>
  <c r="D4840" i="4" s="1"/>
  <c r="E4840" i="4"/>
  <c r="E3631" i="4"/>
  <c r="F3631" i="4"/>
  <c r="D3631" i="4" s="1"/>
  <c r="E5972" i="4"/>
  <c r="F5972" i="4"/>
  <c r="D5972" i="4" s="1"/>
  <c r="J5975" i="3" s="1"/>
  <c r="E5732" i="4"/>
  <c r="F5732" i="4"/>
  <c r="D5732" i="4" s="1"/>
  <c r="J5735" i="3" s="1"/>
  <c r="F372" i="4"/>
  <c r="E372" i="4"/>
  <c r="D372" i="4" s="1"/>
  <c r="E4630" i="4"/>
  <c r="F4630" i="4"/>
  <c r="D4630" i="4" s="1"/>
  <c r="E8199" i="4"/>
  <c r="F8199" i="4"/>
  <c r="D8199" i="4" s="1"/>
  <c r="F7426" i="4"/>
  <c r="D7426" i="4" s="1"/>
  <c r="E7426" i="4"/>
  <c r="F5564" i="4"/>
  <c r="D5564" i="4" s="1"/>
  <c r="J5567" i="3" s="1"/>
  <c r="E5564" i="4"/>
  <c r="F4625" i="4"/>
  <c r="D4625" i="4" s="1"/>
  <c r="E4625" i="4"/>
  <c r="F6114" i="4"/>
  <c r="D6114" i="4" s="1"/>
  <c r="E6114" i="4"/>
  <c r="E5133" i="4"/>
  <c r="F5133" i="4"/>
  <c r="D5133" i="4" s="1"/>
  <c r="J5136" i="3" s="1"/>
  <c r="F4289" i="4"/>
  <c r="D4289" i="4" s="1"/>
  <c r="J4292" i="3" s="1"/>
  <c r="E4289" i="4"/>
  <c r="E8167" i="4"/>
  <c r="D8167" i="4" s="1"/>
  <c r="F8167" i="4"/>
  <c r="F7476" i="4"/>
  <c r="D7476" i="4" s="1"/>
  <c r="E7476" i="4"/>
  <c r="F5869" i="4"/>
  <c r="D5869" i="4" s="1"/>
  <c r="J5872" i="3" s="1"/>
  <c r="E5869" i="4"/>
  <c r="E4926" i="4"/>
  <c r="F4926" i="4"/>
  <c r="D4926" i="4" s="1"/>
  <c r="E3655" i="4"/>
  <c r="F3655" i="4"/>
  <c r="D3655" i="4" s="1"/>
  <c r="F7088" i="4"/>
  <c r="D7088" i="4" s="1"/>
  <c r="E7088" i="4"/>
  <c r="F6560" i="4"/>
  <c r="D6560" i="4" s="1"/>
  <c r="E6560" i="4"/>
  <c r="F4859" i="4"/>
  <c r="D4859" i="4" s="1"/>
  <c r="E4859" i="4"/>
  <c r="F7722" i="4"/>
  <c r="D7722" i="4" s="1"/>
  <c r="E7722" i="4"/>
  <c r="E5971" i="4"/>
  <c r="F5971" i="4"/>
  <c r="D5971" i="4" s="1"/>
  <c r="F2745" i="4"/>
  <c r="D2745" i="4" s="1"/>
  <c r="E2745" i="4"/>
  <c r="F854" i="4"/>
  <c r="D854" i="4" s="1"/>
  <c r="E854" i="4"/>
  <c r="E72" i="4"/>
  <c r="F72" i="4"/>
  <c r="D72" i="4" s="1"/>
  <c r="F7853" i="4"/>
  <c r="D7853" i="4" s="1"/>
  <c r="E7853" i="4"/>
  <c r="F2819" i="4"/>
  <c r="D2819" i="4" s="1"/>
  <c r="E2819" i="4"/>
  <c r="E1269" i="4"/>
  <c r="F1269" i="4"/>
  <c r="D1269" i="4" s="1"/>
  <c r="E5893" i="4"/>
  <c r="F5893" i="4"/>
  <c r="D5893" i="4" s="1"/>
  <c r="J5896" i="3" s="1"/>
  <c r="F3758" i="4"/>
  <c r="D3758" i="4" s="1"/>
  <c r="E3758" i="4"/>
  <c r="F2791" i="4"/>
  <c r="D2791" i="4" s="1"/>
  <c r="E2791" i="4"/>
  <c r="F2217" i="4"/>
  <c r="D2217" i="4" s="1"/>
  <c r="E2217" i="4"/>
  <c r="E1699" i="4"/>
  <c r="F1699" i="4"/>
  <c r="D1699" i="4" s="1"/>
  <c r="F768" i="4"/>
  <c r="D768" i="4" s="1"/>
  <c r="E768" i="4"/>
  <c r="E3822" i="4"/>
  <c r="F3822" i="4"/>
  <c r="D3822" i="4" s="1"/>
  <c r="E1791" i="4"/>
  <c r="F1791" i="4"/>
  <c r="D1791" i="4" s="1"/>
  <c r="F8176" i="4"/>
  <c r="D8176" i="4" s="1"/>
  <c r="E8176" i="4"/>
  <c r="E6210" i="4"/>
  <c r="F6210" i="4"/>
  <c r="D6210" i="4" s="1"/>
  <c r="F3778" i="4"/>
  <c r="D3778" i="4" s="1"/>
  <c r="E3778" i="4"/>
  <c r="F2257" i="4"/>
  <c r="D2257" i="4" s="1"/>
  <c r="E2257" i="4"/>
  <c r="F1807" i="4"/>
  <c r="E1807" i="4"/>
  <c r="D1807" i="4" s="1"/>
  <c r="E1315" i="4"/>
  <c r="F1315" i="4"/>
  <c r="D1315" i="4" s="1"/>
  <c r="E190" i="4"/>
  <c r="D190" i="4" s="1"/>
  <c r="F190" i="4"/>
  <c r="F4900" i="4"/>
  <c r="D4900" i="4" s="1"/>
  <c r="J4903" i="3" s="1"/>
  <c r="E4900" i="4"/>
  <c r="F110" i="4"/>
  <c r="E110" i="4"/>
  <c r="D110" i="4" s="1"/>
  <c r="F6901" i="4"/>
  <c r="D6901" i="4" s="1"/>
  <c r="E6901" i="4"/>
  <c r="E5029" i="4"/>
  <c r="F5029" i="4"/>
  <c r="D5029" i="4" s="1"/>
  <c r="J5032" i="3" s="1"/>
  <c r="F2953" i="4"/>
  <c r="D2953" i="4" s="1"/>
  <c r="E2953" i="4"/>
  <c r="F1387" i="4"/>
  <c r="D1387" i="4" s="1"/>
  <c r="E1387" i="4"/>
  <c r="F314" i="4"/>
  <c r="E314" i="4"/>
  <c r="D314" i="4" s="1"/>
  <c r="E7998" i="4"/>
  <c r="F7998" i="4"/>
  <c r="D7998" i="4" s="1"/>
  <c r="F6065" i="4"/>
  <c r="D6065" i="4" s="1"/>
  <c r="E6065" i="4"/>
  <c r="F3862" i="4"/>
  <c r="D3862" i="4" s="1"/>
  <c r="J3865" i="3" s="1"/>
  <c r="E3862" i="4"/>
  <c r="F2779" i="4"/>
  <c r="D2779" i="4" s="1"/>
  <c r="J2782" i="3" s="1"/>
  <c r="E2779" i="4"/>
  <c r="F1751" i="4"/>
  <c r="D1751" i="4" s="1"/>
  <c r="E1751" i="4"/>
  <c r="F822" i="4"/>
  <c r="E822" i="4"/>
  <c r="D822" i="4" s="1"/>
  <c r="F2705" i="4"/>
  <c r="D2705" i="4" s="1"/>
  <c r="E2705" i="4"/>
  <c r="F94" i="4"/>
  <c r="D94" i="4" s="1"/>
  <c r="E94" i="4"/>
  <c r="F3264" i="4"/>
  <c r="D3264" i="4" s="1"/>
  <c r="E3264" i="4"/>
  <c r="F8343" i="4"/>
  <c r="D8343" i="4" s="1"/>
  <c r="E8343" i="4"/>
  <c r="F2383" i="4"/>
  <c r="D2383" i="4" s="1"/>
  <c r="E2383" i="4"/>
  <c r="E8618" i="4"/>
  <c r="F8618" i="4"/>
  <c r="D8618" i="4" s="1"/>
  <c r="E1645" i="4"/>
  <c r="F1645" i="4"/>
  <c r="E1412" i="4"/>
  <c r="F1412" i="4"/>
  <c r="D1412" i="4" s="1"/>
  <c r="F5812" i="4"/>
  <c r="D5812" i="4" s="1"/>
  <c r="E5812" i="4"/>
  <c r="E5186" i="4"/>
  <c r="F5186" i="4"/>
  <c r="D5186" i="4" s="1"/>
  <c r="J5189" i="3" s="1"/>
  <c r="E6733" i="4"/>
  <c r="F6733" i="4"/>
  <c r="D6733" i="4" s="1"/>
  <c r="E6149" i="4"/>
  <c r="F6149" i="4"/>
  <c r="D6149" i="4" s="1"/>
  <c r="E563" i="4"/>
  <c r="D563" i="4" s="1"/>
  <c r="F563" i="4"/>
  <c r="E3808" i="4"/>
  <c r="F3808" i="4"/>
  <c r="D3808" i="4" s="1"/>
  <c r="J3811" i="3" s="1"/>
  <c r="E6119" i="4"/>
  <c r="F6119" i="4"/>
  <c r="D6119" i="4" s="1"/>
  <c r="F505" i="4"/>
  <c r="D505" i="4" s="1"/>
  <c r="E505" i="4"/>
  <c r="F8666" i="4"/>
  <c r="D8666" i="4" s="1"/>
  <c r="E8666" i="4"/>
  <c r="E7701" i="4"/>
  <c r="F7701" i="4"/>
  <c r="D7701" i="4" s="1"/>
  <c r="F6399" i="4"/>
  <c r="D6399" i="4" s="1"/>
  <c r="E6399" i="4"/>
  <c r="E1672" i="4"/>
  <c r="F1672" i="4"/>
  <c r="D1672" i="4" s="1"/>
  <c r="E2246" i="4"/>
  <c r="F2246" i="4"/>
  <c r="D2246" i="4" s="1"/>
  <c r="E3416" i="4"/>
  <c r="F3416" i="4"/>
  <c r="D3416" i="4" s="1"/>
  <c r="E1782" i="4"/>
  <c r="D1782" i="4" s="1"/>
  <c r="F1782" i="4"/>
  <c r="F7933" i="4"/>
  <c r="D7933" i="4" s="1"/>
  <c r="E7933" i="4"/>
  <c r="E8097" i="4"/>
  <c r="F8097" i="4"/>
  <c r="D8097" i="4" s="1"/>
  <c r="E5878" i="4"/>
  <c r="F5878" i="4"/>
  <c r="D5878" i="4" s="1"/>
  <c r="F178" i="4"/>
  <c r="E178" i="4"/>
  <c r="D178" i="4" s="1"/>
  <c r="E2616" i="4"/>
  <c r="F2616" i="4"/>
  <c r="D2616" i="4" s="1"/>
  <c r="E5326" i="4"/>
  <c r="F5326" i="4"/>
  <c r="D5326" i="4" s="1"/>
  <c r="E1958" i="4"/>
  <c r="F1958" i="4"/>
  <c r="D1958" i="4" s="1"/>
  <c r="F6447" i="4"/>
  <c r="D6447" i="4" s="1"/>
  <c r="E6447" i="4"/>
  <c r="E5502" i="4"/>
  <c r="F5502" i="4"/>
  <c r="D5502" i="4" s="1"/>
  <c r="F1294" i="4"/>
  <c r="D1294" i="4" s="1"/>
  <c r="E1294" i="4"/>
  <c r="F647" i="4"/>
  <c r="D647" i="4" s="1"/>
  <c r="E647" i="4"/>
  <c r="F3370" i="4"/>
  <c r="D3370" i="4" s="1"/>
  <c r="E3370" i="4"/>
  <c r="F7745" i="4"/>
  <c r="D7745" i="4" s="1"/>
  <c r="E7745" i="4"/>
  <c r="E2864" i="4"/>
  <c r="F2864" i="4"/>
  <c r="D2864" i="4" s="1"/>
  <c r="F6431" i="4"/>
  <c r="D6431" i="4" s="1"/>
  <c r="J6434" i="3" s="1"/>
  <c r="E6431" i="4"/>
  <c r="E6403" i="4"/>
  <c r="F6403" i="4"/>
  <c r="D6403" i="4" s="1"/>
  <c r="F5567" i="4"/>
  <c r="D5567" i="4" s="1"/>
  <c r="J5570" i="3" s="1"/>
  <c r="E5567" i="4"/>
  <c r="E635" i="4"/>
  <c r="D635" i="4" s="1"/>
  <c r="F635" i="4"/>
  <c r="E227" i="4"/>
  <c r="D227" i="4" s="1"/>
  <c r="F227" i="4"/>
  <c r="F4146" i="4"/>
  <c r="D4146" i="4" s="1"/>
  <c r="J4149" i="3" s="1"/>
  <c r="E4146" i="4"/>
  <c r="F5055" i="4"/>
  <c r="D5055" i="4" s="1"/>
  <c r="E5055" i="4"/>
  <c r="E2694" i="4"/>
  <c r="F2694" i="4"/>
  <c r="D2694" i="4" s="1"/>
  <c r="E1936" i="4"/>
  <c r="F1936" i="4"/>
  <c r="D1936" i="4" s="1"/>
  <c r="F847" i="4"/>
  <c r="E847" i="4"/>
  <c r="D847" i="4" s="1"/>
  <c r="F7831" i="4"/>
  <c r="D7831" i="4" s="1"/>
  <c r="E7831" i="4"/>
  <c r="E1870" i="4"/>
  <c r="F1870" i="4"/>
  <c r="D1870" i="4" s="1"/>
  <c r="E2522" i="4"/>
  <c r="F2522" i="4"/>
  <c r="D2522" i="4" s="1"/>
  <c r="E3426" i="4"/>
  <c r="F3426" i="4"/>
  <c r="D3426" i="4" s="1"/>
  <c r="J3429" i="3" s="1"/>
  <c r="E2084" i="4"/>
  <c r="F2084" i="4"/>
  <c r="D2084" i="4" s="1"/>
  <c r="F6014" i="4"/>
  <c r="D6014" i="4" s="1"/>
  <c r="E6014" i="4"/>
  <c r="F7653" i="4"/>
  <c r="D7653" i="4" s="1"/>
  <c r="E7653" i="4"/>
  <c r="E5374" i="4"/>
  <c r="F5374" i="4"/>
  <c r="D5374" i="4" s="1"/>
  <c r="F211" i="4"/>
  <c r="D211" i="4" s="1"/>
  <c r="E211" i="4"/>
  <c r="F818" i="4"/>
  <c r="E818" i="4"/>
  <c r="D818" i="4" s="1"/>
  <c r="F3053" i="4"/>
  <c r="D3053" i="4" s="1"/>
  <c r="E3053" i="4"/>
  <c r="F4265" i="4"/>
  <c r="D4265" i="4" s="1"/>
  <c r="E4265" i="4"/>
  <c r="E7839" i="4"/>
  <c r="F7839" i="4"/>
  <c r="D7839" i="4" s="1"/>
  <c r="F6460" i="4"/>
  <c r="D6460" i="4" s="1"/>
  <c r="E6460" i="4"/>
  <c r="E5204" i="4"/>
  <c r="F5204" i="4"/>
  <c r="D5204" i="4" s="1"/>
  <c r="J5207" i="3" s="1"/>
  <c r="E3081" i="4"/>
  <c r="F3081" i="4"/>
  <c r="D3081" i="4" s="1"/>
  <c r="F5543" i="4"/>
  <c r="D5543" i="4" s="1"/>
  <c r="E5543" i="4"/>
  <c r="E2670" i="4"/>
  <c r="F2670" i="4"/>
  <c r="D2670" i="4" s="1"/>
  <c r="F2234" i="4"/>
  <c r="D2234" i="4" s="1"/>
  <c r="E2234" i="4"/>
  <c r="E6314" i="4"/>
  <c r="F6314" i="4"/>
  <c r="D6314" i="4" s="1"/>
  <c r="J6317" i="3" s="1"/>
  <c r="E795" i="4"/>
  <c r="F795" i="4"/>
  <c r="D795" i="4" s="1"/>
  <c r="F4166" i="4"/>
  <c r="D4166" i="4" s="1"/>
  <c r="J4169" i="3" s="1"/>
  <c r="E4166" i="4"/>
  <c r="E4343" i="4"/>
  <c r="F4343" i="4"/>
  <c r="D4343" i="4" s="1"/>
  <c r="J4346" i="3" s="1"/>
  <c r="E7740" i="4"/>
  <c r="F7740" i="4"/>
  <c r="D7740" i="4" s="1"/>
  <c r="F621" i="4"/>
  <c r="D621" i="4" s="1"/>
  <c r="E621" i="4"/>
  <c r="F577" i="4"/>
  <c r="D577" i="4" s="1"/>
  <c r="E577" i="4"/>
  <c r="F1736" i="4"/>
  <c r="D1736" i="4" s="1"/>
  <c r="E1736" i="4"/>
  <c r="E3392" i="4"/>
  <c r="F3392" i="4"/>
  <c r="D3392" i="4" s="1"/>
  <c r="E2784" i="4"/>
  <c r="F2784" i="4"/>
  <c r="D2784" i="4" s="1"/>
  <c r="F7090" i="4"/>
  <c r="D7090" i="4" s="1"/>
  <c r="E7090" i="4"/>
  <c r="E7315" i="4"/>
  <c r="F7315" i="4"/>
  <c r="D7315" i="4" s="1"/>
  <c r="E3831" i="4"/>
  <c r="F3831" i="4"/>
  <c r="D3831" i="4" s="1"/>
  <c r="J3834" i="3" s="1"/>
  <c r="E7773" i="4"/>
  <c r="F7773" i="4"/>
  <c r="D7773" i="4" s="1"/>
  <c r="E6880" i="4"/>
  <c r="F6880" i="4"/>
  <c r="D6880" i="4" s="1"/>
  <c r="E4554" i="4"/>
  <c r="F4554" i="4"/>
  <c r="D4554" i="4" s="1"/>
  <c r="J4557" i="3" s="1"/>
  <c r="E4732" i="4"/>
  <c r="F4732" i="4"/>
  <c r="D4732" i="4" s="1"/>
  <c r="J4735" i="3" s="1"/>
  <c r="F8168" i="4"/>
  <c r="E8168" i="4"/>
  <c r="D8168" i="4" s="1"/>
  <c r="E8652" i="4"/>
  <c r="D8652" i="4" s="1"/>
  <c r="F8652" i="4"/>
  <c r="E1930" i="4"/>
  <c r="F1930" i="4"/>
  <c r="D1930" i="4" s="1"/>
  <c r="F8192" i="4"/>
  <c r="E8192" i="4"/>
  <c r="D8192" i="4" s="1"/>
  <c r="E6385" i="4"/>
  <c r="F6385" i="4"/>
  <c r="D6385" i="4" s="1"/>
  <c r="J6388" i="3" s="1"/>
  <c r="F6024" i="4"/>
  <c r="D6024" i="4" s="1"/>
  <c r="E6024" i="4"/>
  <c r="F4498" i="4"/>
  <c r="D4498" i="4" s="1"/>
  <c r="J4501" i="3" s="1"/>
  <c r="E4498" i="4"/>
  <c r="F7617" i="4"/>
  <c r="D7617" i="4" s="1"/>
  <c r="E7617" i="4"/>
  <c r="F5864" i="4"/>
  <c r="D5864" i="4" s="1"/>
  <c r="E5864" i="4"/>
  <c r="E3683" i="4"/>
  <c r="F3683" i="4"/>
  <c r="D3683" i="4" s="1"/>
  <c r="F247" i="4"/>
  <c r="E247" i="4"/>
  <c r="D247" i="4" s="1"/>
  <c r="F4941" i="4"/>
  <c r="D4941" i="4" s="1"/>
  <c r="E4941" i="4"/>
  <c r="E4750" i="4"/>
  <c r="F4750" i="4"/>
  <c r="D4750" i="4" s="1"/>
  <c r="F4488" i="4"/>
  <c r="D4488" i="4" s="1"/>
  <c r="E4488" i="4"/>
  <c r="F6302" i="4"/>
  <c r="D6302" i="4" s="1"/>
  <c r="E6302" i="4"/>
  <c r="E7899" i="4"/>
  <c r="F7899" i="4"/>
  <c r="D7899" i="4" s="1"/>
  <c r="F8480" i="4"/>
  <c r="E8480" i="4"/>
  <c r="D8480" i="4" s="1"/>
  <c r="E4600" i="4"/>
  <c r="F4600" i="4"/>
  <c r="D4600" i="4" s="1"/>
  <c r="J4603" i="3" s="1"/>
  <c r="E8244" i="4"/>
  <c r="D8244" i="4" s="1"/>
  <c r="F8244" i="4"/>
  <c r="F7861" i="4"/>
  <c r="D7861" i="4" s="1"/>
  <c r="E7861" i="4"/>
  <c r="F6093" i="4"/>
  <c r="D6093" i="4" s="1"/>
  <c r="J6096" i="3" s="1"/>
  <c r="E6093" i="4"/>
  <c r="E8528" i="4"/>
  <c r="D8528" i="4" s="1"/>
  <c r="F8528" i="4"/>
  <c r="E3890" i="4"/>
  <c r="F3890" i="4"/>
  <c r="D3890" i="4" s="1"/>
  <c r="E84" i="4"/>
  <c r="D84" i="4" s="1"/>
  <c r="F84" i="4"/>
  <c r="F6179" i="4"/>
  <c r="D6179" i="4" s="1"/>
  <c r="E6179" i="4"/>
  <c r="E2730" i="4"/>
  <c r="F2730" i="4"/>
  <c r="D2730" i="4" s="1"/>
  <c r="F4542" i="4"/>
  <c r="D4542" i="4" s="1"/>
  <c r="E4542" i="4"/>
  <c r="F7510" i="4"/>
  <c r="D7510" i="4" s="1"/>
  <c r="E7510" i="4"/>
  <c r="E4577" i="4"/>
  <c r="F4577" i="4"/>
  <c r="D4577" i="4" s="1"/>
  <c r="F5915" i="4"/>
  <c r="D5915" i="4" s="1"/>
  <c r="E5915" i="4"/>
  <c r="F2649" i="4"/>
  <c r="D2649" i="4" s="1"/>
  <c r="E2649" i="4"/>
  <c r="E546" i="4"/>
  <c r="F546" i="4"/>
  <c r="D546" i="4" s="1"/>
  <c r="F7206" i="4"/>
  <c r="D7206" i="4" s="1"/>
  <c r="E7206" i="4"/>
  <c r="E2003" i="4"/>
  <c r="F2003" i="4"/>
  <c r="D2003" i="4" s="1"/>
  <c r="F48" i="4"/>
  <c r="D48" i="4" s="1"/>
  <c r="E48" i="4"/>
  <c r="E1689" i="4"/>
  <c r="D1689" i="4" s="1"/>
  <c r="F1689" i="4"/>
  <c r="F5713" i="4"/>
  <c r="D5713" i="4" s="1"/>
  <c r="E5713" i="4"/>
  <c r="E1655" i="4"/>
  <c r="F1655" i="4"/>
  <c r="D1655" i="4" s="1"/>
  <c r="F62" i="4"/>
  <c r="E62" i="4"/>
  <c r="D62" i="4" s="1"/>
  <c r="F2399" i="4"/>
  <c r="D2399" i="4" s="1"/>
  <c r="E2399" i="4"/>
  <c r="E869" i="4"/>
  <c r="D869" i="4" s="1"/>
  <c r="J872" i="3" s="1"/>
  <c r="F869" i="4"/>
  <c r="F5416" i="4"/>
  <c r="D5416" i="4" s="1"/>
  <c r="E5416" i="4"/>
  <c r="F4404" i="4"/>
  <c r="D4404" i="4" s="1"/>
  <c r="E4404" i="4"/>
  <c r="F1942" i="4"/>
  <c r="D1942" i="4" s="1"/>
  <c r="E1942" i="4"/>
  <c r="E6760" i="4"/>
  <c r="F6760" i="4"/>
  <c r="D6760" i="4" s="1"/>
  <c r="E763" i="4"/>
  <c r="F763" i="4"/>
  <c r="D763" i="4" s="1"/>
  <c r="F564" i="4"/>
  <c r="E564" i="4"/>
  <c r="D564" i="4" s="1"/>
  <c r="E5633" i="4"/>
  <c r="F5633" i="4"/>
  <c r="D5633" i="4" s="1"/>
  <c r="F4942" i="4"/>
  <c r="D4942" i="4" s="1"/>
  <c r="E4942" i="4"/>
  <c r="E7539" i="4"/>
  <c r="F7539" i="4"/>
  <c r="D7539" i="4" s="1"/>
  <c r="E6116" i="4"/>
  <c r="F6116" i="4"/>
  <c r="D6116" i="4" s="1"/>
  <c r="E2816" i="4"/>
  <c r="F2816" i="4"/>
  <c r="D2816" i="4" s="1"/>
  <c r="E1670" i="4"/>
  <c r="F1670" i="4"/>
  <c r="D1670" i="4" s="1"/>
  <c r="E4980" i="4"/>
  <c r="F4980" i="4"/>
  <c r="D4980" i="4" s="1"/>
  <c r="F1138" i="4"/>
  <c r="D1138" i="4" s="1"/>
  <c r="E1138" i="4"/>
  <c r="E4415" i="4"/>
  <c r="F4415" i="4"/>
  <c r="D4415" i="4" s="1"/>
  <c r="J4418" i="3" s="1"/>
  <c r="E828" i="4"/>
  <c r="D828" i="4" s="1"/>
  <c r="F828" i="4"/>
  <c r="E2326" i="4"/>
  <c r="F2326" i="4"/>
  <c r="D2326" i="4" s="1"/>
  <c r="F6475" i="4"/>
  <c r="D6475" i="4" s="1"/>
  <c r="E6475" i="4"/>
  <c r="F5811" i="4"/>
  <c r="D5811" i="4"/>
  <c r="E5811" i="4"/>
  <c r="F923" i="4"/>
  <c r="E923" i="4"/>
  <c r="D923" i="4" s="1"/>
  <c r="F5791" i="4"/>
  <c r="D5791" i="4" s="1"/>
  <c r="E5791" i="4"/>
  <c r="F7990" i="4"/>
  <c r="D7990" i="4" s="1"/>
  <c r="E7990" i="4"/>
  <c r="J4957" i="3"/>
  <c r="J4455" i="3"/>
  <c r="J6013" i="3"/>
  <c r="J2179" i="3"/>
  <c r="J4089" i="3"/>
  <c r="J4584" i="3"/>
  <c r="J4725" i="3"/>
  <c r="J3944" i="3"/>
  <c r="J6167" i="3"/>
  <c r="J3910" i="3"/>
  <c r="J3401" i="3"/>
  <c r="J5355" i="3"/>
  <c r="J5855" i="3"/>
  <c r="J1020" i="3"/>
  <c r="J4464" i="3"/>
  <c r="J4733" i="3"/>
  <c r="J1678" i="3"/>
  <c r="J4138" i="3"/>
  <c r="J4109" i="3"/>
  <c r="J5294" i="3"/>
  <c r="J4397" i="3"/>
  <c r="J4247" i="3"/>
  <c r="J5079" i="3"/>
  <c r="J5111" i="3"/>
  <c r="J5925" i="3"/>
  <c r="J3353" i="3"/>
  <c r="J6272" i="3"/>
  <c r="J6063" i="3"/>
  <c r="J3507" i="3"/>
  <c r="J6072" i="3"/>
  <c r="J4069" i="3"/>
  <c r="J4754" i="3"/>
  <c r="J4272" i="3"/>
  <c r="J5842" i="3"/>
  <c r="J4854" i="3"/>
  <c r="J4727" i="3"/>
  <c r="J3962" i="3"/>
  <c r="J5954" i="3"/>
  <c r="J2278" i="3"/>
  <c r="J5223" i="3"/>
  <c r="J4719" i="3"/>
  <c r="J4357" i="3"/>
  <c r="J4399" i="3"/>
  <c r="J4473" i="3"/>
  <c r="J4048" i="3"/>
  <c r="J7758" i="3"/>
  <c r="J6808" i="3"/>
  <c r="J4304" i="3"/>
  <c r="J5135" i="3"/>
  <c r="J4877" i="3"/>
  <c r="J4451" i="3"/>
  <c r="J7032" i="3"/>
  <c r="J4439" i="3"/>
  <c r="J3859" i="3"/>
  <c r="J4034" i="3"/>
  <c r="J4057" i="3"/>
  <c r="J5199" i="3"/>
  <c r="J5400" i="3"/>
  <c r="E6" i="4"/>
  <c r="D6" i="4" s="1"/>
  <c r="U8" i="3"/>
  <c r="D8621" i="4" l="1"/>
  <c r="D1931" i="4"/>
  <c r="D300" i="4"/>
  <c r="D295" i="4"/>
  <c r="D8100" i="4"/>
  <c r="D8668" i="4"/>
  <c r="D8239" i="4"/>
  <c r="J8242" i="3" s="1"/>
  <c r="D867" i="4"/>
  <c r="J870" i="3" s="1"/>
  <c r="D1805" i="4"/>
  <c r="J1808" i="3" s="1"/>
  <c r="D8380" i="4"/>
  <c r="D194" i="4"/>
  <c r="D111" i="4"/>
  <c r="J114" i="3" s="1"/>
  <c r="D1645" i="4"/>
  <c r="D1281" i="4"/>
  <c r="J1284" i="3" s="1"/>
  <c r="D326" i="4"/>
  <c r="J329" i="3" s="1"/>
  <c r="D579" i="4"/>
  <c r="J582" i="3" s="1"/>
  <c r="D53" i="4"/>
  <c r="D1278" i="4"/>
  <c r="D8485" i="4"/>
  <c r="D220" i="4"/>
  <c r="D1616" i="4"/>
  <c r="J1619" i="3" s="1"/>
  <c r="D245" i="4"/>
  <c r="D192" i="4"/>
  <c r="J195" i="3" s="1"/>
  <c r="D8572" i="4"/>
  <c r="J8575" i="3" s="1"/>
  <c r="D1495" i="4"/>
  <c r="J1498" i="3" s="1"/>
  <c r="D1227" i="4"/>
  <c r="J1230" i="3" s="1"/>
  <c r="J688" i="3"/>
  <c r="J1385" i="3"/>
  <c r="J8429" i="3"/>
  <c r="J1672" i="3"/>
  <c r="J724" i="3"/>
  <c r="J474" i="3"/>
  <c r="J1190" i="3"/>
  <c r="J77" i="3"/>
  <c r="J1982" i="3"/>
  <c r="J1346" i="3"/>
  <c r="J7909" i="3"/>
  <c r="J78" i="3"/>
  <c r="J196" i="3"/>
  <c r="J966" i="3"/>
  <c r="J309" i="3"/>
  <c r="J2055" i="3"/>
  <c r="J1600" i="3"/>
  <c r="J1482" i="3"/>
  <c r="J153" i="3"/>
  <c r="J1833" i="3"/>
  <c r="J1186" i="3"/>
  <c r="J770" i="3"/>
  <c r="J1854" i="3"/>
  <c r="J8137" i="3"/>
  <c r="J1467" i="3"/>
  <c r="J210" i="3"/>
  <c r="J3152" i="3"/>
  <c r="J398" i="3"/>
  <c r="J308" i="3"/>
  <c r="J2140" i="3"/>
  <c r="J8596" i="3"/>
  <c r="J530" i="3"/>
  <c r="J7181" i="3"/>
  <c r="J137" i="3"/>
  <c r="J2312" i="3"/>
  <c r="J2437" i="3"/>
  <c r="J3111" i="3"/>
  <c r="J1804" i="3"/>
  <c r="J1182" i="3"/>
  <c r="J217" i="3"/>
  <c r="J7836" i="3"/>
  <c r="J3151" i="3"/>
  <c r="J2007" i="3"/>
  <c r="J2890" i="3"/>
  <c r="J2294" i="3"/>
  <c r="J1492" i="3"/>
  <c r="J8076" i="3"/>
  <c r="J548" i="3"/>
  <c r="J287" i="3"/>
  <c r="J330" i="3"/>
  <c r="J1562" i="3"/>
  <c r="J941" i="3"/>
  <c r="J55" i="3"/>
  <c r="J244" i="3"/>
  <c r="J7471" i="3"/>
  <c r="J748" i="3"/>
  <c r="J160" i="3"/>
  <c r="J123" i="3"/>
  <c r="J698" i="3"/>
  <c r="J843" i="3"/>
  <c r="J331" i="3"/>
  <c r="J1719" i="3"/>
  <c r="J6682" i="3"/>
  <c r="J8521" i="3"/>
  <c r="J218" i="3"/>
  <c r="J2196" i="3"/>
  <c r="J2742" i="3"/>
  <c r="J1134" i="3"/>
  <c r="J7018" i="3"/>
  <c r="J3227" i="3"/>
  <c r="J7527" i="3"/>
  <c r="J2131" i="3"/>
  <c r="J988" i="3"/>
  <c r="J236" i="3"/>
  <c r="J3119" i="3"/>
  <c r="J2332" i="3"/>
  <c r="J2002" i="3"/>
  <c r="J8332" i="3"/>
  <c r="J7496" i="3"/>
  <c r="J1070" i="3"/>
  <c r="J8041" i="3"/>
  <c r="J523" i="3"/>
  <c r="J6671" i="3"/>
  <c r="J669" i="3"/>
  <c r="J2011" i="3"/>
  <c r="J2639" i="3"/>
  <c r="J2274" i="3"/>
  <c r="J6613" i="3"/>
  <c r="J8324" i="3"/>
  <c r="J885" i="3"/>
  <c r="J2754" i="3"/>
  <c r="J2499" i="3"/>
  <c r="J3245" i="3"/>
  <c r="J1267" i="3"/>
  <c r="J1817" i="3"/>
  <c r="J2951" i="3"/>
  <c r="J2500" i="3"/>
  <c r="J3668" i="3"/>
  <c r="J3493" i="3"/>
  <c r="J3185" i="3"/>
  <c r="J6439" i="3"/>
  <c r="J2451" i="3"/>
  <c r="J1684" i="3"/>
  <c r="J863" i="3"/>
  <c r="J8328" i="3"/>
  <c r="J1056" i="3"/>
  <c r="J7578" i="3"/>
  <c r="J2574" i="3"/>
  <c r="J981" i="3"/>
  <c r="J3753" i="3"/>
  <c r="J1682" i="3"/>
  <c r="J3561" i="3"/>
  <c r="J6664" i="3"/>
  <c r="J8564" i="3"/>
  <c r="J3090" i="3"/>
  <c r="J7560" i="3"/>
  <c r="J1365" i="3"/>
  <c r="J8372" i="3"/>
  <c r="J1410" i="3"/>
  <c r="J3026" i="3"/>
  <c r="J2778" i="3"/>
  <c r="J6781" i="3"/>
  <c r="J3707" i="3"/>
  <c r="J3735" i="3"/>
  <c r="J1508" i="3"/>
  <c r="J3052" i="3"/>
  <c r="J1916" i="3"/>
  <c r="J2572" i="3"/>
  <c r="J2641" i="3"/>
  <c r="J2252" i="3"/>
  <c r="J2040" i="3"/>
  <c r="J6559" i="3"/>
  <c r="J6397" i="3"/>
  <c r="J3711" i="3"/>
  <c r="J695" i="3"/>
  <c r="J7964" i="3"/>
  <c r="J3028" i="3"/>
  <c r="J3590" i="3"/>
  <c r="J2009" i="3"/>
  <c r="J6533" i="3"/>
  <c r="J2207" i="3"/>
  <c r="J8396" i="3"/>
  <c r="J1849" i="3"/>
  <c r="J7048" i="3"/>
  <c r="J1199" i="3"/>
  <c r="J6485" i="3"/>
  <c r="J3294" i="3"/>
  <c r="J2543" i="3"/>
  <c r="J2930" i="3"/>
  <c r="J7413" i="3"/>
  <c r="J6586" i="3"/>
  <c r="J6775" i="3"/>
  <c r="J6944" i="3"/>
  <c r="J3722" i="3"/>
  <c r="J1122" i="3"/>
  <c r="J2542" i="3"/>
  <c r="J1509" i="3"/>
  <c r="J7368" i="3"/>
  <c r="J2249" i="3"/>
  <c r="J1722" i="3"/>
  <c r="J3280" i="3"/>
  <c r="J70" i="3"/>
  <c r="J2257" i="3"/>
  <c r="J8709" i="3"/>
  <c r="J3018" i="3"/>
  <c r="J1630" i="3"/>
  <c r="J2906" i="3"/>
  <c r="J1534" i="3"/>
  <c r="J1723" i="3"/>
  <c r="J1363" i="3"/>
  <c r="J3089" i="3"/>
  <c r="J1461" i="3"/>
  <c r="J1919" i="3"/>
  <c r="J2866" i="3"/>
  <c r="J1580" i="3"/>
  <c r="J2350" i="3"/>
  <c r="J6399" i="3"/>
  <c r="J2877" i="3"/>
  <c r="J766" i="3"/>
  <c r="J6418" i="3"/>
  <c r="J1412" i="3"/>
  <c r="J8636" i="3"/>
  <c r="J1125" i="3"/>
  <c r="J3654" i="3"/>
  <c r="J6941" i="3"/>
  <c r="J1798" i="3"/>
  <c r="J1316" i="3"/>
  <c r="J3095" i="3"/>
  <c r="J1650" i="3"/>
  <c r="J6461" i="3"/>
  <c r="J7440" i="3"/>
  <c r="J6455" i="3"/>
  <c r="J1319" i="3"/>
  <c r="J2159" i="3"/>
  <c r="J1486" i="3"/>
  <c r="J886" i="3"/>
  <c r="J2456" i="3"/>
  <c r="J3279" i="3"/>
  <c r="J3263" i="3"/>
  <c r="J3745" i="3"/>
  <c r="J1841" i="3"/>
  <c r="J2273" i="3"/>
  <c r="J2430" i="3"/>
  <c r="J1362" i="3"/>
  <c r="J6642" i="3"/>
  <c r="J6797" i="3"/>
  <c r="J2345" i="3"/>
  <c r="J6983" i="3"/>
  <c r="J2081" i="3"/>
  <c r="J7133" i="3"/>
  <c r="J3729" i="3"/>
  <c r="J3366" i="3"/>
  <c r="J1604" i="3"/>
  <c r="J838" i="3"/>
  <c r="J6760" i="3"/>
  <c r="J6791" i="3"/>
  <c r="J1123" i="3"/>
  <c r="J2404" i="3"/>
  <c r="J6640" i="3"/>
  <c r="J2974" i="3"/>
  <c r="J1679" i="3"/>
  <c r="J2762" i="3"/>
  <c r="J621" i="3"/>
  <c r="J1582" i="3"/>
  <c r="J2878" i="3"/>
  <c r="J1819" i="3"/>
  <c r="J2016" i="3"/>
  <c r="J2014" i="3"/>
  <c r="J3465" i="3"/>
  <c r="J7434" i="3"/>
  <c r="J3598" i="3"/>
  <c r="J3675" i="3"/>
  <c r="J3292" i="3"/>
  <c r="J2087" i="3"/>
  <c r="J2621" i="3"/>
  <c r="J3367" i="3"/>
  <c r="J2881" i="3"/>
  <c r="J789" i="3"/>
  <c r="J6509" i="3"/>
  <c r="J1799" i="3"/>
  <c r="J1314" i="3"/>
  <c r="J1198" i="3"/>
  <c r="J2108" i="3"/>
  <c r="J2946" i="3"/>
  <c r="J262" i="3"/>
  <c r="J6479" i="3"/>
  <c r="J3077" i="3"/>
  <c r="J7146" i="3"/>
  <c r="J2599" i="3"/>
  <c r="J6701" i="3"/>
  <c r="J1124" i="3"/>
  <c r="J862" i="3"/>
  <c r="J3782" i="3"/>
  <c r="J1988" i="3"/>
  <c r="J3076" i="3"/>
  <c r="J2503" i="3"/>
  <c r="J2327" i="3"/>
  <c r="J3650" i="3"/>
  <c r="J3751" i="3"/>
  <c r="J2017" i="3"/>
  <c r="J8108" i="3"/>
  <c r="J1271" i="3"/>
  <c r="J6767" i="3"/>
  <c r="J7127" i="3"/>
  <c r="J7002" i="3"/>
  <c r="J2801" i="3"/>
  <c r="J3194" i="3"/>
  <c r="J6826" i="3"/>
  <c r="J1173" i="3"/>
  <c r="J6560" i="3"/>
  <c r="J1270" i="3"/>
  <c r="J3655" i="3"/>
  <c r="J2088" i="3"/>
  <c r="J910" i="3"/>
  <c r="J2502" i="3"/>
  <c r="J1890" i="3"/>
  <c r="J6768" i="3"/>
  <c r="J1844" i="3"/>
  <c r="J2711" i="3"/>
  <c r="J1683" i="3"/>
  <c r="J1535" i="3"/>
  <c r="J861" i="3"/>
  <c r="J2908" i="3"/>
  <c r="J3727" i="3"/>
  <c r="J2475" i="3"/>
  <c r="J6512" i="3"/>
  <c r="J7993" i="3"/>
  <c r="J3169" i="3"/>
  <c r="J2281" i="3"/>
  <c r="J7655" i="3"/>
  <c r="J6511" i="3"/>
  <c r="J7544" i="3"/>
  <c r="J2185" i="3"/>
  <c r="J7008" i="3"/>
  <c r="J7415" i="3"/>
  <c r="J7386" i="3"/>
  <c r="J260" i="3"/>
  <c r="J1487" i="3"/>
  <c r="J3663" i="3"/>
  <c r="J3166" i="3"/>
  <c r="J3369" i="3"/>
  <c r="J1435" i="3"/>
  <c r="J1826" i="3"/>
  <c r="J932" i="3"/>
  <c r="J7945" i="3"/>
  <c r="J7322" i="3"/>
  <c r="J1006" i="3"/>
  <c r="J7296" i="3"/>
  <c r="J7056" i="3"/>
  <c r="J6855" i="3"/>
  <c r="J7104" i="3"/>
  <c r="J7988" i="3"/>
  <c r="J3673" i="3"/>
  <c r="J1751" i="3"/>
  <c r="J3679" i="3"/>
  <c r="J3708" i="3"/>
  <c r="J3748" i="3"/>
  <c r="J2086" i="3"/>
  <c r="J6450" i="3"/>
  <c r="J7152" i="3"/>
  <c r="J1411" i="3"/>
  <c r="J2615" i="3"/>
  <c r="J2063" i="3"/>
  <c r="J1195" i="3"/>
  <c r="J7392" i="3"/>
  <c r="J2231" i="3"/>
  <c r="J690" i="3"/>
  <c r="J3445" i="3"/>
  <c r="J3345" i="3"/>
  <c r="J3487" i="3"/>
  <c r="J1801" i="3"/>
  <c r="J1990" i="3"/>
  <c r="J1918" i="3"/>
  <c r="J1439" i="3"/>
  <c r="J2622" i="3"/>
  <c r="J6893" i="3"/>
  <c r="J1724" i="3"/>
  <c r="J6917" i="3"/>
  <c r="J6759" i="3"/>
  <c r="J2062" i="3"/>
  <c r="J718" i="3"/>
  <c r="J1152" i="3"/>
  <c r="J2015" i="3"/>
  <c r="J790" i="3"/>
  <c r="J6471" i="3"/>
  <c r="J3652" i="3"/>
  <c r="J2455" i="3"/>
  <c r="J911" i="3"/>
  <c r="J3647" i="3"/>
  <c r="J1651" i="3"/>
  <c r="J1674" i="3"/>
  <c r="J1753" i="3"/>
  <c r="J836" i="3"/>
  <c r="J3074" i="3"/>
  <c r="J6583" i="3"/>
  <c r="J7055" i="3"/>
  <c r="J1507" i="3"/>
  <c r="J2450" i="3"/>
  <c r="J3065" i="3"/>
  <c r="J2617" i="3"/>
  <c r="J1603" i="3"/>
  <c r="J3586" i="3"/>
  <c r="J3494" i="3"/>
  <c r="J2248" i="3"/>
  <c r="J2896" i="3"/>
  <c r="J2376" i="3"/>
  <c r="J3587" i="3"/>
  <c r="J884" i="3"/>
  <c r="J6869" i="3"/>
  <c r="J909" i="3"/>
  <c r="J7416" i="3"/>
  <c r="J3191" i="3"/>
  <c r="J1796" i="3"/>
  <c r="J1579" i="3"/>
  <c r="J2428" i="3"/>
  <c r="J6957" i="3"/>
  <c r="J6584" i="3"/>
  <c r="J6856" i="3"/>
  <c r="J2375" i="3"/>
  <c r="J2882" i="3"/>
  <c r="J6779" i="3"/>
  <c r="J2039" i="3"/>
  <c r="J6647" i="3"/>
  <c r="J2057" i="3"/>
  <c r="J2753" i="3"/>
  <c r="J1987" i="3"/>
  <c r="J68" i="3"/>
  <c r="J2618" i="3"/>
  <c r="J691" i="3"/>
  <c r="J3391" i="3"/>
  <c r="J6749" i="3"/>
  <c r="J7543" i="3"/>
  <c r="J907" i="3"/>
  <c r="J980" i="3"/>
  <c r="J2620" i="3"/>
  <c r="J6736" i="3"/>
  <c r="J3747" i="3"/>
  <c r="J3725" i="3"/>
  <c r="J3396" i="3"/>
  <c r="J2638" i="3"/>
  <c r="J1800" i="3"/>
  <c r="J2225" i="3"/>
  <c r="J2210" i="3"/>
  <c r="J1747" i="3"/>
  <c r="J1681" i="3"/>
  <c r="J7391" i="3"/>
  <c r="J2058" i="3"/>
  <c r="J1822" i="3"/>
  <c r="J6848" i="3"/>
  <c r="J2463" i="3"/>
  <c r="J6919" i="3"/>
  <c r="J7143" i="3"/>
  <c r="J1746" i="3"/>
  <c r="J6424" i="3"/>
  <c r="J1940" i="3"/>
  <c r="J1364" i="3"/>
  <c r="J6895" i="3"/>
  <c r="J2402" i="3"/>
  <c r="J8660" i="3"/>
  <c r="J1126" i="3"/>
  <c r="J3492" i="3"/>
  <c r="J7314" i="3"/>
  <c r="J2813" i="3"/>
  <c r="J574" i="3"/>
  <c r="J2785" i="3"/>
  <c r="J7991" i="3"/>
  <c r="J7552" i="3"/>
  <c r="J3495" i="3"/>
  <c r="J3641" i="3"/>
  <c r="J908" i="3"/>
  <c r="J2683" i="3"/>
  <c r="J3518" i="3"/>
  <c r="J2994" i="3"/>
  <c r="J3050" i="3"/>
  <c r="J3398" i="3"/>
  <c r="J1797" i="3"/>
  <c r="J1532" i="3"/>
  <c r="J8732" i="3"/>
  <c r="J2038" i="3"/>
  <c r="J3563" i="3"/>
  <c r="J1914" i="3"/>
  <c r="J3602" i="3"/>
  <c r="J6440" i="3"/>
  <c r="J6415" i="3"/>
  <c r="J1460" i="3"/>
  <c r="J2427" i="3"/>
  <c r="J2284" i="3"/>
  <c r="J2730" i="3"/>
  <c r="J1147" i="3"/>
  <c r="J1388" i="3"/>
  <c r="J3422" i="3"/>
  <c r="J503" i="3"/>
  <c r="J2378" i="3"/>
  <c r="J2182" i="3"/>
  <c r="J6448" i="3"/>
  <c r="J1269" i="3"/>
  <c r="J3343" i="3"/>
  <c r="J743" i="3"/>
  <c r="J2603" i="3"/>
  <c r="J3634" i="3"/>
  <c r="J3270" i="3"/>
  <c r="J983" i="3"/>
  <c r="J2323" i="3"/>
  <c r="J693" i="3"/>
  <c r="J1750" i="3"/>
  <c r="J1222" i="3"/>
  <c r="J1891" i="3"/>
  <c r="J1150" i="3"/>
  <c r="J6845" i="3"/>
  <c r="J6789" i="3"/>
  <c r="J1825" i="3"/>
  <c r="J3167" i="3"/>
  <c r="J3649" i="3"/>
  <c r="J6792" i="3"/>
  <c r="J3375" i="3"/>
  <c r="J2945" i="3"/>
  <c r="J3706" i="3"/>
  <c r="J1459" i="3"/>
  <c r="J2449" i="3"/>
  <c r="J6943" i="3"/>
  <c r="J2209" i="3"/>
  <c r="J623" i="3"/>
  <c r="J1004" i="3"/>
  <c r="J499" i="3"/>
  <c r="J7103" i="3"/>
  <c r="J2602" i="3"/>
  <c r="J1555" i="3"/>
  <c r="J2932" i="3"/>
  <c r="J2255" i="3"/>
  <c r="J2790" i="3"/>
  <c r="J2870" i="3"/>
  <c r="J3783" i="3"/>
  <c r="J7695" i="3"/>
  <c r="J6752" i="3"/>
  <c r="J2779" i="3"/>
  <c r="J2970" i="3"/>
  <c r="J2228" i="3"/>
  <c r="J2280" i="3"/>
  <c r="J668" i="3"/>
  <c r="J1631" i="3"/>
  <c r="J1247" i="3"/>
  <c r="J2202" i="3"/>
  <c r="J2706" i="3"/>
  <c r="J6416" i="3"/>
  <c r="J2379" i="3"/>
  <c r="J6952" i="3"/>
  <c r="J1558" i="3"/>
  <c r="J667" i="3"/>
  <c r="J1054" i="3"/>
  <c r="J7940" i="3"/>
  <c r="J931" i="3"/>
  <c r="J7144" i="3"/>
  <c r="J3636" i="3"/>
  <c r="J7194" i="3"/>
  <c r="J3420" i="3"/>
  <c r="J3466" i="3"/>
  <c r="J7250" i="3"/>
  <c r="J2685" i="3"/>
  <c r="J6474" i="3"/>
  <c r="J2401" i="3"/>
  <c r="J1506" i="3"/>
  <c r="J3594" i="3"/>
  <c r="J3643" i="3"/>
  <c r="J1321" i="3"/>
  <c r="J692" i="3"/>
  <c r="J1726" i="3"/>
  <c r="J1315" i="3"/>
  <c r="J2059" i="3"/>
  <c r="J1367" i="3"/>
  <c r="J3220" i="3"/>
  <c r="J1052" i="3"/>
  <c r="J3342" i="3"/>
  <c r="J3633" i="3"/>
  <c r="J1414" i="3"/>
  <c r="J2158" i="3"/>
  <c r="J2211" i="3"/>
  <c r="J2154" i="3"/>
  <c r="J3672" i="3"/>
  <c r="J2759" i="3"/>
  <c r="J1818" i="3"/>
  <c r="J2187" i="3"/>
  <c r="J1939" i="3"/>
  <c r="J7120" i="3"/>
  <c r="J6495" i="3"/>
  <c r="J1843" i="3"/>
  <c r="J3444" i="3"/>
  <c r="J742" i="3"/>
  <c r="J979" i="3"/>
  <c r="J3351" i="3"/>
  <c r="J6712" i="3"/>
  <c r="J3665" i="3"/>
  <c r="J1938" i="3"/>
  <c r="J6928" i="3"/>
  <c r="J1463" i="3"/>
  <c r="J6976" i="3"/>
  <c r="J3318" i="3"/>
  <c r="J1556" i="3"/>
  <c r="J3025" i="3"/>
  <c r="J2810" i="3"/>
  <c r="J2846" i="3"/>
  <c r="J1795" i="3"/>
  <c r="J6456" i="3"/>
  <c r="J1151" i="3"/>
  <c r="J7272" i="3"/>
  <c r="J2598" i="3"/>
  <c r="J2177" i="3"/>
  <c r="J6447" i="3"/>
  <c r="J2377" i="3"/>
  <c r="J2178" i="3"/>
  <c r="J670" i="3"/>
  <c r="J2949" i="3"/>
  <c r="J2875" i="3"/>
  <c r="J2109" i="3"/>
  <c r="J765" i="3"/>
  <c r="J7288" i="3"/>
  <c r="J6960" i="3"/>
  <c r="J2876" i="3"/>
  <c r="J2907" i="3"/>
  <c r="J1559" i="3"/>
  <c r="J2847" i="3"/>
  <c r="J2160" i="3"/>
  <c r="J3601" i="3"/>
  <c r="J2604" i="3"/>
  <c r="J6616" i="3"/>
  <c r="J3262" i="3"/>
  <c r="J2607" i="3"/>
  <c r="J6824" i="3"/>
  <c r="J7128" i="3"/>
  <c r="J2950" i="3"/>
  <c r="J2346" i="3"/>
  <c r="J2871" i="3"/>
  <c r="J1748" i="3"/>
  <c r="J1986" i="3"/>
  <c r="J3257" i="3"/>
  <c r="J1944" i="3"/>
  <c r="J1533" i="3"/>
  <c r="J21" i="3"/>
  <c r="J6637" i="3"/>
  <c r="J2082" i="3"/>
  <c r="J6688" i="3"/>
  <c r="J2874" i="3"/>
  <c r="J1942" i="3"/>
  <c r="J6823" i="3"/>
  <c r="J500" i="3"/>
  <c r="J1415" i="3"/>
  <c r="J1174" i="3"/>
  <c r="J764" i="3"/>
  <c r="J2476" i="3"/>
  <c r="J1313" i="3"/>
  <c r="J502" i="3"/>
  <c r="J7151" i="3"/>
  <c r="J2347" i="3"/>
  <c r="J2326" i="3"/>
  <c r="J2824" i="3"/>
  <c r="J3666" i="3"/>
  <c r="J3599" i="3"/>
  <c r="J2575" i="3"/>
  <c r="J622" i="3"/>
  <c r="J2734" i="3"/>
  <c r="J666" i="3"/>
  <c r="J3209" i="3"/>
  <c r="J2868" i="3"/>
  <c r="J2226" i="3"/>
  <c r="J887" i="3"/>
  <c r="J3264" i="3"/>
  <c r="J6423" i="3"/>
  <c r="J984" i="3"/>
  <c r="J7229" i="3"/>
  <c r="J6832" i="3"/>
  <c r="J4687" i="3"/>
  <c r="J880" i="3"/>
  <c r="J18" i="3"/>
  <c r="J2302" i="3"/>
  <c r="J5521" i="3"/>
  <c r="J8548" i="3"/>
  <c r="J7535" i="3"/>
  <c r="J148" i="3"/>
  <c r="J1554" i="3"/>
  <c r="J6776" i="3"/>
  <c r="J7973" i="3"/>
  <c r="J2793" i="3"/>
  <c r="J2505" i="3"/>
  <c r="J7617" i="3"/>
  <c r="J2975" i="3"/>
  <c r="J3810" i="3"/>
  <c r="J7200" i="3"/>
  <c r="J2459" i="3"/>
  <c r="J2997" i="3"/>
  <c r="J94" i="3"/>
  <c r="J2792" i="3"/>
  <c r="J7567" i="3"/>
  <c r="J3271" i="3"/>
  <c r="J7799" i="3"/>
  <c r="J5242" i="3"/>
  <c r="J8318" i="3"/>
  <c r="J7768" i="3"/>
  <c r="J839" i="3"/>
  <c r="J7087" i="3"/>
  <c r="J5177" i="3"/>
  <c r="J1324" i="3"/>
  <c r="J1098" i="3"/>
  <c r="J996" i="3"/>
  <c r="J3545" i="3"/>
  <c r="J507" i="3"/>
  <c r="J6727" i="3"/>
  <c r="J7517" i="3"/>
  <c r="J2405" i="3"/>
  <c r="J7162" i="3"/>
  <c r="J6650" i="3"/>
  <c r="J3780" i="3"/>
  <c r="J7279" i="3"/>
  <c r="J3196" i="3"/>
  <c r="J8057" i="3"/>
  <c r="J6655" i="3"/>
  <c r="J3684" i="3"/>
  <c r="J2458" i="3"/>
  <c r="J2285" i="3"/>
  <c r="J2953" i="3"/>
  <c r="J310" i="3"/>
  <c r="J2933" i="3"/>
  <c r="J2996" i="3"/>
  <c r="J8401" i="3"/>
  <c r="J2624" i="3"/>
  <c r="J7849" i="3"/>
  <c r="J8708" i="3"/>
  <c r="J8276" i="3"/>
  <c r="J624" i="3"/>
  <c r="J2019" i="3"/>
  <c r="J3247" i="3"/>
  <c r="J2943" i="3"/>
  <c r="J2686" i="3"/>
  <c r="J1560" i="3"/>
  <c r="J2684" i="3"/>
  <c r="J6794" i="3"/>
  <c r="J2935" i="3"/>
  <c r="J2934" i="3"/>
  <c r="J3078" i="3"/>
  <c r="J23" i="3"/>
  <c r="J2515" i="3"/>
  <c r="J2478" i="3"/>
  <c r="J7559" i="3"/>
  <c r="J1867" i="3"/>
  <c r="J1340" i="3"/>
  <c r="J7298" i="3"/>
  <c r="J7159" i="3"/>
  <c r="J2763" i="3"/>
  <c r="J2931" i="3"/>
  <c r="J2627" i="3"/>
  <c r="J7546" i="3"/>
  <c r="J672" i="3"/>
  <c r="J8425" i="3"/>
  <c r="J7607" i="3"/>
  <c r="J6946" i="3"/>
  <c r="J3614" i="3"/>
  <c r="J2625" i="3"/>
  <c r="J1201" i="3"/>
  <c r="J1100" i="3"/>
  <c r="J3779" i="3"/>
  <c r="J7255" i="3"/>
  <c r="J2713" i="3"/>
  <c r="J3682" i="3"/>
  <c r="J1866" i="3"/>
  <c r="J1244" i="3"/>
  <c r="J2354" i="3"/>
  <c r="J2626" i="3"/>
  <c r="J2457" i="3"/>
  <c r="J3658" i="3"/>
  <c r="J1894" i="3"/>
  <c r="J7687" i="3"/>
  <c r="J3222" i="3"/>
  <c r="J620" i="3"/>
  <c r="J2540" i="3"/>
  <c r="J2329" i="3"/>
  <c r="J2110" i="3"/>
  <c r="J6872" i="3"/>
  <c r="J6757" i="3"/>
  <c r="J3319" i="3"/>
  <c r="J6799" i="3"/>
  <c r="J2958" i="3"/>
  <c r="J3756" i="3"/>
  <c r="J2886" i="3"/>
  <c r="J1921" i="3"/>
  <c r="J1633" i="3"/>
  <c r="J2885" i="3"/>
  <c r="J3370" i="3"/>
  <c r="J3603" i="3"/>
  <c r="J1852" i="3"/>
  <c r="J6704" i="3"/>
  <c r="J3097" i="3"/>
  <c r="J1153" i="3"/>
  <c r="J3660" i="3"/>
  <c r="J3610" i="3"/>
  <c r="J3142" i="3"/>
  <c r="J7175" i="3"/>
  <c r="J2539" i="3"/>
  <c r="J20" i="3"/>
  <c r="J1699" i="3"/>
  <c r="J7176" i="3"/>
  <c r="J1434" i="3"/>
  <c r="J1686" i="3"/>
  <c r="J1273" i="3"/>
  <c r="J6965" i="3"/>
  <c r="J8084" i="3"/>
  <c r="J2976" i="3"/>
  <c r="J7141" i="3"/>
  <c r="J2623" i="3"/>
  <c r="J7583" i="3"/>
  <c r="J575" i="3"/>
  <c r="J6728" i="3"/>
  <c r="J7138" i="3"/>
  <c r="J1417" i="3"/>
  <c r="J7061" i="3"/>
  <c r="J913" i="3"/>
  <c r="J6538" i="3"/>
  <c r="J2737" i="3"/>
  <c r="J1102" i="3"/>
  <c r="J7160" i="3"/>
  <c r="J2479" i="3"/>
  <c r="J1658" i="3"/>
  <c r="J3468" i="3"/>
  <c r="J8615" i="3"/>
  <c r="J560" i="3"/>
  <c r="J2241" i="3"/>
  <c r="J3033" i="3"/>
  <c r="J8537" i="3"/>
  <c r="J1551" i="3"/>
  <c r="J1207" i="3"/>
  <c r="J2092" i="3"/>
  <c r="J2052" i="3"/>
  <c r="J563" i="3"/>
  <c r="J729" i="3"/>
  <c r="J1529" i="3"/>
  <c r="J377" i="3"/>
  <c r="J379" i="3"/>
  <c r="J54" i="3"/>
  <c r="J2195" i="3"/>
  <c r="J2549" i="3"/>
  <c r="J2660" i="3"/>
  <c r="J1641" i="3"/>
  <c r="J816" i="3"/>
  <c r="J1065" i="3"/>
  <c r="J759" i="3"/>
  <c r="J346" i="3"/>
  <c r="J2666" i="3"/>
  <c r="J1265" i="3"/>
  <c r="J3106" i="3"/>
  <c r="J166" i="3"/>
  <c r="J1143" i="3"/>
  <c r="J57" i="3"/>
  <c r="J8169" i="3"/>
  <c r="J147" i="3"/>
  <c r="J1970" i="3"/>
  <c r="J245" i="3"/>
  <c r="J1898" i="3"/>
  <c r="J2891" i="3"/>
  <c r="J232" i="3"/>
  <c r="J1755" i="3"/>
  <c r="J599" i="3"/>
  <c r="J1878" i="3"/>
  <c r="J651" i="3"/>
  <c r="J760" i="3"/>
  <c r="J2309" i="3"/>
  <c r="J7522" i="3"/>
  <c r="J3085" i="3"/>
  <c r="J1759" i="3"/>
  <c r="J38" i="3"/>
  <c r="J385" i="3"/>
  <c r="J949" i="3"/>
  <c r="J1903" i="3"/>
  <c r="J7183" i="3"/>
  <c r="J794" i="3"/>
  <c r="J1471" i="3"/>
  <c r="J1141" i="3"/>
  <c r="J1255" i="3"/>
  <c r="J826" i="3"/>
  <c r="J8052" i="3"/>
  <c r="J782" i="3"/>
  <c r="J1422" i="3"/>
  <c r="J279" i="3"/>
  <c r="J149" i="3"/>
  <c r="J471" i="3"/>
  <c r="J572" i="3"/>
  <c r="J1180" i="3"/>
  <c r="J1015" i="3"/>
  <c r="J2410" i="3"/>
  <c r="J2103" i="3"/>
  <c r="J372" i="3"/>
  <c r="J959" i="3"/>
  <c r="J2046" i="3"/>
  <c r="J1763" i="3"/>
  <c r="J677" i="3"/>
  <c r="J2001" i="3"/>
  <c r="J7796" i="3"/>
  <c r="J5846" i="3"/>
  <c r="J3182" i="3"/>
  <c r="J2700" i="3"/>
  <c r="J7205" i="3"/>
  <c r="J1526" i="3"/>
  <c r="J225" i="3"/>
  <c r="J1571" i="3"/>
  <c r="J1516" i="3"/>
  <c r="J2167" i="3"/>
  <c r="J1109" i="3"/>
  <c r="J4308" i="3"/>
  <c r="J4433" i="3"/>
  <c r="J6798" i="3"/>
  <c r="J5363" i="3"/>
  <c r="J746" i="3"/>
  <c r="J1569" i="3"/>
  <c r="J8036" i="3"/>
  <c r="J1118" i="3"/>
  <c r="J1599" i="3"/>
  <c r="J602" i="3"/>
  <c r="J921" i="3"/>
  <c r="J873" i="3"/>
  <c r="J2298" i="3"/>
  <c r="J706" i="3"/>
  <c r="J626" i="3"/>
  <c r="J1171" i="3"/>
  <c r="J7503" i="3"/>
  <c r="J2716" i="3"/>
  <c r="J1278" i="3"/>
  <c r="J555" i="3"/>
  <c r="J7953" i="3"/>
  <c r="J854" i="3"/>
  <c r="J534" i="3"/>
  <c r="J48" i="3"/>
  <c r="J1609" i="3"/>
  <c r="J987" i="3"/>
  <c r="J1228" i="3"/>
  <c r="J95" i="3"/>
  <c r="J944" i="3"/>
  <c r="J1302" i="3"/>
  <c r="J233" i="3"/>
  <c r="J1354" i="3"/>
  <c r="J2042" i="3"/>
  <c r="J1276" i="3"/>
  <c r="J1370" i="3"/>
  <c r="J1330" i="3"/>
  <c r="J91" i="3"/>
  <c r="J3034" i="3"/>
  <c r="J90" i="3"/>
  <c r="J1874" i="3"/>
  <c r="J1305" i="3"/>
  <c r="J1775" i="3"/>
  <c r="J7737" i="3"/>
  <c r="J34" i="3"/>
  <c r="J87" i="3"/>
  <c r="J1831" i="3"/>
  <c r="J583" i="3"/>
  <c r="J1493" i="3"/>
  <c r="J386" i="3"/>
  <c r="J1494" i="3"/>
  <c r="J866" i="3"/>
  <c r="J1286" i="3"/>
  <c r="J538" i="3"/>
  <c r="J2295" i="3"/>
  <c r="J211" i="3"/>
  <c r="J212" i="3"/>
  <c r="J1289" i="3"/>
  <c r="J8665" i="3"/>
  <c r="J201" i="3"/>
  <c r="J1355" i="3"/>
  <c r="J543" i="3"/>
  <c r="J1491" i="3"/>
  <c r="J1669" i="3"/>
  <c r="J8633" i="3"/>
  <c r="J867" i="3"/>
  <c r="J2532" i="3"/>
  <c r="J821" i="3"/>
  <c r="J3230" i="3"/>
  <c r="J8620" i="3"/>
  <c r="J1202" i="3"/>
  <c r="J1909" i="3"/>
  <c r="J8152" i="3"/>
  <c r="J4113" i="3"/>
  <c r="J849" i="3"/>
  <c r="J4822" i="3"/>
  <c r="J6314" i="3"/>
  <c r="J6334" i="3"/>
  <c r="J6188" i="3"/>
  <c r="J4353" i="3"/>
  <c r="J4491" i="3"/>
  <c r="J2216" i="3"/>
  <c r="J1781" i="3"/>
  <c r="J2741" i="3"/>
  <c r="J1238" i="3"/>
  <c r="J1212" i="3"/>
  <c r="J547" i="3"/>
  <c r="J375" i="3"/>
  <c r="J1076" i="3"/>
  <c r="J158" i="3"/>
  <c r="J7448" i="3"/>
  <c r="J3158" i="3"/>
  <c r="J118" i="3"/>
  <c r="J2507" i="3"/>
  <c r="J318" i="3"/>
  <c r="J8601" i="3"/>
  <c r="J3082" i="3"/>
  <c r="J1714" i="3"/>
  <c r="J338" i="3"/>
  <c r="J86" i="3"/>
  <c r="J1399" i="3"/>
  <c r="J8508" i="3"/>
  <c r="J7023" i="3"/>
  <c r="J243" i="3"/>
  <c r="J3226" i="3"/>
  <c r="J1566" i="3"/>
  <c r="J2127" i="3"/>
  <c r="J2743" i="3"/>
  <c r="J8745" i="3"/>
  <c r="J454" i="3"/>
  <c r="J7042" i="3"/>
  <c r="J1500" i="3"/>
  <c r="J116" i="3"/>
  <c r="J2647" i="3"/>
  <c r="J2527" i="3"/>
  <c r="J1443" i="3"/>
  <c r="J75" i="3"/>
  <c r="J2070" i="3"/>
  <c r="J1442" i="3"/>
  <c r="J7554" i="3"/>
  <c r="J1356" i="3"/>
  <c r="J1045" i="3"/>
  <c r="J809" i="3"/>
  <c r="J105" i="3"/>
  <c r="J7639" i="3"/>
  <c r="J1488" i="3"/>
  <c r="J1892" i="3"/>
  <c r="J5273" i="3"/>
  <c r="J4011" i="3"/>
  <c r="J1448" i="3"/>
  <c r="J995" i="3"/>
  <c r="J865" i="3"/>
  <c r="J1189" i="3"/>
  <c r="J2361" i="3"/>
  <c r="J1731" i="3"/>
  <c r="J7602" i="3"/>
  <c r="J4750" i="3"/>
  <c r="J791" i="3"/>
  <c r="J7727" i="3"/>
  <c r="J357" i="3"/>
  <c r="J611" i="3"/>
  <c r="J8729" i="3"/>
  <c r="J2674" i="3"/>
  <c r="J1905" i="3"/>
  <c r="J686" i="3"/>
  <c r="J64" i="3"/>
  <c r="J1791" i="3"/>
  <c r="J7375" i="3"/>
  <c r="J112" i="3"/>
  <c r="J1779" i="3"/>
  <c r="J2242" i="3"/>
  <c r="J395" i="3"/>
  <c r="J8505" i="3"/>
  <c r="J2916" i="3"/>
  <c r="J40" i="3"/>
  <c r="J845" i="3"/>
  <c r="J2821" i="3"/>
  <c r="J8697" i="3"/>
  <c r="J1820" i="3"/>
  <c r="J8252" i="3"/>
  <c r="J1502" i="3"/>
  <c r="J490" i="3"/>
  <c r="J6967" i="3"/>
  <c r="J417" i="3"/>
  <c r="J3062" i="3"/>
  <c r="J558" i="3"/>
  <c r="J3198" i="3"/>
  <c r="J546" i="3"/>
  <c r="J1962" i="3"/>
  <c r="J1427" i="3"/>
  <c r="J2664" i="3"/>
  <c r="J3741" i="3"/>
  <c r="J8107" i="3"/>
  <c r="J424" i="3"/>
  <c r="J2028" i="3"/>
  <c r="J1955" i="3"/>
  <c r="J1299" i="3"/>
  <c r="J1743" i="3"/>
  <c r="J289" i="3"/>
  <c r="J8465" i="3"/>
  <c r="J41" i="3"/>
  <c r="J8497" i="3"/>
  <c r="J566" i="3"/>
  <c r="J8369" i="3"/>
  <c r="J7825" i="3"/>
  <c r="J164" i="3"/>
  <c r="J1283" i="3"/>
  <c r="J2552" i="3"/>
  <c r="J1689" i="3"/>
  <c r="J1908" i="3"/>
  <c r="J778" i="3"/>
  <c r="J234" i="3"/>
  <c r="J585" i="3"/>
  <c r="J1066" i="3"/>
  <c r="J1017" i="3"/>
  <c r="J3326" i="3"/>
  <c r="J52" i="3"/>
  <c r="J1348" i="3"/>
  <c r="J340" i="3"/>
  <c r="J751" i="3"/>
  <c r="J3134" i="3"/>
  <c r="J1279" i="3"/>
  <c r="J2299" i="3"/>
  <c r="J51" i="3"/>
  <c r="J2528" i="3"/>
  <c r="J2194" i="3"/>
  <c r="J1575" i="3"/>
  <c r="J1981" i="3"/>
  <c r="J2548" i="3"/>
  <c r="J411" i="3"/>
  <c r="J155" i="3"/>
  <c r="J919" i="3"/>
  <c r="J246" i="3"/>
  <c r="J799" i="3"/>
  <c r="J6680" i="3"/>
  <c r="J3003" i="3"/>
  <c r="J1947" i="3"/>
  <c r="J1073" i="3"/>
  <c r="J2655" i="3"/>
  <c r="J1611" i="3"/>
  <c r="J8025" i="3"/>
  <c r="J894" i="3"/>
  <c r="J7642" i="3"/>
  <c r="J350" i="3"/>
  <c r="J2692" i="3"/>
  <c r="J252" i="3"/>
  <c r="J903" i="3"/>
  <c r="J3122" i="3"/>
  <c r="J1912" i="3"/>
  <c r="J423" i="3"/>
  <c r="J2766" i="3"/>
  <c r="J8377" i="3"/>
  <c r="J8172" i="3"/>
  <c r="J1204" i="3"/>
  <c r="J8257" i="3"/>
  <c r="J2483" i="3"/>
  <c r="J2047" i="3"/>
  <c r="J2510" i="3"/>
  <c r="J617" i="3"/>
  <c r="J396" i="3"/>
  <c r="J81" i="3"/>
  <c r="J2190" i="3"/>
  <c r="J109" i="3"/>
  <c r="J202" i="3"/>
  <c r="J333" i="3"/>
  <c r="J1068" i="3"/>
  <c r="J1135" i="3"/>
  <c r="J2318" i="3"/>
  <c r="J1047" i="3"/>
  <c r="J7634" i="3"/>
  <c r="J6706" i="3"/>
  <c r="J2031" i="3"/>
  <c r="J2067" i="3"/>
  <c r="J723" i="3"/>
  <c r="J8185" i="3"/>
  <c r="J2387" i="3"/>
  <c r="J1735" i="3"/>
  <c r="J323" i="3"/>
  <c r="J2243" i="3"/>
  <c r="J595" i="3"/>
  <c r="J2262" i="3"/>
  <c r="J3127" i="3"/>
  <c r="J219" i="3"/>
  <c r="J25" i="3"/>
  <c r="J2050" i="3"/>
  <c r="J817" i="3"/>
  <c r="J2714" i="3"/>
  <c r="J1838" i="3"/>
  <c r="J955" i="3"/>
  <c r="J2698" i="3"/>
  <c r="J2217" i="3"/>
  <c r="J60" i="3"/>
  <c r="J1028" i="3"/>
  <c r="J403" i="3"/>
  <c r="J2434" i="3"/>
  <c r="J1745" i="3"/>
  <c r="J571" i="3"/>
  <c r="J1120" i="3"/>
  <c r="J1418" i="3"/>
  <c r="J629" i="3"/>
  <c r="J299" i="3"/>
  <c r="J722" i="3"/>
  <c r="J1929" i="3"/>
  <c r="J1337" i="3"/>
  <c r="J185" i="3"/>
  <c r="J61" i="3"/>
  <c r="J1521" i="3"/>
  <c r="J1335" i="3"/>
  <c r="J1234" i="3"/>
  <c r="J209" i="3"/>
  <c r="J479" i="3"/>
  <c r="J8028" i="3"/>
  <c r="J1294" i="3"/>
  <c r="J647" i="3"/>
  <c r="J8524" i="3"/>
  <c r="J7455" i="3"/>
  <c r="J1478" i="3"/>
  <c r="J7809" i="3"/>
  <c r="J586" i="3"/>
  <c r="J2313" i="3"/>
  <c r="J80" i="3"/>
  <c r="J2658" i="3"/>
  <c r="J579" i="3"/>
  <c r="J1219" i="3"/>
  <c r="J2438" i="3"/>
  <c r="J506" i="3"/>
  <c r="J1026" i="3"/>
  <c r="J2310" i="3"/>
  <c r="J1132" i="3"/>
  <c r="J991" i="3"/>
  <c r="J1257" i="3"/>
  <c r="J515" i="3"/>
  <c r="J561" i="3"/>
  <c r="J8556" i="3"/>
  <c r="J1082" i="3"/>
  <c r="J1972" i="3"/>
  <c r="J391" i="3"/>
  <c r="J36" i="3"/>
  <c r="J419" i="3"/>
  <c r="J2414" i="3"/>
  <c r="J2114" i="3"/>
  <c r="J702" i="3"/>
  <c r="J1646" i="3"/>
  <c r="J2719" i="3"/>
  <c r="J7207" i="3"/>
  <c r="J50" i="3"/>
  <c r="J1446" i="3"/>
  <c r="J7719" i="3"/>
  <c r="J1950" i="3"/>
  <c r="J1665" i="3"/>
  <c r="J3201" i="3"/>
  <c r="J2649" i="3"/>
  <c r="J2694" i="3"/>
  <c r="J1097" i="3"/>
  <c r="J3274" i="3"/>
  <c r="J8649" i="3"/>
  <c r="J703" i="3"/>
  <c r="J8457" i="3"/>
  <c r="J8585" i="3"/>
  <c r="J956" i="3"/>
  <c r="J2390" i="3"/>
  <c r="J1292" i="3"/>
  <c r="J76" i="3"/>
  <c r="J150" i="3"/>
  <c r="J146" i="3"/>
  <c r="J8409" i="3"/>
  <c r="J1033" i="3"/>
  <c r="J127" i="3"/>
  <c r="J369" i="3"/>
  <c r="J2671" i="3"/>
  <c r="J1343" i="3"/>
  <c r="J292" i="3"/>
  <c r="J7972" i="3"/>
  <c r="J1301" i="3"/>
  <c r="J65" i="3"/>
  <c r="J362" i="3"/>
  <c r="J815" i="3"/>
  <c r="J241" i="3"/>
  <c r="J8689" i="3"/>
  <c r="J313" i="3"/>
  <c r="J8532" i="3"/>
  <c r="J2132" i="3"/>
  <c r="J810" i="3"/>
  <c r="J2304" i="3"/>
  <c r="J442" i="3"/>
  <c r="J2677" i="3"/>
  <c r="J2245" i="3"/>
  <c r="J868" i="3"/>
  <c r="J426" i="3"/>
  <c r="J2411" i="3"/>
  <c r="J1081" i="3"/>
  <c r="J2986" i="3"/>
  <c r="J163" i="3"/>
  <c r="J871" i="3"/>
  <c r="J7663" i="3"/>
  <c r="J2770" i="3"/>
  <c r="J154" i="3"/>
  <c r="J8292" i="3"/>
  <c r="J1470" i="3"/>
  <c r="J8436" i="3"/>
  <c r="J10" i="3"/>
  <c r="J1242" i="3"/>
  <c r="J2990" i="3"/>
  <c r="J172" i="3"/>
  <c r="J7937" i="3"/>
  <c r="J152" i="3"/>
  <c r="J569" i="3"/>
  <c r="J8713" i="3"/>
  <c r="J167" i="3"/>
  <c r="J6992" i="3"/>
  <c r="J2982" i="3"/>
  <c r="J303" i="3"/>
  <c r="J1883" i="3"/>
  <c r="J606" i="3"/>
  <c r="J948" i="3"/>
  <c r="J13" i="3"/>
  <c r="J113" i="3"/>
  <c r="J1718" i="3"/>
  <c r="J2026" i="3"/>
  <c r="J3199" i="3"/>
  <c r="J8164" i="3"/>
  <c r="J1859" i="3"/>
  <c r="J1429" i="3"/>
  <c r="J466" i="3"/>
  <c r="J1642" i="3"/>
  <c r="J1690" i="3"/>
  <c r="J3035" i="3"/>
  <c r="J1733" i="3"/>
  <c r="J7397" i="3"/>
  <c r="J1350" i="3"/>
  <c r="J2338" i="3"/>
  <c r="J1062" i="3"/>
  <c r="J6603" i="3"/>
  <c r="J1041" i="3"/>
  <c r="J8272" i="3"/>
  <c r="J1165" i="3"/>
  <c r="J7381" i="3"/>
  <c r="J1737" i="3"/>
  <c r="J2534" i="3"/>
  <c r="J6685" i="3"/>
  <c r="J7908" i="3"/>
  <c r="J1394" i="3"/>
  <c r="J1013" i="3"/>
  <c r="J132" i="3"/>
  <c r="J8684" i="3"/>
  <c r="J594" i="3"/>
  <c r="J12" i="3"/>
  <c r="J345" i="3"/>
  <c r="J1404" i="3"/>
  <c r="J7191" i="3"/>
  <c r="J604" i="3"/>
  <c r="J807" i="3"/>
  <c r="J1601" i="3"/>
  <c r="J131" i="3"/>
  <c r="J43" i="3"/>
  <c r="J450" i="3"/>
  <c r="J7351" i="3"/>
  <c r="J3171" i="3"/>
  <c r="J35" i="3"/>
  <c r="J3110" i="3"/>
  <c r="J455" i="3"/>
  <c r="J281" i="3"/>
  <c r="J2118" i="3"/>
  <c r="J550" i="3"/>
  <c r="J1703" i="3"/>
  <c r="J1375" i="3"/>
  <c r="J610" i="3"/>
  <c r="J122" i="3"/>
  <c r="J1282" i="3"/>
  <c r="J731" i="3"/>
  <c r="J943" i="3"/>
  <c r="J1466" i="3"/>
  <c r="J473" i="3"/>
  <c r="J1161" i="3"/>
  <c r="J7929" i="3"/>
  <c r="J1623" i="3"/>
  <c r="J753" i="3"/>
  <c r="J7495" i="3"/>
  <c r="J481" i="3"/>
  <c r="J2094" i="3"/>
  <c r="J2386" i="3"/>
  <c r="J2316" i="3"/>
  <c r="J1594" i="3"/>
  <c r="J96" i="3"/>
  <c r="J191" i="3"/>
  <c r="J922" i="3"/>
  <c r="J1636" i="3"/>
  <c r="J302" i="3"/>
  <c r="J755" i="3"/>
  <c r="J710" i="3"/>
  <c r="J7801" i="3"/>
  <c r="J156" i="3"/>
  <c r="J449" i="3"/>
  <c r="J607" i="3"/>
  <c r="J8348" i="3"/>
  <c r="J366" i="3"/>
  <c r="J2003" i="3"/>
  <c r="J1586" i="3"/>
  <c r="J3084" i="3"/>
  <c r="J8740" i="3"/>
  <c r="J1640" i="3"/>
  <c r="J6733" i="3"/>
  <c r="J525" i="3"/>
  <c r="J750" i="3"/>
  <c r="J795" i="3"/>
  <c r="J700" i="3"/>
  <c r="J1522" i="3"/>
  <c r="J1281" i="3"/>
  <c r="J11" i="3"/>
  <c r="J1353" i="3"/>
  <c r="J443" i="3"/>
  <c r="J730" i="3"/>
  <c r="J3130" i="3"/>
  <c r="J282" i="3"/>
  <c r="J587" i="3"/>
  <c r="J946" i="3"/>
  <c r="J441" i="3"/>
  <c r="J3174" i="3"/>
  <c r="J7735" i="3"/>
  <c r="J393" i="3"/>
  <c r="J1254" i="3"/>
  <c r="J747" i="3"/>
  <c r="J2129" i="3"/>
  <c r="J7785" i="3"/>
  <c r="J511" i="3"/>
  <c r="J8492" i="3"/>
  <c r="J8473" i="3"/>
  <c r="J1089" i="3"/>
  <c r="J7400" i="3"/>
  <c r="J2679" i="3"/>
  <c r="J1450" i="3"/>
  <c r="J2136" i="3"/>
  <c r="J819" i="3"/>
  <c r="J811" i="3"/>
  <c r="J2260" i="3"/>
  <c r="J1307" i="3"/>
  <c r="J2292" i="3"/>
  <c r="J1691" i="3"/>
  <c r="J8345" i="3"/>
  <c r="J1116" i="3"/>
  <c r="J3006" i="3"/>
  <c r="J532" i="3"/>
  <c r="J1401" i="3"/>
  <c r="J92" i="3"/>
  <c r="J2022" i="3"/>
  <c r="J630" i="3"/>
  <c r="J8212" i="3"/>
  <c r="J319" i="3"/>
  <c r="J1043" i="3"/>
  <c r="J2980" i="3"/>
  <c r="J918" i="3"/>
  <c r="J484" i="3"/>
  <c r="J1647" i="3"/>
  <c r="J8668" i="3"/>
  <c r="J203" i="3"/>
  <c r="J3099" i="3"/>
  <c r="J2774" i="3"/>
  <c r="J6925" i="3"/>
  <c r="J79" i="3"/>
  <c r="J1761" i="3"/>
  <c r="J1287" i="3"/>
  <c r="J2164" i="3"/>
  <c r="J818" i="3"/>
  <c r="J516" i="3"/>
  <c r="J337" i="3"/>
  <c r="J1023" i="3"/>
  <c r="J1425" i="3"/>
  <c r="J1159" i="3"/>
  <c r="J7599" i="3"/>
  <c r="J1525" i="3"/>
  <c r="J2667" i="3"/>
  <c r="J1879" i="3"/>
  <c r="J2246" i="3"/>
  <c r="J8249" i="3"/>
  <c r="J1338" i="3"/>
  <c r="J1839" i="3"/>
  <c r="J2521" i="3"/>
  <c r="J1661" i="3"/>
  <c r="J102" i="3"/>
  <c r="J1225" i="3"/>
  <c r="J3036" i="3"/>
  <c r="J182" i="3"/>
  <c r="J1766" i="3"/>
  <c r="J1372" i="3"/>
  <c r="J230" i="3"/>
  <c r="J1900" i="3"/>
  <c r="J1638" i="3"/>
  <c r="J1131" i="3"/>
  <c r="J2263" i="3"/>
  <c r="J1329" i="3"/>
  <c r="J3010" i="3"/>
  <c r="J73" i="3"/>
  <c r="J15" i="3"/>
  <c r="J2025" i="3"/>
  <c r="J8081" i="3"/>
  <c r="J1527" i="3"/>
  <c r="J1167" i="3"/>
  <c r="J220" i="3"/>
  <c r="J2536" i="3"/>
  <c r="J222" i="3"/>
  <c r="J8281" i="3"/>
  <c r="J2314" i="3"/>
  <c r="J1711" i="3"/>
  <c r="J342" i="3"/>
  <c r="J438" i="3"/>
  <c r="J3014" i="3"/>
  <c r="J825" i="3"/>
  <c r="J565" i="3"/>
  <c r="J655" i="3"/>
  <c r="J2143" i="3"/>
  <c r="J1855" i="3"/>
  <c r="J2652" i="3"/>
  <c r="J635" i="3"/>
  <c r="J963" i="3"/>
  <c r="J1587" i="3"/>
  <c r="J2321" i="3"/>
  <c r="J1996" i="3"/>
  <c r="J7352" i="3"/>
  <c r="J1058" i="3"/>
  <c r="J1780" i="3"/>
  <c r="J8033" i="3"/>
  <c r="J2099" i="3"/>
  <c r="J2547" i="3"/>
  <c r="J1887" i="3"/>
  <c r="J2673" i="3"/>
  <c r="J1377" i="3"/>
  <c r="J649" i="3"/>
  <c r="J953" i="3"/>
  <c r="J8217" i="3"/>
  <c r="J465" i="3"/>
  <c r="J2030" i="3"/>
  <c r="J1231" i="3"/>
  <c r="J2726" i="3"/>
  <c r="J1325" i="3"/>
  <c r="J7905" i="3"/>
  <c r="J1331" i="3"/>
  <c r="J7328" i="3"/>
  <c r="J1090" i="3"/>
  <c r="J161" i="3"/>
  <c r="J971" i="3"/>
  <c r="J1692" i="3"/>
  <c r="J2071" i="3"/>
  <c r="J2102" i="3"/>
  <c r="J1999" i="3"/>
  <c r="J1742" i="3"/>
  <c r="J2091" i="3"/>
  <c r="J2268" i="3"/>
  <c r="J1886" i="3"/>
  <c r="J7240" i="3"/>
  <c r="J226" i="3"/>
  <c r="J1071" i="3"/>
  <c r="J570" i="3"/>
  <c r="J1595" i="3"/>
  <c r="J2148" i="3"/>
  <c r="J492" i="3"/>
  <c r="J1695" i="3"/>
  <c r="J757" i="3"/>
  <c r="J290" i="3"/>
  <c r="J7647" i="3"/>
  <c r="J2330" i="3"/>
  <c r="J3015" i="3"/>
  <c r="J1659" i="3"/>
  <c r="J6446" i="3"/>
  <c r="J7757" i="3"/>
  <c r="J2029" i="3"/>
  <c r="J2954" i="3"/>
  <c r="J5556" i="3"/>
  <c r="J7627" i="3"/>
  <c r="J2106" i="3"/>
  <c r="J2942" i="3"/>
  <c r="J476" i="3"/>
  <c r="J3613" i="3"/>
  <c r="J2644" i="3"/>
  <c r="J7106" i="3"/>
  <c r="J6805" i="3"/>
  <c r="J2794" i="3"/>
  <c r="J259" i="3"/>
  <c r="J2799" i="3"/>
  <c r="J2796" i="3"/>
  <c r="J977" i="3"/>
  <c r="J1687" i="3"/>
  <c r="J1702" i="3"/>
  <c r="J687" i="3"/>
  <c r="J1387" i="3"/>
  <c r="J769" i="3"/>
  <c r="J8321" i="3"/>
  <c r="J2657" i="3"/>
  <c r="J1945" i="3"/>
  <c r="J1274" i="3"/>
  <c r="J741" i="3"/>
  <c r="J4979" i="3"/>
  <c r="J1934" i="3"/>
  <c r="J6656" i="3"/>
  <c r="J3884" i="3"/>
  <c r="J7870" i="3"/>
  <c r="J7744" i="3"/>
  <c r="J5035" i="3"/>
  <c r="J2085" i="3"/>
  <c r="J1664" i="3"/>
  <c r="J8070" i="3"/>
  <c r="J8551" i="3"/>
  <c r="J4190" i="3"/>
  <c r="J7697" i="3"/>
  <c r="J5894" i="3"/>
  <c r="J6138" i="3"/>
  <c r="J8761" i="3"/>
  <c r="J2738" i="3"/>
  <c r="J2147" i="3"/>
  <c r="J7651" i="3"/>
  <c r="J5999" i="3"/>
  <c r="J2583" i="3"/>
  <c r="J1656" i="3"/>
  <c r="J6413" i="3"/>
  <c r="J1178" i="3"/>
  <c r="J3773" i="3"/>
  <c r="J6343" i="3"/>
  <c r="J7699" i="3"/>
  <c r="J6244" i="3"/>
  <c r="J3600" i="3"/>
  <c r="J5654" i="3"/>
  <c r="J4777" i="3"/>
  <c r="J8466" i="3"/>
  <c r="J808" i="3"/>
  <c r="J3611" i="3"/>
  <c r="J4003" i="3"/>
  <c r="J6185" i="3"/>
  <c r="J2351" i="3"/>
  <c r="J712" i="3"/>
  <c r="J1437" i="3"/>
  <c r="J4343" i="3"/>
  <c r="J4133" i="3"/>
  <c r="J1652" i="3"/>
  <c r="J2384" i="3"/>
  <c r="J6503" i="3"/>
  <c r="J8711" i="3"/>
  <c r="J6827" i="3"/>
  <c r="J8494" i="3"/>
  <c r="J8658" i="3"/>
  <c r="J8454" i="3"/>
  <c r="J3806" i="3"/>
  <c r="J1943" i="3"/>
  <c r="J3830" i="3"/>
  <c r="J1064" i="3"/>
  <c r="J7304" i="3"/>
  <c r="J7662" i="3"/>
  <c r="J2656" i="3"/>
  <c r="J5613" i="3"/>
  <c r="J950" i="3"/>
  <c r="J5752" i="3"/>
  <c r="J431" i="3"/>
  <c r="J5439" i="3"/>
  <c r="J8018" i="3"/>
  <c r="J8208" i="3"/>
  <c r="J4932" i="3"/>
  <c r="J8423" i="3"/>
  <c r="J7795" i="3"/>
  <c r="J8731" i="3"/>
  <c r="J6849" i="3"/>
  <c r="J1845" i="3"/>
  <c r="J390" i="3"/>
  <c r="J7505" i="3"/>
  <c r="J1729" i="3"/>
  <c r="J1024" i="3"/>
  <c r="J7182" i="3"/>
  <c r="J2634" i="3"/>
  <c r="J5488" i="3"/>
  <c r="J7367" i="3"/>
  <c r="J7199" i="3"/>
  <c r="J334" i="3"/>
  <c r="J1291" i="3"/>
  <c r="J2138" i="3"/>
  <c r="J1108" i="3"/>
  <c r="J5700" i="3"/>
  <c r="J1408" i="3"/>
  <c r="J4179" i="3"/>
  <c r="J8080" i="3"/>
  <c r="J4743" i="3"/>
  <c r="J2910" i="3"/>
  <c r="J788" i="3"/>
  <c r="J6927" i="3"/>
  <c r="J1200" i="3"/>
  <c r="J3775" i="3"/>
  <c r="J7112" i="3"/>
  <c r="J7923" i="3"/>
  <c r="J7787" i="3"/>
  <c r="J8125" i="3"/>
  <c r="J989" i="3"/>
  <c r="J170" i="3"/>
  <c r="J6286" i="3"/>
  <c r="J2076" i="3"/>
  <c r="J62" i="3"/>
  <c r="J1860" i="3"/>
  <c r="J4279" i="3"/>
  <c r="J6839" i="3"/>
  <c r="J3448" i="3"/>
  <c r="J5012" i="3"/>
  <c r="J8682" i="3"/>
  <c r="J8204" i="3"/>
  <c r="J82" i="3"/>
  <c r="J6725" i="3"/>
  <c r="J7824" i="3"/>
  <c r="J8261" i="3"/>
  <c r="J3241" i="3"/>
  <c r="J3778" i="3"/>
  <c r="J3162" i="3"/>
  <c r="J1277" i="3"/>
  <c r="J2107" i="3"/>
  <c r="J8364" i="3"/>
  <c r="J8199" i="3"/>
  <c r="J6516" i="3"/>
  <c r="J6491" i="3"/>
  <c r="J5793" i="3"/>
  <c r="J6326" i="3"/>
  <c r="J2570" i="3"/>
  <c r="J6571" i="3"/>
  <c r="J4035" i="3"/>
  <c r="J5869" i="3"/>
  <c r="J8603" i="3"/>
  <c r="J727" i="3"/>
  <c r="J1021" i="3"/>
  <c r="J364" i="3"/>
  <c r="J2791" i="3"/>
  <c r="J257" i="3"/>
  <c r="J356" i="3"/>
  <c r="J6564" i="3"/>
  <c r="J8506" i="3"/>
  <c r="J5652" i="3"/>
  <c r="J5428" i="3"/>
  <c r="J4086" i="3"/>
  <c r="J5299" i="3"/>
  <c r="J3912" i="3"/>
  <c r="J7297" i="3"/>
  <c r="J2305" i="3"/>
  <c r="J7114" i="3"/>
  <c r="J2905" i="3"/>
  <c r="J4944" i="3"/>
  <c r="J3261" i="3"/>
  <c r="J4963" i="3"/>
  <c r="J4934" i="3"/>
  <c r="J5447" i="3"/>
  <c r="J5883" i="3"/>
  <c r="J4075" i="3"/>
  <c r="J3397" i="3"/>
  <c r="J3702" i="3"/>
  <c r="J2761" i="3"/>
  <c r="J3141" i="3"/>
  <c r="J2724" i="3"/>
  <c r="J8513" i="3"/>
  <c r="J831" i="3"/>
  <c r="J5371" i="3"/>
  <c r="J2165" i="3"/>
  <c r="J5787" i="3"/>
  <c r="J5325" i="3"/>
  <c r="J5966" i="3"/>
  <c r="J4148" i="3"/>
  <c r="J5449" i="3"/>
  <c r="J4482" i="3"/>
  <c r="J694" i="3"/>
  <c r="J2172" i="3"/>
  <c r="J4640" i="3"/>
  <c r="J1978" i="3"/>
  <c r="J415" i="3"/>
  <c r="J8385" i="3"/>
  <c r="J7995" i="3"/>
  <c r="J2291" i="3"/>
  <c r="J2151" i="3"/>
  <c r="J3321" i="3"/>
  <c r="J5108" i="3"/>
  <c r="J5681" i="3"/>
  <c r="J8597" i="3"/>
  <c r="J6873" i="3"/>
  <c r="J1637" i="3"/>
  <c r="J3091" i="3"/>
  <c r="J2764" i="3"/>
  <c r="J1721" i="3"/>
  <c r="J4871" i="3"/>
  <c r="J7063" i="3"/>
  <c r="J683" i="3"/>
  <c r="J4554" i="3"/>
  <c r="J5095" i="3"/>
  <c r="J3503" i="3"/>
  <c r="J2518" i="3"/>
  <c r="J1127" i="3"/>
  <c r="J954" i="3"/>
  <c r="J6517" i="3"/>
  <c r="J2412" i="3"/>
  <c r="J1361" i="3"/>
  <c r="J835" i="3"/>
  <c r="J4931" i="3"/>
  <c r="J7270" i="3"/>
  <c r="J6316" i="3"/>
  <c r="J8237" i="3"/>
  <c r="J4678" i="3"/>
  <c r="J4579" i="3"/>
  <c r="J1824" i="3"/>
  <c r="J2501" i="3"/>
  <c r="J3803" i="3"/>
  <c r="J3848" i="3"/>
  <c r="J3878" i="3"/>
  <c r="J1842" i="3"/>
  <c r="J347" i="3"/>
  <c r="J2661" i="3"/>
  <c r="J8305" i="3"/>
  <c r="J19" i="3"/>
  <c r="J705" i="3"/>
  <c r="J3612" i="3"/>
  <c r="J8420" i="3"/>
  <c r="J2033" i="3"/>
  <c r="J6519" i="3"/>
  <c r="J2701" i="3"/>
  <c r="J7090" i="3"/>
  <c r="J5813" i="3"/>
  <c r="J716" i="3"/>
  <c r="J6297" i="3"/>
  <c r="J6172" i="3"/>
  <c r="J3936" i="3"/>
  <c r="J3760" i="3"/>
  <c r="J4348" i="3"/>
  <c r="J3872" i="3"/>
  <c r="J168" i="3"/>
  <c r="J2808" i="3"/>
  <c r="J2938" i="3"/>
  <c r="J1457" i="3"/>
  <c r="J16" i="3"/>
  <c r="J1975" i="3"/>
  <c r="J2331" i="3"/>
  <c r="J2357" i="3"/>
  <c r="J758" i="3"/>
  <c r="J8555" i="3"/>
  <c r="J6291" i="3"/>
  <c r="J696" i="3"/>
  <c r="J1160" i="3"/>
  <c r="J3299" i="3"/>
  <c r="J4098" i="3"/>
  <c r="J5524" i="3"/>
  <c r="J1390" i="3"/>
  <c r="J6711" i="3"/>
  <c r="J1002" i="3"/>
  <c r="J830" i="3"/>
  <c r="J521" i="3"/>
  <c r="J8675" i="3"/>
  <c r="J3350" i="3"/>
  <c r="J7828" i="3"/>
  <c r="J1956" i="3"/>
  <c r="J2959" i="3"/>
  <c r="J7335" i="3"/>
  <c r="J2335" i="3"/>
  <c r="J2408" i="3"/>
  <c r="J1913" i="3"/>
  <c r="J8225" i="3"/>
  <c r="J6846" i="3"/>
  <c r="J4884" i="3"/>
  <c r="J4778" i="3"/>
  <c r="J8253" i="3"/>
  <c r="J8138" i="3"/>
  <c r="J8519" i="3"/>
  <c r="J5275" i="3"/>
  <c r="J1693" i="3"/>
  <c r="J1810" i="3"/>
  <c r="J853" i="3"/>
  <c r="J2983" i="3"/>
  <c r="J952" i="3"/>
  <c r="J7868" i="3"/>
  <c r="J5399" i="3"/>
  <c r="J1191" i="3"/>
  <c r="J6044" i="3"/>
  <c r="J7168" i="3"/>
  <c r="J934" i="3"/>
  <c r="J8617" i="3"/>
  <c r="J8540" i="3"/>
  <c r="J5912" i="3"/>
  <c r="J6880" i="3"/>
  <c r="J8065" i="3"/>
  <c r="J7562" i="3"/>
  <c r="J1794" i="3"/>
  <c r="J6970" i="3"/>
  <c r="J1187" i="3"/>
  <c r="J3591" i="3"/>
  <c r="J6831" i="3"/>
  <c r="J6984" i="3"/>
  <c r="J3498" i="3"/>
  <c r="J3327" i="3"/>
  <c r="J7889" i="3"/>
  <c r="J2914" i="3"/>
  <c r="J6718" i="3"/>
  <c r="J8147" i="3"/>
  <c r="J7249" i="3"/>
  <c r="J7313" i="3"/>
  <c r="J336" i="3"/>
  <c r="J3192" i="3"/>
  <c r="J6339" i="3"/>
  <c r="J2121" i="3"/>
  <c r="J8154" i="3"/>
  <c r="J7442" i="3"/>
  <c r="J5943" i="3"/>
  <c r="J2254" i="3"/>
  <c r="J2169" i="3"/>
  <c r="J619" i="3"/>
  <c r="J8302" i="3"/>
  <c r="J1567" i="3"/>
  <c r="J3094" i="3"/>
  <c r="J1218" i="3"/>
  <c r="J6163" i="3"/>
  <c r="J6198" i="3"/>
  <c r="J3516" i="3"/>
  <c r="J1858" i="3"/>
  <c r="J2344" i="3"/>
  <c r="J1111" i="3"/>
  <c r="J363" i="3"/>
  <c r="J171" i="3"/>
  <c r="J1497" i="3"/>
  <c r="J2971" i="3"/>
  <c r="J1268" i="3"/>
  <c r="J6679" i="3"/>
  <c r="J2814" i="3"/>
  <c r="J1922" i="3"/>
  <c r="J2546" i="3"/>
  <c r="J2703" i="3"/>
  <c r="J8507" i="3"/>
  <c r="J8166" i="3"/>
  <c r="J2864" i="3"/>
  <c r="J66" i="3"/>
  <c r="J8362" i="3"/>
  <c r="J6553" i="3"/>
  <c r="J2388" i="3"/>
  <c r="J2939" i="3"/>
  <c r="J3310" i="3"/>
  <c r="J1657" i="3"/>
  <c r="J3098" i="3"/>
  <c r="J708" i="3"/>
  <c r="J1881" i="3"/>
  <c r="J3073" i="3"/>
  <c r="J5732" i="3"/>
  <c r="J7808" i="3"/>
  <c r="J8072" i="3"/>
  <c r="J6974" i="3"/>
  <c r="J3267" i="3"/>
  <c r="J4427" i="3"/>
  <c r="J3736" i="3"/>
  <c r="J6490" i="3"/>
  <c r="J5584" i="3"/>
  <c r="J3700" i="3"/>
  <c r="J5065" i="3"/>
  <c r="J5356" i="3"/>
  <c r="J6940" i="3"/>
  <c r="J5510" i="3"/>
  <c r="J1215" i="3"/>
  <c r="J6033" i="3"/>
  <c r="J6910" i="3"/>
  <c r="J6202" i="3"/>
  <c r="J7435" i="3"/>
  <c r="J6226" i="3"/>
  <c r="J7248" i="3"/>
  <c r="J1008" i="3"/>
  <c r="J6576" i="3"/>
  <c r="J7551" i="3"/>
  <c r="J4795" i="3"/>
  <c r="J267" i="3"/>
  <c r="J4486" i="3"/>
  <c r="J5573" i="3"/>
  <c r="J4696" i="3"/>
  <c r="J5963" i="3"/>
  <c r="J6228" i="3"/>
  <c r="J6324" i="3"/>
  <c r="J4704" i="3"/>
  <c r="J5716" i="3"/>
  <c r="J4618" i="3"/>
  <c r="J5041" i="3"/>
  <c r="J4392" i="3"/>
  <c r="J5691" i="3"/>
  <c r="J4859" i="3"/>
  <c r="J6186" i="3"/>
  <c r="J6278" i="3"/>
  <c r="J6367" i="3"/>
  <c r="J1318" i="3"/>
  <c r="J4997" i="3"/>
  <c r="J7323" i="3"/>
  <c r="J6075" i="3"/>
  <c r="J5828" i="3"/>
  <c r="J4094" i="3"/>
  <c r="J4852" i="3"/>
  <c r="J4224" i="3"/>
  <c r="J8060" i="3"/>
  <c r="J4312" i="3"/>
  <c r="J5988" i="3"/>
  <c r="J6287" i="3"/>
  <c r="J5213" i="3"/>
  <c r="J3358" i="3"/>
  <c r="J4788" i="3"/>
  <c r="J8635" i="3"/>
  <c r="J4798" i="3"/>
  <c r="J6567" i="3"/>
  <c r="J179" i="3"/>
  <c r="J3631" i="3"/>
  <c r="J5503" i="3"/>
  <c r="J5397" i="3"/>
  <c r="J4636" i="3"/>
  <c r="J3972" i="3"/>
  <c r="J6256" i="3"/>
  <c r="J4002" i="3"/>
  <c r="J3393" i="3"/>
  <c r="J589" i="3"/>
  <c r="J3480" i="3"/>
  <c r="J5348" i="3"/>
  <c r="J4039" i="3"/>
  <c r="J4477" i="3"/>
  <c r="J5701" i="3"/>
  <c r="J2013" i="3"/>
  <c r="J6007" i="3"/>
  <c r="J5847" i="3"/>
  <c r="J6233" i="3"/>
  <c r="J4604" i="3"/>
  <c r="J157" i="3"/>
  <c r="J529" i="3"/>
  <c r="J930" i="3"/>
  <c r="J684" i="3"/>
  <c r="J8109" i="3"/>
  <c r="J3842" i="3"/>
  <c r="J4053" i="3"/>
  <c r="J8529" i="3"/>
  <c r="J5663" i="3"/>
  <c r="J5766" i="3"/>
  <c r="J8016" i="3"/>
  <c r="J5946" i="3"/>
  <c r="J5518" i="3"/>
  <c r="J410" i="3"/>
  <c r="J6978" i="3"/>
  <c r="J5496" i="3"/>
  <c r="J2051" i="3"/>
  <c r="J5754" i="3"/>
  <c r="J6730" i="3"/>
  <c r="J1937" i="3"/>
  <c r="J3597" i="3"/>
  <c r="J464" i="3"/>
  <c r="J1680" i="3"/>
  <c r="J1994" i="3"/>
  <c r="J2162" i="3"/>
  <c r="J294" i="3"/>
  <c r="J1531" i="3"/>
  <c r="J1386" i="3"/>
  <c r="J8196" i="3"/>
  <c r="J2962" i="3"/>
  <c r="J6989" i="3"/>
  <c r="J6071" i="3"/>
  <c r="J2631" i="3"/>
  <c r="J8017" i="3"/>
  <c r="J5132" i="3"/>
  <c r="J2018" i="3"/>
  <c r="J1980" i="3"/>
  <c r="J3252" i="3"/>
  <c r="J6060" i="3"/>
  <c r="J2887" i="3"/>
  <c r="J7817" i="3"/>
  <c r="J7855" i="3"/>
  <c r="J3832" i="3"/>
  <c r="J2397" i="3"/>
  <c r="J5982" i="3"/>
  <c r="J178" i="3"/>
  <c r="J4850" i="3"/>
  <c r="J3538" i="3"/>
  <c r="J5647" i="3"/>
  <c r="J5814" i="3"/>
  <c r="J4862" i="3"/>
  <c r="J4471" i="3"/>
  <c r="J5093" i="3"/>
  <c r="J6117" i="3"/>
  <c r="J4542" i="3"/>
  <c r="J3909" i="3"/>
  <c r="J5143" i="3"/>
  <c r="J5962" i="3"/>
  <c r="J5478" i="3"/>
  <c r="J7486" i="3"/>
  <c r="J3863" i="3"/>
  <c r="J5163" i="3"/>
  <c r="J4315" i="3"/>
  <c r="J4457" i="3"/>
  <c r="J5131" i="3"/>
  <c r="J2180" i="3"/>
  <c r="J5255" i="3"/>
  <c r="J4594" i="3"/>
  <c r="J2865" i="3"/>
  <c r="J6182" i="3"/>
  <c r="J6098" i="3"/>
  <c r="J3553" i="3"/>
  <c r="J4760" i="3"/>
  <c r="J2418" i="3"/>
  <c r="J7725" i="3"/>
  <c r="J4548" i="3"/>
  <c r="J4412" i="3"/>
  <c r="J4506" i="3"/>
  <c r="J4848" i="3"/>
  <c r="J5072" i="3"/>
  <c r="J3451" i="3"/>
  <c r="J4691" i="3"/>
  <c r="J8428" i="3"/>
  <c r="J1720" i="3"/>
  <c r="J6594" i="3"/>
  <c r="J4443" i="3"/>
  <c r="J3362" i="3"/>
  <c r="J5014" i="3"/>
  <c r="J5257" i="3"/>
  <c r="J5120" i="3"/>
  <c r="J6184" i="3"/>
  <c r="J5338" i="3"/>
  <c r="J4865" i="3"/>
  <c r="J3911" i="3"/>
  <c r="J6152" i="3"/>
  <c r="J6738" i="3"/>
  <c r="J5377" i="3"/>
  <c r="J5494" i="3"/>
  <c r="J5574" i="3"/>
  <c r="J5160" i="3"/>
  <c r="J4184" i="3"/>
  <c r="J5653" i="3"/>
  <c r="J5775" i="3"/>
  <c r="J5568" i="3"/>
  <c r="J3880" i="3"/>
  <c r="J5486" i="3"/>
  <c r="J6195" i="3"/>
  <c r="J4406" i="3"/>
  <c r="J5822" i="3"/>
  <c r="J5197" i="3"/>
  <c r="J4354" i="3"/>
  <c r="J6262" i="3"/>
  <c r="J5191" i="3"/>
  <c r="J4653" i="3"/>
  <c r="J4576" i="3"/>
  <c r="J5266" i="3"/>
  <c r="J6737" i="3"/>
  <c r="J4692" i="3"/>
  <c r="J4195" i="3"/>
  <c r="J3825" i="3"/>
  <c r="J5278" i="3"/>
  <c r="J5843" i="3"/>
  <c r="J5390" i="3"/>
  <c r="J5924" i="3"/>
  <c r="J5230" i="3"/>
  <c r="J2562" i="3"/>
  <c r="J5332" i="3"/>
  <c r="J5582" i="3"/>
  <c r="J4710" i="3"/>
  <c r="J5479" i="3"/>
  <c r="J6009" i="3"/>
  <c r="J4517" i="3"/>
  <c r="J6101" i="3"/>
  <c r="J5204" i="3"/>
  <c r="J3974" i="3"/>
  <c r="J5393" i="3"/>
  <c r="J6104" i="3"/>
  <c r="J3835" i="3"/>
  <c r="J4708" i="3"/>
  <c r="J4651" i="3"/>
  <c r="J6115" i="3"/>
  <c r="J4888" i="3"/>
  <c r="J4982" i="3"/>
  <c r="J5340" i="3"/>
  <c r="J4883" i="3"/>
  <c r="J2712" i="3"/>
  <c r="J2637" i="3"/>
  <c r="J4707" i="3"/>
  <c r="J5680" i="3"/>
  <c r="J3512" i="3"/>
  <c r="J5343" i="3"/>
  <c r="J715" i="3"/>
  <c r="J982" i="3"/>
  <c r="J1927" i="3"/>
  <c r="J7815" i="3"/>
  <c r="J5448" i="3"/>
  <c r="J5981" i="3"/>
  <c r="J5007" i="3"/>
  <c r="J5593" i="3"/>
  <c r="J5444" i="3"/>
  <c r="J2251" i="3"/>
  <c r="J3808" i="3"/>
  <c r="J8393" i="3"/>
  <c r="J1930" i="3"/>
  <c r="J1381" i="3"/>
  <c r="J6030" i="3"/>
  <c r="J5282" i="3"/>
  <c r="J7223" i="3"/>
  <c r="J5771" i="3"/>
  <c r="J5046" i="3"/>
  <c r="J5469" i="3"/>
  <c r="J6369" i="3"/>
  <c r="J5175" i="3"/>
  <c r="J3866" i="3"/>
  <c r="J6135" i="3"/>
  <c r="J6215" i="3"/>
  <c r="J7653" i="3"/>
  <c r="J7383" i="3"/>
  <c r="J2429" i="3"/>
  <c r="J2100" i="3"/>
  <c r="J7833" i="3"/>
  <c r="J5996" i="3"/>
  <c r="J8315" i="3"/>
  <c r="J8678" i="3"/>
  <c r="J5844" i="3"/>
  <c r="J2448" i="3"/>
  <c r="J5246" i="3"/>
  <c r="J4682" i="3"/>
  <c r="J4366" i="3"/>
  <c r="J3857" i="3"/>
  <c r="J5926" i="3"/>
  <c r="J4423" i="3"/>
  <c r="J4806" i="3"/>
  <c r="J3792" i="3"/>
  <c r="J6102" i="3"/>
  <c r="J2781" i="3"/>
  <c r="J5970" i="3"/>
  <c r="J6288" i="3"/>
  <c r="J6171" i="3"/>
  <c r="J4873" i="3"/>
  <c r="J5666" i="3"/>
  <c r="J3949" i="3"/>
  <c r="J3522" i="3"/>
  <c r="J6821" i="3"/>
  <c r="J3987" i="3"/>
  <c r="J3453" i="3"/>
  <c r="J5500" i="3"/>
  <c r="J6937" i="3"/>
  <c r="J4276" i="3"/>
  <c r="J5115" i="3"/>
  <c r="J5196" i="3"/>
  <c r="J4972" i="3"/>
  <c r="J5811" i="3"/>
  <c r="J4196" i="3"/>
  <c r="J4334" i="3"/>
  <c r="J4435" i="3"/>
  <c r="J6227" i="3"/>
  <c r="J5453" i="3"/>
  <c r="J5783" i="3"/>
  <c r="J5107" i="3"/>
  <c r="J2757" i="3"/>
  <c r="J5649" i="3"/>
  <c r="J6347" i="3"/>
  <c r="J4790" i="3"/>
  <c r="J5641" i="3"/>
  <c r="J4238" i="3"/>
  <c r="J6625" i="3"/>
  <c r="J5945" i="3"/>
  <c r="J4596" i="3"/>
  <c r="J5547" i="3"/>
  <c r="J7536" i="3"/>
  <c r="J6570" i="3"/>
  <c r="J4800" i="3"/>
  <c r="J6391" i="3"/>
  <c r="J6214" i="3"/>
  <c r="J4980" i="3"/>
  <c r="J5881" i="3"/>
  <c r="J5323" i="3"/>
  <c r="J4027" i="3"/>
  <c r="J8224" i="3"/>
  <c r="J5777" i="3"/>
  <c r="J7508" i="3"/>
  <c r="J3523" i="3"/>
  <c r="J4380" i="3"/>
  <c r="J2925" i="3"/>
  <c r="J6582" i="3"/>
  <c r="J5932" i="3"/>
  <c r="J5778" i="3"/>
  <c r="J5937" i="3"/>
  <c r="J3948" i="3"/>
  <c r="J5994" i="3"/>
  <c r="J2452" i="3"/>
  <c r="J256" i="3"/>
  <c r="J8651" i="3"/>
  <c r="J8499" i="3"/>
  <c r="J4465" i="3"/>
  <c r="J7253" i="3"/>
  <c r="J5423" i="3"/>
  <c r="J136" i="3"/>
  <c r="J6271" i="3"/>
  <c r="J4568" i="3"/>
  <c r="J4820" i="3"/>
  <c r="J5300" i="3"/>
  <c r="J2587" i="3"/>
  <c r="J4502" i="3"/>
  <c r="J26" i="3"/>
  <c r="J47" i="3"/>
  <c r="J4768" i="3"/>
  <c r="J2385" i="3"/>
  <c r="J4127" i="3"/>
  <c r="J5757" i="3"/>
  <c r="J8129" i="3"/>
  <c r="J7691" i="3"/>
  <c r="J6515" i="3"/>
  <c r="J3394" i="3"/>
  <c r="J5187" i="3"/>
  <c r="J5705" i="3"/>
  <c r="J4775" i="3"/>
  <c r="J3802" i="3"/>
  <c r="J5588" i="3"/>
  <c r="J4414" i="3"/>
  <c r="J6110" i="3"/>
  <c r="J5236" i="3"/>
  <c r="J4124" i="3"/>
  <c r="J4628" i="3"/>
  <c r="J5087" i="3"/>
  <c r="J6255" i="3"/>
  <c r="J3060" i="3"/>
  <c r="J4007" i="3"/>
  <c r="J1539" i="3"/>
  <c r="J900" i="3"/>
  <c r="J371" i="3"/>
  <c r="J6840" i="3"/>
  <c r="J6463" i="3"/>
  <c r="J4509" i="3"/>
  <c r="J5905" i="3"/>
  <c r="J7696" i="3"/>
  <c r="J3093" i="3"/>
  <c r="J1634" i="3"/>
  <c r="J3137" i="3"/>
  <c r="J4024" i="3"/>
  <c r="J6051" i="3"/>
  <c r="J1194" i="3"/>
  <c r="J6687" i="3"/>
  <c r="J2823" i="3"/>
  <c r="J4206" i="3"/>
  <c r="J1673" i="3"/>
  <c r="J2259" i="3"/>
  <c r="J8273" i="3"/>
  <c r="J1050" i="3"/>
  <c r="J1001" i="3"/>
  <c r="J3148" i="3"/>
  <c r="J2729" i="3"/>
  <c r="J1103" i="3"/>
  <c r="J1193" i="3"/>
  <c r="J2918" i="3"/>
  <c r="J2032" i="3"/>
  <c r="J8756" i="3"/>
  <c r="J7324" i="3"/>
  <c r="J1154" i="3"/>
  <c r="J1649" i="3"/>
  <c r="J8629" i="3"/>
  <c r="J5060" i="3"/>
  <c r="J5616" i="3"/>
  <c r="J7027" i="3"/>
  <c r="J5596" i="3"/>
  <c r="J4028" i="3"/>
  <c r="J5133" i="3"/>
  <c r="J4731" i="3"/>
  <c r="J7530" i="3"/>
  <c r="J3114" i="3"/>
  <c r="J2850" i="3"/>
  <c r="J8380" i="3"/>
  <c r="J2271" i="3"/>
  <c r="J5520" i="3"/>
  <c r="J734" i="3"/>
  <c r="J8586" i="3"/>
  <c r="J8749" i="3"/>
  <c r="J8691" i="3"/>
  <c r="J3899" i="3"/>
  <c r="J4226" i="3"/>
  <c r="J4610" i="3"/>
  <c r="J5944" i="3"/>
  <c r="J3943" i="3"/>
  <c r="J6119" i="3"/>
  <c r="J5790" i="3"/>
  <c r="J6116" i="3"/>
  <c r="J5820" i="3"/>
  <c r="J4395" i="3"/>
  <c r="J5620" i="3"/>
  <c r="J4868" i="3"/>
  <c r="J6058" i="3"/>
  <c r="J5877" i="3"/>
  <c r="J2223" i="3"/>
  <c r="J1770" i="3"/>
  <c r="J6277" i="3"/>
  <c r="J513" i="3"/>
  <c r="J1727" i="3"/>
  <c r="J7841" i="3"/>
  <c r="J1113" i="3"/>
  <c r="J6735" i="3"/>
  <c r="J650" i="3"/>
  <c r="J2928" i="3"/>
  <c r="J6587" i="3"/>
  <c r="J7935" i="3"/>
  <c r="J6259" i="3"/>
  <c r="J7469" i="3"/>
  <c r="J6443" i="3"/>
  <c r="J3982" i="3"/>
  <c r="J4022" i="3"/>
  <c r="J3887" i="3"/>
  <c r="J6150" i="3"/>
  <c r="J4396" i="3"/>
  <c r="J6619" i="3"/>
  <c r="J5036" i="3"/>
  <c r="J3624" i="3"/>
  <c r="J5657" i="3"/>
  <c r="J3430" i="3"/>
  <c r="J3805" i="3"/>
  <c r="J5541" i="3"/>
  <c r="J4744" i="3"/>
  <c r="J3450" i="3"/>
  <c r="J4876" i="3"/>
  <c r="J4023" i="3"/>
  <c r="J7204" i="3"/>
  <c r="J5169" i="3"/>
  <c r="J7826" i="3"/>
  <c r="J6305" i="3"/>
  <c r="J4857" i="3"/>
  <c r="J5785" i="3"/>
  <c r="J3923" i="3"/>
  <c r="J2608" i="3"/>
  <c r="J1140" i="3"/>
  <c r="J311" i="3"/>
  <c r="J4197" i="3"/>
  <c r="J194" i="3"/>
  <c r="J1985" i="3"/>
  <c r="J5069" i="3"/>
  <c r="J5630" i="3"/>
  <c r="J5105" i="3"/>
  <c r="J5027" i="3"/>
  <c r="J5689" i="3"/>
  <c r="J4623" i="3"/>
  <c r="J4518" i="3"/>
  <c r="J6294" i="3"/>
  <c r="J2447" i="3"/>
  <c r="J4020" i="3"/>
  <c r="J2998" i="3"/>
  <c r="J2538" i="3"/>
  <c r="J933" i="3"/>
  <c r="J3812" i="3"/>
  <c r="J8644" i="3"/>
  <c r="J627" i="3"/>
  <c r="J2751" i="3"/>
  <c r="J860" i="3"/>
  <c r="J2941" i="3"/>
  <c r="J6016" i="3"/>
  <c r="J8233" i="3"/>
  <c r="J2802" i="3"/>
  <c r="J7439" i="3"/>
  <c r="J4981" i="3"/>
  <c r="J8359" i="3"/>
  <c r="J8669" i="3"/>
  <c r="J6052" i="3"/>
  <c r="J8023" i="3"/>
  <c r="J2867" i="3"/>
  <c r="J4108" i="3"/>
  <c r="J7561" i="3"/>
  <c r="J2208" i="3"/>
  <c r="J3378" i="3"/>
  <c r="J5499" i="3"/>
  <c r="J6292" i="3"/>
  <c r="J4841" i="3"/>
  <c r="J6187" i="3"/>
  <c r="J7483" i="3"/>
  <c r="J4684" i="3"/>
  <c r="J5121" i="3"/>
  <c r="J1093" i="3"/>
  <c r="J5575" i="3"/>
  <c r="J6408" i="3"/>
  <c r="J4564" i="3"/>
  <c r="J4619" i="3"/>
  <c r="J5455" i="3"/>
  <c r="J4285" i="3"/>
  <c r="J5347" i="3"/>
  <c r="J5056" i="3"/>
  <c r="J6156" i="3"/>
  <c r="J4350" i="3"/>
  <c r="J3425" i="3"/>
  <c r="J6180" i="3"/>
  <c r="J6384" i="3"/>
  <c r="J6268" i="3"/>
  <c r="J4817" i="3"/>
  <c r="J8110" i="3"/>
  <c r="J5756" i="3"/>
  <c r="J5633" i="3"/>
  <c r="J5534" i="3"/>
  <c r="J5622" i="3"/>
  <c r="J6067" i="3"/>
  <c r="J4612" i="3"/>
  <c r="J5739" i="3"/>
  <c r="J1428" i="3"/>
  <c r="J4890" i="3"/>
  <c r="J4374" i="3"/>
  <c r="J6888" i="3"/>
  <c r="J5367" i="3"/>
  <c r="J5505" i="3"/>
  <c r="J4899" i="3"/>
  <c r="J3824" i="3"/>
  <c r="J4278" i="3"/>
  <c r="J5907" i="3"/>
  <c r="J6019" i="3"/>
  <c r="J6079" i="3"/>
  <c r="J4942" i="3"/>
  <c r="J6247" i="3"/>
  <c r="J3485" i="3"/>
  <c r="J1322" i="3"/>
  <c r="J556" i="3"/>
  <c r="J6703" i="3"/>
  <c r="J1697" i="3"/>
  <c r="J2708" i="3"/>
  <c r="J8604" i="3"/>
  <c r="J412" i="3"/>
  <c r="J2563" i="3"/>
  <c r="J7202" i="3"/>
  <c r="J1409" i="3"/>
  <c r="J5840" i="3"/>
  <c r="J3180" i="3"/>
  <c r="J6700" i="3"/>
  <c r="J8558" i="3"/>
  <c r="J5580" i="3"/>
  <c r="J8379" i="3"/>
  <c r="J8618" i="3"/>
  <c r="J5931" i="3"/>
  <c r="J5059" i="3"/>
  <c r="J6142" i="3"/>
  <c r="J4598" i="3"/>
  <c r="J4281" i="3"/>
  <c r="J4961" i="3"/>
  <c r="J5873" i="3"/>
  <c r="J5374" i="3"/>
  <c r="J6366" i="3"/>
  <c r="J5346" i="3"/>
  <c r="J6433" i="3"/>
  <c r="J5430" i="3"/>
  <c r="J3930" i="3"/>
  <c r="J4593" i="3"/>
  <c r="J5385" i="3"/>
  <c r="J6107" i="3"/>
  <c r="J4225" i="3"/>
  <c r="J7209" i="3"/>
  <c r="J5609" i="3"/>
  <c r="J3384" i="3"/>
  <c r="J5092" i="3"/>
  <c r="J5823" i="3"/>
  <c r="J3288" i="3"/>
  <c r="J5638" i="3"/>
  <c r="J4585" i="3"/>
  <c r="J7924" i="3"/>
  <c r="J1146" i="3"/>
  <c r="J6820" i="3"/>
  <c r="J4461" i="3"/>
  <c r="J6579" i="3"/>
  <c r="J5650" i="3"/>
  <c r="J2233" i="3"/>
  <c r="J1834" i="3"/>
  <c r="J1906" i="3"/>
  <c r="J2454" i="3"/>
  <c r="J1290" i="3"/>
  <c r="J8676" i="3"/>
  <c r="J447" i="3"/>
  <c r="J1295" i="3"/>
  <c r="J2514" i="3"/>
  <c r="J1366" i="3"/>
  <c r="J1655" i="3"/>
  <c r="J8645" i="3"/>
  <c r="J8435" i="3"/>
  <c r="J7513" i="3"/>
  <c r="J6620" i="3"/>
  <c r="J5764" i="3"/>
  <c r="J8338" i="3"/>
  <c r="J5075" i="3"/>
  <c r="J6108" i="3"/>
  <c r="J5908" i="3"/>
  <c r="J5529" i="3"/>
  <c r="J5523" i="3"/>
  <c r="J5068" i="3"/>
  <c r="J4627" i="3"/>
  <c r="J6218" i="3"/>
  <c r="J6953" i="3"/>
  <c r="J6865" i="3"/>
  <c r="J5695" i="3"/>
  <c r="J4335" i="3"/>
  <c r="J4037" i="3"/>
  <c r="J6280" i="3"/>
  <c r="J7406" i="3"/>
  <c r="J4265" i="3"/>
  <c r="J5418" i="3"/>
  <c r="J6006" i="3"/>
  <c r="J6547" i="3"/>
  <c r="J5382" i="3"/>
  <c r="J6809" i="3"/>
  <c r="J5459" i="3"/>
  <c r="J4886" i="3"/>
  <c r="J4878" i="3"/>
  <c r="J6211" i="3"/>
  <c r="J5798" i="3"/>
  <c r="J4891" i="3"/>
  <c r="J5122" i="3"/>
  <c r="J5635" i="3"/>
  <c r="J4572" i="3"/>
  <c r="J4577" i="3"/>
  <c r="J6201" i="3"/>
  <c r="J4948" i="3"/>
  <c r="J5298" i="3"/>
  <c r="J6068" i="3"/>
  <c r="J5626" i="3"/>
  <c r="J3954" i="3"/>
  <c r="J5050" i="3"/>
  <c r="J2832" i="3"/>
  <c r="J6017" i="3"/>
  <c r="J6078" i="3"/>
  <c r="J4332" i="3"/>
  <c r="J5804" i="3"/>
  <c r="J4222" i="3"/>
  <c r="J4860" i="3"/>
  <c r="J3904" i="3"/>
  <c r="J5555" i="3"/>
  <c r="J3389" i="3"/>
  <c r="J5692" i="3"/>
  <c r="J4510" i="3"/>
  <c r="J3352" i="3"/>
  <c r="J5388" i="3"/>
  <c r="J6723" i="3"/>
  <c r="J5676" i="3"/>
  <c r="J5018" i="3"/>
  <c r="J5322" i="3"/>
  <c r="J5858" i="3"/>
  <c r="J4525" i="3"/>
  <c r="J3426" i="3"/>
  <c r="J1203" i="3"/>
  <c r="J2439" i="3"/>
  <c r="J7631" i="3"/>
  <c r="J3001" i="3"/>
  <c r="J1009" i="3"/>
  <c r="J8501" i="3"/>
  <c r="J4084" i="3"/>
  <c r="J5977" i="3"/>
  <c r="J7840" i="3"/>
  <c r="J8631" i="3"/>
  <c r="J5099" i="3"/>
  <c r="J3339" i="3"/>
  <c r="J4507" i="3"/>
  <c r="J4858" i="3"/>
  <c r="J5339" i="3"/>
  <c r="J3400" i="3"/>
  <c r="J3907" i="3"/>
  <c r="J5190" i="3"/>
  <c r="J5738" i="3"/>
  <c r="J4918" i="3"/>
  <c r="J1701" i="3"/>
  <c r="J1602" i="3"/>
  <c r="J2146" i="3"/>
  <c r="J1607" i="3"/>
  <c r="J8180" i="3"/>
  <c r="J5672" i="3"/>
  <c r="J2919" i="3"/>
  <c r="J295" i="3"/>
  <c r="J8162" i="3"/>
  <c r="J3609" i="3"/>
  <c r="J6667" i="3"/>
  <c r="J4809" i="3"/>
  <c r="J5508" i="3"/>
  <c r="J6049" i="3"/>
  <c r="J4830" i="3"/>
  <c r="J5914" i="3"/>
  <c r="J4849" i="3"/>
  <c r="J5017" i="3"/>
  <c r="J5010" i="3"/>
  <c r="J4983" i="3"/>
  <c r="J2568" i="3"/>
  <c r="J7876" i="3"/>
  <c r="J2487" i="3"/>
  <c r="J714" i="3"/>
  <c r="J7336" i="3"/>
  <c r="J1170" i="3"/>
  <c r="J4126" i="3"/>
  <c r="J5140" i="3"/>
  <c r="J6526" i="3"/>
  <c r="J4793" i="3"/>
  <c r="J3045" i="3"/>
  <c r="J4203" i="3"/>
  <c r="J3995" i="3"/>
  <c r="J3955" i="3"/>
  <c r="J7985" i="3"/>
  <c r="J1830" i="3"/>
  <c r="J1344" i="3"/>
  <c r="J3861" i="3"/>
  <c r="J3916" i="3"/>
  <c r="J5724" i="3"/>
  <c r="J5886" i="3"/>
  <c r="J6076" i="3"/>
  <c r="J2967" i="3"/>
  <c r="J1530" i="3"/>
  <c r="J8308" i="3"/>
  <c r="J551" i="3"/>
  <c r="J4373" i="3"/>
  <c r="J2431" i="3"/>
  <c r="J270" i="3"/>
  <c r="J2815" i="3"/>
  <c r="J3159" i="3"/>
  <c r="J8612" i="3"/>
  <c r="J1963" i="3"/>
  <c r="J456" i="3"/>
  <c r="J7781" i="3"/>
  <c r="J8679" i="3"/>
  <c r="J4115" i="3"/>
  <c r="J5316" i="3"/>
  <c r="J5836" i="3"/>
  <c r="J7621" i="3"/>
  <c r="J8087" i="3"/>
  <c r="J1583" i="3"/>
  <c r="J5134" i="3"/>
  <c r="J6054" i="3"/>
  <c r="J5097" i="3"/>
  <c r="J5891" i="3"/>
  <c r="J5870" i="3"/>
  <c r="J6310" i="3"/>
  <c r="J4844" i="3"/>
  <c r="J3933" i="3"/>
  <c r="J4268" i="3"/>
  <c r="J7125" i="3"/>
  <c r="J4771" i="3"/>
  <c r="J4345" i="3"/>
  <c r="J577" i="3"/>
  <c r="J5153" i="3"/>
  <c r="J5462" i="3"/>
  <c r="J5564" i="3"/>
  <c r="J4163" i="3"/>
  <c r="J4258" i="3"/>
  <c r="J1793" i="3"/>
  <c r="J5438" i="3"/>
  <c r="J5826" i="3"/>
  <c r="J4605" i="3"/>
  <c r="J5441" i="3"/>
  <c r="J5321" i="3"/>
  <c r="J5878" i="3"/>
  <c r="J3349" i="3"/>
  <c r="J1249" i="3"/>
  <c r="J2049" i="3"/>
  <c r="J720" i="3"/>
  <c r="J2382" i="3"/>
  <c r="J1433" i="3"/>
  <c r="J8545" i="3"/>
  <c r="J7072" i="3"/>
  <c r="J787" i="3"/>
  <c r="J7154" i="3"/>
  <c r="J1293" i="3"/>
  <c r="J7320" i="3"/>
  <c r="J3255" i="3"/>
  <c r="J6951" i="3"/>
  <c r="J496" i="3"/>
  <c r="J8563" i="3"/>
  <c r="J8517" i="3"/>
  <c r="J8430" i="3"/>
  <c r="J6590" i="3"/>
  <c r="J4990" i="3"/>
  <c r="J4833" i="3"/>
  <c r="J4659" i="3"/>
  <c r="J5249" i="3"/>
  <c r="J3552" i="3"/>
  <c r="J6193" i="3"/>
  <c r="J6267" i="3"/>
  <c r="J6882" i="3"/>
  <c r="J6323" i="3"/>
  <c r="J4540" i="3"/>
  <c r="J4411" i="3"/>
  <c r="J4102" i="3"/>
  <c r="J4913" i="3"/>
  <c r="J6409" i="3"/>
  <c r="J4513" i="3"/>
  <c r="J3452" i="3"/>
  <c r="J6275" i="3"/>
  <c r="J5955" i="3"/>
  <c r="J4827" i="3"/>
  <c r="J6387" i="3"/>
  <c r="J5470" i="3"/>
  <c r="J7989" i="3"/>
  <c r="J4219" i="3"/>
  <c r="J2441" i="3"/>
  <c r="J4537" i="3"/>
  <c r="J4083" i="3"/>
  <c r="J749" i="3"/>
  <c r="J2301" i="3"/>
  <c r="J5147" i="3"/>
  <c r="J6225" i="3"/>
  <c r="J4954" i="3"/>
  <c r="J4378" i="3"/>
  <c r="J4756" i="3"/>
  <c r="J7000" i="3"/>
  <c r="J8201" i="3"/>
  <c r="J2718" i="3"/>
  <c r="J6903" i="3"/>
  <c r="J7774" i="3"/>
  <c r="J8720" i="3"/>
  <c r="J6816" i="3"/>
  <c r="J5362" i="3"/>
  <c r="J4838" i="3"/>
  <c r="J5972" i="3"/>
  <c r="J406" i="3"/>
  <c r="J638" i="3"/>
  <c r="J2559" i="3"/>
  <c r="J3322" i="3"/>
  <c r="J2966" i="3"/>
  <c r="J1469" i="3"/>
  <c r="J5408" i="3"/>
  <c r="J2287" i="3"/>
  <c r="J2073" i="3"/>
  <c r="J1237" i="3"/>
  <c r="J3063" i="3"/>
  <c r="J3273" i="3"/>
  <c r="J2999" i="3"/>
  <c r="J1266" i="3"/>
  <c r="J6234" i="3"/>
  <c r="J6874" i="3"/>
  <c r="J2961" i="3"/>
  <c r="J7797" i="3"/>
  <c r="J5940" i="3"/>
  <c r="J5838" i="3"/>
  <c r="J2573" i="3"/>
  <c r="J3579" i="3"/>
  <c r="J3011" i="3"/>
  <c r="J3528" i="3"/>
  <c r="J4969" i="3"/>
  <c r="J4955" i="3"/>
  <c r="J5351" i="3"/>
  <c r="J5721" i="3"/>
  <c r="J6124" i="3"/>
  <c r="J4780" i="3"/>
  <c r="J5690" i="3"/>
  <c r="J3964" i="3"/>
  <c r="J5214" i="3"/>
  <c r="J4144" i="3"/>
  <c r="J6254" i="3"/>
  <c r="J5947" i="3"/>
  <c r="J6203" i="3"/>
  <c r="J4971" i="3"/>
  <c r="J3889" i="3"/>
  <c r="J2860" i="3"/>
  <c r="J5137" i="3"/>
  <c r="J2322" i="3"/>
  <c r="J1465" i="3"/>
  <c r="J2153" i="3"/>
  <c r="J7256" i="3"/>
  <c r="J2238" i="3"/>
  <c r="J2795" i="3"/>
  <c r="J498" i="3"/>
  <c r="J5443" i="3"/>
  <c r="J5011" i="3"/>
  <c r="J5884" i="3"/>
  <c r="J4758" i="3"/>
  <c r="J5054" i="3"/>
  <c r="J4662" i="3"/>
  <c r="J5958" i="3"/>
  <c r="J5180" i="3"/>
  <c r="J4763" i="3"/>
  <c r="J4683" i="3"/>
  <c r="J4489" i="3"/>
  <c r="J5084" i="3"/>
  <c r="J3212" i="3"/>
  <c r="J4118" i="3"/>
  <c r="J665" i="3"/>
  <c r="J7575" i="3"/>
  <c r="J2406" i="3"/>
  <c r="J3072" i="3"/>
  <c r="J2837" i="3"/>
  <c r="J4894" i="3"/>
  <c r="J4539" i="3"/>
  <c r="J5678" i="3"/>
  <c r="J4428" i="3"/>
  <c r="J354" i="3"/>
  <c r="J475" i="3"/>
  <c r="J2152" i="3"/>
  <c r="J7730" i="3"/>
  <c r="J7119" i="3"/>
  <c r="J7312" i="3"/>
  <c r="J8193" i="3"/>
  <c r="J3017" i="3"/>
  <c r="J673" i="3"/>
  <c r="J307" i="3"/>
  <c r="J5094" i="3"/>
  <c r="J5867" i="3"/>
  <c r="J5862" i="3"/>
  <c r="J858" i="3"/>
  <c r="J8228" i="3"/>
  <c r="J4915" i="3"/>
  <c r="J5610" i="3"/>
  <c r="J4558" i="3"/>
  <c r="J3716" i="3"/>
  <c r="J5921" i="3"/>
  <c r="J4065" i="3"/>
  <c r="J4398" i="3"/>
  <c r="J5467" i="3"/>
  <c r="J8610" i="3"/>
  <c r="J4419" i="3"/>
  <c r="J5850" i="3"/>
  <c r="J7629" i="3"/>
  <c r="J6500" i="3"/>
  <c r="J7845" i="3"/>
  <c r="J6596" i="3"/>
  <c r="J7216" i="3"/>
  <c r="J8609" i="3"/>
  <c r="J8012" i="3"/>
  <c r="J8297" i="3"/>
  <c r="J6601" i="3"/>
  <c r="J6770" i="3"/>
  <c r="J8600" i="3"/>
  <c r="J7192" i="3"/>
  <c r="J6975" i="3"/>
  <c r="J7504" i="3"/>
  <c r="J8452" i="3"/>
  <c r="J6999" i="3"/>
  <c r="J7724" i="3"/>
  <c r="J7460" i="3"/>
  <c r="J7718" i="3"/>
  <c r="J8472" i="3"/>
  <c r="J7081" i="3"/>
  <c r="J6689" i="3"/>
  <c r="J6464" i="3"/>
  <c r="J7130" i="3"/>
  <c r="J7071" i="3"/>
  <c r="J7913" i="3"/>
  <c r="J7232" i="3"/>
  <c r="J7480" i="3"/>
  <c r="J8737" i="3"/>
  <c r="J7432" i="3"/>
  <c r="J7595" i="3"/>
  <c r="J6948" i="3"/>
  <c r="J8168" i="3"/>
  <c r="J6537" i="3"/>
  <c r="J6801" i="3"/>
  <c r="J8267" i="3"/>
  <c r="J8659" i="3"/>
  <c r="J8389" i="3"/>
  <c r="J8522" i="3"/>
  <c r="J7955" i="3"/>
  <c r="J7539" i="3"/>
  <c r="J7584" i="3"/>
  <c r="J7309" i="3"/>
  <c r="J8298" i="3"/>
  <c r="J8288" i="3"/>
  <c r="J7636" i="3"/>
  <c r="J6618" i="3"/>
  <c r="J7064" i="3"/>
  <c r="J7793" i="3"/>
  <c r="J8561" i="3"/>
  <c r="J7615" i="3"/>
  <c r="J6742" i="3"/>
  <c r="J7300" i="3"/>
  <c r="J7158" i="3"/>
  <c r="J6692" i="3"/>
  <c r="J7073" i="3"/>
  <c r="J6442" i="3"/>
  <c r="J6645" i="3"/>
  <c r="J8593" i="3"/>
  <c r="J7405" i="3"/>
  <c r="J7977" i="3"/>
  <c r="J8516" i="3"/>
  <c r="J8764" i="3"/>
  <c r="J6572" i="3"/>
  <c r="J8239" i="3"/>
  <c r="J7273" i="3"/>
  <c r="J7156" i="3"/>
  <c r="J6614" i="3"/>
  <c r="J6518" i="3"/>
  <c r="J8045" i="3"/>
  <c r="J7936" i="3"/>
  <c r="J8666" i="3"/>
  <c r="J6782" i="3"/>
  <c r="J8210" i="3"/>
  <c r="J8768" i="3"/>
  <c r="J8456" i="3"/>
  <c r="J7907" i="3"/>
  <c r="J6793" i="3"/>
  <c r="J7500" i="3"/>
  <c r="J7903" i="3"/>
  <c r="J8443" i="3"/>
  <c r="J8387" i="3"/>
  <c r="J8680" i="3"/>
  <c r="J6563" i="3"/>
  <c r="J7893" i="3"/>
  <c r="J7751" i="3"/>
  <c r="J7268" i="3"/>
  <c r="J7278" i="3"/>
  <c r="J7340" i="3"/>
  <c r="J6785" i="3"/>
  <c r="J7028" i="3"/>
  <c r="J8330" i="3"/>
  <c r="J7743" i="3"/>
  <c r="J7294" i="3"/>
  <c r="J6498" i="3"/>
  <c r="J7047" i="3"/>
  <c r="J7024" i="3"/>
  <c r="J7284" i="3"/>
  <c r="J6710" i="3"/>
  <c r="J7244" i="3"/>
  <c r="J8641" i="3"/>
  <c r="J7784" i="3"/>
  <c r="J8386" i="3"/>
  <c r="J8371" i="3"/>
  <c r="J6896" i="3"/>
  <c r="J6536" i="3"/>
  <c r="J8748" i="3"/>
  <c r="J7861" i="3"/>
  <c r="J6950" i="3"/>
  <c r="J8363" i="3"/>
  <c r="J6836" i="3"/>
  <c r="J6931" i="3"/>
  <c r="J8424" i="3"/>
  <c r="J8245" i="3"/>
  <c r="J8085" i="3"/>
  <c r="J7492" i="3"/>
  <c r="J7190" i="3"/>
  <c r="J6697" i="3"/>
  <c r="J8405" i="3"/>
  <c r="J8341" i="3"/>
  <c r="J7764" i="3"/>
  <c r="J7533" i="3"/>
  <c r="J6817" i="3"/>
  <c r="J8705" i="3"/>
  <c r="J8268" i="3"/>
  <c r="J7523" i="3"/>
  <c r="J6879" i="3"/>
  <c r="J7528" i="3"/>
  <c r="J8105" i="3"/>
  <c r="J8351" i="3"/>
  <c r="J6523" i="3"/>
  <c r="J7961" i="3"/>
  <c r="J8265" i="3"/>
  <c r="J7359" i="3"/>
  <c r="J6663" i="3"/>
  <c r="J8128" i="3"/>
  <c r="J8103" i="3"/>
  <c r="J8619" i="3"/>
  <c r="J7529" i="3"/>
  <c r="J6756" i="3"/>
  <c r="J6441" i="3"/>
  <c r="J7267" i="3"/>
  <c r="J7966" i="3"/>
  <c r="J8368" i="3"/>
  <c r="J7682" i="3"/>
  <c r="J7518" i="3"/>
  <c r="J7171" i="3"/>
  <c r="J6802" i="3"/>
  <c r="J8034" i="3"/>
  <c r="J6842" i="3"/>
  <c r="J6430" i="3"/>
  <c r="J3720" i="3"/>
  <c r="J2993" i="3"/>
  <c r="J2827" i="3"/>
  <c r="J2369" i="3"/>
  <c r="J834" i="3"/>
  <c r="J3383" i="3"/>
  <c r="J2606" i="3"/>
  <c r="J3431" i="3"/>
  <c r="J2806" i="3"/>
  <c r="J3689" i="3"/>
  <c r="J2317" i="3"/>
  <c r="J3113" i="3"/>
  <c r="J2551" i="3"/>
  <c r="J134" i="3"/>
  <c r="J689" i="3"/>
  <c r="J2605" i="3"/>
  <c r="J2247" i="3"/>
  <c r="J1431" i="3"/>
  <c r="J2034" i="3"/>
  <c r="J1374" i="3"/>
  <c r="J258" i="3"/>
  <c r="J1156" i="3"/>
  <c r="J2212" i="3"/>
  <c r="J381" i="3"/>
  <c r="J1138" i="3"/>
  <c r="J2435" i="3"/>
  <c r="J1976" i="3"/>
  <c r="J3717" i="3"/>
  <c r="J3593" i="3"/>
  <c r="J3163" i="3"/>
  <c r="J3315" i="3"/>
  <c r="J3441" i="3"/>
  <c r="J3012" i="3"/>
  <c r="J3628" i="3"/>
  <c r="J3361" i="3"/>
  <c r="J2923" i="3"/>
  <c r="J2236" i="3"/>
  <c r="J1561" i="3"/>
  <c r="J2105" i="3"/>
  <c r="J1396" i="3"/>
  <c r="J1383" i="3"/>
  <c r="J1836" i="3"/>
  <c r="J803" i="3"/>
  <c r="J2746" i="3"/>
  <c r="J3463" i="3"/>
  <c r="J84" i="3"/>
  <c r="J1441" i="3"/>
  <c r="J1051" i="3"/>
  <c r="J437" i="3"/>
  <c r="J1553" i="3"/>
  <c r="J3207" i="3"/>
  <c r="J2113" i="3"/>
  <c r="J2662" i="3"/>
  <c r="J416" i="3"/>
  <c r="J59" i="3"/>
  <c r="J3605" i="3"/>
  <c r="J1848" i="3"/>
  <c r="J2989" i="3"/>
  <c r="J1504" i="3"/>
  <c r="J3724" i="3"/>
  <c r="J2787" i="3"/>
  <c r="J3229" i="3"/>
  <c r="J3307" i="3"/>
  <c r="J3284" i="3"/>
  <c r="J3520" i="3"/>
  <c r="J2858" i="3"/>
  <c r="J3757" i="3"/>
  <c r="J459" i="3"/>
  <c r="J1816" i="3"/>
  <c r="J3131" i="3"/>
  <c r="J3470" i="3"/>
  <c r="J2145" i="3"/>
  <c r="J2818" i="3"/>
  <c r="J268" i="3"/>
  <c r="J2175" i="3"/>
  <c r="J2300" i="3"/>
  <c r="J833" i="3"/>
  <c r="J3567" i="3"/>
  <c r="J1407" i="3"/>
  <c r="J2258" i="3"/>
  <c r="J223" i="3"/>
  <c r="J1440" i="3"/>
  <c r="J3648" i="3"/>
  <c r="J3208" i="3"/>
  <c r="J1605" i="3"/>
  <c r="J2120" i="3"/>
  <c r="J2632" i="3"/>
  <c r="J1936" i="3"/>
  <c r="J3514" i="3"/>
  <c r="J2805" i="3"/>
  <c r="J2609" i="3"/>
  <c r="J1872" i="3"/>
  <c r="J2012" i="3"/>
  <c r="J2213" i="3"/>
  <c r="J3388" i="3"/>
  <c r="J652" i="3"/>
  <c r="J3043" i="3"/>
  <c r="J374" i="3"/>
  <c r="J67" i="3"/>
  <c r="J2513" i="3"/>
  <c r="J1792" i="3"/>
  <c r="J3231" i="3"/>
  <c r="J271" i="3"/>
  <c r="J739" i="3"/>
  <c r="J1436" i="3"/>
  <c r="J1145" i="3"/>
  <c r="J1128" i="3"/>
  <c r="J1484" i="3"/>
  <c r="J1351" i="3"/>
  <c r="J2841" i="3"/>
  <c r="J188" i="3"/>
  <c r="J2767" i="3"/>
  <c r="J1035" i="3"/>
  <c r="J1620" i="3"/>
  <c r="J704" i="3"/>
  <c r="J2800" i="3"/>
  <c r="J3723" i="3"/>
  <c r="J261" i="3"/>
  <c r="J2653" i="3"/>
  <c r="J2672" i="3"/>
  <c r="J784" i="3"/>
  <c r="J2909" i="3"/>
  <c r="J3544" i="3"/>
  <c r="J3302" i="3"/>
  <c r="J2681" i="3"/>
  <c r="J2303" i="3"/>
  <c r="J2235" i="3"/>
  <c r="J2066" i="3"/>
  <c r="J889" i="3"/>
  <c r="J2516" i="3"/>
  <c r="J1323" i="3"/>
  <c r="J3278" i="3"/>
  <c r="J1312" i="3"/>
  <c r="J97" i="3"/>
  <c r="J3135" i="3"/>
  <c r="J497" i="3"/>
  <c r="J2391" i="3"/>
  <c r="J3374" i="3"/>
  <c r="J2537" i="3"/>
  <c r="J3087" i="3"/>
  <c r="J2090" i="3"/>
  <c r="J1339" i="3"/>
  <c r="J970" i="3"/>
  <c r="J1544" i="3"/>
  <c r="J461" i="3"/>
  <c r="J646" i="3"/>
  <c r="J2580" i="3"/>
  <c r="J351" i="3"/>
  <c r="J928" i="3"/>
  <c r="J1877" i="3"/>
  <c r="J328" i="3"/>
  <c r="J1694" i="3"/>
  <c r="J7820" i="3"/>
  <c r="J1635" i="3"/>
  <c r="J1513" i="3"/>
  <c r="J2436" i="3"/>
  <c r="J1060" i="3"/>
  <c r="J276" i="3"/>
  <c r="J6714" i="3"/>
  <c r="J5406" i="3"/>
  <c r="J7339" i="3"/>
  <c r="J5722" i="3"/>
  <c r="J4734" i="3"/>
  <c r="J4139" i="3"/>
  <c r="J4361" i="3"/>
  <c r="J2784" i="3"/>
  <c r="J6011" i="3"/>
  <c r="J3038" i="3"/>
  <c r="J2589" i="3"/>
  <c r="J6341" i="3"/>
  <c r="J4311" i="3"/>
  <c r="J4867" i="3"/>
  <c r="J5964" i="3"/>
  <c r="J6748" i="3"/>
  <c r="J4243" i="3"/>
  <c r="J5345" i="3"/>
  <c r="J4229" i="3"/>
  <c r="J5708" i="3"/>
  <c r="J3584" i="3"/>
  <c r="J6308" i="3"/>
  <c r="J4340" i="3"/>
  <c r="J5324" i="3"/>
  <c r="J3440" i="3"/>
  <c r="J5233" i="3"/>
  <c r="J6395" i="3"/>
  <c r="J3329" i="3"/>
  <c r="J6720" i="3"/>
  <c r="J221" i="3"/>
  <c r="J8753" i="3"/>
  <c r="J177" i="3"/>
  <c r="J3104" i="3"/>
  <c r="J2333" i="3"/>
  <c r="J49" i="3"/>
  <c r="J7136" i="3"/>
  <c r="J198" i="3"/>
  <c r="J754" i="3"/>
  <c r="J107" i="3"/>
  <c r="J2553" i="3"/>
  <c r="J383" i="3"/>
  <c r="J207" i="3"/>
  <c r="J1333" i="3"/>
  <c r="J1815" i="3"/>
  <c r="J676" i="3"/>
  <c r="J1205" i="3"/>
  <c r="J3173" i="3"/>
  <c r="J1018" i="3"/>
  <c r="J3118" i="3"/>
  <c r="J775" i="3"/>
  <c r="J975" i="3"/>
  <c r="J1953" i="3"/>
  <c r="J7429" i="3"/>
  <c r="J7378" i="3"/>
  <c r="J104" i="3"/>
  <c r="J3005" i="3"/>
  <c r="J920" i="3"/>
  <c r="J7210" i="3"/>
  <c r="J1995" i="3"/>
  <c r="J2675" i="3"/>
  <c r="J37" i="3"/>
  <c r="J701" i="3"/>
  <c r="J1473" i="3"/>
  <c r="J1576" i="3"/>
  <c r="J7666" i="3"/>
  <c r="J1117" i="3"/>
  <c r="J2198" i="3"/>
  <c r="J1864" i="3"/>
  <c r="J3115" i="3"/>
  <c r="J277" i="3"/>
  <c r="J44" i="3"/>
  <c r="J1308" i="3"/>
  <c r="J2362" i="3"/>
  <c r="J2270" i="3"/>
  <c r="J774" i="3"/>
  <c r="J628" i="3"/>
  <c r="J2311" i="3"/>
  <c r="J288" i="3"/>
  <c r="J2772" i="3"/>
  <c r="J1952" i="3"/>
  <c r="J680" i="3"/>
  <c r="J2697" i="3"/>
  <c r="J2486" i="3"/>
  <c r="J325" i="3"/>
  <c r="J2717" i="3"/>
  <c r="J1211" i="3"/>
  <c r="J7714" i="3"/>
  <c r="J8148" i="3"/>
  <c r="J1137" i="3"/>
  <c r="J1615" i="3"/>
  <c r="J636" i="3"/>
  <c r="J1588" i="3"/>
  <c r="J559" i="3"/>
  <c r="J8092" i="3"/>
  <c r="J7884" i="3"/>
  <c r="J7969" i="3"/>
  <c r="J2139" i="3"/>
  <c r="J1110" i="3"/>
  <c r="J526" i="3"/>
  <c r="J1046" i="3"/>
  <c r="J8260" i="3"/>
  <c r="J1853" i="3"/>
  <c r="J1710" i="3"/>
  <c r="J1807" i="3"/>
  <c r="J1964" i="3"/>
  <c r="J2116" i="3"/>
  <c r="J2027" i="3"/>
  <c r="J6773" i="3"/>
  <c r="J8244" i="3"/>
  <c r="J2740" i="3"/>
  <c r="J2383" i="3"/>
  <c r="J6282" i="3"/>
  <c r="J5315" i="3"/>
  <c r="J4174" i="3"/>
  <c r="J7315" i="3"/>
  <c r="J5188" i="3"/>
  <c r="J5563" i="3"/>
  <c r="J5899" i="3"/>
  <c r="J4551" i="3"/>
  <c r="J4574" i="3"/>
  <c r="J5410" i="3"/>
  <c r="J2396" i="3"/>
  <c r="J4454" i="3"/>
  <c r="J4123" i="3"/>
  <c r="J3794" i="3"/>
  <c r="J1236" i="3"/>
  <c r="J3132" i="3"/>
  <c r="J1114" i="3"/>
  <c r="J2339" i="3"/>
  <c r="J1358" i="3"/>
  <c r="J355" i="3"/>
  <c r="J204" i="3"/>
  <c r="J2053" i="3"/>
  <c r="J869" i="3"/>
  <c r="J2149" i="3"/>
  <c r="J936" i="3"/>
  <c r="J3323" i="3"/>
  <c r="J1423" i="3"/>
  <c r="J2508" i="3"/>
  <c r="J124" i="3"/>
  <c r="J2117" i="3"/>
  <c r="J745" i="3"/>
  <c r="J8289" i="3"/>
  <c r="J806" i="3"/>
  <c r="J199" i="3"/>
  <c r="J175" i="3"/>
  <c r="J3125" i="3"/>
  <c r="J429" i="3"/>
  <c r="J2409" i="3"/>
  <c r="J2191" i="3"/>
  <c r="J8652" i="3"/>
  <c r="J435" i="3"/>
  <c r="J1803" i="3"/>
  <c r="J2665" i="3"/>
  <c r="J641" i="3"/>
  <c r="J140" i="3"/>
  <c r="J2126" i="3"/>
  <c r="J662" i="3"/>
  <c r="J8484" i="3"/>
  <c r="J1739" i="3"/>
  <c r="J1863" i="3"/>
  <c r="J779" i="3"/>
  <c r="J373" i="3"/>
  <c r="J2506" i="3"/>
  <c r="J1967" i="3"/>
  <c r="J3172" i="3"/>
  <c r="J1545" i="3"/>
  <c r="J7303" i="3"/>
  <c r="J1139" i="3"/>
  <c r="J1977" i="3"/>
  <c r="J682" i="3"/>
  <c r="J2363" i="3"/>
  <c r="J1668" i="3"/>
  <c r="J855" i="3"/>
  <c r="J380" i="3"/>
  <c r="J2173" i="3"/>
  <c r="J139" i="3"/>
  <c r="J509" i="3"/>
  <c r="J1592" i="3"/>
  <c r="J876" i="3"/>
  <c r="J994" i="3"/>
  <c r="J1155" i="3"/>
  <c r="J5702" i="3"/>
  <c r="J4675" i="3"/>
  <c r="J4531" i="3"/>
  <c r="J5492" i="3"/>
  <c r="J3234" i="3"/>
  <c r="J4737" i="3"/>
  <c r="J5839" i="3"/>
  <c r="J5313" i="3"/>
  <c r="J6624" i="3"/>
  <c r="J7316" i="3"/>
  <c r="J6886" i="3"/>
  <c r="J4916" i="3"/>
  <c r="J5076" i="3"/>
  <c r="J6027" i="3"/>
  <c r="J4680" i="3"/>
  <c r="J2597" i="3"/>
  <c r="J7424" i="3"/>
  <c r="J7408" i="3"/>
  <c r="J8569" i="3"/>
  <c r="J7357" i="3"/>
  <c r="J2723" i="3"/>
  <c r="J1517" i="3"/>
  <c r="J224" i="3"/>
  <c r="J7327" i="3"/>
  <c r="J1209" i="3"/>
  <c r="J103" i="3"/>
  <c r="J2678" i="3"/>
  <c r="J399" i="3"/>
  <c r="J1979" i="3"/>
  <c r="J1419" i="3"/>
  <c r="J370" i="3"/>
  <c r="J1706" i="3"/>
  <c r="J45" i="3"/>
  <c r="J514" i="3"/>
  <c r="J250" i="3"/>
  <c r="J247" i="3"/>
  <c r="J2041" i="3"/>
  <c r="J8153" i="3"/>
  <c r="J353" i="3"/>
  <c r="J8553" i="3"/>
  <c r="J1570" i="3"/>
  <c r="J298" i="3"/>
  <c r="J2006" i="3"/>
  <c r="J1974" i="3"/>
  <c r="J2745" i="3"/>
  <c r="J8116" i="3"/>
  <c r="J1476" i="3"/>
  <c r="J1870" i="3"/>
  <c r="J804" i="3"/>
  <c r="J1347" i="3"/>
  <c r="J8284" i="3"/>
  <c r="J1206" i="3"/>
  <c r="J100" i="3"/>
  <c r="J7591" i="3"/>
  <c r="J6991" i="3"/>
  <c r="J8073" i="3"/>
  <c r="J2215" i="3"/>
  <c r="J8500" i="3"/>
  <c r="J1183" i="3"/>
  <c r="J1875" i="3"/>
  <c r="J1811" i="3"/>
  <c r="J3373" i="3"/>
  <c r="J1832" i="3"/>
  <c r="J14" i="3"/>
  <c r="J2558" i="3"/>
  <c r="J487" i="3"/>
  <c r="J992" i="3"/>
  <c r="J7453" i="3"/>
  <c r="J2985" i="3"/>
  <c r="J969" i="3"/>
  <c r="J1814" i="3"/>
  <c r="J2769" i="3"/>
  <c r="J1730" i="3"/>
  <c r="J7857" i="3"/>
  <c r="J7671" i="3"/>
  <c r="J2702" i="3"/>
  <c r="J3007" i="3"/>
  <c r="J2123" i="3"/>
  <c r="J1503" i="3"/>
  <c r="J2663" i="3"/>
  <c r="J660" i="3"/>
  <c r="J1541" i="3"/>
  <c r="J3013" i="3"/>
  <c r="J7013" i="3"/>
  <c r="J2075" i="3"/>
  <c r="J8009" i="3"/>
  <c r="J2337" i="3"/>
  <c r="J7472" i="3"/>
  <c r="J1713" i="3"/>
  <c r="J2166" i="3"/>
  <c r="J1740" i="3"/>
  <c r="J1163" i="3"/>
  <c r="J1130" i="3"/>
  <c r="J663" i="3"/>
  <c r="J278" i="3"/>
  <c r="J409" i="3"/>
  <c r="J7184" i="3"/>
  <c r="J3254" i="3"/>
  <c r="J1044" i="3"/>
  <c r="J7447" i="3"/>
  <c r="J7039" i="3"/>
  <c r="J228" i="3"/>
  <c r="J2511" i="3"/>
  <c r="J8044" i="3"/>
  <c r="J470" i="3"/>
  <c r="J2289" i="3"/>
  <c r="J489" i="3"/>
  <c r="J1835" i="3"/>
  <c r="J8161" i="3"/>
  <c r="J8433" i="3"/>
  <c r="J8700" i="3"/>
  <c r="J1564" i="3"/>
  <c r="J83" i="3"/>
  <c r="J251" i="3"/>
  <c r="J274" i="3"/>
  <c r="J1885" i="3"/>
  <c r="J7015" i="3"/>
  <c r="J634" i="3"/>
  <c r="J1591" i="3"/>
  <c r="J642" i="3"/>
  <c r="J71" i="3"/>
  <c r="J1226" i="3"/>
  <c r="J1926" i="3"/>
  <c r="J725" i="3"/>
  <c r="J2775" i="3"/>
  <c r="J681" i="3"/>
  <c r="J527" i="3"/>
  <c r="J2074" i="3"/>
  <c r="J1454" i="3"/>
  <c r="J8356" i="3"/>
  <c r="J962" i="3"/>
  <c r="J31" i="3"/>
  <c r="J2526" i="3"/>
  <c r="J1873" i="3"/>
  <c r="J186" i="3"/>
  <c r="J2366" i="3"/>
  <c r="J494" i="3"/>
  <c r="J7215" i="3"/>
  <c r="J213" i="3"/>
  <c r="J898" i="3"/>
  <c r="J46" i="3"/>
  <c r="J275" i="3"/>
  <c r="J1644" i="3"/>
  <c r="J7208" i="3"/>
  <c r="J6901" i="3"/>
  <c r="J2137" i="3"/>
  <c r="J553" i="3"/>
  <c r="J580" i="3"/>
  <c r="J1543" i="3"/>
  <c r="J332" i="3"/>
  <c r="J162" i="3"/>
  <c r="J145" i="3"/>
  <c r="J305" i="3"/>
  <c r="J8625" i="3"/>
  <c r="J990" i="3"/>
  <c r="J1027" i="3"/>
  <c r="J1871" i="3"/>
  <c r="J1087" i="3"/>
  <c r="J902" i="3"/>
  <c r="J29" i="3"/>
  <c r="J1451" i="3"/>
  <c r="J1474" i="3"/>
  <c r="J937" i="3"/>
  <c r="J1946" i="3"/>
  <c r="J2104" i="3"/>
  <c r="J110" i="3"/>
  <c r="J7095" i="3"/>
  <c r="J3103" i="3"/>
  <c r="J2676" i="3"/>
  <c r="J138" i="3"/>
  <c r="J3057" i="3"/>
  <c r="J1966" i="3"/>
  <c r="J1258" i="3"/>
  <c r="J8124" i="3"/>
  <c r="J3177" i="3"/>
  <c r="J214" i="3"/>
  <c r="J5818" i="3"/>
  <c r="J7222" i="3"/>
  <c r="J4282" i="3"/>
  <c r="J418" i="3"/>
  <c r="J785" i="3"/>
  <c r="J923" i="3"/>
  <c r="J777" i="3"/>
  <c r="J42" i="3"/>
  <c r="J253" i="3"/>
  <c r="J2529" i="3"/>
  <c r="J1306" i="3"/>
  <c r="J2023" i="3"/>
  <c r="J986" i="3"/>
  <c r="J2135" i="3"/>
  <c r="J8681" i="3"/>
  <c r="J783" i="3"/>
  <c r="J1022" i="3"/>
  <c r="J632" i="3"/>
  <c r="J678" i="3"/>
  <c r="J2340" i="3"/>
  <c r="J2044" i="3"/>
  <c r="J593" i="3"/>
  <c r="J326" i="3"/>
  <c r="J1617" i="3"/>
  <c r="J404" i="3"/>
  <c r="J793" i="3"/>
  <c r="J1907" i="3"/>
  <c r="J8241" i="3"/>
  <c r="J938" i="3"/>
  <c r="J1095" i="3"/>
  <c r="J1395" i="3"/>
  <c r="J7069" i="3"/>
  <c r="J3206" i="3"/>
  <c r="J30" i="3"/>
  <c r="J820" i="3"/>
  <c r="J2407" i="3"/>
  <c r="J5030" i="3"/>
  <c r="J4987" i="3"/>
  <c r="J4910" i="3"/>
  <c r="J5841" i="3"/>
  <c r="J7220" i="3"/>
  <c r="J3969" i="3"/>
  <c r="J4171" i="3"/>
  <c r="J3928" i="3"/>
  <c r="J7318" i="3"/>
  <c r="J6810" i="3"/>
  <c r="J5414" i="3"/>
  <c r="J601" i="3"/>
  <c r="J925" i="3"/>
  <c r="J848" i="3"/>
  <c r="J3058" i="3"/>
  <c r="J7239" i="3"/>
  <c r="J1447" i="3"/>
  <c r="J6973" i="3"/>
  <c r="J1785" i="3"/>
  <c r="J239" i="3"/>
  <c r="J286" i="3"/>
  <c r="J643" i="3"/>
  <c r="J8068" i="3"/>
  <c r="J7812" i="3"/>
  <c r="J1882" i="3"/>
  <c r="J924" i="3"/>
  <c r="J469" i="3"/>
  <c r="J407" i="3"/>
  <c r="J814" i="3"/>
  <c r="J284" i="3"/>
  <c r="J495" i="3"/>
  <c r="J2214" i="3"/>
  <c r="J2722" i="3"/>
  <c r="J1790" i="3"/>
  <c r="J1241" i="3"/>
  <c r="J578" i="3"/>
  <c r="J732" i="3"/>
  <c r="J4475" i="3"/>
  <c r="J5435" i="3"/>
  <c r="J5973" i="3"/>
  <c r="J654" i="3"/>
  <c r="J2122" i="3"/>
  <c r="J2750" i="3"/>
  <c r="J1105" i="3"/>
  <c r="J897" i="3"/>
  <c r="J266" i="3"/>
  <c r="J6877" i="3"/>
  <c r="J402" i="3"/>
  <c r="J1572" i="3"/>
  <c r="J2721" i="3"/>
  <c r="J2530" i="3"/>
  <c r="J2650" i="3"/>
  <c r="J508" i="3"/>
  <c r="J6922" i="3"/>
  <c r="J1332" i="3"/>
  <c r="J7376" i="3"/>
  <c r="J1298" i="3"/>
  <c r="J231" i="3"/>
  <c r="J1707" i="3"/>
  <c r="J1214" i="3"/>
  <c r="J2170" i="3"/>
  <c r="J8121" i="3"/>
  <c r="J2482" i="3"/>
  <c r="J1758" i="3"/>
  <c r="J8220" i="3"/>
  <c r="J2004" i="3"/>
  <c r="J2124" i="3"/>
  <c r="J2646" i="3"/>
  <c r="J1857" i="3"/>
  <c r="J2315" i="3"/>
  <c r="J1378" i="3"/>
  <c r="J1765" i="3"/>
  <c r="J1402" i="3"/>
  <c r="J1019" i="3"/>
  <c r="J451" i="3"/>
  <c r="J1715" i="3"/>
  <c r="J1983" i="3"/>
  <c r="J891" i="3"/>
  <c r="J661" i="3"/>
  <c r="J358" i="3"/>
  <c r="J2097" i="3"/>
  <c r="J1297" i="3"/>
  <c r="J545" i="3"/>
  <c r="J1548" i="3"/>
  <c r="J699" i="3"/>
  <c r="J1074" i="3"/>
  <c r="J2130" i="3"/>
  <c r="J1084" i="3"/>
  <c r="J2367" i="3"/>
  <c r="J1767" i="3"/>
  <c r="J434" i="3"/>
  <c r="J1998" i="3"/>
  <c r="J1326" i="3"/>
  <c r="J6661" i="3"/>
  <c r="J2582" i="3"/>
  <c r="J564" i="3"/>
  <c r="J7399" i="3"/>
  <c r="J343" i="3"/>
  <c r="J306" i="3"/>
  <c r="J823" i="3"/>
  <c r="J1259" i="3"/>
  <c r="J5285" i="3"/>
  <c r="J6932" i="3"/>
  <c r="J1250" i="3"/>
  <c r="J1075" i="3"/>
  <c r="J2977" i="3"/>
  <c r="J8588" i="3"/>
  <c r="J1217" i="3"/>
  <c r="J378" i="3"/>
  <c r="J408" i="3"/>
  <c r="J98" i="3"/>
  <c r="J8673" i="3"/>
  <c r="J255" i="3"/>
  <c r="J1590" i="3"/>
  <c r="J659" i="3"/>
  <c r="J1239" i="3"/>
  <c r="J974" i="3"/>
  <c r="J1876" i="3"/>
  <c r="J151" i="3"/>
  <c r="J321" i="3"/>
  <c r="J802" i="3"/>
  <c r="J874" i="3"/>
  <c r="J895" i="3"/>
  <c r="J1738" i="3"/>
  <c r="J8313" i="3"/>
  <c r="J7897" i="3"/>
  <c r="J1083" i="3"/>
  <c r="J3083" i="3"/>
  <c r="J3107" i="3"/>
  <c r="J8628" i="3"/>
  <c r="J2690" i="3"/>
  <c r="J7456" i="3"/>
  <c r="J1262" i="3"/>
  <c r="J1310" i="3"/>
  <c r="J8724" i="3"/>
  <c r="J8388" i="3"/>
  <c r="J2218" i="3"/>
  <c r="J8337" i="3"/>
  <c r="J3124" i="3"/>
  <c r="J7900" i="3"/>
  <c r="J711" i="3"/>
  <c r="J238" i="3"/>
  <c r="J1954" i="3"/>
  <c r="J2267" i="3"/>
  <c r="J852" i="3"/>
  <c r="J5747" i="3"/>
  <c r="J3931" i="3"/>
  <c r="J4092" i="3"/>
  <c r="J5699" i="3"/>
  <c r="J5566" i="3"/>
  <c r="J915" i="3"/>
  <c r="J2481" i="3"/>
  <c r="J8552" i="3"/>
  <c r="J5586" i="3"/>
  <c r="J5723" i="3"/>
  <c r="J4498" i="3"/>
  <c r="J786" i="3"/>
  <c r="J5235" i="3"/>
  <c r="J27" i="3"/>
  <c r="J1884" i="3"/>
  <c r="J7881" i="3"/>
  <c r="J945" i="3"/>
  <c r="J2654" i="3"/>
  <c r="J633" i="3"/>
  <c r="J1115" i="3"/>
  <c r="J947" i="3"/>
  <c r="J165" i="3"/>
  <c r="J2365" i="3"/>
  <c r="J7948" i="3"/>
  <c r="J58" i="3"/>
  <c r="J1802" i="3"/>
  <c r="J111" i="3"/>
  <c r="J1788" i="3"/>
  <c r="J2554" i="3"/>
  <c r="J8049" i="3"/>
  <c r="J7956" i="3"/>
  <c r="J3150" i="3"/>
  <c r="J3081" i="3"/>
  <c r="J1959" i="3"/>
  <c r="J1538" i="3"/>
  <c r="J1705" i="3"/>
  <c r="J1449" i="3"/>
  <c r="J1444" i="3"/>
  <c r="J291" i="3"/>
  <c r="J439" i="3"/>
  <c r="J958" i="3"/>
  <c r="J115" i="3"/>
  <c r="J7520" i="3"/>
  <c r="J1518" i="3"/>
  <c r="J143" i="3"/>
  <c r="J540" i="3"/>
  <c r="J193" i="3"/>
  <c r="J1537" i="3"/>
  <c r="J1523" i="3"/>
  <c r="J1063" i="3"/>
  <c r="J1260" i="3"/>
  <c r="J1961" i="3"/>
  <c r="J119" i="3"/>
  <c r="J721" i="3"/>
  <c r="J7040" i="3"/>
  <c r="J273" i="3"/>
  <c r="J1786" i="3"/>
  <c r="J341" i="3"/>
  <c r="J8188" i="3"/>
  <c r="J300" i="3"/>
  <c r="J1754" i="3"/>
  <c r="J2889" i="3"/>
  <c r="J1663" i="3"/>
  <c r="J2239" i="3"/>
  <c r="J1868" i="3"/>
  <c r="J324" i="3"/>
  <c r="J2987" i="3"/>
  <c r="J457" i="3"/>
  <c r="J598" i="3"/>
  <c r="J1369" i="3"/>
  <c r="J1263" i="3"/>
  <c r="J1902" i="3"/>
  <c r="J430" i="3"/>
  <c r="J8460" i="3"/>
  <c r="J1303" i="3"/>
  <c r="J1445" i="3"/>
  <c r="J914" i="3"/>
  <c r="J1010" i="3"/>
  <c r="J2095" i="3"/>
  <c r="J878" i="3"/>
  <c r="J425" i="3"/>
  <c r="J535" i="3"/>
  <c r="J8353" i="3"/>
  <c r="J187" i="3"/>
  <c r="J468" i="3"/>
  <c r="J436" i="3"/>
  <c r="J644" i="3"/>
  <c r="J2334" i="3"/>
  <c r="J1379" i="3"/>
  <c r="J7096" i="3"/>
  <c r="J1597" i="3"/>
  <c r="J467" i="3"/>
  <c r="J1030" i="3"/>
  <c r="J3002" i="3"/>
  <c r="J7468" i="3"/>
  <c r="J6530" i="3"/>
  <c r="J4522" i="3"/>
  <c r="J5252" i="3"/>
  <c r="J3501" i="3"/>
  <c r="J1951" i="3"/>
  <c r="J2078" i="3"/>
  <c r="J1911" i="3"/>
  <c r="J483" i="3"/>
  <c r="J2308" i="3"/>
  <c r="J1812" i="3"/>
  <c r="J658" i="3"/>
  <c r="J1158" i="3"/>
  <c r="J674" i="3"/>
  <c r="J1034" i="3"/>
  <c r="J999" i="3"/>
  <c r="J756" i="3"/>
  <c r="J2098" i="3"/>
  <c r="J1382" i="3"/>
  <c r="J1670" i="3"/>
  <c r="J1585" i="3"/>
  <c r="J1910" i="3"/>
  <c r="J1011" i="3"/>
  <c r="J1000" i="3"/>
  <c r="J1923" i="3"/>
  <c r="J7088" i="3"/>
  <c r="J433" i="3"/>
  <c r="J7980" i="3"/>
  <c r="J7921" i="3"/>
  <c r="J1430" i="3"/>
  <c r="J296" i="3"/>
  <c r="J7394" i="3"/>
  <c r="J7860" i="3"/>
  <c r="J462" i="3"/>
  <c r="J7753" i="3"/>
  <c r="J596" i="3"/>
  <c r="J1756" i="3"/>
  <c r="J827" i="3"/>
  <c r="J801" i="3"/>
  <c r="J879" i="3"/>
  <c r="J771" i="3"/>
  <c r="J414" i="3"/>
  <c r="J7333" i="3"/>
  <c r="J3275" i="3"/>
  <c r="J1049" i="3"/>
  <c r="J1188" i="3"/>
  <c r="J1119" i="3"/>
  <c r="J1495" i="3"/>
  <c r="J3297" i="3"/>
  <c r="J542" i="3"/>
  <c r="J17" i="3"/>
  <c r="J28" i="3"/>
  <c r="J7717" i="3"/>
  <c r="J4601" i="3"/>
  <c r="J3908" i="3"/>
  <c r="J6665" i="3"/>
  <c r="J4732" i="3"/>
  <c r="J6302" i="3"/>
  <c r="J8623" i="3"/>
  <c r="J5270" i="3"/>
  <c r="J5260" i="3"/>
  <c r="J5707" i="3"/>
  <c r="J1012" i="3"/>
  <c r="J1107" i="3"/>
  <c r="J2727" i="3"/>
  <c r="J539" i="3"/>
  <c r="J1094" i="3"/>
  <c r="J8144" i="3"/>
  <c r="J8648" i="3"/>
  <c r="J3282" i="3"/>
  <c r="J6094" i="3"/>
  <c r="J5801" i="3"/>
  <c r="J6529" i="3"/>
  <c r="J6361" i="3"/>
  <c r="J5254" i="3"/>
  <c r="J3547" i="3"/>
  <c r="J4220" i="3"/>
  <c r="J7026" i="3"/>
  <c r="J6905" i="3"/>
  <c r="J1251" i="3"/>
  <c r="J1038" i="3"/>
  <c r="J8722" i="3"/>
  <c r="J6257" i="3"/>
  <c r="J7363" i="3"/>
  <c r="J3718" i="3"/>
  <c r="J5673" i="3"/>
  <c r="J3499" i="3"/>
  <c r="J5987" i="3"/>
  <c r="J4036" i="3"/>
  <c r="J4401" i="3"/>
  <c r="J5971" i="3"/>
  <c r="J5675" i="3"/>
  <c r="J2861" i="3"/>
  <c r="J6260" i="3"/>
  <c r="J7510" i="3"/>
  <c r="J2119" i="3"/>
  <c r="J2306" i="3"/>
  <c r="J935" i="3"/>
  <c r="J2290" i="3"/>
  <c r="J7016" i="3"/>
  <c r="J780" i="3"/>
  <c r="J7641" i="3"/>
  <c r="J3790" i="3"/>
  <c r="J3067" i="3"/>
  <c r="J4010" i="3"/>
  <c r="J5969" i="3"/>
  <c r="J5532" i="3"/>
  <c r="J3826" i="3"/>
  <c r="J4201" i="3"/>
  <c r="J3128" i="3"/>
  <c r="J6122" i="3"/>
  <c r="J6219" i="3"/>
  <c r="J7235" i="3"/>
  <c r="J4921" i="3"/>
  <c r="J5063" i="3"/>
  <c r="J5419" i="3"/>
  <c r="J2592" i="3"/>
  <c r="J5815" i="3"/>
  <c r="J6370" i="3"/>
  <c r="J5156" i="3"/>
  <c r="J6812" i="3"/>
  <c r="J4449" i="3"/>
  <c r="J4550" i="3"/>
  <c r="J5044" i="3"/>
  <c r="J5753" i="3"/>
  <c r="J3532" i="3"/>
  <c r="J4251" i="3"/>
  <c r="J3340" i="3"/>
  <c r="J1462" i="3"/>
  <c r="J4713" i="3"/>
  <c r="J4694" i="3"/>
  <c r="J5913" i="3"/>
  <c r="J4483" i="3"/>
  <c r="J4748" i="3"/>
  <c r="J1862" i="3"/>
  <c r="J8509" i="3"/>
  <c r="J5222" i="3"/>
  <c r="J4194" i="3"/>
  <c r="J6833" i="3"/>
  <c r="J6209" i="3"/>
  <c r="J4499" i="3"/>
  <c r="J7437" i="3"/>
  <c r="J8307" i="3"/>
  <c r="J6651" i="3"/>
  <c r="J4547" i="3"/>
  <c r="J7364" i="3"/>
  <c r="J1896" i="3"/>
  <c r="J846" i="3"/>
  <c r="J1958" i="3"/>
  <c r="J5359" i="3"/>
  <c r="J7076" i="3"/>
  <c r="J7430" i="3"/>
  <c r="J3200" i="3"/>
  <c r="J5634" i="3"/>
  <c r="J5331" i="3"/>
  <c r="J6412" i="3"/>
  <c r="J7846" i="3"/>
  <c r="J5334" i="3"/>
  <c r="J3258" i="3"/>
  <c r="J3913" i="3"/>
  <c r="J4299" i="3"/>
  <c r="J6378" i="3"/>
  <c r="J5740" i="3"/>
  <c r="J3088" i="3"/>
  <c r="J4889" i="3"/>
  <c r="J6497" i="3"/>
  <c r="J5562" i="3"/>
  <c r="J6134" i="3"/>
  <c r="J4059" i="3"/>
  <c r="J2798" i="3"/>
  <c r="J2630" i="3"/>
  <c r="J4291" i="3"/>
  <c r="J3770" i="3"/>
  <c r="J3364" i="3"/>
  <c r="J6622" i="3"/>
  <c r="J2747" i="3"/>
  <c r="J1311" i="3"/>
  <c r="J591" i="3"/>
  <c r="J7263" i="3"/>
  <c r="J72" i="3"/>
  <c r="J7669" i="3"/>
  <c r="J8181" i="3"/>
  <c r="J8562" i="3"/>
  <c r="J7099" i="3"/>
  <c r="J6514" i="3"/>
  <c r="J4697" i="3"/>
  <c r="J6764" i="3"/>
  <c r="J5875" i="3"/>
  <c r="J5062" i="3"/>
  <c r="J5361" i="3"/>
  <c r="J6043" i="3"/>
  <c r="J5476" i="3"/>
  <c r="J4164" i="3"/>
  <c r="J5227" i="3"/>
  <c r="J5460" i="3"/>
  <c r="J4924" i="3"/>
  <c r="J5058" i="3"/>
  <c r="J4723" i="3"/>
  <c r="J5682" i="3"/>
  <c r="J4313" i="3"/>
  <c r="J3291" i="3"/>
  <c r="J4892" i="3"/>
  <c r="J3906" i="3"/>
  <c r="J4223" i="3"/>
  <c r="J3348" i="3"/>
  <c r="J101" i="3"/>
  <c r="J1175" i="3"/>
  <c r="J8020" i="3"/>
  <c r="J8209" i="3"/>
  <c r="J7916" i="3"/>
  <c r="J181" i="3"/>
  <c r="J7679" i="3"/>
  <c r="J7384" i="3"/>
  <c r="J6968" i="3"/>
  <c r="J859" i="3"/>
  <c r="J1850" i="3"/>
  <c r="J1626" i="3"/>
  <c r="J8710" i="3"/>
  <c r="J7531" i="3"/>
  <c r="J6419" i="3"/>
  <c r="J5083" i="3"/>
  <c r="J4298" i="3"/>
  <c r="J6212" i="3"/>
  <c r="J3883" i="3"/>
  <c r="J6174" i="3"/>
  <c r="J5291" i="3"/>
  <c r="J5150" i="3"/>
  <c r="J4339" i="3"/>
  <c r="J6246" i="3"/>
  <c r="J4054" i="3"/>
  <c r="J5091" i="3"/>
  <c r="J4686" i="3"/>
  <c r="J3827" i="3"/>
  <c r="J4880" i="3"/>
  <c r="J5502" i="3"/>
  <c r="J4459" i="3"/>
  <c r="J5489" i="3"/>
  <c r="J5995" i="3"/>
  <c r="J6062" i="3"/>
  <c r="J5342" i="3"/>
  <c r="J1078" i="3"/>
  <c r="J7594" i="3"/>
  <c r="J4701" i="3"/>
  <c r="J4779" i="3"/>
  <c r="J4212" i="3"/>
  <c r="J6155" i="3"/>
  <c r="J761" i="3"/>
  <c r="J3079" i="3"/>
  <c r="J6829" i="3"/>
  <c r="J763" i="3"/>
  <c r="J738" i="3"/>
  <c r="J8051" i="3"/>
  <c r="J7059" i="3"/>
  <c r="J8483" i="3"/>
  <c r="J7091" i="3"/>
  <c r="J4078" i="3"/>
  <c r="J5683" i="3"/>
  <c r="J4907" i="3"/>
  <c r="J6012" i="3"/>
  <c r="J4430" i="3"/>
  <c r="J7134" i="3"/>
  <c r="J6307" i="3"/>
  <c r="J5457" i="3"/>
  <c r="J5742" i="3"/>
  <c r="J2894" i="3"/>
  <c r="J3478" i="3"/>
  <c r="J5211" i="3"/>
  <c r="J7221" i="3"/>
  <c r="J4545" i="3"/>
  <c r="J5372" i="3"/>
  <c r="J1821" i="3"/>
  <c r="J5145" i="3"/>
  <c r="J4926" i="3"/>
  <c r="J4436" i="3"/>
  <c r="J2901" i="3"/>
  <c r="J4588" i="3"/>
  <c r="J4001" i="3"/>
  <c r="J6578" i="3"/>
  <c r="J5110" i="3"/>
  <c r="J7122" i="3"/>
  <c r="J3179" i="3"/>
  <c r="J4897" i="3"/>
  <c r="J5606" i="3"/>
  <c r="J6499" i="3"/>
  <c r="J1121" i="3"/>
  <c r="J6303" i="3"/>
  <c r="J6253" i="3"/>
  <c r="J5194" i="3"/>
  <c r="J5417" i="3"/>
  <c r="J3950" i="3"/>
  <c r="J4508" i="3"/>
  <c r="J4151" i="3"/>
  <c r="J4331" i="3"/>
  <c r="J6083" i="3"/>
  <c r="J7963" i="3"/>
  <c r="J5124" i="3"/>
  <c r="J6990" i="3"/>
  <c r="J3442" i="3"/>
  <c r="J4580" i="3"/>
  <c r="J4766" i="3"/>
  <c r="J6505" i="3"/>
  <c r="J5164" i="3"/>
  <c r="J4100" i="3"/>
  <c r="J5174" i="3"/>
  <c r="J5186" i="3"/>
  <c r="J6281" i="3"/>
  <c r="J5468" i="3"/>
  <c r="J4716" i="3"/>
  <c r="J5991" i="3"/>
  <c r="J5605" i="3"/>
  <c r="J4752" i="3"/>
  <c r="J4667" i="3"/>
  <c r="J5772" i="3"/>
  <c r="J5762" i="3"/>
  <c r="J6617" i="3"/>
  <c r="J4458" i="3"/>
  <c r="J3240" i="3"/>
  <c r="J3436" i="3"/>
  <c r="J5158" i="3"/>
  <c r="J7482" i="3"/>
  <c r="J6721" i="3"/>
  <c r="J5411" i="3"/>
  <c r="J4571" i="3"/>
  <c r="J2471" i="3"/>
  <c r="J5446" i="3"/>
  <c r="J4939" i="3"/>
  <c r="J5168" i="3"/>
  <c r="J4029" i="3"/>
  <c r="J6577" i="3"/>
  <c r="J3929" i="3"/>
  <c r="J4825" i="3"/>
  <c r="J6330" i="3"/>
  <c r="J1317" i="3"/>
  <c r="J4267" i="3"/>
  <c r="J4402" i="3"/>
  <c r="J4377" i="3"/>
  <c r="J5810" i="3"/>
  <c r="J5026" i="3"/>
  <c r="J5116" i="3"/>
  <c r="J3577" i="3"/>
  <c r="J6205" i="3"/>
  <c r="J5221" i="3"/>
  <c r="J5551" i="3"/>
  <c r="J6429" i="3"/>
  <c r="J7402" i="3"/>
  <c r="J4342" i="3"/>
  <c r="J5386" i="3"/>
  <c r="J3822" i="3"/>
  <c r="J4244" i="3"/>
  <c r="J7006" i="3"/>
  <c r="J7388" i="3"/>
  <c r="J5985" i="3"/>
  <c r="J7698" i="3"/>
  <c r="J4409" i="3"/>
  <c r="J5021" i="3"/>
  <c r="J4500" i="3"/>
  <c r="J6139" i="3"/>
  <c r="J800" i="3"/>
  <c r="J881" i="3"/>
  <c r="J1392" i="3"/>
  <c r="J183" i="3"/>
  <c r="J6493" i="3"/>
  <c r="J3743" i="3"/>
  <c r="J2163" i="3"/>
  <c r="J1698" i="3"/>
  <c r="J5144" i="3"/>
  <c r="J3446" i="3"/>
  <c r="J422" i="3"/>
  <c r="J7178" i="3"/>
  <c r="J3048" i="3"/>
  <c r="J600" i="3"/>
  <c r="J7212" i="3"/>
  <c r="J8202" i="3"/>
  <c r="J5726" i="3"/>
  <c r="J1856" i="3"/>
  <c r="J7854" i="3"/>
  <c r="J7123" i="3"/>
  <c r="J7526" i="3"/>
  <c r="J1653" i="3"/>
  <c r="J1888" i="3"/>
  <c r="J2392" i="3"/>
  <c r="J5308" i="3"/>
  <c r="J2240" i="3"/>
  <c r="J6001" i="3"/>
  <c r="J8149" i="3"/>
  <c r="J7638" i="3"/>
  <c r="J4105" i="3"/>
  <c r="J8583" i="3"/>
  <c r="J1621" i="3"/>
  <c r="J2869" i="3"/>
  <c r="J6402" i="3"/>
  <c r="J5974" i="3"/>
  <c r="J2680" i="3"/>
  <c r="J7361" i="3"/>
  <c r="J7550" i="3"/>
  <c r="J7556" i="3"/>
  <c r="J2197" i="3"/>
  <c r="J7650" i="3"/>
  <c r="J4062" i="3"/>
  <c r="J4642" i="3"/>
  <c r="J5750" i="3"/>
  <c r="J6786" i="3"/>
  <c r="J3536" i="3"/>
  <c r="J5139" i="3"/>
  <c r="J5543" i="3"/>
  <c r="J5379" i="3"/>
  <c r="J5807" i="3"/>
  <c r="J4404" i="3"/>
  <c r="J6885" i="3"/>
  <c r="J8404" i="3"/>
  <c r="J6153" i="3"/>
  <c r="J3960" i="3"/>
  <c r="J5155" i="3"/>
  <c r="J3410" i="3"/>
  <c r="J8514" i="3"/>
  <c r="J6113" i="3"/>
  <c r="J5526" i="3"/>
  <c r="J4156" i="3"/>
  <c r="J5763" i="3"/>
  <c r="J4393" i="3"/>
  <c r="J4702" i="3"/>
  <c r="J5697" i="3"/>
  <c r="J6859" i="3"/>
  <c r="J6435" i="3"/>
  <c r="J2852" i="3"/>
  <c r="J4722" i="3"/>
  <c r="J6105" i="3"/>
  <c r="J7438" i="3"/>
  <c r="J4769" i="3"/>
  <c r="J985" i="3"/>
  <c r="J4256" i="3"/>
  <c r="J4829" i="3"/>
  <c r="J5865" i="3"/>
  <c r="J7005" i="3"/>
  <c r="J2899" i="3"/>
  <c r="J5601" i="3"/>
  <c r="J5571" i="3"/>
  <c r="J3483" i="3"/>
  <c r="J4246" i="3"/>
  <c r="J5513" i="3"/>
  <c r="J4030" i="3"/>
  <c r="J5636" i="3"/>
  <c r="J3360" i="3"/>
  <c r="J5545" i="3"/>
  <c r="J6834" i="3"/>
  <c r="J169" i="3"/>
  <c r="J3557" i="3"/>
  <c r="J6604" i="3"/>
  <c r="J4738" i="3"/>
  <c r="J4470" i="3"/>
  <c r="J5923" i="3"/>
  <c r="J6841" i="3"/>
  <c r="J4524" i="3"/>
  <c r="J5129" i="3"/>
  <c r="J5710" i="3"/>
  <c r="J5403" i="3"/>
  <c r="J614" i="3"/>
  <c r="J7588" i="3"/>
  <c r="J7918" i="3"/>
  <c r="J5980" i="3"/>
  <c r="J5854" i="3"/>
  <c r="J5305" i="3"/>
  <c r="J7705" i="3"/>
  <c r="J5665" i="3"/>
  <c r="J6532" i="3"/>
  <c r="J4155" i="3"/>
  <c r="J7992" i="3"/>
  <c r="J8157" i="3"/>
  <c r="J6057" i="3"/>
  <c r="J5001" i="3"/>
  <c r="J3697" i="3"/>
  <c r="J4721" i="3"/>
  <c r="J4494" i="3"/>
  <c r="J6129" i="3"/>
  <c r="J5182" i="3"/>
  <c r="J6939" i="3"/>
  <c r="J5481" i="3"/>
  <c r="J5892" i="3"/>
  <c r="J5473" i="3"/>
  <c r="J6934" i="3"/>
  <c r="J4264" i="3"/>
  <c r="J6410" i="3"/>
  <c r="J5859" i="3"/>
  <c r="J32" i="3"/>
  <c r="J3888" i="3"/>
  <c r="J348" i="3"/>
  <c r="J4739" i="3"/>
  <c r="J6265" i="3"/>
  <c r="J3785" i="3"/>
  <c r="J4690" i="3"/>
  <c r="J2496" i="3"/>
  <c r="J5179" i="3"/>
  <c r="J4347" i="3"/>
  <c r="J5684" i="3"/>
  <c r="J4595" i="3"/>
  <c r="J6338" i="3"/>
  <c r="J1149" i="3"/>
  <c r="J4818" i="3"/>
  <c r="J4252" i="3"/>
  <c r="J6524" i="3"/>
  <c r="J5452" i="3"/>
  <c r="J3574" i="3"/>
  <c r="J5306" i="3"/>
  <c r="J6298" i="3"/>
  <c r="J1632" i="3"/>
  <c r="J5889" i="3"/>
  <c r="J4973" i="3"/>
  <c r="J5413" i="3"/>
  <c r="J6608" i="3"/>
  <c r="J3801" i="3"/>
  <c r="J6213" i="3"/>
  <c r="J4811" i="3"/>
  <c r="J5993" i="3"/>
  <c r="J5540" i="3"/>
  <c r="J6321" i="3"/>
  <c r="J3456" i="3"/>
  <c r="J4230" i="3"/>
  <c r="J5161" i="3"/>
  <c r="J4013" i="3"/>
  <c r="J4898" i="3"/>
  <c r="J5577" i="3"/>
  <c r="J6469" i="3"/>
  <c r="J2368" i="3"/>
  <c r="J8490" i="3"/>
  <c r="J4038" i="3"/>
  <c r="J6628" i="3"/>
  <c r="J3737" i="3"/>
  <c r="J5929" i="3"/>
  <c r="J3382" i="3"/>
  <c r="J3419" i="3"/>
  <c r="J5251" i="3"/>
  <c r="J5953" i="3"/>
  <c r="J3578" i="3"/>
  <c r="J2395" i="3"/>
  <c r="J4018" i="3"/>
  <c r="J6336" i="3"/>
  <c r="J851" i="3"/>
  <c r="J3243" i="3"/>
  <c r="J2911" i="3"/>
  <c r="J1578" i="3"/>
  <c r="J2490" i="3"/>
  <c r="J679" i="3"/>
  <c r="J2433" i="3"/>
  <c r="J1514" i="3"/>
  <c r="J961" i="3"/>
  <c r="J8449" i="3"/>
  <c r="J3799" i="3"/>
  <c r="J1666" i="3"/>
  <c r="J6169" i="3"/>
  <c r="J8714" i="3"/>
  <c r="J5262" i="3"/>
  <c r="J8035" i="3"/>
  <c r="J6822" i="3"/>
  <c r="J1928" i="3"/>
  <c r="J1901" i="3"/>
  <c r="J8163" i="3"/>
  <c r="J1992" i="3"/>
  <c r="J7659" i="3"/>
  <c r="J5780" i="3"/>
  <c r="J1424" i="3"/>
  <c r="J5043" i="3"/>
  <c r="J5004" i="3"/>
  <c r="J5172" i="3"/>
  <c r="J3475" i="3"/>
  <c r="J7649" i="3"/>
  <c r="J2288" i="3"/>
  <c r="J5398" i="3"/>
  <c r="J7632" i="3"/>
  <c r="J7568" i="3"/>
  <c r="J7461" i="3"/>
  <c r="J4362" i="3"/>
  <c r="J6436" i="3"/>
  <c r="J7281" i="3"/>
  <c r="J8589" i="3"/>
  <c r="J8477" i="3"/>
  <c r="J8114" i="3"/>
  <c r="J312" i="3"/>
  <c r="J3797" i="3"/>
  <c r="J6382" i="3"/>
  <c r="J3963" i="3"/>
  <c r="J3333" i="3"/>
  <c r="J3947" i="3"/>
  <c r="J4162" i="3"/>
  <c r="J3524" i="3"/>
  <c r="J6380" i="3"/>
  <c r="J4993" i="3"/>
  <c r="J3473" i="3"/>
  <c r="J5395" i="3"/>
  <c r="J5358" i="3"/>
  <c r="J3576" i="3"/>
  <c r="J5067" i="3"/>
  <c r="J8417" i="3"/>
  <c r="J3086" i="3"/>
  <c r="J5274" i="3"/>
  <c r="J2470" i="3"/>
  <c r="J6574" i="3"/>
  <c r="J3069" i="3"/>
  <c r="J5539" i="3"/>
  <c r="J4665" i="3"/>
  <c r="J6548" i="3"/>
  <c r="J4227" i="3"/>
  <c r="J4379" i="3"/>
  <c r="J5553" i="3"/>
  <c r="J5849" i="3"/>
  <c r="J5948" i="3"/>
  <c r="J6403" i="3"/>
  <c r="J5802" i="3"/>
  <c r="J2373" i="3"/>
  <c r="J4338" i="3"/>
  <c r="J5629" i="3"/>
  <c r="J4172" i="3"/>
  <c r="J6355" i="3"/>
  <c r="J5307" i="3"/>
  <c r="J8131" i="3"/>
  <c r="J6906" i="3"/>
  <c r="J3309" i="3"/>
  <c r="J2825" i="3"/>
  <c r="J3581" i="3"/>
  <c r="J6081" i="3"/>
  <c r="J4130" i="3"/>
  <c r="J3694" i="3"/>
  <c r="J4382" i="3"/>
  <c r="J5195" i="3"/>
  <c r="J4635" i="3"/>
  <c r="J2856" i="3"/>
  <c r="J5983" i="3"/>
  <c r="J4355" i="3"/>
  <c r="J5916" i="3"/>
  <c r="J7269" i="3"/>
  <c r="J7124" i="3"/>
  <c r="J5715" i="3"/>
  <c r="J6545" i="3"/>
  <c r="J3268" i="3"/>
  <c r="J2523" i="3"/>
  <c r="J4622" i="3"/>
  <c r="J315" i="3"/>
  <c r="J875" i="3"/>
  <c r="J6235" i="3"/>
  <c r="J5333" i="3"/>
  <c r="J6238" i="3"/>
  <c r="J4998" i="3"/>
  <c r="J7077" i="3"/>
  <c r="J5514" i="3"/>
  <c r="J1528" i="3"/>
  <c r="J3472" i="3"/>
  <c r="J4534" i="3"/>
  <c r="J1380" i="3"/>
  <c r="J4161" i="3"/>
  <c r="J5454" i="3"/>
  <c r="J3925" i="3"/>
  <c r="J4532" i="3"/>
  <c r="J5761" i="3"/>
  <c r="J6306" i="3"/>
  <c r="J5737" i="3"/>
  <c r="J4767" i="3"/>
  <c r="J4153" i="3"/>
  <c r="J3958" i="3"/>
  <c r="J5202" i="3"/>
  <c r="J4316" i="3"/>
  <c r="J3386" i="3"/>
  <c r="J3984" i="3"/>
  <c r="J4753" i="3"/>
  <c r="J3290" i="3"/>
  <c r="J5794" i="3"/>
  <c r="J5755" i="3"/>
  <c r="J7484" i="3"/>
  <c r="J4303" i="3"/>
  <c r="J4209" i="3"/>
  <c r="J7218" i="3"/>
  <c r="J8474" i="3"/>
  <c r="J5934" i="3"/>
  <c r="J5412" i="3"/>
  <c r="J3573" i="3"/>
  <c r="J6040" i="3"/>
  <c r="J5729" i="3"/>
  <c r="J2788" i="3"/>
  <c r="J1468" i="3"/>
  <c r="J671" i="3"/>
  <c r="J254" i="3"/>
  <c r="J7321" i="3"/>
  <c r="J2844" i="3"/>
  <c r="J3016" i="3"/>
  <c r="J4188" i="3"/>
  <c r="J4699" i="3"/>
  <c r="J6038" i="3"/>
  <c r="J5956" i="3"/>
  <c r="J4794" i="3"/>
  <c r="J5009" i="3"/>
  <c r="J6835" i="3"/>
  <c r="J6206" i="3"/>
  <c r="J5337" i="3"/>
  <c r="J5857" i="3"/>
  <c r="J6595" i="3"/>
  <c r="J5590" i="3"/>
  <c r="J4210" i="3"/>
  <c r="J6177" i="3"/>
  <c r="J5939" i="3"/>
  <c r="J4724" i="3"/>
  <c r="J265" i="3"/>
  <c r="J85" i="3"/>
  <c r="J4995" i="3"/>
  <c r="J5241" i="3"/>
  <c r="J1762" i="3"/>
  <c r="J5713" i="3"/>
  <c r="J5866" i="3"/>
  <c r="J4668" i="3"/>
  <c r="J4173" i="3"/>
  <c r="J3437" i="3"/>
  <c r="J6196" i="3"/>
  <c r="J6074" i="3"/>
  <c r="J5706" i="3"/>
  <c r="J4843" i="3"/>
  <c r="J486" i="3"/>
  <c r="J2174" i="3"/>
  <c r="J5248" i="3"/>
  <c r="J5565" i="3"/>
  <c r="J1079" i="3"/>
  <c r="J2320" i="3"/>
  <c r="J3404" i="3"/>
  <c r="J1349" i="3"/>
  <c r="J4936" i="3"/>
  <c r="J367" i="3"/>
  <c r="J6639" i="3"/>
  <c r="J7287" i="3"/>
  <c r="J1550" i="3"/>
  <c r="J1438" i="3"/>
  <c r="J524" i="3"/>
  <c r="J796" i="3"/>
  <c r="J478" i="3"/>
  <c r="J1895" i="3"/>
  <c r="J1778" i="3"/>
  <c r="J3703" i="3"/>
  <c r="J3276" i="3"/>
  <c r="J7703" i="3"/>
  <c r="J6994" i="3"/>
  <c r="J365" i="3"/>
  <c r="J6751" i="3"/>
  <c r="J603" i="3"/>
  <c r="J1806" i="3"/>
  <c r="J3733" i="3"/>
  <c r="J7686" i="3"/>
  <c r="J7877" i="3"/>
  <c r="J4556" i="3"/>
  <c r="J7752" i="3"/>
  <c r="J3197" i="3"/>
  <c r="J8587" i="3"/>
  <c r="J6390" i="3"/>
  <c r="J8320" i="3"/>
  <c r="J8743" i="3"/>
  <c r="J7577" i="3"/>
  <c r="J3312" i="3"/>
  <c r="J7885" i="3"/>
  <c r="J6867" i="3"/>
  <c r="J8046" i="3"/>
  <c r="J4964" i="3"/>
  <c r="J8759" i="3"/>
  <c r="J6270" i="3"/>
  <c r="J5668" i="3"/>
  <c r="J7137" i="3"/>
  <c r="J6374" i="3"/>
  <c r="J4974" i="3"/>
  <c r="J5548" i="3"/>
  <c r="J3891" i="3"/>
  <c r="J5835" i="3"/>
  <c r="J1133" i="3"/>
  <c r="J2749" i="3"/>
  <c r="J6691" i="3"/>
  <c r="J8058" i="3"/>
  <c r="J1965" i="3"/>
  <c r="J6137" i="3"/>
  <c r="J8630" i="3"/>
  <c r="J4698" i="3"/>
  <c r="J5617" i="3"/>
  <c r="J4729" i="3"/>
  <c r="J4422" i="3"/>
  <c r="J5686" i="3"/>
  <c r="J4385" i="3"/>
  <c r="J5028" i="3"/>
  <c r="J4881" i="3"/>
  <c r="J5302" i="3"/>
  <c r="J5218" i="3"/>
  <c r="J4646" i="3"/>
  <c r="J5220" i="3"/>
  <c r="J4666" i="3"/>
  <c r="J7346" i="3"/>
  <c r="J3894" i="3"/>
  <c r="J4958" i="3"/>
  <c r="J6506" i="3"/>
  <c r="J5748" i="3"/>
  <c r="J6627" i="3"/>
  <c r="J4796" i="3"/>
  <c r="J8222" i="3"/>
  <c r="J6145" i="3"/>
  <c r="J2424" i="3"/>
  <c r="J4214" i="3"/>
  <c r="J6393" i="3"/>
  <c r="J4633" i="3"/>
  <c r="J2803" i="3"/>
  <c r="J4828" i="3"/>
  <c r="J4466" i="3"/>
  <c r="J4147" i="3"/>
  <c r="J2833" i="3"/>
  <c r="J6811" i="3"/>
  <c r="J4819" i="3"/>
  <c r="J6354" i="3"/>
  <c r="J5370" i="3"/>
  <c r="J5380" i="3"/>
  <c r="J215" i="3"/>
  <c r="J1828" i="3"/>
  <c r="J3814" i="3"/>
  <c r="J3838" i="3"/>
  <c r="J4956" i="3"/>
  <c r="J3626" i="3"/>
  <c r="J7030" i="3"/>
  <c r="J7245" i="3"/>
  <c r="J5788" i="3"/>
  <c r="J5284" i="3"/>
  <c r="J3715" i="3"/>
  <c r="J5198" i="3"/>
  <c r="J5961" i="3"/>
  <c r="J5154" i="3"/>
  <c r="J4625" i="3"/>
  <c r="J4553" i="3"/>
  <c r="J7362" i="3"/>
  <c r="J5086" i="3"/>
  <c r="J4236" i="3"/>
  <c r="J4253" i="3"/>
  <c r="J2371" i="3"/>
  <c r="J6190" i="3"/>
  <c r="J1007" i="3"/>
  <c r="J3565" i="3"/>
  <c r="J4371" i="3"/>
  <c r="J5998" i="3"/>
  <c r="J3920" i="3"/>
  <c r="J4260" i="3"/>
  <c r="J5587" i="3"/>
  <c r="J4490" i="3"/>
  <c r="J4063" i="3"/>
  <c r="J5595" i="3"/>
  <c r="J4638" i="3"/>
  <c r="J4150" i="3"/>
  <c r="J4549" i="3"/>
  <c r="J7343" i="3"/>
  <c r="J4363" i="3"/>
  <c r="J6747" i="3"/>
  <c r="J3416" i="3"/>
  <c r="J4420" i="3"/>
  <c r="J4254" i="3"/>
  <c r="J4166" i="3"/>
  <c r="J6796" i="3"/>
  <c r="J5952" i="3"/>
  <c r="J1547" i="3"/>
  <c r="J5049" i="3"/>
  <c r="J7219" i="3"/>
  <c r="J5990" i="3"/>
  <c r="J6100" i="3"/>
  <c r="J4617" i="3"/>
  <c r="J6331" i="3"/>
  <c r="J6299" i="3"/>
  <c r="J4929" i="3"/>
  <c r="J5019" i="3"/>
  <c r="J4372" i="3"/>
  <c r="J3562" i="3"/>
  <c r="J6741" i="3"/>
  <c r="J3046" i="3"/>
  <c r="J4217" i="3"/>
  <c r="J5758" i="3"/>
  <c r="J4730" i="3"/>
  <c r="J5148" i="3"/>
  <c r="J6026" i="3"/>
  <c r="J3671" i="3"/>
  <c r="J4705" i="3"/>
  <c r="J5203" i="3"/>
  <c r="J4146" i="3"/>
  <c r="J890" i="3"/>
  <c r="J2355" i="3"/>
  <c r="J2156" i="3"/>
  <c r="J7917" i="3"/>
  <c r="J4234" i="3"/>
  <c r="J6641" i="3"/>
  <c r="J6898" i="3"/>
  <c r="J5628" i="3"/>
  <c r="J6337" i="3"/>
  <c r="J4803" i="3"/>
  <c r="J5238" i="3"/>
  <c r="J3893" i="3"/>
  <c r="J3978" i="3"/>
  <c r="J6411" i="3"/>
  <c r="J4257" i="3"/>
  <c r="J6236" i="3"/>
  <c r="J3460" i="3"/>
  <c r="J3669" i="3"/>
  <c r="J3844" i="3"/>
  <c r="J5603" i="3"/>
  <c r="J5297" i="3"/>
  <c r="J5874" i="3"/>
  <c r="J6981" i="3"/>
  <c r="J6634" i="3"/>
  <c r="J5281" i="3"/>
  <c r="J6484" i="3"/>
  <c r="J3692" i="3"/>
  <c r="J5538" i="3"/>
  <c r="J7422" i="3"/>
  <c r="J4801" i="3"/>
  <c r="J4049" i="3"/>
  <c r="J3996" i="3"/>
  <c r="J6427" i="3"/>
  <c r="J5326" i="3"/>
  <c r="J5209" i="3"/>
  <c r="J4170" i="3"/>
  <c r="J3213" i="3"/>
  <c r="J7129" i="3"/>
  <c r="J8728" i="3"/>
  <c r="J2979" i="3"/>
  <c r="J6258" i="3"/>
  <c r="J590" i="3"/>
  <c r="J1040" i="3"/>
  <c r="J2535" i="3"/>
  <c r="J1275" i="3"/>
  <c r="J4407" i="3"/>
  <c r="J7280" i="3"/>
  <c r="J6496" i="3"/>
  <c r="J844" i="3"/>
  <c r="J2921" i="3"/>
  <c r="J1717" i="3"/>
  <c r="J2359" i="3"/>
  <c r="J2927" i="3"/>
  <c r="J263" i="3"/>
  <c r="J6881" i="3"/>
  <c r="J7872" i="3"/>
  <c r="J8064" i="3"/>
  <c r="J8029" i="3"/>
  <c r="J7912" i="3"/>
  <c r="J6004" i="3"/>
  <c r="J912" i="3"/>
  <c r="J8528" i="3"/>
  <c r="J8475" i="3"/>
  <c r="J2488" i="3"/>
  <c r="J2955" i="3"/>
  <c r="J1168" i="3"/>
  <c r="J4051" i="3"/>
  <c r="J5774" i="3"/>
  <c r="J6385" i="3"/>
  <c r="J7755" i="3"/>
  <c r="J8333" i="3"/>
  <c r="J7498" i="3"/>
  <c r="J3644" i="3"/>
  <c r="J1413" i="3"/>
  <c r="J8054" i="3"/>
  <c r="J5642" i="3"/>
  <c r="J8176" i="3"/>
  <c r="J6379" i="3"/>
  <c r="J4417" i="3"/>
  <c r="J2765" i="3"/>
  <c r="J7990" i="3"/>
  <c r="J5618" i="3"/>
  <c r="J7243" i="3"/>
  <c r="J7678" i="3"/>
  <c r="J4870" i="3"/>
  <c r="J5289" i="3"/>
  <c r="J5561" i="3"/>
  <c r="J4434" i="3"/>
  <c r="J3918" i="3"/>
  <c r="J6121" i="3"/>
  <c r="J4814" i="3"/>
  <c r="J7410" i="3"/>
  <c r="J5660" i="3"/>
  <c r="J1622" i="3"/>
  <c r="J5938" i="3"/>
  <c r="J5833" i="3"/>
  <c r="J6243" i="3"/>
  <c r="J5366" i="3"/>
  <c r="J5283" i="3"/>
  <c r="J5089" i="3"/>
  <c r="J3459" i="3"/>
  <c r="J6883" i="3"/>
  <c r="J6363" i="3"/>
  <c r="J5484" i="3"/>
  <c r="J3403" i="3"/>
  <c r="J6146" i="3"/>
  <c r="J4182" i="3"/>
  <c r="J3956" i="3"/>
  <c r="J6222" i="3"/>
  <c r="J5852" i="3"/>
  <c r="J5219" i="3"/>
  <c r="J7622" i="3"/>
  <c r="J5138" i="3"/>
  <c r="J6389" i="3"/>
  <c r="J6522" i="3"/>
  <c r="J6556" i="3"/>
  <c r="J5185" i="3"/>
  <c r="J2020" i="3"/>
  <c r="J3836" i="3"/>
  <c r="J3355" i="3"/>
  <c r="J3858" i="3"/>
  <c r="J5659" i="3"/>
  <c r="J3693" i="3"/>
  <c r="J5310" i="3"/>
  <c r="J3816" i="3"/>
  <c r="J6065" i="3"/>
  <c r="J6252" i="3"/>
  <c r="J7266" i="3"/>
  <c r="J7338" i="3"/>
  <c r="J4609" i="3"/>
  <c r="J6181" i="3"/>
  <c r="J7373" i="3"/>
  <c r="J3504" i="3"/>
  <c r="J5003" i="3"/>
  <c r="J4657" i="3"/>
  <c r="J3237" i="3"/>
  <c r="J5809" i="3"/>
  <c r="J5498" i="3"/>
  <c r="J6593" i="3"/>
  <c r="J4442" i="3"/>
  <c r="J6249" i="3"/>
  <c r="J1025" i="3"/>
  <c r="J4478" i="3"/>
  <c r="J6091" i="3"/>
  <c r="J3990" i="3"/>
  <c r="J6630" i="3"/>
  <c r="J4630" i="3"/>
  <c r="J4582" i="3"/>
  <c r="J812" i="3"/>
  <c r="J5674" i="3"/>
  <c r="J5098" i="3"/>
  <c r="J7078" i="3"/>
  <c r="J5585" i="3"/>
  <c r="J4390" i="3"/>
  <c r="J5201" i="3"/>
  <c r="J5142" i="3"/>
  <c r="J7126" i="3"/>
  <c r="J5466" i="3"/>
  <c r="J5052" i="3"/>
  <c r="J4945" i="3"/>
  <c r="J4444" i="3"/>
  <c r="J6284" i="3"/>
  <c r="J3998" i="3"/>
  <c r="J6086" i="3"/>
  <c r="J3769" i="3"/>
  <c r="J5612" i="3"/>
  <c r="J4745" i="3"/>
  <c r="J6025" i="3"/>
  <c r="J4090" i="3"/>
  <c r="J6406" i="3"/>
  <c r="J4438" i="3"/>
  <c r="J5401" i="3"/>
  <c r="J2595" i="3"/>
  <c r="J6217" i="3"/>
  <c r="J4043" i="3"/>
  <c r="J2848" i="3"/>
  <c r="J5228" i="3"/>
  <c r="J4129" i="3"/>
  <c r="J4774" i="3"/>
  <c r="J5002" i="3"/>
  <c r="J7225" i="3"/>
  <c r="J3458" i="3"/>
  <c r="J5554" i="3"/>
  <c r="J3937" i="3"/>
  <c r="J1563" i="3"/>
  <c r="J3695" i="3"/>
  <c r="J190" i="3"/>
  <c r="J5387" i="3"/>
  <c r="J7290" i="3"/>
  <c r="J7100" i="3"/>
  <c r="J3376" i="3"/>
  <c r="J3336" i="3"/>
  <c r="J4772" i="3"/>
  <c r="J5851" i="3"/>
  <c r="J4906" i="3"/>
  <c r="J7648" i="3"/>
  <c r="J8354" i="3"/>
  <c r="J3953" i="3"/>
  <c r="J2952" i="3"/>
  <c r="J2704" i="3"/>
  <c r="J3363" i="3"/>
  <c r="J5770" i="3"/>
  <c r="J8407" i="3"/>
  <c r="J1688" i="3"/>
  <c r="J4761" i="3"/>
  <c r="J6148" i="3"/>
  <c r="J6035" i="3"/>
  <c r="J4785" i="3"/>
  <c r="J2417" i="3"/>
  <c r="J7258" i="3"/>
  <c r="J5806" i="3"/>
  <c r="J5369" i="3"/>
  <c r="J3381" i="3"/>
  <c r="J5507" i="3"/>
  <c r="J4966" i="3"/>
  <c r="J6315" i="3"/>
  <c r="J5244" i="3"/>
  <c r="J4306" i="3"/>
  <c r="J5114" i="3"/>
  <c r="J4330" i="3"/>
  <c r="J5834" i="3"/>
  <c r="J4718" i="3"/>
  <c r="J6204" i="3"/>
  <c r="J5817" i="3"/>
  <c r="J4388" i="3"/>
  <c r="J4787" i="3"/>
  <c r="J4673" i="3"/>
  <c r="J2492" i="3"/>
  <c r="J5038" i="3"/>
  <c r="J6740" i="3"/>
  <c r="J5515" i="3"/>
  <c r="J5353" i="3"/>
  <c r="J3330" i="3"/>
  <c r="J4641" i="3"/>
  <c r="J6908" i="3"/>
  <c r="J4563" i="3"/>
  <c r="J6273" i="3"/>
  <c r="J6814" i="3"/>
  <c r="J6668" i="3"/>
  <c r="J2611" i="3"/>
  <c r="J4286" i="3"/>
  <c r="J6377" i="3"/>
  <c r="J5900" i="3"/>
  <c r="J3568" i="3"/>
  <c r="J5292" i="3"/>
  <c r="J5206" i="3"/>
  <c r="J4302" i="3"/>
  <c r="J4262" i="3"/>
  <c r="J5033" i="3"/>
  <c r="J7075" i="3"/>
  <c r="J4526" i="3"/>
  <c r="J4300" i="3"/>
  <c r="J3856" i="3"/>
  <c r="J5451" i="3"/>
  <c r="J2752" i="3"/>
  <c r="J3979" i="3"/>
  <c r="J3509" i="3"/>
  <c r="J3864" i="3"/>
  <c r="J6118" i="3"/>
  <c r="J3411" i="3"/>
  <c r="J3994" i="3"/>
  <c r="J4091" i="3"/>
  <c r="J3698" i="3"/>
  <c r="J8527" i="3"/>
  <c r="J4529" i="3"/>
  <c r="J4142" i="3"/>
  <c r="J4114" i="3"/>
  <c r="J4326" i="3"/>
  <c r="J3970" i="3"/>
  <c r="J6890" i="3"/>
  <c r="J4521" i="3"/>
  <c r="J6084" i="3"/>
  <c r="J4211" i="3"/>
  <c r="J4938" i="3"/>
  <c r="J5915" i="3"/>
  <c r="J5090" i="3"/>
  <c r="J4985" i="3"/>
  <c r="J6554" i="3"/>
  <c r="J6313" i="3"/>
  <c r="J6694" i="3"/>
  <c r="J3793" i="3"/>
  <c r="J4289" i="3"/>
  <c r="J3763" i="3"/>
  <c r="J5433" i="3"/>
  <c r="J5827" i="3"/>
  <c r="J4066" i="3"/>
  <c r="J6425" i="3"/>
  <c r="J4986" i="3"/>
  <c r="J4242" i="3"/>
  <c r="J5506" i="3"/>
  <c r="J5183" i="3"/>
  <c r="J6591" i="3"/>
  <c r="J2342" i="3"/>
  <c r="J7779" i="3"/>
  <c r="J8573" i="3"/>
  <c r="J8607" i="3"/>
  <c r="J7148" i="3"/>
  <c r="J6561" i="3"/>
  <c r="J5483" i="3"/>
  <c r="J8007" i="3"/>
  <c r="J6646" i="3"/>
  <c r="J7574" i="3"/>
  <c r="J8758" i="3"/>
  <c r="J7931" i="3"/>
  <c r="J6481" i="3"/>
  <c r="J648" i="3"/>
  <c r="J1480" i="3"/>
  <c r="J6644" i="3"/>
  <c r="J8010" i="3"/>
  <c r="J2533" i="3"/>
  <c r="J7427" i="3"/>
  <c r="J7842" i="3"/>
  <c r="J7393" i="3"/>
  <c r="J8293" i="3"/>
  <c r="J3443" i="3"/>
  <c r="J3845" i="3"/>
  <c r="J568" i="3"/>
  <c r="J536" i="3"/>
  <c r="J6977" i="3"/>
  <c r="J5465" i="3"/>
  <c r="J7035" i="3"/>
  <c r="J8126" i="3"/>
  <c r="J4073" i="3"/>
  <c r="J5042" i="3"/>
  <c r="J4235" i="3"/>
  <c r="J8271" i="3"/>
  <c r="J401" i="3"/>
  <c r="J6220" i="3"/>
  <c r="J5604" i="3"/>
  <c r="J4318" i="3"/>
  <c r="J5718" i="3"/>
  <c r="J4294" i="3"/>
  <c r="J2133" i="3"/>
  <c r="J5100" i="3"/>
  <c r="J3627" i="3"/>
  <c r="J5730" i="3"/>
  <c r="J3428" i="3"/>
  <c r="J5497" i="3"/>
  <c r="J7004" i="3"/>
  <c r="J7238" i="3"/>
  <c r="J7700" i="3"/>
  <c r="J4700" i="3"/>
  <c r="J8462" i="3"/>
  <c r="J6371" i="3"/>
  <c r="J6521" i="3"/>
  <c r="J1716" i="3"/>
  <c r="J6670" i="3"/>
  <c r="J3482" i="3"/>
  <c r="J4270" i="3"/>
  <c r="J4283" i="3"/>
  <c r="J3819" i="3"/>
  <c r="J3843" i="3"/>
  <c r="J6340" i="3"/>
  <c r="J5670" i="3"/>
  <c r="J3534" i="3"/>
  <c r="J5259" i="3"/>
  <c r="J5265" i="3"/>
  <c r="J5329" i="3"/>
  <c r="J3902" i="3"/>
  <c r="J4988" i="3"/>
  <c r="J3216" i="3"/>
  <c r="J6404" i="3"/>
  <c r="J5662" i="3"/>
  <c r="J3840" i="3"/>
  <c r="J4099" i="3"/>
  <c r="J2297" i="3"/>
  <c r="J1243" i="3"/>
  <c r="J2522" i="3"/>
  <c r="J142" i="3"/>
  <c r="J942" i="3"/>
  <c r="J3102" i="3"/>
  <c r="J645" i="3"/>
  <c r="J2629" i="3"/>
  <c r="J6543" i="3"/>
  <c r="J2960" i="3"/>
  <c r="J3204" i="3"/>
  <c r="J1227" i="3"/>
  <c r="J1734" i="3"/>
  <c r="J2171" i="3"/>
  <c r="J1334" i="3"/>
  <c r="J2628" i="3"/>
  <c r="J3146" i="3"/>
  <c r="J1398" i="3"/>
  <c r="J737" i="3"/>
  <c r="J1809" i="3"/>
  <c r="J7344" i="3"/>
  <c r="J6535" i="3"/>
  <c r="J1823" i="3"/>
  <c r="J1777" i="3"/>
  <c r="J8140" i="3"/>
  <c r="J1057" i="3"/>
  <c r="J1499" i="3"/>
  <c r="J2642" i="3"/>
  <c r="J2556" i="3"/>
  <c r="J3324" i="3"/>
  <c r="J2220" i="3"/>
  <c r="J8412" i="3"/>
  <c r="J2043" i="3"/>
  <c r="J108" i="3"/>
  <c r="J428" i="3"/>
  <c r="J129" i="3"/>
  <c r="J477" i="3"/>
  <c r="J2710" i="3"/>
  <c r="J8576" i="3"/>
  <c r="J6022" i="3"/>
  <c r="J8133" i="3"/>
  <c r="J5627" i="3"/>
  <c r="J7975" i="3"/>
  <c r="J8326" i="3"/>
  <c r="J8115" i="3"/>
  <c r="J7823" i="3"/>
  <c r="J8394" i="3"/>
  <c r="J7786" i="3"/>
  <c r="J7979" i="3"/>
  <c r="J8266" i="3"/>
  <c r="J7419" i="3"/>
  <c r="J7596" i="3"/>
  <c r="J7890" i="3"/>
  <c r="J6345" i="3"/>
  <c r="J7547" i="3"/>
  <c r="J6884" i="3"/>
  <c r="J4569" i="3"/>
  <c r="J7643" i="3"/>
  <c r="J8231" i="3"/>
  <c r="J7959" i="3"/>
  <c r="J7387" i="3"/>
  <c r="J2912" i="3"/>
  <c r="J8715" i="3"/>
  <c r="J6502" i="3"/>
  <c r="J1645" i="3"/>
  <c r="J5193" i="3"/>
  <c r="J5542" i="3"/>
  <c r="J5118" i="3"/>
  <c r="J8184" i="3"/>
  <c r="J504" i="3"/>
  <c r="J6997" i="3"/>
  <c r="J4614" i="3"/>
  <c r="J7282" i="3"/>
  <c r="J6780" i="3"/>
  <c r="J7098" i="3"/>
  <c r="J1240" i="3"/>
  <c r="J3101" i="3"/>
  <c r="J7742" i="3"/>
  <c r="J2477" i="3"/>
  <c r="J3147" i="3"/>
  <c r="J7411" i="3"/>
  <c r="J5546" i="3"/>
  <c r="J8567" i="3"/>
  <c r="J5051" i="3"/>
  <c r="J4121" i="3"/>
  <c r="J5614" i="3"/>
  <c r="J1932" i="3"/>
  <c r="J2008" i="3"/>
  <c r="J5812" i="3"/>
  <c r="J3481" i="3"/>
  <c r="J5795" i="3"/>
  <c r="J3526" i="3"/>
  <c r="J2853" i="3"/>
  <c r="J4946" i="3"/>
  <c r="J4145" i="3"/>
  <c r="J5978" i="3"/>
  <c r="J6889" i="3"/>
  <c r="J4364" i="3"/>
  <c r="J5646" i="3"/>
  <c r="J4158" i="3"/>
  <c r="J6954" i="3"/>
  <c r="J6289" i="3"/>
  <c r="J6353" i="3"/>
  <c r="J6089" i="3"/>
  <c r="J3531" i="3"/>
  <c r="J7773" i="3"/>
  <c r="J5318" i="3"/>
  <c r="J4953" i="3"/>
  <c r="J5267" i="3"/>
  <c r="J3427" i="3"/>
  <c r="J4426" i="3"/>
  <c r="J5625" i="3"/>
  <c r="J4233" i="3"/>
  <c r="J5598" i="3"/>
  <c r="J4110" i="3"/>
  <c r="J5022" i="3"/>
  <c r="J8119" i="3"/>
  <c r="J6329" i="3"/>
  <c r="J4937" i="3"/>
  <c r="J6913" i="3"/>
  <c r="J4950" i="3"/>
  <c r="J6915" i="3"/>
  <c r="J6713" i="3"/>
  <c r="J3506" i="3"/>
  <c r="J4071" i="3"/>
  <c r="J3570" i="3"/>
  <c r="J5422" i="3"/>
  <c r="J6194" i="3"/>
  <c r="J6401" i="3"/>
  <c r="J4329" i="3"/>
  <c r="J4836" i="3"/>
  <c r="J2756" i="3"/>
  <c r="J888" i="3"/>
  <c r="J1016" i="3"/>
  <c r="J3966" i="3"/>
  <c r="J6097" i="3"/>
  <c r="J5779" i="3"/>
  <c r="J7389" i="3"/>
  <c r="J4649" i="3"/>
  <c r="J5734" i="3"/>
  <c r="J3820" i="3"/>
  <c r="J6158" i="3"/>
  <c r="J4481" i="3"/>
  <c r="J2903" i="3"/>
  <c r="J1920" i="3"/>
  <c r="J4634" i="3"/>
  <c r="J3020" i="3"/>
  <c r="J6569" i="3"/>
  <c r="J5745" i="3"/>
  <c r="J3714" i="3"/>
  <c r="J5073" i="3"/>
  <c r="J4218" i="3"/>
  <c r="J6140" i="3"/>
  <c r="J7509" i="3"/>
  <c r="J3546" i="3"/>
  <c r="J3739" i="3"/>
  <c r="J5425" i="3"/>
  <c r="J5409" i="3"/>
  <c r="J5782" i="3"/>
  <c r="J5025" i="3"/>
  <c r="J3837" i="3"/>
  <c r="J4782" i="3"/>
  <c r="J3517" i="3"/>
  <c r="J6230" i="3"/>
  <c r="J5404" i="3"/>
  <c r="J5918" i="3"/>
  <c r="J5113" i="3"/>
  <c r="J6082" i="3"/>
  <c r="J7436" i="3"/>
  <c r="J3768" i="3"/>
  <c r="J4835" i="3"/>
  <c r="J4131" i="3"/>
  <c r="J5868" i="3"/>
  <c r="J5420" i="3"/>
  <c r="J5436" i="3"/>
  <c r="J6598" i="3"/>
  <c r="J4250" i="3"/>
  <c r="J6318" i="3"/>
  <c r="J3408" i="3"/>
  <c r="J2859" i="3"/>
  <c r="J8399" i="3"/>
  <c r="J8334" i="3"/>
  <c r="J4284" i="3"/>
  <c r="J7153" i="3"/>
  <c r="J3474" i="3"/>
  <c r="J8015" i="3"/>
  <c r="J8269" i="3"/>
  <c r="J6626" i="3"/>
  <c r="J8093" i="3"/>
  <c r="J2613" i="3"/>
  <c r="J3300" i="3"/>
  <c r="J3851" i="3"/>
  <c r="J7612" i="3"/>
  <c r="J6862" i="3"/>
  <c r="J7485" i="3"/>
  <c r="J3462" i="3"/>
  <c r="J4652" i="3"/>
  <c r="J5020" i="3"/>
  <c r="J6342" i="3"/>
  <c r="J7365" i="3"/>
  <c r="J3409" i="3"/>
  <c r="J4908" i="3"/>
  <c r="J4468" i="3"/>
  <c r="J6844" i="3"/>
  <c r="J6050" i="3"/>
  <c r="J6283" i="3"/>
  <c r="J3946" i="3"/>
  <c r="J4654" i="3"/>
  <c r="J2205" i="3"/>
  <c r="J2851" i="3"/>
  <c r="J3821" i="3"/>
  <c r="J6178" i="3"/>
  <c r="J5731" i="3"/>
  <c r="J3804" i="3"/>
  <c r="J5579" i="3"/>
  <c r="J3993" i="3"/>
  <c r="J7074" i="3"/>
  <c r="J3670" i="3"/>
  <c r="J8469" i="3"/>
  <c r="J5350" i="3"/>
  <c r="J4923" i="3"/>
  <c r="J6276" i="3"/>
  <c r="J4186" i="3"/>
  <c r="J3701" i="3"/>
  <c r="J4323" i="3"/>
  <c r="J4259" i="3"/>
  <c r="J3283" i="3"/>
  <c r="J6099" i="3"/>
  <c r="J4241" i="3"/>
  <c r="J3260" i="3"/>
  <c r="J6350" i="3"/>
  <c r="J5897" i="3"/>
  <c r="J6028" i="3"/>
  <c r="J6358" i="3"/>
  <c r="J5074" i="3"/>
  <c r="J3564" i="3"/>
  <c r="J4019" i="3"/>
  <c r="J6242" i="3"/>
  <c r="J6346" i="3"/>
  <c r="J6716" i="3"/>
  <c r="J4116" i="3"/>
  <c r="J4046" i="3"/>
  <c r="J5950" i="3"/>
  <c r="J9" i="3"/>
  <c r="J1519" i="3" l="1"/>
  <c r="J394" i="3"/>
  <c r="J8478" i="3"/>
  <c r="J2048" i="3"/>
  <c r="J8766" i="3"/>
  <c r="J8549" i="3"/>
  <c r="J400" i="3"/>
  <c r="J7067" i="3"/>
  <c r="J8264" i="3"/>
  <c r="J8515" i="3"/>
  <c r="J8357" i="3"/>
  <c r="J2768" i="3"/>
  <c r="J2651" i="3"/>
  <c r="J7760" i="3"/>
  <c r="J7645" i="3"/>
  <c r="J3031" i="3"/>
  <c r="J8235" i="3"/>
  <c r="J3105" i="3"/>
  <c r="J522" i="3"/>
  <c r="J841" i="3"/>
  <c r="J7998" i="3"/>
  <c r="J1589" i="3"/>
  <c r="J1736" i="3"/>
  <c r="J8518" i="3"/>
  <c r="J3301" i="3"/>
  <c r="J8263" i="3"/>
  <c r="J8077" i="3"/>
  <c r="J2413" i="3"/>
  <c r="J7926" i="3"/>
  <c r="J1925" i="3"/>
  <c r="J7859" i="3"/>
  <c r="J7864" i="3"/>
  <c r="J7502" i="3"/>
  <c r="J453" i="3"/>
  <c r="J1420" i="3"/>
  <c r="J7837" i="3"/>
  <c r="J960" i="3"/>
  <c r="J8339" i="3"/>
  <c r="J2101" i="3"/>
  <c r="J7856" i="3"/>
  <c r="J2519" i="3"/>
  <c r="J8592" i="3"/>
  <c r="J713" i="3"/>
  <c r="J8570" i="3"/>
  <c r="J7477" i="3"/>
  <c r="J7863" i="3"/>
  <c r="J6900" i="3"/>
  <c r="J7206" i="3"/>
  <c r="J8716" i="3"/>
  <c r="J1768" i="3"/>
  <c r="J3632" i="3"/>
  <c r="J3266" i="3"/>
  <c r="J2880" i="3"/>
  <c r="J6457" i="3"/>
  <c r="J2084" i="3"/>
  <c r="J6699" i="3"/>
  <c r="J6851" i="3"/>
  <c r="J6858" i="3"/>
  <c r="J3744" i="3"/>
  <c r="J7843" i="3"/>
  <c r="J6458" i="3"/>
  <c r="J3566" i="3"/>
  <c r="J3676" i="3"/>
  <c r="J3542" i="3"/>
  <c r="J2731" i="3"/>
  <c r="J7198" i="3"/>
  <c r="J3075" i="3"/>
  <c r="J6945" i="3"/>
  <c r="J7553" i="3"/>
  <c r="J3705" i="3"/>
  <c r="J7915" i="3"/>
  <c r="J2780" i="3"/>
  <c r="J6468" i="3"/>
  <c r="J2035" i="3"/>
  <c r="J1941" i="3"/>
  <c r="J6916" i="3"/>
  <c r="J3777" i="3"/>
  <c r="J8062" i="3"/>
  <c r="J6958" i="3"/>
  <c r="J6850" i="3"/>
  <c r="J837" i="3"/>
  <c r="J3027" i="3"/>
  <c r="J6868" i="3"/>
  <c r="J2845" i="3"/>
  <c r="J3395" i="3"/>
  <c r="J1536" i="3"/>
  <c r="J1629" i="3"/>
  <c r="J3344" i="3"/>
  <c r="J7003" i="3"/>
  <c r="J7289" i="3"/>
  <c r="J2453" i="3"/>
  <c r="J7462" i="3"/>
  <c r="J7489" i="3"/>
  <c r="J8327" i="3"/>
  <c r="J8301" i="3"/>
  <c r="J7892" i="3"/>
  <c r="J6398" i="3"/>
  <c r="J2600" i="3"/>
  <c r="J3595" i="3"/>
  <c r="J3776" i="3"/>
  <c r="J7132" i="3"/>
  <c r="J3295" i="3"/>
  <c r="J1893" i="3"/>
  <c r="J7515" i="3"/>
  <c r="J2282" i="3"/>
  <c r="J6784" i="3"/>
  <c r="J8733" i="3"/>
  <c r="J1510" i="3"/>
  <c r="J6422" i="3"/>
  <c r="J7555" i="3"/>
  <c r="J1752" i="3"/>
  <c r="J6638" i="3"/>
  <c r="J7516" i="3"/>
  <c r="J3656" i="3"/>
  <c r="J3661" i="3"/>
  <c r="J6654" i="3"/>
  <c r="J8446" i="3"/>
  <c r="J883" i="3"/>
  <c r="J6494" i="3"/>
  <c r="J1628" i="3"/>
  <c r="J3645" i="3"/>
  <c r="J6788" i="3"/>
  <c r="J2640" i="3"/>
  <c r="J2328" i="3"/>
  <c r="J3164" i="3"/>
  <c r="J3734" i="3"/>
  <c r="J3604" i="3"/>
  <c r="J6956" i="3"/>
  <c r="J6460" i="3"/>
  <c r="J7054" i="3"/>
  <c r="J7580" i="3"/>
  <c r="J6982" i="3"/>
  <c r="J2037" i="3"/>
  <c r="J6610" i="3"/>
  <c r="J6482" i="3"/>
  <c r="J3341" i="3"/>
  <c r="J7490" i="3"/>
  <c r="J3728" i="3"/>
  <c r="J3316" i="3"/>
  <c r="J2370" i="3"/>
  <c r="J3265" i="3"/>
  <c r="J7131" i="3"/>
  <c r="J2157" i="3"/>
  <c r="J501" i="3"/>
  <c r="J6396" i="3"/>
  <c r="J3638" i="3"/>
  <c r="J8662" i="3"/>
  <c r="J1005" i="3"/>
  <c r="J7579" i="3"/>
  <c r="J7001" i="3"/>
  <c r="J6702" i="3"/>
  <c r="J7537" i="3"/>
  <c r="J1851" i="3"/>
  <c r="J7514" i="3"/>
  <c r="J8132" i="3"/>
  <c r="J2920" i="3"/>
  <c r="J6557" i="3"/>
  <c r="J7674" i="3"/>
  <c r="J2872" i="3"/>
  <c r="J7135" i="3"/>
  <c r="J7295" i="3"/>
  <c r="J7564" i="3"/>
  <c r="J3686" i="3"/>
  <c r="J3293" i="3"/>
  <c r="J1725" i="3"/>
  <c r="J7083" i="3"/>
  <c r="J6985" i="3"/>
  <c r="J6414" i="3"/>
  <c r="J3024" i="3"/>
  <c r="J7034" i="3"/>
  <c r="J2010" i="3"/>
  <c r="J3771" i="3"/>
  <c r="J3491" i="3"/>
  <c r="J6649" i="3"/>
  <c r="J7677" i="3"/>
  <c r="J2735" i="3"/>
  <c r="J2809" i="3"/>
  <c r="J6675" i="3"/>
  <c r="J2155" i="3"/>
  <c r="J2879" i="3"/>
  <c r="J7102" i="3"/>
  <c r="J6421" i="3"/>
  <c r="J6920" i="3"/>
  <c r="J7463" i="3"/>
  <c r="J6795" i="3"/>
  <c r="J7541" i="3"/>
  <c r="J6609" i="3"/>
  <c r="J7939" i="3"/>
  <c r="J3709" i="3"/>
  <c r="J3314" i="3"/>
  <c r="J3168" i="3"/>
  <c r="J7848" i="3"/>
  <c r="J3242" i="3"/>
  <c r="J3664" i="3"/>
  <c r="J6635" i="3"/>
  <c r="J3051" i="3"/>
  <c r="J7193" i="3"/>
  <c r="J2229" i="3"/>
  <c r="J6534" i="3"/>
  <c r="J6459" i="3"/>
  <c r="J7292" i="3"/>
  <c r="J6698" i="3"/>
  <c r="J6766" i="3"/>
  <c r="J7226" i="3"/>
  <c r="J3732" i="3"/>
  <c r="J1148" i="3"/>
  <c r="J7264" i="3"/>
  <c r="J2064" i="3"/>
  <c r="J8322" i="3"/>
  <c r="J6585" i="3"/>
  <c r="J7656" i="3"/>
  <c r="J8638" i="3"/>
  <c r="J7052" i="3"/>
  <c r="J6492" i="3"/>
  <c r="J7414" i="3"/>
  <c r="J7919" i="3"/>
  <c r="J3246" i="3"/>
  <c r="J2065" i="3"/>
  <c r="J6633" i="3"/>
  <c r="J1991" i="3"/>
  <c r="J2922" i="3"/>
  <c r="J6507" i="3"/>
  <c r="J6477" i="3"/>
  <c r="J6674" i="3"/>
  <c r="J6615" i="3"/>
  <c r="J1606" i="3"/>
  <c r="J6852" i="3"/>
  <c r="J7049" i="3"/>
  <c r="J2348" i="3"/>
  <c r="J8397" i="3"/>
  <c r="J3467" i="3"/>
  <c r="J7942" i="3"/>
  <c r="J2089" i="3"/>
  <c r="J3421" i="3"/>
  <c r="J978" i="3"/>
  <c r="J22" i="3"/>
  <c r="J7944" i="3"/>
  <c r="J7464" i="3"/>
  <c r="J7009" i="3"/>
  <c r="J2616" i="3"/>
  <c r="J2584" i="3"/>
  <c r="J6750" i="3"/>
  <c r="J6724" i="3"/>
  <c r="J2349" i="3"/>
  <c r="J6643" i="3"/>
  <c r="J7277" i="3"/>
  <c r="J7293" i="3"/>
  <c r="J1272" i="3"/>
  <c r="J7265" i="3"/>
  <c r="J8398" i="3"/>
  <c r="J8395" i="3"/>
  <c r="J8566" i="3"/>
  <c r="J7772" i="3"/>
  <c r="J6467" i="3"/>
  <c r="J7105" i="3"/>
  <c r="J7145" i="3"/>
  <c r="J2232" i="3"/>
  <c r="J3616" i="3"/>
  <c r="J7197" i="3"/>
  <c r="J2416" i="3"/>
  <c r="J7036" i="3"/>
  <c r="J6980" i="3"/>
  <c r="J3040" i="3"/>
  <c r="J6476" i="3"/>
  <c r="J7652" i="3"/>
  <c r="J7771" i="3"/>
  <c r="J3368" i="3"/>
  <c r="J1245" i="3"/>
  <c r="J6955" i="3"/>
  <c r="J7726" i="3"/>
  <c r="J2403" i="3"/>
  <c r="J6417" i="3"/>
  <c r="J2842" i="3"/>
  <c r="J6472" i="3"/>
  <c r="J6611" i="3"/>
  <c r="J3704" i="3"/>
  <c r="J3489" i="3"/>
  <c r="J8661" i="3"/>
  <c r="J3639" i="3"/>
  <c r="J1246" i="3"/>
  <c r="J2230" i="3"/>
  <c r="J6508" i="3"/>
  <c r="J8614" i="3"/>
  <c r="J7938" i="3"/>
  <c r="J8613" i="3"/>
  <c r="J3677" i="3"/>
  <c r="J8061" i="3"/>
  <c r="J7676" i="3"/>
  <c r="J3759" i="3"/>
  <c r="J7704" i="3"/>
  <c r="J3637" i="3"/>
  <c r="J2283" i="3"/>
  <c r="J3606" i="3"/>
  <c r="J7337" i="3"/>
  <c r="J2399" i="3"/>
  <c r="J7941" i="3"/>
  <c r="J3685" i="3"/>
  <c r="J6979" i="3"/>
  <c r="J6438" i="3"/>
  <c r="J2948" i="3"/>
  <c r="J6489" i="3"/>
  <c r="J6452" i="3"/>
  <c r="J1416" i="3"/>
  <c r="J3464" i="3"/>
  <c r="J7770" i="3"/>
  <c r="J6483" i="3"/>
  <c r="J7085" i="3"/>
  <c r="J2504" i="3"/>
  <c r="J8106" i="3"/>
  <c r="J1581" i="3"/>
  <c r="J3749" i="3"/>
  <c r="J3653" i="3"/>
  <c r="J7228" i="3"/>
  <c r="J1989" i="3"/>
  <c r="J7965" i="3"/>
  <c r="J3596" i="3"/>
  <c r="J6466" i="3"/>
  <c r="J6473" i="3"/>
  <c r="J6904" i="3"/>
  <c r="J6465" i="3"/>
  <c r="J1464" i="3"/>
  <c r="J7053" i="3"/>
  <c r="J8325" i="3"/>
  <c r="J6921" i="3"/>
  <c r="J7274" i="3"/>
  <c r="J2947" i="3"/>
  <c r="J7369" i="3"/>
  <c r="J2789" i="3"/>
  <c r="J1485" i="3"/>
  <c r="J7722" i="3"/>
  <c r="J6558" i="3"/>
  <c r="J2544" i="3"/>
  <c r="J2325" i="3"/>
  <c r="J7033" i="3"/>
  <c r="J2811" i="3"/>
  <c r="J7459" i="3"/>
  <c r="J8418" i="3"/>
  <c r="J6588" i="3"/>
  <c r="J7914" i="3"/>
  <c r="J6825" i="3"/>
  <c r="J7149" i="3"/>
  <c r="J7441" i="3"/>
  <c r="J3752" i="3"/>
  <c r="J2904" i="3"/>
  <c r="J719" i="3"/>
  <c r="J3541" i="3"/>
  <c r="J3712" i="3"/>
  <c r="J7195" i="3"/>
  <c r="J1221" i="3"/>
  <c r="J7943" i="3"/>
  <c r="J6762" i="3"/>
  <c r="J3392" i="3"/>
  <c r="J3674" i="3"/>
  <c r="J6486" i="3"/>
  <c r="J8568" i="3"/>
  <c r="J7465" i="3"/>
  <c r="J6470" i="3"/>
  <c r="J6763" i="3"/>
  <c r="J3758" i="3"/>
  <c r="J6866" i="3"/>
  <c r="J7150" i="3"/>
  <c r="J7252" i="3"/>
  <c r="J2812" i="3"/>
  <c r="J3772" i="3"/>
  <c r="J3592" i="3"/>
  <c r="J1675" i="3"/>
  <c r="J6774" i="3"/>
  <c r="J7433" i="3"/>
  <c r="J69" i="3"/>
  <c r="J3165" i="3"/>
  <c r="J8274" i="3"/>
  <c r="J7051" i="3"/>
  <c r="J3588" i="3"/>
  <c r="J717" i="3"/>
  <c r="J8421" i="3"/>
  <c r="J3680" i="3"/>
  <c r="J6959" i="3"/>
  <c r="J2324" i="3"/>
  <c r="J2601" i="3"/>
  <c r="J3726" i="3"/>
  <c r="J3232" i="3"/>
  <c r="J6778" i="3"/>
  <c r="J3781" i="3"/>
  <c r="J3303" i="3"/>
  <c r="J6857" i="3"/>
  <c r="J6612" i="3"/>
  <c r="J7794" i="3"/>
  <c r="J3640" i="3"/>
  <c r="J6652" i="3"/>
  <c r="J1749" i="3"/>
  <c r="J6753" i="3"/>
  <c r="J7675" i="3"/>
  <c r="J2884" i="3"/>
  <c r="J3053" i="3"/>
  <c r="J6761" i="3"/>
  <c r="J8470" i="3"/>
  <c r="J6462" i="3"/>
  <c r="J7986" i="3"/>
  <c r="J7538" i="3"/>
  <c r="J6510" i="3"/>
  <c r="J3710" i="3"/>
  <c r="J8419" i="3"/>
  <c r="J7360" i="3"/>
  <c r="J3193" i="3"/>
  <c r="J1389" i="3"/>
  <c r="J767" i="3"/>
  <c r="J8400" i="3"/>
  <c r="J8565" i="3"/>
  <c r="J1101" i="3"/>
  <c r="J1197" i="3"/>
  <c r="J2969" i="3"/>
  <c r="J1728" i="3"/>
  <c r="J8637" i="3"/>
  <c r="J6847" i="3"/>
  <c r="J8373" i="3"/>
  <c r="J3195" i="3"/>
  <c r="J6771" i="3"/>
  <c r="J3746" i="3"/>
  <c r="J3761" i="3"/>
  <c r="J2897" i="3"/>
  <c r="J8639" i="3"/>
  <c r="J8323" i="3"/>
  <c r="J1320" i="3"/>
  <c r="J8734" i="3"/>
  <c r="J2184" i="3"/>
  <c r="J3784" i="3"/>
  <c r="J3589" i="3"/>
  <c r="J3317" i="3"/>
  <c r="J3678" i="3"/>
  <c r="J3269" i="3"/>
  <c r="J3539" i="3"/>
  <c r="J3256" i="3"/>
  <c r="J3221" i="3"/>
  <c r="J2061" i="3"/>
  <c r="J2400" i="3"/>
  <c r="J3667" i="3"/>
  <c r="J2393" i="3"/>
  <c r="J7196" i="3"/>
  <c r="J3488" i="3"/>
  <c r="J3585" i="3"/>
  <c r="J1557" i="3"/>
  <c r="J7894" i="3"/>
  <c r="J2709" i="3"/>
  <c r="J8422" i="3"/>
  <c r="J1223" i="3"/>
  <c r="J3096" i="3"/>
  <c r="J6726" i="3"/>
  <c r="J3244" i="3"/>
  <c r="J7010" i="3"/>
  <c r="J8082" i="3"/>
  <c r="J2760" i="3"/>
  <c r="J1847" i="3"/>
  <c r="J2843" i="3"/>
  <c r="J2755" i="3"/>
  <c r="J7728" i="3"/>
  <c r="J7654" i="3"/>
  <c r="J3798" i="3"/>
  <c r="J7251" i="3"/>
  <c r="J6589" i="3"/>
  <c r="J3646" i="3"/>
  <c r="J3218" i="3"/>
  <c r="J6800" i="3"/>
  <c r="J7481" i="3"/>
  <c r="J3730" i="3"/>
  <c r="J6480" i="3"/>
  <c r="J6942" i="3"/>
  <c r="J6636" i="3"/>
  <c r="J7271" i="3"/>
  <c r="J3365" i="3"/>
  <c r="J2786" i="3"/>
  <c r="J2083" i="3"/>
  <c r="J1512" i="3"/>
  <c r="J6918" i="3"/>
  <c r="J2464" i="3"/>
  <c r="J2256" i="3"/>
  <c r="J7345" i="3"/>
  <c r="J6769" i="3"/>
  <c r="J6475" i="3"/>
  <c r="J7798" i="3"/>
  <c r="J3219" i="3"/>
  <c r="J7701" i="3"/>
  <c r="J6566" i="3"/>
  <c r="J3471" i="3"/>
  <c r="J3687" i="3"/>
  <c r="J2541" i="3"/>
  <c r="J3064" i="3"/>
  <c r="J6513" i="3"/>
  <c r="J8063" i="3"/>
  <c r="J1053" i="3"/>
  <c r="J2995" i="3"/>
  <c r="J2060" i="3"/>
  <c r="J1511" i="3"/>
  <c r="J1917" i="3"/>
  <c r="J3418" i="3"/>
  <c r="J2352" i="3"/>
  <c r="J7275" i="3"/>
  <c r="J6870" i="3"/>
  <c r="J6544" i="3"/>
  <c r="J6531" i="3"/>
  <c r="J8299" i="3"/>
  <c r="J6520" i="3"/>
  <c r="J3800" i="3"/>
  <c r="J7412" i="3"/>
  <c r="J6772" i="3"/>
  <c r="J7242" i="3"/>
  <c r="J7050" i="3"/>
  <c r="J7385" i="3"/>
  <c r="J7084" i="3"/>
  <c r="J3642" i="3"/>
  <c r="J2777" i="3"/>
  <c r="J7891" i="3"/>
  <c r="J3651" i="3"/>
  <c r="J6445" i="3"/>
  <c r="J3490" i="3"/>
  <c r="J6451" i="3"/>
  <c r="J7987" i="3"/>
  <c r="J6420" i="3"/>
  <c r="J7276" i="3"/>
  <c r="J8300" i="3"/>
  <c r="J2873" i="3"/>
  <c r="J2253" i="3"/>
  <c r="J6787" i="3"/>
  <c r="J6478" i="3"/>
  <c r="J7291" i="3"/>
  <c r="J7227" i="3"/>
  <c r="J3750" i="3"/>
  <c r="J6449" i="3"/>
  <c r="J3328" i="3"/>
  <c r="J6961" i="3"/>
  <c r="J7101" i="3"/>
  <c r="J1196" i="3"/>
  <c r="J6790" i="3"/>
  <c r="J7628" i="3"/>
  <c r="J7558" i="3"/>
  <c r="J6672" i="3"/>
  <c r="J3774" i="3"/>
  <c r="J8013" i="3"/>
  <c r="J2883" i="3"/>
  <c r="J3731" i="3"/>
  <c r="J3447" i="3"/>
  <c r="J6673" i="3"/>
  <c r="J3662" i="3"/>
  <c r="J7086" i="3"/>
  <c r="J2353" i="3"/>
  <c r="J1368" i="3"/>
  <c r="J3754" i="3"/>
  <c r="J7702" i="3"/>
  <c r="J3515" i="3"/>
  <c r="J6894" i="3"/>
  <c r="J7542" i="3"/>
  <c r="J7557" i="3"/>
  <c r="J6777" i="3"/>
  <c r="J3560" i="3"/>
  <c r="J7082" i="3"/>
  <c r="J3304" i="3"/>
  <c r="J2733" i="3"/>
  <c r="J7147" i="3"/>
  <c r="J7390" i="3"/>
  <c r="J8059" i="3"/>
  <c r="J6444" i="3"/>
  <c r="J2732" i="3"/>
  <c r="J6454" i="3"/>
  <c r="J1654" i="3"/>
  <c r="J6676" i="3"/>
  <c r="J6562" i="3"/>
  <c r="J2973" i="3"/>
  <c r="J7540" i="3"/>
  <c r="J6487" i="3"/>
  <c r="J3543" i="3"/>
  <c r="J2619" i="3"/>
  <c r="J1003" i="3"/>
  <c r="J3296" i="3"/>
  <c r="J2972" i="3"/>
  <c r="J2380" i="3"/>
  <c r="J2633" i="3"/>
  <c r="J6754" i="3"/>
  <c r="J2944" i="3"/>
  <c r="J7590" i="3"/>
  <c r="J7458" i="3"/>
  <c r="J7895" i="3"/>
  <c r="J6854" i="3"/>
  <c r="J8735" i="3"/>
  <c r="J6871" i="3"/>
  <c r="J7347" i="3"/>
  <c r="J3145" i="3"/>
  <c r="J6755" i="3"/>
  <c r="J7254" i="3"/>
  <c r="J7967" i="3"/>
  <c r="J7545" i="3"/>
  <c r="J7169" i="3"/>
  <c r="J2461" i="3"/>
  <c r="J7581" i="3"/>
  <c r="J3657" i="3"/>
  <c r="J2111" i="3"/>
  <c r="J8640" i="3"/>
  <c r="J7062" i="3"/>
  <c r="J3469" i="3"/>
  <c r="J7257" i="3"/>
  <c r="J7107" i="3"/>
  <c r="J6804" i="3"/>
  <c r="J7140" i="3"/>
  <c r="J1489" i="3"/>
  <c r="J3029" i="3"/>
  <c r="J7111" i="3"/>
  <c r="J6897" i="3"/>
  <c r="J264" i="3"/>
  <c r="J1176" i="3"/>
  <c r="J8611" i="3"/>
  <c r="J7689" i="3"/>
  <c r="J6803" i="3"/>
  <c r="J6657" i="3"/>
  <c r="J7172" i="3"/>
  <c r="J7060" i="3"/>
  <c r="J1827" i="3"/>
  <c r="J7286" i="3"/>
  <c r="J7445" i="3"/>
  <c r="J7109" i="3"/>
  <c r="J3092" i="3"/>
  <c r="J7283" i="3"/>
  <c r="J7589" i="3"/>
  <c r="J3607" i="3"/>
  <c r="J7443" i="3"/>
  <c r="J1700" i="3"/>
  <c r="J6677" i="3"/>
  <c r="J7161" i="3"/>
  <c r="J7230" i="3"/>
  <c r="J7565" i="3"/>
  <c r="J6653" i="3"/>
  <c r="J7658" i="3"/>
  <c r="J7058" i="3"/>
  <c r="J7301" i="3"/>
  <c r="J7685" i="3"/>
  <c r="J2237" i="3"/>
  <c r="J7606" i="3"/>
  <c r="J7170" i="3"/>
  <c r="J6565" i="3"/>
  <c r="J2957" i="3"/>
  <c r="J2186" i="3"/>
  <c r="J7657" i="3"/>
  <c r="J6758" i="3"/>
  <c r="J3223" i="3"/>
  <c r="J7173" i="3"/>
  <c r="J7110" i="3"/>
  <c r="J7582" i="3"/>
  <c r="J7057" i="3"/>
  <c r="J7139" i="3"/>
  <c r="J7142" i="3"/>
  <c r="J6729" i="3"/>
  <c r="J7548" i="3"/>
  <c r="J8206" i="3"/>
  <c r="J3346" i="3"/>
  <c r="J2188" i="3"/>
  <c r="J7371" i="3"/>
  <c r="J7519" i="3"/>
  <c r="J2956" i="3"/>
  <c r="J2112" i="3"/>
  <c r="J6678" i="3"/>
  <c r="J7775" i="3"/>
  <c r="J2460" i="3"/>
  <c r="J7747" i="3"/>
  <c r="J8014" i="3"/>
  <c r="J6828" i="3"/>
  <c r="J7491" i="3"/>
  <c r="J7693" i="3"/>
  <c r="J3143" i="3"/>
  <c r="J2576" i="3"/>
  <c r="J6853" i="3"/>
  <c r="J7680" i="3"/>
  <c r="J8083" i="3"/>
  <c r="J8303" i="3"/>
  <c r="J1391" i="3"/>
  <c r="J7748" i="3"/>
  <c r="J2937" i="3"/>
  <c r="J7285" i="3"/>
  <c r="J2687" i="3"/>
  <c r="J8329" i="3"/>
  <c r="J3170" i="3"/>
  <c r="J7694" i="3"/>
  <c r="J3755" i="3"/>
  <c r="J7692" i="3"/>
  <c r="J864" i="3"/>
  <c r="J2643" i="3"/>
  <c r="J768" i="3"/>
  <c r="J7174" i="3"/>
  <c r="J7201" i="3"/>
  <c r="J6539" i="3"/>
  <c r="J1248" i="3"/>
  <c r="J2736" i="3"/>
  <c r="J2936" i="3"/>
  <c r="J3659" i="3"/>
  <c r="J8663" i="3"/>
  <c r="J7155" i="3"/>
  <c r="J3683" i="3"/>
  <c r="J7037" i="3"/>
  <c r="J3144" i="3"/>
  <c r="J7157" i="3"/>
  <c r="J3138" i="3"/>
  <c r="J7729" i="3"/>
  <c r="J2545" i="3"/>
  <c r="J7299" i="3"/>
  <c r="J6705" i="3"/>
  <c r="J3608" i="3"/>
  <c r="J3347" i="3"/>
  <c r="J7681" i="3"/>
  <c r="J7231" i="3"/>
  <c r="J2968" i="3"/>
  <c r="J2462" i="3"/>
  <c r="J3681" i="3"/>
  <c r="J7920" i="3"/>
  <c r="J8111" i="3"/>
  <c r="J7569" i="3"/>
  <c r="J7630" i="3"/>
  <c r="J7850" i="3"/>
  <c r="J7706" i="3"/>
  <c r="J3055" i="3"/>
  <c r="J8179" i="3"/>
  <c r="J6962" i="3"/>
  <c r="J2381" i="3"/>
  <c r="J382" i="3"/>
  <c r="J2134" i="3"/>
  <c r="J7370" i="3"/>
  <c r="J7633" i="3"/>
  <c r="J7302" i="3"/>
  <c r="J8572" i="3"/>
  <c r="J3000" i="3"/>
  <c r="J7852" i="3"/>
  <c r="J7214" i="3"/>
  <c r="J537" i="3"/>
  <c r="J8706" i="3"/>
  <c r="J7354" i="3"/>
  <c r="J8079" i="3"/>
  <c r="J597" i="3"/>
  <c r="J1452" i="3"/>
  <c r="J2893" i="3"/>
  <c r="J7947" i="3"/>
  <c r="J2509" i="3"/>
  <c r="J8727" i="3"/>
  <c r="J8448" i="3"/>
  <c r="J6993" i="3"/>
  <c r="J2219" i="3"/>
  <c r="J8723" i="3"/>
  <c r="J1805" i="3"/>
  <c r="J2581" i="3"/>
  <c r="J135" i="3"/>
  <c r="J8671" i="3"/>
  <c r="J8486" i="3"/>
  <c r="J8370" i="3"/>
  <c r="J1342" i="3"/>
  <c r="J458" i="3"/>
  <c r="J1256" i="3"/>
  <c r="J8760" i="3"/>
  <c r="J940" i="3"/>
  <c r="J8602" i="3"/>
  <c r="J8584" i="3"/>
  <c r="J612" i="3"/>
  <c r="J8547" i="3"/>
  <c r="J8411" i="3"/>
  <c r="J1288" i="3"/>
  <c r="J8591" i="3"/>
  <c r="J8283" i="3"/>
  <c r="J8577" i="3"/>
  <c r="J2988" i="3"/>
  <c r="J8360" i="3"/>
  <c r="J7733" i="3"/>
  <c r="J1662" i="3"/>
  <c r="J8229" i="3"/>
  <c r="J1300" i="3"/>
  <c r="J7467" i="3"/>
  <c r="J3228" i="3"/>
  <c r="J3181" i="3"/>
  <c r="J8331" i="3"/>
  <c r="J2725" i="3"/>
  <c r="J8378" i="3"/>
  <c r="J2773" i="3"/>
  <c r="J8392" i="3"/>
  <c r="J7821" i="3"/>
  <c r="J8495" i="3"/>
  <c r="J8335" i="3"/>
  <c r="J8000" i="3"/>
  <c r="J8366" i="3"/>
  <c r="J8342" i="3"/>
  <c r="J8444" i="3"/>
  <c r="J6923" i="3"/>
  <c r="J7164" i="3"/>
  <c r="J1889" i="3"/>
  <c r="J2817" i="3"/>
  <c r="J8340" i="3"/>
  <c r="J8461" i="3"/>
  <c r="J1774" i="3"/>
  <c r="J7449" i="3"/>
  <c r="J8488" i="3"/>
  <c r="J856" i="3"/>
  <c r="J432" i="3"/>
  <c r="J7791" i="3"/>
  <c r="J1162" i="3"/>
  <c r="J452" i="3"/>
  <c r="J8113" i="3"/>
  <c r="J8343" i="3"/>
  <c r="J7311" i="3"/>
  <c r="J8365" i="3"/>
  <c r="J1280" i="3"/>
  <c r="J8135" i="3"/>
  <c r="J7818" i="3"/>
  <c r="J420" i="3"/>
  <c r="J208" i="3"/>
  <c r="J8674" i="3"/>
  <c r="J7356" i="3"/>
  <c r="J1371" i="3"/>
  <c r="J1899" i="3"/>
  <c r="J2054" i="3"/>
  <c r="J2715" i="3"/>
  <c r="J1643" i="3"/>
  <c r="J7976" i="3"/>
  <c r="J2265" i="3"/>
  <c r="J1783" i="3"/>
  <c r="J1787" i="3"/>
  <c r="J3004" i="3"/>
  <c r="J7332" i="3"/>
  <c r="J7474" i="3"/>
  <c r="J491" i="3"/>
  <c r="J6709" i="3"/>
  <c r="J7933" i="3"/>
  <c r="J2415" i="3"/>
  <c r="J2720" i="3"/>
  <c r="J8718" i="3"/>
  <c r="J8690" i="3"/>
  <c r="J2668" i="3"/>
  <c r="J653" i="3"/>
  <c r="J8247" i="3"/>
  <c r="J8746" i="3"/>
  <c r="J7902" i="3"/>
  <c r="J7334" i="3"/>
  <c r="J297" i="3"/>
  <c r="J8120" i="3"/>
  <c r="J7070" i="3"/>
  <c r="J7829" i="3"/>
  <c r="J7325" i="3"/>
  <c r="J3123" i="3"/>
  <c r="J1136" i="3"/>
  <c r="J8560" i="3"/>
  <c r="J7041" i="3"/>
  <c r="J798" i="3"/>
  <c r="J8171" i="3"/>
  <c r="J7806" i="3"/>
  <c r="J528" i="3"/>
  <c r="J2695" i="3"/>
  <c r="J8459" i="3"/>
  <c r="J8717" i="3"/>
  <c r="J7167" i="3"/>
  <c r="J2820" i="3"/>
  <c r="J8650" i="3"/>
  <c r="J8071" i="3"/>
  <c r="J616" i="3"/>
  <c r="J8376" i="3"/>
  <c r="J413" i="3"/>
  <c r="J2296" i="3"/>
  <c r="J7997" i="3"/>
  <c r="J1455" i="3"/>
  <c r="J227" i="3"/>
  <c r="J392" i="3"/>
  <c r="J592" i="3"/>
  <c r="J1086" i="3"/>
  <c r="J7093" i="3"/>
  <c r="J8559" i="3"/>
  <c r="J8030" i="3"/>
  <c r="J7839" i="3"/>
  <c r="J7732" i="3"/>
  <c r="J2978" i="3"/>
  <c r="J8571" i="3"/>
  <c r="J8692" i="3"/>
  <c r="J8167" i="3"/>
  <c r="J1481" i="3"/>
  <c r="J8117" i="3"/>
  <c r="J8694" i="3"/>
  <c r="J8544" i="3"/>
  <c r="J8413" i="3"/>
  <c r="J8581" i="3"/>
  <c r="J1042" i="3"/>
  <c r="J8139" i="3"/>
  <c r="J7020" i="3"/>
  <c r="J1957" i="3"/>
  <c r="J159" i="3"/>
  <c r="J618" i="3"/>
  <c r="J7957" i="3"/>
  <c r="J176" i="3"/>
  <c r="J8336" i="3"/>
  <c r="J7425" i="3"/>
  <c r="J552" i="3"/>
  <c r="J8221" i="3"/>
  <c r="J8543" i="3"/>
  <c r="J1869" i="3"/>
  <c r="J588" i="3"/>
  <c r="J1261" i="3"/>
  <c r="J1426" i="3"/>
  <c r="J1613" i="3"/>
  <c r="J1061" i="3"/>
  <c r="J2096" i="3"/>
  <c r="J584" i="3"/>
  <c r="J7330" i="3"/>
  <c r="J1253" i="3"/>
  <c r="J1336" i="3"/>
  <c r="J7664" i="3"/>
  <c r="J1072" i="3"/>
  <c r="J8439" i="3"/>
  <c r="J8055" i="3"/>
  <c r="J2739" i="3"/>
  <c r="J2264" i="3"/>
  <c r="J8122" i="3"/>
  <c r="J2531" i="3"/>
  <c r="J335" i="3"/>
  <c r="J7832" i="3"/>
  <c r="J1610" i="3"/>
  <c r="J8097" i="3"/>
  <c r="J8582" i="3"/>
  <c r="J8437" i="3"/>
  <c r="J8622" i="3"/>
  <c r="J7934" i="3"/>
  <c r="J2748" i="3"/>
  <c r="J8627" i="3"/>
  <c r="J7426" i="3"/>
  <c r="J7613" i="3"/>
  <c r="J1542" i="3"/>
  <c r="J8160" i="3"/>
  <c r="J6731" i="3"/>
  <c r="J8747" i="3"/>
  <c r="J8174" i="3"/>
  <c r="J1384" i="3"/>
  <c r="J7600" i="3"/>
  <c r="J8146" i="3"/>
  <c r="J2693" i="3"/>
  <c r="J951" i="3"/>
  <c r="J7873" i="3"/>
  <c r="J8043" i="3"/>
  <c r="J8696" i="3"/>
  <c r="J8248" i="3"/>
  <c r="J7716" i="3"/>
  <c r="J8021" i="3"/>
  <c r="J8646" i="3"/>
  <c r="J7874" i="3"/>
  <c r="J1352" i="3"/>
  <c r="J7454" i="3"/>
  <c r="J8408" i="3"/>
  <c r="J7811" i="3"/>
  <c r="J1184" i="3"/>
  <c r="J8151" i="3"/>
  <c r="J389" i="3"/>
  <c r="J7765" i="3"/>
  <c r="J7620" i="3"/>
  <c r="J640" i="3"/>
  <c r="J1192" i="3"/>
  <c r="J609" i="3"/>
  <c r="J2192" i="3"/>
  <c r="J8489" i="3"/>
  <c r="J106" i="3"/>
  <c r="J1757" i="3"/>
  <c r="J8279" i="3"/>
  <c r="J7853" i="3"/>
  <c r="J7925" i="3"/>
  <c r="J8258" i="3"/>
  <c r="J1608" i="3"/>
  <c r="J3080" i="3"/>
  <c r="J549" i="3"/>
  <c r="J2077" i="3"/>
  <c r="J828" i="3"/>
  <c r="J7759" i="3"/>
  <c r="J2512" i="3"/>
  <c r="J8427" i="3"/>
  <c r="J3203" i="3"/>
  <c r="J7736" i="3"/>
  <c r="J8491" i="3"/>
  <c r="J8127" i="3"/>
  <c r="J141" i="3"/>
  <c r="J8001" i="3"/>
  <c r="J1552" i="3"/>
  <c r="J3117" i="3"/>
  <c r="J1039" i="3"/>
  <c r="J8259" i="3"/>
  <c r="J445" i="3"/>
  <c r="J8295" i="3"/>
  <c r="J7611" i="3"/>
  <c r="J7715" i="3"/>
  <c r="J197" i="3"/>
  <c r="J8066" i="3"/>
  <c r="J7420" i="3"/>
  <c r="J8026" i="3"/>
  <c r="J8539" i="3"/>
  <c r="J1593" i="3"/>
  <c r="J3183" i="3"/>
  <c r="J1904" i="3"/>
  <c r="J6902" i="3"/>
  <c r="J440" i="3"/>
  <c r="J7814" i="3"/>
  <c r="J8214" i="3"/>
  <c r="J1096" i="3"/>
  <c r="J1185" i="3"/>
  <c r="J6996" i="3"/>
  <c r="J1614" i="3"/>
  <c r="J7603" i="3"/>
  <c r="J460" i="3"/>
  <c r="J7478" i="3"/>
  <c r="J8310" i="3"/>
  <c r="J7601" i="3"/>
  <c r="J8496" i="3"/>
  <c r="J8415" i="3"/>
  <c r="J6924" i="3"/>
  <c r="J736" i="3"/>
  <c r="J7401" i="3"/>
  <c r="J8352" i="3"/>
  <c r="J7951" i="3"/>
  <c r="J8744" i="3"/>
  <c r="J1059" i="3"/>
  <c r="J7763" i="3"/>
  <c r="J1210" i="3"/>
  <c r="J8236" i="3"/>
  <c r="J2699" i="3"/>
  <c r="J7045" i="3"/>
  <c r="J8344" i="3"/>
  <c r="J2144" i="3"/>
  <c r="J8672" i="3"/>
  <c r="J8594" i="3"/>
  <c r="J1496" i="3"/>
  <c r="J7396" i="3"/>
  <c r="J8695" i="3"/>
  <c r="J3251" i="3"/>
  <c r="J2557" i="3"/>
  <c r="J8626" i="3"/>
  <c r="J7867" i="3"/>
  <c r="J7377" i="3"/>
  <c r="J1741" i="3"/>
  <c r="J133" i="3"/>
  <c r="J1048" i="3"/>
  <c r="J877" i="3"/>
  <c r="J1106" i="3"/>
  <c r="J8699" i="3"/>
  <c r="J359" i="3"/>
  <c r="J7803" i="3"/>
  <c r="J8296" i="3"/>
  <c r="J463" i="3"/>
  <c r="J7637" i="3"/>
  <c r="J7473" i="3"/>
  <c r="J7949" i="3"/>
  <c r="J2992" i="3"/>
  <c r="J3176" i="3"/>
  <c r="J8314" i="3"/>
  <c r="J6686" i="3"/>
  <c r="J56" i="3"/>
  <c r="J2221" i="3"/>
  <c r="J7592" i="3"/>
  <c r="J248" i="3"/>
  <c r="J824" i="3"/>
  <c r="J8546" i="3"/>
  <c r="J7237" i="3"/>
  <c r="J7871" i="3"/>
  <c r="J8306" i="3"/>
  <c r="J8165" i="3"/>
  <c r="J88" i="3"/>
  <c r="J8621" i="3"/>
  <c r="J205" i="3"/>
  <c r="J1376" i="3"/>
  <c r="J8240" i="3"/>
  <c r="J1618" i="3"/>
  <c r="J8150" i="3"/>
  <c r="J8450" i="3"/>
  <c r="J8195" i="3"/>
  <c r="J7875" i="3"/>
  <c r="J1069" i="3"/>
  <c r="J304" i="3"/>
  <c r="J1616" i="3"/>
  <c r="J656" i="3"/>
  <c r="J8647" i="3"/>
  <c r="J7804" i="3"/>
  <c r="J8624" i="3"/>
  <c r="J1091" i="3"/>
  <c r="J285" i="3"/>
  <c r="J797" i="3"/>
  <c r="J1840" i="3"/>
  <c r="J685" i="3"/>
  <c r="J510" i="3"/>
  <c r="J8002" i="3"/>
  <c r="J2244" i="3"/>
  <c r="J1933" i="3"/>
  <c r="J8349" i="3"/>
  <c r="J8102" i="3"/>
  <c r="J7470" i="3"/>
  <c r="J249" i="3"/>
  <c r="J8358" i="3"/>
  <c r="J446" i="3"/>
  <c r="J2307" i="3"/>
  <c r="J7403" i="3"/>
  <c r="J8557" i="3"/>
  <c r="J8218" i="3"/>
  <c r="J8426" i="3"/>
  <c r="J8479" i="3"/>
  <c r="J2068" i="3"/>
  <c r="J6987" i="3"/>
  <c r="J512" i="3"/>
  <c r="J8039" i="3"/>
  <c r="J8502" i="3"/>
  <c r="J2269" i="3"/>
  <c r="J8670" i="3"/>
  <c r="J8485" i="3"/>
  <c r="J2141" i="3"/>
  <c r="J896" i="3"/>
  <c r="J7805" i="3"/>
  <c r="J7665" i="3"/>
  <c r="J8765" i="3"/>
  <c r="J8742" i="3"/>
  <c r="J7614" i="3"/>
  <c r="J8534" i="3"/>
  <c r="J728" i="3"/>
  <c r="J427" i="3"/>
  <c r="J316" i="3"/>
  <c r="J2555" i="3"/>
  <c r="J1031" i="3"/>
  <c r="J7788" i="3"/>
  <c r="J7888" i="3"/>
  <c r="J8101" i="3"/>
  <c r="J7862" i="3"/>
  <c r="J8643" i="3"/>
  <c r="J8317" i="3"/>
  <c r="J8008" i="3"/>
  <c r="J89" i="3"/>
  <c r="J8414" i="3"/>
  <c r="J7457" i="3"/>
  <c r="J554" i="3"/>
  <c r="J7922" i="3"/>
  <c r="J8655" i="3"/>
  <c r="J2480" i="3"/>
  <c r="J3120" i="3"/>
  <c r="J2888" i="3"/>
  <c r="J283" i="3"/>
  <c r="J8182" i="3"/>
  <c r="J7878" i="3"/>
  <c r="J8004" i="3"/>
  <c r="J8520" i="3"/>
  <c r="J893" i="3"/>
  <c r="J8099" i="3"/>
  <c r="J7810" i="3"/>
  <c r="J899" i="3"/>
  <c r="J8256" i="3"/>
  <c r="J557" i="3"/>
  <c r="J7712" i="3"/>
  <c r="J7911" i="3"/>
  <c r="J1357" i="3"/>
  <c r="J493" i="3"/>
  <c r="J8011" i="3"/>
  <c r="J8262" i="3"/>
  <c r="J7646" i="3"/>
  <c r="J8095" i="3"/>
  <c r="J735" i="3"/>
  <c r="J2364" i="3"/>
  <c r="J2343" i="3"/>
  <c r="J3153" i="3"/>
  <c r="J388" i="3"/>
  <c r="J7971" i="3"/>
  <c r="J242" i="3"/>
  <c r="J2142" i="3"/>
  <c r="J998" i="3"/>
  <c r="J2524" i="3"/>
  <c r="J2024" i="3"/>
  <c r="J842" i="3"/>
  <c r="J2069" i="3"/>
  <c r="J7310" i="3"/>
  <c r="J7329" i="3"/>
  <c r="J726" i="3"/>
  <c r="J2093" i="3"/>
  <c r="J7307" i="3"/>
  <c r="J1490" i="3"/>
  <c r="J6875" i="3"/>
  <c r="J1029" i="3"/>
  <c r="J567" i="3"/>
  <c r="J240" i="3"/>
  <c r="J709" i="3"/>
  <c r="J8550" i="3"/>
  <c r="J3008" i="3"/>
  <c r="J368" i="3"/>
  <c r="J1829" i="3"/>
  <c r="J829" i="3"/>
  <c r="J63" i="3"/>
  <c r="J544" i="3"/>
  <c r="J125" i="3"/>
  <c r="J3249" i="3"/>
  <c r="J8382" i="3"/>
  <c r="J8574" i="3"/>
  <c r="J8533" i="3"/>
  <c r="J7021" i="3"/>
  <c r="J8504" i="3"/>
  <c r="J8590" i="3"/>
  <c r="J2705" i="3"/>
  <c r="J8355" i="3"/>
  <c r="J7166" i="3"/>
  <c r="J3372" i="3"/>
  <c r="J8605" i="3"/>
  <c r="J2261" i="3"/>
  <c r="J8019" i="3"/>
  <c r="J7431" i="3"/>
  <c r="J1772" i="3"/>
  <c r="J7830" i="3"/>
  <c r="J3160" i="3"/>
  <c r="J2222" i="3"/>
  <c r="J1935" i="3"/>
  <c r="J8726" i="3"/>
  <c r="J562" i="3"/>
  <c r="J2079" i="3"/>
  <c r="J7618" i="3"/>
  <c r="J174" i="3"/>
  <c r="J7398" i="3"/>
  <c r="J128" i="3"/>
  <c r="J126" i="3"/>
  <c r="J7710" i="3"/>
  <c r="J1345" i="3"/>
  <c r="J7476" i="3"/>
  <c r="J993" i="3"/>
  <c r="J7598" i="3"/>
  <c r="J1432" i="3"/>
  <c r="J121" i="3"/>
  <c r="J2319" i="3"/>
  <c r="J339" i="3"/>
  <c r="J7479" i="3"/>
  <c r="J1505" i="3"/>
  <c r="J1625" i="3"/>
  <c r="J8178" i="3"/>
  <c r="J892" i="3"/>
  <c r="J272" i="3"/>
  <c r="J3205" i="3"/>
  <c r="J625" i="3"/>
  <c r="J531" i="3"/>
  <c r="J2991" i="3"/>
  <c r="J7886" i="3"/>
  <c r="J3126" i="3"/>
  <c r="J8022" i="3"/>
  <c r="J1712" i="3"/>
  <c r="J7983" i="3"/>
  <c r="J7767" i="3"/>
  <c r="J3154" i="3"/>
  <c r="J1092" i="3"/>
  <c r="J8579" i="3"/>
  <c r="J7450" i="3"/>
  <c r="J8096" i="3"/>
  <c r="J805" i="3"/>
  <c r="J2021" i="3"/>
  <c r="J8578" i="3"/>
  <c r="J1573" i="3"/>
  <c r="J1421" i="3"/>
  <c r="J7984" i="3"/>
  <c r="J964" i="3"/>
  <c r="J7851" i="3"/>
  <c r="J8088" i="3"/>
  <c r="J773" i="3"/>
  <c r="J8038" i="3"/>
  <c r="J517" i="3"/>
  <c r="J2691" i="3"/>
  <c r="J8480" i="3"/>
  <c r="J7262" i="3"/>
  <c r="J120" i="3"/>
  <c r="J1744" i="3"/>
  <c r="J8554" i="3"/>
  <c r="J7597" i="3"/>
  <c r="J8698" i="3"/>
  <c r="J8250" i="3"/>
  <c r="J7813" i="3"/>
  <c r="J2984" i="3"/>
  <c r="J7165" i="3"/>
  <c r="J8094" i="3"/>
  <c r="J1085" i="3"/>
  <c r="J1037" i="3"/>
  <c r="J8440" i="3"/>
  <c r="J1129" i="3"/>
  <c r="J8255" i="3"/>
  <c r="J1328" i="3"/>
  <c r="J1565" i="3"/>
  <c r="J8243" i="3"/>
  <c r="J8598" i="3"/>
  <c r="J3009" i="3"/>
  <c r="J8078" i="3"/>
  <c r="J7452" i="3"/>
  <c r="J384" i="3"/>
  <c r="J664" i="3"/>
  <c r="J2000" i="3"/>
  <c r="J7635" i="3"/>
  <c r="J8213" i="3"/>
  <c r="J541" i="3"/>
  <c r="J8216" i="3"/>
  <c r="J3112" i="3"/>
  <c r="J8541" i="3"/>
  <c r="J2358" i="3"/>
  <c r="J2168" i="3"/>
  <c r="J376" i="3"/>
  <c r="J8287" i="3"/>
  <c r="J7999" i="3"/>
  <c r="J7882" i="3"/>
  <c r="J7667" i="3"/>
  <c r="J8685" i="3"/>
  <c r="J7404" i="3"/>
  <c r="J2819" i="3"/>
  <c r="J1373" i="3"/>
  <c r="J1760" i="3"/>
  <c r="J7904" i="3"/>
  <c r="J7418" i="3"/>
  <c r="J7211" i="3"/>
  <c r="J1472" i="3"/>
  <c r="J752" i="3"/>
  <c r="J850" i="3"/>
  <c r="J8056" i="3"/>
  <c r="J973" i="3"/>
  <c r="J7761" i="3"/>
  <c r="J1453" i="3"/>
  <c r="J2822" i="3"/>
  <c r="J8608" i="3"/>
  <c r="J1709" i="3"/>
  <c r="J1216" i="3"/>
  <c r="J192" i="3"/>
  <c r="J1359" i="3"/>
  <c r="J8347" i="3"/>
  <c r="J7203" i="3"/>
  <c r="J927" i="3"/>
  <c r="J8075" i="3"/>
  <c r="J8316" i="3"/>
  <c r="J1032" i="3"/>
  <c r="J8526" i="3"/>
  <c r="J39" i="3"/>
  <c r="J8741" i="3"/>
  <c r="J7802" i="3"/>
  <c r="J1264" i="3"/>
  <c r="J7014" i="3"/>
  <c r="J8701" i="3"/>
  <c r="J8468" i="3"/>
  <c r="J485" i="3"/>
  <c r="J3277" i="3"/>
  <c r="J631" i="3"/>
  <c r="J1142" i="3"/>
  <c r="J2128" i="3"/>
  <c r="J997" i="3"/>
  <c r="J117" i="3"/>
  <c r="J8431" i="3"/>
  <c r="J6708" i="3"/>
  <c r="J7928" i="3"/>
  <c r="J8704" i="3"/>
  <c r="J6876" i="3"/>
  <c r="J7350" i="3"/>
  <c r="J7910" i="3"/>
  <c r="J8143" i="3"/>
  <c r="J7996" i="3"/>
  <c r="J8738" i="3"/>
  <c r="J8050" i="3"/>
  <c r="J7738" i="3"/>
  <c r="J7827" i="3"/>
  <c r="J33" i="3"/>
  <c r="J8542" i="3"/>
  <c r="J6681" i="3"/>
  <c r="J2115" i="3"/>
  <c r="J7624" i="3"/>
  <c r="J7734" i="3"/>
  <c r="J1667" i="3"/>
  <c r="J7308" i="3"/>
  <c r="J3109" i="3"/>
  <c r="J8136" i="3"/>
  <c r="J8390" i="3"/>
  <c r="J1984" i="3"/>
  <c r="J7331" i="3"/>
  <c r="J7395" i="3"/>
  <c r="J7187" i="3"/>
  <c r="J7660" i="3"/>
  <c r="J7711" i="3"/>
  <c r="J1232" i="3"/>
  <c r="J1865" i="3"/>
  <c r="J7731" i="3"/>
  <c r="J8187" i="3"/>
  <c r="J7179" i="3"/>
  <c r="J7525" i="3"/>
  <c r="J8654" i="3"/>
  <c r="J8763" i="3"/>
  <c r="J707" i="3"/>
  <c r="J1732" i="3"/>
  <c r="J2670" i="3"/>
  <c r="J8089" i="3"/>
  <c r="J99" i="3"/>
  <c r="J533" i="3"/>
  <c r="J3253" i="3"/>
  <c r="J1948" i="3"/>
  <c r="J8642" i="3"/>
  <c r="J1208" i="3"/>
  <c r="J519" i="3"/>
  <c r="J1179" i="3"/>
  <c r="J8104" i="3"/>
  <c r="J7213" i="3"/>
  <c r="J8309" i="3"/>
  <c r="J7899" i="3"/>
  <c r="J7790" i="3"/>
  <c r="J1773" i="3"/>
  <c r="J3121" i="3"/>
  <c r="J7586" i="3"/>
  <c r="J581" i="3"/>
  <c r="J2579" i="3"/>
  <c r="J1252" i="3"/>
  <c r="J1475" i="3"/>
  <c r="J1813" i="3"/>
  <c r="J280" i="3"/>
  <c r="J1014" i="3"/>
  <c r="J8230" i="3"/>
  <c r="J8069" i="3"/>
  <c r="J8487" i="3"/>
  <c r="J8451" i="3"/>
  <c r="J8278" i="3"/>
  <c r="J189" i="3"/>
  <c r="J2266" i="3"/>
  <c r="J7382" i="3"/>
  <c r="J8031" i="3"/>
  <c r="J7879" i="3"/>
  <c r="J397" i="3"/>
  <c r="J7092" i="3"/>
  <c r="J7616" i="3"/>
  <c r="J1931" i="3"/>
  <c r="J7379" i="3"/>
  <c r="J7898" i="3"/>
  <c r="J8467" i="3"/>
  <c r="J8458" i="3"/>
  <c r="J8402" i="3"/>
  <c r="J2771" i="3"/>
  <c r="J1405" i="3"/>
  <c r="J608" i="3"/>
  <c r="J229" i="3"/>
  <c r="J7499" i="3"/>
  <c r="J7428" i="3"/>
  <c r="J144" i="3"/>
  <c r="J8091" i="3"/>
  <c r="J8189" i="3"/>
  <c r="J939" i="3"/>
  <c r="J8531" i="3"/>
  <c r="J3129" i="3"/>
  <c r="J173" i="3"/>
  <c r="J8286" i="3"/>
  <c r="J8361" i="3"/>
  <c r="J8702" i="3"/>
  <c r="J7012" i="3"/>
  <c r="J2150" i="3"/>
  <c r="J2199" i="3"/>
  <c r="J2485" i="3"/>
  <c r="J8005" i="3"/>
  <c r="J1782" i="3"/>
  <c r="J7668" i="3"/>
  <c r="J8536" i="3"/>
  <c r="J7720" i="3"/>
  <c r="J8312" i="3"/>
  <c r="J8719" i="3"/>
  <c r="J3175" i="3"/>
  <c r="J967" i="3"/>
  <c r="J2520" i="3"/>
  <c r="J1229" i="3"/>
  <c r="J3156" i="3"/>
  <c r="J675" i="3"/>
  <c r="J8053" i="3"/>
  <c r="J6995" i="3"/>
  <c r="J8656" i="3"/>
  <c r="J7982" i="3"/>
  <c r="J7974" i="3"/>
  <c r="J8688" i="3"/>
  <c r="J8693" i="3"/>
  <c r="J7981" i="3"/>
  <c r="J7932" i="3"/>
  <c r="J7068" i="3"/>
  <c r="J7421" i="3"/>
  <c r="J8767" i="3"/>
  <c r="J8712" i="3"/>
  <c r="J7043" i="3"/>
  <c r="J344" i="3"/>
  <c r="J8024" i="3"/>
  <c r="J8170" i="3"/>
  <c r="J8177" i="3"/>
  <c r="J2293" i="3"/>
  <c r="J7046" i="3"/>
  <c r="J7587" i="3"/>
  <c r="J6683" i="3"/>
  <c r="J1112" i="3"/>
  <c r="J8739" i="3"/>
  <c r="J1969" i="3"/>
  <c r="J8350" i="3"/>
  <c r="J7475" i="3"/>
  <c r="J1598" i="3"/>
  <c r="J1477" i="3"/>
  <c r="J3250" i="3"/>
  <c r="J901" i="3"/>
  <c r="J7451" i="3"/>
  <c r="J605" i="3"/>
  <c r="J405" i="3"/>
  <c r="J472" i="3"/>
  <c r="J8498" i="3"/>
  <c r="J7741" i="3"/>
  <c r="J1540" i="3"/>
  <c r="J8047" i="3"/>
  <c r="J6949" i="3"/>
  <c r="J8445" i="3"/>
  <c r="J8721" i="3"/>
  <c r="J926" i="3"/>
  <c r="J8453" i="3"/>
  <c r="J1164" i="3"/>
  <c r="J1612" i="3"/>
  <c r="J1403" i="3"/>
  <c r="J74" i="3"/>
  <c r="J8481" i="3"/>
  <c r="J8175" i="3"/>
  <c r="J206" i="3"/>
  <c r="J1181" i="3"/>
  <c r="J7865" i="3"/>
  <c r="J8270" i="3"/>
  <c r="J8123" i="3"/>
  <c r="J8381" i="3"/>
  <c r="J7780" i="3"/>
  <c r="J8159" i="3"/>
  <c r="J8219" i="3"/>
  <c r="J7407" i="3"/>
  <c r="J857" i="3"/>
  <c r="J7739" i="3"/>
  <c r="J7185" i="3"/>
  <c r="J7778" i="3"/>
  <c r="J7116" i="3"/>
  <c r="J2915" i="3"/>
  <c r="J1341" i="3"/>
  <c r="J2056" i="3"/>
  <c r="J7025" i="3"/>
  <c r="J2286" i="3"/>
  <c r="J7108" i="3"/>
  <c r="J6540" i="3"/>
  <c r="J2688" i="3"/>
  <c r="J1483" i="3"/>
  <c r="J3030" i="3"/>
  <c r="J8203" i="3"/>
  <c r="J3225" i="3"/>
  <c r="J7776" i="3"/>
  <c r="J8200" i="3"/>
  <c r="J2189" i="3"/>
  <c r="J7994" i="3"/>
  <c r="J8736" i="3"/>
  <c r="J8134" i="3"/>
  <c r="J7896" i="3"/>
  <c r="J8112" i="3"/>
  <c r="J7684" i="3"/>
  <c r="J7690" i="3"/>
  <c r="J3224" i="3"/>
  <c r="J3320" i="3"/>
  <c r="J2200" i="3"/>
  <c r="J3140" i="3"/>
  <c r="J8374" i="3"/>
  <c r="J7089" i="3"/>
  <c r="J7707" i="3"/>
  <c r="J7348" i="3"/>
  <c r="J7563" i="3"/>
  <c r="J7576" i="3"/>
  <c r="J7749" i="3"/>
  <c r="J7746" i="3"/>
  <c r="J8207" i="3"/>
  <c r="J7549" i="3"/>
  <c r="J7756" i="3"/>
  <c r="J7570" i="3"/>
  <c r="J7769" i="3"/>
  <c r="J7017" i="3"/>
  <c r="J7608" i="3"/>
  <c r="J8346" i="3"/>
  <c r="J7113" i="3"/>
  <c r="J917" i="3"/>
  <c r="J2577" i="3"/>
  <c r="J7604" i="3"/>
  <c r="J2432" i="3"/>
  <c r="J7444" i="3"/>
  <c r="J6969" i="3"/>
  <c r="J697" i="3"/>
  <c r="J7011" i="3"/>
  <c r="J7946" i="3"/>
  <c r="J269" i="3"/>
  <c r="J1997" i="3"/>
  <c r="J200" i="3"/>
  <c r="J7708" i="3"/>
  <c r="J8304" i="3"/>
  <c r="J2913" i="3"/>
  <c r="J6541" i="3"/>
  <c r="J7573" i="3"/>
  <c r="J1501" i="3"/>
  <c r="J6542" i="3"/>
  <c r="J7177" i="3"/>
  <c r="J2645" i="3"/>
  <c r="J8754" i="3"/>
  <c r="J576" i="3"/>
  <c r="J906" i="3"/>
  <c r="J2963" i="3"/>
  <c r="J8730" i="3"/>
  <c r="J7115" i="3"/>
  <c r="J8634" i="3"/>
  <c r="J573" i="3"/>
  <c r="J2940" i="3"/>
  <c r="J7572" i="3"/>
  <c r="J7962" i="3"/>
  <c r="J6806" i="3"/>
  <c r="J2389" i="3"/>
  <c r="J8227" i="3"/>
  <c r="J7609" i="3"/>
  <c r="J7605" i="3"/>
  <c r="J7777" i="3"/>
  <c r="J2964" i="3"/>
  <c r="J2965" i="3"/>
  <c r="J7466" i="3"/>
  <c r="J6964" i="3"/>
  <c r="J7838" i="3"/>
  <c r="J1077" i="3"/>
  <c r="J7494" i="3"/>
  <c r="J6986" i="3"/>
  <c r="J1169" i="3"/>
  <c r="J740" i="3"/>
  <c r="J762" i="3"/>
  <c r="J2272" i="3"/>
  <c r="J1776" i="3"/>
  <c r="J2659" i="3"/>
  <c r="J1220" i="3"/>
  <c r="J6963" i="3"/>
  <c r="J8141" i="3"/>
  <c r="J3139" i="3"/>
  <c r="J2669" i="3"/>
  <c r="J2080" i="3"/>
  <c r="J7260" i="3"/>
  <c r="J6807" i="3"/>
  <c r="J8197" i="3"/>
  <c r="J7721" i="3"/>
  <c r="J7259" i="3"/>
  <c r="J7409" i="3"/>
  <c r="J8755" i="3"/>
  <c r="J8226" i="3"/>
  <c r="J8205" i="3"/>
  <c r="J8275" i="3"/>
  <c r="J2560" i="3"/>
  <c r="J3136" i="3"/>
  <c r="J840" i="3"/>
  <c r="J6966" i="3"/>
  <c r="J976" i="3"/>
  <c r="J1099" i="3"/>
  <c r="J2689" i="3"/>
  <c r="J8156" i="3"/>
  <c r="J2895" i="3"/>
  <c r="J7688" i="3"/>
  <c r="J1458" i="3"/>
  <c r="J7349" i="3"/>
  <c r="J2440" i="3"/>
  <c r="J7571" i="3"/>
  <c r="J3161" i="3"/>
  <c r="J8130" i="3"/>
  <c r="J1213" i="3"/>
  <c r="J7163" i="3"/>
  <c r="J8762" i="3"/>
  <c r="J7446" i="3"/>
  <c r="J8198" i="3"/>
  <c r="J8707" i="3"/>
  <c r="J7745" i="3"/>
  <c r="J8098" i="3"/>
  <c r="J6972" i="3"/>
  <c r="J8155" i="3"/>
  <c r="J7241" i="3"/>
  <c r="J8192" i="3"/>
  <c r="J7097" i="3"/>
  <c r="J7673" i="3"/>
  <c r="J6899" i="3"/>
  <c r="J8158" i="3"/>
  <c r="J8142" i="3"/>
  <c r="J8194" i="3"/>
  <c r="J8677" i="3"/>
  <c r="J8664" i="3"/>
  <c r="J7625" i="3"/>
  <c r="J7640" i="3"/>
  <c r="J6658" i="3"/>
  <c r="J7709" i="3"/>
  <c r="J904" i="3"/>
  <c r="J2917" i="3"/>
  <c r="J905" i="3"/>
  <c r="J2224" i="3"/>
  <c r="J1769" i="3"/>
  <c r="J1968" i="3"/>
  <c r="J480" i="3"/>
  <c r="J882" i="3"/>
  <c r="J1360" i="3"/>
  <c r="J3248" i="3"/>
  <c r="J1577" i="3"/>
  <c r="J733" i="3"/>
  <c r="J929" i="3"/>
  <c r="J3039" i="3"/>
  <c r="J2176" i="3"/>
  <c r="J1584" i="3"/>
  <c r="J3184" i="3"/>
  <c r="J3202" i="3"/>
  <c r="J2776" i="3"/>
  <c r="J8254" i="3"/>
  <c r="J957" i="3"/>
  <c r="J7978" i="3"/>
  <c r="J1224" i="3"/>
  <c r="J320" i="3"/>
  <c r="J1456" i="3"/>
  <c r="J8090" i="3"/>
  <c r="J3157" i="3"/>
  <c r="J1304" i="3"/>
  <c r="J6734" i="3"/>
  <c r="J7355" i="3"/>
  <c r="J6926" i="3"/>
  <c r="J3325" i="3"/>
  <c r="J8447" i="3"/>
  <c r="J8290" i="3"/>
  <c r="J916" i="3"/>
  <c r="J8048" i="3"/>
  <c r="J3178" i="3"/>
  <c r="J8683" i="3"/>
  <c r="J8277" i="3"/>
  <c r="J7807" i="3"/>
  <c r="J8190" i="3"/>
  <c r="J8455" i="3"/>
  <c r="J7610" i="3"/>
  <c r="J1104" i="3"/>
  <c r="J1789" i="3"/>
  <c r="J3298" i="3"/>
  <c r="J7792" i="3"/>
  <c r="J1285" i="3"/>
  <c r="J8118" i="3"/>
  <c r="J8503" i="3"/>
  <c r="J293" i="3"/>
  <c r="J184" i="3"/>
  <c r="J1400" i="3"/>
  <c r="J3037" i="3"/>
  <c r="J53" i="3"/>
  <c r="J7188" i="3"/>
  <c r="J349" i="3"/>
  <c r="J8482" i="3"/>
  <c r="J7952" i="3"/>
  <c r="J3155" i="3"/>
  <c r="J8215" i="3"/>
  <c r="J7353" i="3"/>
  <c r="J8191" i="3"/>
  <c r="J1157" i="3"/>
  <c r="J6707" i="3"/>
  <c r="J7236" i="3"/>
  <c r="J3059" i="3"/>
  <c r="J360" i="3"/>
  <c r="J7740" i="3"/>
  <c r="J8751" i="3"/>
  <c r="J8512" i="3"/>
  <c r="J8183" i="3"/>
  <c r="J3116" i="3"/>
  <c r="J2125" i="3"/>
  <c r="J1177" i="3"/>
  <c r="J7501" i="3"/>
  <c r="J7626" i="3"/>
  <c r="J8510" i="3"/>
  <c r="J1520" i="3"/>
  <c r="J8525" i="3"/>
  <c r="J1704" i="3"/>
  <c r="J776" i="3"/>
  <c r="J8042" i="3"/>
  <c r="J6830" i="3"/>
  <c r="J1144" i="3"/>
  <c r="J7234" i="3"/>
  <c r="J301" i="3"/>
  <c r="J2005" i="3"/>
  <c r="J1764" i="3"/>
  <c r="J7189" i="3"/>
  <c r="J8406" i="3"/>
  <c r="J1574" i="3"/>
  <c r="J8086" i="3"/>
  <c r="J520" i="3"/>
  <c r="J8432" i="3"/>
  <c r="J1784" i="3"/>
  <c r="J1949" i="3"/>
  <c r="J8246" i="3"/>
  <c r="J3108" i="3"/>
  <c r="J8686" i="3"/>
  <c r="J972" i="3"/>
  <c r="J7970" i="3"/>
  <c r="J2525" i="3"/>
  <c r="J2360" i="3"/>
  <c r="J965" i="3"/>
  <c r="J488" i="3"/>
  <c r="J7118" i="3"/>
  <c r="J7954" i="3"/>
  <c r="J7906" i="3"/>
  <c r="J8523" i="3"/>
  <c r="J7683" i="3"/>
  <c r="J387" i="3"/>
  <c r="J7672" i="3"/>
  <c r="J7423" i="3"/>
  <c r="J24" i="3"/>
  <c r="J8476" i="3"/>
  <c r="J7789" i="3"/>
  <c r="J8493" i="3"/>
  <c r="J2072" i="3"/>
  <c r="J7927" i="3"/>
  <c r="J7022" i="3"/>
  <c r="J93" i="3"/>
  <c r="J8319" i="3"/>
  <c r="J7869" i="3"/>
  <c r="J7968" i="3"/>
  <c r="J8441" i="3"/>
  <c r="J3061" i="3"/>
  <c r="J482" i="3"/>
  <c r="J8232" i="3"/>
  <c r="J352" i="3"/>
  <c r="J8375" i="3"/>
  <c r="J7038" i="3"/>
  <c r="J8040" i="3"/>
  <c r="J8067" i="3"/>
  <c r="J8037" i="3"/>
  <c r="J7524" i="3"/>
  <c r="J7305" i="3"/>
  <c r="J7619" i="3"/>
  <c r="J2648" i="3"/>
  <c r="J613" i="3"/>
  <c r="J421" i="3"/>
  <c r="J1624" i="3"/>
  <c r="J8027" i="3"/>
  <c r="J8616" i="3"/>
  <c r="J7044" i="3"/>
  <c r="J615" i="3"/>
  <c r="J6947" i="3"/>
  <c r="J1296" i="3"/>
  <c r="J7901" i="3"/>
  <c r="J7358" i="3"/>
  <c r="J2744" i="3"/>
  <c r="J7960" i="3"/>
  <c r="J8463" i="3"/>
  <c r="J7887" i="3"/>
  <c r="J7019" i="3"/>
  <c r="J744" i="3"/>
  <c r="J7858" i="3"/>
  <c r="J1708" i="3"/>
  <c r="J8530" i="3"/>
  <c r="J8223" i="3"/>
  <c r="J7180" i="3"/>
  <c r="J8687" i="3"/>
  <c r="J7819" i="3"/>
  <c r="J1088" i="3"/>
  <c r="J7783" i="3"/>
  <c r="J7186" i="3"/>
  <c r="J792" i="3"/>
  <c r="J6988" i="3"/>
  <c r="J1080" i="3"/>
  <c r="J1971" i="3"/>
  <c r="J7835" i="3"/>
  <c r="J8186" i="3"/>
  <c r="J8535" i="3"/>
  <c r="J2336" i="3"/>
  <c r="J1771" i="3"/>
  <c r="J216" i="3"/>
  <c r="J781" i="3"/>
  <c r="J518" i="3"/>
  <c r="J7521" i="3"/>
  <c r="J7623" i="3"/>
  <c r="J8003" i="3"/>
  <c r="J8606" i="3"/>
  <c r="J361" i="3"/>
  <c r="J813" i="3"/>
  <c r="J8595" i="3"/>
  <c r="J2797" i="3"/>
  <c r="J7497" i="3"/>
  <c r="J1973" i="3"/>
  <c r="J968" i="3"/>
  <c r="J8074" i="3"/>
  <c r="J772" i="3"/>
  <c r="J8471" i="3"/>
  <c r="J8251" i="3"/>
  <c r="J8238" i="3"/>
  <c r="J2045" i="3"/>
  <c r="J1393" i="3"/>
  <c r="J1696" i="3"/>
  <c r="J6659" i="3"/>
  <c r="J7950" i="3"/>
  <c r="J3100" i="3"/>
  <c r="J8464" i="3"/>
  <c r="J2341" i="3"/>
  <c r="J1897" i="3"/>
  <c r="J8285" i="3"/>
  <c r="J7883" i="3"/>
  <c r="J8100" i="3"/>
  <c r="J2578" i="3"/>
  <c r="J6660" i="3"/>
  <c r="J7644" i="3"/>
  <c r="J2193" i="3"/>
  <c r="J448" i="3"/>
  <c r="J7380" i="3"/>
  <c r="J8667" i="3"/>
  <c r="J1861" i="3"/>
  <c r="J2484" i="3"/>
  <c r="J1036" i="3"/>
  <c r="J235" i="3"/>
  <c r="J8173" i="3"/>
  <c r="J8410" i="3"/>
  <c r="J8538" i="3"/>
  <c r="J6878" i="3"/>
  <c r="J8632" i="3"/>
  <c r="J8511" i="3"/>
  <c r="J1837" i="3"/>
  <c r="J2816" i="3"/>
  <c r="J8391" i="3"/>
  <c r="J3371" i="3"/>
  <c r="J7762" i="3"/>
  <c r="J7816" i="3"/>
  <c r="J8725" i="3"/>
  <c r="J8752" i="3"/>
  <c r="J8383" i="3"/>
  <c r="J6684" i="3"/>
  <c r="J505" i="3"/>
  <c r="J8234" i="3"/>
  <c r="J8416" i="3"/>
  <c r="J1309" i="3"/>
  <c r="J8006" i="3"/>
  <c r="J1960" i="3"/>
  <c r="J8280" i="3"/>
  <c r="J2696" i="3"/>
  <c r="J8750" i="3"/>
  <c r="J1568" i="3"/>
  <c r="J7754" i="3"/>
  <c r="J8294" i="3"/>
  <c r="J7374" i="3"/>
  <c r="J8757" i="3"/>
  <c r="J8311" i="3"/>
  <c r="J8599" i="3"/>
  <c r="J7326" i="3"/>
  <c r="J3133" i="3"/>
  <c r="J7233" i="3"/>
  <c r="J1549" i="3"/>
  <c r="J7493" i="3"/>
  <c r="J1067" i="3"/>
  <c r="J7417" i="3"/>
  <c r="J2356" i="3"/>
  <c r="J8211" i="3"/>
  <c r="J7670" i="3"/>
  <c r="J6662" i="3"/>
  <c r="J6732" i="3"/>
  <c r="J8403" i="3"/>
  <c r="J6998" i="3"/>
  <c r="J1660" i="3"/>
  <c r="J7831" i="3"/>
  <c r="J1880" i="3"/>
  <c r="J3272" i="3"/>
  <c r="J8442" i="3"/>
  <c r="J7866" i="3"/>
  <c r="J2550" i="3"/>
  <c r="J7766" i="3"/>
  <c r="J8703" i="3"/>
  <c r="J2892" i="3"/>
  <c r="J3032" i="3"/>
  <c r="J7117" i="3"/>
  <c r="J7750" i="3"/>
  <c r="J7306" i="3"/>
  <c r="J2981" i="3"/>
  <c r="J180" i="3"/>
  <c r="J317" i="3"/>
  <c r="J7094" i="3"/>
  <c r="J7930" i="3"/>
  <c r="J8657" i="3"/>
  <c r="J7593" i="3"/>
  <c r="J8032" i="3"/>
  <c r="J1327" i="3"/>
  <c r="J8438" i="3"/>
  <c r="J7958" i="3"/>
  <c r="J237" i="3"/>
  <c r="J7066" i="3"/>
  <c r="J7800" i="3"/>
  <c r="J8367" i="3"/>
  <c r="J8384" i="3"/>
  <c r="J8291" i="3"/>
  <c r="J637" i="3"/>
  <c r="J7713" i="3"/>
  <c r="J1924" i="3"/>
  <c r="J7585" i="3"/>
  <c r="J7834" i="3"/>
  <c r="J7880" i="3"/>
  <c r="J7822" i="3"/>
  <c r="J7782" i="3"/>
  <c r="J3149" i="3"/>
  <c r="J2517" i="3"/>
  <c r="J8434" i="3"/>
  <c r="J7661" i="3"/>
  <c r="J1639" i="3"/>
  <c r="J7065" i="3"/>
  <c r="J2728" i="3"/>
  <c r="J3056" i="3"/>
  <c r="J7261" i="3"/>
  <c r="J1648" i="3"/>
  <c r="J7372" i="3"/>
  <c r="J6971" i="3"/>
  <c r="Q8" i="3" l="1"/>
  <c r="V8" i="3" s="1"/>
</calcChain>
</file>

<file path=xl/sharedStrings.xml><?xml version="1.0" encoding="utf-8"?>
<sst xmlns="http://schemas.openxmlformats.org/spreadsheetml/2006/main" count="26523" uniqueCount="191">
  <si>
    <t>見出し１</t>
    <rPh sb="0" eb="2">
      <t>ミダ</t>
    </rPh>
    <phoneticPr fontId="3"/>
  </si>
  <si>
    <t>外気温</t>
    <rPh sb="0" eb="3">
      <t>ガイキオン</t>
    </rPh>
    <phoneticPr fontId="4"/>
  </si>
  <si>
    <t>絶対
湿度</t>
    <rPh sb="0" eb="2">
      <t>ゼッタイ</t>
    </rPh>
    <rPh sb="3" eb="5">
      <t>シツド</t>
    </rPh>
    <phoneticPr fontId="4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</si>
  <si>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</si>
  <si>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</si>
  <si>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</si>
  <si>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℃</t>
  </si>
  <si>
    <t>g/kg'</t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</si>
  <si>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</si>
  <si>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</si>
  <si>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</si>
  <si>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</si>
  <si>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床面積の合計</t>
    <rPh sb="0" eb="3">
      <t>ユカメンセキ</t>
    </rPh>
    <rPh sb="4" eb="6">
      <t>ゴウケイ</t>
    </rPh>
    <phoneticPr fontId="3"/>
  </si>
  <si>
    <t>m2</t>
    <phoneticPr fontId="3"/>
  </si>
  <si>
    <t>h_ex</t>
    <phoneticPr fontId="6"/>
  </si>
  <si>
    <t>MJ/h</t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</si>
  <si>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</si>
  <si>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</si>
  <si>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</si>
  <si>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</si>
  <si>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外気温湿度</t>
    <rPh sb="0" eb="3">
      <t>ガイキオン</t>
    </rPh>
    <rPh sb="3" eb="5">
      <t>シツド</t>
    </rPh>
    <phoneticPr fontId="3"/>
  </si>
  <si>
    <t>気温</t>
    <rPh sb="0" eb="2">
      <t>キオン</t>
    </rPh>
    <phoneticPr fontId="3"/>
  </si>
  <si>
    <t>絶対湿度</t>
    <rPh sb="0" eb="2">
      <t>ゼッタイ</t>
    </rPh>
    <rPh sb="2" eb="4">
      <t>シツド</t>
    </rPh>
    <phoneticPr fontId="3"/>
  </si>
  <si>
    <t>相対湿度</t>
    <rPh sb="0" eb="2">
      <t>ソウタイ</t>
    </rPh>
    <rPh sb="2" eb="4">
      <t>シツド</t>
    </rPh>
    <phoneticPr fontId="3"/>
  </si>
  <si>
    <t>（1）</t>
    <phoneticPr fontId="3"/>
  </si>
  <si>
    <t>最大出力</t>
    <rPh sb="0" eb="2">
      <t>サイダイ</t>
    </rPh>
    <rPh sb="2" eb="4">
      <t>シュツリョク</t>
    </rPh>
    <phoneticPr fontId="3"/>
  </si>
  <si>
    <t>Q_(max,H,d,t)</t>
    <phoneticPr fontId="3"/>
  </si>
  <si>
    <t>MJ/h</t>
    <phoneticPr fontId="3"/>
  </si>
  <si>
    <t>見出し</t>
    <rPh sb="0" eb="2">
      <t>ミダ</t>
    </rPh>
    <phoneticPr fontId="3"/>
  </si>
  <si>
    <t>（1）</t>
    <phoneticPr fontId="3"/>
  </si>
  <si>
    <t>C_(df,H,d,t)</t>
    <phoneticPr fontId="3"/>
  </si>
  <si>
    <t>－</t>
    <phoneticPr fontId="3"/>
  </si>
  <si>
    <t>備考</t>
    <rPh sb="0" eb="2">
      <t>ビコウ</t>
    </rPh>
    <phoneticPr fontId="3"/>
  </si>
  <si>
    <t>外気温度が5℃未満かつ相対湿度が80%以上の場合</t>
    <rPh sb="0" eb="2">
      <t>ガイキ</t>
    </rPh>
    <rPh sb="2" eb="4">
      <t>オンド</t>
    </rPh>
    <rPh sb="7" eb="9">
      <t>ミマン</t>
    </rPh>
    <rPh sb="11" eb="13">
      <t>ソウタイ</t>
    </rPh>
    <rPh sb="13" eb="15">
      <t>シツド</t>
    </rPh>
    <rPh sb="19" eb="21">
      <t>イジョウ</t>
    </rPh>
    <rPh sb="22" eb="24">
      <t>バアイ</t>
    </rPh>
    <phoneticPr fontId="3"/>
  </si>
  <si>
    <t>上記以外</t>
    <rPh sb="0" eb="2">
      <t>ジョウキ</t>
    </rPh>
    <rPh sb="2" eb="4">
      <t>イガイ</t>
    </rPh>
    <phoneticPr fontId="3"/>
  </si>
  <si>
    <t>デフロストに関する暖房出力補正係数</t>
    <phoneticPr fontId="3"/>
  </si>
  <si>
    <t>W</t>
    <phoneticPr fontId="3"/>
  </si>
  <si>
    <t>地域の区分</t>
  </si>
  <si>
    <t>表A.1単位面積当たりの必要暖房能力q_(rq,H)及び冷房能力q_(rq,C)（W/m2）</t>
    <phoneticPr fontId="3"/>
  </si>
  <si>
    <t>q_(rq,H)</t>
  </si>
  <si>
    <t>q_(rq,C)</t>
  </si>
  <si>
    <t>外気温度能力補正係数</t>
    <rPh sb="0" eb="2">
      <t>ガイキ</t>
    </rPh>
    <rPh sb="2" eb="4">
      <t>オンド</t>
    </rPh>
    <rPh sb="4" eb="6">
      <t>ノウリョク</t>
    </rPh>
    <rPh sb="6" eb="8">
      <t>ホセイ</t>
    </rPh>
    <rPh sb="8" eb="10">
      <t>ケイスウ</t>
    </rPh>
    <phoneticPr fontId="2"/>
  </si>
  <si>
    <t>間歇運転能力補正係数</t>
    <rPh sb="0" eb="2">
      <t>カンケツ</t>
    </rPh>
    <rPh sb="2" eb="4">
      <t>ウンテン</t>
    </rPh>
    <rPh sb="4" eb="6">
      <t>ノウリョク</t>
    </rPh>
    <rPh sb="6" eb="8">
      <t>ホセイ</t>
    </rPh>
    <rPh sb="8" eb="10">
      <t>ケイスウ</t>
    </rPh>
    <phoneticPr fontId="2"/>
  </si>
  <si>
    <t>f_CT</t>
    <phoneticPr fontId="3"/>
  </si>
  <si>
    <t>f_CL</t>
    <phoneticPr fontId="3"/>
  </si>
  <si>
    <t>－</t>
    <phoneticPr fontId="3"/>
  </si>
  <si>
    <t>単位面積当たりの必要暖房能力</t>
    <rPh sb="0" eb="2">
      <t>タンイ</t>
    </rPh>
    <rPh sb="2" eb="4">
      <t>メンセキ</t>
    </rPh>
    <rPh sb="4" eb="5">
      <t>ア</t>
    </rPh>
    <rPh sb="8" eb="10">
      <t>ヒツヨウ</t>
    </rPh>
    <rPh sb="10" eb="12">
      <t>ダンボウ</t>
    </rPh>
    <rPh sb="12" eb="14">
      <t>ノウリョク</t>
    </rPh>
    <phoneticPr fontId="3"/>
  </si>
  <si>
    <t>q_(rq,H)</t>
    <phoneticPr fontId="3"/>
  </si>
  <si>
    <t>W/m2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</si>
  <si>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</si>
  <si>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（2）</t>
    <phoneticPr fontId="3"/>
  </si>
  <si>
    <t>（3）</t>
    <phoneticPr fontId="3"/>
  </si>
  <si>
    <t>補正処理暖房負荷比</t>
    <phoneticPr fontId="3"/>
  </si>
  <si>
    <t>Qr_(T,H,d,t)^'</t>
    <phoneticPr fontId="3"/>
  </si>
  <si>
    <t>補正処理暖房負荷</t>
  </si>
  <si>
    <t>（4）</t>
    <phoneticPr fontId="3"/>
  </si>
  <si>
    <t>Q_(T,H,d,t)^'</t>
    <phoneticPr fontId="3"/>
  </si>
  <si>
    <t>処理暖房負荷</t>
    <rPh sb="0" eb="2">
      <t>ショリ</t>
    </rPh>
    <rPh sb="2" eb="4">
      <t>ダンボウ</t>
    </rPh>
    <rPh sb="4" eb="6">
      <t>フカ</t>
    </rPh>
    <phoneticPr fontId="6"/>
  </si>
  <si>
    <t>表4.2.3 式(2a)及び式(2b)中の係数</t>
    <phoneticPr fontId="3"/>
  </si>
  <si>
    <t>a_1</t>
    <phoneticPr fontId="3"/>
  </si>
  <si>
    <t>a_2</t>
    <phoneticPr fontId="3"/>
  </si>
  <si>
    <t>b_1</t>
    <phoneticPr fontId="3"/>
  </si>
  <si>
    <t>b_2</t>
    <phoneticPr fontId="3"/>
  </si>
  <si>
    <t>b_3</t>
    <phoneticPr fontId="3"/>
  </si>
  <si>
    <t>c_1</t>
    <phoneticPr fontId="3"/>
  </si>
  <si>
    <t>d_1</t>
    <phoneticPr fontId="3"/>
  </si>
  <si>
    <t>（2a）</t>
    <phoneticPr fontId="3"/>
  </si>
  <si>
    <t>（2b）</t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</si>
  <si>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</si>
  <si>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</si>
  <si>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</si>
  <si>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</si>
  <si>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</si>
  <si>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E_(E,H,d,t)</t>
    <phoneticPr fontId="3"/>
  </si>
  <si>
    <t>（2）</t>
    <phoneticPr fontId="3"/>
  </si>
  <si>
    <t>MJ/h</t>
    <phoneticPr fontId="3"/>
  </si>
  <si>
    <t>住宅全体</t>
    <rPh sb="0" eb="2">
      <t>ジュウタク</t>
    </rPh>
    <rPh sb="2" eb="4">
      <t>ゼンタイ</t>
    </rPh>
    <phoneticPr fontId="3"/>
  </si>
  <si>
    <t>c_2</t>
    <phoneticPr fontId="3"/>
  </si>
  <si>
    <t>d_2</t>
    <phoneticPr fontId="3"/>
  </si>
  <si>
    <t>d_3</t>
    <phoneticPr fontId="3"/>
  </si>
  <si>
    <t>kWh/h</t>
    <phoneticPr fontId="3"/>
  </si>
  <si>
    <t>E_(E,H,d,t)</t>
    <phoneticPr fontId="3"/>
  </si>
  <si>
    <t>Qr_(T,H,d,t)^'&gt;=0.3</t>
    <phoneticPr fontId="3"/>
  </si>
  <si>
    <t>Qr_(T,H,d,t)^'&lt;0.3</t>
    <phoneticPr fontId="3"/>
  </si>
  <si>
    <t>※暖房の計算では絶対湿度は必要ありません。相対湿度は条件分岐する際に必要となります。</t>
    <rPh sb="1" eb="3">
      <t>ダンボウ</t>
    </rPh>
    <rPh sb="4" eb="6">
      <t>ケイサン</t>
    </rPh>
    <rPh sb="8" eb="10">
      <t>ゼッタイ</t>
    </rPh>
    <rPh sb="10" eb="12">
      <t>シツド</t>
    </rPh>
    <rPh sb="13" eb="15">
      <t>ヒツヨウ</t>
    </rPh>
    <rPh sb="21" eb="23">
      <t>ソウタイ</t>
    </rPh>
    <rPh sb="23" eb="25">
      <t>シツド</t>
    </rPh>
    <rPh sb="26" eb="28">
      <t>ジョウケン</t>
    </rPh>
    <rPh sb="28" eb="30">
      <t>ブンキ</t>
    </rPh>
    <rPh sb="32" eb="33">
      <t>サイ</t>
    </rPh>
    <rPh sb="34" eb="36">
      <t>ヒツヨウ</t>
    </rPh>
    <phoneticPr fontId="3"/>
  </si>
  <si>
    <t>θ_(ex,d,t)</t>
    <phoneticPr fontId="3"/>
  </si>
  <si>
    <t>θ_(ex,d,t)</t>
    <phoneticPr fontId="6"/>
  </si>
  <si>
    <t>－</t>
    <phoneticPr fontId="3"/>
  </si>
  <si>
    <t>処理負荷と未処理負荷</t>
    <rPh sb="0" eb="2">
      <t>ショリ</t>
    </rPh>
    <rPh sb="2" eb="4">
      <t>フカ</t>
    </rPh>
    <rPh sb="5" eb="8">
      <t>ミショリ</t>
    </rPh>
    <rPh sb="8" eb="10">
      <t>フカ</t>
    </rPh>
    <phoneticPr fontId="3"/>
  </si>
  <si>
    <t>第四章第一節
(1a）（2a）</t>
    <rPh sb="0" eb="1">
      <t>ダイ</t>
    </rPh>
    <rPh sb="1" eb="3">
      <t>ヨンショウ</t>
    </rPh>
    <rPh sb="3" eb="4">
      <t>ダイ</t>
    </rPh>
    <rPh sb="4" eb="6">
      <t>イッセツ</t>
    </rPh>
    <phoneticPr fontId="3"/>
  </si>
  <si>
    <t>Q_(UT,H,A,d,t)</t>
    <phoneticPr fontId="6"/>
  </si>
  <si>
    <t>Q_(T,H,A,d,t)</t>
    <phoneticPr fontId="6"/>
  </si>
  <si>
    <t>MJ/h</t>
    <phoneticPr fontId="3"/>
  </si>
  <si>
    <t>P_(rtd,H)</t>
    <phoneticPr fontId="3"/>
  </si>
  <si>
    <t>e_(rtd,H)</t>
    <phoneticPr fontId="3"/>
  </si>
  <si>
    <t>q_(rtd,H)</t>
    <phoneticPr fontId="3"/>
  </si>
  <si>
    <t>本計算シート</t>
    <rPh sb="0" eb="1">
      <t>ホン</t>
    </rPh>
    <rPh sb="1" eb="3">
      <t>ケイサン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</si>
  <si>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</si>
  <si>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</si>
  <si>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</si>
  <si>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</si>
  <si>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</si>
  <si>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kWh/年</t>
    <rPh sb="4" eb="5">
      <t>ネン</t>
    </rPh>
    <phoneticPr fontId="3"/>
  </si>
  <si>
    <t>MJ/年</t>
    <rPh sb="3" eb="4">
      <t>ネン</t>
    </rPh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</si>
  <si>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</si>
  <si>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</si>
  <si>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</si>
  <si>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</si>
  <si>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</si>
  <si>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</si>
  <si>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</si>
  <si>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</si>
  <si>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</si>
  <si>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ガス消費量</t>
    <rPh sb="2" eb="5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</si>
  <si>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</si>
  <si>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その他の燃料による一次エネルギー消費量</t>
    <rPh sb="2" eb="3">
      <t>ホカ</t>
    </rPh>
    <rPh sb="4" eb="6">
      <t>ネンリョウ</t>
    </rPh>
    <rPh sb="9" eb="11">
      <t>イチジ</t>
    </rPh>
    <rPh sb="16" eb="19">
      <t>ショウヒリョウ</t>
    </rPh>
    <phoneticPr fontId="3"/>
  </si>
  <si>
    <t>E_(G,H,d,t)</t>
    <phoneticPr fontId="3"/>
  </si>
  <si>
    <t>E_(K,H,d,t)</t>
    <phoneticPr fontId="3"/>
  </si>
  <si>
    <t>E_(M,H,d,t)</t>
    <phoneticPr fontId="3"/>
  </si>
  <si>
    <t>6.2</t>
    <phoneticPr fontId="3"/>
  </si>
  <si>
    <t>6.3</t>
    <phoneticPr fontId="3"/>
  </si>
  <si>
    <t>6.4</t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</si>
  <si>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</si>
  <si>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</si>
  <si>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</si>
  <si>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</si>
  <si>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MJ/年</t>
    <rPh sb="3" eb="4">
      <t>ネン</t>
    </rPh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</si>
  <si>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</si>
  <si>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%</t>
    <phoneticPr fontId="3"/>
  </si>
  <si>
    <t>第十一章
（1）</t>
    <rPh sb="0" eb="1">
      <t>ダイ</t>
    </rPh>
    <rPh sb="1" eb="3">
      <t>ジュウイチ</t>
    </rPh>
    <rPh sb="3" eb="4">
      <t>ショウ</t>
    </rPh>
    <phoneticPr fontId="3"/>
  </si>
  <si>
    <t>L_(H,A,d,t)</t>
    <phoneticPr fontId="6"/>
  </si>
  <si>
    <t>第四章第一節
(1b）（2b）</t>
    <rPh sb="0" eb="1">
      <t>ダイ</t>
    </rPh>
    <rPh sb="1" eb="3">
      <t>ヨンショウ</t>
    </rPh>
    <rPh sb="3" eb="4">
      <t>ダイ</t>
    </rPh>
    <rPh sb="4" eb="6">
      <t>イッセツ</t>
    </rPh>
    <phoneticPr fontId="3"/>
  </si>
  <si>
    <t>※1：未処理暖房負荷を未処理暖房負荷の設計一次エネルギー消費量相当値に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phoneticPr fontId="3"/>
  </si>
  <si>
    <t>地域区分※1</t>
    <rPh sb="0" eb="2">
      <t>チイキ</t>
    </rPh>
    <rPh sb="2" eb="4">
      <t>クブン</t>
    </rPh>
    <phoneticPr fontId="3"/>
  </si>
  <si>
    <t>E_(H)</t>
    <phoneticPr fontId="6"/>
  </si>
  <si>
    <t>Q_(UT,H,A)</t>
    <phoneticPr fontId="6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</si>
  <si>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</si>
  <si>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</si>
  <si>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phoneticPr fontId="3"/>
  </si>
  <si>
    <t xml:space="preserve">        換算するための係数を求める際に必要となる入力項目です。</t>
    <rPh sb="15" eb="17">
      <t>ケイスウ</t>
    </rPh>
    <rPh sb="18" eb="19">
      <t>モト</t>
    </rPh>
    <rPh sb="21" eb="22">
      <t>サイ</t>
    </rPh>
    <rPh sb="23" eb="25">
      <t>ヒツヨウ</t>
    </rPh>
    <rPh sb="28" eb="30">
      <t>ニュウリョク</t>
    </rPh>
    <rPh sb="30" eb="32">
      <t>コウモク</t>
    </rPh>
    <phoneticPr fontId="3"/>
  </si>
  <si>
    <t>A_(A)</t>
    <phoneticPr fontId="3"/>
  </si>
  <si>
    <t>付録A（1a）</t>
  </si>
  <si>
    <t>付録A（2a）</t>
  </si>
  <si>
    <t>定格暖房能力</t>
    <rPh sb="0" eb="2">
      <t>テイカク</t>
    </rPh>
    <rPh sb="1" eb="2">
      <t>ソウテイ</t>
    </rPh>
    <rPh sb="2" eb="4">
      <t>ダンボウ</t>
    </rPh>
    <rPh sb="4" eb="6">
      <t>ノウリョク</t>
    </rPh>
    <phoneticPr fontId="3"/>
  </si>
  <si>
    <t>定格暖房消費電力</t>
    <rPh sb="0" eb="2">
      <t>テイカク</t>
    </rPh>
    <rPh sb="2" eb="4">
      <t>ダンボウ</t>
    </rPh>
    <rPh sb="4" eb="6">
      <t>ショウヒ</t>
    </rPh>
    <rPh sb="6" eb="8">
      <t>デンリョク</t>
    </rPh>
    <phoneticPr fontId="3"/>
  </si>
  <si>
    <t>定格暖房エネルギー消費効率</t>
    <phoneticPr fontId="3"/>
  </si>
  <si>
    <t>未処理暖房負荷</t>
    <rPh sb="0" eb="3">
      <t>ミショリ</t>
    </rPh>
    <rPh sb="3" eb="5">
      <t>ダンボウ</t>
    </rPh>
    <rPh sb="5" eb="7">
      <t>フカ</t>
    </rPh>
    <phoneticPr fontId="3"/>
  </si>
  <si>
    <t>-</t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</si>
  <si>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</si>
  <si>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</si>
  <si>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</si>
  <si>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</si>
  <si>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</si>
  <si>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</si>
  <si>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</si>
  <si>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</si>
  <si>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</si>
  <si>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</si>
  <si>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</si>
  <si>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</si>
  <si>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</si>
  <si>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</si>
  <si>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</si>
  <si>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</si>
  <si>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</si>
  <si>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</si>
  <si>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</si>
  <si>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</si>
  <si>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</si>
  <si>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</si>
  <si>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</si>
  <si>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</si>
  <si>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</si>
  <si>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X_ex</t>
    <phoneticPr fontId="6"/>
  </si>
  <si>
    <t>Version　1.14</t>
    <phoneticPr fontId="3"/>
  </si>
  <si>
    <t>式番号</t>
    <rPh sb="0" eb="1">
      <t>シキ</t>
    </rPh>
    <rPh sb="1" eb="3">
      <t>バンゴウ</t>
    </rPh>
    <phoneticPr fontId="3"/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</si>
  <si>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</si>
  <si>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-</t>
    <phoneticPr fontId="3"/>
  </si>
  <si>
    <t>-</t>
    <phoneticPr fontId="3"/>
  </si>
  <si>
    <t>h_ex</t>
  </si>
  <si>
    <t>一次エネルギー
消費量</t>
    <rPh sb="0" eb="2">
      <t>イチジ</t>
    </rPh>
    <rPh sb="8" eb="11">
      <t>ショウヒリョウ</t>
    </rPh>
    <phoneticPr fontId="3"/>
  </si>
  <si>
    <t>2015.6.24</t>
    <phoneticPr fontId="3"/>
  </si>
  <si>
    <t>X_ex</t>
  </si>
  <si>
    <t>A_A</t>
    <phoneticPr fontId="3"/>
  </si>
  <si>
    <t>g/kg'</t>
    <phoneticPr fontId="6"/>
  </si>
  <si>
    <t>Ver.1.15</t>
    <phoneticPr fontId="3"/>
  </si>
  <si>
    <t>2015.10.14</t>
    <phoneticPr fontId="3"/>
  </si>
  <si>
    <t>Version　1.15</t>
    <phoneticPr fontId="3"/>
  </si>
  <si>
    <t>なし</t>
    <phoneticPr fontId="3"/>
  </si>
  <si>
    <t>■使用許諾条件</t>
    <rPh sb="1" eb="3">
      <t>シヨウ</t>
    </rPh>
    <rPh sb="3" eb="5">
      <t>キョダク</t>
    </rPh>
    <rPh sb="5" eb="7">
      <t>ジョウケン</t>
    </rPh>
    <phoneticPr fontId="3"/>
  </si>
  <si>
    <t>■使用方法</t>
    <rPh sb="1" eb="3">
      <t>シヨウ</t>
    </rPh>
    <rPh sb="3" eb="5">
      <t>ホウホウ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</si>
</sst>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 "/>
    <numFmt numFmtId="177" formatCode="0.0"/>
    <numFmt numFmtId="178" formatCode="0.0000_ "/>
    <numFmt numFmtId="179" formatCode="##&quot;地域&quot;"/>
    <numFmt numFmtId="180" formatCode="m&quot;月&quot;d&quot;日&quot;;@"/>
    <numFmt numFmtId="181" formatCode="h:mm;@"/>
    <numFmt numFmtId="182" formatCode="0.0000"/>
  </numFmts>
  <fonts count="15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name val="メイリオ"/>
      <family val="3"/>
      <charset val="128"/>
    </font>
    <font>
      <sz val="10"/>
      <color theme="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7" fillId="6" borderId="6" xfId="0" applyFont="1" applyFill="1" applyBorder="1" applyAlignment="1">
      <alignment vertical="top" wrapText="1"/>
    </xf>
    <xf numFmtId="0" fontId="9" fillId="7" borderId="3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quotePrefix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7" fillId="2" borderId="3" xfId="0" quotePrefix="1" applyFont="1" applyFill="1" applyBorder="1">
      <alignment vertical="center"/>
    </xf>
    <xf numFmtId="176" fontId="7" fillId="2" borderId="3" xfId="0" applyNumberFormat="1" applyFont="1" applyFill="1" applyBorder="1">
      <alignment vertical="center"/>
    </xf>
    <xf numFmtId="0" fontId="8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0" fillId="2" borderId="0" xfId="0" applyFill="1">
      <alignment vertical="center"/>
    </xf>
    <xf numFmtId="178" fontId="7" fillId="2" borderId="3" xfId="0" applyNumberFormat="1" applyFont="1" applyFill="1" applyBorder="1">
      <alignment vertical="center"/>
    </xf>
    <xf numFmtId="178" fontId="8" fillId="2" borderId="3" xfId="0" applyNumberFormat="1" applyFont="1" applyFill="1" applyBorder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178" fontId="7" fillId="8" borderId="3" xfId="0" applyNumberFormat="1" applyFont="1" applyFill="1" applyBorder="1">
      <alignment vertical="center"/>
    </xf>
    <xf numFmtId="0" fontId="11" fillId="2" borderId="0" xfId="0" applyFont="1" applyFill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9" fontId="7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49" fontId="7" fillId="0" borderId="3" xfId="0" quotePrefix="1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left" vertical="center"/>
    </xf>
    <xf numFmtId="0" fontId="13" fillId="2" borderId="0" xfId="0" applyFont="1" applyFill="1">
      <alignment vertical="center"/>
    </xf>
    <xf numFmtId="0" fontId="7" fillId="2" borderId="11" xfId="0" applyFont="1" applyFill="1" applyBorder="1">
      <alignment vertical="center"/>
    </xf>
    <xf numFmtId="177" fontId="7" fillId="2" borderId="3" xfId="0" applyNumberFormat="1" applyFont="1" applyFill="1" applyBorder="1" applyAlignment="1">
      <alignment horizontal="center" vertical="center"/>
    </xf>
    <xf numFmtId="180" fontId="7" fillId="0" borderId="3" xfId="0" applyNumberFormat="1" applyFont="1" applyBorder="1">
      <alignment vertical="center"/>
    </xf>
    <xf numFmtId="181" fontId="7" fillId="0" borderId="3" xfId="0" applyNumberFormat="1" applyFont="1" applyBorder="1" applyAlignment="1">
      <alignment horizontal="left" vertical="center"/>
    </xf>
    <xf numFmtId="40" fontId="7" fillId="2" borderId="0" xfId="3" applyNumberFormat="1" applyFont="1" applyFill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0" borderId="2" xfId="0" applyFont="1" applyBorder="1">
      <alignment vertical="center"/>
    </xf>
    <xf numFmtId="0" fontId="7" fillId="9" borderId="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/>
    </xf>
    <xf numFmtId="0" fontId="7" fillId="9" borderId="3" xfId="0" applyFont="1" applyFill="1" applyBorder="1" applyAlignment="1">
      <alignment horizontal="center"/>
    </xf>
    <xf numFmtId="0" fontId="7" fillId="0" borderId="3" xfId="0" quotePrefix="1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181" fontId="7" fillId="0" borderId="3" xfId="0" applyNumberFormat="1" applyFont="1" applyBorder="1">
      <alignment vertical="center"/>
    </xf>
    <xf numFmtId="0" fontId="7" fillId="3" borderId="3" xfId="0" applyFont="1" applyFill="1" applyBorder="1">
      <alignment vertical="center"/>
    </xf>
    <xf numFmtId="0" fontId="7" fillId="9" borderId="3" xfId="0" applyFont="1" applyFill="1" applyBorder="1">
      <alignment vertical="center"/>
    </xf>
    <xf numFmtId="2" fontId="7" fillId="3" borderId="3" xfId="0" applyNumberFormat="1" applyFont="1" applyFill="1" applyBorder="1">
      <alignment vertical="center"/>
    </xf>
    <xf numFmtId="0" fontId="7" fillId="0" borderId="6" xfId="0" applyFont="1" applyBorder="1">
      <alignment vertical="center"/>
    </xf>
    <xf numFmtId="0" fontId="7" fillId="12" borderId="6" xfId="0" applyFont="1" applyFill="1" applyBorder="1" applyAlignment="1">
      <alignment horizontal="center" vertical="center"/>
    </xf>
    <xf numFmtId="0" fontId="7" fillId="10" borderId="6" xfId="0" applyFont="1" applyFill="1" applyBorder="1">
      <alignment vertical="center"/>
    </xf>
    <xf numFmtId="2" fontId="7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0" fillId="2" borderId="0" xfId="0" applyFont="1" applyFill="1">
      <alignment vertical="center"/>
    </xf>
    <xf numFmtId="0" fontId="14" fillId="11" borderId="3" xfId="0" applyFont="1" applyFill="1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 wrapText="1"/>
    </xf>
    <xf numFmtId="0" fontId="14" fillId="2" borderId="3" xfId="0" applyFont="1" applyFill="1" applyBorder="1">
      <alignment vertical="center"/>
    </xf>
    <xf numFmtId="177" fontId="7" fillId="2" borderId="3" xfId="0" applyNumberFormat="1" applyFont="1" applyFill="1" applyBorder="1">
      <alignment vertical="center"/>
    </xf>
    <xf numFmtId="182" fontId="7" fillId="2" borderId="3" xfId="0" applyNumberFormat="1" applyFont="1" applyFill="1" applyBorder="1">
      <alignment vertical="center"/>
    </xf>
    <xf numFmtId="0" fontId="7" fillId="0" borderId="5" xfId="0" applyFont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0" borderId="15" xfId="0" applyFont="1" applyBorder="1">
      <alignment vertical="center"/>
    </xf>
    <xf numFmtId="0" fontId="7" fillId="5" borderId="16" xfId="0" applyFont="1" applyFill="1" applyBorder="1" applyAlignment="1">
      <alignment horizontal="center" vertical="center" wrapText="1"/>
    </xf>
    <xf numFmtId="0" fontId="7" fillId="12" borderId="15" xfId="0" applyFont="1" applyFill="1" applyBorder="1" applyAlignment="1">
      <alignment horizontal="center" vertical="center"/>
    </xf>
    <xf numFmtId="2" fontId="7" fillId="0" borderId="15" xfId="0" applyNumberFormat="1" applyFont="1" applyBorder="1" applyAlignment="1">
      <alignment horizontal="center" vertical="center"/>
    </xf>
    <xf numFmtId="0" fontId="7" fillId="12" borderId="16" xfId="0" applyFont="1" applyFill="1" applyBorder="1" applyAlignment="1">
      <alignment horizontal="center" vertical="center"/>
    </xf>
    <xf numFmtId="182" fontId="7" fillId="8" borderId="3" xfId="0" applyNumberFormat="1" applyFont="1" applyFill="1" applyBorder="1">
      <alignment vertical="center"/>
    </xf>
    <xf numFmtId="182" fontId="7" fillId="0" borderId="3" xfId="0" applyNumberFormat="1" applyFont="1" applyBorder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left" vertical="center" wrapText="1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left" vertical="center" shrinkToFit="1"/>
    </xf>
    <xf numFmtId="0" fontId="7" fillId="2" borderId="5" xfId="0" applyFont="1" applyFill="1" applyBorder="1" applyAlignment="1">
      <alignment horizontal="left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0" fontId="7" fillId="12" borderId="6" xfId="0" applyFont="1" applyFill="1" applyBorder="1" applyAlignment="1">
      <alignment horizontal="center" vertical="center" wrapText="1"/>
    </xf>
    <xf numFmtId="0" fontId="7" fillId="12" borderId="16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/>
    </xf>
    <xf numFmtId="0" fontId="7" fillId="12" borderId="13" xfId="0" applyFont="1" applyFill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</cellXfs>
  <cellStyles count="4">
    <cellStyle name="桁区切り" xfId="3" builtinId="6"/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6456</xdr:rowOff>
    </xdr:from>
    <xdr:to>
      <xdr:col>6</xdr:col>
      <xdr:colOff>420375</xdr:colOff>
      <xdr:row>35</xdr:row>
      <xdr:rowOff>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4156"/>
          <a:ext cx="5040000" cy="547994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16</xdr:col>
      <xdr:colOff>0</xdr:colOff>
      <xdr:row>34</xdr:row>
      <xdr:rowOff>153098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5425" y="647700"/>
          <a:ext cx="6172200" cy="5468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ColWidth="9" defaultRowHeight="13.5"/>
  <cols>
    <col min="1" max="1" width="13.5" style="17" customWidth="1"/>
    <col min="2" max="2" width="11.125" style="17" customWidth="1"/>
    <col min="3" max="16384" width="9" style="17"/>
  </cols>
  <sheetData>
    <row r="1" spans="1:8" ht="18.75">
      <c r="A1" s="16" t="s">
        <v>96</v>
      </c>
      <c r="B1" s="16" t="s">
        <v>185</v>
      </c>
    </row>
    <row r="3" spans="1:8" ht="18.75">
      <c r="A3" s="16" t="s">
        <v>189</v>
      </c>
      <c r="H3" s="16" t="s">
        <v>190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V8768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/>
  <cols>
    <col min="1" max="1" width="3.5" style="8" customWidth="1"/>
    <col min="2" max="2" width="15.5" style="8" customWidth="1"/>
    <col min="3" max="3" width="9" style="8"/>
    <col min="4" max="4" width="10.5" style="8" customWidth="1"/>
    <col min="5" max="5" width="9" style="8"/>
    <col min="6" max="6" width="21.5" style="8" customWidth="1"/>
    <col min="7" max="7" width="14.5" style="8" customWidth="1"/>
    <col min="8" max="8" width="10.375" style="8" customWidth="1"/>
    <col min="9" max="9" width="9" style="8"/>
    <col min="10" max="10" width="12.125" style="8" bestFit="1" customWidth="1"/>
    <col min="11" max="13" width="12.125" style="8" customWidth="1"/>
    <col min="14" max="14" width="14.75" style="8" customWidth="1"/>
    <col min="15" max="15" width="9" style="8"/>
    <col min="16" max="16" width="10.5" style="8" customWidth="1"/>
    <col min="17" max="17" width="12.125" style="8" bestFit="1" customWidth="1"/>
    <col min="18" max="20" width="12.125" style="8" customWidth="1"/>
    <col min="21" max="21" width="14.375" style="8" bestFit="1" customWidth="1"/>
    <col min="22" max="22" width="13.75" style="8" customWidth="1"/>
    <col min="23" max="16384" width="9" style="8"/>
  </cols>
  <sheetData>
    <row r="3" spans="2:22">
      <c r="B3" s="25" t="s">
        <v>136</v>
      </c>
      <c r="H3" s="25" t="s">
        <v>137</v>
      </c>
      <c r="P3" s="25" t="s">
        <v>138</v>
      </c>
    </row>
    <row r="4" spans="2:22" ht="19.5" customHeight="1" thickBot="1">
      <c r="B4" s="26" t="s">
        <v>8</v>
      </c>
      <c r="C4" s="26" t="s">
        <v>9</v>
      </c>
      <c r="D4" s="26" t="s">
        <v>10</v>
      </c>
      <c r="E4" s="26" t="s">
        <v>11</v>
      </c>
      <c r="F4" s="27"/>
      <c r="H4" s="77" t="s">
        <v>69</v>
      </c>
      <c r="I4" s="78"/>
      <c r="J4" s="81" t="s">
        <v>70</v>
      </c>
      <c r="K4" s="81" t="s">
        <v>113</v>
      </c>
      <c r="L4" s="81" t="s">
        <v>114</v>
      </c>
      <c r="M4" s="81" t="s">
        <v>127</v>
      </c>
      <c r="N4" s="81" t="s">
        <v>148</v>
      </c>
      <c r="P4" s="85" t="s">
        <v>69</v>
      </c>
      <c r="Q4" s="87" t="s">
        <v>70</v>
      </c>
      <c r="R4" s="87" t="s">
        <v>113</v>
      </c>
      <c r="S4" s="87" t="s">
        <v>114</v>
      </c>
      <c r="T4" s="83" t="s">
        <v>127</v>
      </c>
      <c r="U4" s="83" t="s">
        <v>148</v>
      </c>
      <c r="V4" s="83" t="s">
        <v>180</v>
      </c>
    </row>
    <row r="5" spans="2:22" ht="34.5" customHeight="1" thickBot="1">
      <c r="B5" s="26" t="s">
        <v>133</v>
      </c>
      <c r="C5" s="26" t="s">
        <v>45</v>
      </c>
      <c r="D5" s="26" t="s">
        <v>45</v>
      </c>
      <c r="E5" s="28" t="s">
        <v>45</v>
      </c>
      <c r="F5" s="29">
        <v>4</v>
      </c>
      <c r="H5" s="79"/>
      <c r="I5" s="80"/>
      <c r="J5" s="82"/>
      <c r="K5" s="82"/>
      <c r="L5" s="82"/>
      <c r="M5" s="82"/>
      <c r="N5" s="82"/>
      <c r="P5" s="86"/>
      <c r="Q5" s="86"/>
      <c r="R5" s="86"/>
      <c r="S5" s="86"/>
      <c r="T5" s="88"/>
      <c r="U5" s="86"/>
      <c r="V5" s="84"/>
    </row>
    <row r="6" spans="2:22" ht="33.75" thickBot="1">
      <c r="B6" s="26" t="s">
        <v>12</v>
      </c>
      <c r="C6" s="26" t="s">
        <v>45</v>
      </c>
      <c r="D6" s="26" t="s">
        <v>183</v>
      </c>
      <c r="E6" s="28" t="s">
        <v>13</v>
      </c>
      <c r="F6" s="30">
        <v>120.08</v>
      </c>
      <c r="H6" s="31" t="s">
        <v>71</v>
      </c>
      <c r="I6" s="5"/>
      <c r="J6" s="32" t="s">
        <v>74</v>
      </c>
      <c r="K6" s="32" t="s">
        <v>119</v>
      </c>
      <c r="L6" s="32" t="s">
        <v>120</v>
      </c>
      <c r="M6" s="32" t="s">
        <v>121</v>
      </c>
      <c r="N6" s="7" t="s">
        <v>89</v>
      </c>
      <c r="P6" s="31" t="s">
        <v>4</v>
      </c>
      <c r="Q6" s="22" t="s">
        <v>122</v>
      </c>
      <c r="R6" s="22" t="s">
        <v>123</v>
      </c>
      <c r="S6" s="22" t="s">
        <v>124</v>
      </c>
      <c r="T6" s="22" t="s">
        <v>125</v>
      </c>
      <c r="U6" s="23" t="s">
        <v>135</v>
      </c>
      <c r="V6" s="23" t="s">
        <v>134</v>
      </c>
    </row>
    <row r="7" spans="2:22">
      <c r="H7" s="31" t="s">
        <v>4</v>
      </c>
      <c r="I7" s="5"/>
      <c r="J7" s="33" t="s">
        <v>73</v>
      </c>
      <c r="K7" s="22" t="s">
        <v>116</v>
      </c>
      <c r="L7" s="22" t="s">
        <v>117</v>
      </c>
      <c r="M7" s="22" t="s">
        <v>118</v>
      </c>
      <c r="N7" s="23" t="s">
        <v>90</v>
      </c>
      <c r="P7" s="34" t="s">
        <v>5</v>
      </c>
      <c r="Q7" s="6" t="s">
        <v>102</v>
      </c>
      <c r="R7" s="6" t="s">
        <v>126</v>
      </c>
      <c r="S7" s="6" t="s">
        <v>126</v>
      </c>
      <c r="T7" s="6" t="s">
        <v>126</v>
      </c>
      <c r="U7" s="6" t="s">
        <v>103</v>
      </c>
      <c r="V7" s="6" t="s">
        <v>103</v>
      </c>
    </row>
    <row r="8" spans="2:22">
      <c r="B8" s="35" t="s">
        <v>132</v>
      </c>
      <c r="H8" s="34" t="s">
        <v>5</v>
      </c>
      <c r="I8" s="36"/>
      <c r="J8" s="26" t="s">
        <v>72</v>
      </c>
      <c r="K8" s="6" t="s">
        <v>15</v>
      </c>
      <c r="L8" s="6" t="s">
        <v>15</v>
      </c>
      <c r="M8" s="6" t="s">
        <v>15</v>
      </c>
      <c r="N8" s="26" t="s">
        <v>75</v>
      </c>
      <c r="P8" s="31"/>
      <c r="Q8" s="37">
        <f>SUM(J9:J8768)</f>
        <v>1854.8361685204256</v>
      </c>
      <c r="R8" s="37">
        <f>SUM(K9:K8768)</f>
        <v>0</v>
      </c>
      <c r="S8" s="37">
        <f>SUM(L9:L8768)</f>
        <v>0</v>
      </c>
      <c r="T8" s="37">
        <f>SUM(M9:M8768)</f>
        <v>0</v>
      </c>
      <c r="U8" s="37">
        <f>SUM(N9:N8768)</f>
        <v>0</v>
      </c>
      <c r="V8" s="37">
        <f>Q8*9.76+R8+S8+T8+U8*VLOOKUP(F5,バックデータ一覧!M6:N13,2)</f>
        <v>18103.201004759354</v>
      </c>
    </row>
    <row r="9" spans="2:22">
      <c r="B9" s="35" t="s">
        <v>139</v>
      </c>
      <c r="H9" s="38">
        <v>41640</v>
      </c>
      <c r="I9" s="39" t="s">
        <v>149</v>
      </c>
      <c r="J9" s="74">
        <f>計算過程!D6</f>
        <v>1.825922496727443</v>
      </c>
      <c r="K9" s="74">
        <f>計算過程!I6</f>
        <v>0</v>
      </c>
      <c r="L9" s="74">
        <f>計算過程!J6</f>
        <v>0</v>
      </c>
      <c r="M9" s="74">
        <f>計算過程!K6</f>
        <v>0</v>
      </c>
      <c r="N9" s="75">
        <f>計算過程!Q6</f>
        <v>0</v>
      </c>
      <c r="Q9" s="40"/>
      <c r="R9" s="40"/>
      <c r="S9" s="40"/>
      <c r="T9" s="40"/>
    </row>
    <row r="10" spans="2:22" ht="18.75" customHeight="1">
      <c r="H10" s="38">
        <v>41640</v>
      </c>
      <c r="I10" s="39" t="s">
        <v>150</v>
      </c>
      <c r="J10" s="74">
        <f>計算過程!D7</f>
        <v>1.9740466511154053</v>
      </c>
      <c r="K10" s="74">
        <f>計算過程!I7</f>
        <v>0</v>
      </c>
      <c r="L10" s="74">
        <f>計算過程!J7</f>
        <v>0</v>
      </c>
      <c r="M10" s="74">
        <f>計算過程!K7</f>
        <v>0</v>
      </c>
      <c r="N10" s="75">
        <f>計算過程!Q7</f>
        <v>0</v>
      </c>
    </row>
    <row r="11" spans="2:22">
      <c r="H11" s="38">
        <v>41640</v>
      </c>
      <c r="I11" s="39" t="s">
        <v>151</v>
      </c>
      <c r="J11" s="74">
        <f>計算過程!D8</f>
        <v>2.0537153405601725</v>
      </c>
      <c r="K11" s="74">
        <f>計算過程!I8</f>
        <v>0</v>
      </c>
      <c r="L11" s="74">
        <f>計算過程!J8</f>
        <v>0</v>
      </c>
      <c r="M11" s="74">
        <f>計算過程!K8</f>
        <v>0</v>
      </c>
      <c r="N11" s="75">
        <f>計算過程!Q8</f>
        <v>0</v>
      </c>
    </row>
    <row r="12" spans="2:22" ht="18.75" customHeight="1">
      <c r="H12" s="38">
        <v>41640</v>
      </c>
      <c r="I12" s="39" t="s">
        <v>152</v>
      </c>
      <c r="J12" s="74">
        <f>計算過程!D9</f>
        <v>2.1825645836680962</v>
      </c>
      <c r="K12" s="74">
        <f>計算過程!I9</f>
        <v>0</v>
      </c>
      <c r="L12" s="74">
        <f>計算過程!J9</f>
        <v>0</v>
      </c>
      <c r="M12" s="74">
        <f>計算過程!K9</f>
        <v>0</v>
      </c>
      <c r="N12" s="75">
        <f>計算過程!Q9</f>
        <v>0</v>
      </c>
    </row>
    <row r="13" spans="2:22">
      <c r="H13" s="38">
        <v>41640</v>
      </c>
      <c r="I13" s="39" t="s">
        <v>153</v>
      </c>
      <c r="J13" s="74">
        <f>計算過程!D10</f>
        <v>2.2638706320330142</v>
      </c>
      <c r="K13" s="74">
        <f>計算過程!I10</f>
        <v>0</v>
      </c>
      <c r="L13" s="74">
        <f>計算過程!J10</f>
        <v>0</v>
      </c>
      <c r="M13" s="74">
        <f>計算過程!K10</f>
        <v>0</v>
      </c>
      <c r="N13" s="75">
        <f>計算過程!Q10</f>
        <v>0</v>
      </c>
    </row>
    <row r="14" spans="2:22">
      <c r="H14" s="38">
        <v>41640</v>
      </c>
      <c r="I14" s="39" t="s">
        <v>154</v>
      </c>
      <c r="J14" s="74">
        <f>計算過程!D11</f>
        <v>2.3381715088312363</v>
      </c>
      <c r="K14" s="74">
        <f>計算過程!I11</f>
        <v>0</v>
      </c>
      <c r="L14" s="74">
        <f>計算過程!J11</f>
        <v>0</v>
      </c>
      <c r="M14" s="74">
        <f>計算過程!K11</f>
        <v>0</v>
      </c>
      <c r="N14" s="75">
        <f>計算過程!Q11</f>
        <v>0</v>
      </c>
    </row>
    <row r="15" spans="2:22">
      <c r="H15" s="38">
        <v>41640</v>
      </c>
      <c r="I15" s="39" t="s">
        <v>155</v>
      </c>
      <c r="J15" s="74">
        <f>計算過程!D12</f>
        <v>2.3676003164470911</v>
      </c>
      <c r="K15" s="74">
        <f>計算過程!I12</f>
        <v>0</v>
      </c>
      <c r="L15" s="74">
        <f>計算過程!J12</f>
        <v>0</v>
      </c>
      <c r="M15" s="74">
        <f>計算過程!K12</f>
        <v>0</v>
      </c>
      <c r="N15" s="75">
        <f>計算過程!Q12</f>
        <v>0</v>
      </c>
    </row>
    <row r="16" spans="2:22">
      <c r="H16" s="38">
        <v>41640</v>
      </c>
      <c r="I16" s="39" t="s">
        <v>156</v>
      </c>
      <c r="J16" s="74">
        <f>計算過程!D13</f>
        <v>1.6511236258671131</v>
      </c>
      <c r="K16" s="74">
        <f>計算過程!I13</f>
        <v>0</v>
      </c>
      <c r="L16" s="74">
        <f>計算過程!J13</f>
        <v>0</v>
      </c>
      <c r="M16" s="74">
        <f>計算過程!K13</f>
        <v>0</v>
      </c>
      <c r="N16" s="75">
        <f>計算過程!Q13</f>
        <v>0</v>
      </c>
    </row>
    <row r="17" spans="8:14">
      <c r="H17" s="38">
        <v>41640</v>
      </c>
      <c r="I17" s="39" t="s">
        <v>157</v>
      </c>
      <c r="J17" s="74">
        <f>計算過程!D14</f>
        <v>0.36283638537770635</v>
      </c>
      <c r="K17" s="74">
        <f>計算過程!I14</f>
        <v>0</v>
      </c>
      <c r="L17" s="74">
        <f>計算過程!J14</f>
        <v>0</v>
      </c>
      <c r="M17" s="74">
        <f>計算過程!K14</f>
        <v>0</v>
      </c>
      <c r="N17" s="75">
        <f>計算過程!Q14</f>
        <v>0</v>
      </c>
    </row>
    <row r="18" spans="8:14">
      <c r="H18" s="38">
        <v>41640</v>
      </c>
      <c r="I18" s="39" t="s">
        <v>158</v>
      </c>
      <c r="J18" s="74">
        <f>計算過程!D15</f>
        <v>0.14745586121793788</v>
      </c>
      <c r="K18" s="74">
        <f>計算過程!I15</f>
        <v>0</v>
      </c>
      <c r="L18" s="74">
        <f>計算過程!J15</f>
        <v>0</v>
      </c>
      <c r="M18" s="74">
        <f>計算過程!K15</f>
        <v>0</v>
      </c>
      <c r="N18" s="75">
        <f>計算過程!Q15</f>
        <v>0</v>
      </c>
    </row>
    <row r="19" spans="8:14">
      <c r="H19" s="38">
        <v>41640</v>
      </c>
      <c r="I19" s="39" t="s">
        <v>159</v>
      </c>
      <c r="J19" s="74">
        <f>計算過程!D16</f>
        <v>7.0155997098014164E-2</v>
      </c>
      <c r="K19" s="74">
        <f>計算過程!I16</f>
        <v>0</v>
      </c>
      <c r="L19" s="74">
        <f>計算過程!J16</f>
        <v>0</v>
      </c>
      <c r="M19" s="74">
        <f>計算過程!K16</f>
        <v>0</v>
      </c>
      <c r="N19" s="75">
        <f>計算過程!Q16</f>
        <v>0</v>
      </c>
    </row>
    <row r="20" spans="8:14">
      <c r="H20" s="38">
        <v>41640</v>
      </c>
      <c r="I20" s="39" t="s">
        <v>160</v>
      </c>
      <c r="J20" s="74">
        <f>計算過程!D17</f>
        <v>3.5058848481148368E-2</v>
      </c>
      <c r="K20" s="74">
        <f>計算過程!I17</f>
        <v>0</v>
      </c>
      <c r="L20" s="74">
        <f>計算過程!J17</f>
        <v>0</v>
      </c>
      <c r="M20" s="74">
        <f>計算過程!K17</f>
        <v>0</v>
      </c>
      <c r="N20" s="75">
        <f>計算過程!Q17</f>
        <v>0</v>
      </c>
    </row>
    <row r="21" spans="8:14">
      <c r="H21" s="38">
        <v>41640</v>
      </c>
      <c r="I21" s="39" t="s">
        <v>161</v>
      </c>
      <c r="J21" s="74">
        <f>計算過程!D18</f>
        <v>1.4326631600781483E-2</v>
      </c>
      <c r="K21" s="74">
        <f>計算過程!I18</f>
        <v>0</v>
      </c>
      <c r="L21" s="74">
        <f>計算過程!J18</f>
        <v>0</v>
      </c>
      <c r="M21" s="74">
        <f>計算過程!K18</f>
        <v>0</v>
      </c>
      <c r="N21" s="75">
        <f>計算過程!Q18</f>
        <v>0</v>
      </c>
    </row>
    <row r="22" spans="8:14">
      <c r="H22" s="38">
        <v>41640</v>
      </c>
      <c r="I22" s="39" t="s">
        <v>162</v>
      </c>
      <c r="J22" s="74">
        <f>計算過程!D19</f>
        <v>1.0958094062216883E-2</v>
      </c>
      <c r="K22" s="74">
        <f>計算過程!I19</f>
        <v>0</v>
      </c>
      <c r="L22" s="74">
        <f>計算過程!J19</f>
        <v>0</v>
      </c>
      <c r="M22" s="74">
        <f>計算過程!K19</f>
        <v>0</v>
      </c>
      <c r="N22" s="75">
        <f>計算過程!Q19</f>
        <v>0</v>
      </c>
    </row>
    <row r="23" spans="8:14">
      <c r="H23" s="38">
        <v>41640</v>
      </c>
      <c r="I23" s="39" t="s">
        <v>163</v>
      </c>
      <c r="J23" s="74">
        <f>計算過程!D20</f>
        <v>1.0199962120277668E-2</v>
      </c>
      <c r="K23" s="74">
        <f>計算過程!I20</f>
        <v>0</v>
      </c>
      <c r="L23" s="74">
        <f>計算過程!J20</f>
        <v>0</v>
      </c>
      <c r="M23" s="74">
        <f>計算過程!K20</f>
        <v>0</v>
      </c>
      <c r="N23" s="75">
        <f>計算過程!Q20</f>
        <v>0</v>
      </c>
    </row>
    <row r="24" spans="8:14">
      <c r="H24" s="38">
        <v>41640</v>
      </c>
      <c r="I24" s="39" t="s">
        <v>164</v>
      </c>
      <c r="J24" s="74">
        <f>計算過程!D21</f>
        <v>1.1629822039481666E-2</v>
      </c>
      <c r="K24" s="74">
        <f>計算過程!I21</f>
        <v>0</v>
      </c>
      <c r="L24" s="74">
        <f>計算過程!J21</f>
        <v>0</v>
      </c>
      <c r="M24" s="74">
        <f>計算過程!K21</f>
        <v>0</v>
      </c>
      <c r="N24" s="75">
        <f>計算過程!Q21</f>
        <v>0</v>
      </c>
    </row>
    <row r="25" spans="8:14">
      <c r="H25" s="38">
        <v>41640</v>
      </c>
      <c r="I25" s="39" t="s">
        <v>165</v>
      </c>
      <c r="J25" s="74">
        <f>計算過程!D22</f>
        <v>2.4547389496872123E-2</v>
      </c>
      <c r="K25" s="74">
        <f>計算過程!I22</f>
        <v>0</v>
      </c>
      <c r="L25" s="74">
        <f>計算過程!J22</f>
        <v>0</v>
      </c>
      <c r="M25" s="74">
        <f>計算過程!K22</f>
        <v>0</v>
      </c>
      <c r="N25" s="75">
        <f>計算過程!Q22</f>
        <v>0</v>
      </c>
    </row>
    <row r="26" spans="8:14">
      <c r="H26" s="38">
        <v>41640</v>
      </c>
      <c r="I26" s="39" t="s">
        <v>166</v>
      </c>
      <c r="J26" s="74">
        <f>計算過程!D23</f>
        <v>3.4318455275551427E-2</v>
      </c>
      <c r="K26" s="74">
        <f>計算過程!I23</f>
        <v>0</v>
      </c>
      <c r="L26" s="74">
        <f>計算過程!J23</f>
        <v>0</v>
      </c>
      <c r="M26" s="74">
        <f>計算過程!K23</f>
        <v>0</v>
      </c>
      <c r="N26" s="75">
        <f>計算過程!Q23</f>
        <v>0</v>
      </c>
    </row>
    <row r="27" spans="8:14">
      <c r="H27" s="38">
        <v>41640</v>
      </c>
      <c r="I27" s="39" t="s">
        <v>167</v>
      </c>
      <c r="J27" s="74">
        <f>計算過程!D24</f>
        <v>4.6913119064233365E-2</v>
      </c>
      <c r="K27" s="74">
        <f>計算過程!I24</f>
        <v>0</v>
      </c>
      <c r="L27" s="74">
        <f>計算過程!J24</f>
        <v>0</v>
      </c>
      <c r="M27" s="74">
        <f>計算過程!K24</f>
        <v>0</v>
      </c>
      <c r="N27" s="75">
        <f>計算過程!Q24</f>
        <v>0</v>
      </c>
    </row>
    <row r="28" spans="8:14">
      <c r="H28" s="38">
        <v>41640</v>
      </c>
      <c r="I28" s="39" t="s">
        <v>168</v>
      </c>
      <c r="J28" s="74">
        <f>計算過程!D25</f>
        <v>8.8522025321369033E-2</v>
      </c>
      <c r="K28" s="74">
        <f>計算過程!I25</f>
        <v>0</v>
      </c>
      <c r="L28" s="74">
        <f>計算過程!J25</f>
        <v>0</v>
      </c>
      <c r="M28" s="74">
        <f>計算過程!K25</f>
        <v>0</v>
      </c>
      <c r="N28" s="75">
        <f>計算過程!Q25</f>
        <v>0</v>
      </c>
    </row>
    <row r="29" spans="8:14">
      <c r="H29" s="38">
        <v>41640</v>
      </c>
      <c r="I29" s="39" t="s">
        <v>169</v>
      </c>
      <c r="J29" s="74">
        <f>計算過程!D26</f>
        <v>0.39315398071895274</v>
      </c>
      <c r="K29" s="74">
        <f>計算過程!I26</f>
        <v>0</v>
      </c>
      <c r="L29" s="74">
        <f>計算過程!J26</f>
        <v>0</v>
      </c>
      <c r="M29" s="74">
        <f>計算過程!K26</f>
        <v>0</v>
      </c>
      <c r="N29" s="75">
        <f>計算過程!Q26</f>
        <v>0</v>
      </c>
    </row>
    <row r="30" spans="8:14">
      <c r="H30" s="38">
        <v>41640</v>
      </c>
      <c r="I30" s="39" t="s">
        <v>170</v>
      </c>
      <c r="J30" s="74">
        <f>計算過程!D27</f>
        <v>0.82476501151186277</v>
      </c>
      <c r="K30" s="74">
        <f>計算過程!I27</f>
        <v>0</v>
      </c>
      <c r="L30" s="74">
        <f>計算過程!J27</f>
        <v>0</v>
      </c>
      <c r="M30" s="74">
        <f>計算過程!K27</f>
        <v>0</v>
      </c>
      <c r="N30" s="75">
        <f>計算過程!Q27</f>
        <v>0</v>
      </c>
    </row>
    <row r="31" spans="8:14">
      <c r="H31" s="38">
        <v>41640</v>
      </c>
      <c r="I31" s="39" t="s">
        <v>171</v>
      </c>
      <c r="J31" s="74">
        <f>計算過程!D28</f>
        <v>1.5988375903633536</v>
      </c>
      <c r="K31" s="74">
        <f>計算過程!I28</f>
        <v>0</v>
      </c>
      <c r="L31" s="74">
        <f>計算過程!J28</f>
        <v>0</v>
      </c>
      <c r="M31" s="74">
        <f>計算過程!K28</f>
        <v>0</v>
      </c>
      <c r="N31" s="75">
        <f>計算過程!Q28</f>
        <v>0</v>
      </c>
    </row>
    <row r="32" spans="8:14">
      <c r="H32" s="38">
        <v>41640</v>
      </c>
      <c r="I32" s="39" t="s">
        <v>172</v>
      </c>
      <c r="J32" s="74">
        <f>計算過程!D29</f>
        <v>1.7086636504680082</v>
      </c>
      <c r="K32" s="74">
        <f>計算過程!I29</f>
        <v>0</v>
      </c>
      <c r="L32" s="74">
        <f>計算過程!J29</f>
        <v>0</v>
      </c>
      <c r="M32" s="74">
        <f>計算過程!K29</f>
        <v>0</v>
      </c>
      <c r="N32" s="75">
        <f>計算過程!Q29</f>
        <v>0</v>
      </c>
    </row>
    <row r="33" spans="8:14">
      <c r="H33" s="38">
        <v>41641</v>
      </c>
      <c r="I33" s="39" t="s">
        <v>149</v>
      </c>
      <c r="J33" s="74">
        <f>計算過程!D30</f>
        <v>1.8806458271004347</v>
      </c>
      <c r="K33" s="74">
        <f>計算過程!I30</f>
        <v>0</v>
      </c>
      <c r="L33" s="74">
        <f>計算過程!J30</f>
        <v>0</v>
      </c>
      <c r="M33" s="74">
        <f>計算過程!K30</f>
        <v>0</v>
      </c>
      <c r="N33" s="75">
        <f>計算過程!Q30</f>
        <v>0</v>
      </c>
    </row>
    <row r="34" spans="8:14">
      <c r="H34" s="38">
        <v>41641</v>
      </c>
      <c r="I34" s="39" t="s">
        <v>150</v>
      </c>
      <c r="J34" s="74">
        <f>計算過程!D31</f>
        <v>2.0055350144698627</v>
      </c>
      <c r="K34" s="74">
        <f>計算過程!I31</f>
        <v>0</v>
      </c>
      <c r="L34" s="74">
        <f>計算過程!J31</f>
        <v>0</v>
      </c>
      <c r="M34" s="74">
        <f>計算過程!K31</f>
        <v>0</v>
      </c>
      <c r="N34" s="75">
        <f>計算過程!Q31</f>
        <v>0</v>
      </c>
    </row>
    <row r="35" spans="8:14">
      <c r="H35" s="38">
        <v>41641</v>
      </c>
      <c r="I35" s="39" t="s">
        <v>151</v>
      </c>
      <c r="J35" s="74">
        <f>計算過程!D32</f>
        <v>2.0654350382322333</v>
      </c>
      <c r="K35" s="74">
        <f>計算過程!I32</f>
        <v>0</v>
      </c>
      <c r="L35" s="74">
        <f>計算過程!J32</f>
        <v>0</v>
      </c>
      <c r="M35" s="74">
        <f>計算過程!K32</f>
        <v>0</v>
      </c>
      <c r="N35" s="75">
        <f>計算過程!Q32</f>
        <v>0</v>
      </c>
    </row>
    <row r="36" spans="8:14">
      <c r="H36" s="38">
        <v>41641</v>
      </c>
      <c r="I36" s="39" t="s">
        <v>152</v>
      </c>
      <c r="J36" s="74">
        <f>計算過程!D33</f>
        <v>2.1492273112358076</v>
      </c>
      <c r="K36" s="74">
        <f>計算過程!I33</f>
        <v>0</v>
      </c>
      <c r="L36" s="74">
        <f>計算過程!J33</f>
        <v>0</v>
      </c>
      <c r="M36" s="74">
        <f>計算過程!K33</f>
        <v>0</v>
      </c>
      <c r="N36" s="75">
        <f>計算過程!Q33</f>
        <v>0</v>
      </c>
    </row>
    <row r="37" spans="8:14">
      <c r="H37" s="38">
        <v>41641</v>
      </c>
      <c r="I37" s="39" t="s">
        <v>153</v>
      </c>
      <c r="J37" s="74">
        <f>計算過程!D34</f>
        <v>2.1915049810735368</v>
      </c>
      <c r="K37" s="74">
        <f>計算過程!I34</f>
        <v>0</v>
      </c>
      <c r="L37" s="74">
        <f>計算過程!J34</f>
        <v>0</v>
      </c>
      <c r="M37" s="74">
        <f>計算過程!K34</f>
        <v>0</v>
      </c>
      <c r="N37" s="75">
        <f>計算過程!Q34</f>
        <v>0</v>
      </c>
    </row>
    <row r="38" spans="8:14">
      <c r="H38" s="38">
        <v>41641</v>
      </c>
      <c r="I38" s="39" t="s">
        <v>154</v>
      </c>
      <c r="J38" s="74">
        <f>計算過程!D35</f>
        <v>2.3296868240581325</v>
      </c>
      <c r="K38" s="74">
        <f>計算過程!I35</f>
        <v>0</v>
      </c>
      <c r="L38" s="74">
        <f>計算過程!J35</f>
        <v>0</v>
      </c>
      <c r="M38" s="74">
        <f>計算過程!K35</f>
        <v>0</v>
      </c>
      <c r="N38" s="75">
        <f>計算過程!Q35</f>
        <v>0</v>
      </c>
    </row>
    <row r="39" spans="8:14">
      <c r="H39" s="38">
        <v>41641</v>
      </c>
      <c r="I39" s="39" t="s">
        <v>155</v>
      </c>
      <c r="J39" s="74">
        <f>計算過程!D36</f>
        <v>2.1248617575258155</v>
      </c>
      <c r="K39" s="74">
        <f>計算過程!I36</f>
        <v>0</v>
      </c>
      <c r="L39" s="74">
        <f>計算過程!J36</f>
        <v>0</v>
      </c>
      <c r="M39" s="74">
        <f>計算過程!K36</f>
        <v>0</v>
      </c>
      <c r="N39" s="75">
        <f>計算過程!Q36</f>
        <v>0</v>
      </c>
    </row>
    <row r="40" spans="8:14">
      <c r="H40" s="38">
        <v>41641</v>
      </c>
      <c r="I40" s="39" t="s">
        <v>156</v>
      </c>
      <c r="J40" s="74">
        <f>計算過程!D37</f>
        <v>1.5876175450386698</v>
      </c>
      <c r="K40" s="74">
        <f>計算過程!I37</f>
        <v>0</v>
      </c>
      <c r="L40" s="74">
        <f>計算過程!J37</f>
        <v>0</v>
      </c>
      <c r="M40" s="74">
        <f>計算過程!K37</f>
        <v>0</v>
      </c>
      <c r="N40" s="75">
        <f>計算過程!Q37</f>
        <v>0</v>
      </c>
    </row>
    <row r="41" spans="8:14">
      <c r="H41" s="38">
        <v>41641</v>
      </c>
      <c r="I41" s="39" t="s">
        <v>157</v>
      </c>
      <c r="J41" s="74">
        <f>計算過程!D38</f>
        <v>0.54557801707302234</v>
      </c>
      <c r="K41" s="74">
        <f>計算過程!I38</f>
        <v>0</v>
      </c>
      <c r="L41" s="74">
        <f>計算過程!J38</f>
        <v>0</v>
      </c>
      <c r="M41" s="74">
        <f>計算過程!K38</f>
        <v>0</v>
      </c>
      <c r="N41" s="75">
        <f>計算過程!Q38</f>
        <v>0</v>
      </c>
    </row>
    <row r="42" spans="8:14">
      <c r="H42" s="38">
        <v>41641</v>
      </c>
      <c r="I42" s="39" t="s">
        <v>158</v>
      </c>
      <c r="J42" s="74">
        <f>計算過程!D39</f>
        <v>0.16876415542847573</v>
      </c>
      <c r="K42" s="74">
        <f>計算過程!I39</f>
        <v>0</v>
      </c>
      <c r="L42" s="74">
        <f>計算過程!J39</f>
        <v>0</v>
      </c>
      <c r="M42" s="74">
        <f>計算過程!K39</f>
        <v>0</v>
      </c>
      <c r="N42" s="75">
        <f>計算過程!Q39</f>
        <v>0</v>
      </c>
    </row>
    <row r="43" spans="8:14">
      <c r="H43" s="38">
        <v>41641</v>
      </c>
      <c r="I43" s="39" t="s">
        <v>159</v>
      </c>
      <c r="J43" s="74">
        <f>計算過程!D40</f>
        <v>6.5118642543806088E-2</v>
      </c>
      <c r="K43" s="74">
        <f>計算過程!I40</f>
        <v>0</v>
      </c>
      <c r="L43" s="74">
        <f>計算過程!J40</f>
        <v>0</v>
      </c>
      <c r="M43" s="74">
        <f>計算過程!K40</f>
        <v>0</v>
      </c>
      <c r="N43" s="75">
        <f>計算過程!Q40</f>
        <v>0</v>
      </c>
    </row>
    <row r="44" spans="8:14">
      <c r="H44" s="38">
        <v>41641</v>
      </c>
      <c r="I44" s="39" t="s">
        <v>160</v>
      </c>
      <c r="J44" s="74">
        <f>計算過程!D41</f>
        <v>1.2432768420776546E-2</v>
      </c>
      <c r="K44" s="74">
        <f>計算過程!I41</f>
        <v>0</v>
      </c>
      <c r="L44" s="74">
        <f>計算過程!J41</f>
        <v>0</v>
      </c>
      <c r="M44" s="74">
        <f>計算過程!K41</f>
        <v>0</v>
      </c>
      <c r="N44" s="75">
        <f>計算過程!Q41</f>
        <v>0</v>
      </c>
    </row>
    <row r="45" spans="8:14">
      <c r="H45" s="38">
        <v>41641</v>
      </c>
      <c r="I45" s="39" t="s">
        <v>161</v>
      </c>
      <c r="J45" s="74">
        <f>計算過程!D42</f>
        <v>1.9626796716859618E-3</v>
      </c>
      <c r="K45" s="74">
        <f>計算過程!I42</f>
        <v>0</v>
      </c>
      <c r="L45" s="74">
        <f>計算過程!J42</f>
        <v>0</v>
      </c>
      <c r="M45" s="74">
        <f>計算過程!K42</f>
        <v>0</v>
      </c>
      <c r="N45" s="75">
        <f>計算過程!Q42</f>
        <v>0</v>
      </c>
    </row>
    <row r="46" spans="8:14">
      <c r="H46" s="38">
        <v>41641</v>
      </c>
      <c r="I46" s="39" t="s">
        <v>162</v>
      </c>
      <c r="J46" s="74">
        <f>計算過程!D43</f>
        <v>9.0522243480016052E-4</v>
      </c>
      <c r="K46" s="74">
        <f>計算過程!I43</f>
        <v>0</v>
      </c>
      <c r="L46" s="74">
        <f>計算過程!J43</f>
        <v>0</v>
      </c>
      <c r="M46" s="74">
        <f>計算過程!K43</f>
        <v>0</v>
      </c>
      <c r="N46" s="75">
        <f>計算過程!Q43</f>
        <v>0</v>
      </c>
    </row>
    <row r="47" spans="8:14">
      <c r="H47" s="38">
        <v>41641</v>
      </c>
      <c r="I47" s="39" t="s">
        <v>163</v>
      </c>
      <c r="J47" s="74">
        <f>計算過程!D44</f>
        <v>4.3389548977104258E-4</v>
      </c>
      <c r="K47" s="74">
        <f>計算過程!I44</f>
        <v>0</v>
      </c>
      <c r="L47" s="74">
        <f>計算過程!J44</f>
        <v>0</v>
      </c>
      <c r="M47" s="74">
        <f>計算過程!K44</f>
        <v>0</v>
      </c>
      <c r="N47" s="75">
        <f>計算過程!Q44</f>
        <v>0</v>
      </c>
    </row>
    <row r="48" spans="8:14">
      <c r="H48" s="38">
        <v>41641</v>
      </c>
      <c r="I48" s="39" t="s">
        <v>164</v>
      </c>
      <c r="J48" s="74">
        <f>計算過程!D45</f>
        <v>4.9321029175294819E-4</v>
      </c>
      <c r="K48" s="74">
        <f>計算過程!I45</f>
        <v>0</v>
      </c>
      <c r="L48" s="74">
        <f>計算過程!J45</f>
        <v>0</v>
      </c>
      <c r="M48" s="74">
        <f>計算過程!K45</f>
        <v>0</v>
      </c>
      <c r="N48" s="75">
        <f>計算過程!Q45</f>
        <v>0</v>
      </c>
    </row>
    <row r="49" spans="8:14">
      <c r="H49" s="38">
        <v>41641</v>
      </c>
      <c r="I49" s="39" t="s">
        <v>165</v>
      </c>
      <c r="J49" s="74">
        <f>計算過程!D46</f>
        <v>1.1136584163861868E-3</v>
      </c>
      <c r="K49" s="74">
        <f>計算過程!I46</f>
        <v>0</v>
      </c>
      <c r="L49" s="74">
        <f>計算過程!J46</f>
        <v>0</v>
      </c>
      <c r="M49" s="74">
        <f>計算過程!K46</f>
        <v>0</v>
      </c>
      <c r="N49" s="75">
        <f>計算過程!Q46</f>
        <v>0</v>
      </c>
    </row>
    <row r="50" spans="8:14">
      <c r="H50" s="38">
        <v>41641</v>
      </c>
      <c r="I50" s="39" t="s">
        <v>166</v>
      </c>
      <c r="J50" s="74">
        <f>計算過程!D47</f>
        <v>1.3474344579207126E-2</v>
      </c>
      <c r="K50" s="74">
        <f>計算過程!I47</f>
        <v>0</v>
      </c>
      <c r="L50" s="74">
        <f>計算過程!J47</f>
        <v>0</v>
      </c>
      <c r="M50" s="74">
        <f>計算過程!K47</f>
        <v>0</v>
      </c>
      <c r="N50" s="75">
        <f>計算過程!Q47</f>
        <v>0</v>
      </c>
    </row>
    <row r="51" spans="8:14">
      <c r="H51" s="38">
        <v>41641</v>
      </c>
      <c r="I51" s="39" t="s">
        <v>167</v>
      </c>
      <c r="J51" s="74">
        <f>計算過程!D48</f>
        <v>2.9538254793568478E-2</v>
      </c>
      <c r="K51" s="74">
        <f>計算過程!I48</f>
        <v>0</v>
      </c>
      <c r="L51" s="74">
        <f>計算過程!J48</f>
        <v>0</v>
      </c>
      <c r="M51" s="74">
        <f>計算過程!K48</f>
        <v>0</v>
      </c>
      <c r="N51" s="75">
        <f>計算過程!Q48</f>
        <v>0</v>
      </c>
    </row>
    <row r="52" spans="8:14">
      <c r="H52" s="38">
        <v>41641</v>
      </c>
      <c r="I52" s="39" t="s">
        <v>168</v>
      </c>
      <c r="J52" s="74">
        <f>計算過程!D49</f>
        <v>3.1524360367397398E-2</v>
      </c>
      <c r="K52" s="74">
        <f>計算過程!I49</f>
        <v>0</v>
      </c>
      <c r="L52" s="74">
        <f>計算過程!J49</f>
        <v>0</v>
      </c>
      <c r="M52" s="74">
        <f>計算過程!K49</f>
        <v>0</v>
      </c>
      <c r="N52" s="75">
        <f>計算過程!Q49</f>
        <v>0</v>
      </c>
    </row>
    <row r="53" spans="8:14">
      <c r="H53" s="38">
        <v>41641</v>
      </c>
      <c r="I53" s="39" t="s">
        <v>169</v>
      </c>
      <c r="J53" s="74">
        <f>計算過程!D50</f>
        <v>4.6332955742820051E-2</v>
      </c>
      <c r="K53" s="74">
        <f>計算過程!I50</f>
        <v>0</v>
      </c>
      <c r="L53" s="74">
        <f>計算過程!J50</f>
        <v>0</v>
      </c>
      <c r="M53" s="74">
        <f>計算過程!K50</f>
        <v>0</v>
      </c>
      <c r="N53" s="75">
        <f>計算過程!Q50</f>
        <v>0</v>
      </c>
    </row>
    <row r="54" spans="8:14">
      <c r="H54" s="38">
        <v>41641</v>
      </c>
      <c r="I54" s="39" t="s">
        <v>170</v>
      </c>
      <c r="J54" s="74">
        <f>計算過程!D51</f>
        <v>0.22734000675785307</v>
      </c>
      <c r="K54" s="74">
        <f>計算過程!I51</f>
        <v>0</v>
      </c>
      <c r="L54" s="74">
        <f>計算過程!J51</f>
        <v>0</v>
      </c>
      <c r="M54" s="74">
        <f>計算過程!K51</f>
        <v>0</v>
      </c>
      <c r="N54" s="75">
        <f>計算過程!Q51</f>
        <v>0</v>
      </c>
    </row>
    <row r="55" spans="8:14">
      <c r="H55" s="38">
        <v>41641</v>
      </c>
      <c r="I55" s="39" t="s">
        <v>171</v>
      </c>
      <c r="J55" s="74">
        <f>計算過程!D52</f>
        <v>0.78115354286861893</v>
      </c>
      <c r="K55" s="74">
        <f>計算過程!I52</f>
        <v>0</v>
      </c>
      <c r="L55" s="74">
        <f>計算過程!J52</f>
        <v>0</v>
      </c>
      <c r="M55" s="74">
        <f>計算過程!K52</f>
        <v>0</v>
      </c>
      <c r="N55" s="75">
        <f>計算過程!Q52</f>
        <v>0</v>
      </c>
    </row>
    <row r="56" spans="8:14">
      <c r="H56" s="38">
        <v>41641</v>
      </c>
      <c r="I56" s="39" t="s">
        <v>172</v>
      </c>
      <c r="J56" s="74">
        <f>計算過程!D53</f>
        <v>0.99112348945376638</v>
      </c>
      <c r="K56" s="74">
        <f>計算過程!I53</f>
        <v>0</v>
      </c>
      <c r="L56" s="74">
        <f>計算過程!J53</f>
        <v>0</v>
      </c>
      <c r="M56" s="74">
        <f>計算過程!K53</f>
        <v>0</v>
      </c>
      <c r="N56" s="75">
        <f>計算過程!Q53</f>
        <v>0</v>
      </c>
    </row>
    <row r="57" spans="8:14">
      <c r="H57" s="38">
        <v>41642</v>
      </c>
      <c r="I57" s="39" t="s">
        <v>149</v>
      </c>
      <c r="J57" s="74">
        <f>計算過程!D54</f>
        <v>1.1876741212948403</v>
      </c>
      <c r="K57" s="74">
        <f>計算過程!I54</f>
        <v>0</v>
      </c>
      <c r="L57" s="74">
        <f>計算過程!J54</f>
        <v>0</v>
      </c>
      <c r="M57" s="74">
        <f>計算過程!K54</f>
        <v>0</v>
      </c>
      <c r="N57" s="75">
        <f>計算過程!Q54</f>
        <v>0</v>
      </c>
    </row>
    <row r="58" spans="8:14">
      <c r="H58" s="38">
        <v>41642</v>
      </c>
      <c r="I58" s="39" t="s">
        <v>150</v>
      </c>
      <c r="J58" s="74">
        <f>計算過程!D55</f>
        <v>1.3046486671925417</v>
      </c>
      <c r="K58" s="74">
        <f>計算過程!I55</f>
        <v>0</v>
      </c>
      <c r="L58" s="74">
        <f>計算過程!J55</f>
        <v>0</v>
      </c>
      <c r="M58" s="74">
        <f>計算過程!K55</f>
        <v>0</v>
      </c>
      <c r="N58" s="75">
        <f>計算過程!Q55</f>
        <v>0</v>
      </c>
    </row>
    <row r="59" spans="8:14">
      <c r="H59" s="38">
        <v>41642</v>
      </c>
      <c r="I59" s="39" t="s">
        <v>151</v>
      </c>
      <c r="J59" s="74">
        <f>計算過程!D56</f>
        <v>1.7343021179835276</v>
      </c>
      <c r="K59" s="74">
        <f>計算過程!I56</f>
        <v>0</v>
      </c>
      <c r="L59" s="74">
        <f>計算過程!J56</f>
        <v>0</v>
      </c>
      <c r="M59" s="74">
        <f>計算過程!K56</f>
        <v>0</v>
      </c>
      <c r="N59" s="75">
        <f>計算過程!Q56</f>
        <v>0</v>
      </c>
    </row>
    <row r="60" spans="8:14">
      <c r="H60" s="38">
        <v>41642</v>
      </c>
      <c r="I60" s="39" t="s">
        <v>152</v>
      </c>
      <c r="J60" s="74">
        <f>計算過程!D57</f>
        <v>1.7770199503164306</v>
      </c>
      <c r="K60" s="74">
        <f>計算過程!I57</f>
        <v>0</v>
      </c>
      <c r="L60" s="74">
        <f>計算過程!J57</f>
        <v>0</v>
      </c>
      <c r="M60" s="74">
        <f>計算過程!K57</f>
        <v>0</v>
      </c>
      <c r="N60" s="75">
        <f>計算過程!Q57</f>
        <v>0</v>
      </c>
    </row>
    <row r="61" spans="8:14">
      <c r="H61" s="38">
        <v>41642</v>
      </c>
      <c r="I61" s="39" t="s">
        <v>153</v>
      </c>
      <c r="J61" s="74">
        <f>計算過程!D58</f>
        <v>1.7695130254914115</v>
      </c>
      <c r="K61" s="74">
        <f>計算過程!I58</f>
        <v>0</v>
      </c>
      <c r="L61" s="74">
        <f>計算過程!J58</f>
        <v>0</v>
      </c>
      <c r="M61" s="74">
        <f>計算過程!K58</f>
        <v>0</v>
      </c>
      <c r="N61" s="75">
        <f>計算過程!Q58</f>
        <v>0</v>
      </c>
    </row>
    <row r="62" spans="8:14">
      <c r="H62" s="38">
        <v>41642</v>
      </c>
      <c r="I62" s="39" t="s">
        <v>154</v>
      </c>
      <c r="J62" s="74">
        <f>計算過程!D59</f>
        <v>1.9000479717206888</v>
      </c>
      <c r="K62" s="74">
        <f>計算過程!I59</f>
        <v>0</v>
      </c>
      <c r="L62" s="74">
        <f>計算過程!J59</f>
        <v>0</v>
      </c>
      <c r="M62" s="74">
        <f>計算過程!K59</f>
        <v>0</v>
      </c>
      <c r="N62" s="75">
        <f>計算過程!Q59</f>
        <v>0</v>
      </c>
    </row>
    <row r="63" spans="8:14">
      <c r="H63" s="38">
        <v>41642</v>
      </c>
      <c r="I63" s="39" t="s">
        <v>155</v>
      </c>
      <c r="J63" s="74">
        <f>計算過程!D60</f>
        <v>1.6727995587362048</v>
      </c>
      <c r="K63" s="74">
        <f>計算過程!I60</f>
        <v>0</v>
      </c>
      <c r="L63" s="74">
        <f>計算過程!J60</f>
        <v>0</v>
      </c>
      <c r="M63" s="74">
        <f>計算過程!K60</f>
        <v>0</v>
      </c>
      <c r="N63" s="75">
        <f>計算過程!Q60</f>
        <v>0</v>
      </c>
    </row>
    <row r="64" spans="8:14">
      <c r="H64" s="38">
        <v>41642</v>
      </c>
      <c r="I64" s="39" t="s">
        <v>156</v>
      </c>
      <c r="J64" s="74">
        <f>計算過程!D61</f>
        <v>1.331615058157567</v>
      </c>
      <c r="K64" s="74">
        <f>計算過程!I61</f>
        <v>0</v>
      </c>
      <c r="L64" s="74">
        <f>計算過程!J61</f>
        <v>0</v>
      </c>
      <c r="M64" s="74">
        <f>計算過程!K61</f>
        <v>0</v>
      </c>
      <c r="N64" s="75">
        <f>計算過程!Q61</f>
        <v>0</v>
      </c>
    </row>
    <row r="65" spans="8:14">
      <c r="H65" s="38">
        <v>41642</v>
      </c>
      <c r="I65" s="39" t="s">
        <v>157</v>
      </c>
      <c r="J65" s="74">
        <f>計算過程!D62</f>
        <v>1.0560135289717165</v>
      </c>
      <c r="K65" s="74">
        <f>計算過程!I62</f>
        <v>0</v>
      </c>
      <c r="L65" s="74">
        <f>計算過程!J62</f>
        <v>0</v>
      </c>
      <c r="M65" s="74">
        <f>計算過程!K62</f>
        <v>0</v>
      </c>
      <c r="N65" s="75">
        <f>計算過程!Q62</f>
        <v>0</v>
      </c>
    </row>
    <row r="66" spans="8:14">
      <c r="H66" s="38">
        <v>41642</v>
      </c>
      <c r="I66" s="39" t="s">
        <v>158</v>
      </c>
      <c r="J66" s="74">
        <f>計算過程!D63</f>
        <v>1.1031290496504251</v>
      </c>
      <c r="K66" s="74">
        <f>計算過程!I63</f>
        <v>0</v>
      </c>
      <c r="L66" s="74">
        <f>計算過程!J63</f>
        <v>0</v>
      </c>
      <c r="M66" s="74">
        <f>計算過程!K63</f>
        <v>0</v>
      </c>
      <c r="N66" s="75">
        <f>計算過程!Q63</f>
        <v>0</v>
      </c>
    </row>
    <row r="67" spans="8:14">
      <c r="H67" s="38">
        <v>41642</v>
      </c>
      <c r="I67" s="39" t="s">
        <v>159</v>
      </c>
      <c r="J67" s="74">
        <f>計算過程!D64</f>
        <v>1.0281028922830024</v>
      </c>
      <c r="K67" s="74">
        <f>計算過程!I64</f>
        <v>0</v>
      </c>
      <c r="L67" s="74">
        <f>計算過程!J64</f>
        <v>0</v>
      </c>
      <c r="M67" s="74">
        <f>計算過程!K64</f>
        <v>0</v>
      </c>
      <c r="N67" s="75">
        <f>計算過程!Q64</f>
        <v>0</v>
      </c>
    </row>
    <row r="68" spans="8:14">
      <c r="H68" s="38">
        <v>41642</v>
      </c>
      <c r="I68" s="39" t="s">
        <v>160</v>
      </c>
      <c r="J68" s="74">
        <f>計算過程!D65</f>
        <v>0.93889701021454752</v>
      </c>
      <c r="K68" s="74">
        <f>計算過程!I65</f>
        <v>0</v>
      </c>
      <c r="L68" s="74">
        <f>計算過程!J65</f>
        <v>0</v>
      </c>
      <c r="M68" s="74">
        <f>計算過程!K65</f>
        <v>0</v>
      </c>
      <c r="N68" s="75">
        <f>計算過程!Q65</f>
        <v>0</v>
      </c>
    </row>
    <row r="69" spans="8:14">
      <c r="H69" s="38">
        <v>41642</v>
      </c>
      <c r="I69" s="39" t="s">
        <v>161</v>
      </c>
      <c r="J69" s="74">
        <f>計算過程!D66</f>
        <v>0.68444014886628024</v>
      </c>
      <c r="K69" s="74">
        <f>計算過程!I66</f>
        <v>0</v>
      </c>
      <c r="L69" s="74">
        <f>計算過程!J66</f>
        <v>0</v>
      </c>
      <c r="M69" s="74">
        <f>計算過程!K66</f>
        <v>0</v>
      </c>
      <c r="N69" s="75">
        <f>計算過程!Q66</f>
        <v>0</v>
      </c>
    </row>
    <row r="70" spans="8:14">
      <c r="H70" s="38">
        <v>41642</v>
      </c>
      <c r="I70" s="39" t="s">
        <v>162</v>
      </c>
      <c r="J70" s="74">
        <f>計算過程!D67</f>
        <v>0.62625969297531003</v>
      </c>
      <c r="K70" s="74">
        <f>計算過程!I67</f>
        <v>0</v>
      </c>
      <c r="L70" s="74">
        <f>計算過程!J67</f>
        <v>0</v>
      </c>
      <c r="M70" s="74">
        <f>計算過程!K67</f>
        <v>0</v>
      </c>
      <c r="N70" s="75">
        <f>計算過程!Q67</f>
        <v>0</v>
      </c>
    </row>
    <row r="71" spans="8:14">
      <c r="H71" s="38">
        <v>41642</v>
      </c>
      <c r="I71" s="39" t="s">
        <v>163</v>
      </c>
      <c r="J71" s="74">
        <f>計算過程!D68</f>
        <v>0.53167449317989202</v>
      </c>
      <c r="K71" s="74">
        <f>計算過程!I68</f>
        <v>0</v>
      </c>
      <c r="L71" s="74">
        <f>計算過程!J68</f>
        <v>0</v>
      </c>
      <c r="M71" s="74">
        <f>計算過程!K68</f>
        <v>0</v>
      </c>
      <c r="N71" s="75">
        <f>計算過程!Q68</f>
        <v>0</v>
      </c>
    </row>
    <row r="72" spans="8:14">
      <c r="H72" s="38">
        <v>41642</v>
      </c>
      <c r="I72" s="39" t="s">
        <v>164</v>
      </c>
      <c r="J72" s="74">
        <f>計算過程!D69</f>
        <v>0.4671554974270668</v>
      </c>
      <c r="K72" s="74">
        <f>計算過程!I69</f>
        <v>0</v>
      </c>
      <c r="L72" s="74">
        <f>計算過程!J69</f>
        <v>0</v>
      </c>
      <c r="M72" s="74">
        <f>計算過程!K69</f>
        <v>0</v>
      </c>
      <c r="N72" s="75">
        <f>計算過程!Q69</f>
        <v>0</v>
      </c>
    </row>
    <row r="73" spans="8:14">
      <c r="H73" s="38">
        <v>41642</v>
      </c>
      <c r="I73" s="39" t="s">
        <v>165</v>
      </c>
      <c r="J73" s="74">
        <f>計算過程!D70</f>
        <v>0.4570437608616657</v>
      </c>
      <c r="K73" s="74">
        <f>計算過程!I70</f>
        <v>0</v>
      </c>
      <c r="L73" s="74">
        <f>計算過程!J70</f>
        <v>0</v>
      </c>
      <c r="M73" s="74">
        <f>計算過程!K70</f>
        <v>0</v>
      </c>
      <c r="N73" s="75">
        <f>計算過程!Q70</f>
        <v>0</v>
      </c>
    </row>
    <row r="74" spans="8:14">
      <c r="H74" s="38">
        <v>41642</v>
      </c>
      <c r="I74" s="39" t="s">
        <v>166</v>
      </c>
      <c r="J74" s="74">
        <f>計算過程!D71</f>
        <v>0.59782903003773002</v>
      </c>
      <c r="K74" s="74">
        <f>計算過程!I71</f>
        <v>0</v>
      </c>
      <c r="L74" s="74">
        <f>計算過程!J71</f>
        <v>0</v>
      </c>
      <c r="M74" s="74">
        <f>計算過程!K71</f>
        <v>0</v>
      </c>
      <c r="N74" s="75">
        <f>計算過程!Q71</f>
        <v>0</v>
      </c>
    </row>
    <row r="75" spans="8:14">
      <c r="H75" s="38">
        <v>41642</v>
      </c>
      <c r="I75" s="39" t="s">
        <v>167</v>
      </c>
      <c r="J75" s="74">
        <f>計算過程!D72</f>
        <v>0.72693576659871828</v>
      </c>
      <c r="K75" s="74">
        <f>計算過程!I72</f>
        <v>0</v>
      </c>
      <c r="L75" s="74">
        <f>計算過程!J72</f>
        <v>0</v>
      </c>
      <c r="M75" s="74">
        <f>計算過程!K72</f>
        <v>0</v>
      </c>
      <c r="N75" s="75">
        <f>計算過程!Q72</f>
        <v>0</v>
      </c>
    </row>
    <row r="76" spans="8:14">
      <c r="H76" s="38">
        <v>41642</v>
      </c>
      <c r="I76" s="39" t="s">
        <v>168</v>
      </c>
      <c r="J76" s="74">
        <f>計算過程!D73</f>
        <v>0.66943710144980195</v>
      </c>
      <c r="K76" s="74">
        <f>計算過程!I73</f>
        <v>0</v>
      </c>
      <c r="L76" s="74">
        <f>計算過程!J73</f>
        <v>0</v>
      </c>
      <c r="M76" s="74">
        <f>計算過程!K73</f>
        <v>0</v>
      </c>
      <c r="N76" s="75">
        <f>計算過程!Q73</f>
        <v>0</v>
      </c>
    </row>
    <row r="77" spans="8:14">
      <c r="H77" s="38">
        <v>41642</v>
      </c>
      <c r="I77" s="39" t="s">
        <v>169</v>
      </c>
      <c r="J77" s="74">
        <f>計算過程!D74</f>
        <v>0.86683621167388314</v>
      </c>
      <c r="K77" s="74">
        <f>計算過程!I74</f>
        <v>0</v>
      </c>
      <c r="L77" s="74">
        <f>計算過程!J74</f>
        <v>0</v>
      </c>
      <c r="M77" s="74">
        <f>計算過程!K74</f>
        <v>0</v>
      </c>
      <c r="N77" s="75">
        <f>計算過程!Q74</f>
        <v>0</v>
      </c>
    </row>
    <row r="78" spans="8:14">
      <c r="H78" s="38">
        <v>41642</v>
      </c>
      <c r="I78" s="39" t="s">
        <v>170</v>
      </c>
      <c r="J78" s="74">
        <f>計算過程!D75</f>
        <v>0.92140712152040072</v>
      </c>
      <c r="K78" s="74">
        <f>計算過程!I75</f>
        <v>0</v>
      </c>
      <c r="L78" s="74">
        <f>計算過程!J75</f>
        <v>0</v>
      </c>
      <c r="M78" s="74">
        <f>計算過程!K75</f>
        <v>0</v>
      </c>
      <c r="N78" s="75">
        <f>計算過程!Q75</f>
        <v>0</v>
      </c>
    </row>
    <row r="79" spans="8:14">
      <c r="H79" s="38">
        <v>41642</v>
      </c>
      <c r="I79" s="39" t="s">
        <v>171</v>
      </c>
      <c r="J79" s="74">
        <f>計算過程!D76</f>
        <v>1.1474043014640394</v>
      </c>
      <c r="K79" s="74">
        <f>計算過程!I76</f>
        <v>0</v>
      </c>
      <c r="L79" s="74">
        <f>計算過程!J76</f>
        <v>0</v>
      </c>
      <c r="M79" s="74">
        <f>計算過程!K76</f>
        <v>0</v>
      </c>
      <c r="N79" s="75">
        <f>計算過程!Q76</f>
        <v>0</v>
      </c>
    </row>
    <row r="80" spans="8:14">
      <c r="H80" s="38">
        <v>41642</v>
      </c>
      <c r="I80" s="39" t="s">
        <v>172</v>
      </c>
      <c r="J80" s="74">
        <f>計算過程!D77</f>
        <v>1.0907825370894817</v>
      </c>
      <c r="K80" s="74">
        <f>計算過程!I77</f>
        <v>0</v>
      </c>
      <c r="L80" s="74">
        <f>計算過程!J77</f>
        <v>0</v>
      </c>
      <c r="M80" s="74">
        <f>計算過程!K77</f>
        <v>0</v>
      </c>
      <c r="N80" s="75">
        <f>計算過程!Q77</f>
        <v>0</v>
      </c>
    </row>
    <row r="81" spans="8:14">
      <c r="H81" s="38">
        <v>41643</v>
      </c>
      <c r="I81" s="39" t="s">
        <v>149</v>
      </c>
      <c r="J81" s="74">
        <f>計算過程!D78</f>
        <v>1.0246203553027355</v>
      </c>
      <c r="K81" s="74">
        <f>計算過程!I78</f>
        <v>0</v>
      </c>
      <c r="L81" s="74">
        <f>計算過程!J78</f>
        <v>0</v>
      </c>
      <c r="M81" s="74">
        <f>計算過程!K78</f>
        <v>0</v>
      </c>
      <c r="N81" s="75">
        <f>計算過程!Q78</f>
        <v>0</v>
      </c>
    </row>
    <row r="82" spans="8:14">
      <c r="H82" s="38">
        <v>41643</v>
      </c>
      <c r="I82" s="39" t="s">
        <v>150</v>
      </c>
      <c r="J82" s="74">
        <f>計算過程!D79</f>
        <v>1.2458506358747692</v>
      </c>
      <c r="K82" s="74">
        <f>計算過程!I79</f>
        <v>0</v>
      </c>
      <c r="L82" s="74">
        <f>計算過程!J79</f>
        <v>0</v>
      </c>
      <c r="M82" s="74">
        <f>計算過程!K79</f>
        <v>0</v>
      </c>
      <c r="N82" s="75">
        <f>計算過程!Q79</f>
        <v>0</v>
      </c>
    </row>
    <row r="83" spans="8:14">
      <c r="H83" s="38">
        <v>41643</v>
      </c>
      <c r="I83" s="39" t="s">
        <v>151</v>
      </c>
      <c r="J83" s="74">
        <f>計算過程!D80</f>
        <v>1.7490051482005884</v>
      </c>
      <c r="K83" s="74">
        <f>計算過程!I80</f>
        <v>0</v>
      </c>
      <c r="L83" s="74">
        <f>計算過程!J80</f>
        <v>0</v>
      </c>
      <c r="M83" s="74">
        <f>計算過程!K80</f>
        <v>0</v>
      </c>
      <c r="N83" s="75">
        <f>計算過程!Q80</f>
        <v>0</v>
      </c>
    </row>
    <row r="84" spans="8:14">
      <c r="H84" s="38">
        <v>41643</v>
      </c>
      <c r="I84" s="39" t="s">
        <v>152</v>
      </c>
      <c r="J84" s="74">
        <f>計算過程!D81</f>
        <v>1.8001850548068123</v>
      </c>
      <c r="K84" s="74">
        <f>計算過程!I81</f>
        <v>0</v>
      </c>
      <c r="L84" s="74">
        <f>計算過程!J81</f>
        <v>0</v>
      </c>
      <c r="M84" s="74">
        <f>計算過程!K81</f>
        <v>0</v>
      </c>
      <c r="N84" s="75">
        <f>計算過程!Q81</f>
        <v>0</v>
      </c>
    </row>
    <row r="85" spans="8:14">
      <c r="H85" s="38">
        <v>41643</v>
      </c>
      <c r="I85" s="39" t="s">
        <v>153</v>
      </c>
      <c r="J85" s="74">
        <f>計算過程!D82</f>
        <v>1.8806970846925772</v>
      </c>
      <c r="K85" s="74">
        <f>計算過程!I82</f>
        <v>0</v>
      </c>
      <c r="L85" s="74">
        <f>計算過程!J82</f>
        <v>0</v>
      </c>
      <c r="M85" s="74">
        <f>計算過程!K82</f>
        <v>0</v>
      </c>
      <c r="N85" s="75">
        <f>計算過程!Q82</f>
        <v>0</v>
      </c>
    </row>
    <row r="86" spans="8:14">
      <c r="H86" s="38">
        <v>41643</v>
      </c>
      <c r="I86" s="39" t="s">
        <v>154</v>
      </c>
      <c r="J86" s="74">
        <f>計算過程!D83</f>
        <v>2.0078065945548986</v>
      </c>
      <c r="K86" s="74">
        <f>計算過程!I83</f>
        <v>0</v>
      </c>
      <c r="L86" s="74">
        <f>計算過程!J83</f>
        <v>0</v>
      </c>
      <c r="M86" s="74">
        <f>計算過程!K83</f>
        <v>0</v>
      </c>
      <c r="N86" s="75">
        <f>計算過程!Q83</f>
        <v>0</v>
      </c>
    </row>
    <row r="87" spans="8:14">
      <c r="H87" s="38">
        <v>41643</v>
      </c>
      <c r="I87" s="39" t="s">
        <v>155</v>
      </c>
      <c r="J87" s="74">
        <f>計算過程!D84</f>
        <v>1.9147019794230042</v>
      </c>
      <c r="K87" s="74">
        <f>計算過程!I84</f>
        <v>0</v>
      </c>
      <c r="L87" s="74">
        <f>計算過程!J84</f>
        <v>0</v>
      </c>
      <c r="M87" s="74">
        <f>計算過程!K84</f>
        <v>0</v>
      </c>
      <c r="N87" s="75">
        <f>計算過程!Q84</f>
        <v>0</v>
      </c>
    </row>
    <row r="88" spans="8:14">
      <c r="H88" s="38">
        <v>41643</v>
      </c>
      <c r="I88" s="39" t="s">
        <v>156</v>
      </c>
      <c r="J88" s="74">
        <f>計算過程!D85</f>
        <v>1.2653611818553883</v>
      </c>
      <c r="K88" s="74">
        <f>計算過程!I85</f>
        <v>0</v>
      </c>
      <c r="L88" s="74">
        <f>計算過程!J85</f>
        <v>0</v>
      </c>
      <c r="M88" s="74">
        <f>計算過程!K85</f>
        <v>0</v>
      </c>
      <c r="N88" s="75">
        <f>計算過程!Q85</f>
        <v>0</v>
      </c>
    </row>
    <row r="89" spans="8:14">
      <c r="H89" s="38">
        <v>41643</v>
      </c>
      <c r="I89" s="39" t="s">
        <v>157</v>
      </c>
      <c r="J89" s="74">
        <f>計算過程!D86</f>
        <v>0.24578264932415073</v>
      </c>
      <c r="K89" s="74">
        <f>計算過程!I86</f>
        <v>0</v>
      </c>
      <c r="L89" s="74">
        <f>計算過程!J86</f>
        <v>0</v>
      </c>
      <c r="M89" s="74">
        <f>計算過程!K86</f>
        <v>0</v>
      </c>
      <c r="N89" s="75">
        <f>計算過程!Q86</f>
        <v>0</v>
      </c>
    </row>
    <row r="90" spans="8:14">
      <c r="H90" s="38">
        <v>41643</v>
      </c>
      <c r="I90" s="39" t="s">
        <v>158</v>
      </c>
      <c r="J90" s="74">
        <f>計算過程!D87</f>
        <v>9.2580915112404932E-2</v>
      </c>
      <c r="K90" s="74">
        <f>計算過程!I87</f>
        <v>0</v>
      </c>
      <c r="L90" s="74">
        <f>計算過程!J87</f>
        <v>0</v>
      </c>
      <c r="M90" s="74">
        <f>計算過程!K87</f>
        <v>0</v>
      </c>
      <c r="N90" s="75">
        <f>計算過程!Q87</f>
        <v>0</v>
      </c>
    </row>
    <row r="91" spans="8:14">
      <c r="H91" s="38">
        <v>41643</v>
      </c>
      <c r="I91" s="39" t="s">
        <v>159</v>
      </c>
      <c r="J91" s="74">
        <f>計算過程!D88</f>
        <v>2.8087350819296739E-2</v>
      </c>
      <c r="K91" s="74">
        <f>計算過程!I88</f>
        <v>0</v>
      </c>
      <c r="L91" s="74">
        <f>計算過程!J88</f>
        <v>0</v>
      </c>
      <c r="M91" s="74">
        <f>計算過程!K88</f>
        <v>0</v>
      </c>
      <c r="N91" s="75">
        <f>計算過程!Q88</f>
        <v>0</v>
      </c>
    </row>
    <row r="92" spans="8:14">
      <c r="H92" s="38">
        <v>41643</v>
      </c>
      <c r="I92" s="39" t="s">
        <v>160</v>
      </c>
      <c r="J92" s="74">
        <f>計算過程!D89</f>
        <v>6.7045348747336135E-3</v>
      </c>
      <c r="K92" s="74">
        <f>計算過程!I89</f>
        <v>0</v>
      </c>
      <c r="L92" s="74">
        <f>計算過程!J89</f>
        <v>0</v>
      </c>
      <c r="M92" s="74">
        <f>計算過程!K89</f>
        <v>0</v>
      </c>
      <c r="N92" s="75">
        <f>計算過程!Q89</f>
        <v>0</v>
      </c>
    </row>
    <row r="93" spans="8:14">
      <c r="H93" s="38">
        <v>41643</v>
      </c>
      <c r="I93" s="39" t="s">
        <v>161</v>
      </c>
      <c r="J93" s="74">
        <f>計算過程!D90</f>
        <v>1.0407387266482579E-3</v>
      </c>
      <c r="K93" s="74">
        <f>計算過程!I90</f>
        <v>0</v>
      </c>
      <c r="L93" s="74">
        <f>計算過程!J90</f>
        <v>0</v>
      </c>
      <c r="M93" s="74">
        <f>計算過程!K90</f>
        <v>0</v>
      </c>
      <c r="N93" s="75">
        <f>計算過程!Q90</f>
        <v>0</v>
      </c>
    </row>
    <row r="94" spans="8:14">
      <c r="H94" s="38">
        <v>41643</v>
      </c>
      <c r="I94" s="39" t="s">
        <v>162</v>
      </c>
      <c r="J94" s="74">
        <f>計算過程!D91</f>
        <v>4.5004537580023484E-4</v>
      </c>
      <c r="K94" s="74">
        <f>計算過程!I91</f>
        <v>0</v>
      </c>
      <c r="L94" s="74">
        <f>計算過程!J91</f>
        <v>0</v>
      </c>
      <c r="M94" s="74">
        <f>計算過程!K91</f>
        <v>0</v>
      </c>
      <c r="N94" s="75">
        <f>計算過程!Q91</f>
        <v>0</v>
      </c>
    </row>
    <row r="95" spans="8:14">
      <c r="H95" s="38">
        <v>41643</v>
      </c>
      <c r="I95" s="39" t="s">
        <v>163</v>
      </c>
      <c r="J95" s="74">
        <f>計算過程!D92</f>
        <v>1.344997310457757E-4</v>
      </c>
      <c r="K95" s="74">
        <f>計算過程!I92</f>
        <v>0</v>
      </c>
      <c r="L95" s="74">
        <f>計算過程!J92</f>
        <v>0</v>
      </c>
      <c r="M95" s="74">
        <f>計算過程!K92</f>
        <v>0</v>
      </c>
      <c r="N95" s="75">
        <f>計算過程!Q92</f>
        <v>0</v>
      </c>
    </row>
    <row r="96" spans="8:14">
      <c r="H96" s="38">
        <v>41643</v>
      </c>
      <c r="I96" s="39" t="s">
        <v>164</v>
      </c>
      <c r="J96" s="74">
        <f>計算過程!D93</f>
        <v>1.4041799286422112E-4</v>
      </c>
      <c r="K96" s="74">
        <f>計算過程!I93</f>
        <v>0</v>
      </c>
      <c r="L96" s="74">
        <f>計算過程!J93</f>
        <v>0</v>
      </c>
      <c r="M96" s="74">
        <f>計算過程!K93</f>
        <v>0</v>
      </c>
      <c r="N96" s="75">
        <f>計算過程!Q93</f>
        <v>0</v>
      </c>
    </row>
    <row r="97" spans="8:14">
      <c r="H97" s="38">
        <v>41643</v>
      </c>
      <c r="I97" s="39" t="s">
        <v>165</v>
      </c>
      <c r="J97" s="74">
        <f>計算過程!D94</f>
        <v>4.0028642167982108E-4</v>
      </c>
      <c r="K97" s="74">
        <f>計算過程!I94</f>
        <v>0</v>
      </c>
      <c r="L97" s="74">
        <f>計算過程!J94</f>
        <v>0</v>
      </c>
      <c r="M97" s="74">
        <f>計算過程!K94</f>
        <v>0</v>
      </c>
      <c r="N97" s="75">
        <f>計算過程!Q94</f>
        <v>0</v>
      </c>
    </row>
    <row r="98" spans="8:14">
      <c r="H98" s="38">
        <v>41643</v>
      </c>
      <c r="I98" s="39" t="s">
        <v>166</v>
      </c>
      <c r="J98" s="74">
        <f>計算過程!D95</f>
        <v>5.3584685169053804E-3</v>
      </c>
      <c r="K98" s="74">
        <f>計算過程!I95</f>
        <v>0</v>
      </c>
      <c r="L98" s="74">
        <f>計算過程!J95</f>
        <v>0</v>
      </c>
      <c r="M98" s="74">
        <f>計算過程!K95</f>
        <v>0</v>
      </c>
      <c r="N98" s="75">
        <f>計算過程!Q95</f>
        <v>0</v>
      </c>
    </row>
    <row r="99" spans="8:14">
      <c r="H99" s="38">
        <v>41643</v>
      </c>
      <c r="I99" s="39" t="s">
        <v>167</v>
      </c>
      <c r="J99" s="74">
        <f>計算過程!D96</f>
        <v>2.675663257082158E-2</v>
      </c>
      <c r="K99" s="74">
        <f>計算過程!I96</f>
        <v>0</v>
      </c>
      <c r="L99" s="74">
        <f>計算過程!J96</f>
        <v>0</v>
      </c>
      <c r="M99" s="74">
        <f>計算過程!K96</f>
        <v>0</v>
      </c>
      <c r="N99" s="75">
        <f>計算過程!Q96</f>
        <v>0</v>
      </c>
    </row>
    <row r="100" spans="8:14">
      <c r="H100" s="38">
        <v>41643</v>
      </c>
      <c r="I100" s="39" t="s">
        <v>168</v>
      </c>
      <c r="J100" s="74">
        <f>計算過程!D97</f>
        <v>2.8412899004347469E-2</v>
      </c>
      <c r="K100" s="74">
        <f>計算過程!I97</f>
        <v>0</v>
      </c>
      <c r="L100" s="74">
        <f>計算過程!J97</f>
        <v>0</v>
      </c>
      <c r="M100" s="74">
        <f>計算過程!K97</f>
        <v>0</v>
      </c>
      <c r="N100" s="75">
        <f>計算過程!Q97</f>
        <v>0</v>
      </c>
    </row>
    <row r="101" spans="8:14">
      <c r="H101" s="38">
        <v>41643</v>
      </c>
      <c r="I101" s="39" t="s">
        <v>169</v>
      </c>
      <c r="J101" s="74">
        <f>計算過程!D98</f>
        <v>3.9771736350747412E-2</v>
      </c>
      <c r="K101" s="74">
        <f>計算過程!I98</f>
        <v>0</v>
      </c>
      <c r="L101" s="74">
        <f>計算過程!J98</f>
        <v>0</v>
      </c>
      <c r="M101" s="74">
        <f>計算過程!K98</f>
        <v>0</v>
      </c>
      <c r="N101" s="75">
        <f>計算過程!Q98</f>
        <v>0</v>
      </c>
    </row>
    <row r="102" spans="8:14">
      <c r="H102" s="38">
        <v>41643</v>
      </c>
      <c r="I102" s="39" t="s">
        <v>170</v>
      </c>
      <c r="J102" s="74">
        <f>計算過程!D99</f>
        <v>5.4651581291276653E-2</v>
      </c>
      <c r="K102" s="74">
        <f>計算過程!I99</f>
        <v>0</v>
      </c>
      <c r="L102" s="74">
        <f>計算過程!J99</f>
        <v>0</v>
      </c>
      <c r="M102" s="74">
        <f>計算過程!K99</f>
        <v>0</v>
      </c>
      <c r="N102" s="75">
        <f>計算過程!Q99</f>
        <v>0</v>
      </c>
    </row>
    <row r="103" spans="8:14">
      <c r="H103" s="38">
        <v>41643</v>
      </c>
      <c r="I103" s="39" t="s">
        <v>171</v>
      </c>
      <c r="J103" s="74">
        <f>計算過程!D100</f>
        <v>0.4544104495722382</v>
      </c>
      <c r="K103" s="74">
        <f>計算過程!I100</f>
        <v>0</v>
      </c>
      <c r="L103" s="74">
        <f>計算過程!J100</f>
        <v>0</v>
      </c>
      <c r="M103" s="74">
        <f>計算過程!K100</f>
        <v>0</v>
      </c>
      <c r="N103" s="75">
        <f>計算過程!Q100</f>
        <v>0</v>
      </c>
    </row>
    <row r="104" spans="8:14">
      <c r="H104" s="38">
        <v>41643</v>
      </c>
      <c r="I104" s="39" t="s">
        <v>172</v>
      </c>
      <c r="J104" s="74">
        <f>計算過程!D101</f>
        <v>0.89130955886658136</v>
      </c>
      <c r="K104" s="74">
        <f>計算過程!I101</f>
        <v>0</v>
      </c>
      <c r="L104" s="74">
        <f>計算過程!J101</f>
        <v>0</v>
      </c>
      <c r="M104" s="74">
        <f>計算過程!K101</f>
        <v>0</v>
      </c>
      <c r="N104" s="75">
        <f>計算過程!Q101</f>
        <v>0</v>
      </c>
    </row>
    <row r="105" spans="8:14">
      <c r="H105" s="38">
        <v>41644</v>
      </c>
      <c r="I105" s="39" t="s">
        <v>149</v>
      </c>
      <c r="J105" s="74">
        <f>計算過程!D102</f>
        <v>1.1834548515546908</v>
      </c>
      <c r="K105" s="74">
        <f>計算過程!I102</f>
        <v>0</v>
      </c>
      <c r="L105" s="74">
        <f>計算過程!J102</f>
        <v>0</v>
      </c>
      <c r="M105" s="74">
        <f>計算過程!K102</f>
        <v>0</v>
      </c>
      <c r="N105" s="75">
        <f>計算過程!Q102</f>
        <v>0</v>
      </c>
    </row>
    <row r="106" spans="8:14">
      <c r="H106" s="38">
        <v>41644</v>
      </c>
      <c r="I106" s="39" t="s">
        <v>150</v>
      </c>
      <c r="J106" s="74">
        <f>計算過程!D103</f>
        <v>1.3624505449087023</v>
      </c>
      <c r="K106" s="74">
        <f>計算過程!I103</f>
        <v>0</v>
      </c>
      <c r="L106" s="74">
        <f>計算過程!J103</f>
        <v>0</v>
      </c>
      <c r="M106" s="74">
        <f>計算過程!K103</f>
        <v>0</v>
      </c>
      <c r="N106" s="75">
        <f>計算過程!Q103</f>
        <v>0</v>
      </c>
    </row>
    <row r="107" spans="8:14">
      <c r="H107" s="38">
        <v>41644</v>
      </c>
      <c r="I107" s="39" t="s">
        <v>151</v>
      </c>
      <c r="J107" s="74">
        <f>計算過程!D104</f>
        <v>1.4569769746761729</v>
      </c>
      <c r="K107" s="74">
        <f>計算過程!I104</f>
        <v>0</v>
      </c>
      <c r="L107" s="74">
        <f>計算過程!J104</f>
        <v>0</v>
      </c>
      <c r="M107" s="74">
        <f>計算過程!K104</f>
        <v>0</v>
      </c>
      <c r="N107" s="75">
        <f>計算過程!Q104</f>
        <v>0</v>
      </c>
    </row>
    <row r="108" spans="8:14">
      <c r="H108" s="38">
        <v>41644</v>
      </c>
      <c r="I108" s="39" t="s">
        <v>152</v>
      </c>
      <c r="J108" s="74">
        <f>計算過程!D105</f>
        <v>1.5307574969306932</v>
      </c>
      <c r="K108" s="74">
        <f>計算過程!I105</f>
        <v>0</v>
      </c>
      <c r="L108" s="74">
        <f>計算過程!J105</f>
        <v>0</v>
      </c>
      <c r="M108" s="74">
        <f>計算過程!K105</f>
        <v>0</v>
      </c>
      <c r="N108" s="75">
        <f>計算過程!Q105</f>
        <v>0</v>
      </c>
    </row>
    <row r="109" spans="8:14">
      <c r="H109" s="38">
        <v>41644</v>
      </c>
      <c r="I109" s="39" t="s">
        <v>153</v>
      </c>
      <c r="J109" s="74">
        <f>計算過程!D106</f>
        <v>1.6000029167521381</v>
      </c>
      <c r="K109" s="74">
        <f>計算過程!I106</f>
        <v>0</v>
      </c>
      <c r="L109" s="74">
        <f>計算過程!J106</f>
        <v>0</v>
      </c>
      <c r="M109" s="74">
        <f>計算過程!K106</f>
        <v>0</v>
      </c>
      <c r="N109" s="75">
        <f>計算過程!Q106</f>
        <v>0</v>
      </c>
    </row>
    <row r="110" spans="8:14">
      <c r="H110" s="38">
        <v>41644</v>
      </c>
      <c r="I110" s="39" t="s">
        <v>154</v>
      </c>
      <c r="J110" s="74">
        <f>計算過程!D107</f>
        <v>1.7017554264100758</v>
      </c>
      <c r="K110" s="74">
        <f>計算過程!I107</f>
        <v>0</v>
      </c>
      <c r="L110" s="74">
        <f>計算過程!J107</f>
        <v>0</v>
      </c>
      <c r="M110" s="74">
        <f>計算過程!K107</f>
        <v>0</v>
      </c>
      <c r="N110" s="75">
        <f>計算過程!Q107</f>
        <v>0</v>
      </c>
    </row>
    <row r="111" spans="8:14">
      <c r="H111" s="38">
        <v>41644</v>
      </c>
      <c r="I111" s="39" t="s">
        <v>155</v>
      </c>
      <c r="J111" s="74">
        <f>計算過程!D108</f>
        <v>1.9058058049115678</v>
      </c>
      <c r="K111" s="74">
        <f>計算過程!I108</f>
        <v>0</v>
      </c>
      <c r="L111" s="74">
        <f>計算過程!J108</f>
        <v>0</v>
      </c>
      <c r="M111" s="74">
        <f>計算過程!K108</f>
        <v>0</v>
      </c>
      <c r="N111" s="75">
        <f>計算過程!Q108</f>
        <v>0</v>
      </c>
    </row>
    <row r="112" spans="8:14">
      <c r="H112" s="38">
        <v>41644</v>
      </c>
      <c r="I112" s="39" t="s">
        <v>156</v>
      </c>
      <c r="J112" s="74">
        <f>計算過程!D109</f>
        <v>1.4408425878039157</v>
      </c>
      <c r="K112" s="74">
        <f>計算過程!I109</f>
        <v>0</v>
      </c>
      <c r="L112" s="74">
        <f>計算過程!J109</f>
        <v>0</v>
      </c>
      <c r="M112" s="74">
        <f>計算過程!K109</f>
        <v>0</v>
      </c>
      <c r="N112" s="75">
        <f>計算過程!Q109</f>
        <v>0</v>
      </c>
    </row>
    <row r="113" spans="8:14">
      <c r="H113" s="38">
        <v>41644</v>
      </c>
      <c r="I113" s="39" t="s">
        <v>157</v>
      </c>
      <c r="J113" s="74">
        <f>計算過程!D110</f>
        <v>1.0992255647471758</v>
      </c>
      <c r="K113" s="74">
        <f>計算過程!I110</f>
        <v>0</v>
      </c>
      <c r="L113" s="74">
        <f>計算過程!J110</f>
        <v>0</v>
      </c>
      <c r="M113" s="74">
        <f>計算過程!K110</f>
        <v>0</v>
      </c>
      <c r="N113" s="75">
        <f>計算過程!Q110</f>
        <v>0</v>
      </c>
    </row>
    <row r="114" spans="8:14">
      <c r="H114" s="38">
        <v>41644</v>
      </c>
      <c r="I114" s="39" t="s">
        <v>158</v>
      </c>
      <c r="J114" s="74">
        <f>計算過程!D111</f>
        <v>0.96921014125426608</v>
      </c>
      <c r="K114" s="74">
        <f>計算過程!I111</f>
        <v>0</v>
      </c>
      <c r="L114" s="74">
        <f>計算過程!J111</f>
        <v>0</v>
      </c>
      <c r="M114" s="74">
        <f>計算過程!K111</f>
        <v>0</v>
      </c>
      <c r="N114" s="75">
        <f>計算過程!Q111</f>
        <v>0</v>
      </c>
    </row>
    <row r="115" spans="8:14">
      <c r="H115" s="38">
        <v>41644</v>
      </c>
      <c r="I115" s="39" t="s">
        <v>159</v>
      </c>
      <c r="J115" s="74">
        <f>計算過程!D112</f>
        <v>0.16561843002252374</v>
      </c>
      <c r="K115" s="74">
        <f>計算過程!I112</f>
        <v>0</v>
      </c>
      <c r="L115" s="74">
        <f>計算過程!J112</f>
        <v>0</v>
      </c>
      <c r="M115" s="74">
        <f>計算過程!K112</f>
        <v>0</v>
      </c>
      <c r="N115" s="75">
        <f>計算過程!Q112</f>
        <v>0</v>
      </c>
    </row>
    <row r="116" spans="8:14">
      <c r="H116" s="38">
        <v>41644</v>
      </c>
      <c r="I116" s="39" t="s">
        <v>160</v>
      </c>
      <c r="J116" s="74">
        <f>計算過程!D113</f>
        <v>4.6039333789270331E-2</v>
      </c>
      <c r="K116" s="74">
        <f>計算過程!I113</f>
        <v>0</v>
      </c>
      <c r="L116" s="74">
        <f>計算過程!J113</f>
        <v>0</v>
      </c>
      <c r="M116" s="74">
        <f>計算過程!K113</f>
        <v>0</v>
      </c>
      <c r="N116" s="75">
        <f>計算過程!Q113</f>
        <v>0</v>
      </c>
    </row>
    <row r="117" spans="8:14">
      <c r="H117" s="38">
        <v>41644</v>
      </c>
      <c r="I117" s="39" t="s">
        <v>161</v>
      </c>
      <c r="J117" s="74">
        <f>計算過程!D114</f>
        <v>1.4319833106245272E-2</v>
      </c>
      <c r="K117" s="74">
        <f>計算過程!I114</f>
        <v>0</v>
      </c>
      <c r="L117" s="74">
        <f>計算過程!J114</f>
        <v>0</v>
      </c>
      <c r="M117" s="74">
        <f>計算過程!K114</f>
        <v>0</v>
      </c>
      <c r="N117" s="75">
        <f>計算過程!Q114</f>
        <v>0</v>
      </c>
    </row>
    <row r="118" spans="8:14">
      <c r="H118" s="38">
        <v>41644</v>
      </c>
      <c r="I118" s="39" t="s">
        <v>162</v>
      </c>
      <c r="J118" s="74">
        <f>計算過程!D115</f>
        <v>7.2136907013960047E-3</v>
      </c>
      <c r="K118" s="74">
        <f>計算過程!I115</f>
        <v>0</v>
      </c>
      <c r="L118" s="74">
        <f>計算過程!J115</f>
        <v>0</v>
      </c>
      <c r="M118" s="74">
        <f>計算過程!K115</f>
        <v>0</v>
      </c>
      <c r="N118" s="75">
        <f>計算過程!Q115</f>
        <v>0</v>
      </c>
    </row>
    <row r="119" spans="8:14">
      <c r="H119" s="38">
        <v>41644</v>
      </c>
      <c r="I119" s="39" t="s">
        <v>163</v>
      </c>
      <c r="J119" s="74">
        <f>計算過程!D116</f>
        <v>7.096720953234591E-3</v>
      </c>
      <c r="K119" s="74">
        <f>計算過程!I116</f>
        <v>0</v>
      </c>
      <c r="L119" s="74">
        <f>計算過程!J116</f>
        <v>0</v>
      </c>
      <c r="M119" s="74">
        <f>計算過程!K116</f>
        <v>0</v>
      </c>
      <c r="N119" s="75">
        <f>計算過程!Q116</f>
        <v>0</v>
      </c>
    </row>
    <row r="120" spans="8:14">
      <c r="H120" s="38">
        <v>41644</v>
      </c>
      <c r="I120" s="39" t="s">
        <v>164</v>
      </c>
      <c r="J120" s="74">
        <f>計算過程!D117</f>
        <v>7.5588286144903337E-3</v>
      </c>
      <c r="K120" s="74">
        <f>計算過程!I117</f>
        <v>0</v>
      </c>
      <c r="L120" s="74">
        <f>計算過程!J117</f>
        <v>0</v>
      </c>
      <c r="M120" s="74">
        <f>計算過程!K117</f>
        <v>0</v>
      </c>
      <c r="N120" s="75">
        <f>計算過程!Q117</f>
        <v>0</v>
      </c>
    </row>
    <row r="121" spans="8:14">
      <c r="H121" s="38">
        <v>41644</v>
      </c>
      <c r="I121" s="39" t="s">
        <v>165</v>
      </c>
      <c r="J121" s="74">
        <f>計算過程!D118</f>
        <v>1.3803640265180413E-2</v>
      </c>
      <c r="K121" s="74">
        <f>計算過程!I118</f>
        <v>0</v>
      </c>
      <c r="L121" s="74">
        <f>計算過程!J118</f>
        <v>0</v>
      </c>
      <c r="M121" s="74">
        <f>計算過程!K118</f>
        <v>0</v>
      </c>
      <c r="N121" s="75">
        <f>計算過程!Q118</f>
        <v>0</v>
      </c>
    </row>
    <row r="122" spans="8:14">
      <c r="H122" s="38">
        <v>41644</v>
      </c>
      <c r="I122" s="39" t="s">
        <v>166</v>
      </c>
      <c r="J122" s="74">
        <f>計算過程!D119</f>
        <v>3.1334603920365668E-2</v>
      </c>
      <c r="K122" s="74">
        <f>計算過程!I119</f>
        <v>0</v>
      </c>
      <c r="L122" s="74">
        <f>計算過程!J119</f>
        <v>0</v>
      </c>
      <c r="M122" s="74">
        <f>計算過程!K119</f>
        <v>0</v>
      </c>
      <c r="N122" s="75">
        <f>計算過程!Q119</f>
        <v>0</v>
      </c>
    </row>
    <row r="123" spans="8:14">
      <c r="H123" s="38">
        <v>41644</v>
      </c>
      <c r="I123" s="39" t="s">
        <v>167</v>
      </c>
      <c r="J123" s="74">
        <f>計算過程!D120</f>
        <v>5.3555076385161049E-2</v>
      </c>
      <c r="K123" s="74">
        <f>計算過程!I120</f>
        <v>0</v>
      </c>
      <c r="L123" s="74">
        <f>計算過程!J120</f>
        <v>0</v>
      </c>
      <c r="M123" s="74">
        <f>計算過程!K120</f>
        <v>0</v>
      </c>
      <c r="N123" s="75">
        <f>計算過程!Q120</f>
        <v>0</v>
      </c>
    </row>
    <row r="124" spans="8:14">
      <c r="H124" s="38">
        <v>41644</v>
      </c>
      <c r="I124" s="39" t="s">
        <v>168</v>
      </c>
      <c r="J124" s="74">
        <f>計算過程!D121</f>
        <v>0.15127045915290072</v>
      </c>
      <c r="K124" s="74">
        <f>計算過程!I121</f>
        <v>0</v>
      </c>
      <c r="L124" s="74">
        <f>計算過程!J121</f>
        <v>0</v>
      </c>
      <c r="M124" s="74">
        <f>計算過程!K121</f>
        <v>0</v>
      </c>
      <c r="N124" s="75">
        <f>計算過程!Q121</f>
        <v>0</v>
      </c>
    </row>
    <row r="125" spans="8:14">
      <c r="H125" s="38">
        <v>41644</v>
      </c>
      <c r="I125" s="39" t="s">
        <v>169</v>
      </c>
      <c r="J125" s="74">
        <f>計算過程!D122</f>
        <v>0.44468906339761216</v>
      </c>
      <c r="K125" s="74">
        <f>計算過程!I122</f>
        <v>0</v>
      </c>
      <c r="L125" s="74">
        <f>計算過程!J122</f>
        <v>0</v>
      </c>
      <c r="M125" s="74">
        <f>計算過程!K122</f>
        <v>0</v>
      </c>
      <c r="N125" s="75">
        <f>計算過程!Q122</f>
        <v>0</v>
      </c>
    </row>
    <row r="126" spans="8:14">
      <c r="H126" s="38">
        <v>41644</v>
      </c>
      <c r="I126" s="39" t="s">
        <v>170</v>
      </c>
      <c r="J126" s="74">
        <f>計算過程!D123</f>
        <v>0.52540266092127708</v>
      </c>
      <c r="K126" s="74">
        <f>計算過程!I123</f>
        <v>0</v>
      </c>
      <c r="L126" s="74">
        <f>計算過程!J123</f>
        <v>0</v>
      </c>
      <c r="M126" s="74">
        <f>計算過程!K123</f>
        <v>0</v>
      </c>
      <c r="N126" s="75">
        <f>計算過程!Q123</f>
        <v>0</v>
      </c>
    </row>
    <row r="127" spans="8:14">
      <c r="H127" s="38">
        <v>41644</v>
      </c>
      <c r="I127" s="39" t="s">
        <v>171</v>
      </c>
      <c r="J127" s="74">
        <f>計算過程!D124</f>
        <v>0.7260635149112783</v>
      </c>
      <c r="K127" s="74">
        <f>計算過程!I124</f>
        <v>0</v>
      </c>
      <c r="L127" s="74">
        <f>計算過程!J124</f>
        <v>0</v>
      </c>
      <c r="M127" s="74">
        <f>計算過程!K124</f>
        <v>0</v>
      </c>
      <c r="N127" s="75">
        <f>計算過程!Q124</f>
        <v>0</v>
      </c>
    </row>
    <row r="128" spans="8:14">
      <c r="H128" s="38">
        <v>41644</v>
      </c>
      <c r="I128" s="39" t="s">
        <v>172</v>
      </c>
      <c r="J128" s="74">
        <f>計算過程!D125</f>
        <v>0.80176119682428981</v>
      </c>
      <c r="K128" s="74">
        <f>計算過程!I125</f>
        <v>0</v>
      </c>
      <c r="L128" s="74">
        <f>計算過程!J125</f>
        <v>0</v>
      </c>
      <c r="M128" s="74">
        <f>計算過程!K125</f>
        <v>0</v>
      </c>
      <c r="N128" s="75">
        <f>計算過程!Q125</f>
        <v>0</v>
      </c>
    </row>
    <row r="129" spans="8:14">
      <c r="H129" s="38">
        <v>41645</v>
      </c>
      <c r="I129" s="39" t="s">
        <v>149</v>
      </c>
      <c r="J129" s="74">
        <f>計算過程!D126</f>
        <v>0.91045376643753462</v>
      </c>
      <c r="K129" s="74">
        <f>計算過程!I126</f>
        <v>0</v>
      </c>
      <c r="L129" s="74">
        <f>計算過程!J126</f>
        <v>0</v>
      </c>
      <c r="M129" s="74">
        <f>計算過程!K126</f>
        <v>0</v>
      </c>
      <c r="N129" s="75">
        <f>計算過程!Q126</f>
        <v>0</v>
      </c>
    </row>
    <row r="130" spans="8:14">
      <c r="H130" s="38">
        <v>41645</v>
      </c>
      <c r="I130" s="39" t="s">
        <v>150</v>
      </c>
      <c r="J130" s="74">
        <f>計算過程!D127</f>
        <v>0.96059686497965224</v>
      </c>
      <c r="K130" s="74">
        <f>計算過程!I127</f>
        <v>0</v>
      </c>
      <c r="L130" s="74">
        <f>計算過程!J127</f>
        <v>0</v>
      </c>
      <c r="M130" s="74">
        <f>計算過程!K127</f>
        <v>0</v>
      </c>
      <c r="N130" s="75">
        <f>計算過程!Q127</f>
        <v>0</v>
      </c>
    </row>
    <row r="131" spans="8:14">
      <c r="H131" s="38">
        <v>41645</v>
      </c>
      <c r="I131" s="39" t="s">
        <v>151</v>
      </c>
      <c r="J131" s="74">
        <f>計算過程!D128</f>
        <v>1.0506217471203441</v>
      </c>
      <c r="K131" s="74">
        <f>計算過程!I128</f>
        <v>0</v>
      </c>
      <c r="L131" s="74">
        <f>計算過程!J128</f>
        <v>0</v>
      </c>
      <c r="M131" s="74">
        <f>計算過程!K128</f>
        <v>0</v>
      </c>
      <c r="N131" s="75">
        <f>計算過程!Q128</f>
        <v>0</v>
      </c>
    </row>
    <row r="132" spans="8:14">
      <c r="H132" s="38">
        <v>41645</v>
      </c>
      <c r="I132" s="39" t="s">
        <v>152</v>
      </c>
      <c r="J132" s="74">
        <f>計算過程!D129</f>
        <v>1.1176961658200448</v>
      </c>
      <c r="K132" s="74">
        <f>計算過程!I129</f>
        <v>0</v>
      </c>
      <c r="L132" s="74">
        <f>計算過程!J129</f>
        <v>0</v>
      </c>
      <c r="M132" s="74">
        <f>計算過程!K129</f>
        <v>0</v>
      </c>
      <c r="N132" s="75">
        <f>計算過程!Q129</f>
        <v>0</v>
      </c>
    </row>
    <row r="133" spans="8:14">
      <c r="H133" s="38">
        <v>41645</v>
      </c>
      <c r="I133" s="39" t="s">
        <v>153</v>
      </c>
      <c r="J133" s="74">
        <f>計算過程!D130</f>
        <v>1.0861161847192808</v>
      </c>
      <c r="K133" s="74">
        <f>計算過程!I130</f>
        <v>0</v>
      </c>
      <c r="L133" s="74">
        <f>計算過程!J130</f>
        <v>0</v>
      </c>
      <c r="M133" s="74">
        <f>計算過程!K130</f>
        <v>0</v>
      </c>
      <c r="N133" s="75">
        <f>計算過程!Q130</f>
        <v>0</v>
      </c>
    </row>
    <row r="134" spans="8:14">
      <c r="H134" s="38">
        <v>41645</v>
      </c>
      <c r="I134" s="39" t="s">
        <v>154</v>
      </c>
      <c r="J134" s="74">
        <f>計算過程!D131</f>
        <v>1.1153808969977108</v>
      </c>
      <c r="K134" s="74">
        <f>計算過程!I131</f>
        <v>0</v>
      </c>
      <c r="L134" s="74">
        <f>計算過程!J131</f>
        <v>0</v>
      </c>
      <c r="M134" s="74">
        <f>計算過程!K131</f>
        <v>0</v>
      </c>
      <c r="N134" s="75">
        <f>計算過程!Q131</f>
        <v>0</v>
      </c>
    </row>
    <row r="135" spans="8:14">
      <c r="H135" s="38">
        <v>41645</v>
      </c>
      <c r="I135" s="39" t="s">
        <v>155</v>
      </c>
      <c r="J135" s="74">
        <f>計算過程!D132</f>
        <v>0.93976346774758568</v>
      </c>
      <c r="K135" s="74">
        <f>計算過程!I132</f>
        <v>0</v>
      </c>
      <c r="L135" s="74">
        <f>計算過程!J132</f>
        <v>0</v>
      </c>
      <c r="M135" s="74">
        <f>計算過程!K132</f>
        <v>0</v>
      </c>
      <c r="N135" s="75">
        <f>計算過程!Q132</f>
        <v>0</v>
      </c>
    </row>
    <row r="136" spans="8:14">
      <c r="H136" s="38">
        <v>41645</v>
      </c>
      <c r="I136" s="39" t="s">
        <v>156</v>
      </c>
      <c r="J136" s="74">
        <f>計算過程!D133</f>
        <v>0.80613434742787615</v>
      </c>
      <c r="K136" s="74">
        <f>計算過程!I133</f>
        <v>0</v>
      </c>
      <c r="L136" s="74">
        <f>計算過程!J133</f>
        <v>0</v>
      </c>
      <c r="M136" s="74">
        <f>計算過程!K133</f>
        <v>0</v>
      </c>
      <c r="N136" s="75">
        <f>計算過程!Q133</f>
        <v>0</v>
      </c>
    </row>
    <row r="137" spans="8:14">
      <c r="H137" s="38">
        <v>41645</v>
      </c>
      <c r="I137" s="39" t="s">
        <v>157</v>
      </c>
      <c r="J137" s="74">
        <f>計算過程!D134</f>
        <v>0.23141209645226984</v>
      </c>
      <c r="K137" s="74">
        <f>計算過程!I134</f>
        <v>0</v>
      </c>
      <c r="L137" s="74">
        <f>計算過程!J134</f>
        <v>0</v>
      </c>
      <c r="M137" s="74">
        <f>計算過程!K134</f>
        <v>0</v>
      </c>
      <c r="N137" s="75">
        <f>計算過程!Q134</f>
        <v>0</v>
      </c>
    </row>
    <row r="138" spans="8:14">
      <c r="H138" s="38">
        <v>41645</v>
      </c>
      <c r="I138" s="39" t="s">
        <v>158</v>
      </c>
      <c r="J138" s="74">
        <f>計算過程!D135</f>
        <v>6.483301621728102E-2</v>
      </c>
      <c r="K138" s="74">
        <f>計算過程!I135</f>
        <v>0</v>
      </c>
      <c r="L138" s="74">
        <f>計算過程!J135</f>
        <v>0</v>
      </c>
      <c r="M138" s="74">
        <f>計算過程!K135</f>
        <v>0</v>
      </c>
      <c r="N138" s="75">
        <f>計算過程!Q135</f>
        <v>0</v>
      </c>
    </row>
    <row r="139" spans="8:14">
      <c r="H139" s="38">
        <v>41645</v>
      </c>
      <c r="I139" s="39" t="s">
        <v>159</v>
      </c>
      <c r="J139" s="74">
        <f>計算過程!D136</f>
        <v>3.1796751341960611E-2</v>
      </c>
      <c r="K139" s="74">
        <f>計算過程!I136</f>
        <v>0</v>
      </c>
      <c r="L139" s="74">
        <f>計算過程!J136</f>
        <v>0</v>
      </c>
      <c r="M139" s="74">
        <f>計算過程!K136</f>
        <v>0</v>
      </c>
      <c r="N139" s="75">
        <f>計算過程!Q136</f>
        <v>0</v>
      </c>
    </row>
    <row r="140" spans="8:14">
      <c r="H140" s="38">
        <v>41645</v>
      </c>
      <c r="I140" s="39" t="s">
        <v>160</v>
      </c>
      <c r="J140" s="74">
        <f>計算過程!D137</f>
        <v>1.5596165374925008E-2</v>
      </c>
      <c r="K140" s="74">
        <f>計算過程!I137</f>
        <v>0</v>
      </c>
      <c r="L140" s="74">
        <f>計算過程!J137</f>
        <v>0</v>
      </c>
      <c r="M140" s="74">
        <f>計算過程!K137</f>
        <v>0</v>
      </c>
      <c r="N140" s="75">
        <f>計算過程!Q137</f>
        <v>0</v>
      </c>
    </row>
    <row r="141" spans="8:14">
      <c r="H141" s="38">
        <v>41645</v>
      </c>
      <c r="I141" s="39" t="s">
        <v>161</v>
      </c>
      <c r="J141" s="74">
        <f>計算過程!D138</f>
        <v>5.3907496403410209E-3</v>
      </c>
      <c r="K141" s="74">
        <f>計算過程!I138</f>
        <v>0</v>
      </c>
      <c r="L141" s="74">
        <f>計算過程!J138</f>
        <v>0</v>
      </c>
      <c r="M141" s="74">
        <f>計算過程!K138</f>
        <v>0</v>
      </c>
      <c r="N141" s="75">
        <f>計算過程!Q138</f>
        <v>0</v>
      </c>
    </row>
    <row r="142" spans="8:14">
      <c r="H142" s="38">
        <v>41645</v>
      </c>
      <c r="I142" s="39" t="s">
        <v>162</v>
      </c>
      <c r="J142" s="74">
        <f>計算過程!D139</f>
        <v>5.1418091762863039E-3</v>
      </c>
      <c r="K142" s="74">
        <f>計算過程!I139</f>
        <v>0</v>
      </c>
      <c r="L142" s="74">
        <f>計算過程!J139</f>
        <v>0</v>
      </c>
      <c r="M142" s="74">
        <f>計算過程!K139</f>
        <v>0</v>
      </c>
      <c r="N142" s="75">
        <f>計算過程!Q139</f>
        <v>0</v>
      </c>
    </row>
    <row r="143" spans="8:14">
      <c r="H143" s="38">
        <v>41645</v>
      </c>
      <c r="I143" s="39" t="s">
        <v>163</v>
      </c>
      <c r="J143" s="74">
        <f>計算過程!D140</f>
        <v>5.0416379018614777E-3</v>
      </c>
      <c r="K143" s="74">
        <f>計算過程!I140</f>
        <v>0</v>
      </c>
      <c r="L143" s="74">
        <f>計算過程!J140</f>
        <v>0</v>
      </c>
      <c r="M143" s="74">
        <f>計算過程!K140</f>
        <v>0</v>
      </c>
      <c r="N143" s="75">
        <f>計算過程!Q140</f>
        <v>0</v>
      </c>
    </row>
    <row r="144" spans="8:14">
      <c r="H144" s="38">
        <v>41645</v>
      </c>
      <c r="I144" s="39" t="s">
        <v>164</v>
      </c>
      <c r="J144" s="74">
        <f>計算過程!D141</f>
        <v>3.3978286788527178E-3</v>
      </c>
      <c r="K144" s="74">
        <f>計算過程!I141</f>
        <v>0</v>
      </c>
      <c r="L144" s="74">
        <f>計算過程!J141</f>
        <v>0</v>
      </c>
      <c r="M144" s="74">
        <f>計算過程!K141</f>
        <v>0</v>
      </c>
      <c r="N144" s="75">
        <f>計算過程!Q141</f>
        <v>0</v>
      </c>
    </row>
    <row r="145" spans="8:14">
      <c r="H145" s="38">
        <v>41645</v>
      </c>
      <c r="I145" s="39" t="s">
        <v>165</v>
      </c>
      <c r="J145" s="74">
        <f>計算過程!D142</f>
        <v>7.2213330706505478E-3</v>
      </c>
      <c r="K145" s="74">
        <f>計算過程!I142</f>
        <v>0</v>
      </c>
      <c r="L145" s="74">
        <f>計算過程!J142</f>
        <v>0</v>
      </c>
      <c r="M145" s="74">
        <f>計算過程!K142</f>
        <v>0</v>
      </c>
      <c r="N145" s="75">
        <f>計算過程!Q142</f>
        <v>0</v>
      </c>
    </row>
    <row r="146" spans="8:14">
      <c r="H146" s="38">
        <v>41645</v>
      </c>
      <c r="I146" s="39" t="s">
        <v>166</v>
      </c>
      <c r="J146" s="74">
        <f>計算過程!D143</f>
        <v>1.6253517594492031E-2</v>
      </c>
      <c r="K146" s="74">
        <f>計算過程!I143</f>
        <v>0</v>
      </c>
      <c r="L146" s="74">
        <f>計算過程!J143</f>
        <v>0</v>
      </c>
      <c r="M146" s="74">
        <f>計算過程!K143</f>
        <v>0</v>
      </c>
      <c r="N146" s="75">
        <f>計算過程!Q143</f>
        <v>0</v>
      </c>
    </row>
    <row r="147" spans="8:14">
      <c r="H147" s="38">
        <v>41645</v>
      </c>
      <c r="I147" s="39" t="s">
        <v>167</v>
      </c>
      <c r="J147" s="74">
        <f>計算過程!D144</f>
        <v>0.11833212992894572</v>
      </c>
      <c r="K147" s="74">
        <f>計算過程!I144</f>
        <v>0</v>
      </c>
      <c r="L147" s="74">
        <f>計算過程!J144</f>
        <v>0</v>
      </c>
      <c r="M147" s="74">
        <f>計算過程!K144</f>
        <v>0</v>
      </c>
      <c r="N147" s="75">
        <f>計算過程!Q144</f>
        <v>0</v>
      </c>
    </row>
    <row r="148" spans="8:14">
      <c r="H148" s="38">
        <v>41645</v>
      </c>
      <c r="I148" s="39" t="s">
        <v>168</v>
      </c>
      <c r="J148" s="74">
        <f>計算過程!D145</f>
        <v>0.29736091299362233</v>
      </c>
      <c r="K148" s="74">
        <f>計算過程!I145</f>
        <v>0</v>
      </c>
      <c r="L148" s="74">
        <f>計算過程!J145</f>
        <v>0</v>
      </c>
      <c r="M148" s="74">
        <f>計算過程!K145</f>
        <v>0</v>
      </c>
      <c r="N148" s="75">
        <f>計算過程!Q145</f>
        <v>0</v>
      </c>
    </row>
    <row r="149" spans="8:14">
      <c r="H149" s="38">
        <v>41645</v>
      </c>
      <c r="I149" s="39" t="s">
        <v>169</v>
      </c>
      <c r="J149" s="74">
        <f>計算過程!D146</f>
        <v>0.43281526871325243</v>
      </c>
      <c r="K149" s="74">
        <f>計算過程!I146</f>
        <v>0</v>
      </c>
      <c r="L149" s="74">
        <f>計算過程!J146</f>
        <v>0</v>
      </c>
      <c r="M149" s="74">
        <f>計算過程!K146</f>
        <v>0</v>
      </c>
      <c r="N149" s="75">
        <f>計算過程!Q146</f>
        <v>0</v>
      </c>
    </row>
    <row r="150" spans="8:14">
      <c r="H150" s="38">
        <v>41645</v>
      </c>
      <c r="I150" s="39" t="s">
        <v>170</v>
      </c>
      <c r="J150" s="74">
        <f>計算過程!D147</f>
        <v>0.43356198173170368</v>
      </c>
      <c r="K150" s="74">
        <f>計算過程!I147</f>
        <v>0</v>
      </c>
      <c r="L150" s="74">
        <f>計算過程!J147</f>
        <v>0</v>
      </c>
      <c r="M150" s="74">
        <f>計算過程!K147</f>
        <v>0</v>
      </c>
      <c r="N150" s="75">
        <f>計算過程!Q147</f>
        <v>0</v>
      </c>
    </row>
    <row r="151" spans="8:14">
      <c r="H151" s="38">
        <v>41645</v>
      </c>
      <c r="I151" s="39" t="s">
        <v>171</v>
      </c>
      <c r="J151" s="74">
        <f>計算過程!D148</f>
        <v>0.63064918373854528</v>
      </c>
      <c r="K151" s="74">
        <f>計算過程!I148</f>
        <v>0</v>
      </c>
      <c r="L151" s="74">
        <f>計算過程!J148</f>
        <v>0</v>
      </c>
      <c r="M151" s="74">
        <f>計算過程!K148</f>
        <v>0</v>
      </c>
      <c r="N151" s="75">
        <f>計算過程!Q148</f>
        <v>0</v>
      </c>
    </row>
    <row r="152" spans="8:14">
      <c r="H152" s="38">
        <v>41645</v>
      </c>
      <c r="I152" s="39" t="s">
        <v>172</v>
      </c>
      <c r="J152" s="74">
        <f>計算過程!D149</f>
        <v>0.73072344947162593</v>
      </c>
      <c r="K152" s="74">
        <f>計算過程!I149</f>
        <v>0</v>
      </c>
      <c r="L152" s="74">
        <f>計算過程!J149</f>
        <v>0</v>
      </c>
      <c r="M152" s="74">
        <f>計算過程!K149</f>
        <v>0</v>
      </c>
      <c r="N152" s="75">
        <f>計算過程!Q149</f>
        <v>0</v>
      </c>
    </row>
    <row r="153" spans="8:14">
      <c r="H153" s="38">
        <v>41646</v>
      </c>
      <c r="I153" s="39" t="s">
        <v>149</v>
      </c>
      <c r="J153" s="74">
        <f>計算過程!D150</f>
        <v>0.82486221650209801</v>
      </c>
      <c r="K153" s="74">
        <f>計算過程!I150</f>
        <v>0</v>
      </c>
      <c r="L153" s="74">
        <f>計算過程!J150</f>
        <v>0</v>
      </c>
      <c r="M153" s="74">
        <f>計算過程!K150</f>
        <v>0</v>
      </c>
      <c r="N153" s="75">
        <f>計算過程!Q150</f>
        <v>0</v>
      </c>
    </row>
    <row r="154" spans="8:14">
      <c r="H154" s="38">
        <v>41646</v>
      </c>
      <c r="I154" s="39" t="s">
        <v>150</v>
      </c>
      <c r="J154" s="74">
        <f>計算過程!D151</f>
        <v>0.88757394238770115</v>
      </c>
      <c r="K154" s="74">
        <f>計算過程!I151</f>
        <v>0</v>
      </c>
      <c r="L154" s="74">
        <f>計算過程!J151</f>
        <v>0</v>
      </c>
      <c r="M154" s="74">
        <f>計算過程!K151</f>
        <v>0</v>
      </c>
      <c r="N154" s="75">
        <f>計算過程!Q151</f>
        <v>0</v>
      </c>
    </row>
    <row r="155" spans="8:14">
      <c r="H155" s="38">
        <v>41646</v>
      </c>
      <c r="I155" s="39" t="s">
        <v>151</v>
      </c>
      <c r="J155" s="74">
        <f>計算過程!D152</f>
        <v>0.91787419164845174</v>
      </c>
      <c r="K155" s="74">
        <f>計算過程!I152</f>
        <v>0</v>
      </c>
      <c r="L155" s="74">
        <f>計算過程!J152</f>
        <v>0</v>
      </c>
      <c r="M155" s="74">
        <f>計算過程!K152</f>
        <v>0</v>
      </c>
      <c r="N155" s="75">
        <f>計算過程!Q152</f>
        <v>0</v>
      </c>
    </row>
    <row r="156" spans="8:14">
      <c r="H156" s="38">
        <v>41646</v>
      </c>
      <c r="I156" s="39" t="s">
        <v>152</v>
      </c>
      <c r="J156" s="74">
        <f>計算過程!D153</f>
        <v>0.96104938851812194</v>
      </c>
      <c r="K156" s="74">
        <f>計算過程!I153</f>
        <v>0</v>
      </c>
      <c r="L156" s="74">
        <f>計算過程!J153</f>
        <v>0</v>
      </c>
      <c r="M156" s="74">
        <f>計算過程!K153</f>
        <v>0</v>
      </c>
      <c r="N156" s="75">
        <f>計算過程!Q153</f>
        <v>0</v>
      </c>
    </row>
    <row r="157" spans="8:14">
      <c r="H157" s="38">
        <v>41646</v>
      </c>
      <c r="I157" s="39" t="s">
        <v>153</v>
      </c>
      <c r="J157" s="74">
        <f>計算過程!D154</f>
        <v>0.98318880688279886</v>
      </c>
      <c r="K157" s="74">
        <f>計算過程!I154</f>
        <v>0</v>
      </c>
      <c r="L157" s="74">
        <f>計算過程!J154</f>
        <v>0</v>
      </c>
      <c r="M157" s="74">
        <f>計算過程!K154</f>
        <v>0</v>
      </c>
      <c r="N157" s="75">
        <f>計算過程!Q154</f>
        <v>0</v>
      </c>
    </row>
    <row r="158" spans="8:14">
      <c r="H158" s="38">
        <v>41646</v>
      </c>
      <c r="I158" s="39" t="s">
        <v>154</v>
      </c>
      <c r="J158" s="74">
        <f>計算過程!D155</f>
        <v>1.0378495882993914</v>
      </c>
      <c r="K158" s="74">
        <f>計算過程!I155</f>
        <v>0</v>
      </c>
      <c r="L158" s="74">
        <f>計算過程!J155</f>
        <v>0</v>
      </c>
      <c r="M158" s="74">
        <f>計算過程!K155</f>
        <v>0</v>
      </c>
      <c r="N158" s="75">
        <f>計算過程!Q155</f>
        <v>0</v>
      </c>
    </row>
    <row r="159" spans="8:14">
      <c r="H159" s="38">
        <v>41646</v>
      </c>
      <c r="I159" s="39" t="s">
        <v>155</v>
      </c>
      <c r="J159" s="74">
        <f>計算過程!D156</f>
        <v>1.0588329830680847</v>
      </c>
      <c r="K159" s="74">
        <f>計算過程!I156</f>
        <v>0</v>
      </c>
      <c r="L159" s="74">
        <f>計算過程!J156</f>
        <v>0</v>
      </c>
      <c r="M159" s="74">
        <f>計算過程!K156</f>
        <v>0</v>
      </c>
      <c r="N159" s="75">
        <f>計算過程!Q156</f>
        <v>0</v>
      </c>
    </row>
    <row r="160" spans="8:14">
      <c r="H160" s="38">
        <v>41646</v>
      </c>
      <c r="I160" s="39" t="s">
        <v>156</v>
      </c>
      <c r="J160" s="74">
        <f>計算過程!D157</f>
        <v>0.634730362551025</v>
      </c>
      <c r="K160" s="74">
        <f>計算過程!I157</f>
        <v>0</v>
      </c>
      <c r="L160" s="74">
        <f>計算過程!J157</f>
        <v>0</v>
      </c>
      <c r="M160" s="74">
        <f>計算過程!K157</f>
        <v>0</v>
      </c>
      <c r="N160" s="75">
        <f>計算過程!Q157</f>
        <v>0</v>
      </c>
    </row>
    <row r="161" spans="8:14">
      <c r="H161" s="38">
        <v>41646</v>
      </c>
      <c r="I161" s="39" t="s">
        <v>157</v>
      </c>
      <c r="J161" s="74">
        <f>計算過程!D158</f>
        <v>0.13459125552377776</v>
      </c>
      <c r="K161" s="74">
        <f>計算過程!I158</f>
        <v>0</v>
      </c>
      <c r="L161" s="74">
        <f>計算過程!J158</f>
        <v>0</v>
      </c>
      <c r="M161" s="74">
        <f>計算過程!K158</f>
        <v>0</v>
      </c>
      <c r="N161" s="75">
        <f>計算過程!Q158</f>
        <v>0</v>
      </c>
    </row>
    <row r="162" spans="8:14">
      <c r="H162" s="38">
        <v>41646</v>
      </c>
      <c r="I162" s="39" t="s">
        <v>158</v>
      </c>
      <c r="J162" s="74">
        <f>計算過程!D159</f>
        <v>5.9972367834706559E-2</v>
      </c>
      <c r="K162" s="74">
        <f>計算過程!I159</f>
        <v>0</v>
      </c>
      <c r="L162" s="74">
        <f>計算過程!J159</f>
        <v>0</v>
      </c>
      <c r="M162" s="74">
        <f>計算過程!K159</f>
        <v>0</v>
      </c>
      <c r="N162" s="75">
        <f>計算過程!Q159</f>
        <v>0</v>
      </c>
    </row>
    <row r="163" spans="8:14">
      <c r="H163" s="38">
        <v>41646</v>
      </c>
      <c r="I163" s="39" t="s">
        <v>159</v>
      </c>
      <c r="J163" s="74">
        <f>計算過程!D160</f>
        <v>2.7854508520359759E-2</v>
      </c>
      <c r="K163" s="74">
        <f>計算過程!I160</f>
        <v>0</v>
      </c>
      <c r="L163" s="74">
        <f>計算過程!J160</f>
        <v>0</v>
      </c>
      <c r="M163" s="74">
        <f>計算過程!K160</f>
        <v>0</v>
      </c>
      <c r="N163" s="75">
        <f>計算過程!Q160</f>
        <v>0</v>
      </c>
    </row>
    <row r="164" spans="8:14">
      <c r="H164" s="38">
        <v>41646</v>
      </c>
      <c r="I164" s="39" t="s">
        <v>160</v>
      </c>
      <c r="J164" s="74">
        <f>計算過程!D161</f>
        <v>8.6881296349191322E-3</v>
      </c>
      <c r="K164" s="74">
        <f>計算過程!I161</f>
        <v>0</v>
      </c>
      <c r="L164" s="74">
        <f>計算過程!J161</f>
        <v>0</v>
      </c>
      <c r="M164" s="74">
        <f>計算過程!K161</f>
        <v>0</v>
      </c>
      <c r="N164" s="75">
        <f>計算過程!Q161</f>
        <v>0</v>
      </c>
    </row>
    <row r="165" spans="8:14">
      <c r="H165" s="38">
        <v>41646</v>
      </c>
      <c r="I165" s="39" t="s">
        <v>161</v>
      </c>
      <c r="J165" s="74">
        <f>計算過程!D162</f>
        <v>4.119399047302688E-3</v>
      </c>
      <c r="K165" s="74">
        <f>計算過程!I162</f>
        <v>0</v>
      </c>
      <c r="L165" s="74">
        <f>計算過程!J162</f>
        <v>0</v>
      </c>
      <c r="M165" s="74">
        <f>計算過程!K162</f>
        <v>0</v>
      </c>
      <c r="N165" s="75">
        <f>計算過程!Q162</f>
        <v>0</v>
      </c>
    </row>
    <row r="166" spans="8:14">
      <c r="H166" s="38">
        <v>41646</v>
      </c>
      <c r="I166" s="39" t="s">
        <v>162</v>
      </c>
      <c r="J166" s="74">
        <f>計算過程!D163</f>
        <v>3.4345185585982429E-3</v>
      </c>
      <c r="K166" s="74">
        <f>計算過程!I163</f>
        <v>0</v>
      </c>
      <c r="L166" s="74">
        <f>計算過程!J163</f>
        <v>0</v>
      </c>
      <c r="M166" s="74">
        <f>計算過程!K163</f>
        <v>0</v>
      </c>
      <c r="N166" s="75">
        <f>計算過程!Q163</f>
        <v>0</v>
      </c>
    </row>
    <row r="167" spans="8:14">
      <c r="H167" s="38">
        <v>41646</v>
      </c>
      <c r="I167" s="39" t="s">
        <v>163</v>
      </c>
      <c r="J167" s="74">
        <f>計算過程!D164</f>
        <v>7.3448915324734855E-3</v>
      </c>
      <c r="K167" s="74">
        <f>計算過程!I164</f>
        <v>0</v>
      </c>
      <c r="L167" s="74">
        <f>計算過程!J164</f>
        <v>0</v>
      </c>
      <c r="M167" s="74">
        <f>計算過程!K164</f>
        <v>0</v>
      </c>
      <c r="N167" s="75">
        <f>計算過程!Q164</f>
        <v>0</v>
      </c>
    </row>
    <row r="168" spans="8:14">
      <c r="H168" s="38">
        <v>41646</v>
      </c>
      <c r="I168" s="39" t="s">
        <v>164</v>
      </c>
      <c r="J168" s="74">
        <f>計算過程!D165</f>
        <v>7.7303320311142123E-3</v>
      </c>
      <c r="K168" s="74">
        <f>計算過程!I165</f>
        <v>0</v>
      </c>
      <c r="L168" s="74">
        <f>計算過程!J165</f>
        <v>0</v>
      </c>
      <c r="M168" s="74">
        <f>計算過程!K165</f>
        <v>0</v>
      </c>
      <c r="N168" s="75">
        <f>計算過程!Q165</f>
        <v>0</v>
      </c>
    </row>
    <row r="169" spans="8:14">
      <c r="H169" s="38">
        <v>41646</v>
      </c>
      <c r="I169" s="39" t="s">
        <v>165</v>
      </c>
      <c r="J169" s="74">
        <f>計算過程!D166</f>
        <v>1.6811189590430067E-2</v>
      </c>
      <c r="K169" s="74">
        <f>計算過程!I166</f>
        <v>0</v>
      </c>
      <c r="L169" s="74">
        <f>計算過程!J166</f>
        <v>0</v>
      </c>
      <c r="M169" s="74">
        <f>計算過程!K166</f>
        <v>0</v>
      </c>
      <c r="N169" s="75">
        <f>計算過程!Q166</f>
        <v>0</v>
      </c>
    </row>
    <row r="170" spans="8:14">
      <c r="H170" s="38">
        <v>41646</v>
      </c>
      <c r="I170" s="39" t="s">
        <v>166</v>
      </c>
      <c r="J170" s="74">
        <f>計算過程!D167</f>
        <v>2.7710346975009369E-2</v>
      </c>
      <c r="K170" s="74">
        <f>計算過程!I167</f>
        <v>0</v>
      </c>
      <c r="L170" s="74">
        <f>計算過程!J167</f>
        <v>0</v>
      </c>
      <c r="M170" s="74">
        <f>計算過程!K167</f>
        <v>0</v>
      </c>
      <c r="N170" s="75">
        <f>計算過程!Q167</f>
        <v>0</v>
      </c>
    </row>
    <row r="171" spans="8:14">
      <c r="H171" s="38">
        <v>41646</v>
      </c>
      <c r="I171" s="39" t="s">
        <v>167</v>
      </c>
      <c r="J171" s="74">
        <f>計算過程!D168</f>
        <v>3.2441119603838053E-2</v>
      </c>
      <c r="K171" s="74">
        <f>計算過程!I168</f>
        <v>0</v>
      </c>
      <c r="L171" s="74">
        <f>計算過程!J168</f>
        <v>0</v>
      </c>
      <c r="M171" s="74">
        <f>計算過程!K168</f>
        <v>0</v>
      </c>
      <c r="N171" s="75">
        <f>計算過程!Q168</f>
        <v>0</v>
      </c>
    </row>
    <row r="172" spans="8:14">
      <c r="H172" s="38">
        <v>41646</v>
      </c>
      <c r="I172" s="39" t="s">
        <v>168</v>
      </c>
      <c r="J172" s="74">
        <f>計算過程!D169</f>
        <v>5.7272202025326298E-2</v>
      </c>
      <c r="K172" s="74">
        <f>計算過程!I169</f>
        <v>0</v>
      </c>
      <c r="L172" s="74">
        <f>計算過程!J169</f>
        <v>0</v>
      </c>
      <c r="M172" s="74">
        <f>計算過程!K169</f>
        <v>0</v>
      </c>
      <c r="N172" s="75">
        <f>計算過程!Q169</f>
        <v>0</v>
      </c>
    </row>
    <row r="173" spans="8:14">
      <c r="H173" s="38">
        <v>41646</v>
      </c>
      <c r="I173" s="39" t="s">
        <v>169</v>
      </c>
      <c r="J173" s="74">
        <f>計算過程!D170</f>
        <v>0.22135930849516533</v>
      </c>
      <c r="K173" s="74">
        <f>計算過程!I170</f>
        <v>0</v>
      </c>
      <c r="L173" s="74">
        <f>計算過程!J170</f>
        <v>0</v>
      </c>
      <c r="M173" s="74">
        <f>計算過程!K170</f>
        <v>0</v>
      </c>
      <c r="N173" s="75">
        <f>計算過程!Q170</f>
        <v>0</v>
      </c>
    </row>
    <row r="174" spans="8:14">
      <c r="H174" s="38">
        <v>41646</v>
      </c>
      <c r="I174" s="39" t="s">
        <v>170</v>
      </c>
      <c r="J174" s="74">
        <f>計算過程!D171</f>
        <v>0.62955944613032</v>
      </c>
      <c r="K174" s="74">
        <f>計算過程!I171</f>
        <v>0</v>
      </c>
      <c r="L174" s="74">
        <f>計算過程!J171</f>
        <v>0</v>
      </c>
      <c r="M174" s="74">
        <f>計算過程!K171</f>
        <v>0</v>
      </c>
      <c r="N174" s="75">
        <f>計算過程!Q171</f>
        <v>0</v>
      </c>
    </row>
    <row r="175" spans="8:14">
      <c r="H175" s="38">
        <v>41646</v>
      </c>
      <c r="I175" s="39" t="s">
        <v>171</v>
      </c>
      <c r="J175" s="74">
        <f>計算過程!D172</f>
        <v>1.044001505816758</v>
      </c>
      <c r="K175" s="74">
        <f>計算過程!I172</f>
        <v>0</v>
      </c>
      <c r="L175" s="74">
        <f>計算過程!J172</f>
        <v>0</v>
      </c>
      <c r="M175" s="74">
        <f>計算過程!K172</f>
        <v>0</v>
      </c>
      <c r="N175" s="75">
        <f>計算過程!Q172</f>
        <v>0</v>
      </c>
    </row>
    <row r="176" spans="8:14">
      <c r="H176" s="38">
        <v>41646</v>
      </c>
      <c r="I176" s="39" t="s">
        <v>172</v>
      </c>
      <c r="J176" s="74">
        <f>計算過程!D173</f>
        <v>1.1616642491119726</v>
      </c>
      <c r="K176" s="74">
        <f>計算過程!I173</f>
        <v>0</v>
      </c>
      <c r="L176" s="74">
        <f>計算過程!J173</f>
        <v>0</v>
      </c>
      <c r="M176" s="74">
        <f>計算過程!K173</f>
        <v>0</v>
      </c>
      <c r="N176" s="75">
        <f>計算過程!Q173</f>
        <v>0</v>
      </c>
    </row>
    <row r="177" spans="8:14">
      <c r="H177" s="38">
        <v>41647</v>
      </c>
      <c r="I177" s="39" t="s">
        <v>149</v>
      </c>
      <c r="J177" s="74">
        <f>計算過程!D174</f>
        <v>1.3041744110149849</v>
      </c>
      <c r="K177" s="74">
        <f>計算過程!I174</f>
        <v>0</v>
      </c>
      <c r="L177" s="74">
        <f>計算過程!J174</f>
        <v>0</v>
      </c>
      <c r="M177" s="74">
        <f>計算過程!K174</f>
        <v>0</v>
      </c>
      <c r="N177" s="75">
        <f>計算過程!Q174</f>
        <v>0</v>
      </c>
    </row>
    <row r="178" spans="8:14">
      <c r="H178" s="38">
        <v>41647</v>
      </c>
      <c r="I178" s="39" t="s">
        <v>150</v>
      </c>
      <c r="J178" s="74">
        <f>計算過程!D175</f>
        <v>1.3918814422799446</v>
      </c>
      <c r="K178" s="74">
        <f>計算過程!I175</f>
        <v>0</v>
      </c>
      <c r="L178" s="74">
        <f>計算過程!J175</f>
        <v>0</v>
      </c>
      <c r="M178" s="74">
        <f>計算過程!K175</f>
        <v>0</v>
      </c>
      <c r="N178" s="75">
        <f>計算過程!Q175</f>
        <v>0</v>
      </c>
    </row>
    <row r="179" spans="8:14">
      <c r="H179" s="38">
        <v>41647</v>
      </c>
      <c r="I179" s="39" t="s">
        <v>151</v>
      </c>
      <c r="J179" s="74">
        <f>計算過程!D176</f>
        <v>1.4095558543684226</v>
      </c>
      <c r="K179" s="74">
        <f>計算過程!I176</f>
        <v>0</v>
      </c>
      <c r="L179" s="74">
        <f>計算過程!J176</f>
        <v>0</v>
      </c>
      <c r="M179" s="74">
        <f>計算過程!K176</f>
        <v>0</v>
      </c>
      <c r="N179" s="75">
        <f>計算過程!Q176</f>
        <v>0</v>
      </c>
    </row>
    <row r="180" spans="8:14">
      <c r="H180" s="38">
        <v>41647</v>
      </c>
      <c r="I180" s="39" t="s">
        <v>152</v>
      </c>
      <c r="J180" s="74">
        <f>計算過程!D177</f>
        <v>1.3988678162456505</v>
      </c>
      <c r="K180" s="74">
        <f>計算過程!I177</f>
        <v>0</v>
      </c>
      <c r="L180" s="74">
        <f>計算過程!J177</f>
        <v>0</v>
      </c>
      <c r="M180" s="74">
        <f>計算過程!K177</f>
        <v>0</v>
      </c>
      <c r="N180" s="75">
        <f>計算過程!Q177</f>
        <v>0</v>
      </c>
    </row>
    <row r="181" spans="8:14">
      <c r="H181" s="38">
        <v>41647</v>
      </c>
      <c r="I181" s="39" t="s">
        <v>153</v>
      </c>
      <c r="J181" s="74">
        <f>計算過程!D178</f>
        <v>1.3736181395880616</v>
      </c>
      <c r="K181" s="74">
        <f>計算過程!I178</f>
        <v>0</v>
      </c>
      <c r="L181" s="74">
        <f>計算過程!J178</f>
        <v>0</v>
      </c>
      <c r="M181" s="74">
        <f>計算過程!K178</f>
        <v>0</v>
      </c>
      <c r="N181" s="75">
        <f>計算過程!Q178</f>
        <v>0</v>
      </c>
    </row>
    <row r="182" spans="8:14">
      <c r="H182" s="38">
        <v>41647</v>
      </c>
      <c r="I182" s="39" t="s">
        <v>154</v>
      </c>
      <c r="J182" s="74">
        <f>計算過程!D179</f>
        <v>1.3523996537909759</v>
      </c>
      <c r="K182" s="74">
        <f>計算過程!I179</f>
        <v>0</v>
      </c>
      <c r="L182" s="74">
        <f>計算過程!J179</f>
        <v>0</v>
      </c>
      <c r="M182" s="74">
        <f>計算過程!K179</f>
        <v>0</v>
      </c>
      <c r="N182" s="75">
        <f>計算過程!Q179</f>
        <v>0</v>
      </c>
    </row>
    <row r="183" spans="8:14">
      <c r="H183" s="38">
        <v>41647</v>
      </c>
      <c r="I183" s="39" t="s">
        <v>155</v>
      </c>
      <c r="J183" s="74">
        <f>計算過程!D180</f>
        <v>1.2877319806774654</v>
      </c>
      <c r="K183" s="74">
        <f>計算過程!I180</f>
        <v>0</v>
      </c>
      <c r="L183" s="74">
        <f>計算過程!J180</f>
        <v>0</v>
      </c>
      <c r="M183" s="74">
        <f>計算過程!K180</f>
        <v>0</v>
      </c>
      <c r="N183" s="75">
        <f>計算過程!Q180</f>
        <v>0</v>
      </c>
    </row>
    <row r="184" spans="8:14">
      <c r="H184" s="38">
        <v>41647</v>
      </c>
      <c r="I184" s="39" t="s">
        <v>156</v>
      </c>
      <c r="J184" s="74">
        <f>計算過程!D181</f>
        <v>1.203364619573378</v>
      </c>
      <c r="K184" s="74">
        <f>計算過程!I181</f>
        <v>0</v>
      </c>
      <c r="L184" s="74">
        <f>計算過程!J181</f>
        <v>0</v>
      </c>
      <c r="M184" s="74">
        <f>計算過程!K181</f>
        <v>0</v>
      </c>
      <c r="N184" s="75">
        <f>計算過程!Q181</f>
        <v>0</v>
      </c>
    </row>
    <row r="185" spans="8:14">
      <c r="H185" s="38">
        <v>41647</v>
      </c>
      <c r="I185" s="39" t="s">
        <v>157</v>
      </c>
      <c r="J185" s="74">
        <f>計算過程!D182</f>
        <v>0.70582199322831385</v>
      </c>
      <c r="K185" s="74">
        <f>計算過程!I182</f>
        <v>0</v>
      </c>
      <c r="L185" s="74">
        <f>計算過程!J182</f>
        <v>0</v>
      </c>
      <c r="M185" s="74">
        <f>計算過程!K182</f>
        <v>0</v>
      </c>
      <c r="N185" s="75">
        <f>計算過程!Q182</f>
        <v>0</v>
      </c>
    </row>
    <row r="186" spans="8:14">
      <c r="H186" s="38">
        <v>41647</v>
      </c>
      <c r="I186" s="39" t="s">
        <v>158</v>
      </c>
      <c r="J186" s="74">
        <f>計算過程!D183</f>
        <v>0.60915444290983778</v>
      </c>
      <c r="K186" s="74">
        <f>計算過程!I183</f>
        <v>0</v>
      </c>
      <c r="L186" s="74">
        <f>計算過程!J183</f>
        <v>0</v>
      </c>
      <c r="M186" s="74">
        <f>計算過程!K183</f>
        <v>0</v>
      </c>
      <c r="N186" s="75">
        <f>計算過程!Q183</f>
        <v>0</v>
      </c>
    </row>
    <row r="187" spans="8:14">
      <c r="H187" s="38">
        <v>41647</v>
      </c>
      <c r="I187" s="39" t="s">
        <v>159</v>
      </c>
      <c r="J187" s="74">
        <f>計算過程!D184</f>
        <v>0.44325155468545313</v>
      </c>
      <c r="K187" s="74">
        <f>計算過程!I184</f>
        <v>0</v>
      </c>
      <c r="L187" s="74">
        <f>計算過程!J184</f>
        <v>0</v>
      </c>
      <c r="M187" s="74">
        <f>計算過程!K184</f>
        <v>0</v>
      </c>
      <c r="N187" s="75">
        <f>計算過程!Q184</f>
        <v>0</v>
      </c>
    </row>
    <row r="188" spans="8:14">
      <c r="H188" s="38">
        <v>41647</v>
      </c>
      <c r="I188" s="39" t="s">
        <v>160</v>
      </c>
      <c r="J188" s="74">
        <f>計算過程!D185</f>
        <v>0.53743844714469935</v>
      </c>
      <c r="K188" s="74">
        <f>計算過程!I185</f>
        <v>0</v>
      </c>
      <c r="L188" s="74">
        <f>計算過程!J185</f>
        <v>0</v>
      </c>
      <c r="M188" s="74">
        <f>計算過程!K185</f>
        <v>0</v>
      </c>
      <c r="N188" s="75">
        <f>計算過程!Q185</f>
        <v>0</v>
      </c>
    </row>
    <row r="189" spans="8:14">
      <c r="H189" s="38">
        <v>41647</v>
      </c>
      <c r="I189" s="39" t="s">
        <v>161</v>
      </c>
      <c r="J189" s="74">
        <f>計算過程!D186</f>
        <v>0.57241215470999041</v>
      </c>
      <c r="K189" s="74">
        <f>計算過程!I186</f>
        <v>0</v>
      </c>
      <c r="L189" s="74">
        <f>計算過程!J186</f>
        <v>0</v>
      </c>
      <c r="M189" s="74">
        <f>計算過程!K186</f>
        <v>0</v>
      </c>
      <c r="N189" s="75">
        <f>計算過程!Q186</f>
        <v>0</v>
      </c>
    </row>
    <row r="190" spans="8:14">
      <c r="H190" s="38">
        <v>41647</v>
      </c>
      <c r="I190" s="39" t="s">
        <v>162</v>
      </c>
      <c r="J190" s="74">
        <f>計算過程!D187</f>
        <v>0.67467844343992434</v>
      </c>
      <c r="K190" s="74">
        <f>計算過程!I187</f>
        <v>0</v>
      </c>
      <c r="L190" s="74">
        <f>計算過程!J187</f>
        <v>0</v>
      </c>
      <c r="M190" s="74">
        <f>計算過程!K187</f>
        <v>0</v>
      </c>
      <c r="N190" s="75">
        <f>計算過程!Q187</f>
        <v>0</v>
      </c>
    </row>
    <row r="191" spans="8:14">
      <c r="H191" s="38">
        <v>41647</v>
      </c>
      <c r="I191" s="39" t="s">
        <v>163</v>
      </c>
      <c r="J191" s="74">
        <f>計算過程!D188</f>
        <v>0.77470954504158152</v>
      </c>
      <c r="K191" s="74">
        <f>計算過程!I188</f>
        <v>0</v>
      </c>
      <c r="L191" s="74">
        <f>計算過程!J188</f>
        <v>0</v>
      </c>
      <c r="M191" s="74">
        <f>計算過程!K188</f>
        <v>0</v>
      </c>
      <c r="N191" s="75">
        <f>計算過程!Q188</f>
        <v>0</v>
      </c>
    </row>
    <row r="192" spans="8:14">
      <c r="H192" s="38">
        <v>41647</v>
      </c>
      <c r="I192" s="39" t="s">
        <v>164</v>
      </c>
      <c r="J192" s="74">
        <f>計算過程!D189</f>
        <v>0.67286443564226084</v>
      </c>
      <c r="K192" s="74">
        <f>計算過程!I189</f>
        <v>0</v>
      </c>
      <c r="L192" s="74">
        <f>計算過程!J189</f>
        <v>0</v>
      </c>
      <c r="M192" s="74">
        <f>計算過程!K189</f>
        <v>0</v>
      </c>
      <c r="N192" s="75">
        <f>計算過程!Q189</f>
        <v>0</v>
      </c>
    </row>
    <row r="193" spans="8:14">
      <c r="H193" s="38">
        <v>41647</v>
      </c>
      <c r="I193" s="39" t="s">
        <v>165</v>
      </c>
      <c r="J193" s="74">
        <f>計算過程!D190</f>
        <v>0.99005920444998319</v>
      </c>
      <c r="K193" s="74">
        <f>計算過程!I190</f>
        <v>0</v>
      </c>
      <c r="L193" s="74">
        <f>計算過程!J190</f>
        <v>0</v>
      </c>
      <c r="M193" s="74">
        <f>計算過程!K190</f>
        <v>0</v>
      </c>
      <c r="N193" s="75">
        <f>計算過程!Q190</f>
        <v>0</v>
      </c>
    </row>
    <row r="194" spans="8:14">
      <c r="H194" s="38">
        <v>41647</v>
      </c>
      <c r="I194" s="39" t="s">
        <v>166</v>
      </c>
      <c r="J194" s="74">
        <f>計算過程!D191</f>
        <v>1.0825729375816553</v>
      </c>
      <c r="K194" s="74">
        <f>計算過程!I191</f>
        <v>0</v>
      </c>
      <c r="L194" s="74">
        <f>計算過程!J191</f>
        <v>0</v>
      </c>
      <c r="M194" s="74">
        <f>計算過程!K191</f>
        <v>0</v>
      </c>
      <c r="N194" s="75">
        <f>計算過程!Q191</f>
        <v>0</v>
      </c>
    </row>
    <row r="195" spans="8:14">
      <c r="H195" s="38">
        <v>41647</v>
      </c>
      <c r="I195" s="39" t="s">
        <v>167</v>
      </c>
      <c r="J195" s="74">
        <f>計算過程!D192</f>
        <v>0.92618244601081434</v>
      </c>
      <c r="K195" s="74">
        <f>計算過程!I192</f>
        <v>0</v>
      </c>
      <c r="L195" s="74">
        <f>計算過程!J192</f>
        <v>0</v>
      </c>
      <c r="M195" s="74">
        <f>計算過程!K192</f>
        <v>0</v>
      </c>
      <c r="N195" s="75">
        <f>計算過程!Q192</f>
        <v>0</v>
      </c>
    </row>
    <row r="196" spans="8:14">
      <c r="H196" s="38">
        <v>41647</v>
      </c>
      <c r="I196" s="39" t="s">
        <v>168</v>
      </c>
      <c r="J196" s="74">
        <f>計算過程!D193</f>
        <v>0.88038061773321818</v>
      </c>
      <c r="K196" s="74">
        <f>計算過程!I193</f>
        <v>0</v>
      </c>
      <c r="L196" s="74">
        <f>計算過程!J193</f>
        <v>0</v>
      </c>
      <c r="M196" s="74">
        <f>計算過程!K193</f>
        <v>0</v>
      </c>
      <c r="N196" s="75">
        <f>計算過程!Q193</f>
        <v>0</v>
      </c>
    </row>
    <row r="197" spans="8:14">
      <c r="H197" s="38">
        <v>41647</v>
      </c>
      <c r="I197" s="39" t="s">
        <v>169</v>
      </c>
      <c r="J197" s="74">
        <f>計算過程!D194</f>
        <v>0.92955986667254586</v>
      </c>
      <c r="K197" s="74">
        <f>計算過程!I194</f>
        <v>0</v>
      </c>
      <c r="L197" s="74">
        <f>計算過程!J194</f>
        <v>0</v>
      </c>
      <c r="M197" s="74">
        <f>計算過程!K194</f>
        <v>0</v>
      </c>
      <c r="N197" s="75">
        <f>計算過程!Q194</f>
        <v>0</v>
      </c>
    </row>
    <row r="198" spans="8:14">
      <c r="H198" s="38">
        <v>41647</v>
      </c>
      <c r="I198" s="39" t="s">
        <v>170</v>
      </c>
      <c r="J198" s="74">
        <f>計算過程!D195</f>
        <v>0.93807673370223543</v>
      </c>
      <c r="K198" s="74">
        <f>計算過程!I195</f>
        <v>0</v>
      </c>
      <c r="L198" s="74">
        <f>計算過程!J195</f>
        <v>0</v>
      </c>
      <c r="M198" s="74">
        <f>計算過程!K195</f>
        <v>0</v>
      </c>
      <c r="N198" s="75">
        <f>計算過程!Q195</f>
        <v>0</v>
      </c>
    </row>
    <row r="199" spans="8:14">
      <c r="H199" s="38">
        <v>41647</v>
      </c>
      <c r="I199" s="39" t="s">
        <v>171</v>
      </c>
      <c r="J199" s="74">
        <f>計算過程!D196</f>
        <v>1.2420332374758842</v>
      </c>
      <c r="K199" s="74">
        <f>計算過程!I196</f>
        <v>0</v>
      </c>
      <c r="L199" s="74">
        <f>計算過程!J196</f>
        <v>0</v>
      </c>
      <c r="M199" s="74">
        <f>計算過程!K196</f>
        <v>0</v>
      </c>
      <c r="N199" s="75">
        <f>計算過程!Q196</f>
        <v>0</v>
      </c>
    </row>
    <row r="200" spans="8:14">
      <c r="H200" s="38">
        <v>41647</v>
      </c>
      <c r="I200" s="39" t="s">
        <v>172</v>
      </c>
      <c r="J200" s="74">
        <f>計算過程!D197</f>
        <v>1.1491886353363376</v>
      </c>
      <c r="K200" s="74">
        <f>計算過程!I197</f>
        <v>0</v>
      </c>
      <c r="L200" s="74">
        <f>計算過程!J197</f>
        <v>0</v>
      </c>
      <c r="M200" s="74">
        <f>計算過程!K197</f>
        <v>0</v>
      </c>
      <c r="N200" s="75">
        <f>計算過程!Q197</f>
        <v>0</v>
      </c>
    </row>
    <row r="201" spans="8:14">
      <c r="H201" s="38">
        <v>41648</v>
      </c>
      <c r="I201" s="39" t="s">
        <v>149</v>
      </c>
      <c r="J201" s="74">
        <f>計算過程!D198</f>
        <v>1.1587329390902137</v>
      </c>
      <c r="K201" s="74">
        <f>計算過程!I198</f>
        <v>0</v>
      </c>
      <c r="L201" s="74">
        <f>計算過程!J198</f>
        <v>0</v>
      </c>
      <c r="M201" s="74">
        <f>計算過程!K198</f>
        <v>0</v>
      </c>
      <c r="N201" s="75">
        <f>計算過程!Q198</f>
        <v>0</v>
      </c>
    </row>
    <row r="202" spans="8:14">
      <c r="H202" s="38">
        <v>41648</v>
      </c>
      <c r="I202" s="39" t="s">
        <v>150</v>
      </c>
      <c r="J202" s="74">
        <f>計算過程!D199</f>
        <v>1.2061864115240661</v>
      </c>
      <c r="K202" s="74">
        <f>計算過程!I199</f>
        <v>0</v>
      </c>
      <c r="L202" s="74">
        <f>計算過程!J199</f>
        <v>0</v>
      </c>
      <c r="M202" s="74">
        <f>計算過程!K199</f>
        <v>0</v>
      </c>
      <c r="N202" s="75">
        <f>計算過程!Q199</f>
        <v>0</v>
      </c>
    </row>
    <row r="203" spans="8:14">
      <c r="H203" s="38">
        <v>41648</v>
      </c>
      <c r="I203" s="39" t="s">
        <v>151</v>
      </c>
      <c r="J203" s="74">
        <f>計算過程!D200</f>
        <v>1.2750753854833026</v>
      </c>
      <c r="K203" s="74">
        <f>計算過程!I200</f>
        <v>0</v>
      </c>
      <c r="L203" s="74">
        <f>計算過程!J200</f>
        <v>0</v>
      </c>
      <c r="M203" s="74">
        <f>計算過程!K200</f>
        <v>0</v>
      </c>
      <c r="N203" s="75">
        <f>計算過程!Q200</f>
        <v>0</v>
      </c>
    </row>
    <row r="204" spans="8:14">
      <c r="H204" s="38">
        <v>41648</v>
      </c>
      <c r="I204" s="39" t="s">
        <v>152</v>
      </c>
      <c r="J204" s="74">
        <f>計算過程!D201</f>
        <v>1.3921144548973827</v>
      </c>
      <c r="K204" s="74">
        <f>計算過程!I201</f>
        <v>0</v>
      </c>
      <c r="L204" s="74">
        <f>計算過程!J201</f>
        <v>0</v>
      </c>
      <c r="M204" s="74">
        <f>計算過程!K201</f>
        <v>0</v>
      </c>
      <c r="N204" s="75">
        <f>計算過程!Q201</f>
        <v>0</v>
      </c>
    </row>
    <row r="205" spans="8:14">
      <c r="H205" s="38">
        <v>41648</v>
      </c>
      <c r="I205" s="39" t="s">
        <v>153</v>
      </c>
      <c r="J205" s="74">
        <f>計算過程!D202</f>
        <v>1.8085993069994863</v>
      </c>
      <c r="K205" s="74">
        <f>計算過程!I202</f>
        <v>0</v>
      </c>
      <c r="L205" s="74">
        <f>計算過程!J202</f>
        <v>0</v>
      </c>
      <c r="M205" s="74">
        <f>計算過程!K202</f>
        <v>0</v>
      </c>
      <c r="N205" s="75">
        <f>計算過程!Q202</f>
        <v>0</v>
      </c>
    </row>
    <row r="206" spans="8:14">
      <c r="H206" s="38">
        <v>41648</v>
      </c>
      <c r="I206" s="39" t="s">
        <v>154</v>
      </c>
      <c r="J206" s="74">
        <f>計算過程!D203</f>
        <v>1.9888713228108181</v>
      </c>
      <c r="K206" s="74">
        <f>計算過程!I203</f>
        <v>0</v>
      </c>
      <c r="L206" s="74">
        <f>計算過程!J203</f>
        <v>0</v>
      </c>
      <c r="M206" s="74">
        <f>計算過程!K203</f>
        <v>0</v>
      </c>
      <c r="N206" s="75">
        <f>計算過程!Q203</f>
        <v>0</v>
      </c>
    </row>
    <row r="207" spans="8:14">
      <c r="H207" s="38">
        <v>41648</v>
      </c>
      <c r="I207" s="39" t="s">
        <v>155</v>
      </c>
      <c r="J207" s="74">
        <f>計算過程!D204</f>
        <v>1.8569703793678722</v>
      </c>
      <c r="K207" s="74">
        <f>計算過程!I204</f>
        <v>0</v>
      </c>
      <c r="L207" s="74">
        <f>計算過程!J204</f>
        <v>0</v>
      </c>
      <c r="M207" s="74">
        <f>計算過程!K204</f>
        <v>0</v>
      </c>
      <c r="N207" s="75">
        <f>計算過程!Q204</f>
        <v>0</v>
      </c>
    </row>
    <row r="208" spans="8:14">
      <c r="H208" s="38">
        <v>41648</v>
      </c>
      <c r="I208" s="39" t="s">
        <v>156</v>
      </c>
      <c r="J208" s="74">
        <f>計算過程!D205</f>
        <v>1.3874669099750288</v>
      </c>
      <c r="K208" s="74">
        <f>計算過程!I205</f>
        <v>0</v>
      </c>
      <c r="L208" s="74">
        <f>計算過程!J205</f>
        <v>0</v>
      </c>
      <c r="M208" s="74">
        <f>計算過程!K205</f>
        <v>0</v>
      </c>
      <c r="N208" s="75">
        <f>計算過程!Q205</f>
        <v>0</v>
      </c>
    </row>
    <row r="209" spans="8:14">
      <c r="H209" s="38">
        <v>41648</v>
      </c>
      <c r="I209" s="39" t="s">
        <v>157</v>
      </c>
      <c r="J209" s="74">
        <f>計算過程!D206</f>
        <v>0.32604721626242872</v>
      </c>
      <c r="K209" s="74">
        <f>計算過程!I206</f>
        <v>0</v>
      </c>
      <c r="L209" s="74">
        <f>計算過程!J206</f>
        <v>0</v>
      </c>
      <c r="M209" s="74">
        <f>計算過程!K206</f>
        <v>0</v>
      </c>
      <c r="N209" s="75">
        <f>計算過程!Q206</f>
        <v>0</v>
      </c>
    </row>
    <row r="210" spans="8:14">
      <c r="H210" s="38">
        <v>41648</v>
      </c>
      <c r="I210" s="39" t="s">
        <v>158</v>
      </c>
      <c r="J210" s="74">
        <f>計算過程!D207</f>
        <v>0.13273714073802678</v>
      </c>
      <c r="K210" s="74">
        <f>計算過程!I207</f>
        <v>0</v>
      </c>
      <c r="L210" s="74">
        <f>計算過程!J207</f>
        <v>0</v>
      </c>
      <c r="M210" s="74">
        <f>計算過程!K207</f>
        <v>0</v>
      </c>
      <c r="N210" s="75">
        <f>計算過程!Q207</f>
        <v>0</v>
      </c>
    </row>
    <row r="211" spans="8:14">
      <c r="H211" s="38">
        <v>41648</v>
      </c>
      <c r="I211" s="39" t="s">
        <v>159</v>
      </c>
      <c r="J211" s="74">
        <f>計算過程!D208</f>
        <v>4.8158363534330485E-2</v>
      </c>
      <c r="K211" s="74">
        <f>計算過程!I208</f>
        <v>0</v>
      </c>
      <c r="L211" s="74">
        <f>計算過程!J208</f>
        <v>0</v>
      </c>
      <c r="M211" s="74">
        <f>計算過程!K208</f>
        <v>0</v>
      </c>
      <c r="N211" s="75">
        <f>計算過程!Q208</f>
        <v>0</v>
      </c>
    </row>
    <row r="212" spans="8:14">
      <c r="H212" s="38">
        <v>41648</v>
      </c>
      <c r="I212" s="39" t="s">
        <v>160</v>
      </c>
      <c r="J212" s="74">
        <f>計算過程!D209</f>
        <v>1.3305339051677427E-2</v>
      </c>
      <c r="K212" s="74">
        <f>計算過程!I209</f>
        <v>0</v>
      </c>
      <c r="L212" s="74">
        <f>計算過程!J209</f>
        <v>0</v>
      </c>
      <c r="M212" s="74">
        <f>計算過程!K209</f>
        <v>0</v>
      </c>
      <c r="N212" s="75">
        <f>計算過程!Q209</f>
        <v>0</v>
      </c>
    </row>
    <row r="213" spans="8:14">
      <c r="H213" s="38">
        <v>41648</v>
      </c>
      <c r="I213" s="39" t="s">
        <v>161</v>
      </c>
      <c r="J213" s="74">
        <f>計算過程!D210</f>
        <v>4.5486750458239517E-3</v>
      </c>
      <c r="K213" s="74">
        <f>計算過程!I210</f>
        <v>0</v>
      </c>
      <c r="L213" s="74">
        <f>計算過程!J210</f>
        <v>0</v>
      </c>
      <c r="M213" s="74">
        <f>計算過程!K210</f>
        <v>0</v>
      </c>
      <c r="N213" s="75">
        <f>計算過程!Q210</f>
        <v>0</v>
      </c>
    </row>
    <row r="214" spans="8:14">
      <c r="H214" s="38">
        <v>41648</v>
      </c>
      <c r="I214" s="39" t="s">
        <v>162</v>
      </c>
      <c r="J214" s="74">
        <f>計算過程!D211</f>
        <v>2.5592634428294831E-3</v>
      </c>
      <c r="K214" s="74">
        <f>計算過程!I211</f>
        <v>0</v>
      </c>
      <c r="L214" s="74">
        <f>計算過程!J211</f>
        <v>0</v>
      </c>
      <c r="M214" s="74">
        <f>計算過程!K211</f>
        <v>0</v>
      </c>
      <c r="N214" s="75">
        <f>計算過程!Q211</f>
        <v>0</v>
      </c>
    </row>
    <row r="215" spans="8:14">
      <c r="H215" s="38">
        <v>41648</v>
      </c>
      <c r="I215" s="39" t="s">
        <v>163</v>
      </c>
      <c r="J215" s="74">
        <f>計算過程!D212</f>
        <v>3.1046111487742284E-3</v>
      </c>
      <c r="K215" s="74">
        <f>計算過程!I212</f>
        <v>0</v>
      </c>
      <c r="L215" s="74">
        <f>計算過程!J212</f>
        <v>0</v>
      </c>
      <c r="M215" s="74">
        <f>計算過程!K212</f>
        <v>0</v>
      </c>
      <c r="N215" s="75">
        <f>計算過程!Q212</f>
        <v>0</v>
      </c>
    </row>
    <row r="216" spans="8:14">
      <c r="H216" s="38">
        <v>41648</v>
      </c>
      <c r="I216" s="39" t="s">
        <v>164</v>
      </c>
      <c r="J216" s="74">
        <f>計算過程!D213</f>
        <v>4.285955474087326E-3</v>
      </c>
      <c r="K216" s="74">
        <f>計算過程!I213</f>
        <v>0</v>
      </c>
      <c r="L216" s="74">
        <f>計算過程!J213</f>
        <v>0</v>
      </c>
      <c r="M216" s="74">
        <f>計算過程!K213</f>
        <v>0</v>
      </c>
      <c r="N216" s="75">
        <f>計算過程!Q213</f>
        <v>0</v>
      </c>
    </row>
    <row r="217" spans="8:14">
      <c r="H217" s="38">
        <v>41648</v>
      </c>
      <c r="I217" s="39" t="s">
        <v>165</v>
      </c>
      <c r="J217" s="74">
        <f>計算過程!D214</f>
        <v>1.1881409869077158E-2</v>
      </c>
      <c r="K217" s="74">
        <f>計算過程!I214</f>
        <v>0</v>
      </c>
      <c r="L217" s="74">
        <f>計算過程!J214</f>
        <v>0</v>
      </c>
      <c r="M217" s="74">
        <f>計算過程!K214</f>
        <v>0</v>
      </c>
      <c r="N217" s="75">
        <f>計算過程!Q214</f>
        <v>0</v>
      </c>
    </row>
    <row r="218" spans="8:14">
      <c r="H218" s="38">
        <v>41648</v>
      </c>
      <c r="I218" s="39" t="s">
        <v>166</v>
      </c>
      <c r="J218" s="74">
        <f>計算過程!D215</f>
        <v>2.5495692910051042E-2</v>
      </c>
      <c r="K218" s="74">
        <f>計算過程!I215</f>
        <v>0</v>
      </c>
      <c r="L218" s="74">
        <f>計算過程!J215</f>
        <v>0</v>
      </c>
      <c r="M218" s="74">
        <f>計算過程!K215</f>
        <v>0</v>
      </c>
      <c r="N218" s="75">
        <f>計算過程!Q215</f>
        <v>0</v>
      </c>
    </row>
    <row r="219" spans="8:14">
      <c r="H219" s="38">
        <v>41648</v>
      </c>
      <c r="I219" s="39" t="s">
        <v>167</v>
      </c>
      <c r="J219" s="74">
        <f>計算過程!D216</f>
        <v>3.6725105853147748E-2</v>
      </c>
      <c r="K219" s="74">
        <f>計算過程!I216</f>
        <v>0</v>
      </c>
      <c r="L219" s="74">
        <f>計算過程!J216</f>
        <v>0</v>
      </c>
      <c r="M219" s="74">
        <f>計算過程!K216</f>
        <v>0</v>
      </c>
      <c r="N219" s="75">
        <f>計算過程!Q216</f>
        <v>0</v>
      </c>
    </row>
    <row r="220" spans="8:14">
      <c r="H220" s="38">
        <v>41648</v>
      </c>
      <c r="I220" s="39" t="s">
        <v>168</v>
      </c>
      <c r="J220" s="74">
        <f>計算過程!D217</f>
        <v>4.4843321432385848E-2</v>
      </c>
      <c r="K220" s="74">
        <f>計算過程!I217</f>
        <v>0</v>
      </c>
      <c r="L220" s="74">
        <f>計算過程!J217</f>
        <v>0</v>
      </c>
      <c r="M220" s="74">
        <f>計算過程!K217</f>
        <v>0</v>
      </c>
      <c r="N220" s="75">
        <f>計算過程!Q217</f>
        <v>0</v>
      </c>
    </row>
    <row r="221" spans="8:14">
      <c r="H221" s="38">
        <v>41648</v>
      </c>
      <c r="I221" s="39" t="s">
        <v>169</v>
      </c>
      <c r="J221" s="74">
        <f>計算過程!D218</f>
        <v>0.13743867372599988</v>
      </c>
      <c r="K221" s="74">
        <f>計算過程!I218</f>
        <v>0</v>
      </c>
      <c r="L221" s="74">
        <f>計算過程!J218</f>
        <v>0</v>
      </c>
      <c r="M221" s="74">
        <f>計算過程!K218</f>
        <v>0</v>
      </c>
      <c r="N221" s="75">
        <f>計算過程!Q218</f>
        <v>0</v>
      </c>
    </row>
    <row r="222" spans="8:14">
      <c r="H222" s="38">
        <v>41648</v>
      </c>
      <c r="I222" s="39" t="s">
        <v>170</v>
      </c>
      <c r="J222" s="74">
        <f>計算過程!D219</f>
        <v>0.5440891744465971</v>
      </c>
      <c r="K222" s="74">
        <f>計算過程!I219</f>
        <v>0</v>
      </c>
      <c r="L222" s="74">
        <f>計算過程!J219</f>
        <v>0</v>
      </c>
      <c r="M222" s="74">
        <f>計算過程!K219</f>
        <v>0</v>
      </c>
      <c r="N222" s="75">
        <f>計算過程!Q219</f>
        <v>0</v>
      </c>
    </row>
    <row r="223" spans="8:14">
      <c r="H223" s="38">
        <v>41648</v>
      </c>
      <c r="I223" s="39" t="s">
        <v>171</v>
      </c>
      <c r="J223" s="74">
        <f>計算過程!D220</f>
        <v>0.98250155367732361</v>
      </c>
      <c r="K223" s="74">
        <f>計算過程!I220</f>
        <v>0</v>
      </c>
      <c r="L223" s="74">
        <f>計算過程!J220</f>
        <v>0</v>
      </c>
      <c r="M223" s="74">
        <f>計算過程!K220</f>
        <v>0</v>
      </c>
      <c r="N223" s="75">
        <f>計算過程!Q220</f>
        <v>0</v>
      </c>
    </row>
    <row r="224" spans="8:14">
      <c r="H224" s="38">
        <v>41648</v>
      </c>
      <c r="I224" s="39" t="s">
        <v>172</v>
      </c>
      <c r="J224" s="74">
        <f>計算過程!D221</f>
        <v>1.1399085263351094</v>
      </c>
      <c r="K224" s="74">
        <f>計算過程!I221</f>
        <v>0</v>
      </c>
      <c r="L224" s="74">
        <f>計算過程!J221</f>
        <v>0</v>
      </c>
      <c r="M224" s="74">
        <f>計算過程!K221</f>
        <v>0</v>
      </c>
      <c r="N224" s="75">
        <f>計算過程!Q221</f>
        <v>0</v>
      </c>
    </row>
    <row r="225" spans="8:14">
      <c r="H225" s="38">
        <v>41649</v>
      </c>
      <c r="I225" s="39" t="s">
        <v>149</v>
      </c>
      <c r="J225" s="74">
        <f>計算過程!D222</f>
        <v>1.6346362767186493</v>
      </c>
      <c r="K225" s="74">
        <f>計算過程!I222</f>
        <v>0</v>
      </c>
      <c r="L225" s="74">
        <f>計算過程!J222</f>
        <v>0</v>
      </c>
      <c r="M225" s="74">
        <f>計算過程!K222</f>
        <v>0</v>
      </c>
      <c r="N225" s="75">
        <f>計算過程!Q222</f>
        <v>0</v>
      </c>
    </row>
    <row r="226" spans="8:14">
      <c r="H226" s="38">
        <v>41649</v>
      </c>
      <c r="I226" s="39" t="s">
        <v>150</v>
      </c>
      <c r="J226" s="74">
        <f>計算過程!D223</f>
        <v>1.7715207080289523</v>
      </c>
      <c r="K226" s="74">
        <f>計算過程!I223</f>
        <v>0</v>
      </c>
      <c r="L226" s="74">
        <f>計算過程!J223</f>
        <v>0</v>
      </c>
      <c r="M226" s="74">
        <f>計算過程!K223</f>
        <v>0</v>
      </c>
      <c r="N226" s="75">
        <f>計算過程!Q223</f>
        <v>0</v>
      </c>
    </row>
    <row r="227" spans="8:14">
      <c r="H227" s="38">
        <v>41649</v>
      </c>
      <c r="I227" s="39" t="s">
        <v>151</v>
      </c>
      <c r="J227" s="74">
        <f>計算過程!D224</f>
        <v>1.8600513784851274</v>
      </c>
      <c r="K227" s="74">
        <f>計算過程!I224</f>
        <v>0</v>
      </c>
      <c r="L227" s="74">
        <f>計算過程!J224</f>
        <v>0</v>
      </c>
      <c r="M227" s="74">
        <f>計算過程!K224</f>
        <v>0</v>
      </c>
      <c r="N227" s="75">
        <f>計算過程!Q224</f>
        <v>0</v>
      </c>
    </row>
    <row r="228" spans="8:14">
      <c r="H228" s="38">
        <v>41649</v>
      </c>
      <c r="I228" s="39" t="s">
        <v>152</v>
      </c>
      <c r="J228" s="74">
        <f>計算過程!D225</f>
        <v>1.9382694928310849</v>
      </c>
      <c r="K228" s="74">
        <f>計算過程!I225</f>
        <v>0</v>
      </c>
      <c r="L228" s="74">
        <f>計算過程!J225</f>
        <v>0</v>
      </c>
      <c r="M228" s="74">
        <f>計算過程!K225</f>
        <v>0</v>
      </c>
      <c r="N228" s="75">
        <f>計算過程!Q225</f>
        <v>0</v>
      </c>
    </row>
    <row r="229" spans="8:14">
      <c r="H229" s="38">
        <v>41649</v>
      </c>
      <c r="I229" s="39" t="s">
        <v>153</v>
      </c>
      <c r="J229" s="74">
        <f>計算過程!D226</f>
        <v>1.9934785998225297</v>
      </c>
      <c r="K229" s="74">
        <f>計算過程!I226</f>
        <v>0</v>
      </c>
      <c r="L229" s="74">
        <f>計算過程!J226</f>
        <v>0</v>
      </c>
      <c r="M229" s="74">
        <f>計算過程!K226</f>
        <v>0</v>
      </c>
      <c r="N229" s="75">
        <f>計算過程!Q226</f>
        <v>0</v>
      </c>
    </row>
    <row r="230" spans="8:14">
      <c r="H230" s="38">
        <v>41649</v>
      </c>
      <c r="I230" s="39" t="s">
        <v>154</v>
      </c>
      <c r="J230" s="74">
        <f>計算過程!D227</f>
        <v>2.1279184777139042</v>
      </c>
      <c r="K230" s="74">
        <f>計算過程!I227</f>
        <v>0</v>
      </c>
      <c r="L230" s="74">
        <f>計算過程!J227</f>
        <v>0</v>
      </c>
      <c r="M230" s="74">
        <f>計算過程!K227</f>
        <v>0</v>
      </c>
      <c r="N230" s="75">
        <f>計算過程!Q227</f>
        <v>0</v>
      </c>
    </row>
    <row r="231" spans="8:14">
      <c r="H231" s="38">
        <v>41649</v>
      </c>
      <c r="I231" s="39" t="s">
        <v>155</v>
      </c>
      <c r="J231" s="74">
        <f>計算過程!D228</f>
        <v>1.9554202440597392</v>
      </c>
      <c r="K231" s="74">
        <f>計算過程!I228</f>
        <v>0</v>
      </c>
      <c r="L231" s="74">
        <f>計算過程!J228</f>
        <v>0</v>
      </c>
      <c r="M231" s="74">
        <f>計算過程!K228</f>
        <v>0</v>
      </c>
      <c r="N231" s="75">
        <f>計算過程!Q228</f>
        <v>0</v>
      </c>
    </row>
    <row r="232" spans="8:14">
      <c r="H232" s="38">
        <v>41649</v>
      </c>
      <c r="I232" s="39" t="s">
        <v>156</v>
      </c>
      <c r="J232" s="74">
        <f>計算過程!D229</f>
        <v>1.6146875729273198</v>
      </c>
      <c r="K232" s="74">
        <f>計算過程!I229</f>
        <v>0</v>
      </c>
      <c r="L232" s="74">
        <f>計算過程!J229</f>
        <v>0</v>
      </c>
      <c r="M232" s="74">
        <f>計算過程!K229</f>
        <v>0</v>
      </c>
      <c r="N232" s="75">
        <f>計算過程!Q229</f>
        <v>0</v>
      </c>
    </row>
    <row r="233" spans="8:14">
      <c r="H233" s="38">
        <v>41649</v>
      </c>
      <c r="I233" s="39" t="s">
        <v>157</v>
      </c>
      <c r="J233" s="74">
        <f>計算過程!D230</f>
        <v>0.81148452356764555</v>
      </c>
      <c r="K233" s="74">
        <f>計算過程!I230</f>
        <v>0</v>
      </c>
      <c r="L233" s="74">
        <f>計算過程!J230</f>
        <v>0</v>
      </c>
      <c r="M233" s="74">
        <f>計算過程!K230</f>
        <v>0</v>
      </c>
      <c r="N233" s="75">
        <f>計算過程!Q230</f>
        <v>0</v>
      </c>
    </row>
    <row r="234" spans="8:14">
      <c r="H234" s="38">
        <v>41649</v>
      </c>
      <c r="I234" s="39" t="s">
        <v>158</v>
      </c>
      <c r="J234" s="74">
        <f>計算過程!D231</f>
        <v>0.6354480076470288</v>
      </c>
      <c r="K234" s="74">
        <f>計算過程!I231</f>
        <v>0</v>
      </c>
      <c r="L234" s="74">
        <f>計算過程!J231</f>
        <v>0</v>
      </c>
      <c r="M234" s="74">
        <f>計算過程!K231</f>
        <v>0</v>
      </c>
      <c r="N234" s="75">
        <f>計算過程!Q231</f>
        <v>0</v>
      </c>
    </row>
    <row r="235" spans="8:14">
      <c r="H235" s="38">
        <v>41649</v>
      </c>
      <c r="I235" s="39" t="s">
        <v>159</v>
      </c>
      <c r="J235" s="74">
        <f>計算過程!D232</f>
        <v>0.40864202290630403</v>
      </c>
      <c r="K235" s="74">
        <f>計算過程!I232</f>
        <v>0</v>
      </c>
      <c r="L235" s="74">
        <f>計算過程!J232</f>
        <v>0</v>
      </c>
      <c r="M235" s="74">
        <f>計算過程!K232</f>
        <v>0</v>
      </c>
      <c r="N235" s="75">
        <f>計算過程!Q232</f>
        <v>0</v>
      </c>
    </row>
    <row r="236" spans="8:14">
      <c r="H236" s="38">
        <v>41649</v>
      </c>
      <c r="I236" s="39" t="s">
        <v>160</v>
      </c>
      <c r="J236" s="74">
        <f>計算過程!D233</f>
        <v>5.9025848192392247E-2</v>
      </c>
      <c r="K236" s="74">
        <f>計算過程!I233</f>
        <v>0</v>
      </c>
      <c r="L236" s="74">
        <f>計算過程!J233</f>
        <v>0</v>
      </c>
      <c r="M236" s="74">
        <f>計算過程!K233</f>
        <v>0</v>
      </c>
      <c r="N236" s="75">
        <f>計算過程!Q233</f>
        <v>0</v>
      </c>
    </row>
    <row r="237" spans="8:14">
      <c r="H237" s="38">
        <v>41649</v>
      </c>
      <c r="I237" s="39" t="s">
        <v>161</v>
      </c>
      <c r="J237" s="74">
        <f>計算過程!D234</f>
        <v>9.0493954423388704E-3</v>
      </c>
      <c r="K237" s="74">
        <f>計算過程!I234</f>
        <v>0</v>
      </c>
      <c r="L237" s="74">
        <f>計算過程!J234</f>
        <v>0</v>
      </c>
      <c r="M237" s="74">
        <f>計算過程!K234</f>
        <v>0</v>
      </c>
      <c r="N237" s="75">
        <f>計算過程!Q234</f>
        <v>0</v>
      </c>
    </row>
    <row r="238" spans="8:14">
      <c r="H238" s="38">
        <v>41649</v>
      </c>
      <c r="I238" s="39" t="s">
        <v>162</v>
      </c>
      <c r="J238" s="74">
        <f>計算過程!D235</f>
        <v>1.9870394551513514E-3</v>
      </c>
      <c r="K238" s="74">
        <f>計算過程!I235</f>
        <v>0</v>
      </c>
      <c r="L238" s="74">
        <f>計算過程!J235</f>
        <v>0</v>
      </c>
      <c r="M238" s="74">
        <f>計算過程!K235</f>
        <v>0</v>
      </c>
      <c r="N238" s="75">
        <f>計算過程!Q235</f>
        <v>0</v>
      </c>
    </row>
    <row r="239" spans="8:14">
      <c r="H239" s="38">
        <v>41649</v>
      </c>
      <c r="I239" s="39" t="s">
        <v>163</v>
      </c>
      <c r="J239" s="74">
        <f>計算過程!D236</f>
        <v>5.4934356860603748E-3</v>
      </c>
      <c r="K239" s="74">
        <f>計算過程!I236</f>
        <v>0</v>
      </c>
      <c r="L239" s="74">
        <f>計算過程!J236</f>
        <v>0</v>
      </c>
      <c r="M239" s="74">
        <f>計算過程!K236</f>
        <v>0</v>
      </c>
      <c r="N239" s="75">
        <f>計算過程!Q236</f>
        <v>0</v>
      </c>
    </row>
    <row r="240" spans="8:14">
      <c r="H240" s="38">
        <v>41649</v>
      </c>
      <c r="I240" s="39" t="s">
        <v>164</v>
      </c>
      <c r="J240" s="74">
        <f>計算過程!D237</f>
        <v>7.5582015213872663E-3</v>
      </c>
      <c r="K240" s="74">
        <f>計算過程!I237</f>
        <v>0</v>
      </c>
      <c r="L240" s="74">
        <f>計算過程!J237</f>
        <v>0</v>
      </c>
      <c r="M240" s="74">
        <f>計算過程!K237</f>
        <v>0</v>
      </c>
      <c r="N240" s="75">
        <f>計算過程!Q237</f>
        <v>0</v>
      </c>
    </row>
    <row r="241" spans="8:14">
      <c r="H241" s="38">
        <v>41649</v>
      </c>
      <c r="I241" s="39" t="s">
        <v>165</v>
      </c>
      <c r="J241" s="74">
        <f>計算過程!D238</f>
        <v>1.0514056827144753E-2</v>
      </c>
      <c r="K241" s="74">
        <f>計算過程!I238</f>
        <v>0</v>
      </c>
      <c r="L241" s="74">
        <f>計算過程!J238</f>
        <v>0</v>
      </c>
      <c r="M241" s="74">
        <f>計算過程!K238</f>
        <v>0</v>
      </c>
      <c r="N241" s="75">
        <f>計算過程!Q238</f>
        <v>0</v>
      </c>
    </row>
    <row r="242" spans="8:14">
      <c r="H242" s="38">
        <v>41649</v>
      </c>
      <c r="I242" s="39" t="s">
        <v>166</v>
      </c>
      <c r="J242" s="74">
        <f>計算過程!D239</f>
        <v>2.1184899778280683E-2</v>
      </c>
      <c r="K242" s="74">
        <f>計算過程!I239</f>
        <v>0</v>
      </c>
      <c r="L242" s="74">
        <f>計算過程!J239</f>
        <v>0</v>
      </c>
      <c r="M242" s="74">
        <f>計算過程!K239</f>
        <v>0</v>
      </c>
      <c r="N242" s="75">
        <f>計算過程!Q239</f>
        <v>0</v>
      </c>
    </row>
    <row r="243" spans="8:14">
      <c r="H243" s="38">
        <v>41649</v>
      </c>
      <c r="I243" s="39" t="s">
        <v>167</v>
      </c>
      <c r="J243" s="74">
        <f>計算過程!D240</f>
        <v>4.5707526430990963E-2</v>
      </c>
      <c r="K243" s="74">
        <f>計算過程!I240</f>
        <v>0</v>
      </c>
      <c r="L243" s="74">
        <f>計算過程!J240</f>
        <v>0</v>
      </c>
      <c r="M243" s="74">
        <f>計算過程!K240</f>
        <v>0</v>
      </c>
      <c r="N243" s="75">
        <f>計算過程!Q240</f>
        <v>0</v>
      </c>
    </row>
    <row r="244" spans="8:14">
      <c r="H244" s="38">
        <v>41649</v>
      </c>
      <c r="I244" s="39" t="s">
        <v>168</v>
      </c>
      <c r="J244" s="74">
        <f>計算過程!D241</f>
        <v>0.17368940783427156</v>
      </c>
      <c r="K244" s="74">
        <f>計算過程!I241</f>
        <v>0</v>
      </c>
      <c r="L244" s="74">
        <f>計算過程!J241</f>
        <v>0</v>
      </c>
      <c r="M244" s="74">
        <f>計算過程!K241</f>
        <v>0</v>
      </c>
      <c r="N244" s="75">
        <f>計算過程!Q241</f>
        <v>0</v>
      </c>
    </row>
    <row r="245" spans="8:14">
      <c r="H245" s="38">
        <v>41649</v>
      </c>
      <c r="I245" s="39" t="s">
        <v>169</v>
      </c>
      <c r="J245" s="74">
        <f>計算過程!D242</f>
        <v>0.387942969691282</v>
      </c>
      <c r="K245" s="74">
        <f>計算過程!I242</f>
        <v>0</v>
      </c>
      <c r="L245" s="74">
        <f>計算過程!J242</f>
        <v>0</v>
      </c>
      <c r="M245" s="74">
        <f>計算過程!K242</f>
        <v>0</v>
      </c>
      <c r="N245" s="75">
        <f>計算過程!Q242</f>
        <v>0</v>
      </c>
    </row>
    <row r="246" spans="8:14">
      <c r="H246" s="38">
        <v>41649</v>
      </c>
      <c r="I246" s="39" t="s">
        <v>170</v>
      </c>
      <c r="J246" s="74">
        <f>計算過程!D243</f>
        <v>0.50683178239104421</v>
      </c>
      <c r="K246" s="74">
        <f>計算過程!I243</f>
        <v>0</v>
      </c>
      <c r="L246" s="74">
        <f>計算過程!J243</f>
        <v>0</v>
      </c>
      <c r="M246" s="74">
        <f>計算過程!K243</f>
        <v>0</v>
      </c>
      <c r="N246" s="75">
        <f>計算過程!Q243</f>
        <v>0</v>
      </c>
    </row>
    <row r="247" spans="8:14">
      <c r="H247" s="38">
        <v>41649</v>
      </c>
      <c r="I247" s="39" t="s">
        <v>171</v>
      </c>
      <c r="J247" s="74">
        <f>計算過程!D244</f>
        <v>0.78319383723166114</v>
      </c>
      <c r="K247" s="74">
        <f>計算過程!I244</f>
        <v>0</v>
      </c>
      <c r="L247" s="74">
        <f>計算過程!J244</f>
        <v>0</v>
      </c>
      <c r="M247" s="74">
        <f>計算過程!K244</f>
        <v>0</v>
      </c>
      <c r="N247" s="75">
        <f>計算過程!Q244</f>
        <v>0</v>
      </c>
    </row>
    <row r="248" spans="8:14">
      <c r="H248" s="38">
        <v>41649</v>
      </c>
      <c r="I248" s="39" t="s">
        <v>172</v>
      </c>
      <c r="J248" s="74">
        <f>計算過程!D245</f>
        <v>0.89261903121608333</v>
      </c>
      <c r="K248" s="74">
        <f>計算過程!I245</f>
        <v>0</v>
      </c>
      <c r="L248" s="74">
        <f>計算過程!J245</f>
        <v>0</v>
      </c>
      <c r="M248" s="74">
        <f>計算過程!K245</f>
        <v>0</v>
      </c>
      <c r="N248" s="75">
        <f>計算過程!Q245</f>
        <v>0</v>
      </c>
    </row>
    <row r="249" spans="8:14">
      <c r="H249" s="38">
        <v>41650</v>
      </c>
      <c r="I249" s="39" t="s">
        <v>149</v>
      </c>
      <c r="J249" s="74">
        <f>計算過程!D246</f>
        <v>1.0084940587141233</v>
      </c>
      <c r="K249" s="74">
        <f>計算過程!I246</f>
        <v>0</v>
      </c>
      <c r="L249" s="74">
        <f>計算過程!J246</f>
        <v>0</v>
      </c>
      <c r="M249" s="74">
        <f>計算過程!K246</f>
        <v>0</v>
      </c>
      <c r="N249" s="75">
        <f>計算過程!Q246</f>
        <v>0</v>
      </c>
    </row>
    <row r="250" spans="8:14">
      <c r="H250" s="38">
        <v>41650</v>
      </c>
      <c r="I250" s="39" t="s">
        <v>150</v>
      </c>
      <c r="J250" s="74">
        <f>計算過程!D247</f>
        <v>1.0753069052165973</v>
      </c>
      <c r="K250" s="74">
        <f>計算過程!I247</f>
        <v>0</v>
      </c>
      <c r="L250" s="74">
        <f>計算過程!J247</f>
        <v>0</v>
      </c>
      <c r="M250" s="74">
        <f>計算過程!K247</f>
        <v>0</v>
      </c>
      <c r="N250" s="75">
        <f>計算過程!Q247</f>
        <v>0</v>
      </c>
    </row>
    <row r="251" spans="8:14">
      <c r="H251" s="38">
        <v>41650</v>
      </c>
      <c r="I251" s="39" t="s">
        <v>151</v>
      </c>
      <c r="J251" s="74">
        <f>計算過程!D248</f>
        <v>1.075410257837184</v>
      </c>
      <c r="K251" s="74">
        <f>計算過程!I248</f>
        <v>0</v>
      </c>
      <c r="L251" s="74">
        <f>計算過程!J248</f>
        <v>0</v>
      </c>
      <c r="M251" s="74">
        <f>計算過程!K248</f>
        <v>0</v>
      </c>
      <c r="N251" s="75">
        <f>計算過程!Q248</f>
        <v>0</v>
      </c>
    </row>
    <row r="252" spans="8:14">
      <c r="H252" s="38">
        <v>41650</v>
      </c>
      <c r="I252" s="39" t="s">
        <v>152</v>
      </c>
      <c r="J252" s="74">
        <f>計算過程!D249</f>
        <v>1.182766514788353</v>
      </c>
      <c r="K252" s="74">
        <f>計算過程!I249</f>
        <v>0</v>
      </c>
      <c r="L252" s="74">
        <f>計算過程!J249</f>
        <v>0</v>
      </c>
      <c r="M252" s="74">
        <f>計算過程!K249</f>
        <v>0</v>
      </c>
      <c r="N252" s="75">
        <f>計算過程!Q249</f>
        <v>0</v>
      </c>
    </row>
    <row r="253" spans="8:14">
      <c r="H253" s="38">
        <v>41650</v>
      </c>
      <c r="I253" s="39" t="s">
        <v>153</v>
      </c>
      <c r="J253" s="74">
        <f>計算過程!D250</f>
        <v>1.305988752855866</v>
      </c>
      <c r="K253" s="74">
        <f>計算過程!I250</f>
        <v>0</v>
      </c>
      <c r="L253" s="74">
        <f>計算過程!J250</f>
        <v>0</v>
      </c>
      <c r="M253" s="74">
        <f>計算過程!K250</f>
        <v>0</v>
      </c>
      <c r="N253" s="75">
        <f>計算過程!Q250</f>
        <v>0</v>
      </c>
    </row>
    <row r="254" spans="8:14">
      <c r="H254" s="38">
        <v>41650</v>
      </c>
      <c r="I254" s="39" t="s">
        <v>154</v>
      </c>
      <c r="J254" s="74">
        <f>計算過程!D251</f>
        <v>1.5132341097243702</v>
      </c>
      <c r="K254" s="74">
        <f>計算過程!I251</f>
        <v>0</v>
      </c>
      <c r="L254" s="74">
        <f>計算過程!J251</f>
        <v>0</v>
      </c>
      <c r="M254" s="74">
        <f>計算過程!K251</f>
        <v>0</v>
      </c>
      <c r="N254" s="75">
        <f>計算過程!Q251</f>
        <v>0</v>
      </c>
    </row>
    <row r="255" spans="8:14">
      <c r="H255" s="38">
        <v>41650</v>
      </c>
      <c r="I255" s="39" t="s">
        <v>155</v>
      </c>
      <c r="J255" s="74">
        <f>計算過程!D252</f>
        <v>1.7113059733681812</v>
      </c>
      <c r="K255" s="74">
        <f>計算過程!I252</f>
        <v>0</v>
      </c>
      <c r="L255" s="74">
        <f>計算過程!J252</f>
        <v>0</v>
      </c>
      <c r="M255" s="74">
        <f>計算過程!K252</f>
        <v>0</v>
      </c>
      <c r="N255" s="75">
        <f>計算過程!Q252</f>
        <v>0</v>
      </c>
    </row>
    <row r="256" spans="8:14">
      <c r="H256" s="38">
        <v>41650</v>
      </c>
      <c r="I256" s="39" t="s">
        <v>156</v>
      </c>
      <c r="J256" s="74">
        <f>計算過程!D253</f>
        <v>1.4025201745195921</v>
      </c>
      <c r="K256" s="74">
        <f>計算過程!I253</f>
        <v>0</v>
      </c>
      <c r="L256" s="74">
        <f>計算過程!J253</f>
        <v>0</v>
      </c>
      <c r="M256" s="74">
        <f>計算過程!K253</f>
        <v>0</v>
      </c>
      <c r="N256" s="75">
        <f>計算過程!Q253</f>
        <v>0</v>
      </c>
    </row>
    <row r="257" spans="8:14">
      <c r="H257" s="38">
        <v>41650</v>
      </c>
      <c r="I257" s="39" t="s">
        <v>157</v>
      </c>
      <c r="J257" s="74">
        <f>計算過程!D254</f>
        <v>0.30105631348155942</v>
      </c>
      <c r="K257" s="74">
        <f>計算過程!I254</f>
        <v>0</v>
      </c>
      <c r="L257" s="74">
        <f>計算過程!J254</f>
        <v>0</v>
      </c>
      <c r="M257" s="74">
        <f>計算過程!K254</f>
        <v>0</v>
      </c>
      <c r="N257" s="75">
        <f>計算過程!Q254</f>
        <v>0</v>
      </c>
    </row>
    <row r="258" spans="8:14">
      <c r="H258" s="38">
        <v>41650</v>
      </c>
      <c r="I258" s="39" t="s">
        <v>158</v>
      </c>
      <c r="J258" s="74">
        <f>計算過程!D255</f>
        <v>0.10415915987751936</v>
      </c>
      <c r="K258" s="74">
        <f>計算過程!I255</f>
        <v>0</v>
      </c>
      <c r="L258" s="74">
        <f>計算過程!J255</f>
        <v>0</v>
      </c>
      <c r="M258" s="74">
        <f>計算過程!K255</f>
        <v>0</v>
      </c>
      <c r="N258" s="75">
        <f>計算過程!Q255</f>
        <v>0</v>
      </c>
    </row>
    <row r="259" spans="8:14">
      <c r="H259" s="38">
        <v>41650</v>
      </c>
      <c r="I259" s="39" t="s">
        <v>159</v>
      </c>
      <c r="J259" s="74">
        <f>計算過程!D256</f>
        <v>3.5493741258299918E-2</v>
      </c>
      <c r="K259" s="74">
        <f>計算過程!I256</f>
        <v>0</v>
      </c>
      <c r="L259" s="74">
        <f>計算過程!J256</f>
        <v>0</v>
      </c>
      <c r="M259" s="74">
        <f>計算過程!K256</f>
        <v>0</v>
      </c>
      <c r="N259" s="75">
        <f>計算過程!Q256</f>
        <v>0</v>
      </c>
    </row>
    <row r="260" spans="8:14">
      <c r="H260" s="38">
        <v>41650</v>
      </c>
      <c r="I260" s="39" t="s">
        <v>160</v>
      </c>
      <c r="J260" s="74">
        <f>計算過程!D257</f>
        <v>7.9347431240962361E-3</v>
      </c>
      <c r="K260" s="74">
        <f>計算過程!I257</f>
        <v>0</v>
      </c>
      <c r="L260" s="74">
        <f>計算過程!J257</f>
        <v>0</v>
      </c>
      <c r="M260" s="74">
        <f>計算過程!K257</f>
        <v>0</v>
      </c>
      <c r="N260" s="75">
        <f>計算過程!Q257</f>
        <v>0</v>
      </c>
    </row>
    <row r="261" spans="8:14">
      <c r="H261" s="38">
        <v>41650</v>
      </c>
      <c r="I261" s="39" t="s">
        <v>161</v>
      </c>
      <c r="J261" s="74">
        <f>計算過程!D258</f>
        <v>1.491373202174687E-3</v>
      </c>
      <c r="K261" s="74">
        <f>計算過程!I258</f>
        <v>0</v>
      </c>
      <c r="L261" s="74">
        <f>計算過程!J258</f>
        <v>0</v>
      </c>
      <c r="M261" s="74">
        <f>計算過程!K258</f>
        <v>0</v>
      </c>
      <c r="N261" s="75">
        <f>計算過程!Q258</f>
        <v>0</v>
      </c>
    </row>
    <row r="262" spans="8:14">
      <c r="H262" s="38">
        <v>41650</v>
      </c>
      <c r="I262" s="39" t="s">
        <v>162</v>
      </c>
      <c r="J262" s="74">
        <f>計算過程!D259</f>
        <v>5.4491089000225528E-4</v>
      </c>
      <c r="K262" s="74">
        <f>計算過程!I259</f>
        <v>0</v>
      </c>
      <c r="L262" s="74">
        <f>計算過程!J259</f>
        <v>0</v>
      </c>
      <c r="M262" s="74">
        <f>計算過程!K259</f>
        <v>0</v>
      </c>
      <c r="N262" s="75">
        <f>計算過程!Q259</f>
        <v>0</v>
      </c>
    </row>
    <row r="263" spans="8:14">
      <c r="H263" s="38">
        <v>41650</v>
      </c>
      <c r="I263" s="39" t="s">
        <v>163</v>
      </c>
      <c r="J263" s="74">
        <f>計算過程!D260</f>
        <v>1.532828859649383E-4</v>
      </c>
      <c r="K263" s="74">
        <f>計算過程!I260</f>
        <v>0</v>
      </c>
      <c r="L263" s="74">
        <f>計算過程!J260</f>
        <v>0</v>
      </c>
      <c r="M263" s="74">
        <f>計算過程!K260</f>
        <v>0</v>
      </c>
      <c r="N263" s="75">
        <f>計算過程!Q260</f>
        <v>0</v>
      </c>
    </row>
    <row r="264" spans="8:14">
      <c r="H264" s="38">
        <v>41650</v>
      </c>
      <c r="I264" s="39" t="s">
        <v>164</v>
      </c>
      <c r="J264" s="74">
        <f>計算過程!D261</f>
        <v>1.775938174876039E-4</v>
      </c>
      <c r="K264" s="74">
        <f>計算過程!I261</f>
        <v>0</v>
      </c>
      <c r="L264" s="74">
        <f>計算過程!J261</f>
        <v>0</v>
      </c>
      <c r="M264" s="74">
        <f>計算過程!K261</f>
        <v>0</v>
      </c>
      <c r="N264" s="75">
        <f>計算過程!Q261</f>
        <v>0</v>
      </c>
    </row>
    <row r="265" spans="8:14">
      <c r="H265" s="38">
        <v>41650</v>
      </c>
      <c r="I265" s="39" t="s">
        <v>165</v>
      </c>
      <c r="J265" s="74">
        <f>計算過程!D262</f>
        <v>6.1116219903994962E-4</v>
      </c>
      <c r="K265" s="74">
        <f>計算過程!I262</f>
        <v>0</v>
      </c>
      <c r="L265" s="74">
        <f>計算過程!J262</f>
        <v>0</v>
      </c>
      <c r="M265" s="74">
        <f>計算過程!K262</f>
        <v>0</v>
      </c>
      <c r="N265" s="75">
        <f>計算過程!Q262</f>
        <v>0</v>
      </c>
    </row>
    <row r="266" spans="8:14">
      <c r="H266" s="38">
        <v>41650</v>
      </c>
      <c r="I266" s="39" t="s">
        <v>166</v>
      </c>
      <c r="J266" s="74">
        <f>計算過程!D263</f>
        <v>8.7136843697784884E-3</v>
      </c>
      <c r="K266" s="74">
        <f>計算過程!I263</f>
        <v>0</v>
      </c>
      <c r="L266" s="74">
        <f>計算過程!J263</f>
        <v>0</v>
      </c>
      <c r="M266" s="74">
        <f>計算過程!K263</f>
        <v>0</v>
      </c>
      <c r="N266" s="75">
        <f>計算過程!Q263</f>
        <v>0</v>
      </c>
    </row>
    <row r="267" spans="8:14">
      <c r="H267" s="38">
        <v>41650</v>
      </c>
      <c r="I267" s="39" t="s">
        <v>167</v>
      </c>
      <c r="J267" s="74">
        <f>計算過程!D264</f>
        <v>2.4820835777839875E-2</v>
      </c>
      <c r="K267" s="74">
        <f>計算過程!I264</f>
        <v>0</v>
      </c>
      <c r="L267" s="74">
        <f>計算過程!J264</f>
        <v>0</v>
      </c>
      <c r="M267" s="74">
        <f>計算過程!K264</f>
        <v>0</v>
      </c>
      <c r="N267" s="75">
        <f>計算過程!Q264</f>
        <v>0</v>
      </c>
    </row>
    <row r="268" spans="8:14">
      <c r="H268" s="38">
        <v>41650</v>
      </c>
      <c r="I268" s="39" t="s">
        <v>168</v>
      </c>
      <c r="J268" s="74">
        <f>計算過程!D265</f>
        <v>2.5005227215014782E-2</v>
      </c>
      <c r="K268" s="74">
        <f>計算過程!I265</f>
        <v>0</v>
      </c>
      <c r="L268" s="74">
        <f>計算過程!J265</f>
        <v>0</v>
      </c>
      <c r="M268" s="74">
        <f>計算過程!K265</f>
        <v>0</v>
      </c>
      <c r="N268" s="75">
        <f>計算過程!Q265</f>
        <v>0</v>
      </c>
    </row>
    <row r="269" spans="8:14">
      <c r="H269" s="38">
        <v>41650</v>
      </c>
      <c r="I269" s="39" t="s">
        <v>169</v>
      </c>
      <c r="J269" s="74">
        <f>計算過程!D266</f>
        <v>3.3368918695157852E-2</v>
      </c>
      <c r="K269" s="74">
        <f>計算過程!I266</f>
        <v>0</v>
      </c>
      <c r="L269" s="74">
        <f>計算過程!J266</f>
        <v>0</v>
      </c>
      <c r="M269" s="74">
        <f>計算過程!K266</f>
        <v>0</v>
      </c>
      <c r="N269" s="75">
        <f>計算過程!Q266</f>
        <v>0</v>
      </c>
    </row>
    <row r="270" spans="8:14">
      <c r="H270" s="38">
        <v>41650</v>
      </c>
      <c r="I270" s="39" t="s">
        <v>170</v>
      </c>
      <c r="J270" s="74">
        <f>計算過程!D267</f>
        <v>4.4254905164605042E-2</v>
      </c>
      <c r="K270" s="74">
        <f>計算過程!I267</f>
        <v>0</v>
      </c>
      <c r="L270" s="74">
        <f>計算過程!J267</f>
        <v>0</v>
      </c>
      <c r="M270" s="74">
        <f>計算過程!K267</f>
        <v>0</v>
      </c>
      <c r="N270" s="75">
        <f>計算過程!Q267</f>
        <v>0</v>
      </c>
    </row>
    <row r="271" spans="8:14">
      <c r="H271" s="38">
        <v>41650</v>
      </c>
      <c r="I271" s="39" t="s">
        <v>171</v>
      </c>
      <c r="J271" s="74">
        <f>計算過程!D268</f>
        <v>0.25527921312812563</v>
      </c>
      <c r="K271" s="74">
        <f>計算過程!I268</f>
        <v>0</v>
      </c>
      <c r="L271" s="74">
        <f>計算過程!J268</f>
        <v>0</v>
      </c>
      <c r="M271" s="74">
        <f>計算過程!K268</f>
        <v>0</v>
      </c>
      <c r="N271" s="75">
        <f>計算過程!Q268</f>
        <v>0</v>
      </c>
    </row>
    <row r="272" spans="8:14">
      <c r="H272" s="38">
        <v>41650</v>
      </c>
      <c r="I272" s="39" t="s">
        <v>172</v>
      </c>
      <c r="J272" s="74">
        <f>計算過程!D269</f>
        <v>0.55811267720647584</v>
      </c>
      <c r="K272" s="74">
        <f>計算過程!I269</f>
        <v>0</v>
      </c>
      <c r="L272" s="74">
        <f>計算過程!J269</f>
        <v>0</v>
      </c>
      <c r="M272" s="74">
        <f>計算過程!K269</f>
        <v>0</v>
      </c>
      <c r="N272" s="75">
        <f>計算過程!Q269</f>
        <v>0</v>
      </c>
    </row>
    <row r="273" spans="8:14">
      <c r="H273" s="38">
        <v>41651</v>
      </c>
      <c r="I273" s="39" t="s">
        <v>149</v>
      </c>
      <c r="J273" s="74">
        <f>計算過程!D270</f>
        <v>0.80101787822335602</v>
      </c>
      <c r="K273" s="74">
        <f>計算過程!I270</f>
        <v>0</v>
      </c>
      <c r="L273" s="74">
        <f>計算過程!J270</f>
        <v>0</v>
      </c>
      <c r="M273" s="74">
        <f>計算過程!K270</f>
        <v>0</v>
      </c>
      <c r="N273" s="75">
        <f>計算過程!Q270</f>
        <v>0</v>
      </c>
    </row>
    <row r="274" spans="8:14">
      <c r="H274" s="38">
        <v>41651</v>
      </c>
      <c r="I274" s="39" t="s">
        <v>150</v>
      </c>
      <c r="J274" s="74">
        <f>計算過程!D271</f>
        <v>0.96141155811671453</v>
      </c>
      <c r="K274" s="74">
        <f>計算過程!I271</f>
        <v>0</v>
      </c>
      <c r="L274" s="74">
        <f>計算過程!J271</f>
        <v>0</v>
      </c>
      <c r="M274" s="74">
        <f>計算過程!K271</f>
        <v>0</v>
      </c>
      <c r="N274" s="75">
        <f>計算過程!Q271</f>
        <v>0</v>
      </c>
    </row>
    <row r="275" spans="8:14">
      <c r="H275" s="38">
        <v>41651</v>
      </c>
      <c r="I275" s="39" t="s">
        <v>151</v>
      </c>
      <c r="J275" s="74">
        <f>計算過程!D272</f>
        <v>1.1183803810034958</v>
      </c>
      <c r="K275" s="74">
        <f>計算過程!I272</f>
        <v>0</v>
      </c>
      <c r="L275" s="74">
        <f>計算過程!J272</f>
        <v>0</v>
      </c>
      <c r="M275" s="74">
        <f>計算過程!K272</f>
        <v>0</v>
      </c>
      <c r="N275" s="75">
        <f>計算過程!Q272</f>
        <v>0</v>
      </c>
    </row>
    <row r="276" spans="8:14">
      <c r="H276" s="38">
        <v>41651</v>
      </c>
      <c r="I276" s="39" t="s">
        <v>152</v>
      </c>
      <c r="J276" s="74">
        <f>計算過程!D273</f>
        <v>1.2475578033155976</v>
      </c>
      <c r="K276" s="74">
        <f>計算過程!I273</f>
        <v>0</v>
      </c>
      <c r="L276" s="74">
        <f>計算過程!J273</f>
        <v>0</v>
      </c>
      <c r="M276" s="74">
        <f>計算過程!K273</f>
        <v>0</v>
      </c>
      <c r="N276" s="75">
        <f>計算過程!Q273</f>
        <v>0</v>
      </c>
    </row>
    <row r="277" spans="8:14">
      <c r="H277" s="38">
        <v>41651</v>
      </c>
      <c r="I277" s="39" t="s">
        <v>153</v>
      </c>
      <c r="J277" s="74">
        <f>計算過程!D274</f>
        <v>1.355392848283526</v>
      </c>
      <c r="K277" s="74">
        <f>計算過程!I274</f>
        <v>0</v>
      </c>
      <c r="L277" s="74">
        <f>計算過程!J274</f>
        <v>0</v>
      </c>
      <c r="M277" s="74">
        <f>計算過程!K274</f>
        <v>0</v>
      </c>
      <c r="N277" s="75">
        <f>計算過程!Q274</f>
        <v>0</v>
      </c>
    </row>
    <row r="278" spans="8:14">
      <c r="H278" s="38">
        <v>41651</v>
      </c>
      <c r="I278" s="39" t="s">
        <v>154</v>
      </c>
      <c r="J278" s="74">
        <f>計算過程!D275</f>
        <v>1.8506578068476103</v>
      </c>
      <c r="K278" s="74">
        <f>計算過程!I275</f>
        <v>0</v>
      </c>
      <c r="L278" s="74">
        <f>計算過程!J275</f>
        <v>0</v>
      </c>
      <c r="M278" s="74">
        <f>計算過程!K275</f>
        <v>0</v>
      </c>
      <c r="N278" s="75">
        <f>計算過程!Q275</f>
        <v>0</v>
      </c>
    </row>
    <row r="279" spans="8:14">
      <c r="H279" s="38">
        <v>41651</v>
      </c>
      <c r="I279" s="39" t="s">
        <v>155</v>
      </c>
      <c r="J279" s="74">
        <f>計算過程!D276</f>
        <v>1.7119067153755942</v>
      </c>
      <c r="K279" s="74">
        <f>計算過程!I276</f>
        <v>0</v>
      </c>
      <c r="L279" s="74">
        <f>計算過程!J276</f>
        <v>0</v>
      </c>
      <c r="M279" s="74">
        <f>計算過程!K276</f>
        <v>0</v>
      </c>
      <c r="N279" s="75">
        <f>計算過程!Q276</f>
        <v>0</v>
      </c>
    </row>
    <row r="280" spans="8:14">
      <c r="H280" s="38">
        <v>41651</v>
      </c>
      <c r="I280" s="39" t="s">
        <v>156</v>
      </c>
      <c r="J280" s="74">
        <f>計算過程!D277</f>
        <v>0.85812591533110494</v>
      </c>
      <c r="K280" s="74">
        <f>計算過程!I277</f>
        <v>0</v>
      </c>
      <c r="L280" s="74">
        <f>計算過程!J277</f>
        <v>0</v>
      </c>
      <c r="M280" s="74">
        <f>計算過程!K277</f>
        <v>0</v>
      </c>
      <c r="N280" s="75">
        <f>計算過程!Q277</f>
        <v>0</v>
      </c>
    </row>
    <row r="281" spans="8:14">
      <c r="H281" s="38">
        <v>41651</v>
      </c>
      <c r="I281" s="39" t="s">
        <v>157</v>
      </c>
      <c r="J281" s="74">
        <f>計算過程!D278</f>
        <v>0.26173115287831722</v>
      </c>
      <c r="K281" s="74">
        <f>計算過程!I278</f>
        <v>0</v>
      </c>
      <c r="L281" s="74">
        <f>計算過程!J278</f>
        <v>0</v>
      </c>
      <c r="M281" s="74">
        <f>計算過程!K278</f>
        <v>0</v>
      </c>
      <c r="N281" s="75">
        <f>計算過程!Q278</f>
        <v>0</v>
      </c>
    </row>
    <row r="282" spans="8:14">
      <c r="H282" s="38">
        <v>41651</v>
      </c>
      <c r="I282" s="39" t="s">
        <v>158</v>
      </c>
      <c r="J282" s="74">
        <f>計算過程!D279</f>
        <v>0.10781720911489594</v>
      </c>
      <c r="K282" s="74">
        <f>計算過程!I279</f>
        <v>0</v>
      </c>
      <c r="L282" s="74">
        <f>計算過程!J279</f>
        <v>0</v>
      </c>
      <c r="M282" s="74">
        <f>計算過程!K279</f>
        <v>0</v>
      </c>
      <c r="N282" s="75">
        <f>計算過程!Q279</f>
        <v>0</v>
      </c>
    </row>
    <row r="283" spans="8:14">
      <c r="H283" s="38">
        <v>41651</v>
      </c>
      <c r="I283" s="39" t="s">
        <v>159</v>
      </c>
      <c r="J283" s="74">
        <f>計算過程!D280</f>
        <v>4.4381084633951844E-2</v>
      </c>
      <c r="K283" s="74">
        <f>計算過程!I280</f>
        <v>0</v>
      </c>
      <c r="L283" s="74">
        <f>計算過程!J280</f>
        <v>0</v>
      </c>
      <c r="M283" s="74">
        <f>計算過程!K280</f>
        <v>0</v>
      </c>
      <c r="N283" s="75">
        <f>計算過程!Q280</f>
        <v>0</v>
      </c>
    </row>
    <row r="284" spans="8:14">
      <c r="H284" s="38">
        <v>41651</v>
      </c>
      <c r="I284" s="39" t="s">
        <v>160</v>
      </c>
      <c r="J284" s="74">
        <f>計算過程!D281</f>
        <v>2.342674498779853E-2</v>
      </c>
      <c r="K284" s="74">
        <f>計算過程!I281</f>
        <v>0</v>
      </c>
      <c r="L284" s="74">
        <f>計算過程!J281</f>
        <v>0</v>
      </c>
      <c r="M284" s="74">
        <f>計算過程!K281</f>
        <v>0</v>
      </c>
      <c r="N284" s="75">
        <f>計算過程!Q281</f>
        <v>0</v>
      </c>
    </row>
    <row r="285" spans="8:14">
      <c r="H285" s="38">
        <v>41651</v>
      </c>
      <c r="I285" s="39" t="s">
        <v>161</v>
      </c>
      <c r="J285" s="74">
        <f>計算過程!D282</f>
        <v>5.031782717030758E-3</v>
      </c>
      <c r="K285" s="74">
        <f>計算過程!I282</f>
        <v>0</v>
      </c>
      <c r="L285" s="74">
        <f>計算過程!J282</f>
        <v>0</v>
      </c>
      <c r="M285" s="74">
        <f>計算過程!K282</f>
        <v>0</v>
      </c>
      <c r="N285" s="75">
        <f>計算過程!Q282</f>
        <v>0</v>
      </c>
    </row>
    <row r="286" spans="8:14">
      <c r="H286" s="38">
        <v>41651</v>
      </c>
      <c r="I286" s="39" t="s">
        <v>162</v>
      </c>
      <c r="J286" s="74">
        <f>計算過程!D283</f>
        <v>7.175740353709284E-3</v>
      </c>
      <c r="K286" s="74">
        <f>計算過程!I283</f>
        <v>0</v>
      </c>
      <c r="L286" s="74">
        <f>計算過程!J283</f>
        <v>0</v>
      </c>
      <c r="M286" s="74">
        <f>計算過程!K283</f>
        <v>0</v>
      </c>
      <c r="N286" s="75">
        <f>計算過程!Q283</f>
        <v>0</v>
      </c>
    </row>
    <row r="287" spans="8:14">
      <c r="H287" s="38">
        <v>41651</v>
      </c>
      <c r="I287" s="39" t="s">
        <v>163</v>
      </c>
      <c r="J287" s="74">
        <f>計算過程!D284</f>
        <v>1.0169575506660207E-2</v>
      </c>
      <c r="K287" s="74">
        <f>計算過程!I284</f>
        <v>0</v>
      </c>
      <c r="L287" s="74">
        <f>計算過程!J284</f>
        <v>0</v>
      </c>
      <c r="M287" s="74">
        <f>計算過程!K284</f>
        <v>0</v>
      </c>
      <c r="N287" s="75">
        <f>計算過程!Q284</f>
        <v>0</v>
      </c>
    </row>
    <row r="288" spans="8:14">
      <c r="H288" s="38">
        <v>41651</v>
      </c>
      <c r="I288" s="39" t="s">
        <v>164</v>
      </c>
      <c r="J288" s="74">
        <f>計算過程!D285</f>
        <v>9.3848900006697784E-3</v>
      </c>
      <c r="K288" s="74">
        <f>計算過程!I285</f>
        <v>0</v>
      </c>
      <c r="L288" s="74">
        <f>計算過程!J285</f>
        <v>0</v>
      </c>
      <c r="M288" s="74">
        <f>計算過程!K285</f>
        <v>0</v>
      </c>
      <c r="N288" s="75">
        <f>計算過程!Q285</f>
        <v>0</v>
      </c>
    </row>
    <row r="289" spans="8:14">
      <c r="H289" s="38">
        <v>41651</v>
      </c>
      <c r="I289" s="39" t="s">
        <v>165</v>
      </c>
      <c r="J289" s="74">
        <f>計算過程!D286</f>
        <v>1.2265767771594511E-2</v>
      </c>
      <c r="K289" s="74">
        <f>計算過程!I286</f>
        <v>0</v>
      </c>
      <c r="L289" s="74">
        <f>計算過程!J286</f>
        <v>0</v>
      </c>
      <c r="M289" s="74">
        <f>計算過程!K286</f>
        <v>0</v>
      </c>
      <c r="N289" s="75">
        <f>計算過程!Q286</f>
        <v>0</v>
      </c>
    </row>
    <row r="290" spans="8:14">
      <c r="H290" s="38">
        <v>41651</v>
      </c>
      <c r="I290" s="39" t="s">
        <v>166</v>
      </c>
      <c r="J290" s="74">
        <f>計算過程!D287</f>
        <v>2.4639505219477366E-2</v>
      </c>
      <c r="K290" s="74">
        <f>計算過程!I287</f>
        <v>0</v>
      </c>
      <c r="L290" s="74">
        <f>計算過程!J287</f>
        <v>0</v>
      </c>
      <c r="M290" s="74">
        <f>計算過程!K287</f>
        <v>0</v>
      </c>
      <c r="N290" s="75">
        <f>計算過程!Q287</f>
        <v>0</v>
      </c>
    </row>
    <row r="291" spans="8:14">
      <c r="H291" s="38">
        <v>41651</v>
      </c>
      <c r="I291" s="39" t="s">
        <v>167</v>
      </c>
      <c r="J291" s="74">
        <f>計算過程!D288</f>
        <v>8.9817068758862875E-2</v>
      </c>
      <c r="K291" s="74">
        <f>計算過程!I288</f>
        <v>0</v>
      </c>
      <c r="L291" s="74">
        <f>計算過程!J288</f>
        <v>0</v>
      </c>
      <c r="M291" s="74">
        <f>計算過程!K288</f>
        <v>0</v>
      </c>
      <c r="N291" s="75">
        <f>計算過程!Q288</f>
        <v>0</v>
      </c>
    </row>
    <row r="292" spans="8:14">
      <c r="H292" s="38">
        <v>41651</v>
      </c>
      <c r="I292" s="39" t="s">
        <v>168</v>
      </c>
      <c r="J292" s="74">
        <f>計算過程!D289</f>
        <v>0.23798784078443347</v>
      </c>
      <c r="K292" s="74">
        <f>計算過程!I289</f>
        <v>0</v>
      </c>
      <c r="L292" s="74">
        <f>計算過程!J289</f>
        <v>0</v>
      </c>
      <c r="M292" s="74">
        <f>計算過程!K289</f>
        <v>0</v>
      </c>
      <c r="N292" s="75">
        <f>計算過程!Q289</f>
        <v>0</v>
      </c>
    </row>
    <row r="293" spans="8:14">
      <c r="H293" s="38">
        <v>41651</v>
      </c>
      <c r="I293" s="39" t="s">
        <v>169</v>
      </c>
      <c r="J293" s="74">
        <f>計算過程!D290</f>
        <v>0.4496687930531269</v>
      </c>
      <c r="K293" s="74">
        <f>計算過程!I290</f>
        <v>0</v>
      </c>
      <c r="L293" s="74">
        <f>計算過程!J290</f>
        <v>0</v>
      </c>
      <c r="M293" s="74">
        <f>計算過程!K290</f>
        <v>0</v>
      </c>
      <c r="N293" s="75">
        <f>計算過程!Q290</f>
        <v>0</v>
      </c>
    </row>
    <row r="294" spans="8:14">
      <c r="H294" s="38">
        <v>41651</v>
      </c>
      <c r="I294" s="39" t="s">
        <v>170</v>
      </c>
      <c r="J294" s="74">
        <f>計算過程!D291</f>
        <v>0.47124471990596062</v>
      </c>
      <c r="K294" s="74">
        <f>計算過程!I291</f>
        <v>0</v>
      </c>
      <c r="L294" s="74">
        <f>計算過程!J291</f>
        <v>0</v>
      </c>
      <c r="M294" s="74">
        <f>計算過程!K291</f>
        <v>0</v>
      </c>
      <c r="N294" s="75">
        <f>計算過程!Q291</f>
        <v>0</v>
      </c>
    </row>
    <row r="295" spans="8:14">
      <c r="H295" s="38">
        <v>41651</v>
      </c>
      <c r="I295" s="39" t="s">
        <v>171</v>
      </c>
      <c r="J295" s="74">
        <f>計算過程!D292</f>
        <v>0.6538473717534965</v>
      </c>
      <c r="K295" s="74">
        <f>計算過程!I292</f>
        <v>0</v>
      </c>
      <c r="L295" s="74">
        <f>計算過程!J292</f>
        <v>0</v>
      </c>
      <c r="M295" s="74">
        <f>計算過程!K292</f>
        <v>0</v>
      </c>
      <c r="N295" s="75">
        <f>計算過程!Q292</f>
        <v>0</v>
      </c>
    </row>
    <row r="296" spans="8:14">
      <c r="H296" s="38">
        <v>41651</v>
      </c>
      <c r="I296" s="39" t="s">
        <v>172</v>
      </c>
      <c r="J296" s="74">
        <f>計算過程!D293</f>
        <v>0.72973954290663456</v>
      </c>
      <c r="K296" s="74">
        <f>計算過程!I293</f>
        <v>0</v>
      </c>
      <c r="L296" s="74">
        <f>計算過程!J293</f>
        <v>0</v>
      </c>
      <c r="M296" s="74">
        <f>計算過程!K293</f>
        <v>0</v>
      </c>
      <c r="N296" s="75">
        <f>計算過程!Q293</f>
        <v>0</v>
      </c>
    </row>
    <row r="297" spans="8:14">
      <c r="H297" s="38">
        <v>41652</v>
      </c>
      <c r="I297" s="39" t="s">
        <v>149</v>
      </c>
      <c r="J297" s="74">
        <f>計算過程!D294</f>
        <v>0.81592473197184745</v>
      </c>
      <c r="K297" s="74">
        <f>計算過程!I294</f>
        <v>0</v>
      </c>
      <c r="L297" s="74">
        <f>計算過程!J294</f>
        <v>0</v>
      </c>
      <c r="M297" s="74">
        <f>計算過程!K294</f>
        <v>0</v>
      </c>
      <c r="N297" s="75">
        <f>計算過程!Q294</f>
        <v>0</v>
      </c>
    </row>
    <row r="298" spans="8:14">
      <c r="H298" s="38">
        <v>41652</v>
      </c>
      <c r="I298" s="39" t="s">
        <v>150</v>
      </c>
      <c r="J298" s="74">
        <f>計算過程!D295</f>
        <v>0.8779668168573499</v>
      </c>
      <c r="K298" s="74">
        <f>計算過程!I295</f>
        <v>0</v>
      </c>
      <c r="L298" s="74">
        <f>計算過程!J295</f>
        <v>0</v>
      </c>
      <c r="M298" s="74">
        <f>計算過程!K295</f>
        <v>0</v>
      </c>
      <c r="N298" s="75">
        <f>計算過程!Q295</f>
        <v>0</v>
      </c>
    </row>
    <row r="299" spans="8:14">
      <c r="H299" s="38">
        <v>41652</v>
      </c>
      <c r="I299" s="39" t="s">
        <v>151</v>
      </c>
      <c r="J299" s="74">
        <f>計算過程!D296</f>
        <v>0.89297419856654003</v>
      </c>
      <c r="K299" s="74">
        <f>計算過程!I296</f>
        <v>0</v>
      </c>
      <c r="L299" s="74">
        <f>計算過程!J296</f>
        <v>0</v>
      </c>
      <c r="M299" s="74">
        <f>計算過程!K296</f>
        <v>0</v>
      </c>
      <c r="N299" s="75">
        <f>計算過程!Q296</f>
        <v>0</v>
      </c>
    </row>
    <row r="300" spans="8:14">
      <c r="H300" s="38">
        <v>41652</v>
      </c>
      <c r="I300" s="39" t="s">
        <v>152</v>
      </c>
      <c r="J300" s="74">
        <f>計算過程!D297</f>
        <v>0.92176857832513626</v>
      </c>
      <c r="K300" s="74">
        <f>計算過程!I297</f>
        <v>0</v>
      </c>
      <c r="L300" s="74">
        <f>計算過程!J297</f>
        <v>0</v>
      </c>
      <c r="M300" s="74">
        <f>計算過程!K297</f>
        <v>0</v>
      </c>
      <c r="N300" s="75">
        <f>計算過程!Q297</f>
        <v>0</v>
      </c>
    </row>
    <row r="301" spans="8:14">
      <c r="H301" s="38">
        <v>41652</v>
      </c>
      <c r="I301" s="39" t="s">
        <v>153</v>
      </c>
      <c r="J301" s="74">
        <f>計算過程!D298</f>
        <v>0.94778253202787099</v>
      </c>
      <c r="K301" s="74">
        <f>計算過程!I298</f>
        <v>0</v>
      </c>
      <c r="L301" s="74">
        <f>計算過程!J298</f>
        <v>0</v>
      </c>
      <c r="M301" s="74">
        <f>計算過程!K298</f>
        <v>0</v>
      </c>
      <c r="N301" s="75">
        <f>計算過程!Q298</f>
        <v>0</v>
      </c>
    </row>
    <row r="302" spans="8:14">
      <c r="H302" s="38">
        <v>41652</v>
      </c>
      <c r="I302" s="39" t="s">
        <v>154</v>
      </c>
      <c r="J302" s="74">
        <f>計算過程!D299</f>
        <v>1.0380523263289925</v>
      </c>
      <c r="K302" s="74">
        <f>計算過程!I299</f>
        <v>0</v>
      </c>
      <c r="L302" s="74">
        <f>計算過程!J299</f>
        <v>0</v>
      </c>
      <c r="M302" s="74">
        <f>計算過程!K299</f>
        <v>0</v>
      </c>
      <c r="N302" s="75">
        <f>計算過程!Q299</f>
        <v>0</v>
      </c>
    </row>
    <row r="303" spans="8:14">
      <c r="H303" s="38">
        <v>41652</v>
      </c>
      <c r="I303" s="39" t="s">
        <v>155</v>
      </c>
      <c r="J303" s="74">
        <f>計算過程!D300</f>
        <v>0.90099031334071811</v>
      </c>
      <c r="K303" s="74">
        <f>計算過程!I300</f>
        <v>0</v>
      </c>
      <c r="L303" s="74">
        <f>計算過程!J300</f>
        <v>0</v>
      </c>
      <c r="M303" s="74">
        <f>計算過程!K300</f>
        <v>0</v>
      </c>
      <c r="N303" s="75">
        <f>計算過程!Q300</f>
        <v>0</v>
      </c>
    </row>
    <row r="304" spans="8:14">
      <c r="H304" s="38">
        <v>41652</v>
      </c>
      <c r="I304" s="39" t="s">
        <v>156</v>
      </c>
      <c r="J304" s="74">
        <f>計算過程!D301</f>
        <v>0.97900671130288763</v>
      </c>
      <c r="K304" s="74">
        <f>計算過程!I301</f>
        <v>0</v>
      </c>
      <c r="L304" s="74">
        <f>計算過程!J301</f>
        <v>0</v>
      </c>
      <c r="M304" s="74">
        <f>計算過程!K301</f>
        <v>0</v>
      </c>
      <c r="N304" s="75">
        <f>計算過程!Q301</f>
        <v>0</v>
      </c>
    </row>
    <row r="305" spans="8:14">
      <c r="H305" s="38">
        <v>41652</v>
      </c>
      <c r="I305" s="39" t="s">
        <v>157</v>
      </c>
      <c r="J305" s="74">
        <f>計算過程!D302</f>
        <v>0.81763495328655933</v>
      </c>
      <c r="K305" s="74">
        <f>計算過程!I302</f>
        <v>0</v>
      </c>
      <c r="L305" s="74">
        <f>計算過程!J302</f>
        <v>0</v>
      </c>
      <c r="M305" s="74">
        <f>計算過程!K302</f>
        <v>0</v>
      </c>
      <c r="N305" s="75">
        <f>計算過程!Q302</f>
        <v>0</v>
      </c>
    </row>
    <row r="306" spans="8:14">
      <c r="H306" s="38">
        <v>41652</v>
      </c>
      <c r="I306" s="39" t="s">
        <v>158</v>
      </c>
      <c r="J306" s="74">
        <f>計算過程!D303</f>
        <v>0.99935275010069013</v>
      </c>
      <c r="K306" s="74">
        <f>計算過程!I303</f>
        <v>0</v>
      </c>
      <c r="L306" s="74">
        <f>計算過程!J303</f>
        <v>0</v>
      </c>
      <c r="M306" s="74">
        <f>計算過程!K303</f>
        <v>0</v>
      </c>
      <c r="N306" s="75">
        <f>計算過程!Q303</f>
        <v>0</v>
      </c>
    </row>
    <row r="307" spans="8:14">
      <c r="H307" s="38">
        <v>41652</v>
      </c>
      <c r="I307" s="39" t="s">
        <v>159</v>
      </c>
      <c r="J307" s="74">
        <f>計算過程!D304</f>
        <v>1.0166627873096004</v>
      </c>
      <c r="K307" s="74">
        <f>計算過程!I304</f>
        <v>0</v>
      </c>
      <c r="L307" s="74">
        <f>計算過程!J304</f>
        <v>0</v>
      </c>
      <c r="M307" s="74">
        <f>計算過程!K304</f>
        <v>0</v>
      </c>
      <c r="N307" s="75">
        <f>計算過程!Q304</f>
        <v>0</v>
      </c>
    </row>
    <row r="308" spans="8:14">
      <c r="H308" s="38">
        <v>41652</v>
      </c>
      <c r="I308" s="39" t="s">
        <v>160</v>
      </c>
      <c r="J308" s="74">
        <f>計算過程!D305</f>
        <v>1.0300624272957712</v>
      </c>
      <c r="K308" s="74">
        <f>計算過程!I305</f>
        <v>0</v>
      </c>
      <c r="L308" s="74">
        <f>計算過程!J305</f>
        <v>0</v>
      </c>
      <c r="M308" s="74">
        <f>計算過程!K305</f>
        <v>0</v>
      </c>
      <c r="N308" s="75">
        <f>計算過程!Q305</f>
        <v>0</v>
      </c>
    </row>
    <row r="309" spans="8:14">
      <c r="H309" s="38">
        <v>41652</v>
      </c>
      <c r="I309" s="39" t="s">
        <v>161</v>
      </c>
      <c r="J309" s="74">
        <f>計算過程!D306</f>
        <v>0.87505806514022866</v>
      </c>
      <c r="K309" s="74">
        <f>計算過程!I306</f>
        <v>0</v>
      </c>
      <c r="L309" s="74">
        <f>計算過程!J306</f>
        <v>0</v>
      </c>
      <c r="M309" s="74">
        <f>計算過程!K306</f>
        <v>0</v>
      </c>
      <c r="N309" s="75">
        <f>計算過程!Q306</f>
        <v>0</v>
      </c>
    </row>
    <row r="310" spans="8:14">
      <c r="H310" s="38">
        <v>41652</v>
      </c>
      <c r="I310" s="39" t="s">
        <v>162</v>
      </c>
      <c r="J310" s="74">
        <f>計算過程!D307</f>
        <v>1.0022904373969743</v>
      </c>
      <c r="K310" s="74">
        <f>計算過程!I307</f>
        <v>0</v>
      </c>
      <c r="L310" s="74">
        <f>計算過程!J307</f>
        <v>0</v>
      </c>
      <c r="M310" s="74">
        <f>計算過程!K307</f>
        <v>0</v>
      </c>
      <c r="N310" s="75">
        <f>計算過程!Q307</f>
        <v>0</v>
      </c>
    </row>
    <row r="311" spans="8:14">
      <c r="H311" s="38">
        <v>41652</v>
      </c>
      <c r="I311" s="39" t="s">
        <v>163</v>
      </c>
      <c r="J311" s="74">
        <f>計算過程!D308</f>
        <v>1.0561969180394468</v>
      </c>
      <c r="K311" s="74">
        <f>計算過程!I308</f>
        <v>0</v>
      </c>
      <c r="L311" s="74">
        <f>計算過程!J308</f>
        <v>0</v>
      </c>
      <c r="M311" s="74">
        <f>計算過程!K308</f>
        <v>0</v>
      </c>
      <c r="N311" s="75">
        <f>計算過程!Q308</f>
        <v>0</v>
      </c>
    </row>
    <row r="312" spans="8:14">
      <c r="H312" s="38">
        <v>41652</v>
      </c>
      <c r="I312" s="39" t="s">
        <v>164</v>
      </c>
      <c r="J312" s="74">
        <f>計算過程!D309</f>
        <v>1.0512760646313881</v>
      </c>
      <c r="K312" s="74">
        <f>計算過程!I309</f>
        <v>0</v>
      </c>
      <c r="L312" s="74">
        <f>計算過程!J309</f>
        <v>0</v>
      </c>
      <c r="M312" s="74">
        <f>計算過程!K309</f>
        <v>0</v>
      </c>
      <c r="N312" s="75">
        <f>計算過程!Q309</f>
        <v>0</v>
      </c>
    </row>
    <row r="313" spans="8:14">
      <c r="H313" s="38">
        <v>41652</v>
      </c>
      <c r="I313" s="39" t="s">
        <v>165</v>
      </c>
      <c r="J313" s="74">
        <f>計算過程!D310</f>
        <v>1.0830767827010686</v>
      </c>
      <c r="K313" s="74">
        <f>計算過程!I310</f>
        <v>0</v>
      </c>
      <c r="L313" s="74">
        <f>計算過程!J310</f>
        <v>0</v>
      </c>
      <c r="M313" s="74">
        <f>計算過程!K310</f>
        <v>0</v>
      </c>
      <c r="N313" s="75">
        <f>計算過程!Q310</f>
        <v>0</v>
      </c>
    </row>
    <row r="314" spans="8:14">
      <c r="H314" s="38">
        <v>41652</v>
      </c>
      <c r="I314" s="39" t="s">
        <v>166</v>
      </c>
      <c r="J314" s="74">
        <f>計算過程!D311</f>
        <v>1.2836285484900658</v>
      </c>
      <c r="K314" s="74">
        <f>計算過程!I311</f>
        <v>0</v>
      </c>
      <c r="L314" s="74">
        <f>計算過程!J311</f>
        <v>0</v>
      </c>
      <c r="M314" s="74">
        <f>計算過程!K311</f>
        <v>0</v>
      </c>
      <c r="N314" s="75">
        <f>計算過程!Q311</f>
        <v>0</v>
      </c>
    </row>
    <row r="315" spans="8:14">
      <c r="H315" s="38">
        <v>41652</v>
      </c>
      <c r="I315" s="39" t="s">
        <v>167</v>
      </c>
      <c r="J315" s="74">
        <f>計算過程!D312</f>
        <v>1.2944249599939039</v>
      </c>
      <c r="K315" s="74">
        <f>計算過程!I312</f>
        <v>0</v>
      </c>
      <c r="L315" s="74">
        <f>計算過程!J312</f>
        <v>0</v>
      </c>
      <c r="M315" s="74">
        <f>計算過程!K312</f>
        <v>0</v>
      </c>
      <c r="N315" s="75">
        <f>計算過程!Q312</f>
        <v>0</v>
      </c>
    </row>
    <row r="316" spans="8:14">
      <c r="H316" s="38">
        <v>41652</v>
      </c>
      <c r="I316" s="39" t="s">
        <v>168</v>
      </c>
      <c r="J316" s="74">
        <f>計算過程!D313</f>
        <v>1.0285429594859821</v>
      </c>
      <c r="K316" s="74">
        <f>計算過程!I313</f>
        <v>0</v>
      </c>
      <c r="L316" s="74">
        <f>計算過程!J313</f>
        <v>0</v>
      </c>
      <c r="M316" s="74">
        <f>計算過程!K313</f>
        <v>0</v>
      </c>
      <c r="N316" s="75">
        <f>計算過程!Q313</f>
        <v>0</v>
      </c>
    </row>
    <row r="317" spans="8:14">
      <c r="H317" s="38">
        <v>41652</v>
      </c>
      <c r="I317" s="39" t="s">
        <v>169</v>
      </c>
      <c r="J317" s="74">
        <f>計算過程!D314</f>
        <v>1.1683954581861098</v>
      </c>
      <c r="K317" s="74">
        <f>計算過程!I314</f>
        <v>0</v>
      </c>
      <c r="L317" s="74">
        <f>計算過程!J314</f>
        <v>0</v>
      </c>
      <c r="M317" s="74">
        <f>計算過程!K314</f>
        <v>0</v>
      </c>
      <c r="N317" s="75">
        <f>計算過程!Q314</f>
        <v>0</v>
      </c>
    </row>
    <row r="318" spans="8:14">
      <c r="H318" s="38">
        <v>41652</v>
      </c>
      <c r="I318" s="39" t="s">
        <v>170</v>
      </c>
      <c r="J318" s="74">
        <f>計算過程!D315</f>
        <v>1.1470794947829062</v>
      </c>
      <c r="K318" s="74">
        <f>計算過程!I315</f>
        <v>0</v>
      </c>
      <c r="L318" s="74">
        <f>計算過程!J315</f>
        <v>0</v>
      </c>
      <c r="M318" s="74">
        <f>計算過程!K315</f>
        <v>0</v>
      </c>
      <c r="N318" s="75">
        <f>計算過程!Q315</f>
        <v>0</v>
      </c>
    </row>
    <row r="319" spans="8:14">
      <c r="H319" s="38">
        <v>41652</v>
      </c>
      <c r="I319" s="39" t="s">
        <v>171</v>
      </c>
      <c r="J319" s="74">
        <f>計算過程!D316</f>
        <v>1.7398604187667581</v>
      </c>
      <c r="K319" s="74">
        <f>計算過程!I316</f>
        <v>0</v>
      </c>
      <c r="L319" s="74">
        <f>計算過程!J316</f>
        <v>0</v>
      </c>
      <c r="M319" s="74">
        <f>計算過程!K316</f>
        <v>0</v>
      </c>
      <c r="N319" s="75">
        <f>計算過程!Q316</f>
        <v>0</v>
      </c>
    </row>
    <row r="320" spans="8:14">
      <c r="H320" s="38">
        <v>41652</v>
      </c>
      <c r="I320" s="39" t="s">
        <v>172</v>
      </c>
      <c r="J320" s="74">
        <f>計算過程!D317</f>
        <v>1.8591046109485443</v>
      </c>
      <c r="K320" s="74">
        <f>計算過程!I317</f>
        <v>0</v>
      </c>
      <c r="L320" s="74">
        <f>計算過程!J317</f>
        <v>0</v>
      </c>
      <c r="M320" s="74">
        <f>計算過程!K317</f>
        <v>0</v>
      </c>
      <c r="N320" s="75">
        <f>計算過程!Q317</f>
        <v>0</v>
      </c>
    </row>
    <row r="321" spans="8:14">
      <c r="H321" s="38">
        <v>41653</v>
      </c>
      <c r="I321" s="39" t="s">
        <v>149</v>
      </c>
      <c r="J321" s="74">
        <f>計算過程!D318</f>
        <v>1.9489475928687674</v>
      </c>
      <c r="K321" s="74">
        <f>計算過程!I318</f>
        <v>0</v>
      </c>
      <c r="L321" s="74">
        <f>計算過程!J318</f>
        <v>0</v>
      </c>
      <c r="M321" s="74">
        <f>計算過程!K318</f>
        <v>0</v>
      </c>
      <c r="N321" s="75">
        <f>計算過程!Q318</f>
        <v>0</v>
      </c>
    </row>
    <row r="322" spans="8:14">
      <c r="H322" s="38">
        <v>41653</v>
      </c>
      <c r="I322" s="39" t="s">
        <v>150</v>
      </c>
      <c r="J322" s="74">
        <f>計算過程!D319</f>
        <v>1.9783258672984296</v>
      </c>
      <c r="K322" s="74">
        <f>計算過程!I319</f>
        <v>0</v>
      </c>
      <c r="L322" s="74">
        <f>計算過程!J319</f>
        <v>0</v>
      </c>
      <c r="M322" s="74">
        <f>計算過程!K319</f>
        <v>0</v>
      </c>
      <c r="N322" s="75">
        <f>計算過程!Q319</f>
        <v>0</v>
      </c>
    </row>
    <row r="323" spans="8:14">
      <c r="H323" s="38">
        <v>41653</v>
      </c>
      <c r="I323" s="39" t="s">
        <v>151</v>
      </c>
      <c r="J323" s="74">
        <f>計算過程!D320</f>
        <v>1.9952232827933536</v>
      </c>
      <c r="K323" s="74">
        <f>計算過程!I320</f>
        <v>0</v>
      </c>
      <c r="L323" s="74">
        <f>計算過程!J320</f>
        <v>0</v>
      </c>
      <c r="M323" s="74">
        <f>計算過程!K320</f>
        <v>0</v>
      </c>
      <c r="N323" s="75">
        <f>計算過程!Q320</f>
        <v>0</v>
      </c>
    </row>
    <row r="324" spans="8:14">
      <c r="H324" s="38">
        <v>41653</v>
      </c>
      <c r="I324" s="39" t="s">
        <v>152</v>
      </c>
      <c r="J324" s="74">
        <f>計算過程!D321</f>
        <v>2.0267852334769323</v>
      </c>
      <c r="K324" s="74">
        <f>計算過程!I321</f>
        <v>0</v>
      </c>
      <c r="L324" s="74">
        <f>計算過程!J321</f>
        <v>0</v>
      </c>
      <c r="M324" s="74">
        <f>計算過程!K321</f>
        <v>0</v>
      </c>
      <c r="N324" s="75">
        <f>計算過程!Q321</f>
        <v>0</v>
      </c>
    </row>
    <row r="325" spans="8:14">
      <c r="H325" s="38">
        <v>41653</v>
      </c>
      <c r="I325" s="39" t="s">
        <v>153</v>
      </c>
      <c r="J325" s="74">
        <f>計算過程!D322</f>
        <v>2.0588708626050352</v>
      </c>
      <c r="K325" s="74">
        <f>計算過程!I322</f>
        <v>0</v>
      </c>
      <c r="L325" s="74">
        <f>計算過程!J322</f>
        <v>0</v>
      </c>
      <c r="M325" s="74">
        <f>計算過程!K322</f>
        <v>0</v>
      </c>
      <c r="N325" s="75">
        <f>計算過程!Q322</f>
        <v>0</v>
      </c>
    </row>
    <row r="326" spans="8:14">
      <c r="H326" s="38">
        <v>41653</v>
      </c>
      <c r="I326" s="39" t="s">
        <v>154</v>
      </c>
      <c r="J326" s="74">
        <f>計算過程!D323</f>
        <v>2.1219691231992868</v>
      </c>
      <c r="K326" s="74">
        <f>計算過程!I323</f>
        <v>0</v>
      </c>
      <c r="L326" s="74">
        <f>計算過程!J323</f>
        <v>0</v>
      </c>
      <c r="M326" s="74">
        <f>計算過程!K323</f>
        <v>0</v>
      </c>
      <c r="N326" s="75">
        <f>計算過程!Q323</f>
        <v>0</v>
      </c>
    </row>
    <row r="327" spans="8:14">
      <c r="H327" s="38">
        <v>41653</v>
      </c>
      <c r="I327" s="39" t="s">
        <v>155</v>
      </c>
      <c r="J327" s="74">
        <f>計算過程!D324</f>
        <v>2.0932692725939139</v>
      </c>
      <c r="K327" s="74">
        <f>計算過程!I324</f>
        <v>0</v>
      </c>
      <c r="L327" s="74">
        <f>計算過程!J324</f>
        <v>0</v>
      </c>
      <c r="M327" s="74">
        <f>計算過程!K324</f>
        <v>0</v>
      </c>
      <c r="N327" s="75">
        <f>計算過程!Q324</f>
        <v>0</v>
      </c>
    </row>
    <row r="328" spans="8:14">
      <c r="H328" s="38">
        <v>41653</v>
      </c>
      <c r="I328" s="39" t="s">
        <v>156</v>
      </c>
      <c r="J328" s="74">
        <f>計算過程!D325</f>
        <v>1.7175089230802909</v>
      </c>
      <c r="K328" s="74">
        <f>計算過程!I325</f>
        <v>0</v>
      </c>
      <c r="L328" s="74">
        <f>計算過程!J325</f>
        <v>0</v>
      </c>
      <c r="M328" s="74">
        <f>計算過程!K325</f>
        <v>0</v>
      </c>
      <c r="N328" s="75">
        <f>計算過程!Q325</f>
        <v>0</v>
      </c>
    </row>
    <row r="329" spans="8:14">
      <c r="H329" s="38">
        <v>41653</v>
      </c>
      <c r="I329" s="39" t="s">
        <v>157</v>
      </c>
      <c r="J329" s="74">
        <f>計算過程!D326</f>
        <v>1.0230464241485306</v>
      </c>
      <c r="K329" s="74">
        <f>計算過程!I326</f>
        <v>0</v>
      </c>
      <c r="L329" s="74">
        <f>計算過程!J326</f>
        <v>0</v>
      </c>
      <c r="M329" s="74">
        <f>計算過程!K326</f>
        <v>0</v>
      </c>
      <c r="N329" s="75">
        <f>計算過程!Q326</f>
        <v>0</v>
      </c>
    </row>
    <row r="330" spans="8:14">
      <c r="H330" s="38">
        <v>41653</v>
      </c>
      <c r="I330" s="39" t="s">
        <v>158</v>
      </c>
      <c r="J330" s="74">
        <f>計算過程!D327</f>
        <v>0.52681644552708018</v>
      </c>
      <c r="K330" s="74">
        <f>計算過程!I327</f>
        <v>0</v>
      </c>
      <c r="L330" s="74">
        <f>計算過程!J327</f>
        <v>0</v>
      </c>
      <c r="M330" s="74">
        <f>計算過程!K327</f>
        <v>0</v>
      </c>
      <c r="N330" s="75">
        <f>計算過程!Q327</f>
        <v>0</v>
      </c>
    </row>
    <row r="331" spans="8:14">
      <c r="H331" s="38">
        <v>41653</v>
      </c>
      <c r="I331" s="39" t="s">
        <v>159</v>
      </c>
      <c r="J331" s="74">
        <f>計算過程!D328</f>
        <v>9.1492396085107272E-2</v>
      </c>
      <c r="K331" s="74">
        <f>計算過程!I328</f>
        <v>0</v>
      </c>
      <c r="L331" s="74">
        <f>計算過程!J328</f>
        <v>0</v>
      </c>
      <c r="M331" s="74">
        <f>計算過程!K328</f>
        <v>0</v>
      </c>
      <c r="N331" s="75">
        <f>計算過程!Q328</f>
        <v>0</v>
      </c>
    </row>
    <row r="332" spans="8:14">
      <c r="H332" s="38">
        <v>41653</v>
      </c>
      <c r="I332" s="39" t="s">
        <v>160</v>
      </c>
      <c r="J332" s="74">
        <f>計算過程!D329</f>
        <v>3.9870276933245817E-2</v>
      </c>
      <c r="K332" s="74">
        <f>計算過程!I329</f>
        <v>0</v>
      </c>
      <c r="L332" s="74">
        <f>計算過程!J329</f>
        <v>0</v>
      </c>
      <c r="M332" s="74">
        <f>計算過程!K329</f>
        <v>0</v>
      </c>
      <c r="N332" s="75">
        <f>計算過程!Q329</f>
        <v>0</v>
      </c>
    </row>
    <row r="333" spans="8:14">
      <c r="H333" s="38">
        <v>41653</v>
      </c>
      <c r="I333" s="39" t="s">
        <v>161</v>
      </c>
      <c r="J333" s="74">
        <f>計算過程!D330</f>
        <v>1.1631610991956266E-2</v>
      </c>
      <c r="K333" s="74">
        <f>計算過程!I330</f>
        <v>0</v>
      </c>
      <c r="L333" s="74">
        <f>計算過程!J330</f>
        <v>0</v>
      </c>
      <c r="M333" s="74">
        <f>計算過程!K330</f>
        <v>0</v>
      </c>
      <c r="N333" s="75">
        <f>計算過程!Q330</f>
        <v>0</v>
      </c>
    </row>
    <row r="334" spans="8:14">
      <c r="H334" s="38">
        <v>41653</v>
      </c>
      <c r="I334" s="39" t="s">
        <v>162</v>
      </c>
      <c r="J334" s="74">
        <f>計算過程!D331</f>
        <v>4.5601310273199955E-3</v>
      </c>
      <c r="K334" s="74">
        <f>計算過程!I331</f>
        <v>0</v>
      </c>
      <c r="L334" s="74">
        <f>計算過程!J331</f>
        <v>0</v>
      </c>
      <c r="M334" s="74">
        <f>計算過程!K331</f>
        <v>0</v>
      </c>
      <c r="N334" s="75">
        <f>計算過程!Q331</f>
        <v>0</v>
      </c>
    </row>
    <row r="335" spans="8:14">
      <c r="H335" s="38">
        <v>41653</v>
      </c>
      <c r="I335" s="39" t="s">
        <v>163</v>
      </c>
      <c r="J335" s="74">
        <f>計算過程!D332</f>
        <v>5.4171969660086368E-3</v>
      </c>
      <c r="K335" s="74">
        <f>計算過程!I332</f>
        <v>0</v>
      </c>
      <c r="L335" s="74">
        <f>計算過程!J332</f>
        <v>0</v>
      </c>
      <c r="M335" s="74">
        <f>計算過程!K332</f>
        <v>0</v>
      </c>
      <c r="N335" s="75">
        <f>計算過程!Q332</f>
        <v>0</v>
      </c>
    </row>
    <row r="336" spans="8:14">
      <c r="H336" s="38">
        <v>41653</v>
      </c>
      <c r="I336" s="39" t="s">
        <v>164</v>
      </c>
      <c r="J336" s="74">
        <f>計算過程!D333</f>
        <v>3.304124069807872E-3</v>
      </c>
      <c r="K336" s="74">
        <f>計算過程!I333</f>
        <v>0</v>
      </c>
      <c r="L336" s="74">
        <f>計算過程!J333</f>
        <v>0</v>
      </c>
      <c r="M336" s="74">
        <f>計算過程!K333</f>
        <v>0</v>
      </c>
      <c r="N336" s="75">
        <f>計算過程!Q333</f>
        <v>0</v>
      </c>
    </row>
    <row r="337" spans="8:14">
      <c r="H337" s="38">
        <v>41653</v>
      </c>
      <c r="I337" s="39" t="s">
        <v>165</v>
      </c>
      <c r="J337" s="74">
        <f>計算過程!D334</f>
        <v>1.5888942187602364E-2</v>
      </c>
      <c r="K337" s="74">
        <f>計算過程!I334</f>
        <v>0</v>
      </c>
      <c r="L337" s="74">
        <f>計算過程!J334</f>
        <v>0</v>
      </c>
      <c r="M337" s="74">
        <f>計算過程!K334</f>
        <v>0</v>
      </c>
      <c r="N337" s="75">
        <f>計算過程!Q334</f>
        <v>0</v>
      </c>
    </row>
    <row r="338" spans="8:14">
      <c r="H338" s="38">
        <v>41653</v>
      </c>
      <c r="I338" s="39" t="s">
        <v>166</v>
      </c>
      <c r="J338" s="74">
        <f>計算過程!D335</f>
        <v>3.4674452599775002E-2</v>
      </c>
      <c r="K338" s="74">
        <f>計算過程!I335</f>
        <v>0</v>
      </c>
      <c r="L338" s="74">
        <f>計算過程!J335</f>
        <v>0</v>
      </c>
      <c r="M338" s="74">
        <f>計算過程!K335</f>
        <v>0</v>
      </c>
      <c r="N338" s="75">
        <f>計算過程!Q335</f>
        <v>0</v>
      </c>
    </row>
    <row r="339" spans="8:14">
      <c r="H339" s="38">
        <v>41653</v>
      </c>
      <c r="I339" s="39" t="s">
        <v>167</v>
      </c>
      <c r="J339" s="74">
        <f>計算過程!D336</f>
        <v>3.9178457281882524E-2</v>
      </c>
      <c r="K339" s="74">
        <f>計算過程!I336</f>
        <v>0</v>
      </c>
      <c r="L339" s="74">
        <f>計算過程!J336</f>
        <v>0</v>
      </c>
      <c r="M339" s="74">
        <f>計算過程!K336</f>
        <v>0</v>
      </c>
      <c r="N339" s="75">
        <f>計算過程!Q336</f>
        <v>0</v>
      </c>
    </row>
    <row r="340" spans="8:14">
      <c r="H340" s="38">
        <v>41653</v>
      </c>
      <c r="I340" s="39" t="s">
        <v>168</v>
      </c>
      <c r="J340" s="74">
        <f>計算過程!D337</f>
        <v>6.253570817881017E-2</v>
      </c>
      <c r="K340" s="74">
        <f>計算過程!I337</f>
        <v>0</v>
      </c>
      <c r="L340" s="74">
        <f>計算過程!J337</f>
        <v>0</v>
      </c>
      <c r="M340" s="74">
        <f>計算過程!K337</f>
        <v>0</v>
      </c>
      <c r="N340" s="75">
        <f>計算過程!Q337</f>
        <v>0</v>
      </c>
    </row>
    <row r="341" spans="8:14">
      <c r="H341" s="38">
        <v>41653</v>
      </c>
      <c r="I341" s="39" t="s">
        <v>169</v>
      </c>
      <c r="J341" s="74">
        <f>計算過程!D338</f>
        <v>0.24760670292192535</v>
      </c>
      <c r="K341" s="74">
        <f>計算過程!I338</f>
        <v>0</v>
      </c>
      <c r="L341" s="74">
        <f>計算過程!J338</f>
        <v>0</v>
      </c>
      <c r="M341" s="74">
        <f>計算過程!K338</f>
        <v>0</v>
      </c>
      <c r="N341" s="75">
        <f>計算過程!Q338</f>
        <v>0</v>
      </c>
    </row>
    <row r="342" spans="8:14">
      <c r="H342" s="38">
        <v>41653</v>
      </c>
      <c r="I342" s="39" t="s">
        <v>170</v>
      </c>
      <c r="J342" s="74">
        <f>計算過程!D339</f>
        <v>0.82612909860852146</v>
      </c>
      <c r="K342" s="74">
        <f>計算過程!I339</f>
        <v>0</v>
      </c>
      <c r="L342" s="74">
        <f>計算過程!J339</f>
        <v>0</v>
      </c>
      <c r="M342" s="74">
        <f>計算過程!K339</f>
        <v>0</v>
      </c>
      <c r="N342" s="75">
        <f>計算過程!Q339</f>
        <v>0</v>
      </c>
    </row>
    <row r="343" spans="8:14">
      <c r="H343" s="38">
        <v>41653</v>
      </c>
      <c r="I343" s="39" t="s">
        <v>171</v>
      </c>
      <c r="J343" s="74">
        <f>計算過程!D340</f>
        <v>1.3960752147183852</v>
      </c>
      <c r="K343" s="74">
        <f>計算過程!I340</f>
        <v>0</v>
      </c>
      <c r="L343" s="74">
        <f>計算過程!J340</f>
        <v>0</v>
      </c>
      <c r="M343" s="74">
        <f>計算過程!K340</f>
        <v>0</v>
      </c>
      <c r="N343" s="75">
        <f>計算過程!Q340</f>
        <v>0</v>
      </c>
    </row>
    <row r="344" spans="8:14">
      <c r="H344" s="38">
        <v>41653</v>
      </c>
      <c r="I344" s="39" t="s">
        <v>172</v>
      </c>
      <c r="J344" s="74">
        <f>計算過程!D341</f>
        <v>1.8300490545354358</v>
      </c>
      <c r="K344" s="74">
        <f>計算過程!I341</f>
        <v>0</v>
      </c>
      <c r="L344" s="74">
        <f>計算過程!J341</f>
        <v>0</v>
      </c>
      <c r="M344" s="74">
        <f>計算過程!K341</f>
        <v>0</v>
      </c>
      <c r="N344" s="75">
        <f>計算過程!Q341</f>
        <v>0</v>
      </c>
    </row>
    <row r="345" spans="8:14">
      <c r="H345" s="38">
        <v>41654</v>
      </c>
      <c r="I345" s="39" t="s">
        <v>149</v>
      </c>
      <c r="J345" s="74">
        <f>計算過程!D342</f>
        <v>2.0180602141851489</v>
      </c>
      <c r="K345" s="74">
        <f>計算過程!I342</f>
        <v>0</v>
      </c>
      <c r="L345" s="74">
        <f>計算過程!J342</f>
        <v>0</v>
      </c>
      <c r="M345" s="74">
        <f>計算過程!K342</f>
        <v>0</v>
      </c>
      <c r="N345" s="75">
        <f>計算過程!Q342</f>
        <v>0</v>
      </c>
    </row>
    <row r="346" spans="8:14">
      <c r="H346" s="38">
        <v>41654</v>
      </c>
      <c r="I346" s="39" t="s">
        <v>150</v>
      </c>
      <c r="J346" s="74">
        <f>計算過程!D343</f>
        <v>2.1686467424090656</v>
      </c>
      <c r="K346" s="74">
        <f>計算過程!I343</f>
        <v>0</v>
      </c>
      <c r="L346" s="74">
        <f>計算過程!J343</f>
        <v>0</v>
      </c>
      <c r="M346" s="74">
        <f>計算過程!K343</f>
        <v>0</v>
      </c>
      <c r="N346" s="75">
        <f>計算過程!Q343</f>
        <v>0</v>
      </c>
    </row>
    <row r="347" spans="8:14">
      <c r="H347" s="38">
        <v>41654</v>
      </c>
      <c r="I347" s="39" t="s">
        <v>151</v>
      </c>
      <c r="J347" s="74">
        <f>計算過程!D344</f>
        <v>2.3046715897466314</v>
      </c>
      <c r="K347" s="74">
        <f>計算過程!I344</f>
        <v>0</v>
      </c>
      <c r="L347" s="74">
        <f>計算過程!J344</f>
        <v>0</v>
      </c>
      <c r="M347" s="74">
        <f>計算過程!K344</f>
        <v>0</v>
      </c>
      <c r="N347" s="75">
        <f>計算過程!Q344</f>
        <v>0</v>
      </c>
    </row>
    <row r="348" spans="8:14">
      <c r="H348" s="38">
        <v>41654</v>
      </c>
      <c r="I348" s="39" t="s">
        <v>152</v>
      </c>
      <c r="J348" s="74">
        <f>計算過程!D345</f>
        <v>2.353096188466655</v>
      </c>
      <c r="K348" s="74">
        <f>計算過程!I345</f>
        <v>0</v>
      </c>
      <c r="L348" s="74">
        <f>計算過程!J345</f>
        <v>0</v>
      </c>
      <c r="M348" s="74">
        <f>計算過程!K345</f>
        <v>0</v>
      </c>
      <c r="N348" s="75">
        <f>計算過程!Q345</f>
        <v>0</v>
      </c>
    </row>
    <row r="349" spans="8:14">
      <c r="H349" s="38">
        <v>41654</v>
      </c>
      <c r="I349" s="39" t="s">
        <v>153</v>
      </c>
      <c r="J349" s="74">
        <f>計算過程!D346</f>
        <v>2.4041227193061836</v>
      </c>
      <c r="K349" s="74">
        <f>計算過程!I346</f>
        <v>0</v>
      </c>
      <c r="L349" s="74">
        <f>計算過程!J346</f>
        <v>0</v>
      </c>
      <c r="M349" s="74">
        <f>計算過程!K346</f>
        <v>0</v>
      </c>
      <c r="N349" s="75">
        <f>計算過程!Q346</f>
        <v>0</v>
      </c>
    </row>
    <row r="350" spans="8:14">
      <c r="H350" s="38">
        <v>41654</v>
      </c>
      <c r="I350" s="39" t="s">
        <v>154</v>
      </c>
      <c r="J350" s="74">
        <f>計算過程!D347</f>
        <v>2.4406111367672594</v>
      </c>
      <c r="K350" s="74">
        <f>計算過程!I347</f>
        <v>0</v>
      </c>
      <c r="L350" s="74">
        <f>計算過程!J347</f>
        <v>0</v>
      </c>
      <c r="M350" s="74">
        <f>計算過程!K347</f>
        <v>0</v>
      </c>
      <c r="N350" s="75">
        <f>計算過程!Q347</f>
        <v>0</v>
      </c>
    </row>
    <row r="351" spans="8:14">
      <c r="H351" s="38">
        <v>41654</v>
      </c>
      <c r="I351" s="39" t="s">
        <v>155</v>
      </c>
      <c r="J351" s="74">
        <f>計算過程!D348</f>
        <v>2.4760212217595523</v>
      </c>
      <c r="K351" s="74">
        <f>計算過程!I348</f>
        <v>0</v>
      </c>
      <c r="L351" s="74">
        <f>計算過程!J348</f>
        <v>0</v>
      </c>
      <c r="M351" s="74">
        <f>計算過程!K348</f>
        <v>0</v>
      </c>
      <c r="N351" s="75">
        <f>計算過程!Q348</f>
        <v>0</v>
      </c>
    </row>
    <row r="352" spans="8:14">
      <c r="H352" s="38">
        <v>41654</v>
      </c>
      <c r="I352" s="39" t="s">
        <v>156</v>
      </c>
      <c r="J352" s="74">
        <f>計算過程!D349</f>
        <v>1.9136529971017362</v>
      </c>
      <c r="K352" s="74">
        <f>計算過程!I349</f>
        <v>0</v>
      </c>
      <c r="L352" s="74">
        <f>計算過程!J349</f>
        <v>0</v>
      </c>
      <c r="M352" s="74">
        <f>計算過程!K349</f>
        <v>0</v>
      </c>
      <c r="N352" s="75">
        <f>計算過程!Q349</f>
        <v>0</v>
      </c>
    </row>
    <row r="353" spans="8:14">
      <c r="H353" s="38">
        <v>41654</v>
      </c>
      <c r="I353" s="39" t="s">
        <v>157</v>
      </c>
      <c r="J353" s="74">
        <f>計算過程!D350</f>
        <v>0.58629384567785237</v>
      </c>
      <c r="K353" s="74">
        <f>計算過程!I350</f>
        <v>0</v>
      </c>
      <c r="L353" s="74">
        <f>計算過程!J350</f>
        <v>0</v>
      </c>
      <c r="M353" s="74">
        <f>計算過程!K350</f>
        <v>0</v>
      </c>
      <c r="N353" s="75">
        <f>計算過程!Q350</f>
        <v>0</v>
      </c>
    </row>
    <row r="354" spans="8:14">
      <c r="H354" s="38">
        <v>41654</v>
      </c>
      <c r="I354" s="39" t="s">
        <v>158</v>
      </c>
      <c r="J354" s="74">
        <f>計算過程!D351</f>
        <v>0.2098280702341577</v>
      </c>
      <c r="K354" s="74">
        <f>計算過程!I351</f>
        <v>0</v>
      </c>
      <c r="L354" s="74">
        <f>計算過程!J351</f>
        <v>0</v>
      </c>
      <c r="M354" s="74">
        <f>計算過程!K351</f>
        <v>0</v>
      </c>
      <c r="N354" s="75">
        <f>計算過程!Q351</f>
        <v>0</v>
      </c>
    </row>
    <row r="355" spans="8:14">
      <c r="H355" s="38">
        <v>41654</v>
      </c>
      <c r="I355" s="39" t="s">
        <v>159</v>
      </c>
      <c r="J355" s="74">
        <f>計算過程!D352</f>
        <v>9.5350944485871864E-2</v>
      </c>
      <c r="K355" s="74">
        <f>計算過程!I352</f>
        <v>0</v>
      </c>
      <c r="L355" s="74">
        <f>計算過程!J352</f>
        <v>0</v>
      </c>
      <c r="M355" s="74">
        <f>計算過程!K352</f>
        <v>0</v>
      </c>
      <c r="N355" s="75">
        <f>計算過程!Q352</f>
        <v>0</v>
      </c>
    </row>
    <row r="356" spans="8:14">
      <c r="H356" s="38">
        <v>41654</v>
      </c>
      <c r="I356" s="39" t="s">
        <v>160</v>
      </c>
      <c r="J356" s="74">
        <f>計算過程!D353</f>
        <v>3.9127716850770863E-2</v>
      </c>
      <c r="K356" s="74">
        <f>計算過程!I353</f>
        <v>0</v>
      </c>
      <c r="L356" s="74">
        <f>計算過程!J353</f>
        <v>0</v>
      </c>
      <c r="M356" s="74">
        <f>計算過程!K353</f>
        <v>0</v>
      </c>
      <c r="N356" s="75">
        <f>計算過程!Q353</f>
        <v>0</v>
      </c>
    </row>
    <row r="357" spans="8:14">
      <c r="H357" s="38">
        <v>41654</v>
      </c>
      <c r="I357" s="39" t="s">
        <v>161</v>
      </c>
      <c r="J357" s="74">
        <f>計算過程!D354</f>
        <v>1.5722809545431034E-2</v>
      </c>
      <c r="K357" s="74">
        <f>計算過程!I354</f>
        <v>0</v>
      </c>
      <c r="L357" s="74">
        <f>計算過程!J354</f>
        <v>0</v>
      </c>
      <c r="M357" s="74">
        <f>計算過程!K354</f>
        <v>0</v>
      </c>
      <c r="N357" s="75">
        <f>計算過程!Q354</f>
        <v>0</v>
      </c>
    </row>
    <row r="358" spans="8:14">
      <c r="H358" s="38">
        <v>41654</v>
      </c>
      <c r="I358" s="39" t="s">
        <v>162</v>
      </c>
      <c r="J358" s="74">
        <f>計算過程!D355</f>
        <v>1.0573738314879857E-2</v>
      </c>
      <c r="K358" s="74">
        <f>計算過程!I355</f>
        <v>0</v>
      </c>
      <c r="L358" s="74">
        <f>計算過程!J355</f>
        <v>0</v>
      </c>
      <c r="M358" s="74">
        <f>計算過程!K355</f>
        <v>0</v>
      </c>
      <c r="N358" s="75">
        <f>計算過程!Q355</f>
        <v>0</v>
      </c>
    </row>
    <row r="359" spans="8:14">
      <c r="H359" s="38">
        <v>41654</v>
      </c>
      <c r="I359" s="39" t="s">
        <v>163</v>
      </c>
      <c r="J359" s="74">
        <f>計算過程!D356</f>
        <v>9.1580450435404387E-3</v>
      </c>
      <c r="K359" s="74">
        <f>計算過程!I356</f>
        <v>0</v>
      </c>
      <c r="L359" s="74">
        <f>計算過程!J356</f>
        <v>0</v>
      </c>
      <c r="M359" s="74">
        <f>計算過程!K356</f>
        <v>0</v>
      </c>
      <c r="N359" s="75">
        <f>計算過程!Q356</f>
        <v>0</v>
      </c>
    </row>
    <row r="360" spans="8:14">
      <c r="H360" s="38">
        <v>41654</v>
      </c>
      <c r="I360" s="39" t="s">
        <v>164</v>
      </c>
      <c r="J360" s="74">
        <f>計算過程!D357</f>
        <v>9.4637267537699306E-3</v>
      </c>
      <c r="K360" s="74">
        <f>計算過程!I357</f>
        <v>0</v>
      </c>
      <c r="L360" s="74">
        <f>計算過程!J357</f>
        <v>0</v>
      </c>
      <c r="M360" s="74">
        <f>計算過程!K357</f>
        <v>0</v>
      </c>
      <c r="N360" s="75">
        <f>計算過程!Q357</f>
        <v>0</v>
      </c>
    </row>
    <row r="361" spans="8:14">
      <c r="H361" s="38">
        <v>41654</v>
      </c>
      <c r="I361" s="39" t="s">
        <v>165</v>
      </c>
      <c r="J361" s="74">
        <f>計算過程!D358</f>
        <v>2.2154817295808676E-2</v>
      </c>
      <c r="K361" s="74">
        <f>計算過程!I358</f>
        <v>0</v>
      </c>
      <c r="L361" s="74">
        <f>計算過程!J358</f>
        <v>0</v>
      </c>
      <c r="M361" s="74">
        <f>計算過程!K358</f>
        <v>0</v>
      </c>
      <c r="N361" s="75">
        <f>計算過程!Q358</f>
        <v>0</v>
      </c>
    </row>
    <row r="362" spans="8:14">
      <c r="H362" s="38">
        <v>41654</v>
      </c>
      <c r="I362" s="39" t="s">
        <v>166</v>
      </c>
      <c r="J362" s="74">
        <f>計算過程!D359</f>
        <v>3.7356505754950281E-2</v>
      </c>
      <c r="K362" s="74">
        <f>計算過程!I359</f>
        <v>0</v>
      </c>
      <c r="L362" s="74">
        <f>計算過程!J359</f>
        <v>0</v>
      </c>
      <c r="M362" s="74">
        <f>計算過程!K359</f>
        <v>0</v>
      </c>
      <c r="N362" s="75">
        <f>計算過程!Q359</f>
        <v>0</v>
      </c>
    </row>
    <row r="363" spans="8:14">
      <c r="H363" s="38">
        <v>41654</v>
      </c>
      <c r="I363" s="39" t="s">
        <v>167</v>
      </c>
      <c r="J363" s="74">
        <f>計算過程!D360</f>
        <v>4.5743905179222034E-2</v>
      </c>
      <c r="K363" s="74">
        <f>計算過程!I360</f>
        <v>0</v>
      </c>
      <c r="L363" s="74">
        <f>計算過程!J360</f>
        <v>0</v>
      </c>
      <c r="M363" s="74">
        <f>計算過程!K360</f>
        <v>0</v>
      </c>
      <c r="N363" s="75">
        <f>計算過程!Q360</f>
        <v>0</v>
      </c>
    </row>
    <row r="364" spans="8:14">
      <c r="H364" s="38">
        <v>41654</v>
      </c>
      <c r="I364" s="39" t="s">
        <v>168</v>
      </c>
      <c r="J364" s="74">
        <f>計算過程!D361</f>
        <v>8.3643559669178372E-2</v>
      </c>
      <c r="K364" s="74">
        <f>計算過程!I361</f>
        <v>0</v>
      </c>
      <c r="L364" s="74">
        <f>計算過程!J361</f>
        <v>0</v>
      </c>
      <c r="M364" s="74">
        <f>計算過程!K361</f>
        <v>0</v>
      </c>
      <c r="N364" s="75">
        <f>計算過程!Q361</f>
        <v>0</v>
      </c>
    </row>
    <row r="365" spans="8:14">
      <c r="H365" s="38">
        <v>41654</v>
      </c>
      <c r="I365" s="39" t="s">
        <v>169</v>
      </c>
      <c r="J365" s="74">
        <f>計算過程!D362</f>
        <v>0.48195076455458419</v>
      </c>
      <c r="K365" s="74">
        <f>計算過程!I362</f>
        <v>0</v>
      </c>
      <c r="L365" s="74">
        <f>計算過程!J362</f>
        <v>0</v>
      </c>
      <c r="M365" s="74">
        <f>計算過程!K362</f>
        <v>0</v>
      </c>
      <c r="N365" s="75">
        <f>計算過程!Q362</f>
        <v>0</v>
      </c>
    </row>
    <row r="366" spans="8:14">
      <c r="H366" s="38">
        <v>41654</v>
      </c>
      <c r="I366" s="39" t="s">
        <v>170</v>
      </c>
      <c r="J366" s="74">
        <f>計算過程!D363</f>
        <v>1.193445442715394</v>
      </c>
      <c r="K366" s="74">
        <f>計算過程!I363</f>
        <v>0</v>
      </c>
      <c r="L366" s="74">
        <f>計算過程!J363</f>
        <v>0</v>
      </c>
      <c r="M366" s="74">
        <f>計算過程!K363</f>
        <v>0</v>
      </c>
      <c r="N366" s="75">
        <f>計算過程!Q363</f>
        <v>0</v>
      </c>
    </row>
    <row r="367" spans="8:14">
      <c r="H367" s="38">
        <v>41654</v>
      </c>
      <c r="I367" s="39" t="s">
        <v>171</v>
      </c>
      <c r="J367" s="74">
        <f>計算過程!D364</f>
        <v>1.764003996452598</v>
      </c>
      <c r="K367" s="74">
        <f>計算過程!I364</f>
        <v>0</v>
      </c>
      <c r="L367" s="74">
        <f>計算過程!J364</f>
        <v>0</v>
      </c>
      <c r="M367" s="74">
        <f>計算過程!K364</f>
        <v>0</v>
      </c>
      <c r="N367" s="75">
        <f>計算過程!Q364</f>
        <v>0</v>
      </c>
    </row>
    <row r="368" spans="8:14">
      <c r="H368" s="38">
        <v>41654</v>
      </c>
      <c r="I368" s="39" t="s">
        <v>172</v>
      </c>
      <c r="J368" s="74">
        <f>計算過程!D365</f>
        <v>1.8505696295446681</v>
      </c>
      <c r="K368" s="74">
        <f>計算過程!I365</f>
        <v>0</v>
      </c>
      <c r="L368" s="74">
        <f>計算過程!J365</f>
        <v>0</v>
      </c>
      <c r="M368" s="74">
        <f>計算過程!K365</f>
        <v>0</v>
      </c>
      <c r="N368" s="75">
        <f>計算過程!Q365</f>
        <v>0</v>
      </c>
    </row>
    <row r="369" spans="8:14">
      <c r="H369" s="38">
        <v>41655</v>
      </c>
      <c r="I369" s="39" t="s">
        <v>149</v>
      </c>
      <c r="J369" s="74">
        <f>計算過程!D366</f>
        <v>1.9957329954190874</v>
      </c>
      <c r="K369" s="74">
        <f>計算過程!I366</f>
        <v>0</v>
      </c>
      <c r="L369" s="74">
        <f>計算過程!J366</f>
        <v>0</v>
      </c>
      <c r="M369" s="74">
        <f>計算過程!K366</f>
        <v>0</v>
      </c>
      <c r="N369" s="75">
        <f>計算過程!Q366</f>
        <v>0</v>
      </c>
    </row>
    <row r="370" spans="8:14">
      <c r="H370" s="38">
        <v>41655</v>
      </c>
      <c r="I370" s="39" t="s">
        <v>150</v>
      </c>
      <c r="J370" s="74">
        <f>計算過程!D367</f>
        <v>2.0426354594535621</v>
      </c>
      <c r="K370" s="74">
        <f>計算過程!I367</f>
        <v>0</v>
      </c>
      <c r="L370" s="74">
        <f>計算過程!J367</f>
        <v>0</v>
      </c>
      <c r="M370" s="74">
        <f>計算過程!K367</f>
        <v>0</v>
      </c>
      <c r="N370" s="75">
        <f>計算過程!Q367</f>
        <v>0</v>
      </c>
    </row>
    <row r="371" spans="8:14">
      <c r="H371" s="38">
        <v>41655</v>
      </c>
      <c r="I371" s="39" t="s">
        <v>151</v>
      </c>
      <c r="J371" s="74">
        <f>計算過程!D368</f>
        <v>2.187346942477288</v>
      </c>
      <c r="K371" s="74">
        <f>計算過程!I368</f>
        <v>0</v>
      </c>
      <c r="L371" s="74">
        <f>計算過程!J368</f>
        <v>0</v>
      </c>
      <c r="M371" s="74">
        <f>計算過程!K368</f>
        <v>0</v>
      </c>
      <c r="N371" s="75">
        <f>計算過程!Q368</f>
        <v>0</v>
      </c>
    </row>
    <row r="372" spans="8:14">
      <c r="H372" s="38">
        <v>41655</v>
      </c>
      <c r="I372" s="39" t="s">
        <v>152</v>
      </c>
      <c r="J372" s="74">
        <f>計算過程!D369</f>
        <v>2.2200354757550786</v>
      </c>
      <c r="K372" s="74">
        <f>計算過程!I369</f>
        <v>0</v>
      </c>
      <c r="L372" s="74">
        <f>計算過程!J369</f>
        <v>0</v>
      </c>
      <c r="M372" s="74">
        <f>計算過程!K369</f>
        <v>0</v>
      </c>
      <c r="N372" s="75">
        <f>計算過程!Q369</f>
        <v>0</v>
      </c>
    </row>
    <row r="373" spans="8:14">
      <c r="H373" s="38">
        <v>41655</v>
      </c>
      <c r="I373" s="39" t="s">
        <v>153</v>
      </c>
      <c r="J373" s="74">
        <f>計算過程!D370</f>
        <v>2.2681388459919272</v>
      </c>
      <c r="K373" s="74">
        <f>計算過程!I370</f>
        <v>0</v>
      </c>
      <c r="L373" s="74">
        <f>計算過程!J370</f>
        <v>0</v>
      </c>
      <c r="M373" s="74">
        <f>計算過程!K370</f>
        <v>0</v>
      </c>
      <c r="N373" s="75">
        <f>計算過程!Q370</f>
        <v>0</v>
      </c>
    </row>
    <row r="374" spans="8:14">
      <c r="H374" s="38">
        <v>41655</v>
      </c>
      <c r="I374" s="39" t="s">
        <v>154</v>
      </c>
      <c r="J374" s="74">
        <f>計算過程!D371</f>
        <v>2.4321731023173352</v>
      </c>
      <c r="K374" s="74">
        <f>計算過程!I371</f>
        <v>0</v>
      </c>
      <c r="L374" s="74">
        <f>計算過程!J371</f>
        <v>0</v>
      </c>
      <c r="M374" s="74">
        <f>計算過程!K371</f>
        <v>0</v>
      </c>
      <c r="N374" s="75">
        <f>計算過程!Q371</f>
        <v>0</v>
      </c>
    </row>
    <row r="375" spans="8:14">
      <c r="H375" s="38">
        <v>41655</v>
      </c>
      <c r="I375" s="39" t="s">
        <v>155</v>
      </c>
      <c r="J375" s="74">
        <f>計算過程!D372</f>
        <v>2.2552888587132998</v>
      </c>
      <c r="K375" s="74">
        <f>計算過程!I372</f>
        <v>0</v>
      </c>
      <c r="L375" s="74">
        <f>計算過程!J372</f>
        <v>0</v>
      </c>
      <c r="M375" s="74">
        <f>計算過程!K372</f>
        <v>0</v>
      </c>
      <c r="N375" s="75">
        <f>計算過程!Q372</f>
        <v>0</v>
      </c>
    </row>
    <row r="376" spans="8:14">
      <c r="H376" s="38">
        <v>41655</v>
      </c>
      <c r="I376" s="39" t="s">
        <v>156</v>
      </c>
      <c r="J376" s="74">
        <f>計算過程!D373</f>
        <v>1.7070245465804932</v>
      </c>
      <c r="K376" s="74">
        <f>計算過程!I373</f>
        <v>0</v>
      </c>
      <c r="L376" s="74">
        <f>計算過程!J373</f>
        <v>0</v>
      </c>
      <c r="M376" s="74">
        <f>計算過程!K373</f>
        <v>0</v>
      </c>
      <c r="N376" s="75">
        <f>計算過程!Q373</f>
        <v>0</v>
      </c>
    </row>
    <row r="377" spans="8:14">
      <c r="H377" s="38">
        <v>41655</v>
      </c>
      <c r="I377" s="39" t="s">
        <v>157</v>
      </c>
      <c r="J377" s="74">
        <f>計算過程!D374</f>
        <v>0.62313180072459251</v>
      </c>
      <c r="K377" s="74">
        <f>計算過程!I374</f>
        <v>0</v>
      </c>
      <c r="L377" s="74">
        <f>計算過程!J374</f>
        <v>0</v>
      </c>
      <c r="M377" s="74">
        <f>計算過程!K374</f>
        <v>0</v>
      </c>
      <c r="N377" s="75">
        <f>計算過程!Q374</f>
        <v>0</v>
      </c>
    </row>
    <row r="378" spans="8:14">
      <c r="H378" s="38">
        <v>41655</v>
      </c>
      <c r="I378" s="39" t="s">
        <v>158</v>
      </c>
      <c r="J378" s="74">
        <f>計算過程!D375</f>
        <v>0.20577264985056903</v>
      </c>
      <c r="K378" s="74">
        <f>計算過程!I375</f>
        <v>0</v>
      </c>
      <c r="L378" s="74">
        <f>計算過程!J375</f>
        <v>0</v>
      </c>
      <c r="M378" s="74">
        <f>計算過程!K375</f>
        <v>0</v>
      </c>
      <c r="N378" s="75">
        <f>計算過程!Q375</f>
        <v>0</v>
      </c>
    </row>
    <row r="379" spans="8:14">
      <c r="H379" s="38">
        <v>41655</v>
      </c>
      <c r="I379" s="39" t="s">
        <v>159</v>
      </c>
      <c r="J379" s="74">
        <f>計算過程!D376</f>
        <v>7.4886965491911733E-2</v>
      </c>
      <c r="K379" s="74">
        <f>計算過程!I376</f>
        <v>0</v>
      </c>
      <c r="L379" s="74">
        <f>計算過程!J376</f>
        <v>0</v>
      </c>
      <c r="M379" s="74">
        <f>計算過程!K376</f>
        <v>0</v>
      </c>
      <c r="N379" s="75">
        <f>計算過程!Q376</f>
        <v>0</v>
      </c>
    </row>
    <row r="380" spans="8:14">
      <c r="H380" s="38">
        <v>41655</v>
      </c>
      <c r="I380" s="39" t="s">
        <v>160</v>
      </c>
      <c r="J380" s="74">
        <f>計算過程!D377</f>
        <v>2.8679780117463406E-2</v>
      </c>
      <c r="K380" s="74">
        <f>計算過程!I377</f>
        <v>0</v>
      </c>
      <c r="L380" s="74">
        <f>計算過程!J377</f>
        <v>0</v>
      </c>
      <c r="M380" s="74">
        <f>計算過程!K377</f>
        <v>0</v>
      </c>
      <c r="N380" s="75">
        <f>計算過程!Q377</f>
        <v>0</v>
      </c>
    </row>
    <row r="381" spans="8:14">
      <c r="H381" s="38">
        <v>41655</v>
      </c>
      <c r="I381" s="39" t="s">
        <v>161</v>
      </c>
      <c r="J381" s="74">
        <f>計算過程!D378</f>
        <v>6.2264237959779997E-3</v>
      </c>
      <c r="K381" s="74">
        <f>計算過程!I378</f>
        <v>0</v>
      </c>
      <c r="L381" s="74">
        <f>計算過程!J378</f>
        <v>0</v>
      </c>
      <c r="M381" s="74">
        <f>計算過程!K378</f>
        <v>0</v>
      </c>
      <c r="N381" s="75">
        <f>計算過程!Q378</f>
        <v>0</v>
      </c>
    </row>
    <row r="382" spans="8:14">
      <c r="H382" s="38">
        <v>41655</v>
      </c>
      <c r="I382" s="39" t="s">
        <v>162</v>
      </c>
      <c r="J382" s="74">
        <f>計算過程!D379</f>
        <v>2.5652058210870452E-3</v>
      </c>
      <c r="K382" s="74">
        <f>計算過程!I379</f>
        <v>0</v>
      </c>
      <c r="L382" s="74">
        <f>計算過程!J379</f>
        <v>0</v>
      </c>
      <c r="M382" s="74">
        <f>計算過程!K379</f>
        <v>0</v>
      </c>
      <c r="N382" s="75">
        <f>計算過程!Q379</f>
        <v>0</v>
      </c>
    </row>
    <row r="383" spans="8:14">
      <c r="H383" s="38">
        <v>41655</v>
      </c>
      <c r="I383" s="39" t="s">
        <v>163</v>
      </c>
      <c r="J383" s="74">
        <f>計算過程!D380</f>
        <v>5.2361314585211973E-3</v>
      </c>
      <c r="K383" s="74">
        <f>計算過程!I380</f>
        <v>0</v>
      </c>
      <c r="L383" s="74">
        <f>計算過程!J380</f>
        <v>0</v>
      </c>
      <c r="M383" s="74">
        <f>計算過程!K380</f>
        <v>0</v>
      </c>
      <c r="N383" s="75">
        <f>計算過程!Q380</f>
        <v>0</v>
      </c>
    </row>
    <row r="384" spans="8:14">
      <c r="H384" s="38">
        <v>41655</v>
      </c>
      <c r="I384" s="39" t="s">
        <v>164</v>
      </c>
      <c r="J384" s="74">
        <f>計算過程!D381</f>
        <v>3.9217118928487581E-3</v>
      </c>
      <c r="K384" s="74">
        <f>計算過程!I381</f>
        <v>0</v>
      </c>
      <c r="L384" s="74">
        <f>計算過程!J381</f>
        <v>0</v>
      </c>
      <c r="M384" s="74">
        <f>計算過程!K381</f>
        <v>0</v>
      </c>
      <c r="N384" s="75">
        <f>計算過程!Q381</f>
        <v>0</v>
      </c>
    </row>
    <row r="385" spans="8:14">
      <c r="H385" s="38">
        <v>41655</v>
      </c>
      <c r="I385" s="39" t="s">
        <v>165</v>
      </c>
      <c r="J385" s="74">
        <f>計算過程!D382</f>
        <v>6.3654686260312459E-3</v>
      </c>
      <c r="K385" s="74">
        <f>計算過程!I382</f>
        <v>0</v>
      </c>
      <c r="L385" s="74">
        <f>計算過程!J382</f>
        <v>0</v>
      </c>
      <c r="M385" s="74">
        <f>計算過程!K382</f>
        <v>0</v>
      </c>
      <c r="N385" s="75">
        <f>計算過程!Q382</f>
        <v>0</v>
      </c>
    </row>
    <row r="386" spans="8:14">
      <c r="H386" s="38">
        <v>41655</v>
      </c>
      <c r="I386" s="39" t="s">
        <v>166</v>
      </c>
      <c r="J386" s="74">
        <f>計算過程!D383</f>
        <v>1.9580878228366638E-2</v>
      </c>
      <c r="K386" s="74">
        <f>計算過程!I383</f>
        <v>0</v>
      </c>
      <c r="L386" s="74">
        <f>計算過程!J383</f>
        <v>0</v>
      </c>
      <c r="M386" s="74">
        <f>計算過程!K383</f>
        <v>0</v>
      </c>
      <c r="N386" s="75">
        <f>計算過程!Q383</f>
        <v>0</v>
      </c>
    </row>
    <row r="387" spans="8:14">
      <c r="H387" s="38">
        <v>41655</v>
      </c>
      <c r="I387" s="39" t="s">
        <v>167</v>
      </c>
      <c r="J387" s="74">
        <f>計算過程!D384</f>
        <v>3.0435451916229858E-2</v>
      </c>
      <c r="K387" s="74">
        <f>計算過程!I384</f>
        <v>0</v>
      </c>
      <c r="L387" s="74">
        <f>計算過程!J384</f>
        <v>0</v>
      </c>
      <c r="M387" s="74">
        <f>計算過程!K384</f>
        <v>0</v>
      </c>
      <c r="N387" s="75">
        <f>計算過程!Q384</f>
        <v>0</v>
      </c>
    </row>
    <row r="388" spans="8:14">
      <c r="H388" s="38">
        <v>41655</v>
      </c>
      <c r="I388" s="39" t="s">
        <v>168</v>
      </c>
      <c r="J388" s="74">
        <f>計算過程!D385</f>
        <v>4.123581060794821E-2</v>
      </c>
      <c r="K388" s="74">
        <f>計算過程!I385</f>
        <v>0</v>
      </c>
      <c r="L388" s="74">
        <f>計算過程!J385</f>
        <v>0</v>
      </c>
      <c r="M388" s="74">
        <f>計算過程!K385</f>
        <v>0</v>
      </c>
      <c r="N388" s="75">
        <f>計算過程!Q385</f>
        <v>0</v>
      </c>
    </row>
    <row r="389" spans="8:14">
      <c r="H389" s="38">
        <v>41655</v>
      </c>
      <c r="I389" s="39" t="s">
        <v>169</v>
      </c>
      <c r="J389" s="74">
        <f>計算過程!D386</f>
        <v>0.15951107833713418</v>
      </c>
      <c r="K389" s="74">
        <f>計算過程!I386</f>
        <v>0</v>
      </c>
      <c r="L389" s="74">
        <f>計算過程!J386</f>
        <v>0</v>
      </c>
      <c r="M389" s="74">
        <f>計算過程!K386</f>
        <v>0</v>
      </c>
      <c r="N389" s="75">
        <f>計算過程!Q386</f>
        <v>0</v>
      </c>
    </row>
    <row r="390" spans="8:14">
      <c r="H390" s="38">
        <v>41655</v>
      </c>
      <c r="I390" s="39" t="s">
        <v>170</v>
      </c>
      <c r="J390" s="74">
        <f>計算過程!D387</f>
        <v>0.38617858738753913</v>
      </c>
      <c r="K390" s="74">
        <f>計算過程!I387</f>
        <v>0</v>
      </c>
      <c r="L390" s="74">
        <f>計算過程!J387</f>
        <v>0</v>
      </c>
      <c r="M390" s="74">
        <f>計算過程!K387</f>
        <v>0</v>
      </c>
      <c r="N390" s="75">
        <f>計算過程!Q387</f>
        <v>0</v>
      </c>
    </row>
    <row r="391" spans="8:14">
      <c r="H391" s="38">
        <v>41655</v>
      </c>
      <c r="I391" s="39" t="s">
        <v>171</v>
      </c>
      <c r="J391" s="74">
        <f>計算過程!D388</f>
        <v>0.5817112816817267</v>
      </c>
      <c r="K391" s="74">
        <f>計算過程!I388</f>
        <v>0</v>
      </c>
      <c r="L391" s="74">
        <f>計算過程!J388</f>
        <v>0</v>
      </c>
      <c r="M391" s="74">
        <f>計算過程!K388</f>
        <v>0</v>
      </c>
      <c r="N391" s="75">
        <f>計算過程!Q388</f>
        <v>0</v>
      </c>
    </row>
    <row r="392" spans="8:14">
      <c r="H392" s="38">
        <v>41655</v>
      </c>
      <c r="I392" s="39" t="s">
        <v>172</v>
      </c>
      <c r="J392" s="74">
        <f>計算過程!D389</f>
        <v>0.68711173438032203</v>
      </c>
      <c r="K392" s="74">
        <f>計算過程!I389</f>
        <v>0</v>
      </c>
      <c r="L392" s="74">
        <f>計算過程!J389</f>
        <v>0</v>
      </c>
      <c r="M392" s="74">
        <f>計算過程!K389</f>
        <v>0</v>
      </c>
      <c r="N392" s="75">
        <f>計算過程!Q389</f>
        <v>0</v>
      </c>
    </row>
    <row r="393" spans="8:14">
      <c r="H393" s="38">
        <v>41656</v>
      </c>
      <c r="I393" s="39" t="s">
        <v>149</v>
      </c>
      <c r="J393" s="74">
        <f>計算過程!D390</f>
        <v>0.76983186735051734</v>
      </c>
      <c r="K393" s="74">
        <f>計算過程!I390</f>
        <v>0</v>
      </c>
      <c r="L393" s="74">
        <f>計算過程!J390</f>
        <v>0</v>
      </c>
      <c r="M393" s="74">
        <f>計算過程!K390</f>
        <v>0</v>
      </c>
      <c r="N393" s="75">
        <f>計算過程!Q390</f>
        <v>0</v>
      </c>
    </row>
    <row r="394" spans="8:14">
      <c r="H394" s="38">
        <v>41656</v>
      </c>
      <c r="I394" s="39" t="s">
        <v>150</v>
      </c>
      <c r="J394" s="74">
        <f>計算過程!D391</f>
        <v>0.79797721941454147</v>
      </c>
      <c r="K394" s="74">
        <f>計算過程!I391</f>
        <v>0</v>
      </c>
      <c r="L394" s="74">
        <f>計算過程!J391</f>
        <v>0</v>
      </c>
      <c r="M394" s="74">
        <f>計算過程!K391</f>
        <v>0</v>
      </c>
      <c r="N394" s="75">
        <f>計算過程!Q391</f>
        <v>0</v>
      </c>
    </row>
    <row r="395" spans="8:14">
      <c r="H395" s="38">
        <v>41656</v>
      </c>
      <c r="I395" s="39" t="s">
        <v>151</v>
      </c>
      <c r="J395" s="74">
        <f>計算過程!D392</f>
        <v>0.83147629965233838</v>
      </c>
      <c r="K395" s="74">
        <f>計算過程!I392</f>
        <v>0</v>
      </c>
      <c r="L395" s="74">
        <f>計算過程!J392</f>
        <v>0</v>
      </c>
      <c r="M395" s="74">
        <f>計算過程!K392</f>
        <v>0</v>
      </c>
      <c r="N395" s="75">
        <f>計算過程!Q392</f>
        <v>0</v>
      </c>
    </row>
    <row r="396" spans="8:14">
      <c r="H396" s="38">
        <v>41656</v>
      </c>
      <c r="I396" s="39" t="s">
        <v>152</v>
      </c>
      <c r="J396" s="74">
        <f>計算過程!D393</f>
        <v>0.8074423463250282</v>
      </c>
      <c r="K396" s="74">
        <f>計算過程!I393</f>
        <v>0</v>
      </c>
      <c r="L396" s="74">
        <f>計算過程!J393</f>
        <v>0</v>
      </c>
      <c r="M396" s="74">
        <f>計算過程!K393</f>
        <v>0</v>
      </c>
      <c r="N396" s="75">
        <f>計算過程!Q393</f>
        <v>0</v>
      </c>
    </row>
    <row r="397" spans="8:14">
      <c r="H397" s="38">
        <v>41656</v>
      </c>
      <c r="I397" s="39" t="s">
        <v>153</v>
      </c>
      <c r="J397" s="74">
        <f>計算過程!D394</f>
        <v>0.81173868178095943</v>
      </c>
      <c r="K397" s="74">
        <f>計算過程!I394</f>
        <v>0</v>
      </c>
      <c r="L397" s="74">
        <f>計算過程!J394</f>
        <v>0</v>
      </c>
      <c r="M397" s="74">
        <f>計算過程!K394</f>
        <v>0</v>
      </c>
      <c r="N397" s="75">
        <f>計算過程!Q394</f>
        <v>0</v>
      </c>
    </row>
    <row r="398" spans="8:14">
      <c r="H398" s="38">
        <v>41656</v>
      </c>
      <c r="I398" s="39" t="s">
        <v>154</v>
      </c>
      <c r="J398" s="74">
        <f>計算過程!D395</f>
        <v>0.83321528601759665</v>
      </c>
      <c r="K398" s="74">
        <f>計算過程!I395</f>
        <v>0</v>
      </c>
      <c r="L398" s="74">
        <f>計算過程!J395</f>
        <v>0</v>
      </c>
      <c r="M398" s="74">
        <f>計算過程!K395</f>
        <v>0</v>
      </c>
      <c r="N398" s="75">
        <f>計算過程!Q395</f>
        <v>0</v>
      </c>
    </row>
    <row r="399" spans="8:14">
      <c r="H399" s="38">
        <v>41656</v>
      </c>
      <c r="I399" s="39" t="s">
        <v>155</v>
      </c>
      <c r="J399" s="74">
        <f>計算過程!D396</f>
        <v>0.68966411963877128</v>
      </c>
      <c r="K399" s="74">
        <f>計算過程!I396</f>
        <v>0</v>
      </c>
      <c r="L399" s="74">
        <f>計算過程!J396</f>
        <v>0</v>
      </c>
      <c r="M399" s="74">
        <f>計算過程!K396</f>
        <v>0</v>
      </c>
      <c r="N399" s="75">
        <f>計算過程!Q396</f>
        <v>0</v>
      </c>
    </row>
    <row r="400" spans="8:14">
      <c r="H400" s="38">
        <v>41656</v>
      </c>
      <c r="I400" s="39" t="s">
        <v>156</v>
      </c>
      <c r="J400" s="74">
        <f>計算過程!D397</f>
        <v>0.65378686604181369</v>
      </c>
      <c r="K400" s="74">
        <f>計算過程!I397</f>
        <v>0</v>
      </c>
      <c r="L400" s="74">
        <f>計算過程!J397</f>
        <v>0</v>
      </c>
      <c r="M400" s="74">
        <f>計算過程!K397</f>
        <v>0</v>
      </c>
      <c r="N400" s="75">
        <f>計算過程!Q397</f>
        <v>0</v>
      </c>
    </row>
    <row r="401" spans="8:14">
      <c r="H401" s="38">
        <v>41656</v>
      </c>
      <c r="I401" s="39" t="s">
        <v>157</v>
      </c>
      <c r="J401" s="74">
        <f>計算過程!D398</f>
        <v>0.40570900241200242</v>
      </c>
      <c r="K401" s="74">
        <f>計算過程!I398</f>
        <v>0</v>
      </c>
      <c r="L401" s="74">
        <f>計算過程!J398</f>
        <v>0</v>
      </c>
      <c r="M401" s="74">
        <f>計算過程!K398</f>
        <v>0</v>
      </c>
      <c r="N401" s="75">
        <f>計算過程!Q398</f>
        <v>0</v>
      </c>
    </row>
    <row r="402" spans="8:14">
      <c r="H402" s="38">
        <v>41656</v>
      </c>
      <c r="I402" s="39" t="s">
        <v>158</v>
      </c>
      <c r="J402" s="74">
        <f>計算過程!D399</f>
        <v>0.41556617066443768</v>
      </c>
      <c r="K402" s="74">
        <f>計算過程!I399</f>
        <v>0</v>
      </c>
      <c r="L402" s="74">
        <f>計算過程!J399</f>
        <v>0</v>
      </c>
      <c r="M402" s="74">
        <f>計算過程!K399</f>
        <v>0</v>
      </c>
      <c r="N402" s="75">
        <f>計算過程!Q399</f>
        <v>0</v>
      </c>
    </row>
    <row r="403" spans="8:14">
      <c r="H403" s="38">
        <v>41656</v>
      </c>
      <c r="I403" s="39" t="s">
        <v>159</v>
      </c>
      <c r="J403" s="74">
        <f>計算過程!D400</f>
        <v>0.42428081801396933</v>
      </c>
      <c r="K403" s="74">
        <f>計算過程!I400</f>
        <v>0</v>
      </c>
      <c r="L403" s="74">
        <f>計算過程!J400</f>
        <v>0</v>
      </c>
      <c r="M403" s="74">
        <f>計算過程!K400</f>
        <v>0</v>
      </c>
      <c r="N403" s="75">
        <f>計算過程!Q400</f>
        <v>0</v>
      </c>
    </row>
    <row r="404" spans="8:14">
      <c r="H404" s="38">
        <v>41656</v>
      </c>
      <c r="I404" s="39" t="s">
        <v>160</v>
      </c>
      <c r="J404" s="74">
        <f>計算過程!D401</f>
        <v>0.32055470986671486</v>
      </c>
      <c r="K404" s="74">
        <f>計算過程!I401</f>
        <v>0</v>
      </c>
      <c r="L404" s="74">
        <f>計算過程!J401</f>
        <v>0</v>
      </c>
      <c r="M404" s="74">
        <f>計算過程!K401</f>
        <v>0</v>
      </c>
      <c r="N404" s="75">
        <f>計算過程!Q401</f>
        <v>0</v>
      </c>
    </row>
    <row r="405" spans="8:14">
      <c r="H405" s="38">
        <v>41656</v>
      </c>
      <c r="I405" s="39" t="s">
        <v>161</v>
      </c>
      <c r="J405" s="74">
        <f>計算過程!D402</f>
        <v>0.22207109643088238</v>
      </c>
      <c r="K405" s="74">
        <f>計算過程!I402</f>
        <v>0</v>
      </c>
      <c r="L405" s="74">
        <f>計算過程!J402</f>
        <v>0</v>
      </c>
      <c r="M405" s="74">
        <f>計算過程!K402</f>
        <v>0</v>
      </c>
      <c r="N405" s="75">
        <f>計算過程!Q402</f>
        <v>0</v>
      </c>
    </row>
    <row r="406" spans="8:14">
      <c r="H406" s="38">
        <v>41656</v>
      </c>
      <c r="I406" s="39" t="s">
        <v>162</v>
      </c>
      <c r="J406" s="74">
        <f>計算過程!D403</f>
        <v>0.12748759723731082</v>
      </c>
      <c r="K406" s="74">
        <f>計算過程!I403</f>
        <v>0</v>
      </c>
      <c r="L406" s="74">
        <f>計算過程!J403</f>
        <v>0</v>
      </c>
      <c r="M406" s="74">
        <f>計算過程!K403</f>
        <v>0</v>
      </c>
      <c r="N406" s="75">
        <f>計算過程!Q403</f>
        <v>0</v>
      </c>
    </row>
    <row r="407" spans="8:14">
      <c r="H407" s="38">
        <v>41656</v>
      </c>
      <c r="I407" s="39" t="s">
        <v>163</v>
      </c>
      <c r="J407" s="74">
        <f>計算過程!D404</f>
        <v>0.14375321424342485</v>
      </c>
      <c r="K407" s="74">
        <f>計算過程!I404</f>
        <v>0</v>
      </c>
      <c r="L407" s="74">
        <f>計算過程!J404</f>
        <v>0</v>
      </c>
      <c r="M407" s="74">
        <f>計算過程!K404</f>
        <v>0</v>
      </c>
      <c r="N407" s="75">
        <f>計算過程!Q404</f>
        <v>0</v>
      </c>
    </row>
    <row r="408" spans="8:14">
      <c r="H408" s="38">
        <v>41656</v>
      </c>
      <c r="I408" s="39" t="s">
        <v>164</v>
      </c>
      <c r="J408" s="74">
        <f>計算過程!D405</f>
        <v>0.1186326386364962</v>
      </c>
      <c r="K408" s="74">
        <f>計算過程!I405</f>
        <v>0</v>
      </c>
      <c r="L408" s="74">
        <f>計算過程!J405</f>
        <v>0</v>
      </c>
      <c r="M408" s="74">
        <f>計算過程!K405</f>
        <v>0</v>
      </c>
      <c r="N408" s="75">
        <f>計算過程!Q405</f>
        <v>0</v>
      </c>
    </row>
    <row r="409" spans="8:14">
      <c r="H409" s="38">
        <v>41656</v>
      </c>
      <c r="I409" s="39" t="s">
        <v>165</v>
      </c>
      <c r="J409" s="74">
        <f>計算過程!D406</f>
        <v>0.11854477022842883</v>
      </c>
      <c r="K409" s="74">
        <f>計算過程!I406</f>
        <v>0</v>
      </c>
      <c r="L409" s="74">
        <f>計算過程!J406</f>
        <v>0</v>
      </c>
      <c r="M409" s="74">
        <f>計算過程!K406</f>
        <v>0</v>
      </c>
      <c r="N409" s="75">
        <f>計算過程!Q406</f>
        <v>0</v>
      </c>
    </row>
    <row r="410" spans="8:14">
      <c r="H410" s="38">
        <v>41656</v>
      </c>
      <c r="I410" s="39" t="s">
        <v>166</v>
      </c>
      <c r="J410" s="74">
        <f>計算過程!D407</f>
        <v>0.11921448949523664</v>
      </c>
      <c r="K410" s="74">
        <f>計算過程!I407</f>
        <v>0</v>
      </c>
      <c r="L410" s="74">
        <f>計算過程!J407</f>
        <v>0</v>
      </c>
      <c r="M410" s="74">
        <f>計算過程!K407</f>
        <v>0</v>
      </c>
      <c r="N410" s="75">
        <f>計算過程!Q407</f>
        <v>0</v>
      </c>
    </row>
    <row r="411" spans="8:14">
      <c r="H411" s="38">
        <v>41656</v>
      </c>
      <c r="I411" s="39" t="s">
        <v>167</v>
      </c>
      <c r="J411" s="74">
        <f>計算過程!D408</f>
        <v>0.14982493817971096</v>
      </c>
      <c r="K411" s="74">
        <f>計算過程!I408</f>
        <v>0</v>
      </c>
      <c r="L411" s="74">
        <f>計算過程!J408</f>
        <v>0</v>
      </c>
      <c r="M411" s="74">
        <f>計算過程!K408</f>
        <v>0</v>
      </c>
      <c r="N411" s="75">
        <f>計算過程!Q408</f>
        <v>0</v>
      </c>
    </row>
    <row r="412" spans="8:14">
      <c r="H412" s="38">
        <v>41656</v>
      </c>
      <c r="I412" s="39" t="s">
        <v>168</v>
      </c>
      <c r="J412" s="74">
        <f>計算過程!D409</f>
        <v>0.13706801207234443</v>
      </c>
      <c r="K412" s="74">
        <f>計算過程!I409</f>
        <v>0</v>
      </c>
      <c r="L412" s="74">
        <f>計算過程!J409</f>
        <v>0</v>
      </c>
      <c r="M412" s="74">
        <f>計算過程!K409</f>
        <v>0</v>
      </c>
      <c r="N412" s="75">
        <f>計算過程!Q409</f>
        <v>0</v>
      </c>
    </row>
    <row r="413" spans="8:14">
      <c r="H413" s="38">
        <v>41656</v>
      </c>
      <c r="I413" s="39" t="s">
        <v>169</v>
      </c>
      <c r="J413" s="74">
        <f>計算過程!D410</f>
        <v>0.11909539837961268</v>
      </c>
      <c r="K413" s="74">
        <f>計算過程!I410</f>
        <v>0</v>
      </c>
      <c r="L413" s="74">
        <f>計算過程!J410</f>
        <v>0</v>
      </c>
      <c r="M413" s="74">
        <f>計算過程!K410</f>
        <v>0</v>
      </c>
      <c r="N413" s="75">
        <f>計算過程!Q410</f>
        <v>0</v>
      </c>
    </row>
    <row r="414" spans="8:14">
      <c r="H414" s="38">
        <v>41656</v>
      </c>
      <c r="I414" s="39" t="s">
        <v>170</v>
      </c>
      <c r="J414" s="74">
        <f>計算過程!D411</f>
        <v>0.11896756505818025</v>
      </c>
      <c r="K414" s="74">
        <f>計算過程!I411</f>
        <v>0</v>
      </c>
      <c r="L414" s="74">
        <f>計算過程!J411</f>
        <v>0</v>
      </c>
      <c r="M414" s="74">
        <f>計算過程!K411</f>
        <v>0</v>
      </c>
      <c r="N414" s="75">
        <f>計算過程!Q411</f>
        <v>0</v>
      </c>
    </row>
    <row r="415" spans="8:14">
      <c r="H415" s="38">
        <v>41656</v>
      </c>
      <c r="I415" s="39" t="s">
        <v>171</v>
      </c>
      <c r="J415" s="74">
        <f>計算過程!D412</f>
        <v>0.19931581230362017</v>
      </c>
      <c r="K415" s="74">
        <f>計算過程!I412</f>
        <v>0</v>
      </c>
      <c r="L415" s="74">
        <f>計算過程!J412</f>
        <v>0</v>
      </c>
      <c r="M415" s="74">
        <f>計算過程!K412</f>
        <v>0</v>
      </c>
      <c r="N415" s="75">
        <f>計算過程!Q412</f>
        <v>0</v>
      </c>
    </row>
    <row r="416" spans="8:14">
      <c r="H416" s="38">
        <v>41656</v>
      </c>
      <c r="I416" s="39" t="s">
        <v>172</v>
      </c>
      <c r="J416" s="74">
        <f>計算過程!D413</f>
        <v>0.27043056797076276</v>
      </c>
      <c r="K416" s="74">
        <f>計算過程!I413</f>
        <v>0</v>
      </c>
      <c r="L416" s="74">
        <f>計算過程!J413</f>
        <v>0</v>
      </c>
      <c r="M416" s="74">
        <f>計算過程!K413</f>
        <v>0</v>
      </c>
      <c r="N416" s="75">
        <f>計算過程!Q413</f>
        <v>0</v>
      </c>
    </row>
    <row r="417" spans="8:14">
      <c r="H417" s="38">
        <v>41657</v>
      </c>
      <c r="I417" s="39" t="s">
        <v>149</v>
      </c>
      <c r="J417" s="74">
        <f>計算過程!D414</f>
        <v>0.32485873256374731</v>
      </c>
      <c r="K417" s="74">
        <f>計算過程!I414</f>
        <v>0</v>
      </c>
      <c r="L417" s="74">
        <f>計算過程!J414</f>
        <v>0</v>
      </c>
      <c r="M417" s="74">
        <f>計算過程!K414</f>
        <v>0</v>
      </c>
      <c r="N417" s="75">
        <f>計算過程!Q414</f>
        <v>0</v>
      </c>
    </row>
    <row r="418" spans="8:14">
      <c r="H418" s="38">
        <v>41657</v>
      </c>
      <c r="I418" s="39" t="s">
        <v>150</v>
      </c>
      <c r="J418" s="74">
        <f>計算過程!D415</f>
        <v>0.38918670050781334</v>
      </c>
      <c r="K418" s="74">
        <f>計算過程!I415</f>
        <v>0</v>
      </c>
      <c r="L418" s="74">
        <f>計算過程!J415</f>
        <v>0</v>
      </c>
      <c r="M418" s="74">
        <f>計算過程!K415</f>
        <v>0</v>
      </c>
      <c r="N418" s="75">
        <f>計算過程!Q415</f>
        <v>0</v>
      </c>
    </row>
    <row r="419" spans="8:14">
      <c r="H419" s="38">
        <v>41657</v>
      </c>
      <c r="I419" s="39" t="s">
        <v>151</v>
      </c>
      <c r="J419" s="74">
        <f>計算過程!D416</f>
        <v>0.49123984199955528</v>
      </c>
      <c r="K419" s="74">
        <f>計算過程!I416</f>
        <v>0</v>
      </c>
      <c r="L419" s="74">
        <f>計算過程!J416</f>
        <v>0</v>
      </c>
      <c r="M419" s="74">
        <f>計算過程!K416</f>
        <v>0</v>
      </c>
      <c r="N419" s="75">
        <f>計算過程!Q416</f>
        <v>0</v>
      </c>
    </row>
    <row r="420" spans="8:14">
      <c r="H420" s="38">
        <v>41657</v>
      </c>
      <c r="I420" s="39" t="s">
        <v>152</v>
      </c>
      <c r="J420" s="74">
        <f>計算過程!D417</f>
        <v>0.55710517570129403</v>
      </c>
      <c r="K420" s="74">
        <f>計算過程!I417</f>
        <v>0</v>
      </c>
      <c r="L420" s="74">
        <f>計算過程!J417</f>
        <v>0</v>
      </c>
      <c r="M420" s="74">
        <f>計算過程!K417</f>
        <v>0</v>
      </c>
      <c r="N420" s="75">
        <f>計算過程!Q417</f>
        <v>0</v>
      </c>
    </row>
    <row r="421" spans="8:14">
      <c r="H421" s="38">
        <v>41657</v>
      </c>
      <c r="I421" s="39" t="s">
        <v>153</v>
      </c>
      <c r="J421" s="74">
        <f>計算過程!D418</f>
        <v>0.61080191651682136</v>
      </c>
      <c r="K421" s="74">
        <f>計算過程!I418</f>
        <v>0</v>
      </c>
      <c r="L421" s="74">
        <f>計算過程!J418</f>
        <v>0</v>
      </c>
      <c r="M421" s="74">
        <f>計算過程!K418</f>
        <v>0</v>
      </c>
      <c r="N421" s="75">
        <f>計算過程!Q418</f>
        <v>0</v>
      </c>
    </row>
    <row r="422" spans="8:14">
      <c r="H422" s="38">
        <v>41657</v>
      </c>
      <c r="I422" s="39" t="s">
        <v>154</v>
      </c>
      <c r="J422" s="74">
        <f>計算過程!D419</f>
        <v>0.65156183111040966</v>
      </c>
      <c r="K422" s="74">
        <f>計算過程!I419</f>
        <v>0</v>
      </c>
      <c r="L422" s="74">
        <f>計算過程!J419</f>
        <v>0</v>
      </c>
      <c r="M422" s="74">
        <f>計算過程!K419</f>
        <v>0</v>
      </c>
      <c r="N422" s="75">
        <f>計算過程!Q419</f>
        <v>0</v>
      </c>
    </row>
    <row r="423" spans="8:14">
      <c r="H423" s="38">
        <v>41657</v>
      </c>
      <c r="I423" s="39" t="s">
        <v>155</v>
      </c>
      <c r="J423" s="74">
        <f>計算過程!D420</f>
        <v>0.52856687814113512</v>
      </c>
      <c r="K423" s="74">
        <f>計算過程!I420</f>
        <v>0</v>
      </c>
      <c r="L423" s="74">
        <f>計算過程!J420</f>
        <v>0</v>
      </c>
      <c r="M423" s="74">
        <f>計算過程!K420</f>
        <v>0</v>
      </c>
      <c r="N423" s="75">
        <f>計算過程!Q420</f>
        <v>0</v>
      </c>
    </row>
    <row r="424" spans="8:14">
      <c r="H424" s="38">
        <v>41657</v>
      </c>
      <c r="I424" s="39" t="s">
        <v>156</v>
      </c>
      <c r="J424" s="74">
        <f>計算過程!D421</f>
        <v>0.47822818821437035</v>
      </c>
      <c r="K424" s="74">
        <f>計算過程!I421</f>
        <v>0</v>
      </c>
      <c r="L424" s="74">
        <f>計算過程!J421</f>
        <v>0</v>
      </c>
      <c r="M424" s="74">
        <f>計算過程!K421</f>
        <v>0</v>
      </c>
      <c r="N424" s="75">
        <f>計算過程!Q421</f>
        <v>0</v>
      </c>
    </row>
    <row r="425" spans="8:14">
      <c r="H425" s="38">
        <v>41657</v>
      </c>
      <c r="I425" s="39" t="s">
        <v>157</v>
      </c>
      <c r="J425" s="74">
        <f>計算過程!D422</f>
        <v>8.304310107857929E-2</v>
      </c>
      <c r="K425" s="74">
        <f>計算過程!I422</f>
        <v>0</v>
      </c>
      <c r="L425" s="74">
        <f>計算過程!J422</f>
        <v>0</v>
      </c>
      <c r="M425" s="74">
        <f>計算過程!K422</f>
        <v>0</v>
      </c>
      <c r="N425" s="75">
        <f>計算過程!Q422</f>
        <v>0</v>
      </c>
    </row>
    <row r="426" spans="8:14">
      <c r="H426" s="38">
        <v>41657</v>
      </c>
      <c r="I426" s="39" t="s">
        <v>158</v>
      </c>
      <c r="J426" s="74">
        <f>計算過程!D423</f>
        <v>7.6265212048696587E-2</v>
      </c>
      <c r="K426" s="74">
        <f>計算過程!I423</f>
        <v>0</v>
      </c>
      <c r="L426" s="74">
        <f>計算過程!J423</f>
        <v>0</v>
      </c>
      <c r="M426" s="74">
        <f>計算過程!K423</f>
        <v>0</v>
      </c>
      <c r="N426" s="75">
        <f>計算過程!Q423</f>
        <v>0</v>
      </c>
    </row>
    <row r="427" spans="8:14">
      <c r="H427" s="38">
        <v>41657</v>
      </c>
      <c r="I427" s="39" t="s">
        <v>159</v>
      </c>
      <c r="J427" s="74">
        <f>計算過程!D424</f>
        <v>9.9547054402421273E-2</v>
      </c>
      <c r="K427" s="74">
        <f>計算過程!I424</f>
        <v>0</v>
      </c>
      <c r="L427" s="74">
        <f>計算過程!J424</f>
        <v>0</v>
      </c>
      <c r="M427" s="74">
        <f>計算過程!K424</f>
        <v>0</v>
      </c>
      <c r="N427" s="75">
        <f>計算過程!Q424</f>
        <v>0</v>
      </c>
    </row>
    <row r="428" spans="8:14">
      <c r="H428" s="38">
        <v>41657</v>
      </c>
      <c r="I428" s="39" t="s">
        <v>160</v>
      </c>
      <c r="J428" s="74">
        <f>計算過程!D425</f>
        <v>0.17354746555648309</v>
      </c>
      <c r="K428" s="74">
        <f>計算過程!I425</f>
        <v>0</v>
      </c>
      <c r="L428" s="74">
        <f>計算過程!J425</f>
        <v>0</v>
      </c>
      <c r="M428" s="74">
        <f>計算過程!K425</f>
        <v>0</v>
      </c>
      <c r="N428" s="75">
        <f>計算過程!Q425</f>
        <v>0</v>
      </c>
    </row>
    <row r="429" spans="8:14">
      <c r="H429" s="38">
        <v>41657</v>
      </c>
      <c r="I429" s="39" t="s">
        <v>161</v>
      </c>
      <c r="J429" s="74">
        <f>計算過程!D426</f>
        <v>0.16145695842605803</v>
      </c>
      <c r="K429" s="74">
        <f>計算過程!I426</f>
        <v>0</v>
      </c>
      <c r="L429" s="74">
        <f>計算過程!J426</f>
        <v>0</v>
      </c>
      <c r="M429" s="74">
        <f>計算過程!K426</f>
        <v>0</v>
      </c>
      <c r="N429" s="75">
        <f>計算過程!Q426</f>
        <v>0</v>
      </c>
    </row>
    <row r="430" spans="8:14">
      <c r="H430" s="38">
        <v>41657</v>
      </c>
      <c r="I430" s="39" t="s">
        <v>162</v>
      </c>
      <c r="J430" s="74">
        <f>計算過程!D427</f>
        <v>0.12060486613379523</v>
      </c>
      <c r="K430" s="74">
        <f>計算過程!I427</f>
        <v>0</v>
      </c>
      <c r="L430" s="74">
        <f>計算過程!J427</f>
        <v>0</v>
      </c>
      <c r="M430" s="74">
        <f>計算過程!K427</f>
        <v>0</v>
      </c>
      <c r="N430" s="75">
        <f>計算過程!Q427</f>
        <v>0</v>
      </c>
    </row>
    <row r="431" spans="8:14">
      <c r="H431" s="38">
        <v>41657</v>
      </c>
      <c r="I431" s="39" t="s">
        <v>163</v>
      </c>
      <c r="J431" s="74">
        <f>計算過程!D428</f>
        <v>0.19052799415106031</v>
      </c>
      <c r="K431" s="74">
        <f>計算過程!I428</f>
        <v>0</v>
      </c>
      <c r="L431" s="74">
        <f>計算過程!J428</f>
        <v>0</v>
      </c>
      <c r="M431" s="74">
        <f>計算過程!K428</f>
        <v>0</v>
      </c>
      <c r="N431" s="75">
        <f>計算過程!Q428</f>
        <v>0</v>
      </c>
    </row>
    <row r="432" spans="8:14">
      <c r="H432" s="38">
        <v>41657</v>
      </c>
      <c r="I432" s="39" t="s">
        <v>164</v>
      </c>
      <c r="J432" s="74">
        <f>計算過程!D429</f>
        <v>0.35691585916895135</v>
      </c>
      <c r="K432" s="74">
        <f>計算過程!I429</f>
        <v>0</v>
      </c>
      <c r="L432" s="74">
        <f>計算過程!J429</f>
        <v>0</v>
      </c>
      <c r="M432" s="74">
        <f>計算過程!K429</f>
        <v>0</v>
      </c>
      <c r="N432" s="75">
        <f>計算過程!Q429</f>
        <v>0</v>
      </c>
    </row>
    <row r="433" spans="8:14">
      <c r="H433" s="38">
        <v>41657</v>
      </c>
      <c r="I433" s="39" t="s">
        <v>165</v>
      </c>
      <c r="J433" s="74">
        <f>計算過程!D430</f>
        <v>0.48510025819171404</v>
      </c>
      <c r="K433" s="74">
        <f>計算過程!I430</f>
        <v>0</v>
      </c>
      <c r="L433" s="74">
        <f>計算過程!J430</f>
        <v>0</v>
      </c>
      <c r="M433" s="74">
        <f>計算過程!K430</f>
        <v>0</v>
      </c>
      <c r="N433" s="75">
        <f>計算過程!Q430</f>
        <v>0</v>
      </c>
    </row>
    <row r="434" spans="8:14">
      <c r="H434" s="38">
        <v>41657</v>
      </c>
      <c r="I434" s="39" t="s">
        <v>166</v>
      </c>
      <c r="J434" s="74">
        <f>計算過程!D431</f>
        <v>0.92983029492863456</v>
      </c>
      <c r="K434" s="74">
        <f>計算過程!I431</f>
        <v>0</v>
      </c>
      <c r="L434" s="74">
        <f>計算過程!J431</f>
        <v>0</v>
      </c>
      <c r="M434" s="74">
        <f>計算過程!K431</f>
        <v>0</v>
      </c>
      <c r="N434" s="75">
        <f>計算過程!Q431</f>
        <v>0</v>
      </c>
    </row>
    <row r="435" spans="8:14">
      <c r="H435" s="38">
        <v>41657</v>
      </c>
      <c r="I435" s="39" t="s">
        <v>167</v>
      </c>
      <c r="J435" s="74">
        <f>計算過程!D432</f>
        <v>1.1300361665099083</v>
      </c>
      <c r="K435" s="74">
        <f>計算過程!I432</f>
        <v>0</v>
      </c>
      <c r="L435" s="74">
        <f>計算過程!J432</f>
        <v>0</v>
      </c>
      <c r="M435" s="74">
        <f>計算過程!K432</f>
        <v>0</v>
      </c>
      <c r="N435" s="75">
        <f>計算過程!Q432</f>
        <v>0</v>
      </c>
    </row>
    <row r="436" spans="8:14">
      <c r="H436" s="38">
        <v>41657</v>
      </c>
      <c r="I436" s="39" t="s">
        <v>168</v>
      </c>
      <c r="J436" s="74">
        <f>計算過程!D433</f>
        <v>0.98901977662171803</v>
      </c>
      <c r="K436" s="74">
        <f>計算過程!I433</f>
        <v>0</v>
      </c>
      <c r="L436" s="74">
        <f>計算過程!J433</f>
        <v>0</v>
      </c>
      <c r="M436" s="74">
        <f>計算過程!K433</f>
        <v>0</v>
      </c>
      <c r="N436" s="75">
        <f>計算過程!Q433</f>
        <v>0</v>
      </c>
    </row>
    <row r="437" spans="8:14">
      <c r="H437" s="38">
        <v>41657</v>
      </c>
      <c r="I437" s="39" t="s">
        <v>169</v>
      </c>
      <c r="J437" s="74">
        <f>計算過程!D434</f>
        <v>1.1727784975776876</v>
      </c>
      <c r="K437" s="74">
        <f>計算過程!I434</f>
        <v>0</v>
      </c>
      <c r="L437" s="74">
        <f>計算過程!J434</f>
        <v>0</v>
      </c>
      <c r="M437" s="74">
        <f>計算過程!K434</f>
        <v>0</v>
      </c>
      <c r="N437" s="75">
        <f>計算過程!Q434</f>
        <v>0</v>
      </c>
    </row>
    <row r="438" spans="8:14">
      <c r="H438" s="38">
        <v>41657</v>
      </c>
      <c r="I438" s="39" t="s">
        <v>170</v>
      </c>
      <c r="J438" s="74">
        <f>計算過程!D435</f>
        <v>1.2036250969987239</v>
      </c>
      <c r="K438" s="74">
        <f>計算過程!I435</f>
        <v>0</v>
      </c>
      <c r="L438" s="74">
        <f>計算過程!J435</f>
        <v>0</v>
      </c>
      <c r="M438" s="74">
        <f>計算過程!K435</f>
        <v>0</v>
      </c>
      <c r="N438" s="75">
        <f>計算過程!Q435</f>
        <v>0</v>
      </c>
    </row>
    <row r="439" spans="8:14">
      <c r="H439" s="38">
        <v>41657</v>
      </c>
      <c r="I439" s="39" t="s">
        <v>171</v>
      </c>
      <c r="J439" s="74">
        <f>計算過程!D436</f>
        <v>1.4782768972295361</v>
      </c>
      <c r="K439" s="74">
        <f>計算過程!I436</f>
        <v>0</v>
      </c>
      <c r="L439" s="74">
        <f>計算過程!J436</f>
        <v>0</v>
      </c>
      <c r="M439" s="74">
        <f>計算過程!K436</f>
        <v>0</v>
      </c>
      <c r="N439" s="75">
        <f>計算過程!Q436</f>
        <v>0</v>
      </c>
    </row>
    <row r="440" spans="8:14">
      <c r="H440" s="38">
        <v>41657</v>
      </c>
      <c r="I440" s="39" t="s">
        <v>172</v>
      </c>
      <c r="J440" s="74">
        <f>計算過程!D437</f>
        <v>1.5128435382907137</v>
      </c>
      <c r="K440" s="74">
        <f>計算過程!I437</f>
        <v>0</v>
      </c>
      <c r="L440" s="74">
        <f>計算過程!J437</f>
        <v>0</v>
      </c>
      <c r="M440" s="74">
        <f>計算過程!K437</f>
        <v>0</v>
      </c>
      <c r="N440" s="75">
        <f>計算過程!Q437</f>
        <v>0</v>
      </c>
    </row>
    <row r="441" spans="8:14">
      <c r="H441" s="38">
        <v>41658</v>
      </c>
      <c r="I441" s="39" t="s">
        <v>149</v>
      </c>
      <c r="J441" s="74">
        <f>計算過程!D438</f>
        <v>1.5690332512446672</v>
      </c>
      <c r="K441" s="74">
        <f>計算過程!I438</f>
        <v>0</v>
      </c>
      <c r="L441" s="74">
        <f>計算過程!J438</f>
        <v>0</v>
      </c>
      <c r="M441" s="74">
        <f>計算過程!K438</f>
        <v>0</v>
      </c>
      <c r="N441" s="75">
        <f>計算過程!Q438</f>
        <v>0</v>
      </c>
    </row>
    <row r="442" spans="8:14">
      <c r="H442" s="38">
        <v>41658</v>
      </c>
      <c r="I442" s="39" t="s">
        <v>150</v>
      </c>
      <c r="J442" s="74">
        <f>計算過程!D439</f>
        <v>1.6091376764295944</v>
      </c>
      <c r="K442" s="74">
        <f>計算過程!I439</f>
        <v>0</v>
      </c>
      <c r="L442" s="74">
        <f>計算過程!J439</f>
        <v>0</v>
      </c>
      <c r="M442" s="74">
        <f>計算過程!K439</f>
        <v>0</v>
      </c>
      <c r="N442" s="75">
        <f>計算過程!Q439</f>
        <v>0</v>
      </c>
    </row>
    <row r="443" spans="8:14">
      <c r="H443" s="38">
        <v>41658</v>
      </c>
      <c r="I443" s="39" t="s">
        <v>151</v>
      </c>
      <c r="J443" s="74">
        <f>計算過程!D440</f>
        <v>1.6527577416712498</v>
      </c>
      <c r="K443" s="74">
        <f>計算過程!I440</f>
        <v>0</v>
      </c>
      <c r="L443" s="74">
        <f>計算過程!J440</f>
        <v>0</v>
      </c>
      <c r="M443" s="74">
        <f>計算過程!K440</f>
        <v>0</v>
      </c>
      <c r="N443" s="75">
        <f>計算過程!Q440</f>
        <v>0</v>
      </c>
    </row>
    <row r="444" spans="8:14">
      <c r="H444" s="38">
        <v>41658</v>
      </c>
      <c r="I444" s="39" t="s">
        <v>152</v>
      </c>
      <c r="J444" s="74">
        <f>計算過程!D441</f>
        <v>1.6950230848220778</v>
      </c>
      <c r="K444" s="74">
        <f>計算過程!I441</f>
        <v>0</v>
      </c>
      <c r="L444" s="74">
        <f>計算過程!J441</f>
        <v>0</v>
      </c>
      <c r="M444" s="74">
        <f>計算過程!K441</f>
        <v>0</v>
      </c>
      <c r="N444" s="75">
        <f>計算過程!Q441</f>
        <v>0</v>
      </c>
    </row>
    <row r="445" spans="8:14">
      <c r="H445" s="38">
        <v>41658</v>
      </c>
      <c r="I445" s="39" t="s">
        <v>153</v>
      </c>
      <c r="J445" s="74">
        <f>計算過程!D442</f>
        <v>1.7453446621489059</v>
      </c>
      <c r="K445" s="74">
        <f>計算過程!I442</f>
        <v>0</v>
      </c>
      <c r="L445" s="74">
        <f>計算過程!J442</f>
        <v>0</v>
      </c>
      <c r="M445" s="74">
        <f>計算過程!K442</f>
        <v>0</v>
      </c>
      <c r="N445" s="75">
        <f>計算過程!Q442</f>
        <v>0</v>
      </c>
    </row>
    <row r="446" spans="8:14">
      <c r="H446" s="38">
        <v>41658</v>
      </c>
      <c r="I446" s="39" t="s">
        <v>154</v>
      </c>
      <c r="J446" s="74">
        <f>計算過程!D443</f>
        <v>1.8662768666650982</v>
      </c>
      <c r="K446" s="74">
        <f>計算過程!I443</f>
        <v>0</v>
      </c>
      <c r="L446" s="74">
        <f>計算過程!J443</f>
        <v>0</v>
      </c>
      <c r="M446" s="74">
        <f>計算過程!K443</f>
        <v>0</v>
      </c>
      <c r="N446" s="75">
        <f>計算過程!Q443</f>
        <v>0</v>
      </c>
    </row>
    <row r="447" spans="8:14">
      <c r="H447" s="38">
        <v>41658</v>
      </c>
      <c r="I447" s="39" t="s">
        <v>155</v>
      </c>
      <c r="J447" s="74">
        <f>計算過程!D444</f>
        <v>1.7156261988254422</v>
      </c>
      <c r="K447" s="74">
        <f>計算過程!I444</f>
        <v>0</v>
      </c>
      <c r="L447" s="74">
        <f>計算過程!J444</f>
        <v>0</v>
      </c>
      <c r="M447" s="74">
        <f>計算過程!K444</f>
        <v>0</v>
      </c>
      <c r="N447" s="75">
        <f>計算過程!Q444</f>
        <v>0</v>
      </c>
    </row>
    <row r="448" spans="8:14">
      <c r="H448" s="38">
        <v>41658</v>
      </c>
      <c r="I448" s="39" t="s">
        <v>156</v>
      </c>
      <c r="J448" s="74">
        <f>計算過程!D445</f>
        <v>1.2897143688241968</v>
      </c>
      <c r="K448" s="74">
        <f>計算過程!I445</f>
        <v>0</v>
      </c>
      <c r="L448" s="74">
        <f>計算過程!J445</f>
        <v>0</v>
      </c>
      <c r="M448" s="74">
        <f>計算過程!K445</f>
        <v>0</v>
      </c>
      <c r="N448" s="75">
        <f>計算過程!Q445</f>
        <v>0</v>
      </c>
    </row>
    <row r="449" spans="8:14">
      <c r="H449" s="38">
        <v>41658</v>
      </c>
      <c r="I449" s="39" t="s">
        <v>157</v>
      </c>
      <c r="J449" s="74">
        <f>計算過程!D446</f>
        <v>0.47359249120609032</v>
      </c>
      <c r="K449" s="74">
        <f>計算過程!I446</f>
        <v>0</v>
      </c>
      <c r="L449" s="74">
        <f>計算過程!J446</f>
        <v>0</v>
      </c>
      <c r="M449" s="74">
        <f>計算過程!K446</f>
        <v>0</v>
      </c>
      <c r="N449" s="75">
        <f>計算過程!Q446</f>
        <v>0</v>
      </c>
    </row>
    <row r="450" spans="8:14">
      <c r="H450" s="38">
        <v>41658</v>
      </c>
      <c r="I450" s="39" t="s">
        <v>158</v>
      </c>
      <c r="J450" s="74">
        <f>計算過程!D447</f>
        <v>0.26183982875456557</v>
      </c>
      <c r="K450" s="74">
        <f>計算過程!I447</f>
        <v>0</v>
      </c>
      <c r="L450" s="74">
        <f>計算過程!J447</f>
        <v>0</v>
      </c>
      <c r="M450" s="74">
        <f>計算過程!K447</f>
        <v>0</v>
      </c>
      <c r="N450" s="75">
        <f>計算過程!Q447</f>
        <v>0</v>
      </c>
    </row>
    <row r="451" spans="8:14">
      <c r="H451" s="38">
        <v>41658</v>
      </c>
      <c r="I451" s="39" t="s">
        <v>159</v>
      </c>
      <c r="J451" s="74">
        <f>計算過程!D448</f>
        <v>0.14682042785598673</v>
      </c>
      <c r="K451" s="74">
        <f>計算過程!I448</f>
        <v>0</v>
      </c>
      <c r="L451" s="74">
        <f>計算過程!J448</f>
        <v>0</v>
      </c>
      <c r="M451" s="74">
        <f>計算過程!K448</f>
        <v>0</v>
      </c>
      <c r="N451" s="75">
        <f>計算過程!Q448</f>
        <v>0</v>
      </c>
    </row>
    <row r="452" spans="8:14">
      <c r="H452" s="38">
        <v>41658</v>
      </c>
      <c r="I452" s="39" t="s">
        <v>160</v>
      </c>
      <c r="J452" s="74">
        <f>計算過程!D449</f>
        <v>0.10927615788714766</v>
      </c>
      <c r="K452" s="74">
        <f>計算過程!I449</f>
        <v>0</v>
      </c>
      <c r="L452" s="74">
        <f>計算過程!J449</f>
        <v>0</v>
      </c>
      <c r="M452" s="74">
        <f>計算過程!K449</f>
        <v>0</v>
      </c>
      <c r="N452" s="75">
        <f>計算過程!Q449</f>
        <v>0</v>
      </c>
    </row>
    <row r="453" spans="8:14">
      <c r="H453" s="38">
        <v>41658</v>
      </c>
      <c r="I453" s="39" t="s">
        <v>161</v>
      </c>
      <c r="J453" s="74">
        <f>計算過程!D450</f>
        <v>6.3920069293033038E-2</v>
      </c>
      <c r="K453" s="74">
        <f>計算過程!I450</f>
        <v>0</v>
      </c>
      <c r="L453" s="74">
        <f>計算過程!J450</f>
        <v>0</v>
      </c>
      <c r="M453" s="74">
        <f>計算過程!K450</f>
        <v>0</v>
      </c>
      <c r="N453" s="75">
        <f>計算過程!Q450</f>
        <v>0</v>
      </c>
    </row>
    <row r="454" spans="8:14">
      <c r="H454" s="38">
        <v>41658</v>
      </c>
      <c r="I454" s="39" t="s">
        <v>162</v>
      </c>
      <c r="J454" s="74">
        <f>計算過程!D451</f>
        <v>3.5745158506124211E-2</v>
      </c>
      <c r="K454" s="74">
        <f>計算過程!I451</f>
        <v>0</v>
      </c>
      <c r="L454" s="74">
        <f>計算過程!J451</f>
        <v>0</v>
      </c>
      <c r="M454" s="74">
        <f>計算過程!K451</f>
        <v>0</v>
      </c>
      <c r="N454" s="75">
        <f>計算過程!Q451</f>
        <v>0</v>
      </c>
    </row>
    <row r="455" spans="8:14">
      <c r="H455" s="38">
        <v>41658</v>
      </c>
      <c r="I455" s="39" t="s">
        <v>163</v>
      </c>
      <c r="J455" s="74">
        <f>計算過程!D452</f>
        <v>3.2438364360528403E-2</v>
      </c>
      <c r="K455" s="74">
        <f>計算過程!I452</f>
        <v>0</v>
      </c>
      <c r="L455" s="74">
        <f>計算過程!J452</f>
        <v>0</v>
      </c>
      <c r="M455" s="74">
        <f>計算過程!K452</f>
        <v>0</v>
      </c>
      <c r="N455" s="75">
        <f>計算過程!Q452</f>
        <v>0</v>
      </c>
    </row>
    <row r="456" spans="8:14">
      <c r="H456" s="38">
        <v>41658</v>
      </c>
      <c r="I456" s="39" t="s">
        <v>164</v>
      </c>
      <c r="J456" s="74">
        <f>計算過程!D453</f>
        <v>3.4858572647537119E-2</v>
      </c>
      <c r="K456" s="74">
        <f>計算過程!I453</f>
        <v>0</v>
      </c>
      <c r="L456" s="74">
        <f>計算過程!J453</f>
        <v>0</v>
      </c>
      <c r="M456" s="74">
        <f>計算過程!K453</f>
        <v>0</v>
      </c>
      <c r="N456" s="75">
        <f>計算過程!Q453</f>
        <v>0</v>
      </c>
    </row>
    <row r="457" spans="8:14">
      <c r="H457" s="38">
        <v>41658</v>
      </c>
      <c r="I457" s="39" t="s">
        <v>165</v>
      </c>
      <c r="J457" s="74">
        <f>計算過程!D454</f>
        <v>4.9390076199856983E-2</v>
      </c>
      <c r="K457" s="74">
        <f>計算過程!I454</f>
        <v>0</v>
      </c>
      <c r="L457" s="74">
        <f>計算過程!J454</f>
        <v>0</v>
      </c>
      <c r="M457" s="74">
        <f>計算過程!K454</f>
        <v>0</v>
      </c>
      <c r="N457" s="75">
        <f>計算過程!Q454</f>
        <v>0</v>
      </c>
    </row>
    <row r="458" spans="8:14">
      <c r="H458" s="38">
        <v>41658</v>
      </c>
      <c r="I458" s="39" t="s">
        <v>166</v>
      </c>
      <c r="J458" s="74">
        <f>計算過程!D455</f>
        <v>8.556683218261904E-2</v>
      </c>
      <c r="K458" s="74">
        <f>計算過程!I455</f>
        <v>0</v>
      </c>
      <c r="L458" s="74">
        <f>計算過程!J455</f>
        <v>0</v>
      </c>
      <c r="M458" s="74">
        <f>計算過程!K455</f>
        <v>0</v>
      </c>
      <c r="N458" s="75">
        <f>計算過程!Q455</f>
        <v>0</v>
      </c>
    </row>
    <row r="459" spans="8:14">
      <c r="H459" s="38">
        <v>41658</v>
      </c>
      <c r="I459" s="39" t="s">
        <v>167</v>
      </c>
      <c r="J459" s="74">
        <f>計算過程!D456</f>
        <v>0.4171131671129274</v>
      </c>
      <c r="K459" s="74">
        <f>計算過程!I456</f>
        <v>0</v>
      </c>
      <c r="L459" s="74">
        <f>計算過程!J456</f>
        <v>0</v>
      </c>
      <c r="M459" s="74">
        <f>計算過程!K456</f>
        <v>0</v>
      </c>
      <c r="N459" s="75">
        <f>計算過程!Q456</f>
        <v>0</v>
      </c>
    </row>
    <row r="460" spans="8:14">
      <c r="H460" s="38">
        <v>41658</v>
      </c>
      <c r="I460" s="39" t="s">
        <v>168</v>
      </c>
      <c r="J460" s="74">
        <f>計算過程!D457</f>
        <v>0.75689975213424465</v>
      </c>
      <c r="K460" s="74">
        <f>計算過程!I457</f>
        <v>0</v>
      </c>
      <c r="L460" s="74">
        <f>計算過程!J457</f>
        <v>0</v>
      </c>
      <c r="M460" s="74">
        <f>計算過程!K457</f>
        <v>0</v>
      </c>
      <c r="N460" s="75">
        <f>計算過程!Q457</f>
        <v>0</v>
      </c>
    </row>
    <row r="461" spans="8:14">
      <c r="H461" s="38">
        <v>41658</v>
      </c>
      <c r="I461" s="39" t="s">
        <v>169</v>
      </c>
      <c r="J461" s="74">
        <f>計算過程!D458</f>
        <v>1.2661641767619947</v>
      </c>
      <c r="K461" s="74">
        <f>計算過程!I458</f>
        <v>0</v>
      </c>
      <c r="L461" s="74">
        <f>計算過程!J458</f>
        <v>0</v>
      </c>
      <c r="M461" s="74">
        <f>計算過程!K458</f>
        <v>0</v>
      </c>
      <c r="N461" s="75">
        <f>計算過程!Q458</f>
        <v>0</v>
      </c>
    </row>
    <row r="462" spans="8:14">
      <c r="H462" s="38">
        <v>41658</v>
      </c>
      <c r="I462" s="39" t="s">
        <v>170</v>
      </c>
      <c r="J462" s="74">
        <f>計算過程!D459</f>
        <v>1.4518645428564485</v>
      </c>
      <c r="K462" s="74">
        <f>計算過程!I459</f>
        <v>0</v>
      </c>
      <c r="L462" s="74">
        <f>計算過程!J459</f>
        <v>0</v>
      </c>
      <c r="M462" s="74">
        <f>計算過程!K459</f>
        <v>0</v>
      </c>
      <c r="N462" s="75">
        <f>計算過程!Q459</f>
        <v>0</v>
      </c>
    </row>
    <row r="463" spans="8:14">
      <c r="H463" s="38">
        <v>41658</v>
      </c>
      <c r="I463" s="39" t="s">
        <v>171</v>
      </c>
      <c r="J463" s="74">
        <f>計算過程!D460</f>
        <v>1.8012225795254053</v>
      </c>
      <c r="K463" s="74">
        <f>計算過程!I460</f>
        <v>0</v>
      </c>
      <c r="L463" s="74">
        <f>計算過程!J460</f>
        <v>0</v>
      </c>
      <c r="M463" s="74">
        <f>計算過程!K460</f>
        <v>0</v>
      </c>
      <c r="N463" s="75">
        <f>計算過程!Q460</f>
        <v>0</v>
      </c>
    </row>
    <row r="464" spans="8:14">
      <c r="H464" s="38">
        <v>41658</v>
      </c>
      <c r="I464" s="39" t="s">
        <v>172</v>
      </c>
      <c r="J464" s="74">
        <f>計算過程!D461</f>
        <v>1.8054958979818936</v>
      </c>
      <c r="K464" s="74">
        <f>計算過程!I461</f>
        <v>0</v>
      </c>
      <c r="L464" s="74">
        <f>計算過程!J461</f>
        <v>0</v>
      </c>
      <c r="M464" s="74">
        <f>計算過程!K461</f>
        <v>0</v>
      </c>
      <c r="N464" s="75">
        <f>計算過程!Q461</f>
        <v>0</v>
      </c>
    </row>
    <row r="465" spans="8:14">
      <c r="H465" s="38">
        <v>41659</v>
      </c>
      <c r="I465" s="39" t="s">
        <v>149</v>
      </c>
      <c r="J465" s="74">
        <f>計算過程!D462</f>
        <v>1.8885414065069892</v>
      </c>
      <c r="K465" s="74">
        <f>計算過程!I462</f>
        <v>0</v>
      </c>
      <c r="L465" s="74">
        <f>計算過程!J462</f>
        <v>0</v>
      </c>
      <c r="M465" s="74">
        <f>計算過程!K462</f>
        <v>0</v>
      </c>
      <c r="N465" s="75">
        <f>計算過程!Q462</f>
        <v>0</v>
      </c>
    </row>
    <row r="466" spans="8:14">
      <c r="H466" s="38">
        <v>41659</v>
      </c>
      <c r="I466" s="39" t="s">
        <v>150</v>
      </c>
      <c r="J466" s="74">
        <f>計算過程!D463</f>
        <v>1.9428039352898849</v>
      </c>
      <c r="K466" s="74">
        <f>計算過程!I463</f>
        <v>0</v>
      </c>
      <c r="L466" s="74">
        <f>計算過程!J463</f>
        <v>0</v>
      </c>
      <c r="M466" s="74">
        <f>計算過程!K463</f>
        <v>0</v>
      </c>
      <c r="N466" s="75">
        <f>計算過程!Q463</f>
        <v>0</v>
      </c>
    </row>
    <row r="467" spans="8:14">
      <c r="H467" s="38">
        <v>41659</v>
      </c>
      <c r="I467" s="39" t="s">
        <v>151</v>
      </c>
      <c r="J467" s="74">
        <f>計算過程!D464</f>
        <v>1.9806239941404293</v>
      </c>
      <c r="K467" s="74">
        <f>計算過程!I464</f>
        <v>0</v>
      </c>
      <c r="L467" s="74">
        <f>計算過程!J464</f>
        <v>0</v>
      </c>
      <c r="M467" s="74">
        <f>計算過程!K464</f>
        <v>0</v>
      </c>
      <c r="N467" s="75">
        <f>計算過程!Q464</f>
        <v>0</v>
      </c>
    </row>
    <row r="468" spans="8:14">
      <c r="H468" s="38">
        <v>41659</v>
      </c>
      <c r="I468" s="39" t="s">
        <v>152</v>
      </c>
      <c r="J468" s="74">
        <f>計算過程!D465</f>
        <v>1.9995564439470035</v>
      </c>
      <c r="K468" s="74">
        <f>計算過程!I465</f>
        <v>0</v>
      </c>
      <c r="L468" s="74">
        <f>計算過程!J465</f>
        <v>0</v>
      </c>
      <c r="M468" s="74">
        <f>計算過程!K465</f>
        <v>0</v>
      </c>
      <c r="N468" s="75">
        <f>計算過程!Q465</f>
        <v>0</v>
      </c>
    </row>
    <row r="469" spans="8:14">
      <c r="H469" s="38">
        <v>41659</v>
      </c>
      <c r="I469" s="39" t="s">
        <v>153</v>
      </c>
      <c r="J469" s="74">
        <f>計算過程!D466</f>
        <v>2.0329246030592252</v>
      </c>
      <c r="K469" s="74">
        <f>計算過程!I466</f>
        <v>0</v>
      </c>
      <c r="L469" s="74">
        <f>計算過程!J466</f>
        <v>0</v>
      </c>
      <c r="M469" s="74">
        <f>計算過程!K466</f>
        <v>0</v>
      </c>
      <c r="N469" s="75">
        <f>計算過程!Q466</f>
        <v>0</v>
      </c>
    </row>
    <row r="470" spans="8:14">
      <c r="H470" s="38">
        <v>41659</v>
      </c>
      <c r="I470" s="39" t="s">
        <v>154</v>
      </c>
      <c r="J470" s="74">
        <f>計算過程!D467</f>
        <v>2.1202936840582791</v>
      </c>
      <c r="K470" s="74">
        <f>計算過程!I467</f>
        <v>0</v>
      </c>
      <c r="L470" s="74">
        <f>計算過程!J467</f>
        <v>0</v>
      </c>
      <c r="M470" s="74">
        <f>計算過程!K467</f>
        <v>0</v>
      </c>
      <c r="N470" s="75">
        <f>計算過程!Q467</f>
        <v>0</v>
      </c>
    </row>
    <row r="471" spans="8:14">
      <c r="H471" s="38">
        <v>41659</v>
      </c>
      <c r="I471" s="39" t="s">
        <v>155</v>
      </c>
      <c r="J471" s="74">
        <f>計算過程!D468</f>
        <v>1.843104907314588</v>
      </c>
      <c r="K471" s="74">
        <f>計算過程!I468</f>
        <v>0</v>
      </c>
      <c r="L471" s="74">
        <f>計算過程!J468</f>
        <v>0</v>
      </c>
      <c r="M471" s="74">
        <f>計算過程!K468</f>
        <v>0</v>
      </c>
      <c r="N471" s="75">
        <f>計算過程!Q468</f>
        <v>0</v>
      </c>
    </row>
    <row r="472" spans="8:14">
      <c r="H472" s="38">
        <v>41659</v>
      </c>
      <c r="I472" s="39" t="s">
        <v>156</v>
      </c>
      <c r="J472" s="74">
        <f>計算過程!D469</f>
        <v>1.6903800435579495</v>
      </c>
      <c r="K472" s="74">
        <f>計算過程!I469</f>
        <v>0</v>
      </c>
      <c r="L472" s="74">
        <f>計算過程!J469</f>
        <v>0</v>
      </c>
      <c r="M472" s="74">
        <f>計算過程!K469</f>
        <v>0</v>
      </c>
      <c r="N472" s="75">
        <f>計算過程!Q469</f>
        <v>0</v>
      </c>
    </row>
    <row r="473" spans="8:14">
      <c r="H473" s="38">
        <v>41659</v>
      </c>
      <c r="I473" s="39" t="s">
        <v>157</v>
      </c>
      <c r="J473" s="74">
        <f>計算過程!D470</f>
        <v>1.3166741543396729</v>
      </c>
      <c r="K473" s="74">
        <f>計算過程!I470</f>
        <v>0</v>
      </c>
      <c r="L473" s="74">
        <f>計算過程!J470</f>
        <v>0</v>
      </c>
      <c r="M473" s="74">
        <f>計算過程!K470</f>
        <v>0</v>
      </c>
      <c r="N473" s="75">
        <f>計算過程!Q470</f>
        <v>0</v>
      </c>
    </row>
    <row r="474" spans="8:14">
      <c r="H474" s="38">
        <v>41659</v>
      </c>
      <c r="I474" s="39" t="s">
        <v>158</v>
      </c>
      <c r="J474" s="74">
        <f>計算過程!D471</f>
        <v>0.98703383079769791</v>
      </c>
      <c r="K474" s="74">
        <f>計算過程!I471</f>
        <v>0</v>
      </c>
      <c r="L474" s="74">
        <f>計算過程!J471</f>
        <v>0</v>
      </c>
      <c r="M474" s="74">
        <f>計算過程!K471</f>
        <v>0</v>
      </c>
      <c r="N474" s="75">
        <f>計算過程!Q471</f>
        <v>0</v>
      </c>
    </row>
    <row r="475" spans="8:14">
      <c r="H475" s="38">
        <v>41659</v>
      </c>
      <c r="I475" s="39" t="s">
        <v>159</v>
      </c>
      <c r="J475" s="74">
        <f>計算過程!D472</f>
        <v>0.48219449191411939</v>
      </c>
      <c r="K475" s="74">
        <f>計算過程!I472</f>
        <v>0</v>
      </c>
      <c r="L475" s="74">
        <f>計算過程!J472</f>
        <v>0</v>
      </c>
      <c r="M475" s="74">
        <f>計算過程!K472</f>
        <v>0</v>
      </c>
      <c r="N475" s="75">
        <f>計算過程!Q472</f>
        <v>0</v>
      </c>
    </row>
    <row r="476" spans="8:14">
      <c r="H476" s="38">
        <v>41659</v>
      </c>
      <c r="I476" s="39" t="s">
        <v>160</v>
      </c>
      <c r="J476" s="74">
        <f>計算過程!D473</f>
        <v>0.16612939515132197</v>
      </c>
      <c r="K476" s="74">
        <f>計算過程!I473</f>
        <v>0</v>
      </c>
      <c r="L476" s="74">
        <f>計算過程!J473</f>
        <v>0</v>
      </c>
      <c r="M476" s="74">
        <f>計算過程!K473</f>
        <v>0</v>
      </c>
      <c r="N476" s="75">
        <f>計算過程!Q473</f>
        <v>0</v>
      </c>
    </row>
    <row r="477" spans="8:14">
      <c r="H477" s="38">
        <v>41659</v>
      </c>
      <c r="I477" s="39" t="s">
        <v>161</v>
      </c>
      <c r="J477" s="74">
        <f>計算過程!D474</f>
        <v>7.5739900606139193E-2</v>
      </c>
      <c r="K477" s="74">
        <f>計算過程!I474</f>
        <v>0</v>
      </c>
      <c r="L477" s="74">
        <f>計算過程!J474</f>
        <v>0</v>
      </c>
      <c r="M477" s="74">
        <f>計算過程!K474</f>
        <v>0</v>
      </c>
      <c r="N477" s="75">
        <f>計算過程!Q474</f>
        <v>0</v>
      </c>
    </row>
    <row r="478" spans="8:14">
      <c r="H478" s="38">
        <v>41659</v>
      </c>
      <c r="I478" s="39" t="s">
        <v>162</v>
      </c>
      <c r="J478" s="74">
        <f>計算過程!D475</f>
        <v>3.1596567859256144E-2</v>
      </c>
      <c r="K478" s="74">
        <f>計算過程!I475</f>
        <v>0</v>
      </c>
      <c r="L478" s="74">
        <f>計算過程!J475</f>
        <v>0</v>
      </c>
      <c r="M478" s="74">
        <f>計算過程!K475</f>
        <v>0</v>
      </c>
      <c r="N478" s="75">
        <f>計算過程!Q475</f>
        <v>0</v>
      </c>
    </row>
    <row r="479" spans="8:14">
      <c r="H479" s="38">
        <v>41659</v>
      </c>
      <c r="I479" s="39" t="s">
        <v>163</v>
      </c>
      <c r="J479" s="74">
        <f>計算過程!D476</f>
        <v>2.914615958922024E-2</v>
      </c>
      <c r="K479" s="74">
        <f>計算過程!I476</f>
        <v>0</v>
      </c>
      <c r="L479" s="74">
        <f>計算過程!J476</f>
        <v>0</v>
      </c>
      <c r="M479" s="74">
        <f>計算過程!K476</f>
        <v>0</v>
      </c>
      <c r="N479" s="75">
        <f>計算過程!Q476</f>
        <v>0</v>
      </c>
    </row>
    <row r="480" spans="8:14">
      <c r="H480" s="38">
        <v>41659</v>
      </c>
      <c r="I480" s="39" t="s">
        <v>164</v>
      </c>
      <c r="J480" s="74">
        <f>計算過程!D477</f>
        <v>3.7461865620098074E-2</v>
      </c>
      <c r="K480" s="74">
        <f>計算過程!I477</f>
        <v>0</v>
      </c>
      <c r="L480" s="74">
        <f>計算過程!J477</f>
        <v>0</v>
      </c>
      <c r="M480" s="74">
        <f>計算過程!K477</f>
        <v>0</v>
      </c>
      <c r="N480" s="75">
        <f>計算過程!Q477</f>
        <v>0</v>
      </c>
    </row>
    <row r="481" spans="8:14">
      <c r="H481" s="38">
        <v>41659</v>
      </c>
      <c r="I481" s="39" t="s">
        <v>165</v>
      </c>
      <c r="J481" s="74">
        <f>計算過程!D478</f>
        <v>6.2941313819665876E-2</v>
      </c>
      <c r="K481" s="74">
        <f>計算過程!I478</f>
        <v>0</v>
      </c>
      <c r="L481" s="74">
        <f>計算過程!J478</f>
        <v>0</v>
      </c>
      <c r="M481" s="74">
        <f>計算過程!K478</f>
        <v>0</v>
      </c>
      <c r="N481" s="75">
        <f>計算過程!Q478</f>
        <v>0</v>
      </c>
    </row>
    <row r="482" spans="8:14">
      <c r="H482" s="38">
        <v>41659</v>
      </c>
      <c r="I482" s="39" t="s">
        <v>166</v>
      </c>
      <c r="J482" s="74">
        <f>計算過程!D479</f>
        <v>0.2288134626306145</v>
      </c>
      <c r="K482" s="74">
        <f>計算過程!I479</f>
        <v>0</v>
      </c>
      <c r="L482" s="74">
        <f>計算過程!J479</f>
        <v>0</v>
      </c>
      <c r="M482" s="74">
        <f>計算過程!K479</f>
        <v>0</v>
      </c>
      <c r="N482" s="75">
        <f>計算過程!Q479</f>
        <v>0</v>
      </c>
    </row>
    <row r="483" spans="8:14">
      <c r="H483" s="38">
        <v>41659</v>
      </c>
      <c r="I483" s="39" t="s">
        <v>167</v>
      </c>
      <c r="J483" s="74">
        <f>計算過程!D480</f>
        <v>0.78308250642205213</v>
      </c>
      <c r="K483" s="74">
        <f>計算過程!I480</f>
        <v>0</v>
      </c>
      <c r="L483" s="74">
        <f>計算過程!J480</f>
        <v>0</v>
      </c>
      <c r="M483" s="74">
        <f>計算過程!K480</f>
        <v>0</v>
      </c>
      <c r="N483" s="75">
        <f>計算過程!Q480</f>
        <v>0</v>
      </c>
    </row>
    <row r="484" spans="8:14">
      <c r="H484" s="38">
        <v>41659</v>
      </c>
      <c r="I484" s="39" t="s">
        <v>168</v>
      </c>
      <c r="J484" s="74">
        <f>計算過程!D481</f>
        <v>0.77087725368536175</v>
      </c>
      <c r="K484" s="74">
        <f>計算過程!I481</f>
        <v>0</v>
      </c>
      <c r="L484" s="74">
        <f>計算過程!J481</f>
        <v>0</v>
      </c>
      <c r="M484" s="74">
        <f>計算過程!K481</f>
        <v>0</v>
      </c>
      <c r="N484" s="75">
        <f>計算過程!Q481</f>
        <v>0</v>
      </c>
    </row>
    <row r="485" spans="8:14">
      <c r="H485" s="38">
        <v>41659</v>
      </c>
      <c r="I485" s="39" t="s">
        <v>169</v>
      </c>
      <c r="J485" s="74">
        <f>計算過程!D482</f>
        <v>1.104002745652491</v>
      </c>
      <c r="K485" s="74">
        <f>計算過程!I482</f>
        <v>0</v>
      </c>
      <c r="L485" s="74">
        <f>計算過程!J482</f>
        <v>0</v>
      </c>
      <c r="M485" s="74">
        <f>計算過程!K482</f>
        <v>0</v>
      </c>
      <c r="N485" s="75">
        <f>計算過程!Q482</f>
        <v>0</v>
      </c>
    </row>
    <row r="486" spans="8:14">
      <c r="H486" s="38">
        <v>41659</v>
      </c>
      <c r="I486" s="39" t="s">
        <v>170</v>
      </c>
      <c r="J486" s="74">
        <f>計算過程!D483</f>
        <v>1.1317733619189083</v>
      </c>
      <c r="K486" s="74">
        <f>計算過程!I483</f>
        <v>0</v>
      </c>
      <c r="L486" s="74">
        <f>計算過程!J483</f>
        <v>0</v>
      </c>
      <c r="M486" s="74">
        <f>計算過程!K483</f>
        <v>0</v>
      </c>
      <c r="N486" s="75">
        <f>計算過程!Q483</f>
        <v>0</v>
      </c>
    </row>
    <row r="487" spans="8:14">
      <c r="H487" s="38">
        <v>41659</v>
      </c>
      <c r="I487" s="39" t="s">
        <v>171</v>
      </c>
      <c r="J487" s="74">
        <f>計算過程!D484</f>
        <v>1.3645729404248086</v>
      </c>
      <c r="K487" s="74">
        <f>計算過程!I484</f>
        <v>0</v>
      </c>
      <c r="L487" s="74">
        <f>計算過程!J484</f>
        <v>0</v>
      </c>
      <c r="M487" s="74">
        <f>計算過程!K484</f>
        <v>0</v>
      </c>
      <c r="N487" s="75">
        <f>計算過程!Q484</f>
        <v>0</v>
      </c>
    </row>
    <row r="488" spans="8:14">
      <c r="H488" s="38">
        <v>41659</v>
      </c>
      <c r="I488" s="39" t="s">
        <v>172</v>
      </c>
      <c r="J488" s="74">
        <f>計算過程!D485</f>
        <v>1.4359836405462458</v>
      </c>
      <c r="K488" s="74">
        <f>計算過程!I485</f>
        <v>0</v>
      </c>
      <c r="L488" s="74">
        <f>計算過程!J485</f>
        <v>0</v>
      </c>
      <c r="M488" s="74">
        <f>計算過程!K485</f>
        <v>0</v>
      </c>
      <c r="N488" s="75">
        <f>計算過程!Q485</f>
        <v>0</v>
      </c>
    </row>
    <row r="489" spans="8:14">
      <c r="H489" s="38">
        <v>41660</v>
      </c>
      <c r="I489" s="39" t="s">
        <v>149</v>
      </c>
      <c r="J489" s="74">
        <f>計算過程!D486</f>
        <v>1.5005487745683095</v>
      </c>
      <c r="K489" s="74">
        <f>計算過程!I486</f>
        <v>0</v>
      </c>
      <c r="L489" s="74">
        <f>計算過程!J486</f>
        <v>0</v>
      </c>
      <c r="M489" s="74">
        <f>計算過程!K486</f>
        <v>0</v>
      </c>
      <c r="N489" s="75">
        <f>計算過程!Q486</f>
        <v>0</v>
      </c>
    </row>
    <row r="490" spans="8:14">
      <c r="H490" s="38">
        <v>41660</v>
      </c>
      <c r="I490" s="39" t="s">
        <v>150</v>
      </c>
      <c r="J490" s="74">
        <f>計算過程!D487</f>
        <v>1.5458604805902747</v>
      </c>
      <c r="K490" s="74">
        <f>計算過程!I487</f>
        <v>0</v>
      </c>
      <c r="L490" s="74">
        <f>計算過程!J487</f>
        <v>0</v>
      </c>
      <c r="M490" s="74">
        <f>計算過程!K487</f>
        <v>0</v>
      </c>
      <c r="N490" s="75">
        <f>計算過程!Q487</f>
        <v>0</v>
      </c>
    </row>
    <row r="491" spans="8:14">
      <c r="H491" s="38">
        <v>41660</v>
      </c>
      <c r="I491" s="39" t="s">
        <v>151</v>
      </c>
      <c r="J491" s="74">
        <f>計算過程!D488</f>
        <v>1.5827965339849535</v>
      </c>
      <c r="K491" s="74">
        <f>計算過程!I488</f>
        <v>0</v>
      </c>
      <c r="L491" s="74">
        <f>計算過程!J488</f>
        <v>0</v>
      </c>
      <c r="M491" s="74">
        <f>計算過程!K488</f>
        <v>0</v>
      </c>
      <c r="N491" s="75">
        <f>計算過程!Q488</f>
        <v>0</v>
      </c>
    </row>
    <row r="492" spans="8:14">
      <c r="H492" s="38">
        <v>41660</v>
      </c>
      <c r="I492" s="39" t="s">
        <v>152</v>
      </c>
      <c r="J492" s="74">
        <f>計算過程!D489</f>
        <v>1.6046546866901508</v>
      </c>
      <c r="K492" s="74">
        <f>計算過程!I489</f>
        <v>0</v>
      </c>
      <c r="L492" s="74">
        <f>計算過程!J489</f>
        <v>0</v>
      </c>
      <c r="M492" s="74">
        <f>計算過程!K489</f>
        <v>0</v>
      </c>
      <c r="N492" s="75">
        <f>計算過程!Q489</f>
        <v>0</v>
      </c>
    </row>
    <row r="493" spans="8:14">
      <c r="H493" s="38">
        <v>41660</v>
      </c>
      <c r="I493" s="39" t="s">
        <v>153</v>
      </c>
      <c r="J493" s="74">
        <f>計算過程!D490</f>
        <v>1.6707921281777842</v>
      </c>
      <c r="K493" s="74">
        <f>計算過程!I490</f>
        <v>0</v>
      </c>
      <c r="L493" s="74">
        <f>計算過程!J490</f>
        <v>0</v>
      </c>
      <c r="M493" s="74">
        <f>計算過程!K490</f>
        <v>0</v>
      </c>
      <c r="N493" s="75">
        <f>計算過程!Q490</f>
        <v>0</v>
      </c>
    </row>
    <row r="494" spans="8:14">
      <c r="H494" s="38">
        <v>41660</v>
      </c>
      <c r="I494" s="39" t="s">
        <v>154</v>
      </c>
      <c r="J494" s="74">
        <f>計算過程!D491</f>
        <v>1.7403497781897099</v>
      </c>
      <c r="K494" s="74">
        <f>計算過程!I491</f>
        <v>0</v>
      </c>
      <c r="L494" s="74">
        <f>計算過程!J491</f>
        <v>0</v>
      </c>
      <c r="M494" s="74">
        <f>計算過程!K491</f>
        <v>0</v>
      </c>
      <c r="N494" s="75">
        <f>計算過程!Q491</f>
        <v>0</v>
      </c>
    </row>
    <row r="495" spans="8:14">
      <c r="H495" s="38">
        <v>41660</v>
      </c>
      <c r="I495" s="39" t="s">
        <v>155</v>
      </c>
      <c r="J495" s="74">
        <f>計算過程!D492</f>
        <v>1.8340891948260636</v>
      </c>
      <c r="K495" s="74">
        <f>計算過程!I492</f>
        <v>0</v>
      </c>
      <c r="L495" s="74">
        <f>計算過程!J492</f>
        <v>0</v>
      </c>
      <c r="M495" s="74">
        <f>計算過程!K492</f>
        <v>0</v>
      </c>
      <c r="N495" s="75">
        <f>計算過程!Q492</f>
        <v>0</v>
      </c>
    </row>
    <row r="496" spans="8:14">
      <c r="H496" s="38">
        <v>41660</v>
      </c>
      <c r="I496" s="39" t="s">
        <v>156</v>
      </c>
      <c r="J496" s="74">
        <f>計算過程!D493</f>
        <v>1.2925965180209529</v>
      </c>
      <c r="K496" s="74">
        <f>計算過程!I493</f>
        <v>0</v>
      </c>
      <c r="L496" s="74">
        <f>計算過程!J493</f>
        <v>0</v>
      </c>
      <c r="M496" s="74">
        <f>計算過程!K493</f>
        <v>0</v>
      </c>
      <c r="N496" s="75">
        <f>計算過程!Q493</f>
        <v>0</v>
      </c>
    </row>
    <row r="497" spans="8:14">
      <c r="H497" s="38">
        <v>41660</v>
      </c>
      <c r="I497" s="39" t="s">
        <v>157</v>
      </c>
      <c r="J497" s="74">
        <f>計算過程!D494</f>
        <v>0.33036990513290621</v>
      </c>
      <c r="K497" s="74">
        <f>計算過程!I494</f>
        <v>0</v>
      </c>
      <c r="L497" s="74">
        <f>計算過程!J494</f>
        <v>0</v>
      </c>
      <c r="M497" s="74">
        <f>計算過程!K494</f>
        <v>0</v>
      </c>
      <c r="N497" s="75">
        <f>計算過程!Q494</f>
        <v>0</v>
      </c>
    </row>
    <row r="498" spans="8:14">
      <c r="H498" s="38">
        <v>41660</v>
      </c>
      <c r="I498" s="39" t="s">
        <v>158</v>
      </c>
      <c r="J498" s="74">
        <f>計算過程!D495</f>
        <v>0.17604868215204844</v>
      </c>
      <c r="K498" s="74">
        <f>計算過程!I495</f>
        <v>0</v>
      </c>
      <c r="L498" s="74">
        <f>計算過程!J495</f>
        <v>0</v>
      </c>
      <c r="M498" s="74">
        <f>計算過程!K495</f>
        <v>0</v>
      </c>
      <c r="N498" s="75">
        <f>計算過程!Q495</f>
        <v>0</v>
      </c>
    </row>
    <row r="499" spans="8:14">
      <c r="H499" s="38">
        <v>41660</v>
      </c>
      <c r="I499" s="39" t="s">
        <v>159</v>
      </c>
      <c r="J499" s="74">
        <f>計算過程!D496</f>
        <v>0.10438397585884077</v>
      </c>
      <c r="K499" s="74">
        <f>計算過程!I496</f>
        <v>0</v>
      </c>
      <c r="L499" s="74">
        <f>計算過程!J496</f>
        <v>0</v>
      </c>
      <c r="M499" s="74">
        <f>計算過程!K496</f>
        <v>0</v>
      </c>
      <c r="N499" s="75">
        <f>計算過程!Q496</f>
        <v>0</v>
      </c>
    </row>
    <row r="500" spans="8:14">
      <c r="H500" s="38">
        <v>41660</v>
      </c>
      <c r="I500" s="39" t="s">
        <v>160</v>
      </c>
      <c r="J500" s="74">
        <f>計算過程!D497</f>
        <v>7.4093521019081468E-2</v>
      </c>
      <c r="K500" s="74">
        <f>計算過程!I497</f>
        <v>0</v>
      </c>
      <c r="L500" s="74">
        <f>計算過程!J497</f>
        <v>0</v>
      </c>
      <c r="M500" s="74">
        <f>計算過程!K497</f>
        <v>0</v>
      </c>
      <c r="N500" s="75">
        <f>計算過程!Q497</f>
        <v>0</v>
      </c>
    </row>
    <row r="501" spans="8:14">
      <c r="H501" s="38">
        <v>41660</v>
      </c>
      <c r="I501" s="39" t="s">
        <v>161</v>
      </c>
      <c r="J501" s="74">
        <f>計算過程!D498</f>
        <v>4.5142212599164504E-2</v>
      </c>
      <c r="K501" s="74">
        <f>計算過程!I498</f>
        <v>0</v>
      </c>
      <c r="L501" s="74">
        <f>計算過程!J498</f>
        <v>0</v>
      </c>
      <c r="M501" s="74">
        <f>計算過程!K498</f>
        <v>0</v>
      </c>
      <c r="N501" s="75">
        <f>計算過程!Q498</f>
        <v>0</v>
      </c>
    </row>
    <row r="502" spans="8:14">
      <c r="H502" s="38">
        <v>41660</v>
      </c>
      <c r="I502" s="39" t="s">
        <v>162</v>
      </c>
      <c r="J502" s="74">
        <f>計算過程!D499</f>
        <v>3.477306779339704E-2</v>
      </c>
      <c r="K502" s="74">
        <f>計算過程!I499</f>
        <v>0</v>
      </c>
      <c r="L502" s="74">
        <f>計算過程!J499</f>
        <v>0</v>
      </c>
      <c r="M502" s="74">
        <f>計算過程!K499</f>
        <v>0</v>
      </c>
      <c r="N502" s="75">
        <f>計算過程!Q499</f>
        <v>0</v>
      </c>
    </row>
    <row r="503" spans="8:14">
      <c r="H503" s="38">
        <v>41660</v>
      </c>
      <c r="I503" s="39" t="s">
        <v>163</v>
      </c>
      <c r="J503" s="74">
        <f>計算過程!D500</f>
        <v>3.4781564174602826E-2</v>
      </c>
      <c r="K503" s="74">
        <f>計算過程!I500</f>
        <v>0</v>
      </c>
      <c r="L503" s="74">
        <f>計算過程!J500</f>
        <v>0</v>
      </c>
      <c r="M503" s="74">
        <f>計算過程!K500</f>
        <v>0</v>
      </c>
      <c r="N503" s="75">
        <f>計算過程!Q500</f>
        <v>0</v>
      </c>
    </row>
    <row r="504" spans="8:14">
      <c r="H504" s="38">
        <v>41660</v>
      </c>
      <c r="I504" s="39" t="s">
        <v>164</v>
      </c>
      <c r="J504" s="74">
        <f>計算過程!D501</f>
        <v>2.8964731025674994E-2</v>
      </c>
      <c r="K504" s="74">
        <f>計算過程!I501</f>
        <v>0</v>
      </c>
      <c r="L504" s="74">
        <f>計算過程!J501</f>
        <v>0</v>
      </c>
      <c r="M504" s="74">
        <f>計算過程!K501</f>
        <v>0</v>
      </c>
      <c r="N504" s="75">
        <f>計算過程!Q501</f>
        <v>0</v>
      </c>
    </row>
    <row r="505" spans="8:14">
      <c r="H505" s="38">
        <v>41660</v>
      </c>
      <c r="I505" s="39" t="s">
        <v>165</v>
      </c>
      <c r="J505" s="74">
        <f>計算過程!D502</f>
        <v>5.5913930778679975E-2</v>
      </c>
      <c r="K505" s="74">
        <f>計算過程!I502</f>
        <v>0</v>
      </c>
      <c r="L505" s="74">
        <f>計算過程!J502</f>
        <v>0</v>
      </c>
      <c r="M505" s="74">
        <f>計算過程!K502</f>
        <v>0</v>
      </c>
      <c r="N505" s="75">
        <f>計算過程!Q502</f>
        <v>0</v>
      </c>
    </row>
    <row r="506" spans="8:14">
      <c r="H506" s="38">
        <v>41660</v>
      </c>
      <c r="I506" s="39" t="s">
        <v>166</v>
      </c>
      <c r="J506" s="74">
        <f>計算過程!D503</f>
        <v>9.1146844663508683E-2</v>
      </c>
      <c r="K506" s="74">
        <f>計算過程!I503</f>
        <v>0</v>
      </c>
      <c r="L506" s="74">
        <f>計算過程!J503</f>
        <v>0</v>
      </c>
      <c r="M506" s="74">
        <f>計算過程!K503</f>
        <v>0</v>
      </c>
      <c r="N506" s="75">
        <f>計算過程!Q503</f>
        <v>0</v>
      </c>
    </row>
    <row r="507" spans="8:14">
      <c r="H507" s="38">
        <v>41660</v>
      </c>
      <c r="I507" s="39" t="s">
        <v>167</v>
      </c>
      <c r="J507" s="74">
        <f>計算過程!D504</f>
        <v>0.24297508111698696</v>
      </c>
      <c r="K507" s="74">
        <f>計算過程!I504</f>
        <v>0</v>
      </c>
      <c r="L507" s="74">
        <f>計算過程!J504</f>
        <v>0</v>
      </c>
      <c r="M507" s="74">
        <f>計算過程!K504</f>
        <v>0</v>
      </c>
      <c r="N507" s="75">
        <f>計算過程!Q504</f>
        <v>0</v>
      </c>
    </row>
    <row r="508" spans="8:14">
      <c r="H508" s="38">
        <v>41660</v>
      </c>
      <c r="I508" s="39" t="s">
        <v>168</v>
      </c>
      <c r="J508" s="74">
        <f>計算過程!D505</f>
        <v>0.74792770967144417</v>
      </c>
      <c r="K508" s="74">
        <f>計算過程!I505</f>
        <v>0</v>
      </c>
      <c r="L508" s="74">
        <f>計算過程!J505</f>
        <v>0</v>
      </c>
      <c r="M508" s="74">
        <f>計算過程!K505</f>
        <v>0</v>
      </c>
      <c r="N508" s="75">
        <f>計算過程!Q505</f>
        <v>0</v>
      </c>
    </row>
    <row r="509" spans="8:14">
      <c r="H509" s="38">
        <v>41660</v>
      </c>
      <c r="I509" s="39" t="s">
        <v>169</v>
      </c>
      <c r="J509" s="74">
        <f>計算過程!D506</f>
        <v>1.203346087752917</v>
      </c>
      <c r="K509" s="74">
        <f>計算過程!I506</f>
        <v>0</v>
      </c>
      <c r="L509" s="74">
        <f>計算過程!J506</f>
        <v>0</v>
      </c>
      <c r="M509" s="74">
        <f>計算過程!K506</f>
        <v>0</v>
      </c>
      <c r="N509" s="75">
        <f>計算過程!Q506</f>
        <v>0</v>
      </c>
    </row>
    <row r="510" spans="8:14">
      <c r="H510" s="38">
        <v>41660</v>
      </c>
      <c r="I510" s="39" t="s">
        <v>170</v>
      </c>
      <c r="J510" s="74">
        <f>計算過程!D507</f>
        <v>1.4247499725316977</v>
      </c>
      <c r="K510" s="74">
        <f>計算過程!I507</f>
        <v>0</v>
      </c>
      <c r="L510" s="74">
        <f>計算過程!J507</f>
        <v>0</v>
      </c>
      <c r="M510" s="74">
        <f>計算過程!K507</f>
        <v>0</v>
      </c>
      <c r="N510" s="75">
        <f>計算過程!Q507</f>
        <v>0</v>
      </c>
    </row>
    <row r="511" spans="8:14">
      <c r="H511" s="38">
        <v>41660</v>
      </c>
      <c r="I511" s="39" t="s">
        <v>171</v>
      </c>
      <c r="J511" s="74">
        <f>計算過程!D508</f>
        <v>1.8973908010278551</v>
      </c>
      <c r="K511" s="74">
        <f>計算過程!I508</f>
        <v>0</v>
      </c>
      <c r="L511" s="74">
        <f>計算過程!J508</f>
        <v>0</v>
      </c>
      <c r="M511" s="74">
        <f>計算過程!K508</f>
        <v>0</v>
      </c>
      <c r="N511" s="75">
        <f>計算過程!Q508</f>
        <v>0</v>
      </c>
    </row>
    <row r="512" spans="8:14">
      <c r="H512" s="38">
        <v>41660</v>
      </c>
      <c r="I512" s="39" t="s">
        <v>172</v>
      </c>
      <c r="J512" s="74">
        <f>計算過程!D509</f>
        <v>1.8382752606095478</v>
      </c>
      <c r="K512" s="74">
        <f>計算過程!I509</f>
        <v>0</v>
      </c>
      <c r="L512" s="74">
        <f>計算過程!J509</f>
        <v>0</v>
      </c>
      <c r="M512" s="74">
        <f>計算過程!K509</f>
        <v>0</v>
      </c>
      <c r="N512" s="75">
        <f>計算過程!Q509</f>
        <v>0</v>
      </c>
    </row>
    <row r="513" spans="8:14">
      <c r="H513" s="38">
        <v>41661</v>
      </c>
      <c r="I513" s="39" t="s">
        <v>149</v>
      </c>
      <c r="J513" s="74">
        <f>計算過程!D510</f>
        <v>1.9166698472395602</v>
      </c>
      <c r="K513" s="74">
        <f>計算過程!I510</f>
        <v>0</v>
      </c>
      <c r="L513" s="74">
        <f>計算過程!J510</f>
        <v>0</v>
      </c>
      <c r="M513" s="74">
        <f>計算過程!K510</f>
        <v>0</v>
      </c>
      <c r="N513" s="75">
        <f>計算過程!Q510</f>
        <v>0</v>
      </c>
    </row>
    <row r="514" spans="8:14">
      <c r="H514" s="38">
        <v>41661</v>
      </c>
      <c r="I514" s="39" t="s">
        <v>150</v>
      </c>
      <c r="J514" s="74">
        <f>計算過程!D511</f>
        <v>1.8424419886273222</v>
      </c>
      <c r="K514" s="74">
        <f>計算過程!I511</f>
        <v>0</v>
      </c>
      <c r="L514" s="74">
        <f>計算過程!J511</f>
        <v>0</v>
      </c>
      <c r="M514" s="74">
        <f>計算過程!K511</f>
        <v>0</v>
      </c>
      <c r="N514" s="75">
        <f>計算過程!Q511</f>
        <v>0</v>
      </c>
    </row>
    <row r="515" spans="8:14">
      <c r="H515" s="38">
        <v>41661</v>
      </c>
      <c r="I515" s="39" t="s">
        <v>151</v>
      </c>
      <c r="J515" s="74">
        <f>計算過程!D512</f>
        <v>2.00284040021306</v>
      </c>
      <c r="K515" s="74">
        <f>計算過程!I512</f>
        <v>0</v>
      </c>
      <c r="L515" s="74">
        <f>計算過程!J512</f>
        <v>0</v>
      </c>
      <c r="M515" s="74">
        <f>計算過程!K512</f>
        <v>0</v>
      </c>
      <c r="N515" s="75">
        <f>計算過程!Q512</f>
        <v>0</v>
      </c>
    </row>
    <row r="516" spans="8:14">
      <c r="H516" s="38">
        <v>41661</v>
      </c>
      <c r="I516" s="39" t="s">
        <v>152</v>
      </c>
      <c r="J516" s="74">
        <f>計算過程!D513</f>
        <v>2.0877964669726445</v>
      </c>
      <c r="K516" s="74">
        <f>計算過程!I513</f>
        <v>0</v>
      </c>
      <c r="L516" s="74">
        <f>計算過程!J513</f>
        <v>0</v>
      </c>
      <c r="M516" s="74">
        <f>計算過程!K513</f>
        <v>0</v>
      </c>
      <c r="N516" s="75">
        <f>計算過程!Q513</f>
        <v>0</v>
      </c>
    </row>
    <row r="517" spans="8:14">
      <c r="H517" s="38">
        <v>41661</v>
      </c>
      <c r="I517" s="39" t="s">
        <v>153</v>
      </c>
      <c r="J517" s="74">
        <f>計算過程!D514</f>
        <v>2.0744361119914498</v>
      </c>
      <c r="K517" s="74">
        <f>計算過程!I514</f>
        <v>0</v>
      </c>
      <c r="L517" s="74">
        <f>計算過程!J514</f>
        <v>0</v>
      </c>
      <c r="M517" s="74">
        <f>計算過程!K514</f>
        <v>0</v>
      </c>
      <c r="N517" s="75">
        <f>計算過程!Q514</f>
        <v>0</v>
      </c>
    </row>
    <row r="518" spans="8:14">
      <c r="H518" s="38">
        <v>41661</v>
      </c>
      <c r="I518" s="39" t="s">
        <v>154</v>
      </c>
      <c r="J518" s="74">
        <f>計算過程!D515</f>
        <v>2.1277570354951862</v>
      </c>
      <c r="K518" s="74">
        <f>計算過程!I515</f>
        <v>0</v>
      </c>
      <c r="L518" s="74">
        <f>計算過程!J515</f>
        <v>0</v>
      </c>
      <c r="M518" s="74">
        <f>計算過程!K515</f>
        <v>0</v>
      </c>
      <c r="N518" s="75">
        <f>計算過程!Q515</f>
        <v>0</v>
      </c>
    </row>
    <row r="519" spans="8:14">
      <c r="H519" s="38">
        <v>41661</v>
      </c>
      <c r="I519" s="39" t="s">
        <v>155</v>
      </c>
      <c r="J519" s="74">
        <f>計算過程!D516</f>
        <v>2.0619709927461143</v>
      </c>
      <c r="K519" s="74">
        <f>計算過程!I516</f>
        <v>0</v>
      </c>
      <c r="L519" s="74">
        <f>計算過程!J516</f>
        <v>0</v>
      </c>
      <c r="M519" s="74">
        <f>計算過程!K516</f>
        <v>0</v>
      </c>
      <c r="N519" s="75">
        <f>計算過程!Q516</f>
        <v>0</v>
      </c>
    </row>
    <row r="520" spans="8:14">
      <c r="H520" s="38">
        <v>41661</v>
      </c>
      <c r="I520" s="39" t="s">
        <v>156</v>
      </c>
      <c r="J520" s="74">
        <f>計算過程!D517</f>
        <v>1.4882993432952663</v>
      </c>
      <c r="K520" s="74">
        <f>計算過程!I517</f>
        <v>0</v>
      </c>
      <c r="L520" s="74">
        <f>計算過程!J517</f>
        <v>0</v>
      </c>
      <c r="M520" s="74">
        <f>計算過程!K517</f>
        <v>0</v>
      </c>
      <c r="N520" s="75">
        <f>計算過程!Q517</f>
        <v>0</v>
      </c>
    </row>
    <row r="521" spans="8:14">
      <c r="H521" s="38">
        <v>41661</v>
      </c>
      <c r="I521" s="39" t="s">
        <v>157</v>
      </c>
      <c r="J521" s="74">
        <f>計算過程!D518</f>
        <v>0.355187427572633</v>
      </c>
      <c r="K521" s="74">
        <f>計算過程!I518</f>
        <v>0</v>
      </c>
      <c r="L521" s="74">
        <f>計算過程!J518</f>
        <v>0</v>
      </c>
      <c r="M521" s="74">
        <f>計算過程!K518</f>
        <v>0</v>
      </c>
      <c r="N521" s="75">
        <f>計算過程!Q518</f>
        <v>0</v>
      </c>
    </row>
    <row r="522" spans="8:14">
      <c r="H522" s="38">
        <v>41661</v>
      </c>
      <c r="I522" s="39" t="s">
        <v>158</v>
      </c>
      <c r="J522" s="74">
        <f>計算過程!D519</f>
        <v>0.16149933101058569</v>
      </c>
      <c r="K522" s="74">
        <f>計算過程!I519</f>
        <v>0</v>
      </c>
      <c r="L522" s="74">
        <f>計算過程!J519</f>
        <v>0</v>
      </c>
      <c r="M522" s="74">
        <f>計算過程!K519</f>
        <v>0</v>
      </c>
      <c r="N522" s="75">
        <f>計算過程!Q519</f>
        <v>0</v>
      </c>
    </row>
    <row r="523" spans="8:14">
      <c r="H523" s="38">
        <v>41661</v>
      </c>
      <c r="I523" s="39" t="s">
        <v>159</v>
      </c>
      <c r="J523" s="74">
        <f>計算過程!D520</f>
        <v>8.8895610703134301E-2</v>
      </c>
      <c r="K523" s="74">
        <f>計算過程!I520</f>
        <v>0</v>
      </c>
      <c r="L523" s="74">
        <f>計算過程!J520</f>
        <v>0</v>
      </c>
      <c r="M523" s="74">
        <f>計算過程!K520</f>
        <v>0</v>
      </c>
      <c r="N523" s="75">
        <f>計算過程!Q520</f>
        <v>0</v>
      </c>
    </row>
    <row r="524" spans="8:14">
      <c r="H524" s="38">
        <v>41661</v>
      </c>
      <c r="I524" s="39" t="s">
        <v>160</v>
      </c>
      <c r="J524" s="74">
        <f>計算過程!D521</f>
        <v>4.9947388599142301E-2</v>
      </c>
      <c r="K524" s="74">
        <f>計算過程!I521</f>
        <v>0</v>
      </c>
      <c r="L524" s="74">
        <f>計算過程!J521</f>
        <v>0</v>
      </c>
      <c r="M524" s="74">
        <f>計算過程!K521</f>
        <v>0</v>
      </c>
      <c r="N524" s="75">
        <f>計算過程!Q521</f>
        <v>0</v>
      </c>
    </row>
    <row r="525" spans="8:14">
      <c r="H525" s="38">
        <v>41661</v>
      </c>
      <c r="I525" s="39" t="s">
        <v>161</v>
      </c>
      <c r="J525" s="74">
        <f>計算過程!D522</f>
        <v>2.5121145105737125E-2</v>
      </c>
      <c r="K525" s="74">
        <f>計算過程!I522</f>
        <v>0</v>
      </c>
      <c r="L525" s="74">
        <f>計算過程!J522</f>
        <v>0</v>
      </c>
      <c r="M525" s="74">
        <f>計算過程!K522</f>
        <v>0</v>
      </c>
      <c r="N525" s="75">
        <f>計算過程!Q522</f>
        <v>0</v>
      </c>
    </row>
    <row r="526" spans="8:14">
      <c r="H526" s="38">
        <v>41661</v>
      </c>
      <c r="I526" s="39" t="s">
        <v>162</v>
      </c>
      <c r="J526" s="74">
        <f>計算過程!D523</f>
        <v>1.8698010698668329E-2</v>
      </c>
      <c r="K526" s="74">
        <f>計算過程!I523</f>
        <v>0</v>
      </c>
      <c r="L526" s="74">
        <f>計算過程!J523</f>
        <v>0</v>
      </c>
      <c r="M526" s="74">
        <f>計算過程!K523</f>
        <v>0</v>
      </c>
      <c r="N526" s="75">
        <f>計算過程!Q523</f>
        <v>0</v>
      </c>
    </row>
    <row r="527" spans="8:14">
      <c r="H527" s="38">
        <v>41661</v>
      </c>
      <c r="I527" s="39" t="s">
        <v>163</v>
      </c>
      <c r="J527" s="74">
        <f>計算過程!D524</f>
        <v>2.6459961066050565E-2</v>
      </c>
      <c r="K527" s="74">
        <f>計算過程!I524</f>
        <v>0</v>
      </c>
      <c r="L527" s="74">
        <f>計算過程!J524</f>
        <v>0</v>
      </c>
      <c r="M527" s="74">
        <f>計算過程!K524</f>
        <v>0</v>
      </c>
      <c r="N527" s="75">
        <f>計算過程!Q524</f>
        <v>0</v>
      </c>
    </row>
    <row r="528" spans="8:14">
      <c r="H528" s="38">
        <v>41661</v>
      </c>
      <c r="I528" s="39" t="s">
        <v>164</v>
      </c>
      <c r="J528" s="74">
        <f>計算過程!D525</f>
        <v>2.1390613685913544E-2</v>
      </c>
      <c r="K528" s="74">
        <f>計算過程!I525</f>
        <v>0</v>
      </c>
      <c r="L528" s="74">
        <f>計算過程!J525</f>
        <v>0</v>
      </c>
      <c r="M528" s="74">
        <f>計算過程!K525</f>
        <v>0</v>
      </c>
      <c r="N528" s="75">
        <f>計算過程!Q525</f>
        <v>0</v>
      </c>
    </row>
    <row r="529" spans="8:14">
      <c r="H529" s="38">
        <v>41661</v>
      </c>
      <c r="I529" s="39" t="s">
        <v>165</v>
      </c>
      <c r="J529" s="74">
        <f>計算過程!D526</f>
        <v>4.1438113435852603E-2</v>
      </c>
      <c r="K529" s="74">
        <f>計算過程!I526</f>
        <v>0</v>
      </c>
      <c r="L529" s="74">
        <f>計算過程!J526</f>
        <v>0</v>
      </c>
      <c r="M529" s="74">
        <f>計算過程!K526</f>
        <v>0</v>
      </c>
      <c r="N529" s="75">
        <f>計算過程!Q526</f>
        <v>0</v>
      </c>
    </row>
    <row r="530" spans="8:14">
      <c r="H530" s="38">
        <v>41661</v>
      </c>
      <c r="I530" s="39" t="s">
        <v>166</v>
      </c>
      <c r="J530" s="74">
        <f>計算過程!D527</f>
        <v>6.4957178731722146E-2</v>
      </c>
      <c r="K530" s="74">
        <f>計算過程!I527</f>
        <v>0</v>
      </c>
      <c r="L530" s="74">
        <f>計算過程!J527</f>
        <v>0</v>
      </c>
      <c r="M530" s="74">
        <f>計算過程!K527</f>
        <v>0</v>
      </c>
      <c r="N530" s="75">
        <f>計算過程!Q527</f>
        <v>0</v>
      </c>
    </row>
    <row r="531" spans="8:14">
      <c r="H531" s="38">
        <v>41661</v>
      </c>
      <c r="I531" s="39" t="s">
        <v>167</v>
      </c>
      <c r="J531" s="74">
        <f>計算過程!D528</f>
        <v>0.1893147987666231</v>
      </c>
      <c r="K531" s="74">
        <f>計算過程!I528</f>
        <v>0</v>
      </c>
      <c r="L531" s="74">
        <f>計算過程!J528</f>
        <v>0</v>
      </c>
      <c r="M531" s="74">
        <f>計算過程!K528</f>
        <v>0</v>
      </c>
      <c r="N531" s="75">
        <f>計算過程!Q528</f>
        <v>0</v>
      </c>
    </row>
    <row r="532" spans="8:14">
      <c r="H532" s="38">
        <v>41661</v>
      </c>
      <c r="I532" s="39" t="s">
        <v>168</v>
      </c>
      <c r="J532" s="74">
        <f>計算過程!D529</f>
        <v>0.65151912368022602</v>
      </c>
      <c r="K532" s="74">
        <f>計算過程!I529</f>
        <v>0</v>
      </c>
      <c r="L532" s="74">
        <f>計算過程!J529</f>
        <v>0</v>
      </c>
      <c r="M532" s="74">
        <f>計算過程!K529</f>
        <v>0</v>
      </c>
      <c r="N532" s="75">
        <f>計算過程!Q529</f>
        <v>0</v>
      </c>
    </row>
    <row r="533" spans="8:14">
      <c r="H533" s="38">
        <v>41661</v>
      </c>
      <c r="I533" s="39" t="s">
        <v>169</v>
      </c>
      <c r="J533" s="74">
        <f>計算過程!D530</f>
        <v>1.0383295734191311</v>
      </c>
      <c r="K533" s="74">
        <f>計算過程!I530</f>
        <v>0</v>
      </c>
      <c r="L533" s="74">
        <f>計算過程!J530</f>
        <v>0</v>
      </c>
      <c r="M533" s="74">
        <f>計算過程!K530</f>
        <v>0</v>
      </c>
      <c r="N533" s="75">
        <f>計算過程!Q530</f>
        <v>0</v>
      </c>
    </row>
    <row r="534" spans="8:14">
      <c r="H534" s="38">
        <v>41661</v>
      </c>
      <c r="I534" s="39" t="s">
        <v>170</v>
      </c>
      <c r="J534" s="74">
        <f>計算過程!D531</f>
        <v>1.2488838288984918</v>
      </c>
      <c r="K534" s="74">
        <f>計算過程!I531</f>
        <v>0</v>
      </c>
      <c r="L534" s="74">
        <f>計算過程!J531</f>
        <v>0</v>
      </c>
      <c r="M534" s="74">
        <f>計算過程!K531</f>
        <v>0</v>
      </c>
      <c r="N534" s="75">
        <f>計算過程!Q531</f>
        <v>0</v>
      </c>
    </row>
    <row r="535" spans="8:14">
      <c r="H535" s="38">
        <v>41661</v>
      </c>
      <c r="I535" s="39" t="s">
        <v>171</v>
      </c>
      <c r="J535" s="74">
        <f>計算過程!D532</f>
        <v>1.5265753229373265</v>
      </c>
      <c r="K535" s="74">
        <f>計算過程!I532</f>
        <v>0</v>
      </c>
      <c r="L535" s="74">
        <f>計算過程!J532</f>
        <v>0</v>
      </c>
      <c r="M535" s="74">
        <f>計算過程!K532</f>
        <v>0</v>
      </c>
      <c r="N535" s="75">
        <f>計算過程!Q532</f>
        <v>0</v>
      </c>
    </row>
    <row r="536" spans="8:14">
      <c r="H536" s="38">
        <v>41661</v>
      </c>
      <c r="I536" s="39" t="s">
        <v>172</v>
      </c>
      <c r="J536" s="74">
        <f>計算過程!D533</f>
        <v>1.4685076090301712</v>
      </c>
      <c r="K536" s="74">
        <f>計算過程!I533</f>
        <v>0</v>
      </c>
      <c r="L536" s="74">
        <f>計算過程!J533</f>
        <v>0</v>
      </c>
      <c r="M536" s="74">
        <f>計算過程!K533</f>
        <v>0</v>
      </c>
      <c r="N536" s="75">
        <f>計算過程!Q533</f>
        <v>0</v>
      </c>
    </row>
    <row r="537" spans="8:14">
      <c r="H537" s="38">
        <v>41662</v>
      </c>
      <c r="I537" s="39" t="s">
        <v>149</v>
      </c>
      <c r="J537" s="74">
        <f>計算過程!D534</f>
        <v>1.5929436725026693</v>
      </c>
      <c r="K537" s="74">
        <f>計算過程!I534</f>
        <v>0</v>
      </c>
      <c r="L537" s="74">
        <f>計算過程!J534</f>
        <v>0</v>
      </c>
      <c r="M537" s="74">
        <f>計算過程!K534</f>
        <v>0</v>
      </c>
      <c r="N537" s="75">
        <f>計算過程!Q534</f>
        <v>0</v>
      </c>
    </row>
    <row r="538" spans="8:14">
      <c r="H538" s="38">
        <v>41662</v>
      </c>
      <c r="I538" s="39" t="s">
        <v>150</v>
      </c>
      <c r="J538" s="74">
        <f>計算過程!D535</f>
        <v>1.7551257140120784</v>
      </c>
      <c r="K538" s="74">
        <f>計算過程!I535</f>
        <v>0</v>
      </c>
      <c r="L538" s="74">
        <f>計算過程!J535</f>
        <v>0</v>
      </c>
      <c r="M538" s="74">
        <f>計算過程!K535</f>
        <v>0</v>
      </c>
      <c r="N538" s="75">
        <f>計算過程!Q535</f>
        <v>0</v>
      </c>
    </row>
    <row r="539" spans="8:14">
      <c r="H539" s="38">
        <v>41662</v>
      </c>
      <c r="I539" s="39" t="s">
        <v>151</v>
      </c>
      <c r="J539" s="74">
        <f>計算過程!D536</f>
        <v>1.7507517930631695</v>
      </c>
      <c r="K539" s="74">
        <f>計算過程!I536</f>
        <v>0</v>
      </c>
      <c r="L539" s="74">
        <f>計算過程!J536</f>
        <v>0</v>
      </c>
      <c r="M539" s="74">
        <f>計算過程!K536</f>
        <v>0</v>
      </c>
      <c r="N539" s="75">
        <f>計算過程!Q536</f>
        <v>0</v>
      </c>
    </row>
    <row r="540" spans="8:14">
      <c r="H540" s="38">
        <v>41662</v>
      </c>
      <c r="I540" s="39" t="s">
        <v>152</v>
      </c>
      <c r="J540" s="74">
        <f>計算過程!D537</f>
        <v>1.6791300207320718</v>
      </c>
      <c r="K540" s="74">
        <f>計算過程!I537</f>
        <v>0</v>
      </c>
      <c r="L540" s="74">
        <f>計算過程!J537</f>
        <v>0</v>
      </c>
      <c r="M540" s="74">
        <f>計算過程!K537</f>
        <v>0</v>
      </c>
      <c r="N540" s="75">
        <f>計算過程!Q537</f>
        <v>0</v>
      </c>
    </row>
    <row r="541" spans="8:14">
      <c r="H541" s="38">
        <v>41662</v>
      </c>
      <c r="I541" s="39" t="s">
        <v>153</v>
      </c>
      <c r="J541" s="74">
        <f>計算過程!D538</f>
        <v>1.6788586168321713</v>
      </c>
      <c r="K541" s="74">
        <f>計算過程!I538</f>
        <v>0</v>
      </c>
      <c r="L541" s="74">
        <f>計算過程!J538</f>
        <v>0</v>
      </c>
      <c r="M541" s="74">
        <f>計算過程!K538</f>
        <v>0</v>
      </c>
      <c r="N541" s="75">
        <f>計算過程!Q538</f>
        <v>0</v>
      </c>
    </row>
    <row r="542" spans="8:14">
      <c r="H542" s="38">
        <v>41662</v>
      </c>
      <c r="I542" s="39" t="s">
        <v>154</v>
      </c>
      <c r="J542" s="74">
        <f>計算過程!D539</f>
        <v>1.7225491041983492</v>
      </c>
      <c r="K542" s="74">
        <f>計算過程!I539</f>
        <v>0</v>
      </c>
      <c r="L542" s="74">
        <f>計算過程!J539</f>
        <v>0</v>
      </c>
      <c r="M542" s="74">
        <f>計算過程!K539</f>
        <v>0</v>
      </c>
      <c r="N542" s="75">
        <f>計算過程!Q539</f>
        <v>0</v>
      </c>
    </row>
    <row r="543" spans="8:14">
      <c r="H543" s="38">
        <v>41662</v>
      </c>
      <c r="I543" s="39" t="s">
        <v>155</v>
      </c>
      <c r="J543" s="74">
        <f>計算過程!D540</f>
        <v>1.5742445673281793</v>
      </c>
      <c r="K543" s="74">
        <f>計算過程!I540</f>
        <v>0</v>
      </c>
      <c r="L543" s="74">
        <f>計算過程!J540</f>
        <v>0</v>
      </c>
      <c r="M543" s="74">
        <f>計算過程!K540</f>
        <v>0</v>
      </c>
      <c r="N543" s="75">
        <f>計算過程!Q540</f>
        <v>0</v>
      </c>
    </row>
    <row r="544" spans="8:14">
      <c r="H544" s="38">
        <v>41662</v>
      </c>
      <c r="I544" s="39" t="s">
        <v>156</v>
      </c>
      <c r="J544" s="74">
        <f>計算過程!D541</f>
        <v>0.95443326902699543</v>
      </c>
      <c r="K544" s="74">
        <f>計算過程!I541</f>
        <v>0</v>
      </c>
      <c r="L544" s="74">
        <f>計算過程!J541</f>
        <v>0</v>
      </c>
      <c r="M544" s="74">
        <f>計算過程!K541</f>
        <v>0</v>
      </c>
      <c r="N544" s="75">
        <f>計算過程!Q541</f>
        <v>0</v>
      </c>
    </row>
    <row r="545" spans="8:14">
      <c r="H545" s="38">
        <v>41662</v>
      </c>
      <c r="I545" s="39" t="s">
        <v>157</v>
      </c>
      <c r="J545" s="74">
        <f>計算過程!D542</f>
        <v>0.28500897185531265</v>
      </c>
      <c r="K545" s="74">
        <f>計算過程!I542</f>
        <v>0</v>
      </c>
      <c r="L545" s="74">
        <f>計算過程!J542</f>
        <v>0</v>
      </c>
      <c r="M545" s="74">
        <f>計算過程!K542</f>
        <v>0</v>
      </c>
      <c r="N545" s="75">
        <f>計算過程!Q542</f>
        <v>0</v>
      </c>
    </row>
    <row r="546" spans="8:14">
      <c r="H546" s="38">
        <v>41662</v>
      </c>
      <c r="I546" s="39" t="s">
        <v>158</v>
      </c>
      <c r="J546" s="74">
        <f>計算過程!D543</f>
        <v>0.15311667775999394</v>
      </c>
      <c r="K546" s="74">
        <f>計算過程!I543</f>
        <v>0</v>
      </c>
      <c r="L546" s="74">
        <f>計算過程!J543</f>
        <v>0</v>
      </c>
      <c r="M546" s="74">
        <f>計算過程!K543</f>
        <v>0</v>
      </c>
      <c r="N546" s="75">
        <f>計算過程!Q543</f>
        <v>0</v>
      </c>
    </row>
    <row r="547" spans="8:14">
      <c r="H547" s="38">
        <v>41662</v>
      </c>
      <c r="I547" s="39" t="s">
        <v>159</v>
      </c>
      <c r="J547" s="74">
        <f>計算過程!D544</f>
        <v>8.9185744616991441E-2</v>
      </c>
      <c r="K547" s="74">
        <f>計算過程!I544</f>
        <v>0</v>
      </c>
      <c r="L547" s="74">
        <f>計算過程!J544</f>
        <v>0</v>
      </c>
      <c r="M547" s="74">
        <f>計算過程!K544</f>
        <v>0</v>
      </c>
      <c r="N547" s="75">
        <f>計算過程!Q544</f>
        <v>0</v>
      </c>
    </row>
    <row r="548" spans="8:14">
      <c r="H548" s="38">
        <v>41662</v>
      </c>
      <c r="I548" s="39" t="s">
        <v>160</v>
      </c>
      <c r="J548" s="74">
        <f>計算過程!D545</f>
        <v>5.4156427914310766E-2</v>
      </c>
      <c r="K548" s="74">
        <f>計算過程!I545</f>
        <v>0</v>
      </c>
      <c r="L548" s="74">
        <f>計算過程!J545</f>
        <v>0</v>
      </c>
      <c r="M548" s="74">
        <f>計算過程!K545</f>
        <v>0</v>
      </c>
      <c r="N548" s="75">
        <f>計算過程!Q545</f>
        <v>0</v>
      </c>
    </row>
    <row r="549" spans="8:14">
      <c r="H549" s="38">
        <v>41662</v>
      </c>
      <c r="I549" s="39" t="s">
        <v>161</v>
      </c>
      <c r="J549" s="74">
        <f>計算過程!D546</f>
        <v>6.0598272530349453E-2</v>
      </c>
      <c r="K549" s="74">
        <f>計算過程!I546</f>
        <v>0</v>
      </c>
      <c r="L549" s="74">
        <f>計算過程!J546</f>
        <v>0</v>
      </c>
      <c r="M549" s="74">
        <f>計算過程!K546</f>
        <v>0</v>
      </c>
      <c r="N549" s="75">
        <f>計算過程!Q546</f>
        <v>0</v>
      </c>
    </row>
    <row r="550" spans="8:14">
      <c r="H550" s="38">
        <v>41662</v>
      </c>
      <c r="I550" s="39" t="s">
        <v>162</v>
      </c>
      <c r="J550" s="74">
        <f>計算過程!D547</f>
        <v>4.4951441491301723E-2</v>
      </c>
      <c r="K550" s="74">
        <f>計算過程!I547</f>
        <v>0</v>
      </c>
      <c r="L550" s="74">
        <f>計算過程!J547</f>
        <v>0</v>
      </c>
      <c r="M550" s="74">
        <f>計算過程!K547</f>
        <v>0</v>
      </c>
      <c r="N550" s="75">
        <f>計算過程!Q547</f>
        <v>0</v>
      </c>
    </row>
    <row r="551" spans="8:14">
      <c r="H551" s="38">
        <v>41662</v>
      </c>
      <c r="I551" s="39" t="s">
        <v>163</v>
      </c>
      <c r="J551" s="74">
        <f>計算過程!D548</f>
        <v>4.3205204367545665E-2</v>
      </c>
      <c r="K551" s="74">
        <f>計算過程!I548</f>
        <v>0</v>
      </c>
      <c r="L551" s="74">
        <f>計算過程!J548</f>
        <v>0</v>
      </c>
      <c r="M551" s="74">
        <f>計算過程!K548</f>
        <v>0</v>
      </c>
      <c r="N551" s="75">
        <f>計算過程!Q548</f>
        <v>0</v>
      </c>
    </row>
    <row r="552" spans="8:14">
      <c r="H552" s="38">
        <v>41662</v>
      </c>
      <c r="I552" s="39" t="s">
        <v>164</v>
      </c>
      <c r="J552" s="74">
        <f>計算過程!D549</f>
        <v>4.4765509074678272E-2</v>
      </c>
      <c r="K552" s="74">
        <f>計算過程!I549</f>
        <v>0</v>
      </c>
      <c r="L552" s="74">
        <f>計算過程!J549</f>
        <v>0</v>
      </c>
      <c r="M552" s="74">
        <f>計算過程!K549</f>
        <v>0</v>
      </c>
      <c r="N552" s="75">
        <f>計算過程!Q549</f>
        <v>0</v>
      </c>
    </row>
    <row r="553" spans="8:14">
      <c r="H553" s="38">
        <v>41662</v>
      </c>
      <c r="I553" s="39" t="s">
        <v>165</v>
      </c>
      <c r="J553" s="74">
        <f>計算過程!D550</f>
        <v>7.8602038313865363E-2</v>
      </c>
      <c r="K553" s="74">
        <f>計算過程!I550</f>
        <v>0</v>
      </c>
      <c r="L553" s="74">
        <f>計算過程!J550</f>
        <v>0</v>
      </c>
      <c r="M553" s="74">
        <f>計算過程!K550</f>
        <v>0</v>
      </c>
      <c r="N553" s="75">
        <f>計算過程!Q550</f>
        <v>0</v>
      </c>
    </row>
    <row r="554" spans="8:14">
      <c r="H554" s="38">
        <v>41662</v>
      </c>
      <c r="I554" s="39" t="s">
        <v>166</v>
      </c>
      <c r="J554" s="74">
        <f>計算過程!D551</f>
        <v>0.43732776058664385</v>
      </c>
      <c r="K554" s="74">
        <f>計算過程!I551</f>
        <v>0</v>
      </c>
      <c r="L554" s="74">
        <f>計算過程!J551</f>
        <v>0</v>
      </c>
      <c r="M554" s="74">
        <f>計算過程!K551</f>
        <v>0</v>
      </c>
      <c r="N554" s="75">
        <f>計算過程!Q551</f>
        <v>0</v>
      </c>
    </row>
    <row r="555" spans="8:14">
      <c r="H555" s="38">
        <v>41662</v>
      </c>
      <c r="I555" s="39" t="s">
        <v>167</v>
      </c>
      <c r="J555" s="74">
        <f>計算過程!D552</f>
        <v>1.1115421347800096</v>
      </c>
      <c r="K555" s="74">
        <f>計算過程!I552</f>
        <v>0</v>
      </c>
      <c r="L555" s="74">
        <f>計算過程!J552</f>
        <v>0</v>
      </c>
      <c r="M555" s="74">
        <f>計算過程!K552</f>
        <v>0</v>
      </c>
      <c r="N555" s="75">
        <f>計算過程!Q552</f>
        <v>0</v>
      </c>
    </row>
    <row r="556" spans="8:14">
      <c r="H556" s="38">
        <v>41662</v>
      </c>
      <c r="I556" s="39" t="s">
        <v>168</v>
      </c>
      <c r="J556" s="74">
        <f>計算過程!D553</f>
        <v>1.106700438934018</v>
      </c>
      <c r="K556" s="74">
        <f>計算過程!I553</f>
        <v>0</v>
      </c>
      <c r="L556" s="74">
        <f>計算過程!J553</f>
        <v>0</v>
      </c>
      <c r="M556" s="74">
        <f>計算過程!K553</f>
        <v>0</v>
      </c>
      <c r="N556" s="75">
        <f>計算過程!Q553</f>
        <v>0</v>
      </c>
    </row>
    <row r="557" spans="8:14">
      <c r="H557" s="38">
        <v>41662</v>
      </c>
      <c r="I557" s="39" t="s">
        <v>169</v>
      </c>
      <c r="J557" s="74">
        <f>計算過程!D554</f>
        <v>1.4255136128619414</v>
      </c>
      <c r="K557" s="74">
        <f>計算過程!I554</f>
        <v>0</v>
      </c>
      <c r="L557" s="74">
        <f>計算過程!J554</f>
        <v>0</v>
      </c>
      <c r="M557" s="74">
        <f>計算過程!K554</f>
        <v>0</v>
      </c>
      <c r="N557" s="75">
        <f>計算過程!Q554</f>
        <v>0</v>
      </c>
    </row>
    <row r="558" spans="8:14">
      <c r="H558" s="38">
        <v>41662</v>
      </c>
      <c r="I558" s="39" t="s">
        <v>170</v>
      </c>
      <c r="J558" s="74">
        <f>計算過程!D555</f>
        <v>1.4464462392377078</v>
      </c>
      <c r="K558" s="74">
        <f>計算過程!I555</f>
        <v>0</v>
      </c>
      <c r="L558" s="74">
        <f>計算過程!J555</f>
        <v>0</v>
      </c>
      <c r="M558" s="74">
        <f>計算過程!K555</f>
        <v>0</v>
      </c>
      <c r="N558" s="75">
        <f>計算過程!Q555</f>
        <v>0</v>
      </c>
    </row>
    <row r="559" spans="8:14">
      <c r="H559" s="38">
        <v>41662</v>
      </c>
      <c r="I559" s="39" t="s">
        <v>171</v>
      </c>
      <c r="J559" s="74">
        <f>計算過程!D556</f>
        <v>1.8121484801854237</v>
      </c>
      <c r="K559" s="74">
        <f>計算過程!I556</f>
        <v>0</v>
      </c>
      <c r="L559" s="74">
        <f>計算過程!J556</f>
        <v>0</v>
      </c>
      <c r="M559" s="74">
        <f>計算過程!K556</f>
        <v>0</v>
      </c>
      <c r="N559" s="75">
        <f>計算過程!Q556</f>
        <v>0</v>
      </c>
    </row>
    <row r="560" spans="8:14">
      <c r="H560" s="38">
        <v>41662</v>
      </c>
      <c r="I560" s="39" t="s">
        <v>172</v>
      </c>
      <c r="J560" s="74">
        <f>計算過程!D557</f>
        <v>1.8583497810571756</v>
      </c>
      <c r="K560" s="74">
        <f>計算過程!I557</f>
        <v>0</v>
      </c>
      <c r="L560" s="74">
        <f>計算過程!J557</f>
        <v>0</v>
      </c>
      <c r="M560" s="74">
        <f>計算過程!K557</f>
        <v>0</v>
      </c>
      <c r="N560" s="75">
        <f>計算過程!Q557</f>
        <v>0</v>
      </c>
    </row>
    <row r="561" spans="8:14">
      <c r="H561" s="38">
        <v>41663</v>
      </c>
      <c r="I561" s="39" t="s">
        <v>149</v>
      </c>
      <c r="J561" s="74">
        <f>計算過程!D558</f>
        <v>2.0190131047349733</v>
      </c>
      <c r="K561" s="74">
        <f>計算過程!I558</f>
        <v>0</v>
      </c>
      <c r="L561" s="74">
        <f>計算過程!J558</f>
        <v>0</v>
      </c>
      <c r="M561" s="74">
        <f>計算過程!K558</f>
        <v>0</v>
      </c>
      <c r="N561" s="75">
        <f>計算過程!Q558</f>
        <v>0</v>
      </c>
    </row>
    <row r="562" spans="8:14">
      <c r="H562" s="38">
        <v>41663</v>
      </c>
      <c r="I562" s="39" t="s">
        <v>150</v>
      </c>
      <c r="J562" s="74">
        <f>計算過程!D559</f>
        <v>2.1107083895730088</v>
      </c>
      <c r="K562" s="74">
        <f>計算過程!I559</f>
        <v>0</v>
      </c>
      <c r="L562" s="74">
        <f>計算過程!J559</f>
        <v>0</v>
      </c>
      <c r="M562" s="74">
        <f>計算過程!K559</f>
        <v>0</v>
      </c>
      <c r="N562" s="75">
        <f>計算過程!Q559</f>
        <v>0</v>
      </c>
    </row>
    <row r="563" spans="8:14">
      <c r="H563" s="38">
        <v>41663</v>
      </c>
      <c r="I563" s="39" t="s">
        <v>151</v>
      </c>
      <c r="J563" s="74">
        <f>計算過程!D560</f>
        <v>2.2133182739780701</v>
      </c>
      <c r="K563" s="74">
        <f>計算過程!I560</f>
        <v>0</v>
      </c>
      <c r="L563" s="74">
        <f>計算過程!J560</f>
        <v>0</v>
      </c>
      <c r="M563" s="74">
        <f>計算過程!K560</f>
        <v>0</v>
      </c>
      <c r="N563" s="75">
        <f>計算過程!Q560</f>
        <v>0</v>
      </c>
    </row>
    <row r="564" spans="8:14">
      <c r="H564" s="38">
        <v>41663</v>
      </c>
      <c r="I564" s="39" t="s">
        <v>152</v>
      </c>
      <c r="J564" s="74">
        <f>計算過程!D561</f>
        <v>2.2924409756064206</v>
      </c>
      <c r="K564" s="74">
        <f>計算過程!I561</f>
        <v>0</v>
      </c>
      <c r="L564" s="74">
        <f>計算過程!J561</f>
        <v>0</v>
      </c>
      <c r="M564" s="74">
        <f>計算過程!K561</f>
        <v>0</v>
      </c>
      <c r="N564" s="75">
        <f>計算過程!Q561</f>
        <v>0</v>
      </c>
    </row>
    <row r="565" spans="8:14">
      <c r="H565" s="38">
        <v>41663</v>
      </c>
      <c r="I565" s="39" t="s">
        <v>153</v>
      </c>
      <c r="J565" s="74">
        <f>計算過程!D562</f>
        <v>2.3185219852907992</v>
      </c>
      <c r="K565" s="74">
        <f>計算過程!I562</f>
        <v>0</v>
      </c>
      <c r="L565" s="74">
        <f>計算過程!J562</f>
        <v>0</v>
      </c>
      <c r="M565" s="74">
        <f>計算過程!K562</f>
        <v>0</v>
      </c>
      <c r="N565" s="75">
        <f>計算過程!Q562</f>
        <v>0</v>
      </c>
    </row>
    <row r="566" spans="8:14">
      <c r="H566" s="38">
        <v>41663</v>
      </c>
      <c r="I566" s="39" t="s">
        <v>154</v>
      </c>
      <c r="J566" s="74">
        <f>計算過程!D563</f>
        <v>2.4624366722085278</v>
      </c>
      <c r="K566" s="74">
        <f>計算過程!I563</f>
        <v>0</v>
      </c>
      <c r="L566" s="74">
        <f>計算過程!J563</f>
        <v>0</v>
      </c>
      <c r="M566" s="74">
        <f>計算過程!K563</f>
        <v>0</v>
      </c>
      <c r="N566" s="75">
        <f>計算過程!Q563</f>
        <v>0</v>
      </c>
    </row>
    <row r="567" spans="8:14">
      <c r="H567" s="38">
        <v>41663</v>
      </c>
      <c r="I567" s="39" t="s">
        <v>155</v>
      </c>
      <c r="J567" s="74">
        <f>計算過程!D564</f>
        <v>2.7486556517215903</v>
      </c>
      <c r="K567" s="74">
        <f>計算過程!I564</f>
        <v>0</v>
      </c>
      <c r="L567" s="74">
        <f>計算過程!J564</f>
        <v>0</v>
      </c>
      <c r="M567" s="74">
        <f>計算過程!K564</f>
        <v>0</v>
      </c>
      <c r="N567" s="75">
        <f>計算過程!Q564</f>
        <v>0</v>
      </c>
    </row>
    <row r="568" spans="8:14">
      <c r="H568" s="38">
        <v>41663</v>
      </c>
      <c r="I568" s="39" t="s">
        <v>156</v>
      </c>
      <c r="J568" s="74">
        <f>計算過程!D565</f>
        <v>1.7241945359339863</v>
      </c>
      <c r="K568" s="74">
        <f>計算過程!I565</f>
        <v>0</v>
      </c>
      <c r="L568" s="74">
        <f>計算過程!J565</f>
        <v>0</v>
      </c>
      <c r="M568" s="74">
        <f>計算過程!K565</f>
        <v>0</v>
      </c>
      <c r="N568" s="75">
        <f>計算過程!Q565</f>
        <v>0</v>
      </c>
    </row>
    <row r="569" spans="8:14">
      <c r="H569" s="38">
        <v>41663</v>
      </c>
      <c r="I569" s="39" t="s">
        <v>157</v>
      </c>
      <c r="J569" s="74">
        <f>計算過程!D566</f>
        <v>0.59704461718160429</v>
      </c>
      <c r="K569" s="74">
        <f>計算過程!I566</f>
        <v>0</v>
      </c>
      <c r="L569" s="74">
        <f>計算過程!J566</f>
        <v>0</v>
      </c>
      <c r="M569" s="74">
        <f>計算過程!K566</f>
        <v>0</v>
      </c>
      <c r="N569" s="75">
        <f>計算過程!Q566</f>
        <v>0</v>
      </c>
    </row>
    <row r="570" spans="8:14">
      <c r="H570" s="38">
        <v>41663</v>
      </c>
      <c r="I570" s="39" t="s">
        <v>158</v>
      </c>
      <c r="J570" s="74">
        <f>計算過程!D567</f>
        <v>0.33560269463515369</v>
      </c>
      <c r="K570" s="74">
        <f>計算過程!I567</f>
        <v>0</v>
      </c>
      <c r="L570" s="74">
        <f>計算過程!J567</f>
        <v>0</v>
      </c>
      <c r="M570" s="74">
        <f>計算過程!K567</f>
        <v>0</v>
      </c>
      <c r="N570" s="75">
        <f>計算過程!Q567</f>
        <v>0</v>
      </c>
    </row>
    <row r="571" spans="8:14">
      <c r="H571" s="38">
        <v>41663</v>
      </c>
      <c r="I571" s="39" t="s">
        <v>159</v>
      </c>
      <c r="J571" s="74">
        <f>計算過程!D568</f>
        <v>0.1884044671139595</v>
      </c>
      <c r="K571" s="74">
        <f>計算過程!I568</f>
        <v>0</v>
      </c>
      <c r="L571" s="74">
        <f>計算過程!J568</f>
        <v>0</v>
      </c>
      <c r="M571" s="74">
        <f>計算過程!K568</f>
        <v>0</v>
      </c>
      <c r="N571" s="75">
        <f>計算過程!Q568</f>
        <v>0</v>
      </c>
    </row>
    <row r="572" spans="8:14">
      <c r="H572" s="38">
        <v>41663</v>
      </c>
      <c r="I572" s="39" t="s">
        <v>160</v>
      </c>
      <c r="J572" s="74">
        <f>計算過程!D569</f>
        <v>0.12675894644415805</v>
      </c>
      <c r="K572" s="74">
        <f>計算過程!I569</f>
        <v>0</v>
      </c>
      <c r="L572" s="74">
        <f>計算過程!J569</f>
        <v>0</v>
      </c>
      <c r="M572" s="74">
        <f>計算過程!K569</f>
        <v>0</v>
      </c>
      <c r="N572" s="75">
        <f>計算過程!Q569</f>
        <v>0</v>
      </c>
    </row>
    <row r="573" spans="8:14">
      <c r="H573" s="38">
        <v>41663</v>
      </c>
      <c r="I573" s="39" t="s">
        <v>161</v>
      </c>
      <c r="J573" s="74">
        <f>計算過程!D570</f>
        <v>6.047027367116195E-2</v>
      </c>
      <c r="K573" s="74">
        <f>計算過程!I570</f>
        <v>0</v>
      </c>
      <c r="L573" s="74">
        <f>計算過程!J570</f>
        <v>0</v>
      </c>
      <c r="M573" s="74">
        <f>計算過程!K570</f>
        <v>0</v>
      </c>
      <c r="N573" s="75">
        <f>計算過程!Q570</f>
        <v>0</v>
      </c>
    </row>
    <row r="574" spans="8:14">
      <c r="H574" s="38">
        <v>41663</v>
      </c>
      <c r="I574" s="39" t="s">
        <v>162</v>
      </c>
      <c r="J574" s="74">
        <f>計算過程!D571</f>
        <v>3.5078039052439156E-2</v>
      </c>
      <c r="K574" s="74">
        <f>計算過程!I571</f>
        <v>0</v>
      </c>
      <c r="L574" s="74">
        <f>計算過程!J571</f>
        <v>0</v>
      </c>
      <c r="M574" s="74">
        <f>計算過程!K571</f>
        <v>0</v>
      </c>
      <c r="N574" s="75">
        <f>計算過程!Q571</f>
        <v>0</v>
      </c>
    </row>
    <row r="575" spans="8:14">
      <c r="H575" s="38">
        <v>41663</v>
      </c>
      <c r="I575" s="39" t="s">
        <v>163</v>
      </c>
      <c r="J575" s="74">
        <f>計算過程!D572</f>
        <v>3.0824112500759317E-2</v>
      </c>
      <c r="K575" s="74">
        <f>計算過程!I572</f>
        <v>0</v>
      </c>
      <c r="L575" s="74">
        <f>計算過程!J572</f>
        <v>0</v>
      </c>
      <c r="M575" s="74">
        <f>計算過程!K572</f>
        <v>0</v>
      </c>
      <c r="N575" s="75">
        <f>計算過程!Q572</f>
        <v>0</v>
      </c>
    </row>
    <row r="576" spans="8:14">
      <c r="H576" s="38">
        <v>41663</v>
      </c>
      <c r="I576" s="39" t="s">
        <v>164</v>
      </c>
      <c r="J576" s="74">
        <f>計算過程!D573</f>
        <v>2.914838347562352E-2</v>
      </c>
      <c r="K576" s="74">
        <f>計算過程!I573</f>
        <v>0</v>
      </c>
      <c r="L576" s="74">
        <f>計算過程!J573</f>
        <v>0</v>
      </c>
      <c r="M576" s="74">
        <f>計算過程!K573</f>
        <v>0</v>
      </c>
      <c r="N576" s="75">
        <f>計算過程!Q573</f>
        <v>0</v>
      </c>
    </row>
    <row r="577" spans="8:14">
      <c r="H577" s="38">
        <v>41663</v>
      </c>
      <c r="I577" s="39" t="s">
        <v>165</v>
      </c>
      <c r="J577" s="74">
        <f>計算過程!D574</f>
        <v>3.6464385591357798E-2</v>
      </c>
      <c r="K577" s="74">
        <f>計算過程!I574</f>
        <v>0</v>
      </c>
      <c r="L577" s="74">
        <f>計算過程!J574</f>
        <v>0</v>
      </c>
      <c r="M577" s="74">
        <f>計算過程!K574</f>
        <v>0</v>
      </c>
      <c r="N577" s="75">
        <f>計算過程!Q574</f>
        <v>0</v>
      </c>
    </row>
    <row r="578" spans="8:14">
      <c r="H578" s="38">
        <v>41663</v>
      </c>
      <c r="I578" s="39" t="s">
        <v>166</v>
      </c>
      <c r="J578" s="74">
        <f>計算過程!D575</f>
        <v>6.204580248073864E-2</v>
      </c>
      <c r="K578" s="74">
        <f>計算過程!I575</f>
        <v>0</v>
      </c>
      <c r="L578" s="74">
        <f>計算過程!J575</f>
        <v>0</v>
      </c>
      <c r="M578" s="74">
        <f>計算過程!K575</f>
        <v>0</v>
      </c>
      <c r="N578" s="75">
        <f>計算過程!Q575</f>
        <v>0</v>
      </c>
    </row>
    <row r="579" spans="8:14">
      <c r="H579" s="38">
        <v>41663</v>
      </c>
      <c r="I579" s="39" t="s">
        <v>167</v>
      </c>
      <c r="J579" s="74">
        <f>計算過程!D576</f>
        <v>0.19551541878266454</v>
      </c>
      <c r="K579" s="74">
        <f>計算過程!I576</f>
        <v>0</v>
      </c>
      <c r="L579" s="74">
        <f>計算過程!J576</f>
        <v>0</v>
      </c>
      <c r="M579" s="74">
        <f>計算過程!K576</f>
        <v>0</v>
      </c>
      <c r="N579" s="75">
        <f>計算過程!Q576</f>
        <v>0</v>
      </c>
    </row>
    <row r="580" spans="8:14">
      <c r="H580" s="38">
        <v>41663</v>
      </c>
      <c r="I580" s="39" t="s">
        <v>168</v>
      </c>
      <c r="J580" s="74">
        <f>計算過程!D577</f>
        <v>0.37073749076975981</v>
      </c>
      <c r="K580" s="74">
        <f>計算過程!I577</f>
        <v>0</v>
      </c>
      <c r="L580" s="74">
        <f>計算過程!J577</f>
        <v>0</v>
      </c>
      <c r="M580" s="74">
        <f>計算過程!K577</f>
        <v>0</v>
      </c>
      <c r="N580" s="75">
        <f>計算過程!Q577</f>
        <v>0</v>
      </c>
    </row>
    <row r="581" spans="8:14">
      <c r="H581" s="38">
        <v>41663</v>
      </c>
      <c r="I581" s="39" t="s">
        <v>169</v>
      </c>
      <c r="J581" s="74">
        <f>計算過程!D578</f>
        <v>0.91452676215741602</v>
      </c>
      <c r="K581" s="74">
        <f>計算過程!I578</f>
        <v>0</v>
      </c>
      <c r="L581" s="74">
        <f>計算過程!J578</f>
        <v>0</v>
      </c>
      <c r="M581" s="74">
        <f>計算過程!K578</f>
        <v>0</v>
      </c>
      <c r="N581" s="75">
        <f>計算過程!Q578</f>
        <v>0</v>
      </c>
    </row>
    <row r="582" spans="8:14">
      <c r="H582" s="38">
        <v>41663</v>
      </c>
      <c r="I582" s="39" t="s">
        <v>170</v>
      </c>
      <c r="J582" s="74">
        <f>計算過程!D579</f>
        <v>0.98373585659899165</v>
      </c>
      <c r="K582" s="74">
        <f>計算過程!I579</f>
        <v>0</v>
      </c>
      <c r="L582" s="74">
        <f>計算過程!J579</f>
        <v>0</v>
      </c>
      <c r="M582" s="74">
        <f>計算過程!K579</f>
        <v>0</v>
      </c>
      <c r="N582" s="75">
        <f>計算過程!Q579</f>
        <v>0</v>
      </c>
    </row>
    <row r="583" spans="8:14">
      <c r="H583" s="38">
        <v>41663</v>
      </c>
      <c r="I583" s="39" t="s">
        <v>171</v>
      </c>
      <c r="J583" s="74">
        <f>計算過程!D580</f>
        <v>1.4266849242590283</v>
      </c>
      <c r="K583" s="74">
        <f>計算過程!I580</f>
        <v>0</v>
      </c>
      <c r="L583" s="74">
        <f>計算過程!J580</f>
        <v>0</v>
      </c>
      <c r="M583" s="74">
        <f>計算過程!K580</f>
        <v>0</v>
      </c>
      <c r="N583" s="75">
        <f>計算過程!Q580</f>
        <v>0</v>
      </c>
    </row>
    <row r="584" spans="8:14">
      <c r="H584" s="38">
        <v>41663</v>
      </c>
      <c r="I584" s="39" t="s">
        <v>172</v>
      </c>
      <c r="J584" s="74">
        <f>計算過程!D581</f>
        <v>1.3751545660143563</v>
      </c>
      <c r="K584" s="74">
        <f>計算過程!I581</f>
        <v>0</v>
      </c>
      <c r="L584" s="74">
        <f>計算過程!J581</f>
        <v>0</v>
      </c>
      <c r="M584" s="74">
        <f>計算過程!K581</f>
        <v>0</v>
      </c>
      <c r="N584" s="75">
        <f>計算過程!Q581</f>
        <v>0</v>
      </c>
    </row>
    <row r="585" spans="8:14">
      <c r="H585" s="38">
        <v>41664</v>
      </c>
      <c r="I585" s="39" t="s">
        <v>149</v>
      </c>
      <c r="J585" s="74">
        <f>計算過程!D582</f>
        <v>1.6346297604502775</v>
      </c>
      <c r="K585" s="74">
        <f>計算過程!I582</f>
        <v>0</v>
      </c>
      <c r="L585" s="74">
        <f>計算過程!J582</f>
        <v>0</v>
      </c>
      <c r="M585" s="74">
        <f>計算過程!K582</f>
        <v>0</v>
      </c>
      <c r="N585" s="75">
        <f>計算過程!Q582</f>
        <v>0</v>
      </c>
    </row>
    <row r="586" spans="8:14">
      <c r="H586" s="38">
        <v>41664</v>
      </c>
      <c r="I586" s="39" t="s">
        <v>150</v>
      </c>
      <c r="J586" s="74">
        <f>計算過程!D583</f>
        <v>1.6370177666913261</v>
      </c>
      <c r="K586" s="74">
        <f>計算過程!I583</f>
        <v>0</v>
      </c>
      <c r="L586" s="74">
        <f>計算過程!J583</f>
        <v>0</v>
      </c>
      <c r="M586" s="74">
        <f>計算過程!K583</f>
        <v>0</v>
      </c>
      <c r="N586" s="75">
        <f>計算過程!Q583</f>
        <v>0</v>
      </c>
    </row>
    <row r="587" spans="8:14">
      <c r="H587" s="38">
        <v>41664</v>
      </c>
      <c r="I587" s="39" t="s">
        <v>151</v>
      </c>
      <c r="J587" s="74">
        <f>計算過程!D584</f>
        <v>1.7015780853439255</v>
      </c>
      <c r="K587" s="74">
        <f>計算過程!I584</f>
        <v>0</v>
      </c>
      <c r="L587" s="74">
        <f>計算過程!J584</f>
        <v>0</v>
      </c>
      <c r="M587" s="74">
        <f>計算過程!K584</f>
        <v>0</v>
      </c>
      <c r="N587" s="75">
        <f>計算過程!Q584</f>
        <v>0</v>
      </c>
    </row>
    <row r="588" spans="8:14">
      <c r="H588" s="38">
        <v>41664</v>
      </c>
      <c r="I588" s="39" t="s">
        <v>152</v>
      </c>
      <c r="J588" s="74">
        <f>計算過程!D585</f>
        <v>1.7958759672375821</v>
      </c>
      <c r="K588" s="74">
        <f>計算過程!I585</f>
        <v>0</v>
      </c>
      <c r="L588" s="74">
        <f>計算過程!J585</f>
        <v>0</v>
      </c>
      <c r="M588" s="74">
        <f>計算過程!K585</f>
        <v>0</v>
      </c>
      <c r="N588" s="75">
        <f>計算過程!Q585</f>
        <v>0</v>
      </c>
    </row>
    <row r="589" spans="8:14">
      <c r="H589" s="38">
        <v>41664</v>
      </c>
      <c r="I589" s="39" t="s">
        <v>153</v>
      </c>
      <c r="J589" s="74">
        <f>計算過程!D586</f>
        <v>2.2577913607581097</v>
      </c>
      <c r="K589" s="74">
        <f>計算過程!I586</f>
        <v>0</v>
      </c>
      <c r="L589" s="74">
        <f>計算過程!J586</f>
        <v>0</v>
      </c>
      <c r="M589" s="74">
        <f>計算過程!K586</f>
        <v>0</v>
      </c>
      <c r="N589" s="75">
        <f>計算過程!Q586</f>
        <v>0</v>
      </c>
    </row>
    <row r="590" spans="8:14">
      <c r="H590" s="38">
        <v>41664</v>
      </c>
      <c r="I590" s="39" t="s">
        <v>154</v>
      </c>
      <c r="J590" s="74">
        <f>計算過程!D587</f>
        <v>2.4273737471341907</v>
      </c>
      <c r="K590" s="74">
        <f>計算過程!I587</f>
        <v>0</v>
      </c>
      <c r="L590" s="74">
        <f>計算過程!J587</f>
        <v>0</v>
      </c>
      <c r="M590" s="74">
        <f>計算過程!K587</f>
        <v>0</v>
      </c>
      <c r="N590" s="75">
        <f>計算過程!Q587</f>
        <v>0</v>
      </c>
    </row>
    <row r="591" spans="8:14">
      <c r="H591" s="38">
        <v>41664</v>
      </c>
      <c r="I591" s="39" t="s">
        <v>155</v>
      </c>
      <c r="J591" s="74">
        <f>計算過程!D588</f>
        <v>1.773373287292342</v>
      </c>
      <c r="K591" s="74">
        <f>計算過程!I588</f>
        <v>0</v>
      </c>
      <c r="L591" s="74">
        <f>計算過程!J588</f>
        <v>0</v>
      </c>
      <c r="M591" s="74">
        <f>計算過程!K588</f>
        <v>0</v>
      </c>
      <c r="N591" s="75">
        <f>計算過程!Q588</f>
        <v>0</v>
      </c>
    </row>
    <row r="592" spans="8:14">
      <c r="H592" s="38">
        <v>41664</v>
      </c>
      <c r="I592" s="39" t="s">
        <v>156</v>
      </c>
      <c r="J592" s="74">
        <f>計算過程!D589</f>
        <v>1.5783862235934842</v>
      </c>
      <c r="K592" s="74">
        <f>計算過程!I589</f>
        <v>0</v>
      </c>
      <c r="L592" s="74">
        <f>計算過程!J589</f>
        <v>0</v>
      </c>
      <c r="M592" s="74">
        <f>計算過程!K589</f>
        <v>0</v>
      </c>
      <c r="N592" s="75">
        <f>計算過程!Q589</f>
        <v>0</v>
      </c>
    </row>
    <row r="593" spans="8:14">
      <c r="H593" s="38">
        <v>41664</v>
      </c>
      <c r="I593" s="39" t="s">
        <v>157</v>
      </c>
      <c r="J593" s="74">
        <f>計算過程!D590</f>
        <v>0.80704156876222477</v>
      </c>
      <c r="K593" s="74">
        <f>計算過程!I590</f>
        <v>0</v>
      </c>
      <c r="L593" s="74">
        <f>計算過程!J590</f>
        <v>0</v>
      </c>
      <c r="M593" s="74">
        <f>計算過程!K590</f>
        <v>0</v>
      </c>
      <c r="N593" s="75">
        <f>計算過程!Q590</f>
        <v>0</v>
      </c>
    </row>
    <row r="594" spans="8:14">
      <c r="H594" s="38">
        <v>41664</v>
      </c>
      <c r="I594" s="39" t="s">
        <v>158</v>
      </c>
      <c r="J594" s="74">
        <f>計算過程!D591</f>
        <v>0.27219281927716477</v>
      </c>
      <c r="K594" s="74">
        <f>計算過程!I591</f>
        <v>0</v>
      </c>
      <c r="L594" s="74">
        <f>計算過程!J591</f>
        <v>0</v>
      </c>
      <c r="M594" s="74">
        <f>計算過程!K591</f>
        <v>0</v>
      </c>
      <c r="N594" s="75">
        <f>計算過程!Q591</f>
        <v>0</v>
      </c>
    </row>
    <row r="595" spans="8:14">
      <c r="H595" s="38">
        <v>41664</v>
      </c>
      <c r="I595" s="39" t="s">
        <v>159</v>
      </c>
      <c r="J595" s="74">
        <f>計算過程!D592</f>
        <v>0.11676703636753234</v>
      </c>
      <c r="K595" s="74">
        <f>計算過程!I592</f>
        <v>0</v>
      </c>
      <c r="L595" s="74">
        <f>計算過程!J592</f>
        <v>0</v>
      </c>
      <c r="M595" s="74">
        <f>計算過程!K592</f>
        <v>0</v>
      </c>
      <c r="N595" s="75">
        <f>計算過程!Q592</f>
        <v>0</v>
      </c>
    </row>
    <row r="596" spans="8:14">
      <c r="H596" s="38">
        <v>41664</v>
      </c>
      <c r="I596" s="39" t="s">
        <v>160</v>
      </c>
      <c r="J596" s="74">
        <f>計算過程!D593</f>
        <v>5.151919860745878E-2</v>
      </c>
      <c r="K596" s="74">
        <f>計算過程!I593</f>
        <v>0</v>
      </c>
      <c r="L596" s="74">
        <f>計算過程!J593</f>
        <v>0</v>
      </c>
      <c r="M596" s="74">
        <f>計算過程!K593</f>
        <v>0</v>
      </c>
      <c r="N596" s="75">
        <f>計算過程!Q593</f>
        <v>0</v>
      </c>
    </row>
    <row r="597" spans="8:14">
      <c r="H597" s="38">
        <v>41664</v>
      </c>
      <c r="I597" s="39" t="s">
        <v>161</v>
      </c>
      <c r="J597" s="74">
        <f>計算過程!D594</f>
        <v>2.7054496617329366E-2</v>
      </c>
      <c r="K597" s="74">
        <f>計算過程!I594</f>
        <v>0</v>
      </c>
      <c r="L597" s="74">
        <f>計算過程!J594</f>
        <v>0</v>
      </c>
      <c r="M597" s="74">
        <f>計算過程!K594</f>
        <v>0</v>
      </c>
      <c r="N597" s="75">
        <f>計算過程!Q594</f>
        <v>0</v>
      </c>
    </row>
    <row r="598" spans="8:14">
      <c r="H598" s="38">
        <v>41664</v>
      </c>
      <c r="I598" s="39" t="s">
        <v>162</v>
      </c>
      <c r="J598" s="74">
        <f>計算過程!D595</f>
        <v>1.1505799357727576E-2</v>
      </c>
      <c r="K598" s="74">
        <f>計算過程!I595</f>
        <v>0</v>
      </c>
      <c r="L598" s="74">
        <f>計算過程!J595</f>
        <v>0</v>
      </c>
      <c r="M598" s="74">
        <f>計算過程!K595</f>
        <v>0</v>
      </c>
      <c r="N598" s="75">
        <f>計算過程!Q595</f>
        <v>0</v>
      </c>
    </row>
    <row r="599" spans="8:14">
      <c r="H599" s="38">
        <v>41664</v>
      </c>
      <c r="I599" s="39" t="s">
        <v>163</v>
      </c>
      <c r="J599" s="74">
        <f>計算過程!D596</f>
        <v>1.2391088255707082E-2</v>
      </c>
      <c r="K599" s="74">
        <f>計算過程!I596</f>
        <v>0</v>
      </c>
      <c r="L599" s="74">
        <f>計算過程!J596</f>
        <v>0</v>
      </c>
      <c r="M599" s="74">
        <f>計算過程!K596</f>
        <v>0</v>
      </c>
      <c r="N599" s="75">
        <f>計算過程!Q596</f>
        <v>0</v>
      </c>
    </row>
    <row r="600" spans="8:14">
      <c r="H600" s="38">
        <v>41664</v>
      </c>
      <c r="I600" s="39" t="s">
        <v>164</v>
      </c>
      <c r="J600" s="74">
        <f>計算過程!D597</f>
        <v>8.1003113009413246E-3</v>
      </c>
      <c r="K600" s="74">
        <f>計算過程!I597</f>
        <v>0</v>
      </c>
      <c r="L600" s="74">
        <f>計算過程!J597</f>
        <v>0</v>
      </c>
      <c r="M600" s="74">
        <f>計算過程!K597</f>
        <v>0</v>
      </c>
      <c r="N600" s="75">
        <f>計算過程!Q597</f>
        <v>0</v>
      </c>
    </row>
    <row r="601" spans="8:14">
      <c r="H601" s="38">
        <v>41664</v>
      </c>
      <c r="I601" s="39" t="s">
        <v>165</v>
      </c>
      <c r="J601" s="74">
        <f>計算過程!D598</f>
        <v>1.3024039123590486E-2</v>
      </c>
      <c r="K601" s="74">
        <f>計算過程!I598</f>
        <v>0</v>
      </c>
      <c r="L601" s="74">
        <f>計算過程!J598</f>
        <v>0</v>
      </c>
      <c r="M601" s="74">
        <f>計算過程!K598</f>
        <v>0</v>
      </c>
      <c r="N601" s="75">
        <f>計算過程!Q598</f>
        <v>0</v>
      </c>
    </row>
    <row r="602" spans="8:14">
      <c r="H602" s="38">
        <v>41664</v>
      </c>
      <c r="I602" s="39" t="s">
        <v>166</v>
      </c>
      <c r="J602" s="74">
        <f>計算過程!D599</f>
        <v>3.401223609500547E-2</v>
      </c>
      <c r="K602" s="74">
        <f>計算過程!I599</f>
        <v>0</v>
      </c>
      <c r="L602" s="74">
        <f>計算過程!J599</f>
        <v>0</v>
      </c>
      <c r="M602" s="74">
        <f>計算過程!K599</f>
        <v>0</v>
      </c>
      <c r="N602" s="75">
        <f>計算過程!Q599</f>
        <v>0</v>
      </c>
    </row>
    <row r="603" spans="8:14">
      <c r="H603" s="38">
        <v>41664</v>
      </c>
      <c r="I603" s="39" t="s">
        <v>167</v>
      </c>
      <c r="J603" s="74">
        <f>計算過程!D600</f>
        <v>0.29284695084013429</v>
      </c>
      <c r="K603" s="74">
        <f>計算過程!I600</f>
        <v>0</v>
      </c>
      <c r="L603" s="74">
        <f>計算過程!J600</f>
        <v>0</v>
      </c>
      <c r="M603" s="74">
        <f>計算過程!K600</f>
        <v>0</v>
      </c>
      <c r="N603" s="75">
        <f>計算過程!Q600</f>
        <v>0</v>
      </c>
    </row>
    <row r="604" spans="8:14">
      <c r="H604" s="38">
        <v>41664</v>
      </c>
      <c r="I604" s="39" t="s">
        <v>168</v>
      </c>
      <c r="J604" s="74">
        <f>計算過程!D601</f>
        <v>0.5680506736062132</v>
      </c>
      <c r="K604" s="74">
        <f>計算過程!I601</f>
        <v>0</v>
      </c>
      <c r="L604" s="74">
        <f>計算過程!J601</f>
        <v>0</v>
      </c>
      <c r="M604" s="74">
        <f>計算過程!K601</f>
        <v>0</v>
      </c>
      <c r="N604" s="75">
        <f>計算過程!Q601</f>
        <v>0</v>
      </c>
    </row>
    <row r="605" spans="8:14">
      <c r="H605" s="38">
        <v>41664</v>
      </c>
      <c r="I605" s="39" t="s">
        <v>169</v>
      </c>
      <c r="J605" s="74">
        <f>計算過程!D602</f>
        <v>0.91367819641384251</v>
      </c>
      <c r="K605" s="74">
        <f>計算過程!I602</f>
        <v>0</v>
      </c>
      <c r="L605" s="74">
        <f>計算過程!J602</f>
        <v>0</v>
      </c>
      <c r="M605" s="74">
        <f>計算過程!K602</f>
        <v>0</v>
      </c>
      <c r="N605" s="75">
        <f>計算過程!Q602</f>
        <v>0</v>
      </c>
    </row>
    <row r="606" spans="8:14">
      <c r="H606" s="38">
        <v>41664</v>
      </c>
      <c r="I606" s="39" t="s">
        <v>170</v>
      </c>
      <c r="J606" s="74">
        <f>計算過程!D603</f>
        <v>1.079462603832281</v>
      </c>
      <c r="K606" s="74">
        <f>計算過程!I603</f>
        <v>0</v>
      </c>
      <c r="L606" s="74">
        <f>計算過程!J603</f>
        <v>0</v>
      </c>
      <c r="M606" s="74">
        <f>計算過程!K603</f>
        <v>0</v>
      </c>
      <c r="N606" s="75">
        <f>計算過程!Q603</f>
        <v>0</v>
      </c>
    </row>
    <row r="607" spans="8:14">
      <c r="H607" s="38">
        <v>41664</v>
      </c>
      <c r="I607" s="39" t="s">
        <v>171</v>
      </c>
      <c r="J607" s="74">
        <f>計算過程!D604</f>
        <v>1.7412175964891585</v>
      </c>
      <c r="K607" s="74">
        <f>計算過程!I604</f>
        <v>0</v>
      </c>
      <c r="L607" s="74">
        <f>計算過程!J604</f>
        <v>0</v>
      </c>
      <c r="M607" s="74">
        <f>計算過程!K604</f>
        <v>0</v>
      </c>
      <c r="N607" s="75">
        <f>計算過程!Q604</f>
        <v>0</v>
      </c>
    </row>
    <row r="608" spans="8:14">
      <c r="H608" s="38">
        <v>41664</v>
      </c>
      <c r="I608" s="39" t="s">
        <v>172</v>
      </c>
      <c r="J608" s="74">
        <f>計算過程!D605</f>
        <v>1.8110576476272331</v>
      </c>
      <c r="K608" s="74">
        <f>計算過程!I605</f>
        <v>0</v>
      </c>
      <c r="L608" s="74">
        <f>計算過程!J605</f>
        <v>0</v>
      </c>
      <c r="M608" s="74">
        <f>計算過程!K605</f>
        <v>0</v>
      </c>
      <c r="N608" s="75">
        <f>計算過程!Q605</f>
        <v>0</v>
      </c>
    </row>
    <row r="609" spans="8:14">
      <c r="H609" s="38">
        <v>41665</v>
      </c>
      <c r="I609" s="39" t="s">
        <v>149</v>
      </c>
      <c r="J609" s="74">
        <f>計算過程!D606</f>
        <v>1.9213831164465516</v>
      </c>
      <c r="K609" s="74">
        <f>計算過程!I606</f>
        <v>0</v>
      </c>
      <c r="L609" s="74">
        <f>計算過程!J606</f>
        <v>0</v>
      </c>
      <c r="M609" s="74">
        <f>計算過程!K606</f>
        <v>0</v>
      </c>
      <c r="N609" s="75">
        <f>計算過程!Q606</f>
        <v>0</v>
      </c>
    </row>
    <row r="610" spans="8:14">
      <c r="H610" s="38">
        <v>41665</v>
      </c>
      <c r="I610" s="39" t="s">
        <v>150</v>
      </c>
      <c r="J610" s="74">
        <f>計算過程!D607</f>
        <v>2.0075064412497126</v>
      </c>
      <c r="K610" s="74">
        <f>計算過程!I607</f>
        <v>0</v>
      </c>
      <c r="L610" s="74">
        <f>計算過程!J607</f>
        <v>0</v>
      </c>
      <c r="M610" s="74">
        <f>計算過程!K607</f>
        <v>0</v>
      </c>
      <c r="N610" s="75">
        <f>計算過程!Q607</f>
        <v>0</v>
      </c>
    </row>
    <row r="611" spans="8:14">
      <c r="H611" s="38">
        <v>41665</v>
      </c>
      <c r="I611" s="39" t="s">
        <v>151</v>
      </c>
      <c r="J611" s="74">
        <f>計算過程!D608</f>
        <v>2.0832747290815314</v>
      </c>
      <c r="K611" s="74">
        <f>計算過程!I608</f>
        <v>0</v>
      </c>
      <c r="L611" s="74">
        <f>計算過程!J608</f>
        <v>0</v>
      </c>
      <c r="M611" s="74">
        <f>計算過程!K608</f>
        <v>0</v>
      </c>
      <c r="N611" s="75">
        <f>計算過程!Q608</f>
        <v>0</v>
      </c>
    </row>
    <row r="612" spans="8:14">
      <c r="H612" s="38">
        <v>41665</v>
      </c>
      <c r="I612" s="39" t="s">
        <v>152</v>
      </c>
      <c r="J612" s="74">
        <f>計算過程!D609</f>
        <v>2.0579168028871786</v>
      </c>
      <c r="K612" s="74">
        <f>計算過程!I609</f>
        <v>0</v>
      </c>
      <c r="L612" s="74">
        <f>計算過程!J609</f>
        <v>0</v>
      </c>
      <c r="M612" s="74">
        <f>計算過程!K609</f>
        <v>0</v>
      </c>
      <c r="N612" s="75">
        <f>計算過程!Q609</f>
        <v>0</v>
      </c>
    </row>
    <row r="613" spans="8:14">
      <c r="H613" s="38">
        <v>41665</v>
      </c>
      <c r="I613" s="39" t="s">
        <v>153</v>
      </c>
      <c r="J613" s="74">
        <f>計算過程!D610</f>
        <v>2.0841867735088671</v>
      </c>
      <c r="K613" s="74">
        <f>計算過程!I610</f>
        <v>0</v>
      </c>
      <c r="L613" s="74">
        <f>計算過程!J610</f>
        <v>0</v>
      </c>
      <c r="M613" s="74">
        <f>計算過程!K610</f>
        <v>0</v>
      </c>
      <c r="N613" s="75">
        <f>計算過程!Q610</f>
        <v>0</v>
      </c>
    </row>
    <row r="614" spans="8:14">
      <c r="H614" s="38">
        <v>41665</v>
      </c>
      <c r="I614" s="39" t="s">
        <v>154</v>
      </c>
      <c r="J614" s="74">
        <f>計算過程!D611</f>
        <v>2.2427885375059313</v>
      </c>
      <c r="K614" s="74">
        <f>計算過程!I611</f>
        <v>0</v>
      </c>
      <c r="L614" s="74">
        <f>計算過程!J611</f>
        <v>0</v>
      </c>
      <c r="M614" s="74">
        <f>計算過程!K611</f>
        <v>0</v>
      </c>
      <c r="N614" s="75">
        <f>計算過程!Q611</f>
        <v>0</v>
      </c>
    </row>
    <row r="615" spans="8:14">
      <c r="H615" s="38">
        <v>41665</v>
      </c>
      <c r="I615" s="39" t="s">
        <v>155</v>
      </c>
      <c r="J615" s="74">
        <f>計算過程!D612</f>
        <v>2.0470969091300768</v>
      </c>
      <c r="K615" s="74">
        <f>計算過程!I612</f>
        <v>0</v>
      </c>
      <c r="L615" s="74">
        <f>計算過程!J612</f>
        <v>0</v>
      </c>
      <c r="M615" s="74">
        <f>計算過程!K612</f>
        <v>0</v>
      </c>
      <c r="N615" s="75">
        <f>計算過程!Q612</f>
        <v>0</v>
      </c>
    </row>
    <row r="616" spans="8:14">
      <c r="H616" s="38">
        <v>41665</v>
      </c>
      <c r="I616" s="39" t="s">
        <v>156</v>
      </c>
      <c r="J616" s="74">
        <f>計算過程!D613</f>
        <v>1.8625654936567453</v>
      </c>
      <c r="K616" s="74">
        <f>計算過程!I613</f>
        <v>0</v>
      </c>
      <c r="L616" s="74">
        <f>計算過程!J613</f>
        <v>0</v>
      </c>
      <c r="M616" s="74">
        <f>計算過程!K613</f>
        <v>0</v>
      </c>
      <c r="N616" s="75">
        <f>計算過程!Q613</f>
        <v>0</v>
      </c>
    </row>
    <row r="617" spans="8:14">
      <c r="H617" s="38">
        <v>41665</v>
      </c>
      <c r="I617" s="39" t="s">
        <v>157</v>
      </c>
      <c r="J617" s="74">
        <f>計算過程!D614</f>
        <v>0.55060011912686402</v>
      </c>
      <c r="K617" s="74">
        <f>計算過程!I614</f>
        <v>0</v>
      </c>
      <c r="L617" s="74">
        <f>計算過程!J614</f>
        <v>0</v>
      </c>
      <c r="M617" s="74">
        <f>計算過程!K614</f>
        <v>0</v>
      </c>
      <c r="N617" s="75">
        <f>計算過程!Q614</f>
        <v>0</v>
      </c>
    </row>
    <row r="618" spans="8:14">
      <c r="H618" s="38">
        <v>41665</v>
      </c>
      <c r="I618" s="39" t="s">
        <v>158</v>
      </c>
      <c r="J618" s="74">
        <f>計算過程!D615</f>
        <v>0.1489842786769047</v>
      </c>
      <c r="K618" s="74">
        <f>計算過程!I615</f>
        <v>0</v>
      </c>
      <c r="L618" s="74">
        <f>計算過程!J615</f>
        <v>0</v>
      </c>
      <c r="M618" s="74">
        <f>計算過程!K615</f>
        <v>0</v>
      </c>
      <c r="N618" s="75">
        <f>計算過程!Q615</f>
        <v>0</v>
      </c>
    </row>
    <row r="619" spans="8:14">
      <c r="H619" s="38">
        <v>41665</v>
      </c>
      <c r="I619" s="39" t="s">
        <v>159</v>
      </c>
      <c r="J619" s="74">
        <f>計算過程!D616</f>
        <v>4.2977963399078015E-2</v>
      </c>
      <c r="K619" s="74">
        <f>計算過程!I616</f>
        <v>0</v>
      </c>
      <c r="L619" s="74">
        <f>計算過程!J616</f>
        <v>0</v>
      </c>
      <c r="M619" s="74">
        <f>計算過程!K616</f>
        <v>0</v>
      </c>
      <c r="N619" s="75">
        <f>計算過程!Q616</f>
        <v>0</v>
      </c>
    </row>
    <row r="620" spans="8:14">
      <c r="H620" s="38">
        <v>41665</v>
      </c>
      <c r="I620" s="39" t="s">
        <v>160</v>
      </c>
      <c r="J620" s="74">
        <f>計算過程!D617</f>
        <v>9.1843948914977075E-3</v>
      </c>
      <c r="K620" s="74">
        <f>計算過程!I617</f>
        <v>0</v>
      </c>
      <c r="L620" s="74">
        <f>計算過程!J617</f>
        <v>0</v>
      </c>
      <c r="M620" s="74">
        <f>計算過程!K617</f>
        <v>0</v>
      </c>
      <c r="N620" s="75">
        <f>計算過程!Q617</f>
        <v>0</v>
      </c>
    </row>
    <row r="621" spans="8:14">
      <c r="H621" s="38">
        <v>41665</v>
      </c>
      <c r="I621" s="39" t="s">
        <v>161</v>
      </c>
      <c r="J621" s="74">
        <f>計算過程!D618</f>
        <v>4.7309679932740194E-3</v>
      </c>
      <c r="K621" s="74">
        <f>計算過程!I618</f>
        <v>0</v>
      </c>
      <c r="L621" s="74">
        <f>計算過程!J618</f>
        <v>0</v>
      </c>
      <c r="M621" s="74">
        <f>計算過程!K618</f>
        <v>0</v>
      </c>
      <c r="N621" s="75">
        <f>計算過程!Q618</f>
        <v>0</v>
      </c>
    </row>
    <row r="622" spans="8:14">
      <c r="H622" s="38">
        <v>41665</v>
      </c>
      <c r="I622" s="39" t="s">
        <v>162</v>
      </c>
      <c r="J622" s="74">
        <f>計算過程!D619</f>
        <v>5.7500782737632712E-3</v>
      </c>
      <c r="K622" s="74">
        <f>計算過程!I619</f>
        <v>0</v>
      </c>
      <c r="L622" s="74">
        <f>計算過程!J619</f>
        <v>0</v>
      </c>
      <c r="M622" s="74">
        <f>計算過程!K619</f>
        <v>0</v>
      </c>
      <c r="N622" s="75">
        <f>計算過程!Q619</f>
        <v>0</v>
      </c>
    </row>
    <row r="623" spans="8:14">
      <c r="H623" s="38">
        <v>41665</v>
      </c>
      <c r="I623" s="39" t="s">
        <v>163</v>
      </c>
      <c r="J623" s="74">
        <f>計算過程!D620</f>
        <v>9.3352682788580554E-3</v>
      </c>
      <c r="K623" s="74">
        <f>計算過程!I620</f>
        <v>0</v>
      </c>
      <c r="L623" s="74">
        <f>計算過程!J620</f>
        <v>0</v>
      </c>
      <c r="M623" s="74">
        <f>計算過程!K620</f>
        <v>0</v>
      </c>
      <c r="N623" s="75">
        <f>計算過程!Q620</f>
        <v>0</v>
      </c>
    </row>
    <row r="624" spans="8:14">
      <c r="H624" s="38">
        <v>41665</v>
      </c>
      <c r="I624" s="39" t="s">
        <v>164</v>
      </c>
      <c r="J624" s="74">
        <f>計算過程!D621</f>
        <v>1.055345050101289E-2</v>
      </c>
      <c r="K624" s="74">
        <f>計算過程!I621</f>
        <v>0</v>
      </c>
      <c r="L624" s="74">
        <f>計算過程!J621</f>
        <v>0</v>
      </c>
      <c r="M624" s="74">
        <f>計算過程!K621</f>
        <v>0</v>
      </c>
      <c r="N624" s="75">
        <f>計算過程!Q621</f>
        <v>0</v>
      </c>
    </row>
    <row r="625" spans="8:14">
      <c r="H625" s="38">
        <v>41665</v>
      </c>
      <c r="I625" s="39" t="s">
        <v>165</v>
      </c>
      <c r="J625" s="74">
        <f>計算過程!D622</f>
        <v>1.5313658557934583E-2</v>
      </c>
      <c r="K625" s="74">
        <f>計算過程!I622</f>
        <v>0</v>
      </c>
      <c r="L625" s="74">
        <f>計算過程!J622</f>
        <v>0</v>
      </c>
      <c r="M625" s="74">
        <f>計算過程!K622</f>
        <v>0</v>
      </c>
      <c r="N625" s="75">
        <f>計算過程!Q622</f>
        <v>0</v>
      </c>
    </row>
    <row r="626" spans="8:14">
      <c r="H626" s="38">
        <v>41665</v>
      </c>
      <c r="I626" s="39" t="s">
        <v>166</v>
      </c>
      <c r="J626" s="74">
        <f>計算過程!D623</f>
        <v>4.9205010322911205E-2</v>
      </c>
      <c r="K626" s="74">
        <f>計算過程!I623</f>
        <v>0</v>
      </c>
      <c r="L626" s="74">
        <f>計算過程!J623</f>
        <v>0</v>
      </c>
      <c r="M626" s="74">
        <f>計算過程!K623</f>
        <v>0</v>
      </c>
      <c r="N626" s="75">
        <f>計算過程!Q623</f>
        <v>0</v>
      </c>
    </row>
    <row r="627" spans="8:14">
      <c r="H627" s="38">
        <v>41665</v>
      </c>
      <c r="I627" s="39" t="s">
        <v>167</v>
      </c>
      <c r="J627" s="74">
        <f>計算過程!D624</f>
        <v>0.2479438824244444</v>
      </c>
      <c r="K627" s="74">
        <f>計算過程!I624</f>
        <v>0</v>
      </c>
      <c r="L627" s="74">
        <f>計算過程!J624</f>
        <v>0</v>
      </c>
      <c r="M627" s="74">
        <f>計算過程!K624</f>
        <v>0</v>
      </c>
      <c r="N627" s="75">
        <f>計算過程!Q624</f>
        <v>0</v>
      </c>
    </row>
    <row r="628" spans="8:14">
      <c r="H628" s="38">
        <v>41665</v>
      </c>
      <c r="I628" s="39" t="s">
        <v>168</v>
      </c>
      <c r="J628" s="74">
        <f>計算過程!D625</f>
        <v>0.27295664350901389</v>
      </c>
      <c r="K628" s="74">
        <f>計算過程!I625</f>
        <v>0</v>
      </c>
      <c r="L628" s="74">
        <f>計算過程!J625</f>
        <v>0</v>
      </c>
      <c r="M628" s="74">
        <f>計算過程!K625</f>
        <v>0</v>
      </c>
      <c r="N628" s="75">
        <f>計算過程!Q625</f>
        <v>0</v>
      </c>
    </row>
    <row r="629" spans="8:14">
      <c r="H629" s="38">
        <v>41665</v>
      </c>
      <c r="I629" s="39" t="s">
        <v>169</v>
      </c>
      <c r="J629" s="74">
        <f>計算過程!D626</f>
        <v>0.39037667694074951</v>
      </c>
      <c r="K629" s="74">
        <f>計算過程!I626</f>
        <v>0</v>
      </c>
      <c r="L629" s="74">
        <f>計算過程!J626</f>
        <v>0</v>
      </c>
      <c r="M629" s="74">
        <f>計算過程!K626</f>
        <v>0</v>
      </c>
      <c r="N629" s="75">
        <f>計算過程!Q626</f>
        <v>0</v>
      </c>
    </row>
    <row r="630" spans="8:14">
      <c r="H630" s="38">
        <v>41665</v>
      </c>
      <c r="I630" s="39" t="s">
        <v>170</v>
      </c>
      <c r="J630" s="74">
        <f>計算過程!D627</f>
        <v>0.35918942372988283</v>
      </c>
      <c r="K630" s="74">
        <f>計算過程!I627</f>
        <v>0</v>
      </c>
      <c r="L630" s="74">
        <f>計算過程!J627</f>
        <v>0</v>
      </c>
      <c r="M630" s="74">
        <f>計算過程!K627</f>
        <v>0</v>
      </c>
      <c r="N630" s="75">
        <f>計算過程!Q627</f>
        <v>0</v>
      </c>
    </row>
    <row r="631" spans="8:14">
      <c r="H631" s="38">
        <v>41665</v>
      </c>
      <c r="I631" s="39" t="s">
        <v>171</v>
      </c>
      <c r="J631" s="74">
        <f>計算過程!D628</f>
        <v>0.54070502143374388</v>
      </c>
      <c r="K631" s="74">
        <f>計算過程!I628</f>
        <v>0</v>
      </c>
      <c r="L631" s="74">
        <f>計算過程!J628</f>
        <v>0</v>
      </c>
      <c r="M631" s="74">
        <f>計算過程!K628</f>
        <v>0</v>
      </c>
      <c r="N631" s="75">
        <f>計算過程!Q628</f>
        <v>0</v>
      </c>
    </row>
    <row r="632" spans="8:14">
      <c r="H632" s="38">
        <v>41665</v>
      </c>
      <c r="I632" s="39" t="s">
        <v>172</v>
      </c>
      <c r="J632" s="74">
        <f>計算過程!D629</f>
        <v>0.6460111487750958</v>
      </c>
      <c r="K632" s="74">
        <f>計算過程!I629</f>
        <v>0</v>
      </c>
      <c r="L632" s="74">
        <f>計算過程!J629</f>
        <v>0</v>
      </c>
      <c r="M632" s="74">
        <f>計算過程!K629</f>
        <v>0</v>
      </c>
      <c r="N632" s="75">
        <f>計算過程!Q629</f>
        <v>0</v>
      </c>
    </row>
    <row r="633" spans="8:14">
      <c r="H633" s="38">
        <v>41666</v>
      </c>
      <c r="I633" s="39" t="s">
        <v>149</v>
      </c>
      <c r="J633" s="74">
        <f>計算過程!D630</f>
        <v>0.66897648128608522</v>
      </c>
      <c r="K633" s="74">
        <f>計算過程!I630</f>
        <v>0</v>
      </c>
      <c r="L633" s="74">
        <f>計算過程!J630</f>
        <v>0</v>
      </c>
      <c r="M633" s="74">
        <f>計算過程!K630</f>
        <v>0</v>
      </c>
      <c r="N633" s="75">
        <f>計算過程!Q630</f>
        <v>0</v>
      </c>
    </row>
    <row r="634" spans="8:14">
      <c r="H634" s="38">
        <v>41666</v>
      </c>
      <c r="I634" s="39" t="s">
        <v>150</v>
      </c>
      <c r="J634" s="74">
        <f>計算過程!D631</f>
        <v>0.72561867431278815</v>
      </c>
      <c r="K634" s="74">
        <f>計算過程!I631</f>
        <v>0</v>
      </c>
      <c r="L634" s="74">
        <f>計算過程!J631</f>
        <v>0</v>
      </c>
      <c r="M634" s="74">
        <f>計算過程!K631</f>
        <v>0</v>
      </c>
      <c r="N634" s="75">
        <f>計算過程!Q631</f>
        <v>0</v>
      </c>
    </row>
    <row r="635" spans="8:14">
      <c r="H635" s="38">
        <v>41666</v>
      </c>
      <c r="I635" s="39" t="s">
        <v>151</v>
      </c>
      <c r="J635" s="74">
        <f>計算過程!D632</f>
        <v>0.81409329885576553</v>
      </c>
      <c r="K635" s="74">
        <f>計算過程!I632</f>
        <v>0</v>
      </c>
      <c r="L635" s="74">
        <f>計算過程!J632</f>
        <v>0</v>
      </c>
      <c r="M635" s="74">
        <f>計算過程!K632</f>
        <v>0</v>
      </c>
      <c r="N635" s="75">
        <f>計算過程!Q632</f>
        <v>0</v>
      </c>
    </row>
    <row r="636" spans="8:14">
      <c r="H636" s="38">
        <v>41666</v>
      </c>
      <c r="I636" s="39" t="s">
        <v>152</v>
      </c>
      <c r="J636" s="74">
        <f>計算過程!D633</f>
        <v>0.91601036415511794</v>
      </c>
      <c r="K636" s="74">
        <f>計算過程!I633</f>
        <v>0</v>
      </c>
      <c r="L636" s="74">
        <f>計算過程!J633</f>
        <v>0</v>
      </c>
      <c r="M636" s="74">
        <f>計算過程!K633</f>
        <v>0</v>
      </c>
      <c r="N636" s="75">
        <f>計算過程!Q633</f>
        <v>0</v>
      </c>
    </row>
    <row r="637" spans="8:14">
      <c r="H637" s="38">
        <v>41666</v>
      </c>
      <c r="I637" s="39" t="s">
        <v>153</v>
      </c>
      <c r="J637" s="74">
        <f>計算過程!D634</f>
        <v>0.92456176727021822</v>
      </c>
      <c r="K637" s="74">
        <f>計算過程!I634</f>
        <v>0</v>
      </c>
      <c r="L637" s="74">
        <f>計算過程!J634</f>
        <v>0</v>
      </c>
      <c r="M637" s="74">
        <f>計算過程!K634</f>
        <v>0</v>
      </c>
      <c r="N637" s="75">
        <f>計算過程!Q634</f>
        <v>0</v>
      </c>
    </row>
    <row r="638" spans="8:14">
      <c r="H638" s="38">
        <v>41666</v>
      </c>
      <c r="I638" s="39" t="s">
        <v>154</v>
      </c>
      <c r="J638" s="74">
        <f>計算過程!D635</f>
        <v>1.0748319205259291</v>
      </c>
      <c r="K638" s="74">
        <f>計算過程!I635</f>
        <v>0</v>
      </c>
      <c r="L638" s="74">
        <f>計算過程!J635</f>
        <v>0</v>
      </c>
      <c r="M638" s="74">
        <f>計算過程!K635</f>
        <v>0</v>
      </c>
      <c r="N638" s="75">
        <f>計算過程!Q635</f>
        <v>0</v>
      </c>
    </row>
    <row r="639" spans="8:14">
      <c r="H639" s="38">
        <v>41666</v>
      </c>
      <c r="I639" s="39" t="s">
        <v>155</v>
      </c>
      <c r="J639" s="74">
        <f>計算過程!D636</f>
        <v>0.99184807908102024</v>
      </c>
      <c r="K639" s="74">
        <f>計算過程!I636</f>
        <v>0</v>
      </c>
      <c r="L639" s="74">
        <f>計算過程!J636</f>
        <v>0</v>
      </c>
      <c r="M639" s="74">
        <f>計算過程!K636</f>
        <v>0</v>
      </c>
      <c r="N639" s="75">
        <f>計算過程!Q636</f>
        <v>0</v>
      </c>
    </row>
    <row r="640" spans="8:14">
      <c r="H640" s="38">
        <v>41666</v>
      </c>
      <c r="I640" s="39" t="s">
        <v>156</v>
      </c>
      <c r="J640" s="74">
        <f>計算過程!D637</f>
        <v>0.70685726552664896</v>
      </c>
      <c r="K640" s="74">
        <f>計算過程!I637</f>
        <v>0</v>
      </c>
      <c r="L640" s="74">
        <f>計算過程!J637</f>
        <v>0</v>
      </c>
      <c r="M640" s="74">
        <f>計算過程!K637</f>
        <v>0</v>
      </c>
      <c r="N640" s="75">
        <f>計算過程!Q637</f>
        <v>0</v>
      </c>
    </row>
    <row r="641" spans="8:14">
      <c r="H641" s="38">
        <v>41666</v>
      </c>
      <c r="I641" s="39" t="s">
        <v>157</v>
      </c>
      <c r="J641" s="74">
        <f>計算過程!D638</f>
        <v>0.19017115177380622</v>
      </c>
      <c r="K641" s="74">
        <f>計算過程!I638</f>
        <v>0</v>
      </c>
      <c r="L641" s="74">
        <f>計算過程!J638</f>
        <v>0</v>
      </c>
      <c r="M641" s="74">
        <f>計算過程!K638</f>
        <v>0</v>
      </c>
      <c r="N641" s="75">
        <f>計算過程!Q638</f>
        <v>0</v>
      </c>
    </row>
    <row r="642" spans="8:14">
      <c r="H642" s="38">
        <v>41666</v>
      </c>
      <c r="I642" s="39" t="s">
        <v>158</v>
      </c>
      <c r="J642" s="74">
        <f>計算過程!D639</f>
        <v>8.4986658724664946E-2</v>
      </c>
      <c r="K642" s="74">
        <f>計算過程!I639</f>
        <v>0</v>
      </c>
      <c r="L642" s="74">
        <f>計算過程!J639</f>
        <v>0</v>
      </c>
      <c r="M642" s="74">
        <f>計算過程!K639</f>
        <v>0</v>
      </c>
      <c r="N642" s="75">
        <f>計算過程!Q639</f>
        <v>0</v>
      </c>
    </row>
    <row r="643" spans="8:14">
      <c r="H643" s="38">
        <v>41666</v>
      </c>
      <c r="I643" s="39" t="s">
        <v>159</v>
      </c>
      <c r="J643" s="74">
        <f>計算過程!D640</f>
        <v>4.4576787799660331E-2</v>
      </c>
      <c r="K643" s="74">
        <f>計算過程!I640</f>
        <v>0</v>
      </c>
      <c r="L643" s="74">
        <f>計算過程!J640</f>
        <v>0</v>
      </c>
      <c r="M643" s="74">
        <f>計算過程!K640</f>
        <v>0</v>
      </c>
      <c r="N643" s="75">
        <f>計算過程!Q640</f>
        <v>0</v>
      </c>
    </row>
    <row r="644" spans="8:14">
      <c r="H644" s="38">
        <v>41666</v>
      </c>
      <c r="I644" s="39" t="s">
        <v>160</v>
      </c>
      <c r="J644" s="74">
        <f>計算過程!D641</f>
        <v>2.0127363015803687E-2</v>
      </c>
      <c r="K644" s="74">
        <f>計算過程!I641</f>
        <v>0</v>
      </c>
      <c r="L644" s="74">
        <f>計算過程!J641</f>
        <v>0</v>
      </c>
      <c r="M644" s="74">
        <f>計算過程!K641</f>
        <v>0</v>
      </c>
      <c r="N644" s="75">
        <f>計算過程!Q641</f>
        <v>0</v>
      </c>
    </row>
    <row r="645" spans="8:14">
      <c r="H645" s="38">
        <v>41666</v>
      </c>
      <c r="I645" s="39" t="s">
        <v>161</v>
      </c>
      <c r="J645" s="74">
        <f>計算過程!D642</f>
        <v>7.006373313534946E-3</v>
      </c>
      <c r="K645" s="74">
        <f>計算過程!I642</f>
        <v>0</v>
      </c>
      <c r="L645" s="74">
        <f>計算過程!J642</f>
        <v>0</v>
      </c>
      <c r="M645" s="74">
        <f>計算過程!K642</f>
        <v>0</v>
      </c>
      <c r="N645" s="75">
        <f>計算過程!Q642</f>
        <v>0</v>
      </c>
    </row>
    <row r="646" spans="8:14">
      <c r="H646" s="38">
        <v>41666</v>
      </c>
      <c r="I646" s="39" t="s">
        <v>162</v>
      </c>
      <c r="J646" s="74">
        <f>計算過程!D643</f>
        <v>1.0597585827755291E-2</v>
      </c>
      <c r="K646" s="74">
        <f>計算過程!I643</f>
        <v>0</v>
      </c>
      <c r="L646" s="74">
        <f>計算過程!J643</f>
        <v>0</v>
      </c>
      <c r="M646" s="74">
        <f>計算過程!K643</f>
        <v>0</v>
      </c>
      <c r="N646" s="75">
        <f>計算過程!Q643</f>
        <v>0</v>
      </c>
    </row>
    <row r="647" spans="8:14">
      <c r="H647" s="38">
        <v>41666</v>
      </c>
      <c r="I647" s="39" t="s">
        <v>163</v>
      </c>
      <c r="J647" s="74">
        <f>計算過程!D644</f>
        <v>1.3616274172310662E-2</v>
      </c>
      <c r="K647" s="74">
        <f>計算過程!I644</f>
        <v>0</v>
      </c>
      <c r="L647" s="74">
        <f>計算過程!J644</f>
        <v>0</v>
      </c>
      <c r="M647" s="74">
        <f>計算過程!K644</f>
        <v>0</v>
      </c>
      <c r="N647" s="75">
        <f>計算過程!Q644</f>
        <v>0</v>
      </c>
    </row>
    <row r="648" spans="8:14">
      <c r="H648" s="38">
        <v>41666</v>
      </c>
      <c r="I648" s="39" t="s">
        <v>164</v>
      </c>
      <c r="J648" s="74">
        <f>計算過程!D645</f>
        <v>1.312342152097272E-2</v>
      </c>
      <c r="K648" s="74">
        <f>計算過程!I645</f>
        <v>0</v>
      </c>
      <c r="L648" s="74">
        <f>計算過程!J645</f>
        <v>0</v>
      </c>
      <c r="M648" s="74">
        <f>計算過程!K645</f>
        <v>0</v>
      </c>
      <c r="N648" s="75">
        <f>計算過程!Q645</f>
        <v>0</v>
      </c>
    </row>
    <row r="649" spans="8:14">
      <c r="H649" s="38">
        <v>41666</v>
      </c>
      <c r="I649" s="39" t="s">
        <v>165</v>
      </c>
      <c r="J649" s="74">
        <f>計算過程!D646</f>
        <v>1.854016048984233E-2</v>
      </c>
      <c r="K649" s="74">
        <f>計算過程!I646</f>
        <v>0</v>
      </c>
      <c r="L649" s="74">
        <f>計算過程!J646</f>
        <v>0</v>
      </c>
      <c r="M649" s="74">
        <f>計算過程!K646</f>
        <v>0</v>
      </c>
      <c r="N649" s="75">
        <f>計算過程!Q646</f>
        <v>0</v>
      </c>
    </row>
    <row r="650" spans="8:14">
      <c r="H650" s="38">
        <v>41666</v>
      </c>
      <c r="I650" s="39" t="s">
        <v>166</v>
      </c>
      <c r="J650" s="74">
        <f>計算過程!D647</f>
        <v>3.1918419274458799E-2</v>
      </c>
      <c r="K650" s="74">
        <f>計算過程!I647</f>
        <v>0</v>
      </c>
      <c r="L650" s="74">
        <f>計算過程!J647</f>
        <v>0</v>
      </c>
      <c r="M650" s="74">
        <f>計算過程!K647</f>
        <v>0</v>
      </c>
      <c r="N650" s="75">
        <f>計算過程!Q647</f>
        <v>0</v>
      </c>
    </row>
    <row r="651" spans="8:14">
      <c r="H651" s="38">
        <v>41666</v>
      </c>
      <c r="I651" s="39" t="s">
        <v>167</v>
      </c>
      <c r="J651" s="74">
        <f>計算過程!D648</f>
        <v>6.984401898852341E-2</v>
      </c>
      <c r="K651" s="74">
        <f>計算過程!I648</f>
        <v>0</v>
      </c>
      <c r="L651" s="74">
        <f>計算過程!J648</f>
        <v>0</v>
      </c>
      <c r="M651" s="74">
        <f>計算過程!K648</f>
        <v>0</v>
      </c>
      <c r="N651" s="75">
        <f>計算過程!Q648</f>
        <v>0</v>
      </c>
    </row>
    <row r="652" spans="8:14">
      <c r="H652" s="38">
        <v>41666</v>
      </c>
      <c r="I652" s="39" t="s">
        <v>168</v>
      </c>
      <c r="J652" s="74">
        <f>計算過程!D649</f>
        <v>0.21581098685647518</v>
      </c>
      <c r="K652" s="74">
        <f>計算過程!I649</f>
        <v>0</v>
      </c>
      <c r="L652" s="74">
        <f>計算過程!J649</f>
        <v>0</v>
      </c>
      <c r="M652" s="74">
        <f>計算過程!K649</f>
        <v>0</v>
      </c>
      <c r="N652" s="75">
        <f>計算過程!Q649</f>
        <v>0</v>
      </c>
    </row>
    <row r="653" spans="8:14">
      <c r="H653" s="38">
        <v>41666</v>
      </c>
      <c r="I653" s="39" t="s">
        <v>169</v>
      </c>
      <c r="J653" s="74">
        <f>計算過程!D650</f>
        <v>0.60498550421387376</v>
      </c>
      <c r="K653" s="74">
        <f>計算過程!I650</f>
        <v>0</v>
      </c>
      <c r="L653" s="74">
        <f>計算過程!J650</f>
        <v>0</v>
      </c>
      <c r="M653" s="74">
        <f>計算過程!K650</f>
        <v>0</v>
      </c>
      <c r="N653" s="75">
        <f>計算過程!Q650</f>
        <v>0</v>
      </c>
    </row>
    <row r="654" spans="8:14">
      <c r="H654" s="38">
        <v>41666</v>
      </c>
      <c r="I654" s="39" t="s">
        <v>170</v>
      </c>
      <c r="J654" s="74">
        <f>計算過程!D651</f>
        <v>0.75322862942259561</v>
      </c>
      <c r="K654" s="74">
        <f>計算過程!I651</f>
        <v>0</v>
      </c>
      <c r="L654" s="74">
        <f>計算過程!J651</f>
        <v>0</v>
      </c>
      <c r="M654" s="74">
        <f>計算過程!K651</f>
        <v>0</v>
      </c>
      <c r="N654" s="75">
        <f>計算過程!Q651</f>
        <v>0</v>
      </c>
    </row>
    <row r="655" spans="8:14">
      <c r="H655" s="38">
        <v>41666</v>
      </c>
      <c r="I655" s="39" t="s">
        <v>171</v>
      </c>
      <c r="J655" s="74">
        <f>計算過程!D652</f>
        <v>1.1217972891003789</v>
      </c>
      <c r="K655" s="74">
        <f>計算過程!I652</f>
        <v>0</v>
      </c>
      <c r="L655" s="74">
        <f>計算過程!J652</f>
        <v>0</v>
      </c>
      <c r="M655" s="74">
        <f>計算過程!K652</f>
        <v>0</v>
      </c>
      <c r="N655" s="75">
        <f>計算過程!Q652</f>
        <v>0</v>
      </c>
    </row>
    <row r="656" spans="8:14">
      <c r="H656" s="38">
        <v>41666</v>
      </c>
      <c r="I656" s="39" t="s">
        <v>172</v>
      </c>
      <c r="J656" s="74">
        <f>計算過程!D653</f>
        <v>1.2098626626649711</v>
      </c>
      <c r="K656" s="74">
        <f>計算過程!I653</f>
        <v>0</v>
      </c>
      <c r="L656" s="74">
        <f>計算過程!J653</f>
        <v>0</v>
      </c>
      <c r="M656" s="74">
        <f>計算過程!K653</f>
        <v>0</v>
      </c>
      <c r="N656" s="75">
        <f>計算過程!Q653</f>
        <v>0</v>
      </c>
    </row>
    <row r="657" spans="8:14">
      <c r="H657" s="38">
        <v>41667</v>
      </c>
      <c r="I657" s="39" t="s">
        <v>149</v>
      </c>
      <c r="J657" s="74">
        <f>計算過程!D654</f>
        <v>1.3191338736089697</v>
      </c>
      <c r="K657" s="74">
        <f>計算過程!I654</f>
        <v>0</v>
      </c>
      <c r="L657" s="74">
        <f>計算過程!J654</f>
        <v>0</v>
      </c>
      <c r="M657" s="74">
        <f>計算過程!K654</f>
        <v>0</v>
      </c>
      <c r="N657" s="75">
        <f>計算過程!Q654</f>
        <v>0</v>
      </c>
    </row>
    <row r="658" spans="8:14">
      <c r="H658" s="38">
        <v>41667</v>
      </c>
      <c r="I658" s="39" t="s">
        <v>150</v>
      </c>
      <c r="J658" s="74">
        <f>計算過程!D655</f>
        <v>1.3850364820319008</v>
      </c>
      <c r="K658" s="74">
        <f>計算過程!I655</f>
        <v>0</v>
      </c>
      <c r="L658" s="74">
        <f>計算過程!J655</f>
        <v>0</v>
      </c>
      <c r="M658" s="74">
        <f>計算過程!K655</f>
        <v>0</v>
      </c>
      <c r="N658" s="75">
        <f>計算過程!Q655</f>
        <v>0</v>
      </c>
    </row>
    <row r="659" spans="8:14">
      <c r="H659" s="38">
        <v>41667</v>
      </c>
      <c r="I659" s="39" t="s">
        <v>151</v>
      </c>
      <c r="J659" s="74">
        <f>計算過程!D656</f>
        <v>1.8070884925187065</v>
      </c>
      <c r="K659" s="74">
        <f>計算過程!I656</f>
        <v>0</v>
      </c>
      <c r="L659" s="74">
        <f>計算過程!J656</f>
        <v>0</v>
      </c>
      <c r="M659" s="74">
        <f>計算過程!K656</f>
        <v>0</v>
      </c>
      <c r="N659" s="75">
        <f>計算過程!Q656</f>
        <v>0</v>
      </c>
    </row>
    <row r="660" spans="8:14">
      <c r="H660" s="38">
        <v>41667</v>
      </c>
      <c r="I660" s="39" t="s">
        <v>152</v>
      </c>
      <c r="J660" s="74">
        <f>計算過程!D657</f>
        <v>1.8634987047517375</v>
      </c>
      <c r="K660" s="74">
        <f>計算過程!I657</f>
        <v>0</v>
      </c>
      <c r="L660" s="74">
        <f>計算過程!J657</f>
        <v>0</v>
      </c>
      <c r="M660" s="74">
        <f>計算過程!K657</f>
        <v>0</v>
      </c>
      <c r="N660" s="75">
        <f>計算過程!Q657</f>
        <v>0</v>
      </c>
    </row>
    <row r="661" spans="8:14">
      <c r="H661" s="38">
        <v>41667</v>
      </c>
      <c r="I661" s="39" t="s">
        <v>153</v>
      </c>
      <c r="J661" s="74">
        <f>計算過程!D658</f>
        <v>1.8368296052703752</v>
      </c>
      <c r="K661" s="74">
        <f>計算過程!I658</f>
        <v>0</v>
      </c>
      <c r="L661" s="74">
        <f>計算過程!J658</f>
        <v>0</v>
      </c>
      <c r="M661" s="74">
        <f>計算過程!K658</f>
        <v>0</v>
      </c>
      <c r="N661" s="75">
        <f>計算過程!Q658</f>
        <v>0</v>
      </c>
    </row>
    <row r="662" spans="8:14">
      <c r="H662" s="38">
        <v>41667</v>
      </c>
      <c r="I662" s="39" t="s">
        <v>154</v>
      </c>
      <c r="J662" s="74">
        <f>計算過程!D659</f>
        <v>1.3969679137275965</v>
      </c>
      <c r="K662" s="74">
        <f>計算過程!I659</f>
        <v>0</v>
      </c>
      <c r="L662" s="74">
        <f>計算過程!J659</f>
        <v>0</v>
      </c>
      <c r="M662" s="74">
        <f>計算過程!K659</f>
        <v>0</v>
      </c>
      <c r="N662" s="75">
        <f>計算過程!Q659</f>
        <v>0</v>
      </c>
    </row>
    <row r="663" spans="8:14">
      <c r="H663" s="38">
        <v>41667</v>
      </c>
      <c r="I663" s="39" t="s">
        <v>155</v>
      </c>
      <c r="J663" s="74">
        <f>計算過程!D660</f>
        <v>1.4020745540273927</v>
      </c>
      <c r="K663" s="74">
        <f>計算過程!I660</f>
        <v>0</v>
      </c>
      <c r="L663" s="74">
        <f>計算過程!J660</f>
        <v>0</v>
      </c>
      <c r="M663" s="74">
        <f>計算過程!K660</f>
        <v>0</v>
      </c>
      <c r="N663" s="75">
        <f>計算過程!Q660</f>
        <v>0</v>
      </c>
    </row>
    <row r="664" spans="8:14">
      <c r="H664" s="38">
        <v>41667</v>
      </c>
      <c r="I664" s="39" t="s">
        <v>156</v>
      </c>
      <c r="J664" s="74">
        <f>計算過程!D661</f>
        <v>1.3382058760041695</v>
      </c>
      <c r="K664" s="74">
        <f>計算過程!I661</f>
        <v>0</v>
      </c>
      <c r="L664" s="74">
        <f>計算過程!J661</f>
        <v>0</v>
      </c>
      <c r="M664" s="74">
        <f>計算過程!K661</f>
        <v>0</v>
      </c>
      <c r="N664" s="75">
        <f>計算過程!Q661</f>
        <v>0</v>
      </c>
    </row>
    <row r="665" spans="8:14">
      <c r="H665" s="38">
        <v>41667</v>
      </c>
      <c r="I665" s="39" t="s">
        <v>157</v>
      </c>
      <c r="J665" s="74">
        <f>計算過程!D662</f>
        <v>0.89512372343705926</v>
      </c>
      <c r="K665" s="74">
        <f>計算過程!I662</f>
        <v>0</v>
      </c>
      <c r="L665" s="74">
        <f>計算過程!J662</f>
        <v>0</v>
      </c>
      <c r="M665" s="74">
        <f>計算過程!K662</f>
        <v>0</v>
      </c>
      <c r="N665" s="75">
        <f>計算過程!Q662</f>
        <v>0</v>
      </c>
    </row>
    <row r="666" spans="8:14">
      <c r="H666" s="38">
        <v>41667</v>
      </c>
      <c r="I666" s="39" t="s">
        <v>158</v>
      </c>
      <c r="J666" s="74">
        <f>計算過程!D663</f>
        <v>0.53604111181631531</v>
      </c>
      <c r="K666" s="74">
        <f>計算過程!I663</f>
        <v>0</v>
      </c>
      <c r="L666" s="74">
        <f>計算過程!J663</f>
        <v>0</v>
      </c>
      <c r="M666" s="74">
        <f>計算過程!K663</f>
        <v>0</v>
      </c>
      <c r="N666" s="75">
        <f>計算過程!Q663</f>
        <v>0</v>
      </c>
    </row>
    <row r="667" spans="8:14">
      <c r="H667" s="38">
        <v>41667</v>
      </c>
      <c r="I667" s="39" t="s">
        <v>159</v>
      </c>
      <c r="J667" s="74">
        <f>計算過程!D664</f>
        <v>8.1968367686931207E-2</v>
      </c>
      <c r="K667" s="74">
        <f>計算過程!I664</f>
        <v>0</v>
      </c>
      <c r="L667" s="74">
        <f>計算過程!J664</f>
        <v>0</v>
      </c>
      <c r="M667" s="74">
        <f>計算過程!K664</f>
        <v>0</v>
      </c>
      <c r="N667" s="75">
        <f>計算過程!Q664</f>
        <v>0</v>
      </c>
    </row>
    <row r="668" spans="8:14">
      <c r="H668" s="38">
        <v>41667</v>
      </c>
      <c r="I668" s="39" t="s">
        <v>160</v>
      </c>
      <c r="J668" s="74">
        <f>計算過程!D665</f>
        <v>2.8096713635766785E-2</v>
      </c>
      <c r="K668" s="74">
        <f>計算過程!I665</f>
        <v>0</v>
      </c>
      <c r="L668" s="74">
        <f>計算過程!J665</f>
        <v>0</v>
      </c>
      <c r="M668" s="74">
        <f>計算過程!K665</f>
        <v>0</v>
      </c>
      <c r="N668" s="75">
        <f>計算過程!Q665</f>
        <v>0</v>
      </c>
    </row>
    <row r="669" spans="8:14">
      <c r="H669" s="38">
        <v>41667</v>
      </c>
      <c r="I669" s="39" t="s">
        <v>161</v>
      </c>
      <c r="J669" s="74">
        <f>計算過程!D666</f>
        <v>8.8196157634949732E-3</v>
      </c>
      <c r="K669" s="74">
        <f>計算過程!I666</f>
        <v>0</v>
      </c>
      <c r="L669" s="74">
        <f>計算過程!J666</f>
        <v>0</v>
      </c>
      <c r="M669" s="74">
        <f>計算過程!K666</f>
        <v>0</v>
      </c>
      <c r="N669" s="75">
        <f>計算過程!Q666</f>
        <v>0</v>
      </c>
    </row>
    <row r="670" spans="8:14">
      <c r="H670" s="38">
        <v>41667</v>
      </c>
      <c r="I670" s="39" t="s">
        <v>162</v>
      </c>
      <c r="J670" s="74">
        <f>計算過程!D667</f>
        <v>9.6022201186868172E-3</v>
      </c>
      <c r="K670" s="74">
        <f>計算過程!I667</f>
        <v>0</v>
      </c>
      <c r="L670" s="74">
        <f>計算過程!J667</f>
        <v>0</v>
      </c>
      <c r="M670" s="74">
        <f>計算過程!K667</f>
        <v>0</v>
      </c>
      <c r="N670" s="75">
        <f>計算過程!Q667</f>
        <v>0</v>
      </c>
    </row>
    <row r="671" spans="8:14">
      <c r="H671" s="38">
        <v>41667</v>
      </c>
      <c r="I671" s="39" t="s">
        <v>163</v>
      </c>
      <c r="J671" s="74">
        <f>計算過程!D668</f>
        <v>7.1107018716404496E-3</v>
      </c>
      <c r="K671" s="74">
        <f>計算過程!I668</f>
        <v>0</v>
      </c>
      <c r="L671" s="74">
        <f>計算過程!J668</f>
        <v>0</v>
      </c>
      <c r="M671" s="74">
        <f>計算過程!K668</f>
        <v>0</v>
      </c>
      <c r="N671" s="75">
        <f>計算過程!Q668</f>
        <v>0</v>
      </c>
    </row>
    <row r="672" spans="8:14">
      <c r="H672" s="38">
        <v>41667</v>
      </c>
      <c r="I672" s="39" t="s">
        <v>164</v>
      </c>
      <c r="J672" s="74">
        <f>計算過程!D669</f>
        <v>1.3156775807708031E-2</v>
      </c>
      <c r="K672" s="74">
        <f>計算過程!I669</f>
        <v>0</v>
      </c>
      <c r="L672" s="74">
        <f>計算過程!J669</f>
        <v>0</v>
      </c>
      <c r="M672" s="74">
        <f>計算過程!K669</f>
        <v>0</v>
      </c>
      <c r="N672" s="75">
        <f>計算過程!Q669</f>
        <v>0</v>
      </c>
    </row>
    <row r="673" spans="8:14">
      <c r="H673" s="38">
        <v>41667</v>
      </c>
      <c r="I673" s="39" t="s">
        <v>165</v>
      </c>
      <c r="J673" s="74">
        <f>計算過程!D670</f>
        <v>2.6942347278377229E-2</v>
      </c>
      <c r="K673" s="74">
        <f>計算過程!I670</f>
        <v>0</v>
      </c>
      <c r="L673" s="74">
        <f>計算過程!J670</f>
        <v>0</v>
      </c>
      <c r="M673" s="74">
        <f>計算過程!K670</f>
        <v>0</v>
      </c>
      <c r="N673" s="75">
        <f>計算過程!Q670</f>
        <v>0</v>
      </c>
    </row>
    <row r="674" spans="8:14">
      <c r="H674" s="38">
        <v>41667</v>
      </c>
      <c r="I674" s="39" t="s">
        <v>166</v>
      </c>
      <c r="J674" s="74">
        <f>計算過程!D671</f>
        <v>4.6192704021642217E-2</v>
      </c>
      <c r="K674" s="74">
        <f>計算過程!I671</f>
        <v>0</v>
      </c>
      <c r="L674" s="74">
        <f>計算過程!J671</f>
        <v>0</v>
      </c>
      <c r="M674" s="74">
        <f>計算過程!K671</f>
        <v>0</v>
      </c>
      <c r="N674" s="75">
        <f>計算過程!Q671</f>
        <v>0</v>
      </c>
    </row>
    <row r="675" spans="8:14">
      <c r="H675" s="38">
        <v>41667</v>
      </c>
      <c r="I675" s="39" t="s">
        <v>167</v>
      </c>
      <c r="J675" s="74">
        <f>計算過程!D672</f>
        <v>0.15732560646115071</v>
      </c>
      <c r="K675" s="74">
        <f>計算過程!I672</f>
        <v>0</v>
      </c>
      <c r="L675" s="74">
        <f>計算過程!J672</f>
        <v>0</v>
      </c>
      <c r="M675" s="74">
        <f>計算過程!K672</f>
        <v>0</v>
      </c>
      <c r="N675" s="75">
        <f>計算過程!Q672</f>
        <v>0</v>
      </c>
    </row>
    <row r="676" spans="8:14">
      <c r="H676" s="38">
        <v>41667</v>
      </c>
      <c r="I676" s="39" t="s">
        <v>168</v>
      </c>
      <c r="J676" s="74">
        <f>計算過程!D673</f>
        <v>0.49109303940908661</v>
      </c>
      <c r="K676" s="74">
        <f>計算過程!I673</f>
        <v>0</v>
      </c>
      <c r="L676" s="74">
        <f>計算過程!J673</f>
        <v>0</v>
      </c>
      <c r="M676" s="74">
        <f>計算過程!K673</f>
        <v>0</v>
      </c>
      <c r="N676" s="75">
        <f>計算過程!Q673</f>
        <v>0</v>
      </c>
    </row>
    <row r="677" spans="8:14">
      <c r="H677" s="38">
        <v>41667</v>
      </c>
      <c r="I677" s="39" t="s">
        <v>169</v>
      </c>
      <c r="J677" s="74">
        <f>計算過程!D674</f>
        <v>0.74676268177500305</v>
      </c>
      <c r="K677" s="74">
        <f>計算過程!I674</f>
        <v>0</v>
      </c>
      <c r="L677" s="74">
        <f>計算過程!J674</f>
        <v>0</v>
      </c>
      <c r="M677" s="74">
        <f>計算過程!K674</f>
        <v>0</v>
      </c>
      <c r="N677" s="75">
        <f>計算過程!Q674</f>
        <v>0</v>
      </c>
    </row>
    <row r="678" spans="8:14">
      <c r="H678" s="38">
        <v>41667</v>
      </c>
      <c r="I678" s="39" t="s">
        <v>170</v>
      </c>
      <c r="J678" s="74">
        <f>計算過程!D675</f>
        <v>0.91681673003774933</v>
      </c>
      <c r="K678" s="74">
        <f>計算過程!I675</f>
        <v>0</v>
      </c>
      <c r="L678" s="74">
        <f>計算過程!J675</f>
        <v>0</v>
      </c>
      <c r="M678" s="74">
        <f>計算過程!K675</f>
        <v>0</v>
      </c>
      <c r="N678" s="75">
        <f>計算過程!Q675</f>
        <v>0</v>
      </c>
    </row>
    <row r="679" spans="8:14">
      <c r="H679" s="38">
        <v>41667</v>
      </c>
      <c r="I679" s="39" t="s">
        <v>171</v>
      </c>
      <c r="J679" s="74">
        <f>計算過程!D676</f>
        <v>1.2792851353925214</v>
      </c>
      <c r="K679" s="74">
        <f>計算過程!I676</f>
        <v>0</v>
      </c>
      <c r="L679" s="74">
        <f>計算過程!J676</f>
        <v>0</v>
      </c>
      <c r="M679" s="74">
        <f>計算過程!K676</f>
        <v>0</v>
      </c>
      <c r="N679" s="75">
        <f>計算過程!Q676</f>
        <v>0</v>
      </c>
    </row>
    <row r="680" spans="8:14">
      <c r="H680" s="38">
        <v>41667</v>
      </c>
      <c r="I680" s="39" t="s">
        <v>172</v>
      </c>
      <c r="J680" s="74">
        <f>計算過程!D677</f>
        <v>1.2326219710276112</v>
      </c>
      <c r="K680" s="74">
        <f>計算過程!I677</f>
        <v>0</v>
      </c>
      <c r="L680" s="74">
        <f>計算過程!J677</f>
        <v>0</v>
      </c>
      <c r="M680" s="74">
        <f>計算過程!K677</f>
        <v>0</v>
      </c>
      <c r="N680" s="75">
        <f>計算過程!Q677</f>
        <v>0</v>
      </c>
    </row>
    <row r="681" spans="8:14">
      <c r="H681" s="38">
        <v>41668</v>
      </c>
      <c r="I681" s="39" t="s">
        <v>149</v>
      </c>
      <c r="J681" s="74">
        <f>計算過程!D678</f>
        <v>1.338289939902584</v>
      </c>
      <c r="K681" s="74">
        <f>計算過程!I678</f>
        <v>0</v>
      </c>
      <c r="L681" s="74">
        <f>計算過程!J678</f>
        <v>0</v>
      </c>
      <c r="M681" s="74">
        <f>計算過程!K678</f>
        <v>0</v>
      </c>
      <c r="N681" s="75">
        <f>計算過程!Q678</f>
        <v>0</v>
      </c>
    </row>
    <row r="682" spans="8:14">
      <c r="H682" s="38">
        <v>41668</v>
      </c>
      <c r="I682" s="39" t="s">
        <v>150</v>
      </c>
      <c r="J682" s="74">
        <f>計算過程!D679</f>
        <v>1.4076402154574288</v>
      </c>
      <c r="K682" s="74">
        <f>計算過程!I679</f>
        <v>0</v>
      </c>
      <c r="L682" s="74">
        <f>計算過程!J679</f>
        <v>0</v>
      </c>
      <c r="M682" s="74">
        <f>計算過程!K679</f>
        <v>0</v>
      </c>
      <c r="N682" s="75">
        <f>計算過程!Q679</f>
        <v>0</v>
      </c>
    </row>
    <row r="683" spans="8:14">
      <c r="H683" s="38">
        <v>41668</v>
      </c>
      <c r="I683" s="39" t="s">
        <v>151</v>
      </c>
      <c r="J683" s="74">
        <f>計算過程!D680</f>
        <v>1.4217669977370349</v>
      </c>
      <c r="K683" s="74">
        <f>計算過程!I680</f>
        <v>0</v>
      </c>
      <c r="L683" s="74">
        <f>計算過程!J680</f>
        <v>0</v>
      </c>
      <c r="M683" s="74">
        <f>計算過程!K680</f>
        <v>0</v>
      </c>
      <c r="N683" s="75">
        <f>計算過程!Q680</f>
        <v>0</v>
      </c>
    </row>
    <row r="684" spans="8:14">
      <c r="H684" s="38">
        <v>41668</v>
      </c>
      <c r="I684" s="39" t="s">
        <v>152</v>
      </c>
      <c r="J684" s="74">
        <f>計算過程!D681</f>
        <v>1.4726404066842911</v>
      </c>
      <c r="K684" s="74">
        <f>計算過程!I681</f>
        <v>0</v>
      </c>
      <c r="L684" s="74">
        <f>計算過程!J681</f>
        <v>0</v>
      </c>
      <c r="M684" s="74">
        <f>計算過程!K681</f>
        <v>0</v>
      </c>
      <c r="N684" s="75">
        <f>計算過程!Q681</f>
        <v>0</v>
      </c>
    </row>
    <row r="685" spans="8:14">
      <c r="H685" s="38">
        <v>41668</v>
      </c>
      <c r="I685" s="39" t="s">
        <v>153</v>
      </c>
      <c r="J685" s="74">
        <f>計算過程!D682</f>
        <v>1.5235024732358815</v>
      </c>
      <c r="K685" s="74">
        <f>計算過程!I682</f>
        <v>0</v>
      </c>
      <c r="L685" s="74">
        <f>計算過程!J682</f>
        <v>0</v>
      </c>
      <c r="M685" s="74">
        <f>計算過程!K682</f>
        <v>0</v>
      </c>
      <c r="N685" s="75">
        <f>計算過程!Q682</f>
        <v>0</v>
      </c>
    </row>
    <row r="686" spans="8:14">
      <c r="H686" s="38">
        <v>41668</v>
      </c>
      <c r="I686" s="39" t="s">
        <v>154</v>
      </c>
      <c r="J686" s="74">
        <f>計算過程!D683</f>
        <v>1.5453590466178522</v>
      </c>
      <c r="K686" s="74">
        <f>計算過程!I683</f>
        <v>0</v>
      </c>
      <c r="L686" s="74">
        <f>計算過程!J683</f>
        <v>0</v>
      </c>
      <c r="M686" s="74">
        <f>計算過程!K683</f>
        <v>0</v>
      </c>
      <c r="N686" s="75">
        <f>計算過程!Q683</f>
        <v>0</v>
      </c>
    </row>
    <row r="687" spans="8:14">
      <c r="H687" s="38">
        <v>41668</v>
      </c>
      <c r="I687" s="39" t="s">
        <v>155</v>
      </c>
      <c r="J687" s="74">
        <f>計算過程!D684</f>
        <v>1.5282655846119773</v>
      </c>
      <c r="K687" s="74">
        <f>計算過程!I684</f>
        <v>0</v>
      </c>
      <c r="L687" s="74">
        <f>計算過程!J684</f>
        <v>0</v>
      </c>
      <c r="M687" s="74">
        <f>計算過程!K684</f>
        <v>0</v>
      </c>
      <c r="N687" s="75">
        <f>計算過程!Q684</f>
        <v>0</v>
      </c>
    </row>
    <row r="688" spans="8:14">
      <c r="H688" s="38">
        <v>41668</v>
      </c>
      <c r="I688" s="39" t="s">
        <v>156</v>
      </c>
      <c r="J688" s="74">
        <f>計算過程!D685</f>
        <v>0.97279057561615612</v>
      </c>
      <c r="K688" s="74">
        <f>計算過程!I685</f>
        <v>0</v>
      </c>
      <c r="L688" s="74">
        <f>計算過程!J685</f>
        <v>0</v>
      </c>
      <c r="M688" s="74">
        <f>計算過程!K685</f>
        <v>0</v>
      </c>
      <c r="N688" s="75">
        <f>計算過程!Q685</f>
        <v>0</v>
      </c>
    </row>
    <row r="689" spans="8:14">
      <c r="H689" s="38">
        <v>41668</v>
      </c>
      <c r="I689" s="39" t="s">
        <v>157</v>
      </c>
      <c r="J689" s="74">
        <f>計算過程!D686</f>
        <v>0.21523642223661837</v>
      </c>
      <c r="K689" s="74">
        <f>計算過程!I686</f>
        <v>0</v>
      </c>
      <c r="L689" s="74">
        <f>計算過程!J686</f>
        <v>0</v>
      </c>
      <c r="M689" s="74">
        <f>計算過程!K686</f>
        <v>0</v>
      </c>
      <c r="N689" s="75">
        <f>計算過程!Q686</f>
        <v>0</v>
      </c>
    </row>
    <row r="690" spans="8:14">
      <c r="H690" s="38">
        <v>41668</v>
      </c>
      <c r="I690" s="39" t="s">
        <v>158</v>
      </c>
      <c r="J690" s="74">
        <f>計算過程!D687</f>
        <v>0.11502690370320841</v>
      </c>
      <c r="K690" s="74">
        <f>計算過程!I687</f>
        <v>0</v>
      </c>
      <c r="L690" s="74">
        <f>計算過程!J687</f>
        <v>0</v>
      </c>
      <c r="M690" s="74">
        <f>計算過程!K687</f>
        <v>0</v>
      </c>
      <c r="N690" s="75">
        <f>計算過程!Q687</f>
        <v>0</v>
      </c>
    </row>
    <row r="691" spans="8:14">
      <c r="H691" s="38">
        <v>41668</v>
      </c>
      <c r="I691" s="39" t="s">
        <v>159</v>
      </c>
      <c r="J691" s="74">
        <f>計算過程!D688</f>
        <v>6.7894398694645586E-2</v>
      </c>
      <c r="K691" s="74">
        <f>計算過程!I688</f>
        <v>0</v>
      </c>
      <c r="L691" s="74">
        <f>計算過程!J688</f>
        <v>0</v>
      </c>
      <c r="M691" s="74">
        <f>計算過程!K688</f>
        <v>0</v>
      </c>
      <c r="N691" s="75">
        <f>計算過程!Q688</f>
        <v>0</v>
      </c>
    </row>
    <row r="692" spans="8:14">
      <c r="H692" s="38">
        <v>41668</v>
      </c>
      <c r="I692" s="39" t="s">
        <v>160</v>
      </c>
      <c r="J692" s="74">
        <f>計算過程!D689</f>
        <v>4.1565379170676958E-2</v>
      </c>
      <c r="K692" s="74">
        <f>計算過程!I689</f>
        <v>0</v>
      </c>
      <c r="L692" s="74">
        <f>計算過程!J689</f>
        <v>0</v>
      </c>
      <c r="M692" s="74">
        <f>計算過程!K689</f>
        <v>0</v>
      </c>
      <c r="N692" s="75">
        <f>計算過程!Q689</f>
        <v>0</v>
      </c>
    </row>
    <row r="693" spans="8:14">
      <c r="H693" s="38">
        <v>41668</v>
      </c>
      <c r="I693" s="39" t="s">
        <v>161</v>
      </c>
      <c r="J693" s="74">
        <f>計算過程!D690</f>
        <v>2.6491697851354874E-2</v>
      </c>
      <c r="K693" s="74">
        <f>計算過程!I690</f>
        <v>0</v>
      </c>
      <c r="L693" s="74">
        <f>計算過程!J690</f>
        <v>0</v>
      </c>
      <c r="M693" s="74">
        <f>計算過程!K690</f>
        <v>0</v>
      </c>
      <c r="N693" s="75">
        <f>計算過程!Q690</f>
        <v>0</v>
      </c>
    </row>
    <row r="694" spans="8:14">
      <c r="H694" s="38">
        <v>41668</v>
      </c>
      <c r="I694" s="39" t="s">
        <v>162</v>
      </c>
      <c r="J694" s="74">
        <f>計算過程!D691</f>
        <v>2.2864515364719985E-2</v>
      </c>
      <c r="K694" s="74">
        <f>計算過程!I691</f>
        <v>0</v>
      </c>
      <c r="L694" s="74">
        <f>計算過程!J691</f>
        <v>0</v>
      </c>
      <c r="M694" s="74">
        <f>計算過程!K691</f>
        <v>0</v>
      </c>
      <c r="N694" s="75">
        <f>計算過程!Q691</f>
        <v>0</v>
      </c>
    </row>
    <row r="695" spans="8:14">
      <c r="H695" s="38">
        <v>41668</v>
      </c>
      <c r="I695" s="39" t="s">
        <v>163</v>
      </c>
      <c r="J695" s="74">
        <f>計算過程!D692</f>
        <v>2.2198868980923495E-2</v>
      </c>
      <c r="K695" s="74">
        <f>計算過程!I692</f>
        <v>0</v>
      </c>
      <c r="L695" s="74">
        <f>計算過程!J692</f>
        <v>0</v>
      </c>
      <c r="M695" s="74">
        <f>計算過程!K692</f>
        <v>0</v>
      </c>
      <c r="N695" s="75">
        <f>計算過程!Q692</f>
        <v>0</v>
      </c>
    </row>
    <row r="696" spans="8:14">
      <c r="H696" s="38">
        <v>41668</v>
      </c>
      <c r="I696" s="39" t="s">
        <v>164</v>
      </c>
      <c r="J696" s="74">
        <f>計算過程!D693</f>
        <v>1.8467822215965615E-2</v>
      </c>
      <c r="K696" s="74">
        <f>計算過程!I693</f>
        <v>0</v>
      </c>
      <c r="L696" s="74">
        <f>計算過程!J693</f>
        <v>0</v>
      </c>
      <c r="M696" s="74">
        <f>計算過程!K693</f>
        <v>0</v>
      </c>
      <c r="N696" s="75">
        <f>計算過程!Q693</f>
        <v>0</v>
      </c>
    </row>
    <row r="697" spans="8:14">
      <c r="H697" s="38">
        <v>41668</v>
      </c>
      <c r="I697" s="39" t="s">
        <v>165</v>
      </c>
      <c r="J697" s="74">
        <f>計算過程!D694</f>
        <v>3.9875123422346379E-2</v>
      </c>
      <c r="K697" s="74">
        <f>計算過程!I694</f>
        <v>0</v>
      </c>
      <c r="L697" s="74">
        <f>計算過程!J694</f>
        <v>0</v>
      </c>
      <c r="M697" s="74">
        <f>計算過程!K694</f>
        <v>0</v>
      </c>
      <c r="N697" s="75">
        <f>計算過程!Q694</f>
        <v>0</v>
      </c>
    </row>
    <row r="698" spans="8:14">
      <c r="H698" s="38">
        <v>41668</v>
      </c>
      <c r="I698" s="39" t="s">
        <v>166</v>
      </c>
      <c r="J698" s="74">
        <f>計算過程!D695</f>
        <v>6.0616622353843151E-2</v>
      </c>
      <c r="K698" s="74">
        <f>計算過程!I695</f>
        <v>0</v>
      </c>
      <c r="L698" s="74">
        <f>計算過程!J695</f>
        <v>0</v>
      </c>
      <c r="M698" s="74">
        <f>計算過程!K695</f>
        <v>0</v>
      </c>
      <c r="N698" s="75">
        <f>計算過程!Q695</f>
        <v>0</v>
      </c>
    </row>
    <row r="699" spans="8:14">
      <c r="H699" s="38">
        <v>41668</v>
      </c>
      <c r="I699" s="39" t="s">
        <v>167</v>
      </c>
      <c r="J699" s="74">
        <f>計算過程!D696</f>
        <v>8.2797648379947533E-2</v>
      </c>
      <c r="K699" s="74">
        <f>計算過程!I696</f>
        <v>0</v>
      </c>
      <c r="L699" s="74">
        <f>計算過程!J696</f>
        <v>0</v>
      </c>
      <c r="M699" s="74">
        <f>計算過程!K696</f>
        <v>0</v>
      </c>
      <c r="N699" s="75">
        <f>計算過程!Q696</f>
        <v>0</v>
      </c>
    </row>
    <row r="700" spans="8:14">
      <c r="H700" s="38">
        <v>41668</v>
      </c>
      <c r="I700" s="39" t="s">
        <v>168</v>
      </c>
      <c r="J700" s="74">
        <f>計算過程!D697</f>
        <v>0.33741149965064227</v>
      </c>
      <c r="K700" s="74">
        <f>計算過程!I697</f>
        <v>0</v>
      </c>
      <c r="L700" s="74">
        <f>計算過程!J697</f>
        <v>0</v>
      </c>
      <c r="M700" s="74">
        <f>計算過程!K697</f>
        <v>0</v>
      </c>
      <c r="N700" s="75">
        <f>計算過程!Q697</f>
        <v>0</v>
      </c>
    </row>
    <row r="701" spans="8:14">
      <c r="H701" s="38">
        <v>41668</v>
      </c>
      <c r="I701" s="39" t="s">
        <v>169</v>
      </c>
      <c r="J701" s="74">
        <f>計算過程!D698</f>
        <v>0.97853400015833891</v>
      </c>
      <c r="K701" s="74">
        <f>計算過程!I698</f>
        <v>0</v>
      </c>
      <c r="L701" s="74">
        <f>計算過程!J698</f>
        <v>0</v>
      </c>
      <c r="M701" s="74">
        <f>計算過程!K698</f>
        <v>0</v>
      </c>
      <c r="N701" s="75">
        <f>計算過程!Q698</f>
        <v>0</v>
      </c>
    </row>
    <row r="702" spans="8:14">
      <c r="H702" s="38">
        <v>41668</v>
      </c>
      <c r="I702" s="39" t="s">
        <v>170</v>
      </c>
      <c r="J702" s="74">
        <f>計算過程!D699</f>
        <v>1.2255832970789196</v>
      </c>
      <c r="K702" s="74">
        <f>計算過程!I699</f>
        <v>0</v>
      </c>
      <c r="L702" s="74">
        <f>計算過程!J699</f>
        <v>0</v>
      </c>
      <c r="M702" s="74">
        <f>計算過程!K699</f>
        <v>0</v>
      </c>
      <c r="N702" s="75">
        <f>計算過程!Q699</f>
        <v>0</v>
      </c>
    </row>
    <row r="703" spans="8:14">
      <c r="H703" s="38">
        <v>41668</v>
      </c>
      <c r="I703" s="39" t="s">
        <v>171</v>
      </c>
      <c r="J703" s="74">
        <f>計算過程!D700</f>
        <v>1.671688949577693</v>
      </c>
      <c r="K703" s="74">
        <f>計算過程!I700</f>
        <v>0</v>
      </c>
      <c r="L703" s="74">
        <f>計算過程!J700</f>
        <v>0</v>
      </c>
      <c r="M703" s="74">
        <f>計算過程!K700</f>
        <v>0</v>
      </c>
      <c r="N703" s="75">
        <f>計算過程!Q700</f>
        <v>0</v>
      </c>
    </row>
    <row r="704" spans="8:14">
      <c r="H704" s="38">
        <v>41668</v>
      </c>
      <c r="I704" s="39" t="s">
        <v>172</v>
      </c>
      <c r="J704" s="74">
        <f>計算過程!D701</f>
        <v>1.7480854598435749</v>
      </c>
      <c r="K704" s="74">
        <f>計算過程!I701</f>
        <v>0</v>
      </c>
      <c r="L704" s="74">
        <f>計算過程!J701</f>
        <v>0</v>
      </c>
      <c r="M704" s="74">
        <f>計算過程!K701</f>
        <v>0</v>
      </c>
      <c r="N704" s="75">
        <f>計算過程!Q701</f>
        <v>0</v>
      </c>
    </row>
    <row r="705" spans="8:14">
      <c r="H705" s="38">
        <v>41669</v>
      </c>
      <c r="I705" s="39" t="s">
        <v>149</v>
      </c>
      <c r="J705" s="74">
        <f>計算過程!D702</f>
        <v>1.8878322862130168</v>
      </c>
      <c r="K705" s="74">
        <f>計算過程!I702</f>
        <v>0</v>
      </c>
      <c r="L705" s="74">
        <f>計算過程!J702</f>
        <v>0</v>
      </c>
      <c r="M705" s="74">
        <f>計算過程!K702</f>
        <v>0</v>
      </c>
      <c r="N705" s="75">
        <f>計算過程!Q702</f>
        <v>0</v>
      </c>
    </row>
    <row r="706" spans="8:14">
      <c r="H706" s="38">
        <v>41669</v>
      </c>
      <c r="I706" s="39" t="s">
        <v>150</v>
      </c>
      <c r="J706" s="74">
        <f>計算過程!D703</f>
        <v>2.0011646932099874</v>
      </c>
      <c r="K706" s="74">
        <f>計算過程!I703</f>
        <v>0</v>
      </c>
      <c r="L706" s="74">
        <f>計算過程!J703</f>
        <v>0</v>
      </c>
      <c r="M706" s="74">
        <f>計算過程!K703</f>
        <v>0</v>
      </c>
      <c r="N706" s="75">
        <f>計算過程!Q703</f>
        <v>0</v>
      </c>
    </row>
    <row r="707" spans="8:14">
      <c r="H707" s="38">
        <v>41669</v>
      </c>
      <c r="I707" s="39" t="s">
        <v>151</v>
      </c>
      <c r="J707" s="74">
        <f>計算過程!D704</f>
        <v>2.0740273665385578</v>
      </c>
      <c r="K707" s="74">
        <f>計算過程!I704</f>
        <v>0</v>
      </c>
      <c r="L707" s="74">
        <f>計算過程!J704</f>
        <v>0</v>
      </c>
      <c r="M707" s="74">
        <f>計算過程!K704</f>
        <v>0</v>
      </c>
      <c r="N707" s="75">
        <f>計算過程!Q704</f>
        <v>0</v>
      </c>
    </row>
    <row r="708" spans="8:14">
      <c r="H708" s="38">
        <v>41669</v>
      </c>
      <c r="I708" s="39" t="s">
        <v>152</v>
      </c>
      <c r="J708" s="74">
        <f>計算過程!D705</f>
        <v>2.1453790663296401</v>
      </c>
      <c r="K708" s="74">
        <f>計算過程!I705</f>
        <v>0</v>
      </c>
      <c r="L708" s="74">
        <f>計算過程!J705</f>
        <v>0</v>
      </c>
      <c r="M708" s="74">
        <f>計算過程!K705</f>
        <v>0</v>
      </c>
      <c r="N708" s="75">
        <f>計算過程!Q705</f>
        <v>0</v>
      </c>
    </row>
    <row r="709" spans="8:14">
      <c r="H709" s="38">
        <v>41669</v>
      </c>
      <c r="I709" s="39" t="s">
        <v>153</v>
      </c>
      <c r="J709" s="74">
        <f>計算過程!D706</f>
        <v>2.1804120320001092</v>
      </c>
      <c r="K709" s="74">
        <f>計算過程!I706</f>
        <v>0</v>
      </c>
      <c r="L709" s="74">
        <f>計算過程!J706</f>
        <v>0</v>
      </c>
      <c r="M709" s="74">
        <f>計算過程!K706</f>
        <v>0</v>
      </c>
      <c r="N709" s="75">
        <f>計算過程!Q706</f>
        <v>0</v>
      </c>
    </row>
    <row r="710" spans="8:14">
      <c r="H710" s="38">
        <v>41669</v>
      </c>
      <c r="I710" s="39" t="s">
        <v>154</v>
      </c>
      <c r="J710" s="74">
        <f>計算過程!D707</f>
        <v>2.3268096906882012</v>
      </c>
      <c r="K710" s="74">
        <f>計算過程!I707</f>
        <v>0</v>
      </c>
      <c r="L710" s="74">
        <f>計算過程!J707</f>
        <v>0</v>
      </c>
      <c r="M710" s="74">
        <f>計算過程!K707</f>
        <v>0</v>
      </c>
      <c r="N710" s="75">
        <f>計算過程!Q707</f>
        <v>0</v>
      </c>
    </row>
    <row r="711" spans="8:14">
      <c r="H711" s="38">
        <v>41669</v>
      </c>
      <c r="I711" s="39" t="s">
        <v>155</v>
      </c>
      <c r="J711" s="74">
        <f>計算過程!D708</f>
        <v>2.1230453765242165</v>
      </c>
      <c r="K711" s="74">
        <f>計算過程!I708</f>
        <v>0</v>
      </c>
      <c r="L711" s="74">
        <f>計算過程!J708</f>
        <v>0</v>
      </c>
      <c r="M711" s="74">
        <f>計算過程!K708</f>
        <v>0</v>
      </c>
      <c r="N711" s="75">
        <f>計算過程!Q708</f>
        <v>0</v>
      </c>
    </row>
    <row r="712" spans="8:14">
      <c r="H712" s="38">
        <v>41669</v>
      </c>
      <c r="I712" s="39" t="s">
        <v>156</v>
      </c>
      <c r="J712" s="74">
        <f>計算過程!D709</f>
        <v>1.7013687609067309</v>
      </c>
      <c r="K712" s="74">
        <f>計算過程!I709</f>
        <v>0</v>
      </c>
      <c r="L712" s="74">
        <f>計算過程!J709</f>
        <v>0</v>
      </c>
      <c r="M712" s="74">
        <f>計算過程!K709</f>
        <v>0</v>
      </c>
      <c r="N712" s="75">
        <f>計算過程!Q709</f>
        <v>0</v>
      </c>
    </row>
    <row r="713" spans="8:14">
      <c r="H713" s="38">
        <v>41669</v>
      </c>
      <c r="I713" s="39" t="s">
        <v>157</v>
      </c>
      <c r="J713" s="74">
        <f>計算過程!D710</f>
        <v>0.64713354961307945</v>
      </c>
      <c r="K713" s="74">
        <f>計算過程!I710</f>
        <v>0</v>
      </c>
      <c r="L713" s="74">
        <f>計算過程!J710</f>
        <v>0</v>
      </c>
      <c r="M713" s="74">
        <f>計算過程!K710</f>
        <v>0</v>
      </c>
      <c r="N713" s="75">
        <f>計算過程!Q710</f>
        <v>0</v>
      </c>
    </row>
    <row r="714" spans="8:14">
      <c r="H714" s="38">
        <v>41669</v>
      </c>
      <c r="I714" s="39" t="s">
        <v>158</v>
      </c>
      <c r="J714" s="74">
        <f>計算過程!D711</f>
        <v>0.29963847937658283</v>
      </c>
      <c r="K714" s="74">
        <f>計算過程!I711</f>
        <v>0</v>
      </c>
      <c r="L714" s="74">
        <f>計算過程!J711</f>
        <v>0</v>
      </c>
      <c r="M714" s="74">
        <f>計算過程!K711</f>
        <v>0</v>
      </c>
      <c r="N714" s="75">
        <f>計算過程!Q711</f>
        <v>0</v>
      </c>
    </row>
    <row r="715" spans="8:14">
      <c r="H715" s="38">
        <v>41669</v>
      </c>
      <c r="I715" s="39" t="s">
        <v>159</v>
      </c>
      <c r="J715" s="74">
        <f>計算過程!D712</f>
        <v>0.153991866829506</v>
      </c>
      <c r="K715" s="74">
        <f>計算過程!I712</f>
        <v>0</v>
      </c>
      <c r="L715" s="74">
        <f>計算過程!J712</f>
        <v>0</v>
      </c>
      <c r="M715" s="74">
        <f>計算過程!K712</f>
        <v>0</v>
      </c>
      <c r="N715" s="75">
        <f>計算過程!Q712</f>
        <v>0</v>
      </c>
    </row>
    <row r="716" spans="8:14">
      <c r="H716" s="38">
        <v>41669</v>
      </c>
      <c r="I716" s="39" t="s">
        <v>160</v>
      </c>
      <c r="J716" s="74">
        <f>計算過程!D713</f>
        <v>0.10073147722002575</v>
      </c>
      <c r="K716" s="74">
        <f>計算過程!I713</f>
        <v>0</v>
      </c>
      <c r="L716" s="74">
        <f>計算過程!J713</f>
        <v>0</v>
      </c>
      <c r="M716" s="74">
        <f>計算過程!K713</f>
        <v>0</v>
      </c>
      <c r="N716" s="75">
        <f>計算過程!Q713</f>
        <v>0</v>
      </c>
    </row>
    <row r="717" spans="8:14">
      <c r="H717" s="38">
        <v>41669</v>
      </c>
      <c r="I717" s="39" t="s">
        <v>161</v>
      </c>
      <c r="J717" s="74">
        <f>計算過程!D714</f>
        <v>4.9458297199562018E-2</v>
      </c>
      <c r="K717" s="74">
        <f>計算過程!I714</f>
        <v>0</v>
      </c>
      <c r="L717" s="74">
        <f>計算過程!J714</f>
        <v>0</v>
      </c>
      <c r="M717" s="74">
        <f>計算過程!K714</f>
        <v>0</v>
      </c>
      <c r="N717" s="75">
        <f>計算過程!Q714</f>
        <v>0</v>
      </c>
    </row>
    <row r="718" spans="8:14">
      <c r="H718" s="38">
        <v>41669</v>
      </c>
      <c r="I718" s="39" t="s">
        <v>162</v>
      </c>
      <c r="J718" s="74">
        <f>計算過程!D715</f>
        <v>4.3709229451521843E-2</v>
      </c>
      <c r="K718" s="74">
        <f>計算過程!I715</f>
        <v>0</v>
      </c>
      <c r="L718" s="74">
        <f>計算過程!J715</f>
        <v>0</v>
      </c>
      <c r="M718" s="74">
        <f>計算過程!K715</f>
        <v>0</v>
      </c>
      <c r="N718" s="75">
        <f>計算過程!Q715</f>
        <v>0</v>
      </c>
    </row>
    <row r="719" spans="8:14">
      <c r="H719" s="38">
        <v>41669</v>
      </c>
      <c r="I719" s="39" t="s">
        <v>163</v>
      </c>
      <c r="J719" s="74">
        <f>計算過程!D716</f>
        <v>3.7205832560240175E-2</v>
      </c>
      <c r="K719" s="74">
        <f>計算過程!I716</f>
        <v>0</v>
      </c>
      <c r="L719" s="74">
        <f>計算過程!J716</f>
        <v>0</v>
      </c>
      <c r="M719" s="74">
        <f>計算過程!K716</f>
        <v>0</v>
      </c>
      <c r="N719" s="75">
        <f>計算過程!Q716</f>
        <v>0</v>
      </c>
    </row>
    <row r="720" spans="8:14">
      <c r="H720" s="38">
        <v>41669</v>
      </c>
      <c r="I720" s="39" t="s">
        <v>164</v>
      </c>
      <c r="J720" s="74">
        <f>計算過程!D717</f>
        <v>4.3020229945837603E-2</v>
      </c>
      <c r="K720" s="74">
        <f>計算過程!I717</f>
        <v>0</v>
      </c>
      <c r="L720" s="74">
        <f>計算過程!J717</f>
        <v>0</v>
      </c>
      <c r="M720" s="74">
        <f>計算過程!K717</f>
        <v>0</v>
      </c>
      <c r="N720" s="75">
        <f>計算過程!Q717</f>
        <v>0</v>
      </c>
    </row>
    <row r="721" spans="8:14">
      <c r="H721" s="38">
        <v>41669</v>
      </c>
      <c r="I721" s="39" t="s">
        <v>165</v>
      </c>
      <c r="J721" s="74">
        <f>計算過程!D718</f>
        <v>5.1966911543128762E-2</v>
      </c>
      <c r="K721" s="74">
        <f>計算過程!I718</f>
        <v>0</v>
      </c>
      <c r="L721" s="74">
        <f>計算過程!J718</f>
        <v>0</v>
      </c>
      <c r="M721" s="74">
        <f>計算過程!K718</f>
        <v>0</v>
      </c>
      <c r="N721" s="75">
        <f>計算過程!Q718</f>
        <v>0</v>
      </c>
    </row>
    <row r="722" spans="8:14">
      <c r="H722" s="38">
        <v>41669</v>
      </c>
      <c r="I722" s="39" t="s">
        <v>166</v>
      </c>
      <c r="J722" s="74">
        <f>計算過程!D719</f>
        <v>0.20410512529359534</v>
      </c>
      <c r="K722" s="74">
        <f>計算過程!I719</f>
        <v>0</v>
      </c>
      <c r="L722" s="74">
        <f>計算過程!J719</f>
        <v>0</v>
      </c>
      <c r="M722" s="74">
        <f>計算過程!K719</f>
        <v>0</v>
      </c>
      <c r="N722" s="75">
        <f>計算過程!Q719</f>
        <v>0</v>
      </c>
    </row>
    <row r="723" spans="8:14">
      <c r="H723" s="38">
        <v>41669</v>
      </c>
      <c r="I723" s="39" t="s">
        <v>167</v>
      </c>
      <c r="J723" s="74">
        <f>計算過程!D720</f>
        <v>0.77518793946189923</v>
      </c>
      <c r="K723" s="74">
        <f>計算過程!I720</f>
        <v>0</v>
      </c>
      <c r="L723" s="74">
        <f>計算過程!J720</f>
        <v>0</v>
      </c>
      <c r="M723" s="74">
        <f>計算過程!K720</f>
        <v>0</v>
      </c>
      <c r="N723" s="75">
        <f>計算過程!Q720</f>
        <v>0</v>
      </c>
    </row>
    <row r="724" spans="8:14">
      <c r="H724" s="38">
        <v>41669</v>
      </c>
      <c r="I724" s="39" t="s">
        <v>168</v>
      </c>
      <c r="J724" s="74">
        <f>計算過程!D721</f>
        <v>0.9135908236819863</v>
      </c>
      <c r="K724" s="74">
        <f>計算過程!I721</f>
        <v>0</v>
      </c>
      <c r="L724" s="74">
        <f>計算過程!J721</f>
        <v>0</v>
      </c>
      <c r="M724" s="74">
        <f>計算過程!K721</f>
        <v>0</v>
      </c>
      <c r="N724" s="75">
        <f>計算過程!Q721</f>
        <v>0</v>
      </c>
    </row>
    <row r="725" spans="8:14">
      <c r="H725" s="38">
        <v>41669</v>
      </c>
      <c r="I725" s="39" t="s">
        <v>169</v>
      </c>
      <c r="J725" s="74">
        <f>計算過程!D722</f>
        <v>1.2298678601616242</v>
      </c>
      <c r="K725" s="74">
        <f>計算過程!I722</f>
        <v>0</v>
      </c>
      <c r="L725" s="74">
        <f>計算過程!J722</f>
        <v>0</v>
      </c>
      <c r="M725" s="74">
        <f>計算過程!K722</f>
        <v>0</v>
      </c>
      <c r="N725" s="75">
        <f>計算過程!Q722</f>
        <v>0</v>
      </c>
    </row>
    <row r="726" spans="8:14">
      <c r="H726" s="38">
        <v>41669</v>
      </c>
      <c r="I726" s="39" t="s">
        <v>170</v>
      </c>
      <c r="J726" s="74">
        <f>計算過程!D723</f>
        <v>1.2866275549973687</v>
      </c>
      <c r="K726" s="74">
        <f>計算過程!I723</f>
        <v>0</v>
      </c>
      <c r="L726" s="74">
        <f>計算過程!J723</f>
        <v>0</v>
      </c>
      <c r="M726" s="74">
        <f>計算過程!K723</f>
        <v>0</v>
      </c>
      <c r="N726" s="75">
        <f>計算過程!Q723</f>
        <v>0</v>
      </c>
    </row>
    <row r="727" spans="8:14">
      <c r="H727" s="38">
        <v>41669</v>
      </c>
      <c r="I727" s="39" t="s">
        <v>171</v>
      </c>
      <c r="J727" s="74">
        <f>計算過程!D724</f>
        <v>1.5727956659362887</v>
      </c>
      <c r="K727" s="74">
        <f>計算過程!I724</f>
        <v>0</v>
      </c>
      <c r="L727" s="74">
        <f>計算過程!J724</f>
        <v>0</v>
      </c>
      <c r="M727" s="74">
        <f>計算過程!K724</f>
        <v>0</v>
      </c>
      <c r="N727" s="75">
        <f>計算過程!Q724</f>
        <v>0</v>
      </c>
    </row>
    <row r="728" spans="8:14">
      <c r="H728" s="38">
        <v>41669</v>
      </c>
      <c r="I728" s="39" t="s">
        <v>172</v>
      </c>
      <c r="J728" s="74">
        <f>計算過程!D725</f>
        <v>1.5775976304148738</v>
      </c>
      <c r="K728" s="74">
        <f>計算過程!I725</f>
        <v>0</v>
      </c>
      <c r="L728" s="74">
        <f>計算過程!J725</f>
        <v>0</v>
      </c>
      <c r="M728" s="74">
        <f>計算過程!K725</f>
        <v>0</v>
      </c>
      <c r="N728" s="75">
        <f>計算過程!Q725</f>
        <v>0</v>
      </c>
    </row>
    <row r="729" spans="8:14">
      <c r="H729" s="38">
        <v>41670</v>
      </c>
      <c r="I729" s="39" t="s">
        <v>149</v>
      </c>
      <c r="J729" s="74">
        <f>計算過程!D726</f>
        <v>1.6414699437514417</v>
      </c>
      <c r="K729" s="74">
        <f>計算過程!I726</f>
        <v>0</v>
      </c>
      <c r="L729" s="74">
        <f>計算過程!J726</f>
        <v>0</v>
      </c>
      <c r="M729" s="74">
        <f>計算過程!K726</f>
        <v>0</v>
      </c>
      <c r="N729" s="75">
        <f>計算過程!Q726</f>
        <v>0</v>
      </c>
    </row>
    <row r="730" spans="8:14">
      <c r="H730" s="38">
        <v>41670</v>
      </c>
      <c r="I730" s="39" t="s">
        <v>150</v>
      </c>
      <c r="J730" s="74">
        <f>計算過程!D727</f>
        <v>2.0403933709413704</v>
      </c>
      <c r="K730" s="74">
        <f>計算過程!I727</f>
        <v>0</v>
      </c>
      <c r="L730" s="74">
        <f>計算過程!J727</f>
        <v>0</v>
      </c>
      <c r="M730" s="74">
        <f>計算過程!K727</f>
        <v>0</v>
      </c>
      <c r="N730" s="75">
        <f>計算過程!Q727</f>
        <v>0</v>
      </c>
    </row>
    <row r="731" spans="8:14">
      <c r="H731" s="38">
        <v>41670</v>
      </c>
      <c r="I731" s="39" t="s">
        <v>151</v>
      </c>
      <c r="J731" s="74">
        <f>計算過程!D728</f>
        <v>1.7034154109331949</v>
      </c>
      <c r="K731" s="74">
        <f>計算過程!I728</f>
        <v>0</v>
      </c>
      <c r="L731" s="74">
        <f>計算過程!J728</f>
        <v>0</v>
      </c>
      <c r="M731" s="74">
        <f>計算過程!K728</f>
        <v>0</v>
      </c>
      <c r="N731" s="75">
        <f>計算過程!Q728</f>
        <v>0</v>
      </c>
    </row>
    <row r="732" spans="8:14">
      <c r="H732" s="38">
        <v>41670</v>
      </c>
      <c r="I732" s="39" t="s">
        <v>152</v>
      </c>
      <c r="J732" s="74">
        <f>計算過程!D729</f>
        <v>1.7769998862418406</v>
      </c>
      <c r="K732" s="74">
        <f>計算過程!I729</f>
        <v>0</v>
      </c>
      <c r="L732" s="74">
        <f>計算過程!J729</f>
        <v>0</v>
      </c>
      <c r="M732" s="74">
        <f>計算過程!K729</f>
        <v>0</v>
      </c>
      <c r="N732" s="75">
        <f>計算過程!Q729</f>
        <v>0</v>
      </c>
    </row>
    <row r="733" spans="8:14">
      <c r="H733" s="38">
        <v>41670</v>
      </c>
      <c r="I733" s="39" t="s">
        <v>153</v>
      </c>
      <c r="J733" s="74">
        <f>計算過程!D730</f>
        <v>2.1783820478455658</v>
      </c>
      <c r="K733" s="74">
        <f>計算過程!I730</f>
        <v>0</v>
      </c>
      <c r="L733" s="74">
        <f>計算過程!J730</f>
        <v>0</v>
      </c>
      <c r="M733" s="74">
        <f>計算過程!K730</f>
        <v>0</v>
      </c>
      <c r="N733" s="75">
        <f>計算過程!Q730</f>
        <v>0</v>
      </c>
    </row>
    <row r="734" spans="8:14">
      <c r="H734" s="38">
        <v>41670</v>
      </c>
      <c r="I734" s="39" t="s">
        <v>154</v>
      </c>
      <c r="J734" s="74">
        <f>計算過程!D731</f>
        <v>2.3517378662975532</v>
      </c>
      <c r="K734" s="74">
        <f>計算過程!I731</f>
        <v>0</v>
      </c>
      <c r="L734" s="74">
        <f>計算過程!J731</f>
        <v>0</v>
      </c>
      <c r="M734" s="74">
        <f>計算過程!K731</f>
        <v>0</v>
      </c>
      <c r="N734" s="75">
        <f>計算過程!Q731</f>
        <v>0</v>
      </c>
    </row>
    <row r="735" spans="8:14">
      <c r="H735" s="38">
        <v>41670</v>
      </c>
      <c r="I735" s="39" t="s">
        <v>155</v>
      </c>
      <c r="J735" s="74">
        <f>計算過程!D732</f>
        <v>2.1953337604909806</v>
      </c>
      <c r="K735" s="74">
        <f>計算過程!I732</f>
        <v>0</v>
      </c>
      <c r="L735" s="74">
        <f>計算過程!J732</f>
        <v>0</v>
      </c>
      <c r="M735" s="74">
        <f>計算過程!K732</f>
        <v>0</v>
      </c>
      <c r="N735" s="75">
        <f>計算過程!Q732</f>
        <v>0</v>
      </c>
    </row>
    <row r="736" spans="8:14">
      <c r="H736" s="38">
        <v>41670</v>
      </c>
      <c r="I736" s="39" t="s">
        <v>156</v>
      </c>
      <c r="J736" s="74">
        <f>計算過程!D733</f>
        <v>2.0002867284329677</v>
      </c>
      <c r="K736" s="74">
        <f>計算過程!I733</f>
        <v>0</v>
      </c>
      <c r="L736" s="74">
        <f>計算過程!J733</f>
        <v>0</v>
      </c>
      <c r="M736" s="74">
        <f>計算過程!K733</f>
        <v>0</v>
      </c>
      <c r="N736" s="75">
        <f>計算過程!Q733</f>
        <v>0</v>
      </c>
    </row>
    <row r="737" spans="8:14">
      <c r="H737" s="38">
        <v>41670</v>
      </c>
      <c r="I737" s="39" t="s">
        <v>157</v>
      </c>
      <c r="J737" s="74">
        <f>計算過程!D734</f>
        <v>1.1801520049421195</v>
      </c>
      <c r="K737" s="74">
        <f>計算過程!I734</f>
        <v>0</v>
      </c>
      <c r="L737" s="74">
        <f>計算過程!J734</f>
        <v>0</v>
      </c>
      <c r="M737" s="74">
        <f>計算過程!K734</f>
        <v>0</v>
      </c>
      <c r="N737" s="75">
        <f>計算過程!Q734</f>
        <v>0</v>
      </c>
    </row>
    <row r="738" spans="8:14">
      <c r="H738" s="38">
        <v>41670</v>
      </c>
      <c r="I738" s="39" t="s">
        <v>158</v>
      </c>
      <c r="J738" s="74">
        <f>計算過程!D735</f>
        <v>0.93238535045891235</v>
      </c>
      <c r="K738" s="74">
        <f>計算過程!I735</f>
        <v>0</v>
      </c>
      <c r="L738" s="74">
        <f>計算過程!J735</f>
        <v>0</v>
      </c>
      <c r="M738" s="74">
        <f>計算過程!K735</f>
        <v>0</v>
      </c>
      <c r="N738" s="75">
        <f>計算過程!Q735</f>
        <v>0</v>
      </c>
    </row>
    <row r="739" spans="8:14">
      <c r="H739" s="38">
        <v>41670</v>
      </c>
      <c r="I739" s="39" t="s">
        <v>159</v>
      </c>
      <c r="J739" s="74">
        <f>計算過程!D736</f>
        <v>0.70119822095632889</v>
      </c>
      <c r="K739" s="74">
        <f>計算過程!I736</f>
        <v>0</v>
      </c>
      <c r="L739" s="74">
        <f>計算過程!J736</f>
        <v>0</v>
      </c>
      <c r="M739" s="74">
        <f>計算過程!K736</f>
        <v>0</v>
      </c>
      <c r="N739" s="75">
        <f>計算過程!Q736</f>
        <v>0</v>
      </c>
    </row>
    <row r="740" spans="8:14">
      <c r="H740" s="38">
        <v>41670</v>
      </c>
      <c r="I740" s="39" t="s">
        <v>160</v>
      </c>
      <c r="J740" s="74">
        <f>計算過程!D737</f>
        <v>0.10049723940300138</v>
      </c>
      <c r="K740" s="74">
        <f>計算過程!I737</f>
        <v>0</v>
      </c>
      <c r="L740" s="74">
        <f>計算過程!J737</f>
        <v>0</v>
      </c>
      <c r="M740" s="74">
        <f>計算過程!K737</f>
        <v>0</v>
      </c>
      <c r="N740" s="75">
        <f>計算過程!Q737</f>
        <v>0</v>
      </c>
    </row>
    <row r="741" spans="8:14">
      <c r="H741" s="38">
        <v>41670</v>
      </c>
      <c r="I741" s="39" t="s">
        <v>161</v>
      </c>
      <c r="J741" s="74">
        <f>計算過程!D738</f>
        <v>3.0863623011275924E-2</v>
      </c>
      <c r="K741" s="74">
        <f>計算過程!I738</f>
        <v>0</v>
      </c>
      <c r="L741" s="74">
        <f>計算過程!J738</f>
        <v>0</v>
      </c>
      <c r="M741" s="74">
        <f>計算過程!K738</f>
        <v>0</v>
      </c>
      <c r="N741" s="75">
        <f>計算過程!Q738</f>
        <v>0</v>
      </c>
    </row>
    <row r="742" spans="8:14">
      <c r="H742" s="38">
        <v>41670</v>
      </c>
      <c r="I742" s="39" t="s">
        <v>162</v>
      </c>
      <c r="J742" s="74">
        <f>計算過程!D739</f>
        <v>2.4761953566918633E-2</v>
      </c>
      <c r="K742" s="74">
        <f>計算過程!I739</f>
        <v>0</v>
      </c>
      <c r="L742" s="74">
        <f>計算過程!J739</f>
        <v>0</v>
      </c>
      <c r="M742" s="74">
        <f>計算過程!K739</f>
        <v>0</v>
      </c>
      <c r="N742" s="75">
        <f>計算過程!Q739</f>
        <v>0</v>
      </c>
    </row>
    <row r="743" spans="8:14">
      <c r="H743" s="38">
        <v>41670</v>
      </c>
      <c r="I743" s="39" t="s">
        <v>163</v>
      </c>
      <c r="J743" s="74">
        <f>計算過程!D740</f>
        <v>2.6726555690518614E-2</v>
      </c>
      <c r="K743" s="74">
        <f>計算過程!I740</f>
        <v>0</v>
      </c>
      <c r="L743" s="74">
        <f>計算過程!J740</f>
        <v>0</v>
      </c>
      <c r="M743" s="74">
        <f>計算過程!K740</f>
        <v>0</v>
      </c>
      <c r="N743" s="75">
        <f>計算過程!Q740</f>
        <v>0</v>
      </c>
    </row>
    <row r="744" spans="8:14">
      <c r="H744" s="38">
        <v>41670</v>
      </c>
      <c r="I744" s="39" t="s">
        <v>164</v>
      </c>
      <c r="J744" s="74">
        <f>計算過程!D741</f>
        <v>3.5991392140013248E-2</v>
      </c>
      <c r="K744" s="74">
        <f>計算過程!I741</f>
        <v>0</v>
      </c>
      <c r="L744" s="74">
        <f>計算過程!J741</f>
        <v>0</v>
      </c>
      <c r="M744" s="74">
        <f>計算過程!K741</f>
        <v>0</v>
      </c>
      <c r="N744" s="75">
        <f>計算過程!Q741</f>
        <v>0</v>
      </c>
    </row>
    <row r="745" spans="8:14">
      <c r="H745" s="38">
        <v>41670</v>
      </c>
      <c r="I745" s="39" t="s">
        <v>165</v>
      </c>
      <c r="J745" s="74">
        <f>計算過程!D742</f>
        <v>4.7991342435136537E-2</v>
      </c>
      <c r="K745" s="74">
        <f>計算過程!I742</f>
        <v>0</v>
      </c>
      <c r="L745" s="74">
        <f>計算過程!J742</f>
        <v>0</v>
      </c>
      <c r="M745" s="74">
        <f>計算過程!K742</f>
        <v>0</v>
      </c>
      <c r="N745" s="75">
        <f>計算過程!Q742</f>
        <v>0</v>
      </c>
    </row>
    <row r="746" spans="8:14">
      <c r="H746" s="38">
        <v>41670</v>
      </c>
      <c r="I746" s="39" t="s">
        <v>166</v>
      </c>
      <c r="J746" s="74">
        <f>計算過程!D743</f>
        <v>0.29748237995311205</v>
      </c>
      <c r="K746" s="74">
        <f>計算過程!I743</f>
        <v>0</v>
      </c>
      <c r="L746" s="74">
        <f>計算過程!J743</f>
        <v>0</v>
      </c>
      <c r="M746" s="74">
        <f>計算過程!K743</f>
        <v>0</v>
      </c>
      <c r="N746" s="75">
        <f>計算過程!Q743</f>
        <v>0</v>
      </c>
    </row>
    <row r="747" spans="8:14">
      <c r="H747" s="38">
        <v>41670</v>
      </c>
      <c r="I747" s="39" t="s">
        <v>167</v>
      </c>
      <c r="J747" s="74">
        <f>計算過程!D744</f>
        <v>0.56025224799394291</v>
      </c>
      <c r="K747" s="74">
        <f>計算過程!I744</f>
        <v>0</v>
      </c>
      <c r="L747" s="74">
        <f>計算過程!J744</f>
        <v>0</v>
      </c>
      <c r="M747" s="74">
        <f>計算過程!K744</f>
        <v>0</v>
      </c>
      <c r="N747" s="75">
        <f>計算過程!Q744</f>
        <v>0</v>
      </c>
    </row>
    <row r="748" spans="8:14">
      <c r="H748" s="38">
        <v>41670</v>
      </c>
      <c r="I748" s="39" t="s">
        <v>168</v>
      </c>
      <c r="J748" s="74">
        <f>計算過程!D745</f>
        <v>0.5398450131262581</v>
      </c>
      <c r="K748" s="74">
        <f>計算過程!I745</f>
        <v>0</v>
      </c>
      <c r="L748" s="74">
        <f>計算過程!J745</f>
        <v>0</v>
      </c>
      <c r="M748" s="74">
        <f>計算過程!K745</f>
        <v>0</v>
      </c>
      <c r="N748" s="75">
        <f>計算過程!Q745</f>
        <v>0</v>
      </c>
    </row>
    <row r="749" spans="8:14">
      <c r="H749" s="38">
        <v>41670</v>
      </c>
      <c r="I749" s="39" t="s">
        <v>169</v>
      </c>
      <c r="J749" s="74">
        <f>計算過程!D746</f>
        <v>0.71953317359961422</v>
      </c>
      <c r="K749" s="74">
        <f>計算過程!I746</f>
        <v>0</v>
      </c>
      <c r="L749" s="74">
        <f>計算過程!J746</f>
        <v>0</v>
      </c>
      <c r="M749" s="74">
        <f>計算過程!K746</f>
        <v>0</v>
      </c>
      <c r="N749" s="75">
        <f>計算過程!Q746</f>
        <v>0</v>
      </c>
    </row>
    <row r="750" spans="8:14">
      <c r="H750" s="38">
        <v>41670</v>
      </c>
      <c r="I750" s="39" t="s">
        <v>170</v>
      </c>
      <c r="J750" s="74">
        <f>計算過程!D747</f>
        <v>0.75664460781373233</v>
      </c>
      <c r="K750" s="74">
        <f>計算過程!I747</f>
        <v>0</v>
      </c>
      <c r="L750" s="74">
        <f>計算過程!J747</f>
        <v>0</v>
      </c>
      <c r="M750" s="74">
        <f>計算過程!K747</f>
        <v>0</v>
      </c>
      <c r="N750" s="75">
        <f>計算過程!Q747</f>
        <v>0</v>
      </c>
    </row>
    <row r="751" spans="8:14">
      <c r="H751" s="38">
        <v>41670</v>
      </c>
      <c r="I751" s="39" t="s">
        <v>171</v>
      </c>
      <c r="J751" s="74">
        <f>計算過程!D748</f>
        <v>1.0077730406117087</v>
      </c>
      <c r="K751" s="74">
        <f>計算過程!I748</f>
        <v>0</v>
      </c>
      <c r="L751" s="74">
        <f>計算過程!J748</f>
        <v>0</v>
      </c>
      <c r="M751" s="74">
        <f>計算過程!K748</f>
        <v>0</v>
      </c>
      <c r="N751" s="75">
        <f>計算過程!Q748</f>
        <v>0</v>
      </c>
    </row>
    <row r="752" spans="8:14">
      <c r="H752" s="38">
        <v>41670</v>
      </c>
      <c r="I752" s="39" t="s">
        <v>172</v>
      </c>
      <c r="J752" s="74">
        <f>計算過程!D749</f>
        <v>1.0397802257266668</v>
      </c>
      <c r="K752" s="74">
        <f>計算過程!I749</f>
        <v>0</v>
      </c>
      <c r="L752" s="74">
        <f>計算過程!J749</f>
        <v>0</v>
      </c>
      <c r="M752" s="74">
        <f>計算過程!K749</f>
        <v>0</v>
      </c>
      <c r="N752" s="75">
        <f>計算過程!Q749</f>
        <v>0</v>
      </c>
    </row>
    <row r="753" spans="8:14">
      <c r="H753" s="38">
        <v>41671</v>
      </c>
      <c r="I753" s="39" t="s">
        <v>149</v>
      </c>
      <c r="J753" s="74">
        <f>計算過程!D750</f>
        <v>1.0941107923065152</v>
      </c>
      <c r="K753" s="74">
        <f>計算過程!I750</f>
        <v>0</v>
      </c>
      <c r="L753" s="74">
        <f>計算過程!J750</f>
        <v>0</v>
      </c>
      <c r="M753" s="74">
        <f>計算過程!K750</f>
        <v>0</v>
      </c>
      <c r="N753" s="75">
        <f>計算過程!Q750</f>
        <v>0</v>
      </c>
    </row>
    <row r="754" spans="8:14">
      <c r="H754" s="38">
        <v>41671</v>
      </c>
      <c r="I754" s="39" t="s">
        <v>150</v>
      </c>
      <c r="J754" s="74">
        <f>計算過程!D751</f>
        <v>1.1118075348911096</v>
      </c>
      <c r="K754" s="74">
        <f>計算過程!I751</f>
        <v>0</v>
      </c>
      <c r="L754" s="74">
        <f>計算過程!J751</f>
        <v>0</v>
      </c>
      <c r="M754" s="74">
        <f>計算過程!K751</f>
        <v>0</v>
      </c>
      <c r="N754" s="75">
        <f>計算過程!Q751</f>
        <v>0</v>
      </c>
    </row>
    <row r="755" spans="8:14">
      <c r="H755" s="38">
        <v>41671</v>
      </c>
      <c r="I755" s="39" t="s">
        <v>151</v>
      </c>
      <c r="J755" s="74">
        <f>計算過程!D752</f>
        <v>1.1407502908686491</v>
      </c>
      <c r="K755" s="74">
        <f>計算過程!I752</f>
        <v>0</v>
      </c>
      <c r="L755" s="74">
        <f>計算過程!J752</f>
        <v>0</v>
      </c>
      <c r="M755" s="74">
        <f>計算過程!K752</f>
        <v>0</v>
      </c>
      <c r="N755" s="75">
        <f>計算過程!Q752</f>
        <v>0</v>
      </c>
    </row>
    <row r="756" spans="8:14">
      <c r="H756" s="38">
        <v>41671</v>
      </c>
      <c r="I756" s="39" t="s">
        <v>152</v>
      </c>
      <c r="J756" s="74">
        <f>計算過程!D753</f>
        <v>1.1393418428668756</v>
      </c>
      <c r="K756" s="74">
        <f>計算過程!I753</f>
        <v>0</v>
      </c>
      <c r="L756" s="74">
        <f>計算過程!J753</f>
        <v>0</v>
      </c>
      <c r="M756" s="74">
        <f>計算過程!K753</f>
        <v>0</v>
      </c>
      <c r="N756" s="75">
        <f>計算過程!Q753</f>
        <v>0</v>
      </c>
    </row>
    <row r="757" spans="8:14">
      <c r="H757" s="38">
        <v>41671</v>
      </c>
      <c r="I757" s="39" t="s">
        <v>153</v>
      </c>
      <c r="J757" s="74">
        <f>計算過程!D754</f>
        <v>1.1397908601712121</v>
      </c>
      <c r="K757" s="74">
        <f>計算過程!I754</f>
        <v>0</v>
      </c>
      <c r="L757" s="74">
        <f>計算過程!J754</f>
        <v>0</v>
      </c>
      <c r="M757" s="74">
        <f>計算過程!K754</f>
        <v>0</v>
      </c>
      <c r="N757" s="75">
        <f>計算過程!Q754</f>
        <v>0</v>
      </c>
    </row>
    <row r="758" spans="8:14">
      <c r="H758" s="38">
        <v>41671</v>
      </c>
      <c r="I758" s="39" t="s">
        <v>154</v>
      </c>
      <c r="J758" s="74">
        <f>計算過程!D755</f>
        <v>1.2449039637627057</v>
      </c>
      <c r="K758" s="74">
        <f>計算過程!I755</f>
        <v>0</v>
      </c>
      <c r="L758" s="74">
        <f>計算過程!J755</f>
        <v>0</v>
      </c>
      <c r="M758" s="74">
        <f>計算過程!K755</f>
        <v>0</v>
      </c>
      <c r="N758" s="75">
        <f>計算過程!Q755</f>
        <v>0</v>
      </c>
    </row>
    <row r="759" spans="8:14">
      <c r="H759" s="38">
        <v>41671</v>
      </c>
      <c r="I759" s="39" t="s">
        <v>155</v>
      </c>
      <c r="J759" s="74">
        <f>計算過程!D756</f>
        <v>1.1630508183014117</v>
      </c>
      <c r="K759" s="74">
        <f>計算過程!I756</f>
        <v>0</v>
      </c>
      <c r="L759" s="74">
        <f>計算過程!J756</f>
        <v>0</v>
      </c>
      <c r="M759" s="74">
        <f>計算過程!K756</f>
        <v>0</v>
      </c>
      <c r="N759" s="75">
        <f>計算過程!Q756</f>
        <v>0</v>
      </c>
    </row>
    <row r="760" spans="8:14">
      <c r="H760" s="38">
        <v>41671</v>
      </c>
      <c r="I760" s="39" t="s">
        <v>156</v>
      </c>
      <c r="J760" s="74">
        <f>計算過程!D757</f>
        <v>0.53149601973201188</v>
      </c>
      <c r="K760" s="74">
        <f>計算過程!I757</f>
        <v>0</v>
      </c>
      <c r="L760" s="74">
        <f>計算過程!J757</f>
        <v>0</v>
      </c>
      <c r="M760" s="74">
        <f>計算過程!K757</f>
        <v>0</v>
      </c>
      <c r="N760" s="75">
        <f>計算過程!Q757</f>
        <v>0</v>
      </c>
    </row>
    <row r="761" spans="8:14">
      <c r="H761" s="38">
        <v>41671</v>
      </c>
      <c r="I761" s="39" t="s">
        <v>157</v>
      </c>
      <c r="J761" s="74">
        <f>計算過程!D758</f>
        <v>9.8662754876068084E-2</v>
      </c>
      <c r="K761" s="74">
        <f>計算過程!I758</f>
        <v>0</v>
      </c>
      <c r="L761" s="74">
        <f>計算過程!J758</f>
        <v>0</v>
      </c>
      <c r="M761" s="74">
        <f>計算過程!K758</f>
        <v>0</v>
      </c>
      <c r="N761" s="75">
        <f>計算過程!Q758</f>
        <v>0</v>
      </c>
    </row>
    <row r="762" spans="8:14">
      <c r="H762" s="38">
        <v>41671</v>
      </c>
      <c r="I762" s="39" t="s">
        <v>158</v>
      </c>
      <c r="J762" s="74">
        <f>計算過程!D759</f>
        <v>6.12548604215244E-2</v>
      </c>
      <c r="K762" s="74">
        <f>計算過程!I759</f>
        <v>0</v>
      </c>
      <c r="L762" s="74">
        <f>計算過程!J759</f>
        <v>0</v>
      </c>
      <c r="M762" s="74">
        <f>計算過程!K759</f>
        <v>0</v>
      </c>
      <c r="N762" s="75">
        <f>計算過程!Q759</f>
        <v>0</v>
      </c>
    </row>
    <row r="763" spans="8:14">
      <c r="H763" s="38">
        <v>41671</v>
      </c>
      <c r="I763" s="39" t="s">
        <v>159</v>
      </c>
      <c r="J763" s="74">
        <f>計算過程!D760</f>
        <v>3.6037514837415942E-2</v>
      </c>
      <c r="K763" s="74">
        <f>計算過程!I760</f>
        <v>0</v>
      </c>
      <c r="L763" s="74">
        <f>計算過程!J760</f>
        <v>0</v>
      </c>
      <c r="M763" s="74">
        <f>計算過程!K760</f>
        <v>0</v>
      </c>
      <c r="N763" s="75">
        <f>計算過程!Q760</f>
        <v>0</v>
      </c>
    </row>
    <row r="764" spans="8:14">
      <c r="H764" s="38">
        <v>41671</v>
      </c>
      <c r="I764" s="39" t="s">
        <v>160</v>
      </c>
      <c r="J764" s="74">
        <f>計算過程!D761</f>
        <v>1.9410745346485927E-2</v>
      </c>
      <c r="K764" s="74">
        <f>計算過程!I761</f>
        <v>0</v>
      </c>
      <c r="L764" s="74">
        <f>計算過程!J761</f>
        <v>0</v>
      </c>
      <c r="M764" s="74">
        <f>計算過程!K761</f>
        <v>0</v>
      </c>
      <c r="N764" s="75">
        <f>計算過程!Q761</f>
        <v>0</v>
      </c>
    </row>
    <row r="765" spans="8:14">
      <c r="H765" s="38">
        <v>41671</v>
      </c>
      <c r="I765" s="39" t="s">
        <v>161</v>
      </c>
      <c r="J765" s="74">
        <f>計算過程!D762</f>
        <v>9.3252746864721393E-3</v>
      </c>
      <c r="K765" s="74">
        <f>計算過程!I762</f>
        <v>0</v>
      </c>
      <c r="L765" s="74">
        <f>計算過程!J762</f>
        <v>0</v>
      </c>
      <c r="M765" s="74">
        <f>計算過程!K762</f>
        <v>0</v>
      </c>
      <c r="N765" s="75">
        <f>計算過程!Q762</f>
        <v>0</v>
      </c>
    </row>
    <row r="766" spans="8:14">
      <c r="H766" s="38">
        <v>41671</v>
      </c>
      <c r="I766" s="39" t="s">
        <v>162</v>
      </c>
      <c r="J766" s="74">
        <f>計算過程!D763</f>
        <v>1.1223144447168484E-2</v>
      </c>
      <c r="K766" s="74">
        <f>計算過程!I763</f>
        <v>0</v>
      </c>
      <c r="L766" s="74">
        <f>計算過程!J763</f>
        <v>0</v>
      </c>
      <c r="M766" s="74">
        <f>計算過程!K763</f>
        <v>0</v>
      </c>
      <c r="N766" s="75">
        <f>計算過程!Q763</f>
        <v>0</v>
      </c>
    </row>
    <row r="767" spans="8:14">
      <c r="H767" s="38">
        <v>41671</v>
      </c>
      <c r="I767" s="39" t="s">
        <v>163</v>
      </c>
      <c r="J767" s="74">
        <f>計算過程!D764</f>
        <v>1.3398154638395856E-2</v>
      </c>
      <c r="K767" s="74">
        <f>計算過程!I764</f>
        <v>0</v>
      </c>
      <c r="L767" s="74">
        <f>計算過程!J764</f>
        <v>0</v>
      </c>
      <c r="M767" s="74">
        <f>計算過程!K764</f>
        <v>0</v>
      </c>
      <c r="N767" s="75">
        <f>計算過程!Q764</f>
        <v>0</v>
      </c>
    </row>
    <row r="768" spans="8:14">
      <c r="H768" s="38">
        <v>41671</v>
      </c>
      <c r="I768" s="39" t="s">
        <v>164</v>
      </c>
      <c r="J768" s="74">
        <f>計算過程!D765</f>
        <v>1.468409289124506E-2</v>
      </c>
      <c r="K768" s="74">
        <f>計算過程!I765</f>
        <v>0</v>
      </c>
      <c r="L768" s="74">
        <f>計算過程!J765</f>
        <v>0</v>
      </c>
      <c r="M768" s="74">
        <f>計算過程!K765</f>
        <v>0</v>
      </c>
      <c r="N768" s="75">
        <f>計算過程!Q765</f>
        <v>0</v>
      </c>
    </row>
    <row r="769" spans="8:14">
      <c r="H769" s="38">
        <v>41671</v>
      </c>
      <c r="I769" s="39" t="s">
        <v>165</v>
      </c>
      <c r="J769" s="74">
        <f>計算過程!D766</f>
        <v>2.5285006383115548E-2</v>
      </c>
      <c r="K769" s="74">
        <f>計算過程!I766</f>
        <v>0</v>
      </c>
      <c r="L769" s="74">
        <f>計算過程!J766</f>
        <v>0</v>
      </c>
      <c r="M769" s="74">
        <f>計算過程!K766</f>
        <v>0</v>
      </c>
      <c r="N769" s="75">
        <f>計算過程!Q766</f>
        <v>0</v>
      </c>
    </row>
    <row r="770" spans="8:14">
      <c r="H770" s="38">
        <v>41671</v>
      </c>
      <c r="I770" s="39" t="s">
        <v>166</v>
      </c>
      <c r="J770" s="74">
        <f>計算過程!D767</f>
        <v>5.2276973953157023E-2</v>
      </c>
      <c r="K770" s="74">
        <f>計算過程!I767</f>
        <v>0</v>
      </c>
      <c r="L770" s="74">
        <f>計算過程!J767</f>
        <v>0</v>
      </c>
      <c r="M770" s="74">
        <f>計算過程!K767</f>
        <v>0</v>
      </c>
      <c r="N770" s="75">
        <f>計算過程!Q767</f>
        <v>0</v>
      </c>
    </row>
    <row r="771" spans="8:14">
      <c r="H771" s="38">
        <v>41671</v>
      </c>
      <c r="I771" s="39" t="s">
        <v>167</v>
      </c>
      <c r="J771" s="74">
        <f>計算過程!D768</f>
        <v>7.5023192019096199E-2</v>
      </c>
      <c r="K771" s="74">
        <f>計算過程!I768</f>
        <v>0</v>
      </c>
      <c r="L771" s="74">
        <f>計算過程!J768</f>
        <v>0</v>
      </c>
      <c r="M771" s="74">
        <f>計算過程!K768</f>
        <v>0</v>
      </c>
      <c r="N771" s="75">
        <f>計算過程!Q768</f>
        <v>0</v>
      </c>
    </row>
    <row r="772" spans="8:14">
      <c r="H772" s="38">
        <v>41671</v>
      </c>
      <c r="I772" s="39" t="s">
        <v>168</v>
      </c>
      <c r="J772" s="74">
        <f>計算過程!D769</f>
        <v>0.17471557698588988</v>
      </c>
      <c r="K772" s="74">
        <f>計算過程!I769</f>
        <v>0</v>
      </c>
      <c r="L772" s="74">
        <f>計算過程!J769</f>
        <v>0</v>
      </c>
      <c r="M772" s="74">
        <f>計算過程!K769</f>
        <v>0</v>
      </c>
      <c r="N772" s="75">
        <f>計算過程!Q769</f>
        <v>0</v>
      </c>
    </row>
    <row r="773" spans="8:14">
      <c r="H773" s="38">
        <v>41671</v>
      </c>
      <c r="I773" s="39" t="s">
        <v>169</v>
      </c>
      <c r="J773" s="74">
        <f>計算過程!D770</f>
        <v>0.63742263283361056</v>
      </c>
      <c r="K773" s="74">
        <f>計算過程!I770</f>
        <v>0</v>
      </c>
      <c r="L773" s="74">
        <f>計算過程!J770</f>
        <v>0</v>
      </c>
      <c r="M773" s="74">
        <f>計算過程!K770</f>
        <v>0</v>
      </c>
      <c r="N773" s="75">
        <f>計算過程!Q770</f>
        <v>0</v>
      </c>
    </row>
    <row r="774" spans="8:14">
      <c r="H774" s="38">
        <v>41671</v>
      </c>
      <c r="I774" s="39" t="s">
        <v>170</v>
      </c>
      <c r="J774" s="74">
        <f>計算過程!D771</f>
        <v>0.93535380193991036</v>
      </c>
      <c r="K774" s="74">
        <f>計算過程!I771</f>
        <v>0</v>
      </c>
      <c r="L774" s="74">
        <f>計算過程!J771</f>
        <v>0</v>
      </c>
      <c r="M774" s="74">
        <f>計算過程!K771</f>
        <v>0</v>
      </c>
      <c r="N774" s="75">
        <f>計算過程!Q771</f>
        <v>0</v>
      </c>
    </row>
    <row r="775" spans="8:14">
      <c r="H775" s="38">
        <v>41671</v>
      </c>
      <c r="I775" s="39" t="s">
        <v>171</v>
      </c>
      <c r="J775" s="74">
        <f>計算過程!D772</f>
        <v>1.3195298217934417</v>
      </c>
      <c r="K775" s="74">
        <f>計算過程!I772</f>
        <v>0</v>
      </c>
      <c r="L775" s="74">
        <f>計算過程!J772</f>
        <v>0</v>
      </c>
      <c r="M775" s="74">
        <f>計算過程!K772</f>
        <v>0</v>
      </c>
      <c r="N775" s="75">
        <f>計算過程!Q772</f>
        <v>0</v>
      </c>
    </row>
    <row r="776" spans="8:14">
      <c r="H776" s="38">
        <v>41671</v>
      </c>
      <c r="I776" s="39" t="s">
        <v>172</v>
      </c>
      <c r="J776" s="74">
        <f>計算過程!D773</f>
        <v>1.3921872522556409</v>
      </c>
      <c r="K776" s="74">
        <f>計算過程!I773</f>
        <v>0</v>
      </c>
      <c r="L776" s="74">
        <f>計算過程!J773</f>
        <v>0</v>
      </c>
      <c r="M776" s="74">
        <f>計算過程!K773</f>
        <v>0</v>
      </c>
      <c r="N776" s="75">
        <f>計算過程!Q773</f>
        <v>0</v>
      </c>
    </row>
    <row r="777" spans="8:14">
      <c r="H777" s="38">
        <v>41672</v>
      </c>
      <c r="I777" s="39" t="s">
        <v>149</v>
      </c>
      <c r="J777" s="74">
        <f>計算過程!D774</f>
        <v>1.4831486396473164</v>
      </c>
      <c r="K777" s="74">
        <f>計算過程!I774</f>
        <v>0</v>
      </c>
      <c r="L777" s="74">
        <f>計算過程!J774</f>
        <v>0</v>
      </c>
      <c r="M777" s="74">
        <f>計算過程!K774</f>
        <v>0</v>
      </c>
      <c r="N777" s="75">
        <f>計算過程!Q774</f>
        <v>0</v>
      </c>
    </row>
    <row r="778" spans="8:14">
      <c r="H778" s="38">
        <v>41672</v>
      </c>
      <c r="I778" s="39" t="s">
        <v>150</v>
      </c>
      <c r="J778" s="74">
        <f>計算過程!D775</f>
        <v>1.6470979871120819</v>
      </c>
      <c r="K778" s="74">
        <f>計算過程!I775</f>
        <v>0</v>
      </c>
      <c r="L778" s="74">
        <f>計算過程!J775</f>
        <v>0</v>
      </c>
      <c r="M778" s="74">
        <f>計算過程!K775</f>
        <v>0</v>
      </c>
      <c r="N778" s="75">
        <f>計算過程!Q775</f>
        <v>0</v>
      </c>
    </row>
    <row r="779" spans="8:14">
      <c r="H779" s="38">
        <v>41672</v>
      </c>
      <c r="I779" s="39" t="s">
        <v>151</v>
      </c>
      <c r="J779" s="74">
        <f>計算過程!D776</f>
        <v>1.7102036025653142</v>
      </c>
      <c r="K779" s="74">
        <f>計算過程!I776</f>
        <v>0</v>
      </c>
      <c r="L779" s="74">
        <f>計算過程!J776</f>
        <v>0</v>
      </c>
      <c r="M779" s="74">
        <f>計算過程!K776</f>
        <v>0</v>
      </c>
      <c r="N779" s="75">
        <f>計算過程!Q776</f>
        <v>0</v>
      </c>
    </row>
    <row r="780" spans="8:14">
      <c r="H780" s="38">
        <v>41672</v>
      </c>
      <c r="I780" s="39" t="s">
        <v>152</v>
      </c>
      <c r="J780" s="74">
        <f>計算過程!D777</f>
        <v>1.8720023285969667</v>
      </c>
      <c r="K780" s="74">
        <f>計算過程!I777</f>
        <v>0</v>
      </c>
      <c r="L780" s="74">
        <f>計算過程!J777</f>
        <v>0</v>
      </c>
      <c r="M780" s="74">
        <f>計算過程!K777</f>
        <v>0</v>
      </c>
      <c r="N780" s="75">
        <f>計算過程!Q777</f>
        <v>0</v>
      </c>
    </row>
    <row r="781" spans="8:14">
      <c r="H781" s="38">
        <v>41672</v>
      </c>
      <c r="I781" s="39" t="s">
        <v>153</v>
      </c>
      <c r="J781" s="74">
        <f>計算過程!D778</f>
        <v>1.9847740102191129</v>
      </c>
      <c r="K781" s="74">
        <f>計算過程!I778</f>
        <v>0</v>
      </c>
      <c r="L781" s="74">
        <f>計算過程!J778</f>
        <v>0</v>
      </c>
      <c r="M781" s="74">
        <f>計算過程!K778</f>
        <v>0</v>
      </c>
      <c r="N781" s="75">
        <f>計算過程!Q778</f>
        <v>0</v>
      </c>
    </row>
    <row r="782" spans="8:14">
      <c r="H782" s="38">
        <v>41672</v>
      </c>
      <c r="I782" s="39" t="s">
        <v>154</v>
      </c>
      <c r="J782" s="74">
        <f>計算過程!D779</f>
        <v>2.5125580572105135</v>
      </c>
      <c r="K782" s="74">
        <f>計算過程!I779</f>
        <v>0</v>
      </c>
      <c r="L782" s="74">
        <f>計算過程!J779</f>
        <v>0</v>
      </c>
      <c r="M782" s="74">
        <f>計算過程!K779</f>
        <v>0</v>
      </c>
      <c r="N782" s="75">
        <f>計算過程!Q779</f>
        <v>0</v>
      </c>
    </row>
    <row r="783" spans="8:14">
      <c r="H783" s="38">
        <v>41672</v>
      </c>
      <c r="I783" s="39" t="s">
        <v>155</v>
      </c>
      <c r="J783" s="74">
        <f>計算過程!D780</f>
        <v>2.3208061253199554</v>
      </c>
      <c r="K783" s="74">
        <f>計算過程!I780</f>
        <v>0</v>
      </c>
      <c r="L783" s="74">
        <f>計算過程!J780</f>
        <v>0</v>
      </c>
      <c r="M783" s="74">
        <f>計算過程!K780</f>
        <v>0</v>
      </c>
      <c r="N783" s="75">
        <f>計算過程!Q780</f>
        <v>0</v>
      </c>
    </row>
    <row r="784" spans="8:14">
      <c r="H784" s="38">
        <v>41672</v>
      </c>
      <c r="I784" s="39" t="s">
        <v>156</v>
      </c>
      <c r="J784" s="74">
        <f>計算過程!D781</f>
        <v>1.7429269701234744</v>
      </c>
      <c r="K784" s="74">
        <f>計算過程!I781</f>
        <v>0</v>
      </c>
      <c r="L784" s="74">
        <f>計算過程!J781</f>
        <v>0</v>
      </c>
      <c r="M784" s="74">
        <f>計算過程!K781</f>
        <v>0</v>
      </c>
      <c r="N784" s="75">
        <f>計算過程!Q781</f>
        <v>0</v>
      </c>
    </row>
    <row r="785" spans="8:14">
      <c r="H785" s="38">
        <v>41672</v>
      </c>
      <c r="I785" s="39" t="s">
        <v>157</v>
      </c>
      <c r="J785" s="74">
        <f>計算過程!D782</f>
        <v>0.38623445554949948</v>
      </c>
      <c r="K785" s="74">
        <f>計算過程!I782</f>
        <v>0</v>
      </c>
      <c r="L785" s="74">
        <f>計算過程!J782</f>
        <v>0</v>
      </c>
      <c r="M785" s="74">
        <f>計算過程!K782</f>
        <v>0</v>
      </c>
      <c r="N785" s="75">
        <f>計算過程!Q782</f>
        <v>0</v>
      </c>
    </row>
    <row r="786" spans="8:14">
      <c r="H786" s="38">
        <v>41672</v>
      </c>
      <c r="I786" s="39" t="s">
        <v>158</v>
      </c>
      <c r="J786" s="74">
        <f>計算過程!D783</f>
        <v>0.17605207821875302</v>
      </c>
      <c r="K786" s="74">
        <f>計算過程!I783</f>
        <v>0</v>
      </c>
      <c r="L786" s="74">
        <f>計算過程!J783</f>
        <v>0</v>
      </c>
      <c r="M786" s="74">
        <f>計算過程!K783</f>
        <v>0</v>
      </c>
      <c r="N786" s="75">
        <f>計算過程!Q783</f>
        <v>0</v>
      </c>
    </row>
    <row r="787" spans="8:14">
      <c r="H787" s="38">
        <v>41672</v>
      </c>
      <c r="I787" s="39" t="s">
        <v>159</v>
      </c>
      <c r="J787" s="74">
        <f>計算過程!D784</f>
        <v>9.4035083821494794E-2</v>
      </c>
      <c r="K787" s="74">
        <f>計算過程!I784</f>
        <v>0</v>
      </c>
      <c r="L787" s="74">
        <f>計算過程!J784</f>
        <v>0</v>
      </c>
      <c r="M787" s="74">
        <f>計算過程!K784</f>
        <v>0</v>
      </c>
      <c r="N787" s="75">
        <f>計算過程!Q784</f>
        <v>0</v>
      </c>
    </row>
    <row r="788" spans="8:14">
      <c r="H788" s="38">
        <v>41672</v>
      </c>
      <c r="I788" s="39" t="s">
        <v>160</v>
      </c>
      <c r="J788" s="74">
        <f>計算過程!D785</f>
        <v>5.2734101540932506E-2</v>
      </c>
      <c r="K788" s="74">
        <f>計算過程!I785</f>
        <v>0</v>
      </c>
      <c r="L788" s="74">
        <f>計算過程!J785</f>
        <v>0</v>
      </c>
      <c r="M788" s="74">
        <f>計算過程!K785</f>
        <v>0</v>
      </c>
      <c r="N788" s="75">
        <f>計算過程!Q785</f>
        <v>0</v>
      </c>
    </row>
    <row r="789" spans="8:14">
      <c r="H789" s="38">
        <v>41672</v>
      </c>
      <c r="I789" s="39" t="s">
        <v>161</v>
      </c>
      <c r="J789" s="74">
        <f>計算過程!D786</f>
        <v>2.0009502938371993E-2</v>
      </c>
      <c r="K789" s="74">
        <f>計算過程!I786</f>
        <v>0</v>
      </c>
      <c r="L789" s="74">
        <f>計算過程!J786</f>
        <v>0</v>
      </c>
      <c r="M789" s="74">
        <f>計算過程!K786</f>
        <v>0</v>
      </c>
      <c r="N789" s="75">
        <f>計算過程!Q786</f>
        <v>0</v>
      </c>
    </row>
    <row r="790" spans="8:14">
      <c r="H790" s="38">
        <v>41672</v>
      </c>
      <c r="I790" s="39" t="s">
        <v>162</v>
      </c>
      <c r="J790" s="74">
        <f>計算過程!D787</f>
        <v>1.1669867278270067E-2</v>
      </c>
      <c r="K790" s="74">
        <f>計算過程!I787</f>
        <v>0</v>
      </c>
      <c r="L790" s="74">
        <f>計算過程!J787</f>
        <v>0</v>
      </c>
      <c r="M790" s="74">
        <f>計算過程!K787</f>
        <v>0</v>
      </c>
      <c r="N790" s="75">
        <f>計算過程!Q787</f>
        <v>0</v>
      </c>
    </row>
    <row r="791" spans="8:14">
      <c r="H791" s="38">
        <v>41672</v>
      </c>
      <c r="I791" s="39" t="s">
        <v>163</v>
      </c>
      <c r="J791" s="74">
        <f>計算過程!D788</f>
        <v>9.3992812448799902E-3</v>
      </c>
      <c r="K791" s="74">
        <f>計算過程!I788</f>
        <v>0</v>
      </c>
      <c r="L791" s="74">
        <f>計算過程!J788</f>
        <v>0</v>
      </c>
      <c r="M791" s="74">
        <f>計算過程!K788</f>
        <v>0</v>
      </c>
      <c r="N791" s="75">
        <f>計算過程!Q788</f>
        <v>0</v>
      </c>
    </row>
    <row r="792" spans="8:14">
      <c r="H792" s="38">
        <v>41672</v>
      </c>
      <c r="I792" s="39" t="s">
        <v>164</v>
      </c>
      <c r="J792" s="74">
        <f>計算過程!D789</f>
        <v>1.0603125737938646E-2</v>
      </c>
      <c r="K792" s="74">
        <f>計算過程!I789</f>
        <v>0</v>
      </c>
      <c r="L792" s="74">
        <f>計算過程!J789</f>
        <v>0</v>
      </c>
      <c r="M792" s="74">
        <f>計算過程!K789</f>
        <v>0</v>
      </c>
      <c r="N792" s="75">
        <f>計算過程!Q789</f>
        <v>0</v>
      </c>
    </row>
    <row r="793" spans="8:14">
      <c r="H793" s="38">
        <v>41672</v>
      </c>
      <c r="I793" s="39" t="s">
        <v>165</v>
      </c>
      <c r="J793" s="74">
        <f>計算過程!D790</f>
        <v>1.7326890557955409E-2</v>
      </c>
      <c r="K793" s="74">
        <f>計算過程!I790</f>
        <v>0</v>
      </c>
      <c r="L793" s="74">
        <f>計算過程!J790</f>
        <v>0</v>
      </c>
      <c r="M793" s="74">
        <f>計算過程!K790</f>
        <v>0</v>
      </c>
      <c r="N793" s="75">
        <f>計算過程!Q790</f>
        <v>0</v>
      </c>
    </row>
    <row r="794" spans="8:14">
      <c r="H794" s="38">
        <v>41672</v>
      </c>
      <c r="I794" s="39" t="s">
        <v>166</v>
      </c>
      <c r="J794" s="74">
        <f>計算過程!D791</f>
        <v>3.3895957888050963E-2</v>
      </c>
      <c r="K794" s="74">
        <f>計算過程!I791</f>
        <v>0</v>
      </c>
      <c r="L794" s="74">
        <f>計算過程!J791</f>
        <v>0</v>
      </c>
      <c r="M794" s="74">
        <f>計算過程!K791</f>
        <v>0</v>
      </c>
      <c r="N794" s="75">
        <f>計算過程!Q791</f>
        <v>0</v>
      </c>
    </row>
    <row r="795" spans="8:14">
      <c r="H795" s="38">
        <v>41672</v>
      </c>
      <c r="I795" s="39" t="s">
        <v>167</v>
      </c>
      <c r="J795" s="74">
        <f>計算過程!D792</f>
        <v>5.6301972279951644E-2</v>
      </c>
      <c r="K795" s="74">
        <f>計算過程!I792</f>
        <v>0</v>
      </c>
      <c r="L795" s="74">
        <f>計算過程!J792</f>
        <v>0</v>
      </c>
      <c r="M795" s="74">
        <f>計算過程!K792</f>
        <v>0</v>
      </c>
      <c r="N795" s="75">
        <f>計算過程!Q792</f>
        <v>0</v>
      </c>
    </row>
    <row r="796" spans="8:14">
      <c r="H796" s="38">
        <v>41672</v>
      </c>
      <c r="I796" s="39" t="s">
        <v>168</v>
      </c>
      <c r="J796" s="74">
        <f>計算過程!D793</f>
        <v>9.4821220021485922E-2</v>
      </c>
      <c r="K796" s="74">
        <f>計算過程!I793</f>
        <v>0</v>
      </c>
      <c r="L796" s="74">
        <f>計算過程!J793</f>
        <v>0</v>
      </c>
      <c r="M796" s="74">
        <f>計算過程!K793</f>
        <v>0</v>
      </c>
      <c r="N796" s="75">
        <f>計算過程!Q793</f>
        <v>0</v>
      </c>
    </row>
    <row r="797" spans="8:14">
      <c r="H797" s="38">
        <v>41672</v>
      </c>
      <c r="I797" s="39" t="s">
        <v>169</v>
      </c>
      <c r="J797" s="74">
        <f>計算過程!D794</f>
        <v>0.59930842301173848</v>
      </c>
      <c r="K797" s="74">
        <f>計算過程!I794</f>
        <v>0</v>
      </c>
      <c r="L797" s="74">
        <f>計算過程!J794</f>
        <v>0</v>
      </c>
      <c r="M797" s="74">
        <f>計算過程!K794</f>
        <v>0</v>
      </c>
      <c r="N797" s="75">
        <f>計算過程!Q794</f>
        <v>0</v>
      </c>
    </row>
    <row r="798" spans="8:14">
      <c r="H798" s="38">
        <v>41672</v>
      </c>
      <c r="I798" s="39" t="s">
        <v>170</v>
      </c>
      <c r="J798" s="74">
        <f>計算過程!D795</f>
        <v>1.0232990781174114</v>
      </c>
      <c r="K798" s="74">
        <f>計算過程!I795</f>
        <v>0</v>
      </c>
      <c r="L798" s="74">
        <f>計算過程!J795</f>
        <v>0</v>
      </c>
      <c r="M798" s="74">
        <f>計算過程!K795</f>
        <v>0</v>
      </c>
      <c r="N798" s="75">
        <f>計算過程!Q795</f>
        <v>0</v>
      </c>
    </row>
    <row r="799" spans="8:14">
      <c r="H799" s="38">
        <v>41672</v>
      </c>
      <c r="I799" s="39" t="s">
        <v>171</v>
      </c>
      <c r="J799" s="74">
        <f>計算過程!D796</f>
        <v>1.4018768874715613</v>
      </c>
      <c r="K799" s="74">
        <f>計算過程!I796</f>
        <v>0</v>
      </c>
      <c r="L799" s="74">
        <f>計算過程!J796</f>
        <v>0</v>
      </c>
      <c r="M799" s="74">
        <f>計算過程!K796</f>
        <v>0</v>
      </c>
      <c r="N799" s="75">
        <f>計算過程!Q796</f>
        <v>0</v>
      </c>
    </row>
    <row r="800" spans="8:14">
      <c r="H800" s="38">
        <v>41672</v>
      </c>
      <c r="I800" s="39" t="s">
        <v>172</v>
      </c>
      <c r="J800" s="74">
        <f>計算過程!D797</f>
        <v>1.4036791735044563</v>
      </c>
      <c r="K800" s="74">
        <f>計算過程!I797</f>
        <v>0</v>
      </c>
      <c r="L800" s="74">
        <f>計算過程!J797</f>
        <v>0</v>
      </c>
      <c r="M800" s="74">
        <f>計算過程!K797</f>
        <v>0</v>
      </c>
      <c r="N800" s="75">
        <f>計算過程!Q797</f>
        <v>0</v>
      </c>
    </row>
    <row r="801" spans="8:14">
      <c r="H801" s="38">
        <v>41673</v>
      </c>
      <c r="I801" s="39" t="s">
        <v>149</v>
      </c>
      <c r="J801" s="74">
        <f>計算過程!D798</f>
        <v>1.4399496367319411</v>
      </c>
      <c r="K801" s="74">
        <f>計算過程!I798</f>
        <v>0</v>
      </c>
      <c r="L801" s="74">
        <f>計算過程!J798</f>
        <v>0</v>
      </c>
      <c r="M801" s="74">
        <f>計算過程!K798</f>
        <v>0</v>
      </c>
      <c r="N801" s="75">
        <f>計算過程!Q798</f>
        <v>0</v>
      </c>
    </row>
    <row r="802" spans="8:14">
      <c r="H802" s="38">
        <v>41673</v>
      </c>
      <c r="I802" s="39" t="s">
        <v>150</v>
      </c>
      <c r="J802" s="74">
        <f>計算過程!D799</f>
        <v>1.4042920940947934</v>
      </c>
      <c r="K802" s="74">
        <f>計算過程!I799</f>
        <v>0</v>
      </c>
      <c r="L802" s="74">
        <f>計算過程!J799</f>
        <v>0</v>
      </c>
      <c r="M802" s="74">
        <f>計算過程!K799</f>
        <v>0</v>
      </c>
      <c r="N802" s="75">
        <f>計算過程!Q799</f>
        <v>0</v>
      </c>
    </row>
    <row r="803" spans="8:14">
      <c r="H803" s="38">
        <v>41673</v>
      </c>
      <c r="I803" s="39" t="s">
        <v>151</v>
      </c>
      <c r="J803" s="74">
        <f>計算過程!D800</f>
        <v>1.437165959543615</v>
      </c>
      <c r="K803" s="74">
        <f>計算過程!I800</f>
        <v>0</v>
      </c>
      <c r="L803" s="74">
        <f>計算過程!J800</f>
        <v>0</v>
      </c>
      <c r="M803" s="74">
        <f>計算過程!K800</f>
        <v>0</v>
      </c>
      <c r="N803" s="75">
        <f>計算過程!Q800</f>
        <v>0</v>
      </c>
    </row>
    <row r="804" spans="8:14">
      <c r="H804" s="38">
        <v>41673</v>
      </c>
      <c r="I804" s="39" t="s">
        <v>152</v>
      </c>
      <c r="J804" s="74">
        <f>計算過程!D801</f>
        <v>1.4002797087663128</v>
      </c>
      <c r="K804" s="74">
        <f>計算過程!I801</f>
        <v>0</v>
      </c>
      <c r="L804" s="74">
        <f>計算過程!J801</f>
        <v>0</v>
      </c>
      <c r="M804" s="74">
        <f>計算過程!K801</f>
        <v>0</v>
      </c>
      <c r="N804" s="75">
        <f>計算過程!Q801</f>
        <v>0</v>
      </c>
    </row>
    <row r="805" spans="8:14">
      <c r="H805" s="38">
        <v>41673</v>
      </c>
      <c r="I805" s="39" t="s">
        <v>153</v>
      </c>
      <c r="J805" s="74">
        <f>計算過程!D802</f>
        <v>1.3507027216368142</v>
      </c>
      <c r="K805" s="74">
        <f>計算過程!I802</f>
        <v>0</v>
      </c>
      <c r="L805" s="74">
        <f>計算過程!J802</f>
        <v>0</v>
      </c>
      <c r="M805" s="74">
        <f>計算過程!K802</f>
        <v>0</v>
      </c>
      <c r="N805" s="75">
        <f>計算過程!Q802</f>
        <v>0</v>
      </c>
    </row>
    <row r="806" spans="8:14">
      <c r="H806" s="38">
        <v>41673</v>
      </c>
      <c r="I806" s="39" t="s">
        <v>154</v>
      </c>
      <c r="J806" s="74">
        <f>計算過程!D803</f>
        <v>1.4093675321728787</v>
      </c>
      <c r="K806" s="74">
        <f>計算過程!I803</f>
        <v>0</v>
      </c>
      <c r="L806" s="74">
        <f>計算過程!J803</f>
        <v>0</v>
      </c>
      <c r="M806" s="74">
        <f>計算過程!K803</f>
        <v>0</v>
      </c>
      <c r="N806" s="75">
        <f>計算過程!Q803</f>
        <v>0</v>
      </c>
    </row>
    <row r="807" spans="8:14">
      <c r="H807" s="38">
        <v>41673</v>
      </c>
      <c r="I807" s="39" t="s">
        <v>155</v>
      </c>
      <c r="J807" s="74">
        <f>計算過程!D804</f>
        <v>1.2341395395043189</v>
      </c>
      <c r="K807" s="74">
        <f>計算過程!I804</f>
        <v>0</v>
      </c>
      <c r="L807" s="74">
        <f>計算過程!J804</f>
        <v>0</v>
      </c>
      <c r="M807" s="74">
        <f>計算過程!K804</f>
        <v>0</v>
      </c>
      <c r="N807" s="75">
        <f>計算過程!Q804</f>
        <v>0</v>
      </c>
    </row>
    <row r="808" spans="8:14">
      <c r="H808" s="38">
        <v>41673</v>
      </c>
      <c r="I808" s="39" t="s">
        <v>156</v>
      </c>
      <c r="J808" s="74">
        <f>計算過程!D805</f>
        <v>1.2155935841890213</v>
      </c>
      <c r="K808" s="74">
        <f>計算過程!I805</f>
        <v>0</v>
      </c>
      <c r="L808" s="74">
        <f>計算過程!J805</f>
        <v>0</v>
      </c>
      <c r="M808" s="74">
        <f>計算過程!K805</f>
        <v>0</v>
      </c>
      <c r="N808" s="75">
        <f>計算過程!Q805</f>
        <v>0</v>
      </c>
    </row>
    <row r="809" spans="8:14">
      <c r="H809" s="38">
        <v>41673</v>
      </c>
      <c r="I809" s="39" t="s">
        <v>157</v>
      </c>
      <c r="J809" s="74">
        <f>計算過程!D806</f>
        <v>0.86343735159133062</v>
      </c>
      <c r="K809" s="74">
        <f>計算過程!I806</f>
        <v>0</v>
      </c>
      <c r="L809" s="74">
        <f>計算過程!J806</f>
        <v>0</v>
      </c>
      <c r="M809" s="74">
        <f>計算過程!K806</f>
        <v>0</v>
      </c>
      <c r="N809" s="75">
        <f>計算過程!Q806</f>
        <v>0</v>
      </c>
    </row>
    <row r="810" spans="8:14">
      <c r="H810" s="38">
        <v>41673</v>
      </c>
      <c r="I810" s="39" t="s">
        <v>158</v>
      </c>
      <c r="J810" s="74">
        <f>計算過程!D807</f>
        <v>0.8483296172847673</v>
      </c>
      <c r="K810" s="74">
        <f>計算過程!I807</f>
        <v>0</v>
      </c>
      <c r="L810" s="74">
        <f>計算過程!J807</f>
        <v>0</v>
      </c>
      <c r="M810" s="74">
        <f>計算過程!K807</f>
        <v>0</v>
      </c>
      <c r="N810" s="75">
        <f>計算過程!Q807</f>
        <v>0</v>
      </c>
    </row>
    <row r="811" spans="8:14">
      <c r="H811" s="38">
        <v>41673</v>
      </c>
      <c r="I811" s="39" t="s">
        <v>159</v>
      </c>
      <c r="J811" s="74">
        <f>計算過程!D808</f>
        <v>0.18457462148423873</v>
      </c>
      <c r="K811" s="74">
        <f>計算過程!I808</f>
        <v>0</v>
      </c>
      <c r="L811" s="74">
        <f>計算過程!J808</f>
        <v>0</v>
      </c>
      <c r="M811" s="74">
        <f>計算過程!K808</f>
        <v>0</v>
      </c>
      <c r="N811" s="75">
        <f>計算過程!Q808</f>
        <v>0</v>
      </c>
    </row>
    <row r="812" spans="8:14">
      <c r="H812" s="38">
        <v>41673</v>
      </c>
      <c r="I812" s="39" t="s">
        <v>160</v>
      </c>
      <c r="J812" s="74">
        <f>計算過程!D809</f>
        <v>4.6815190950830018E-2</v>
      </c>
      <c r="K812" s="74">
        <f>計算過程!I809</f>
        <v>0</v>
      </c>
      <c r="L812" s="74">
        <f>計算過程!J809</f>
        <v>0</v>
      </c>
      <c r="M812" s="74">
        <f>計算過程!K809</f>
        <v>0</v>
      </c>
      <c r="N812" s="75">
        <f>計算過程!Q809</f>
        <v>0</v>
      </c>
    </row>
    <row r="813" spans="8:14">
      <c r="H813" s="38">
        <v>41673</v>
      </c>
      <c r="I813" s="39" t="s">
        <v>161</v>
      </c>
      <c r="J813" s="74">
        <f>計算過程!D810</f>
        <v>1.6534507981850421E-2</v>
      </c>
      <c r="K813" s="74">
        <f>計算過程!I810</f>
        <v>0</v>
      </c>
      <c r="L813" s="74">
        <f>計算過程!J810</f>
        <v>0</v>
      </c>
      <c r="M813" s="74">
        <f>計算過程!K810</f>
        <v>0</v>
      </c>
      <c r="N813" s="75">
        <f>計算過程!Q810</f>
        <v>0</v>
      </c>
    </row>
    <row r="814" spans="8:14">
      <c r="H814" s="38">
        <v>41673</v>
      </c>
      <c r="I814" s="39" t="s">
        <v>162</v>
      </c>
      <c r="J814" s="74">
        <f>計算過程!D811</f>
        <v>1.6169865094144139E-2</v>
      </c>
      <c r="K814" s="74">
        <f>計算過程!I811</f>
        <v>0</v>
      </c>
      <c r="L814" s="74">
        <f>計算過程!J811</f>
        <v>0</v>
      </c>
      <c r="M814" s="74">
        <f>計算過程!K811</f>
        <v>0</v>
      </c>
      <c r="N814" s="75">
        <f>計算過程!Q811</f>
        <v>0</v>
      </c>
    </row>
    <row r="815" spans="8:14">
      <c r="H815" s="38">
        <v>41673</v>
      </c>
      <c r="I815" s="39" t="s">
        <v>163</v>
      </c>
      <c r="J815" s="74">
        <f>計算過程!D812</f>
        <v>1.6182317135271709E-2</v>
      </c>
      <c r="K815" s="74">
        <f>計算過程!I812</f>
        <v>0</v>
      </c>
      <c r="L815" s="74">
        <f>計算過程!J812</f>
        <v>0</v>
      </c>
      <c r="M815" s="74">
        <f>計算過程!K812</f>
        <v>0</v>
      </c>
      <c r="N815" s="75">
        <f>計算過程!Q812</f>
        <v>0</v>
      </c>
    </row>
    <row r="816" spans="8:14">
      <c r="H816" s="38">
        <v>41673</v>
      </c>
      <c r="I816" s="39" t="s">
        <v>164</v>
      </c>
      <c r="J816" s="74">
        <f>計算過程!D813</f>
        <v>1.7989807114441266E-2</v>
      </c>
      <c r="K816" s="74">
        <f>計算過程!I813</f>
        <v>0</v>
      </c>
      <c r="L816" s="74">
        <f>計算過程!J813</f>
        <v>0</v>
      </c>
      <c r="M816" s="74">
        <f>計算過程!K813</f>
        <v>0</v>
      </c>
      <c r="N816" s="75">
        <f>計算過程!Q813</f>
        <v>0</v>
      </c>
    </row>
    <row r="817" spans="8:14">
      <c r="H817" s="38">
        <v>41673</v>
      </c>
      <c r="I817" s="39" t="s">
        <v>165</v>
      </c>
      <c r="J817" s="74">
        <f>計算過程!D814</f>
        <v>2.8490092507065936E-2</v>
      </c>
      <c r="K817" s="74">
        <f>計算過程!I814</f>
        <v>0</v>
      </c>
      <c r="L817" s="74">
        <f>計算過程!J814</f>
        <v>0</v>
      </c>
      <c r="M817" s="74">
        <f>計算過程!K814</f>
        <v>0</v>
      </c>
      <c r="N817" s="75">
        <f>計算過程!Q814</f>
        <v>0</v>
      </c>
    </row>
    <row r="818" spans="8:14">
      <c r="H818" s="38">
        <v>41673</v>
      </c>
      <c r="I818" s="39" t="s">
        <v>166</v>
      </c>
      <c r="J818" s="74">
        <f>計算過程!D815</f>
        <v>9.653311294195864E-2</v>
      </c>
      <c r="K818" s="74">
        <f>計算過程!I815</f>
        <v>0</v>
      </c>
      <c r="L818" s="74">
        <f>計算過程!J815</f>
        <v>0</v>
      </c>
      <c r="M818" s="74">
        <f>計算過程!K815</f>
        <v>0</v>
      </c>
      <c r="N818" s="75">
        <f>計算過程!Q815</f>
        <v>0</v>
      </c>
    </row>
    <row r="819" spans="8:14">
      <c r="H819" s="38">
        <v>41673</v>
      </c>
      <c r="I819" s="39" t="s">
        <v>167</v>
      </c>
      <c r="J819" s="74">
        <f>計算過程!D816</f>
        <v>0.6351132627146</v>
      </c>
      <c r="K819" s="74">
        <f>計算過程!I816</f>
        <v>0</v>
      </c>
      <c r="L819" s="74">
        <f>計算過程!J816</f>
        <v>0</v>
      </c>
      <c r="M819" s="74">
        <f>計算過程!K816</f>
        <v>0</v>
      </c>
      <c r="N819" s="75">
        <f>計算過程!Q816</f>
        <v>0</v>
      </c>
    </row>
    <row r="820" spans="8:14">
      <c r="H820" s="38">
        <v>41673</v>
      </c>
      <c r="I820" s="39" t="s">
        <v>168</v>
      </c>
      <c r="J820" s="74">
        <f>計算過程!D817</f>
        <v>0.85662577671718421</v>
      </c>
      <c r="K820" s="74">
        <f>計算過程!I817</f>
        <v>0</v>
      </c>
      <c r="L820" s="74">
        <f>計算過程!J817</f>
        <v>0</v>
      </c>
      <c r="M820" s="74">
        <f>計算過程!K817</f>
        <v>0</v>
      </c>
      <c r="N820" s="75">
        <f>計算過程!Q817</f>
        <v>0</v>
      </c>
    </row>
    <row r="821" spans="8:14">
      <c r="H821" s="38">
        <v>41673</v>
      </c>
      <c r="I821" s="39" t="s">
        <v>169</v>
      </c>
      <c r="J821" s="74">
        <f>計算過程!D818</f>
        <v>1.2267118425388321</v>
      </c>
      <c r="K821" s="74">
        <f>計算過程!I818</f>
        <v>0</v>
      </c>
      <c r="L821" s="74">
        <f>計算過程!J818</f>
        <v>0</v>
      </c>
      <c r="M821" s="74">
        <f>計算過程!K818</f>
        <v>0</v>
      </c>
      <c r="N821" s="75">
        <f>計算過程!Q818</f>
        <v>0</v>
      </c>
    </row>
    <row r="822" spans="8:14">
      <c r="H822" s="38">
        <v>41673</v>
      </c>
      <c r="I822" s="39" t="s">
        <v>170</v>
      </c>
      <c r="J822" s="74">
        <f>計算過程!D819</f>
        <v>1.3328692280261552</v>
      </c>
      <c r="K822" s="74">
        <f>計算過程!I819</f>
        <v>0</v>
      </c>
      <c r="L822" s="74">
        <f>計算過程!J819</f>
        <v>0</v>
      </c>
      <c r="M822" s="74">
        <f>計算過程!K819</f>
        <v>0</v>
      </c>
      <c r="N822" s="75">
        <f>計算過程!Q819</f>
        <v>0</v>
      </c>
    </row>
    <row r="823" spans="8:14">
      <c r="H823" s="38">
        <v>41673</v>
      </c>
      <c r="I823" s="39" t="s">
        <v>171</v>
      </c>
      <c r="J823" s="74">
        <f>計算過程!D820</f>
        <v>1.6559341391947437</v>
      </c>
      <c r="K823" s="74">
        <f>計算過程!I820</f>
        <v>0</v>
      </c>
      <c r="L823" s="74">
        <f>計算過程!J820</f>
        <v>0</v>
      </c>
      <c r="M823" s="74">
        <f>計算過程!K820</f>
        <v>0</v>
      </c>
      <c r="N823" s="75">
        <f>計算過程!Q820</f>
        <v>0</v>
      </c>
    </row>
    <row r="824" spans="8:14">
      <c r="H824" s="38">
        <v>41673</v>
      </c>
      <c r="I824" s="39" t="s">
        <v>172</v>
      </c>
      <c r="J824" s="74">
        <f>計算過程!D821</f>
        <v>1.6966615774670515</v>
      </c>
      <c r="K824" s="74">
        <f>計算過程!I821</f>
        <v>0</v>
      </c>
      <c r="L824" s="74">
        <f>計算過程!J821</f>
        <v>0</v>
      </c>
      <c r="M824" s="74">
        <f>計算過程!K821</f>
        <v>0</v>
      </c>
      <c r="N824" s="75">
        <f>計算過程!Q821</f>
        <v>0</v>
      </c>
    </row>
    <row r="825" spans="8:14">
      <c r="H825" s="38">
        <v>41674</v>
      </c>
      <c r="I825" s="39" t="s">
        <v>149</v>
      </c>
      <c r="J825" s="74">
        <f>計算過程!D822</f>
        <v>1.7983282487605146</v>
      </c>
      <c r="K825" s="74">
        <f>計算過程!I822</f>
        <v>0</v>
      </c>
      <c r="L825" s="74">
        <f>計算過程!J822</f>
        <v>0</v>
      </c>
      <c r="M825" s="74">
        <f>計算過程!K822</f>
        <v>0</v>
      </c>
      <c r="N825" s="75">
        <f>計算過程!Q822</f>
        <v>0</v>
      </c>
    </row>
    <row r="826" spans="8:14">
      <c r="H826" s="38">
        <v>41674</v>
      </c>
      <c r="I826" s="39" t="s">
        <v>150</v>
      </c>
      <c r="J826" s="74">
        <f>計算過程!D823</f>
        <v>1.9036464487285081</v>
      </c>
      <c r="K826" s="74">
        <f>計算過程!I823</f>
        <v>0</v>
      </c>
      <c r="L826" s="74">
        <f>計算過程!J823</f>
        <v>0</v>
      </c>
      <c r="M826" s="74">
        <f>計算過程!K823</f>
        <v>0</v>
      </c>
      <c r="N826" s="75">
        <f>計算過程!Q823</f>
        <v>0</v>
      </c>
    </row>
    <row r="827" spans="8:14">
      <c r="H827" s="38">
        <v>41674</v>
      </c>
      <c r="I827" s="39" t="s">
        <v>151</v>
      </c>
      <c r="J827" s="74">
        <f>計算過程!D824</f>
        <v>1.928099459716567</v>
      </c>
      <c r="K827" s="74">
        <f>計算過程!I824</f>
        <v>0</v>
      </c>
      <c r="L827" s="74">
        <f>計算過程!J824</f>
        <v>0</v>
      </c>
      <c r="M827" s="74">
        <f>計算過程!K824</f>
        <v>0</v>
      </c>
      <c r="N827" s="75">
        <f>計算過程!Q824</f>
        <v>0</v>
      </c>
    </row>
    <row r="828" spans="8:14">
      <c r="H828" s="38">
        <v>41674</v>
      </c>
      <c r="I828" s="39" t="s">
        <v>152</v>
      </c>
      <c r="J828" s="74">
        <f>計算過程!D825</f>
        <v>2.1225956960834496</v>
      </c>
      <c r="K828" s="74">
        <f>計算過程!I825</f>
        <v>0</v>
      </c>
      <c r="L828" s="74">
        <f>計算過程!J825</f>
        <v>0</v>
      </c>
      <c r="M828" s="74">
        <f>計算過程!K825</f>
        <v>0</v>
      </c>
      <c r="N828" s="75">
        <f>計算過程!Q825</f>
        <v>0</v>
      </c>
    </row>
    <row r="829" spans="8:14">
      <c r="H829" s="38">
        <v>41674</v>
      </c>
      <c r="I829" s="39" t="s">
        <v>153</v>
      </c>
      <c r="J829" s="74">
        <f>計算過程!D826</f>
        <v>2.2242221700177134</v>
      </c>
      <c r="K829" s="74">
        <f>計算過程!I826</f>
        <v>0</v>
      </c>
      <c r="L829" s="74">
        <f>計算過程!J826</f>
        <v>0</v>
      </c>
      <c r="M829" s="74">
        <f>計算過程!K826</f>
        <v>0</v>
      </c>
      <c r="N829" s="75">
        <f>計算過程!Q826</f>
        <v>0</v>
      </c>
    </row>
    <row r="830" spans="8:14">
      <c r="H830" s="38">
        <v>41674</v>
      </c>
      <c r="I830" s="39" t="s">
        <v>154</v>
      </c>
      <c r="J830" s="74">
        <f>計算過程!D827</f>
        <v>2.2949160426199406</v>
      </c>
      <c r="K830" s="74">
        <f>計算過程!I827</f>
        <v>0</v>
      </c>
      <c r="L830" s="74">
        <f>計算過程!J827</f>
        <v>0</v>
      </c>
      <c r="M830" s="74">
        <f>計算過程!K827</f>
        <v>0</v>
      </c>
      <c r="N830" s="75">
        <f>計算過程!Q827</f>
        <v>0</v>
      </c>
    </row>
    <row r="831" spans="8:14">
      <c r="H831" s="38">
        <v>41674</v>
      </c>
      <c r="I831" s="39" t="s">
        <v>155</v>
      </c>
      <c r="J831" s="74">
        <f>計算過程!D828</f>
        <v>2.7399977586267159</v>
      </c>
      <c r="K831" s="74">
        <f>計算過程!I828</f>
        <v>0</v>
      </c>
      <c r="L831" s="74">
        <f>計算過程!J828</f>
        <v>0</v>
      </c>
      <c r="M831" s="74">
        <f>計算過程!K828</f>
        <v>0</v>
      </c>
      <c r="N831" s="75">
        <f>計算過程!Q828</f>
        <v>0</v>
      </c>
    </row>
    <row r="832" spans="8:14">
      <c r="H832" s="38">
        <v>41674</v>
      </c>
      <c r="I832" s="39" t="s">
        <v>156</v>
      </c>
      <c r="J832" s="74">
        <f>計算過程!D829</f>
        <v>2.1585190503783136</v>
      </c>
      <c r="K832" s="74">
        <f>計算過程!I829</f>
        <v>0</v>
      </c>
      <c r="L832" s="74">
        <f>計算過程!J829</f>
        <v>0</v>
      </c>
      <c r="M832" s="74">
        <f>計算過程!K829</f>
        <v>0</v>
      </c>
      <c r="N832" s="75">
        <f>計算過程!Q829</f>
        <v>0</v>
      </c>
    </row>
    <row r="833" spans="8:14">
      <c r="H833" s="38">
        <v>41674</v>
      </c>
      <c r="I833" s="39" t="s">
        <v>157</v>
      </c>
      <c r="J833" s="74">
        <f>計算過程!D830</f>
        <v>0.51062288176024884</v>
      </c>
      <c r="K833" s="74">
        <f>計算過程!I830</f>
        <v>0</v>
      </c>
      <c r="L833" s="74">
        <f>計算過程!J830</f>
        <v>0</v>
      </c>
      <c r="M833" s="74">
        <f>計算過程!K830</f>
        <v>0</v>
      </c>
      <c r="N833" s="75">
        <f>計算過程!Q830</f>
        <v>0</v>
      </c>
    </row>
    <row r="834" spans="8:14">
      <c r="H834" s="38">
        <v>41674</v>
      </c>
      <c r="I834" s="39" t="s">
        <v>158</v>
      </c>
      <c r="J834" s="74">
        <f>計算過程!D831</f>
        <v>0.25356588691309756</v>
      </c>
      <c r="K834" s="74">
        <f>計算過程!I831</f>
        <v>0</v>
      </c>
      <c r="L834" s="74">
        <f>計算過程!J831</f>
        <v>0</v>
      </c>
      <c r="M834" s="74">
        <f>計算過程!K831</f>
        <v>0</v>
      </c>
      <c r="N834" s="75">
        <f>計算過程!Q831</f>
        <v>0</v>
      </c>
    </row>
    <row r="835" spans="8:14">
      <c r="H835" s="38">
        <v>41674</v>
      </c>
      <c r="I835" s="39" t="s">
        <v>159</v>
      </c>
      <c r="J835" s="74">
        <f>計算過程!D832</f>
        <v>0.14435573433050233</v>
      </c>
      <c r="K835" s="74">
        <f>計算過程!I832</f>
        <v>0</v>
      </c>
      <c r="L835" s="74">
        <f>計算過程!J832</f>
        <v>0</v>
      </c>
      <c r="M835" s="74">
        <f>計算過程!K832</f>
        <v>0</v>
      </c>
      <c r="N835" s="75">
        <f>計算過程!Q832</f>
        <v>0</v>
      </c>
    </row>
    <row r="836" spans="8:14">
      <c r="H836" s="38">
        <v>41674</v>
      </c>
      <c r="I836" s="39" t="s">
        <v>160</v>
      </c>
      <c r="J836" s="74">
        <f>計算過程!D833</f>
        <v>0.11320193083895873</v>
      </c>
      <c r="K836" s="74">
        <f>計算過程!I833</f>
        <v>0</v>
      </c>
      <c r="L836" s="74">
        <f>計算過程!J833</f>
        <v>0</v>
      </c>
      <c r="M836" s="74">
        <f>計算過程!K833</f>
        <v>0</v>
      </c>
      <c r="N836" s="75">
        <f>計算過程!Q833</f>
        <v>0</v>
      </c>
    </row>
    <row r="837" spans="8:14">
      <c r="H837" s="38">
        <v>41674</v>
      </c>
      <c r="I837" s="39" t="s">
        <v>161</v>
      </c>
      <c r="J837" s="74">
        <f>計算過程!D834</f>
        <v>7.4092386901924379E-2</v>
      </c>
      <c r="K837" s="74">
        <f>計算過程!I834</f>
        <v>0</v>
      </c>
      <c r="L837" s="74">
        <f>計算過程!J834</f>
        <v>0</v>
      </c>
      <c r="M837" s="74">
        <f>計算過程!K834</f>
        <v>0</v>
      </c>
      <c r="N837" s="75">
        <f>計算過程!Q834</f>
        <v>0</v>
      </c>
    </row>
    <row r="838" spans="8:14">
      <c r="H838" s="38">
        <v>41674</v>
      </c>
      <c r="I838" s="39" t="s">
        <v>162</v>
      </c>
      <c r="J838" s="74">
        <f>計算過程!D835</f>
        <v>4.0148977356683789E-2</v>
      </c>
      <c r="K838" s="74">
        <f>計算過程!I835</f>
        <v>0</v>
      </c>
      <c r="L838" s="74">
        <f>計算過程!J835</f>
        <v>0</v>
      </c>
      <c r="M838" s="74">
        <f>計算過程!K835</f>
        <v>0</v>
      </c>
      <c r="N838" s="75">
        <f>計算過程!Q835</f>
        <v>0</v>
      </c>
    </row>
    <row r="839" spans="8:14">
      <c r="H839" s="38">
        <v>41674</v>
      </c>
      <c r="I839" s="39" t="s">
        <v>163</v>
      </c>
      <c r="J839" s="74">
        <f>計算過程!D836</f>
        <v>3.4378208220872244E-2</v>
      </c>
      <c r="K839" s="74">
        <f>計算過程!I836</f>
        <v>0</v>
      </c>
      <c r="L839" s="74">
        <f>計算過程!J836</f>
        <v>0</v>
      </c>
      <c r="M839" s="74">
        <f>計算過程!K836</f>
        <v>0</v>
      </c>
      <c r="N839" s="75">
        <f>計算過程!Q836</f>
        <v>0</v>
      </c>
    </row>
    <row r="840" spans="8:14">
      <c r="H840" s="38">
        <v>41674</v>
      </c>
      <c r="I840" s="39" t="s">
        <v>164</v>
      </c>
      <c r="J840" s="74">
        <f>計算過程!D837</f>
        <v>2.5503875711687139E-2</v>
      </c>
      <c r="K840" s="74">
        <f>計算過程!I837</f>
        <v>0</v>
      </c>
      <c r="L840" s="74">
        <f>計算過程!J837</f>
        <v>0</v>
      </c>
      <c r="M840" s="74">
        <f>計算過程!K837</f>
        <v>0</v>
      </c>
      <c r="N840" s="75">
        <f>計算過程!Q837</f>
        <v>0</v>
      </c>
    </row>
    <row r="841" spans="8:14">
      <c r="H841" s="38">
        <v>41674</v>
      </c>
      <c r="I841" s="39" t="s">
        <v>165</v>
      </c>
      <c r="J841" s="74">
        <f>計算過程!D838</f>
        <v>4.2378836082306727E-2</v>
      </c>
      <c r="K841" s="74">
        <f>計算過程!I838</f>
        <v>0</v>
      </c>
      <c r="L841" s="74">
        <f>計算過程!J838</f>
        <v>0</v>
      </c>
      <c r="M841" s="74">
        <f>計算過程!K838</f>
        <v>0</v>
      </c>
      <c r="N841" s="75">
        <f>計算過程!Q838</f>
        <v>0</v>
      </c>
    </row>
    <row r="842" spans="8:14">
      <c r="H842" s="38">
        <v>41674</v>
      </c>
      <c r="I842" s="39" t="s">
        <v>166</v>
      </c>
      <c r="J842" s="74">
        <f>計算過程!D839</f>
        <v>6.3383504036339564E-2</v>
      </c>
      <c r="K842" s="74">
        <f>計算過程!I839</f>
        <v>0</v>
      </c>
      <c r="L842" s="74">
        <f>計算過程!J839</f>
        <v>0</v>
      </c>
      <c r="M842" s="74">
        <f>計算過程!K839</f>
        <v>0</v>
      </c>
      <c r="N842" s="75">
        <f>計算過程!Q839</f>
        <v>0</v>
      </c>
    </row>
    <row r="843" spans="8:14">
      <c r="H843" s="38">
        <v>41674</v>
      </c>
      <c r="I843" s="39" t="s">
        <v>167</v>
      </c>
      <c r="J843" s="74">
        <f>計算過程!D840</f>
        <v>0.21903414029722312</v>
      </c>
      <c r="K843" s="74">
        <f>計算過程!I840</f>
        <v>0</v>
      </c>
      <c r="L843" s="74">
        <f>計算過程!J840</f>
        <v>0</v>
      </c>
      <c r="M843" s="74">
        <f>計算過程!K840</f>
        <v>0</v>
      </c>
      <c r="N843" s="75">
        <f>計算過程!Q840</f>
        <v>0</v>
      </c>
    </row>
    <row r="844" spans="8:14">
      <c r="H844" s="38">
        <v>41674</v>
      </c>
      <c r="I844" s="39" t="s">
        <v>168</v>
      </c>
      <c r="J844" s="74">
        <f>計算過程!D841</f>
        <v>0.82373599091903438</v>
      </c>
      <c r="K844" s="74">
        <f>計算過程!I841</f>
        <v>0</v>
      </c>
      <c r="L844" s="74">
        <f>計算過程!J841</f>
        <v>0</v>
      </c>
      <c r="M844" s="74">
        <f>計算過程!K841</f>
        <v>0</v>
      </c>
      <c r="N844" s="75">
        <f>計算過程!Q841</f>
        <v>0</v>
      </c>
    </row>
    <row r="845" spans="8:14">
      <c r="H845" s="38">
        <v>41674</v>
      </c>
      <c r="I845" s="39" t="s">
        <v>169</v>
      </c>
      <c r="J845" s="74">
        <f>計算過程!D842</f>
        <v>1.3109256118258823</v>
      </c>
      <c r="K845" s="74">
        <f>計算過程!I842</f>
        <v>0</v>
      </c>
      <c r="L845" s="74">
        <f>計算過程!J842</f>
        <v>0</v>
      </c>
      <c r="M845" s="74">
        <f>計算過程!K842</f>
        <v>0</v>
      </c>
      <c r="N845" s="75">
        <f>計算過程!Q842</f>
        <v>0</v>
      </c>
    </row>
    <row r="846" spans="8:14">
      <c r="H846" s="38">
        <v>41674</v>
      </c>
      <c r="I846" s="39" t="s">
        <v>170</v>
      </c>
      <c r="J846" s="74">
        <f>計算過程!D843</f>
        <v>1.6008331234505546</v>
      </c>
      <c r="K846" s="74">
        <f>計算過程!I843</f>
        <v>0</v>
      </c>
      <c r="L846" s="74">
        <f>計算過程!J843</f>
        <v>0</v>
      </c>
      <c r="M846" s="74">
        <f>計算過程!K843</f>
        <v>0</v>
      </c>
      <c r="N846" s="75">
        <f>計算過程!Q843</f>
        <v>0</v>
      </c>
    </row>
    <row r="847" spans="8:14">
      <c r="H847" s="38">
        <v>41674</v>
      </c>
      <c r="I847" s="39" t="s">
        <v>171</v>
      </c>
      <c r="J847" s="74">
        <f>計算過程!D844</f>
        <v>1.9529275788274643</v>
      </c>
      <c r="K847" s="74">
        <f>計算過程!I844</f>
        <v>0</v>
      </c>
      <c r="L847" s="74">
        <f>計算過程!J844</f>
        <v>0</v>
      </c>
      <c r="M847" s="74">
        <f>計算過程!K844</f>
        <v>0</v>
      </c>
      <c r="N847" s="75">
        <f>計算過程!Q844</f>
        <v>0</v>
      </c>
    </row>
    <row r="848" spans="8:14">
      <c r="H848" s="38">
        <v>41674</v>
      </c>
      <c r="I848" s="39" t="s">
        <v>172</v>
      </c>
      <c r="J848" s="74">
        <f>計算過程!D845</f>
        <v>1.9402615341966023</v>
      </c>
      <c r="K848" s="74">
        <f>計算過程!I845</f>
        <v>0</v>
      </c>
      <c r="L848" s="74">
        <f>計算過程!J845</f>
        <v>0</v>
      </c>
      <c r="M848" s="74">
        <f>計算過程!K845</f>
        <v>0</v>
      </c>
      <c r="N848" s="75">
        <f>計算過程!Q845</f>
        <v>0</v>
      </c>
    </row>
    <row r="849" spans="8:14">
      <c r="H849" s="38">
        <v>41675</v>
      </c>
      <c r="I849" s="39" t="s">
        <v>149</v>
      </c>
      <c r="J849" s="74">
        <f>計算過程!D846</f>
        <v>2.4712066704700404</v>
      </c>
      <c r="K849" s="74">
        <f>計算過程!I846</f>
        <v>0</v>
      </c>
      <c r="L849" s="74">
        <f>計算過程!J846</f>
        <v>0</v>
      </c>
      <c r="M849" s="74">
        <f>計算過程!K846</f>
        <v>0</v>
      </c>
      <c r="N849" s="75">
        <f>計算過程!Q846</f>
        <v>0</v>
      </c>
    </row>
    <row r="850" spans="8:14">
      <c r="H850" s="38">
        <v>41675</v>
      </c>
      <c r="I850" s="39" t="s">
        <v>150</v>
      </c>
      <c r="J850" s="74">
        <f>計算過程!D847</f>
        <v>2.5558568415347307</v>
      </c>
      <c r="K850" s="74">
        <f>計算過程!I847</f>
        <v>0</v>
      </c>
      <c r="L850" s="74">
        <f>計算過程!J847</f>
        <v>0</v>
      </c>
      <c r="M850" s="74">
        <f>計算過程!K847</f>
        <v>0</v>
      </c>
      <c r="N850" s="75">
        <f>計算過程!Q847</f>
        <v>0</v>
      </c>
    </row>
    <row r="851" spans="8:14">
      <c r="H851" s="38">
        <v>41675</v>
      </c>
      <c r="I851" s="39" t="s">
        <v>151</v>
      </c>
      <c r="J851" s="74">
        <f>計算過程!D848</f>
        <v>2.6435095066730705</v>
      </c>
      <c r="K851" s="74">
        <f>計算過程!I848</f>
        <v>0</v>
      </c>
      <c r="L851" s="74">
        <f>計算過程!J848</f>
        <v>0</v>
      </c>
      <c r="M851" s="74">
        <f>計算過程!K848</f>
        <v>0</v>
      </c>
      <c r="N851" s="75">
        <f>計算過程!Q848</f>
        <v>0</v>
      </c>
    </row>
    <row r="852" spans="8:14">
      <c r="H852" s="38">
        <v>41675</v>
      </c>
      <c r="I852" s="39" t="s">
        <v>152</v>
      </c>
      <c r="J852" s="74">
        <f>計算過程!D849</f>
        <v>2.7265403545077795</v>
      </c>
      <c r="K852" s="74">
        <f>計算過程!I849</f>
        <v>0</v>
      </c>
      <c r="L852" s="74">
        <f>計算過程!J849</f>
        <v>0</v>
      </c>
      <c r="M852" s="74">
        <f>計算過程!K849</f>
        <v>0</v>
      </c>
      <c r="N852" s="75">
        <f>計算過程!Q849</f>
        <v>0</v>
      </c>
    </row>
    <row r="853" spans="8:14">
      <c r="H853" s="38">
        <v>41675</v>
      </c>
      <c r="I853" s="39" t="s">
        <v>153</v>
      </c>
      <c r="J853" s="74">
        <f>計算過程!D850</f>
        <v>2.6996828239942046</v>
      </c>
      <c r="K853" s="74">
        <f>計算過程!I850</f>
        <v>0</v>
      </c>
      <c r="L853" s="74">
        <f>計算過程!J850</f>
        <v>0</v>
      </c>
      <c r="M853" s="74">
        <f>計算過程!K850</f>
        <v>0</v>
      </c>
      <c r="N853" s="75">
        <f>計算過程!Q850</f>
        <v>0</v>
      </c>
    </row>
    <row r="854" spans="8:14">
      <c r="H854" s="38">
        <v>41675</v>
      </c>
      <c r="I854" s="39" t="s">
        <v>154</v>
      </c>
      <c r="J854" s="74">
        <f>計算過程!D851</f>
        <v>2.767278199270887</v>
      </c>
      <c r="K854" s="74">
        <f>計算過程!I851</f>
        <v>0</v>
      </c>
      <c r="L854" s="74">
        <f>計算過程!J851</f>
        <v>0</v>
      </c>
      <c r="M854" s="74">
        <f>計算過程!K851</f>
        <v>0</v>
      </c>
      <c r="N854" s="75">
        <f>計算過程!Q851</f>
        <v>0</v>
      </c>
    </row>
    <row r="855" spans="8:14">
      <c r="H855" s="38">
        <v>41675</v>
      </c>
      <c r="I855" s="39" t="s">
        <v>155</v>
      </c>
      <c r="J855" s="74">
        <f>計算過程!D852</f>
        <v>2.790724437468143</v>
      </c>
      <c r="K855" s="74">
        <f>計算過程!I852</f>
        <v>0</v>
      </c>
      <c r="L855" s="74">
        <f>計算過程!J852</f>
        <v>0</v>
      </c>
      <c r="M855" s="74">
        <f>計算過程!K852</f>
        <v>0</v>
      </c>
      <c r="N855" s="75">
        <f>計算過程!Q852</f>
        <v>0</v>
      </c>
    </row>
    <row r="856" spans="8:14">
      <c r="H856" s="38">
        <v>41675</v>
      </c>
      <c r="I856" s="39" t="s">
        <v>156</v>
      </c>
      <c r="J856" s="74">
        <f>計算過程!D853</f>
        <v>2.3823164504438084</v>
      </c>
      <c r="K856" s="74">
        <f>計算過程!I853</f>
        <v>0</v>
      </c>
      <c r="L856" s="74">
        <f>計算過程!J853</f>
        <v>0</v>
      </c>
      <c r="M856" s="74">
        <f>計算過程!K853</f>
        <v>0</v>
      </c>
      <c r="N856" s="75">
        <f>計算過程!Q853</f>
        <v>0</v>
      </c>
    </row>
    <row r="857" spans="8:14">
      <c r="H857" s="38">
        <v>41675</v>
      </c>
      <c r="I857" s="39" t="s">
        <v>157</v>
      </c>
      <c r="J857" s="74">
        <f>計算過程!D854</f>
        <v>0.7856566229087395</v>
      </c>
      <c r="K857" s="74">
        <f>計算過程!I854</f>
        <v>0</v>
      </c>
      <c r="L857" s="74">
        <f>計算過程!J854</f>
        <v>0</v>
      </c>
      <c r="M857" s="74">
        <f>計算過程!K854</f>
        <v>0</v>
      </c>
      <c r="N857" s="75">
        <f>計算過程!Q854</f>
        <v>0</v>
      </c>
    </row>
    <row r="858" spans="8:14">
      <c r="H858" s="38">
        <v>41675</v>
      </c>
      <c r="I858" s="39" t="s">
        <v>158</v>
      </c>
      <c r="J858" s="74">
        <f>計算過程!D855</f>
        <v>0.34480177868573397</v>
      </c>
      <c r="K858" s="74">
        <f>計算過程!I855</f>
        <v>0</v>
      </c>
      <c r="L858" s="74">
        <f>計算過程!J855</f>
        <v>0</v>
      </c>
      <c r="M858" s="74">
        <f>計算過程!K855</f>
        <v>0</v>
      </c>
      <c r="N858" s="75">
        <f>計算過程!Q855</f>
        <v>0</v>
      </c>
    </row>
    <row r="859" spans="8:14">
      <c r="H859" s="38">
        <v>41675</v>
      </c>
      <c r="I859" s="39" t="s">
        <v>159</v>
      </c>
      <c r="J859" s="74">
        <f>計算過程!D856</f>
        <v>0.14032514558734488</v>
      </c>
      <c r="K859" s="74">
        <f>計算過程!I856</f>
        <v>0</v>
      </c>
      <c r="L859" s="74">
        <f>計算過程!J856</f>
        <v>0</v>
      </c>
      <c r="M859" s="74">
        <f>計算過程!K856</f>
        <v>0</v>
      </c>
      <c r="N859" s="75">
        <f>計算過程!Q856</f>
        <v>0</v>
      </c>
    </row>
    <row r="860" spans="8:14">
      <c r="H860" s="38">
        <v>41675</v>
      </c>
      <c r="I860" s="39" t="s">
        <v>160</v>
      </c>
      <c r="J860" s="74">
        <f>計算過程!D857</f>
        <v>9.1579429148516966E-2</v>
      </c>
      <c r="K860" s="74">
        <f>計算過程!I857</f>
        <v>0</v>
      </c>
      <c r="L860" s="74">
        <f>計算過程!J857</f>
        <v>0</v>
      </c>
      <c r="M860" s="74">
        <f>計算過程!K857</f>
        <v>0</v>
      </c>
      <c r="N860" s="75">
        <f>計算過程!Q857</f>
        <v>0</v>
      </c>
    </row>
    <row r="861" spans="8:14">
      <c r="H861" s="38">
        <v>41675</v>
      </c>
      <c r="I861" s="39" t="s">
        <v>161</v>
      </c>
      <c r="J861" s="74">
        <f>計算過程!D858</f>
        <v>5.1917784119791817E-2</v>
      </c>
      <c r="K861" s="74">
        <f>計算過程!I858</f>
        <v>0</v>
      </c>
      <c r="L861" s="74">
        <f>計算過程!J858</f>
        <v>0</v>
      </c>
      <c r="M861" s="74">
        <f>計算過程!K858</f>
        <v>0</v>
      </c>
      <c r="N861" s="75">
        <f>計算過程!Q858</f>
        <v>0</v>
      </c>
    </row>
    <row r="862" spans="8:14">
      <c r="H862" s="38">
        <v>41675</v>
      </c>
      <c r="I862" s="39" t="s">
        <v>162</v>
      </c>
      <c r="J862" s="74">
        <f>計算過程!D859</f>
        <v>2.4154042505907324E-2</v>
      </c>
      <c r="K862" s="74">
        <f>計算過程!I859</f>
        <v>0</v>
      </c>
      <c r="L862" s="74">
        <f>計算過程!J859</f>
        <v>0</v>
      </c>
      <c r="M862" s="74">
        <f>計算過程!K859</f>
        <v>0</v>
      </c>
      <c r="N862" s="75">
        <f>計算過程!Q859</f>
        <v>0</v>
      </c>
    </row>
    <row r="863" spans="8:14">
      <c r="H863" s="38">
        <v>41675</v>
      </c>
      <c r="I863" s="39" t="s">
        <v>163</v>
      </c>
      <c r="J863" s="74">
        <f>計算過程!D860</f>
        <v>1.9979306814717122E-2</v>
      </c>
      <c r="K863" s="74">
        <f>計算過程!I860</f>
        <v>0</v>
      </c>
      <c r="L863" s="74">
        <f>計算過程!J860</f>
        <v>0</v>
      </c>
      <c r="M863" s="74">
        <f>計算過程!K860</f>
        <v>0</v>
      </c>
      <c r="N863" s="75">
        <f>計算過程!Q860</f>
        <v>0</v>
      </c>
    </row>
    <row r="864" spans="8:14">
      <c r="H864" s="38">
        <v>41675</v>
      </c>
      <c r="I864" s="39" t="s">
        <v>164</v>
      </c>
      <c r="J864" s="74">
        <f>計算過程!D861</f>
        <v>1.332364868377984E-2</v>
      </c>
      <c r="K864" s="74">
        <f>計算過程!I861</f>
        <v>0</v>
      </c>
      <c r="L864" s="74">
        <f>計算過程!J861</f>
        <v>0</v>
      </c>
      <c r="M864" s="74">
        <f>計算過程!K861</f>
        <v>0</v>
      </c>
      <c r="N864" s="75">
        <f>計算過程!Q861</f>
        <v>0</v>
      </c>
    </row>
    <row r="865" spans="8:14">
      <c r="H865" s="38">
        <v>41675</v>
      </c>
      <c r="I865" s="39" t="s">
        <v>165</v>
      </c>
      <c r="J865" s="74">
        <f>計算過程!D862</f>
        <v>2.7379466535598401E-2</v>
      </c>
      <c r="K865" s="74">
        <f>計算過程!I862</f>
        <v>0</v>
      </c>
      <c r="L865" s="74">
        <f>計算過程!J862</f>
        <v>0</v>
      </c>
      <c r="M865" s="74">
        <f>計算過程!K862</f>
        <v>0</v>
      </c>
      <c r="N865" s="75">
        <f>計算過程!Q862</f>
        <v>0</v>
      </c>
    </row>
    <row r="866" spans="8:14">
      <c r="H866" s="38">
        <v>41675</v>
      </c>
      <c r="I866" s="39" t="s">
        <v>166</v>
      </c>
      <c r="J866" s="74">
        <f>計算過程!D863</f>
        <v>3.8268836415723706E-2</v>
      </c>
      <c r="K866" s="74">
        <f>計算過程!I863</f>
        <v>0</v>
      </c>
      <c r="L866" s="74">
        <f>計算過程!J863</f>
        <v>0</v>
      </c>
      <c r="M866" s="74">
        <f>計算過程!K863</f>
        <v>0</v>
      </c>
      <c r="N866" s="75">
        <f>計算過程!Q863</f>
        <v>0</v>
      </c>
    </row>
    <row r="867" spans="8:14">
      <c r="H867" s="38">
        <v>41675</v>
      </c>
      <c r="I867" s="39" t="s">
        <v>167</v>
      </c>
      <c r="J867" s="74">
        <f>計算過程!D864</f>
        <v>8.1596192977316268E-2</v>
      </c>
      <c r="K867" s="74">
        <f>計算過程!I864</f>
        <v>0</v>
      </c>
      <c r="L867" s="74">
        <f>計算過程!J864</f>
        <v>0</v>
      </c>
      <c r="M867" s="74">
        <f>計算過程!K864</f>
        <v>0</v>
      </c>
      <c r="N867" s="75">
        <f>計算過程!Q864</f>
        <v>0</v>
      </c>
    </row>
    <row r="868" spans="8:14">
      <c r="H868" s="38">
        <v>41675</v>
      </c>
      <c r="I868" s="39" t="s">
        <v>168</v>
      </c>
      <c r="J868" s="74">
        <f>計算過程!D865</f>
        <v>0.35326201705386001</v>
      </c>
      <c r="K868" s="74">
        <f>計算過程!I865</f>
        <v>0</v>
      </c>
      <c r="L868" s="74">
        <f>計算過程!J865</f>
        <v>0</v>
      </c>
      <c r="M868" s="74">
        <f>計算過程!K865</f>
        <v>0</v>
      </c>
      <c r="N868" s="75">
        <f>計算過程!Q865</f>
        <v>0</v>
      </c>
    </row>
    <row r="869" spans="8:14">
      <c r="H869" s="38">
        <v>41675</v>
      </c>
      <c r="I869" s="39" t="s">
        <v>169</v>
      </c>
      <c r="J869" s="74">
        <f>計算過程!D866</f>
        <v>0.7617292923323179</v>
      </c>
      <c r="K869" s="74">
        <f>計算過程!I866</f>
        <v>0</v>
      </c>
      <c r="L869" s="74">
        <f>計算過程!J866</f>
        <v>0</v>
      </c>
      <c r="M869" s="74">
        <f>計算過程!K866</f>
        <v>0</v>
      </c>
      <c r="N869" s="75">
        <f>計算過程!Q866</f>
        <v>0</v>
      </c>
    </row>
    <row r="870" spans="8:14">
      <c r="H870" s="38">
        <v>41675</v>
      </c>
      <c r="I870" s="39" t="s">
        <v>170</v>
      </c>
      <c r="J870" s="74">
        <f>計算過程!D867</f>
        <v>1.037231154095466</v>
      </c>
      <c r="K870" s="74">
        <f>計算過程!I867</f>
        <v>0</v>
      </c>
      <c r="L870" s="74">
        <f>計算過程!J867</f>
        <v>0</v>
      </c>
      <c r="M870" s="74">
        <f>計算過程!K867</f>
        <v>0</v>
      </c>
      <c r="N870" s="75">
        <f>計算過程!Q867</f>
        <v>0</v>
      </c>
    </row>
    <row r="871" spans="8:14">
      <c r="H871" s="38">
        <v>41675</v>
      </c>
      <c r="I871" s="39" t="s">
        <v>171</v>
      </c>
      <c r="J871" s="74">
        <f>計算過程!D868</f>
        <v>1.4312792411257131</v>
      </c>
      <c r="K871" s="74">
        <f>計算過程!I868</f>
        <v>0</v>
      </c>
      <c r="L871" s="74">
        <f>計算過程!J868</f>
        <v>0</v>
      </c>
      <c r="M871" s="74">
        <f>計算過程!K868</f>
        <v>0</v>
      </c>
      <c r="N871" s="75">
        <f>計算過程!Q868</f>
        <v>0</v>
      </c>
    </row>
    <row r="872" spans="8:14">
      <c r="H872" s="38">
        <v>41675</v>
      </c>
      <c r="I872" s="39" t="s">
        <v>172</v>
      </c>
      <c r="J872" s="74">
        <f>計算過程!D869</f>
        <v>1.4710571512926123</v>
      </c>
      <c r="K872" s="74">
        <f>計算過程!I869</f>
        <v>0</v>
      </c>
      <c r="L872" s="74">
        <f>計算過程!J869</f>
        <v>0</v>
      </c>
      <c r="M872" s="74">
        <f>計算過程!K869</f>
        <v>0</v>
      </c>
      <c r="N872" s="75">
        <f>計算過程!Q869</f>
        <v>0</v>
      </c>
    </row>
    <row r="873" spans="8:14">
      <c r="H873" s="38">
        <v>41676</v>
      </c>
      <c r="I873" s="39" t="s">
        <v>149</v>
      </c>
      <c r="J873" s="74">
        <f>計算過程!D870</f>
        <v>1.602416822995258</v>
      </c>
      <c r="K873" s="74">
        <f>計算過程!I870</f>
        <v>0</v>
      </c>
      <c r="L873" s="74">
        <f>計算過程!J870</f>
        <v>0</v>
      </c>
      <c r="M873" s="74">
        <f>計算過程!K870</f>
        <v>0</v>
      </c>
      <c r="N873" s="75">
        <f>計算過程!Q870</f>
        <v>0</v>
      </c>
    </row>
    <row r="874" spans="8:14">
      <c r="H874" s="38">
        <v>41676</v>
      </c>
      <c r="I874" s="39" t="s">
        <v>150</v>
      </c>
      <c r="J874" s="74">
        <f>計算過程!D871</f>
        <v>1.6493144091830318</v>
      </c>
      <c r="K874" s="74">
        <f>計算過程!I871</f>
        <v>0</v>
      </c>
      <c r="L874" s="74">
        <f>計算過程!J871</f>
        <v>0</v>
      </c>
      <c r="M874" s="74">
        <f>計算過程!K871</f>
        <v>0</v>
      </c>
      <c r="N874" s="75">
        <f>計算過程!Q871</f>
        <v>0</v>
      </c>
    </row>
    <row r="875" spans="8:14">
      <c r="H875" s="38">
        <v>41676</v>
      </c>
      <c r="I875" s="39" t="s">
        <v>151</v>
      </c>
      <c r="J875" s="74">
        <f>計算過程!D872</f>
        <v>1.6922594972817944</v>
      </c>
      <c r="K875" s="74">
        <f>計算過程!I872</f>
        <v>0</v>
      </c>
      <c r="L875" s="74">
        <f>計算過程!J872</f>
        <v>0</v>
      </c>
      <c r="M875" s="74">
        <f>計算過程!K872</f>
        <v>0</v>
      </c>
      <c r="N875" s="75">
        <f>計算過程!Q872</f>
        <v>0</v>
      </c>
    </row>
    <row r="876" spans="8:14">
      <c r="H876" s="38">
        <v>41676</v>
      </c>
      <c r="I876" s="39" t="s">
        <v>152</v>
      </c>
      <c r="J876" s="74">
        <f>計算過程!D873</f>
        <v>1.6949508543514302</v>
      </c>
      <c r="K876" s="74">
        <f>計算過程!I873</f>
        <v>0</v>
      </c>
      <c r="L876" s="74">
        <f>計算過程!J873</f>
        <v>0</v>
      </c>
      <c r="M876" s="74">
        <f>計算過程!K873</f>
        <v>0</v>
      </c>
      <c r="N876" s="75">
        <f>計算過程!Q873</f>
        <v>0</v>
      </c>
    </row>
    <row r="877" spans="8:14">
      <c r="H877" s="38">
        <v>41676</v>
      </c>
      <c r="I877" s="39" t="s">
        <v>153</v>
      </c>
      <c r="J877" s="74">
        <f>計算過程!D874</f>
        <v>1.6713163199799765</v>
      </c>
      <c r="K877" s="74">
        <f>計算過程!I874</f>
        <v>0</v>
      </c>
      <c r="L877" s="74">
        <f>計算過程!J874</f>
        <v>0</v>
      </c>
      <c r="M877" s="74">
        <f>計算過程!K874</f>
        <v>0</v>
      </c>
      <c r="N877" s="75">
        <f>計算過程!Q874</f>
        <v>0</v>
      </c>
    </row>
    <row r="878" spans="8:14">
      <c r="H878" s="38">
        <v>41676</v>
      </c>
      <c r="I878" s="39" t="s">
        <v>154</v>
      </c>
      <c r="J878" s="74">
        <f>計算過程!D875</f>
        <v>1.7244356545608019</v>
      </c>
      <c r="K878" s="74">
        <f>計算過程!I875</f>
        <v>0</v>
      </c>
      <c r="L878" s="74">
        <f>計算過程!J875</f>
        <v>0</v>
      </c>
      <c r="M878" s="74">
        <f>計算過程!K875</f>
        <v>0</v>
      </c>
      <c r="N878" s="75">
        <f>計算過程!Q875</f>
        <v>0</v>
      </c>
    </row>
    <row r="879" spans="8:14">
      <c r="H879" s="38">
        <v>41676</v>
      </c>
      <c r="I879" s="39" t="s">
        <v>155</v>
      </c>
      <c r="J879" s="74">
        <f>計算過程!D876</f>
        <v>1.5329478742569551</v>
      </c>
      <c r="K879" s="74">
        <f>計算過程!I876</f>
        <v>0</v>
      </c>
      <c r="L879" s="74">
        <f>計算過程!J876</f>
        <v>0</v>
      </c>
      <c r="M879" s="74">
        <f>計算過程!K876</f>
        <v>0</v>
      </c>
      <c r="N879" s="75">
        <f>計算過程!Q876</f>
        <v>0</v>
      </c>
    </row>
    <row r="880" spans="8:14">
      <c r="H880" s="38">
        <v>41676</v>
      </c>
      <c r="I880" s="39" t="s">
        <v>156</v>
      </c>
      <c r="J880" s="74">
        <f>計算過程!D877</f>
        <v>1.3871376234552142</v>
      </c>
      <c r="K880" s="74">
        <f>計算過程!I877</f>
        <v>0</v>
      </c>
      <c r="L880" s="74">
        <f>計算過程!J877</f>
        <v>0</v>
      </c>
      <c r="M880" s="74">
        <f>計算過程!K877</f>
        <v>0</v>
      </c>
      <c r="N880" s="75">
        <f>計算過程!Q877</f>
        <v>0</v>
      </c>
    </row>
    <row r="881" spans="8:14">
      <c r="H881" s="38">
        <v>41676</v>
      </c>
      <c r="I881" s="39" t="s">
        <v>157</v>
      </c>
      <c r="J881" s="74">
        <f>計算過程!D878</f>
        <v>1.1110478851026753</v>
      </c>
      <c r="K881" s="74">
        <f>計算過程!I878</f>
        <v>0</v>
      </c>
      <c r="L881" s="74">
        <f>計算過程!J878</f>
        <v>0</v>
      </c>
      <c r="M881" s="74">
        <f>計算過程!K878</f>
        <v>0</v>
      </c>
      <c r="N881" s="75">
        <f>計算過程!Q878</f>
        <v>0</v>
      </c>
    </row>
    <row r="882" spans="8:14">
      <c r="H882" s="38">
        <v>41676</v>
      </c>
      <c r="I882" s="39" t="s">
        <v>158</v>
      </c>
      <c r="J882" s="74">
        <f>計算過程!D879</f>
        <v>1.0903182374993508</v>
      </c>
      <c r="K882" s="74">
        <f>計算過程!I879</f>
        <v>0</v>
      </c>
      <c r="L882" s="74">
        <f>計算過程!J879</f>
        <v>0</v>
      </c>
      <c r="M882" s="74">
        <f>計算過程!K879</f>
        <v>0</v>
      </c>
      <c r="N882" s="75">
        <f>計算過程!Q879</f>
        <v>0</v>
      </c>
    </row>
    <row r="883" spans="8:14">
      <c r="H883" s="38">
        <v>41676</v>
      </c>
      <c r="I883" s="39" t="s">
        <v>159</v>
      </c>
      <c r="J883" s="74">
        <f>計算過程!D880</f>
        <v>0.81935495236088285</v>
      </c>
      <c r="K883" s="74">
        <f>計算過程!I880</f>
        <v>0</v>
      </c>
      <c r="L883" s="74">
        <f>計算過程!J880</f>
        <v>0</v>
      </c>
      <c r="M883" s="74">
        <f>計算過程!K880</f>
        <v>0</v>
      </c>
      <c r="N883" s="75">
        <f>計算過程!Q880</f>
        <v>0</v>
      </c>
    </row>
    <row r="884" spans="8:14">
      <c r="H884" s="38">
        <v>41676</v>
      </c>
      <c r="I884" s="39" t="s">
        <v>160</v>
      </c>
      <c r="J884" s="74">
        <f>計算過程!D881</f>
        <v>0.23913298658320825</v>
      </c>
      <c r="K884" s="74">
        <f>計算過程!I881</f>
        <v>0</v>
      </c>
      <c r="L884" s="74">
        <f>計算過程!J881</f>
        <v>0</v>
      </c>
      <c r="M884" s="74">
        <f>計算過程!K881</f>
        <v>0</v>
      </c>
      <c r="N884" s="75">
        <f>計算過程!Q881</f>
        <v>0</v>
      </c>
    </row>
    <row r="885" spans="8:14">
      <c r="H885" s="38">
        <v>41676</v>
      </c>
      <c r="I885" s="39" t="s">
        <v>161</v>
      </c>
      <c r="J885" s="74">
        <f>計算過程!D882</f>
        <v>6.8120354802688354E-2</v>
      </c>
      <c r="K885" s="74">
        <f>計算過程!I882</f>
        <v>0</v>
      </c>
      <c r="L885" s="74">
        <f>計算過程!J882</f>
        <v>0</v>
      </c>
      <c r="M885" s="74">
        <f>計算過程!K882</f>
        <v>0</v>
      </c>
      <c r="N885" s="75">
        <f>計算過程!Q882</f>
        <v>0</v>
      </c>
    </row>
    <row r="886" spans="8:14">
      <c r="H886" s="38">
        <v>41676</v>
      </c>
      <c r="I886" s="39" t="s">
        <v>162</v>
      </c>
      <c r="J886" s="74">
        <f>計算過程!D883</f>
        <v>4.0095426393503983E-2</v>
      </c>
      <c r="K886" s="74">
        <f>計算過程!I883</f>
        <v>0</v>
      </c>
      <c r="L886" s="74">
        <f>計算過程!J883</f>
        <v>0</v>
      </c>
      <c r="M886" s="74">
        <f>計算過程!K883</f>
        <v>0</v>
      </c>
      <c r="N886" s="75">
        <f>計算過程!Q883</f>
        <v>0</v>
      </c>
    </row>
    <row r="887" spans="8:14">
      <c r="H887" s="38">
        <v>41676</v>
      </c>
      <c r="I887" s="39" t="s">
        <v>163</v>
      </c>
      <c r="J887" s="74">
        <f>計算過程!D884</f>
        <v>3.907650368622767E-2</v>
      </c>
      <c r="K887" s="74">
        <f>計算過程!I884</f>
        <v>0</v>
      </c>
      <c r="L887" s="74">
        <f>計算過程!J884</f>
        <v>0</v>
      </c>
      <c r="M887" s="74">
        <f>計算過程!K884</f>
        <v>0</v>
      </c>
      <c r="N887" s="75">
        <f>計算過程!Q884</f>
        <v>0</v>
      </c>
    </row>
    <row r="888" spans="8:14">
      <c r="H888" s="38">
        <v>41676</v>
      </c>
      <c r="I888" s="39" t="s">
        <v>164</v>
      </c>
      <c r="J888" s="74">
        <f>計算過程!D885</f>
        <v>0.10766125376958137</v>
      </c>
      <c r="K888" s="74">
        <f>計算過程!I885</f>
        <v>0</v>
      </c>
      <c r="L888" s="74">
        <f>計算過程!J885</f>
        <v>0</v>
      </c>
      <c r="M888" s="74">
        <f>計算過程!K885</f>
        <v>0</v>
      </c>
      <c r="N888" s="75">
        <f>計算過程!Q885</f>
        <v>0</v>
      </c>
    </row>
    <row r="889" spans="8:14">
      <c r="H889" s="38">
        <v>41676</v>
      </c>
      <c r="I889" s="39" t="s">
        <v>165</v>
      </c>
      <c r="J889" s="74">
        <f>計算過程!D886</f>
        <v>0.25366265024392609</v>
      </c>
      <c r="K889" s="74">
        <f>計算過程!I886</f>
        <v>0</v>
      </c>
      <c r="L889" s="74">
        <f>計算過程!J886</f>
        <v>0</v>
      </c>
      <c r="M889" s="74">
        <f>計算過程!K886</f>
        <v>0</v>
      </c>
      <c r="N889" s="75">
        <f>計算過程!Q886</f>
        <v>0</v>
      </c>
    </row>
    <row r="890" spans="8:14">
      <c r="H890" s="38">
        <v>41676</v>
      </c>
      <c r="I890" s="39" t="s">
        <v>166</v>
      </c>
      <c r="J890" s="74">
        <f>計算過程!D887</f>
        <v>0.59598117219045088</v>
      </c>
      <c r="K890" s="74">
        <f>計算過程!I887</f>
        <v>0</v>
      </c>
      <c r="L890" s="74">
        <f>計算過程!J887</f>
        <v>0</v>
      </c>
      <c r="M890" s="74">
        <f>計算過程!K887</f>
        <v>0</v>
      </c>
      <c r="N890" s="75">
        <f>計算過程!Q887</f>
        <v>0</v>
      </c>
    </row>
    <row r="891" spans="8:14">
      <c r="H891" s="38">
        <v>41676</v>
      </c>
      <c r="I891" s="39" t="s">
        <v>167</v>
      </c>
      <c r="J891" s="74">
        <f>計算過程!D888</f>
        <v>0.86359383975207149</v>
      </c>
      <c r="K891" s="74">
        <f>計算過程!I888</f>
        <v>0</v>
      </c>
      <c r="L891" s="74">
        <f>計算過程!J888</f>
        <v>0</v>
      </c>
      <c r="M891" s="74">
        <f>計算過程!K888</f>
        <v>0</v>
      </c>
      <c r="N891" s="75">
        <f>計算過程!Q888</f>
        <v>0</v>
      </c>
    </row>
    <row r="892" spans="8:14">
      <c r="H892" s="38">
        <v>41676</v>
      </c>
      <c r="I892" s="39" t="s">
        <v>168</v>
      </c>
      <c r="J892" s="74">
        <f>計算過程!D889</f>
        <v>0.76056500225727119</v>
      </c>
      <c r="K892" s="74">
        <f>計算過程!I889</f>
        <v>0</v>
      </c>
      <c r="L892" s="74">
        <f>計算過程!J889</f>
        <v>0</v>
      </c>
      <c r="M892" s="74">
        <f>計算過程!K889</f>
        <v>0</v>
      </c>
      <c r="N892" s="75">
        <f>計算過程!Q889</f>
        <v>0</v>
      </c>
    </row>
    <row r="893" spans="8:14">
      <c r="H893" s="38">
        <v>41676</v>
      </c>
      <c r="I893" s="39" t="s">
        <v>169</v>
      </c>
      <c r="J893" s="74">
        <f>計算過程!D890</f>
        <v>0.98154029924509367</v>
      </c>
      <c r="K893" s="74">
        <f>計算過程!I890</f>
        <v>0</v>
      </c>
      <c r="L893" s="74">
        <f>計算過程!J890</f>
        <v>0</v>
      </c>
      <c r="M893" s="74">
        <f>計算過程!K890</f>
        <v>0</v>
      </c>
      <c r="N893" s="75">
        <f>計算過程!Q890</f>
        <v>0</v>
      </c>
    </row>
    <row r="894" spans="8:14">
      <c r="H894" s="38">
        <v>41676</v>
      </c>
      <c r="I894" s="39" t="s">
        <v>170</v>
      </c>
      <c r="J894" s="74">
        <f>計算過程!D891</f>
        <v>1.060278995662959</v>
      </c>
      <c r="K894" s="74">
        <f>計算過程!I891</f>
        <v>0</v>
      </c>
      <c r="L894" s="74">
        <f>計算過程!J891</f>
        <v>0</v>
      </c>
      <c r="M894" s="74">
        <f>計算過程!K891</f>
        <v>0</v>
      </c>
      <c r="N894" s="75">
        <f>計算過程!Q891</f>
        <v>0</v>
      </c>
    </row>
    <row r="895" spans="8:14">
      <c r="H895" s="38">
        <v>41676</v>
      </c>
      <c r="I895" s="39" t="s">
        <v>171</v>
      </c>
      <c r="J895" s="74">
        <f>計算過程!D892</f>
        <v>1.3830670258352609</v>
      </c>
      <c r="K895" s="74">
        <f>計算過程!I892</f>
        <v>0</v>
      </c>
      <c r="L895" s="74">
        <f>計算過程!J892</f>
        <v>0</v>
      </c>
      <c r="M895" s="74">
        <f>計算過程!K892</f>
        <v>0</v>
      </c>
      <c r="N895" s="75">
        <f>計算過程!Q892</f>
        <v>0</v>
      </c>
    </row>
    <row r="896" spans="8:14">
      <c r="H896" s="38">
        <v>41676</v>
      </c>
      <c r="I896" s="39" t="s">
        <v>172</v>
      </c>
      <c r="J896" s="74">
        <f>計算過程!D893</f>
        <v>1.4441009417086754</v>
      </c>
      <c r="K896" s="74">
        <f>計算過程!I893</f>
        <v>0</v>
      </c>
      <c r="L896" s="74">
        <f>計算過程!J893</f>
        <v>0</v>
      </c>
      <c r="M896" s="74">
        <f>計算過程!K893</f>
        <v>0</v>
      </c>
      <c r="N896" s="75">
        <f>計算過程!Q893</f>
        <v>0</v>
      </c>
    </row>
    <row r="897" spans="8:14">
      <c r="H897" s="38">
        <v>41677</v>
      </c>
      <c r="I897" s="39" t="s">
        <v>149</v>
      </c>
      <c r="J897" s="74">
        <f>計算過程!D894</f>
        <v>1.5721199352037558</v>
      </c>
      <c r="K897" s="74">
        <f>計算過程!I894</f>
        <v>0</v>
      </c>
      <c r="L897" s="74">
        <f>計算過程!J894</f>
        <v>0</v>
      </c>
      <c r="M897" s="74">
        <f>計算過程!K894</f>
        <v>0</v>
      </c>
      <c r="N897" s="75">
        <f>計算過程!Q894</f>
        <v>0</v>
      </c>
    </row>
    <row r="898" spans="8:14">
      <c r="H898" s="38">
        <v>41677</v>
      </c>
      <c r="I898" s="39" t="s">
        <v>150</v>
      </c>
      <c r="J898" s="74">
        <f>計算過程!D895</f>
        <v>1.5293790894189196</v>
      </c>
      <c r="K898" s="74">
        <f>計算過程!I895</f>
        <v>0</v>
      </c>
      <c r="L898" s="74">
        <f>計算過程!J895</f>
        <v>0</v>
      </c>
      <c r="M898" s="74">
        <f>計算過程!K895</f>
        <v>0</v>
      </c>
      <c r="N898" s="75">
        <f>計算過程!Q895</f>
        <v>0</v>
      </c>
    </row>
    <row r="899" spans="8:14">
      <c r="H899" s="38">
        <v>41677</v>
      </c>
      <c r="I899" s="39" t="s">
        <v>151</v>
      </c>
      <c r="J899" s="74">
        <f>計算過程!D896</f>
        <v>1.54034360646302</v>
      </c>
      <c r="K899" s="74">
        <f>計算過程!I896</f>
        <v>0</v>
      </c>
      <c r="L899" s="74">
        <f>計算過程!J896</f>
        <v>0</v>
      </c>
      <c r="M899" s="74">
        <f>計算過程!K896</f>
        <v>0</v>
      </c>
      <c r="N899" s="75">
        <f>計算過程!Q896</f>
        <v>0</v>
      </c>
    </row>
    <row r="900" spans="8:14">
      <c r="H900" s="38">
        <v>41677</v>
      </c>
      <c r="I900" s="39" t="s">
        <v>152</v>
      </c>
      <c r="J900" s="74">
        <f>計算過程!D897</f>
        <v>1.5760230113810727</v>
      </c>
      <c r="K900" s="74">
        <f>計算過程!I897</f>
        <v>0</v>
      </c>
      <c r="L900" s="74">
        <f>計算過程!J897</f>
        <v>0</v>
      </c>
      <c r="M900" s="74">
        <f>計算過程!K897</f>
        <v>0</v>
      </c>
      <c r="N900" s="75">
        <f>計算過程!Q897</f>
        <v>0</v>
      </c>
    </row>
    <row r="901" spans="8:14">
      <c r="H901" s="38">
        <v>41677</v>
      </c>
      <c r="I901" s="39" t="s">
        <v>153</v>
      </c>
      <c r="J901" s="74">
        <f>計算過程!D898</f>
        <v>1.6226544744389801</v>
      </c>
      <c r="K901" s="74">
        <f>計算過程!I898</f>
        <v>0</v>
      </c>
      <c r="L901" s="74">
        <f>計算過程!J898</f>
        <v>0</v>
      </c>
      <c r="M901" s="74">
        <f>計算過程!K898</f>
        <v>0</v>
      </c>
      <c r="N901" s="75">
        <f>計算過程!Q898</f>
        <v>0</v>
      </c>
    </row>
    <row r="902" spans="8:14">
      <c r="H902" s="38">
        <v>41677</v>
      </c>
      <c r="I902" s="39" t="s">
        <v>154</v>
      </c>
      <c r="J902" s="74">
        <f>計算過程!D899</f>
        <v>1.757595849630075</v>
      </c>
      <c r="K902" s="74">
        <f>計算過程!I899</f>
        <v>0</v>
      </c>
      <c r="L902" s="74">
        <f>計算過程!J899</f>
        <v>0</v>
      </c>
      <c r="M902" s="74">
        <f>計算過程!K899</f>
        <v>0</v>
      </c>
      <c r="N902" s="75">
        <f>計算過程!Q899</f>
        <v>0</v>
      </c>
    </row>
    <row r="903" spans="8:14">
      <c r="H903" s="38">
        <v>41677</v>
      </c>
      <c r="I903" s="39" t="s">
        <v>155</v>
      </c>
      <c r="J903" s="74">
        <f>計算過程!D900</f>
        <v>1.5357460413916659</v>
      </c>
      <c r="K903" s="74">
        <f>計算過程!I900</f>
        <v>0</v>
      </c>
      <c r="L903" s="74">
        <f>計算過程!J900</f>
        <v>0</v>
      </c>
      <c r="M903" s="74">
        <f>計算過程!K900</f>
        <v>0</v>
      </c>
      <c r="N903" s="75">
        <f>計算過程!Q900</f>
        <v>0</v>
      </c>
    </row>
    <row r="904" spans="8:14">
      <c r="H904" s="38">
        <v>41677</v>
      </c>
      <c r="I904" s="39" t="s">
        <v>156</v>
      </c>
      <c r="J904" s="74">
        <f>計算過程!D901</f>
        <v>0.90991904280017466</v>
      </c>
      <c r="K904" s="74">
        <f>計算過程!I901</f>
        <v>0</v>
      </c>
      <c r="L904" s="74">
        <f>計算過程!J901</f>
        <v>0</v>
      </c>
      <c r="M904" s="74">
        <f>計算過程!K901</f>
        <v>0</v>
      </c>
      <c r="N904" s="75">
        <f>計算過程!Q901</f>
        <v>0</v>
      </c>
    </row>
    <row r="905" spans="8:14">
      <c r="H905" s="38">
        <v>41677</v>
      </c>
      <c r="I905" s="39" t="s">
        <v>157</v>
      </c>
      <c r="J905" s="74">
        <f>計算過程!D902</f>
        <v>0.25157576109833141</v>
      </c>
      <c r="K905" s="74">
        <f>計算過程!I902</f>
        <v>0</v>
      </c>
      <c r="L905" s="74">
        <f>計算過程!J902</f>
        <v>0</v>
      </c>
      <c r="M905" s="74">
        <f>計算過程!K902</f>
        <v>0</v>
      </c>
      <c r="N905" s="75">
        <f>計算過程!Q902</f>
        <v>0</v>
      </c>
    </row>
    <row r="906" spans="8:14">
      <c r="H906" s="38">
        <v>41677</v>
      </c>
      <c r="I906" s="39" t="s">
        <v>158</v>
      </c>
      <c r="J906" s="74">
        <f>計算過程!D903</f>
        <v>0.11395525144176423</v>
      </c>
      <c r="K906" s="74">
        <f>計算過程!I903</f>
        <v>0</v>
      </c>
      <c r="L906" s="74">
        <f>計算過程!J903</f>
        <v>0</v>
      </c>
      <c r="M906" s="74">
        <f>計算過程!K903</f>
        <v>0</v>
      </c>
      <c r="N906" s="75">
        <f>計算過程!Q903</f>
        <v>0</v>
      </c>
    </row>
    <row r="907" spans="8:14">
      <c r="H907" s="38">
        <v>41677</v>
      </c>
      <c r="I907" s="39" t="s">
        <v>159</v>
      </c>
      <c r="J907" s="74">
        <f>計算過程!D904</f>
        <v>7.1073290145689999E-2</v>
      </c>
      <c r="K907" s="74">
        <f>計算過程!I904</f>
        <v>0</v>
      </c>
      <c r="L907" s="74">
        <f>計算過程!J904</f>
        <v>0</v>
      </c>
      <c r="M907" s="74">
        <f>計算過程!K904</f>
        <v>0</v>
      </c>
      <c r="N907" s="75">
        <f>計算過程!Q904</f>
        <v>0</v>
      </c>
    </row>
    <row r="908" spans="8:14">
      <c r="H908" s="38">
        <v>41677</v>
      </c>
      <c r="I908" s="39" t="s">
        <v>160</v>
      </c>
      <c r="J908" s="74">
        <f>計算過程!D905</f>
        <v>4.0796397461445234E-2</v>
      </c>
      <c r="K908" s="74">
        <f>計算過程!I905</f>
        <v>0</v>
      </c>
      <c r="L908" s="74">
        <f>計算過程!J905</f>
        <v>0</v>
      </c>
      <c r="M908" s="74">
        <f>計算過程!K905</f>
        <v>0</v>
      </c>
      <c r="N908" s="75">
        <f>計算過程!Q905</f>
        <v>0</v>
      </c>
    </row>
    <row r="909" spans="8:14">
      <c r="H909" s="38">
        <v>41677</v>
      </c>
      <c r="I909" s="39" t="s">
        <v>161</v>
      </c>
      <c r="J909" s="74">
        <f>計算過程!D906</f>
        <v>2.5066000949008516E-2</v>
      </c>
      <c r="K909" s="74">
        <f>計算過程!I906</f>
        <v>0</v>
      </c>
      <c r="L909" s="74">
        <f>計算過程!J906</f>
        <v>0</v>
      </c>
      <c r="M909" s="74">
        <f>計算過程!K906</f>
        <v>0</v>
      </c>
      <c r="N909" s="75">
        <f>計算過程!Q906</f>
        <v>0</v>
      </c>
    </row>
    <row r="910" spans="8:14">
      <c r="H910" s="38">
        <v>41677</v>
      </c>
      <c r="I910" s="39" t="s">
        <v>162</v>
      </c>
      <c r="J910" s="74">
        <f>計算過程!D907</f>
        <v>1.7778420276742708E-2</v>
      </c>
      <c r="K910" s="74">
        <f>計算過程!I907</f>
        <v>0</v>
      </c>
      <c r="L910" s="74">
        <f>計算過程!J907</f>
        <v>0</v>
      </c>
      <c r="M910" s="74">
        <f>計算過程!K907</f>
        <v>0</v>
      </c>
      <c r="N910" s="75">
        <f>計算過程!Q907</f>
        <v>0</v>
      </c>
    </row>
    <row r="911" spans="8:14">
      <c r="H911" s="38">
        <v>41677</v>
      </c>
      <c r="I911" s="39" t="s">
        <v>163</v>
      </c>
      <c r="J911" s="74">
        <f>計算過程!D908</f>
        <v>1.4496473314670133E-2</v>
      </c>
      <c r="K911" s="74">
        <f>計算過程!I908</f>
        <v>0</v>
      </c>
      <c r="L911" s="74">
        <f>計算過程!J908</f>
        <v>0</v>
      </c>
      <c r="M911" s="74">
        <f>計算過程!K908</f>
        <v>0</v>
      </c>
      <c r="N911" s="75">
        <f>計算過程!Q908</f>
        <v>0</v>
      </c>
    </row>
    <row r="912" spans="8:14">
      <c r="H912" s="38">
        <v>41677</v>
      </c>
      <c r="I912" s="39" t="s">
        <v>164</v>
      </c>
      <c r="J912" s="74">
        <f>計算過程!D909</f>
        <v>1.4069006229939261E-2</v>
      </c>
      <c r="K912" s="74">
        <f>計算過程!I909</f>
        <v>0</v>
      </c>
      <c r="L912" s="74">
        <f>計算過程!J909</f>
        <v>0</v>
      </c>
      <c r="M912" s="74">
        <f>計算過程!K909</f>
        <v>0</v>
      </c>
      <c r="N912" s="75">
        <f>計算過程!Q909</f>
        <v>0</v>
      </c>
    </row>
    <row r="913" spans="8:14">
      <c r="H913" s="38">
        <v>41677</v>
      </c>
      <c r="I913" s="39" t="s">
        <v>165</v>
      </c>
      <c r="J913" s="74">
        <f>計算過程!D910</f>
        <v>2.5017860843457751E-2</v>
      </c>
      <c r="K913" s="74">
        <f>計算過程!I910</f>
        <v>0</v>
      </c>
      <c r="L913" s="74">
        <f>計算過程!J910</f>
        <v>0</v>
      </c>
      <c r="M913" s="74">
        <f>計算過程!K910</f>
        <v>0</v>
      </c>
      <c r="N913" s="75">
        <f>計算過程!Q910</f>
        <v>0</v>
      </c>
    </row>
    <row r="914" spans="8:14">
      <c r="H914" s="38">
        <v>41677</v>
      </c>
      <c r="I914" s="39" t="s">
        <v>166</v>
      </c>
      <c r="J914" s="74">
        <f>計算過程!D911</f>
        <v>5.4043467766007602E-2</v>
      </c>
      <c r="K914" s="74">
        <f>計算過程!I911</f>
        <v>0</v>
      </c>
      <c r="L914" s="74">
        <f>計算過程!J911</f>
        <v>0</v>
      </c>
      <c r="M914" s="74">
        <f>計算過程!K911</f>
        <v>0</v>
      </c>
      <c r="N914" s="75">
        <f>計算過程!Q911</f>
        <v>0</v>
      </c>
    </row>
    <row r="915" spans="8:14">
      <c r="H915" s="38">
        <v>41677</v>
      </c>
      <c r="I915" s="39" t="s">
        <v>167</v>
      </c>
      <c r="J915" s="74">
        <f>計算過程!D912</f>
        <v>0.22134802953186336</v>
      </c>
      <c r="K915" s="74">
        <f>計算過程!I912</f>
        <v>0</v>
      </c>
      <c r="L915" s="74">
        <f>計算過程!J912</f>
        <v>0</v>
      </c>
      <c r="M915" s="74">
        <f>計算過程!K912</f>
        <v>0</v>
      </c>
      <c r="N915" s="75">
        <f>計算過程!Q912</f>
        <v>0</v>
      </c>
    </row>
    <row r="916" spans="8:14">
      <c r="H916" s="38">
        <v>41677</v>
      </c>
      <c r="I916" s="39" t="s">
        <v>168</v>
      </c>
      <c r="J916" s="74">
        <f>計算過程!D913</f>
        <v>0.43583865245018655</v>
      </c>
      <c r="K916" s="74">
        <f>計算過程!I913</f>
        <v>0</v>
      </c>
      <c r="L916" s="74">
        <f>計算過程!J913</f>
        <v>0</v>
      </c>
      <c r="M916" s="74">
        <f>計算過程!K913</f>
        <v>0</v>
      </c>
      <c r="N916" s="75">
        <f>計算過程!Q913</f>
        <v>0</v>
      </c>
    </row>
    <row r="917" spans="8:14">
      <c r="H917" s="38">
        <v>41677</v>
      </c>
      <c r="I917" s="39" t="s">
        <v>169</v>
      </c>
      <c r="J917" s="74">
        <f>計算過程!D914</f>
        <v>0.95762993368541904</v>
      </c>
      <c r="K917" s="74">
        <f>計算過程!I914</f>
        <v>0</v>
      </c>
      <c r="L917" s="74">
        <f>計算過程!J914</f>
        <v>0</v>
      </c>
      <c r="M917" s="74">
        <f>計算過程!K914</f>
        <v>0</v>
      </c>
      <c r="N917" s="75">
        <f>計算過程!Q914</f>
        <v>0</v>
      </c>
    </row>
    <row r="918" spans="8:14">
      <c r="H918" s="38">
        <v>41677</v>
      </c>
      <c r="I918" s="39" t="s">
        <v>170</v>
      </c>
      <c r="J918" s="74">
        <f>計算過程!D915</f>
        <v>1.1076222713518391</v>
      </c>
      <c r="K918" s="74">
        <f>計算過程!I915</f>
        <v>0</v>
      </c>
      <c r="L918" s="74">
        <f>計算過程!J915</f>
        <v>0</v>
      </c>
      <c r="M918" s="74">
        <f>計算過程!K915</f>
        <v>0</v>
      </c>
      <c r="N918" s="75">
        <f>計算過程!Q915</f>
        <v>0</v>
      </c>
    </row>
    <row r="919" spans="8:14">
      <c r="H919" s="38">
        <v>41677</v>
      </c>
      <c r="I919" s="39" t="s">
        <v>171</v>
      </c>
      <c r="J919" s="74">
        <f>計算過程!D916</f>
        <v>1.4500126963590327</v>
      </c>
      <c r="K919" s="74">
        <f>計算過程!I916</f>
        <v>0</v>
      </c>
      <c r="L919" s="74">
        <f>計算過程!J916</f>
        <v>0</v>
      </c>
      <c r="M919" s="74">
        <f>計算過程!K916</f>
        <v>0</v>
      </c>
      <c r="N919" s="75">
        <f>計算過程!Q916</f>
        <v>0</v>
      </c>
    </row>
    <row r="920" spans="8:14">
      <c r="H920" s="38">
        <v>41677</v>
      </c>
      <c r="I920" s="39" t="s">
        <v>172</v>
      </c>
      <c r="J920" s="74">
        <f>計算過程!D917</f>
        <v>1.4778232686570676</v>
      </c>
      <c r="K920" s="74">
        <f>計算過程!I917</f>
        <v>0</v>
      </c>
      <c r="L920" s="74">
        <f>計算過程!J917</f>
        <v>0</v>
      </c>
      <c r="M920" s="74">
        <f>計算過程!K917</f>
        <v>0</v>
      </c>
      <c r="N920" s="75">
        <f>計算過程!Q917</f>
        <v>0</v>
      </c>
    </row>
    <row r="921" spans="8:14">
      <c r="H921" s="38">
        <v>41678</v>
      </c>
      <c r="I921" s="39" t="s">
        <v>149</v>
      </c>
      <c r="J921" s="74">
        <f>計算過程!D918</f>
        <v>1.5697534406193849</v>
      </c>
      <c r="K921" s="74">
        <f>計算過程!I918</f>
        <v>0</v>
      </c>
      <c r="L921" s="74">
        <f>計算過程!J918</f>
        <v>0</v>
      </c>
      <c r="M921" s="74">
        <f>計算過程!K918</f>
        <v>0</v>
      </c>
      <c r="N921" s="75">
        <f>計算過程!Q918</f>
        <v>0</v>
      </c>
    </row>
    <row r="922" spans="8:14">
      <c r="H922" s="38">
        <v>41678</v>
      </c>
      <c r="I922" s="39" t="s">
        <v>150</v>
      </c>
      <c r="J922" s="74">
        <f>計算過程!D919</f>
        <v>1.5731162507242944</v>
      </c>
      <c r="K922" s="74">
        <f>計算過程!I919</f>
        <v>0</v>
      </c>
      <c r="L922" s="74">
        <f>計算過程!J919</f>
        <v>0</v>
      </c>
      <c r="M922" s="74">
        <f>計算過程!K919</f>
        <v>0</v>
      </c>
      <c r="N922" s="75">
        <f>計算過程!Q919</f>
        <v>0</v>
      </c>
    </row>
    <row r="923" spans="8:14">
      <c r="H923" s="38">
        <v>41678</v>
      </c>
      <c r="I923" s="39" t="s">
        <v>151</v>
      </c>
      <c r="J923" s="74">
        <f>計算過程!D920</f>
        <v>1.6451755176123375</v>
      </c>
      <c r="K923" s="74">
        <f>計算過程!I920</f>
        <v>0</v>
      </c>
      <c r="L923" s="74">
        <f>計算過程!J920</f>
        <v>0</v>
      </c>
      <c r="M923" s="74">
        <f>計算過程!K920</f>
        <v>0</v>
      </c>
      <c r="N923" s="75">
        <f>計算過程!Q920</f>
        <v>0</v>
      </c>
    </row>
    <row r="924" spans="8:14">
      <c r="H924" s="38">
        <v>41678</v>
      </c>
      <c r="I924" s="39" t="s">
        <v>152</v>
      </c>
      <c r="J924" s="74">
        <f>計算過程!D921</f>
        <v>1.6221623227551201</v>
      </c>
      <c r="K924" s="74">
        <f>計算過程!I921</f>
        <v>0</v>
      </c>
      <c r="L924" s="74">
        <f>計算過程!J921</f>
        <v>0</v>
      </c>
      <c r="M924" s="74">
        <f>計算過程!K921</f>
        <v>0</v>
      </c>
      <c r="N924" s="75">
        <f>計算過程!Q921</f>
        <v>0</v>
      </c>
    </row>
    <row r="925" spans="8:14">
      <c r="H925" s="38">
        <v>41678</v>
      </c>
      <c r="I925" s="39" t="s">
        <v>153</v>
      </c>
      <c r="J925" s="74">
        <f>計算過程!D922</f>
        <v>1.6258015405758044</v>
      </c>
      <c r="K925" s="74">
        <f>計算過程!I922</f>
        <v>0</v>
      </c>
      <c r="L925" s="74">
        <f>計算過程!J922</f>
        <v>0</v>
      </c>
      <c r="M925" s="74">
        <f>計算過程!K922</f>
        <v>0</v>
      </c>
      <c r="N925" s="75">
        <f>計算過程!Q922</f>
        <v>0</v>
      </c>
    </row>
    <row r="926" spans="8:14">
      <c r="H926" s="38">
        <v>41678</v>
      </c>
      <c r="I926" s="39" t="s">
        <v>154</v>
      </c>
      <c r="J926" s="74">
        <f>計算過程!D923</f>
        <v>1.7979601973211923</v>
      </c>
      <c r="K926" s="74">
        <f>計算過程!I923</f>
        <v>0</v>
      </c>
      <c r="L926" s="74">
        <f>計算過程!J923</f>
        <v>0</v>
      </c>
      <c r="M926" s="74">
        <f>計算過程!K923</f>
        <v>0</v>
      </c>
      <c r="N926" s="75">
        <f>計算過程!Q923</f>
        <v>0</v>
      </c>
    </row>
    <row r="927" spans="8:14">
      <c r="H927" s="38">
        <v>41678</v>
      </c>
      <c r="I927" s="39" t="s">
        <v>155</v>
      </c>
      <c r="J927" s="74">
        <f>計算過程!D924</f>
        <v>1.7652590328383131</v>
      </c>
      <c r="K927" s="74">
        <f>計算過程!I924</f>
        <v>0</v>
      </c>
      <c r="L927" s="74">
        <f>計算過程!J924</f>
        <v>0</v>
      </c>
      <c r="M927" s="74">
        <f>計算過程!K924</f>
        <v>0</v>
      </c>
      <c r="N927" s="75">
        <f>計算過程!Q924</f>
        <v>0</v>
      </c>
    </row>
    <row r="928" spans="8:14">
      <c r="H928" s="38">
        <v>41678</v>
      </c>
      <c r="I928" s="39" t="s">
        <v>156</v>
      </c>
      <c r="J928" s="74">
        <f>計算過程!D925</f>
        <v>1.1831232226521955</v>
      </c>
      <c r="K928" s="74">
        <f>計算過程!I925</f>
        <v>0</v>
      </c>
      <c r="L928" s="74">
        <f>計算過程!J925</f>
        <v>0</v>
      </c>
      <c r="M928" s="74">
        <f>計算過程!K925</f>
        <v>0</v>
      </c>
      <c r="N928" s="75">
        <f>計算過程!Q925</f>
        <v>0</v>
      </c>
    </row>
    <row r="929" spans="8:14">
      <c r="H929" s="38">
        <v>41678</v>
      </c>
      <c r="I929" s="39" t="s">
        <v>157</v>
      </c>
      <c r="J929" s="74">
        <f>計算過程!D926</f>
        <v>0.30470964455541488</v>
      </c>
      <c r="K929" s="74">
        <f>計算過程!I926</f>
        <v>0</v>
      </c>
      <c r="L929" s="74">
        <f>計算過程!J926</f>
        <v>0</v>
      </c>
      <c r="M929" s="74">
        <f>計算過程!K926</f>
        <v>0</v>
      </c>
      <c r="N929" s="75">
        <f>計算過程!Q926</f>
        <v>0</v>
      </c>
    </row>
    <row r="930" spans="8:14">
      <c r="H930" s="38">
        <v>41678</v>
      </c>
      <c r="I930" s="39" t="s">
        <v>158</v>
      </c>
      <c r="J930" s="74">
        <f>計算過程!D927</f>
        <v>0.14206503299158468</v>
      </c>
      <c r="K930" s="74">
        <f>計算過程!I927</f>
        <v>0</v>
      </c>
      <c r="L930" s="74">
        <f>計算過程!J927</f>
        <v>0</v>
      </c>
      <c r="M930" s="74">
        <f>計算過程!K927</f>
        <v>0</v>
      </c>
      <c r="N930" s="75">
        <f>計算過程!Q927</f>
        <v>0</v>
      </c>
    </row>
    <row r="931" spans="8:14">
      <c r="H931" s="38">
        <v>41678</v>
      </c>
      <c r="I931" s="39" t="s">
        <v>159</v>
      </c>
      <c r="J931" s="74">
        <f>計算過程!D928</f>
        <v>8.9709391338048977E-2</v>
      </c>
      <c r="K931" s="74">
        <f>計算過程!I928</f>
        <v>0</v>
      </c>
      <c r="L931" s="74">
        <f>計算過程!J928</f>
        <v>0</v>
      </c>
      <c r="M931" s="74">
        <f>計算過程!K928</f>
        <v>0</v>
      </c>
      <c r="N931" s="75">
        <f>計算過程!Q928</f>
        <v>0</v>
      </c>
    </row>
    <row r="932" spans="8:14">
      <c r="H932" s="38">
        <v>41678</v>
      </c>
      <c r="I932" s="39" t="s">
        <v>160</v>
      </c>
      <c r="J932" s="74">
        <f>計算過程!D929</f>
        <v>4.9724876424474977E-2</v>
      </c>
      <c r="K932" s="74">
        <f>計算過程!I929</f>
        <v>0</v>
      </c>
      <c r="L932" s="74">
        <f>計算過程!J929</f>
        <v>0</v>
      </c>
      <c r="M932" s="74">
        <f>計算過程!K929</f>
        <v>0</v>
      </c>
      <c r="N932" s="75">
        <f>計算過程!Q929</f>
        <v>0</v>
      </c>
    </row>
    <row r="933" spans="8:14">
      <c r="H933" s="38">
        <v>41678</v>
      </c>
      <c r="I933" s="39" t="s">
        <v>161</v>
      </c>
      <c r="J933" s="74">
        <f>計算過程!D930</f>
        <v>2.6592897843225501E-2</v>
      </c>
      <c r="K933" s="74">
        <f>計算過程!I930</f>
        <v>0</v>
      </c>
      <c r="L933" s="74">
        <f>計算過程!J930</f>
        <v>0</v>
      </c>
      <c r="M933" s="74">
        <f>計算過程!K930</f>
        <v>0</v>
      </c>
      <c r="N933" s="75">
        <f>計算過程!Q930</f>
        <v>0</v>
      </c>
    </row>
    <row r="934" spans="8:14">
      <c r="H934" s="38">
        <v>41678</v>
      </c>
      <c r="I934" s="39" t="s">
        <v>162</v>
      </c>
      <c r="J934" s="74">
        <f>計算過程!D931</f>
        <v>1.2655961272689633E-2</v>
      </c>
      <c r="K934" s="74">
        <f>計算過程!I931</f>
        <v>0</v>
      </c>
      <c r="L934" s="74">
        <f>計算過程!J931</f>
        <v>0</v>
      </c>
      <c r="M934" s="74">
        <f>計算過程!K931</f>
        <v>0</v>
      </c>
      <c r="N934" s="75">
        <f>計算過程!Q931</f>
        <v>0</v>
      </c>
    </row>
    <row r="935" spans="8:14">
      <c r="H935" s="38">
        <v>41678</v>
      </c>
      <c r="I935" s="39" t="s">
        <v>163</v>
      </c>
      <c r="J935" s="74">
        <f>計算過程!D932</f>
        <v>7.3699117887538043E-3</v>
      </c>
      <c r="K935" s="74">
        <f>計算過程!I932</f>
        <v>0</v>
      </c>
      <c r="L935" s="74">
        <f>計算過程!J932</f>
        <v>0</v>
      </c>
      <c r="M935" s="74">
        <f>計算過程!K932</f>
        <v>0</v>
      </c>
      <c r="N935" s="75">
        <f>計算過程!Q932</f>
        <v>0</v>
      </c>
    </row>
    <row r="936" spans="8:14">
      <c r="H936" s="38">
        <v>41678</v>
      </c>
      <c r="I936" s="39" t="s">
        <v>164</v>
      </c>
      <c r="J936" s="74">
        <f>計算過程!D933</f>
        <v>8.296533675551887E-3</v>
      </c>
      <c r="K936" s="74">
        <f>計算過程!I933</f>
        <v>0</v>
      </c>
      <c r="L936" s="74">
        <f>計算過程!J933</f>
        <v>0</v>
      </c>
      <c r="M936" s="74">
        <f>計算過程!K933</f>
        <v>0</v>
      </c>
      <c r="N936" s="75">
        <f>計算過程!Q933</f>
        <v>0</v>
      </c>
    </row>
    <row r="937" spans="8:14">
      <c r="H937" s="38">
        <v>41678</v>
      </c>
      <c r="I937" s="39" t="s">
        <v>165</v>
      </c>
      <c r="J937" s="74">
        <f>計算過程!D934</f>
        <v>1.8587628712333402E-2</v>
      </c>
      <c r="K937" s="74">
        <f>計算過程!I934</f>
        <v>0</v>
      </c>
      <c r="L937" s="74">
        <f>計算過程!J934</f>
        <v>0</v>
      </c>
      <c r="M937" s="74">
        <f>計算過程!K934</f>
        <v>0</v>
      </c>
      <c r="N937" s="75">
        <f>計算過程!Q934</f>
        <v>0</v>
      </c>
    </row>
    <row r="938" spans="8:14">
      <c r="H938" s="38">
        <v>41678</v>
      </c>
      <c r="I938" s="39" t="s">
        <v>166</v>
      </c>
      <c r="J938" s="74">
        <f>計算過程!D935</f>
        <v>4.1175879742431101E-2</v>
      </c>
      <c r="K938" s="74">
        <f>計算過程!I935</f>
        <v>0</v>
      </c>
      <c r="L938" s="74">
        <f>計算過程!J935</f>
        <v>0</v>
      </c>
      <c r="M938" s="74">
        <f>計算過程!K935</f>
        <v>0</v>
      </c>
      <c r="N938" s="75">
        <f>計算過程!Q935</f>
        <v>0</v>
      </c>
    </row>
    <row r="939" spans="8:14">
      <c r="H939" s="38">
        <v>41678</v>
      </c>
      <c r="I939" s="39" t="s">
        <v>167</v>
      </c>
      <c r="J939" s="74">
        <f>計算過程!D936</f>
        <v>9.3420600164613093E-2</v>
      </c>
      <c r="K939" s="74">
        <f>計算過程!I936</f>
        <v>0</v>
      </c>
      <c r="L939" s="74">
        <f>計算過程!J936</f>
        <v>0</v>
      </c>
      <c r="M939" s="74">
        <f>計算過程!K936</f>
        <v>0</v>
      </c>
      <c r="N939" s="75">
        <f>計算過程!Q936</f>
        <v>0</v>
      </c>
    </row>
    <row r="940" spans="8:14">
      <c r="H940" s="38">
        <v>41678</v>
      </c>
      <c r="I940" s="39" t="s">
        <v>168</v>
      </c>
      <c r="J940" s="74">
        <f>計算過程!D937</f>
        <v>0.29439586505916415</v>
      </c>
      <c r="K940" s="74">
        <f>計算過程!I937</f>
        <v>0</v>
      </c>
      <c r="L940" s="74">
        <f>計算過程!J937</f>
        <v>0</v>
      </c>
      <c r="M940" s="74">
        <f>計算過程!K937</f>
        <v>0</v>
      </c>
      <c r="N940" s="75">
        <f>計算過程!Q937</f>
        <v>0</v>
      </c>
    </row>
    <row r="941" spans="8:14">
      <c r="H941" s="38">
        <v>41678</v>
      </c>
      <c r="I941" s="39" t="s">
        <v>169</v>
      </c>
      <c r="J941" s="74">
        <f>計算過程!D938</f>
        <v>0.71183530061516254</v>
      </c>
      <c r="K941" s="74">
        <f>計算過程!I938</f>
        <v>0</v>
      </c>
      <c r="L941" s="74">
        <f>計算過程!J938</f>
        <v>0</v>
      </c>
      <c r="M941" s="74">
        <f>計算過程!K938</f>
        <v>0</v>
      </c>
      <c r="N941" s="75">
        <f>計算過程!Q938</f>
        <v>0</v>
      </c>
    </row>
    <row r="942" spans="8:14">
      <c r="H942" s="38">
        <v>41678</v>
      </c>
      <c r="I942" s="39" t="s">
        <v>170</v>
      </c>
      <c r="J942" s="74">
        <f>計算過程!D939</f>
        <v>0.78996017722706235</v>
      </c>
      <c r="K942" s="74">
        <f>計算過程!I939</f>
        <v>0</v>
      </c>
      <c r="L942" s="74">
        <f>計算過程!J939</f>
        <v>0</v>
      </c>
      <c r="M942" s="74">
        <f>計算過程!K939</f>
        <v>0</v>
      </c>
      <c r="N942" s="75">
        <f>計算過程!Q939</f>
        <v>0</v>
      </c>
    </row>
    <row r="943" spans="8:14">
      <c r="H943" s="38">
        <v>41678</v>
      </c>
      <c r="I943" s="39" t="s">
        <v>171</v>
      </c>
      <c r="J943" s="74">
        <f>計算過程!D940</f>
        <v>1.0981030375612388</v>
      </c>
      <c r="K943" s="74">
        <f>計算過程!I940</f>
        <v>0</v>
      </c>
      <c r="L943" s="74">
        <f>計算過程!J940</f>
        <v>0</v>
      </c>
      <c r="M943" s="74">
        <f>計算過程!K940</f>
        <v>0</v>
      </c>
      <c r="N943" s="75">
        <f>計算過程!Q940</f>
        <v>0</v>
      </c>
    </row>
    <row r="944" spans="8:14">
      <c r="H944" s="38">
        <v>41678</v>
      </c>
      <c r="I944" s="39" t="s">
        <v>172</v>
      </c>
      <c r="J944" s="74">
        <f>計算過程!D941</f>
        <v>1.2289140520760553</v>
      </c>
      <c r="K944" s="74">
        <f>計算過程!I941</f>
        <v>0</v>
      </c>
      <c r="L944" s="74">
        <f>計算過程!J941</f>
        <v>0</v>
      </c>
      <c r="M944" s="74">
        <f>計算過程!K941</f>
        <v>0</v>
      </c>
      <c r="N944" s="75">
        <f>計算過程!Q941</f>
        <v>0</v>
      </c>
    </row>
    <row r="945" spans="8:14">
      <c r="H945" s="38">
        <v>41679</v>
      </c>
      <c r="I945" s="39" t="s">
        <v>149</v>
      </c>
      <c r="J945" s="74">
        <f>計算過程!D942</f>
        <v>1.3344811119626436</v>
      </c>
      <c r="K945" s="74">
        <f>計算過程!I942</f>
        <v>0</v>
      </c>
      <c r="L945" s="74">
        <f>計算過程!J942</f>
        <v>0</v>
      </c>
      <c r="M945" s="74">
        <f>計算過程!K942</f>
        <v>0</v>
      </c>
      <c r="N945" s="75">
        <f>計算過程!Q942</f>
        <v>0</v>
      </c>
    </row>
    <row r="946" spans="8:14">
      <c r="H946" s="38">
        <v>41679</v>
      </c>
      <c r="I946" s="39" t="s">
        <v>150</v>
      </c>
      <c r="J946" s="74">
        <f>計算過程!D943</f>
        <v>1.4615723441708075</v>
      </c>
      <c r="K946" s="74">
        <f>計算過程!I943</f>
        <v>0</v>
      </c>
      <c r="L946" s="74">
        <f>計算過程!J943</f>
        <v>0</v>
      </c>
      <c r="M946" s="74">
        <f>計算過程!K943</f>
        <v>0</v>
      </c>
      <c r="N946" s="75">
        <f>計算過程!Q943</f>
        <v>0</v>
      </c>
    </row>
    <row r="947" spans="8:14">
      <c r="H947" s="38">
        <v>41679</v>
      </c>
      <c r="I947" s="39" t="s">
        <v>151</v>
      </c>
      <c r="J947" s="74">
        <f>計算過程!D944</f>
        <v>1.5922559624363863</v>
      </c>
      <c r="K947" s="74">
        <f>計算過程!I944</f>
        <v>0</v>
      </c>
      <c r="L947" s="74">
        <f>計算過程!J944</f>
        <v>0</v>
      </c>
      <c r="M947" s="74">
        <f>計算過程!K944</f>
        <v>0</v>
      </c>
      <c r="N947" s="75">
        <f>計算過程!Q944</f>
        <v>0</v>
      </c>
    </row>
    <row r="948" spans="8:14">
      <c r="H948" s="38">
        <v>41679</v>
      </c>
      <c r="I948" s="39" t="s">
        <v>152</v>
      </c>
      <c r="J948" s="74">
        <f>計算過程!D945</f>
        <v>2.0576190467599624</v>
      </c>
      <c r="K948" s="74">
        <f>計算過程!I945</f>
        <v>0</v>
      </c>
      <c r="L948" s="74">
        <f>計算過程!J945</f>
        <v>0</v>
      </c>
      <c r="M948" s="74">
        <f>計算過程!K945</f>
        <v>0</v>
      </c>
      <c r="N948" s="75">
        <f>計算過程!Q945</f>
        <v>0</v>
      </c>
    </row>
    <row r="949" spans="8:14">
      <c r="H949" s="38">
        <v>41679</v>
      </c>
      <c r="I949" s="39" t="s">
        <v>153</v>
      </c>
      <c r="J949" s="74">
        <f>計算過程!D946</f>
        <v>2.1485664140706948</v>
      </c>
      <c r="K949" s="74">
        <f>計算過程!I946</f>
        <v>0</v>
      </c>
      <c r="L949" s="74">
        <f>計算過程!J946</f>
        <v>0</v>
      </c>
      <c r="M949" s="74">
        <f>計算過程!K946</f>
        <v>0</v>
      </c>
      <c r="N949" s="75">
        <f>計算過程!Q946</f>
        <v>0</v>
      </c>
    </row>
    <row r="950" spans="8:14">
      <c r="H950" s="38">
        <v>41679</v>
      </c>
      <c r="I950" s="39" t="s">
        <v>154</v>
      </c>
      <c r="J950" s="74">
        <f>計算過程!D947</f>
        <v>2.3637073920046823</v>
      </c>
      <c r="K950" s="74">
        <f>計算過程!I947</f>
        <v>0</v>
      </c>
      <c r="L950" s="74">
        <f>計算過程!J947</f>
        <v>0</v>
      </c>
      <c r="M950" s="74">
        <f>計算過程!K947</f>
        <v>0</v>
      </c>
      <c r="N950" s="75">
        <f>計算過程!Q947</f>
        <v>0</v>
      </c>
    </row>
    <row r="951" spans="8:14">
      <c r="H951" s="38">
        <v>41679</v>
      </c>
      <c r="I951" s="39" t="s">
        <v>155</v>
      </c>
      <c r="J951" s="74">
        <f>計算過程!D948</f>
        <v>2.1407637265486987</v>
      </c>
      <c r="K951" s="74">
        <f>計算過程!I948</f>
        <v>0</v>
      </c>
      <c r="L951" s="74">
        <f>計算過程!J948</f>
        <v>0</v>
      </c>
      <c r="M951" s="74">
        <f>計算過程!K948</f>
        <v>0</v>
      </c>
      <c r="N951" s="75">
        <f>計算過程!Q948</f>
        <v>0</v>
      </c>
    </row>
    <row r="952" spans="8:14">
      <c r="H952" s="38">
        <v>41679</v>
      </c>
      <c r="I952" s="39" t="s">
        <v>156</v>
      </c>
      <c r="J952" s="74">
        <f>計算過程!D949</f>
        <v>1.9118692837695408</v>
      </c>
      <c r="K952" s="74">
        <f>計算過程!I949</f>
        <v>0</v>
      </c>
      <c r="L952" s="74">
        <f>計算過程!J949</f>
        <v>0</v>
      </c>
      <c r="M952" s="74">
        <f>計算過程!K949</f>
        <v>0</v>
      </c>
      <c r="N952" s="75">
        <f>計算過程!Q949</f>
        <v>0</v>
      </c>
    </row>
    <row r="953" spans="8:14">
      <c r="H953" s="38">
        <v>41679</v>
      </c>
      <c r="I953" s="39" t="s">
        <v>157</v>
      </c>
      <c r="J953" s="74">
        <f>計算過程!D950</f>
        <v>0.60676145516082103</v>
      </c>
      <c r="K953" s="74">
        <f>計算過程!I950</f>
        <v>0</v>
      </c>
      <c r="L953" s="74">
        <f>計算過程!J950</f>
        <v>0</v>
      </c>
      <c r="M953" s="74">
        <f>計算過程!K950</f>
        <v>0</v>
      </c>
      <c r="N953" s="75">
        <f>計算過程!Q950</f>
        <v>0</v>
      </c>
    </row>
    <row r="954" spans="8:14">
      <c r="H954" s="38">
        <v>41679</v>
      </c>
      <c r="I954" s="39" t="s">
        <v>158</v>
      </c>
      <c r="J954" s="74">
        <f>計算過程!D951</f>
        <v>0.2534418159855284</v>
      </c>
      <c r="K954" s="74">
        <f>計算過程!I951</f>
        <v>0</v>
      </c>
      <c r="L954" s="74">
        <f>計算過程!J951</f>
        <v>0</v>
      </c>
      <c r="M954" s="74">
        <f>計算過程!K951</f>
        <v>0</v>
      </c>
      <c r="N954" s="75">
        <f>計算過程!Q951</f>
        <v>0</v>
      </c>
    </row>
    <row r="955" spans="8:14">
      <c r="H955" s="38">
        <v>41679</v>
      </c>
      <c r="I955" s="39" t="s">
        <v>159</v>
      </c>
      <c r="J955" s="74">
        <f>計算過程!D952</f>
        <v>6.6086440899057908E-2</v>
      </c>
      <c r="K955" s="74">
        <f>計算過程!I952</f>
        <v>0</v>
      </c>
      <c r="L955" s="74">
        <f>計算過程!J952</f>
        <v>0</v>
      </c>
      <c r="M955" s="74">
        <f>計算過程!K952</f>
        <v>0</v>
      </c>
      <c r="N955" s="75">
        <f>計算過程!Q952</f>
        <v>0</v>
      </c>
    </row>
    <row r="956" spans="8:14">
      <c r="H956" s="38">
        <v>41679</v>
      </c>
      <c r="I956" s="39" t="s">
        <v>160</v>
      </c>
      <c r="J956" s="74">
        <f>計算過程!D953</f>
        <v>2.1092021107162174E-2</v>
      </c>
      <c r="K956" s="74">
        <f>計算過程!I953</f>
        <v>0</v>
      </c>
      <c r="L956" s="74">
        <f>計算過程!J953</f>
        <v>0</v>
      </c>
      <c r="M956" s="74">
        <f>計算過程!K953</f>
        <v>0</v>
      </c>
      <c r="N956" s="75">
        <f>計算過程!Q953</f>
        <v>0</v>
      </c>
    </row>
    <row r="957" spans="8:14">
      <c r="H957" s="38">
        <v>41679</v>
      </c>
      <c r="I957" s="39" t="s">
        <v>161</v>
      </c>
      <c r="J957" s="74">
        <f>計算過程!D954</f>
        <v>7.4131306860515077E-3</v>
      </c>
      <c r="K957" s="74">
        <f>計算過程!I954</f>
        <v>0</v>
      </c>
      <c r="L957" s="74">
        <f>計算過程!J954</f>
        <v>0</v>
      </c>
      <c r="M957" s="74">
        <f>計算過程!K954</f>
        <v>0</v>
      </c>
      <c r="N957" s="75">
        <f>計算過程!Q954</f>
        <v>0</v>
      </c>
    </row>
    <row r="958" spans="8:14">
      <c r="H958" s="38">
        <v>41679</v>
      </c>
      <c r="I958" s="39" t="s">
        <v>162</v>
      </c>
      <c r="J958" s="74">
        <f>計算過程!D955</f>
        <v>6.8050114631255385E-3</v>
      </c>
      <c r="K958" s="74">
        <f>計算過程!I955</f>
        <v>0</v>
      </c>
      <c r="L958" s="74">
        <f>計算過程!J955</f>
        <v>0</v>
      </c>
      <c r="M958" s="74">
        <f>計算過程!K955</f>
        <v>0</v>
      </c>
      <c r="N958" s="75">
        <f>計算過程!Q955</f>
        <v>0</v>
      </c>
    </row>
    <row r="959" spans="8:14">
      <c r="H959" s="38">
        <v>41679</v>
      </c>
      <c r="I959" s="39" t="s">
        <v>163</v>
      </c>
      <c r="J959" s="74">
        <f>計算過程!D956</f>
        <v>8.6809497079905398E-3</v>
      </c>
      <c r="K959" s="74">
        <f>計算過程!I956</f>
        <v>0</v>
      </c>
      <c r="L959" s="74">
        <f>計算過程!J956</f>
        <v>0</v>
      </c>
      <c r="M959" s="74">
        <f>計算過程!K956</f>
        <v>0</v>
      </c>
      <c r="N959" s="75">
        <f>計算過程!Q956</f>
        <v>0</v>
      </c>
    </row>
    <row r="960" spans="8:14">
      <c r="H960" s="38">
        <v>41679</v>
      </c>
      <c r="I960" s="39" t="s">
        <v>164</v>
      </c>
      <c r="J960" s="74">
        <f>計算過程!D957</f>
        <v>1.1699302408271625E-2</v>
      </c>
      <c r="K960" s="74">
        <f>計算過程!I957</f>
        <v>0</v>
      </c>
      <c r="L960" s="74">
        <f>計算過程!J957</f>
        <v>0</v>
      </c>
      <c r="M960" s="74">
        <f>計算過程!K957</f>
        <v>0</v>
      </c>
      <c r="N960" s="75">
        <f>計算過程!Q957</f>
        <v>0</v>
      </c>
    </row>
    <row r="961" spans="8:14">
      <c r="H961" s="38">
        <v>41679</v>
      </c>
      <c r="I961" s="39" t="s">
        <v>165</v>
      </c>
      <c r="J961" s="74">
        <f>計算過程!D958</f>
        <v>2.5513914776177551E-2</v>
      </c>
      <c r="K961" s="74">
        <f>計算過程!I958</f>
        <v>0</v>
      </c>
      <c r="L961" s="74">
        <f>計算過程!J958</f>
        <v>0</v>
      </c>
      <c r="M961" s="74">
        <f>計算過程!K958</f>
        <v>0</v>
      </c>
      <c r="N961" s="75">
        <f>計算過程!Q958</f>
        <v>0</v>
      </c>
    </row>
    <row r="962" spans="8:14">
      <c r="H962" s="38">
        <v>41679</v>
      </c>
      <c r="I962" s="39" t="s">
        <v>166</v>
      </c>
      <c r="J962" s="74">
        <f>計算過程!D959</f>
        <v>4.5945322278269203E-2</v>
      </c>
      <c r="K962" s="74">
        <f>計算過程!I959</f>
        <v>0</v>
      </c>
      <c r="L962" s="74">
        <f>計算過程!J959</f>
        <v>0</v>
      </c>
      <c r="M962" s="74">
        <f>計算過程!K959</f>
        <v>0</v>
      </c>
      <c r="N962" s="75">
        <f>計算過程!Q959</f>
        <v>0</v>
      </c>
    </row>
    <row r="963" spans="8:14">
      <c r="H963" s="38">
        <v>41679</v>
      </c>
      <c r="I963" s="39" t="s">
        <v>167</v>
      </c>
      <c r="J963" s="74">
        <f>計算過程!D960</f>
        <v>0.24483055902579742</v>
      </c>
      <c r="K963" s="74">
        <f>計算過程!I960</f>
        <v>0</v>
      </c>
      <c r="L963" s="74">
        <f>計算過程!J960</f>
        <v>0</v>
      </c>
      <c r="M963" s="74">
        <f>計算過程!K960</f>
        <v>0</v>
      </c>
      <c r="N963" s="75">
        <f>計算過程!Q960</f>
        <v>0</v>
      </c>
    </row>
    <row r="964" spans="8:14">
      <c r="H964" s="38">
        <v>41679</v>
      </c>
      <c r="I964" s="39" t="s">
        <v>168</v>
      </c>
      <c r="J964" s="74">
        <f>計算過程!D961</f>
        <v>0.44085229352366634</v>
      </c>
      <c r="K964" s="74">
        <f>計算過程!I961</f>
        <v>0</v>
      </c>
      <c r="L964" s="74">
        <f>計算過程!J961</f>
        <v>0</v>
      </c>
      <c r="M964" s="74">
        <f>計算過程!K961</f>
        <v>0</v>
      </c>
      <c r="N964" s="75">
        <f>計算過程!Q961</f>
        <v>0</v>
      </c>
    </row>
    <row r="965" spans="8:14">
      <c r="H965" s="38">
        <v>41679</v>
      </c>
      <c r="I965" s="39" t="s">
        <v>169</v>
      </c>
      <c r="J965" s="74">
        <f>計算過程!D962</f>
        <v>0.7745123705599587</v>
      </c>
      <c r="K965" s="74">
        <f>計算過程!I962</f>
        <v>0</v>
      </c>
      <c r="L965" s="74">
        <f>計算過程!J962</f>
        <v>0</v>
      </c>
      <c r="M965" s="74">
        <f>計算過程!K962</f>
        <v>0</v>
      </c>
      <c r="N965" s="75">
        <f>計算過程!Q962</f>
        <v>0</v>
      </c>
    </row>
    <row r="966" spans="8:14">
      <c r="H966" s="38">
        <v>41679</v>
      </c>
      <c r="I966" s="39" t="s">
        <v>170</v>
      </c>
      <c r="J966" s="74">
        <f>計算過程!D963</f>
        <v>0.92136906804249563</v>
      </c>
      <c r="K966" s="74">
        <f>計算過程!I963</f>
        <v>0</v>
      </c>
      <c r="L966" s="74">
        <f>計算過程!J963</f>
        <v>0</v>
      </c>
      <c r="M966" s="74">
        <f>計算過程!K963</f>
        <v>0</v>
      </c>
      <c r="N966" s="75">
        <f>計算過程!Q963</f>
        <v>0</v>
      </c>
    </row>
    <row r="967" spans="8:14">
      <c r="H967" s="38">
        <v>41679</v>
      </c>
      <c r="I967" s="39" t="s">
        <v>171</v>
      </c>
      <c r="J967" s="74">
        <f>計算過程!D964</f>
        <v>1.2784606738034001</v>
      </c>
      <c r="K967" s="74">
        <f>計算過程!I964</f>
        <v>0</v>
      </c>
      <c r="L967" s="74">
        <f>計算過程!J964</f>
        <v>0</v>
      </c>
      <c r="M967" s="74">
        <f>計算過程!K964</f>
        <v>0</v>
      </c>
      <c r="N967" s="75">
        <f>計算過程!Q964</f>
        <v>0</v>
      </c>
    </row>
    <row r="968" spans="8:14">
      <c r="H968" s="38">
        <v>41679</v>
      </c>
      <c r="I968" s="39" t="s">
        <v>172</v>
      </c>
      <c r="J968" s="74">
        <f>計算過程!D965</f>
        <v>1.3668884056882626</v>
      </c>
      <c r="K968" s="74">
        <f>計算過程!I965</f>
        <v>0</v>
      </c>
      <c r="L968" s="74">
        <f>計算過程!J965</f>
        <v>0</v>
      </c>
      <c r="M968" s="74">
        <f>計算過程!K965</f>
        <v>0</v>
      </c>
      <c r="N968" s="75">
        <f>計算過程!Q965</f>
        <v>0</v>
      </c>
    </row>
    <row r="969" spans="8:14">
      <c r="H969" s="38">
        <v>41680</v>
      </c>
      <c r="I969" s="39" t="s">
        <v>149</v>
      </c>
      <c r="J969" s="74">
        <f>計算過程!D966</f>
        <v>1.6375194717104296</v>
      </c>
      <c r="K969" s="74">
        <f>計算過程!I966</f>
        <v>0</v>
      </c>
      <c r="L969" s="74">
        <f>計算過程!J966</f>
        <v>0</v>
      </c>
      <c r="M969" s="74">
        <f>計算過程!K966</f>
        <v>0</v>
      </c>
      <c r="N969" s="75">
        <f>計算過程!Q966</f>
        <v>0</v>
      </c>
    </row>
    <row r="970" spans="8:14">
      <c r="H970" s="38">
        <v>41680</v>
      </c>
      <c r="I970" s="39" t="s">
        <v>150</v>
      </c>
      <c r="J970" s="74">
        <f>計算過程!D967</f>
        <v>1.6178276446447304</v>
      </c>
      <c r="K970" s="74">
        <f>計算過程!I967</f>
        <v>0</v>
      </c>
      <c r="L970" s="74">
        <f>計算過程!J967</f>
        <v>0</v>
      </c>
      <c r="M970" s="74">
        <f>計算過程!K967</f>
        <v>0</v>
      </c>
      <c r="N970" s="75">
        <f>計算過程!Q967</f>
        <v>0</v>
      </c>
    </row>
    <row r="971" spans="8:14">
      <c r="H971" s="38">
        <v>41680</v>
      </c>
      <c r="I971" s="39" t="s">
        <v>151</v>
      </c>
      <c r="J971" s="74">
        <f>計算過程!D968</f>
        <v>1.6204839088336278</v>
      </c>
      <c r="K971" s="74">
        <f>計算過程!I968</f>
        <v>0</v>
      </c>
      <c r="L971" s="74">
        <f>計算過程!J968</f>
        <v>0</v>
      </c>
      <c r="M971" s="74">
        <f>計算過程!K968</f>
        <v>0</v>
      </c>
      <c r="N971" s="75">
        <f>計算過程!Q968</f>
        <v>0</v>
      </c>
    </row>
    <row r="972" spans="8:14">
      <c r="H972" s="38">
        <v>41680</v>
      </c>
      <c r="I972" s="39" t="s">
        <v>152</v>
      </c>
      <c r="J972" s="74">
        <f>計算過程!D969</f>
        <v>1.5747699903652763</v>
      </c>
      <c r="K972" s="74">
        <f>計算過程!I969</f>
        <v>0</v>
      </c>
      <c r="L972" s="74">
        <f>計算過程!J969</f>
        <v>0</v>
      </c>
      <c r="M972" s="74">
        <f>計算過程!K969</f>
        <v>0</v>
      </c>
      <c r="N972" s="75">
        <f>計算過程!Q969</f>
        <v>0</v>
      </c>
    </row>
    <row r="973" spans="8:14">
      <c r="H973" s="38">
        <v>41680</v>
      </c>
      <c r="I973" s="39" t="s">
        <v>153</v>
      </c>
      <c r="J973" s="74">
        <f>計算過程!D970</f>
        <v>1.5571493543270762</v>
      </c>
      <c r="K973" s="74">
        <f>計算過程!I970</f>
        <v>0</v>
      </c>
      <c r="L973" s="74">
        <f>計算過程!J970</f>
        <v>0</v>
      </c>
      <c r="M973" s="74">
        <f>計算過程!K970</f>
        <v>0</v>
      </c>
      <c r="N973" s="75">
        <f>計算過程!Q970</f>
        <v>0</v>
      </c>
    </row>
    <row r="974" spans="8:14">
      <c r="H974" s="38">
        <v>41680</v>
      </c>
      <c r="I974" s="39" t="s">
        <v>154</v>
      </c>
      <c r="J974" s="74">
        <f>計算過程!D971</f>
        <v>1.5828992764922993</v>
      </c>
      <c r="K974" s="74">
        <f>計算過程!I971</f>
        <v>0</v>
      </c>
      <c r="L974" s="74">
        <f>計算過程!J971</f>
        <v>0</v>
      </c>
      <c r="M974" s="74">
        <f>計算過程!K971</f>
        <v>0</v>
      </c>
      <c r="N974" s="75">
        <f>計算過程!Q971</f>
        <v>0</v>
      </c>
    </row>
    <row r="975" spans="8:14">
      <c r="H975" s="38">
        <v>41680</v>
      </c>
      <c r="I975" s="39" t="s">
        <v>155</v>
      </c>
      <c r="J975" s="74">
        <f>計算過程!D972</f>
        <v>1.4294522606258711</v>
      </c>
      <c r="K975" s="74">
        <f>計算過程!I972</f>
        <v>0</v>
      </c>
      <c r="L975" s="74">
        <f>計算過程!J972</f>
        <v>0</v>
      </c>
      <c r="M975" s="74">
        <f>計算過程!K972</f>
        <v>0</v>
      </c>
      <c r="N975" s="75">
        <f>計算過程!Q972</f>
        <v>0</v>
      </c>
    </row>
    <row r="976" spans="8:14">
      <c r="H976" s="38">
        <v>41680</v>
      </c>
      <c r="I976" s="39" t="s">
        <v>156</v>
      </c>
      <c r="J976" s="74">
        <f>計算過程!D973</f>
        <v>0.76440971123211943</v>
      </c>
      <c r="K976" s="74">
        <f>計算過程!I973</f>
        <v>0</v>
      </c>
      <c r="L976" s="74">
        <f>計算過程!J973</f>
        <v>0</v>
      </c>
      <c r="M976" s="74">
        <f>計算過程!K973</f>
        <v>0</v>
      </c>
      <c r="N976" s="75">
        <f>計算過程!Q973</f>
        <v>0</v>
      </c>
    </row>
    <row r="977" spans="8:14">
      <c r="H977" s="38">
        <v>41680</v>
      </c>
      <c r="I977" s="39" t="s">
        <v>157</v>
      </c>
      <c r="J977" s="74">
        <f>計算過程!D974</f>
        <v>0.2158937661573811</v>
      </c>
      <c r="K977" s="74">
        <f>計算過程!I974</f>
        <v>0</v>
      </c>
      <c r="L977" s="74">
        <f>計算過程!J974</f>
        <v>0</v>
      </c>
      <c r="M977" s="74">
        <f>計算過程!K974</f>
        <v>0</v>
      </c>
      <c r="N977" s="75">
        <f>計算過程!Q974</f>
        <v>0</v>
      </c>
    </row>
    <row r="978" spans="8:14">
      <c r="H978" s="38">
        <v>41680</v>
      </c>
      <c r="I978" s="39" t="s">
        <v>158</v>
      </c>
      <c r="J978" s="74">
        <f>計算過程!D975</f>
        <v>0.10685918153634014</v>
      </c>
      <c r="K978" s="74">
        <f>計算過程!I975</f>
        <v>0</v>
      </c>
      <c r="L978" s="74">
        <f>計算過程!J975</f>
        <v>0</v>
      </c>
      <c r="M978" s="74">
        <f>計算過程!K975</f>
        <v>0</v>
      </c>
      <c r="N978" s="75">
        <f>計算過程!Q975</f>
        <v>0</v>
      </c>
    </row>
    <row r="979" spans="8:14">
      <c r="H979" s="38">
        <v>41680</v>
      </c>
      <c r="I979" s="39" t="s">
        <v>159</v>
      </c>
      <c r="J979" s="74">
        <f>計算過程!D976</f>
        <v>7.8511572347800984E-2</v>
      </c>
      <c r="K979" s="74">
        <f>計算過程!I976</f>
        <v>0</v>
      </c>
      <c r="L979" s="74">
        <f>計算過程!J976</f>
        <v>0</v>
      </c>
      <c r="M979" s="74">
        <f>計算過程!K976</f>
        <v>0</v>
      </c>
      <c r="N979" s="75">
        <f>計算過程!Q976</f>
        <v>0</v>
      </c>
    </row>
    <row r="980" spans="8:14">
      <c r="H980" s="38">
        <v>41680</v>
      </c>
      <c r="I980" s="39" t="s">
        <v>160</v>
      </c>
      <c r="J980" s="74">
        <f>計算過程!D977</f>
        <v>4.9754188978638723E-2</v>
      </c>
      <c r="K980" s="74">
        <f>計算過程!I977</f>
        <v>0</v>
      </c>
      <c r="L980" s="74">
        <f>計算過程!J977</f>
        <v>0</v>
      </c>
      <c r="M980" s="74">
        <f>計算過程!K977</f>
        <v>0</v>
      </c>
      <c r="N980" s="75">
        <f>計算過程!Q977</f>
        <v>0</v>
      </c>
    </row>
    <row r="981" spans="8:14">
      <c r="H981" s="38">
        <v>41680</v>
      </c>
      <c r="I981" s="39" t="s">
        <v>161</v>
      </c>
      <c r="J981" s="74">
        <f>計算過程!D978</f>
        <v>2.3952918329198034E-2</v>
      </c>
      <c r="K981" s="74">
        <f>計算過程!I978</f>
        <v>0</v>
      </c>
      <c r="L981" s="74">
        <f>計算過程!J978</f>
        <v>0</v>
      </c>
      <c r="M981" s="74">
        <f>計算過程!K978</f>
        <v>0</v>
      </c>
      <c r="N981" s="75">
        <f>計算過程!Q978</f>
        <v>0</v>
      </c>
    </row>
    <row r="982" spans="8:14">
      <c r="H982" s="38">
        <v>41680</v>
      </c>
      <c r="I982" s="39" t="s">
        <v>162</v>
      </c>
      <c r="J982" s="74">
        <f>計算過程!D979</f>
        <v>1.8529298542121653E-2</v>
      </c>
      <c r="K982" s="74">
        <f>計算過程!I979</f>
        <v>0</v>
      </c>
      <c r="L982" s="74">
        <f>計算過程!J979</f>
        <v>0</v>
      </c>
      <c r="M982" s="74">
        <f>計算過程!K979</f>
        <v>0</v>
      </c>
      <c r="N982" s="75">
        <f>計算過程!Q979</f>
        <v>0</v>
      </c>
    </row>
    <row r="983" spans="8:14">
      <c r="H983" s="38">
        <v>41680</v>
      </c>
      <c r="I983" s="39" t="s">
        <v>163</v>
      </c>
      <c r="J983" s="74">
        <f>計算過程!D980</f>
        <v>1.59419473402405E-2</v>
      </c>
      <c r="K983" s="74">
        <f>計算過程!I980</f>
        <v>0</v>
      </c>
      <c r="L983" s="74">
        <f>計算過程!J980</f>
        <v>0</v>
      </c>
      <c r="M983" s="74">
        <f>計算過程!K980</f>
        <v>0</v>
      </c>
      <c r="N983" s="75">
        <f>計算過程!Q980</f>
        <v>0</v>
      </c>
    </row>
    <row r="984" spans="8:14">
      <c r="H984" s="38">
        <v>41680</v>
      </c>
      <c r="I984" s="39" t="s">
        <v>164</v>
      </c>
      <c r="J984" s="74">
        <f>計算過程!D981</f>
        <v>1.4360336040471586E-2</v>
      </c>
      <c r="K984" s="74">
        <f>計算過程!I981</f>
        <v>0</v>
      </c>
      <c r="L984" s="74">
        <f>計算過程!J981</f>
        <v>0</v>
      </c>
      <c r="M984" s="74">
        <f>計算過程!K981</f>
        <v>0</v>
      </c>
      <c r="N984" s="75">
        <f>計算過程!Q981</f>
        <v>0</v>
      </c>
    </row>
    <row r="985" spans="8:14">
      <c r="H985" s="38">
        <v>41680</v>
      </c>
      <c r="I985" s="39" t="s">
        <v>165</v>
      </c>
      <c r="J985" s="74">
        <f>計算過程!D982</f>
        <v>2.3650574878958452E-2</v>
      </c>
      <c r="K985" s="74">
        <f>計算過程!I982</f>
        <v>0</v>
      </c>
      <c r="L985" s="74">
        <f>計算過程!J982</f>
        <v>0</v>
      </c>
      <c r="M985" s="74">
        <f>計算過程!K982</f>
        <v>0</v>
      </c>
      <c r="N985" s="75">
        <f>計算過程!Q982</f>
        <v>0</v>
      </c>
    </row>
    <row r="986" spans="8:14">
      <c r="H986" s="38">
        <v>41680</v>
      </c>
      <c r="I986" s="39" t="s">
        <v>166</v>
      </c>
      <c r="J986" s="74">
        <f>計算過程!D983</f>
        <v>4.813915540159782E-2</v>
      </c>
      <c r="K986" s="74">
        <f>計算過程!I983</f>
        <v>0</v>
      </c>
      <c r="L986" s="74">
        <f>計算過程!J983</f>
        <v>0</v>
      </c>
      <c r="M986" s="74">
        <f>計算過程!K983</f>
        <v>0</v>
      </c>
      <c r="N986" s="75">
        <f>計算過程!Q983</f>
        <v>0</v>
      </c>
    </row>
    <row r="987" spans="8:14">
      <c r="H987" s="38">
        <v>41680</v>
      </c>
      <c r="I987" s="39" t="s">
        <v>167</v>
      </c>
      <c r="J987" s="74">
        <f>計算過程!D984</f>
        <v>0.17492619314965227</v>
      </c>
      <c r="K987" s="74">
        <f>計算過程!I984</f>
        <v>0</v>
      </c>
      <c r="L987" s="74">
        <f>計算過程!J984</f>
        <v>0</v>
      </c>
      <c r="M987" s="74">
        <f>計算過程!K984</f>
        <v>0</v>
      </c>
      <c r="N987" s="75">
        <f>計算過程!Q984</f>
        <v>0</v>
      </c>
    </row>
    <row r="988" spans="8:14">
      <c r="H988" s="38">
        <v>41680</v>
      </c>
      <c r="I988" s="39" t="s">
        <v>168</v>
      </c>
      <c r="J988" s="74">
        <f>計算過程!D985</f>
        <v>0.35541073001206536</v>
      </c>
      <c r="K988" s="74">
        <f>計算過程!I985</f>
        <v>0</v>
      </c>
      <c r="L988" s="74">
        <f>計算過程!J985</f>
        <v>0</v>
      </c>
      <c r="M988" s="74">
        <f>計算過程!K985</f>
        <v>0</v>
      </c>
      <c r="N988" s="75">
        <f>計算過程!Q985</f>
        <v>0</v>
      </c>
    </row>
    <row r="989" spans="8:14">
      <c r="H989" s="38">
        <v>41680</v>
      </c>
      <c r="I989" s="39" t="s">
        <v>169</v>
      </c>
      <c r="J989" s="74">
        <f>計算過程!D986</f>
        <v>0.77145234289617259</v>
      </c>
      <c r="K989" s="74">
        <f>計算過程!I986</f>
        <v>0</v>
      </c>
      <c r="L989" s="74">
        <f>計算過程!J986</f>
        <v>0</v>
      </c>
      <c r="M989" s="74">
        <f>計算過程!K986</f>
        <v>0</v>
      </c>
      <c r="N989" s="75">
        <f>計算過程!Q986</f>
        <v>0</v>
      </c>
    </row>
    <row r="990" spans="8:14">
      <c r="H990" s="38">
        <v>41680</v>
      </c>
      <c r="I990" s="39" t="s">
        <v>170</v>
      </c>
      <c r="J990" s="74">
        <f>計算過程!D987</f>
        <v>0.89425131189287022</v>
      </c>
      <c r="K990" s="74">
        <f>計算過程!I987</f>
        <v>0</v>
      </c>
      <c r="L990" s="74">
        <f>計算過程!J987</f>
        <v>0</v>
      </c>
      <c r="M990" s="74">
        <f>計算過程!K987</f>
        <v>0</v>
      </c>
      <c r="N990" s="75">
        <f>計算過程!Q987</f>
        <v>0</v>
      </c>
    </row>
    <row r="991" spans="8:14">
      <c r="H991" s="38">
        <v>41680</v>
      </c>
      <c r="I991" s="39" t="s">
        <v>171</v>
      </c>
      <c r="J991" s="74">
        <f>計算過程!D988</f>
        <v>1.2029407437371331</v>
      </c>
      <c r="K991" s="74">
        <f>計算過程!I988</f>
        <v>0</v>
      </c>
      <c r="L991" s="74">
        <f>計算過程!J988</f>
        <v>0</v>
      </c>
      <c r="M991" s="74">
        <f>計算過程!K988</f>
        <v>0</v>
      </c>
      <c r="N991" s="75">
        <f>計算過程!Q988</f>
        <v>0</v>
      </c>
    </row>
    <row r="992" spans="8:14">
      <c r="H992" s="38">
        <v>41680</v>
      </c>
      <c r="I992" s="39" t="s">
        <v>172</v>
      </c>
      <c r="J992" s="74">
        <f>計算過程!D989</f>
        <v>1.2542086368395773</v>
      </c>
      <c r="K992" s="74">
        <f>計算過程!I989</f>
        <v>0</v>
      </c>
      <c r="L992" s="74">
        <f>計算過程!J989</f>
        <v>0</v>
      </c>
      <c r="M992" s="74">
        <f>計算過程!K989</f>
        <v>0</v>
      </c>
      <c r="N992" s="75">
        <f>計算過程!Q989</f>
        <v>0</v>
      </c>
    </row>
    <row r="993" spans="8:14">
      <c r="H993" s="38">
        <v>41681</v>
      </c>
      <c r="I993" s="39" t="s">
        <v>149</v>
      </c>
      <c r="J993" s="74">
        <f>計算過程!D990</f>
        <v>1.3437640346298825</v>
      </c>
      <c r="K993" s="74">
        <f>計算過程!I990</f>
        <v>0</v>
      </c>
      <c r="L993" s="74">
        <f>計算過程!J990</f>
        <v>0</v>
      </c>
      <c r="M993" s="74">
        <f>計算過程!K990</f>
        <v>0</v>
      </c>
      <c r="N993" s="75">
        <f>計算過程!Q990</f>
        <v>0</v>
      </c>
    </row>
    <row r="994" spans="8:14">
      <c r="H994" s="38">
        <v>41681</v>
      </c>
      <c r="I994" s="39" t="s">
        <v>150</v>
      </c>
      <c r="J994" s="74">
        <f>計算過程!D991</f>
        <v>1.371915297374902</v>
      </c>
      <c r="K994" s="74">
        <f>計算過程!I991</f>
        <v>0</v>
      </c>
      <c r="L994" s="74">
        <f>計算過程!J991</f>
        <v>0</v>
      </c>
      <c r="M994" s="74">
        <f>計算過程!K991</f>
        <v>0</v>
      </c>
      <c r="N994" s="75">
        <f>計算過程!Q991</f>
        <v>0</v>
      </c>
    </row>
    <row r="995" spans="8:14">
      <c r="H995" s="38">
        <v>41681</v>
      </c>
      <c r="I995" s="39" t="s">
        <v>151</v>
      </c>
      <c r="J995" s="74">
        <f>計算過程!D992</f>
        <v>1.3764307641466322</v>
      </c>
      <c r="K995" s="74">
        <f>計算過程!I992</f>
        <v>0</v>
      </c>
      <c r="L995" s="74">
        <f>計算過程!J992</f>
        <v>0</v>
      </c>
      <c r="M995" s="74">
        <f>計算過程!K992</f>
        <v>0</v>
      </c>
      <c r="N995" s="75">
        <f>計算過程!Q992</f>
        <v>0</v>
      </c>
    </row>
    <row r="996" spans="8:14">
      <c r="H996" s="38">
        <v>41681</v>
      </c>
      <c r="I996" s="39" t="s">
        <v>152</v>
      </c>
      <c r="J996" s="74">
        <f>計算過程!D993</f>
        <v>1.4242480294080415</v>
      </c>
      <c r="K996" s="74">
        <f>計算過程!I993</f>
        <v>0</v>
      </c>
      <c r="L996" s="74">
        <f>計算過程!J993</f>
        <v>0</v>
      </c>
      <c r="M996" s="74">
        <f>計算過程!K993</f>
        <v>0</v>
      </c>
      <c r="N996" s="75">
        <f>計算過程!Q993</f>
        <v>0</v>
      </c>
    </row>
    <row r="997" spans="8:14">
      <c r="H997" s="38">
        <v>41681</v>
      </c>
      <c r="I997" s="39" t="s">
        <v>153</v>
      </c>
      <c r="J997" s="74">
        <f>計算過程!D994</f>
        <v>1.5467485798310292</v>
      </c>
      <c r="K997" s="74">
        <f>計算過程!I994</f>
        <v>0</v>
      </c>
      <c r="L997" s="74">
        <f>計算過程!J994</f>
        <v>0</v>
      </c>
      <c r="M997" s="74">
        <f>計算過程!K994</f>
        <v>0</v>
      </c>
      <c r="N997" s="75">
        <f>計算過程!Q994</f>
        <v>0</v>
      </c>
    </row>
    <row r="998" spans="8:14">
      <c r="H998" s="38">
        <v>41681</v>
      </c>
      <c r="I998" s="39" t="s">
        <v>154</v>
      </c>
      <c r="J998" s="74">
        <f>計算過程!D995</f>
        <v>1.5824356082540096</v>
      </c>
      <c r="K998" s="74">
        <f>計算過程!I995</f>
        <v>0</v>
      </c>
      <c r="L998" s="74">
        <f>計算過程!J995</f>
        <v>0</v>
      </c>
      <c r="M998" s="74">
        <f>計算過程!K995</f>
        <v>0</v>
      </c>
      <c r="N998" s="75">
        <f>計算過程!Q995</f>
        <v>0</v>
      </c>
    </row>
    <row r="999" spans="8:14">
      <c r="H999" s="38">
        <v>41681</v>
      </c>
      <c r="I999" s="39" t="s">
        <v>155</v>
      </c>
      <c r="J999" s="74">
        <f>計算過程!D996</f>
        <v>1.6321933525267129</v>
      </c>
      <c r="K999" s="74">
        <f>計算過程!I996</f>
        <v>0</v>
      </c>
      <c r="L999" s="74">
        <f>計算過程!J996</f>
        <v>0</v>
      </c>
      <c r="M999" s="74">
        <f>計算過程!K996</f>
        <v>0</v>
      </c>
      <c r="N999" s="75">
        <f>計算過程!Q996</f>
        <v>0</v>
      </c>
    </row>
    <row r="1000" spans="8:14">
      <c r="H1000" s="38">
        <v>41681</v>
      </c>
      <c r="I1000" s="39" t="s">
        <v>156</v>
      </c>
      <c r="J1000" s="74">
        <f>計算過程!D997</f>
        <v>0.90416524738873127</v>
      </c>
      <c r="K1000" s="74">
        <f>計算過程!I997</f>
        <v>0</v>
      </c>
      <c r="L1000" s="74">
        <f>計算過程!J997</f>
        <v>0</v>
      </c>
      <c r="M1000" s="74">
        <f>計算過程!K997</f>
        <v>0</v>
      </c>
      <c r="N1000" s="75">
        <f>計算過程!Q997</f>
        <v>0</v>
      </c>
    </row>
    <row r="1001" spans="8:14">
      <c r="H1001" s="38">
        <v>41681</v>
      </c>
      <c r="I1001" s="39" t="s">
        <v>157</v>
      </c>
      <c r="J1001" s="74">
        <f>計算過程!D998</f>
        <v>0.18346502744845999</v>
      </c>
      <c r="K1001" s="74">
        <f>計算過程!I998</f>
        <v>0</v>
      </c>
      <c r="L1001" s="74">
        <f>計算過程!J998</f>
        <v>0</v>
      </c>
      <c r="M1001" s="74">
        <f>計算過程!K998</f>
        <v>0</v>
      </c>
      <c r="N1001" s="75">
        <f>計算過程!Q998</f>
        <v>0</v>
      </c>
    </row>
    <row r="1002" spans="8:14">
      <c r="H1002" s="38">
        <v>41681</v>
      </c>
      <c r="I1002" s="39" t="s">
        <v>158</v>
      </c>
      <c r="J1002" s="74">
        <f>計算過程!D999</f>
        <v>9.0356244352282941E-2</v>
      </c>
      <c r="K1002" s="74">
        <f>計算過程!I999</f>
        <v>0</v>
      </c>
      <c r="L1002" s="74">
        <f>計算過程!J999</f>
        <v>0</v>
      </c>
      <c r="M1002" s="74">
        <f>計算過程!K999</f>
        <v>0</v>
      </c>
      <c r="N1002" s="75">
        <f>計算過程!Q999</f>
        <v>0</v>
      </c>
    </row>
    <row r="1003" spans="8:14">
      <c r="H1003" s="38">
        <v>41681</v>
      </c>
      <c r="I1003" s="39" t="s">
        <v>159</v>
      </c>
      <c r="J1003" s="74">
        <f>計算過程!D1000</f>
        <v>4.5026260978436997E-2</v>
      </c>
      <c r="K1003" s="74">
        <f>計算過程!I1000</f>
        <v>0</v>
      </c>
      <c r="L1003" s="74">
        <f>計算過程!J1000</f>
        <v>0</v>
      </c>
      <c r="M1003" s="74">
        <f>計算過程!K1000</f>
        <v>0</v>
      </c>
      <c r="N1003" s="75">
        <f>計算過程!Q1000</f>
        <v>0</v>
      </c>
    </row>
    <row r="1004" spans="8:14">
      <c r="H1004" s="38">
        <v>41681</v>
      </c>
      <c r="I1004" s="39" t="s">
        <v>160</v>
      </c>
      <c r="J1004" s="74">
        <f>計算過程!D1001</f>
        <v>2.2119239692470597E-2</v>
      </c>
      <c r="K1004" s="74">
        <f>計算過程!I1001</f>
        <v>0</v>
      </c>
      <c r="L1004" s="74">
        <f>計算過程!J1001</f>
        <v>0</v>
      </c>
      <c r="M1004" s="74">
        <f>計算過程!K1001</f>
        <v>0</v>
      </c>
      <c r="N1004" s="75">
        <f>計算過程!Q1001</f>
        <v>0</v>
      </c>
    </row>
    <row r="1005" spans="8:14">
      <c r="H1005" s="38">
        <v>41681</v>
      </c>
      <c r="I1005" s="39" t="s">
        <v>161</v>
      </c>
      <c r="J1005" s="74">
        <f>計算過程!D1002</f>
        <v>1.0983947813538052E-2</v>
      </c>
      <c r="K1005" s="74">
        <f>計算過程!I1002</f>
        <v>0</v>
      </c>
      <c r="L1005" s="74">
        <f>計算過程!J1002</f>
        <v>0</v>
      </c>
      <c r="M1005" s="74">
        <f>計算過程!K1002</f>
        <v>0</v>
      </c>
      <c r="N1005" s="75">
        <f>計算過程!Q1002</f>
        <v>0</v>
      </c>
    </row>
    <row r="1006" spans="8:14">
      <c r="H1006" s="38">
        <v>41681</v>
      </c>
      <c r="I1006" s="39" t="s">
        <v>162</v>
      </c>
      <c r="J1006" s="74">
        <f>計算過程!D1003</f>
        <v>8.2004989113206514E-3</v>
      </c>
      <c r="K1006" s="74">
        <f>計算過程!I1003</f>
        <v>0</v>
      </c>
      <c r="L1006" s="74">
        <f>計算過程!J1003</f>
        <v>0</v>
      </c>
      <c r="M1006" s="74">
        <f>計算過程!K1003</f>
        <v>0</v>
      </c>
      <c r="N1006" s="75">
        <f>計算過程!Q1003</f>
        <v>0</v>
      </c>
    </row>
    <row r="1007" spans="8:14">
      <c r="H1007" s="38">
        <v>41681</v>
      </c>
      <c r="I1007" s="39" t="s">
        <v>163</v>
      </c>
      <c r="J1007" s="74">
        <f>計算過程!D1004</f>
        <v>6.2352734136906906E-3</v>
      </c>
      <c r="K1007" s="74">
        <f>計算過程!I1004</f>
        <v>0</v>
      </c>
      <c r="L1007" s="74">
        <f>計算過程!J1004</f>
        <v>0</v>
      </c>
      <c r="M1007" s="74">
        <f>計算過程!K1004</f>
        <v>0</v>
      </c>
      <c r="N1007" s="75">
        <f>計算過程!Q1004</f>
        <v>0</v>
      </c>
    </row>
    <row r="1008" spans="8:14">
      <c r="H1008" s="38">
        <v>41681</v>
      </c>
      <c r="I1008" s="39" t="s">
        <v>164</v>
      </c>
      <c r="J1008" s="74">
        <f>計算過程!D1005</f>
        <v>4.0948462448341756E-3</v>
      </c>
      <c r="K1008" s="74">
        <f>計算過程!I1005</f>
        <v>0</v>
      </c>
      <c r="L1008" s="74">
        <f>計算過程!J1005</f>
        <v>0</v>
      </c>
      <c r="M1008" s="74">
        <f>計算過程!K1005</f>
        <v>0</v>
      </c>
      <c r="N1008" s="75">
        <f>計算過程!Q1005</f>
        <v>0</v>
      </c>
    </row>
    <row r="1009" spans="8:14">
      <c r="H1009" s="38">
        <v>41681</v>
      </c>
      <c r="I1009" s="39" t="s">
        <v>165</v>
      </c>
      <c r="J1009" s="74">
        <f>計算過程!D1006</f>
        <v>1.5749323644586116E-2</v>
      </c>
      <c r="K1009" s="74">
        <f>計算過程!I1006</f>
        <v>0</v>
      </c>
      <c r="L1009" s="74">
        <f>計算過程!J1006</f>
        <v>0</v>
      </c>
      <c r="M1009" s="74">
        <f>計算過程!K1006</f>
        <v>0</v>
      </c>
      <c r="N1009" s="75">
        <f>計算過程!Q1006</f>
        <v>0</v>
      </c>
    </row>
    <row r="1010" spans="8:14">
      <c r="H1010" s="38">
        <v>41681</v>
      </c>
      <c r="I1010" s="39" t="s">
        <v>166</v>
      </c>
      <c r="J1010" s="74">
        <f>計算過程!D1007</f>
        <v>3.2836325504032655E-2</v>
      </c>
      <c r="K1010" s="74">
        <f>計算過程!I1007</f>
        <v>0</v>
      </c>
      <c r="L1010" s="74">
        <f>計算過程!J1007</f>
        <v>0</v>
      </c>
      <c r="M1010" s="74">
        <f>計算過程!K1007</f>
        <v>0</v>
      </c>
      <c r="N1010" s="75">
        <f>計算過程!Q1007</f>
        <v>0</v>
      </c>
    </row>
    <row r="1011" spans="8:14">
      <c r="H1011" s="38">
        <v>41681</v>
      </c>
      <c r="I1011" s="39" t="s">
        <v>167</v>
      </c>
      <c r="J1011" s="74">
        <f>計算過程!D1008</f>
        <v>3.8356130505325395E-2</v>
      </c>
      <c r="K1011" s="74">
        <f>計算過程!I1008</f>
        <v>0</v>
      </c>
      <c r="L1011" s="74">
        <f>計算過程!J1008</f>
        <v>0</v>
      </c>
      <c r="M1011" s="74">
        <f>計算過程!K1008</f>
        <v>0</v>
      </c>
      <c r="N1011" s="75">
        <f>計算過程!Q1008</f>
        <v>0</v>
      </c>
    </row>
    <row r="1012" spans="8:14">
      <c r="H1012" s="38">
        <v>41681</v>
      </c>
      <c r="I1012" s="39" t="s">
        <v>168</v>
      </c>
      <c r="J1012" s="74">
        <f>計算過程!D1009</f>
        <v>6.0271736608332502E-2</v>
      </c>
      <c r="K1012" s="74">
        <f>計算過程!I1009</f>
        <v>0</v>
      </c>
      <c r="L1012" s="74">
        <f>計算過程!J1009</f>
        <v>0</v>
      </c>
      <c r="M1012" s="74">
        <f>計算過程!K1009</f>
        <v>0</v>
      </c>
      <c r="N1012" s="75">
        <f>計算過程!Q1009</f>
        <v>0</v>
      </c>
    </row>
    <row r="1013" spans="8:14">
      <c r="H1013" s="38">
        <v>41681</v>
      </c>
      <c r="I1013" s="39" t="s">
        <v>169</v>
      </c>
      <c r="J1013" s="74">
        <f>計算過程!D1010</f>
        <v>0.3459951725696781</v>
      </c>
      <c r="K1013" s="74">
        <f>計算過程!I1010</f>
        <v>0</v>
      </c>
      <c r="L1013" s="74">
        <f>計算過程!J1010</f>
        <v>0</v>
      </c>
      <c r="M1013" s="74">
        <f>計算過程!K1010</f>
        <v>0</v>
      </c>
      <c r="N1013" s="75">
        <f>計算過程!Q1010</f>
        <v>0</v>
      </c>
    </row>
    <row r="1014" spans="8:14">
      <c r="H1014" s="38">
        <v>41681</v>
      </c>
      <c r="I1014" s="39" t="s">
        <v>170</v>
      </c>
      <c r="J1014" s="74">
        <f>計算過程!D1011</f>
        <v>0.88770950726470854</v>
      </c>
      <c r="K1014" s="74">
        <f>計算過程!I1011</f>
        <v>0</v>
      </c>
      <c r="L1014" s="74">
        <f>計算過程!J1011</f>
        <v>0</v>
      </c>
      <c r="M1014" s="74">
        <f>計算過程!K1011</f>
        <v>0</v>
      </c>
      <c r="N1014" s="75">
        <f>計算過程!Q1011</f>
        <v>0</v>
      </c>
    </row>
    <row r="1015" spans="8:14">
      <c r="H1015" s="38">
        <v>41681</v>
      </c>
      <c r="I1015" s="39" t="s">
        <v>171</v>
      </c>
      <c r="J1015" s="74">
        <f>計算過程!D1012</f>
        <v>1.4046112067889451</v>
      </c>
      <c r="K1015" s="74">
        <f>計算過程!I1012</f>
        <v>0</v>
      </c>
      <c r="L1015" s="74">
        <f>計算過程!J1012</f>
        <v>0</v>
      </c>
      <c r="M1015" s="74">
        <f>計算過程!K1012</f>
        <v>0</v>
      </c>
      <c r="N1015" s="75">
        <f>計算過程!Q1012</f>
        <v>0</v>
      </c>
    </row>
    <row r="1016" spans="8:14">
      <c r="H1016" s="38">
        <v>41681</v>
      </c>
      <c r="I1016" s="39" t="s">
        <v>172</v>
      </c>
      <c r="J1016" s="74">
        <f>計算過程!D1013</f>
        <v>1.5063619162251267</v>
      </c>
      <c r="K1016" s="74">
        <f>計算過程!I1013</f>
        <v>0</v>
      </c>
      <c r="L1016" s="74">
        <f>計算過程!J1013</f>
        <v>0</v>
      </c>
      <c r="M1016" s="74">
        <f>計算過程!K1013</f>
        <v>0</v>
      </c>
      <c r="N1016" s="75">
        <f>計算過程!Q1013</f>
        <v>0</v>
      </c>
    </row>
    <row r="1017" spans="8:14">
      <c r="H1017" s="38">
        <v>41682</v>
      </c>
      <c r="I1017" s="39" t="s">
        <v>149</v>
      </c>
      <c r="J1017" s="74">
        <f>計算過程!D1014</f>
        <v>1.6803999228350703</v>
      </c>
      <c r="K1017" s="74">
        <f>計算過程!I1014</f>
        <v>0</v>
      </c>
      <c r="L1017" s="74">
        <f>計算過程!J1014</f>
        <v>0</v>
      </c>
      <c r="M1017" s="74">
        <f>計算過程!K1014</f>
        <v>0</v>
      </c>
      <c r="N1017" s="75">
        <f>計算過程!Q1014</f>
        <v>0</v>
      </c>
    </row>
    <row r="1018" spans="8:14">
      <c r="H1018" s="38">
        <v>41682</v>
      </c>
      <c r="I1018" s="39" t="s">
        <v>150</v>
      </c>
      <c r="J1018" s="74">
        <f>計算過程!D1015</f>
        <v>1.8238419171889206</v>
      </c>
      <c r="K1018" s="74">
        <f>計算過程!I1015</f>
        <v>0</v>
      </c>
      <c r="L1018" s="74">
        <f>計算過程!J1015</f>
        <v>0</v>
      </c>
      <c r="M1018" s="74">
        <f>計算過程!K1015</f>
        <v>0</v>
      </c>
      <c r="N1018" s="75">
        <f>計算過程!Q1015</f>
        <v>0</v>
      </c>
    </row>
    <row r="1019" spans="8:14">
      <c r="H1019" s="38">
        <v>41682</v>
      </c>
      <c r="I1019" s="39" t="s">
        <v>151</v>
      </c>
      <c r="J1019" s="74">
        <f>計算過程!D1016</f>
        <v>1.779246920292856</v>
      </c>
      <c r="K1019" s="74">
        <f>計算過程!I1016</f>
        <v>0</v>
      </c>
      <c r="L1019" s="74">
        <f>計算過程!J1016</f>
        <v>0</v>
      </c>
      <c r="M1019" s="74">
        <f>計算過程!K1016</f>
        <v>0</v>
      </c>
      <c r="N1019" s="75">
        <f>計算過程!Q1016</f>
        <v>0</v>
      </c>
    </row>
    <row r="1020" spans="8:14">
      <c r="H1020" s="38">
        <v>41682</v>
      </c>
      <c r="I1020" s="39" t="s">
        <v>152</v>
      </c>
      <c r="J1020" s="74">
        <f>計算過程!D1017</f>
        <v>1.7739169604824871</v>
      </c>
      <c r="K1020" s="74">
        <f>計算過程!I1017</f>
        <v>0</v>
      </c>
      <c r="L1020" s="74">
        <f>計算過程!J1017</f>
        <v>0</v>
      </c>
      <c r="M1020" s="74">
        <f>計算過程!K1017</f>
        <v>0</v>
      </c>
      <c r="N1020" s="75">
        <f>計算過程!Q1017</f>
        <v>0</v>
      </c>
    </row>
    <row r="1021" spans="8:14">
      <c r="H1021" s="38">
        <v>41682</v>
      </c>
      <c r="I1021" s="39" t="s">
        <v>153</v>
      </c>
      <c r="J1021" s="74">
        <f>計算過程!D1018</f>
        <v>1.852231059009898</v>
      </c>
      <c r="K1021" s="74">
        <f>計算過程!I1018</f>
        <v>0</v>
      </c>
      <c r="L1021" s="74">
        <f>計算過程!J1018</f>
        <v>0</v>
      </c>
      <c r="M1021" s="74">
        <f>計算過程!K1018</f>
        <v>0</v>
      </c>
      <c r="N1021" s="75">
        <f>計算過程!Q1018</f>
        <v>0</v>
      </c>
    </row>
    <row r="1022" spans="8:14">
      <c r="H1022" s="38">
        <v>41682</v>
      </c>
      <c r="I1022" s="39" t="s">
        <v>154</v>
      </c>
      <c r="J1022" s="74">
        <f>計算過程!D1019</f>
        <v>1.8970409521249834</v>
      </c>
      <c r="K1022" s="74">
        <f>計算過程!I1019</f>
        <v>0</v>
      </c>
      <c r="L1022" s="74">
        <f>計算過程!J1019</f>
        <v>0</v>
      </c>
      <c r="M1022" s="74">
        <f>計算過程!K1019</f>
        <v>0</v>
      </c>
      <c r="N1022" s="75">
        <f>計算過程!Q1019</f>
        <v>0</v>
      </c>
    </row>
    <row r="1023" spans="8:14">
      <c r="H1023" s="38">
        <v>41682</v>
      </c>
      <c r="I1023" s="39" t="s">
        <v>155</v>
      </c>
      <c r="J1023" s="74">
        <f>計算過程!D1020</f>
        <v>1.9060376718917582</v>
      </c>
      <c r="K1023" s="74">
        <f>計算過程!I1020</f>
        <v>0</v>
      </c>
      <c r="L1023" s="74">
        <f>計算過程!J1020</f>
        <v>0</v>
      </c>
      <c r="M1023" s="74">
        <f>計算過程!K1020</f>
        <v>0</v>
      </c>
      <c r="N1023" s="75">
        <f>計算過程!Q1020</f>
        <v>0</v>
      </c>
    </row>
    <row r="1024" spans="8:14">
      <c r="H1024" s="38">
        <v>41682</v>
      </c>
      <c r="I1024" s="39" t="s">
        <v>156</v>
      </c>
      <c r="J1024" s="74">
        <f>計算過程!D1021</f>
        <v>1.6330494598724257</v>
      </c>
      <c r="K1024" s="74">
        <f>計算過程!I1021</f>
        <v>0</v>
      </c>
      <c r="L1024" s="74">
        <f>計算過程!J1021</f>
        <v>0</v>
      </c>
      <c r="M1024" s="74">
        <f>計算過程!K1021</f>
        <v>0</v>
      </c>
      <c r="N1024" s="75">
        <f>計算過程!Q1021</f>
        <v>0</v>
      </c>
    </row>
    <row r="1025" spans="8:14">
      <c r="H1025" s="38">
        <v>41682</v>
      </c>
      <c r="I1025" s="39" t="s">
        <v>157</v>
      </c>
      <c r="J1025" s="74">
        <f>計算過程!D1022</f>
        <v>0.89137530273179522</v>
      </c>
      <c r="K1025" s="74">
        <f>計算過程!I1022</f>
        <v>0</v>
      </c>
      <c r="L1025" s="74">
        <f>計算過程!J1022</f>
        <v>0</v>
      </c>
      <c r="M1025" s="74">
        <f>計算過程!K1022</f>
        <v>0</v>
      </c>
      <c r="N1025" s="75">
        <f>計算過程!Q1022</f>
        <v>0</v>
      </c>
    </row>
    <row r="1026" spans="8:14">
      <c r="H1026" s="38">
        <v>41682</v>
      </c>
      <c r="I1026" s="39" t="s">
        <v>158</v>
      </c>
      <c r="J1026" s="74">
        <f>計算過程!D1023</f>
        <v>0.63155410880463347</v>
      </c>
      <c r="K1026" s="74">
        <f>計算過程!I1023</f>
        <v>0</v>
      </c>
      <c r="L1026" s="74">
        <f>計算過程!J1023</f>
        <v>0</v>
      </c>
      <c r="M1026" s="74">
        <f>計算過程!K1023</f>
        <v>0</v>
      </c>
      <c r="N1026" s="75">
        <f>計算過程!Q1023</f>
        <v>0</v>
      </c>
    </row>
    <row r="1027" spans="8:14">
      <c r="H1027" s="38">
        <v>41682</v>
      </c>
      <c r="I1027" s="39" t="s">
        <v>159</v>
      </c>
      <c r="J1027" s="74">
        <f>計算過程!D1024</f>
        <v>0.44963968659379161</v>
      </c>
      <c r="K1027" s="74">
        <f>計算過程!I1024</f>
        <v>0</v>
      </c>
      <c r="L1027" s="74">
        <f>計算過程!J1024</f>
        <v>0</v>
      </c>
      <c r="M1027" s="74">
        <f>計算過程!K1024</f>
        <v>0</v>
      </c>
      <c r="N1027" s="75">
        <f>計算過程!Q1024</f>
        <v>0</v>
      </c>
    </row>
    <row r="1028" spans="8:14">
      <c r="H1028" s="38">
        <v>41682</v>
      </c>
      <c r="I1028" s="39" t="s">
        <v>160</v>
      </c>
      <c r="J1028" s="74">
        <f>計算過程!D1025</f>
        <v>0.434710964822487</v>
      </c>
      <c r="K1028" s="74">
        <f>計算過程!I1025</f>
        <v>0</v>
      </c>
      <c r="L1028" s="74">
        <f>計算過程!J1025</f>
        <v>0</v>
      </c>
      <c r="M1028" s="74">
        <f>計算過程!K1025</f>
        <v>0</v>
      </c>
      <c r="N1028" s="75">
        <f>計算過程!Q1025</f>
        <v>0</v>
      </c>
    </row>
    <row r="1029" spans="8:14">
      <c r="H1029" s="38">
        <v>41682</v>
      </c>
      <c r="I1029" s="39" t="s">
        <v>161</v>
      </c>
      <c r="J1029" s="74">
        <f>計算過程!D1026</f>
        <v>0.37023323472996111</v>
      </c>
      <c r="K1029" s="74">
        <f>計算過程!I1026</f>
        <v>0</v>
      </c>
      <c r="L1029" s="74">
        <f>計算過程!J1026</f>
        <v>0</v>
      </c>
      <c r="M1029" s="74">
        <f>計算過程!K1026</f>
        <v>0</v>
      </c>
      <c r="N1029" s="75">
        <f>計算過程!Q1026</f>
        <v>0</v>
      </c>
    </row>
    <row r="1030" spans="8:14">
      <c r="H1030" s="38">
        <v>41682</v>
      </c>
      <c r="I1030" s="39" t="s">
        <v>162</v>
      </c>
      <c r="J1030" s="74">
        <f>計算過程!D1027</f>
        <v>0.40814275418520191</v>
      </c>
      <c r="K1030" s="74">
        <f>計算過程!I1027</f>
        <v>0</v>
      </c>
      <c r="L1030" s="74">
        <f>計算過程!J1027</f>
        <v>0</v>
      </c>
      <c r="M1030" s="74">
        <f>計算過程!K1027</f>
        <v>0</v>
      </c>
      <c r="N1030" s="75">
        <f>計算過程!Q1027</f>
        <v>0</v>
      </c>
    </row>
    <row r="1031" spans="8:14">
      <c r="H1031" s="38">
        <v>41682</v>
      </c>
      <c r="I1031" s="39" t="s">
        <v>163</v>
      </c>
      <c r="J1031" s="74">
        <f>計算過程!D1028</f>
        <v>0.39527742651069236</v>
      </c>
      <c r="K1031" s="74">
        <f>計算過程!I1028</f>
        <v>0</v>
      </c>
      <c r="L1031" s="74">
        <f>計算過程!J1028</f>
        <v>0</v>
      </c>
      <c r="M1031" s="74">
        <f>計算過程!K1028</f>
        <v>0</v>
      </c>
      <c r="N1031" s="75">
        <f>計算過程!Q1028</f>
        <v>0</v>
      </c>
    </row>
    <row r="1032" spans="8:14">
      <c r="H1032" s="38">
        <v>41682</v>
      </c>
      <c r="I1032" s="39" t="s">
        <v>164</v>
      </c>
      <c r="J1032" s="74">
        <f>計算過程!D1029</f>
        <v>0.2861097849612721</v>
      </c>
      <c r="K1032" s="74">
        <f>計算過程!I1029</f>
        <v>0</v>
      </c>
      <c r="L1032" s="74">
        <f>計算過程!J1029</f>
        <v>0</v>
      </c>
      <c r="M1032" s="74">
        <f>計算過程!K1029</f>
        <v>0</v>
      </c>
      <c r="N1032" s="75">
        <f>計算過程!Q1029</f>
        <v>0</v>
      </c>
    </row>
    <row r="1033" spans="8:14">
      <c r="H1033" s="38">
        <v>41682</v>
      </c>
      <c r="I1033" s="39" t="s">
        <v>165</v>
      </c>
      <c r="J1033" s="74">
        <f>計算過程!D1030</f>
        <v>0.46715661144307474</v>
      </c>
      <c r="K1033" s="74">
        <f>計算過程!I1030</f>
        <v>0</v>
      </c>
      <c r="L1033" s="74">
        <f>計算過程!J1030</f>
        <v>0</v>
      </c>
      <c r="M1033" s="74">
        <f>計算過程!K1030</f>
        <v>0</v>
      </c>
      <c r="N1033" s="75">
        <f>計算過程!Q1030</f>
        <v>0</v>
      </c>
    </row>
    <row r="1034" spans="8:14">
      <c r="H1034" s="38">
        <v>41682</v>
      </c>
      <c r="I1034" s="39" t="s">
        <v>166</v>
      </c>
      <c r="J1034" s="74">
        <f>計算過程!D1031</f>
        <v>0.62164386485258671</v>
      </c>
      <c r="K1034" s="74">
        <f>計算過程!I1031</f>
        <v>0</v>
      </c>
      <c r="L1034" s="74">
        <f>計算過程!J1031</f>
        <v>0</v>
      </c>
      <c r="M1034" s="74">
        <f>計算過程!K1031</f>
        <v>0</v>
      </c>
      <c r="N1034" s="75">
        <f>計算過程!Q1031</f>
        <v>0</v>
      </c>
    </row>
    <row r="1035" spans="8:14">
      <c r="H1035" s="38">
        <v>41682</v>
      </c>
      <c r="I1035" s="39" t="s">
        <v>167</v>
      </c>
      <c r="J1035" s="74">
        <f>計算過程!D1032</f>
        <v>0.58681186882569625</v>
      </c>
      <c r="K1035" s="74">
        <f>計算過程!I1032</f>
        <v>0</v>
      </c>
      <c r="L1035" s="74">
        <f>計算過程!J1032</f>
        <v>0</v>
      </c>
      <c r="M1035" s="74">
        <f>計算過程!K1032</f>
        <v>0</v>
      </c>
      <c r="N1035" s="75">
        <f>計算過程!Q1032</f>
        <v>0</v>
      </c>
    </row>
    <row r="1036" spans="8:14">
      <c r="H1036" s="38">
        <v>41682</v>
      </c>
      <c r="I1036" s="39" t="s">
        <v>168</v>
      </c>
      <c r="J1036" s="74">
        <f>計算過程!D1033</f>
        <v>0.57093783414839916</v>
      </c>
      <c r="K1036" s="74">
        <f>計算過程!I1033</f>
        <v>0</v>
      </c>
      <c r="L1036" s="74">
        <f>計算過程!J1033</f>
        <v>0</v>
      </c>
      <c r="M1036" s="74">
        <f>計算過程!K1033</f>
        <v>0</v>
      </c>
      <c r="N1036" s="75">
        <f>計算過程!Q1033</f>
        <v>0</v>
      </c>
    </row>
    <row r="1037" spans="8:14">
      <c r="H1037" s="38">
        <v>41682</v>
      </c>
      <c r="I1037" s="39" t="s">
        <v>169</v>
      </c>
      <c r="J1037" s="74">
        <f>計算過程!D1034</f>
        <v>0.62322522772483302</v>
      </c>
      <c r="K1037" s="74">
        <f>計算過程!I1034</f>
        <v>0</v>
      </c>
      <c r="L1037" s="74">
        <f>計算過程!J1034</f>
        <v>0</v>
      </c>
      <c r="M1037" s="74">
        <f>計算過程!K1034</f>
        <v>0</v>
      </c>
      <c r="N1037" s="75">
        <f>計算過程!Q1034</f>
        <v>0</v>
      </c>
    </row>
    <row r="1038" spans="8:14">
      <c r="H1038" s="38">
        <v>41682</v>
      </c>
      <c r="I1038" s="39" t="s">
        <v>170</v>
      </c>
      <c r="J1038" s="74">
        <f>計算過程!D1035</f>
        <v>0.60405706094646217</v>
      </c>
      <c r="K1038" s="74">
        <f>計算過程!I1035</f>
        <v>0</v>
      </c>
      <c r="L1038" s="74">
        <f>計算過程!J1035</f>
        <v>0</v>
      </c>
      <c r="M1038" s="74">
        <f>計算過程!K1035</f>
        <v>0</v>
      </c>
      <c r="N1038" s="75">
        <f>計算過程!Q1035</f>
        <v>0</v>
      </c>
    </row>
    <row r="1039" spans="8:14">
      <c r="H1039" s="38">
        <v>41682</v>
      </c>
      <c r="I1039" s="39" t="s">
        <v>171</v>
      </c>
      <c r="J1039" s="74">
        <f>計算過程!D1036</f>
        <v>0.79409138841573668</v>
      </c>
      <c r="K1039" s="74">
        <f>計算過程!I1036</f>
        <v>0</v>
      </c>
      <c r="L1039" s="74">
        <f>計算過程!J1036</f>
        <v>0</v>
      </c>
      <c r="M1039" s="74">
        <f>計算過程!K1036</f>
        <v>0</v>
      </c>
      <c r="N1039" s="75">
        <f>計算過程!Q1036</f>
        <v>0</v>
      </c>
    </row>
    <row r="1040" spans="8:14">
      <c r="H1040" s="38">
        <v>41682</v>
      </c>
      <c r="I1040" s="39" t="s">
        <v>172</v>
      </c>
      <c r="J1040" s="74">
        <f>計算過程!D1037</f>
        <v>0.68376873670433325</v>
      </c>
      <c r="K1040" s="74">
        <f>計算過程!I1037</f>
        <v>0</v>
      </c>
      <c r="L1040" s="74">
        <f>計算過程!J1037</f>
        <v>0</v>
      </c>
      <c r="M1040" s="74">
        <f>計算過程!K1037</f>
        <v>0</v>
      </c>
      <c r="N1040" s="75">
        <f>計算過程!Q1037</f>
        <v>0</v>
      </c>
    </row>
    <row r="1041" spans="8:14">
      <c r="H1041" s="38">
        <v>41683</v>
      </c>
      <c r="I1041" s="39" t="s">
        <v>149</v>
      </c>
      <c r="J1041" s="74">
        <f>計算過程!D1038</f>
        <v>0.70203470872683549</v>
      </c>
      <c r="K1041" s="74">
        <f>計算過程!I1038</f>
        <v>0</v>
      </c>
      <c r="L1041" s="74">
        <f>計算過程!J1038</f>
        <v>0</v>
      </c>
      <c r="M1041" s="74">
        <f>計算過程!K1038</f>
        <v>0</v>
      </c>
      <c r="N1041" s="75">
        <f>計算過程!Q1038</f>
        <v>0</v>
      </c>
    </row>
    <row r="1042" spans="8:14">
      <c r="H1042" s="38">
        <v>41683</v>
      </c>
      <c r="I1042" s="39" t="s">
        <v>150</v>
      </c>
      <c r="J1042" s="74">
        <f>計算過程!D1039</f>
        <v>0.60604024966026748</v>
      </c>
      <c r="K1042" s="74">
        <f>計算過程!I1039</f>
        <v>0</v>
      </c>
      <c r="L1042" s="74">
        <f>計算過程!J1039</f>
        <v>0</v>
      </c>
      <c r="M1042" s="74">
        <f>計算過程!K1039</f>
        <v>0</v>
      </c>
      <c r="N1042" s="75">
        <f>計算過程!Q1039</f>
        <v>0</v>
      </c>
    </row>
    <row r="1043" spans="8:14">
      <c r="H1043" s="38">
        <v>41683</v>
      </c>
      <c r="I1043" s="39" t="s">
        <v>151</v>
      </c>
      <c r="J1043" s="74">
        <f>計算過程!D1040</f>
        <v>0.48512577174112054</v>
      </c>
      <c r="K1043" s="74">
        <f>計算過程!I1040</f>
        <v>0</v>
      </c>
      <c r="L1043" s="74">
        <f>計算過程!J1040</f>
        <v>0</v>
      </c>
      <c r="M1043" s="74">
        <f>計算過程!K1040</f>
        <v>0</v>
      </c>
      <c r="N1043" s="75">
        <f>計算過程!Q1040</f>
        <v>0</v>
      </c>
    </row>
    <row r="1044" spans="8:14">
      <c r="H1044" s="38">
        <v>41683</v>
      </c>
      <c r="I1044" s="39" t="s">
        <v>152</v>
      </c>
      <c r="J1044" s="74">
        <f>計算過程!D1041</f>
        <v>0.49238808334430201</v>
      </c>
      <c r="K1044" s="74">
        <f>計算過程!I1041</f>
        <v>0</v>
      </c>
      <c r="L1044" s="74">
        <f>計算過程!J1041</f>
        <v>0</v>
      </c>
      <c r="M1044" s="74">
        <f>計算過程!K1041</f>
        <v>0</v>
      </c>
      <c r="N1044" s="75">
        <f>計算過程!Q1041</f>
        <v>0</v>
      </c>
    </row>
    <row r="1045" spans="8:14">
      <c r="H1045" s="38">
        <v>41683</v>
      </c>
      <c r="I1045" s="39" t="s">
        <v>153</v>
      </c>
      <c r="J1045" s="74">
        <f>計算過程!D1042</f>
        <v>0.41616090544843681</v>
      </c>
      <c r="K1045" s="74">
        <f>計算過程!I1042</f>
        <v>0</v>
      </c>
      <c r="L1045" s="74">
        <f>計算過程!J1042</f>
        <v>0</v>
      </c>
      <c r="M1045" s="74">
        <f>計算過程!K1042</f>
        <v>0</v>
      </c>
      <c r="N1045" s="75">
        <f>計算過程!Q1042</f>
        <v>0</v>
      </c>
    </row>
    <row r="1046" spans="8:14">
      <c r="H1046" s="38">
        <v>41683</v>
      </c>
      <c r="I1046" s="39" t="s">
        <v>154</v>
      </c>
      <c r="J1046" s="74">
        <f>計算過程!D1043</f>
        <v>0.35963898981759396</v>
      </c>
      <c r="K1046" s="74">
        <f>計算過程!I1043</f>
        <v>0</v>
      </c>
      <c r="L1046" s="74">
        <f>計算過程!J1043</f>
        <v>0</v>
      </c>
      <c r="M1046" s="74">
        <f>計算過程!K1043</f>
        <v>0</v>
      </c>
      <c r="N1046" s="75">
        <f>計算過程!Q1043</f>
        <v>0</v>
      </c>
    </row>
    <row r="1047" spans="8:14">
      <c r="H1047" s="38">
        <v>41683</v>
      </c>
      <c r="I1047" s="39" t="s">
        <v>155</v>
      </c>
      <c r="J1047" s="74">
        <f>計算過程!D1044</f>
        <v>0.26681378012792822</v>
      </c>
      <c r="K1047" s="74">
        <f>計算過程!I1044</f>
        <v>0</v>
      </c>
      <c r="L1047" s="74">
        <f>計算過程!J1044</f>
        <v>0</v>
      </c>
      <c r="M1047" s="74">
        <f>計算過程!K1044</f>
        <v>0</v>
      </c>
      <c r="N1047" s="75">
        <f>計算過程!Q1044</f>
        <v>0</v>
      </c>
    </row>
    <row r="1048" spans="8:14">
      <c r="H1048" s="38">
        <v>41683</v>
      </c>
      <c r="I1048" s="39" t="s">
        <v>156</v>
      </c>
      <c r="J1048" s="74">
        <f>計算過程!D1045</f>
        <v>0.2024685714725854</v>
      </c>
      <c r="K1048" s="74">
        <f>計算過程!I1045</f>
        <v>0</v>
      </c>
      <c r="L1048" s="74">
        <f>計算過程!J1045</f>
        <v>0</v>
      </c>
      <c r="M1048" s="74">
        <f>計算過程!K1045</f>
        <v>0</v>
      </c>
      <c r="N1048" s="75">
        <f>計算過程!Q1045</f>
        <v>0</v>
      </c>
    </row>
    <row r="1049" spans="8:14">
      <c r="H1049" s="38">
        <v>41683</v>
      </c>
      <c r="I1049" s="39" t="s">
        <v>157</v>
      </c>
      <c r="J1049" s="74">
        <f>計算過程!D1046</f>
        <v>5.9576891289939225E-2</v>
      </c>
      <c r="K1049" s="74">
        <f>計算過程!I1046</f>
        <v>0</v>
      </c>
      <c r="L1049" s="74">
        <f>計算過程!J1046</f>
        <v>0</v>
      </c>
      <c r="M1049" s="74">
        <f>計算過程!K1046</f>
        <v>0</v>
      </c>
      <c r="N1049" s="75">
        <f>計算過程!Q1046</f>
        <v>0</v>
      </c>
    </row>
    <row r="1050" spans="8:14">
      <c r="H1050" s="38">
        <v>41683</v>
      </c>
      <c r="I1050" s="39" t="s">
        <v>158</v>
      </c>
      <c r="J1050" s="74">
        <f>計算過程!D1047</f>
        <v>3.0197845210505267E-2</v>
      </c>
      <c r="K1050" s="74">
        <f>計算過程!I1047</f>
        <v>0</v>
      </c>
      <c r="L1050" s="74">
        <f>計算過程!J1047</f>
        <v>0</v>
      </c>
      <c r="M1050" s="74">
        <f>計算過程!K1047</f>
        <v>0</v>
      </c>
      <c r="N1050" s="75">
        <f>計算過程!Q1047</f>
        <v>0</v>
      </c>
    </row>
    <row r="1051" spans="8:14">
      <c r="H1051" s="38">
        <v>41683</v>
      </c>
      <c r="I1051" s="39" t="s">
        <v>159</v>
      </c>
      <c r="J1051" s="74">
        <f>計算過程!D1048</f>
        <v>2.8960789366716831E-2</v>
      </c>
      <c r="K1051" s="74">
        <f>計算過程!I1048</f>
        <v>0</v>
      </c>
      <c r="L1051" s="74">
        <f>計算過程!J1048</f>
        <v>0</v>
      </c>
      <c r="M1051" s="74">
        <f>計算過程!K1048</f>
        <v>0</v>
      </c>
      <c r="N1051" s="75">
        <f>計算過程!Q1048</f>
        <v>0</v>
      </c>
    </row>
    <row r="1052" spans="8:14">
      <c r="H1052" s="38">
        <v>41683</v>
      </c>
      <c r="I1052" s="39" t="s">
        <v>160</v>
      </c>
      <c r="J1052" s="74">
        <f>計算過程!D1049</f>
        <v>1.6919837162040995E-2</v>
      </c>
      <c r="K1052" s="74">
        <f>計算過程!I1049</f>
        <v>0</v>
      </c>
      <c r="L1052" s="74">
        <f>計算過程!J1049</f>
        <v>0</v>
      </c>
      <c r="M1052" s="74">
        <f>計算過程!K1049</f>
        <v>0</v>
      </c>
      <c r="N1052" s="75">
        <f>計算過程!Q1049</f>
        <v>0</v>
      </c>
    </row>
    <row r="1053" spans="8:14">
      <c r="H1053" s="38">
        <v>41683</v>
      </c>
      <c r="I1053" s="39" t="s">
        <v>161</v>
      </c>
      <c r="J1053" s="74">
        <f>計算過程!D1050</f>
        <v>9.6704090063214378E-3</v>
      </c>
      <c r="K1053" s="74">
        <f>計算過程!I1050</f>
        <v>0</v>
      </c>
      <c r="L1053" s="74">
        <f>計算過程!J1050</f>
        <v>0</v>
      </c>
      <c r="M1053" s="74">
        <f>計算過程!K1050</f>
        <v>0</v>
      </c>
      <c r="N1053" s="75">
        <f>計算過程!Q1050</f>
        <v>0</v>
      </c>
    </row>
    <row r="1054" spans="8:14">
      <c r="H1054" s="38">
        <v>41683</v>
      </c>
      <c r="I1054" s="39" t="s">
        <v>162</v>
      </c>
      <c r="J1054" s="74">
        <f>計算過程!D1051</f>
        <v>1.0783066370893553E-2</v>
      </c>
      <c r="K1054" s="74">
        <f>計算過程!I1051</f>
        <v>0</v>
      </c>
      <c r="L1054" s="74">
        <f>計算過程!J1051</f>
        <v>0</v>
      </c>
      <c r="M1054" s="74">
        <f>計算過程!K1051</f>
        <v>0</v>
      </c>
      <c r="N1054" s="75">
        <f>計算過程!Q1051</f>
        <v>0</v>
      </c>
    </row>
    <row r="1055" spans="8:14">
      <c r="H1055" s="38">
        <v>41683</v>
      </c>
      <c r="I1055" s="39" t="s">
        <v>163</v>
      </c>
      <c r="J1055" s="74">
        <f>計算過程!D1052</f>
        <v>4.9506355238078323E-3</v>
      </c>
      <c r="K1055" s="74">
        <f>計算過程!I1052</f>
        <v>0</v>
      </c>
      <c r="L1055" s="74">
        <f>計算過程!J1052</f>
        <v>0</v>
      </c>
      <c r="M1055" s="74">
        <f>計算過程!K1052</f>
        <v>0</v>
      </c>
      <c r="N1055" s="75">
        <f>計算過程!Q1052</f>
        <v>0</v>
      </c>
    </row>
    <row r="1056" spans="8:14">
      <c r="H1056" s="38">
        <v>41683</v>
      </c>
      <c r="I1056" s="39" t="s">
        <v>164</v>
      </c>
      <c r="J1056" s="74">
        <f>計算過程!D1053</f>
        <v>8.8774666344491372E-4</v>
      </c>
      <c r="K1056" s="74">
        <f>計算過程!I1053</f>
        <v>0</v>
      </c>
      <c r="L1056" s="74">
        <f>計算過程!J1053</f>
        <v>0</v>
      </c>
      <c r="M1056" s="74">
        <f>計算過程!K1053</f>
        <v>0</v>
      </c>
      <c r="N1056" s="75">
        <f>計算過程!Q1053</f>
        <v>0</v>
      </c>
    </row>
    <row r="1057" spans="8:14">
      <c r="H1057" s="38">
        <v>41683</v>
      </c>
      <c r="I1057" s="39" t="s">
        <v>165</v>
      </c>
      <c r="J1057" s="74">
        <f>計算過程!D1054</f>
        <v>9.83502225756751E-4</v>
      </c>
      <c r="K1057" s="74">
        <f>計算過程!I1054</f>
        <v>0</v>
      </c>
      <c r="L1057" s="74">
        <f>計算過程!J1054</f>
        <v>0</v>
      </c>
      <c r="M1057" s="74">
        <f>計算過程!K1054</f>
        <v>0</v>
      </c>
      <c r="N1057" s="75">
        <f>計算過程!Q1054</f>
        <v>0</v>
      </c>
    </row>
    <row r="1058" spans="8:14">
      <c r="H1058" s="38">
        <v>41683</v>
      </c>
      <c r="I1058" s="39" t="s">
        <v>166</v>
      </c>
      <c r="J1058" s="74">
        <f>計算過程!D1055</f>
        <v>1.2674806966386689E-3</v>
      </c>
      <c r="K1058" s="74">
        <f>計算過程!I1055</f>
        <v>0</v>
      </c>
      <c r="L1058" s="74">
        <f>計算過程!J1055</f>
        <v>0</v>
      </c>
      <c r="M1058" s="74">
        <f>計算過程!K1055</f>
        <v>0</v>
      </c>
      <c r="N1058" s="75">
        <f>計算過程!Q1055</f>
        <v>0</v>
      </c>
    </row>
    <row r="1059" spans="8:14">
      <c r="H1059" s="38">
        <v>41683</v>
      </c>
      <c r="I1059" s="39" t="s">
        <v>167</v>
      </c>
      <c r="J1059" s="74">
        <f>計算過程!D1056</f>
        <v>1.8697224032963333E-3</v>
      </c>
      <c r="K1059" s="74">
        <f>計算過程!I1056</f>
        <v>0</v>
      </c>
      <c r="L1059" s="74">
        <f>計算過程!J1056</f>
        <v>0</v>
      </c>
      <c r="M1059" s="74">
        <f>計算過程!K1056</f>
        <v>0</v>
      </c>
      <c r="N1059" s="75">
        <f>計算過程!Q1056</f>
        <v>0</v>
      </c>
    </row>
    <row r="1060" spans="8:14">
      <c r="H1060" s="38">
        <v>41683</v>
      </c>
      <c r="I1060" s="39" t="s">
        <v>168</v>
      </c>
      <c r="J1060" s="74">
        <f>計算過程!D1057</f>
        <v>2.0886975295275694E-3</v>
      </c>
      <c r="K1060" s="74">
        <f>計算過程!I1057</f>
        <v>0</v>
      </c>
      <c r="L1060" s="74">
        <f>計算過程!J1057</f>
        <v>0</v>
      </c>
      <c r="M1060" s="74">
        <f>計算過程!K1057</f>
        <v>0</v>
      </c>
      <c r="N1060" s="75">
        <f>計算過程!Q1057</f>
        <v>0</v>
      </c>
    </row>
    <row r="1061" spans="8:14">
      <c r="H1061" s="38">
        <v>41683</v>
      </c>
      <c r="I1061" s="39" t="s">
        <v>169</v>
      </c>
      <c r="J1061" s="74">
        <f>計算過程!D1058</f>
        <v>3.8714630915126692E-4</v>
      </c>
      <c r="K1061" s="74">
        <f>計算過程!I1058</f>
        <v>0</v>
      </c>
      <c r="L1061" s="74">
        <f>計算過程!J1058</f>
        <v>0</v>
      </c>
      <c r="M1061" s="74">
        <f>計算過程!K1058</f>
        <v>0</v>
      </c>
      <c r="N1061" s="75">
        <f>計算過程!Q1058</f>
        <v>0</v>
      </c>
    </row>
    <row r="1062" spans="8:14">
      <c r="H1062" s="38">
        <v>41683</v>
      </c>
      <c r="I1062" s="39" t="s">
        <v>170</v>
      </c>
      <c r="J1062" s="74">
        <f>計算過程!D1059</f>
        <v>2.3634600710908691E-4</v>
      </c>
      <c r="K1062" s="74">
        <f>計算過程!I1059</f>
        <v>0</v>
      </c>
      <c r="L1062" s="74">
        <f>計算過程!J1059</f>
        <v>0</v>
      </c>
      <c r="M1062" s="74">
        <f>計算過程!K1059</f>
        <v>0</v>
      </c>
      <c r="N1062" s="75">
        <f>計算過程!Q1059</f>
        <v>0</v>
      </c>
    </row>
    <row r="1063" spans="8:14">
      <c r="H1063" s="38">
        <v>41683</v>
      </c>
      <c r="I1063" s="39" t="s">
        <v>171</v>
      </c>
      <c r="J1063" s="74">
        <f>計算過程!D1060</f>
        <v>2.8114341840928393E-3</v>
      </c>
      <c r="K1063" s="74">
        <f>計算過程!I1060</f>
        <v>0</v>
      </c>
      <c r="L1063" s="74">
        <f>計算過程!J1060</f>
        <v>0</v>
      </c>
      <c r="M1063" s="74">
        <f>計算過程!K1060</f>
        <v>0</v>
      </c>
      <c r="N1063" s="75">
        <f>計算過程!Q1060</f>
        <v>0</v>
      </c>
    </row>
    <row r="1064" spans="8:14">
      <c r="H1064" s="38">
        <v>41683</v>
      </c>
      <c r="I1064" s="39" t="s">
        <v>172</v>
      </c>
      <c r="J1064" s="74">
        <f>計算過程!D1061</f>
        <v>7.9782370517313839E-3</v>
      </c>
      <c r="K1064" s="74">
        <f>計算過程!I1061</f>
        <v>0</v>
      </c>
      <c r="L1064" s="74">
        <f>計算過程!J1061</f>
        <v>0</v>
      </c>
      <c r="M1064" s="74">
        <f>計算過程!K1061</f>
        <v>0</v>
      </c>
      <c r="N1064" s="75">
        <f>計算過程!Q1061</f>
        <v>0</v>
      </c>
    </row>
    <row r="1065" spans="8:14">
      <c r="H1065" s="38">
        <v>41684</v>
      </c>
      <c r="I1065" s="39" t="s">
        <v>149</v>
      </c>
      <c r="J1065" s="74">
        <f>計算過程!D1062</f>
        <v>2.0068910606257009E-2</v>
      </c>
      <c r="K1065" s="74">
        <f>計算過程!I1062</f>
        <v>0</v>
      </c>
      <c r="L1065" s="74">
        <f>計算過程!J1062</f>
        <v>0</v>
      </c>
      <c r="M1065" s="74">
        <f>計算過程!K1062</f>
        <v>0</v>
      </c>
      <c r="N1065" s="75">
        <f>計算過程!Q1062</f>
        <v>0</v>
      </c>
    </row>
    <row r="1066" spans="8:14">
      <c r="H1066" s="38">
        <v>41684</v>
      </c>
      <c r="I1066" s="39" t="s">
        <v>150</v>
      </c>
      <c r="J1066" s="74">
        <f>計算過程!D1063</f>
        <v>4.897335200176807E-2</v>
      </c>
      <c r="K1066" s="74">
        <f>計算過程!I1063</f>
        <v>0</v>
      </c>
      <c r="L1066" s="74">
        <f>計算過程!J1063</f>
        <v>0</v>
      </c>
      <c r="M1066" s="74">
        <f>計算過程!K1063</f>
        <v>0</v>
      </c>
      <c r="N1066" s="75">
        <f>計算過程!Q1063</f>
        <v>0</v>
      </c>
    </row>
    <row r="1067" spans="8:14">
      <c r="H1067" s="38">
        <v>41684</v>
      </c>
      <c r="I1067" s="39" t="s">
        <v>151</v>
      </c>
      <c r="J1067" s="74">
        <f>計算過程!D1064</f>
        <v>0.13488358060500133</v>
      </c>
      <c r="K1067" s="74">
        <f>計算過程!I1064</f>
        <v>0</v>
      </c>
      <c r="L1067" s="74">
        <f>計算過程!J1064</f>
        <v>0</v>
      </c>
      <c r="M1067" s="74">
        <f>計算過程!K1064</f>
        <v>0</v>
      </c>
      <c r="N1067" s="75">
        <f>計算過程!Q1064</f>
        <v>0</v>
      </c>
    </row>
    <row r="1068" spans="8:14">
      <c r="H1068" s="38">
        <v>41684</v>
      </c>
      <c r="I1068" s="39" t="s">
        <v>152</v>
      </c>
      <c r="J1068" s="74">
        <f>計算過程!D1065</f>
        <v>0.19950148676873433</v>
      </c>
      <c r="K1068" s="74">
        <f>計算過程!I1065</f>
        <v>0</v>
      </c>
      <c r="L1068" s="74">
        <f>計算過程!J1065</f>
        <v>0</v>
      </c>
      <c r="M1068" s="74">
        <f>計算過程!K1065</f>
        <v>0</v>
      </c>
      <c r="N1068" s="75">
        <f>計算過程!Q1065</f>
        <v>0</v>
      </c>
    </row>
    <row r="1069" spans="8:14">
      <c r="H1069" s="38">
        <v>41684</v>
      </c>
      <c r="I1069" s="39" t="s">
        <v>153</v>
      </c>
      <c r="J1069" s="74">
        <f>計算過程!D1066</f>
        <v>0.24229658712112281</v>
      </c>
      <c r="K1069" s="74">
        <f>計算過程!I1066</f>
        <v>0</v>
      </c>
      <c r="L1069" s="74">
        <f>計算過程!J1066</f>
        <v>0</v>
      </c>
      <c r="M1069" s="74">
        <f>計算過程!K1066</f>
        <v>0</v>
      </c>
      <c r="N1069" s="75">
        <f>計算過程!Q1066</f>
        <v>0</v>
      </c>
    </row>
    <row r="1070" spans="8:14">
      <c r="H1070" s="38">
        <v>41684</v>
      </c>
      <c r="I1070" s="39" t="s">
        <v>154</v>
      </c>
      <c r="J1070" s="74">
        <f>計算過程!D1067</f>
        <v>0.3303036481113657</v>
      </c>
      <c r="K1070" s="74">
        <f>計算過程!I1067</f>
        <v>0</v>
      </c>
      <c r="L1070" s="74">
        <f>計算過程!J1067</f>
        <v>0</v>
      </c>
      <c r="M1070" s="74">
        <f>計算過程!K1067</f>
        <v>0</v>
      </c>
      <c r="N1070" s="75">
        <f>計算過程!Q1067</f>
        <v>0</v>
      </c>
    </row>
    <row r="1071" spans="8:14">
      <c r="H1071" s="38">
        <v>41684</v>
      </c>
      <c r="I1071" s="39" t="s">
        <v>155</v>
      </c>
      <c r="J1071" s="74">
        <f>計算過程!D1068</f>
        <v>0.30066067638203314</v>
      </c>
      <c r="K1071" s="74">
        <f>計算過程!I1068</f>
        <v>0</v>
      </c>
      <c r="L1071" s="74">
        <f>計算過程!J1068</f>
        <v>0</v>
      </c>
      <c r="M1071" s="74">
        <f>計算過程!K1068</f>
        <v>0</v>
      </c>
      <c r="N1071" s="75">
        <f>計算過程!Q1068</f>
        <v>0</v>
      </c>
    </row>
    <row r="1072" spans="8:14">
      <c r="H1072" s="38">
        <v>41684</v>
      </c>
      <c r="I1072" s="39" t="s">
        <v>156</v>
      </c>
      <c r="J1072" s="74">
        <f>計算過程!D1069</f>
        <v>0.30516946462746825</v>
      </c>
      <c r="K1072" s="74">
        <f>計算過程!I1069</f>
        <v>0</v>
      </c>
      <c r="L1072" s="74">
        <f>計算過程!J1069</f>
        <v>0</v>
      </c>
      <c r="M1072" s="74">
        <f>計算過程!K1069</f>
        <v>0</v>
      </c>
      <c r="N1072" s="75">
        <f>計算過程!Q1069</f>
        <v>0</v>
      </c>
    </row>
    <row r="1073" spans="8:14">
      <c r="H1073" s="38">
        <v>41684</v>
      </c>
      <c r="I1073" s="39" t="s">
        <v>157</v>
      </c>
      <c r="J1073" s="74">
        <f>計算過程!D1070</f>
        <v>0.16556212171104084</v>
      </c>
      <c r="K1073" s="74">
        <f>計算過程!I1070</f>
        <v>0</v>
      </c>
      <c r="L1073" s="74">
        <f>計算過程!J1070</f>
        <v>0</v>
      </c>
      <c r="M1073" s="74">
        <f>計算過程!K1070</f>
        <v>0</v>
      </c>
      <c r="N1073" s="75">
        <f>計算過程!Q1070</f>
        <v>0</v>
      </c>
    </row>
    <row r="1074" spans="8:14">
      <c r="H1074" s="38">
        <v>41684</v>
      </c>
      <c r="I1074" s="39" t="s">
        <v>158</v>
      </c>
      <c r="J1074" s="74">
        <f>計算過程!D1071</f>
        <v>0.17771776024965547</v>
      </c>
      <c r="K1074" s="74">
        <f>計算過程!I1071</f>
        <v>0</v>
      </c>
      <c r="L1074" s="74">
        <f>計算過程!J1071</f>
        <v>0</v>
      </c>
      <c r="M1074" s="74">
        <f>計算過程!K1071</f>
        <v>0</v>
      </c>
      <c r="N1074" s="75">
        <f>計算過程!Q1071</f>
        <v>0</v>
      </c>
    </row>
    <row r="1075" spans="8:14">
      <c r="H1075" s="38">
        <v>41684</v>
      </c>
      <c r="I1075" s="39" t="s">
        <v>159</v>
      </c>
      <c r="J1075" s="74">
        <f>計算過程!D1072</f>
        <v>0.1781367412413786</v>
      </c>
      <c r="K1075" s="74">
        <f>計算過程!I1072</f>
        <v>0</v>
      </c>
      <c r="L1075" s="74">
        <f>計算過程!J1072</f>
        <v>0</v>
      </c>
      <c r="M1075" s="74">
        <f>計算過程!K1072</f>
        <v>0</v>
      </c>
      <c r="N1075" s="75">
        <f>計算過程!Q1072</f>
        <v>0</v>
      </c>
    </row>
    <row r="1076" spans="8:14">
      <c r="H1076" s="38">
        <v>41684</v>
      </c>
      <c r="I1076" s="39" t="s">
        <v>160</v>
      </c>
      <c r="J1076" s="74">
        <f>計算過程!D1073</f>
        <v>9.0063587295092937E-2</v>
      </c>
      <c r="K1076" s="74">
        <f>計算過程!I1073</f>
        <v>0</v>
      </c>
      <c r="L1076" s="74">
        <f>計算過程!J1073</f>
        <v>0</v>
      </c>
      <c r="M1076" s="74">
        <f>計算過程!K1073</f>
        <v>0</v>
      </c>
      <c r="N1076" s="75">
        <f>計算過程!Q1073</f>
        <v>0</v>
      </c>
    </row>
    <row r="1077" spans="8:14">
      <c r="H1077" s="38">
        <v>41684</v>
      </c>
      <c r="I1077" s="39" t="s">
        <v>161</v>
      </c>
      <c r="J1077" s="74">
        <f>計算過程!D1074</f>
        <v>7.214061405316427E-2</v>
      </c>
      <c r="K1077" s="74">
        <f>計算過程!I1074</f>
        <v>0</v>
      </c>
      <c r="L1077" s="74">
        <f>計算過程!J1074</f>
        <v>0</v>
      </c>
      <c r="M1077" s="74">
        <f>計算過程!K1074</f>
        <v>0</v>
      </c>
      <c r="N1077" s="75">
        <f>計算過程!Q1074</f>
        <v>0</v>
      </c>
    </row>
    <row r="1078" spans="8:14">
      <c r="H1078" s="38">
        <v>41684</v>
      </c>
      <c r="I1078" s="39" t="s">
        <v>162</v>
      </c>
      <c r="J1078" s="74">
        <f>計算過程!D1075</f>
        <v>8.6730106799830259E-2</v>
      </c>
      <c r="K1078" s="74">
        <f>計算過程!I1075</f>
        <v>0</v>
      </c>
      <c r="L1078" s="74">
        <f>計算過程!J1075</f>
        <v>0</v>
      </c>
      <c r="M1078" s="74">
        <f>計算過程!K1075</f>
        <v>0</v>
      </c>
      <c r="N1078" s="75">
        <f>計算過程!Q1075</f>
        <v>0</v>
      </c>
    </row>
    <row r="1079" spans="8:14">
      <c r="H1079" s="38">
        <v>41684</v>
      </c>
      <c r="I1079" s="39" t="s">
        <v>163</v>
      </c>
      <c r="J1079" s="74">
        <f>計算過程!D1076</f>
        <v>0.12746252093361285</v>
      </c>
      <c r="K1079" s="74">
        <f>計算過程!I1076</f>
        <v>0</v>
      </c>
      <c r="L1079" s="74">
        <f>計算過程!J1076</f>
        <v>0</v>
      </c>
      <c r="M1079" s="74">
        <f>計算過程!K1076</f>
        <v>0</v>
      </c>
      <c r="N1079" s="75">
        <f>計算過程!Q1076</f>
        <v>0</v>
      </c>
    </row>
    <row r="1080" spans="8:14">
      <c r="H1080" s="38">
        <v>41684</v>
      </c>
      <c r="I1080" s="39" t="s">
        <v>164</v>
      </c>
      <c r="J1080" s="74">
        <f>計算過程!D1077</f>
        <v>0.11741508671248936</v>
      </c>
      <c r="K1080" s="74">
        <f>計算過程!I1077</f>
        <v>0</v>
      </c>
      <c r="L1080" s="74">
        <f>計算過程!J1077</f>
        <v>0</v>
      </c>
      <c r="M1080" s="74">
        <f>計算過程!K1077</f>
        <v>0</v>
      </c>
      <c r="N1080" s="75">
        <f>計算過程!Q1077</f>
        <v>0</v>
      </c>
    </row>
    <row r="1081" spans="8:14">
      <c r="H1081" s="38">
        <v>41684</v>
      </c>
      <c r="I1081" s="39" t="s">
        <v>165</v>
      </c>
      <c r="J1081" s="74">
        <f>計算過程!D1078</f>
        <v>0.15132445326229035</v>
      </c>
      <c r="K1081" s="74">
        <f>計算過程!I1078</f>
        <v>0</v>
      </c>
      <c r="L1081" s="74">
        <f>計算過程!J1078</f>
        <v>0</v>
      </c>
      <c r="M1081" s="74">
        <f>計算過程!K1078</f>
        <v>0</v>
      </c>
      <c r="N1081" s="75">
        <f>計算過程!Q1078</f>
        <v>0</v>
      </c>
    </row>
    <row r="1082" spans="8:14">
      <c r="H1082" s="38">
        <v>41684</v>
      </c>
      <c r="I1082" s="39" t="s">
        <v>166</v>
      </c>
      <c r="J1082" s="74">
        <f>計算過程!D1079</f>
        <v>0.24796181881804044</v>
      </c>
      <c r="K1082" s="74">
        <f>計算過程!I1079</f>
        <v>0</v>
      </c>
      <c r="L1082" s="74">
        <f>計算過程!J1079</f>
        <v>0</v>
      </c>
      <c r="M1082" s="74">
        <f>計算過程!K1079</f>
        <v>0</v>
      </c>
      <c r="N1082" s="75">
        <f>計算過程!Q1079</f>
        <v>0</v>
      </c>
    </row>
    <row r="1083" spans="8:14">
      <c r="H1083" s="38">
        <v>41684</v>
      </c>
      <c r="I1083" s="39" t="s">
        <v>167</v>
      </c>
      <c r="J1083" s="74">
        <f>計算過程!D1080</f>
        <v>0.29925588611553777</v>
      </c>
      <c r="K1083" s="74">
        <f>計算過程!I1080</f>
        <v>0</v>
      </c>
      <c r="L1083" s="74">
        <f>計算過程!J1080</f>
        <v>0</v>
      </c>
      <c r="M1083" s="74">
        <f>計算過程!K1080</f>
        <v>0</v>
      </c>
      <c r="N1083" s="75">
        <f>計算過程!Q1080</f>
        <v>0</v>
      </c>
    </row>
    <row r="1084" spans="8:14">
      <c r="H1084" s="38">
        <v>41684</v>
      </c>
      <c r="I1084" s="39" t="s">
        <v>168</v>
      </c>
      <c r="J1084" s="74">
        <f>計算過程!D1081</f>
        <v>0.21682954427197956</v>
      </c>
      <c r="K1084" s="74">
        <f>計算過程!I1081</f>
        <v>0</v>
      </c>
      <c r="L1084" s="74">
        <f>計算過程!J1081</f>
        <v>0</v>
      </c>
      <c r="M1084" s="74">
        <f>計算過程!K1081</f>
        <v>0</v>
      </c>
      <c r="N1084" s="75">
        <f>計算過程!Q1081</f>
        <v>0</v>
      </c>
    </row>
    <row r="1085" spans="8:14">
      <c r="H1085" s="38">
        <v>41684</v>
      </c>
      <c r="I1085" s="39" t="s">
        <v>169</v>
      </c>
      <c r="J1085" s="74">
        <f>計算過程!D1082</f>
        <v>0.30209267518305943</v>
      </c>
      <c r="K1085" s="74">
        <f>計算過程!I1082</f>
        <v>0</v>
      </c>
      <c r="L1085" s="74">
        <f>計算過程!J1082</f>
        <v>0</v>
      </c>
      <c r="M1085" s="74">
        <f>計算過程!K1082</f>
        <v>0</v>
      </c>
      <c r="N1085" s="75">
        <f>計算過程!Q1082</f>
        <v>0</v>
      </c>
    </row>
    <row r="1086" spans="8:14">
      <c r="H1086" s="38">
        <v>41684</v>
      </c>
      <c r="I1086" s="39" t="s">
        <v>170</v>
      </c>
      <c r="J1086" s="74">
        <f>計算過程!D1083</f>
        <v>0.28334470200710138</v>
      </c>
      <c r="K1086" s="74">
        <f>計算過程!I1083</f>
        <v>0</v>
      </c>
      <c r="L1086" s="74">
        <f>計算過程!J1083</f>
        <v>0</v>
      </c>
      <c r="M1086" s="74">
        <f>計算過程!K1083</f>
        <v>0</v>
      </c>
      <c r="N1086" s="75">
        <f>計算過程!Q1083</f>
        <v>0</v>
      </c>
    </row>
    <row r="1087" spans="8:14">
      <c r="H1087" s="38">
        <v>41684</v>
      </c>
      <c r="I1087" s="39" t="s">
        <v>171</v>
      </c>
      <c r="J1087" s="74">
        <f>計算過程!D1084</f>
        <v>0.50022381811315175</v>
      </c>
      <c r="K1087" s="74">
        <f>計算過程!I1084</f>
        <v>0</v>
      </c>
      <c r="L1087" s="74">
        <f>計算過程!J1084</f>
        <v>0</v>
      </c>
      <c r="M1087" s="74">
        <f>計算過程!K1084</f>
        <v>0</v>
      </c>
      <c r="N1087" s="75">
        <f>計算過程!Q1084</f>
        <v>0</v>
      </c>
    </row>
    <row r="1088" spans="8:14">
      <c r="H1088" s="38">
        <v>41684</v>
      </c>
      <c r="I1088" s="39" t="s">
        <v>172</v>
      </c>
      <c r="J1088" s="74">
        <f>計算過程!D1085</f>
        <v>0.65142729962964852</v>
      </c>
      <c r="K1088" s="74">
        <f>計算過程!I1085</f>
        <v>0</v>
      </c>
      <c r="L1088" s="74">
        <f>計算過程!J1085</f>
        <v>0</v>
      </c>
      <c r="M1088" s="74">
        <f>計算過程!K1085</f>
        <v>0</v>
      </c>
      <c r="N1088" s="75">
        <f>計算過程!Q1085</f>
        <v>0</v>
      </c>
    </row>
    <row r="1089" spans="8:14">
      <c r="H1089" s="38">
        <v>41685</v>
      </c>
      <c r="I1089" s="39" t="s">
        <v>149</v>
      </c>
      <c r="J1089" s="74">
        <f>計算過程!D1086</f>
        <v>0.80016462875415217</v>
      </c>
      <c r="K1089" s="74">
        <f>計算過程!I1086</f>
        <v>0</v>
      </c>
      <c r="L1089" s="74">
        <f>計算過程!J1086</f>
        <v>0</v>
      </c>
      <c r="M1089" s="74">
        <f>計算過程!K1086</f>
        <v>0</v>
      </c>
      <c r="N1089" s="75">
        <f>計算過程!Q1086</f>
        <v>0</v>
      </c>
    </row>
    <row r="1090" spans="8:14">
      <c r="H1090" s="38">
        <v>41685</v>
      </c>
      <c r="I1090" s="39" t="s">
        <v>150</v>
      </c>
      <c r="J1090" s="74">
        <f>計算過程!D1087</f>
        <v>0.92567873494642849</v>
      </c>
      <c r="K1090" s="74">
        <f>計算過程!I1087</f>
        <v>0</v>
      </c>
      <c r="L1090" s="74">
        <f>計算過程!J1087</f>
        <v>0</v>
      </c>
      <c r="M1090" s="74">
        <f>計算過程!K1087</f>
        <v>0</v>
      </c>
      <c r="N1090" s="75">
        <f>計算過程!Q1087</f>
        <v>0</v>
      </c>
    </row>
    <row r="1091" spans="8:14">
      <c r="H1091" s="38">
        <v>41685</v>
      </c>
      <c r="I1091" s="39" t="s">
        <v>151</v>
      </c>
      <c r="J1091" s="74">
        <f>計算過程!D1088</f>
        <v>1.0173622599687562</v>
      </c>
      <c r="K1091" s="74">
        <f>計算過程!I1088</f>
        <v>0</v>
      </c>
      <c r="L1091" s="74">
        <f>計算過程!J1088</f>
        <v>0</v>
      </c>
      <c r="M1091" s="74">
        <f>計算過程!K1088</f>
        <v>0</v>
      </c>
      <c r="N1091" s="75">
        <f>計算過程!Q1088</f>
        <v>0</v>
      </c>
    </row>
    <row r="1092" spans="8:14">
      <c r="H1092" s="38">
        <v>41685</v>
      </c>
      <c r="I1092" s="39" t="s">
        <v>152</v>
      </c>
      <c r="J1092" s="74">
        <f>計算過程!D1089</f>
        <v>1.1294190631296688</v>
      </c>
      <c r="K1092" s="74">
        <f>計算過程!I1089</f>
        <v>0</v>
      </c>
      <c r="L1092" s="74">
        <f>計算過程!J1089</f>
        <v>0</v>
      </c>
      <c r="M1092" s="74">
        <f>計算過程!K1089</f>
        <v>0</v>
      </c>
      <c r="N1092" s="75">
        <f>計算過程!Q1089</f>
        <v>0</v>
      </c>
    </row>
    <row r="1093" spans="8:14">
      <c r="H1093" s="38">
        <v>41685</v>
      </c>
      <c r="I1093" s="39" t="s">
        <v>153</v>
      </c>
      <c r="J1093" s="74">
        <f>計算過程!D1090</f>
        <v>1.1247040040827363</v>
      </c>
      <c r="K1093" s="74">
        <f>計算過程!I1090</f>
        <v>0</v>
      </c>
      <c r="L1093" s="74">
        <f>計算過程!J1090</f>
        <v>0</v>
      </c>
      <c r="M1093" s="74">
        <f>計算過程!K1090</f>
        <v>0</v>
      </c>
      <c r="N1093" s="75">
        <f>計算過程!Q1090</f>
        <v>0</v>
      </c>
    </row>
    <row r="1094" spans="8:14">
      <c r="H1094" s="38">
        <v>41685</v>
      </c>
      <c r="I1094" s="39" t="s">
        <v>154</v>
      </c>
      <c r="J1094" s="74">
        <f>計算過程!D1091</f>
        <v>1.1873668423368651</v>
      </c>
      <c r="K1094" s="74">
        <f>計算過程!I1091</f>
        <v>0</v>
      </c>
      <c r="L1094" s="74">
        <f>計算過程!J1091</f>
        <v>0</v>
      </c>
      <c r="M1094" s="74">
        <f>計算過程!K1091</f>
        <v>0</v>
      </c>
      <c r="N1094" s="75">
        <f>計算過程!Q1091</f>
        <v>0</v>
      </c>
    </row>
    <row r="1095" spans="8:14">
      <c r="H1095" s="38">
        <v>41685</v>
      </c>
      <c r="I1095" s="39" t="s">
        <v>155</v>
      </c>
      <c r="J1095" s="74">
        <f>計算過程!D1092</f>
        <v>0.9130461720095826</v>
      </c>
      <c r="K1095" s="74">
        <f>計算過程!I1092</f>
        <v>0</v>
      </c>
      <c r="L1095" s="74">
        <f>計算過程!J1092</f>
        <v>0</v>
      </c>
      <c r="M1095" s="74">
        <f>計算過程!K1092</f>
        <v>0</v>
      </c>
      <c r="N1095" s="75">
        <f>計算過程!Q1092</f>
        <v>0</v>
      </c>
    </row>
    <row r="1096" spans="8:14">
      <c r="H1096" s="38">
        <v>41685</v>
      </c>
      <c r="I1096" s="39" t="s">
        <v>156</v>
      </c>
      <c r="J1096" s="74">
        <f>計算過程!D1093</f>
        <v>0.76038953988403535</v>
      </c>
      <c r="K1096" s="74">
        <f>計算過程!I1093</f>
        <v>0</v>
      </c>
      <c r="L1096" s="74">
        <f>計算過程!J1093</f>
        <v>0</v>
      </c>
      <c r="M1096" s="74">
        <f>計算過程!K1093</f>
        <v>0</v>
      </c>
      <c r="N1096" s="75">
        <f>計算過程!Q1093</f>
        <v>0</v>
      </c>
    </row>
    <row r="1097" spans="8:14">
      <c r="H1097" s="38">
        <v>41685</v>
      </c>
      <c r="I1097" s="39" t="s">
        <v>157</v>
      </c>
      <c r="J1097" s="74">
        <f>計算過程!D1094</f>
        <v>0.30071900478275676</v>
      </c>
      <c r="K1097" s="74">
        <f>計算過程!I1094</f>
        <v>0</v>
      </c>
      <c r="L1097" s="74">
        <f>計算過程!J1094</f>
        <v>0</v>
      </c>
      <c r="M1097" s="74">
        <f>計算過程!K1094</f>
        <v>0</v>
      </c>
      <c r="N1097" s="75">
        <f>計算過程!Q1094</f>
        <v>0</v>
      </c>
    </row>
    <row r="1098" spans="8:14">
      <c r="H1098" s="38">
        <v>41685</v>
      </c>
      <c r="I1098" s="39" t="s">
        <v>158</v>
      </c>
      <c r="J1098" s="74">
        <f>計算過程!D1095</f>
        <v>8.3630698991758609E-2</v>
      </c>
      <c r="K1098" s="74">
        <f>計算過程!I1095</f>
        <v>0</v>
      </c>
      <c r="L1098" s="74">
        <f>計算過程!J1095</f>
        <v>0</v>
      </c>
      <c r="M1098" s="74">
        <f>計算過程!K1095</f>
        <v>0</v>
      </c>
      <c r="N1098" s="75">
        <f>計算過程!Q1095</f>
        <v>0</v>
      </c>
    </row>
    <row r="1099" spans="8:14">
      <c r="H1099" s="38">
        <v>41685</v>
      </c>
      <c r="I1099" s="39" t="s">
        <v>159</v>
      </c>
      <c r="J1099" s="74">
        <f>計算過程!D1096</f>
        <v>2.4471608545296182E-2</v>
      </c>
      <c r="K1099" s="74">
        <f>計算過程!I1096</f>
        <v>0</v>
      </c>
      <c r="L1099" s="74">
        <f>計算過程!J1096</f>
        <v>0</v>
      </c>
      <c r="M1099" s="74">
        <f>計算過程!K1096</f>
        <v>0</v>
      </c>
      <c r="N1099" s="75">
        <f>計算過程!Q1096</f>
        <v>0</v>
      </c>
    </row>
    <row r="1100" spans="8:14">
      <c r="H1100" s="38">
        <v>41685</v>
      </c>
      <c r="I1100" s="39" t="s">
        <v>160</v>
      </c>
      <c r="J1100" s="74">
        <f>計算過程!D1097</f>
        <v>3.5858449472112993E-3</v>
      </c>
      <c r="K1100" s="74">
        <f>計算過程!I1097</f>
        <v>0</v>
      </c>
      <c r="L1100" s="74">
        <f>計算過程!J1097</f>
        <v>0</v>
      </c>
      <c r="M1100" s="74">
        <f>計算過程!K1097</f>
        <v>0</v>
      </c>
      <c r="N1100" s="75">
        <f>計算過程!Q1097</f>
        <v>0</v>
      </c>
    </row>
    <row r="1101" spans="8:14">
      <c r="H1101" s="38">
        <v>41685</v>
      </c>
      <c r="I1101" s="39" t="s">
        <v>161</v>
      </c>
      <c r="J1101" s="74">
        <f>計算過程!D1098</f>
        <v>8.4462889925344427E-5</v>
      </c>
      <c r="K1101" s="74">
        <f>計算過程!I1098</f>
        <v>0</v>
      </c>
      <c r="L1101" s="74">
        <f>計算過程!J1098</f>
        <v>0</v>
      </c>
      <c r="M1101" s="74">
        <f>計算過程!K1098</f>
        <v>0</v>
      </c>
      <c r="N1101" s="75">
        <f>計算過程!Q1098</f>
        <v>0</v>
      </c>
    </row>
    <row r="1102" spans="8:14">
      <c r="H1102" s="38">
        <v>41685</v>
      </c>
      <c r="I1102" s="39" t="s">
        <v>162</v>
      </c>
      <c r="J1102" s="74">
        <f>計算過程!D1099</f>
        <v>0</v>
      </c>
      <c r="K1102" s="74">
        <f>計算過程!I1099</f>
        <v>0</v>
      </c>
      <c r="L1102" s="74">
        <f>計算過程!J1099</f>
        <v>0</v>
      </c>
      <c r="M1102" s="74">
        <f>計算過程!K1099</f>
        <v>0</v>
      </c>
      <c r="N1102" s="75">
        <f>計算過程!Q1099</f>
        <v>0</v>
      </c>
    </row>
    <row r="1103" spans="8:14">
      <c r="H1103" s="38">
        <v>41685</v>
      </c>
      <c r="I1103" s="39" t="s">
        <v>163</v>
      </c>
      <c r="J1103" s="74">
        <f>計算過程!D1100</f>
        <v>0</v>
      </c>
      <c r="K1103" s="74">
        <f>計算過程!I1100</f>
        <v>0</v>
      </c>
      <c r="L1103" s="74">
        <f>計算過程!J1100</f>
        <v>0</v>
      </c>
      <c r="M1103" s="74">
        <f>計算過程!K1100</f>
        <v>0</v>
      </c>
      <c r="N1103" s="75">
        <f>計算過程!Q1100</f>
        <v>0</v>
      </c>
    </row>
    <row r="1104" spans="8:14">
      <c r="H1104" s="38">
        <v>41685</v>
      </c>
      <c r="I1104" s="39" t="s">
        <v>164</v>
      </c>
      <c r="J1104" s="74">
        <f>計算過程!D1101</f>
        <v>0</v>
      </c>
      <c r="K1104" s="74">
        <f>計算過程!I1101</f>
        <v>0</v>
      </c>
      <c r="L1104" s="74">
        <f>計算過程!J1101</f>
        <v>0</v>
      </c>
      <c r="M1104" s="74">
        <f>計算過程!K1101</f>
        <v>0</v>
      </c>
      <c r="N1104" s="75">
        <f>計算過程!Q1101</f>
        <v>0</v>
      </c>
    </row>
    <row r="1105" spans="8:14">
      <c r="H1105" s="38">
        <v>41685</v>
      </c>
      <c r="I1105" s="39" t="s">
        <v>165</v>
      </c>
      <c r="J1105" s="74">
        <f>計算過程!D1102</f>
        <v>0</v>
      </c>
      <c r="K1105" s="74">
        <f>計算過程!I1102</f>
        <v>0</v>
      </c>
      <c r="L1105" s="74">
        <f>計算過程!J1102</f>
        <v>0</v>
      </c>
      <c r="M1105" s="74">
        <f>計算過程!K1102</f>
        <v>0</v>
      </c>
      <c r="N1105" s="75">
        <f>計算過程!Q1102</f>
        <v>0</v>
      </c>
    </row>
    <row r="1106" spans="8:14">
      <c r="H1106" s="38">
        <v>41685</v>
      </c>
      <c r="I1106" s="39" t="s">
        <v>166</v>
      </c>
      <c r="J1106" s="74">
        <f>計算過程!D1103</f>
        <v>0</v>
      </c>
      <c r="K1106" s="74">
        <f>計算過程!I1103</f>
        <v>0</v>
      </c>
      <c r="L1106" s="74">
        <f>計算過程!J1103</f>
        <v>0</v>
      </c>
      <c r="M1106" s="74">
        <f>計算過程!K1103</f>
        <v>0</v>
      </c>
      <c r="N1106" s="75">
        <f>計算過程!Q1103</f>
        <v>0</v>
      </c>
    </row>
    <row r="1107" spans="8:14">
      <c r="H1107" s="38">
        <v>41685</v>
      </c>
      <c r="I1107" s="39" t="s">
        <v>167</v>
      </c>
      <c r="J1107" s="74">
        <f>計算過程!D1104</f>
        <v>0</v>
      </c>
      <c r="K1107" s="74">
        <f>計算過程!I1104</f>
        <v>0</v>
      </c>
      <c r="L1107" s="74">
        <f>計算過程!J1104</f>
        <v>0</v>
      </c>
      <c r="M1107" s="74">
        <f>計算過程!K1104</f>
        <v>0</v>
      </c>
      <c r="N1107" s="75">
        <f>計算過程!Q1104</f>
        <v>0</v>
      </c>
    </row>
    <row r="1108" spans="8:14">
      <c r="H1108" s="38">
        <v>41685</v>
      </c>
      <c r="I1108" s="39" t="s">
        <v>168</v>
      </c>
      <c r="J1108" s="74">
        <f>計算過程!D1105</f>
        <v>3.0146330707545754E-3</v>
      </c>
      <c r="K1108" s="74">
        <f>計算過程!I1105</f>
        <v>0</v>
      </c>
      <c r="L1108" s="74">
        <f>計算過程!J1105</f>
        <v>0</v>
      </c>
      <c r="M1108" s="74">
        <f>計算過程!K1105</f>
        <v>0</v>
      </c>
      <c r="N1108" s="75">
        <f>計算過程!Q1105</f>
        <v>0</v>
      </c>
    </row>
    <row r="1109" spans="8:14">
      <c r="H1109" s="38">
        <v>41685</v>
      </c>
      <c r="I1109" s="39" t="s">
        <v>169</v>
      </c>
      <c r="J1109" s="74">
        <f>計算過程!D1106</f>
        <v>4.9439295224242641E-3</v>
      </c>
      <c r="K1109" s="74">
        <f>計算過程!I1106</f>
        <v>0</v>
      </c>
      <c r="L1109" s="74">
        <f>計算過程!J1106</f>
        <v>0</v>
      </c>
      <c r="M1109" s="74">
        <f>計算過程!K1106</f>
        <v>0</v>
      </c>
      <c r="N1109" s="75">
        <f>計算過程!Q1106</f>
        <v>0</v>
      </c>
    </row>
    <row r="1110" spans="8:14">
      <c r="H1110" s="38">
        <v>41685</v>
      </c>
      <c r="I1110" s="39" t="s">
        <v>170</v>
      </c>
      <c r="J1110" s="74">
        <f>計算過程!D1107</f>
        <v>7.7686882700554304E-3</v>
      </c>
      <c r="K1110" s="74">
        <f>計算過程!I1107</f>
        <v>0</v>
      </c>
      <c r="L1110" s="74">
        <f>計算過程!J1107</f>
        <v>0</v>
      </c>
      <c r="M1110" s="74">
        <f>計算過程!K1107</f>
        <v>0</v>
      </c>
      <c r="N1110" s="75">
        <f>計算過程!Q1107</f>
        <v>0</v>
      </c>
    </row>
    <row r="1111" spans="8:14">
      <c r="H1111" s="38">
        <v>41685</v>
      </c>
      <c r="I1111" s="39" t="s">
        <v>171</v>
      </c>
      <c r="J1111" s="74">
        <f>計算過程!D1108</f>
        <v>2.1256594333185334E-2</v>
      </c>
      <c r="K1111" s="74">
        <f>計算過程!I1108</f>
        <v>0</v>
      </c>
      <c r="L1111" s="74">
        <f>計算過程!J1108</f>
        <v>0</v>
      </c>
      <c r="M1111" s="74">
        <f>計算過程!K1108</f>
        <v>0</v>
      </c>
      <c r="N1111" s="75">
        <f>計算過程!Q1108</f>
        <v>0</v>
      </c>
    </row>
    <row r="1112" spans="8:14">
      <c r="H1112" s="38">
        <v>41685</v>
      </c>
      <c r="I1112" s="39" t="s">
        <v>172</v>
      </c>
      <c r="J1112" s="74">
        <f>計算過程!D1109</f>
        <v>0.12283018972236873</v>
      </c>
      <c r="K1112" s="74">
        <f>計算過程!I1109</f>
        <v>0</v>
      </c>
      <c r="L1112" s="74">
        <f>計算過程!J1109</f>
        <v>0</v>
      </c>
      <c r="M1112" s="74">
        <f>計算過程!K1109</f>
        <v>0</v>
      </c>
      <c r="N1112" s="75">
        <f>計算過程!Q1109</f>
        <v>0</v>
      </c>
    </row>
    <row r="1113" spans="8:14">
      <c r="H1113" s="38">
        <v>41686</v>
      </c>
      <c r="I1113" s="39" t="s">
        <v>149</v>
      </c>
      <c r="J1113" s="74">
        <f>計算過程!D1110</f>
        <v>0.31877151301829493</v>
      </c>
      <c r="K1113" s="74">
        <f>計算過程!I1110</f>
        <v>0</v>
      </c>
      <c r="L1113" s="74">
        <f>計算過程!J1110</f>
        <v>0</v>
      </c>
      <c r="M1113" s="74">
        <f>計算過程!K1110</f>
        <v>0</v>
      </c>
      <c r="N1113" s="75">
        <f>計算過程!Q1110</f>
        <v>0</v>
      </c>
    </row>
    <row r="1114" spans="8:14">
      <c r="H1114" s="38">
        <v>41686</v>
      </c>
      <c r="I1114" s="39" t="s">
        <v>150</v>
      </c>
      <c r="J1114" s="74">
        <f>計算過程!D1111</f>
        <v>0.44136547260728148</v>
      </c>
      <c r="K1114" s="74">
        <f>計算過程!I1111</f>
        <v>0</v>
      </c>
      <c r="L1114" s="74">
        <f>計算過程!J1111</f>
        <v>0</v>
      </c>
      <c r="M1114" s="74">
        <f>計算過程!K1111</f>
        <v>0</v>
      </c>
      <c r="N1114" s="75">
        <f>計算過程!Q1111</f>
        <v>0</v>
      </c>
    </row>
    <row r="1115" spans="8:14">
      <c r="H1115" s="38">
        <v>41686</v>
      </c>
      <c r="I1115" s="39" t="s">
        <v>151</v>
      </c>
      <c r="J1115" s="74">
        <f>計算過程!D1112</f>
        <v>0.5054281578046752</v>
      </c>
      <c r="K1115" s="74">
        <f>計算過程!I1112</f>
        <v>0</v>
      </c>
      <c r="L1115" s="74">
        <f>計算過程!J1112</f>
        <v>0</v>
      </c>
      <c r="M1115" s="74">
        <f>計算過程!K1112</f>
        <v>0</v>
      </c>
      <c r="N1115" s="75">
        <f>計算過程!Q1112</f>
        <v>0</v>
      </c>
    </row>
    <row r="1116" spans="8:14">
      <c r="H1116" s="38">
        <v>41686</v>
      </c>
      <c r="I1116" s="39" t="s">
        <v>152</v>
      </c>
      <c r="J1116" s="74">
        <f>計算過程!D1113</f>
        <v>0.6105293838024427</v>
      </c>
      <c r="K1116" s="74">
        <f>計算過程!I1113</f>
        <v>0</v>
      </c>
      <c r="L1116" s="74">
        <f>計算過程!J1113</f>
        <v>0</v>
      </c>
      <c r="M1116" s="74">
        <f>計算過程!K1113</f>
        <v>0</v>
      </c>
      <c r="N1116" s="75">
        <f>計算過程!Q1113</f>
        <v>0</v>
      </c>
    </row>
    <row r="1117" spans="8:14">
      <c r="H1117" s="38">
        <v>41686</v>
      </c>
      <c r="I1117" s="39" t="s">
        <v>153</v>
      </c>
      <c r="J1117" s="74">
        <f>計算過程!D1114</f>
        <v>0.66782763832077219</v>
      </c>
      <c r="K1117" s="74">
        <f>計算過程!I1114</f>
        <v>0</v>
      </c>
      <c r="L1117" s="74">
        <f>計算過程!J1114</f>
        <v>0</v>
      </c>
      <c r="M1117" s="74">
        <f>計算過程!K1114</f>
        <v>0</v>
      </c>
      <c r="N1117" s="75">
        <f>計算過程!Q1114</f>
        <v>0</v>
      </c>
    </row>
    <row r="1118" spans="8:14">
      <c r="H1118" s="38">
        <v>41686</v>
      </c>
      <c r="I1118" s="39" t="s">
        <v>154</v>
      </c>
      <c r="J1118" s="74">
        <f>計算過程!D1115</f>
        <v>0.71534841602876942</v>
      </c>
      <c r="K1118" s="74">
        <f>計算過程!I1115</f>
        <v>0</v>
      </c>
      <c r="L1118" s="74">
        <f>計算過程!J1115</f>
        <v>0</v>
      </c>
      <c r="M1118" s="74">
        <f>計算過程!K1115</f>
        <v>0</v>
      </c>
      <c r="N1118" s="75">
        <f>計算過程!Q1115</f>
        <v>0</v>
      </c>
    </row>
    <row r="1119" spans="8:14">
      <c r="H1119" s="38">
        <v>41686</v>
      </c>
      <c r="I1119" s="39" t="s">
        <v>155</v>
      </c>
      <c r="J1119" s="74">
        <f>計算過程!D1116</f>
        <v>0.65263594169696149</v>
      </c>
      <c r="K1119" s="74">
        <f>計算過程!I1116</f>
        <v>0</v>
      </c>
      <c r="L1119" s="74">
        <f>計算過程!J1116</f>
        <v>0</v>
      </c>
      <c r="M1119" s="74">
        <f>計算過程!K1116</f>
        <v>0</v>
      </c>
      <c r="N1119" s="75">
        <f>計算過程!Q1116</f>
        <v>0</v>
      </c>
    </row>
    <row r="1120" spans="8:14">
      <c r="H1120" s="38">
        <v>41686</v>
      </c>
      <c r="I1120" s="39" t="s">
        <v>156</v>
      </c>
      <c r="J1120" s="74">
        <f>計算過程!D1117</f>
        <v>0.56328307013883883</v>
      </c>
      <c r="K1120" s="74">
        <f>計算過程!I1117</f>
        <v>0</v>
      </c>
      <c r="L1120" s="74">
        <f>計算過程!J1117</f>
        <v>0</v>
      </c>
      <c r="M1120" s="74">
        <f>計算過程!K1117</f>
        <v>0</v>
      </c>
      <c r="N1120" s="75">
        <f>計算過程!Q1117</f>
        <v>0</v>
      </c>
    </row>
    <row r="1121" spans="8:14">
      <c r="H1121" s="38">
        <v>41686</v>
      </c>
      <c r="I1121" s="39" t="s">
        <v>157</v>
      </c>
      <c r="J1121" s="74">
        <f>計算過程!D1118</f>
        <v>0.29915235774501764</v>
      </c>
      <c r="K1121" s="74">
        <f>計算過程!I1118</f>
        <v>0</v>
      </c>
      <c r="L1121" s="74">
        <f>計算過程!J1118</f>
        <v>0</v>
      </c>
      <c r="M1121" s="74">
        <f>計算過程!K1118</f>
        <v>0</v>
      </c>
      <c r="N1121" s="75">
        <f>計算過程!Q1118</f>
        <v>0</v>
      </c>
    </row>
    <row r="1122" spans="8:14">
      <c r="H1122" s="38">
        <v>41686</v>
      </c>
      <c r="I1122" s="39" t="s">
        <v>158</v>
      </c>
      <c r="J1122" s="74">
        <f>計算過程!D1119</f>
        <v>4.2298434593516371E-2</v>
      </c>
      <c r="K1122" s="74">
        <f>計算過程!I1119</f>
        <v>0</v>
      </c>
      <c r="L1122" s="74">
        <f>計算過程!J1119</f>
        <v>0</v>
      </c>
      <c r="M1122" s="74">
        <f>計算過程!K1119</f>
        <v>0</v>
      </c>
      <c r="N1122" s="75">
        <f>計算過程!Q1119</f>
        <v>0</v>
      </c>
    </row>
    <row r="1123" spans="8:14">
      <c r="H1123" s="38">
        <v>41686</v>
      </c>
      <c r="I1123" s="39" t="s">
        <v>159</v>
      </c>
      <c r="J1123" s="74">
        <f>計算過程!D1120</f>
        <v>4.1433756139074539E-3</v>
      </c>
      <c r="K1123" s="74">
        <f>計算過程!I1120</f>
        <v>0</v>
      </c>
      <c r="L1123" s="74">
        <f>計算過程!J1120</f>
        <v>0</v>
      </c>
      <c r="M1123" s="74">
        <f>計算過程!K1120</f>
        <v>0</v>
      </c>
      <c r="N1123" s="75">
        <f>計算過程!Q1120</f>
        <v>0</v>
      </c>
    </row>
    <row r="1124" spans="8:14">
      <c r="H1124" s="38">
        <v>41686</v>
      </c>
      <c r="I1124" s="39" t="s">
        <v>160</v>
      </c>
      <c r="J1124" s="74">
        <f>計算過程!D1121</f>
        <v>1.4378469785127887E-4</v>
      </c>
      <c r="K1124" s="74">
        <f>計算過程!I1121</f>
        <v>0</v>
      </c>
      <c r="L1124" s="74">
        <f>計算過程!J1121</f>
        <v>0</v>
      </c>
      <c r="M1124" s="74">
        <f>計算過程!K1121</f>
        <v>0</v>
      </c>
      <c r="N1124" s="75">
        <f>計算過程!Q1121</f>
        <v>0</v>
      </c>
    </row>
    <row r="1125" spans="8:14">
      <c r="H1125" s="38">
        <v>41686</v>
      </c>
      <c r="I1125" s="39" t="s">
        <v>161</v>
      </c>
      <c r="J1125" s="74">
        <f>計算過程!D1122</f>
        <v>0</v>
      </c>
      <c r="K1125" s="74">
        <f>計算過程!I1122</f>
        <v>0</v>
      </c>
      <c r="L1125" s="74">
        <f>計算過程!J1122</f>
        <v>0</v>
      </c>
      <c r="M1125" s="74">
        <f>計算過程!K1122</f>
        <v>0</v>
      </c>
      <c r="N1125" s="75">
        <f>計算過程!Q1122</f>
        <v>0</v>
      </c>
    </row>
    <row r="1126" spans="8:14">
      <c r="H1126" s="38">
        <v>41686</v>
      </c>
      <c r="I1126" s="39" t="s">
        <v>162</v>
      </c>
      <c r="J1126" s="74">
        <f>計算過程!D1123</f>
        <v>0</v>
      </c>
      <c r="K1126" s="74">
        <f>計算過程!I1123</f>
        <v>0</v>
      </c>
      <c r="L1126" s="74">
        <f>計算過程!J1123</f>
        <v>0</v>
      </c>
      <c r="M1126" s="74">
        <f>計算過程!K1123</f>
        <v>0</v>
      </c>
      <c r="N1126" s="75">
        <f>計算過程!Q1123</f>
        <v>0</v>
      </c>
    </row>
    <row r="1127" spans="8:14">
      <c r="H1127" s="38">
        <v>41686</v>
      </c>
      <c r="I1127" s="39" t="s">
        <v>163</v>
      </c>
      <c r="J1127" s="74">
        <f>計算過程!D1124</f>
        <v>0</v>
      </c>
      <c r="K1127" s="74">
        <f>計算過程!I1124</f>
        <v>0</v>
      </c>
      <c r="L1127" s="74">
        <f>計算過程!J1124</f>
        <v>0</v>
      </c>
      <c r="M1127" s="74">
        <f>計算過程!K1124</f>
        <v>0</v>
      </c>
      <c r="N1127" s="75">
        <f>計算過程!Q1124</f>
        <v>0</v>
      </c>
    </row>
    <row r="1128" spans="8:14">
      <c r="H1128" s="38">
        <v>41686</v>
      </c>
      <c r="I1128" s="39" t="s">
        <v>164</v>
      </c>
      <c r="J1128" s="74">
        <f>計算過程!D1125</f>
        <v>0</v>
      </c>
      <c r="K1128" s="74">
        <f>計算過程!I1125</f>
        <v>0</v>
      </c>
      <c r="L1128" s="74">
        <f>計算過程!J1125</f>
        <v>0</v>
      </c>
      <c r="M1128" s="74">
        <f>計算過程!K1125</f>
        <v>0</v>
      </c>
      <c r="N1128" s="75">
        <f>計算過程!Q1125</f>
        <v>0</v>
      </c>
    </row>
    <row r="1129" spans="8:14">
      <c r="H1129" s="38">
        <v>41686</v>
      </c>
      <c r="I1129" s="39" t="s">
        <v>165</v>
      </c>
      <c r="J1129" s="74">
        <f>計算過程!D1126</f>
        <v>0</v>
      </c>
      <c r="K1129" s="74">
        <f>計算過程!I1126</f>
        <v>0</v>
      </c>
      <c r="L1129" s="74">
        <f>計算過程!J1126</f>
        <v>0</v>
      </c>
      <c r="M1129" s="74">
        <f>計算過程!K1126</f>
        <v>0</v>
      </c>
      <c r="N1129" s="75">
        <f>計算過程!Q1126</f>
        <v>0</v>
      </c>
    </row>
    <row r="1130" spans="8:14">
      <c r="H1130" s="38">
        <v>41686</v>
      </c>
      <c r="I1130" s="39" t="s">
        <v>166</v>
      </c>
      <c r="J1130" s="74">
        <f>計算過程!D1127</f>
        <v>0</v>
      </c>
      <c r="K1130" s="74">
        <f>計算過程!I1127</f>
        <v>0</v>
      </c>
      <c r="L1130" s="74">
        <f>計算過程!J1127</f>
        <v>0</v>
      </c>
      <c r="M1130" s="74">
        <f>計算過程!K1127</f>
        <v>0</v>
      </c>
      <c r="N1130" s="75">
        <f>計算過程!Q1127</f>
        <v>0</v>
      </c>
    </row>
    <row r="1131" spans="8:14">
      <c r="H1131" s="38">
        <v>41686</v>
      </c>
      <c r="I1131" s="39" t="s">
        <v>167</v>
      </c>
      <c r="J1131" s="74">
        <f>計算過程!D1128</f>
        <v>1.2158996455175551E-3</v>
      </c>
      <c r="K1131" s="74">
        <f>計算過程!I1128</f>
        <v>0</v>
      </c>
      <c r="L1131" s="74">
        <f>計算過程!J1128</f>
        <v>0</v>
      </c>
      <c r="M1131" s="74">
        <f>計算過程!K1128</f>
        <v>0</v>
      </c>
      <c r="N1131" s="75">
        <f>計算過程!Q1128</f>
        <v>0</v>
      </c>
    </row>
    <row r="1132" spans="8:14">
      <c r="H1132" s="38">
        <v>41686</v>
      </c>
      <c r="I1132" s="39" t="s">
        <v>168</v>
      </c>
      <c r="J1132" s="74">
        <f>計算過程!D1129</f>
        <v>3.7653875788465872E-3</v>
      </c>
      <c r="K1132" s="74">
        <f>計算過程!I1129</f>
        <v>0</v>
      </c>
      <c r="L1132" s="74">
        <f>計算過程!J1129</f>
        <v>0</v>
      </c>
      <c r="M1132" s="74">
        <f>計算過程!K1129</f>
        <v>0</v>
      </c>
      <c r="N1132" s="75">
        <f>計算過程!Q1129</f>
        <v>0</v>
      </c>
    </row>
    <row r="1133" spans="8:14">
      <c r="H1133" s="38">
        <v>41686</v>
      </c>
      <c r="I1133" s="39" t="s">
        <v>169</v>
      </c>
      <c r="J1133" s="74">
        <f>計算過程!D1130</f>
        <v>4.2244200678024611E-3</v>
      </c>
      <c r="K1133" s="74">
        <f>計算過程!I1130</f>
        <v>0</v>
      </c>
      <c r="L1133" s="74">
        <f>計算過程!J1130</f>
        <v>0</v>
      </c>
      <c r="M1133" s="74">
        <f>計算過程!K1130</f>
        <v>0</v>
      </c>
      <c r="N1133" s="75">
        <f>計算過程!Q1130</f>
        <v>0</v>
      </c>
    </row>
    <row r="1134" spans="8:14">
      <c r="H1134" s="38">
        <v>41686</v>
      </c>
      <c r="I1134" s="39" t="s">
        <v>170</v>
      </c>
      <c r="J1134" s="74">
        <f>計算過程!D1131</f>
        <v>3.9270960539645183E-3</v>
      </c>
      <c r="K1134" s="74">
        <f>計算過程!I1131</f>
        <v>0</v>
      </c>
      <c r="L1134" s="74">
        <f>計算過程!J1131</f>
        <v>0</v>
      </c>
      <c r="M1134" s="74">
        <f>計算過程!K1131</f>
        <v>0</v>
      </c>
      <c r="N1134" s="75">
        <f>計算過程!Q1131</f>
        <v>0</v>
      </c>
    </row>
    <row r="1135" spans="8:14">
      <c r="H1135" s="38">
        <v>41686</v>
      </c>
      <c r="I1135" s="39" t="s">
        <v>171</v>
      </c>
      <c r="J1135" s="74">
        <f>計算過程!D1132</f>
        <v>6.0032688558916362E-3</v>
      </c>
      <c r="K1135" s="74">
        <f>計算過程!I1132</f>
        <v>0</v>
      </c>
      <c r="L1135" s="74">
        <f>計算過程!J1132</f>
        <v>0</v>
      </c>
      <c r="M1135" s="74">
        <f>計算過程!K1132</f>
        <v>0</v>
      </c>
      <c r="N1135" s="75">
        <f>計算過程!Q1132</f>
        <v>0</v>
      </c>
    </row>
    <row r="1136" spans="8:14">
      <c r="H1136" s="38">
        <v>41686</v>
      </c>
      <c r="I1136" s="39" t="s">
        <v>172</v>
      </c>
      <c r="J1136" s="74">
        <f>計算過程!D1133</f>
        <v>3.4190944403680373E-3</v>
      </c>
      <c r="K1136" s="74">
        <f>計算過程!I1133</f>
        <v>0</v>
      </c>
      <c r="L1136" s="74">
        <f>計算過程!J1133</f>
        <v>0</v>
      </c>
      <c r="M1136" s="74">
        <f>計算過程!K1133</f>
        <v>0</v>
      </c>
      <c r="N1136" s="75">
        <f>計算過程!Q1133</f>
        <v>0</v>
      </c>
    </row>
    <row r="1137" spans="8:14">
      <c r="H1137" s="38">
        <v>41687</v>
      </c>
      <c r="I1137" s="39" t="s">
        <v>149</v>
      </c>
      <c r="J1137" s="74">
        <f>計算過程!D1134</f>
        <v>4.9195314261340703E-3</v>
      </c>
      <c r="K1137" s="74">
        <f>計算過程!I1134</f>
        <v>0</v>
      </c>
      <c r="L1137" s="74">
        <f>計算過程!J1134</f>
        <v>0</v>
      </c>
      <c r="M1137" s="74">
        <f>計算過程!K1134</f>
        <v>0</v>
      </c>
      <c r="N1137" s="75">
        <f>計算過程!Q1134</f>
        <v>0</v>
      </c>
    </row>
    <row r="1138" spans="8:14">
      <c r="H1138" s="38">
        <v>41687</v>
      </c>
      <c r="I1138" s="39" t="s">
        <v>150</v>
      </c>
      <c r="J1138" s="74">
        <f>計算過程!D1135</f>
        <v>2.1771983659360585E-2</v>
      </c>
      <c r="K1138" s="74">
        <f>計算過程!I1135</f>
        <v>0</v>
      </c>
      <c r="L1138" s="74">
        <f>計算過程!J1135</f>
        <v>0</v>
      </c>
      <c r="M1138" s="74">
        <f>計算過程!K1135</f>
        <v>0</v>
      </c>
      <c r="N1138" s="75">
        <f>計算過程!Q1135</f>
        <v>0</v>
      </c>
    </row>
    <row r="1139" spans="8:14">
      <c r="H1139" s="38">
        <v>41687</v>
      </c>
      <c r="I1139" s="39" t="s">
        <v>151</v>
      </c>
      <c r="J1139" s="74">
        <f>計算過程!D1136</f>
        <v>6.6844015053221975E-2</v>
      </c>
      <c r="K1139" s="74">
        <f>計算過程!I1136</f>
        <v>0</v>
      </c>
      <c r="L1139" s="74">
        <f>計算過程!J1136</f>
        <v>0</v>
      </c>
      <c r="M1139" s="74">
        <f>計算過程!K1136</f>
        <v>0</v>
      </c>
      <c r="N1139" s="75">
        <f>計算過程!Q1136</f>
        <v>0</v>
      </c>
    </row>
    <row r="1140" spans="8:14">
      <c r="H1140" s="38">
        <v>41687</v>
      </c>
      <c r="I1140" s="39" t="s">
        <v>152</v>
      </c>
      <c r="J1140" s="74">
        <f>計算過程!D1137</f>
        <v>0.1034195550449408</v>
      </c>
      <c r="K1140" s="74">
        <f>計算過程!I1137</f>
        <v>0</v>
      </c>
      <c r="L1140" s="74">
        <f>計算過程!J1137</f>
        <v>0</v>
      </c>
      <c r="M1140" s="74">
        <f>計算過程!K1137</f>
        <v>0</v>
      </c>
      <c r="N1140" s="75">
        <f>計算過程!Q1137</f>
        <v>0</v>
      </c>
    </row>
    <row r="1141" spans="8:14">
      <c r="H1141" s="38">
        <v>41687</v>
      </c>
      <c r="I1141" s="39" t="s">
        <v>153</v>
      </c>
      <c r="J1141" s="74">
        <f>計算過程!D1138</f>
        <v>0.10086821265583529</v>
      </c>
      <c r="K1141" s="74">
        <f>計算過程!I1138</f>
        <v>0</v>
      </c>
      <c r="L1141" s="74">
        <f>計算過程!J1138</f>
        <v>0</v>
      </c>
      <c r="M1141" s="74">
        <f>計算過程!K1138</f>
        <v>0</v>
      </c>
      <c r="N1141" s="75">
        <f>計算過程!Q1138</f>
        <v>0</v>
      </c>
    </row>
    <row r="1142" spans="8:14">
      <c r="H1142" s="38">
        <v>41687</v>
      </c>
      <c r="I1142" s="39" t="s">
        <v>154</v>
      </c>
      <c r="J1142" s="74">
        <f>計算過程!D1139</f>
        <v>0.11180916986041704</v>
      </c>
      <c r="K1142" s="74">
        <f>計算過程!I1139</f>
        <v>0</v>
      </c>
      <c r="L1142" s="74">
        <f>計算過程!J1139</f>
        <v>0</v>
      </c>
      <c r="M1142" s="74">
        <f>計算過程!K1139</f>
        <v>0</v>
      </c>
      <c r="N1142" s="75">
        <f>計算過程!Q1139</f>
        <v>0</v>
      </c>
    </row>
    <row r="1143" spans="8:14">
      <c r="H1143" s="38">
        <v>41687</v>
      </c>
      <c r="I1143" s="39" t="s">
        <v>155</v>
      </c>
      <c r="J1143" s="74">
        <f>計算過程!D1140</f>
        <v>0.29663464602005679</v>
      </c>
      <c r="K1143" s="74">
        <f>計算過程!I1140</f>
        <v>0</v>
      </c>
      <c r="L1143" s="74">
        <f>計算過程!J1140</f>
        <v>0</v>
      </c>
      <c r="M1143" s="74">
        <f>計算過程!K1140</f>
        <v>0</v>
      </c>
      <c r="N1143" s="75">
        <f>計算過程!Q1140</f>
        <v>0</v>
      </c>
    </row>
    <row r="1144" spans="8:14">
      <c r="H1144" s="38">
        <v>41687</v>
      </c>
      <c r="I1144" s="39" t="s">
        <v>156</v>
      </c>
      <c r="J1144" s="74">
        <f>計算過程!D1141</f>
        <v>0.34186428612994196</v>
      </c>
      <c r="K1144" s="74">
        <f>計算過程!I1141</f>
        <v>0</v>
      </c>
      <c r="L1144" s="74">
        <f>計算過程!J1141</f>
        <v>0</v>
      </c>
      <c r="M1144" s="74">
        <f>計算過程!K1141</f>
        <v>0</v>
      </c>
      <c r="N1144" s="75">
        <f>計算過程!Q1141</f>
        <v>0</v>
      </c>
    </row>
    <row r="1145" spans="8:14">
      <c r="H1145" s="38">
        <v>41687</v>
      </c>
      <c r="I1145" s="39" t="s">
        <v>157</v>
      </c>
      <c r="J1145" s="74">
        <f>計算過程!D1142</f>
        <v>0.2276306772304896</v>
      </c>
      <c r="K1145" s="74">
        <f>計算過程!I1142</f>
        <v>0</v>
      </c>
      <c r="L1145" s="74">
        <f>計算過程!J1142</f>
        <v>0</v>
      </c>
      <c r="M1145" s="74">
        <f>計算過程!K1142</f>
        <v>0</v>
      </c>
      <c r="N1145" s="75">
        <f>計算過程!Q1142</f>
        <v>0</v>
      </c>
    </row>
    <row r="1146" spans="8:14">
      <c r="H1146" s="38">
        <v>41687</v>
      </c>
      <c r="I1146" s="39" t="s">
        <v>158</v>
      </c>
      <c r="J1146" s="74">
        <f>計算過程!D1143</f>
        <v>0.28629033050575664</v>
      </c>
      <c r="K1146" s="74">
        <f>計算過程!I1143</f>
        <v>0</v>
      </c>
      <c r="L1146" s="74">
        <f>計算過程!J1143</f>
        <v>0</v>
      </c>
      <c r="M1146" s="74">
        <f>計算過程!K1143</f>
        <v>0</v>
      </c>
      <c r="N1146" s="75">
        <f>計算過程!Q1143</f>
        <v>0</v>
      </c>
    </row>
    <row r="1147" spans="8:14">
      <c r="H1147" s="38">
        <v>41687</v>
      </c>
      <c r="I1147" s="39" t="s">
        <v>159</v>
      </c>
      <c r="J1147" s="74">
        <f>計算過程!D1144</f>
        <v>0.23113111478402887</v>
      </c>
      <c r="K1147" s="74">
        <f>計算過程!I1144</f>
        <v>0</v>
      </c>
      <c r="L1147" s="74">
        <f>計算過程!J1144</f>
        <v>0</v>
      </c>
      <c r="M1147" s="74">
        <f>計算過程!K1144</f>
        <v>0</v>
      </c>
      <c r="N1147" s="75">
        <f>計算過程!Q1144</f>
        <v>0</v>
      </c>
    </row>
    <row r="1148" spans="8:14">
      <c r="H1148" s="38">
        <v>41687</v>
      </c>
      <c r="I1148" s="39" t="s">
        <v>160</v>
      </c>
      <c r="J1148" s="74">
        <f>計算過程!D1145</f>
        <v>5.2922361535660697E-2</v>
      </c>
      <c r="K1148" s="74">
        <f>計算過程!I1145</f>
        <v>0</v>
      </c>
      <c r="L1148" s="74">
        <f>計算過程!J1145</f>
        <v>0</v>
      </c>
      <c r="M1148" s="74">
        <f>計算過程!K1145</f>
        <v>0</v>
      </c>
      <c r="N1148" s="75">
        <f>計算過程!Q1145</f>
        <v>0</v>
      </c>
    </row>
    <row r="1149" spans="8:14">
      <c r="H1149" s="38">
        <v>41687</v>
      </c>
      <c r="I1149" s="39" t="s">
        <v>161</v>
      </c>
      <c r="J1149" s="74">
        <f>計算過程!D1146</f>
        <v>2.6999708636537761E-2</v>
      </c>
      <c r="K1149" s="74">
        <f>計算過程!I1146</f>
        <v>0</v>
      </c>
      <c r="L1149" s="74">
        <f>計算過程!J1146</f>
        <v>0</v>
      </c>
      <c r="M1149" s="74">
        <f>計算過程!K1146</f>
        <v>0</v>
      </c>
      <c r="N1149" s="75">
        <f>計算過程!Q1146</f>
        <v>0</v>
      </c>
    </row>
    <row r="1150" spans="8:14">
      <c r="H1150" s="38">
        <v>41687</v>
      </c>
      <c r="I1150" s="39" t="s">
        <v>162</v>
      </c>
      <c r="J1150" s="74">
        <f>計算過程!D1147</f>
        <v>1.6381460198548792E-2</v>
      </c>
      <c r="K1150" s="74">
        <f>計算過程!I1147</f>
        <v>0</v>
      </c>
      <c r="L1150" s="74">
        <f>計算過程!J1147</f>
        <v>0</v>
      </c>
      <c r="M1150" s="74">
        <f>計算過程!K1147</f>
        <v>0</v>
      </c>
      <c r="N1150" s="75">
        <f>計算過程!Q1147</f>
        <v>0</v>
      </c>
    </row>
    <row r="1151" spans="8:14">
      <c r="H1151" s="38">
        <v>41687</v>
      </c>
      <c r="I1151" s="39" t="s">
        <v>163</v>
      </c>
      <c r="J1151" s="74">
        <f>計算過程!D1148</f>
        <v>1.4496854152729678E-2</v>
      </c>
      <c r="K1151" s="74">
        <f>計算過程!I1148</f>
        <v>0</v>
      </c>
      <c r="L1151" s="74">
        <f>計算過程!J1148</f>
        <v>0</v>
      </c>
      <c r="M1151" s="74">
        <f>計算過程!K1148</f>
        <v>0</v>
      </c>
      <c r="N1151" s="75">
        <f>計算過程!Q1148</f>
        <v>0</v>
      </c>
    </row>
    <row r="1152" spans="8:14">
      <c r="H1152" s="38">
        <v>41687</v>
      </c>
      <c r="I1152" s="39" t="s">
        <v>164</v>
      </c>
      <c r="J1152" s="74">
        <f>計算過程!D1149</f>
        <v>1.497886086954201E-2</v>
      </c>
      <c r="K1152" s="74">
        <f>計算過程!I1149</f>
        <v>0</v>
      </c>
      <c r="L1152" s="74">
        <f>計算過程!J1149</f>
        <v>0</v>
      </c>
      <c r="M1152" s="74">
        <f>計算過程!K1149</f>
        <v>0</v>
      </c>
      <c r="N1152" s="75">
        <f>計算過程!Q1149</f>
        <v>0</v>
      </c>
    </row>
    <row r="1153" spans="8:14">
      <c r="H1153" s="38">
        <v>41687</v>
      </c>
      <c r="I1153" s="39" t="s">
        <v>165</v>
      </c>
      <c r="J1153" s="74">
        <f>計算過程!D1150</f>
        <v>1.8754098243021156E-2</v>
      </c>
      <c r="K1153" s="74">
        <f>計算過程!I1150</f>
        <v>0</v>
      </c>
      <c r="L1153" s="74">
        <f>計算過程!J1150</f>
        <v>0</v>
      </c>
      <c r="M1153" s="74">
        <f>計算過程!K1150</f>
        <v>0</v>
      </c>
      <c r="N1153" s="75">
        <f>計算過程!Q1150</f>
        <v>0</v>
      </c>
    </row>
    <row r="1154" spans="8:14">
      <c r="H1154" s="38">
        <v>41687</v>
      </c>
      <c r="I1154" s="39" t="s">
        <v>166</v>
      </c>
      <c r="J1154" s="74">
        <f>計算過程!D1151</f>
        <v>5.9894276554323951E-2</v>
      </c>
      <c r="K1154" s="74">
        <f>計算過程!I1151</f>
        <v>0</v>
      </c>
      <c r="L1154" s="74">
        <f>計算過程!J1151</f>
        <v>0</v>
      </c>
      <c r="M1154" s="74">
        <f>計算過程!K1151</f>
        <v>0</v>
      </c>
      <c r="N1154" s="75">
        <f>計算過程!Q1151</f>
        <v>0</v>
      </c>
    </row>
    <row r="1155" spans="8:14">
      <c r="H1155" s="38">
        <v>41687</v>
      </c>
      <c r="I1155" s="39" t="s">
        <v>167</v>
      </c>
      <c r="J1155" s="74">
        <f>計算過程!D1152</f>
        <v>0.37757394531959132</v>
      </c>
      <c r="K1155" s="74">
        <f>計算過程!I1152</f>
        <v>0</v>
      </c>
      <c r="L1155" s="74">
        <f>計算過程!J1152</f>
        <v>0</v>
      </c>
      <c r="M1155" s="74">
        <f>計算過程!K1152</f>
        <v>0</v>
      </c>
      <c r="N1155" s="75">
        <f>計算過程!Q1152</f>
        <v>0</v>
      </c>
    </row>
    <row r="1156" spans="8:14">
      <c r="H1156" s="38">
        <v>41687</v>
      </c>
      <c r="I1156" s="39" t="s">
        <v>168</v>
      </c>
      <c r="J1156" s="74">
        <f>計算過程!D1153</f>
        <v>0.52049058478914645</v>
      </c>
      <c r="K1156" s="74">
        <f>計算過程!I1153</f>
        <v>0</v>
      </c>
      <c r="L1156" s="74">
        <f>計算過程!J1153</f>
        <v>0</v>
      </c>
      <c r="M1156" s="74">
        <f>計算過程!K1153</f>
        <v>0</v>
      </c>
      <c r="N1156" s="75">
        <f>計算過程!Q1153</f>
        <v>0</v>
      </c>
    </row>
    <row r="1157" spans="8:14">
      <c r="H1157" s="38">
        <v>41687</v>
      </c>
      <c r="I1157" s="39" t="s">
        <v>169</v>
      </c>
      <c r="J1157" s="74">
        <f>計算過程!D1154</f>
        <v>0.73214381402554807</v>
      </c>
      <c r="K1157" s="74">
        <f>計算過程!I1154</f>
        <v>0</v>
      </c>
      <c r="L1157" s="74">
        <f>計算過程!J1154</f>
        <v>0</v>
      </c>
      <c r="M1157" s="74">
        <f>計算過程!K1154</f>
        <v>0</v>
      </c>
      <c r="N1157" s="75">
        <f>計算過程!Q1154</f>
        <v>0</v>
      </c>
    </row>
    <row r="1158" spans="8:14">
      <c r="H1158" s="38">
        <v>41687</v>
      </c>
      <c r="I1158" s="39" t="s">
        <v>170</v>
      </c>
      <c r="J1158" s="74">
        <f>計算過程!D1155</f>
        <v>0.75675993142697684</v>
      </c>
      <c r="K1158" s="74">
        <f>計算過程!I1155</f>
        <v>0</v>
      </c>
      <c r="L1158" s="74">
        <f>計算過程!J1155</f>
        <v>0</v>
      </c>
      <c r="M1158" s="74">
        <f>計算過程!K1155</f>
        <v>0</v>
      </c>
      <c r="N1158" s="75">
        <f>計算過程!Q1155</f>
        <v>0</v>
      </c>
    </row>
    <row r="1159" spans="8:14">
      <c r="H1159" s="38">
        <v>41687</v>
      </c>
      <c r="I1159" s="39" t="s">
        <v>171</v>
      </c>
      <c r="J1159" s="74">
        <f>計算過程!D1156</f>
        <v>0.97623166544726603</v>
      </c>
      <c r="K1159" s="74">
        <f>計算過程!I1156</f>
        <v>0</v>
      </c>
      <c r="L1159" s="74">
        <f>計算過程!J1156</f>
        <v>0</v>
      </c>
      <c r="M1159" s="74">
        <f>計算過程!K1156</f>
        <v>0</v>
      </c>
      <c r="N1159" s="75">
        <f>計算過程!Q1156</f>
        <v>0</v>
      </c>
    </row>
    <row r="1160" spans="8:14">
      <c r="H1160" s="38">
        <v>41687</v>
      </c>
      <c r="I1160" s="39" t="s">
        <v>172</v>
      </c>
      <c r="J1160" s="74">
        <f>計算過程!D1157</f>
        <v>1.169643571554255</v>
      </c>
      <c r="K1160" s="74">
        <f>計算過程!I1157</f>
        <v>0</v>
      </c>
      <c r="L1160" s="74">
        <f>計算過程!J1157</f>
        <v>0</v>
      </c>
      <c r="M1160" s="74">
        <f>計算過程!K1157</f>
        <v>0</v>
      </c>
      <c r="N1160" s="75">
        <f>計算過程!Q1157</f>
        <v>0</v>
      </c>
    </row>
    <row r="1161" spans="8:14">
      <c r="H1161" s="38">
        <v>41688</v>
      </c>
      <c r="I1161" s="39" t="s">
        <v>149</v>
      </c>
      <c r="J1161" s="74">
        <f>計算過程!D1158</f>
        <v>1.2935429690998965</v>
      </c>
      <c r="K1161" s="74">
        <f>計算過程!I1158</f>
        <v>0</v>
      </c>
      <c r="L1161" s="74">
        <f>計算過程!J1158</f>
        <v>0</v>
      </c>
      <c r="M1161" s="74">
        <f>計算過程!K1158</f>
        <v>0</v>
      </c>
      <c r="N1161" s="75">
        <f>計算過程!Q1158</f>
        <v>0</v>
      </c>
    </row>
    <row r="1162" spans="8:14">
      <c r="H1162" s="38">
        <v>41688</v>
      </c>
      <c r="I1162" s="39" t="s">
        <v>150</v>
      </c>
      <c r="J1162" s="74">
        <f>計算過程!D1159</f>
        <v>1.3275265490742101</v>
      </c>
      <c r="K1162" s="74">
        <f>計算過程!I1159</f>
        <v>0</v>
      </c>
      <c r="L1162" s="74">
        <f>計算過程!J1159</f>
        <v>0</v>
      </c>
      <c r="M1162" s="74">
        <f>計算過程!K1159</f>
        <v>0</v>
      </c>
      <c r="N1162" s="75">
        <f>計算過程!Q1159</f>
        <v>0</v>
      </c>
    </row>
    <row r="1163" spans="8:14">
      <c r="H1163" s="38">
        <v>41688</v>
      </c>
      <c r="I1163" s="39" t="s">
        <v>151</v>
      </c>
      <c r="J1163" s="74">
        <f>計算過程!D1160</f>
        <v>1.3710505162887776</v>
      </c>
      <c r="K1163" s="74">
        <f>計算過程!I1160</f>
        <v>0</v>
      </c>
      <c r="L1163" s="74">
        <f>計算過程!J1160</f>
        <v>0</v>
      </c>
      <c r="M1163" s="74">
        <f>計算過程!K1160</f>
        <v>0</v>
      </c>
      <c r="N1163" s="75">
        <f>計算過程!Q1160</f>
        <v>0</v>
      </c>
    </row>
    <row r="1164" spans="8:14">
      <c r="H1164" s="38">
        <v>41688</v>
      </c>
      <c r="I1164" s="39" t="s">
        <v>152</v>
      </c>
      <c r="J1164" s="74">
        <f>計算過程!D1161</f>
        <v>1.4179540790888709</v>
      </c>
      <c r="K1164" s="74">
        <f>計算過程!I1161</f>
        <v>0</v>
      </c>
      <c r="L1164" s="74">
        <f>計算過程!J1161</f>
        <v>0</v>
      </c>
      <c r="M1164" s="74">
        <f>計算過程!K1161</f>
        <v>0</v>
      </c>
      <c r="N1164" s="75">
        <f>計算過程!Q1161</f>
        <v>0</v>
      </c>
    </row>
    <row r="1165" spans="8:14">
      <c r="H1165" s="38">
        <v>41688</v>
      </c>
      <c r="I1165" s="39" t="s">
        <v>153</v>
      </c>
      <c r="J1165" s="74">
        <f>計算過程!D1162</f>
        <v>1.4238647710296495</v>
      </c>
      <c r="K1165" s="74">
        <f>計算過程!I1162</f>
        <v>0</v>
      </c>
      <c r="L1165" s="74">
        <f>計算過程!J1162</f>
        <v>0</v>
      </c>
      <c r="M1165" s="74">
        <f>計算過程!K1162</f>
        <v>0</v>
      </c>
      <c r="N1165" s="75">
        <f>計算過程!Q1162</f>
        <v>0</v>
      </c>
    </row>
    <row r="1166" spans="8:14">
      <c r="H1166" s="38">
        <v>41688</v>
      </c>
      <c r="I1166" s="39" t="s">
        <v>154</v>
      </c>
      <c r="J1166" s="74">
        <f>計算過程!D1163</f>
        <v>1.3989776647721441</v>
      </c>
      <c r="K1166" s="74">
        <f>計算過程!I1163</f>
        <v>0</v>
      </c>
      <c r="L1166" s="74">
        <f>計算過程!J1163</f>
        <v>0</v>
      </c>
      <c r="M1166" s="74">
        <f>計算過程!K1163</f>
        <v>0</v>
      </c>
      <c r="N1166" s="75">
        <f>計算過程!Q1163</f>
        <v>0</v>
      </c>
    </row>
    <row r="1167" spans="8:14">
      <c r="H1167" s="38">
        <v>41688</v>
      </c>
      <c r="I1167" s="39" t="s">
        <v>155</v>
      </c>
      <c r="J1167" s="74">
        <f>計算過程!D1164</f>
        <v>1.2878031367345071</v>
      </c>
      <c r="K1167" s="74">
        <f>計算過程!I1164</f>
        <v>0</v>
      </c>
      <c r="L1167" s="74">
        <f>計算過程!J1164</f>
        <v>0</v>
      </c>
      <c r="M1167" s="74">
        <f>計算過程!K1164</f>
        <v>0</v>
      </c>
      <c r="N1167" s="75">
        <f>計算過程!Q1164</f>
        <v>0</v>
      </c>
    </row>
    <row r="1168" spans="8:14">
      <c r="H1168" s="38">
        <v>41688</v>
      </c>
      <c r="I1168" s="39" t="s">
        <v>156</v>
      </c>
      <c r="J1168" s="74">
        <f>計算過程!D1165</f>
        <v>1.1123272542228733</v>
      </c>
      <c r="K1168" s="74">
        <f>計算過程!I1165</f>
        <v>0</v>
      </c>
      <c r="L1168" s="74">
        <f>計算過程!J1165</f>
        <v>0</v>
      </c>
      <c r="M1168" s="74">
        <f>計算過程!K1165</f>
        <v>0</v>
      </c>
      <c r="N1168" s="75">
        <f>計算過程!Q1165</f>
        <v>0</v>
      </c>
    </row>
    <row r="1169" spans="8:14">
      <c r="H1169" s="38">
        <v>41688</v>
      </c>
      <c r="I1169" s="39" t="s">
        <v>157</v>
      </c>
      <c r="J1169" s="74">
        <f>計算過程!D1166</f>
        <v>0.60337401985037664</v>
      </c>
      <c r="K1169" s="74">
        <f>計算過程!I1166</f>
        <v>0</v>
      </c>
      <c r="L1169" s="74">
        <f>計算過程!J1166</f>
        <v>0</v>
      </c>
      <c r="M1169" s="74">
        <f>計算過程!K1166</f>
        <v>0</v>
      </c>
      <c r="N1169" s="75">
        <f>計算過程!Q1166</f>
        <v>0</v>
      </c>
    </row>
    <row r="1170" spans="8:14">
      <c r="H1170" s="38">
        <v>41688</v>
      </c>
      <c r="I1170" s="39" t="s">
        <v>158</v>
      </c>
      <c r="J1170" s="74">
        <f>計算過程!D1167</f>
        <v>0.53654873511672396</v>
      </c>
      <c r="K1170" s="74">
        <f>計算過程!I1167</f>
        <v>0</v>
      </c>
      <c r="L1170" s="74">
        <f>計算過程!J1167</f>
        <v>0</v>
      </c>
      <c r="M1170" s="74">
        <f>計算過程!K1167</f>
        <v>0</v>
      </c>
      <c r="N1170" s="75">
        <f>計算過程!Q1167</f>
        <v>0</v>
      </c>
    </row>
    <row r="1171" spans="8:14">
      <c r="H1171" s="38">
        <v>41688</v>
      </c>
      <c r="I1171" s="39" t="s">
        <v>159</v>
      </c>
      <c r="J1171" s="74">
        <f>計算過程!D1168</f>
        <v>0.41548032467779134</v>
      </c>
      <c r="K1171" s="74">
        <f>計算過程!I1168</f>
        <v>0</v>
      </c>
      <c r="L1171" s="74">
        <f>計算過程!J1168</f>
        <v>0</v>
      </c>
      <c r="M1171" s="74">
        <f>計算過程!K1168</f>
        <v>0</v>
      </c>
      <c r="N1171" s="75">
        <f>計算過程!Q1168</f>
        <v>0</v>
      </c>
    </row>
    <row r="1172" spans="8:14">
      <c r="H1172" s="38">
        <v>41688</v>
      </c>
      <c r="I1172" s="39" t="s">
        <v>160</v>
      </c>
      <c r="J1172" s="74">
        <f>計算過程!D1169</f>
        <v>0.43635732341330447</v>
      </c>
      <c r="K1172" s="74">
        <f>計算過程!I1169</f>
        <v>0</v>
      </c>
      <c r="L1172" s="74">
        <f>計算過程!J1169</f>
        <v>0</v>
      </c>
      <c r="M1172" s="74">
        <f>計算過程!K1169</f>
        <v>0</v>
      </c>
      <c r="N1172" s="75">
        <f>計算過程!Q1169</f>
        <v>0</v>
      </c>
    </row>
    <row r="1173" spans="8:14">
      <c r="H1173" s="38">
        <v>41688</v>
      </c>
      <c r="I1173" s="39" t="s">
        <v>161</v>
      </c>
      <c r="J1173" s="74">
        <f>計算過程!D1170</f>
        <v>0.34847177033022447</v>
      </c>
      <c r="K1173" s="74">
        <f>計算過程!I1170</f>
        <v>0</v>
      </c>
      <c r="L1173" s="74">
        <f>計算過程!J1170</f>
        <v>0</v>
      </c>
      <c r="M1173" s="74">
        <f>計算過程!K1170</f>
        <v>0</v>
      </c>
      <c r="N1173" s="75">
        <f>計算過程!Q1170</f>
        <v>0</v>
      </c>
    </row>
    <row r="1174" spans="8:14">
      <c r="H1174" s="38">
        <v>41688</v>
      </c>
      <c r="I1174" s="39" t="s">
        <v>162</v>
      </c>
      <c r="J1174" s="74">
        <f>計算過程!D1171</f>
        <v>0.15349757318748952</v>
      </c>
      <c r="K1174" s="74">
        <f>計算過程!I1171</f>
        <v>0</v>
      </c>
      <c r="L1174" s="74">
        <f>計算過程!J1171</f>
        <v>0</v>
      </c>
      <c r="M1174" s="74">
        <f>計算過程!K1171</f>
        <v>0</v>
      </c>
      <c r="N1174" s="75">
        <f>計算過程!Q1171</f>
        <v>0</v>
      </c>
    </row>
    <row r="1175" spans="8:14">
      <c r="H1175" s="38">
        <v>41688</v>
      </c>
      <c r="I1175" s="39" t="s">
        <v>163</v>
      </c>
      <c r="J1175" s="74">
        <f>計算過程!D1172</f>
        <v>0.30204530678233621</v>
      </c>
      <c r="K1175" s="74">
        <f>計算過程!I1172</f>
        <v>0</v>
      </c>
      <c r="L1175" s="74">
        <f>計算過程!J1172</f>
        <v>0</v>
      </c>
      <c r="M1175" s="74">
        <f>計算過程!K1172</f>
        <v>0</v>
      </c>
      <c r="N1175" s="75">
        <f>計算過程!Q1172</f>
        <v>0</v>
      </c>
    </row>
    <row r="1176" spans="8:14">
      <c r="H1176" s="38">
        <v>41688</v>
      </c>
      <c r="I1176" s="39" t="s">
        <v>164</v>
      </c>
      <c r="J1176" s="74">
        <f>計算過程!D1173</f>
        <v>0.2444182436285765</v>
      </c>
      <c r="K1176" s="74">
        <f>計算過程!I1173</f>
        <v>0</v>
      </c>
      <c r="L1176" s="74">
        <f>計算過程!J1173</f>
        <v>0</v>
      </c>
      <c r="M1176" s="74">
        <f>計算過程!K1173</f>
        <v>0</v>
      </c>
      <c r="N1176" s="75">
        <f>計算過程!Q1173</f>
        <v>0</v>
      </c>
    </row>
    <row r="1177" spans="8:14">
      <c r="H1177" s="38">
        <v>41688</v>
      </c>
      <c r="I1177" s="39" t="s">
        <v>165</v>
      </c>
      <c r="J1177" s="74">
        <f>計算過程!D1174</f>
        <v>0.40919315565706393</v>
      </c>
      <c r="K1177" s="74">
        <f>計算過程!I1174</f>
        <v>0</v>
      </c>
      <c r="L1177" s="74">
        <f>計算過程!J1174</f>
        <v>0</v>
      </c>
      <c r="M1177" s="74">
        <f>計算過程!K1174</f>
        <v>0</v>
      </c>
      <c r="N1177" s="75">
        <f>計算過程!Q1174</f>
        <v>0</v>
      </c>
    </row>
    <row r="1178" spans="8:14">
      <c r="H1178" s="38">
        <v>41688</v>
      </c>
      <c r="I1178" s="39" t="s">
        <v>166</v>
      </c>
      <c r="J1178" s="74">
        <f>計算過程!D1175</f>
        <v>0.49748092098699981</v>
      </c>
      <c r="K1178" s="74">
        <f>計算過程!I1175</f>
        <v>0</v>
      </c>
      <c r="L1178" s="74">
        <f>計算過程!J1175</f>
        <v>0</v>
      </c>
      <c r="M1178" s="74">
        <f>計算過程!K1175</f>
        <v>0</v>
      </c>
      <c r="N1178" s="75">
        <f>計算過程!Q1175</f>
        <v>0</v>
      </c>
    </row>
    <row r="1179" spans="8:14">
      <c r="H1179" s="38">
        <v>41688</v>
      </c>
      <c r="I1179" s="39" t="s">
        <v>167</v>
      </c>
      <c r="J1179" s="74">
        <f>計算過程!D1176</f>
        <v>0.47905718906834477</v>
      </c>
      <c r="K1179" s="74">
        <f>計算過程!I1176</f>
        <v>0</v>
      </c>
      <c r="L1179" s="74">
        <f>計算過程!J1176</f>
        <v>0</v>
      </c>
      <c r="M1179" s="74">
        <f>計算過程!K1176</f>
        <v>0</v>
      </c>
      <c r="N1179" s="75">
        <f>計算過程!Q1176</f>
        <v>0</v>
      </c>
    </row>
    <row r="1180" spans="8:14">
      <c r="H1180" s="38">
        <v>41688</v>
      </c>
      <c r="I1180" s="39" t="s">
        <v>168</v>
      </c>
      <c r="J1180" s="74">
        <f>計算過程!D1177</f>
        <v>0.46806543465492595</v>
      </c>
      <c r="K1180" s="74">
        <f>計算過程!I1177</f>
        <v>0</v>
      </c>
      <c r="L1180" s="74">
        <f>計算過程!J1177</f>
        <v>0</v>
      </c>
      <c r="M1180" s="74">
        <f>計算過程!K1177</f>
        <v>0</v>
      </c>
      <c r="N1180" s="75">
        <f>計算過程!Q1177</f>
        <v>0</v>
      </c>
    </row>
    <row r="1181" spans="8:14">
      <c r="H1181" s="38">
        <v>41688</v>
      </c>
      <c r="I1181" s="39" t="s">
        <v>169</v>
      </c>
      <c r="J1181" s="74">
        <f>計算過程!D1178</f>
        <v>0.54606178242437753</v>
      </c>
      <c r="K1181" s="74">
        <f>計算過程!I1178</f>
        <v>0</v>
      </c>
      <c r="L1181" s="74">
        <f>計算過程!J1178</f>
        <v>0</v>
      </c>
      <c r="M1181" s="74">
        <f>計算過程!K1178</f>
        <v>0</v>
      </c>
      <c r="N1181" s="75">
        <f>計算過程!Q1178</f>
        <v>0</v>
      </c>
    </row>
    <row r="1182" spans="8:14">
      <c r="H1182" s="38">
        <v>41688</v>
      </c>
      <c r="I1182" s="39" t="s">
        <v>170</v>
      </c>
      <c r="J1182" s="74">
        <f>計算過程!D1179</f>
        <v>0.57414625902560645</v>
      </c>
      <c r="K1182" s="74">
        <f>計算過程!I1179</f>
        <v>0</v>
      </c>
      <c r="L1182" s="74">
        <f>計算過程!J1179</f>
        <v>0</v>
      </c>
      <c r="M1182" s="74">
        <f>計算過程!K1179</f>
        <v>0</v>
      </c>
      <c r="N1182" s="75">
        <f>計算過程!Q1179</f>
        <v>0</v>
      </c>
    </row>
    <row r="1183" spans="8:14">
      <c r="H1183" s="38">
        <v>41688</v>
      </c>
      <c r="I1183" s="39" t="s">
        <v>171</v>
      </c>
      <c r="J1183" s="74">
        <f>計算過程!D1180</f>
        <v>0.80096192100645425</v>
      </c>
      <c r="K1183" s="74">
        <f>計算過程!I1180</f>
        <v>0</v>
      </c>
      <c r="L1183" s="74">
        <f>計算過程!J1180</f>
        <v>0</v>
      </c>
      <c r="M1183" s="74">
        <f>計算過程!K1180</f>
        <v>0</v>
      </c>
      <c r="N1183" s="75">
        <f>計算過程!Q1180</f>
        <v>0</v>
      </c>
    </row>
    <row r="1184" spans="8:14">
      <c r="H1184" s="38">
        <v>41688</v>
      </c>
      <c r="I1184" s="39" t="s">
        <v>172</v>
      </c>
      <c r="J1184" s="74">
        <f>計算過程!D1181</f>
        <v>0.75654681808368029</v>
      </c>
      <c r="K1184" s="74">
        <f>計算過程!I1181</f>
        <v>0</v>
      </c>
      <c r="L1184" s="74">
        <f>計算過程!J1181</f>
        <v>0</v>
      </c>
      <c r="M1184" s="74">
        <f>計算過程!K1181</f>
        <v>0</v>
      </c>
      <c r="N1184" s="75">
        <f>計算過程!Q1181</f>
        <v>0</v>
      </c>
    </row>
    <row r="1185" spans="8:14">
      <c r="H1185" s="38">
        <v>41689</v>
      </c>
      <c r="I1185" s="39" t="s">
        <v>149</v>
      </c>
      <c r="J1185" s="74">
        <f>計算過程!D1182</f>
        <v>0.75905244625359247</v>
      </c>
      <c r="K1185" s="74">
        <f>計算過程!I1182</f>
        <v>0</v>
      </c>
      <c r="L1185" s="74">
        <f>計算過程!J1182</f>
        <v>0</v>
      </c>
      <c r="M1185" s="74">
        <f>計算過程!K1182</f>
        <v>0</v>
      </c>
      <c r="N1185" s="75">
        <f>計算過程!Q1182</f>
        <v>0</v>
      </c>
    </row>
    <row r="1186" spans="8:14">
      <c r="H1186" s="38">
        <v>41689</v>
      </c>
      <c r="I1186" s="39" t="s">
        <v>150</v>
      </c>
      <c r="J1186" s="74">
        <f>計算過程!D1183</f>
        <v>0.80142822722309703</v>
      </c>
      <c r="K1186" s="74">
        <f>計算過程!I1183</f>
        <v>0</v>
      </c>
      <c r="L1186" s="74">
        <f>計算過程!J1183</f>
        <v>0</v>
      </c>
      <c r="M1186" s="74">
        <f>計算過程!K1183</f>
        <v>0</v>
      </c>
      <c r="N1186" s="75">
        <f>計算過程!Q1183</f>
        <v>0</v>
      </c>
    </row>
    <row r="1187" spans="8:14">
      <c r="H1187" s="38">
        <v>41689</v>
      </c>
      <c r="I1187" s="39" t="s">
        <v>151</v>
      </c>
      <c r="J1187" s="74">
        <f>計算過程!D1184</f>
        <v>0.80041816863770987</v>
      </c>
      <c r="K1187" s="74">
        <f>計算過程!I1184</f>
        <v>0</v>
      </c>
      <c r="L1187" s="74">
        <f>計算過程!J1184</f>
        <v>0</v>
      </c>
      <c r="M1187" s="74">
        <f>計算過程!K1184</f>
        <v>0</v>
      </c>
      <c r="N1187" s="75">
        <f>計算過程!Q1184</f>
        <v>0</v>
      </c>
    </row>
    <row r="1188" spans="8:14">
      <c r="H1188" s="38">
        <v>41689</v>
      </c>
      <c r="I1188" s="39" t="s">
        <v>152</v>
      </c>
      <c r="J1188" s="74">
        <f>計算過程!D1185</f>
        <v>0.80365944956435398</v>
      </c>
      <c r="K1188" s="74">
        <f>計算過程!I1185</f>
        <v>0</v>
      </c>
      <c r="L1188" s="74">
        <f>計算過程!J1185</f>
        <v>0</v>
      </c>
      <c r="M1188" s="74">
        <f>計算過程!K1185</f>
        <v>0</v>
      </c>
      <c r="N1188" s="75">
        <f>計算過程!Q1185</f>
        <v>0</v>
      </c>
    </row>
    <row r="1189" spans="8:14">
      <c r="H1189" s="38">
        <v>41689</v>
      </c>
      <c r="I1189" s="39" t="s">
        <v>153</v>
      </c>
      <c r="J1189" s="74">
        <f>計算過程!D1186</f>
        <v>0.80535299674803407</v>
      </c>
      <c r="K1189" s="74">
        <f>計算過程!I1186</f>
        <v>0</v>
      </c>
      <c r="L1189" s="74">
        <f>計算過程!J1186</f>
        <v>0</v>
      </c>
      <c r="M1189" s="74">
        <f>計算過程!K1186</f>
        <v>0</v>
      </c>
      <c r="N1189" s="75">
        <f>計算過程!Q1186</f>
        <v>0</v>
      </c>
    </row>
    <row r="1190" spans="8:14">
      <c r="H1190" s="38">
        <v>41689</v>
      </c>
      <c r="I1190" s="39" t="s">
        <v>154</v>
      </c>
      <c r="J1190" s="74">
        <f>計算過程!D1187</f>
        <v>0.79567408643853199</v>
      </c>
      <c r="K1190" s="74">
        <f>計算過程!I1187</f>
        <v>0</v>
      </c>
      <c r="L1190" s="74">
        <f>計算過程!J1187</f>
        <v>0</v>
      </c>
      <c r="M1190" s="74">
        <f>計算過程!K1187</f>
        <v>0</v>
      </c>
      <c r="N1190" s="75">
        <f>計算過程!Q1187</f>
        <v>0</v>
      </c>
    </row>
    <row r="1191" spans="8:14">
      <c r="H1191" s="38">
        <v>41689</v>
      </c>
      <c r="I1191" s="39" t="s">
        <v>155</v>
      </c>
      <c r="J1191" s="74">
        <f>計算過程!D1188</f>
        <v>0.73896298426302331</v>
      </c>
      <c r="K1191" s="74">
        <f>計算過程!I1188</f>
        <v>0</v>
      </c>
      <c r="L1191" s="74">
        <f>計算過程!J1188</f>
        <v>0</v>
      </c>
      <c r="M1191" s="74">
        <f>計算過程!K1188</f>
        <v>0</v>
      </c>
      <c r="N1191" s="75">
        <f>計算過程!Q1188</f>
        <v>0</v>
      </c>
    </row>
    <row r="1192" spans="8:14">
      <c r="H1192" s="38">
        <v>41689</v>
      </c>
      <c r="I1192" s="39" t="s">
        <v>156</v>
      </c>
      <c r="J1192" s="74">
        <f>計算過程!D1189</f>
        <v>0.58672306719904177</v>
      </c>
      <c r="K1192" s="74">
        <f>計算過程!I1189</f>
        <v>0</v>
      </c>
      <c r="L1192" s="74">
        <f>計算過程!J1189</f>
        <v>0</v>
      </c>
      <c r="M1192" s="74">
        <f>計算過程!K1189</f>
        <v>0</v>
      </c>
      <c r="N1192" s="75">
        <f>計算過程!Q1189</f>
        <v>0</v>
      </c>
    </row>
    <row r="1193" spans="8:14">
      <c r="H1193" s="38">
        <v>41689</v>
      </c>
      <c r="I1193" s="39" t="s">
        <v>157</v>
      </c>
      <c r="J1193" s="74">
        <f>計算過程!D1190</f>
        <v>0.23509175677481464</v>
      </c>
      <c r="K1193" s="74">
        <f>計算過程!I1190</f>
        <v>0</v>
      </c>
      <c r="L1193" s="74">
        <f>計算過程!J1190</f>
        <v>0</v>
      </c>
      <c r="M1193" s="74">
        <f>計算過程!K1190</f>
        <v>0</v>
      </c>
      <c r="N1193" s="75">
        <f>計算過程!Q1190</f>
        <v>0</v>
      </c>
    </row>
    <row r="1194" spans="8:14">
      <c r="H1194" s="38">
        <v>41689</v>
      </c>
      <c r="I1194" s="39" t="s">
        <v>158</v>
      </c>
      <c r="J1194" s="74">
        <f>計算過程!D1191</f>
        <v>0.16234517457508196</v>
      </c>
      <c r="K1194" s="74">
        <f>計算過程!I1191</f>
        <v>0</v>
      </c>
      <c r="L1194" s="74">
        <f>計算過程!J1191</f>
        <v>0</v>
      </c>
      <c r="M1194" s="74">
        <f>計算過程!K1191</f>
        <v>0</v>
      </c>
      <c r="N1194" s="75">
        <f>計算過程!Q1191</f>
        <v>0</v>
      </c>
    </row>
    <row r="1195" spans="8:14">
      <c r="H1195" s="38">
        <v>41689</v>
      </c>
      <c r="I1195" s="39" t="s">
        <v>159</v>
      </c>
      <c r="J1195" s="74">
        <f>計算過程!D1192</f>
        <v>0.1341195119601685</v>
      </c>
      <c r="K1195" s="74">
        <f>計算過程!I1192</f>
        <v>0</v>
      </c>
      <c r="L1195" s="74">
        <f>計算過程!J1192</f>
        <v>0</v>
      </c>
      <c r="M1195" s="74">
        <f>計算過程!K1192</f>
        <v>0</v>
      </c>
      <c r="N1195" s="75">
        <f>計算過程!Q1192</f>
        <v>0</v>
      </c>
    </row>
    <row r="1196" spans="8:14">
      <c r="H1196" s="38">
        <v>41689</v>
      </c>
      <c r="I1196" s="39" t="s">
        <v>160</v>
      </c>
      <c r="J1196" s="74">
        <f>計算過程!D1193</f>
        <v>0.1113794020441022</v>
      </c>
      <c r="K1196" s="74">
        <f>計算過程!I1193</f>
        <v>0</v>
      </c>
      <c r="L1196" s="74">
        <f>計算過程!J1193</f>
        <v>0</v>
      </c>
      <c r="M1196" s="74">
        <f>計算過程!K1193</f>
        <v>0</v>
      </c>
      <c r="N1196" s="75">
        <f>計算過程!Q1193</f>
        <v>0</v>
      </c>
    </row>
    <row r="1197" spans="8:14">
      <c r="H1197" s="38">
        <v>41689</v>
      </c>
      <c r="I1197" s="39" t="s">
        <v>161</v>
      </c>
      <c r="J1197" s="74">
        <f>計算過程!D1194</f>
        <v>0.126171804027497</v>
      </c>
      <c r="K1197" s="74">
        <f>計算過程!I1194</f>
        <v>0</v>
      </c>
      <c r="L1197" s="74">
        <f>計算過程!J1194</f>
        <v>0</v>
      </c>
      <c r="M1197" s="74">
        <f>計算過程!K1194</f>
        <v>0</v>
      </c>
      <c r="N1197" s="75">
        <f>計算過程!Q1194</f>
        <v>0</v>
      </c>
    </row>
    <row r="1198" spans="8:14">
      <c r="H1198" s="38">
        <v>41689</v>
      </c>
      <c r="I1198" s="39" t="s">
        <v>162</v>
      </c>
      <c r="J1198" s="74">
        <f>計算過程!D1195</f>
        <v>0.17755931799035884</v>
      </c>
      <c r="K1198" s="74">
        <f>計算過程!I1195</f>
        <v>0</v>
      </c>
      <c r="L1198" s="74">
        <f>計算過程!J1195</f>
        <v>0</v>
      </c>
      <c r="M1198" s="74">
        <f>計算過程!K1195</f>
        <v>0</v>
      </c>
      <c r="N1198" s="75">
        <f>計算過程!Q1195</f>
        <v>0</v>
      </c>
    </row>
    <row r="1199" spans="8:14">
      <c r="H1199" s="38">
        <v>41689</v>
      </c>
      <c r="I1199" s="39" t="s">
        <v>163</v>
      </c>
      <c r="J1199" s="74">
        <f>計算過程!D1196</f>
        <v>0.11686917579215851</v>
      </c>
      <c r="K1199" s="74">
        <f>計算過程!I1196</f>
        <v>0</v>
      </c>
      <c r="L1199" s="74">
        <f>計算過程!J1196</f>
        <v>0</v>
      </c>
      <c r="M1199" s="74">
        <f>計算過程!K1196</f>
        <v>0</v>
      </c>
      <c r="N1199" s="75">
        <f>計算過程!Q1196</f>
        <v>0</v>
      </c>
    </row>
    <row r="1200" spans="8:14">
      <c r="H1200" s="38">
        <v>41689</v>
      </c>
      <c r="I1200" s="39" t="s">
        <v>164</v>
      </c>
      <c r="J1200" s="74">
        <f>計算過程!D1197</f>
        <v>6.5405666361845916E-2</v>
      </c>
      <c r="K1200" s="74">
        <f>計算過程!I1197</f>
        <v>0</v>
      </c>
      <c r="L1200" s="74">
        <f>計算過程!J1197</f>
        <v>0</v>
      </c>
      <c r="M1200" s="74">
        <f>計算過程!K1197</f>
        <v>0</v>
      </c>
      <c r="N1200" s="75">
        <f>計算過程!Q1197</f>
        <v>0</v>
      </c>
    </row>
    <row r="1201" spans="8:14">
      <c r="H1201" s="38">
        <v>41689</v>
      </c>
      <c r="I1201" s="39" t="s">
        <v>165</v>
      </c>
      <c r="J1201" s="74">
        <f>計算過程!D1198</f>
        <v>0.26653796752574455</v>
      </c>
      <c r="K1201" s="74">
        <f>計算過程!I1198</f>
        <v>0</v>
      </c>
      <c r="L1201" s="74">
        <f>計算過程!J1198</f>
        <v>0</v>
      </c>
      <c r="M1201" s="74">
        <f>計算過程!K1198</f>
        <v>0</v>
      </c>
      <c r="N1201" s="75">
        <f>計算過程!Q1198</f>
        <v>0</v>
      </c>
    </row>
    <row r="1202" spans="8:14">
      <c r="H1202" s="38">
        <v>41689</v>
      </c>
      <c r="I1202" s="39" t="s">
        <v>166</v>
      </c>
      <c r="J1202" s="74">
        <f>計算過程!D1199</f>
        <v>0.48766763192535661</v>
      </c>
      <c r="K1202" s="74">
        <f>計算過程!I1199</f>
        <v>0</v>
      </c>
      <c r="L1202" s="74">
        <f>計算過程!J1199</f>
        <v>0</v>
      </c>
      <c r="M1202" s="74">
        <f>計算過程!K1199</f>
        <v>0</v>
      </c>
      <c r="N1202" s="75">
        <f>計算過程!Q1199</f>
        <v>0</v>
      </c>
    </row>
    <row r="1203" spans="8:14">
      <c r="H1203" s="38">
        <v>41689</v>
      </c>
      <c r="I1203" s="39" t="s">
        <v>167</v>
      </c>
      <c r="J1203" s="74">
        <f>計算過程!D1200</f>
        <v>0.51219212281808657</v>
      </c>
      <c r="K1203" s="74">
        <f>計算過程!I1200</f>
        <v>0</v>
      </c>
      <c r="L1203" s="74">
        <f>計算過程!J1200</f>
        <v>0</v>
      </c>
      <c r="M1203" s="74">
        <f>計算過程!K1200</f>
        <v>0</v>
      </c>
      <c r="N1203" s="75">
        <f>計算過程!Q1200</f>
        <v>0</v>
      </c>
    </row>
    <row r="1204" spans="8:14">
      <c r="H1204" s="38">
        <v>41689</v>
      </c>
      <c r="I1204" s="39" t="s">
        <v>168</v>
      </c>
      <c r="J1204" s="74">
        <f>計算過程!D1201</f>
        <v>0.5563166865157313</v>
      </c>
      <c r="K1204" s="74">
        <f>計算過程!I1201</f>
        <v>0</v>
      </c>
      <c r="L1204" s="74">
        <f>計算過程!J1201</f>
        <v>0</v>
      </c>
      <c r="M1204" s="74">
        <f>計算過程!K1201</f>
        <v>0</v>
      </c>
      <c r="N1204" s="75">
        <f>計算過程!Q1201</f>
        <v>0</v>
      </c>
    </row>
    <row r="1205" spans="8:14">
      <c r="H1205" s="38">
        <v>41689</v>
      </c>
      <c r="I1205" s="39" t="s">
        <v>169</v>
      </c>
      <c r="J1205" s="74">
        <f>計算過程!D1202</f>
        <v>0.69351167837205818</v>
      </c>
      <c r="K1205" s="74">
        <f>計算過程!I1202</f>
        <v>0</v>
      </c>
      <c r="L1205" s="74">
        <f>計算過程!J1202</f>
        <v>0</v>
      </c>
      <c r="M1205" s="74">
        <f>計算過程!K1202</f>
        <v>0</v>
      </c>
      <c r="N1205" s="75">
        <f>計算過程!Q1202</f>
        <v>0</v>
      </c>
    </row>
    <row r="1206" spans="8:14">
      <c r="H1206" s="38">
        <v>41689</v>
      </c>
      <c r="I1206" s="39" t="s">
        <v>170</v>
      </c>
      <c r="J1206" s="74">
        <f>計算過程!D1203</f>
        <v>0.75828311373978352</v>
      </c>
      <c r="K1206" s="74">
        <f>計算過程!I1203</f>
        <v>0</v>
      </c>
      <c r="L1206" s="74">
        <f>計算過程!J1203</f>
        <v>0</v>
      </c>
      <c r="M1206" s="74">
        <f>計算過程!K1203</f>
        <v>0</v>
      </c>
      <c r="N1206" s="75">
        <f>計算過程!Q1203</f>
        <v>0</v>
      </c>
    </row>
    <row r="1207" spans="8:14">
      <c r="H1207" s="38">
        <v>41689</v>
      </c>
      <c r="I1207" s="39" t="s">
        <v>171</v>
      </c>
      <c r="J1207" s="74">
        <f>計算過程!D1204</f>
        <v>1.193102289868142</v>
      </c>
      <c r="K1207" s="74">
        <f>計算過程!I1204</f>
        <v>0</v>
      </c>
      <c r="L1207" s="74">
        <f>計算過程!J1204</f>
        <v>0</v>
      </c>
      <c r="M1207" s="74">
        <f>計算過程!K1204</f>
        <v>0</v>
      </c>
      <c r="N1207" s="75">
        <f>計算過程!Q1204</f>
        <v>0</v>
      </c>
    </row>
    <row r="1208" spans="8:14">
      <c r="H1208" s="38">
        <v>41689</v>
      </c>
      <c r="I1208" s="39" t="s">
        <v>172</v>
      </c>
      <c r="J1208" s="74">
        <f>計算過程!D1205</f>
        <v>1.1648802089043306</v>
      </c>
      <c r="K1208" s="74">
        <f>計算過程!I1205</f>
        <v>0</v>
      </c>
      <c r="L1208" s="74">
        <f>計算過程!J1205</f>
        <v>0</v>
      </c>
      <c r="M1208" s="74">
        <f>計算過程!K1205</f>
        <v>0</v>
      </c>
      <c r="N1208" s="75">
        <f>計算過程!Q1205</f>
        <v>0</v>
      </c>
    </row>
    <row r="1209" spans="8:14">
      <c r="H1209" s="38">
        <v>41690</v>
      </c>
      <c r="I1209" s="39" t="s">
        <v>149</v>
      </c>
      <c r="J1209" s="74">
        <f>計算過程!D1206</f>
        <v>1.3438625559842314</v>
      </c>
      <c r="K1209" s="74">
        <f>計算過程!I1206</f>
        <v>0</v>
      </c>
      <c r="L1209" s="74">
        <f>計算過程!J1206</f>
        <v>0</v>
      </c>
      <c r="M1209" s="74">
        <f>計算過程!K1206</f>
        <v>0</v>
      </c>
      <c r="N1209" s="75">
        <f>計算過程!Q1206</f>
        <v>0</v>
      </c>
    </row>
    <row r="1210" spans="8:14">
      <c r="H1210" s="38">
        <v>41690</v>
      </c>
      <c r="I1210" s="39" t="s">
        <v>150</v>
      </c>
      <c r="J1210" s="74">
        <f>計算過程!D1207</f>
        <v>1.4184043145778125</v>
      </c>
      <c r="K1210" s="74">
        <f>計算過程!I1207</f>
        <v>0</v>
      </c>
      <c r="L1210" s="74">
        <f>計算過程!J1207</f>
        <v>0</v>
      </c>
      <c r="M1210" s="74">
        <f>計算過程!K1207</f>
        <v>0</v>
      </c>
      <c r="N1210" s="75">
        <f>計算過程!Q1207</f>
        <v>0</v>
      </c>
    </row>
    <row r="1211" spans="8:14">
      <c r="H1211" s="38">
        <v>41690</v>
      </c>
      <c r="I1211" s="39" t="s">
        <v>151</v>
      </c>
      <c r="J1211" s="74">
        <f>計算過程!D1208</f>
        <v>1.3864079468780801</v>
      </c>
      <c r="K1211" s="74">
        <f>計算過程!I1208</f>
        <v>0</v>
      </c>
      <c r="L1211" s="74">
        <f>計算過程!J1208</f>
        <v>0</v>
      </c>
      <c r="M1211" s="74">
        <f>計算過程!K1208</f>
        <v>0</v>
      </c>
      <c r="N1211" s="75">
        <f>計算過程!Q1208</f>
        <v>0</v>
      </c>
    </row>
    <row r="1212" spans="8:14">
      <c r="H1212" s="38">
        <v>41690</v>
      </c>
      <c r="I1212" s="39" t="s">
        <v>152</v>
      </c>
      <c r="J1212" s="74">
        <f>計算過程!D1209</f>
        <v>1.8716396449120472</v>
      </c>
      <c r="K1212" s="74">
        <f>計算過程!I1209</f>
        <v>0</v>
      </c>
      <c r="L1212" s="74">
        <f>計算過程!J1209</f>
        <v>0</v>
      </c>
      <c r="M1212" s="74">
        <f>計算過程!K1209</f>
        <v>0</v>
      </c>
      <c r="N1212" s="75">
        <f>計算過程!Q1209</f>
        <v>0</v>
      </c>
    </row>
    <row r="1213" spans="8:14">
      <c r="H1213" s="38">
        <v>41690</v>
      </c>
      <c r="I1213" s="39" t="s">
        <v>153</v>
      </c>
      <c r="J1213" s="74">
        <f>計算過程!D1210</f>
        <v>2.0214076483301904</v>
      </c>
      <c r="K1213" s="74">
        <f>計算過程!I1210</f>
        <v>0</v>
      </c>
      <c r="L1213" s="74">
        <f>計算過程!J1210</f>
        <v>0</v>
      </c>
      <c r="M1213" s="74">
        <f>計算過程!K1210</f>
        <v>0</v>
      </c>
      <c r="N1213" s="75">
        <f>計算過程!Q1210</f>
        <v>0</v>
      </c>
    </row>
    <row r="1214" spans="8:14">
      <c r="H1214" s="38">
        <v>41690</v>
      </c>
      <c r="I1214" s="39" t="s">
        <v>154</v>
      </c>
      <c r="J1214" s="74">
        <f>計算過程!D1211</f>
        <v>2.1958738072936015</v>
      </c>
      <c r="K1214" s="74">
        <f>計算過程!I1211</f>
        <v>0</v>
      </c>
      <c r="L1214" s="74">
        <f>計算過程!J1211</f>
        <v>0</v>
      </c>
      <c r="M1214" s="74">
        <f>計算過程!K1211</f>
        <v>0</v>
      </c>
      <c r="N1214" s="75">
        <f>計算過程!Q1211</f>
        <v>0</v>
      </c>
    </row>
    <row r="1215" spans="8:14">
      <c r="H1215" s="38">
        <v>41690</v>
      </c>
      <c r="I1215" s="39" t="s">
        <v>155</v>
      </c>
      <c r="J1215" s="74">
        <f>計算過程!D1212</f>
        <v>2.075481752055488</v>
      </c>
      <c r="K1215" s="74">
        <f>計算過程!I1212</f>
        <v>0</v>
      </c>
      <c r="L1215" s="74">
        <f>計算過程!J1212</f>
        <v>0</v>
      </c>
      <c r="M1215" s="74">
        <f>計算過程!K1212</f>
        <v>0</v>
      </c>
      <c r="N1215" s="75">
        <f>計算過程!Q1212</f>
        <v>0</v>
      </c>
    </row>
    <row r="1216" spans="8:14">
      <c r="H1216" s="38">
        <v>41690</v>
      </c>
      <c r="I1216" s="39" t="s">
        <v>156</v>
      </c>
      <c r="J1216" s="74">
        <f>計算過程!D1213</f>
        <v>1.7508769769688168</v>
      </c>
      <c r="K1216" s="74">
        <f>計算過程!I1213</f>
        <v>0</v>
      </c>
      <c r="L1216" s="74">
        <f>計算過程!J1213</f>
        <v>0</v>
      </c>
      <c r="M1216" s="74">
        <f>計算過程!K1213</f>
        <v>0</v>
      </c>
      <c r="N1216" s="75">
        <f>計算過程!Q1213</f>
        <v>0</v>
      </c>
    </row>
    <row r="1217" spans="8:14">
      <c r="H1217" s="38">
        <v>41690</v>
      </c>
      <c r="I1217" s="39" t="s">
        <v>157</v>
      </c>
      <c r="J1217" s="74">
        <f>計算過程!D1214</f>
        <v>0.75080997636286773</v>
      </c>
      <c r="K1217" s="74">
        <f>計算過程!I1214</f>
        <v>0</v>
      </c>
      <c r="L1217" s="74">
        <f>計算過程!J1214</f>
        <v>0</v>
      </c>
      <c r="M1217" s="74">
        <f>計算過程!K1214</f>
        <v>0</v>
      </c>
      <c r="N1217" s="75">
        <f>計算過程!Q1214</f>
        <v>0</v>
      </c>
    </row>
    <row r="1218" spans="8:14">
      <c r="H1218" s="38">
        <v>41690</v>
      </c>
      <c r="I1218" s="39" t="s">
        <v>158</v>
      </c>
      <c r="J1218" s="74">
        <f>計算過程!D1215</f>
        <v>0.75172290098001404</v>
      </c>
      <c r="K1218" s="74">
        <f>計算過程!I1215</f>
        <v>0</v>
      </c>
      <c r="L1218" s="74">
        <f>計算過程!J1215</f>
        <v>0</v>
      </c>
      <c r="M1218" s="74">
        <f>計算過程!K1215</f>
        <v>0</v>
      </c>
      <c r="N1218" s="75">
        <f>計算過程!Q1215</f>
        <v>0</v>
      </c>
    </row>
    <row r="1219" spans="8:14">
      <c r="H1219" s="38">
        <v>41690</v>
      </c>
      <c r="I1219" s="39" t="s">
        <v>159</v>
      </c>
      <c r="J1219" s="74">
        <f>計算過程!D1216</f>
        <v>0.57854239181914913</v>
      </c>
      <c r="K1219" s="74">
        <f>計算過程!I1216</f>
        <v>0</v>
      </c>
      <c r="L1219" s="74">
        <f>計算過程!J1216</f>
        <v>0</v>
      </c>
      <c r="M1219" s="74">
        <f>計算過程!K1216</f>
        <v>0</v>
      </c>
      <c r="N1219" s="75">
        <f>計算過程!Q1216</f>
        <v>0</v>
      </c>
    </row>
    <row r="1220" spans="8:14">
      <c r="H1220" s="38">
        <v>41690</v>
      </c>
      <c r="I1220" s="39" t="s">
        <v>160</v>
      </c>
      <c r="J1220" s="74">
        <f>計算過程!D1217</f>
        <v>0.49982972435701672</v>
      </c>
      <c r="K1220" s="74">
        <f>計算過程!I1217</f>
        <v>0</v>
      </c>
      <c r="L1220" s="74">
        <f>計算過程!J1217</f>
        <v>0</v>
      </c>
      <c r="M1220" s="74">
        <f>計算過程!K1217</f>
        <v>0</v>
      </c>
      <c r="N1220" s="75">
        <f>計算過程!Q1217</f>
        <v>0</v>
      </c>
    </row>
    <row r="1221" spans="8:14">
      <c r="H1221" s="38">
        <v>41690</v>
      </c>
      <c r="I1221" s="39" t="s">
        <v>161</v>
      </c>
      <c r="J1221" s="74">
        <f>計算過程!D1218</f>
        <v>0.38734322948544003</v>
      </c>
      <c r="K1221" s="74">
        <f>計算過程!I1218</f>
        <v>0</v>
      </c>
      <c r="L1221" s="74">
        <f>計算過程!J1218</f>
        <v>0</v>
      </c>
      <c r="M1221" s="74">
        <f>計算過程!K1218</f>
        <v>0</v>
      </c>
      <c r="N1221" s="75">
        <f>計算過程!Q1218</f>
        <v>0</v>
      </c>
    </row>
    <row r="1222" spans="8:14">
      <c r="H1222" s="38">
        <v>41690</v>
      </c>
      <c r="I1222" s="39" t="s">
        <v>162</v>
      </c>
      <c r="J1222" s="74">
        <f>計算過程!D1219</f>
        <v>0.58416241890675435</v>
      </c>
      <c r="K1222" s="74">
        <f>計算過程!I1219</f>
        <v>0</v>
      </c>
      <c r="L1222" s="74">
        <f>計算過程!J1219</f>
        <v>0</v>
      </c>
      <c r="M1222" s="74">
        <f>計算過程!K1219</f>
        <v>0</v>
      </c>
      <c r="N1222" s="75">
        <f>計算過程!Q1219</f>
        <v>0</v>
      </c>
    </row>
    <row r="1223" spans="8:14">
      <c r="H1223" s="38">
        <v>41690</v>
      </c>
      <c r="I1223" s="39" t="s">
        <v>163</v>
      </c>
      <c r="J1223" s="74">
        <f>計算過程!D1220</f>
        <v>0.63985410341107762</v>
      </c>
      <c r="K1223" s="74">
        <f>計算過程!I1220</f>
        <v>0</v>
      </c>
      <c r="L1223" s="74">
        <f>計算過程!J1220</f>
        <v>0</v>
      </c>
      <c r="M1223" s="74">
        <f>計算過程!K1220</f>
        <v>0</v>
      </c>
      <c r="N1223" s="75">
        <f>計算過程!Q1220</f>
        <v>0</v>
      </c>
    </row>
    <row r="1224" spans="8:14">
      <c r="H1224" s="38">
        <v>41690</v>
      </c>
      <c r="I1224" s="39" t="s">
        <v>164</v>
      </c>
      <c r="J1224" s="74">
        <f>計算過程!D1221</f>
        <v>0.52859811715896921</v>
      </c>
      <c r="K1224" s="74">
        <f>計算過程!I1221</f>
        <v>0</v>
      </c>
      <c r="L1224" s="74">
        <f>計算過程!J1221</f>
        <v>0</v>
      </c>
      <c r="M1224" s="74">
        <f>計算過程!K1221</f>
        <v>0</v>
      </c>
      <c r="N1224" s="75">
        <f>計算過程!Q1221</f>
        <v>0</v>
      </c>
    </row>
    <row r="1225" spans="8:14">
      <c r="H1225" s="38">
        <v>41690</v>
      </c>
      <c r="I1225" s="39" t="s">
        <v>165</v>
      </c>
      <c r="J1225" s="74">
        <f>計算過程!D1222</f>
        <v>0.55338559693229905</v>
      </c>
      <c r="K1225" s="74">
        <f>計算過程!I1222</f>
        <v>0</v>
      </c>
      <c r="L1225" s="74">
        <f>計算過程!J1222</f>
        <v>0</v>
      </c>
      <c r="M1225" s="74">
        <f>計算過程!K1222</f>
        <v>0</v>
      </c>
      <c r="N1225" s="75">
        <f>計算過程!Q1222</f>
        <v>0</v>
      </c>
    </row>
    <row r="1226" spans="8:14">
      <c r="H1226" s="38">
        <v>41690</v>
      </c>
      <c r="I1226" s="39" t="s">
        <v>166</v>
      </c>
      <c r="J1226" s="74">
        <f>計算過程!D1223</f>
        <v>0.82298842778886427</v>
      </c>
      <c r="K1226" s="74">
        <f>計算過程!I1223</f>
        <v>0</v>
      </c>
      <c r="L1226" s="74">
        <f>計算過程!J1223</f>
        <v>0</v>
      </c>
      <c r="M1226" s="74">
        <f>計算過程!K1223</f>
        <v>0</v>
      </c>
      <c r="N1226" s="75">
        <f>計算過程!Q1223</f>
        <v>0</v>
      </c>
    </row>
    <row r="1227" spans="8:14">
      <c r="H1227" s="38">
        <v>41690</v>
      </c>
      <c r="I1227" s="39" t="s">
        <v>167</v>
      </c>
      <c r="J1227" s="74">
        <f>計算過程!D1224</f>
        <v>0.91309900332972227</v>
      </c>
      <c r="K1227" s="74">
        <f>計算過程!I1224</f>
        <v>0</v>
      </c>
      <c r="L1227" s="74">
        <f>計算過程!J1224</f>
        <v>0</v>
      </c>
      <c r="M1227" s="74">
        <f>計算過程!K1224</f>
        <v>0</v>
      </c>
      <c r="N1227" s="75">
        <f>計算過程!Q1224</f>
        <v>0</v>
      </c>
    </row>
    <row r="1228" spans="8:14">
      <c r="H1228" s="38">
        <v>41690</v>
      </c>
      <c r="I1228" s="39" t="s">
        <v>168</v>
      </c>
      <c r="J1228" s="74">
        <f>計算過程!D1225</f>
        <v>0.72725952347779121</v>
      </c>
      <c r="K1228" s="74">
        <f>計算過程!I1225</f>
        <v>0</v>
      </c>
      <c r="L1228" s="74">
        <f>計算過程!J1225</f>
        <v>0</v>
      </c>
      <c r="M1228" s="74">
        <f>計算過程!K1225</f>
        <v>0</v>
      </c>
      <c r="N1228" s="75">
        <f>計算過程!Q1225</f>
        <v>0</v>
      </c>
    </row>
    <row r="1229" spans="8:14">
      <c r="H1229" s="38">
        <v>41690</v>
      </c>
      <c r="I1229" s="39" t="s">
        <v>169</v>
      </c>
      <c r="J1229" s="74">
        <f>計算過程!D1226</f>
        <v>0.98967163511394685</v>
      </c>
      <c r="K1229" s="74">
        <f>計算過程!I1226</f>
        <v>0</v>
      </c>
      <c r="L1229" s="74">
        <f>計算過程!J1226</f>
        <v>0</v>
      </c>
      <c r="M1229" s="74">
        <f>計算過程!K1226</f>
        <v>0</v>
      </c>
      <c r="N1229" s="75">
        <f>計算過程!Q1226</f>
        <v>0</v>
      </c>
    </row>
    <row r="1230" spans="8:14">
      <c r="H1230" s="38">
        <v>41690</v>
      </c>
      <c r="I1230" s="39" t="s">
        <v>170</v>
      </c>
      <c r="J1230" s="74">
        <f>計算過程!D1227</f>
        <v>0.94316164396551416</v>
      </c>
      <c r="K1230" s="74">
        <f>計算過程!I1227</f>
        <v>0</v>
      </c>
      <c r="L1230" s="74">
        <f>計算過程!J1227</f>
        <v>0</v>
      </c>
      <c r="M1230" s="74">
        <f>計算過程!K1227</f>
        <v>0</v>
      </c>
      <c r="N1230" s="75">
        <f>計算過程!Q1227</f>
        <v>0</v>
      </c>
    </row>
    <row r="1231" spans="8:14">
      <c r="H1231" s="38">
        <v>41690</v>
      </c>
      <c r="I1231" s="39" t="s">
        <v>171</v>
      </c>
      <c r="J1231" s="74">
        <f>計算過程!D1228</f>
        <v>1.1394848669113149</v>
      </c>
      <c r="K1231" s="74">
        <f>計算過程!I1228</f>
        <v>0</v>
      </c>
      <c r="L1231" s="74">
        <f>計算過程!J1228</f>
        <v>0</v>
      </c>
      <c r="M1231" s="74">
        <f>計算過程!K1228</f>
        <v>0</v>
      </c>
      <c r="N1231" s="75">
        <f>計算過程!Q1228</f>
        <v>0</v>
      </c>
    </row>
    <row r="1232" spans="8:14">
      <c r="H1232" s="38">
        <v>41690</v>
      </c>
      <c r="I1232" s="39" t="s">
        <v>172</v>
      </c>
      <c r="J1232" s="74">
        <f>計算過程!D1229</f>
        <v>1.1527554964664741</v>
      </c>
      <c r="K1232" s="74">
        <f>計算過程!I1229</f>
        <v>0</v>
      </c>
      <c r="L1232" s="74">
        <f>計算過程!J1229</f>
        <v>0</v>
      </c>
      <c r="M1232" s="74">
        <f>計算過程!K1229</f>
        <v>0</v>
      </c>
      <c r="N1232" s="75">
        <f>計算過程!Q1229</f>
        <v>0</v>
      </c>
    </row>
    <row r="1233" spans="8:14">
      <c r="H1233" s="38">
        <v>41691</v>
      </c>
      <c r="I1233" s="39" t="s">
        <v>149</v>
      </c>
      <c r="J1233" s="74">
        <f>計算過程!D1230</f>
        <v>1.2090930390878707</v>
      </c>
      <c r="K1233" s="74">
        <f>計算過程!I1230</f>
        <v>0</v>
      </c>
      <c r="L1233" s="74">
        <f>計算過程!J1230</f>
        <v>0</v>
      </c>
      <c r="M1233" s="74">
        <f>計算過程!K1230</f>
        <v>0</v>
      </c>
      <c r="N1233" s="75">
        <f>計算過程!Q1230</f>
        <v>0</v>
      </c>
    </row>
    <row r="1234" spans="8:14">
      <c r="H1234" s="38">
        <v>41691</v>
      </c>
      <c r="I1234" s="39" t="s">
        <v>150</v>
      </c>
      <c r="J1234" s="74">
        <f>計算過程!D1231</f>
        <v>1.2720055558117067</v>
      </c>
      <c r="K1234" s="74">
        <f>計算過程!I1231</f>
        <v>0</v>
      </c>
      <c r="L1234" s="74">
        <f>計算過程!J1231</f>
        <v>0</v>
      </c>
      <c r="M1234" s="74">
        <f>計算過程!K1231</f>
        <v>0</v>
      </c>
      <c r="N1234" s="75">
        <f>計算過程!Q1231</f>
        <v>0</v>
      </c>
    </row>
    <row r="1235" spans="8:14">
      <c r="H1235" s="38">
        <v>41691</v>
      </c>
      <c r="I1235" s="39" t="s">
        <v>151</v>
      </c>
      <c r="J1235" s="74">
        <f>計算過程!D1232</f>
        <v>1.278515177295388</v>
      </c>
      <c r="K1235" s="74">
        <f>計算過程!I1232</f>
        <v>0</v>
      </c>
      <c r="L1235" s="74">
        <f>計算過程!J1232</f>
        <v>0</v>
      </c>
      <c r="M1235" s="74">
        <f>計算過程!K1232</f>
        <v>0</v>
      </c>
      <c r="N1235" s="75">
        <f>計算過程!Q1232</f>
        <v>0</v>
      </c>
    </row>
    <row r="1236" spans="8:14">
      <c r="H1236" s="38">
        <v>41691</v>
      </c>
      <c r="I1236" s="39" t="s">
        <v>152</v>
      </c>
      <c r="J1236" s="74">
        <f>計算過程!D1233</f>
        <v>1.3645842981617649</v>
      </c>
      <c r="K1236" s="74">
        <f>計算過程!I1233</f>
        <v>0</v>
      </c>
      <c r="L1236" s="74">
        <f>計算過程!J1233</f>
        <v>0</v>
      </c>
      <c r="M1236" s="74">
        <f>計算過程!K1233</f>
        <v>0</v>
      </c>
      <c r="N1236" s="75">
        <f>計算過程!Q1233</f>
        <v>0</v>
      </c>
    </row>
    <row r="1237" spans="8:14">
      <c r="H1237" s="38">
        <v>41691</v>
      </c>
      <c r="I1237" s="39" t="s">
        <v>153</v>
      </c>
      <c r="J1237" s="74">
        <f>計算過程!D1234</f>
        <v>1.4279147346292931</v>
      </c>
      <c r="K1237" s="74">
        <f>計算過程!I1234</f>
        <v>0</v>
      </c>
      <c r="L1237" s="74">
        <f>計算過程!J1234</f>
        <v>0</v>
      </c>
      <c r="M1237" s="74">
        <f>計算過程!K1234</f>
        <v>0</v>
      </c>
      <c r="N1237" s="75">
        <f>計算過程!Q1234</f>
        <v>0</v>
      </c>
    </row>
    <row r="1238" spans="8:14">
      <c r="H1238" s="38">
        <v>41691</v>
      </c>
      <c r="I1238" s="39" t="s">
        <v>154</v>
      </c>
      <c r="J1238" s="74">
        <f>計算過程!D1235</f>
        <v>1.578255524691577</v>
      </c>
      <c r="K1238" s="74">
        <f>計算過程!I1235</f>
        <v>0</v>
      </c>
      <c r="L1238" s="74">
        <f>計算過程!J1235</f>
        <v>0</v>
      </c>
      <c r="M1238" s="74">
        <f>計算過程!K1235</f>
        <v>0</v>
      </c>
      <c r="N1238" s="75">
        <f>計算過程!Q1235</f>
        <v>0</v>
      </c>
    </row>
    <row r="1239" spans="8:14">
      <c r="H1239" s="38">
        <v>41691</v>
      </c>
      <c r="I1239" s="39" t="s">
        <v>155</v>
      </c>
      <c r="J1239" s="74">
        <f>計算過程!D1236</f>
        <v>1.4907343157547899</v>
      </c>
      <c r="K1239" s="74">
        <f>計算過程!I1236</f>
        <v>0</v>
      </c>
      <c r="L1239" s="74">
        <f>計算過程!J1236</f>
        <v>0</v>
      </c>
      <c r="M1239" s="74">
        <f>計算過程!K1236</f>
        <v>0</v>
      </c>
      <c r="N1239" s="75">
        <f>計算過程!Q1236</f>
        <v>0</v>
      </c>
    </row>
    <row r="1240" spans="8:14">
      <c r="H1240" s="38">
        <v>41691</v>
      </c>
      <c r="I1240" s="39" t="s">
        <v>156</v>
      </c>
      <c r="J1240" s="74">
        <f>計算過程!D1237</f>
        <v>1.142863314169777</v>
      </c>
      <c r="K1240" s="74">
        <f>計算過程!I1237</f>
        <v>0</v>
      </c>
      <c r="L1240" s="74">
        <f>計算過程!J1237</f>
        <v>0</v>
      </c>
      <c r="M1240" s="74">
        <f>計算過程!K1237</f>
        <v>0</v>
      </c>
      <c r="N1240" s="75">
        <f>計算過程!Q1237</f>
        <v>0</v>
      </c>
    </row>
    <row r="1241" spans="8:14">
      <c r="H1241" s="38">
        <v>41691</v>
      </c>
      <c r="I1241" s="39" t="s">
        <v>157</v>
      </c>
      <c r="J1241" s="74">
        <f>計算過程!D1238</f>
        <v>0.3950696108450098</v>
      </c>
      <c r="K1241" s="74">
        <f>計算過程!I1238</f>
        <v>0</v>
      </c>
      <c r="L1241" s="74">
        <f>計算過程!J1238</f>
        <v>0</v>
      </c>
      <c r="M1241" s="74">
        <f>計算過程!K1238</f>
        <v>0</v>
      </c>
      <c r="N1241" s="75">
        <f>計算過程!Q1238</f>
        <v>0</v>
      </c>
    </row>
    <row r="1242" spans="8:14">
      <c r="H1242" s="38">
        <v>41691</v>
      </c>
      <c r="I1242" s="39" t="s">
        <v>158</v>
      </c>
      <c r="J1242" s="74">
        <f>計算過程!D1239</f>
        <v>0.23209404514446524</v>
      </c>
      <c r="K1242" s="74">
        <f>計算過程!I1239</f>
        <v>0</v>
      </c>
      <c r="L1242" s="74">
        <f>計算過程!J1239</f>
        <v>0</v>
      </c>
      <c r="M1242" s="74">
        <f>計算過程!K1239</f>
        <v>0</v>
      </c>
      <c r="N1242" s="75">
        <f>計算過程!Q1239</f>
        <v>0</v>
      </c>
    </row>
    <row r="1243" spans="8:14">
      <c r="H1243" s="38">
        <v>41691</v>
      </c>
      <c r="I1243" s="39" t="s">
        <v>159</v>
      </c>
      <c r="J1243" s="74">
        <f>計算過程!D1240</f>
        <v>6.9009619598741953E-2</v>
      </c>
      <c r="K1243" s="74">
        <f>計算過程!I1240</f>
        <v>0</v>
      </c>
      <c r="L1243" s="74">
        <f>計算過程!J1240</f>
        <v>0</v>
      </c>
      <c r="M1243" s="74">
        <f>計算過程!K1240</f>
        <v>0</v>
      </c>
      <c r="N1243" s="75">
        <f>計算過程!Q1240</f>
        <v>0</v>
      </c>
    </row>
    <row r="1244" spans="8:14">
      <c r="H1244" s="38">
        <v>41691</v>
      </c>
      <c r="I1244" s="39" t="s">
        <v>160</v>
      </c>
      <c r="J1244" s="74">
        <f>計算過程!D1241</f>
        <v>3.902575454092104E-2</v>
      </c>
      <c r="K1244" s="74">
        <f>計算過程!I1241</f>
        <v>0</v>
      </c>
      <c r="L1244" s="74">
        <f>計算過程!J1241</f>
        <v>0</v>
      </c>
      <c r="M1244" s="74">
        <f>計算過程!K1241</f>
        <v>0</v>
      </c>
      <c r="N1244" s="75">
        <f>計算過程!Q1241</f>
        <v>0</v>
      </c>
    </row>
    <row r="1245" spans="8:14">
      <c r="H1245" s="38">
        <v>41691</v>
      </c>
      <c r="I1245" s="39" t="s">
        <v>161</v>
      </c>
      <c r="J1245" s="74">
        <f>計算過程!D1242</f>
        <v>7.6865892879811491E-3</v>
      </c>
      <c r="K1245" s="74">
        <f>計算過程!I1242</f>
        <v>0</v>
      </c>
      <c r="L1245" s="74">
        <f>計算過程!J1242</f>
        <v>0</v>
      </c>
      <c r="M1245" s="74">
        <f>計算過程!K1242</f>
        <v>0</v>
      </c>
      <c r="N1245" s="75">
        <f>計算過程!Q1242</f>
        <v>0</v>
      </c>
    </row>
    <row r="1246" spans="8:14">
      <c r="H1246" s="38">
        <v>41691</v>
      </c>
      <c r="I1246" s="39" t="s">
        <v>162</v>
      </c>
      <c r="J1246" s="74">
        <f>計算過程!D1243</f>
        <v>9.05810158949979E-3</v>
      </c>
      <c r="K1246" s="74">
        <f>計算過程!I1243</f>
        <v>0</v>
      </c>
      <c r="L1246" s="74">
        <f>計算過程!J1243</f>
        <v>0</v>
      </c>
      <c r="M1246" s="74">
        <f>計算過程!K1243</f>
        <v>0</v>
      </c>
      <c r="N1246" s="75">
        <f>計算過程!Q1243</f>
        <v>0</v>
      </c>
    </row>
    <row r="1247" spans="8:14">
      <c r="H1247" s="38">
        <v>41691</v>
      </c>
      <c r="I1247" s="39" t="s">
        <v>163</v>
      </c>
      <c r="J1247" s="74">
        <f>計算過程!D1244</f>
        <v>1.1879184689461485E-2</v>
      </c>
      <c r="K1247" s="74">
        <f>計算過程!I1244</f>
        <v>0</v>
      </c>
      <c r="L1247" s="74">
        <f>計算過程!J1244</f>
        <v>0</v>
      </c>
      <c r="M1247" s="74">
        <f>計算過程!K1244</f>
        <v>0</v>
      </c>
      <c r="N1247" s="75">
        <f>計算過程!Q1244</f>
        <v>0</v>
      </c>
    </row>
    <row r="1248" spans="8:14">
      <c r="H1248" s="38">
        <v>41691</v>
      </c>
      <c r="I1248" s="39" t="s">
        <v>164</v>
      </c>
      <c r="J1248" s="74">
        <f>計算過程!D1245</f>
        <v>1.0921717404896503E-2</v>
      </c>
      <c r="K1248" s="74">
        <f>計算過程!I1245</f>
        <v>0</v>
      </c>
      <c r="L1248" s="74">
        <f>計算過程!J1245</f>
        <v>0</v>
      </c>
      <c r="M1248" s="74">
        <f>計算過程!K1245</f>
        <v>0</v>
      </c>
      <c r="N1248" s="75">
        <f>計算過程!Q1245</f>
        <v>0</v>
      </c>
    </row>
    <row r="1249" spans="8:14">
      <c r="H1249" s="38">
        <v>41691</v>
      </c>
      <c r="I1249" s="39" t="s">
        <v>165</v>
      </c>
      <c r="J1249" s="74">
        <f>計算過程!D1246</f>
        <v>1.8337856773402772E-2</v>
      </c>
      <c r="K1249" s="74">
        <f>計算過程!I1246</f>
        <v>0</v>
      </c>
      <c r="L1249" s="74">
        <f>計算過程!J1246</f>
        <v>0</v>
      </c>
      <c r="M1249" s="74">
        <f>計算過程!K1246</f>
        <v>0</v>
      </c>
      <c r="N1249" s="75">
        <f>計算過程!Q1246</f>
        <v>0</v>
      </c>
    </row>
    <row r="1250" spans="8:14">
      <c r="H1250" s="38">
        <v>41691</v>
      </c>
      <c r="I1250" s="39" t="s">
        <v>166</v>
      </c>
      <c r="J1250" s="74">
        <f>計算過程!D1247</f>
        <v>2.8766594219014525E-2</v>
      </c>
      <c r="K1250" s="74">
        <f>計算過程!I1247</f>
        <v>0</v>
      </c>
      <c r="L1250" s="74">
        <f>計算過程!J1247</f>
        <v>0</v>
      </c>
      <c r="M1250" s="74">
        <f>計算過程!K1247</f>
        <v>0</v>
      </c>
      <c r="N1250" s="75">
        <f>計算過程!Q1247</f>
        <v>0</v>
      </c>
    </row>
    <row r="1251" spans="8:14">
      <c r="H1251" s="38">
        <v>41691</v>
      </c>
      <c r="I1251" s="39" t="s">
        <v>167</v>
      </c>
      <c r="J1251" s="74">
        <f>計算過程!D1248</f>
        <v>4.5621418469188053E-2</v>
      </c>
      <c r="K1251" s="74">
        <f>計算過程!I1248</f>
        <v>0</v>
      </c>
      <c r="L1251" s="74">
        <f>計算過程!J1248</f>
        <v>0</v>
      </c>
      <c r="M1251" s="74">
        <f>計算過程!K1248</f>
        <v>0</v>
      </c>
      <c r="N1251" s="75">
        <f>計算過程!Q1248</f>
        <v>0</v>
      </c>
    </row>
    <row r="1252" spans="8:14">
      <c r="H1252" s="38">
        <v>41691</v>
      </c>
      <c r="I1252" s="39" t="s">
        <v>168</v>
      </c>
      <c r="J1252" s="74">
        <f>計算過程!D1249</f>
        <v>0.13184421381642861</v>
      </c>
      <c r="K1252" s="74">
        <f>計算過程!I1249</f>
        <v>0</v>
      </c>
      <c r="L1252" s="74">
        <f>計算過程!J1249</f>
        <v>0</v>
      </c>
      <c r="M1252" s="74">
        <f>計算過程!K1249</f>
        <v>0</v>
      </c>
      <c r="N1252" s="75">
        <f>計算過程!Q1249</f>
        <v>0</v>
      </c>
    </row>
    <row r="1253" spans="8:14">
      <c r="H1253" s="38">
        <v>41691</v>
      </c>
      <c r="I1253" s="39" t="s">
        <v>169</v>
      </c>
      <c r="J1253" s="74">
        <f>計算過程!D1250</f>
        <v>0.51666659397084025</v>
      </c>
      <c r="K1253" s="74">
        <f>計算過程!I1250</f>
        <v>0</v>
      </c>
      <c r="L1253" s="74">
        <f>計算過程!J1250</f>
        <v>0</v>
      </c>
      <c r="M1253" s="74">
        <f>計算過程!K1250</f>
        <v>0</v>
      </c>
      <c r="N1253" s="75">
        <f>計算過程!Q1250</f>
        <v>0</v>
      </c>
    </row>
    <row r="1254" spans="8:14">
      <c r="H1254" s="38">
        <v>41691</v>
      </c>
      <c r="I1254" s="39" t="s">
        <v>170</v>
      </c>
      <c r="J1254" s="74">
        <f>計算過程!D1251</f>
        <v>0.68276677705793198</v>
      </c>
      <c r="K1254" s="74">
        <f>計算過程!I1251</f>
        <v>0</v>
      </c>
      <c r="L1254" s="74">
        <f>計算過程!J1251</f>
        <v>0</v>
      </c>
      <c r="M1254" s="74">
        <f>計算過程!K1251</f>
        <v>0</v>
      </c>
      <c r="N1254" s="75">
        <f>計算過程!Q1251</f>
        <v>0</v>
      </c>
    </row>
    <row r="1255" spans="8:14">
      <c r="H1255" s="38">
        <v>41691</v>
      </c>
      <c r="I1255" s="39" t="s">
        <v>171</v>
      </c>
      <c r="J1255" s="74">
        <f>計算過程!D1252</f>
        <v>1.001623273595063</v>
      </c>
      <c r="K1255" s="74">
        <f>計算過程!I1252</f>
        <v>0</v>
      </c>
      <c r="L1255" s="74">
        <f>計算過程!J1252</f>
        <v>0</v>
      </c>
      <c r="M1255" s="74">
        <f>計算過程!K1252</f>
        <v>0</v>
      </c>
      <c r="N1255" s="75">
        <f>計算過程!Q1252</f>
        <v>0</v>
      </c>
    </row>
    <row r="1256" spans="8:14">
      <c r="H1256" s="38">
        <v>41691</v>
      </c>
      <c r="I1256" s="39" t="s">
        <v>172</v>
      </c>
      <c r="J1256" s="74">
        <f>計算過程!D1253</f>
        <v>1.1361482642871472</v>
      </c>
      <c r="K1256" s="74">
        <f>計算過程!I1253</f>
        <v>0</v>
      </c>
      <c r="L1256" s="74">
        <f>計算過程!J1253</f>
        <v>0</v>
      </c>
      <c r="M1256" s="74">
        <f>計算過程!K1253</f>
        <v>0</v>
      </c>
      <c r="N1256" s="75">
        <f>計算過程!Q1253</f>
        <v>0</v>
      </c>
    </row>
    <row r="1257" spans="8:14">
      <c r="H1257" s="38">
        <v>41692</v>
      </c>
      <c r="I1257" s="39" t="s">
        <v>149</v>
      </c>
      <c r="J1257" s="74">
        <f>計算過程!D1254</f>
        <v>1.2652403510369814</v>
      </c>
      <c r="K1257" s="74">
        <f>計算過程!I1254</f>
        <v>0</v>
      </c>
      <c r="L1257" s="74">
        <f>計算過程!J1254</f>
        <v>0</v>
      </c>
      <c r="M1257" s="74">
        <f>計算過程!K1254</f>
        <v>0</v>
      </c>
      <c r="N1257" s="75">
        <f>計算過程!Q1254</f>
        <v>0</v>
      </c>
    </row>
    <row r="1258" spans="8:14">
      <c r="H1258" s="38">
        <v>41692</v>
      </c>
      <c r="I1258" s="39" t="s">
        <v>150</v>
      </c>
      <c r="J1258" s="74">
        <f>計算過程!D1255</f>
        <v>1.351813786698939</v>
      </c>
      <c r="K1258" s="74">
        <f>計算過程!I1255</f>
        <v>0</v>
      </c>
      <c r="L1258" s="74">
        <f>計算過程!J1255</f>
        <v>0</v>
      </c>
      <c r="M1258" s="74">
        <f>計算過程!K1255</f>
        <v>0</v>
      </c>
      <c r="N1258" s="75">
        <f>計算過程!Q1255</f>
        <v>0</v>
      </c>
    </row>
    <row r="1259" spans="8:14">
      <c r="H1259" s="38">
        <v>41692</v>
      </c>
      <c r="I1259" s="39" t="s">
        <v>151</v>
      </c>
      <c r="J1259" s="74">
        <f>計算過程!D1256</f>
        <v>1.4330978745451706</v>
      </c>
      <c r="K1259" s="74">
        <f>計算過程!I1256</f>
        <v>0</v>
      </c>
      <c r="L1259" s="74">
        <f>計算過程!J1256</f>
        <v>0</v>
      </c>
      <c r="M1259" s="74">
        <f>計算過程!K1256</f>
        <v>0</v>
      </c>
      <c r="N1259" s="75">
        <f>計算過程!Q1256</f>
        <v>0</v>
      </c>
    </row>
    <row r="1260" spans="8:14">
      <c r="H1260" s="38">
        <v>41692</v>
      </c>
      <c r="I1260" s="39" t="s">
        <v>152</v>
      </c>
      <c r="J1260" s="74">
        <f>計算過程!D1257</f>
        <v>1.8010412458334761</v>
      </c>
      <c r="K1260" s="74">
        <f>計算過程!I1257</f>
        <v>0</v>
      </c>
      <c r="L1260" s="74">
        <f>計算過程!J1257</f>
        <v>0</v>
      </c>
      <c r="M1260" s="74">
        <f>計算過程!K1257</f>
        <v>0</v>
      </c>
      <c r="N1260" s="75">
        <f>計算過程!Q1257</f>
        <v>0</v>
      </c>
    </row>
    <row r="1261" spans="8:14">
      <c r="H1261" s="38">
        <v>41692</v>
      </c>
      <c r="I1261" s="39" t="s">
        <v>153</v>
      </c>
      <c r="J1261" s="74">
        <f>計算過程!D1258</f>
        <v>1.857692282097072</v>
      </c>
      <c r="K1261" s="74">
        <f>計算過程!I1258</f>
        <v>0</v>
      </c>
      <c r="L1261" s="74">
        <f>計算過程!J1258</f>
        <v>0</v>
      </c>
      <c r="M1261" s="74">
        <f>計算過程!K1258</f>
        <v>0</v>
      </c>
      <c r="N1261" s="75">
        <f>計算過程!Q1258</f>
        <v>0</v>
      </c>
    </row>
    <row r="1262" spans="8:14">
      <c r="H1262" s="38">
        <v>41692</v>
      </c>
      <c r="I1262" s="39" t="s">
        <v>154</v>
      </c>
      <c r="J1262" s="74">
        <f>計算過程!D1259</f>
        <v>1.9515266954760593</v>
      </c>
      <c r="K1262" s="74">
        <f>計算過程!I1259</f>
        <v>0</v>
      </c>
      <c r="L1262" s="74">
        <f>計算過程!J1259</f>
        <v>0</v>
      </c>
      <c r="M1262" s="74">
        <f>計算過程!K1259</f>
        <v>0</v>
      </c>
      <c r="N1262" s="75">
        <f>計算過程!Q1259</f>
        <v>0</v>
      </c>
    </row>
    <row r="1263" spans="8:14">
      <c r="H1263" s="38">
        <v>41692</v>
      </c>
      <c r="I1263" s="39" t="s">
        <v>155</v>
      </c>
      <c r="J1263" s="74">
        <f>計算過程!D1260</f>
        <v>1.7002532019441103</v>
      </c>
      <c r="K1263" s="74">
        <f>計算過程!I1260</f>
        <v>0</v>
      </c>
      <c r="L1263" s="74">
        <f>計算過程!J1260</f>
        <v>0</v>
      </c>
      <c r="M1263" s="74">
        <f>計算過程!K1260</f>
        <v>0</v>
      </c>
      <c r="N1263" s="75">
        <f>計算過程!Q1260</f>
        <v>0</v>
      </c>
    </row>
    <row r="1264" spans="8:14">
      <c r="H1264" s="38">
        <v>41692</v>
      </c>
      <c r="I1264" s="39" t="s">
        <v>156</v>
      </c>
      <c r="J1264" s="74">
        <f>計算過程!D1261</f>
        <v>1.3089090703147752</v>
      </c>
      <c r="K1264" s="74">
        <f>計算過程!I1261</f>
        <v>0</v>
      </c>
      <c r="L1264" s="74">
        <f>計算過程!J1261</f>
        <v>0</v>
      </c>
      <c r="M1264" s="74">
        <f>計算過程!K1261</f>
        <v>0</v>
      </c>
      <c r="N1264" s="75">
        <f>計算過程!Q1261</f>
        <v>0</v>
      </c>
    </row>
    <row r="1265" spans="8:14">
      <c r="H1265" s="38">
        <v>41692</v>
      </c>
      <c r="I1265" s="39" t="s">
        <v>157</v>
      </c>
      <c r="J1265" s="74">
        <f>計算過程!D1262</f>
        <v>0.91418726502768877</v>
      </c>
      <c r="K1265" s="74">
        <f>計算過程!I1262</f>
        <v>0</v>
      </c>
      <c r="L1265" s="74">
        <f>計算過程!J1262</f>
        <v>0</v>
      </c>
      <c r="M1265" s="74">
        <f>計算過程!K1262</f>
        <v>0</v>
      </c>
      <c r="N1265" s="75">
        <f>計算過程!Q1262</f>
        <v>0</v>
      </c>
    </row>
    <row r="1266" spans="8:14">
      <c r="H1266" s="38">
        <v>41692</v>
      </c>
      <c r="I1266" s="39" t="s">
        <v>158</v>
      </c>
      <c r="J1266" s="74">
        <f>計算過程!D1263</f>
        <v>0.7285563255502242</v>
      </c>
      <c r="K1266" s="74">
        <f>計算過程!I1263</f>
        <v>0</v>
      </c>
      <c r="L1266" s="74">
        <f>計算過程!J1263</f>
        <v>0</v>
      </c>
      <c r="M1266" s="74">
        <f>計算過程!K1263</f>
        <v>0</v>
      </c>
      <c r="N1266" s="75">
        <f>計算過程!Q1263</f>
        <v>0</v>
      </c>
    </row>
    <row r="1267" spans="8:14">
      <c r="H1267" s="38">
        <v>41692</v>
      </c>
      <c r="I1267" s="39" t="s">
        <v>159</v>
      </c>
      <c r="J1267" s="74">
        <f>計算過程!D1264</f>
        <v>0.23185722611262435</v>
      </c>
      <c r="K1267" s="74">
        <f>計算過程!I1264</f>
        <v>0</v>
      </c>
      <c r="L1267" s="74">
        <f>計算過程!J1264</f>
        <v>0</v>
      </c>
      <c r="M1267" s="74">
        <f>計算過程!K1264</f>
        <v>0</v>
      </c>
      <c r="N1267" s="75">
        <f>計算過程!Q1264</f>
        <v>0</v>
      </c>
    </row>
    <row r="1268" spans="8:14">
      <c r="H1268" s="38">
        <v>41692</v>
      </c>
      <c r="I1268" s="39" t="s">
        <v>160</v>
      </c>
      <c r="J1268" s="74">
        <f>計算過程!D1265</f>
        <v>0.35262144781083671</v>
      </c>
      <c r="K1268" s="74">
        <f>計算過程!I1265</f>
        <v>0</v>
      </c>
      <c r="L1268" s="74">
        <f>計算過程!J1265</f>
        <v>0</v>
      </c>
      <c r="M1268" s="74">
        <f>計算過程!K1265</f>
        <v>0</v>
      </c>
      <c r="N1268" s="75">
        <f>計算過程!Q1265</f>
        <v>0</v>
      </c>
    </row>
    <row r="1269" spans="8:14">
      <c r="H1269" s="38">
        <v>41692</v>
      </c>
      <c r="I1269" s="39" t="s">
        <v>161</v>
      </c>
      <c r="J1269" s="74">
        <f>計算過程!D1266</f>
        <v>0.30434312472432612</v>
      </c>
      <c r="K1269" s="74">
        <f>計算過程!I1266</f>
        <v>0</v>
      </c>
      <c r="L1269" s="74">
        <f>計算過程!J1266</f>
        <v>0</v>
      </c>
      <c r="M1269" s="74">
        <f>計算過程!K1266</f>
        <v>0</v>
      </c>
      <c r="N1269" s="75">
        <f>計算過程!Q1266</f>
        <v>0</v>
      </c>
    </row>
    <row r="1270" spans="8:14">
      <c r="H1270" s="38">
        <v>41692</v>
      </c>
      <c r="I1270" s="39" t="s">
        <v>162</v>
      </c>
      <c r="J1270" s="74">
        <f>計算過程!D1267</f>
        <v>0.37217393671034443</v>
      </c>
      <c r="K1270" s="74">
        <f>計算過程!I1267</f>
        <v>0</v>
      </c>
      <c r="L1270" s="74">
        <f>計算過程!J1267</f>
        <v>0</v>
      </c>
      <c r="M1270" s="74">
        <f>計算過程!K1267</f>
        <v>0</v>
      </c>
      <c r="N1270" s="75">
        <f>計算過程!Q1267</f>
        <v>0</v>
      </c>
    </row>
    <row r="1271" spans="8:14">
      <c r="H1271" s="38">
        <v>41692</v>
      </c>
      <c r="I1271" s="39" t="s">
        <v>163</v>
      </c>
      <c r="J1271" s="74">
        <f>計算過程!D1268</f>
        <v>0.40526887423928232</v>
      </c>
      <c r="K1271" s="74">
        <f>計算過程!I1268</f>
        <v>0</v>
      </c>
      <c r="L1271" s="74">
        <f>計算過程!J1268</f>
        <v>0</v>
      </c>
      <c r="M1271" s="74">
        <f>計算過程!K1268</f>
        <v>0</v>
      </c>
      <c r="N1271" s="75">
        <f>計算過程!Q1268</f>
        <v>0</v>
      </c>
    </row>
    <row r="1272" spans="8:14">
      <c r="H1272" s="38">
        <v>41692</v>
      </c>
      <c r="I1272" s="39" t="s">
        <v>164</v>
      </c>
      <c r="J1272" s="74">
        <f>計算過程!D1269</f>
        <v>0.36707464817593888</v>
      </c>
      <c r="K1272" s="74">
        <f>計算過程!I1269</f>
        <v>0</v>
      </c>
      <c r="L1272" s="74">
        <f>計算過程!J1269</f>
        <v>0</v>
      </c>
      <c r="M1272" s="74">
        <f>計算過程!K1269</f>
        <v>0</v>
      </c>
      <c r="N1272" s="75">
        <f>計算過程!Q1269</f>
        <v>0</v>
      </c>
    </row>
    <row r="1273" spans="8:14">
      <c r="H1273" s="38">
        <v>41692</v>
      </c>
      <c r="I1273" s="39" t="s">
        <v>165</v>
      </c>
      <c r="J1273" s="74">
        <f>計算過程!D1270</f>
        <v>0.43257817592109643</v>
      </c>
      <c r="K1273" s="74">
        <f>計算過程!I1270</f>
        <v>0</v>
      </c>
      <c r="L1273" s="74">
        <f>計算過程!J1270</f>
        <v>0</v>
      </c>
      <c r="M1273" s="74">
        <f>計算過程!K1270</f>
        <v>0</v>
      </c>
      <c r="N1273" s="75">
        <f>計算過程!Q1270</f>
        <v>0</v>
      </c>
    </row>
    <row r="1274" spans="8:14">
      <c r="H1274" s="38">
        <v>41692</v>
      </c>
      <c r="I1274" s="39" t="s">
        <v>166</v>
      </c>
      <c r="J1274" s="74">
        <f>計算過程!D1271</f>
        <v>0.62453070312563508</v>
      </c>
      <c r="K1274" s="74">
        <f>計算過程!I1271</f>
        <v>0</v>
      </c>
      <c r="L1274" s="74">
        <f>計算過程!J1271</f>
        <v>0</v>
      </c>
      <c r="M1274" s="74">
        <f>計算過程!K1271</f>
        <v>0</v>
      </c>
      <c r="N1274" s="75">
        <f>計算過程!Q1271</f>
        <v>0</v>
      </c>
    </row>
    <row r="1275" spans="8:14">
      <c r="H1275" s="38">
        <v>41692</v>
      </c>
      <c r="I1275" s="39" t="s">
        <v>167</v>
      </c>
      <c r="J1275" s="74">
        <f>計算過程!D1272</f>
        <v>0.70501545839450308</v>
      </c>
      <c r="K1275" s="74">
        <f>計算過程!I1272</f>
        <v>0</v>
      </c>
      <c r="L1275" s="74">
        <f>計算過程!J1272</f>
        <v>0</v>
      </c>
      <c r="M1275" s="74">
        <f>計算過程!K1272</f>
        <v>0</v>
      </c>
      <c r="N1275" s="75">
        <f>計算過程!Q1272</f>
        <v>0</v>
      </c>
    </row>
    <row r="1276" spans="8:14">
      <c r="H1276" s="38">
        <v>41692</v>
      </c>
      <c r="I1276" s="39" t="s">
        <v>168</v>
      </c>
      <c r="J1276" s="74">
        <f>計算過程!D1273</f>
        <v>0.55238851540922485</v>
      </c>
      <c r="K1276" s="74">
        <f>計算過程!I1273</f>
        <v>0</v>
      </c>
      <c r="L1276" s="74">
        <f>計算過程!J1273</f>
        <v>0</v>
      </c>
      <c r="M1276" s="74">
        <f>計算過程!K1273</f>
        <v>0</v>
      </c>
      <c r="N1276" s="75">
        <f>計算過程!Q1273</f>
        <v>0</v>
      </c>
    </row>
    <row r="1277" spans="8:14">
      <c r="H1277" s="38">
        <v>41692</v>
      </c>
      <c r="I1277" s="39" t="s">
        <v>169</v>
      </c>
      <c r="J1277" s="74">
        <f>計算過程!D1274</f>
        <v>0.65307516494078943</v>
      </c>
      <c r="K1277" s="74">
        <f>計算過程!I1274</f>
        <v>0</v>
      </c>
      <c r="L1277" s="74">
        <f>計算過程!J1274</f>
        <v>0</v>
      </c>
      <c r="M1277" s="74">
        <f>計算過程!K1274</f>
        <v>0</v>
      </c>
      <c r="N1277" s="75">
        <f>計算過程!Q1274</f>
        <v>0</v>
      </c>
    </row>
    <row r="1278" spans="8:14">
      <c r="H1278" s="38">
        <v>41692</v>
      </c>
      <c r="I1278" s="39" t="s">
        <v>170</v>
      </c>
      <c r="J1278" s="74">
        <f>計算過程!D1275</f>
        <v>0.64594796815484701</v>
      </c>
      <c r="K1278" s="74">
        <f>計算過程!I1275</f>
        <v>0</v>
      </c>
      <c r="L1278" s="74">
        <f>計算過程!J1275</f>
        <v>0</v>
      </c>
      <c r="M1278" s="74">
        <f>計算過程!K1275</f>
        <v>0</v>
      </c>
      <c r="N1278" s="75">
        <f>計算過程!Q1275</f>
        <v>0</v>
      </c>
    </row>
    <row r="1279" spans="8:14">
      <c r="H1279" s="38">
        <v>41692</v>
      </c>
      <c r="I1279" s="39" t="s">
        <v>171</v>
      </c>
      <c r="J1279" s="74">
        <f>計算過程!D1276</f>
        <v>0.82796617816802753</v>
      </c>
      <c r="K1279" s="74">
        <f>計算過程!I1276</f>
        <v>0</v>
      </c>
      <c r="L1279" s="74">
        <f>計算過程!J1276</f>
        <v>0</v>
      </c>
      <c r="M1279" s="74">
        <f>計算過程!K1276</f>
        <v>0</v>
      </c>
      <c r="N1279" s="75">
        <f>計算過程!Q1276</f>
        <v>0</v>
      </c>
    </row>
    <row r="1280" spans="8:14">
      <c r="H1280" s="38">
        <v>41692</v>
      </c>
      <c r="I1280" s="39" t="s">
        <v>172</v>
      </c>
      <c r="J1280" s="74">
        <f>計算過程!D1277</f>
        <v>0.84368455877104021</v>
      </c>
      <c r="K1280" s="74">
        <f>計算過程!I1277</f>
        <v>0</v>
      </c>
      <c r="L1280" s="74">
        <f>計算過程!J1277</f>
        <v>0</v>
      </c>
      <c r="M1280" s="74">
        <f>計算過程!K1277</f>
        <v>0</v>
      </c>
      <c r="N1280" s="75">
        <f>計算過程!Q1277</f>
        <v>0</v>
      </c>
    </row>
    <row r="1281" spans="8:14">
      <c r="H1281" s="38">
        <v>41693</v>
      </c>
      <c r="I1281" s="39" t="s">
        <v>149</v>
      </c>
      <c r="J1281" s="74">
        <f>計算過程!D1278</f>
        <v>0.86042858364361419</v>
      </c>
      <c r="K1281" s="74">
        <f>計算過程!I1278</f>
        <v>0</v>
      </c>
      <c r="L1281" s="74">
        <f>計算過程!J1278</f>
        <v>0</v>
      </c>
      <c r="M1281" s="74">
        <f>計算過程!K1278</f>
        <v>0</v>
      </c>
      <c r="N1281" s="75">
        <f>計算過程!Q1278</f>
        <v>0</v>
      </c>
    </row>
    <row r="1282" spans="8:14">
      <c r="H1282" s="38">
        <v>41693</v>
      </c>
      <c r="I1282" s="39" t="s">
        <v>150</v>
      </c>
      <c r="J1282" s="74">
        <f>計算過程!D1279</f>
        <v>0.88915996291943022</v>
      </c>
      <c r="K1282" s="74">
        <f>計算過程!I1279</f>
        <v>0</v>
      </c>
      <c r="L1282" s="74">
        <f>計算過程!J1279</f>
        <v>0</v>
      </c>
      <c r="M1282" s="74">
        <f>計算過程!K1279</f>
        <v>0</v>
      </c>
      <c r="N1282" s="75">
        <f>計算過程!Q1279</f>
        <v>0</v>
      </c>
    </row>
    <row r="1283" spans="8:14">
      <c r="H1283" s="38">
        <v>41693</v>
      </c>
      <c r="I1283" s="39" t="s">
        <v>151</v>
      </c>
      <c r="J1283" s="74">
        <f>計算過程!D1280</f>
        <v>0.87771550901310746</v>
      </c>
      <c r="K1283" s="74">
        <f>計算過程!I1280</f>
        <v>0</v>
      </c>
      <c r="L1283" s="74">
        <f>計算過程!J1280</f>
        <v>0</v>
      </c>
      <c r="M1283" s="74">
        <f>計算過程!K1280</f>
        <v>0</v>
      </c>
      <c r="N1283" s="75">
        <f>計算過程!Q1280</f>
        <v>0</v>
      </c>
    </row>
    <row r="1284" spans="8:14">
      <c r="H1284" s="38">
        <v>41693</v>
      </c>
      <c r="I1284" s="39" t="s">
        <v>152</v>
      </c>
      <c r="J1284" s="74">
        <f>計算過程!D1281</f>
        <v>0.87898203347766246</v>
      </c>
      <c r="K1284" s="74">
        <f>計算過程!I1281</f>
        <v>0</v>
      </c>
      <c r="L1284" s="74">
        <f>計算過程!J1281</f>
        <v>0</v>
      </c>
      <c r="M1284" s="74">
        <f>計算過程!K1281</f>
        <v>0</v>
      </c>
      <c r="N1284" s="75">
        <f>計算過程!Q1281</f>
        <v>0</v>
      </c>
    </row>
    <row r="1285" spans="8:14">
      <c r="H1285" s="38">
        <v>41693</v>
      </c>
      <c r="I1285" s="39" t="s">
        <v>153</v>
      </c>
      <c r="J1285" s="74">
        <f>計算過程!D1282</f>
        <v>0.87113047921827336</v>
      </c>
      <c r="K1285" s="74">
        <f>計算過程!I1282</f>
        <v>0</v>
      </c>
      <c r="L1285" s="74">
        <f>計算過程!J1282</f>
        <v>0</v>
      </c>
      <c r="M1285" s="74">
        <f>計算過程!K1282</f>
        <v>0</v>
      </c>
      <c r="N1285" s="75">
        <f>計算過程!Q1282</f>
        <v>0</v>
      </c>
    </row>
    <row r="1286" spans="8:14">
      <c r="H1286" s="38">
        <v>41693</v>
      </c>
      <c r="I1286" s="39" t="s">
        <v>154</v>
      </c>
      <c r="J1286" s="74">
        <f>計算過程!D1283</f>
        <v>0.93848727803922904</v>
      </c>
      <c r="K1286" s="74">
        <f>計算過程!I1283</f>
        <v>0</v>
      </c>
      <c r="L1286" s="74">
        <f>計算過程!J1283</f>
        <v>0</v>
      </c>
      <c r="M1286" s="74">
        <f>計算過程!K1283</f>
        <v>0</v>
      </c>
      <c r="N1286" s="75">
        <f>計算過程!Q1283</f>
        <v>0</v>
      </c>
    </row>
    <row r="1287" spans="8:14">
      <c r="H1287" s="38">
        <v>41693</v>
      </c>
      <c r="I1287" s="39" t="s">
        <v>155</v>
      </c>
      <c r="J1287" s="74">
        <f>計算過程!D1284</f>
        <v>0.72260850654522013</v>
      </c>
      <c r="K1287" s="74">
        <f>計算過程!I1284</f>
        <v>0</v>
      </c>
      <c r="L1287" s="74">
        <f>計算過程!J1284</f>
        <v>0</v>
      </c>
      <c r="M1287" s="74">
        <f>計算過程!K1284</f>
        <v>0</v>
      </c>
      <c r="N1287" s="75">
        <f>計算過程!Q1284</f>
        <v>0</v>
      </c>
    </row>
    <row r="1288" spans="8:14">
      <c r="H1288" s="38">
        <v>41693</v>
      </c>
      <c r="I1288" s="39" t="s">
        <v>156</v>
      </c>
      <c r="J1288" s="74">
        <f>計算過程!D1285</f>
        <v>0.65553379251415622</v>
      </c>
      <c r="K1288" s="74">
        <f>計算過程!I1285</f>
        <v>0</v>
      </c>
      <c r="L1288" s="74">
        <f>計算過程!J1285</f>
        <v>0</v>
      </c>
      <c r="M1288" s="74">
        <f>計算過程!K1285</f>
        <v>0</v>
      </c>
      <c r="N1288" s="75">
        <f>計算過程!Q1285</f>
        <v>0</v>
      </c>
    </row>
    <row r="1289" spans="8:14">
      <c r="H1289" s="38">
        <v>41693</v>
      </c>
      <c r="I1289" s="39" t="s">
        <v>157</v>
      </c>
      <c r="J1289" s="74">
        <f>計算過程!D1286</f>
        <v>0.24738968839088971</v>
      </c>
      <c r="K1289" s="74">
        <f>計算過程!I1286</f>
        <v>0</v>
      </c>
      <c r="L1289" s="74">
        <f>計算過程!J1286</f>
        <v>0</v>
      </c>
      <c r="M1289" s="74">
        <f>計算過程!K1286</f>
        <v>0</v>
      </c>
      <c r="N1289" s="75">
        <f>計算過程!Q1286</f>
        <v>0</v>
      </c>
    </row>
    <row r="1290" spans="8:14">
      <c r="H1290" s="38">
        <v>41693</v>
      </c>
      <c r="I1290" s="39" t="s">
        <v>158</v>
      </c>
      <c r="J1290" s="74">
        <f>計算過程!D1287</f>
        <v>1.5766991255592073E-2</v>
      </c>
      <c r="K1290" s="74">
        <f>計算過程!I1287</f>
        <v>0</v>
      </c>
      <c r="L1290" s="74">
        <f>計算過程!J1287</f>
        <v>0</v>
      </c>
      <c r="M1290" s="74">
        <f>計算過程!K1287</f>
        <v>0</v>
      </c>
      <c r="N1290" s="75">
        <f>計算過程!Q1287</f>
        <v>0</v>
      </c>
    </row>
    <row r="1291" spans="8:14">
      <c r="H1291" s="38">
        <v>41693</v>
      </c>
      <c r="I1291" s="39" t="s">
        <v>159</v>
      </c>
      <c r="J1291" s="74">
        <f>計算過程!D1288</f>
        <v>2.8935290445065002E-3</v>
      </c>
      <c r="K1291" s="74">
        <f>計算過程!I1288</f>
        <v>0</v>
      </c>
      <c r="L1291" s="74">
        <f>計算過程!J1288</f>
        <v>0</v>
      </c>
      <c r="M1291" s="74">
        <f>計算過程!K1288</f>
        <v>0</v>
      </c>
      <c r="N1291" s="75">
        <f>計算過程!Q1288</f>
        <v>0</v>
      </c>
    </row>
    <row r="1292" spans="8:14">
      <c r="H1292" s="38">
        <v>41693</v>
      </c>
      <c r="I1292" s="39" t="s">
        <v>160</v>
      </c>
      <c r="J1292" s="74">
        <f>計算過程!D1289</f>
        <v>5.5181365408696727E-4</v>
      </c>
      <c r="K1292" s="74">
        <f>計算過程!I1289</f>
        <v>0</v>
      </c>
      <c r="L1292" s="74">
        <f>計算過程!J1289</f>
        <v>0</v>
      </c>
      <c r="M1292" s="74">
        <f>計算過程!K1289</f>
        <v>0</v>
      </c>
      <c r="N1292" s="75">
        <f>計算過程!Q1289</f>
        <v>0</v>
      </c>
    </row>
    <row r="1293" spans="8:14">
      <c r="H1293" s="38">
        <v>41693</v>
      </c>
      <c r="I1293" s="39" t="s">
        <v>161</v>
      </c>
      <c r="J1293" s="74">
        <f>計算過程!D1290</f>
        <v>0</v>
      </c>
      <c r="K1293" s="74">
        <f>計算過程!I1290</f>
        <v>0</v>
      </c>
      <c r="L1293" s="74">
        <f>計算過程!J1290</f>
        <v>0</v>
      </c>
      <c r="M1293" s="74">
        <f>計算過程!K1290</f>
        <v>0</v>
      </c>
      <c r="N1293" s="75">
        <f>計算過程!Q1290</f>
        <v>0</v>
      </c>
    </row>
    <row r="1294" spans="8:14">
      <c r="H1294" s="38">
        <v>41693</v>
      </c>
      <c r="I1294" s="39" t="s">
        <v>162</v>
      </c>
      <c r="J1294" s="74">
        <f>計算過程!D1291</f>
        <v>0</v>
      </c>
      <c r="K1294" s="74">
        <f>計算過程!I1291</f>
        <v>0</v>
      </c>
      <c r="L1294" s="74">
        <f>計算過程!J1291</f>
        <v>0</v>
      </c>
      <c r="M1294" s="74">
        <f>計算過程!K1291</f>
        <v>0</v>
      </c>
      <c r="N1294" s="75">
        <f>計算過程!Q1291</f>
        <v>0</v>
      </c>
    </row>
    <row r="1295" spans="8:14">
      <c r="H1295" s="38">
        <v>41693</v>
      </c>
      <c r="I1295" s="39" t="s">
        <v>163</v>
      </c>
      <c r="J1295" s="74">
        <f>計算過程!D1292</f>
        <v>1.2181998953838066E-4</v>
      </c>
      <c r="K1295" s="74">
        <f>計算過程!I1292</f>
        <v>0</v>
      </c>
      <c r="L1295" s="74">
        <f>計算過程!J1292</f>
        <v>0</v>
      </c>
      <c r="M1295" s="74">
        <f>計算過程!K1292</f>
        <v>0</v>
      </c>
      <c r="N1295" s="75">
        <f>計算過程!Q1292</f>
        <v>0</v>
      </c>
    </row>
    <row r="1296" spans="8:14">
      <c r="H1296" s="38">
        <v>41693</v>
      </c>
      <c r="I1296" s="39" t="s">
        <v>164</v>
      </c>
      <c r="J1296" s="74">
        <f>計算過程!D1293</f>
        <v>2.3137489070533097E-3</v>
      </c>
      <c r="K1296" s="74">
        <f>計算過程!I1293</f>
        <v>0</v>
      </c>
      <c r="L1296" s="74">
        <f>計算過程!J1293</f>
        <v>0</v>
      </c>
      <c r="M1296" s="74">
        <f>計算過程!K1293</f>
        <v>0</v>
      </c>
      <c r="N1296" s="75">
        <f>計算過程!Q1293</f>
        <v>0</v>
      </c>
    </row>
    <row r="1297" spans="8:14">
      <c r="H1297" s="38">
        <v>41693</v>
      </c>
      <c r="I1297" s="39" t="s">
        <v>165</v>
      </c>
      <c r="J1297" s="74">
        <f>計算過程!D1294</f>
        <v>7.4130629990276503E-3</v>
      </c>
      <c r="K1297" s="74">
        <f>計算過程!I1294</f>
        <v>0</v>
      </c>
      <c r="L1297" s="74">
        <f>計算過程!J1294</f>
        <v>0</v>
      </c>
      <c r="M1297" s="74">
        <f>計算過程!K1294</f>
        <v>0</v>
      </c>
      <c r="N1297" s="75">
        <f>計算過程!Q1294</f>
        <v>0</v>
      </c>
    </row>
    <row r="1298" spans="8:14">
      <c r="H1298" s="38">
        <v>41693</v>
      </c>
      <c r="I1298" s="39" t="s">
        <v>166</v>
      </c>
      <c r="J1298" s="74">
        <f>計算過程!D1295</f>
        <v>1.517538267441826E-2</v>
      </c>
      <c r="K1298" s="74">
        <f>計算過程!I1295</f>
        <v>0</v>
      </c>
      <c r="L1298" s="74">
        <f>計算過程!J1295</f>
        <v>0</v>
      </c>
      <c r="M1298" s="74">
        <f>計算過程!K1295</f>
        <v>0</v>
      </c>
      <c r="N1298" s="75">
        <f>計算過程!Q1295</f>
        <v>0</v>
      </c>
    </row>
    <row r="1299" spans="8:14">
      <c r="H1299" s="38">
        <v>41693</v>
      </c>
      <c r="I1299" s="39" t="s">
        <v>167</v>
      </c>
      <c r="J1299" s="74">
        <f>計算過程!D1296</f>
        <v>2.5033598933499296E-2</v>
      </c>
      <c r="K1299" s="74">
        <f>計算過程!I1296</f>
        <v>0</v>
      </c>
      <c r="L1299" s="74">
        <f>計算過程!J1296</f>
        <v>0</v>
      </c>
      <c r="M1299" s="74">
        <f>計算過程!K1296</f>
        <v>0</v>
      </c>
      <c r="N1299" s="75">
        <f>計算過程!Q1296</f>
        <v>0</v>
      </c>
    </row>
    <row r="1300" spans="8:14">
      <c r="H1300" s="38">
        <v>41693</v>
      </c>
      <c r="I1300" s="39" t="s">
        <v>168</v>
      </c>
      <c r="J1300" s="74">
        <f>計算過程!D1297</f>
        <v>0.12093208598481581</v>
      </c>
      <c r="K1300" s="74">
        <f>計算過程!I1297</f>
        <v>0</v>
      </c>
      <c r="L1300" s="74">
        <f>計算過程!J1297</f>
        <v>0</v>
      </c>
      <c r="M1300" s="74">
        <f>計算過程!K1297</f>
        <v>0</v>
      </c>
      <c r="N1300" s="75">
        <f>計算過程!Q1297</f>
        <v>0</v>
      </c>
    </row>
    <row r="1301" spans="8:14">
      <c r="H1301" s="38">
        <v>41693</v>
      </c>
      <c r="I1301" s="39" t="s">
        <v>169</v>
      </c>
      <c r="J1301" s="74">
        <f>計算過程!D1298</f>
        <v>0.22975640620846299</v>
      </c>
      <c r="K1301" s="74">
        <f>計算過程!I1298</f>
        <v>0</v>
      </c>
      <c r="L1301" s="74">
        <f>計算過程!J1298</f>
        <v>0</v>
      </c>
      <c r="M1301" s="74">
        <f>計算過程!K1298</f>
        <v>0</v>
      </c>
      <c r="N1301" s="75">
        <f>計算過程!Q1298</f>
        <v>0</v>
      </c>
    </row>
    <row r="1302" spans="8:14">
      <c r="H1302" s="38">
        <v>41693</v>
      </c>
      <c r="I1302" s="39" t="s">
        <v>170</v>
      </c>
      <c r="J1302" s="74">
        <f>計算過程!D1299</f>
        <v>0.32711181319988963</v>
      </c>
      <c r="K1302" s="74">
        <f>計算過程!I1299</f>
        <v>0</v>
      </c>
      <c r="L1302" s="74">
        <f>計算過程!J1299</f>
        <v>0</v>
      </c>
      <c r="M1302" s="74">
        <f>計算過程!K1299</f>
        <v>0</v>
      </c>
      <c r="N1302" s="75">
        <f>計算過程!Q1299</f>
        <v>0</v>
      </c>
    </row>
    <row r="1303" spans="8:14">
      <c r="H1303" s="38">
        <v>41693</v>
      </c>
      <c r="I1303" s="39" t="s">
        <v>171</v>
      </c>
      <c r="J1303" s="74">
        <f>計算過程!D1300</f>
        <v>0.47978236338060043</v>
      </c>
      <c r="K1303" s="74">
        <f>計算過程!I1300</f>
        <v>0</v>
      </c>
      <c r="L1303" s="74">
        <f>計算過程!J1300</f>
        <v>0</v>
      </c>
      <c r="M1303" s="74">
        <f>計算過程!K1300</f>
        <v>0</v>
      </c>
      <c r="N1303" s="75">
        <f>計算過程!Q1300</f>
        <v>0</v>
      </c>
    </row>
    <row r="1304" spans="8:14">
      <c r="H1304" s="38">
        <v>41693</v>
      </c>
      <c r="I1304" s="39" t="s">
        <v>172</v>
      </c>
      <c r="J1304" s="74">
        <f>計算過程!D1301</f>
        <v>0.54532115910425072</v>
      </c>
      <c r="K1304" s="74">
        <f>計算過程!I1301</f>
        <v>0</v>
      </c>
      <c r="L1304" s="74">
        <f>計算過程!J1301</f>
        <v>0</v>
      </c>
      <c r="M1304" s="74">
        <f>計算過程!K1301</f>
        <v>0</v>
      </c>
      <c r="N1304" s="75">
        <f>計算過程!Q1301</f>
        <v>0</v>
      </c>
    </row>
    <row r="1305" spans="8:14">
      <c r="H1305" s="38">
        <v>41694</v>
      </c>
      <c r="I1305" s="39" t="s">
        <v>149</v>
      </c>
      <c r="J1305" s="74">
        <f>計算過程!D1302</f>
        <v>0.60308932013705141</v>
      </c>
      <c r="K1305" s="74">
        <f>計算過程!I1302</f>
        <v>0</v>
      </c>
      <c r="L1305" s="74">
        <f>計算過程!J1302</f>
        <v>0</v>
      </c>
      <c r="M1305" s="74">
        <f>計算過程!K1302</f>
        <v>0</v>
      </c>
      <c r="N1305" s="75">
        <f>計算過程!Q1302</f>
        <v>0</v>
      </c>
    </row>
    <row r="1306" spans="8:14">
      <c r="H1306" s="38">
        <v>41694</v>
      </c>
      <c r="I1306" s="39" t="s">
        <v>150</v>
      </c>
      <c r="J1306" s="74">
        <f>計算過程!D1303</f>
        <v>0.65366490375322195</v>
      </c>
      <c r="K1306" s="74">
        <f>計算過程!I1303</f>
        <v>0</v>
      </c>
      <c r="L1306" s="74">
        <f>計算過程!J1303</f>
        <v>0</v>
      </c>
      <c r="M1306" s="74">
        <f>計算過程!K1303</f>
        <v>0</v>
      </c>
      <c r="N1306" s="75">
        <f>計算過程!Q1303</f>
        <v>0</v>
      </c>
    </row>
    <row r="1307" spans="8:14">
      <c r="H1307" s="38">
        <v>41694</v>
      </c>
      <c r="I1307" s="39" t="s">
        <v>151</v>
      </c>
      <c r="J1307" s="74">
        <f>計算過程!D1304</f>
        <v>0.64318004251888594</v>
      </c>
      <c r="K1307" s="74">
        <f>計算過程!I1304</f>
        <v>0</v>
      </c>
      <c r="L1307" s="74">
        <f>計算過程!J1304</f>
        <v>0</v>
      </c>
      <c r="M1307" s="74">
        <f>計算過程!K1304</f>
        <v>0</v>
      </c>
      <c r="N1307" s="75">
        <f>計算過程!Q1304</f>
        <v>0</v>
      </c>
    </row>
    <row r="1308" spans="8:14">
      <c r="H1308" s="38">
        <v>41694</v>
      </c>
      <c r="I1308" s="39" t="s">
        <v>152</v>
      </c>
      <c r="J1308" s="74">
        <f>計算過程!D1305</f>
        <v>0.56908402819422255</v>
      </c>
      <c r="K1308" s="74">
        <f>計算過程!I1305</f>
        <v>0</v>
      </c>
      <c r="L1308" s="74">
        <f>計算過程!J1305</f>
        <v>0</v>
      </c>
      <c r="M1308" s="74">
        <f>計算過程!K1305</f>
        <v>0</v>
      </c>
      <c r="N1308" s="75">
        <f>計算過程!Q1305</f>
        <v>0</v>
      </c>
    </row>
    <row r="1309" spans="8:14">
      <c r="H1309" s="38">
        <v>41694</v>
      </c>
      <c r="I1309" s="39" t="s">
        <v>153</v>
      </c>
      <c r="J1309" s="74">
        <f>計算過程!D1306</f>
        <v>0.61373364443179834</v>
      </c>
      <c r="K1309" s="74">
        <f>計算過程!I1306</f>
        <v>0</v>
      </c>
      <c r="L1309" s="74">
        <f>計算過程!J1306</f>
        <v>0</v>
      </c>
      <c r="M1309" s="74">
        <f>計算過程!K1306</f>
        <v>0</v>
      </c>
      <c r="N1309" s="75">
        <f>計算過程!Q1306</f>
        <v>0</v>
      </c>
    </row>
    <row r="1310" spans="8:14">
      <c r="H1310" s="38">
        <v>41694</v>
      </c>
      <c r="I1310" s="39" t="s">
        <v>154</v>
      </c>
      <c r="J1310" s="74">
        <f>計算過程!D1307</f>
        <v>0.70550822949453551</v>
      </c>
      <c r="K1310" s="74">
        <f>計算過程!I1307</f>
        <v>0</v>
      </c>
      <c r="L1310" s="74">
        <f>計算過程!J1307</f>
        <v>0</v>
      </c>
      <c r="M1310" s="74">
        <f>計算過程!K1307</f>
        <v>0</v>
      </c>
      <c r="N1310" s="75">
        <f>計算過程!Q1307</f>
        <v>0</v>
      </c>
    </row>
    <row r="1311" spans="8:14">
      <c r="H1311" s="38">
        <v>41694</v>
      </c>
      <c r="I1311" s="39" t="s">
        <v>155</v>
      </c>
      <c r="J1311" s="74">
        <f>計算過程!D1308</f>
        <v>0.57725741040871681</v>
      </c>
      <c r="K1311" s="74">
        <f>計算過程!I1308</f>
        <v>0</v>
      </c>
      <c r="L1311" s="74">
        <f>計算過程!J1308</f>
        <v>0</v>
      </c>
      <c r="M1311" s="74">
        <f>計算過程!K1308</f>
        <v>0</v>
      </c>
      <c r="N1311" s="75">
        <f>計算過程!Q1308</f>
        <v>0</v>
      </c>
    </row>
    <row r="1312" spans="8:14">
      <c r="H1312" s="38">
        <v>41694</v>
      </c>
      <c r="I1312" s="39" t="s">
        <v>156</v>
      </c>
      <c r="J1312" s="74">
        <f>計算過程!D1309</f>
        <v>0.28883448071917883</v>
      </c>
      <c r="K1312" s="74">
        <f>計算過程!I1309</f>
        <v>0</v>
      </c>
      <c r="L1312" s="74">
        <f>計算過程!J1309</f>
        <v>0</v>
      </c>
      <c r="M1312" s="74">
        <f>計算過程!K1309</f>
        <v>0</v>
      </c>
      <c r="N1312" s="75">
        <f>計算過程!Q1309</f>
        <v>0</v>
      </c>
    </row>
    <row r="1313" spans="8:14">
      <c r="H1313" s="38">
        <v>41694</v>
      </c>
      <c r="I1313" s="39" t="s">
        <v>157</v>
      </c>
      <c r="J1313" s="74">
        <f>計算過程!D1310</f>
        <v>7.2065661756473873E-2</v>
      </c>
      <c r="K1313" s="74">
        <f>計算過程!I1310</f>
        <v>0</v>
      </c>
      <c r="L1313" s="74">
        <f>計算過程!J1310</f>
        <v>0</v>
      </c>
      <c r="M1313" s="74">
        <f>計算過程!K1310</f>
        <v>0</v>
      </c>
      <c r="N1313" s="75">
        <f>計算過程!Q1310</f>
        <v>0</v>
      </c>
    </row>
    <row r="1314" spans="8:14">
      <c r="H1314" s="38">
        <v>41694</v>
      </c>
      <c r="I1314" s="39" t="s">
        <v>158</v>
      </c>
      <c r="J1314" s="74">
        <f>計算過程!D1311</f>
        <v>2.5701876163260022E-2</v>
      </c>
      <c r="K1314" s="74">
        <f>計算過程!I1311</f>
        <v>0</v>
      </c>
      <c r="L1314" s="74">
        <f>計算過程!J1311</f>
        <v>0</v>
      </c>
      <c r="M1314" s="74">
        <f>計算過程!K1311</f>
        <v>0</v>
      </c>
      <c r="N1314" s="75">
        <f>計算過程!Q1311</f>
        <v>0</v>
      </c>
    </row>
    <row r="1315" spans="8:14">
      <c r="H1315" s="38">
        <v>41694</v>
      </c>
      <c r="I1315" s="39" t="s">
        <v>159</v>
      </c>
      <c r="J1315" s="74">
        <f>計算過程!D1312</f>
        <v>4.0611311702058225E-3</v>
      </c>
      <c r="K1315" s="74">
        <f>計算過程!I1312</f>
        <v>0</v>
      </c>
      <c r="L1315" s="74">
        <f>計算過程!J1312</f>
        <v>0</v>
      </c>
      <c r="M1315" s="74">
        <f>計算過程!K1312</f>
        <v>0</v>
      </c>
      <c r="N1315" s="75">
        <f>計算過程!Q1312</f>
        <v>0</v>
      </c>
    </row>
    <row r="1316" spans="8:14">
      <c r="H1316" s="38">
        <v>41694</v>
      </c>
      <c r="I1316" s="39" t="s">
        <v>160</v>
      </c>
      <c r="J1316" s="74">
        <f>計算過程!D1313</f>
        <v>1.7626740408612685E-3</v>
      </c>
      <c r="K1316" s="74">
        <f>計算過程!I1313</f>
        <v>0</v>
      </c>
      <c r="L1316" s="74">
        <f>計算過程!J1313</f>
        <v>0</v>
      </c>
      <c r="M1316" s="74">
        <f>計算過程!K1313</f>
        <v>0</v>
      </c>
      <c r="N1316" s="75">
        <f>計算過程!Q1313</f>
        <v>0</v>
      </c>
    </row>
    <row r="1317" spans="8:14">
      <c r="H1317" s="38">
        <v>41694</v>
      </c>
      <c r="I1317" s="39" t="s">
        <v>161</v>
      </c>
      <c r="J1317" s="74">
        <f>計算過程!D1314</f>
        <v>1.0049853915784037E-3</v>
      </c>
      <c r="K1317" s="74">
        <f>計算過程!I1314</f>
        <v>0</v>
      </c>
      <c r="L1317" s="74">
        <f>計算過程!J1314</f>
        <v>0</v>
      </c>
      <c r="M1317" s="74">
        <f>計算過程!K1314</f>
        <v>0</v>
      </c>
      <c r="N1317" s="75">
        <f>計算過程!Q1314</f>
        <v>0</v>
      </c>
    </row>
    <row r="1318" spans="8:14">
      <c r="H1318" s="38">
        <v>41694</v>
      </c>
      <c r="I1318" s="39" t="s">
        <v>162</v>
      </c>
      <c r="J1318" s="74">
        <f>計算過程!D1315</f>
        <v>9.8739068288899502E-4</v>
      </c>
      <c r="K1318" s="74">
        <f>計算過程!I1315</f>
        <v>0</v>
      </c>
      <c r="L1318" s="74">
        <f>計算過程!J1315</f>
        <v>0</v>
      </c>
      <c r="M1318" s="74">
        <f>計算過程!K1315</f>
        <v>0</v>
      </c>
      <c r="N1318" s="75">
        <f>計算過程!Q1315</f>
        <v>0</v>
      </c>
    </row>
    <row r="1319" spans="8:14">
      <c r="H1319" s="38">
        <v>41694</v>
      </c>
      <c r="I1319" s="39" t="s">
        <v>163</v>
      </c>
      <c r="J1319" s="74">
        <f>計算過程!D1316</f>
        <v>2.2229393150549667E-3</v>
      </c>
      <c r="K1319" s="74">
        <f>計算過程!I1316</f>
        <v>0</v>
      </c>
      <c r="L1319" s="74">
        <f>計算過程!J1316</f>
        <v>0</v>
      </c>
      <c r="M1319" s="74">
        <f>計算過程!K1316</f>
        <v>0</v>
      </c>
      <c r="N1319" s="75">
        <f>計算過程!Q1316</f>
        <v>0</v>
      </c>
    </row>
    <row r="1320" spans="8:14">
      <c r="H1320" s="38">
        <v>41694</v>
      </c>
      <c r="I1320" s="39" t="s">
        <v>164</v>
      </c>
      <c r="J1320" s="74">
        <f>計算過程!D1317</f>
        <v>5.1052476366062671E-3</v>
      </c>
      <c r="K1320" s="74">
        <f>計算過程!I1317</f>
        <v>0</v>
      </c>
      <c r="L1320" s="74">
        <f>計算過程!J1317</f>
        <v>0</v>
      </c>
      <c r="M1320" s="74">
        <f>計算過程!K1317</f>
        <v>0</v>
      </c>
      <c r="N1320" s="75">
        <f>計算過程!Q1317</f>
        <v>0</v>
      </c>
    </row>
    <row r="1321" spans="8:14">
      <c r="H1321" s="38">
        <v>41694</v>
      </c>
      <c r="I1321" s="39" t="s">
        <v>165</v>
      </c>
      <c r="J1321" s="74">
        <f>計算過程!D1318</f>
        <v>1.3519340125200955E-2</v>
      </c>
      <c r="K1321" s="74">
        <f>計算過程!I1318</f>
        <v>0</v>
      </c>
      <c r="L1321" s="74">
        <f>計算過程!J1318</f>
        <v>0</v>
      </c>
      <c r="M1321" s="74">
        <f>計算過程!K1318</f>
        <v>0</v>
      </c>
      <c r="N1321" s="75">
        <f>計算過程!Q1318</f>
        <v>0</v>
      </c>
    </row>
    <row r="1322" spans="8:14">
      <c r="H1322" s="38">
        <v>41694</v>
      </c>
      <c r="I1322" s="39" t="s">
        <v>166</v>
      </c>
      <c r="J1322" s="74">
        <f>計算過程!D1319</f>
        <v>3.4093348676780898E-2</v>
      </c>
      <c r="K1322" s="74">
        <f>計算過程!I1319</f>
        <v>0</v>
      </c>
      <c r="L1322" s="74">
        <f>計算過程!J1319</f>
        <v>0</v>
      </c>
      <c r="M1322" s="74">
        <f>計算過程!K1319</f>
        <v>0</v>
      </c>
      <c r="N1322" s="75">
        <f>計算過程!Q1319</f>
        <v>0</v>
      </c>
    </row>
    <row r="1323" spans="8:14">
      <c r="H1323" s="38">
        <v>41694</v>
      </c>
      <c r="I1323" s="39" t="s">
        <v>167</v>
      </c>
      <c r="J1323" s="74">
        <f>計算過程!D1320</f>
        <v>4.6800053674053162E-2</v>
      </c>
      <c r="K1323" s="74">
        <f>計算過程!I1320</f>
        <v>0</v>
      </c>
      <c r="L1323" s="74">
        <f>計算過程!J1320</f>
        <v>0</v>
      </c>
      <c r="M1323" s="74">
        <f>計算過程!K1320</f>
        <v>0</v>
      </c>
      <c r="N1323" s="75">
        <f>計算過程!Q1320</f>
        <v>0</v>
      </c>
    </row>
    <row r="1324" spans="8:14">
      <c r="H1324" s="38">
        <v>41694</v>
      </c>
      <c r="I1324" s="39" t="s">
        <v>168</v>
      </c>
      <c r="J1324" s="74">
        <f>計算過程!D1321</f>
        <v>5.4901651502655059E-2</v>
      </c>
      <c r="K1324" s="74">
        <f>計算過程!I1321</f>
        <v>0</v>
      </c>
      <c r="L1324" s="74">
        <f>計算過程!J1321</f>
        <v>0</v>
      </c>
      <c r="M1324" s="74">
        <f>計算過程!K1321</f>
        <v>0</v>
      </c>
      <c r="N1324" s="75">
        <f>計算過程!Q1321</f>
        <v>0</v>
      </c>
    </row>
    <row r="1325" spans="8:14">
      <c r="H1325" s="38">
        <v>41694</v>
      </c>
      <c r="I1325" s="39" t="s">
        <v>169</v>
      </c>
      <c r="J1325" s="74">
        <f>計算過程!D1322</f>
        <v>0.27533890654358734</v>
      </c>
      <c r="K1325" s="74">
        <f>計算過程!I1322</f>
        <v>0</v>
      </c>
      <c r="L1325" s="74">
        <f>計算過程!J1322</f>
        <v>0</v>
      </c>
      <c r="M1325" s="74">
        <f>計算過程!K1322</f>
        <v>0</v>
      </c>
      <c r="N1325" s="75">
        <f>計算過程!Q1322</f>
        <v>0</v>
      </c>
    </row>
    <row r="1326" spans="8:14">
      <c r="H1326" s="38">
        <v>41694</v>
      </c>
      <c r="I1326" s="39" t="s">
        <v>170</v>
      </c>
      <c r="J1326" s="74">
        <f>計算過程!D1323</f>
        <v>0.65182046033598562</v>
      </c>
      <c r="K1326" s="74">
        <f>計算過程!I1323</f>
        <v>0</v>
      </c>
      <c r="L1326" s="74">
        <f>計算過程!J1323</f>
        <v>0</v>
      </c>
      <c r="M1326" s="74">
        <f>計算過程!K1323</f>
        <v>0</v>
      </c>
      <c r="N1326" s="75">
        <f>計算過程!Q1323</f>
        <v>0</v>
      </c>
    </row>
    <row r="1327" spans="8:14">
      <c r="H1327" s="38">
        <v>41694</v>
      </c>
      <c r="I1327" s="39" t="s">
        <v>171</v>
      </c>
      <c r="J1327" s="74">
        <f>計算過程!D1324</f>
        <v>0.98765515775208534</v>
      </c>
      <c r="K1327" s="74">
        <f>計算過程!I1324</f>
        <v>0</v>
      </c>
      <c r="L1327" s="74">
        <f>計算過程!J1324</f>
        <v>0</v>
      </c>
      <c r="M1327" s="74">
        <f>計算過程!K1324</f>
        <v>0</v>
      </c>
      <c r="N1327" s="75">
        <f>計算過程!Q1324</f>
        <v>0</v>
      </c>
    </row>
    <row r="1328" spans="8:14">
      <c r="H1328" s="38">
        <v>41694</v>
      </c>
      <c r="I1328" s="39" t="s">
        <v>172</v>
      </c>
      <c r="J1328" s="74">
        <f>計算過程!D1325</f>
        <v>1.1746411071270979</v>
      </c>
      <c r="K1328" s="74">
        <f>計算過程!I1325</f>
        <v>0</v>
      </c>
      <c r="L1328" s="74">
        <f>計算過程!J1325</f>
        <v>0</v>
      </c>
      <c r="M1328" s="74">
        <f>計算過程!K1325</f>
        <v>0</v>
      </c>
      <c r="N1328" s="75">
        <f>計算過程!Q1325</f>
        <v>0</v>
      </c>
    </row>
    <row r="1329" spans="8:14">
      <c r="H1329" s="38">
        <v>41695</v>
      </c>
      <c r="I1329" s="39" t="s">
        <v>149</v>
      </c>
      <c r="J1329" s="74">
        <f>計算過程!D1326</f>
        <v>1.3040649544698757</v>
      </c>
      <c r="K1329" s="74">
        <f>計算過程!I1326</f>
        <v>0</v>
      </c>
      <c r="L1329" s="74">
        <f>計算過程!J1326</f>
        <v>0</v>
      </c>
      <c r="M1329" s="74">
        <f>計算過程!K1326</f>
        <v>0</v>
      </c>
      <c r="N1329" s="75">
        <f>計算過程!Q1326</f>
        <v>0</v>
      </c>
    </row>
    <row r="1330" spans="8:14">
      <c r="H1330" s="38">
        <v>41695</v>
      </c>
      <c r="I1330" s="39" t="s">
        <v>150</v>
      </c>
      <c r="J1330" s="74">
        <f>計算過程!D1327</f>
        <v>1.3751033000838426</v>
      </c>
      <c r="K1330" s="74">
        <f>計算過程!I1327</f>
        <v>0</v>
      </c>
      <c r="L1330" s="74">
        <f>計算過程!J1327</f>
        <v>0</v>
      </c>
      <c r="M1330" s="74">
        <f>計算過程!K1327</f>
        <v>0</v>
      </c>
      <c r="N1330" s="75">
        <f>計算過程!Q1327</f>
        <v>0</v>
      </c>
    </row>
    <row r="1331" spans="8:14">
      <c r="H1331" s="38">
        <v>41695</v>
      </c>
      <c r="I1331" s="39" t="s">
        <v>151</v>
      </c>
      <c r="J1331" s="74">
        <f>計算過程!D1328</f>
        <v>1.4137808017869733</v>
      </c>
      <c r="K1331" s="74">
        <f>計算過程!I1328</f>
        <v>0</v>
      </c>
      <c r="L1331" s="74">
        <f>計算過程!J1328</f>
        <v>0</v>
      </c>
      <c r="M1331" s="74">
        <f>計算過程!K1328</f>
        <v>0</v>
      </c>
      <c r="N1331" s="75">
        <f>計算過程!Q1328</f>
        <v>0</v>
      </c>
    </row>
    <row r="1332" spans="8:14">
      <c r="H1332" s="38">
        <v>41695</v>
      </c>
      <c r="I1332" s="39" t="s">
        <v>152</v>
      </c>
      <c r="J1332" s="74">
        <f>計算過程!D1329</f>
        <v>1.4368358877713909</v>
      </c>
      <c r="K1332" s="74">
        <f>計算過程!I1329</f>
        <v>0</v>
      </c>
      <c r="L1332" s="74">
        <f>計算過程!J1329</f>
        <v>0</v>
      </c>
      <c r="M1332" s="74">
        <f>計算過程!K1329</f>
        <v>0</v>
      </c>
      <c r="N1332" s="75">
        <f>計算過程!Q1329</f>
        <v>0</v>
      </c>
    </row>
    <row r="1333" spans="8:14">
      <c r="H1333" s="38">
        <v>41695</v>
      </c>
      <c r="I1333" s="39" t="s">
        <v>153</v>
      </c>
      <c r="J1333" s="74">
        <f>計算過程!D1330</f>
        <v>1.4582586177888686</v>
      </c>
      <c r="K1333" s="74">
        <f>計算過程!I1330</f>
        <v>0</v>
      </c>
      <c r="L1333" s="74">
        <f>計算過程!J1330</f>
        <v>0</v>
      </c>
      <c r="M1333" s="74">
        <f>計算過程!K1330</f>
        <v>0</v>
      </c>
      <c r="N1333" s="75">
        <f>計算過程!Q1330</f>
        <v>0</v>
      </c>
    </row>
    <row r="1334" spans="8:14">
      <c r="H1334" s="38">
        <v>41695</v>
      </c>
      <c r="I1334" s="39" t="s">
        <v>154</v>
      </c>
      <c r="J1334" s="74">
        <f>計算過程!D1331</f>
        <v>1.5404817064084795</v>
      </c>
      <c r="K1334" s="74">
        <f>計算過程!I1331</f>
        <v>0</v>
      </c>
      <c r="L1334" s="74">
        <f>計算過程!J1331</f>
        <v>0</v>
      </c>
      <c r="M1334" s="74">
        <f>計算過程!K1331</f>
        <v>0</v>
      </c>
      <c r="N1334" s="75">
        <f>計算過程!Q1331</f>
        <v>0</v>
      </c>
    </row>
    <row r="1335" spans="8:14">
      <c r="H1335" s="38">
        <v>41695</v>
      </c>
      <c r="I1335" s="39" t="s">
        <v>155</v>
      </c>
      <c r="J1335" s="74">
        <f>計算過程!D1332</f>
        <v>1.4936754946200801</v>
      </c>
      <c r="K1335" s="74">
        <f>計算過程!I1332</f>
        <v>0</v>
      </c>
      <c r="L1335" s="74">
        <f>計算過程!J1332</f>
        <v>0</v>
      </c>
      <c r="M1335" s="74">
        <f>計算過程!K1332</f>
        <v>0</v>
      </c>
      <c r="N1335" s="75">
        <f>計算過程!Q1332</f>
        <v>0</v>
      </c>
    </row>
    <row r="1336" spans="8:14">
      <c r="H1336" s="38">
        <v>41695</v>
      </c>
      <c r="I1336" s="39" t="s">
        <v>156</v>
      </c>
      <c r="J1336" s="74">
        <f>計算過程!D1333</f>
        <v>0.98829262312732857</v>
      </c>
      <c r="K1336" s="74">
        <f>計算過程!I1333</f>
        <v>0</v>
      </c>
      <c r="L1336" s="74">
        <f>計算過程!J1333</f>
        <v>0</v>
      </c>
      <c r="M1336" s="74">
        <f>計算過程!K1333</f>
        <v>0</v>
      </c>
      <c r="N1336" s="75">
        <f>計算過程!Q1333</f>
        <v>0</v>
      </c>
    </row>
    <row r="1337" spans="8:14">
      <c r="H1337" s="38">
        <v>41695</v>
      </c>
      <c r="I1337" s="39" t="s">
        <v>157</v>
      </c>
      <c r="J1337" s="74">
        <f>計算過程!D1334</f>
        <v>0.37901923922143976</v>
      </c>
      <c r="K1337" s="74">
        <f>計算過程!I1334</f>
        <v>0</v>
      </c>
      <c r="L1337" s="74">
        <f>計算過程!J1334</f>
        <v>0</v>
      </c>
      <c r="M1337" s="74">
        <f>計算過程!K1334</f>
        <v>0</v>
      </c>
      <c r="N1337" s="75">
        <f>計算過程!Q1334</f>
        <v>0</v>
      </c>
    </row>
    <row r="1338" spans="8:14">
      <c r="H1338" s="38">
        <v>41695</v>
      </c>
      <c r="I1338" s="39" t="s">
        <v>158</v>
      </c>
      <c r="J1338" s="74">
        <f>計算過程!D1335</f>
        <v>0.17356501798162899</v>
      </c>
      <c r="K1338" s="74">
        <f>計算過程!I1335</f>
        <v>0</v>
      </c>
      <c r="L1338" s="74">
        <f>計算過程!J1335</f>
        <v>0</v>
      </c>
      <c r="M1338" s="74">
        <f>計算過程!K1335</f>
        <v>0</v>
      </c>
      <c r="N1338" s="75">
        <f>計算過程!Q1335</f>
        <v>0</v>
      </c>
    </row>
    <row r="1339" spans="8:14">
      <c r="H1339" s="38">
        <v>41695</v>
      </c>
      <c r="I1339" s="39" t="s">
        <v>159</v>
      </c>
      <c r="J1339" s="74">
        <f>計算過程!D1336</f>
        <v>0.10699988035780389</v>
      </c>
      <c r="K1339" s="74">
        <f>計算過程!I1336</f>
        <v>0</v>
      </c>
      <c r="L1339" s="74">
        <f>計算過程!J1336</f>
        <v>0</v>
      </c>
      <c r="M1339" s="74">
        <f>計算過程!K1336</f>
        <v>0</v>
      </c>
      <c r="N1339" s="75">
        <f>計算過程!Q1336</f>
        <v>0</v>
      </c>
    </row>
    <row r="1340" spans="8:14">
      <c r="H1340" s="38">
        <v>41695</v>
      </c>
      <c r="I1340" s="39" t="s">
        <v>160</v>
      </c>
      <c r="J1340" s="74">
        <f>計算過程!D1337</f>
        <v>9.8104383839164797E-2</v>
      </c>
      <c r="K1340" s="74">
        <f>計算過程!I1337</f>
        <v>0</v>
      </c>
      <c r="L1340" s="74">
        <f>計算過程!J1337</f>
        <v>0</v>
      </c>
      <c r="M1340" s="74">
        <f>計算過程!K1337</f>
        <v>0</v>
      </c>
      <c r="N1340" s="75">
        <f>計算過程!Q1337</f>
        <v>0</v>
      </c>
    </row>
    <row r="1341" spans="8:14">
      <c r="H1341" s="38">
        <v>41695</v>
      </c>
      <c r="I1341" s="39" t="s">
        <v>161</v>
      </c>
      <c r="J1341" s="74">
        <f>計算過程!D1338</f>
        <v>7.4166899960622937E-2</v>
      </c>
      <c r="K1341" s="74">
        <f>計算過程!I1338</f>
        <v>0</v>
      </c>
      <c r="L1341" s="74">
        <f>計算過程!J1338</f>
        <v>0</v>
      </c>
      <c r="M1341" s="74">
        <f>計算過程!K1338</f>
        <v>0</v>
      </c>
      <c r="N1341" s="75">
        <f>計算過程!Q1338</f>
        <v>0</v>
      </c>
    </row>
    <row r="1342" spans="8:14">
      <c r="H1342" s="38">
        <v>41695</v>
      </c>
      <c r="I1342" s="39" t="s">
        <v>162</v>
      </c>
      <c r="J1342" s="74">
        <f>計算過程!D1339</f>
        <v>6.3445384162118465E-2</v>
      </c>
      <c r="K1342" s="74">
        <f>計算過程!I1339</f>
        <v>0</v>
      </c>
      <c r="L1342" s="74">
        <f>計算過程!J1339</f>
        <v>0</v>
      </c>
      <c r="M1342" s="74">
        <f>計算過程!K1339</f>
        <v>0</v>
      </c>
      <c r="N1342" s="75">
        <f>計算過程!Q1339</f>
        <v>0</v>
      </c>
    </row>
    <row r="1343" spans="8:14">
      <c r="H1343" s="38">
        <v>41695</v>
      </c>
      <c r="I1343" s="39" t="s">
        <v>163</v>
      </c>
      <c r="J1343" s="74">
        <f>計算過程!D1340</f>
        <v>5.3380742672124726E-2</v>
      </c>
      <c r="K1343" s="74">
        <f>計算過程!I1340</f>
        <v>0</v>
      </c>
      <c r="L1343" s="74">
        <f>計算過程!J1340</f>
        <v>0</v>
      </c>
      <c r="M1343" s="74">
        <f>計算過程!K1340</f>
        <v>0</v>
      </c>
      <c r="N1343" s="75">
        <f>計算過程!Q1340</f>
        <v>0</v>
      </c>
    </row>
    <row r="1344" spans="8:14">
      <c r="H1344" s="38">
        <v>41695</v>
      </c>
      <c r="I1344" s="39" t="s">
        <v>164</v>
      </c>
      <c r="J1344" s="74">
        <f>計算過程!D1341</f>
        <v>5.8838702041906714E-2</v>
      </c>
      <c r="K1344" s="74">
        <f>計算過程!I1341</f>
        <v>0</v>
      </c>
      <c r="L1344" s="74">
        <f>計算過程!J1341</f>
        <v>0</v>
      </c>
      <c r="M1344" s="74">
        <f>計算過程!K1341</f>
        <v>0</v>
      </c>
      <c r="N1344" s="75">
        <f>計算過程!Q1341</f>
        <v>0</v>
      </c>
    </row>
    <row r="1345" spans="8:14">
      <c r="H1345" s="38">
        <v>41695</v>
      </c>
      <c r="I1345" s="39" t="s">
        <v>165</v>
      </c>
      <c r="J1345" s="74">
        <f>計算過程!D1342</f>
        <v>0.33892834300386421</v>
      </c>
      <c r="K1345" s="74">
        <f>計算過程!I1342</f>
        <v>0</v>
      </c>
      <c r="L1345" s="74">
        <f>計算過程!J1342</f>
        <v>0</v>
      </c>
      <c r="M1345" s="74">
        <f>計算過程!K1342</f>
        <v>0</v>
      </c>
      <c r="N1345" s="75">
        <f>計算過程!Q1342</f>
        <v>0</v>
      </c>
    </row>
    <row r="1346" spans="8:14">
      <c r="H1346" s="38">
        <v>41695</v>
      </c>
      <c r="I1346" s="39" t="s">
        <v>166</v>
      </c>
      <c r="J1346" s="74">
        <f>計算過程!D1343</f>
        <v>1.0959473642440756</v>
      </c>
      <c r="K1346" s="74">
        <f>計算過程!I1343</f>
        <v>0</v>
      </c>
      <c r="L1346" s="74">
        <f>計算過程!J1343</f>
        <v>0</v>
      </c>
      <c r="M1346" s="74">
        <f>計算過程!K1343</f>
        <v>0</v>
      </c>
      <c r="N1346" s="75">
        <f>計算過程!Q1343</f>
        <v>0</v>
      </c>
    </row>
    <row r="1347" spans="8:14">
      <c r="H1347" s="38">
        <v>41695</v>
      </c>
      <c r="I1347" s="39" t="s">
        <v>167</v>
      </c>
      <c r="J1347" s="74">
        <f>計算過程!D1344</f>
        <v>1.3358155323804131</v>
      </c>
      <c r="K1347" s="74">
        <f>計算過程!I1344</f>
        <v>0</v>
      </c>
      <c r="L1347" s="74">
        <f>計算過程!J1344</f>
        <v>0</v>
      </c>
      <c r="M1347" s="74">
        <f>計算過程!K1344</f>
        <v>0</v>
      </c>
      <c r="N1347" s="75">
        <f>計算過程!Q1344</f>
        <v>0</v>
      </c>
    </row>
    <row r="1348" spans="8:14">
      <c r="H1348" s="38">
        <v>41695</v>
      </c>
      <c r="I1348" s="39" t="s">
        <v>168</v>
      </c>
      <c r="J1348" s="74">
        <f>計算過程!D1345</f>
        <v>1.5567484582897984</v>
      </c>
      <c r="K1348" s="74">
        <f>計算過程!I1345</f>
        <v>0</v>
      </c>
      <c r="L1348" s="74">
        <f>計算過程!J1345</f>
        <v>0</v>
      </c>
      <c r="M1348" s="74">
        <f>計算過程!K1345</f>
        <v>0</v>
      </c>
      <c r="N1348" s="75">
        <f>計算過程!Q1345</f>
        <v>0</v>
      </c>
    </row>
    <row r="1349" spans="8:14">
      <c r="H1349" s="38">
        <v>41695</v>
      </c>
      <c r="I1349" s="39" t="s">
        <v>169</v>
      </c>
      <c r="J1349" s="74">
        <f>計算過程!D1346</f>
        <v>1.7614925122853164</v>
      </c>
      <c r="K1349" s="74">
        <f>計算過程!I1346</f>
        <v>0</v>
      </c>
      <c r="L1349" s="74">
        <f>計算過程!J1346</f>
        <v>0</v>
      </c>
      <c r="M1349" s="74">
        <f>計算過程!K1346</f>
        <v>0</v>
      </c>
      <c r="N1349" s="75">
        <f>計算過程!Q1346</f>
        <v>0</v>
      </c>
    </row>
    <row r="1350" spans="8:14">
      <c r="H1350" s="38">
        <v>41695</v>
      </c>
      <c r="I1350" s="39" t="s">
        <v>170</v>
      </c>
      <c r="J1350" s="74">
        <f>計算過程!D1347</f>
        <v>1.8325570719153343</v>
      </c>
      <c r="K1350" s="74">
        <f>計算過程!I1347</f>
        <v>0</v>
      </c>
      <c r="L1350" s="74">
        <f>計算過程!J1347</f>
        <v>0</v>
      </c>
      <c r="M1350" s="74">
        <f>計算過程!K1347</f>
        <v>0</v>
      </c>
      <c r="N1350" s="75">
        <f>計算過程!Q1347</f>
        <v>0</v>
      </c>
    </row>
    <row r="1351" spans="8:14">
      <c r="H1351" s="38">
        <v>41695</v>
      </c>
      <c r="I1351" s="39" t="s">
        <v>171</v>
      </c>
      <c r="J1351" s="74">
        <f>計算過程!D1348</f>
        <v>2.0986468000597815</v>
      </c>
      <c r="K1351" s="74">
        <f>計算過程!I1348</f>
        <v>0</v>
      </c>
      <c r="L1351" s="74">
        <f>計算過程!J1348</f>
        <v>0</v>
      </c>
      <c r="M1351" s="74">
        <f>計算過程!K1348</f>
        <v>0</v>
      </c>
      <c r="N1351" s="75">
        <f>計算過程!Q1348</f>
        <v>0</v>
      </c>
    </row>
    <row r="1352" spans="8:14">
      <c r="H1352" s="38">
        <v>41695</v>
      </c>
      <c r="I1352" s="39" t="s">
        <v>172</v>
      </c>
      <c r="J1352" s="74">
        <f>計算過程!D1349</f>
        <v>1.979088606964255</v>
      </c>
      <c r="K1352" s="74">
        <f>計算過程!I1349</f>
        <v>0</v>
      </c>
      <c r="L1352" s="74">
        <f>計算過程!J1349</f>
        <v>0</v>
      </c>
      <c r="M1352" s="74">
        <f>計算過程!K1349</f>
        <v>0</v>
      </c>
      <c r="N1352" s="75">
        <f>計算過程!Q1349</f>
        <v>0</v>
      </c>
    </row>
    <row r="1353" spans="8:14">
      <c r="H1353" s="38">
        <v>41696</v>
      </c>
      <c r="I1353" s="39" t="s">
        <v>149</v>
      </c>
      <c r="J1353" s="74">
        <f>計算過程!D1350</f>
        <v>1.9816597176672213</v>
      </c>
      <c r="K1353" s="74">
        <f>計算過程!I1350</f>
        <v>0</v>
      </c>
      <c r="L1353" s="74">
        <f>計算過程!J1350</f>
        <v>0</v>
      </c>
      <c r="M1353" s="74">
        <f>計算過程!K1350</f>
        <v>0</v>
      </c>
      <c r="N1353" s="75">
        <f>計算過程!Q1350</f>
        <v>0</v>
      </c>
    </row>
    <row r="1354" spans="8:14">
      <c r="H1354" s="38">
        <v>41696</v>
      </c>
      <c r="I1354" s="39" t="s">
        <v>150</v>
      </c>
      <c r="J1354" s="74">
        <f>計算過程!D1351</f>
        <v>2.0393689772387456</v>
      </c>
      <c r="K1354" s="74">
        <f>計算過程!I1351</f>
        <v>0</v>
      </c>
      <c r="L1354" s="74">
        <f>計算過程!J1351</f>
        <v>0</v>
      </c>
      <c r="M1354" s="74">
        <f>計算過程!K1351</f>
        <v>0</v>
      </c>
      <c r="N1354" s="75">
        <f>計算過程!Q1351</f>
        <v>0</v>
      </c>
    </row>
    <row r="1355" spans="8:14">
      <c r="H1355" s="38">
        <v>41696</v>
      </c>
      <c r="I1355" s="39" t="s">
        <v>151</v>
      </c>
      <c r="J1355" s="74">
        <f>計算過程!D1352</f>
        <v>2.1178601139817528</v>
      </c>
      <c r="K1355" s="74">
        <f>計算過程!I1352</f>
        <v>0</v>
      </c>
      <c r="L1355" s="74">
        <f>計算過程!J1352</f>
        <v>0</v>
      </c>
      <c r="M1355" s="74">
        <f>計算過程!K1352</f>
        <v>0</v>
      </c>
      <c r="N1355" s="75">
        <f>計算過程!Q1352</f>
        <v>0</v>
      </c>
    </row>
    <row r="1356" spans="8:14">
      <c r="H1356" s="38">
        <v>41696</v>
      </c>
      <c r="I1356" s="39" t="s">
        <v>152</v>
      </c>
      <c r="J1356" s="74">
        <f>計算過程!D1353</f>
        <v>2.1808280241310505</v>
      </c>
      <c r="K1356" s="74">
        <f>計算過程!I1353</f>
        <v>0</v>
      </c>
      <c r="L1356" s="74">
        <f>計算過程!J1353</f>
        <v>0</v>
      </c>
      <c r="M1356" s="74">
        <f>計算過程!K1353</f>
        <v>0</v>
      </c>
      <c r="N1356" s="75">
        <f>計算過程!Q1353</f>
        <v>0</v>
      </c>
    </row>
    <row r="1357" spans="8:14">
      <c r="H1357" s="38">
        <v>41696</v>
      </c>
      <c r="I1357" s="39" t="s">
        <v>153</v>
      </c>
      <c r="J1357" s="74">
        <f>計算過程!D1354</f>
        <v>2.2042996196447251</v>
      </c>
      <c r="K1357" s="74">
        <f>計算過程!I1354</f>
        <v>0</v>
      </c>
      <c r="L1357" s="74">
        <f>計算過程!J1354</f>
        <v>0</v>
      </c>
      <c r="M1357" s="74">
        <f>計算過程!K1354</f>
        <v>0</v>
      </c>
      <c r="N1357" s="75">
        <f>計算過程!Q1354</f>
        <v>0</v>
      </c>
    </row>
    <row r="1358" spans="8:14">
      <c r="H1358" s="38">
        <v>41696</v>
      </c>
      <c r="I1358" s="39" t="s">
        <v>154</v>
      </c>
      <c r="J1358" s="74">
        <f>計算過程!D1355</f>
        <v>2.2935290251286196</v>
      </c>
      <c r="K1358" s="74">
        <f>計算過程!I1355</f>
        <v>0</v>
      </c>
      <c r="L1358" s="74">
        <f>計算過程!J1355</f>
        <v>0</v>
      </c>
      <c r="M1358" s="74">
        <f>計算過程!K1355</f>
        <v>0</v>
      </c>
      <c r="N1358" s="75">
        <f>計算過程!Q1355</f>
        <v>0</v>
      </c>
    </row>
    <row r="1359" spans="8:14">
      <c r="H1359" s="38">
        <v>41696</v>
      </c>
      <c r="I1359" s="39" t="s">
        <v>155</v>
      </c>
      <c r="J1359" s="74">
        <f>計算過程!D1356</f>
        <v>2.0756855563230805</v>
      </c>
      <c r="K1359" s="74">
        <f>計算過程!I1356</f>
        <v>0</v>
      </c>
      <c r="L1359" s="74">
        <f>計算過程!J1356</f>
        <v>0</v>
      </c>
      <c r="M1359" s="74">
        <f>計算過程!K1356</f>
        <v>0</v>
      </c>
      <c r="N1359" s="75">
        <f>計算過程!Q1356</f>
        <v>0</v>
      </c>
    </row>
    <row r="1360" spans="8:14">
      <c r="H1360" s="38">
        <v>41696</v>
      </c>
      <c r="I1360" s="39" t="s">
        <v>156</v>
      </c>
      <c r="J1360" s="74">
        <f>計算過程!D1357</f>
        <v>1.6140984050228677</v>
      </c>
      <c r="K1360" s="74">
        <f>計算過程!I1357</f>
        <v>0</v>
      </c>
      <c r="L1360" s="74">
        <f>計算過程!J1357</f>
        <v>0</v>
      </c>
      <c r="M1360" s="74">
        <f>計算過程!K1357</f>
        <v>0</v>
      </c>
      <c r="N1360" s="75">
        <f>計算過程!Q1357</f>
        <v>0</v>
      </c>
    </row>
    <row r="1361" spans="8:14">
      <c r="H1361" s="38">
        <v>41696</v>
      </c>
      <c r="I1361" s="39" t="s">
        <v>157</v>
      </c>
      <c r="J1361" s="74">
        <f>計算過程!D1358</f>
        <v>0.68602009158512034</v>
      </c>
      <c r="K1361" s="74">
        <f>計算過程!I1358</f>
        <v>0</v>
      </c>
      <c r="L1361" s="74">
        <f>計算過程!J1358</f>
        <v>0</v>
      </c>
      <c r="M1361" s="74">
        <f>計算過程!K1358</f>
        <v>0</v>
      </c>
      <c r="N1361" s="75">
        <f>計算過程!Q1358</f>
        <v>0</v>
      </c>
    </row>
    <row r="1362" spans="8:14">
      <c r="H1362" s="38">
        <v>41696</v>
      </c>
      <c r="I1362" s="39" t="s">
        <v>158</v>
      </c>
      <c r="J1362" s="74">
        <f>計算過程!D1359</f>
        <v>0.40117618339994338</v>
      </c>
      <c r="K1362" s="74">
        <f>計算過程!I1359</f>
        <v>0</v>
      </c>
      <c r="L1362" s="74">
        <f>計算過程!J1359</f>
        <v>0</v>
      </c>
      <c r="M1362" s="74">
        <f>計算過程!K1359</f>
        <v>0</v>
      </c>
      <c r="N1362" s="75">
        <f>計算過程!Q1359</f>
        <v>0</v>
      </c>
    </row>
    <row r="1363" spans="8:14">
      <c r="H1363" s="38">
        <v>41696</v>
      </c>
      <c r="I1363" s="39" t="s">
        <v>159</v>
      </c>
      <c r="J1363" s="74">
        <f>計算過程!D1360</f>
        <v>0.22331446134984012</v>
      </c>
      <c r="K1363" s="74">
        <f>計算過程!I1360</f>
        <v>0</v>
      </c>
      <c r="L1363" s="74">
        <f>計算過程!J1360</f>
        <v>0</v>
      </c>
      <c r="M1363" s="74">
        <f>計算過程!K1360</f>
        <v>0</v>
      </c>
      <c r="N1363" s="75">
        <f>計算過程!Q1360</f>
        <v>0</v>
      </c>
    </row>
    <row r="1364" spans="8:14">
      <c r="H1364" s="38">
        <v>41696</v>
      </c>
      <c r="I1364" s="39" t="s">
        <v>160</v>
      </c>
      <c r="J1364" s="74">
        <f>計算過程!D1361</f>
        <v>0.16913757919969141</v>
      </c>
      <c r="K1364" s="74">
        <f>計算過程!I1361</f>
        <v>0</v>
      </c>
      <c r="L1364" s="74">
        <f>計算過程!J1361</f>
        <v>0</v>
      </c>
      <c r="M1364" s="74">
        <f>計算過程!K1361</f>
        <v>0</v>
      </c>
      <c r="N1364" s="75">
        <f>計算過程!Q1361</f>
        <v>0</v>
      </c>
    </row>
    <row r="1365" spans="8:14">
      <c r="H1365" s="38">
        <v>41696</v>
      </c>
      <c r="I1365" s="39" t="s">
        <v>161</v>
      </c>
      <c r="J1365" s="74">
        <f>計算過程!D1362</f>
        <v>0.15002814066540768</v>
      </c>
      <c r="K1365" s="74">
        <f>計算過程!I1362</f>
        <v>0</v>
      </c>
      <c r="L1365" s="74">
        <f>計算過程!J1362</f>
        <v>0</v>
      </c>
      <c r="M1365" s="74">
        <f>計算過程!K1362</f>
        <v>0</v>
      </c>
      <c r="N1365" s="75">
        <f>計算過程!Q1362</f>
        <v>0</v>
      </c>
    </row>
    <row r="1366" spans="8:14">
      <c r="H1366" s="38">
        <v>41696</v>
      </c>
      <c r="I1366" s="39" t="s">
        <v>162</v>
      </c>
      <c r="J1366" s="74">
        <f>計算過程!D1363</f>
        <v>0.11482141075301781</v>
      </c>
      <c r="K1366" s="74">
        <f>計算過程!I1363</f>
        <v>0</v>
      </c>
      <c r="L1366" s="74">
        <f>計算過程!J1363</f>
        <v>0</v>
      </c>
      <c r="M1366" s="74">
        <f>計算過程!K1363</f>
        <v>0</v>
      </c>
      <c r="N1366" s="75">
        <f>計算過程!Q1363</f>
        <v>0</v>
      </c>
    </row>
    <row r="1367" spans="8:14">
      <c r="H1367" s="38">
        <v>41696</v>
      </c>
      <c r="I1367" s="39" t="s">
        <v>163</v>
      </c>
      <c r="J1367" s="74">
        <f>計算過程!D1364</f>
        <v>0.10444241640215668</v>
      </c>
      <c r="K1367" s="74">
        <f>計算過程!I1364</f>
        <v>0</v>
      </c>
      <c r="L1367" s="74">
        <f>計算過程!J1364</f>
        <v>0</v>
      </c>
      <c r="M1367" s="74">
        <f>計算過程!K1364</f>
        <v>0</v>
      </c>
      <c r="N1367" s="75">
        <f>計算過程!Q1364</f>
        <v>0</v>
      </c>
    </row>
    <row r="1368" spans="8:14">
      <c r="H1368" s="38">
        <v>41696</v>
      </c>
      <c r="I1368" s="39" t="s">
        <v>164</v>
      </c>
      <c r="J1368" s="74">
        <f>計算過程!D1365</f>
        <v>0.13806785675623801</v>
      </c>
      <c r="K1368" s="74">
        <f>計算過程!I1365</f>
        <v>0</v>
      </c>
      <c r="L1368" s="74">
        <f>計算過程!J1365</f>
        <v>0</v>
      </c>
      <c r="M1368" s="74">
        <f>計算過程!K1365</f>
        <v>0</v>
      </c>
      <c r="N1368" s="75">
        <f>計算過程!Q1365</f>
        <v>0</v>
      </c>
    </row>
    <row r="1369" spans="8:14">
      <c r="H1369" s="38">
        <v>41696</v>
      </c>
      <c r="I1369" s="39" t="s">
        <v>165</v>
      </c>
      <c r="J1369" s="74">
        <f>計算過程!D1366</f>
        <v>0.72903834710129134</v>
      </c>
      <c r="K1369" s="74">
        <f>計算過程!I1366</f>
        <v>0</v>
      </c>
      <c r="L1369" s="74">
        <f>計算過程!J1366</f>
        <v>0</v>
      </c>
      <c r="M1369" s="74">
        <f>計算過程!K1366</f>
        <v>0</v>
      </c>
      <c r="N1369" s="75">
        <f>計算過程!Q1366</f>
        <v>0</v>
      </c>
    </row>
    <row r="1370" spans="8:14">
      <c r="H1370" s="38">
        <v>41696</v>
      </c>
      <c r="I1370" s="39" t="s">
        <v>166</v>
      </c>
      <c r="J1370" s="74">
        <f>計算過程!D1367</f>
        <v>1.6669745208765703</v>
      </c>
      <c r="K1370" s="74">
        <f>計算過程!I1367</f>
        <v>0</v>
      </c>
      <c r="L1370" s="74">
        <f>計算過程!J1367</f>
        <v>0</v>
      </c>
      <c r="M1370" s="74">
        <f>計算過程!K1367</f>
        <v>0</v>
      </c>
      <c r="N1370" s="75">
        <f>計算過程!Q1367</f>
        <v>0</v>
      </c>
    </row>
    <row r="1371" spans="8:14">
      <c r="H1371" s="38">
        <v>41696</v>
      </c>
      <c r="I1371" s="39" t="s">
        <v>167</v>
      </c>
      <c r="J1371" s="74">
        <f>計算過程!D1368</f>
        <v>1.86862990822331</v>
      </c>
      <c r="K1371" s="74">
        <f>計算過程!I1368</f>
        <v>0</v>
      </c>
      <c r="L1371" s="74">
        <f>計算過程!J1368</f>
        <v>0</v>
      </c>
      <c r="M1371" s="74">
        <f>計算過程!K1368</f>
        <v>0</v>
      </c>
      <c r="N1371" s="75">
        <f>計算過程!Q1368</f>
        <v>0</v>
      </c>
    </row>
    <row r="1372" spans="8:14">
      <c r="H1372" s="38">
        <v>41696</v>
      </c>
      <c r="I1372" s="39" t="s">
        <v>168</v>
      </c>
      <c r="J1372" s="74">
        <f>計算過程!D1369</f>
        <v>2.0590549037946286</v>
      </c>
      <c r="K1372" s="74">
        <f>計算過程!I1369</f>
        <v>0</v>
      </c>
      <c r="L1372" s="74">
        <f>計算過程!J1369</f>
        <v>0</v>
      </c>
      <c r="M1372" s="74">
        <f>計算過程!K1369</f>
        <v>0</v>
      </c>
      <c r="N1372" s="75">
        <f>計算過程!Q1369</f>
        <v>0</v>
      </c>
    </row>
    <row r="1373" spans="8:14">
      <c r="H1373" s="38">
        <v>41696</v>
      </c>
      <c r="I1373" s="39" t="s">
        <v>169</v>
      </c>
      <c r="J1373" s="74">
        <f>計算過程!D1370</f>
        <v>2.2733110415364854</v>
      </c>
      <c r="K1373" s="74">
        <f>計算過程!I1370</f>
        <v>0</v>
      </c>
      <c r="L1373" s="74">
        <f>計算過程!J1370</f>
        <v>0</v>
      </c>
      <c r="M1373" s="74">
        <f>計算過程!K1370</f>
        <v>0</v>
      </c>
      <c r="N1373" s="75">
        <f>計算過程!Q1370</f>
        <v>0</v>
      </c>
    </row>
    <row r="1374" spans="8:14">
      <c r="H1374" s="38">
        <v>41696</v>
      </c>
      <c r="I1374" s="39" t="s">
        <v>170</v>
      </c>
      <c r="J1374" s="74">
        <f>計算過程!D1371</f>
        <v>2.398657714894818</v>
      </c>
      <c r="K1374" s="74">
        <f>計算過程!I1371</f>
        <v>0</v>
      </c>
      <c r="L1374" s="74">
        <f>計算過程!J1371</f>
        <v>0</v>
      </c>
      <c r="M1374" s="74">
        <f>計算過程!K1371</f>
        <v>0</v>
      </c>
      <c r="N1374" s="75">
        <f>計算過程!Q1371</f>
        <v>0</v>
      </c>
    </row>
    <row r="1375" spans="8:14">
      <c r="H1375" s="38">
        <v>41696</v>
      </c>
      <c r="I1375" s="39" t="s">
        <v>171</v>
      </c>
      <c r="J1375" s="74">
        <f>計算過程!D1372</f>
        <v>2.7342627031872939</v>
      </c>
      <c r="K1375" s="74">
        <f>計算過程!I1372</f>
        <v>0</v>
      </c>
      <c r="L1375" s="74">
        <f>計算過程!J1372</f>
        <v>0</v>
      </c>
      <c r="M1375" s="74">
        <f>計算過程!K1372</f>
        <v>0</v>
      </c>
      <c r="N1375" s="75">
        <f>計算過程!Q1372</f>
        <v>0</v>
      </c>
    </row>
    <row r="1376" spans="8:14">
      <c r="H1376" s="38">
        <v>41696</v>
      </c>
      <c r="I1376" s="39" t="s">
        <v>172</v>
      </c>
      <c r="J1376" s="74">
        <f>計算過程!D1373</f>
        <v>2.6178917768474053</v>
      </c>
      <c r="K1376" s="74">
        <f>計算過程!I1373</f>
        <v>0</v>
      </c>
      <c r="L1376" s="74">
        <f>計算過程!J1373</f>
        <v>0</v>
      </c>
      <c r="M1376" s="74">
        <f>計算過程!K1373</f>
        <v>0</v>
      </c>
      <c r="N1376" s="75">
        <f>計算過程!Q1373</f>
        <v>0</v>
      </c>
    </row>
    <row r="1377" spans="8:14">
      <c r="H1377" s="38">
        <v>41697</v>
      </c>
      <c r="I1377" s="39" t="s">
        <v>149</v>
      </c>
      <c r="J1377" s="74">
        <f>計算過程!D1374</f>
        <v>2.6596802120650933</v>
      </c>
      <c r="K1377" s="74">
        <f>計算過程!I1374</f>
        <v>0</v>
      </c>
      <c r="L1377" s="74">
        <f>計算過程!J1374</f>
        <v>0</v>
      </c>
      <c r="M1377" s="74">
        <f>計算過程!K1374</f>
        <v>0</v>
      </c>
      <c r="N1377" s="75">
        <f>計算過程!Q1374</f>
        <v>0</v>
      </c>
    </row>
    <row r="1378" spans="8:14">
      <c r="H1378" s="38">
        <v>41697</v>
      </c>
      <c r="I1378" s="39" t="s">
        <v>150</v>
      </c>
      <c r="J1378" s="74">
        <f>計算過程!D1375</f>
        <v>2.7130375732486991</v>
      </c>
      <c r="K1378" s="74">
        <f>計算過程!I1375</f>
        <v>0</v>
      </c>
      <c r="L1378" s="74">
        <f>計算過程!J1375</f>
        <v>0</v>
      </c>
      <c r="M1378" s="74">
        <f>計算過程!K1375</f>
        <v>0</v>
      </c>
      <c r="N1378" s="75">
        <f>計算過程!Q1375</f>
        <v>0</v>
      </c>
    </row>
    <row r="1379" spans="8:14">
      <c r="H1379" s="38">
        <v>41697</v>
      </c>
      <c r="I1379" s="39" t="s">
        <v>151</v>
      </c>
      <c r="J1379" s="74">
        <f>計算過程!D1376</f>
        <v>2.6833537517883737</v>
      </c>
      <c r="K1379" s="74">
        <f>計算過程!I1376</f>
        <v>0</v>
      </c>
      <c r="L1379" s="74">
        <f>計算過程!J1376</f>
        <v>0</v>
      </c>
      <c r="M1379" s="74">
        <f>計算過程!K1376</f>
        <v>0</v>
      </c>
      <c r="N1379" s="75">
        <f>計算過程!Q1376</f>
        <v>0</v>
      </c>
    </row>
    <row r="1380" spans="8:14">
      <c r="H1380" s="38">
        <v>41697</v>
      </c>
      <c r="I1380" s="39" t="s">
        <v>152</v>
      </c>
      <c r="J1380" s="74">
        <f>計算過程!D1377</f>
        <v>2.7259281332745284</v>
      </c>
      <c r="K1380" s="74">
        <f>計算過程!I1377</f>
        <v>0</v>
      </c>
      <c r="L1380" s="74">
        <f>計算過程!J1377</f>
        <v>0</v>
      </c>
      <c r="M1380" s="74">
        <f>計算過程!K1377</f>
        <v>0</v>
      </c>
      <c r="N1380" s="75">
        <f>計算過程!Q1377</f>
        <v>0</v>
      </c>
    </row>
    <row r="1381" spans="8:14">
      <c r="H1381" s="38">
        <v>41697</v>
      </c>
      <c r="I1381" s="39" t="s">
        <v>153</v>
      </c>
      <c r="J1381" s="74">
        <f>計算過程!D1378</f>
        <v>2.6825991686094772</v>
      </c>
      <c r="K1381" s="74">
        <f>計算過程!I1378</f>
        <v>0</v>
      </c>
      <c r="L1381" s="74">
        <f>計算過程!J1378</f>
        <v>0</v>
      </c>
      <c r="M1381" s="74">
        <f>計算過程!K1378</f>
        <v>0</v>
      </c>
      <c r="N1381" s="75">
        <f>計算過程!Q1378</f>
        <v>0</v>
      </c>
    </row>
    <row r="1382" spans="8:14">
      <c r="H1382" s="38">
        <v>41697</v>
      </c>
      <c r="I1382" s="39" t="s">
        <v>154</v>
      </c>
      <c r="J1382" s="74">
        <f>計算過程!D1379</f>
        <v>2.8460731719502248</v>
      </c>
      <c r="K1382" s="74">
        <f>計算過程!I1379</f>
        <v>0</v>
      </c>
      <c r="L1382" s="74">
        <f>計算過程!J1379</f>
        <v>0</v>
      </c>
      <c r="M1382" s="74">
        <f>計算過程!K1379</f>
        <v>0</v>
      </c>
      <c r="N1382" s="75">
        <f>計算過程!Q1379</f>
        <v>0</v>
      </c>
    </row>
    <row r="1383" spans="8:14">
      <c r="H1383" s="38">
        <v>41697</v>
      </c>
      <c r="I1383" s="39" t="s">
        <v>155</v>
      </c>
      <c r="J1383" s="74">
        <f>計算過程!D1380</f>
        <v>2.5188914749275542</v>
      </c>
      <c r="K1383" s="74">
        <f>計算過程!I1380</f>
        <v>0</v>
      </c>
      <c r="L1383" s="74">
        <f>計算過程!J1380</f>
        <v>0</v>
      </c>
      <c r="M1383" s="74">
        <f>計算過程!K1380</f>
        <v>0</v>
      </c>
      <c r="N1383" s="75">
        <f>計算過程!Q1380</f>
        <v>0</v>
      </c>
    </row>
    <row r="1384" spans="8:14">
      <c r="H1384" s="38">
        <v>41697</v>
      </c>
      <c r="I1384" s="39" t="s">
        <v>156</v>
      </c>
      <c r="J1384" s="74">
        <f>計算過程!D1381</f>
        <v>1.9799483046185793</v>
      </c>
      <c r="K1384" s="74">
        <f>計算過程!I1381</f>
        <v>0</v>
      </c>
      <c r="L1384" s="74">
        <f>計算過程!J1381</f>
        <v>0</v>
      </c>
      <c r="M1384" s="74">
        <f>計算過程!K1381</f>
        <v>0</v>
      </c>
      <c r="N1384" s="75">
        <f>計算過程!Q1381</f>
        <v>0</v>
      </c>
    </row>
    <row r="1385" spans="8:14">
      <c r="H1385" s="38">
        <v>41697</v>
      </c>
      <c r="I1385" s="39" t="s">
        <v>157</v>
      </c>
      <c r="J1385" s="74">
        <f>計算過程!D1382</f>
        <v>1.1684182217351775</v>
      </c>
      <c r="K1385" s="74">
        <f>計算過程!I1382</f>
        <v>0</v>
      </c>
      <c r="L1385" s="74">
        <f>計算過程!J1382</f>
        <v>0</v>
      </c>
      <c r="M1385" s="74">
        <f>計算過程!K1382</f>
        <v>0</v>
      </c>
      <c r="N1385" s="75">
        <f>計算過程!Q1382</f>
        <v>0</v>
      </c>
    </row>
    <row r="1386" spans="8:14">
      <c r="H1386" s="38">
        <v>41697</v>
      </c>
      <c r="I1386" s="39" t="s">
        <v>158</v>
      </c>
      <c r="J1386" s="74">
        <f>計算過程!D1383</f>
        <v>0.59532986983876213</v>
      </c>
      <c r="K1386" s="74">
        <f>計算過程!I1383</f>
        <v>0</v>
      </c>
      <c r="L1386" s="74">
        <f>計算過程!J1383</f>
        <v>0</v>
      </c>
      <c r="M1386" s="74">
        <f>計算過程!K1383</f>
        <v>0</v>
      </c>
      <c r="N1386" s="75">
        <f>計算過程!Q1383</f>
        <v>0</v>
      </c>
    </row>
    <row r="1387" spans="8:14">
      <c r="H1387" s="38">
        <v>41697</v>
      </c>
      <c r="I1387" s="39" t="s">
        <v>159</v>
      </c>
      <c r="J1387" s="74">
        <f>計算過程!D1384</f>
        <v>0.38624219369117446</v>
      </c>
      <c r="K1387" s="74">
        <f>計算過程!I1384</f>
        <v>0</v>
      </c>
      <c r="L1387" s="74">
        <f>計算過程!J1384</f>
        <v>0</v>
      </c>
      <c r="M1387" s="74">
        <f>計算過程!K1384</f>
        <v>0</v>
      </c>
      <c r="N1387" s="75">
        <f>計算過程!Q1384</f>
        <v>0</v>
      </c>
    </row>
    <row r="1388" spans="8:14">
      <c r="H1388" s="38">
        <v>41697</v>
      </c>
      <c r="I1388" s="39" t="s">
        <v>160</v>
      </c>
      <c r="J1388" s="74">
        <f>計算過程!D1385</f>
        <v>0.24366477956611829</v>
      </c>
      <c r="K1388" s="74">
        <f>計算過程!I1385</f>
        <v>0</v>
      </c>
      <c r="L1388" s="74">
        <f>計算過程!J1385</f>
        <v>0</v>
      </c>
      <c r="M1388" s="74">
        <f>計算過程!K1385</f>
        <v>0</v>
      </c>
      <c r="N1388" s="75">
        <f>計算過程!Q1385</f>
        <v>0</v>
      </c>
    </row>
    <row r="1389" spans="8:14">
      <c r="H1389" s="38">
        <v>41697</v>
      </c>
      <c r="I1389" s="39" t="s">
        <v>161</v>
      </c>
      <c r="J1389" s="74">
        <f>計算過程!D1386</f>
        <v>0.14532619787948536</v>
      </c>
      <c r="K1389" s="74">
        <f>計算過程!I1386</f>
        <v>0</v>
      </c>
      <c r="L1389" s="74">
        <f>計算過程!J1386</f>
        <v>0</v>
      </c>
      <c r="M1389" s="74">
        <f>計算過程!K1386</f>
        <v>0</v>
      </c>
      <c r="N1389" s="75">
        <f>計算過程!Q1386</f>
        <v>0</v>
      </c>
    </row>
    <row r="1390" spans="8:14">
      <c r="H1390" s="38">
        <v>41697</v>
      </c>
      <c r="I1390" s="39" t="s">
        <v>162</v>
      </c>
      <c r="J1390" s="74">
        <f>計算過程!D1387</f>
        <v>0.11011393194711057</v>
      </c>
      <c r="K1390" s="74">
        <f>計算過程!I1387</f>
        <v>0</v>
      </c>
      <c r="L1390" s="74">
        <f>計算過程!J1387</f>
        <v>0</v>
      </c>
      <c r="M1390" s="74">
        <f>計算過程!K1387</f>
        <v>0</v>
      </c>
      <c r="N1390" s="75">
        <f>計算過程!Q1387</f>
        <v>0</v>
      </c>
    </row>
    <row r="1391" spans="8:14">
      <c r="H1391" s="38">
        <v>41697</v>
      </c>
      <c r="I1391" s="39" t="s">
        <v>163</v>
      </c>
      <c r="J1391" s="74">
        <f>計算過程!D1388</f>
        <v>7.222524839522862E-2</v>
      </c>
      <c r="K1391" s="74">
        <f>計算過程!I1388</f>
        <v>0</v>
      </c>
      <c r="L1391" s="74">
        <f>計算過程!J1388</f>
        <v>0</v>
      </c>
      <c r="M1391" s="74">
        <f>計算過程!K1388</f>
        <v>0</v>
      </c>
      <c r="N1391" s="75">
        <f>計算過程!Q1388</f>
        <v>0</v>
      </c>
    </row>
    <row r="1392" spans="8:14">
      <c r="H1392" s="38">
        <v>41697</v>
      </c>
      <c r="I1392" s="39" t="s">
        <v>164</v>
      </c>
      <c r="J1392" s="74">
        <f>計算過程!D1389</f>
        <v>7.8518881322329356E-2</v>
      </c>
      <c r="K1392" s="74">
        <f>計算過程!I1389</f>
        <v>0</v>
      </c>
      <c r="L1392" s="74">
        <f>計算過程!J1389</f>
        <v>0</v>
      </c>
      <c r="M1392" s="74">
        <f>計算過程!K1389</f>
        <v>0</v>
      </c>
      <c r="N1392" s="75">
        <f>計算過程!Q1389</f>
        <v>0</v>
      </c>
    </row>
    <row r="1393" spans="8:14">
      <c r="H1393" s="38">
        <v>41697</v>
      </c>
      <c r="I1393" s="39" t="s">
        <v>165</v>
      </c>
      <c r="J1393" s="74">
        <f>計算過程!D1390</f>
        <v>7.9639202440385165E-2</v>
      </c>
      <c r="K1393" s="74">
        <f>計算過程!I1390</f>
        <v>0</v>
      </c>
      <c r="L1393" s="74">
        <f>計算過程!J1390</f>
        <v>0</v>
      </c>
      <c r="M1393" s="74">
        <f>計算過程!K1390</f>
        <v>0</v>
      </c>
      <c r="N1393" s="75">
        <f>計算過程!Q1390</f>
        <v>0</v>
      </c>
    </row>
    <row r="1394" spans="8:14">
      <c r="H1394" s="38">
        <v>41697</v>
      </c>
      <c r="I1394" s="39" t="s">
        <v>166</v>
      </c>
      <c r="J1394" s="74">
        <f>計算過程!D1391</f>
        <v>0.55487297782597067</v>
      </c>
      <c r="K1394" s="74">
        <f>計算過程!I1391</f>
        <v>0</v>
      </c>
      <c r="L1394" s="74">
        <f>計算過程!J1391</f>
        <v>0</v>
      </c>
      <c r="M1394" s="74">
        <f>計算過程!K1391</f>
        <v>0</v>
      </c>
      <c r="N1394" s="75">
        <f>計算過程!Q1391</f>
        <v>0</v>
      </c>
    </row>
    <row r="1395" spans="8:14">
      <c r="H1395" s="38">
        <v>41697</v>
      </c>
      <c r="I1395" s="39" t="s">
        <v>167</v>
      </c>
      <c r="J1395" s="74">
        <f>計算過程!D1392</f>
        <v>1.2814060898169368</v>
      </c>
      <c r="K1395" s="74">
        <f>計算過程!I1392</f>
        <v>0</v>
      </c>
      <c r="L1395" s="74">
        <f>計算過程!J1392</f>
        <v>0</v>
      </c>
      <c r="M1395" s="74">
        <f>計算過程!K1392</f>
        <v>0</v>
      </c>
      <c r="N1395" s="75">
        <f>計算過程!Q1392</f>
        <v>0</v>
      </c>
    </row>
    <row r="1396" spans="8:14">
      <c r="H1396" s="38">
        <v>41697</v>
      </c>
      <c r="I1396" s="39" t="s">
        <v>168</v>
      </c>
      <c r="J1396" s="74">
        <f>計算過程!D1393</f>
        <v>1.3862107187871777</v>
      </c>
      <c r="K1396" s="74">
        <f>計算過程!I1393</f>
        <v>0</v>
      </c>
      <c r="L1396" s="74">
        <f>計算過程!J1393</f>
        <v>0</v>
      </c>
      <c r="M1396" s="74">
        <f>計算過程!K1393</f>
        <v>0</v>
      </c>
      <c r="N1396" s="75">
        <f>計算過程!Q1393</f>
        <v>0</v>
      </c>
    </row>
    <row r="1397" spans="8:14">
      <c r="H1397" s="38">
        <v>41697</v>
      </c>
      <c r="I1397" s="39" t="s">
        <v>169</v>
      </c>
      <c r="J1397" s="74">
        <f>計算過程!D1394</f>
        <v>1.7074025438189435</v>
      </c>
      <c r="K1397" s="74">
        <f>計算過程!I1394</f>
        <v>0</v>
      </c>
      <c r="L1397" s="74">
        <f>計算過程!J1394</f>
        <v>0</v>
      </c>
      <c r="M1397" s="74">
        <f>計算過程!K1394</f>
        <v>0</v>
      </c>
      <c r="N1397" s="75">
        <f>計算過程!Q1394</f>
        <v>0</v>
      </c>
    </row>
    <row r="1398" spans="8:14">
      <c r="H1398" s="38">
        <v>41697</v>
      </c>
      <c r="I1398" s="39" t="s">
        <v>170</v>
      </c>
      <c r="J1398" s="74">
        <f>計算過程!D1395</f>
        <v>1.751730483329927</v>
      </c>
      <c r="K1398" s="74">
        <f>計算過程!I1395</f>
        <v>0</v>
      </c>
      <c r="L1398" s="74">
        <f>計算過程!J1395</f>
        <v>0</v>
      </c>
      <c r="M1398" s="74">
        <f>計算過程!K1395</f>
        <v>0</v>
      </c>
      <c r="N1398" s="75">
        <f>計算過程!Q1395</f>
        <v>0</v>
      </c>
    </row>
    <row r="1399" spans="8:14">
      <c r="H1399" s="38">
        <v>41697</v>
      </c>
      <c r="I1399" s="39" t="s">
        <v>171</v>
      </c>
      <c r="J1399" s="74">
        <f>計算過程!D1396</f>
        <v>2.1209087101166828</v>
      </c>
      <c r="K1399" s="74">
        <f>計算過程!I1396</f>
        <v>0</v>
      </c>
      <c r="L1399" s="74">
        <f>計算過程!J1396</f>
        <v>0</v>
      </c>
      <c r="M1399" s="74">
        <f>計算過程!K1396</f>
        <v>0</v>
      </c>
      <c r="N1399" s="75">
        <f>計算過程!Q1396</f>
        <v>0</v>
      </c>
    </row>
    <row r="1400" spans="8:14">
      <c r="H1400" s="38">
        <v>41697</v>
      </c>
      <c r="I1400" s="39" t="s">
        <v>172</v>
      </c>
      <c r="J1400" s="74">
        <f>計算過程!D1397</f>
        <v>2.0169533867536771</v>
      </c>
      <c r="K1400" s="74">
        <f>計算過程!I1397</f>
        <v>0</v>
      </c>
      <c r="L1400" s="74">
        <f>計算過程!J1397</f>
        <v>0</v>
      </c>
      <c r="M1400" s="74">
        <f>計算過程!K1397</f>
        <v>0</v>
      </c>
      <c r="N1400" s="75">
        <f>計算過程!Q1397</f>
        <v>0</v>
      </c>
    </row>
    <row r="1401" spans="8:14">
      <c r="H1401" s="38">
        <v>41698</v>
      </c>
      <c r="I1401" s="39" t="s">
        <v>149</v>
      </c>
      <c r="J1401" s="74">
        <f>計算過程!D1398</f>
        <v>2.0479351334324116</v>
      </c>
      <c r="K1401" s="74">
        <f>計算過程!I1398</f>
        <v>0</v>
      </c>
      <c r="L1401" s="74">
        <f>計算過程!J1398</f>
        <v>0</v>
      </c>
      <c r="M1401" s="74">
        <f>計算過程!K1398</f>
        <v>0</v>
      </c>
      <c r="N1401" s="75">
        <f>計算過程!Q1398</f>
        <v>0</v>
      </c>
    </row>
    <row r="1402" spans="8:14">
      <c r="H1402" s="38">
        <v>41698</v>
      </c>
      <c r="I1402" s="39" t="s">
        <v>150</v>
      </c>
      <c r="J1402" s="74">
        <f>計算過程!D1399</f>
        <v>2.1107018197134395</v>
      </c>
      <c r="K1402" s="74">
        <f>計算過程!I1399</f>
        <v>0</v>
      </c>
      <c r="L1402" s="74">
        <f>計算過程!J1399</f>
        <v>0</v>
      </c>
      <c r="M1402" s="74">
        <f>計算過程!K1399</f>
        <v>0</v>
      </c>
      <c r="N1402" s="75">
        <f>計算過程!Q1399</f>
        <v>0</v>
      </c>
    </row>
    <row r="1403" spans="8:14">
      <c r="H1403" s="38">
        <v>41698</v>
      </c>
      <c r="I1403" s="39" t="s">
        <v>151</v>
      </c>
      <c r="J1403" s="74">
        <f>計算過程!D1400</f>
        <v>2.1805375679929115</v>
      </c>
      <c r="K1403" s="74">
        <f>計算過程!I1400</f>
        <v>0</v>
      </c>
      <c r="L1403" s="74">
        <f>計算過程!J1400</f>
        <v>0</v>
      </c>
      <c r="M1403" s="74">
        <f>計算過程!K1400</f>
        <v>0</v>
      </c>
      <c r="N1403" s="75">
        <f>計算過程!Q1400</f>
        <v>0</v>
      </c>
    </row>
    <row r="1404" spans="8:14">
      <c r="H1404" s="38">
        <v>41698</v>
      </c>
      <c r="I1404" s="39" t="s">
        <v>152</v>
      </c>
      <c r="J1404" s="74">
        <f>計算過程!D1401</f>
        <v>2.2021944140514198</v>
      </c>
      <c r="K1404" s="74">
        <f>計算過程!I1401</f>
        <v>0</v>
      </c>
      <c r="L1404" s="74">
        <f>計算過程!J1401</f>
        <v>0</v>
      </c>
      <c r="M1404" s="74">
        <f>計算過程!K1401</f>
        <v>0</v>
      </c>
      <c r="N1404" s="75">
        <f>計算過程!Q1401</f>
        <v>0</v>
      </c>
    </row>
    <row r="1405" spans="8:14">
      <c r="H1405" s="38">
        <v>41698</v>
      </c>
      <c r="I1405" s="39" t="s">
        <v>153</v>
      </c>
      <c r="J1405" s="74">
        <f>計算過程!D1402</f>
        <v>2.2376706574201553</v>
      </c>
      <c r="K1405" s="74">
        <f>計算過程!I1402</f>
        <v>0</v>
      </c>
      <c r="L1405" s="74">
        <f>計算過程!J1402</f>
        <v>0</v>
      </c>
      <c r="M1405" s="74">
        <f>計算過程!K1402</f>
        <v>0</v>
      </c>
      <c r="N1405" s="75">
        <f>計算過程!Q1402</f>
        <v>0</v>
      </c>
    </row>
    <row r="1406" spans="8:14">
      <c r="H1406" s="38">
        <v>41698</v>
      </c>
      <c r="I1406" s="39" t="s">
        <v>154</v>
      </c>
      <c r="J1406" s="74">
        <f>計算過程!D1403</f>
        <v>2.8596203417530788</v>
      </c>
      <c r="K1406" s="74">
        <f>計算過程!I1403</f>
        <v>0</v>
      </c>
      <c r="L1406" s="74">
        <f>計算過程!J1403</f>
        <v>0</v>
      </c>
      <c r="M1406" s="74">
        <f>計算過程!K1403</f>
        <v>0</v>
      </c>
      <c r="N1406" s="75">
        <f>計算過程!Q1403</f>
        <v>0</v>
      </c>
    </row>
    <row r="1407" spans="8:14">
      <c r="H1407" s="38">
        <v>41698</v>
      </c>
      <c r="I1407" s="39" t="s">
        <v>155</v>
      </c>
      <c r="J1407" s="74">
        <f>計算過程!D1404</f>
        <v>2.4790247902700897</v>
      </c>
      <c r="K1407" s="74">
        <f>計算過程!I1404</f>
        <v>0</v>
      </c>
      <c r="L1407" s="74">
        <f>計算過程!J1404</f>
        <v>0</v>
      </c>
      <c r="M1407" s="74">
        <f>計算過程!K1404</f>
        <v>0</v>
      </c>
      <c r="N1407" s="75">
        <f>計算過程!Q1404</f>
        <v>0</v>
      </c>
    </row>
    <row r="1408" spans="8:14">
      <c r="H1408" s="38">
        <v>41698</v>
      </c>
      <c r="I1408" s="39" t="s">
        <v>156</v>
      </c>
      <c r="J1408" s="74">
        <f>計算過程!D1405</f>
        <v>1.5715346378845276</v>
      </c>
      <c r="K1408" s="74">
        <f>計算過程!I1405</f>
        <v>0</v>
      </c>
      <c r="L1408" s="74">
        <f>計算過程!J1405</f>
        <v>0</v>
      </c>
      <c r="M1408" s="74">
        <f>計算過程!K1405</f>
        <v>0</v>
      </c>
      <c r="N1408" s="75">
        <f>計算過程!Q1405</f>
        <v>0</v>
      </c>
    </row>
    <row r="1409" spans="8:14">
      <c r="H1409" s="38">
        <v>41698</v>
      </c>
      <c r="I1409" s="39" t="s">
        <v>157</v>
      </c>
      <c r="J1409" s="74">
        <f>計算過程!D1406</f>
        <v>0.74225741420409497</v>
      </c>
      <c r="K1409" s="74">
        <f>計算過程!I1406</f>
        <v>0</v>
      </c>
      <c r="L1409" s="74">
        <f>計算過程!J1406</f>
        <v>0</v>
      </c>
      <c r="M1409" s="74">
        <f>計算過程!K1406</f>
        <v>0</v>
      </c>
      <c r="N1409" s="75">
        <f>計算過程!Q1406</f>
        <v>0</v>
      </c>
    </row>
    <row r="1410" spans="8:14">
      <c r="H1410" s="38">
        <v>41698</v>
      </c>
      <c r="I1410" s="39" t="s">
        <v>158</v>
      </c>
      <c r="J1410" s="74">
        <f>計算過程!D1407</f>
        <v>0.27805709905271947</v>
      </c>
      <c r="K1410" s="74">
        <f>計算過程!I1407</f>
        <v>0</v>
      </c>
      <c r="L1410" s="74">
        <f>計算過程!J1407</f>
        <v>0</v>
      </c>
      <c r="M1410" s="74">
        <f>計算過程!K1407</f>
        <v>0</v>
      </c>
      <c r="N1410" s="75">
        <f>計算過程!Q1407</f>
        <v>0</v>
      </c>
    </row>
    <row r="1411" spans="8:14">
      <c r="H1411" s="38">
        <v>41698</v>
      </c>
      <c r="I1411" s="39" t="s">
        <v>159</v>
      </c>
      <c r="J1411" s="74">
        <f>計算過程!D1408</f>
        <v>0.11536767669248557</v>
      </c>
      <c r="K1411" s="74">
        <f>計算過程!I1408</f>
        <v>0</v>
      </c>
      <c r="L1411" s="74">
        <f>計算過程!J1408</f>
        <v>0</v>
      </c>
      <c r="M1411" s="74">
        <f>計算過程!K1408</f>
        <v>0</v>
      </c>
      <c r="N1411" s="75">
        <f>計算過程!Q1408</f>
        <v>0</v>
      </c>
    </row>
    <row r="1412" spans="8:14">
      <c r="H1412" s="38">
        <v>41698</v>
      </c>
      <c r="I1412" s="39" t="s">
        <v>160</v>
      </c>
      <c r="J1412" s="74">
        <f>計算過程!D1409</f>
        <v>6.3871826937270754E-2</v>
      </c>
      <c r="K1412" s="74">
        <f>計算過程!I1409</f>
        <v>0</v>
      </c>
      <c r="L1412" s="74">
        <f>計算過程!J1409</f>
        <v>0</v>
      </c>
      <c r="M1412" s="74">
        <f>計算過程!K1409</f>
        <v>0</v>
      </c>
      <c r="N1412" s="75">
        <f>計算過程!Q1409</f>
        <v>0</v>
      </c>
    </row>
    <row r="1413" spans="8:14">
      <c r="H1413" s="38">
        <v>41698</v>
      </c>
      <c r="I1413" s="39" t="s">
        <v>161</v>
      </c>
      <c r="J1413" s="74">
        <f>計算過程!D1410</f>
        <v>3.1499363370606215E-2</v>
      </c>
      <c r="K1413" s="74">
        <f>計算過程!I1410</f>
        <v>0</v>
      </c>
      <c r="L1413" s="74">
        <f>計算過程!J1410</f>
        <v>0</v>
      </c>
      <c r="M1413" s="74">
        <f>計算過程!K1410</f>
        <v>0</v>
      </c>
      <c r="N1413" s="75">
        <f>計算過程!Q1410</f>
        <v>0</v>
      </c>
    </row>
    <row r="1414" spans="8:14">
      <c r="H1414" s="38">
        <v>41698</v>
      </c>
      <c r="I1414" s="39" t="s">
        <v>162</v>
      </c>
      <c r="J1414" s="74">
        <f>計算過程!D1411</f>
        <v>1.7276953609485585E-2</v>
      </c>
      <c r="K1414" s="74">
        <f>計算過程!I1411</f>
        <v>0</v>
      </c>
      <c r="L1414" s="74">
        <f>計算過程!J1411</f>
        <v>0</v>
      </c>
      <c r="M1414" s="74">
        <f>計算過程!K1411</f>
        <v>0</v>
      </c>
      <c r="N1414" s="75">
        <f>計算過程!Q1411</f>
        <v>0</v>
      </c>
    </row>
    <row r="1415" spans="8:14">
      <c r="H1415" s="38">
        <v>41698</v>
      </c>
      <c r="I1415" s="39" t="s">
        <v>163</v>
      </c>
      <c r="J1415" s="74">
        <f>計算過程!D1412</f>
        <v>1.5764185803228949E-2</v>
      </c>
      <c r="K1415" s="74">
        <f>計算過程!I1412</f>
        <v>0</v>
      </c>
      <c r="L1415" s="74">
        <f>計算過程!J1412</f>
        <v>0</v>
      </c>
      <c r="M1415" s="74">
        <f>計算過程!K1412</f>
        <v>0</v>
      </c>
      <c r="N1415" s="75">
        <f>計算過程!Q1412</f>
        <v>0</v>
      </c>
    </row>
    <row r="1416" spans="8:14">
      <c r="H1416" s="38">
        <v>41698</v>
      </c>
      <c r="I1416" s="39" t="s">
        <v>164</v>
      </c>
      <c r="J1416" s="74">
        <f>計算過程!D1413</f>
        <v>1.6479865921091314E-2</v>
      </c>
      <c r="K1416" s="74">
        <f>計算過程!I1413</f>
        <v>0</v>
      </c>
      <c r="L1416" s="74">
        <f>計算過程!J1413</f>
        <v>0</v>
      </c>
      <c r="M1416" s="74">
        <f>計算過程!K1413</f>
        <v>0</v>
      </c>
      <c r="N1416" s="75">
        <f>計算過程!Q1413</f>
        <v>0</v>
      </c>
    </row>
    <row r="1417" spans="8:14">
      <c r="H1417" s="38">
        <v>41698</v>
      </c>
      <c r="I1417" s="39" t="s">
        <v>165</v>
      </c>
      <c r="J1417" s="74">
        <f>計算過程!D1414</f>
        <v>1.9472304615353982E-2</v>
      </c>
      <c r="K1417" s="74">
        <f>計算過程!I1414</f>
        <v>0</v>
      </c>
      <c r="L1417" s="74">
        <f>計算過程!J1414</f>
        <v>0</v>
      </c>
      <c r="M1417" s="74">
        <f>計算過程!K1414</f>
        <v>0</v>
      </c>
      <c r="N1417" s="75">
        <f>計算過程!Q1414</f>
        <v>0</v>
      </c>
    </row>
    <row r="1418" spans="8:14">
      <c r="H1418" s="38">
        <v>41698</v>
      </c>
      <c r="I1418" s="39" t="s">
        <v>166</v>
      </c>
      <c r="J1418" s="74">
        <f>計算過程!D1415</f>
        <v>3.34450281766119E-2</v>
      </c>
      <c r="K1418" s="74">
        <f>計算過程!I1415</f>
        <v>0</v>
      </c>
      <c r="L1418" s="74">
        <f>計算過程!J1415</f>
        <v>0</v>
      </c>
      <c r="M1418" s="74">
        <f>計算過程!K1415</f>
        <v>0</v>
      </c>
      <c r="N1418" s="75">
        <f>計算過程!Q1415</f>
        <v>0</v>
      </c>
    </row>
    <row r="1419" spans="8:14">
      <c r="H1419" s="38">
        <v>41698</v>
      </c>
      <c r="I1419" s="39" t="s">
        <v>167</v>
      </c>
      <c r="J1419" s="74">
        <f>計算過程!D1416</f>
        <v>4.5363752834168304E-2</v>
      </c>
      <c r="K1419" s="74">
        <f>計算過程!I1416</f>
        <v>0</v>
      </c>
      <c r="L1419" s="74">
        <f>計算過程!J1416</f>
        <v>0</v>
      </c>
      <c r="M1419" s="74">
        <f>計算過程!K1416</f>
        <v>0</v>
      </c>
      <c r="N1419" s="75">
        <f>計算過程!Q1416</f>
        <v>0</v>
      </c>
    </row>
    <row r="1420" spans="8:14">
      <c r="H1420" s="38">
        <v>41698</v>
      </c>
      <c r="I1420" s="39" t="s">
        <v>168</v>
      </c>
      <c r="J1420" s="74">
        <f>計算過程!D1417</f>
        <v>0.15488120277745113</v>
      </c>
      <c r="K1420" s="74">
        <f>計算過程!I1417</f>
        <v>0</v>
      </c>
      <c r="L1420" s="74">
        <f>計算過程!J1417</f>
        <v>0</v>
      </c>
      <c r="M1420" s="74">
        <f>計算過程!K1417</f>
        <v>0</v>
      </c>
      <c r="N1420" s="75">
        <f>計算過程!Q1417</f>
        <v>0</v>
      </c>
    </row>
    <row r="1421" spans="8:14">
      <c r="H1421" s="38">
        <v>41698</v>
      </c>
      <c r="I1421" s="39" t="s">
        <v>169</v>
      </c>
      <c r="J1421" s="74">
        <f>計算過程!D1418</f>
        <v>0.5693810841856467</v>
      </c>
      <c r="K1421" s="74">
        <f>計算過程!I1418</f>
        <v>0</v>
      </c>
      <c r="L1421" s="74">
        <f>計算過程!J1418</f>
        <v>0</v>
      </c>
      <c r="M1421" s="74">
        <f>計算過程!K1418</f>
        <v>0</v>
      </c>
      <c r="N1421" s="75">
        <f>計算過程!Q1418</f>
        <v>0</v>
      </c>
    </row>
    <row r="1422" spans="8:14">
      <c r="H1422" s="38">
        <v>41698</v>
      </c>
      <c r="I1422" s="39" t="s">
        <v>170</v>
      </c>
      <c r="J1422" s="74">
        <f>計算過程!D1419</f>
        <v>0.69613921684694779</v>
      </c>
      <c r="K1422" s="74">
        <f>計算過程!I1419</f>
        <v>0</v>
      </c>
      <c r="L1422" s="74">
        <f>計算過程!J1419</f>
        <v>0</v>
      </c>
      <c r="M1422" s="74">
        <f>計算過程!K1419</f>
        <v>0</v>
      </c>
      <c r="N1422" s="75">
        <f>計算過程!Q1419</f>
        <v>0</v>
      </c>
    </row>
    <row r="1423" spans="8:14">
      <c r="H1423" s="38">
        <v>41698</v>
      </c>
      <c r="I1423" s="39" t="s">
        <v>171</v>
      </c>
      <c r="J1423" s="74">
        <f>計算過程!D1420</f>
        <v>0.98355288575036626</v>
      </c>
      <c r="K1423" s="74">
        <f>計算過程!I1420</f>
        <v>0</v>
      </c>
      <c r="L1423" s="74">
        <f>計算過程!J1420</f>
        <v>0</v>
      </c>
      <c r="M1423" s="74">
        <f>計算過程!K1420</f>
        <v>0</v>
      </c>
      <c r="N1423" s="75">
        <f>計算過程!Q1420</f>
        <v>0</v>
      </c>
    </row>
    <row r="1424" spans="8:14">
      <c r="H1424" s="38">
        <v>41698</v>
      </c>
      <c r="I1424" s="39" t="s">
        <v>172</v>
      </c>
      <c r="J1424" s="74">
        <f>計算過程!D1421</f>
        <v>1.060342643943178</v>
      </c>
      <c r="K1424" s="74">
        <f>計算過程!I1421</f>
        <v>0</v>
      </c>
      <c r="L1424" s="74">
        <f>計算過程!J1421</f>
        <v>0</v>
      </c>
      <c r="M1424" s="74">
        <f>計算過程!K1421</f>
        <v>0</v>
      </c>
      <c r="N1424" s="75">
        <f>計算過程!Q1421</f>
        <v>0</v>
      </c>
    </row>
    <row r="1425" spans="8:14">
      <c r="H1425" s="38">
        <v>41699</v>
      </c>
      <c r="I1425" s="39" t="s">
        <v>149</v>
      </c>
      <c r="J1425" s="74">
        <f>計算過程!D1422</f>
        <v>1.1149989976159986</v>
      </c>
      <c r="K1425" s="74">
        <f>計算過程!I1422</f>
        <v>0</v>
      </c>
      <c r="L1425" s="74">
        <f>計算過程!J1422</f>
        <v>0</v>
      </c>
      <c r="M1425" s="74">
        <f>計算過程!K1422</f>
        <v>0</v>
      </c>
      <c r="N1425" s="75">
        <f>計算過程!Q1422</f>
        <v>0</v>
      </c>
    </row>
    <row r="1426" spans="8:14">
      <c r="H1426" s="38">
        <v>41699</v>
      </c>
      <c r="I1426" s="39" t="s">
        <v>150</v>
      </c>
      <c r="J1426" s="74">
        <f>計算過程!D1423</f>
        <v>1.1846427083661808</v>
      </c>
      <c r="K1426" s="74">
        <f>計算過程!I1423</f>
        <v>0</v>
      </c>
      <c r="L1426" s="74">
        <f>計算過程!J1423</f>
        <v>0</v>
      </c>
      <c r="M1426" s="74">
        <f>計算過程!K1423</f>
        <v>0</v>
      </c>
      <c r="N1426" s="75">
        <f>計算過程!Q1423</f>
        <v>0</v>
      </c>
    </row>
    <row r="1427" spans="8:14">
      <c r="H1427" s="38">
        <v>41699</v>
      </c>
      <c r="I1427" s="39" t="s">
        <v>151</v>
      </c>
      <c r="J1427" s="74">
        <f>計算過程!D1424</f>
        <v>1.2438395494276837</v>
      </c>
      <c r="K1427" s="74">
        <f>計算過程!I1424</f>
        <v>0</v>
      </c>
      <c r="L1427" s="74">
        <f>計算過程!J1424</f>
        <v>0</v>
      </c>
      <c r="M1427" s="74">
        <f>計算過程!K1424</f>
        <v>0</v>
      </c>
      <c r="N1427" s="75">
        <f>計算過程!Q1424</f>
        <v>0</v>
      </c>
    </row>
    <row r="1428" spans="8:14">
      <c r="H1428" s="38">
        <v>41699</v>
      </c>
      <c r="I1428" s="39" t="s">
        <v>152</v>
      </c>
      <c r="J1428" s="74">
        <f>計算過程!D1425</f>
        <v>1.2885467545836879</v>
      </c>
      <c r="K1428" s="74">
        <f>計算過程!I1425</f>
        <v>0</v>
      </c>
      <c r="L1428" s="74">
        <f>計算過程!J1425</f>
        <v>0</v>
      </c>
      <c r="M1428" s="74">
        <f>計算過程!K1425</f>
        <v>0</v>
      </c>
      <c r="N1428" s="75">
        <f>計算過程!Q1425</f>
        <v>0</v>
      </c>
    </row>
    <row r="1429" spans="8:14">
      <c r="H1429" s="38">
        <v>41699</v>
      </c>
      <c r="I1429" s="39" t="s">
        <v>153</v>
      </c>
      <c r="J1429" s="74">
        <f>計算過程!D1426</f>
        <v>1.3210178447131802</v>
      </c>
      <c r="K1429" s="74">
        <f>計算過程!I1426</f>
        <v>0</v>
      </c>
      <c r="L1429" s="74">
        <f>計算過程!J1426</f>
        <v>0</v>
      </c>
      <c r="M1429" s="74">
        <f>計算過程!K1426</f>
        <v>0</v>
      </c>
      <c r="N1429" s="75">
        <f>計算過程!Q1426</f>
        <v>0</v>
      </c>
    </row>
    <row r="1430" spans="8:14">
      <c r="H1430" s="38">
        <v>41699</v>
      </c>
      <c r="I1430" s="39" t="s">
        <v>154</v>
      </c>
      <c r="J1430" s="74">
        <f>計算過程!D1427</f>
        <v>1.4146349960755602</v>
      </c>
      <c r="K1430" s="74">
        <f>計算過程!I1427</f>
        <v>0</v>
      </c>
      <c r="L1430" s="74">
        <f>計算過程!J1427</f>
        <v>0</v>
      </c>
      <c r="M1430" s="74">
        <f>計算過程!K1427</f>
        <v>0</v>
      </c>
      <c r="N1430" s="75">
        <f>計算過程!Q1427</f>
        <v>0</v>
      </c>
    </row>
    <row r="1431" spans="8:14">
      <c r="H1431" s="38">
        <v>41699</v>
      </c>
      <c r="I1431" s="39" t="s">
        <v>155</v>
      </c>
      <c r="J1431" s="74">
        <f>計算過程!D1428</f>
        <v>1.1854854586504853</v>
      </c>
      <c r="K1431" s="74">
        <f>計算過程!I1428</f>
        <v>0</v>
      </c>
      <c r="L1431" s="74">
        <f>計算過程!J1428</f>
        <v>0</v>
      </c>
      <c r="M1431" s="74">
        <f>計算過程!K1428</f>
        <v>0</v>
      </c>
      <c r="N1431" s="75">
        <f>計算過程!Q1428</f>
        <v>0</v>
      </c>
    </row>
    <row r="1432" spans="8:14">
      <c r="H1432" s="38">
        <v>41699</v>
      </c>
      <c r="I1432" s="39" t="s">
        <v>156</v>
      </c>
      <c r="J1432" s="74">
        <f>計算過程!D1429</f>
        <v>1.1885144903079059</v>
      </c>
      <c r="K1432" s="74">
        <f>計算過程!I1429</f>
        <v>0</v>
      </c>
      <c r="L1432" s="74">
        <f>計算過程!J1429</f>
        <v>0</v>
      </c>
      <c r="M1432" s="74">
        <f>計算過程!K1429</f>
        <v>0</v>
      </c>
      <c r="N1432" s="75">
        <f>計算過程!Q1429</f>
        <v>0</v>
      </c>
    </row>
    <row r="1433" spans="8:14">
      <c r="H1433" s="38">
        <v>41699</v>
      </c>
      <c r="I1433" s="39" t="s">
        <v>157</v>
      </c>
      <c r="J1433" s="74">
        <f>計算過程!D1430</f>
        <v>1.0538223729725271</v>
      </c>
      <c r="K1433" s="74">
        <f>計算過程!I1430</f>
        <v>0</v>
      </c>
      <c r="L1433" s="74">
        <f>計算過程!J1430</f>
        <v>0</v>
      </c>
      <c r="M1433" s="74">
        <f>計算過程!K1430</f>
        <v>0</v>
      </c>
      <c r="N1433" s="75">
        <f>計算過程!Q1430</f>
        <v>0</v>
      </c>
    </row>
    <row r="1434" spans="8:14">
      <c r="H1434" s="38">
        <v>41699</v>
      </c>
      <c r="I1434" s="39" t="s">
        <v>158</v>
      </c>
      <c r="J1434" s="74">
        <f>計算過程!D1431</f>
        <v>1.2301856246138261</v>
      </c>
      <c r="K1434" s="74">
        <f>計算過程!I1431</f>
        <v>0</v>
      </c>
      <c r="L1434" s="74">
        <f>計算過程!J1431</f>
        <v>0</v>
      </c>
      <c r="M1434" s="74">
        <f>計算過程!K1431</f>
        <v>0</v>
      </c>
      <c r="N1434" s="75">
        <f>計算過程!Q1431</f>
        <v>0</v>
      </c>
    </row>
    <row r="1435" spans="8:14">
      <c r="H1435" s="38">
        <v>41699</v>
      </c>
      <c r="I1435" s="39" t="s">
        <v>159</v>
      </c>
      <c r="J1435" s="74">
        <f>計算過程!D1432</f>
        <v>1.224300029397285</v>
      </c>
      <c r="K1435" s="74">
        <f>計算過程!I1432</f>
        <v>0</v>
      </c>
      <c r="L1435" s="74">
        <f>計算過程!J1432</f>
        <v>0</v>
      </c>
      <c r="M1435" s="74">
        <f>計算過程!K1432</f>
        <v>0</v>
      </c>
      <c r="N1435" s="75">
        <f>計算過程!Q1432</f>
        <v>0</v>
      </c>
    </row>
    <row r="1436" spans="8:14">
      <c r="H1436" s="38">
        <v>41699</v>
      </c>
      <c r="I1436" s="39" t="s">
        <v>160</v>
      </c>
      <c r="J1436" s="74">
        <f>計算過程!D1433</f>
        <v>1.2357274843723713</v>
      </c>
      <c r="K1436" s="74">
        <f>計算過程!I1433</f>
        <v>0</v>
      </c>
      <c r="L1436" s="74">
        <f>計算過程!J1433</f>
        <v>0</v>
      </c>
      <c r="M1436" s="74">
        <f>計算過程!K1433</f>
        <v>0</v>
      </c>
      <c r="N1436" s="75">
        <f>計算過程!Q1433</f>
        <v>0</v>
      </c>
    </row>
    <row r="1437" spans="8:14">
      <c r="H1437" s="38">
        <v>41699</v>
      </c>
      <c r="I1437" s="39" t="s">
        <v>161</v>
      </c>
      <c r="J1437" s="74">
        <f>計算過程!D1434</f>
        <v>1.1171024788367885</v>
      </c>
      <c r="K1437" s="74">
        <f>計算過程!I1434</f>
        <v>0</v>
      </c>
      <c r="L1437" s="74">
        <f>計算過程!J1434</f>
        <v>0</v>
      </c>
      <c r="M1437" s="74">
        <f>計算過程!K1434</f>
        <v>0</v>
      </c>
      <c r="N1437" s="75">
        <f>計算過程!Q1434</f>
        <v>0</v>
      </c>
    </row>
    <row r="1438" spans="8:14">
      <c r="H1438" s="38">
        <v>41699</v>
      </c>
      <c r="I1438" s="39" t="s">
        <v>162</v>
      </c>
      <c r="J1438" s="74">
        <f>計算過程!D1435</f>
        <v>1.1510748117959397</v>
      </c>
      <c r="K1438" s="74">
        <f>計算過程!I1435</f>
        <v>0</v>
      </c>
      <c r="L1438" s="74">
        <f>計算過程!J1435</f>
        <v>0</v>
      </c>
      <c r="M1438" s="74">
        <f>計算過程!K1435</f>
        <v>0</v>
      </c>
      <c r="N1438" s="75">
        <f>計算過程!Q1435</f>
        <v>0</v>
      </c>
    </row>
    <row r="1439" spans="8:14">
      <c r="H1439" s="38">
        <v>41699</v>
      </c>
      <c r="I1439" s="39" t="s">
        <v>163</v>
      </c>
      <c r="J1439" s="74">
        <f>計算過程!D1436</f>
        <v>1.1238101465092656</v>
      </c>
      <c r="K1439" s="74">
        <f>計算過程!I1436</f>
        <v>0</v>
      </c>
      <c r="L1439" s="74">
        <f>計算過程!J1436</f>
        <v>0</v>
      </c>
      <c r="M1439" s="74">
        <f>計算過程!K1436</f>
        <v>0</v>
      </c>
      <c r="N1439" s="75">
        <f>計算過程!Q1436</f>
        <v>0</v>
      </c>
    </row>
    <row r="1440" spans="8:14">
      <c r="H1440" s="38">
        <v>41699</v>
      </c>
      <c r="I1440" s="39" t="s">
        <v>164</v>
      </c>
      <c r="J1440" s="74">
        <f>計算過程!D1437</f>
        <v>1.0653508639987563</v>
      </c>
      <c r="K1440" s="74">
        <f>計算過程!I1437</f>
        <v>0</v>
      </c>
      <c r="L1440" s="74">
        <f>計算過程!J1437</f>
        <v>0</v>
      </c>
      <c r="M1440" s="74">
        <f>計算過程!K1437</f>
        <v>0</v>
      </c>
      <c r="N1440" s="75">
        <f>計算過程!Q1437</f>
        <v>0</v>
      </c>
    </row>
    <row r="1441" spans="8:14">
      <c r="H1441" s="38">
        <v>41699</v>
      </c>
      <c r="I1441" s="39" t="s">
        <v>165</v>
      </c>
      <c r="J1441" s="74">
        <f>計算過程!D1438</f>
        <v>1.1252961738020364</v>
      </c>
      <c r="K1441" s="74">
        <f>計算過程!I1438</f>
        <v>0</v>
      </c>
      <c r="L1441" s="74">
        <f>計算過程!J1438</f>
        <v>0</v>
      </c>
      <c r="M1441" s="74">
        <f>計算過程!K1438</f>
        <v>0</v>
      </c>
      <c r="N1441" s="75">
        <f>計算過程!Q1438</f>
        <v>0</v>
      </c>
    </row>
    <row r="1442" spans="8:14">
      <c r="H1442" s="38">
        <v>41699</v>
      </c>
      <c r="I1442" s="39" t="s">
        <v>166</v>
      </c>
      <c r="J1442" s="74">
        <f>計算過程!D1439</f>
        <v>1.3380764211556417</v>
      </c>
      <c r="K1442" s="74">
        <f>計算過程!I1439</f>
        <v>0</v>
      </c>
      <c r="L1442" s="74">
        <f>計算過程!J1439</f>
        <v>0</v>
      </c>
      <c r="M1442" s="74">
        <f>計算過程!K1439</f>
        <v>0</v>
      </c>
      <c r="N1442" s="75">
        <f>計算過程!Q1439</f>
        <v>0</v>
      </c>
    </row>
    <row r="1443" spans="8:14">
      <c r="H1443" s="38">
        <v>41699</v>
      </c>
      <c r="I1443" s="39" t="s">
        <v>167</v>
      </c>
      <c r="J1443" s="74">
        <f>計算過程!D1440</f>
        <v>1.3424633949869749</v>
      </c>
      <c r="K1443" s="74">
        <f>計算過程!I1440</f>
        <v>0</v>
      </c>
      <c r="L1443" s="74">
        <f>計算過程!J1440</f>
        <v>0</v>
      </c>
      <c r="M1443" s="74">
        <f>計算過程!K1440</f>
        <v>0</v>
      </c>
      <c r="N1443" s="75">
        <f>計算過程!Q1440</f>
        <v>0</v>
      </c>
    </row>
    <row r="1444" spans="8:14">
      <c r="H1444" s="38">
        <v>41699</v>
      </c>
      <c r="I1444" s="39" t="s">
        <v>168</v>
      </c>
      <c r="J1444" s="74">
        <f>計算過程!D1441</f>
        <v>1.128670912633349</v>
      </c>
      <c r="K1444" s="74">
        <f>計算過程!I1441</f>
        <v>0</v>
      </c>
      <c r="L1444" s="74">
        <f>計算過程!J1441</f>
        <v>0</v>
      </c>
      <c r="M1444" s="74">
        <f>計算過程!K1441</f>
        <v>0</v>
      </c>
      <c r="N1444" s="75">
        <f>計算過程!Q1441</f>
        <v>0</v>
      </c>
    </row>
    <row r="1445" spans="8:14">
      <c r="H1445" s="38">
        <v>41699</v>
      </c>
      <c r="I1445" s="39" t="s">
        <v>169</v>
      </c>
      <c r="J1445" s="74">
        <f>計算過程!D1442</f>
        <v>1.2032763299821607</v>
      </c>
      <c r="K1445" s="74">
        <f>計算過程!I1442</f>
        <v>0</v>
      </c>
      <c r="L1445" s="74">
        <f>計算過程!J1442</f>
        <v>0</v>
      </c>
      <c r="M1445" s="74">
        <f>計算過程!K1442</f>
        <v>0</v>
      </c>
      <c r="N1445" s="75">
        <f>計算過程!Q1442</f>
        <v>0</v>
      </c>
    </row>
    <row r="1446" spans="8:14">
      <c r="H1446" s="38">
        <v>41699</v>
      </c>
      <c r="I1446" s="39" t="s">
        <v>170</v>
      </c>
      <c r="J1446" s="74">
        <f>計算過程!D1443</f>
        <v>1.1057423614097277</v>
      </c>
      <c r="K1446" s="74">
        <f>計算過程!I1443</f>
        <v>0</v>
      </c>
      <c r="L1446" s="74">
        <f>計算過程!J1443</f>
        <v>0</v>
      </c>
      <c r="M1446" s="74">
        <f>計算過程!K1443</f>
        <v>0</v>
      </c>
      <c r="N1446" s="75">
        <f>計算過程!Q1443</f>
        <v>0</v>
      </c>
    </row>
    <row r="1447" spans="8:14">
      <c r="H1447" s="38">
        <v>41699</v>
      </c>
      <c r="I1447" s="39" t="s">
        <v>171</v>
      </c>
      <c r="J1447" s="74">
        <f>計算過程!D1444</f>
        <v>1.2855053479089733</v>
      </c>
      <c r="K1447" s="74">
        <f>計算過程!I1444</f>
        <v>0</v>
      </c>
      <c r="L1447" s="74">
        <f>計算過程!J1444</f>
        <v>0</v>
      </c>
      <c r="M1447" s="74">
        <f>計算過程!K1444</f>
        <v>0</v>
      </c>
      <c r="N1447" s="75">
        <f>計算過程!Q1444</f>
        <v>0</v>
      </c>
    </row>
    <row r="1448" spans="8:14">
      <c r="H1448" s="38">
        <v>41699</v>
      </c>
      <c r="I1448" s="39" t="s">
        <v>172</v>
      </c>
      <c r="J1448" s="74">
        <f>計算過程!D1445</f>
        <v>1.301870945011077</v>
      </c>
      <c r="K1448" s="74">
        <f>計算過程!I1445</f>
        <v>0</v>
      </c>
      <c r="L1448" s="74">
        <f>計算過程!J1445</f>
        <v>0</v>
      </c>
      <c r="M1448" s="74">
        <f>計算過程!K1445</f>
        <v>0</v>
      </c>
      <c r="N1448" s="75">
        <f>計算過程!Q1445</f>
        <v>0</v>
      </c>
    </row>
    <row r="1449" spans="8:14">
      <c r="H1449" s="38">
        <v>41700</v>
      </c>
      <c r="I1449" s="39" t="s">
        <v>149</v>
      </c>
      <c r="J1449" s="74">
        <f>計算過程!D1446</f>
        <v>1.3418588063628516</v>
      </c>
      <c r="K1449" s="74">
        <f>計算過程!I1446</f>
        <v>0</v>
      </c>
      <c r="L1449" s="74">
        <f>計算過程!J1446</f>
        <v>0</v>
      </c>
      <c r="M1449" s="74">
        <f>計算過程!K1446</f>
        <v>0</v>
      </c>
      <c r="N1449" s="75">
        <f>計算過程!Q1446</f>
        <v>0</v>
      </c>
    </row>
    <row r="1450" spans="8:14">
      <c r="H1450" s="38">
        <v>41700</v>
      </c>
      <c r="I1450" s="39" t="s">
        <v>150</v>
      </c>
      <c r="J1450" s="74">
        <f>計算過程!D1447</f>
        <v>1.3536109061457497</v>
      </c>
      <c r="K1450" s="74">
        <f>計算過程!I1447</f>
        <v>0</v>
      </c>
      <c r="L1450" s="74">
        <f>計算過程!J1447</f>
        <v>0</v>
      </c>
      <c r="M1450" s="74">
        <f>計算過程!K1447</f>
        <v>0</v>
      </c>
      <c r="N1450" s="75">
        <f>計算過程!Q1447</f>
        <v>0</v>
      </c>
    </row>
    <row r="1451" spans="8:14">
      <c r="H1451" s="38">
        <v>41700</v>
      </c>
      <c r="I1451" s="39" t="s">
        <v>151</v>
      </c>
      <c r="J1451" s="74">
        <f>計算過程!D1448</f>
        <v>1.345410773873821</v>
      </c>
      <c r="K1451" s="74">
        <f>計算過程!I1448</f>
        <v>0</v>
      </c>
      <c r="L1451" s="74">
        <f>計算過程!J1448</f>
        <v>0</v>
      </c>
      <c r="M1451" s="74">
        <f>計算過程!K1448</f>
        <v>0</v>
      </c>
      <c r="N1451" s="75">
        <f>計算過程!Q1448</f>
        <v>0</v>
      </c>
    </row>
    <row r="1452" spans="8:14">
      <c r="H1452" s="38">
        <v>41700</v>
      </c>
      <c r="I1452" s="39" t="s">
        <v>152</v>
      </c>
      <c r="J1452" s="74">
        <f>計算過程!D1449</f>
        <v>1.3517464213126078</v>
      </c>
      <c r="K1452" s="74">
        <f>計算過程!I1449</f>
        <v>0</v>
      </c>
      <c r="L1452" s="74">
        <f>計算過程!J1449</f>
        <v>0</v>
      </c>
      <c r="M1452" s="74">
        <f>計算過程!K1449</f>
        <v>0</v>
      </c>
      <c r="N1452" s="75">
        <f>計算過程!Q1449</f>
        <v>0</v>
      </c>
    </row>
    <row r="1453" spans="8:14">
      <c r="H1453" s="38">
        <v>41700</v>
      </c>
      <c r="I1453" s="39" t="s">
        <v>153</v>
      </c>
      <c r="J1453" s="74">
        <f>計算過程!D1450</f>
        <v>1.3763295810865996</v>
      </c>
      <c r="K1453" s="74">
        <f>計算過程!I1450</f>
        <v>0</v>
      </c>
      <c r="L1453" s="74">
        <f>計算過程!J1450</f>
        <v>0</v>
      </c>
      <c r="M1453" s="74">
        <f>計算過程!K1450</f>
        <v>0</v>
      </c>
      <c r="N1453" s="75">
        <f>計算過程!Q1450</f>
        <v>0</v>
      </c>
    </row>
    <row r="1454" spans="8:14">
      <c r="H1454" s="38">
        <v>41700</v>
      </c>
      <c r="I1454" s="39" t="s">
        <v>154</v>
      </c>
      <c r="J1454" s="74">
        <f>計算過程!D1451</f>
        <v>1.4788443354277641</v>
      </c>
      <c r="K1454" s="74">
        <f>計算過程!I1451</f>
        <v>0</v>
      </c>
      <c r="L1454" s="74">
        <f>計算過程!J1451</f>
        <v>0</v>
      </c>
      <c r="M1454" s="74">
        <f>計算過程!K1451</f>
        <v>0</v>
      </c>
      <c r="N1454" s="75">
        <f>計算過程!Q1451</f>
        <v>0</v>
      </c>
    </row>
    <row r="1455" spans="8:14">
      <c r="H1455" s="38">
        <v>41700</v>
      </c>
      <c r="I1455" s="39" t="s">
        <v>155</v>
      </c>
      <c r="J1455" s="74">
        <f>計算過程!D1452</f>
        <v>1.2301058416192707</v>
      </c>
      <c r="K1455" s="74">
        <f>計算過程!I1452</f>
        <v>0</v>
      </c>
      <c r="L1455" s="74">
        <f>計算過程!J1452</f>
        <v>0</v>
      </c>
      <c r="M1455" s="74">
        <f>計算過程!K1452</f>
        <v>0</v>
      </c>
      <c r="N1455" s="75">
        <f>計算過程!Q1452</f>
        <v>0</v>
      </c>
    </row>
    <row r="1456" spans="8:14">
      <c r="H1456" s="38">
        <v>41700</v>
      </c>
      <c r="I1456" s="39" t="s">
        <v>156</v>
      </c>
      <c r="J1456" s="74">
        <f>計算過程!D1453</f>
        <v>1.1479834172419134</v>
      </c>
      <c r="K1456" s="74">
        <f>計算過程!I1453</f>
        <v>0</v>
      </c>
      <c r="L1456" s="74">
        <f>計算過程!J1453</f>
        <v>0</v>
      </c>
      <c r="M1456" s="74">
        <f>計算過程!K1453</f>
        <v>0</v>
      </c>
      <c r="N1456" s="75">
        <f>計算過程!Q1453</f>
        <v>0</v>
      </c>
    </row>
    <row r="1457" spans="8:14">
      <c r="H1457" s="38">
        <v>41700</v>
      </c>
      <c r="I1457" s="39" t="s">
        <v>157</v>
      </c>
      <c r="J1457" s="74">
        <f>計算過程!D1454</f>
        <v>0.84703330705485191</v>
      </c>
      <c r="K1457" s="74">
        <f>計算過程!I1454</f>
        <v>0</v>
      </c>
      <c r="L1457" s="74">
        <f>計算過程!J1454</f>
        <v>0</v>
      </c>
      <c r="M1457" s="74">
        <f>計算過程!K1454</f>
        <v>0</v>
      </c>
      <c r="N1457" s="75">
        <f>計算過程!Q1454</f>
        <v>0</v>
      </c>
    </row>
    <row r="1458" spans="8:14">
      <c r="H1458" s="38">
        <v>41700</v>
      </c>
      <c r="I1458" s="39" t="s">
        <v>158</v>
      </c>
      <c r="J1458" s="74">
        <f>計算過程!D1455</f>
        <v>0.34906957562651025</v>
      </c>
      <c r="K1458" s="74">
        <f>計算過程!I1455</f>
        <v>0</v>
      </c>
      <c r="L1458" s="74">
        <f>計算過程!J1455</f>
        <v>0</v>
      </c>
      <c r="M1458" s="74">
        <f>計算過程!K1455</f>
        <v>0</v>
      </c>
      <c r="N1458" s="75">
        <f>計算過程!Q1455</f>
        <v>0</v>
      </c>
    </row>
    <row r="1459" spans="8:14">
      <c r="H1459" s="38">
        <v>41700</v>
      </c>
      <c r="I1459" s="39" t="s">
        <v>159</v>
      </c>
      <c r="J1459" s="74">
        <f>計算過程!D1456</f>
        <v>9.9829118295722233E-2</v>
      </c>
      <c r="K1459" s="74">
        <f>計算過程!I1456</f>
        <v>0</v>
      </c>
      <c r="L1459" s="74">
        <f>計算過程!J1456</f>
        <v>0</v>
      </c>
      <c r="M1459" s="74">
        <f>計算過程!K1456</f>
        <v>0</v>
      </c>
      <c r="N1459" s="75">
        <f>計算過程!Q1456</f>
        <v>0</v>
      </c>
    </row>
    <row r="1460" spans="8:14">
      <c r="H1460" s="38">
        <v>41700</v>
      </c>
      <c r="I1460" s="39" t="s">
        <v>160</v>
      </c>
      <c r="J1460" s="74">
        <f>計算過程!D1457</f>
        <v>4.9006993467072754E-2</v>
      </c>
      <c r="K1460" s="74">
        <f>計算過程!I1457</f>
        <v>0</v>
      </c>
      <c r="L1460" s="74">
        <f>計算過程!J1457</f>
        <v>0</v>
      </c>
      <c r="M1460" s="74">
        <f>計算過程!K1457</f>
        <v>0</v>
      </c>
      <c r="N1460" s="75">
        <f>計算過程!Q1457</f>
        <v>0</v>
      </c>
    </row>
    <row r="1461" spans="8:14">
      <c r="H1461" s="38">
        <v>41700</v>
      </c>
      <c r="I1461" s="39" t="s">
        <v>161</v>
      </c>
      <c r="J1461" s="74">
        <f>計算過程!D1458</f>
        <v>2.4027924662803984E-2</v>
      </c>
      <c r="K1461" s="74">
        <f>計算過程!I1458</f>
        <v>0</v>
      </c>
      <c r="L1461" s="74">
        <f>計算過程!J1458</f>
        <v>0</v>
      </c>
      <c r="M1461" s="74">
        <f>計算過程!K1458</f>
        <v>0</v>
      </c>
      <c r="N1461" s="75">
        <f>計算過程!Q1458</f>
        <v>0</v>
      </c>
    </row>
    <row r="1462" spans="8:14">
      <c r="H1462" s="38">
        <v>41700</v>
      </c>
      <c r="I1462" s="39" t="s">
        <v>162</v>
      </c>
      <c r="J1462" s="74">
        <f>計算過程!D1459</f>
        <v>1.5654068905206462E-2</v>
      </c>
      <c r="K1462" s="74">
        <f>計算過程!I1459</f>
        <v>0</v>
      </c>
      <c r="L1462" s="74">
        <f>計算過程!J1459</f>
        <v>0</v>
      </c>
      <c r="M1462" s="74">
        <f>計算過程!K1459</f>
        <v>0</v>
      </c>
      <c r="N1462" s="75">
        <f>計算過程!Q1459</f>
        <v>0</v>
      </c>
    </row>
    <row r="1463" spans="8:14">
      <c r="H1463" s="38">
        <v>41700</v>
      </c>
      <c r="I1463" s="39" t="s">
        <v>163</v>
      </c>
      <c r="J1463" s="74">
        <f>計算過程!D1460</f>
        <v>1.8342473245977424E-2</v>
      </c>
      <c r="K1463" s="74">
        <f>計算過程!I1460</f>
        <v>0</v>
      </c>
      <c r="L1463" s="74">
        <f>計算過程!J1460</f>
        <v>0</v>
      </c>
      <c r="M1463" s="74">
        <f>計算過程!K1460</f>
        <v>0</v>
      </c>
      <c r="N1463" s="75">
        <f>計算過程!Q1460</f>
        <v>0</v>
      </c>
    </row>
    <row r="1464" spans="8:14">
      <c r="H1464" s="38">
        <v>41700</v>
      </c>
      <c r="I1464" s="39" t="s">
        <v>164</v>
      </c>
      <c r="J1464" s="74">
        <f>計算過程!D1461</f>
        <v>1.4925475478906866E-2</v>
      </c>
      <c r="K1464" s="74">
        <f>計算過程!I1461</f>
        <v>0</v>
      </c>
      <c r="L1464" s="74">
        <f>計算過程!J1461</f>
        <v>0</v>
      </c>
      <c r="M1464" s="74">
        <f>計算過程!K1461</f>
        <v>0</v>
      </c>
      <c r="N1464" s="75">
        <f>計算過程!Q1461</f>
        <v>0</v>
      </c>
    </row>
    <row r="1465" spans="8:14">
      <c r="H1465" s="38">
        <v>41700</v>
      </c>
      <c r="I1465" s="39" t="s">
        <v>165</v>
      </c>
      <c r="J1465" s="74">
        <f>計算過程!D1462</f>
        <v>2.2793295621094171E-2</v>
      </c>
      <c r="K1465" s="74">
        <f>計算過程!I1462</f>
        <v>0</v>
      </c>
      <c r="L1465" s="74">
        <f>計算過程!J1462</f>
        <v>0</v>
      </c>
      <c r="M1465" s="74">
        <f>計算過程!K1462</f>
        <v>0</v>
      </c>
      <c r="N1465" s="75">
        <f>計算過程!Q1462</f>
        <v>0</v>
      </c>
    </row>
    <row r="1466" spans="8:14">
      <c r="H1466" s="38">
        <v>41700</v>
      </c>
      <c r="I1466" s="39" t="s">
        <v>166</v>
      </c>
      <c r="J1466" s="74">
        <f>計算過程!D1463</f>
        <v>3.2899161078206875E-2</v>
      </c>
      <c r="K1466" s="74">
        <f>計算過程!I1463</f>
        <v>0</v>
      </c>
      <c r="L1466" s="74">
        <f>計算過程!J1463</f>
        <v>0</v>
      </c>
      <c r="M1466" s="74">
        <f>計算過程!K1463</f>
        <v>0</v>
      </c>
      <c r="N1466" s="75">
        <f>計算過程!Q1463</f>
        <v>0</v>
      </c>
    </row>
    <row r="1467" spans="8:14">
      <c r="H1467" s="38">
        <v>41700</v>
      </c>
      <c r="I1467" s="39" t="s">
        <v>167</v>
      </c>
      <c r="J1467" s="74">
        <f>計算過程!D1464</f>
        <v>0.15474407567487822</v>
      </c>
      <c r="K1467" s="74">
        <f>計算過程!I1464</f>
        <v>0</v>
      </c>
      <c r="L1467" s="74">
        <f>計算過程!J1464</f>
        <v>0</v>
      </c>
      <c r="M1467" s="74">
        <f>計算過程!K1464</f>
        <v>0</v>
      </c>
      <c r="N1467" s="75">
        <f>計算過程!Q1464</f>
        <v>0</v>
      </c>
    </row>
    <row r="1468" spans="8:14">
      <c r="H1468" s="38">
        <v>41700</v>
      </c>
      <c r="I1468" s="39" t="s">
        <v>168</v>
      </c>
      <c r="J1468" s="74">
        <f>計算過程!D1465</f>
        <v>0.34553329564509788</v>
      </c>
      <c r="K1468" s="74">
        <f>計算過程!I1465</f>
        <v>0</v>
      </c>
      <c r="L1468" s="74">
        <f>計算過程!J1465</f>
        <v>0</v>
      </c>
      <c r="M1468" s="74">
        <f>計算過程!K1465</f>
        <v>0</v>
      </c>
      <c r="N1468" s="75">
        <f>計算過程!Q1465</f>
        <v>0</v>
      </c>
    </row>
    <row r="1469" spans="8:14">
      <c r="H1469" s="38">
        <v>41700</v>
      </c>
      <c r="I1469" s="39" t="s">
        <v>169</v>
      </c>
      <c r="J1469" s="74">
        <f>計算過程!D1466</f>
        <v>0.6684245555496966</v>
      </c>
      <c r="K1469" s="74">
        <f>計算過程!I1466</f>
        <v>0</v>
      </c>
      <c r="L1469" s="74">
        <f>計算過程!J1466</f>
        <v>0</v>
      </c>
      <c r="M1469" s="74">
        <f>計算過程!K1466</f>
        <v>0</v>
      </c>
      <c r="N1469" s="75">
        <f>計算過程!Q1466</f>
        <v>0</v>
      </c>
    </row>
    <row r="1470" spans="8:14">
      <c r="H1470" s="38">
        <v>41700</v>
      </c>
      <c r="I1470" s="39" t="s">
        <v>170</v>
      </c>
      <c r="J1470" s="74">
        <f>計算過程!D1467</f>
        <v>0.75518429823382927</v>
      </c>
      <c r="K1470" s="74">
        <f>計算過程!I1467</f>
        <v>0</v>
      </c>
      <c r="L1470" s="74">
        <f>計算過程!J1467</f>
        <v>0</v>
      </c>
      <c r="M1470" s="74">
        <f>計算過程!K1467</f>
        <v>0</v>
      </c>
      <c r="N1470" s="75">
        <f>計算過程!Q1467</f>
        <v>0</v>
      </c>
    </row>
    <row r="1471" spans="8:14">
      <c r="H1471" s="38">
        <v>41700</v>
      </c>
      <c r="I1471" s="39" t="s">
        <v>171</v>
      </c>
      <c r="J1471" s="74">
        <f>計算過程!D1468</f>
        <v>1.0678581313259388</v>
      </c>
      <c r="K1471" s="74">
        <f>計算過程!I1468</f>
        <v>0</v>
      </c>
      <c r="L1471" s="74">
        <f>計算過程!J1468</f>
        <v>0</v>
      </c>
      <c r="M1471" s="74">
        <f>計算過程!K1468</f>
        <v>0</v>
      </c>
      <c r="N1471" s="75">
        <f>計算過程!Q1468</f>
        <v>0</v>
      </c>
    </row>
    <row r="1472" spans="8:14">
      <c r="H1472" s="38">
        <v>41700</v>
      </c>
      <c r="I1472" s="39" t="s">
        <v>172</v>
      </c>
      <c r="J1472" s="74">
        <f>計算過程!D1469</f>
        <v>1.0830975076772698</v>
      </c>
      <c r="K1472" s="74">
        <f>計算過程!I1469</f>
        <v>0</v>
      </c>
      <c r="L1472" s="74">
        <f>計算過程!J1469</f>
        <v>0</v>
      </c>
      <c r="M1472" s="74">
        <f>計算過程!K1469</f>
        <v>0</v>
      </c>
      <c r="N1472" s="75">
        <f>計算過程!Q1469</f>
        <v>0</v>
      </c>
    </row>
    <row r="1473" spans="8:14">
      <c r="H1473" s="38">
        <v>41701</v>
      </c>
      <c r="I1473" s="39" t="s">
        <v>149</v>
      </c>
      <c r="J1473" s="74">
        <f>計算過程!D1470</f>
        <v>1.1466455219899154</v>
      </c>
      <c r="K1473" s="74">
        <f>計算過程!I1470</f>
        <v>0</v>
      </c>
      <c r="L1473" s="74">
        <f>計算過程!J1470</f>
        <v>0</v>
      </c>
      <c r="M1473" s="74">
        <f>計算過程!K1470</f>
        <v>0</v>
      </c>
      <c r="N1473" s="75">
        <f>計算過程!Q1470</f>
        <v>0</v>
      </c>
    </row>
    <row r="1474" spans="8:14">
      <c r="H1474" s="38">
        <v>41701</v>
      </c>
      <c r="I1474" s="39" t="s">
        <v>150</v>
      </c>
      <c r="J1474" s="74">
        <f>計算過程!D1471</f>
        <v>1.204935582927841</v>
      </c>
      <c r="K1474" s="74">
        <f>計算過程!I1471</f>
        <v>0</v>
      </c>
      <c r="L1474" s="74">
        <f>計算過程!J1471</f>
        <v>0</v>
      </c>
      <c r="M1474" s="74">
        <f>計算過程!K1471</f>
        <v>0</v>
      </c>
      <c r="N1474" s="75">
        <f>計算過程!Q1471</f>
        <v>0</v>
      </c>
    </row>
    <row r="1475" spans="8:14">
      <c r="H1475" s="38">
        <v>41701</v>
      </c>
      <c r="I1475" s="39" t="s">
        <v>151</v>
      </c>
      <c r="J1475" s="74">
        <f>計算過程!D1472</f>
        <v>1.2007396141325579</v>
      </c>
      <c r="K1475" s="74">
        <f>計算過程!I1472</f>
        <v>0</v>
      </c>
      <c r="L1475" s="74">
        <f>計算過程!J1472</f>
        <v>0</v>
      </c>
      <c r="M1475" s="74">
        <f>計算過程!K1472</f>
        <v>0</v>
      </c>
      <c r="N1475" s="75">
        <f>計算過程!Q1472</f>
        <v>0</v>
      </c>
    </row>
    <row r="1476" spans="8:14">
      <c r="H1476" s="38">
        <v>41701</v>
      </c>
      <c r="I1476" s="39" t="s">
        <v>152</v>
      </c>
      <c r="J1476" s="74">
        <f>計算過程!D1473</f>
        <v>1.1963060580759004</v>
      </c>
      <c r="K1476" s="74">
        <f>計算過程!I1473</f>
        <v>0</v>
      </c>
      <c r="L1476" s="74">
        <f>計算過程!J1473</f>
        <v>0</v>
      </c>
      <c r="M1476" s="74">
        <f>計算過程!K1473</f>
        <v>0</v>
      </c>
      <c r="N1476" s="75">
        <f>計算過程!Q1473</f>
        <v>0</v>
      </c>
    </row>
    <row r="1477" spans="8:14">
      <c r="H1477" s="38">
        <v>41701</v>
      </c>
      <c r="I1477" s="39" t="s">
        <v>153</v>
      </c>
      <c r="J1477" s="74">
        <f>計算過程!D1474</f>
        <v>1.1953077421615717</v>
      </c>
      <c r="K1477" s="74">
        <f>計算過程!I1474</f>
        <v>0</v>
      </c>
      <c r="L1477" s="74">
        <f>計算過程!J1474</f>
        <v>0</v>
      </c>
      <c r="M1477" s="74">
        <f>計算過程!K1474</f>
        <v>0</v>
      </c>
      <c r="N1477" s="75">
        <f>計算過程!Q1474</f>
        <v>0</v>
      </c>
    </row>
    <row r="1478" spans="8:14">
      <c r="H1478" s="38">
        <v>41701</v>
      </c>
      <c r="I1478" s="39" t="s">
        <v>154</v>
      </c>
      <c r="J1478" s="74">
        <f>計算過程!D1475</f>
        <v>1.2786578942021132</v>
      </c>
      <c r="K1478" s="74">
        <f>計算過程!I1475</f>
        <v>0</v>
      </c>
      <c r="L1478" s="74">
        <f>計算過程!J1475</f>
        <v>0</v>
      </c>
      <c r="M1478" s="74">
        <f>計算過程!K1475</f>
        <v>0</v>
      </c>
      <c r="N1478" s="75">
        <f>計算過程!Q1475</f>
        <v>0</v>
      </c>
    </row>
    <row r="1479" spans="8:14">
      <c r="H1479" s="38">
        <v>41701</v>
      </c>
      <c r="I1479" s="39" t="s">
        <v>155</v>
      </c>
      <c r="J1479" s="74">
        <f>計算過程!D1476</f>
        <v>1.0984592396141808</v>
      </c>
      <c r="K1479" s="74">
        <f>計算過程!I1476</f>
        <v>0</v>
      </c>
      <c r="L1479" s="74">
        <f>計算過程!J1476</f>
        <v>0</v>
      </c>
      <c r="M1479" s="74">
        <f>計算過程!K1476</f>
        <v>0</v>
      </c>
      <c r="N1479" s="75">
        <f>計算過程!Q1476</f>
        <v>0</v>
      </c>
    </row>
    <row r="1480" spans="8:14">
      <c r="H1480" s="38">
        <v>41701</v>
      </c>
      <c r="I1480" s="39" t="s">
        <v>156</v>
      </c>
      <c r="J1480" s="74">
        <f>計算過程!D1477</f>
        <v>1.0257805250861864</v>
      </c>
      <c r="K1480" s="74">
        <f>計算過程!I1477</f>
        <v>0</v>
      </c>
      <c r="L1480" s="74">
        <f>計算過程!J1477</f>
        <v>0</v>
      </c>
      <c r="M1480" s="74">
        <f>計算過程!K1477</f>
        <v>0</v>
      </c>
      <c r="N1480" s="75">
        <f>計算過程!Q1477</f>
        <v>0</v>
      </c>
    </row>
    <row r="1481" spans="8:14">
      <c r="H1481" s="38">
        <v>41701</v>
      </c>
      <c r="I1481" s="39" t="s">
        <v>157</v>
      </c>
      <c r="J1481" s="74">
        <f>計算過程!D1478</f>
        <v>0.79606712157979964</v>
      </c>
      <c r="K1481" s="74">
        <f>計算過程!I1478</f>
        <v>0</v>
      </c>
      <c r="L1481" s="74">
        <f>計算過程!J1478</f>
        <v>0</v>
      </c>
      <c r="M1481" s="74">
        <f>計算過程!K1478</f>
        <v>0</v>
      </c>
      <c r="N1481" s="75">
        <f>計算過程!Q1478</f>
        <v>0</v>
      </c>
    </row>
    <row r="1482" spans="8:14">
      <c r="H1482" s="38">
        <v>41701</v>
      </c>
      <c r="I1482" s="39" t="s">
        <v>158</v>
      </c>
      <c r="J1482" s="74">
        <f>計算過程!D1479</f>
        <v>0.89474500065374563</v>
      </c>
      <c r="K1482" s="74">
        <f>計算過程!I1479</f>
        <v>0</v>
      </c>
      <c r="L1482" s="74">
        <f>計算過程!J1479</f>
        <v>0</v>
      </c>
      <c r="M1482" s="74">
        <f>計算過程!K1479</f>
        <v>0</v>
      </c>
      <c r="N1482" s="75">
        <f>計算過程!Q1479</f>
        <v>0</v>
      </c>
    </row>
    <row r="1483" spans="8:14">
      <c r="H1483" s="38">
        <v>41701</v>
      </c>
      <c r="I1483" s="39" t="s">
        <v>159</v>
      </c>
      <c r="J1483" s="74">
        <f>計算過程!D1480</f>
        <v>0.78232094820725795</v>
      </c>
      <c r="K1483" s="74">
        <f>計算過程!I1480</f>
        <v>0</v>
      </c>
      <c r="L1483" s="74">
        <f>計算過程!J1480</f>
        <v>0</v>
      </c>
      <c r="M1483" s="74">
        <f>計算過程!K1480</f>
        <v>0</v>
      </c>
      <c r="N1483" s="75">
        <f>計算過程!Q1480</f>
        <v>0</v>
      </c>
    </row>
    <row r="1484" spans="8:14">
      <c r="H1484" s="38">
        <v>41701</v>
      </c>
      <c r="I1484" s="39" t="s">
        <v>160</v>
      </c>
      <c r="J1484" s="74">
        <f>計算過程!D1481</f>
        <v>0.72541728406378858</v>
      </c>
      <c r="K1484" s="74">
        <f>計算過程!I1481</f>
        <v>0</v>
      </c>
      <c r="L1484" s="74">
        <f>計算過程!J1481</f>
        <v>0</v>
      </c>
      <c r="M1484" s="74">
        <f>計算過程!K1481</f>
        <v>0</v>
      </c>
      <c r="N1484" s="75">
        <f>計算過程!Q1481</f>
        <v>0</v>
      </c>
    </row>
    <row r="1485" spans="8:14">
      <c r="H1485" s="38">
        <v>41701</v>
      </c>
      <c r="I1485" s="39" t="s">
        <v>161</v>
      </c>
      <c r="J1485" s="74">
        <f>計算過程!D1482</f>
        <v>0.57885356028263291</v>
      </c>
      <c r="K1485" s="74">
        <f>計算過程!I1482</f>
        <v>0</v>
      </c>
      <c r="L1485" s="74">
        <f>計算過程!J1482</f>
        <v>0</v>
      </c>
      <c r="M1485" s="74">
        <f>計算過程!K1482</f>
        <v>0</v>
      </c>
      <c r="N1485" s="75">
        <f>計算過程!Q1482</f>
        <v>0</v>
      </c>
    </row>
    <row r="1486" spans="8:14">
      <c r="H1486" s="38">
        <v>41701</v>
      </c>
      <c r="I1486" s="39" t="s">
        <v>162</v>
      </c>
      <c r="J1486" s="74">
        <f>計算過程!D1483</f>
        <v>0.61515509100862154</v>
      </c>
      <c r="K1486" s="74">
        <f>計算過程!I1483</f>
        <v>0</v>
      </c>
      <c r="L1486" s="74">
        <f>計算過程!J1483</f>
        <v>0</v>
      </c>
      <c r="M1486" s="74">
        <f>計算過程!K1483</f>
        <v>0</v>
      </c>
      <c r="N1486" s="75">
        <f>計算過程!Q1483</f>
        <v>0</v>
      </c>
    </row>
    <row r="1487" spans="8:14">
      <c r="H1487" s="38">
        <v>41701</v>
      </c>
      <c r="I1487" s="39" t="s">
        <v>163</v>
      </c>
      <c r="J1487" s="74">
        <f>計算過程!D1484</f>
        <v>0.58974077444795636</v>
      </c>
      <c r="K1487" s="74">
        <f>計算過程!I1484</f>
        <v>0</v>
      </c>
      <c r="L1487" s="74">
        <f>計算過程!J1484</f>
        <v>0</v>
      </c>
      <c r="M1487" s="74">
        <f>計算過程!K1484</f>
        <v>0</v>
      </c>
      <c r="N1487" s="75">
        <f>計算過程!Q1484</f>
        <v>0</v>
      </c>
    </row>
    <row r="1488" spans="8:14">
      <c r="H1488" s="38">
        <v>41701</v>
      </c>
      <c r="I1488" s="39" t="s">
        <v>164</v>
      </c>
      <c r="J1488" s="74">
        <f>計算過程!D1485</f>
        <v>0.51363649036787806</v>
      </c>
      <c r="K1488" s="74">
        <f>計算過程!I1485</f>
        <v>0</v>
      </c>
      <c r="L1488" s="74">
        <f>計算過程!J1485</f>
        <v>0</v>
      </c>
      <c r="M1488" s="74">
        <f>計算過程!K1485</f>
        <v>0</v>
      </c>
      <c r="N1488" s="75">
        <f>計算過程!Q1485</f>
        <v>0</v>
      </c>
    </row>
    <row r="1489" spans="8:14">
      <c r="H1489" s="38">
        <v>41701</v>
      </c>
      <c r="I1489" s="39" t="s">
        <v>165</v>
      </c>
      <c r="J1489" s="74">
        <f>計算過程!D1486</f>
        <v>0.48348414563759873</v>
      </c>
      <c r="K1489" s="74">
        <f>計算過程!I1486</f>
        <v>0</v>
      </c>
      <c r="L1489" s="74">
        <f>計算過程!J1486</f>
        <v>0</v>
      </c>
      <c r="M1489" s="74">
        <f>計算過程!K1486</f>
        <v>0</v>
      </c>
      <c r="N1489" s="75">
        <f>計算過程!Q1486</f>
        <v>0</v>
      </c>
    </row>
    <row r="1490" spans="8:14">
      <c r="H1490" s="38">
        <v>41701</v>
      </c>
      <c r="I1490" s="39" t="s">
        <v>166</v>
      </c>
      <c r="J1490" s="74">
        <f>計算過程!D1487</f>
        <v>0.58389578090840999</v>
      </c>
      <c r="K1490" s="74">
        <f>計算過程!I1487</f>
        <v>0</v>
      </c>
      <c r="L1490" s="74">
        <f>計算過程!J1487</f>
        <v>0</v>
      </c>
      <c r="M1490" s="74">
        <f>計算過程!K1487</f>
        <v>0</v>
      </c>
      <c r="N1490" s="75">
        <f>計算過程!Q1487</f>
        <v>0</v>
      </c>
    </row>
    <row r="1491" spans="8:14">
      <c r="H1491" s="38">
        <v>41701</v>
      </c>
      <c r="I1491" s="39" t="s">
        <v>167</v>
      </c>
      <c r="J1491" s="74">
        <f>計算過程!D1488</f>
        <v>0.62051639049108431</v>
      </c>
      <c r="K1491" s="74">
        <f>計算過程!I1488</f>
        <v>0</v>
      </c>
      <c r="L1491" s="74">
        <f>計算過程!J1488</f>
        <v>0</v>
      </c>
      <c r="M1491" s="74">
        <f>計算過程!K1488</f>
        <v>0</v>
      </c>
      <c r="N1491" s="75">
        <f>計算過程!Q1488</f>
        <v>0</v>
      </c>
    </row>
    <row r="1492" spans="8:14">
      <c r="H1492" s="38">
        <v>41701</v>
      </c>
      <c r="I1492" s="39" t="s">
        <v>168</v>
      </c>
      <c r="J1492" s="74">
        <f>計算過程!D1489</f>
        <v>0.46760615655160187</v>
      </c>
      <c r="K1492" s="74">
        <f>計算過程!I1489</f>
        <v>0</v>
      </c>
      <c r="L1492" s="74">
        <f>計算過程!J1489</f>
        <v>0</v>
      </c>
      <c r="M1492" s="74">
        <f>計算過程!K1489</f>
        <v>0</v>
      </c>
      <c r="N1492" s="75">
        <f>計算過程!Q1489</f>
        <v>0</v>
      </c>
    </row>
    <row r="1493" spans="8:14">
      <c r="H1493" s="38">
        <v>41701</v>
      </c>
      <c r="I1493" s="39" t="s">
        <v>169</v>
      </c>
      <c r="J1493" s="74">
        <f>計算過程!D1490</f>
        <v>0.56300304500842557</v>
      </c>
      <c r="K1493" s="74">
        <f>計算過程!I1490</f>
        <v>0</v>
      </c>
      <c r="L1493" s="74">
        <f>計算過程!J1490</f>
        <v>0</v>
      </c>
      <c r="M1493" s="74">
        <f>計算過程!K1490</f>
        <v>0</v>
      </c>
      <c r="N1493" s="75">
        <f>計算過程!Q1490</f>
        <v>0</v>
      </c>
    </row>
    <row r="1494" spans="8:14">
      <c r="H1494" s="38">
        <v>41701</v>
      </c>
      <c r="I1494" s="39" t="s">
        <v>170</v>
      </c>
      <c r="J1494" s="74">
        <f>計算過程!D1491</f>
        <v>0.53849725242625435</v>
      </c>
      <c r="K1494" s="74">
        <f>計算過程!I1491</f>
        <v>0</v>
      </c>
      <c r="L1494" s="74">
        <f>計算過程!J1491</f>
        <v>0</v>
      </c>
      <c r="M1494" s="74">
        <f>計算過程!K1491</f>
        <v>0</v>
      </c>
      <c r="N1494" s="75">
        <f>計算過程!Q1491</f>
        <v>0</v>
      </c>
    </row>
    <row r="1495" spans="8:14">
      <c r="H1495" s="38">
        <v>41701</v>
      </c>
      <c r="I1495" s="39" t="s">
        <v>171</v>
      </c>
      <c r="J1495" s="74">
        <f>計算過程!D1492</f>
        <v>0.68275382894245429</v>
      </c>
      <c r="K1495" s="74">
        <f>計算過程!I1492</f>
        <v>0</v>
      </c>
      <c r="L1495" s="74">
        <f>計算過程!J1492</f>
        <v>0</v>
      </c>
      <c r="M1495" s="74">
        <f>計算過程!K1492</f>
        <v>0</v>
      </c>
      <c r="N1495" s="75">
        <f>計算過程!Q1492</f>
        <v>0</v>
      </c>
    </row>
    <row r="1496" spans="8:14">
      <c r="H1496" s="38">
        <v>41701</v>
      </c>
      <c r="I1496" s="39" t="s">
        <v>172</v>
      </c>
      <c r="J1496" s="74">
        <f>計算過程!D1493</f>
        <v>0.74589292512517924</v>
      </c>
      <c r="K1496" s="74">
        <f>計算過程!I1493</f>
        <v>0</v>
      </c>
      <c r="L1496" s="74">
        <f>計算過程!J1493</f>
        <v>0</v>
      </c>
      <c r="M1496" s="74">
        <f>計算過程!K1493</f>
        <v>0</v>
      </c>
      <c r="N1496" s="75">
        <f>計算過程!Q1493</f>
        <v>0</v>
      </c>
    </row>
    <row r="1497" spans="8:14">
      <c r="H1497" s="38">
        <v>41702</v>
      </c>
      <c r="I1497" s="39" t="s">
        <v>149</v>
      </c>
      <c r="J1497" s="74">
        <f>計算過程!D1494</f>
        <v>0.81315617737782919</v>
      </c>
      <c r="K1497" s="74">
        <f>計算過程!I1494</f>
        <v>0</v>
      </c>
      <c r="L1497" s="74">
        <f>計算過程!J1494</f>
        <v>0</v>
      </c>
      <c r="M1497" s="74">
        <f>計算過程!K1494</f>
        <v>0</v>
      </c>
      <c r="N1497" s="75">
        <f>計算過程!Q1494</f>
        <v>0</v>
      </c>
    </row>
    <row r="1498" spans="8:14">
      <c r="H1498" s="38">
        <v>41702</v>
      </c>
      <c r="I1498" s="39" t="s">
        <v>150</v>
      </c>
      <c r="J1498" s="74">
        <f>計算過程!D1495</f>
        <v>0.84485544570437598</v>
      </c>
      <c r="K1498" s="74">
        <f>計算過程!I1495</f>
        <v>0</v>
      </c>
      <c r="L1498" s="74">
        <f>計算過程!J1495</f>
        <v>0</v>
      </c>
      <c r="M1498" s="74">
        <f>計算過程!K1495</f>
        <v>0</v>
      </c>
      <c r="N1498" s="75">
        <f>計算過程!Q1495</f>
        <v>0</v>
      </c>
    </row>
    <row r="1499" spans="8:14">
      <c r="H1499" s="38">
        <v>41702</v>
      </c>
      <c r="I1499" s="39" t="s">
        <v>151</v>
      </c>
      <c r="J1499" s="74">
        <f>計算過程!D1496</f>
        <v>0.92576840177368114</v>
      </c>
      <c r="K1499" s="74">
        <f>計算過程!I1496</f>
        <v>0</v>
      </c>
      <c r="L1499" s="74">
        <f>計算過程!J1496</f>
        <v>0</v>
      </c>
      <c r="M1499" s="74">
        <f>計算過程!K1496</f>
        <v>0</v>
      </c>
      <c r="N1499" s="75">
        <f>計算過程!Q1496</f>
        <v>0</v>
      </c>
    </row>
    <row r="1500" spans="8:14">
      <c r="H1500" s="38">
        <v>41702</v>
      </c>
      <c r="I1500" s="39" t="s">
        <v>152</v>
      </c>
      <c r="J1500" s="74">
        <f>計算過程!D1497</f>
        <v>0.97498064704466592</v>
      </c>
      <c r="K1500" s="74">
        <f>計算過程!I1497</f>
        <v>0</v>
      </c>
      <c r="L1500" s="74">
        <f>計算過程!J1497</f>
        <v>0</v>
      </c>
      <c r="M1500" s="74">
        <f>計算過程!K1497</f>
        <v>0</v>
      </c>
      <c r="N1500" s="75">
        <f>計算過程!Q1497</f>
        <v>0</v>
      </c>
    </row>
    <row r="1501" spans="8:14">
      <c r="H1501" s="38">
        <v>41702</v>
      </c>
      <c r="I1501" s="39" t="s">
        <v>153</v>
      </c>
      <c r="J1501" s="74">
        <f>計算過程!D1498</f>
        <v>1.0288068315319558</v>
      </c>
      <c r="K1501" s="74">
        <f>計算過程!I1498</f>
        <v>0</v>
      </c>
      <c r="L1501" s="74">
        <f>計算過程!J1498</f>
        <v>0</v>
      </c>
      <c r="M1501" s="74">
        <f>計算過程!K1498</f>
        <v>0</v>
      </c>
      <c r="N1501" s="75">
        <f>計算過程!Q1498</f>
        <v>0</v>
      </c>
    </row>
    <row r="1502" spans="8:14">
      <c r="H1502" s="38">
        <v>41702</v>
      </c>
      <c r="I1502" s="39" t="s">
        <v>154</v>
      </c>
      <c r="J1502" s="74">
        <f>計算過程!D1499</f>
        <v>1.0657155163376826</v>
      </c>
      <c r="K1502" s="74">
        <f>計算過程!I1499</f>
        <v>0</v>
      </c>
      <c r="L1502" s="74">
        <f>計算過程!J1499</f>
        <v>0</v>
      </c>
      <c r="M1502" s="74">
        <f>計算過程!K1499</f>
        <v>0</v>
      </c>
      <c r="N1502" s="75">
        <f>計算過程!Q1499</f>
        <v>0</v>
      </c>
    </row>
    <row r="1503" spans="8:14">
      <c r="H1503" s="38">
        <v>41702</v>
      </c>
      <c r="I1503" s="39" t="s">
        <v>155</v>
      </c>
      <c r="J1503" s="74">
        <f>計算過程!D1500</f>
        <v>0.86848366601800076</v>
      </c>
      <c r="K1503" s="74">
        <f>計算過程!I1500</f>
        <v>0</v>
      </c>
      <c r="L1503" s="74">
        <f>計算過程!J1500</f>
        <v>0</v>
      </c>
      <c r="M1503" s="74">
        <f>計算過程!K1500</f>
        <v>0</v>
      </c>
      <c r="N1503" s="75">
        <f>計算過程!Q1500</f>
        <v>0</v>
      </c>
    </row>
    <row r="1504" spans="8:14">
      <c r="H1504" s="38">
        <v>41702</v>
      </c>
      <c r="I1504" s="39" t="s">
        <v>156</v>
      </c>
      <c r="J1504" s="74">
        <f>計算過程!D1501</f>
        <v>0.40079169923813779</v>
      </c>
      <c r="K1504" s="74">
        <f>計算過程!I1501</f>
        <v>0</v>
      </c>
      <c r="L1504" s="74">
        <f>計算過程!J1501</f>
        <v>0</v>
      </c>
      <c r="M1504" s="74">
        <f>計算過程!K1501</f>
        <v>0</v>
      </c>
      <c r="N1504" s="75">
        <f>計算過程!Q1501</f>
        <v>0</v>
      </c>
    </row>
    <row r="1505" spans="8:14">
      <c r="H1505" s="38">
        <v>41702</v>
      </c>
      <c r="I1505" s="39" t="s">
        <v>157</v>
      </c>
      <c r="J1505" s="74">
        <f>計算過程!D1502</f>
        <v>6.2877903346609615E-2</v>
      </c>
      <c r="K1505" s="74">
        <f>計算過程!I1502</f>
        <v>0</v>
      </c>
      <c r="L1505" s="74">
        <f>計算過程!J1502</f>
        <v>0</v>
      </c>
      <c r="M1505" s="74">
        <f>計算過程!K1502</f>
        <v>0</v>
      </c>
      <c r="N1505" s="75">
        <f>計算過程!Q1502</f>
        <v>0</v>
      </c>
    </row>
    <row r="1506" spans="8:14">
      <c r="H1506" s="38">
        <v>41702</v>
      </c>
      <c r="I1506" s="39" t="s">
        <v>158</v>
      </c>
      <c r="J1506" s="74">
        <f>計算過程!D1503</f>
        <v>2.3910004150093634E-2</v>
      </c>
      <c r="K1506" s="74">
        <f>計算過程!I1503</f>
        <v>0</v>
      </c>
      <c r="L1506" s="74">
        <f>計算過程!J1503</f>
        <v>0</v>
      </c>
      <c r="M1506" s="74">
        <f>計算過程!K1503</f>
        <v>0</v>
      </c>
      <c r="N1506" s="75">
        <f>計算過程!Q1503</f>
        <v>0</v>
      </c>
    </row>
    <row r="1507" spans="8:14">
      <c r="H1507" s="38">
        <v>41702</v>
      </c>
      <c r="I1507" s="39" t="s">
        <v>159</v>
      </c>
      <c r="J1507" s="74">
        <f>計算過程!D1504</f>
        <v>2.4188682030795157E-3</v>
      </c>
      <c r="K1507" s="74">
        <f>計算過程!I1504</f>
        <v>0</v>
      </c>
      <c r="L1507" s="74">
        <f>計算過程!J1504</f>
        <v>0</v>
      </c>
      <c r="M1507" s="74">
        <f>計算過程!K1504</f>
        <v>0</v>
      </c>
      <c r="N1507" s="75">
        <f>計算過程!Q1504</f>
        <v>0</v>
      </c>
    </row>
    <row r="1508" spans="8:14">
      <c r="H1508" s="38">
        <v>41702</v>
      </c>
      <c r="I1508" s="39" t="s">
        <v>160</v>
      </c>
      <c r="J1508" s="74">
        <f>計算過程!D1505</f>
        <v>8.352513750343654E-4</v>
      </c>
      <c r="K1508" s="74">
        <f>計算過程!I1505</f>
        <v>0</v>
      </c>
      <c r="L1508" s="74">
        <f>計算過程!J1505</f>
        <v>0</v>
      </c>
      <c r="M1508" s="74">
        <f>計算過程!K1505</f>
        <v>0</v>
      </c>
      <c r="N1508" s="75">
        <f>計算過程!Q1505</f>
        <v>0</v>
      </c>
    </row>
    <row r="1509" spans="8:14">
      <c r="H1509" s="38">
        <v>41702</v>
      </c>
      <c r="I1509" s="39" t="s">
        <v>161</v>
      </c>
      <c r="J1509" s="74">
        <f>計算過程!D1506</f>
        <v>5.176213131574878E-4</v>
      </c>
      <c r="K1509" s="74">
        <f>計算過程!I1506</f>
        <v>0</v>
      </c>
      <c r="L1509" s="74">
        <f>計算過程!J1506</f>
        <v>0</v>
      </c>
      <c r="M1509" s="74">
        <f>計算過程!K1506</f>
        <v>0</v>
      </c>
      <c r="N1509" s="75">
        <f>計算過程!Q1506</f>
        <v>0</v>
      </c>
    </row>
    <row r="1510" spans="8:14">
      <c r="H1510" s="38">
        <v>41702</v>
      </c>
      <c r="I1510" s="39" t="s">
        <v>162</v>
      </c>
      <c r="J1510" s="74">
        <f>計算過程!D1507</f>
        <v>2.8275275729766744E-4</v>
      </c>
      <c r="K1510" s="74">
        <f>計算過程!I1507</f>
        <v>0</v>
      </c>
      <c r="L1510" s="74">
        <f>計算過程!J1507</f>
        <v>0</v>
      </c>
      <c r="M1510" s="74">
        <f>計算過程!K1507</f>
        <v>0</v>
      </c>
      <c r="N1510" s="75">
        <f>計算過程!Q1507</f>
        <v>0</v>
      </c>
    </row>
    <row r="1511" spans="8:14">
      <c r="H1511" s="38">
        <v>41702</v>
      </c>
      <c r="I1511" s="39" t="s">
        <v>163</v>
      </c>
      <c r="J1511" s="74">
        <f>計算過程!D1508</f>
        <v>2.9601395844506547E-4</v>
      </c>
      <c r="K1511" s="74">
        <f>計算過程!I1508</f>
        <v>0</v>
      </c>
      <c r="L1511" s="74">
        <f>計算過程!J1508</f>
        <v>0</v>
      </c>
      <c r="M1511" s="74">
        <f>計算過程!K1508</f>
        <v>0</v>
      </c>
      <c r="N1511" s="75">
        <f>計算過程!Q1508</f>
        <v>0</v>
      </c>
    </row>
    <row r="1512" spans="8:14">
      <c r="H1512" s="38">
        <v>41702</v>
      </c>
      <c r="I1512" s="39" t="s">
        <v>164</v>
      </c>
      <c r="J1512" s="74">
        <f>計算過程!D1509</f>
        <v>2.9575424274426215E-4</v>
      </c>
      <c r="K1512" s="74">
        <f>計算過程!I1509</f>
        <v>0</v>
      </c>
      <c r="L1512" s="74">
        <f>計算過程!J1509</f>
        <v>0</v>
      </c>
      <c r="M1512" s="74">
        <f>計算過程!K1509</f>
        <v>0</v>
      </c>
      <c r="N1512" s="75">
        <f>計算過程!Q1509</f>
        <v>0</v>
      </c>
    </row>
    <row r="1513" spans="8:14">
      <c r="H1513" s="38">
        <v>41702</v>
      </c>
      <c r="I1513" s="39" t="s">
        <v>165</v>
      </c>
      <c r="J1513" s="74">
        <f>計算過程!D1510</f>
        <v>7.0213269514445009E-3</v>
      </c>
      <c r="K1513" s="74">
        <f>計算過程!I1510</f>
        <v>0</v>
      </c>
      <c r="L1513" s="74">
        <f>計算過程!J1510</f>
        <v>0</v>
      </c>
      <c r="M1513" s="74">
        <f>計算過程!K1510</f>
        <v>0</v>
      </c>
      <c r="N1513" s="75">
        <f>計算過程!Q1510</f>
        <v>0</v>
      </c>
    </row>
    <row r="1514" spans="8:14">
      <c r="H1514" s="38">
        <v>41702</v>
      </c>
      <c r="I1514" s="39" t="s">
        <v>166</v>
      </c>
      <c r="J1514" s="74">
        <f>計算過程!D1511</f>
        <v>1.7691791947301017E-2</v>
      </c>
      <c r="K1514" s="74">
        <f>計算過程!I1511</f>
        <v>0</v>
      </c>
      <c r="L1514" s="74">
        <f>計算過程!J1511</f>
        <v>0</v>
      </c>
      <c r="M1514" s="74">
        <f>計算過程!K1511</f>
        <v>0</v>
      </c>
      <c r="N1514" s="75">
        <f>計算過程!Q1511</f>
        <v>0</v>
      </c>
    </row>
    <row r="1515" spans="8:14">
      <c r="H1515" s="38">
        <v>41702</v>
      </c>
      <c r="I1515" s="39" t="s">
        <v>167</v>
      </c>
      <c r="J1515" s="74">
        <f>計算過程!D1512</f>
        <v>2.1481809205148517E-2</v>
      </c>
      <c r="K1515" s="74">
        <f>計算過程!I1512</f>
        <v>0</v>
      </c>
      <c r="L1515" s="74">
        <f>計算過程!J1512</f>
        <v>0</v>
      </c>
      <c r="M1515" s="74">
        <f>計算過程!K1512</f>
        <v>0</v>
      </c>
      <c r="N1515" s="75">
        <f>計算過程!Q1512</f>
        <v>0</v>
      </c>
    </row>
    <row r="1516" spans="8:14">
      <c r="H1516" s="38">
        <v>41702</v>
      </c>
      <c r="I1516" s="39" t="s">
        <v>168</v>
      </c>
      <c r="J1516" s="74">
        <f>計算過程!D1513</f>
        <v>2.5373651256836154E-2</v>
      </c>
      <c r="K1516" s="74">
        <f>計算過程!I1513</f>
        <v>0</v>
      </c>
      <c r="L1516" s="74">
        <f>計算過程!J1513</f>
        <v>0</v>
      </c>
      <c r="M1516" s="74">
        <f>計算過程!K1513</f>
        <v>0</v>
      </c>
      <c r="N1516" s="75">
        <f>計算過程!Q1513</f>
        <v>0</v>
      </c>
    </row>
    <row r="1517" spans="8:14">
      <c r="H1517" s="38">
        <v>41702</v>
      </c>
      <c r="I1517" s="39" t="s">
        <v>169</v>
      </c>
      <c r="J1517" s="74">
        <f>計算過程!D1514</f>
        <v>3.6256500029469473E-2</v>
      </c>
      <c r="K1517" s="74">
        <f>計算過程!I1514</f>
        <v>0</v>
      </c>
      <c r="L1517" s="74">
        <f>計算過程!J1514</f>
        <v>0</v>
      </c>
      <c r="M1517" s="74">
        <f>計算過程!K1514</f>
        <v>0</v>
      </c>
      <c r="N1517" s="75">
        <f>計算過程!Q1514</f>
        <v>0</v>
      </c>
    </row>
    <row r="1518" spans="8:14">
      <c r="H1518" s="38">
        <v>41702</v>
      </c>
      <c r="I1518" s="39" t="s">
        <v>170</v>
      </c>
      <c r="J1518" s="74">
        <f>計算過程!D1515</f>
        <v>0.17074416460852207</v>
      </c>
      <c r="K1518" s="74">
        <f>計算過程!I1515</f>
        <v>0</v>
      </c>
      <c r="L1518" s="74">
        <f>計算過程!J1515</f>
        <v>0</v>
      </c>
      <c r="M1518" s="74">
        <f>計算過程!K1515</f>
        <v>0</v>
      </c>
      <c r="N1518" s="75">
        <f>計算過程!Q1515</f>
        <v>0</v>
      </c>
    </row>
    <row r="1519" spans="8:14">
      <c r="H1519" s="38">
        <v>41702</v>
      </c>
      <c r="I1519" s="39" t="s">
        <v>171</v>
      </c>
      <c r="J1519" s="74">
        <f>計算過程!D1516</f>
        <v>0.58569126552189554</v>
      </c>
      <c r="K1519" s="74">
        <f>計算過程!I1516</f>
        <v>0</v>
      </c>
      <c r="L1519" s="74">
        <f>計算過程!J1516</f>
        <v>0</v>
      </c>
      <c r="M1519" s="74">
        <f>計算過程!K1516</f>
        <v>0</v>
      </c>
      <c r="N1519" s="75">
        <f>計算過程!Q1516</f>
        <v>0</v>
      </c>
    </row>
    <row r="1520" spans="8:14">
      <c r="H1520" s="38">
        <v>41702</v>
      </c>
      <c r="I1520" s="39" t="s">
        <v>172</v>
      </c>
      <c r="J1520" s="74">
        <f>計算過程!D1517</f>
        <v>0.68718713135148901</v>
      </c>
      <c r="K1520" s="74">
        <f>計算過程!I1517</f>
        <v>0</v>
      </c>
      <c r="L1520" s="74">
        <f>計算過程!J1517</f>
        <v>0</v>
      </c>
      <c r="M1520" s="74">
        <f>計算過程!K1517</f>
        <v>0</v>
      </c>
      <c r="N1520" s="75">
        <f>計算過程!Q1517</f>
        <v>0</v>
      </c>
    </row>
    <row r="1521" spans="8:14">
      <c r="H1521" s="38">
        <v>41703</v>
      </c>
      <c r="I1521" s="39" t="s">
        <v>149</v>
      </c>
      <c r="J1521" s="74">
        <f>計算過程!D1518</f>
        <v>0.83059227852944939</v>
      </c>
      <c r="K1521" s="74">
        <f>計算過程!I1518</f>
        <v>0</v>
      </c>
      <c r="L1521" s="74">
        <f>計算過程!J1518</f>
        <v>0</v>
      </c>
      <c r="M1521" s="74">
        <f>計算過程!K1518</f>
        <v>0</v>
      </c>
      <c r="N1521" s="75">
        <f>計算過程!Q1518</f>
        <v>0</v>
      </c>
    </row>
    <row r="1522" spans="8:14">
      <c r="H1522" s="38">
        <v>41703</v>
      </c>
      <c r="I1522" s="39" t="s">
        <v>150</v>
      </c>
      <c r="J1522" s="74">
        <f>計算過程!D1519</f>
        <v>0.95831028309228083</v>
      </c>
      <c r="K1522" s="74">
        <f>計算過程!I1519</f>
        <v>0</v>
      </c>
      <c r="L1522" s="74">
        <f>計算過程!J1519</f>
        <v>0</v>
      </c>
      <c r="M1522" s="74">
        <f>計算過程!K1519</f>
        <v>0</v>
      </c>
      <c r="N1522" s="75">
        <f>計算過程!Q1519</f>
        <v>0</v>
      </c>
    </row>
    <row r="1523" spans="8:14">
      <c r="H1523" s="38">
        <v>41703</v>
      </c>
      <c r="I1523" s="39" t="s">
        <v>151</v>
      </c>
      <c r="J1523" s="74">
        <f>計算過程!D1520</f>
        <v>1.192584024518371</v>
      </c>
      <c r="K1523" s="74">
        <f>計算過程!I1520</f>
        <v>0</v>
      </c>
      <c r="L1523" s="74">
        <f>計算過程!J1520</f>
        <v>0</v>
      </c>
      <c r="M1523" s="74">
        <f>計算過程!K1520</f>
        <v>0</v>
      </c>
      <c r="N1523" s="75">
        <f>計算過程!Q1520</f>
        <v>0</v>
      </c>
    </row>
    <row r="1524" spans="8:14">
      <c r="H1524" s="38">
        <v>41703</v>
      </c>
      <c r="I1524" s="39" t="s">
        <v>152</v>
      </c>
      <c r="J1524" s="74">
        <f>計算過程!D1521</f>
        <v>1.2171988888192447</v>
      </c>
      <c r="K1524" s="74">
        <f>計算過程!I1521</f>
        <v>0</v>
      </c>
      <c r="L1524" s="74">
        <f>計算過程!J1521</f>
        <v>0</v>
      </c>
      <c r="M1524" s="74">
        <f>計算過程!K1521</f>
        <v>0</v>
      </c>
      <c r="N1524" s="75">
        <f>計算過程!Q1521</f>
        <v>0</v>
      </c>
    </row>
    <row r="1525" spans="8:14">
      <c r="H1525" s="38">
        <v>41703</v>
      </c>
      <c r="I1525" s="39" t="s">
        <v>153</v>
      </c>
      <c r="J1525" s="74">
        <f>計算過程!D1522</f>
        <v>1.3052315760049018</v>
      </c>
      <c r="K1525" s="74">
        <f>計算過程!I1522</f>
        <v>0</v>
      </c>
      <c r="L1525" s="74">
        <f>計算過程!J1522</f>
        <v>0</v>
      </c>
      <c r="M1525" s="74">
        <f>計算過程!K1522</f>
        <v>0</v>
      </c>
      <c r="N1525" s="75">
        <f>計算過程!Q1522</f>
        <v>0</v>
      </c>
    </row>
    <row r="1526" spans="8:14">
      <c r="H1526" s="38">
        <v>41703</v>
      </c>
      <c r="I1526" s="39" t="s">
        <v>154</v>
      </c>
      <c r="J1526" s="74">
        <f>計算過程!D1523</f>
        <v>1.392638558792757</v>
      </c>
      <c r="K1526" s="74">
        <f>計算過程!I1523</f>
        <v>0</v>
      </c>
      <c r="L1526" s="74">
        <f>計算過程!J1523</f>
        <v>0</v>
      </c>
      <c r="M1526" s="74">
        <f>計算過程!K1523</f>
        <v>0</v>
      </c>
      <c r="N1526" s="75">
        <f>計算過程!Q1523</f>
        <v>0</v>
      </c>
    </row>
    <row r="1527" spans="8:14">
      <c r="H1527" s="38">
        <v>41703</v>
      </c>
      <c r="I1527" s="39" t="s">
        <v>155</v>
      </c>
      <c r="J1527" s="74">
        <f>計算過程!D1524</f>
        <v>1.3361641521493657</v>
      </c>
      <c r="K1527" s="74">
        <f>計算過程!I1524</f>
        <v>0</v>
      </c>
      <c r="L1527" s="74">
        <f>計算過程!J1524</f>
        <v>0</v>
      </c>
      <c r="M1527" s="74">
        <f>計算過程!K1524</f>
        <v>0</v>
      </c>
      <c r="N1527" s="75">
        <f>計算過程!Q1524</f>
        <v>0</v>
      </c>
    </row>
    <row r="1528" spans="8:14">
      <c r="H1528" s="38">
        <v>41703</v>
      </c>
      <c r="I1528" s="39" t="s">
        <v>156</v>
      </c>
      <c r="J1528" s="74">
        <f>計算過程!D1525</f>
        <v>1.144834619914098</v>
      </c>
      <c r="K1528" s="74">
        <f>計算過程!I1525</f>
        <v>0</v>
      </c>
      <c r="L1528" s="74">
        <f>計算過程!J1525</f>
        <v>0</v>
      </c>
      <c r="M1528" s="74">
        <f>計算過程!K1525</f>
        <v>0</v>
      </c>
      <c r="N1528" s="75">
        <f>計算過程!Q1525</f>
        <v>0</v>
      </c>
    </row>
    <row r="1529" spans="8:14">
      <c r="H1529" s="38">
        <v>41703</v>
      </c>
      <c r="I1529" s="39" t="s">
        <v>157</v>
      </c>
      <c r="J1529" s="74">
        <f>計算過程!D1526</f>
        <v>0.23349083899962622</v>
      </c>
      <c r="K1529" s="74">
        <f>計算過程!I1526</f>
        <v>0</v>
      </c>
      <c r="L1529" s="74">
        <f>計算過程!J1526</f>
        <v>0</v>
      </c>
      <c r="M1529" s="74">
        <f>計算過程!K1526</f>
        <v>0</v>
      </c>
      <c r="N1529" s="75">
        <f>計算過程!Q1526</f>
        <v>0</v>
      </c>
    </row>
    <row r="1530" spans="8:14">
      <c r="H1530" s="38">
        <v>41703</v>
      </c>
      <c r="I1530" s="39" t="s">
        <v>158</v>
      </c>
      <c r="J1530" s="74">
        <f>計算過程!D1527</f>
        <v>5.0451815414932384E-2</v>
      </c>
      <c r="K1530" s="74">
        <f>計算過程!I1527</f>
        <v>0</v>
      </c>
      <c r="L1530" s="74">
        <f>計算過程!J1527</f>
        <v>0</v>
      </c>
      <c r="M1530" s="74">
        <f>計算過程!K1527</f>
        <v>0</v>
      </c>
      <c r="N1530" s="75">
        <f>計算過程!Q1527</f>
        <v>0</v>
      </c>
    </row>
    <row r="1531" spans="8:14">
      <c r="H1531" s="38">
        <v>41703</v>
      </c>
      <c r="I1531" s="39" t="s">
        <v>159</v>
      </c>
      <c r="J1531" s="74">
        <f>計算過程!D1528</f>
        <v>1.1811239480333397E-2</v>
      </c>
      <c r="K1531" s="74">
        <f>計算過程!I1528</f>
        <v>0</v>
      </c>
      <c r="L1531" s="74">
        <f>計算過程!J1528</f>
        <v>0</v>
      </c>
      <c r="M1531" s="74">
        <f>計算過程!K1528</f>
        <v>0</v>
      </c>
      <c r="N1531" s="75">
        <f>計算過程!Q1528</f>
        <v>0</v>
      </c>
    </row>
    <row r="1532" spans="8:14">
      <c r="H1532" s="38">
        <v>41703</v>
      </c>
      <c r="I1532" s="39" t="s">
        <v>160</v>
      </c>
      <c r="J1532" s="74">
        <f>計算過程!D1529</f>
        <v>1.9491385928216822E-3</v>
      </c>
      <c r="K1532" s="74">
        <f>計算過程!I1529</f>
        <v>0</v>
      </c>
      <c r="L1532" s="74">
        <f>計算過程!J1529</f>
        <v>0</v>
      </c>
      <c r="M1532" s="74">
        <f>計算過程!K1529</f>
        <v>0</v>
      </c>
      <c r="N1532" s="75">
        <f>計算過程!Q1529</f>
        <v>0</v>
      </c>
    </row>
    <row r="1533" spans="8:14">
      <c r="H1533" s="38">
        <v>41703</v>
      </c>
      <c r="I1533" s="39" t="s">
        <v>161</v>
      </c>
      <c r="J1533" s="74">
        <f>計算過程!D1530</f>
        <v>7.446680945753471E-4</v>
      </c>
      <c r="K1533" s="74">
        <f>計算過程!I1530</f>
        <v>0</v>
      </c>
      <c r="L1533" s="74">
        <f>計算過程!J1530</f>
        <v>0</v>
      </c>
      <c r="M1533" s="74">
        <f>計算過程!K1530</f>
        <v>0</v>
      </c>
      <c r="N1533" s="75">
        <f>計算過程!Q1530</f>
        <v>0</v>
      </c>
    </row>
    <row r="1534" spans="8:14">
      <c r="H1534" s="38">
        <v>41703</v>
      </c>
      <c r="I1534" s="39" t="s">
        <v>162</v>
      </c>
      <c r="J1534" s="74">
        <f>計算過程!D1531</f>
        <v>2.1941401053574718E-4</v>
      </c>
      <c r="K1534" s="74">
        <f>計算過程!I1531</f>
        <v>0</v>
      </c>
      <c r="L1534" s="74">
        <f>計算過程!J1531</f>
        <v>0</v>
      </c>
      <c r="M1534" s="74">
        <f>計算過程!K1531</f>
        <v>0</v>
      </c>
      <c r="N1534" s="75">
        <f>計算過程!Q1531</f>
        <v>0</v>
      </c>
    </row>
    <row r="1535" spans="8:14">
      <c r="H1535" s="38">
        <v>41703</v>
      </c>
      <c r="I1535" s="39" t="s">
        <v>163</v>
      </c>
      <c r="J1535" s="74">
        <f>計算過程!D1532</f>
        <v>5.311998336333834E-5</v>
      </c>
      <c r="K1535" s="74">
        <f>計算過程!I1532</f>
        <v>0</v>
      </c>
      <c r="L1535" s="74">
        <f>計算過程!J1532</f>
        <v>0</v>
      </c>
      <c r="M1535" s="74">
        <f>計算過程!K1532</f>
        <v>0</v>
      </c>
      <c r="N1535" s="75">
        <f>計算過程!Q1532</f>
        <v>0</v>
      </c>
    </row>
    <row r="1536" spans="8:14">
      <c r="H1536" s="38">
        <v>41703</v>
      </c>
      <c r="I1536" s="39" t="s">
        <v>164</v>
      </c>
      <c r="J1536" s="74">
        <f>計算過程!D1533</f>
        <v>1.0183451639727154E-5</v>
      </c>
      <c r="K1536" s="74">
        <f>計算過程!I1533</f>
        <v>0</v>
      </c>
      <c r="L1536" s="74">
        <f>計算過程!J1533</f>
        <v>0</v>
      </c>
      <c r="M1536" s="74">
        <f>計算過程!K1533</f>
        <v>0</v>
      </c>
      <c r="N1536" s="75">
        <f>計算過程!Q1533</f>
        <v>0</v>
      </c>
    </row>
    <row r="1537" spans="8:14">
      <c r="H1537" s="38">
        <v>41703</v>
      </c>
      <c r="I1537" s="39" t="s">
        <v>165</v>
      </c>
      <c r="J1537" s="74">
        <f>計算過程!D1534</f>
        <v>4.5497711368856786E-4</v>
      </c>
      <c r="K1537" s="74">
        <f>計算過程!I1534</f>
        <v>0</v>
      </c>
      <c r="L1537" s="74">
        <f>計算過程!J1534</f>
        <v>0</v>
      </c>
      <c r="M1537" s="74">
        <f>計算過程!K1534</f>
        <v>0</v>
      </c>
      <c r="N1537" s="75">
        <f>計算過程!Q1534</f>
        <v>0</v>
      </c>
    </row>
    <row r="1538" spans="8:14">
      <c r="H1538" s="38">
        <v>41703</v>
      </c>
      <c r="I1538" s="39" t="s">
        <v>166</v>
      </c>
      <c r="J1538" s="74">
        <f>計算過程!D1535</f>
        <v>1.2796683996150032E-2</v>
      </c>
      <c r="K1538" s="74">
        <f>計算過程!I1535</f>
        <v>0</v>
      </c>
      <c r="L1538" s="74">
        <f>計算過程!J1535</f>
        <v>0</v>
      </c>
      <c r="M1538" s="74">
        <f>計算過程!K1535</f>
        <v>0</v>
      </c>
      <c r="N1538" s="75">
        <f>計算過程!Q1535</f>
        <v>0</v>
      </c>
    </row>
    <row r="1539" spans="8:14">
      <c r="H1539" s="38">
        <v>41703</v>
      </c>
      <c r="I1539" s="39" t="s">
        <v>167</v>
      </c>
      <c r="J1539" s="74">
        <f>計算過程!D1536</f>
        <v>2.3177343480260463E-2</v>
      </c>
      <c r="K1539" s="74">
        <f>計算過程!I1536</f>
        <v>0</v>
      </c>
      <c r="L1539" s="74">
        <f>計算過程!J1536</f>
        <v>0</v>
      </c>
      <c r="M1539" s="74">
        <f>計算過程!K1536</f>
        <v>0</v>
      </c>
      <c r="N1539" s="75">
        <f>計算過程!Q1536</f>
        <v>0</v>
      </c>
    </row>
    <row r="1540" spans="8:14">
      <c r="H1540" s="38">
        <v>41703</v>
      </c>
      <c r="I1540" s="39" t="s">
        <v>168</v>
      </c>
      <c r="J1540" s="74">
        <f>計算過程!D1537</f>
        <v>3.1409882002554762E-2</v>
      </c>
      <c r="K1540" s="74">
        <f>計算過程!I1537</f>
        <v>0</v>
      </c>
      <c r="L1540" s="74">
        <f>計算過程!J1537</f>
        <v>0</v>
      </c>
      <c r="M1540" s="74">
        <f>計算過程!K1537</f>
        <v>0</v>
      </c>
      <c r="N1540" s="75">
        <f>計算過程!Q1537</f>
        <v>0</v>
      </c>
    </row>
    <row r="1541" spans="8:14">
      <c r="H1541" s="38">
        <v>41703</v>
      </c>
      <c r="I1541" s="39" t="s">
        <v>169</v>
      </c>
      <c r="J1541" s="74">
        <f>計算過程!D1538</f>
        <v>4.1947071899554184E-2</v>
      </c>
      <c r="K1541" s="74">
        <f>計算過程!I1538</f>
        <v>0</v>
      </c>
      <c r="L1541" s="74">
        <f>計算過程!J1538</f>
        <v>0</v>
      </c>
      <c r="M1541" s="74">
        <f>計算過程!K1538</f>
        <v>0</v>
      </c>
      <c r="N1541" s="75">
        <f>計算過程!Q1538</f>
        <v>0</v>
      </c>
    </row>
    <row r="1542" spans="8:14">
      <c r="H1542" s="38">
        <v>41703</v>
      </c>
      <c r="I1542" s="39" t="s">
        <v>170</v>
      </c>
      <c r="J1542" s="74">
        <f>計算過程!D1539</f>
        <v>0.3394107358201125</v>
      </c>
      <c r="K1542" s="74">
        <f>計算過程!I1539</f>
        <v>0</v>
      </c>
      <c r="L1542" s="74">
        <f>計算過程!J1539</f>
        <v>0</v>
      </c>
      <c r="M1542" s="74">
        <f>計算過程!K1539</f>
        <v>0</v>
      </c>
      <c r="N1542" s="75">
        <f>計算過程!Q1539</f>
        <v>0</v>
      </c>
    </row>
    <row r="1543" spans="8:14">
      <c r="H1543" s="38">
        <v>41703</v>
      </c>
      <c r="I1543" s="39" t="s">
        <v>171</v>
      </c>
      <c r="J1543" s="74">
        <f>計算過程!D1540</f>
        <v>1.0182490930796988</v>
      </c>
      <c r="K1543" s="74">
        <f>計算過程!I1540</f>
        <v>0</v>
      </c>
      <c r="L1543" s="74">
        <f>計算過程!J1540</f>
        <v>0</v>
      </c>
      <c r="M1543" s="74">
        <f>計算過程!K1540</f>
        <v>0</v>
      </c>
      <c r="N1543" s="75">
        <f>計算過程!Q1540</f>
        <v>0</v>
      </c>
    </row>
    <row r="1544" spans="8:14">
      <c r="H1544" s="38">
        <v>41703</v>
      </c>
      <c r="I1544" s="39" t="s">
        <v>172</v>
      </c>
      <c r="J1544" s="74">
        <f>計算過程!D1541</f>
        <v>1.2087777746504402</v>
      </c>
      <c r="K1544" s="74">
        <f>計算過程!I1541</f>
        <v>0</v>
      </c>
      <c r="L1544" s="74">
        <f>計算過程!J1541</f>
        <v>0</v>
      </c>
      <c r="M1544" s="74">
        <f>計算過程!K1541</f>
        <v>0</v>
      </c>
      <c r="N1544" s="75">
        <f>計算過程!Q1541</f>
        <v>0</v>
      </c>
    </row>
    <row r="1545" spans="8:14">
      <c r="H1545" s="38">
        <v>41704</v>
      </c>
      <c r="I1545" s="39" t="s">
        <v>149</v>
      </c>
      <c r="J1545" s="74">
        <f>計算過程!D1542</f>
        <v>1.4723836530987344</v>
      </c>
      <c r="K1545" s="74">
        <f>計算過程!I1542</f>
        <v>0</v>
      </c>
      <c r="L1545" s="74">
        <f>計算過程!J1542</f>
        <v>0</v>
      </c>
      <c r="M1545" s="74">
        <f>計算過程!K1542</f>
        <v>0</v>
      </c>
      <c r="N1545" s="75">
        <f>計算過程!Q1542</f>
        <v>0</v>
      </c>
    </row>
    <row r="1546" spans="8:14">
      <c r="H1546" s="38">
        <v>41704</v>
      </c>
      <c r="I1546" s="39" t="s">
        <v>150</v>
      </c>
      <c r="J1546" s="74">
        <f>計算過程!D1543</f>
        <v>1.6385885544986796</v>
      </c>
      <c r="K1546" s="74">
        <f>計算過程!I1543</f>
        <v>0</v>
      </c>
      <c r="L1546" s="74">
        <f>計算過程!J1543</f>
        <v>0</v>
      </c>
      <c r="M1546" s="74">
        <f>計算過程!K1543</f>
        <v>0</v>
      </c>
      <c r="N1546" s="75">
        <f>計算過程!Q1543</f>
        <v>0</v>
      </c>
    </row>
    <row r="1547" spans="8:14">
      <c r="H1547" s="38">
        <v>41704</v>
      </c>
      <c r="I1547" s="39" t="s">
        <v>151</v>
      </c>
      <c r="J1547" s="74">
        <f>計算過程!D1544</f>
        <v>1.7551705253659831</v>
      </c>
      <c r="K1547" s="74">
        <f>計算過程!I1544</f>
        <v>0</v>
      </c>
      <c r="L1547" s="74">
        <f>計算過程!J1544</f>
        <v>0</v>
      </c>
      <c r="M1547" s="74">
        <f>計算過程!K1544</f>
        <v>0</v>
      </c>
      <c r="N1547" s="75">
        <f>計算過程!Q1544</f>
        <v>0</v>
      </c>
    </row>
    <row r="1548" spans="8:14">
      <c r="H1548" s="38">
        <v>41704</v>
      </c>
      <c r="I1548" s="39" t="s">
        <v>152</v>
      </c>
      <c r="J1548" s="74">
        <f>計算過程!D1545</f>
        <v>1.7747549916014334</v>
      </c>
      <c r="K1548" s="74">
        <f>計算過程!I1545</f>
        <v>0</v>
      </c>
      <c r="L1548" s="74">
        <f>計算過程!J1545</f>
        <v>0</v>
      </c>
      <c r="M1548" s="74">
        <f>計算過程!K1545</f>
        <v>0</v>
      </c>
      <c r="N1548" s="75">
        <f>計算過程!Q1545</f>
        <v>0</v>
      </c>
    </row>
    <row r="1549" spans="8:14">
      <c r="H1549" s="38">
        <v>41704</v>
      </c>
      <c r="I1549" s="39" t="s">
        <v>153</v>
      </c>
      <c r="J1549" s="74">
        <f>計算過程!D1546</f>
        <v>1.7817715771717546</v>
      </c>
      <c r="K1549" s="74">
        <f>計算過程!I1546</f>
        <v>0</v>
      </c>
      <c r="L1549" s="74">
        <f>計算過程!J1546</f>
        <v>0</v>
      </c>
      <c r="M1549" s="74">
        <f>計算過程!K1546</f>
        <v>0</v>
      </c>
      <c r="N1549" s="75">
        <f>計算過程!Q1546</f>
        <v>0</v>
      </c>
    </row>
    <row r="1550" spans="8:14">
      <c r="H1550" s="38">
        <v>41704</v>
      </c>
      <c r="I1550" s="39" t="s">
        <v>154</v>
      </c>
      <c r="J1550" s="74">
        <f>計算過程!D1547</f>
        <v>1.9412305433357553</v>
      </c>
      <c r="K1550" s="74">
        <f>計算過程!I1547</f>
        <v>0</v>
      </c>
      <c r="L1550" s="74">
        <f>計算過程!J1547</f>
        <v>0</v>
      </c>
      <c r="M1550" s="74">
        <f>計算過程!K1547</f>
        <v>0</v>
      </c>
      <c r="N1550" s="75">
        <f>計算過程!Q1547</f>
        <v>0</v>
      </c>
    </row>
    <row r="1551" spans="8:14">
      <c r="H1551" s="38">
        <v>41704</v>
      </c>
      <c r="I1551" s="39" t="s">
        <v>155</v>
      </c>
      <c r="J1551" s="74">
        <f>計算過程!D1548</f>
        <v>1.7098953007475264</v>
      </c>
      <c r="K1551" s="74">
        <f>計算過程!I1548</f>
        <v>0</v>
      </c>
      <c r="L1551" s="74">
        <f>計算過程!J1548</f>
        <v>0</v>
      </c>
      <c r="M1551" s="74">
        <f>計算過程!K1548</f>
        <v>0</v>
      </c>
      <c r="N1551" s="75">
        <f>計算過程!Q1548</f>
        <v>0</v>
      </c>
    </row>
    <row r="1552" spans="8:14">
      <c r="H1552" s="38">
        <v>41704</v>
      </c>
      <c r="I1552" s="39" t="s">
        <v>156</v>
      </c>
      <c r="J1552" s="74">
        <f>計算過程!D1549</f>
        <v>1.5062451538743937</v>
      </c>
      <c r="K1552" s="74">
        <f>計算過程!I1549</f>
        <v>0</v>
      </c>
      <c r="L1552" s="74">
        <f>計算過程!J1549</f>
        <v>0</v>
      </c>
      <c r="M1552" s="74">
        <f>計算過程!K1549</f>
        <v>0</v>
      </c>
      <c r="N1552" s="75">
        <f>計算過程!Q1549</f>
        <v>0</v>
      </c>
    </row>
    <row r="1553" spans="8:14">
      <c r="H1553" s="38">
        <v>41704</v>
      </c>
      <c r="I1553" s="39" t="s">
        <v>157</v>
      </c>
      <c r="J1553" s="74">
        <f>計算過程!D1550</f>
        <v>0.32893629399395274</v>
      </c>
      <c r="K1553" s="74">
        <f>計算過程!I1550</f>
        <v>0</v>
      </c>
      <c r="L1553" s="74">
        <f>計算過程!J1550</f>
        <v>0</v>
      </c>
      <c r="M1553" s="74">
        <f>計算過程!K1550</f>
        <v>0</v>
      </c>
      <c r="N1553" s="75">
        <f>計算過程!Q1550</f>
        <v>0</v>
      </c>
    </row>
    <row r="1554" spans="8:14">
      <c r="H1554" s="38">
        <v>41704</v>
      </c>
      <c r="I1554" s="39" t="s">
        <v>158</v>
      </c>
      <c r="J1554" s="74">
        <f>計算過程!D1551</f>
        <v>0.1250070694374999</v>
      </c>
      <c r="K1554" s="74">
        <f>計算過程!I1551</f>
        <v>0</v>
      </c>
      <c r="L1554" s="74">
        <f>計算過程!J1551</f>
        <v>0</v>
      </c>
      <c r="M1554" s="74">
        <f>計算過程!K1551</f>
        <v>0</v>
      </c>
      <c r="N1554" s="75">
        <f>計算過程!Q1551</f>
        <v>0</v>
      </c>
    </row>
    <row r="1555" spans="8:14">
      <c r="H1555" s="38">
        <v>41704</v>
      </c>
      <c r="I1555" s="39" t="s">
        <v>159</v>
      </c>
      <c r="J1555" s="74">
        <f>計算過程!D1552</f>
        <v>4.4151331256357507E-2</v>
      </c>
      <c r="K1555" s="74">
        <f>計算過程!I1552</f>
        <v>0</v>
      </c>
      <c r="L1555" s="74">
        <f>計算過程!J1552</f>
        <v>0</v>
      </c>
      <c r="M1555" s="74">
        <f>計算過程!K1552</f>
        <v>0</v>
      </c>
      <c r="N1555" s="75">
        <f>計算過程!Q1552</f>
        <v>0</v>
      </c>
    </row>
    <row r="1556" spans="8:14">
      <c r="H1556" s="38">
        <v>41704</v>
      </c>
      <c r="I1556" s="39" t="s">
        <v>160</v>
      </c>
      <c r="J1556" s="74">
        <f>計算過程!D1553</f>
        <v>2.0145124967802696E-2</v>
      </c>
      <c r="K1556" s="74">
        <f>計算過程!I1553</f>
        <v>0</v>
      </c>
      <c r="L1556" s="74">
        <f>計算過程!J1553</f>
        <v>0</v>
      </c>
      <c r="M1556" s="74">
        <f>計算過程!K1553</f>
        <v>0</v>
      </c>
      <c r="N1556" s="75">
        <f>計算過程!Q1553</f>
        <v>0</v>
      </c>
    </row>
    <row r="1557" spans="8:14">
      <c r="H1557" s="38">
        <v>41704</v>
      </c>
      <c r="I1557" s="39" t="s">
        <v>161</v>
      </c>
      <c r="J1557" s="74">
        <f>計算過程!D1554</f>
        <v>6.9537874667211811E-3</v>
      </c>
      <c r="K1557" s="74">
        <f>計算過程!I1554</f>
        <v>0</v>
      </c>
      <c r="L1557" s="74">
        <f>計算過程!J1554</f>
        <v>0</v>
      </c>
      <c r="M1557" s="74">
        <f>計算過程!K1554</f>
        <v>0</v>
      </c>
      <c r="N1557" s="75">
        <f>計算過程!Q1554</f>
        <v>0</v>
      </c>
    </row>
    <row r="1558" spans="8:14">
      <c r="H1558" s="38">
        <v>41704</v>
      </c>
      <c r="I1558" s="39" t="s">
        <v>162</v>
      </c>
      <c r="J1558" s="74">
        <f>計算過程!D1555</f>
        <v>9.5027897481249641E-3</v>
      </c>
      <c r="K1558" s="74">
        <f>計算過程!I1555</f>
        <v>0</v>
      </c>
      <c r="L1558" s="74">
        <f>計算過程!J1555</f>
        <v>0</v>
      </c>
      <c r="M1558" s="74">
        <f>計算過程!K1555</f>
        <v>0</v>
      </c>
      <c r="N1558" s="75">
        <f>計算過程!Q1555</f>
        <v>0</v>
      </c>
    </row>
    <row r="1559" spans="8:14">
      <c r="H1559" s="38">
        <v>41704</v>
      </c>
      <c r="I1559" s="39" t="s">
        <v>163</v>
      </c>
      <c r="J1559" s="74">
        <f>計算過程!D1556</f>
        <v>9.6161578103344386E-3</v>
      </c>
      <c r="K1559" s="74">
        <f>計算過程!I1556</f>
        <v>0</v>
      </c>
      <c r="L1559" s="74">
        <f>計算過程!J1556</f>
        <v>0</v>
      </c>
      <c r="M1559" s="74">
        <f>計算過程!K1556</f>
        <v>0</v>
      </c>
      <c r="N1559" s="75">
        <f>計算過程!Q1556</f>
        <v>0</v>
      </c>
    </row>
    <row r="1560" spans="8:14">
      <c r="H1560" s="38">
        <v>41704</v>
      </c>
      <c r="I1560" s="39" t="s">
        <v>164</v>
      </c>
      <c r="J1560" s="74">
        <f>計算過程!D1557</f>
        <v>1.4927168782225371E-2</v>
      </c>
      <c r="K1560" s="74">
        <f>計算過程!I1557</f>
        <v>0</v>
      </c>
      <c r="L1560" s="74">
        <f>計算過程!J1557</f>
        <v>0</v>
      </c>
      <c r="M1560" s="74">
        <f>計算過程!K1557</f>
        <v>0</v>
      </c>
      <c r="N1560" s="75">
        <f>計算過程!Q1557</f>
        <v>0</v>
      </c>
    </row>
    <row r="1561" spans="8:14">
      <c r="H1561" s="38">
        <v>41704</v>
      </c>
      <c r="I1561" s="39" t="s">
        <v>165</v>
      </c>
      <c r="J1561" s="74">
        <f>計算過程!D1558</f>
        <v>2.5261047749252641E-2</v>
      </c>
      <c r="K1561" s="74">
        <f>計算過程!I1558</f>
        <v>0</v>
      </c>
      <c r="L1561" s="74">
        <f>計算過程!J1558</f>
        <v>0</v>
      </c>
      <c r="M1561" s="74">
        <f>計算過程!K1558</f>
        <v>0</v>
      </c>
      <c r="N1561" s="75">
        <f>計算過程!Q1558</f>
        <v>0</v>
      </c>
    </row>
    <row r="1562" spans="8:14">
      <c r="H1562" s="38">
        <v>41704</v>
      </c>
      <c r="I1562" s="39" t="s">
        <v>166</v>
      </c>
      <c r="J1562" s="74">
        <f>計算過程!D1559</f>
        <v>4.0435988202151309E-2</v>
      </c>
      <c r="K1562" s="74">
        <f>計算過程!I1559</f>
        <v>0</v>
      </c>
      <c r="L1562" s="74">
        <f>計算過程!J1559</f>
        <v>0</v>
      </c>
      <c r="M1562" s="74">
        <f>計算過程!K1559</f>
        <v>0</v>
      </c>
      <c r="N1562" s="75">
        <f>計算過程!Q1559</f>
        <v>0</v>
      </c>
    </row>
    <row r="1563" spans="8:14">
      <c r="H1563" s="38">
        <v>41704</v>
      </c>
      <c r="I1563" s="39" t="s">
        <v>167</v>
      </c>
      <c r="J1563" s="74">
        <f>計算過程!D1560</f>
        <v>0.18258661992320052</v>
      </c>
      <c r="K1563" s="74">
        <f>計算過程!I1560</f>
        <v>0</v>
      </c>
      <c r="L1563" s="74">
        <f>計算過程!J1560</f>
        <v>0</v>
      </c>
      <c r="M1563" s="74">
        <f>計算過程!K1560</f>
        <v>0</v>
      </c>
      <c r="N1563" s="75">
        <f>計算過程!Q1560</f>
        <v>0</v>
      </c>
    </row>
    <row r="1564" spans="8:14">
      <c r="H1564" s="38">
        <v>41704</v>
      </c>
      <c r="I1564" s="39" t="s">
        <v>168</v>
      </c>
      <c r="J1564" s="74">
        <f>計算過程!D1561</f>
        <v>0.39351790374344514</v>
      </c>
      <c r="K1564" s="74">
        <f>計算過程!I1561</f>
        <v>0</v>
      </c>
      <c r="L1564" s="74">
        <f>計算過程!J1561</f>
        <v>0</v>
      </c>
      <c r="M1564" s="74">
        <f>計算過程!K1561</f>
        <v>0</v>
      </c>
      <c r="N1564" s="75">
        <f>計算過程!Q1561</f>
        <v>0</v>
      </c>
    </row>
    <row r="1565" spans="8:14">
      <c r="H1565" s="38">
        <v>41704</v>
      </c>
      <c r="I1565" s="39" t="s">
        <v>169</v>
      </c>
      <c r="J1565" s="74">
        <f>計算過程!D1562</f>
        <v>0.7311599846540916</v>
      </c>
      <c r="K1565" s="74">
        <f>計算過程!I1562</f>
        <v>0</v>
      </c>
      <c r="L1565" s="74">
        <f>計算過程!J1562</f>
        <v>0</v>
      </c>
      <c r="M1565" s="74">
        <f>計算過程!K1562</f>
        <v>0</v>
      </c>
      <c r="N1565" s="75">
        <f>計算過程!Q1562</f>
        <v>0</v>
      </c>
    </row>
    <row r="1566" spans="8:14">
      <c r="H1566" s="38">
        <v>41704</v>
      </c>
      <c r="I1566" s="39" t="s">
        <v>170</v>
      </c>
      <c r="J1566" s="74">
        <f>計算過程!D1563</f>
        <v>0.82028039005761733</v>
      </c>
      <c r="K1566" s="74">
        <f>計算過程!I1563</f>
        <v>0</v>
      </c>
      <c r="L1566" s="74">
        <f>計算過程!J1563</f>
        <v>0</v>
      </c>
      <c r="M1566" s="74">
        <f>計算過程!K1563</f>
        <v>0</v>
      </c>
      <c r="N1566" s="75">
        <f>計算過程!Q1563</f>
        <v>0</v>
      </c>
    </row>
    <row r="1567" spans="8:14">
      <c r="H1567" s="38">
        <v>41704</v>
      </c>
      <c r="I1567" s="39" t="s">
        <v>171</v>
      </c>
      <c r="J1567" s="74">
        <f>計算過程!D1564</f>
        <v>1.0305052130010821</v>
      </c>
      <c r="K1567" s="74">
        <f>計算過程!I1564</f>
        <v>0</v>
      </c>
      <c r="L1567" s="74">
        <f>計算過程!J1564</f>
        <v>0</v>
      </c>
      <c r="M1567" s="74">
        <f>計算過程!K1564</f>
        <v>0</v>
      </c>
      <c r="N1567" s="75">
        <f>計算過程!Q1564</f>
        <v>0</v>
      </c>
    </row>
    <row r="1568" spans="8:14">
      <c r="H1568" s="38">
        <v>41704</v>
      </c>
      <c r="I1568" s="39" t="s">
        <v>172</v>
      </c>
      <c r="J1568" s="74">
        <f>計算過程!D1565</f>
        <v>1.0783057989391673</v>
      </c>
      <c r="K1568" s="74">
        <f>計算過程!I1565</f>
        <v>0</v>
      </c>
      <c r="L1568" s="74">
        <f>計算過程!J1565</f>
        <v>0</v>
      </c>
      <c r="M1568" s="74">
        <f>計算過程!K1565</f>
        <v>0</v>
      </c>
      <c r="N1568" s="75">
        <f>計算過程!Q1565</f>
        <v>0</v>
      </c>
    </row>
    <row r="1569" spans="8:14">
      <c r="H1569" s="38">
        <v>41705</v>
      </c>
      <c r="I1569" s="39" t="s">
        <v>149</v>
      </c>
      <c r="J1569" s="74">
        <f>計算過程!D1566</f>
        <v>1.1657683589062233</v>
      </c>
      <c r="K1569" s="74">
        <f>計算過程!I1566</f>
        <v>0</v>
      </c>
      <c r="L1569" s="74">
        <f>計算過程!J1566</f>
        <v>0</v>
      </c>
      <c r="M1569" s="74">
        <f>計算過程!K1566</f>
        <v>0</v>
      </c>
      <c r="N1569" s="75">
        <f>計算過程!Q1566</f>
        <v>0</v>
      </c>
    </row>
    <row r="1570" spans="8:14">
      <c r="H1570" s="38">
        <v>41705</v>
      </c>
      <c r="I1570" s="39" t="s">
        <v>150</v>
      </c>
      <c r="J1570" s="74">
        <f>計算過程!D1567</f>
        <v>1.249858618959272</v>
      </c>
      <c r="K1570" s="74">
        <f>計算過程!I1567</f>
        <v>0</v>
      </c>
      <c r="L1570" s="74">
        <f>計算過程!J1567</f>
        <v>0</v>
      </c>
      <c r="M1570" s="74">
        <f>計算過程!K1567</f>
        <v>0</v>
      </c>
      <c r="N1570" s="75">
        <f>計算過程!Q1567</f>
        <v>0</v>
      </c>
    </row>
    <row r="1571" spans="8:14">
      <c r="H1571" s="38">
        <v>41705</v>
      </c>
      <c r="I1571" s="39" t="s">
        <v>151</v>
      </c>
      <c r="J1571" s="74">
        <f>計算過程!D1568</f>
        <v>1.3244992178692889</v>
      </c>
      <c r="K1571" s="74">
        <f>計算過程!I1568</f>
        <v>0</v>
      </c>
      <c r="L1571" s="74">
        <f>計算過程!J1568</f>
        <v>0</v>
      </c>
      <c r="M1571" s="74">
        <f>計算過程!K1568</f>
        <v>0</v>
      </c>
      <c r="N1571" s="75">
        <f>計算過程!Q1568</f>
        <v>0</v>
      </c>
    </row>
    <row r="1572" spans="8:14">
      <c r="H1572" s="38">
        <v>41705</v>
      </c>
      <c r="I1572" s="39" t="s">
        <v>152</v>
      </c>
      <c r="J1572" s="74">
        <f>計算過程!D1569</f>
        <v>1.3739451808806149</v>
      </c>
      <c r="K1572" s="74">
        <f>計算過程!I1569</f>
        <v>0</v>
      </c>
      <c r="L1572" s="74">
        <f>計算過程!J1569</f>
        <v>0</v>
      </c>
      <c r="M1572" s="74">
        <f>計算過程!K1569</f>
        <v>0</v>
      </c>
      <c r="N1572" s="75">
        <f>計算過程!Q1569</f>
        <v>0</v>
      </c>
    </row>
    <row r="1573" spans="8:14">
      <c r="H1573" s="38">
        <v>41705</v>
      </c>
      <c r="I1573" s="39" t="s">
        <v>153</v>
      </c>
      <c r="J1573" s="74">
        <f>計算過程!D1570</f>
        <v>1.4836035280124136</v>
      </c>
      <c r="K1573" s="74">
        <f>計算過程!I1570</f>
        <v>0</v>
      </c>
      <c r="L1573" s="74">
        <f>計算過程!J1570</f>
        <v>0</v>
      </c>
      <c r="M1573" s="74">
        <f>計算過程!K1570</f>
        <v>0</v>
      </c>
      <c r="N1573" s="75">
        <f>計算過程!Q1570</f>
        <v>0</v>
      </c>
    </row>
    <row r="1574" spans="8:14">
      <c r="H1574" s="38">
        <v>41705</v>
      </c>
      <c r="I1574" s="39" t="s">
        <v>154</v>
      </c>
      <c r="J1574" s="74">
        <f>計算過程!D1571</f>
        <v>1.7423014923451552</v>
      </c>
      <c r="K1574" s="74">
        <f>計算過程!I1571</f>
        <v>0</v>
      </c>
      <c r="L1574" s="74">
        <f>計算過程!J1571</f>
        <v>0</v>
      </c>
      <c r="M1574" s="74">
        <f>計算過程!K1571</f>
        <v>0</v>
      </c>
      <c r="N1574" s="75">
        <f>計算過程!Q1571</f>
        <v>0</v>
      </c>
    </row>
    <row r="1575" spans="8:14">
      <c r="H1575" s="38">
        <v>41705</v>
      </c>
      <c r="I1575" s="39" t="s">
        <v>155</v>
      </c>
      <c r="J1575" s="74">
        <f>計算過程!D1572</f>
        <v>1.4256671597792145</v>
      </c>
      <c r="K1575" s="74">
        <f>計算過程!I1572</f>
        <v>0</v>
      </c>
      <c r="L1575" s="74">
        <f>計算過程!J1572</f>
        <v>0</v>
      </c>
      <c r="M1575" s="74">
        <f>計算過程!K1572</f>
        <v>0</v>
      </c>
      <c r="N1575" s="75">
        <f>計算過程!Q1572</f>
        <v>0</v>
      </c>
    </row>
    <row r="1576" spans="8:14">
      <c r="H1576" s="38">
        <v>41705</v>
      </c>
      <c r="I1576" s="39" t="s">
        <v>156</v>
      </c>
      <c r="J1576" s="74">
        <f>計算過程!D1573</f>
        <v>0.7667182062565695</v>
      </c>
      <c r="K1576" s="74">
        <f>計算過程!I1573</f>
        <v>0</v>
      </c>
      <c r="L1576" s="74">
        <f>計算過程!J1573</f>
        <v>0</v>
      </c>
      <c r="M1576" s="74">
        <f>計算過程!K1573</f>
        <v>0</v>
      </c>
      <c r="N1576" s="75">
        <f>計算過程!Q1573</f>
        <v>0</v>
      </c>
    </row>
    <row r="1577" spans="8:14">
      <c r="H1577" s="38">
        <v>41705</v>
      </c>
      <c r="I1577" s="39" t="s">
        <v>157</v>
      </c>
      <c r="J1577" s="74">
        <f>計算過程!D1574</f>
        <v>0.19505932010584925</v>
      </c>
      <c r="K1577" s="74">
        <f>計算過程!I1574</f>
        <v>0</v>
      </c>
      <c r="L1577" s="74">
        <f>計算過程!J1574</f>
        <v>0</v>
      </c>
      <c r="M1577" s="74">
        <f>計算過程!K1574</f>
        <v>0</v>
      </c>
      <c r="N1577" s="75">
        <f>計算過程!Q1574</f>
        <v>0</v>
      </c>
    </row>
    <row r="1578" spans="8:14">
      <c r="H1578" s="38">
        <v>41705</v>
      </c>
      <c r="I1578" s="39" t="s">
        <v>158</v>
      </c>
      <c r="J1578" s="74">
        <f>計算過程!D1575</f>
        <v>7.9783450825031271E-2</v>
      </c>
      <c r="K1578" s="74">
        <f>計算過程!I1575</f>
        <v>0</v>
      </c>
      <c r="L1578" s="74">
        <f>計算過程!J1575</f>
        <v>0</v>
      </c>
      <c r="M1578" s="74">
        <f>計算過程!K1575</f>
        <v>0</v>
      </c>
      <c r="N1578" s="75">
        <f>計算過程!Q1575</f>
        <v>0</v>
      </c>
    </row>
    <row r="1579" spans="8:14">
      <c r="H1579" s="38">
        <v>41705</v>
      </c>
      <c r="I1579" s="39" t="s">
        <v>159</v>
      </c>
      <c r="J1579" s="74">
        <f>計算過程!D1576</f>
        <v>4.2037751466926454E-2</v>
      </c>
      <c r="K1579" s="74">
        <f>計算過程!I1576</f>
        <v>0</v>
      </c>
      <c r="L1579" s="74">
        <f>計算過程!J1576</f>
        <v>0</v>
      </c>
      <c r="M1579" s="74">
        <f>計算過程!K1576</f>
        <v>0</v>
      </c>
      <c r="N1579" s="75">
        <f>計算過程!Q1576</f>
        <v>0</v>
      </c>
    </row>
    <row r="1580" spans="8:14">
      <c r="H1580" s="38">
        <v>41705</v>
      </c>
      <c r="I1580" s="39" t="s">
        <v>160</v>
      </c>
      <c r="J1580" s="74">
        <f>計算過程!D1577</f>
        <v>1.4329897434837207E-2</v>
      </c>
      <c r="K1580" s="74">
        <f>計算過程!I1577</f>
        <v>0</v>
      </c>
      <c r="L1580" s="74">
        <f>計算過程!J1577</f>
        <v>0</v>
      </c>
      <c r="M1580" s="74">
        <f>計算過程!K1577</f>
        <v>0</v>
      </c>
      <c r="N1580" s="75">
        <f>計算過程!Q1577</f>
        <v>0</v>
      </c>
    </row>
    <row r="1581" spans="8:14">
      <c r="H1581" s="38">
        <v>41705</v>
      </c>
      <c r="I1581" s="39" t="s">
        <v>161</v>
      </c>
      <c r="J1581" s="74">
        <f>計算過程!D1578</f>
        <v>2.1501546513319021E-3</v>
      </c>
      <c r="K1581" s="74">
        <f>計算過程!I1578</f>
        <v>0</v>
      </c>
      <c r="L1581" s="74">
        <f>計算過程!J1578</f>
        <v>0</v>
      </c>
      <c r="M1581" s="74">
        <f>計算過程!K1578</f>
        <v>0</v>
      </c>
      <c r="N1581" s="75">
        <f>計算過程!Q1578</f>
        <v>0</v>
      </c>
    </row>
    <row r="1582" spans="8:14">
      <c r="H1582" s="38">
        <v>41705</v>
      </c>
      <c r="I1582" s="39" t="s">
        <v>162</v>
      </c>
      <c r="J1582" s="74">
        <f>計算過程!D1579</f>
        <v>1.0235978513811741E-3</v>
      </c>
      <c r="K1582" s="74">
        <f>計算過程!I1579</f>
        <v>0</v>
      </c>
      <c r="L1582" s="74">
        <f>計算過程!J1579</f>
        <v>0</v>
      </c>
      <c r="M1582" s="74">
        <f>計算過程!K1579</f>
        <v>0</v>
      </c>
      <c r="N1582" s="75">
        <f>計算過程!Q1579</f>
        <v>0</v>
      </c>
    </row>
    <row r="1583" spans="8:14">
      <c r="H1583" s="38">
        <v>41705</v>
      </c>
      <c r="I1583" s="39" t="s">
        <v>163</v>
      </c>
      <c r="J1583" s="74">
        <f>計算過程!D1580</f>
        <v>2.1890021403913313E-4</v>
      </c>
      <c r="K1583" s="74">
        <f>計算過程!I1580</f>
        <v>0</v>
      </c>
      <c r="L1583" s="74">
        <f>計算過程!J1580</f>
        <v>0</v>
      </c>
      <c r="M1583" s="74">
        <f>計算過程!K1580</f>
        <v>0</v>
      </c>
      <c r="N1583" s="75">
        <f>計算過程!Q1580</f>
        <v>0</v>
      </c>
    </row>
    <row r="1584" spans="8:14">
      <c r="H1584" s="38">
        <v>41705</v>
      </c>
      <c r="I1584" s="39" t="s">
        <v>164</v>
      </c>
      <c r="J1584" s="74">
        <f>計算過程!D1581</f>
        <v>8.6571229959385147E-5</v>
      </c>
      <c r="K1584" s="74">
        <f>計算過程!I1581</f>
        <v>0</v>
      </c>
      <c r="L1584" s="74">
        <f>計算過程!J1581</f>
        <v>0</v>
      </c>
      <c r="M1584" s="74">
        <f>計算過程!K1581</f>
        <v>0</v>
      </c>
      <c r="N1584" s="75">
        <f>計算過程!Q1581</f>
        <v>0</v>
      </c>
    </row>
    <row r="1585" spans="8:14">
      <c r="H1585" s="38">
        <v>41705</v>
      </c>
      <c r="I1585" s="39" t="s">
        <v>165</v>
      </c>
      <c r="J1585" s="74">
        <f>計算過程!D1582</f>
        <v>7.9935276703889824E-4</v>
      </c>
      <c r="K1585" s="74">
        <f>計算過程!I1582</f>
        <v>0</v>
      </c>
      <c r="L1585" s="74">
        <f>計算過程!J1582</f>
        <v>0</v>
      </c>
      <c r="M1585" s="74">
        <f>計算過程!K1582</f>
        <v>0</v>
      </c>
      <c r="N1585" s="75">
        <f>計算過程!Q1582</f>
        <v>0</v>
      </c>
    </row>
    <row r="1586" spans="8:14">
      <c r="H1586" s="38">
        <v>41705</v>
      </c>
      <c r="I1586" s="39" t="s">
        <v>166</v>
      </c>
      <c r="J1586" s="74">
        <f>計算過程!D1583</f>
        <v>8.5591539613347513E-3</v>
      </c>
      <c r="K1586" s="74">
        <f>計算過程!I1583</f>
        <v>0</v>
      </c>
      <c r="L1586" s="74">
        <f>計算過程!J1583</f>
        <v>0</v>
      </c>
      <c r="M1586" s="74">
        <f>計算過程!K1583</f>
        <v>0</v>
      </c>
      <c r="N1586" s="75">
        <f>計算過程!Q1583</f>
        <v>0</v>
      </c>
    </row>
    <row r="1587" spans="8:14">
      <c r="H1587" s="38">
        <v>41705</v>
      </c>
      <c r="I1587" s="39" t="s">
        <v>167</v>
      </c>
      <c r="J1587" s="74">
        <f>計算過程!D1584</f>
        <v>2.6809471223645645E-2</v>
      </c>
      <c r="K1587" s="74">
        <f>計算過程!I1584</f>
        <v>0</v>
      </c>
      <c r="L1587" s="74">
        <f>計算過程!J1584</f>
        <v>0</v>
      </c>
      <c r="M1587" s="74">
        <f>計算過程!K1584</f>
        <v>0</v>
      </c>
      <c r="N1587" s="75">
        <f>計算過程!Q1584</f>
        <v>0</v>
      </c>
    </row>
    <row r="1588" spans="8:14">
      <c r="H1588" s="38">
        <v>41705</v>
      </c>
      <c r="I1588" s="39" t="s">
        <v>168</v>
      </c>
      <c r="J1588" s="74">
        <f>計算過程!D1585</f>
        <v>2.8265198204360881E-2</v>
      </c>
      <c r="K1588" s="74">
        <f>計算過程!I1585</f>
        <v>0</v>
      </c>
      <c r="L1588" s="74">
        <f>計算過程!J1585</f>
        <v>0</v>
      </c>
      <c r="M1588" s="74">
        <f>計算過程!K1585</f>
        <v>0</v>
      </c>
      <c r="N1588" s="75">
        <f>計算過程!Q1585</f>
        <v>0</v>
      </c>
    </row>
    <row r="1589" spans="8:14">
      <c r="H1589" s="38">
        <v>41705</v>
      </c>
      <c r="I1589" s="39" t="s">
        <v>169</v>
      </c>
      <c r="J1589" s="74">
        <f>計算過程!D1586</f>
        <v>3.8782268459412975E-2</v>
      </c>
      <c r="K1589" s="74">
        <f>計算過程!I1586</f>
        <v>0</v>
      </c>
      <c r="L1589" s="74">
        <f>計算過程!J1586</f>
        <v>0</v>
      </c>
      <c r="M1589" s="74">
        <f>計算過程!K1586</f>
        <v>0</v>
      </c>
      <c r="N1589" s="75">
        <f>計算過程!Q1586</f>
        <v>0</v>
      </c>
    </row>
    <row r="1590" spans="8:14">
      <c r="H1590" s="38">
        <v>41705</v>
      </c>
      <c r="I1590" s="39" t="s">
        <v>170</v>
      </c>
      <c r="J1590" s="74">
        <f>計算過程!D1587</f>
        <v>0.1568783487275163</v>
      </c>
      <c r="K1590" s="74">
        <f>計算過程!I1587</f>
        <v>0</v>
      </c>
      <c r="L1590" s="74">
        <f>計算過程!J1587</f>
        <v>0</v>
      </c>
      <c r="M1590" s="74">
        <f>計算過程!K1587</f>
        <v>0</v>
      </c>
      <c r="N1590" s="75">
        <f>計算過程!Q1587</f>
        <v>0</v>
      </c>
    </row>
    <row r="1591" spans="8:14">
      <c r="H1591" s="38">
        <v>41705</v>
      </c>
      <c r="I1591" s="39" t="s">
        <v>171</v>
      </c>
      <c r="J1591" s="74">
        <f>計算過程!D1588</f>
        <v>0.64460546951048059</v>
      </c>
      <c r="K1591" s="74">
        <f>計算過程!I1588</f>
        <v>0</v>
      </c>
      <c r="L1591" s="74">
        <f>計算過程!J1588</f>
        <v>0</v>
      </c>
      <c r="M1591" s="74">
        <f>計算過程!K1588</f>
        <v>0</v>
      </c>
      <c r="N1591" s="75">
        <f>計算過程!Q1588</f>
        <v>0</v>
      </c>
    </row>
    <row r="1592" spans="8:14">
      <c r="H1592" s="38">
        <v>41705</v>
      </c>
      <c r="I1592" s="39" t="s">
        <v>172</v>
      </c>
      <c r="J1592" s="74">
        <f>計算過程!D1589</f>
        <v>0.82048845211778598</v>
      </c>
      <c r="K1592" s="74">
        <f>計算過程!I1589</f>
        <v>0</v>
      </c>
      <c r="L1592" s="74">
        <f>計算過程!J1589</f>
        <v>0</v>
      </c>
      <c r="M1592" s="74">
        <f>計算過程!K1589</f>
        <v>0</v>
      </c>
      <c r="N1592" s="75">
        <f>計算過程!Q1589</f>
        <v>0</v>
      </c>
    </row>
    <row r="1593" spans="8:14">
      <c r="H1593" s="38">
        <v>41706</v>
      </c>
      <c r="I1593" s="39" t="s">
        <v>149</v>
      </c>
      <c r="J1593" s="74">
        <f>計算過程!D1590</f>
        <v>1.1103619365306427</v>
      </c>
      <c r="K1593" s="74">
        <f>計算過程!I1590</f>
        <v>0</v>
      </c>
      <c r="L1593" s="74">
        <f>計算過程!J1590</f>
        <v>0</v>
      </c>
      <c r="M1593" s="74">
        <f>計算過程!K1590</f>
        <v>0</v>
      </c>
      <c r="N1593" s="75">
        <f>計算過程!Q1590</f>
        <v>0</v>
      </c>
    </row>
    <row r="1594" spans="8:14">
      <c r="H1594" s="38">
        <v>41706</v>
      </c>
      <c r="I1594" s="39" t="s">
        <v>150</v>
      </c>
      <c r="J1594" s="74">
        <f>計算過程!D1591</f>
        <v>1.3537960050317555</v>
      </c>
      <c r="K1594" s="74">
        <f>計算過程!I1591</f>
        <v>0</v>
      </c>
      <c r="L1594" s="74">
        <f>計算過程!J1591</f>
        <v>0</v>
      </c>
      <c r="M1594" s="74">
        <f>計算過程!K1591</f>
        <v>0</v>
      </c>
      <c r="N1594" s="75">
        <f>計算過程!Q1591</f>
        <v>0</v>
      </c>
    </row>
    <row r="1595" spans="8:14">
      <c r="H1595" s="38">
        <v>41706</v>
      </c>
      <c r="I1595" s="39" t="s">
        <v>151</v>
      </c>
      <c r="J1595" s="74">
        <f>計算過程!D1592</f>
        <v>1.5034212058382825</v>
      </c>
      <c r="K1595" s="74">
        <f>計算過程!I1592</f>
        <v>0</v>
      </c>
      <c r="L1595" s="74">
        <f>計算過程!J1592</f>
        <v>0</v>
      </c>
      <c r="M1595" s="74">
        <f>計算過程!K1592</f>
        <v>0</v>
      </c>
      <c r="N1595" s="75">
        <f>計算過程!Q1592</f>
        <v>0</v>
      </c>
    </row>
    <row r="1596" spans="8:14">
      <c r="H1596" s="38">
        <v>41706</v>
      </c>
      <c r="I1596" s="39" t="s">
        <v>152</v>
      </c>
      <c r="J1596" s="74">
        <f>計算過程!D1593</f>
        <v>1.6689291413889589</v>
      </c>
      <c r="K1596" s="74">
        <f>計算過程!I1593</f>
        <v>0</v>
      </c>
      <c r="L1596" s="74">
        <f>計算過程!J1593</f>
        <v>0</v>
      </c>
      <c r="M1596" s="74">
        <f>計算過程!K1593</f>
        <v>0</v>
      </c>
      <c r="N1596" s="75">
        <f>計算過程!Q1593</f>
        <v>0</v>
      </c>
    </row>
    <row r="1597" spans="8:14">
      <c r="H1597" s="38">
        <v>41706</v>
      </c>
      <c r="I1597" s="39" t="s">
        <v>153</v>
      </c>
      <c r="J1597" s="74">
        <f>計算過程!D1594</f>
        <v>1.7605578475363826</v>
      </c>
      <c r="K1597" s="74">
        <f>計算過程!I1594</f>
        <v>0</v>
      </c>
      <c r="L1597" s="74">
        <f>計算過程!J1594</f>
        <v>0</v>
      </c>
      <c r="M1597" s="74">
        <f>計算過程!K1594</f>
        <v>0</v>
      </c>
      <c r="N1597" s="75">
        <f>計算過程!Q1594</f>
        <v>0</v>
      </c>
    </row>
    <row r="1598" spans="8:14">
      <c r="H1598" s="38">
        <v>41706</v>
      </c>
      <c r="I1598" s="39" t="s">
        <v>154</v>
      </c>
      <c r="J1598" s="74">
        <f>計算過程!D1595</f>
        <v>1.9391002889329521</v>
      </c>
      <c r="K1598" s="74">
        <f>計算過程!I1595</f>
        <v>0</v>
      </c>
      <c r="L1598" s="74">
        <f>計算過程!J1595</f>
        <v>0</v>
      </c>
      <c r="M1598" s="74">
        <f>計算過程!K1595</f>
        <v>0</v>
      </c>
      <c r="N1598" s="75">
        <f>計算過程!Q1595</f>
        <v>0</v>
      </c>
    </row>
    <row r="1599" spans="8:14">
      <c r="H1599" s="38">
        <v>41706</v>
      </c>
      <c r="I1599" s="39" t="s">
        <v>155</v>
      </c>
      <c r="J1599" s="74">
        <f>計算過程!D1596</f>
        <v>1.9100653082744503</v>
      </c>
      <c r="K1599" s="74">
        <f>計算過程!I1596</f>
        <v>0</v>
      </c>
      <c r="L1599" s="74">
        <f>計算過程!J1596</f>
        <v>0</v>
      </c>
      <c r="M1599" s="74">
        <f>計算過程!K1596</f>
        <v>0</v>
      </c>
      <c r="N1599" s="75">
        <f>計算過程!Q1596</f>
        <v>0</v>
      </c>
    </row>
    <row r="1600" spans="8:14">
      <c r="H1600" s="38">
        <v>41706</v>
      </c>
      <c r="I1600" s="39" t="s">
        <v>156</v>
      </c>
      <c r="J1600" s="74">
        <f>計算過程!D1597</f>
        <v>0.99738521675043701</v>
      </c>
      <c r="K1600" s="74">
        <f>計算過程!I1597</f>
        <v>0</v>
      </c>
      <c r="L1600" s="74">
        <f>計算過程!J1597</f>
        <v>0</v>
      </c>
      <c r="M1600" s="74">
        <f>計算過程!K1597</f>
        <v>0</v>
      </c>
      <c r="N1600" s="75">
        <f>計算過程!Q1597</f>
        <v>0</v>
      </c>
    </row>
    <row r="1601" spans="8:14">
      <c r="H1601" s="38">
        <v>41706</v>
      </c>
      <c r="I1601" s="39" t="s">
        <v>157</v>
      </c>
      <c r="J1601" s="74">
        <f>計算過程!D1598</f>
        <v>0.1931173018671401</v>
      </c>
      <c r="K1601" s="74">
        <f>計算過程!I1598</f>
        <v>0</v>
      </c>
      <c r="L1601" s="74">
        <f>計算過程!J1598</f>
        <v>0</v>
      </c>
      <c r="M1601" s="74">
        <f>計算過程!K1598</f>
        <v>0</v>
      </c>
      <c r="N1601" s="75">
        <f>計算過程!Q1598</f>
        <v>0</v>
      </c>
    </row>
    <row r="1602" spans="8:14">
      <c r="H1602" s="38">
        <v>41706</v>
      </c>
      <c r="I1602" s="39" t="s">
        <v>158</v>
      </c>
      <c r="J1602" s="74">
        <f>計算過程!D1599</f>
        <v>5.6915378248116787E-2</v>
      </c>
      <c r="K1602" s="74">
        <f>計算過程!I1599</f>
        <v>0</v>
      </c>
      <c r="L1602" s="74">
        <f>計算過程!J1599</f>
        <v>0</v>
      </c>
      <c r="M1602" s="74">
        <f>計算過程!K1599</f>
        <v>0</v>
      </c>
      <c r="N1602" s="75">
        <f>計算過程!Q1599</f>
        <v>0</v>
      </c>
    </row>
    <row r="1603" spans="8:14">
      <c r="H1603" s="38">
        <v>41706</v>
      </c>
      <c r="I1603" s="39" t="s">
        <v>159</v>
      </c>
      <c r="J1603" s="74">
        <f>計算過程!D1600</f>
        <v>1.3930448318300001E-2</v>
      </c>
      <c r="K1603" s="74">
        <f>計算過程!I1600</f>
        <v>0</v>
      </c>
      <c r="L1603" s="74">
        <f>計算過程!J1600</f>
        <v>0</v>
      </c>
      <c r="M1603" s="74">
        <f>計算過程!K1600</f>
        <v>0</v>
      </c>
      <c r="N1603" s="75">
        <f>計算過程!Q1600</f>
        <v>0</v>
      </c>
    </row>
    <row r="1604" spans="8:14">
      <c r="H1604" s="38">
        <v>41706</v>
      </c>
      <c r="I1604" s="39" t="s">
        <v>160</v>
      </c>
      <c r="J1604" s="74">
        <f>計算過程!D1601</f>
        <v>2.7359947002155672E-3</v>
      </c>
      <c r="K1604" s="74">
        <f>計算過程!I1601</f>
        <v>0</v>
      </c>
      <c r="L1604" s="74">
        <f>計算過程!J1601</f>
        <v>0</v>
      </c>
      <c r="M1604" s="74">
        <f>計算過程!K1601</f>
        <v>0</v>
      </c>
      <c r="N1604" s="75">
        <f>計算過程!Q1601</f>
        <v>0</v>
      </c>
    </row>
    <row r="1605" spans="8:14">
      <c r="H1605" s="38">
        <v>41706</v>
      </c>
      <c r="I1605" s="39" t="s">
        <v>161</v>
      </c>
      <c r="J1605" s="74">
        <f>計算過程!D1602</f>
        <v>7.8637384358923236E-4</v>
      </c>
      <c r="K1605" s="74">
        <f>計算過程!I1602</f>
        <v>0</v>
      </c>
      <c r="L1605" s="74">
        <f>計算過程!J1602</f>
        <v>0</v>
      </c>
      <c r="M1605" s="74">
        <f>計算過程!K1602</f>
        <v>0</v>
      </c>
      <c r="N1605" s="75">
        <f>計算過程!Q1602</f>
        <v>0</v>
      </c>
    </row>
    <row r="1606" spans="8:14">
      <c r="H1606" s="38">
        <v>41706</v>
      </c>
      <c r="I1606" s="39" t="s">
        <v>162</v>
      </c>
      <c r="J1606" s="74">
        <f>計算過程!D1603</f>
        <v>3.3321408382204406E-4</v>
      </c>
      <c r="K1606" s="74">
        <f>計算過程!I1603</f>
        <v>0</v>
      </c>
      <c r="L1606" s="74">
        <f>計算過程!J1603</f>
        <v>0</v>
      </c>
      <c r="M1606" s="74">
        <f>計算過程!K1603</f>
        <v>0</v>
      </c>
      <c r="N1606" s="75">
        <f>計算過程!Q1603</f>
        <v>0</v>
      </c>
    </row>
    <row r="1607" spans="8:14">
      <c r="H1607" s="38">
        <v>41706</v>
      </c>
      <c r="I1607" s="39" t="s">
        <v>163</v>
      </c>
      <c r="J1607" s="74">
        <f>計算過程!D1604</f>
        <v>7.5118539192431583E-5</v>
      </c>
      <c r="K1607" s="74">
        <f>計算過程!I1604</f>
        <v>0</v>
      </c>
      <c r="L1607" s="74">
        <f>計算過程!J1604</f>
        <v>0</v>
      </c>
      <c r="M1607" s="74">
        <f>計算過程!K1604</f>
        <v>0</v>
      </c>
      <c r="N1607" s="75">
        <f>計算過程!Q1604</f>
        <v>0</v>
      </c>
    </row>
    <row r="1608" spans="8:14">
      <c r="H1608" s="38">
        <v>41706</v>
      </c>
      <c r="I1608" s="39" t="s">
        <v>164</v>
      </c>
      <c r="J1608" s="74">
        <f>計算過程!D1605</f>
        <v>3.419363037703449E-5</v>
      </c>
      <c r="K1608" s="74">
        <f>計算過程!I1605</f>
        <v>0</v>
      </c>
      <c r="L1608" s="74">
        <f>計算過程!J1605</f>
        <v>0</v>
      </c>
      <c r="M1608" s="74">
        <f>計算過程!K1605</f>
        <v>0</v>
      </c>
      <c r="N1608" s="75">
        <f>計算過程!Q1605</f>
        <v>0</v>
      </c>
    </row>
    <row r="1609" spans="8:14">
      <c r="H1609" s="38">
        <v>41706</v>
      </c>
      <c r="I1609" s="39" t="s">
        <v>165</v>
      </c>
      <c r="J1609" s="74">
        <f>計算過程!D1606</f>
        <v>3.9034422988745943E-4</v>
      </c>
      <c r="K1609" s="74">
        <f>計算過程!I1606</f>
        <v>0</v>
      </c>
      <c r="L1609" s="74">
        <f>計算過程!J1606</f>
        <v>0</v>
      </c>
      <c r="M1609" s="74">
        <f>計算過程!K1606</f>
        <v>0</v>
      </c>
      <c r="N1609" s="75">
        <f>計算過程!Q1606</f>
        <v>0</v>
      </c>
    </row>
    <row r="1610" spans="8:14">
      <c r="H1610" s="38">
        <v>41706</v>
      </c>
      <c r="I1610" s="39" t="s">
        <v>166</v>
      </c>
      <c r="J1610" s="74">
        <f>計算過程!D1607</f>
        <v>4.1072815409294019E-3</v>
      </c>
      <c r="K1610" s="74">
        <f>計算過程!I1607</f>
        <v>0</v>
      </c>
      <c r="L1610" s="74">
        <f>計算過程!J1607</f>
        <v>0</v>
      </c>
      <c r="M1610" s="74">
        <f>計算過程!K1607</f>
        <v>0</v>
      </c>
      <c r="N1610" s="75">
        <f>計算過程!Q1607</f>
        <v>0</v>
      </c>
    </row>
    <row r="1611" spans="8:14">
      <c r="H1611" s="38">
        <v>41706</v>
      </c>
      <c r="I1611" s="39" t="s">
        <v>167</v>
      </c>
      <c r="J1611" s="74">
        <f>計算過程!D1608</f>
        <v>1.5518914479111664E-2</v>
      </c>
      <c r="K1611" s="74">
        <f>計算過程!I1608</f>
        <v>0</v>
      </c>
      <c r="L1611" s="74">
        <f>計算過程!J1608</f>
        <v>0</v>
      </c>
      <c r="M1611" s="74">
        <f>計算過程!K1608</f>
        <v>0</v>
      </c>
      <c r="N1611" s="75">
        <f>計算過程!Q1608</f>
        <v>0</v>
      </c>
    </row>
    <row r="1612" spans="8:14">
      <c r="H1612" s="38">
        <v>41706</v>
      </c>
      <c r="I1612" s="39" t="s">
        <v>168</v>
      </c>
      <c r="J1612" s="74">
        <f>計算過程!D1609</f>
        <v>2.0823081153682026E-2</v>
      </c>
      <c r="K1612" s="74">
        <f>計算過程!I1609</f>
        <v>0</v>
      </c>
      <c r="L1612" s="74">
        <f>計算過程!J1609</f>
        <v>0</v>
      </c>
      <c r="M1612" s="74">
        <f>計算過程!K1609</f>
        <v>0</v>
      </c>
      <c r="N1612" s="75">
        <f>計算過程!Q1609</f>
        <v>0</v>
      </c>
    </row>
    <row r="1613" spans="8:14">
      <c r="H1613" s="38">
        <v>41706</v>
      </c>
      <c r="I1613" s="39" t="s">
        <v>169</v>
      </c>
      <c r="J1613" s="74">
        <f>計算過程!D1610</f>
        <v>3.0101532457889827E-2</v>
      </c>
      <c r="K1613" s="74">
        <f>計算過程!I1610</f>
        <v>0</v>
      </c>
      <c r="L1613" s="74">
        <f>計算過程!J1610</f>
        <v>0</v>
      </c>
      <c r="M1613" s="74">
        <f>計算過程!K1610</f>
        <v>0</v>
      </c>
      <c r="N1613" s="75">
        <f>計算過程!Q1610</f>
        <v>0</v>
      </c>
    </row>
    <row r="1614" spans="8:14">
      <c r="H1614" s="38">
        <v>41706</v>
      </c>
      <c r="I1614" s="39" t="s">
        <v>170</v>
      </c>
      <c r="J1614" s="74">
        <f>計算過程!D1611</f>
        <v>3.7301999794619706E-2</v>
      </c>
      <c r="K1614" s="74">
        <f>計算過程!I1611</f>
        <v>0</v>
      </c>
      <c r="L1614" s="74">
        <f>計算過程!J1611</f>
        <v>0</v>
      </c>
      <c r="M1614" s="74">
        <f>計算過程!K1611</f>
        <v>0</v>
      </c>
      <c r="N1614" s="75">
        <f>計算過程!Q1611</f>
        <v>0</v>
      </c>
    </row>
    <row r="1615" spans="8:14">
      <c r="H1615" s="38">
        <v>41706</v>
      </c>
      <c r="I1615" s="39" t="s">
        <v>171</v>
      </c>
      <c r="J1615" s="74">
        <f>計算過程!D1612</f>
        <v>0.29706754067372965</v>
      </c>
      <c r="K1615" s="74">
        <f>計算過程!I1612</f>
        <v>0</v>
      </c>
      <c r="L1615" s="74">
        <f>計算過程!J1612</f>
        <v>0</v>
      </c>
      <c r="M1615" s="74">
        <f>計算過程!K1612</f>
        <v>0</v>
      </c>
      <c r="N1615" s="75">
        <f>計算過程!Q1612</f>
        <v>0</v>
      </c>
    </row>
    <row r="1616" spans="8:14">
      <c r="H1616" s="38">
        <v>41706</v>
      </c>
      <c r="I1616" s="39" t="s">
        <v>172</v>
      </c>
      <c r="J1616" s="74">
        <f>計算過程!D1613</f>
        <v>0.54683089682945307</v>
      </c>
      <c r="K1616" s="74">
        <f>計算過程!I1613</f>
        <v>0</v>
      </c>
      <c r="L1616" s="74">
        <f>計算過程!J1613</f>
        <v>0</v>
      </c>
      <c r="M1616" s="74">
        <f>計算過程!K1613</f>
        <v>0</v>
      </c>
      <c r="N1616" s="75">
        <f>計算過程!Q1613</f>
        <v>0</v>
      </c>
    </row>
    <row r="1617" spans="8:14">
      <c r="H1617" s="38">
        <v>41707</v>
      </c>
      <c r="I1617" s="39" t="s">
        <v>149</v>
      </c>
      <c r="J1617" s="74">
        <f>計算過程!D1614</f>
        <v>0.68491082087910737</v>
      </c>
      <c r="K1617" s="74">
        <f>計算過程!I1614</f>
        <v>0</v>
      </c>
      <c r="L1617" s="74">
        <f>計算過程!J1614</f>
        <v>0</v>
      </c>
      <c r="M1617" s="74">
        <f>計算過程!K1614</f>
        <v>0</v>
      </c>
      <c r="N1617" s="75">
        <f>計算過程!Q1614</f>
        <v>0</v>
      </c>
    </row>
    <row r="1618" spans="8:14">
      <c r="H1618" s="38">
        <v>41707</v>
      </c>
      <c r="I1618" s="39" t="s">
        <v>150</v>
      </c>
      <c r="J1618" s="74">
        <f>計算過程!D1615</f>
        <v>0.81691937260031533</v>
      </c>
      <c r="K1618" s="74">
        <f>計算過程!I1615</f>
        <v>0</v>
      </c>
      <c r="L1618" s="74">
        <f>計算過程!J1615</f>
        <v>0</v>
      </c>
      <c r="M1618" s="74">
        <f>計算過程!K1615</f>
        <v>0</v>
      </c>
      <c r="N1618" s="75">
        <f>計算過程!Q1615</f>
        <v>0</v>
      </c>
    </row>
    <row r="1619" spans="8:14">
      <c r="H1619" s="38">
        <v>41707</v>
      </c>
      <c r="I1619" s="39" t="s">
        <v>151</v>
      </c>
      <c r="J1619" s="74">
        <f>計算過程!D1616</f>
        <v>0.8903457429156294</v>
      </c>
      <c r="K1619" s="74">
        <f>計算過程!I1616</f>
        <v>0</v>
      </c>
      <c r="L1619" s="74">
        <f>計算過程!J1616</f>
        <v>0</v>
      </c>
      <c r="M1619" s="74">
        <f>計算過程!K1616</f>
        <v>0</v>
      </c>
      <c r="N1619" s="75">
        <f>計算過程!Q1616</f>
        <v>0</v>
      </c>
    </row>
    <row r="1620" spans="8:14">
      <c r="H1620" s="38">
        <v>41707</v>
      </c>
      <c r="I1620" s="39" t="s">
        <v>152</v>
      </c>
      <c r="J1620" s="74">
        <f>計算過程!D1617</f>
        <v>0.94408155720831788</v>
      </c>
      <c r="K1620" s="74">
        <f>計算過程!I1617</f>
        <v>0</v>
      </c>
      <c r="L1620" s="74">
        <f>計算過程!J1617</f>
        <v>0</v>
      </c>
      <c r="M1620" s="74">
        <f>計算過程!K1617</f>
        <v>0</v>
      </c>
      <c r="N1620" s="75">
        <f>計算過程!Q1617</f>
        <v>0</v>
      </c>
    </row>
    <row r="1621" spans="8:14">
      <c r="H1621" s="38">
        <v>41707</v>
      </c>
      <c r="I1621" s="39" t="s">
        <v>153</v>
      </c>
      <c r="J1621" s="74">
        <f>計算過程!D1618</f>
        <v>0.94297451024821144</v>
      </c>
      <c r="K1621" s="74">
        <f>計算過程!I1618</f>
        <v>0</v>
      </c>
      <c r="L1621" s="74">
        <f>計算過程!J1618</f>
        <v>0</v>
      </c>
      <c r="M1621" s="74">
        <f>計算過程!K1618</f>
        <v>0</v>
      </c>
      <c r="N1621" s="75">
        <f>計算過程!Q1618</f>
        <v>0</v>
      </c>
    </row>
    <row r="1622" spans="8:14">
      <c r="H1622" s="38">
        <v>41707</v>
      </c>
      <c r="I1622" s="39" t="s">
        <v>154</v>
      </c>
      <c r="J1622" s="74">
        <f>計算過程!D1619</f>
        <v>0.97075260731780955</v>
      </c>
      <c r="K1622" s="74">
        <f>計算過程!I1619</f>
        <v>0</v>
      </c>
      <c r="L1622" s="74">
        <f>計算過程!J1619</f>
        <v>0</v>
      </c>
      <c r="M1622" s="74">
        <f>計算過程!K1619</f>
        <v>0</v>
      </c>
      <c r="N1622" s="75">
        <f>計算過程!Q1619</f>
        <v>0</v>
      </c>
    </row>
    <row r="1623" spans="8:14">
      <c r="H1623" s="38">
        <v>41707</v>
      </c>
      <c r="I1623" s="39" t="s">
        <v>155</v>
      </c>
      <c r="J1623" s="74">
        <f>計算過程!D1620</f>
        <v>0.69656695420193193</v>
      </c>
      <c r="K1623" s="74">
        <f>計算過程!I1620</f>
        <v>0</v>
      </c>
      <c r="L1623" s="74">
        <f>計算過程!J1620</f>
        <v>0</v>
      </c>
      <c r="M1623" s="74">
        <f>計算過程!K1620</f>
        <v>0</v>
      </c>
      <c r="N1623" s="75">
        <f>計算過程!Q1620</f>
        <v>0</v>
      </c>
    </row>
    <row r="1624" spans="8:14">
      <c r="H1624" s="38">
        <v>41707</v>
      </c>
      <c r="I1624" s="39" t="s">
        <v>156</v>
      </c>
      <c r="J1624" s="74">
        <f>計算過程!D1621</f>
        <v>0.32551690025659719</v>
      </c>
      <c r="K1624" s="74">
        <f>計算過程!I1621</f>
        <v>0</v>
      </c>
      <c r="L1624" s="74">
        <f>計算過程!J1621</f>
        <v>0</v>
      </c>
      <c r="M1624" s="74">
        <f>計算過程!K1621</f>
        <v>0</v>
      </c>
      <c r="N1624" s="75">
        <f>計算過程!Q1621</f>
        <v>0</v>
      </c>
    </row>
    <row r="1625" spans="8:14">
      <c r="H1625" s="38">
        <v>41707</v>
      </c>
      <c r="I1625" s="39" t="s">
        <v>157</v>
      </c>
      <c r="J1625" s="74">
        <f>計算過程!D1622</f>
        <v>3.2321376310553651E-2</v>
      </c>
      <c r="K1625" s="74">
        <f>計算過程!I1622</f>
        <v>0</v>
      </c>
      <c r="L1625" s="74">
        <f>計算過程!J1622</f>
        <v>0</v>
      </c>
      <c r="M1625" s="74">
        <f>計算過程!K1622</f>
        <v>0</v>
      </c>
      <c r="N1625" s="75">
        <f>計算過程!Q1622</f>
        <v>0</v>
      </c>
    </row>
    <row r="1626" spans="8:14">
      <c r="H1626" s="38">
        <v>41707</v>
      </c>
      <c r="I1626" s="39" t="s">
        <v>158</v>
      </c>
      <c r="J1626" s="74">
        <f>計算過程!D1623</f>
        <v>3.845186479428817E-3</v>
      </c>
      <c r="K1626" s="74">
        <f>計算過程!I1623</f>
        <v>0</v>
      </c>
      <c r="L1626" s="74">
        <f>計算過程!J1623</f>
        <v>0</v>
      </c>
      <c r="M1626" s="74">
        <f>計算過程!K1623</f>
        <v>0</v>
      </c>
      <c r="N1626" s="75">
        <f>計算過程!Q1623</f>
        <v>0</v>
      </c>
    </row>
    <row r="1627" spans="8:14">
      <c r="H1627" s="38">
        <v>41707</v>
      </c>
      <c r="I1627" s="39" t="s">
        <v>159</v>
      </c>
      <c r="J1627" s="74">
        <f>計算過程!D1624</f>
        <v>9.6902274135254732E-4</v>
      </c>
      <c r="K1627" s="74">
        <f>計算過程!I1624</f>
        <v>0</v>
      </c>
      <c r="L1627" s="74">
        <f>計算過程!J1624</f>
        <v>0</v>
      </c>
      <c r="M1627" s="74">
        <f>計算過程!K1624</f>
        <v>0</v>
      </c>
      <c r="N1627" s="75">
        <f>計算過程!Q1624</f>
        <v>0</v>
      </c>
    </row>
    <row r="1628" spans="8:14">
      <c r="H1628" s="38">
        <v>41707</v>
      </c>
      <c r="I1628" s="39" t="s">
        <v>160</v>
      </c>
      <c r="J1628" s="74">
        <f>計算過程!D1625</f>
        <v>3.6219610056167689E-4</v>
      </c>
      <c r="K1628" s="74">
        <f>計算過程!I1625</f>
        <v>0</v>
      </c>
      <c r="L1628" s="74">
        <f>計算過程!J1625</f>
        <v>0</v>
      </c>
      <c r="M1628" s="74">
        <f>計算過程!K1625</f>
        <v>0</v>
      </c>
      <c r="N1628" s="75">
        <f>計算過程!Q1625</f>
        <v>0</v>
      </c>
    </row>
    <row r="1629" spans="8:14">
      <c r="H1629" s="38">
        <v>41707</v>
      </c>
      <c r="I1629" s="39" t="s">
        <v>161</v>
      </c>
      <c r="J1629" s="74">
        <f>計算過程!D1626</f>
        <v>1.1840043528420286E-5</v>
      </c>
      <c r="K1629" s="74">
        <f>計算過程!I1626</f>
        <v>0</v>
      </c>
      <c r="L1629" s="74">
        <f>計算過程!J1626</f>
        <v>0</v>
      </c>
      <c r="M1629" s="74">
        <f>計算過程!K1626</f>
        <v>0</v>
      </c>
      <c r="N1629" s="75">
        <f>計算過程!Q1626</f>
        <v>0</v>
      </c>
    </row>
    <row r="1630" spans="8:14">
      <c r="H1630" s="38">
        <v>41707</v>
      </c>
      <c r="I1630" s="39" t="s">
        <v>162</v>
      </c>
      <c r="J1630" s="74">
        <f>計算過程!D1627</f>
        <v>0</v>
      </c>
      <c r="K1630" s="74">
        <f>計算過程!I1627</f>
        <v>0</v>
      </c>
      <c r="L1630" s="74">
        <f>計算過程!J1627</f>
        <v>0</v>
      </c>
      <c r="M1630" s="74">
        <f>計算過程!K1627</f>
        <v>0</v>
      </c>
      <c r="N1630" s="75">
        <f>計算過程!Q1627</f>
        <v>0</v>
      </c>
    </row>
    <row r="1631" spans="8:14">
      <c r="H1631" s="38">
        <v>41707</v>
      </c>
      <c r="I1631" s="39" t="s">
        <v>163</v>
      </c>
      <c r="J1631" s="74">
        <f>計算過程!D1628</f>
        <v>0</v>
      </c>
      <c r="K1631" s="74">
        <f>計算過程!I1628</f>
        <v>0</v>
      </c>
      <c r="L1631" s="74">
        <f>計算過程!J1628</f>
        <v>0</v>
      </c>
      <c r="M1631" s="74">
        <f>計算過程!K1628</f>
        <v>0</v>
      </c>
      <c r="N1631" s="75">
        <f>計算過程!Q1628</f>
        <v>0</v>
      </c>
    </row>
    <row r="1632" spans="8:14">
      <c r="H1632" s="38">
        <v>41707</v>
      </c>
      <c r="I1632" s="39" t="s">
        <v>164</v>
      </c>
      <c r="J1632" s="74">
        <f>計算過程!D1629</f>
        <v>0</v>
      </c>
      <c r="K1632" s="74">
        <f>計算過程!I1629</f>
        <v>0</v>
      </c>
      <c r="L1632" s="74">
        <f>計算過程!J1629</f>
        <v>0</v>
      </c>
      <c r="M1632" s="74">
        <f>計算過程!K1629</f>
        <v>0</v>
      </c>
      <c r="N1632" s="75">
        <f>計算過程!Q1629</f>
        <v>0</v>
      </c>
    </row>
    <row r="1633" spans="8:14">
      <c r="H1633" s="38">
        <v>41707</v>
      </c>
      <c r="I1633" s="39" t="s">
        <v>165</v>
      </c>
      <c r="J1633" s="74">
        <f>計算過程!D1630</f>
        <v>2.1297802369828951E-4</v>
      </c>
      <c r="K1633" s="74">
        <f>計算過程!I1630</f>
        <v>0</v>
      </c>
      <c r="L1633" s="74">
        <f>計算過程!J1630</f>
        <v>0</v>
      </c>
      <c r="M1633" s="74">
        <f>計算過程!K1630</f>
        <v>0</v>
      </c>
      <c r="N1633" s="75">
        <f>計算過程!Q1630</f>
        <v>0</v>
      </c>
    </row>
    <row r="1634" spans="8:14">
      <c r="H1634" s="38">
        <v>41707</v>
      </c>
      <c r="I1634" s="39" t="s">
        <v>166</v>
      </c>
      <c r="J1634" s="74">
        <f>計算過程!D1631</f>
        <v>1.3654054013334986E-2</v>
      </c>
      <c r="K1634" s="74">
        <f>計算過程!I1631</f>
        <v>0</v>
      </c>
      <c r="L1634" s="74">
        <f>計算過程!J1631</f>
        <v>0</v>
      </c>
      <c r="M1634" s="74">
        <f>計算過程!K1631</f>
        <v>0</v>
      </c>
      <c r="N1634" s="75">
        <f>計算過程!Q1631</f>
        <v>0</v>
      </c>
    </row>
    <row r="1635" spans="8:14">
      <c r="H1635" s="38">
        <v>41707</v>
      </c>
      <c r="I1635" s="39" t="s">
        <v>167</v>
      </c>
      <c r="J1635" s="74">
        <f>計算過程!D1632</f>
        <v>3.6987497610714994E-2</v>
      </c>
      <c r="K1635" s="74">
        <f>計算過程!I1632</f>
        <v>0</v>
      </c>
      <c r="L1635" s="74">
        <f>計算過程!J1632</f>
        <v>0</v>
      </c>
      <c r="M1635" s="74">
        <f>計算過程!K1632</f>
        <v>0</v>
      </c>
      <c r="N1635" s="75">
        <f>計算過程!Q1632</f>
        <v>0</v>
      </c>
    </row>
    <row r="1636" spans="8:14">
      <c r="H1636" s="38">
        <v>41707</v>
      </c>
      <c r="I1636" s="39" t="s">
        <v>168</v>
      </c>
      <c r="J1636" s="74">
        <f>計算過程!D1633</f>
        <v>4.0177212248791186E-2</v>
      </c>
      <c r="K1636" s="74">
        <f>計算過程!I1633</f>
        <v>0</v>
      </c>
      <c r="L1636" s="74">
        <f>計算過程!J1633</f>
        <v>0</v>
      </c>
      <c r="M1636" s="74">
        <f>計算過程!K1633</f>
        <v>0</v>
      </c>
      <c r="N1636" s="75">
        <f>計算過程!Q1633</f>
        <v>0</v>
      </c>
    </row>
    <row r="1637" spans="8:14">
      <c r="H1637" s="38">
        <v>41707</v>
      </c>
      <c r="I1637" s="39" t="s">
        <v>169</v>
      </c>
      <c r="J1637" s="74">
        <f>計算過程!D1634</f>
        <v>7.1571503128114528E-2</v>
      </c>
      <c r="K1637" s="74">
        <f>計算過程!I1634</f>
        <v>0</v>
      </c>
      <c r="L1637" s="74">
        <f>計算過程!J1634</f>
        <v>0</v>
      </c>
      <c r="M1637" s="74">
        <f>計算過程!K1634</f>
        <v>0</v>
      </c>
      <c r="N1637" s="75">
        <f>計算過程!Q1634</f>
        <v>0</v>
      </c>
    </row>
    <row r="1638" spans="8:14">
      <c r="H1638" s="38">
        <v>41707</v>
      </c>
      <c r="I1638" s="39" t="s">
        <v>170</v>
      </c>
      <c r="J1638" s="74">
        <f>計算過程!D1635</f>
        <v>0.49582282954591111</v>
      </c>
      <c r="K1638" s="74">
        <f>計算過程!I1635</f>
        <v>0</v>
      </c>
      <c r="L1638" s="74">
        <f>計算過程!J1635</f>
        <v>0</v>
      </c>
      <c r="M1638" s="74">
        <f>計算過程!K1635</f>
        <v>0</v>
      </c>
      <c r="N1638" s="75">
        <f>計算過程!Q1635</f>
        <v>0</v>
      </c>
    </row>
    <row r="1639" spans="8:14">
      <c r="H1639" s="38">
        <v>41707</v>
      </c>
      <c r="I1639" s="39" t="s">
        <v>171</v>
      </c>
      <c r="J1639" s="74">
        <f>計算過程!D1636</f>
        <v>0.96208404240944556</v>
      </c>
      <c r="K1639" s="74">
        <f>計算過程!I1636</f>
        <v>0</v>
      </c>
      <c r="L1639" s="74">
        <f>計算過程!J1636</f>
        <v>0</v>
      </c>
      <c r="M1639" s="74">
        <f>計算過程!K1636</f>
        <v>0</v>
      </c>
      <c r="N1639" s="75">
        <f>計算過程!Q1636</f>
        <v>0</v>
      </c>
    </row>
    <row r="1640" spans="8:14">
      <c r="H1640" s="38">
        <v>41707</v>
      </c>
      <c r="I1640" s="39" t="s">
        <v>172</v>
      </c>
      <c r="J1640" s="74">
        <f>計算過程!D1637</f>
        <v>1.1658176504275954</v>
      </c>
      <c r="K1640" s="74">
        <f>計算過程!I1637</f>
        <v>0</v>
      </c>
      <c r="L1640" s="74">
        <f>計算過程!J1637</f>
        <v>0</v>
      </c>
      <c r="M1640" s="74">
        <f>計算過程!K1637</f>
        <v>0</v>
      </c>
      <c r="N1640" s="75">
        <f>計算過程!Q1637</f>
        <v>0</v>
      </c>
    </row>
    <row r="1641" spans="8:14">
      <c r="H1641" s="38">
        <v>41708</v>
      </c>
      <c r="I1641" s="39" t="s">
        <v>149</v>
      </c>
      <c r="J1641" s="74">
        <f>計算過程!D1638</f>
        <v>1.3221525945278567</v>
      </c>
      <c r="K1641" s="74">
        <f>計算過程!I1638</f>
        <v>0</v>
      </c>
      <c r="L1641" s="74">
        <f>計算過程!J1638</f>
        <v>0</v>
      </c>
      <c r="M1641" s="74">
        <f>計算過程!K1638</f>
        <v>0</v>
      </c>
      <c r="N1641" s="75">
        <f>計算過程!Q1638</f>
        <v>0</v>
      </c>
    </row>
    <row r="1642" spans="8:14">
      <c r="H1642" s="38">
        <v>41708</v>
      </c>
      <c r="I1642" s="39" t="s">
        <v>150</v>
      </c>
      <c r="J1642" s="74">
        <f>計算過程!D1639</f>
        <v>1.4219500535952561</v>
      </c>
      <c r="K1642" s="74">
        <f>計算過程!I1639</f>
        <v>0</v>
      </c>
      <c r="L1642" s="74">
        <f>計算過程!J1639</f>
        <v>0</v>
      </c>
      <c r="M1642" s="74">
        <f>計算過程!K1639</f>
        <v>0</v>
      </c>
      <c r="N1642" s="75">
        <f>計算過程!Q1639</f>
        <v>0</v>
      </c>
    </row>
    <row r="1643" spans="8:14">
      <c r="H1643" s="38">
        <v>41708</v>
      </c>
      <c r="I1643" s="39" t="s">
        <v>151</v>
      </c>
      <c r="J1643" s="74">
        <f>計算過程!D1640</f>
        <v>1.5253534193175986</v>
      </c>
      <c r="K1643" s="74">
        <f>計算過程!I1640</f>
        <v>0</v>
      </c>
      <c r="L1643" s="74">
        <f>計算過程!J1640</f>
        <v>0</v>
      </c>
      <c r="M1643" s="74">
        <f>計算過程!K1640</f>
        <v>0</v>
      </c>
      <c r="N1643" s="75">
        <f>計算過程!Q1640</f>
        <v>0</v>
      </c>
    </row>
    <row r="1644" spans="8:14">
      <c r="H1644" s="38">
        <v>41708</v>
      </c>
      <c r="I1644" s="39" t="s">
        <v>152</v>
      </c>
      <c r="J1644" s="74">
        <f>計算過程!D1641</f>
        <v>1.7288323814396152</v>
      </c>
      <c r="K1644" s="74">
        <f>計算過程!I1641</f>
        <v>0</v>
      </c>
      <c r="L1644" s="74">
        <f>計算過程!J1641</f>
        <v>0</v>
      </c>
      <c r="M1644" s="74">
        <f>計算過程!K1641</f>
        <v>0</v>
      </c>
      <c r="N1644" s="75">
        <f>計算過程!Q1641</f>
        <v>0</v>
      </c>
    </row>
    <row r="1645" spans="8:14">
      <c r="H1645" s="38">
        <v>41708</v>
      </c>
      <c r="I1645" s="39" t="s">
        <v>153</v>
      </c>
      <c r="J1645" s="74">
        <f>計算過程!D1642</f>
        <v>1.8405160553162641</v>
      </c>
      <c r="K1645" s="74">
        <f>計算過程!I1642</f>
        <v>0</v>
      </c>
      <c r="L1645" s="74">
        <f>計算過程!J1642</f>
        <v>0</v>
      </c>
      <c r="M1645" s="74">
        <f>計算過程!K1642</f>
        <v>0</v>
      </c>
      <c r="N1645" s="75">
        <f>計算過程!Q1642</f>
        <v>0</v>
      </c>
    </row>
    <row r="1646" spans="8:14">
      <c r="H1646" s="38">
        <v>41708</v>
      </c>
      <c r="I1646" s="39" t="s">
        <v>154</v>
      </c>
      <c r="J1646" s="74">
        <f>計算過程!D1643</f>
        <v>2.0118486509960878</v>
      </c>
      <c r="K1646" s="74">
        <f>計算過程!I1643</f>
        <v>0</v>
      </c>
      <c r="L1646" s="74">
        <f>計算過程!J1643</f>
        <v>0</v>
      </c>
      <c r="M1646" s="74">
        <f>計算過程!K1643</f>
        <v>0</v>
      </c>
      <c r="N1646" s="75">
        <f>計算過程!Q1643</f>
        <v>0</v>
      </c>
    </row>
    <row r="1647" spans="8:14">
      <c r="H1647" s="38">
        <v>41708</v>
      </c>
      <c r="I1647" s="39" t="s">
        <v>155</v>
      </c>
      <c r="J1647" s="74">
        <f>計算過程!D1644</f>
        <v>1.9773672226956789</v>
      </c>
      <c r="K1647" s="74">
        <f>計算過程!I1644</f>
        <v>0</v>
      </c>
      <c r="L1647" s="74">
        <f>計算過程!J1644</f>
        <v>0</v>
      </c>
      <c r="M1647" s="74">
        <f>計算過程!K1644</f>
        <v>0</v>
      </c>
      <c r="N1647" s="75">
        <f>計算過程!Q1644</f>
        <v>0</v>
      </c>
    </row>
    <row r="1648" spans="8:14">
      <c r="H1648" s="38">
        <v>41708</v>
      </c>
      <c r="I1648" s="39" t="s">
        <v>156</v>
      </c>
      <c r="J1648" s="74">
        <f>計算過程!D1645</f>
        <v>1.0918515908671269</v>
      </c>
      <c r="K1648" s="74">
        <f>計算過程!I1645</f>
        <v>0</v>
      </c>
      <c r="L1648" s="74">
        <f>計算過程!J1645</f>
        <v>0</v>
      </c>
      <c r="M1648" s="74">
        <f>計算過程!K1645</f>
        <v>0</v>
      </c>
      <c r="N1648" s="75">
        <f>計算過程!Q1645</f>
        <v>0</v>
      </c>
    </row>
    <row r="1649" spans="8:14">
      <c r="H1649" s="38">
        <v>41708</v>
      </c>
      <c r="I1649" s="39" t="s">
        <v>157</v>
      </c>
      <c r="J1649" s="74">
        <f>計算過程!D1646</f>
        <v>0.26483039713228507</v>
      </c>
      <c r="K1649" s="74">
        <f>計算過程!I1646</f>
        <v>0</v>
      </c>
      <c r="L1649" s="74">
        <f>計算過程!J1646</f>
        <v>0</v>
      </c>
      <c r="M1649" s="74">
        <f>計算過程!K1646</f>
        <v>0</v>
      </c>
      <c r="N1649" s="75">
        <f>計算過程!Q1646</f>
        <v>0</v>
      </c>
    </row>
    <row r="1650" spans="8:14">
      <c r="H1650" s="38">
        <v>41708</v>
      </c>
      <c r="I1650" s="39" t="s">
        <v>158</v>
      </c>
      <c r="J1650" s="74">
        <f>計算過程!D1647</f>
        <v>0.12380480821521365</v>
      </c>
      <c r="K1650" s="74">
        <f>計算過程!I1647</f>
        <v>0</v>
      </c>
      <c r="L1650" s="74">
        <f>計算過程!J1647</f>
        <v>0</v>
      </c>
      <c r="M1650" s="74">
        <f>計算過程!K1647</f>
        <v>0</v>
      </c>
      <c r="N1650" s="75">
        <f>計算過程!Q1647</f>
        <v>0</v>
      </c>
    </row>
    <row r="1651" spans="8:14">
      <c r="H1651" s="38">
        <v>41708</v>
      </c>
      <c r="I1651" s="39" t="s">
        <v>159</v>
      </c>
      <c r="J1651" s="74">
        <f>計算過程!D1648</f>
        <v>5.9214311984395425E-2</v>
      </c>
      <c r="K1651" s="74">
        <f>計算過程!I1648</f>
        <v>0</v>
      </c>
      <c r="L1651" s="74">
        <f>計算過程!J1648</f>
        <v>0</v>
      </c>
      <c r="M1651" s="74">
        <f>計算過程!K1648</f>
        <v>0</v>
      </c>
      <c r="N1651" s="75">
        <f>計算過程!Q1648</f>
        <v>0</v>
      </c>
    </row>
    <row r="1652" spans="8:14">
      <c r="H1652" s="38">
        <v>41708</v>
      </c>
      <c r="I1652" s="39" t="s">
        <v>160</v>
      </c>
      <c r="J1652" s="74">
        <f>計算過程!D1649</f>
        <v>2.8844556602167178E-2</v>
      </c>
      <c r="K1652" s="74">
        <f>計算過程!I1649</f>
        <v>0</v>
      </c>
      <c r="L1652" s="74">
        <f>計算過程!J1649</f>
        <v>0</v>
      </c>
      <c r="M1652" s="74">
        <f>計算過程!K1649</f>
        <v>0</v>
      </c>
      <c r="N1652" s="75">
        <f>計算過程!Q1649</f>
        <v>0</v>
      </c>
    </row>
    <row r="1653" spans="8:14">
      <c r="H1653" s="38">
        <v>41708</v>
      </c>
      <c r="I1653" s="39" t="s">
        <v>161</v>
      </c>
      <c r="J1653" s="74">
        <f>計算過程!D1650</f>
        <v>5.8518279970024923E-3</v>
      </c>
      <c r="K1653" s="74">
        <f>計算過程!I1650</f>
        <v>0</v>
      </c>
      <c r="L1653" s="74">
        <f>計算過程!J1650</f>
        <v>0</v>
      </c>
      <c r="M1653" s="74">
        <f>計算過程!K1650</f>
        <v>0</v>
      </c>
      <c r="N1653" s="75">
        <f>計算過程!Q1650</f>
        <v>0</v>
      </c>
    </row>
    <row r="1654" spans="8:14">
      <c r="H1654" s="38">
        <v>41708</v>
      </c>
      <c r="I1654" s="39" t="s">
        <v>162</v>
      </c>
      <c r="J1654" s="74">
        <f>計算過程!D1651</f>
        <v>8.7387670966376802E-3</v>
      </c>
      <c r="K1654" s="74">
        <f>計算過程!I1651</f>
        <v>0</v>
      </c>
      <c r="L1654" s="74">
        <f>計算過程!J1651</f>
        <v>0</v>
      </c>
      <c r="M1654" s="74">
        <f>計算過程!K1651</f>
        <v>0</v>
      </c>
      <c r="N1654" s="75">
        <f>計算過程!Q1651</f>
        <v>0</v>
      </c>
    </row>
    <row r="1655" spans="8:14">
      <c r="H1655" s="38">
        <v>41708</v>
      </c>
      <c r="I1655" s="39" t="s">
        <v>163</v>
      </c>
      <c r="J1655" s="74">
        <f>計算過程!D1652</f>
        <v>9.0168121975080385E-3</v>
      </c>
      <c r="K1655" s="74">
        <f>計算過程!I1652</f>
        <v>0</v>
      </c>
      <c r="L1655" s="74">
        <f>計算過程!J1652</f>
        <v>0</v>
      </c>
      <c r="M1655" s="74">
        <f>計算過程!K1652</f>
        <v>0</v>
      </c>
      <c r="N1655" s="75">
        <f>計算過程!Q1652</f>
        <v>0</v>
      </c>
    </row>
    <row r="1656" spans="8:14">
      <c r="H1656" s="38">
        <v>41708</v>
      </c>
      <c r="I1656" s="39" t="s">
        <v>164</v>
      </c>
      <c r="J1656" s="74">
        <f>計算過程!D1653</f>
        <v>8.9332924451974525E-3</v>
      </c>
      <c r="K1656" s="74">
        <f>計算過程!I1653</f>
        <v>0</v>
      </c>
      <c r="L1656" s="74">
        <f>計算過程!J1653</f>
        <v>0</v>
      </c>
      <c r="M1656" s="74">
        <f>計算過程!K1653</f>
        <v>0</v>
      </c>
      <c r="N1656" s="75">
        <f>計算過程!Q1653</f>
        <v>0</v>
      </c>
    </row>
    <row r="1657" spans="8:14">
      <c r="H1657" s="38">
        <v>41708</v>
      </c>
      <c r="I1657" s="39" t="s">
        <v>165</v>
      </c>
      <c r="J1657" s="74">
        <f>計算過程!D1654</f>
        <v>1.4499587493008309E-2</v>
      </c>
      <c r="K1657" s="74">
        <f>計算過程!I1654</f>
        <v>0</v>
      </c>
      <c r="L1657" s="74">
        <f>計算過程!J1654</f>
        <v>0</v>
      </c>
      <c r="M1657" s="74">
        <f>計算過程!K1654</f>
        <v>0</v>
      </c>
      <c r="N1657" s="75">
        <f>計算過程!Q1654</f>
        <v>0</v>
      </c>
    </row>
    <row r="1658" spans="8:14">
      <c r="H1658" s="38">
        <v>41708</v>
      </c>
      <c r="I1658" s="39" t="s">
        <v>166</v>
      </c>
      <c r="J1658" s="74">
        <f>計算過程!D1655</f>
        <v>2.540281876527296E-2</v>
      </c>
      <c r="K1658" s="74">
        <f>計算過程!I1655</f>
        <v>0</v>
      </c>
      <c r="L1658" s="74">
        <f>計算過程!J1655</f>
        <v>0</v>
      </c>
      <c r="M1658" s="74">
        <f>計算過程!K1655</f>
        <v>0</v>
      </c>
      <c r="N1658" s="75">
        <f>計算過程!Q1655</f>
        <v>0</v>
      </c>
    </row>
    <row r="1659" spans="8:14">
      <c r="H1659" s="38">
        <v>41708</v>
      </c>
      <c r="I1659" s="39" t="s">
        <v>167</v>
      </c>
      <c r="J1659" s="74">
        <f>計算過程!D1656</f>
        <v>3.5866115671334235E-2</v>
      </c>
      <c r="K1659" s="74">
        <f>計算過程!I1656</f>
        <v>0</v>
      </c>
      <c r="L1659" s="74">
        <f>計算過程!J1656</f>
        <v>0</v>
      </c>
      <c r="M1659" s="74">
        <f>計算過程!K1656</f>
        <v>0</v>
      </c>
      <c r="N1659" s="75">
        <f>計算過程!Q1656</f>
        <v>0</v>
      </c>
    </row>
    <row r="1660" spans="8:14">
      <c r="H1660" s="38">
        <v>41708</v>
      </c>
      <c r="I1660" s="39" t="s">
        <v>168</v>
      </c>
      <c r="J1660" s="74">
        <f>計算過程!D1657</f>
        <v>5.6217161468533478E-2</v>
      </c>
      <c r="K1660" s="74">
        <f>計算過程!I1657</f>
        <v>0</v>
      </c>
      <c r="L1660" s="74">
        <f>計算過程!J1657</f>
        <v>0</v>
      </c>
      <c r="M1660" s="74">
        <f>計算過程!K1657</f>
        <v>0</v>
      </c>
      <c r="N1660" s="75">
        <f>計算過程!Q1657</f>
        <v>0</v>
      </c>
    </row>
    <row r="1661" spans="8:14">
      <c r="H1661" s="38">
        <v>41708</v>
      </c>
      <c r="I1661" s="39" t="s">
        <v>169</v>
      </c>
      <c r="J1661" s="74">
        <f>計算過程!D1658</f>
        <v>0.37915134435103554</v>
      </c>
      <c r="K1661" s="74">
        <f>計算過程!I1658</f>
        <v>0</v>
      </c>
      <c r="L1661" s="74">
        <f>計算過程!J1658</f>
        <v>0</v>
      </c>
      <c r="M1661" s="74">
        <f>計算過程!K1658</f>
        <v>0</v>
      </c>
      <c r="N1661" s="75">
        <f>計算過程!Q1658</f>
        <v>0</v>
      </c>
    </row>
    <row r="1662" spans="8:14">
      <c r="H1662" s="38">
        <v>41708</v>
      </c>
      <c r="I1662" s="39" t="s">
        <v>170</v>
      </c>
      <c r="J1662" s="74">
        <f>計算過程!D1659</f>
        <v>0.81319587596786969</v>
      </c>
      <c r="K1662" s="74">
        <f>計算過程!I1659</f>
        <v>0</v>
      </c>
      <c r="L1662" s="74">
        <f>計算過程!J1659</f>
        <v>0</v>
      </c>
      <c r="M1662" s="74">
        <f>計算過程!K1659</f>
        <v>0</v>
      </c>
      <c r="N1662" s="75">
        <f>計算過程!Q1659</f>
        <v>0</v>
      </c>
    </row>
    <row r="1663" spans="8:14">
      <c r="H1663" s="38">
        <v>41708</v>
      </c>
      <c r="I1663" s="39" t="s">
        <v>171</v>
      </c>
      <c r="J1663" s="74">
        <f>計算過程!D1660</f>
        <v>1.2930330895598645</v>
      </c>
      <c r="K1663" s="74">
        <f>計算過程!I1660</f>
        <v>0</v>
      </c>
      <c r="L1663" s="74">
        <f>計算過程!J1660</f>
        <v>0</v>
      </c>
      <c r="M1663" s="74">
        <f>計算過程!K1660</f>
        <v>0</v>
      </c>
      <c r="N1663" s="75">
        <f>計算過程!Q1660</f>
        <v>0</v>
      </c>
    </row>
    <row r="1664" spans="8:14">
      <c r="H1664" s="38">
        <v>41708</v>
      </c>
      <c r="I1664" s="39" t="s">
        <v>172</v>
      </c>
      <c r="J1664" s="74">
        <f>計算過程!D1661</f>
        <v>1.3439906644260591</v>
      </c>
      <c r="K1664" s="74">
        <f>計算過程!I1661</f>
        <v>0</v>
      </c>
      <c r="L1664" s="74">
        <f>計算過程!J1661</f>
        <v>0</v>
      </c>
      <c r="M1664" s="74">
        <f>計算過程!K1661</f>
        <v>0</v>
      </c>
      <c r="N1664" s="75">
        <f>計算過程!Q1661</f>
        <v>0</v>
      </c>
    </row>
    <row r="1665" spans="8:14">
      <c r="H1665" s="38">
        <v>41709</v>
      </c>
      <c r="I1665" s="39" t="s">
        <v>149</v>
      </c>
      <c r="J1665" s="74">
        <f>計算過程!D1662</f>
        <v>1.3823417832587004</v>
      </c>
      <c r="K1665" s="74">
        <f>計算過程!I1662</f>
        <v>0</v>
      </c>
      <c r="L1665" s="74">
        <f>計算過程!J1662</f>
        <v>0</v>
      </c>
      <c r="M1665" s="74">
        <f>計算過程!K1662</f>
        <v>0</v>
      </c>
      <c r="N1665" s="75">
        <f>計算過程!Q1662</f>
        <v>0</v>
      </c>
    </row>
    <row r="1666" spans="8:14">
      <c r="H1666" s="38">
        <v>41709</v>
      </c>
      <c r="I1666" s="39" t="s">
        <v>150</v>
      </c>
      <c r="J1666" s="74">
        <f>計算過程!D1663</f>
        <v>1.518022268557953</v>
      </c>
      <c r="K1666" s="74">
        <f>計算過程!I1663</f>
        <v>0</v>
      </c>
      <c r="L1666" s="74">
        <f>計算過程!J1663</f>
        <v>0</v>
      </c>
      <c r="M1666" s="74">
        <f>計算過程!K1663</f>
        <v>0</v>
      </c>
      <c r="N1666" s="75">
        <f>計算過程!Q1663</f>
        <v>0</v>
      </c>
    </row>
    <row r="1667" spans="8:14">
      <c r="H1667" s="38">
        <v>41709</v>
      </c>
      <c r="I1667" s="39" t="s">
        <v>151</v>
      </c>
      <c r="J1667" s="74">
        <f>計算過程!D1664</f>
        <v>2.1830764393347177</v>
      </c>
      <c r="K1667" s="74">
        <f>計算過程!I1664</f>
        <v>0</v>
      </c>
      <c r="L1667" s="74">
        <f>計算過程!J1664</f>
        <v>0</v>
      </c>
      <c r="M1667" s="74">
        <f>計算過程!K1664</f>
        <v>0</v>
      </c>
      <c r="N1667" s="75">
        <f>計算過程!Q1664</f>
        <v>0</v>
      </c>
    </row>
    <row r="1668" spans="8:14">
      <c r="H1668" s="38">
        <v>41709</v>
      </c>
      <c r="I1668" s="39" t="s">
        <v>152</v>
      </c>
      <c r="J1668" s="74">
        <f>計算過程!D1665</f>
        <v>2.2669416130252791</v>
      </c>
      <c r="K1668" s="74">
        <f>計算過程!I1665</f>
        <v>0</v>
      </c>
      <c r="L1668" s="74">
        <f>計算過程!J1665</f>
        <v>0</v>
      </c>
      <c r="M1668" s="74">
        <f>計算過程!K1665</f>
        <v>0</v>
      </c>
      <c r="N1668" s="75">
        <f>計算過程!Q1665</f>
        <v>0</v>
      </c>
    </row>
    <row r="1669" spans="8:14">
      <c r="H1669" s="38">
        <v>41709</v>
      </c>
      <c r="I1669" s="39" t="s">
        <v>153</v>
      </c>
      <c r="J1669" s="74">
        <f>計算過程!D1666</f>
        <v>2.2984831653024504</v>
      </c>
      <c r="K1669" s="74">
        <f>計算過程!I1666</f>
        <v>0</v>
      </c>
      <c r="L1669" s="74">
        <f>計算過程!J1666</f>
        <v>0</v>
      </c>
      <c r="M1669" s="74">
        <f>計算過程!K1666</f>
        <v>0</v>
      </c>
      <c r="N1669" s="75">
        <f>計算過程!Q1666</f>
        <v>0</v>
      </c>
    </row>
    <row r="1670" spans="8:14">
      <c r="H1670" s="38">
        <v>41709</v>
      </c>
      <c r="I1670" s="39" t="s">
        <v>154</v>
      </c>
      <c r="J1670" s="74">
        <f>計算過程!D1667</f>
        <v>2.3481953575584549</v>
      </c>
      <c r="K1670" s="74">
        <f>計算過程!I1667</f>
        <v>0</v>
      </c>
      <c r="L1670" s="74">
        <f>計算過程!J1667</f>
        <v>0</v>
      </c>
      <c r="M1670" s="74">
        <f>計算過程!K1667</f>
        <v>0</v>
      </c>
      <c r="N1670" s="75">
        <f>計算過程!Q1667</f>
        <v>0</v>
      </c>
    </row>
    <row r="1671" spans="8:14">
      <c r="H1671" s="38">
        <v>41709</v>
      </c>
      <c r="I1671" s="39" t="s">
        <v>155</v>
      </c>
      <c r="J1671" s="74">
        <f>計算過程!D1668</f>
        <v>2.1484934273488205</v>
      </c>
      <c r="K1671" s="74">
        <f>計算過程!I1668</f>
        <v>0</v>
      </c>
      <c r="L1671" s="74">
        <f>計算過程!J1668</f>
        <v>0</v>
      </c>
      <c r="M1671" s="74">
        <f>計算過程!K1668</f>
        <v>0</v>
      </c>
      <c r="N1671" s="75">
        <f>計算過程!Q1668</f>
        <v>0</v>
      </c>
    </row>
    <row r="1672" spans="8:14">
      <c r="H1672" s="38">
        <v>41709</v>
      </c>
      <c r="I1672" s="39" t="s">
        <v>156</v>
      </c>
      <c r="J1672" s="74">
        <f>計算過程!D1669</f>
        <v>1.0083916035647948</v>
      </c>
      <c r="K1672" s="74">
        <f>計算過程!I1669</f>
        <v>0</v>
      </c>
      <c r="L1672" s="74">
        <f>計算過程!J1669</f>
        <v>0</v>
      </c>
      <c r="M1672" s="74">
        <f>計算過程!K1669</f>
        <v>0</v>
      </c>
      <c r="N1672" s="75">
        <f>計算過程!Q1669</f>
        <v>0</v>
      </c>
    </row>
    <row r="1673" spans="8:14">
      <c r="H1673" s="38">
        <v>41709</v>
      </c>
      <c r="I1673" s="39" t="s">
        <v>157</v>
      </c>
      <c r="J1673" s="74">
        <f>計算過程!D1670</f>
        <v>0.20636974412967155</v>
      </c>
      <c r="K1673" s="74">
        <f>計算過程!I1670</f>
        <v>0</v>
      </c>
      <c r="L1673" s="74">
        <f>計算過程!J1670</f>
        <v>0</v>
      </c>
      <c r="M1673" s="74">
        <f>計算過程!K1670</f>
        <v>0</v>
      </c>
      <c r="N1673" s="75">
        <f>計算過程!Q1670</f>
        <v>0</v>
      </c>
    </row>
    <row r="1674" spans="8:14">
      <c r="H1674" s="38">
        <v>41709</v>
      </c>
      <c r="I1674" s="39" t="s">
        <v>158</v>
      </c>
      <c r="J1674" s="74">
        <f>計算過程!D1671</f>
        <v>8.7207297854154708E-2</v>
      </c>
      <c r="K1674" s="74">
        <f>計算過程!I1671</f>
        <v>0</v>
      </c>
      <c r="L1674" s="74">
        <f>計算過程!J1671</f>
        <v>0</v>
      </c>
      <c r="M1674" s="74">
        <f>計算過程!K1671</f>
        <v>0</v>
      </c>
      <c r="N1674" s="75">
        <f>計算過程!Q1671</f>
        <v>0</v>
      </c>
    </row>
    <row r="1675" spans="8:14">
      <c r="H1675" s="38">
        <v>41709</v>
      </c>
      <c r="I1675" s="39" t="s">
        <v>159</v>
      </c>
      <c r="J1675" s="74">
        <f>計算過程!D1672</f>
        <v>4.2145968596467034E-2</v>
      </c>
      <c r="K1675" s="74">
        <f>計算過程!I1672</f>
        <v>0</v>
      </c>
      <c r="L1675" s="74">
        <f>計算過程!J1672</f>
        <v>0</v>
      </c>
      <c r="M1675" s="74">
        <f>計算過程!K1672</f>
        <v>0</v>
      </c>
      <c r="N1675" s="75">
        <f>計算過程!Q1672</f>
        <v>0</v>
      </c>
    </row>
    <row r="1676" spans="8:14">
      <c r="H1676" s="38">
        <v>41709</v>
      </c>
      <c r="I1676" s="39" t="s">
        <v>160</v>
      </c>
      <c r="J1676" s="74">
        <f>計算過程!D1673</f>
        <v>2.2057547111768515E-2</v>
      </c>
      <c r="K1676" s="74">
        <f>計算過程!I1673</f>
        <v>0</v>
      </c>
      <c r="L1676" s="74">
        <f>計算過程!J1673</f>
        <v>0</v>
      </c>
      <c r="M1676" s="74">
        <f>計算過程!K1673</f>
        <v>0</v>
      </c>
      <c r="N1676" s="75">
        <f>計算過程!Q1673</f>
        <v>0</v>
      </c>
    </row>
    <row r="1677" spans="8:14">
      <c r="H1677" s="38">
        <v>41709</v>
      </c>
      <c r="I1677" s="39" t="s">
        <v>161</v>
      </c>
      <c r="J1677" s="74">
        <f>計算過程!D1674</f>
        <v>8.6780323277918948E-3</v>
      </c>
      <c r="K1677" s="74">
        <f>計算過程!I1674</f>
        <v>0</v>
      </c>
      <c r="L1677" s="74">
        <f>計算過程!J1674</f>
        <v>0</v>
      </c>
      <c r="M1677" s="74">
        <f>計算過程!K1674</f>
        <v>0</v>
      </c>
      <c r="N1677" s="75">
        <f>計算過程!Q1674</f>
        <v>0</v>
      </c>
    </row>
    <row r="1678" spans="8:14">
      <c r="H1678" s="38">
        <v>41709</v>
      </c>
      <c r="I1678" s="39" t="s">
        <v>162</v>
      </c>
      <c r="J1678" s="74">
        <f>計算過程!D1675</f>
        <v>1.0155333306919515E-2</v>
      </c>
      <c r="K1678" s="74">
        <f>計算過程!I1675</f>
        <v>0</v>
      </c>
      <c r="L1678" s="74">
        <f>計算過程!J1675</f>
        <v>0</v>
      </c>
      <c r="M1678" s="74">
        <f>計算過程!K1675</f>
        <v>0</v>
      </c>
      <c r="N1678" s="75">
        <f>計算過程!Q1675</f>
        <v>0</v>
      </c>
    </row>
    <row r="1679" spans="8:14">
      <c r="H1679" s="38">
        <v>41709</v>
      </c>
      <c r="I1679" s="39" t="s">
        <v>163</v>
      </c>
      <c r="J1679" s="74">
        <f>計算過程!D1676</f>
        <v>9.4235544542413258E-3</v>
      </c>
      <c r="K1679" s="74">
        <f>計算過程!I1676</f>
        <v>0</v>
      </c>
      <c r="L1679" s="74">
        <f>計算過程!J1676</f>
        <v>0</v>
      </c>
      <c r="M1679" s="74">
        <f>計算過程!K1676</f>
        <v>0</v>
      </c>
      <c r="N1679" s="75">
        <f>計算過程!Q1676</f>
        <v>0</v>
      </c>
    </row>
    <row r="1680" spans="8:14">
      <c r="H1680" s="38">
        <v>41709</v>
      </c>
      <c r="I1680" s="39" t="s">
        <v>164</v>
      </c>
      <c r="J1680" s="74">
        <f>計算過程!D1677</f>
        <v>6.9865679832784864E-3</v>
      </c>
      <c r="K1680" s="74">
        <f>計算過程!I1677</f>
        <v>0</v>
      </c>
      <c r="L1680" s="74">
        <f>計算過程!J1677</f>
        <v>0</v>
      </c>
      <c r="M1680" s="74">
        <f>計算過程!K1677</f>
        <v>0</v>
      </c>
      <c r="N1680" s="75">
        <f>計算過程!Q1677</f>
        <v>0</v>
      </c>
    </row>
    <row r="1681" spans="8:14">
      <c r="H1681" s="38">
        <v>41709</v>
      </c>
      <c r="I1681" s="39" t="s">
        <v>165</v>
      </c>
      <c r="J1681" s="74">
        <f>計算過程!D1678</f>
        <v>1.7024267772838754E-2</v>
      </c>
      <c r="K1681" s="74">
        <f>計算過程!I1678</f>
        <v>0</v>
      </c>
      <c r="L1681" s="74">
        <f>計算過程!J1678</f>
        <v>0</v>
      </c>
      <c r="M1681" s="74">
        <f>計算過程!K1678</f>
        <v>0</v>
      </c>
      <c r="N1681" s="75">
        <f>計算過程!Q1678</f>
        <v>0</v>
      </c>
    </row>
    <row r="1682" spans="8:14">
      <c r="H1682" s="38">
        <v>41709</v>
      </c>
      <c r="I1682" s="39" t="s">
        <v>166</v>
      </c>
      <c r="J1682" s="74">
        <f>計算過程!D1679</f>
        <v>2.435705645134921E-2</v>
      </c>
      <c r="K1682" s="74">
        <f>計算過程!I1679</f>
        <v>0</v>
      </c>
      <c r="L1682" s="74">
        <f>計算過程!J1679</f>
        <v>0</v>
      </c>
      <c r="M1682" s="74">
        <f>計算過程!K1679</f>
        <v>0</v>
      </c>
      <c r="N1682" s="75">
        <f>計算過程!Q1679</f>
        <v>0</v>
      </c>
    </row>
    <row r="1683" spans="8:14">
      <c r="H1683" s="38">
        <v>41709</v>
      </c>
      <c r="I1683" s="39" t="s">
        <v>167</v>
      </c>
      <c r="J1683" s="74">
        <f>計算過程!D1680</f>
        <v>2.7045565131305262E-2</v>
      </c>
      <c r="K1683" s="74">
        <f>計算過程!I1680</f>
        <v>0</v>
      </c>
      <c r="L1683" s="74">
        <f>計算過程!J1680</f>
        <v>0</v>
      </c>
      <c r="M1683" s="74">
        <f>計算過程!K1680</f>
        <v>0</v>
      </c>
      <c r="N1683" s="75">
        <f>計算過程!Q1680</f>
        <v>0</v>
      </c>
    </row>
    <row r="1684" spans="8:14">
      <c r="H1684" s="38">
        <v>41709</v>
      </c>
      <c r="I1684" s="39" t="s">
        <v>168</v>
      </c>
      <c r="J1684" s="74">
        <f>計算過程!D1681</f>
        <v>3.552591448503601E-2</v>
      </c>
      <c r="K1684" s="74">
        <f>計算過程!I1681</f>
        <v>0</v>
      </c>
      <c r="L1684" s="74">
        <f>計算過程!J1681</f>
        <v>0</v>
      </c>
      <c r="M1684" s="74">
        <f>計算過程!K1681</f>
        <v>0</v>
      </c>
      <c r="N1684" s="75">
        <f>計算過程!Q1681</f>
        <v>0</v>
      </c>
    </row>
    <row r="1685" spans="8:14">
      <c r="H1685" s="38">
        <v>41709</v>
      </c>
      <c r="I1685" s="39" t="s">
        <v>169</v>
      </c>
      <c r="J1685" s="74">
        <f>計算過程!D1682</f>
        <v>0.20440075248257566</v>
      </c>
      <c r="K1685" s="74">
        <f>計算過程!I1682</f>
        <v>0</v>
      </c>
      <c r="L1685" s="74">
        <f>計算過程!J1682</f>
        <v>0</v>
      </c>
      <c r="M1685" s="74">
        <f>計算過程!K1682</f>
        <v>0</v>
      </c>
      <c r="N1685" s="75">
        <f>計算過程!Q1682</f>
        <v>0</v>
      </c>
    </row>
    <row r="1686" spans="8:14">
      <c r="H1686" s="38">
        <v>41709</v>
      </c>
      <c r="I1686" s="39" t="s">
        <v>170</v>
      </c>
      <c r="J1686" s="74">
        <f>計算過程!D1683</f>
        <v>0.64137332286302129</v>
      </c>
      <c r="K1686" s="74">
        <f>計算過程!I1683</f>
        <v>0</v>
      </c>
      <c r="L1686" s="74">
        <f>計算過程!J1683</f>
        <v>0</v>
      </c>
      <c r="M1686" s="74">
        <f>計算過程!K1683</f>
        <v>0</v>
      </c>
      <c r="N1686" s="75">
        <f>計算過程!Q1683</f>
        <v>0</v>
      </c>
    </row>
    <row r="1687" spans="8:14">
      <c r="H1687" s="38">
        <v>41709</v>
      </c>
      <c r="I1687" s="39" t="s">
        <v>171</v>
      </c>
      <c r="J1687" s="74">
        <f>計算過程!D1684</f>
        <v>1.1545617272122983</v>
      </c>
      <c r="K1687" s="74">
        <f>計算過程!I1684</f>
        <v>0</v>
      </c>
      <c r="L1687" s="74">
        <f>計算過程!J1684</f>
        <v>0</v>
      </c>
      <c r="M1687" s="74">
        <f>計算過程!K1684</f>
        <v>0</v>
      </c>
      <c r="N1687" s="75">
        <f>計算過程!Q1684</f>
        <v>0</v>
      </c>
    </row>
    <row r="1688" spans="8:14">
      <c r="H1688" s="38">
        <v>41709</v>
      </c>
      <c r="I1688" s="39" t="s">
        <v>172</v>
      </c>
      <c r="J1688" s="74">
        <f>計算過程!D1685</f>
        <v>1.5517017092965704</v>
      </c>
      <c r="K1688" s="74">
        <f>計算過程!I1685</f>
        <v>0</v>
      </c>
      <c r="L1688" s="74">
        <f>計算過程!J1685</f>
        <v>0</v>
      </c>
      <c r="M1688" s="74">
        <f>計算過程!K1685</f>
        <v>0</v>
      </c>
      <c r="N1688" s="75">
        <f>計算過程!Q1685</f>
        <v>0</v>
      </c>
    </row>
    <row r="1689" spans="8:14">
      <c r="H1689" s="38">
        <v>41710</v>
      </c>
      <c r="I1689" s="39" t="s">
        <v>149</v>
      </c>
      <c r="J1689" s="74">
        <f>計算過程!D1686</f>
        <v>1.6599795993673223</v>
      </c>
      <c r="K1689" s="74">
        <f>計算過程!I1686</f>
        <v>0</v>
      </c>
      <c r="L1689" s="74">
        <f>計算過程!J1686</f>
        <v>0</v>
      </c>
      <c r="M1689" s="74">
        <f>計算過程!K1686</f>
        <v>0</v>
      </c>
      <c r="N1689" s="75">
        <f>計算過程!Q1686</f>
        <v>0</v>
      </c>
    </row>
    <row r="1690" spans="8:14">
      <c r="H1690" s="38">
        <v>41710</v>
      </c>
      <c r="I1690" s="39" t="s">
        <v>150</v>
      </c>
      <c r="J1690" s="74">
        <f>計算過程!D1687</f>
        <v>1.8081806524140236</v>
      </c>
      <c r="K1690" s="74">
        <f>計算過程!I1687</f>
        <v>0</v>
      </c>
      <c r="L1690" s="74">
        <f>計算過程!J1687</f>
        <v>0</v>
      </c>
      <c r="M1690" s="74">
        <f>計算過程!K1687</f>
        <v>0</v>
      </c>
      <c r="N1690" s="75">
        <f>計算過程!Q1687</f>
        <v>0</v>
      </c>
    </row>
    <row r="1691" spans="8:14">
      <c r="H1691" s="38">
        <v>41710</v>
      </c>
      <c r="I1691" s="39" t="s">
        <v>151</v>
      </c>
      <c r="J1691" s="74">
        <f>計算過程!D1688</f>
        <v>1.8324780458801537</v>
      </c>
      <c r="K1691" s="74">
        <f>計算過程!I1688</f>
        <v>0</v>
      </c>
      <c r="L1691" s="74">
        <f>計算過程!J1688</f>
        <v>0</v>
      </c>
      <c r="M1691" s="74">
        <f>計算過程!K1688</f>
        <v>0</v>
      </c>
      <c r="N1691" s="75">
        <f>計算過程!Q1688</f>
        <v>0</v>
      </c>
    </row>
    <row r="1692" spans="8:14">
      <c r="H1692" s="38">
        <v>41710</v>
      </c>
      <c r="I1692" s="39" t="s">
        <v>152</v>
      </c>
      <c r="J1692" s="74">
        <f>計算過程!D1689</f>
        <v>1.8237476449242036</v>
      </c>
      <c r="K1692" s="74">
        <f>計算過程!I1689</f>
        <v>0</v>
      </c>
      <c r="L1692" s="74">
        <f>計算過程!J1689</f>
        <v>0</v>
      </c>
      <c r="M1692" s="74">
        <f>計算過程!K1689</f>
        <v>0</v>
      </c>
      <c r="N1692" s="75">
        <f>計算過程!Q1689</f>
        <v>0</v>
      </c>
    </row>
    <row r="1693" spans="8:14">
      <c r="H1693" s="38">
        <v>41710</v>
      </c>
      <c r="I1693" s="39" t="s">
        <v>153</v>
      </c>
      <c r="J1693" s="74">
        <f>計算過程!D1690</f>
        <v>1.4507528869019652</v>
      </c>
      <c r="K1693" s="74">
        <f>計算過程!I1690</f>
        <v>0</v>
      </c>
      <c r="L1693" s="74">
        <f>計算過程!J1690</f>
        <v>0</v>
      </c>
      <c r="M1693" s="74">
        <f>計算過程!K1690</f>
        <v>0</v>
      </c>
      <c r="N1693" s="75">
        <f>計算過程!Q1690</f>
        <v>0</v>
      </c>
    </row>
    <row r="1694" spans="8:14">
      <c r="H1694" s="38">
        <v>41710</v>
      </c>
      <c r="I1694" s="39" t="s">
        <v>154</v>
      </c>
      <c r="J1694" s="74">
        <f>計算過程!D1691</f>
        <v>1.4072088189336915</v>
      </c>
      <c r="K1694" s="74">
        <f>計算過程!I1691</f>
        <v>0</v>
      </c>
      <c r="L1694" s="74">
        <f>計算過程!J1691</f>
        <v>0</v>
      </c>
      <c r="M1694" s="74">
        <f>計算過程!K1691</f>
        <v>0</v>
      </c>
      <c r="N1694" s="75">
        <f>計算過程!Q1691</f>
        <v>0</v>
      </c>
    </row>
    <row r="1695" spans="8:14">
      <c r="H1695" s="38">
        <v>41710</v>
      </c>
      <c r="I1695" s="39" t="s">
        <v>155</v>
      </c>
      <c r="J1695" s="74">
        <f>計算過程!D1692</f>
        <v>1.2748058633034913</v>
      </c>
      <c r="K1695" s="74">
        <f>計算過程!I1692</f>
        <v>0</v>
      </c>
      <c r="L1695" s="74">
        <f>計算過程!J1692</f>
        <v>0</v>
      </c>
      <c r="M1695" s="74">
        <f>計算過程!K1692</f>
        <v>0</v>
      </c>
      <c r="N1695" s="75">
        <f>計算過程!Q1692</f>
        <v>0</v>
      </c>
    </row>
    <row r="1696" spans="8:14">
      <c r="H1696" s="38">
        <v>41710</v>
      </c>
      <c r="I1696" s="39" t="s">
        <v>156</v>
      </c>
      <c r="J1696" s="74">
        <f>計算過程!D1693</f>
        <v>1.0460907601942433</v>
      </c>
      <c r="K1696" s="74">
        <f>計算過程!I1693</f>
        <v>0</v>
      </c>
      <c r="L1696" s="74">
        <f>計算過程!J1693</f>
        <v>0</v>
      </c>
      <c r="M1696" s="74">
        <f>計算過程!K1693</f>
        <v>0</v>
      </c>
      <c r="N1696" s="75">
        <f>計算過程!Q1693</f>
        <v>0</v>
      </c>
    </row>
    <row r="1697" spans="8:14">
      <c r="H1697" s="38">
        <v>41710</v>
      </c>
      <c r="I1697" s="39" t="s">
        <v>157</v>
      </c>
      <c r="J1697" s="74">
        <f>計算過程!D1694</f>
        <v>0.20322353892486422</v>
      </c>
      <c r="K1697" s="74">
        <f>計算過程!I1694</f>
        <v>0</v>
      </c>
      <c r="L1697" s="74">
        <f>計算過程!J1694</f>
        <v>0</v>
      </c>
      <c r="M1697" s="74">
        <f>計算過程!K1694</f>
        <v>0</v>
      </c>
      <c r="N1697" s="75">
        <f>計算過程!Q1694</f>
        <v>0</v>
      </c>
    </row>
    <row r="1698" spans="8:14">
      <c r="H1698" s="38">
        <v>41710</v>
      </c>
      <c r="I1698" s="39" t="s">
        <v>158</v>
      </c>
      <c r="J1698" s="74">
        <f>計算過程!D1695</f>
        <v>3.3551210490969242E-2</v>
      </c>
      <c r="K1698" s="74">
        <f>計算過程!I1695</f>
        <v>0</v>
      </c>
      <c r="L1698" s="74">
        <f>計算過程!J1695</f>
        <v>0</v>
      </c>
      <c r="M1698" s="74">
        <f>計算過程!K1695</f>
        <v>0</v>
      </c>
      <c r="N1698" s="75">
        <f>計算過程!Q1695</f>
        <v>0</v>
      </c>
    </row>
    <row r="1699" spans="8:14">
      <c r="H1699" s="38">
        <v>41710</v>
      </c>
      <c r="I1699" s="39" t="s">
        <v>159</v>
      </c>
      <c r="J1699" s="74">
        <f>計算過程!D1696</f>
        <v>1.1278018356310123E-2</v>
      </c>
      <c r="K1699" s="74">
        <f>計算過程!I1696</f>
        <v>0</v>
      </c>
      <c r="L1699" s="74">
        <f>計算過程!J1696</f>
        <v>0</v>
      </c>
      <c r="M1699" s="74">
        <f>計算過程!K1696</f>
        <v>0</v>
      </c>
      <c r="N1699" s="75">
        <f>計算過程!Q1696</f>
        <v>0</v>
      </c>
    </row>
    <row r="1700" spans="8:14">
      <c r="H1700" s="38">
        <v>41710</v>
      </c>
      <c r="I1700" s="39" t="s">
        <v>160</v>
      </c>
      <c r="J1700" s="74">
        <f>計算過程!D1697</f>
        <v>7.9427603692663988E-3</v>
      </c>
      <c r="K1700" s="74">
        <f>計算過程!I1697</f>
        <v>0</v>
      </c>
      <c r="L1700" s="74">
        <f>計算過程!J1697</f>
        <v>0</v>
      </c>
      <c r="M1700" s="74">
        <f>計算過程!K1697</f>
        <v>0</v>
      </c>
      <c r="N1700" s="75">
        <f>計算過程!Q1697</f>
        <v>0</v>
      </c>
    </row>
    <row r="1701" spans="8:14">
      <c r="H1701" s="38">
        <v>41710</v>
      </c>
      <c r="I1701" s="39" t="s">
        <v>161</v>
      </c>
      <c r="J1701" s="74">
        <f>計算過程!D1698</f>
        <v>9.6554064793193152E-3</v>
      </c>
      <c r="K1701" s="74">
        <f>計算過程!I1698</f>
        <v>0</v>
      </c>
      <c r="L1701" s="74">
        <f>計算過程!J1698</f>
        <v>0</v>
      </c>
      <c r="M1701" s="74">
        <f>計算過程!K1698</f>
        <v>0</v>
      </c>
      <c r="N1701" s="75">
        <f>計算過程!Q1698</f>
        <v>0</v>
      </c>
    </row>
    <row r="1702" spans="8:14">
      <c r="H1702" s="38">
        <v>41710</v>
      </c>
      <c r="I1702" s="39" t="s">
        <v>162</v>
      </c>
      <c r="J1702" s="74">
        <f>計算過程!D1699</f>
        <v>1.9673097522353425E-2</v>
      </c>
      <c r="K1702" s="74">
        <f>計算過程!I1699</f>
        <v>0</v>
      </c>
      <c r="L1702" s="74">
        <f>計算過程!J1699</f>
        <v>0</v>
      </c>
      <c r="M1702" s="74">
        <f>計算過程!K1699</f>
        <v>0</v>
      </c>
      <c r="N1702" s="75">
        <f>計算過程!Q1699</f>
        <v>0</v>
      </c>
    </row>
    <row r="1703" spans="8:14">
      <c r="H1703" s="38">
        <v>41710</v>
      </c>
      <c r="I1703" s="39" t="s">
        <v>163</v>
      </c>
      <c r="J1703" s="74">
        <f>計算過程!D1700</f>
        <v>2.4593369261318932E-2</v>
      </c>
      <c r="K1703" s="74">
        <f>計算過程!I1700</f>
        <v>0</v>
      </c>
      <c r="L1703" s="74">
        <f>計算過程!J1700</f>
        <v>0</v>
      </c>
      <c r="M1703" s="74">
        <f>計算過程!K1700</f>
        <v>0</v>
      </c>
      <c r="N1703" s="75">
        <f>計算過程!Q1700</f>
        <v>0</v>
      </c>
    </row>
    <row r="1704" spans="8:14">
      <c r="H1704" s="38">
        <v>41710</v>
      </c>
      <c r="I1704" s="39" t="s">
        <v>164</v>
      </c>
      <c r="J1704" s="74">
        <f>計算過程!D1701</f>
        <v>6.0364186302603796E-2</v>
      </c>
      <c r="K1704" s="74">
        <f>計算過程!I1701</f>
        <v>0</v>
      </c>
      <c r="L1704" s="74">
        <f>計算過程!J1701</f>
        <v>0</v>
      </c>
      <c r="M1704" s="74">
        <f>計算過程!K1701</f>
        <v>0</v>
      </c>
      <c r="N1704" s="75">
        <f>計算過程!Q1701</f>
        <v>0</v>
      </c>
    </row>
    <row r="1705" spans="8:14">
      <c r="H1705" s="38">
        <v>41710</v>
      </c>
      <c r="I1705" s="39" t="s">
        <v>165</v>
      </c>
      <c r="J1705" s="74">
        <f>計算過程!D1702</f>
        <v>0.17565125511379664</v>
      </c>
      <c r="K1705" s="74">
        <f>計算過程!I1702</f>
        <v>0</v>
      </c>
      <c r="L1705" s="74">
        <f>計算過程!J1702</f>
        <v>0</v>
      </c>
      <c r="M1705" s="74">
        <f>計算過程!K1702</f>
        <v>0</v>
      </c>
      <c r="N1705" s="75">
        <f>計算過程!Q1702</f>
        <v>0</v>
      </c>
    </row>
    <row r="1706" spans="8:14">
      <c r="H1706" s="38">
        <v>41710</v>
      </c>
      <c r="I1706" s="39" t="s">
        <v>166</v>
      </c>
      <c r="J1706" s="74">
        <f>計算過程!D1703</f>
        <v>0.26621657709417856</v>
      </c>
      <c r="K1706" s="74">
        <f>計算過程!I1703</f>
        <v>0</v>
      </c>
      <c r="L1706" s="74">
        <f>計算過程!J1703</f>
        <v>0</v>
      </c>
      <c r="M1706" s="74">
        <f>計算過程!K1703</f>
        <v>0</v>
      </c>
      <c r="N1706" s="75">
        <f>計算過程!Q1703</f>
        <v>0</v>
      </c>
    </row>
    <row r="1707" spans="8:14">
      <c r="H1707" s="38">
        <v>41710</v>
      </c>
      <c r="I1707" s="39" t="s">
        <v>167</v>
      </c>
      <c r="J1707" s="74">
        <f>計算過程!D1704</f>
        <v>0.29887089698840147</v>
      </c>
      <c r="K1707" s="74">
        <f>計算過程!I1704</f>
        <v>0</v>
      </c>
      <c r="L1707" s="74">
        <f>計算過程!J1704</f>
        <v>0</v>
      </c>
      <c r="M1707" s="74">
        <f>計算過程!K1704</f>
        <v>0</v>
      </c>
      <c r="N1707" s="75">
        <f>計算過程!Q1704</f>
        <v>0</v>
      </c>
    </row>
    <row r="1708" spans="8:14">
      <c r="H1708" s="38">
        <v>41710</v>
      </c>
      <c r="I1708" s="39" t="s">
        <v>168</v>
      </c>
      <c r="J1708" s="74">
        <f>計算過程!D1705</f>
        <v>0.29098647258050414</v>
      </c>
      <c r="K1708" s="74">
        <f>計算過程!I1705</f>
        <v>0</v>
      </c>
      <c r="L1708" s="74">
        <f>計算過程!J1705</f>
        <v>0</v>
      </c>
      <c r="M1708" s="74">
        <f>計算過程!K1705</f>
        <v>0</v>
      </c>
      <c r="N1708" s="75">
        <f>計算過程!Q1705</f>
        <v>0</v>
      </c>
    </row>
    <row r="1709" spans="8:14">
      <c r="H1709" s="38">
        <v>41710</v>
      </c>
      <c r="I1709" s="39" t="s">
        <v>169</v>
      </c>
      <c r="J1709" s="74">
        <f>計算過程!D1706</f>
        <v>0.33292232047711212</v>
      </c>
      <c r="K1709" s="74">
        <f>計算過程!I1706</f>
        <v>0</v>
      </c>
      <c r="L1709" s="74">
        <f>計算過程!J1706</f>
        <v>0</v>
      </c>
      <c r="M1709" s="74">
        <f>計算過程!K1706</f>
        <v>0</v>
      </c>
      <c r="N1709" s="75">
        <f>計算過程!Q1706</f>
        <v>0</v>
      </c>
    </row>
    <row r="1710" spans="8:14">
      <c r="H1710" s="38">
        <v>41710</v>
      </c>
      <c r="I1710" s="39" t="s">
        <v>170</v>
      </c>
      <c r="J1710" s="74">
        <f>計算過程!D1707</f>
        <v>0.34113660088550868</v>
      </c>
      <c r="K1710" s="74">
        <f>計算過程!I1707</f>
        <v>0</v>
      </c>
      <c r="L1710" s="74">
        <f>計算過程!J1707</f>
        <v>0</v>
      </c>
      <c r="M1710" s="74">
        <f>計算過程!K1707</f>
        <v>0</v>
      </c>
      <c r="N1710" s="75">
        <f>計算過程!Q1707</f>
        <v>0</v>
      </c>
    </row>
    <row r="1711" spans="8:14">
      <c r="H1711" s="38">
        <v>41710</v>
      </c>
      <c r="I1711" s="39" t="s">
        <v>171</v>
      </c>
      <c r="J1711" s="74">
        <f>計算過程!D1708</f>
        <v>0.43194083890709006</v>
      </c>
      <c r="K1711" s="74">
        <f>計算過程!I1708</f>
        <v>0</v>
      </c>
      <c r="L1711" s="74">
        <f>計算過程!J1708</f>
        <v>0</v>
      </c>
      <c r="M1711" s="74">
        <f>計算過程!K1708</f>
        <v>0</v>
      </c>
      <c r="N1711" s="75">
        <f>計算過程!Q1708</f>
        <v>0</v>
      </c>
    </row>
    <row r="1712" spans="8:14">
      <c r="H1712" s="38">
        <v>41710</v>
      </c>
      <c r="I1712" s="39" t="s">
        <v>172</v>
      </c>
      <c r="J1712" s="74">
        <f>計算過程!D1709</f>
        <v>0.41530419580281897</v>
      </c>
      <c r="K1712" s="74">
        <f>計算過程!I1709</f>
        <v>0</v>
      </c>
      <c r="L1712" s="74">
        <f>計算過程!J1709</f>
        <v>0</v>
      </c>
      <c r="M1712" s="74">
        <f>計算過程!K1709</f>
        <v>0</v>
      </c>
      <c r="N1712" s="75">
        <f>計算過程!Q1709</f>
        <v>0</v>
      </c>
    </row>
    <row r="1713" spans="8:14">
      <c r="H1713" s="38">
        <v>41711</v>
      </c>
      <c r="I1713" s="39" t="s">
        <v>149</v>
      </c>
      <c r="J1713" s="74">
        <f>計算過程!D1710</f>
        <v>0.42392950539873653</v>
      </c>
      <c r="K1713" s="74">
        <f>計算過程!I1710</f>
        <v>0</v>
      </c>
      <c r="L1713" s="74">
        <f>計算過程!J1710</f>
        <v>0</v>
      </c>
      <c r="M1713" s="74">
        <f>計算過程!K1710</f>
        <v>0</v>
      </c>
      <c r="N1713" s="75">
        <f>計算過程!Q1710</f>
        <v>0</v>
      </c>
    </row>
    <row r="1714" spans="8:14">
      <c r="H1714" s="38">
        <v>41711</v>
      </c>
      <c r="I1714" s="39" t="s">
        <v>150</v>
      </c>
      <c r="J1714" s="74">
        <f>計算過程!D1711</f>
        <v>0.36254299394773426</v>
      </c>
      <c r="K1714" s="74">
        <f>計算過程!I1711</f>
        <v>0</v>
      </c>
      <c r="L1714" s="74">
        <f>計算過程!J1711</f>
        <v>0</v>
      </c>
      <c r="M1714" s="74">
        <f>計算過程!K1711</f>
        <v>0</v>
      </c>
      <c r="N1714" s="75">
        <f>計算過程!Q1711</f>
        <v>0</v>
      </c>
    </row>
    <row r="1715" spans="8:14">
      <c r="H1715" s="38">
        <v>41711</v>
      </c>
      <c r="I1715" s="39" t="s">
        <v>151</v>
      </c>
      <c r="J1715" s="74">
        <f>計算過程!D1712</f>
        <v>0.33557348475168136</v>
      </c>
      <c r="K1715" s="74">
        <f>計算過程!I1712</f>
        <v>0</v>
      </c>
      <c r="L1715" s="74">
        <f>計算過程!J1712</f>
        <v>0</v>
      </c>
      <c r="M1715" s="74">
        <f>計算過程!K1712</f>
        <v>0</v>
      </c>
      <c r="N1715" s="75">
        <f>計算過程!Q1712</f>
        <v>0</v>
      </c>
    </row>
    <row r="1716" spans="8:14">
      <c r="H1716" s="38">
        <v>41711</v>
      </c>
      <c r="I1716" s="39" t="s">
        <v>152</v>
      </c>
      <c r="J1716" s="74">
        <f>計算過程!D1713</f>
        <v>0.32769069034520171</v>
      </c>
      <c r="K1716" s="74">
        <f>計算過程!I1713</f>
        <v>0</v>
      </c>
      <c r="L1716" s="74">
        <f>計算過程!J1713</f>
        <v>0</v>
      </c>
      <c r="M1716" s="74">
        <f>計算過程!K1713</f>
        <v>0</v>
      </c>
      <c r="N1716" s="75">
        <f>計算過程!Q1713</f>
        <v>0</v>
      </c>
    </row>
    <row r="1717" spans="8:14">
      <c r="H1717" s="38">
        <v>41711</v>
      </c>
      <c r="I1717" s="39" t="s">
        <v>153</v>
      </c>
      <c r="J1717" s="74">
        <f>計算過程!D1714</f>
        <v>0.32914789802614586</v>
      </c>
      <c r="K1717" s="74">
        <f>計算過程!I1714</f>
        <v>0</v>
      </c>
      <c r="L1717" s="74">
        <f>計算過程!J1714</f>
        <v>0</v>
      </c>
      <c r="M1717" s="74">
        <f>計算過程!K1714</f>
        <v>0</v>
      </c>
      <c r="N1717" s="75">
        <f>計算過程!Q1714</f>
        <v>0</v>
      </c>
    </row>
    <row r="1718" spans="8:14">
      <c r="H1718" s="38">
        <v>41711</v>
      </c>
      <c r="I1718" s="39" t="s">
        <v>154</v>
      </c>
      <c r="J1718" s="74">
        <f>計算過程!D1715</f>
        <v>0.31433940634121338</v>
      </c>
      <c r="K1718" s="74">
        <f>計算過程!I1715</f>
        <v>0</v>
      </c>
      <c r="L1718" s="74">
        <f>計算過程!J1715</f>
        <v>0</v>
      </c>
      <c r="M1718" s="74">
        <f>計算過程!K1715</f>
        <v>0</v>
      </c>
      <c r="N1718" s="75">
        <f>計算過程!Q1715</f>
        <v>0</v>
      </c>
    </row>
    <row r="1719" spans="8:14">
      <c r="H1719" s="38">
        <v>41711</v>
      </c>
      <c r="I1719" s="39" t="s">
        <v>155</v>
      </c>
      <c r="J1719" s="74">
        <f>計算過程!D1716</f>
        <v>0.21049445477588746</v>
      </c>
      <c r="K1719" s="74">
        <f>計算過程!I1716</f>
        <v>0</v>
      </c>
      <c r="L1719" s="74">
        <f>計算過程!J1716</f>
        <v>0</v>
      </c>
      <c r="M1719" s="74">
        <f>計算過程!K1716</f>
        <v>0</v>
      </c>
      <c r="N1719" s="75">
        <f>計算過程!Q1716</f>
        <v>0</v>
      </c>
    </row>
    <row r="1720" spans="8:14">
      <c r="H1720" s="38">
        <v>41711</v>
      </c>
      <c r="I1720" s="39" t="s">
        <v>156</v>
      </c>
      <c r="J1720" s="74">
        <f>計算過程!D1717</f>
        <v>0.19229465714789012</v>
      </c>
      <c r="K1720" s="74">
        <f>計算過程!I1717</f>
        <v>0</v>
      </c>
      <c r="L1720" s="74">
        <f>計算過程!J1717</f>
        <v>0</v>
      </c>
      <c r="M1720" s="74">
        <f>計算過程!K1717</f>
        <v>0</v>
      </c>
      <c r="N1720" s="75">
        <f>計算過程!Q1717</f>
        <v>0</v>
      </c>
    </row>
    <row r="1721" spans="8:14">
      <c r="H1721" s="38">
        <v>41711</v>
      </c>
      <c r="I1721" s="39" t="s">
        <v>157</v>
      </c>
      <c r="J1721" s="74">
        <f>計算過程!D1718</f>
        <v>9.017076864704783E-2</v>
      </c>
      <c r="K1721" s="74">
        <f>計算過程!I1718</f>
        <v>0</v>
      </c>
      <c r="L1721" s="74">
        <f>計算過程!J1718</f>
        <v>0</v>
      </c>
      <c r="M1721" s="74">
        <f>計算過程!K1718</f>
        <v>0</v>
      </c>
      <c r="N1721" s="75">
        <f>計算過程!Q1718</f>
        <v>0</v>
      </c>
    </row>
    <row r="1722" spans="8:14">
      <c r="H1722" s="38">
        <v>41711</v>
      </c>
      <c r="I1722" s="39" t="s">
        <v>158</v>
      </c>
      <c r="J1722" s="74">
        <f>計算過程!D1719</f>
        <v>0.10247249987472352</v>
      </c>
      <c r="K1722" s="74">
        <f>計算過程!I1719</f>
        <v>0</v>
      </c>
      <c r="L1722" s="74">
        <f>計算過程!J1719</f>
        <v>0</v>
      </c>
      <c r="M1722" s="74">
        <f>計算過程!K1719</f>
        <v>0</v>
      </c>
      <c r="N1722" s="75">
        <f>計算過程!Q1719</f>
        <v>0</v>
      </c>
    </row>
    <row r="1723" spans="8:14">
      <c r="H1723" s="38">
        <v>41711</v>
      </c>
      <c r="I1723" s="39" t="s">
        <v>159</v>
      </c>
      <c r="J1723" s="74">
        <f>計算過程!D1720</f>
        <v>0.11926564523143092</v>
      </c>
      <c r="K1723" s="74">
        <f>計算過程!I1720</f>
        <v>0</v>
      </c>
      <c r="L1723" s="74">
        <f>計算過程!J1720</f>
        <v>0</v>
      </c>
      <c r="M1723" s="74">
        <f>計算過程!K1720</f>
        <v>0</v>
      </c>
      <c r="N1723" s="75">
        <f>計算過程!Q1720</f>
        <v>0</v>
      </c>
    </row>
    <row r="1724" spans="8:14">
      <c r="H1724" s="38">
        <v>41711</v>
      </c>
      <c r="I1724" s="39" t="s">
        <v>160</v>
      </c>
      <c r="J1724" s="74">
        <f>計算過程!D1721</f>
        <v>9.3405362742500511E-2</v>
      </c>
      <c r="K1724" s="74">
        <f>計算過程!I1721</f>
        <v>0</v>
      </c>
      <c r="L1724" s="74">
        <f>計算過程!J1721</f>
        <v>0</v>
      </c>
      <c r="M1724" s="74">
        <f>計算過程!K1721</f>
        <v>0</v>
      </c>
      <c r="N1724" s="75">
        <f>計算過程!Q1721</f>
        <v>0</v>
      </c>
    </row>
    <row r="1725" spans="8:14">
      <c r="H1725" s="38">
        <v>41711</v>
      </c>
      <c r="I1725" s="39" t="s">
        <v>161</v>
      </c>
      <c r="J1725" s="74">
        <f>計算過程!D1722</f>
        <v>4.549115606931832E-2</v>
      </c>
      <c r="K1725" s="74">
        <f>計算過程!I1722</f>
        <v>0</v>
      </c>
      <c r="L1725" s="74">
        <f>計算過程!J1722</f>
        <v>0</v>
      </c>
      <c r="M1725" s="74">
        <f>計算過程!K1722</f>
        <v>0</v>
      </c>
      <c r="N1725" s="75">
        <f>計算過程!Q1722</f>
        <v>0</v>
      </c>
    </row>
    <row r="1726" spans="8:14">
      <c r="H1726" s="38">
        <v>41711</v>
      </c>
      <c r="I1726" s="39" t="s">
        <v>162</v>
      </c>
      <c r="J1726" s="74">
        <f>計算過程!D1723</f>
        <v>1.048536169379142E-2</v>
      </c>
      <c r="K1726" s="74">
        <f>計算過程!I1723</f>
        <v>0</v>
      </c>
      <c r="L1726" s="74">
        <f>計算過程!J1723</f>
        <v>0</v>
      </c>
      <c r="M1726" s="74">
        <f>計算過程!K1723</f>
        <v>0</v>
      </c>
      <c r="N1726" s="75">
        <f>計算過程!Q1723</f>
        <v>0</v>
      </c>
    </row>
    <row r="1727" spans="8:14">
      <c r="H1727" s="38">
        <v>41711</v>
      </c>
      <c r="I1727" s="39" t="s">
        <v>163</v>
      </c>
      <c r="J1727" s="74">
        <f>計算過程!D1724</f>
        <v>9.7531595142600659E-3</v>
      </c>
      <c r="K1727" s="74">
        <f>計算過程!I1724</f>
        <v>0</v>
      </c>
      <c r="L1727" s="74">
        <f>計算過程!J1724</f>
        <v>0</v>
      </c>
      <c r="M1727" s="74">
        <f>計算過程!K1724</f>
        <v>0</v>
      </c>
      <c r="N1727" s="75">
        <f>計算過程!Q1724</f>
        <v>0</v>
      </c>
    </row>
    <row r="1728" spans="8:14">
      <c r="H1728" s="38">
        <v>41711</v>
      </c>
      <c r="I1728" s="39" t="s">
        <v>164</v>
      </c>
      <c r="J1728" s="74">
        <f>計算過程!D1725</f>
        <v>1.3202090030317388E-3</v>
      </c>
      <c r="K1728" s="74">
        <f>計算過程!I1725</f>
        <v>0</v>
      </c>
      <c r="L1728" s="74">
        <f>計算過程!J1725</f>
        <v>0</v>
      </c>
      <c r="M1728" s="74">
        <f>計算過程!K1725</f>
        <v>0</v>
      </c>
      <c r="N1728" s="75">
        <f>計算過程!Q1725</f>
        <v>0</v>
      </c>
    </row>
    <row r="1729" spans="8:14">
      <c r="H1729" s="38">
        <v>41711</v>
      </c>
      <c r="I1729" s="39" t="s">
        <v>165</v>
      </c>
      <c r="J1729" s="74">
        <f>計算過程!D1726</f>
        <v>5.2453585797864236E-4</v>
      </c>
      <c r="K1729" s="74">
        <f>計算過程!I1726</f>
        <v>0</v>
      </c>
      <c r="L1729" s="74">
        <f>計算過程!J1726</f>
        <v>0</v>
      </c>
      <c r="M1729" s="74">
        <f>計算過程!K1726</f>
        <v>0</v>
      </c>
      <c r="N1729" s="75">
        <f>計算過程!Q1726</f>
        <v>0</v>
      </c>
    </row>
    <row r="1730" spans="8:14">
      <c r="H1730" s="38">
        <v>41711</v>
      </c>
      <c r="I1730" s="39" t="s">
        <v>166</v>
      </c>
      <c r="J1730" s="74">
        <f>計算過程!D1727</f>
        <v>1.4275862321857812E-3</v>
      </c>
      <c r="K1730" s="74">
        <f>計算過程!I1727</f>
        <v>0</v>
      </c>
      <c r="L1730" s="74">
        <f>計算過程!J1727</f>
        <v>0</v>
      </c>
      <c r="M1730" s="74">
        <f>計算過程!K1727</f>
        <v>0</v>
      </c>
      <c r="N1730" s="75">
        <f>計算過程!Q1727</f>
        <v>0</v>
      </c>
    </row>
    <row r="1731" spans="8:14">
      <c r="H1731" s="38">
        <v>41711</v>
      </c>
      <c r="I1731" s="39" t="s">
        <v>167</v>
      </c>
      <c r="J1731" s="74">
        <f>計算過程!D1728</f>
        <v>5.9210284483101295E-3</v>
      </c>
      <c r="K1731" s="74">
        <f>計算過程!I1728</f>
        <v>0</v>
      </c>
      <c r="L1731" s="74">
        <f>計算過程!J1728</f>
        <v>0</v>
      </c>
      <c r="M1731" s="74">
        <f>計算過程!K1728</f>
        <v>0</v>
      </c>
      <c r="N1731" s="75">
        <f>計算過程!Q1728</f>
        <v>0</v>
      </c>
    </row>
    <row r="1732" spans="8:14">
      <c r="H1732" s="38">
        <v>41711</v>
      </c>
      <c r="I1732" s="39" t="s">
        <v>168</v>
      </c>
      <c r="J1732" s="74">
        <f>計算過程!D1729</f>
        <v>2.6543917819015286E-2</v>
      </c>
      <c r="K1732" s="74">
        <f>計算過程!I1729</f>
        <v>0</v>
      </c>
      <c r="L1732" s="74">
        <f>計算過程!J1729</f>
        <v>0</v>
      </c>
      <c r="M1732" s="74">
        <f>計算過程!K1729</f>
        <v>0</v>
      </c>
      <c r="N1732" s="75">
        <f>計算過程!Q1729</f>
        <v>0</v>
      </c>
    </row>
    <row r="1733" spans="8:14">
      <c r="H1733" s="38">
        <v>41711</v>
      </c>
      <c r="I1733" s="39" t="s">
        <v>169</v>
      </c>
      <c r="J1733" s="74">
        <f>計算過程!D1730</f>
        <v>6.2009732934126593E-2</v>
      </c>
      <c r="K1733" s="74">
        <f>計算過程!I1730</f>
        <v>0</v>
      </c>
      <c r="L1733" s="74">
        <f>計算過程!J1730</f>
        <v>0</v>
      </c>
      <c r="M1733" s="74">
        <f>計算過程!K1730</f>
        <v>0</v>
      </c>
      <c r="N1733" s="75">
        <f>計算過程!Q1730</f>
        <v>0</v>
      </c>
    </row>
    <row r="1734" spans="8:14">
      <c r="H1734" s="38">
        <v>41711</v>
      </c>
      <c r="I1734" s="39" t="s">
        <v>170</v>
      </c>
      <c r="J1734" s="74">
        <f>計算過程!D1731</f>
        <v>6.8488935226227954E-2</v>
      </c>
      <c r="K1734" s="74">
        <f>計算過程!I1731</f>
        <v>0</v>
      </c>
      <c r="L1734" s="74">
        <f>計算過程!J1731</f>
        <v>0</v>
      </c>
      <c r="M1734" s="74">
        <f>計算過程!K1731</f>
        <v>0</v>
      </c>
      <c r="N1734" s="75">
        <f>計算過程!Q1731</f>
        <v>0</v>
      </c>
    </row>
    <row r="1735" spans="8:14">
      <c r="H1735" s="38">
        <v>41711</v>
      </c>
      <c r="I1735" s="39" t="s">
        <v>171</v>
      </c>
      <c r="J1735" s="74">
        <f>計算過程!D1732</f>
        <v>9.2654252924677008E-2</v>
      </c>
      <c r="K1735" s="74">
        <f>計算過程!I1732</f>
        <v>0</v>
      </c>
      <c r="L1735" s="74">
        <f>計算過程!J1732</f>
        <v>0</v>
      </c>
      <c r="M1735" s="74">
        <f>計算過程!K1732</f>
        <v>0</v>
      </c>
      <c r="N1735" s="75">
        <f>計算過程!Q1732</f>
        <v>0</v>
      </c>
    </row>
    <row r="1736" spans="8:14">
      <c r="H1736" s="38">
        <v>41711</v>
      </c>
      <c r="I1736" s="39" t="s">
        <v>172</v>
      </c>
      <c r="J1736" s="74">
        <f>計算過程!D1733</f>
        <v>0.16035935024956552</v>
      </c>
      <c r="K1736" s="74">
        <f>計算過程!I1733</f>
        <v>0</v>
      </c>
      <c r="L1736" s="74">
        <f>計算過程!J1733</f>
        <v>0</v>
      </c>
      <c r="M1736" s="74">
        <f>計算過程!K1733</f>
        <v>0</v>
      </c>
      <c r="N1736" s="75">
        <f>計算過程!Q1733</f>
        <v>0</v>
      </c>
    </row>
    <row r="1737" spans="8:14">
      <c r="H1737" s="38">
        <v>41712</v>
      </c>
      <c r="I1737" s="39" t="s">
        <v>149</v>
      </c>
      <c r="J1737" s="74">
        <f>計算過程!D1734</f>
        <v>0.19246525343455972</v>
      </c>
      <c r="K1737" s="74">
        <f>計算過程!I1734</f>
        <v>0</v>
      </c>
      <c r="L1737" s="74">
        <f>計算過程!J1734</f>
        <v>0</v>
      </c>
      <c r="M1737" s="74">
        <f>計算過程!K1734</f>
        <v>0</v>
      </c>
      <c r="N1737" s="75">
        <f>計算過程!Q1734</f>
        <v>0</v>
      </c>
    </row>
    <row r="1738" spans="8:14">
      <c r="H1738" s="38">
        <v>41712</v>
      </c>
      <c r="I1738" s="39" t="s">
        <v>150</v>
      </c>
      <c r="J1738" s="74">
        <f>計算過程!D1735</f>
        <v>0.25425149035919914</v>
      </c>
      <c r="K1738" s="74">
        <f>計算過程!I1735</f>
        <v>0</v>
      </c>
      <c r="L1738" s="74">
        <f>計算過程!J1735</f>
        <v>0</v>
      </c>
      <c r="M1738" s="74">
        <f>計算過程!K1735</f>
        <v>0</v>
      </c>
      <c r="N1738" s="75">
        <f>計算過程!Q1735</f>
        <v>0</v>
      </c>
    </row>
    <row r="1739" spans="8:14">
      <c r="H1739" s="38">
        <v>41712</v>
      </c>
      <c r="I1739" s="39" t="s">
        <v>151</v>
      </c>
      <c r="J1739" s="74">
        <f>計算過程!D1736</f>
        <v>0.29063514943117752</v>
      </c>
      <c r="K1739" s="74">
        <f>計算過程!I1736</f>
        <v>0</v>
      </c>
      <c r="L1739" s="74">
        <f>計算過程!J1736</f>
        <v>0</v>
      </c>
      <c r="M1739" s="74">
        <f>計算過程!K1736</f>
        <v>0</v>
      </c>
      <c r="N1739" s="75">
        <f>計算過程!Q1736</f>
        <v>0</v>
      </c>
    </row>
    <row r="1740" spans="8:14">
      <c r="H1740" s="38">
        <v>41712</v>
      </c>
      <c r="I1740" s="39" t="s">
        <v>152</v>
      </c>
      <c r="J1740" s="74">
        <f>計算過程!D1737</f>
        <v>0.29366822587483171</v>
      </c>
      <c r="K1740" s="74">
        <f>計算過程!I1737</f>
        <v>0</v>
      </c>
      <c r="L1740" s="74">
        <f>計算過程!J1737</f>
        <v>0</v>
      </c>
      <c r="M1740" s="74">
        <f>計算過程!K1737</f>
        <v>0</v>
      </c>
      <c r="N1740" s="75">
        <f>計算過程!Q1737</f>
        <v>0</v>
      </c>
    </row>
    <row r="1741" spans="8:14">
      <c r="H1741" s="38">
        <v>41712</v>
      </c>
      <c r="I1741" s="39" t="s">
        <v>153</v>
      </c>
      <c r="J1741" s="74">
        <f>計算過程!D1738</f>
        <v>0.31276815910328931</v>
      </c>
      <c r="K1741" s="74">
        <f>計算過程!I1738</f>
        <v>0</v>
      </c>
      <c r="L1741" s="74">
        <f>計算過程!J1738</f>
        <v>0</v>
      </c>
      <c r="M1741" s="74">
        <f>計算過程!K1738</f>
        <v>0</v>
      </c>
      <c r="N1741" s="75">
        <f>計算過程!Q1738</f>
        <v>0</v>
      </c>
    </row>
    <row r="1742" spans="8:14">
      <c r="H1742" s="38">
        <v>41712</v>
      </c>
      <c r="I1742" s="39" t="s">
        <v>154</v>
      </c>
      <c r="J1742" s="74">
        <f>計算過程!D1739</f>
        <v>0.34782421460205998</v>
      </c>
      <c r="K1742" s="74">
        <f>計算過程!I1739</f>
        <v>0</v>
      </c>
      <c r="L1742" s="74">
        <f>計算過程!J1739</f>
        <v>0</v>
      </c>
      <c r="M1742" s="74">
        <f>計算過程!K1739</f>
        <v>0</v>
      </c>
      <c r="N1742" s="75">
        <f>計算過程!Q1739</f>
        <v>0</v>
      </c>
    </row>
    <row r="1743" spans="8:14">
      <c r="H1743" s="38">
        <v>41712</v>
      </c>
      <c r="I1743" s="39" t="s">
        <v>155</v>
      </c>
      <c r="J1743" s="74">
        <f>計算過程!D1740</f>
        <v>0.17559374536951522</v>
      </c>
      <c r="K1743" s="74">
        <f>計算過程!I1740</f>
        <v>0</v>
      </c>
      <c r="L1743" s="74">
        <f>計算過程!J1740</f>
        <v>0</v>
      </c>
      <c r="M1743" s="74">
        <f>計算過程!K1740</f>
        <v>0</v>
      </c>
      <c r="N1743" s="75">
        <f>計算過程!Q1740</f>
        <v>0</v>
      </c>
    </row>
    <row r="1744" spans="8:14">
      <c r="H1744" s="38">
        <v>41712</v>
      </c>
      <c r="I1744" s="39" t="s">
        <v>156</v>
      </c>
      <c r="J1744" s="74">
        <f>計算過程!D1741</f>
        <v>3.6806732083565649E-2</v>
      </c>
      <c r="K1744" s="74">
        <f>計算過程!I1741</f>
        <v>0</v>
      </c>
      <c r="L1744" s="74">
        <f>計算過程!J1741</f>
        <v>0</v>
      </c>
      <c r="M1744" s="74">
        <f>計算過程!K1741</f>
        <v>0</v>
      </c>
      <c r="N1744" s="75">
        <f>計算過程!Q1741</f>
        <v>0</v>
      </c>
    </row>
    <row r="1745" spans="8:14">
      <c r="H1745" s="38">
        <v>41712</v>
      </c>
      <c r="I1745" s="39" t="s">
        <v>157</v>
      </c>
      <c r="J1745" s="74">
        <f>計算過程!D1742</f>
        <v>5.3817346590930785E-4</v>
      </c>
      <c r="K1745" s="74">
        <f>計算過程!I1742</f>
        <v>0</v>
      </c>
      <c r="L1745" s="74">
        <f>計算過程!J1742</f>
        <v>0</v>
      </c>
      <c r="M1745" s="74">
        <f>計算過程!K1742</f>
        <v>0</v>
      </c>
      <c r="N1745" s="75">
        <f>計算過程!Q1742</f>
        <v>0</v>
      </c>
    </row>
    <row r="1746" spans="8:14">
      <c r="H1746" s="38">
        <v>41712</v>
      </c>
      <c r="I1746" s="39" t="s">
        <v>158</v>
      </c>
      <c r="J1746" s="74">
        <f>計算過程!D1743</f>
        <v>0</v>
      </c>
      <c r="K1746" s="74">
        <f>計算過程!I1743</f>
        <v>0</v>
      </c>
      <c r="L1746" s="74">
        <f>計算過程!J1743</f>
        <v>0</v>
      </c>
      <c r="M1746" s="74">
        <f>計算過程!K1743</f>
        <v>0</v>
      </c>
      <c r="N1746" s="75">
        <f>計算過程!Q1743</f>
        <v>0</v>
      </c>
    </row>
    <row r="1747" spans="8:14">
      <c r="H1747" s="38">
        <v>41712</v>
      </c>
      <c r="I1747" s="39" t="s">
        <v>159</v>
      </c>
      <c r="J1747" s="74">
        <f>計算過程!D1744</f>
        <v>0</v>
      </c>
      <c r="K1747" s="74">
        <f>計算過程!I1744</f>
        <v>0</v>
      </c>
      <c r="L1747" s="74">
        <f>計算過程!J1744</f>
        <v>0</v>
      </c>
      <c r="M1747" s="74">
        <f>計算過程!K1744</f>
        <v>0</v>
      </c>
      <c r="N1747" s="75">
        <f>計算過程!Q1744</f>
        <v>0</v>
      </c>
    </row>
    <row r="1748" spans="8:14">
      <c r="H1748" s="38">
        <v>41712</v>
      </c>
      <c r="I1748" s="39" t="s">
        <v>160</v>
      </c>
      <c r="J1748" s="74">
        <f>計算過程!D1745</f>
        <v>0</v>
      </c>
      <c r="K1748" s="74">
        <f>計算過程!I1745</f>
        <v>0</v>
      </c>
      <c r="L1748" s="74">
        <f>計算過程!J1745</f>
        <v>0</v>
      </c>
      <c r="M1748" s="74">
        <f>計算過程!K1745</f>
        <v>0</v>
      </c>
      <c r="N1748" s="75">
        <f>計算過程!Q1745</f>
        <v>0</v>
      </c>
    </row>
    <row r="1749" spans="8:14">
      <c r="H1749" s="38">
        <v>41712</v>
      </c>
      <c r="I1749" s="39" t="s">
        <v>161</v>
      </c>
      <c r="J1749" s="74">
        <f>計算過程!D1746</f>
        <v>0</v>
      </c>
      <c r="K1749" s="74">
        <f>計算過程!I1746</f>
        <v>0</v>
      </c>
      <c r="L1749" s="74">
        <f>計算過程!J1746</f>
        <v>0</v>
      </c>
      <c r="M1749" s="74">
        <f>計算過程!K1746</f>
        <v>0</v>
      </c>
      <c r="N1749" s="75">
        <f>計算過程!Q1746</f>
        <v>0</v>
      </c>
    </row>
    <row r="1750" spans="8:14">
      <c r="H1750" s="38">
        <v>41712</v>
      </c>
      <c r="I1750" s="39" t="s">
        <v>162</v>
      </c>
      <c r="J1750" s="74">
        <f>計算過程!D1747</f>
        <v>0</v>
      </c>
      <c r="K1750" s="74">
        <f>計算過程!I1747</f>
        <v>0</v>
      </c>
      <c r="L1750" s="74">
        <f>計算過程!J1747</f>
        <v>0</v>
      </c>
      <c r="M1750" s="74">
        <f>計算過程!K1747</f>
        <v>0</v>
      </c>
      <c r="N1750" s="75">
        <f>計算過程!Q1747</f>
        <v>0</v>
      </c>
    </row>
    <row r="1751" spans="8:14">
      <c r="H1751" s="38">
        <v>41712</v>
      </c>
      <c r="I1751" s="39" t="s">
        <v>163</v>
      </c>
      <c r="J1751" s="74">
        <f>計算過程!D1748</f>
        <v>0</v>
      </c>
      <c r="K1751" s="74">
        <f>計算過程!I1748</f>
        <v>0</v>
      </c>
      <c r="L1751" s="74">
        <f>計算過程!J1748</f>
        <v>0</v>
      </c>
      <c r="M1751" s="74">
        <f>計算過程!K1748</f>
        <v>0</v>
      </c>
      <c r="N1751" s="75">
        <f>計算過程!Q1748</f>
        <v>0</v>
      </c>
    </row>
    <row r="1752" spans="8:14">
      <c r="H1752" s="38">
        <v>41712</v>
      </c>
      <c r="I1752" s="39" t="s">
        <v>164</v>
      </c>
      <c r="J1752" s="74">
        <f>計算過程!D1749</f>
        <v>0</v>
      </c>
      <c r="K1752" s="74">
        <f>計算過程!I1749</f>
        <v>0</v>
      </c>
      <c r="L1752" s="74">
        <f>計算過程!J1749</f>
        <v>0</v>
      </c>
      <c r="M1752" s="74">
        <f>計算過程!K1749</f>
        <v>0</v>
      </c>
      <c r="N1752" s="75">
        <f>計算過程!Q1749</f>
        <v>0</v>
      </c>
    </row>
    <row r="1753" spans="8:14">
      <c r="H1753" s="38">
        <v>41712</v>
      </c>
      <c r="I1753" s="39" t="s">
        <v>165</v>
      </c>
      <c r="J1753" s="74">
        <f>計算過程!D1750</f>
        <v>0</v>
      </c>
      <c r="K1753" s="74">
        <f>計算過程!I1750</f>
        <v>0</v>
      </c>
      <c r="L1753" s="74">
        <f>計算過程!J1750</f>
        <v>0</v>
      </c>
      <c r="M1753" s="74">
        <f>計算過程!K1750</f>
        <v>0</v>
      </c>
      <c r="N1753" s="75">
        <f>計算過程!Q1750</f>
        <v>0</v>
      </c>
    </row>
    <row r="1754" spans="8:14">
      <c r="H1754" s="38">
        <v>41712</v>
      </c>
      <c r="I1754" s="39" t="s">
        <v>166</v>
      </c>
      <c r="J1754" s="74">
        <f>計算過程!D1751</f>
        <v>0</v>
      </c>
      <c r="K1754" s="74">
        <f>計算過程!I1751</f>
        <v>0</v>
      </c>
      <c r="L1754" s="74">
        <f>計算過程!J1751</f>
        <v>0</v>
      </c>
      <c r="M1754" s="74">
        <f>計算過程!K1751</f>
        <v>0</v>
      </c>
      <c r="N1754" s="75">
        <f>計算過程!Q1751</f>
        <v>0</v>
      </c>
    </row>
    <row r="1755" spans="8:14">
      <c r="H1755" s="38">
        <v>41712</v>
      </c>
      <c r="I1755" s="39" t="s">
        <v>167</v>
      </c>
      <c r="J1755" s="74">
        <f>計算過程!D1752</f>
        <v>0</v>
      </c>
      <c r="K1755" s="74">
        <f>計算過程!I1752</f>
        <v>0</v>
      </c>
      <c r="L1755" s="74">
        <f>計算過程!J1752</f>
        <v>0</v>
      </c>
      <c r="M1755" s="74">
        <f>計算過程!K1752</f>
        <v>0</v>
      </c>
      <c r="N1755" s="75">
        <f>計算過程!Q1752</f>
        <v>0</v>
      </c>
    </row>
    <row r="1756" spans="8:14">
      <c r="H1756" s="38">
        <v>41712</v>
      </c>
      <c r="I1756" s="39" t="s">
        <v>168</v>
      </c>
      <c r="J1756" s="74">
        <f>計算過程!D1753</f>
        <v>0</v>
      </c>
      <c r="K1756" s="74">
        <f>計算過程!I1753</f>
        <v>0</v>
      </c>
      <c r="L1756" s="74">
        <f>計算過程!J1753</f>
        <v>0</v>
      </c>
      <c r="M1756" s="74">
        <f>計算過程!K1753</f>
        <v>0</v>
      </c>
      <c r="N1756" s="75">
        <f>計算過程!Q1753</f>
        <v>0</v>
      </c>
    </row>
    <row r="1757" spans="8:14">
      <c r="H1757" s="38">
        <v>41712</v>
      </c>
      <c r="I1757" s="39" t="s">
        <v>169</v>
      </c>
      <c r="J1757" s="74">
        <f>計算過程!D1754</f>
        <v>0</v>
      </c>
      <c r="K1757" s="74">
        <f>計算過程!I1754</f>
        <v>0</v>
      </c>
      <c r="L1757" s="74">
        <f>計算過程!J1754</f>
        <v>0</v>
      </c>
      <c r="M1757" s="74">
        <f>計算過程!K1754</f>
        <v>0</v>
      </c>
      <c r="N1757" s="75">
        <f>計算過程!Q1754</f>
        <v>0</v>
      </c>
    </row>
    <row r="1758" spans="8:14">
      <c r="H1758" s="38">
        <v>41712</v>
      </c>
      <c r="I1758" s="39" t="s">
        <v>170</v>
      </c>
      <c r="J1758" s="74">
        <f>計算過程!D1755</f>
        <v>0</v>
      </c>
      <c r="K1758" s="74">
        <f>計算過程!I1755</f>
        <v>0</v>
      </c>
      <c r="L1758" s="74">
        <f>計算過程!J1755</f>
        <v>0</v>
      </c>
      <c r="M1758" s="74">
        <f>計算過程!K1755</f>
        <v>0</v>
      </c>
      <c r="N1758" s="75">
        <f>計算過程!Q1755</f>
        <v>0</v>
      </c>
    </row>
    <row r="1759" spans="8:14">
      <c r="H1759" s="38">
        <v>41712</v>
      </c>
      <c r="I1759" s="39" t="s">
        <v>171</v>
      </c>
      <c r="J1759" s="74">
        <f>計算過程!D1756</f>
        <v>0</v>
      </c>
      <c r="K1759" s="74">
        <f>計算過程!I1756</f>
        <v>0</v>
      </c>
      <c r="L1759" s="74">
        <f>計算過程!J1756</f>
        <v>0</v>
      </c>
      <c r="M1759" s="74">
        <f>計算過程!K1756</f>
        <v>0</v>
      </c>
      <c r="N1759" s="75">
        <f>計算過程!Q1756</f>
        <v>0</v>
      </c>
    </row>
    <row r="1760" spans="8:14">
      <c r="H1760" s="38">
        <v>41712</v>
      </c>
      <c r="I1760" s="39" t="s">
        <v>172</v>
      </c>
      <c r="J1760" s="74">
        <f>計算過程!D1757</f>
        <v>1.0888480600612679E-3</v>
      </c>
      <c r="K1760" s="74">
        <f>計算過程!I1757</f>
        <v>0</v>
      </c>
      <c r="L1760" s="74">
        <f>計算過程!J1757</f>
        <v>0</v>
      </c>
      <c r="M1760" s="74">
        <f>計算過程!K1757</f>
        <v>0</v>
      </c>
      <c r="N1760" s="75">
        <f>計算過程!Q1757</f>
        <v>0</v>
      </c>
    </row>
    <row r="1761" spans="8:14">
      <c r="H1761" s="38">
        <v>41713</v>
      </c>
      <c r="I1761" s="39" t="s">
        <v>149</v>
      </c>
      <c r="J1761" s="74">
        <f>計算過程!D1758</f>
        <v>6.1427262232840495E-3</v>
      </c>
      <c r="K1761" s="74">
        <f>計算過程!I1758</f>
        <v>0</v>
      </c>
      <c r="L1761" s="74">
        <f>計算過程!J1758</f>
        <v>0</v>
      </c>
      <c r="M1761" s="74">
        <f>計算過程!K1758</f>
        <v>0</v>
      </c>
      <c r="N1761" s="75">
        <f>計算過程!Q1758</f>
        <v>0</v>
      </c>
    </row>
    <row r="1762" spans="8:14">
      <c r="H1762" s="38">
        <v>41713</v>
      </c>
      <c r="I1762" s="39" t="s">
        <v>150</v>
      </c>
      <c r="J1762" s="74">
        <f>計算過程!D1759</f>
        <v>2.7537981935870908E-2</v>
      </c>
      <c r="K1762" s="74">
        <f>計算過程!I1759</f>
        <v>0</v>
      </c>
      <c r="L1762" s="74">
        <f>計算過程!J1759</f>
        <v>0</v>
      </c>
      <c r="M1762" s="74">
        <f>計算過程!K1759</f>
        <v>0</v>
      </c>
      <c r="N1762" s="75">
        <f>計算過程!Q1759</f>
        <v>0</v>
      </c>
    </row>
    <row r="1763" spans="8:14">
      <c r="H1763" s="38">
        <v>41713</v>
      </c>
      <c r="I1763" s="39" t="s">
        <v>151</v>
      </c>
      <c r="J1763" s="74">
        <f>計算過程!D1760</f>
        <v>0.15499495145590297</v>
      </c>
      <c r="K1763" s="74">
        <f>計算過程!I1760</f>
        <v>0</v>
      </c>
      <c r="L1763" s="74">
        <f>計算過程!J1760</f>
        <v>0</v>
      </c>
      <c r="M1763" s="74">
        <f>計算過程!K1760</f>
        <v>0</v>
      </c>
      <c r="N1763" s="75">
        <f>計算過程!Q1760</f>
        <v>0</v>
      </c>
    </row>
    <row r="1764" spans="8:14">
      <c r="H1764" s="38">
        <v>41713</v>
      </c>
      <c r="I1764" s="39" t="s">
        <v>152</v>
      </c>
      <c r="J1764" s="74">
        <f>計算過程!D1761</f>
        <v>0.28197531181007673</v>
      </c>
      <c r="K1764" s="74">
        <f>計算過程!I1761</f>
        <v>0</v>
      </c>
      <c r="L1764" s="74">
        <f>計算過程!J1761</f>
        <v>0</v>
      </c>
      <c r="M1764" s="74">
        <f>計算過程!K1761</f>
        <v>0</v>
      </c>
      <c r="N1764" s="75">
        <f>計算過程!Q1761</f>
        <v>0</v>
      </c>
    </row>
    <row r="1765" spans="8:14">
      <c r="H1765" s="38">
        <v>41713</v>
      </c>
      <c r="I1765" s="39" t="s">
        <v>153</v>
      </c>
      <c r="J1765" s="74">
        <f>計算過程!D1762</f>
        <v>0.51736941377767887</v>
      </c>
      <c r="K1765" s="74">
        <f>計算過程!I1762</f>
        <v>0</v>
      </c>
      <c r="L1765" s="74">
        <f>計算過程!J1762</f>
        <v>0</v>
      </c>
      <c r="M1765" s="74">
        <f>計算過程!K1762</f>
        <v>0</v>
      </c>
      <c r="N1765" s="75">
        <f>計算過程!Q1762</f>
        <v>0</v>
      </c>
    </row>
    <row r="1766" spans="8:14">
      <c r="H1766" s="38">
        <v>41713</v>
      </c>
      <c r="I1766" s="39" t="s">
        <v>154</v>
      </c>
      <c r="J1766" s="74">
        <f>計算過程!D1763</f>
        <v>0.73344516571927432</v>
      </c>
      <c r="K1766" s="74">
        <f>計算過程!I1763</f>
        <v>0</v>
      </c>
      <c r="L1766" s="74">
        <f>計算過程!J1763</f>
        <v>0</v>
      </c>
      <c r="M1766" s="74">
        <f>計算過程!K1763</f>
        <v>0</v>
      </c>
      <c r="N1766" s="75">
        <f>計算過程!Q1763</f>
        <v>0</v>
      </c>
    </row>
    <row r="1767" spans="8:14">
      <c r="H1767" s="38">
        <v>41713</v>
      </c>
      <c r="I1767" s="39" t="s">
        <v>155</v>
      </c>
      <c r="J1767" s="74">
        <f>計算過程!D1764</f>
        <v>0.54182846442940802</v>
      </c>
      <c r="K1767" s="74">
        <f>計算過程!I1764</f>
        <v>0</v>
      </c>
      <c r="L1767" s="74">
        <f>計算過程!J1764</f>
        <v>0</v>
      </c>
      <c r="M1767" s="74">
        <f>計算過程!K1764</f>
        <v>0</v>
      </c>
      <c r="N1767" s="75">
        <f>計算過程!Q1764</f>
        <v>0</v>
      </c>
    </row>
    <row r="1768" spans="8:14">
      <c r="H1768" s="38">
        <v>41713</v>
      </c>
      <c r="I1768" s="39" t="s">
        <v>156</v>
      </c>
      <c r="J1768" s="74">
        <f>計算過程!D1765</f>
        <v>0.30902283933787483</v>
      </c>
      <c r="K1768" s="74">
        <f>計算過程!I1765</f>
        <v>0</v>
      </c>
      <c r="L1768" s="74">
        <f>計算過程!J1765</f>
        <v>0</v>
      </c>
      <c r="M1768" s="74">
        <f>計算過程!K1765</f>
        <v>0</v>
      </c>
      <c r="N1768" s="75">
        <f>計算過程!Q1765</f>
        <v>0</v>
      </c>
    </row>
    <row r="1769" spans="8:14">
      <c r="H1769" s="38">
        <v>41713</v>
      </c>
      <c r="I1769" s="39" t="s">
        <v>157</v>
      </c>
      <c r="J1769" s="74">
        <f>計算過程!D1766</f>
        <v>6.3315377995686539E-2</v>
      </c>
      <c r="K1769" s="74">
        <f>計算過程!I1766</f>
        <v>0</v>
      </c>
      <c r="L1769" s="74">
        <f>計算過程!J1766</f>
        <v>0</v>
      </c>
      <c r="M1769" s="74">
        <f>計算過程!K1766</f>
        <v>0</v>
      </c>
      <c r="N1769" s="75">
        <f>計算過程!Q1766</f>
        <v>0</v>
      </c>
    </row>
    <row r="1770" spans="8:14">
      <c r="H1770" s="38">
        <v>41713</v>
      </c>
      <c r="I1770" s="39" t="s">
        <v>158</v>
      </c>
      <c r="J1770" s="74">
        <f>計算過程!D1767</f>
        <v>3.4470655006975465E-2</v>
      </c>
      <c r="K1770" s="74">
        <f>計算過程!I1767</f>
        <v>0</v>
      </c>
      <c r="L1770" s="74">
        <f>計算過程!J1767</f>
        <v>0</v>
      </c>
      <c r="M1770" s="74">
        <f>計算過程!K1767</f>
        <v>0</v>
      </c>
      <c r="N1770" s="75">
        <f>計算過程!Q1767</f>
        <v>0</v>
      </c>
    </row>
    <row r="1771" spans="8:14">
      <c r="H1771" s="38">
        <v>41713</v>
      </c>
      <c r="I1771" s="39" t="s">
        <v>159</v>
      </c>
      <c r="J1771" s="74">
        <f>計算過程!D1768</f>
        <v>9.9000228679149392E-3</v>
      </c>
      <c r="K1771" s="74">
        <f>計算過程!I1768</f>
        <v>0</v>
      </c>
      <c r="L1771" s="74">
        <f>計算過程!J1768</f>
        <v>0</v>
      </c>
      <c r="M1771" s="74">
        <f>計算過程!K1768</f>
        <v>0</v>
      </c>
      <c r="N1771" s="75">
        <f>計算過程!Q1768</f>
        <v>0</v>
      </c>
    </row>
    <row r="1772" spans="8:14">
      <c r="H1772" s="38">
        <v>41713</v>
      </c>
      <c r="I1772" s="39" t="s">
        <v>160</v>
      </c>
      <c r="J1772" s="74">
        <f>計算過程!D1769</f>
        <v>4.1431763918339786E-3</v>
      </c>
      <c r="K1772" s="74">
        <f>計算過程!I1769</f>
        <v>0</v>
      </c>
      <c r="L1772" s="74">
        <f>計算過程!J1769</f>
        <v>0</v>
      </c>
      <c r="M1772" s="74">
        <f>計算過程!K1769</f>
        <v>0</v>
      </c>
      <c r="N1772" s="75">
        <f>計算過程!Q1769</f>
        <v>0</v>
      </c>
    </row>
    <row r="1773" spans="8:14">
      <c r="H1773" s="38">
        <v>41713</v>
      </c>
      <c r="I1773" s="39" t="s">
        <v>161</v>
      </c>
      <c r="J1773" s="74">
        <f>計算過程!D1770</f>
        <v>9.5073401142089511E-4</v>
      </c>
      <c r="K1773" s="74">
        <f>計算過程!I1770</f>
        <v>0</v>
      </c>
      <c r="L1773" s="74">
        <f>計算過程!J1770</f>
        <v>0</v>
      </c>
      <c r="M1773" s="74">
        <f>計算過程!K1770</f>
        <v>0</v>
      </c>
      <c r="N1773" s="75">
        <f>計算過程!Q1770</f>
        <v>0</v>
      </c>
    </row>
    <row r="1774" spans="8:14">
      <c r="H1774" s="38">
        <v>41713</v>
      </c>
      <c r="I1774" s="39" t="s">
        <v>162</v>
      </c>
      <c r="J1774" s="74">
        <f>計算過程!D1771</f>
        <v>6.2984844822043019E-4</v>
      </c>
      <c r="K1774" s="74">
        <f>計算過程!I1771</f>
        <v>0</v>
      </c>
      <c r="L1774" s="74">
        <f>計算過程!J1771</f>
        <v>0</v>
      </c>
      <c r="M1774" s="74">
        <f>計算過程!K1771</f>
        <v>0</v>
      </c>
      <c r="N1774" s="75">
        <f>計算過程!Q1771</f>
        <v>0</v>
      </c>
    </row>
    <row r="1775" spans="8:14">
      <c r="H1775" s="38">
        <v>41713</v>
      </c>
      <c r="I1775" s="39" t="s">
        <v>163</v>
      </c>
      <c r="J1775" s="74">
        <f>計算過程!D1772</f>
        <v>1.0613297793393677E-3</v>
      </c>
      <c r="K1775" s="74">
        <f>計算過程!I1772</f>
        <v>0</v>
      </c>
      <c r="L1775" s="74">
        <f>計算過程!J1772</f>
        <v>0</v>
      </c>
      <c r="M1775" s="74">
        <f>計算過程!K1772</f>
        <v>0</v>
      </c>
      <c r="N1775" s="75">
        <f>計算過程!Q1772</f>
        <v>0</v>
      </c>
    </row>
    <row r="1776" spans="8:14">
      <c r="H1776" s="38">
        <v>41713</v>
      </c>
      <c r="I1776" s="39" t="s">
        <v>164</v>
      </c>
      <c r="J1776" s="74">
        <f>計算過程!D1773</f>
        <v>1.8723597990994291E-3</v>
      </c>
      <c r="K1776" s="74">
        <f>計算過程!I1773</f>
        <v>0</v>
      </c>
      <c r="L1776" s="74">
        <f>計算過程!J1773</f>
        <v>0</v>
      </c>
      <c r="M1776" s="74">
        <f>計算過程!K1773</f>
        <v>0</v>
      </c>
      <c r="N1776" s="75">
        <f>計算過程!Q1773</f>
        <v>0</v>
      </c>
    </row>
    <row r="1777" spans="8:14">
      <c r="H1777" s="38">
        <v>41713</v>
      </c>
      <c r="I1777" s="39" t="s">
        <v>165</v>
      </c>
      <c r="J1777" s="74">
        <f>計算過程!D1774</f>
        <v>7.4804779968803015E-3</v>
      </c>
      <c r="K1777" s="74">
        <f>計算過程!I1774</f>
        <v>0</v>
      </c>
      <c r="L1777" s="74">
        <f>計算過程!J1774</f>
        <v>0</v>
      </c>
      <c r="M1777" s="74">
        <f>計算過程!K1774</f>
        <v>0</v>
      </c>
      <c r="N1777" s="75">
        <f>計算過程!Q1774</f>
        <v>0</v>
      </c>
    </row>
    <row r="1778" spans="8:14">
      <c r="H1778" s="38">
        <v>41713</v>
      </c>
      <c r="I1778" s="39" t="s">
        <v>166</v>
      </c>
      <c r="J1778" s="74">
        <f>計算過程!D1775</f>
        <v>2.1811114203224888E-2</v>
      </c>
      <c r="K1778" s="74">
        <f>計算過程!I1775</f>
        <v>0</v>
      </c>
      <c r="L1778" s="74">
        <f>計算過程!J1775</f>
        <v>0</v>
      </c>
      <c r="M1778" s="74">
        <f>計算過程!K1775</f>
        <v>0</v>
      </c>
      <c r="N1778" s="75">
        <f>計算過程!Q1775</f>
        <v>0</v>
      </c>
    </row>
    <row r="1779" spans="8:14">
      <c r="H1779" s="38">
        <v>41713</v>
      </c>
      <c r="I1779" s="39" t="s">
        <v>167</v>
      </c>
      <c r="J1779" s="74">
        <f>計算過程!D1776</f>
        <v>3.4151408995523748E-2</v>
      </c>
      <c r="K1779" s="74">
        <f>計算過程!I1776</f>
        <v>0</v>
      </c>
      <c r="L1779" s="74">
        <f>計算過程!J1776</f>
        <v>0</v>
      </c>
      <c r="M1779" s="74">
        <f>計算過程!K1776</f>
        <v>0</v>
      </c>
      <c r="N1779" s="75">
        <f>計算過程!Q1776</f>
        <v>0</v>
      </c>
    </row>
    <row r="1780" spans="8:14">
      <c r="H1780" s="38">
        <v>41713</v>
      </c>
      <c r="I1780" s="39" t="s">
        <v>168</v>
      </c>
      <c r="J1780" s="74">
        <f>計算過程!D1777</f>
        <v>3.3162971103417573E-2</v>
      </c>
      <c r="K1780" s="74">
        <f>計算過程!I1777</f>
        <v>0</v>
      </c>
      <c r="L1780" s="74">
        <f>計算過程!J1777</f>
        <v>0</v>
      </c>
      <c r="M1780" s="74">
        <f>計算過程!K1777</f>
        <v>0</v>
      </c>
      <c r="N1780" s="75">
        <f>計算過程!Q1777</f>
        <v>0</v>
      </c>
    </row>
    <row r="1781" spans="8:14">
      <c r="H1781" s="38">
        <v>41713</v>
      </c>
      <c r="I1781" s="39" t="s">
        <v>169</v>
      </c>
      <c r="J1781" s="74">
        <f>計算過程!D1778</f>
        <v>6.1277171339977773E-2</v>
      </c>
      <c r="K1781" s="74">
        <f>計算過程!I1778</f>
        <v>0</v>
      </c>
      <c r="L1781" s="74">
        <f>計算過程!J1778</f>
        <v>0</v>
      </c>
      <c r="M1781" s="74">
        <f>計算過程!K1778</f>
        <v>0</v>
      </c>
      <c r="N1781" s="75">
        <f>計算過程!Q1778</f>
        <v>0</v>
      </c>
    </row>
    <row r="1782" spans="8:14">
      <c r="H1782" s="38">
        <v>41713</v>
      </c>
      <c r="I1782" s="39" t="s">
        <v>170</v>
      </c>
      <c r="J1782" s="74">
        <f>計算過程!D1779</f>
        <v>0.3653523174601494</v>
      </c>
      <c r="K1782" s="74">
        <f>計算過程!I1779</f>
        <v>0</v>
      </c>
      <c r="L1782" s="74">
        <f>計算過程!J1779</f>
        <v>0</v>
      </c>
      <c r="M1782" s="74">
        <f>計算過程!K1779</f>
        <v>0</v>
      </c>
      <c r="N1782" s="75">
        <f>計算過程!Q1779</f>
        <v>0</v>
      </c>
    </row>
    <row r="1783" spans="8:14">
      <c r="H1783" s="38">
        <v>41713</v>
      </c>
      <c r="I1783" s="39" t="s">
        <v>171</v>
      </c>
      <c r="J1783" s="74">
        <f>計算過程!D1780</f>
        <v>0.6907885138483868</v>
      </c>
      <c r="K1783" s="74">
        <f>計算過程!I1780</f>
        <v>0</v>
      </c>
      <c r="L1783" s="74">
        <f>計算過程!J1780</f>
        <v>0</v>
      </c>
      <c r="M1783" s="74">
        <f>計算過程!K1780</f>
        <v>0</v>
      </c>
      <c r="N1783" s="75">
        <f>計算過程!Q1780</f>
        <v>0</v>
      </c>
    </row>
    <row r="1784" spans="8:14">
      <c r="H1784" s="38">
        <v>41713</v>
      </c>
      <c r="I1784" s="39" t="s">
        <v>172</v>
      </c>
      <c r="J1784" s="74">
        <f>計算過程!D1781</f>
        <v>0.82468628271489119</v>
      </c>
      <c r="K1784" s="74">
        <f>計算過程!I1781</f>
        <v>0</v>
      </c>
      <c r="L1784" s="74">
        <f>計算過程!J1781</f>
        <v>0</v>
      </c>
      <c r="M1784" s="74">
        <f>計算過程!K1781</f>
        <v>0</v>
      </c>
      <c r="N1784" s="75">
        <f>計算過程!Q1781</f>
        <v>0</v>
      </c>
    </row>
    <row r="1785" spans="8:14">
      <c r="H1785" s="38">
        <v>41714</v>
      </c>
      <c r="I1785" s="39" t="s">
        <v>149</v>
      </c>
      <c r="J1785" s="74">
        <f>計算過程!D1782</f>
        <v>0.9774342291797159</v>
      </c>
      <c r="K1785" s="74">
        <f>計算過程!I1782</f>
        <v>0</v>
      </c>
      <c r="L1785" s="74">
        <f>計算過程!J1782</f>
        <v>0</v>
      </c>
      <c r="M1785" s="74">
        <f>計算過程!K1782</f>
        <v>0</v>
      </c>
      <c r="N1785" s="75">
        <f>計算過程!Q1782</f>
        <v>0</v>
      </c>
    </row>
    <row r="1786" spans="8:14">
      <c r="H1786" s="38">
        <v>41714</v>
      </c>
      <c r="I1786" s="39" t="s">
        <v>150</v>
      </c>
      <c r="J1786" s="74">
        <f>計算過程!D1783</f>
        <v>1.0745569310871663</v>
      </c>
      <c r="K1786" s="74">
        <f>計算過程!I1783</f>
        <v>0</v>
      </c>
      <c r="L1786" s="74">
        <f>計算過程!J1783</f>
        <v>0</v>
      </c>
      <c r="M1786" s="74">
        <f>計算過程!K1783</f>
        <v>0</v>
      </c>
      <c r="N1786" s="75">
        <f>計算過程!Q1783</f>
        <v>0</v>
      </c>
    </row>
    <row r="1787" spans="8:14">
      <c r="H1787" s="38">
        <v>41714</v>
      </c>
      <c r="I1787" s="39" t="s">
        <v>151</v>
      </c>
      <c r="J1787" s="74">
        <f>計算過程!D1784</f>
        <v>1.1435152687689469</v>
      </c>
      <c r="K1787" s="74">
        <f>計算過程!I1784</f>
        <v>0</v>
      </c>
      <c r="L1787" s="74">
        <f>計算過程!J1784</f>
        <v>0</v>
      </c>
      <c r="M1787" s="74">
        <f>計算過程!K1784</f>
        <v>0</v>
      </c>
      <c r="N1787" s="75">
        <f>計算過程!Q1784</f>
        <v>0</v>
      </c>
    </row>
    <row r="1788" spans="8:14">
      <c r="H1788" s="38">
        <v>41714</v>
      </c>
      <c r="I1788" s="39" t="s">
        <v>152</v>
      </c>
      <c r="J1788" s="74">
        <f>計算過程!D1785</f>
        <v>1.2121136309426086</v>
      </c>
      <c r="K1788" s="74">
        <f>計算過程!I1785</f>
        <v>0</v>
      </c>
      <c r="L1788" s="74">
        <f>計算過程!J1785</f>
        <v>0</v>
      </c>
      <c r="M1788" s="74">
        <f>計算過程!K1785</f>
        <v>0</v>
      </c>
      <c r="N1788" s="75">
        <f>計算過程!Q1785</f>
        <v>0</v>
      </c>
    </row>
    <row r="1789" spans="8:14">
      <c r="H1789" s="38">
        <v>41714</v>
      </c>
      <c r="I1789" s="39" t="s">
        <v>153</v>
      </c>
      <c r="J1789" s="74">
        <f>計算過程!D1786</f>
        <v>1.3591910894044898</v>
      </c>
      <c r="K1789" s="74">
        <f>計算過程!I1786</f>
        <v>0</v>
      </c>
      <c r="L1789" s="74">
        <f>計算過程!J1786</f>
        <v>0</v>
      </c>
      <c r="M1789" s="74">
        <f>計算過程!K1786</f>
        <v>0</v>
      </c>
      <c r="N1789" s="75">
        <f>計算過程!Q1786</f>
        <v>0</v>
      </c>
    </row>
    <row r="1790" spans="8:14">
      <c r="H1790" s="38">
        <v>41714</v>
      </c>
      <c r="I1790" s="39" t="s">
        <v>154</v>
      </c>
      <c r="J1790" s="74">
        <f>計算過程!D1787</f>
        <v>1.4795072163307945</v>
      </c>
      <c r="K1790" s="74">
        <f>計算過程!I1787</f>
        <v>0</v>
      </c>
      <c r="L1790" s="74">
        <f>計算過程!J1787</f>
        <v>0</v>
      </c>
      <c r="M1790" s="74">
        <f>計算過程!K1787</f>
        <v>0</v>
      </c>
      <c r="N1790" s="75">
        <f>計算過程!Q1787</f>
        <v>0</v>
      </c>
    </row>
    <row r="1791" spans="8:14">
      <c r="H1791" s="38">
        <v>41714</v>
      </c>
      <c r="I1791" s="39" t="s">
        <v>155</v>
      </c>
      <c r="J1791" s="74">
        <f>計算過程!D1788</f>
        <v>1.1342082986452005</v>
      </c>
      <c r="K1791" s="74">
        <f>計算過程!I1788</f>
        <v>0</v>
      </c>
      <c r="L1791" s="74">
        <f>計算過程!J1788</f>
        <v>0</v>
      </c>
      <c r="M1791" s="74">
        <f>計算過程!K1788</f>
        <v>0</v>
      </c>
      <c r="N1791" s="75">
        <f>計算過程!Q1788</f>
        <v>0</v>
      </c>
    </row>
    <row r="1792" spans="8:14">
      <c r="H1792" s="38">
        <v>41714</v>
      </c>
      <c r="I1792" s="39" t="s">
        <v>156</v>
      </c>
      <c r="J1792" s="74">
        <f>計算過程!D1789</f>
        <v>0.60057790154765933</v>
      </c>
      <c r="K1792" s="74">
        <f>計算過程!I1789</f>
        <v>0</v>
      </c>
      <c r="L1792" s="74">
        <f>計算過程!J1789</f>
        <v>0</v>
      </c>
      <c r="M1792" s="74">
        <f>計算過程!K1789</f>
        <v>0</v>
      </c>
      <c r="N1792" s="75">
        <f>計算過程!Q1789</f>
        <v>0</v>
      </c>
    </row>
    <row r="1793" spans="8:14">
      <c r="H1793" s="38">
        <v>41714</v>
      </c>
      <c r="I1793" s="39" t="s">
        <v>157</v>
      </c>
      <c r="J1793" s="74">
        <f>計算過程!D1790</f>
        <v>0.16337224920257828</v>
      </c>
      <c r="K1793" s="74">
        <f>計算過程!I1790</f>
        <v>0</v>
      </c>
      <c r="L1793" s="74">
        <f>計算過程!J1790</f>
        <v>0</v>
      </c>
      <c r="M1793" s="74">
        <f>計算過程!K1790</f>
        <v>0</v>
      </c>
      <c r="N1793" s="75">
        <f>計算過程!Q1790</f>
        <v>0</v>
      </c>
    </row>
    <row r="1794" spans="8:14">
      <c r="H1794" s="38">
        <v>41714</v>
      </c>
      <c r="I1794" s="39" t="s">
        <v>158</v>
      </c>
      <c r="J1794" s="74">
        <f>計算過程!D1791</f>
        <v>6.9759944206187099E-2</v>
      </c>
      <c r="K1794" s="74">
        <f>計算過程!I1791</f>
        <v>0</v>
      </c>
      <c r="L1794" s="74">
        <f>計算過程!J1791</f>
        <v>0</v>
      </c>
      <c r="M1794" s="74">
        <f>計算過程!K1791</f>
        <v>0</v>
      </c>
      <c r="N1794" s="75">
        <f>計算過程!Q1791</f>
        <v>0</v>
      </c>
    </row>
    <row r="1795" spans="8:14">
      <c r="H1795" s="38">
        <v>41714</v>
      </c>
      <c r="I1795" s="39" t="s">
        <v>159</v>
      </c>
      <c r="J1795" s="74">
        <f>計算過程!D1792</f>
        <v>3.382207049414071E-2</v>
      </c>
      <c r="K1795" s="74">
        <f>計算過程!I1792</f>
        <v>0</v>
      </c>
      <c r="L1795" s="74">
        <f>計算過程!J1792</f>
        <v>0</v>
      </c>
      <c r="M1795" s="74">
        <f>計算過程!K1792</f>
        <v>0</v>
      </c>
      <c r="N1795" s="75">
        <f>計算過程!Q1792</f>
        <v>0</v>
      </c>
    </row>
    <row r="1796" spans="8:14">
      <c r="H1796" s="38">
        <v>41714</v>
      </c>
      <c r="I1796" s="39" t="s">
        <v>160</v>
      </c>
      <c r="J1796" s="74">
        <f>計算過程!D1793</f>
        <v>1.2832701612897041E-2</v>
      </c>
      <c r="K1796" s="74">
        <f>計算過程!I1793</f>
        <v>0</v>
      </c>
      <c r="L1796" s="74">
        <f>計算過程!J1793</f>
        <v>0</v>
      </c>
      <c r="M1796" s="74">
        <f>計算過程!K1793</f>
        <v>0</v>
      </c>
      <c r="N1796" s="75">
        <f>計算過程!Q1793</f>
        <v>0</v>
      </c>
    </row>
    <row r="1797" spans="8:14">
      <c r="H1797" s="38">
        <v>41714</v>
      </c>
      <c r="I1797" s="39" t="s">
        <v>161</v>
      </c>
      <c r="J1797" s="74">
        <f>計算過程!D1794</f>
        <v>2.2898973916588949E-3</v>
      </c>
      <c r="K1797" s="74">
        <f>計算過程!I1794</f>
        <v>0</v>
      </c>
      <c r="L1797" s="74">
        <f>計算過程!J1794</f>
        <v>0</v>
      </c>
      <c r="M1797" s="74">
        <f>計算過程!K1794</f>
        <v>0</v>
      </c>
      <c r="N1797" s="75">
        <f>計算過程!Q1794</f>
        <v>0</v>
      </c>
    </row>
    <row r="1798" spans="8:14">
      <c r="H1798" s="38">
        <v>41714</v>
      </c>
      <c r="I1798" s="39" t="s">
        <v>162</v>
      </c>
      <c r="J1798" s="74">
        <f>計算過程!D1795</f>
        <v>2.7459861112782585E-3</v>
      </c>
      <c r="K1798" s="74">
        <f>計算過程!I1795</f>
        <v>0</v>
      </c>
      <c r="L1798" s="74">
        <f>計算過程!J1795</f>
        <v>0</v>
      </c>
      <c r="M1798" s="74">
        <f>計算過程!K1795</f>
        <v>0</v>
      </c>
      <c r="N1798" s="75">
        <f>計算過程!Q1795</f>
        <v>0</v>
      </c>
    </row>
    <row r="1799" spans="8:14">
      <c r="H1799" s="38">
        <v>41714</v>
      </c>
      <c r="I1799" s="39" t="s">
        <v>163</v>
      </c>
      <c r="J1799" s="74">
        <f>計算過程!D1796</f>
        <v>3.7999084245026694E-3</v>
      </c>
      <c r="K1799" s="74">
        <f>計算過程!I1796</f>
        <v>0</v>
      </c>
      <c r="L1799" s="74">
        <f>計算過程!J1796</f>
        <v>0</v>
      </c>
      <c r="M1799" s="74">
        <f>計算過程!K1796</f>
        <v>0</v>
      </c>
      <c r="N1799" s="75">
        <f>計算過程!Q1796</f>
        <v>0</v>
      </c>
    </row>
    <row r="1800" spans="8:14">
      <c r="H1800" s="38">
        <v>41714</v>
      </c>
      <c r="I1800" s="39" t="s">
        <v>164</v>
      </c>
      <c r="J1800" s="74">
        <f>計算過程!D1797</f>
        <v>3.3732025502606318E-3</v>
      </c>
      <c r="K1800" s="74">
        <f>計算過程!I1797</f>
        <v>0</v>
      </c>
      <c r="L1800" s="74">
        <f>計算過程!J1797</f>
        <v>0</v>
      </c>
      <c r="M1800" s="74">
        <f>計算過程!K1797</f>
        <v>0</v>
      </c>
      <c r="N1800" s="75">
        <f>計算過程!Q1797</f>
        <v>0</v>
      </c>
    </row>
    <row r="1801" spans="8:14">
      <c r="H1801" s="38">
        <v>41714</v>
      </c>
      <c r="I1801" s="39" t="s">
        <v>165</v>
      </c>
      <c r="J1801" s="74">
        <f>計算過程!D1798</f>
        <v>6.5384765174578913E-3</v>
      </c>
      <c r="K1801" s="74">
        <f>計算過程!I1798</f>
        <v>0</v>
      </c>
      <c r="L1801" s="74">
        <f>計算過程!J1798</f>
        <v>0</v>
      </c>
      <c r="M1801" s="74">
        <f>計算過程!K1798</f>
        <v>0</v>
      </c>
      <c r="N1801" s="75">
        <f>計算過程!Q1798</f>
        <v>0</v>
      </c>
    </row>
    <row r="1802" spans="8:14">
      <c r="H1802" s="38">
        <v>41714</v>
      </c>
      <c r="I1802" s="39" t="s">
        <v>166</v>
      </c>
      <c r="J1802" s="74">
        <f>計算過程!D1799</f>
        <v>1.5282478711618051E-2</v>
      </c>
      <c r="K1802" s="74">
        <f>計算過程!I1799</f>
        <v>0</v>
      </c>
      <c r="L1802" s="74">
        <f>計算過程!J1799</f>
        <v>0</v>
      </c>
      <c r="M1802" s="74">
        <f>計算過程!K1799</f>
        <v>0</v>
      </c>
      <c r="N1802" s="75">
        <f>計算過程!Q1799</f>
        <v>0</v>
      </c>
    </row>
    <row r="1803" spans="8:14">
      <c r="H1803" s="38">
        <v>41714</v>
      </c>
      <c r="I1803" s="39" t="s">
        <v>167</v>
      </c>
      <c r="J1803" s="74">
        <f>計算過程!D1800</f>
        <v>2.834172673415555E-2</v>
      </c>
      <c r="K1803" s="74">
        <f>計算過程!I1800</f>
        <v>0</v>
      </c>
      <c r="L1803" s="74">
        <f>計算過程!J1800</f>
        <v>0</v>
      </c>
      <c r="M1803" s="74">
        <f>計算過程!K1800</f>
        <v>0</v>
      </c>
      <c r="N1803" s="75">
        <f>計算過程!Q1800</f>
        <v>0</v>
      </c>
    </row>
    <row r="1804" spans="8:14">
      <c r="H1804" s="38">
        <v>41714</v>
      </c>
      <c r="I1804" s="39" t="s">
        <v>168</v>
      </c>
      <c r="J1804" s="74">
        <f>計算過程!D1801</f>
        <v>2.7856174024456688E-2</v>
      </c>
      <c r="K1804" s="74">
        <f>計算過程!I1801</f>
        <v>0</v>
      </c>
      <c r="L1804" s="74">
        <f>計算過程!J1801</f>
        <v>0</v>
      </c>
      <c r="M1804" s="74">
        <f>計算過程!K1801</f>
        <v>0</v>
      </c>
      <c r="N1804" s="75">
        <f>計算過程!Q1801</f>
        <v>0</v>
      </c>
    </row>
    <row r="1805" spans="8:14">
      <c r="H1805" s="38">
        <v>41714</v>
      </c>
      <c r="I1805" s="39" t="s">
        <v>169</v>
      </c>
      <c r="J1805" s="74">
        <f>計算過程!D1802</f>
        <v>5.2227385184614887E-2</v>
      </c>
      <c r="K1805" s="74">
        <f>計算過程!I1802</f>
        <v>0</v>
      </c>
      <c r="L1805" s="74">
        <f>計算過程!J1802</f>
        <v>0</v>
      </c>
      <c r="M1805" s="74">
        <f>計算過程!K1802</f>
        <v>0</v>
      </c>
      <c r="N1805" s="75">
        <f>計算過程!Q1802</f>
        <v>0</v>
      </c>
    </row>
    <row r="1806" spans="8:14">
      <c r="H1806" s="38">
        <v>41714</v>
      </c>
      <c r="I1806" s="39" t="s">
        <v>170</v>
      </c>
      <c r="J1806" s="74">
        <f>計算過程!D1803</f>
        <v>0.31963558506894729</v>
      </c>
      <c r="K1806" s="74">
        <f>計算過程!I1803</f>
        <v>0</v>
      </c>
      <c r="L1806" s="74">
        <f>計算過程!J1803</f>
        <v>0</v>
      </c>
      <c r="M1806" s="74">
        <f>計算過程!K1803</f>
        <v>0</v>
      </c>
      <c r="N1806" s="75">
        <f>計算過程!Q1803</f>
        <v>0</v>
      </c>
    </row>
    <row r="1807" spans="8:14">
      <c r="H1807" s="38">
        <v>41714</v>
      </c>
      <c r="I1807" s="39" t="s">
        <v>171</v>
      </c>
      <c r="J1807" s="74">
        <f>計算過程!D1804</f>
        <v>0.74745508212094713</v>
      </c>
      <c r="K1807" s="74">
        <f>計算過程!I1804</f>
        <v>0</v>
      </c>
      <c r="L1807" s="74">
        <f>計算過程!J1804</f>
        <v>0</v>
      </c>
      <c r="M1807" s="74">
        <f>計算過程!K1804</f>
        <v>0</v>
      </c>
      <c r="N1807" s="75">
        <f>計算過程!Q1804</f>
        <v>0</v>
      </c>
    </row>
    <row r="1808" spans="8:14">
      <c r="H1808" s="38">
        <v>41714</v>
      </c>
      <c r="I1808" s="39" t="s">
        <v>172</v>
      </c>
      <c r="J1808" s="74">
        <f>計算過程!D1805</f>
        <v>0.96146222209325649</v>
      </c>
      <c r="K1808" s="74">
        <f>計算過程!I1805</f>
        <v>0</v>
      </c>
      <c r="L1808" s="74">
        <f>計算過程!J1805</f>
        <v>0</v>
      </c>
      <c r="M1808" s="74">
        <f>計算過程!K1805</f>
        <v>0</v>
      </c>
      <c r="N1808" s="75">
        <f>計算過程!Q1805</f>
        <v>0</v>
      </c>
    </row>
    <row r="1809" spans="8:14">
      <c r="H1809" s="38">
        <v>41715</v>
      </c>
      <c r="I1809" s="39" t="s">
        <v>149</v>
      </c>
      <c r="J1809" s="74">
        <f>計算過程!D1806</f>
        <v>1.0756906187004374</v>
      </c>
      <c r="K1809" s="74">
        <f>計算過程!I1806</f>
        <v>0</v>
      </c>
      <c r="L1809" s="74">
        <f>計算過程!J1806</f>
        <v>0</v>
      </c>
      <c r="M1809" s="74">
        <f>計算過程!K1806</f>
        <v>0</v>
      </c>
      <c r="N1809" s="75">
        <f>計算過程!Q1806</f>
        <v>0</v>
      </c>
    </row>
    <row r="1810" spans="8:14">
      <c r="H1810" s="38">
        <v>41715</v>
      </c>
      <c r="I1810" s="39" t="s">
        <v>150</v>
      </c>
      <c r="J1810" s="74">
        <f>計算過程!D1807</f>
        <v>1.1574998736950406</v>
      </c>
      <c r="K1810" s="74">
        <f>計算過程!I1807</f>
        <v>0</v>
      </c>
      <c r="L1810" s="74">
        <f>計算過程!J1807</f>
        <v>0</v>
      </c>
      <c r="M1810" s="74">
        <f>計算過程!K1807</f>
        <v>0</v>
      </c>
      <c r="N1810" s="75">
        <f>計算過程!Q1807</f>
        <v>0</v>
      </c>
    </row>
    <row r="1811" spans="8:14">
      <c r="H1811" s="38">
        <v>41715</v>
      </c>
      <c r="I1811" s="39" t="s">
        <v>151</v>
      </c>
      <c r="J1811" s="74">
        <f>計算過程!D1808</f>
        <v>1.3347702314280652</v>
      </c>
      <c r="K1811" s="74">
        <f>計算過程!I1808</f>
        <v>0</v>
      </c>
      <c r="L1811" s="74">
        <f>計算過程!J1808</f>
        <v>0</v>
      </c>
      <c r="M1811" s="74">
        <f>計算過程!K1808</f>
        <v>0</v>
      </c>
      <c r="N1811" s="75">
        <f>計算過程!Q1808</f>
        <v>0</v>
      </c>
    </row>
    <row r="1812" spans="8:14">
      <c r="H1812" s="38">
        <v>41715</v>
      </c>
      <c r="I1812" s="39" t="s">
        <v>152</v>
      </c>
      <c r="J1812" s="74">
        <f>計算過程!D1809</f>
        <v>1.4446879088523448</v>
      </c>
      <c r="K1812" s="74">
        <f>計算過程!I1809</f>
        <v>0</v>
      </c>
      <c r="L1812" s="74">
        <f>計算過程!J1809</f>
        <v>0</v>
      </c>
      <c r="M1812" s="74">
        <f>計算過程!K1809</f>
        <v>0</v>
      </c>
      <c r="N1812" s="75">
        <f>計算過程!Q1809</f>
        <v>0</v>
      </c>
    </row>
    <row r="1813" spans="8:14">
      <c r="H1813" s="38">
        <v>41715</v>
      </c>
      <c r="I1813" s="39" t="s">
        <v>153</v>
      </c>
      <c r="J1813" s="74">
        <f>計算過程!D1810</f>
        <v>1.4592619096475965</v>
      </c>
      <c r="K1813" s="74">
        <f>計算過程!I1810</f>
        <v>0</v>
      </c>
      <c r="L1813" s="74">
        <f>計算過程!J1810</f>
        <v>0</v>
      </c>
      <c r="M1813" s="74">
        <f>計算過程!K1810</f>
        <v>0</v>
      </c>
      <c r="N1813" s="75">
        <f>計算過程!Q1810</f>
        <v>0</v>
      </c>
    </row>
    <row r="1814" spans="8:14">
      <c r="H1814" s="38">
        <v>41715</v>
      </c>
      <c r="I1814" s="39" t="s">
        <v>154</v>
      </c>
      <c r="J1814" s="74">
        <f>計算過程!D1811</f>
        <v>1.440499122744755</v>
      </c>
      <c r="K1814" s="74">
        <f>計算過程!I1811</f>
        <v>0</v>
      </c>
      <c r="L1814" s="74">
        <f>計算過程!J1811</f>
        <v>0</v>
      </c>
      <c r="M1814" s="74">
        <f>計算過程!K1811</f>
        <v>0</v>
      </c>
      <c r="N1814" s="75">
        <f>計算過程!Q1811</f>
        <v>0</v>
      </c>
    </row>
    <row r="1815" spans="8:14">
      <c r="H1815" s="38">
        <v>41715</v>
      </c>
      <c r="I1815" s="39" t="s">
        <v>155</v>
      </c>
      <c r="J1815" s="74">
        <f>計算過程!D1812</f>
        <v>1.1553175544547394</v>
      </c>
      <c r="K1815" s="74">
        <f>計算過程!I1812</f>
        <v>0</v>
      </c>
      <c r="L1815" s="74">
        <f>計算過程!J1812</f>
        <v>0</v>
      </c>
      <c r="M1815" s="74">
        <f>計算過程!K1812</f>
        <v>0</v>
      </c>
      <c r="N1815" s="75">
        <f>計算過程!Q1812</f>
        <v>0</v>
      </c>
    </row>
    <row r="1816" spans="8:14">
      <c r="H1816" s="38">
        <v>41715</v>
      </c>
      <c r="I1816" s="39" t="s">
        <v>156</v>
      </c>
      <c r="J1816" s="74">
        <f>計算過程!D1813</f>
        <v>0.49935999792887298</v>
      </c>
      <c r="K1816" s="74">
        <f>計算過程!I1813</f>
        <v>0</v>
      </c>
      <c r="L1816" s="74">
        <f>計算過程!J1813</f>
        <v>0</v>
      </c>
      <c r="M1816" s="74">
        <f>計算過程!K1813</f>
        <v>0</v>
      </c>
      <c r="N1816" s="75">
        <f>計算過程!Q1813</f>
        <v>0</v>
      </c>
    </row>
    <row r="1817" spans="8:14">
      <c r="H1817" s="38">
        <v>41715</v>
      </c>
      <c r="I1817" s="39" t="s">
        <v>157</v>
      </c>
      <c r="J1817" s="74">
        <f>計算過程!D1814</f>
        <v>7.7288139941573755E-2</v>
      </c>
      <c r="K1817" s="74">
        <f>計算過程!I1814</f>
        <v>0</v>
      </c>
      <c r="L1817" s="74">
        <f>計算過程!J1814</f>
        <v>0</v>
      </c>
      <c r="M1817" s="74">
        <f>計算過程!K1814</f>
        <v>0</v>
      </c>
      <c r="N1817" s="75">
        <f>計算過程!Q1814</f>
        <v>0</v>
      </c>
    </row>
    <row r="1818" spans="8:14">
      <c r="H1818" s="38">
        <v>41715</v>
      </c>
      <c r="I1818" s="39" t="s">
        <v>158</v>
      </c>
      <c r="J1818" s="74">
        <f>計算過程!D1815</f>
        <v>2.4835500331035269E-2</v>
      </c>
      <c r="K1818" s="74">
        <f>計算過程!I1815</f>
        <v>0</v>
      </c>
      <c r="L1818" s="74">
        <f>計算過程!J1815</f>
        <v>0</v>
      </c>
      <c r="M1818" s="74">
        <f>計算過程!K1815</f>
        <v>0</v>
      </c>
      <c r="N1818" s="75">
        <f>計算過程!Q1815</f>
        <v>0</v>
      </c>
    </row>
    <row r="1819" spans="8:14">
      <c r="H1819" s="38">
        <v>41715</v>
      </c>
      <c r="I1819" s="39" t="s">
        <v>159</v>
      </c>
      <c r="J1819" s="74">
        <f>計算過程!D1816</f>
        <v>3.127842466779795E-3</v>
      </c>
      <c r="K1819" s="74">
        <f>計算過程!I1816</f>
        <v>0</v>
      </c>
      <c r="L1819" s="74">
        <f>計算過程!J1816</f>
        <v>0</v>
      </c>
      <c r="M1819" s="74">
        <f>計算過程!K1816</f>
        <v>0</v>
      </c>
      <c r="N1819" s="75">
        <f>計算過程!Q1816</f>
        <v>0</v>
      </c>
    </row>
    <row r="1820" spans="8:14">
      <c r="H1820" s="38">
        <v>41715</v>
      </c>
      <c r="I1820" s="39" t="s">
        <v>160</v>
      </c>
      <c r="J1820" s="74">
        <f>計算過程!D1817</f>
        <v>3.4879264728013813E-4</v>
      </c>
      <c r="K1820" s="74">
        <f>計算過程!I1817</f>
        <v>0</v>
      </c>
      <c r="L1820" s="74">
        <f>計算過程!J1817</f>
        <v>0</v>
      </c>
      <c r="M1820" s="74">
        <f>計算過程!K1817</f>
        <v>0</v>
      </c>
      <c r="N1820" s="75">
        <f>計算過程!Q1817</f>
        <v>0</v>
      </c>
    </row>
    <row r="1821" spans="8:14">
      <c r="H1821" s="38">
        <v>41715</v>
      </c>
      <c r="I1821" s="39" t="s">
        <v>161</v>
      </c>
      <c r="J1821" s="74">
        <f>計算過程!D1818</f>
        <v>0</v>
      </c>
      <c r="K1821" s="74">
        <f>計算過程!I1818</f>
        <v>0</v>
      </c>
      <c r="L1821" s="74">
        <f>計算過程!J1818</f>
        <v>0</v>
      </c>
      <c r="M1821" s="74">
        <f>計算過程!K1818</f>
        <v>0</v>
      </c>
      <c r="N1821" s="75">
        <f>計算過程!Q1818</f>
        <v>0</v>
      </c>
    </row>
    <row r="1822" spans="8:14">
      <c r="H1822" s="38">
        <v>41715</v>
      </c>
      <c r="I1822" s="39" t="s">
        <v>162</v>
      </c>
      <c r="J1822" s="74">
        <f>計算過程!D1819</f>
        <v>0</v>
      </c>
      <c r="K1822" s="74">
        <f>計算過程!I1819</f>
        <v>0</v>
      </c>
      <c r="L1822" s="74">
        <f>計算過程!J1819</f>
        <v>0</v>
      </c>
      <c r="M1822" s="74">
        <f>計算過程!K1819</f>
        <v>0</v>
      </c>
      <c r="N1822" s="75">
        <f>計算過程!Q1819</f>
        <v>0</v>
      </c>
    </row>
    <row r="1823" spans="8:14">
      <c r="H1823" s="38">
        <v>41715</v>
      </c>
      <c r="I1823" s="39" t="s">
        <v>163</v>
      </c>
      <c r="J1823" s="74">
        <f>計算過程!D1820</f>
        <v>0</v>
      </c>
      <c r="K1823" s="74">
        <f>計算過程!I1820</f>
        <v>0</v>
      </c>
      <c r="L1823" s="74">
        <f>計算過程!J1820</f>
        <v>0</v>
      </c>
      <c r="M1823" s="74">
        <f>計算過程!K1820</f>
        <v>0</v>
      </c>
      <c r="N1823" s="75">
        <f>計算過程!Q1820</f>
        <v>0</v>
      </c>
    </row>
    <row r="1824" spans="8:14">
      <c r="H1824" s="38">
        <v>41715</v>
      </c>
      <c r="I1824" s="39" t="s">
        <v>164</v>
      </c>
      <c r="J1824" s="74">
        <f>計算過程!D1821</f>
        <v>0</v>
      </c>
      <c r="K1824" s="74">
        <f>計算過程!I1821</f>
        <v>0</v>
      </c>
      <c r="L1824" s="74">
        <f>計算過程!J1821</f>
        <v>0</v>
      </c>
      <c r="M1824" s="74">
        <f>計算過程!K1821</f>
        <v>0</v>
      </c>
      <c r="N1824" s="75">
        <f>計算過程!Q1821</f>
        <v>0</v>
      </c>
    </row>
    <row r="1825" spans="8:14">
      <c r="H1825" s="38">
        <v>41715</v>
      </c>
      <c r="I1825" s="39" t="s">
        <v>165</v>
      </c>
      <c r="J1825" s="74">
        <f>計算過程!D1822</f>
        <v>0</v>
      </c>
      <c r="K1825" s="74">
        <f>計算過程!I1822</f>
        <v>0</v>
      </c>
      <c r="L1825" s="74">
        <f>計算過程!J1822</f>
        <v>0</v>
      </c>
      <c r="M1825" s="74">
        <f>計算過程!K1822</f>
        <v>0</v>
      </c>
      <c r="N1825" s="75">
        <f>計算過程!Q1822</f>
        <v>0</v>
      </c>
    </row>
    <row r="1826" spans="8:14">
      <c r="H1826" s="38">
        <v>41715</v>
      </c>
      <c r="I1826" s="39" t="s">
        <v>166</v>
      </c>
      <c r="J1826" s="74">
        <f>計算過程!D1823</f>
        <v>0</v>
      </c>
      <c r="K1826" s="74">
        <f>計算過程!I1823</f>
        <v>0</v>
      </c>
      <c r="L1826" s="74">
        <f>計算過程!J1823</f>
        <v>0</v>
      </c>
      <c r="M1826" s="74">
        <f>計算過程!K1823</f>
        <v>0</v>
      </c>
      <c r="N1826" s="75">
        <f>計算過程!Q1823</f>
        <v>0</v>
      </c>
    </row>
    <row r="1827" spans="8:14">
      <c r="H1827" s="38">
        <v>41715</v>
      </c>
      <c r="I1827" s="39" t="s">
        <v>167</v>
      </c>
      <c r="J1827" s="74">
        <f>計算過程!D1824</f>
        <v>0</v>
      </c>
      <c r="K1827" s="74">
        <f>計算過程!I1824</f>
        <v>0</v>
      </c>
      <c r="L1827" s="74">
        <f>計算過程!J1824</f>
        <v>0</v>
      </c>
      <c r="M1827" s="74">
        <f>計算過程!K1824</f>
        <v>0</v>
      </c>
      <c r="N1827" s="75">
        <f>計算過程!Q1824</f>
        <v>0</v>
      </c>
    </row>
    <row r="1828" spans="8:14">
      <c r="H1828" s="38">
        <v>41715</v>
      </c>
      <c r="I1828" s="39" t="s">
        <v>168</v>
      </c>
      <c r="J1828" s="74">
        <f>計算過程!D1825</f>
        <v>7.4650320093619131E-3</v>
      </c>
      <c r="K1828" s="74">
        <f>計算過程!I1825</f>
        <v>0</v>
      </c>
      <c r="L1828" s="74">
        <f>計算過程!J1825</f>
        <v>0</v>
      </c>
      <c r="M1828" s="74">
        <f>計算過程!K1825</f>
        <v>0</v>
      </c>
      <c r="N1828" s="75">
        <f>計算過程!Q1825</f>
        <v>0</v>
      </c>
    </row>
    <row r="1829" spans="8:14">
      <c r="H1829" s="38">
        <v>41715</v>
      </c>
      <c r="I1829" s="39" t="s">
        <v>169</v>
      </c>
      <c r="J1829" s="74">
        <f>計算過程!D1826</f>
        <v>2.4632705463308556E-2</v>
      </c>
      <c r="K1829" s="74">
        <f>計算過程!I1826</f>
        <v>0</v>
      </c>
      <c r="L1829" s="74">
        <f>計算過程!J1826</f>
        <v>0</v>
      </c>
      <c r="M1829" s="74">
        <f>計算過程!K1826</f>
        <v>0</v>
      </c>
      <c r="N1829" s="75">
        <f>計算過程!Q1826</f>
        <v>0</v>
      </c>
    </row>
    <row r="1830" spans="8:14">
      <c r="H1830" s="38">
        <v>41715</v>
      </c>
      <c r="I1830" s="39" t="s">
        <v>170</v>
      </c>
      <c r="J1830" s="74">
        <f>計算過程!D1827</f>
        <v>3.2367236024624199E-2</v>
      </c>
      <c r="K1830" s="74">
        <f>計算過程!I1827</f>
        <v>0</v>
      </c>
      <c r="L1830" s="74">
        <f>計算過程!J1827</f>
        <v>0</v>
      </c>
      <c r="M1830" s="74">
        <f>計算過程!K1827</f>
        <v>0</v>
      </c>
      <c r="N1830" s="75">
        <f>計算過程!Q1827</f>
        <v>0</v>
      </c>
    </row>
    <row r="1831" spans="8:14">
      <c r="H1831" s="38">
        <v>41715</v>
      </c>
      <c r="I1831" s="39" t="s">
        <v>171</v>
      </c>
      <c r="J1831" s="74">
        <f>計算過程!D1828</f>
        <v>0.12705336431318742</v>
      </c>
      <c r="K1831" s="74">
        <f>計算過程!I1828</f>
        <v>0</v>
      </c>
      <c r="L1831" s="74">
        <f>計算過程!J1828</f>
        <v>0</v>
      </c>
      <c r="M1831" s="74">
        <f>計算過程!K1828</f>
        <v>0</v>
      </c>
      <c r="N1831" s="75">
        <f>計算過程!Q1828</f>
        <v>0</v>
      </c>
    </row>
    <row r="1832" spans="8:14">
      <c r="H1832" s="38">
        <v>41715</v>
      </c>
      <c r="I1832" s="39" t="s">
        <v>172</v>
      </c>
      <c r="J1832" s="74">
        <f>計算過程!D1829</f>
        <v>0.62405195203556441</v>
      </c>
      <c r="K1832" s="74">
        <f>計算過程!I1829</f>
        <v>0</v>
      </c>
      <c r="L1832" s="74">
        <f>計算過程!J1829</f>
        <v>0</v>
      </c>
      <c r="M1832" s="74">
        <f>計算過程!K1829</f>
        <v>0</v>
      </c>
      <c r="N1832" s="75">
        <f>計算過程!Q1829</f>
        <v>0</v>
      </c>
    </row>
    <row r="1833" spans="8:14">
      <c r="H1833" s="38">
        <v>41716</v>
      </c>
      <c r="I1833" s="39" t="s">
        <v>149</v>
      </c>
      <c r="J1833" s="74">
        <f>計算過程!D1830</f>
        <v>0.93856815003526772</v>
      </c>
      <c r="K1833" s="74">
        <f>計算過程!I1830</f>
        <v>0</v>
      </c>
      <c r="L1833" s="74">
        <f>計算過程!J1830</f>
        <v>0</v>
      </c>
      <c r="M1833" s="74">
        <f>計算過程!K1830</f>
        <v>0</v>
      </c>
      <c r="N1833" s="75">
        <f>計算過程!Q1830</f>
        <v>0</v>
      </c>
    </row>
    <row r="1834" spans="8:14">
      <c r="H1834" s="38">
        <v>41716</v>
      </c>
      <c r="I1834" s="39" t="s">
        <v>150</v>
      </c>
      <c r="J1834" s="74">
        <f>計算過程!D1831</f>
        <v>1.1348018793965349</v>
      </c>
      <c r="K1834" s="74">
        <f>計算過程!I1831</f>
        <v>0</v>
      </c>
      <c r="L1834" s="74">
        <f>計算過程!J1831</f>
        <v>0</v>
      </c>
      <c r="M1834" s="74">
        <f>計算過程!K1831</f>
        <v>0</v>
      </c>
      <c r="N1834" s="75">
        <f>計算過程!Q1831</f>
        <v>0</v>
      </c>
    </row>
    <row r="1835" spans="8:14">
      <c r="H1835" s="38">
        <v>41716</v>
      </c>
      <c r="I1835" s="39" t="s">
        <v>151</v>
      </c>
      <c r="J1835" s="74">
        <f>計算過程!D1832</f>
        <v>1.2986811575300621</v>
      </c>
      <c r="K1835" s="74">
        <f>計算過程!I1832</f>
        <v>0</v>
      </c>
      <c r="L1835" s="74">
        <f>計算過程!J1832</f>
        <v>0</v>
      </c>
      <c r="M1835" s="74">
        <f>計算過程!K1832</f>
        <v>0</v>
      </c>
      <c r="N1835" s="75">
        <f>計算過程!Q1832</f>
        <v>0</v>
      </c>
    </row>
    <row r="1836" spans="8:14">
      <c r="H1836" s="38">
        <v>41716</v>
      </c>
      <c r="I1836" s="39" t="s">
        <v>152</v>
      </c>
      <c r="J1836" s="74">
        <f>計算過程!D1833</f>
        <v>1.3837273704318696</v>
      </c>
      <c r="K1836" s="74">
        <f>計算過程!I1833</f>
        <v>0</v>
      </c>
      <c r="L1836" s="74">
        <f>計算過程!J1833</f>
        <v>0</v>
      </c>
      <c r="M1836" s="74">
        <f>計算過程!K1833</f>
        <v>0</v>
      </c>
      <c r="N1836" s="75">
        <f>計算過程!Q1833</f>
        <v>0</v>
      </c>
    </row>
    <row r="1837" spans="8:14">
      <c r="H1837" s="38">
        <v>41716</v>
      </c>
      <c r="I1837" s="39" t="s">
        <v>153</v>
      </c>
      <c r="J1837" s="74">
        <f>計算過程!D1834</f>
        <v>1.7736381164056862</v>
      </c>
      <c r="K1837" s="74">
        <f>計算過程!I1834</f>
        <v>0</v>
      </c>
      <c r="L1837" s="74">
        <f>計算過程!J1834</f>
        <v>0</v>
      </c>
      <c r="M1837" s="74">
        <f>計算過程!K1834</f>
        <v>0</v>
      </c>
      <c r="N1837" s="75">
        <f>計算過程!Q1834</f>
        <v>0</v>
      </c>
    </row>
    <row r="1838" spans="8:14">
      <c r="H1838" s="38">
        <v>41716</v>
      </c>
      <c r="I1838" s="39" t="s">
        <v>154</v>
      </c>
      <c r="J1838" s="74">
        <f>計算過程!D1835</f>
        <v>1.8898272033462846</v>
      </c>
      <c r="K1838" s="74">
        <f>計算過程!I1835</f>
        <v>0</v>
      </c>
      <c r="L1838" s="74">
        <f>計算過程!J1835</f>
        <v>0</v>
      </c>
      <c r="M1838" s="74">
        <f>計算過程!K1835</f>
        <v>0</v>
      </c>
      <c r="N1838" s="75">
        <f>計算過程!Q1835</f>
        <v>0</v>
      </c>
    </row>
    <row r="1839" spans="8:14">
      <c r="H1839" s="38">
        <v>41716</v>
      </c>
      <c r="I1839" s="39" t="s">
        <v>155</v>
      </c>
      <c r="J1839" s="74">
        <f>計算過程!D1836</f>
        <v>1.7538383709241676</v>
      </c>
      <c r="K1839" s="74">
        <f>計算過程!I1836</f>
        <v>0</v>
      </c>
      <c r="L1839" s="74">
        <f>計算過程!J1836</f>
        <v>0</v>
      </c>
      <c r="M1839" s="74">
        <f>計算過程!K1836</f>
        <v>0</v>
      </c>
      <c r="N1839" s="75">
        <f>計算過程!Q1836</f>
        <v>0</v>
      </c>
    </row>
    <row r="1840" spans="8:14">
      <c r="H1840" s="38">
        <v>41716</v>
      </c>
      <c r="I1840" s="39" t="s">
        <v>156</v>
      </c>
      <c r="J1840" s="74">
        <f>計算過程!D1837</f>
        <v>0.85668081882576841</v>
      </c>
      <c r="K1840" s="74">
        <f>計算過程!I1837</f>
        <v>0</v>
      </c>
      <c r="L1840" s="74">
        <f>計算過程!J1837</f>
        <v>0</v>
      </c>
      <c r="M1840" s="74">
        <f>計算過程!K1837</f>
        <v>0</v>
      </c>
      <c r="N1840" s="75">
        <f>計算過程!Q1837</f>
        <v>0</v>
      </c>
    </row>
    <row r="1841" spans="8:14">
      <c r="H1841" s="38">
        <v>41716</v>
      </c>
      <c r="I1841" s="39" t="s">
        <v>157</v>
      </c>
      <c r="J1841" s="74">
        <f>計算過程!D1838</f>
        <v>0.13028910299367749</v>
      </c>
      <c r="K1841" s="74">
        <f>計算過程!I1838</f>
        <v>0</v>
      </c>
      <c r="L1841" s="74">
        <f>計算過程!J1838</f>
        <v>0</v>
      </c>
      <c r="M1841" s="74">
        <f>計算過程!K1838</f>
        <v>0</v>
      </c>
      <c r="N1841" s="75">
        <f>計算過程!Q1838</f>
        <v>0</v>
      </c>
    </row>
    <row r="1842" spans="8:14">
      <c r="H1842" s="38">
        <v>41716</v>
      </c>
      <c r="I1842" s="39" t="s">
        <v>158</v>
      </c>
      <c r="J1842" s="74">
        <f>計算過程!D1839</f>
        <v>2.6726865548254694E-2</v>
      </c>
      <c r="K1842" s="74">
        <f>計算過程!I1839</f>
        <v>0</v>
      </c>
      <c r="L1842" s="74">
        <f>計算過程!J1839</f>
        <v>0</v>
      </c>
      <c r="M1842" s="74">
        <f>計算過程!K1839</f>
        <v>0</v>
      </c>
      <c r="N1842" s="75">
        <f>計算過程!Q1839</f>
        <v>0</v>
      </c>
    </row>
    <row r="1843" spans="8:14">
      <c r="H1843" s="38">
        <v>41716</v>
      </c>
      <c r="I1843" s="39" t="s">
        <v>159</v>
      </c>
      <c r="J1843" s="74">
        <f>計算過程!D1840</f>
        <v>1.5968808887726707E-3</v>
      </c>
      <c r="K1843" s="74">
        <f>計算過程!I1840</f>
        <v>0</v>
      </c>
      <c r="L1843" s="74">
        <f>計算過程!J1840</f>
        <v>0</v>
      </c>
      <c r="M1843" s="74">
        <f>計算過程!K1840</f>
        <v>0</v>
      </c>
      <c r="N1843" s="75">
        <f>計算過程!Q1840</f>
        <v>0</v>
      </c>
    </row>
    <row r="1844" spans="8:14">
      <c r="H1844" s="38">
        <v>41716</v>
      </c>
      <c r="I1844" s="39" t="s">
        <v>160</v>
      </c>
      <c r="J1844" s="74">
        <f>計算過程!D1841</f>
        <v>3.9200376214289663E-4</v>
      </c>
      <c r="K1844" s="74">
        <f>計算過程!I1841</f>
        <v>0</v>
      </c>
      <c r="L1844" s="74">
        <f>計算過程!J1841</f>
        <v>0</v>
      </c>
      <c r="M1844" s="74">
        <f>計算過程!K1841</f>
        <v>0</v>
      </c>
      <c r="N1844" s="75">
        <f>計算過程!Q1841</f>
        <v>0</v>
      </c>
    </row>
    <row r="1845" spans="8:14">
      <c r="H1845" s="38">
        <v>41716</v>
      </c>
      <c r="I1845" s="39" t="s">
        <v>161</v>
      </c>
      <c r="J1845" s="74">
        <f>計算過程!D1842</f>
        <v>1.653362448835264E-5</v>
      </c>
      <c r="K1845" s="74">
        <f>計算過程!I1842</f>
        <v>0</v>
      </c>
      <c r="L1845" s="74">
        <f>計算過程!J1842</f>
        <v>0</v>
      </c>
      <c r="M1845" s="74">
        <f>計算過程!K1842</f>
        <v>0</v>
      </c>
      <c r="N1845" s="75">
        <f>計算過程!Q1842</f>
        <v>0</v>
      </c>
    </row>
    <row r="1846" spans="8:14">
      <c r="H1846" s="38">
        <v>41716</v>
      </c>
      <c r="I1846" s="39" t="s">
        <v>162</v>
      </c>
      <c r="J1846" s="74">
        <f>計算過程!D1843</f>
        <v>0</v>
      </c>
      <c r="K1846" s="74">
        <f>計算過程!I1843</f>
        <v>0</v>
      </c>
      <c r="L1846" s="74">
        <f>計算過程!J1843</f>
        <v>0</v>
      </c>
      <c r="M1846" s="74">
        <f>計算過程!K1843</f>
        <v>0</v>
      </c>
      <c r="N1846" s="75">
        <f>計算過程!Q1843</f>
        <v>0</v>
      </c>
    </row>
    <row r="1847" spans="8:14">
      <c r="H1847" s="38">
        <v>41716</v>
      </c>
      <c r="I1847" s="39" t="s">
        <v>163</v>
      </c>
      <c r="J1847" s="74">
        <f>計算過程!D1844</f>
        <v>0</v>
      </c>
      <c r="K1847" s="74">
        <f>計算過程!I1844</f>
        <v>0</v>
      </c>
      <c r="L1847" s="74">
        <f>計算過程!J1844</f>
        <v>0</v>
      </c>
      <c r="M1847" s="74">
        <f>計算過程!K1844</f>
        <v>0</v>
      </c>
      <c r="N1847" s="75">
        <f>計算過程!Q1844</f>
        <v>0</v>
      </c>
    </row>
    <row r="1848" spans="8:14">
      <c r="H1848" s="38">
        <v>41716</v>
      </c>
      <c r="I1848" s="39" t="s">
        <v>164</v>
      </c>
      <c r="J1848" s="74">
        <f>計算過程!D1845</f>
        <v>0</v>
      </c>
      <c r="K1848" s="74">
        <f>計算過程!I1845</f>
        <v>0</v>
      </c>
      <c r="L1848" s="74">
        <f>計算過程!J1845</f>
        <v>0</v>
      </c>
      <c r="M1848" s="74">
        <f>計算過程!K1845</f>
        <v>0</v>
      </c>
      <c r="N1848" s="75">
        <f>計算過程!Q1845</f>
        <v>0</v>
      </c>
    </row>
    <row r="1849" spans="8:14">
      <c r="H1849" s="38">
        <v>41716</v>
      </c>
      <c r="I1849" s="39" t="s">
        <v>165</v>
      </c>
      <c r="J1849" s="74">
        <f>計算過程!D1846</f>
        <v>0</v>
      </c>
      <c r="K1849" s="74">
        <f>計算過程!I1846</f>
        <v>0</v>
      </c>
      <c r="L1849" s="74">
        <f>計算過程!J1846</f>
        <v>0</v>
      </c>
      <c r="M1849" s="74">
        <f>計算過程!K1846</f>
        <v>0</v>
      </c>
      <c r="N1849" s="75">
        <f>計算過程!Q1846</f>
        <v>0</v>
      </c>
    </row>
    <row r="1850" spans="8:14">
      <c r="H1850" s="38">
        <v>41716</v>
      </c>
      <c r="I1850" s="39" t="s">
        <v>166</v>
      </c>
      <c r="J1850" s="74">
        <f>計算過程!D1847</f>
        <v>0</v>
      </c>
      <c r="K1850" s="74">
        <f>計算過程!I1847</f>
        <v>0</v>
      </c>
      <c r="L1850" s="74">
        <f>計算過程!J1847</f>
        <v>0</v>
      </c>
      <c r="M1850" s="74">
        <f>計算過程!K1847</f>
        <v>0</v>
      </c>
      <c r="N1850" s="75">
        <f>計算過程!Q1847</f>
        <v>0</v>
      </c>
    </row>
    <row r="1851" spans="8:14">
      <c r="H1851" s="38">
        <v>41716</v>
      </c>
      <c r="I1851" s="39" t="s">
        <v>167</v>
      </c>
      <c r="J1851" s="74">
        <f>計算過程!D1848</f>
        <v>1.0787391358423903E-3</v>
      </c>
      <c r="K1851" s="74">
        <f>計算過程!I1848</f>
        <v>0</v>
      </c>
      <c r="L1851" s="74">
        <f>計算過程!J1848</f>
        <v>0</v>
      </c>
      <c r="M1851" s="74">
        <f>計算過程!K1848</f>
        <v>0</v>
      </c>
      <c r="N1851" s="75">
        <f>計算過程!Q1848</f>
        <v>0</v>
      </c>
    </row>
    <row r="1852" spans="8:14">
      <c r="H1852" s="38">
        <v>41716</v>
      </c>
      <c r="I1852" s="39" t="s">
        <v>168</v>
      </c>
      <c r="J1852" s="74">
        <f>計算過程!D1849</f>
        <v>3.6966609291028941E-3</v>
      </c>
      <c r="K1852" s="74">
        <f>計算過程!I1849</f>
        <v>0</v>
      </c>
      <c r="L1852" s="74">
        <f>計算過程!J1849</f>
        <v>0</v>
      </c>
      <c r="M1852" s="74">
        <f>計算過程!K1849</f>
        <v>0</v>
      </c>
      <c r="N1852" s="75">
        <f>計算過程!Q1849</f>
        <v>0</v>
      </c>
    </row>
    <row r="1853" spans="8:14">
      <c r="H1853" s="38">
        <v>41716</v>
      </c>
      <c r="I1853" s="39" t="s">
        <v>169</v>
      </c>
      <c r="J1853" s="74">
        <f>計算過程!D1850</f>
        <v>6.8771661583550614E-3</v>
      </c>
      <c r="K1853" s="74">
        <f>計算過程!I1850</f>
        <v>0</v>
      </c>
      <c r="L1853" s="74">
        <f>計算過程!J1850</f>
        <v>0</v>
      </c>
      <c r="M1853" s="74">
        <f>計算過程!K1850</f>
        <v>0</v>
      </c>
      <c r="N1853" s="75">
        <f>計算過程!Q1850</f>
        <v>0</v>
      </c>
    </row>
    <row r="1854" spans="8:14">
      <c r="H1854" s="38">
        <v>41716</v>
      </c>
      <c r="I1854" s="39" t="s">
        <v>170</v>
      </c>
      <c r="J1854" s="74">
        <f>計算過程!D1851</f>
        <v>1.5815330547983099E-2</v>
      </c>
      <c r="K1854" s="74">
        <f>計算過程!I1851</f>
        <v>0</v>
      </c>
      <c r="L1854" s="74">
        <f>計算過程!J1851</f>
        <v>0</v>
      </c>
      <c r="M1854" s="74">
        <f>計算過程!K1851</f>
        <v>0</v>
      </c>
      <c r="N1854" s="75">
        <f>計算過程!Q1851</f>
        <v>0</v>
      </c>
    </row>
    <row r="1855" spans="8:14">
      <c r="H1855" s="38">
        <v>41716</v>
      </c>
      <c r="I1855" s="39" t="s">
        <v>171</v>
      </c>
      <c r="J1855" s="74">
        <f>計算過程!D1852</f>
        <v>3.092591648514002E-2</v>
      </c>
      <c r="K1855" s="74">
        <f>計算過程!I1852</f>
        <v>0</v>
      </c>
      <c r="L1855" s="74">
        <f>計算過程!J1852</f>
        <v>0</v>
      </c>
      <c r="M1855" s="74">
        <f>計算過程!K1852</f>
        <v>0</v>
      </c>
      <c r="N1855" s="75">
        <f>計算過程!Q1852</f>
        <v>0</v>
      </c>
    </row>
    <row r="1856" spans="8:14">
      <c r="H1856" s="38">
        <v>41716</v>
      </c>
      <c r="I1856" s="39" t="s">
        <v>172</v>
      </c>
      <c r="J1856" s="74">
        <f>計算過程!D1853</f>
        <v>0.16319168561042485</v>
      </c>
      <c r="K1856" s="74">
        <f>計算過程!I1853</f>
        <v>0</v>
      </c>
      <c r="L1856" s="74">
        <f>計算過程!J1853</f>
        <v>0</v>
      </c>
      <c r="M1856" s="74">
        <f>計算過程!K1853</f>
        <v>0</v>
      </c>
      <c r="N1856" s="75">
        <f>計算過程!Q1853</f>
        <v>0</v>
      </c>
    </row>
    <row r="1857" spans="8:14">
      <c r="H1857" s="38">
        <v>41717</v>
      </c>
      <c r="I1857" s="39" t="s">
        <v>149</v>
      </c>
      <c r="J1857" s="74">
        <f>計算過程!D1854</f>
        <v>0.37599480692795934</v>
      </c>
      <c r="K1857" s="74">
        <f>計算過程!I1854</f>
        <v>0</v>
      </c>
      <c r="L1857" s="74">
        <f>計算過程!J1854</f>
        <v>0</v>
      </c>
      <c r="M1857" s="74">
        <f>計算過程!K1854</f>
        <v>0</v>
      </c>
      <c r="N1857" s="75">
        <f>計算過程!Q1854</f>
        <v>0</v>
      </c>
    </row>
    <row r="1858" spans="8:14">
      <c r="H1858" s="38">
        <v>41717</v>
      </c>
      <c r="I1858" s="39" t="s">
        <v>150</v>
      </c>
      <c r="J1858" s="74">
        <f>計算過程!D1855</f>
        <v>0.51446773142615776</v>
      </c>
      <c r="K1858" s="74">
        <f>計算過程!I1855</f>
        <v>0</v>
      </c>
      <c r="L1858" s="74">
        <f>計算過程!J1855</f>
        <v>0</v>
      </c>
      <c r="M1858" s="74">
        <f>計算過程!K1855</f>
        <v>0</v>
      </c>
      <c r="N1858" s="75">
        <f>計算過程!Q1855</f>
        <v>0</v>
      </c>
    </row>
    <row r="1859" spans="8:14">
      <c r="H1859" s="38">
        <v>41717</v>
      </c>
      <c r="I1859" s="39" t="s">
        <v>151</v>
      </c>
      <c r="J1859" s="74">
        <f>計算過程!D1856</f>
        <v>0.61753768104577056</v>
      </c>
      <c r="K1859" s="74">
        <f>計算過程!I1856</f>
        <v>0</v>
      </c>
      <c r="L1859" s="74">
        <f>計算過程!J1856</f>
        <v>0</v>
      </c>
      <c r="M1859" s="74">
        <f>計算過程!K1856</f>
        <v>0</v>
      </c>
      <c r="N1859" s="75">
        <f>計算過程!Q1856</f>
        <v>0</v>
      </c>
    </row>
    <row r="1860" spans="8:14">
      <c r="H1860" s="38">
        <v>41717</v>
      </c>
      <c r="I1860" s="39" t="s">
        <v>152</v>
      </c>
      <c r="J1860" s="74">
        <f>計算過程!D1857</f>
        <v>0.71126536414155928</v>
      </c>
      <c r="K1860" s="74">
        <f>計算過程!I1857</f>
        <v>0</v>
      </c>
      <c r="L1860" s="74">
        <f>計算過程!J1857</f>
        <v>0</v>
      </c>
      <c r="M1860" s="74">
        <f>計算過程!K1857</f>
        <v>0</v>
      </c>
      <c r="N1860" s="75">
        <f>計算過程!Q1857</f>
        <v>0</v>
      </c>
    </row>
    <row r="1861" spans="8:14">
      <c r="H1861" s="38">
        <v>41717</v>
      </c>
      <c r="I1861" s="39" t="s">
        <v>153</v>
      </c>
      <c r="J1861" s="74">
        <f>計算過程!D1858</f>
        <v>0.78576119249247656</v>
      </c>
      <c r="K1861" s="74">
        <f>計算過程!I1858</f>
        <v>0</v>
      </c>
      <c r="L1861" s="74">
        <f>計算過程!J1858</f>
        <v>0</v>
      </c>
      <c r="M1861" s="74">
        <f>計算過程!K1858</f>
        <v>0</v>
      </c>
      <c r="N1861" s="75">
        <f>計算過程!Q1858</f>
        <v>0</v>
      </c>
    </row>
    <row r="1862" spans="8:14">
      <c r="H1862" s="38">
        <v>41717</v>
      </c>
      <c r="I1862" s="39" t="s">
        <v>154</v>
      </c>
      <c r="J1862" s="74">
        <f>計算過程!D1859</f>
        <v>0.80327912202952645</v>
      </c>
      <c r="K1862" s="74">
        <f>計算過程!I1859</f>
        <v>0</v>
      </c>
      <c r="L1862" s="74">
        <f>計算過程!J1859</f>
        <v>0</v>
      </c>
      <c r="M1862" s="74">
        <f>計算過程!K1859</f>
        <v>0</v>
      </c>
      <c r="N1862" s="75">
        <f>計算過程!Q1859</f>
        <v>0</v>
      </c>
    </row>
    <row r="1863" spans="8:14">
      <c r="H1863" s="38">
        <v>41717</v>
      </c>
      <c r="I1863" s="39" t="s">
        <v>155</v>
      </c>
      <c r="J1863" s="74">
        <f>計算過程!D1860</f>
        <v>0.68972193431823248</v>
      </c>
      <c r="K1863" s="74">
        <f>計算過程!I1860</f>
        <v>0</v>
      </c>
      <c r="L1863" s="74">
        <f>計算過程!J1860</f>
        <v>0</v>
      </c>
      <c r="M1863" s="74">
        <f>計算過程!K1860</f>
        <v>0</v>
      </c>
      <c r="N1863" s="75">
        <f>計算過程!Q1860</f>
        <v>0</v>
      </c>
    </row>
    <row r="1864" spans="8:14">
      <c r="H1864" s="38">
        <v>41717</v>
      </c>
      <c r="I1864" s="39" t="s">
        <v>156</v>
      </c>
      <c r="J1864" s="74">
        <f>計算過程!D1861</f>
        <v>0.51574740958466592</v>
      </c>
      <c r="K1864" s="74">
        <f>計算過程!I1861</f>
        <v>0</v>
      </c>
      <c r="L1864" s="74">
        <f>計算過程!J1861</f>
        <v>0</v>
      </c>
      <c r="M1864" s="74">
        <f>計算過程!K1861</f>
        <v>0</v>
      </c>
      <c r="N1864" s="75">
        <f>計算過程!Q1861</f>
        <v>0</v>
      </c>
    </row>
    <row r="1865" spans="8:14">
      <c r="H1865" s="38">
        <v>41717</v>
      </c>
      <c r="I1865" s="39" t="s">
        <v>157</v>
      </c>
      <c r="J1865" s="74">
        <f>計算過程!D1862</f>
        <v>0.15624298866227182</v>
      </c>
      <c r="K1865" s="74">
        <f>計算過程!I1862</f>
        <v>0</v>
      </c>
      <c r="L1865" s="74">
        <f>計算過程!J1862</f>
        <v>0</v>
      </c>
      <c r="M1865" s="74">
        <f>計算過程!K1862</f>
        <v>0</v>
      </c>
      <c r="N1865" s="75">
        <f>計算過程!Q1862</f>
        <v>0</v>
      </c>
    </row>
    <row r="1866" spans="8:14">
      <c r="H1866" s="38">
        <v>41717</v>
      </c>
      <c r="I1866" s="39" t="s">
        <v>158</v>
      </c>
      <c r="J1866" s="74">
        <f>計算過程!D1863</f>
        <v>0.14321335990737849</v>
      </c>
      <c r="K1866" s="74">
        <f>計算過程!I1863</f>
        <v>0</v>
      </c>
      <c r="L1866" s="74">
        <f>計算過程!J1863</f>
        <v>0</v>
      </c>
      <c r="M1866" s="74">
        <f>計算過程!K1863</f>
        <v>0</v>
      </c>
      <c r="N1866" s="75">
        <f>計算過程!Q1863</f>
        <v>0</v>
      </c>
    </row>
    <row r="1867" spans="8:14">
      <c r="H1867" s="38">
        <v>41717</v>
      </c>
      <c r="I1867" s="39" t="s">
        <v>159</v>
      </c>
      <c r="J1867" s="74">
        <f>計算過程!D1864</f>
        <v>0.10452162701518208</v>
      </c>
      <c r="K1867" s="74">
        <f>計算過程!I1864</f>
        <v>0</v>
      </c>
      <c r="L1867" s="74">
        <f>計算過程!J1864</f>
        <v>0</v>
      </c>
      <c r="M1867" s="74">
        <f>計算過程!K1864</f>
        <v>0</v>
      </c>
      <c r="N1867" s="75">
        <f>計算過程!Q1864</f>
        <v>0</v>
      </c>
    </row>
    <row r="1868" spans="8:14">
      <c r="H1868" s="38">
        <v>41717</v>
      </c>
      <c r="I1868" s="39" t="s">
        <v>160</v>
      </c>
      <c r="J1868" s="74">
        <f>計算過程!D1865</f>
        <v>0.11806420269873258</v>
      </c>
      <c r="K1868" s="74">
        <f>計算過程!I1865</f>
        <v>0</v>
      </c>
      <c r="L1868" s="74">
        <f>計算過程!J1865</f>
        <v>0</v>
      </c>
      <c r="M1868" s="74">
        <f>計算過程!K1865</f>
        <v>0</v>
      </c>
      <c r="N1868" s="75">
        <f>計算過程!Q1865</f>
        <v>0</v>
      </c>
    </row>
    <row r="1869" spans="8:14">
      <c r="H1869" s="38">
        <v>41717</v>
      </c>
      <c r="I1869" s="39" t="s">
        <v>161</v>
      </c>
      <c r="J1869" s="74">
        <f>計算過程!D1866</f>
        <v>0.16965215074691864</v>
      </c>
      <c r="K1869" s="74">
        <f>計算過程!I1866</f>
        <v>0</v>
      </c>
      <c r="L1869" s="74">
        <f>計算過程!J1866</f>
        <v>0</v>
      </c>
      <c r="M1869" s="74">
        <f>計算過程!K1866</f>
        <v>0</v>
      </c>
      <c r="N1869" s="75">
        <f>計算過程!Q1866</f>
        <v>0</v>
      </c>
    </row>
    <row r="1870" spans="8:14">
      <c r="H1870" s="38">
        <v>41717</v>
      </c>
      <c r="I1870" s="39" t="s">
        <v>162</v>
      </c>
      <c r="J1870" s="74">
        <f>計算過程!D1867</f>
        <v>0.17869165403264234</v>
      </c>
      <c r="K1870" s="74">
        <f>計算過程!I1867</f>
        <v>0</v>
      </c>
      <c r="L1870" s="74">
        <f>計算過程!J1867</f>
        <v>0</v>
      </c>
      <c r="M1870" s="74">
        <f>計算過程!K1867</f>
        <v>0</v>
      </c>
      <c r="N1870" s="75">
        <f>計算過程!Q1867</f>
        <v>0</v>
      </c>
    </row>
    <row r="1871" spans="8:14">
      <c r="H1871" s="38">
        <v>41717</v>
      </c>
      <c r="I1871" s="39" t="s">
        <v>163</v>
      </c>
      <c r="J1871" s="74">
        <f>計算過程!D1868</f>
        <v>0.16329419825122407</v>
      </c>
      <c r="K1871" s="74">
        <f>計算過程!I1868</f>
        <v>0</v>
      </c>
      <c r="L1871" s="74">
        <f>計算過程!J1868</f>
        <v>0</v>
      </c>
      <c r="M1871" s="74">
        <f>計算過程!K1868</f>
        <v>0</v>
      </c>
      <c r="N1871" s="75">
        <f>計算過程!Q1868</f>
        <v>0</v>
      </c>
    </row>
    <row r="1872" spans="8:14">
      <c r="H1872" s="38">
        <v>41717</v>
      </c>
      <c r="I1872" s="39" t="s">
        <v>164</v>
      </c>
      <c r="J1872" s="74">
        <f>計算過程!D1869</f>
        <v>0.11422818176825957</v>
      </c>
      <c r="K1872" s="74">
        <f>計算過程!I1869</f>
        <v>0</v>
      </c>
      <c r="L1872" s="74">
        <f>計算過程!J1869</f>
        <v>0</v>
      </c>
      <c r="M1872" s="74">
        <f>計算過程!K1869</f>
        <v>0</v>
      </c>
      <c r="N1872" s="75">
        <f>計算過程!Q1869</f>
        <v>0</v>
      </c>
    </row>
    <row r="1873" spans="8:14">
      <c r="H1873" s="38">
        <v>41717</v>
      </c>
      <c r="I1873" s="39" t="s">
        <v>165</v>
      </c>
      <c r="J1873" s="74">
        <f>計算過程!D1870</f>
        <v>0.22487469506508126</v>
      </c>
      <c r="K1873" s="74">
        <f>計算過程!I1870</f>
        <v>0</v>
      </c>
      <c r="L1873" s="74">
        <f>計算過程!J1870</f>
        <v>0</v>
      </c>
      <c r="M1873" s="74">
        <f>計算過程!K1870</f>
        <v>0</v>
      </c>
      <c r="N1873" s="75">
        <f>計算過程!Q1870</f>
        <v>0</v>
      </c>
    </row>
    <row r="1874" spans="8:14">
      <c r="H1874" s="38">
        <v>41717</v>
      </c>
      <c r="I1874" s="39" t="s">
        <v>166</v>
      </c>
      <c r="J1874" s="74">
        <f>計算過程!D1871</f>
        <v>0.25999816275774301</v>
      </c>
      <c r="K1874" s="74">
        <f>計算過程!I1871</f>
        <v>0</v>
      </c>
      <c r="L1874" s="74">
        <f>計算過程!J1871</f>
        <v>0</v>
      </c>
      <c r="M1874" s="74">
        <f>計算過程!K1871</f>
        <v>0</v>
      </c>
      <c r="N1874" s="75">
        <f>計算過程!Q1871</f>
        <v>0</v>
      </c>
    </row>
    <row r="1875" spans="8:14">
      <c r="H1875" s="38">
        <v>41717</v>
      </c>
      <c r="I1875" s="39" t="s">
        <v>167</v>
      </c>
      <c r="J1875" s="74">
        <f>計算過程!D1872</f>
        <v>0.22971224554307837</v>
      </c>
      <c r="K1875" s="74">
        <f>計算過程!I1872</f>
        <v>0</v>
      </c>
      <c r="L1875" s="74">
        <f>計算過程!J1872</f>
        <v>0</v>
      </c>
      <c r="M1875" s="74">
        <f>計算過程!K1872</f>
        <v>0</v>
      </c>
      <c r="N1875" s="75">
        <f>計算過程!Q1872</f>
        <v>0</v>
      </c>
    </row>
    <row r="1876" spans="8:14">
      <c r="H1876" s="38">
        <v>41717</v>
      </c>
      <c r="I1876" s="39" t="s">
        <v>168</v>
      </c>
      <c r="J1876" s="74">
        <f>計算過程!D1873</f>
        <v>0.23443833728843685</v>
      </c>
      <c r="K1876" s="74">
        <f>計算過程!I1873</f>
        <v>0</v>
      </c>
      <c r="L1876" s="74">
        <f>計算過程!J1873</f>
        <v>0</v>
      </c>
      <c r="M1876" s="74">
        <f>計算過程!K1873</f>
        <v>0</v>
      </c>
      <c r="N1876" s="75">
        <f>計算過程!Q1873</f>
        <v>0</v>
      </c>
    </row>
    <row r="1877" spans="8:14">
      <c r="H1877" s="38">
        <v>41717</v>
      </c>
      <c r="I1877" s="39" t="s">
        <v>169</v>
      </c>
      <c r="J1877" s="74">
        <f>計算過程!D1874</f>
        <v>0.27799479891900897</v>
      </c>
      <c r="K1877" s="74">
        <f>計算過程!I1874</f>
        <v>0</v>
      </c>
      <c r="L1877" s="74">
        <f>計算過程!J1874</f>
        <v>0</v>
      </c>
      <c r="M1877" s="74">
        <f>計算過程!K1874</f>
        <v>0</v>
      </c>
      <c r="N1877" s="75">
        <f>計算過程!Q1874</f>
        <v>0</v>
      </c>
    </row>
    <row r="1878" spans="8:14">
      <c r="H1878" s="38">
        <v>41717</v>
      </c>
      <c r="I1878" s="39" t="s">
        <v>170</v>
      </c>
      <c r="J1878" s="74">
        <f>計算過程!D1875</f>
        <v>0.28301432329111376</v>
      </c>
      <c r="K1878" s="74">
        <f>計算過程!I1875</f>
        <v>0</v>
      </c>
      <c r="L1878" s="74">
        <f>計算過程!J1875</f>
        <v>0</v>
      </c>
      <c r="M1878" s="74">
        <f>計算過程!K1875</f>
        <v>0</v>
      </c>
      <c r="N1878" s="75">
        <f>計算過程!Q1875</f>
        <v>0</v>
      </c>
    </row>
    <row r="1879" spans="8:14">
      <c r="H1879" s="38">
        <v>41717</v>
      </c>
      <c r="I1879" s="39" t="s">
        <v>171</v>
      </c>
      <c r="J1879" s="74">
        <f>計算過程!D1876</f>
        <v>0.43739634473408823</v>
      </c>
      <c r="K1879" s="74">
        <f>計算過程!I1876</f>
        <v>0</v>
      </c>
      <c r="L1879" s="74">
        <f>計算過程!J1876</f>
        <v>0</v>
      </c>
      <c r="M1879" s="74">
        <f>計算過程!K1876</f>
        <v>0</v>
      </c>
      <c r="N1879" s="75">
        <f>計算過程!Q1876</f>
        <v>0</v>
      </c>
    </row>
    <row r="1880" spans="8:14">
      <c r="H1880" s="38">
        <v>41717</v>
      </c>
      <c r="I1880" s="39" t="s">
        <v>172</v>
      </c>
      <c r="J1880" s="74">
        <f>計算過程!D1877</f>
        <v>0.40938628555908368</v>
      </c>
      <c r="K1880" s="74">
        <f>計算過程!I1877</f>
        <v>0</v>
      </c>
      <c r="L1880" s="74">
        <f>計算過程!J1877</f>
        <v>0</v>
      </c>
      <c r="M1880" s="74">
        <f>計算過程!K1877</f>
        <v>0</v>
      </c>
      <c r="N1880" s="75">
        <f>計算過程!Q1877</f>
        <v>0</v>
      </c>
    </row>
    <row r="1881" spans="8:14">
      <c r="H1881" s="38">
        <v>41718</v>
      </c>
      <c r="I1881" s="39" t="s">
        <v>149</v>
      </c>
      <c r="J1881" s="74">
        <f>計算過程!D1878</f>
        <v>0.45684713823543543</v>
      </c>
      <c r="K1881" s="74">
        <f>計算過程!I1878</f>
        <v>0</v>
      </c>
      <c r="L1881" s="74">
        <f>計算過程!J1878</f>
        <v>0</v>
      </c>
      <c r="M1881" s="74">
        <f>計算過程!K1878</f>
        <v>0</v>
      </c>
      <c r="N1881" s="75">
        <f>計算過程!Q1878</f>
        <v>0</v>
      </c>
    </row>
    <row r="1882" spans="8:14">
      <c r="H1882" s="38">
        <v>41718</v>
      </c>
      <c r="I1882" s="39" t="s">
        <v>150</v>
      </c>
      <c r="J1882" s="74">
        <f>計算過程!D1879</f>
        <v>0.49772616504360451</v>
      </c>
      <c r="K1882" s="74">
        <f>計算過程!I1879</f>
        <v>0</v>
      </c>
      <c r="L1882" s="74">
        <f>計算過程!J1879</f>
        <v>0</v>
      </c>
      <c r="M1882" s="74">
        <f>計算過程!K1879</f>
        <v>0</v>
      </c>
      <c r="N1882" s="75">
        <f>計算過程!Q1879</f>
        <v>0</v>
      </c>
    </row>
    <row r="1883" spans="8:14">
      <c r="H1883" s="38">
        <v>41718</v>
      </c>
      <c r="I1883" s="39" t="s">
        <v>151</v>
      </c>
      <c r="J1883" s="74">
        <f>計算過程!D1880</f>
        <v>0.54081637321261311</v>
      </c>
      <c r="K1883" s="74">
        <f>計算過程!I1880</f>
        <v>0</v>
      </c>
      <c r="L1883" s="74">
        <f>計算過程!J1880</f>
        <v>0</v>
      </c>
      <c r="M1883" s="74">
        <f>計算過程!K1880</f>
        <v>0</v>
      </c>
      <c r="N1883" s="75">
        <f>計算過程!Q1880</f>
        <v>0</v>
      </c>
    </row>
    <row r="1884" spans="8:14">
      <c r="H1884" s="38">
        <v>41718</v>
      </c>
      <c r="I1884" s="39" t="s">
        <v>152</v>
      </c>
      <c r="J1884" s="74">
        <f>計算過程!D1881</f>
        <v>0.56097960823785809</v>
      </c>
      <c r="K1884" s="74">
        <f>計算過程!I1881</f>
        <v>0</v>
      </c>
      <c r="L1884" s="74">
        <f>計算過程!J1881</f>
        <v>0</v>
      </c>
      <c r="M1884" s="74">
        <f>計算過程!K1881</f>
        <v>0</v>
      </c>
      <c r="N1884" s="75">
        <f>計算過程!Q1881</f>
        <v>0</v>
      </c>
    </row>
    <row r="1885" spans="8:14">
      <c r="H1885" s="38">
        <v>41718</v>
      </c>
      <c r="I1885" s="39" t="s">
        <v>153</v>
      </c>
      <c r="J1885" s="74">
        <f>計算過程!D1882</f>
        <v>0.5779981549853882</v>
      </c>
      <c r="K1885" s="74">
        <f>計算過程!I1882</f>
        <v>0</v>
      </c>
      <c r="L1885" s="74">
        <f>計算過程!J1882</f>
        <v>0</v>
      </c>
      <c r="M1885" s="74">
        <f>計算過程!K1882</f>
        <v>0</v>
      </c>
      <c r="N1885" s="75">
        <f>計算過程!Q1882</f>
        <v>0</v>
      </c>
    </row>
    <row r="1886" spans="8:14">
      <c r="H1886" s="38">
        <v>41718</v>
      </c>
      <c r="I1886" s="39" t="s">
        <v>154</v>
      </c>
      <c r="J1886" s="74">
        <f>計算過程!D1883</f>
        <v>0.61774843392854717</v>
      </c>
      <c r="K1886" s="74">
        <f>計算過程!I1883</f>
        <v>0</v>
      </c>
      <c r="L1886" s="74">
        <f>計算過程!J1883</f>
        <v>0</v>
      </c>
      <c r="M1886" s="74">
        <f>計算過程!K1883</f>
        <v>0</v>
      </c>
      <c r="N1886" s="75">
        <f>計算過程!Q1883</f>
        <v>0</v>
      </c>
    </row>
    <row r="1887" spans="8:14">
      <c r="H1887" s="38">
        <v>41718</v>
      </c>
      <c r="I1887" s="39" t="s">
        <v>155</v>
      </c>
      <c r="J1887" s="74">
        <f>計算過程!D1884</f>
        <v>0.42577801496365203</v>
      </c>
      <c r="K1887" s="74">
        <f>計算過程!I1884</f>
        <v>0</v>
      </c>
      <c r="L1887" s="74">
        <f>計算過程!J1884</f>
        <v>0</v>
      </c>
      <c r="M1887" s="74">
        <f>計算過程!K1884</f>
        <v>0</v>
      </c>
      <c r="N1887" s="75">
        <f>計算過程!Q1884</f>
        <v>0</v>
      </c>
    </row>
    <row r="1888" spans="8:14">
      <c r="H1888" s="38">
        <v>41718</v>
      </c>
      <c r="I1888" s="39" t="s">
        <v>156</v>
      </c>
      <c r="J1888" s="74">
        <f>計算過程!D1885</f>
        <v>0.3023547433053228</v>
      </c>
      <c r="K1888" s="74">
        <f>計算過程!I1885</f>
        <v>0</v>
      </c>
      <c r="L1888" s="74">
        <f>計算過程!J1885</f>
        <v>0</v>
      </c>
      <c r="M1888" s="74">
        <f>計算過程!K1885</f>
        <v>0</v>
      </c>
      <c r="N1888" s="75">
        <f>計算過程!Q1885</f>
        <v>0</v>
      </c>
    </row>
    <row r="1889" spans="8:14">
      <c r="H1889" s="38">
        <v>41718</v>
      </c>
      <c r="I1889" s="39" t="s">
        <v>157</v>
      </c>
      <c r="J1889" s="74">
        <f>計算過程!D1886</f>
        <v>1.6693098750601029E-2</v>
      </c>
      <c r="K1889" s="74">
        <f>計算過程!I1886</f>
        <v>0</v>
      </c>
      <c r="L1889" s="74">
        <f>計算過程!J1886</f>
        <v>0</v>
      </c>
      <c r="M1889" s="74">
        <f>計算過程!K1886</f>
        <v>0</v>
      </c>
      <c r="N1889" s="75">
        <f>計算過程!Q1886</f>
        <v>0</v>
      </c>
    </row>
    <row r="1890" spans="8:14">
      <c r="H1890" s="38">
        <v>41718</v>
      </c>
      <c r="I1890" s="39" t="s">
        <v>158</v>
      </c>
      <c r="J1890" s="74">
        <f>計算過程!D1887</f>
        <v>1.2464749874631675E-3</v>
      </c>
      <c r="K1890" s="74">
        <f>計算過程!I1887</f>
        <v>0</v>
      </c>
      <c r="L1890" s="74">
        <f>計算過程!J1887</f>
        <v>0</v>
      </c>
      <c r="M1890" s="74">
        <f>計算過程!K1887</f>
        <v>0</v>
      </c>
      <c r="N1890" s="75">
        <f>計算過程!Q1887</f>
        <v>0</v>
      </c>
    </row>
    <row r="1891" spans="8:14">
      <c r="H1891" s="38">
        <v>41718</v>
      </c>
      <c r="I1891" s="39" t="s">
        <v>159</v>
      </c>
      <c r="J1891" s="74">
        <f>計算過程!D1888</f>
        <v>2.9718072950840307E-5</v>
      </c>
      <c r="K1891" s="74">
        <f>計算過程!I1888</f>
        <v>0</v>
      </c>
      <c r="L1891" s="74">
        <f>計算過程!J1888</f>
        <v>0</v>
      </c>
      <c r="M1891" s="74">
        <f>計算過程!K1888</f>
        <v>0</v>
      </c>
      <c r="N1891" s="75">
        <f>計算過程!Q1888</f>
        <v>0</v>
      </c>
    </row>
    <row r="1892" spans="8:14">
      <c r="H1892" s="38">
        <v>41718</v>
      </c>
      <c r="I1892" s="39" t="s">
        <v>160</v>
      </c>
      <c r="J1892" s="74">
        <f>計算過程!D1889</f>
        <v>0</v>
      </c>
      <c r="K1892" s="74">
        <f>計算過程!I1889</f>
        <v>0</v>
      </c>
      <c r="L1892" s="74">
        <f>計算過程!J1889</f>
        <v>0</v>
      </c>
      <c r="M1892" s="74">
        <f>計算過程!K1889</f>
        <v>0</v>
      </c>
      <c r="N1892" s="75">
        <f>計算過程!Q1889</f>
        <v>0</v>
      </c>
    </row>
    <row r="1893" spans="8:14">
      <c r="H1893" s="38">
        <v>41718</v>
      </c>
      <c r="I1893" s="39" t="s">
        <v>161</v>
      </c>
      <c r="J1893" s="74">
        <f>計算過程!D1890</f>
        <v>0</v>
      </c>
      <c r="K1893" s="74">
        <f>計算過程!I1890</f>
        <v>0</v>
      </c>
      <c r="L1893" s="74">
        <f>計算過程!J1890</f>
        <v>0</v>
      </c>
      <c r="M1893" s="74">
        <f>計算過程!K1890</f>
        <v>0</v>
      </c>
      <c r="N1893" s="75">
        <f>計算過程!Q1890</f>
        <v>0</v>
      </c>
    </row>
    <row r="1894" spans="8:14">
      <c r="H1894" s="38">
        <v>41718</v>
      </c>
      <c r="I1894" s="39" t="s">
        <v>162</v>
      </c>
      <c r="J1894" s="74">
        <f>計算過程!D1891</f>
        <v>0</v>
      </c>
      <c r="K1894" s="74">
        <f>計算過程!I1891</f>
        <v>0</v>
      </c>
      <c r="L1894" s="74">
        <f>計算過程!J1891</f>
        <v>0</v>
      </c>
      <c r="M1894" s="74">
        <f>計算過程!K1891</f>
        <v>0</v>
      </c>
      <c r="N1894" s="75">
        <f>計算過程!Q1891</f>
        <v>0</v>
      </c>
    </row>
    <row r="1895" spans="8:14">
      <c r="H1895" s="38">
        <v>41718</v>
      </c>
      <c r="I1895" s="39" t="s">
        <v>163</v>
      </c>
      <c r="J1895" s="74">
        <f>計算過程!D1892</f>
        <v>0</v>
      </c>
      <c r="K1895" s="74">
        <f>計算過程!I1892</f>
        <v>0</v>
      </c>
      <c r="L1895" s="74">
        <f>計算過程!J1892</f>
        <v>0</v>
      </c>
      <c r="M1895" s="74">
        <f>計算過程!K1892</f>
        <v>0</v>
      </c>
      <c r="N1895" s="75">
        <f>計算過程!Q1892</f>
        <v>0</v>
      </c>
    </row>
    <row r="1896" spans="8:14">
      <c r="H1896" s="38">
        <v>41718</v>
      </c>
      <c r="I1896" s="39" t="s">
        <v>164</v>
      </c>
      <c r="J1896" s="74">
        <f>計算過程!D1893</f>
        <v>0</v>
      </c>
      <c r="K1896" s="74">
        <f>計算過程!I1893</f>
        <v>0</v>
      </c>
      <c r="L1896" s="74">
        <f>計算過程!J1893</f>
        <v>0</v>
      </c>
      <c r="M1896" s="74">
        <f>計算過程!K1893</f>
        <v>0</v>
      </c>
      <c r="N1896" s="75">
        <f>計算過程!Q1893</f>
        <v>0</v>
      </c>
    </row>
    <row r="1897" spans="8:14">
      <c r="H1897" s="38">
        <v>41718</v>
      </c>
      <c r="I1897" s="39" t="s">
        <v>165</v>
      </c>
      <c r="J1897" s="74">
        <f>計算過程!D1894</f>
        <v>0</v>
      </c>
      <c r="K1897" s="74">
        <f>計算過程!I1894</f>
        <v>0</v>
      </c>
      <c r="L1897" s="74">
        <f>計算過程!J1894</f>
        <v>0</v>
      </c>
      <c r="M1897" s="74">
        <f>計算過程!K1894</f>
        <v>0</v>
      </c>
      <c r="N1897" s="75">
        <f>計算過程!Q1894</f>
        <v>0</v>
      </c>
    </row>
    <row r="1898" spans="8:14">
      <c r="H1898" s="38">
        <v>41718</v>
      </c>
      <c r="I1898" s="39" t="s">
        <v>166</v>
      </c>
      <c r="J1898" s="74">
        <f>計算過程!D1895</f>
        <v>0</v>
      </c>
      <c r="K1898" s="74">
        <f>計算過程!I1895</f>
        <v>0</v>
      </c>
      <c r="L1898" s="74">
        <f>計算過程!J1895</f>
        <v>0</v>
      </c>
      <c r="M1898" s="74">
        <f>計算過程!K1895</f>
        <v>0</v>
      </c>
      <c r="N1898" s="75">
        <f>計算過程!Q1895</f>
        <v>0</v>
      </c>
    </row>
    <row r="1899" spans="8:14">
      <c r="H1899" s="38">
        <v>41718</v>
      </c>
      <c r="I1899" s="39" t="s">
        <v>167</v>
      </c>
      <c r="J1899" s="74">
        <f>計算過程!D1896</f>
        <v>1.0326732686680317E-4</v>
      </c>
      <c r="K1899" s="74">
        <f>計算過程!I1896</f>
        <v>0</v>
      </c>
      <c r="L1899" s="74">
        <f>計算過程!J1896</f>
        <v>0</v>
      </c>
      <c r="M1899" s="74">
        <f>計算過程!K1896</f>
        <v>0</v>
      </c>
      <c r="N1899" s="75">
        <f>計算過程!Q1896</f>
        <v>0</v>
      </c>
    </row>
    <row r="1900" spans="8:14">
      <c r="H1900" s="38">
        <v>41718</v>
      </c>
      <c r="I1900" s="39" t="s">
        <v>168</v>
      </c>
      <c r="J1900" s="74">
        <f>計算過程!D1897</f>
        <v>3.7437506076713435E-3</v>
      </c>
      <c r="K1900" s="74">
        <f>計算過程!I1897</f>
        <v>0</v>
      </c>
      <c r="L1900" s="74">
        <f>計算過程!J1897</f>
        <v>0</v>
      </c>
      <c r="M1900" s="74">
        <f>計算過程!K1897</f>
        <v>0</v>
      </c>
      <c r="N1900" s="75">
        <f>計算過程!Q1897</f>
        <v>0</v>
      </c>
    </row>
    <row r="1901" spans="8:14">
      <c r="H1901" s="38">
        <v>41718</v>
      </c>
      <c r="I1901" s="39" t="s">
        <v>169</v>
      </c>
      <c r="J1901" s="74">
        <f>計算過程!D1898</f>
        <v>5.4215128189852588E-3</v>
      </c>
      <c r="K1901" s="74">
        <f>計算過程!I1898</f>
        <v>0</v>
      </c>
      <c r="L1901" s="74">
        <f>計算過程!J1898</f>
        <v>0</v>
      </c>
      <c r="M1901" s="74">
        <f>計算過程!K1898</f>
        <v>0</v>
      </c>
      <c r="N1901" s="75">
        <f>計算過程!Q1898</f>
        <v>0</v>
      </c>
    </row>
    <row r="1902" spans="8:14">
      <c r="H1902" s="38">
        <v>41718</v>
      </c>
      <c r="I1902" s="39" t="s">
        <v>170</v>
      </c>
      <c r="J1902" s="74">
        <f>計算過程!D1899</f>
        <v>6.4657079533014892E-3</v>
      </c>
      <c r="K1902" s="74">
        <f>計算過程!I1899</f>
        <v>0</v>
      </c>
      <c r="L1902" s="74">
        <f>計算過程!J1899</f>
        <v>0</v>
      </c>
      <c r="M1902" s="74">
        <f>計算過程!K1899</f>
        <v>0</v>
      </c>
      <c r="N1902" s="75">
        <f>計算過程!Q1899</f>
        <v>0</v>
      </c>
    </row>
    <row r="1903" spans="8:14">
      <c r="H1903" s="38">
        <v>41718</v>
      </c>
      <c r="I1903" s="39" t="s">
        <v>171</v>
      </c>
      <c r="J1903" s="74">
        <f>計算過程!D1900</f>
        <v>1.382166579483207E-2</v>
      </c>
      <c r="K1903" s="74">
        <f>計算過程!I1900</f>
        <v>0</v>
      </c>
      <c r="L1903" s="74">
        <f>計算過程!J1900</f>
        <v>0</v>
      </c>
      <c r="M1903" s="74">
        <f>計算過程!K1900</f>
        <v>0</v>
      </c>
      <c r="N1903" s="75">
        <f>計算過程!Q1900</f>
        <v>0</v>
      </c>
    </row>
    <row r="1904" spans="8:14">
      <c r="H1904" s="38">
        <v>41718</v>
      </c>
      <c r="I1904" s="39" t="s">
        <v>172</v>
      </c>
      <c r="J1904" s="74">
        <f>計算過程!D1901</f>
        <v>3.2215944162949546E-2</v>
      </c>
      <c r="K1904" s="74">
        <f>計算過程!I1901</f>
        <v>0</v>
      </c>
      <c r="L1904" s="74">
        <f>計算過程!J1901</f>
        <v>0</v>
      </c>
      <c r="M1904" s="74">
        <f>計算過程!K1901</f>
        <v>0</v>
      </c>
      <c r="N1904" s="75">
        <f>計算過程!Q1901</f>
        <v>0</v>
      </c>
    </row>
    <row r="1905" spans="8:14">
      <c r="H1905" s="38">
        <v>41719</v>
      </c>
      <c r="I1905" s="39" t="s">
        <v>149</v>
      </c>
      <c r="J1905" s="74">
        <f>計算過程!D1902</f>
        <v>0.14764395161580077</v>
      </c>
      <c r="K1905" s="74">
        <f>計算過程!I1902</f>
        <v>0</v>
      </c>
      <c r="L1905" s="74">
        <f>計算過程!J1902</f>
        <v>0</v>
      </c>
      <c r="M1905" s="74">
        <f>計算過程!K1902</f>
        <v>0</v>
      </c>
      <c r="N1905" s="75">
        <f>計算過程!Q1902</f>
        <v>0</v>
      </c>
    </row>
    <row r="1906" spans="8:14">
      <c r="H1906" s="38">
        <v>41719</v>
      </c>
      <c r="I1906" s="39" t="s">
        <v>150</v>
      </c>
      <c r="J1906" s="74">
        <f>計算過程!D1903</f>
        <v>0.25164486206226155</v>
      </c>
      <c r="K1906" s="74">
        <f>計算過程!I1903</f>
        <v>0</v>
      </c>
      <c r="L1906" s="74">
        <f>計算過程!J1903</f>
        <v>0</v>
      </c>
      <c r="M1906" s="74">
        <f>計算過程!K1903</f>
        <v>0</v>
      </c>
      <c r="N1906" s="75">
        <f>計算過程!Q1903</f>
        <v>0</v>
      </c>
    </row>
    <row r="1907" spans="8:14">
      <c r="H1907" s="38">
        <v>41719</v>
      </c>
      <c r="I1907" s="39" t="s">
        <v>151</v>
      </c>
      <c r="J1907" s="74">
        <f>計算過程!D1904</f>
        <v>0.3295170116284043</v>
      </c>
      <c r="K1907" s="74">
        <f>計算過程!I1904</f>
        <v>0</v>
      </c>
      <c r="L1907" s="74">
        <f>計算過程!J1904</f>
        <v>0</v>
      </c>
      <c r="M1907" s="74">
        <f>計算過程!K1904</f>
        <v>0</v>
      </c>
      <c r="N1907" s="75">
        <f>計算過程!Q1904</f>
        <v>0</v>
      </c>
    </row>
    <row r="1908" spans="8:14">
      <c r="H1908" s="38">
        <v>41719</v>
      </c>
      <c r="I1908" s="39" t="s">
        <v>152</v>
      </c>
      <c r="J1908" s="74">
        <f>計算過程!D1905</f>
        <v>0.37576005320807526</v>
      </c>
      <c r="K1908" s="74">
        <f>計算過程!I1905</f>
        <v>0</v>
      </c>
      <c r="L1908" s="74">
        <f>計算過程!J1905</f>
        <v>0</v>
      </c>
      <c r="M1908" s="74">
        <f>計算過程!K1905</f>
        <v>0</v>
      </c>
      <c r="N1908" s="75">
        <f>計算過程!Q1905</f>
        <v>0</v>
      </c>
    </row>
    <row r="1909" spans="8:14">
      <c r="H1909" s="38">
        <v>41719</v>
      </c>
      <c r="I1909" s="39" t="s">
        <v>153</v>
      </c>
      <c r="J1909" s="74">
        <f>計算過程!D1906</f>
        <v>0.36570732847312015</v>
      </c>
      <c r="K1909" s="74">
        <f>計算過程!I1906</f>
        <v>0</v>
      </c>
      <c r="L1909" s="74">
        <f>計算過程!J1906</f>
        <v>0</v>
      </c>
      <c r="M1909" s="74">
        <f>計算過程!K1906</f>
        <v>0</v>
      </c>
      <c r="N1909" s="75">
        <f>計算過程!Q1906</f>
        <v>0</v>
      </c>
    </row>
    <row r="1910" spans="8:14">
      <c r="H1910" s="38">
        <v>41719</v>
      </c>
      <c r="I1910" s="39" t="s">
        <v>154</v>
      </c>
      <c r="J1910" s="74">
        <f>計算過程!D1907</f>
        <v>0.34849053436975974</v>
      </c>
      <c r="K1910" s="74">
        <f>計算過程!I1907</f>
        <v>0</v>
      </c>
      <c r="L1910" s="74">
        <f>計算過程!J1907</f>
        <v>0</v>
      </c>
      <c r="M1910" s="74">
        <f>計算過程!K1907</f>
        <v>0</v>
      </c>
      <c r="N1910" s="75">
        <f>計算過程!Q1907</f>
        <v>0</v>
      </c>
    </row>
    <row r="1911" spans="8:14">
      <c r="H1911" s="38">
        <v>41719</v>
      </c>
      <c r="I1911" s="39" t="s">
        <v>155</v>
      </c>
      <c r="J1911" s="74">
        <f>計算過程!D1908</f>
        <v>0.30062415215551141</v>
      </c>
      <c r="K1911" s="74">
        <f>計算過程!I1908</f>
        <v>0</v>
      </c>
      <c r="L1911" s="74">
        <f>計算過程!J1908</f>
        <v>0</v>
      </c>
      <c r="M1911" s="74">
        <f>計算過程!K1908</f>
        <v>0</v>
      </c>
      <c r="N1911" s="75">
        <f>計算過程!Q1908</f>
        <v>0</v>
      </c>
    </row>
    <row r="1912" spans="8:14">
      <c r="H1912" s="38">
        <v>41719</v>
      </c>
      <c r="I1912" s="39" t="s">
        <v>156</v>
      </c>
      <c r="J1912" s="74">
        <f>計算過程!D1909</f>
        <v>0.18033694924219634</v>
      </c>
      <c r="K1912" s="74">
        <f>計算過程!I1909</f>
        <v>0</v>
      </c>
      <c r="L1912" s="74">
        <f>計算過程!J1909</f>
        <v>0</v>
      </c>
      <c r="M1912" s="74">
        <f>計算過程!K1909</f>
        <v>0</v>
      </c>
      <c r="N1912" s="75">
        <f>計算過程!Q1909</f>
        <v>0</v>
      </c>
    </row>
    <row r="1913" spans="8:14">
      <c r="H1913" s="38">
        <v>41719</v>
      </c>
      <c r="I1913" s="39" t="s">
        <v>157</v>
      </c>
      <c r="J1913" s="74">
        <f>計算過程!D1910</f>
        <v>7.0805972794170932E-2</v>
      </c>
      <c r="K1913" s="74">
        <f>計算過程!I1910</f>
        <v>0</v>
      </c>
      <c r="L1913" s="74">
        <f>計算過程!J1910</f>
        <v>0</v>
      </c>
      <c r="M1913" s="74">
        <f>計算過程!K1910</f>
        <v>0</v>
      </c>
      <c r="N1913" s="75">
        <f>計算過程!Q1910</f>
        <v>0</v>
      </c>
    </row>
    <row r="1914" spans="8:14">
      <c r="H1914" s="38">
        <v>41719</v>
      </c>
      <c r="I1914" s="39" t="s">
        <v>158</v>
      </c>
      <c r="J1914" s="74">
        <f>計算過程!D1911</f>
        <v>7.1878156114724256E-2</v>
      </c>
      <c r="K1914" s="74">
        <f>計算過程!I1911</f>
        <v>0</v>
      </c>
      <c r="L1914" s="74">
        <f>計算過程!J1911</f>
        <v>0</v>
      </c>
      <c r="M1914" s="74">
        <f>計算過程!K1911</f>
        <v>0</v>
      </c>
      <c r="N1914" s="75">
        <f>計算過程!Q1911</f>
        <v>0</v>
      </c>
    </row>
    <row r="1915" spans="8:14">
      <c r="H1915" s="38">
        <v>41719</v>
      </c>
      <c r="I1915" s="39" t="s">
        <v>159</v>
      </c>
      <c r="J1915" s="74">
        <f>計算過程!D1912</f>
        <v>6.3302954578295531E-2</v>
      </c>
      <c r="K1915" s="74">
        <f>計算過程!I1912</f>
        <v>0</v>
      </c>
      <c r="L1915" s="74">
        <f>計算過程!J1912</f>
        <v>0</v>
      </c>
      <c r="M1915" s="74">
        <f>計算過程!K1912</f>
        <v>0</v>
      </c>
      <c r="N1915" s="75">
        <f>計算過程!Q1912</f>
        <v>0</v>
      </c>
    </row>
    <row r="1916" spans="8:14">
      <c r="H1916" s="38">
        <v>41719</v>
      </c>
      <c r="I1916" s="39" t="s">
        <v>160</v>
      </c>
      <c r="J1916" s="74">
        <f>計算過程!D1913</f>
        <v>7.1983697419107304E-2</v>
      </c>
      <c r="K1916" s="74">
        <f>計算過程!I1913</f>
        <v>0</v>
      </c>
      <c r="L1916" s="74">
        <f>計算過程!J1913</f>
        <v>0</v>
      </c>
      <c r="M1916" s="74">
        <f>計算過程!K1913</f>
        <v>0</v>
      </c>
      <c r="N1916" s="75">
        <f>計算過程!Q1913</f>
        <v>0</v>
      </c>
    </row>
    <row r="1917" spans="8:14">
      <c r="H1917" s="38">
        <v>41719</v>
      </c>
      <c r="I1917" s="39" t="s">
        <v>161</v>
      </c>
      <c r="J1917" s="74">
        <f>計算過程!D1914</f>
        <v>6.9940484966039065E-2</v>
      </c>
      <c r="K1917" s="74">
        <f>計算過程!I1914</f>
        <v>0</v>
      </c>
      <c r="L1917" s="74">
        <f>計算過程!J1914</f>
        <v>0</v>
      </c>
      <c r="M1917" s="74">
        <f>計算過程!K1914</f>
        <v>0</v>
      </c>
      <c r="N1917" s="75">
        <f>計算過程!Q1914</f>
        <v>0</v>
      </c>
    </row>
    <row r="1918" spans="8:14">
      <c r="H1918" s="38">
        <v>41719</v>
      </c>
      <c r="I1918" s="39" t="s">
        <v>162</v>
      </c>
      <c r="J1918" s="74">
        <f>計算過程!D1915</f>
        <v>8.2007487654477795E-2</v>
      </c>
      <c r="K1918" s="74">
        <f>計算過程!I1915</f>
        <v>0</v>
      </c>
      <c r="L1918" s="74">
        <f>計算過程!J1915</f>
        <v>0</v>
      </c>
      <c r="M1918" s="74">
        <f>計算過程!K1915</f>
        <v>0</v>
      </c>
      <c r="N1918" s="75">
        <f>計算過程!Q1915</f>
        <v>0</v>
      </c>
    </row>
    <row r="1919" spans="8:14">
      <c r="H1919" s="38">
        <v>41719</v>
      </c>
      <c r="I1919" s="39" t="s">
        <v>163</v>
      </c>
      <c r="J1919" s="74">
        <f>計算過程!D1916</f>
        <v>0.13595454579328817</v>
      </c>
      <c r="K1919" s="74">
        <f>計算過程!I1916</f>
        <v>0</v>
      </c>
      <c r="L1919" s="74">
        <f>計算過程!J1916</f>
        <v>0</v>
      </c>
      <c r="M1919" s="74">
        <f>計算過程!K1916</f>
        <v>0</v>
      </c>
      <c r="N1919" s="75">
        <f>計算過程!Q1916</f>
        <v>0</v>
      </c>
    </row>
    <row r="1920" spans="8:14">
      <c r="H1920" s="38">
        <v>41719</v>
      </c>
      <c r="I1920" s="39" t="s">
        <v>164</v>
      </c>
      <c r="J1920" s="74">
        <f>計算過程!D1917</f>
        <v>0.15221716984606656</v>
      </c>
      <c r="K1920" s="74">
        <f>計算過程!I1917</f>
        <v>0</v>
      </c>
      <c r="L1920" s="74">
        <f>計算過程!J1917</f>
        <v>0</v>
      </c>
      <c r="M1920" s="74">
        <f>計算過程!K1917</f>
        <v>0</v>
      </c>
      <c r="N1920" s="75">
        <f>計算過程!Q1917</f>
        <v>0</v>
      </c>
    </row>
    <row r="1921" spans="8:14">
      <c r="H1921" s="38">
        <v>41719</v>
      </c>
      <c r="I1921" s="39" t="s">
        <v>165</v>
      </c>
      <c r="J1921" s="74">
        <f>計算過程!D1918</f>
        <v>0.24534711328533146</v>
      </c>
      <c r="K1921" s="74">
        <f>計算過程!I1918</f>
        <v>0</v>
      </c>
      <c r="L1921" s="74">
        <f>計算過程!J1918</f>
        <v>0</v>
      </c>
      <c r="M1921" s="74">
        <f>計算過程!K1918</f>
        <v>0</v>
      </c>
      <c r="N1921" s="75">
        <f>計算過程!Q1918</f>
        <v>0</v>
      </c>
    </row>
    <row r="1922" spans="8:14">
      <c r="H1922" s="38">
        <v>41719</v>
      </c>
      <c r="I1922" s="39" t="s">
        <v>166</v>
      </c>
      <c r="J1922" s="74">
        <f>計算過程!D1919</f>
        <v>0.30731493971327262</v>
      </c>
      <c r="K1922" s="74">
        <f>計算過程!I1919</f>
        <v>0</v>
      </c>
      <c r="L1922" s="74">
        <f>計算過程!J1919</f>
        <v>0</v>
      </c>
      <c r="M1922" s="74">
        <f>計算過程!K1919</f>
        <v>0</v>
      </c>
      <c r="N1922" s="75">
        <f>計算過程!Q1919</f>
        <v>0</v>
      </c>
    </row>
    <row r="1923" spans="8:14">
      <c r="H1923" s="38">
        <v>41719</v>
      </c>
      <c r="I1923" s="39" t="s">
        <v>167</v>
      </c>
      <c r="J1923" s="74">
        <f>計算過程!D1920</f>
        <v>0.30538292196609579</v>
      </c>
      <c r="K1923" s="74">
        <f>計算過程!I1920</f>
        <v>0</v>
      </c>
      <c r="L1923" s="74">
        <f>計算過程!J1920</f>
        <v>0</v>
      </c>
      <c r="M1923" s="74">
        <f>計算過程!K1920</f>
        <v>0</v>
      </c>
      <c r="N1923" s="75">
        <f>計算過程!Q1920</f>
        <v>0</v>
      </c>
    </row>
    <row r="1924" spans="8:14">
      <c r="H1924" s="38">
        <v>41719</v>
      </c>
      <c r="I1924" s="39" t="s">
        <v>168</v>
      </c>
      <c r="J1924" s="74">
        <f>計算過程!D1921</f>
        <v>0.30103331550435236</v>
      </c>
      <c r="K1924" s="74">
        <f>計算過程!I1921</f>
        <v>0</v>
      </c>
      <c r="L1924" s="74">
        <f>計算過程!J1921</f>
        <v>0</v>
      </c>
      <c r="M1924" s="74">
        <f>計算過程!K1921</f>
        <v>0</v>
      </c>
      <c r="N1924" s="75">
        <f>計算過程!Q1921</f>
        <v>0</v>
      </c>
    </row>
    <row r="1925" spans="8:14">
      <c r="H1925" s="38">
        <v>41719</v>
      </c>
      <c r="I1925" s="39" t="s">
        <v>169</v>
      </c>
      <c r="J1925" s="74">
        <f>計算過程!D1922</f>
        <v>0.37339656413199979</v>
      </c>
      <c r="K1925" s="74">
        <f>計算過程!I1922</f>
        <v>0</v>
      </c>
      <c r="L1925" s="74">
        <f>計算過程!J1922</f>
        <v>0</v>
      </c>
      <c r="M1925" s="74">
        <f>計算過程!K1922</f>
        <v>0</v>
      </c>
      <c r="N1925" s="75">
        <f>計算過程!Q1922</f>
        <v>0</v>
      </c>
    </row>
    <row r="1926" spans="8:14">
      <c r="H1926" s="38">
        <v>41719</v>
      </c>
      <c r="I1926" s="39" t="s">
        <v>170</v>
      </c>
      <c r="J1926" s="74">
        <f>計算過程!D1923</f>
        <v>0.39312627487256768</v>
      </c>
      <c r="K1926" s="74">
        <f>計算過程!I1923</f>
        <v>0</v>
      </c>
      <c r="L1926" s="74">
        <f>計算過程!J1923</f>
        <v>0</v>
      </c>
      <c r="M1926" s="74">
        <f>計算過程!K1923</f>
        <v>0</v>
      </c>
      <c r="N1926" s="75">
        <f>計算過程!Q1923</f>
        <v>0</v>
      </c>
    </row>
    <row r="1927" spans="8:14">
      <c r="H1927" s="38">
        <v>41719</v>
      </c>
      <c r="I1927" s="39" t="s">
        <v>171</v>
      </c>
      <c r="J1927" s="74">
        <f>計算過程!D1924</f>
        <v>0.592374550244683</v>
      </c>
      <c r="K1927" s="74">
        <f>計算過程!I1924</f>
        <v>0</v>
      </c>
      <c r="L1927" s="74">
        <f>計算過程!J1924</f>
        <v>0</v>
      </c>
      <c r="M1927" s="74">
        <f>計算過程!K1924</f>
        <v>0</v>
      </c>
      <c r="N1927" s="75">
        <f>計算過程!Q1924</f>
        <v>0</v>
      </c>
    </row>
    <row r="1928" spans="8:14">
      <c r="H1928" s="38">
        <v>41719</v>
      </c>
      <c r="I1928" s="39" t="s">
        <v>172</v>
      </c>
      <c r="J1928" s="74">
        <f>計算過程!D1925</f>
        <v>0.53746677789559938</v>
      </c>
      <c r="K1928" s="74">
        <f>計算過程!I1925</f>
        <v>0</v>
      </c>
      <c r="L1928" s="74">
        <f>計算過程!J1925</f>
        <v>0</v>
      </c>
      <c r="M1928" s="74">
        <f>計算過程!K1925</f>
        <v>0</v>
      </c>
      <c r="N1928" s="75">
        <f>計算過程!Q1925</f>
        <v>0</v>
      </c>
    </row>
    <row r="1929" spans="8:14">
      <c r="H1929" s="38">
        <v>41720</v>
      </c>
      <c r="I1929" s="39" t="s">
        <v>149</v>
      </c>
      <c r="J1929" s="74">
        <f>計算過程!D1926</f>
        <v>0.58705541290419427</v>
      </c>
      <c r="K1929" s="74">
        <f>計算過程!I1926</f>
        <v>0</v>
      </c>
      <c r="L1929" s="74">
        <f>計算過程!J1926</f>
        <v>0</v>
      </c>
      <c r="M1929" s="74">
        <f>計算過程!K1926</f>
        <v>0</v>
      </c>
      <c r="N1929" s="75">
        <f>計算過程!Q1926</f>
        <v>0</v>
      </c>
    </row>
    <row r="1930" spans="8:14">
      <c r="H1930" s="38">
        <v>41720</v>
      </c>
      <c r="I1930" s="39" t="s">
        <v>150</v>
      </c>
      <c r="J1930" s="74">
        <f>計算過程!D1927</f>
        <v>0.56527579072343859</v>
      </c>
      <c r="K1930" s="74">
        <f>計算過程!I1927</f>
        <v>0</v>
      </c>
      <c r="L1930" s="74">
        <f>計算過程!J1927</f>
        <v>0</v>
      </c>
      <c r="M1930" s="74">
        <f>計算過程!K1927</f>
        <v>0</v>
      </c>
      <c r="N1930" s="75">
        <f>計算過程!Q1927</f>
        <v>0</v>
      </c>
    </row>
    <row r="1931" spans="8:14">
      <c r="H1931" s="38">
        <v>41720</v>
      </c>
      <c r="I1931" s="39" t="s">
        <v>151</v>
      </c>
      <c r="J1931" s="74">
        <f>計算過程!D1928</f>
        <v>0.66747618322022473</v>
      </c>
      <c r="K1931" s="74">
        <f>計算過程!I1928</f>
        <v>0</v>
      </c>
      <c r="L1931" s="74">
        <f>計算過程!J1928</f>
        <v>0</v>
      </c>
      <c r="M1931" s="74">
        <f>計算過程!K1928</f>
        <v>0</v>
      </c>
      <c r="N1931" s="75">
        <f>計算過程!Q1928</f>
        <v>0</v>
      </c>
    </row>
    <row r="1932" spans="8:14">
      <c r="H1932" s="38">
        <v>41720</v>
      </c>
      <c r="I1932" s="39" t="s">
        <v>152</v>
      </c>
      <c r="J1932" s="74">
        <f>計算過程!D1929</f>
        <v>0.69503469129914108</v>
      </c>
      <c r="K1932" s="74">
        <f>計算過程!I1929</f>
        <v>0</v>
      </c>
      <c r="L1932" s="74">
        <f>計算過程!J1929</f>
        <v>0</v>
      </c>
      <c r="M1932" s="74">
        <f>計算過程!K1929</f>
        <v>0</v>
      </c>
      <c r="N1932" s="75">
        <f>計算過程!Q1929</f>
        <v>0</v>
      </c>
    </row>
    <row r="1933" spans="8:14">
      <c r="H1933" s="38">
        <v>41720</v>
      </c>
      <c r="I1933" s="39" t="s">
        <v>153</v>
      </c>
      <c r="J1933" s="74">
        <f>計算過程!D1930</f>
        <v>0.72063078794689939</v>
      </c>
      <c r="K1933" s="74">
        <f>計算過程!I1930</f>
        <v>0</v>
      </c>
      <c r="L1933" s="74">
        <f>計算過程!J1930</f>
        <v>0</v>
      </c>
      <c r="M1933" s="74">
        <f>計算過程!K1930</f>
        <v>0</v>
      </c>
      <c r="N1933" s="75">
        <f>計算過程!Q1930</f>
        <v>0</v>
      </c>
    </row>
    <row r="1934" spans="8:14">
      <c r="H1934" s="38">
        <v>41720</v>
      </c>
      <c r="I1934" s="39" t="s">
        <v>154</v>
      </c>
      <c r="J1934" s="74">
        <f>計算過程!D1931</f>
        <v>0.8127385138791009</v>
      </c>
      <c r="K1934" s="74">
        <f>計算過程!I1931</f>
        <v>0</v>
      </c>
      <c r="L1934" s="74">
        <f>計算過程!J1931</f>
        <v>0</v>
      </c>
      <c r="M1934" s="74">
        <f>計算過程!K1931</f>
        <v>0</v>
      </c>
      <c r="N1934" s="75">
        <f>計算過程!Q1931</f>
        <v>0</v>
      </c>
    </row>
    <row r="1935" spans="8:14">
      <c r="H1935" s="38">
        <v>41720</v>
      </c>
      <c r="I1935" s="39" t="s">
        <v>155</v>
      </c>
      <c r="J1935" s="74">
        <f>計算過程!D1932</f>
        <v>0.55935891819591721</v>
      </c>
      <c r="K1935" s="74">
        <f>計算過程!I1932</f>
        <v>0</v>
      </c>
      <c r="L1935" s="74">
        <f>計算過程!J1932</f>
        <v>0</v>
      </c>
      <c r="M1935" s="74">
        <f>計算過程!K1932</f>
        <v>0</v>
      </c>
      <c r="N1935" s="75">
        <f>計算過程!Q1932</f>
        <v>0</v>
      </c>
    </row>
    <row r="1936" spans="8:14">
      <c r="H1936" s="38">
        <v>41720</v>
      </c>
      <c r="I1936" s="39" t="s">
        <v>156</v>
      </c>
      <c r="J1936" s="74">
        <f>計算過程!D1933</f>
        <v>0.22395386768227085</v>
      </c>
      <c r="K1936" s="74">
        <f>計算過程!I1933</f>
        <v>0</v>
      </c>
      <c r="L1936" s="74">
        <f>計算過程!J1933</f>
        <v>0</v>
      </c>
      <c r="M1936" s="74">
        <f>計算過程!K1933</f>
        <v>0</v>
      </c>
      <c r="N1936" s="75">
        <f>計算過程!Q1933</f>
        <v>0</v>
      </c>
    </row>
    <row r="1937" spans="8:14">
      <c r="H1937" s="38">
        <v>41720</v>
      </c>
      <c r="I1937" s="39" t="s">
        <v>157</v>
      </c>
      <c r="J1937" s="74">
        <f>計算過程!D1934</f>
        <v>1.7487027463473848E-2</v>
      </c>
      <c r="K1937" s="74">
        <f>計算過程!I1934</f>
        <v>0</v>
      </c>
      <c r="L1937" s="74">
        <f>計算過程!J1934</f>
        <v>0</v>
      </c>
      <c r="M1937" s="74">
        <f>計算過程!K1934</f>
        <v>0</v>
      </c>
      <c r="N1937" s="75">
        <f>計算過程!Q1934</f>
        <v>0</v>
      </c>
    </row>
    <row r="1938" spans="8:14">
      <c r="H1938" s="38">
        <v>41720</v>
      </c>
      <c r="I1938" s="39" t="s">
        <v>158</v>
      </c>
      <c r="J1938" s="74">
        <f>計算過程!D1935</f>
        <v>6.7043353404253492E-4</v>
      </c>
      <c r="K1938" s="74">
        <f>計算過程!I1935</f>
        <v>0</v>
      </c>
      <c r="L1938" s="74">
        <f>計算過程!J1935</f>
        <v>0</v>
      </c>
      <c r="M1938" s="74">
        <f>計算過程!K1935</f>
        <v>0</v>
      </c>
      <c r="N1938" s="75">
        <f>計算過程!Q1935</f>
        <v>0</v>
      </c>
    </row>
    <row r="1939" spans="8:14">
      <c r="H1939" s="38">
        <v>41720</v>
      </c>
      <c r="I1939" s="39" t="s">
        <v>159</v>
      </c>
      <c r="J1939" s="74">
        <f>計算過程!D1936</f>
        <v>1.8314917452225788E-5</v>
      </c>
      <c r="K1939" s="74">
        <f>計算過程!I1936</f>
        <v>0</v>
      </c>
      <c r="L1939" s="74">
        <f>計算過程!J1936</f>
        <v>0</v>
      </c>
      <c r="M1939" s="74">
        <f>計算過程!K1936</f>
        <v>0</v>
      </c>
      <c r="N1939" s="75">
        <f>計算過程!Q1936</f>
        <v>0</v>
      </c>
    </row>
    <row r="1940" spans="8:14">
      <c r="H1940" s="38">
        <v>41720</v>
      </c>
      <c r="I1940" s="39" t="s">
        <v>160</v>
      </c>
      <c r="J1940" s="74">
        <f>計算過程!D1937</f>
        <v>0</v>
      </c>
      <c r="K1940" s="74">
        <f>計算過程!I1937</f>
        <v>0</v>
      </c>
      <c r="L1940" s="74">
        <f>計算過程!J1937</f>
        <v>0</v>
      </c>
      <c r="M1940" s="74">
        <f>計算過程!K1937</f>
        <v>0</v>
      </c>
      <c r="N1940" s="75">
        <f>計算過程!Q1937</f>
        <v>0</v>
      </c>
    </row>
    <row r="1941" spans="8:14">
      <c r="H1941" s="38">
        <v>41720</v>
      </c>
      <c r="I1941" s="39" t="s">
        <v>161</v>
      </c>
      <c r="J1941" s="74">
        <f>計算過程!D1938</f>
        <v>0</v>
      </c>
      <c r="K1941" s="74">
        <f>計算過程!I1938</f>
        <v>0</v>
      </c>
      <c r="L1941" s="74">
        <f>計算過程!J1938</f>
        <v>0</v>
      </c>
      <c r="M1941" s="74">
        <f>計算過程!K1938</f>
        <v>0</v>
      </c>
      <c r="N1941" s="75">
        <f>計算過程!Q1938</f>
        <v>0</v>
      </c>
    </row>
    <row r="1942" spans="8:14">
      <c r="H1942" s="38">
        <v>41720</v>
      </c>
      <c r="I1942" s="39" t="s">
        <v>162</v>
      </c>
      <c r="J1942" s="74">
        <f>計算過程!D1939</f>
        <v>0</v>
      </c>
      <c r="K1942" s="74">
        <f>計算過程!I1939</f>
        <v>0</v>
      </c>
      <c r="L1942" s="74">
        <f>計算過程!J1939</f>
        <v>0</v>
      </c>
      <c r="M1942" s="74">
        <f>計算過程!K1939</f>
        <v>0</v>
      </c>
      <c r="N1942" s="75">
        <f>計算過程!Q1939</f>
        <v>0</v>
      </c>
    </row>
    <row r="1943" spans="8:14">
      <c r="H1943" s="38">
        <v>41720</v>
      </c>
      <c r="I1943" s="39" t="s">
        <v>163</v>
      </c>
      <c r="J1943" s="74">
        <f>計算過程!D1940</f>
        <v>0</v>
      </c>
      <c r="K1943" s="74">
        <f>計算過程!I1940</f>
        <v>0</v>
      </c>
      <c r="L1943" s="74">
        <f>計算過程!J1940</f>
        <v>0</v>
      </c>
      <c r="M1943" s="74">
        <f>計算過程!K1940</f>
        <v>0</v>
      </c>
      <c r="N1943" s="75">
        <f>計算過程!Q1940</f>
        <v>0</v>
      </c>
    </row>
    <row r="1944" spans="8:14">
      <c r="H1944" s="38">
        <v>41720</v>
      </c>
      <c r="I1944" s="39" t="s">
        <v>164</v>
      </c>
      <c r="J1944" s="74">
        <f>計算過程!D1941</f>
        <v>0</v>
      </c>
      <c r="K1944" s="74">
        <f>計算過程!I1941</f>
        <v>0</v>
      </c>
      <c r="L1944" s="74">
        <f>計算過程!J1941</f>
        <v>0</v>
      </c>
      <c r="M1944" s="74">
        <f>計算過程!K1941</f>
        <v>0</v>
      </c>
      <c r="N1944" s="75">
        <f>計算過程!Q1941</f>
        <v>0</v>
      </c>
    </row>
    <row r="1945" spans="8:14">
      <c r="H1945" s="38">
        <v>41720</v>
      </c>
      <c r="I1945" s="39" t="s">
        <v>165</v>
      </c>
      <c r="J1945" s="74">
        <f>計算過程!D1942</f>
        <v>0</v>
      </c>
      <c r="K1945" s="74">
        <f>計算過程!I1942</f>
        <v>0</v>
      </c>
      <c r="L1945" s="74">
        <f>計算過程!J1942</f>
        <v>0</v>
      </c>
      <c r="M1945" s="74">
        <f>計算過程!K1942</f>
        <v>0</v>
      </c>
      <c r="N1945" s="75">
        <f>計算過程!Q1942</f>
        <v>0</v>
      </c>
    </row>
    <row r="1946" spans="8:14">
      <c r="H1946" s="38">
        <v>41720</v>
      </c>
      <c r="I1946" s="39" t="s">
        <v>166</v>
      </c>
      <c r="J1946" s="74">
        <f>計算過程!D1943</f>
        <v>0</v>
      </c>
      <c r="K1946" s="74">
        <f>計算過程!I1943</f>
        <v>0</v>
      </c>
      <c r="L1946" s="74">
        <f>計算過程!J1943</f>
        <v>0</v>
      </c>
      <c r="M1946" s="74">
        <f>計算過程!K1943</f>
        <v>0</v>
      </c>
      <c r="N1946" s="75">
        <f>計算過程!Q1943</f>
        <v>0</v>
      </c>
    </row>
    <row r="1947" spans="8:14">
      <c r="H1947" s="38">
        <v>41720</v>
      </c>
      <c r="I1947" s="39" t="s">
        <v>167</v>
      </c>
      <c r="J1947" s="74">
        <f>計算過程!D1944</f>
        <v>0</v>
      </c>
      <c r="K1947" s="74">
        <f>計算過程!I1944</f>
        <v>0</v>
      </c>
      <c r="L1947" s="74">
        <f>計算過程!J1944</f>
        <v>0</v>
      </c>
      <c r="M1947" s="74">
        <f>計算過程!K1944</f>
        <v>0</v>
      </c>
      <c r="N1947" s="75">
        <f>計算過程!Q1944</f>
        <v>0</v>
      </c>
    </row>
    <row r="1948" spans="8:14">
      <c r="H1948" s="38">
        <v>41720</v>
      </c>
      <c r="I1948" s="39" t="s">
        <v>168</v>
      </c>
      <c r="J1948" s="74">
        <f>計算過程!D1945</f>
        <v>0</v>
      </c>
      <c r="K1948" s="74">
        <f>計算過程!I1945</f>
        <v>0</v>
      </c>
      <c r="L1948" s="74">
        <f>計算過程!J1945</f>
        <v>0</v>
      </c>
      <c r="M1948" s="74">
        <f>計算過程!K1945</f>
        <v>0</v>
      </c>
      <c r="N1948" s="75">
        <f>計算過程!Q1945</f>
        <v>0</v>
      </c>
    </row>
    <row r="1949" spans="8:14">
      <c r="H1949" s="38">
        <v>41720</v>
      </c>
      <c r="I1949" s="39" t="s">
        <v>169</v>
      </c>
      <c r="J1949" s="74">
        <f>計算過程!D1946</f>
        <v>0</v>
      </c>
      <c r="K1949" s="74">
        <f>計算過程!I1946</f>
        <v>0</v>
      </c>
      <c r="L1949" s="74">
        <f>計算過程!J1946</f>
        <v>0</v>
      </c>
      <c r="M1949" s="74">
        <f>計算過程!K1946</f>
        <v>0</v>
      </c>
      <c r="N1949" s="75">
        <f>計算過程!Q1946</f>
        <v>0</v>
      </c>
    </row>
    <row r="1950" spans="8:14">
      <c r="H1950" s="38">
        <v>41720</v>
      </c>
      <c r="I1950" s="39" t="s">
        <v>170</v>
      </c>
      <c r="J1950" s="74">
        <f>計算過程!D1947</f>
        <v>6.7319779026241258E-5</v>
      </c>
      <c r="K1950" s="74">
        <f>計算過程!I1947</f>
        <v>0</v>
      </c>
      <c r="L1950" s="74">
        <f>計算過程!J1947</f>
        <v>0</v>
      </c>
      <c r="M1950" s="74">
        <f>計算過程!K1947</f>
        <v>0</v>
      </c>
      <c r="N1950" s="75">
        <f>計算過程!Q1947</f>
        <v>0</v>
      </c>
    </row>
    <row r="1951" spans="8:14">
      <c r="H1951" s="38">
        <v>41720</v>
      </c>
      <c r="I1951" s="39" t="s">
        <v>171</v>
      </c>
      <c r="J1951" s="74">
        <f>計算過程!D1948</f>
        <v>5.0346340990066541E-3</v>
      </c>
      <c r="K1951" s="74">
        <f>計算過程!I1948</f>
        <v>0</v>
      </c>
      <c r="L1951" s="74">
        <f>計算過程!J1948</f>
        <v>0</v>
      </c>
      <c r="M1951" s="74">
        <f>計算過程!K1948</f>
        <v>0</v>
      </c>
      <c r="N1951" s="75">
        <f>計算過程!Q1948</f>
        <v>0</v>
      </c>
    </row>
    <row r="1952" spans="8:14">
      <c r="H1952" s="38">
        <v>41720</v>
      </c>
      <c r="I1952" s="39" t="s">
        <v>172</v>
      </c>
      <c r="J1952" s="74">
        <f>計算過程!D1949</f>
        <v>1.8238898894754205E-2</v>
      </c>
      <c r="K1952" s="74">
        <f>計算過程!I1949</f>
        <v>0</v>
      </c>
      <c r="L1952" s="74">
        <f>計算過程!J1949</f>
        <v>0</v>
      </c>
      <c r="M1952" s="74">
        <f>計算過程!K1949</f>
        <v>0</v>
      </c>
      <c r="N1952" s="75">
        <f>計算過程!Q1949</f>
        <v>0</v>
      </c>
    </row>
    <row r="1953" spans="8:14">
      <c r="H1953" s="38">
        <v>41721</v>
      </c>
      <c r="I1953" s="39" t="s">
        <v>149</v>
      </c>
      <c r="J1953" s="74">
        <f>計算過程!D1950</f>
        <v>4.1619915781086675E-2</v>
      </c>
      <c r="K1953" s="74">
        <f>計算過程!I1950</f>
        <v>0</v>
      </c>
      <c r="L1953" s="74">
        <f>計算過程!J1950</f>
        <v>0</v>
      </c>
      <c r="M1953" s="74">
        <f>計算過程!K1950</f>
        <v>0</v>
      </c>
      <c r="N1953" s="75">
        <f>計算過程!Q1950</f>
        <v>0</v>
      </c>
    </row>
    <row r="1954" spans="8:14">
      <c r="H1954" s="38">
        <v>41721</v>
      </c>
      <c r="I1954" s="39" t="s">
        <v>150</v>
      </c>
      <c r="J1954" s="74">
        <f>計算過程!D1951</f>
        <v>0.16787841782839549</v>
      </c>
      <c r="K1954" s="74">
        <f>計算過程!I1951</f>
        <v>0</v>
      </c>
      <c r="L1954" s="74">
        <f>計算過程!J1951</f>
        <v>0</v>
      </c>
      <c r="M1954" s="74">
        <f>計算過程!K1951</f>
        <v>0</v>
      </c>
      <c r="N1954" s="75">
        <f>計算過程!Q1951</f>
        <v>0</v>
      </c>
    </row>
    <row r="1955" spans="8:14">
      <c r="H1955" s="38">
        <v>41721</v>
      </c>
      <c r="I1955" s="39" t="s">
        <v>151</v>
      </c>
      <c r="J1955" s="74">
        <f>計算過程!D1952</f>
        <v>0.35037834758493397</v>
      </c>
      <c r="K1955" s="74">
        <f>計算過程!I1952</f>
        <v>0</v>
      </c>
      <c r="L1955" s="74">
        <f>計算過程!J1952</f>
        <v>0</v>
      </c>
      <c r="M1955" s="74">
        <f>計算過程!K1952</f>
        <v>0</v>
      </c>
      <c r="N1955" s="75">
        <f>計算過程!Q1952</f>
        <v>0</v>
      </c>
    </row>
    <row r="1956" spans="8:14">
      <c r="H1956" s="38">
        <v>41721</v>
      </c>
      <c r="I1956" s="39" t="s">
        <v>152</v>
      </c>
      <c r="J1956" s="74">
        <f>計算過程!D1953</f>
        <v>0.54019924773081385</v>
      </c>
      <c r="K1956" s="74">
        <f>計算過程!I1953</f>
        <v>0</v>
      </c>
      <c r="L1956" s="74">
        <f>計算過程!J1953</f>
        <v>0</v>
      </c>
      <c r="M1956" s="74">
        <f>計算過程!K1953</f>
        <v>0</v>
      </c>
      <c r="N1956" s="75">
        <f>計算過程!Q1953</f>
        <v>0</v>
      </c>
    </row>
    <row r="1957" spans="8:14">
      <c r="H1957" s="38">
        <v>41721</v>
      </c>
      <c r="I1957" s="39" t="s">
        <v>153</v>
      </c>
      <c r="J1957" s="74">
        <f>計算過程!D1954</f>
        <v>0.67804490640281667</v>
      </c>
      <c r="K1957" s="74">
        <f>計算過程!I1954</f>
        <v>0</v>
      </c>
      <c r="L1957" s="74">
        <f>計算過程!J1954</f>
        <v>0</v>
      </c>
      <c r="M1957" s="74">
        <f>計算過程!K1954</f>
        <v>0</v>
      </c>
      <c r="N1957" s="75">
        <f>計算過程!Q1954</f>
        <v>0</v>
      </c>
    </row>
    <row r="1958" spans="8:14">
      <c r="H1958" s="38">
        <v>41721</v>
      </c>
      <c r="I1958" s="39" t="s">
        <v>154</v>
      </c>
      <c r="J1958" s="74">
        <f>計算過程!D1955</f>
        <v>0.86586170312139776</v>
      </c>
      <c r="K1958" s="74">
        <f>計算過程!I1955</f>
        <v>0</v>
      </c>
      <c r="L1958" s="74">
        <f>計算過程!J1955</f>
        <v>0</v>
      </c>
      <c r="M1958" s="74">
        <f>計算過程!K1955</f>
        <v>0</v>
      </c>
      <c r="N1958" s="75">
        <f>計算過程!Q1955</f>
        <v>0</v>
      </c>
    </row>
    <row r="1959" spans="8:14">
      <c r="H1959" s="38">
        <v>41721</v>
      </c>
      <c r="I1959" s="39" t="s">
        <v>155</v>
      </c>
      <c r="J1959" s="74">
        <f>計算過程!D1956</f>
        <v>0.56142070568011371</v>
      </c>
      <c r="K1959" s="74">
        <f>計算過程!I1956</f>
        <v>0</v>
      </c>
      <c r="L1959" s="74">
        <f>計算過程!J1956</f>
        <v>0</v>
      </c>
      <c r="M1959" s="74">
        <f>計算過程!K1956</f>
        <v>0</v>
      </c>
      <c r="N1959" s="75">
        <f>計算過程!Q1956</f>
        <v>0</v>
      </c>
    </row>
    <row r="1960" spans="8:14">
      <c r="H1960" s="38">
        <v>41721</v>
      </c>
      <c r="I1960" s="39" t="s">
        <v>156</v>
      </c>
      <c r="J1960" s="74">
        <f>計算過程!D1957</f>
        <v>0.23938259644256304</v>
      </c>
      <c r="K1960" s="74">
        <f>計算過程!I1957</f>
        <v>0</v>
      </c>
      <c r="L1960" s="74">
        <f>計算過程!J1957</f>
        <v>0</v>
      </c>
      <c r="M1960" s="74">
        <f>計算過程!K1957</f>
        <v>0</v>
      </c>
      <c r="N1960" s="75">
        <f>計算過程!Q1957</f>
        <v>0</v>
      </c>
    </row>
    <row r="1961" spans="8:14">
      <c r="H1961" s="38">
        <v>41721</v>
      </c>
      <c r="I1961" s="39" t="s">
        <v>157</v>
      </c>
      <c r="J1961" s="74">
        <f>計算過程!D1958</f>
        <v>2.0192269289839377E-2</v>
      </c>
      <c r="K1961" s="74">
        <f>計算過程!I1958</f>
        <v>0</v>
      </c>
      <c r="L1961" s="74">
        <f>計算過程!J1958</f>
        <v>0</v>
      </c>
      <c r="M1961" s="74">
        <f>計算過程!K1958</f>
        <v>0</v>
      </c>
      <c r="N1961" s="75">
        <f>計算過程!Q1958</f>
        <v>0</v>
      </c>
    </row>
    <row r="1962" spans="8:14">
      <c r="H1962" s="38">
        <v>41721</v>
      </c>
      <c r="I1962" s="39" t="s">
        <v>158</v>
      </c>
      <c r="J1962" s="74">
        <f>計算過程!D1959</f>
        <v>5.4866973663566284E-4</v>
      </c>
      <c r="K1962" s="74">
        <f>計算過程!I1959</f>
        <v>0</v>
      </c>
      <c r="L1962" s="74">
        <f>計算過程!J1959</f>
        <v>0</v>
      </c>
      <c r="M1962" s="74">
        <f>計算過程!K1959</f>
        <v>0</v>
      </c>
      <c r="N1962" s="75">
        <f>計算過程!Q1959</f>
        <v>0</v>
      </c>
    </row>
    <row r="1963" spans="8:14">
      <c r="H1963" s="38">
        <v>41721</v>
      </c>
      <c r="I1963" s="39" t="s">
        <v>159</v>
      </c>
      <c r="J1963" s="74">
        <f>計算過程!D1960</f>
        <v>4.889967399381871E-5</v>
      </c>
      <c r="K1963" s="74">
        <f>計算過程!I1960</f>
        <v>0</v>
      </c>
      <c r="L1963" s="74">
        <f>計算過程!J1960</f>
        <v>0</v>
      </c>
      <c r="M1963" s="74">
        <f>計算過程!K1960</f>
        <v>0</v>
      </c>
      <c r="N1963" s="75">
        <f>計算過程!Q1960</f>
        <v>0</v>
      </c>
    </row>
    <row r="1964" spans="8:14">
      <c r="H1964" s="38">
        <v>41721</v>
      </c>
      <c r="I1964" s="39" t="s">
        <v>160</v>
      </c>
      <c r="J1964" s="74">
        <f>計算過程!D1961</f>
        <v>0</v>
      </c>
      <c r="K1964" s="74">
        <f>計算過程!I1961</f>
        <v>0</v>
      </c>
      <c r="L1964" s="74">
        <f>計算過程!J1961</f>
        <v>0</v>
      </c>
      <c r="M1964" s="74">
        <f>計算過程!K1961</f>
        <v>0</v>
      </c>
      <c r="N1964" s="75">
        <f>計算過程!Q1961</f>
        <v>0</v>
      </c>
    </row>
    <row r="1965" spans="8:14">
      <c r="H1965" s="38">
        <v>41721</v>
      </c>
      <c r="I1965" s="39" t="s">
        <v>161</v>
      </c>
      <c r="J1965" s="74">
        <f>計算過程!D1962</f>
        <v>0</v>
      </c>
      <c r="K1965" s="74">
        <f>計算過程!I1962</f>
        <v>0</v>
      </c>
      <c r="L1965" s="74">
        <f>計算過程!J1962</f>
        <v>0</v>
      </c>
      <c r="M1965" s="74">
        <f>計算過程!K1962</f>
        <v>0</v>
      </c>
      <c r="N1965" s="75">
        <f>計算過程!Q1962</f>
        <v>0</v>
      </c>
    </row>
    <row r="1966" spans="8:14">
      <c r="H1966" s="38">
        <v>41721</v>
      </c>
      <c r="I1966" s="39" t="s">
        <v>162</v>
      </c>
      <c r="J1966" s="74">
        <f>計算過程!D1963</f>
        <v>0</v>
      </c>
      <c r="K1966" s="74">
        <f>計算過程!I1963</f>
        <v>0</v>
      </c>
      <c r="L1966" s="74">
        <f>計算過程!J1963</f>
        <v>0</v>
      </c>
      <c r="M1966" s="74">
        <f>計算過程!K1963</f>
        <v>0</v>
      </c>
      <c r="N1966" s="75">
        <f>計算過程!Q1963</f>
        <v>0</v>
      </c>
    </row>
    <row r="1967" spans="8:14">
      <c r="H1967" s="38">
        <v>41721</v>
      </c>
      <c r="I1967" s="39" t="s">
        <v>163</v>
      </c>
      <c r="J1967" s="74">
        <f>計算過程!D1964</f>
        <v>0</v>
      </c>
      <c r="K1967" s="74">
        <f>計算過程!I1964</f>
        <v>0</v>
      </c>
      <c r="L1967" s="74">
        <f>計算過程!J1964</f>
        <v>0</v>
      </c>
      <c r="M1967" s="74">
        <f>計算過程!K1964</f>
        <v>0</v>
      </c>
      <c r="N1967" s="75">
        <f>計算過程!Q1964</f>
        <v>0</v>
      </c>
    </row>
    <row r="1968" spans="8:14">
      <c r="H1968" s="38">
        <v>41721</v>
      </c>
      <c r="I1968" s="39" t="s">
        <v>164</v>
      </c>
      <c r="J1968" s="74">
        <f>計算過程!D1965</f>
        <v>0</v>
      </c>
      <c r="K1968" s="74">
        <f>計算過程!I1965</f>
        <v>0</v>
      </c>
      <c r="L1968" s="74">
        <f>計算過程!J1965</f>
        <v>0</v>
      </c>
      <c r="M1968" s="74">
        <f>計算過程!K1965</f>
        <v>0</v>
      </c>
      <c r="N1968" s="75">
        <f>計算過程!Q1965</f>
        <v>0</v>
      </c>
    </row>
    <row r="1969" spans="8:14">
      <c r="H1969" s="38">
        <v>41721</v>
      </c>
      <c r="I1969" s="39" t="s">
        <v>165</v>
      </c>
      <c r="J1969" s="74">
        <f>計算過程!D1966</f>
        <v>0</v>
      </c>
      <c r="K1969" s="74">
        <f>計算過程!I1966</f>
        <v>0</v>
      </c>
      <c r="L1969" s="74">
        <f>計算過程!J1966</f>
        <v>0</v>
      </c>
      <c r="M1969" s="74">
        <f>計算過程!K1966</f>
        <v>0</v>
      </c>
      <c r="N1969" s="75">
        <f>計算過程!Q1966</f>
        <v>0</v>
      </c>
    </row>
    <row r="1970" spans="8:14">
      <c r="H1970" s="38">
        <v>41721</v>
      </c>
      <c r="I1970" s="39" t="s">
        <v>166</v>
      </c>
      <c r="J1970" s="74">
        <f>計算過程!D1967</f>
        <v>0</v>
      </c>
      <c r="K1970" s="74">
        <f>計算過程!I1967</f>
        <v>0</v>
      </c>
      <c r="L1970" s="74">
        <f>計算過程!J1967</f>
        <v>0</v>
      </c>
      <c r="M1970" s="74">
        <f>計算過程!K1967</f>
        <v>0</v>
      </c>
      <c r="N1970" s="75">
        <f>計算過程!Q1967</f>
        <v>0</v>
      </c>
    </row>
    <row r="1971" spans="8:14">
      <c r="H1971" s="38">
        <v>41721</v>
      </c>
      <c r="I1971" s="39" t="s">
        <v>167</v>
      </c>
      <c r="J1971" s="74">
        <f>計算過程!D1968</f>
        <v>0</v>
      </c>
      <c r="K1971" s="74">
        <f>計算過程!I1968</f>
        <v>0</v>
      </c>
      <c r="L1971" s="74">
        <f>計算過程!J1968</f>
        <v>0</v>
      </c>
      <c r="M1971" s="74">
        <f>計算過程!K1968</f>
        <v>0</v>
      </c>
      <c r="N1971" s="75">
        <f>計算過程!Q1968</f>
        <v>0</v>
      </c>
    </row>
    <row r="1972" spans="8:14">
      <c r="H1972" s="38">
        <v>41721</v>
      </c>
      <c r="I1972" s="39" t="s">
        <v>168</v>
      </c>
      <c r="J1972" s="74">
        <f>計算過程!D1969</f>
        <v>0</v>
      </c>
      <c r="K1972" s="74">
        <f>計算過程!I1969</f>
        <v>0</v>
      </c>
      <c r="L1972" s="74">
        <f>計算過程!J1969</f>
        <v>0</v>
      </c>
      <c r="M1972" s="74">
        <f>計算過程!K1969</f>
        <v>0</v>
      </c>
      <c r="N1972" s="75">
        <f>計算過程!Q1969</f>
        <v>0</v>
      </c>
    </row>
    <row r="1973" spans="8:14">
      <c r="H1973" s="38">
        <v>41721</v>
      </c>
      <c r="I1973" s="39" t="s">
        <v>169</v>
      </c>
      <c r="J1973" s="74">
        <f>計算過程!D1970</f>
        <v>8.3182917034501465E-4</v>
      </c>
      <c r="K1973" s="74">
        <f>計算過程!I1970</f>
        <v>0</v>
      </c>
      <c r="L1973" s="74">
        <f>計算過程!J1970</f>
        <v>0</v>
      </c>
      <c r="M1973" s="74">
        <f>計算過程!K1970</f>
        <v>0</v>
      </c>
      <c r="N1973" s="75">
        <f>計算過程!Q1970</f>
        <v>0</v>
      </c>
    </row>
    <row r="1974" spans="8:14">
      <c r="H1974" s="38">
        <v>41721</v>
      </c>
      <c r="I1974" s="39" t="s">
        <v>170</v>
      </c>
      <c r="J1974" s="74">
        <f>計算過程!D1971</f>
        <v>8.6968915530345938E-3</v>
      </c>
      <c r="K1974" s="74">
        <f>計算過程!I1971</f>
        <v>0</v>
      </c>
      <c r="L1974" s="74">
        <f>計算過程!J1971</f>
        <v>0</v>
      </c>
      <c r="M1974" s="74">
        <f>計算過程!K1971</f>
        <v>0</v>
      </c>
      <c r="N1974" s="75">
        <f>計算過程!Q1971</f>
        <v>0</v>
      </c>
    </row>
    <row r="1975" spans="8:14">
      <c r="H1975" s="38">
        <v>41721</v>
      </c>
      <c r="I1975" s="39" t="s">
        <v>171</v>
      </c>
      <c r="J1975" s="74">
        <f>計算過程!D1972</f>
        <v>2.4365185738012073E-2</v>
      </c>
      <c r="K1975" s="74">
        <f>計算過程!I1972</f>
        <v>0</v>
      </c>
      <c r="L1975" s="74">
        <f>計算過程!J1972</f>
        <v>0</v>
      </c>
      <c r="M1975" s="74">
        <f>計算過程!K1972</f>
        <v>0</v>
      </c>
      <c r="N1975" s="75">
        <f>計算過程!Q1972</f>
        <v>0</v>
      </c>
    </row>
    <row r="1976" spans="8:14">
      <c r="H1976" s="38">
        <v>41721</v>
      </c>
      <c r="I1976" s="39" t="s">
        <v>172</v>
      </c>
      <c r="J1976" s="74">
        <f>計算過程!D1973</f>
        <v>3.002648291848526E-2</v>
      </c>
      <c r="K1976" s="74">
        <f>計算過程!I1973</f>
        <v>0</v>
      </c>
      <c r="L1976" s="74">
        <f>計算過程!J1973</f>
        <v>0</v>
      </c>
      <c r="M1976" s="74">
        <f>計算過程!K1973</f>
        <v>0</v>
      </c>
      <c r="N1976" s="75">
        <f>計算過程!Q1973</f>
        <v>0</v>
      </c>
    </row>
    <row r="1977" spans="8:14">
      <c r="H1977" s="38">
        <v>41722</v>
      </c>
      <c r="I1977" s="39" t="s">
        <v>149</v>
      </c>
      <c r="J1977" s="74">
        <f>計算過程!D1974</f>
        <v>0.29780942802821592</v>
      </c>
      <c r="K1977" s="74">
        <f>計算過程!I1974</f>
        <v>0</v>
      </c>
      <c r="L1977" s="74">
        <f>計算過程!J1974</f>
        <v>0</v>
      </c>
      <c r="M1977" s="74">
        <f>計算過程!K1974</f>
        <v>0</v>
      </c>
      <c r="N1977" s="75">
        <f>計算過程!Q1974</f>
        <v>0</v>
      </c>
    </row>
    <row r="1978" spans="8:14">
      <c r="H1978" s="38">
        <v>41722</v>
      </c>
      <c r="I1978" s="39" t="s">
        <v>150</v>
      </c>
      <c r="J1978" s="74">
        <f>計算過程!D1975</f>
        <v>0.53582486502479398</v>
      </c>
      <c r="K1978" s="74">
        <f>計算過程!I1975</f>
        <v>0</v>
      </c>
      <c r="L1978" s="74">
        <f>計算過程!J1975</f>
        <v>0</v>
      </c>
      <c r="M1978" s="74">
        <f>計算過程!K1975</f>
        <v>0</v>
      </c>
      <c r="N1978" s="75">
        <f>計算過程!Q1975</f>
        <v>0</v>
      </c>
    </row>
    <row r="1979" spans="8:14">
      <c r="H1979" s="38">
        <v>41722</v>
      </c>
      <c r="I1979" s="39" t="s">
        <v>151</v>
      </c>
      <c r="J1979" s="74">
        <f>計算過程!D1976</f>
        <v>0.67153627198898125</v>
      </c>
      <c r="K1979" s="74">
        <f>計算過程!I1976</f>
        <v>0</v>
      </c>
      <c r="L1979" s="74">
        <f>計算過程!J1976</f>
        <v>0</v>
      </c>
      <c r="M1979" s="74">
        <f>計算過程!K1976</f>
        <v>0</v>
      </c>
      <c r="N1979" s="75">
        <f>計算過程!Q1976</f>
        <v>0</v>
      </c>
    </row>
    <row r="1980" spans="8:14">
      <c r="H1980" s="38">
        <v>41722</v>
      </c>
      <c r="I1980" s="39" t="s">
        <v>152</v>
      </c>
      <c r="J1980" s="74">
        <f>計算過程!D1977</f>
        <v>0.7281581000518853</v>
      </c>
      <c r="K1980" s="74">
        <f>計算過程!I1977</f>
        <v>0</v>
      </c>
      <c r="L1980" s="74">
        <f>計算過程!J1977</f>
        <v>0</v>
      </c>
      <c r="M1980" s="74">
        <f>計算過程!K1977</f>
        <v>0</v>
      </c>
      <c r="N1980" s="75">
        <f>計算過程!Q1977</f>
        <v>0</v>
      </c>
    </row>
    <row r="1981" spans="8:14">
      <c r="H1981" s="38">
        <v>41722</v>
      </c>
      <c r="I1981" s="39" t="s">
        <v>153</v>
      </c>
      <c r="J1981" s="74">
        <f>計算過程!D1978</f>
        <v>0.7083823782185652</v>
      </c>
      <c r="K1981" s="74">
        <f>計算過程!I1978</f>
        <v>0</v>
      </c>
      <c r="L1981" s="74">
        <f>計算過程!J1978</f>
        <v>0</v>
      </c>
      <c r="M1981" s="74">
        <f>計算過程!K1978</f>
        <v>0</v>
      </c>
      <c r="N1981" s="75">
        <f>計算過程!Q1978</f>
        <v>0</v>
      </c>
    </row>
    <row r="1982" spans="8:14">
      <c r="H1982" s="38">
        <v>41722</v>
      </c>
      <c r="I1982" s="39" t="s">
        <v>154</v>
      </c>
      <c r="J1982" s="74">
        <f>計算過程!D1979</f>
        <v>0.78261768383296315</v>
      </c>
      <c r="K1982" s="74">
        <f>計算過程!I1979</f>
        <v>0</v>
      </c>
      <c r="L1982" s="74">
        <f>計算過程!J1979</f>
        <v>0</v>
      </c>
      <c r="M1982" s="74">
        <f>計算過程!K1979</f>
        <v>0</v>
      </c>
      <c r="N1982" s="75">
        <f>計算過程!Q1979</f>
        <v>0</v>
      </c>
    </row>
    <row r="1983" spans="8:14">
      <c r="H1983" s="38">
        <v>41722</v>
      </c>
      <c r="I1983" s="39" t="s">
        <v>155</v>
      </c>
      <c r="J1983" s="74">
        <f>計算過程!D1980</f>
        <v>0.55671204236009686</v>
      </c>
      <c r="K1983" s="74">
        <f>計算過程!I1980</f>
        <v>0</v>
      </c>
      <c r="L1983" s="74">
        <f>計算過程!J1980</f>
        <v>0</v>
      </c>
      <c r="M1983" s="74">
        <f>計算過程!K1980</f>
        <v>0</v>
      </c>
      <c r="N1983" s="75">
        <f>計算過程!Q1980</f>
        <v>0</v>
      </c>
    </row>
    <row r="1984" spans="8:14">
      <c r="H1984" s="38">
        <v>41722</v>
      </c>
      <c r="I1984" s="39" t="s">
        <v>156</v>
      </c>
      <c r="J1984" s="74">
        <f>計算過程!D1981</f>
        <v>0.4890768904439598</v>
      </c>
      <c r="K1984" s="74">
        <f>計算過程!I1981</f>
        <v>0</v>
      </c>
      <c r="L1984" s="74">
        <f>計算過程!J1981</f>
        <v>0</v>
      </c>
      <c r="M1984" s="74">
        <f>計算過程!K1981</f>
        <v>0</v>
      </c>
      <c r="N1984" s="75">
        <f>計算過程!Q1981</f>
        <v>0</v>
      </c>
    </row>
    <row r="1985" spans="8:14">
      <c r="H1985" s="38">
        <v>41722</v>
      </c>
      <c r="I1985" s="39" t="s">
        <v>157</v>
      </c>
      <c r="J1985" s="74">
        <f>計算過程!D1982</f>
        <v>0.25151000916389959</v>
      </c>
      <c r="K1985" s="74">
        <f>計算過程!I1982</f>
        <v>0</v>
      </c>
      <c r="L1985" s="74">
        <f>計算過程!J1982</f>
        <v>0</v>
      </c>
      <c r="M1985" s="74">
        <f>計算過程!K1982</f>
        <v>0</v>
      </c>
      <c r="N1985" s="75">
        <f>計算過程!Q1982</f>
        <v>0</v>
      </c>
    </row>
    <row r="1986" spans="8:14">
      <c r="H1986" s="38">
        <v>41722</v>
      </c>
      <c r="I1986" s="39" t="s">
        <v>158</v>
      </c>
      <c r="J1986" s="74">
        <f>計算過程!D1983</f>
        <v>0.23986768670380756</v>
      </c>
      <c r="K1986" s="74">
        <f>計算過程!I1983</f>
        <v>0</v>
      </c>
      <c r="L1986" s="74">
        <f>計算過程!J1983</f>
        <v>0</v>
      </c>
      <c r="M1986" s="74">
        <f>計算過程!K1983</f>
        <v>0</v>
      </c>
      <c r="N1986" s="75">
        <f>計算過程!Q1983</f>
        <v>0</v>
      </c>
    </row>
    <row r="1987" spans="8:14">
      <c r="H1987" s="38">
        <v>41722</v>
      </c>
      <c r="I1987" s="39" t="s">
        <v>159</v>
      </c>
      <c r="J1987" s="74">
        <f>計算過程!D1984</f>
        <v>0.14663199392672221</v>
      </c>
      <c r="K1987" s="74">
        <f>計算過程!I1984</f>
        <v>0</v>
      </c>
      <c r="L1987" s="74">
        <f>計算過程!J1984</f>
        <v>0</v>
      </c>
      <c r="M1987" s="74">
        <f>計算過程!K1984</f>
        <v>0</v>
      </c>
      <c r="N1987" s="75">
        <f>計算過程!Q1984</f>
        <v>0</v>
      </c>
    </row>
    <row r="1988" spans="8:14">
      <c r="H1988" s="38">
        <v>41722</v>
      </c>
      <c r="I1988" s="39" t="s">
        <v>160</v>
      </c>
      <c r="J1988" s="74">
        <f>計算過程!D1985</f>
        <v>1.6375160476514022E-2</v>
      </c>
      <c r="K1988" s="74">
        <f>計算過程!I1985</f>
        <v>0</v>
      </c>
      <c r="L1988" s="74">
        <f>計算過程!J1985</f>
        <v>0</v>
      </c>
      <c r="M1988" s="74">
        <f>計算過程!K1985</f>
        <v>0</v>
      </c>
      <c r="N1988" s="75">
        <f>計算過程!Q1985</f>
        <v>0</v>
      </c>
    </row>
    <row r="1989" spans="8:14">
      <c r="H1989" s="38">
        <v>41722</v>
      </c>
      <c r="I1989" s="39" t="s">
        <v>161</v>
      </c>
      <c r="J1989" s="74">
        <f>計算過程!D1986</f>
        <v>2.4883414953060829E-3</v>
      </c>
      <c r="K1989" s="74">
        <f>計算過程!I1986</f>
        <v>0</v>
      </c>
      <c r="L1989" s="74">
        <f>計算過程!J1986</f>
        <v>0</v>
      </c>
      <c r="M1989" s="74">
        <f>計算過程!K1986</f>
        <v>0</v>
      </c>
      <c r="N1989" s="75">
        <f>計算過程!Q1986</f>
        <v>0</v>
      </c>
    </row>
    <row r="1990" spans="8:14">
      <c r="H1990" s="38">
        <v>41722</v>
      </c>
      <c r="I1990" s="39" t="s">
        <v>162</v>
      </c>
      <c r="J1990" s="74">
        <f>計算過程!D1987</f>
        <v>1.8375299881832946E-3</v>
      </c>
      <c r="K1990" s="74">
        <f>計算過程!I1987</f>
        <v>0</v>
      </c>
      <c r="L1990" s="74">
        <f>計算過程!J1987</f>
        <v>0</v>
      </c>
      <c r="M1990" s="74">
        <f>計算過程!K1987</f>
        <v>0</v>
      </c>
      <c r="N1990" s="75">
        <f>計算過程!Q1987</f>
        <v>0</v>
      </c>
    </row>
    <row r="1991" spans="8:14">
      <c r="H1991" s="38">
        <v>41722</v>
      </c>
      <c r="I1991" s="39" t="s">
        <v>163</v>
      </c>
      <c r="J1991" s="74">
        <f>計算過程!D1988</f>
        <v>4.6041857913743595E-3</v>
      </c>
      <c r="K1991" s="74">
        <f>計算過程!I1988</f>
        <v>0</v>
      </c>
      <c r="L1991" s="74">
        <f>計算過程!J1988</f>
        <v>0</v>
      </c>
      <c r="M1991" s="74">
        <f>計算過程!K1988</f>
        <v>0</v>
      </c>
      <c r="N1991" s="75">
        <f>計算過程!Q1988</f>
        <v>0</v>
      </c>
    </row>
    <row r="1992" spans="8:14">
      <c r="H1992" s="38">
        <v>41722</v>
      </c>
      <c r="I1992" s="39" t="s">
        <v>164</v>
      </c>
      <c r="J1992" s="74">
        <f>計算過程!D1989</f>
        <v>4.5367325827192391E-3</v>
      </c>
      <c r="K1992" s="74">
        <f>計算過程!I1989</f>
        <v>0</v>
      </c>
      <c r="L1992" s="74">
        <f>計算過程!J1989</f>
        <v>0</v>
      </c>
      <c r="M1992" s="74">
        <f>計算過程!K1989</f>
        <v>0</v>
      </c>
      <c r="N1992" s="75">
        <f>計算過程!Q1989</f>
        <v>0</v>
      </c>
    </row>
    <row r="1993" spans="8:14">
      <c r="H1993" s="38">
        <v>41722</v>
      </c>
      <c r="I1993" s="39" t="s">
        <v>165</v>
      </c>
      <c r="J1993" s="74">
        <f>計算過程!D1990</f>
        <v>8.2040370852543704E-3</v>
      </c>
      <c r="K1993" s="74">
        <f>計算過程!I1990</f>
        <v>0</v>
      </c>
      <c r="L1993" s="74">
        <f>計算過程!J1990</f>
        <v>0</v>
      </c>
      <c r="M1993" s="74">
        <f>計算過程!K1990</f>
        <v>0</v>
      </c>
      <c r="N1993" s="75">
        <f>計算過程!Q1990</f>
        <v>0</v>
      </c>
    </row>
    <row r="1994" spans="8:14">
      <c r="H1994" s="38">
        <v>41722</v>
      </c>
      <c r="I1994" s="39" t="s">
        <v>166</v>
      </c>
      <c r="J1994" s="74">
        <f>計算過程!D1991</f>
        <v>1.7410950859045569E-2</v>
      </c>
      <c r="K1994" s="74">
        <f>計算過程!I1991</f>
        <v>0</v>
      </c>
      <c r="L1994" s="74">
        <f>計算過程!J1991</f>
        <v>0</v>
      </c>
      <c r="M1994" s="74">
        <f>計算過程!K1991</f>
        <v>0</v>
      </c>
      <c r="N1994" s="75">
        <f>計算過程!Q1991</f>
        <v>0</v>
      </c>
    </row>
    <row r="1995" spans="8:14">
      <c r="H1995" s="38">
        <v>41722</v>
      </c>
      <c r="I1995" s="39" t="s">
        <v>167</v>
      </c>
      <c r="J1995" s="74">
        <f>計算過程!D1992</f>
        <v>3.1678981306779423E-2</v>
      </c>
      <c r="K1995" s="74">
        <f>計算過程!I1992</f>
        <v>0</v>
      </c>
      <c r="L1995" s="74">
        <f>計算過程!J1992</f>
        <v>0</v>
      </c>
      <c r="M1995" s="74">
        <f>計算過程!K1992</f>
        <v>0</v>
      </c>
      <c r="N1995" s="75">
        <f>計算過程!Q1992</f>
        <v>0</v>
      </c>
    </row>
    <row r="1996" spans="8:14">
      <c r="H1996" s="38">
        <v>41722</v>
      </c>
      <c r="I1996" s="39" t="s">
        <v>168</v>
      </c>
      <c r="J1996" s="74">
        <f>計算過程!D1993</f>
        <v>4.2668270628345349E-2</v>
      </c>
      <c r="K1996" s="74">
        <f>計算過程!I1993</f>
        <v>0</v>
      </c>
      <c r="L1996" s="74">
        <f>計算過程!J1993</f>
        <v>0</v>
      </c>
      <c r="M1996" s="74">
        <f>計算過程!K1993</f>
        <v>0</v>
      </c>
      <c r="N1996" s="75">
        <f>計算過程!Q1993</f>
        <v>0</v>
      </c>
    </row>
    <row r="1997" spans="8:14">
      <c r="H1997" s="38">
        <v>41722</v>
      </c>
      <c r="I1997" s="39" t="s">
        <v>169</v>
      </c>
      <c r="J1997" s="74">
        <f>計算過程!D1994</f>
        <v>3.7650923167375262E-2</v>
      </c>
      <c r="K1997" s="74">
        <f>計算過程!I1994</f>
        <v>0</v>
      </c>
      <c r="L1997" s="74">
        <f>計算過程!J1994</f>
        <v>0</v>
      </c>
      <c r="M1997" s="74">
        <f>計算過程!K1994</f>
        <v>0</v>
      </c>
      <c r="N1997" s="75">
        <f>計算過程!Q1994</f>
        <v>0</v>
      </c>
    </row>
    <row r="1998" spans="8:14">
      <c r="H1998" s="38">
        <v>41722</v>
      </c>
      <c r="I1998" s="39" t="s">
        <v>170</v>
      </c>
      <c r="J1998" s="74">
        <f>計算過程!D1995</f>
        <v>4.2961509733010619E-2</v>
      </c>
      <c r="K1998" s="74">
        <f>計算過程!I1995</f>
        <v>0</v>
      </c>
      <c r="L1998" s="74">
        <f>計算過程!J1995</f>
        <v>0</v>
      </c>
      <c r="M1998" s="74">
        <f>計算過程!K1995</f>
        <v>0</v>
      </c>
      <c r="N1998" s="75">
        <f>計算過程!Q1995</f>
        <v>0</v>
      </c>
    </row>
    <row r="1999" spans="8:14">
      <c r="H1999" s="38">
        <v>41722</v>
      </c>
      <c r="I1999" s="39" t="s">
        <v>171</v>
      </c>
      <c r="J1999" s="74">
        <f>計算過程!D1996</f>
        <v>5.5672086847288714E-2</v>
      </c>
      <c r="K1999" s="74">
        <f>計算過程!I1996</f>
        <v>0</v>
      </c>
      <c r="L1999" s="74">
        <f>計算過程!J1996</f>
        <v>0</v>
      </c>
      <c r="M1999" s="74">
        <f>計算過程!K1996</f>
        <v>0</v>
      </c>
      <c r="N1999" s="75">
        <f>計算過程!Q1996</f>
        <v>0</v>
      </c>
    </row>
    <row r="2000" spans="8:14">
      <c r="H2000" s="38">
        <v>41722</v>
      </c>
      <c r="I2000" s="39" t="s">
        <v>172</v>
      </c>
      <c r="J2000" s="74">
        <f>計算過程!D1997</f>
        <v>5.5843382395037597E-2</v>
      </c>
      <c r="K2000" s="74">
        <f>計算過程!I1997</f>
        <v>0</v>
      </c>
      <c r="L2000" s="74">
        <f>計算過程!J1997</f>
        <v>0</v>
      </c>
      <c r="M2000" s="74">
        <f>計算過程!K1997</f>
        <v>0</v>
      </c>
      <c r="N2000" s="75">
        <f>計算過程!Q1997</f>
        <v>0</v>
      </c>
    </row>
    <row r="2001" spans="8:14">
      <c r="H2001" s="38">
        <v>41723</v>
      </c>
      <c r="I2001" s="39" t="s">
        <v>149</v>
      </c>
      <c r="J2001" s="74">
        <f>計算過程!D1998</f>
        <v>0.12904995306016032</v>
      </c>
      <c r="K2001" s="74">
        <f>計算過程!I1998</f>
        <v>0</v>
      </c>
      <c r="L2001" s="74">
        <f>計算過程!J1998</f>
        <v>0</v>
      </c>
      <c r="M2001" s="74">
        <f>計算過程!K1998</f>
        <v>0</v>
      </c>
      <c r="N2001" s="75">
        <f>計算過程!Q1998</f>
        <v>0</v>
      </c>
    </row>
    <row r="2002" spans="8:14">
      <c r="H2002" s="38">
        <v>41723</v>
      </c>
      <c r="I2002" s="39" t="s">
        <v>150</v>
      </c>
      <c r="J2002" s="74">
        <f>計算過程!D1999</f>
        <v>0.15937974504450567</v>
      </c>
      <c r="K2002" s="74">
        <f>計算過程!I1999</f>
        <v>0</v>
      </c>
      <c r="L2002" s="74">
        <f>計算過程!J1999</f>
        <v>0</v>
      </c>
      <c r="M2002" s="74">
        <f>計算過程!K1999</f>
        <v>0</v>
      </c>
      <c r="N2002" s="75">
        <f>計算過程!Q1999</f>
        <v>0</v>
      </c>
    </row>
    <row r="2003" spans="8:14">
      <c r="H2003" s="38">
        <v>41723</v>
      </c>
      <c r="I2003" s="39" t="s">
        <v>151</v>
      </c>
      <c r="J2003" s="74">
        <f>計算過程!D2000</f>
        <v>0.18165794848756928</v>
      </c>
      <c r="K2003" s="74">
        <f>計算過程!I2000</f>
        <v>0</v>
      </c>
      <c r="L2003" s="74">
        <f>計算過程!J2000</f>
        <v>0</v>
      </c>
      <c r="M2003" s="74">
        <f>計算過程!K2000</f>
        <v>0</v>
      </c>
      <c r="N2003" s="75">
        <f>計算過程!Q2000</f>
        <v>0</v>
      </c>
    </row>
    <row r="2004" spans="8:14">
      <c r="H2004" s="38">
        <v>41723</v>
      </c>
      <c r="I2004" s="39" t="s">
        <v>152</v>
      </c>
      <c r="J2004" s="74">
        <f>計算過程!D2001</f>
        <v>0.22275500084574235</v>
      </c>
      <c r="K2004" s="74">
        <f>計算過程!I2001</f>
        <v>0</v>
      </c>
      <c r="L2004" s="74">
        <f>計算過程!J2001</f>
        <v>0</v>
      </c>
      <c r="M2004" s="74">
        <f>計算過程!K2001</f>
        <v>0</v>
      </c>
      <c r="N2004" s="75">
        <f>計算過程!Q2001</f>
        <v>0</v>
      </c>
    </row>
    <row r="2005" spans="8:14">
      <c r="H2005" s="38">
        <v>41723</v>
      </c>
      <c r="I2005" s="39" t="s">
        <v>153</v>
      </c>
      <c r="J2005" s="74">
        <f>計算過程!D2002</f>
        <v>0.2360287923773226</v>
      </c>
      <c r="K2005" s="74">
        <f>計算過程!I2002</f>
        <v>0</v>
      </c>
      <c r="L2005" s="74">
        <f>計算過程!J2002</f>
        <v>0</v>
      </c>
      <c r="M2005" s="74">
        <f>計算過程!K2002</f>
        <v>0</v>
      </c>
      <c r="N2005" s="75">
        <f>計算過程!Q2002</f>
        <v>0</v>
      </c>
    </row>
    <row r="2006" spans="8:14">
      <c r="H2006" s="38">
        <v>41723</v>
      </c>
      <c r="I2006" s="39" t="s">
        <v>154</v>
      </c>
      <c r="J2006" s="74">
        <f>計算過程!D2003</f>
        <v>0.24452651345854814</v>
      </c>
      <c r="K2006" s="74">
        <f>計算過程!I2003</f>
        <v>0</v>
      </c>
      <c r="L2006" s="74">
        <f>計算過程!J2003</f>
        <v>0</v>
      </c>
      <c r="M2006" s="74">
        <f>計算過程!K2003</f>
        <v>0</v>
      </c>
      <c r="N2006" s="75">
        <f>計算過程!Q2003</f>
        <v>0</v>
      </c>
    </row>
    <row r="2007" spans="8:14">
      <c r="H2007" s="38">
        <v>41723</v>
      </c>
      <c r="I2007" s="39" t="s">
        <v>155</v>
      </c>
      <c r="J2007" s="74">
        <f>計算過程!D2004</f>
        <v>0.21271964124038939</v>
      </c>
      <c r="K2007" s="74">
        <f>計算過程!I2004</f>
        <v>0</v>
      </c>
      <c r="L2007" s="74">
        <f>計算過程!J2004</f>
        <v>0</v>
      </c>
      <c r="M2007" s="74">
        <f>計算過程!K2004</f>
        <v>0</v>
      </c>
      <c r="N2007" s="75">
        <f>計算過程!Q2004</f>
        <v>0</v>
      </c>
    </row>
    <row r="2008" spans="8:14">
      <c r="H2008" s="38">
        <v>41723</v>
      </c>
      <c r="I2008" s="39" t="s">
        <v>156</v>
      </c>
      <c r="J2008" s="74">
        <f>計算過程!D2005</f>
        <v>8.5616240392529325E-2</v>
      </c>
      <c r="K2008" s="74">
        <f>計算過程!I2005</f>
        <v>0</v>
      </c>
      <c r="L2008" s="74">
        <f>計算過程!J2005</f>
        <v>0</v>
      </c>
      <c r="M2008" s="74">
        <f>計算過程!K2005</f>
        <v>0</v>
      </c>
      <c r="N2008" s="75">
        <f>計算過程!Q2005</f>
        <v>0</v>
      </c>
    </row>
    <row r="2009" spans="8:14">
      <c r="H2009" s="38">
        <v>41723</v>
      </c>
      <c r="I2009" s="39" t="s">
        <v>157</v>
      </c>
      <c r="J2009" s="74">
        <f>計算過程!D2006</f>
        <v>4.5434501969468521E-4</v>
      </c>
      <c r="K2009" s="74">
        <f>計算過程!I2006</f>
        <v>0</v>
      </c>
      <c r="L2009" s="74">
        <f>計算過程!J2006</f>
        <v>0</v>
      </c>
      <c r="M2009" s="74">
        <f>計算過程!K2006</f>
        <v>0</v>
      </c>
      <c r="N2009" s="75">
        <f>計算過程!Q2006</f>
        <v>0</v>
      </c>
    </row>
    <row r="2010" spans="8:14">
      <c r="H2010" s="38">
        <v>41723</v>
      </c>
      <c r="I2010" s="39" t="s">
        <v>158</v>
      </c>
      <c r="J2010" s="74">
        <f>計算過程!D2007</f>
        <v>0</v>
      </c>
      <c r="K2010" s="74">
        <f>計算過程!I2007</f>
        <v>0</v>
      </c>
      <c r="L2010" s="74">
        <f>計算過程!J2007</f>
        <v>0</v>
      </c>
      <c r="M2010" s="74">
        <f>計算過程!K2007</f>
        <v>0</v>
      </c>
      <c r="N2010" s="75">
        <f>計算過程!Q2007</f>
        <v>0</v>
      </c>
    </row>
    <row r="2011" spans="8:14">
      <c r="H2011" s="38">
        <v>41723</v>
      </c>
      <c r="I2011" s="39" t="s">
        <v>159</v>
      </c>
      <c r="J2011" s="74">
        <f>計算過程!D2008</f>
        <v>0</v>
      </c>
      <c r="K2011" s="74">
        <f>計算過程!I2008</f>
        <v>0</v>
      </c>
      <c r="L2011" s="74">
        <f>計算過程!J2008</f>
        <v>0</v>
      </c>
      <c r="M2011" s="74">
        <f>計算過程!K2008</f>
        <v>0</v>
      </c>
      <c r="N2011" s="75">
        <f>計算過程!Q2008</f>
        <v>0</v>
      </c>
    </row>
    <row r="2012" spans="8:14">
      <c r="H2012" s="38">
        <v>41723</v>
      </c>
      <c r="I2012" s="39" t="s">
        <v>160</v>
      </c>
      <c r="J2012" s="74">
        <f>計算過程!D2009</f>
        <v>0</v>
      </c>
      <c r="K2012" s="74">
        <f>計算過程!I2009</f>
        <v>0</v>
      </c>
      <c r="L2012" s="74">
        <f>計算過程!J2009</f>
        <v>0</v>
      </c>
      <c r="M2012" s="74">
        <f>計算過程!K2009</f>
        <v>0</v>
      </c>
      <c r="N2012" s="75">
        <f>計算過程!Q2009</f>
        <v>0</v>
      </c>
    </row>
    <row r="2013" spans="8:14">
      <c r="H2013" s="38">
        <v>41723</v>
      </c>
      <c r="I2013" s="39" t="s">
        <v>161</v>
      </c>
      <c r="J2013" s="74">
        <f>計算過程!D2010</f>
        <v>0</v>
      </c>
      <c r="K2013" s="74">
        <f>計算過程!I2010</f>
        <v>0</v>
      </c>
      <c r="L2013" s="74">
        <f>計算過程!J2010</f>
        <v>0</v>
      </c>
      <c r="M2013" s="74">
        <f>計算過程!K2010</f>
        <v>0</v>
      </c>
      <c r="N2013" s="75">
        <f>計算過程!Q2010</f>
        <v>0</v>
      </c>
    </row>
    <row r="2014" spans="8:14">
      <c r="H2014" s="38">
        <v>41723</v>
      </c>
      <c r="I2014" s="39" t="s">
        <v>162</v>
      </c>
      <c r="J2014" s="74">
        <f>計算過程!D2011</f>
        <v>0</v>
      </c>
      <c r="K2014" s="74">
        <f>計算過程!I2011</f>
        <v>0</v>
      </c>
      <c r="L2014" s="74">
        <f>計算過程!J2011</f>
        <v>0</v>
      </c>
      <c r="M2014" s="74">
        <f>計算過程!K2011</f>
        <v>0</v>
      </c>
      <c r="N2014" s="75">
        <f>計算過程!Q2011</f>
        <v>0</v>
      </c>
    </row>
    <row r="2015" spans="8:14">
      <c r="H2015" s="38">
        <v>41723</v>
      </c>
      <c r="I2015" s="39" t="s">
        <v>163</v>
      </c>
      <c r="J2015" s="74">
        <f>計算過程!D2012</f>
        <v>0</v>
      </c>
      <c r="K2015" s="74">
        <f>計算過程!I2012</f>
        <v>0</v>
      </c>
      <c r="L2015" s="74">
        <f>計算過程!J2012</f>
        <v>0</v>
      </c>
      <c r="M2015" s="74">
        <f>計算過程!K2012</f>
        <v>0</v>
      </c>
      <c r="N2015" s="75">
        <f>計算過程!Q2012</f>
        <v>0</v>
      </c>
    </row>
    <row r="2016" spans="8:14">
      <c r="H2016" s="38">
        <v>41723</v>
      </c>
      <c r="I2016" s="39" t="s">
        <v>164</v>
      </c>
      <c r="J2016" s="74">
        <f>計算過程!D2013</f>
        <v>0</v>
      </c>
      <c r="K2016" s="74">
        <f>計算過程!I2013</f>
        <v>0</v>
      </c>
      <c r="L2016" s="74">
        <f>計算過程!J2013</f>
        <v>0</v>
      </c>
      <c r="M2016" s="74">
        <f>計算過程!K2013</f>
        <v>0</v>
      </c>
      <c r="N2016" s="75">
        <f>計算過程!Q2013</f>
        <v>0</v>
      </c>
    </row>
    <row r="2017" spans="8:14">
      <c r="H2017" s="38">
        <v>41723</v>
      </c>
      <c r="I2017" s="39" t="s">
        <v>165</v>
      </c>
      <c r="J2017" s="74">
        <f>計算過程!D2014</f>
        <v>0</v>
      </c>
      <c r="K2017" s="74">
        <f>計算過程!I2014</f>
        <v>0</v>
      </c>
      <c r="L2017" s="74">
        <f>計算過程!J2014</f>
        <v>0</v>
      </c>
      <c r="M2017" s="74">
        <f>計算過程!K2014</f>
        <v>0</v>
      </c>
      <c r="N2017" s="75">
        <f>計算過程!Q2014</f>
        <v>0</v>
      </c>
    </row>
    <row r="2018" spans="8:14">
      <c r="H2018" s="38">
        <v>41723</v>
      </c>
      <c r="I2018" s="39" t="s">
        <v>166</v>
      </c>
      <c r="J2018" s="74">
        <f>計算過程!D2015</f>
        <v>0</v>
      </c>
      <c r="K2018" s="74">
        <f>計算過程!I2015</f>
        <v>0</v>
      </c>
      <c r="L2018" s="74">
        <f>計算過程!J2015</f>
        <v>0</v>
      </c>
      <c r="M2018" s="74">
        <f>計算過程!K2015</f>
        <v>0</v>
      </c>
      <c r="N2018" s="75">
        <f>計算過程!Q2015</f>
        <v>0</v>
      </c>
    </row>
    <row r="2019" spans="8:14">
      <c r="H2019" s="38">
        <v>41723</v>
      </c>
      <c r="I2019" s="39" t="s">
        <v>167</v>
      </c>
      <c r="J2019" s="74">
        <f>計算過程!D2016</f>
        <v>0</v>
      </c>
      <c r="K2019" s="74">
        <f>計算過程!I2016</f>
        <v>0</v>
      </c>
      <c r="L2019" s="74">
        <f>計算過程!J2016</f>
        <v>0</v>
      </c>
      <c r="M2019" s="74">
        <f>計算過程!K2016</f>
        <v>0</v>
      </c>
      <c r="N2019" s="75">
        <f>計算過程!Q2016</f>
        <v>0</v>
      </c>
    </row>
    <row r="2020" spans="8:14">
      <c r="H2020" s="38">
        <v>41723</v>
      </c>
      <c r="I2020" s="39" t="s">
        <v>168</v>
      </c>
      <c r="J2020" s="74">
        <f>計算過程!D2017</f>
        <v>0</v>
      </c>
      <c r="K2020" s="74">
        <f>計算過程!I2017</f>
        <v>0</v>
      </c>
      <c r="L2020" s="74">
        <f>計算過程!J2017</f>
        <v>0</v>
      </c>
      <c r="M2020" s="74">
        <f>計算過程!K2017</f>
        <v>0</v>
      </c>
      <c r="N2020" s="75">
        <f>計算過程!Q2017</f>
        <v>0</v>
      </c>
    </row>
    <row r="2021" spans="8:14">
      <c r="H2021" s="38">
        <v>41723</v>
      </c>
      <c r="I2021" s="39" t="s">
        <v>169</v>
      </c>
      <c r="J2021" s="74">
        <f>計算過程!D2018</f>
        <v>8.0942121505199504E-4</v>
      </c>
      <c r="K2021" s="74">
        <f>計算過程!I2018</f>
        <v>0</v>
      </c>
      <c r="L2021" s="74">
        <f>計算過程!J2018</f>
        <v>0</v>
      </c>
      <c r="M2021" s="74">
        <f>計算過程!K2018</f>
        <v>0</v>
      </c>
      <c r="N2021" s="75">
        <f>計算過程!Q2018</f>
        <v>0</v>
      </c>
    </row>
    <row r="2022" spans="8:14">
      <c r="H2022" s="38">
        <v>41723</v>
      </c>
      <c r="I2022" s="39" t="s">
        <v>170</v>
      </c>
      <c r="J2022" s="74">
        <f>計算過程!D2019</f>
        <v>3.8293405329579921E-3</v>
      </c>
      <c r="K2022" s="74">
        <f>計算過程!I2019</f>
        <v>0</v>
      </c>
      <c r="L2022" s="74">
        <f>計算過程!J2019</f>
        <v>0</v>
      </c>
      <c r="M2022" s="74">
        <f>計算過程!K2019</f>
        <v>0</v>
      </c>
      <c r="N2022" s="75">
        <f>計算過程!Q2019</f>
        <v>0</v>
      </c>
    </row>
    <row r="2023" spans="8:14">
      <c r="H2023" s="38">
        <v>41723</v>
      </c>
      <c r="I2023" s="39" t="s">
        <v>171</v>
      </c>
      <c r="J2023" s="74">
        <f>計算過程!D2020</f>
        <v>9.462379453224699E-3</v>
      </c>
      <c r="K2023" s="74">
        <f>計算過程!I2020</f>
        <v>0</v>
      </c>
      <c r="L2023" s="74">
        <f>計算過程!J2020</f>
        <v>0</v>
      </c>
      <c r="M2023" s="74">
        <f>計算過程!K2020</f>
        <v>0</v>
      </c>
      <c r="N2023" s="75">
        <f>計算過程!Q2020</f>
        <v>0</v>
      </c>
    </row>
    <row r="2024" spans="8:14">
      <c r="H2024" s="38">
        <v>41723</v>
      </c>
      <c r="I2024" s="39" t="s">
        <v>172</v>
      </c>
      <c r="J2024" s="74">
        <f>計算過程!D2021</f>
        <v>7.3434679943639045E-2</v>
      </c>
      <c r="K2024" s="74">
        <f>計算過程!I2021</f>
        <v>0</v>
      </c>
      <c r="L2024" s="74">
        <f>計算過程!J2021</f>
        <v>0</v>
      </c>
      <c r="M2024" s="74">
        <f>計算過程!K2021</f>
        <v>0</v>
      </c>
      <c r="N2024" s="75">
        <f>計算過程!Q2021</f>
        <v>0</v>
      </c>
    </row>
    <row r="2025" spans="8:14">
      <c r="H2025" s="38">
        <v>41724</v>
      </c>
      <c r="I2025" s="39" t="s">
        <v>149</v>
      </c>
      <c r="J2025" s="74">
        <f>計算過程!D2022</f>
        <v>0.19260389871518355</v>
      </c>
      <c r="K2025" s="74">
        <f>計算過程!I2022</f>
        <v>0</v>
      </c>
      <c r="L2025" s="74">
        <f>計算過程!J2022</f>
        <v>0</v>
      </c>
      <c r="M2025" s="74">
        <f>計算過程!K2022</f>
        <v>0</v>
      </c>
      <c r="N2025" s="75">
        <f>計算過程!Q2022</f>
        <v>0</v>
      </c>
    </row>
    <row r="2026" spans="8:14">
      <c r="H2026" s="38">
        <v>41724</v>
      </c>
      <c r="I2026" s="39" t="s">
        <v>150</v>
      </c>
      <c r="J2026" s="74">
        <f>計算過程!D2023</f>
        <v>0.32187443716777159</v>
      </c>
      <c r="K2026" s="74">
        <f>計算過程!I2023</f>
        <v>0</v>
      </c>
      <c r="L2026" s="74">
        <f>計算過程!J2023</f>
        <v>0</v>
      </c>
      <c r="M2026" s="74">
        <f>計算過程!K2023</f>
        <v>0</v>
      </c>
      <c r="N2026" s="75">
        <f>計算過程!Q2023</f>
        <v>0</v>
      </c>
    </row>
    <row r="2027" spans="8:14">
      <c r="H2027" s="38">
        <v>41724</v>
      </c>
      <c r="I2027" s="39" t="s">
        <v>151</v>
      </c>
      <c r="J2027" s="74">
        <f>計算過程!D2024</f>
        <v>0.38311082343248837</v>
      </c>
      <c r="K2027" s="74">
        <f>計算過程!I2024</f>
        <v>0</v>
      </c>
      <c r="L2027" s="74">
        <f>計算過程!J2024</f>
        <v>0</v>
      </c>
      <c r="M2027" s="74">
        <f>計算過程!K2024</f>
        <v>0</v>
      </c>
      <c r="N2027" s="75">
        <f>計算過程!Q2024</f>
        <v>0</v>
      </c>
    </row>
    <row r="2028" spans="8:14">
      <c r="H2028" s="38">
        <v>41724</v>
      </c>
      <c r="I2028" s="39" t="s">
        <v>152</v>
      </c>
      <c r="J2028" s="74">
        <f>計算過程!D2025</f>
        <v>0.45264893711023585</v>
      </c>
      <c r="K2028" s="74">
        <f>計算過程!I2025</f>
        <v>0</v>
      </c>
      <c r="L2028" s="74">
        <f>計算過程!J2025</f>
        <v>0</v>
      </c>
      <c r="M2028" s="74">
        <f>計算過程!K2025</f>
        <v>0</v>
      </c>
      <c r="N2028" s="75">
        <f>計算過程!Q2025</f>
        <v>0</v>
      </c>
    </row>
    <row r="2029" spans="8:14">
      <c r="H2029" s="38">
        <v>41724</v>
      </c>
      <c r="I2029" s="39" t="s">
        <v>153</v>
      </c>
      <c r="J2029" s="74">
        <f>計算過程!D2026</f>
        <v>0.48140467628891687</v>
      </c>
      <c r="K2029" s="74">
        <f>計算過程!I2026</f>
        <v>0</v>
      </c>
      <c r="L2029" s="74">
        <f>計算過程!J2026</f>
        <v>0</v>
      </c>
      <c r="M2029" s="74">
        <f>計算過程!K2026</f>
        <v>0</v>
      </c>
      <c r="N2029" s="75">
        <f>計算過程!Q2026</f>
        <v>0</v>
      </c>
    </row>
    <row r="2030" spans="8:14">
      <c r="H2030" s="38">
        <v>41724</v>
      </c>
      <c r="I2030" s="39" t="s">
        <v>154</v>
      </c>
      <c r="J2030" s="74">
        <f>計算過程!D2027</f>
        <v>0.47395591442180784</v>
      </c>
      <c r="K2030" s="74">
        <f>計算過程!I2027</f>
        <v>0</v>
      </c>
      <c r="L2030" s="74">
        <f>計算過程!J2027</f>
        <v>0</v>
      </c>
      <c r="M2030" s="74">
        <f>計算過程!K2027</f>
        <v>0</v>
      </c>
      <c r="N2030" s="75">
        <f>計算過程!Q2027</f>
        <v>0</v>
      </c>
    </row>
    <row r="2031" spans="8:14">
      <c r="H2031" s="38">
        <v>41724</v>
      </c>
      <c r="I2031" s="39" t="s">
        <v>155</v>
      </c>
      <c r="J2031" s="74">
        <f>計算過程!D2028</f>
        <v>0.33420683716190036</v>
      </c>
      <c r="K2031" s="74">
        <f>計算過程!I2028</f>
        <v>0</v>
      </c>
      <c r="L2031" s="74">
        <f>計算過程!J2028</f>
        <v>0</v>
      </c>
      <c r="M2031" s="74">
        <f>計算過程!K2028</f>
        <v>0</v>
      </c>
      <c r="N2031" s="75">
        <f>計算過程!Q2028</f>
        <v>0</v>
      </c>
    </row>
    <row r="2032" spans="8:14">
      <c r="H2032" s="38">
        <v>41724</v>
      </c>
      <c r="I2032" s="39" t="s">
        <v>156</v>
      </c>
      <c r="J2032" s="74">
        <f>計算過程!D2029</f>
        <v>0.144421675231443</v>
      </c>
      <c r="K2032" s="74">
        <f>計算過程!I2029</f>
        <v>0</v>
      </c>
      <c r="L2032" s="74">
        <f>計算過程!J2029</f>
        <v>0</v>
      </c>
      <c r="M2032" s="74">
        <f>計算過程!K2029</f>
        <v>0</v>
      </c>
      <c r="N2032" s="75">
        <f>計算過程!Q2029</f>
        <v>0</v>
      </c>
    </row>
    <row r="2033" spans="8:14">
      <c r="H2033" s="38">
        <v>41724</v>
      </c>
      <c r="I2033" s="39" t="s">
        <v>157</v>
      </c>
      <c r="J2033" s="74">
        <f>計算過程!D2030</f>
        <v>2.6571520839461814E-2</v>
      </c>
      <c r="K2033" s="74">
        <f>計算過程!I2030</f>
        <v>0</v>
      </c>
      <c r="L2033" s="74">
        <f>計算過程!J2030</f>
        <v>0</v>
      </c>
      <c r="M2033" s="74">
        <f>計算過程!K2030</f>
        <v>0</v>
      </c>
      <c r="N2033" s="75">
        <f>計算過程!Q2030</f>
        <v>0</v>
      </c>
    </row>
    <row r="2034" spans="8:14">
      <c r="H2034" s="38">
        <v>41724</v>
      </c>
      <c r="I2034" s="39" t="s">
        <v>158</v>
      </c>
      <c r="J2034" s="74">
        <f>計算過程!D2031</f>
        <v>5.7856165183836549E-3</v>
      </c>
      <c r="K2034" s="74">
        <f>計算過程!I2031</f>
        <v>0</v>
      </c>
      <c r="L2034" s="74">
        <f>計算過程!J2031</f>
        <v>0</v>
      </c>
      <c r="M2034" s="74">
        <f>計算過程!K2031</f>
        <v>0</v>
      </c>
      <c r="N2034" s="75">
        <f>計算過程!Q2031</f>
        <v>0</v>
      </c>
    </row>
    <row r="2035" spans="8:14">
      <c r="H2035" s="38">
        <v>41724</v>
      </c>
      <c r="I2035" s="39" t="s">
        <v>159</v>
      </c>
      <c r="J2035" s="74">
        <f>計算過程!D2032</f>
        <v>9.0272760696759606E-4</v>
      </c>
      <c r="K2035" s="74">
        <f>計算過程!I2032</f>
        <v>0</v>
      </c>
      <c r="L2035" s="74">
        <f>計算過程!J2032</f>
        <v>0</v>
      </c>
      <c r="M2035" s="74">
        <f>計算過程!K2032</f>
        <v>0</v>
      </c>
      <c r="N2035" s="75">
        <f>計算過程!Q2032</f>
        <v>0</v>
      </c>
    </row>
    <row r="2036" spans="8:14">
      <c r="H2036" s="38">
        <v>41724</v>
      </c>
      <c r="I2036" s="39" t="s">
        <v>160</v>
      </c>
      <c r="J2036" s="74">
        <f>計算過程!D2033</f>
        <v>4.7587113063082245E-4</v>
      </c>
      <c r="K2036" s="74">
        <f>計算過程!I2033</f>
        <v>0</v>
      </c>
      <c r="L2036" s="74">
        <f>計算過程!J2033</f>
        <v>0</v>
      </c>
      <c r="M2036" s="74">
        <f>計算過程!K2033</f>
        <v>0</v>
      </c>
      <c r="N2036" s="75">
        <f>計算過程!Q2033</f>
        <v>0</v>
      </c>
    </row>
    <row r="2037" spans="8:14">
      <c r="H2037" s="38">
        <v>41724</v>
      </c>
      <c r="I2037" s="39" t="s">
        <v>161</v>
      </c>
      <c r="J2037" s="74">
        <f>計算過程!D2034</f>
        <v>1.9229966806308209E-4</v>
      </c>
      <c r="K2037" s="74">
        <f>計算過程!I2034</f>
        <v>0</v>
      </c>
      <c r="L2037" s="74">
        <f>計算過程!J2034</f>
        <v>0</v>
      </c>
      <c r="M2037" s="74">
        <f>計算過程!K2034</f>
        <v>0</v>
      </c>
      <c r="N2037" s="75">
        <f>計算過程!Q2034</f>
        <v>0</v>
      </c>
    </row>
    <row r="2038" spans="8:14">
      <c r="H2038" s="38">
        <v>41724</v>
      </c>
      <c r="I2038" s="39" t="s">
        <v>162</v>
      </c>
      <c r="J2038" s="74">
        <f>計算過程!D2035</f>
        <v>0</v>
      </c>
      <c r="K2038" s="74">
        <f>計算過程!I2035</f>
        <v>0</v>
      </c>
      <c r="L2038" s="74">
        <f>計算過程!J2035</f>
        <v>0</v>
      </c>
      <c r="M2038" s="74">
        <f>計算過程!K2035</f>
        <v>0</v>
      </c>
      <c r="N2038" s="75">
        <f>計算過程!Q2035</f>
        <v>0</v>
      </c>
    </row>
    <row r="2039" spans="8:14">
      <c r="H2039" s="38">
        <v>41724</v>
      </c>
      <c r="I2039" s="39" t="s">
        <v>163</v>
      </c>
      <c r="J2039" s="74">
        <f>計算過程!D2036</f>
        <v>0</v>
      </c>
      <c r="K2039" s="74">
        <f>計算過程!I2036</f>
        <v>0</v>
      </c>
      <c r="L2039" s="74">
        <f>計算過程!J2036</f>
        <v>0</v>
      </c>
      <c r="M2039" s="74">
        <f>計算過程!K2036</f>
        <v>0</v>
      </c>
      <c r="N2039" s="75">
        <f>計算過程!Q2036</f>
        <v>0</v>
      </c>
    </row>
    <row r="2040" spans="8:14">
      <c r="H2040" s="38">
        <v>41724</v>
      </c>
      <c r="I2040" s="39" t="s">
        <v>164</v>
      </c>
      <c r="J2040" s="74">
        <f>計算過程!D2037</f>
        <v>1.3266970716393535E-4</v>
      </c>
      <c r="K2040" s="74">
        <f>計算過程!I2037</f>
        <v>0</v>
      </c>
      <c r="L2040" s="74">
        <f>計算過程!J2037</f>
        <v>0</v>
      </c>
      <c r="M2040" s="74">
        <f>計算過程!K2037</f>
        <v>0</v>
      </c>
      <c r="N2040" s="75">
        <f>計算過程!Q2037</f>
        <v>0</v>
      </c>
    </row>
    <row r="2041" spans="8:14">
      <c r="H2041" s="38">
        <v>41724</v>
      </c>
      <c r="I2041" s="39" t="s">
        <v>165</v>
      </c>
      <c r="J2041" s="74">
        <f>計算過程!D2038</f>
        <v>4.9253337428937531E-3</v>
      </c>
      <c r="K2041" s="74">
        <f>計算過程!I2038</f>
        <v>0</v>
      </c>
      <c r="L2041" s="74">
        <f>計算過程!J2038</f>
        <v>0</v>
      </c>
      <c r="M2041" s="74">
        <f>計算過程!K2038</f>
        <v>0</v>
      </c>
      <c r="N2041" s="75">
        <f>計算過程!Q2038</f>
        <v>0</v>
      </c>
    </row>
    <row r="2042" spans="8:14">
      <c r="H2042" s="38">
        <v>41724</v>
      </c>
      <c r="I2042" s="39" t="s">
        <v>166</v>
      </c>
      <c r="J2042" s="74">
        <f>計算過程!D2039</f>
        <v>1.4760720133822968E-2</v>
      </c>
      <c r="K2042" s="74">
        <f>計算過程!I2039</f>
        <v>0</v>
      </c>
      <c r="L2042" s="74">
        <f>計算過程!J2039</f>
        <v>0</v>
      </c>
      <c r="M2042" s="74">
        <f>計算過程!K2039</f>
        <v>0</v>
      </c>
      <c r="N2042" s="75">
        <f>計算過程!Q2039</f>
        <v>0</v>
      </c>
    </row>
    <row r="2043" spans="8:14">
      <c r="H2043" s="38">
        <v>41724</v>
      </c>
      <c r="I2043" s="39" t="s">
        <v>167</v>
      </c>
      <c r="J2043" s="74">
        <f>計算過程!D2040</f>
        <v>1.9675796881298595E-2</v>
      </c>
      <c r="K2043" s="74">
        <f>計算過程!I2040</f>
        <v>0</v>
      </c>
      <c r="L2043" s="74">
        <f>計算過程!J2040</f>
        <v>0</v>
      </c>
      <c r="M2043" s="74">
        <f>計算過程!K2040</f>
        <v>0</v>
      </c>
      <c r="N2043" s="75">
        <f>計算過程!Q2040</f>
        <v>0</v>
      </c>
    </row>
    <row r="2044" spans="8:14">
      <c r="H2044" s="38">
        <v>41724</v>
      </c>
      <c r="I2044" s="39" t="s">
        <v>168</v>
      </c>
      <c r="J2044" s="74">
        <f>計算過程!D2041</f>
        <v>2.4836733687763023E-2</v>
      </c>
      <c r="K2044" s="74">
        <f>計算過程!I2041</f>
        <v>0</v>
      </c>
      <c r="L2044" s="74">
        <f>計算過程!J2041</f>
        <v>0</v>
      </c>
      <c r="M2044" s="74">
        <f>計算過程!K2041</f>
        <v>0</v>
      </c>
      <c r="N2044" s="75">
        <f>計算過程!Q2041</f>
        <v>0</v>
      </c>
    </row>
    <row r="2045" spans="8:14">
      <c r="H2045" s="38">
        <v>41724</v>
      </c>
      <c r="I2045" s="39" t="s">
        <v>169</v>
      </c>
      <c r="J2045" s="74">
        <f>計算過程!D2042</f>
        <v>3.2067194623062192E-2</v>
      </c>
      <c r="K2045" s="74">
        <f>計算過程!I2042</f>
        <v>0</v>
      </c>
      <c r="L2045" s="74">
        <f>計算過程!J2042</f>
        <v>0</v>
      </c>
      <c r="M2045" s="74">
        <f>計算過程!K2042</f>
        <v>0</v>
      </c>
      <c r="N2045" s="75">
        <f>計算過程!Q2042</f>
        <v>0</v>
      </c>
    </row>
    <row r="2046" spans="8:14">
      <c r="H2046" s="38">
        <v>41724</v>
      </c>
      <c r="I2046" s="39" t="s">
        <v>170</v>
      </c>
      <c r="J2046" s="74">
        <f>計算過程!D2043</f>
        <v>0.19676674310139625</v>
      </c>
      <c r="K2046" s="74">
        <f>計算過程!I2043</f>
        <v>0</v>
      </c>
      <c r="L2046" s="74">
        <f>計算過程!J2043</f>
        <v>0</v>
      </c>
      <c r="M2046" s="74">
        <f>計算過程!K2043</f>
        <v>0</v>
      </c>
      <c r="N2046" s="75">
        <f>計算過程!Q2043</f>
        <v>0</v>
      </c>
    </row>
    <row r="2047" spans="8:14">
      <c r="H2047" s="38">
        <v>41724</v>
      </c>
      <c r="I2047" s="39" t="s">
        <v>171</v>
      </c>
      <c r="J2047" s="74">
        <f>計算過程!D2044</f>
        <v>0.62933905096553522</v>
      </c>
      <c r="K2047" s="74">
        <f>計算過程!I2044</f>
        <v>0</v>
      </c>
      <c r="L2047" s="74">
        <f>計算過程!J2044</f>
        <v>0</v>
      </c>
      <c r="M2047" s="74">
        <f>計算過程!K2044</f>
        <v>0</v>
      </c>
      <c r="N2047" s="75">
        <f>計算過程!Q2044</f>
        <v>0</v>
      </c>
    </row>
    <row r="2048" spans="8:14">
      <c r="H2048" s="38">
        <v>41724</v>
      </c>
      <c r="I2048" s="39" t="s">
        <v>172</v>
      </c>
      <c r="J2048" s="74">
        <f>計算過程!D2045</f>
        <v>0.73470244044214095</v>
      </c>
      <c r="K2048" s="74">
        <f>計算過程!I2045</f>
        <v>0</v>
      </c>
      <c r="L2048" s="74">
        <f>計算過程!J2045</f>
        <v>0</v>
      </c>
      <c r="M2048" s="74">
        <f>計算過程!K2045</f>
        <v>0</v>
      </c>
      <c r="N2048" s="75">
        <f>計算過程!Q2045</f>
        <v>0</v>
      </c>
    </row>
    <row r="2049" spans="8:14">
      <c r="H2049" s="38">
        <v>41725</v>
      </c>
      <c r="I2049" s="39" t="s">
        <v>149</v>
      </c>
      <c r="J2049" s="74">
        <f>計算過程!D2046</f>
        <v>0.93950926113518929</v>
      </c>
      <c r="K2049" s="74">
        <f>計算過程!I2046</f>
        <v>0</v>
      </c>
      <c r="L2049" s="74">
        <f>計算過程!J2046</f>
        <v>0</v>
      </c>
      <c r="M2049" s="74">
        <f>計算過程!K2046</f>
        <v>0</v>
      </c>
      <c r="N2049" s="75">
        <f>計算過程!Q2046</f>
        <v>0</v>
      </c>
    </row>
    <row r="2050" spans="8:14">
      <c r="H2050" s="38">
        <v>41725</v>
      </c>
      <c r="I2050" s="39" t="s">
        <v>150</v>
      </c>
      <c r="J2050" s="74">
        <f>計算過程!D2047</f>
        <v>1.0759508988758901</v>
      </c>
      <c r="K2050" s="74">
        <f>計算過程!I2047</f>
        <v>0</v>
      </c>
      <c r="L2050" s="74">
        <f>計算過程!J2047</f>
        <v>0</v>
      </c>
      <c r="M2050" s="74">
        <f>計算過程!K2047</f>
        <v>0</v>
      </c>
      <c r="N2050" s="75">
        <f>計算過程!Q2047</f>
        <v>0</v>
      </c>
    </row>
    <row r="2051" spans="8:14">
      <c r="H2051" s="38">
        <v>41725</v>
      </c>
      <c r="I2051" s="39" t="s">
        <v>151</v>
      </c>
      <c r="J2051" s="74">
        <f>計算過程!D2048</f>
        <v>1.1769672055591676</v>
      </c>
      <c r="K2051" s="74">
        <f>計算過程!I2048</f>
        <v>0</v>
      </c>
      <c r="L2051" s="74">
        <f>計算過程!J2048</f>
        <v>0</v>
      </c>
      <c r="M2051" s="74">
        <f>計算過程!K2048</f>
        <v>0</v>
      </c>
      <c r="N2051" s="75">
        <f>計算過程!Q2048</f>
        <v>0</v>
      </c>
    </row>
    <row r="2052" spans="8:14">
      <c r="H2052" s="38">
        <v>41725</v>
      </c>
      <c r="I2052" s="39" t="s">
        <v>152</v>
      </c>
      <c r="J2052" s="74">
        <f>計算過程!D2049</f>
        <v>1.292142024531352</v>
      </c>
      <c r="K2052" s="74">
        <f>計算過程!I2049</f>
        <v>0</v>
      </c>
      <c r="L2052" s="74">
        <f>計算過程!J2049</f>
        <v>0</v>
      </c>
      <c r="M2052" s="74">
        <f>計算過程!K2049</f>
        <v>0</v>
      </c>
      <c r="N2052" s="75">
        <f>計算過程!Q2049</f>
        <v>0</v>
      </c>
    </row>
    <row r="2053" spans="8:14">
      <c r="H2053" s="38">
        <v>41725</v>
      </c>
      <c r="I2053" s="39" t="s">
        <v>153</v>
      </c>
      <c r="J2053" s="74">
        <f>計算過程!D2050</f>
        <v>1.3437133881214305</v>
      </c>
      <c r="K2053" s="74">
        <f>計算過程!I2050</f>
        <v>0</v>
      </c>
      <c r="L2053" s="74">
        <f>計算過程!J2050</f>
        <v>0</v>
      </c>
      <c r="M2053" s="74">
        <f>計算過程!K2050</f>
        <v>0</v>
      </c>
      <c r="N2053" s="75">
        <f>計算過程!Q2050</f>
        <v>0</v>
      </c>
    </row>
    <row r="2054" spans="8:14">
      <c r="H2054" s="38">
        <v>41725</v>
      </c>
      <c r="I2054" s="39" t="s">
        <v>154</v>
      </c>
      <c r="J2054" s="74">
        <f>計算過程!D2051</f>
        <v>1.4542891559881304</v>
      </c>
      <c r="K2054" s="74">
        <f>計算過程!I2051</f>
        <v>0</v>
      </c>
      <c r="L2054" s="74">
        <f>計算過程!J2051</f>
        <v>0</v>
      </c>
      <c r="M2054" s="74">
        <f>計算過程!K2051</f>
        <v>0</v>
      </c>
      <c r="N2054" s="75">
        <f>計算過程!Q2051</f>
        <v>0</v>
      </c>
    </row>
    <row r="2055" spans="8:14">
      <c r="H2055" s="38">
        <v>41725</v>
      </c>
      <c r="I2055" s="39" t="s">
        <v>155</v>
      </c>
      <c r="J2055" s="74">
        <f>計算過程!D2052</f>
        <v>0.93921716891703044</v>
      </c>
      <c r="K2055" s="74">
        <f>計算過程!I2052</f>
        <v>0</v>
      </c>
      <c r="L2055" s="74">
        <f>計算過程!J2052</f>
        <v>0</v>
      </c>
      <c r="M2055" s="74">
        <f>計算過程!K2052</f>
        <v>0</v>
      </c>
      <c r="N2055" s="75">
        <f>計算過程!Q2052</f>
        <v>0</v>
      </c>
    </row>
    <row r="2056" spans="8:14">
      <c r="H2056" s="38">
        <v>41725</v>
      </c>
      <c r="I2056" s="39" t="s">
        <v>156</v>
      </c>
      <c r="J2056" s="74">
        <f>計算過程!D2053</f>
        <v>0.52618472518823967</v>
      </c>
      <c r="K2056" s="74">
        <f>計算過程!I2053</f>
        <v>0</v>
      </c>
      <c r="L2056" s="74">
        <f>計算過程!J2053</f>
        <v>0</v>
      </c>
      <c r="M2056" s="74">
        <f>計算過程!K2053</f>
        <v>0</v>
      </c>
      <c r="N2056" s="75">
        <f>計算過程!Q2053</f>
        <v>0</v>
      </c>
    </row>
    <row r="2057" spans="8:14">
      <c r="H2057" s="38">
        <v>41725</v>
      </c>
      <c r="I2057" s="39" t="s">
        <v>157</v>
      </c>
      <c r="J2057" s="74">
        <f>計算過程!D2054</f>
        <v>0.11181283152478527</v>
      </c>
      <c r="K2057" s="74">
        <f>計算過程!I2054</f>
        <v>0</v>
      </c>
      <c r="L2057" s="74">
        <f>計算過程!J2054</f>
        <v>0</v>
      </c>
      <c r="M2057" s="74">
        <f>計算過程!K2054</f>
        <v>0</v>
      </c>
      <c r="N2057" s="75">
        <f>計算過程!Q2054</f>
        <v>0</v>
      </c>
    </row>
    <row r="2058" spans="8:14">
      <c r="H2058" s="38">
        <v>41725</v>
      </c>
      <c r="I2058" s="39" t="s">
        <v>158</v>
      </c>
      <c r="J2058" s="74">
        <f>計算過程!D2055</f>
        <v>5.1572799226477874E-2</v>
      </c>
      <c r="K2058" s="74">
        <f>計算過程!I2055</f>
        <v>0</v>
      </c>
      <c r="L2058" s="74">
        <f>計算過程!J2055</f>
        <v>0</v>
      </c>
      <c r="M2058" s="74">
        <f>計算過程!K2055</f>
        <v>0</v>
      </c>
      <c r="N2058" s="75">
        <f>計算過程!Q2055</f>
        <v>0</v>
      </c>
    </row>
    <row r="2059" spans="8:14">
      <c r="H2059" s="38">
        <v>41725</v>
      </c>
      <c r="I2059" s="39" t="s">
        <v>159</v>
      </c>
      <c r="J2059" s="74">
        <f>計算過程!D2056</f>
        <v>1.9791438558385648E-2</v>
      </c>
      <c r="K2059" s="74">
        <f>計算過程!I2056</f>
        <v>0</v>
      </c>
      <c r="L2059" s="74">
        <f>計算過程!J2056</f>
        <v>0</v>
      </c>
      <c r="M2059" s="74">
        <f>計算過程!K2056</f>
        <v>0</v>
      </c>
      <c r="N2059" s="75">
        <f>計算過程!Q2056</f>
        <v>0</v>
      </c>
    </row>
    <row r="2060" spans="8:14">
      <c r="H2060" s="38">
        <v>41725</v>
      </c>
      <c r="I2060" s="39" t="s">
        <v>160</v>
      </c>
      <c r="J2060" s="74">
        <f>計算過程!D2057</f>
        <v>7.3831276912594262E-3</v>
      </c>
      <c r="K2060" s="74">
        <f>計算過程!I2057</f>
        <v>0</v>
      </c>
      <c r="L2060" s="74">
        <f>計算過程!J2057</f>
        <v>0</v>
      </c>
      <c r="M2060" s="74">
        <f>計算過程!K2057</f>
        <v>0</v>
      </c>
      <c r="N2060" s="75">
        <f>計算過程!Q2057</f>
        <v>0</v>
      </c>
    </row>
    <row r="2061" spans="8:14">
      <c r="H2061" s="38">
        <v>41725</v>
      </c>
      <c r="I2061" s="39" t="s">
        <v>161</v>
      </c>
      <c r="J2061" s="74">
        <f>計算過程!D2058</f>
        <v>2.8918759548528595E-3</v>
      </c>
      <c r="K2061" s="74">
        <f>計算過程!I2058</f>
        <v>0</v>
      </c>
      <c r="L2061" s="74">
        <f>計算過程!J2058</f>
        <v>0</v>
      </c>
      <c r="M2061" s="74">
        <f>計算過程!K2058</f>
        <v>0</v>
      </c>
      <c r="N2061" s="75">
        <f>計算過程!Q2058</f>
        <v>0</v>
      </c>
    </row>
    <row r="2062" spans="8:14">
      <c r="H2062" s="38">
        <v>41725</v>
      </c>
      <c r="I2062" s="39" t="s">
        <v>162</v>
      </c>
      <c r="J2062" s="74">
        <f>計算過程!D2059</f>
        <v>2.0683695853514592E-3</v>
      </c>
      <c r="K2062" s="74">
        <f>計算過程!I2059</f>
        <v>0</v>
      </c>
      <c r="L2062" s="74">
        <f>計算過程!J2059</f>
        <v>0</v>
      </c>
      <c r="M2062" s="74">
        <f>計算過程!K2059</f>
        <v>0</v>
      </c>
      <c r="N2062" s="75">
        <f>計算過程!Q2059</f>
        <v>0</v>
      </c>
    </row>
    <row r="2063" spans="8:14">
      <c r="H2063" s="38">
        <v>41725</v>
      </c>
      <c r="I2063" s="39" t="s">
        <v>163</v>
      </c>
      <c r="J2063" s="74">
        <f>計算過程!D2060</f>
        <v>2.7848356818546958E-3</v>
      </c>
      <c r="K2063" s="74">
        <f>計算過程!I2060</f>
        <v>0</v>
      </c>
      <c r="L2063" s="74">
        <f>計算過程!J2060</f>
        <v>0</v>
      </c>
      <c r="M2063" s="74">
        <f>計算過程!K2060</f>
        <v>0</v>
      </c>
      <c r="N2063" s="75">
        <f>計算過程!Q2060</f>
        <v>0</v>
      </c>
    </row>
    <row r="2064" spans="8:14">
      <c r="H2064" s="38">
        <v>41725</v>
      </c>
      <c r="I2064" s="39" t="s">
        <v>164</v>
      </c>
      <c r="J2064" s="74">
        <f>計算過程!D2061</f>
        <v>2.8583079193438827E-3</v>
      </c>
      <c r="K2064" s="74">
        <f>計算過程!I2061</f>
        <v>0</v>
      </c>
      <c r="L2064" s="74">
        <f>計算過程!J2061</f>
        <v>0</v>
      </c>
      <c r="M2064" s="74">
        <f>計算過程!K2061</f>
        <v>0</v>
      </c>
      <c r="N2064" s="75">
        <f>計算過程!Q2061</f>
        <v>0</v>
      </c>
    </row>
    <row r="2065" spans="8:14">
      <c r="H2065" s="38">
        <v>41725</v>
      </c>
      <c r="I2065" s="39" t="s">
        <v>165</v>
      </c>
      <c r="J2065" s="74">
        <f>計算過程!D2062</f>
        <v>4.0883186214264872E-3</v>
      </c>
      <c r="K2065" s="74">
        <f>計算過程!I2062</f>
        <v>0</v>
      </c>
      <c r="L2065" s="74">
        <f>計算過程!J2062</f>
        <v>0</v>
      </c>
      <c r="M2065" s="74">
        <f>計算過程!K2062</f>
        <v>0</v>
      </c>
      <c r="N2065" s="75">
        <f>計算過程!Q2062</f>
        <v>0</v>
      </c>
    </row>
    <row r="2066" spans="8:14">
      <c r="H2066" s="38">
        <v>41725</v>
      </c>
      <c r="I2066" s="39" t="s">
        <v>166</v>
      </c>
      <c r="J2066" s="74">
        <f>計算過程!D2063</f>
        <v>1.0592251926358662E-2</v>
      </c>
      <c r="K2066" s="74">
        <f>計算過程!I2063</f>
        <v>0</v>
      </c>
      <c r="L2066" s="74">
        <f>計算過程!J2063</f>
        <v>0</v>
      </c>
      <c r="M2066" s="74">
        <f>計算過程!K2063</f>
        <v>0</v>
      </c>
      <c r="N2066" s="75">
        <f>計算過程!Q2063</f>
        <v>0</v>
      </c>
    </row>
    <row r="2067" spans="8:14">
      <c r="H2067" s="38">
        <v>41725</v>
      </c>
      <c r="I2067" s="39" t="s">
        <v>167</v>
      </c>
      <c r="J2067" s="74">
        <f>計算過程!D2064</f>
        <v>1.7402465182767484E-2</v>
      </c>
      <c r="K2067" s="74">
        <f>計算過程!I2064</f>
        <v>0</v>
      </c>
      <c r="L2067" s="74">
        <f>計算過程!J2064</f>
        <v>0</v>
      </c>
      <c r="M2067" s="74">
        <f>計算過程!K2064</f>
        <v>0</v>
      </c>
      <c r="N2067" s="75">
        <f>計算過程!Q2064</f>
        <v>0</v>
      </c>
    </row>
    <row r="2068" spans="8:14">
      <c r="H2068" s="38">
        <v>41725</v>
      </c>
      <c r="I2068" s="39" t="s">
        <v>168</v>
      </c>
      <c r="J2068" s="74">
        <f>計算過程!D2065</f>
        <v>2.0832383583773182E-2</v>
      </c>
      <c r="K2068" s="74">
        <f>計算過程!I2065</f>
        <v>0</v>
      </c>
      <c r="L2068" s="74">
        <f>計算過程!J2065</f>
        <v>0</v>
      </c>
      <c r="M2068" s="74">
        <f>計算過程!K2065</f>
        <v>0</v>
      </c>
      <c r="N2068" s="75">
        <f>計算過程!Q2065</f>
        <v>0</v>
      </c>
    </row>
    <row r="2069" spans="8:14">
      <c r="H2069" s="38">
        <v>41725</v>
      </c>
      <c r="I2069" s="39" t="s">
        <v>169</v>
      </c>
      <c r="J2069" s="74">
        <f>計算過程!D2066</f>
        <v>3.2074370453072265E-2</v>
      </c>
      <c r="K2069" s="74">
        <f>計算過程!I2066</f>
        <v>0</v>
      </c>
      <c r="L2069" s="74">
        <f>計算過程!J2066</f>
        <v>0</v>
      </c>
      <c r="M2069" s="74">
        <f>計算過程!K2066</f>
        <v>0</v>
      </c>
      <c r="N2069" s="75">
        <f>計算過程!Q2066</f>
        <v>0</v>
      </c>
    </row>
    <row r="2070" spans="8:14">
      <c r="H2070" s="38">
        <v>41725</v>
      </c>
      <c r="I2070" s="39" t="s">
        <v>170</v>
      </c>
      <c r="J2070" s="74">
        <f>計算過程!D2067</f>
        <v>0.19889018889555882</v>
      </c>
      <c r="K2070" s="74">
        <f>計算過程!I2067</f>
        <v>0</v>
      </c>
      <c r="L2070" s="74">
        <f>計算過程!J2067</f>
        <v>0</v>
      </c>
      <c r="M2070" s="74">
        <f>計算過程!K2067</f>
        <v>0</v>
      </c>
      <c r="N2070" s="75">
        <f>計算過程!Q2067</f>
        <v>0</v>
      </c>
    </row>
    <row r="2071" spans="8:14">
      <c r="H2071" s="38">
        <v>41725</v>
      </c>
      <c r="I2071" s="39" t="s">
        <v>171</v>
      </c>
      <c r="J2071" s="74">
        <f>計算過程!D2068</f>
        <v>0.56083677871772286</v>
      </c>
      <c r="K2071" s="74">
        <f>計算過程!I2068</f>
        <v>0</v>
      </c>
      <c r="L2071" s="74">
        <f>計算過程!J2068</f>
        <v>0</v>
      </c>
      <c r="M2071" s="74">
        <f>計算過程!K2068</f>
        <v>0</v>
      </c>
      <c r="N2071" s="75">
        <f>計算過程!Q2068</f>
        <v>0</v>
      </c>
    </row>
    <row r="2072" spans="8:14">
      <c r="H2072" s="38">
        <v>41725</v>
      </c>
      <c r="I2072" s="39" t="s">
        <v>172</v>
      </c>
      <c r="J2072" s="74">
        <f>計算過程!D2069</f>
        <v>0.76090867455360323</v>
      </c>
      <c r="K2072" s="74">
        <f>計算過程!I2069</f>
        <v>0</v>
      </c>
      <c r="L2072" s="74">
        <f>計算過程!J2069</f>
        <v>0</v>
      </c>
      <c r="M2072" s="74">
        <f>計算過程!K2069</f>
        <v>0</v>
      </c>
      <c r="N2072" s="75">
        <f>計算過程!Q2069</f>
        <v>0</v>
      </c>
    </row>
    <row r="2073" spans="8:14">
      <c r="H2073" s="38">
        <v>41726</v>
      </c>
      <c r="I2073" s="39" t="s">
        <v>149</v>
      </c>
      <c r="J2073" s="74">
        <f>計算過程!D2070</f>
        <v>0</v>
      </c>
      <c r="K2073" s="74">
        <f>計算過程!I2070</f>
        <v>0</v>
      </c>
      <c r="L2073" s="74">
        <f>計算過程!J2070</f>
        <v>0</v>
      </c>
      <c r="M2073" s="74">
        <f>計算過程!K2070</f>
        <v>0</v>
      </c>
      <c r="N2073" s="75">
        <f>計算過程!Q2070</f>
        <v>0</v>
      </c>
    </row>
    <row r="2074" spans="8:14">
      <c r="H2074" s="38">
        <v>41726</v>
      </c>
      <c r="I2074" s="39" t="s">
        <v>150</v>
      </c>
      <c r="J2074" s="74">
        <f>計算過程!D2071</f>
        <v>0</v>
      </c>
      <c r="K2074" s="74">
        <f>計算過程!I2071</f>
        <v>0</v>
      </c>
      <c r="L2074" s="74">
        <f>計算過程!J2071</f>
        <v>0</v>
      </c>
      <c r="M2074" s="74">
        <f>計算過程!K2071</f>
        <v>0</v>
      </c>
      <c r="N2074" s="75">
        <f>計算過程!Q2071</f>
        <v>0</v>
      </c>
    </row>
    <row r="2075" spans="8:14">
      <c r="H2075" s="38">
        <v>41726</v>
      </c>
      <c r="I2075" s="39" t="s">
        <v>151</v>
      </c>
      <c r="J2075" s="74">
        <f>計算過程!D2072</f>
        <v>0</v>
      </c>
      <c r="K2075" s="74">
        <f>計算過程!I2072</f>
        <v>0</v>
      </c>
      <c r="L2075" s="74">
        <f>計算過程!J2072</f>
        <v>0</v>
      </c>
      <c r="M2075" s="74">
        <f>計算過程!K2072</f>
        <v>0</v>
      </c>
      <c r="N2075" s="75">
        <f>計算過程!Q2072</f>
        <v>0</v>
      </c>
    </row>
    <row r="2076" spans="8:14">
      <c r="H2076" s="38">
        <v>41726</v>
      </c>
      <c r="I2076" s="39" t="s">
        <v>152</v>
      </c>
      <c r="J2076" s="74">
        <f>計算過程!D2073</f>
        <v>0</v>
      </c>
      <c r="K2076" s="74">
        <f>計算過程!I2073</f>
        <v>0</v>
      </c>
      <c r="L2076" s="74">
        <f>計算過程!J2073</f>
        <v>0</v>
      </c>
      <c r="M2076" s="74">
        <f>計算過程!K2073</f>
        <v>0</v>
      </c>
      <c r="N2076" s="75">
        <f>計算過程!Q2073</f>
        <v>0</v>
      </c>
    </row>
    <row r="2077" spans="8:14">
      <c r="H2077" s="38">
        <v>41726</v>
      </c>
      <c r="I2077" s="39" t="s">
        <v>153</v>
      </c>
      <c r="J2077" s="74">
        <f>計算過程!D2074</f>
        <v>0</v>
      </c>
      <c r="K2077" s="74">
        <f>計算過程!I2074</f>
        <v>0</v>
      </c>
      <c r="L2077" s="74">
        <f>計算過程!J2074</f>
        <v>0</v>
      </c>
      <c r="M2077" s="74">
        <f>計算過程!K2074</f>
        <v>0</v>
      </c>
      <c r="N2077" s="75">
        <f>計算過程!Q2074</f>
        <v>0</v>
      </c>
    </row>
    <row r="2078" spans="8:14">
      <c r="H2078" s="38">
        <v>41726</v>
      </c>
      <c r="I2078" s="39" t="s">
        <v>154</v>
      </c>
      <c r="J2078" s="74">
        <f>計算過程!D2075</f>
        <v>0</v>
      </c>
      <c r="K2078" s="74">
        <f>計算過程!I2075</f>
        <v>0</v>
      </c>
      <c r="L2078" s="74">
        <f>計算過程!J2075</f>
        <v>0</v>
      </c>
      <c r="M2078" s="74">
        <f>計算過程!K2075</f>
        <v>0</v>
      </c>
      <c r="N2078" s="75">
        <f>計算過程!Q2075</f>
        <v>0</v>
      </c>
    </row>
    <row r="2079" spans="8:14">
      <c r="H2079" s="38">
        <v>41726</v>
      </c>
      <c r="I2079" s="39" t="s">
        <v>155</v>
      </c>
      <c r="J2079" s="74">
        <f>計算過程!D2076</f>
        <v>0</v>
      </c>
      <c r="K2079" s="74">
        <f>計算過程!I2076</f>
        <v>0</v>
      </c>
      <c r="L2079" s="74">
        <f>計算過程!J2076</f>
        <v>0</v>
      </c>
      <c r="M2079" s="74">
        <f>計算過程!K2076</f>
        <v>0</v>
      </c>
      <c r="N2079" s="75">
        <f>計算過程!Q2076</f>
        <v>0</v>
      </c>
    </row>
    <row r="2080" spans="8:14">
      <c r="H2080" s="38">
        <v>41726</v>
      </c>
      <c r="I2080" s="39" t="s">
        <v>156</v>
      </c>
      <c r="J2080" s="74">
        <f>計算過程!D2077</f>
        <v>0</v>
      </c>
      <c r="K2080" s="74">
        <f>計算過程!I2077</f>
        <v>0</v>
      </c>
      <c r="L2080" s="74">
        <f>計算過程!J2077</f>
        <v>0</v>
      </c>
      <c r="M2080" s="74">
        <f>計算過程!K2077</f>
        <v>0</v>
      </c>
      <c r="N2080" s="75">
        <f>計算過程!Q2077</f>
        <v>0</v>
      </c>
    </row>
    <row r="2081" spans="8:14">
      <c r="H2081" s="38">
        <v>41726</v>
      </c>
      <c r="I2081" s="39" t="s">
        <v>157</v>
      </c>
      <c r="J2081" s="74">
        <f>計算過程!D2078</f>
        <v>0</v>
      </c>
      <c r="K2081" s="74">
        <f>計算過程!I2078</f>
        <v>0</v>
      </c>
      <c r="L2081" s="74">
        <f>計算過程!J2078</f>
        <v>0</v>
      </c>
      <c r="M2081" s="74">
        <f>計算過程!K2078</f>
        <v>0</v>
      </c>
      <c r="N2081" s="75">
        <f>計算過程!Q2078</f>
        <v>0</v>
      </c>
    </row>
    <row r="2082" spans="8:14">
      <c r="H2082" s="38">
        <v>41726</v>
      </c>
      <c r="I2082" s="39" t="s">
        <v>158</v>
      </c>
      <c r="J2082" s="74">
        <f>計算過程!D2079</f>
        <v>0</v>
      </c>
      <c r="K2082" s="74">
        <f>計算過程!I2079</f>
        <v>0</v>
      </c>
      <c r="L2082" s="74">
        <f>計算過程!J2079</f>
        <v>0</v>
      </c>
      <c r="M2082" s="74">
        <f>計算過程!K2079</f>
        <v>0</v>
      </c>
      <c r="N2082" s="75">
        <f>計算過程!Q2079</f>
        <v>0</v>
      </c>
    </row>
    <row r="2083" spans="8:14">
      <c r="H2083" s="38">
        <v>41726</v>
      </c>
      <c r="I2083" s="39" t="s">
        <v>159</v>
      </c>
      <c r="J2083" s="74">
        <f>計算過程!D2080</f>
        <v>0</v>
      </c>
      <c r="K2083" s="74">
        <f>計算過程!I2080</f>
        <v>0</v>
      </c>
      <c r="L2083" s="74">
        <f>計算過程!J2080</f>
        <v>0</v>
      </c>
      <c r="M2083" s="74">
        <f>計算過程!K2080</f>
        <v>0</v>
      </c>
      <c r="N2083" s="75">
        <f>計算過程!Q2080</f>
        <v>0</v>
      </c>
    </row>
    <row r="2084" spans="8:14">
      <c r="H2084" s="38">
        <v>41726</v>
      </c>
      <c r="I2084" s="39" t="s">
        <v>160</v>
      </c>
      <c r="J2084" s="74">
        <f>計算過程!D2081</f>
        <v>0</v>
      </c>
      <c r="K2084" s="74">
        <f>計算過程!I2081</f>
        <v>0</v>
      </c>
      <c r="L2084" s="74">
        <f>計算過程!J2081</f>
        <v>0</v>
      </c>
      <c r="M2084" s="74">
        <f>計算過程!K2081</f>
        <v>0</v>
      </c>
      <c r="N2084" s="75">
        <f>計算過程!Q2081</f>
        <v>0</v>
      </c>
    </row>
    <row r="2085" spans="8:14">
      <c r="H2085" s="38">
        <v>41726</v>
      </c>
      <c r="I2085" s="39" t="s">
        <v>161</v>
      </c>
      <c r="J2085" s="74">
        <f>計算過程!D2082</f>
        <v>0</v>
      </c>
      <c r="K2085" s="74">
        <f>計算過程!I2082</f>
        <v>0</v>
      </c>
      <c r="L2085" s="74">
        <f>計算過程!J2082</f>
        <v>0</v>
      </c>
      <c r="M2085" s="74">
        <f>計算過程!K2082</f>
        <v>0</v>
      </c>
      <c r="N2085" s="75">
        <f>計算過程!Q2082</f>
        <v>0</v>
      </c>
    </row>
    <row r="2086" spans="8:14">
      <c r="H2086" s="38">
        <v>41726</v>
      </c>
      <c r="I2086" s="39" t="s">
        <v>162</v>
      </c>
      <c r="J2086" s="74">
        <f>計算過程!D2083</f>
        <v>0</v>
      </c>
      <c r="K2086" s="74">
        <f>計算過程!I2083</f>
        <v>0</v>
      </c>
      <c r="L2086" s="74">
        <f>計算過程!J2083</f>
        <v>0</v>
      </c>
      <c r="M2086" s="74">
        <f>計算過程!K2083</f>
        <v>0</v>
      </c>
      <c r="N2086" s="75">
        <f>計算過程!Q2083</f>
        <v>0</v>
      </c>
    </row>
    <row r="2087" spans="8:14">
      <c r="H2087" s="38">
        <v>41726</v>
      </c>
      <c r="I2087" s="39" t="s">
        <v>163</v>
      </c>
      <c r="J2087" s="74">
        <f>計算過程!D2084</f>
        <v>0</v>
      </c>
      <c r="K2087" s="74">
        <f>計算過程!I2084</f>
        <v>0</v>
      </c>
      <c r="L2087" s="74">
        <f>計算過程!J2084</f>
        <v>0</v>
      </c>
      <c r="M2087" s="74">
        <f>計算過程!K2084</f>
        <v>0</v>
      </c>
      <c r="N2087" s="75">
        <f>計算過程!Q2084</f>
        <v>0</v>
      </c>
    </row>
    <row r="2088" spans="8:14">
      <c r="H2088" s="38">
        <v>41726</v>
      </c>
      <c r="I2088" s="39" t="s">
        <v>164</v>
      </c>
      <c r="J2088" s="74">
        <f>計算過程!D2085</f>
        <v>0</v>
      </c>
      <c r="K2088" s="74">
        <f>計算過程!I2085</f>
        <v>0</v>
      </c>
      <c r="L2088" s="74">
        <f>計算過程!J2085</f>
        <v>0</v>
      </c>
      <c r="M2088" s="74">
        <f>計算過程!K2085</f>
        <v>0</v>
      </c>
      <c r="N2088" s="75">
        <f>計算過程!Q2085</f>
        <v>0</v>
      </c>
    </row>
    <row r="2089" spans="8:14">
      <c r="H2089" s="38">
        <v>41726</v>
      </c>
      <c r="I2089" s="39" t="s">
        <v>165</v>
      </c>
      <c r="J2089" s="74">
        <f>計算過程!D2086</f>
        <v>0</v>
      </c>
      <c r="K2089" s="74">
        <f>計算過程!I2086</f>
        <v>0</v>
      </c>
      <c r="L2089" s="74">
        <f>計算過程!J2086</f>
        <v>0</v>
      </c>
      <c r="M2089" s="74">
        <f>計算過程!K2086</f>
        <v>0</v>
      </c>
      <c r="N2089" s="75">
        <f>計算過程!Q2086</f>
        <v>0</v>
      </c>
    </row>
    <row r="2090" spans="8:14">
      <c r="H2090" s="38">
        <v>41726</v>
      </c>
      <c r="I2090" s="39" t="s">
        <v>166</v>
      </c>
      <c r="J2090" s="74">
        <f>計算過程!D2087</f>
        <v>0</v>
      </c>
      <c r="K2090" s="74">
        <f>計算過程!I2087</f>
        <v>0</v>
      </c>
      <c r="L2090" s="74">
        <f>計算過程!J2087</f>
        <v>0</v>
      </c>
      <c r="M2090" s="74">
        <f>計算過程!K2087</f>
        <v>0</v>
      </c>
      <c r="N2090" s="75">
        <f>計算過程!Q2087</f>
        <v>0</v>
      </c>
    </row>
    <row r="2091" spans="8:14">
      <c r="H2091" s="38">
        <v>41726</v>
      </c>
      <c r="I2091" s="39" t="s">
        <v>167</v>
      </c>
      <c r="J2091" s="74">
        <f>計算過程!D2088</f>
        <v>0</v>
      </c>
      <c r="K2091" s="74">
        <f>計算過程!I2088</f>
        <v>0</v>
      </c>
      <c r="L2091" s="74">
        <f>計算過程!J2088</f>
        <v>0</v>
      </c>
      <c r="M2091" s="74">
        <f>計算過程!K2088</f>
        <v>0</v>
      </c>
      <c r="N2091" s="75">
        <f>計算過程!Q2088</f>
        <v>0</v>
      </c>
    </row>
    <row r="2092" spans="8:14">
      <c r="H2092" s="38">
        <v>41726</v>
      </c>
      <c r="I2092" s="39" t="s">
        <v>168</v>
      </c>
      <c r="J2092" s="74">
        <f>計算過程!D2089</f>
        <v>0</v>
      </c>
      <c r="K2092" s="74">
        <f>計算過程!I2089</f>
        <v>0</v>
      </c>
      <c r="L2092" s="74">
        <f>計算過程!J2089</f>
        <v>0</v>
      </c>
      <c r="M2092" s="74">
        <f>計算過程!K2089</f>
        <v>0</v>
      </c>
      <c r="N2092" s="75">
        <f>計算過程!Q2089</f>
        <v>0</v>
      </c>
    </row>
    <row r="2093" spans="8:14">
      <c r="H2093" s="38">
        <v>41726</v>
      </c>
      <c r="I2093" s="39" t="s">
        <v>169</v>
      </c>
      <c r="J2093" s="74">
        <f>計算過程!D2090</f>
        <v>0</v>
      </c>
      <c r="K2093" s="74">
        <f>計算過程!I2090</f>
        <v>0</v>
      </c>
      <c r="L2093" s="74">
        <f>計算過程!J2090</f>
        <v>0</v>
      </c>
      <c r="M2093" s="74">
        <f>計算過程!K2090</f>
        <v>0</v>
      </c>
      <c r="N2093" s="75">
        <f>計算過程!Q2090</f>
        <v>0</v>
      </c>
    </row>
    <row r="2094" spans="8:14">
      <c r="H2094" s="38">
        <v>41726</v>
      </c>
      <c r="I2094" s="39" t="s">
        <v>170</v>
      </c>
      <c r="J2094" s="74">
        <f>計算過程!D2091</f>
        <v>0</v>
      </c>
      <c r="K2094" s="74">
        <f>計算過程!I2091</f>
        <v>0</v>
      </c>
      <c r="L2094" s="74">
        <f>計算過程!J2091</f>
        <v>0</v>
      </c>
      <c r="M2094" s="74">
        <f>計算過程!K2091</f>
        <v>0</v>
      </c>
      <c r="N2094" s="75">
        <f>計算過程!Q2091</f>
        <v>0</v>
      </c>
    </row>
    <row r="2095" spans="8:14">
      <c r="H2095" s="38">
        <v>41726</v>
      </c>
      <c r="I2095" s="39" t="s">
        <v>171</v>
      </c>
      <c r="J2095" s="74">
        <f>計算過程!D2092</f>
        <v>0</v>
      </c>
      <c r="K2095" s="74">
        <f>計算過程!I2092</f>
        <v>0</v>
      </c>
      <c r="L2095" s="74">
        <f>計算過程!J2092</f>
        <v>0</v>
      </c>
      <c r="M2095" s="74">
        <f>計算過程!K2092</f>
        <v>0</v>
      </c>
      <c r="N2095" s="75">
        <f>計算過程!Q2092</f>
        <v>0</v>
      </c>
    </row>
    <row r="2096" spans="8:14">
      <c r="H2096" s="38">
        <v>41726</v>
      </c>
      <c r="I2096" s="39" t="s">
        <v>172</v>
      </c>
      <c r="J2096" s="74">
        <f>計算過程!D2093</f>
        <v>0</v>
      </c>
      <c r="K2096" s="74">
        <f>計算過程!I2093</f>
        <v>0</v>
      </c>
      <c r="L2096" s="74">
        <f>計算過程!J2093</f>
        <v>0</v>
      </c>
      <c r="M2096" s="74">
        <f>計算過程!K2093</f>
        <v>0</v>
      </c>
      <c r="N2096" s="75">
        <f>計算過程!Q2093</f>
        <v>0</v>
      </c>
    </row>
    <row r="2097" spans="8:14">
      <c r="H2097" s="38">
        <v>41727</v>
      </c>
      <c r="I2097" s="39" t="s">
        <v>149</v>
      </c>
      <c r="J2097" s="74">
        <f>計算過程!D2094</f>
        <v>0</v>
      </c>
      <c r="K2097" s="74">
        <f>計算過程!I2094</f>
        <v>0</v>
      </c>
      <c r="L2097" s="74">
        <f>計算過程!J2094</f>
        <v>0</v>
      </c>
      <c r="M2097" s="74">
        <f>計算過程!K2094</f>
        <v>0</v>
      </c>
      <c r="N2097" s="75">
        <f>計算過程!Q2094</f>
        <v>0</v>
      </c>
    </row>
    <row r="2098" spans="8:14">
      <c r="H2098" s="38">
        <v>41727</v>
      </c>
      <c r="I2098" s="39" t="s">
        <v>150</v>
      </c>
      <c r="J2098" s="74">
        <f>計算過程!D2095</f>
        <v>0</v>
      </c>
      <c r="K2098" s="74">
        <f>計算過程!I2095</f>
        <v>0</v>
      </c>
      <c r="L2098" s="74">
        <f>計算過程!J2095</f>
        <v>0</v>
      </c>
      <c r="M2098" s="74">
        <f>計算過程!K2095</f>
        <v>0</v>
      </c>
      <c r="N2098" s="75">
        <f>計算過程!Q2095</f>
        <v>0</v>
      </c>
    </row>
    <row r="2099" spans="8:14">
      <c r="H2099" s="38">
        <v>41727</v>
      </c>
      <c r="I2099" s="39" t="s">
        <v>151</v>
      </c>
      <c r="J2099" s="74">
        <f>計算過程!D2096</f>
        <v>0</v>
      </c>
      <c r="K2099" s="74">
        <f>計算過程!I2096</f>
        <v>0</v>
      </c>
      <c r="L2099" s="74">
        <f>計算過程!J2096</f>
        <v>0</v>
      </c>
      <c r="M2099" s="74">
        <f>計算過程!K2096</f>
        <v>0</v>
      </c>
      <c r="N2099" s="75">
        <f>計算過程!Q2096</f>
        <v>0</v>
      </c>
    </row>
    <row r="2100" spans="8:14">
      <c r="H2100" s="38">
        <v>41727</v>
      </c>
      <c r="I2100" s="39" t="s">
        <v>152</v>
      </c>
      <c r="J2100" s="74">
        <f>計算過程!D2097</f>
        <v>0</v>
      </c>
      <c r="K2100" s="74">
        <f>計算過程!I2097</f>
        <v>0</v>
      </c>
      <c r="L2100" s="74">
        <f>計算過程!J2097</f>
        <v>0</v>
      </c>
      <c r="M2100" s="74">
        <f>計算過程!K2097</f>
        <v>0</v>
      </c>
      <c r="N2100" s="75">
        <f>計算過程!Q2097</f>
        <v>0</v>
      </c>
    </row>
    <row r="2101" spans="8:14">
      <c r="H2101" s="38">
        <v>41727</v>
      </c>
      <c r="I2101" s="39" t="s">
        <v>153</v>
      </c>
      <c r="J2101" s="74">
        <f>計算過程!D2098</f>
        <v>0</v>
      </c>
      <c r="K2101" s="74">
        <f>計算過程!I2098</f>
        <v>0</v>
      </c>
      <c r="L2101" s="74">
        <f>計算過程!J2098</f>
        <v>0</v>
      </c>
      <c r="M2101" s="74">
        <f>計算過程!K2098</f>
        <v>0</v>
      </c>
      <c r="N2101" s="75">
        <f>計算過程!Q2098</f>
        <v>0</v>
      </c>
    </row>
    <row r="2102" spans="8:14">
      <c r="H2102" s="38">
        <v>41727</v>
      </c>
      <c r="I2102" s="39" t="s">
        <v>154</v>
      </c>
      <c r="J2102" s="74">
        <f>計算過程!D2099</f>
        <v>0</v>
      </c>
      <c r="K2102" s="74">
        <f>計算過程!I2099</f>
        <v>0</v>
      </c>
      <c r="L2102" s="74">
        <f>計算過程!J2099</f>
        <v>0</v>
      </c>
      <c r="M2102" s="74">
        <f>計算過程!K2099</f>
        <v>0</v>
      </c>
      <c r="N2102" s="75">
        <f>計算過程!Q2099</f>
        <v>0</v>
      </c>
    </row>
    <row r="2103" spans="8:14">
      <c r="H2103" s="38">
        <v>41727</v>
      </c>
      <c r="I2103" s="39" t="s">
        <v>155</v>
      </c>
      <c r="J2103" s="74">
        <f>計算過程!D2100</f>
        <v>0</v>
      </c>
      <c r="K2103" s="74">
        <f>計算過程!I2100</f>
        <v>0</v>
      </c>
      <c r="L2103" s="74">
        <f>計算過程!J2100</f>
        <v>0</v>
      </c>
      <c r="M2103" s="74">
        <f>計算過程!K2100</f>
        <v>0</v>
      </c>
      <c r="N2103" s="75">
        <f>計算過程!Q2100</f>
        <v>0</v>
      </c>
    </row>
    <row r="2104" spans="8:14">
      <c r="H2104" s="38">
        <v>41727</v>
      </c>
      <c r="I2104" s="39" t="s">
        <v>156</v>
      </c>
      <c r="J2104" s="74">
        <f>計算過程!D2101</f>
        <v>0</v>
      </c>
      <c r="K2104" s="74">
        <f>計算過程!I2101</f>
        <v>0</v>
      </c>
      <c r="L2104" s="74">
        <f>計算過程!J2101</f>
        <v>0</v>
      </c>
      <c r="M2104" s="74">
        <f>計算過程!K2101</f>
        <v>0</v>
      </c>
      <c r="N2104" s="75">
        <f>計算過程!Q2101</f>
        <v>0</v>
      </c>
    </row>
    <row r="2105" spans="8:14">
      <c r="H2105" s="38">
        <v>41727</v>
      </c>
      <c r="I2105" s="39" t="s">
        <v>157</v>
      </c>
      <c r="J2105" s="74">
        <f>計算過程!D2102</f>
        <v>0</v>
      </c>
      <c r="K2105" s="74">
        <f>計算過程!I2102</f>
        <v>0</v>
      </c>
      <c r="L2105" s="74">
        <f>計算過程!J2102</f>
        <v>0</v>
      </c>
      <c r="M2105" s="74">
        <f>計算過程!K2102</f>
        <v>0</v>
      </c>
      <c r="N2105" s="75">
        <f>計算過程!Q2102</f>
        <v>0</v>
      </c>
    </row>
    <row r="2106" spans="8:14">
      <c r="H2106" s="38">
        <v>41727</v>
      </c>
      <c r="I2106" s="39" t="s">
        <v>158</v>
      </c>
      <c r="J2106" s="74">
        <f>計算過程!D2103</f>
        <v>0</v>
      </c>
      <c r="K2106" s="74">
        <f>計算過程!I2103</f>
        <v>0</v>
      </c>
      <c r="L2106" s="74">
        <f>計算過程!J2103</f>
        <v>0</v>
      </c>
      <c r="M2106" s="74">
        <f>計算過程!K2103</f>
        <v>0</v>
      </c>
      <c r="N2106" s="75">
        <f>計算過程!Q2103</f>
        <v>0</v>
      </c>
    </row>
    <row r="2107" spans="8:14">
      <c r="H2107" s="38">
        <v>41727</v>
      </c>
      <c r="I2107" s="39" t="s">
        <v>159</v>
      </c>
      <c r="J2107" s="74">
        <f>計算過程!D2104</f>
        <v>0</v>
      </c>
      <c r="K2107" s="74">
        <f>計算過程!I2104</f>
        <v>0</v>
      </c>
      <c r="L2107" s="74">
        <f>計算過程!J2104</f>
        <v>0</v>
      </c>
      <c r="M2107" s="74">
        <f>計算過程!K2104</f>
        <v>0</v>
      </c>
      <c r="N2107" s="75">
        <f>計算過程!Q2104</f>
        <v>0</v>
      </c>
    </row>
    <row r="2108" spans="8:14">
      <c r="H2108" s="38">
        <v>41727</v>
      </c>
      <c r="I2108" s="39" t="s">
        <v>160</v>
      </c>
      <c r="J2108" s="74">
        <f>計算過程!D2105</f>
        <v>0</v>
      </c>
      <c r="K2108" s="74">
        <f>計算過程!I2105</f>
        <v>0</v>
      </c>
      <c r="L2108" s="74">
        <f>計算過程!J2105</f>
        <v>0</v>
      </c>
      <c r="M2108" s="74">
        <f>計算過程!K2105</f>
        <v>0</v>
      </c>
      <c r="N2108" s="75">
        <f>計算過程!Q2105</f>
        <v>0</v>
      </c>
    </row>
    <row r="2109" spans="8:14">
      <c r="H2109" s="38">
        <v>41727</v>
      </c>
      <c r="I2109" s="39" t="s">
        <v>161</v>
      </c>
      <c r="J2109" s="74">
        <f>計算過程!D2106</f>
        <v>0</v>
      </c>
      <c r="K2109" s="74">
        <f>計算過程!I2106</f>
        <v>0</v>
      </c>
      <c r="L2109" s="74">
        <f>計算過程!J2106</f>
        <v>0</v>
      </c>
      <c r="M2109" s="74">
        <f>計算過程!K2106</f>
        <v>0</v>
      </c>
      <c r="N2109" s="75">
        <f>計算過程!Q2106</f>
        <v>0</v>
      </c>
    </row>
    <row r="2110" spans="8:14">
      <c r="H2110" s="38">
        <v>41727</v>
      </c>
      <c r="I2110" s="39" t="s">
        <v>162</v>
      </c>
      <c r="J2110" s="74">
        <f>計算過程!D2107</f>
        <v>0</v>
      </c>
      <c r="K2110" s="74">
        <f>計算過程!I2107</f>
        <v>0</v>
      </c>
      <c r="L2110" s="74">
        <f>計算過程!J2107</f>
        <v>0</v>
      </c>
      <c r="M2110" s="74">
        <f>計算過程!K2107</f>
        <v>0</v>
      </c>
      <c r="N2110" s="75">
        <f>計算過程!Q2107</f>
        <v>0</v>
      </c>
    </row>
    <row r="2111" spans="8:14">
      <c r="H2111" s="38">
        <v>41727</v>
      </c>
      <c r="I2111" s="39" t="s">
        <v>163</v>
      </c>
      <c r="J2111" s="74">
        <f>計算過程!D2108</f>
        <v>0</v>
      </c>
      <c r="K2111" s="74">
        <f>計算過程!I2108</f>
        <v>0</v>
      </c>
      <c r="L2111" s="74">
        <f>計算過程!J2108</f>
        <v>0</v>
      </c>
      <c r="M2111" s="74">
        <f>計算過程!K2108</f>
        <v>0</v>
      </c>
      <c r="N2111" s="75">
        <f>計算過程!Q2108</f>
        <v>0</v>
      </c>
    </row>
    <row r="2112" spans="8:14">
      <c r="H2112" s="38">
        <v>41727</v>
      </c>
      <c r="I2112" s="39" t="s">
        <v>164</v>
      </c>
      <c r="J2112" s="74">
        <f>計算過程!D2109</f>
        <v>0</v>
      </c>
      <c r="K2112" s="74">
        <f>計算過程!I2109</f>
        <v>0</v>
      </c>
      <c r="L2112" s="74">
        <f>計算過程!J2109</f>
        <v>0</v>
      </c>
      <c r="M2112" s="74">
        <f>計算過程!K2109</f>
        <v>0</v>
      </c>
      <c r="N2112" s="75">
        <f>計算過程!Q2109</f>
        <v>0</v>
      </c>
    </row>
    <row r="2113" spans="8:14">
      <c r="H2113" s="38">
        <v>41727</v>
      </c>
      <c r="I2113" s="39" t="s">
        <v>165</v>
      </c>
      <c r="J2113" s="74">
        <f>計算過程!D2110</f>
        <v>0</v>
      </c>
      <c r="K2113" s="74">
        <f>計算過程!I2110</f>
        <v>0</v>
      </c>
      <c r="L2113" s="74">
        <f>計算過程!J2110</f>
        <v>0</v>
      </c>
      <c r="M2113" s="74">
        <f>計算過程!K2110</f>
        <v>0</v>
      </c>
      <c r="N2113" s="75">
        <f>計算過程!Q2110</f>
        <v>0</v>
      </c>
    </row>
    <row r="2114" spans="8:14">
      <c r="H2114" s="38">
        <v>41727</v>
      </c>
      <c r="I2114" s="39" t="s">
        <v>166</v>
      </c>
      <c r="J2114" s="74">
        <f>計算過程!D2111</f>
        <v>0</v>
      </c>
      <c r="K2114" s="74">
        <f>計算過程!I2111</f>
        <v>0</v>
      </c>
      <c r="L2114" s="74">
        <f>計算過程!J2111</f>
        <v>0</v>
      </c>
      <c r="M2114" s="74">
        <f>計算過程!K2111</f>
        <v>0</v>
      </c>
      <c r="N2114" s="75">
        <f>計算過程!Q2111</f>
        <v>0</v>
      </c>
    </row>
    <row r="2115" spans="8:14">
      <c r="H2115" s="38">
        <v>41727</v>
      </c>
      <c r="I2115" s="39" t="s">
        <v>167</v>
      </c>
      <c r="J2115" s="74">
        <f>計算過程!D2112</f>
        <v>0</v>
      </c>
      <c r="K2115" s="74">
        <f>計算過程!I2112</f>
        <v>0</v>
      </c>
      <c r="L2115" s="74">
        <f>計算過程!J2112</f>
        <v>0</v>
      </c>
      <c r="M2115" s="74">
        <f>計算過程!K2112</f>
        <v>0</v>
      </c>
      <c r="N2115" s="75">
        <f>計算過程!Q2112</f>
        <v>0</v>
      </c>
    </row>
    <row r="2116" spans="8:14">
      <c r="H2116" s="38">
        <v>41727</v>
      </c>
      <c r="I2116" s="39" t="s">
        <v>168</v>
      </c>
      <c r="J2116" s="74">
        <f>計算過程!D2113</f>
        <v>0</v>
      </c>
      <c r="K2116" s="74">
        <f>計算過程!I2113</f>
        <v>0</v>
      </c>
      <c r="L2116" s="74">
        <f>計算過程!J2113</f>
        <v>0</v>
      </c>
      <c r="M2116" s="74">
        <f>計算過程!K2113</f>
        <v>0</v>
      </c>
      <c r="N2116" s="75">
        <f>計算過程!Q2113</f>
        <v>0</v>
      </c>
    </row>
    <row r="2117" spans="8:14">
      <c r="H2117" s="38">
        <v>41727</v>
      </c>
      <c r="I2117" s="39" t="s">
        <v>169</v>
      </c>
      <c r="J2117" s="74">
        <f>計算過程!D2114</f>
        <v>0</v>
      </c>
      <c r="K2117" s="74">
        <f>計算過程!I2114</f>
        <v>0</v>
      </c>
      <c r="L2117" s="74">
        <f>計算過程!J2114</f>
        <v>0</v>
      </c>
      <c r="M2117" s="74">
        <f>計算過程!K2114</f>
        <v>0</v>
      </c>
      <c r="N2117" s="75">
        <f>計算過程!Q2114</f>
        <v>0</v>
      </c>
    </row>
    <row r="2118" spans="8:14">
      <c r="H2118" s="38">
        <v>41727</v>
      </c>
      <c r="I2118" s="39" t="s">
        <v>170</v>
      </c>
      <c r="J2118" s="74">
        <f>計算過程!D2115</f>
        <v>0</v>
      </c>
      <c r="K2118" s="74">
        <f>計算過程!I2115</f>
        <v>0</v>
      </c>
      <c r="L2118" s="74">
        <f>計算過程!J2115</f>
        <v>0</v>
      </c>
      <c r="M2118" s="74">
        <f>計算過程!K2115</f>
        <v>0</v>
      </c>
      <c r="N2118" s="75">
        <f>計算過程!Q2115</f>
        <v>0</v>
      </c>
    </row>
    <row r="2119" spans="8:14">
      <c r="H2119" s="38">
        <v>41727</v>
      </c>
      <c r="I2119" s="39" t="s">
        <v>171</v>
      </c>
      <c r="J2119" s="74">
        <f>計算過程!D2116</f>
        <v>0</v>
      </c>
      <c r="K2119" s="74">
        <f>計算過程!I2116</f>
        <v>0</v>
      </c>
      <c r="L2119" s="74">
        <f>計算過程!J2116</f>
        <v>0</v>
      </c>
      <c r="M2119" s="74">
        <f>計算過程!K2116</f>
        <v>0</v>
      </c>
      <c r="N2119" s="75">
        <f>計算過程!Q2116</f>
        <v>0</v>
      </c>
    </row>
    <row r="2120" spans="8:14">
      <c r="H2120" s="38">
        <v>41727</v>
      </c>
      <c r="I2120" s="39" t="s">
        <v>172</v>
      </c>
      <c r="J2120" s="74">
        <f>計算過程!D2117</f>
        <v>0</v>
      </c>
      <c r="K2120" s="74">
        <f>計算過程!I2117</f>
        <v>0</v>
      </c>
      <c r="L2120" s="74">
        <f>計算過程!J2117</f>
        <v>0</v>
      </c>
      <c r="M2120" s="74">
        <f>計算過程!K2117</f>
        <v>0</v>
      </c>
      <c r="N2120" s="75">
        <f>計算過程!Q2117</f>
        <v>0</v>
      </c>
    </row>
    <row r="2121" spans="8:14">
      <c r="H2121" s="38">
        <v>41728</v>
      </c>
      <c r="I2121" s="39" t="s">
        <v>149</v>
      </c>
      <c r="J2121" s="74">
        <f>計算過程!D2118</f>
        <v>0</v>
      </c>
      <c r="K2121" s="74">
        <f>計算過程!I2118</f>
        <v>0</v>
      </c>
      <c r="L2121" s="74">
        <f>計算過程!J2118</f>
        <v>0</v>
      </c>
      <c r="M2121" s="74">
        <f>計算過程!K2118</f>
        <v>0</v>
      </c>
      <c r="N2121" s="75">
        <f>計算過程!Q2118</f>
        <v>0</v>
      </c>
    </row>
    <row r="2122" spans="8:14">
      <c r="H2122" s="38">
        <v>41728</v>
      </c>
      <c r="I2122" s="39" t="s">
        <v>150</v>
      </c>
      <c r="J2122" s="74">
        <f>計算過程!D2119</f>
        <v>0</v>
      </c>
      <c r="K2122" s="74">
        <f>計算過程!I2119</f>
        <v>0</v>
      </c>
      <c r="L2122" s="74">
        <f>計算過程!J2119</f>
        <v>0</v>
      </c>
      <c r="M2122" s="74">
        <f>計算過程!K2119</f>
        <v>0</v>
      </c>
      <c r="N2122" s="75">
        <f>計算過程!Q2119</f>
        <v>0</v>
      </c>
    </row>
    <row r="2123" spans="8:14">
      <c r="H2123" s="38">
        <v>41728</v>
      </c>
      <c r="I2123" s="39" t="s">
        <v>151</v>
      </c>
      <c r="J2123" s="74">
        <f>計算過程!D2120</f>
        <v>0</v>
      </c>
      <c r="K2123" s="74">
        <f>計算過程!I2120</f>
        <v>0</v>
      </c>
      <c r="L2123" s="74">
        <f>計算過程!J2120</f>
        <v>0</v>
      </c>
      <c r="M2123" s="74">
        <f>計算過程!K2120</f>
        <v>0</v>
      </c>
      <c r="N2123" s="75">
        <f>計算過程!Q2120</f>
        <v>0</v>
      </c>
    </row>
    <row r="2124" spans="8:14">
      <c r="H2124" s="38">
        <v>41728</v>
      </c>
      <c r="I2124" s="39" t="s">
        <v>152</v>
      </c>
      <c r="J2124" s="74">
        <f>計算過程!D2121</f>
        <v>0</v>
      </c>
      <c r="K2124" s="74">
        <f>計算過程!I2121</f>
        <v>0</v>
      </c>
      <c r="L2124" s="74">
        <f>計算過程!J2121</f>
        <v>0</v>
      </c>
      <c r="M2124" s="74">
        <f>計算過程!K2121</f>
        <v>0</v>
      </c>
      <c r="N2124" s="75">
        <f>計算過程!Q2121</f>
        <v>0</v>
      </c>
    </row>
    <row r="2125" spans="8:14">
      <c r="H2125" s="38">
        <v>41728</v>
      </c>
      <c r="I2125" s="39" t="s">
        <v>153</v>
      </c>
      <c r="J2125" s="74">
        <f>計算過程!D2122</f>
        <v>0</v>
      </c>
      <c r="K2125" s="74">
        <f>計算過程!I2122</f>
        <v>0</v>
      </c>
      <c r="L2125" s="74">
        <f>計算過程!J2122</f>
        <v>0</v>
      </c>
      <c r="M2125" s="74">
        <f>計算過程!K2122</f>
        <v>0</v>
      </c>
      <c r="N2125" s="75">
        <f>計算過程!Q2122</f>
        <v>0</v>
      </c>
    </row>
    <row r="2126" spans="8:14">
      <c r="H2126" s="38">
        <v>41728</v>
      </c>
      <c r="I2126" s="39" t="s">
        <v>154</v>
      </c>
      <c r="J2126" s="74">
        <f>計算過程!D2123</f>
        <v>0</v>
      </c>
      <c r="K2126" s="74">
        <f>計算過程!I2123</f>
        <v>0</v>
      </c>
      <c r="L2126" s="74">
        <f>計算過程!J2123</f>
        <v>0</v>
      </c>
      <c r="M2126" s="74">
        <f>計算過程!K2123</f>
        <v>0</v>
      </c>
      <c r="N2126" s="75">
        <f>計算過程!Q2123</f>
        <v>0</v>
      </c>
    </row>
    <row r="2127" spans="8:14">
      <c r="H2127" s="38">
        <v>41728</v>
      </c>
      <c r="I2127" s="39" t="s">
        <v>155</v>
      </c>
      <c r="J2127" s="74">
        <f>計算過程!D2124</f>
        <v>0</v>
      </c>
      <c r="K2127" s="74">
        <f>計算過程!I2124</f>
        <v>0</v>
      </c>
      <c r="L2127" s="74">
        <f>計算過程!J2124</f>
        <v>0</v>
      </c>
      <c r="M2127" s="74">
        <f>計算過程!K2124</f>
        <v>0</v>
      </c>
      <c r="N2127" s="75">
        <f>計算過程!Q2124</f>
        <v>0</v>
      </c>
    </row>
    <row r="2128" spans="8:14">
      <c r="H2128" s="38">
        <v>41728</v>
      </c>
      <c r="I2128" s="39" t="s">
        <v>156</v>
      </c>
      <c r="J2128" s="74">
        <f>計算過程!D2125</f>
        <v>0</v>
      </c>
      <c r="K2128" s="74">
        <f>計算過程!I2125</f>
        <v>0</v>
      </c>
      <c r="L2128" s="74">
        <f>計算過程!J2125</f>
        <v>0</v>
      </c>
      <c r="M2128" s="74">
        <f>計算過程!K2125</f>
        <v>0</v>
      </c>
      <c r="N2128" s="75">
        <f>計算過程!Q2125</f>
        <v>0</v>
      </c>
    </row>
    <row r="2129" spans="8:14">
      <c r="H2129" s="38">
        <v>41728</v>
      </c>
      <c r="I2129" s="39" t="s">
        <v>157</v>
      </c>
      <c r="J2129" s="74">
        <f>計算過程!D2126</f>
        <v>0</v>
      </c>
      <c r="K2129" s="74">
        <f>計算過程!I2126</f>
        <v>0</v>
      </c>
      <c r="L2129" s="74">
        <f>計算過程!J2126</f>
        <v>0</v>
      </c>
      <c r="M2129" s="74">
        <f>計算過程!K2126</f>
        <v>0</v>
      </c>
      <c r="N2129" s="75">
        <f>計算過程!Q2126</f>
        <v>0</v>
      </c>
    </row>
    <row r="2130" spans="8:14">
      <c r="H2130" s="38">
        <v>41728</v>
      </c>
      <c r="I2130" s="39" t="s">
        <v>158</v>
      </c>
      <c r="J2130" s="74">
        <f>計算過程!D2127</f>
        <v>0</v>
      </c>
      <c r="K2130" s="74">
        <f>計算過程!I2127</f>
        <v>0</v>
      </c>
      <c r="L2130" s="74">
        <f>計算過程!J2127</f>
        <v>0</v>
      </c>
      <c r="M2130" s="74">
        <f>計算過程!K2127</f>
        <v>0</v>
      </c>
      <c r="N2130" s="75">
        <f>計算過程!Q2127</f>
        <v>0</v>
      </c>
    </row>
    <row r="2131" spans="8:14">
      <c r="H2131" s="38">
        <v>41728</v>
      </c>
      <c r="I2131" s="39" t="s">
        <v>159</v>
      </c>
      <c r="J2131" s="74">
        <f>計算過程!D2128</f>
        <v>0</v>
      </c>
      <c r="K2131" s="74">
        <f>計算過程!I2128</f>
        <v>0</v>
      </c>
      <c r="L2131" s="74">
        <f>計算過程!J2128</f>
        <v>0</v>
      </c>
      <c r="M2131" s="74">
        <f>計算過程!K2128</f>
        <v>0</v>
      </c>
      <c r="N2131" s="75">
        <f>計算過程!Q2128</f>
        <v>0</v>
      </c>
    </row>
    <row r="2132" spans="8:14">
      <c r="H2132" s="38">
        <v>41728</v>
      </c>
      <c r="I2132" s="39" t="s">
        <v>160</v>
      </c>
      <c r="J2132" s="74">
        <f>計算過程!D2129</f>
        <v>0</v>
      </c>
      <c r="K2132" s="74">
        <f>計算過程!I2129</f>
        <v>0</v>
      </c>
      <c r="L2132" s="74">
        <f>計算過程!J2129</f>
        <v>0</v>
      </c>
      <c r="M2132" s="74">
        <f>計算過程!K2129</f>
        <v>0</v>
      </c>
      <c r="N2132" s="75">
        <f>計算過程!Q2129</f>
        <v>0</v>
      </c>
    </row>
    <row r="2133" spans="8:14">
      <c r="H2133" s="38">
        <v>41728</v>
      </c>
      <c r="I2133" s="39" t="s">
        <v>161</v>
      </c>
      <c r="J2133" s="74">
        <f>計算過程!D2130</f>
        <v>0</v>
      </c>
      <c r="K2133" s="74">
        <f>計算過程!I2130</f>
        <v>0</v>
      </c>
      <c r="L2133" s="74">
        <f>計算過程!J2130</f>
        <v>0</v>
      </c>
      <c r="M2133" s="74">
        <f>計算過程!K2130</f>
        <v>0</v>
      </c>
      <c r="N2133" s="75">
        <f>計算過程!Q2130</f>
        <v>0</v>
      </c>
    </row>
    <row r="2134" spans="8:14">
      <c r="H2134" s="38">
        <v>41728</v>
      </c>
      <c r="I2134" s="39" t="s">
        <v>162</v>
      </c>
      <c r="J2134" s="74">
        <f>計算過程!D2131</f>
        <v>0</v>
      </c>
      <c r="K2134" s="74">
        <f>計算過程!I2131</f>
        <v>0</v>
      </c>
      <c r="L2134" s="74">
        <f>計算過程!J2131</f>
        <v>0</v>
      </c>
      <c r="M2134" s="74">
        <f>計算過程!K2131</f>
        <v>0</v>
      </c>
      <c r="N2134" s="75">
        <f>計算過程!Q2131</f>
        <v>0</v>
      </c>
    </row>
    <row r="2135" spans="8:14">
      <c r="H2135" s="38">
        <v>41728</v>
      </c>
      <c r="I2135" s="39" t="s">
        <v>163</v>
      </c>
      <c r="J2135" s="74">
        <f>計算過程!D2132</f>
        <v>0</v>
      </c>
      <c r="K2135" s="74">
        <f>計算過程!I2132</f>
        <v>0</v>
      </c>
      <c r="L2135" s="74">
        <f>計算過程!J2132</f>
        <v>0</v>
      </c>
      <c r="M2135" s="74">
        <f>計算過程!K2132</f>
        <v>0</v>
      </c>
      <c r="N2135" s="75">
        <f>計算過程!Q2132</f>
        <v>0</v>
      </c>
    </row>
    <row r="2136" spans="8:14">
      <c r="H2136" s="38">
        <v>41728</v>
      </c>
      <c r="I2136" s="39" t="s">
        <v>164</v>
      </c>
      <c r="J2136" s="74">
        <f>計算過程!D2133</f>
        <v>0</v>
      </c>
      <c r="K2136" s="74">
        <f>計算過程!I2133</f>
        <v>0</v>
      </c>
      <c r="L2136" s="74">
        <f>計算過程!J2133</f>
        <v>0</v>
      </c>
      <c r="M2136" s="74">
        <f>計算過程!K2133</f>
        <v>0</v>
      </c>
      <c r="N2136" s="75">
        <f>計算過程!Q2133</f>
        <v>0</v>
      </c>
    </row>
    <row r="2137" spans="8:14">
      <c r="H2137" s="38">
        <v>41728</v>
      </c>
      <c r="I2137" s="39" t="s">
        <v>165</v>
      </c>
      <c r="J2137" s="74">
        <f>計算過程!D2134</f>
        <v>0</v>
      </c>
      <c r="K2137" s="74">
        <f>計算過程!I2134</f>
        <v>0</v>
      </c>
      <c r="L2137" s="74">
        <f>計算過程!J2134</f>
        <v>0</v>
      </c>
      <c r="M2137" s="74">
        <f>計算過程!K2134</f>
        <v>0</v>
      </c>
      <c r="N2137" s="75">
        <f>計算過程!Q2134</f>
        <v>0</v>
      </c>
    </row>
    <row r="2138" spans="8:14">
      <c r="H2138" s="38">
        <v>41728</v>
      </c>
      <c r="I2138" s="39" t="s">
        <v>166</v>
      </c>
      <c r="J2138" s="74">
        <f>計算過程!D2135</f>
        <v>0</v>
      </c>
      <c r="K2138" s="74">
        <f>計算過程!I2135</f>
        <v>0</v>
      </c>
      <c r="L2138" s="74">
        <f>計算過程!J2135</f>
        <v>0</v>
      </c>
      <c r="M2138" s="74">
        <f>計算過程!K2135</f>
        <v>0</v>
      </c>
      <c r="N2138" s="75">
        <f>計算過程!Q2135</f>
        <v>0</v>
      </c>
    </row>
    <row r="2139" spans="8:14">
      <c r="H2139" s="38">
        <v>41728</v>
      </c>
      <c r="I2139" s="39" t="s">
        <v>167</v>
      </c>
      <c r="J2139" s="74">
        <f>計算過程!D2136</f>
        <v>0</v>
      </c>
      <c r="K2139" s="74">
        <f>計算過程!I2136</f>
        <v>0</v>
      </c>
      <c r="L2139" s="74">
        <f>計算過程!J2136</f>
        <v>0</v>
      </c>
      <c r="M2139" s="74">
        <f>計算過程!K2136</f>
        <v>0</v>
      </c>
      <c r="N2139" s="75">
        <f>計算過程!Q2136</f>
        <v>0</v>
      </c>
    </row>
    <row r="2140" spans="8:14">
      <c r="H2140" s="38">
        <v>41728</v>
      </c>
      <c r="I2140" s="39" t="s">
        <v>168</v>
      </c>
      <c r="J2140" s="74">
        <f>計算過程!D2137</f>
        <v>0</v>
      </c>
      <c r="K2140" s="74">
        <f>計算過程!I2137</f>
        <v>0</v>
      </c>
      <c r="L2140" s="74">
        <f>計算過程!J2137</f>
        <v>0</v>
      </c>
      <c r="M2140" s="74">
        <f>計算過程!K2137</f>
        <v>0</v>
      </c>
      <c r="N2140" s="75">
        <f>計算過程!Q2137</f>
        <v>0</v>
      </c>
    </row>
    <row r="2141" spans="8:14">
      <c r="H2141" s="38">
        <v>41728</v>
      </c>
      <c r="I2141" s="39" t="s">
        <v>169</v>
      </c>
      <c r="J2141" s="74">
        <f>計算過程!D2138</f>
        <v>0</v>
      </c>
      <c r="K2141" s="74">
        <f>計算過程!I2138</f>
        <v>0</v>
      </c>
      <c r="L2141" s="74">
        <f>計算過程!J2138</f>
        <v>0</v>
      </c>
      <c r="M2141" s="74">
        <f>計算過程!K2138</f>
        <v>0</v>
      </c>
      <c r="N2141" s="75">
        <f>計算過程!Q2138</f>
        <v>0</v>
      </c>
    </row>
    <row r="2142" spans="8:14">
      <c r="H2142" s="38">
        <v>41728</v>
      </c>
      <c r="I2142" s="39" t="s">
        <v>170</v>
      </c>
      <c r="J2142" s="74">
        <f>計算過程!D2139</f>
        <v>0</v>
      </c>
      <c r="K2142" s="74">
        <f>計算過程!I2139</f>
        <v>0</v>
      </c>
      <c r="L2142" s="74">
        <f>計算過程!J2139</f>
        <v>0</v>
      </c>
      <c r="M2142" s="74">
        <f>計算過程!K2139</f>
        <v>0</v>
      </c>
      <c r="N2142" s="75">
        <f>計算過程!Q2139</f>
        <v>0</v>
      </c>
    </row>
    <row r="2143" spans="8:14">
      <c r="H2143" s="38">
        <v>41728</v>
      </c>
      <c r="I2143" s="39" t="s">
        <v>171</v>
      </c>
      <c r="J2143" s="74">
        <f>計算過程!D2140</f>
        <v>0</v>
      </c>
      <c r="K2143" s="74">
        <f>計算過程!I2140</f>
        <v>0</v>
      </c>
      <c r="L2143" s="74">
        <f>計算過程!J2140</f>
        <v>0</v>
      </c>
      <c r="M2143" s="74">
        <f>計算過程!K2140</f>
        <v>0</v>
      </c>
      <c r="N2143" s="75">
        <f>計算過程!Q2140</f>
        <v>0</v>
      </c>
    </row>
    <row r="2144" spans="8:14">
      <c r="H2144" s="38">
        <v>41728</v>
      </c>
      <c r="I2144" s="39" t="s">
        <v>172</v>
      </c>
      <c r="J2144" s="74">
        <f>計算過程!D2141</f>
        <v>0</v>
      </c>
      <c r="K2144" s="74">
        <f>計算過程!I2141</f>
        <v>0</v>
      </c>
      <c r="L2144" s="74">
        <f>計算過程!J2141</f>
        <v>0</v>
      </c>
      <c r="M2144" s="74">
        <f>計算過程!K2141</f>
        <v>0</v>
      </c>
      <c r="N2144" s="75">
        <f>計算過程!Q2141</f>
        <v>0</v>
      </c>
    </row>
    <row r="2145" spans="8:14">
      <c r="H2145" s="38">
        <v>41729</v>
      </c>
      <c r="I2145" s="39" t="s">
        <v>149</v>
      </c>
      <c r="J2145" s="74">
        <f>計算過程!D2142</f>
        <v>0</v>
      </c>
      <c r="K2145" s="74">
        <f>計算過程!I2142</f>
        <v>0</v>
      </c>
      <c r="L2145" s="74">
        <f>計算過程!J2142</f>
        <v>0</v>
      </c>
      <c r="M2145" s="74">
        <f>計算過程!K2142</f>
        <v>0</v>
      </c>
      <c r="N2145" s="75">
        <f>計算過程!Q2142</f>
        <v>0</v>
      </c>
    </row>
    <row r="2146" spans="8:14">
      <c r="H2146" s="38">
        <v>41729</v>
      </c>
      <c r="I2146" s="39" t="s">
        <v>150</v>
      </c>
      <c r="J2146" s="74">
        <f>計算過程!D2143</f>
        <v>0</v>
      </c>
      <c r="K2146" s="74">
        <f>計算過程!I2143</f>
        <v>0</v>
      </c>
      <c r="L2146" s="74">
        <f>計算過程!J2143</f>
        <v>0</v>
      </c>
      <c r="M2146" s="74">
        <f>計算過程!K2143</f>
        <v>0</v>
      </c>
      <c r="N2146" s="75">
        <f>計算過程!Q2143</f>
        <v>0</v>
      </c>
    </row>
    <row r="2147" spans="8:14">
      <c r="H2147" s="38">
        <v>41729</v>
      </c>
      <c r="I2147" s="39" t="s">
        <v>151</v>
      </c>
      <c r="J2147" s="74">
        <f>計算過程!D2144</f>
        <v>0</v>
      </c>
      <c r="K2147" s="74">
        <f>計算過程!I2144</f>
        <v>0</v>
      </c>
      <c r="L2147" s="74">
        <f>計算過程!J2144</f>
        <v>0</v>
      </c>
      <c r="M2147" s="74">
        <f>計算過程!K2144</f>
        <v>0</v>
      </c>
      <c r="N2147" s="75">
        <f>計算過程!Q2144</f>
        <v>0</v>
      </c>
    </row>
    <row r="2148" spans="8:14">
      <c r="H2148" s="38">
        <v>41729</v>
      </c>
      <c r="I2148" s="39" t="s">
        <v>152</v>
      </c>
      <c r="J2148" s="74">
        <f>計算過程!D2145</f>
        <v>0</v>
      </c>
      <c r="K2148" s="74">
        <f>計算過程!I2145</f>
        <v>0</v>
      </c>
      <c r="L2148" s="74">
        <f>計算過程!J2145</f>
        <v>0</v>
      </c>
      <c r="M2148" s="74">
        <f>計算過程!K2145</f>
        <v>0</v>
      </c>
      <c r="N2148" s="75">
        <f>計算過程!Q2145</f>
        <v>0</v>
      </c>
    </row>
    <row r="2149" spans="8:14">
      <c r="H2149" s="38">
        <v>41729</v>
      </c>
      <c r="I2149" s="39" t="s">
        <v>153</v>
      </c>
      <c r="J2149" s="74">
        <f>計算過程!D2146</f>
        <v>0</v>
      </c>
      <c r="K2149" s="74">
        <f>計算過程!I2146</f>
        <v>0</v>
      </c>
      <c r="L2149" s="74">
        <f>計算過程!J2146</f>
        <v>0</v>
      </c>
      <c r="M2149" s="74">
        <f>計算過程!K2146</f>
        <v>0</v>
      </c>
      <c r="N2149" s="75">
        <f>計算過程!Q2146</f>
        <v>0</v>
      </c>
    </row>
    <row r="2150" spans="8:14">
      <c r="H2150" s="38">
        <v>41729</v>
      </c>
      <c r="I2150" s="39" t="s">
        <v>154</v>
      </c>
      <c r="J2150" s="74">
        <f>計算過程!D2147</f>
        <v>0</v>
      </c>
      <c r="K2150" s="74">
        <f>計算過程!I2147</f>
        <v>0</v>
      </c>
      <c r="L2150" s="74">
        <f>計算過程!J2147</f>
        <v>0</v>
      </c>
      <c r="M2150" s="74">
        <f>計算過程!K2147</f>
        <v>0</v>
      </c>
      <c r="N2150" s="75">
        <f>計算過程!Q2147</f>
        <v>0</v>
      </c>
    </row>
    <row r="2151" spans="8:14">
      <c r="H2151" s="38">
        <v>41729</v>
      </c>
      <c r="I2151" s="39" t="s">
        <v>155</v>
      </c>
      <c r="J2151" s="74">
        <f>計算過程!D2148</f>
        <v>0</v>
      </c>
      <c r="K2151" s="74">
        <f>計算過程!I2148</f>
        <v>0</v>
      </c>
      <c r="L2151" s="74">
        <f>計算過程!J2148</f>
        <v>0</v>
      </c>
      <c r="M2151" s="74">
        <f>計算過程!K2148</f>
        <v>0</v>
      </c>
      <c r="N2151" s="75">
        <f>計算過程!Q2148</f>
        <v>0</v>
      </c>
    </row>
    <row r="2152" spans="8:14">
      <c r="H2152" s="38">
        <v>41729</v>
      </c>
      <c r="I2152" s="39" t="s">
        <v>156</v>
      </c>
      <c r="J2152" s="74">
        <f>計算過程!D2149</f>
        <v>0</v>
      </c>
      <c r="K2152" s="74">
        <f>計算過程!I2149</f>
        <v>0</v>
      </c>
      <c r="L2152" s="74">
        <f>計算過程!J2149</f>
        <v>0</v>
      </c>
      <c r="M2152" s="74">
        <f>計算過程!K2149</f>
        <v>0</v>
      </c>
      <c r="N2152" s="75">
        <f>計算過程!Q2149</f>
        <v>0</v>
      </c>
    </row>
    <row r="2153" spans="8:14">
      <c r="H2153" s="38">
        <v>41729</v>
      </c>
      <c r="I2153" s="39" t="s">
        <v>157</v>
      </c>
      <c r="J2153" s="74">
        <f>計算過程!D2150</f>
        <v>0</v>
      </c>
      <c r="K2153" s="74">
        <f>計算過程!I2150</f>
        <v>0</v>
      </c>
      <c r="L2153" s="74">
        <f>計算過程!J2150</f>
        <v>0</v>
      </c>
      <c r="M2153" s="74">
        <f>計算過程!K2150</f>
        <v>0</v>
      </c>
      <c r="N2153" s="75">
        <f>計算過程!Q2150</f>
        <v>0</v>
      </c>
    </row>
    <row r="2154" spans="8:14">
      <c r="H2154" s="38">
        <v>41729</v>
      </c>
      <c r="I2154" s="39" t="s">
        <v>158</v>
      </c>
      <c r="J2154" s="74">
        <f>計算過程!D2151</f>
        <v>0</v>
      </c>
      <c r="K2154" s="74">
        <f>計算過程!I2151</f>
        <v>0</v>
      </c>
      <c r="L2154" s="74">
        <f>計算過程!J2151</f>
        <v>0</v>
      </c>
      <c r="M2154" s="74">
        <f>計算過程!K2151</f>
        <v>0</v>
      </c>
      <c r="N2154" s="75">
        <f>計算過程!Q2151</f>
        <v>0</v>
      </c>
    </row>
    <row r="2155" spans="8:14">
      <c r="H2155" s="38">
        <v>41729</v>
      </c>
      <c r="I2155" s="39" t="s">
        <v>159</v>
      </c>
      <c r="J2155" s="74">
        <f>計算過程!D2152</f>
        <v>0</v>
      </c>
      <c r="K2155" s="74">
        <f>計算過程!I2152</f>
        <v>0</v>
      </c>
      <c r="L2155" s="74">
        <f>計算過程!J2152</f>
        <v>0</v>
      </c>
      <c r="M2155" s="74">
        <f>計算過程!K2152</f>
        <v>0</v>
      </c>
      <c r="N2155" s="75">
        <f>計算過程!Q2152</f>
        <v>0</v>
      </c>
    </row>
    <row r="2156" spans="8:14">
      <c r="H2156" s="38">
        <v>41729</v>
      </c>
      <c r="I2156" s="39" t="s">
        <v>160</v>
      </c>
      <c r="J2156" s="74">
        <f>計算過程!D2153</f>
        <v>0</v>
      </c>
      <c r="K2156" s="74">
        <f>計算過程!I2153</f>
        <v>0</v>
      </c>
      <c r="L2156" s="74">
        <f>計算過程!J2153</f>
        <v>0</v>
      </c>
      <c r="M2156" s="74">
        <f>計算過程!K2153</f>
        <v>0</v>
      </c>
      <c r="N2156" s="75">
        <f>計算過程!Q2153</f>
        <v>0</v>
      </c>
    </row>
    <row r="2157" spans="8:14">
      <c r="H2157" s="38">
        <v>41729</v>
      </c>
      <c r="I2157" s="39" t="s">
        <v>161</v>
      </c>
      <c r="J2157" s="74">
        <f>計算過程!D2154</f>
        <v>0</v>
      </c>
      <c r="K2157" s="74">
        <f>計算過程!I2154</f>
        <v>0</v>
      </c>
      <c r="L2157" s="74">
        <f>計算過程!J2154</f>
        <v>0</v>
      </c>
      <c r="M2157" s="74">
        <f>計算過程!K2154</f>
        <v>0</v>
      </c>
      <c r="N2157" s="75">
        <f>計算過程!Q2154</f>
        <v>0</v>
      </c>
    </row>
    <row r="2158" spans="8:14">
      <c r="H2158" s="38">
        <v>41729</v>
      </c>
      <c r="I2158" s="39" t="s">
        <v>162</v>
      </c>
      <c r="J2158" s="74">
        <f>計算過程!D2155</f>
        <v>0</v>
      </c>
      <c r="K2158" s="74">
        <f>計算過程!I2155</f>
        <v>0</v>
      </c>
      <c r="L2158" s="74">
        <f>計算過程!J2155</f>
        <v>0</v>
      </c>
      <c r="M2158" s="74">
        <f>計算過程!K2155</f>
        <v>0</v>
      </c>
      <c r="N2158" s="75">
        <f>計算過程!Q2155</f>
        <v>0</v>
      </c>
    </row>
    <row r="2159" spans="8:14">
      <c r="H2159" s="38">
        <v>41729</v>
      </c>
      <c r="I2159" s="39" t="s">
        <v>163</v>
      </c>
      <c r="J2159" s="74">
        <f>計算過程!D2156</f>
        <v>0</v>
      </c>
      <c r="K2159" s="74">
        <f>計算過程!I2156</f>
        <v>0</v>
      </c>
      <c r="L2159" s="74">
        <f>計算過程!J2156</f>
        <v>0</v>
      </c>
      <c r="M2159" s="74">
        <f>計算過程!K2156</f>
        <v>0</v>
      </c>
      <c r="N2159" s="75">
        <f>計算過程!Q2156</f>
        <v>0</v>
      </c>
    </row>
    <row r="2160" spans="8:14">
      <c r="H2160" s="38">
        <v>41729</v>
      </c>
      <c r="I2160" s="39" t="s">
        <v>164</v>
      </c>
      <c r="J2160" s="74">
        <f>計算過程!D2157</f>
        <v>0</v>
      </c>
      <c r="K2160" s="74">
        <f>計算過程!I2157</f>
        <v>0</v>
      </c>
      <c r="L2160" s="74">
        <f>計算過程!J2157</f>
        <v>0</v>
      </c>
      <c r="M2160" s="74">
        <f>計算過程!K2157</f>
        <v>0</v>
      </c>
      <c r="N2160" s="75">
        <f>計算過程!Q2157</f>
        <v>0</v>
      </c>
    </row>
    <row r="2161" spans="8:14">
      <c r="H2161" s="38">
        <v>41729</v>
      </c>
      <c r="I2161" s="39" t="s">
        <v>165</v>
      </c>
      <c r="J2161" s="74">
        <f>計算過程!D2158</f>
        <v>0</v>
      </c>
      <c r="K2161" s="74">
        <f>計算過程!I2158</f>
        <v>0</v>
      </c>
      <c r="L2161" s="74">
        <f>計算過程!J2158</f>
        <v>0</v>
      </c>
      <c r="M2161" s="74">
        <f>計算過程!K2158</f>
        <v>0</v>
      </c>
      <c r="N2161" s="75">
        <f>計算過程!Q2158</f>
        <v>0</v>
      </c>
    </row>
    <row r="2162" spans="8:14">
      <c r="H2162" s="38">
        <v>41729</v>
      </c>
      <c r="I2162" s="39" t="s">
        <v>166</v>
      </c>
      <c r="J2162" s="74">
        <f>計算過程!D2159</f>
        <v>0</v>
      </c>
      <c r="K2162" s="74">
        <f>計算過程!I2159</f>
        <v>0</v>
      </c>
      <c r="L2162" s="74">
        <f>計算過程!J2159</f>
        <v>0</v>
      </c>
      <c r="M2162" s="74">
        <f>計算過程!K2159</f>
        <v>0</v>
      </c>
      <c r="N2162" s="75">
        <f>計算過程!Q2159</f>
        <v>0</v>
      </c>
    </row>
    <row r="2163" spans="8:14">
      <c r="H2163" s="38">
        <v>41729</v>
      </c>
      <c r="I2163" s="39" t="s">
        <v>167</v>
      </c>
      <c r="J2163" s="74">
        <f>計算過程!D2160</f>
        <v>0</v>
      </c>
      <c r="K2163" s="74">
        <f>計算過程!I2160</f>
        <v>0</v>
      </c>
      <c r="L2163" s="74">
        <f>計算過程!J2160</f>
        <v>0</v>
      </c>
      <c r="M2163" s="74">
        <f>計算過程!K2160</f>
        <v>0</v>
      </c>
      <c r="N2163" s="75">
        <f>計算過程!Q2160</f>
        <v>0</v>
      </c>
    </row>
    <row r="2164" spans="8:14">
      <c r="H2164" s="38">
        <v>41729</v>
      </c>
      <c r="I2164" s="39" t="s">
        <v>168</v>
      </c>
      <c r="J2164" s="74">
        <f>計算過程!D2161</f>
        <v>0</v>
      </c>
      <c r="K2164" s="74">
        <f>計算過程!I2161</f>
        <v>0</v>
      </c>
      <c r="L2164" s="74">
        <f>計算過程!J2161</f>
        <v>0</v>
      </c>
      <c r="M2164" s="74">
        <f>計算過程!K2161</f>
        <v>0</v>
      </c>
      <c r="N2164" s="75">
        <f>計算過程!Q2161</f>
        <v>0</v>
      </c>
    </row>
    <row r="2165" spans="8:14">
      <c r="H2165" s="38">
        <v>41729</v>
      </c>
      <c r="I2165" s="39" t="s">
        <v>169</v>
      </c>
      <c r="J2165" s="74">
        <f>計算過程!D2162</f>
        <v>0</v>
      </c>
      <c r="K2165" s="74">
        <f>計算過程!I2162</f>
        <v>0</v>
      </c>
      <c r="L2165" s="74">
        <f>計算過程!J2162</f>
        <v>0</v>
      </c>
      <c r="M2165" s="74">
        <f>計算過程!K2162</f>
        <v>0</v>
      </c>
      <c r="N2165" s="75">
        <f>計算過程!Q2162</f>
        <v>0</v>
      </c>
    </row>
    <row r="2166" spans="8:14">
      <c r="H2166" s="38">
        <v>41729</v>
      </c>
      <c r="I2166" s="39" t="s">
        <v>170</v>
      </c>
      <c r="J2166" s="74">
        <f>計算過程!D2163</f>
        <v>0</v>
      </c>
      <c r="K2166" s="74">
        <f>計算過程!I2163</f>
        <v>0</v>
      </c>
      <c r="L2166" s="74">
        <f>計算過程!J2163</f>
        <v>0</v>
      </c>
      <c r="M2166" s="74">
        <f>計算過程!K2163</f>
        <v>0</v>
      </c>
      <c r="N2166" s="75">
        <f>計算過程!Q2163</f>
        <v>0</v>
      </c>
    </row>
    <row r="2167" spans="8:14">
      <c r="H2167" s="38">
        <v>41729</v>
      </c>
      <c r="I2167" s="39" t="s">
        <v>171</v>
      </c>
      <c r="J2167" s="74">
        <f>計算過程!D2164</f>
        <v>0</v>
      </c>
      <c r="K2167" s="74">
        <f>計算過程!I2164</f>
        <v>0</v>
      </c>
      <c r="L2167" s="74">
        <f>計算過程!J2164</f>
        <v>0</v>
      </c>
      <c r="M2167" s="74">
        <f>計算過程!K2164</f>
        <v>0</v>
      </c>
      <c r="N2167" s="75">
        <f>計算過程!Q2164</f>
        <v>0</v>
      </c>
    </row>
    <row r="2168" spans="8:14">
      <c r="H2168" s="38">
        <v>41729</v>
      </c>
      <c r="I2168" s="39" t="s">
        <v>172</v>
      </c>
      <c r="J2168" s="74">
        <f>計算過程!D2165</f>
        <v>0</v>
      </c>
      <c r="K2168" s="74">
        <f>計算過程!I2165</f>
        <v>0</v>
      </c>
      <c r="L2168" s="74">
        <f>計算過程!J2165</f>
        <v>0</v>
      </c>
      <c r="M2168" s="74">
        <f>計算過程!K2165</f>
        <v>0</v>
      </c>
      <c r="N2168" s="75">
        <f>計算過程!Q2165</f>
        <v>0</v>
      </c>
    </row>
    <row r="2169" spans="8:14">
      <c r="H2169" s="38">
        <v>41730</v>
      </c>
      <c r="I2169" s="39" t="s">
        <v>149</v>
      </c>
      <c r="J2169" s="74">
        <f>計算過程!D2166</f>
        <v>0</v>
      </c>
      <c r="K2169" s="74">
        <f>計算過程!I2166</f>
        <v>0</v>
      </c>
      <c r="L2169" s="74">
        <f>計算過程!J2166</f>
        <v>0</v>
      </c>
      <c r="M2169" s="74">
        <f>計算過程!K2166</f>
        <v>0</v>
      </c>
      <c r="N2169" s="75">
        <f>計算過程!Q2166</f>
        <v>0</v>
      </c>
    </row>
    <row r="2170" spans="8:14">
      <c r="H2170" s="38">
        <v>41730</v>
      </c>
      <c r="I2170" s="39" t="s">
        <v>150</v>
      </c>
      <c r="J2170" s="74">
        <f>計算過程!D2167</f>
        <v>0</v>
      </c>
      <c r="K2170" s="74">
        <f>計算過程!I2167</f>
        <v>0</v>
      </c>
      <c r="L2170" s="74">
        <f>計算過程!J2167</f>
        <v>0</v>
      </c>
      <c r="M2170" s="74">
        <f>計算過程!K2167</f>
        <v>0</v>
      </c>
      <c r="N2170" s="75">
        <f>計算過程!Q2167</f>
        <v>0</v>
      </c>
    </row>
    <row r="2171" spans="8:14">
      <c r="H2171" s="38">
        <v>41730</v>
      </c>
      <c r="I2171" s="39" t="s">
        <v>151</v>
      </c>
      <c r="J2171" s="74">
        <f>計算過程!D2168</f>
        <v>0</v>
      </c>
      <c r="K2171" s="74">
        <f>計算過程!I2168</f>
        <v>0</v>
      </c>
      <c r="L2171" s="74">
        <f>計算過程!J2168</f>
        <v>0</v>
      </c>
      <c r="M2171" s="74">
        <f>計算過程!K2168</f>
        <v>0</v>
      </c>
      <c r="N2171" s="75">
        <f>計算過程!Q2168</f>
        <v>0</v>
      </c>
    </row>
    <row r="2172" spans="8:14">
      <c r="H2172" s="38">
        <v>41730</v>
      </c>
      <c r="I2172" s="39" t="s">
        <v>152</v>
      </c>
      <c r="J2172" s="74">
        <f>計算過程!D2169</f>
        <v>0</v>
      </c>
      <c r="K2172" s="74">
        <f>計算過程!I2169</f>
        <v>0</v>
      </c>
      <c r="L2172" s="74">
        <f>計算過程!J2169</f>
        <v>0</v>
      </c>
      <c r="M2172" s="74">
        <f>計算過程!K2169</f>
        <v>0</v>
      </c>
      <c r="N2172" s="75">
        <f>計算過程!Q2169</f>
        <v>0</v>
      </c>
    </row>
    <row r="2173" spans="8:14">
      <c r="H2173" s="38">
        <v>41730</v>
      </c>
      <c r="I2173" s="39" t="s">
        <v>153</v>
      </c>
      <c r="J2173" s="74">
        <f>計算過程!D2170</f>
        <v>0</v>
      </c>
      <c r="K2173" s="74">
        <f>計算過程!I2170</f>
        <v>0</v>
      </c>
      <c r="L2173" s="74">
        <f>計算過程!J2170</f>
        <v>0</v>
      </c>
      <c r="M2173" s="74">
        <f>計算過程!K2170</f>
        <v>0</v>
      </c>
      <c r="N2173" s="75">
        <f>計算過程!Q2170</f>
        <v>0</v>
      </c>
    </row>
    <row r="2174" spans="8:14">
      <c r="H2174" s="38">
        <v>41730</v>
      </c>
      <c r="I2174" s="39" t="s">
        <v>154</v>
      </c>
      <c r="J2174" s="74">
        <f>計算過程!D2171</f>
        <v>0</v>
      </c>
      <c r="K2174" s="74">
        <f>計算過程!I2171</f>
        <v>0</v>
      </c>
      <c r="L2174" s="74">
        <f>計算過程!J2171</f>
        <v>0</v>
      </c>
      <c r="M2174" s="74">
        <f>計算過程!K2171</f>
        <v>0</v>
      </c>
      <c r="N2174" s="75">
        <f>計算過程!Q2171</f>
        <v>0</v>
      </c>
    </row>
    <row r="2175" spans="8:14">
      <c r="H2175" s="38">
        <v>41730</v>
      </c>
      <c r="I2175" s="39" t="s">
        <v>155</v>
      </c>
      <c r="J2175" s="74">
        <f>計算過程!D2172</f>
        <v>0</v>
      </c>
      <c r="K2175" s="74">
        <f>計算過程!I2172</f>
        <v>0</v>
      </c>
      <c r="L2175" s="74">
        <f>計算過程!J2172</f>
        <v>0</v>
      </c>
      <c r="M2175" s="74">
        <f>計算過程!K2172</f>
        <v>0</v>
      </c>
      <c r="N2175" s="75">
        <f>計算過程!Q2172</f>
        <v>0</v>
      </c>
    </row>
    <row r="2176" spans="8:14">
      <c r="H2176" s="38">
        <v>41730</v>
      </c>
      <c r="I2176" s="39" t="s">
        <v>156</v>
      </c>
      <c r="J2176" s="74">
        <f>計算過程!D2173</f>
        <v>0</v>
      </c>
      <c r="K2176" s="74">
        <f>計算過程!I2173</f>
        <v>0</v>
      </c>
      <c r="L2176" s="74">
        <f>計算過程!J2173</f>
        <v>0</v>
      </c>
      <c r="M2176" s="74">
        <f>計算過程!K2173</f>
        <v>0</v>
      </c>
      <c r="N2176" s="75">
        <f>計算過程!Q2173</f>
        <v>0</v>
      </c>
    </row>
    <row r="2177" spans="8:14">
      <c r="H2177" s="38">
        <v>41730</v>
      </c>
      <c r="I2177" s="39" t="s">
        <v>157</v>
      </c>
      <c r="J2177" s="74">
        <f>計算過程!D2174</f>
        <v>0</v>
      </c>
      <c r="K2177" s="74">
        <f>計算過程!I2174</f>
        <v>0</v>
      </c>
      <c r="L2177" s="74">
        <f>計算過程!J2174</f>
        <v>0</v>
      </c>
      <c r="M2177" s="74">
        <f>計算過程!K2174</f>
        <v>0</v>
      </c>
      <c r="N2177" s="75">
        <f>計算過程!Q2174</f>
        <v>0</v>
      </c>
    </row>
    <row r="2178" spans="8:14">
      <c r="H2178" s="38">
        <v>41730</v>
      </c>
      <c r="I2178" s="39" t="s">
        <v>158</v>
      </c>
      <c r="J2178" s="74">
        <f>計算過程!D2175</f>
        <v>0</v>
      </c>
      <c r="K2178" s="74">
        <f>計算過程!I2175</f>
        <v>0</v>
      </c>
      <c r="L2178" s="74">
        <f>計算過程!J2175</f>
        <v>0</v>
      </c>
      <c r="M2178" s="74">
        <f>計算過程!K2175</f>
        <v>0</v>
      </c>
      <c r="N2178" s="75">
        <f>計算過程!Q2175</f>
        <v>0</v>
      </c>
    </row>
    <row r="2179" spans="8:14">
      <c r="H2179" s="38">
        <v>41730</v>
      </c>
      <c r="I2179" s="39" t="s">
        <v>159</v>
      </c>
      <c r="J2179" s="74">
        <f>計算過程!D2176</f>
        <v>0</v>
      </c>
      <c r="K2179" s="74">
        <f>計算過程!I2176</f>
        <v>0</v>
      </c>
      <c r="L2179" s="74">
        <f>計算過程!J2176</f>
        <v>0</v>
      </c>
      <c r="M2179" s="74">
        <f>計算過程!K2176</f>
        <v>0</v>
      </c>
      <c r="N2179" s="75">
        <f>計算過程!Q2176</f>
        <v>0</v>
      </c>
    </row>
    <row r="2180" spans="8:14">
      <c r="H2180" s="38">
        <v>41730</v>
      </c>
      <c r="I2180" s="39" t="s">
        <v>160</v>
      </c>
      <c r="J2180" s="74">
        <f>計算過程!D2177</f>
        <v>0</v>
      </c>
      <c r="K2180" s="74">
        <f>計算過程!I2177</f>
        <v>0</v>
      </c>
      <c r="L2180" s="74">
        <f>計算過程!J2177</f>
        <v>0</v>
      </c>
      <c r="M2180" s="74">
        <f>計算過程!K2177</f>
        <v>0</v>
      </c>
      <c r="N2180" s="75">
        <f>計算過程!Q2177</f>
        <v>0</v>
      </c>
    </row>
    <row r="2181" spans="8:14">
      <c r="H2181" s="38">
        <v>41730</v>
      </c>
      <c r="I2181" s="39" t="s">
        <v>161</v>
      </c>
      <c r="J2181" s="74">
        <f>計算過程!D2178</f>
        <v>0</v>
      </c>
      <c r="K2181" s="74">
        <f>計算過程!I2178</f>
        <v>0</v>
      </c>
      <c r="L2181" s="74">
        <f>計算過程!J2178</f>
        <v>0</v>
      </c>
      <c r="M2181" s="74">
        <f>計算過程!K2178</f>
        <v>0</v>
      </c>
      <c r="N2181" s="75">
        <f>計算過程!Q2178</f>
        <v>0</v>
      </c>
    </row>
    <row r="2182" spans="8:14">
      <c r="H2182" s="38">
        <v>41730</v>
      </c>
      <c r="I2182" s="39" t="s">
        <v>162</v>
      </c>
      <c r="J2182" s="74">
        <f>計算過程!D2179</f>
        <v>0</v>
      </c>
      <c r="K2182" s="74">
        <f>計算過程!I2179</f>
        <v>0</v>
      </c>
      <c r="L2182" s="74">
        <f>計算過程!J2179</f>
        <v>0</v>
      </c>
      <c r="M2182" s="74">
        <f>計算過程!K2179</f>
        <v>0</v>
      </c>
      <c r="N2182" s="75">
        <f>計算過程!Q2179</f>
        <v>0</v>
      </c>
    </row>
    <row r="2183" spans="8:14">
      <c r="H2183" s="38">
        <v>41730</v>
      </c>
      <c r="I2183" s="39" t="s">
        <v>163</v>
      </c>
      <c r="J2183" s="74">
        <f>計算過程!D2180</f>
        <v>0</v>
      </c>
      <c r="K2183" s="74">
        <f>計算過程!I2180</f>
        <v>0</v>
      </c>
      <c r="L2183" s="74">
        <f>計算過程!J2180</f>
        <v>0</v>
      </c>
      <c r="M2183" s="74">
        <f>計算過程!K2180</f>
        <v>0</v>
      </c>
      <c r="N2183" s="75">
        <f>計算過程!Q2180</f>
        <v>0</v>
      </c>
    </row>
    <row r="2184" spans="8:14">
      <c r="H2184" s="38">
        <v>41730</v>
      </c>
      <c r="I2184" s="39" t="s">
        <v>164</v>
      </c>
      <c r="J2184" s="74">
        <f>計算過程!D2181</f>
        <v>0</v>
      </c>
      <c r="K2184" s="74">
        <f>計算過程!I2181</f>
        <v>0</v>
      </c>
      <c r="L2184" s="74">
        <f>計算過程!J2181</f>
        <v>0</v>
      </c>
      <c r="M2184" s="74">
        <f>計算過程!K2181</f>
        <v>0</v>
      </c>
      <c r="N2184" s="75">
        <f>計算過程!Q2181</f>
        <v>0</v>
      </c>
    </row>
    <row r="2185" spans="8:14">
      <c r="H2185" s="38">
        <v>41730</v>
      </c>
      <c r="I2185" s="39" t="s">
        <v>165</v>
      </c>
      <c r="J2185" s="74">
        <f>計算過程!D2182</f>
        <v>0</v>
      </c>
      <c r="K2185" s="74">
        <f>計算過程!I2182</f>
        <v>0</v>
      </c>
      <c r="L2185" s="74">
        <f>計算過程!J2182</f>
        <v>0</v>
      </c>
      <c r="M2185" s="74">
        <f>計算過程!K2182</f>
        <v>0</v>
      </c>
      <c r="N2185" s="75">
        <f>計算過程!Q2182</f>
        <v>0</v>
      </c>
    </row>
    <row r="2186" spans="8:14">
      <c r="H2186" s="38">
        <v>41730</v>
      </c>
      <c r="I2186" s="39" t="s">
        <v>166</v>
      </c>
      <c r="J2186" s="74">
        <f>計算過程!D2183</f>
        <v>0</v>
      </c>
      <c r="K2186" s="74">
        <f>計算過程!I2183</f>
        <v>0</v>
      </c>
      <c r="L2186" s="74">
        <f>計算過程!J2183</f>
        <v>0</v>
      </c>
      <c r="M2186" s="74">
        <f>計算過程!K2183</f>
        <v>0</v>
      </c>
      <c r="N2186" s="75">
        <f>計算過程!Q2183</f>
        <v>0</v>
      </c>
    </row>
    <row r="2187" spans="8:14">
      <c r="H2187" s="38">
        <v>41730</v>
      </c>
      <c r="I2187" s="39" t="s">
        <v>167</v>
      </c>
      <c r="J2187" s="74">
        <f>計算過程!D2184</f>
        <v>0</v>
      </c>
      <c r="K2187" s="74">
        <f>計算過程!I2184</f>
        <v>0</v>
      </c>
      <c r="L2187" s="74">
        <f>計算過程!J2184</f>
        <v>0</v>
      </c>
      <c r="M2187" s="74">
        <f>計算過程!K2184</f>
        <v>0</v>
      </c>
      <c r="N2187" s="75">
        <f>計算過程!Q2184</f>
        <v>0</v>
      </c>
    </row>
    <row r="2188" spans="8:14">
      <c r="H2188" s="38">
        <v>41730</v>
      </c>
      <c r="I2188" s="39" t="s">
        <v>168</v>
      </c>
      <c r="J2188" s="74">
        <f>計算過程!D2185</f>
        <v>0</v>
      </c>
      <c r="K2188" s="74">
        <f>計算過程!I2185</f>
        <v>0</v>
      </c>
      <c r="L2188" s="74">
        <f>計算過程!J2185</f>
        <v>0</v>
      </c>
      <c r="M2188" s="74">
        <f>計算過程!K2185</f>
        <v>0</v>
      </c>
      <c r="N2188" s="75">
        <f>計算過程!Q2185</f>
        <v>0</v>
      </c>
    </row>
    <row r="2189" spans="8:14">
      <c r="H2189" s="38">
        <v>41730</v>
      </c>
      <c r="I2189" s="39" t="s">
        <v>169</v>
      </c>
      <c r="J2189" s="74">
        <f>計算過程!D2186</f>
        <v>0</v>
      </c>
      <c r="K2189" s="74">
        <f>計算過程!I2186</f>
        <v>0</v>
      </c>
      <c r="L2189" s="74">
        <f>計算過程!J2186</f>
        <v>0</v>
      </c>
      <c r="M2189" s="74">
        <f>計算過程!K2186</f>
        <v>0</v>
      </c>
      <c r="N2189" s="75">
        <f>計算過程!Q2186</f>
        <v>0</v>
      </c>
    </row>
    <row r="2190" spans="8:14">
      <c r="H2190" s="38">
        <v>41730</v>
      </c>
      <c r="I2190" s="39" t="s">
        <v>170</v>
      </c>
      <c r="J2190" s="74">
        <f>計算過程!D2187</f>
        <v>0</v>
      </c>
      <c r="K2190" s="74">
        <f>計算過程!I2187</f>
        <v>0</v>
      </c>
      <c r="L2190" s="74">
        <f>計算過程!J2187</f>
        <v>0</v>
      </c>
      <c r="M2190" s="74">
        <f>計算過程!K2187</f>
        <v>0</v>
      </c>
      <c r="N2190" s="75">
        <f>計算過程!Q2187</f>
        <v>0</v>
      </c>
    </row>
    <row r="2191" spans="8:14">
      <c r="H2191" s="38">
        <v>41730</v>
      </c>
      <c r="I2191" s="39" t="s">
        <v>171</v>
      </c>
      <c r="J2191" s="74">
        <f>計算過程!D2188</f>
        <v>0</v>
      </c>
      <c r="K2191" s="74">
        <f>計算過程!I2188</f>
        <v>0</v>
      </c>
      <c r="L2191" s="74">
        <f>計算過程!J2188</f>
        <v>0</v>
      </c>
      <c r="M2191" s="74">
        <f>計算過程!K2188</f>
        <v>0</v>
      </c>
      <c r="N2191" s="75">
        <f>計算過程!Q2188</f>
        <v>0</v>
      </c>
    </row>
    <row r="2192" spans="8:14">
      <c r="H2192" s="38">
        <v>41730</v>
      </c>
      <c r="I2192" s="39" t="s">
        <v>172</v>
      </c>
      <c r="J2192" s="74">
        <f>計算過程!D2189</f>
        <v>0</v>
      </c>
      <c r="K2192" s="74">
        <f>計算過程!I2189</f>
        <v>0</v>
      </c>
      <c r="L2192" s="74">
        <f>計算過程!J2189</f>
        <v>0</v>
      </c>
      <c r="M2192" s="74">
        <f>計算過程!K2189</f>
        <v>0</v>
      </c>
      <c r="N2192" s="75">
        <f>計算過程!Q2189</f>
        <v>0</v>
      </c>
    </row>
    <row r="2193" spans="8:14">
      <c r="H2193" s="38">
        <v>41731</v>
      </c>
      <c r="I2193" s="39" t="s">
        <v>149</v>
      </c>
      <c r="J2193" s="74">
        <f>計算過程!D2190</f>
        <v>0</v>
      </c>
      <c r="K2193" s="74">
        <f>計算過程!I2190</f>
        <v>0</v>
      </c>
      <c r="L2193" s="74">
        <f>計算過程!J2190</f>
        <v>0</v>
      </c>
      <c r="M2193" s="74">
        <f>計算過程!K2190</f>
        <v>0</v>
      </c>
      <c r="N2193" s="75">
        <f>計算過程!Q2190</f>
        <v>0</v>
      </c>
    </row>
    <row r="2194" spans="8:14">
      <c r="H2194" s="38">
        <v>41731</v>
      </c>
      <c r="I2194" s="39" t="s">
        <v>150</v>
      </c>
      <c r="J2194" s="74">
        <f>計算過程!D2191</f>
        <v>0</v>
      </c>
      <c r="K2194" s="74">
        <f>計算過程!I2191</f>
        <v>0</v>
      </c>
      <c r="L2194" s="74">
        <f>計算過程!J2191</f>
        <v>0</v>
      </c>
      <c r="M2194" s="74">
        <f>計算過程!K2191</f>
        <v>0</v>
      </c>
      <c r="N2194" s="75">
        <f>計算過程!Q2191</f>
        <v>0</v>
      </c>
    </row>
    <row r="2195" spans="8:14">
      <c r="H2195" s="38">
        <v>41731</v>
      </c>
      <c r="I2195" s="39" t="s">
        <v>151</v>
      </c>
      <c r="J2195" s="74">
        <f>計算過程!D2192</f>
        <v>0</v>
      </c>
      <c r="K2195" s="74">
        <f>計算過程!I2192</f>
        <v>0</v>
      </c>
      <c r="L2195" s="74">
        <f>計算過程!J2192</f>
        <v>0</v>
      </c>
      <c r="M2195" s="74">
        <f>計算過程!K2192</f>
        <v>0</v>
      </c>
      <c r="N2195" s="75">
        <f>計算過程!Q2192</f>
        <v>0</v>
      </c>
    </row>
    <row r="2196" spans="8:14">
      <c r="H2196" s="38">
        <v>41731</v>
      </c>
      <c r="I2196" s="39" t="s">
        <v>152</v>
      </c>
      <c r="J2196" s="74">
        <f>計算過程!D2193</f>
        <v>0</v>
      </c>
      <c r="K2196" s="74">
        <f>計算過程!I2193</f>
        <v>0</v>
      </c>
      <c r="L2196" s="74">
        <f>計算過程!J2193</f>
        <v>0</v>
      </c>
      <c r="M2196" s="74">
        <f>計算過程!K2193</f>
        <v>0</v>
      </c>
      <c r="N2196" s="75">
        <f>計算過程!Q2193</f>
        <v>0</v>
      </c>
    </row>
    <row r="2197" spans="8:14">
      <c r="H2197" s="38">
        <v>41731</v>
      </c>
      <c r="I2197" s="39" t="s">
        <v>153</v>
      </c>
      <c r="J2197" s="74">
        <f>計算過程!D2194</f>
        <v>0</v>
      </c>
      <c r="K2197" s="74">
        <f>計算過程!I2194</f>
        <v>0</v>
      </c>
      <c r="L2197" s="74">
        <f>計算過程!J2194</f>
        <v>0</v>
      </c>
      <c r="M2197" s="74">
        <f>計算過程!K2194</f>
        <v>0</v>
      </c>
      <c r="N2197" s="75">
        <f>計算過程!Q2194</f>
        <v>0</v>
      </c>
    </row>
    <row r="2198" spans="8:14">
      <c r="H2198" s="38">
        <v>41731</v>
      </c>
      <c r="I2198" s="39" t="s">
        <v>154</v>
      </c>
      <c r="J2198" s="74">
        <f>計算過程!D2195</f>
        <v>0</v>
      </c>
      <c r="K2198" s="74">
        <f>計算過程!I2195</f>
        <v>0</v>
      </c>
      <c r="L2198" s="74">
        <f>計算過程!J2195</f>
        <v>0</v>
      </c>
      <c r="M2198" s="74">
        <f>計算過程!K2195</f>
        <v>0</v>
      </c>
      <c r="N2198" s="75">
        <f>計算過程!Q2195</f>
        <v>0</v>
      </c>
    </row>
    <row r="2199" spans="8:14">
      <c r="H2199" s="38">
        <v>41731</v>
      </c>
      <c r="I2199" s="39" t="s">
        <v>155</v>
      </c>
      <c r="J2199" s="74">
        <f>計算過程!D2196</f>
        <v>0</v>
      </c>
      <c r="K2199" s="74">
        <f>計算過程!I2196</f>
        <v>0</v>
      </c>
      <c r="L2199" s="74">
        <f>計算過程!J2196</f>
        <v>0</v>
      </c>
      <c r="M2199" s="74">
        <f>計算過程!K2196</f>
        <v>0</v>
      </c>
      <c r="N2199" s="75">
        <f>計算過程!Q2196</f>
        <v>0</v>
      </c>
    </row>
    <row r="2200" spans="8:14">
      <c r="H2200" s="38">
        <v>41731</v>
      </c>
      <c r="I2200" s="39" t="s">
        <v>156</v>
      </c>
      <c r="J2200" s="74">
        <f>計算過程!D2197</f>
        <v>0</v>
      </c>
      <c r="K2200" s="74">
        <f>計算過程!I2197</f>
        <v>0</v>
      </c>
      <c r="L2200" s="74">
        <f>計算過程!J2197</f>
        <v>0</v>
      </c>
      <c r="M2200" s="74">
        <f>計算過程!K2197</f>
        <v>0</v>
      </c>
      <c r="N2200" s="75">
        <f>計算過程!Q2197</f>
        <v>0</v>
      </c>
    </row>
    <row r="2201" spans="8:14">
      <c r="H2201" s="38">
        <v>41731</v>
      </c>
      <c r="I2201" s="39" t="s">
        <v>157</v>
      </c>
      <c r="J2201" s="74">
        <f>計算過程!D2198</f>
        <v>0</v>
      </c>
      <c r="K2201" s="74">
        <f>計算過程!I2198</f>
        <v>0</v>
      </c>
      <c r="L2201" s="74">
        <f>計算過程!J2198</f>
        <v>0</v>
      </c>
      <c r="M2201" s="74">
        <f>計算過程!K2198</f>
        <v>0</v>
      </c>
      <c r="N2201" s="75">
        <f>計算過程!Q2198</f>
        <v>0</v>
      </c>
    </row>
    <row r="2202" spans="8:14">
      <c r="H2202" s="38">
        <v>41731</v>
      </c>
      <c r="I2202" s="39" t="s">
        <v>158</v>
      </c>
      <c r="J2202" s="74">
        <f>計算過程!D2199</f>
        <v>0</v>
      </c>
      <c r="K2202" s="74">
        <f>計算過程!I2199</f>
        <v>0</v>
      </c>
      <c r="L2202" s="74">
        <f>計算過程!J2199</f>
        <v>0</v>
      </c>
      <c r="M2202" s="74">
        <f>計算過程!K2199</f>
        <v>0</v>
      </c>
      <c r="N2202" s="75">
        <f>計算過程!Q2199</f>
        <v>0</v>
      </c>
    </row>
    <row r="2203" spans="8:14">
      <c r="H2203" s="38">
        <v>41731</v>
      </c>
      <c r="I2203" s="39" t="s">
        <v>159</v>
      </c>
      <c r="J2203" s="74">
        <f>計算過程!D2200</f>
        <v>0</v>
      </c>
      <c r="K2203" s="74">
        <f>計算過程!I2200</f>
        <v>0</v>
      </c>
      <c r="L2203" s="74">
        <f>計算過程!J2200</f>
        <v>0</v>
      </c>
      <c r="M2203" s="74">
        <f>計算過程!K2200</f>
        <v>0</v>
      </c>
      <c r="N2203" s="75">
        <f>計算過程!Q2200</f>
        <v>0</v>
      </c>
    </row>
    <row r="2204" spans="8:14">
      <c r="H2204" s="38">
        <v>41731</v>
      </c>
      <c r="I2204" s="39" t="s">
        <v>160</v>
      </c>
      <c r="J2204" s="74">
        <f>計算過程!D2201</f>
        <v>0</v>
      </c>
      <c r="K2204" s="74">
        <f>計算過程!I2201</f>
        <v>0</v>
      </c>
      <c r="L2204" s="74">
        <f>計算過程!J2201</f>
        <v>0</v>
      </c>
      <c r="M2204" s="74">
        <f>計算過程!K2201</f>
        <v>0</v>
      </c>
      <c r="N2204" s="75">
        <f>計算過程!Q2201</f>
        <v>0</v>
      </c>
    </row>
    <row r="2205" spans="8:14">
      <c r="H2205" s="38">
        <v>41731</v>
      </c>
      <c r="I2205" s="39" t="s">
        <v>161</v>
      </c>
      <c r="J2205" s="74">
        <f>計算過程!D2202</f>
        <v>0</v>
      </c>
      <c r="K2205" s="74">
        <f>計算過程!I2202</f>
        <v>0</v>
      </c>
      <c r="L2205" s="74">
        <f>計算過程!J2202</f>
        <v>0</v>
      </c>
      <c r="M2205" s="74">
        <f>計算過程!K2202</f>
        <v>0</v>
      </c>
      <c r="N2205" s="75">
        <f>計算過程!Q2202</f>
        <v>0</v>
      </c>
    </row>
    <row r="2206" spans="8:14">
      <c r="H2206" s="38">
        <v>41731</v>
      </c>
      <c r="I2206" s="39" t="s">
        <v>162</v>
      </c>
      <c r="J2206" s="74">
        <f>計算過程!D2203</f>
        <v>0</v>
      </c>
      <c r="K2206" s="74">
        <f>計算過程!I2203</f>
        <v>0</v>
      </c>
      <c r="L2206" s="74">
        <f>計算過程!J2203</f>
        <v>0</v>
      </c>
      <c r="M2206" s="74">
        <f>計算過程!K2203</f>
        <v>0</v>
      </c>
      <c r="N2206" s="75">
        <f>計算過程!Q2203</f>
        <v>0</v>
      </c>
    </row>
    <row r="2207" spans="8:14">
      <c r="H2207" s="38">
        <v>41731</v>
      </c>
      <c r="I2207" s="39" t="s">
        <v>163</v>
      </c>
      <c r="J2207" s="74">
        <f>計算過程!D2204</f>
        <v>0</v>
      </c>
      <c r="K2207" s="74">
        <f>計算過程!I2204</f>
        <v>0</v>
      </c>
      <c r="L2207" s="74">
        <f>計算過程!J2204</f>
        <v>0</v>
      </c>
      <c r="M2207" s="74">
        <f>計算過程!K2204</f>
        <v>0</v>
      </c>
      <c r="N2207" s="75">
        <f>計算過程!Q2204</f>
        <v>0</v>
      </c>
    </row>
    <row r="2208" spans="8:14">
      <c r="H2208" s="38">
        <v>41731</v>
      </c>
      <c r="I2208" s="39" t="s">
        <v>164</v>
      </c>
      <c r="J2208" s="74">
        <f>計算過程!D2205</f>
        <v>0</v>
      </c>
      <c r="K2208" s="74">
        <f>計算過程!I2205</f>
        <v>0</v>
      </c>
      <c r="L2208" s="74">
        <f>計算過程!J2205</f>
        <v>0</v>
      </c>
      <c r="M2208" s="74">
        <f>計算過程!K2205</f>
        <v>0</v>
      </c>
      <c r="N2208" s="75">
        <f>計算過程!Q2205</f>
        <v>0</v>
      </c>
    </row>
    <row r="2209" spans="8:14">
      <c r="H2209" s="38">
        <v>41731</v>
      </c>
      <c r="I2209" s="39" t="s">
        <v>165</v>
      </c>
      <c r="J2209" s="74">
        <f>計算過程!D2206</f>
        <v>0</v>
      </c>
      <c r="K2209" s="74">
        <f>計算過程!I2206</f>
        <v>0</v>
      </c>
      <c r="L2209" s="74">
        <f>計算過程!J2206</f>
        <v>0</v>
      </c>
      <c r="M2209" s="74">
        <f>計算過程!K2206</f>
        <v>0</v>
      </c>
      <c r="N2209" s="75">
        <f>計算過程!Q2206</f>
        <v>0</v>
      </c>
    </row>
    <row r="2210" spans="8:14">
      <c r="H2210" s="38">
        <v>41731</v>
      </c>
      <c r="I2210" s="39" t="s">
        <v>166</v>
      </c>
      <c r="J2210" s="74">
        <f>計算過程!D2207</f>
        <v>0</v>
      </c>
      <c r="K2210" s="74">
        <f>計算過程!I2207</f>
        <v>0</v>
      </c>
      <c r="L2210" s="74">
        <f>計算過程!J2207</f>
        <v>0</v>
      </c>
      <c r="M2210" s="74">
        <f>計算過程!K2207</f>
        <v>0</v>
      </c>
      <c r="N2210" s="75">
        <f>計算過程!Q2207</f>
        <v>0</v>
      </c>
    </row>
    <row r="2211" spans="8:14">
      <c r="H2211" s="38">
        <v>41731</v>
      </c>
      <c r="I2211" s="39" t="s">
        <v>167</v>
      </c>
      <c r="J2211" s="74">
        <f>計算過程!D2208</f>
        <v>0</v>
      </c>
      <c r="K2211" s="74">
        <f>計算過程!I2208</f>
        <v>0</v>
      </c>
      <c r="L2211" s="74">
        <f>計算過程!J2208</f>
        <v>0</v>
      </c>
      <c r="M2211" s="74">
        <f>計算過程!K2208</f>
        <v>0</v>
      </c>
      <c r="N2211" s="75">
        <f>計算過程!Q2208</f>
        <v>0</v>
      </c>
    </row>
    <row r="2212" spans="8:14">
      <c r="H2212" s="38">
        <v>41731</v>
      </c>
      <c r="I2212" s="39" t="s">
        <v>168</v>
      </c>
      <c r="J2212" s="74">
        <f>計算過程!D2209</f>
        <v>0</v>
      </c>
      <c r="K2212" s="74">
        <f>計算過程!I2209</f>
        <v>0</v>
      </c>
      <c r="L2212" s="74">
        <f>計算過程!J2209</f>
        <v>0</v>
      </c>
      <c r="M2212" s="74">
        <f>計算過程!K2209</f>
        <v>0</v>
      </c>
      <c r="N2212" s="75">
        <f>計算過程!Q2209</f>
        <v>0</v>
      </c>
    </row>
    <row r="2213" spans="8:14">
      <c r="H2213" s="38">
        <v>41731</v>
      </c>
      <c r="I2213" s="39" t="s">
        <v>169</v>
      </c>
      <c r="J2213" s="74">
        <f>計算過程!D2210</f>
        <v>0</v>
      </c>
      <c r="K2213" s="74">
        <f>計算過程!I2210</f>
        <v>0</v>
      </c>
      <c r="L2213" s="74">
        <f>計算過程!J2210</f>
        <v>0</v>
      </c>
      <c r="M2213" s="74">
        <f>計算過程!K2210</f>
        <v>0</v>
      </c>
      <c r="N2213" s="75">
        <f>計算過程!Q2210</f>
        <v>0</v>
      </c>
    </row>
    <row r="2214" spans="8:14">
      <c r="H2214" s="38">
        <v>41731</v>
      </c>
      <c r="I2214" s="39" t="s">
        <v>170</v>
      </c>
      <c r="J2214" s="74">
        <f>計算過程!D2211</f>
        <v>0</v>
      </c>
      <c r="K2214" s="74">
        <f>計算過程!I2211</f>
        <v>0</v>
      </c>
      <c r="L2214" s="74">
        <f>計算過程!J2211</f>
        <v>0</v>
      </c>
      <c r="M2214" s="74">
        <f>計算過程!K2211</f>
        <v>0</v>
      </c>
      <c r="N2214" s="75">
        <f>計算過程!Q2211</f>
        <v>0</v>
      </c>
    </row>
    <row r="2215" spans="8:14">
      <c r="H2215" s="38">
        <v>41731</v>
      </c>
      <c r="I2215" s="39" t="s">
        <v>171</v>
      </c>
      <c r="J2215" s="74">
        <f>計算過程!D2212</f>
        <v>0</v>
      </c>
      <c r="K2215" s="74">
        <f>計算過程!I2212</f>
        <v>0</v>
      </c>
      <c r="L2215" s="74">
        <f>計算過程!J2212</f>
        <v>0</v>
      </c>
      <c r="M2215" s="74">
        <f>計算過程!K2212</f>
        <v>0</v>
      </c>
      <c r="N2215" s="75">
        <f>計算過程!Q2212</f>
        <v>0</v>
      </c>
    </row>
    <row r="2216" spans="8:14">
      <c r="H2216" s="38">
        <v>41731</v>
      </c>
      <c r="I2216" s="39" t="s">
        <v>172</v>
      </c>
      <c r="J2216" s="74">
        <f>計算過程!D2213</f>
        <v>0</v>
      </c>
      <c r="K2216" s="74">
        <f>計算過程!I2213</f>
        <v>0</v>
      </c>
      <c r="L2216" s="74">
        <f>計算過程!J2213</f>
        <v>0</v>
      </c>
      <c r="M2216" s="74">
        <f>計算過程!K2213</f>
        <v>0</v>
      </c>
      <c r="N2216" s="75">
        <f>計算過程!Q2213</f>
        <v>0</v>
      </c>
    </row>
    <row r="2217" spans="8:14">
      <c r="H2217" s="38">
        <v>41732</v>
      </c>
      <c r="I2217" s="39" t="s">
        <v>149</v>
      </c>
      <c r="J2217" s="74">
        <f>計算過程!D2214</f>
        <v>0</v>
      </c>
      <c r="K2217" s="74">
        <f>計算過程!I2214</f>
        <v>0</v>
      </c>
      <c r="L2217" s="74">
        <f>計算過程!J2214</f>
        <v>0</v>
      </c>
      <c r="M2217" s="74">
        <f>計算過程!K2214</f>
        <v>0</v>
      </c>
      <c r="N2217" s="75">
        <f>計算過程!Q2214</f>
        <v>0</v>
      </c>
    </row>
    <row r="2218" spans="8:14">
      <c r="H2218" s="38">
        <v>41732</v>
      </c>
      <c r="I2218" s="39" t="s">
        <v>150</v>
      </c>
      <c r="J2218" s="74">
        <f>計算過程!D2215</f>
        <v>0</v>
      </c>
      <c r="K2218" s="74">
        <f>計算過程!I2215</f>
        <v>0</v>
      </c>
      <c r="L2218" s="74">
        <f>計算過程!J2215</f>
        <v>0</v>
      </c>
      <c r="M2218" s="74">
        <f>計算過程!K2215</f>
        <v>0</v>
      </c>
      <c r="N2218" s="75">
        <f>計算過程!Q2215</f>
        <v>0</v>
      </c>
    </row>
    <row r="2219" spans="8:14">
      <c r="H2219" s="38">
        <v>41732</v>
      </c>
      <c r="I2219" s="39" t="s">
        <v>151</v>
      </c>
      <c r="J2219" s="74">
        <f>計算過程!D2216</f>
        <v>0</v>
      </c>
      <c r="K2219" s="74">
        <f>計算過程!I2216</f>
        <v>0</v>
      </c>
      <c r="L2219" s="74">
        <f>計算過程!J2216</f>
        <v>0</v>
      </c>
      <c r="M2219" s="74">
        <f>計算過程!K2216</f>
        <v>0</v>
      </c>
      <c r="N2219" s="75">
        <f>計算過程!Q2216</f>
        <v>0</v>
      </c>
    </row>
    <row r="2220" spans="8:14">
      <c r="H2220" s="38">
        <v>41732</v>
      </c>
      <c r="I2220" s="39" t="s">
        <v>152</v>
      </c>
      <c r="J2220" s="74">
        <f>計算過程!D2217</f>
        <v>0</v>
      </c>
      <c r="K2220" s="74">
        <f>計算過程!I2217</f>
        <v>0</v>
      </c>
      <c r="L2220" s="74">
        <f>計算過程!J2217</f>
        <v>0</v>
      </c>
      <c r="M2220" s="74">
        <f>計算過程!K2217</f>
        <v>0</v>
      </c>
      <c r="N2220" s="75">
        <f>計算過程!Q2217</f>
        <v>0</v>
      </c>
    </row>
    <row r="2221" spans="8:14">
      <c r="H2221" s="38">
        <v>41732</v>
      </c>
      <c r="I2221" s="39" t="s">
        <v>153</v>
      </c>
      <c r="J2221" s="74">
        <f>計算過程!D2218</f>
        <v>0</v>
      </c>
      <c r="K2221" s="74">
        <f>計算過程!I2218</f>
        <v>0</v>
      </c>
      <c r="L2221" s="74">
        <f>計算過程!J2218</f>
        <v>0</v>
      </c>
      <c r="M2221" s="74">
        <f>計算過程!K2218</f>
        <v>0</v>
      </c>
      <c r="N2221" s="75">
        <f>計算過程!Q2218</f>
        <v>0</v>
      </c>
    </row>
    <row r="2222" spans="8:14">
      <c r="H2222" s="38">
        <v>41732</v>
      </c>
      <c r="I2222" s="39" t="s">
        <v>154</v>
      </c>
      <c r="J2222" s="74">
        <f>計算過程!D2219</f>
        <v>0</v>
      </c>
      <c r="K2222" s="74">
        <f>計算過程!I2219</f>
        <v>0</v>
      </c>
      <c r="L2222" s="74">
        <f>計算過程!J2219</f>
        <v>0</v>
      </c>
      <c r="M2222" s="74">
        <f>計算過程!K2219</f>
        <v>0</v>
      </c>
      <c r="N2222" s="75">
        <f>計算過程!Q2219</f>
        <v>0</v>
      </c>
    </row>
    <row r="2223" spans="8:14">
      <c r="H2223" s="38">
        <v>41732</v>
      </c>
      <c r="I2223" s="39" t="s">
        <v>155</v>
      </c>
      <c r="J2223" s="74">
        <f>計算過程!D2220</f>
        <v>0</v>
      </c>
      <c r="K2223" s="74">
        <f>計算過程!I2220</f>
        <v>0</v>
      </c>
      <c r="L2223" s="74">
        <f>計算過程!J2220</f>
        <v>0</v>
      </c>
      <c r="M2223" s="74">
        <f>計算過程!K2220</f>
        <v>0</v>
      </c>
      <c r="N2223" s="75">
        <f>計算過程!Q2220</f>
        <v>0</v>
      </c>
    </row>
    <row r="2224" spans="8:14">
      <c r="H2224" s="38">
        <v>41732</v>
      </c>
      <c r="I2224" s="39" t="s">
        <v>156</v>
      </c>
      <c r="J2224" s="74">
        <f>計算過程!D2221</f>
        <v>0</v>
      </c>
      <c r="K2224" s="74">
        <f>計算過程!I2221</f>
        <v>0</v>
      </c>
      <c r="L2224" s="74">
        <f>計算過程!J2221</f>
        <v>0</v>
      </c>
      <c r="M2224" s="74">
        <f>計算過程!K2221</f>
        <v>0</v>
      </c>
      <c r="N2224" s="75">
        <f>計算過程!Q2221</f>
        <v>0</v>
      </c>
    </row>
    <row r="2225" spans="8:14">
      <c r="H2225" s="38">
        <v>41732</v>
      </c>
      <c r="I2225" s="39" t="s">
        <v>157</v>
      </c>
      <c r="J2225" s="74">
        <f>計算過程!D2222</f>
        <v>0</v>
      </c>
      <c r="K2225" s="74">
        <f>計算過程!I2222</f>
        <v>0</v>
      </c>
      <c r="L2225" s="74">
        <f>計算過程!J2222</f>
        <v>0</v>
      </c>
      <c r="M2225" s="74">
        <f>計算過程!K2222</f>
        <v>0</v>
      </c>
      <c r="N2225" s="75">
        <f>計算過程!Q2222</f>
        <v>0</v>
      </c>
    </row>
    <row r="2226" spans="8:14">
      <c r="H2226" s="38">
        <v>41732</v>
      </c>
      <c r="I2226" s="39" t="s">
        <v>158</v>
      </c>
      <c r="J2226" s="74">
        <f>計算過程!D2223</f>
        <v>0</v>
      </c>
      <c r="K2226" s="74">
        <f>計算過程!I2223</f>
        <v>0</v>
      </c>
      <c r="L2226" s="74">
        <f>計算過程!J2223</f>
        <v>0</v>
      </c>
      <c r="M2226" s="74">
        <f>計算過程!K2223</f>
        <v>0</v>
      </c>
      <c r="N2226" s="75">
        <f>計算過程!Q2223</f>
        <v>0</v>
      </c>
    </row>
    <row r="2227" spans="8:14">
      <c r="H2227" s="38">
        <v>41732</v>
      </c>
      <c r="I2227" s="39" t="s">
        <v>159</v>
      </c>
      <c r="J2227" s="74">
        <f>計算過程!D2224</f>
        <v>0</v>
      </c>
      <c r="K2227" s="74">
        <f>計算過程!I2224</f>
        <v>0</v>
      </c>
      <c r="L2227" s="74">
        <f>計算過程!J2224</f>
        <v>0</v>
      </c>
      <c r="M2227" s="74">
        <f>計算過程!K2224</f>
        <v>0</v>
      </c>
      <c r="N2227" s="75">
        <f>計算過程!Q2224</f>
        <v>0</v>
      </c>
    </row>
    <row r="2228" spans="8:14">
      <c r="H2228" s="38">
        <v>41732</v>
      </c>
      <c r="I2228" s="39" t="s">
        <v>160</v>
      </c>
      <c r="J2228" s="74">
        <f>計算過程!D2225</f>
        <v>0</v>
      </c>
      <c r="K2228" s="74">
        <f>計算過程!I2225</f>
        <v>0</v>
      </c>
      <c r="L2228" s="74">
        <f>計算過程!J2225</f>
        <v>0</v>
      </c>
      <c r="M2228" s="74">
        <f>計算過程!K2225</f>
        <v>0</v>
      </c>
      <c r="N2228" s="75">
        <f>計算過程!Q2225</f>
        <v>0</v>
      </c>
    </row>
    <row r="2229" spans="8:14">
      <c r="H2229" s="38">
        <v>41732</v>
      </c>
      <c r="I2229" s="39" t="s">
        <v>161</v>
      </c>
      <c r="J2229" s="74">
        <f>計算過程!D2226</f>
        <v>0</v>
      </c>
      <c r="K2229" s="74">
        <f>計算過程!I2226</f>
        <v>0</v>
      </c>
      <c r="L2229" s="74">
        <f>計算過程!J2226</f>
        <v>0</v>
      </c>
      <c r="M2229" s="74">
        <f>計算過程!K2226</f>
        <v>0</v>
      </c>
      <c r="N2229" s="75">
        <f>計算過程!Q2226</f>
        <v>0</v>
      </c>
    </row>
    <row r="2230" spans="8:14">
      <c r="H2230" s="38">
        <v>41732</v>
      </c>
      <c r="I2230" s="39" t="s">
        <v>162</v>
      </c>
      <c r="J2230" s="74">
        <f>計算過程!D2227</f>
        <v>0</v>
      </c>
      <c r="K2230" s="74">
        <f>計算過程!I2227</f>
        <v>0</v>
      </c>
      <c r="L2230" s="74">
        <f>計算過程!J2227</f>
        <v>0</v>
      </c>
      <c r="M2230" s="74">
        <f>計算過程!K2227</f>
        <v>0</v>
      </c>
      <c r="N2230" s="75">
        <f>計算過程!Q2227</f>
        <v>0</v>
      </c>
    </row>
    <row r="2231" spans="8:14">
      <c r="H2231" s="38">
        <v>41732</v>
      </c>
      <c r="I2231" s="39" t="s">
        <v>163</v>
      </c>
      <c r="J2231" s="74">
        <f>計算過程!D2228</f>
        <v>0</v>
      </c>
      <c r="K2231" s="74">
        <f>計算過程!I2228</f>
        <v>0</v>
      </c>
      <c r="L2231" s="74">
        <f>計算過程!J2228</f>
        <v>0</v>
      </c>
      <c r="M2231" s="74">
        <f>計算過程!K2228</f>
        <v>0</v>
      </c>
      <c r="N2231" s="75">
        <f>計算過程!Q2228</f>
        <v>0</v>
      </c>
    </row>
    <row r="2232" spans="8:14">
      <c r="H2232" s="38">
        <v>41732</v>
      </c>
      <c r="I2232" s="39" t="s">
        <v>164</v>
      </c>
      <c r="J2232" s="74">
        <f>計算過程!D2229</f>
        <v>0</v>
      </c>
      <c r="K2232" s="74">
        <f>計算過程!I2229</f>
        <v>0</v>
      </c>
      <c r="L2232" s="74">
        <f>計算過程!J2229</f>
        <v>0</v>
      </c>
      <c r="M2232" s="74">
        <f>計算過程!K2229</f>
        <v>0</v>
      </c>
      <c r="N2232" s="75">
        <f>計算過程!Q2229</f>
        <v>0</v>
      </c>
    </row>
    <row r="2233" spans="8:14">
      <c r="H2233" s="38">
        <v>41732</v>
      </c>
      <c r="I2233" s="39" t="s">
        <v>165</v>
      </c>
      <c r="J2233" s="74">
        <f>計算過程!D2230</f>
        <v>0</v>
      </c>
      <c r="K2233" s="74">
        <f>計算過程!I2230</f>
        <v>0</v>
      </c>
      <c r="L2233" s="74">
        <f>計算過程!J2230</f>
        <v>0</v>
      </c>
      <c r="M2233" s="74">
        <f>計算過程!K2230</f>
        <v>0</v>
      </c>
      <c r="N2233" s="75">
        <f>計算過程!Q2230</f>
        <v>0</v>
      </c>
    </row>
    <row r="2234" spans="8:14">
      <c r="H2234" s="38">
        <v>41732</v>
      </c>
      <c r="I2234" s="39" t="s">
        <v>166</v>
      </c>
      <c r="J2234" s="74">
        <f>計算過程!D2231</f>
        <v>0</v>
      </c>
      <c r="K2234" s="74">
        <f>計算過程!I2231</f>
        <v>0</v>
      </c>
      <c r="L2234" s="74">
        <f>計算過程!J2231</f>
        <v>0</v>
      </c>
      <c r="M2234" s="74">
        <f>計算過程!K2231</f>
        <v>0</v>
      </c>
      <c r="N2234" s="75">
        <f>計算過程!Q2231</f>
        <v>0</v>
      </c>
    </row>
    <row r="2235" spans="8:14">
      <c r="H2235" s="38">
        <v>41732</v>
      </c>
      <c r="I2235" s="39" t="s">
        <v>167</v>
      </c>
      <c r="J2235" s="74">
        <f>計算過程!D2232</f>
        <v>0</v>
      </c>
      <c r="K2235" s="74">
        <f>計算過程!I2232</f>
        <v>0</v>
      </c>
      <c r="L2235" s="74">
        <f>計算過程!J2232</f>
        <v>0</v>
      </c>
      <c r="M2235" s="74">
        <f>計算過程!K2232</f>
        <v>0</v>
      </c>
      <c r="N2235" s="75">
        <f>計算過程!Q2232</f>
        <v>0</v>
      </c>
    </row>
    <row r="2236" spans="8:14">
      <c r="H2236" s="38">
        <v>41732</v>
      </c>
      <c r="I2236" s="39" t="s">
        <v>168</v>
      </c>
      <c r="J2236" s="74">
        <f>計算過程!D2233</f>
        <v>0</v>
      </c>
      <c r="K2236" s="74">
        <f>計算過程!I2233</f>
        <v>0</v>
      </c>
      <c r="L2236" s="74">
        <f>計算過程!J2233</f>
        <v>0</v>
      </c>
      <c r="M2236" s="74">
        <f>計算過程!K2233</f>
        <v>0</v>
      </c>
      <c r="N2236" s="75">
        <f>計算過程!Q2233</f>
        <v>0</v>
      </c>
    </row>
    <row r="2237" spans="8:14">
      <c r="H2237" s="38">
        <v>41732</v>
      </c>
      <c r="I2237" s="39" t="s">
        <v>169</v>
      </c>
      <c r="J2237" s="74">
        <f>計算過程!D2234</f>
        <v>0</v>
      </c>
      <c r="K2237" s="74">
        <f>計算過程!I2234</f>
        <v>0</v>
      </c>
      <c r="L2237" s="74">
        <f>計算過程!J2234</f>
        <v>0</v>
      </c>
      <c r="M2237" s="74">
        <f>計算過程!K2234</f>
        <v>0</v>
      </c>
      <c r="N2237" s="75">
        <f>計算過程!Q2234</f>
        <v>0</v>
      </c>
    </row>
    <row r="2238" spans="8:14">
      <c r="H2238" s="38">
        <v>41732</v>
      </c>
      <c r="I2238" s="39" t="s">
        <v>170</v>
      </c>
      <c r="J2238" s="74">
        <f>計算過程!D2235</f>
        <v>0</v>
      </c>
      <c r="K2238" s="74">
        <f>計算過程!I2235</f>
        <v>0</v>
      </c>
      <c r="L2238" s="74">
        <f>計算過程!J2235</f>
        <v>0</v>
      </c>
      <c r="M2238" s="74">
        <f>計算過程!K2235</f>
        <v>0</v>
      </c>
      <c r="N2238" s="75">
        <f>計算過程!Q2235</f>
        <v>0</v>
      </c>
    </row>
    <row r="2239" spans="8:14">
      <c r="H2239" s="38">
        <v>41732</v>
      </c>
      <c r="I2239" s="39" t="s">
        <v>171</v>
      </c>
      <c r="J2239" s="74">
        <f>計算過程!D2236</f>
        <v>0</v>
      </c>
      <c r="K2239" s="74">
        <f>計算過程!I2236</f>
        <v>0</v>
      </c>
      <c r="L2239" s="74">
        <f>計算過程!J2236</f>
        <v>0</v>
      </c>
      <c r="M2239" s="74">
        <f>計算過程!K2236</f>
        <v>0</v>
      </c>
      <c r="N2239" s="75">
        <f>計算過程!Q2236</f>
        <v>0</v>
      </c>
    </row>
    <row r="2240" spans="8:14">
      <c r="H2240" s="38">
        <v>41732</v>
      </c>
      <c r="I2240" s="39" t="s">
        <v>172</v>
      </c>
      <c r="J2240" s="74">
        <f>計算過程!D2237</f>
        <v>0</v>
      </c>
      <c r="K2240" s="74">
        <f>計算過程!I2237</f>
        <v>0</v>
      </c>
      <c r="L2240" s="74">
        <f>計算過程!J2237</f>
        <v>0</v>
      </c>
      <c r="M2240" s="74">
        <f>計算過程!K2237</f>
        <v>0</v>
      </c>
      <c r="N2240" s="75">
        <f>計算過程!Q2237</f>
        <v>0</v>
      </c>
    </row>
    <row r="2241" spans="8:14">
      <c r="H2241" s="38">
        <v>41733</v>
      </c>
      <c r="I2241" s="39" t="s">
        <v>149</v>
      </c>
      <c r="J2241" s="74">
        <f>計算過程!D2238</f>
        <v>0</v>
      </c>
      <c r="K2241" s="74">
        <f>計算過程!I2238</f>
        <v>0</v>
      </c>
      <c r="L2241" s="74">
        <f>計算過程!J2238</f>
        <v>0</v>
      </c>
      <c r="M2241" s="74">
        <f>計算過程!K2238</f>
        <v>0</v>
      </c>
      <c r="N2241" s="75">
        <f>計算過程!Q2238</f>
        <v>0</v>
      </c>
    </row>
    <row r="2242" spans="8:14">
      <c r="H2242" s="38">
        <v>41733</v>
      </c>
      <c r="I2242" s="39" t="s">
        <v>150</v>
      </c>
      <c r="J2242" s="74">
        <f>計算過程!D2239</f>
        <v>0</v>
      </c>
      <c r="K2242" s="74">
        <f>計算過程!I2239</f>
        <v>0</v>
      </c>
      <c r="L2242" s="74">
        <f>計算過程!J2239</f>
        <v>0</v>
      </c>
      <c r="M2242" s="74">
        <f>計算過程!K2239</f>
        <v>0</v>
      </c>
      <c r="N2242" s="75">
        <f>計算過程!Q2239</f>
        <v>0</v>
      </c>
    </row>
    <row r="2243" spans="8:14">
      <c r="H2243" s="38">
        <v>41733</v>
      </c>
      <c r="I2243" s="39" t="s">
        <v>151</v>
      </c>
      <c r="J2243" s="74">
        <f>計算過程!D2240</f>
        <v>0</v>
      </c>
      <c r="K2243" s="74">
        <f>計算過程!I2240</f>
        <v>0</v>
      </c>
      <c r="L2243" s="74">
        <f>計算過程!J2240</f>
        <v>0</v>
      </c>
      <c r="M2243" s="74">
        <f>計算過程!K2240</f>
        <v>0</v>
      </c>
      <c r="N2243" s="75">
        <f>計算過程!Q2240</f>
        <v>0</v>
      </c>
    </row>
    <row r="2244" spans="8:14">
      <c r="H2244" s="38">
        <v>41733</v>
      </c>
      <c r="I2244" s="39" t="s">
        <v>152</v>
      </c>
      <c r="J2244" s="74">
        <f>計算過程!D2241</f>
        <v>0</v>
      </c>
      <c r="K2244" s="74">
        <f>計算過程!I2241</f>
        <v>0</v>
      </c>
      <c r="L2244" s="74">
        <f>計算過程!J2241</f>
        <v>0</v>
      </c>
      <c r="M2244" s="74">
        <f>計算過程!K2241</f>
        <v>0</v>
      </c>
      <c r="N2244" s="75">
        <f>計算過程!Q2241</f>
        <v>0</v>
      </c>
    </row>
    <row r="2245" spans="8:14">
      <c r="H2245" s="38">
        <v>41733</v>
      </c>
      <c r="I2245" s="39" t="s">
        <v>153</v>
      </c>
      <c r="J2245" s="74">
        <f>計算過程!D2242</f>
        <v>0</v>
      </c>
      <c r="K2245" s="74">
        <f>計算過程!I2242</f>
        <v>0</v>
      </c>
      <c r="L2245" s="74">
        <f>計算過程!J2242</f>
        <v>0</v>
      </c>
      <c r="M2245" s="74">
        <f>計算過程!K2242</f>
        <v>0</v>
      </c>
      <c r="N2245" s="75">
        <f>計算過程!Q2242</f>
        <v>0</v>
      </c>
    </row>
    <row r="2246" spans="8:14">
      <c r="H2246" s="38">
        <v>41733</v>
      </c>
      <c r="I2246" s="39" t="s">
        <v>154</v>
      </c>
      <c r="J2246" s="74">
        <f>計算過程!D2243</f>
        <v>0</v>
      </c>
      <c r="K2246" s="74">
        <f>計算過程!I2243</f>
        <v>0</v>
      </c>
      <c r="L2246" s="74">
        <f>計算過程!J2243</f>
        <v>0</v>
      </c>
      <c r="M2246" s="74">
        <f>計算過程!K2243</f>
        <v>0</v>
      </c>
      <c r="N2246" s="75">
        <f>計算過程!Q2243</f>
        <v>0</v>
      </c>
    </row>
    <row r="2247" spans="8:14">
      <c r="H2247" s="38">
        <v>41733</v>
      </c>
      <c r="I2247" s="39" t="s">
        <v>155</v>
      </c>
      <c r="J2247" s="74">
        <f>計算過程!D2244</f>
        <v>0</v>
      </c>
      <c r="K2247" s="74">
        <f>計算過程!I2244</f>
        <v>0</v>
      </c>
      <c r="L2247" s="74">
        <f>計算過程!J2244</f>
        <v>0</v>
      </c>
      <c r="M2247" s="74">
        <f>計算過程!K2244</f>
        <v>0</v>
      </c>
      <c r="N2247" s="75">
        <f>計算過程!Q2244</f>
        <v>0</v>
      </c>
    </row>
    <row r="2248" spans="8:14">
      <c r="H2248" s="38">
        <v>41733</v>
      </c>
      <c r="I2248" s="39" t="s">
        <v>156</v>
      </c>
      <c r="J2248" s="74">
        <f>計算過程!D2245</f>
        <v>0</v>
      </c>
      <c r="K2248" s="74">
        <f>計算過程!I2245</f>
        <v>0</v>
      </c>
      <c r="L2248" s="74">
        <f>計算過程!J2245</f>
        <v>0</v>
      </c>
      <c r="M2248" s="74">
        <f>計算過程!K2245</f>
        <v>0</v>
      </c>
      <c r="N2248" s="75">
        <f>計算過程!Q2245</f>
        <v>0</v>
      </c>
    </row>
    <row r="2249" spans="8:14">
      <c r="H2249" s="38">
        <v>41733</v>
      </c>
      <c r="I2249" s="39" t="s">
        <v>157</v>
      </c>
      <c r="J2249" s="74">
        <f>計算過程!D2246</f>
        <v>0</v>
      </c>
      <c r="K2249" s="74">
        <f>計算過程!I2246</f>
        <v>0</v>
      </c>
      <c r="L2249" s="74">
        <f>計算過程!J2246</f>
        <v>0</v>
      </c>
      <c r="M2249" s="74">
        <f>計算過程!K2246</f>
        <v>0</v>
      </c>
      <c r="N2249" s="75">
        <f>計算過程!Q2246</f>
        <v>0</v>
      </c>
    </row>
    <row r="2250" spans="8:14">
      <c r="H2250" s="38">
        <v>41733</v>
      </c>
      <c r="I2250" s="39" t="s">
        <v>158</v>
      </c>
      <c r="J2250" s="74">
        <f>計算過程!D2247</f>
        <v>0</v>
      </c>
      <c r="K2250" s="74">
        <f>計算過程!I2247</f>
        <v>0</v>
      </c>
      <c r="L2250" s="74">
        <f>計算過程!J2247</f>
        <v>0</v>
      </c>
      <c r="M2250" s="74">
        <f>計算過程!K2247</f>
        <v>0</v>
      </c>
      <c r="N2250" s="75">
        <f>計算過程!Q2247</f>
        <v>0</v>
      </c>
    </row>
    <row r="2251" spans="8:14">
      <c r="H2251" s="38">
        <v>41733</v>
      </c>
      <c r="I2251" s="39" t="s">
        <v>159</v>
      </c>
      <c r="J2251" s="74">
        <f>計算過程!D2248</f>
        <v>0</v>
      </c>
      <c r="K2251" s="74">
        <f>計算過程!I2248</f>
        <v>0</v>
      </c>
      <c r="L2251" s="74">
        <f>計算過程!J2248</f>
        <v>0</v>
      </c>
      <c r="M2251" s="74">
        <f>計算過程!K2248</f>
        <v>0</v>
      </c>
      <c r="N2251" s="75">
        <f>計算過程!Q2248</f>
        <v>0</v>
      </c>
    </row>
    <row r="2252" spans="8:14">
      <c r="H2252" s="38">
        <v>41733</v>
      </c>
      <c r="I2252" s="39" t="s">
        <v>160</v>
      </c>
      <c r="J2252" s="74">
        <f>計算過程!D2249</f>
        <v>0</v>
      </c>
      <c r="K2252" s="74">
        <f>計算過程!I2249</f>
        <v>0</v>
      </c>
      <c r="L2252" s="74">
        <f>計算過程!J2249</f>
        <v>0</v>
      </c>
      <c r="M2252" s="74">
        <f>計算過程!K2249</f>
        <v>0</v>
      </c>
      <c r="N2252" s="75">
        <f>計算過程!Q2249</f>
        <v>0</v>
      </c>
    </row>
    <row r="2253" spans="8:14">
      <c r="H2253" s="38">
        <v>41733</v>
      </c>
      <c r="I2253" s="39" t="s">
        <v>161</v>
      </c>
      <c r="J2253" s="74">
        <f>計算過程!D2250</f>
        <v>0</v>
      </c>
      <c r="K2253" s="74">
        <f>計算過程!I2250</f>
        <v>0</v>
      </c>
      <c r="L2253" s="74">
        <f>計算過程!J2250</f>
        <v>0</v>
      </c>
      <c r="M2253" s="74">
        <f>計算過程!K2250</f>
        <v>0</v>
      </c>
      <c r="N2253" s="75">
        <f>計算過程!Q2250</f>
        <v>0</v>
      </c>
    </row>
    <row r="2254" spans="8:14">
      <c r="H2254" s="38">
        <v>41733</v>
      </c>
      <c r="I2254" s="39" t="s">
        <v>162</v>
      </c>
      <c r="J2254" s="74">
        <f>計算過程!D2251</f>
        <v>0</v>
      </c>
      <c r="K2254" s="74">
        <f>計算過程!I2251</f>
        <v>0</v>
      </c>
      <c r="L2254" s="74">
        <f>計算過程!J2251</f>
        <v>0</v>
      </c>
      <c r="M2254" s="74">
        <f>計算過程!K2251</f>
        <v>0</v>
      </c>
      <c r="N2254" s="75">
        <f>計算過程!Q2251</f>
        <v>0</v>
      </c>
    </row>
    <row r="2255" spans="8:14">
      <c r="H2255" s="38">
        <v>41733</v>
      </c>
      <c r="I2255" s="39" t="s">
        <v>163</v>
      </c>
      <c r="J2255" s="74">
        <f>計算過程!D2252</f>
        <v>0</v>
      </c>
      <c r="K2255" s="74">
        <f>計算過程!I2252</f>
        <v>0</v>
      </c>
      <c r="L2255" s="74">
        <f>計算過程!J2252</f>
        <v>0</v>
      </c>
      <c r="M2255" s="74">
        <f>計算過程!K2252</f>
        <v>0</v>
      </c>
      <c r="N2255" s="75">
        <f>計算過程!Q2252</f>
        <v>0</v>
      </c>
    </row>
    <row r="2256" spans="8:14">
      <c r="H2256" s="38">
        <v>41733</v>
      </c>
      <c r="I2256" s="39" t="s">
        <v>164</v>
      </c>
      <c r="J2256" s="74">
        <f>計算過程!D2253</f>
        <v>0</v>
      </c>
      <c r="K2256" s="74">
        <f>計算過程!I2253</f>
        <v>0</v>
      </c>
      <c r="L2256" s="74">
        <f>計算過程!J2253</f>
        <v>0</v>
      </c>
      <c r="M2256" s="74">
        <f>計算過程!K2253</f>
        <v>0</v>
      </c>
      <c r="N2256" s="75">
        <f>計算過程!Q2253</f>
        <v>0</v>
      </c>
    </row>
    <row r="2257" spans="8:14">
      <c r="H2257" s="38">
        <v>41733</v>
      </c>
      <c r="I2257" s="39" t="s">
        <v>165</v>
      </c>
      <c r="J2257" s="74">
        <f>計算過程!D2254</f>
        <v>0</v>
      </c>
      <c r="K2257" s="74">
        <f>計算過程!I2254</f>
        <v>0</v>
      </c>
      <c r="L2257" s="74">
        <f>計算過程!J2254</f>
        <v>0</v>
      </c>
      <c r="M2257" s="74">
        <f>計算過程!K2254</f>
        <v>0</v>
      </c>
      <c r="N2257" s="75">
        <f>計算過程!Q2254</f>
        <v>0</v>
      </c>
    </row>
    <row r="2258" spans="8:14">
      <c r="H2258" s="38">
        <v>41733</v>
      </c>
      <c r="I2258" s="39" t="s">
        <v>166</v>
      </c>
      <c r="J2258" s="74">
        <f>計算過程!D2255</f>
        <v>0</v>
      </c>
      <c r="K2258" s="74">
        <f>計算過程!I2255</f>
        <v>0</v>
      </c>
      <c r="L2258" s="74">
        <f>計算過程!J2255</f>
        <v>0</v>
      </c>
      <c r="M2258" s="74">
        <f>計算過程!K2255</f>
        <v>0</v>
      </c>
      <c r="N2258" s="75">
        <f>計算過程!Q2255</f>
        <v>0</v>
      </c>
    </row>
    <row r="2259" spans="8:14">
      <c r="H2259" s="38">
        <v>41733</v>
      </c>
      <c r="I2259" s="39" t="s">
        <v>167</v>
      </c>
      <c r="J2259" s="74">
        <f>計算過程!D2256</f>
        <v>0</v>
      </c>
      <c r="K2259" s="74">
        <f>計算過程!I2256</f>
        <v>0</v>
      </c>
      <c r="L2259" s="74">
        <f>計算過程!J2256</f>
        <v>0</v>
      </c>
      <c r="M2259" s="74">
        <f>計算過程!K2256</f>
        <v>0</v>
      </c>
      <c r="N2259" s="75">
        <f>計算過程!Q2256</f>
        <v>0</v>
      </c>
    </row>
    <row r="2260" spans="8:14">
      <c r="H2260" s="38">
        <v>41733</v>
      </c>
      <c r="I2260" s="39" t="s">
        <v>168</v>
      </c>
      <c r="J2260" s="74">
        <f>計算過程!D2257</f>
        <v>0</v>
      </c>
      <c r="K2260" s="74">
        <f>計算過程!I2257</f>
        <v>0</v>
      </c>
      <c r="L2260" s="74">
        <f>計算過程!J2257</f>
        <v>0</v>
      </c>
      <c r="M2260" s="74">
        <f>計算過程!K2257</f>
        <v>0</v>
      </c>
      <c r="N2260" s="75">
        <f>計算過程!Q2257</f>
        <v>0</v>
      </c>
    </row>
    <row r="2261" spans="8:14">
      <c r="H2261" s="38">
        <v>41733</v>
      </c>
      <c r="I2261" s="39" t="s">
        <v>169</v>
      </c>
      <c r="J2261" s="74">
        <f>計算過程!D2258</f>
        <v>0</v>
      </c>
      <c r="K2261" s="74">
        <f>計算過程!I2258</f>
        <v>0</v>
      </c>
      <c r="L2261" s="74">
        <f>計算過程!J2258</f>
        <v>0</v>
      </c>
      <c r="M2261" s="74">
        <f>計算過程!K2258</f>
        <v>0</v>
      </c>
      <c r="N2261" s="75">
        <f>計算過程!Q2258</f>
        <v>0</v>
      </c>
    </row>
    <row r="2262" spans="8:14">
      <c r="H2262" s="38">
        <v>41733</v>
      </c>
      <c r="I2262" s="39" t="s">
        <v>170</v>
      </c>
      <c r="J2262" s="74">
        <f>計算過程!D2259</f>
        <v>0</v>
      </c>
      <c r="K2262" s="74">
        <f>計算過程!I2259</f>
        <v>0</v>
      </c>
      <c r="L2262" s="74">
        <f>計算過程!J2259</f>
        <v>0</v>
      </c>
      <c r="M2262" s="74">
        <f>計算過程!K2259</f>
        <v>0</v>
      </c>
      <c r="N2262" s="75">
        <f>計算過程!Q2259</f>
        <v>0</v>
      </c>
    </row>
    <row r="2263" spans="8:14">
      <c r="H2263" s="38">
        <v>41733</v>
      </c>
      <c r="I2263" s="39" t="s">
        <v>171</v>
      </c>
      <c r="J2263" s="74">
        <f>計算過程!D2260</f>
        <v>0</v>
      </c>
      <c r="K2263" s="74">
        <f>計算過程!I2260</f>
        <v>0</v>
      </c>
      <c r="L2263" s="74">
        <f>計算過程!J2260</f>
        <v>0</v>
      </c>
      <c r="M2263" s="74">
        <f>計算過程!K2260</f>
        <v>0</v>
      </c>
      <c r="N2263" s="75">
        <f>計算過程!Q2260</f>
        <v>0</v>
      </c>
    </row>
    <row r="2264" spans="8:14">
      <c r="H2264" s="38">
        <v>41733</v>
      </c>
      <c r="I2264" s="39" t="s">
        <v>172</v>
      </c>
      <c r="J2264" s="74">
        <f>計算過程!D2261</f>
        <v>0</v>
      </c>
      <c r="K2264" s="74">
        <f>計算過程!I2261</f>
        <v>0</v>
      </c>
      <c r="L2264" s="74">
        <f>計算過程!J2261</f>
        <v>0</v>
      </c>
      <c r="M2264" s="74">
        <f>計算過程!K2261</f>
        <v>0</v>
      </c>
      <c r="N2264" s="75">
        <f>計算過程!Q2261</f>
        <v>0</v>
      </c>
    </row>
    <row r="2265" spans="8:14">
      <c r="H2265" s="38">
        <v>41734</v>
      </c>
      <c r="I2265" s="39" t="s">
        <v>149</v>
      </c>
      <c r="J2265" s="74">
        <f>計算過程!D2262</f>
        <v>0</v>
      </c>
      <c r="K2265" s="74">
        <f>計算過程!I2262</f>
        <v>0</v>
      </c>
      <c r="L2265" s="74">
        <f>計算過程!J2262</f>
        <v>0</v>
      </c>
      <c r="M2265" s="74">
        <f>計算過程!K2262</f>
        <v>0</v>
      </c>
      <c r="N2265" s="75">
        <f>計算過程!Q2262</f>
        <v>0</v>
      </c>
    </row>
    <row r="2266" spans="8:14">
      <c r="H2266" s="38">
        <v>41734</v>
      </c>
      <c r="I2266" s="39" t="s">
        <v>150</v>
      </c>
      <c r="J2266" s="74">
        <f>計算過程!D2263</f>
        <v>0</v>
      </c>
      <c r="K2266" s="74">
        <f>計算過程!I2263</f>
        <v>0</v>
      </c>
      <c r="L2266" s="74">
        <f>計算過程!J2263</f>
        <v>0</v>
      </c>
      <c r="M2266" s="74">
        <f>計算過程!K2263</f>
        <v>0</v>
      </c>
      <c r="N2266" s="75">
        <f>計算過程!Q2263</f>
        <v>0</v>
      </c>
    </row>
    <row r="2267" spans="8:14">
      <c r="H2267" s="38">
        <v>41734</v>
      </c>
      <c r="I2267" s="39" t="s">
        <v>151</v>
      </c>
      <c r="J2267" s="74">
        <f>計算過程!D2264</f>
        <v>0</v>
      </c>
      <c r="K2267" s="74">
        <f>計算過程!I2264</f>
        <v>0</v>
      </c>
      <c r="L2267" s="74">
        <f>計算過程!J2264</f>
        <v>0</v>
      </c>
      <c r="M2267" s="74">
        <f>計算過程!K2264</f>
        <v>0</v>
      </c>
      <c r="N2267" s="75">
        <f>計算過程!Q2264</f>
        <v>0</v>
      </c>
    </row>
    <row r="2268" spans="8:14">
      <c r="H2268" s="38">
        <v>41734</v>
      </c>
      <c r="I2268" s="39" t="s">
        <v>152</v>
      </c>
      <c r="J2268" s="74">
        <f>計算過程!D2265</f>
        <v>0</v>
      </c>
      <c r="K2268" s="74">
        <f>計算過程!I2265</f>
        <v>0</v>
      </c>
      <c r="L2268" s="74">
        <f>計算過程!J2265</f>
        <v>0</v>
      </c>
      <c r="M2268" s="74">
        <f>計算過程!K2265</f>
        <v>0</v>
      </c>
      <c r="N2268" s="75">
        <f>計算過程!Q2265</f>
        <v>0</v>
      </c>
    </row>
    <row r="2269" spans="8:14">
      <c r="H2269" s="38">
        <v>41734</v>
      </c>
      <c r="I2269" s="39" t="s">
        <v>153</v>
      </c>
      <c r="J2269" s="74">
        <f>計算過程!D2266</f>
        <v>0</v>
      </c>
      <c r="K2269" s="74">
        <f>計算過程!I2266</f>
        <v>0</v>
      </c>
      <c r="L2269" s="74">
        <f>計算過程!J2266</f>
        <v>0</v>
      </c>
      <c r="M2269" s="74">
        <f>計算過程!K2266</f>
        <v>0</v>
      </c>
      <c r="N2269" s="75">
        <f>計算過程!Q2266</f>
        <v>0</v>
      </c>
    </row>
    <row r="2270" spans="8:14">
      <c r="H2270" s="38">
        <v>41734</v>
      </c>
      <c r="I2270" s="39" t="s">
        <v>154</v>
      </c>
      <c r="J2270" s="74">
        <f>計算過程!D2267</f>
        <v>0</v>
      </c>
      <c r="K2270" s="74">
        <f>計算過程!I2267</f>
        <v>0</v>
      </c>
      <c r="L2270" s="74">
        <f>計算過程!J2267</f>
        <v>0</v>
      </c>
      <c r="M2270" s="74">
        <f>計算過程!K2267</f>
        <v>0</v>
      </c>
      <c r="N2270" s="75">
        <f>計算過程!Q2267</f>
        <v>0</v>
      </c>
    </row>
    <row r="2271" spans="8:14">
      <c r="H2271" s="38">
        <v>41734</v>
      </c>
      <c r="I2271" s="39" t="s">
        <v>155</v>
      </c>
      <c r="J2271" s="74">
        <f>計算過程!D2268</f>
        <v>0</v>
      </c>
      <c r="K2271" s="74">
        <f>計算過程!I2268</f>
        <v>0</v>
      </c>
      <c r="L2271" s="74">
        <f>計算過程!J2268</f>
        <v>0</v>
      </c>
      <c r="M2271" s="74">
        <f>計算過程!K2268</f>
        <v>0</v>
      </c>
      <c r="N2271" s="75">
        <f>計算過程!Q2268</f>
        <v>0</v>
      </c>
    </row>
    <row r="2272" spans="8:14">
      <c r="H2272" s="38">
        <v>41734</v>
      </c>
      <c r="I2272" s="39" t="s">
        <v>156</v>
      </c>
      <c r="J2272" s="74">
        <f>計算過程!D2269</f>
        <v>0</v>
      </c>
      <c r="K2272" s="74">
        <f>計算過程!I2269</f>
        <v>0</v>
      </c>
      <c r="L2272" s="74">
        <f>計算過程!J2269</f>
        <v>0</v>
      </c>
      <c r="M2272" s="74">
        <f>計算過程!K2269</f>
        <v>0</v>
      </c>
      <c r="N2272" s="75">
        <f>計算過程!Q2269</f>
        <v>0</v>
      </c>
    </row>
    <row r="2273" spans="8:14">
      <c r="H2273" s="38">
        <v>41734</v>
      </c>
      <c r="I2273" s="39" t="s">
        <v>157</v>
      </c>
      <c r="J2273" s="74">
        <f>計算過程!D2270</f>
        <v>0</v>
      </c>
      <c r="K2273" s="74">
        <f>計算過程!I2270</f>
        <v>0</v>
      </c>
      <c r="L2273" s="74">
        <f>計算過程!J2270</f>
        <v>0</v>
      </c>
      <c r="M2273" s="74">
        <f>計算過程!K2270</f>
        <v>0</v>
      </c>
      <c r="N2273" s="75">
        <f>計算過程!Q2270</f>
        <v>0</v>
      </c>
    </row>
    <row r="2274" spans="8:14">
      <c r="H2274" s="38">
        <v>41734</v>
      </c>
      <c r="I2274" s="39" t="s">
        <v>158</v>
      </c>
      <c r="J2274" s="74">
        <f>計算過程!D2271</f>
        <v>0</v>
      </c>
      <c r="K2274" s="74">
        <f>計算過程!I2271</f>
        <v>0</v>
      </c>
      <c r="L2274" s="74">
        <f>計算過程!J2271</f>
        <v>0</v>
      </c>
      <c r="M2274" s="74">
        <f>計算過程!K2271</f>
        <v>0</v>
      </c>
      <c r="N2274" s="75">
        <f>計算過程!Q2271</f>
        <v>0</v>
      </c>
    </row>
    <row r="2275" spans="8:14">
      <c r="H2275" s="38">
        <v>41734</v>
      </c>
      <c r="I2275" s="39" t="s">
        <v>159</v>
      </c>
      <c r="J2275" s="74">
        <f>計算過程!D2272</f>
        <v>0</v>
      </c>
      <c r="K2275" s="74">
        <f>計算過程!I2272</f>
        <v>0</v>
      </c>
      <c r="L2275" s="74">
        <f>計算過程!J2272</f>
        <v>0</v>
      </c>
      <c r="M2275" s="74">
        <f>計算過程!K2272</f>
        <v>0</v>
      </c>
      <c r="N2275" s="75">
        <f>計算過程!Q2272</f>
        <v>0</v>
      </c>
    </row>
    <row r="2276" spans="8:14">
      <c r="H2276" s="38">
        <v>41734</v>
      </c>
      <c r="I2276" s="39" t="s">
        <v>160</v>
      </c>
      <c r="J2276" s="74">
        <f>計算過程!D2273</f>
        <v>0</v>
      </c>
      <c r="K2276" s="74">
        <f>計算過程!I2273</f>
        <v>0</v>
      </c>
      <c r="L2276" s="74">
        <f>計算過程!J2273</f>
        <v>0</v>
      </c>
      <c r="M2276" s="74">
        <f>計算過程!K2273</f>
        <v>0</v>
      </c>
      <c r="N2276" s="75">
        <f>計算過程!Q2273</f>
        <v>0</v>
      </c>
    </row>
    <row r="2277" spans="8:14">
      <c r="H2277" s="38">
        <v>41734</v>
      </c>
      <c r="I2277" s="39" t="s">
        <v>161</v>
      </c>
      <c r="J2277" s="74">
        <f>計算過程!D2274</f>
        <v>0</v>
      </c>
      <c r="K2277" s="74">
        <f>計算過程!I2274</f>
        <v>0</v>
      </c>
      <c r="L2277" s="74">
        <f>計算過程!J2274</f>
        <v>0</v>
      </c>
      <c r="M2277" s="74">
        <f>計算過程!K2274</f>
        <v>0</v>
      </c>
      <c r="N2277" s="75">
        <f>計算過程!Q2274</f>
        <v>0</v>
      </c>
    </row>
    <row r="2278" spans="8:14">
      <c r="H2278" s="38">
        <v>41734</v>
      </c>
      <c r="I2278" s="39" t="s">
        <v>162</v>
      </c>
      <c r="J2278" s="74">
        <f>計算過程!D2275</f>
        <v>0</v>
      </c>
      <c r="K2278" s="74">
        <f>計算過程!I2275</f>
        <v>0</v>
      </c>
      <c r="L2278" s="74">
        <f>計算過程!J2275</f>
        <v>0</v>
      </c>
      <c r="M2278" s="74">
        <f>計算過程!K2275</f>
        <v>0</v>
      </c>
      <c r="N2278" s="75">
        <f>計算過程!Q2275</f>
        <v>0</v>
      </c>
    </row>
    <row r="2279" spans="8:14">
      <c r="H2279" s="38">
        <v>41734</v>
      </c>
      <c r="I2279" s="39" t="s">
        <v>163</v>
      </c>
      <c r="J2279" s="74">
        <f>計算過程!D2276</f>
        <v>0</v>
      </c>
      <c r="K2279" s="74">
        <f>計算過程!I2276</f>
        <v>0</v>
      </c>
      <c r="L2279" s="74">
        <f>計算過程!J2276</f>
        <v>0</v>
      </c>
      <c r="M2279" s="74">
        <f>計算過程!K2276</f>
        <v>0</v>
      </c>
      <c r="N2279" s="75">
        <f>計算過程!Q2276</f>
        <v>0</v>
      </c>
    </row>
    <row r="2280" spans="8:14">
      <c r="H2280" s="38">
        <v>41734</v>
      </c>
      <c r="I2280" s="39" t="s">
        <v>164</v>
      </c>
      <c r="J2280" s="74">
        <f>計算過程!D2277</f>
        <v>0</v>
      </c>
      <c r="K2280" s="74">
        <f>計算過程!I2277</f>
        <v>0</v>
      </c>
      <c r="L2280" s="74">
        <f>計算過程!J2277</f>
        <v>0</v>
      </c>
      <c r="M2280" s="74">
        <f>計算過程!K2277</f>
        <v>0</v>
      </c>
      <c r="N2280" s="75">
        <f>計算過程!Q2277</f>
        <v>0</v>
      </c>
    </row>
    <row r="2281" spans="8:14">
      <c r="H2281" s="38">
        <v>41734</v>
      </c>
      <c r="I2281" s="39" t="s">
        <v>165</v>
      </c>
      <c r="J2281" s="74">
        <f>計算過程!D2278</f>
        <v>0</v>
      </c>
      <c r="K2281" s="74">
        <f>計算過程!I2278</f>
        <v>0</v>
      </c>
      <c r="L2281" s="74">
        <f>計算過程!J2278</f>
        <v>0</v>
      </c>
      <c r="M2281" s="74">
        <f>計算過程!K2278</f>
        <v>0</v>
      </c>
      <c r="N2281" s="75">
        <f>計算過程!Q2278</f>
        <v>0</v>
      </c>
    </row>
    <row r="2282" spans="8:14">
      <c r="H2282" s="38">
        <v>41734</v>
      </c>
      <c r="I2282" s="39" t="s">
        <v>166</v>
      </c>
      <c r="J2282" s="74">
        <f>計算過程!D2279</f>
        <v>0</v>
      </c>
      <c r="K2282" s="74">
        <f>計算過程!I2279</f>
        <v>0</v>
      </c>
      <c r="L2282" s="74">
        <f>計算過程!J2279</f>
        <v>0</v>
      </c>
      <c r="M2282" s="74">
        <f>計算過程!K2279</f>
        <v>0</v>
      </c>
      <c r="N2282" s="75">
        <f>計算過程!Q2279</f>
        <v>0</v>
      </c>
    </row>
    <row r="2283" spans="8:14">
      <c r="H2283" s="38">
        <v>41734</v>
      </c>
      <c r="I2283" s="39" t="s">
        <v>167</v>
      </c>
      <c r="J2283" s="74">
        <f>計算過程!D2280</f>
        <v>0</v>
      </c>
      <c r="K2283" s="74">
        <f>計算過程!I2280</f>
        <v>0</v>
      </c>
      <c r="L2283" s="74">
        <f>計算過程!J2280</f>
        <v>0</v>
      </c>
      <c r="M2283" s="74">
        <f>計算過程!K2280</f>
        <v>0</v>
      </c>
      <c r="N2283" s="75">
        <f>計算過程!Q2280</f>
        <v>0</v>
      </c>
    </row>
    <row r="2284" spans="8:14">
      <c r="H2284" s="38">
        <v>41734</v>
      </c>
      <c r="I2284" s="39" t="s">
        <v>168</v>
      </c>
      <c r="J2284" s="74">
        <f>計算過程!D2281</f>
        <v>0</v>
      </c>
      <c r="K2284" s="74">
        <f>計算過程!I2281</f>
        <v>0</v>
      </c>
      <c r="L2284" s="74">
        <f>計算過程!J2281</f>
        <v>0</v>
      </c>
      <c r="M2284" s="74">
        <f>計算過程!K2281</f>
        <v>0</v>
      </c>
      <c r="N2284" s="75">
        <f>計算過程!Q2281</f>
        <v>0</v>
      </c>
    </row>
    <row r="2285" spans="8:14">
      <c r="H2285" s="38">
        <v>41734</v>
      </c>
      <c r="I2285" s="39" t="s">
        <v>169</v>
      </c>
      <c r="J2285" s="74">
        <f>計算過程!D2282</f>
        <v>0</v>
      </c>
      <c r="K2285" s="74">
        <f>計算過程!I2282</f>
        <v>0</v>
      </c>
      <c r="L2285" s="74">
        <f>計算過程!J2282</f>
        <v>0</v>
      </c>
      <c r="M2285" s="74">
        <f>計算過程!K2282</f>
        <v>0</v>
      </c>
      <c r="N2285" s="75">
        <f>計算過程!Q2282</f>
        <v>0</v>
      </c>
    </row>
    <row r="2286" spans="8:14">
      <c r="H2286" s="38">
        <v>41734</v>
      </c>
      <c r="I2286" s="39" t="s">
        <v>170</v>
      </c>
      <c r="J2286" s="74">
        <f>計算過程!D2283</f>
        <v>0</v>
      </c>
      <c r="K2286" s="74">
        <f>計算過程!I2283</f>
        <v>0</v>
      </c>
      <c r="L2286" s="74">
        <f>計算過程!J2283</f>
        <v>0</v>
      </c>
      <c r="M2286" s="74">
        <f>計算過程!K2283</f>
        <v>0</v>
      </c>
      <c r="N2286" s="75">
        <f>計算過程!Q2283</f>
        <v>0</v>
      </c>
    </row>
    <row r="2287" spans="8:14">
      <c r="H2287" s="38">
        <v>41734</v>
      </c>
      <c r="I2287" s="39" t="s">
        <v>171</v>
      </c>
      <c r="J2287" s="74">
        <f>計算過程!D2284</f>
        <v>0</v>
      </c>
      <c r="K2287" s="74">
        <f>計算過程!I2284</f>
        <v>0</v>
      </c>
      <c r="L2287" s="74">
        <f>計算過程!J2284</f>
        <v>0</v>
      </c>
      <c r="M2287" s="74">
        <f>計算過程!K2284</f>
        <v>0</v>
      </c>
      <c r="N2287" s="75">
        <f>計算過程!Q2284</f>
        <v>0</v>
      </c>
    </row>
    <row r="2288" spans="8:14">
      <c r="H2288" s="38">
        <v>41734</v>
      </c>
      <c r="I2288" s="39" t="s">
        <v>172</v>
      </c>
      <c r="J2288" s="74">
        <f>計算過程!D2285</f>
        <v>0</v>
      </c>
      <c r="K2288" s="74">
        <f>計算過程!I2285</f>
        <v>0</v>
      </c>
      <c r="L2288" s="74">
        <f>計算過程!J2285</f>
        <v>0</v>
      </c>
      <c r="M2288" s="74">
        <f>計算過程!K2285</f>
        <v>0</v>
      </c>
      <c r="N2288" s="75">
        <f>計算過程!Q2285</f>
        <v>0</v>
      </c>
    </row>
    <row r="2289" spans="8:14">
      <c r="H2289" s="38">
        <v>41735</v>
      </c>
      <c r="I2289" s="39" t="s">
        <v>149</v>
      </c>
      <c r="J2289" s="74">
        <f>計算過程!D2286</f>
        <v>0</v>
      </c>
      <c r="K2289" s="74">
        <f>計算過程!I2286</f>
        <v>0</v>
      </c>
      <c r="L2289" s="74">
        <f>計算過程!J2286</f>
        <v>0</v>
      </c>
      <c r="M2289" s="74">
        <f>計算過程!K2286</f>
        <v>0</v>
      </c>
      <c r="N2289" s="75">
        <f>計算過程!Q2286</f>
        <v>0</v>
      </c>
    </row>
    <row r="2290" spans="8:14">
      <c r="H2290" s="38">
        <v>41735</v>
      </c>
      <c r="I2290" s="39" t="s">
        <v>150</v>
      </c>
      <c r="J2290" s="74">
        <f>計算過程!D2287</f>
        <v>0</v>
      </c>
      <c r="K2290" s="74">
        <f>計算過程!I2287</f>
        <v>0</v>
      </c>
      <c r="L2290" s="74">
        <f>計算過程!J2287</f>
        <v>0</v>
      </c>
      <c r="M2290" s="74">
        <f>計算過程!K2287</f>
        <v>0</v>
      </c>
      <c r="N2290" s="75">
        <f>計算過程!Q2287</f>
        <v>0</v>
      </c>
    </row>
    <row r="2291" spans="8:14">
      <c r="H2291" s="38">
        <v>41735</v>
      </c>
      <c r="I2291" s="39" t="s">
        <v>151</v>
      </c>
      <c r="J2291" s="74">
        <f>計算過程!D2288</f>
        <v>0</v>
      </c>
      <c r="K2291" s="74">
        <f>計算過程!I2288</f>
        <v>0</v>
      </c>
      <c r="L2291" s="74">
        <f>計算過程!J2288</f>
        <v>0</v>
      </c>
      <c r="M2291" s="74">
        <f>計算過程!K2288</f>
        <v>0</v>
      </c>
      <c r="N2291" s="75">
        <f>計算過程!Q2288</f>
        <v>0</v>
      </c>
    </row>
    <row r="2292" spans="8:14">
      <c r="H2292" s="38">
        <v>41735</v>
      </c>
      <c r="I2292" s="39" t="s">
        <v>152</v>
      </c>
      <c r="J2292" s="74">
        <f>計算過程!D2289</f>
        <v>0</v>
      </c>
      <c r="K2292" s="74">
        <f>計算過程!I2289</f>
        <v>0</v>
      </c>
      <c r="L2292" s="74">
        <f>計算過程!J2289</f>
        <v>0</v>
      </c>
      <c r="M2292" s="74">
        <f>計算過程!K2289</f>
        <v>0</v>
      </c>
      <c r="N2292" s="75">
        <f>計算過程!Q2289</f>
        <v>0</v>
      </c>
    </row>
    <row r="2293" spans="8:14">
      <c r="H2293" s="38">
        <v>41735</v>
      </c>
      <c r="I2293" s="39" t="s">
        <v>153</v>
      </c>
      <c r="J2293" s="74">
        <f>計算過程!D2290</f>
        <v>0</v>
      </c>
      <c r="K2293" s="74">
        <f>計算過程!I2290</f>
        <v>0</v>
      </c>
      <c r="L2293" s="74">
        <f>計算過程!J2290</f>
        <v>0</v>
      </c>
      <c r="M2293" s="74">
        <f>計算過程!K2290</f>
        <v>0</v>
      </c>
      <c r="N2293" s="75">
        <f>計算過程!Q2290</f>
        <v>0</v>
      </c>
    </row>
    <row r="2294" spans="8:14">
      <c r="H2294" s="38">
        <v>41735</v>
      </c>
      <c r="I2294" s="39" t="s">
        <v>154</v>
      </c>
      <c r="J2294" s="74">
        <f>計算過程!D2291</f>
        <v>0</v>
      </c>
      <c r="K2294" s="74">
        <f>計算過程!I2291</f>
        <v>0</v>
      </c>
      <c r="L2294" s="74">
        <f>計算過程!J2291</f>
        <v>0</v>
      </c>
      <c r="M2294" s="74">
        <f>計算過程!K2291</f>
        <v>0</v>
      </c>
      <c r="N2294" s="75">
        <f>計算過程!Q2291</f>
        <v>0</v>
      </c>
    </row>
    <row r="2295" spans="8:14">
      <c r="H2295" s="38">
        <v>41735</v>
      </c>
      <c r="I2295" s="39" t="s">
        <v>155</v>
      </c>
      <c r="J2295" s="74">
        <f>計算過程!D2292</f>
        <v>0</v>
      </c>
      <c r="K2295" s="74">
        <f>計算過程!I2292</f>
        <v>0</v>
      </c>
      <c r="L2295" s="74">
        <f>計算過程!J2292</f>
        <v>0</v>
      </c>
      <c r="M2295" s="74">
        <f>計算過程!K2292</f>
        <v>0</v>
      </c>
      <c r="N2295" s="75">
        <f>計算過程!Q2292</f>
        <v>0</v>
      </c>
    </row>
    <row r="2296" spans="8:14">
      <c r="H2296" s="38">
        <v>41735</v>
      </c>
      <c r="I2296" s="39" t="s">
        <v>156</v>
      </c>
      <c r="J2296" s="74">
        <f>計算過程!D2293</f>
        <v>0</v>
      </c>
      <c r="K2296" s="74">
        <f>計算過程!I2293</f>
        <v>0</v>
      </c>
      <c r="L2296" s="74">
        <f>計算過程!J2293</f>
        <v>0</v>
      </c>
      <c r="M2296" s="74">
        <f>計算過程!K2293</f>
        <v>0</v>
      </c>
      <c r="N2296" s="75">
        <f>計算過程!Q2293</f>
        <v>0</v>
      </c>
    </row>
    <row r="2297" spans="8:14">
      <c r="H2297" s="38">
        <v>41735</v>
      </c>
      <c r="I2297" s="39" t="s">
        <v>157</v>
      </c>
      <c r="J2297" s="74">
        <f>計算過程!D2294</f>
        <v>0</v>
      </c>
      <c r="K2297" s="74">
        <f>計算過程!I2294</f>
        <v>0</v>
      </c>
      <c r="L2297" s="74">
        <f>計算過程!J2294</f>
        <v>0</v>
      </c>
      <c r="M2297" s="74">
        <f>計算過程!K2294</f>
        <v>0</v>
      </c>
      <c r="N2297" s="75">
        <f>計算過程!Q2294</f>
        <v>0</v>
      </c>
    </row>
    <row r="2298" spans="8:14">
      <c r="H2298" s="38">
        <v>41735</v>
      </c>
      <c r="I2298" s="39" t="s">
        <v>158</v>
      </c>
      <c r="J2298" s="74">
        <f>計算過程!D2295</f>
        <v>0</v>
      </c>
      <c r="K2298" s="74">
        <f>計算過程!I2295</f>
        <v>0</v>
      </c>
      <c r="L2298" s="74">
        <f>計算過程!J2295</f>
        <v>0</v>
      </c>
      <c r="M2298" s="74">
        <f>計算過程!K2295</f>
        <v>0</v>
      </c>
      <c r="N2298" s="75">
        <f>計算過程!Q2295</f>
        <v>0</v>
      </c>
    </row>
    <row r="2299" spans="8:14">
      <c r="H2299" s="38">
        <v>41735</v>
      </c>
      <c r="I2299" s="39" t="s">
        <v>159</v>
      </c>
      <c r="J2299" s="74">
        <f>計算過程!D2296</f>
        <v>0</v>
      </c>
      <c r="K2299" s="74">
        <f>計算過程!I2296</f>
        <v>0</v>
      </c>
      <c r="L2299" s="74">
        <f>計算過程!J2296</f>
        <v>0</v>
      </c>
      <c r="M2299" s="74">
        <f>計算過程!K2296</f>
        <v>0</v>
      </c>
      <c r="N2299" s="75">
        <f>計算過程!Q2296</f>
        <v>0</v>
      </c>
    </row>
    <row r="2300" spans="8:14">
      <c r="H2300" s="38">
        <v>41735</v>
      </c>
      <c r="I2300" s="39" t="s">
        <v>160</v>
      </c>
      <c r="J2300" s="74">
        <f>計算過程!D2297</f>
        <v>0</v>
      </c>
      <c r="K2300" s="74">
        <f>計算過程!I2297</f>
        <v>0</v>
      </c>
      <c r="L2300" s="74">
        <f>計算過程!J2297</f>
        <v>0</v>
      </c>
      <c r="M2300" s="74">
        <f>計算過程!K2297</f>
        <v>0</v>
      </c>
      <c r="N2300" s="75">
        <f>計算過程!Q2297</f>
        <v>0</v>
      </c>
    </row>
    <row r="2301" spans="8:14">
      <c r="H2301" s="38">
        <v>41735</v>
      </c>
      <c r="I2301" s="39" t="s">
        <v>161</v>
      </c>
      <c r="J2301" s="74">
        <f>計算過程!D2298</f>
        <v>0</v>
      </c>
      <c r="K2301" s="74">
        <f>計算過程!I2298</f>
        <v>0</v>
      </c>
      <c r="L2301" s="74">
        <f>計算過程!J2298</f>
        <v>0</v>
      </c>
      <c r="M2301" s="74">
        <f>計算過程!K2298</f>
        <v>0</v>
      </c>
      <c r="N2301" s="75">
        <f>計算過程!Q2298</f>
        <v>0</v>
      </c>
    </row>
    <row r="2302" spans="8:14">
      <c r="H2302" s="38">
        <v>41735</v>
      </c>
      <c r="I2302" s="39" t="s">
        <v>162</v>
      </c>
      <c r="J2302" s="74">
        <f>計算過程!D2299</f>
        <v>0</v>
      </c>
      <c r="K2302" s="74">
        <f>計算過程!I2299</f>
        <v>0</v>
      </c>
      <c r="L2302" s="74">
        <f>計算過程!J2299</f>
        <v>0</v>
      </c>
      <c r="M2302" s="74">
        <f>計算過程!K2299</f>
        <v>0</v>
      </c>
      <c r="N2302" s="75">
        <f>計算過程!Q2299</f>
        <v>0</v>
      </c>
    </row>
    <row r="2303" spans="8:14">
      <c r="H2303" s="38">
        <v>41735</v>
      </c>
      <c r="I2303" s="39" t="s">
        <v>163</v>
      </c>
      <c r="J2303" s="74">
        <f>計算過程!D2300</f>
        <v>0</v>
      </c>
      <c r="K2303" s="74">
        <f>計算過程!I2300</f>
        <v>0</v>
      </c>
      <c r="L2303" s="74">
        <f>計算過程!J2300</f>
        <v>0</v>
      </c>
      <c r="M2303" s="74">
        <f>計算過程!K2300</f>
        <v>0</v>
      </c>
      <c r="N2303" s="75">
        <f>計算過程!Q2300</f>
        <v>0</v>
      </c>
    </row>
    <row r="2304" spans="8:14">
      <c r="H2304" s="38">
        <v>41735</v>
      </c>
      <c r="I2304" s="39" t="s">
        <v>164</v>
      </c>
      <c r="J2304" s="74">
        <f>計算過程!D2301</f>
        <v>0</v>
      </c>
      <c r="K2304" s="74">
        <f>計算過程!I2301</f>
        <v>0</v>
      </c>
      <c r="L2304" s="74">
        <f>計算過程!J2301</f>
        <v>0</v>
      </c>
      <c r="M2304" s="74">
        <f>計算過程!K2301</f>
        <v>0</v>
      </c>
      <c r="N2304" s="75">
        <f>計算過程!Q2301</f>
        <v>0</v>
      </c>
    </row>
    <row r="2305" spans="8:14">
      <c r="H2305" s="38">
        <v>41735</v>
      </c>
      <c r="I2305" s="39" t="s">
        <v>165</v>
      </c>
      <c r="J2305" s="74">
        <f>計算過程!D2302</f>
        <v>0</v>
      </c>
      <c r="K2305" s="74">
        <f>計算過程!I2302</f>
        <v>0</v>
      </c>
      <c r="L2305" s="74">
        <f>計算過程!J2302</f>
        <v>0</v>
      </c>
      <c r="M2305" s="74">
        <f>計算過程!K2302</f>
        <v>0</v>
      </c>
      <c r="N2305" s="75">
        <f>計算過程!Q2302</f>
        <v>0</v>
      </c>
    </row>
    <row r="2306" spans="8:14">
      <c r="H2306" s="38">
        <v>41735</v>
      </c>
      <c r="I2306" s="39" t="s">
        <v>166</v>
      </c>
      <c r="J2306" s="74">
        <f>計算過程!D2303</f>
        <v>0</v>
      </c>
      <c r="K2306" s="74">
        <f>計算過程!I2303</f>
        <v>0</v>
      </c>
      <c r="L2306" s="74">
        <f>計算過程!J2303</f>
        <v>0</v>
      </c>
      <c r="M2306" s="74">
        <f>計算過程!K2303</f>
        <v>0</v>
      </c>
      <c r="N2306" s="75">
        <f>計算過程!Q2303</f>
        <v>0</v>
      </c>
    </row>
    <row r="2307" spans="8:14">
      <c r="H2307" s="38">
        <v>41735</v>
      </c>
      <c r="I2307" s="39" t="s">
        <v>167</v>
      </c>
      <c r="J2307" s="74">
        <f>計算過程!D2304</f>
        <v>0</v>
      </c>
      <c r="K2307" s="74">
        <f>計算過程!I2304</f>
        <v>0</v>
      </c>
      <c r="L2307" s="74">
        <f>計算過程!J2304</f>
        <v>0</v>
      </c>
      <c r="M2307" s="74">
        <f>計算過程!K2304</f>
        <v>0</v>
      </c>
      <c r="N2307" s="75">
        <f>計算過程!Q2304</f>
        <v>0</v>
      </c>
    </row>
    <row r="2308" spans="8:14">
      <c r="H2308" s="38">
        <v>41735</v>
      </c>
      <c r="I2308" s="39" t="s">
        <v>168</v>
      </c>
      <c r="J2308" s="74">
        <f>計算過程!D2305</f>
        <v>0</v>
      </c>
      <c r="K2308" s="74">
        <f>計算過程!I2305</f>
        <v>0</v>
      </c>
      <c r="L2308" s="74">
        <f>計算過程!J2305</f>
        <v>0</v>
      </c>
      <c r="M2308" s="74">
        <f>計算過程!K2305</f>
        <v>0</v>
      </c>
      <c r="N2308" s="75">
        <f>計算過程!Q2305</f>
        <v>0</v>
      </c>
    </row>
    <row r="2309" spans="8:14">
      <c r="H2309" s="38">
        <v>41735</v>
      </c>
      <c r="I2309" s="39" t="s">
        <v>169</v>
      </c>
      <c r="J2309" s="74">
        <f>計算過程!D2306</f>
        <v>0</v>
      </c>
      <c r="K2309" s="74">
        <f>計算過程!I2306</f>
        <v>0</v>
      </c>
      <c r="L2309" s="74">
        <f>計算過程!J2306</f>
        <v>0</v>
      </c>
      <c r="M2309" s="74">
        <f>計算過程!K2306</f>
        <v>0</v>
      </c>
      <c r="N2309" s="75">
        <f>計算過程!Q2306</f>
        <v>0</v>
      </c>
    </row>
    <row r="2310" spans="8:14">
      <c r="H2310" s="38">
        <v>41735</v>
      </c>
      <c r="I2310" s="39" t="s">
        <v>170</v>
      </c>
      <c r="J2310" s="74">
        <f>計算過程!D2307</f>
        <v>0</v>
      </c>
      <c r="K2310" s="74">
        <f>計算過程!I2307</f>
        <v>0</v>
      </c>
      <c r="L2310" s="74">
        <f>計算過程!J2307</f>
        <v>0</v>
      </c>
      <c r="M2310" s="74">
        <f>計算過程!K2307</f>
        <v>0</v>
      </c>
      <c r="N2310" s="75">
        <f>計算過程!Q2307</f>
        <v>0</v>
      </c>
    </row>
    <row r="2311" spans="8:14">
      <c r="H2311" s="38">
        <v>41735</v>
      </c>
      <c r="I2311" s="39" t="s">
        <v>171</v>
      </c>
      <c r="J2311" s="74">
        <f>計算過程!D2308</f>
        <v>0</v>
      </c>
      <c r="K2311" s="74">
        <f>計算過程!I2308</f>
        <v>0</v>
      </c>
      <c r="L2311" s="74">
        <f>計算過程!J2308</f>
        <v>0</v>
      </c>
      <c r="M2311" s="74">
        <f>計算過程!K2308</f>
        <v>0</v>
      </c>
      <c r="N2311" s="75">
        <f>計算過程!Q2308</f>
        <v>0</v>
      </c>
    </row>
    <row r="2312" spans="8:14">
      <c r="H2312" s="38">
        <v>41735</v>
      </c>
      <c r="I2312" s="39" t="s">
        <v>172</v>
      </c>
      <c r="J2312" s="74">
        <f>計算過程!D2309</f>
        <v>0</v>
      </c>
      <c r="K2312" s="74">
        <f>計算過程!I2309</f>
        <v>0</v>
      </c>
      <c r="L2312" s="74">
        <f>計算過程!J2309</f>
        <v>0</v>
      </c>
      <c r="M2312" s="74">
        <f>計算過程!K2309</f>
        <v>0</v>
      </c>
      <c r="N2312" s="75">
        <f>計算過程!Q2309</f>
        <v>0</v>
      </c>
    </row>
    <row r="2313" spans="8:14">
      <c r="H2313" s="38">
        <v>41736</v>
      </c>
      <c r="I2313" s="39" t="s">
        <v>149</v>
      </c>
      <c r="J2313" s="74">
        <f>計算過程!D2310</f>
        <v>0</v>
      </c>
      <c r="K2313" s="74">
        <f>計算過程!I2310</f>
        <v>0</v>
      </c>
      <c r="L2313" s="74">
        <f>計算過程!J2310</f>
        <v>0</v>
      </c>
      <c r="M2313" s="74">
        <f>計算過程!K2310</f>
        <v>0</v>
      </c>
      <c r="N2313" s="75">
        <f>計算過程!Q2310</f>
        <v>0</v>
      </c>
    </row>
    <row r="2314" spans="8:14">
      <c r="H2314" s="38">
        <v>41736</v>
      </c>
      <c r="I2314" s="39" t="s">
        <v>150</v>
      </c>
      <c r="J2314" s="74">
        <f>計算過程!D2311</f>
        <v>0</v>
      </c>
      <c r="K2314" s="74">
        <f>計算過程!I2311</f>
        <v>0</v>
      </c>
      <c r="L2314" s="74">
        <f>計算過程!J2311</f>
        <v>0</v>
      </c>
      <c r="M2314" s="74">
        <f>計算過程!K2311</f>
        <v>0</v>
      </c>
      <c r="N2314" s="75">
        <f>計算過程!Q2311</f>
        <v>0</v>
      </c>
    </row>
    <row r="2315" spans="8:14">
      <c r="H2315" s="38">
        <v>41736</v>
      </c>
      <c r="I2315" s="39" t="s">
        <v>151</v>
      </c>
      <c r="J2315" s="74">
        <f>計算過程!D2312</f>
        <v>0</v>
      </c>
      <c r="K2315" s="74">
        <f>計算過程!I2312</f>
        <v>0</v>
      </c>
      <c r="L2315" s="74">
        <f>計算過程!J2312</f>
        <v>0</v>
      </c>
      <c r="M2315" s="74">
        <f>計算過程!K2312</f>
        <v>0</v>
      </c>
      <c r="N2315" s="75">
        <f>計算過程!Q2312</f>
        <v>0</v>
      </c>
    </row>
    <row r="2316" spans="8:14">
      <c r="H2316" s="38">
        <v>41736</v>
      </c>
      <c r="I2316" s="39" t="s">
        <v>152</v>
      </c>
      <c r="J2316" s="74">
        <f>計算過程!D2313</f>
        <v>0</v>
      </c>
      <c r="K2316" s="74">
        <f>計算過程!I2313</f>
        <v>0</v>
      </c>
      <c r="L2316" s="74">
        <f>計算過程!J2313</f>
        <v>0</v>
      </c>
      <c r="M2316" s="74">
        <f>計算過程!K2313</f>
        <v>0</v>
      </c>
      <c r="N2316" s="75">
        <f>計算過程!Q2313</f>
        <v>0</v>
      </c>
    </row>
    <row r="2317" spans="8:14">
      <c r="H2317" s="38">
        <v>41736</v>
      </c>
      <c r="I2317" s="39" t="s">
        <v>153</v>
      </c>
      <c r="J2317" s="74">
        <f>計算過程!D2314</f>
        <v>0</v>
      </c>
      <c r="K2317" s="74">
        <f>計算過程!I2314</f>
        <v>0</v>
      </c>
      <c r="L2317" s="74">
        <f>計算過程!J2314</f>
        <v>0</v>
      </c>
      <c r="M2317" s="74">
        <f>計算過程!K2314</f>
        <v>0</v>
      </c>
      <c r="N2317" s="75">
        <f>計算過程!Q2314</f>
        <v>0</v>
      </c>
    </row>
    <row r="2318" spans="8:14">
      <c r="H2318" s="38">
        <v>41736</v>
      </c>
      <c r="I2318" s="39" t="s">
        <v>154</v>
      </c>
      <c r="J2318" s="74">
        <f>計算過程!D2315</f>
        <v>0</v>
      </c>
      <c r="K2318" s="74">
        <f>計算過程!I2315</f>
        <v>0</v>
      </c>
      <c r="L2318" s="74">
        <f>計算過程!J2315</f>
        <v>0</v>
      </c>
      <c r="M2318" s="74">
        <f>計算過程!K2315</f>
        <v>0</v>
      </c>
      <c r="N2318" s="75">
        <f>計算過程!Q2315</f>
        <v>0</v>
      </c>
    </row>
    <row r="2319" spans="8:14">
      <c r="H2319" s="38">
        <v>41736</v>
      </c>
      <c r="I2319" s="39" t="s">
        <v>155</v>
      </c>
      <c r="J2319" s="74">
        <f>計算過程!D2316</f>
        <v>0</v>
      </c>
      <c r="K2319" s="74">
        <f>計算過程!I2316</f>
        <v>0</v>
      </c>
      <c r="L2319" s="74">
        <f>計算過程!J2316</f>
        <v>0</v>
      </c>
      <c r="M2319" s="74">
        <f>計算過程!K2316</f>
        <v>0</v>
      </c>
      <c r="N2319" s="75">
        <f>計算過程!Q2316</f>
        <v>0</v>
      </c>
    </row>
    <row r="2320" spans="8:14">
      <c r="H2320" s="38">
        <v>41736</v>
      </c>
      <c r="I2320" s="39" t="s">
        <v>156</v>
      </c>
      <c r="J2320" s="74">
        <f>計算過程!D2317</f>
        <v>0</v>
      </c>
      <c r="K2320" s="74">
        <f>計算過程!I2317</f>
        <v>0</v>
      </c>
      <c r="L2320" s="74">
        <f>計算過程!J2317</f>
        <v>0</v>
      </c>
      <c r="M2320" s="74">
        <f>計算過程!K2317</f>
        <v>0</v>
      </c>
      <c r="N2320" s="75">
        <f>計算過程!Q2317</f>
        <v>0</v>
      </c>
    </row>
    <row r="2321" spans="8:14">
      <c r="H2321" s="38">
        <v>41736</v>
      </c>
      <c r="I2321" s="39" t="s">
        <v>157</v>
      </c>
      <c r="J2321" s="74">
        <f>計算過程!D2318</f>
        <v>0</v>
      </c>
      <c r="K2321" s="74">
        <f>計算過程!I2318</f>
        <v>0</v>
      </c>
      <c r="L2321" s="74">
        <f>計算過程!J2318</f>
        <v>0</v>
      </c>
      <c r="M2321" s="74">
        <f>計算過程!K2318</f>
        <v>0</v>
      </c>
      <c r="N2321" s="75">
        <f>計算過程!Q2318</f>
        <v>0</v>
      </c>
    </row>
    <row r="2322" spans="8:14">
      <c r="H2322" s="38">
        <v>41736</v>
      </c>
      <c r="I2322" s="39" t="s">
        <v>158</v>
      </c>
      <c r="J2322" s="74">
        <f>計算過程!D2319</f>
        <v>0</v>
      </c>
      <c r="K2322" s="74">
        <f>計算過程!I2319</f>
        <v>0</v>
      </c>
      <c r="L2322" s="74">
        <f>計算過程!J2319</f>
        <v>0</v>
      </c>
      <c r="M2322" s="74">
        <f>計算過程!K2319</f>
        <v>0</v>
      </c>
      <c r="N2322" s="75">
        <f>計算過程!Q2319</f>
        <v>0</v>
      </c>
    </row>
    <row r="2323" spans="8:14">
      <c r="H2323" s="38">
        <v>41736</v>
      </c>
      <c r="I2323" s="39" t="s">
        <v>159</v>
      </c>
      <c r="J2323" s="74">
        <f>計算過程!D2320</f>
        <v>0</v>
      </c>
      <c r="K2323" s="74">
        <f>計算過程!I2320</f>
        <v>0</v>
      </c>
      <c r="L2323" s="74">
        <f>計算過程!J2320</f>
        <v>0</v>
      </c>
      <c r="M2323" s="74">
        <f>計算過程!K2320</f>
        <v>0</v>
      </c>
      <c r="N2323" s="75">
        <f>計算過程!Q2320</f>
        <v>0</v>
      </c>
    </row>
    <row r="2324" spans="8:14">
      <c r="H2324" s="38">
        <v>41736</v>
      </c>
      <c r="I2324" s="39" t="s">
        <v>160</v>
      </c>
      <c r="J2324" s="74">
        <f>計算過程!D2321</f>
        <v>0</v>
      </c>
      <c r="K2324" s="74">
        <f>計算過程!I2321</f>
        <v>0</v>
      </c>
      <c r="L2324" s="74">
        <f>計算過程!J2321</f>
        <v>0</v>
      </c>
      <c r="M2324" s="74">
        <f>計算過程!K2321</f>
        <v>0</v>
      </c>
      <c r="N2324" s="75">
        <f>計算過程!Q2321</f>
        <v>0</v>
      </c>
    </row>
    <row r="2325" spans="8:14">
      <c r="H2325" s="38">
        <v>41736</v>
      </c>
      <c r="I2325" s="39" t="s">
        <v>161</v>
      </c>
      <c r="J2325" s="74">
        <f>計算過程!D2322</f>
        <v>0</v>
      </c>
      <c r="K2325" s="74">
        <f>計算過程!I2322</f>
        <v>0</v>
      </c>
      <c r="L2325" s="74">
        <f>計算過程!J2322</f>
        <v>0</v>
      </c>
      <c r="M2325" s="74">
        <f>計算過程!K2322</f>
        <v>0</v>
      </c>
      <c r="N2325" s="75">
        <f>計算過程!Q2322</f>
        <v>0</v>
      </c>
    </row>
    <row r="2326" spans="8:14">
      <c r="H2326" s="38">
        <v>41736</v>
      </c>
      <c r="I2326" s="39" t="s">
        <v>162</v>
      </c>
      <c r="J2326" s="74">
        <f>計算過程!D2323</f>
        <v>0</v>
      </c>
      <c r="K2326" s="74">
        <f>計算過程!I2323</f>
        <v>0</v>
      </c>
      <c r="L2326" s="74">
        <f>計算過程!J2323</f>
        <v>0</v>
      </c>
      <c r="M2326" s="74">
        <f>計算過程!K2323</f>
        <v>0</v>
      </c>
      <c r="N2326" s="75">
        <f>計算過程!Q2323</f>
        <v>0</v>
      </c>
    </row>
    <row r="2327" spans="8:14">
      <c r="H2327" s="38">
        <v>41736</v>
      </c>
      <c r="I2327" s="39" t="s">
        <v>163</v>
      </c>
      <c r="J2327" s="74">
        <f>計算過程!D2324</f>
        <v>0</v>
      </c>
      <c r="K2327" s="74">
        <f>計算過程!I2324</f>
        <v>0</v>
      </c>
      <c r="L2327" s="74">
        <f>計算過程!J2324</f>
        <v>0</v>
      </c>
      <c r="M2327" s="74">
        <f>計算過程!K2324</f>
        <v>0</v>
      </c>
      <c r="N2327" s="75">
        <f>計算過程!Q2324</f>
        <v>0</v>
      </c>
    </row>
    <row r="2328" spans="8:14">
      <c r="H2328" s="38">
        <v>41736</v>
      </c>
      <c r="I2328" s="39" t="s">
        <v>164</v>
      </c>
      <c r="J2328" s="74">
        <f>計算過程!D2325</f>
        <v>0</v>
      </c>
      <c r="K2328" s="74">
        <f>計算過程!I2325</f>
        <v>0</v>
      </c>
      <c r="L2328" s="74">
        <f>計算過程!J2325</f>
        <v>0</v>
      </c>
      <c r="M2328" s="74">
        <f>計算過程!K2325</f>
        <v>0</v>
      </c>
      <c r="N2328" s="75">
        <f>計算過程!Q2325</f>
        <v>0</v>
      </c>
    </row>
    <row r="2329" spans="8:14">
      <c r="H2329" s="38">
        <v>41736</v>
      </c>
      <c r="I2329" s="39" t="s">
        <v>165</v>
      </c>
      <c r="J2329" s="74">
        <f>計算過程!D2326</f>
        <v>0</v>
      </c>
      <c r="K2329" s="74">
        <f>計算過程!I2326</f>
        <v>0</v>
      </c>
      <c r="L2329" s="74">
        <f>計算過程!J2326</f>
        <v>0</v>
      </c>
      <c r="M2329" s="74">
        <f>計算過程!K2326</f>
        <v>0</v>
      </c>
      <c r="N2329" s="75">
        <f>計算過程!Q2326</f>
        <v>0</v>
      </c>
    </row>
    <row r="2330" spans="8:14">
      <c r="H2330" s="38">
        <v>41736</v>
      </c>
      <c r="I2330" s="39" t="s">
        <v>166</v>
      </c>
      <c r="J2330" s="74">
        <f>計算過程!D2327</f>
        <v>0</v>
      </c>
      <c r="K2330" s="74">
        <f>計算過程!I2327</f>
        <v>0</v>
      </c>
      <c r="L2330" s="74">
        <f>計算過程!J2327</f>
        <v>0</v>
      </c>
      <c r="M2330" s="74">
        <f>計算過程!K2327</f>
        <v>0</v>
      </c>
      <c r="N2330" s="75">
        <f>計算過程!Q2327</f>
        <v>0</v>
      </c>
    </row>
    <row r="2331" spans="8:14">
      <c r="H2331" s="38">
        <v>41736</v>
      </c>
      <c r="I2331" s="39" t="s">
        <v>167</v>
      </c>
      <c r="J2331" s="74">
        <f>計算過程!D2328</f>
        <v>0</v>
      </c>
      <c r="K2331" s="74">
        <f>計算過程!I2328</f>
        <v>0</v>
      </c>
      <c r="L2331" s="74">
        <f>計算過程!J2328</f>
        <v>0</v>
      </c>
      <c r="M2331" s="74">
        <f>計算過程!K2328</f>
        <v>0</v>
      </c>
      <c r="N2331" s="75">
        <f>計算過程!Q2328</f>
        <v>0</v>
      </c>
    </row>
    <row r="2332" spans="8:14">
      <c r="H2332" s="38">
        <v>41736</v>
      </c>
      <c r="I2332" s="39" t="s">
        <v>168</v>
      </c>
      <c r="J2332" s="74">
        <f>計算過程!D2329</f>
        <v>0</v>
      </c>
      <c r="K2332" s="74">
        <f>計算過程!I2329</f>
        <v>0</v>
      </c>
      <c r="L2332" s="74">
        <f>計算過程!J2329</f>
        <v>0</v>
      </c>
      <c r="M2332" s="74">
        <f>計算過程!K2329</f>
        <v>0</v>
      </c>
      <c r="N2332" s="75">
        <f>計算過程!Q2329</f>
        <v>0</v>
      </c>
    </row>
    <row r="2333" spans="8:14">
      <c r="H2333" s="38">
        <v>41736</v>
      </c>
      <c r="I2333" s="39" t="s">
        <v>169</v>
      </c>
      <c r="J2333" s="74">
        <f>計算過程!D2330</f>
        <v>0</v>
      </c>
      <c r="K2333" s="74">
        <f>計算過程!I2330</f>
        <v>0</v>
      </c>
      <c r="L2333" s="74">
        <f>計算過程!J2330</f>
        <v>0</v>
      </c>
      <c r="M2333" s="74">
        <f>計算過程!K2330</f>
        <v>0</v>
      </c>
      <c r="N2333" s="75">
        <f>計算過程!Q2330</f>
        <v>0</v>
      </c>
    </row>
    <row r="2334" spans="8:14">
      <c r="H2334" s="38">
        <v>41736</v>
      </c>
      <c r="I2334" s="39" t="s">
        <v>170</v>
      </c>
      <c r="J2334" s="74">
        <f>計算過程!D2331</f>
        <v>0</v>
      </c>
      <c r="K2334" s="74">
        <f>計算過程!I2331</f>
        <v>0</v>
      </c>
      <c r="L2334" s="74">
        <f>計算過程!J2331</f>
        <v>0</v>
      </c>
      <c r="M2334" s="74">
        <f>計算過程!K2331</f>
        <v>0</v>
      </c>
      <c r="N2334" s="75">
        <f>計算過程!Q2331</f>
        <v>0</v>
      </c>
    </row>
    <row r="2335" spans="8:14">
      <c r="H2335" s="38">
        <v>41736</v>
      </c>
      <c r="I2335" s="39" t="s">
        <v>171</v>
      </c>
      <c r="J2335" s="74">
        <f>計算過程!D2332</f>
        <v>0</v>
      </c>
      <c r="K2335" s="74">
        <f>計算過程!I2332</f>
        <v>0</v>
      </c>
      <c r="L2335" s="74">
        <f>計算過程!J2332</f>
        <v>0</v>
      </c>
      <c r="M2335" s="74">
        <f>計算過程!K2332</f>
        <v>0</v>
      </c>
      <c r="N2335" s="75">
        <f>計算過程!Q2332</f>
        <v>0</v>
      </c>
    </row>
    <row r="2336" spans="8:14">
      <c r="H2336" s="38">
        <v>41736</v>
      </c>
      <c r="I2336" s="39" t="s">
        <v>172</v>
      </c>
      <c r="J2336" s="74">
        <f>計算過程!D2333</f>
        <v>0</v>
      </c>
      <c r="K2336" s="74">
        <f>計算過程!I2333</f>
        <v>0</v>
      </c>
      <c r="L2336" s="74">
        <f>計算過程!J2333</f>
        <v>0</v>
      </c>
      <c r="M2336" s="74">
        <f>計算過程!K2333</f>
        <v>0</v>
      </c>
      <c r="N2336" s="75">
        <f>計算過程!Q2333</f>
        <v>0</v>
      </c>
    </row>
    <row r="2337" spans="8:14">
      <c r="H2337" s="38">
        <v>41737</v>
      </c>
      <c r="I2337" s="39" t="s">
        <v>149</v>
      </c>
      <c r="J2337" s="74">
        <f>計算過程!D2334</f>
        <v>0</v>
      </c>
      <c r="K2337" s="74">
        <f>計算過程!I2334</f>
        <v>0</v>
      </c>
      <c r="L2337" s="74">
        <f>計算過程!J2334</f>
        <v>0</v>
      </c>
      <c r="M2337" s="74">
        <f>計算過程!K2334</f>
        <v>0</v>
      </c>
      <c r="N2337" s="75">
        <f>計算過程!Q2334</f>
        <v>0</v>
      </c>
    </row>
    <row r="2338" spans="8:14">
      <c r="H2338" s="38">
        <v>41737</v>
      </c>
      <c r="I2338" s="39" t="s">
        <v>150</v>
      </c>
      <c r="J2338" s="74">
        <f>計算過程!D2335</f>
        <v>0</v>
      </c>
      <c r="K2338" s="74">
        <f>計算過程!I2335</f>
        <v>0</v>
      </c>
      <c r="L2338" s="74">
        <f>計算過程!J2335</f>
        <v>0</v>
      </c>
      <c r="M2338" s="74">
        <f>計算過程!K2335</f>
        <v>0</v>
      </c>
      <c r="N2338" s="75">
        <f>計算過程!Q2335</f>
        <v>0</v>
      </c>
    </row>
    <row r="2339" spans="8:14">
      <c r="H2339" s="38">
        <v>41737</v>
      </c>
      <c r="I2339" s="39" t="s">
        <v>151</v>
      </c>
      <c r="J2339" s="74">
        <f>計算過程!D2336</f>
        <v>0</v>
      </c>
      <c r="K2339" s="74">
        <f>計算過程!I2336</f>
        <v>0</v>
      </c>
      <c r="L2339" s="74">
        <f>計算過程!J2336</f>
        <v>0</v>
      </c>
      <c r="M2339" s="74">
        <f>計算過程!K2336</f>
        <v>0</v>
      </c>
      <c r="N2339" s="75">
        <f>計算過程!Q2336</f>
        <v>0</v>
      </c>
    </row>
    <row r="2340" spans="8:14">
      <c r="H2340" s="38">
        <v>41737</v>
      </c>
      <c r="I2340" s="39" t="s">
        <v>152</v>
      </c>
      <c r="J2340" s="74">
        <f>計算過程!D2337</f>
        <v>0</v>
      </c>
      <c r="K2340" s="74">
        <f>計算過程!I2337</f>
        <v>0</v>
      </c>
      <c r="L2340" s="74">
        <f>計算過程!J2337</f>
        <v>0</v>
      </c>
      <c r="M2340" s="74">
        <f>計算過程!K2337</f>
        <v>0</v>
      </c>
      <c r="N2340" s="75">
        <f>計算過程!Q2337</f>
        <v>0</v>
      </c>
    </row>
    <row r="2341" spans="8:14">
      <c r="H2341" s="38">
        <v>41737</v>
      </c>
      <c r="I2341" s="39" t="s">
        <v>153</v>
      </c>
      <c r="J2341" s="74">
        <f>計算過程!D2338</f>
        <v>0</v>
      </c>
      <c r="K2341" s="74">
        <f>計算過程!I2338</f>
        <v>0</v>
      </c>
      <c r="L2341" s="74">
        <f>計算過程!J2338</f>
        <v>0</v>
      </c>
      <c r="M2341" s="74">
        <f>計算過程!K2338</f>
        <v>0</v>
      </c>
      <c r="N2341" s="75">
        <f>計算過程!Q2338</f>
        <v>0</v>
      </c>
    </row>
    <row r="2342" spans="8:14">
      <c r="H2342" s="38">
        <v>41737</v>
      </c>
      <c r="I2342" s="39" t="s">
        <v>154</v>
      </c>
      <c r="J2342" s="74">
        <f>計算過程!D2339</f>
        <v>0</v>
      </c>
      <c r="K2342" s="74">
        <f>計算過程!I2339</f>
        <v>0</v>
      </c>
      <c r="L2342" s="74">
        <f>計算過程!J2339</f>
        <v>0</v>
      </c>
      <c r="M2342" s="74">
        <f>計算過程!K2339</f>
        <v>0</v>
      </c>
      <c r="N2342" s="75">
        <f>計算過程!Q2339</f>
        <v>0</v>
      </c>
    </row>
    <row r="2343" spans="8:14">
      <c r="H2343" s="38">
        <v>41737</v>
      </c>
      <c r="I2343" s="39" t="s">
        <v>155</v>
      </c>
      <c r="J2343" s="74">
        <f>計算過程!D2340</f>
        <v>0</v>
      </c>
      <c r="K2343" s="74">
        <f>計算過程!I2340</f>
        <v>0</v>
      </c>
      <c r="L2343" s="74">
        <f>計算過程!J2340</f>
        <v>0</v>
      </c>
      <c r="M2343" s="74">
        <f>計算過程!K2340</f>
        <v>0</v>
      </c>
      <c r="N2343" s="75">
        <f>計算過程!Q2340</f>
        <v>0</v>
      </c>
    </row>
    <row r="2344" spans="8:14">
      <c r="H2344" s="38">
        <v>41737</v>
      </c>
      <c r="I2344" s="39" t="s">
        <v>156</v>
      </c>
      <c r="J2344" s="74">
        <f>計算過程!D2341</f>
        <v>0</v>
      </c>
      <c r="K2344" s="74">
        <f>計算過程!I2341</f>
        <v>0</v>
      </c>
      <c r="L2344" s="74">
        <f>計算過程!J2341</f>
        <v>0</v>
      </c>
      <c r="M2344" s="74">
        <f>計算過程!K2341</f>
        <v>0</v>
      </c>
      <c r="N2344" s="75">
        <f>計算過程!Q2341</f>
        <v>0</v>
      </c>
    </row>
    <row r="2345" spans="8:14">
      <c r="H2345" s="38">
        <v>41737</v>
      </c>
      <c r="I2345" s="39" t="s">
        <v>157</v>
      </c>
      <c r="J2345" s="74">
        <f>計算過程!D2342</f>
        <v>0</v>
      </c>
      <c r="K2345" s="74">
        <f>計算過程!I2342</f>
        <v>0</v>
      </c>
      <c r="L2345" s="74">
        <f>計算過程!J2342</f>
        <v>0</v>
      </c>
      <c r="M2345" s="74">
        <f>計算過程!K2342</f>
        <v>0</v>
      </c>
      <c r="N2345" s="75">
        <f>計算過程!Q2342</f>
        <v>0</v>
      </c>
    </row>
    <row r="2346" spans="8:14">
      <c r="H2346" s="38">
        <v>41737</v>
      </c>
      <c r="I2346" s="39" t="s">
        <v>158</v>
      </c>
      <c r="J2346" s="74">
        <f>計算過程!D2343</f>
        <v>0</v>
      </c>
      <c r="K2346" s="74">
        <f>計算過程!I2343</f>
        <v>0</v>
      </c>
      <c r="L2346" s="74">
        <f>計算過程!J2343</f>
        <v>0</v>
      </c>
      <c r="M2346" s="74">
        <f>計算過程!K2343</f>
        <v>0</v>
      </c>
      <c r="N2346" s="75">
        <f>計算過程!Q2343</f>
        <v>0</v>
      </c>
    </row>
    <row r="2347" spans="8:14">
      <c r="H2347" s="38">
        <v>41737</v>
      </c>
      <c r="I2347" s="39" t="s">
        <v>159</v>
      </c>
      <c r="J2347" s="74">
        <f>計算過程!D2344</f>
        <v>0</v>
      </c>
      <c r="K2347" s="74">
        <f>計算過程!I2344</f>
        <v>0</v>
      </c>
      <c r="L2347" s="74">
        <f>計算過程!J2344</f>
        <v>0</v>
      </c>
      <c r="M2347" s="74">
        <f>計算過程!K2344</f>
        <v>0</v>
      </c>
      <c r="N2347" s="75">
        <f>計算過程!Q2344</f>
        <v>0</v>
      </c>
    </row>
    <row r="2348" spans="8:14">
      <c r="H2348" s="38">
        <v>41737</v>
      </c>
      <c r="I2348" s="39" t="s">
        <v>160</v>
      </c>
      <c r="J2348" s="74">
        <f>計算過程!D2345</f>
        <v>0</v>
      </c>
      <c r="K2348" s="74">
        <f>計算過程!I2345</f>
        <v>0</v>
      </c>
      <c r="L2348" s="74">
        <f>計算過程!J2345</f>
        <v>0</v>
      </c>
      <c r="M2348" s="74">
        <f>計算過程!K2345</f>
        <v>0</v>
      </c>
      <c r="N2348" s="75">
        <f>計算過程!Q2345</f>
        <v>0</v>
      </c>
    </row>
    <row r="2349" spans="8:14">
      <c r="H2349" s="38">
        <v>41737</v>
      </c>
      <c r="I2349" s="39" t="s">
        <v>161</v>
      </c>
      <c r="J2349" s="74">
        <f>計算過程!D2346</f>
        <v>0</v>
      </c>
      <c r="K2349" s="74">
        <f>計算過程!I2346</f>
        <v>0</v>
      </c>
      <c r="L2349" s="74">
        <f>計算過程!J2346</f>
        <v>0</v>
      </c>
      <c r="M2349" s="74">
        <f>計算過程!K2346</f>
        <v>0</v>
      </c>
      <c r="N2349" s="75">
        <f>計算過程!Q2346</f>
        <v>0</v>
      </c>
    </row>
    <row r="2350" spans="8:14">
      <c r="H2350" s="38">
        <v>41737</v>
      </c>
      <c r="I2350" s="39" t="s">
        <v>162</v>
      </c>
      <c r="J2350" s="74">
        <f>計算過程!D2347</f>
        <v>0</v>
      </c>
      <c r="K2350" s="74">
        <f>計算過程!I2347</f>
        <v>0</v>
      </c>
      <c r="L2350" s="74">
        <f>計算過程!J2347</f>
        <v>0</v>
      </c>
      <c r="M2350" s="74">
        <f>計算過程!K2347</f>
        <v>0</v>
      </c>
      <c r="N2350" s="75">
        <f>計算過程!Q2347</f>
        <v>0</v>
      </c>
    </row>
    <row r="2351" spans="8:14">
      <c r="H2351" s="38">
        <v>41737</v>
      </c>
      <c r="I2351" s="39" t="s">
        <v>163</v>
      </c>
      <c r="J2351" s="74">
        <f>計算過程!D2348</f>
        <v>0</v>
      </c>
      <c r="K2351" s="74">
        <f>計算過程!I2348</f>
        <v>0</v>
      </c>
      <c r="L2351" s="74">
        <f>計算過程!J2348</f>
        <v>0</v>
      </c>
      <c r="M2351" s="74">
        <f>計算過程!K2348</f>
        <v>0</v>
      </c>
      <c r="N2351" s="75">
        <f>計算過程!Q2348</f>
        <v>0</v>
      </c>
    </row>
    <row r="2352" spans="8:14">
      <c r="H2352" s="38">
        <v>41737</v>
      </c>
      <c r="I2352" s="39" t="s">
        <v>164</v>
      </c>
      <c r="J2352" s="74">
        <f>計算過程!D2349</f>
        <v>0</v>
      </c>
      <c r="K2352" s="74">
        <f>計算過程!I2349</f>
        <v>0</v>
      </c>
      <c r="L2352" s="74">
        <f>計算過程!J2349</f>
        <v>0</v>
      </c>
      <c r="M2352" s="74">
        <f>計算過程!K2349</f>
        <v>0</v>
      </c>
      <c r="N2352" s="75">
        <f>計算過程!Q2349</f>
        <v>0</v>
      </c>
    </row>
    <row r="2353" spans="8:14">
      <c r="H2353" s="38">
        <v>41737</v>
      </c>
      <c r="I2353" s="39" t="s">
        <v>165</v>
      </c>
      <c r="J2353" s="74">
        <f>計算過程!D2350</f>
        <v>0</v>
      </c>
      <c r="K2353" s="74">
        <f>計算過程!I2350</f>
        <v>0</v>
      </c>
      <c r="L2353" s="74">
        <f>計算過程!J2350</f>
        <v>0</v>
      </c>
      <c r="M2353" s="74">
        <f>計算過程!K2350</f>
        <v>0</v>
      </c>
      <c r="N2353" s="75">
        <f>計算過程!Q2350</f>
        <v>0</v>
      </c>
    </row>
    <row r="2354" spans="8:14">
      <c r="H2354" s="38">
        <v>41737</v>
      </c>
      <c r="I2354" s="39" t="s">
        <v>166</v>
      </c>
      <c r="J2354" s="74">
        <f>計算過程!D2351</f>
        <v>0</v>
      </c>
      <c r="K2354" s="74">
        <f>計算過程!I2351</f>
        <v>0</v>
      </c>
      <c r="L2354" s="74">
        <f>計算過程!J2351</f>
        <v>0</v>
      </c>
      <c r="M2354" s="74">
        <f>計算過程!K2351</f>
        <v>0</v>
      </c>
      <c r="N2354" s="75">
        <f>計算過程!Q2351</f>
        <v>0</v>
      </c>
    </row>
    <row r="2355" spans="8:14">
      <c r="H2355" s="38">
        <v>41737</v>
      </c>
      <c r="I2355" s="39" t="s">
        <v>167</v>
      </c>
      <c r="J2355" s="74">
        <f>計算過程!D2352</f>
        <v>0</v>
      </c>
      <c r="K2355" s="74">
        <f>計算過程!I2352</f>
        <v>0</v>
      </c>
      <c r="L2355" s="74">
        <f>計算過程!J2352</f>
        <v>0</v>
      </c>
      <c r="M2355" s="74">
        <f>計算過程!K2352</f>
        <v>0</v>
      </c>
      <c r="N2355" s="75">
        <f>計算過程!Q2352</f>
        <v>0</v>
      </c>
    </row>
    <row r="2356" spans="8:14">
      <c r="H2356" s="38">
        <v>41737</v>
      </c>
      <c r="I2356" s="39" t="s">
        <v>168</v>
      </c>
      <c r="J2356" s="74">
        <f>計算過程!D2353</f>
        <v>0</v>
      </c>
      <c r="K2356" s="74">
        <f>計算過程!I2353</f>
        <v>0</v>
      </c>
      <c r="L2356" s="74">
        <f>計算過程!J2353</f>
        <v>0</v>
      </c>
      <c r="M2356" s="74">
        <f>計算過程!K2353</f>
        <v>0</v>
      </c>
      <c r="N2356" s="75">
        <f>計算過程!Q2353</f>
        <v>0</v>
      </c>
    </row>
    <row r="2357" spans="8:14">
      <c r="H2357" s="38">
        <v>41737</v>
      </c>
      <c r="I2357" s="39" t="s">
        <v>169</v>
      </c>
      <c r="J2357" s="74">
        <f>計算過程!D2354</f>
        <v>0</v>
      </c>
      <c r="K2357" s="74">
        <f>計算過程!I2354</f>
        <v>0</v>
      </c>
      <c r="L2357" s="74">
        <f>計算過程!J2354</f>
        <v>0</v>
      </c>
      <c r="M2357" s="74">
        <f>計算過程!K2354</f>
        <v>0</v>
      </c>
      <c r="N2357" s="75">
        <f>計算過程!Q2354</f>
        <v>0</v>
      </c>
    </row>
    <row r="2358" spans="8:14">
      <c r="H2358" s="38">
        <v>41737</v>
      </c>
      <c r="I2358" s="39" t="s">
        <v>170</v>
      </c>
      <c r="J2358" s="74">
        <f>計算過程!D2355</f>
        <v>0</v>
      </c>
      <c r="K2358" s="74">
        <f>計算過程!I2355</f>
        <v>0</v>
      </c>
      <c r="L2358" s="74">
        <f>計算過程!J2355</f>
        <v>0</v>
      </c>
      <c r="M2358" s="74">
        <f>計算過程!K2355</f>
        <v>0</v>
      </c>
      <c r="N2358" s="75">
        <f>計算過程!Q2355</f>
        <v>0</v>
      </c>
    </row>
    <row r="2359" spans="8:14">
      <c r="H2359" s="38">
        <v>41737</v>
      </c>
      <c r="I2359" s="39" t="s">
        <v>171</v>
      </c>
      <c r="J2359" s="74">
        <f>計算過程!D2356</f>
        <v>0</v>
      </c>
      <c r="K2359" s="74">
        <f>計算過程!I2356</f>
        <v>0</v>
      </c>
      <c r="L2359" s="74">
        <f>計算過程!J2356</f>
        <v>0</v>
      </c>
      <c r="M2359" s="74">
        <f>計算過程!K2356</f>
        <v>0</v>
      </c>
      <c r="N2359" s="75">
        <f>計算過程!Q2356</f>
        <v>0</v>
      </c>
    </row>
    <row r="2360" spans="8:14">
      <c r="H2360" s="38">
        <v>41737</v>
      </c>
      <c r="I2360" s="39" t="s">
        <v>172</v>
      </c>
      <c r="J2360" s="74">
        <f>計算過程!D2357</f>
        <v>0</v>
      </c>
      <c r="K2360" s="74">
        <f>計算過程!I2357</f>
        <v>0</v>
      </c>
      <c r="L2360" s="74">
        <f>計算過程!J2357</f>
        <v>0</v>
      </c>
      <c r="M2360" s="74">
        <f>計算過程!K2357</f>
        <v>0</v>
      </c>
      <c r="N2360" s="75">
        <f>計算過程!Q2357</f>
        <v>0</v>
      </c>
    </row>
    <row r="2361" spans="8:14">
      <c r="H2361" s="38">
        <v>41738</v>
      </c>
      <c r="I2361" s="39" t="s">
        <v>149</v>
      </c>
      <c r="J2361" s="74">
        <f>計算過程!D2358</f>
        <v>0</v>
      </c>
      <c r="K2361" s="74">
        <f>計算過程!I2358</f>
        <v>0</v>
      </c>
      <c r="L2361" s="74">
        <f>計算過程!J2358</f>
        <v>0</v>
      </c>
      <c r="M2361" s="74">
        <f>計算過程!K2358</f>
        <v>0</v>
      </c>
      <c r="N2361" s="75">
        <f>計算過程!Q2358</f>
        <v>0</v>
      </c>
    </row>
    <row r="2362" spans="8:14">
      <c r="H2362" s="38">
        <v>41738</v>
      </c>
      <c r="I2362" s="39" t="s">
        <v>150</v>
      </c>
      <c r="J2362" s="74">
        <f>計算過程!D2359</f>
        <v>0</v>
      </c>
      <c r="K2362" s="74">
        <f>計算過程!I2359</f>
        <v>0</v>
      </c>
      <c r="L2362" s="74">
        <f>計算過程!J2359</f>
        <v>0</v>
      </c>
      <c r="M2362" s="74">
        <f>計算過程!K2359</f>
        <v>0</v>
      </c>
      <c r="N2362" s="75">
        <f>計算過程!Q2359</f>
        <v>0</v>
      </c>
    </row>
    <row r="2363" spans="8:14">
      <c r="H2363" s="38">
        <v>41738</v>
      </c>
      <c r="I2363" s="39" t="s">
        <v>151</v>
      </c>
      <c r="J2363" s="74">
        <f>計算過程!D2360</f>
        <v>0</v>
      </c>
      <c r="K2363" s="74">
        <f>計算過程!I2360</f>
        <v>0</v>
      </c>
      <c r="L2363" s="74">
        <f>計算過程!J2360</f>
        <v>0</v>
      </c>
      <c r="M2363" s="74">
        <f>計算過程!K2360</f>
        <v>0</v>
      </c>
      <c r="N2363" s="75">
        <f>計算過程!Q2360</f>
        <v>0</v>
      </c>
    </row>
    <row r="2364" spans="8:14">
      <c r="H2364" s="38">
        <v>41738</v>
      </c>
      <c r="I2364" s="39" t="s">
        <v>152</v>
      </c>
      <c r="J2364" s="74">
        <f>計算過程!D2361</f>
        <v>0</v>
      </c>
      <c r="K2364" s="74">
        <f>計算過程!I2361</f>
        <v>0</v>
      </c>
      <c r="L2364" s="74">
        <f>計算過程!J2361</f>
        <v>0</v>
      </c>
      <c r="M2364" s="74">
        <f>計算過程!K2361</f>
        <v>0</v>
      </c>
      <c r="N2364" s="75">
        <f>計算過程!Q2361</f>
        <v>0</v>
      </c>
    </row>
    <row r="2365" spans="8:14">
      <c r="H2365" s="38">
        <v>41738</v>
      </c>
      <c r="I2365" s="39" t="s">
        <v>153</v>
      </c>
      <c r="J2365" s="74">
        <f>計算過程!D2362</f>
        <v>0</v>
      </c>
      <c r="K2365" s="74">
        <f>計算過程!I2362</f>
        <v>0</v>
      </c>
      <c r="L2365" s="74">
        <f>計算過程!J2362</f>
        <v>0</v>
      </c>
      <c r="M2365" s="74">
        <f>計算過程!K2362</f>
        <v>0</v>
      </c>
      <c r="N2365" s="75">
        <f>計算過程!Q2362</f>
        <v>0</v>
      </c>
    </row>
    <row r="2366" spans="8:14">
      <c r="H2366" s="38">
        <v>41738</v>
      </c>
      <c r="I2366" s="39" t="s">
        <v>154</v>
      </c>
      <c r="J2366" s="74">
        <f>計算過程!D2363</f>
        <v>0</v>
      </c>
      <c r="K2366" s="74">
        <f>計算過程!I2363</f>
        <v>0</v>
      </c>
      <c r="L2366" s="74">
        <f>計算過程!J2363</f>
        <v>0</v>
      </c>
      <c r="M2366" s="74">
        <f>計算過程!K2363</f>
        <v>0</v>
      </c>
      <c r="N2366" s="75">
        <f>計算過程!Q2363</f>
        <v>0</v>
      </c>
    </row>
    <row r="2367" spans="8:14">
      <c r="H2367" s="38">
        <v>41738</v>
      </c>
      <c r="I2367" s="39" t="s">
        <v>155</v>
      </c>
      <c r="J2367" s="74">
        <f>計算過程!D2364</f>
        <v>0</v>
      </c>
      <c r="K2367" s="74">
        <f>計算過程!I2364</f>
        <v>0</v>
      </c>
      <c r="L2367" s="74">
        <f>計算過程!J2364</f>
        <v>0</v>
      </c>
      <c r="M2367" s="74">
        <f>計算過程!K2364</f>
        <v>0</v>
      </c>
      <c r="N2367" s="75">
        <f>計算過程!Q2364</f>
        <v>0</v>
      </c>
    </row>
    <row r="2368" spans="8:14">
      <c r="H2368" s="38">
        <v>41738</v>
      </c>
      <c r="I2368" s="39" t="s">
        <v>156</v>
      </c>
      <c r="J2368" s="74">
        <f>計算過程!D2365</f>
        <v>0</v>
      </c>
      <c r="K2368" s="74">
        <f>計算過程!I2365</f>
        <v>0</v>
      </c>
      <c r="L2368" s="74">
        <f>計算過程!J2365</f>
        <v>0</v>
      </c>
      <c r="M2368" s="74">
        <f>計算過程!K2365</f>
        <v>0</v>
      </c>
      <c r="N2368" s="75">
        <f>計算過程!Q2365</f>
        <v>0</v>
      </c>
    </row>
    <row r="2369" spans="8:14">
      <c r="H2369" s="38">
        <v>41738</v>
      </c>
      <c r="I2369" s="39" t="s">
        <v>157</v>
      </c>
      <c r="J2369" s="74">
        <f>計算過程!D2366</f>
        <v>0</v>
      </c>
      <c r="K2369" s="74">
        <f>計算過程!I2366</f>
        <v>0</v>
      </c>
      <c r="L2369" s="74">
        <f>計算過程!J2366</f>
        <v>0</v>
      </c>
      <c r="M2369" s="74">
        <f>計算過程!K2366</f>
        <v>0</v>
      </c>
      <c r="N2369" s="75">
        <f>計算過程!Q2366</f>
        <v>0</v>
      </c>
    </row>
    <row r="2370" spans="8:14">
      <c r="H2370" s="38">
        <v>41738</v>
      </c>
      <c r="I2370" s="39" t="s">
        <v>158</v>
      </c>
      <c r="J2370" s="74">
        <f>計算過程!D2367</f>
        <v>0</v>
      </c>
      <c r="K2370" s="74">
        <f>計算過程!I2367</f>
        <v>0</v>
      </c>
      <c r="L2370" s="74">
        <f>計算過程!J2367</f>
        <v>0</v>
      </c>
      <c r="M2370" s="74">
        <f>計算過程!K2367</f>
        <v>0</v>
      </c>
      <c r="N2370" s="75">
        <f>計算過程!Q2367</f>
        <v>0</v>
      </c>
    </row>
    <row r="2371" spans="8:14">
      <c r="H2371" s="38">
        <v>41738</v>
      </c>
      <c r="I2371" s="39" t="s">
        <v>159</v>
      </c>
      <c r="J2371" s="74">
        <f>計算過程!D2368</f>
        <v>0</v>
      </c>
      <c r="K2371" s="74">
        <f>計算過程!I2368</f>
        <v>0</v>
      </c>
      <c r="L2371" s="74">
        <f>計算過程!J2368</f>
        <v>0</v>
      </c>
      <c r="M2371" s="74">
        <f>計算過程!K2368</f>
        <v>0</v>
      </c>
      <c r="N2371" s="75">
        <f>計算過程!Q2368</f>
        <v>0</v>
      </c>
    </row>
    <row r="2372" spans="8:14">
      <c r="H2372" s="38">
        <v>41738</v>
      </c>
      <c r="I2372" s="39" t="s">
        <v>160</v>
      </c>
      <c r="J2372" s="74">
        <f>計算過程!D2369</f>
        <v>0</v>
      </c>
      <c r="K2372" s="74">
        <f>計算過程!I2369</f>
        <v>0</v>
      </c>
      <c r="L2372" s="74">
        <f>計算過程!J2369</f>
        <v>0</v>
      </c>
      <c r="M2372" s="74">
        <f>計算過程!K2369</f>
        <v>0</v>
      </c>
      <c r="N2372" s="75">
        <f>計算過程!Q2369</f>
        <v>0</v>
      </c>
    </row>
    <row r="2373" spans="8:14">
      <c r="H2373" s="38">
        <v>41738</v>
      </c>
      <c r="I2373" s="39" t="s">
        <v>161</v>
      </c>
      <c r="J2373" s="74">
        <f>計算過程!D2370</f>
        <v>0</v>
      </c>
      <c r="K2373" s="74">
        <f>計算過程!I2370</f>
        <v>0</v>
      </c>
      <c r="L2373" s="74">
        <f>計算過程!J2370</f>
        <v>0</v>
      </c>
      <c r="M2373" s="74">
        <f>計算過程!K2370</f>
        <v>0</v>
      </c>
      <c r="N2373" s="75">
        <f>計算過程!Q2370</f>
        <v>0</v>
      </c>
    </row>
    <row r="2374" spans="8:14">
      <c r="H2374" s="38">
        <v>41738</v>
      </c>
      <c r="I2374" s="39" t="s">
        <v>162</v>
      </c>
      <c r="J2374" s="74">
        <f>計算過程!D2371</f>
        <v>0</v>
      </c>
      <c r="K2374" s="74">
        <f>計算過程!I2371</f>
        <v>0</v>
      </c>
      <c r="L2374" s="74">
        <f>計算過程!J2371</f>
        <v>0</v>
      </c>
      <c r="M2374" s="74">
        <f>計算過程!K2371</f>
        <v>0</v>
      </c>
      <c r="N2374" s="75">
        <f>計算過程!Q2371</f>
        <v>0</v>
      </c>
    </row>
    <row r="2375" spans="8:14">
      <c r="H2375" s="38">
        <v>41738</v>
      </c>
      <c r="I2375" s="39" t="s">
        <v>163</v>
      </c>
      <c r="J2375" s="74">
        <f>計算過程!D2372</f>
        <v>0</v>
      </c>
      <c r="K2375" s="74">
        <f>計算過程!I2372</f>
        <v>0</v>
      </c>
      <c r="L2375" s="74">
        <f>計算過程!J2372</f>
        <v>0</v>
      </c>
      <c r="M2375" s="74">
        <f>計算過程!K2372</f>
        <v>0</v>
      </c>
      <c r="N2375" s="75">
        <f>計算過程!Q2372</f>
        <v>0</v>
      </c>
    </row>
    <row r="2376" spans="8:14">
      <c r="H2376" s="38">
        <v>41738</v>
      </c>
      <c r="I2376" s="39" t="s">
        <v>164</v>
      </c>
      <c r="J2376" s="74">
        <f>計算過程!D2373</f>
        <v>0</v>
      </c>
      <c r="K2376" s="74">
        <f>計算過程!I2373</f>
        <v>0</v>
      </c>
      <c r="L2376" s="74">
        <f>計算過程!J2373</f>
        <v>0</v>
      </c>
      <c r="M2376" s="74">
        <f>計算過程!K2373</f>
        <v>0</v>
      </c>
      <c r="N2376" s="75">
        <f>計算過程!Q2373</f>
        <v>0</v>
      </c>
    </row>
    <row r="2377" spans="8:14">
      <c r="H2377" s="38">
        <v>41738</v>
      </c>
      <c r="I2377" s="39" t="s">
        <v>165</v>
      </c>
      <c r="J2377" s="74">
        <f>計算過程!D2374</f>
        <v>0</v>
      </c>
      <c r="K2377" s="74">
        <f>計算過程!I2374</f>
        <v>0</v>
      </c>
      <c r="L2377" s="74">
        <f>計算過程!J2374</f>
        <v>0</v>
      </c>
      <c r="M2377" s="74">
        <f>計算過程!K2374</f>
        <v>0</v>
      </c>
      <c r="N2377" s="75">
        <f>計算過程!Q2374</f>
        <v>0</v>
      </c>
    </row>
    <row r="2378" spans="8:14">
      <c r="H2378" s="38">
        <v>41738</v>
      </c>
      <c r="I2378" s="39" t="s">
        <v>166</v>
      </c>
      <c r="J2378" s="74">
        <f>計算過程!D2375</f>
        <v>0</v>
      </c>
      <c r="K2378" s="74">
        <f>計算過程!I2375</f>
        <v>0</v>
      </c>
      <c r="L2378" s="74">
        <f>計算過程!J2375</f>
        <v>0</v>
      </c>
      <c r="M2378" s="74">
        <f>計算過程!K2375</f>
        <v>0</v>
      </c>
      <c r="N2378" s="75">
        <f>計算過程!Q2375</f>
        <v>0</v>
      </c>
    </row>
    <row r="2379" spans="8:14">
      <c r="H2379" s="38">
        <v>41738</v>
      </c>
      <c r="I2379" s="39" t="s">
        <v>167</v>
      </c>
      <c r="J2379" s="74">
        <f>計算過程!D2376</f>
        <v>0</v>
      </c>
      <c r="K2379" s="74">
        <f>計算過程!I2376</f>
        <v>0</v>
      </c>
      <c r="L2379" s="74">
        <f>計算過程!J2376</f>
        <v>0</v>
      </c>
      <c r="M2379" s="74">
        <f>計算過程!K2376</f>
        <v>0</v>
      </c>
      <c r="N2379" s="75">
        <f>計算過程!Q2376</f>
        <v>0</v>
      </c>
    </row>
    <row r="2380" spans="8:14">
      <c r="H2380" s="38">
        <v>41738</v>
      </c>
      <c r="I2380" s="39" t="s">
        <v>168</v>
      </c>
      <c r="J2380" s="74">
        <f>計算過程!D2377</f>
        <v>0</v>
      </c>
      <c r="K2380" s="74">
        <f>計算過程!I2377</f>
        <v>0</v>
      </c>
      <c r="L2380" s="74">
        <f>計算過程!J2377</f>
        <v>0</v>
      </c>
      <c r="M2380" s="74">
        <f>計算過程!K2377</f>
        <v>0</v>
      </c>
      <c r="N2380" s="75">
        <f>計算過程!Q2377</f>
        <v>0</v>
      </c>
    </row>
    <row r="2381" spans="8:14">
      <c r="H2381" s="38">
        <v>41738</v>
      </c>
      <c r="I2381" s="39" t="s">
        <v>169</v>
      </c>
      <c r="J2381" s="74">
        <f>計算過程!D2378</f>
        <v>0</v>
      </c>
      <c r="K2381" s="74">
        <f>計算過程!I2378</f>
        <v>0</v>
      </c>
      <c r="L2381" s="74">
        <f>計算過程!J2378</f>
        <v>0</v>
      </c>
      <c r="M2381" s="74">
        <f>計算過程!K2378</f>
        <v>0</v>
      </c>
      <c r="N2381" s="75">
        <f>計算過程!Q2378</f>
        <v>0</v>
      </c>
    </row>
    <row r="2382" spans="8:14">
      <c r="H2382" s="38">
        <v>41738</v>
      </c>
      <c r="I2382" s="39" t="s">
        <v>170</v>
      </c>
      <c r="J2382" s="74">
        <f>計算過程!D2379</f>
        <v>0</v>
      </c>
      <c r="K2382" s="74">
        <f>計算過程!I2379</f>
        <v>0</v>
      </c>
      <c r="L2382" s="74">
        <f>計算過程!J2379</f>
        <v>0</v>
      </c>
      <c r="M2382" s="74">
        <f>計算過程!K2379</f>
        <v>0</v>
      </c>
      <c r="N2382" s="75">
        <f>計算過程!Q2379</f>
        <v>0</v>
      </c>
    </row>
    <row r="2383" spans="8:14">
      <c r="H2383" s="38">
        <v>41738</v>
      </c>
      <c r="I2383" s="39" t="s">
        <v>171</v>
      </c>
      <c r="J2383" s="74">
        <f>計算過程!D2380</f>
        <v>0</v>
      </c>
      <c r="K2383" s="74">
        <f>計算過程!I2380</f>
        <v>0</v>
      </c>
      <c r="L2383" s="74">
        <f>計算過程!J2380</f>
        <v>0</v>
      </c>
      <c r="M2383" s="74">
        <f>計算過程!K2380</f>
        <v>0</v>
      </c>
      <c r="N2383" s="75">
        <f>計算過程!Q2380</f>
        <v>0</v>
      </c>
    </row>
    <row r="2384" spans="8:14">
      <c r="H2384" s="38">
        <v>41738</v>
      </c>
      <c r="I2384" s="39" t="s">
        <v>172</v>
      </c>
      <c r="J2384" s="74">
        <f>計算過程!D2381</f>
        <v>0</v>
      </c>
      <c r="K2384" s="74">
        <f>計算過程!I2381</f>
        <v>0</v>
      </c>
      <c r="L2384" s="74">
        <f>計算過程!J2381</f>
        <v>0</v>
      </c>
      <c r="M2384" s="74">
        <f>計算過程!K2381</f>
        <v>0</v>
      </c>
      <c r="N2384" s="75">
        <f>計算過程!Q2381</f>
        <v>0</v>
      </c>
    </row>
    <row r="2385" spans="8:14">
      <c r="H2385" s="38">
        <v>41739</v>
      </c>
      <c r="I2385" s="39" t="s">
        <v>149</v>
      </c>
      <c r="J2385" s="74">
        <f>計算過程!D2382</f>
        <v>0</v>
      </c>
      <c r="K2385" s="74">
        <f>計算過程!I2382</f>
        <v>0</v>
      </c>
      <c r="L2385" s="74">
        <f>計算過程!J2382</f>
        <v>0</v>
      </c>
      <c r="M2385" s="74">
        <f>計算過程!K2382</f>
        <v>0</v>
      </c>
      <c r="N2385" s="75">
        <f>計算過程!Q2382</f>
        <v>0</v>
      </c>
    </row>
    <row r="2386" spans="8:14">
      <c r="H2386" s="38">
        <v>41739</v>
      </c>
      <c r="I2386" s="39" t="s">
        <v>150</v>
      </c>
      <c r="J2386" s="74">
        <f>計算過程!D2383</f>
        <v>0</v>
      </c>
      <c r="K2386" s="74">
        <f>計算過程!I2383</f>
        <v>0</v>
      </c>
      <c r="L2386" s="74">
        <f>計算過程!J2383</f>
        <v>0</v>
      </c>
      <c r="M2386" s="74">
        <f>計算過程!K2383</f>
        <v>0</v>
      </c>
      <c r="N2386" s="75">
        <f>計算過程!Q2383</f>
        <v>0</v>
      </c>
    </row>
    <row r="2387" spans="8:14">
      <c r="H2387" s="38">
        <v>41739</v>
      </c>
      <c r="I2387" s="39" t="s">
        <v>151</v>
      </c>
      <c r="J2387" s="74">
        <f>計算過程!D2384</f>
        <v>0</v>
      </c>
      <c r="K2387" s="74">
        <f>計算過程!I2384</f>
        <v>0</v>
      </c>
      <c r="L2387" s="74">
        <f>計算過程!J2384</f>
        <v>0</v>
      </c>
      <c r="M2387" s="74">
        <f>計算過程!K2384</f>
        <v>0</v>
      </c>
      <c r="N2387" s="75">
        <f>計算過程!Q2384</f>
        <v>0</v>
      </c>
    </row>
    <row r="2388" spans="8:14">
      <c r="H2388" s="38">
        <v>41739</v>
      </c>
      <c r="I2388" s="39" t="s">
        <v>152</v>
      </c>
      <c r="J2388" s="74">
        <f>計算過程!D2385</f>
        <v>0</v>
      </c>
      <c r="K2388" s="74">
        <f>計算過程!I2385</f>
        <v>0</v>
      </c>
      <c r="L2388" s="74">
        <f>計算過程!J2385</f>
        <v>0</v>
      </c>
      <c r="M2388" s="74">
        <f>計算過程!K2385</f>
        <v>0</v>
      </c>
      <c r="N2388" s="75">
        <f>計算過程!Q2385</f>
        <v>0</v>
      </c>
    </row>
    <row r="2389" spans="8:14">
      <c r="H2389" s="38">
        <v>41739</v>
      </c>
      <c r="I2389" s="39" t="s">
        <v>153</v>
      </c>
      <c r="J2389" s="74">
        <f>計算過程!D2386</f>
        <v>0</v>
      </c>
      <c r="K2389" s="74">
        <f>計算過程!I2386</f>
        <v>0</v>
      </c>
      <c r="L2389" s="74">
        <f>計算過程!J2386</f>
        <v>0</v>
      </c>
      <c r="M2389" s="74">
        <f>計算過程!K2386</f>
        <v>0</v>
      </c>
      <c r="N2389" s="75">
        <f>計算過程!Q2386</f>
        <v>0</v>
      </c>
    </row>
    <row r="2390" spans="8:14">
      <c r="H2390" s="38">
        <v>41739</v>
      </c>
      <c r="I2390" s="39" t="s">
        <v>154</v>
      </c>
      <c r="J2390" s="74">
        <f>計算過程!D2387</f>
        <v>0</v>
      </c>
      <c r="K2390" s="74">
        <f>計算過程!I2387</f>
        <v>0</v>
      </c>
      <c r="L2390" s="74">
        <f>計算過程!J2387</f>
        <v>0</v>
      </c>
      <c r="M2390" s="74">
        <f>計算過程!K2387</f>
        <v>0</v>
      </c>
      <c r="N2390" s="75">
        <f>計算過程!Q2387</f>
        <v>0</v>
      </c>
    </row>
    <row r="2391" spans="8:14">
      <c r="H2391" s="38">
        <v>41739</v>
      </c>
      <c r="I2391" s="39" t="s">
        <v>155</v>
      </c>
      <c r="J2391" s="74">
        <f>計算過程!D2388</f>
        <v>0</v>
      </c>
      <c r="K2391" s="74">
        <f>計算過程!I2388</f>
        <v>0</v>
      </c>
      <c r="L2391" s="74">
        <f>計算過程!J2388</f>
        <v>0</v>
      </c>
      <c r="M2391" s="74">
        <f>計算過程!K2388</f>
        <v>0</v>
      </c>
      <c r="N2391" s="75">
        <f>計算過程!Q2388</f>
        <v>0</v>
      </c>
    </row>
    <row r="2392" spans="8:14">
      <c r="H2392" s="38">
        <v>41739</v>
      </c>
      <c r="I2392" s="39" t="s">
        <v>156</v>
      </c>
      <c r="J2392" s="74">
        <f>計算過程!D2389</f>
        <v>0</v>
      </c>
      <c r="K2392" s="74">
        <f>計算過程!I2389</f>
        <v>0</v>
      </c>
      <c r="L2392" s="74">
        <f>計算過程!J2389</f>
        <v>0</v>
      </c>
      <c r="M2392" s="74">
        <f>計算過程!K2389</f>
        <v>0</v>
      </c>
      <c r="N2392" s="75">
        <f>計算過程!Q2389</f>
        <v>0</v>
      </c>
    </row>
    <row r="2393" spans="8:14">
      <c r="H2393" s="38">
        <v>41739</v>
      </c>
      <c r="I2393" s="39" t="s">
        <v>157</v>
      </c>
      <c r="J2393" s="74">
        <f>計算過程!D2390</f>
        <v>0</v>
      </c>
      <c r="K2393" s="74">
        <f>計算過程!I2390</f>
        <v>0</v>
      </c>
      <c r="L2393" s="74">
        <f>計算過程!J2390</f>
        <v>0</v>
      </c>
      <c r="M2393" s="74">
        <f>計算過程!K2390</f>
        <v>0</v>
      </c>
      <c r="N2393" s="75">
        <f>計算過程!Q2390</f>
        <v>0</v>
      </c>
    </row>
    <row r="2394" spans="8:14">
      <c r="H2394" s="38">
        <v>41739</v>
      </c>
      <c r="I2394" s="39" t="s">
        <v>158</v>
      </c>
      <c r="J2394" s="74">
        <f>計算過程!D2391</f>
        <v>0</v>
      </c>
      <c r="K2394" s="74">
        <f>計算過程!I2391</f>
        <v>0</v>
      </c>
      <c r="L2394" s="74">
        <f>計算過程!J2391</f>
        <v>0</v>
      </c>
      <c r="M2394" s="74">
        <f>計算過程!K2391</f>
        <v>0</v>
      </c>
      <c r="N2394" s="75">
        <f>計算過程!Q2391</f>
        <v>0</v>
      </c>
    </row>
    <row r="2395" spans="8:14">
      <c r="H2395" s="38">
        <v>41739</v>
      </c>
      <c r="I2395" s="39" t="s">
        <v>159</v>
      </c>
      <c r="J2395" s="74">
        <f>計算過程!D2392</f>
        <v>0</v>
      </c>
      <c r="K2395" s="74">
        <f>計算過程!I2392</f>
        <v>0</v>
      </c>
      <c r="L2395" s="74">
        <f>計算過程!J2392</f>
        <v>0</v>
      </c>
      <c r="M2395" s="74">
        <f>計算過程!K2392</f>
        <v>0</v>
      </c>
      <c r="N2395" s="75">
        <f>計算過程!Q2392</f>
        <v>0</v>
      </c>
    </row>
    <row r="2396" spans="8:14">
      <c r="H2396" s="38">
        <v>41739</v>
      </c>
      <c r="I2396" s="39" t="s">
        <v>160</v>
      </c>
      <c r="J2396" s="74">
        <f>計算過程!D2393</f>
        <v>0</v>
      </c>
      <c r="K2396" s="74">
        <f>計算過程!I2393</f>
        <v>0</v>
      </c>
      <c r="L2396" s="74">
        <f>計算過程!J2393</f>
        <v>0</v>
      </c>
      <c r="M2396" s="74">
        <f>計算過程!K2393</f>
        <v>0</v>
      </c>
      <c r="N2396" s="75">
        <f>計算過程!Q2393</f>
        <v>0</v>
      </c>
    </row>
    <row r="2397" spans="8:14">
      <c r="H2397" s="38">
        <v>41739</v>
      </c>
      <c r="I2397" s="39" t="s">
        <v>161</v>
      </c>
      <c r="J2397" s="74">
        <f>計算過程!D2394</f>
        <v>0</v>
      </c>
      <c r="K2397" s="74">
        <f>計算過程!I2394</f>
        <v>0</v>
      </c>
      <c r="L2397" s="74">
        <f>計算過程!J2394</f>
        <v>0</v>
      </c>
      <c r="M2397" s="74">
        <f>計算過程!K2394</f>
        <v>0</v>
      </c>
      <c r="N2397" s="75">
        <f>計算過程!Q2394</f>
        <v>0</v>
      </c>
    </row>
    <row r="2398" spans="8:14">
      <c r="H2398" s="38">
        <v>41739</v>
      </c>
      <c r="I2398" s="39" t="s">
        <v>162</v>
      </c>
      <c r="J2398" s="74">
        <f>計算過程!D2395</f>
        <v>0</v>
      </c>
      <c r="K2398" s="74">
        <f>計算過程!I2395</f>
        <v>0</v>
      </c>
      <c r="L2398" s="74">
        <f>計算過程!J2395</f>
        <v>0</v>
      </c>
      <c r="M2398" s="74">
        <f>計算過程!K2395</f>
        <v>0</v>
      </c>
      <c r="N2398" s="75">
        <f>計算過程!Q2395</f>
        <v>0</v>
      </c>
    </row>
    <row r="2399" spans="8:14">
      <c r="H2399" s="38">
        <v>41739</v>
      </c>
      <c r="I2399" s="39" t="s">
        <v>163</v>
      </c>
      <c r="J2399" s="74">
        <f>計算過程!D2396</f>
        <v>0</v>
      </c>
      <c r="K2399" s="74">
        <f>計算過程!I2396</f>
        <v>0</v>
      </c>
      <c r="L2399" s="74">
        <f>計算過程!J2396</f>
        <v>0</v>
      </c>
      <c r="M2399" s="74">
        <f>計算過程!K2396</f>
        <v>0</v>
      </c>
      <c r="N2399" s="75">
        <f>計算過程!Q2396</f>
        <v>0</v>
      </c>
    </row>
    <row r="2400" spans="8:14">
      <c r="H2400" s="38">
        <v>41739</v>
      </c>
      <c r="I2400" s="39" t="s">
        <v>164</v>
      </c>
      <c r="J2400" s="74">
        <f>計算過程!D2397</f>
        <v>0</v>
      </c>
      <c r="K2400" s="74">
        <f>計算過程!I2397</f>
        <v>0</v>
      </c>
      <c r="L2400" s="74">
        <f>計算過程!J2397</f>
        <v>0</v>
      </c>
      <c r="M2400" s="74">
        <f>計算過程!K2397</f>
        <v>0</v>
      </c>
      <c r="N2400" s="75">
        <f>計算過程!Q2397</f>
        <v>0</v>
      </c>
    </row>
    <row r="2401" spans="8:14">
      <c r="H2401" s="38">
        <v>41739</v>
      </c>
      <c r="I2401" s="39" t="s">
        <v>165</v>
      </c>
      <c r="J2401" s="74">
        <f>計算過程!D2398</f>
        <v>0</v>
      </c>
      <c r="K2401" s="74">
        <f>計算過程!I2398</f>
        <v>0</v>
      </c>
      <c r="L2401" s="74">
        <f>計算過程!J2398</f>
        <v>0</v>
      </c>
      <c r="M2401" s="74">
        <f>計算過程!K2398</f>
        <v>0</v>
      </c>
      <c r="N2401" s="75">
        <f>計算過程!Q2398</f>
        <v>0</v>
      </c>
    </row>
    <row r="2402" spans="8:14">
      <c r="H2402" s="38">
        <v>41739</v>
      </c>
      <c r="I2402" s="39" t="s">
        <v>166</v>
      </c>
      <c r="J2402" s="74">
        <f>計算過程!D2399</f>
        <v>0</v>
      </c>
      <c r="K2402" s="74">
        <f>計算過程!I2399</f>
        <v>0</v>
      </c>
      <c r="L2402" s="74">
        <f>計算過程!J2399</f>
        <v>0</v>
      </c>
      <c r="M2402" s="74">
        <f>計算過程!K2399</f>
        <v>0</v>
      </c>
      <c r="N2402" s="75">
        <f>計算過程!Q2399</f>
        <v>0</v>
      </c>
    </row>
    <row r="2403" spans="8:14">
      <c r="H2403" s="38">
        <v>41739</v>
      </c>
      <c r="I2403" s="39" t="s">
        <v>167</v>
      </c>
      <c r="J2403" s="74">
        <f>計算過程!D2400</f>
        <v>0</v>
      </c>
      <c r="K2403" s="74">
        <f>計算過程!I2400</f>
        <v>0</v>
      </c>
      <c r="L2403" s="74">
        <f>計算過程!J2400</f>
        <v>0</v>
      </c>
      <c r="M2403" s="74">
        <f>計算過程!K2400</f>
        <v>0</v>
      </c>
      <c r="N2403" s="75">
        <f>計算過程!Q2400</f>
        <v>0</v>
      </c>
    </row>
    <row r="2404" spans="8:14">
      <c r="H2404" s="38">
        <v>41739</v>
      </c>
      <c r="I2404" s="39" t="s">
        <v>168</v>
      </c>
      <c r="J2404" s="74">
        <f>計算過程!D2401</f>
        <v>0</v>
      </c>
      <c r="K2404" s="74">
        <f>計算過程!I2401</f>
        <v>0</v>
      </c>
      <c r="L2404" s="74">
        <f>計算過程!J2401</f>
        <v>0</v>
      </c>
      <c r="M2404" s="74">
        <f>計算過程!K2401</f>
        <v>0</v>
      </c>
      <c r="N2404" s="75">
        <f>計算過程!Q2401</f>
        <v>0</v>
      </c>
    </row>
    <row r="2405" spans="8:14">
      <c r="H2405" s="38">
        <v>41739</v>
      </c>
      <c r="I2405" s="39" t="s">
        <v>169</v>
      </c>
      <c r="J2405" s="74">
        <f>計算過程!D2402</f>
        <v>0</v>
      </c>
      <c r="K2405" s="74">
        <f>計算過程!I2402</f>
        <v>0</v>
      </c>
      <c r="L2405" s="74">
        <f>計算過程!J2402</f>
        <v>0</v>
      </c>
      <c r="M2405" s="74">
        <f>計算過程!K2402</f>
        <v>0</v>
      </c>
      <c r="N2405" s="75">
        <f>計算過程!Q2402</f>
        <v>0</v>
      </c>
    </row>
    <row r="2406" spans="8:14">
      <c r="H2406" s="38">
        <v>41739</v>
      </c>
      <c r="I2406" s="39" t="s">
        <v>170</v>
      </c>
      <c r="J2406" s="74">
        <f>計算過程!D2403</f>
        <v>0</v>
      </c>
      <c r="K2406" s="74">
        <f>計算過程!I2403</f>
        <v>0</v>
      </c>
      <c r="L2406" s="74">
        <f>計算過程!J2403</f>
        <v>0</v>
      </c>
      <c r="M2406" s="74">
        <f>計算過程!K2403</f>
        <v>0</v>
      </c>
      <c r="N2406" s="75">
        <f>計算過程!Q2403</f>
        <v>0</v>
      </c>
    </row>
    <row r="2407" spans="8:14">
      <c r="H2407" s="38">
        <v>41739</v>
      </c>
      <c r="I2407" s="39" t="s">
        <v>171</v>
      </c>
      <c r="J2407" s="74">
        <f>計算過程!D2404</f>
        <v>0</v>
      </c>
      <c r="K2407" s="74">
        <f>計算過程!I2404</f>
        <v>0</v>
      </c>
      <c r="L2407" s="74">
        <f>計算過程!J2404</f>
        <v>0</v>
      </c>
      <c r="M2407" s="74">
        <f>計算過程!K2404</f>
        <v>0</v>
      </c>
      <c r="N2407" s="75">
        <f>計算過程!Q2404</f>
        <v>0</v>
      </c>
    </row>
    <row r="2408" spans="8:14">
      <c r="H2408" s="38">
        <v>41739</v>
      </c>
      <c r="I2408" s="39" t="s">
        <v>172</v>
      </c>
      <c r="J2408" s="74">
        <f>計算過程!D2405</f>
        <v>0</v>
      </c>
      <c r="K2408" s="74">
        <f>計算過程!I2405</f>
        <v>0</v>
      </c>
      <c r="L2408" s="74">
        <f>計算過程!J2405</f>
        <v>0</v>
      </c>
      <c r="M2408" s="74">
        <f>計算過程!K2405</f>
        <v>0</v>
      </c>
      <c r="N2408" s="75">
        <f>計算過程!Q2405</f>
        <v>0</v>
      </c>
    </row>
    <row r="2409" spans="8:14">
      <c r="H2409" s="38">
        <v>41740</v>
      </c>
      <c r="I2409" s="39" t="s">
        <v>149</v>
      </c>
      <c r="J2409" s="74">
        <f>計算過程!D2406</f>
        <v>0</v>
      </c>
      <c r="K2409" s="74">
        <f>計算過程!I2406</f>
        <v>0</v>
      </c>
      <c r="L2409" s="74">
        <f>計算過程!J2406</f>
        <v>0</v>
      </c>
      <c r="M2409" s="74">
        <f>計算過程!K2406</f>
        <v>0</v>
      </c>
      <c r="N2409" s="75">
        <f>計算過程!Q2406</f>
        <v>0</v>
      </c>
    </row>
    <row r="2410" spans="8:14">
      <c r="H2410" s="38">
        <v>41740</v>
      </c>
      <c r="I2410" s="39" t="s">
        <v>150</v>
      </c>
      <c r="J2410" s="74">
        <f>計算過程!D2407</f>
        <v>0</v>
      </c>
      <c r="K2410" s="74">
        <f>計算過程!I2407</f>
        <v>0</v>
      </c>
      <c r="L2410" s="74">
        <f>計算過程!J2407</f>
        <v>0</v>
      </c>
      <c r="M2410" s="74">
        <f>計算過程!K2407</f>
        <v>0</v>
      </c>
      <c r="N2410" s="75">
        <f>計算過程!Q2407</f>
        <v>0</v>
      </c>
    </row>
    <row r="2411" spans="8:14">
      <c r="H2411" s="38">
        <v>41740</v>
      </c>
      <c r="I2411" s="39" t="s">
        <v>151</v>
      </c>
      <c r="J2411" s="74">
        <f>計算過程!D2408</f>
        <v>0</v>
      </c>
      <c r="K2411" s="74">
        <f>計算過程!I2408</f>
        <v>0</v>
      </c>
      <c r="L2411" s="74">
        <f>計算過程!J2408</f>
        <v>0</v>
      </c>
      <c r="M2411" s="74">
        <f>計算過程!K2408</f>
        <v>0</v>
      </c>
      <c r="N2411" s="75">
        <f>計算過程!Q2408</f>
        <v>0</v>
      </c>
    </row>
    <row r="2412" spans="8:14">
      <c r="H2412" s="38">
        <v>41740</v>
      </c>
      <c r="I2412" s="39" t="s">
        <v>152</v>
      </c>
      <c r="J2412" s="74">
        <f>計算過程!D2409</f>
        <v>0</v>
      </c>
      <c r="K2412" s="74">
        <f>計算過程!I2409</f>
        <v>0</v>
      </c>
      <c r="L2412" s="74">
        <f>計算過程!J2409</f>
        <v>0</v>
      </c>
      <c r="M2412" s="74">
        <f>計算過程!K2409</f>
        <v>0</v>
      </c>
      <c r="N2412" s="75">
        <f>計算過程!Q2409</f>
        <v>0</v>
      </c>
    </row>
    <row r="2413" spans="8:14">
      <c r="H2413" s="38">
        <v>41740</v>
      </c>
      <c r="I2413" s="39" t="s">
        <v>153</v>
      </c>
      <c r="J2413" s="74">
        <f>計算過程!D2410</f>
        <v>0</v>
      </c>
      <c r="K2413" s="74">
        <f>計算過程!I2410</f>
        <v>0</v>
      </c>
      <c r="L2413" s="74">
        <f>計算過程!J2410</f>
        <v>0</v>
      </c>
      <c r="M2413" s="74">
        <f>計算過程!K2410</f>
        <v>0</v>
      </c>
      <c r="N2413" s="75">
        <f>計算過程!Q2410</f>
        <v>0</v>
      </c>
    </row>
    <row r="2414" spans="8:14">
      <c r="H2414" s="38">
        <v>41740</v>
      </c>
      <c r="I2414" s="39" t="s">
        <v>154</v>
      </c>
      <c r="J2414" s="74">
        <f>計算過程!D2411</f>
        <v>0</v>
      </c>
      <c r="K2414" s="74">
        <f>計算過程!I2411</f>
        <v>0</v>
      </c>
      <c r="L2414" s="74">
        <f>計算過程!J2411</f>
        <v>0</v>
      </c>
      <c r="M2414" s="74">
        <f>計算過程!K2411</f>
        <v>0</v>
      </c>
      <c r="N2414" s="75">
        <f>計算過程!Q2411</f>
        <v>0</v>
      </c>
    </row>
    <row r="2415" spans="8:14">
      <c r="H2415" s="38">
        <v>41740</v>
      </c>
      <c r="I2415" s="39" t="s">
        <v>155</v>
      </c>
      <c r="J2415" s="74">
        <f>計算過程!D2412</f>
        <v>0</v>
      </c>
      <c r="K2415" s="74">
        <f>計算過程!I2412</f>
        <v>0</v>
      </c>
      <c r="L2415" s="74">
        <f>計算過程!J2412</f>
        <v>0</v>
      </c>
      <c r="M2415" s="74">
        <f>計算過程!K2412</f>
        <v>0</v>
      </c>
      <c r="N2415" s="75">
        <f>計算過程!Q2412</f>
        <v>0</v>
      </c>
    </row>
    <row r="2416" spans="8:14">
      <c r="H2416" s="38">
        <v>41740</v>
      </c>
      <c r="I2416" s="39" t="s">
        <v>156</v>
      </c>
      <c r="J2416" s="74">
        <f>計算過程!D2413</f>
        <v>0</v>
      </c>
      <c r="K2416" s="74">
        <f>計算過程!I2413</f>
        <v>0</v>
      </c>
      <c r="L2416" s="74">
        <f>計算過程!J2413</f>
        <v>0</v>
      </c>
      <c r="M2416" s="74">
        <f>計算過程!K2413</f>
        <v>0</v>
      </c>
      <c r="N2416" s="75">
        <f>計算過程!Q2413</f>
        <v>0</v>
      </c>
    </row>
    <row r="2417" spans="8:14">
      <c r="H2417" s="38">
        <v>41740</v>
      </c>
      <c r="I2417" s="39" t="s">
        <v>157</v>
      </c>
      <c r="J2417" s="74">
        <f>計算過程!D2414</f>
        <v>0</v>
      </c>
      <c r="K2417" s="74">
        <f>計算過程!I2414</f>
        <v>0</v>
      </c>
      <c r="L2417" s="74">
        <f>計算過程!J2414</f>
        <v>0</v>
      </c>
      <c r="M2417" s="74">
        <f>計算過程!K2414</f>
        <v>0</v>
      </c>
      <c r="N2417" s="75">
        <f>計算過程!Q2414</f>
        <v>0</v>
      </c>
    </row>
    <row r="2418" spans="8:14">
      <c r="H2418" s="38">
        <v>41740</v>
      </c>
      <c r="I2418" s="39" t="s">
        <v>158</v>
      </c>
      <c r="J2418" s="74">
        <f>計算過程!D2415</f>
        <v>0</v>
      </c>
      <c r="K2418" s="74">
        <f>計算過程!I2415</f>
        <v>0</v>
      </c>
      <c r="L2418" s="74">
        <f>計算過程!J2415</f>
        <v>0</v>
      </c>
      <c r="M2418" s="74">
        <f>計算過程!K2415</f>
        <v>0</v>
      </c>
      <c r="N2418" s="75">
        <f>計算過程!Q2415</f>
        <v>0</v>
      </c>
    </row>
    <row r="2419" spans="8:14">
      <c r="H2419" s="38">
        <v>41740</v>
      </c>
      <c r="I2419" s="39" t="s">
        <v>159</v>
      </c>
      <c r="J2419" s="74">
        <f>計算過程!D2416</f>
        <v>0</v>
      </c>
      <c r="K2419" s="74">
        <f>計算過程!I2416</f>
        <v>0</v>
      </c>
      <c r="L2419" s="74">
        <f>計算過程!J2416</f>
        <v>0</v>
      </c>
      <c r="M2419" s="74">
        <f>計算過程!K2416</f>
        <v>0</v>
      </c>
      <c r="N2419" s="75">
        <f>計算過程!Q2416</f>
        <v>0</v>
      </c>
    </row>
    <row r="2420" spans="8:14">
      <c r="H2420" s="38">
        <v>41740</v>
      </c>
      <c r="I2420" s="39" t="s">
        <v>160</v>
      </c>
      <c r="J2420" s="74">
        <f>計算過程!D2417</f>
        <v>0</v>
      </c>
      <c r="K2420" s="74">
        <f>計算過程!I2417</f>
        <v>0</v>
      </c>
      <c r="L2420" s="74">
        <f>計算過程!J2417</f>
        <v>0</v>
      </c>
      <c r="M2420" s="74">
        <f>計算過程!K2417</f>
        <v>0</v>
      </c>
      <c r="N2420" s="75">
        <f>計算過程!Q2417</f>
        <v>0</v>
      </c>
    </row>
    <row r="2421" spans="8:14">
      <c r="H2421" s="38">
        <v>41740</v>
      </c>
      <c r="I2421" s="39" t="s">
        <v>161</v>
      </c>
      <c r="J2421" s="74">
        <f>計算過程!D2418</f>
        <v>0</v>
      </c>
      <c r="K2421" s="74">
        <f>計算過程!I2418</f>
        <v>0</v>
      </c>
      <c r="L2421" s="74">
        <f>計算過程!J2418</f>
        <v>0</v>
      </c>
      <c r="M2421" s="74">
        <f>計算過程!K2418</f>
        <v>0</v>
      </c>
      <c r="N2421" s="75">
        <f>計算過程!Q2418</f>
        <v>0</v>
      </c>
    </row>
    <row r="2422" spans="8:14">
      <c r="H2422" s="38">
        <v>41740</v>
      </c>
      <c r="I2422" s="39" t="s">
        <v>162</v>
      </c>
      <c r="J2422" s="74">
        <f>計算過程!D2419</f>
        <v>0</v>
      </c>
      <c r="K2422" s="74">
        <f>計算過程!I2419</f>
        <v>0</v>
      </c>
      <c r="L2422" s="74">
        <f>計算過程!J2419</f>
        <v>0</v>
      </c>
      <c r="M2422" s="74">
        <f>計算過程!K2419</f>
        <v>0</v>
      </c>
      <c r="N2422" s="75">
        <f>計算過程!Q2419</f>
        <v>0</v>
      </c>
    </row>
    <row r="2423" spans="8:14">
      <c r="H2423" s="38">
        <v>41740</v>
      </c>
      <c r="I2423" s="39" t="s">
        <v>163</v>
      </c>
      <c r="J2423" s="74">
        <f>計算過程!D2420</f>
        <v>0</v>
      </c>
      <c r="K2423" s="74">
        <f>計算過程!I2420</f>
        <v>0</v>
      </c>
      <c r="L2423" s="74">
        <f>計算過程!J2420</f>
        <v>0</v>
      </c>
      <c r="M2423" s="74">
        <f>計算過程!K2420</f>
        <v>0</v>
      </c>
      <c r="N2423" s="75">
        <f>計算過程!Q2420</f>
        <v>0</v>
      </c>
    </row>
    <row r="2424" spans="8:14">
      <c r="H2424" s="38">
        <v>41740</v>
      </c>
      <c r="I2424" s="39" t="s">
        <v>164</v>
      </c>
      <c r="J2424" s="74">
        <f>計算過程!D2421</f>
        <v>0</v>
      </c>
      <c r="K2424" s="74">
        <f>計算過程!I2421</f>
        <v>0</v>
      </c>
      <c r="L2424" s="74">
        <f>計算過程!J2421</f>
        <v>0</v>
      </c>
      <c r="M2424" s="74">
        <f>計算過程!K2421</f>
        <v>0</v>
      </c>
      <c r="N2424" s="75">
        <f>計算過程!Q2421</f>
        <v>0</v>
      </c>
    </row>
    <row r="2425" spans="8:14">
      <c r="H2425" s="38">
        <v>41740</v>
      </c>
      <c r="I2425" s="39" t="s">
        <v>165</v>
      </c>
      <c r="J2425" s="74">
        <f>計算過程!D2422</f>
        <v>0</v>
      </c>
      <c r="K2425" s="74">
        <f>計算過程!I2422</f>
        <v>0</v>
      </c>
      <c r="L2425" s="74">
        <f>計算過程!J2422</f>
        <v>0</v>
      </c>
      <c r="M2425" s="74">
        <f>計算過程!K2422</f>
        <v>0</v>
      </c>
      <c r="N2425" s="75">
        <f>計算過程!Q2422</f>
        <v>0</v>
      </c>
    </row>
    <row r="2426" spans="8:14">
      <c r="H2426" s="38">
        <v>41740</v>
      </c>
      <c r="I2426" s="39" t="s">
        <v>166</v>
      </c>
      <c r="J2426" s="74">
        <f>計算過程!D2423</f>
        <v>0</v>
      </c>
      <c r="K2426" s="74">
        <f>計算過程!I2423</f>
        <v>0</v>
      </c>
      <c r="L2426" s="74">
        <f>計算過程!J2423</f>
        <v>0</v>
      </c>
      <c r="M2426" s="74">
        <f>計算過程!K2423</f>
        <v>0</v>
      </c>
      <c r="N2426" s="75">
        <f>計算過程!Q2423</f>
        <v>0</v>
      </c>
    </row>
    <row r="2427" spans="8:14">
      <c r="H2427" s="38">
        <v>41740</v>
      </c>
      <c r="I2427" s="39" t="s">
        <v>167</v>
      </c>
      <c r="J2427" s="74">
        <f>計算過程!D2424</f>
        <v>0</v>
      </c>
      <c r="K2427" s="74">
        <f>計算過程!I2424</f>
        <v>0</v>
      </c>
      <c r="L2427" s="74">
        <f>計算過程!J2424</f>
        <v>0</v>
      </c>
      <c r="M2427" s="74">
        <f>計算過程!K2424</f>
        <v>0</v>
      </c>
      <c r="N2427" s="75">
        <f>計算過程!Q2424</f>
        <v>0</v>
      </c>
    </row>
    <row r="2428" spans="8:14">
      <c r="H2428" s="38">
        <v>41740</v>
      </c>
      <c r="I2428" s="39" t="s">
        <v>168</v>
      </c>
      <c r="J2428" s="74">
        <f>計算過程!D2425</f>
        <v>0</v>
      </c>
      <c r="K2428" s="74">
        <f>計算過程!I2425</f>
        <v>0</v>
      </c>
      <c r="L2428" s="74">
        <f>計算過程!J2425</f>
        <v>0</v>
      </c>
      <c r="M2428" s="74">
        <f>計算過程!K2425</f>
        <v>0</v>
      </c>
      <c r="N2428" s="75">
        <f>計算過程!Q2425</f>
        <v>0</v>
      </c>
    </row>
    <row r="2429" spans="8:14">
      <c r="H2429" s="38">
        <v>41740</v>
      </c>
      <c r="I2429" s="39" t="s">
        <v>169</v>
      </c>
      <c r="J2429" s="74">
        <f>計算過程!D2426</f>
        <v>0</v>
      </c>
      <c r="K2429" s="74">
        <f>計算過程!I2426</f>
        <v>0</v>
      </c>
      <c r="L2429" s="74">
        <f>計算過程!J2426</f>
        <v>0</v>
      </c>
      <c r="M2429" s="74">
        <f>計算過程!K2426</f>
        <v>0</v>
      </c>
      <c r="N2429" s="75">
        <f>計算過程!Q2426</f>
        <v>0</v>
      </c>
    </row>
    <row r="2430" spans="8:14">
      <c r="H2430" s="38">
        <v>41740</v>
      </c>
      <c r="I2430" s="39" t="s">
        <v>170</v>
      </c>
      <c r="J2430" s="74">
        <f>計算過程!D2427</f>
        <v>0</v>
      </c>
      <c r="K2430" s="74">
        <f>計算過程!I2427</f>
        <v>0</v>
      </c>
      <c r="L2430" s="74">
        <f>計算過程!J2427</f>
        <v>0</v>
      </c>
      <c r="M2430" s="74">
        <f>計算過程!K2427</f>
        <v>0</v>
      </c>
      <c r="N2430" s="75">
        <f>計算過程!Q2427</f>
        <v>0</v>
      </c>
    </row>
    <row r="2431" spans="8:14">
      <c r="H2431" s="38">
        <v>41740</v>
      </c>
      <c r="I2431" s="39" t="s">
        <v>171</v>
      </c>
      <c r="J2431" s="74">
        <f>計算過程!D2428</f>
        <v>0</v>
      </c>
      <c r="K2431" s="74">
        <f>計算過程!I2428</f>
        <v>0</v>
      </c>
      <c r="L2431" s="74">
        <f>計算過程!J2428</f>
        <v>0</v>
      </c>
      <c r="M2431" s="74">
        <f>計算過程!K2428</f>
        <v>0</v>
      </c>
      <c r="N2431" s="75">
        <f>計算過程!Q2428</f>
        <v>0</v>
      </c>
    </row>
    <row r="2432" spans="8:14">
      <c r="H2432" s="38">
        <v>41740</v>
      </c>
      <c r="I2432" s="39" t="s">
        <v>172</v>
      </c>
      <c r="J2432" s="74">
        <f>計算過程!D2429</f>
        <v>0</v>
      </c>
      <c r="K2432" s="74">
        <f>計算過程!I2429</f>
        <v>0</v>
      </c>
      <c r="L2432" s="74">
        <f>計算過程!J2429</f>
        <v>0</v>
      </c>
      <c r="M2432" s="74">
        <f>計算過程!K2429</f>
        <v>0</v>
      </c>
      <c r="N2432" s="75">
        <f>計算過程!Q2429</f>
        <v>0</v>
      </c>
    </row>
    <row r="2433" spans="8:14">
      <c r="H2433" s="38">
        <v>41741</v>
      </c>
      <c r="I2433" s="39" t="s">
        <v>149</v>
      </c>
      <c r="J2433" s="74">
        <f>計算過程!D2430</f>
        <v>0</v>
      </c>
      <c r="K2433" s="74">
        <f>計算過程!I2430</f>
        <v>0</v>
      </c>
      <c r="L2433" s="74">
        <f>計算過程!J2430</f>
        <v>0</v>
      </c>
      <c r="M2433" s="74">
        <f>計算過程!K2430</f>
        <v>0</v>
      </c>
      <c r="N2433" s="75">
        <f>計算過程!Q2430</f>
        <v>0</v>
      </c>
    </row>
    <row r="2434" spans="8:14">
      <c r="H2434" s="38">
        <v>41741</v>
      </c>
      <c r="I2434" s="39" t="s">
        <v>150</v>
      </c>
      <c r="J2434" s="74">
        <f>計算過程!D2431</f>
        <v>0</v>
      </c>
      <c r="K2434" s="74">
        <f>計算過程!I2431</f>
        <v>0</v>
      </c>
      <c r="L2434" s="74">
        <f>計算過程!J2431</f>
        <v>0</v>
      </c>
      <c r="M2434" s="74">
        <f>計算過程!K2431</f>
        <v>0</v>
      </c>
      <c r="N2434" s="75">
        <f>計算過程!Q2431</f>
        <v>0</v>
      </c>
    </row>
    <row r="2435" spans="8:14">
      <c r="H2435" s="38">
        <v>41741</v>
      </c>
      <c r="I2435" s="39" t="s">
        <v>151</v>
      </c>
      <c r="J2435" s="74">
        <f>計算過程!D2432</f>
        <v>0</v>
      </c>
      <c r="K2435" s="74">
        <f>計算過程!I2432</f>
        <v>0</v>
      </c>
      <c r="L2435" s="74">
        <f>計算過程!J2432</f>
        <v>0</v>
      </c>
      <c r="M2435" s="74">
        <f>計算過程!K2432</f>
        <v>0</v>
      </c>
      <c r="N2435" s="75">
        <f>計算過程!Q2432</f>
        <v>0</v>
      </c>
    </row>
    <row r="2436" spans="8:14">
      <c r="H2436" s="38">
        <v>41741</v>
      </c>
      <c r="I2436" s="39" t="s">
        <v>152</v>
      </c>
      <c r="J2436" s="74">
        <f>計算過程!D2433</f>
        <v>0</v>
      </c>
      <c r="K2436" s="74">
        <f>計算過程!I2433</f>
        <v>0</v>
      </c>
      <c r="L2436" s="74">
        <f>計算過程!J2433</f>
        <v>0</v>
      </c>
      <c r="M2436" s="74">
        <f>計算過程!K2433</f>
        <v>0</v>
      </c>
      <c r="N2436" s="75">
        <f>計算過程!Q2433</f>
        <v>0</v>
      </c>
    </row>
    <row r="2437" spans="8:14">
      <c r="H2437" s="38">
        <v>41741</v>
      </c>
      <c r="I2437" s="39" t="s">
        <v>153</v>
      </c>
      <c r="J2437" s="74">
        <f>計算過程!D2434</f>
        <v>0</v>
      </c>
      <c r="K2437" s="74">
        <f>計算過程!I2434</f>
        <v>0</v>
      </c>
      <c r="L2437" s="74">
        <f>計算過程!J2434</f>
        <v>0</v>
      </c>
      <c r="M2437" s="74">
        <f>計算過程!K2434</f>
        <v>0</v>
      </c>
      <c r="N2437" s="75">
        <f>計算過程!Q2434</f>
        <v>0</v>
      </c>
    </row>
    <row r="2438" spans="8:14">
      <c r="H2438" s="38">
        <v>41741</v>
      </c>
      <c r="I2438" s="39" t="s">
        <v>154</v>
      </c>
      <c r="J2438" s="74">
        <f>計算過程!D2435</f>
        <v>0</v>
      </c>
      <c r="K2438" s="74">
        <f>計算過程!I2435</f>
        <v>0</v>
      </c>
      <c r="L2438" s="74">
        <f>計算過程!J2435</f>
        <v>0</v>
      </c>
      <c r="M2438" s="74">
        <f>計算過程!K2435</f>
        <v>0</v>
      </c>
      <c r="N2438" s="75">
        <f>計算過程!Q2435</f>
        <v>0</v>
      </c>
    </row>
    <row r="2439" spans="8:14">
      <c r="H2439" s="38">
        <v>41741</v>
      </c>
      <c r="I2439" s="39" t="s">
        <v>155</v>
      </c>
      <c r="J2439" s="74">
        <f>計算過程!D2436</f>
        <v>0</v>
      </c>
      <c r="K2439" s="74">
        <f>計算過程!I2436</f>
        <v>0</v>
      </c>
      <c r="L2439" s="74">
        <f>計算過程!J2436</f>
        <v>0</v>
      </c>
      <c r="M2439" s="74">
        <f>計算過程!K2436</f>
        <v>0</v>
      </c>
      <c r="N2439" s="75">
        <f>計算過程!Q2436</f>
        <v>0</v>
      </c>
    </row>
    <row r="2440" spans="8:14">
      <c r="H2440" s="38">
        <v>41741</v>
      </c>
      <c r="I2440" s="39" t="s">
        <v>156</v>
      </c>
      <c r="J2440" s="74">
        <f>計算過程!D2437</f>
        <v>0</v>
      </c>
      <c r="K2440" s="74">
        <f>計算過程!I2437</f>
        <v>0</v>
      </c>
      <c r="L2440" s="74">
        <f>計算過程!J2437</f>
        <v>0</v>
      </c>
      <c r="M2440" s="74">
        <f>計算過程!K2437</f>
        <v>0</v>
      </c>
      <c r="N2440" s="75">
        <f>計算過程!Q2437</f>
        <v>0</v>
      </c>
    </row>
    <row r="2441" spans="8:14">
      <c r="H2441" s="38">
        <v>41741</v>
      </c>
      <c r="I2441" s="39" t="s">
        <v>157</v>
      </c>
      <c r="J2441" s="74">
        <f>計算過程!D2438</f>
        <v>0</v>
      </c>
      <c r="K2441" s="74">
        <f>計算過程!I2438</f>
        <v>0</v>
      </c>
      <c r="L2441" s="74">
        <f>計算過程!J2438</f>
        <v>0</v>
      </c>
      <c r="M2441" s="74">
        <f>計算過程!K2438</f>
        <v>0</v>
      </c>
      <c r="N2441" s="75">
        <f>計算過程!Q2438</f>
        <v>0</v>
      </c>
    </row>
    <row r="2442" spans="8:14">
      <c r="H2442" s="38">
        <v>41741</v>
      </c>
      <c r="I2442" s="39" t="s">
        <v>158</v>
      </c>
      <c r="J2442" s="74">
        <f>計算過程!D2439</f>
        <v>0</v>
      </c>
      <c r="K2442" s="74">
        <f>計算過程!I2439</f>
        <v>0</v>
      </c>
      <c r="L2442" s="74">
        <f>計算過程!J2439</f>
        <v>0</v>
      </c>
      <c r="M2442" s="74">
        <f>計算過程!K2439</f>
        <v>0</v>
      </c>
      <c r="N2442" s="75">
        <f>計算過程!Q2439</f>
        <v>0</v>
      </c>
    </row>
    <row r="2443" spans="8:14">
      <c r="H2443" s="38">
        <v>41741</v>
      </c>
      <c r="I2443" s="39" t="s">
        <v>159</v>
      </c>
      <c r="J2443" s="74">
        <f>計算過程!D2440</f>
        <v>0</v>
      </c>
      <c r="K2443" s="74">
        <f>計算過程!I2440</f>
        <v>0</v>
      </c>
      <c r="L2443" s="74">
        <f>計算過程!J2440</f>
        <v>0</v>
      </c>
      <c r="M2443" s="74">
        <f>計算過程!K2440</f>
        <v>0</v>
      </c>
      <c r="N2443" s="75">
        <f>計算過程!Q2440</f>
        <v>0</v>
      </c>
    </row>
    <row r="2444" spans="8:14">
      <c r="H2444" s="38">
        <v>41741</v>
      </c>
      <c r="I2444" s="39" t="s">
        <v>160</v>
      </c>
      <c r="J2444" s="74">
        <f>計算過程!D2441</f>
        <v>0</v>
      </c>
      <c r="K2444" s="74">
        <f>計算過程!I2441</f>
        <v>0</v>
      </c>
      <c r="L2444" s="74">
        <f>計算過程!J2441</f>
        <v>0</v>
      </c>
      <c r="M2444" s="74">
        <f>計算過程!K2441</f>
        <v>0</v>
      </c>
      <c r="N2444" s="75">
        <f>計算過程!Q2441</f>
        <v>0</v>
      </c>
    </row>
    <row r="2445" spans="8:14">
      <c r="H2445" s="38">
        <v>41741</v>
      </c>
      <c r="I2445" s="39" t="s">
        <v>161</v>
      </c>
      <c r="J2445" s="74">
        <f>計算過程!D2442</f>
        <v>0</v>
      </c>
      <c r="K2445" s="74">
        <f>計算過程!I2442</f>
        <v>0</v>
      </c>
      <c r="L2445" s="74">
        <f>計算過程!J2442</f>
        <v>0</v>
      </c>
      <c r="M2445" s="74">
        <f>計算過程!K2442</f>
        <v>0</v>
      </c>
      <c r="N2445" s="75">
        <f>計算過程!Q2442</f>
        <v>0</v>
      </c>
    </row>
    <row r="2446" spans="8:14">
      <c r="H2446" s="38">
        <v>41741</v>
      </c>
      <c r="I2446" s="39" t="s">
        <v>162</v>
      </c>
      <c r="J2446" s="74">
        <f>計算過程!D2443</f>
        <v>0</v>
      </c>
      <c r="K2446" s="74">
        <f>計算過程!I2443</f>
        <v>0</v>
      </c>
      <c r="L2446" s="74">
        <f>計算過程!J2443</f>
        <v>0</v>
      </c>
      <c r="M2446" s="74">
        <f>計算過程!K2443</f>
        <v>0</v>
      </c>
      <c r="N2446" s="75">
        <f>計算過程!Q2443</f>
        <v>0</v>
      </c>
    </row>
    <row r="2447" spans="8:14">
      <c r="H2447" s="38">
        <v>41741</v>
      </c>
      <c r="I2447" s="39" t="s">
        <v>163</v>
      </c>
      <c r="J2447" s="74">
        <f>計算過程!D2444</f>
        <v>0</v>
      </c>
      <c r="K2447" s="74">
        <f>計算過程!I2444</f>
        <v>0</v>
      </c>
      <c r="L2447" s="74">
        <f>計算過程!J2444</f>
        <v>0</v>
      </c>
      <c r="M2447" s="74">
        <f>計算過程!K2444</f>
        <v>0</v>
      </c>
      <c r="N2447" s="75">
        <f>計算過程!Q2444</f>
        <v>0</v>
      </c>
    </row>
    <row r="2448" spans="8:14">
      <c r="H2448" s="38">
        <v>41741</v>
      </c>
      <c r="I2448" s="39" t="s">
        <v>164</v>
      </c>
      <c r="J2448" s="74">
        <f>計算過程!D2445</f>
        <v>0</v>
      </c>
      <c r="K2448" s="74">
        <f>計算過程!I2445</f>
        <v>0</v>
      </c>
      <c r="L2448" s="74">
        <f>計算過程!J2445</f>
        <v>0</v>
      </c>
      <c r="M2448" s="74">
        <f>計算過程!K2445</f>
        <v>0</v>
      </c>
      <c r="N2448" s="75">
        <f>計算過程!Q2445</f>
        <v>0</v>
      </c>
    </row>
    <row r="2449" spans="8:14">
      <c r="H2449" s="38">
        <v>41741</v>
      </c>
      <c r="I2449" s="39" t="s">
        <v>165</v>
      </c>
      <c r="J2449" s="74">
        <f>計算過程!D2446</f>
        <v>0</v>
      </c>
      <c r="K2449" s="74">
        <f>計算過程!I2446</f>
        <v>0</v>
      </c>
      <c r="L2449" s="74">
        <f>計算過程!J2446</f>
        <v>0</v>
      </c>
      <c r="M2449" s="74">
        <f>計算過程!K2446</f>
        <v>0</v>
      </c>
      <c r="N2449" s="75">
        <f>計算過程!Q2446</f>
        <v>0</v>
      </c>
    </row>
    <row r="2450" spans="8:14">
      <c r="H2450" s="38">
        <v>41741</v>
      </c>
      <c r="I2450" s="39" t="s">
        <v>166</v>
      </c>
      <c r="J2450" s="74">
        <f>計算過程!D2447</f>
        <v>0</v>
      </c>
      <c r="K2450" s="74">
        <f>計算過程!I2447</f>
        <v>0</v>
      </c>
      <c r="L2450" s="74">
        <f>計算過程!J2447</f>
        <v>0</v>
      </c>
      <c r="M2450" s="74">
        <f>計算過程!K2447</f>
        <v>0</v>
      </c>
      <c r="N2450" s="75">
        <f>計算過程!Q2447</f>
        <v>0</v>
      </c>
    </row>
    <row r="2451" spans="8:14">
      <c r="H2451" s="38">
        <v>41741</v>
      </c>
      <c r="I2451" s="39" t="s">
        <v>167</v>
      </c>
      <c r="J2451" s="74">
        <f>計算過程!D2448</f>
        <v>0</v>
      </c>
      <c r="K2451" s="74">
        <f>計算過程!I2448</f>
        <v>0</v>
      </c>
      <c r="L2451" s="74">
        <f>計算過程!J2448</f>
        <v>0</v>
      </c>
      <c r="M2451" s="74">
        <f>計算過程!K2448</f>
        <v>0</v>
      </c>
      <c r="N2451" s="75">
        <f>計算過程!Q2448</f>
        <v>0</v>
      </c>
    </row>
    <row r="2452" spans="8:14">
      <c r="H2452" s="38">
        <v>41741</v>
      </c>
      <c r="I2452" s="39" t="s">
        <v>168</v>
      </c>
      <c r="J2452" s="74">
        <f>計算過程!D2449</f>
        <v>0</v>
      </c>
      <c r="K2452" s="74">
        <f>計算過程!I2449</f>
        <v>0</v>
      </c>
      <c r="L2452" s="74">
        <f>計算過程!J2449</f>
        <v>0</v>
      </c>
      <c r="M2452" s="74">
        <f>計算過程!K2449</f>
        <v>0</v>
      </c>
      <c r="N2452" s="75">
        <f>計算過程!Q2449</f>
        <v>0</v>
      </c>
    </row>
    <row r="2453" spans="8:14">
      <c r="H2453" s="38">
        <v>41741</v>
      </c>
      <c r="I2453" s="39" t="s">
        <v>169</v>
      </c>
      <c r="J2453" s="74">
        <f>計算過程!D2450</f>
        <v>0</v>
      </c>
      <c r="K2453" s="74">
        <f>計算過程!I2450</f>
        <v>0</v>
      </c>
      <c r="L2453" s="74">
        <f>計算過程!J2450</f>
        <v>0</v>
      </c>
      <c r="M2453" s="74">
        <f>計算過程!K2450</f>
        <v>0</v>
      </c>
      <c r="N2453" s="75">
        <f>計算過程!Q2450</f>
        <v>0</v>
      </c>
    </row>
    <row r="2454" spans="8:14">
      <c r="H2454" s="38">
        <v>41741</v>
      </c>
      <c r="I2454" s="39" t="s">
        <v>170</v>
      </c>
      <c r="J2454" s="74">
        <f>計算過程!D2451</f>
        <v>0</v>
      </c>
      <c r="K2454" s="74">
        <f>計算過程!I2451</f>
        <v>0</v>
      </c>
      <c r="L2454" s="74">
        <f>計算過程!J2451</f>
        <v>0</v>
      </c>
      <c r="M2454" s="74">
        <f>計算過程!K2451</f>
        <v>0</v>
      </c>
      <c r="N2454" s="75">
        <f>計算過程!Q2451</f>
        <v>0</v>
      </c>
    </row>
    <row r="2455" spans="8:14">
      <c r="H2455" s="38">
        <v>41741</v>
      </c>
      <c r="I2455" s="39" t="s">
        <v>171</v>
      </c>
      <c r="J2455" s="74">
        <f>計算過程!D2452</f>
        <v>0</v>
      </c>
      <c r="K2455" s="74">
        <f>計算過程!I2452</f>
        <v>0</v>
      </c>
      <c r="L2455" s="74">
        <f>計算過程!J2452</f>
        <v>0</v>
      </c>
      <c r="M2455" s="74">
        <f>計算過程!K2452</f>
        <v>0</v>
      </c>
      <c r="N2455" s="75">
        <f>計算過程!Q2452</f>
        <v>0</v>
      </c>
    </row>
    <row r="2456" spans="8:14">
      <c r="H2456" s="38">
        <v>41741</v>
      </c>
      <c r="I2456" s="39" t="s">
        <v>172</v>
      </c>
      <c r="J2456" s="74">
        <f>計算過程!D2453</f>
        <v>0</v>
      </c>
      <c r="K2456" s="74">
        <f>計算過程!I2453</f>
        <v>0</v>
      </c>
      <c r="L2456" s="74">
        <f>計算過程!J2453</f>
        <v>0</v>
      </c>
      <c r="M2456" s="74">
        <f>計算過程!K2453</f>
        <v>0</v>
      </c>
      <c r="N2456" s="75">
        <f>計算過程!Q2453</f>
        <v>0</v>
      </c>
    </row>
    <row r="2457" spans="8:14">
      <c r="H2457" s="38">
        <v>41742</v>
      </c>
      <c r="I2457" s="39" t="s">
        <v>149</v>
      </c>
      <c r="J2457" s="74">
        <f>計算過程!D2454</f>
        <v>0</v>
      </c>
      <c r="K2457" s="74">
        <f>計算過程!I2454</f>
        <v>0</v>
      </c>
      <c r="L2457" s="74">
        <f>計算過程!J2454</f>
        <v>0</v>
      </c>
      <c r="M2457" s="74">
        <f>計算過程!K2454</f>
        <v>0</v>
      </c>
      <c r="N2457" s="75">
        <f>計算過程!Q2454</f>
        <v>0</v>
      </c>
    </row>
    <row r="2458" spans="8:14">
      <c r="H2458" s="38">
        <v>41742</v>
      </c>
      <c r="I2458" s="39" t="s">
        <v>150</v>
      </c>
      <c r="J2458" s="74">
        <f>計算過程!D2455</f>
        <v>0</v>
      </c>
      <c r="K2458" s="74">
        <f>計算過程!I2455</f>
        <v>0</v>
      </c>
      <c r="L2458" s="74">
        <f>計算過程!J2455</f>
        <v>0</v>
      </c>
      <c r="M2458" s="74">
        <f>計算過程!K2455</f>
        <v>0</v>
      </c>
      <c r="N2458" s="75">
        <f>計算過程!Q2455</f>
        <v>0</v>
      </c>
    </row>
    <row r="2459" spans="8:14">
      <c r="H2459" s="38">
        <v>41742</v>
      </c>
      <c r="I2459" s="39" t="s">
        <v>151</v>
      </c>
      <c r="J2459" s="74">
        <f>計算過程!D2456</f>
        <v>0</v>
      </c>
      <c r="K2459" s="74">
        <f>計算過程!I2456</f>
        <v>0</v>
      </c>
      <c r="L2459" s="74">
        <f>計算過程!J2456</f>
        <v>0</v>
      </c>
      <c r="M2459" s="74">
        <f>計算過程!K2456</f>
        <v>0</v>
      </c>
      <c r="N2459" s="75">
        <f>計算過程!Q2456</f>
        <v>0</v>
      </c>
    </row>
    <row r="2460" spans="8:14">
      <c r="H2460" s="38">
        <v>41742</v>
      </c>
      <c r="I2460" s="39" t="s">
        <v>152</v>
      </c>
      <c r="J2460" s="74">
        <f>計算過程!D2457</f>
        <v>0</v>
      </c>
      <c r="K2460" s="74">
        <f>計算過程!I2457</f>
        <v>0</v>
      </c>
      <c r="L2460" s="74">
        <f>計算過程!J2457</f>
        <v>0</v>
      </c>
      <c r="M2460" s="74">
        <f>計算過程!K2457</f>
        <v>0</v>
      </c>
      <c r="N2460" s="75">
        <f>計算過程!Q2457</f>
        <v>0</v>
      </c>
    </row>
    <row r="2461" spans="8:14">
      <c r="H2461" s="38">
        <v>41742</v>
      </c>
      <c r="I2461" s="39" t="s">
        <v>153</v>
      </c>
      <c r="J2461" s="74">
        <f>計算過程!D2458</f>
        <v>0</v>
      </c>
      <c r="K2461" s="74">
        <f>計算過程!I2458</f>
        <v>0</v>
      </c>
      <c r="L2461" s="74">
        <f>計算過程!J2458</f>
        <v>0</v>
      </c>
      <c r="M2461" s="74">
        <f>計算過程!K2458</f>
        <v>0</v>
      </c>
      <c r="N2461" s="75">
        <f>計算過程!Q2458</f>
        <v>0</v>
      </c>
    </row>
    <row r="2462" spans="8:14">
      <c r="H2462" s="38">
        <v>41742</v>
      </c>
      <c r="I2462" s="39" t="s">
        <v>154</v>
      </c>
      <c r="J2462" s="74">
        <f>計算過程!D2459</f>
        <v>0</v>
      </c>
      <c r="K2462" s="74">
        <f>計算過程!I2459</f>
        <v>0</v>
      </c>
      <c r="L2462" s="74">
        <f>計算過程!J2459</f>
        <v>0</v>
      </c>
      <c r="M2462" s="74">
        <f>計算過程!K2459</f>
        <v>0</v>
      </c>
      <c r="N2462" s="75">
        <f>計算過程!Q2459</f>
        <v>0</v>
      </c>
    </row>
    <row r="2463" spans="8:14">
      <c r="H2463" s="38">
        <v>41742</v>
      </c>
      <c r="I2463" s="39" t="s">
        <v>155</v>
      </c>
      <c r="J2463" s="74">
        <f>計算過程!D2460</f>
        <v>0</v>
      </c>
      <c r="K2463" s="74">
        <f>計算過程!I2460</f>
        <v>0</v>
      </c>
      <c r="L2463" s="74">
        <f>計算過程!J2460</f>
        <v>0</v>
      </c>
      <c r="M2463" s="74">
        <f>計算過程!K2460</f>
        <v>0</v>
      </c>
      <c r="N2463" s="75">
        <f>計算過程!Q2460</f>
        <v>0</v>
      </c>
    </row>
    <row r="2464" spans="8:14">
      <c r="H2464" s="38">
        <v>41742</v>
      </c>
      <c r="I2464" s="39" t="s">
        <v>156</v>
      </c>
      <c r="J2464" s="74">
        <f>計算過程!D2461</f>
        <v>0</v>
      </c>
      <c r="K2464" s="74">
        <f>計算過程!I2461</f>
        <v>0</v>
      </c>
      <c r="L2464" s="74">
        <f>計算過程!J2461</f>
        <v>0</v>
      </c>
      <c r="M2464" s="74">
        <f>計算過程!K2461</f>
        <v>0</v>
      </c>
      <c r="N2464" s="75">
        <f>計算過程!Q2461</f>
        <v>0</v>
      </c>
    </row>
    <row r="2465" spans="8:14">
      <c r="H2465" s="38">
        <v>41742</v>
      </c>
      <c r="I2465" s="39" t="s">
        <v>157</v>
      </c>
      <c r="J2465" s="74">
        <f>計算過程!D2462</f>
        <v>0</v>
      </c>
      <c r="K2465" s="74">
        <f>計算過程!I2462</f>
        <v>0</v>
      </c>
      <c r="L2465" s="74">
        <f>計算過程!J2462</f>
        <v>0</v>
      </c>
      <c r="M2465" s="74">
        <f>計算過程!K2462</f>
        <v>0</v>
      </c>
      <c r="N2465" s="75">
        <f>計算過程!Q2462</f>
        <v>0</v>
      </c>
    </row>
    <row r="2466" spans="8:14">
      <c r="H2466" s="38">
        <v>41742</v>
      </c>
      <c r="I2466" s="39" t="s">
        <v>158</v>
      </c>
      <c r="J2466" s="74">
        <f>計算過程!D2463</f>
        <v>0</v>
      </c>
      <c r="K2466" s="74">
        <f>計算過程!I2463</f>
        <v>0</v>
      </c>
      <c r="L2466" s="74">
        <f>計算過程!J2463</f>
        <v>0</v>
      </c>
      <c r="M2466" s="74">
        <f>計算過程!K2463</f>
        <v>0</v>
      </c>
      <c r="N2466" s="75">
        <f>計算過程!Q2463</f>
        <v>0</v>
      </c>
    </row>
    <row r="2467" spans="8:14">
      <c r="H2467" s="38">
        <v>41742</v>
      </c>
      <c r="I2467" s="39" t="s">
        <v>159</v>
      </c>
      <c r="J2467" s="74">
        <f>計算過程!D2464</f>
        <v>0</v>
      </c>
      <c r="K2467" s="74">
        <f>計算過程!I2464</f>
        <v>0</v>
      </c>
      <c r="L2467" s="74">
        <f>計算過程!J2464</f>
        <v>0</v>
      </c>
      <c r="M2467" s="74">
        <f>計算過程!K2464</f>
        <v>0</v>
      </c>
      <c r="N2467" s="75">
        <f>計算過程!Q2464</f>
        <v>0</v>
      </c>
    </row>
    <row r="2468" spans="8:14">
      <c r="H2468" s="38">
        <v>41742</v>
      </c>
      <c r="I2468" s="39" t="s">
        <v>160</v>
      </c>
      <c r="J2468" s="74">
        <f>計算過程!D2465</f>
        <v>0</v>
      </c>
      <c r="K2468" s="74">
        <f>計算過程!I2465</f>
        <v>0</v>
      </c>
      <c r="L2468" s="74">
        <f>計算過程!J2465</f>
        <v>0</v>
      </c>
      <c r="M2468" s="74">
        <f>計算過程!K2465</f>
        <v>0</v>
      </c>
      <c r="N2468" s="75">
        <f>計算過程!Q2465</f>
        <v>0</v>
      </c>
    </row>
    <row r="2469" spans="8:14">
      <c r="H2469" s="38">
        <v>41742</v>
      </c>
      <c r="I2469" s="39" t="s">
        <v>161</v>
      </c>
      <c r="J2469" s="74">
        <f>計算過程!D2466</f>
        <v>0</v>
      </c>
      <c r="K2469" s="74">
        <f>計算過程!I2466</f>
        <v>0</v>
      </c>
      <c r="L2469" s="74">
        <f>計算過程!J2466</f>
        <v>0</v>
      </c>
      <c r="M2469" s="74">
        <f>計算過程!K2466</f>
        <v>0</v>
      </c>
      <c r="N2469" s="75">
        <f>計算過程!Q2466</f>
        <v>0</v>
      </c>
    </row>
    <row r="2470" spans="8:14">
      <c r="H2470" s="38">
        <v>41742</v>
      </c>
      <c r="I2470" s="39" t="s">
        <v>162</v>
      </c>
      <c r="J2470" s="74">
        <f>計算過程!D2467</f>
        <v>0</v>
      </c>
      <c r="K2470" s="74">
        <f>計算過程!I2467</f>
        <v>0</v>
      </c>
      <c r="L2470" s="74">
        <f>計算過程!J2467</f>
        <v>0</v>
      </c>
      <c r="M2470" s="74">
        <f>計算過程!K2467</f>
        <v>0</v>
      </c>
      <c r="N2470" s="75">
        <f>計算過程!Q2467</f>
        <v>0</v>
      </c>
    </row>
    <row r="2471" spans="8:14">
      <c r="H2471" s="38">
        <v>41742</v>
      </c>
      <c r="I2471" s="39" t="s">
        <v>163</v>
      </c>
      <c r="J2471" s="74">
        <f>計算過程!D2468</f>
        <v>0</v>
      </c>
      <c r="K2471" s="74">
        <f>計算過程!I2468</f>
        <v>0</v>
      </c>
      <c r="L2471" s="74">
        <f>計算過程!J2468</f>
        <v>0</v>
      </c>
      <c r="M2471" s="74">
        <f>計算過程!K2468</f>
        <v>0</v>
      </c>
      <c r="N2471" s="75">
        <f>計算過程!Q2468</f>
        <v>0</v>
      </c>
    </row>
    <row r="2472" spans="8:14">
      <c r="H2472" s="38">
        <v>41742</v>
      </c>
      <c r="I2472" s="39" t="s">
        <v>164</v>
      </c>
      <c r="J2472" s="74">
        <f>計算過程!D2469</f>
        <v>0</v>
      </c>
      <c r="K2472" s="74">
        <f>計算過程!I2469</f>
        <v>0</v>
      </c>
      <c r="L2472" s="74">
        <f>計算過程!J2469</f>
        <v>0</v>
      </c>
      <c r="M2472" s="74">
        <f>計算過程!K2469</f>
        <v>0</v>
      </c>
      <c r="N2472" s="75">
        <f>計算過程!Q2469</f>
        <v>0</v>
      </c>
    </row>
    <row r="2473" spans="8:14">
      <c r="H2473" s="38">
        <v>41742</v>
      </c>
      <c r="I2473" s="39" t="s">
        <v>165</v>
      </c>
      <c r="J2473" s="74">
        <f>計算過程!D2470</f>
        <v>0</v>
      </c>
      <c r="K2473" s="74">
        <f>計算過程!I2470</f>
        <v>0</v>
      </c>
      <c r="L2473" s="74">
        <f>計算過程!J2470</f>
        <v>0</v>
      </c>
      <c r="M2473" s="74">
        <f>計算過程!K2470</f>
        <v>0</v>
      </c>
      <c r="N2473" s="75">
        <f>計算過程!Q2470</f>
        <v>0</v>
      </c>
    </row>
    <row r="2474" spans="8:14">
      <c r="H2474" s="38">
        <v>41742</v>
      </c>
      <c r="I2474" s="39" t="s">
        <v>166</v>
      </c>
      <c r="J2474" s="74">
        <f>計算過程!D2471</f>
        <v>0</v>
      </c>
      <c r="K2474" s="74">
        <f>計算過程!I2471</f>
        <v>0</v>
      </c>
      <c r="L2474" s="74">
        <f>計算過程!J2471</f>
        <v>0</v>
      </c>
      <c r="M2474" s="74">
        <f>計算過程!K2471</f>
        <v>0</v>
      </c>
      <c r="N2474" s="75">
        <f>計算過程!Q2471</f>
        <v>0</v>
      </c>
    </row>
    <row r="2475" spans="8:14">
      <c r="H2475" s="38">
        <v>41742</v>
      </c>
      <c r="I2475" s="39" t="s">
        <v>167</v>
      </c>
      <c r="J2475" s="74">
        <f>計算過程!D2472</f>
        <v>0</v>
      </c>
      <c r="K2475" s="74">
        <f>計算過程!I2472</f>
        <v>0</v>
      </c>
      <c r="L2475" s="74">
        <f>計算過程!J2472</f>
        <v>0</v>
      </c>
      <c r="M2475" s="74">
        <f>計算過程!K2472</f>
        <v>0</v>
      </c>
      <c r="N2475" s="75">
        <f>計算過程!Q2472</f>
        <v>0</v>
      </c>
    </row>
    <row r="2476" spans="8:14">
      <c r="H2476" s="38">
        <v>41742</v>
      </c>
      <c r="I2476" s="39" t="s">
        <v>168</v>
      </c>
      <c r="J2476" s="74">
        <f>計算過程!D2473</f>
        <v>0</v>
      </c>
      <c r="K2476" s="74">
        <f>計算過程!I2473</f>
        <v>0</v>
      </c>
      <c r="L2476" s="74">
        <f>計算過程!J2473</f>
        <v>0</v>
      </c>
      <c r="M2476" s="74">
        <f>計算過程!K2473</f>
        <v>0</v>
      </c>
      <c r="N2476" s="75">
        <f>計算過程!Q2473</f>
        <v>0</v>
      </c>
    </row>
    <row r="2477" spans="8:14">
      <c r="H2477" s="38">
        <v>41742</v>
      </c>
      <c r="I2477" s="39" t="s">
        <v>169</v>
      </c>
      <c r="J2477" s="74">
        <f>計算過程!D2474</f>
        <v>0</v>
      </c>
      <c r="K2477" s="74">
        <f>計算過程!I2474</f>
        <v>0</v>
      </c>
      <c r="L2477" s="74">
        <f>計算過程!J2474</f>
        <v>0</v>
      </c>
      <c r="M2477" s="74">
        <f>計算過程!K2474</f>
        <v>0</v>
      </c>
      <c r="N2477" s="75">
        <f>計算過程!Q2474</f>
        <v>0</v>
      </c>
    </row>
    <row r="2478" spans="8:14">
      <c r="H2478" s="38">
        <v>41742</v>
      </c>
      <c r="I2478" s="39" t="s">
        <v>170</v>
      </c>
      <c r="J2478" s="74">
        <f>計算過程!D2475</f>
        <v>0</v>
      </c>
      <c r="K2478" s="74">
        <f>計算過程!I2475</f>
        <v>0</v>
      </c>
      <c r="L2478" s="74">
        <f>計算過程!J2475</f>
        <v>0</v>
      </c>
      <c r="M2478" s="74">
        <f>計算過程!K2475</f>
        <v>0</v>
      </c>
      <c r="N2478" s="75">
        <f>計算過程!Q2475</f>
        <v>0</v>
      </c>
    </row>
    <row r="2479" spans="8:14">
      <c r="H2479" s="38">
        <v>41742</v>
      </c>
      <c r="I2479" s="39" t="s">
        <v>171</v>
      </c>
      <c r="J2479" s="74">
        <f>計算過程!D2476</f>
        <v>0</v>
      </c>
      <c r="K2479" s="74">
        <f>計算過程!I2476</f>
        <v>0</v>
      </c>
      <c r="L2479" s="74">
        <f>計算過程!J2476</f>
        <v>0</v>
      </c>
      <c r="M2479" s="74">
        <f>計算過程!K2476</f>
        <v>0</v>
      </c>
      <c r="N2479" s="75">
        <f>計算過程!Q2476</f>
        <v>0</v>
      </c>
    </row>
    <row r="2480" spans="8:14">
      <c r="H2480" s="38">
        <v>41742</v>
      </c>
      <c r="I2480" s="39" t="s">
        <v>172</v>
      </c>
      <c r="J2480" s="74">
        <f>計算過程!D2477</f>
        <v>0</v>
      </c>
      <c r="K2480" s="74">
        <f>計算過程!I2477</f>
        <v>0</v>
      </c>
      <c r="L2480" s="74">
        <f>計算過程!J2477</f>
        <v>0</v>
      </c>
      <c r="M2480" s="74">
        <f>計算過程!K2477</f>
        <v>0</v>
      </c>
      <c r="N2480" s="75">
        <f>計算過程!Q2477</f>
        <v>0</v>
      </c>
    </row>
    <row r="2481" spans="8:14">
      <c r="H2481" s="38">
        <v>41743</v>
      </c>
      <c r="I2481" s="39" t="s">
        <v>149</v>
      </c>
      <c r="J2481" s="74">
        <f>計算過程!D2478</f>
        <v>0</v>
      </c>
      <c r="K2481" s="74">
        <f>計算過程!I2478</f>
        <v>0</v>
      </c>
      <c r="L2481" s="74">
        <f>計算過程!J2478</f>
        <v>0</v>
      </c>
      <c r="M2481" s="74">
        <f>計算過程!K2478</f>
        <v>0</v>
      </c>
      <c r="N2481" s="75">
        <f>計算過程!Q2478</f>
        <v>0</v>
      </c>
    </row>
    <row r="2482" spans="8:14">
      <c r="H2482" s="38">
        <v>41743</v>
      </c>
      <c r="I2482" s="39" t="s">
        <v>150</v>
      </c>
      <c r="J2482" s="74">
        <f>計算過程!D2479</f>
        <v>0</v>
      </c>
      <c r="K2482" s="74">
        <f>計算過程!I2479</f>
        <v>0</v>
      </c>
      <c r="L2482" s="74">
        <f>計算過程!J2479</f>
        <v>0</v>
      </c>
      <c r="M2482" s="74">
        <f>計算過程!K2479</f>
        <v>0</v>
      </c>
      <c r="N2482" s="75">
        <f>計算過程!Q2479</f>
        <v>0</v>
      </c>
    </row>
    <row r="2483" spans="8:14">
      <c r="H2483" s="38">
        <v>41743</v>
      </c>
      <c r="I2483" s="39" t="s">
        <v>151</v>
      </c>
      <c r="J2483" s="74">
        <f>計算過程!D2480</f>
        <v>0</v>
      </c>
      <c r="K2483" s="74">
        <f>計算過程!I2480</f>
        <v>0</v>
      </c>
      <c r="L2483" s="74">
        <f>計算過程!J2480</f>
        <v>0</v>
      </c>
      <c r="M2483" s="74">
        <f>計算過程!K2480</f>
        <v>0</v>
      </c>
      <c r="N2483" s="75">
        <f>計算過程!Q2480</f>
        <v>0</v>
      </c>
    </row>
    <row r="2484" spans="8:14">
      <c r="H2484" s="38">
        <v>41743</v>
      </c>
      <c r="I2484" s="39" t="s">
        <v>152</v>
      </c>
      <c r="J2484" s="74">
        <f>計算過程!D2481</f>
        <v>0</v>
      </c>
      <c r="K2484" s="74">
        <f>計算過程!I2481</f>
        <v>0</v>
      </c>
      <c r="L2484" s="74">
        <f>計算過程!J2481</f>
        <v>0</v>
      </c>
      <c r="M2484" s="74">
        <f>計算過程!K2481</f>
        <v>0</v>
      </c>
      <c r="N2484" s="75">
        <f>計算過程!Q2481</f>
        <v>0</v>
      </c>
    </row>
    <row r="2485" spans="8:14">
      <c r="H2485" s="38">
        <v>41743</v>
      </c>
      <c r="I2485" s="39" t="s">
        <v>153</v>
      </c>
      <c r="J2485" s="74">
        <f>計算過程!D2482</f>
        <v>0</v>
      </c>
      <c r="K2485" s="74">
        <f>計算過程!I2482</f>
        <v>0</v>
      </c>
      <c r="L2485" s="74">
        <f>計算過程!J2482</f>
        <v>0</v>
      </c>
      <c r="M2485" s="74">
        <f>計算過程!K2482</f>
        <v>0</v>
      </c>
      <c r="N2485" s="75">
        <f>計算過程!Q2482</f>
        <v>0</v>
      </c>
    </row>
    <row r="2486" spans="8:14">
      <c r="H2486" s="38">
        <v>41743</v>
      </c>
      <c r="I2486" s="39" t="s">
        <v>154</v>
      </c>
      <c r="J2486" s="74">
        <f>計算過程!D2483</f>
        <v>0</v>
      </c>
      <c r="K2486" s="74">
        <f>計算過程!I2483</f>
        <v>0</v>
      </c>
      <c r="L2486" s="74">
        <f>計算過程!J2483</f>
        <v>0</v>
      </c>
      <c r="M2486" s="74">
        <f>計算過程!K2483</f>
        <v>0</v>
      </c>
      <c r="N2486" s="75">
        <f>計算過程!Q2483</f>
        <v>0</v>
      </c>
    </row>
    <row r="2487" spans="8:14">
      <c r="H2487" s="38">
        <v>41743</v>
      </c>
      <c r="I2487" s="39" t="s">
        <v>155</v>
      </c>
      <c r="J2487" s="74">
        <f>計算過程!D2484</f>
        <v>0</v>
      </c>
      <c r="K2487" s="74">
        <f>計算過程!I2484</f>
        <v>0</v>
      </c>
      <c r="L2487" s="74">
        <f>計算過程!J2484</f>
        <v>0</v>
      </c>
      <c r="M2487" s="74">
        <f>計算過程!K2484</f>
        <v>0</v>
      </c>
      <c r="N2487" s="75">
        <f>計算過程!Q2484</f>
        <v>0</v>
      </c>
    </row>
    <row r="2488" spans="8:14">
      <c r="H2488" s="38">
        <v>41743</v>
      </c>
      <c r="I2488" s="39" t="s">
        <v>156</v>
      </c>
      <c r="J2488" s="74">
        <f>計算過程!D2485</f>
        <v>0</v>
      </c>
      <c r="K2488" s="74">
        <f>計算過程!I2485</f>
        <v>0</v>
      </c>
      <c r="L2488" s="74">
        <f>計算過程!J2485</f>
        <v>0</v>
      </c>
      <c r="M2488" s="74">
        <f>計算過程!K2485</f>
        <v>0</v>
      </c>
      <c r="N2488" s="75">
        <f>計算過程!Q2485</f>
        <v>0</v>
      </c>
    </row>
    <row r="2489" spans="8:14">
      <c r="H2489" s="38">
        <v>41743</v>
      </c>
      <c r="I2489" s="39" t="s">
        <v>157</v>
      </c>
      <c r="J2489" s="74">
        <f>計算過程!D2486</f>
        <v>0</v>
      </c>
      <c r="K2489" s="74">
        <f>計算過程!I2486</f>
        <v>0</v>
      </c>
      <c r="L2489" s="74">
        <f>計算過程!J2486</f>
        <v>0</v>
      </c>
      <c r="M2489" s="74">
        <f>計算過程!K2486</f>
        <v>0</v>
      </c>
      <c r="N2489" s="75">
        <f>計算過程!Q2486</f>
        <v>0</v>
      </c>
    </row>
    <row r="2490" spans="8:14">
      <c r="H2490" s="38">
        <v>41743</v>
      </c>
      <c r="I2490" s="39" t="s">
        <v>158</v>
      </c>
      <c r="J2490" s="74">
        <f>計算過程!D2487</f>
        <v>0</v>
      </c>
      <c r="K2490" s="74">
        <f>計算過程!I2487</f>
        <v>0</v>
      </c>
      <c r="L2490" s="74">
        <f>計算過程!J2487</f>
        <v>0</v>
      </c>
      <c r="M2490" s="74">
        <f>計算過程!K2487</f>
        <v>0</v>
      </c>
      <c r="N2490" s="75">
        <f>計算過程!Q2487</f>
        <v>0</v>
      </c>
    </row>
    <row r="2491" spans="8:14">
      <c r="H2491" s="38">
        <v>41743</v>
      </c>
      <c r="I2491" s="39" t="s">
        <v>159</v>
      </c>
      <c r="J2491" s="74">
        <f>計算過程!D2488</f>
        <v>0</v>
      </c>
      <c r="K2491" s="74">
        <f>計算過程!I2488</f>
        <v>0</v>
      </c>
      <c r="L2491" s="74">
        <f>計算過程!J2488</f>
        <v>0</v>
      </c>
      <c r="M2491" s="74">
        <f>計算過程!K2488</f>
        <v>0</v>
      </c>
      <c r="N2491" s="75">
        <f>計算過程!Q2488</f>
        <v>0</v>
      </c>
    </row>
    <row r="2492" spans="8:14">
      <c r="H2492" s="38">
        <v>41743</v>
      </c>
      <c r="I2492" s="39" t="s">
        <v>160</v>
      </c>
      <c r="J2492" s="74">
        <f>計算過程!D2489</f>
        <v>0</v>
      </c>
      <c r="K2492" s="74">
        <f>計算過程!I2489</f>
        <v>0</v>
      </c>
      <c r="L2492" s="74">
        <f>計算過程!J2489</f>
        <v>0</v>
      </c>
      <c r="M2492" s="74">
        <f>計算過程!K2489</f>
        <v>0</v>
      </c>
      <c r="N2492" s="75">
        <f>計算過程!Q2489</f>
        <v>0</v>
      </c>
    </row>
    <row r="2493" spans="8:14">
      <c r="H2493" s="38">
        <v>41743</v>
      </c>
      <c r="I2493" s="39" t="s">
        <v>161</v>
      </c>
      <c r="J2493" s="74">
        <f>計算過程!D2490</f>
        <v>0</v>
      </c>
      <c r="K2493" s="74">
        <f>計算過程!I2490</f>
        <v>0</v>
      </c>
      <c r="L2493" s="74">
        <f>計算過程!J2490</f>
        <v>0</v>
      </c>
      <c r="M2493" s="74">
        <f>計算過程!K2490</f>
        <v>0</v>
      </c>
      <c r="N2493" s="75">
        <f>計算過程!Q2490</f>
        <v>0</v>
      </c>
    </row>
    <row r="2494" spans="8:14">
      <c r="H2494" s="38">
        <v>41743</v>
      </c>
      <c r="I2494" s="39" t="s">
        <v>162</v>
      </c>
      <c r="J2494" s="74">
        <f>計算過程!D2491</f>
        <v>0</v>
      </c>
      <c r="K2494" s="74">
        <f>計算過程!I2491</f>
        <v>0</v>
      </c>
      <c r="L2494" s="74">
        <f>計算過程!J2491</f>
        <v>0</v>
      </c>
      <c r="M2494" s="74">
        <f>計算過程!K2491</f>
        <v>0</v>
      </c>
      <c r="N2494" s="75">
        <f>計算過程!Q2491</f>
        <v>0</v>
      </c>
    </row>
    <row r="2495" spans="8:14">
      <c r="H2495" s="38">
        <v>41743</v>
      </c>
      <c r="I2495" s="39" t="s">
        <v>163</v>
      </c>
      <c r="J2495" s="74">
        <f>計算過程!D2492</f>
        <v>0</v>
      </c>
      <c r="K2495" s="74">
        <f>計算過程!I2492</f>
        <v>0</v>
      </c>
      <c r="L2495" s="74">
        <f>計算過程!J2492</f>
        <v>0</v>
      </c>
      <c r="M2495" s="74">
        <f>計算過程!K2492</f>
        <v>0</v>
      </c>
      <c r="N2495" s="75">
        <f>計算過程!Q2492</f>
        <v>0</v>
      </c>
    </row>
    <row r="2496" spans="8:14">
      <c r="H2496" s="38">
        <v>41743</v>
      </c>
      <c r="I2496" s="39" t="s">
        <v>164</v>
      </c>
      <c r="J2496" s="74">
        <f>計算過程!D2493</f>
        <v>0</v>
      </c>
      <c r="K2496" s="74">
        <f>計算過程!I2493</f>
        <v>0</v>
      </c>
      <c r="L2496" s="74">
        <f>計算過程!J2493</f>
        <v>0</v>
      </c>
      <c r="M2496" s="74">
        <f>計算過程!K2493</f>
        <v>0</v>
      </c>
      <c r="N2496" s="75">
        <f>計算過程!Q2493</f>
        <v>0</v>
      </c>
    </row>
    <row r="2497" spans="8:14">
      <c r="H2497" s="38">
        <v>41743</v>
      </c>
      <c r="I2497" s="39" t="s">
        <v>165</v>
      </c>
      <c r="J2497" s="74">
        <f>計算過程!D2494</f>
        <v>0</v>
      </c>
      <c r="K2497" s="74">
        <f>計算過程!I2494</f>
        <v>0</v>
      </c>
      <c r="L2497" s="74">
        <f>計算過程!J2494</f>
        <v>0</v>
      </c>
      <c r="M2497" s="74">
        <f>計算過程!K2494</f>
        <v>0</v>
      </c>
      <c r="N2497" s="75">
        <f>計算過程!Q2494</f>
        <v>0</v>
      </c>
    </row>
    <row r="2498" spans="8:14">
      <c r="H2498" s="38">
        <v>41743</v>
      </c>
      <c r="I2498" s="39" t="s">
        <v>166</v>
      </c>
      <c r="J2498" s="74">
        <f>計算過程!D2495</f>
        <v>0</v>
      </c>
      <c r="K2498" s="74">
        <f>計算過程!I2495</f>
        <v>0</v>
      </c>
      <c r="L2498" s="74">
        <f>計算過程!J2495</f>
        <v>0</v>
      </c>
      <c r="M2498" s="74">
        <f>計算過程!K2495</f>
        <v>0</v>
      </c>
      <c r="N2498" s="75">
        <f>計算過程!Q2495</f>
        <v>0</v>
      </c>
    </row>
    <row r="2499" spans="8:14">
      <c r="H2499" s="38">
        <v>41743</v>
      </c>
      <c r="I2499" s="39" t="s">
        <v>167</v>
      </c>
      <c r="J2499" s="74">
        <f>計算過程!D2496</f>
        <v>0</v>
      </c>
      <c r="K2499" s="74">
        <f>計算過程!I2496</f>
        <v>0</v>
      </c>
      <c r="L2499" s="74">
        <f>計算過程!J2496</f>
        <v>0</v>
      </c>
      <c r="M2499" s="74">
        <f>計算過程!K2496</f>
        <v>0</v>
      </c>
      <c r="N2499" s="75">
        <f>計算過程!Q2496</f>
        <v>0</v>
      </c>
    </row>
    <row r="2500" spans="8:14">
      <c r="H2500" s="38">
        <v>41743</v>
      </c>
      <c r="I2500" s="39" t="s">
        <v>168</v>
      </c>
      <c r="J2500" s="74">
        <f>計算過程!D2497</f>
        <v>0</v>
      </c>
      <c r="K2500" s="74">
        <f>計算過程!I2497</f>
        <v>0</v>
      </c>
      <c r="L2500" s="74">
        <f>計算過程!J2497</f>
        <v>0</v>
      </c>
      <c r="M2500" s="74">
        <f>計算過程!K2497</f>
        <v>0</v>
      </c>
      <c r="N2500" s="75">
        <f>計算過程!Q2497</f>
        <v>0</v>
      </c>
    </row>
    <row r="2501" spans="8:14">
      <c r="H2501" s="38">
        <v>41743</v>
      </c>
      <c r="I2501" s="39" t="s">
        <v>169</v>
      </c>
      <c r="J2501" s="74">
        <f>計算過程!D2498</f>
        <v>0</v>
      </c>
      <c r="K2501" s="74">
        <f>計算過程!I2498</f>
        <v>0</v>
      </c>
      <c r="L2501" s="74">
        <f>計算過程!J2498</f>
        <v>0</v>
      </c>
      <c r="M2501" s="74">
        <f>計算過程!K2498</f>
        <v>0</v>
      </c>
      <c r="N2501" s="75">
        <f>計算過程!Q2498</f>
        <v>0</v>
      </c>
    </row>
    <row r="2502" spans="8:14">
      <c r="H2502" s="38">
        <v>41743</v>
      </c>
      <c r="I2502" s="39" t="s">
        <v>170</v>
      </c>
      <c r="J2502" s="74">
        <f>計算過程!D2499</f>
        <v>0</v>
      </c>
      <c r="K2502" s="74">
        <f>計算過程!I2499</f>
        <v>0</v>
      </c>
      <c r="L2502" s="74">
        <f>計算過程!J2499</f>
        <v>0</v>
      </c>
      <c r="M2502" s="74">
        <f>計算過程!K2499</f>
        <v>0</v>
      </c>
      <c r="N2502" s="75">
        <f>計算過程!Q2499</f>
        <v>0</v>
      </c>
    </row>
    <row r="2503" spans="8:14">
      <c r="H2503" s="38">
        <v>41743</v>
      </c>
      <c r="I2503" s="39" t="s">
        <v>171</v>
      </c>
      <c r="J2503" s="74">
        <f>計算過程!D2500</f>
        <v>0</v>
      </c>
      <c r="K2503" s="74">
        <f>計算過程!I2500</f>
        <v>0</v>
      </c>
      <c r="L2503" s="74">
        <f>計算過程!J2500</f>
        <v>0</v>
      </c>
      <c r="M2503" s="74">
        <f>計算過程!K2500</f>
        <v>0</v>
      </c>
      <c r="N2503" s="75">
        <f>計算過程!Q2500</f>
        <v>0</v>
      </c>
    </row>
    <row r="2504" spans="8:14">
      <c r="H2504" s="38">
        <v>41743</v>
      </c>
      <c r="I2504" s="39" t="s">
        <v>172</v>
      </c>
      <c r="J2504" s="74">
        <f>計算過程!D2501</f>
        <v>0</v>
      </c>
      <c r="K2504" s="74">
        <f>計算過程!I2501</f>
        <v>0</v>
      </c>
      <c r="L2504" s="74">
        <f>計算過程!J2501</f>
        <v>0</v>
      </c>
      <c r="M2504" s="74">
        <f>計算過程!K2501</f>
        <v>0</v>
      </c>
      <c r="N2504" s="75">
        <f>計算過程!Q2501</f>
        <v>0</v>
      </c>
    </row>
    <row r="2505" spans="8:14">
      <c r="H2505" s="38">
        <v>41744</v>
      </c>
      <c r="I2505" s="39" t="s">
        <v>149</v>
      </c>
      <c r="J2505" s="74">
        <f>計算過程!D2502</f>
        <v>0</v>
      </c>
      <c r="K2505" s="74">
        <f>計算過程!I2502</f>
        <v>0</v>
      </c>
      <c r="L2505" s="74">
        <f>計算過程!J2502</f>
        <v>0</v>
      </c>
      <c r="M2505" s="74">
        <f>計算過程!K2502</f>
        <v>0</v>
      </c>
      <c r="N2505" s="75">
        <f>計算過程!Q2502</f>
        <v>0</v>
      </c>
    </row>
    <row r="2506" spans="8:14">
      <c r="H2506" s="38">
        <v>41744</v>
      </c>
      <c r="I2506" s="39" t="s">
        <v>150</v>
      </c>
      <c r="J2506" s="74">
        <f>計算過程!D2503</f>
        <v>0</v>
      </c>
      <c r="K2506" s="74">
        <f>計算過程!I2503</f>
        <v>0</v>
      </c>
      <c r="L2506" s="74">
        <f>計算過程!J2503</f>
        <v>0</v>
      </c>
      <c r="M2506" s="74">
        <f>計算過程!K2503</f>
        <v>0</v>
      </c>
      <c r="N2506" s="75">
        <f>計算過程!Q2503</f>
        <v>0</v>
      </c>
    </row>
    <row r="2507" spans="8:14">
      <c r="H2507" s="38">
        <v>41744</v>
      </c>
      <c r="I2507" s="39" t="s">
        <v>151</v>
      </c>
      <c r="J2507" s="74">
        <f>計算過程!D2504</f>
        <v>0</v>
      </c>
      <c r="K2507" s="74">
        <f>計算過程!I2504</f>
        <v>0</v>
      </c>
      <c r="L2507" s="74">
        <f>計算過程!J2504</f>
        <v>0</v>
      </c>
      <c r="M2507" s="74">
        <f>計算過程!K2504</f>
        <v>0</v>
      </c>
      <c r="N2507" s="75">
        <f>計算過程!Q2504</f>
        <v>0</v>
      </c>
    </row>
    <row r="2508" spans="8:14">
      <c r="H2508" s="38">
        <v>41744</v>
      </c>
      <c r="I2508" s="39" t="s">
        <v>152</v>
      </c>
      <c r="J2508" s="74">
        <f>計算過程!D2505</f>
        <v>0</v>
      </c>
      <c r="K2508" s="74">
        <f>計算過程!I2505</f>
        <v>0</v>
      </c>
      <c r="L2508" s="74">
        <f>計算過程!J2505</f>
        <v>0</v>
      </c>
      <c r="M2508" s="74">
        <f>計算過程!K2505</f>
        <v>0</v>
      </c>
      <c r="N2508" s="75">
        <f>計算過程!Q2505</f>
        <v>0</v>
      </c>
    </row>
    <row r="2509" spans="8:14">
      <c r="H2509" s="38">
        <v>41744</v>
      </c>
      <c r="I2509" s="39" t="s">
        <v>153</v>
      </c>
      <c r="J2509" s="74">
        <f>計算過程!D2506</f>
        <v>0</v>
      </c>
      <c r="K2509" s="74">
        <f>計算過程!I2506</f>
        <v>0</v>
      </c>
      <c r="L2509" s="74">
        <f>計算過程!J2506</f>
        <v>0</v>
      </c>
      <c r="M2509" s="74">
        <f>計算過程!K2506</f>
        <v>0</v>
      </c>
      <c r="N2509" s="75">
        <f>計算過程!Q2506</f>
        <v>0</v>
      </c>
    </row>
    <row r="2510" spans="8:14">
      <c r="H2510" s="38">
        <v>41744</v>
      </c>
      <c r="I2510" s="39" t="s">
        <v>154</v>
      </c>
      <c r="J2510" s="74">
        <f>計算過程!D2507</f>
        <v>0</v>
      </c>
      <c r="K2510" s="74">
        <f>計算過程!I2507</f>
        <v>0</v>
      </c>
      <c r="L2510" s="74">
        <f>計算過程!J2507</f>
        <v>0</v>
      </c>
      <c r="M2510" s="74">
        <f>計算過程!K2507</f>
        <v>0</v>
      </c>
      <c r="N2510" s="75">
        <f>計算過程!Q2507</f>
        <v>0</v>
      </c>
    </row>
    <row r="2511" spans="8:14">
      <c r="H2511" s="38">
        <v>41744</v>
      </c>
      <c r="I2511" s="39" t="s">
        <v>155</v>
      </c>
      <c r="J2511" s="74">
        <f>計算過程!D2508</f>
        <v>0</v>
      </c>
      <c r="K2511" s="74">
        <f>計算過程!I2508</f>
        <v>0</v>
      </c>
      <c r="L2511" s="74">
        <f>計算過程!J2508</f>
        <v>0</v>
      </c>
      <c r="M2511" s="74">
        <f>計算過程!K2508</f>
        <v>0</v>
      </c>
      <c r="N2511" s="75">
        <f>計算過程!Q2508</f>
        <v>0</v>
      </c>
    </row>
    <row r="2512" spans="8:14">
      <c r="H2512" s="38">
        <v>41744</v>
      </c>
      <c r="I2512" s="39" t="s">
        <v>156</v>
      </c>
      <c r="J2512" s="74">
        <f>計算過程!D2509</f>
        <v>0</v>
      </c>
      <c r="K2512" s="74">
        <f>計算過程!I2509</f>
        <v>0</v>
      </c>
      <c r="L2512" s="74">
        <f>計算過程!J2509</f>
        <v>0</v>
      </c>
      <c r="M2512" s="74">
        <f>計算過程!K2509</f>
        <v>0</v>
      </c>
      <c r="N2512" s="75">
        <f>計算過程!Q2509</f>
        <v>0</v>
      </c>
    </row>
    <row r="2513" spans="8:14">
      <c r="H2513" s="38">
        <v>41744</v>
      </c>
      <c r="I2513" s="39" t="s">
        <v>157</v>
      </c>
      <c r="J2513" s="74">
        <f>計算過程!D2510</f>
        <v>0</v>
      </c>
      <c r="K2513" s="74">
        <f>計算過程!I2510</f>
        <v>0</v>
      </c>
      <c r="L2513" s="74">
        <f>計算過程!J2510</f>
        <v>0</v>
      </c>
      <c r="M2513" s="74">
        <f>計算過程!K2510</f>
        <v>0</v>
      </c>
      <c r="N2513" s="75">
        <f>計算過程!Q2510</f>
        <v>0</v>
      </c>
    </row>
    <row r="2514" spans="8:14">
      <c r="H2514" s="38">
        <v>41744</v>
      </c>
      <c r="I2514" s="39" t="s">
        <v>158</v>
      </c>
      <c r="J2514" s="74">
        <f>計算過程!D2511</f>
        <v>0</v>
      </c>
      <c r="K2514" s="74">
        <f>計算過程!I2511</f>
        <v>0</v>
      </c>
      <c r="L2514" s="74">
        <f>計算過程!J2511</f>
        <v>0</v>
      </c>
      <c r="M2514" s="74">
        <f>計算過程!K2511</f>
        <v>0</v>
      </c>
      <c r="N2514" s="75">
        <f>計算過程!Q2511</f>
        <v>0</v>
      </c>
    </row>
    <row r="2515" spans="8:14">
      <c r="H2515" s="38">
        <v>41744</v>
      </c>
      <c r="I2515" s="39" t="s">
        <v>159</v>
      </c>
      <c r="J2515" s="74">
        <f>計算過程!D2512</f>
        <v>0</v>
      </c>
      <c r="K2515" s="74">
        <f>計算過程!I2512</f>
        <v>0</v>
      </c>
      <c r="L2515" s="74">
        <f>計算過程!J2512</f>
        <v>0</v>
      </c>
      <c r="M2515" s="74">
        <f>計算過程!K2512</f>
        <v>0</v>
      </c>
      <c r="N2515" s="75">
        <f>計算過程!Q2512</f>
        <v>0</v>
      </c>
    </row>
    <row r="2516" spans="8:14">
      <c r="H2516" s="38">
        <v>41744</v>
      </c>
      <c r="I2516" s="39" t="s">
        <v>160</v>
      </c>
      <c r="J2516" s="74">
        <f>計算過程!D2513</f>
        <v>0</v>
      </c>
      <c r="K2516" s="74">
        <f>計算過程!I2513</f>
        <v>0</v>
      </c>
      <c r="L2516" s="74">
        <f>計算過程!J2513</f>
        <v>0</v>
      </c>
      <c r="M2516" s="74">
        <f>計算過程!K2513</f>
        <v>0</v>
      </c>
      <c r="N2516" s="75">
        <f>計算過程!Q2513</f>
        <v>0</v>
      </c>
    </row>
    <row r="2517" spans="8:14">
      <c r="H2517" s="38">
        <v>41744</v>
      </c>
      <c r="I2517" s="39" t="s">
        <v>161</v>
      </c>
      <c r="J2517" s="74">
        <f>計算過程!D2514</f>
        <v>0</v>
      </c>
      <c r="K2517" s="74">
        <f>計算過程!I2514</f>
        <v>0</v>
      </c>
      <c r="L2517" s="74">
        <f>計算過程!J2514</f>
        <v>0</v>
      </c>
      <c r="M2517" s="74">
        <f>計算過程!K2514</f>
        <v>0</v>
      </c>
      <c r="N2517" s="75">
        <f>計算過程!Q2514</f>
        <v>0</v>
      </c>
    </row>
    <row r="2518" spans="8:14">
      <c r="H2518" s="38">
        <v>41744</v>
      </c>
      <c r="I2518" s="39" t="s">
        <v>162</v>
      </c>
      <c r="J2518" s="74">
        <f>計算過程!D2515</f>
        <v>0</v>
      </c>
      <c r="K2518" s="74">
        <f>計算過程!I2515</f>
        <v>0</v>
      </c>
      <c r="L2518" s="74">
        <f>計算過程!J2515</f>
        <v>0</v>
      </c>
      <c r="M2518" s="74">
        <f>計算過程!K2515</f>
        <v>0</v>
      </c>
      <c r="N2518" s="75">
        <f>計算過程!Q2515</f>
        <v>0</v>
      </c>
    </row>
    <row r="2519" spans="8:14">
      <c r="H2519" s="38">
        <v>41744</v>
      </c>
      <c r="I2519" s="39" t="s">
        <v>163</v>
      </c>
      <c r="J2519" s="74">
        <f>計算過程!D2516</f>
        <v>0</v>
      </c>
      <c r="K2519" s="74">
        <f>計算過程!I2516</f>
        <v>0</v>
      </c>
      <c r="L2519" s="74">
        <f>計算過程!J2516</f>
        <v>0</v>
      </c>
      <c r="M2519" s="74">
        <f>計算過程!K2516</f>
        <v>0</v>
      </c>
      <c r="N2519" s="75">
        <f>計算過程!Q2516</f>
        <v>0</v>
      </c>
    </row>
    <row r="2520" spans="8:14">
      <c r="H2520" s="38">
        <v>41744</v>
      </c>
      <c r="I2520" s="39" t="s">
        <v>164</v>
      </c>
      <c r="J2520" s="74">
        <f>計算過程!D2517</f>
        <v>0</v>
      </c>
      <c r="K2520" s="74">
        <f>計算過程!I2517</f>
        <v>0</v>
      </c>
      <c r="L2520" s="74">
        <f>計算過程!J2517</f>
        <v>0</v>
      </c>
      <c r="M2520" s="74">
        <f>計算過程!K2517</f>
        <v>0</v>
      </c>
      <c r="N2520" s="75">
        <f>計算過程!Q2517</f>
        <v>0</v>
      </c>
    </row>
    <row r="2521" spans="8:14">
      <c r="H2521" s="38">
        <v>41744</v>
      </c>
      <c r="I2521" s="39" t="s">
        <v>165</v>
      </c>
      <c r="J2521" s="74">
        <f>計算過程!D2518</f>
        <v>0</v>
      </c>
      <c r="K2521" s="74">
        <f>計算過程!I2518</f>
        <v>0</v>
      </c>
      <c r="L2521" s="74">
        <f>計算過程!J2518</f>
        <v>0</v>
      </c>
      <c r="M2521" s="74">
        <f>計算過程!K2518</f>
        <v>0</v>
      </c>
      <c r="N2521" s="75">
        <f>計算過程!Q2518</f>
        <v>0</v>
      </c>
    </row>
    <row r="2522" spans="8:14">
      <c r="H2522" s="38">
        <v>41744</v>
      </c>
      <c r="I2522" s="39" t="s">
        <v>166</v>
      </c>
      <c r="J2522" s="74">
        <f>計算過程!D2519</f>
        <v>0</v>
      </c>
      <c r="K2522" s="74">
        <f>計算過程!I2519</f>
        <v>0</v>
      </c>
      <c r="L2522" s="74">
        <f>計算過程!J2519</f>
        <v>0</v>
      </c>
      <c r="M2522" s="74">
        <f>計算過程!K2519</f>
        <v>0</v>
      </c>
      <c r="N2522" s="75">
        <f>計算過程!Q2519</f>
        <v>0</v>
      </c>
    </row>
    <row r="2523" spans="8:14">
      <c r="H2523" s="38">
        <v>41744</v>
      </c>
      <c r="I2523" s="39" t="s">
        <v>167</v>
      </c>
      <c r="J2523" s="74">
        <f>計算過程!D2520</f>
        <v>0</v>
      </c>
      <c r="K2523" s="74">
        <f>計算過程!I2520</f>
        <v>0</v>
      </c>
      <c r="L2523" s="74">
        <f>計算過程!J2520</f>
        <v>0</v>
      </c>
      <c r="M2523" s="74">
        <f>計算過程!K2520</f>
        <v>0</v>
      </c>
      <c r="N2523" s="75">
        <f>計算過程!Q2520</f>
        <v>0</v>
      </c>
    </row>
    <row r="2524" spans="8:14">
      <c r="H2524" s="38">
        <v>41744</v>
      </c>
      <c r="I2524" s="39" t="s">
        <v>168</v>
      </c>
      <c r="J2524" s="74">
        <f>計算過程!D2521</f>
        <v>0</v>
      </c>
      <c r="K2524" s="74">
        <f>計算過程!I2521</f>
        <v>0</v>
      </c>
      <c r="L2524" s="74">
        <f>計算過程!J2521</f>
        <v>0</v>
      </c>
      <c r="M2524" s="74">
        <f>計算過程!K2521</f>
        <v>0</v>
      </c>
      <c r="N2524" s="75">
        <f>計算過程!Q2521</f>
        <v>0</v>
      </c>
    </row>
    <row r="2525" spans="8:14">
      <c r="H2525" s="38">
        <v>41744</v>
      </c>
      <c r="I2525" s="39" t="s">
        <v>169</v>
      </c>
      <c r="J2525" s="74">
        <f>計算過程!D2522</f>
        <v>0</v>
      </c>
      <c r="K2525" s="74">
        <f>計算過程!I2522</f>
        <v>0</v>
      </c>
      <c r="L2525" s="74">
        <f>計算過程!J2522</f>
        <v>0</v>
      </c>
      <c r="M2525" s="74">
        <f>計算過程!K2522</f>
        <v>0</v>
      </c>
      <c r="N2525" s="75">
        <f>計算過程!Q2522</f>
        <v>0</v>
      </c>
    </row>
    <row r="2526" spans="8:14">
      <c r="H2526" s="38">
        <v>41744</v>
      </c>
      <c r="I2526" s="39" t="s">
        <v>170</v>
      </c>
      <c r="J2526" s="74">
        <f>計算過程!D2523</f>
        <v>0</v>
      </c>
      <c r="K2526" s="74">
        <f>計算過程!I2523</f>
        <v>0</v>
      </c>
      <c r="L2526" s="74">
        <f>計算過程!J2523</f>
        <v>0</v>
      </c>
      <c r="M2526" s="74">
        <f>計算過程!K2523</f>
        <v>0</v>
      </c>
      <c r="N2526" s="75">
        <f>計算過程!Q2523</f>
        <v>0</v>
      </c>
    </row>
    <row r="2527" spans="8:14">
      <c r="H2527" s="38">
        <v>41744</v>
      </c>
      <c r="I2527" s="39" t="s">
        <v>171</v>
      </c>
      <c r="J2527" s="74">
        <f>計算過程!D2524</f>
        <v>0</v>
      </c>
      <c r="K2527" s="74">
        <f>計算過程!I2524</f>
        <v>0</v>
      </c>
      <c r="L2527" s="74">
        <f>計算過程!J2524</f>
        <v>0</v>
      </c>
      <c r="M2527" s="74">
        <f>計算過程!K2524</f>
        <v>0</v>
      </c>
      <c r="N2527" s="75">
        <f>計算過程!Q2524</f>
        <v>0</v>
      </c>
    </row>
    <row r="2528" spans="8:14">
      <c r="H2528" s="38">
        <v>41744</v>
      </c>
      <c r="I2528" s="39" t="s">
        <v>172</v>
      </c>
      <c r="J2528" s="74">
        <f>計算過程!D2525</f>
        <v>0</v>
      </c>
      <c r="K2528" s="74">
        <f>計算過程!I2525</f>
        <v>0</v>
      </c>
      <c r="L2528" s="74">
        <f>計算過程!J2525</f>
        <v>0</v>
      </c>
      <c r="M2528" s="74">
        <f>計算過程!K2525</f>
        <v>0</v>
      </c>
      <c r="N2528" s="75">
        <f>計算過程!Q2525</f>
        <v>0</v>
      </c>
    </row>
    <row r="2529" spans="8:14">
      <c r="H2529" s="38">
        <v>41745</v>
      </c>
      <c r="I2529" s="39" t="s">
        <v>149</v>
      </c>
      <c r="J2529" s="74">
        <f>計算過程!D2526</f>
        <v>0</v>
      </c>
      <c r="K2529" s="74">
        <f>計算過程!I2526</f>
        <v>0</v>
      </c>
      <c r="L2529" s="74">
        <f>計算過程!J2526</f>
        <v>0</v>
      </c>
      <c r="M2529" s="74">
        <f>計算過程!K2526</f>
        <v>0</v>
      </c>
      <c r="N2529" s="75">
        <f>計算過程!Q2526</f>
        <v>0</v>
      </c>
    </row>
    <row r="2530" spans="8:14">
      <c r="H2530" s="38">
        <v>41745</v>
      </c>
      <c r="I2530" s="39" t="s">
        <v>150</v>
      </c>
      <c r="J2530" s="74">
        <f>計算過程!D2527</f>
        <v>0</v>
      </c>
      <c r="K2530" s="74">
        <f>計算過程!I2527</f>
        <v>0</v>
      </c>
      <c r="L2530" s="74">
        <f>計算過程!J2527</f>
        <v>0</v>
      </c>
      <c r="M2530" s="74">
        <f>計算過程!K2527</f>
        <v>0</v>
      </c>
      <c r="N2530" s="75">
        <f>計算過程!Q2527</f>
        <v>0</v>
      </c>
    </row>
    <row r="2531" spans="8:14">
      <c r="H2531" s="38">
        <v>41745</v>
      </c>
      <c r="I2531" s="39" t="s">
        <v>151</v>
      </c>
      <c r="J2531" s="74">
        <f>計算過程!D2528</f>
        <v>0</v>
      </c>
      <c r="K2531" s="74">
        <f>計算過程!I2528</f>
        <v>0</v>
      </c>
      <c r="L2531" s="74">
        <f>計算過程!J2528</f>
        <v>0</v>
      </c>
      <c r="M2531" s="74">
        <f>計算過程!K2528</f>
        <v>0</v>
      </c>
      <c r="N2531" s="75">
        <f>計算過程!Q2528</f>
        <v>0</v>
      </c>
    </row>
    <row r="2532" spans="8:14">
      <c r="H2532" s="38">
        <v>41745</v>
      </c>
      <c r="I2532" s="39" t="s">
        <v>152</v>
      </c>
      <c r="J2532" s="74">
        <f>計算過程!D2529</f>
        <v>0</v>
      </c>
      <c r="K2532" s="74">
        <f>計算過程!I2529</f>
        <v>0</v>
      </c>
      <c r="L2532" s="74">
        <f>計算過程!J2529</f>
        <v>0</v>
      </c>
      <c r="M2532" s="74">
        <f>計算過程!K2529</f>
        <v>0</v>
      </c>
      <c r="N2532" s="75">
        <f>計算過程!Q2529</f>
        <v>0</v>
      </c>
    </row>
    <row r="2533" spans="8:14">
      <c r="H2533" s="38">
        <v>41745</v>
      </c>
      <c r="I2533" s="39" t="s">
        <v>153</v>
      </c>
      <c r="J2533" s="74">
        <f>計算過程!D2530</f>
        <v>0</v>
      </c>
      <c r="K2533" s="74">
        <f>計算過程!I2530</f>
        <v>0</v>
      </c>
      <c r="L2533" s="74">
        <f>計算過程!J2530</f>
        <v>0</v>
      </c>
      <c r="M2533" s="74">
        <f>計算過程!K2530</f>
        <v>0</v>
      </c>
      <c r="N2533" s="75">
        <f>計算過程!Q2530</f>
        <v>0</v>
      </c>
    </row>
    <row r="2534" spans="8:14">
      <c r="H2534" s="38">
        <v>41745</v>
      </c>
      <c r="I2534" s="39" t="s">
        <v>154</v>
      </c>
      <c r="J2534" s="74">
        <f>計算過程!D2531</f>
        <v>0</v>
      </c>
      <c r="K2534" s="74">
        <f>計算過程!I2531</f>
        <v>0</v>
      </c>
      <c r="L2534" s="74">
        <f>計算過程!J2531</f>
        <v>0</v>
      </c>
      <c r="M2534" s="74">
        <f>計算過程!K2531</f>
        <v>0</v>
      </c>
      <c r="N2534" s="75">
        <f>計算過程!Q2531</f>
        <v>0</v>
      </c>
    </row>
    <row r="2535" spans="8:14">
      <c r="H2535" s="38">
        <v>41745</v>
      </c>
      <c r="I2535" s="39" t="s">
        <v>155</v>
      </c>
      <c r="J2535" s="74">
        <f>計算過程!D2532</f>
        <v>0</v>
      </c>
      <c r="K2535" s="74">
        <f>計算過程!I2532</f>
        <v>0</v>
      </c>
      <c r="L2535" s="74">
        <f>計算過程!J2532</f>
        <v>0</v>
      </c>
      <c r="M2535" s="74">
        <f>計算過程!K2532</f>
        <v>0</v>
      </c>
      <c r="N2535" s="75">
        <f>計算過程!Q2532</f>
        <v>0</v>
      </c>
    </row>
    <row r="2536" spans="8:14">
      <c r="H2536" s="38">
        <v>41745</v>
      </c>
      <c r="I2536" s="39" t="s">
        <v>156</v>
      </c>
      <c r="J2536" s="74">
        <f>計算過程!D2533</f>
        <v>0</v>
      </c>
      <c r="K2536" s="74">
        <f>計算過程!I2533</f>
        <v>0</v>
      </c>
      <c r="L2536" s="74">
        <f>計算過程!J2533</f>
        <v>0</v>
      </c>
      <c r="M2536" s="74">
        <f>計算過程!K2533</f>
        <v>0</v>
      </c>
      <c r="N2536" s="75">
        <f>計算過程!Q2533</f>
        <v>0</v>
      </c>
    </row>
    <row r="2537" spans="8:14">
      <c r="H2537" s="38">
        <v>41745</v>
      </c>
      <c r="I2537" s="39" t="s">
        <v>157</v>
      </c>
      <c r="J2537" s="74">
        <f>計算過程!D2534</f>
        <v>0</v>
      </c>
      <c r="K2537" s="74">
        <f>計算過程!I2534</f>
        <v>0</v>
      </c>
      <c r="L2537" s="74">
        <f>計算過程!J2534</f>
        <v>0</v>
      </c>
      <c r="M2537" s="74">
        <f>計算過程!K2534</f>
        <v>0</v>
      </c>
      <c r="N2537" s="75">
        <f>計算過程!Q2534</f>
        <v>0</v>
      </c>
    </row>
    <row r="2538" spans="8:14">
      <c r="H2538" s="38">
        <v>41745</v>
      </c>
      <c r="I2538" s="39" t="s">
        <v>158</v>
      </c>
      <c r="J2538" s="74">
        <f>計算過程!D2535</f>
        <v>0</v>
      </c>
      <c r="K2538" s="74">
        <f>計算過程!I2535</f>
        <v>0</v>
      </c>
      <c r="L2538" s="74">
        <f>計算過程!J2535</f>
        <v>0</v>
      </c>
      <c r="M2538" s="74">
        <f>計算過程!K2535</f>
        <v>0</v>
      </c>
      <c r="N2538" s="75">
        <f>計算過程!Q2535</f>
        <v>0</v>
      </c>
    </row>
    <row r="2539" spans="8:14">
      <c r="H2539" s="38">
        <v>41745</v>
      </c>
      <c r="I2539" s="39" t="s">
        <v>159</v>
      </c>
      <c r="J2539" s="74">
        <f>計算過程!D2536</f>
        <v>0</v>
      </c>
      <c r="K2539" s="74">
        <f>計算過程!I2536</f>
        <v>0</v>
      </c>
      <c r="L2539" s="74">
        <f>計算過程!J2536</f>
        <v>0</v>
      </c>
      <c r="M2539" s="74">
        <f>計算過程!K2536</f>
        <v>0</v>
      </c>
      <c r="N2539" s="75">
        <f>計算過程!Q2536</f>
        <v>0</v>
      </c>
    </row>
    <row r="2540" spans="8:14">
      <c r="H2540" s="38">
        <v>41745</v>
      </c>
      <c r="I2540" s="39" t="s">
        <v>160</v>
      </c>
      <c r="J2540" s="74">
        <f>計算過程!D2537</f>
        <v>0</v>
      </c>
      <c r="K2540" s="74">
        <f>計算過程!I2537</f>
        <v>0</v>
      </c>
      <c r="L2540" s="74">
        <f>計算過程!J2537</f>
        <v>0</v>
      </c>
      <c r="M2540" s="74">
        <f>計算過程!K2537</f>
        <v>0</v>
      </c>
      <c r="N2540" s="75">
        <f>計算過程!Q2537</f>
        <v>0</v>
      </c>
    </row>
    <row r="2541" spans="8:14">
      <c r="H2541" s="38">
        <v>41745</v>
      </c>
      <c r="I2541" s="39" t="s">
        <v>161</v>
      </c>
      <c r="J2541" s="74">
        <f>計算過程!D2538</f>
        <v>0</v>
      </c>
      <c r="K2541" s="74">
        <f>計算過程!I2538</f>
        <v>0</v>
      </c>
      <c r="L2541" s="74">
        <f>計算過程!J2538</f>
        <v>0</v>
      </c>
      <c r="M2541" s="74">
        <f>計算過程!K2538</f>
        <v>0</v>
      </c>
      <c r="N2541" s="75">
        <f>計算過程!Q2538</f>
        <v>0</v>
      </c>
    </row>
    <row r="2542" spans="8:14">
      <c r="H2542" s="38">
        <v>41745</v>
      </c>
      <c r="I2542" s="39" t="s">
        <v>162</v>
      </c>
      <c r="J2542" s="74">
        <f>計算過程!D2539</f>
        <v>0</v>
      </c>
      <c r="K2542" s="74">
        <f>計算過程!I2539</f>
        <v>0</v>
      </c>
      <c r="L2542" s="74">
        <f>計算過程!J2539</f>
        <v>0</v>
      </c>
      <c r="M2542" s="74">
        <f>計算過程!K2539</f>
        <v>0</v>
      </c>
      <c r="N2542" s="75">
        <f>計算過程!Q2539</f>
        <v>0</v>
      </c>
    </row>
    <row r="2543" spans="8:14">
      <c r="H2543" s="38">
        <v>41745</v>
      </c>
      <c r="I2543" s="39" t="s">
        <v>163</v>
      </c>
      <c r="J2543" s="74">
        <f>計算過程!D2540</f>
        <v>0</v>
      </c>
      <c r="K2543" s="74">
        <f>計算過程!I2540</f>
        <v>0</v>
      </c>
      <c r="L2543" s="74">
        <f>計算過程!J2540</f>
        <v>0</v>
      </c>
      <c r="M2543" s="74">
        <f>計算過程!K2540</f>
        <v>0</v>
      </c>
      <c r="N2543" s="75">
        <f>計算過程!Q2540</f>
        <v>0</v>
      </c>
    </row>
    <row r="2544" spans="8:14">
      <c r="H2544" s="38">
        <v>41745</v>
      </c>
      <c r="I2544" s="39" t="s">
        <v>164</v>
      </c>
      <c r="J2544" s="74">
        <f>計算過程!D2541</f>
        <v>0</v>
      </c>
      <c r="K2544" s="74">
        <f>計算過程!I2541</f>
        <v>0</v>
      </c>
      <c r="L2544" s="74">
        <f>計算過程!J2541</f>
        <v>0</v>
      </c>
      <c r="M2544" s="74">
        <f>計算過程!K2541</f>
        <v>0</v>
      </c>
      <c r="N2544" s="75">
        <f>計算過程!Q2541</f>
        <v>0</v>
      </c>
    </row>
    <row r="2545" spans="8:14">
      <c r="H2545" s="38">
        <v>41745</v>
      </c>
      <c r="I2545" s="39" t="s">
        <v>165</v>
      </c>
      <c r="J2545" s="74">
        <f>計算過程!D2542</f>
        <v>0</v>
      </c>
      <c r="K2545" s="74">
        <f>計算過程!I2542</f>
        <v>0</v>
      </c>
      <c r="L2545" s="74">
        <f>計算過程!J2542</f>
        <v>0</v>
      </c>
      <c r="M2545" s="74">
        <f>計算過程!K2542</f>
        <v>0</v>
      </c>
      <c r="N2545" s="75">
        <f>計算過程!Q2542</f>
        <v>0</v>
      </c>
    </row>
    <row r="2546" spans="8:14">
      <c r="H2546" s="38">
        <v>41745</v>
      </c>
      <c r="I2546" s="39" t="s">
        <v>166</v>
      </c>
      <c r="J2546" s="74">
        <f>計算過程!D2543</f>
        <v>0</v>
      </c>
      <c r="K2546" s="74">
        <f>計算過程!I2543</f>
        <v>0</v>
      </c>
      <c r="L2546" s="74">
        <f>計算過程!J2543</f>
        <v>0</v>
      </c>
      <c r="M2546" s="74">
        <f>計算過程!K2543</f>
        <v>0</v>
      </c>
      <c r="N2546" s="75">
        <f>計算過程!Q2543</f>
        <v>0</v>
      </c>
    </row>
    <row r="2547" spans="8:14">
      <c r="H2547" s="38">
        <v>41745</v>
      </c>
      <c r="I2547" s="39" t="s">
        <v>167</v>
      </c>
      <c r="J2547" s="74">
        <f>計算過程!D2544</f>
        <v>0</v>
      </c>
      <c r="K2547" s="74">
        <f>計算過程!I2544</f>
        <v>0</v>
      </c>
      <c r="L2547" s="74">
        <f>計算過程!J2544</f>
        <v>0</v>
      </c>
      <c r="M2547" s="74">
        <f>計算過程!K2544</f>
        <v>0</v>
      </c>
      <c r="N2547" s="75">
        <f>計算過程!Q2544</f>
        <v>0</v>
      </c>
    </row>
    <row r="2548" spans="8:14">
      <c r="H2548" s="38">
        <v>41745</v>
      </c>
      <c r="I2548" s="39" t="s">
        <v>168</v>
      </c>
      <c r="J2548" s="74">
        <f>計算過程!D2545</f>
        <v>0</v>
      </c>
      <c r="K2548" s="74">
        <f>計算過程!I2545</f>
        <v>0</v>
      </c>
      <c r="L2548" s="74">
        <f>計算過程!J2545</f>
        <v>0</v>
      </c>
      <c r="M2548" s="74">
        <f>計算過程!K2545</f>
        <v>0</v>
      </c>
      <c r="N2548" s="75">
        <f>計算過程!Q2545</f>
        <v>0</v>
      </c>
    </row>
    <row r="2549" spans="8:14">
      <c r="H2549" s="38">
        <v>41745</v>
      </c>
      <c r="I2549" s="39" t="s">
        <v>169</v>
      </c>
      <c r="J2549" s="74">
        <f>計算過程!D2546</f>
        <v>0</v>
      </c>
      <c r="K2549" s="74">
        <f>計算過程!I2546</f>
        <v>0</v>
      </c>
      <c r="L2549" s="74">
        <f>計算過程!J2546</f>
        <v>0</v>
      </c>
      <c r="M2549" s="74">
        <f>計算過程!K2546</f>
        <v>0</v>
      </c>
      <c r="N2549" s="75">
        <f>計算過程!Q2546</f>
        <v>0</v>
      </c>
    </row>
    <row r="2550" spans="8:14">
      <c r="H2550" s="38">
        <v>41745</v>
      </c>
      <c r="I2550" s="39" t="s">
        <v>170</v>
      </c>
      <c r="J2550" s="74">
        <f>計算過程!D2547</f>
        <v>0</v>
      </c>
      <c r="K2550" s="74">
        <f>計算過程!I2547</f>
        <v>0</v>
      </c>
      <c r="L2550" s="74">
        <f>計算過程!J2547</f>
        <v>0</v>
      </c>
      <c r="M2550" s="74">
        <f>計算過程!K2547</f>
        <v>0</v>
      </c>
      <c r="N2550" s="75">
        <f>計算過程!Q2547</f>
        <v>0</v>
      </c>
    </row>
    <row r="2551" spans="8:14">
      <c r="H2551" s="38">
        <v>41745</v>
      </c>
      <c r="I2551" s="39" t="s">
        <v>171</v>
      </c>
      <c r="J2551" s="74">
        <f>計算過程!D2548</f>
        <v>0</v>
      </c>
      <c r="K2551" s="74">
        <f>計算過程!I2548</f>
        <v>0</v>
      </c>
      <c r="L2551" s="74">
        <f>計算過程!J2548</f>
        <v>0</v>
      </c>
      <c r="M2551" s="74">
        <f>計算過程!K2548</f>
        <v>0</v>
      </c>
      <c r="N2551" s="75">
        <f>計算過程!Q2548</f>
        <v>0</v>
      </c>
    </row>
    <row r="2552" spans="8:14">
      <c r="H2552" s="38">
        <v>41745</v>
      </c>
      <c r="I2552" s="39" t="s">
        <v>172</v>
      </c>
      <c r="J2552" s="74">
        <f>計算過程!D2549</f>
        <v>0</v>
      </c>
      <c r="K2552" s="74">
        <f>計算過程!I2549</f>
        <v>0</v>
      </c>
      <c r="L2552" s="74">
        <f>計算過程!J2549</f>
        <v>0</v>
      </c>
      <c r="M2552" s="74">
        <f>計算過程!K2549</f>
        <v>0</v>
      </c>
      <c r="N2552" s="75">
        <f>計算過程!Q2549</f>
        <v>0</v>
      </c>
    </row>
    <row r="2553" spans="8:14">
      <c r="H2553" s="38">
        <v>41746</v>
      </c>
      <c r="I2553" s="39" t="s">
        <v>149</v>
      </c>
      <c r="J2553" s="74">
        <f>計算過程!D2550</f>
        <v>0</v>
      </c>
      <c r="K2553" s="74">
        <f>計算過程!I2550</f>
        <v>0</v>
      </c>
      <c r="L2553" s="74">
        <f>計算過程!J2550</f>
        <v>0</v>
      </c>
      <c r="M2553" s="74">
        <f>計算過程!K2550</f>
        <v>0</v>
      </c>
      <c r="N2553" s="75">
        <f>計算過程!Q2550</f>
        <v>0</v>
      </c>
    </row>
    <row r="2554" spans="8:14">
      <c r="H2554" s="38">
        <v>41746</v>
      </c>
      <c r="I2554" s="39" t="s">
        <v>150</v>
      </c>
      <c r="J2554" s="74">
        <f>計算過程!D2551</f>
        <v>0</v>
      </c>
      <c r="K2554" s="74">
        <f>計算過程!I2551</f>
        <v>0</v>
      </c>
      <c r="L2554" s="74">
        <f>計算過程!J2551</f>
        <v>0</v>
      </c>
      <c r="M2554" s="74">
        <f>計算過程!K2551</f>
        <v>0</v>
      </c>
      <c r="N2554" s="75">
        <f>計算過程!Q2551</f>
        <v>0</v>
      </c>
    </row>
    <row r="2555" spans="8:14">
      <c r="H2555" s="38">
        <v>41746</v>
      </c>
      <c r="I2555" s="39" t="s">
        <v>151</v>
      </c>
      <c r="J2555" s="74">
        <f>計算過程!D2552</f>
        <v>0</v>
      </c>
      <c r="K2555" s="74">
        <f>計算過程!I2552</f>
        <v>0</v>
      </c>
      <c r="L2555" s="74">
        <f>計算過程!J2552</f>
        <v>0</v>
      </c>
      <c r="M2555" s="74">
        <f>計算過程!K2552</f>
        <v>0</v>
      </c>
      <c r="N2555" s="75">
        <f>計算過程!Q2552</f>
        <v>0</v>
      </c>
    </row>
    <row r="2556" spans="8:14">
      <c r="H2556" s="38">
        <v>41746</v>
      </c>
      <c r="I2556" s="39" t="s">
        <v>152</v>
      </c>
      <c r="J2556" s="74">
        <f>計算過程!D2553</f>
        <v>0</v>
      </c>
      <c r="K2556" s="74">
        <f>計算過程!I2553</f>
        <v>0</v>
      </c>
      <c r="L2556" s="74">
        <f>計算過程!J2553</f>
        <v>0</v>
      </c>
      <c r="M2556" s="74">
        <f>計算過程!K2553</f>
        <v>0</v>
      </c>
      <c r="N2556" s="75">
        <f>計算過程!Q2553</f>
        <v>0</v>
      </c>
    </row>
    <row r="2557" spans="8:14">
      <c r="H2557" s="38">
        <v>41746</v>
      </c>
      <c r="I2557" s="39" t="s">
        <v>153</v>
      </c>
      <c r="J2557" s="74">
        <f>計算過程!D2554</f>
        <v>0</v>
      </c>
      <c r="K2557" s="74">
        <f>計算過程!I2554</f>
        <v>0</v>
      </c>
      <c r="L2557" s="74">
        <f>計算過程!J2554</f>
        <v>0</v>
      </c>
      <c r="M2557" s="74">
        <f>計算過程!K2554</f>
        <v>0</v>
      </c>
      <c r="N2557" s="75">
        <f>計算過程!Q2554</f>
        <v>0</v>
      </c>
    </row>
    <row r="2558" spans="8:14">
      <c r="H2558" s="38">
        <v>41746</v>
      </c>
      <c r="I2558" s="39" t="s">
        <v>154</v>
      </c>
      <c r="J2558" s="74">
        <f>計算過程!D2555</f>
        <v>0</v>
      </c>
      <c r="K2558" s="74">
        <f>計算過程!I2555</f>
        <v>0</v>
      </c>
      <c r="L2558" s="74">
        <f>計算過程!J2555</f>
        <v>0</v>
      </c>
      <c r="M2558" s="74">
        <f>計算過程!K2555</f>
        <v>0</v>
      </c>
      <c r="N2558" s="75">
        <f>計算過程!Q2555</f>
        <v>0</v>
      </c>
    </row>
    <row r="2559" spans="8:14">
      <c r="H2559" s="38">
        <v>41746</v>
      </c>
      <c r="I2559" s="39" t="s">
        <v>155</v>
      </c>
      <c r="J2559" s="74">
        <f>計算過程!D2556</f>
        <v>0</v>
      </c>
      <c r="K2559" s="74">
        <f>計算過程!I2556</f>
        <v>0</v>
      </c>
      <c r="L2559" s="74">
        <f>計算過程!J2556</f>
        <v>0</v>
      </c>
      <c r="M2559" s="74">
        <f>計算過程!K2556</f>
        <v>0</v>
      </c>
      <c r="N2559" s="75">
        <f>計算過程!Q2556</f>
        <v>0</v>
      </c>
    </row>
    <row r="2560" spans="8:14">
      <c r="H2560" s="38">
        <v>41746</v>
      </c>
      <c r="I2560" s="39" t="s">
        <v>156</v>
      </c>
      <c r="J2560" s="74">
        <f>計算過程!D2557</f>
        <v>0</v>
      </c>
      <c r="K2560" s="74">
        <f>計算過程!I2557</f>
        <v>0</v>
      </c>
      <c r="L2560" s="74">
        <f>計算過程!J2557</f>
        <v>0</v>
      </c>
      <c r="M2560" s="74">
        <f>計算過程!K2557</f>
        <v>0</v>
      </c>
      <c r="N2560" s="75">
        <f>計算過程!Q2557</f>
        <v>0</v>
      </c>
    </row>
    <row r="2561" spans="8:14">
      <c r="H2561" s="38">
        <v>41746</v>
      </c>
      <c r="I2561" s="39" t="s">
        <v>157</v>
      </c>
      <c r="J2561" s="74">
        <f>計算過程!D2558</f>
        <v>0</v>
      </c>
      <c r="K2561" s="74">
        <f>計算過程!I2558</f>
        <v>0</v>
      </c>
      <c r="L2561" s="74">
        <f>計算過程!J2558</f>
        <v>0</v>
      </c>
      <c r="M2561" s="74">
        <f>計算過程!K2558</f>
        <v>0</v>
      </c>
      <c r="N2561" s="75">
        <f>計算過程!Q2558</f>
        <v>0</v>
      </c>
    </row>
    <row r="2562" spans="8:14">
      <c r="H2562" s="38">
        <v>41746</v>
      </c>
      <c r="I2562" s="39" t="s">
        <v>158</v>
      </c>
      <c r="J2562" s="74">
        <f>計算過程!D2559</f>
        <v>0</v>
      </c>
      <c r="K2562" s="74">
        <f>計算過程!I2559</f>
        <v>0</v>
      </c>
      <c r="L2562" s="74">
        <f>計算過程!J2559</f>
        <v>0</v>
      </c>
      <c r="M2562" s="74">
        <f>計算過程!K2559</f>
        <v>0</v>
      </c>
      <c r="N2562" s="75">
        <f>計算過程!Q2559</f>
        <v>0</v>
      </c>
    </row>
    <row r="2563" spans="8:14">
      <c r="H2563" s="38">
        <v>41746</v>
      </c>
      <c r="I2563" s="39" t="s">
        <v>159</v>
      </c>
      <c r="J2563" s="74">
        <f>計算過程!D2560</f>
        <v>0</v>
      </c>
      <c r="K2563" s="74">
        <f>計算過程!I2560</f>
        <v>0</v>
      </c>
      <c r="L2563" s="74">
        <f>計算過程!J2560</f>
        <v>0</v>
      </c>
      <c r="M2563" s="74">
        <f>計算過程!K2560</f>
        <v>0</v>
      </c>
      <c r="N2563" s="75">
        <f>計算過程!Q2560</f>
        <v>0</v>
      </c>
    </row>
    <row r="2564" spans="8:14">
      <c r="H2564" s="38">
        <v>41746</v>
      </c>
      <c r="I2564" s="39" t="s">
        <v>160</v>
      </c>
      <c r="J2564" s="74">
        <f>計算過程!D2561</f>
        <v>0</v>
      </c>
      <c r="K2564" s="74">
        <f>計算過程!I2561</f>
        <v>0</v>
      </c>
      <c r="L2564" s="74">
        <f>計算過程!J2561</f>
        <v>0</v>
      </c>
      <c r="M2564" s="74">
        <f>計算過程!K2561</f>
        <v>0</v>
      </c>
      <c r="N2564" s="75">
        <f>計算過程!Q2561</f>
        <v>0</v>
      </c>
    </row>
    <row r="2565" spans="8:14">
      <c r="H2565" s="38">
        <v>41746</v>
      </c>
      <c r="I2565" s="39" t="s">
        <v>161</v>
      </c>
      <c r="J2565" s="74">
        <f>計算過程!D2562</f>
        <v>0</v>
      </c>
      <c r="K2565" s="74">
        <f>計算過程!I2562</f>
        <v>0</v>
      </c>
      <c r="L2565" s="74">
        <f>計算過程!J2562</f>
        <v>0</v>
      </c>
      <c r="M2565" s="74">
        <f>計算過程!K2562</f>
        <v>0</v>
      </c>
      <c r="N2565" s="75">
        <f>計算過程!Q2562</f>
        <v>0</v>
      </c>
    </row>
    <row r="2566" spans="8:14">
      <c r="H2566" s="38">
        <v>41746</v>
      </c>
      <c r="I2566" s="39" t="s">
        <v>162</v>
      </c>
      <c r="J2566" s="74">
        <f>計算過程!D2563</f>
        <v>0</v>
      </c>
      <c r="K2566" s="74">
        <f>計算過程!I2563</f>
        <v>0</v>
      </c>
      <c r="L2566" s="74">
        <f>計算過程!J2563</f>
        <v>0</v>
      </c>
      <c r="M2566" s="74">
        <f>計算過程!K2563</f>
        <v>0</v>
      </c>
      <c r="N2566" s="75">
        <f>計算過程!Q2563</f>
        <v>0</v>
      </c>
    </row>
    <row r="2567" spans="8:14">
      <c r="H2567" s="38">
        <v>41746</v>
      </c>
      <c r="I2567" s="39" t="s">
        <v>163</v>
      </c>
      <c r="J2567" s="74">
        <f>計算過程!D2564</f>
        <v>0</v>
      </c>
      <c r="K2567" s="74">
        <f>計算過程!I2564</f>
        <v>0</v>
      </c>
      <c r="L2567" s="74">
        <f>計算過程!J2564</f>
        <v>0</v>
      </c>
      <c r="M2567" s="74">
        <f>計算過程!K2564</f>
        <v>0</v>
      </c>
      <c r="N2567" s="75">
        <f>計算過程!Q2564</f>
        <v>0</v>
      </c>
    </row>
    <row r="2568" spans="8:14">
      <c r="H2568" s="38">
        <v>41746</v>
      </c>
      <c r="I2568" s="39" t="s">
        <v>164</v>
      </c>
      <c r="J2568" s="74">
        <f>計算過程!D2565</f>
        <v>0</v>
      </c>
      <c r="K2568" s="74">
        <f>計算過程!I2565</f>
        <v>0</v>
      </c>
      <c r="L2568" s="74">
        <f>計算過程!J2565</f>
        <v>0</v>
      </c>
      <c r="M2568" s="74">
        <f>計算過程!K2565</f>
        <v>0</v>
      </c>
      <c r="N2568" s="75">
        <f>計算過程!Q2565</f>
        <v>0</v>
      </c>
    </row>
    <row r="2569" spans="8:14">
      <c r="H2569" s="38">
        <v>41746</v>
      </c>
      <c r="I2569" s="39" t="s">
        <v>165</v>
      </c>
      <c r="J2569" s="74">
        <f>計算過程!D2566</f>
        <v>0</v>
      </c>
      <c r="K2569" s="74">
        <f>計算過程!I2566</f>
        <v>0</v>
      </c>
      <c r="L2569" s="74">
        <f>計算過程!J2566</f>
        <v>0</v>
      </c>
      <c r="M2569" s="74">
        <f>計算過程!K2566</f>
        <v>0</v>
      </c>
      <c r="N2569" s="75">
        <f>計算過程!Q2566</f>
        <v>0</v>
      </c>
    </row>
    <row r="2570" spans="8:14">
      <c r="H2570" s="38">
        <v>41746</v>
      </c>
      <c r="I2570" s="39" t="s">
        <v>166</v>
      </c>
      <c r="J2570" s="74">
        <f>計算過程!D2567</f>
        <v>0</v>
      </c>
      <c r="K2570" s="74">
        <f>計算過程!I2567</f>
        <v>0</v>
      </c>
      <c r="L2570" s="74">
        <f>計算過程!J2567</f>
        <v>0</v>
      </c>
      <c r="M2570" s="74">
        <f>計算過程!K2567</f>
        <v>0</v>
      </c>
      <c r="N2570" s="75">
        <f>計算過程!Q2567</f>
        <v>0</v>
      </c>
    </row>
    <row r="2571" spans="8:14">
      <c r="H2571" s="38">
        <v>41746</v>
      </c>
      <c r="I2571" s="39" t="s">
        <v>167</v>
      </c>
      <c r="J2571" s="74">
        <f>計算過程!D2568</f>
        <v>0</v>
      </c>
      <c r="K2571" s="74">
        <f>計算過程!I2568</f>
        <v>0</v>
      </c>
      <c r="L2571" s="74">
        <f>計算過程!J2568</f>
        <v>0</v>
      </c>
      <c r="M2571" s="74">
        <f>計算過程!K2568</f>
        <v>0</v>
      </c>
      <c r="N2571" s="75">
        <f>計算過程!Q2568</f>
        <v>0</v>
      </c>
    </row>
    <row r="2572" spans="8:14">
      <c r="H2572" s="38">
        <v>41746</v>
      </c>
      <c r="I2572" s="39" t="s">
        <v>168</v>
      </c>
      <c r="J2572" s="74">
        <f>計算過程!D2569</f>
        <v>0</v>
      </c>
      <c r="K2572" s="74">
        <f>計算過程!I2569</f>
        <v>0</v>
      </c>
      <c r="L2572" s="74">
        <f>計算過程!J2569</f>
        <v>0</v>
      </c>
      <c r="M2572" s="74">
        <f>計算過程!K2569</f>
        <v>0</v>
      </c>
      <c r="N2572" s="75">
        <f>計算過程!Q2569</f>
        <v>0</v>
      </c>
    </row>
    <row r="2573" spans="8:14">
      <c r="H2573" s="38">
        <v>41746</v>
      </c>
      <c r="I2573" s="39" t="s">
        <v>169</v>
      </c>
      <c r="J2573" s="74">
        <f>計算過程!D2570</f>
        <v>0</v>
      </c>
      <c r="K2573" s="74">
        <f>計算過程!I2570</f>
        <v>0</v>
      </c>
      <c r="L2573" s="74">
        <f>計算過程!J2570</f>
        <v>0</v>
      </c>
      <c r="M2573" s="74">
        <f>計算過程!K2570</f>
        <v>0</v>
      </c>
      <c r="N2573" s="75">
        <f>計算過程!Q2570</f>
        <v>0</v>
      </c>
    </row>
    <row r="2574" spans="8:14">
      <c r="H2574" s="38">
        <v>41746</v>
      </c>
      <c r="I2574" s="39" t="s">
        <v>170</v>
      </c>
      <c r="J2574" s="74">
        <f>計算過程!D2571</f>
        <v>0</v>
      </c>
      <c r="K2574" s="74">
        <f>計算過程!I2571</f>
        <v>0</v>
      </c>
      <c r="L2574" s="74">
        <f>計算過程!J2571</f>
        <v>0</v>
      </c>
      <c r="M2574" s="74">
        <f>計算過程!K2571</f>
        <v>0</v>
      </c>
      <c r="N2574" s="75">
        <f>計算過程!Q2571</f>
        <v>0</v>
      </c>
    </row>
    <row r="2575" spans="8:14">
      <c r="H2575" s="38">
        <v>41746</v>
      </c>
      <c r="I2575" s="39" t="s">
        <v>171</v>
      </c>
      <c r="J2575" s="74">
        <f>計算過程!D2572</f>
        <v>0</v>
      </c>
      <c r="K2575" s="74">
        <f>計算過程!I2572</f>
        <v>0</v>
      </c>
      <c r="L2575" s="74">
        <f>計算過程!J2572</f>
        <v>0</v>
      </c>
      <c r="M2575" s="74">
        <f>計算過程!K2572</f>
        <v>0</v>
      </c>
      <c r="N2575" s="75">
        <f>計算過程!Q2572</f>
        <v>0</v>
      </c>
    </row>
    <row r="2576" spans="8:14">
      <c r="H2576" s="38">
        <v>41746</v>
      </c>
      <c r="I2576" s="39" t="s">
        <v>172</v>
      </c>
      <c r="J2576" s="74">
        <f>計算過程!D2573</f>
        <v>0</v>
      </c>
      <c r="K2576" s="74">
        <f>計算過程!I2573</f>
        <v>0</v>
      </c>
      <c r="L2576" s="74">
        <f>計算過程!J2573</f>
        <v>0</v>
      </c>
      <c r="M2576" s="74">
        <f>計算過程!K2573</f>
        <v>0</v>
      </c>
      <c r="N2576" s="75">
        <f>計算過程!Q2573</f>
        <v>0</v>
      </c>
    </row>
    <row r="2577" spans="8:14">
      <c r="H2577" s="38">
        <v>41747</v>
      </c>
      <c r="I2577" s="39" t="s">
        <v>149</v>
      </c>
      <c r="J2577" s="74">
        <f>計算過程!D2574</f>
        <v>0</v>
      </c>
      <c r="K2577" s="74">
        <f>計算過程!I2574</f>
        <v>0</v>
      </c>
      <c r="L2577" s="74">
        <f>計算過程!J2574</f>
        <v>0</v>
      </c>
      <c r="M2577" s="74">
        <f>計算過程!K2574</f>
        <v>0</v>
      </c>
      <c r="N2577" s="75">
        <f>計算過程!Q2574</f>
        <v>0</v>
      </c>
    </row>
    <row r="2578" spans="8:14">
      <c r="H2578" s="38">
        <v>41747</v>
      </c>
      <c r="I2578" s="39" t="s">
        <v>150</v>
      </c>
      <c r="J2578" s="74">
        <f>計算過程!D2575</f>
        <v>0</v>
      </c>
      <c r="K2578" s="74">
        <f>計算過程!I2575</f>
        <v>0</v>
      </c>
      <c r="L2578" s="74">
        <f>計算過程!J2575</f>
        <v>0</v>
      </c>
      <c r="M2578" s="74">
        <f>計算過程!K2575</f>
        <v>0</v>
      </c>
      <c r="N2578" s="75">
        <f>計算過程!Q2575</f>
        <v>0</v>
      </c>
    </row>
    <row r="2579" spans="8:14">
      <c r="H2579" s="38">
        <v>41747</v>
      </c>
      <c r="I2579" s="39" t="s">
        <v>151</v>
      </c>
      <c r="J2579" s="74">
        <f>計算過程!D2576</f>
        <v>0</v>
      </c>
      <c r="K2579" s="74">
        <f>計算過程!I2576</f>
        <v>0</v>
      </c>
      <c r="L2579" s="74">
        <f>計算過程!J2576</f>
        <v>0</v>
      </c>
      <c r="M2579" s="74">
        <f>計算過程!K2576</f>
        <v>0</v>
      </c>
      <c r="N2579" s="75">
        <f>計算過程!Q2576</f>
        <v>0</v>
      </c>
    </row>
    <row r="2580" spans="8:14">
      <c r="H2580" s="38">
        <v>41747</v>
      </c>
      <c r="I2580" s="39" t="s">
        <v>152</v>
      </c>
      <c r="J2580" s="74">
        <f>計算過程!D2577</f>
        <v>0</v>
      </c>
      <c r="K2580" s="74">
        <f>計算過程!I2577</f>
        <v>0</v>
      </c>
      <c r="L2580" s="74">
        <f>計算過程!J2577</f>
        <v>0</v>
      </c>
      <c r="M2580" s="74">
        <f>計算過程!K2577</f>
        <v>0</v>
      </c>
      <c r="N2580" s="75">
        <f>計算過程!Q2577</f>
        <v>0</v>
      </c>
    </row>
    <row r="2581" spans="8:14">
      <c r="H2581" s="38">
        <v>41747</v>
      </c>
      <c r="I2581" s="39" t="s">
        <v>153</v>
      </c>
      <c r="J2581" s="74">
        <f>計算過程!D2578</f>
        <v>0</v>
      </c>
      <c r="K2581" s="74">
        <f>計算過程!I2578</f>
        <v>0</v>
      </c>
      <c r="L2581" s="74">
        <f>計算過程!J2578</f>
        <v>0</v>
      </c>
      <c r="M2581" s="74">
        <f>計算過程!K2578</f>
        <v>0</v>
      </c>
      <c r="N2581" s="75">
        <f>計算過程!Q2578</f>
        <v>0</v>
      </c>
    </row>
    <row r="2582" spans="8:14">
      <c r="H2582" s="38">
        <v>41747</v>
      </c>
      <c r="I2582" s="39" t="s">
        <v>154</v>
      </c>
      <c r="J2582" s="74">
        <f>計算過程!D2579</f>
        <v>0</v>
      </c>
      <c r="K2582" s="74">
        <f>計算過程!I2579</f>
        <v>0</v>
      </c>
      <c r="L2582" s="74">
        <f>計算過程!J2579</f>
        <v>0</v>
      </c>
      <c r="M2582" s="74">
        <f>計算過程!K2579</f>
        <v>0</v>
      </c>
      <c r="N2582" s="75">
        <f>計算過程!Q2579</f>
        <v>0</v>
      </c>
    </row>
    <row r="2583" spans="8:14">
      <c r="H2583" s="38">
        <v>41747</v>
      </c>
      <c r="I2583" s="39" t="s">
        <v>155</v>
      </c>
      <c r="J2583" s="74">
        <f>計算過程!D2580</f>
        <v>0</v>
      </c>
      <c r="K2583" s="74">
        <f>計算過程!I2580</f>
        <v>0</v>
      </c>
      <c r="L2583" s="74">
        <f>計算過程!J2580</f>
        <v>0</v>
      </c>
      <c r="M2583" s="74">
        <f>計算過程!K2580</f>
        <v>0</v>
      </c>
      <c r="N2583" s="75">
        <f>計算過程!Q2580</f>
        <v>0</v>
      </c>
    </row>
    <row r="2584" spans="8:14">
      <c r="H2584" s="38">
        <v>41747</v>
      </c>
      <c r="I2584" s="39" t="s">
        <v>156</v>
      </c>
      <c r="J2584" s="74">
        <f>計算過程!D2581</f>
        <v>0</v>
      </c>
      <c r="K2584" s="74">
        <f>計算過程!I2581</f>
        <v>0</v>
      </c>
      <c r="L2584" s="74">
        <f>計算過程!J2581</f>
        <v>0</v>
      </c>
      <c r="M2584" s="74">
        <f>計算過程!K2581</f>
        <v>0</v>
      </c>
      <c r="N2584" s="75">
        <f>計算過程!Q2581</f>
        <v>0</v>
      </c>
    </row>
    <row r="2585" spans="8:14">
      <c r="H2585" s="38">
        <v>41747</v>
      </c>
      <c r="I2585" s="39" t="s">
        <v>157</v>
      </c>
      <c r="J2585" s="74">
        <f>計算過程!D2582</f>
        <v>0</v>
      </c>
      <c r="K2585" s="74">
        <f>計算過程!I2582</f>
        <v>0</v>
      </c>
      <c r="L2585" s="74">
        <f>計算過程!J2582</f>
        <v>0</v>
      </c>
      <c r="M2585" s="74">
        <f>計算過程!K2582</f>
        <v>0</v>
      </c>
      <c r="N2585" s="75">
        <f>計算過程!Q2582</f>
        <v>0</v>
      </c>
    </row>
    <row r="2586" spans="8:14">
      <c r="H2586" s="38">
        <v>41747</v>
      </c>
      <c r="I2586" s="39" t="s">
        <v>158</v>
      </c>
      <c r="J2586" s="74">
        <f>計算過程!D2583</f>
        <v>0</v>
      </c>
      <c r="K2586" s="74">
        <f>計算過程!I2583</f>
        <v>0</v>
      </c>
      <c r="L2586" s="74">
        <f>計算過程!J2583</f>
        <v>0</v>
      </c>
      <c r="M2586" s="74">
        <f>計算過程!K2583</f>
        <v>0</v>
      </c>
      <c r="N2586" s="75">
        <f>計算過程!Q2583</f>
        <v>0</v>
      </c>
    </row>
    <row r="2587" spans="8:14">
      <c r="H2587" s="38">
        <v>41747</v>
      </c>
      <c r="I2587" s="39" t="s">
        <v>159</v>
      </c>
      <c r="J2587" s="74">
        <f>計算過程!D2584</f>
        <v>0</v>
      </c>
      <c r="K2587" s="74">
        <f>計算過程!I2584</f>
        <v>0</v>
      </c>
      <c r="L2587" s="74">
        <f>計算過程!J2584</f>
        <v>0</v>
      </c>
      <c r="M2587" s="74">
        <f>計算過程!K2584</f>
        <v>0</v>
      </c>
      <c r="N2587" s="75">
        <f>計算過程!Q2584</f>
        <v>0</v>
      </c>
    </row>
    <row r="2588" spans="8:14">
      <c r="H2588" s="38">
        <v>41747</v>
      </c>
      <c r="I2588" s="39" t="s">
        <v>160</v>
      </c>
      <c r="J2588" s="74">
        <f>計算過程!D2585</f>
        <v>0</v>
      </c>
      <c r="K2588" s="74">
        <f>計算過程!I2585</f>
        <v>0</v>
      </c>
      <c r="L2588" s="74">
        <f>計算過程!J2585</f>
        <v>0</v>
      </c>
      <c r="M2588" s="74">
        <f>計算過程!K2585</f>
        <v>0</v>
      </c>
      <c r="N2588" s="75">
        <f>計算過程!Q2585</f>
        <v>0</v>
      </c>
    </row>
    <row r="2589" spans="8:14">
      <c r="H2589" s="38">
        <v>41747</v>
      </c>
      <c r="I2589" s="39" t="s">
        <v>161</v>
      </c>
      <c r="J2589" s="74">
        <f>計算過程!D2586</f>
        <v>0</v>
      </c>
      <c r="K2589" s="74">
        <f>計算過程!I2586</f>
        <v>0</v>
      </c>
      <c r="L2589" s="74">
        <f>計算過程!J2586</f>
        <v>0</v>
      </c>
      <c r="M2589" s="74">
        <f>計算過程!K2586</f>
        <v>0</v>
      </c>
      <c r="N2589" s="75">
        <f>計算過程!Q2586</f>
        <v>0</v>
      </c>
    </row>
    <row r="2590" spans="8:14">
      <c r="H2590" s="38">
        <v>41747</v>
      </c>
      <c r="I2590" s="39" t="s">
        <v>162</v>
      </c>
      <c r="J2590" s="74">
        <f>計算過程!D2587</f>
        <v>0</v>
      </c>
      <c r="K2590" s="74">
        <f>計算過程!I2587</f>
        <v>0</v>
      </c>
      <c r="L2590" s="74">
        <f>計算過程!J2587</f>
        <v>0</v>
      </c>
      <c r="M2590" s="74">
        <f>計算過程!K2587</f>
        <v>0</v>
      </c>
      <c r="N2590" s="75">
        <f>計算過程!Q2587</f>
        <v>0</v>
      </c>
    </row>
    <row r="2591" spans="8:14">
      <c r="H2591" s="38">
        <v>41747</v>
      </c>
      <c r="I2591" s="39" t="s">
        <v>163</v>
      </c>
      <c r="J2591" s="74">
        <f>計算過程!D2588</f>
        <v>0</v>
      </c>
      <c r="K2591" s="74">
        <f>計算過程!I2588</f>
        <v>0</v>
      </c>
      <c r="L2591" s="74">
        <f>計算過程!J2588</f>
        <v>0</v>
      </c>
      <c r="M2591" s="74">
        <f>計算過程!K2588</f>
        <v>0</v>
      </c>
      <c r="N2591" s="75">
        <f>計算過程!Q2588</f>
        <v>0</v>
      </c>
    </row>
    <row r="2592" spans="8:14">
      <c r="H2592" s="38">
        <v>41747</v>
      </c>
      <c r="I2592" s="39" t="s">
        <v>164</v>
      </c>
      <c r="J2592" s="74">
        <f>計算過程!D2589</f>
        <v>0</v>
      </c>
      <c r="K2592" s="74">
        <f>計算過程!I2589</f>
        <v>0</v>
      </c>
      <c r="L2592" s="74">
        <f>計算過程!J2589</f>
        <v>0</v>
      </c>
      <c r="M2592" s="74">
        <f>計算過程!K2589</f>
        <v>0</v>
      </c>
      <c r="N2592" s="75">
        <f>計算過程!Q2589</f>
        <v>0</v>
      </c>
    </row>
    <row r="2593" spans="8:14">
      <c r="H2593" s="38">
        <v>41747</v>
      </c>
      <c r="I2593" s="39" t="s">
        <v>165</v>
      </c>
      <c r="J2593" s="74">
        <f>計算過程!D2590</f>
        <v>0</v>
      </c>
      <c r="K2593" s="74">
        <f>計算過程!I2590</f>
        <v>0</v>
      </c>
      <c r="L2593" s="74">
        <f>計算過程!J2590</f>
        <v>0</v>
      </c>
      <c r="M2593" s="74">
        <f>計算過程!K2590</f>
        <v>0</v>
      </c>
      <c r="N2593" s="75">
        <f>計算過程!Q2590</f>
        <v>0</v>
      </c>
    </row>
    <row r="2594" spans="8:14">
      <c r="H2594" s="38">
        <v>41747</v>
      </c>
      <c r="I2594" s="39" t="s">
        <v>166</v>
      </c>
      <c r="J2594" s="74">
        <f>計算過程!D2591</f>
        <v>0</v>
      </c>
      <c r="K2594" s="74">
        <f>計算過程!I2591</f>
        <v>0</v>
      </c>
      <c r="L2594" s="74">
        <f>計算過程!J2591</f>
        <v>0</v>
      </c>
      <c r="M2594" s="74">
        <f>計算過程!K2591</f>
        <v>0</v>
      </c>
      <c r="N2594" s="75">
        <f>計算過程!Q2591</f>
        <v>0</v>
      </c>
    </row>
    <row r="2595" spans="8:14">
      <c r="H2595" s="38">
        <v>41747</v>
      </c>
      <c r="I2595" s="39" t="s">
        <v>167</v>
      </c>
      <c r="J2595" s="74">
        <f>計算過程!D2592</f>
        <v>0</v>
      </c>
      <c r="K2595" s="74">
        <f>計算過程!I2592</f>
        <v>0</v>
      </c>
      <c r="L2595" s="74">
        <f>計算過程!J2592</f>
        <v>0</v>
      </c>
      <c r="M2595" s="74">
        <f>計算過程!K2592</f>
        <v>0</v>
      </c>
      <c r="N2595" s="75">
        <f>計算過程!Q2592</f>
        <v>0</v>
      </c>
    </row>
    <row r="2596" spans="8:14">
      <c r="H2596" s="38">
        <v>41747</v>
      </c>
      <c r="I2596" s="39" t="s">
        <v>168</v>
      </c>
      <c r="J2596" s="74">
        <f>計算過程!D2593</f>
        <v>0</v>
      </c>
      <c r="K2596" s="74">
        <f>計算過程!I2593</f>
        <v>0</v>
      </c>
      <c r="L2596" s="74">
        <f>計算過程!J2593</f>
        <v>0</v>
      </c>
      <c r="M2596" s="74">
        <f>計算過程!K2593</f>
        <v>0</v>
      </c>
      <c r="N2596" s="75">
        <f>計算過程!Q2593</f>
        <v>0</v>
      </c>
    </row>
    <row r="2597" spans="8:14">
      <c r="H2597" s="38">
        <v>41747</v>
      </c>
      <c r="I2597" s="39" t="s">
        <v>169</v>
      </c>
      <c r="J2597" s="74">
        <f>計算過程!D2594</f>
        <v>0</v>
      </c>
      <c r="K2597" s="74">
        <f>計算過程!I2594</f>
        <v>0</v>
      </c>
      <c r="L2597" s="74">
        <f>計算過程!J2594</f>
        <v>0</v>
      </c>
      <c r="M2597" s="74">
        <f>計算過程!K2594</f>
        <v>0</v>
      </c>
      <c r="N2597" s="75">
        <f>計算過程!Q2594</f>
        <v>0</v>
      </c>
    </row>
    <row r="2598" spans="8:14">
      <c r="H2598" s="38">
        <v>41747</v>
      </c>
      <c r="I2598" s="39" t="s">
        <v>170</v>
      </c>
      <c r="J2598" s="74">
        <f>計算過程!D2595</f>
        <v>0</v>
      </c>
      <c r="K2598" s="74">
        <f>計算過程!I2595</f>
        <v>0</v>
      </c>
      <c r="L2598" s="74">
        <f>計算過程!J2595</f>
        <v>0</v>
      </c>
      <c r="M2598" s="74">
        <f>計算過程!K2595</f>
        <v>0</v>
      </c>
      <c r="N2598" s="75">
        <f>計算過程!Q2595</f>
        <v>0</v>
      </c>
    </row>
    <row r="2599" spans="8:14">
      <c r="H2599" s="38">
        <v>41747</v>
      </c>
      <c r="I2599" s="39" t="s">
        <v>171</v>
      </c>
      <c r="J2599" s="74">
        <f>計算過程!D2596</f>
        <v>0</v>
      </c>
      <c r="K2599" s="74">
        <f>計算過程!I2596</f>
        <v>0</v>
      </c>
      <c r="L2599" s="74">
        <f>計算過程!J2596</f>
        <v>0</v>
      </c>
      <c r="M2599" s="74">
        <f>計算過程!K2596</f>
        <v>0</v>
      </c>
      <c r="N2599" s="75">
        <f>計算過程!Q2596</f>
        <v>0</v>
      </c>
    </row>
    <row r="2600" spans="8:14">
      <c r="H2600" s="38">
        <v>41747</v>
      </c>
      <c r="I2600" s="39" t="s">
        <v>172</v>
      </c>
      <c r="J2600" s="74">
        <f>計算過程!D2597</f>
        <v>0</v>
      </c>
      <c r="K2600" s="74">
        <f>計算過程!I2597</f>
        <v>0</v>
      </c>
      <c r="L2600" s="74">
        <f>計算過程!J2597</f>
        <v>0</v>
      </c>
      <c r="M2600" s="74">
        <f>計算過程!K2597</f>
        <v>0</v>
      </c>
      <c r="N2600" s="75">
        <f>計算過程!Q2597</f>
        <v>0</v>
      </c>
    </row>
    <row r="2601" spans="8:14">
      <c r="H2601" s="38">
        <v>41748</v>
      </c>
      <c r="I2601" s="39" t="s">
        <v>149</v>
      </c>
      <c r="J2601" s="74">
        <f>計算過程!D2598</f>
        <v>0</v>
      </c>
      <c r="K2601" s="74">
        <f>計算過程!I2598</f>
        <v>0</v>
      </c>
      <c r="L2601" s="74">
        <f>計算過程!J2598</f>
        <v>0</v>
      </c>
      <c r="M2601" s="74">
        <f>計算過程!K2598</f>
        <v>0</v>
      </c>
      <c r="N2601" s="75">
        <f>計算過程!Q2598</f>
        <v>0</v>
      </c>
    </row>
    <row r="2602" spans="8:14">
      <c r="H2602" s="38">
        <v>41748</v>
      </c>
      <c r="I2602" s="39" t="s">
        <v>150</v>
      </c>
      <c r="J2602" s="74">
        <f>計算過程!D2599</f>
        <v>0</v>
      </c>
      <c r="K2602" s="74">
        <f>計算過程!I2599</f>
        <v>0</v>
      </c>
      <c r="L2602" s="74">
        <f>計算過程!J2599</f>
        <v>0</v>
      </c>
      <c r="M2602" s="74">
        <f>計算過程!K2599</f>
        <v>0</v>
      </c>
      <c r="N2602" s="75">
        <f>計算過程!Q2599</f>
        <v>0</v>
      </c>
    </row>
    <row r="2603" spans="8:14">
      <c r="H2603" s="38">
        <v>41748</v>
      </c>
      <c r="I2603" s="39" t="s">
        <v>151</v>
      </c>
      <c r="J2603" s="74">
        <f>計算過程!D2600</f>
        <v>0</v>
      </c>
      <c r="K2603" s="74">
        <f>計算過程!I2600</f>
        <v>0</v>
      </c>
      <c r="L2603" s="74">
        <f>計算過程!J2600</f>
        <v>0</v>
      </c>
      <c r="M2603" s="74">
        <f>計算過程!K2600</f>
        <v>0</v>
      </c>
      <c r="N2603" s="75">
        <f>計算過程!Q2600</f>
        <v>0</v>
      </c>
    </row>
    <row r="2604" spans="8:14">
      <c r="H2604" s="38">
        <v>41748</v>
      </c>
      <c r="I2604" s="39" t="s">
        <v>152</v>
      </c>
      <c r="J2604" s="74">
        <f>計算過程!D2601</f>
        <v>0</v>
      </c>
      <c r="K2604" s="74">
        <f>計算過程!I2601</f>
        <v>0</v>
      </c>
      <c r="L2604" s="74">
        <f>計算過程!J2601</f>
        <v>0</v>
      </c>
      <c r="M2604" s="74">
        <f>計算過程!K2601</f>
        <v>0</v>
      </c>
      <c r="N2604" s="75">
        <f>計算過程!Q2601</f>
        <v>0</v>
      </c>
    </row>
    <row r="2605" spans="8:14">
      <c r="H2605" s="38">
        <v>41748</v>
      </c>
      <c r="I2605" s="39" t="s">
        <v>153</v>
      </c>
      <c r="J2605" s="74">
        <f>計算過程!D2602</f>
        <v>0</v>
      </c>
      <c r="K2605" s="74">
        <f>計算過程!I2602</f>
        <v>0</v>
      </c>
      <c r="L2605" s="74">
        <f>計算過程!J2602</f>
        <v>0</v>
      </c>
      <c r="M2605" s="74">
        <f>計算過程!K2602</f>
        <v>0</v>
      </c>
      <c r="N2605" s="75">
        <f>計算過程!Q2602</f>
        <v>0</v>
      </c>
    </row>
    <row r="2606" spans="8:14">
      <c r="H2606" s="38">
        <v>41748</v>
      </c>
      <c r="I2606" s="39" t="s">
        <v>154</v>
      </c>
      <c r="J2606" s="74">
        <f>計算過程!D2603</f>
        <v>0</v>
      </c>
      <c r="K2606" s="74">
        <f>計算過程!I2603</f>
        <v>0</v>
      </c>
      <c r="L2606" s="74">
        <f>計算過程!J2603</f>
        <v>0</v>
      </c>
      <c r="M2606" s="74">
        <f>計算過程!K2603</f>
        <v>0</v>
      </c>
      <c r="N2606" s="75">
        <f>計算過程!Q2603</f>
        <v>0</v>
      </c>
    </row>
    <row r="2607" spans="8:14">
      <c r="H2607" s="38">
        <v>41748</v>
      </c>
      <c r="I2607" s="39" t="s">
        <v>155</v>
      </c>
      <c r="J2607" s="74">
        <f>計算過程!D2604</f>
        <v>0</v>
      </c>
      <c r="K2607" s="74">
        <f>計算過程!I2604</f>
        <v>0</v>
      </c>
      <c r="L2607" s="74">
        <f>計算過程!J2604</f>
        <v>0</v>
      </c>
      <c r="M2607" s="74">
        <f>計算過程!K2604</f>
        <v>0</v>
      </c>
      <c r="N2607" s="75">
        <f>計算過程!Q2604</f>
        <v>0</v>
      </c>
    </row>
    <row r="2608" spans="8:14">
      <c r="H2608" s="38">
        <v>41748</v>
      </c>
      <c r="I2608" s="39" t="s">
        <v>156</v>
      </c>
      <c r="J2608" s="74">
        <f>計算過程!D2605</f>
        <v>0</v>
      </c>
      <c r="K2608" s="74">
        <f>計算過程!I2605</f>
        <v>0</v>
      </c>
      <c r="L2608" s="74">
        <f>計算過程!J2605</f>
        <v>0</v>
      </c>
      <c r="M2608" s="74">
        <f>計算過程!K2605</f>
        <v>0</v>
      </c>
      <c r="N2608" s="75">
        <f>計算過程!Q2605</f>
        <v>0</v>
      </c>
    </row>
    <row r="2609" spans="8:14">
      <c r="H2609" s="38">
        <v>41748</v>
      </c>
      <c r="I2609" s="39" t="s">
        <v>157</v>
      </c>
      <c r="J2609" s="74">
        <f>計算過程!D2606</f>
        <v>0</v>
      </c>
      <c r="K2609" s="74">
        <f>計算過程!I2606</f>
        <v>0</v>
      </c>
      <c r="L2609" s="74">
        <f>計算過程!J2606</f>
        <v>0</v>
      </c>
      <c r="M2609" s="74">
        <f>計算過程!K2606</f>
        <v>0</v>
      </c>
      <c r="N2609" s="75">
        <f>計算過程!Q2606</f>
        <v>0</v>
      </c>
    </row>
    <row r="2610" spans="8:14">
      <c r="H2610" s="38">
        <v>41748</v>
      </c>
      <c r="I2610" s="39" t="s">
        <v>158</v>
      </c>
      <c r="J2610" s="74">
        <f>計算過程!D2607</f>
        <v>0</v>
      </c>
      <c r="K2610" s="74">
        <f>計算過程!I2607</f>
        <v>0</v>
      </c>
      <c r="L2610" s="74">
        <f>計算過程!J2607</f>
        <v>0</v>
      </c>
      <c r="M2610" s="74">
        <f>計算過程!K2607</f>
        <v>0</v>
      </c>
      <c r="N2610" s="75">
        <f>計算過程!Q2607</f>
        <v>0</v>
      </c>
    </row>
    <row r="2611" spans="8:14">
      <c r="H2611" s="38">
        <v>41748</v>
      </c>
      <c r="I2611" s="39" t="s">
        <v>159</v>
      </c>
      <c r="J2611" s="74">
        <f>計算過程!D2608</f>
        <v>0</v>
      </c>
      <c r="K2611" s="74">
        <f>計算過程!I2608</f>
        <v>0</v>
      </c>
      <c r="L2611" s="74">
        <f>計算過程!J2608</f>
        <v>0</v>
      </c>
      <c r="M2611" s="74">
        <f>計算過程!K2608</f>
        <v>0</v>
      </c>
      <c r="N2611" s="75">
        <f>計算過程!Q2608</f>
        <v>0</v>
      </c>
    </row>
    <row r="2612" spans="8:14">
      <c r="H2612" s="38">
        <v>41748</v>
      </c>
      <c r="I2612" s="39" t="s">
        <v>160</v>
      </c>
      <c r="J2612" s="74">
        <f>計算過程!D2609</f>
        <v>0</v>
      </c>
      <c r="K2612" s="74">
        <f>計算過程!I2609</f>
        <v>0</v>
      </c>
      <c r="L2612" s="74">
        <f>計算過程!J2609</f>
        <v>0</v>
      </c>
      <c r="M2612" s="74">
        <f>計算過程!K2609</f>
        <v>0</v>
      </c>
      <c r="N2612" s="75">
        <f>計算過程!Q2609</f>
        <v>0</v>
      </c>
    </row>
    <row r="2613" spans="8:14">
      <c r="H2613" s="38">
        <v>41748</v>
      </c>
      <c r="I2613" s="39" t="s">
        <v>161</v>
      </c>
      <c r="J2613" s="74">
        <f>計算過程!D2610</f>
        <v>0</v>
      </c>
      <c r="K2613" s="74">
        <f>計算過程!I2610</f>
        <v>0</v>
      </c>
      <c r="L2613" s="74">
        <f>計算過程!J2610</f>
        <v>0</v>
      </c>
      <c r="M2613" s="74">
        <f>計算過程!K2610</f>
        <v>0</v>
      </c>
      <c r="N2613" s="75">
        <f>計算過程!Q2610</f>
        <v>0</v>
      </c>
    </row>
    <row r="2614" spans="8:14">
      <c r="H2614" s="38">
        <v>41748</v>
      </c>
      <c r="I2614" s="39" t="s">
        <v>162</v>
      </c>
      <c r="J2614" s="74">
        <f>計算過程!D2611</f>
        <v>0</v>
      </c>
      <c r="K2614" s="74">
        <f>計算過程!I2611</f>
        <v>0</v>
      </c>
      <c r="L2614" s="74">
        <f>計算過程!J2611</f>
        <v>0</v>
      </c>
      <c r="M2614" s="74">
        <f>計算過程!K2611</f>
        <v>0</v>
      </c>
      <c r="N2614" s="75">
        <f>計算過程!Q2611</f>
        <v>0</v>
      </c>
    </row>
    <row r="2615" spans="8:14">
      <c r="H2615" s="38">
        <v>41748</v>
      </c>
      <c r="I2615" s="39" t="s">
        <v>163</v>
      </c>
      <c r="J2615" s="74">
        <f>計算過程!D2612</f>
        <v>0</v>
      </c>
      <c r="K2615" s="74">
        <f>計算過程!I2612</f>
        <v>0</v>
      </c>
      <c r="L2615" s="74">
        <f>計算過程!J2612</f>
        <v>0</v>
      </c>
      <c r="M2615" s="74">
        <f>計算過程!K2612</f>
        <v>0</v>
      </c>
      <c r="N2615" s="75">
        <f>計算過程!Q2612</f>
        <v>0</v>
      </c>
    </row>
    <row r="2616" spans="8:14">
      <c r="H2616" s="38">
        <v>41748</v>
      </c>
      <c r="I2616" s="39" t="s">
        <v>164</v>
      </c>
      <c r="J2616" s="74">
        <f>計算過程!D2613</f>
        <v>0</v>
      </c>
      <c r="K2616" s="74">
        <f>計算過程!I2613</f>
        <v>0</v>
      </c>
      <c r="L2616" s="74">
        <f>計算過程!J2613</f>
        <v>0</v>
      </c>
      <c r="M2616" s="74">
        <f>計算過程!K2613</f>
        <v>0</v>
      </c>
      <c r="N2616" s="75">
        <f>計算過程!Q2613</f>
        <v>0</v>
      </c>
    </row>
    <row r="2617" spans="8:14">
      <c r="H2617" s="38">
        <v>41748</v>
      </c>
      <c r="I2617" s="39" t="s">
        <v>165</v>
      </c>
      <c r="J2617" s="74">
        <f>計算過程!D2614</f>
        <v>0</v>
      </c>
      <c r="K2617" s="74">
        <f>計算過程!I2614</f>
        <v>0</v>
      </c>
      <c r="L2617" s="74">
        <f>計算過程!J2614</f>
        <v>0</v>
      </c>
      <c r="M2617" s="74">
        <f>計算過程!K2614</f>
        <v>0</v>
      </c>
      <c r="N2617" s="75">
        <f>計算過程!Q2614</f>
        <v>0</v>
      </c>
    </row>
    <row r="2618" spans="8:14">
      <c r="H2618" s="38">
        <v>41748</v>
      </c>
      <c r="I2618" s="39" t="s">
        <v>166</v>
      </c>
      <c r="J2618" s="74">
        <f>計算過程!D2615</f>
        <v>0</v>
      </c>
      <c r="K2618" s="74">
        <f>計算過程!I2615</f>
        <v>0</v>
      </c>
      <c r="L2618" s="74">
        <f>計算過程!J2615</f>
        <v>0</v>
      </c>
      <c r="M2618" s="74">
        <f>計算過程!K2615</f>
        <v>0</v>
      </c>
      <c r="N2618" s="75">
        <f>計算過程!Q2615</f>
        <v>0</v>
      </c>
    </row>
    <row r="2619" spans="8:14">
      <c r="H2619" s="38">
        <v>41748</v>
      </c>
      <c r="I2619" s="39" t="s">
        <v>167</v>
      </c>
      <c r="J2619" s="74">
        <f>計算過程!D2616</f>
        <v>0</v>
      </c>
      <c r="K2619" s="74">
        <f>計算過程!I2616</f>
        <v>0</v>
      </c>
      <c r="L2619" s="74">
        <f>計算過程!J2616</f>
        <v>0</v>
      </c>
      <c r="M2619" s="74">
        <f>計算過程!K2616</f>
        <v>0</v>
      </c>
      <c r="N2619" s="75">
        <f>計算過程!Q2616</f>
        <v>0</v>
      </c>
    </row>
    <row r="2620" spans="8:14">
      <c r="H2620" s="38">
        <v>41748</v>
      </c>
      <c r="I2620" s="39" t="s">
        <v>168</v>
      </c>
      <c r="J2620" s="74">
        <f>計算過程!D2617</f>
        <v>0</v>
      </c>
      <c r="K2620" s="74">
        <f>計算過程!I2617</f>
        <v>0</v>
      </c>
      <c r="L2620" s="74">
        <f>計算過程!J2617</f>
        <v>0</v>
      </c>
      <c r="M2620" s="74">
        <f>計算過程!K2617</f>
        <v>0</v>
      </c>
      <c r="N2620" s="75">
        <f>計算過程!Q2617</f>
        <v>0</v>
      </c>
    </row>
    <row r="2621" spans="8:14">
      <c r="H2621" s="38">
        <v>41748</v>
      </c>
      <c r="I2621" s="39" t="s">
        <v>169</v>
      </c>
      <c r="J2621" s="74">
        <f>計算過程!D2618</f>
        <v>0</v>
      </c>
      <c r="K2621" s="74">
        <f>計算過程!I2618</f>
        <v>0</v>
      </c>
      <c r="L2621" s="74">
        <f>計算過程!J2618</f>
        <v>0</v>
      </c>
      <c r="M2621" s="74">
        <f>計算過程!K2618</f>
        <v>0</v>
      </c>
      <c r="N2621" s="75">
        <f>計算過程!Q2618</f>
        <v>0</v>
      </c>
    </row>
    <row r="2622" spans="8:14">
      <c r="H2622" s="38">
        <v>41748</v>
      </c>
      <c r="I2622" s="39" t="s">
        <v>170</v>
      </c>
      <c r="J2622" s="74">
        <f>計算過程!D2619</f>
        <v>0</v>
      </c>
      <c r="K2622" s="74">
        <f>計算過程!I2619</f>
        <v>0</v>
      </c>
      <c r="L2622" s="74">
        <f>計算過程!J2619</f>
        <v>0</v>
      </c>
      <c r="M2622" s="74">
        <f>計算過程!K2619</f>
        <v>0</v>
      </c>
      <c r="N2622" s="75">
        <f>計算過程!Q2619</f>
        <v>0</v>
      </c>
    </row>
    <row r="2623" spans="8:14">
      <c r="H2623" s="38">
        <v>41748</v>
      </c>
      <c r="I2623" s="39" t="s">
        <v>171</v>
      </c>
      <c r="J2623" s="74">
        <f>計算過程!D2620</f>
        <v>0</v>
      </c>
      <c r="K2623" s="74">
        <f>計算過程!I2620</f>
        <v>0</v>
      </c>
      <c r="L2623" s="74">
        <f>計算過程!J2620</f>
        <v>0</v>
      </c>
      <c r="M2623" s="74">
        <f>計算過程!K2620</f>
        <v>0</v>
      </c>
      <c r="N2623" s="75">
        <f>計算過程!Q2620</f>
        <v>0</v>
      </c>
    </row>
    <row r="2624" spans="8:14">
      <c r="H2624" s="38">
        <v>41748</v>
      </c>
      <c r="I2624" s="39" t="s">
        <v>172</v>
      </c>
      <c r="J2624" s="74">
        <f>計算過程!D2621</f>
        <v>0</v>
      </c>
      <c r="K2624" s="74">
        <f>計算過程!I2621</f>
        <v>0</v>
      </c>
      <c r="L2624" s="74">
        <f>計算過程!J2621</f>
        <v>0</v>
      </c>
      <c r="M2624" s="74">
        <f>計算過程!K2621</f>
        <v>0</v>
      </c>
      <c r="N2624" s="75">
        <f>計算過程!Q2621</f>
        <v>0</v>
      </c>
    </row>
    <row r="2625" spans="8:14">
      <c r="H2625" s="38">
        <v>41749</v>
      </c>
      <c r="I2625" s="39" t="s">
        <v>149</v>
      </c>
      <c r="J2625" s="74">
        <f>計算過程!D2622</f>
        <v>0</v>
      </c>
      <c r="K2625" s="74">
        <f>計算過程!I2622</f>
        <v>0</v>
      </c>
      <c r="L2625" s="74">
        <f>計算過程!J2622</f>
        <v>0</v>
      </c>
      <c r="M2625" s="74">
        <f>計算過程!K2622</f>
        <v>0</v>
      </c>
      <c r="N2625" s="75">
        <f>計算過程!Q2622</f>
        <v>0</v>
      </c>
    </row>
    <row r="2626" spans="8:14">
      <c r="H2626" s="38">
        <v>41749</v>
      </c>
      <c r="I2626" s="39" t="s">
        <v>150</v>
      </c>
      <c r="J2626" s="74">
        <f>計算過程!D2623</f>
        <v>0</v>
      </c>
      <c r="K2626" s="74">
        <f>計算過程!I2623</f>
        <v>0</v>
      </c>
      <c r="L2626" s="74">
        <f>計算過程!J2623</f>
        <v>0</v>
      </c>
      <c r="M2626" s="74">
        <f>計算過程!K2623</f>
        <v>0</v>
      </c>
      <c r="N2626" s="75">
        <f>計算過程!Q2623</f>
        <v>0</v>
      </c>
    </row>
    <row r="2627" spans="8:14">
      <c r="H2627" s="38">
        <v>41749</v>
      </c>
      <c r="I2627" s="39" t="s">
        <v>151</v>
      </c>
      <c r="J2627" s="74">
        <f>計算過程!D2624</f>
        <v>0</v>
      </c>
      <c r="K2627" s="74">
        <f>計算過程!I2624</f>
        <v>0</v>
      </c>
      <c r="L2627" s="74">
        <f>計算過程!J2624</f>
        <v>0</v>
      </c>
      <c r="M2627" s="74">
        <f>計算過程!K2624</f>
        <v>0</v>
      </c>
      <c r="N2627" s="75">
        <f>計算過程!Q2624</f>
        <v>0</v>
      </c>
    </row>
    <row r="2628" spans="8:14">
      <c r="H2628" s="38">
        <v>41749</v>
      </c>
      <c r="I2628" s="39" t="s">
        <v>152</v>
      </c>
      <c r="J2628" s="74">
        <f>計算過程!D2625</f>
        <v>0</v>
      </c>
      <c r="K2628" s="74">
        <f>計算過程!I2625</f>
        <v>0</v>
      </c>
      <c r="L2628" s="74">
        <f>計算過程!J2625</f>
        <v>0</v>
      </c>
      <c r="M2628" s="74">
        <f>計算過程!K2625</f>
        <v>0</v>
      </c>
      <c r="N2628" s="75">
        <f>計算過程!Q2625</f>
        <v>0</v>
      </c>
    </row>
    <row r="2629" spans="8:14">
      <c r="H2629" s="38">
        <v>41749</v>
      </c>
      <c r="I2629" s="39" t="s">
        <v>153</v>
      </c>
      <c r="J2629" s="74">
        <f>計算過程!D2626</f>
        <v>0</v>
      </c>
      <c r="K2629" s="74">
        <f>計算過程!I2626</f>
        <v>0</v>
      </c>
      <c r="L2629" s="74">
        <f>計算過程!J2626</f>
        <v>0</v>
      </c>
      <c r="M2629" s="74">
        <f>計算過程!K2626</f>
        <v>0</v>
      </c>
      <c r="N2629" s="75">
        <f>計算過程!Q2626</f>
        <v>0</v>
      </c>
    </row>
    <row r="2630" spans="8:14">
      <c r="H2630" s="38">
        <v>41749</v>
      </c>
      <c r="I2630" s="39" t="s">
        <v>154</v>
      </c>
      <c r="J2630" s="74">
        <f>計算過程!D2627</f>
        <v>0</v>
      </c>
      <c r="K2630" s="74">
        <f>計算過程!I2627</f>
        <v>0</v>
      </c>
      <c r="L2630" s="74">
        <f>計算過程!J2627</f>
        <v>0</v>
      </c>
      <c r="M2630" s="74">
        <f>計算過程!K2627</f>
        <v>0</v>
      </c>
      <c r="N2630" s="75">
        <f>計算過程!Q2627</f>
        <v>0</v>
      </c>
    </row>
    <row r="2631" spans="8:14">
      <c r="H2631" s="38">
        <v>41749</v>
      </c>
      <c r="I2631" s="39" t="s">
        <v>155</v>
      </c>
      <c r="J2631" s="74">
        <f>計算過程!D2628</f>
        <v>0</v>
      </c>
      <c r="K2631" s="74">
        <f>計算過程!I2628</f>
        <v>0</v>
      </c>
      <c r="L2631" s="74">
        <f>計算過程!J2628</f>
        <v>0</v>
      </c>
      <c r="M2631" s="74">
        <f>計算過程!K2628</f>
        <v>0</v>
      </c>
      <c r="N2631" s="75">
        <f>計算過程!Q2628</f>
        <v>0</v>
      </c>
    </row>
    <row r="2632" spans="8:14">
      <c r="H2632" s="38">
        <v>41749</v>
      </c>
      <c r="I2632" s="39" t="s">
        <v>156</v>
      </c>
      <c r="J2632" s="74">
        <f>計算過程!D2629</f>
        <v>0</v>
      </c>
      <c r="K2632" s="74">
        <f>計算過程!I2629</f>
        <v>0</v>
      </c>
      <c r="L2632" s="74">
        <f>計算過程!J2629</f>
        <v>0</v>
      </c>
      <c r="M2632" s="74">
        <f>計算過程!K2629</f>
        <v>0</v>
      </c>
      <c r="N2632" s="75">
        <f>計算過程!Q2629</f>
        <v>0</v>
      </c>
    </row>
    <row r="2633" spans="8:14">
      <c r="H2633" s="38">
        <v>41749</v>
      </c>
      <c r="I2633" s="39" t="s">
        <v>157</v>
      </c>
      <c r="J2633" s="74">
        <f>計算過程!D2630</f>
        <v>0</v>
      </c>
      <c r="K2633" s="74">
        <f>計算過程!I2630</f>
        <v>0</v>
      </c>
      <c r="L2633" s="74">
        <f>計算過程!J2630</f>
        <v>0</v>
      </c>
      <c r="M2633" s="74">
        <f>計算過程!K2630</f>
        <v>0</v>
      </c>
      <c r="N2633" s="75">
        <f>計算過程!Q2630</f>
        <v>0</v>
      </c>
    </row>
    <row r="2634" spans="8:14">
      <c r="H2634" s="38">
        <v>41749</v>
      </c>
      <c r="I2634" s="39" t="s">
        <v>158</v>
      </c>
      <c r="J2634" s="74">
        <f>計算過程!D2631</f>
        <v>0</v>
      </c>
      <c r="K2634" s="74">
        <f>計算過程!I2631</f>
        <v>0</v>
      </c>
      <c r="L2634" s="74">
        <f>計算過程!J2631</f>
        <v>0</v>
      </c>
      <c r="M2634" s="74">
        <f>計算過程!K2631</f>
        <v>0</v>
      </c>
      <c r="N2634" s="75">
        <f>計算過程!Q2631</f>
        <v>0</v>
      </c>
    </row>
    <row r="2635" spans="8:14">
      <c r="H2635" s="38">
        <v>41749</v>
      </c>
      <c r="I2635" s="39" t="s">
        <v>159</v>
      </c>
      <c r="J2635" s="74">
        <f>計算過程!D2632</f>
        <v>0</v>
      </c>
      <c r="K2635" s="74">
        <f>計算過程!I2632</f>
        <v>0</v>
      </c>
      <c r="L2635" s="74">
        <f>計算過程!J2632</f>
        <v>0</v>
      </c>
      <c r="M2635" s="74">
        <f>計算過程!K2632</f>
        <v>0</v>
      </c>
      <c r="N2635" s="75">
        <f>計算過程!Q2632</f>
        <v>0</v>
      </c>
    </row>
    <row r="2636" spans="8:14">
      <c r="H2636" s="38">
        <v>41749</v>
      </c>
      <c r="I2636" s="39" t="s">
        <v>160</v>
      </c>
      <c r="J2636" s="74">
        <f>計算過程!D2633</f>
        <v>0</v>
      </c>
      <c r="K2636" s="74">
        <f>計算過程!I2633</f>
        <v>0</v>
      </c>
      <c r="L2636" s="74">
        <f>計算過程!J2633</f>
        <v>0</v>
      </c>
      <c r="M2636" s="74">
        <f>計算過程!K2633</f>
        <v>0</v>
      </c>
      <c r="N2636" s="75">
        <f>計算過程!Q2633</f>
        <v>0</v>
      </c>
    </row>
    <row r="2637" spans="8:14">
      <c r="H2637" s="38">
        <v>41749</v>
      </c>
      <c r="I2637" s="39" t="s">
        <v>161</v>
      </c>
      <c r="J2637" s="74">
        <f>計算過程!D2634</f>
        <v>0</v>
      </c>
      <c r="K2637" s="74">
        <f>計算過程!I2634</f>
        <v>0</v>
      </c>
      <c r="L2637" s="74">
        <f>計算過程!J2634</f>
        <v>0</v>
      </c>
      <c r="M2637" s="74">
        <f>計算過程!K2634</f>
        <v>0</v>
      </c>
      <c r="N2637" s="75">
        <f>計算過程!Q2634</f>
        <v>0</v>
      </c>
    </row>
    <row r="2638" spans="8:14">
      <c r="H2638" s="38">
        <v>41749</v>
      </c>
      <c r="I2638" s="39" t="s">
        <v>162</v>
      </c>
      <c r="J2638" s="74">
        <f>計算過程!D2635</f>
        <v>0</v>
      </c>
      <c r="K2638" s="74">
        <f>計算過程!I2635</f>
        <v>0</v>
      </c>
      <c r="L2638" s="74">
        <f>計算過程!J2635</f>
        <v>0</v>
      </c>
      <c r="M2638" s="74">
        <f>計算過程!K2635</f>
        <v>0</v>
      </c>
      <c r="N2638" s="75">
        <f>計算過程!Q2635</f>
        <v>0</v>
      </c>
    </row>
    <row r="2639" spans="8:14">
      <c r="H2639" s="38">
        <v>41749</v>
      </c>
      <c r="I2639" s="39" t="s">
        <v>163</v>
      </c>
      <c r="J2639" s="74">
        <f>計算過程!D2636</f>
        <v>0</v>
      </c>
      <c r="K2639" s="74">
        <f>計算過程!I2636</f>
        <v>0</v>
      </c>
      <c r="L2639" s="74">
        <f>計算過程!J2636</f>
        <v>0</v>
      </c>
      <c r="M2639" s="74">
        <f>計算過程!K2636</f>
        <v>0</v>
      </c>
      <c r="N2639" s="75">
        <f>計算過程!Q2636</f>
        <v>0</v>
      </c>
    </row>
    <row r="2640" spans="8:14">
      <c r="H2640" s="38">
        <v>41749</v>
      </c>
      <c r="I2640" s="39" t="s">
        <v>164</v>
      </c>
      <c r="J2640" s="74">
        <f>計算過程!D2637</f>
        <v>0</v>
      </c>
      <c r="K2640" s="74">
        <f>計算過程!I2637</f>
        <v>0</v>
      </c>
      <c r="L2640" s="74">
        <f>計算過程!J2637</f>
        <v>0</v>
      </c>
      <c r="M2640" s="74">
        <f>計算過程!K2637</f>
        <v>0</v>
      </c>
      <c r="N2640" s="75">
        <f>計算過程!Q2637</f>
        <v>0</v>
      </c>
    </row>
    <row r="2641" spans="8:14">
      <c r="H2641" s="38">
        <v>41749</v>
      </c>
      <c r="I2641" s="39" t="s">
        <v>165</v>
      </c>
      <c r="J2641" s="74">
        <f>計算過程!D2638</f>
        <v>0</v>
      </c>
      <c r="K2641" s="74">
        <f>計算過程!I2638</f>
        <v>0</v>
      </c>
      <c r="L2641" s="74">
        <f>計算過程!J2638</f>
        <v>0</v>
      </c>
      <c r="M2641" s="74">
        <f>計算過程!K2638</f>
        <v>0</v>
      </c>
      <c r="N2641" s="75">
        <f>計算過程!Q2638</f>
        <v>0</v>
      </c>
    </row>
    <row r="2642" spans="8:14">
      <c r="H2642" s="38">
        <v>41749</v>
      </c>
      <c r="I2642" s="39" t="s">
        <v>166</v>
      </c>
      <c r="J2642" s="74">
        <f>計算過程!D2639</f>
        <v>0</v>
      </c>
      <c r="K2642" s="74">
        <f>計算過程!I2639</f>
        <v>0</v>
      </c>
      <c r="L2642" s="74">
        <f>計算過程!J2639</f>
        <v>0</v>
      </c>
      <c r="M2642" s="74">
        <f>計算過程!K2639</f>
        <v>0</v>
      </c>
      <c r="N2642" s="75">
        <f>計算過程!Q2639</f>
        <v>0</v>
      </c>
    </row>
    <row r="2643" spans="8:14">
      <c r="H2643" s="38">
        <v>41749</v>
      </c>
      <c r="I2643" s="39" t="s">
        <v>167</v>
      </c>
      <c r="J2643" s="74">
        <f>計算過程!D2640</f>
        <v>0</v>
      </c>
      <c r="K2643" s="74">
        <f>計算過程!I2640</f>
        <v>0</v>
      </c>
      <c r="L2643" s="74">
        <f>計算過程!J2640</f>
        <v>0</v>
      </c>
      <c r="M2643" s="74">
        <f>計算過程!K2640</f>
        <v>0</v>
      </c>
      <c r="N2643" s="75">
        <f>計算過程!Q2640</f>
        <v>0</v>
      </c>
    </row>
    <row r="2644" spans="8:14">
      <c r="H2644" s="38">
        <v>41749</v>
      </c>
      <c r="I2644" s="39" t="s">
        <v>168</v>
      </c>
      <c r="J2644" s="74">
        <f>計算過程!D2641</f>
        <v>0</v>
      </c>
      <c r="K2644" s="74">
        <f>計算過程!I2641</f>
        <v>0</v>
      </c>
      <c r="L2644" s="74">
        <f>計算過程!J2641</f>
        <v>0</v>
      </c>
      <c r="M2644" s="74">
        <f>計算過程!K2641</f>
        <v>0</v>
      </c>
      <c r="N2644" s="75">
        <f>計算過程!Q2641</f>
        <v>0</v>
      </c>
    </row>
    <row r="2645" spans="8:14">
      <c r="H2645" s="38">
        <v>41749</v>
      </c>
      <c r="I2645" s="39" t="s">
        <v>169</v>
      </c>
      <c r="J2645" s="74">
        <f>計算過程!D2642</f>
        <v>0</v>
      </c>
      <c r="K2645" s="74">
        <f>計算過程!I2642</f>
        <v>0</v>
      </c>
      <c r="L2645" s="74">
        <f>計算過程!J2642</f>
        <v>0</v>
      </c>
      <c r="M2645" s="74">
        <f>計算過程!K2642</f>
        <v>0</v>
      </c>
      <c r="N2645" s="75">
        <f>計算過程!Q2642</f>
        <v>0</v>
      </c>
    </row>
    <row r="2646" spans="8:14">
      <c r="H2646" s="38">
        <v>41749</v>
      </c>
      <c r="I2646" s="39" t="s">
        <v>170</v>
      </c>
      <c r="J2646" s="74">
        <f>計算過程!D2643</f>
        <v>0</v>
      </c>
      <c r="K2646" s="74">
        <f>計算過程!I2643</f>
        <v>0</v>
      </c>
      <c r="L2646" s="74">
        <f>計算過程!J2643</f>
        <v>0</v>
      </c>
      <c r="M2646" s="74">
        <f>計算過程!K2643</f>
        <v>0</v>
      </c>
      <c r="N2646" s="75">
        <f>計算過程!Q2643</f>
        <v>0</v>
      </c>
    </row>
    <row r="2647" spans="8:14">
      <c r="H2647" s="38">
        <v>41749</v>
      </c>
      <c r="I2647" s="39" t="s">
        <v>171</v>
      </c>
      <c r="J2647" s="74">
        <f>計算過程!D2644</f>
        <v>0</v>
      </c>
      <c r="K2647" s="74">
        <f>計算過程!I2644</f>
        <v>0</v>
      </c>
      <c r="L2647" s="74">
        <f>計算過程!J2644</f>
        <v>0</v>
      </c>
      <c r="M2647" s="74">
        <f>計算過程!K2644</f>
        <v>0</v>
      </c>
      <c r="N2647" s="75">
        <f>計算過程!Q2644</f>
        <v>0</v>
      </c>
    </row>
    <row r="2648" spans="8:14">
      <c r="H2648" s="38">
        <v>41749</v>
      </c>
      <c r="I2648" s="39" t="s">
        <v>172</v>
      </c>
      <c r="J2648" s="74">
        <f>計算過程!D2645</f>
        <v>0</v>
      </c>
      <c r="K2648" s="74">
        <f>計算過程!I2645</f>
        <v>0</v>
      </c>
      <c r="L2648" s="74">
        <f>計算過程!J2645</f>
        <v>0</v>
      </c>
      <c r="M2648" s="74">
        <f>計算過程!K2645</f>
        <v>0</v>
      </c>
      <c r="N2648" s="75">
        <f>計算過程!Q2645</f>
        <v>0</v>
      </c>
    </row>
    <row r="2649" spans="8:14">
      <c r="H2649" s="38">
        <v>41750</v>
      </c>
      <c r="I2649" s="39" t="s">
        <v>149</v>
      </c>
      <c r="J2649" s="74">
        <f>計算過程!D2646</f>
        <v>0</v>
      </c>
      <c r="K2649" s="74">
        <f>計算過程!I2646</f>
        <v>0</v>
      </c>
      <c r="L2649" s="74">
        <f>計算過程!J2646</f>
        <v>0</v>
      </c>
      <c r="M2649" s="74">
        <f>計算過程!K2646</f>
        <v>0</v>
      </c>
      <c r="N2649" s="75">
        <f>計算過程!Q2646</f>
        <v>0</v>
      </c>
    </row>
    <row r="2650" spans="8:14">
      <c r="H2650" s="38">
        <v>41750</v>
      </c>
      <c r="I2650" s="39" t="s">
        <v>150</v>
      </c>
      <c r="J2650" s="74">
        <f>計算過程!D2647</f>
        <v>0</v>
      </c>
      <c r="K2650" s="74">
        <f>計算過程!I2647</f>
        <v>0</v>
      </c>
      <c r="L2650" s="74">
        <f>計算過程!J2647</f>
        <v>0</v>
      </c>
      <c r="M2650" s="74">
        <f>計算過程!K2647</f>
        <v>0</v>
      </c>
      <c r="N2650" s="75">
        <f>計算過程!Q2647</f>
        <v>0</v>
      </c>
    </row>
    <row r="2651" spans="8:14">
      <c r="H2651" s="38">
        <v>41750</v>
      </c>
      <c r="I2651" s="39" t="s">
        <v>151</v>
      </c>
      <c r="J2651" s="74">
        <f>計算過程!D2648</f>
        <v>0</v>
      </c>
      <c r="K2651" s="74">
        <f>計算過程!I2648</f>
        <v>0</v>
      </c>
      <c r="L2651" s="74">
        <f>計算過程!J2648</f>
        <v>0</v>
      </c>
      <c r="M2651" s="74">
        <f>計算過程!K2648</f>
        <v>0</v>
      </c>
      <c r="N2651" s="75">
        <f>計算過程!Q2648</f>
        <v>0</v>
      </c>
    </row>
    <row r="2652" spans="8:14">
      <c r="H2652" s="38">
        <v>41750</v>
      </c>
      <c r="I2652" s="39" t="s">
        <v>152</v>
      </c>
      <c r="J2652" s="74">
        <f>計算過程!D2649</f>
        <v>0</v>
      </c>
      <c r="K2652" s="74">
        <f>計算過程!I2649</f>
        <v>0</v>
      </c>
      <c r="L2652" s="74">
        <f>計算過程!J2649</f>
        <v>0</v>
      </c>
      <c r="M2652" s="74">
        <f>計算過程!K2649</f>
        <v>0</v>
      </c>
      <c r="N2652" s="75">
        <f>計算過程!Q2649</f>
        <v>0</v>
      </c>
    </row>
    <row r="2653" spans="8:14">
      <c r="H2653" s="38">
        <v>41750</v>
      </c>
      <c r="I2653" s="39" t="s">
        <v>153</v>
      </c>
      <c r="J2653" s="74">
        <f>計算過程!D2650</f>
        <v>0</v>
      </c>
      <c r="K2653" s="74">
        <f>計算過程!I2650</f>
        <v>0</v>
      </c>
      <c r="L2653" s="74">
        <f>計算過程!J2650</f>
        <v>0</v>
      </c>
      <c r="M2653" s="74">
        <f>計算過程!K2650</f>
        <v>0</v>
      </c>
      <c r="N2653" s="75">
        <f>計算過程!Q2650</f>
        <v>0</v>
      </c>
    </row>
    <row r="2654" spans="8:14">
      <c r="H2654" s="38">
        <v>41750</v>
      </c>
      <c r="I2654" s="39" t="s">
        <v>154</v>
      </c>
      <c r="J2654" s="74">
        <f>計算過程!D2651</f>
        <v>0</v>
      </c>
      <c r="K2654" s="74">
        <f>計算過程!I2651</f>
        <v>0</v>
      </c>
      <c r="L2654" s="74">
        <f>計算過程!J2651</f>
        <v>0</v>
      </c>
      <c r="M2654" s="74">
        <f>計算過程!K2651</f>
        <v>0</v>
      </c>
      <c r="N2654" s="75">
        <f>計算過程!Q2651</f>
        <v>0</v>
      </c>
    </row>
    <row r="2655" spans="8:14">
      <c r="H2655" s="38">
        <v>41750</v>
      </c>
      <c r="I2655" s="39" t="s">
        <v>155</v>
      </c>
      <c r="J2655" s="74">
        <f>計算過程!D2652</f>
        <v>0</v>
      </c>
      <c r="K2655" s="74">
        <f>計算過程!I2652</f>
        <v>0</v>
      </c>
      <c r="L2655" s="74">
        <f>計算過程!J2652</f>
        <v>0</v>
      </c>
      <c r="M2655" s="74">
        <f>計算過程!K2652</f>
        <v>0</v>
      </c>
      <c r="N2655" s="75">
        <f>計算過程!Q2652</f>
        <v>0</v>
      </c>
    </row>
    <row r="2656" spans="8:14">
      <c r="H2656" s="38">
        <v>41750</v>
      </c>
      <c r="I2656" s="39" t="s">
        <v>156</v>
      </c>
      <c r="J2656" s="74">
        <f>計算過程!D2653</f>
        <v>0</v>
      </c>
      <c r="K2656" s="74">
        <f>計算過程!I2653</f>
        <v>0</v>
      </c>
      <c r="L2656" s="74">
        <f>計算過程!J2653</f>
        <v>0</v>
      </c>
      <c r="M2656" s="74">
        <f>計算過程!K2653</f>
        <v>0</v>
      </c>
      <c r="N2656" s="75">
        <f>計算過程!Q2653</f>
        <v>0</v>
      </c>
    </row>
    <row r="2657" spans="8:14">
      <c r="H2657" s="38">
        <v>41750</v>
      </c>
      <c r="I2657" s="39" t="s">
        <v>157</v>
      </c>
      <c r="J2657" s="74">
        <f>計算過程!D2654</f>
        <v>0</v>
      </c>
      <c r="K2657" s="74">
        <f>計算過程!I2654</f>
        <v>0</v>
      </c>
      <c r="L2657" s="74">
        <f>計算過程!J2654</f>
        <v>0</v>
      </c>
      <c r="M2657" s="74">
        <f>計算過程!K2654</f>
        <v>0</v>
      </c>
      <c r="N2657" s="75">
        <f>計算過程!Q2654</f>
        <v>0</v>
      </c>
    </row>
    <row r="2658" spans="8:14">
      <c r="H2658" s="38">
        <v>41750</v>
      </c>
      <c r="I2658" s="39" t="s">
        <v>158</v>
      </c>
      <c r="J2658" s="74">
        <f>計算過程!D2655</f>
        <v>0</v>
      </c>
      <c r="K2658" s="74">
        <f>計算過程!I2655</f>
        <v>0</v>
      </c>
      <c r="L2658" s="74">
        <f>計算過程!J2655</f>
        <v>0</v>
      </c>
      <c r="M2658" s="74">
        <f>計算過程!K2655</f>
        <v>0</v>
      </c>
      <c r="N2658" s="75">
        <f>計算過程!Q2655</f>
        <v>0</v>
      </c>
    </row>
    <row r="2659" spans="8:14">
      <c r="H2659" s="38">
        <v>41750</v>
      </c>
      <c r="I2659" s="39" t="s">
        <v>159</v>
      </c>
      <c r="J2659" s="74">
        <f>計算過程!D2656</f>
        <v>0</v>
      </c>
      <c r="K2659" s="74">
        <f>計算過程!I2656</f>
        <v>0</v>
      </c>
      <c r="L2659" s="74">
        <f>計算過程!J2656</f>
        <v>0</v>
      </c>
      <c r="M2659" s="74">
        <f>計算過程!K2656</f>
        <v>0</v>
      </c>
      <c r="N2659" s="75">
        <f>計算過程!Q2656</f>
        <v>0</v>
      </c>
    </row>
    <row r="2660" spans="8:14">
      <c r="H2660" s="38">
        <v>41750</v>
      </c>
      <c r="I2660" s="39" t="s">
        <v>160</v>
      </c>
      <c r="J2660" s="74">
        <f>計算過程!D2657</f>
        <v>0</v>
      </c>
      <c r="K2660" s="74">
        <f>計算過程!I2657</f>
        <v>0</v>
      </c>
      <c r="L2660" s="74">
        <f>計算過程!J2657</f>
        <v>0</v>
      </c>
      <c r="M2660" s="74">
        <f>計算過程!K2657</f>
        <v>0</v>
      </c>
      <c r="N2660" s="75">
        <f>計算過程!Q2657</f>
        <v>0</v>
      </c>
    </row>
    <row r="2661" spans="8:14">
      <c r="H2661" s="38">
        <v>41750</v>
      </c>
      <c r="I2661" s="39" t="s">
        <v>161</v>
      </c>
      <c r="J2661" s="74">
        <f>計算過程!D2658</f>
        <v>0</v>
      </c>
      <c r="K2661" s="74">
        <f>計算過程!I2658</f>
        <v>0</v>
      </c>
      <c r="L2661" s="74">
        <f>計算過程!J2658</f>
        <v>0</v>
      </c>
      <c r="M2661" s="74">
        <f>計算過程!K2658</f>
        <v>0</v>
      </c>
      <c r="N2661" s="75">
        <f>計算過程!Q2658</f>
        <v>0</v>
      </c>
    </row>
    <row r="2662" spans="8:14">
      <c r="H2662" s="38">
        <v>41750</v>
      </c>
      <c r="I2662" s="39" t="s">
        <v>162</v>
      </c>
      <c r="J2662" s="74">
        <f>計算過程!D2659</f>
        <v>0</v>
      </c>
      <c r="K2662" s="74">
        <f>計算過程!I2659</f>
        <v>0</v>
      </c>
      <c r="L2662" s="74">
        <f>計算過程!J2659</f>
        <v>0</v>
      </c>
      <c r="M2662" s="74">
        <f>計算過程!K2659</f>
        <v>0</v>
      </c>
      <c r="N2662" s="75">
        <f>計算過程!Q2659</f>
        <v>0</v>
      </c>
    </row>
    <row r="2663" spans="8:14">
      <c r="H2663" s="38">
        <v>41750</v>
      </c>
      <c r="I2663" s="39" t="s">
        <v>163</v>
      </c>
      <c r="J2663" s="74">
        <f>計算過程!D2660</f>
        <v>0</v>
      </c>
      <c r="K2663" s="74">
        <f>計算過程!I2660</f>
        <v>0</v>
      </c>
      <c r="L2663" s="74">
        <f>計算過程!J2660</f>
        <v>0</v>
      </c>
      <c r="M2663" s="74">
        <f>計算過程!K2660</f>
        <v>0</v>
      </c>
      <c r="N2663" s="75">
        <f>計算過程!Q2660</f>
        <v>0</v>
      </c>
    </row>
    <row r="2664" spans="8:14">
      <c r="H2664" s="38">
        <v>41750</v>
      </c>
      <c r="I2664" s="39" t="s">
        <v>164</v>
      </c>
      <c r="J2664" s="74">
        <f>計算過程!D2661</f>
        <v>0</v>
      </c>
      <c r="K2664" s="74">
        <f>計算過程!I2661</f>
        <v>0</v>
      </c>
      <c r="L2664" s="74">
        <f>計算過程!J2661</f>
        <v>0</v>
      </c>
      <c r="M2664" s="74">
        <f>計算過程!K2661</f>
        <v>0</v>
      </c>
      <c r="N2664" s="75">
        <f>計算過程!Q2661</f>
        <v>0</v>
      </c>
    </row>
    <row r="2665" spans="8:14">
      <c r="H2665" s="38">
        <v>41750</v>
      </c>
      <c r="I2665" s="39" t="s">
        <v>165</v>
      </c>
      <c r="J2665" s="74">
        <f>計算過程!D2662</f>
        <v>0</v>
      </c>
      <c r="K2665" s="74">
        <f>計算過程!I2662</f>
        <v>0</v>
      </c>
      <c r="L2665" s="74">
        <f>計算過程!J2662</f>
        <v>0</v>
      </c>
      <c r="M2665" s="74">
        <f>計算過程!K2662</f>
        <v>0</v>
      </c>
      <c r="N2665" s="75">
        <f>計算過程!Q2662</f>
        <v>0</v>
      </c>
    </row>
    <row r="2666" spans="8:14">
      <c r="H2666" s="38">
        <v>41750</v>
      </c>
      <c r="I2666" s="39" t="s">
        <v>166</v>
      </c>
      <c r="J2666" s="74">
        <f>計算過程!D2663</f>
        <v>0</v>
      </c>
      <c r="K2666" s="74">
        <f>計算過程!I2663</f>
        <v>0</v>
      </c>
      <c r="L2666" s="74">
        <f>計算過程!J2663</f>
        <v>0</v>
      </c>
      <c r="M2666" s="74">
        <f>計算過程!K2663</f>
        <v>0</v>
      </c>
      <c r="N2666" s="75">
        <f>計算過程!Q2663</f>
        <v>0</v>
      </c>
    </row>
    <row r="2667" spans="8:14">
      <c r="H2667" s="38">
        <v>41750</v>
      </c>
      <c r="I2667" s="39" t="s">
        <v>167</v>
      </c>
      <c r="J2667" s="74">
        <f>計算過程!D2664</f>
        <v>0</v>
      </c>
      <c r="K2667" s="74">
        <f>計算過程!I2664</f>
        <v>0</v>
      </c>
      <c r="L2667" s="74">
        <f>計算過程!J2664</f>
        <v>0</v>
      </c>
      <c r="M2667" s="74">
        <f>計算過程!K2664</f>
        <v>0</v>
      </c>
      <c r="N2667" s="75">
        <f>計算過程!Q2664</f>
        <v>0</v>
      </c>
    </row>
    <row r="2668" spans="8:14">
      <c r="H2668" s="38">
        <v>41750</v>
      </c>
      <c r="I2668" s="39" t="s">
        <v>168</v>
      </c>
      <c r="J2668" s="74">
        <f>計算過程!D2665</f>
        <v>0</v>
      </c>
      <c r="K2668" s="74">
        <f>計算過程!I2665</f>
        <v>0</v>
      </c>
      <c r="L2668" s="74">
        <f>計算過程!J2665</f>
        <v>0</v>
      </c>
      <c r="M2668" s="74">
        <f>計算過程!K2665</f>
        <v>0</v>
      </c>
      <c r="N2668" s="75">
        <f>計算過程!Q2665</f>
        <v>0</v>
      </c>
    </row>
    <row r="2669" spans="8:14">
      <c r="H2669" s="38">
        <v>41750</v>
      </c>
      <c r="I2669" s="39" t="s">
        <v>169</v>
      </c>
      <c r="J2669" s="74">
        <f>計算過程!D2666</f>
        <v>0</v>
      </c>
      <c r="K2669" s="74">
        <f>計算過程!I2666</f>
        <v>0</v>
      </c>
      <c r="L2669" s="74">
        <f>計算過程!J2666</f>
        <v>0</v>
      </c>
      <c r="M2669" s="74">
        <f>計算過程!K2666</f>
        <v>0</v>
      </c>
      <c r="N2669" s="75">
        <f>計算過程!Q2666</f>
        <v>0</v>
      </c>
    </row>
    <row r="2670" spans="8:14">
      <c r="H2670" s="38">
        <v>41750</v>
      </c>
      <c r="I2670" s="39" t="s">
        <v>170</v>
      </c>
      <c r="J2670" s="74">
        <f>計算過程!D2667</f>
        <v>0</v>
      </c>
      <c r="K2670" s="74">
        <f>計算過程!I2667</f>
        <v>0</v>
      </c>
      <c r="L2670" s="74">
        <f>計算過程!J2667</f>
        <v>0</v>
      </c>
      <c r="M2670" s="74">
        <f>計算過程!K2667</f>
        <v>0</v>
      </c>
      <c r="N2670" s="75">
        <f>計算過程!Q2667</f>
        <v>0</v>
      </c>
    </row>
    <row r="2671" spans="8:14">
      <c r="H2671" s="38">
        <v>41750</v>
      </c>
      <c r="I2671" s="39" t="s">
        <v>171</v>
      </c>
      <c r="J2671" s="74">
        <f>計算過程!D2668</f>
        <v>0</v>
      </c>
      <c r="K2671" s="74">
        <f>計算過程!I2668</f>
        <v>0</v>
      </c>
      <c r="L2671" s="74">
        <f>計算過程!J2668</f>
        <v>0</v>
      </c>
      <c r="M2671" s="74">
        <f>計算過程!K2668</f>
        <v>0</v>
      </c>
      <c r="N2671" s="75">
        <f>計算過程!Q2668</f>
        <v>0</v>
      </c>
    </row>
    <row r="2672" spans="8:14">
      <c r="H2672" s="38">
        <v>41750</v>
      </c>
      <c r="I2672" s="39" t="s">
        <v>172</v>
      </c>
      <c r="J2672" s="74">
        <f>計算過程!D2669</f>
        <v>0</v>
      </c>
      <c r="K2672" s="74">
        <f>計算過程!I2669</f>
        <v>0</v>
      </c>
      <c r="L2672" s="74">
        <f>計算過程!J2669</f>
        <v>0</v>
      </c>
      <c r="M2672" s="74">
        <f>計算過程!K2669</f>
        <v>0</v>
      </c>
      <c r="N2672" s="75">
        <f>計算過程!Q2669</f>
        <v>0</v>
      </c>
    </row>
    <row r="2673" spans="8:14">
      <c r="H2673" s="38">
        <v>41751</v>
      </c>
      <c r="I2673" s="39" t="s">
        <v>149</v>
      </c>
      <c r="J2673" s="74">
        <f>計算過程!D2670</f>
        <v>0</v>
      </c>
      <c r="K2673" s="74">
        <f>計算過程!I2670</f>
        <v>0</v>
      </c>
      <c r="L2673" s="74">
        <f>計算過程!J2670</f>
        <v>0</v>
      </c>
      <c r="M2673" s="74">
        <f>計算過程!K2670</f>
        <v>0</v>
      </c>
      <c r="N2673" s="75">
        <f>計算過程!Q2670</f>
        <v>0</v>
      </c>
    </row>
    <row r="2674" spans="8:14">
      <c r="H2674" s="38">
        <v>41751</v>
      </c>
      <c r="I2674" s="39" t="s">
        <v>150</v>
      </c>
      <c r="J2674" s="74">
        <f>計算過程!D2671</f>
        <v>0</v>
      </c>
      <c r="K2674" s="74">
        <f>計算過程!I2671</f>
        <v>0</v>
      </c>
      <c r="L2674" s="74">
        <f>計算過程!J2671</f>
        <v>0</v>
      </c>
      <c r="M2674" s="74">
        <f>計算過程!K2671</f>
        <v>0</v>
      </c>
      <c r="N2674" s="75">
        <f>計算過程!Q2671</f>
        <v>0</v>
      </c>
    </row>
    <row r="2675" spans="8:14">
      <c r="H2675" s="38">
        <v>41751</v>
      </c>
      <c r="I2675" s="39" t="s">
        <v>151</v>
      </c>
      <c r="J2675" s="74">
        <f>計算過程!D2672</f>
        <v>0</v>
      </c>
      <c r="K2675" s="74">
        <f>計算過程!I2672</f>
        <v>0</v>
      </c>
      <c r="L2675" s="74">
        <f>計算過程!J2672</f>
        <v>0</v>
      </c>
      <c r="M2675" s="74">
        <f>計算過程!K2672</f>
        <v>0</v>
      </c>
      <c r="N2675" s="75">
        <f>計算過程!Q2672</f>
        <v>0</v>
      </c>
    </row>
    <row r="2676" spans="8:14">
      <c r="H2676" s="38">
        <v>41751</v>
      </c>
      <c r="I2676" s="39" t="s">
        <v>152</v>
      </c>
      <c r="J2676" s="74">
        <f>計算過程!D2673</f>
        <v>0</v>
      </c>
      <c r="K2676" s="74">
        <f>計算過程!I2673</f>
        <v>0</v>
      </c>
      <c r="L2676" s="74">
        <f>計算過程!J2673</f>
        <v>0</v>
      </c>
      <c r="M2676" s="74">
        <f>計算過程!K2673</f>
        <v>0</v>
      </c>
      <c r="N2676" s="75">
        <f>計算過程!Q2673</f>
        <v>0</v>
      </c>
    </row>
    <row r="2677" spans="8:14">
      <c r="H2677" s="38">
        <v>41751</v>
      </c>
      <c r="I2677" s="39" t="s">
        <v>153</v>
      </c>
      <c r="J2677" s="74">
        <f>計算過程!D2674</f>
        <v>0</v>
      </c>
      <c r="K2677" s="74">
        <f>計算過程!I2674</f>
        <v>0</v>
      </c>
      <c r="L2677" s="74">
        <f>計算過程!J2674</f>
        <v>0</v>
      </c>
      <c r="M2677" s="74">
        <f>計算過程!K2674</f>
        <v>0</v>
      </c>
      <c r="N2677" s="75">
        <f>計算過程!Q2674</f>
        <v>0</v>
      </c>
    </row>
    <row r="2678" spans="8:14">
      <c r="H2678" s="38">
        <v>41751</v>
      </c>
      <c r="I2678" s="39" t="s">
        <v>154</v>
      </c>
      <c r="J2678" s="74">
        <f>計算過程!D2675</f>
        <v>0</v>
      </c>
      <c r="K2678" s="74">
        <f>計算過程!I2675</f>
        <v>0</v>
      </c>
      <c r="L2678" s="74">
        <f>計算過程!J2675</f>
        <v>0</v>
      </c>
      <c r="M2678" s="74">
        <f>計算過程!K2675</f>
        <v>0</v>
      </c>
      <c r="N2678" s="75">
        <f>計算過程!Q2675</f>
        <v>0</v>
      </c>
    </row>
    <row r="2679" spans="8:14">
      <c r="H2679" s="38">
        <v>41751</v>
      </c>
      <c r="I2679" s="39" t="s">
        <v>155</v>
      </c>
      <c r="J2679" s="74">
        <f>計算過程!D2676</f>
        <v>0</v>
      </c>
      <c r="K2679" s="74">
        <f>計算過程!I2676</f>
        <v>0</v>
      </c>
      <c r="L2679" s="74">
        <f>計算過程!J2676</f>
        <v>0</v>
      </c>
      <c r="M2679" s="74">
        <f>計算過程!K2676</f>
        <v>0</v>
      </c>
      <c r="N2679" s="75">
        <f>計算過程!Q2676</f>
        <v>0</v>
      </c>
    </row>
    <row r="2680" spans="8:14">
      <c r="H2680" s="38">
        <v>41751</v>
      </c>
      <c r="I2680" s="39" t="s">
        <v>156</v>
      </c>
      <c r="J2680" s="74">
        <f>計算過程!D2677</f>
        <v>0</v>
      </c>
      <c r="K2680" s="74">
        <f>計算過程!I2677</f>
        <v>0</v>
      </c>
      <c r="L2680" s="74">
        <f>計算過程!J2677</f>
        <v>0</v>
      </c>
      <c r="M2680" s="74">
        <f>計算過程!K2677</f>
        <v>0</v>
      </c>
      <c r="N2680" s="75">
        <f>計算過程!Q2677</f>
        <v>0</v>
      </c>
    </row>
    <row r="2681" spans="8:14">
      <c r="H2681" s="38">
        <v>41751</v>
      </c>
      <c r="I2681" s="39" t="s">
        <v>157</v>
      </c>
      <c r="J2681" s="74">
        <f>計算過程!D2678</f>
        <v>0</v>
      </c>
      <c r="K2681" s="74">
        <f>計算過程!I2678</f>
        <v>0</v>
      </c>
      <c r="L2681" s="74">
        <f>計算過程!J2678</f>
        <v>0</v>
      </c>
      <c r="M2681" s="74">
        <f>計算過程!K2678</f>
        <v>0</v>
      </c>
      <c r="N2681" s="75">
        <f>計算過程!Q2678</f>
        <v>0</v>
      </c>
    </row>
    <row r="2682" spans="8:14">
      <c r="H2682" s="38">
        <v>41751</v>
      </c>
      <c r="I2682" s="39" t="s">
        <v>158</v>
      </c>
      <c r="J2682" s="74">
        <f>計算過程!D2679</f>
        <v>0</v>
      </c>
      <c r="K2682" s="74">
        <f>計算過程!I2679</f>
        <v>0</v>
      </c>
      <c r="L2682" s="74">
        <f>計算過程!J2679</f>
        <v>0</v>
      </c>
      <c r="M2682" s="74">
        <f>計算過程!K2679</f>
        <v>0</v>
      </c>
      <c r="N2682" s="75">
        <f>計算過程!Q2679</f>
        <v>0</v>
      </c>
    </row>
    <row r="2683" spans="8:14">
      <c r="H2683" s="38">
        <v>41751</v>
      </c>
      <c r="I2683" s="39" t="s">
        <v>159</v>
      </c>
      <c r="J2683" s="74">
        <f>計算過程!D2680</f>
        <v>0</v>
      </c>
      <c r="K2683" s="74">
        <f>計算過程!I2680</f>
        <v>0</v>
      </c>
      <c r="L2683" s="74">
        <f>計算過程!J2680</f>
        <v>0</v>
      </c>
      <c r="M2683" s="74">
        <f>計算過程!K2680</f>
        <v>0</v>
      </c>
      <c r="N2683" s="75">
        <f>計算過程!Q2680</f>
        <v>0</v>
      </c>
    </row>
    <row r="2684" spans="8:14">
      <c r="H2684" s="38">
        <v>41751</v>
      </c>
      <c r="I2684" s="39" t="s">
        <v>160</v>
      </c>
      <c r="J2684" s="74">
        <f>計算過程!D2681</f>
        <v>0</v>
      </c>
      <c r="K2684" s="74">
        <f>計算過程!I2681</f>
        <v>0</v>
      </c>
      <c r="L2684" s="74">
        <f>計算過程!J2681</f>
        <v>0</v>
      </c>
      <c r="M2684" s="74">
        <f>計算過程!K2681</f>
        <v>0</v>
      </c>
      <c r="N2684" s="75">
        <f>計算過程!Q2681</f>
        <v>0</v>
      </c>
    </row>
    <row r="2685" spans="8:14">
      <c r="H2685" s="38">
        <v>41751</v>
      </c>
      <c r="I2685" s="39" t="s">
        <v>161</v>
      </c>
      <c r="J2685" s="74">
        <f>計算過程!D2682</f>
        <v>0</v>
      </c>
      <c r="K2685" s="74">
        <f>計算過程!I2682</f>
        <v>0</v>
      </c>
      <c r="L2685" s="74">
        <f>計算過程!J2682</f>
        <v>0</v>
      </c>
      <c r="M2685" s="74">
        <f>計算過程!K2682</f>
        <v>0</v>
      </c>
      <c r="N2685" s="75">
        <f>計算過程!Q2682</f>
        <v>0</v>
      </c>
    </row>
    <row r="2686" spans="8:14">
      <c r="H2686" s="38">
        <v>41751</v>
      </c>
      <c r="I2686" s="39" t="s">
        <v>162</v>
      </c>
      <c r="J2686" s="74">
        <f>計算過程!D2683</f>
        <v>0</v>
      </c>
      <c r="K2686" s="74">
        <f>計算過程!I2683</f>
        <v>0</v>
      </c>
      <c r="L2686" s="74">
        <f>計算過程!J2683</f>
        <v>0</v>
      </c>
      <c r="M2686" s="74">
        <f>計算過程!K2683</f>
        <v>0</v>
      </c>
      <c r="N2686" s="75">
        <f>計算過程!Q2683</f>
        <v>0</v>
      </c>
    </row>
    <row r="2687" spans="8:14">
      <c r="H2687" s="38">
        <v>41751</v>
      </c>
      <c r="I2687" s="39" t="s">
        <v>163</v>
      </c>
      <c r="J2687" s="74">
        <f>計算過程!D2684</f>
        <v>0</v>
      </c>
      <c r="K2687" s="74">
        <f>計算過程!I2684</f>
        <v>0</v>
      </c>
      <c r="L2687" s="74">
        <f>計算過程!J2684</f>
        <v>0</v>
      </c>
      <c r="M2687" s="74">
        <f>計算過程!K2684</f>
        <v>0</v>
      </c>
      <c r="N2687" s="75">
        <f>計算過程!Q2684</f>
        <v>0</v>
      </c>
    </row>
    <row r="2688" spans="8:14">
      <c r="H2688" s="38">
        <v>41751</v>
      </c>
      <c r="I2688" s="39" t="s">
        <v>164</v>
      </c>
      <c r="J2688" s="74">
        <f>計算過程!D2685</f>
        <v>0</v>
      </c>
      <c r="K2688" s="74">
        <f>計算過程!I2685</f>
        <v>0</v>
      </c>
      <c r="L2688" s="74">
        <f>計算過程!J2685</f>
        <v>0</v>
      </c>
      <c r="M2688" s="74">
        <f>計算過程!K2685</f>
        <v>0</v>
      </c>
      <c r="N2688" s="75">
        <f>計算過程!Q2685</f>
        <v>0</v>
      </c>
    </row>
    <row r="2689" spans="8:14">
      <c r="H2689" s="38">
        <v>41751</v>
      </c>
      <c r="I2689" s="39" t="s">
        <v>165</v>
      </c>
      <c r="J2689" s="74">
        <f>計算過程!D2686</f>
        <v>0</v>
      </c>
      <c r="K2689" s="74">
        <f>計算過程!I2686</f>
        <v>0</v>
      </c>
      <c r="L2689" s="74">
        <f>計算過程!J2686</f>
        <v>0</v>
      </c>
      <c r="M2689" s="74">
        <f>計算過程!K2686</f>
        <v>0</v>
      </c>
      <c r="N2689" s="75">
        <f>計算過程!Q2686</f>
        <v>0</v>
      </c>
    </row>
    <row r="2690" spans="8:14">
      <c r="H2690" s="38">
        <v>41751</v>
      </c>
      <c r="I2690" s="39" t="s">
        <v>166</v>
      </c>
      <c r="J2690" s="74">
        <f>計算過程!D2687</f>
        <v>0</v>
      </c>
      <c r="K2690" s="74">
        <f>計算過程!I2687</f>
        <v>0</v>
      </c>
      <c r="L2690" s="74">
        <f>計算過程!J2687</f>
        <v>0</v>
      </c>
      <c r="M2690" s="74">
        <f>計算過程!K2687</f>
        <v>0</v>
      </c>
      <c r="N2690" s="75">
        <f>計算過程!Q2687</f>
        <v>0</v>
      </c>
    </row>
    <row r="2691" spans="8:14">
      <c r="H2691" s="38">
        <v>41751</v>
      </c>
      <c r="I2691" s="39" t="s">
        <v>167</v>
      </c>
      <c r="J2691" s="74">
        <f>計算過程!D2688</f>
        <v>0</v>
      </c>
      <c r="K2691" s="74">
        <f>計算過程!I2688</f>
        <v>0</v>
      </c>
      <c r="L2691" s="74">
        <f>計算過程!J2688</f>
        <v>0</v>
      </c>
      <c r="M2691" s="74">
        <f>計算過程!K2688</f>
        <v>0</v>
      </c>
      <c r="N2691" s="75">
        <f>計算過程!Q2688</f>
        <v>0</v>
      </c>
    </row>
    <row r="2692" spans="8:14">
      <c r="H2692" s="38">
        <v>41751</v>
      </c>
      <c r="I2692" s="39" t="s">
        <v>168</v>
      </c>
      <c r="J2692" s="74">
        <f>計算過程!D2689</f>
        <v>0</v>
      </c>
      <c r="K2692" s="74">
        <f>計算過程!I2689</f>
        <v>0</v>
      </c>
      <c r="L2692" s="74">
        <f>計算過程!J2689</f>
        <v>0</v>
      </c>
      <c r="M2692" s="74">
        <f>計算過程!K2689</f>
        <v>0</v>
      </c>
      <c r="N2692" s="75">
        <f>計算過程!Q2689</f>
        <v>0</v>
      </c>
    </row>
    <row r="2693" spans="8:14">
      <c r="H2693" s="38">
        <v>41751</v>
      </c>
      <c r="I2693" s="39" t="s">
        <v>169</v>
      </c>
      <c r="J2693" s="74">
        <f>計算過程!D2690</f>
        <v>0</v>
      </c>
      <c r="K2693" s="74">
        <f>計算過程!I2690</f>
        <v>0</v>
      </c>
      <c r="L2693" s="74">
        <f>計算過程!J2690</f>
        <v>0</v>
      </c>
      <c r="M2693" s="74">
        <f>計算過程!K2690</f>
        <v>0</v>
      </c>
      <c r="N2693" s="75">
        <f>計算過程!Q2690</f>
        <v>0</v>
      </c>
    </row>
    <row r="2694" spans="8:14">
      <c r="H2694" s="38">
        <v>41751</v>
      </c>
      <c r="I2694" s="39" t="s">
        <v>170</v>
      </c>
      <c r="J2694" s="74">
        <f>計算過程!D2691</f>
        <v>0</v>
      </c>
      <c r="K2694" s="74">
        <f>計算過程!I2691</f>
        <v>0</v>
      </c>
      <c r="L2694" s="74">
        <f>計算過程!J2691</f>
        <v>0</v>
      </c>
      <c r="M2694" s="74">
        <f>計算過程!K2691</f>
        <v>0</v>
      </c>
      <c r="N2694" s="75">
        <f>計算過程!Q2691</f>
        <v>0</v>
      </c>
    </row>
    <row r="2695" spans="8:14">
      <c r="H2695" s="38">
        <v>41751</v>
      </c>
      <c r="I2695" s="39" t="s">
        <v>171</v>
      </c>
      <c r="J2695" s="74">
        <f>計算過程!D2692</f>
        <v>0</v>
      </c>
      <c r="K2695" s="74">
        <f>計算過程!I2692</f>
        <v>0</v>
      </c>
      <c r="L2695" s="74">
        <f>計算過程!J2692</f>
        <v>0</v>
      </c>
      <c r="M2695" s="74">
        <f>計算過程!K2692</f>
        <v>0</v>
      </c>
      <c r="N2695" s="75">
        <f>計算過程!Q2692</f>
        <v>0</v>
      </c>
    </row>
    <row r="2696" spans="8:14">
      <c r="H2696" s="38">
        <v>41751</v>
      </c>
      <c r="I2696" s="39" t="s">
        <v>172</v>
      </c>
      <c r="J2696" s="74">
        <f>計算過程!D2693</f>
        <v>0</v>
      </c>
      <c r="K2696" s="74">
        <f>計算過程!I2693</f>
        <v>0</v>
      </c>
      <c r="L2696" s="74">
        <f>計算過程!J2693</f>
        <v>0</v>
      </c>
      <c r="M2696" s="74">
        <f>計算過程!K2693</f>
        <v>0</v>
      </c>
      <c r="N2696" s="75">
        <f>計算過程!Q2693</f>
        <v>0</v>
      </c>
    </row>
    <row r="2697" spans="8:14">
      <c r="H2697" s="38">
        <v>41752</v>
      </c>
      <c r="I2697" s="39" t="s">
        <v>149</v>
      </c>
      <c r="J2697" s="74">
        <f>計算過程!D2694</f>
        <v>0</v>
      </c>
      <c r="K2697" s="74">
        <f>計算過程!I2694</f>
        <v>0</v>
      </c>
      <c r="L2697" s="74">
        <f>計算過程!J2694</f>
        <v>0</v>
      </c>
      <c r="M2697" s="74">
        <f>計算過程!K2694</f>
        <v>0</v>
      </c>
      <c r="N2697" s="75">
        <f>計算過程!Q2694</f>
        <v>0</v>
      </c>
    </row>
    <row r="2698" spans="8:14">
      <c r="H2698" s="38">
        <v>41752</v>
      </c>
      <c r="I2698" s="39" t="s">
        <v>150</v>
      </c>
      <c r="J2698" s="74">
        <f>計算過程!D2695</f>
        <v>0</v>
      </c>
      <c r="K2698" s="74">
        <f>計算過程!I2695</f>
        <v>0</v>
      </c>
      <c r="L2698" s="74">
        <f>計算過程!J2695</f>
        <v>0</v>
      </c>
      <c r="M2698" s="74">
        <f>計算過程!K2695</f>
        <v>0</v>
      </c>
      <c r="N2698" s="75">
        <f>計算過程!Q2695</f>
        <v>0</v>
      </c>
    </row>
    <row r="2699" spans="8:14">
      <c r="H2699" s="38">
        <v>41752</v>
      </c>
      <c r="I2699" s="39" t="s">
        <v>151</v>
      </c>
      <c r="J2699" s="74">
        <f>計算過程!D2696</f>
        <v>0</v>
      </c>
      <c r="K2699" s="74">
        <f>計算過程!I2696</f>
        <v>0</v>
      </c>
      <c r="L2699" s="74">
        <f>計算過程!J2696</f>
        <v>0</v>
      </c>
      <c r="M2699" s="74">
        <f>計算過程!K2696</f>
        <v>0</v>
      </c>
      <c r="N2699" s="75">
        <f>計算過程!Q2696</f>
        <v>0</v>
      </c>
    </row>
    <row r="2700" spans="8:14">
      <c r="H2700" s="38">
        <v>41752</v>
      </c>
      <c r="I2700" s="39" t="s">
        <v>152</v>
      </c>
      <c r="J2700" s="74">
        <f>計算過程!D2697</f>
        <v>0</v>
      </c>
      <c r="K2700" s="74">
        <f>計算過程!I2697</f>
        <v>0</v>
      </c>
      <c r="L2700" s="74">
        <f>計算過程!J2697</f>
        <v>0</v>
      </c>
      <c r="M2700" s="74">
        <f>計算過程!K2697</f>
        <v>0</v>
      </c>
      <c r="N2700" s="75">
        <f>計算過程!Q2697</f>
        <v>0</v>
      </c>
    </row>
    <row r="2701" spans="8:14">
      <c r="H2701" s="38">
        <v>41752</v>
      </c>
      <c r="I2701" s="39" t="s">
        <v>153</v>
      </c>
      <c r="J2701" s="74">
        <f>計算過程!D2698</f>
        <v>0</v>
      </c>
      <c r="K2701" s="74">
        <f>計算過程!I2698</f>
        <v>0</v>
      </c>
      <c r="L2701" s="74">
        <f>計算過程!J2698</f>
        <v>0</v>
      </c>
      <c r="M2701" s="74">
        <f>計算過程!K2698</f>
        <v>0</v>
      </c>
      <c r="N2701" s="75">
        <f>計算過程!Q2698</f>
        <v>0</v>
      </c>
    </row>
    <row r="2702" spans="8:14">
      <c r="H2702" s="38">
        <v>41752</v>
      </c>
      <c r="I2702" s="39" t="s">
        <v>154</v>
      </c>
      <c r="J2702" s="74">
        <f>計算過程!D2699</f>
        <v>0</v>
      </c>
      <c r="K2702" s="74">
        <f>計算過程!I2699</f>
        <v>0</v>
      </c>
      <c r="L2702" s="74">
        <f>計算過程!J2699</f>
        <v>0</v>
      </c>
      <c r="M2702" s="74">
        <f>計算過程!K2699</f>
        <v>0</v>
      </c>
      <c r="N2702" s="75">
        <f>計算過程!Q2699</f>
        <v>0</v>
      </c>
    </row>
    <row r="2703" spans="8:14">
      <c r="H2703" s="38">
        <v>41752</v>
      </c>
      <c r="I2703" s="39" t="s">
        <v>155</v>
      </c>
      <c r="J2703" s="74">
        <f>計算過程!D2700</f>
        <v>0</v>
      </c>
      <c r="K2703" s="74">
        <f>計算過程!I2700</f>
        <v>0</v>
      </c>
      <c r="L2703" s="74">
        <f>計算過程!J2700</f>
        <v>0</v>
      </c>
      <c r="M2703" s="74">
        <f>計算過程!K2700</f>
        <v>0</v>
      </c>
      <c r="N2703" s="75">
        <f>計算過程!Q2700</f>
        <v>0</v>
      </c>
    </row>
    <row r="2704" spans="8:14">
      <c r="H2704" s="38">
        <v>41752</v>
      </c>
      <c r="I2704" s="39" t="s">
        <v>156</v>
      </c>
      <c r="J2704" s="74">
        <f>計算過程!D2701</f>
        <v>0</v>
      </c>
      <c r="K2704" s="74">
        <f>計算過程!I2701</f>
        <v>0</v>
      </c>
      <c r="L2704" s="74">
        <f>計算過程!J2701</f>
        <v>0</v>
      </c>
      <c r="M2704" s="74">
        <f>計算過程!K2701</f>
        <v>0</v>
      </c>
      <c r="N2704" s="75">
        <f>計算過程!Q2701</f>
        <v>0</v>
      </c>
    </row>
    <row r="2705" spans="8:14">
      <c r="H2705" s="38">
        <v>41752</v>
      </c>
      <c r="I2705" s="39" t="s">
        <v>157</v>
      </c>
      <c r="J2705" s="74">
        <f>計算過程!D2702</f>
        <v>0</v>
      </c>
      <c r="K2705" s="74">
        <f>計算過程!I2702</f>
        <v>0</v>
      </c>
      <c r="L2705" s="74">
        <f>計算過程!J2702</f>
        <v>0</v>
      </c>
      <c r="M2705" s="74">
        <f>計算過程!K2702</f>
        <v>0</v>
      </c>
      <c r="N2705" s="75">
        <f>計算過程!Q2702</f>
        <v>0</v>
      </c>
    </row>
    <row r="2706" spans="8:14">
      <c r="H2706" s="38">
        <v>41752</v>
      </c>
      <c r="I2706" s="39" t="s">
        <v>158</v>
      </c>
      <c r="J2706" s="74">
        <f>計算過程!D2703</f>
        <v>0</v>
      </c>
      <c r="K2706" s="74">
        <f>計算過程!I2703</f>
        <v>0</v>
      </c>
      <c r="L2706" s="74">
        <f>計算過程!J2703</f>
        <v>0</v>
      </c>
      <c r="M2706" s="74">
        <f>計算過程!K2703</f>
        <v>0</v>
      </c>
      <c r="N2706" s="75">
        <f>計算過程!Q2703</f>
        <v>0</v>
      </c>
    </row>
    <row r="2707" spans="8:14">
      <c r="H2707" s="38">
        <v>41752</v>
      </c>
      <c r="I2707" s="39" t="s">
        <v>159</v>
      </c>
      <c r="J2707" s="74">
        <f>計算過程!D2704</f>
        <v>0</v>
      </c>
      <c r="K2707" s="74">
        <f>計算過程!I2704</f>
        <v>0</v>
      </c>
      <c r="L2707" s="74">
        <f>計算過程!J2704</f>
        <v>0</v>
      </c>
      <c r="M2707" s="74">
        <f>計算過程!K2704</f>
        <v>0</v>
      </c>
      <c r="N2707" s="75">
        <f>計算過程!Q2704</f>
        <v>0</v>
      </c>
    </row>
    <row r="2708" spans="8:14">
      <c r="H2708" s="38">
        <v>41752</v>
      </c>
      <c r="I2708" s="39" t="s">
        <v>160</v>
      </c>
      <c r="J2708" s="74">
        <f>計算過程!D2705</f>
        <v>0</v>
      </c>
      <c r="K2708" s="74">
        <f>計算過程!I2705</f>
        <v>0</v>
      </c>
      <c r="L2708" s="74">
        <f>計算過程!J2705</f>
        <v>0</v>
      </c>
      <c r="M2708" s="74">
        <f>計算過程!K2705</f>
        <v>0</v>
      </c>
      <c r="N2708" s="75">
        <f>計算過程!Q2705</f>
        <v>0</v>
      </c>
    </row>
    <row r="2709" spans="8:14">
      <c r="H2709" s="38">
        <v>41752</v>
      </c>
      <c r="I2709" s="39" t="s">
        <v>161</v>
      </c>
      <c r="J2709" s="74">
        <f>計算過程!D2706</f>
        <v>0</v>
      </c>
      <c r="K2709" s="74">
        <f>計算過程!I2706</f>
        <v>0</v>
      </c>
      <c r="L2709" s="74">
        <f>計算過程!J2706</f>
        <v>0</v>
      </c>
      <c r="M2709" s="74">
        <f>計算過程!K2706</f>
        <v>0</v>
      </c>
      <c r="N2709" s="75">
        <f>計算過程!Q2706</f>
        <v>0</v>
      </c>
    </row>
    <row r="2710" spans="8:14">
      <c r="H2710" s="38">
        <v>41752</v>
      </c>
      <c r="I2710" s="39" t="s">
        <v>162</v>
      </c>
      <c r="J2710" s="74">
        <f>計算過程!D2707</f>
        <v>0</v>
      </c>
      <c r="K2710" s="74">
        <f>計算過程!I2707</f>
        <v>0</v>
      </c>
      <c r="L2710" s="74">
        <f>計算過程!J2707</f>
        <v>0</v>
      </c>
      <c r="M2710" s="74">
        <f>計算過程!K2707</f>
        <v>0</v>
      </c>
      <c r="N2710" s="75">
        <f>計算過程!Q2707</f>
        <v>0</v>
      </c>
    </row>
    <row r="2711" spans="8:14">
      <c r="H2711" s="38">
        <v>41752</v>
      </c>
      <c r="I2711" s="39" t="s">
        <v>163</v>
      </c>
      <c r="J2711" s="74">
        <f>計算過程!D2708</f>
        <v>0</v>
      </c>
      <c r="K2711" s="74">
        <f>計算過程!I2708</f>
        <v>0</v>
      </c>
      <c r="L2711" s="74">
        <f>計算過程!J2708</f>
        <v>0</v>
      </c>
      <c r="M2711" s="74">
        <f>計算過程!K2708</f>
        <v>0</v>
      </c>
      <c r="N2711" s="75">
        <f>計算過程!Q2708</f>
        <v>0</v>
      </c>
    </row>
    <row r="2712" spans="8:14">
      <c r="H2712" s="38">
        <v>41752</v>
      </c>
      <c r="I2712" s="39" t="s">
        <v>164</v>
      </c>
      <c r="J2712" s="74">
        <f>計算過程!D2709</f>
        <v>0</v>
      </c>
      <c r="K2712" s="74">
        <f>計算過程!I2709</f>
        <v>0</v>
      </c>
      <c r="L2712" s="74">
        <f>計算過程!J2709</f>
        <v>0</v>
      </c>
      <c r="M2712" s="74">
        <f>計算過程!K2709</f>
        <v>0</v>
      </c>
      <c r="N2712" s="75">
        <f>計算過程!Q2709</f>
        <v>0</v>
      </c>
    </row>
    <row r="2713" spans="8:14">
      <c r="H2713" s="38">
        <v>41752</v>
      </c>
      <c r="I2713" s="39" t="s">
        <v>165</v>
      </c>
      <c r="J2713" s="74">
        <f>計算過程!D2710</f>
        <v>0</v>
      </c>
      <c r="K2713" s="74">
        <f>計算過程!I2710</f>
        <v>0</v>
      </c>
      <c r="L2713" s="74">
        <f>計算過程!J2710</f>
        <v>0</v>
      </c>
      <c r="M2713" s="74">
        <f>計算過程!K2710</f>
        <v>0</v>
      </c>
      <c r="N2713" s="75">
        <f>計算過程!Q2710</f>
        <v>0</v>
      </c>
    </row>
    <row r="2714" spans="8:14">
      <c r="H2714" s="38">
        <v>41752</v>
      </c>
      <c r="I2714" s="39" t="s">
        <v>166</v>
      </c>
      <c r="J2714" s="74">
        <f>計算過程!D2711</f>
        <v>0</v>
      </c>
      <c r="K2714" s="74">
        <f>計算過程!I2711</f>
        <v>0</v>
      </c>
      <c r="L2714" s="74">
        <f>計算過程!J2711</f>
        <v>0</v>
      </c>
      <c r="M2714" s="74">
        <f>計算過程!K2711</f>
        <v>0</v>
      </c>
      <c r="N2714" s="75">
        <f>計算過程!Q2711</f>
        <v>0</v>
      </c>
    </row>
    <row r="2715" spans="8:14">
      <c r="H2715" s="38">
        <v>41752</v>
      </c>
      <c r="I2715" s="39" t="s">
        <v>167</v>
      </c>
      <c r="J2715" s="74">
        <f>計算過程!D2712</f>
        <v>0</v>
      </c>
      <c r="K2715" s="74">
        <f>計算過程!I2712</f>
        <v>0</v>
      </c>
      <c r="L2715" s="74">
        <f>計算過程!J2712</f>
        <v>0</v>
      </c>
      <c r="M2715" s="74">
        <f>計算過程!K2712</f>
        <v>0</v>
      </c>
      <c r="N2715" s="75">
        <f>計算過程!Q2712</f>
        <v>0</v>
      </c>
    </row>
    <row r="2716" spans="8:14">
      <c r="H2716" s="38">
        <v>41752</v>
      </c>
      <c r="I2716" s="39" t="s">
        <v>168</v>
      </c>
      <c r="J2716" s="74">
        <f>計算過程!D2713</f>
        <v>0</v>
      </c>
      <c r="K2716" s="74">
        <f>計算過程!I2713</f>
        <v>0</v>
      </c>
      <c r="L2716" s="74">
        <f>計算過程!J2713</f>
        <v>0</v>
      </c>
      <c r="M2716" s="74">
        <f>計算過程!K2713</f>
        <v>0</v>
      </c>
      <c r="N2716" s="75">
        <f>計算過程!Q2713</f>
        <v>0</v>
      </c>
    </row>
    <row r="2717" spans="8:14">
      <c r="H2717" s="38">
        <v>41752</v>
      </c>
      <c r="I2717" s="39" t="s">
        <v>169</v>
      </c>
      <c r="J2717" s="74">
        <f>計算過程!D2714</f>
        <v>0</v>
      </c>
      <c r="K2717" s="74">
        <f>計算過程!I2714</f>
        <v>0</v>
      </c>
      <c r="L2717" s="74">
        <f>計算過程!J2714</f>
        <v>0</v>
      </c>
      <c r="M2717" s="74">
        <f>計算過程!K2714</f>
        <v>0</v>
      </c>
      <c r="N2717" s="75">
        <f>計算過程!Q2714</f>
        <v>0</v>
      </c>
    </row>
    <row r="2718" spans="8:14">
      <c r="H2718" s="38">
        <v>41752</v>
      </c>
      <c r="I2718" s="39" t="s">
        <v>170</v>
      </c>
      <c r="J2718" s="74">
        <f>計算過程!D2715</f>
        <v>0</v>
      </c>
      <c r="K2718" s="74">
        <f>計算過程!I2715</f>
        <v>0</v>
      </c>
      <c r="L2718" s="74">
        <f>計算過程!J2715</f>
        <v>0</v>
      </c>
      <c r="M2718" s="74">
        <f>計算過程!K2715</f>
        <v>0</v>
      </c>
      <c r="N2718" s="75">
        <f>計算過程!Q2715</f>
        <v>0</v>
      </c>
    </row>
    <row r="2719" spans="8:14">
      <c r="H2719" s="38">
        <v>41752</v>
      </c>
      <c r="I2719" s="39" t="s">
        <v>171</v>
      </c>
      <c r="J2719" s="74">
        <f>計算過程!D2716</f>
        <v>0</v>
      </c>
      <c r="K2719" s="74">
        <f>計算過程!I2716</f>
        <v>0</v>
      </c>
      <c r="L2719" s="74">
        <f>計算過程!J2716</f>
        <v>0</v>
      </c>
      <c r="M2719" s="74">
        <f>計算過程!K2716</f>
        <v>0</v>
      </c>
      <c r="N2719" s="75">
        <f>計算過程!Q2716</f>
        <v>0</v>
      </c>
    </row>
    <row r="2720" spans="8:14">
      <c r="H2720" s="38">
        <v>41752</v>
      </c>
      <c r="I2720" s="39" t="s">
        <v>172</v>
      </c>
      <c r="J2720" s="74">
        <f>計算過程!D2717</f>
        <v>0</v>
      </c>
      <c r="K2720" s="74">
        <f>計算過程!I2717</f>
        <v>0</v>
      </c>
      <c r="L2720" s="74">
        <f>計算過程!J2717</f>
        <v>0</v>
      </c>
      <c r="M2720" s="74">
        <f>計算過程!K2717</f>
        <v>0</v>
      </c>
      <c r="N2720" s="75">
        <f>計算過程!Q2717</f>
        <v>0</v>
      </c>
    </row>
    <row r="2721" spans="8:14">
      <c r="H2721" s="38">
        <v>41753</v>
      </c>
      <c r="I2721" s="39" t="s">
        <v>149</v>
      </c>
      <c r="J2721" s="74">
        <f>計算過程!D2718</f>
        <v>0</v>
      </c>
      <c r="K2721" s="74">
        <f>計算過程!I2718</f>
        <v>0</v>
      </c>
      <c r="L2721" s="74">
        <f>計算過程!J2718</f>
        <v>0</v>
      </c>
      <c r="M2721" s="74">
        <f>計算過程!K2718</f>
        <v>0</v>
      </c>
      <c r="N2721" s="75">
        <f>計算過程!Q2718</f>
        <v>0</v>
      </c>
    </row>
    <row r="2722" spans="8:14">
      <c r="H2722" s="38">
        <v>41753</v>
      </c>
      <c r="I2722" s="39" t="s">
        <v>150</v>
      </c>
      <c r="J2722" s="74">
        <f>計算過程!D2719</f>
        <v>0</v>
      </c>
      <c r="K2722" s="74">
        <f>計算過程!I2719</f>
        <v>0</v>
      </c>
      <c r="L2722" s="74">
        <f>計算過程!J2719</f>
        <v>0</v>
      </c>
      <c r="M2722" s="74">
        <f>計算過程!K2719</f>
        <v>0</v>
      </c>
      <c r="N2722" s="75">
        <f>計算過程!Q2719</f>
        <v>0</v>
      </c>
    </row>
    <row r="2723" spans="8:14">
      <c r="H2723" s="38">
        <v>41753</v>
      </c>
      <c r="I2723" s="39" t="s">
        <v>151</v>
      </c>
      <c r="J2723" s="74">
        <f>計算過程!D2720</f>
        <v>0</v>
      </c>
      <c r="K2723" s="74">
        <f>計算過程!I2720</f>
        <v>0</v>
      </c>
      <c r="L2723" s="74">
        <f>計算過程!J2720</f>
        <v>0</v>
      </c>
      <c r="M2723" s="74">
        <f>計算過程!K2720</f>
        <v>0</v>
      </c>
      <c r="N2723" s="75">
        <f>計算過程!Q2720</f>
        <v>0</v>
      </c>
    </row>
    <row r="2724" spans="8:14">
      <c r="H2724" s="38">
        <v>41753</v>
      </c>
      <c r="I2724" s="39" t="s">
        <v>152</v>
      </c>
      <c r="J2724" s="74">
        <f>計算過程!D2721</f>
        <v>0</v>
      </c>
      <c r="K2724" s="74">
        <f>計算過程!I2721</f>
        <v>0</v>
      </c>
      <c r="L2724" s="74">
        <f>計算過程!J2721</f>
        <v>0</v>
      </c>
      <c r="M2724" s="74">
        <f>計算過程!K2721</f>
        <v>0</v>
      </c>
      <c r="N2724" s="75">
        <f>計算過程!Q2721</f>
        <v>0</v>
      </c>
    </row>
    <row r="2725" spans="8:14">
      <c r="H2725" s="38">
        <v>41753</v>
      </c>
      <c r="I2725" s="39" t="s">
        <v>153</v>
      </c>
      <c r="J2725" s="74">
        <f>計算過程!D2722</f>
        <v>0</v>
      </c>
      <c r="K2725" s="74">
        <f>計算過程!I2722</f>
        <v>0</v>
      </c>
      <c r="L2725" s="74">
        <f>計算過程!J2722</f>
        <v>0</v>
      </c>
      <c r="M2725" s="74">
        <f>計算過程!K2722</f>
        <v>0</v>
      </c>
      <c r="N2725" s="75">
        <f>計算過程!Q2722</f>
        <v>0</v>
      </c>
    </row>
    <row r="2726" spans="8:14">
      <c r="H2726" s="38">
        <v>41753</v>
      </c>
      <c r="I2726" s="39" t="s">
        <v>154</v>
      </c>
      <c r="J2726" s="74">
        <f>計算過程!D2723</f>
        <v>0</v>
      </c>
      <c r="K2726" s="74">
        <f>計算過程!I2723</f>
        <v>0</v>
      </c>
      <c r="L2726" s="74">
        <f>計算過程!J2723</f>
        <v>0</v>
      </c>
      <c r="M2726" s="74">
        <f>計算過程!K2723</f>
        <v>0</v>
      </c>
      <c r="N2726" s="75">
        <f>計算過程!Q2723</f>
        <v>0</v>
      </c>
    </row>
    <row r="2727" spans="8:14">
      <c r="H2727" s="38">
        <v>41753</v>
      </c>
      <c r="I2727" s="39" t="s">
        <v>155</v>
      </c>
      <c r="J2727" s="74">
        <f>計算過程!D2724</f>
        <v>0</v>
      </c>
      <c r="K2727" s="74">
        <f>計算過程!I2724</f>
        <v>0</v>
      </c>
      <c r="L2727" s="74">
        <f>計算過程!J2724</f>
        <v>0</v>
      </c>
      <c r="M2727" s="74">
        <f>計算過程!K2724</f>
        <v>0</v>
      </c>
      <c r="N2727" s="75">
        <f>計算過程!Q2724</f>
        <v>0</v>
      </c>
    </row>
    <row r="2728" spans="8:14">
      <c r="H2728" s="38">
        <v>41753</v>
      </c>
      <c r="I2728" s="39" t="s">
        <v>156</v>
      </c>
      <c r="J2728" s="74">
        <f>計算過程!D2725</f>
        <v>0</v>
      </c>
      <c r="K2728" s="74">
        <f>計算過程!I2725</f>
        <v>0</v>
      </c>
      <c r="L2728" s="74">
        <f>計算過程!J2725</f>
        <v>0</v>
      </c>
      <c r="M2728" s="74">
        <f>計算過程!K2725</f>
        <v>0</v>
      </c>
      <c r="N2728" s="75">
        <f>計算過程!Q2725</f>
        <v>0</v>
      </c>
    </row>
    <row r="2729" spans="8:14">
      <c r="H2729" s="38">
        <v>41753</v>
      </c>
      <c r="I2729" s="39" t="s">
        <v>157</v>
      </c>
      <c r="J2729" s="74">
        <f>計算過程!D2726</f>
        <v>0</v>
      </c>
      <c r="K2729" s="74">
        <f>計算過程!I2726</f>
        <v>0</v>
      </c>
      <c r="L2729" s="74">
        <f>計算過程!J2726</f>
        <v>0</v>
      </c>
      <c r="M2729" s="74">
        <f>計算過程!K2726</f>
        <v>0</v>
      </c>
      <c r="N2729" s="75">
        <f>計算過程!Q2726</f>
        <v>0</v>
      </c>
    </row>
    <row r="2730" spans="8:14">
      <c r="H2730" s="38">
        <v>41753</v>
      </c>
      <c r="I2730" s="39" t="s">
        <v>158</v>
      </c>
      <c r="J2730" s="74">
        <f>計算過程!D2727</f>
        <v>0</v>
      </c>
      <c r="K2730" s="74">
        <f>計算過程!I2727</f>
        <v>0</v>
      </c>
      <c r="L2730" s="74">
        <f>計算過程!J2727</f>
        <v>0</v>
      </c>
      <c r="M2730" s="74">
        <f>計算過程!K2727</f>
        <v>0</v>
      </c>
      <c r="N2730" s="75">
        <f>計算過程!Q2727</f>
        <v>0</v>
      </c>
    </row>
    <row r="2731" spans="8:14">
      <c r="H2731" s="38">
        <v>41753</v>
      </c>
      <c r="I2731" s="39" t="s">
        <v>159</v>
      </c>
      <c r="J2731" s="74">
        <f>計算過程!D2728</f>
        <v>0</v>
      </c>
      <c r="K2731" s="74">
        <f>計算過程!I2728</f>
        <v>0</v>
      </c>
      <c r="L2731" s="74">
        <f>計算過程!J2728</f>
        <v>0</v>
      </c>
      <c r="M2731" s="74">
        <f>計算過程!K2728</f>
        <v>0</v>
      </c>
      <c r="N2731" s="75">
        <f>計算過程!Q2728</f>
        <v>0</v>
      </c>
    </row>
    <row r="2732" spans="8:14">
      <c r="H2732" s="38">
        <v>41753</v>
      </c>
      <c r="I2732" s="39" t="s">
        <v>160</v>
      </c>
      <c r="J2732" s="74">
        <f>計算過程!D2729</f>
        <v>0</v>
      </c>
      <c r="K2732" s="74">
        <f>計算過程!I2729</f>
        <v>0</v>
      </c>
      <c r="L2732" s="74">
        <f>計算過程!J2729</f>
        <v>0</v>
      </c>
      <c r="M2732" s="74">
        <f>計算過程!K2729</f>
        <v>0</v>
      </c>
      <c r="N2732" s="75">
        <f>計算過程!Q2729</f>
        <v>0</v>
      </c>
    </row>
    <row r="2733" spans="8:14">
      <c r="H2733" s="38">
        <v>41753</v>
      </c>
      <c r="I2733" s="39" t="s">
        <v>161</v>
      </c>
      <c r="J2733" s="74">
        <f>計算過程!D2730</f>
        <v>0</v>
      </c>
      <c r="K2733" s="74">
        <f>計算過程!I2730</f>
        <v>0</v>
      </c>
      <c r="L2733" s="74">
        <f>計算過程!J2730</f>
        <v>0</v>
      </c>
      <c r="M2733" s="74">
        <f>計算過程!K2730</f>
        <v>0</v>
      </c>
      <c r="N2733" s="75">
        <f>計算過程!Q2730</f>
        <v>0</v>
      </c>
    </row>
    <row r="2734" spans="8:14">
      <c r="H2734" s="38">
        <v>41753</v>
      </c>
      <c r="I2734" s="39" t="s">
        <v>162</v>
      </c>
      <c r="J2734" s="74">
        <f>計算過程!D2731</f>
        <v>0</v>
      </c>
      <c r="K2734" s="74">
        <f>計算過程!I2731</f>
        <v>0</v>
      </c>
      <c r="L2734" s="74">
        <f>計算過程!J2731</f>
        <v>0</v>
      </c>
      <c r="M2734" s="74">
        <f>計算過程!K2731</f>
        <v>0</v>
      </c>
      <c r="N2734" s="75">
        <f>計算過程!Q2731</f>
        <v>0</v>
      </c>
    </row>
    <row r="2735" spans="8:14">
      <c r="H2735" s="38">
        <v>41753</v>
      </c>
      <c r="I2735" s="39" t="s">
        <v>163</v>
      </c>
      <c r="J2735" s="74">
        <f>計算過程!D2732</f>
        <v>0</v>
      </c>
      <c r="K2735" s="74">
        <f>計算過程!I2732</f>
        <v>0</v>
      </c>
      <c r="L2735" s="74">
        <f>計算過程!J2732</f>
        <v>0</v>
      </c>
      <c r="M2735" s="74">
        <f>計算過程!K2732</f>
        <v>0</v>
      </c>
      <c r="N2735" s="75">
        <f>計算過程!Q2732</f>
        <v>0</v>
      </c>
    </row>
    <row r="2736" spans="8:14">
      <c r="H2736" s="38">
        <v>41753</v>
      </c>
      <c r="I2736" s="39" t="s">
        <v>164</v>
      </c>
      <c r="J2736" s="74">
        <f>計算過程!D2733</f>
        <v>0</v>
      </c>
      <c r="K2736" s="74">
        <f>計算過程!I2733</f>
        <v>0</v>
      </c>
      <c r="L2736" s="74">
        <f>計算過程!J2733</f>
        <v>0</v>
      </c>
      <c r="M2736" s="74">
        <f>計算過程!K2733</f>
        <v>0</v>
      </c>
      <c r="N2736" s="75">
        <f>計算過程!Q2733</f>
        <v>0</v>
      </c>
    </row>
    <row r="2737" spans="8:14">
      <c r="H2737" s="38">
        <v>41753</v>
      </c>
      <c r="I2737" s="39" t="s">
        <v>165</v>
      </c>
      <c r="J2737" s="74">
        <f>計算過程!D2734</f>
        <v>0</v>
      </c>
      <c r="K2737" s="74">
        <f>計算過程!I2734</f>
        <v>0</v>
      </c>
      <c r="L2737" s="74">
        <f>計算過程!J2734</f>
        <v>0</v>
      </c>
      <c r="M2737" s="74">
        <f>計算過程!K2734</f>
        <v>0</v>
      </c>
      <c r="N2737" s="75">
        <f>計算過程!Q2734</f>
        <v>0</v>
      </c>
    </row>
    <row r="2738" spans="8:14">
      <c r="H2738" s="38">
        <v>41753</v>
      </c>
      <c r="I2738" s="39" t="s">
        <v>166</v>
      </c>
      <c r="J2738" s="74">
        <f>計算過程!D2735</f>
        <v>0</v>
      </c>
      <c r="K2738" s="74">
        <f>計算過程!I2735</f>
        <v>0</v>
      </c>
      <c r="L2738" s="74">
        <f>計算過程!J2735</f>
        <v>0</v>
      </c>
      <c r="M2738" s="74">
        <f>計算過程!K2735</f>
        <v>0</v>
      </c>
      <c r="N2738" s="75">
        <f>計算過程!Q2735</f>
        <v>0</v>
      </c>
    </row>
    <row r="2739" spans="8:14">
      <c r="H2739" s="38">
        <v>41753</v>
      </c>
      <c r="I2739" s="39" t="s">
        <v>167</v>
      </c>
      <c r="J2739" s="74">
        <f>計算過程!D2736</f>
        <v>0</v>
      </c>
      <c r="K2739" s="74">
        <f>計算過程!I2736</f>
        <v>0</v>
      </c>
      <c r="L2739" s="74">
        <f>計算過程!J2736</f>
        <v>0</v>
      </c>
      <c r="M2739" s="74">
        <f>計算過程!K2736</f>
        <v>0</v>
      </c>
      <c r="N2739" s="75">
        <f>計算過程!Q2736</f>
        <v>0</v>
      </c>
    </row>
    <row r="2740" spans="8:14">
      <c r="H2740" s="38">
        <v>41753</v>
      </c>
      <c r="I2740" s="39" t="s">
        <v>168</v>
      </c>
      <c r="J2740" s="74">
        <f>計算過程!D2737</f>
        <v>0</v>
      </c>
      <c r="K2740" s="74">
        <f>計算過程!I2737</f>
        <v>0</v>
      </c>
      <c r="L2740" s="74">
        <f>計算過程!J2737</f>
        <v>0</v>
      </c>
      <c r="M2740" s="74">
        <f>計算過程!K2737</f>
        <v>0</v>
      </c>
      <c r="N2740" s="75">
        <f>計算過程!Q2737</f>
        <v>0</v>
      </c>
    </row>
    <row r="2741" spans="8:14">
      <c r="H2741" s="38">
        <v>41753</v>
      </c>
      <c r="I2741" s="39" t="s">
        <v>169</v>
      </c>
      <c r="J2741" s="74">
        <f>計算過程!D2738</f>
        <v>0</v>
      </c>
      <c r="K2741" s="74">
        <f>計算過程!I2738</f>
        <v>0</v>
      </c>
      <c r="L2741" s="74">
        <f>計算過程!J2738</f>
        <v>0</v>
      </c>
      <c r="M2741" s="74">
        <f>計算過程!K2738</f>
        <v>0</v>
      </c>
      <c r="N2741" s="75">
        <f>計算過程!Q2738</f>
        <v>0</v>
      </c>
    </row>
    <row r="2742" spans="8:14">
      <c r="H2742" s="38">
        <v>41753</v>
      </c>
      <c r="I2742" s="39" t="s">
        <v>170</v>
      </c>
      <c r="J2742" s="74">
        <f>計算過程!D2739</f>
        <v>0</v>
      </c>
      <c r="K2742" s="74">
        <f>計算過程!I2739</f>
        <v>0</v>
      </c>
      <c r="L2742" s="74">
        <f>計算過程!J2739</f>
        <v>0</v>
      </c>
      <c r="M2742" s="74">
        <f>計算過程!K2739</f>
        <v>0</v>
      </c>
      <c r="N2742" s="75">
        <f>計算過程!Q2739</f>
        <v>0</v>
      </c>
    </row>
    <row r="2743" spans="8:14">
      <c r="H2743" s="38">
        <v>41753</v>
      </c>
      <c r="I2743" s="39" t="s">
        <v>171</v>
      </c>
      <c r="J2743" s="74">
        <f>計算過程!D2740</f>
        <v>0</v>
      </c>
      <c r="K2743" s="74">
        <f>計算過程!I2740</f>
        <v>0</v>
      </c>
      <c r="L2743" s="74">
        <f>計算過程!J2740</f>
        <v>0</v>
      </c>
      <c r="M2743" s="74">
        <f>計算過程!K2740</f>
        <v>0</v>
      </c>
      <c r="N2743" s="75">
        <f>計算過程!Q2740</f>
        <v>0</v>
      </c>
    </row>
    <row r="2744" spans="8:14">
      <c r="H2744" s="38">
        <v>41753</v>
      </c>
      <c r="I2744" s="39" t="s">
        <v>172</v>
      </c>
      <c r="J2744" s="74">
        <f>計算過程!D2741</f>
        <v>0</v>
      </c>
      <c r="K2744" s="74">
        <f>計算過程!I2741</f>
        <v>0</v>
      </c>
      <c r="L2744" s="74">
        <f>計算過程!J2741</f>
        <v>0</v>
      </c>
      <c r="M2744" s="74">
        <f>計算過程!K2741</f>
        <v>0</v>
      </c>
      <c r="N2744" s="75">
        <f>計算過程!Q2741</f>
        <v>0</v>
      </c>
    </row>
    <row r="2745" spans="8:14">
      <c r="H2745" s="38">
        <v>41754</v>
      </c>
      <c r="I2745" s="39" t="s">
        <v>149</v>
      </c>
      <c r="J2745" s="74">
        <f>計算過程!D2742</f>
        <v>0</v>
      </c>
      <c r="K2745" s="74">
        <f>計算過程!I2742</f>
        <v>0</v>
      </c>
      <c r="L2745" s="74">
        <f>計算過程!J2742</f>
        <v>0</v>
      </c>
      <c r="M2745" s="74">
        <f>計算過程!K2742</f>
        <v>0</v>
      </c>
      <c r="N2745" s="75">
        <f>計算過程!Q2742</f>
        <v>0</v>
      </c>
    </row>
    <row r="2746" spans="8:14">
      <c r="H2746" s="38">
        <v>41754</v>
      </c>
      <c r="I2746" s="39" t="s">
        <v>150</v>
      </c>
      <c r="J2746" s="74">
        <f>計算過程!D2743</f>
        <v>0</v>
      </c>
      <c r="K2746" s="74">
        <f>計算過程!I2743</f>
        <v>0</v>
      </c>
      <c r="L2746" s="74">
        <f>計算過程!J2743</f>
        <v>0</v>
      </c>
      <c r="M2746" s="74">
        <f>計算過程!K2743</f>
        <v>0</v>
      </c>
      <c r="N2746" s="75">
        <f>計算過程!Q2743</f>
        <v>0</v>
      </c>
    </row>
    <row r="2747" spans="8:14">
      <c r="H2747" s="38">
        <v>41754</v>
      </c>
      <c r="I2747" s="39" t="s">
        <v>151</v>
      </c>
      <c r="J2747" s="74">
        <f>計算過程!D2744</f>
        <v>0</v>
      </c>
      <c r="K2747" s="74">
        <f>計算過程!I2744</f>
        <v>0</v>
      </c>
      <c r="L2747" s="74">
        <f>計算過程!J2744</f>
        <v>0</v>
      </c>
      <c r="M2747" s="74">
        <f>計算過程!K2744</f>
        <v>0</v>
      </c>
      <c r="N2747" s="75">
        <f>計算過程!Q2744</f>
        <v>0</v>
      </c>
    </row>
    <row r="2748" spans="8:14">
      <c r="H2748" s="38">
        <v>41754</v>
      </c>
      <c r="I2748" s="39" t="s">
        <v>152</v>
      </c>
      <c r="J2748" s="74">
        <f>計算過程!D2745</f>
        <v>0</v>
      </c>
      <c r="K2748" s="74">
        <f>計算過程!I2745</f>
        <v>0</v>
      </c>
      <c r="L2748" s="74">
        <f>計算過程!J2745</f>
        <v>0</v>
      </c>
      <c r="M2748" s="74">
        <f>計算過程!K2745</f>
        <v>0</v>
      </c>
      <c r="N2748" s="75">
        <f>計算過程!Q2745</f>
        <v>0</v>
      </c>
    </row>
    <row r="2749" spans="8:14">
      <c r="H2749" s="38">
        <v>41754</v>
      </c>
      <c r="I2749" s="39" t="s">
        <v>153</v>
      </c>
      <c r="J2749" s="74">
        <f>計算過程!D2746</f>
        <v>0</v>
      </c>
      <c r="K2749" s="74">
        <f>計算過程!I2746</f>
        <v>0</v>
      </c>
      <c r="L2749" s="74">
        <f>計算過程!J2746</f>
        <v>0</v>
      </c>
      <c r="M2749" s="74">
        <f>計算過程!K2746</f>
        <v>0</v>
      </c>
      <c r="N2749" s="75">
        <f>計算過程!Q2746</f>
        <v>0</v>
      </c>
    </row>
    <row r="2750" spans="8:14">
      <c r="H2750" s="38">
        <v>41754</v>
      </c>
      <c r="I2750" s="39" t="s">
        <v>154</v>
      </c>
      <c r="J2750" s="74">
        <f>計算過程!D2747</f>
        <v>0</v>
      </c>
      <c r="K2750" s="74">
        <f>計算過程!I2747</f>
        <v>0</v>
      </c>
      <c r="L2750" s="74">
        <f>計算過程!J2747</f>
        <v>0</v>
      </c>
      <c r="M2750" s="74">
        <f>計算過程!K2747</f>
        <v>0</v>
      </c>
      <c r="N2750" s="75">
        <f>計算過程!Q2747</f>
        <v>0</v>
      </c>
    </row>
    <row r="2751" spans="8:14">
      <c r="H2751" s="38">
        <v>41754</v>
      </c>
      <c r="I2751" s="39" t="s">
        <v>155</v>
      </c>
      <c r="J2751" s="74">
        <f>計算過程!D2748</f>
        <v>0</v>
      </c>
      <c r="K2751" s="74">
        <f>計算過程!I2748</f>
        <v>0</v>
      </c>
      <c r="L2751" s="74">
        <f>計算過程!J2748</f>
        <v>0</v>
      </c>
      <c r="M2751" s="74">
        <f>計算過程!K2748</f>
        <v>0</v>
      </c>
      <c r="N2751" s="75">
        <f>計算過程!Q2748</f>
        <v>0</v>
      </c>
    </row>
    <row r="2752" spans="8:14">
      <c r="H2752" s="38">
        <v>41754</v>
      </c>
      <c r="I2752" s="39" t="s">
        <v>156</v>
      </c>
      <c r="J2752" s="74">
        <f>計算過程!D2749</f>
        <v>0</v>
      </c>
      <c r="K2752" s="74">
        <f>計算過程!I2749</f>
        <v>0</v>
      </c>
      <c r="L2752" s="74">
        <f>計算過程!J2749</f>
        <v>0</v>
      </c>
      <c r="M2752" s="74">
        <f>計算過程!K2749</f>
        <v>0</v>
      </c>
      <c r="N2752" s="75">
        <f>計算過程!Q2749</f>
        <v>0</v>
      </c>
    </row>
    <row r="2753" spans="8:14">
      <c r="H2753" s="38">
        <v>41754</v>
      </c>
      <c r="I2753" s="39" t="s">
        <v>157</v>
      </c>
      <c r="J2753" s="74">
        <f>計算過程!D2750</f>
        <v>0</v>
      </c>
      <c r="K2753" s="74">
        <f>計算過程!I2750</f>
        <v>0</v>
      </c>
      <c r="L2753" s="74">
        <f>計算過程!J2750</f>
        <v>0</v>
      </c>
      <c r="M2753" s="74">
        <f>計算過程!K2750</f>
        <v>0</v>
      </c>
      <c r="N2753" s="75">
        <f>計算過程!Q2750</f>
        <v>0</v>
      </c>
    </row>
    <row r="2754" spans="8:14">
      <c r="H2754" s="38">
        <v>41754</v>
      </c>
      <c r="I2754" s="39" t="s">
        <v>158</v>
      </c>
      <c r="J2754" s="74">
        <f>計算過程!D2751</f>
        <v>0</v>
      </c>
      <c r="K2754" s="74">
        <f>計算過程!I2751</f>
        <v>0</v>
      </c>
      <c r="L2754" s="74">
        <f>計算過程!J2751</f>
        <v>0</v>
      </c>
      <c r="M2754" s="74">
        <f>計算過程!K2751</f>
        <v>0</v>
      </c>
      <c r="N2754" s="75">
        <f>計算過程!Q2751</f>
        <v>0</v>
      </c>
    </row>
    <row r="2755" spans="8:14">
      <c r="H2755" s="38">
        <v>41754</v>
      </c>
      <c r="I2755" s="39" t="s">
        <v>159</v>
      </c>
      <c r="J2755" s="74">
        <f>計算過程!D2752</f>
        <v>0</v>
      </c>
      <c r="K2755" s="74">
        <f>計算過程!I2752</f>
        <v>0</v>
      </c>
      <c r="L2755" s="74">
        <f>計算過程!J2752</f>
        <v>0</v>
      </c>
      <c r="M2755" s="74">
        <f>計算過程!K2752</f>
        <v>0</v>
      </c>
      <c r="N2755" s="75">
        <f>計算過程!Q2752</f>
        <v>0</v>
      </c>
    </row>
    <row r="2756" spans="8:14">
      <c r="H2756" s="38">
        <v>41754</v>
      </c>
      <c r="I2756" s="39" t="s">
        <v>160</v>
      </c>
      <c r="J2756" s="74">
        <f>計算過程!D2753</f>
        <v>0</v>
      </c>
      <c r="K2756" s="74">
        <f>計算過程!I2753</f>
        <v>0</v>
      </c>
      <c r="L2756" s="74">
        <f>計算過程!J2753</f>
        <v>0</v>
      </c>
      <c r="M2756" s="74">
        <f>計算過程!K2753</f>
        <v>0</v>
      </c>
      <c r="N2756" s="75">
        <f>計算過程!Q2753</f>
        <v>0</v>
      </c>
    </row>
    <row r="2757" spans="8:14">
      <c r="H2757" s="38">
        <v>41754</v>
      </c>
      <c r="I2757" s="39" t="s">
        <v>161</v>
      </c>
      <c r="J2757" s="74">
        <f>計算過程!D2754</f>
        <v>0</v>
      </c>
      <c r="K2757" s="74">
        <f>計算過程!I2754</f>
        <v>0</v>
      </c>
      <c r="L2757" s="74">
        <f>計算過程!J2754</f>
        <v>0</v>
      </c>
      <c r="M2757" s="74">
        <f>計算過程!K2754</f>
        <v>0</v>
      </c>
      <c r="N2757" s="75">
        <f>計算過程!Q2754</f>
        <v>0</v>
      </c>
    </row>
    <row r="2758" spans="8:14">
      <c r="H2758" s="38">
        <v>41754</v>
      </c>
      <c r="I2758" s="39" t="s">
        <v>162</v>
      </c>
      <c r="J2758" s="74">
        <f>計算過程!D2755</f>
        <v>0</v>
      </c>
      <c r="K2758" s="74">
        <f>計算過程!I2755</f>
        <v>0</v>
      </c>
      <c r="L2758" s="74">
        <f>計算過程!J2755</f>
        <v>0</v>
      </c>
      <c r="M2758" s="74">
        <f>計算過程!K2755</f>
        <v>0</v>
      </c>
      <c r="N2758" s="75">
        <f>計算過程!Q2755</f>
        <v>0</v>
      </c>
    </row>
    <row r="2759" spans="8:14">
      <c r="H2759" s="38">
        <v>41754</v>
      </c>
      <c r="I2759" s="39" t="s">
        <v>163</v>
      </c>
      <c r="J2759" s="74">
        <f>計算過程!D2756</f>
        <v>0</v>
      </c>
      <c r="K2759" s="74">
        <f>計算過程!I2756</f>
        <v>0</v>
      </c>
      <c r="L2759" s="74">
        <f>計算過程!J2756</f>
        <v>0</v>
      </c>
      <c r="M2759" s="74">
        <f>計算過程!K2756</f>
        <v>0</v>
      </c>
      <c r="N2759" s="75">
        <f>計算過程!Q2756</f>
        <v>0</v>
      </c>
    </row>
    <row r="2760" spans="8:14">
      <c r="H2760" s="38">
        <v>41754</v>
      </c>
      <c r="I2760" s="39" t="s">
        <v>164</v>
      </c>
      <c r="J2760" s="74">
        <f>計算過程!D2757</f>
        <v>0</v>
      </c>
      <c r="K2760" s="74">
        <f>計算過程!I2757</f>
        <v>0</v>
      </c>
      <c r="L2760" s="74">
        <f>計算過程!J2757</f>
        <v>0</v>
      </c>
      <c r="M2760" s="74">
        <f>計算過程!K2757</f>
        <v>0</v>
      </c>
      <c r="N2760" s="75">
        <f>計算過程!Q2757</f>
        <v>0</v>
      </c>
    </row>
    <row r="2761" spans="8:14">
      <c r="H2761" s="38">
        <v>41754</v>
      </c>
      <c r="I2761" s="39" t="s">
        <v>165</v>
      </c>
      <c r="J2761" s="74">
        <f>計算過程!D2758</f>
        <v>0</v>
      </c>
      <c r="K2761" s="74">
        <f>計算過程!I2758</f>
        <v>0</v>
      </c>
      <c r="L2761" s="74">
        <f>計算過程!J2758</f>
        <v>0</v>
      </c>
      <c r="M2761" s="74">
        <f>計算過程!K2758</f>
        <v>0</v>
      </c>
      <c r="N2761" s="75">
        <f>計算過程!Q2758</f>
        <v>0</v>
      </c>
    </row>
    <row r="2762" spans="8:14">
      <c r="H2762" s="38">
        <v>41754</v>
      </c>
      <c r="I2762" s="39" t="s">
        <v>166</v>
      </c>
      <c r="J2762" s="74">
        <f>計算過程!D2759</f>
        <v>0</v>
      </c>
      <c r="K2762" s="74">
        <f>計算過程!I2759</f>
        <v>0</v>
      </c>
      <c r="L2762" s="74">
        <f>計算過程!J2759</f>
        <v>0</v>
      </c>
      <c r="M2762" s="74">
        <f>計算過程!K2759</f>
        <v>0</v>
      </c>
      <c r="N2762" s="75">
        <f>計算過程!Q2759</f>
        <v>0</v>
      </c>
    </row>
    <row r="2763" spans="8:14">
      <c r="H2763" s="38">
        <v>41754</v>
      </c>
      <c r="I2763" s="39" t="s">
        <v>167</v>
      </c>
      <c r="J2763" s="74">
        <f>計算過程!D2760</f>
        <v>0</v>
      </c>
      <c r="K2763" s="74">
        <f>計算過程!I2760</f>
        <v>0</v>
      </c>
      <c r="L2763" s="74">
        <f>計算過程!J2760</f>
        <v>0</v>
      </c>
      <c r="M2763" s="74">
        <f>計算過程!K2760</f>
        <v>0</v>
      </c>
      <c r="N2763" s="75">
        <f>計算過程!Q2760</f>
        <v>0</v>
      </c>
    </row>
    <row r="2764" spans="8:14">
      <c r="H2764" s="38">
        <v>41754</v>
      </c>
      <c r="I2764" s="39" t="s">
        <v>168</v>
      </c>
      <c r="J2764" s="74">
        <f>計算過程!D2761</f>
        <v>0</v>
      </c>
      <c r="K2764" s="74">
        <f>計算過程!I2761</f>
        <v>0</v>
      </c>
      <c r="L2764" s="74">
        <f>計算過程!J2761</f>
        <v>0</v>
      </c>
      <c r="M2764" s="74">
        <f>計算過程!K2761</f>
        <v>0</v>
      </c>
      <c r="N2764" s="75">
        <f>計算過程!Q2761</f>
        <v>0</v>
      </c>
    </row>
    <row r="2765" spans="8:14">
      <c r="H2765" s="38">
        <v>41754</v>
      </c>
      <c r="I2765" s="39" t="s">
        <v>169</v>
      </c>
      <c r="J2765" s="74">
        <f>計算過程!D2762</f>
        <v>0</v>
      </c>
      <c r="K2765" s="74">
        <f>計算過程!I2762</f>
        <v>0</v>
      </c>
      <c r="L2765" s="74">
        <f>計算過程!J2762</f>
        <v>0</v>
      </c>
      <c r="M2765" s="74">
        <f>計算過程!K2762</f>
        <v>0</v>
      </c>
      <c r="N2765" s="75">
        <f>計算過程!Q2762</f>
        <v>0</v>
      </c>
    </row>
    <row r="2766" spans="8:14">
      <c r="H2766" s="38">
        <v>41754</v>
      </c>
      <c r="I2766" s="39" t="s">
        <v>170</v>
      </c>
      <c r="J2766" s="74">
        <f>計算過程!D2763</f>
        <v>0</v>
      </c>
      <c r="K2766" s="74">
        <f>計算過程!I2763</f>
        <v>0</v>
      </c>
      <c r="L2766" s="74">
        <f>計算過程!J2763</f>
        <v>0</v>
      </c>
      <c r="M2766" s="74">
        <f>計算過程!K2763</f>
        <v>0</v>
      </c>
      <c r="N2766" s="75">
        <f>計算過程!Q2763</f>
        <v>0</v>
      </c>
    </row>
    <row r="2767" spans="8:14">
      <c r="H2767" s="38">
        <v>41754</v>
      </c>
      <c r="I2767" s="39" t="s">
        <v>171</v>
      </c>
      <c r="J2767" s="74">
        <f>計算過程!D2764</f>
        <v>0</v>
      </c>
      <c r="K2767" s="74">
        <f>計算過程!I2764</f>
        <v>0</v>
      </c>
      <c r="L2767" s="74">
        <f>計算過程!J2764</f>
        <v>0</v>
      </c>
      <c r="M2767" s="74">
        <f>計算過程!K2764</f>
        <v>0</v>
      </c>
      <c r="N2767" s="75">
        <f>計算過程!Q2764</f>
        <v>0</v>
      </c>
    </row>
    <row r="2768" spans="8:14">
      <c r="H2768" s="38">
        <v>41754</v>
      </c>
      <c r="I2768" s="39" t="s">
        <v>172</v>
      </c>
      <c r="J2768" s="74">
        <f>計算過程!D2765</f>
        <v>0</v>
      </c>
      <c r="K2768" s="74">
        <f>計算過程!I2765</f>
        <v>0</v>
      </c>
      <c r="L2768" s="74">
        <f>計算過程!J2765</f>
        <v>0</v>
      </c>
      <c r="M2768" s="74">
        <f>計算過程!K2765</f>
        <v>0</v>
      </c>
      <c r="N2768" s="75">
        <f>計算過程!Q2765</f>
        <v>0</v>
      </c>
    </row>
    <row r="2769" spans="8:14">
      <c r="H2769" s="38">
        <v>41755</v>
      </c>
      <c r="I2769" s="39" t="s">
        <v>149</v>
      </c>
      <c r="J2769" s="74">
        <f>計算過程!D2766</f>
        <v>0</v>
      </c>
      <c r="K2769" s="74">
        <f>計算過程!I2766</f>
        <v>0</v>
      </c>
      <c r="L2769" s="74">
        <f>計算過程!J2766</f>
        <v>0</v>
      </c>
      <c r="M2769" s="74">
        <f>計算過程!K2766</f>
        <v>0</v>
      </c>
      <c r="N2769" s="75">
        <f>計算過程!Q2766</f>
        <v>0</v>
      </c>
    </row>
    <row r="2770" spans="8:14">
      <c r="H2770" s="38">
        <v>41755</v>
      </c>
      <c r="I2770" s="39" t="s">
        <v>150</v>
      </c>
      <c r="J2770" s="74">
        <f>計算過程!D2767</f>
        <v>0</v>
      </c>
      <c r="K2770" s="74">
        <f>計算過程!I2767</f>
        <v>0</v>
      </c>
      <c r="L2770" s="74">
        <f>計算過程!J2767</f>
        <v>0</v>
      </c>
      <c r="M2770" s="74">
        <f>計算過程!K2767</f>
        <v>0</v>
      </c>
      <c r="N2770" s="75">
        <f>計算過程!Q2767</f>
        <v>0</v>
      </c>
    </row>
    <row r="2771" spans="8:14">
      <c r="H2771" s="38">
        <v>41755</v>
      </c>
      <c r="I2771" s="39" t="s">
        <v>151</v>
      </c>
      <c r="J2771" s="74">
        <f>計算過程!D2768</f>
        <v>0</v>
      </c>
      <c r="K2771" s="74">
        <f>計算過程!I2768</f>
        <v>0</v>
      </c>
      <c r="L2771" s="74">
        <f>計算過程!J2768</f>
        <v>0</v>
      </c>
      <c r="M2771" s="74">
        <f>計算過程!K2768</f>
        <v>0</v>
      </c>
      <c r="N2771" s="75">
        <f>計算過程!Q2768</f>
        <v>0</v>
      </c>
    </row>
    <row r="2772" spans="8:14">
      <c r="H2772" s="38">
        <v>41755</v>
      </c>
      <c r="I2772" s="39" t="s">
        <v>152</v>
      </c>
      <c r="J2772" s="74">
        <f>計算過程!D2769</f>
        <v>0</v>
      </c>
      <c r="K2772" s="74">
        <f>計算過程!I2769</f>
        <v>0</v>
      </c>
      <c r="L2772" s="74">
        <f>計算過程!J2769</f>
        <v>0</v>
      </c>
      <c r="M2772" s="74">
        <f>計算過程!K2769</f>
        <v>0</v>
      </c>
      <c r="N2772" s="75">
        <f>計算過程!Q2769</f>
        <v>0</v>
      </c>
    </row>
    <row r="2773" spans="8:14">
      <c r="H2773" s="38">
        <v>41755</v>
      </c>
      <c r="I2773" s="39" t="s">
        <v>153</v>
      </c>
      <c r="J2773" s="74">
        <f>計算過程!D2770</f>
        <v>0</v>
      </c>
      <c r="K2773" s="74">
        <f>計算過程!I2770</f>
        <v>0</v>
      </c>
      <c r="L2773" s="74">
        <f>計算過程!J2770</f>
        <v>0</v>
      </c>
      <c r="M2773" s="74">
        <f>計算過程!K2770</f>
        <v>0</v>
      </c>
      <c r="N2773" s="75">
        <f>計算過程!Q2770</f>
        <v>0</v>
      </c>
    </row>
    <row r="2774" spans="8:14">
      <c r="H2774" s="38">
        <v>41755</v>
      </c>
      <c r="I2774" s="39" t="s">
        <v>154</v>
      </c>
      <c r="J2774" s="74">
        <f>計算過程!D2771</f>
        <v>0</v>
      </c>
      <c r="K2774" s="74">
        <f>計算過程!I2771</f>
        <v>0</v>
      </c>
      <c r="L2774" s="74">
        <f>計算過程!J2771</f>
        <v>0</v>
      </c>
      <c r="M2774" s="74">
        <f>計算過程!K2771</f>
        <v>0</v>
      </c>
      <c r="N2774" s="75">
        <f>計算過程!Q2771</f>
        <v>0</v>
      </c>
    </row>
    <row r="2775" spans="8:14">
      <c r="H2775" s="38">
        <v>41755</v>
      </c>
      <c r="I2775" s="39" t="s">
        <v>155</v>
      </c>
      <c r="J2775" s="74">
        <f>計算過程!D2772</f>
        <v>0</v>
      </c>
      <c r="K2775" s="74">
        <f>計算過程!I2772</f>
        <v>0</v>
      </c>
      <c r="L2775" s="74">
        <f>計算過程!J2772</f>
        <v>0</v>
      </c>
      <c r="M2775" s="74">
        <f>計算過程!K2772</f>
        <v>0</v>
      </c>
      <c r="N2775" s="75">
        <f>計算過程!Q2772</f>
        <v>0</v>
      </c>
    </row>
    <row r="2776" spans="8:14">
      <c r="H2776" s="38">
        <v>41755</v>
      </c>
      <c r="I2776" s="39" t="s">
        <v>156</v>
      </c>
      <c r="J2776" s="74">
        <f>計算過程!D2773</f>
        <v>0</v>
      </c>
      <c r="K2776" s="74">
        <f>計算過程!I2773</f>
        <v>0</v>
      </c>
      <c r="L2776" s="74">
        <f>計算過程!J2773</f>
        <v>0</v>
      </c>
      <c r="M2776" s="74">
        <f>計算過程!K2773</f>
        <v>0</v>
      </c>
      <c r="N2776" s="75">
        <f>計算過程!Q2773</f>
        <v>0</v>
      </c>
    </row>
    <row r="2777" spans="8:14">
      <c r="H2777" s="38">
        <v>41755</v>
      </c>
      <c r="I2777" s="39" t="s">
        <v>157</v>
      </c>
      <c r="J2777" s="74">
        <f>計算過程!D2774</f>
        <v>0</v>
      </c>
      <c r="K2777" s="74">
        <f>計算過程!I2774</f>
        <v>0</v>
      </c>
      <c r="L2777" s="74">
        <f>計算過程!J2774</f>
        <v>0</v>
      </c>
      <c r="M2777" s="74">
        <f>計算過程!K2774</f>
        <v>0</v>
      </c>
      <c r="N2777" s="75">
        <f>計算過程!Q2774</f>
        <v>0</v>
      </c>
    </row>
    <row r="2778" spans="8:14">
      <c r="H2778" s="38">
        <v>41755</v>
      </c>
      <c r="I2778" s="39" t="s">
        <v>158</v>
      </c>
      <c r="J2778" s="74">
        <f>計算過程!D2775</f>
        <v>0</v>
      </c>
      <c r="K2778" s="74">
        <f>計算過程!I2775</f>
        <v>0</v>
      </c>
      <c r="L2778" s="74">
        <f>計算過程!J2775</f>
        <v>0</v>
      </c>
      <c r="M2778" s="74">
        <f>計算過程!K2775</f>
        <v>0</v>
      </c>
      <c r="N2778" s="75">
        <f>計算過程!Q2775</f>
        <v>0</v>
      </c>
    </row>
    <row r="2779" spans="8:14">
      <c r="H2779" s="38">
        <v>41755</v>
      </c>
      <c r="I2779" s="39" t="s">
        <v>159</v>
      </c>
      <c r="J2779" s="74">
        <f>計算過程!D2776</f>
        <v>0</v>
      </c>
      <c r="K2779" s="74">
        <f>計算過程!I2776</f>
        <v>0</v>
      </c>
      <c r="L2779" s="74">
        <f>計算過程!J2776</f>
        <v>0</v>
      </c>
      <c r="M2779" s="74">
        <f>計算過程!K2776</f>
        <v>0</v>
      </c>
      <c r="N2779" s="75">
        <f>計算過程!Q2776</f>
        <v>0</v>
      </c>
    </row>
    <row r="2780" spans="8:14">
      <c r="H2780" s="38">
        <v>41755</v>
      </c>
      <c r="I2780" s="39" t="s">
        <v>160</v>
      </c>
      <c r="J2780" s="74">
        <f>計算過程!D2777</f>
        <v>0</v>
      </c>
      <c r="K2780" s="74">
        <f>計算過程!I2777</f>
        <v>0</v>
      </c>
      <c r="L2780" s="74">
        <f>計算過程!J2777</f>
        <v>0</v>
      </c>
      <c r="M2780" s="74">
        <f>計算過程!K2777</f>
        <v>0</v>
      </c>
      <c r="N2780" s="75">
        <f>計算過程!Q2777</f>
        <v>0</v>
      </c>
    </row>
    <row r="2781" spans="8:14">
      <c r="H2781" s="38">
        <v>41755</v>
      </c>
      <c r="I2781" s="39" t="s">
        <v>161</v>
      </c>
      <c r="J2781" s="74">
        <f>計算過程!D2778</f>
        <v>0</v>
      </c>
      <c r="K2781" s="74">
        <f>計算過程!I2778</f>
        <v>0</v>
      </c>
      <c r="L2781" s="74">
        <f>計算過程!J2778</f>
        <v>0</v>
      </c>
      <c r="M2781" s="74">
        <f>計算過程!K2778</f>
        <v>0</v>
      </c>
      <c r="N2781" s="75">
        <f>計算過程!Q2778</f>
        <v>0</v>
      </c>
    </row>
    <row r="2782" spans="8:14">
      <c r="H2782" s="38">
        <v>41755</v>
      </c>
      <c r="I2782" s="39" t="s">
        <v>162</v>
      </c>
      <c r="J2782" s="74">
        <f>計算過程!D2779</f>
        <v>0</v>
      </c>
      <c r="K2782" s="74">
        <f>計算過程!I2779</f>
        <v>0</v>
      </c>
      <c r="L2782" s="74">
        <f>計算過程!J2779</f>
        <v>0</v>
      </c>
      <c r="M2782" s="74">
        <f>計算過程!K2779</f>
        <v>0</v>
      </c>
      <c r="N2782" s="75">
        <f>計算過程!Q2779</f>
        <v>0</v>
      </c>
    </row>
    <row r="2783" spans="8:14">
      <c r="H2783" s="38">
        <v>41755</v>
      </c>
      <c r="I2783" s="39" t="s">
        <v>163</v>
      </c>
      <c r="J2783" s="74">
        <f>計算過程!D2780</f>
        <v>0</v>
      </c>
      <c r="K2783" s="74">
        <f>計算過程!I2780</f>
        <v>0</v>
      </c>
      <c r="L2783" s="74">
        <f>計算過程!J2780</f>
        <v>0</v>
      </c>
      <c r="M2783" s="74">
        <f>計算過程!K2780</f>
        <v>0</v>
      </c>
      <c r="N2783" s="75">
        <f>計算過程!Q2780</f>
        <v>0</v>
      </c>
    </row>
    <row r="2784" spans="8:14">
      <c r="H2784" s="38">
        <v>41755</v>
      </c>
      <c r="I2784" s="39" t="s">
        <v>164</v>
      </c>
      <c r="J2784" s="74">
        <f>計算過程!D2781</f>
        <v>0</v>
      </c>
      <c r="K2784" s="74">
        <f>計算過程!I2781</f>
        <v>0</v>
      </c>
      <c r="L2784" s="74">
        <f>計算過程!J2781</f>
        <v>0</v>
      </c>
      <c r="M2784" s="74">
        <f>計算過程!K2781</f>
        <v>0</v>
      </c>
      <c r="N2784" s="75">
        <f>計算過程!Q2781</f>
        <v>0</v>
      </c>
    </row>
    <row r="2785" spans="8:14">
      <c r="H2785" s="38">
        <v>41755</v>
      </c>
      <c r="I2785" s="39" t="s">
        <v>165</v>
      </c>
      <c r="J2785" s="74">
        <f>計算過程!D2782</f>
        <v>0</v>
      </c>
      <c r="K2785" s="74">
        <f>計算過程!I2782</f>
        <v>0</v>
      </c>
      <c r="L2785" s="74">
        <f>計算過程!J2782</f>
        <v>0</v>
      </c>
      <c r="M2785" s="74">
        <f>計算過程!K2782</f>
        <v>0</v>
      </c>
      <c r="N2785" s="75">
        <f>計算過程!Q2782</f>
        <v>0</v>
      </c>
    </row>
    <row r="2786" spans="8:14">
      <c r="H2786" s="38">
        <v>41755</v>
      </c>
      <c r="I2786" s="39" t="s">
        <v>166</v>
      </c>
      <c r="J2786" s="74">
        <f>計算過程!D2783</f>
        <v>0</v>
      </c>
      <c r="K2786" s="74">
        <f>計算過程!I2783</f>
        <v>0</v>
      </c>
      <c r="L2786" s="74">
        <f>計算過程!J2783</f>
        <v>0</v>
      </c>
      <c r="M2786" s="74">
        <f>計算過程!K2783</f>
        <v>0</v>
      </c>
      <c r="N2786" s="75">
        <f>計算過程!Q2783</f>
        <v>0</v>
      </c>
    </row>
    <row r="2787" spans="8:14">
      <c r="H2787" s="38">
        <v>41755</v>
      </c>
      <c r="I2787" s="39" t="s">
        <v>167</v>
      </c>
      <c r="J2787" s="74">
        <f>計算過程!D2784</f>
        <v>0</v>
      </c>
      <c r="K2787" s="74">
        <f>計算過程!I2784</f>
        <v>0</v>
      </c>
      <c r="L2787" s="74">
        <f>計算過程!J2784</f>
        <v>0</v>
      </c>
      <c r="M2787" s="74">
        <f>計算過程!K2784</f>
        <v>0</v>
      </c>
      <c r="N2787" s="75">
        <f>計算過程!Q2784</f>
        <v>0</v>
      </c>
    </row>
    <row r="2788" spans="8:14">
      <c r="H2788" s="38">
        <v>41755</v>
      </c>
      <c r="I2788" s="39" t="s">
        <v>168</v>
      </c>
      <c r="J2788" s="74">
        <f>計算過程!D2785</f>
        <v>0</v>
      </c>
      <c r="K2788" s="74">
        <f>計算過程!I2785</f>
        <v>0</v>
      </c>
      <c r="L2788" s="74">
        <f>計算過程!J2785</f>
        <v>0</v>
      </c>
      <c r="M2788" s="74">
        <f>計算過程!K2785</f>
        <v>0</v>
      </c>
      <c r="N2788" s="75">
        <f>計算過程!Q2785</f>
        <v>0</v>
      </c>
    </row>
    <row r="2789" spans="8:14">
      <c r="H2789" s="38">
        <v>41755</v>
      </c>
      <c r="I2789" s="39" t="s">
        <v>169</v>
      </c>
      <c r="J2789" s="74">
        <f>計算過程!D2786</f>
        <v>0</v>
      </c>
      <c r="K2789" s="74">
        <f>計算過程!I2786</f>
        <v>0</v>
      </c>
      <c r="L2789" s="74">
        <f>計算過程!J2786</f>
        <v>0</v>
      </c>
      <c r="M2789" s="74">
        <f>計算過程!K2786</f>
        <v>0</v>
      </c>
      <c r="N2789" s="75">
        <f>計算過程!Q2786</f>
        <v>0</v>
      </c>
    </row>
    <row r="2790" spans="8:14">
      <c r="H2790" s="38">
        <v>41755</v>
      </c>
      <c r="I2790" s="39" t="s">
        <v>170</v>
      </c>
      <c r="J2790" s="74">
        <f>計算過程!D2787</f>
        <v>0</v>
      </c>
      <c r="K2790" s="74">
        <f>計算過程!I2787</f>
        <v>0</v>
      </c>
      <c r="L2790" s="74">
        <f>計算過程!J2787</f>
        <v>0</v>
      </c>
      <c r="M2790" s="74">
        <f>計算過程!K2787</f>
        <v>0</v>
      </c>
      <c r="N2790" s="75">
        <f>計算過程!Q2787</f>
        <v>0</v>
      </c>
    </row>
    <row r="2791" spans="8:14">
      <c r="H2791" s="38">
        <v>41755</v>
      </c>
      <c r="I2791" s="39" t="s">
        <v>171</v>
      </c>
      <c r="J2791" s="74">
        <f>計算過程!D2788</f>
        <v>0</v>
      </c>
      <c r="K2791" s="74">
        <f>計算過程!I2788</f>
        <v>0</v>
      </c>
      <c r="L2791" s="74">
        <f>計算過程!J2788</f>
        <v>0</v>
      </c>
      <c r="M2791" s="74">
        <f>計算過程!K2788</f>
        <v>0</v>
      </c>
      <c r="N2791" s="75">
        <f>計算過程!Q2788</f>
        <v>0</v>
      </c>
    </row>
    <row r="2792" spans="8:14">
      <c r="H2792" s="38">
        <v>41755</v>
      </c>
      <c r="I2792" s="39" t="s">
        <v>172</v>
      </c>
      <c r="J2792" s="74">
        <f>計算過程!D2789</f>
        <v>0</v>
      </c>
      <c r="K2792" s="74">
        <f>計算過程!I2789</f>
        <v>0</v>
      </c>
      <c r="L2792" s="74">
        <f>計算過程!J2789</f>
        <v>0</v>
      </c>
      <c r="M2792" s="74">
        <f>計算過程!K2789</f>
        <v>0</v>
      </c>
      <c r="N2792" s="75">
        <f>計算過程!Q2789</f>
        <v>0</v>
      </c>
    </row>
    <row r="2793" spans="8:14">
      <c r="H2793" s="38">
        <v>41756</v>
      </c>
      <c r="I2793" s="39" t="s">
        <v>149</v>
      </c>
      <c r="J2793" s="74">
        <f>計算過程!D2790</f>
        <v>0</v>
      </c>
      <c r="K2793" s="74">
        <f>計算過程!I2790</f>
        <v>0</v>
      </c>
      <c r="L2793" s="74">
        <f>計算過程!J2790</f>
        <v>0</v>
      </c>
      <c r="M2793" s="74">
        <f>計算過程!K2790</f>
        <v>0</v>
      </c>
      <c r="N2793" s="75">
        <f>計算過程!Q2790</f>
        <v>0</v>
      </c>
    </row>
    <row r="2794" spans="8:14">
      <c r="H2794" s="38">
        <v>41756</v>
      </c>
      <c r="I2794" s="39" t="s">
        <v>150</v>
      </c>
      <c r="J2794" s="74">
        <f>計算過程!D2791</f>
        <v>0</v>
      </c>
      <c r="K2794" s="74">
        <f>計算過程!I2791</f>
        <v>0</v>
      </c>
      <c r="L2794" s="74">
        <f>計算過程!J2791</f>
        <v>0</v>
      </c>
      <c r="M2794" s="74">
        <f>計算過程!K2791</f>
        <v>0</v>
      </c>
      <c r="N2794" s="75">
        <f>計算過程!Q2791</f>
        <v>0</v>
      </c>
    </row>
    <row r="2795" spans="8:14">
      <c r="H2795" s="38">
        <v>41756</v>
      </c>
      <c r="I2795" s="39" t="s">
        <v>151</v>
      </c>
      <c r="J2795" s="74">
        <f>計算過程!D2792</f>
        <v>0</v>
      </c>
      <c r="K2795" s="74">
        <f>計算過程!I2792</f>
        <v>0</v>
      </c>
      <c r="L2795" s="74">
        <f>計算過程!J2792</f>
        <v>0</v>
      </c>
      <c r="M2795" s="74">
        <f>計算過程!K2792</f>
        <v>0</v>
      </c>
      <c r="N2795" s="75">
        <f>計算過程!Q2792</f>
        <v>0</v>
      </c>
    </row>
    <row r="2796" spans="8:14">
      <c r="H2796" s="38">
        <v>41756</v>
      </c>
      <c r="I2796" s="39" t="s">
        <v>152</v>
      </c>
      <c r="J2796" s="74">
        <f>計算過程!D2793</f>
        <v>0</v>
      </c>
      <c r="K2796" s="74">
        <f>計算過程!I2793</f>
        <v>0</v>
      </c>
      <c r="L2796" s="74">
        <f>計算過程!J2793</f>
        <v>0</v>
      </c>
      <c r="M2796" s="74">
        <f>計算過程!K2793</f>
        <v>0</v>
      </c>
      <c r="N2796" s="75">
        <f>計算過程!Q2793</f>
        <v>0</v>
      </c>
    </row>
    <row r="2797" spans="8:14">
      <c r="H2797" s="38">
        <v>41756</v>
      </c>
      <c r="I2797" s="39" t="s">
        <v>153</v>
      </c>
      <c r="J2797" s="74">
        <f>計算過程!D2794</f>
        <v>0</v>
      </c>
      <c r="K2797" s="74">
        <f>計算過程!I2794</f>
        <v>0</v>
      </c>
      <c r="L2797" s="74">
        <f>計算過程!J2794</f>
        <v>0</v>
      </c>
      <c r="M2797" s="74">
        <f>計算過程!K2794</f>
        <v>0</v>
      </c>
      <c r="N2797" s="75">
        <f>計算過程!Q2794</f>
        <v>0</v>
      </c>
    </row>
    <row r="2798" spans="8:14">
      <c r="H2798" s="38">
        <v>41756</v>
      </c>
      <c r="I2798" s="39" t="s">
        <v>154</v>
      </c>
      <c r="J2798" s="74">
        <f>計算過程!D2795</f>
        <v>0</v>
      </c>
      <c r="K2798" s="74">
        <f>計算過程!I2795</f>
        <v>0</v>
      </c>
      <c r="L2798" s="74">
        <f>計算過程!J2795</f>
        <v>0</v>
      </c>
      <c r="M2798" s="74">
        <f>計算過程!K2795</f>
        <v>0</v>
      </c>
      <c r="N2798" s="75">
        <f>計算過程!Q2795</f>
        <v>0</v>
      </c>
    </row>
    <row r="2799" spans="8:14">
      <c r="H2799" s="38">
        <v>41756</v>
      </c>
      <c r="I2799" s="39" t="s">
        <v>155</v>
      </c>
      <c r="J2799" s="74">
        <f>計算過程!D2796</f>
        <v>0</v>
      </c>
      <c r="K2799" s="74">
        <f>計算過程!I2796</f>
        <v>0</v>
      </c>
      <c r="L2799" s="74">
        <f>計算過程!J2796</f>
        <v>0</v>
      </c>
      <c r="M2799" s="74">
        <f>計算過程!K2796</f>
        <v>0</v>
      </c>
      <c r="N2799" s="75">
        <f>計算過程!Q2796</f>
        <v>0</v>
      </c>
    </row>
    <row r="2800" spans="8:14">
      <c r="H2800" s="38">
        <v>41756</v>
      </c>
      <c r="I2800" s="39" t="s">
        <v>156</v>
      </c>
      <c r="J2800" s="74">
        <f>計算過程!D2797</f>
        <v>0</v>
      </c>
      <c r="K2800" s="74">
        <f>計算過程!I2797</f>
        <v>0</v>
      </c>
      <c r="L2800" s="74">
        <f>計算過程!J2797</f>
        <v>0</v>
      </c>
      <c r="M2800" s="74">
        <f>計算過程!K2797</f>
        <v>0</v>
      </c>
      <c r="N2800" s="75">
        <f>計算過程!Q2797</f>
        <v>0</v>
      </c>
    </row>
    <row r="2801" spans="8:14">
      <c r="H2801" s="38">
        <v>41756</v>
      </c>
      <c r="I2801" s="39" t="s">
        <v>157</v>
      </c>
      <c r="J2801" s="74">
        <f>計算過程!D2798</f>
        <v>0</v>
      </c>
      <c r="K2801" s="74">
        <f>計算過程!I2798</f>
        <v>0</v>
      </c>
      <c r="L2801" s="74">
        <f>計算過程!J2798</f>
        <v>0</v>
      </c>
      <c r="M2801" s="74">
        <f>計算過程!K2798</f>
        <v>0</v>
      </c>
      <c r="N2801" s="75">
        <f>計算過程!Q2798</f>
        <v>0</v>
      </c>
    </row>
    <row r="2802" spans="8:14">
      <c r="H2802" s="38">
        <v>41756</v>
      </c>
      <c r="I2802" s="39" t="s">
        <v>158</v>
      </c>
      <c r="J2802" s="74">
        <f>計算過程!D2799</f>
        <v>0</v>
      </c>
      <c r="K2802" s="74">
        <f>計算過程!I2799</f>
        <v>0</v>
      </c>
      <c r="L2802" s="74">
        <f>計算過程!J2799</f>
        <v>0</v>
      </c>
      <c r="M2802" s="74">
        <f>計算過程!K2799</f>
        <v>0</v>
      </c>
      <c r="N2802" s="75">
        <f>計算過程!Q2799</f>
        <v>0</v>
      </c>
    </row>
    <row r="2803" spans="8:14">
      <c r="H2803" s="38">
        <v>41756</v>
      </c>
      <c r="I2803" s="39" t="s">
        <v>159</v>
      </c>
      <c r="J2803" s="74">
        <f>計算過程!D2800</f>
        <v>0</v>
      </c>
      <c r="K2803" s="74">
        <f>計算過程!I2800</f>
        <v>0</v>
      </c>
      <c r="L2803" s="74">
        <f>計算過程!J2800</f>
        <v>0</v>
      </c>
      <c r="M2803" s="74">
        <f>計算過程!K2800</f>
        <v>0</v>
      </c>
      <c r="N2803" s="75">
        <f>計算過程!Q2800</f>
        <v>0</v>
      </c>
    </row>
    <row r="2804" spans="8:14">
      <c r="H2804" s="38">
        <v>41756</v>
      </c>
      <c r="I2804" s="39" t="s">
        <v>160</v>
      </c>
      <c r="J2804" s="74">
        <f>計算過程!D2801</f>
        <v>0</v>
      </c>
      <c r="K2804" s="74">
        <f>計算過程!I2801</f>
        <v>0</v>
      </c>
      <c r="L2804" s="74">
        <f>計算過程!J2801</f>
        <v>0</v>
      </c>
      <c r="M2804" s="74">
        <f>計算過程!K2801</f>
        <v>0</v>
      </c>
      <c r="N2804" s="75">
        <f>計算過程!Q2801</f>
        <v>0</v>
      </c>
    </row>
    <row r="2805" spans="8:14">
      <c r="H2805" s="38">
        <v>41756</v>
      </c>
      <c r="I2805" s="39" t="s">
        <v>161</v>
      </c>
      <c r="J2805" s="74">
        <f>計算過程!D2802</f>
        <v>0</v>
      </c>
      <c r="K2805" s="74">
        <f>計算過程!I2802</f>
        <v>0</v>
      </c>
      <c r="L2805" s="74">
        <f>計算過程!J2802</f>
        <v>0</v>
      </c>
      <c r="M2805" s="74">
        <f>計算過程!K2802</f>
        <v>0</v>
      </c>
      <c r="N2805" s="75">
        <f>計算過程!Q2802</f>
        <v>0</v>
      </c>
    </row>
    <row r="2806" spans="8:14">
      <c r="H2806" s="38">
        <v>41756</v>
      </c>
      <c r="I2806" s="39" t="s">
        <v>162</v>
      </c>
      <c r="J2806" s="74">
        <f>計算過程!D2803</f>
        <v>0</v>
      </c>
      <c r="K2806" s="74">
        <f>計算過程!I2803</f>
        <v>0</v>
      </c>
      <c r="L2806" s="74">
        <f>計算過程!J2803</f>
        <v>0</v>
      </c>
      <c r="M2806" s="74">
        <f>計算過程!K2803</f>
        <v>0</v>
      </c>
      <c r="N2806" s="75">
        <f>計算過程!Q2803</f>
        <v>0</v>
      </c>
    </row>
    <row r="2807" spans="8:14">
      <c r="H2807" s="38">
        <v>41756</v>
      </c>
      <c r="I2807" s="39" t="s">
        <v>163</v>
      </c>
      <c r="J2807" s="74">
        <f>計算過程!D2804</f>
        <v>0</v>
      </c>
      <c r="K2807" s="74">
        <f>計算過程!I2804</f>
        <v>0</v>
      </c>
      <c r="L2807" s="74">
        <f>計算過程!J2804</f>
        <v>0</v>
      </c>
      <c r="M2807" s="74">
        <f>計算過程!K2804</f>
        <v>0</v>
      </c>
      <c r="N2807" s="75">
        <f>計算過程!Q2804</f>
        <v>0</v>
      </c>
    </row>
    <row r="2808" spans="8:14">
      <c r="H2808" s="38">
        <v>41756</v>
      </c>
      <c r="I2808" s="39" t="s">
        <v>164</v>
      </c>
      <c r="J2808" s="74">
        <f>計算過程!D2805</f>
        <v>0</v>
      </c>
      <c r="K2808" s="74">
        <f>計算過程!I2805</f>
        <v>0</v>
      </c>
      <c r="L2808" s="74">
        <f>計算過程!J2805</f>
        <v>0</v>
      </c>
      <c r="M2808" s="74">
        <f>計算過程!K2805</f>
        <v>0</v>
      </c>
      <c r="N2808" s="75">
        <f>計算過程!Q2805</f>
        <v>0</v>
      </c>
    </row>
    <row r="2809" spans="8:14">
      <c r="H2809" s="38">
        <v>41756</v>
      </c>
      <c r="I2809" s="39" t="s">
        <v>165</v>
      </c>
      <c r="J2809" s="74">
        <f>計算過程!D2806</f>
        <v>0</v>
      </c>
      <c r="K2809" s="74">
        <f>計算過程!I2806</f>
        <v>0</v>
      </c>
      <c r="L2809" s="74">
        <f>計算過程!J2806</f>
        <v>0</v>
      </c>
      <c r="M2809" s="74">
        <f>計算過程!K2806</f>
        <v>0</v>
      </c>
      <c r="N2809" s="75">
        <f>計算過程!Q2806</f>
        <v>0</v>
      </c>
    </row>
    <row r="2810" spans="8:14">
      <c r="H2810" s="38">
        <v>41756</v>
      </c>
      <c r="I2810" s="39" t="s">
        <v>166</v>
      </c>
      <c r="J2810" s="74">
        <f>計算過程!D2807</f>
        <v>0</v>
      </c>
      <c r="K2810" s="74">
        <f>計算過程!I2807</f>
        <v>0</v>
      </c>
      <c r="L2810" s="74">
        <f>計算過程!J2807</f>
        <v>0</v>
      </c>
      <c r="M2810" s="74">
        <f>計算過程!K2807</f>
        <v>0</v>
      </c>
      <c r="N2810" s="75">
        <f>計算過程!Q2807</f>
        <v>0</v>
      </c>
    </row>
    <row r="2811" spans="8:14">
      <c r="H2811" s="38">
        <v>41756</v>
      </c>
      <c r="I2811" s="39" t="s">
        <v>167</v>
      </c>
      <c r="J2811" s="74">
        <f>計算過程!D2808</f>
        <v>0</v>
      </c>
      <c r="K2811" s="74">
        <f>計算過程!I2808</f>
        <v>0</v>
      </c>
      <c r="L2811" s="74">
        <f>計算過程!J2808</f>
        <v>0</v>
      </c>
      <c r="M2811" s="74">
        <f>計算過程!K2808</f>
        <v>0</v>
      </c>
      <c r="N2811" s="75">
        <f>計算過程!Q2808</f>
        <v>0</v>
      </c>
    </row>
    <row r="2812" spans="8:14">
      <c r="H2812" s="38">
        <v>41756</v>
      </c>
      <c r="I2812" s="39" t="s">
        <v>168</v>
      </c>
      <c r="J2812" s="74">
        <f>計算過程!D2809</f>
        <v>0</v>
      </c>
      <c r="K2812" s="74">
        <f>計算過程!I2809</f>
        <v>0</v>
      </c>
      <c r="L2812" s="74">
        <f>計算過程!J2809</f>
        <v>0</v>
      </c>
      <c r="M2812" s="74">
        <f>計算過程!K2809</f>
        <v>0</v>
      </c>
      <c r="N2812" s="75">
        <f>計算過程!Q2809</f>
        <v>0</v>
      </c>
    </row>
    <row r="2813" spans="8:14">
      <c r="H2813" s="38">
        <v>41756</v>
      </c>
      <c r="I2813" s="39" t="s">
        <v>169</v>
      </c>
      <c r="J2813" s="74">
        <f>計算過程!D2810</f>
        <v>0</v>
      </c>
      <c r="K2813" s="74">
        <f>計算過程!I2810</f>
        <v>0</v>
      </c>
      <c r="L2813" s="74">
        <f>計算過程!J2810</f>
        <v>0</v>
      </c>
      <c r="M2813" s="74">
        <f>計算過程!K2810</f>
        <v>0</v>
      </c>
      <c r="N2813" s="75">
        <f>計算過程!Q2810</f>
        <v>0</v>
      </c>
    </row>
    <row r="2814" spans="8:14">
      <c r="H2814" s="38">
        <v>41756</v>
      </c>
      <c r="I2814" s="39" t="s">
        <v>170</v>
      </c>
      <c r="J2814" s="74">
        <f>計算過程!D2811</f>
        <v>0</v>
      </c>
      <c r="K2814" s="74">
        <f>計算過程!I2811</f>
        <v>0</v>
      </c>
      <c r="L2814" s="74">
        <f>計算過程!J2811</f>
        <v>0</v>
      </c>
      <c r="M2814" s="74">
        <f>計算過程!K2811</f>
        <v>0</v>
      </c>
      <c r="N2814" s="75">
        <f>計算過程!Q2811</f>
        <v>0</v>
      </c>
    </row>
    <row r="2815" spans="8:14">
      <c r="H2815" s="38">
        <v>41756</v>
      </c>
      <c r="I2815" s="39" t="s">
        <v>171</v>
      </c>
      <c r="J2815" s="74">
        <f>計算過程!D2812</f>
        <v>0</v>
      </c>
      <c r="K2815" s="74">
        <f>計算過程!I2812</f>
        <v>0</v>
      </c>
      <c r="L2815" s="74">
        <f>計算過程!J2812</f>
        <v>0</v>
      </c>
      <c r="M2815" s="74">
        <f>計算過程!K2812</f>
        <v>0</v>
      </c>
      <c r="N2815" s="75">
        <f>計算過程!Q2812</f>
        <v>0</v>
      </c>
    </row>
    <row r="2816" spans="8:14">
      <c r="H2816" s="38">
        <v>41756</v>
      </c>
      <c r="I2816" s="39" t="s">
        <v>172</v>
      </c>
      <c r="J2816" s="74">
        <f>計算過程!D2813</f>
        <v>0</v>
      </c>
      <c r="K2816" s="74">
        <f>計算過程!I2813</f>
        <v>0</v>
      </c>
      <c r="L2816" s="74">
        <f>計算過程!J2813</f>
        <v>0</v>
      </c>
      <c r="M2816" s="74">
        <f>計算過程!K2813</f>
        <v>0</v>
      </c>
      <c r="N2816" s="75">
        <f>計算過程!Q2813</f>
        <v>0</v>
      </c>
    </row>
    <row r="2817" spans="8:14">
      <c r="H2817" s="38">
        <v>41757</v>
      </c>
      <c r="I2817" s="39" t="s">
        <v>149</v>
      </c>
      <c r="J2817" s="74">
        <f>計算過程!D2814</f>
        <v>0</v>
      </c>
      <c r="K2817" s="74">
        <f>計算過程!I2814</f>
        <v>0</v>
      </c>
      <c r="L2817" s="74">
        <f>計算過程!J2814</f>
        <v>0</v>
      </c>
      <c r="M2817" s="74">
        <f>計算過程!K2814</f>
        <v>0</v>
      </c>
      <c r="N2817" s="75">
        <f>計算過程!Q2814</f>
        <v>0</v>
      </c>
    </row>
    <row r="2818" spans="8:14">
      <c r="H2818" s="38">
        <v>41757</v>
      </c>
      <c r="I2818" s="39" t="s">
        <v>150</v>
      </c>
      <c r="J2818" s="74">
        <f>計算過程!D2815</f>
        <v>0</v>
      </c>
      <c r="K2818" s="74">
        <f>計算過程!I2815</f>
        <v>0</v>
      </c>
      <c r="L2818" s="74">
        <f>計算過程!J2815</f>
        <v>0</v>
      </c>
      <c r="M2818" s="74">
        <f>計算過程!K2815</f>
        <v>0</v>
      </c>
      <c r="N2818" s="75">
        <f>計算過程!Q2815</f>
        <v>0</v>
      </c>
    </row>
    <row r="2819" spans="8:14">
      <c r="H2819" s="38">
        <v>41757</v>
      </c>
      <c r="I2819" s="39" t="s">
        <v>151</v>
      </c>
      <c r="J2819" s="74">
        <f>計算過程!D2816</f>
        <v>0</v>
      </c>
      <c r="K2819" s="74">
        <f>計算過程!I2816</f>
        <v>0</v>
      </c>
      <c r="L2819" s="74">
        <f>計算過程!J2816</f>
        <v>0</v>
      </c>
      <c r="M2819" s="74">
        <f>計算過程!K2816</f>
        <v>0</v>
      </c>
      <c r="N2819" s="75">
        <f>計算過程!Q2816</f>
        <v>0</v>
      </c>
    </row>
    <row r="2820" spans="8:14">
      <c r="H2820" s="38">
        <v>41757</v>
      </c>
      <c r="I2820" s="39" t="s">
        <v>152</v>
      </c>
      <c r="J2820" s="74">
        <f>計算過程!D2817</f>
        <v>0</v>
      </c>
      <c r="K2820" s="74">
        <f>計算過程!I2817</f>
        <v>0</v>
      </c>
      <c r="L2820" s="74">
        <f>計算過程!J2817</f>
        <v>0</v>
      </c>
      <c r="M2820" s="74">
        <f>計算過程!K2817</f>
        <v>0</v>
      </c>
      <c r="N2820" s="75">
        <f>計算過程!Q2817</f>
        <v>0</v>
      </c>
    </row>
    <row r="2821" spans="8:14">
      <c r="H2821" s="38">
        <v>41757</v>
      </c>
      <c r="I2821" s="39" t="s">
        <v>153</v>
      </c>
      <c r="J2821" s="74">
        <f>計算過程!D2818</f>
        <v>0</v>
      </c>
      <c r="K2821" s="74">
        <f>計算過程!I2818</f>
        <v>0</v>
      </c>
      <c r="L2821" s="74">
        <f>計算過程!J2818</f>
        <v>0</v>
      </c>
      <c r="M2821" s="74">
        <f>計算過程!K2818</f>
        <v>0</v>
      </c>
      <c r="N2821" s="75">
        <f>計算過程!Q2818</f>
        <v>0</v>
      </c>
    </row>
    <row r="2822" spans="8:14">
      <c r="H2822" s="38">
        <v>41757</v>
      </c>
      <c r="I2822" s="39" t="s">
        <v>154</v>
      </c>
      <c r="J2822" s="74">
        <f>計算過程!D2819</f>
        <v>0</v>
      </c>
      <c r="K2822" s="74">
        <f>計算過程!I2819</f>
        <v>0</v>
      </c>
      <c r="L2822" s="74">
        <f>計算過程!J2819</f>
        <v>0</v>
      </c>
      <c r="M2822" s="74">
        <f>計算過程!K2819</f>
        <v>0</v>
      </c>
      <c r="N2822" s="75">
        <f>計算過程!Q2819</f>
        <v>0</v>
      </c>
    </row>
    <row r="2823" spans="8:14">
      <c r="H2823" s="38">
        <v>41757</v>
      </c>
      <c r="I2823" s="39" t="s">
        <v>155</v>
      </c>
      <c r="J2823" s="74">
        <f>計算過程!D2820</f>
        <v>0</v>
      </c>
      <c r="K2823" s="74">
        <f>計算過程!I2820</f>
        <v>0</v>
      </c>
      <c r="L2823" s="74">
        <f>計算過程!J2820</f>
        <v>0</v>
      </c>
      <c r="M2823" s="74">
        <f>計算過程!K2820</f>
        <v>0</v>
      </c>
      <c r="N2823" s="75">
        <f>計算過程!Q2820</f>
        <v>0</v>
      </c>
    </row>
    <row r="2824" spans="8:14">
      <c r="H2824" s="38">
        <v>41757</v>
      </c>
      <c r="I2824" s="39" t="s">
        <v>156</v>
      </c>
      <c r="J2824" s="74">
        <f>計算過程!D2821</f>
        <v>0</v>
      </c>
      <c r="K2824" s="74">
        <f>計算過程!I2821</f>
        <v>0</v>
      </c>
      <c r="L2824" s="74">
        <f>計算過程!J2821</f>
        <v>0</v>
      </c>
      <c r="M2824" s="74">
        <f>計算過程!K2821</f>
        <v>0</v>
      </c>
      <c r="N2824" s="75">
        <f>計算過程!Q2821</f>
        <v>0</v>
      </c>
    </row>
    <row r="2825" spans="8:14">
      <c r="H2825" s="38">
        <v>41757</v>
      </c>
      <c r="I2825" s="39" t="s">
        <v>157</v>
      </c>
      <c r="J2825" s="74">
        <f>計算過程!D2822</f>
        <v>0</v>
      </c>
      <c r="K2825" s="74">
        <f>計算過程!I2822</f>
        <v>0</v>
      </c>
      <c r="L2825" s="74">
        <f>計算過程!J2822</f>
        <v>0</v>
      </c>
      <c r="M2825" s="74">
        <f>計算過程!K2822</f>
        <v>0</v>
      </c>
      <c r="N2825" s="75">
        <f>計算過程!Q2822</f>
        <v>0</v>
      </c>
    </row>
    <row r="2826" spans="8:14">
      <c r="H2826" s="38">
        <v>41757</v>
      </c>
      <c r="I2826" s="39" t="s">
        <v>158</v>
      </c>
      <c r="J2826" s="74">
        <f>計算過程!D2823</f>
        <v>0</v>
      </c>
      <c r="K2826" s="74">
        <f>計算過程!I2823</f>
        <v>0</v>
      </c>
      <c r="L2826" s="74">
        <f>計算過程!J2823</f>
        <v>0</v>
      </c>
      <c r="M2826" s="74">
        <f>計算過程!K2823</f>
        <v>0</v>
      </c>
      <c r="N2826" s="75">
        <f>計算過程!Q2823</f>
        <v>0</v>
      </c>
    </row>
    <row r="2827" spans="8:14">
      <c r="H2827" s="38">
        <v>41757</v>
      </c>
      <c r="I2827" s="39" t="s">
        <v>159</v>
      </c>
      <c r="J2827" s="74">
        <f>計算過程!D2824</f>
        <v>0</v>
      </c>
      <c r="K2827" s="74">
        <f>計算過程!I2824</f>
        <v>0</v>
      </c>
      <c r="L2827" s="74">
        <f>計算過程!J2824</f>
        <v>0</v>
      </c>
      <c r="M2827" s="74">
        <f>計算過程!K2824</f>
        <v>0</v>
      </c>
      <c r="N2827" s="75">
        <f>計算過程!Q2824</f>
        <v>0</v>
      </c>
    </row>
    <row r="2828" spans="8:14">
      <c r="H2828" s="38">
        <v>41757</v>
      </c>
      <c r="I2828" s="39" t="s">
        <v>160</v>
      </c>
      <c r="J2828" s="74">
        <f>計算過程!D2825</f>
        <v>0</v>
      </c>
      <c r="K2828" s="74">
        <f>計算過程!I2825</f>
        <v>0</v>
      </c>
      <c r="L2828" s="74">
        <f>計算過程!J2825</f>
        <v>0</v>
      </c>
      <c r="M2828" s="74">
        <f>計算過程!K2825</f>
        <v>0</v>
      </c>
      <c r="N2828" s="75">
        <f>計算過程!Q2825</f>
        <v>0</v>
      </c>
    </row>
    <row r="2829" spans="8:14">
      <c r="H2829" s="38">
        <v>41757</v>
      </c>
      <c r="I2829" s="39" t="s">
        <v>161</v>
      </c>
      <c r="J2829" s="74">
        <f>計算過程!D2826</f>
        <v>0</v>
      </c>
      <c r="K2829" s="74">
        <f>計算過程!I2826</f>
        <v>0</v>
      </c>
      <c r="L2829" s="74">
        <f>計算過程!J2826</f>
        <v>0</v>
      </c>
      <c r="M2829" s="74">
        <f>計算過程!K2826</f>
        <v>0</v>
      </c>
      <c r="N2829" s="75">
        <f>計算過程!Q2826</f>
        <v>0</v>
      </c>
    </row>
    <row r="2830" spans="8:14">
      <c r="H2830" s="38">
        <v>41757</v>
      </c>
      <c r="I2830" s="39" t="s">
        <v>162</v>
      </c>
      <c r="J2830" s="74">
        <f>計算過程!D2827</f>
        <v>0</v>
      </c>
      <c r="K2830" s="74">
        <f>計算過程!I2827</f>
        <v>0</v>
      </c>
      <c r="L2830" s="74">
        <f>計算過程!J2827</f>
        <v>0</v>
      </c>
      <c r="M2830" s="74">
        <f>計算過程!K2827</f>
        <v>0</v>
      </c>
      <c r="N2830" s="75">
        <f>計算過程!Q2827</f>
        <v>0</v>
      </c>
    </row>
    <row r="2831" spans="8:14">
      <c r="H2831" s="38">
        <v>41757</v>
      </c>
      <c r="I2831" s="39" t="s">
        <v>163</v>
      </c>
      <c r="J2831" s="74">
        <f>計算過程!D2828</f>
        <v>0</v>
      </c>
      <c r="K2831" s="74">
        <f>計算過程!I2828</f>
        <v>0</v>
      </c>
      <c r="L2831" s="74">
        <f>計算過程!J2828</f>
        <v>0</v>
      </c>
      <c r="M2831" s="74">
        <f>計算過程!K2828</f>
        <v>0</v>
      </c>
      <c r="N2831" s="75">
        <f>計算過程!Q2828</f>
        <v>0</v>
      </c>
    </row>
    <row r="2832" spans="8:14">
      <c r="H2832" s="38">
        <v>41757</v>
      </c>
      <c r="I2832" s="39" t="s">
        <v>164</v>
      </c>
      <c r="J2832" s="74">
        <f>計算過程!D2829</f>
        <v>0</v>
      </c>
      <c r="K2832" s="74">
        <f>計算過程!I2829</f>
        <v>0</v>
      </c>
      <c r="L2832" s="74">
        <f>計算過程!J2829</f>
        <v>0</v>
      </c>
      <c r="M2832" s="74">
        <f>計算過程!K2829</f>
        <v>0</v>
      </c>
      <c r="N2832" s="75">
        <f>計算過程!Q2829</f>
        <v>0</v>
      </c>
    </row>
    <row r="2833" spans="8:14">
      <c r="H2833" s="38">
        <v>41757</v>
      </c>
      <c r="I2833" s="39" t="s">
        <v>165</v>
      </c>
      <c r="J2833" s="74">
        <f>計算過程!D2830</f>
        <v>0</v>
      </c>
      <c r="K2833" s="74">
        <f>計算過程!I2830</f>
        <v>0</v>
      </c>
      <c r="L2833" s="74">
        <f>計算過程!J2830</f>
        <v>0</v>
      </c>
      <c r="M2833" s="74">
        <f>計算過程!K2830</f>
        <v>0</v>
      </c>
      <c r="N2833" s="75">
        <f>計算過程!Q2830</f>
        <v>0</v>
      </c>
    </row>
    <row r="2834" spans="8:14">
      <c r="H2834" s="38">
        <v>41757</v>
      </c>
      <c r="I2834" s="39" t="s">
        <v>166</v>
      </c>
      <c r="J2834" s="74">
        <f>計算過程!D2831</f>
        <v>0</v>
      </c>
      <c r="K2834" s="74">
        <f>計算過程!I2831</f>
        <v>0</v>
      </c>
      <c r="L2834" s="74">
        <f>計算過程!J2831</f>
        <v>0</v>
      </c>
      <c r="M2834" s="74">
        <f>計算過程!K2831</f>
        <v>0</v>
      </c>
      <c r="N2834" s="75">
        <f>計算過程!Q2831</f>
        <v>0</v>
      </c>
    </row>
    <row r="2835" spans="8:14">
      <c r="H2835" s="38">
        <v>41757</v>
      </c>
      <c r="I2835" s="39" t="s">
        <v>167</v>
      </c>
      <c r="J2835" s="74">
        <f>計算過程!D2832</f>
        <v>0</v>
      </c>
      <c r="K2835" s="74">
        <f>計算過程!I2832</f>
        <v>0</v>
      </c>
      <c r="L2835" s="74">
        <f>計算過程!J2832</f>
        <v>0</v>
      </c>
      <c r="M2835" s="74">
        <f>計算過程!K2832</f>
        <v>0</v>
      </c>
      <c r="N2835" s="75">
        <f>計算過程!Q2832</f>
        <v>0</v>
      </c>
    </row>
    <row r="2836" spans="8:14">
      <c r="H2836" s="38">
        <v>41757</v>
      </c>
      <c r="I2836" s="39" t="s">
        <v>168</v>
      </c>
      <c r="J2836" s="74">
        <f>計算過程!D2833</f>
        <v>0</v>
      </c>
      <c r="K2836" s="74">
        <f>計算過程!I2833</f>
        <v>0</v>
      </c>
      <c r="L2836" s="74">
        <f>計算過程!J2833</f>
        <v>0</v>
      </c>
      <c r="M2836" s="74">
        <f>計算過程!K2833</f>
        <v>0</v>
      </c>
      <c r="N2836" s="75">
        <f>計算過程!Q2833</f>
        <v>0</v>
      </c>
    </row>
    <row r="2837" spans="8:14">
      <c r="H2837" s="38">
        <v>41757</v>
      </c>
      <c r="I2837" s="39" t="s">
        <v>169</v>
      </c>
      <c r="J2837" s="74">
        <f>計算過程!D2834</f>
        <v>0</v>
      </c>
      <c r="K2837" s="74">
        <f>計算過程!I2834</f>
        <v>0</v>
      </c>
      <c r="L2837" s="74">
        <f>計算過程!J2834</f>
        <v>0</v>
      </c>
      <c r="M2837" s="74">
        <f>計算過程!K2834</f>
        <v>0</v>
      </c>
      <c r="N2837" s="75">
        <f>計算過程!Q2834</f>
        <v>0</v>
      </c>
    </row>
    <row r="2838" spans="8:14">
      <c r="H2838" s="38">
        <v>41757</v>
      </c>
      <c r="I2838" s="39" t="s">
        <v>170</v>
      </c>
      <c r="J2838" s="74">
        <f>計算過程!D2835</f>
        <v>0</v>
      </c>
      <c r="K2838" s="74">
        <f>計算過程!I2835</f>
        <v>0</v>
      </c>
      <c r="L2838" s="74">
        <f>計算過程!J2835</f>
        <v>0</v>
      </c>
      <c r="M2838" s="74">
        <f>計算過程!K2835</f>
        <v>0</v>
      </c>
      <c r="N2838" s="75">
        <f>計算過程!Q2835</f>
        <v>0</v>
      </c>
    </row>
    <row r="2839" spans="8:14">
      <c r="H2839" s="38">
        <v>41757</v>
      </c>
      <c r="I2839" s="39" t="s">
        <v>171</v>
      </c>
      <c r="J2839" s="74">
        <f>計算過程!D2836</f>
        <v>0</v>
      </c>
      <c r="K2839" s="74">
        <f>計算過程!I2836</f>
        <v>0</v>
      </c>
      <c r="L2839" s="74">
        <f>計算過程!J2836</f>
        <v>0</v>
      </c>
      <c r="M2839" s="74">
        <f>計算過程!K2836</f>
        <v>0</v>
      </c>
      <c r="N2839" s="75">
        <f>計算過程!Q2836</f>
        <v>0</v>
      </c>
    </row>
    <row r="2840" spans="8:14">
      <c r="H2840" s="38">
        <v>41757</v>
      </c>
      <c r="I2840" s="39" t="s">
        <v>172</v>
      </c>
      <c r="J2840" s="74">
        <f>計算過程!D2837</f>
        <v>0</v>
      </c>
      <c r="K2840" s="74">
        <f>計算過程!I2837</f>
        <v>0</v>
      </c>
      <c r="L2840" s="74">
        <f>計算過程!J2837</f>
        <v>0</v>
      </c>
      <c r="M2840" s="74">
        <f>計算過程!K2837</f>
        <v>0</v>
      </c>
      <c r="N2840" s="75">
        <f>計算過程!Q2837</f>
        <v>0</v>
      </c>
    </row>
    <row r="2841" spans="8:14">
      <c r="H2841" s="38">
        <v>41758</v>
      </c>
      <c r="I2841" s="39" t="s">
        <v>149</v>
      </c>
      <c r="J2841" s="74">
        <f>計算過程!D2838</f>
        <v>0</v>
      </c>
      <c r="K2841" s="74">
        <f>計算過程!I2838</f>
        <v>0</v>
      </c>
      <c r="L2841" s="74">
        <f>計算過程!J2838</f>
        <v>0</v>
      </c>
      <c r="M2841" s="74">
        <f>計算過程!K2838</f>
        <v>0</v>
      </c>
      <c r="N2841" s="75">
        <f>計算過程!Q2838</f>
        <v>0</v>
      </c>
    </row>
    <row r="2842" spans="8:14">
      <c r="H2842" s="38">
        <v>41758</v>
      </c>
      <c r="I2842" s="39" t="s">
        <v>150</v>
      </c>
      <c r="J2842" s="74">
        <f>計算過程!D2839</f>
        <v>0</v>
      </c>
      <c r="K2842" s="74">
        <f>計算過程!I2839</f>
        <v>0</v>
      </c>
      <c r="L2842" s="74">
        <f>計算過程!J2839</f>
        <v>0</v>
      </c>
      <c r="M2842" s="74">
        <f>計算過程!K2839</f>
        <v>0</v>
      </c>
      <c r="N2842" s="75">
        <f>計算過程!Q2839</f>
        <v>0</v>
      </c>
    </row>
    <row r="2843" spans="8:14">
      <c r="H2843" s="38">
        <v>41758</v>
      </c>
      <c r="I2843" s="39" t="s">
        <v>151</v>
      </c>
      <c r="J2843" s="74">
        <f>計算過程!D2840</f>
        <v>0</v>
      </c>
      <c r="K2843" s="74">
        <f>計算過程!I2840</f>
        <v>0</v>
      </c>
      <c r="L2843" s="74">
        <f>計算過程!J2840</f>
        <v>0</v>
      </c>
      <c r="M2843" s="74">
        <f>計算過程!K2840</f>
        <v>0</v>
      </c>
      <c r="N2843" s="75">
        <f>計算過程!Q2840</f>
        <v>0</v>
      </c>
    </row>
    <row r="2844" spans="8:14">
      <c r="H2844" s="38">
        <v>41758</v>
      </c>
      <c r="I2844" s="39" t="s">
        <v>152</v>
      </c>
      <c r="J2844" s="74">
        <f>計算過程!D2841</f>
        <v>0</v>
      </c>
      <c r="K2844" s="74">
        <f>計算過程!I2841</f>
        <v>0</v>
      </c>
      <c r="L2844" s="74">
        <f>計算過程!J2841</f>
        <v>0</v>
      </c>
      <c r="M2844" s="74">
        <f>計算過程!K2841</f>
        <v>0</v>
      </c>
      <c r="N2844" s="75">
        <f>計算過程!Q2841</f>
        <v>0</v>
      </c>
    </row>
    <row r="2845" spans="8:14">
      <c r="H2845" s="38">
        <v>41758</v>
      </c>
      <c r="I2845" s="39" t="s">
        <v>153</v>
      </c>
      <c r="J2845" s="74">
        <f>計算過程!D2842</f>
        <v>0</v>
      </c>
      <c r="K2845" s="74">
        <f>計算過程!I2842</f>
        <v>0</v>
      </c>
      <c r="L2845" s="74">
        <f>計算過程!J2842</f>
        <v>0</v>
      </c>
      <c r="M2845" s="74">
        <f>計算過程!K2842</f>
        <v>0</v>
      </c>
      <c r="N2845" s="75">
        <f>計算過程!Q2842</f>
        <v>0</v>
      </c>
    </row>
    <row r="2846" spans="8:14">
      <c r="H2846" s="38">
        <v>41758</v>
      </c>
      <c r="I2846" s="39" t="s">
        <v>154</v>
      </c>
      <c r="J2846" s="74">
        <f>計算過程!D2843</f>
        <v>0</v>
      </c>
      <c r="K2846" s="74">
        <f>計算過程!I2843</f>
        <v>0</v>
      </c>
      <c r="L2846" s="74">
        <f>計算過程!J2843</f>
        <v>0</v>
      </c>
      <c r="M2846" s="74">
        <f>計算過程!K2843</f>
        <v>0</v>
      </c>
      <c r="N2846" s="75">
        <f>計算過程!Q2843</f>
        <v>0</v>
      </c>
    </row>
    <row r="2847" spans="8:14">
      <c r="H2847" s="38">
        <v>41758</v>
      </c>
      <c r="I2847" s="39" t="s">
        <v>155</v>
      </c>
      <c r="J2847" s="74">
        <f>計算過程!D2844</f>
        <v>0</v>
      </c>
      <c r="K2847" s="74">
        <f>計算過程!I2844</f>
        <v>0</v>
      </c>
      <c r="L2847" s="74">
        <f>計算過程!J2844</f>
        <v>0</v>
      </c>
      <c r="M2847" s="74">
        <f>計算過程!K2844</f>
        <v>0</v>
      </c>
      <c r="N2847" s="75">
        <f>計算過程!Q2844</f>
        <v>0</v>
      </c>
    </row>
    <row r="2848" spans="8:14">
      <c r="H2848" s="38">
        <v>41758</v>
      </c>
      <c r="I2848" s="39" t="s">
        <v>156</v>
      </c>
      <c r="J2848" s="74">
        <f>計算過程!D2845</f>
        <v>0</v>
      </c>
      <c r="K2848" s="74">
        <f>計算過程!I2845</f>
        <v>0</v>
      </c>
      <c r="L2848" s="74">
        <f>計算過程!J2845</f>
        <v>0</v>
      </c>
      <c r="M2848" s="74">
        <f>計算過程!K2845</f>
        <v>0</v>
      </c>
      <c r="N2848" s="75">
        <f>計算過程!Q2845</f>
        <v>0</v>
      </c>
    </row>
    <row r="2849" spans="8:14">
      <c r="H2849" s="38">
        <v>41758</v>
      </c>
      <c r="I2849" s="39" t="s">
        <v>157</v>
      </c>
      <c r="J2849" s="74">
        <f>計算過程!D2846</f>
        <v>0</v>
      </c>
      <c r="K2849" s="74">
        <f>計算過程!I2846</f>
        <v>0</v>
      </c>
      <c r="L2849" s="74">
        <f>計算過程!J2846</f>
        <v>0</v>
      </c>
      <c r="M2849" s="74">
        <f>計算過程!K2846</f>
        <v>0</v>
      </c>
      <c r="N2849" s="75">
        <f>計算過程!Q2846</f>
        <v>0</v>
      </c>
    </row>
    <row r="2850" spans="8:14">
      <c r="H2850" s="38">
        <v>41758</v>
      </c>
      <c r="I2850" s="39" t="s">
        <v>158</v>
      </c>
      <c r="J2850" s="74">
        <f>計算過程!D2847</f>
        <v>0</v>
      </c>
      <c r="K2850" s="74">
        <f>計算過程!I2847</f>
        <v>0</v>
      </c>
      <c r="L2850" s="74">
        <f>計算過程!J2847</f>
        <v>0</v>
      </c>
      <c r="M2850" s="74">
        <f>計算過程!K2847</f>
        <v>0</v>
      </c>
      <c r="N2850" s="75">
        <f>計算過程!Q2847</f>
        <v>0</v>
      </c>
    </row>
    <row r="2851" spans="8:14">
      <c r="H2851" s="38">
        <v>41758</v>
      </c>
      <c r="I2851" s="39" t="s">
        <v>159</v>
      </c>
      <c r="J2851" s="74">
        <f>計算過程!D2848</f>
        <v>0</v>
      </c>
      <c r="K2851" s="74">
        <f>計算過程!I2848</f>
        <v>0</v>
      </c>
      <c r="L2851" s="74">
        <f>計算過程!J2848</f>
        <v>0</v>
      </c>
      <c r="M2851" s="74">
        <f>計算過程!K2848</f>
        <v>0</v>
      </c>
      <c r="N2851" s="75">
        <f>計算過程!Q2848</f>
        <v>0</v>
      </c>
    </row>
    <row r="2852" spans="8:14">
      <c r="H2852" s="38">
        <v>41758</v>
      </c>
      <c r="I2852" s="39" t="s">
        <v>160</v>
      </c>
      <c r="J2852" s="74">
        <f>計算過程!D2849</f>
        <v>0</v>
      </c>
      <c r="K2852" s="74">
        <f>計算過程!I2849</f>
        <v>0</v>
      </c>
      <c r="L2852" s="74">
        <f>計算過程!J2849</f>
        <v>0</v>
      </c>
      <c r="M2852" s="74">
        <f>計算過程!K2849</f>
        <v>0</v>
      </c>
      <c r="N2852" s="75">
        <f>計算過程!Q2849</f>
        <v>0</v>
      </c>
    </row>
    <row r="2853" spans="8:14">
      <c r="H2853" s="38">
        <v>41758</v>
      </c>
      <c r="I2853" s="39" t="s">
        <v>161</v>
      </c>
      <c r="J2853" s="74">
        <f>計算過程!D2850</f>
        <v>0</v>
      </c>
      <c r="K2853" s="74">
        <f>計算過程!I2850</f>
        <v>0</v>
      </c>
      <c r="L2853" s="74">
        <f>計算過程!J2850</f>
        <v>0</v>
      </c>
      <c r="M2853" s="74">
        <f>計算過程!K2850</f>
        <v>0</v>
      </c>
      <c r="N2853" s="75">
        <f>計算過程!Q2850</f>
        <v>0</v>
      </c>
    </row>
    <row r="2854" spans="8:14">
      <c r="H2854" s="38">
        <v>41758</v>
      </c>
      <c r="I2854" s="39" t="s">
        <v>162</v>
      </c>
      <c r="J2854" s="74">
        <f>計算過程!D2851</f>
        <v>0</v>
      </c>
      <c r="K2854" s="74">
        <f>計算過程!I2851</f>
        <v>0</v>
      </c>
      <c r="L2854" s="74">
        <f>計算過程!J2851</f>
        <v>0</v>
      </c>
      <c r="M2854" s="74">
        <f>計算過程!K2851</f>
        <v>0</v>
      </c>
      <c r="N2854" s="75">
        <f>計算過程!Q2851</f>
        <v>0</v>
      </c>
    </row>
    <row r="2855" spans="8:14">
      <c r="H2855" s="38">
        <v>41758</v>
      </c>
      <c r="I2855" s="39" t="s">
        <v>163</v>
      </c>
      <c r="J2855" s="74">
        <f>計算過程!D2852</f>
        <v>0</v>
      </c>
      <c r="K2855" s="74">
        <f>計算過程!I2852</f>
        <v>0</v>
      </c>
      <c r="L2855" s="74">
        <f>計算過程!J2852</f>
        <v>0</v>
      </c>
      <c r="M2855" s="74">
        <f>計算過程!K2852</f>
        <v>0</v>
      </c>
      <c r="N2855" s="75">
        <f>計算過程!Q2852</f>
        <v>0</v>
      </c>
    </row>
    <row r="2856" spans="8:14">
      <c r="H2856" s="38">
        <v>41758</v>
      </c>
      <c r="I2856" s="39" t="s">
        <v>164</v>
      </c>
      <c r="J2856" s="74">
        <f>計算過程!D2853</f>
        <v>0</v>
      </c>
      <c r="K2856" s="74">
        <f>計算過程!I2853</f>
        <v>0</v>
      </c>
      <c r="L2856" s="74">
        <f>計算過程!J2853</f>
        <v>0</v>
      </c>
      <c r="M2856" s="74">
        <f>計算過程!K2853</f>
        <v>0</v>
      </c>
      <c r="N2856" s="75">
        <f>計算過程!Q2853</f>
        <v>0</v>
      </c>
    </row>
    <row r="2857" spans="8:14">
      <c r="H2857" s="38">
        <v>41758</v>
      </c>
      <c r="I2857" s="39" t="s">
        <v>165</v>
      </c>
      <c r="J2857" s="74">
        <f>計算過程!D2854</f>
        <v>0</v>
      </c>
      <c r="K2857" s="74">
        <f>計算過程!I2854</f>
        <v>0</v>
      </c>
      <c r="L2857" s="74">
        <f>計算過程!J2854</f>
        <v>0</v>
      </c>
      <c r="M2857" s="74">
        <f>計算過程!K2854</f>
        <v>0</v>
      </c>
      <c r="N2857" s="75">
        <f>計算過程!Q2854</f>
        <v>0</v>
      </c>
    </row>
    <row r="2858" spans="8:14">
      <c r="H2858" s="38">
        <v>41758</v>
      </c>
      <c r="I2858" s="39" t="s">
        <v>166</v>
      </c>
      <c r="J2858" s="74">
        <f>計算過程!D2855</f>
        <v>0</v>
      </c>
      <c r="K2858" s="74">
        <f>計算過程!I2855</f>
        <v>0</v>
      </c>
      <c r="L2858" s="74">
        <f>計算過程!J2855</f>
        <v>0</v>
      </c>
      <c r="M2858" s="74">
        <f>計算過程!K2855</f>
        <v>0</v>
      </c>
      <c r="N2858" s="75">
        <f>計算過程!Q2855</f>
        <v>0</v>
      </c>
    </row>
    <row r="2859" spans="8:14">
      <c r="H2859" s="38">
        <v>41758</v>
      </c>
      <c r="I2859" s="39" t="s">
        <v>167</v>
      </c>
      <c r="J2859" s="74">
        <f>計算過程!D2856</f>
        <v>0</v>
      </c>
      <c r="K2859" s="74">
        <f>計算過程!I2856</f>
        <v>0</v>
      </c>
      <c r="L2859" s="74">
        <f>計算過程!J2856</f>
        <v>0</v>
      </c>
      <c r="M2859" s="74">
        <f>計算過程!K2856</f>
        <v>0</v>
      </c>
      <c r="N2859" s="75">
        <f>計算過程!Q2856</f>
        <v>0</v>
      </c>
    </row>
    <row r="2860" spans="8:14">
      <c r="H2860" s="38">
        <v>41758</v>
      </c>
      <c r="I2860" s="39" t="s">
        <v>168</v>
      </c>
      <c r="J2860" s="74">
        <f>計算過程!D2857</f>
        <v>0</v>
      </c>
      <c r="K2860" s="74">
        <f>計算過程!I2857</f>
        <v>0</v>
      </c>
      <c r="L2860" s="74">
        <f>計算過程!J2857</f>
        <v>0</v>
      </c>
      <c r="M2860" s="74">
        <f>計算過程!K2857</f>
        <v>0</v>
      </c>
      <c r="N2860" s="75">
        <f>計算過程!Q2857</f>
        <v>0</v>
      </c>
    </row>
    <row r="2861" spans="8:14">
      <c r="H2861" s="38">
        <v>41758</v>
      </c>
      <c r="I2861" s="39" t="s">
        <v>169</v>
      </c>
      <c r="J2861" s="74">
        <f>計算過程!D2858</f>
        <v>0</v>
      </c>
      <c r="K2861" s="74">
        <f>計算過程!I2858</f>
        <v>0</v>
      </c>
      <c r="L2861" s="74">
        <f>計算過程!J2858</f>
        <v>0</v>
      </c>
      <c r="M2861" s="74">
        <f>計算過程!K2858</f>
        <v>0</v>
      </c>
      <c r="N2861" s="75">
        <f>計算過程!Q2858</f>
        <v>0</v>
      </c>
    </row>
    <row r="2862" spans="8:14">
      <c r="H2862" s="38">
        <v>41758</v>
      </c>
      <c r="I2862" s="39" t="s">
        <v>170</v>
      </c>
      <c r="J2862" s="74">
        <f>計算過程!D2859</f>
        <v>0</v>
      </c>
      <c r="K2862" s="74">
        <f>計算過程!I2859</f>
        <v>0</v>
      </c>
      <c r="L2862" s="74">
        <f>計算過程!J2859</f>
        <v>0</v>
      </c>
      <c r="M2862" s="74">
        <f>計算過程!K2859</f>
        <v>0</v>
      </c>
      <c r="N2862" s="75">
        <f>計算過程!Q2859</f>
        <v>0</v>
      </c>
    </row>
    <row r="2863" spans="8:14">
      <c r="H2863" s="38">
        <v>41758</v>
      </c>
      <c r="I2863" s="39" t="s">
        <v>171</v>
      </c>
      <c r="J2863" s="74">
        <f>計算過程!D2860</f>
        <v>0</v>
      </c>
      <c r="K2863" s="74">
        <f>計算過程!I2860</f>
        <v>0</v>
      </c>
      <c r="L2863" s="74">
        <f>計算過程!J2860</f>
        <v>0</v>
      </c>
      <c r="M2863" s="74">
        <f>計算過程!K2860</f>
        <v>0</v>
      </c>
      <c r="N2863" s="75">
        <f>計算過程!Q2860</f>
        <v>0</v>
      </c>
    </row>
    <row r="2864" spans="8:14">
      <c r="H2864" s="38">
        <v>41758</v>
      </c>
      <c r="I2864" s="39" t="s">
        <v>172</v>
      </c>
      <c r="J2864" s="74">
        <f>計算過程!D2861</f>
        <v>0</v>
      </c>
      <c r="K2864" s="74">
        <f>計算過程!I2861</f>
        <v>0</v>
      </c>
      <c r="L2864" s="74">
        <f>計算過程!J2861</f>
        <v>0</v>
      </c>
      <c r="M2864" s="74">
        <f>計算過程!K2861</f>
        <v>0</v>
      </c>
      <c r="N2864" s="75">
        <f>計算過程!Q2861</f>
        <v>0</v>
      </c>
    </row>
    <row r="2865" spans="8:14">
      <c r="H2865" s="38">
        <v>41759</v>
      </c>
      <c r="I2865" s="39" t="s">
        <v>149</v>
      </c>
      <c r="J2865" s="74">
        <f>計算過程!D2862</f>
        <v>0</v>
      </c>
      <c r="K2865" s="74">
        <f>計算過程!I2862</f>
        <v>0</v>
      </c>
      <c r="L2865" s="74">
        <f>計算過程!J2862</f>
        <v>0</v>
      </c>
      <c r="M2865" s="74">
        <f>計算過程!K2862</f>
        <v>0</v>
      </c>
      <c r="N2865" s="75">
        <f>計算過程!Q2862</f>
        <v>0</v>
      </c>
    </row>
    <row r="2866" spans="8:14">
      <c r="H2866" s="38">
        <v>41759</v>
      </c>
      <c r="I2866" s="39" t="s">
        <v>150</v>
      </c>
      <c r="J2866" s="74">
        <f>計算過程!D2863</f>
        <v>0</v>
      </c>
      <c r="K2866" s="74">
        <f>計算過程!I2863</f>
        <v>0</v>
      </c>
      <c r="L2866" s="74">
        <f>計算過程!J2863</f>
        <v>0</v>
      </c>
      <c r="M2866" s="74">
        <f>計算過程!K2863</f>
        <v>0</v>
      </c>
      <c r="N2866" s="75">
        <f>計算過程!Q2863</f>
        <v>0</v>
      </c>
    </row>
    <row r="2867" spans="8:14">
      <c r="H2867" s="38">
        <v>41759</v>
      </c>
      <c r="I2867" s="39" t="s">
        <v>151</v>
      </c>
      <c r="J2867" s="74">
        <f>計算過程!D2864</f>
        <v>0</v>
      </c>
      <c r="K2867" s="74">
        <f>計算過程!I2864</f>
        <v>0</v>
      </c>
      <c r="L2867" s="74">
        <f>計算過程!J2864</f>
        <v>0</v>
      </c>
      <c r="M2867" s="74">
        <f>計算過程!K2864</f>
        <v>0</v>
      </c>
      <c r="N2867" s="75">
        <f>計算過程!Q2864</f>
        <v>0</v>
      </c>
    </row>
    <row r="2868" spans="8:14">
      <c r="H2868" s="38">
        <v>41759</v>
      </c>
      <c r="I2868" s="39" t="s">
        <v>152</v>
      </c>
      <c r="J2868" s="74">
        <f>計算過程!D2865</f>
        <v>0</v>
      </c>
      <c r="K2868" s="74">
        <f>計算過程!I2865</f>
        <v>0</v>
      </c>
      <c r="L2868" s="74">
        <f>計算過程!J2865</f>
        <v>0</v>
      </c>
      <c r="M2868" s="74">
        <f>計算過程!K2865</f>
        <v>0</v>
      </c>
      <c r="N2868" s="75">
        <f>計算過程!Q2865</f>
        <v>0</v>
      </c>
    </row>
    <row r="2869" spans="8:14">
      <c r="H2869" s="38">
        <v>41759</v>
      </c>
      <c r="I2869" s="39" t="s">
        <v>153</v>
      </c>
      <c r="J2869" s="74">
        <f>計算過程!D2866</f>
        <v>0</v>
      </c>
      <c r="K2869" s="74">
        <f>計算過程!I2866</f>
        <v>0</v>
      </c>
      <c r="L2869" s="74">
        <f>計算過程!J2866</f>
        <v>0</v>
      </c>
      <c r="M2869" s="74">
        <f>計算過程!K2866</f>
        <v>0</v>
      </c>
      <c r="N2869" s="75">
        <f>計算過程!Q2866</f>
        <v>0</v>
      </c>
    </row>
    <row r="2870" spans="8:14">
      <c r="H2870" s="38">
        <v>41759</v>
      </c>
      <c r="I2870" s="39" t="s">
        <v>154</v>
      </c>
      <c r="J2870" s="74">
        <f>計算過程!D2867</f>
        <v>0</v>
      </c>
      <c r="K2870" s="74">
        <f>計算過程!I2867</f>
        <v>0</v>
      </c>
      <c r="L2870" s="74">
        <f>計算過程!J2867</f>
        <v>0</v>
      </c>
      <c r="M2870" s="74">
        <f>計算過程!K2867</f>
        <v>0</v>
      </c>
      <c r="N2870" s="75">
        <f>計算過程!Q2867</f>
        <v>0</v>
      </c>
    </row>
    <row r="2871" spans="8:14">
      <c r="H2871" s="38">
        <v>41759</v>
      </c>
      <c r="I2871" s="39" t="s">
        <v>155</v>
      </c>
      <c r="J2871" s="74">
        <f>計算過程!D2868</f>
        <v>0</v>
      </c>
      <c r="K2871" s="74">
        <f>計算過程!I2868</f>
        <v>0</v>
      </c>
      <c r="L2871" s="74">
        <f>計算過程!J2868</f>
        <v>0</v>
      </c>
      <c r="M2871" s="74">
        <f>計算過程!K2868</f>
        <v>0</v>
      </c>
      <c r="N2871" s="75">
        <f>計算過程!Q2868</f>
        <v>0</v>
      </c>
    </row>
    <row r="2872" spans="8:14">
      <c r="H2872" s="38">
        <v>41759</v>
      </c>
      <c r="I2872" s="39" t="s">
        <v>156</v>
      </c>
      <c r="J2872" s="74">
        <f>計算過程!D2869</f>
        <v>0</v>
      </c>
      <c r="K2872" s="74">
        <f>計算過程!I2869</f>
        <v>0</v>
      </c>
      <c r="L2872" s="74">
        <f>計算過程!J2869</f>
        <v>0</v>
      </c>
      <c r="M2872" s="74">
        <f>計算過程!K2869</f>
        <v>0</v>
      </c>
      <c r="N2872" s="75">
        <f>計算過程!Q2869</f>
        <v>0</v>
      </c>
    </row>
    <row r="2873" spans="8:14">
      <c r="H2873" s="38">
        <v>41759</v>
      </c>
      <c r="I2873" s="39" t="s">
        <v>157</v>
      </c>
      <c r="J2873" s="74">
        <f>計算過程!D2870</f>
        <v>0</v>
      </c>
      <c r="K2873" s="74">
        <f>計算過程!I2870</f>
        <v>0</v>
      </c>
      <c r="L2873" s="74">
        <f>計算過程!J2870</f>
        <v>0</v>
      </c>
      <c r="M2873" s="74">
        <f>計算過程!K2870</f>
        <v>0</v>
      </c>
      <c r="N2873" s="75">
        <f>計算過程!Q2870</f>
        <v>0</v>
      </c>
    </row>
    <row r="2874" spans="8:14">
      <c r="H2874" s="38">
        <v>41759</v>
      </c>
      <c r="I2874" s="39" t="s">
        <v>158</v>
      </c>
      <c r="J2874" s="74">
        <f>計算過程!D2871</f>
        <v>0</v>
      </c>
      <c r="K2874" s="74">
        <f>計算過程!I2871</f>
        <v>0</v>
      </c>
      <c r="L2874" s="74">
        <f>計算過程!J2871</f>
        <v>0</v>
      </c>
      <c r="M2874" s="74">
        <f>計算過程!K2871</f>
        <v>0</v>
      </c>
      <c r="N2874" s="75">
        <f>計算過程!Q2871</f>
        <v>0</v>
      </c>
    </row>
    <row r="2875" spans="8:14">
      <c r="H2875" s="38">
        <v>41759</v>
      </c>
      <c r="I2875" s="39" t="s">
        <v>159</v>
      </c>
      <c r="J2875" s="74">
        <f>計算過程!D2872</f>
        <v>0</v>
      </c>
      <c r="K2875" s="74">
        <f>計算過程!I2872</f>
        <v>0</v>
      </c>
      <c r="L2875" s="74">
        <f>計算過程!J2872</f>
        <v>0</v>
      </c>
      <c r="M2875" s="74">
        <f>計算過程!K2872</f>
        <v>0</v>
      </c>
      <c r="N2875" s="75">
        <f>計算過程!Q2872</f>
        <v>0</v>
      </c>
    </row>
    <row r="2876" spans="8:14">
      <c r="H2876" s="38">
        <v>41759</v>
      </c>
      <c r="I2876" s="39" t="s">
        <v>160</v>
      </c>
      <c r="J2876" s="74">
        <f>計算過程!D2873</f>
        <v>0</v>
      </c>
      <c r="K2876" s="74">
        <f>計算過程!I2873</f>
        <v>0</v>
      </c>
      <c r="L2876" s="74">
        <f>計算過程!J2873</f>
        <v>0</v>
      </c>
      <c r="M2876" s="74">
        <f>計算過程!K2873</f>
        <v>0</v>
      </c>
      <c r="N2876" s="75">
        <f>計算過程!Q2873</f>
        <v>0</v>
      </c>
    </row>
    <row r="2877" spans="8:14">
      <c r="H2877" s="38">
        <v>41759</v>
      </c>
      <c r="I2877" s="39" t="s">
        <v>161</v>
      </c>
      <c r="J2877" s="74">
        <f>計算過程!D2874</f>
        <v>0</v>
      </c>
      <c r="K2877" s="74">
        <f>計算過程!I2874</f>
        <v>0</v>
      </c>
      <c r="L2877" s="74">
        <f>計算過程!J2874</f>
        <v>0</v>
      </c>
      <c r="M2877" s="74">
        <f>計算過程!K2874</f>
        <v>0</v>
      </c>
      <c r="N2877" s="75">
        <f>計算過程!Q2874</f>
        <v>0</v>
      </c>
    </row>
    <row r="2878" spans="8:14">
      <c r="H2878" s="38">
        <v>41759</v>
      </c>
      <c r="I2878" s="39" t="s">
        <v>162</v>
      </c>
      <c r="J2878" s="74">
        <f>計算過程!D2875</f>
        <v>0</v>
      </c>
      <c r="K2878" s="74">
        <f>計算過程!I2875</f>
        <v>0</v>
      </c>
      <c r="L2878" s="74">
        <f>計算過程!J2875</f>
        <v>0</v>
      </c>
      <c r="M2878" s="74">
        <f>計算過程!K2875</f>
        <v>0</v>
      </c>
      <c r="N2878" s="75">
        <f>計算過程!Q2875</f>
        <v>0</v>
      </c>
    </row>
    <row r="2879" spans="8:14">
      <c r="H2879" s="38">
        <v>41759</v>
      </c>
      <c r="I2879" s="39" t="s">
        <v>163</v>
      </c>
      <c r="J2879" s="74">
        <f>計算過程!D2876</f>
        <v>0</v>
      </c>
      <c r="K2879" s="74">
        <f>計算過程!I2876</f>
        <v>0</v>
      </c>
      <c r="L2879" s="74">
        <f>計算過程!J2876</f>
        <v>0</v>
      </c>
      <c r="M2879" s="74">
        <f>計算過程!K2876</f>
        <v>0</v>
      </c>
      <c r="N2879" s="75">
        <f>計算過程!Q2876</f>
        <v>0</v>
      </c>
    </row>
    <row r="2880" spans="8:14">
      <c r="H2880" s="38">
        <v>41759</v>
      </c>
      <c r="I2880" s="39" t="s">
        <v>164</v>
      </c>
      <c r="J2880" s="74">
        <f>計算過程!D2877</f>
        <v>0</v>
      </c>
      <c r="K2880" s="74">
        <f>計算過程!I2877</f>
        <v>0</v>
      </c>
      <c r="L2880" s="74">
        <f>計算過程!J2877</f>
        <v>0</v>
      </c>
      <c r="M2880" s="74">
        <f>計算過程!K2877</f>
        <v>0</v>
      </c>
      <c r="N2880" s="75">
        <f>計算過程!Q2877</f>
        <v>0</v>
      </c>
    </row>
    <row r="2881" spans="8:14">
      <c r="H2881" s="38">
        <v>41759</v>
      </c>
      <c r="I2881" s="39" t="s">
        <v>165</v>
      </c>
      <c r="J2881" s="74">
        <f>計算過程!D2878</f>
        <v>0</v>
      </c>
      <c r="K2881" s="74">
        <f>計算過程!I2878</f>
        <v>0</v>
      </c>
      <c r="L2881" s="74">
        <f>計算過程!J2878</f>
        <v>0</v>
      </c>
      <c r="M2881" s="74">
        <f>計算過程!K2878</f>
        <v>0</v>
      </c>
      <c r="N2881" s="75">
        <f>計算過程!Q2878</f>
        <v>0</v>
      </c>
    </row>
    <row r="2882" spans="8:14">
      <c r="H2882" s="38">
        <v>41759</v>
      </c>
      <c r="I2882" s="39" t="s">
        <v>166</v>
      </c>
      <c r="J2882" s="74">
        <f>計算過程!D2879</f>
        <v>0</v>
      </c>
      <c r="K2882" s="74">
        <f>計算過程!I2879</f>
        <v>0</v>
      </c>
      <c r="L2882" s="74">
        <f>計算過程!J2879</f>
        <v>0</v>
      </c>
      <c r="M2882" s="74">
        <f>計算過程!K2879</f>
        <v>0</v>
      </c>
      <c r="N2882" s="75">
        <f>計算過程!Q2879</f>
        <v>0</v>
      </c>
    </row>
    <row r="2883" spans="8:14">
      <c r="H2883" s="38">
        <v>41759</v>
      </c>
      <c r="I2883" s="39" t="s">
        <v>167</v>
      </c>
      <c r="J2883" s="74">
        <f>計算過程!D2880</f>
        <v>0</v>
      </c>
      <c r="K2883" s="74">
        <f>計算過程!I2880</f>
        <v>0</v>
      </c>
      <c r="L2883" s="74">
        <f>計算過程!J2880</f>
        <v>0</v>
      </c>
      <c r="M2883" s="74">
        <f>計算過程!K2880</f>
        <v>0</v>
      </c>
      <c r="N2883" s="75">
        <f>計算過程!Q2880</f>
        <v>0</v>
      </c>
    </row>
    <row r="2884" spans="8:14">
      <c r="H2884" s="38">
        <v>41759</v>
      </c>
      <c r="I2884" s="39" t="s">
        <v>168</v>
      </c>
      <c r="J2884" s="74">
        <f>計算過程!D2881</f>
        <v>0</v>
      </c>
      <c r="K2884" s="74">
        <f>計算過程!I2881</f>
        <v>0</v>
      </c>
      <c r="L2884" s="74">
        <f>計算過程!J2881</f>
        <v>0</v>
      </c>
      <c r="M2884" s="74">
        <f>計算過程!K2881</f>
        <v>0</v>
      </c>
      <c r="N2884" s="75">
        <f>計算過程!Q2881</f>
        <v>0</v>
      </c>
    </row>
    <row r="2885" spans="8:14">
      <c r="H2885" s="38">
        <v>41759</v>
      </c>
      <c r="I2885" s="39" t="s">
        <v>169</v>
      </c>
      <c r="J2885" s="74">
        <f>計算過程!D2882</f>
        <v>0</v>
      </c>
      <c r="K2885" s="74">
        <f>計算過程!I2882</f>
        <v>0</v>
      </c>
      <c r="L2885" s="74">
        <f>計算過程!J2882</f>
        <v>0</v>
      </c>
      <c r="M2885" s="74">
        <f>計算過程!K2882</f>
        <v>0</v>
      </c>
      <c r="N2885" s="75">
        <f>計算過程!Q2882</f>
        <v>0</v>
      </c>
    </row>
    <row r="2886" spans="8:14">
      <c r="H2886" s="38">
        <v>41759</v>
      </c>
      <c r="I2886" s="39" t="s">
        <v>170</v>
      </c>
      <c r="J2886" s="74">
        <f>計算過程!D2883</f>
        <v>0</v>
      </c>
      <c r="K2886" s="74">
        <f>計算過程!I2883</f>
        <v>0</v>
      </c>
      <c r="L2886" s="74">
        <f>計算過程!J2883</f>
        <v>0</v>
      </c>
      <c r="M2886" s="74">
        <f>計算過程!K2883</f>
        <v>0</v>
      </c>
      <c r="N2886" s="75">
        <f>計算過程!Q2883</f>
        <v>0</v>
      </c>
    </row>
    <row r="2887" spans="8:14">
      <c r="H2887" s="38">
        <v>41759</v>
      </c>
      <c r="I2887" s="39" t="s">
        <v>171</v>
      </c>
      <c r="J2887" s="74">
        <f>計算過程!D2884</f>
        <v>0</v>
      </c>
      <c r="K2887" s="74">
        <f>計算過程!I2884</f>
        <v>0</v>
      </c>
      <c r="L2887" s="74">
        <f>計算過程!J2884</f>
        <v>0</v>
      </c>
      <c r="M2887" s="74">
        <f>計算過程!K2884</f>
        <v>0</v>
      </c>
      <c r="N2887" s="75">
        <f>計算過程!Q2884</f>
        <v>0</v>
      </c>
    </row>
    <row r="2888" spans="8:14">
      <c r="H2888" s="38">
        <v>41759</v>
      </c>
      <c r="I2888" s="39" t="s">
        <v>172</v>
      </c>
      <c r="J2888" s="74">
        <f>計算過程!D2885</f>
        <v>0</v>
      </c>
      <c r="K2888" s="74">
        <f>計算過程!I2885</f>
        <v>0</v>
      </c>
      <c r="L2888" s="74">
        <f>計算過程!J2885</f>
        <v>0</v>
      </c>
      <c r="M2888" s="74">
        <f>計算過程!K2885</f>
        <v>0</v>
      </c>
      <c r="N2888" s="75">
        <f>計算過程!Q2885</f>
        <v>0</v>
      </c>
    </row>
    <row r="2889" spans="8:14">
      <c r="H2889" s="38">
        <v>41760</v>
      </c>
      <c r="I2889" s="39" t="s">
        <v>149</v>
      </c>
      <c r="J2889" s="74">
        <f>計算過程!D2886</f>
        <v>0</v>
      </c>
      <c r="K2889" s="74">
        <f>計算過程!I2886</f>
        <v>0</v>
      </c>
      <c r="L2889" s="74">
        <f>計算過程!J2886</f>
        <v>0</v>
      </c>
      <c r="M2889" s="74">
        <f>計算過程!K2886</f>
        <v>0</v>
      </c>
      <c r="N2889" s="75">
        <f>計算過程!Q2886</f>
        <v>0</v>
      </c>
    </row>
    <row r="2890" spans="8:14">
      <c r="H2890" s="38">
        <v>41760</v>
      </c>
      <c r="I2890" s="39" t="s">
        <v>150</v>
      </c>
      <c r="J2890" s="74">
        <f>計算過程!D2887</f>
        <v>0</v>
      </c>
      <c r="K2890" s="74">
        <f>計算過程!I2887</f>
        <v>0</v>
      </c>
      <c r="L2890" s="74">
        <f>計算過程!J2887</f>
        <v>0</v>
      </c>
      <c r="M2890" s="74">
        <f>計算過程!K2887</f>
        <v>0</v>
      </c>
      <c r="N2890" s="75">
        <f>計算過程!Q2887</f>
        <v>0</v>
      </c>
    </row>
    <row r="2891" spans="8:14">
      <c r="H2891" s="38">
        <v>41760</v>
      </c>
      <c r="I2891" s="39" t="s">
        <v>151</v>
      </c>
      <c r="J2891" s="74">
        <f>計算過程!D2888</f>
        <v>0</v>
      </c>
      <c r="K2891" s="74">
        <f>計算過程!I2888</f>
        <v>0</v>
      </c>
      <c r="L2891" s="74">
        <f>計算過程!J2888</f>
        <v>0</v>
      </c>
      <c r="M2891" s="74">
        <f>計算過程!K2888</f>
        <v>0</v>
      </c>
      <c r="N2891" s="75">
        <f>計算過程!Q2888</f>
        <v>0</v>
      </c>
    </row>
    <row r="2892" spans="8:14">
      <c r="H2892" s="38">
        <v>41760</v>
      </c>
      <c r="I2892" s="39" t="s">
        <v>152</v>
      </c>
      <c r="J2892" s="74">
        <f>計算過程!D2889</f>
        <v>0</v>
      </c>
      <c r="K2892" s="74">
        <f>計算過程!I2889</f>
        <v>0</v>
      </c>
      <c r="L2892" s="74">
        <f>計算過程!J2889</f>
        <v>0</v>
      </c>
      <c r="M2892" s="74">
        <f>計算過程!K2889</f>
        <v>0</v>
      </c>
      <c r="N2892" s="75">
        <f>計算過程!Q2889</f>
        <v>0</v>
      </c>
    </row>
    <row r="2893" spans="8:14">
      <c r="H2893" s="38">
        <v>41760</v>
      </c>
      <c r="I2893" s="39" t="s">
        <v>153</v>
      </c>
      <c r="J2893" s="74">
        <f>計算過程!D2890</f>
        <v>0</v>
      </c>
      <c r="K2893" s="74">
        <f>計算過程!I2890</f>
        <v>0</v>
      </c>
      <c r="L2893" s="74">
        <f>計算過程!J2890</f>
        <v>0</v>
      </c>
      <c r="M2893" s="74">
        <f>計算過程!K2890</f>
        <v>0</v>
      </c>
      <c r="N2893" s="75">
        <f>計算過程!Q2890</f>
        <v>0</v>
      </c>
    </row>
    <row r="2894" spans="8:14">
      <c r="H2894" s="38">
        <v>41760</v>
      </c>
      <c r="I2894" s="39" t="s">
        <v>154</v>
      </c>
      <c r="J2894" s="74">
        <f>計算過程!D2891</f>
        <v>0</v>
      </c>
      <c r="K2894" s="74">
        <f>計算過程!I2891</f>
        <v>0</v>
      </c>
      <c r="L2894" s="74">
        <f>計算過程!J2891</f>
        <v>0</v>
      </c>
      <c r="M2894" s="74">
        <f>計算過程!K2891</f>
        <v>0</v>
      </c>
      <c r="N2894" s="75">
        <f>計算過程!Q2891</f>
        <v>0</v>
      </c>
    </row>
    <row r="2895" spans="8:14">
      <c r="H2895" s="38">
        <v>41760</v>
      </c>
      <c r="I2895" s="39" t="s">
        <v>155</v>
      </c>
      <c r="J2895" s="74">
        <f>計算過程!D2892</f>
        <v>0</v>
      </c>
      <c r="K2895" s="74">
        <f>計算過程!I2892</f>
        <v>0</v>
      </c>
      <c r="L2895" s="74">
        <f>計算過程!J2892</f>
        <v>0</v>
      </c>
      <c r="M2895" s="74">
        <f>計算過程!K2892</f>
        <v>0</v>
      </c>
      <c r="N2895" s="75">
        <f>計算過程!Q2892</f>
        <v>0</v>
      </c>
    </row>
    <row r="2896" spans="8:14">
      <c r="H2896" s="38">
        <v>41760</v>
      </c>
      <c r="I2896" s="39" t="s">
        <v>156</v>
      </c>
      <c r="J2896" s="74">
        <f>計算過程!D2893</f>
        <v>0</v>
      </c>
      <c r="K2896" s="74">
        <f>計算過程!I2893</f>
        <v>0</v>
      </c>
      <c r="L2896" s="74">
        <f>計算過程!J2893</f>
        <v>0</v>
      </c>
      <c r="M2896" s="74">
        <f>計算過程!K2893</f>
        <v>0</v>
      </c>
      <c r="N2896" s="75">
        <f>計算過程!Q2893</f>
        <v>0</v>
      </c>
    </row>
    <row r="2897" spans="8:14">
      <c r="H2897" s="38">
        <v>41760</v>
      </c>
      <c r="I2897" s="39" t="s">
        <v>157</v>
      </c>
      <c r="J2897" s="74">
        <f>計算過程!D2894</f>
        <v>0</v>
      </c>
      <c r="K2897" s="74">
        <f>計算過程!I2894</f>
        <v>0</v>
      </c>
      <c r="L2897" s="74">
        <f>計算過程!J2894</f>
        <v>0</v>
      </c>
      <c r="M2897" s="74">
        <f>計算過程!K2894</f>
        <v>0</v>
      </c>
      <c r="N2897" s="75">
        <f>計算過程!Q2894</f>
        <v>0</v>
      </c>
    </row>
    <row r="2898" spans="8:14">
      <c r="H2898" s="38">
        <v>41760</v>
      </c>
      <c r="I2898" s="39" t="s">
        <v>158</v>
      </c>
      <c r="J2898" s="74">
        <f>計算過程!D2895</f>
        <v>0</v>
      </c>
      <c r="K2898" s="74">
        <f>計算過程!I2895</f>
        <v>0</v>
      </c>
      <c r="L2898" s="74">
        <f>計算過程!J2895</f>
        <v>0</v>
      </c>
      <c r="M2898" s="74">
        <f>計算過程!K2895</f>
        <v>0</v>
      </c>
      <c r="N2898" s="75">
        <f>計算過程!Q2895</f>
        <v>0</v>
      </c>
    </row>
    <row r="2899" spans="8:14">
      <c r="H2899" s="38">
        <v>41760</v>
      </c>
      <c r="I2899" s="39" t="s">
        <v>159</v>
      </c>
      <c r="J2899" s="74">
        <f>計算過程!D2896</f>
        <v>0</v>
      </c>
      <c r="K2899" s="74">
        <f>計算過程!I2896</f>
        <v>0</v>
      </c>
      <c r="L2899" s="74">
        <f>計算過程!J2896</f>
        <v>0</v>
      </c>
      <c r="M2899" s="74">
        <f>計算過程!K2896</f>
        <v>0</v>
      </c>
      <c r="N2899" s="75">
        <f>計算過程!Q2896</f>
        <v>0</v>
      </c>
    </row>
    <row r="2900" spans="8:14">
      <c r="H2900" s="38">
        <v>41760</v>
      </c>
      <c r="I2900" s="39" t="s">
        <v>160</v>
      </c>
      <c r="J2900" s="74">
        <f>計算過程!D2897</f>
        <v>0</v>
      </c>
      <c r="K2900" s="74">
        <f>計算過程!I2897</f>
        <v>0</v>
      </c>
      <c r="L2900" s="74">
        <f>計算過程!J2897</f>
        <v>0</v>
      </c>
      <c r="M2900" s="74">
        <f>計算過程!K2897</f>
        <v>0</v>
      </c>
      <c r="N2900" s="75">
        <f>計算過程!Q2897</f>
        <v>0</v>
      </c>
    </row>
    <row r="2901" spans="8:14">
      <c r="H2901" s="38">
        <v>41760</v>
      </c>
      <c r="I2901" s="39" t="s">
        <v>161</v>
      </c>
      <c r="J2901" s="74">
        <f>計算過程!D2898</f>
        <v>0</v>
      </c>
      <c r="K2901" s="74">
        <f>計算過程!I2898</f>
        <v>0</v>
      </c>
      <c r="L2901" s="74">
        <f>計算過程!J2898</f>
        <v>0</v>
      </c>
      <c r="M2901" s="74">
        <f>計算過程!K2898</f>
        <v>0</v>
      </c>
      <c r="N2901" s="75">
        <f>計算過程!Q2898</f>
        <v>0</v>
      </c>
    </row>
    <row r="2902" spans="8:14">
      <c r="H2902" s="38">
        <v>41760</v>
      </c>
      <c r="I2902" s="39" t="s">
        <v>162</v>
      </c>
      <c r="J2902" s="74">
        <f>計算過程!D2899</f>
        <v>0</v>
      </c>
      <c r="K2902" s="74">
        <f>計算過程!I2899</f>
        <v>0</v>
      </c>
      <c r="L2902" s="74">
        <f>計算過程!J2899</f>
        <v>0</v>
      </c>
      <c r="M2902" s="74">
        <f>計算過程!K2899</f>
        <v>0</v>
      </c>
      <c r="N2902" s="75">
        <f>計算過程!Q2899</f>
        <v>0</v>
      </c>
    </row>
    <row r="2903" spans="8:14">
      <c r="H2903" s="38">
        <v>41760</v>
      </c>
      <c r="I2903" s="39" t="s">
        <v>163</v>
      </c>
      <c r="J2903" s="74">
        <f>計算過程!D2900</f>
        <v>0</v>
      </c>
      <c r="K2903" s="74">
        <f>計算過程!I2900</f>
        <v>0</v>
      </c>
      <c r="L2903" s="74">
        <f>計算過程!J2900</f>
        <v>0</v>
      </c>
      <c r="M2903" s="74">
        <f>計算過程!K2900</f>
        <v>0</v>
      </c>
      <c r="N2903" s="75">
        <f>計算過程!Q2900</f>
        <v>0</v>
      </c>
    </row>
    <row r="2904" spans="8:14">
      <c r="H2904" s="38">
        <v>41760</v>
      </c>
      <c r="I2904" s="39" t="s">
        <v>164</v>
      </c>
      <c r="J2904" s="74">
        <f>計算過程!D2901</f>
        <v>0</v>
      </c>
      <c r="K2904" s="74">
        <f>計算過程!I2901</f>
        <v>0</v>
      </c>
      <c r="L2904" s="74">
        <f>計算過程!J2901</f>
        <v>0</v>
      </c>
      <c r="M2904" s="74">
        <f>計算過程!K2901</f>
        <v>0</v>
      </c>
      <c r="N2904" s="75">
        <f>計算過程!Q2901</f>
        <v>0</v>
      </c>
    </row>
    <row r="2905" spans="8:14">
      <c r="H2905" s="38">
        <v>41760</v>
      </c>
      <c r="I2905" s="39" t="s">
        <v>165</v>
      </c>
      <c r="J2905" s="74">
        <f>計算過程!D2902</f>
        <v>0</v>
      </c>
      <c r="K2905" s="74">
        <f>計算過程!I2902</f>
        <v>0</v>
      </c>
      <c r="L2905" s="74">
        <f>計算過程!J2902</f>
        <v>0</v>
      </c>
      <c r="M2905" s="74">
        <f>計算過程!K2902</f>
        <v>0</v>
      </c>
      <c r="N2905" s="75">
        <f>計算過程!Q2902</f>
        <v>0</v>
      </c>
    </row>
    <row r="2906" spans="8:14">
      <c r="H2906" s="38">
        <v>41760</v>
      </c>
      <c r="I2906" s="39" t="s">
        <v>166</v>
      </c>
      <c r="J2906" s="74">
        <f>計算過程!D2903</f>
        <v>0</v>
      </c>
      <c r="K2906" s="74">
        <f>計算過程!I2903</f>
        <v>0</v>
      </c>
      <c r="L2906" s="74">
        <f>計算過程!J2903</f>
        <v>0</v>
      </c>
      <c r="M2906" s="74">
        <f>計算過程!K2903</f>
        <v>0</v>
      </c>
      <c r="N2906" s="75">
        <f>計算過程!Q2903</f>
        <v>0</v>
      </c>
    </row>
    <row r="2907" spans="8:14">
      <c r="H2907" s="38">
        <v>41760</v>
      </c>
      <c r="I2907" s="39" t="s">
        <v>167</v>
      </c>
      <c r="J2907" s="74">
        <f>計算過程!D2904</f>
        <v>0</v>
      </c>
      <c r="K2907" s="74">
        <f>計算過程!I2904</f>
        <v>0</v>
      </c>
      <c r="L2907" s="74">
        <f>計算過程!J2904</f>
        <v>0</v>
      </c>
      <c r="M2907" s="74">
        <f>計算過程!K2904</f>
        <v>0</v>
      </c>
      <c r="N2907" s="75">
        <f>計算過程!Q2904</f>
        <v>0</v>
      </c>
    </row>
    <row r="2908" spans="8:14">
      <c r="H2908" s="38">
        <v>41760</v>
      </c>
      <c r="I2908" s="39" t="s">
        <v>168</v>
      </c>
      <c r="J2908" s="74">
        <f>計算過程!D2905</f>
        <v>0</v>
      </c>
      <c r="K2908" s="74">
        <f>計算過程!I2905</f>
        <v>0</v>
      </c>
      <c r="L2908" s="74">
        <f>計算過程!J2905</f>
        <v>0</v>
      </c>
      <c r="M2908" s="74">
        <f>計算過程!K2905</f>
        <v>0</v>
      </c>
      <c r="N2908" s="75">
        <f>計算過程!Q2905</f>
        <v>0</v>
      </c>
    </row>
    <row r="2909" spans="8:14">
      <c r="H2909" s="38">
        <v>41760</v>
      </c>
      <c r="I2909" s="39" t="s">
        <v>169</v>
      </c>
      <c r="J2909" s="74">
        <f>計算過程!D2906</f>
        <v>0</v>
      </c>
      <c r="K2909" s="74">
        <f>計算過程!I2906</f>
        <v>0</v>
      </c>
      <c r="L2909" s="74">
        <f>計算過程!J2906</f>
        <v>0</v>
      </c>
      <c r="M2909" s="74">
        <f>計算過程!K2906</f>
        <v>0</v>
      </c>
      <c r="N2909" s="75">
        <f>計算過程!Q2906</f>
        <v>0</v>
      </c>
    </row>
    <row r="2910" spans="8:14">
      <c r="H2910" s="38">
        <v>41760</v>
      </c>
      <c r="I2910" s="39" t="s">
        <v>170</v>
      </c>
      <c r="J2910" s="74">
        <f>計算過程!D2907</f>
        <v>0</v>
      </c>
      <c r="K2910" s="74">
        <f>計算過程!I2907</f>
        <v>0</v>
      </c>
      <c r="L2910" s="74">
        <f>計算過程!J2907</f>
        <v>0</v>
      </c>
      <c r="M2910" s="74">
        <f>計算過程!K2907</f>
        <v>0</v>
      </c>
      <c r="N2910" s="75">
        <f>計算過程!Q2907</f>
        <v>0</v>
      </c>
    </row>
    <row r="2911" spans="8:14">
      <c r="H2911" s="38">
        <v>41760</v>
      </c>
      <c r="I2911" s="39" t="s">
        <v>171</v>
      </c>
      <c r="J2911" s="74">
        <f>計算過程!D2908</f>
        <v>0</v>
      </c>
      <c r="K2911" s="74">
        <f>計算過程!I2908</f>
        <v>0</v>
      </c>
      <c r="L2911" s="74">
        <f>計算過程!J2908</f>
        <v>0</v>
      </c>
      <c r="M2911" s="74">
        <f>計算過程!K2908</f>
        <v>0</v>
      </c>
      <c r="N2911" s="75">
        <f>計算過程!Q2908</f>
        <v>0</v>
      </c>
    </row>
    <row r="2912" spans="8:14">
      <c r="H2912" s="38">
        <v>41760</v>
      </c>
      <c r="I2912" s="39" t="s">
        <v>172</v>
      </c>
      <c r="J2912" s="74">
        <f>計算過程!D2909</f>
        <v>0</v>
      </c>
      <c r="K2912" s="74">
        <f>計算過程!I2909</f>
        <v>0</v>
      </c>
      <c r="L2912" s="74">
        <f>計算過程!J2909</f>
        <v>0</v>
      </c>
      <c r="M2912" s="74">
        <f>計算過程!K2909</f>
        <v>0</v>
      </c>
      <c r="N2912" s="75">
        <f>計算過程!Q2909</f>
        <v>0</v>
      </c>
    </row>
    <row r="2913" spans="8:14">
      <c r="H2913" s="38">
        <v>41761</v>
      </c>
      <c r="I2913" s="39" t="s">
        <v>149</v>
      </c>
      <c r="J2913" s="74">
        <f>計算過程!D2910</f>
        <v>0</v>
      </c>
      <c r="K2913" s="74">
        <f>計算過程!I2910</f>
        <v>0</v>
      </c>
      <c r="L2913" s="74">
        <f>計算過程!J2910</f>
        <v>0</v>
      </c>
      <c r="M2913" s="74">
        <f>計算過程!K2910</f>
        <v>0</v>
      </c>
      <c r="N2913" s="75">
        <f>計算過程!Q2910</f>
        <v>0</v>
      </c>
    </row>
    <row r="2914" spans="8:14">
      <c r="H2914" s="38">
        <v>41761</v>
      </c>
      <c r="I2914" s="39" t="s">
        <v>150</v>
      </c>
      <c r="J2914" s="74">
        <f>計算過程!D2911</f>
        <v>0</v>
      </c>
      <c r="K2914" s="74">
        <f>計算過程!I2911</f>
        <v>0</v>
      </c>
      <c r="L2914" s="74">
        <f>計算過程!J2911</f>
        <v>0</v>
      </c>
      <c r="M2914" s="74">
        <f>計算過程!K2911</f>
        <v>0</v>
      </c>
      <c r="N2914" s="75">
        <f>計算過程!Q2911</f>
        <v>0</v>
      </c>
    </row>
    <row r="2915" spans="8:14">
      <c r="H2915" s="38">
        <v>41761</v>
      </c>
      <c r="I2915" s="39" t="s">
        <v>151</v>
      </c>
      <c r="J2915" s="74">
        <f>計算過程!D2912</f>
        <v>0</v>
      </c>
      <c r="K2915" s="74">
        <f>計算過程!I2912</f>
        <v>0</v>
      </c>
      <c r="L2915" s="74">
        <f>計算過程!J2912</f>
        <v>0</v>
      </c>
      <c r="M2915" s="74">
        <f>計算過程!K2912</f>
        <v>0</v>
      </c>
      <c r="N2915" s="75">
        <f>計算過程!Q2912</f>
        <v>0</v>
      </c>
    </row>
    <row r="2916" spans="8:14">
      <c r="H2916" s="38">
        <v>41761</v>
      </c>
      <c r="I2916" s="39" t="s">
        <v>152</v>
      </c>
      <c r="J2916" s="74">
        <f>計算過程!D2913</f>
        <v>0</v>
      </c>
      <c r="K2916" s="74">
        <f>計算過程!I2913</f>
        <v>0</v>
      </c>
      <c r="L2916" s="74">
        <f>計算過程!J2913</f>
        <v>0</v>
      </c>
      <c r="M2916" s="74">
        <f>計算過程!K2913</f>
        <v>0</v>
      </c>
      <c r="N2916" s="75">
        <f>計算過程!Q2913</f>
        <v>0</v>
      </c>
    </row>
    <row r="2917" spans="8:14">
      <c r="H2917" s="38">
        <v>41761</v>
      </c>
      <c r="I2917" s="39" t="s">
        <v>153</v>
      </c>
      <c r="J2917" s="74">
        <f>計算過程!D2914</f>
        <v>0</v>
      </c>
      <c r="K2917" s="74">
        <f>計算過程!I2914</f>
        <v>0</v>
      </c>
      <c r="L2917" s="74">
        <f>計算過程!J2914</f>
        <v>0</v>
      </c>
      <c r="M2917" s="74">
        <f>計算過程!K2914</f>
        <v>0</v>
      </c>
      <c r="N2917" s="75">
        <f>計算過程!Q2914</f>
        <v>0</v>
      </c>
    </row>
    <row r="2918" spans="8:14">
      <c r="H2918" s="38">
        <v>41761</v>
      </c>
      <c r="I2918" s="39" t="s">
        <v>154</v>
      </c>
      <c r="J2918" s="74">
        <f>計算過程!D2915</f>
        <v>0</v>
      </c>
      <c r="K2918" s="74">
        <f>計算過程!I2915</f>
        <v>0</v>
      </c>
      <c r="L2918" s="74">
        <f>計算過程!J2915</f>
        <v>0</v>
      </c>
      <c r="M2918" s="74">
        <f>計算過程!K2915</f>
        <v>0</v>
      </c>
      <c r="N2918" s="75">
        <f>計算過程!Q2915</f>
        <v>0</v>
      </c>
    </row>
    <row r="2919" spans="8:14">
      <c r="H2919" s="38">
        <v>41761</v>
      </c>
      <c r="I2919" s="39" t="s">
        <v>155</v>
      </c>
      <c r="J2919" s="74">
        <f>計算過程!D2916</f>
        <v>0</v>
      </c>
      <c r="K2919" s="74">
        <f>計算過程!I2916</f>
        <v>0</v>
      </c>
      <c r="L2919" s="74">
        <f>計算過程!J2916</f>
        <v>0</v>
      </c>
      <c r="M2919" s="74">
        <f>計算過程!K2916</f>
        <v>0</v>
      </c>
      <c r="N2919" s="75">
        <f>計算過程!Q2916</f>
        <v>0</v>
      </c>
    </row>
    <row r="2920" spans="8:14">
      <c r="H2920" s="38">
        <v>41761</v>
      </c>
      <c r="I2920" s="39" t="s">
        <v>156</v>
      </c>
      <c r="J2920" s="74">
        <f>計算過程!D2917</f>
        <v>0</v>
      </c>
      <c r="K2920" s="74">
        <f>計算過程!I2917</f>
        <v>0</v>
      </c>
      <c r="L2920" s="74">
        <f>計算過程!J2917</f>
        <v>0</v>
      </c>
      <c r="M2920" s="74">
        <f>計算過程!K2917</f>
        <v>0</v>
      </c>
      <c r="N2920" s="75">
        <f>計算過程!Q2917</f>
        <v>0</v>
      </c>
    </row>
    <row r="2921" spans="8:14">
      <c r="H2921" s="38">
        <v>41761</v>
      </c>
      <c r="I2921" s="39" t="s">
        <v>157</v>
      </c>
      <c r="J2921" s="74">
        <f>計算過程!D2918</f>
        <v>0</v>
      </c>
      <c r="K2921" s="74">
        <f>計算過程!I2918</f>
        <v>0</v>
      </c>
      <c r="L2921" s="74">
        <f>計算過程!J2918</f>
        <v>0</v>
      </c>
      <c r="M2921" s="74">
        <f>計算過程!K2918</f>
        <v>0</v>
      </c>
      <c r="N2921" s="75">
        <f>計算過程!Q2918</f>
        <v>0</v>
      </c>
    </row>
    <row r="2922" spans="8:14">
      <c r="H2922" s="38">
        <v>41761</v>
      </c>
      <c r="I2922" s="39" t="s">
        <v>158</v>
      </c>
      <c r="J2922" s="74">
        <f>計算過程!D2919</f>
        <v>0</v>
      </c>
      <c r="K2922" s="74">
        <f>計算過程!I2919</f>
        <v>0</v>
      </c>
      <c r="L2922" s="74">
        <f>計算過程!J2919</f>
        <v>0</v>
      </c>
      <c r="M2922" s="74">
        <f>計算過程!K2919</f>
        <v>0</v>
      </c>
      <c r="N2922" s="75">
        <f>計算過程!Q2919</f>
        <v>0</v>
      </c>
    </row>
    <row r="2923" spans="8:14">
      <c r="H2923" s="38">
        <v>41761</v>
      </c>
      <c r="I2923" s="39" t="s">
        <v>159</v>
      </c>
      <c r="J2923" s="74">
        <f>計算過程!D2920</f>
        <v>0</v>
      </c>
      <c r="K2923" s="74">
        <f>計算過程!I2920</f>
        <v>0</v>
      </c>
      <c r="L2923" s="74">
        <f>計算過程!J2920</f>
        <v>0</v>
      </c>
      <c r="M2923" s="74">
        <f>計算過程!K2920</f>
        <v>0</v>
      </c>
      <c r="N2923" s="75">
        <f>計算過程!Q2920</f>
        <v>0</v>
      </c>
    </row>
    <row r="2924" spans="8:14">
      <c r="H2924" s="38">
        <v>41761</v>
      </c>
      <c r="I2924" s="39" t="s">
        <v>160</v>
      </c>
      <c r="J2924" s="74">
        <f>計算過程!D2921</f>
        <v>0</v>
      </c>
      <c r="K2924" s="74">
        <f>計算過程!I2921</f>
        <v>0</v>
      </c>
      <c r="L2924" s="74">
        <f>計算過程!J2921</f>
        <v>0</v>
      </c>
      <c r="M2924" s="74">
        <f>計算過程!K2921</f>
        <v>0</v>
      </c>
      <c r="N2924" s="75">
        <f>計算過程!Q2921</f>
        <v>0</v>
      </c>
    </row>
    <row r="2925" spans="8:14">
      <c r="H2925" s="38">
        <v>41761</v>
      </c>
      <c r="I2925" s="39" t="s">
        <v>161</v>
      </c>
      <c r="J2925" s="74">
        <f>計算過程!D2922</f>
        <v>0</v>
      </c>
      <c r="K2925" s="74">
        <f>計算過程!I2922</f>
        <v>0</v>
      </c>
      <c r="L2925" s="74">
        <f>計算過程!J2922</f>
        <v>0</v>
      </c>
      <c r="M2925" s="74">
        <f>計算過程!K2922</f>
        <v>0</v>
      </c>
      <c r="N2925" s="75">
        <f>計算過程!Q2922</f>
        <v>0</v>
      </c>
    </row>
    <row r="2926" spans="8:14">
      <c r="H2926" s="38">
        <v>41761</v>
      </c>
      <c r="I2926" s="39" t="s">
        <v>162</v>
      </c>
      <c r="J2926" s="74">
        <f>計算過程!D2923</f>
        <v>0</v>
      </c>
      <c r="K2926" s="74">
        <f>計算過程!I2923</f>
        <v>0</v>
      </c>
      <c r="L2926" s="74">
        <f>計算過程!J2923</f>
        <v>0</v>
      </c>
      <c r="M2926" s="74">
        <f>計算過程!K2923</f>
        <v>0</v>
      </c>
      <c r="N2926" s="75">
        <f>計算過程!Q2923</f>
        <v>0</v>
      </c>
    </row>
    <row r="2927" spans="8:14">
      <c r="H2927" s="38">
        <v>41761</v>
      </c>
      <c r="I2927" s="39" t="s">
        <v>163</v>
      </c>
      <c r="J2927" s="74">
        <f>計算過程!D2924</f>
        <v>0</v>
      </c>
      <c r="K2927" s="74">
        <f>計算過程!I2924</f>
        <v>0</v>
      </c>
      <c r="L2927" s="74">
        <f>計算過程!J2924</f>
        <v>0</v>
      </c>
      <c r="M2927" s="74">
        <f>計算過程!K2924</f>
        <v>0</v>
      </c>
      <c r="N2927" s="75">
        <f>計算過程!Q2924</f>
        <v>0</v>
      </c>
    </row>
    <row r="2928" spans="8:14">
      <c r="H2928" s="38">
        <v>41761</v>
      </c>
      <c r="I2928" s="39" t="s">
        <v>164</v>
      </c>
      <c r="J2928" s="74">
        <f>計算過程!D2925</f>
        <v>0</v>
      </c>
      <c r="K2928" s="74">
        <f>計算過程!I2925</f>
        <v>0</v>
      </c>
      <c r="L2928" s="74">
        <f>計算過程!J2925</f>
        <v>0</v>
      </c>
      <c r="M2928" s="74">
        <f>計算過程!K2925</f>
        <v>0</v>
      </c>
      <c r="N2928" s="75">
        <f>計算過程!Q2925</f>
        <v>0</v>
      </c>
    </row>
    <row r="2929" spans="8:14">
      <c r="H2929" s="38">
        <v>41761</v>
      </c>
      <c r="I2929" s="39" t="s">
        <v>165</v>
      </c>
      <c r="J2929" s="74">
        <f>計算過程!D2926</f>
        <v>0</v>
      </c>
      <c r="K2929" s="74">
        <f>計算過程!I2926</f>
        <v>0</v>
      </c>
      <c r="L2929" s="74">
        <f>計算過程!J2926</f>
        <v>0</v>
      </c>
      <c r="M2929" s="74">
        <f>計算過程!K2926</f>
        <v>0</v>
      </c>
      <c r="N2929" s="75">
        <f>計算過程!Q2926</f>
        <v>0</v>
      </c>
    </row>
    <row r="2930" spans="8:14">
      <c r="H2930" s="38">
        <v>41761</v>
      </c>
      <c r="I2930" s="39" t="s">
        <v>166</v>
      </c>
      <c r="J2930" s="74">
        <f>計算過程!D2927</f>
        <v>0</v>
      </c>
      <c r="K2930" s="74">
        <f>計算過程!I2927</f>
        <v>0</v>
      </c>
      <c r="L2930" s="74">
        <f>計算過程!J2927</f>
        <v>0</v>
      </c>
      <c r="M2930" s="74">
        <f>計算過程!K2927</f>
        <v>0</v>
      </c>
      <c r="N2930" s="75">
        <f>計算過程!Q2927</f>
        <v>0</v>
      </c>
    </row>
    <row r="2931" spans="8:14">
      <c r="H2931" s="38">
        <v>41761</v>
      </c>
      <c r="I2931" s="39" t="s">
        <v>167</v>
      </c>
      <c r="J2931" s="74">
        <f>計算過程!D2928</f>
        <v>0</v>
      </c>
      <c r="K2931" s="74">
        <f>計算過程!I2928</f>
        <v>0</v>
      </c>
      <c r="L2931" s="74">
        <f>計算過程!J2928</f>
        <v>0</v>
      </c>
      <c r="M2931" s="74">
        <f>計算過程!K2928</f>
        <v>0</v>
      </c>
      <c r="N2931" s="75">
        <f>計算過程!Q2928</f>
        <v>0</v>
      </c>
    </row>
    <row r="2932" spans="8:14">
      <c r="H2932" s="38">
        <v>41761</v>
      </c>
      <c r="I2932" s="39" t="s">
        <v>168</v>
      </c>
      <c r="J2932" s="74">
        <f>計算過程!D2929</f>
        <v>0</v>
      </c>
      <c r="K2932" s="74">
        <f>計算過程!I2929</f>
        <v>0</v>
      </c>
      <c r="L2932" s="74">
        <f>計算過程!J2929</f>
        <v>0</v>
      </c>
      <c r="M2932" s="74">
        <f>計算過程!K2929</f>
        <v>0</v>
      </c>
      <c r="N2932" s="75">
        <f>計算過程!Q2929</f>
        <v>0</v>
      </c>
    </row>
    <row r="2933" spans="8:14">
      <c r="H2933" s="38">
        <v>41761</v>
      </c>
      <c r="I2933" s="39" t="s">
        <v>169</v>
      </c>
      <c r="J2933" s="74">
        <f>計算過程!D2930</f>
        <v>0</v>
      </c>
      <c r="K2933" s="74">
        <f>計算過程!I2930</f>
        <v>0</v>
      </c>
      <c r="L2933" s="74">
        <f>計算過程!J2930</f>
        <v>0</v>
      </c>
      <c r="M2933" s="74">
        <f>計算過程!K2930</f>
        <v>0</v>
      </c>
      <c r="N2933" s="75">
        <f>計算過程!Q2930</f>
        <v>0</v>
      </c>
    </row>
    <row r="2934" spans="8:14">
      <c r="H2934" s="38">
        <v>41761</v>
      </c>
      <c r="I2934" s="39" t="s">
        <v>170</v>
      </c>
      <c r="J2934" s="74">
        <f>計算過程!D2931</f>
        <v>0</v>
      </c>
      <c r="K2934" s="74">
        <f>計算過程!I2931</f>
        <v>0</v>
      </c>
      <c r="L2934" s="74">
        <f>計算過程!J2931</f>
        <v>0</v>
      </c>
      <c r="M2934" s="74">
        <f>計算過程!K2931</f>
        <v>0</v>
      </c>
      <c r="N2934" s="75">
        <f>計算過程!Q2931</f>
        <v>0</v>
      </c>
    </row>
    <row r="2935" spans="8:14">
      <c r="H2935" s="38">
        <v>41761</v>
      </c>
      <c r="I2935" s="39" t="s">
        <v>171</v>
      </c>
      <c r="J2935" s="74">
        <f>計算過程!D2932</f>
        <v>0</v>
      </c>
      <c r="K2935" s="74">
        <f>計算過程!I2932</f>
        <v>0</v>
      </c>
      <c r="L2935" s="74">
        <f>計算過程!J2932</f>
        <v>0</v>
      </c>
      <c r="M2935" s="74">
        <f>計算過程!K2932</f>
        <v>0</v>
      </c>
      <c r="N2935" s="75">
        <f>計算過程!Q2932</f>
        <v>0</v>
      </c>
    </row>
    <row r="2936" spans="8:14">
      <c r="H2936" s="38">
        <v>41761</v>
      </c>
      <c r="I2936" s="39" t="s">
        <v>172</v>
      </c>
      <c r="J2936" s="74">
        <f>計算過程!D2933</f>
        <v>0</v>
      </c>
      <c r="K2936" s="74">
        <f>計算過程!I2933</f>
        <v>0</v>
      </c>
      <c r="L2936" s="74">
        <f>計算過程!J2933</f>
        <v>0</v>
      </c>
      <c r="M2936" s="74">
        <f>計算過程!K2933</f>
        <v>0</v>
      </c>
      <c r="N2936" s="75">
        <f>計算過程!Q2933</f>
        <v>0</v>
      </c>
    </row>
    <row r="2937" spans="8:14">
      <c r="H2937" s="38">
        <v>41762</v>
      </c>
      <c r="I2937" s="39" t="s">
        <v>149</v>
      </c>
      <c r="J2937" s="74">
        <f>計算過程!D2934</f>
        <v>0</v>
      </c>
      <c r="K2937" s="74">
        <f>計算過程!I2934</f>
        <v>0</v>
      </c>
      <c r="L2937" s="74">
        <f>計算過程!J2934</f>
        <v>0</v>
      </c>
      <c r="M2937" s="74">
        <f>計算過程!K2934</f>
        <v>0</v>
      </c>
      <c r="N2937" s="75">
        <f>計算過程!Q2934</f>
        <v>0</v>
      </c>
    </row>
    <row r="2938" spans="8:14">
      <c r="H2938" s="38">
        <v>41762</v>
      </c>
      <c r="I2938" s="39" t="s">
        <v>150</v>
      </c>
      <c r="J2938" s="74">
        <f>計算過程!D2935</f>
        <v>0</v>
      </c>
      <c r="K2938" s="74">
        <f>計算過程!I2935</f>
        <v>0</v>
      </c>
      <c r="L2938" s="74">
        <f>計算過程!J2935</f>
        <v>0</v>
      </c>
      <c r="M2938" s="74">
        <f>計算過程!K2935</f>
        <v>0</v>
      </c>
      <c r="N2938" s="75">
        <f>計算過程!Q2935</f>
        <v>0</v>
      </c>
    </row>
    <row r="2939" spans="8:14">
      <c r="H2939" s="38">
        <v>41762</v>
      </c>
      <c r="I2939" s="39" t="s">
        <v>151</v>
      </c>
      <c r="J2939" s="74">
        <f>計算過程!D2936</f>
        <v>0</v>
      </c>
      <c r="K2939" s="74">
        <f>計算過程!I2936</f>
        <v>0</v>
      </c>
      <c r="L2939" s="74">
        <f>計算過程!J2936</f>
        <v>0</v>
      </c>
      <c r="M2939" s="74">
        <f>計算過程!K2936</f>
        <v>0</v>
      </c>
      <c r="N2939" s="75">
        <f>計算過程!Q2936</f>
        <v>0</v>
      </c>
    </row>
    <row r="2940" spans="8:14">
      <c r="H2940" s="38">
        <v>41762</v>
      </c>
      <c r="I2940" s="39" t="s">
        <v>152</v>
      </c>
      <c r="J2940" s="74">
        <f>計算過程!D2937</f>
        <v>0</v>
      </c>
      <c r="K2940" s="74">
        <f>計算過程!I2937</f>
        <v>0</v>
      </c>
      <c r="L2940" s="74">
        <f>計算過程!J2937</f>
        <v>0</v>
      </c>
      <c r="M2940" s="74">
        <f>計算過程!K2937</f>
        <v>0</v>
      </c>
      <c r="N2940" s="75">
        <f>計算過程!Q2937</f>
        <v>0</v>
      </c>
    </row>
    <row r="2941" spans="8:14">
      <c r="H2941" s="38">
        <v>41762</v>
      </c>
      <c r="I2941" s="39" t="s">
        <v>153</v>
      </c>
      <c r="J2941" s="74">
        <f>計算過程!D2938</f>
        <v>0</v>
      </c>
      <c r="K2941" s="74">
        <f>計算過程!I2938</f>
        <v>0</v>
      </c>
      <c r="L2941" s="74">
        <f>計算過程!J2938</f>
        <v>0</v>
      </c>
      <c r="M2941" s="74">
        <f>計算過程!K2938</f>
        <v>0</v>
      </c>
      <c r="N2941" s="75">
        <f>計算過程!Q2938</f>
        <v>0</v>
      </c>
    </row>
    <row r="2942" spans="8:14">
      <c r="H2942" s="38">
        <v>41762</v>
      </c>
      <c r="I2942" s="39" t="s">
        <v>154</v>
      </c>
      <c r="J2942" s="74">
        <f>計算過程!D2939</f>
        <v>0</v>
      </c>
      <c r="K2942" s="74">
        <f>計算過程!I2939</f>
        <v>0</v>
      </c>
      <c r="L2942" s="74">
        <f>計算過程!J2939</f>
        <v>0</v>
      </c>
      <c r="M2942" s="74">
        <f>計算過程!K2939</f>
        <v>0</v>
      </c>
      <c r="N2942" s="75">
        <f>計算過程!Q2939</f>
        <v>0</v>
      </c>
    </row>
    <row r="2943" spans="8:14">
      <c r="H2943" s="38">
        <v>41762</v>
      </c>
      <c r="I2943" s="39" t="s">
        <v>155</v>
      </c>
      <c r="J2943" s="74">
        <f>計算過程!D2940</f>
        <v>0</v>
      </c>
      <c r="K2943" s="74">
        <f>計算過程!I2940</f>
        <v>0</v>
      </c>
      <c r="L2943" s="74">
        <f>計算過程!J2940</f>
        <v>0</v>
      </c>
      <c r="M2943" s="74">
        <f>計算過程!K2940</f>
        <v>0</v>
      </c>
      <c r="N2943" s="75">
        <f>計算過程!Q2940</f>
        <v>0</v>
      </c>
    </row>
    <row r="2944" spans="8:14">
      <c r="H2944" s="38">
        <v>41762</v>
      </c>
      <c r="I2944" s="39" t="s">
        <v>156</v>
      </c>
      <c r="J2944" s="74">
        <f>計算過程!D2941</f>
        <v>0</v>
      </c>
      <c r="K2944" s="74">
        <f>計算過程!I2941</f>
        <v>0</v>
      </c>
      <c r="L2944" s="74">
        <f>計算過程!J2941</f>
        <v>0</v>
      </c>
      <c r="M2944" s="74">
        <f>計算過程!K2941</f>
        <v>0</v>
      </c>
      <c r="N2944" s="75">
        <f>計算過程!Q2941</f>
        <v>0</v>
      </c>
    </row>
    <row r="2945" spans="8:14">
      <c r="H2945" s="38">
        <v>41762</v>
      </c>
      <c r="I2945" s="39" t="s">
        <v>157</v>
      </c>
      <c r="J2945" s="74">
        <f>計算過程!D2942</f>
        <v>0</v>
      </c>
      <c r="K2945" s="74">
        <f>計算過程!I2942</f>
        <v>0</v>
      </c>
      <c r="L2945" s="74">
        <f>計算過程!J2942</f>
        <v>0</v>
      </c>
      <c r="M2945" s="74">
        <f>計算過程!K2942</f>
        <v>0</v>
      </c>
      <c r="N2945" s="75">
        <f>計算過程!Q2942</f>
        <v>0</v>
      </c>
    </row>
    <row r="2946" spans="8:14">
      <c r="H2946" s="38">
        <v>41762</v>
      </c>
      <c r="I2946" s="39" t="s">
        <v>158</v>
      </c>
      <c r="J2946" s="74">
        <f>計算過程!D2943</f>
        <v>0</v>
      </c>
      <c r="K2946" s="74">
        <f>計算過程!I2943</f>
        <v>0</v>
      </c>
      <c r="L2946" s="74">
        <f>計算過程!J2943</f>
        <v>0</v>
      </c>
      <c r="M2946" s="74">
        <f>計算過程!K2943</f>
        <v>0</v>
      </c>
      <c r="N2946" s="75">
        <f>計算過程!Q2943</f>
        <v>0</v>
      </c>
    </row>
    <row r="2947" spans="8:14">
      <c r="H2947" s="38">
        <v>41762</v>
      </c>
      <c r="I2947" s="39" t="s">
        <v>159</v>
      </c>
      <c r="J2947" s="74">
        <f>計算過程!D2944</f>
        <v>0</v>
      </c>
      <c r="K2947" s="74">
        <f>計算過程!I2944</f>
        <v>0</v>
      </c>
      <c r="L2947" s="74">
        <f>計算過程!J2944</f>
        <v>0</v>
      </c>
      <c r="M2947" s="74">
        <f>計算過程!K2944</f>
        <v>0</v>
      </c>
      <c r="N2947" s="75">
        <f>計算過程!Q2944</f>
        <v>0</v>
      </c>
    </row>
    <row r="2948" spans="8:14">
      <c r="H2948" s="38">
        <v>41762</v>
      </c>
      <c r="I2948" s="39" t="s">
        <v>160</v>
      </c>
      <c r="J2948" s="74">
        <f>計算過程!D2945</f>
        <v>0</v>
      </c>
      <c r="K2948" s="74">
        <f>計算過程!I2945</f>
        <v>0</v>
      </c>
      <c r="L2948" s="74">
        <f>計算過程!J2945</f>
        <v>0</v>
      </c>
      <c r="M2948" s="74">
        <f>計算過程!K2945</f>
        <v>0</v>
      </c>
      <c r="N2948" s="75">
        <f>計算過程!Q2945</f>
        <v>0</v>
      </c>
    </row>
    <row r="2949" spans="8:14">
      <c r="H2949" s="38">
        <v>41762</v>
      </c>
      <c r="I2949" s="39" t="s">
        <v>161</v>
      </c>
      <c r="J2949" s="74">
        <f>計算過程!D2946</f>
        <v>0</v>
      </c>
      <c r="K2949" s="74">
        <f>計算過程!I2946</f>
        <v>0</v>
      </c>
      <c r="L2949" s="74">
        <f>計算過程!J2946</f>
        <v>0</v>
      </c>
      <c r="M2949" s="74">
        <f>計算過程!K2946</f>
        <v>0</v>
      </c>
      <c r="N2949" s="75">
        <f>計算過程!Q2946</f>
        <v>0</v>
      </c>
    </row>
    <row r="2950" spans="8:14">
      <c r="H2950" s="38">
        <v>41762</v>
      </c>
      <c r="I2950" s="39" t="s">
        <v>162</v>
      </c>
      <c r="J2950" s="74">
        <f>計算過程!D2947</f>
        <v>0</v>
      </c>
      <c r="K2950" s="74">
        <f>計算過程!I2947</f>
        <v>0</v>
      </c>
      <c r="L2950" s="74">
        <f>計算過程!J2947</f>
        <v>0</v>
      </c>
      <c r="M2950" s="74">
        <f>計算過程!K2947</f>
        <v>0</v>
      </c>
      <c r="N2950" s="75">
        <f>計算過程!Q2947</f>
        <v>0</v>
      </c>
    </row>
    <row r="2951" spans="8:14">
      <c r="H2951" s="38">
        <v>41762</v>
      </c>
      <c r="I2951" s="39" t="s">
        <v>163</v>
      </c>
      <c r="J2951" s="74">
        <f>計算過程!D2948</f>
        <v>0</v>
      </c>
      <c r="K2951" s="74">
        <f>計算過程!I2948</f>
        <v>0</v>
      </c>
      <c r="L2951" s="74">
        <f>計算過程!J2948</f>
        <v>0</v>
      </c>
      <c r="M2951" s="74">
        <f>計算過程!K2948</f>
        <v>0</v>
      </c>
      <c r="N2951" s="75">
        <f>計算過程!Q2948</f>
        <v>0</v>
      </c>
    </row>
    <row r="2952" spans="8:14">
      <c r="H2952" s="38">
        <v>41762</v>
      </c>
      <c r="I2952" s="39" t="s">
        <v>164</v>
      </c>
      <c r="J2952" s="74">
        <f>計算過程!D2949</f>
        <v>0</v>
      </c>
      <c r="K2952" s="74">
        <f>計算過程!I2949</f>
        <v>0</v>
      </c>
      <c r="L2952" s="74">
        <f>計算過程!J2949</f>
        <v>0</v>
      </c>
      <c r="M2952" s="74">
        <f>計算過程!K2949</f>
        <v>0</v>
      </c>
      <c r="N2952" s="75">
        <f>計算過程!Q2949</f>
        <v>0</v>
      </c>
    </row>
    <row r="2953" spans="8:14">
      <c r="H2953" s="38">
        <v>41762</v>
      </c>
      <c r="I2953" s="39" t="s">
        <v>165</v>
      </c>
      <c r="J2953" s="74">
        <f>計算過程!D2950</f>
        <v>0</v>
      </c>
      <c r="K2953" s="74">
        <f>計算過程!I2950</f>
        <v>0</v>
      </c>
      <c r="L2953" s="74">
        <f>計算過程!J2950</f>
        <v>0</v>
      </c>
      <c r="M2953" s="74">
        <f>計算過程!K2950</f>
        <v>0</v>
      </c>
      <c r="N2953" s="75">
        <f>計算過程!Q2950</f>
        <v>0</v>
      </c>
    </row>
    <row r="2954" spans="8:14">
      <c r="H2954" s="38">
        <v>41762</v>
      </c>
      <c r="I2954" s="39" t="s">
        <v>166</v>
      </c>
      <c r="J2954" s="74">
        <f>計算過程!D2951</f>
        <v>0</v>
      </c>
      <c r="K2954" s="74">
        <f>計算過程!I2951</f>
        <v>0</v>
      </c>
      <c r="L2954" s="74">
        <f>計算過程!J2951</f>
        <v>0</v>
      </c>
      <c r="M2954" s="74">
        <f>計算過程!K2951</f>
        <v>0</v>
      </c>
      <c r="N2954" s="75">
        <f>計算過程!Q2951</f>
        <v>0</v>
      </c>
    </row>
    <row r="2955" spans="8:14">
      <c r="H2955" s="38">
        <v>41762</v>
      </c>
      <c r="I2955" s="39" t="s">
        <v>167</v>
      </c>
      <c r="J2955" s="74">
        <f>計算過程!D2952</f>
        <v>0</v>
      </c>
      <c r="K2955" s="74">
        <f>計算過程!I2952</f>
        <v>0</v>
      </c>
      <c r="L2955" s="74">
        <f>計算過程!J2952</f>
        <v>0</v>
      </c>
      <c r="M2955" s="74">
        <f>計算過程!K2952</f>
        <v>0</v>
      </c>
      <c r="N2955" s="75">
        <f>計算過程!Q2952</f>
        <v>0</v>
      </c>
    </row>
    <row r="2956" spans="8:14">
      <c r="H2956" s="38">
        <v>41762</v>
      </c>
      <c r="I2956" s="39" t="s">
        <v>168</v>
      </c>
      <c r="J2956" s="74">
        <f>計算過程!D2953</f>
        <v>0</v>
      </c>
      <c r="K2956" s="74">
        <f>計算過程!I2953</f>
        <v>0</v>
      </c>
      <c r="L2956" s="74">
        <f>計算過程!J2953</f>
        <v>0</v>
      </c>
      <c r="M2956" s="74">
        <f>計算過程!K2953</f>
        <v>0</v>
      </c>
      <c r="N2956" s="75">
        <f>計算過程!Q2953</f>
        <v>0</v>
      </c>
    </row>
    <row r="2957" spans="8:14">
      <c r="H2957" s="38">
        <v>41762</v>
      </c>
      <c r="I2957" s="39" t="s">
        <v>169</v>
      </c>
      <c r="J2957" s="74">
        <f>計算過程!D2954</f>
        <v>0</v>
      </c>
      <c r="K2957" s="74">
        <f>計算過程!I2954</f>
        <v>0</v>
      </c>
      <c r="L2957" s="74">
        <f>計算過程!J2954</f>
        <v>0</v>
      </c>
      <c r="M2957" s="74">
        <f>計算過程!K2954</f>
        <v>0</v>
      </c>
      <c r="N2957" s="75">
        <f>計算過程!Q2954</f>
        <v>0</v>
      </c>
    </row>
    <row r="2958" spans="8:14">
      <c r="H2958" s="38">
        <v>41762</v>
      </c>
      <c r="I2958" s="39" t="s">
        <v>170</v>
      </c>
      <c r="J2958" s="74">
        <f>計算過程!D2955</f>
        <v>0</v>
      </c>
      <c r="K2958" s="74">
        <f>計算過程!I2955</f>
        <v>0</v>
      </c>
      <c r="L2958" s="74">
        <f>計算過程!J2955</f>
        <v>0</v>
      </c>
      <c r="M2958" s="74">
        <f>計算過程!K2955</f>
        <v>0</v>
      </c>
      <c r="N2958" s="75">
        <f>計算過程!Q2955</f>
        <v>0</v>
      </c>
    </row>
    <row r="2959" spans="8:14">
      <c r="H2959" s="38">
        <v>41762</v>
      </c>
      <c r="I2959" s="39" t="s">
        <v>171</v>
      </c>
      <c r="J2959" s="74">
        <f>計算過程!D2956</f>
        <v>0</v>
      </c>
      <c r="K2959" s="74">
        <f>計算過程!I2956</f>
        <v>0</v>
      </c>
      <c r="L2959" s="74">
        <f>計算過程!J2956</f>
        <v>0</v>
      </c>
      <c r="M2959" s="74">
        <f>計算過程!K2956</f>
        <v>0</v>
      </c>
      <c r="N2959" s="75">
        <f>計算過程!Q2956</f>
        <v>0</v>
      </c>
    </row>
    <row r="2960" spans="8:14">
      <c r="H2960" s="38">
        <v>41762</v>
      </c>
      <c r="I2960" s="39" t="s">
        <v>172</v>
      </c>
      <c r="J2960" s="74">
        <f>計算過程!D2957</f>
        <v>0</v>
      </c>
      <c r="K2960" s="74">
        <f>計算過程!I2957</f>
        <v>0</v>
      </c>
      <c r="L2960" s="74">
        <f>計算過程!J2957</f>
        <v>0</v>
      </c>
      <c r="M2960" s="74">
        <f>計算過程!K2957</f>
        <v>0</v>
      </c>
      <c r="N2960" s="75">
        <f>計算過程!Q2957</f>
        <v>0</v>
      </c>
    </row>
    <row r="2961" spans="8:14">
      <c r="H2961" s="38">
        <v>41763</v>
      </c>
      <c r="I2961" s="39" t="s">
        <v>149</v>
      </c>
      <c r="J2961" s="74">
        <f>計算過程!D2958</f>
        <v>0</v>
      </c>
      <c r="K2961" s="74">
        <f>計算過程!I2958</f>
        <v>0</v>
      </c>
      <c r="L2961" s="74">
        <f>計算過程!J2958</f>
        <v>0</v>
      </c>
      <c r="M2961" s="74">
        <f>計算過程!K2958</f>
        <v>0</v>
      </c>
      <c r="N2961" s="75">
        <f>計算過程!Q2958</f>
        <v>0</v>
      </c>
    </row>
    <row r="2962" spans="8:14">
      <c r="H2962" s="38">
        <v>41763</v>
      </c>
      <c r="I2962" s="39" t="s">
        <v>150</v>
      </c>
      <c r="J2962" s="74">
        <f>計算過程!D2959</f>
        <v>0</v>
      </c>
      <c r="K2962" s="74">
        <f>計算過程!I2959</f>
        <v>0</v>
      </c>
      <c r="L2962" s="74">
        <f>計算過程!J2959</f>
        <v>0</v>
      </c>
      <c r="M2962" s="74">
        <f>計算過程!K2959</f>
        <v>0</v>
      </c>
      <c r="N2962" s="75">
        <f>計算過程!Q2959</f>
        <v>0</v>
      </c>
    </row>
    <row r="2963" spans="8:14">
      <c r="H2963" s="38">
        <v>41763</v>
      </c>
      <c r="I2963" s="39" t="s">
        <v>151</v>
      </c>
      <c r="J2963" s="74">
        <f>計算過程!D2960</f>
        <v>0</v>
      </c>
      <c r="K2963" s="74">
        <f>計算過程!I2960</f>
        <v>0</v>
      </c>
      <c r="L2963" s="74">
        <f>計算過程!J2960</f>
        <v>0</v>
      </c>
      <c r="M2963" s="74">
        <f>計算過程!K2960</f>
        <v>0</v>
      </c>
      <c r="N2963" s="75">
        <f>計算過程!Q2960</f>
        <v>0</v>
      </c>
    </row>
    <row r="2964" spans="8:14">
      <c r="H2964" s="38">
        <v>41763</v>
      </c>
      <c r="I2964" s="39" t="s">
        <v>152</v>
      </c>
      <c r="J2964" s="74">
        <f>計算過程!D2961</f>
        <v>0</v>
      </c>
      <c r="K2964" s="74">
        <f>計算過程!I2961</f>
        <v>0</v>
      </c>
      <c r="L2964" s="74">
        <f>計算過程!J2961</f>
        <v>0</v>
      </c>
      <c r="M2964" s="74">
        <f>計算過程!K2961</f>
        <v>0</v>
      </c>
      <c r="N2964" s="75">
        <f>計算過程!Q2961</f>
        <v>0</v>
      </c>
    </row>
    <row r="2965" spans="8:14">
      <c r="H2965" s="38">
        <v>41763</v>
      </c>
      <c r="I2965" s="39" t="s">
        <v>153</v>
      </c>
      <c r="J2965" s="74">
        <f>計算過程!D2962</f>
        <v>0</v>
      </c>
      <c r="K2965" s="74">
        <f>計算過程!I2962</f>
        <v>0</v>
      </c>
      <c r="L2965" s="74">
        <f>計算過程!J2962</f>
        <v>0</v>
      </c>
      <c r="M2965" s="74">
        <f>計算過程!K2962</f>
        <v>0</v>
      </c>
      <c r="N2965" s="75">
        <f>計算過程!Q2962</f>
        <v>0</v>
      </c>
    </row>
    <row r="2966" spans="8:14">
      <c r="H2966" s="38">
        <v>41763</v>
      </c>
      <c r="I2966" s="39" t="s">
        <v>154</v>
      </c>
      <c r="J2966" s="74">
        <f>計算過程!D2963</f>
        <v>0</v>
      </c>
      <c r="K2966" s="74">
        <f>計算過程!I2963</f>
        <v>0</v>
      </c>
      <c r="L2966" s="74">
        <f>計算過程!J2963</f>
        <v>0</v>
      </c>
      <c r="M2966" s="74">
        <f>計算過程!K2963</f>
        <v>0</v>
      </c>
      <c r="N2966" s="75">
        <f>計算過程!Q2963</f>
        <v>0</v>
      </c>
    </row>
    <row r="2967" spans="8:14">
      <c r="H2967" s="38">
        <v>41763</v>
      </c>
      <c r="I2967" s="39" t="s">
        <v>155</v>
      </c>
      <c r="J2967" s="74">
        <f>計算過程!D2964</f>
        <v>0</v>
      </c>
      <c r="K2967" s="74">
        <f>計算過程!I2964</f>
        <v>0</v>
      </c>
      <c r="L2967" s="74">
        <f>計算過程!J2964</f>
        <v>0</v>
      </c>
      <c r="M2967" s="74">
        <f>計算過程!K2964</f>
        <v>0</v>
      </c>
      <c r="N2967" s="75">
        <f>計算過程!Q2964</f>
        <v>0</v>
      </c>
    </row>
    <row r="2968" spans="8:14">
      <c r="H2968" s="38">
        <v>41763</v>
      </c>
      <c r="I2968" s="39" t="s">
        <v>156</v>
      </c>
      <c r="J2968" s="74">
        <f>計算過程!D2965</f>
        <v>0</v>
      </c>
      <c r="K2968" s="74">
        <f>計算過程!I2965</f>
        <v>0</v>
      </c>
      <c r="L2968" s="74">
        <f>計算過程!J2965</f>
        <v>0</v>
      </c>
      <c r="M2968" s="74">
        <f>計算過程!K2965</f>
        <v>0</v>
      </c>
      <c r="N2968" s="75">
        <f>計算過程!Q2965</f>
        <v>0</v>
      </c>
    </row>
    <row r="2969" spans="8:14">
      <c r="H2969" s="38">
        <v>41763</v>
      </c>
      <c r="I2969" s="39" t="s">
        <v>157</v>
      </c>
      <c r="J2969" s="74">
        <f>計算過程!D2966</f>
        <v>0</v>
      </c>
      <c r="K2969" s="74">
        <f>計算過程!I2966</f>
        <v>0</v>
      </c>
      <c r="L2969" s="74">
        <f>計算過程!J2966</f>
        <v>0</v>
      </c>
      <c r="M2969" s="74">
        <f>計算過程!K2966</f>
        <v>0</v>
      </c>
      <c r="N2969" s="75">
        <f>計算過程!Q2966</f>
        <v>0</v>
      </c>
    </row>
    <row r="2970" spans="8:14">
      <c r="H2970" s="38">
        <v>41763</v>
      </c>
      <c r="I2970" s="39" t="s">
        <v>158</v>
      </c>
      <c r="J2970" s="74">
        <f>計算過程!D2967</f>
        <v>0</v>
      </c>
      <c r="K2970" s="74">
        <f>計算過程!I2967</f>
        <v>0</v>
      </c>
      <c r="L2970" s="74">
        <f>計算過程!J2967</f>
        <v>0</v>
      </c>
      <c r="M2970" s="74">
        <f>計算過程!K2967</f>
        <v>0</v>
      </c>
      <c r="N2970" s="75">
        <f>計算過程!Q2967</f>
        <v>0</v>
      </c>
    </row>
    <row r="2971" spans="8:14">
      <c r="H2971" s="38">
        <v>41763</v>
      </c>
      <c r="I2971" s="39" t="s">
        <v>159</v>
      </c>
      <c r="J2971" s="74">
        <f>計算過程!D2968</f>
        <v>0</v>
      </c>
      <c r="K2971" s="74">
        <f>計算過程!I2968</f>
        <v>0</v>
      </c>
      <c r="L2971" s="74">
        <f>計算過程!J2968</f>
        <v>0</v>
      </c>
      <c r="M2971" s="74">
        <f>計算過程!K2968</f>
        <v>0</v>
      </c>
      <c r="N2971" s="75">
        <f>計算過程!Q2968</f>
        <v>0</v>
      </c>
    </row>
    <row r="2972" spans="8:14">
      <c r="H2972" s="38">
        <v>41763</v>
      </c>
      <c r="I2972" s="39" t="s">
        <v>160</v>
      </c>
      <c r="J2972" s="74">
        <f>計算過程!D2969</f>
        <v>0</v>
      </c>
      <c r="K2972" s="74">
        <f>計算過程!I2969</f>
        <v>0</v>
      </c>
      <c r="L2972" s="74">
        <f>計算過程!J2969</f>
        <v>0</v>
      </c>
      <c r="M2972" s="74">
        <f>計算過程!K2969</f>
        <v>0</v>
      </c>
      <c r="N2972" s="75">
        <f>計算過程!Q2969</f>
        <v>0</v>
      </c>
    </row>
    <row r="2973" spans="8:14">
      <c r="H2973" s="38">
        <v>41763</v>
      </c>
      <c r="I2973" s="39" t="s">
        <v>161</v>
      </c>
      <c r="J2973" s="74">
        <f>計算過程!D2970</f>
        <v>0</v>
      </c>
      <c r="K2973" s="74">
        <f>計算過程!I2970</f>
        <v>0</v>
      </c>
      <c r="L2973" s="74">
        <f>計算過程!J2970</f>
        <v>0</v>
      </c>
      <c r="M2973" s="74">
        <f>計算過程!K2970</f>
        <v>0</v>
      </c>
      <c r="N2973" s="75">
        <f>計算過程!Q2970</f>
        <v>0</v>
      </c>
    </row>
    <row r="2974" spans="8:14">
      <c r="H2974" s="38">
        <v>41763</v>
      </c>
      <c r="I2974" s="39" t="s">
        <v>162</v>
      </c>
      <c r="J2974" s="74">
        <f>計算過程!D2971</f>
        <v>0</v>
      </c>
      <c r="K2974" s="74">
        <f>計算過程!I2971</f>
        <v>0</v>
      </c>
      <c r="L2974" s="74">
        <f>計算過程!J2971</f>
        <v>0</v>
      </c>
      <c r="M2974" s="74">
        <f>計算過程!K2971</f>
        <v>0</v>
      </c>
      <c r="N2974" s="75">
        <f>計算過程!Q2971</f>
        <v>0</v>
      </c>
    </row>
    <row r="2975" spans="8:14">
      <c r="H2975" s="38">
        <v>41763</v>
      </c>
      <c r="I2975" s="39" t="s">
        <v>163</v>
      </c>
      <c r="J2975" s="74">
        <f>計算過程!D2972</f>
        <v>0</v>
      </c>
      <c r="K2975" s="74">
        <f>計算過程!I2972</f>
        <v>0</v>
      </c>
      <c r="L2975" s="74">
        <f>計算過程!J2972</f>
        <v>0</v>
      </c>
      <c r="M2975" s="74">
        <f>計算過程!K2972</f>
        <v>0</v>
      </c>
      <c r="N2975" s="75">
        <f>計算過程!Q2972</f>
        <v>0</v>
      </c>
    </row>
    <row r="2976" spans="8:14">
      <c r="H2976" s="38">
        <v>41763</v>
      </c>
      <c r="I2976" s="39" t="s">
        <v>164</v>
      </c>
      <c r="J2976" s="74">
        <f>計算過程!D2973</f>
        <v>0</v>
      </c>
      <c r="K2976" s="74">
        <f>計算過程!I2973</f>
        <v>0</v>
      </c>
      <c r="L2976" s="74">
        <f>計算過程!J2973</f>
        <v>0</v>
      </c>
      <c r="M2976" s="74">
        <f>計算過程!K2973</f>
        <v>0</v>
      </c>
      <c r="N2976" s="75">
        <f>計算過程!Q2973</f>
        <v>0</v>
      </c>
    </row>
    <row r="2977" spans="8:14">
      <c r="H2977" s="38">
        <v>41763</v>
      </c>
      <c r="I2977" s="39" t="s">
        <v>165</v>
      </c>
      <c r="J2977" s="74">
        <f>計算過程!D2974</f>
        <v>0</v>
      </c>
      <c r="K2977" s="74">
        <f>計算過程!I2974</f>
        <v>0</v>
      </c>
      <c r="L2977" s="74">
        <f>計算過程!J2974</f>
        <v>0</v>
      </c>
      <c r="M2977" s="74">
        <f>計算過程!K2974</f>
        <v>0</v>
      </c>
      <c r="N2977" s="75">
        <f>計算過程!Q2974</f>
        <v>0</v>
      </c>
    </row>
    <row r="2978" spans="8:14">
      <c r="H2978" s="38">
        <v>41763</v>
      </c>
      <c r="I2978" s="39" t="s">
        <v>166</v>
      </c>
      <c r="J2978" s="74">
        <f>計算過程!D2975</f>
        <v>0</v>
      </c>
      <c r="K2978" s="74">
        <f>計算過程!I2975</f>
        <v>0</v>
      </c>
      <c r="L2978" s="74">
        <f>計算過程!J2975</f>
        <v>0</v>
      </c>
      <c r="M2978" s="74">
        <f>計算過程!K2975</f>
        <v>0</v>
      </c>
      <c r="N2978" s="75">
        <f>計算過程!Q2975</f>
        <v>0</v>
      </c>
    </row>
    <row r="2979" spans="8:14">
      <c r="H2979" s="38">
        <v>41763</v>
      </c>
      <c r="I2979" s="39" t="s">
        <v>167</v>
      </c>
      <c r="J2979" s="74">
        <f>計算過程!D2976</f>
        <v>0</v>
      </c>
      <c r="K2979" s="74">
        <f>計算過程!I2976</f>
        <v>0</v>
      </c>
      <c r="L2979" s="74">
        <f>計算過程!J2976</f>
        <v>0</v>
      </c>
      <c r="M2979" s="74">
        <f>計算過程!K2976</f>
        <v>0</v>
      </c>
      <c r="N2979" s="75">
        <f>計算過程!Q2976</f>
        <v>0</v>
      </c>
    </row>
    <row r="2980" spans="8:14">
      <c r="H2980" s="38">
        <v>41763</v>
      </c>
      <c r="I2980" s="39" t="s">
        <v>168</v>
      </c>
      <c r="J2980" s="74">
        <f>計算過程!D2977</f>
        <v>0</v>
      </c>
      <c r="K2980" s="74">
        <f>計算過程!I2977</f>
        <v>0</v>
      </c>
      <c r="L2980" s="74">
        <f>計算過程!J2977</f>
        <v>0</v>
      </c>
      <c r="M2980" s="74">
        <f>計算過程!K2977</f>
        <v>0</v>
      </c>
      <c r="N2980" s="75">
        <f>計算過程!Q2977</f>
        <v>0</v>
      </c>
    </row>
    <row r="2981" spans="8:14">
      <c r="H2981" s="38">
        <v>41763</v>
      </c>
      <c r="I2981" s="39" t="s">
        <v>169</v>
      </c>
      <c r="J2981" s="74">
        <f>計算過程!D2978</f>
        <v>0</v>
      </c>
      <c r="K2981" s="74">
        <f>計算過程!I2978</f>
        <v>0</v>
      </c>
      <c r="L2981" s="74">
        <f>計算過程!J2978</f>
        <v>0</v>
      </c>
      <c r="M2981" s="74">
        <f>計算過程!K2978</f>
        <v>0</v>
      </c>
      <c r="N2981" s="75">
        <f>計算過程!Q2978</f>
        <v>0</v>
      </c>
    </row>
    <row r="2982" spans="8:14">
      <c r="H2982" s="38">
        <v>41763</v>
      </c>
      <c r="I2982" s="39" t="s">
        <v>170</v>
      </c>
      <c r="J2982" s="74">
        <f>計算過程!D2979</f>
        <v>0</v>
      </c>
      <c r="K2982" s="74">
        <f>計算過程!I2979</f>
        <v>0</v>
      </c>
      <c r="L2982" s="74">
        <f>計算過程!J2979</f>
        <v>0</v>
      </c>
      <c r="M2982" s="74">
        <f>計算過程!K2979</f>
        <v>0</v>
      </c>
      <c r="N2982" s="75">
        <f>計算過程!Q2979</f>
        <v>0</v>
      </c>
    </row>
    <row r="2983" spans="8:14">
      <c r="H2983" s="38">
        <v>41763</v>
      </c>
      <c r="I2983" s="39" t="s">
        <v>171</v>
      </c>
      <c r="J2983" s="74">
        <f>計算過程!D2980</f>
        <v>0</v>
      </c>
      <c r="K2983" s="74">
        <f>計算過程!I2980</f>
        <v>0</v>
      </c>
      <c r="L2983" s="74">
        <f>計算過程!J2980</f>
        <v>0</v>
      </c>
      <c r="M2983" s="74">
        <f>計算過程!K2980</f>
        <v>0</v>
      </c>
      <c r="N2983" s="75">
        <f>計算過程!Q2980</f>
        <v>0</v>
      </c>
    </row>
    <row r="2984" spans="8:14">
      <c r="H2984" s="38">
        <v>41763</v>
      </c>
      <c r="I2984" s="39" t="s">
        <v>172</v>
      </c>
      <c r="J2984" s="74">
        <f>計算過程!D2981</f>
        <v>0</v>
      </c>
      <c r="K2984" s="74">
        <f>計算過程!I2981</f>
        <v>0</v>
      </c>
      <c r="L2984" s="74">
        <f>計算過程!J2981</f>
        <v>0</v>
      </c>
      <c r="M2984" s="74">
        <f>計算過程!K2981</f>
        <v>0</v>
      </c>
      <c r="N2984" s="75">
        <f>計算過程!Q2981</f>
        <v>0</v>
      </c>
    </row>
    <row r="2985" spans="8:14">
      <c r="H2985" s="38">
        <v>41764</v>
      </c>
      <c r="I2985" s="39" t="s">
        <v>149</v>
      </c>
      <c r="J2985" s="74">
        <f>計算過程!D2982</f>
        <v>0</v>
      </c>
      <c r="K2985" s="74">
        <f>計算過程!I2982</f>
        <v>0</v>
      </c>
      <c r="L2985" s="74">
        <f>計算過程!J2982</f>
        <v>0</v>
      </c>
      <c r="M2985" s="74">
        <f>計算過程!K2982</f>
        <v>0</v>
      </c>
      <c r="N2985" s="75">
        <f>計算過程!Q2982</f>
        <v>0</v>
      </c>
    </row>
    <row r="2986" spans="8:14">
      <c r="H2986" s="38">
        <v>41764</v>
      </c>
      <c r="I2986" s="39" t="s">
        <v>150</v>
      </c>
      <c r="J2986" s="74">
        <f>計算過程!D2983</f>
        <v>0</v>
      </c>
      <c r="K2986" s="74">
        <f>計算過程!I2983</f>
        <v>0</v>
      </c>
      <c r="L2986" s="74">
        <f>計算過程!J2983</f>
        <v>0</v>
      </c>
      <c r="M2986" s="74">
        <f>計算過程!K2983</f>
        <v>0</v>
      </c>
      <c r="N2986" s="75">
        <f>計算過程!Q2983</f>
        <v>0</v>
      </c>
    </row>
    <row r="2987" spans="8:14">
      <c r="H2987" s="38">
        <v>41764</v>
      </c>
      <c r="I2987" s="39" t="s">
        <v>151</v>
      </c>
      <c r="J2987" s="74">
        <f>計算過程!D2984</f>
        <v>0</v>
      </c>
      <c r="K2987" s="74">
        <f>計算過程!I2984</f>
        <v>0</v>
      </c>
      <c r="L2987" s="74">
        <f>計算過程!J2984</f>
        <v>0</v>
      </c>
      <c r="M2987" s="74">
        <f>計算過程!K2984</f>
        <v>0</v>
      </c>
      <c r="N2987" s="75">
        <f>計算過程!Q2984</f>
        <v>0</v>
      </c>
    </row>
    <row r="2988" spans="8:14">
      <c r="H2988" s="38">
        <v>41764</v>
      </c>
      <c r="I2988" s="39" t="s">
        <v>152</v>
      </c>
      <c r="J2988" s="74">
        <f>計算過程!D2985</f>
        <v>0</v>
      </c>
      <c r="K2988" s="74">
        <f>計算過程!I2985</f>
        <v>0</v>
      </c>
      <c r="L2988" s="74">
        <f>計算過程!J2985</f>
        <v>0</v>
      </c>
      <c r="M2988" s="74">
        <f>計算過程!K2985</f>
        <v>0</v>
      </c>
      <c r="N2988" s="75">
        <f>計算過程!Q2985</f>
        <v>0</v>
      </c>
    </row>
    <row r="2989" spans="8:14">
      <c r="H2989" s="38">
        <v>41764</v>
      </c>
      <c r="I2989" s="39" t="s">
        <v>153</v>
      </c>
      <c r="J2989" s="74">
        <f>計算過程!D2986</f>
        <v>0</v>
      </c>
      <c r="K2989" s="74">
        <f>計算過程!I2986</f>
        <v>0</v>
      </c>
      <c r="L2989" s="74">
        <f>計算過程!J2986</f>
        <v>0</v>
      </c>
      <c r="M2989" s="74">
        <f>計算過程!K2986</f>
        <v>0</v>
      </c>
      <c r="N2989" s="75">
        <f>計算過程!Q2986</f>
        <v>0</v>
      </c>
    </row>
    <row r="2990" spans="8:14">
      <c r="H2990" s="38">
        <v>41764</v>
      </c>
      <c r="I2990" s="39" t="s">
        <v>154</v>
      </c>
      <c r="J2990" s="74">
        <f>計算過程!D2987</f>
        <v>0</v>
      </c>
      <c r="K2990" s="74">
        <f>計算過程!I2987</f>
        <v>0</v>
      </c>
      <c r="L2990" s="74">
        <f>計算過程!J2987</f>
        <v>0</v>
      </c>
      <c r="M2990" s="74">
        <f>計算過程!K2987</f>
        <v>0</v>
      </c>
      <c r="N2990" s="75">
        <f>計算過程!Q2987</f>
        <v>0</v>
      </c>
    </row>
    <row r="2991" spans="8:14">
      <c r="H2991" s="38">
        <v>41764</v>
      </c>
      <c r="I2991" s="39" t="s">
        <v>155</v>
      </c>
      <c r="J2991" s="74">
        <f>計算過程!D2988</f>
        <v>0</v>
      </c>
      <c r="K2991" s="74">
        <f>計算過程!I2988</f>
        <v>0</v>
      </c>
      <c r="L2991" s="74">
        <f>計算過程!J2988</f>
        <v>0</v>
      </c>
      <c r="M2991" s="74">
        <f>計算過程!K2988</f>
        <v>0</v>
      </c>
      <c r="N2991" s="75">
        <f>計算過程!Q2988</f>
        <v>0</v>
      </c>
    </row>
    <row r="2992" spans="8:14">
      <c r="H2992" s="38">
        <v>41764</v>
      </c>
      <c r="I2992" s="39" t="s">
        <v>156</v>
      </c>
      <c r="J2992" s="74">
        <f>計算過程!D2989</f>
        <v>0</v>
      </c>
      <c r="K2992" s="74">
        <f>計算過程!I2989</f>
        <v>0</v>
      </c>
      <c r="L2992" s="74">
        <f>計算過程!J2989</f>
        <v>0</v>
      </c>
      <c r="M2992" s="74">
        <f>計算過程!K2989</f>
        <v>0</v>
      </c>
      <c r="N2992" s="75">
        <f>計算過程!Q2989</f>
        <v>0</v>
      </c>
    </row>
    <row r="2993" spans="8:14">
      <c r="H2993" s="38">
        <v>41764</v>
      </c>
      <c r="I2993" s="39" t="s">
        <v>157</v>
      </c>
      <c r="J2993" s="74">
        <f>計算過程!D2990</f>
        <v>0</v>
      </c>
      <c r="K2993" s="74">
        <f>計算過程!I2990</f>
        <v>0</v>
      </c>
      <c r="L2993" s="74">
        <f>計算過程!J2990</f>
        <v>0</v>
      </c>
      <c r="M2993" s="74">
        <f>計算過程!K2990</f>
        <v>0</v>
      </c>
      <c r="N2993" s="75">
        <f>計算過程!Q2990</f>
        <v>0</v>
      </c>
    </row>
    <row r="2994" spans="8:14">
      <c r="H2994" s="38">
        <v>41764</v>
      </c>
      <c r="I2994" s="39" t="s">
        <v>158</v>
      </c>
      <c r="J2994" s="74">
        <f>計算過程!D2991</f>
        <v>0</v>
      </c>
      <c r="K2994" s="74">
        <f>計算過程!I2991</f>
        <v>0</v>
      </c>
      <c r="L2994" s="74">
        <f>計算過程!J2991</f>
        <v>0</v>
      </c>
      <c r="M2994" s="74">
        <f>計算過程!K2991</f>
        <v>0</v>
      </c>
      <c r="N2994" s="75">
        <f>計算過程!Q2991</f>
        <v>0</v>
      </c>
    </row>
    <row r="2995" spans="8:14">
      <c r="H2995" s="38">
        <v>41764</v>
      </c>
      <c r="I2995" s="39" t="s">
        <v>159</v>
      </c>
      <c r="J2995" s="74">
        <f>計算過程!D2992</f>
        <v>0</v>
      </c>
      <c r="K2995" s="74">
        <f>計算過程!I2992</f>
        <v>0</v>
      </c>
      <c r="L2995" s="74">
        <f>計算過程!J2992</f>
        <v>0</v>
      </c>
      <c r="M2995" s="74">
        <f>計算過程!K2992</f>
        <v>0</v>
      </c>
      <c r="N2995" s="75">
        <f>計算過程!Q2992</f>
        <v>0</v>
      </c>
    </row>
    <row r="2996" spans="8:14">
      <c r="H2996" s="38">
        <v>41764</v>
      </c>
      <c r="I2996" s="39" t="s">
        <v>160</v>
      </c>
      <c r="J2996" s="74">
        <f>計算過程!D2993</f>
        <v>0</v>
      </c>
      <c r="K2996" s="74">
        <f>計算過程!I2993</f>
        <v>0</v>
      </c>
      <c r="L2996" s="74">
        <f>計算過程!J2993</f>
        <v>0</v>
      </c>
      <c r="M2996" s="74">
        <f>計算過程!K2993</f>
        <v>0</v>
      </c>
      <c r="N2996" s="75">
        <f>計算過程!Q2993</f>
        <v>0</v>
      </c>
    </row>
    <row r="2997" spans="8:14">
      <c r="H2997" s="38">
        <v>41764</v>
      </c>
      <c r="I2997" s="39" t="s">
        <v>161</v>
      </c>
      <c r="J2997" s="74">
        <f>計算過程!D2994</f>
        <v>0</v>
      </c>
      <c r="K2997" s="74">
        <f>計算過程!I2994</f>
        <v>0</v>
      </c>
      <c r="L2997" s="74">
        <f>計算過程!J2994</f>
        <v>0</v>
      </c>
      <c r="M2997" s="74">
        <f>計算過程!K2994</f>
        <v>0</v>
      </c>
      <c r="N2997" s="75">
        <f>計算過程!Q2994</f>
        <v>0</v>
      </c>
    </row>
    <row r="2998" spans="8:14">
      <c r="H2998" s="38">
        <v>41764</v>
      </c>
      <c r="I2998" s="39" t="s">
        <v>162</v>
      </c>
      <c r="J2998" s="74">
        <f>計算過程!D2995</f>
        <v>0</v>
      </c>
      <c r="K2998" s="74">
        <f>計算過程!I2995</f>
        <v>0</v>
      </c>
      <c r="L2998" s="74">
        <f>計算過程!J2995</f>
        <v>0</v>
      </c>
      <c r="M2998" s="74">
        <f>計算過程!K2995</f>
        <v>0</v>
      </c>
      <c r="N2998" s="75">
        <f>計算過程!Q2995</f>
        <v>0</v>
      </c>
    </row>
    <row r="2999" spans="8:14">
      <c r="H2999" s="38">
        <v>41764</v>
      </c>
      <c r="I2999" s="39" t="s">
        <v>163</v>
      </c>
      <c r="J2999" s="74">
        <f>計算過程!D2996</f>
        <v>0</v>
      </c>
      <c r="K2999" s="74">
        <f>計算過程!I2996</f>
        <v>0</v>
      </c>
      <c r="L2999" s="74">
        <f>計算過程!J2996</f>
        <v>0</v>
      </c>
      <c r="M2999" s="74">
        <f>計算過程!K2996</f>
        <v>0</v>
      </c>
      <c r="N2999" s="75">
        <f>計算過程!Q2996</f>
        <v>0</v>
      </c>
    </row>
    <row r="3000" spans="8:14">
      <c r="H3000" s="38">
        <v>41764</v>
      </c>
      <c r="I3000" s="39" t="s">
        <v>164</v>
      </c>
      <c r="J3000" s="74">
        <f>計算過程!D2997</f>
        <v>0</v>
      </c>
      <c r="K3000" s="74">
        <f>計算過程!I2997</f>
        <v>0</v>
      </c>
      <c r="L3000" s="74">
        <f>計算過程!J2997</f>
        <v>0</v>
      </c>
      <c r="M3000" s="74">
        <f>計算過程!K2997</f>
        <v>0</v>
      </c>
      <c r="N3000" s="75">
        <f>計算過程!Q2997</f>
        <v>0</v>
      </c>
    </row>
    <row r="3001" spans="8:14">
      <c r="H3001" s="38">
        <v>41764</v>
      </c>
      <c r="I3001" s="39" t="s">
        <v>165</v>
      </c>
      <c r="J3001" s="74">
        <f>計算過程!D2998</f>
        <v>0</v>
      </c>
      <c r="K3001" s="74">
        <f>計算過程!I2998</f>
        <v>0</v>
      </c>
      <c r="L3001" s="74">
        <f>計算過程!J2998</f>
        <v>0</v>
      </c>
      <c r="M3001" s="74">
        <f>計算過程!K2998</f>
        <v>0</v>
      </c>
      <c r="N3001" s="75">
        <f>計算過程!Q2998</f>
        <v>0</v>
      </c>
    </row>
    <row r="3002" spans="8:14">
      <c r="H3002" s="38">
        <v>41764</v>
      </c>
      <c r="I3002" s="39" t="s">
        <v>166</v>
      </c>
      <c r="J3002" s="74">
        <f>計算過程!D2999</f>
        <v>0</v>
      </c>
      <c r="K3002" s="74">
        <f>計算過程!I2999</f>
        <v>0</v>
      </c>
      <c r="L3002" s="74">
        <f>計算過程!J2999</f>
        <v>0</v>
      </c>
      <c r="M3002" s="74">
        <f>計算過程!K2999</f>
        <v>0</v>
      </c>
      <c r="N3002" s="75">
        <f>計算過程!Q2999</f>
        <v>0</v>
      </c>
    </row>
    <row r="3003" spans="8:14">
      <c r="H3003" s="38">
        <v>41764</v>
      </c>
      <c r="I3003" s="39" t="s">
        <v>167</v>
      </c>
      <c r="J3003" s="74">
        <f>計算過程!D3000</f>
        <v>0</v>
      </c>
      <c r="K3003" s="74">
        <f>計算過程!I3000</f>
        <v>0</v>
      </c>
      <c r="L3003" s="74">
        <f>計算過程!J3000</f>
        <v>0</v>
      </c>
      <c r="M3003" s="74">
        <f>計算過程!K3000</f>
        <v>0</v>
      </c>
      <c r="N3003" s="75">
        <f>計算過程!Q3000</f>
        <v>0</v>
      </c>
    </row>
    <row r="3004" spans="8:14">
      <c r="H3004" s="38">
        <v>41764</v>
      </c>
      <c r="I3004" s="39" t="s">
        <v>168</v>
      </c>
      <c r="J3004" s="74">
        <f>計算過程!D3001</f>
        <v>0</v>
      </c>
      <c r="K3004" s="74">
        <f>計算過程!I3001</f>
        <v>0</v>
      </c>
      <c r="L3004" s="74">
        <f>計算過程!J3001</f>
        <v>0</v>
      </c>
      <c r="M3004" s="74">
        <f>計算過程!K3001</f>
        <v>0</v>
      </c>
      <c r="N3004" s="75">
        <f>計算過程!Q3001</f>
        <v>0</v>
      </c>
    </row>
    <row r="3005" spans="8:14">
      <c r="H3005" s="38">
        <v>41764</v>
      </c>
      <c r="I3005" s="39" t="s">
        <v>169</v>
      </c>
      <c r="J3005" s="74">
        <f>計算過程!D3002</f>
        <v>0</v>
      </c>
      <c r="K3005" s="74">
        <f>計算過程!I3002</f>
        <v>0</v>
      </c>
      <c r="L3005" s="74">
        <f>計算過程!J3002</f>
        <v>0</v>
      </c>
      <c r="M3005" s="74">
        <f>計算過程!K3002</f>
        <v>0</v>
      </c>
      <c r="N3005" s="75">
        <f>計算過程!Q3002</f>
        <v>0</v>
      </c>
    </row>
    <row r="3006" spans="8:14">
      <c r="H3006" s="38">
        <v>41764</v>
      </c>
      <c r="I3006" s="39" t="s">
        <v>170</v>
      </c>
      <c r="J3006" s="74">
        <f>計算過程!D3003</f>
        <v>0</v>
      </c>
      <c r="K3006" s="74">
        <f>計算過程!I3003</f>
        <v>0</v>
      </c>
      <c r="L3006" s="74">
        <f>計算過程!J3003</f>
        <v>0</v>
      </c>
      <c r="M3006" s="74">
        <f>計算過程!K3003</f>
        <v>0</v>
      </c>
      <c r="N3006" s="75">
        <f>計算過程!Q3003</f>
        <v>0</v>
      </c>
    </row>
    <row r="3007" spans="8:14">
      <c r="H3007" s="38">
        <v>41764</v>
      </c>
      <c r="I3007" s="39" t="s">
        <v>171</v>
      </c>
      <c r="J3007" s="74">
        <f>計算過程!D3004</f>
        <v>0</v>
      </c>
      <c r="K3007" s="74">
        <f>計算過程!I3004</f>
        <v>0</v>
      </c>
      <c r="L3007" s="74">
        <f>計算過程!J3004</f>
        <v>0</v>
      </c>
      <c r="M3007" s="74">
        <f>計算過程!K3004</f>
        <v>0</v>
      </c>
      <c r="N3007" s="75">
        <f>計算過程!Q3004</f>
        <v>0</v>
      </c>
    </row>
    <row r="3008" spans="8:14">
      <c r="H3008" s="38">
        <v>41764</v>
      </c>
      <c r="I3008" s="39" t="s">
        <v>172</v>
      </c>
      <c r="J3008" s="74">
        <f>計算過程!D3005</f>
        <v>0</v>
      </c>
      <c r="K3008" s="74">
        <f>計算過程!I3005</f>
        <v>0</v>
      </c>
      <c r="L3008" s="74">
        <f>計算過程!J3005</f>
        <v>0</v>
      </c>
      <c r="M3008" s="74">
        <f>計算過程!K3005</f>
        <v>0</v>
      </c>
      <c r="N3008" s="75">
        <f>計算過程!Q3005</f>
        <v>0</v>
      </c>
    </row>
    <row r="3009" spans="8:14">
      <c r="H3009" s="38">
        <v>41765</v>
      </c>
      <c r="I3009" s="39" t="s">
        <v>149</v>
      </c>
      <c r="J3009" s="74">
        <f>計算過程!D3006</f>
        <v>0</v>
      </c>
      <c r="K3009" s="74">
        <f>計算過程!I3006</f>
        <v>0</v>
      </c>
      <c r="L3009" s="74">
        <f>計算過程!J3006</f>
        <v>0</v>
      </c>
      <c r="M3009" s="74">
        <f>計算過程!K3006</f>
        <v>0</v>
      </c>
      <c r="N3009" s="75">
        <f>計算過程!Q3006</f>
        <v>0</v>
      </c>
    </row>
    <row r="3010" spans="8:14">
      <c r="H3010" s="38">
        <v>41765</v>
      </c>
      <c r="I3010" s="39" t="s">
        <v>150</v>
      </c>
      <c r="J3010" s="74">
        <f>計算過程!D3007</f>
        <v>0</v>
      </c>
      <c r="K3010" s="74">
        <f>計算過程!I3007</f>
        <v>0</v>
      </c>
      <c r="L3010" s="74">
        <f>計算過程!J3007</f>
        <v>0</v>
      </c>
      <c r="M3010" s="74">
        <f>計算過程!K3007</f>
        <v>0</v>
      </c>
      <c r="N3010" s="75">
        <f>計算過程!Q3007</f>
        <v>0</v>
      </c>
    </row>
    <row r="3011" spans="8:14">
      <c r="H3011" s="38">
        <v>41765</v>
      </c>
      <c r="I3011" s="39" t="s">
        <v>151</v>
      </c>
      <c r="J3011" s="74">
        <f>計算過程!D3008</f>
        <v>0</v>
      </c>
      <c r="K3011" s="74">
        <f>計算過程!I3008</f>
        <v>0</v>
      </c>
      <c r="L3011" s="74">
        <f>計算過程!J3008</f>
        <v>0</v>
      </c>
      <c r="M3011" s="74">
        <f>計算過程!K3008</f>
        <v>0</v>
      </c>
      <c r="N3011" s="75">
        <f>計算過程!Q3008</f>
        <v>0</v>
      </c>
    </row>
    <row r="3012" spans="8:14">
      <c r="H3012" s="38">
        <v>41765</v>
      </c>
      <c r="I3012" s="39" t="s">
        <v>152</v>
      </c>
      <c r="J3012" s="74">
        <f>計算過程!D3009</f>
        <v>0</v>
      </c>
      <c r="K3012" s="74">
        <f>計算過程!I3009</f>
        <v>0</v>
      </c>
      <c r="L3012" s="74">
        <f>計算過程!J3009</f>
        <v>0</v>
      </c>
      <c r="M3012" s="74">
        <f>計算過程!K3009</f>
        <v>0</v>
      </c>
      <c r="N3012" s="75">
        <f>計算過程!Q3009</f>
        <v>0</v>
      </c>
    </row>
    <row r="3013" spans="8:14">
      <c r="H3013" s="38">
        <v>41765</v>
      </c>
      <c r="I3013" s="39" t="s">
        <v>153</v>
      </c>
      <c r="J3013" s="74">
        <f>計算過程!D3010</f>
        <v>0</v>
      </c>
      <c r="K3013" s="74">
        <f>計算過程!I3010</f>
        <v>0</v>
      </c>
      <c r="L3013" s="74">
        <f>計算過程!J3010</f>
        <v>0</v>
      </c>
      <c r="M3013" s="74">
        <f>計算過程!K3010</f>
        <v>0</v>
      </c>
      <c r="N3013" s="75">
        <f>計算過程!Q3010</f>
        <v>0</v>
      </c>
    </row>
    <row r="3014" spans="8:14">
      <c r="H3014" s="38">
        <v>41765</v>
      </c>
      <c r="I3014" s="39" t="s">
        <v>154</v>
      </c>
      <c r="J3014" s="74">
        <f>計算過程!D3011</f>
        <v>0</v>
      </c>
      <c r="K3014" s="74">
        <f>計算過程!I3011</f>
        <v>0</v>
      </c>
      <c r="L3014" s="74">
        <f>計算過程!J3011</f>
        <v>0</v>
      </c>
      <c r="M3014" s="74">
        <f>計算過程!K3011</f>
        <v>0</v>
      </c>
      <c r="N3014" s="75">
        <f>計算過程!Q3011</f>
        <v>0</v>
      </c>
    </row>
    <row r="3015" spans="8:14">
      <c r="H3015" s="38">
        <v>41765</v>
      </c>
      <c r="I3015" s="39" t="s">
        <v>155</v>
      </c>
      <c r="J3015" s="74">
        <f>計算過程!D3012</f>
        <v>0</v>
      </c>
      <c r="K3015" s="74">
        <f>計算過程!I3012</f>
        <v>0</v>
      </c>
      <c r="L3015" s="74">
        <f>計算過程!J3012</f>
        <v>0</v>
      </c>
      <c r="M3015" s="74">
        <f>計算過程!K3012</f>
        <v>0</v>
      </c>
      <c r="N3015" s="75">
        <f>計算過程!Q3012</f>
        <v>0</v>
      </c>
    </row>
    <row r="3016" spans="8:14">
      <c r="H3016" s="38">
        <v>41765</v>
      </c>
      <c r="I3016" s="39" t="s">
        <v>156</v>
      </c>
      <c r="J3016" s="74">
        <f>計算過程!D3013</f>
        <v>0</v>
      </c>
      <c r="K3016" s="74">
        <f>計算過程!I3013</f>
        <v>0</v>
      </c>
      <c r="L3016" s="74">
        <f>計算過程!J3013</f>
        <v>0</v>
      </c>
      <c r="M3016" s="74">
        <f>計算過程!K3013</f>
        <v>0</v>
      </c>
      <c r="N3016" s="75">
        <f>計算過程!Q3013</f>
        <v>0</v>
      </c>
    </row>
    <row r="3017" spans="8:14">
      <c r="H3017" s="38">
        <v>41765</v>
      </c>
      <c r="I3017" s="39" t="s">
        <v>157</v>
      </c>
      <c r="J3017" s="74">
        <f>計算過程!D3014</f>
        <v>0</v>
      </c>
      <c r="K3017" s="74">
        <f>計算過程!I3014</f>
        <v>0</v>
      </c>
      <c r="L3017" s="74">
        <f>計算過程!J3014</f>
        <v>0</v>
      </c>
      <c r="M3017" s="74">
        <f>計算過程!K3014</f>
        <v>0</v>
      </c>
      <c r="N3017" s="75">
        <f>計算過程!Q3014</f>
        <v>0</v>
      </c>
    </row>
    <row r="3018" spans="8:14">
      <c r="H3018" s="38">
        <v>41765</v>
      </c>
      <c r="I3018" s="39" t="s">
        <v>158</v>
      </c>
      <c r="J3018" s="74">
        <f>計算過程!D3015</f>
        <v>0</v>
      </c>
      <c r="K3018" s="74">
        <f>計算過程!I3015</f>
        <v>0</v>
      </c>
      <c r="L3018" s="74">
        <f>計算過程!J3015</f>
        <v>0</v>
      </c>
      <c r="M3018" s="74">
        <f>計算過程!K3015</f>
        <v>0</v>
      </c>
      <c r="N3018" s="75">
        <f>計算過程!Q3015</f>
        <v>0</v>
      </c>
    </row>
    <row r="3019" spans="8:14">
      <c r="H3019" s="38">
        <v>41765</v>
      </c>
      <c r="I3019" s="39" t="s">
        <v>159</v>
      </c>
      <c r="J3019" s="74">
        <f>計算過程!D3016</f>
        <v>0</v>
      </c>
      <c r="K3019" s="74">
        <f>計算過程!I3016</f>
        <v>0</v>
      </c>
      <c r="L3019" s="74">
        <f>計算過程!J3016</f>
        <v>0</v>
      </c>
      <c r="M3019" s="74">
        <f>計算過程!K3016</f>
        <v>0</v>
      </c>
      <c r="N3019" s="75">
        <f>計算過程!Q3016</f>
        <v>0</v>
      </c>
    </row>
    <row r="3020" spans="8:14">
      <c r="H3020" s="38">
        <v>41765</v>
      </c>
      <c r="I3020" s="39" t="s">
        <v>160</v>
      </c>
      <c r="J3020" s="74">
        <f>計算過程!D3017</f>
        <v>0</v>
      </c>
      <c r="K3020" s="74">
        <f>計算過程!I3017</f>
        <v>0</v>
      </c>
      <c r="L3020" s="74">
        <f>計算過程!J3017</f>
        <v>0</v>
      </c>
      <c r="M3020" s="74">
        <f>計算過程!K3017</f>
        <v>0</v>
      </c>
      <c r="N3020" s="75">
        <f>計算過程!Q3017</f>
        <v>0</v>
      </c>
    </row>
    <row r="3021" spans="8:14">
      <c r="H3021" s="38">
        <v>41765</v>
      </c>
      <c r="I3021" s="39" t="s">
        <v>161</v>
      </c>
      <c r="J3021" s="74">
        <f>計算過程!D3018</f>
        <v>0</v>
      </c>
      <c r="K3021" s="74">
        <f>計算過程!I3018</f>
        <v>0</v>
      </c>
      <c r="L3021" s="74">
        <f>計算過程!J3018</f>
        <v>0</v>
      </c>
      <c r="M3021" s="74">
        <f>計算過程!K3018</f>
        <v>0</v>
      </c>
      <c r="N3021" s="75">
        <f>計算過程!Q3018</f>
        <v>0</v>
      </c>
    </row>
    <row r="3022" spans="8:14">
      <c r="H3022" s="38">
        <v>41765</v>
      </c>
      <c r="I3022" s="39" t="s">
        <v>162</v>
      </c>
      <c r="J3022" s="74">
        <f>計算過程!D3019</f>
        <v>0</v>
      </c>
      <c r="K3022" s="74">
        <f>計算過程!I3019</f>
        <v>0</v>
      </c>
      <c r="L3022" s="74">
        <f>計算過程!J3019</f>
        <v>0</v>
      </c>
      <c r="M3022" s="74">
        <f>計算過程!K3019</f>
        <v>0</v>
      </c>
      <c r="N3022" s="75">
        <f>計算過程!Q3019</f>
        <v>0</v>
      </c>
    </row>
    <row r="3023" spans="8:14">
      <c r="H3023" s="38">
        <v>41765</v>
      </c>
      <c r="I3023" s="39" t="s">
        <v>163</v>
      </c>
      <c r="J3023" s="74">
        <f>計算過程!D3020</f>
        <v>0</v>
      </c>
      <c r="K3023" s="74">
        <f>計算過程!I3020</f>
        <v>0</v>
      </c>
      <c r="L3023" s="74">
        <f>計算過程!J3020</f>
        <v>0</v>
      </c>
      <c r="M3023" s="74">
        <f>計算過程!K3020</f>
        <v>0</v>
      </c>
      <c r="N3023" s="75">
        <f>計算過程!Q3020</f>
        <v>0</v>
      </c>
    </row>
    <row r="3024" spans="8:14">
      <c r="H3024" s="38">
        <v>41765</v>
      </c>
      <c r="I3024" s="39" t="s">
        <v>164</v>
      </c>
      <c r="J3024" s="74">
        <f>計算過程!D3021</f>
        <v>0</v>
      </c>
      <c r="K3024" s="74">
        <f>計算過程!I3021</f>
        <v>0</v>
      </c>
      <c r="L3024" s="74">
        <f>計算過程!J3021</f>
        <v>0</v>
      </c>
      <c r="M3024" s="74">
        <f>計算過程!K3021</f>
        <v>0</v>
      </c>
      <c r="N3024" s="75">
        <f>計算過程!Q3021</f>
        <v>0</v>
      </c>
    </row>
    <row r="3025" spans="8:14">
      <c r="H3025" s="38">
        <v>41765</v>
      </c>
      <c r="I3025" s="39" t="s">
        <v>165</v>
      </c>
      <c r="J3025" s="74">
        <f>計算過程!D3022</f>
        <v>0</v>
      </c>
      <c r="K3025" s="74">
        <f>計算過程!I3022</f>
        <v>0</v>
      </c>
      <c r="L3025" s="74">
        <f>計算過程!J3022</f>
        <v>0</v>
      </c>
      <c r="M3025" s="74">
        <f>計算過程!K3022</f>
        <v>0</v>
      </c>
      <c r="N3025" s="75">
        <f>計算過程!Q3022</f>
        <v>0</v>
      </c>
    </row>
    <row r="3026" spans="8:14">
      <c r="H3026" s="38">
        <v>41765</v>
      </c>
      <c r="I3026" s="39" t="s">
        <v>166</v>
      </c>
      <c r="J3026" s="74">
        <f>計算過程!D3023</f>
        <v>0</v>
      </c>
      <c r="K3026" s="74">
        <f>計算過程!I3023</f>
        <v>0</v>
      </c>
      <c r="L3026" s="74">
        <f>計算過程!J3023</f>
        <v>0</v>
      </c>
      <c r="M3026" s="74">
        <f>計算過程!K3023</f>
        <v>0</v>
      </c>
      <c r="N3026" s="75">
        <f>計算過程!Q3023</f>
        <v>0</v>
      </c>
    </row>
    <row r="3027" spans="8:14">
      <c r="H3027" s="38">
        <v>41765</v>
      </c>
      <c r="I3027" s="39" t="s">
        <v>167</v>
      </c>
      <c r="J3027" s="74">
        <f>計算過程!D3024</f>
        <v>0</v>
      </c>
      <c r="K3027" s="74">
        <f>計算過程!I3024</f>
        <v>0</v>
      </c>
      <c r="L3027" s="74">
        <f>計算過程!J3024</f>
        <v>0</v>
      </c>
      <c r="M3027" s="74">
        <f>計算過程!K3024</f>
        <v>0</v>
      </c>
      <c r="N3027" s="75">
        <f>計算過程!Q3024</f>
        <v>0</v>
      </c>
    </row>
    <row r="3028" spans="8:14">
      <c r="H3028" s="38">
        <v>41765</v>
      </c>
      <c r="I3028" s="39" t="s">
        <v>168</v>
      </c>
      <c r="J3028" s="74">
        <f>計算過程!D3025</f>
        <v>0</v>
      </c>
      <c r="K3028" s="74">
        <f>計算過程!I3025</f>
        <v>0</v>
      </c>
      <c r="L3028" s="74">
        <f>計算過程!J3025</f>
        <v>0</v>
      </c>
      <c r="M3028" s="74">
        <f>計算過程!K3025</f>
        <v>0</v>
      </c>
      <c r="N3028" s="75">
        <f>計算過程!Q3025</f>
        <v>0</v>
      </c>
    </row>
    <row r="3029" spans="8:14">
      <c r="H3029" s="38">
        <v>41765</v>
      </c>
      <c r="I3029" s="39" t="s">
        <v>169</v>
      </c>
      <c r="J3029" s="74">
        <f>計算過程!D3026</f>
        <v>0</v>
      </c>
      <c r="K3029" s="74">
        <f>計算過程!I3026</f>
        <v>0</v>
      </c>
      <c r="L3029" s="74">
        <f>計算過程!J3026</f>
        <v>0</v>
      </c>
      <c r="M3029" s="74">
        <f>計算過程!K3026</f>
        <v>0</v>
      </c>
      <c r="N3029" s="75">
        <f>計算過程!Q3026</f>
        <v>0</v>
      </c>
    </row>
    <row r="3030" spans="8:14">
      <c r="H3030" s="38">
        <v>41765</v>
      </c>
      <c r="I3030" s="39" t="s">
        <v>170</v>
      </c>
      <c r="J3030" s="74">
        <f>計算過程!D3027</f>
        <v>0</v>
      </c>
      <c r="K3030" s="74">
        <f>計算過程!I3027</f>
        <v>0</v>
      </c>
      <c r="L3030" s="74">
        <f>計算過程!J3027</f>
        <v>0</v>
      </c>
      <c r="M3030" s="74">
        <f>計算過程!K3027</f>
        <v>0</v>
      </c>
      <c r="N3030" s="75">
        <f>計算過程!Q3027</f>
        <v>0</v>
      </c>
    </row>
    <row r="3031" spans="8:14">
      <c r="H3031" s="38">
        <v>41765</v>
      </c>
      <c r="I3031" s="39" t="s">
        <v>171</v>
      </c>
      <c r="J3031" s="74">
        <f>計算過程!D3028</f>
        <v>0</v>
      </c>
      <c r="K3031" s="74">
        <f>計算過程!I3028</f>
        <v>0</v>
      </c>
      <c r="L3031" s="74">
        <f>計算過程!J3028</f>
        <v>0</v>
      </c>
      <c r="M3031" s="74">
        <f>計算過程!K3028</f>
        <v>0</v>
      </c>
      <c r="N3031" s="75">
        <f>計算過程!Q3028</f>
        <v>0</v>
      </c>
    </row>
    <row r="3032" spans="8:14">
      <c r="H3032" s="38">
        <v>41765</v>
      </c>
      <c r="I3032" s="39" t="s">
        <v>172</v>
      </c>
      <c r="J3032" s="74">
        <f>計算過程!D3029</f>
        <v>0</v>
      </c>
      <c r="K3032" s="74">
        <f>計算過程!I3029</f>
        <v>0</v>
      </c>
      <c r="L3032" s="74">
        <f>計算過程!J3029</f>
        <v>0</v>
      </c>
      <c r="M3032" s="74">
        <f>計算過程!K3029</f>
        <v>0</v>
      </c>
      <c r="N3032" s="75">
        <f>計算過程!Q3029</f>
        <v>0</v>
      </c>
    </row>
    <row r="3033" spans="8:14">
      <c r="H3033" s="38">
        <v>41766</v>
      </c>
      <c r="I3033" s="39" t="s">
        <v>149</v>
      </c>
      <c r="J3033" s="74">
        <f>計算過程!D3030</f>
        <v>0</v>
      </c>
      <c r="K3033" s="74">
        <f>計算過程!I3030</f>
        <v>0</v>
      </c>
      <c r="L3033" s="74">
        <f>計算過程!J3030</f>
        <v>0</v>
      </c>
      <c r="M3033" s="74">
        <f>計算過程!K3030</f>
        <v>0</v>
      </c>
      <c r="N3033" s="75">
        <f>計算過程!Q3030</f>
        <v>0</v>
      </c>
    </row>
    <row r="3034" spans="8:14">
      <c r="H3034" s="38">
        <v>41766</v>
      </c>
      <c r="I3034" s="39" t="s">
        <v>150</v>
      </c>
      <c r="J3034" s="74">
        <f>計算過程!D3031</f>
        <v>0</v>
      </c>
      <c r="K3034" s="74">
        <f>計算過程!I3031</f>
        <v>0</v>
      </c>
      <c r="L3034" s="74">
        <f>計算過程!J3031</f>
        <v>0</v>
      </c>
      <c r="M3034" s="74">
        <f>計算過程!K3031</f>
        <v>0</v>
      </c>
      <c r="N3034" s="75">
        <f>計算過程!Q3031</f>
        <v>0</v>
      </c>
    </row>
    <row r="3035" spans="8:14">
      <c r="H3035" s="38">
        <v>41766</v>
      </c>
      <c r="I3035" s="39" t="s">
        <v>151</v>
      </c>
      <c r="J3035" s="74">
        <f>計算過程!D3032</f>
        <v>0</v>
      </c>
      <c r="K3035" s="74">
        <f>計算過程!I3032</f>
        <v>0</v>
      </c>
      <c r="L3035" s="74">
        <f>計算過程!J3032</f>
        <v>0</v>
      </c>
      <c r="M3035" s="74">
        <f>計算過程!K3032</f>
        <v>0</v>
      </c>
      <c r="N3035" s="75">
        <f>計算過程!Q3032</f>
        <v>0</v>
      </c>
    </row>
    <row r="3036" spans="8:14">
      <c r="H3036" s="38">
        <v>41766</v>
      </c>
      <c r="I3036" s="39" t="s">
        <v>152</v>
      </c>
      <c r="J3036" s="74">
        <f>計算過程!D3033</f>
        <v>0</v>
      </c>
      <c r="K3036" s="74">
        <f>計算過程!I3033</f>
        <v>0</v>
      </c>
      <c r="L3036" s="74">
        <f>計算過程!J3033</f>
        <v>0</v>
      </c>
      <c r="M3036" s="74">
        <f>計算過程!K3033</f>
        <v>0</v>
      </c>
      <c r="N3036" s="75">
        <f>計算過程!Q3033</f>
        <v>0</v>
      </c>
    </row>
    <row r="3037" spans="8:14">
      <c r="H3037" s="38">
        <v>41766</v>
      </c>
      <c r="I3037" s="39" t="s">
        <v>153</v>
      </c>
      <c r="J3037" s="74">
        <f>計算過程!D3034</f>
        <v>0</v>
      </c>
      <c r="K3037" s="74">
        <f>計算過程!I3034</f>
        <v>0</v>
      </c>
      <c r="L3037" s="74">
        <f>計算過程!J3034</f>
        <v>0</v>
      </c>
      <c r="M3037" s="74">
        <f>計算過程!K3034</f>
        <v>0</v>
      </c>
      <c r="N3037" s="75">
        <f>計算過程!Q3034</f>
        <v>0</v>
      </c>
    </row>
    <row r="3038" spans="8:14">
      <c r="H3038" s="38">
        <v>41766</v>
      </c>
      <c r="I3038" s="39" t="s">
        <v>154</v>
      </c>
      <c r="J3038" s="74">
        <f>計算過程!D3035</f>
        <v>0</v>
      </c>
      <c r="K3038" s="74">
        <f>計算過程!I3035</f>
        <v>0</v>
      </c>
      <c r="L3038" s="74">
        <f>計算過程!J3035</f>
        <v>0</v>
      </c>
      <c r="M3038" s="74">
        <f>計算過程!K3035</f>
        <v>0</v>
      </c>
      <c r="N3038" s="75">
        <f>計算過程!Q3035</f>
        <v>0</v>
      </c>
    </row>
    <row r="3039" spans="8:14">
      <c r="H3039" s="38">
        <v>41766</v>
      </c>
      <c r="I3039" s="39" t="s">
        <v>155</v>
      </c>
      <c r="J3039" s="74">
        <f>計算過程!D3036</f>
        <v>0</v>
      </c>
      <c r="K3039" s="74">
        <f>計算過程!I3036</f>
        <v>0</v>
      </c>
      <c r="L3039" s="74">
        <f>計算過程!J3036</f>
        <v>0</v>
      </c>
      <c r="M3039" s="74">
        <f>計算過程!K3036</f>
        <v>0</v>
      </c>
      <c r="N3039" s="75">
        <f>計算過程!Q3036</f>
        <v>0</v>
      </c>
    </row>
    <row r="3040" spans="8:14">
      <c r="H3040" s="38">
        <v>41766</v>
      </c>
      <c r="I3040" s="39" t="s">
        <v>156</v>
      </c>
      <c r="J3040" s="74">
        <f>計算過程!D3037</f>
        <v>0</v>
      </c>
      <c r="K3040" s="74">
        <f>計算過程!I3037</f>
        <v>0</v>
      </c>
      <c r="L3040" s="74">
        <f>計算過程!J3037</f>
        <v>0</v>
      </c>
      <c r="M3040" s="74">
        <f>計算過程!K3037</f>
        <v>0</v>
      </c>
      <c r="N3040" s="75">
        <f>計算過程!Q3037</f>
        <v>0</v>
      </c>
    </row>
    <row r="3041" spans="8:14">
      <c r="H3041" s="38">
        <v>41766</v>
      </c>
      <c r="I3041" s="39" t="s">
        <v>157</v>
      </c>
      <c r="J3041" s="74">
        <f>計算過程!D3038</f>
        <v>0</v>
      </c>
      <c r="K3041" s="74">
        <f>計算過程!I3038</f>
        <v>0</v>
      </c>
      <c r="L3041" s="74">
        <f>計算過程!J3038</f>
        <v>0</v>
      </c>
      <c r="M3041" s="74">
        <f>計算過程!K3038</f>
        <v>0</v>
      </c>
      <c r="N3041" s="75">
        <f>計算過程!Q3038</f>
        <v>0</v>
      </c>
    </row>
    <row r="3042" spans="8:14">
      <c r="H3042" s="38">
        <v>41766</v>
      </c>
      <c r="I3042" s="39" t="s">
        <v>158</v>
      </c>
      <c r="J3042" s="74">
        <f>計算過程!D3039</f>
        <v>0</v>
      </c>
      <c r="K3042" s="74">
        <f>計算過程!I3039</f>
        <v>0</v>
      </c>
      <c r="L3042" s="74">
        <f>計算過程!J3039</f>
        <v>0</v>
      </c>
      <c r="M3042" s="74">
        <f>計算過程!K3039</f>
        <v>0</v>
      </c>
      <c r="N3042" s="75">
        <f>計算過程!Q3039</f>
        <v>0</v>
      </c>
    </row>
    <row r="3043" spans="8:14">
      <c r="H3043" s="38">
        <v>41766</v>
      </c>
      <c r="I3043" s="39" t="s">
        <v>159</v>
      </c>
      <c r="J3043" s="74">
        <f>計算過程!D3040</f>
        <v>0</v>
      </c>
      <c r="K3043" s="74">
        <f>計算過程!I3040</f>
        <v>0</v>
      </c>
      <c r="L3043" s="74">
        <f>計算過程!J3040</f>
        <v>0</v>
      </c>
      <c r="M3043" s="74">
        <f>計算過程!K3040</f>
        <v>0</v>
      </c>
      <c r="N3043" s="75">
        <f>計算過程!Q3040</f>
        <v>0</v>
      </c>
    </row>
    <row r="3044" spans="8:14">
      <c r="H3044" s="38">
        <v>41766</v>
      </c>
      <c r="I3044" s="39" t="s">
        <v>160</v>
      </c>
      <c r="J3044" s="74">
        <f>計算過程!D3041</f>
        <v>0</v>
      </c>
      <c r="K3044" s="74">
        <f>計算過程!I3041</f>
        <v>0</v>
      </c>
      <c r="L3044" s="74">
        <f>計算過程!J3041</f>
        <v>0</v>
      </c>
      <c r="M3044" s="74">
        <f>計算過程!K3041</f>
        <v>0</v>
      </c>
      <c r="N3044" s="75">
        <f>計算過程!Q3041</f>
        <v>0</v>
      </c>
    </row>
    <row r="3045" spans="8:14">
      <c r="H3045" s="38">
        <v>41766</v>
      </c>
      <c r="I3045" s="39" t="s">
        <v>161</v>
      </c>
      <c r="J3045" s="74">
        <f>計算過程!D3042</f>
        <v>0</v>
      </c>
      <c r="K3045" s="74">
        <f>計算過程!I3042</f>
        <v>0</v>
      </c>
      <c r="L3045" s="74">
        <f>計算過程!J3042</f>
        <v>0</v>
      </c>
      <c r="M3045" s="74">
        <f>計算過程!K3042</f>
        <v>0</v>
      </c>
      <c r="N3045" s="75">
        <f>計算過程!Q3042</f>
        <v>0</v>
      </c>
    </row>
    <row r="3046" spans="8:14">
      <c r="H3046" s="38">
        <v>41766</v>
      </c>
      <c r="I3046" s="39" t="s">
        <v>162</v>
      </c>
      <c r="J3046" s="74">
        <f>計算過程!D3043</f>
        <v>0</v>
      </c>
      <c r="K3046" s="74">
        <f>計算過程!I3043</f>
        <v>0</v>
      </c>
      <c r="L3046" s="74">
        <f>計算過程!J3043</f>
        <v>0</v>
      </c>
      <c r="M3046" s="74">
        <f>計算過程!K3043</f>
        <v>0</v>
      </c>
      <c r="N3046" s="75">
        <f>計算過程!Q3043</f>
        <v>0</v>
      </c>
    </row>
    <row r="3047" spans="8:14">
      <c r="H3047" s="38">
        <v>41766</v>
      </c>
      <c r="I3047" s="39" t="s">
        <v>163</v>
      </c>
      <c r="J3047" s="74">
        <f>計算過程!D3044</f>
        <v>0</v>
      </c>
      <c r="K3047" s="74">
        <f>計算過程!I3044</f>
        <v>0</v>
      </c>
      <c r="L3047" s="74">
        <f>計算過程!J3044</f>
        <v>0</v>
      </c>
      <c r="M3047" s="74">
        <f>計算過程!K3044</f>
        <v>0</v>
      </c>
      <c r="N3047" s="75">
        <f>計算過程!Q3044</f>
        <v>0</v>
      </c>
    </row>
    <row r="3048" spans="8:14">
      <c r="H3048" s="38">
        <v>41766</v>
      </c>
      <c r="I3048" s="39" t="s">
        <v>164</v>
      </c>
      <c r="J3048" s="74">
        <f>計算過程!D3045</f>
        <v>0</v>
      </c>
      <c r="K3048" s="74">
        <f>計算過程!I3045</f>
        <v>0</v>
      </c>
      <c r="L3048" s="74">
        <f>計算過程!J3045</f>
        <v>0</v>
      </c>
      <c r="M3048" s="74">
        <f>計算過程!K3045</f>
        <v>0</v>
      </c>
      <c r="N3048" s="75">
        <f>計算過程!Q3045</f>
        <v>0</v>
      </c>
    </row>
    <row r="3049" spans="8:14">
      <c r="H3049" s="38">
        <v>41766</v>
      </c>
      <c r="I3049" s="39" t="s">
        <v>165</v>
      </c>
      <c r="J3049" s="74">
        <f>計算過程!D3046</f>
        <v>0</v>
      </c>
      <c r="K3049" s="74">
        <f>計算過程!I3046</f>
        <v>0</v>
      </c>
      <c r="L3049" s="74">
        <f>計算過程!J3046</f>
        <v>0</v>
      </c>
      <c r="M3049" s="74">
        <f>計算過程!K3046</f>
        <v>0</v>
      </c>
      <c r="N3049" s="75">
        <f>計算過程!Q3046</f>
        <v>0</v>
      </c>
    </row>
    <row r="3050" spans="8:14">
      <c r="H3050" s="38">
        <v>41766</v>
      </c>
      <c r="I3050" s="39" t="s">
        <v>166</v>
      </c>
      <c r="J3050" s="74">
        <f>計算過程!D3047</f>
        <v>0</v>
      </c>
      <c r="K3050" s="74">
        <f>計算過程!I3047</f>
        <v>0</v>
      </c>
      <c r="L3050" s="74">
        <f>計算過程!J3047</f>
        <v>0</v>
      </c>
      <c r="M3050" s="74">
        <f>計算過程!K3047</f>
        <v>0</v>
      </c>
      <c r="N3050" s="75">
        <f>計算過程!Q3047</f>
        <v>0</v>
      </c>
    </row>
    <row r="3051" spans="8:14">
      <c r="H3051" s="38">
        <v>41766</v>
      </c>
      <c r="I3051" s="39" t="s">
        <v>167</v>
      </c>
      <c r="J3051" s="74">
        <f>計算過程!D3048</f>
        <v>0</v>
      </c>
      <c r="K3051" s="74">
        <f>計算過程!I3048</f>
        <v>0</v>
      </c>
      <c r="L3051" s="74">
        <f>計算過程!J3048</f>
        <v>0</v>
      </c>
      <c r="M3051" s="74">
        <f>計算過程!K3048</f>
        <v>0</v>
      </c>
      <c r="N3051" s="75">
        <f>計算過程!Q3048</f>
        <v>0</v>
      </c>
    </row>
    <row r="3052" spans="8:14">
      <c r="H3052" s="38">
        <v>41766</v>
      </c>
      <c r="I3052" s="39" t="s">
        <v>168</v>
      </c>
      <c r="J3052" s="74">
        <f>計算過程!D3049</f>
        <v>0</v>
      </c>
      <c r="K3052" s="74">
        <f>計算過程!I3049</f>
        <v>0</v>
      </c>
      <c r="L3052" s="74">
        <f>計算過程!J3049</f>
        <v>0</v>
      </c>
      <c r="M3052" s="74">
        <f>計算過程!K3049</f>
        <v>0</v>
      </c>
      <c r="N3052" s="75">
        <f>計算過程!Q3049</f>
        <v>0</v>
      </c>
    </row>
    <row r="3053" spans="8:14">
      <c r="H3053" s="38">
        <v>41766</v>
      </c>
      <c r="I3053" s="39" t="s">
        <v>169</v>
      </c>
      <c r="J3053" s="74">
        <f>計算過程!D3050</f>
        <v>0</v>
      </c>
      <c r="K3053" s="74">
        <f>計算過程!I3050</f>
        <v>0</v>
      </c>
      <c r="L3053" s="74">
        <f>計算過程!J3050</f>
        <v>0</v>
      </c>
      <c r="M3053" s="74">
        <f>計算過程!K3050</f>
        <v>0</v>
      </c>
      <c r="N3053" s="75">
        <f>計算過程!Q3050</f>
        <v>0</v>
      </c>
    </row>
    <row r="3054" spans="8:14">
      <c r="H3054" s="38">
        <v>41766</v>
      </c>
      <c r="I3054" s="39" t="s">
        <v>170</v>
      </c>
      <c r="J3054" s="74">
        <f>計算過程!D3051</f>
        <v>0</v>
      </c>
      <c r="K3054" s="74">
        <f>計算過程!I3051</f>
        <v>0</v>
      </c>
      <c r="L3054" s="74">
        <f>計算過程!J3051</f>
        <v>0</v>
      </c>
      <c r="M3054" s="74">
        <f>計算過程!K3051</f>
        <v>0</v>
      </c>
      <c r="N3054" s="75">
        <f>計算過程!Q3051</f>
        <v>0</v>
      </c>
    </row>
    <row r="3055" spans="8:14">
      <c r="H3055" s="38">
        <v>41766</v>
      </c>
      <c r="I3055" s="39" t="s">
        <v>171</v>
      </c>
      <c r="J3055" s="74">
        <f>計算過程!D3052</f>
        <v>0</v>
      </c>
      <c r="K3055" s="74">
        <f>計算過程!I3052</f>
        <v>0</v>
      </c>
      <c r="L3055" s="74">
        <f>計算過程!J3052</f>
        <v>0</v>
      </c>
      <c r="M3055" s="74">
        <f>計算過程!K3052</f>
        <v>0</v>
      </c>
      <c r="N3055" s="75">
        <f>計算過程!Q3052</f>
        <v>0</v>
      </c>
    </row>
    <row r="3056" spans="8:14">
      <c r="H3056" s="38">
        <v>41766</v>
      </c>
      <c r="I3056" s="39" t="s">
        <v>172</v>
      </c>
      <c r="J3056" s="74">
        <f>計算過程!D3053</f>
        <v>0</v>
      </c>
      <c r="K3056" s="74">
        <f>計算過程!I3053</f>
        <v>0</v>
      </c>
      <c r="L3056" s="74">
        <f>計算過程!J3053</f>
        <v>0</v>
      </c>
      <c r="M3056" s="74">
        <f>計算過程!K3053</f>
        <v>0</v>
      </c>
      <c r="N3056" s="75">
        <f>計算過程!Q3053</f>
        <v>0</v>
      </c>
    </row>
    <row r="3057" spans="8:14">
      <c r="H3057" s="38">
        <v>41767</v>
      </c>
      <c r="I3057" s="39" t="s">
        <v>149</v>
      </c>
      <c r="J3057" s="74">
        <f>計算過程!D3054</f>
        <v>0</v>
      </c>
      <c r="K3057" s="74">
        <f>計算過程!I3054</f>
        <v>0</v>
      </c>
      <c r="L3057" s="74">
        <f>計算過程!J3054</f>
        <v>0</v>
      </c>
      <c r="M3057" s="74">
        <f>計算過程!K3054</f>
        <v>0</v>
      </c>
      <c r="N3057" s="75">
        <f>計算過程!Q3054</f>
        <v>0</v>
      </c>
    </row>
    <row r="3058" spans="8:14">
      <c r="H3058" s="38">
        <v>41767</v>
      </c>
      <c r="I3058" s="39" t="s">
        <v>150</v>
      </c>
      <c r="J3058" s="74">
        <f>計算過程!D3055</f>
        <v>0</v>
      </c>
      <c r="K3058" s="74">
        <f>計算過程!I3055</f>
        <v>0</v>
      </c>
      <c r="L3058" s="74">
        <f>計算過程!J3055</f>
        <v>0</v>
      </c>
      <c r="M3058" s="74">
        <f>計算過程!K3055</f>
        <v>0</v>
      </c>
      <c r="N3058" s="75">
        <f>計算過程!Q3055</f>
        <v>0</v>
      </c>
    </row>
    <row r="3059" spans="8:14">
      <c r="H3059" s="38">
        <v>41767</v>
      </c>
      <c r="I3059" s="39" t="s">
        <v>151</v>
      </c>
      <c r="J3059" s="74">
        <f>計算過程!D3056</f>
        <v>0</v>
      </c>
      <c r="K3059" s="74">
        <f>計算過程!I3056</f>
        <v>0</v>
      </c>
      <c r="L3059" s="74">
        <f>計算過程!J3056</f>
        <v>0</v>
      </c>
      <c r="M3059" s="74">
        <f>計算過程!K3056</f>
        <v>0</v>
      </c>
      <c r="N3059" s="75">
        <f>計算過程!Q3056</f>
        <v>0</v>
      </c>
    </row>
    <row r="3060" spans="8:14">
      <c r="H3060" s="38">
        <v>41767</v>
      </c>
      <c r="I3060" s="39" t="s">
        <v>152</v>
      </c>
      <c r="J3060" s="74">
        <f>計算過程!D3057</f>
        <v>0</v>
      </c>
      <c r="K3060" s="74">
        <f>計算過程!I3057</f>
        <v>0</v>
      </c>
      <c r="L3060" s="74">
        <f>計算過程!J3057</f>
        <v>0</v>
      </c>
      <c r="M3060" s="74">
        <f>計算過程!K3057</f>
        <v>0</v>
      </c>
      <c r="N3060" s="75">
        <f>計算過程!Q3057</f>
        <v>0</v>
      </c>
    </row>
    <row r="3061" spans="8:14">
      <c r="H3061" s="38">
        <v>41767</v>
      </c>
      <c r="I3061" s="39" t="s">
        <v>153</v>
      </c>
      <c r="J3061" s="74">
        <f>計算過程!D3058</f>
        <v>0</v>
      </c>
      <c r="K3061" s="74">
        <f>計算過程!I3058</f>
        <v>0</v>
      </c>
      <c r="L3061" s="74">
        <f>計算過程!J3058</f>
        <v>0</v>
      </c>
      <c r="M3061" s="74">
        <f>計算過程!K3058</f>
        <v>0</v>
      </c>
      <c r="N3061" s="75">
        <f>計算過程!Q3058</f>
        <v>0</v>
      </c>
    </row>
    <row r="3062" spans="8:14">
      <c r="H3062" s="38">
        <v>41767</v>
      </c>
      <c r="I3062" s="39" t="s">
        <v>154</v>
      </c>
      <c r="J3062" s="74">
        <f>計算過程!D3059</f>
        <v>0</v>
      </c>
      <c r="K3062" s="74">
        <f>計算過程!I3059</f>
        <v>0</v>
      </c>
      <c r="L3062" s="74">
        <f>計算過程!J3059</f>
        <v>0</v>
      </c>
      <c r="M3062" s="74">
        <f>計算過程!K3059</f>
        <v>0</v>
      </c>
      <c r="N3062" s="75">
        <f>計算過程!Q3059</f>
        <v>0</v>
      </c>
    </row>
    <row r="3063" spans="8:14">
      <c r="H3063" s="38">
        <v>41767</v>
      </c>
      <c r="I3063" s="39" t="s">
        <v>155</v>
      </c>
      <c r="J3063" s="74">
        <f>計算過程!D3060</f>
        <v>0</v>
      </c>
      <c r="K3063" s="74">
        <f>計算過程!I3060</f>
        <v>0</v>
      </c>
      <c r="L3063" s="74">
        <f>計算過程!J3060</f>
        <v>0</v>
      </c>
      <c r="M3063" s="74">
        <f>計算過程!K3060</f>
        <v>0</v>
      </c>
      <c r="N3063" s="75">
        <f>計算過程!Q3060</f>
        <v>0</v>
      </c>
    </row>
    <row r="3064" spans="8:14">
      <c r="H3064" s="38">
        <v>41767</v>
      </c>
      <c r="I3064" s="39" t="s">
        <v>156</v>
      </c>
      <c r="J3064" s="74">
        <f>計算過程!D3061</f>
        <v>0</v>
      </c>
      <c r="K3064" s="74">
        <f>計算過程!I3061</f>
        <v>0</v>
      </c>
      <c r="L3064" s="74">
        <f>計算過程!J3061</f>
        <v>0</v>
      </c>
      <c r="M3064" s="74">
        <f>計算過程!K3061</f>
        <v>0</v>
      </c>
      <c r="N3064" s="75">
        <f>計算過程!Q3061</f>
        <v>0</v>
      </c>
    </row>
    <row r="3065" spans="8:14">
      <c r="H3065" s="38">
        <v>41767</v>
      </c>
      <c r="I3065" s="39" t="s">
        <v>157</v>
      </c>
      <c r="J3065" s="74">
        <f>計算過程!D3062</f>
        <v>0</v>
      </c>
      <c r="K3065" s="74">
        <f>計算過程!I3062</f>
        <v>0</v>
      </c>
      <c r="L3065" s="74">
        <f>計算過程!J3062</f>
        <v>0</v>
      </c>
      <c r="M3065" s="74">
        <f>計算過程!K3062</f>
        <v>0</v>
      </c>
      <c r="N3065" s="75">
        <f>計算過程!Q3062</f>
        <v>0</v>
      </c>
    </row>
    <row r="3066" spans="8:14">
      <c r="H3066" s="38">
        <v>41767</v>
      </c>
      <c r="I3066" s="39" t="s">
        <v>158</v>
      </c>
      <c r="J3066" s="74">
        <f>計算過程!D3063</f>
        <v>0</v>
      </c>
      <c r="K3066" s="74">
        <f>計算過程!I3063</f>
        <v>0</v>
      </c>
      <c r="L3066" s="74">
        <f>計算過程!J3063</f>
        <v>0</v>
      </c>
      <c r="M3066" s="74">
        <f>計算過程!K3063</f>
        <v>0</v>
      </c>
      <c r="N3066" s="75">
        <f>計算過程!Q3063</f>
        <v>0</v>
      </c>
    </row>
    <row r="3067" spans="8:14">
      <c r="H3067" s="38">
        <v>41767</v>
      </c>
      <c r="I3067" s="39" t="s">
        <v>159</v>
      </c>
      <c r="J3067" s="74">
        <f>計算過程!D3064</f>
        <v>0</v>
      </c>
      <c r="K3067" s="74">
        <f>計算過程!I3064</f>
        <v>0</v>
      </c>
      <c r="L3067" s="74">
        <f>計算過程!J3064</f>
        <v>0</v>
      </c>
      <c r="M3067" s="74">
        <f>計算過程!K3064</f>
        <v>0</v>
      </c>
      <c r="N3067" s="75">
        <f>計算過程!Q3064</f>
        <v>0</v>
      </c>
    </row>
    <row r="3068" spans="8:14">
      <c r="H3068" s="38">
        <v>41767</v>
      </c>
      <c r="I3068" s="39" t="s">
        <v>160</v>
      </c>
      <c r="J3068" s="74">
        <f>計算過程!D3065</f>
        <v>0</v>
      </c>
      <c r="K3068" s="74">
        <f>計算過程!I3065</f>
        <v>0</v>
      </c>
      <c r="L3068" s="74">
        <f>計算過程!J3065</f>
        <v>0</v>
      </c>
      <c r="M3068" s="74">
        <f>計算過程!K3065</f>
        <v>0</v>
      </c>
      <c r="N3068" s="75">
        <f>計算過程!Q3065</f>
        <v>0</v>
      </c>
    </row>
    <row r="3069" spans="8:14">
      <c r="H3069" s="38">
        <v>41767</v>
      </c>
      <c r="I3069" s="39" t="s">
        <v>161</v>
      </c>
      <c r="J3069" s="74">
        <f>計算過程!D3066</f>
        <v>0</v>
      </c>
      <c r="K3069" s="74">
        <f>計算過程!I3066</f>
        <v>0</v>
      </c>
      <c r="L3069" s="74">
        <f>計算過程!J3066</f>
        <v>0</v>
      </c>
      <c r="M3069" s="74">
        <f>計算過程!K3066</f>
        <v>0</v>
      </c>
      <c r="N3069" s="75">
        <f>計算過程!Q3066</f>
        <v>0</v>
      </c>
    </row>
    <row r="3070" spans="8:14">
      <c r="H3070" s="38">
        <v>41767</v>
      </c>
      <c r="I3070" s="39" t="s">
        <v>162</v>
      </c>
      <c r="J3070" s="74">
        <f>計算過程!D3067</f>
        <v>0</v>
      </c>
      <c r="K3070" s="74">
        <f>計算過程!I3067</f>
        <v>0</v>
      </c>
      <c r="L3070" s="74">
        <f>計算過程!J3067</f>
        <v>0</v>
      </c>
      <c r="M3070" s="74">
        <f>計算過程!K3067</f>
        <v>0</v>
      </c>
      <c r="N3070" s="75">
        <f>計算過程!Q3067</f>
        <v>0</v>
      </c>
    </row>
    <row r="3071" spans="8:14">
      <c r="H3071" s="38">
        <v>41767</v>
      </c>
      <c r="I3071" s="39" t="s">
        <v>163</v>
      </c>
      <c r="J3071" s="74">
        <f>計算過程!D3068</f>
        <v>0</v>
      </c>
      <c r="K3071" s="74">
        <f>計算過程!I3068</f>
        <v>0</v>
      </c>
      <c r="L3071" s="74">
        <f>計算過程!J3068</f>
        <v>0</v>
      </c>
      <c r="M3071" s="74">
        <f>計算過程!K3068</f>
        <v>0</v>
      </c>
      <c r="N3071" s="75">
        <f>計算過程!Q3068</f>
        <v>0</v>
      </c>
    </row>
    <row r="3072" spans="8:14">
      <c r="H3072" s="38">
        <v>41767</v>
      </c>
      <c r="I3072" s="39" t="s">
        <v>164</v>
      </c>
      <c r="J3072" s="74">
        <f>計算過程!D3069</f>
        <v>0</v>
      </c>
      <c r="K3072" s="74">
        <f>計算過程!I3069</f>
        <v>0</v>
      </c>
      <c r="L3072" s="74">
        <f>計算過程!J3069</f>
        <v>0</v>
      </c>
      <c r="M3072" s="74">
        <f>計算過程!K3069</f>
        <v>0</v>
      </c>
      <c r="N3072" s="75">
        <f>計算過程!Q3069</f>
        <v>0</v>
      </c>
    </row>
    <row r="3073" spans="8:14">
      <c r="H3073" s="38">
        <v>41767</v>
      </c>
      <c r="I3073" s="39" t="s">
        <v>165</v>
      </c>
      <c r="J3073" s="74">
        <f>計算過程!D3070</f>
        <v>0</v>
      </c>
      <c r="K3073" s="74">
        <f>計算過程!I3070</f>
        <v>0</v>
      </c>
      <c r="L3073" s="74">
        <f>計算過程!J3070</f>
        <v>0</v>
      </c>
      <c r="M3073" s="74">
        <f>計算過程!K3070</f>
        <v>0</v>
      </c>
      <c r="N3073" s="75">
        <f>計算過程!Q3070</f>
        <v>0</v>
      </c>
    </row>
    <row r="3074" spans="8:14">
      <c r="H3074" s="38">
        <v>41767</v>
      </c>
      <c r="I3074" s="39" t="s">
        <v>166</v>
      </c>
      <c r="J3074" s="74">
        <f>計算過程!D3071</f>
        <v>0</v>
      </c>
      <c r="K3074" s="74">
        <f>計算過程!I3071</f>
        <v>0</v>
      </c>
      <c r="L3074" s="74">
        <f>計算過程!J3071</f>
        <v>0</v>
      </c>
      <c r="M3074" s="74">
        <f>計算過程!K3071</f>
        <v>0</v>
      </c>
      <c r="N3074" s="75">
        <f>計算過程!Q3071</f>
        <v>0</v>
      </c>
    </row>
    <row r="3075" spans="8:14">
      <c r="H3075" s="38">
        <v>41767</v>
      </c>
      <c r="I3075" s="39" t="s">
        <v>167</v>
      </c>
      <c r="J3075" s="74">
        <f>計算過程!D3072</f>
        <v>0</v>
      </c>
      <c r="K3075" s="74">
        <f>計算過程!I3072</f>
        <v>0</v>
      </c>
      <c r="L3075" s="74">
        <f>計算過程!J3072</f>
        <v>0</v>
      </c>
      <c r="M3075" s="74">
        <f>計算過程!K3072</f>
        <v>0</v>
      </c>
      <c r="N3075" s="75">
        <f>計算過程!Q3072</f>
        <v>0</v>
      </c>
    </row>
    <row r="3076" spans="8:14">
      <c r="H3076" s="38">
        <v>41767</v>
      </c>
      <c r="I3076" s="39" t="s">
        <v>168</v>
      </c>
      <c r="J3076" s="74">
        <f>計算過程!D3073</f>
        <v>0</v>
      </c>
      <c r="K3076" s="74">
        <f>計算過程!I3073</f>
        <v>0</v>
      </c>
      <c r="L3076" s="74">
        <f>計算過程!J3073</f>
        <v>0</v>
      </c>
      <c r="M3076" s="74">
        <f>計算過程!K3073</f>
        <v>0</v>
      </c>
      <c r="N3076" s="75">
        <f>計算過程!Q3073</f>
        <v>0</v>
      </c>
    </row>
    <row r="3077" spans="8:14">
      <c r="H3077" s="38">
        <v>41767</v>
      </c>
      <c r="I3077" s="39" t="s">
        <v>169</v>
      </c>
      <c r="J3077" s="74">
        <f>計算過程!D3074</f>
        <v>0</v>
      </c>
      <c r="K3077" s="74">
        <f>計算過程!I3074</f>
        <v>0</v>
      </c>
      <c r="L3077" s="74">
        <f>計算過程!J3074</f>
        <v>0</v>
      </c>
      <c r="M3077" s="74">
        <f>計算過程!K3074</f>
        <v>0</v>
      </c>
      <c r="N3077" s="75">
        <f>計算過程!Q3074</f>
        <v>0</v>
      </c>
    </row>
    <row r="3078" spans="8:14">
      <c r="H3078" s="38">
        <v>41767</v>
      </c>
      <c r="I3078" s="39" t="s">
        <v>170</v>
      </c>
      <c r="J3078" s="74">
        <f>計算過程!D3075</f>
        <v>0</v>
      </c>
      <c r="K3078" s="74">
        <f>計算過程!I3075</f>
        <v>0</v>
      </c>
      <c r="L3078" s="74">
        <f>計算過程!J3075</f>
        <v>0</v>
      </c>
      <c r="M3078" s="74">
        <f>計算過程!K3075</f>
        <v>0</v>
      </c>
      <c r="N3078" s="75">
        <f>計算過程!Q3075</f>
        <v>0</v>
      </c>
    </row>
    <row r="3079" spans="8:14">
      <c r="H3079" s="38">
        <v>41767</v>
      </c>
      <c r="I3079" s="39" t="s">
        <v>171</v>
      </c>
      <c r="J3079" s="74">
        <f>計算過程!D3076</f>
        <v>0</v>
      </c>
      <c r="K3079" s="74">
        <f>計算過程!I3076</f>
        <v>0</v>
      </c>
      <c r="L3079" s="74">
        <f>計算過程!J3076</f>
        <v>0</v>
      </c>
      <c r="M3079" s="74">
        <f>計算過程!K3076</f>
        <v>0</v>
      </c>
      <c r="N3079" s="75">
        <f>計算過程!Q3076</f>
        <v>0</v>
      </c>
    </row>
    <row r="3080" spans="8:14">
      <c r="H3080" s="38">
        <v>41767</v>
      </c>
      <c r="I3080" s="39" t="s">
        <v>172</v>
      </c>
      <c r="J3080" s="74">
        <f>計算過程!D3077</f>
        <v>0</v>
      </c>
      <c r="K3080" s="74">
        <f>計算過程!I3077</f>
        <v>0</v>
      </c>
      <c r="L3080" s="74">
        <f>計算過程!J3077</f>
        <v>0</v>
      </c>
      <c r="M3080" s="74">
        <f>計算過程!K3077</f>
        <v>0</v>
      </c>
      <c r="N3080" s="75">
        <f>計算過程!Q3077</f>
        <v>0</v>
      </c>
    </row>
    <row r="3081" spans="8:14">
      <c r="H3081" s="38">
        <v>41768</v>
      </c>
      <c r="I3081" s="39" t="s">
        <v>149</v>
      </c>
      <c r="J3081" s="74">
        <f>計算過程!D3078</f>
        <v>0</v>
      </c>
      <c r="K3081" s="74">
        <f>計算過程!I3078</f>
        <v>0</v>
      </c>
      <c r="L3081" s="74">
        <f>計算過程!J3078</f>
        <v>0</v>
      </c>
      <c r="M3081" s="74">
        <f>計算過程!K3078</f>
        <v>0</v>
      </c>
      <c r="N3081" s="75">
        <f>計算過程!Q3078</f>
        <v>0</v>
      </c>
    </row>
    <row r="3082" spans="8:14">
      <c r="H3082" s="38">
        <v>41768</v>
      </c>
      <c r="I3082" s="39" t="s">
        <v>150</v>
      </c>
      <c r="J3082" s="74">
        <f>計算過程!D3079</f>
        <v>0</v>
      </c>
      <c r="K3082" s="74">
        <f>計算過程!I3079</f>
        <v>0</v>
      </c>
      <c r="L3082" s="74">
        <f>計算過程!J3079</f>
        <v>0</v>
      </c>
      <c r="M3082" s="74">
        <f>計算過程!K3079</f>
        <v>0</v>
      </c>
      <c r="N3082" s="75">
        <f>計算過程!Q3079</f>
        <v>0</v>
      </c>
    </row>
    <row r="3083" spans="8:14">
      <c r="H3083" s="38">
        <v>41768</v>
      </c>
      <c r="I3083" s="39" t="s">
        <v>151</v>
      </c>
      <c r="J3083" s="74">
        <f>計算過程!D3080</f>
        <v>0</v>
      </c>
      <c r="K3083" s="74">
        <f>計算過程!I3080</f>
        <v>0</v>
      </c>
      <c r="L3083" s="74">
        <f>計算過程!J3080</f>
        <v>0</v>
      </c>
      <c r="M3083" s="74">
        <f>計算過程!K3080</f>
        <v>0</v>
      </c>
      <c r="N3083" s="75">
        <f>計算過程!Q3080</f>
        <v>0</v>
      </c>
    </row>
    <row r="3084" spans="8:14">
      <c r="H3084" s="38">
        <v>41768</v>
      </c>
      <c r="I3084" s="39" t="s">
        <v>152</v>
      </c>
      <c r="J3084" s="74">
        <f>計算過程!D3081</f>
        <v>0</v>
      </c>
      <c r="K3084" s="74">
        <f>計算過程!I3081</f>
        <v>0</v>
      </c>
      <c r="L3084" s="74">
        <f>計算過程!J3081</f>
        <v>0</v>
      </c>
      <c r="M3084" s="74">
        <f>計算過程!K3081</f>
        <v>0</v>
      </c>
      <c r="N3084" s="75">
        <f>計算過程!Q3081</f>
        <v>0</v>
      </c>
    </row>
    <row r="3085" spans="8:14">
      <c r="H3085" s="38">
        <v>41768</v>
      </c>
      <c r="I3085" s="39" t="s">
        <v>153</v>
      </c>
      <c r="J3085" s="74">
        <f>計算過程!D3082</f>
        <v>0</v>
      </c>
      <c r="K3085" s="74">
        <f>計算過程!I3082</f>
        <v>0</v>
      </c>
      <c r="L3085" s="74">
        <f>計算過程!J3082</f>
        <v>0</v>
      </c>
      <c r="M3085" s="74">
        <f>計算過程!K3082</f>
        <v>0</v>
      </c>
      <c r="N3085" s="75">
        <f>計算過程!Q3082</f>
        <v>0</v>
      </c>
    </row>
    <row r="3086" spans="8:14">
      <c r="H3086" s="38">
        <v>41768</v>
      </c>
      <c r="I3086" s="39" t="s">
        <v>154</v>
      </c>
      <c r="J3086" s="74">
        <f>計算過程!D3083</f>
        <v>0</v>
      </c>
      <c r="K3086" s="74">
        <f>計算過程!I3083</f>
        <v>0</v>
      </c>
      <c r="L3086" s="74">
        <f>計算過程!J3083</f>
        <v>0</v>
      </c>
      <c r="M3086" s="74">
        <f>計算過程!K3083</f>
        <v>0</v>
      </c>
      <c r="N3086" s="75">
        <f>計算過程!Q3083</f>
        <v>0</v>
      </c>
    </row>
    <row r="3087" spans="8:14">
      <c r="H3087" s="38">
        <v>41768</v>
      </c>
      <c r="I3087" s="39" t="s">
        <v>155</v>
      </c>
      <c r="J3087" s="74">
        <f>計算過程!D3084</f>
        <v>0</v>
      </c>
      <c r="K3087" s="74">
        <f>計算過程!I3084</f>
        <v>0</v>
      </c>
      <c r="L3087" s="74">
        <f>計算過程!J3084</f>
        <v>0</v>
      </c>
      <c r="M3087" s="74">
        <f>計算過程!K3084</f>
        <v>0</v>
      </c>
      <c r="N3087" s="75">
        <f>計算過程!Q3084</f>
        <v>0</v>
      </c>
    </row>
    <row r="3088" spans="8:14">
      <c r="H3088" s="38">
        <v>41768</v>
      </c>
      <c r="I3088" s="39" t="s">
        <v>156</v>
      </c>
      <c r="J3088" s="74">
        <f>計算過程!D3085</f>
        <v>0</v>
      </c>
      <c r="K3088" s="74">
        <f>計算過程!I3085</f>
        <v>0</v>
      </c>
      <c r="L3088" s="74">
        <f>計算過程!J3085</f>
        <v>0</v>
      </c>
      <c r="M3088" s="74">
        <f>計算過程!K3085</f>
        <v>0</v>
      </c>
      <c r="N3088" s="75">
        <f>計算過程!Q3085</f>
        <v>0</v>
      </c>
    </row>
    <row r="3089" spans="8:14">
      <c r="H3089" s="38">
        <v>41768</v>
      </c>
      <c r="I3089" s="39" t="s">
        <v>157</v>
      </c>
      <c r="J3089" s="74">
        <f>計算過程!D3086</f>
        <v>0</v>
      </c>
      <c r="K3089" s="74">
        <f>計算過程!I3086</f>
        <v>0</v>
      </c>
      <c r="L3089" s="74">
        <f>計算過程!J3086</f>
        <v>0</v>
      </c>
      <c r="M3089" s="74">
        <f>計算過程!K3086</f>
        <v>0</v>
      </c>
      <c r="N3089" s="75">
        <f>計算過程!Q3086</f>
        <v>0</v>
      </c>
    </row>
    <row r="3090" spans="8:14">
      <c r="H3090" s="38">
        <v>41768</v>
      </c>
      <c r="I3090" s="39" t="s">
        <v>158</v>
      </c>
      <c r="J3090" s="74">
        <f>計算過程!D3087</f>
        <v>0</v>
      </c>
      <c r="K3090" s="74">
        <f>計算過程!I3087</f>
        <v>0</v>
      </c>
      <c r="L3090" s="74">
        <f>計算過程!J3087</f>
        <v>0</v>
      </c>
      <c r="M3090" s="74">
        <f>計算過程!K3087</f>
        <v>0</v>
      </c>
      <c r="N3090" s="75">
        <f>計算過程!Q3087</f>
        <v>0</v>
      </c>
    </row>
    <row r="3091" spans="8:14">
      <c r="H3091" s="38">
        <v>41768</v>
      </c>
      <c r="I3091" s="39" t="s">
        <v>159</v>
      </c>
      <c r="J3091" s="74">
        <f>計算過程!D3088</f>
        <v>0</v>
      </c>
      <c r="K3091" s="74">
        <f>計算過程!I3088</f>
        <v>0</v>
      </c>
      <c r="L3091" s="74">
        <f>計算過程!J3088</f>
        <v>0</v>
      </c>
      <c r="M3091" s="74">
        <f>計算過程!K3088</f>
        <v>0</v>
      </c>
      <c r="N3091" s="75">
        <f>計算過程!Q3088</f>
        <v>0</v>
      </c>
    </row>
    <row r="3092" spans="8:14">
      <c r="H3092" s="38">
        <v>41768</v>
      </c>
      <c r="I3092" s="39" t="s">
        <v>160</v>
      </c>
      <c r="J3092" s="74">
        <f>計算過程!D3089</f>
        <v>0</v>
      </c>
      <c r="K3092" s="74">
        <f>計算過程!I3089</f>
        <v>0</v>
      </c>
      <c r="L3092" s="74">
        <f>計算過程!J3089</f>
        <v>0</v>
      </c>
      <c r="M3092" s="74">
        <f>計算過程!K3089</f>
        <v>0</v>
      </c>
      <c r="N3092" s="75">
        <f>計算過程!Q3089</f>
        <v>0</v>
      </c>
    </row>
    <row r="3093" spans="8:14">
      <c r="H3093" s="38">
        <v>41768</v>
      </c>
      <c r="I3093" s="39" t="s">
        <v>161</v>
      </c>
      <c r="J3093" s="74">
        <f>計算過程!D3090</f>
        <v>0</v>
      </c>
      <c r="K3093" s="74">
        <f>計算過程!I3090</f>
        <v>0</v>
      </c>
      <c r="L3093" s="74">
        <f>計算過程!J3090</f>
        <v>0</v>
      </c>
      <c r="M3093" s="74">
        <f>計算過程!K3090</f>
        <v>0</v>
      </c>
      <c r="N3093" s="75">
        <f>計算過程!Q3090</f>
        <v>0</v>
      </c>
    </row>
    <row r="3094" spans="8:14">
      <c r="H3094" s="38">
        <v>41768</v>
      </c>
      <c r="I3094" s="39" t="s">
        <v>162</v>
      </c>
      <c r="J3094" s="74">
        <f>計算過程!D3091</f>
        <v>0</v>
      </c>
      <c r="K3094" s="74">
        <f>計算過程!I3091</f>
        <v>0</v>
      </c>
      <c r="L3094" s="74">
        <f>計算過程!J3091</f>
        <v>0</v>
      </c>
      <c r="M3094" s="74">
        <f>計算過程!K3091</f>
        <v>0</v>
      </c>
      <c r="N3094" s="75">
        <f>計算過程!Q3091</f>
        <v>0</v>
      </c>
    </row>
    <row r="3095" spans="8:14">
      <c r="H3095" s="38">
        <v>41768</v>
      </c>
      <c r="I3095" s="39" t="s">
        <v>163</v>
      </c>
      <c r="J3095" s="74">
        <f>計算過程!D3092</f>
        <v>0</v>
      </c>
      <c r="K3095" s="74">
        <f>計算過程!I3092</f>
        <v>0</v>
      </c>
      <c r="L3095" s="74">
        <f>計算過程!J3092</f>
        <v>0</v>
      </c>
      <c r="M3095" s="74">
        <f>計算過程!K3092</f>
        <v>0</v>
      </c>
      <c r="N3095" s="75">
        <f>計算過程!Q3092</f>
        <v>0</v>
      </c>
    </row>
    <row r="3096" spans="8:14">
      <c r="H3096" s="38">
        <v>41768</v>
      </c>
      <c r="I3096" s="39" t="s">
        <v>164</v>
      </c>
      <c r="J3096" s="74">
        <f>計算過程!D3093</f>
        <v>0</v>
      </c>
      <c r="K3096" s="74">
        <f>計算過程!I3093</f>
        <v>0</v>
      </c>
      <c r="L3096" s="74">
        <f>計算過程!J3093</f>
        <v>0</v>
      </c>
      <c r="M3096" s="74">
        <f>計算過程!K3093</f>
        <v>0</v>
      </c>
      <c r="N3096" s="75">
        <f>計算過程!Q3093</f>
        <v>0</v>
      </c>
    </row>
    <row r="3097" spans="8:14">
      <c r="H3097" s="38">
        <v>41768</v>
      </c>
      <c r="I3097" s="39" t="s">
        <v>165</v>
      </c>
      <c r="J3097" s="74">
        <f>計算過程!D3094</f>
        <v>0</v>
      </c>
      <c r="K3097" s="74">
        <f>計算過程!I3094</f>
        <v>0</v>
      </c>
      <c r="L3097" s="74">
        <f>計算過程!J3094</f>
        <v>0</v>
      </c>
      <c r="M3097" s="74">
        <f>計算過程!K3094</f>
        <v>0</v>
      </c>
      <c r="N3097" s="75">
        <f>計算過程!Q3094</f>
        <v>0</v>
      </c>
    </row>
    <row r="3098" spans="8:14">
      <c r="H3098" s="38">
        <v>41768</v>
      </c>
      <c r="I3098" s="39" t="s">
        <v>166</v>
      </c>
      <c r="J3098" s="74">
        <f>計算過程!D3095</f>
        <v>0</v>
      </c>
      <c r="K3098" s="74">
        <f>計算過程!I3095</f>
        <v>0</v>
      </c>
      <c r="L3098" s="74">
        <f>計算過程!J3095</f>
        <v>0</v>
      </c>
      <c r="M3098" s="74">
        <f>計算過程!K3095</f>
        <v>0</v>
      </c>
      <c r="N3098" s="75">
        <f>計算過程!Q3095</f>
        <v>0</v>
      </c>
    </row>
    <row r="3099" spans="8:14">
      <c r="H3099" s="38">
        <v>41768</v>
      </c>
      <c r="I3099" s="39" t="s">
        <v>167</v>
      </c>
      <c r="J3099" s="74">
        <f>計算過程!D3096</f>
        <v>0</v>
      </c>
      <c r="K3099" s="74">
        <f>計算過程!I3096</f>
        <v>0</v>
      </c>
      <c r="L3099" s="74">
        <f>計算過程!J3096</f>
        <v>0</v>
      </c>
      <c r="M3099" s="74">
        <f>計算過程!K3096</f>
        <v>0</v>
      </c>
      <c r="N3099" s="75">
        <f>計算過程!Q3096</f>
        <v>0</v>
      </c>
    </row>
    <row r="3100" spans="8:14">
      <c r="H3100" s="38">
        <v>41768</v>
      </c>
      <c r="I3100" s="39" t="s">
        <v>168</v>
      </c>
      <c r="J3100" s="74">
        <f>計算過程!D3097</f>
        <v>0</v>
      </c>
      <c r="K3100" s="74">
        <f>計算過程!I3097</f>
        <v>0</v>
      </c>
      <c r="L3100" s="74">
        <f>計算過程!J3097</f>
        <v>0</v>
      </c>
      <c r="M3100" s="74">
        <f>計算過程!K3097</f>
        <v>0</v>
      </c>
      <c r="N3100" s="75">
        <f>計算過程!Q3097</f>
        <v>0</v>
      </c>
    </row>
    <row r="3101" spans="8:14">
      <c r="H3101" s="38">
        <v>41768</v>
      </c>
      <c r="I3101" s="39" t="s">
        <v>169</v>
      </c>
      <c r="J3101" s="74">
        <f>計算過程!D3098</f>
        <v>0</v>
      </c>
      <c r="K3101" s="74">
        <f>計算過程!I3098</f>
        <v>0</v>
      </c>
      <c r="L3101" s="74">
        <f>計算過程!J3098</f>
        <v>0</v>
      </c>
      <c r="M3101" s="74">
        <f>計算過程!K3098</f>
        <v>0</v>
      </c>
      <c r="N3101" s="75">
        <f>計算過程!Q3098</f>
        <v>0</v>
      </c>
    </row>
    <row r="3102" spans="8:14">
      <c r="H3102" s="38">
        <v>41768</v>
      </c>
      <c r="I3102" s="39" t="s">
        <v>170</v>
      </c>
      <c r="J3102" s="74">
        <f>計算過程!D3099</f>
        <v>0</v>
      </c>
      <c r="K3102" s="74">
        <f>計算過程!I3099</f>
        <v>0</v>
      </c>
      <c r="L3102" s="74">
        <f>計算過程!J3099</f>
        <v>0</v>
      </c>
      <c r="M3102" s="74">
        <f>計算過程!K3099</f>
        <v>0</v>
      </c>
      <c r="N3102" s="75">
        <f>計算過程!Q3099</f>
        <v>0</v>
      </c>
    </row>
    <row r="3103" spans="8:14">
      <c r="H3103" s="38">
        <v>41768</v>
      </c>
      <c r="I3103" s="39" t="s">
        <v>171</v>
      </c>
      <c r="J3103" s="74">
        <f>計算過程!D3100</f>
        <v>0</v>
      </c>
      <c r="K3103" s="74">
        <f>計算過程!I3100</f>
        <v>0</v>
      </c>
      <c r="L3103" s="74">
        <f>計算過程!J3100</f>
        <v>0</v>
      </c>
      <c r="M3103" s="74">
        <f>計算過程!K3100</f>
        <v>0</v>
      </c>
      <c r="N3103" s="75">
        <f>計算過程!Q3100</f>
        <v>0</v>
      </c>
    </row>
    <row r="3104" spans="8:14">
      <c r="H3104" s="38">
        <v>41768</v>
      </c>
      <c r="I3104" s="39" t="s">
        <v>172</v>
      </c>
      <c r="J3104" s="74">
        <f>計算過程!D3101</f>
        <v>0</v>
      </c>
      <c r="K3104" s="74">
        <f>計算過程!I3101</f>
        <v>0</v>
      </c>
      <c r="L3104" s="74">
        <f>計算過程!J3101</f>
        <v>0</v>
      </c>
      <c r="M3104" s="74">
        <f>計算過程!K3101</f>
        <v>0</v>
      </c>
      <c r="N3104" s="75">
        <f>計算過程!Q3101</f>
        <v>0</v>
      </c>
    </row>
    <row r="3105" spans="8:14">
      <c r="H3105" s="38">
        <v>41769</v>
      </c>
      <c r="I3105" s="39" t="s">
        <v>149</v>
      </c>
      <c r="J3105" s="74">
        <f>計算過程!D3102</f>
        <v>0</v>
      </c>
      <c r="K3105" s="74">
        <f>計算過程!I3102</f>
        <v>0</v>
      </c>
      <c r="L3105" s="74">
        <f>計算過程!J3102</f>
        <v>0</v>
      </c>
      <c r="M3105" s="74">
        <f>計算過程!K3102</f>
        <v>0</v>
      </c>
      <c r="N3105" s="75">
        <f>計算過程!Q3102</f>
        <v>0</v>
      </c>
    </row>
    <row r="3106" spans="8:14">
      <c r="H3106" s="38">
        <v>41769</v>
      </c>
      <c r="I3106" s="39" t="s">
        <v>150</v>
      </c>
      <c r="J3106" s="74">
        <f>計算過程!D3103</f>
        <v>0</v>
      </c>
      <c r="K3106" s="74">
        <f>計算過程!I3103</f>
        <v>0</v>
      </c>
      <c r="L3106" s="74">
        <f>計算過程!J3103</f>
        <v>0</v>
      </c>
      <c r="M3106" s="74">
        <f>計算過程!K3103</f>
        <v>0</v>
      </c>
      <c r="N3106" s="75">
        <f>計算過程!Q3103</f>
        <v>0</v>
      </c>
    </row>
    <row r="3107" spans="8:14">
      <c r="H3107" s="38">
        <v>41769</v>
      </c>
      <c r="I3107" s="39" t="s">
        <v>151</v>
      </c>
      <c r="J3107" s="74">
        <f>計算過程!D3104</f>
        <v>0</v>
      </c>
      <c r="K3107" s="74">
        <f>計算過程!I3104</f>
        <v>0</v>
      </c>
      <c r="L3107" s="74">
        <f>計算過程!J3104</f>
        <v>0</v>
      </c>
      <c r="M3107" s="74">
        <f>計算過程!K3104</f>
        <v>0</v>
      </c>
      <c r="N3107" s="75">
        <f>計算過程!Q3104</f>
        <v>0</v>
      </c>
    </row>
    <row r="3108" spans="8:14">
      <c r="H3108" s="38">
        <v>41769</v>
      </c>
      <c r="I3108" s="39" t="s">
        <v>152</v>
      </c>
      <c r="J3108" s="74">
        <f>計算過程!D3105</f>
        <v>0</v>
      </c>
      <c r="K3108" s="74">
        <f>計算過程!I3105</f>
        <v>0</v>
      </c>
      <c r="L3108" s="74">
        <f>計算過程!J3105</f>
        <v>0</v>
      </c>
      <c r="M3108" s="74">
        <f>計算過程!K3105</f>
        <v>0</v>
      </c>
      <c r="N3108" s="75">
        <f>計算過程!Q3105</f>
        <v>0</v>
      </c>
    </row>
    <row r="3109" spans="8:14">
      <c r="H3109" s="38">
        <v>41769</v>
      </c>
      <c r="I3109" s="39" t="s">
        <v>153</v>
      </c>
      <c r="J3109" s="74">
        <f>計算過程!D3106</f>
        <v>0</v>
      </c>
      <c r="K3109" s="74">
        <f>計算過程!I3106</f>
        <v>0</v>
      </c>
      <c r="L3109" s="74">
        <f>計算過程!J3106</f>
        <v>0</v>
      </c>
      <c r="M3109" s="74">
        <f>計算過程!K3106</f>
        <v>0</v>
      </c>
      <c r="N3109" s="75">
        <f>計算過程!Q3106</f>
        <v>0</v>
      </c>
    </row>
    <row r="3110" spans="8:14">
      <c r="H3110" s="38">
        <v>41769</v>
      </c>
      <c r="I3110" s="39" t="s">
        <v>154</v>
      </c>
      <c r="J3110" s="74">
        <f>計算過程!D3107</f>
        <v>0</v>
      </c>
      <c r="K3110" s="74">
        <f>計算過程!I3107</f>
        <v>0</v>
      </c>
      <c r="L3110" s="74">
        <f>計算過程!J3107</f>
        <v>0</v>
      </c>
      <c r="M3110" s="74">
        <f>計算過程!K3107</f>
        <v>0</v>
      </c>
      <c r="N3110" s="75">
        <f>計算過程!Q3107</f>
        <v>0</v>
      </c>
    </row>
    <row r="3111" spans="8:14">
      <c r="H3111" s="38">
        <v>41769</v>
      </c>
      <c r="I3111" s="39" t="s">
        <v>155</v>
      </c>
      <c r="J3111" s="74">
        <f>計算過程!D3108</f>
        <v>0</v>
      </c>
      <c r="K3111" s="74">
        <f>計算過程!I3108</f>
        <v>0</v>
      </c>
      <c r="L3111" s="74">
        <f>計算過程!J3108</f>
        <v>0</v>
      </c>
      <c r="M3111" s="74">
        <f>計算過程!K3108</f>
        <v>0</v>
      </c>
      <c r="N3111" s="75">
        <f>計算過程!Q3108</f>
        <v>0</v>
      </c>
    </row>
    <row r="3112" spans="8:14">
      <c r="H3112" s="38">
        <v>41769</v>
      </c>
      <c r="I3112" s="39" t="s">
        <v>156</v>
      </c>
      <c r="J3112" s="74">
        <f>計算過程!D3109</f>
        <v>0</v>
      </c>
      <c r="K3112" s="74">
        <f>計算過程!I3109</f>
        <v>0</v>
      </c>
      <c r="L3112" s="74">
        <f>計算過程!J3109</f>
        <v>0</v>
      </c>
      <c r="M3112" s="74">
        <f>計算過程!K3109</f>
        <v>0</v>
      </c>
      <c r="N3112" s="75">
        <f>計算過程!Q3109</f>
        <v>0</v>
      </c>
    </row>
    <row r="3113" spans="8:14">
      <c r="H3113" s="38">
        <v>41769</v>
      </c>
      <c r="I3113" s="39" t="s">
        <v>157</v>
      </c>
      <c r="J3113" s="74">
        <f>計算過程!D3110</f>
        <v>0</v>
      </c>
      <c r="K3113" s="74">
        <f>計算過程!I3110</f>
        <v>0</v>
      </c>
      <c r="L3113" s="74">
        <f>計算過程!J3110</f>
        <v>0</v>
      </c>
      <c r="M3113" s="74">
        <f>計算過程!K3110</f>
        <v>0</v>
      </c>
      <c r="N3113" s="75">
        <f>計算過程!Q3110</f>
        <v>0</v>
      </c>
    </row>
    <row r="3114" spans="8:14">
      <c r="H3114" s="38">
        <v>41769</v>
      </c>
      <c r="I3114" s="39" t="s">
        <v>158</v>
      </c>
      <c r="J3114" s="74">
        <f>計算過程!D3111</f>
        <v>0</v>
      </c>
      <c r="K3114" s="74">
        <f>計算過程!I3111</f>
        <v>0</v>
      </c>
      <c r="L3114" s="74">
        <f>計算過程!J3111</f>
        <v>0</v>
      </c>
      <c r="M3114" s="74">
        <f>計算過程!K3111</f>
        <v>0</v>
      </c>
      <c r="N3114" s="75">
        <f>計算過程!Q3111</f>
        <v>0</v>
      </c>
    </row>
    <row r="3115" spans="8:14">
      <c r="H3115" s="38">
        <v>41769</v>
      </c>
      <c r="I3115" s="39" t="s">
        <v>159</v>
      </c>
      <c r="J3115" s="74">
        <f>計算過程!D3112</f>
        <v>0</v>
      </c>
      <c r="K3115" s="74">
        <f>計算過程!I3112</f>
        <v>0</v>
      </c>
      <c r="L3115" s="74">
        <f>計算過程!J3112</f>
        <v>0</v>
      </c>
      <c r="M3115" s="74">
        <f>計算過程!K3112</f>
        <v>0</v>
      </c>
      <c r="N3115" s="75">
        <f>計算過程!Q3112</f>
        <v>0</v>
      </c>
    </row>
    <row r="3116" spans="8:14">
      <c r="H3116" s="38">
        <v>41769</v>
      </c>
      <c r="I3116" s="39" t="s">
        <v>160</v>
      </c>
      <c r="J3116" s="74">
        <f>計算過程!D3113</f>
        <v>0</v>
      </c>
      <c r="K3116" s="74">
        <f>計算過程!I3113</f>
        <v>0</v>
      </c>
      <c r="L3116" s="74">
        <f>計算過程!J3113</f>
        <v>0</v>
      </c>
      <c r="M3116" s="74">
        <f>計算過程!K3113</f>
        <v>0</v>
      </c>
      <c r="N3116" s="75">
        <f>計算過程!Q3113</f>
        <v>0</v>
      </c>
    </row>
    <row r="3117" spans="8:14">
      <c r="H3117" s="38">
        <v>41769</v>
      </c>
      <c r="I3117" s="39" t="s">
        <v>161</v>
      </c>
      <c r="J3117" s="74">
        <f>計算過程!D3114</f>
        <v>0</v>
      </c>
      <c r="K3117" s="74">
        <f>計算過程!I3114</f>
        <v>0</v>
      </c>
      <c r="L3117" s="74">
        <f>計算過程!J3114</f>
        <v>0</v>
      </c>
      <c r="M3117" s="74">
        <f>計算過程!K3114</f>
        <v>0</v>
      </c>
      <c r="N3117" s="75">
        <f>計算過程!Q3114</f>
        <v>0</v>
      </c>
    </row>
    <row r="3118" spans="8:14">
      <c r="H3118" s="38">
        <v>41769</v>
      </c>
      <c r="I3118" s="39" t="s">
        <v>162</v>
      </c>
      <c r="J3118" s="74">
        <f>計算過程!D3115</f>
        <v>0</v>
      </c>
      <c r="K3118" s="74">
        <f>計算過程!I3115</f>
        <v>0</v>
      </c>
      <c r="L3118" s="74">
        <f>計算過程!J3115</f>
        <v>0</v>
      </c>
      <c r="M3118" s="74">
        <f>計算過程!K3115</f>
        <v>0</v>
      </c>
      <c r="N3118" s="75">
        <f>計算過程!Q3115</f>
        <v>0</v>
      </c>
    </row>
    <row r="3119" spans="8:14">
      <c r="H3119" s="38">
        <v>41769</v>
      </c>
      <c r="I3119" s="39" t="s">
        <v>163</v>
      </c>
      <c r="J3119" s="74">
        <f>計算過程!D3116</f>
        <v>0</v>
      </c>
      <c r="K3119" s="74">
        <f>計算過程!I3116</f>
        <v>0</v>
      </c>
      <c r="L3119" s="74">
        <f>計算過程!J3116</f>
        <v>0</v>
      </c>
      <c r="M3119" s="74">
        <f>計算過程!K3116</f>
        <v>0</v>
      </c>
      <c r="N3119" s="75">
        <f>計算過程!Q3116</f>
        <v>0</v>
      </c>
    </row>
    <row r="3120" spans="8:14">
      <c r="H3120" s="38">
        <v>41769</v>
      </c>
      <c r="I3120" s="39" t="s">
        <v>164</v>
      </c>
      <c r="J3120" s="74">
        <f>計算過程!D3117</f>
        <v>0</v>
      </c>
      <c r="K3120" s="74">
        <f>計算過程!I3117</f>
        <v>0</v>
      </c>
      <c r="L3120" s="74">
        <f>計算過程!J3117</f>
        <v>0</v>
      </c>
      <c r="M3120" s="74">
        <f>計算過程!K3117</f>
        <v>0</v>
      </c>
      <c r="N3120" s="75">
        <f>計算過程!Q3117</f>
        <v>0</v>
      </c>
    </row>
    <row r="3121" spans="8:14">
      <c r="H3121" s="38">
        <v>41769</v>
      </c>
      <c r="I3121" s="39" t="s">
        <v>165</v>
      </c>
      <c r="J3121" s="74">
        <f>計算過程!D3118</f>
        <v>0</v>
      </c>
      <c r="K3121" s="74">
        <f>計算過程!I3118</f>
        <v>0</v>
      </c>
      <c r="L3121" s="74">
        <f>計算過程!J3118</f>
        <v>0</v>
      </c>
      <c r="M3121" s="74">
        <f>計算過程!K3118</f>
        <v>0</v>
      </c>
      <c r="N3121" s="75">
        <f>計算過程!Q3118</f>
        <v>0</v>
      </c>
    </row>
    <row r="3122" spans="8:14">
      <c r="H3122" s="38">
        <v>41769</v>
      </c>
      <c r="I3122" s="39" t="s">
        <v>166</v>
      </c>
      <c r="J3122" s="74">
        <f>計算過程!D3119</f>
        <v>0</v>
      </c>
      <c r="K3122" s="74">
        <f>計算過程!I3119</f>
        <v>0</v>
      </c>
      <c r="L3122" s="74">
        <f>計算過程!J3119</f>
        <v>0</v>
      </c>
      <c r="M3122" s="74">
        <f>計算過程!K3119</f>
        <v>0</v>
      </c>
      <c r="N3122" s="75">
        <f>計算過程!Q3119</f>
        <v>0</v>
      </c>
    </row>
    <row r="3123" spans="8:14">
      <c r="H3123" s="38">
        <v>41769</v>
      </c>
      <c r="I3123" s="39" t="s">
        <v>167</v>
      </c>
      <c r="J3123" s="74">
        <f>計算過程!D3120</f>
        <v>0</v>
      </c>
      <c r="K3123" s="74">
        <f>計算過程!I3120</f>
        <v>0</v>
      </c>
      <c r="L3123" s="74">
        <f>計算過程!J3120</f>
        <v>0</v>
      </c>
      <c r="M3123" s="74">
        <f>計算過程!K3120</f>
        <v>0</v>
      </c>
      <c r="N3123" s="75">
        <f>計算過程!Q3120</f>
        <v>0</v>
      </c>
    </row>
    <row r="3124" spans="8:14">
      <c r="H3124" s="38">
        <v>41769</v>
      </c>
      <c r="I3124" s="39" t="s">
        <v>168</v>
      </c>
      <c r="J3124" s="74">
        <f>計算過程!D3121</f>
        <v>0</v>
      </c>
      <c r="K3124" s="74">
        <f>計算過程!I3121</f>
        <v>0</v>
      </c>
      <c r="L3124" s="74">
        <f>計算過程!J3121</f>
        <v>0</v>
      </c>
      <c r="M3124" s="74">
        <f>計算過程!K3121</f>
        <v>0</v>
      </c>
      <c r="N3124" s="75">
        <f>計算過程!Q3121</f>
        <v>0</v>
      </c>
    </row>
    <row r="3125" spans="8:14">
      <c r="H3125" s="38">
        <v>41769</v>
      </c>
      <c r="I3125" s="39" t="s">
        <v>169</v>
      </c>
      <c r="J3125" s="74">
        <f>計算過程!D3122</f>
        <v>0</v>
      </c>
      <c r="K3125" s="74">
        <f>計算過程!I3122</f>
        <v>0</v>
      </c>
      <c r="L3125" s="74">
        <f>計算過程!J3122</f>
        <v>0</v>
      </c>
      <c r="M3125" s="74">
        <f>計算過程!K3122</f>
        <v>0</v>
      </c>
      <c r="N3125" s="75">
        <f>計算過程!Q3122</f>
        <v>0</v>
      </c>
    </row>
    <row r="3126" spans="8:14">
      <c r="H3126" s="38">
        <v>41769</v>
      </c>
      <c r="I3126" s="39" t="s">
        <v>170</v>
      </c>
      <c r="J3126" s="74">
        <f>計算過程!D3123</f>
        <v>0</v>
      </c>
      <c r="K3126" s="74">
        <f>計算過程!I3123</f>
        <v>0</v>
      </c>
      <c r="L3126" s="74">
        <f>計算過程!J3123</f>
        <v>0</v>
      </c>
      <c r="M3126" s="74">
        <f>計算過程!K3123</f>
        <v>0</v>
      </c>
      <c r="N3126" s="75">
        <f>計算過程!Q3123</f>
        <v>0</v>
      </c>
    </row>
    <row r="3127" spans="8:14">
      <c r="H3127" s="38">
        <v>41769</v>
      </c>
      <c r="I3127" s="39" t="s">
        <v>171</v>
      </c>
      <c r="J3127" s="74">
        <f>計算過程!D3124</f>
        <v>0</v>
      </c>
      <c r="K3127" s="74">
        <f>計算過程!I3124</f>
        <v>0</v>
      </c>
      <c r="L3127" s="74">
        <f>計算過程!J3124</f>
        <v>0</v>
      </c>
      <c r="M3127" s="74">
        <f>計算過程!K3124</f>
        <v>0</v>
      </c>
      <c r="N3127" s="75">
        <f>計算過程!Q3124</f>
        <v>0</v>
      </c>
    </row>
    <row r="3128" spans="8:14">
      <c r="H3128" s="38">
        <v>41769</v>
      </c>
      <c r="I3128" s="39" t="s">
        <v>172</v>
      </c>
      <c r="J3128" s="74">
        <f>計算過程!D3125</f>
        <v>0</v>
      </c>
      <c r="K3128" s="74">
        <f>計算過程!I3125</f>
        <v>0</v>
      </c>
      <c r="L3128" s="74">
        <f>計算過程!J3125</f>
        <v>0</v>
      </c>
      <c r="M3128" s="74">
        <f>計算過程!K3125</f>
        <v>0</v>
      </c>
      <c r="N3128" s="75">
        <f>計算過程!Q3125</f>
        <v>0</v>
      </c>
    </row>
    <row r="3129" spans="8:14">
      <c r="H3129" s="38">
        <v>41770</v>
      </c>
      <c r="I3129" s="39" t="s">
        <v>149</v>
      </c>
      <c r="J3129" s="74">
        <f>計算過程!D3126</f>
        <v>0</v>
      </c>
      <c r="K3129" s="74">
        <f>計算過程!I3126</f>
        <v>0</v>
      </c>
      <c r="L3129" s="74">
        <f>計算過程!J3126</f>
        <v>0</v>
      </c>
      <c r="M3129" s="74">
        <f>計算過程!K3126</f>
        <v>0</v>
      </c>
      <c r="N3129" s="75">
        <f>計算過程!Q3126</f>
        <v>0</v>
      </c>
    </row>
    <row r="3130" spans="8:14">
      <c r="H3130" s="38">
        <v>41770</v>
      </c>
      <c r="I3130" s="39" t="s">
        <v>150</v>
      </c>
      <c r="J3130" s="74">
        <f>計算過程!D3127</f>
        <v>0</v>
      </c>
      <c r="K3130" s="74">
        <f>計算過程!I3127</f>
        <v>0</v>
      </c>
      <c r="L3130" s="74">
        <f>計算過程!J3127</f>
        <v>0</v>
      </c>
      <c r="M3130" s="74">
        <f>計算過程!K3127</f>
        <v>0</v>
      </c>
      <c r="N3130" s="75">
        <f>計算過程!Q3127</f>
        <v>0</v>
      </c>
    </row>
    <row r="3131" spans="8:14">
      <c r="H3131" s="38">
        <v>41770</v>
      </c>
      <c r="I3131" s="39" t="s">
        <v>151</v>
      </c>
      <c r="J3131" s="74">
        <f>計算過程!D3128</f>
        <v>0</v>
      </c>
      <c r="K3131" s="74">
        <f>計算過程!I3128</f>
        <v>0</v>
      </c>
      <c r="L3131" s="74">
        <f>計算過程!J3128</f>
        <v>0</v>
      </c>
      <c r="M3131" s="74">
        <f>計算過程!K3128</f>
        <v>0</v>
      </c>
      <c r="N3131" s="75">
        <f>計算過程!Q3128</f>
        <v>0</v>
      </c>
    </row>
    <row r="3132" spans="8:14">
      <c r="H3132" s="38">
        <v>41770</v>
      </c>
      <c r="I3132" s="39" t="s">
        <v>152</v>
      </c>
      <c r="J3132" s="74">
        <f>計算過程!D3129</f>
        <v>0</v>
      </c>
      <c r="K3132" s="74">
        <f>計算過程!I3129</f>
        <v>0</v>
      </c>
      <c r="L3132" s="74">
        <f>計算過程!J3129</f>
        <v>0</v>
      </c>
      <c r="M3132" s="74">
        <f>計算過程!K3129</f>
        <v>0</v>
      </c>
      <c r="N3132" s="75">
        <f>計算過程!Q3129</f>
        <v>0</v>
      </c>
    </row>
    <row r="3133" spans="8:14">
      <c r="H3133" s="38">
        <v>41770</v>
      </c>
      <c r="I3133" s="39" t="s">
        <v>153</v>
      </c>
      <c r="J3133" s="74">
        <f>計算過程!D3130</f>
        <v>0</v>
      </c>
      <c r="K3133" s="74">
        <f>計算過程!I3130</f>
        <v>0</v>
      </c>
      <c r="L3133" s="74">
        <f>計算過程!J3130</f>
        <v>0</v>
      </c>
      <c r="M3133" s="74">
        <f>計算過程!K3130</f>
        <v>0</v>
      </c>
      <c r="N3133" s="75">
        <f>計算過程!Q3130</f>
        <v>0</v>
      </c>
    </row>
    <row r="3134" spans="8:14">
      <c r="H3134" s="38">
        <v>41770</v>
      </c>
      <c r="I3134" s="39" t="s">
        <v>154</v>
      </c>
      <c r="J3134" s="74">
        <f>計算過程!D3131</f>
        <v>0</v>
      </c>
      <c r="K3134" s="74">
        <f>計算過程!I3131</f>
        <v>0</v>
      </c>
      <c r="L3134" s="74">
        <f>計算過程!J3131</f>
        <v>0</v>
      </c>
      <c r="M3134" s="74">
        <f>計算過程!K3131</f>
        <v>0</v>
      </c>
      <c r="N3134" s="75">
        <f>計算過程!Q3131</f>
        <v>0</v>
      </c>
    </row>
    <row r="3135" spans="8:14">
      <c r="H3135" s="38">
        <v>41770</v>
      </c>
      <c r="I3135" s="39" t="s">
        <v>155</v>
      </c>
      <c r="J3135" s="74">
        <f>計算過程!D3132</f>
        <v>0</v>
      </c>
      <c r="K3135" s="74">
        <f>計算過程!I3132</f>
        <v>0</v>
      </c>
      <c r="L3135" s="74">
        <f>計算過程!J3132</f>
        <v>0</v>
      </c>
      <c r="M3135" s="74">
        <f>計算過程!K3132</f>
        <v>0</v>
      </c>
      <c r="N3135" s="75">
        <f>計算過程!Q3132</f>
        <v>0</v>
      </c>
    </row>
    <row r="3136" spans="8:14">
      <c r="H3136" s="38">
        <v>41770</v>
      </c>
      <c r="I3136" s="39" t="s">
        <v>156</v>
      </c>
      <c r="J3136" s="74">
        <f>計算過程!D3133</f>
        <v>0</v>
      </c>
      <c r="K3136" s="74">
        <f>計算過程!I3133</f>
        <v>0</v>
      </c>
      <c r="L3136" s="74">
        <f>計算過程!J3133</f>
        <v>0</v>
      </c>
      <c r="M3136" s="74">
        <f>計算過程!K3133</f>
        <v>0</v>
      </c>
      <c r="N3136" s="75">
        <f>計算過程!Q3133</f>
        <v>0</v>
      </c>
    </row>
    <row r="3137" spans="8:14">
      <c r="H3137" s="38">
        <v>41770</v>
      </c>
      <c r="I3137" s="39" t="s">
        <v>157</v>
      </c>
      <c r="J3137" s="74">
        <f>計算過程!D3134</f>
        <v>0</v>
      </c>
      <c r="K3137" s="74">
        <f>計算過程!I3134</f>
        <v>0</v>
      </c>
      <c r="L3137" s="74">
        <f>計算過程!J3134</f>
        <v>0</v>
      </c>
      <c r="M3137" s="74">
        <f>計算過程!K3134</f>
        <v>0</v>
      </c>
      <c r="N3137" s="75">
        <f>計算過程!Q3134</f>
        <v>0</v>
      </c>
    </row>
    <row r="3138" spans="8:14">
      <c r="H3138" s="38">
        <v>41770</v>
      </c>
      <c r="I3138" s="39" t="s">
        <v>158</v>
      </c>
      <c r="J3138" s="74">
        <f>計算過程!D3135</f>
        <v>0</v>
      </c>
      <c r="K3138" s="74">
        <f>計算過程!I3135</f>
        <v>0</v>
      </c>
      <c r="L3138" s="74">
        <f>計算過程!J3135</f>
        <v>0</v>
      </c>
      <c r="M3138" s="74">
        <f>計算過程!K3135</f>
        <v>0</v>
      </c>
      <c r="N3138" s="75">
        <f>計算過程!Q3135</f>
        <v>0</v>
      </c>
    </row>
    <row r="3139" spans="8:14">
      <c r="H3139" s="38">
        <v>41770</v>
      </c>
      <c r="I3139" s="39" t="s">
        <v>159</v>
      </c>
      <c r="J3139" s="74">
        <f>計算過程!D3136</f>
        <v>0</v>
      </c>
      <c r="K3139" s="74">
        <f>計算過程!I3136</f>
        <v>0</v>
      </c>
      <c r="L3139" s="74">
        <f>計算過程!J3136</f>
        <v>0</v>
      </c>
      <c r="M3139" s="74">
        <f>計算過程!K3136</f>
        <v>0</v>
      </c>
      <c r="N3139" s="75">
        <f>計算過程!Q3136</f>
        <v>0</v>
      </c>
    </row>
    <row r="3140" spans="8:14">
      <c r="H3140" s="38">
        <v>41770</v>
      </c>
      <c r="I3140" s="39" t="s">
        <v>160</v>
      </c>
      <c r="J3140" s="74">
        <f>計算過程!D3137</f>
        <v>0</v>
      </c>
      <c r="K3140" s="74">
        <f>計算過程!I3137</f>
        <v>0</v>
      </c>
      <c r="L3140" s="74">
        <f>計算過程!J3137</f>
        <v>0</v>
      </c>
      <c r="M3140" s="74">
        <f>計算過程!K3137</f>
        <v>0</v>
      </c>
      <c r="N3140" s="75">
        <f>計算過程!Q3137</f>
        <v>0</v>
      </c>
    </row>
    <row r="3141" spans="8:14">
      <c r="H3141" s="38">
        <v>41770</v>
      </c>
      <c r="I3141" s="39" t="s">
        <v>161</v>
      </c>
      <c r="J3141" s="74">
        <f>計算過程!D3138</f>
        <v>0</v>
      </c>
      <c r="K3141" s="74">
        <f>計算過程!I3138</f>
        <v>0</v>
      </c>
      <c r="L3141" s="74">
        <f>計算過程!J3138</f>
        <v>0</v>
      </c>
      <c r="M3141" s="74">
        <f>計算過程!K3138</f>
        <v>0</v>
      </c>
      <c r="N3141" s="75">
        <f>計算過程!Q3138</f>
        <v>0</v>
      </c>
    </row>
    <row r="3142" spans="8:14">
      <c r="H3142" s="38">
        <v>41770</v>
      </c>
      <c r="I3142" s="39" t="s">
        <v>162</v>
      </c>
      <c r="J3142" s="74">
        <f>計算過程!D3139</f>
        <v>0</v>
      </c>
      <c r="K3142" s="74">
        <f>計算過程!I3139</f>
        <v>0</v>
      </c>
      <c r="L3142" s="74">
        <f>計算過程!J3139</f>
        <v>0</v>
      </c>
      <c r="M3142" s="74">
        <f>計算過程!K3139</f>
        <v>0</v>
      </c>
      <c r="N3142" s="75">
        <f>計算過程!Q3139</f>
        <v>0</v>
      </c>
    </row>
    <row r="3143" spans="8:14">
      <c r="H3143" s="38">
        <v>41770</v>
      </c>
      <c r="I3143" s="39" t="s">
        <v>163</v>
      </c>
      <c r="J3143" s="74">
        <f>計算過程!D3140</f>
        <v>0</v>
      </c>
      <c r="K3143" s="74">
        <f>計算過程!I3140</f>
        <v>0</v>
      </c>
      <c r="L3143" s="74">
        <f>計算過程!J3140</f>
        <v>0</v>
      </c>
      <c r="M3143" s="74">
        <f>計算過程!K3140</f>
        <v>0</v>
      </c>
      <c r="N3143" s="75">
        <f>計算過程!Q3140</f>
        <v>0</v>
      </c>
    </row>
    <row r="3144" spans="8:14">
      <c r="H3144" s="38">
        <v>41770</v>
      </c>
      <c r="I3144" s="39" t="s">
        <v>164</v>
      </c>
      <c r="J3144" s="74">
        <f>計算過程!D3141</f>
        <v>0</v>
      </c>
      <c r="K3144" s="74">
        <f>計算過程!I3141</f>
        <v>0</v>
      </c>
      <c r="L3144" s="74">
        <f>計算過程!J3141</f>
        <v>0</v>
      </c>
      <c r="M3144" s="74">
        <f>計算過程!K3141</f>
        <v>0</v>
      </c>
      <c r="N3144" s="75">
        <f>計算過程!Q3141</f>
        <v>0</v>
      </c>
    </row>
    <row r="3145" spans="8:14">
      <c r="H3145" s="38">
        <v>41770</v>
      </c>
      <c r="I3145" s="39" t="s">
        <v>165</v>
      </c>
      <c r="J3145" s="74">
        <f>計算過程!D3142</f>
        <v>0</v>
      </c>
      <c r="K3145" s="74">
        <f>計算過程!I3142</f>
        <v>0</v>
      </c>
      <c r="L3145" s="74">
        <f>計算過程!J3142</f>
        <v>0</v>
      </c>
      <c r="M3145" s="74">
        <f>計算過程!K3142</f>
        <v>0</v>
      </c>
      <c r="N3145" s="75">
        <f>計算過程!Q3142</f>
        <v>0</v>
      </c>
    </row>
    <row r="3146" spans="8:14">
      <c r="H3146" s="38">
        <v>41770</v>
      </c>
      <c r="I3146" s="39" t="s">
        <v>166</v>
      </c>
      <c r="J3146" s="74">
        <f>計算過程!D3143</f>
        <v>0</v>
      </c>
      <c r="K3146" s="74">
        <f>計算過程!I3143</f>
        <v>0</v>
      </c>
      <c r="L3146" s="74">
        <f>計算過程!J3143</f>
        <v>0</v>
      </c>
      <c r="M3146" s="74">
        <f>計算過程!K3143</f>
        <v>0</v>
      </c>
      <c r="N3146" s="75">
        <f>計算過程!Q3143</f>
        <v>0</v>
      </c>
    </row>
    <row r="3147" spans="8:14">
      <c r="H3147" s="38">
        <v>41770</v>
      </c>
      <c r="I3147" s="39" t="s">
        <v>167</v>
      </c>
      <c r="J3147" s="74">
        <f>計算過程!D3144</f>
        <v>0</v>
      </c>
      <c r="K3147" s="74">
        <f>計算過程!I3144</f>
        <v>0</v>
      </c>
      <c r="L3147" s="74">
        <f>計算過程!J3144</f>
        <v>0</v>
      </c>
      <c r="M3147" s="74">
        <f>計算過程!K3144</f>
        <v>0</v>
      </c>
      <c r="N3147" s="75">
        <f>計算過程!Q3144</f>
        <v>0</v>
      </c>
    </row>
    <row r="3148" spans="8:14">
      <c r="H3148" s="38">
        <v>41770</v>
      </c>
      <c r="I3148" s="39" t="s">
        <v>168</v>
      </c>
      <c r="J3148" s="74">
        <f>計算過程!D3145</f>
        <v>0</v>
      </c>
      <c r="K3148" s="74">
        <f>計算過程!I3145</f>
        <v>0</v>
      </c>
      <c r="L3148" s="74">
        <f>計算過程!J3145</f>
        <v>0</v>
      </c>
      <c r="M3148" s="74">
        <f>計算過程!K3145</f>
        <v>0</v>
      </c>
      <c r="N3148" s="75">
        <f>計算過程!Q3145</f>
        <v>0</v>
      </c>
    </row>
    <row r="3149" spans="8:14">
      <c r="H3149" s="38">
        <v>41770</v>
      </c>
      <c r="I3149" s="39" t="s">
        <v>169</v>
      </c>
      <c r="J3149" s="74">
        <f>計算過程!D3146</f>
        <v>0</v>
      </c>
      <c r="K3149" s="74">
        <f>計算過程!I3146</f>
        <v>0</v>
      </c>
      <c r="L3149" s="74">
        <f>計算過程!J3146</f>
        <v>0</v>
      </c>
      <c r="M3149" s="74">
        <f>計算過程!K3146</f>
        <v>0</v>
      </c>
      <c r="N3149" s="75">
        <f>計算過程!Q3146</f>
        <v>0</v>
      </c>
    </row>
    <row r="3150" spans="8:14">
      <c r="H3150" s="38">
        <v>41770</v>
      </c>
      <c r="I3150" s="39" t="s">
        <v>170</v>
      </c>
      <c r="J3150" s="74">
        <f>計算過程!D3147</f>
        <v>0</v>
      </c>
      <c r="K3150" s="74">
        <f>計算過程!I3147</f>
        <v>0</v>
      </c>
      <c r="L3150" s="74">
        <f>計算過程!J3147</f>
        <v>0</v>
      </c>
      <c r="M3150" s="74">
        <f>計算過程!K3147</f>
        <v>0</v>
      </c>
      <c r="N3150" s="75">
        <f>計算過程!Q3147</f>
        <v>0</v>
      </c>
    </row>
    <row r="3151" spans="8:14">
      <c r="H3151" s="38">
        <v>41770</v>
      </c>
      <c r="I3151" s="39" t="s">
        <v>171</v>
      </c>
      <c r="J3151" s="74">
        <f>計算過程!D3148</f>
        <v>0</v>
      </c>
      <c r="K3151" s="74">
        <f>計算過程!I3148</f>
        <v>0</v>
      </c>
      <c r="L3151" s="74">
        <f>計算過程!J3148</f>
        <v>0</v>
      </c>
      <c r="M3151" s="74">
        <f>計算過程!K3148</f>
        <v>0</v>
      </c>
      <c r="N3151" s="75">
        <f>計算過程!Q3148</f>
        <v>0</v>
      </c>
    </row>
    <row r="3152" spans="8:14">
      <c r="H3152" s="38">
        <v>41770</v>
      </c>
      <c r="I3152" s="39" t="s">
        <v>172</v>
      </c>
      <c r="J3152" s="74">
        <f>計算過程!D3149</f>
        <v>0</v>
      </c>
      <c r="K3152" s="74">
        <f>計算過程!I3149</f>
        <v>0</v>
      </c>
      <c r="L3152" s="74">
        <f>計算過程!J3149</f>
        <v>0</v>
      </c>
      <c r="M3152" s="74">
        <f>計算過程!K3149</f>
        <v>0</v>
      </c>
      <c r="N3152" s="75">
        <f>計算過程!Q3149</f>
        <v>0</v>
      </c>
    </row>
    <row r="3153" spans="8:14">
      <c r="H3153" s="38">
        <v>41771</v>
      </c>
      <c r="I3153" s="39" t="s">
        <v>149</v>
      </c>
      <c r="J3153" s="74">
        <f>計算過程!D3150</f>
        <v>0</v>
      </c>
      <c r="K3153" s="74">
        <f>計算過程!I3150</f>
        <v>0</v>
      </c>
      <c r="L3153" s="74">
        <f>計算過程!J3150</f>
        <v>0</v>
      </c>
      <c r="M3153" s="74">
        <f>計算過程!K3150</f>
        <v>0</v>
      </c>
      <c r="N3153" s="75">
        <f>計算過程!Q3150</f>
        <v>0</v>
      </c>
    </row>
    <row r="3154" spans="8:14">
      <c r="H3154" s="38">
        <v>41771</v>
      </c>
      <c r="I3154" s="39" t="s">
        <v>150</v>
      </c>
      <c r="J3154" s="74">
        <f>計算過程!D3151</f>
        <v>0</v>
      </c>
      <c r="K3154" s="74">
        <f>計算過程!I3151</f>
        <v>0</v>
      </c>
      <c r="L3154" s="74">
        <f>計算過程!J3151</f>
        <v>0</v>
      </c>
      <c r="M3154" s="74">
        <f>計算過程!K3151</f>
        <v>0</v>
      </c>
      <c r="N3154" s="75">
        <f>計算過程!Q3151</f>
        <v>0</v>
      </c>
    </row>
    <row r="3155" spans="8:14">
      <c r="H3155" s="38">
        <v>41771</v>
      </c>
      <c r="I3155" s="39" t="s">
        <v>151</v>
      </c>
      <c r="J3155" s="74">
        <f>計算過程!D3152</f>
        <v>0</v>
      </c>
      <c r="K3155" s="74">
        <f>計算過程!I3152</f>
        <v>0</v>
      </c>
      <c r="L3155" s="74">
        <f>計算過程!J3152</f>
        <v>0</v>
      </c>
      <c r="M3155" s="74">
        <f>計算過程!K3152</f>
        <v>0</v>
      </c>
      <c r="N3155" s="75">
        <f>計算過程!Q3152</f>
        <v>0</v>
      </c>
    </row>
    <row r="3156" spans="8:14">
      <c r="H3156" s="38">
        <v>41771</v>
      </c>
      <c r="I3156" s="39" t="s">
        <v>152</v>
      </c>
      <c r="J3156" s="74">
        <f>計算過程!D3153</f>
        <v>0</v>
      </c>
      <c r="K3156" s="74">
        <f>計算過程!I3153</f>
        <v>0</v>
      </c>
      <c r="L3156" s="74">
        <f>計算過程!J3153</f>
        <v>0</v>
      </c>
      <c r="M3156" s="74">
        <f>計算過程!K3153</f>
        <v>0</v>
      </c>
      <c r="N3156" s="75">
        <f>計算過程!Q3153</f>
        <v>0</v>
      </c>
    </row>
    <row r="3157" spans="8:14">
      <c r="H3157" s="38">
        <v>41771</v>
      </c>
      <c r="I3157" s="39" t="s">
        <v>153</v>
      </c>
      <c r="J3157" s="74">
        <f>計算過程!D3154</f>
        <v>0</v>
      </c>
      <c r="K3157" s="74">
        <f>計算過程!I3154</f>
        <v>0</v>
      </c>
      <c r="L3157" s="74">
        <f>計算過程!J3154</f>
        <v>0</v>
      </c>
      <c r="M3157" s="74">
        <f>計算過程!K3154</f>
        <v>0</v>
      </c>
      <c r="N3157" s="75">
        <f>計算過程!Q3154</f>
        <v>0</v>
      </c>
    </row>
    <row r="3158" spans="8:14">
      <c r="H3158" s="38">
        <v>41771</v>
      </c>
      <c r="I3158" s="39" t="s">
        <v>154</v>
      </c>
      <c r="J3158" s="74">
        <f>計算過程!D3155</f>
        <v>0</v>
      </c>
      <c r="K3158" s="74">
        <f>計算過程!I3155</f>
        <v>0</v>
      </c>
      <c r="L3158" s="74">
        <f>計算過程!J3155</f>
        <v>0</v>
      </c>
      <c r="M3158" s="74">
        <f>計算過程!K3155</f>
        <v>0</v>
      </c>
      <c r="N3158" s="75">
        <f>計算過程!Q3155</f>
        <v>0</v>
      </c>
    </row>
    <row r="3159" spans="8:14">
      <c r="H3159" s="38">
        <v>41771</v>
      </c>
      <c r="I3159" s="39" t="s">
        <v>155</v>
      </c>
      <c r="J3159" s="74">
        <f>計算過程!D3156</f>
        <v>0</v>
      </c>
      <c r="K3159" s="74">
        <f>計算過程!I3156</f>
        <v>0</v>
      </c>
      <c r="L3159" s="74">
        <f>計算過程!J3156</f>
        <v>0</v>
      </c>
      <c r="M3159" s="74">
        <f>計算過程!K3156</f>
        <v>0</v>
      </c>
      <c r="N3159" s="75">
        <f>計算過程!Q3156</f>
        <v>0</v>
      </c>
    </row>
    <row r="3160" spans="8:14">
      <c r="H3160" s="38">
        <v>41771</v>
      </c>
      <c r="I3160" s="39" t="s">
        <v>156</v>
      </c>
      <c r="J3160" s="74">
        <f>計算過程!D3157</f>
        <v>0</v>
      </c>
      <c r="K3160" s="74">
        <f>計算過程!I3157</f>
        <v>0</v>
      </c>
      <c r="L3160" s="74">
        <f>計算過程!J3157</f>
        <v>0</v>
      </c>
      <c r="M3160" s="74">
        <f>計算過程!K3157</f>
        <v>0</v>
      </c>
      <c r="N3160" s="75">
        <f>計算過程!Q3157</f>
        <v>0</v>
      </c>
    </row>
    <row r="3161" spans="8:14">
      <c r="H3161" s="38">
        <v>41771</v>
      </c>
      <c r="I3161" s="39" t="s">
        <v>157</v>
      </c>
      <c r="J3161" s="74">
        <f>計算過程!D3158</f>
        <v>0</v>
      </c>
      <c r="K3161" s="74">
        <f>計算過程!I3158</f>
        <v>0</v>
      </c>
      <c r="L3161" s="74">
        <f>計算過程!J3158</f>
        <v>0</v>
      </c>
      <c r="M3161" s="74">
        <f>計算過程!K3158</f>
        <v>0</v>
      </c>
      <c r="N3161" s="75">
        <f>計算過程!Q3158</f>
        <v>0</v>
      </c>
    </row>
    <row r="3162" spans="8:14">
      <c r="H3162" s="38">
        <v>41771</v>
      </c>
      <c r="I3162" s="39" t="s">
        <v>158</v>
      </c>
      <c r="J3162" s="74">
        <f>計算過程!D3159</f>
        <v>0</v>
      </c>
      <c r="K3162" s="74">
        <f>計算過程!I3159</f>
        <v>0</v>
      </c>
      <c r="L3162" s="74">
        <f>計算過程!J3159</f>
        <v>0</v>
      </c>
      <c r="M3162" s="74">
        <f>計算過程!K3159</f>
        <v>0</v>
      </c>
      <c r="N3162" s="75">
        <f>計算過程!Q3159</f>
        <v>0</v>
      </c>
    </row>
    <row r="3163" spans="8:14">
      <c r="H3163" s="38">
        <v>41771</v>
      </c>
      <c r="I3163" s="39" t="s">
        <v>159</v>
      </c>
      <c r="J3163" s="74">
        <f>計算過程!D3160</f>
        <v>0</v>
      </c>
      <c r="K3163" s="74">
        <f>計算過程!I3160</f>
        <v>0</v>
      </c>
      <c r="L3163" s="74">
        <f>計算過程!J3160</f>
        <v>0</v>
      </c>
      <c r="M3163" s="74">
        <f>計算過程!K3160</f>
        <v>0</v>
      </c>
      <c r="N3163" s="75">
        <f>計算過程!Q3160</f>
        <v>0</v>
      </c>
    </row>
    <row r="3164" spans="8:14">
      <c r="H3164" s="38">
        <v>41771</v>
      </c>
      <c r="I3164" s="39" t="s">
        <v>160</v>
      </c>
      <c r="J3164" s="74">
        <f>計算過程!D3161</f>
        <v>0</v>
      </c>
      <c r="K3164" s="74">
        <f>計算過程!I3161</f>
        <v>0</v>
      </c>
      <c r="L3164" s="74">
        <f>計算過程!J3161</f>
        <v>0</v>
      </c>
      <c r="M3164" s="74">
        <f>計算過程!K3161</f>
        <v>0</v>
      </c>
      <c r="N3164" s="75">
        <f>計算過程!Q3161</f>
        <v>0</v>
      </c>
    </row>
    <row r="3165" spans="8:14">
      <c r="H3165" s="38">
        <v>41771</v>
      </c>
      <c r="I3165" s="39" t="s">
        <v>161</v>
      </c>
      <c r="J3165" s="74">
        <f>計算過程!D3162</f>
        <v>0</v>
      </c>
      <c r="K3165" s="74">
        <f>計算過程!I3162</f>
        <v>0</v>
      </c>
      <c r="L3165" s="74">
        <f>計算過程!J3162</f>
        <v>0</v>
      </c>
      <c r="M3165" s="74">
        <f>計算過程!K3162</f>
        <v>0</v>
      </c>
      <c r="N3165" s="75">
        <f>計算過程!Q3162</f>
        <v>0</v>
      </c>
    </row>
    <row r="3166" spans="8:14">
      <c r="H3166" s="38">
        <v>41771</v>
      </c>
      <c r="I3166" s="39" t="s">
        <v>162</v>
      </c>
      <c r="J3166" s="74">
        <f>計算過程!D3163</f>
        <v>0</v>
      </c>
      <c r="K3166" s="74">
        <f>計算過程!I3163</f>
        <v>0</v>
      </c>
      <c r="L3166" s="74">
        <f>計算過程!J3163</f>
        <v>0</v>
      </c>
      <c r="M3166" s="74">
        <f>計算過程!K3163</f>
        <v>0</v>
      </c>
      <c r="N3166" s="75">
        <f>計算過程!Q3163</f>
        <v>0</v>
      </c>
    </row>
    <row r="3167" spans="8:14">
      <c r="H3167" s="38">
        <v>41771</v>
      </c>
      <c r="I3167" s="39" t="s">
        <v>163</v>
      </c>
      <c r="J3167" s="74">
        <f>計算過程!D3164</f>
        <v>0</v>
      </c>
      <c r="K3167" s="74">
        <f>計算過程!I3164</f>
        <v>0</v>
      </c>
      <c r="L3167" s="74">
        <f>計算過程!J3164</f>
        <v>0</v>
      </c>
      <c r="M3167" s="74">
        <f>計算過程!K3164</f>
        <v>0</v>
      </c>
      <c r="N3167" s="75">
        <f>計算過程!Q3164</f>
        <v>0</v>
      </c>
    </row>
    <row r="3168" spans="8:14">
      <c r="H3168" s="38">
        <v>41771</v>
      </c>
      <c r="I3168" s="39" t="s">
        <v>164</v>
      </c>
      <c r="J3168" s="74">
        <f>計算過程!D3165</f>
        <v>0</v>
      </c>
      <c r="K3168" s="74">
        <f>計算過程!I3165</f>
        <v>0</v>
      </c>
      <c r="L3168" s="74">
        <f>計算過程!J3165</f>
        <v>0</v>
      </c>
      <c r="M3168" s="74">
        <f>計算過程!K3165</f>
        <v>0</v>
      </c>
      <c r="N3168" s="75">
        <f>計算過程!Q3165</f>
        <v>0</v>
      </c>
    </row>
    <row r="3169" spans="8:14">
      <c r="H3169" s="38">
        <v>41771</v>
      </c>
      <c r="I3169" s="39" t="s">
        <v>165</v>
      </c>
      <c r="J3169" s="74">
        <f>計算過程!D3166</f>
        <v>0</v>
      </c>
      <c r="K3169" s="74">
        <f>計算過程!I3166</f>
        <v>0</v>
      </c>
      <c r="L3169" s="74">
        <f>計算過程!J3166</f>
        <v>0</v>
      </c>
      <c r="M3169" s="74">
        <f>計算過程!K3166</f>
        <v>0</v>
      </c>
      <c r="N3169" s="75">
        <f>計算過程!Q3166</f>
        <v>0</v>
      </c>
    </row>
    <row r="3170" spans="8:14">
      <c r="H3170" s="38">
        <v>41771</v>
      </c>
      <c r="I3170" s="39" t="s">
        <v>166</v>
      </c>
      <c r="J3170" s="74">
        <f>計算過程!D3167</f>
        <v>0</v>
      </c>
      <c r="K3170" s="74">
        <f>計算過程!I3167</f>
        <v>0</v>
      </c>
      <c r="L3170" s="74">
        <f>計算過程!J3167</f>
        <v>0</v>
      </c>
      <c r="M3170" s="74">
        <f>計算過程!K3167</f>
        <v>0</v>
      </c>
      <c r="N3170" s="75">
        <f>計算過程!Q3167</f>
        <v>0</v>
      </c>
    </row>
    <row r="3171" spans="8:14">
      <c r="H3171" s="38">
        <v>41771</v>
      </c>
      <c r="I3171" s="39" t="s">
        <v>167</v>
      </c>
      <c r="J3171" s="74">
        <f>計算過程!D3168</f>
        <v>0</v>
      </c>
      <c r="K3171" s="74">
        <f>計算過程!I3168</f>
        <v>0</v>
      </c>
      <c r="L3171" s="74">
        <f>計算過程!J3168</f>
        <v>0</v>
      </c>
      <c r="M3171" s="74">
        <f>計算過程!K3168</f>
        <v>0</v>
      </c>
      <c r="N3171" s="75">
        <f>計算過程!Q3168</f>
        <v>0</v>
      </c>
    </row>
    <row r="3172" spans="8:14">
      <c r="H3172" s="38">
        <v>41771</v>
      </c>
      <c r="I3172" s="39" t="s">
        <v>168</v>
      </c>
      <c r="J3172" s="74">
        <f>計算過程!D3169</f>
        <v>0</v>
      </c>
      <c r="K3172" s="74">
        <f>計算過程!I3169</f>
        <v>0</v>
      </c>
      <c r="L3172" s="74">
        <f>計算過程!J3169</f>
        <v>0</v>
      </c>
      <c r="M3172" s="74">
        <f>計算過程!K3169</f>
        <v>0</v>
      </c>
      <c r="N3172" s="75">
        <f>計算過程!Q3169</f>
        <v>0</v>
      </c>
    </row>
    <row r="3173" spans="8:14">
      <c r="H3173" s="38">
        <v>41771</v>
      </c>
      <c r="I3173" s="39" t="s">
        <v>169</v>
      </c>
      <c r="J3173" s="74">
        <f>計算過程!D3170</f>
        <v>0</v>
      </c>
      <c r="K3173" s="74">
        <f>計算過程!I3170</f>
        <v>0</v>
      </c>
      <c r="L3173" s="74">
        <f>計算過程!J3170</f>
        <v>0</v>
      </c>
      <c r="M3173" s="74">
        <f>計算過程!K3170</f>
        <v>0</v>
      </c>
      <c r="N3173" s="75">
        <f>計算過程!Q3170</f>
        <v>0</v>
      </c>
    </row>
    <row r="3174" spans="8:14">
      <c r="H3174" s="38">
        <v>41771</v>
      </c>
      <c r="I3174" s="39" t="s">
        <v>170</v>
      </c>
      <c r="J3174" s="74">
        <f>計算過程!D3171</f>
        <v>0</v>
      </c>
      <c r="K3174" s="74">
        <f>計算過程!I3171</f>
        <v>0</v>
      </c>
      <c r="L3174" s="74">
        <f>計算過程!J3171</f>
        <v>0</v>
      </c>
      <c r="M3174" s="74">
        <f>計算過程!K3171</f>
        <v>0</v>
      </c>
      <c r="N3174" s="75">
        <f>計算過程!Q3171</f>
        <v>0</v>
      </c>
    </row>
    <row r="3175" spans="8:14">
      <c r="H3175" s="38">
        <v>41771</v>
      </c>
      <c r="I3175" s="39" t="s">
        <v>171</v>
      </c>
      <c r="J3175" s="74">
        <f>計算過程!D3172</f>
        <v>0</v>
      </c>
      <c r="K3175" s="74">
        <f>計算過程!I3172</f>
        <v>0</v>
      </c>
      <c r="L3175" s="74">
        <f>計算過程!J3172</f>
        <v>0</v>
      </c>
      <c r="M3175" s="74">
        <f>計算過程!K3172</f>
        <v>0</v>
      </c>
      <c r="N3175" s="75">
        <f>計算過程!Q3172</f>
        <v>0</v>
      </c>
    </row>
    <row r="3176" spans="8:14">
      <c r="H3176" s="38">
        <v>41771</v>
      </c>
      <c r="I3176" s="39" t="s">
        <v>172</v>
      </c>
      <c r="J3176" s="74">
        <f>計算過程!D3173</f>
        <v>0</v>
      </c>
      <c r="K3176" s="74">
        <f>計算過程!I3173</f>
        <v>0</v>
      </c>
      <c r="L3176" s="74">
        <f>計算過程!J3173</f>
        <v>0</v>
      </c>
      <c r="M3176" s="74">
        <f>計算過程!K3173</f>
        <v>0</v>
      </c>
      <c r="N3176" s="75">
        <f>計算過程!Q3173</f>
        <v>0</v>
      </c>
    </row>
    <row r="3177" spans="8:14">
      <c r="H3177" s="38">
        <v>41772</v>
      </c>
      <c r="I3177" s="39" t="s">
        <v>149</v>
      </c>
      <c r="J3177" s="74">
        <f>計算過程!D3174</f>
        <v>0</v>
      </c>
      <c r="K3177" s="74">
        <f>計算過程!I3174</f>
        <v>0</v>
      </c>
      <c r="L3177" s="74">
        <f>計算過程!J3174</f>
        <v>0</v>
      </c>
      <c r="M3177" s="74">
        <f>計算過程!K3174</f>
        <v>0</v>
      </c>
      <c r="N3177" s="75">
        <f>計算過程!Q3174</f>
        <v>0</v>
      </c>
    </row>
    <row r="3178" spans="8:14">
      <c r="H3178" s="38">
        <v>41772</v>
      </c>
      <c r="I3178" s="39" t="s">
        <v>150</v>
      </c>
      <c r="J3178" s="74">
        <f>計算過程!D3175</f>
        <v>0</v>
      </c>
      <c r="K3178" s="74">
        <f>計算過程!I3175</f>
        <v>0</v>
      </c>
      <c r="L3178" s="74">
        <f>計算過程!J3175</f>
        <v>0</v>
      </c>
      <c r="M3178" s="74">
        <f>計算過程!K3175</f>
        <v>0</v>
      </c>
      <c r="N3178" s="75">
        <f>計算過程!Q3175</f>
        <v>0</v>
      </c>
    </row>
    <row r="3179" spans="8:14">
      <c r="H3179" s="38">
        <v>41772</v>
      </c>
      <c r="I3179" s="39" t="s">
        <v>151</v>
      </c>
      <c r="J3179" s="74">
        <f>計算過程!D3176</f>
        <v>0</v>
      </c>
      <c r="K3179" s="74">
        <f>計算過程!I3176</f>
        <v>0</v>
      </c>
      <c r="L3179" s="74">
        <f>計算過程!J3176</f>
        <v>0</v>
      </c>
      <c r="M3179" s="74">
        <f>計算過程!K3176</f>
        <v>0</v>
      </c>
      <c r="N3179" s="75">
        <f>計算過程!Q3176</f>
        <v>0</v>
      </c>
    </row>
    <row r="3180" spans="8:14">
      <c r="H3180" s="38">
        <v>41772</v>
      </c>
      <c r="I3180" s="39" t="s">
        <v>152</v>
      </c>
      <c r="J3180" s="74">
        <f>計算過程!D3177</f>
        <v>0</v>
      </c>
      <c r="K3180" s="74">
        <f>計算過程!I3177</f>
        <v>0</v>
      </c>
      <c r="L3180" s="74">
        <f>計算過程!J3177</f>
        <v>0</v>
      </c>
      <c r="M3180" s="74">
        <f>計算過程!K3177</f>
        <v>0</v>
      </c>
      <c r="N3180" s="75">
        <f>計算過程!Q3177</f>
        <v>0</v>
      </c>
    </row>
    <row r="3181" spans="8:14">
      <c r="H3181" s="38">
        <v>41772</v>
      </c>
      <c r="I3181" s="39" t="s">
        <v>153</v>
      </c>
      <c r="J3181" s="74">
        <f>計算過程!D3178</f>
        <v>0</v>
      </c>
      <c r="K3181" s="74">
        <f>計算過程!I3178</f>
        <v>0</v>
      </c>
      <c r="L3181" s="74">
        <f>計算過程!J3178</f>
        <v>0</v>
      </c>
      <c r="M3181" s="74">
        <f>計算過程!K3178</f>
        <v>0</v>
      </c>
      <c r="N3181" s="75">
        <f>計算過程!Q3178</f>
        <v>0</v>
      </c>
    </row>
    <row r="3182" spans="8:14">
      <c r="H3182" s="38">
        <v>41772</v>
      </c>
      <c r="I3182" s="39" t="s">
        <v>154</v>
      </c>
      <c r="J3182" s="74">
        <f>計算過程!D3179</f>
        <v>0</v>
      </c>
      <c r="K3182" s="74">
        <f>計算過程!I3179</f>
        <v>0</v>
      </c>
      <c r="L3182" s="74">
        <f>計算過程!J3179</f>
        <v>0</v>
      </c>
      <c r="M3182" s="74">
        <f>計算過程!K3179</f>
        <v>0</v>
      </c>
      <c r="N3182" s="75">
        <f>計算過程!Q3179</f>
        <v>0</v>
      </c>
    </row>
    <row r="3183" spans="8:14">
      <c r="H3183" s="38">
        <v>41772</v>
      </c>
      <c r="I3183" s="39" t="s">
        <v>155</v>
      </c>
      <c r="J3183" s="74">
        <f>計算過程!D3180</f>
        <v>0</v>
      </c>
      <c r="K3183" s="74">
        <f>計算過程!I3180</f>
        <v>0</v>
      </c>
      <c r="L3183" s="74">
        <f>計算過程!J3180</f>
        <v>0</v>
      </c>
      <c r="M3183" s="74">
        <f>計算過程!K3180</f>
        <v>0</v>
      </c>
      <c r="N3183" s="75">
        <f>計算過程!Q3180</f>
        <v>0</v>
      </c>
    </row>
    <row r="3184" spans="8:14">
      <c r="H3184" s="38">
        <v>41772</v>
      </c>
      <c r="I3184" s="39" t="s">
        <v>156</v>
      </c>
      <c r="J3184" s="74">
        <f>計算過程!D3181</f>
        <v>0</v>
      </c>
      <c r="K3184" s="74">
        <f>計算過程!I3181</f>
        <v>0</v>
      </c>
      <c r="L3184" s="74">
        <f>計算過程!J3181</f>
        <v>0</v>
      </c>
      <c r="M3184" s="74">
        <f>計算過程!K3181</f>
        <v>0</v>
      </c>
      <c r="N3184" s="75">
        <f>計算過程!Q3181</f>
        <v>0</v>
      </c>
    </row>
    <row r="3185" spans="8:14">
      <c r="H3185" s="38">
        <v>41772</v>
      </c>
      <c r="I3185" s="39" t="s">
        <v>157</v>
      </c>
      <c r="J3185" s="74">
        <f>計算過程!D3182</f>
        <v>0</v>
      </c>
      <c r="K3185" s="74">
        <f>計算過程!I3182</f>
        <v>0</v>
      </c>
      <c r="L3185" s="74">
        <f>計算過程!J3182</f>
        <v>0</v>
      </c>
      <c r="M3185" s="74">
        <f>計算過程!K3182</f>
        <v>0</v>
      </c>
      <c r="N3185" s="75">
        <f>計算過程!Q3182</f>
        <v>0</v>
      </c>
    </row>
    <row r="3186" spans="8:14">
      <c r="H3186" s="38">
        <v>41772</v>
      </c>
      <c r="I3186" s="39" t="s">
        <v>158</v>
      </c>
      <c r="J3186" s="74">
        <f>計算過程!D3183</f>
        <v>0</v>
      </c>
      <c r="K3186" s="74">
        <f>計算過程!I3183</f>
        <v>0</v>
      </c>
      <c r="L3186" s="74">
        <f>計算過程!J3183</f>
        <v>0</v>
      </c>
      <c r="M3186" s="74">
        <f>計算過程!K3183</f>
        <v>0</v>
      </c>
      <c r="N3186" s="75">
        <f>計算過程!Q3183</f>
        <v>0</v>
      </c>
    </row>
    <row r="3187" spans="8:14">
      <c r="H3187" s="38">
        <v>41772</v>
      </c>
      <c r="I3187" s="39" t="s">
        <v>159</v>
      </c>
      <c r="J3187" s="74">
        <f>計算過程!D3184</f>
        <v>0</v>
      </c>
      <c r="K3187" s="74">
        <f>計算過程!I3184</f>
        <v>0</v>
      </c>
      <c r="L3187" s="74">
        <f>計算過程!J3184</f>
        <v>0</v>
      </c>
      <c r="M3187" s="74">
        <f>計算過程!K3184</f>
        <v>0</v>
      </c>
      <c r="N3187" s="75">
        <f>計算過程!Q3184</f>
        <v>0</v>
      </c>
    </row>
    <row r="3188" spans="8:14">
      <c r="H3188" s="38">
        <v>41772</v>
      </c>
      <c r="I3188" s="39" t="s">
        <v>160</v>
      </c>
      <c r="J3188" s="74">
        <f>計算過程!D3185</f>
        <v>0</v>
      </c>
      <c r="K3188" s="74">
        <f>計算過程!I3185</f>
        <v>0</v>
      </c>
      <c r="L3188" s="74">
        <f>計算過程!J3185</f>
        <v>0</v>
      </c>
      <c r="M3188" s="74">
        <f>計算過程!K3185</f>
        <v>0</v>
      </c>
      <c r="N3188" s="75">
        <f>計算過程!Q3185</f>
        <v>0</v>
      </c>
    </row>
    <row r="3189" spans="8:14">
      <c r="H3189" s="38">
        <v>41772</v>
      </c>
      <c r="I3189" s="39" t="s">
        <v>161</v>
      </c>
      <c r="J3189" s="74">
        <f>計算過程!D3186</f>
        <v>0</v>
      </c>
      <c r="K3189" s="74">
        <f>計算過程!I3186</f>
        <v>0</v>
      </c>
      <c r="L3189" s="74">
        <f>計算過程!J3186</f>
        <v>0</v>
      </c>
      <c r="M3189" s="74">
        <f>計算過程!K3186</f>
        <v>0</v>
      </c>
      <c r="N3189" s="75">
        <f>計算過程!Q3186</f>
        <v>0</v>
      </c>
    </row>
    <row r="3190" spans="8:14">
      <c r="H3190" s="38">
        <v>41772</v>
      </c>
      <c r="I3190" s="39" t="s">
        <v>162</v>
      </c>
      <c r="J3190" s="74">
        <f>計算過程!D3187</f>
        <v>0</v>
      </c>
      <c r="K3190" s="74">
        <f>計算過程!I3187</f>
        <v>0</v>
      </c>
      <c r="L3190" s="74">
        <f>計算過程!J3187</f>
        <v>0</v>
      </c>
      <c r="M3190" s="74">
        <f>計算過程!K3187</f>
        <v>0</v>
      </c>
      <c r="N3190" s="75">
        <f>計算過程!Q3187</f>
        <v>0</v>
      </c>
    </row>
    <row r="3191" spans="8:14">
      <c r="H3191" s="38">
        <v>41772</v>
      </c>
      <c r="I3191" s="39" t="s">
        <v>163</v>
      </c>
      <c r="J3191" s="74">
        <f>計算過程!D3188</f>
        <v>0</v>
      </c>
      <c r="K3191" s="74">
        <f>計算過程!I3188</f>
        <v>0</v>
      </c>
      <c r="L3191" s="74">
        <f>計算過程!J3188</f>
        <v>0</v>
      </c>
      <c r="M3191" s="74">
        <f>計算過程!K3188</f>
        <v>0</v>
      </c>
      <c r="N3191" s="75">
        <f>計算過程!Q3188</f>
        <v>0</v>
      </c>
    </row>
    <row r="3192" spans="8:14">
      <c r="H3192" s="38">
        <v>41772</v>
      </c>
      <c r="I3192" s="39" t="s">
        <v>164</v>
      </c>
      <c r="J3192" s="74">
        <f>計算過程!D3189</f>
        <v>0</v>
      </c>
      <c r="K3192" s="74">
        <f>計算過程!I3189</f>
        <v>0</v>
      </c>
      <c r="L3192" s="74">
        <f>計算過程!J3189</f>
        <v>0</v>
      </c>
      <c r="M3192" s="74">
        <f>計算過程!K3189</f>
        <v>0</v>
      </c>
      <c r="N3192" s="75">
        <f>計算過程!Q3189</f>
        <v>0</v>
      </c>
    </row>
    <row r="3193" spans="8:14">
      <c r="H3193" s="38">
        <v>41772</v>
      </c>
      <c r="I3193" s="39" t="s">
        <v>165</v>
      </c>
      <c r="J3193" s="74">
        <f>計算過程!D3190</f>
        <v>0</v>
      </c>
      <c r="K3193" s="74">
        <f>計算過程!I3190</f>
        <v>0</v>
      </c>
      <c r="L3193" s="74">
        <f>計算過程!J3190</f>
        <v>0</v>
      </c>
      <c r="M3193" s="74">
        <f>計算過程!K3190</f>
        <v>0</v>
      </c>
      <c r="N3193" s="75">
        <f>計算過程!Q3190</f>
        <v>0</v>
      </c>
    </row>
    <row r="3194" spans="8:14">
      <c r="H3194" s="38">
        <v>41772</v>
      </c>
      <c r="I3194" s="39" t="s">
        <v>166</v>
      </c>
      <c r="J3194" s="74">
        <f>計算過程!D3191</f>
        <v>0</v>
      </c>
      <c r="K3194" s="74">
        <f>計算過程!I3191</f>
        <v>0</v>
      </c>
      <c r="L3194" s="74">
        <f>計算過程!J3191</f>
        <v>0</v>
      </c>
      <c r="M3194" s="74">
        <f>計算過程!K3191</f>
        <v>0</v>
      </c>
      <c r="N3194" s="75">
        <f>計算過程!Q3191</f>
        <v>0</v>
      </c>
    </row>
    <row r="3195" spans="8:14">
      <c r="H3195" s="38">
        <v>41772</v>
      </c>
      <c r="I3195" s="39" t="s">
        <v>167</v>
      </c>
      <c r="J3195" s="74">
        <f>計算過程!D3192</f>
        <v>0</v>
      </c>
      <c r="K3195" s="74">
        <f>計算過程!I3192</f>
        <v>0</v>
      </c>
      <c r="L3195" s="74">
        <f>計算過程!J3192</f>
        <v>0</v>
      </c>
      <c r="M3195" s="74">
        <f>計算過程!K3192</f>
        <v>0</v>
      </c>
      <c r="N3195" s="75">
        <f>計算過程!Q3192</f>
        <v>0</v>
      </c>
    </row>
    <row r="3196" spans="8:14">
      <c r="H3196" s="38">
        <v>41772</v>
      </c>
      <c r="I3196" s="39" t="s">
        <v>168</v>
      </c>
      <c r="J3196" s="74">
        <f>計算過程!D3193</f>
        <v>0</v>
      </c>
      <c r="K3196" s="74">
        <f>計算過程!I3193</f>
        <v>0</v>
      </c>
      <c r="L3196" s="74">
        <f>計算過程!J3193</f>
        <v>0</v>
      </c>
      <c r="M3196" s="74">
        <f>計算過程!K3193</f>
        <v>0</v>
      </c>
      <c r="N3196" s="75">
        <f>計算過程!Q3193</f>
        <v>0</v>
      </c>
    </row>
    <row r="3197" spans="8:14">
      <c r="H3197" s="38">
        <v>41772</v>
      </c>
      <c r="I3197" s="39" t="s">
        <v>169</v>
      </c>
      <c r="J3197" s="74">
        <f>計算過程!D3194</f>
        <v>0</v>
      </c>
      <c r="K3197" s="74">
        <f>計算過程!I3194</f>
        <v>0</v>
      </c>
      <c r="L3197" s="74">
        <f>計算過程!J3194</f>
        <v>0</v>
      </c>
      <c r="M3197" s="74">
        <f>計算過程!K3194</f>
        <v>0</v>
      </c>
      <c r="N3197" s="75">
        <f>計算過程!Q3194</f>
        <v>0</v>
      </c>
    </row>
    <row r="3198" spans="8:14">
      <c r="H3198" s="38">
        <v>41772</v>
      </c>
      <c r="I3198" s="39" t="s">
        <v>170</v>
      </c>
      <c r="J3198" s="74">
        <f>計算過程!D3195</f>
        <v>0</v>
      </c>
      <c r="K3198" s="74">
        <f>計算過程!I3195</f>
        <v>0</v>
      </c>
      <c r="L3198" s="74">
        <f>計算過程!J3195</f>
        <v>0</v>
      </c>
      <c r="M3198" s="74">
        <f>計算過程!K3195</f>
        <v>0</v>
      </c>
      <c r="N3198" s="75">
        <f>計算過程!Q3195</f>
        <v>0</v>
      </c>
    </row>
    <row r="3199" spans="8:14">
      <c r="H3199" s="38">
        <v>41772</v>
      </c>
      <c r="I3199" s="39" t="s">
        <v>171</v>
      </c>
      <c r="J3199" s="74">
        <f>計算過程!D3196</f>
        <v>0</v>
      </c>
      <c r="K3199" s="74">
        <f>計算過程!I3196</f>
        <v>0</v>
      </c>
      <c r="L3199" s="74">
        <f>計算過程!J3196</f>
        <v>0</v>
      </c>
      <c r="M3199" s="74">
        <f>計算過程!K3196</f>
        <v>0</v>
      </c>
      <c r="N3199" s="75">
        <f>計算過程!Q3196</f>
        <v>0</v>
      </c>
    </row>
    <row r="3200" spans="8:14">
      <c r="H3200" s="38">
        <v>41772</v>
      </c>
      <c r="I3200" s="39" t="s">
        <v>172</v>
      </c>
      <c r="J3200" s="74">
        <f>計算過程!D3197</f>
        <v>0</v>
      </c>
      <c r="K3200" s="74">
        <f>計算過程!I3197</f>
        <v>0</v>
      </c>
      <c r="L3200" s="74">
        <f>計算過程!J3197</f>
        <v>0</v>
      </c>
      <c r="M3200" s="74">
        <f>計算過程!K3197</f>
        <v>0</v>
      </c>
      <c r="N3200" s="75">
        <f>計算過程!Q3197</f>
        <v>0</v>
      </c>
    </row>
    <row r="3201" spans="8:14">
      <c r="H3201" s="38">
        <v>41773</v>
      </c>
      <c r="I3201" s="39" t="s">
        <v>149</v>
      </c>
      <c r="J3201" s="74">
        <f>計算過程!D3198</f>
        <v>0</v>
      </c>
      <c r="K3201" s="74">
        <f>計算過程!I3198</f>
        <v>0</v>
      </c>
      <c r="L3201" s="74">
        <f>計算過程!J3198</f>
        <v>0</v>
      </c>
      <c r="M3201" s="74">
        <f>計算過程!K3198</f>
        <v>0</v>
      </c>
      <c r="N3201" s="75">
        <f>計算過程!Q3198</f>
        <v>0</v>
      </c>
    </row>
    <row r="3202" spans="8:14">
      <c r="H3202" s="38">
        <v>41773</v>
      </c>
      <c r="I3202" s="39" t="s">
        <v>150</v>
      </c>
      <c r="J3202" s="74">
        <f>計算過程!D3199</f>
        <v>0</v>
      </c>
      <c r="K3202" s="74">
        <f>計算過程!I3199</f>
        <v>0</v>
      </c>
      <c r="L3202" s="74">
        <f>計算過程!J3199</f>
        <v>0</v>
      </c>
      <c r="M3202" s="74">
        <f>計算過程!K3199</f>
        <v>0</v>
      </c>
      <c r="N3202" s="75">
        <f>計算過程!Q3199</f>
        <v>0</v>
      </c>
    </row>
    <row r="3203" spans="8:14">
      <c r="H3203" s="38">
        <v>41773</v>
      </c>
      <c r="I3203" s="39" t="s">
        <v>151</v>
      </c>
      <c r="J3203" s="74">
        <f>計算過程!D3200</f>
        <v>0</v>
      </c>
      <c r="K3203" s="74">
        <f>計算過程!I3200</f>
        <v>0</v>
      </c>
      <c r="L3203" s="74">
        <f>計算過程!J3200</f>
        <v>0</v>
      </c>
      <c r="M3203" s="74">
        <f>計算過程!K3200</f>
        <v>0</v>
      </c>
      <c r="N3203" s="75">
        <f>計算過程!Q3200</f>
        <v>0</v>
      </c>
    </row>
    <row r="3204" spans="8:14">
      <c r="H3204" s="38">
        <v>41773</v>
      </c>
      <c r="I3204" s="39" t="s">
        <v>152</v>
      </c>
      <c r="J3204" s="74">
        <f>計算過程!D3201</f>
        <v>0</v>
      </c>
      <c r="K3204" s="74">
        <f>計算過程!I3201</f>
        <v>0</v>
      </c>
      <c r="L3204" s="74">
        <f>計算過程!J3201</f>
        <v>0</v>
      </c>
      <c r="M3204" s="74">
        <f>計算過程!K3201</f>
        <v>0</v>
      </c>
      <c r="N3204" s="75">
        <f>計算過程!Q3201</f>
        <v>0</v>
      </c>
    </row>
    <row r="3205" spans="8:14">
      <c r="H3205" s="38">
        <v>41773</v>
      </c>
      <c r="I3205" s="39" t="s">
        <v>153</v>
      </c>
      <c r="J3205" s="74">
        <f>計算過程!D3202</f>
        <v>0</v>
      </c>
      <c r="K3205" s="74">
        <f>計算過程!I3202</f>
        <v>0</v>
      </c>
      <c r="L3205" s="74">
        <f>計算過程!J3202</f>
        <v>0</v>
      </c>
      <c r="M3205" s="74">
        <f>計算過程!K3202</f>
        <v>0</v>
      </c>
      <c r="N3205" s="75">
        <f>計算過程!Q3202</f>
        <v>0</v>
      </c>
    </row>
    <row r="3206" spans="8:14">
      <c r="H3206" s="38">
        <v>41773</v>
      </c>
      <c r="I3206" s="39" t="s">
        <v>154</v>
      </c>
      <c r="J3206" s="74">
        <f>計算過程!D3203</f>
        <v>0</v>
      </c>
      <c r="K3206" s="74">
        <f>計算過程!I3203</f>
        <v>0</v>
      </c>
      <c r="L3206" s="74">
        <f>計算過程!J3203</f>
        <v>0</v>
      </c>
      <c r="M3206" s="74">
        <f>計算過程!K3203</f>
        <v>0</v>
      </c>
      <c r="N3206" s="75">
        <f>計算過程!Q3203</f>
        <v>0</v>
      </c>
    </row>
    <row r="3207" spans="8:14">
      <c r="H3207" s="38">
        <v>41773</v>
      </c>
      <c r="I3207" s="39" t="s">
        <v>155</v>
      </c>
      <c r="J3207" s="74">
        <f>計算過程!D3204</f>
        <v>0</v>
      </c>
      <c r="K3207" s="74">
        <f>計算過程!I3204</f>
        <v>0</v>
      </c>
      <c r="L3207" s="74">
        <f>計算過程!J3204</f>
        <v>0</v>
      </c>
      <c r="M3207" s="74">
        <f>計算過程!K3204</f>
        <v>0</v>
      </c>
      <c r="N3207" s="75">
        <f>計算過程!Q3204</f>
        <v>0</v>
      </c>
    </row>
    <row r="3208" spans="8:14">
      <c r="H3208" s="38">
        <v>41773</v>
      </c>
      <c r="I3208" s="39" t="s">
        <v>156</v>
      </c>
      <c r="J3208" s="74">
        <f>計算過程!D3205</f>
        <v>0</v>
      </c>
      <c r="K3208" s="74">
        <f>計算過程!I3205</f>
        <v>0</v>
      </c>
      <c r="L3208" s="74">
        <f>計算過程!J3205</f>
        <v>0</v>
      </c>
      <c r="M3208" s="74">
        <f>計算過程!K3205</f>
        <v>0</v>
      </c>
      <c r="N3208" s="75">
        <f>計算過程!Q3205</f>
        <v>0</v>
      </c>
    </row>
    <row r="3209" spans="8:14">
      <c r="H3209" s="38">
        <v>41773</v>
      </c>
      <c r="I3209" s="39" t="s">
        <v>157</v>
      </c>
      <c r="J3209" s="74">
        <f>計算過程!D3206</f>
        <v>0</v>
      </c>
      <c r="K3209" s="74">
        <f>計算過程!I3206</f>
        <v>0</v>
      </c>
      <c r="L3209" s="74">
        <f>計算過程!J3206</f>
        <v>0</v>
      </c>
      <c r="M3209" s="74">
        <f>計算過程!K3206</f>
        <v>0</v>
      </c>
      <c r="N3209" s="75">
        <f>計算過程!Q3206</f>
        <v>0</v>
      </c>
    </row>
    <row r="3210" spans="8:14">
      <c r="H3210" s="38">
        <v>41773</v>
      </c>
      <c r="I3210" s="39" t="s">
        <v>158</v>
      </c>
      <c r="J3210" s="74">
        <f>計算過程!D3207</f>
        <v>0</v>
      </c>
      <c r="K3210" s="74">
        <f>計算過程!I3207</f>
        <v>0</v>
      </c>
      <c r="L3210" s="74">
        <f>計算過程!J3207</f>
        <v>0</v>
      </c>
      <c r="M3210" s="74">
        <f>計算過程!K3207</f>
        <v>0</v>
      </c>
      <c r="N3210" s="75">
        <f>計算過程!Q3207</f>
        <v>0</v>
      </c>
    </row>
    <row r="3211" spans="8:14">
      <c r="H3211" s="38">
        <v>41773</v>
      </c>
      <c r="I3211" s="39" t="s">
        <v>159</v>
      </c>
      <c r="J3211" s="74">
        <f>計算過程!D3208</f>
        <v>0</v>
      </c>
      <c r="K3211" s="74">
        <f>計算過程!I3208</f>
        <v>0</v>
      </c>
      <c r="L3211" s="74">
        <f>計算過程!J3208</f>
        <v>0</v>
      </c>
      <c r="M3211" s="74">
        <f>計算過程!K3208</f>
        <v>0</v>
      </c>
      <c r="N3211" s="75">
        <f>計算過程!Q3208</f>
        <v>0</v>
      </c>
    </row>
    <row r="3212" spans="8:14">
      <c r="H3212" s="38">
        <v>41773</v>
      </c>
      <c r="I3212" s="39" t="s">
        <v>160</v>
      </c>
      <c r="J3212" s="74">
        <f>計算過程!D3209</f>
        <v>0</v>
      </c>
      <c r="K3212" s="74">
        <f>計算過程!I3209</f>
        <v>0</v>
      </c>
      <c r="L3212" s="74">
        <f>計算過程!J3209</f>
        <v>0</v>
      </c>
      <c r="M3212" s="74">
        <f>計算過程!K3209</f>
        <v>0</v>
      </c>
      <c r="N3212" s="75">
        <f>計算過程!Q3209</f>
        <v>0</v>
      </c>
    </row>
    <row r="3213" spans="8:14">
      <c r="H3213" s="38">
        <v>41773</v>
      </c>
      <c r="I3213" s="39" t="s">
        <v>161</v>
      </c>
      <c r="J3213" s="74">
        <f>計算過程!D3210</f>
        <v>0</v>
      </c>
      <c r="K3213" s="74">
        <f>計算過程!I3210</f>
        <v>0</v>
      </c>
      <c r="L3213" s="74">
        <f>計算過程!J3210</f>
        <v>0</v>
      </c>
      <c r="M3213" s="74">
        <f>計算過程!K3210</f>
        <v>0</v>
      </c>
      <c r="N3213" s="75">
        <f>計算過程!Q3210</f>
        <v>0</v>
      </c>
    </row>
    <row r="3214" spans="8:14">
      <c r="H3214" s="38">
        <v>41773</v>
      </c>
      <c r="I3214" s="39" t="s">
        <v>162</v>
      </c>
      <c r="J3214" s="74">
        <f>計算過程!D3211</f>
        <v>0</v>
      </c>
      <c r="K3214" s="74">
        <f>計算過程!I3211</f>
        <v>0</v>
      </c>
      <c r="L3214" s="74">
        <f>計算過程!J3211</f>
        <v>0</v>
      </c>
      <c r="M3214" s="74">
        <f>計算過程!K3211</f>
        <v>0</v>
      </c>
      <c r="N3214" s="75">
        <f>計算過程!Q3211</f>
        <v>0</v>
      </c>
    </row>
    <row r="3215" spans="8:14">
      <c r="H3215" s="38">
        <v>41773</v>
      </c>
      <c r="I3215" s="39" t="s">
        <v>163</v>
      </c>
      <c r="J3215" s="74">
        <f>計算過程!D3212</f>
        <v>0</v>
      </c>
      <c r="K3215" s="74">
        <f>計算過程!I3212</f>
        <v>0</v>
      </c>
      <c r="L3215" s="74">
        <f>計算過程!J3212</f>
        <v>0</v>
      </c>
      <c r="M3215" s="74">
        <f>計算過程!K3212</f>
        <v>0</v>
      </c>
      <c r="N3215" s="75">
        <f>計算過程!Q3212</f>
        <v>0</v>
      </c>
    </row>
    <row r="3216" spans="8:14">
      <c r="H3216" s="38">
        <v>41773</v>
      </c>
      <c r="I3216" s="39" t="s">
        <v>164</v>
      </c>
      <c r="J3216" s="74">
        <f>計算過程!D3213</f>
        <v>0</v>
      </c>
      <c r="K3216" s="74">
        <f>計算過程!I3213</f>
        <v>0</v>
      </c>
      <c r="L3216" s="74">
        <f>計算過程!J3213</f>
        <v>0</v>
      </c>
      <c r="M3216" s="74">
        <f>計算過程!K3213</f>
        <v>0</v>
      </c>
      <c r="N3216" s="75">
        <f>計算過程!Q3213</f>
        <v>0</v>
      </c>
    </row>
    <row r="3217" spans="8:14">
      <c r="H3217" s="38">
        <v>41773</v>
      </c>
      <c r="I3217" s="39" t="s">
        <v>165</v>
      </c>
      <c r="J3217" s="74">
        <f>計算過程!D3214</f>
        <v>0</v>
      </c>
      <c r="K3217" s="74">
        <f>計算過程!I3214</f>
        <v>0</v>
      </c>
      <c r="L3217" s="74">
        <f>計算過程!J3214</f>
        <v>0</v>
      </c>
      <c r="M3217" s="74">
        <f>計算過程!K3214</f>
        <v>0</v>
      </c>
      <c r="N3217" s="75">
        <f>計算過程!Q3214</f>
        <v>0</v>
      </c>
    </row>
    <row r="3218" spans="8:14">
      <c r="H3218" s="38">
        <v>41773</v>
      </c>
      <c r="I3218" s="39" t="s">
        <v>166</v>
      </c>
      <c r="J3218" s="74">
        <f>計算過程!D3215</f>
        <v>0</v>
      </c>
      <c r="K3218" s="74">
        <f>計算過程!I3215</f>
        <v>0</v>
      </c>
      <c r="L3218" s="74">
        <f>計算過程!J3215</f>
        <v>0</v>
      </c>
      <c r="M3218" s="74">
        <f>計算過程!K3215</f>
        <v>0</v>
      </c>
      <c r="N3218" s="75">
        <f>計算過程!Q3215</f>
        <v>0</v>
      </c>
    </row>
    <row r="3219" spans="8:14">
      <c r="H3219" s="38">
        <v>41773</v>
      </c>
      <c r="I3219" s="39" t="s">
        <v>167</v>
      </c>
      <c r="J3219" s="74">
        <f>計算過程!D3216</f>
        <v>0</v>
      </c>
      <c r="K3219" s="74">
        <f>計算過程!I3216</f>
        <v>0</v>
      </c>
      <c r="L3219" s="74">
        <f>計算過程!J3216</f>
        <v>0</v>
      </c>
      <c r="M3219" s="74">
        <f>計算過程!K3216</f>
        <v>0</v>
      </c>
      <c r="N3219" s="75">
        <f>計算過程!Q3216</f>
        <v>0</v>
      </c>
    </row>
    <row r="3220" spans="8:14">
      <c r="H3220" s="38">
        <v>41773</v>
      </c>
      <c r="I3220" s="39" t="s">
        <v>168</v>
      </c>
      <c r="J3220" s="74">
        <f>計算過程!D3217</f>
        <v>0</v>
      </c>
      <c r="K3220" s="74">
        <f>計算過程!I3217</f>
        <v>0</v>
      </c>
      <c r="L3220" s="74">
        <f>計算過程!J3217</f>
        <v>0</v>
      </c>
      <c r="M3220" s="74">
        <f>計算過程!K3217</f>
        <v>0</v>
      </c>
      <c r="N3220" s="75">
        <f>計算過程!Q3217</f>
        <v>0</v>
      </c>
    </row>
    <row r="3221" spans="8:14">
      <c r="H3221" s="38">
        <v>41773</v>
      </c>
      <c r="I3221" s="39" t="s">
        <v>169</v>
      </c>
      <c r="J3221" s="74">
        <f>計算過程!D3218</f>
        <v>0</v>
      </c>
      <c r="K3221" s="74">
        <f>計算過程!I3218</f>
        <v>0</v>
      </c>
      <c r="L3221" s="74">
        <f>計算過程!J3218</f>
        <v>0</v>
      </c>
      <c r="M3221" s="74">
        <f>計算過程!K3218</f>
        <v>0</v>
      </c>
      <c r="N3221" s="75">
        <f>計算過程!Q3218</f>
        <v>0</v>
      </c>
    </row>
    <row r="3222" spans="8:14">
      <c r="H3222" s="38">
        <v>41773</v>
      </c>
      <c r="I3222" s="39" t="s">
        <v>170</v>
      </c>
      <c r="J3222" s="74">
        <f>計算過程!D3219</f>
        <v>0</v>
      </c>
      <c r="K3222" s="74">
        <f>計算過程!I3219</f>
        <v>0</v>
      </c>
      <c r="L3222" s="74">
        <f>計算過程!J3219</f>
        <v>0</v>
      </c>
      <c r="M3222" s="74">
        <f>計算過程!K3219</f>
        <v>0</v>
      </c>
      <c r="N3222" s="75">
        <f>計算過程!Q3219</f>
        <v>0</v>
      </c>
    </row>
    <row r="3223" spans="8:14">
      <c r="H3223" s="38">
        <v>41773</v>
      </c>
      <c r="I3223" s="39" t="s">
        <v>171</v>
      </c>
      <c r="J3223" s="74">
        <f>計算過程!D3220</f>
        <v>0</v>
      </c>
      <c r="K3223" s="74">
        <f>計算過程!I3220</f>
        <v>0</v>
      </c>
      <c r="L3223" s="74">
        <f>計算過程!J3220</f>
        <v>0</v>
      </c>
      <c r="M3223" s="74">
        <f>計算過程!K3220</f>
        <v>0</v>
      </c>
      <c r="N3223" s="75">
        <f>計算過程!Q3220</f>
        <v>0</v>
      </c>
    </row>
    <row r="3224" spans="8:14">
      <c r="H3224" s="38">
        <v>41773</v>
      </c>
      <c r="I3224" s="39" t="s">
        <v>172</v>
      </c>
      <c r="J3224" s="74">
        <f>計算過程!D3221</f>
        <v>0</v>
      </c>
      <c r="K3224" s="74">
        <f>計算過程!I3221</f>
        <v>0</v>
      </c>
      <c r="L3224" s="74">
        <f>計算過程!J3221</f>
        <v>0</v>
      </c>
      <c r="M3224" s="74">
        <f>計算過程!K3221</f>
        <v>0</v>
      </c>
      <c r="N3224" s="75">
        <f>計算過程!Q3221</f>
        <v>0</v>
      </c>
    </row>
    <row r="3225" spans="8:14">
      <c r="H3225" s="38">
        <v>41774</v>
      </c>
      <c r="I3225" s="39" t="s">
        <v>149</v>
      </c>
      <c r="J3225" s="74">
        <f>計算過程!D3222</f>
        <v>0</v>
      </c>
      <c r="K3225" s="74">
        <f>計算過程!I3222</f>
        <v>0</v>
      </c>
      <c r="L3225" s="74">
        <f>計算過程!J3222</f>
        <v>0</v>
      </c>
      <c r="M3225" s="74">
        <f>計算過程!K3222</f>
        <v>0</v>
      </c>
      <c r="N3225" s="75">
        <f>計算過程!Q3222</f>
        <v>0</v>
      </c>
    </row>
    <row r="3226" spans="8:14">
      <c r="H3226" s="38">
        <v>41774</v>
      </c>
      <c r="I3226" s="39" t="s">
        <v>150</v>
      </c>
      <c r="J3226" s="74">
        <f>計算過程!D3223</f>
        <v>0</v>
      </c>
      <c r="K3226" s="74">
        <f>計算過程!I3223</f>
        <v>0</v>
      </c>
      <c r="L3226" s="74">
        <f>計算過程!J3223</f>
        <v>0</v>
      </c>
      <c r="M3226" s="74">
        <f>計算過程!K3223</f>
        <v>0</v>
      </c>
      <c r="N3226" s="75">
        <f>計算過程!Q3223</f>
        <v>0</v>
      </c>
    </row>
    <row r="3227" spans="8:14">
      <c r="H3227" s="38">
        <v>41774</v>
      </c>
      <c r="I3227" s="39" t="s">
        <v>151</v>
      </c>
      <c r="J3227" s="74">
        <f>計算過程!D3224</f>
        <v>0</v>
      </c>
      <c r="K3227" s="74">
        <f>計算過程!I3224</f>
        <v>0</v>
      </c>
      <c r="L3227" s="74">
        <f>計算過程!J3224</f>
        <v>0</v>
      </c>
      <c r="M3227" s="74">
        <f>計算過程!K3224</f>
        <v>0</v>
      </c>
      <c r="N3227" s="75">
        <f>計算過程!Q3224</f>
        <v>0</v>
      </c>
    </row>
    <row r="3228" spans="8:14">
      <c r="H3228" s="38">
        <v>41774</v>
      </c>
      <c r="I3228" s="39" t="s">
        <v>152</v>
      </c>
      <c r="J3228" s="74">
        <f>計算過程!D3225</f>
        <v>0</v>
      </c>
      <c r="K3228" s="74">
        <f>計算過程!I3225</f>
        <v>0</v>
      </c>
      <c r="L3228" s="74">
        <f>計算過程!J3225</f>
        <v>0</v>
      </c>
      <c r="M3228" s="74">
        <f>計算過程!K3225</f>
        <v>0</v>
      </c>
      <c r="N3228" s="75">
        <f>計算過程!Q3225</f>
        <v>0</v>
      </c>
    </row>
    <row r="3229" spans="8:14">
      <c r="H3229" s="38">
        <v>41774</v>
      </c>
      <c r="I3229" s="39" t="s">
        <v>153</v>
      </c>
      <c r="J3229" s="74">
        <f>計算過程!D3226</f>
        <v>0</v>
      </c>
      <c r="K3229" s="74">
        <f>計算過程!I3226</f>
        <v>0</v>
      </c>
      <c r="L3229" s="74">
        <f>計算過程!J3226</f>
        <v>0</v>
      </c>
      <c r="M3229" s="74">
        <f>計算過程!K3226</f>
        <v>0</v>
      </c>
      <c r="N3229" s="75">
        <f>計算過程!Q3226</f>
        <v>0</v>
      </c>
    </row>
    <row r="3230" spans="8:14">
      <c r="H3230" s="38">
        <v>41774</v>
      </c>
      <c r="I3230" s="39" t="s">
        <v>154</v>
      </c>
      <c r="J3230" s="74">
        <f>計算過程!D3227</f>
        <v>0</v>
      </c>
      <c r="K3230" s="74">
        <f>計算過程!I3227</f>
        <v>0</v>
      </c>
      <c r="L3230" s="74">
        <f>計算過程!J3227</f>
        <v>0</v>
      </c>
      <c r="M3230" s="74">
        <f>計算過程!K3227</f>
        <v>0</v>
      </c>
      <c r="N3230" s="75">
        <f>計算過程!Q3227</f>
        <v>0</v>
      </c>
    </row>
    <row r="3231" spans="8:14">
      <c r="H3231" s="38">
        <v>41774</v>
      </c>
      <c r="I3231" s="39" t="s">
        <v>155</v>
      </c>
      <c r="J3231" s="74">
        <f>計算過程!D3228</f>
        <v>0</v>
      </c>
      <c r="K3231" s="74">
        <f>計算過程!I3228</f>
        <v>0</v>
      </c>
      <c r="L3231" s="74">
        <f>計算過程!J3228</f>
        <v>0</v>
      </c>
      <c r="M3231" s="74">
        <f>計算過程!K3228</f>
        <v>0</v>
      </c>
      <c r="N3231" s="75">
        <f>計算過程!Q3228</f>
        <v>0</v>
      </c>
    </row>
    <row r="3232" spans="8:14">
      <c r="H3232" s="38">
        <v>41774</v>
      </c>
      <c r="I3232" s="39" t="s">
        <v>156</v>
      </c>
      <c r="J3232" s="74">
        <f>計算過程!D3229</f>
        <v>0</v>
      </c>
      <c r="K3232" s="74">
        <f>計算過程!I3229</f>
        <v>0</v>
      </c>
      <c r="L3232" s="74">
        <f>計算過程!J3229</f>
        <v>0</v>
      </c>
      <c r="M3232" s="74">
        <f>計算過程!K3229</f>
        <v>0</v>
      </c>
      <c r="N3232" s="75">
        <f>計算過程!Q3229</f>
        <v>0</v>
      </c>
    </row>
    <row r="3233" spans="8:14">
      <c r="H3233" s="38">
        <v>41774</v>
      </c>
      <c r="I3233" s="39" t="s">
        <v>157</v>
      </c>
      <c r="J3233" s="74">
        <f>計算過程!D3230</f>
        <v>0</v>
      </c>
      <c r="K3233" s="74">
        <f>計算過程!I3230</f>
        <v>0</v>
      </c>
      <c r="L3233" s="74">
        <f>計算過程!J3230</f>
        <v>0</v>
      </c>
      <c r="M3233" s="74">
        <f>計算過程!K3230</f>
        <v>0</v>
      </c>
      <c r="N3233" s="75">
        <f>計算過程!Q3230</f>
        <v>0</v>
      </c>
    </row>
    <row r="3234" spans="8:14">
      <c r="H3234" s="38">
        <v>41774</v>
      </c>
      <c r="I3234" s="39" t="s">
        <v>158</v>
      </c>
      <c r="J3234" s="74">
        <f>計算過程!D3231</f>
        <v>0</v>
      </c>
      <c r="K3234" s="74">
        <f>計算過程!I3231</f>
        <v>0</v>
      </c>
      <c r="L3234" s="74">
        <f>計算過程!J3231</f>
        <v>0</v>
      </c>
      <c r="M3234" s="74">
        <f>計算過程!K3231</f>
        <v>0</v>
      </c>
      <c r="N3234" s="75">
        <f>計算過程!Q3231</f>
        <v>0</v>
      </c>
    </row>
    <row r="3235" spans="8:14">
      <c r="H3235" s="38">
        <v>41774</v>
      </c>
      <c r="I3235" s="39" t="s">
        <v>159</v>
      </c>
      <c r="J3235" s="74">
        <f>計算過程!D3232</f>
        <v>0</v>
      </c>
      <c r="K3235" s="74">
        <f>計算過程!I3232</f>
        <v>0</v>
      </c>
      <c r="L3235" s="74">
        <f>計算過程!J3232</f>
        <v>0</v>
      </c>
      <c r="M3235" s="74">
        <f>計算過程!K3232</f>
        <v>0</v>
      </c>
      <c r="N3235" s="75">
        <f>計算過程!Q3232</f>
        <v>0</v>
      </c>
    </row>
    <row r="3236" spans="8:14">
      <c r="H3236" s="38">
        <v>41774</v>
      </c>
      <c r="I3236" s="39" t="s">
        <v>160</v>
      </c>
      <c r="J3236" s="74">
        <f>計算過程!D3233</f>
        <v>0</v>
      </c>
      <c r="K3236" s="74">
        <f>計算過程!I3233</f>
        <v>0</v>
      </c>
      <c r="L3236" s="74">
        <f>計算過程!J3233</f>
        <v>0</v>
      </c>
      <c r="M3236" s="74">
        <f>計算過程!K3233</f>
        <v>0</v>
      </c>
      <c r="N3236" s="75">
        <f>計算過程!Q3233</f>
        <v>0</v>
      </c>
    </row>
    <row r="3237" spans="8:14">
      <c r="H3237" s="38">
        <v>41774</v>
      </c>
      <c r="I3237" s="39" t="s">
        <v>161</v>
      </c>
      <c r="J3237" s="74">
        <f>計算過程!D3234</f>
        <v>0</v>
      </c>
      <c r="K3237" s="74">
        <f>計算過程!I3234</f>
        <v>0</v>
      </c>
      <c r="L3237" s="74">
        <f>計算過程!J3234</f>
        <v>0</v>
      </c>
      <c r="M3237" s="74">
        <f>計算過程!K3234</f>
        <v>0</v>
      </c>
      <c r="N3237" s="75">
        <f>計算過程!Q3234</f>
        <v>0</v>
      </c>
    </row>
    <row r="3238" spans="8:14">
      <c r="H3238" s="38">
        <v>41774</v>
      </c>
      <c r="I3238" s="39" t="s">
        <v>162</v>
      </c>
      <c r="J3238" s="74">
        <f>計算過程!D3235</f>
        <v>0</v>
      </c>
      <c r="K3238" s="74">
        <f>計算過程!I3235</f>
        <v>0</v>
      </c>
      <c r="L3238" s="74">
        <f>計算過程!J3235</f>
        <v>0</v>
      </c>
      <c r="M3238" s="74">
        <f>計算過程!K3235</f>
        <v>0</v>
      </c>
      <c r="N3238" s="75">
        <f>計算過程!Q3235</f>
        <v>0</v>
      </c>
    </row>
    <row r="3239" spans="8:14">
      <c r="H3239" s="38">
        <v>41774</v>
      </c>
      <c r="I3239" s="39" t="s">
        <v>163</v>
      </c>
      <c r="J3239" s="74">
        <f>計算過程!D3236</f>
        <v>0</v>
      </c>
      <c r="K3239" s="74">
        <f>計算過程!I3236</f>
        <v>0</v>
      </c>
      <c r="L3239" s="74">
        <f>計算過程!J3236</f>
        <v>0</v>
      </c>
      <c r="M3239" s="74">
        <f>計算過程!K3236</f>
        <v>0</v>
      </c>
      <c r="N3239" s="75">
        <f>計算過程!Q3236</f>
        <v>0</v>
      </c>
    </row>
    <row r="3240" spans="8:14">
      <c r="H3240" s="38">
        <v>41774</v>
      </c>
      <c r="I3240" s="39" t="s">
        <v>164</v>
      </c>
      <c r="J3240" s="74">
        <f>計算過程!D3237</f>
        <v>0</v>
      </c>
      <c r="K3240" s="74">
        <f>計算過程!I3237</f>
        <v>0</v>
      </c>
      <c r="L3240" s="74">
        <f>計算過程!J3237</f>
        <v>0</v>
      </c>
      <c r="M3240" s="74">
        <f>計算過程!K3237</f>
        <v>0</v>
      </c>
      <c r="N3240" s="75">
        <f>計算過程!Q3237</f>
        <v>0</v>
      </c>
    </row>
    <row r="3241" spans="8:14">
      <c r="H3241" s="38">
        <v>41774</v>
      </c>
      <c r="I3241" s="39" t="s">
        <v>165</v>
      </c>
      <c r="J3241" s="74">
        <f>計算過程!D3238</f>
        <v>0</v>
      </c>
      <c r="K3241" s="74">
        <f>計算過程!I3238</f>
        <v>0</v>
      </c>
      <c r="L3241" s="74">
        <f>計算過程!J3238</f>
        <v>0</v>
      </c>
      <c r="M3241" s="74">
        <f>計算過程!K3238</f>
        <v>0</v>
      </c>
      <c r="N3241" s="75">
        <f>計算過程!Q3238</f>
        <v>0</v>
      </c>
    </row>
    <row r="3242" spans="8:14">
      <c r="H3242" s="38">
        <v>41774</v>
      </c>
      <c r="I3242" s="39" t="s">
        <v>166</v>
      </c>
      <c r="J3242" s="74">
        <f>計算過程!D3239</f>
        <v>0</v>
      </c>
      <c r="K3242" s="74">
        <f>計算過程!I3239</f>
        <v>0</v>
      </c>
      <c r="L3242" s="74">
        <f>計算過程!J3239</f>
        <v>0</v>
      </c>
      <c r="M3242" s="74">
        <f>計算過程!K3239</f>
        <v>0</v>
      </c>
      <c r="N3242" s="75">
        <f>計算過程!Q3239</f>
        <v>0</v>
      </c>
    </row>
    <row r="3243" spans="8:14">
      <c r="H3243" s="38">
        <v>41774</v>
      </c>
      <c r="I3243" s="39" t="s">
        <v>167</v>
      </c>
      <c r="J3243" s="74">
        <f>計算過程!D3240</f>
        <v>0</v>
      </c>
      <c r="K3243" s="74">
        <f>計算過程!I3240</f>
        <v>0</v>
      </c>
      <c r="L3243" s="74">
        <f>計算過程!J3240</f>
        <v>0</v>
      </c>
      <c r="M3243" s="74">
        <f>計算過程!K3240</f>
        <v>0</v>
      </c>
      <c r="N3243" s="75">
        <f>計算過程!Q3240</f>
        <v>0</v>
      </c>
    </row>
    <row r="3244" spans="8:14">
      <c r="H3244" s="38">
        <v>41774</v>
      </c>
      <c r="I3244" s="39" t="s">
        <v>168</v>
      </c>
      <c r="J3244" s="74">
        <f>計算過程!D3241</f>
        <v>0</v>
      </c>
      <c r="K3244" s="74">
        <f>計算過程!I3241</f>
        <v>0</v>
      </c>
      <c r="L3244" s="74">
        <f>計算過程!J3241</f>
        <v>0</v>
      </c>
      <c r="M3244" s="74">
        <f>計算過程!K3241</f>
        <v>0</v>
      </c>
      <c r="N3244" s="75">
        <f>計算過程!Q3241</f>
        <v>0</v>
      </c>
    </row>
    <row r="3245" spans="8:14">
      <c r="H3245" s="38">
        <v>41774</v>
      </c>
      <c r="I3245" s="39" t="s">
        <v>169</v>
      </c>
      <c r="J3245" s="74">
        <f>計算過程!D3242</f>
        <v>0</v>
      </c>
      <c r="K3245" s="74">
        <f>計算過程!I3242</f>
        <v>0</v>
      </c>
      <c r="L3245" s="74">
        <f>計算過程!J3242</f>
        <v>0</v>
      </c>
      <c r="M3245" s="74">
        <f>計算過程!K3242</f>
        <v>0</v>
      </c>
      <c r="N3245" s="75">
        <f>計算過程!Q3242</f>
        <v>0</v>
      </c>
    </row>
    <row r="3246" spans="8:14">
      <c r="H3246" s="38">
        <v>41774</v>
      </c>
      <c r="I3246" s="39" t="s">
        <v>170</v>
      </c>
      <c r="J3246" s="74">
        <f>計算過程!D3243</f>
        <v>0</v>
      </c>
      <c r="K3246" s="74">
        <f>計算過程!I3243</f>
        <v>0</v>
      </c>
      <c r="L3246" s="74">
        <f>計算過程!J3243</f>
        <v>0</v>
      </c>
      <c r="M3246" s="74">
        <f>計算過程!K3243</f>
        <v>0</v>
      </c>
      <c r="N3246" s="75">
        <f>計算過程!Q3243</f>
        <v>0</v>
      </c>
    </row>
    <row r="3247" spans="8:14">
      <c r="H3247" s="38">
        <v>41774</v>
      </c>
      <c r="I3247" s="39" t="s">
        <v>171</v>
      </c>
      <c r="J3247" s="74">
        <f>計算過程!D3244</f>
        <v>0</v>
      </c>
      <c r="K3247" s="74">
        <f>計算過程!I3244</f>
        <v>0</v>
      </c>
      <c r="L3247" s="74">
        <f>計算過程!J3244</f>
        <v>0</v>
      </c>
      <c r="M3247" s="74">
        <f>計算過程!K3244</f>
        <v>0</v>
      </c>
      <c r="N3247" s="75">
        <f>計算過程!Q3244</f>
        <v>0</v>
      </c>
    </row>
    <row r="3248" spans="8:14">
      <c r="H3248" s="38">
        <v>41774</v>
      </c>
      <c r="I3248" s="39" t="s">
        <v>172</v>
      </c>
      <c r="J3248" s="74">
        <f>計算過程!D3245</f>
        <v>0</v>
      </c>
      <c r="K3248" s="74">
        <f>計算過程!I3245</f>
        <v>0</v>
      </c>
      <c r="L3248" s="74">
        <f>計算過程!J3245</f>
        <v>0</v>
      </c>
      <c r="M3248" s="74">
        <f>計算過程!K3245</f>
        <v>0</v>
      </c>
      <c r="N3248" s="75">
        <f>計算過程!Q3245</f>
        <v>0</v>
      </c>
    </row>
    <row r="3249" spans="8:14">
      <c r="H3249" s="38">
        <v>41775</v>
      </c>
      <c r="I3249" s="39" t="s">
        <v>149</v>
      </c>
      <c r="J3249" s="74">
        <f>計算過程!D3246</f>
        <v>0</v>
      </c>
      <c r="K3249" s="74">
        <f>計算過程!I3246</f>
        <v>0</v>
      </c>
      <c r="L3249" s="74">
        <f>計算過程!J3246</f>
        <v>0</v>
      </c>
      <c r="M3249" s="74">
        <f>計算過程!K3246</f>
        <v>0</v>
      </c>
      <c r="N3249" s="75">
        <f>計算過程!Q3246</f>
        <v>0</v>
      </c>
    </row>
    <row r="3250" spans="8:14">
      <c r="H3250" s="38">
        <v>41775</v>
      </c>
      <c r="I3250" s="39" t="s">
        <v>150</v>
      </c>
      <c r="J3250" s="74">
        <f>計算過程!D3247</f>
        <v>0</v>
      </c>
      <c r="K3250" s="74">
        <f>計算過程!I3247</f>
        <v>0</v>
      </c>
      <c r="L3250" s="74">
        <f>計算過程!J3247</f>
        <v>0</v>
      </c>
      <c r="M3250" s="74">
        <f>計算過程!K3247</f>
        <v>0</v>
      </c>
      <c r="N3250" s="75">
        <f>計算過程!Q3247</f>
        <v>0</v>
      </c>
    </row>
    <row r="3251" spans="8:14">
      <c r="H3251" s="38">
        <v>41775</v>
      </c>
      <c r="I3251" s="39" t="s">
        <v>151</v>
      </c>
      <c r="J3251" s="74">
        <f>計算過程!D3248</f>
        <v>0</v>
      </c>
      <c r="K3251" s="74">
        <f>計算過程!I3248</f>
        <v>0</v>
      </c>
      <c r="L3251" s="74">
        <f>計算過程!J3248</f>
        <v>0</v>
      </c>
      <c r="M3251" s="74">
        <f>計算過程!K3248</f>
        <v>0</v>
      </c>
      <c r="N3251" s="75">
        <f>計算過程!Q3248</f>
        <v>0</v>
      </c>
    </row>
    <row r="3252" spans="8:14">
      <c r="H3252" s="38">
        <v>41775</v>
      </c>
      <c r="I3252" s="39" t="s">
        <v>152</v>
      </c>
      <c r="J3252" s="74">
        <f>計算過程!D3249</f>
        <v>0</v>
      </c>
      <c r="K3252" s="74">
        <f>計算過程!I3249</f>
        <v>0</v>
      </c>
      <c r="L3252" s="74">
        <f>計算過程!J3249</f>
        <v>0</v>
      </c>
      <c r="M3252" s="74">
        <f>計算過程!K3249</f>
        <v>0</v>
      </c>
      <c r="N3252" s="75">
        <f>計算過程!Q3249</f>
        <v>0</v>
      </c>
    </row>
    <row r="3253" spans="8:14">
      <c r="H3253" s="38">
        <v>41775</v>
      </c>
      <c r="I3253" s="39" t="s">
        <v>153</v>
      </c>
      <c r="J3253" s="74">
        <f>計算過程!D3250</f>
        <v>0</v>
      </c>
      <c r="K3253" s="74">
        <f>計算過程!I3250</f>
        <v>0</v>
      </c>
      <c r="L3253" s="74">
        <f>計算過程!J3250</f>
        <v>0</v>
      </c>
      <c r="M3253" s="74">
        <f>計算過程!K3250</f>
        <v>0</v>
      </c>
      <c r="N3253" s="75">
        <f>計算過程!Q3250</f>
        <v>0</v>
      </c>
    </row>
    <row r="3254" spans="8:14">
      <c r="H3254" s="38">
        <v>41775</v>
      </c>
      <c r="I3254" s="39" t="s">
        <v>154</v>
      </c>
      <c r="J3254" s="74">
        <f>計算過程!D3251</f>
        <v>0</v>
      </c>
      <c r="K3254" s="74">
        <f>計算過程!I3251</f>
        <v>0</v>
      </c>
      <c r="L3254" s="74">
        <f>計算過程!J3251</f>
        <v>0</v>
      </c>
      <c r="M3254" s="74">
        <f>計算過程!K3251</f>
        <v>0</v>
      </c>
      <c r="N3254" s="75">
        <f>計算過程!Q3251</f>
        <v>0</v>
      </c>
    </row>
    <row r="3255" spans="8:14">
      <c r="H3255" s="38">
        <v>41775</v>
      </c>
      <c r="I3255" s="39" t="s">
        <v>155</v>
      </c>
      <c r="J3255" s="74">
        <f>計算過程!D3252</f>
        <v>0</v>
      </c>
      <c r="K3255" s="74">
        <f>計算過程!I3252</f>
        <v>0</v>
      </c>
      <c r="L3255" s="74">
        <f>計算過程!J3252</f>
        <v>0</v>
      </c>
      <c r="M3255" s="74">
        <f>計算過程!K3252</f>
        <v>0</v>
      </c>
      <c r="N3255" s="75">
        <f>計算過程!Q3252</f>
        <v>0</v>
      </c>
    </row>
    <row r="3256" spans="8:14">
      <c r="H3256" s="38">
        <v>41775</v>
      </c>
      <c r="I3256" s="39" t="s">
        <v>156</v>
      </c>
      <c r="J3256" s="74">
        <f>計算過程!D3253</f>
        <v>0</v>
      </c>
      <c r="K3256" s="74">
        <f>計算過程!I3253</f>
        <v>0</v>
      </c>
      <c r="L3256" s="74">
        <f>計算過程!J3253</f>
        <v>0</v>
      </c>
      <c r="M3256" s="74">
        <f>計算過程!K3253</f>
        <v>0</v>
      </c>
      <c r="N3256" s="75">
        <f>計算過程!Q3253</f>
        <v>0</v>
      </c>
    </row>
    <row r="3257" spans="8:14">
      <c r="H3257" s="38">
        <v>41775</v>
      </c>
      <c r="I3257" s="39" t="s">
        <v>157</v>
      </c>
      <c r="J3257" s="74">
        <f>計算過程!D3254</f>
        <v>0</v>
      </c>
      <c r="K3257" s="74">
        <f>計算過程!I3254</f>
        <v>0</v>
      </c>
      <c r="L3257" s="74">
        <f>計算過程!J3254</f>
        <v>0</v>
      </c>
      <c r="M3257" s="74">
        <f>計算過程!K3254</f>
        <v>0</v>
      </c>
      <c r="N3257" s="75">
        <f>計算過程!Q3254</f>
        <v>0</v>
      </c>
    </row>
    <row r="3258" spans="8:14">
      <c r="H3258" s="38">
        <v>41775</v>
      </c>
      <c r="I3258" s="39" t="s">
        <v>158</v>
      </c>
      <c r="J3258" s="74">
        <f>計算過程!D3255</f>
        <v>0</v>
      </c>
      <c r="K3258" s="74">
        <f>計算過程!I3255</f>
        <v>0</v>
      </c>
      <c r="L3258" s="74">
        <f>計算過程!J3255</f>
        <v>0</v>
      </c>
      <c r="M3258" s="74">
        <f>計算過程!K3255</f>
        <v>0</v>
      </c>
      <c r="N3258" s="75">
        <f>計算過程!Q3255</f>
        <v>0</v>
      </c>
    </row>
    <row r="3259" spans="8:14">
      <c r="H3259" s="38">
        <v>41775</v>
      </c>
      <c r="I3259" s="39" t="s">
        <v>159</v>
      </c>
      <c r="J3259" s="74">
        <f>計算過程!D3256</f>
        <v>0</v>
      </c>
      <c r="K3259" s="74">
        <f>計算過程!I3256</f>
        <v>0</v>
      </c>
      <c r="L3259" s="74">
        <f>計算過程!J3256</f>
        <v>0</v>
      </c>
      <c r="M3259" s="74">
        <f>計算過程!K3256</f>
        <v>0</v>
      </c>
      <c r="N3259" s="75">
        <f>計算過程!Q3256</f>
        <v>0</v>
      </c>
    </row>
    <row r="3260" spans="8:14">
      <c r="H3260" s="38">
        <v>41775</v>
      </c>
      <c r="I3260" s="39" t="s">
        <v>160</v>
      </c>
      <c r="J3260" s="74">
        <f>計算過程!D3257</f>
        <v>0</v>
      </c>
      <c r="K3260" s="74">
        <f>計算過程!I3257</f>
        <v>0</v>
      </c>
      <c r="L3260" s="74">
        <f>計算過程!J3257</f>
        <v>0</v>
      </c>
      <c r="M3260" s="74">
        <f>計算過程!K3257</f>
        <v>0</v>
      </c>
      <c r="N3260" s="75">
        <f>計算過程!Q3257</f>
        <v>0</v>
      </c>
    </row>
    <row r="3261" spans="8:14">
      <c r="H3261" s="38">
        <v>41775</v>
      </c>
      <c r="I3261" s="39" t="s">
        <v>161</v>
      </c>
      <c r="J3261" s="74">
        <f>計算過程!D3258</f>
        <v>0</v>
      </c>
      <c r="K3261" s="74">
        <f>計算過程!I3258</f>
        <v>0</v>
      </c>
      <c r="L3261" s="74">
        <f>計算過程!J3258</f>
        <v>0</v>
      </c>
      <c r="M3261" s="74">
        <f>計算過程!K3258</f>
        <v>0</v>
      </c>
      <c r="N3261" s="75">
        <f>計算過程!Q3258</f>
        <v>0</v>
      </c>
    </row>
    <row r="3262" spans="8:14">
      <c r="H3262" s="38">
        <v>41775</v>
      </c>
      <c r="I3262" s="39" t="s">
        <v>162</v>
      </c>
      <c r="J3262" s="74">
        <f>計算過程!D3259</f>
        <v>0</v>
      </c>
      <c r="K3262" s="74">
        <f>計算過程!I3259</f>
        <v>0</v>
      </c>
      <c r="L3262" s="74">
        <f>計算過程!J3259</f>
        <v>0</v>
      </c>
      <c r="M3262" s="74">
        <f>計算過程!K3259</f>
        <v>0</v>
      </c>
      <c r="N3262" s="75">
        <f>計算過程!Q3259</f>
        <v>0</v>
      </c>
    </row>
    <row r="3263" spans="8:14">
      <c r="H3263" s="38">
        <v>41775</v>
      </c>
      <c r="I3263" s="39" t="s">
        <v>163</v>
      </c>
      <c r="J3263" s="74">
        <f>計算過程!D3260</f>
        <v>0</v>
      </c>
      <c r="K3263" s="74">
        <f>計算過程!I3260</f>
        <v>0</v>
      </c>
      <c r="L3263" s="74">
        <f>計算過程!J3260</f>
        <v>0</v>
      </c>
      <c r="M3263" s="74">
        <f>計算過程!K3260</f>
        <v>0</v>
      </c>
      <c r="N3263" s="75">
        <f>計算過程!Q3260</f>
        <v>0</v>
      </c>
    </row>
    <row r="3264" spans="8:14">
      <c r="H3264" s="38">
        <v>41775</v>
      </c>
      <c r="I3264" s="39" t="s">
        <v>164</v>
      </c>
      <c r="J3264" s="74">
        <f>計算過程!D3261</f>
        <v>0</v>
      </c>
      <c r="K3264" s="74">
        <f>計算過程!I3261</f>
        <v>0</v>
      </c>
      <c r="L3264" s="74">
        <f>計算過程!J3261</f>
        <v>0</v>
      </c>
      <c r="M3264" s="74">
        <f>計算過程!K3261</f>
        <v>0</v>
      </c>
      <c r="N3264" s="75">
        <f>計算過程!Q3261</f>
        <v>0</v>
      </c>
    </row>
    <row r="3265" spans="8:14">
      <c r="H3265" s="38">
        <v>41775</v>
      </c>
      <c r="I3265" s="39" t="s">
        <v>165</v>
      </c>
      <c r="J3265" s="74">
        <f>計算過程!D3262</f>
        <v>0</v>
      </c>
      <c r="K3265" s="74">
        <f>計算過程!I3262</f>
        <v>0</v>
      </c>
      <c r="L3265" s="74">
        <f>計算過程!J3262</f>
        <v>0</v>
      </c>
      <c r="M3265" s="74">
        <f>計算過程!K3262</f>
        <v>0</v>
      </c>
      <c r="N3265" s="75">
        <f>計算過程!Q3262</f>
        <v>0</v>
      </c>
    </row>
    <row r="3266" spans="8:14">
      <c r="H3266" s="38">
        <v>41775</v>
      </c>
      <c r="I3266" s="39" t="s">
        <v>166</v>
      </c>
      <c r="J3266" s="74">
        <f>計算過程!D3263</f>
        <v>0</v>
      </c>
      <c r="K3266" s="74">
        <f>計算過程!I3263</f>
        <v>0</v>
      </c>
      <c r="L3266" s="74">
        <f>計算過程!J3263</f>
        <v>0</v>
      </c>
      <c r="M3266" s="74">
        <f>計算過程!K3263</f>
        <v>0</v>
      </c>
      <c r="N3266" s="75">
        <f>計算過程!Q3263</f>
        <v>0</v>
      </c>
    </row>
    <row r="3267" spans="8:14">
      <c r="H3267" s="38">
        <v>41775</v>
      </c>
      <c r="I3267" s="39" t="s">
        <v>167</v>
      </c>
      <c r="J3267" s="74">
        <f>計算過程!D3264</f>
        <v>0</v>
      </c>
      <c r="K3267" s="74">
        <f>計算過程!I3264</f>
        <v>0</v>
      </c>
      <c r="L3267" s="74">
        <f>計算過程!J3264</f>
        <v>0</v>
      </c>
      <c r="M3267" s="74">
        <f>計算過程!K3264</f>
        <v>0</v>
      </c>
      <c r="N3267" s="75">
        <f>計算過程!Q3264</f>
        <v>0</v>
      </c>
    </row>
    <row r="3268" spans="8:14">
      <c r="H3268" s="38">
        <v>41775</v>
      </c>
      <c r="I3268" s="39" t="s">
        <v>168</v>
      </c>
      <c r="J3268" s="74">
        <f>計算過程!D3265</f>
        <v>0</v>
      </c>
      <c r="K3268" s="74">
        <f>計算過程!I3265</f>
        <v>0</v>
      </c>
      <c r="L3268" s="74">
        <f>計算過程!J3265</f>
        <v>0</v>
      </c>
      <c r="M3268" s="74">
        <f>計算過程!K3265</f>
        <v>0</v>
      </c>
      <c r="N3268" s="75">
        <f>計算過程!Q3265</f>
        <v>0</v>
      </c>
    </row>
    <row r="3269" spans="8:14">
      <c r="H3269" s="38">
        <v>41775</v>
      </c>
      <c r="I3269" s="39" t="s">
        <v>169</v>
      </c>
      <c r="J3269" s="74">
        <f>計算過程!D3266</f>
        <v>0</v>
      </c>
      <c r="K3269" s="74">
        <f>計算過程!I3266</f>
        <v>0</v>
      </c>
      <c r="L3269" s="74">
        <f>計算過程!J3266</f>
        <v>0</v>
      </c>
      <c r="M3269" s="74">
        <f>計算過程!K3266</f>
        <v>0</v>
      </c>
      <c r="N3269" s="75">
        <f>計算過程!Q3266</f>
        <v>0</v>
      </c>
    </row>
    <row r="3270" spans="8:14">
      <c r="H3270" s="38">
        <v>41775</v>
      </c>
      <c r="I3270" s="39" t="s">
        <v>170</v>
      </c>
      <c r="J3270" s="74">
        <f>計算過程!D3267</f>
        <v>0</v>
      </c>
      <c r="K3270" s="74">
        <f>計算過程!I3267</f>
        <v>0</v>
      </c>
      <c r="L3270" s="74">
        <f>計算過程!J3267</f>
        <v>0</v>
      </c>
      <c r="M3270" s="74">
        <f>計算過程!K3267</f>
        <v>0</v>
      </c>
      <c r="N3270" s="75">
        <f>計算過程!Q3267</f>
        <v>0</v>
      </c>
    </row>
    <row r="3271" spans="8:14">
      <c r="H3271" s="38">
        <v>41775</v>
      </c>
      <c r="I3271" s="39" t="s">
        <v>171</v>
      </c>
      <c r="J3271" s="74">
        <f>計算過程!D3268</f>
        <v>0</v>
      </c>
      <c r="K3271" s="74">
        <f>計算過程!I3268</f>
        <v>0</v>
      </c>
      <c r="L3271" s="74">
        <f>計算過程!J3268</f>
        <v>0</v>
      </c>
      <c r="M3271" s="74">
        <f>計算過程!K3268</f>
        <v>0</v>
      </c>
      <c r="N3271" s="75">
        <f>計算過程!Q3268</f>
        <v>0</v>
      </c>
    </row>
    <row r="3272" spans="8:14">
      <c r="H3272" s="38">
        <v>41775</v>
      </c>
      <c r="I3272" s="39" t="s">
        <v>172</v>
      </c>
      <c r="J3272" s="74">
        <f>計算過程!D3269</f>
        <v>0</v>
      </c>
      <c r="K3272" s="74">
        <f>計算過程!I3269</f>
        <v>0</v>
      </c>
      <c r="L3272" s="74">
        <f>計算過程!J3269</f>
        <v>0</v>
      </c>
      <c r="M3272" s="74">
        <f>計算過程!K3269</f>
        <v>0</v>
      </c>
      <c r="N3272" s="75">
        <f>計算過程!Q3269</f>
        <v>0</v>
      </c>
    </row>
    <row r="3273" spans="8:14">
      <c r="H3273" s="38">
        <v>41776</v>
      </c>
      <c r="I3273" s="39" t="s">
        <v>149</v>
      </c>
      <c r="J3273" s="74">
        <f>計算過程!D3270</f>
        <v>0</v>
      </c>
      <c r="K3273" s="74">
        <f>計算過程!I3270</f>
        <v>0</v>
      </c>
      <c r="L3273" s="74">
        <f>計算過程!J3270</f>
        <v>0</v>
      </c>
      <c r="M3273" s="74">
        <f>計算過程!K3270</f>
        <v>0</v>
      </c>
      <c r="N3273" s="75">
        <f>計算過程!Q3270</f>
        <v>0</v>
      </c>
    </row>
    <row r="3274" spans="8:14">
      <c r="H3274" s="38">
        <v>41776</v>
      </c>
      <c r="I3274" s="39" t="s">
        <v>150</v>
      </c>
      <c r="J3274" s="74">
        <f>計算過程!D3271</f>
        <v>0</v>
      </c>
      <c r="K3274" s="74">
        <f>計算過程!I3271</f>
        <v>0</v>
      </c>
      <c r="L3274" s="74">
        <f>計算過程!J3271</f>
        <v>0</v>
      </c>
      <c r="M3274" s="74">
        <f>計算過程!K3271</f>
        <v>0</v>
      </c>
      <c r="N3274" s="75">
        <f>計算過程!Q3271</f>
        <v>0</v>
      </c>
    </row>
    <row r="3275" spans="8:14">
      <c r="H3275" s="38">
        <v>41776</v>
      </c>
      <c r="I3275" s="39" t="s">
        <v>151</v>
      </c>
      <c r="J3275" s="74">
        <f>計算過程!D3272</f>
        <v>0</v>
      </c>
      <c r="K3275" s="74">
        <f>計算過程!I3272</f>
        <v>0</v>
      </c>
      <c r="L3275" s="74">
        <f>計算過程!J3272</f>
        <v>0</v>
      </c>
      <c r="M3275" s="74">
        <f>計算過程!K3272</f>
        <v>0</v>
      </c>
      <c r="N3275" s="75">
        <f>計算過程!Q3272</f>
        <v>0</v>
      </c>
    </row>
    <row r="3276" spans="8:14">
      <c r="H3276" s="38">
        <v>41776</v>
      </c>
      <c r="I3276" s="39" t="s">
        <v>152</v>
      </c>
      <c r="J3276" s="74">
        <f>計算過程!D3273</f>
        <v>0</v>
      </c>
      <c r="K3276" s="74">
        <f>計算過程!I3273</f>
        <v>0</v>
      </c>
      <c r="L3276" s="74">
        <f>計算過程!J3273</f>
        <v>0</v>
      </c>
      <c r="M3276" s="74">
        <f>計算過程!K3273</f>
        <v>0</v>
      </c>
      <c r="N3276" s="75">
        <f>計算過程!Q3273</f>
        <v>0</v>
      </c>
    </row>
    <row r="3277" spans="8:14">
      <c r="H3277" s="38">
        <v>41776</v>
      </c>
      <c r="I3277" s="39" t="s">
        <v>153</v>
      </c>
      <c r="J3277" s="74">
        <f>計算過程!D3274</f>
        <v>0</v>
      </c>
      <c r="K3277" s="74">
        <f>計算過程!I3274</f>
        <v>0</v>
      </c>
      <c r="L3277" s="74">
        <f>計算過程!J3274</f>
        <v>0</v>
      </c>
      <c r="M3277" s="74">
        <f>計算過程!K3274</f>
        <v>0</v>
      </c>
      <c r="N3277" s="75">
        <f>計算過程!Q3274</f>
        <v>0</v>
      </c>
    </row>
    <row r="3278" spans="8:14">
      <c r="H3278" s="38">
        <v>41776</v>
      </c>
      <c r="I3278" s="39" t="s">
        <v>154</v>
      </c>
      <c r="J3278" s="74">
        <f>計算過程!D3275</f>
        <v>0</v>
      </c>
      <c r="K3278" s="74">
        <f>計算過程!I3275</f>
        <v>0</v>
      </c>
      <c r="L3278" s="74">
        <f>計算過程!J3275</f>
        <v>0</v>
      </c>
      <c r="M3278" s="74">
        <f>計算過程!K3275</f>
        <v>0</v>
      </c>
      <c r="N3278" s="75">
        <f>計算過程!Q3275</f>
        <v>0</v>
      </c>
    </row>
    <row r="3279" spans="8:14">
      <c r="H3279" s="38">
        <v>41776</v>
      </c>
      <c r="I3279" s="39" t="s">
        <v>155</v>
      </c>
      <c r="J3279" s="74">
        <f>計算過程!D3276</f>
        <v>0</v>
      </c>
      <c r="K3279" s="74">
        <f>計算過程!I3276</f>
        <v>0</v>
      </c>
      <c r="L3279" s="74">
        <f>計算過程!J3276</f>
        <v>0</v>
      </c>
      <c r="M3279" s="74">
        <f>計算過程!K3276</f>
        <v>0</v>
      </c>
      <c r="N3279" s="75">
        <f>計算過程!Q3276</f>
        <v>0</v>
      </c>
    </row>
    <row r="3280" spans="8:14">
      <c r="H3280" s="38">
        <v>41776</v>
      </c>
      <c r="I3280" s="39" t="s">
        <v>156</v>
      </c>
      <c r="J3280" s="74">
        <f>計算過程!D3277</f>
        <v>0</v>
      </c>
      <c r="K3280" s="74">
        <f>計算過程!I3277</f>
        <v>0</v>
      </c>
      <c r="L3280" s="74">
        <f>計算過程!J3277</f>
        <v>0</v>
      </c>
      <c r="M3280" s="74">
        <f>計算過程!K3277</f>
        <v>0</v>
      </c>
      <c r="N3280" s="75">
        <f>計算過程!Q3277</f>
        <v>0</v>
      </c>
    </row>
    <row r="3281" spans="8:14">
      <c r="H3281" s="38">
        <v>41776</v>
      </c>
      <c r="I3281" s="39" t="s">
        <v>157</v>
      </c>
      <c r="J3281" s="74">
        <f>計算過程!D3278</f>
        <v>0</v>
      </c>
      <c r="K3281" s="74">
        <f>計算過程!I3278</f>
        <v>0</v>
      </c>
      <c r="L3281" s="74">
        <f>計算過程!J3278</f>
        <v>0</v>
      </c>
      <c r="M3281" s="74">
        <f>計算過程!K3278</f>
        <v>0</v>
      </c>
      <c r="N3281" s="75">
        <f>計算過程!Q3278</f>
        <v>0</v>
      </c>
    </row>
    <row r="3282" spans="8:14">
      <c r="H3282" s="38">
        <v>41776</v>
      </c>
      <c r="I3282" s="39" t="s">
        <v>158</v>
      </c>
      <c r="J3282" s="74">
        <f>計算過程!D3279</f>
        <v>0</v>
      </c>
      <c r="K3282" s="74">
        <f>計算過程!I3279</f>
        <v>0</v>
      </c>
      <c r="L3282" s="74">
        <f>計算過程!J3279</f>
        <v>0</v>
      </c>
      <c r="M3282" s="74">
        <f>計算過程!K3279</f>
        <v>0</v>
      </c>
      <c r="N3282" s="75">
        <f>計算過程!Q3279</f>
        <v>0</v>
      </c>
    </row>
    <row r="3283" spans="8:14">
      <c r="H3283" s="38">
        <v>41776</v>
      </c>
      <c r="I3283" s="39" t="s">
        <v>159</v>
      </c>
      <c r="J3283" s="74">
        <f>計算過程!D3280</f>
        <v>0</v>
      </c>
      <c r="K3283" s="74">
        <f>計算過程!I3280</f>
        <v>0</v>
      </c>
      <c r="L3283" s="74">
        <f>計算過程!J3280</f>
        <v>0</v>
      </c>
      <c r="M3283" s="74">
        <f>計算過程!K3280</f>
        <v>0</v>
      </c>
      <c r="N3283" s="75">
        <f>計算過程!Q3280</f>
        <v>0</v>
      </c>
    </row>
    <row r="3284" spans="8:14">
      <c r="H3284" s="38">
        <v>41776</v>
      </c>
      <c r="I3284" s="39" t="s">
        <v>160</v>
      </c>
      <c r="J3284" s="74">
        <f>計算過程!D3281</f>
        <v>0</v>
      </c>
      <c r="K3284" s="74">
        <f>計算過程!I3281</f>
        <v>0</v>
      </c>
      <c r="L3284" s="74">
        <f>計算過程!J3281</f>
        <v>0</v>
      </c>
      <c r="M3284" s="74">
        <f>計算過程!K3281</f>
        <v>0</v>
      </c>
      <c r="N3284" s="75">
        <f>計算過程!Q3281</f>
        <v>0</v>
      </c>
    </row>
    <row r="3285" spans="8:14">
      <c r="H3285" s="38">
        <v>41776</v>
      </c>
      <c r="I3285" s="39" t="s">
        <v>161</v>
      </c>
      <c r="J3285" s="74">
        <f>計算過程!D3282</f>
        <v>0</v>
      </c>
      <c r="K3285" s="74">
        <f>計算過程!I3282</f>
        <v>0</v>
      </c>
      <c r="L3285" s="74">
        <f>計算過程!J3282</f>
        <v>0</v>
      </c>
      <c r="M3285" s="74">
        <f>計算過程!K3282</f>
        <v>0</v>
      </c>
      <c r="N3285" s="75">
        <f>計算過程!Q3282</f>
        <v>0</v>
      </c>
    </row>
    <row r="3286" spans="8:14">
      <c r="H3286" s="38">
        <v>41776</v>
      </c>
      <c r="I3286" s="39" t="s">
        <v>162</v>
      </c>
      <c r="J3286" s="74">
        <f>計算過程!D3283</f>
        <v>0</v>
      </c>
      <c r="K3286" s="74">
        <f>計算過程!I3283</f>
        <v>0</v>
      </c>
      <c r="L3286" s="74">
        <f>計算過程!J3283</f>
        <v>0</v>
      </c>
      <c r="M3286" s="74">
        <f>計算過程!K3283</f>
        <v>0</v>
      </c>
      <c r="N3286" s="75">
        <f>計算過程!Q3283</f>
        <v>0</v>
      </c>
    </row>
    <row r="3287" spans="8:14">
      <c r="H3287" s="38">
        <v>41776</v>
      </c>
      <c r="I3287" s="39" t="s">
        <v>163</v>
      </c>
      <c r="J3287" s="74">
        <f>計算過程!D3284</f>
        <v>0</v>
      </c>
      <c r="K3287" s="74">
        <f>計算過程!I3284</f>
        <v>0</v>
      </c>
      <c r="L3287" s="74">
        <f>計算過程!J3284</f>
        <v>0</v>
      </c>
      <c r="M3287" s="74">
        <f>計算過程!K3284</f>
        <v>0</v>
      </c>
      <c r="N3287" s="75">
        <f>計算過程!Q3284</f>
        <v>0</v>
      </c>
    </row>
    <row r="3288" spans="8:14">
      <c r="H3288" s="38">
        <v>41776</v>
      </c>
      <c r="I3288" s="39" t="s">
        <v>164</v>
      </c>
      <c r="J3288" s="74">
        <f>計算過程!D3285</f>
        <v>0</v>
      </c>
      <c r="K3288" s="74">
        <f>計算過程!I3285</f>
        <v>0</v>
      </c>
      <c r="L3288" s="74">
        <f>計算過程!J3285</f>
        <v>0</v>
      </c>
      <c r="M3288" s="74">
        <f>計算過程!K3285</f>
        <v>0</v>
      </c>
      <c r="N3288" s="75">
        <f>計算過程!Q3285</f>
        <v>0</v>
      </c>
    </row>
    <row r="3289" spans="8:14">
      <c r="H3289" s="38">
        <v>41776</v>
      </c>
      <c r="I3289" s="39" t="s">
        <v>165</v>
      </c>
      <c r="J3289" s="74">
        <f>計算過程!D3286</f>
        <v>0</v>
      </c>
      <c r="K3289" s="74">
        <f>計算過程!I3286</f>
        <v>0</v>
      </c>
      <c r="L3289" s="74">
        <f>計算過程!J3286</f>
        <v>0</v>
      </c>
      <c r="M3289" s="74">
        <f>計算過程!K3286</f>
        <v>0</v>
      </c>
      <c r="N3289" s="75">
        <f>計算過程!Q3286</f>
        <v>0</v>
      </c>
    </row>
    <row r="3290" spans="8:14">
      <c r="H3290" s="38">
        <v>41776</v>
      </c>
      <c r="I3290" s="39" t="s">
        <v>166</v>
      </c>
      <c r="J3290" s="74">
        <f>計算過程!D3287</f>
        <v>0</v>
      </c>
      <c r="K3290" s="74">
        <f>計算過程!I3287</f>
        <v>0</v>
      </c>
      <c r="L3290" s="74">
        <f>計算過程!J3287</f>
        <v>0</v>
      </c>
      <c r="M3290" s="74">
        <f>計算過程!K3287</f>
        <v>0</v>
      </c>
      <c r="N3290" s="75">
        <f>計算過程!Q3287</f>
        <v>0</v>
      </c>
    </row>
    <row r="3291" spans="8:14">
      <c r="H3291" s="38">
        <v>41776</v>
      </c>
      <c r="I3291" s="39" t="s">
        <v>167</v>
      </c>
      <c r="J3291" s="74">
        <f>計算過程!D3288</f>
        <v>0</v>
      </c>
      <c r="K3291" s="74">
        <f>計算過程!I3288</f>
        <v>0</v>
      </c>
      <c r="L3291" s="74">
        <f>計算過程!J3288</f>
        <v>0</v>
      </c>
      <c r="M3291" s="74">
        <f>計算過程!K3288</f>
        <v>0</v>
      </c>
      <c r="N3291" s="75">
        <f>計算過程!Q3288</f>
        <v>0</v>
      </c>
    </row>
    <row r="3292" spans="8:14">
      <c r="H3292" s="38">
        <v>41776</v>
      </c>
      <c r="I3292" s="39" t="s">
        <v>168</v>
      </c>
      <c r="J3292" s="74">
        <f>計算過程!D3289</f>
        <v>0</v>
      </c>
      <c r="K3292" s="74">
        <f>計算過程!I3289</f>
        <v>0</v>
      </c>
      <c r="L3292" s="74">
        <f>計算過程!J3289</f>
        <v>0</v>
      </c>
      <c r="M3292" s="74">
        <f>計算過程!K3289</f>
        <v>0</v>
      </c>
      <c r="N3292" s="75">
        <f>計算過程!Q3289</f>
        <v>0</v>
      </c>
    </row>
    <row r="3293" spans="8:14">
      <c r="H3293" s="38">
        <v>41776</v>
      </c>
      <c r="I3293" s="39" t="s">
        <v>169</v>
      </c>
      <c r="J3293" s="74">
        <f>計算過程!D3290</f>
        <v>0</v>
      </c>
      <c r="K3293" s="74">
        <f>計算過程!I3290</f>
        <v>0</v>
      </c>
      <c r="L3293" s="74">
        <f>計算過程!J3290</f>
        <v>0</v>
      </c>
      <c r="M3293" s="74">
        <f>計算過程!K3290</f>
        <v>0</v>
      </c>
      <c r="N3293" s="75">
        <f>計算過程!Q3290</f>
        <v>0</v>
      </c>
    </row>
    <row r="3294" spans="8:14">
      <c r="H3294" s="38">
        <v>41776</v>
      </c>
      <c r="I3294" s="39" t="s">
        <v>170</v>
      </c>
      <c r="J3294" s="74">
        <f>計算過程!D3291</f>
        <v>0</v>
      </c>
      <c r="K3294" s="74">
        <f>計算過程!I3291</f>
        <v>0</v>
      </c>
      <c r="L3294" s="74">
        <f>計算過程!J3291</f>
        <v>0</v>
      </c>
      <c r="M3294" s="74">
        <f>計算過程!K3291</f>
        <v>0</v>
      </c>
      <c r="N3294" s="75">
        <f>計算過程!Q3291</f>
        <v>0</v>
      </c>
    </row>
    <row r="3295" spans="8:14">
      <c r="H3295" s="38">
        <v>41776</v>
      </c>
      <c r="I3295" s="39" t="s">
        <v>171</v>
      </c>
      <c r="J3295" s="74">
        <f>計算過程!D3292</f>
        <v>0</v>
      </c>
      <c r="K3295" s="74">
        <f>計算過程!I3292</f>
        <v>0</v>
      </c>
      <c r="L3295" s="74">
        <f>計算過程!J3292</f>
        <v>0</v>
      </c>
      <c r="M3295" s="74">
        <f>計算過程!K3292</f>
        <v>0</v>
      </c>
      <c r="N3295" s="75">
        <f>計算過程!Q3292</f>
        <v>0</v>
      </c>
    </row>
    <row r="3296" spans="8:14">
      <c r="H3296" s="38">
        <v>41776</v>
      </c>
      <c r="I3296" s="39" t="s">
        <v>172</v>
      </c>
      <c r="J3296" s="74">
        <f>計算過程!D3293</f>
        <v>0</v>
      </c>
      <c r="K3296" s="74">
        <f>計算過程!I3293</f>
        <v>0</v>
      </c>
      <c r="L3296" s="74">
        <f>計算過程!J3293</f>
        <v>0</v>
      </c>
      <c r="M3296" s="74">
        <f>計算過程!K3293</f>
        <v>0</v>
      </c>
      <c r="N3296" s="75">
        <f>計算過程!Q3293</f>
        <v>0</v>
      </c>
    </row>
    <row r="3297" spans="8:14">
      <c r="H3297" s="38">
        <v>41777</v>
      </c>
      <c r="I3297" s="39" t="s">
        <v>149</v>
      </c>
      <c r="J3297" s="74">
        <f>計算過程!D3294</f>
        <v>0</v>
      </c>
      <c r="K3297" s="74">
        <f>計算過程!I3294</f>
        <v>0</v>
      </c>
      <c r="L3297" s="74">
        <f>計算過程!J3294</f>
        <v>0</v>
      </c>
      <c r="M3297" s="74">
        <f>計算過程!K3294</f>
        <v>0</v>
      </c>
      <c r="N3297" s="75">
        <f>計算過程!Q3294</f>
        <v>0</v>
      </c>
    </row>
    <row r="3298" spans="8:14">
      <c r="H3298" s="38">
        <v>41777</v>
      </c>
      <c r="I3298" s="39" t="s">
        <v>150</v>
      </c>
      <c r="J3298" s="74">
        <f>計算過程!D3295</f>
        <v>0</v>
      </c>
      <c r="K3298" s="74">
        <f>計算過程!I3295</f>
        <v>0</v>
      </c>
      <c r="L3298" s="74">
        <f>計算過程!J3295</f>
        <v>0</v>
      </c>
      <c r="M3298" s="74">
        <f>計算過程!K3295</f>
        <v>0</v>
      </c>
      <c r="N3298" s="75">
        <f>計算過程!Q3295</f>
        <v>0</v>
      </c>
    </row>
    <row r="3299" spans="8:14">
      <c r="H3299" s="38">
        <v>41777</v>
      </c>
      <c r="I3299" s="39" t="s">
        <v>151</v>
      </c>
      <c r="J3299" s="74">
        <f>計算過程!D3296</f>
        <v>0</v>
      </c>
      <c r="K3299" s="74">
        <f>計算過程!I3296</f>
        <v>0</v>
      </c>
      <c r="L3299" s="74">
        <f>計算過程!J3296</f>
        <v>0</v>
      </c>
      <c r="M3299" s="74">
        <f>計算過程!K3296</f>
        <v>0</v>
      </c>
      <c r="N3299" s="75">
        <f>計算過程!Q3296</f>
        <v>0</v>
      </c>
    </row>
    <row r="3300" spans="8:14">
      <c r="H3300" s="38">
        <v>41777</v>
      </c>
      <c r="I3300" s="39" t="s">
        <v>152</v>
      </c>
      <c r="J3300" s="74">
        <f>計算過程!D3297</f>
        <v>0</v>
      </c>
      <c r="K3300" s="74">
        <f>計算過程!I3297</f>
        <v>0</v>
      </c>
      <c r="L3300" s="74">
        <f>計算過程!J3297</f>
        <v>0</v>
      </c>
      <c r="M3300" s="74">
        <f>計算過程!K3297</f>
        <v>0</v>
      </c>
      <c r="N3300" s="75">
        <f>計算過程!Q3297</f>
        <v>0</v>
      </c>
    </row>
    <row r="3301" spans="8:14">
      <c r="H3301" s="38">
        <v>41777</v>
      </c>
      <c r="I3301" s="39" t="s">
        <v>153</v>
      </c>
      <c r="J3301" s="74">
        <f>計算過程!D3298</f>
        <v>0</v>
      </c>
      <c r="K3301" s="74">
        <f>計算過程!I3298</f>
        <v>0</v>
      </c>
      <c r="L3301" s="74">
        <f>計算過程!J3298</f>
        <v>0</v>
      </c>
      <c r="M3301" s="74">
        <f>計算過程!K3298</f>
        <v>0</v>
      </c>
      <c r="N3301" s="75">
        <f>計算過程!Q3298</f>
        <v>0</v>
      </c>
    </row>
    <row r="3302" spans="8:14">
      <c r="H3302" s="38">
        <v>41777</v>
      </c>
      <c r="I3302" s="39" t="s">
        <v>154</v>
      </c>
      <c r="J3302" s="74">
        <f>計算過程!D3299</f>
        <v>0</v>
      </c>
      <c r="K3302" s="74">
        <f>計算過程!I3299</f>
        <v>0</v>
      </c>
      <c r="L3302" s="74">
        <f>計算過程!J3299</f>
        <v>0</v>
      </c>
      <c r="M3302" s="74">
        <f>計算過程!K3299</f>
        <v>0</v>
      </c>
      <c r="N3302" s="75">
        <f>計算過程!Q3299</f>
        <v>0</v>
      </c>
    </row>
    <row r="3303" spans="8:14">
      <c r="H3303" s="38">
        <v>41777</v>
      </c>
      <c r="I3303" s="39" t="s">
        <v>155</v>
      </c>
      <c r="J3303" s="74">
        <f>計算過程!D3300</f>
        <v>0</v>
      </c>
      <c r="K3303" s="74">
        <f>計算過程!I3300</f>
        <v>0</v>
      </c>
      <c r="L3303" s="74">
        <f>計算過程!J3300</f>
        <v>0</v>
      </c>
      <c r="M3303" s="74">
        <f>計算過程!K3300</f>
        <v>0</v>
      </c>
      <c r="N3303" s="75">
        <f>計算過程!Q3300</f>
        <v>0</v>
      </c>
    </row>
    <row r="3304" spans="8:14">
      <c r="H3304" s="38">
        <v>41777</v>
      </c>
      <c r="I3304" s="39" t="s">
        <v>156</v>
      </c>
      <c r="J3304" s="74">
        <f>計算過程!D3301</f>
        <v>0</v>
      </c>
      <c r="K3304" s="74">
        <f>計算過程!I3301</f>
        <v>0</v>
      </c>
      <c r="L3304" s="74">
        <f>計算過程!J3301</f>
        <v>0</v>
      </c>
      <c r="M3304" s="74">
        <f>計算過程!K3301</f>
        <v>0</v>
      </c>
      <c r="N3304" s="75">
        <f>計算過程!Q3301</f>
        <v>0</v>
      </c>
    </row>
    <row r="3305" spans="8:14">
      <c r="H3305" s="38">
        <v>41777</v>
      </c>
      <c r="I3305" s="39" t="s">
        <v>157</v>
      </c>
      <c r="J3305" s="74">
        <f>計算過程!D3302</f>
        <v>0</v>
      </c>
      <c r="K3305" s="74">
        <f>計算過程!I3302</f>
        <v>0</v>
      </c>
      <c r="L3305" s="74">
        <f>計算過程!J3302</f>
        <v>0</v>
      </c>
      <c r="M3305" s="74">
        <f>計算過程!K3302</f>
        <v>0</v>
      </c>
      <c r="N3305" s="75">
        <f>計算過程!Q3302</f>
        <v>0</v>
      </c>
    </row>
    <row r="3306" spans="8:14">
      <c r="H3306" s="38">
        <v>41777</v>
      </c>
      <c r="I3306" s="39" t="s">
        <v>158</v>
      </c>
      <c r="J3306" s="74">
        <f>計算過程!D3303</f>
        <v>0</v>
      </c>
      <c r="K3306" s="74">
        <f>計算過程!I3303</f>
        <v>0</v>
      </c>
      <c r="L3306" s="74">
        <f>計算過程!J3303</f>
        <v>0</v>
      </c>
      <c r="M3306" s="74">
        <f>計算過程!K3303</f>
        <v>0</v>
      </c>
      <c r="N3306" s="75">
        <f>計算過程!Q3303</f>
        <v>0</v>
      </c>
    </row>
    <row r="3307" spans="8:14">
      <c r="H3307" s="38">
        <v>41777</v>
      </c>
      <c r="I3307" s="39" t="s">
        <v>159</v>
      </c>
      <c r="J3307" s="74">
        <f>計算過程!D3304</f>
        <v>0</v>
      </c>
      <c r="K3307" s="74">
        <f>計算過程!I3304</f>
        <v>0</v>
      </c>
      <c r="L3307" s="74">
        <f>計算過程!J3304</f>
        <v>0</v>
      </c>
      <c r="M3307" s="74">
        <f>計算過程!K3304</f>
        <v>0</v>
      </c>
      <c r="N3307" s="75">
        <f>計算過程!Q3304</f>
        <v>0</v>
      </c>
    </row>
    <row r="3308" spans="8:14">
      <c r="H3308" s="38">
        <v>41777</v>
      </c>
      <c r="I3308" s="39" t="s">
        <v>160</v>
      </c>
      <c r="J3308" s="74">
        <f>計算過程!D3305</f>
        <v>0</v>
      </c>
      <c r="K3308" s="74">
        <f>計算過程!I3305</f>
        <v>0</v>
      </c>
      <c r="L3308" s="74">
        <f>計算過程!J3305</f>
        <v>0</v>
      </c>
      <c r="M3308" s="74">
        <f>計算過程!K3305</f>
        <v>0</v>
      </c>
      <c r="N3308" s="75">
        <f>計算過程!Q3305</f>
        <v>0</v>
      </c>
    </row>
    <row r="3309" spans="8:14">
      <c r="H3309" s="38">
        <v>41777</v>
      </c>
      <c r="I3309" s="39" t="s">
        <v>161</v>
      </c>
      <c r="J3309" s="74">
        <f>計算過程!D3306</f>
        <v>0</v>
      </c>
      <c r="K3309" s="74">
        <f>計算過程!I3306</f>
        <v>0</v>
      </c>
      <c r="L3309" s="74">
        <f>計算過程!J3306</f>
        <v>0</v>
      </c>
      <c r="M3309" s="74">
        <f>計算過程!K3306</f>
        <v>0</v>
      </c>
      <c r="N3309" s="75">
        <f>計算過程!Q3306</f>
        <v>0</v>
      </c>
    </row>
    <row r="3310" spans="8:14">
      <c r="H3310" s="38">
        <v>41777</v>
      </c>
      <c r="I3310" s="39" t="s">
        <v>162</v>
      </c>
      <c r="J3310" s="74">
        <f>計算過程!D3307</f>
        <v>0</v>
      </c>
      <c r="K3310" s="74">
        <f>計算過程!I3307</f>
        <v>0</v>
      </c>
      <c r="L3310" s="74">
        <f>計算過程!J3307</f>
        <v>0</v>
      </c>
      <c r="M3310" s="74">
        <f>計算過程!K3307</f>
        <v>0</v>
      </c>
      <c r="N3310" s="75">
        <f>計算過程!Q3307</f>
        <v>0</v>
      </c>
    </row>
    <row r="3311" spans="8:14">
      <c r="H3311" s="38">
        <v>41777</v>
      </c>
      <c r="I3311" s="39" t="s">
        <v>163</v>
      </c>
      <c r="J3311" s="74">
        <f>計算過程!D3308</f>
        <v>0</v>
      </c>
      <c r="K3311" s="74">
        <f>計算過程!I3308</f>
        <v>0</v>
      </c>
      <c r="L3311" s="74">
        <f>計算過程!J3308</f>
        <v>0</v>
      </c>
      <c r="M3311" s="74">
        <f>計算過程!K3308</f>
        <v>0</v>
      </c>
      <c r="N3311" s="75">
        <f>計算過程!Q3308</f>
        <v>0</v>
      </c>
    </row>
    <row r="3312" spans="8:14">
      <c r="H3312" s="38">
        <v>41777</v>
      </c>
      <c r="I3312" s="39" t="s">
        <v>164</v>
      </c>
      <c r="J3312" s="74">
        <f>計算過程!D3309</f>
        <v>0</v>
      </c>
      <c r="K3312" s="74">
        <f>計算過程!I3309</f>
        <v>0</v>
      </c>
      <c r="L3312" s="74">
        <f>計算過程!J3309</f>
        <v>0</v>
      </c>
      <c r="M3312" s="74">
        <f>計算過程!K3309</f>
        <v>0</v>
      </c>
      <c r="N3312" s="75">
        <f>計算過程!Q3309</f>
        <v>0</v>
      </c>
    </row>
    <row r="3313" spans="8:14">
      <c r="H3313" s="38">
        <v>41777</v>
      </c>
      <c r="I3313" s="39" t="s">
        <v>165</v>
      </c>
      <c r="J3313" s="74">
        <f>計算過程!D3310</f>
        <v>0</v>
      </c>
      <c r="K3313" s="74">
        <f>計算過程!I3310</f>
        <v>0</v>
      </c>
      <c r="L3313" s="74">
        <f>計算過程!J3310</f>
        <v>0</v>
      </c>
      <c r="M3313" s="74">
        <f>計算過程!K3310</f>
        <v>0</v>
      </c>
      <c r="N3313" s="75">
        <f>計算過程!Q3310</f>
        <v>0</v>
      </c>
    </row>
    <row r="3314" spans="8:14">
      <c r="H3314" s="38">
        <v>41777</v>
      </c>
      <c r="I3314" s="39" t="s">
        <v>166</v>
      </c>
      <c r="J3314" s="74">
        <f>計算過程!D3311</f>
        <v>0</v>
      </c>
      <c r="K3314" s="74">
        <f>計算過程!I3311</f>
        <v>0</v>
      </c>
      <c r="L3314" s="74">
        <f>計算過程!J3311</f>
        <v>0</v>
      </c>
      <c r="M3314" s="74">
        <f>計算過程!K3311</f>
        <v>0</v>
      </c>
      <c r="N3314" s="75">
        <f>計算過程!Q3311</f>
        <v>0</v>
      </c>
    </row>
    <row r="3315" spans="8:14">
      <c r="H3315" s="38">
        <v>41777</v>
      </c>
      <c r="I3315" s="39" t="s">
        <v>167</v>
      </c>
      <c r="J3315" s="74">
        <f>計算過程!D3312</f>
        <v>0</v>
      </c>
      <c r="K3315" s="74">
        <f>計算過程!I3312</f>
        <v>0</v>
      </c>
      <c r="L3315" s="74">
        <f>計算過程!J3312</f>
        <v>0</v>
      </c>
      <c r="M3315" s="74">
        <f>計算過程!K3312</f>
        <v>0</v>
      </c>
      <c r="N3315" s="75">
        <f>計算過程!Q3312</f>
        <v>0</v>
      </c>
    </row>
    <row r="3316" spans="8:14">
      <c r="H3316" s="38">
        <v>41777</v>
      </c>
      <c r="I3316" s="39" t="s">
        <v>168</v>
      </c>
      <c r="J3316" s="74">
        <f>計算過程!D3313</f>
        <v>0</v>
      </c>
      <c r="K3316" s="74">
        <f>計算過程!I3313</f>
        <v>0</v>
      </c>
      <c r="L3316" s="74">
        <f>計算過程!J3313</f>
        <v>0</v>
      </c>
      <c r="M3316" s="74">
        <f>計算過程!K3313</f>
        <v>0</v>
      </c>
      <c r="N3316" s="75">
        <f>計算過程!Q3313</f>
        <v>0</v>
      </c>
    </row>
    <row r="3317" spans="8:14">
      <c r="H3317" s="38">
        <v>41777</v>
      </c>
      <c r="I3317" s="39" t="s">
        <v>169</v>
      </c>
      <c r="J3317" s="74">
        <f>計算過程!D3314</f>
        <v>0</v>
      </c>
      <c r="K3317" s="74">
        <f>計算過程!I3314</f>
        <v>0</v>
      </c>
      <c r="L3317" s="74">
        <f>計算過程!J3314</f>
        <v>0</v>
      </c>
      <c r="M3317" s="74">
        <f>計算過程!K3314</f>
        <v>0</v>
      </c>
      <c r="N3317" s="75">
        <f>計算過程!Q3314</f>
        <v>0</v>
      </c>
    </row>
    <row r="3318" spans="8:14">
      <c r="H3318" s="38">
        <v>41777</v>
      </c>
      <c r="I3318" s="39" t="s">
        <v>170</v>
      </c>
      <c r="J3318" s="74">
        <f>計算過程!D3315</f>
        <v>0</v>
      </c>
      <c r="K3318" s="74">
        <f>計算過程!I3315</f>
        <v>0</v>
      </c>
      <c r="L3318" s="74">
        <f>計算過程!J3315</f>
        <v>0</v>
      </c>
      <c r="M3318" s="74">
        <f>計算過程!K3315</f>
        <v>0</v>
      </c>
      <c r="N3318" s="75">
        <f>計算過程!Q3315</f>
        <v>0</v>
      </c>
    </row>
    <row r="3319" spans="8:14">
      <c r="H3319" s="38">
        <v>41777</v>
      </c>
      <c r="I3319" s="39" t="s">
        <v>171</v>
      </c>
      <c r="J3319" s="74">
        <f>計算過程!D3316</f>
        <v>0</v>
      </c>
      <c r="K3319" s="74">
        <f>計算過程!I3316</f>
        <v>0</v>
      </c>
      <c r="L3319" s="74">
        <f>計算過程!J3316</f>
        <v>0</v>
      </c>
      <c r="M3319" s="74">
        <f>計算過程!K3316</f>
        <v>0</v>
      </c>
      <c r="N3319" s="75">
        <f>計算過程!Q3316</f>
        <v>0</v>
      </c>
    </row>
    <row r="3320" spans="8:14">
      <c r="H3320" s="38">
        <v>41777</v>
      </c>
      <c r="I3320" s="39" t="s">
        <v>172</v>
      </c>
      <c r="J3320" s="74">
        <f>計算過程!D3317</f>
        <v>0</v>
      </c>
      <c r="K3320" s="74">
        <f>計算過程!I3317</f>
        <v>0</v>
      </c>
      <c r="L3320" s="74">
        <f>計算過程!J3317</f>
        <v>0</v>
      </c>
      <c r="M3320" s="74">
        <f>計算過程!K3317</f>
        <v>0</v>
      </c>
      <c r="N3320" s="75">
        <f>計算過程!Q3317</f>
        <v>0</v>
      </c>
    </row>
    <row r="3321" spans="8:14">
      <c r="H3321" s="38">
        <v>41778</v>
      </c>
      <c r="I3321" s="39" t="s">
        <v>149</v>
      </c>
      <c r="J3321" s="74">
        <f>計算過程!D3318</f>
        <v>0</v>
      </c>
      <c r="K3321" s="74">
        <f>計算過程!I3318</f>
        <v>0</v>
      </c>
      <c r="L3321" s="74">
        <f>計算過程!J3318</f>
        <v>0</v>
      </c>
      <c r="M3321" s="74">
        <f>計算過程!K3318</f>
        <v>0</v>
      </c>
      <c r="N3321" s="75">
        <f>計算過程!Q3318</f>
        <v>0</v>
      </c>
    </row>
    <row r="3322" spans="8:14">
      <c r="H3322" s="38">
        <v>41778</v>
      </c>
      <c r="I3322" s="39" t="s">
        <v>150</v>
      </c>
      <c r="J3322" s="74">
        <f>計算過程!D3319</f>
        <v>0</v>
      </c>
      <c r="K3322" s="74">
        <f>計算過程!I3319</f>
        <v>0</v>
      </c>
      <c r="L3322" s="74">
        <f>計算過程!J3319</f>
        <v>0</v>
      </c>
      <c r="M3322" s="74">
        <f>計算過程!K3319</f>
        <v>0</v>
      </c>
      <c r="N3322" s="75">
        <f>計算過程!Q3319</f>
        <v>0</v>
      </c>
    </row>
    <row r="3323" spans="8:14">
      <c r="H3323" s="38">
        <v>41778</v>
      </c>
      <c r="I3323" s="39" t="s">
        <v>151</v>
      </c>
      <c r="J3323" s="74">
        <f>計算過程!D3320</f>
        <v>0</v>
      </c>
      <c r="K3323" s="74">
        <f>計算過程!I3320</f>
        <v>0</v>
      </c>
      <c r="L3323" s="74">
        <f>計算過程!J3320</f>
        <v>0</v>
      </c>
      <c r="M3323" s="74">
        <f>計算過程!K3320</f>
        <v>0</v>
      </c>
      <c r="N3323" s="75">
        <f>計算過程!Q3320</f>
        <v>0</v>
      </c>
    </row>
    <row r="3324" spans="8:14">
      <c r="H3324" s="38">
        <v>41778</v>
      </c>
      <c r="I3324" s="39" t="s">
        <v>152</v>
      </c>
      <c r="J3324" s="74">
        <f>計算過程!D3321</f>
        <v>0</v>
      </c>
      <c r="K3324" s="74">
        <f>計算過程!I3321</f>
        <v>0</v>
      </c>
      <c r="L3324" s="74">
        <f>計算過程!J3321</f>
        <v>0</v>
      </c>
      <c r="M3324" s="74">
        <f>計算過程!K3321</f>
        <v>0</v>
      </c>
      <c r="N3324" s="75">
        <f>計算過程!Q3321</f>
        <v>0</v>
      </c>
    </row>
    <row r="3325" spans="8:14">
      <c r="H3325" s="38">
        <v>41778</v>
      </c>
      <c r="I3325" s="39" t="s">
        <v>153</v>
      </c>
      <c r="J3325" s="74">
        <f>計算過程!D3322</f>
        <v>0</v>
      </c>
      <c r="K3325" s="74">
        <f>計算過程!I3322</f>
        <v>0</v>
      </c>
      <c r="L3325" s="74">
        <f>計算過程!J3322</f>
        <v>0</v>
      </c>
      <c r="M3325" s="74">
        <f>計算過程!K3322</f>
        <v>0</v>
      </c>
      <c r="N3325" s="75">
        <f>計算過程!Q3322</f>
        <v>0</v>
      </c>
    </row>
    <row r="3326" spans="8:14">
      <c r="H3326" s="38">
        <v>41778</v>
      </c>
      <c r="I3326" s="39" t="s">
        <v>154</v>
      </c>
      <c r="J3326" s="74">
        <f>計算過程!D3323</f>
        <v>0</v>
      </c>
      <c r="K3326" s="74">
        <f>計算過程!I3323</f>
        <v>0</v>
      </c>
      <c r="L3326" s="74">
        <f>計算過程!J3323</f>
        <v>0</v>
      </c>
      <c r="M3326" s="74">
        <f>計算過程!K3323</f>
        <v>0</v>
      </c>
      <c r="N3326" s="75">
        <f>計算過程!Q3323</f>
        <v>0</v>
      </c>
    </row>
    <row r="3327" spans="8:14">
      <c r="H3327" s="38">
        <v>41778</v>
      </c>
      <c r="I3327" s="39" t="s">
        <v>155</v>
      </c>
      <c r="J3327" s="74">
        <f>計算過程!D3324</f>
        <v>0</v>
      </c>
      <c r="K3327" s="74">
        <f>計算過程!I3324</f>
        <v>0</v>
      </c>
      <c r="L3327" s="74">
        <f>計算過程!J3324</f>
        <v>0</v>
      </c>
      <c r="M3327" s="74">
        <f>計算過程!K3324</f>
        <v>0</v>
      </c>
      <c r="N3327" s="75">
        <f>計算過程!Q3324</f>
        <v>0</v>
      </c>
    </row>
    <row r="3328" spans="8:14">
      <c r="H3328" s="38">
        <v>41778</v>
      </c>
      <c r="I3328" s="39" t="s">
        <v>156</v>
      </c>
      <c r="J3328" s="74">
        <f>計算過程!D3325</f>
        <v>0</v>
      </c>
      <c r="K3328" s="74">
        <f>計算過程!I3325</f>
        <v>0</v>
      </c>
      <c r="L3328" s="74">
        <f>計算過程!J3325</f>
        <v>0</v>
      </c>
      <c r="M3328" s="74">
        <f>計算過程!K3325</f>
        <v>0</v>
      </c>
      <c r="N3328" s="75">
        <f>計算過程!Q3325</f>
        <v>0</v>
      </c>
    </row>
    <row r="3329" spans="8:14">
      <c r="H3329" s="38">
        <v>41778</v>
      </c>
      <c r="I3329" s="39" t="s">
        <v>157</v>
      </c>
      <c r="J3329" s="74">
        <f>計算過程!D3326</f>
        <v>0</v>
      </c>
      <c r="K3329" s="74">
        <f>計算過程!I3326</f>
        <v>0</v>
      </c>
      <c r="L3329" s="74">
        <f>計算過程!J3326</f>
        <v>0</v>
      </c>
      <c r="M3329" s="74">
        <f>計算過程!K3326</f>
        <v>0</v>
      </c>
      <c r="N3329" s="75">
        <f>計算過程!Q3326</f>
        <v>0</v>
      </c>
    </row>
    <row r="3330" spans="8:14">
      <c r="H3330" s="38">
        <v>41778</v>
      </c>
      <c r="I3330" s="39" t="s">
        <v>158</v>
      </c>
      <c r="J3330" s="74">
        <f>計算過程!D3327</f>
        <v>0</v>
      </c>
      <c r="K3330" s="74">
        <f>計算過程!I3327</f>
        <v>0</v>
      </c>
      <c r="L3330" s="74">
        <f>計算過程!J3327</f>
        <v>0</v>
      </c>
      <c r="M3330" s="74">
        <f>計算過程!K3327</f>
        <v>0</v>
      </c>
      <c r="N3330" s="75">
        <f>計算過程!Q3327</f>
        <v>0</v>
      </c>
    </row>
    <row r="3331" spans="8:14">
      <c r="H3331" s="38">
        <v>41778</v>
      </c>
      <c r="I3331" s="39" t="s">
        <v>159</v>
      </c>
      <c r="J3331" s="74">
        <f>計算過程!D3328</f>
        <v>0</v>
      </c>
      <c r="K3331" s="74">
        <f>計算過程!I3328</f>
        <v>0</v>
      </c>
      <c r="L3331" s="74">
        <f>計算過程!J3328</f>
        <v>0</v>
      </c>
      <c r="M3331" s="74">
        <f>計算過程!K3328</f>
        <v>0</v>
      </c>
      <c r="N3331" s="75">
        <f>計算過程!Q3328</f>
        <v>0</v>
      </c>
    </row>
    <row r="3332" spans="8:14">
      <c r="H3332" s="38">
        <v>41778</v>
      </c>
      <c r="I3332" s="39" t="s">
        <v>160</v>
      </c>
      <c r="J3332" s="74">
        <f>計算過程!D3329</f>
        <v>0</v>
      </c>
      <c r="K3332" s="74">
        <f>計算過程!I3329</f>
        <v>0</v>
      </c>
      <c r="L3332" s="74">
        <f>計算過程!J3329</f>
        <v>0</v>
      </c>
      <c r="M3332" s="74">
        <f>計算過程!K3329</f>
        <v>0</v>
      </c>
      <c r="N3332" s="75">
        <f>計算過程!Q3329</f>
        <v>0</v>
      </c>
    </row>
    <row r="3333" spans="8:14">
      <c r="H3333" s="38">
        <v>41778</v>
      </c>
      <c r="I3333" s="39" t="s">
        <v>161</v>
      </c>
      <c r="J3333" s="74">
        <f>計算過程!D3330</f>
        <v>0</v>
      </c>
      <c r="K3333" s="74">
        <f>計算過程!I3330</f>
        <v>0</v>
      </c>
      <c r="L3333" s="74">
        <f>計算過程!J3330</f>
        <v>0</v>
      </c>
      <c r="M3333" s="74">
        <f>計算過程!K3330</f>
        <v>0</v>
      </c>
      <c r="N3333" s="75">
        <f>計算過程!Q3330</f>
        <v>0</v>
      </c>
    </row>
    <row r="3334" spans="8:14">
      <c r="H3334" s="38">
        <v>41778</v>
      </c>
      <c r="I3334" s="39" t="s">
        <v>162</v>
      </c>
      <c r="J3334" s="74">
        <f>計算過程!D3331</f>
        <v>0</v>
      </c>
      <c r="K3334" s="74">
        <f>計算過程!I3331</f>
        <v>0</v>
      </c>
      <c r="L3334" s="74">
        <f>計算過程!J3331</f>
        <v>0</v>
      </c>
      <c r="M3334" s="74">
        <f>計算過程!K3331</f>
        <v>0</v>
      </c>
      <c r="N3334" s="75">
        <f>計算過程!Q3331</f>
        <v>0</v>
      </c>
    </row>
    <row r="3335" spans="8:14">
      <c r="H3335" s="38">
        <v>41778</v>
      </c>
      <c r="I3335" s="39" t="s">
        <v>163</v>
      </c>
      <c r="J3335" s="74">
        <f>計算過程!D3332</f>
        <v>0</v>
      </c>
      <c r="K3335" s="74">
        <f>計算過程!I3332</f>
        <v>0</v>
      </c>
      <c r="L3335" s="74">
        <f>計算過程!J3332</f>
        <v>0</v>
      </c>
      <c r="M3335" s="74">
        <f>計算過程!K3332</f>
        <v>0</v>
      </c>
      <c r="N3335" s="75">
        <f>計算過程!Q3332</f>
        <v>0</v>
      </c>
    </row>
    <row r="3336" spans="8:14">
      <c r="H3336" s="38">
        <v>41778</v>
      </c>
      <c r="I3336" s="39" t="s">
        <v>164</v>
      </c>
      <c r="J3336" s="74">
        <f>計算過程!D3333</f>
        <v>0</v>
      </c>
      <c r="K3336" s="74">
        <f>計算過程!I3333</f>
        <v>0</v>
      </c>
      <c r="L3336" s="74">
        <f>計算過程!J3333</f>
        <v>0</v>
      </c>
      <c r="M3336" s="74">
        <f>計算過程!K3333</f>
        <v>0</v>
      </c>
      <c r="N3336" s="75">
        <f>計算過程!Q3333</f>
        <v>0</v>
      </c>
    </row>
    <row r="3337" spans="8:14">
      <c r="H3337" s="38">
        <v>41778</v>
      </c>
      <c r="I3337" s="39" t="s">
        <v>165</v>
      </c>
      <c r="J3337" s="74">
        <f>計算過程!D3334</f>
        <v>0</v>
      </c>
      <c r="K3337" s="74">
        <f>計算過程!I3334</f>
        <v>0</v>
      </c>
      <c r="L3337" s="74">
        <f>計算過程!J3334</f>
        <v>0</v>
      </c>
      <c r="M3337" s="74">
        <f>計算過程!K3334</f>
        <v>0</v>
      </c>
      <c r="N3337" s="75">
        <f>計算過程!Q3334</f>
        <v>0</v>
      </c>
    </row>
    <row r="3338" spans="8:14">
      <c r="H3338" s="38">
        <v>41778</v>
      </c>
      <c r="I3338" s="39" t="s">
        <v>166</v>
      </c>
      <c r="J3338" s="74">
        <f>計算過程!D3335</f>
        <v>0</v>
      </c>
      <c r="K3338" s="74">
        <f>計算過程!I3335</f>
        <v>0</v>
      </c>
      <c r="L3338" s="74">
        <f>計算過程!J3335</f>
        <v>0</v>
      </c>
      <c r="M3338" s="74">
        <f>計算過程!K3335</f>
        <v>0</v>
      </c>
      <c r="N3338" s="75">
        <f>計算過程!Q3335</f>
        <v>0</v>
      </c>
    </row>
    <row r="3339" spans="8:14">
      <c r="H3339" s="38">
        <v>41778</v>
      </c>
      <c r="I3339" s="39" t="s">
        <v>167</v>
      </c>
      <c r="J3339" s="74">
        <f>計算過程!D3336</f>
        <v>0</v>
      </c>
      <c r="K3339" s="74">
        <f>計算過程!I3336</f>
        <v>0</v>
      </c>
      <c r="L3339" s="74">
        <f>計算過程!J3336</f>
        <v>0</v>
      </c>
      <c r="M3339" s="74">
        <f>計算過程!K3336</f>
        <v>0</v>
      </c>
      <c r="N3339" s="75">
        <f>計算過程!Q3336</f>
        <v>0</v>
      </c>
    </row>
    <row r="3340" spans="8:14">
      <c r="H3340" s="38">
        <v>41778</v>
      </c>
      <c r="I3340" s="39" t="s">
        <v>168</v>
      </c>
      <c r="J3340" s="74">
        <f>計算過程!D3337</f>
        <v>0</v>
      </c>
      <c r="K3340" s="74">
        <f>計算過程!I3337</f>
        <v>0</v>
      </c>
      <c r="L3340" s="74">
        <f>計算過程!J3337</f>
        <v>0</v>
      </c>
      <c r="M3340" s="74">
        <f>計算過程!K3337</f>
        <v>0</v>
      </c>
      <c r="N3340" s="75">
        <f>計算過程!Q3337</f>
        <v>0</v>
      </c>
    </row>
    <row r="3341" spans="8:14">
      <c r="H3341" s="38">
        <v>41778</v>
      </c>
      <c r="I3341" s="39" t="s">
        <v>169</v>
      </c>
      <c r="J3341" s="74">
        <f>計算過程!D3338</f>
        <v>0</v>
      </c>
      <c r="K3341" s="74">
        <f>計算過程!I3338</f>
        <v>0</v>
      </c>
      <c r="L3341" s="74">
        <f>計算過程!J3338</f>
        <v>0</v>
      </c>
      <c r="M3341" s="74">
        <f>計算過程!K3338</f>
        <v>0</v>
      </c>
      <c r="N3341" s="75">
        <f>計算過程!Q3338</f>
        <v>0</v>
      </c>
    </row>
    <row r="3342" spans="8:14">
      <c r="H3342" s="38">
        <v>41778</v>
      </c>
      <c r="I3342" s="39" t="s">
        <v>170</v>
      </c>
      <c r="J3342" s="74">
        <f>計算過程!D3339</f>
        <v>0</v>
      </c>
      <c r="K3342" s="74">
        <f>計算過程!I3339</f>
        <v>0</v>
      </c>
      <c r="L3342" s="74">
        <f>計算過程!J3339</f>
        <v>0</v>
      </c>
      <c r="M3342" s="74">
        <f>計算過程!K3339</f>
        <v>0</v>
      </c>
      <c r="N3342" s="75">
        <f>計算過程!Q3339</f>
        <v>0</v>
      </c>
    </row>
    <row r="3343" spans="8:14">
      <c r="H3343" s="38">
        <v>41778</v>
      </c>
      <c r="I3343" s="39" t="s">
        <v>171</v>
      </c>
      <c r="J3343" s="74">
        <f>計算過程!D3340</f>
        <v>0</v>
      </c>
      <c r="K3343" s="74">
        <f>計算過程!I3340</f>
        <v>0</v>
      </c>
      <c r="L3343" s="74">
        <f>計算過程!J3340</f>
        <v>0</v>
      </c>
      <c r="M3343" s="74">
        <f>計算過程!K3340</f>
        <v>0</v>
      </c>
      <c r="N3343" s="75">
        <f>計算過程!Q3340</f>
        <v>0</v>
      </c>
    </row>
    <row r="3344" spans="8:14">
      <c r="H3344" s="38">
        <v>41778</v>
      </c>
      <c r="I3344" s="39" t="s">
        <v>172</v>
      </c>
      <c r="J3344" s="74">
        <f>計算過程!D3341</f>
        <v>0</v>
      </c>
      <c r="K3344" s="74">
        <f>計算過程!I3341</f>
        <v>0</v>
      </c>
      <c r="L3344" s="74">
        <f>計算過程!J3341</f>
        <v>0</v>
      </c>
      <c r="M3344" s="74">
        <f>計算過程!K3341</f>
        <v>0</v>
      </c>
      <c r="N3344" s="75">
        <f>計算過程!Q3341</f>
        <v>0</v>
      </c>
    </row>
    <row r="3345" spans="8:14">
      <c r="H3345" s="38">
        <v>41779</v>
      </c>
      <c r="I3345" s="39" t="s">
        <v>149</v>
      </c>
      <c r="J3345" s="74">
        <f>計算過程!D3342</f>
        <v>0</v>
      </c>
      <c r="K3345" s="74">
        <f>計算過程!I3342</f>
        <v>0</v>
      </c>
      <c r="L3345" s="74">
        <f>計算過程!J3342</f>
        <v>0</v>
      </c>
      <c r="M3345" s="74">
        <f>計算過程!K3342</f>
        <v>0</v>
      </c>
      <c r="N3345" s="75">
        <f>計算過程!Q3342</f>
        <v>0</v>
      </c>
    </row>
    <row r="3346" spans="8:14">
      <c r="H3346" s="38">
        <v>41779</v>
      </c>
      <c r="I3346" s="39" t="s">
        <v>150</v>
      </c>
      <c r="J3346" s="74">
        <f>計算過程!D3343</f>
        <v>0</v>
      </c>
      <c r="K3346" s="74">
        <f>計算過程!I3343</f>
        <v>0</v>
      </c>
      <c r="L3346" s="74">
        <f>計算過程!J3343</f>
        <v>0</v>
      </c>
      <c r="M3346" s="74">
        <f>計算過程!K3343</f>
        <v>0</v>
      </c>
      <c r="N3346" s="75">
        <f>計算過程!Q3343</f>
        <v>0</v>
      </c>
    </row>
    <row r="3347" spans="8:14">
      <c r="H3347" s="38">
        <v>41779</v>
      </c>
      <c r="I3347" s="39" t="s">
        <v>151</v>
      </c>
      <c r="J3347" s="74">
        <f>計算過程!D3344</f>
        <v>0</v>
      </c>
      <c r="K3347" s="74">
        <f>計算過程!I3344</f>
        <v>0</v>
      </c>
      <c r="L3347" s="74">
        <f>計算過程!J3344</f>
        <v>0</v>
      </c>
      <c r="M3347" s="74">
        <f>計算過程!K3344</f>
        <v>0</v>
      </c>
      <c r="N3347" s="75">
        <f>計算過程!Q3344</f>
        <v>0</v>
      </c>
    </row>
    <row r="3348" spans="8:14">
      <c r="H3348" s="38">
        <v>41779</v>
      </c>
      <c r="I3348" s="39" t="s">
        <v>152</v>
      </c>
      <c r="J3348" s="74">
        <f>計算過程!D3345</f>
        <v>0</v>
      </c>
      <c r="K3348" s="74">
        <f>計算過程!I3345</f>
        <v>0</v>
      </c>
      <c r="L3348" s="74">
        <f>計算過程!J3345</f>
        <v>0</v>
      </c>
      <c r="M3348" s="74">
        <f>計算過程!K3345</f>
        <v>0</v>
      </c>
      <c r="N3348" s="75">
        <f>計算過程!Q3345</f>
        <v>0</v>
      </c>
    </row>
    <row r="3349" spans="8:14">
      <c r="H3349" s="38">
        <v>41779</v>
      </c>
      <c r="I3349" s="39" t="s">
        <v>153</v>
      </c>
      <c r="J3349" s="74">
        <f>計算過程!D3346</f>
        <v>0</v>
      </c>
      <c r="K3349" s="74">
        <f>計算過程!I3346</f>
        <v>0</v>
      </c>
      <c r="L3349" s="74">
        <f>計算過程!J3346</f>
        <v>0</v>
      </c>
      <c r="M3349" s="74">
        <f>計算過程!K3346</f>
        <v>0</v>
      </c>
      <c r="N3349" s="75">
        <f>計算過程!Q3346</f>
        <v>0</v>
      </c>
    </row>
    <row r="3350" spans="8:14">
      <c r="H3350" s="38">
        <v>41779</v>
      </c>
      <c r="I3350" s="39" t="s">
        <v>154</v>
      </c>
      <c r="J3350" s="74">
        <f>計算過程!D3347</f>
        <v>0</v>
      </c>
      <c r="K3350" s="74">
        <f>計算過程!I3347</f>
        <v>0</v>
      </c>
      <c r="L3350" s="74">
        <f>計算過程!J3347</f>
        <v>0</v>
      </c>
      <c r="M3350" s="74">
        <f>計算過程!K3347</f>
        <v>0</v>
      </c>
      <c r="N3350" s="75">
        <f>計算過程!Q3347</f>
        <v>0</v>
      </c>
    </row>
    <row r="3351" spans="8:14">
      <c r="H3351" s="38">
        <v>41779</v>
      </c>
      <c r="I3351" s="39" t="s">
        <v>155</v>
      </c>
      <c r="J3351" s="74">
        <f>計算過程!D3348</f>
        <v>0</v>
      </c>
      <c r="K3351" s="74">
        <f>計算過程!I3348</f>
        <v>0</v>
      </c>
      <c r="L3351" s="74">
        <f>計算過程!J3348</f>
        <v>0</v>
      </c>
      <c r="M3351" s="74">
        <f>計算過程!K3348</f>
        <v>0</v>
      </c>
      <c r="N3351" s="75">
        <f>計算過程!Q3348</f>
        <v>0</v>
      </c>
    </row>
    <row r="3352" spans="8:14">
      <c r="H3352" s="38">
        <v>41779</v>
      </c>
      <c r="I3352" s="39" t="s">
        <v>156</v>
      </c>
      <c r="J3352" s="74">
        <f>計算過程!D3349</f>
        <v>0</v>
      </c>
      <c r="K3352" s="74">
        <f>計算過程!I3349</f>
        <v>0</v>
      </c>
      <c r="L3352" s="74">
        <f>計算過程!J3349</f>
        <v>0</v>
      </c>
      <c r="M3352" s="74">
        <f>計算過程!K3349</f>
        <v>0</v>
      </c>
      <c r="N3352" s="75">
        <f>計算過程!Q3349</f>
        <v>0</v>
      </c>
    </row>
    <row r="3353" spans="8:14">
      <c r="H3353" s="38">
        <v>41779</v>
      </c>
      <c r="I3353" s="39" t="s">
        <v>157</v>
      </c>
      <c r="J3353" s="74">
        <f>計算過程!D3350</f>
        <v>0</v>
      </c>
      <c r="K3353" s="74">
        <f>計算過程!I3350</f>
        <v>0</v>
      </c>
      <c r="L3353" s="74">
        <f>計算過程!J3350</f>
        <v>0</v>
      </c>
      <c r="M3353" s="74">
        <f>計算過程!K3350</f>
        <v>0</v>
      </c>
      <c r="N3353" s="75">
        <f>計算過程!Q3350</f>
        <v>0</v>
      </c>
    </row>
    <row r="3354" spans="8:14">
      <c r="H3354" s="38">
        <v>41779</v>
      </c>
      <c r="I3354" s="39" t="s">
        <v>158</v>
      </c>
      <c r="J3354" s="74">
        <f>計算過程!D3351</f>
        <v>0</v>
      </c>
      <c r="K3354" s="74">
        <f>計算過程!I3351</f>
        <v>0</v>
      </c>
      <c r="L3354" s="74">
        <f>計算過程!J3351</f>
        <v>0</v>
      </c>
      <c r="M3354" s="74">
        <f>計算過程!K3351</f>
        <v>0</v>
      </c>
      <c r="N3354" s="75">
        <f>計算過程!Q3351</f>
        <v>0</v>
      </c>
    </row>
    <row r="3355" spans="8:14">
      <c r="H3355" s="38">
        <v>41779</v>
      </c>
      <c r="I3355" s="39" t="s">
        <v>159</v>
      </c>
      <c r="J3355" s="74">
        <f>計算過程!D3352</f>
        <v>0</v>
      </c>
      <c r="K3355" s="74">
        <f>計算過程!I3352</f>
        <v>0</v>
      </c>
      <c r="L3355" s="74">
        <f>計算過程!J3352</f>
        <v>0</v>
      </c>
      <c r="M3355" s="74">
        <f>計算過程!K3352</f>
        <v>0</v>
      </c>
      <c r="N3355" s="75">
        <f>計算過程!Q3352</f>
        <v>0</v>
      </c>
    </row>
    <row r="3356" spans="8:14">
      <c r="H3356" s="38">
        <v>41779</v>
      </c>
      <c r="I3356" s="39" t="s">
        <v>160</v>
      </c>
      <c r="J3356" s="74">
        <f>計算過程!D3353</f>
        <v>0</v>
      </c>
      <c r="K3356" s="74">
        <f>計算過程!I3353</f>
        <v>0</v>
      </c>
      <c r="L3356" s="74">
        <f>計算過程!J3353</f>
        <v>0</v>
      </c>
      <c r="M3356" s="74">
        <f>計算過程!K3353</f>
        <v>0</v>
      </c>
      <c r="N3356" s="75">
        <f>計算過程!Q3353</f>
        <v>0</v>
      </c>
    </row>
    <row r="3357" spans="8:14">
      <c r="H3357" s="38">
        <v>41779</v>
      </c>
      <c r="I3357" s="39" t="s">
        <v>161</v>
      </c>
      <c r="J3357" s="74">
        <f>計算過程!D3354</f>
        <v>0</v>
      </c>
      <c r="K3357" s="74">
        <f>計算過程!I3354</f>
        <v>0</v>
      </c>
      <c r="L3357" s="74">
        <f>計算過程!J3354</f>
        <v>0</v>
      </c>
      <c r="M3357" s="74">
        <f>計算過程!K3354</f>
        <v>0</v>
      </c>
      <c r="N3357" s="75">
        <f>計算過程!Q3354</f>
        <v>0</v>
      </c>
    </row>
    <row r="3358" spans="8:14">
      <c r="H3358" s="38">
        <v>41779</v>
      </c>
      <c r="I3358" s="39" t="s">
        <v>162</v>
      </c>
      <c r="J3358" s="74">
        <f>計算過程!D3355</f>
        <v>0</v>
      </c>
      <c r="K3358" s="74">
        <f>計算過程!I3355</f>
        <v>0</v>
      </c>
      <c r="L3358" s="74">
        <f>計算過程!J3355</f>
        <v>0</v>
      </c>
      <c r="M3358" s="74">
        <f>計算過程!K3355</f>
        <v>0</v>
      </c>
      <c r="N3358" s="75">
        <f>計算過程!Q3355</f>
        <v>0</v>
      </c>
    </row>
    <row r="3359" spans="8:14">
      <c r="H3359" s="38">
        <v>41779</v>
      </c>
      <c r="I3359" s="39" t="s">
        <v>163</v>
      </c>
      <c r="J3359" s="74">
        <f>計算過程!D3356</f>
        <v>0</v>
      </c>
      <c r="K3359" s="74">
        <f>計算過程!I3356</f>
        <v>0</v>
      </c>
      <c r="L3359" s="74">
        <f>計算過程!J3356</f>
        <v>0</v>
      </c>
      <c r="M3359" s="74">
        <f>計算過程!K3356</f>
        <v>0</v>
      </c>
      <c r="N3359" s="75">
        <f>計算過程!Q3356</f>
        <v>0</v>
      </c>
    </row>
    <row r="3360" spans="8:14">
      <c r="H3360" s="38">
        <v>41779</v>
      </c>
      <c r="I3360" s="39" t="s">
        <v>164</v>
      </c>
      <c r="J3360" s="74">
        <f>計算過程!D3357</f>
        <v>0</v>
      </c>
      <c r="K3360" s="74">
        <f>計算過程!I3357</f>
        <v>0</v>
      </c>
      <c r="L3360" s="74">
        <f>計算過程!J3357</f>
        <v>0</v>
      </c>
      <c r="M3360" s="74">
        <f>計算過程!K3357</f>
        <v>0</v>
      </c>
      <c r="N3360" s="75">
        <f>計算過程!Q3357</f>
        <v>0</v>
      </c>
    </row>
    <row r="3361" spans="8:14">
      <c r="H3361" s="38">
        <v>41779</v>
      </c>
      <c r="I3361" s="39" t="s">
        <v>165</v>
      </c>
      <c r="J3361" s="74">
        <f>計算過程!D3358</f>
        <v>0</v>
      </c>
      <c r="K3361" s="74">
        <f>計算過程!I3358</f>
        <v>0</v>
      </c>
      <c r="L3361" s="74">
        <f>計算過程!J3358</f>
        <v>0</v>
      </c>
      <c r="M3361" s="74">
        <f>計算過程!K3358</f>
        <v>0</v>
      </c>
      <c r="N3361" s="75">
        <f>計算過程!Q3358</f>
        <v>0</v>
      </c>
    </row>
    <row r="3362" spans="8:14">
      <c r="H3362" s="38">
        <v>41779</v>
      </c>
      <c r="I3362" s="39" t="s">
        <v>166</v>
      </c>
      <c r="J3362" s="74">
        <f>計算過程!D3359</f>
        <v>0</v>
      </c>
      <c r="K3362" s="74">
        <f>計算過程!I3359</f>
        <v>0</v>
      </c>
      <c r="L3362" s="74">
        <f>計算過程!J3359</f>
        <v>0</v>
      </c>
      <c r="M3362" s="74">
        <f>計算過程!K3359</f>
        <v>0</v>
      </c>
      <c r="N3362" s="75">
        <f>計算過程!Q3359</f>
        <v>0</v>
      </c>
    </row>
    <row r="3363" spans="8:14">
      <c r="H3363" s="38">
        <v>41779</v>
      </c>
      <c r="I3363" s="39" t="s">
        <v>167</v>
      </c>
      <c r="J3363" s="74">
        <f>計算過程!D3360</f>
        <v>0</v>
      </c>
      <c r="K3363" s="74">
        <f>計算過程!I3360</f>
        <v>0</v>
      </c>
      <c r="L3363" s="74">
        <f>計算過程!J3360</f>
        <v>0</v>
      </c>
      <c r="M3363" s="74">
        <f>計算過程!K3360</f>
        <v>0</v>
      </c>
      <c r="N3363" s="75">
        <f>計算過程!Q3360</f>
        <v>0</v>
      </c>
    </row>
    <row r="3364" spans="8:14">
      <c r="H3364" s="38">
        <v>41779</v>
      </c>
      <c r="I3364" s="39" t="s">
        <v>168</v>
      </c>
      <c r="J3364" s="74">
        <f>計算過程!D3361</f>
        <v>0</v>
      </c>
      <c r="K3364" s="74">
        <f>計算過程!I3361</f>
        <v>0</v>
      </c>
      <c r="L3364" s="74">
        <f>計算過程!J3361</f>
        <v>0</v>
      </c>
      <c r="M3364" s="74">
        <f>計算過程!K3361</f>
        <v>0</v>
      </c>
      <c r="N3364" s="75">
        <f>計算過程!Q3361</f>
        <v>0</v>
      </c>
    </row>
    <row r="3365" spans="8:14">
      <c r="H3365" s="38">
        <v>41779</v>
      </c>
      <c r="I3365" s="39" t="s">
        <v>169</v>
      </c>
      <c r="J3365" s="74">
        <f>計算過程!D3362</f>
        <v>0</v>
      </c>
      <c r="K3365" s="74">
        <f>計算過程!I3362</f>
        <v>0</v>
      </c>
      <c r="L3365" s="74">
        <f>計算過程!J3362</f>
        <v>0</v>
      </c>
      <c r="M3365" s="74">
        <f>計算過程!K3362</f>
        <v>0</v>
      </c>
      <c r="N3365" s="75">
        <f>計算過程!Q3362</f>
        <v>0</v>
      </c>
    </row>
    <row r="3366" spans="8:14">
      <c r="H3366" s="38">
        <v>41779</v>
      </c>
      <c r="I3366" s="39" t="s">
        <v>170</v>
      </c>
      <c r="J3366" s="74">
        <f>計算過程!D3363</f>
        <v>0</v>
      </c>
      <c r="K3366" s="74">
        <f>計算過程!I3363</f>
        <v>0</v>
      </c>
      <c r="L3366" s="74">
        <f>計算過程!J3363</f>
        <v>0</v>
      </c>
      <c r="M3366" s="74">
        <f>計算過程!K3363</f>
        <v>0</v>
      </c>
      <c r="N3366" s="75">
        <f>計算過程!Q3363</f>
        <v>0</v>
      </c>
    </row>
    <row r="3367" spans="8:14">
      <c r="H3367" s="38">
        <v>41779</v>
      </c>
      <c r="I3367" s="39" t="s">
        <v>171</v>
      </c>
      <c r="J3367" s="74">
        <f>計算過程!D3364</f>
        <v>0</v>
      </c>
      <c r="K3367" s="74">
        <f>計算過程!I3364</f>
        <v>0</v>
      </c>
      <c r="L3367" s="74">
        <f>計算過程!J3364</f>
        <v>0</v>
      </c>
      <c r="M3367" s="74">
        <f>計算過程!K3364</f>
        <v>0</v>
      </c>
      <c r="N3367" s="75">
        <f>計算過程!Q3364</f>
        <v>0</v>
      </c>
    </row>
    <row r="3368" spans="8:14">
      <c r="H3368" s="38">
        <v>41779</v>
      </c>
      <c r="I3368" s="39" t="s">
        <v>172</v>
      </c>
      <c r="J3368" s="74">
        <f>計算過程!D3365</f>
        <v>0</v>
      </c>
      <c r="K3368" s="74">
        <f>計算過程!I3365</f>
        <v>0</v>
      </c>
      <c r="L3368" s="74">
        <f>計算過程!J3365</f>
        <v>0</v>
      </c>
      <c r="M3368" s="74">
        <f>計算過程!K3365</f>
        <v>0</v>
      </c>
      <c r="N3368" s="75">
        <f>計算過程!Q3365</f>
        <v>0</v>
      </c>
    </row>
    <row r="3369" spans="8:14">
      <c r="H3369" s="38">
        <v>41780</v>
      </c>
      <c r="I3369" s="39" t="s">
        <v>149</v>
      </c>
      <c r="J3369" s="74">
        <f>計算過程!D3366</f>
        <v>0</v>
      </c>
      <c r="K3369" s="74">
        <f>計算過程!I3366</f>
        <v>0</v>
      </c>
      <c r="L3369" s="74">
        <f>計算過程!J3366</f>
        <v>0</v>
      </c>
      <c r="M3369" s="74">
        <f>計算過程!K3366</f>
        <v>0</v>
      </c>
      <c r="N3369" s="75">
        <f>計算過程!Q3366</f>
        <v>0</v>
      </c>
    </row>
    <row r="3370" spans="8:14">
      <c r="H3370" s="38">
        <v>41780</v>
      </c>
      <c r="I3370" s="39" t="s">
        <v>150</v>
      </c>
      <c r="J3370" s="74">
        <f>計算過程!D3367</f>
        <v>0</v>
      </c>
      <c r="K3370" s="74">
        <f>計算過程!I3367</f>
        <v>0</v>
      </c>
      <c r="L3370" s="74">
        <f>計算過程!J3367</f>
        <v>0</v>
      </c>
      <c r="M3370" s="74">
        <f>計算過程!K3367</f>
        <v>0</v>
      </c>
      <c r="N3370" s="75">
        <f>計算過程!Q3367</f>
        <v>0</v>
      </c>
    </row>
    <row r="3371" spans="8:14">
      <c r="H3371" s="38">
        <v>41780</v>
      </c>
      <c r="I3371" s="39" t="s">
        <v>151</v>
      </c>
      <c r="J3371" s="74">
        <f>計算過程!D3368</f>
        <v>0</v>
      </c>
      <c r="K3371" s="74">
        <f>計算過程!I3368</f>
        <v>0</v>
      </c>
      <c r="L3371" s="74">
        <f>計算過程!J3368</f>
        <v>0</v>
      </c>
      <c r="M3371" s="74">
        <f>計算過程!K3368</f>
        <v>0</v>
      </c>
      <c r="N3371" s="75">
        <f>計算過程!Q3368</f>
        <v>0</v>
      </c>
    </row>
    <row r="3372" spans="8:14">
      <c r="H3372" s="38">
        <v>41780</v>
      </c>
      <c r="I3372" s="39" t="s">
        <v>152</v>
      </c>
      <c r="J3372" s="74">
        <f>計算過程!D3369</f>
        <v>0</v>
      </c>
      <c r="K3372" s="74">
        <f>計算過程!I3369</f>
        <v>0</v>
      </c>
      <c r="L3372" s="74">
        <f>計算過程!J3369</f>
        <v>0</v>
      </c>
      <c r="M3372" s="74">
        <f>計算過程!K3369</f>
        <v>0</v>
      </c>
      <c r="N3372" s="75">
        <f>計算過程!Q3369</f>
        <v>0</v>
      </c>
    </row>
    <row r="3373" spans="8:14">
      <c r="H3373" s="38">
        <v>41780</v>
      </c>
      <c r="I3373" s="39" t="s">
        <v>153</v>
      </c>
      <c r="J3373" s="74">
        <f>計算過程!D3370</f>
        <v>0</v>
      </c>
      <c r="K3373" s="74">
        <f>計算過程!I3370</f>
        <v>0</v>
      </c>
      <c r="L3373" s="74">
        <f>計算過程!J3370</f>
        <v>0</v>
      </c>
      <c r="M3373" s="74">
        <f>計算過程!K3370</f>
        <v>0</v>
      </c>
      <c r="N3373" s="75">
        <f>計算過程!Q3370</f>
        <v>0</v>
      </c>
    </row>
    <row r="3374" spans="8:14">
      <c r="H3374" s="38">
        <v>41780</v>
      </c>
      <c r="I3374" s="39" t="s">
        <v>154</v>
      </c>
      <c r="J3374" s="74">
        <f>計算過程!D3371</f>
        <v>0</v>
      </c>
      <c r="K3374" s="74">
        <f>計算過程!I3371</f>
        <v>0</v>
      </c>
      <c r="L3374" s="74">
        <f>計算過程!J3371</f>
        <v>0</v>
      </c>
      <c r="M3374" s="74">
        <f>計算過程!K3371</f>
        <v>0</v>
      </c>
      <c r="N3374" s="75">
        <f>計算過程!Q3371</f>
        <v>0</v>
      </c>
    </row>
    <row r="3375" spans="8:14">
      <c r="H3375" s="38">
        <v>41780</v>
      </c>
      <c r="I3375" s="39" t="s">
        <v>155</v>
      </c>
      <c r="J3375" s="74">
        <f>計算過程!D3372</f>
        <v>0</v>
      </c>
      <c r="K3375" s="74">
        <f>計算過程!I3372</f>
        <v>0</v>
      </c>
      <c r="L3375" s="74">
        <f>計算過程!J3372</f>
        <v>0</v>
      </c>
      <c r="M3375" s="74">
        <f>計算過程!K3372</f>
        <v>0</v>
      </c>
      <c r="N3375" s="75">
        <f>計算過程!Q3372</f>
        <v>0</v>
      </c>
    </row>
    <row r="3376" spans="8:14">
      <c r="H3376" s="38">
        <v>41780</v>
      </c>
      <c r="I3376" s="39" t="s">
        <v>156</v>
      </c>
      <c r="J3376" s="74">
        <f>計算過程!D3373</f>
        <v>0</v>
      </c>
      <c r="K3376" s="74">
        <f>計算過程!I3373</f>
        <v>0</v>
      </c>
      <c r="L3376" s="74">
        <f>計算過程!J3373</f>
        <v>0</v>
      </c>
      <c r="M3376" s="74">
        <f>計算過程!K3373</f>
        <v>0</v>
      </c>
      <c r="N3376" s="75">
        <f>計算過程!Q3373</f>
        <v>0</v>
      </c>
    </row>
    <row r="3377" spans="8:14">
      <c r="H3377" s="38">
        <v>41780</v>
      </c>
      <c r="I3377" s="39" t="s">
        <v>157</v>
      </c>
      <c r="J3377" s="74">
        <f>計算過程!D3374</f>
        <v>0</v>
      </c>
      <c r="K3377" s="74">
        <f>計算過程!I3374</f>
        <v>0</v>
      </c>
      <c r="L3377" s="74">
        <f>計算過程!J3374</f>
        <v>0</v>
      </c>
      <c r="M3377" s="74">
        <f>計算過程!K3374</f>
        <v>0</v>
      </c>
      <c r="N3377" s="75">
        <f>計算過程!Q3374</f>
        <v>0</v>
      </c>
    </row>
    <row r="3378" spans="8:14">
      <c r="H3378" s="38">
        <v>41780</v>
      </c>
      <c r="I3378" s="39" t="s">
        <v>158</v>
      </c>
      <c r="J3378" s="74">
        <f>計算過程!D3375</f>
        <v>0</v>
      </c>
      <c r="K3378" s="74">
        <f>計算過程!I3375</f>
        <v>0</v>
      </c>
      <c r="L3378" s="74">
        <f>計算過程!J3375</f>
        <v>0</v>
      </c>
      <c r="M3378" s="74">
        <f>計算過程!K3375</f>
        <v>0</v>
      </c>
      <c r="N3378" s="75">
        <f>計算過程!Q3375</f>
        <v>0</v>
      </c>
    </row>
    <row r="3379" spans="8:14">
      <c r="H3379" s="38">
        <v>41780</v>
      </c>
      <c r="I3379" s="39" t="s">
        <v>159</v>
      </c>
      <c r="J3379" s="74">
        <f>計算過程!D3376</f>
        <v>0</v>
      </c>
      <c r="K3379" s="74">
        <f>計算過程!I3376</f>
        <v>0</v>
      </c>
      <c r="L3379" s="74">
        <f>計算過程!J3376</f>
        <v>0</v>
      </c>
      <c r="M3379" s="74">
        <f>計算過程!K3376</f>
        <v>0</v>
      </c>
      <c r="N3379" s="75">
        <f>計算過程!Q3376</f>
        <v>0</v>
      </c>
    </row>
    <row r="3380" spans="8:14">
      <c r="H3380" s="38">
        <v>41780</v>
      </c>
      <c r="I3380" s="39" t="s">
        <v>160</v>
      </c>
      <c r="J3380" s="74">
        <f>計算過程!D3377</f>
        <v>0</v>
      </c>
      <c r="K3380" s="74">
        <f>計算過程!I3377</f>
        <v>0</v>
      </c>
      <c r="L3380" s="74">
        <f>計算過程!J3377</f>
        <v>0</v>
      </c>
      <c r="M3380" s="74">
        <f>計算過程!K3377</f>
        <v>0</v>
      </c>
      <c r="N3380" s="75">
        <f>計算過程!Q3377</f>
        <v>0</v>
      </c>
    </row>
    <row r="3381" spans="8:14">
      <c r="H3381" s="38">
        <v>41780</v>
      </c>
      <c r="I3381" s="39" t="s">
        <v>161</v>
      </c>
      <c r="J3381" s="74">
        <f>計算過程!D3378</f>
        <v>0</v>
      </c>
      <c r="K3381" s="74">
        <f>計算過程!I3378</f>
        <v>0</v>
      </c>
      <c r="L3381" s="74">
        <f>計算過程!J3378</f>
        <v>0</v>
      </c>
      <c r="M3381" s="74">
        <f>計算過程!K3378</f>
        <v>0</v>
      </c>
      <c r="N3381" s="75">
        <f>計算過程!Q3378</f>
        <v>0</v>
      </c>
    </row>
    <row r="3382" spans="8:14">
      <c r="H3382" s="38">
        <v>41780</v>
      </c>
      <c r="I3382" s="39" t="s">
        <v>162</v>
      </c>
      <c r="J3382" s="74">
        <f>計算過程!D3379</f>
        <v>0</v>
      </c>
      <c r="K3382" s="74">
        <f>計算過程!I3379</f>
        <v>0</v>
      </c>
      <c r="L3382" s="74">
        <f>計算過程!J3379</f>
        <v>0</v>
      </c>
      <c r="M3382" s="74">
        <f>計算過程!K3379</f>
        <v>0</v>
      </c>
      <c r="N3382" s="75">
        <f>計算過程!Q3379</f>
        <v>0</v>
      </c>
    </row>
    <row r="3383" spans="8:14">
      <c r="H3383" s="38">
        <v>41780</v>
      </c>
      <c r="I3383" s="39" t="s">
        <v>163</v>
      </c>
      <c r="J3383" s="74">
        <f>計算過程!D3380</f>
        <v>0</v>
      </c>
      <c r="K3383" s="74">
        <f>計算過程!I3380</f>
        <v>0</v>
      </c>
      <c r="L3383" s="74">
        <f>計算過程!J3380</f>
        <v>0</v>
      </c>
      <c r="M3383" s="74">
        <f>計算過程!K3380</f>
        <v>0</v>
      </c>
      <c r="N3383" s="75">
        <f>計算過程!Q3380</f>
        <v>0</v>
      </c>
    </row>
    <row r="3384" spans="8:14">
      <c r="H3384" s="38">
        <v>41780</v>
      </c>
      <c r="I3384" s="39" t="s">
        <v>164</v>
      </c>
      <c r="J3384" s="74">
        <f>計算過程!D3381</f>
        <v>0</v>
      </c>
      <c r="K3384" s="74">
        <f>計算過程!I3381</f>
        <v>0</v>
      </c>
      <c r="L3384" s="74">
        <f>計算過程!J3381</f>
        <v>0</v>
      </c>
      <c r="M3384" s="74">
        <f>計算過程!K3381</f>
        <v>0</v>
      </c>
      <c r="N3384" s="75">
        <f>計算過程!Q3381</f>
        <v>0</v>
      </c>
    </row>
    <row r="3385" spans="8:14">
      <c r="H3385" s="38">
        <v>41780</v>
      </c>
      <c r="I3385" s="39" t="s">
        <v>165</v>
      </c>
      <c r="J3385" s="74">
        <f>計算過程!D3382</f>
        <v>0</v>
      </c>
      <c r="K3385" s="74">
        <f>計算過程!I3382</f>
        <v>0</v>
      </c>
      <c r="L3385" s="74">
        <f>計算過程!J3382</f>
        <v>0</v>
      </c>
      <c r="M3385" s="74">
        <f>計算過程!K3382</f>
        <v>0</v>
      </c>
      <c r="N3385" s="75">
        <f>計算過程!Q3382</f>
        <v>0</v>
      </c>
    </row>
    <row r="3386" spans="8:14">
      <c r="H3386" s="38">
        <v>41780</v>
      </c>
      <c r="I3386" s="39" t="s">
        <v>166</v>
      </c>
      <c r="J3386" s="74">
        <f>計算過程!D3383</f>
        <v>0</v>
      </c>
      <c r="K3386" s="74">
        <f>計算過程!I3383</f>
        <v>0</v>
      </c>
      <c r="L3386" s="74">
        <f>計算過程!J3383</f>
        <v>0</v>
      </c>
      <c r="M3386" s="74">
        <f>計算過程!K3383</f>
        <v>0</v>
      </c>
      <c r="N3386" s="75">
        <f>計算過程!Q3383</f>
        <v>0</v>
      </c>
    </row>
    <row r="3387" spans="8:14">
      <c r="H3387" s="38">
        <v>41780</v>
      </c>
      <c r="I3387" s="39" t="s">
        <v>167</v>
      </c>
      <c r="J3387" s="74">
        <f>計算過程!D3384</f>
        <v>0</v>
      </c>
      <c r="K3387" s="74">
        <f>計算過程!I3384</f>
        <v>0</v>
      </c>
      <c r="L3387" s="74">
        <f>計算過程!J3384</f>
        <v>0</v>
      </c>
      <c r="M3387" s="74">
        <f>計算過程!K3384</f>
        <v>0</v>
      </c>
      <c r="N3387" s="75">
        <f>計算過程!Q3384</f>
        <v>0</v>
      </c>
    </row>
    <row r="3388" spans="8:14">
      <c r="H3388" s="38">
        <v>41780</v>
      </c>
      <c r="I3388" s="39" t="s">
        <v>168</v>
      </c>
      <c r="J3388" s="74">
        <f>計算過程!D3385</f>
        <v>0</v>
      </c>
      <c r="K3388" s="74">
        <f>計算過程!I3385</f>
        <v>0</v>
      </c>
      <c r="L3388" s="74">
        <f>計算過程!J3385</f>
        <v>0</v>
      </c>
      <c r="M3388" s="74">
        <f>計算過程!K3385</f>
        <v>0</v>
      </c>
      <c r="N3388" s="75">
        <f>計算過程!Q3385</f>
        <v>0</v>
      </c>
    </row>
    <row r="3389" spans="8:14">
      <c r="H3389" s="38">
        <v>41780</v>
      </c>
      <c r="I3389" s="39" t="s">
        <v>169</v>
      </c>
      <c r="J3389" s="74">
        <f>計算過程!D3386</f>
        <v>0</v>
      </c>
      <c r="K3389" s="74">
        <f>計算過程!I3386</f>
        <v>0</v>
      </c>
      <c r="L3389" s="74">
        <f>計算過程!J3386</f>
        <v>0</v>
      </c>
      <c r="M3389" s="74">
        <f>計算過程!K3386</f>
        <v>0</v>
      </c>
      <c r="N3389" s="75">
        <f>計算過程!Q3386</f>
        <v>0</v>
      </c>
    </row>
    <row r="3390" spans="8:14">
      <c r="H3390" s="38">
        <v>41780</v>
      </c>
      <c r="I3390" s="39" t="s">
        <v>170</v>
      </c>
      <c r="J3390" s="74">
        <f>計算過程!D3387</f>
        <v>0</v>
      </c>
      <c r="K3390" s="74">
        <f>計算過程!I3387</f>
        <v>0</v>
      </c>
      <c r="L3390" s="74">
        <f>計算過程!J3387</f>
        <v>0</v>
      </c>
      <c r="M3390" s="74">
        <f>計算過程!K3387</f>
        <v>0</v>
      </c>
      <c r="N3390" s="75">
        <f>計算過程!Q3387</f>
        <v>0</v>
      </c>
    </row>
    <row r="3391" spans="8:14">
      <c r="H3391" s="38">
        <v>41780</v>
      </c>
      <c r="I3391" s="39" t="s">
        <v>171</v>
      </c>
      <c r="J3391" s="74">
        <f>計算過程!D3388</f>
        <v>0</v>
      </c>
      <c r="K3391" s="74">
        <f>計算過程!I3388</f>
        <v>0</v>
      </c>
      <c r="L3391" s="74">
        <f>計算過程!J3388</f>
        <v>0</v>
      </c>
      <c r="M3391" s="74">
        <f>計算過程!K3388</f>
        <v>0</v>
      </c>
      <c r="N3391" s="75">
        <f>計算過程!Q3388</f>
        <v>0</v>
      </c>
    </row>
    <row r="3392" spans="8:14">
      <c r="H3392" s="38">
        <v>41780</v>
      </c>
      <c r="I3392" s="39" t="s">
        <v>172</v>
      </c>
      <c r="J3392" s="74">
        <f>計算過程!D3389</f>
        <v>0</v>
      </c>
      <c r="K3392" s="74">
        <f>計算過程!I3389</f>
        <v>0</v>
      </c>
      <c r="L3392" s="74">
        <f>計算過程!J3389</f>
        <v>0</v>
      </c>
      <c r="M3392" s="74">
        <f>計算過程!K3389</f>
        <v>0</v>
      </c>
      <c r="N3392" s="75">
        <f>計算過程!Q3389</f>
        <v>0</v>
      </c>
    </row>
    <row r="3393" spans="8:14">
      <c r="H3393" s="38">
        <v>41781</v>
      </c>
      <c r="I3393" s="39" t="s">
        <v>149</v>
      </c>
      <c r="J3393" s="74">
        <f>計算過程!D3390</f>
        <v>0</v>
      </c>
      <c r="K3393" s="74">
        <f>計算過程!I3390</f>
        <v>0</v>
      </c>
      <c r="L3393" s="74">
        <f>計算過程!J3390</f>
        <v>0</v>
      </c>
      <c r="M3393" s="74">
        <f>計算過程!K3390</f>
        <v>0</v>
      </c>
      <c r="N3393" s="75">
        <f>計算過程!Q3390</f>
        <v>0</v>
      </c>
    </row>
    <row r="3394" spans="8:14">
      <c r="H3394" s="38">
        <v>41781</v>
      </c>
      <c r="I3394" s="39" t="s">
        <v>150</v>
      </c>
      <c r="J3394" s="74">
        <f>計算過程!D3391</f>
        <v>0</v>
      </c>
      <c r="K3394" s="74">
        <f>計算過程!I3391</f>
        <v>0</v>
      </c>
      <c r="L3394" s="74">
        <f>計算過程!J3391</f>
        <v>0</v>
      </c>
      <c r="M3394" s="74">
        <f>計算過程!K3391</f>
        <v>0</v>
      </c>
      <c r="N3394" s="75">
        <f>計算過程!Q3391</f>
        <v>0</v>
      </c>
    </row>
    <row r="3395" spans="8:14">
      <c r="H3395" s="38">
        <v>41781</v>
      </c>
      <c r="I3395" s="39" t="s">
        <v>151</v>
      </c>
      <c r="J3395" s="74">
        <f>計算過程!D3392</f>
        <v>0</v>
      </c>
      <c r="K3395" s="74">
        <f>計算過程!I3392</f>
        <v>0</v>
      </c>
      <c r="L3395" s="74">
        <f>計算過程!J3392</f>
        <v>0</v>
      </c>
      <c r="M3395" s="74">
        <f>計算過程!K3392</f>
        <v>0</v>
      </c>
      <c r="N3395" s="75">
        <f>計算過程!Q3392</f>
        <v>0</v>
      </c>
    </row>
    <row r="3396" spans="8:14">
      <c r="H3396" s="38">
        <v>41781</v>
      </c>
      <c r="I3396" s="39" t="s">
        <v>152</v>
      </c>
      <c r="J3396" s="74">
        <f>計算過程!D3393</f>
        <v>0</v>
      </c>
      <c r="K3396" s="74">
        <f>計算過程!I3393</f>
        <v>0</v>
      </c>
      <c r="L3396" s="74">
        <f>計算過程!J3393</f>
        <v>0</v>
      </c>
      <c r="M3396" s="74">
        <f>計算過程!K3393</f>
        <v>0</v>
      </c>
      <c r="N3396" s="75">
        <f>計算過程!Q3393</f>
        <v>0</v>
      </c>
    </row>
    <row r="3397" spans="8:14">
      <c r="H3397" s="38">
        <v>41781</v>
      </c>
      <c r="I3397" s="39" t="s">
        <v>153</v>
      </c>
      <c r="J3397" s="74">
        <f>計算過程!D3394</f>
        <v>0</v>
      </c>
      <c r="K3397" s="74">
        <f>計算過程!I3394</f>
        <v>0</v>
      </c>
      <c r="L3397" s="74">
        <f>計算過程!J3394</f>
        <v>0</v>
      </c>
      <c r="M3397" s="74">
        <f>計算過程!K3394</f>
        <v>0</v>
      </c>
      <c r="N3397" s="75">
        <f>計算過程!Q3394</f>
        <v>0</v>
      </c>
    </row>
    <row r="3398" spans="8:14">
      <c r="H3398" s="38">
        <v>41781</v>
      </c>
      <c r="I3398" s="39" t="s">
        <v>154</v>
      </c>
      <c r="J3398" s="74">
        <f>計算過程!D3395</f>
        <v>0</v>
      </c>
      <c r="K3398" s="74">
        <f>計算過程!I3395</f>
        <v>0</v>
      </c>
      <c r="L3398" s="74">
        <f>計算過程!J3395</f>
        <v>0</v>
      </c>
      <c r="M3398" s="74">
        <f>計算過程!K3395</f>
        <v>0</v>
      </c>
      <c r="N3398" s="75">
        <f>計算過程!Q3395</f>
        <v>0</v>
      </c>
    </row>
    <row r="3399" spans="8:14">
      <c r="H3399" s="38">
        <v>41781</v>
      </c>
      <c r="I3399" s="39" t="s">
        <v>155</v>
      </c>
      <c r="J3399" s="74">
        <f>計算過程!D3396</f>
        <v>0</v>
      </c>
      <c r="K3399" s="74">
        <f>計算過程!I3396</f>
        <v>0</v>
      </c>
      <c r="L3399" s="74">
        <f>計算過程!J3396</f>
        <v>0</v>
      </c>
      <c r="M3399" s="74">
        <f>計算過程!K3396</f>
        <v>0</v>
      </c>
      <c r="N3399" s="75">
        <f>計算過程!Q3396</f>
        <v>0</v>
      </c>
    </row>
    <row r="3400" spans="8:14">
      <c r="H3400" s="38">
        <v>41781</v>
      </c>
      <c r="I3400" s="39" t="s">
        <v>156</v>
      </c>
      <c r="J3400" s="74">
        <f>計算過程!D3397</f>
        <v>0</v>
      </c>
      <c r="K3400" s="74">
        <f>計算過程!I3397</f>
        <v>0</v>
      </c>
      <c r="L3400" s="74">
        <f>計算過程!J3397</f>
        <v>0</v>
      </c>
      <c r="M3400" s="74">
        <f>計算過程!K3397</f>
        <v>0</v>
      </c>
      <c r="N3400" s="75">
        <f>計算過程!Q3397</f>
        <v>0</v>
      </c>
    </row>
    <row r="3401" spans="8:14">
      <c r="H3401" s="38">
        <v>41781</v>
      </c>
      <c r="I3401" s="39" t="s">
        <v>157</v>
      </c>
      <c r="J3401" s="74">
        <f>計算過程!D3398</f>
        <v>0</v>
      </c>
      <c r="K3401" s="74">
        <f>計算過程!I3398</f>
        <v>0</v>
      </c>
      <c r="L3401" s="74">
        <f>計算過程!J3398</f>
        <v>0</v>
      </c>
      <c r="M3401" s="74">
        <f>計算過程!K3398</f>
        <v>0</v>
      </c>
      <c r="N3401" s="75">
        <f>計算過程!Q3398</f>
        <v>0</v>
      </c>
    </row>
    <row r="3402" spans="8:14">
      <c r="H3402" s="38">
        <v>41781</v>
      </c>
      <c r="I3402" s="39" t="s">
        <v>158</v>
      </c>
      <c r="J3402" s="74">
        <f>計算過程!D3399</f>
        <v>0</v>
      </c>
      <c r="K3402" s="74">
        <f>計算過程!I3399</f>
        <v>0</v>
      </c>
      <c r="L3402" s="74">
        <f>計算過程!J3399</f>
        <v>0</v>
      </c>
      <c r="M3402" s="74">
        <f>計算過程!K3399</f>
        <v>0</v>
      </c>
      <c r="N3402" s="75">
        <f>計算過程!Q3399</f>
        <v>0</v>
      </c>
    </row>
    <row r="3403" spans="8:14">
      <c r="H3403" s="38">
        <v>41781</v>
      </c>
      <c r="I3403" s="39" t="s">
        <v>159</v>
      </c>
      <c r="J3403" s="74">
        <f>計算過程!D3400</f>
        <v>0</v>
      </c>
      <c r="K3403" s="74">
        <f>計算過程!I3400</f>
        <v>0</v>
      </c>
      <c r="L3403" s="74">
        <f>計算過程!J3400</f>
        <v>0</v>
      </c>
      <c r="M3403" s="74">
        <f>計算過程!K3400</f>
        <v>0</v>
      </c>
      <c r="N3403" s="75">
        <f>計算過程!Q3400</f>
        <v>0</v>
      </c>
    </row>
    <row r="3404" spans="8:14">
      <c r="H3404" s="38">
        <v>41781</v>
      </c>
      <c r="I3404" s="39" t="s">
        <v>160</v>
      </c>
      <c r="J3404" s="74">
        <f>計算過程!D3401</f>
        <v>0</v>
      </c>
      <c r="K3404" s="74">
        <f>計算過程!I3401</f>
        <v>0</v>
      </c>
      <c r="L3404" s="74">
        <f>計算過程!J3401</f>
        <v>0</v>
      </c>
      <c r="M3404" s="74">
        <f>計算過程!K3401</f>
        <v>0</v>
      </c>
      <c r="N3404" s="75">
        <f>計算過程!Q3401</f>
        <v>0</v>
      </c>
    </row>
    <row r="3405" spans="8:14">
      <c r="H3405" s="38">
        <v>41781</v>
      </c>
      <c r="I3405" s="39" t="s">
        <v>161</v>
      </c>
      <c r="J3405" s="74">
        <f>計算過程!D3402</f>
        <v>0</v>
      </c>
      <c r="K3405" s="74">
        <f>計算過程!I3402</f>
        <v>0</v>
      </c>
      <c r="L3405" s="74">
        <f>計算過程!J3402</f>
        <v>0</v>
      </c>
      <c r="M3405" s="74">
        <f>計算過程!K3402</f>
        <v>0</v>
      </c>
      <c r="N3405" s="75">
        <f>計算過程!Q3402</f>
        <v>0</v>
      </c>
    </row>
    <row r="3406" spans="8:14">
      <c r="H3406" s="38">
        <v>41781</v>
      </c>
      <c r="I3406" s="39" t="s">
        <v>162</v>
      </c>
      <c r="J3406" s="74">
        <f>計算過程!D3403</f>
        <v>0</v>
      </c>
      <c r="K3406" s="74">
        <f>計算過程!I3403</f>
        <v>0</v>
      </c>
      <c r="L3406" s="74">
        <f>計算過程!J3403</f>
        <v>0</v>
      </c>
      <c r="M3406" s="74">
        <f>計算過程!K3403</f>
        <v>0</v>
      </c>
      <c r="N3406" s="75">
        <f>計算過程!Q3403</f>
        <v>0</v>
      </c>
    </row>
    <row r="3407" spans="8:14">
      <c r="H3407" s="38">
        <v>41781</v>
      </c>
      <c r="I3407" s="39" t="s">
        <v>163</v>
      </c>
      <c r="J3407" s="74">
        <f>計算過程!D3404</f>
        <v>0</v>
      </c>
      <c r="K3407" s="74">
        <f>計算過程!I3404</f>
        <v>0</v>
      </c>
      <c r="L3407" s="74">
        <f>計算過程!J3404</f>
        <v>0</v>
      </c>
      <c r="M3407" s="74">
        <f>計算過程!K3404</f>
        <v>0</v>
      </c>
      <c r="N3407" s="75">
        <f>計算過程!Q3404</f>
        <v>0</v>
      </c>
    </row>
    <row r="3408" spans="8:14">
      <c r="H3408" s="38">
        <v>41781</v>
      </c>
      <c r="I3408" s="39" t="s">
        <v>164</v>
      </c>
      <c r="J3408" s="74">
        <f>計算過程!D3405</f>
        <v>0</v>
      </c>
      <c r="K3408" s="74">
        <f>計算過程!I3405</f>
        <v>0</v>
      </c>
      <c r="L3408" s="74">
        <f>計算過程!J3405</f>
        <v>0</v>
      </c>
      <c r="M3408" s="74">
        <f>計算過程!K3405</f>
        <v>0</v>
      </c>
      <c r="N3408" s="75">
        <f>計算過程!Q3405</f>
        <v>0</v>
      </c>
    </row>
    <row r="3409" spans="8:14">
      <c r="H3409" s="38">
        <v>41781</v>
      </c>
      <c r="I3409" s="39" t="s">
        <v>165</v>
      </c>
      <c r="J3409" s="74">
        <f>計算過程!D3406</f>
        <v>0</v>
      </c>
      <c r="K3409" s="74">
        <f>計算過程!I3406</f>
        <v>0</v>
      </c>
      <c r="L3409" s="74">
        <f>計算過程!J3406</f>
        <v>0</v>
      </c>
      <c r="M3409" s="74">
        <f>計算過程!K3406</f>
        <v>0</v>
      </c>
      <c r="N3409" s="75">
        <f>計算過程!Q3406</f>
        <v>0</v>
      </c>
    </row>
    <row r="3410" spans="8:14">
      <c r="H3410" s="38">
        <v>41781</v>
      </c>
      <c r="I3410" s="39" t="s">
        <v>166</v>
      </c>
      <c r="J3410" s="74">
        <f>計算過程!D3407</f>
        <v>0</v>
      </c>
      <c r="K3410" s="74">
        <f>計算過程!I3407</f>
        <v>0</v>
      </c>
      <c r="L3410" s="74">
        <f>計算過程!J3407</f>
        <v>0</v>
      </c>
      <c r="M3410" s="74">
        <f>計算過程!K3407</f>
        <v>0</v>
      </c>
      <c r="N3410" s="75">
        <f>計算過程!Q3407</f>
        <v>0</v>
      </c>
    </row>
    <row r="3411" spans="8:14">
      <c r="H3411" s="38">
        <v>41781</v>
      </c>
      <c r="I3411" s="39" t="s">
        <v>167</v>
      </c>
      <c r="J3411" s="74">
        <f>計算過程!D3408</f>
        <v>0</v>
      </c>
      <c r="K3411" s="74">
        <f>計算過程!I3408</f>
        <v>0</v>
      </c>
      <c r="L3411" s="74">
        <f>計算過程!J3408</f>
        <v>0</v>
      </c>
      <c r="M3411" s="74">
        <f>計算過程!K3408</f>
        <v>0</v>
      </c>
      <c r="N3411" s="75">
        <f>計算過程!Q3408</f>
        <v>0</v>
      </c>
    </row>
    <row r="3412" spans="8:14">
      <c r="H3412" s="38">
        <v>41781</v>
      </c>
      <c r="I3412" s="39" t="s">
        <v>168</v>
      </c>
      <c r="J3412" s="74">
        <f>計算過程!D3409</f>
        <v>0</v>
      </c>
      <c r="K3412" s="74">
        <f>計算過程!I3409</f>
        <v>0</v>
      </c>
      <c r="L3412" s="74">
        <f>計算過程!J3409</f>
        <v>0</v>
      </c>
      <c r="M3412" s="74">
        <f>計算過程!K3409</f>
        <v>0</v>
      </c>
      <c r="N3412" s="75">
        <f>計算過程!Q3409</f>
        <v>0</v>
      </c>
    </row>
    <row r="3413" spans="8:14">
      <c r="H3413" s="38">
        <v>41781</v>
      </c>
      <c r="I3413" s="39" t="s">
        <v>169</v>
      </c>
      <c r="J3413" s="74">
        <f>計算過程!D3410</f>
        <v>0</v>
      </c>
      <c r="K3413" s="74">
        <f>計算過程!I3410</f>
        <v>0</v>
      </c>
      <c r="L3413" s="74">
        <f>計算過程!J3410</f>
        <v>0</v>
      </c>
      <c r="M3413" s="74">
        <f>計算過程!K3410</f>
        <v>0</v>
      </c>
      <c r="N3413" s="75">
        <f>計算過程!Q3410</f>
        <v>0</v>
      </c>
    </row>
    <row r="3414" spans="8:14">
      <c r="H3414" s="38">
        <v>41781</v>
      </c>
      <c r="I3414" s="39" t="s">
        <v>170</v>
      </c>
      <c r="J3414" s="74">
        <f>計算過程!D3411</f>
        <v>0</v>
      </c>
      <c r="K3414" s="74">
        <f>計算過程!I3411</f>
        <v>0</v>
      </c>
      <c r="L3414" s="74">
        <f>計算過程!J3411</f>
        <v>0</v>
      </c>
      <c r="M3414" s="74">
        <f>計算過程!K3411</f>
        <v>0</v>
      </c>
      <c r="N3414" s="75">
        <f>計算過程!Q3411</f>
        <v>0</v>
      </c>
    </row>
    <row r="3415" spans="8:14">
      <c r="H3415" s="38">
        <v>41781</v>
      </c>
      <c r="I3415" s="39" t="s">
        <v>171</v>
      </c>
      <c r="J3415" s="74">
        <f>計算過程!D3412</f>
        <v>0</v>
      </c>
      <c r="K3415" s="74">
        <f>計算過程!I3412</f>
        <v>0</v>
      </c>
      <c r="L3415" s="74">
        <f>計算過程!J3412</f>
        <v>0</v>
      </c>
      <c r="M3415" s="74">
        <f>計算過程!K3412</f>
        <v>0</v>
      </c>
      <c r="N3415" s="75">
        <f>計算過程!Q3412</f>
        <v>0</v>
      </c>
    </row>
    <row r="3416" spans="8:14">
      <c r="H3416" s="38">
        <v>41781</v>
      </c>
      <c r="I3416" s="39" t="s">
        <v>172</v>
      </c>
      <c r="J3416" s="74">
        <f>計算過程!D3413</f>
        <v>0</v>
      </c>
      <c r="K3416" s="74">
        <f>計算過程!I3413</f>
        <v>0</v>
      </c>
      <c r="L3416" s="74">
        <f>計算過程!J3413</f>
        <v>0</v>
      </c>
      <c r="M3416" s="74">
        <f>計算過程!K3413</f>
        <v>0</v>
      </c>
      <c r="N3416" s="75">
        <f>計算過程!Q3413</f>
        <v>0</v>
      </c>
    </row>
    <row r="3417" spans="8:14">
      <c r="H3417" s="38">
        <v>41782</v>
      </c>
      <c r="I3417" s="39" t="s">
        <v>149</v>
      </c>
      <c r="J3417" s="74">
        <f>計算過程!D3414</f>
        <v>0</v>
      </c>
      <c r="K3417" s="74">
        <f>計算過程!I3414</f>
        <v>0</v>
      </c>
      <c r="L3417" s="74">
        <f>計算過程!J3414</f>
        <v>0</v>
      </c>
      <c r="M3417" s="74">
        <f>計算過程!K3414</f>
        <v>0</v>
      </c>
      <c r="N3417" s="75">
        <f>計算過程!Q3414</f>
        <v>0</v>
      </c>
    </row>
    <row r="3418" spans="8:14">
      <c r="H3418" s="38">
        <v>41782</v>
      </c>
      <c r="I3418" s="39" t="s">
        <v>150</v>
      </c>
      <c r="J3418" s="74">
        <f>計算過程!D3415</f>
        <v>0</v>
      </c>
      <c r="K3418" s="74">
        <f>計算過程!I3415</f>
        <v>0</v>
      </c>
      <c r="L3418" s="74">
        <f>計算過程!J3415</f>
        <v>0</v>
      </c>
      <c r="M3418" s="74">
        <f>計算過程!K3415</f>
        <v>0</v>
      </c>
      <c r="N3418" s="75">
        <f>計算過程!Q3415</f>
        <v>0</v>
      </c>
    </row>
    <row r="3419" spans="8:14">
      <c r="H3419" s="38">
        <v>41782</v>
      </c>
      <c r="I3419" s="39" t="s">
        <v>151</v>
      </c>
      <c r="J3419" s="74">
        <f>計算過程!D3416</f>
        <v>0</v>
      </c>
      <c r="K3419" s="74">
        <f>計算過程!I3416</f>
        <v>0</v>
      </c>
      <c r="L3419" s="74">
        <f>計算過程!J3416</f>
        <v>0</v>
      </c>
      <c r="M3419" s="74">
        <f>計算過程!K3416</f>
        <v>0</v>
      </c>
      <c r="N3419" s="75">
        <f>計算過程!Q3416</f>
        <v>0</v>
      </c>
    </row>
    <row r="3420" spans="8:14">
      <c r="H3420" s="38">
        <v>41782</v>
      </c>
      <c r="I3420" s="39" t="s">
        <v>152</v>
      </c>
      <c r="J3420" s="74">
        <f>計算過程!D3417</f>
        <v>0</v>
      </c>
      <c r="K3420" s="74">
        <f>計算過程!I3417</f>
        <v>0</v>
      </c>
      <c r="L3420" s="74">
        <f>計算過程!J3417</f>
        <v>0</v>
      </c>
      <c r="M3420" s="74">
        <f>計算過程!K3417</f>
        <v>0</v>
      </c>
      <c r="N3420" s="75">
        <f>計算過程!Q3417</f>
        <v>0</v>
      </c>
    </row>
    <row r="3421" spans="8:14">
      <c r="H3421" s="38">
        <v>41782</v>
      </c>
      <c r="I3421" s="39" t="s">
        <v>153</v>
      </c>
      <c r="J3421" s="74">
        <f>計算過程!D3418</f>
        <v>0</v>
      </c>
      <c r="K3421" s="74">
        <f>計算過程!I3418</f>
        <v>0</v>
      </c>
      <c r="L3421" s="74">
        <f>計算過程!J3418</f>
        <v>0</v>
      </c>
      <c r="M3421" s="74">
        <f>計算過程!K3418</f>
        <v>0</v>
      </c>
      <c r="N3421" s="75">
        <f>計算過程!Q3418</f>
        <v>0</v>
      </c>
    </row>
    <row r="3422" spans="8:14">
      <c r="H3422" s="38">
        <v>41782</v>
      </c>
      <c r="I3422" s="39" t="s">
        <v>154</v>
      </c>
      <c r="J3422" s="74">
        <f>計算過程!D3419</f>
        <v>0</v>
      </c>
      <c r="K3422" s="74">
        <f>計算過程!I3419</f>
        <v>0</v>
      </c>
      <c r="L3422" s="74">
        <f>計算過程!J3419</f>
        <v>0</v>
      </c>
      <c r="M3422" s="74">
        <f>計算過程!K3419</f>
        <v>0</v>
      </c>
      <c r="N3422" s="75">
        <f>計算過程!Q3419</f>
        <v>0</v>
      </c>
    </row>
    <row r="3423" spans="8:14">
      <c r="H3423" s="38">
        <v>41782</v>
      </c>
      <c r="I3423" s="39" t="s">
        <v>155</v>
      </c>
      <c r="J3423" s="74">
        <f>計算過程!D3420</f>
        <v>0</v>
      </c>
      <c r="K3423" s="74">
        <f>計算過程!I3420</f>
        <v>0</v>
      </c>
      <c r="L3423" s="74">
        <f>計算過程!J3420</f>
        <v>0</v>
      </c>
      <c r="M3423" s="74">
        <f>計算過程!K3420</f>
        <v>0</v>
      </c>
      <c r="N3423" s="75">
        <f>計算過程!Q3420</f>
        <v>0</v>
      </c>
    </row>
    <row r="3424" spans="8:14">
      <c r="H3424" s="38">
        <v>41782</v>
      </c>
      <c r="I3424" s="39" t="s">
        <v>156</v>
      </c>
      <c r="J3424" s="74">
        <f>計算過程!D3421</f>
        <v>0</v>
      </c>
      <c r="K3424" s="74">
        <f>計算過程!I3421</f>
        <v>0</v>
      </c>
      <c r="L3424" s="74">
        <f>計算過程!J3421</f>
        <v>0</v>
      </c>
      <c r="M3424" s="74">
        <f>計算過程!K3421</f>
        <v>0</v>
      </c>
      <c r="N3424" s="75">
        <f>計算過程!Q3421</f>
        <v>0</v>
      </c>
    </row>
    <row r="3425" spans="8:14">
      <c r="H3425" s="38">
        <v>41782</v>
      </c>
      <c r="I3425" s="39" t="s">
        <v>157</v>
      </c>
      <c r="J3425" s="74">
        <f>計算過程!D3422</f>
        <v>0</v>
      </c>
      <c r="K3425" s="74">
        <f>計算過程!I3422</f>
        <v>0</v>
      </c>
      <c r="L3425" s="74">
        <f>計算過程!J3422</f>
        <v>0</v>
      </c>
      <c r="M3425" s="74">
        <f>計算過程!K3422</f>
        <v>0</v>
      </c>
      <c r="N3425" s="75">
        <f>計算過程!Q3422</f>
        <v>0</v>
      </c>
    </row>
    <row r="3426" spans="8:14">
      <c r="H3426" s="38">
        <v>41782</v>
      </c>
      <c r="I3426" s="39" t="s">
        <v>158</v>
      </c>
      <c r="J3426" s="74">
        <f>計算過程!D3423</f>
        <v>0</v>
      </c>
      <c r="K3426" s="74">
        <f>計算過程!I3423</f>
        <v>0</v>
      </c>
      <c r="L3426" s="74">
        <f>計算過程!J3423</f>
        <v>0</v>
      </c>
      <c r="M3426" s="74">
        <f>計算過程!K3423</f>
        <v>0</v>
      </c>
      <c r="N3426" s="75">
        <f>計算過程!Q3423</f>
        <v>0</v>
      </c>
    </row>
    <row r="3427" spans="8:14">
      <c r="H3427" s="38">
        <v>41782</v>
      </c>
      <c r="I3427" s="39" t="s">
        <v>159</v>
      </c>
      <c r="J3427" s="74">
        <f>計算過程!D3424</f>
        <v>0</v>
      </c>
      <c r="K3427" s="74">
        <f>計算過程!I3424</f>
        <v>0</v>
      </c>
      <c r="L3427" s="74">
        <f>計算過程!J3424</f>
        <v>0</v>
      </c>
      <c r="M3427" s="74">
        <f>計算過程!K3424</f>
        <v>0</v>
      </c>
      <c r="N3427" s="75">
        <f>計算過程!Q3424</f>
        <v>0</v>
      </c>
    </row>
    <row r="3428" spans="8:14">
      <c r="H3428" s="38">
        <v>41782</v>
      </c>
      <c r="I3428" s="39" t="s">
        <v>160</v>
      </c>
      <c r="J3428" s="74">
        <f>計算過程!D3425</f>
        <v>0</v>
      </c>
      <c r="K3428" s="74">
        <f>計算過程!I3425</f>
        <v>0</v>
      </c>
      <c r="L3428" s="74">
        <f>計算過程!J3425</f>
        <v>0</v>
      </c>
      <c r="M3428" s="74">
        <f>計算過程!K3425</f>
        <v>0</v>
      </c>
      <c r="N3428" s="75">
        <f>計算過程!Q3425</f>
        <v>0</v>
      </c>
    </row>
    <row r="3429" spans="8:14">
      <c r="H3429" s="38">
        <v>41782</v>
      </c>
      <c r="I3429" s="39" t="s">
        <v>161</v>
      </c>
      <c r="J3429" s="74">
        <f>計算過程!D3426</f>
        <v>0</v>
      </c>
      <c r="K3429" s="74">
        <f>計算過程!I3426</f>
        <v>0</v>
      </c>
      <c r="L3429" s="74">
        <f>計算過程!J3426</f>
        <v>0</v>
      </c>
      <c r="M3429" s="74">
        <f>計算過程!K3426</f>
        <v>0</v>
      </c>
      <c r="N3429" s="75">
        <f>計算過程!Q3426</f>
        <v>0</v>
      </c>
    </row>
    <row r="3430" spans="8:14">
      <c r="H3430" s="38">
        <v>41782</v>
      </c>
      <c r="I3430" s="39" t="s">
        <v>162</v>
      </c>
      <c r="J3430" s="74">
        <f>計算過程!D3427</f>
        <v>0</v>
      </c>
      <c r="K3430" s="74">
        <f>計算過程!I3427</f>
        <v>0</v>
      </c>
      <c r="L3430" s="74">
        <f>計算過程!J3427</f>
        <v>0</v>
      </c>
      <c r="M3430" s="74">
        <f>計算過程!K3427</f>
        <v>0</v>
      </c>
      <c r="N3430" s="75">
        <f>計算過程!Q3427</f>
        <v>0</v>
      </c>
    </row>
    <row r="3431" spans="8:14">
      <c r="H3431" s="38">
        <v>41782</v>
      </c>
      <c r="I3431" s="39" t="s">
        <v>163</v>
      </c>
      <c r="J3431" s="74">
        <f>計算過程!D3428</f>
        <v>0</v>
      </c>
      <c r="K3431" s="74">
        <f>計算過程!I3428</f>
        <v>0</v>
      </c>
      <c r="L3431" s="74">
        <f>計算過程!J3428</f>
        <v>0</v>
      </c>
      <c r="M3431" s="74">
        <f>計算過程!K3428</f>
        <v>0</v>
      </c>
      <c r="N3431" s="75">
        <f>計算過程!Q3428</f>
        <v>0</v>
      </c>
    </row>
    <row r="3432" spans="8:14">
      <c r="H3432" s="38">
        <v>41782</v>
      </c>
      <c r="I3432" s="39" t="s">
        <v>164</v>
      </c>
      <c r="J3432" s="74">
        <f>計算過程!D3429</f>
        <v>0</v>
      </c>
      <c r="K3432" s="74">
        <f>計算過程!I3429</f>
        <v>0</v>
      </c>
      <c r="L3432" s="74">
        <f>計算過程!J3429</f>
        <v>0</v>
      </c>
      <c r="M3432" s="74">
        <f>計算過程!K3429</f>
        <v>0</v>
      </c>
      <c r="N3432" s="75">
        <f>計算過程!Q3429</f>
        <v>0</v>
      </c>
    </row>
    <row r="3433" spans="8:14">
      <c r="H3433" s="38">
        <v>41782</v>
      </c>
      <c r="I3433" s="39" t="s">
        <v>165</v>
      </c>
      <c r="J3433" s="74">
        <f>計算過程!D3430</f>
        <v>0</v>
      </c>
      <c r="K3433" s="74">
        <f>計算過程!I3430</f>
        <v>0</v>
      </c>
      <c r="L3433" s="74">
        <f>計算過程!J3430</f>
        <v>0</v>
      </c>
      <c r="M3433" s="74">
        <f>計算過程!K3430</f>
        <v>0</v>
      </c>
      <c r="N3433" s="75">
        <f>計算過程!Q3430</f>
        <v>0</v>
      </c>
    </row>
    <row r="3434" spans="8:14">
      <c r="H3434" s="38">
        <v>41782</v>
      </c>
      <c r="I3434" s="39" t="s">
        <v>166</v>
      </c>
      <c r="J3434" s="74">
        <f>計算過程!D3431</f>
        <v>0</v>
      </c>
      <c r="K3434" s="74">
        <f>計算過程!I3431</f>
        <v>0</v>
      </c>
      <c r="L3434" s="74">
        <f>計算過程!J3431</f>
        <v>0</v>
      </c>
      <c r="M3434" s="74">
        <f>計算過程!K3431</f>
        <v>0</v>
      </c>
      <c r="N3434" s="75">
        <f>計算過程!Q3431</f>
        <v>0</v>
      </c>
    </row>
    <row r="3435" spans="8:14">
      <c r="H3435" s="38">
        <v>41782</v>
      </c>
      <c r="I3435" s="39" t="s">
        <v>167</v>
      </c>
      <c r="J3435" s="74">
        <f>計算過程!D3432</f>
        <v>0</v>
      </c>
      <c r="K3435" s="74">
        <f>計算過程!I3432</f>
        <v>0</v>
      </c>
      <c r="L3435" s="74">
        <f>計算過程!J3432</f>
        <v>0</v>
      </c>
      <c r="M3435" s="74">
        <f>計算過程!K3432</f>
        <v>0</v>
      </c>
      <c r="N3435" s="75">
        <f>計算過程!Q3432</f>
        <v>0</v>
      </c>
    </row>
    <row r="3436" spans="8:14">
      <c r="H3436" s="38">
        <v>41782</v>
      </c>
      <c r="I3436" s="39" t="s">
        <v>168</v>
      </c>
      <c r="J3436" s="74">
        <f>計算過程!D3433</f>
        <v>0</v>
      </c>
      <c r="K3436" s="74">
        <f>計算過程!I3433</f>
        <v>0</v>
      </c>
      <c r="L3436" s="74">
        <f>計算過程!J3433</f>
        <v>0</v>
      </c>
      <c r="M3436" s="74">
        <f>計算過程!K3433</f>
        <v>0</v>
      </c>
      <c r="N3436" s="75">
        <f>計算過程!Q3433</f>
        <v>0</v>
      </c>
    </row>
    <row r="3437" spans="8:14">
      <c r="H3437" s="38">
        <v>41782</v>
      </c>
      <c r="I3437" s="39" t="s">
        <v>169</v>
      </c>
      <c r="J3437" s="74">
        <f>計算過程!D3434</f>
        <v>0</v>
      </c>
      <c r="K3437" s="74">
        <f>計算過程!I3434</f>
        <v>0</v>
      </c>
      <c r="L3437" s="74">
        <f>計算過程!J3434</f>
        <v>0</v>
      </c>
      <c r="M3437" s="74">
        <f>計算過程!K3434</f>
        <v>0</v>
      </c>
      <c r="N3437" s="75">
        <f>計算過程!Q3434</f>
        <v>0</v>
      </c>
    </row>
    <row r="3438" spans="8:14">
      <c r="H3438" s="38">
        <v>41782</v>
      </c>
      <c r="I3438" s="39" t="s">
        <v>170</v>
      </c>
      <c r="J3438" s="74">
        <f>計算過程!D3435</f>
        <v>0</v>
      </c>
      <c r="K3438" s="74">
        <f>計算過程!I3435</f>
        <v>0</v>
      </c>
      <c r="L3438" s="74">
        <f>計算過程!J3435</f>
        <v>0</v>
      </c>
      <c r="M3438" s="74">
        <f>計算過程!K3435</f>
        <v>0</v>
      </c>
      <c r="N3438" s="75">
        <f>計算過程!Q3435</f>
        <v>0</v>
      </c>
    </row>
    <row r="3439" spans="8:14">
      <c r="H3439" s="38">
        <v>41782</v>
      </c>
      <c r="I3439" s="39" t="s">
        <v>171</v>
      </c>
      <c r="J3439" s="74">
        <f>計算過程!D3436</f>
        <v>0</v>
      </c>
      <c r="K3439" s="74">
        <f>計算過程!I3436</f>
        <v>0</v>
      </c>
      <c r="L3439" s="74">
        <f>計算過程!J3436</f>
        <v>0</v>
      </c>
      <c r="M3439" s="74">
        <f>計算過程!K3436</f>
        <v>0</v>
      </c>
      <c r="N3439" s="75">
        <f>計算過程!Q3436</f>
        <v>0</v>
      </c>
    </row>
    <row r="3440" spans="8:14">
      <c r="H3440" s="38">
        <v>41782</v>
      </c>
      <c r="I3440" s="39" t="s">
        <v>172</v>
      </c>
      <c r="J3440" s="74">
        <f>計算過程!D3437</f>
        <v>0</v>
      </c>
      <c r="K3440" s="74">
        <f>計算過程!I3437</f>
        <v>0</v>
      </c>
      <c r="L3440" s="74">
        <f>計算過程!J3437</f>
        <v>0</v>
      </c>
      <c r="M3440" s="74">
        <f>計算過程!K3437</f>
        <v>0</v>
      </c>
      <c r="N3440" s="75">
        <f>計算過程!Q3437</f>
        <v>0</v>
      </c>
    </row>
    <row r="3441" spans="8:14">
      <c r="H3441" s="38">
        <v>41783</v>
      </c>
      <c r="I3441" s="39" t="s">
        <v>149</v>
      </c>
      <c r="J3441" s="74">
        <f>計算過程!D3438</f>
        <v>0</v>
      </c>
      <c r="K3441" s="74">
        <f>計算過程!I3438</f>
        <v>0</v>
      </c>
      <c r="L3441" s="74">
        <f>計算過程!J3438</f>
        <v>0</v>
      </c>
      <c r="M3441" s="74">
        <f>計算過程!K3438</f>
        <v>0</v>
      </c>
      <c r="N3441" s="75">
        <f>計算過程!Q3438</f>
        <v>0</v>
      </c>
    </row>
    <row r="3442" spans="8:14">
      <c r="H3442" s="38">
        <v>41783</v>
      </c>
      <c r="I3442" s="39" t="s">
        <v>150</v>
      </c>
      <c r="J3442" s="74">
        <f>計算過程!D3439</f>
        <v>0</v>
      </c>
      <c r="K3442" s="74">
        <f>計算過程!I3439</f>
        <v>0</v>
      </c>
      <c r="L3442" s="74">
        <f>計算過程!J3439</f>
        <v>0</v>
      </c>
      <c r="M3442" s="74">
        <f>計算過程!K3439</f>
        <v>0</v>
      </c>
      <c r="N3442" s="75">
        <f>計算過程!Q3439</f>
        <v>0</v>
      </c>
    </row>
    <row r="3443" spans="8:14">
      <c r="H3443" s="38">
        <v>41783</v>
      </c>
      <c r="I3443" s="39" t="s">
        <v>151</v>
      </c>
      <c r="J3443" s="74">
        <f>計算過程!D3440</f>
        <v>0</v>
      </c>
      <c r="K3443" s="74">
        <f>計算過程!I3440</f>
        <v>0</v>
      </c>
      <c r="L3443" s="74">
        <f>計算過程!J3440</f>
        <v>0</v>
      </c>
      <c r="M3443" s="74">
        <f>計算過程!K3440</f>
        <v>0</v>
      </c>
      <c r="N3443" s="75">
        <f>計算過程!Q3440</f>
        <v>0</v>
      </c>
    </row>
    <row r="3444" spans="8:14">
      <c r="H3444" s="38">
        <v>41783</v>
      </c>
      <c r="I3444" s="39" t="s">
        <v>152</v>
      </c>
      <c r="J3444" s="74">
        <f>計算過程!D3441</f>
        <v>0</v>
      </c>
      <c r="K3444" s="74">
        <f>計算過程!I3441</f>
        <v>0</v>
      </c>
      <c r="L3444" s="74">
        <f>計算過程!J3441</f>
        <v>0</v>
      </c>
      <c r="M3444" s="74">
        <f>計算過程!K3441</f>
        <v>0</v>
      </c>
      <c r="N3444" s="75">
        <f>計算過程!Q3441</f>
        <v>0</v>
      </c>
    </row>
    <row r="3445" spans="8:14">
      <c r="H3445" s="38">
        <v>41783</v>
      </c>
      <c r="I3445" s="39" t="s">
        <v>153</v>
      </c>
      <c r="J3445" s="74">
        <f>計算過程!D3442</f>
        <v>0</v>
      </c>
      <c r="K3445" s="74">
        <f>計算過程!I3442</f>
        <v>0</v>
      </c>
      <c r="L3445" s="74">
        <f>計算過程!J3442</f>
        <v>0</v>
      </c>
      <c r="M3445" s="74">
        <f>計算過程!K3442</f>
        <v>0</v>
      </c>
      <c r="N3445" s="75">
        <f>計算過程!Q3442</f>
        <v>0</v>
      </c>
    </row>
    <row r="3446" spans="8:14">
      <c r="H3446" s="38">
        <v>41783</v>
      </c>
      <c r="I3446" s="39" t="s">
        <v>154</v>
      </c>
      <c r="J3446" s="74">
        <f>計算過程!D3443</f>
        <v>0</v>
      </c>
      <c r="K3446" s="74">
        <f>計算過程!I3443</f>
        <v>0</v>
      </c>
      <c r="L3446" s="74">
        <f>計算過程!J3443</f>
        <v>0</v>
      </c>
      <c r="M3446" s="74">
        <f>計算過程!K3443</f>
        <v>0</v>
      </c>
      <c r="N3446" s="75">
        <f>計算過程!Q3443</f>
        <v>0</v>
      </c>
    </row>
    <row r="3447" spans="8:14">
      <c r="H3447" s="38">
        <v>41783</v>
      </c>
      <c r="I3447" s="39" t="s">
        <v>155</v>
      </c>
      <c r="J3447" s="74">
        <f>計算過程!D3444</f>
        <v>0</v>
      </c>
      <c r="K3447" s="74">
        <f>計算過程!I3444</f>
        <v>0</v>
      </c>
      <c r="L3447" s="74">
        <f>計算過程!J3444</f>
        <v>0</v>
      </c>
      <c r="M3447" s="74">
        <f>計算過程!K3444</f>
        <v>0</v>
      </c>
      <c r="N3447" s="75">
        <f>計算過程!Q3444</f>
        <v>0</v>
      </c>
    </row>
    <row r="3448" spans="8:14">
      <c r="H3448" s="38">
        <v>41783</v>
      </c>
      <c r="I3448" s="39" t="s">
        <v>156</v>
      </c>
      <c r="J3448" s="74">
        <f>計算過程!D3445</f>
        <v>0</v>
      </c>
      <c r="K3448" s="74">
        <f>計算過程!I3445</f>
        <v>0</v>
      </c>
      <c r="L3448" s="74">
        <f>計算過程!J3445</f>
        <v>0</v>
      </c>
      <c r="M3448" s="74">
        <f>計算過程!K3445</f>
        <v>0</v>
      </c>
      <c r="N3448" s="75">
        <f>計算過程!Q3445</f>
        <v>0</v>
      </c>
    </row>
    <row r="3449" spans="8:14">
      <c r="H3449" s="38">
        <v>41783</v>
      </c>
      <c r="I3449" s="39" t="s">
        <v>157</v>
      </c>
      <c r="J3449" s="74">
        <f>計算過程!D3446</f>
        <v>0</v>
      </c>
      <c r="K3449" s="74">
        <f>計算過程!I3446</f>
        <v>0</v>
      </c>
      <c r="L3449" s="74">
        <f>計算過程!J3446</f>
        <v>0</v>
      </c>
      <c r="M3449" s="74">
        <f>計算過程!K3446</f>
        <v>0</v>
      </c>
      <c r="N3449" s="75">
        <f>計算過程!Q3446</f>
        <v>0</v>
      </c>
    </row>
    <row r="3450" spans="8:14">
      <c r="H3450" s="38">
        <v>41783</v>
      </c>
      <c r="I3450" s="39" t="s">
        <v>158</v>
      </c>
      <c r="J3450" s="74">
        <f>計算過程!D3447</f>
        <v>0</v>
      </c>
      <c r="K3450" s="74">
        <f>計算過程!I3447</f>
        <v>0</v>
      </c>
      <c r="L3450" s="74">
        <f>計算過程!J3447</f>
        <v>0</v>
      </c>
      <c r="M3450" s="74">
        <f>計算過程!K3447</f>
        <v>0</v>
      </c>
      <c r="N3450" s="75">
        <f>計算過程!Q3447</f>
        <v>0</v>
      </c>
    </row>
    <row r="3451" spans="8:14">
      <c r="H3451" s="38">
        <v>41783</v>
      </c>
      <c r="I3451" s="39" t="s">
        <v>159</v>
      </c>
      <c r="J3451" s="74">
        <f>計算過程!D3448</f>
        <v>0</v>
      </c>
      <c r="K3451" s="74">
        <f>計算過程!I3448</f>
        <v>0</v>
      </c>
      <c r="L3451" s="74">
        <f>計算過程!J3448</f>
        <v>0</v>
      </c>
      <c r="M3451" s="74">
        <f>計算過程!K3448</f>
        <v>0</v>
      </c>
      <c r="N3451" s="75">
        <f>計算過程!Q3448</f>
        <v>0</v>
      </c>
    </row>
    <row r="3452" spans="8:14">
      <c r="H3452" s="38">
        <v>41783</v>
      </c>
      <c r="I3452" s="39" t="s">
        <v>160</v>
      </c>
      <c r="J3452" s="74">
        <f>計算過程!D3449</f>
        <v>0</v>
      </c>
      <c r="K3452" s="74">
        <f>計算過程!I3449</f>
        <v>0</v>
      </c>
      <c r="L3452" s="74">
        <f>計算過程!J3449</f>
        <v>0</v>
      </c>
      <c r="M3452" s="74">
        <f>計算過程!K3449</f>
        <v>0</v>
      </c>
      <c r="N3452" s="75">
        <f>計算過程!Q3449</f>
        <v>0</v>
      </c>
    </row>
    <row r="3453" spans="8:14">
      <c r="H3453" s="38">
        <v>41783</v>
      </c>
      <c r="I3453" s="39" t="s">
        <v>161</v>
      </c>
      <c r="J3453" s="74">
        <f>計算過程!D3450</f>
        <v>0</v>
      </c>
      <c r="K3453" s="74">
        <f>計算過程!I3450</f>
        <v>0</v>
      </c>
      <c r="L3453" s="74">
        <f>計算過程!J3450</f>
        <v>0</v>
      </c>
      <c r="M3453" s="74">
        <f>計算過程!K3450</f>
        <v>0</v>
      </c>
      <c r="N3453" s="75">
        <f>計算過程!Q3450</f>
        <v>0</v>
      </c>
    </row>
    <row r="3454" spans="8:14">
      <c r="H3454" s="38">
        <v>41783</v>
      </c>
      <c r="I3454" s="39" t="s">
        <v>162</v>
      </c>
      <c r="J3454" s="74">
        <f>計算過程!D3451</f>
        <v>0</v>
      </c>
      <c r="K3454" s="74">
        <f>計算過程!I3451</f>
        <v>0</v>
      </c>
      <c r="L3454" s="74">
        <f>計算過程!J3451</f>
        <v>0</v>
      </c>
      <c r="M3454" s="74">
        <f>計算過程!K3451</f>
        <v>0</v>
      </c>
      <c r="N3454" s="75">
        <f>計算過程!Q3451</f>
        <v>0</v>
      </c>
    </row>
    <row r="3455" spans="8:14">
      <c r="H3455" s="38">
        <v>41783</v>
      </c>
      <c r="I3455" s="39" t="s">
        <v>163</v>
      </c>
      <c r="J3455" s="74">
        <f>計算過程!D3452</f>
        <v>0</v>
      </c>
      <c r="K3455" s="74">
        <f>計算過程!I3452</f>
        <v>0</v>
      </c>
      <c r="L3455" s="74">
        <f>計算過程!J3452</f>
        <v>0</v>
      </c>
      <c r="M3455" s="74">
        <f>計算過程!K3452</f>
        <v>0</v>
      </c>
      <c r="N3455" s="75">
        <f>計算過程!Q3452</f>
        <v>0</v>
      </c>
    </row>
    <row r="3456" spans="8:14">
      <c r="H3456" s="38">
        <v>41783</v>
      </c>
      <c r="I3456" s="39" t="s">
        <v>164</v>
      </c>
      <c r="J3456" s="74">
        <f>計算過程!D3453</f>
        <v>0</v>
      </c>
      <c r="K3456" s="74">
        <f>計算過程!I3453</f>
        <v>0</v>
      </c>
      <c r="L3456" s="74">
        <f>計算過程!J3453</f>
        <v>0</v>
      </c>
      <c r="M3456" s="74">
        <f>計算過程!K3453</f>
        <v>0</v>
      </c>
      <c r="N3456" s="75">
        <f>計算過程!Q3453</f>
        <v>0</v>
      </c>
    </row>
    <row r="3457" spans="8:14">
      <c r="H3457" s="38">
        <v>41783</v>
      </c>
      <c r="I3457" s="39" t="s">
        <v>165</v>
      </c>
      <c r="J3457" s="74">
        <f>計算過程!D3454</f>
        <v>0</v>
      </c>
      <c r="K3457" s="74">
        <f>計算過程!I3454</f>
        <v>0</v>
      </c>
      <c r="L3457" s="74">
        <f>計算過程!J3454</f>
        <v>0</v>
      </c>
      <c r="M3457" s="74">
        <f>計算過程!K3454</f>
        <v>0</v>
      </c>
      <c r="N3457" s="75">
        <f>計算過程!Q3454</f>
        <v>0</v>
      </c>
    </row>
    <row r="3458" spans="8:14">
      <c r="H3458" s="38">
        <v>41783</v>
      </c>
      <c r="I3458" s="39" t="s">
        <v>166</v>
      </c>
      <c r="J3458" s="74">
        <f>計算過程!D3455</f>
        <v>0</v>
      </c>
      <c r="K3458" s="74">
        <f>計算過程!I3455</f>
        <v>0</v>
      </c>
      <c r="L3458" s="74">
        <f>計算過程!J3455</f>
        <v>0</v>
      </c>
      <c r="M3458" s="74">
        <f>計算過程!K3455</f>
        <v>0</v>
      </c>
      <c r="N3458" s="75">
        <f>計算過程!Q3455</f>
        <v>0</v>
      </c>
    </row>
    <row r="3459" spans="8:14">
      <c r="H3459" s="38">
        <v>41783</v>
      </c>
      <c r="I3459" s="39" t="s">
        <v>167</v>
      </c>
      <c r="J3459" s="74">
        <f>計算過程!D3456</f>
        <v>0</v>
      </c>
      <c r="K3459" s="74">
        <f>計算過程!I3456</f>
        <v>0</v>
      </c>
      <c r="L3459" s="74">
        <f>計算過程!J3456</f>
        <v>0</v>
      </c>
      <c r="M3459" s="74">
        <f>計算過程!K3456</f>
        <v>0</v>
      </c>
      <c r="N3459" s="75">
        <f>計算過程!Q3456</f>
        <v>0</v>
      </c>
    </row>
    <row r="3460" spans="8:14">
      <c r="H3460" s="38">
        <v>41783</v>
      </c>
      <c r="I3460" s="39" t="s">
        <v>168</v>
      </c>
      <c r="J3460" s="74">
        <f>計算過程!D3457</f>
        <v>0</v>
      </c>
      <c r="K3460" s="74">
        <f>計算過程!I3457</f>
        <v>0</v>
      </c>
      <c r="L3460" s="74">
        <f>計算過程!J3457</f>
        <v>0</v>
      </c>
      <c r="M3460" s="74">
        <f>計算過程!K3457</f>
        <v>0</v>
      </c>
      <c r="N3460" s="75">
        <f>計算過程!Q3457</f>
        <v>0</v>
      </c>
    </row>
    <row r="3461" spans="8:14">
      <c r="H3461" s="38">
        <v>41783</v>
      </c>
      <c r="I3461" s="39" t="s">
        <v>169</v>
      </c>
      <c r="J3461" s="74">
        <f>計算過程!D3458</f>
        <v>0</v>
      </c>
      <c r="K3461" s="74">
        <f>計算過程!I3458</f>
        <v>0</v>
      </c>
      <c r="L3461" s="74">
        <f>計算過程!J3458</f>
        <v>0</v>
      </c>
      <c r="M3461" s="74">
        <f>計算過程!K3458</f>
        <v>0</v>
      </c>
      <c r="N3461" s="75">
        <f>計算過程!Q3458</f>
        <v>0</v>
      </c>
    </row>
    <row r="3462" spans="8:14">
      <c r="H3462" s="38">
        <v>41783</v>
      </c>
      <c r="I3462" s="39" t="s">
        <v>170</v>
      </c>
      <c r="J3462" s="74">
        <f>計算過程!D3459</f>
        <v>0</v>
      </c>
      <c r="K3462" s="74">
        <f>計算過程!I3459</f>
        <v>0</v>
      </c>
      <c r="L3462" s="74">
        <f>計算過程!J3459</f>
        <v>0</v>
      </c>
      <c r="M3462" s="74">
        <f>計算過程!K3459</f>
        <v>0</v>
      </c>
      <c r="N3462" s="75">
        <f>計算過程!Q3459</f>
        <v>0</v>
      </c>
    </row>
    <row r="3463" spans="8:14">
      <c r="H3463" s="38">
        <v>41783</v>
      </c>
      <c r="I3463" s="39" t="s">
        <v>171</v>
      </c>
      <c r="J3463" s="74">
        <f>計算過程!D3460</f>
        <v>0</v>
      </c>
      <c r="K3463" s="74">
        <f>計算過程!I3460</f>
        <v>0</v>
      </c>
      <c r="L3463" s="74">
        <f>計算過程!J3460</f>
        <v>0</v>
      </c>
      <c r="M3463" s="74">
        <f>計算過程!K3460</f>
        <v>0</v>
      </c>
      <c r="N3463" s="75">
        <f>計算過程!Q3460</f>
        <v>0</v>
      </c>
    </row>
    <row r="3464" spans="8:14">
      <c r="H3464" s="38">
        <v>41783</v>
      </c>
      <c r="I3464" s="39" t="s">
        <v>172</v>
      </c>
      <c r="J3464" s="74">
        <f>計算過程!D3461</f>
        <v>0</v>
      </c>
      <c r="K3464" s="74">
        <f>計算過程!I3461</f>
        <v>0</v>
      </c>
      <c r="L3464" s="74">
        <f>計算過程!J3461</f>
        <v>0</v>
      </c>
      <c r="M3464" s="74">
        <f>計算過程!K3461</f>
        <v>0</v>
      </c>
      <c r="N3464" s="75">
        <f>計算過程!Q3461</f>
        <v>0</v>
      </c>
    </row>
    <row r="3465" spans="8:14">
      <c r="H3465" s="38">
        <v>41784</v>
      </c>
      <c r="I3465" s="39" t="s">
        <v>149</v>
      </c>
      <c r="J3465" s="74">
        <f>計算過程!D3462</f>
        <v>0</v>
      </c>
      <c r="K3465" s="74">
        <f>計算過程!I3462</f>
        <v>0</v>
      </c>
      <c r="L3465" s="74">
        <f>計算過程!J3462</f>
        <v>0</v>
      </c>
      <c r="M3465" s="74">
        <f>計算過程!K3462</f>
        <v>0</v>
      </c>
      <c r="N3465" s="75">
        <f>計算過程!Q3462</f>
        <v>0</v>
      </c>
    </row>
    <row r="3466" spans="8:14">
      <c r="H3466" s="38">
        <v>41784</v>
      </c>
      <c r="I3466" s="39" t="s">
        <v>150</v>
      </c>
      <c r="J3466" s="74">
        <f>計算過程!D3463</f>
        <v>0</v>
      </c>
      <c r="K3466" s="74">
        <f>計算過程!I3463</f>
        <v>0</v>
      </c>
      <c r="L3466" s="74">
        <f>計算過程!J3463</f>
        <v>0</v>
      </c>
      <c r="M3466" s="74">
        <f>計算過程!K3463</f>
        <v>0</v>
      </c>
      <c r="N3466" s="75">
        <f>計算過程!Q3463</f>
        <v>0</v>
      </c>
    </row>
    <row r="3467" spans="8:14">
      <c r="H3467" s="38">
        <v>41784</v>
      </c>
      <c r="I3467" s="39" t="s">
        <v>151</v>
      </c>
      <c r="J3467" s="74">
        <f>計算過程!D3464</f>
        <v>0</v>
      </c>
      <c r="K3467" s="74">
        <f>計算過程!I3464</f>
        <v>0</v>
      </c>
      <c r="L3467" s="74">
        <f>計算過程!J3464</f>
        <v>0</v>
      </c>
      <c r="M3467" s="74">
        <f>計算過程!K3464</f>
        <v>0</v>
      </c>
      <c r="N3467" s="75">
        <f>計算過程!Q3464</f>
        <v>0</v>
      </c>
    </row>
    <row r="3468" spans="8:14">
      <c r="H3468" s="38">
        <v>41784</v>
      </c>
      <c r="I3468" s="39" t="s">
        <v>152</v>
      </c>
      <c r="J3468" s="74">
        <f>計算過程!D3465</f>
        <v>0</v>
      </c>
      <c r="K3468" s="74">
        <f>計算過程!I3465</f>
        <v>0</v>
      </c>
      <c r="L3468" s="74">
        <f>計算過程!J3465</f>
        <v>0</v>
      </c>
      <c r="M3468" s="74">
        <f>計算過程!K3465</f>
        <v>0</v>
      </c>
      <c r="N3468" s="75">
        <f>計算過程!Q3465</f>
        <v>0</v>
      </c>
    </row>
    <row r="3469" spans="8:14">
      <c r="H3469" s="38">
        <v>41784</v>
      </c>
      <c r="I3469" s="39" t="s">
        <v>153</v>
      </c>
      <c r="J3469" s="74">
        <f>計算過程!D3466</f>
        <v>0</v>
      </c>
      <c r="K3469" s="74">
        <f>計算過程!I3466</f>
        <v>0</v>
      </c>
      <c r="L3469" s="74">
        <f>計算過程!J3466</f>
        <v>0</v>
      </c>
      <c r="M3469" s="74">
        <f>計算過程!K3466</f>
        <v>0</v>
      </c>
      <c r="N3469" s="75">
        <f>計算過程!Q3466</f>
        <v>0</v>
      </c>
    </row>
    <row r="3470" spans="8:14">
      <c r="H3470" s="38">
        <v>41784</v>
      </c>
      <c r="I3470" s="39" t="s">
        <v>154</v>
      </c>
      <c r="J3470" s="74">
        <f>計算過程!D3467</f>
        <v>0</v>
      </c>
      <c r="K3470" s="74">
        <f>計算過程!I3467</f>
        <v>0</v>
      </c>
      <c r="L3470" s="74">
        <f>計算過程!J3467</f>
        <v>0</v>
      </c>
      <c r="M3470" s="74">
        <f>計算過程!K3467</f>
        <v>0</v>
      </c>
      <c r="N3470" s="75">
        <f>計算過程!Q3467</f>
        <v>0</v>
      </c>
    </row>
    <row r="3471" spans="8:14">
      <c r="H3471" s="38">
        <v>41784</v>
      </c>
      <c r="I3471" s="39" t="s">
        <v>155</v>
      </c>
      <c r="J3471" s="74">
        <f>計算過程!D3468</f>
        <v>0</v>
      </c>
      <c r="K3471" s="74">
        <f>計算過程!I3468</f>
        <v>0</v>
      </c>
      <c r="L3471" s="74">
        <f>計算過程!J3468</f>
        <v>0</v>
      </c>
      <c r="M3471" s="74">
        <f>計算過程!K3468</f>
        <v>0</v>
      </c>
      <c r="N3471" s="75">
        <f>計算過程!Q3468</f>
        <v>0</v>
      </c>
    </row>
    <row r="3472" spans="8:14">
      <c r="H3472" s="38">
        <v>41784</v>
      </c>
      <c r="I3472" s="39" t="s">
        <v>156</v>
      </c>
      <c r="J3472" s="74">
        <f>計算過程!D3469</f>
        <v>0</v>
      </c>
      <c r="K3472" s="74">
        <f>計算過程!I3469</f>
        <v>0</v>
      </c>
      <c r="L3472" s="74">
        <f>計算過程!J3469</f>
        <v>0</v>
      </c>
      <c r="M3472" s="74">
        <f>計算過程!K3469</f>
        <v>0</v>
      </c>
      <c r="N3472" s="75">
        <f>計算過程!Q3469</f>
        <v>0</v>
      </c>
    </row>
    <row r="3473" spans="8:14">
      <c r="H3473" s="38">
        <v>41784</v>
      </c>
      <c r="I3473" s="39" t="s">
        <v>157</v>
      </c>
      <c r="J3473" s="74">
        <f>計算過程!D3470</f>
        <v>0</v>
      </c>
      <c r="K3473" s="74">
        <f>計算過程!I3470</f>
        <v>0</v>
      </c>
      <c r="L3473" s="74">
        <f>計算過程!J3470</f>
        <v>0</v>
      </c>
      <c r="M3473" s="74">
        <f>計算過程!K3470</f>
        <v>0</v>
      </c>
      <c r="N3473" s="75">
        <f>計算過程!Q3470</f>
        <v>0</v>
      </c>
    </row>
    <row r="3474" spans="8:14">
      <c r="H3474" s="38">
        <v>41784</v>
      </c>
      <c r="I3474" s="39" t="s">
        <v>158</v>
      </c>
      <c r="J3474" s="74">
        <f>計算過程!D3471</f>
        <v>0</v>
      </c>
      <c r="K3474" s="74">
        <f>計算過程!I3471</f>
        <v>0</v>
      </c>
      <c r="L3474" s="74">
        <f>計算過程!J3471</f>
        <v>0</v>
      </c>
      <c r="M3474" s="74">
        <f>計算過程!K3471</f>
        <v>0</v>
      </c>
      <c r="N3474" s="75">
        <f>計算過程!Q3471</f>
        <v>0</v>
      </c>
    </row>
    <row r="3475" spans="8:14">
      <c r="H3475" s="38">
        <v>41784</v>
      </c>
      <c r="I3475" s="39" t="s">
        <v>159</v>
      </c>
      <c r="J3475" s="74">
        <f>計算過程!D3472</f>
        <v>0</v>
      </c>
      <c r="K3475" s="74">
        <f>計算過程!I3472</f>
        <v>0</v>
      </c>
      <c r="L3475" s="74">
        <f>計算過程!J3472</f>
        <v>0</v>
      </c>
      <c r="M3475" s="74">
        <f>計算過程!K3472</f>
        <v>0</v>
      </c>
      <c r="N3475" s="75">
        <f>計算過程!Q3472</f>
        <v>0</v>
      </c>
    </row>
    <row r="3476" spans="8:14">
      <c r="H3476" s="38">
        <v>41784</v>
      </c>
      <c r="I3476" s="39" t="s">
        <v>160</v>
      </c>
      <c r="J3476" s="74">
        <f>計算過程!D3473</f>
        <v>0</v>
      </c>
      <c r="K3476" s="74">
        <f>計算過程!I3473</f>
        <v>0</v>
      </c>
      <c r="L3476" s="74">
        <f>計算過程!J3473</f>
        <v>0</v>
      </c>
      <c r="M3476" s="74">
        <f>計算過程!K3473</f>
        <v>0</v>
      </c>
      <c r="N3476" s="75">
        <f>計算過程!Q3473</f>
        <v>0</v>
      </c>
    </row>
    <row r="3477" spans="8:14">
      <c r="H3477" s="38">
        <v>41784</v>
      </c>
      <c r="I3477" s="39" t="s">
        <v>161</v>
      </c>
      <c r="J3477" s="74">
        <f>計算過程!D3474</f>
        <v>0</v>
      </c>
      <c r="K3477" s="74">
        <f>計算過程!I3474</f>
        <v>0</v>
      </c>
      <c r="L3477" s="74">
        <f>計算過程!J3474</f>
        <v>0</v>
      </c>
      <c r="M3477" s="74">
        <f>計算過程!K3474</f>
        <v>0</v>
      </c>
      <c r="N3477" s="75">
        <f>計算過程!Q3474</f>
        <v>0</v>
      </c>
    </row>
    <row r="3478" spans="8:14">
      <c r="H3478" s="38">
        <v>41784</v>
      </c>
      <c r="I3478" s="39" t="s">
        <v>162</v>
      </c>
      <c r="J3478" s="74">
        <f>計算過程!D3475</f>
        <v>0</v>
      </c>
      <c r="K3478" s="74">
        <f>計算過程!I3475</f>
        <v>0</v>
      </c>
      <c r="L3478" s="74">
        <f>計算過程!J3475</f>
        <v>0</v>
      </c>
      <c r="M3478" s="74">
        <f>計算過程!K3475</f>
        <v>0</v>
      </c>
      <c r="N3478" s="75">
        <f>計算過程!Q3475</f>
        <v>0</v>
      </c>
    </row>
    <row r="3479" spans="8:14">
      <c r="H3479" s="38">
        <v>41784</v>
      </c>
      <c r="I3479" s="39" t="s">
        <v>163</v>
      </c>
      <c r="J3479" s="74">
        <f>計算過程!D3476</f>
        <v>0</v>
      </c>
      <c r="K3479" s="74">
        <f>計算過程!I3476</f>
        <v>0</v>
      </c>
      <c r="L3479" s="74">
        <f>計算過程!J3476</f>
        <v>0</v>
      </c>
      <c r="M3479" s="74">
        <f>計算過程!K3476</f>
        <v>0</v>
      </c>
      <c r="N3479" s="75">
        <f>計算過程!Q3476</f>
        <v>0</v>
      </c>
    </row>
    <row r="3480" spans="8:14">
      <c r="H3480" s="38">
        <v>41784</v>
      </c>
      <c r="I3480" s="39" t="s">
        <v>164</v>
      </c>
      <c r="J3480" s="74">
        <f>計算過程!D3477</f>
        <v>0</v>
      </c>
      <c r="K3480" s="74">
        <f>計算過程!I3477</f>
        <v>0</v>
      </c>
      <c r="L3480" s="74">
        <f>計算過程!J3477</f>
        <v>0</v>
      </c>
      <c r="M3480" s="74">
        <f>計算過程!K3477</f>
        <v>0</v>
      </c>
      <c r="N3480" s="75">
        <f>計算過程!Q3477</f>
        <v>0</v>
      </c>
    </row>
    <row r="3481" spans="8:14">
      <c r="H3481" s="38">
        <v>41784</v>
      </c>
      <c r="I3481" s="39" t="s">
        <v>165</v>
      </c>
      <c r="J3481" s="74">
        <f>計算過程!D3478</f>
        <v>0</v>
      </c>
      <c r="K3481" s="74">
        <f>計算過程!I3478</f>
        <v>0</v>
      </c>
      <c r="L3481" s="74">
        <f>計算過程!J3478</f>
        <v>0</v>
      </c>
      <c r="M3481" s="74">
        <f>計算過程!K3478</f>
        <v>0</v>
      </c>
      <c r="N3481" s="75">
        <f>計算過程!Q3478</f>
        <v>0</v>
      </c>
    </row>
    <row r="3482" spans="8:14">
      <c r="H3482" s="38">
        <v>41784</v>
      </c>
      <c r="I3482" s="39" t="s">
        <v>166</v>
      </c>
      <c r="J3482" s="74">
        <f>計算過程!D3479</f>
        <v>0</v>
      </c>
      <c r="K3482" s="74">
        <f>計算過程!I3479</f>
        <v>0</v>
      </c>
      <c r="L3482" s="74">
        <f>計算過程!J3479</f>
        <v>0</v>
      </c>
      <c r="M3482" s="74">
        <f>計算過程!K3479</f>
        <v>0</v>
      </c>
      <c r="N3482" s="75">
        <f>計算過程!Q3479</f>
        <v>0</v>
      </c>
    </row>
    <row r="3483" spans="8:14">
      <c r="H3483" s="38">
        <v>41784</v>
      </c>
      <c r="I3483" s="39" t="s">
        <v>167</v>
      </c>
      <c r="J3483" s="74">
        <f>計算過程!D3480</f>
        <v>0</v>
      </c>
      <c r="K3483" s="74">
        <f>計算過程!I3480</f>
        <v>0</v>
      </c>
      <c r="L3483" s="74">
        <f>計算過程!J3480</f>
        <v>0</v>
      </c>
      <c r="M3483" s="74">
        <f>計算過程!K3480</f>
        <v>0</v>
      </c>
      <c r="N3483" s="75">
        <f>計算過程!Q3480</f>
        <v>0</v>
      </c>
    </row>
    <row r="3484" spans="8:14">
      <c r="H3484" s="38">
        <v>41784</v>
      </c>
      <c r="I3484" s="39" t="s">
        <v>168</v>
      </c>
      <c r="J3484" s="74">
        <f>計算過程!D3481</f>
        <v>0</v>
      </c>
      <c r="K3484" s="74">
        <f>計算過程!I3481</f>
        <v>0</v>
      </c>
      <c r="L3484" s="74">
        <f>計算過程!J3481</f>
        <v>0</v>
      </c>
      <c r="M3484" s="74">
        <f>計算過程!K3481</f>
        <v>0</v>
      </c>
      <c r="N3484" s="75">
        <f>計算過程!Q3481</f>
        <v>0</v>
      </c>
    </row>
    <row r="3485" spans="8:14">
      <c r="H3485" s="38">
        <v>41784</v>
      </c>
      <c r="I3485" s="39" t="s">
        <v>169</v>
      </c>
      <c r="J3485" s="74">
        <f>計算過程!D3482</f>
        <v>0</v>
      </c>
      <c r="K3485" s="74">
        <f>計算過程!I3482</f>
        <v>0</v>
      </c>
      <c r="L3485" s="74">
        <f>計算過程!J3482</f>
        <v>0</v>
      </c>
      <c r="M3485" s="74">
        <f>計算過程!K3482</f>
        <v>0</v>
      </c>
      <c r="N3485" s="75">
        <f>計算過程!Q3482</f>
        <v>0</v>
      </c>
    </row>
    <row r="3486" spans="8:14">
      <c r="H3486" s="38">
        <v>41784</v>
      </c>
      <c r="I3486" s="39" t="s">
        <v>170</v>
      </c>
      <c r="J3486" s="74">
        <f>計算過程!D3483</f>
        <v>0</v>
      </c>
      <c r="K3486" s="74">
        <f>計算過程!I3483</f>
        <v>0</v>
      </c>
      <c r="L3486" s="74">
        <f>計算過程!J3483</f>
        <v>0</v>
      </c>
      <c r="M3486" s="74">
        <f>計算過程!K3483</f>
        <v>0</v>
      </c>
      <c r="N3486" s="75">
        <f>計算過程!Q3483</f>
        <v>0</v>
      </c>
    </row>
    <row r="3487" spans="8:14">
      <c r="H3487" s="38">
        <v>41784</v>
      </c>
      <c r="I3487" s="39" t="s">
        <v>171</v>
      </c>
      <c r="J3487" s="74">
        <f>計算過程!D3484</f>
        <v>0</v>
      </c>
      <c r="K3487" s="74">
        <f>計算過程!I3484</f>
        <v>0</v>
      </c>
      <c r="L3487" s="74">
        <f>計算過程!J3484</f>
        <v>0</v>
      </c>
      <c r="M3487" s="74">
        <f>計算過程!K3484</f>
        <v>0</v>
      </c>
      <c r="N3487" s="75">
        <f>計算過程!Q3484</f>
        <v>0</v>
      </c>
    </row>
    <row r="3488" spans="8:14">
      <c r="H3488" s="38">
        <v>41784</v>
      </c>
      <c r="I3488" s="39" t="s">
        <v>172</v>
      </c>
      <c r="J3488" s="74">
        <f>計算過程!D3485</f>
        <v>0</v>
      </c>
      <c r="K3488" s="74">
        <f>計算過程!I3485</f>
        <v>0</v>
      </c>
      <c r="L3488" s="74">
        <f>計算過程!J3485</f>
        <v>0</v>
      </c>
      <c r="M3488" s="74">
        <f>計算過程!K3485</f>
        <v>0</v>
      </c>
      <c r="N3488" s="75">
        <f>計算過程!Q3485</f>
        <v>0</v>
      </c>
    </row>
    <row r="3489" spans="8:14">
      <c r="H3489" s="38">
        <v>41785</v>
      </c>
      <c r="I3489" s="39" t="s">
        <v>149</v>
      </c>
      <c r="J3489" s="74">
        <f>計算過程!D3486</f>
        <v>0</v>
      </c>
      <c r="K3489" s="74">
        <f>計算過程!I3486</f>
        <v>0</v>
      </c>
      <c r="L3489" s="74">
        <f>計算過程!J3486</f>
        <v>0</v>
      </c>
      <c r="M3489" s="74">
        <f>計算過程!K3486</f>
        <v>0</v>
      </c>
      <c r="N3489" s="75">
        <f>計算過程!Q3486</f>
        <v>0</v>
      </c>
    </row>
    <row r="3490" spans="8:14">
      <c r="H3490" s="38">
        <v>41785</v>
      </c>
      <c r="I3490" s="39" t="s">
        <v>150</v>
      </c>
      <c r="J3490" s="74">
        <f>計算過程!D3487</f>
        <v>0</v>
      </c>
      <c r="K3490" s="74">
        <f>計算過程!I3487</f>
        <v>0</v>
      </c>
      <c r="L3490" s="74">
        <f>計算過程!J3487</f>
        <v>0</v>
      </c>
      <c r="M3490" s="74">
        <f>計算過程!K3487</f>
        <v>0</v>
      </c>
      <c r="N3490" s="75">
        <f>計算過程!Q3487</f>
        <v>0</v>
      </c>
    </row>
    <row r="3491" spans="8:14">
      <c r="H3491" s="38">
        <v>41785</v>
      </c>
      <c r="I3491" s="39" t="s">
        <v>151</v>
      </c>
      <c r="J3491" s="74">
        <f>計算過程!D3488</f>
        <v>0</v>
      </c>
      <c r="K3491" s="74">
        <f>計算過程!I3488</f>
        <v>0</v>
      </c>
      <c r="L3491" s="74">
        <f>計算過程!J3488</f>
        <v>0</v>
      </c>
      <c r="M3491" s="74">
        <f>計算過程!K3488</f>
        <v>0</v>
      </c>
      <c r="N3491" s="75">
        <f>計算過程!Q3488</f>
        <v>0</v>
      </c>
    </row>
    <row r="3492" spans="8:14">
      <c r="H3492" s="38">
        <v>41785</v>
      </c>
      <c r="I3492" s="39" t="s">
        <v>152</v>
      </c>
      <c r="J3492" s="74">
        <f>計算過程!D3489</f>
        <v>0</v>
      </c>
      <c r="K3492" s="74">
        <f>計算過程!I3489</f>
        <v>0</v>
      </c>
      <c r="L3492" s="74">
        <f>計算過程!J3489</f>
        <v>0</v>
      </c>
      <c r="M3492" s="74">
        <f>計算過程!K3489</f>
        <v>0</v>
      </c>
      <c r="N3492" s="75">
        <f>計算過程!Q3489</f>
        <v>0</v>
      </c>
    </row>
    <row r="3493" spans="8:14">
      <c r="H3493" s="38">
        <v>41785</v>
      </c>
      <c r="I3493" s="39" t="s">
        <v>153</v>
      </c>
      <c r="J3493" s="74">
        <f>計算過程!D3490</f>
        <v>0</v>
      </c>
      <c r="K3493" s="74">
        <f>計算過程!I3490</f>
        <v>0</v>
      </c>
      <c r="L3493" s="74">
        <f>計算過程!J3490</f>
        <v>0</v>
      </c>
      <c r="M3493" s="74">
        <f>計算過程!K3490</f>
        <v>0</v>
      </c>
      <c r="N3493" s="75">
        <f>計算過程!Q3490</f>
        <v>0</v>
      </c>
    </row>
    <row r="3494" spans="8:14">
      <c r="H3494" s="38">
        <v>41785</v>
      </c>
      <c r="I3494" s="39" t="s">
        <v>154</v>
      </c>
      <c r="J3494" s="74">
        <f>計算過程!D3491</f>
        <v>0</v>
      </c>
      <c r="K3494" s="74">
        <f>計算過程!I3491</f>
        <v>0</v>
      </c>
      <c r="L3494" s="74">
        <f>計算過程!J3491</f>
        <v>0</v>
      </c>
      <c r="M3494" s="74">
        <f>計算過程!K3491</f>
        <v>0</v>
      </c>
      <c r="N3494" s="75">
        <f>計算過程!Q3491</f>
        <v>0</v>
      </c>
    </row>
    <row r="3495" spans="8:14">
      <c r="H3495" s="38">
        <v>41785</v>
      </c>
      <c r="I3495" s="39" t="s">
        <v>155</v>
      </c>
      <c r="J3495" s="74">
        <f>計算過程!D3492</f>
        <v>0</v>
      </c>
      <c r="K3495" s="74">
        <f>計算過程!I3492</f>
        <v>0</v>
      </c>
      <c r="L3495" s="74">
        <f>計算過程!J3492</f>
        <v>0</v>
      </c>
      <c r="M3495" s="74">
        <f>計算過程!K3492</f>
        <v>0</v>
      </c>
      <c r="N3495" s="75">
        <f>計算過程!Q3492</f>
        <v>0</v>
      </c>
    </row>
    <row r="3496" spans="8:14">
      <c r="H3496" s="38">
        <v>41785</v>
      </c>
      <c r="I3496" s="39" t="s">
        <v>156</v>
      </c>
      <c r="J3496" s="74">
        <f>計算過程!D3493</f>
        <v>0</v>
      </c>
      <c r="K3496" s="74">
        <f>計算過程!I3493</f>
        <v>0</v>
      </c>
      <c r="L3496" s="74">
        <f>計算過程!J3493</f>
        <v>0</v>
      </c>
      <c r="M3496" s="74">
        <f>計算過程!K3493</f>
        <v>0</v>
      </c>
      <c r="N3496" s="75">
        <f>計算過程!Q3493</f>
        <v>0</v>
      </c>
    </row>
    <row r="3497" spans="8:14">
      <c r="H3497" s="38">
        <v>41785</v>
      </c>
      <c r="I3497" s="39" t="s">
        <v>157</v>
      </c>
      <c r="J3497" s="74">
        <f>計算過程!D3494</f>
        <v>0</v>
      </c>
      <c r="K3497" s="74">
        <f>計算過程!I3494</f>
        <v>0</v>
      </c>
      <c r="L3497" s="74">
        <f>計算過程!J3494</f>
        <v>0</v>
      </c>
      <c r="M3497" s="74">
        <f>計算過程!K3494</f>
        <v>0</v>
      </c>
      <c r="N3497" s="75">
        <f>計算過程!Q3494</f>
        <v>0</v>
      </c>
    </row>
    <row r="3498" spans="8:14">
      <c r="H3498" s="38">
        <v>41785</v>
      </c>
      <c r="I3498" s="39" t="s">
        <v>158</v>
      </c>
      <c r="J3498" s="74">
        <f>計算過程!D3495</f>
        <v>0</v>
      </c>
      <c r="K3498" s="74">
        <f>計算過程!I3495</f>
        <v>0</v>
      </c>
      <c r="L3498" s="74">
        <f>計算過程!J3495</f>
        <v>0</v>
      </c>
      <c r="M3498" s="74">
        <f>計算過程!K3495</f>
        <v>0</v>
      </c>
      <c r="N3498" s="75">
        <f>計算過程!Q3495</f>
        <v>0</v>
      </c>
    </row>
    <row r="3499" spans="8:14">
      <c r="H3499" s="38">
        <v>41785</v>
      </c>
      <c r="I3499" s="39" t="s">
        <v>159</v>
      </c>
      <c r="J3499" s="74">
        <f>計算過程!D3496</f>
        <v>0</v>
      </c>
      <c r="K3499" s="74">
        <f>計算過程!I3496</f>
        <v>0</v>
      </c>
      <c r="L3499" s="74">
        <f>計算過程!J3496</f>
        <v>0</v>
      </c>
      <c r="M3499" s="74">
        <f>計算過程!K3496</f>
        <v>0</v>
      </c>
      <c r="N3499" s="75">
        <f>計算過程!Q3496</f>
        <v>0</v>
      </c>
    </row>
    <row r="3500" spans="8:14">
      <c r="H3500" s="38">
        <v>41785</v>
      </c>
      <c r="I3500" s="39" t="s">
        <v>160</v>
      </c>
      <c r="J3500" s="74">
        <f>計算過程!D3497</f>
        <v>0</v>
      </c>
      <c r="K3500" s="74">
        <f>計算過程!I3497</f>
        <v>0</v>
      </c>
      <c r="L3500" s="74">
        <f>計算過程!J3497</f>
        <v>0</v>
      </c>
      <c r="M3500" s="74">
        <f>計算過程!K3497</f>
        <v>0</v>
      </c>
      <c r="N3500" s="75">
        <f>計算過程!Q3497</f>
        <v>0</v>
      </c>
    </row>
    <row r="3501" spans="8:14">
      <c r="H3501" s="38">
        <v>41785</v>
      </c>
      <c r="I3501" s="39" t="s">
        <v>161</v>
      </c>
      <c r="J3501" s="74">
        <f>計算過程!D3498</f>
        <v>0</v>
      </c>
      <c r="K3501" s="74">
        <f>計算過程!I3498</f>
        <v>0</v>
      </c>
      <c r="L3501" s="74">
        <f>計算過程!J3498</f>
        <v>0</v>
      </c>
      <c r="M3501" s="74">
        <f>計算過程!K3498</f>
        <v>0</v>
      </c>
      <c r="N3501" s="75">
        <f>計算過程!Q3498</f>
        <v>0</v>
      </c>
    </row>
    <row r="3502" spans="8:14">
      <c r="H3502" s="38">
        <v>41785</v>
      </c>
      <c r="I3502" s="39" t="s">
        <v>162</v>
      </c>
      <c r="J3502" s="74">
        <f>計算過程!D3499</f>
        <v>0</v>
      </c>
      <c r="K3502" s="74">
        <f>計算過程!I3499</f>
        <v>0</v>
      </c>
      <c r="L3502" s="74">
        <f>計算過程!J3499</f>
        <v>0</v>
      </c>
      <c r="M3502" s="74">
        <f>計算過程!K3499</f>
        <v>0</v>
      </c>
      <c r="N3502" s="75">
        <f>計算過程!Q3499</f>
        <v>0</v>
      </c>
    </row>
    <row r="3503" spans="8:14">
      <c r="H3503" s="38">
        <v>41785</v>
      </c>
      <c r="I3503" s="39" t="s">
        <v>163</v>
      </c>
      <c r="J3503" s="74">
        <f>計算過程!D3500</f>
        <v>0</v>
      </c>
      <c r="K3503" s="74">
        <f>計算過程!I3500</f>
        <v>0</v>
      </c>
      <c r="L3503" s="74">
        <f>計算過程!J3500</f>
        <v>0</v>
      </c>
      <c r="M3503" s="74">
        <f>計算過程!K3500</f>
        <v>0</v>
      </c>
      <c r="N3503" s="75">
        <f>計算過程!Q3500</f>
        <v>0</v>
      </c>
    </row>
    <row r="3504" spans="8:14">
      <c r="H3504" s="38">
        <v>41785</v>
      </c>
      <c r="I3504" s="39" t="s">
        <v>164</v>
      </c>
      <c r="J3504" s="74">
        <f>計算過程!D3501</f>
        <v>0</v>
      </c>
      <c r="K3504" s="74">
        <f>計算過程!I3501</f>
        <v>0</v>
      </c>
      <c r="L3504" s="74">
        <f>計算過程!J3501</f>
        <v>0</v>
      </c>
      <c r="M3504" s="74">
        <f>計算過程!K3501</f>
        <v>0</v>
      </c>
      <c r="N3504" s="75">
        <f>計算過程!Q3501</f>
        <v>0</v>
      </c>
    </row>
    <row r="3505" spans="8:14">
      <c r="H3505" s="38">
        <v>41785</v>
      </c>
      <c r="I3505" s="39" t="s">
        <v>165</v>
      </c>
      <c r="J3505" s="74">
        <f>計算過程!D3502</f>
        <v>0</v>
      </c>
      <c r="K3505" s="74">
        <f>計算過程!I3502</f>
        <v>0</v>
      </c>
      <c r="L3505" s="74">
        <f>計算過程!J3502</f>
        <v>0</v>
      </c>
      <c r="M3505" s="74">
        <f>計算過程!K3502</f>
        <v>0</v>
      </c>
      <c r="N3505" s="75">
        <f>計算過程!Q3502</f>
        <v>0</v>
      </c>
    </row>
    <row r="3506" spans="8:14">
      <c r="H3506" s="38">
        <v>41785</v>
      </c>
      <c r="I3506" s="39" t="s">
        <v>166</v>
      </c>
      <c r="J3506" s="74">
        <f>計算過程!D3503</f>
        <v>0</v>
      </c>
      <c r="K3506" s="74">
        <f>計算過程!I3503</f>
        <v>0</v>
      </c>
      <c r="L3506" s="74">
        <f>計算過程!J3503</f>
        <v>0</v>
      </c>
      <c r="M3506" s="74">
        <f>計算過程!K3503</f>
        <v>0</v>
      </c>
      <c r="N3506" s="75">
        <f>計算過程!Q3503</f>
        <v>0</v>
      </c>
    </row>
    <row r="3507" spans="8:14">
      <c r="H3507" s="38">
        <v>41785</v>
      </c>
      <c r="I3507" s="39" t="s">
        <v>167</v>
      </c>
      <c r="J3507" s="74">
        <f>計算過程!D3504</f>
        <v>0</v>
      </c>
      <c r="K3507" s="74">
        <f>計算過程!I3504</f>
        <v>0</v>
      </c>
      <c r="L3507" s="74">
        <f>計算過程!J3504</f>
        <v>0</v>
      </c>
      <c r="M3507" s="74">
        <f>計算過程!K3504</f>
        <v>0</v>
      </c>
      <c r="N3507" s="75">
        <f>計算過程!Q3504</f>
        <v>0</v>
      </c>
    </row>
    <row r="3508" spans="8:14">
      <c r="H3508" s="38">
        <v>41785</v>
      </c>
      <c r="I3508" s="39" t="s">
        <v>168</v>
      </c>
      <c r="J3508" s="74">
        <f>計算過程!D3505</f>
        <v>0</v>
      </c>
      <c r="K3508" s="74">
        <f>計算過程!I3505</f>
        <v>0</v>
      </c>
      <c r="L3508" s="74">
        <f>計算過程!J3505</f>
        <v>0</v>
      </c>
      <c r="M3508" s="74">
        <f>計算過程!K3505</f>
        <v>0</v>
      </c>
      <c r="N3508" s="75">
        <f>計算過程!Q3505</f>
        <v>0</v>
      </c>
    </row>
    <row r="3509" spans="8:14">
      <c r="H3509" s="38">
        <v>41785</v>
      </c>
      <c r="I3509" s="39" t="s">
        <v>169</v>
      </c>
      <c r="J3509" s="74">
        <f>計算過程!D3506</f>
        <v>0</v>
      </c>
      <c r="K3509" s="74">
        <f>計算過程!I3506</f>
        <v>0</v>
      </c>
      <c r="L3509" s="74">
        <f>計算過程!J3506</f>
        <v>0</v>
      </c>
      <c r="M3509" s="74">
        <f>計算過程!K3506</f>
        <v>0</v>
      </c>
      <c r="N3509" s="75">
        <f>計算過程!Q3506</f>
        <v>0</v>
      </c>
    </row>
    <row r="3510" spans="8:14">
      <c r="H3510" s="38">
        <v>41785</v>
      </c>
      <c r="I3510" s="39" t="s">
        <v>170</v>
      </c>
      <c r="J3510" s="74">
        <f>計算過程!D3507</f>
        <v>0</v>
      </c>
      <c r="K3510" s="74">
        <f>計算過程!I3507</f>
        <v>0</v>
      </c>
      <c r="L3510" s="74">
        <f>計算過程!J3507</f>
        <v>0</v>
      </c>
      <c r="M3510" s="74">
        <f>計算過程!K3507</f>
        <v>0</v>
      </c>
      <c r="N3510" s="75">
        <f>計算過程!Q3507</f>
        <v>0</v>
      </c>
    </row>
    <row r="3511" spans="8:14">
      <c r="H3511" s="38">
        <v>41785</v>
      </c>
      <c r="I3511" s="39" t="s">
        <v>171</v>
      </c>
      <c r="J3511" s="74">
        <f>計算過程!D3508</f>
        <v>0</v>
      </c>
      <c r="K3511" s="74">
        <f>計算過程!I3508</f>
        <v>0</v>
      </c>
      <c r="L3511" s="74">
        <f>計算過程!J3508</f>
        <v>0</v>
      </c>
      <c r="M3511" s="74">
        <f>計算過程!K3508</f>
        <v>0</v>
      </c>
      <c r="N3511" s="75">
        <f>計算過程!Q3508</f>
        <v>0</v>
      </c>
    </row>
    <row r="3512" spans="8:14">
      <c r="H3512" s="38">
        <v>41785</v>
      </c>
      <c r="I3512" s="39" t="s">
        <v>172</v>
      </c>
      <c r="J3512" s="74">
        <f>計算過程!D3509</f>
        <v>0</v>
      </c>
      <c r="K3512" s="74">
        <f>計算過程!I3509</f>
        <v>0</v>
      </c>
      <c r="L3512" s="74">
        <f>計算過程!J3509</f>
        <v>0</v>
      </c>
      <c r="M3512" s="74">
        <f>計算過程!K3509</f>
        <v>0</v>
      </c>
      <c r="N3512" s="75">
        <f>計算過程!Q3509</f>
        <v>0</v>
      </c>
    </row>
    <row r="3513" spans="8:14">
      <c r="H3513" s="38">
        <v>41786</v>
      </c>
      <c r="I3513" s="39" t="s">
        <v>149</v>
      </c>
      <c r="J3513" s="74">
        <f>計算過程!D3510</f>
        <v>0</v>
      </c>
      <c r="K3513" s="74">
        <f>計算過程!I3510</f>
        <v>0</v>
      </c>
      <c r="L3513" s="74">
        <f>計算過程!J3510</f>
        <v>0</v>
      </c>
      <c r="M3513" s="74">
        <f>計算過程!K3510</f>
        <v>0</v>
      </c>
      <c r="N3513" s="75">
        <f>計算過程!Q3510</f>
        <v>0</v>
      </c>
    </row>
    <row r="3514" spans="8:14">
      <c r="H3514" s="38">
        <v>41786</v>
      </c>
      <c r="I3514" s="39" t="s">
        <v>150</v>
      </c>
      <c r="J3514" s="74">
        <f>計算過程!D3511</f>
        <v>0</v>
      </c>
      <c r="K3514" s="74">
        <f>計算過程!I3511</f>
        <v>0</v>
      </c>
      <c r="L3514" s="74">
        <f>計算過程!J3511</f>
        <v>0</v>
      </c>
      <c r="M3514" s="74">
        <f>計算過程!K3511</f>
        <v>0</v>
      </c>
      <c r="N3514" s="75">
        <f>計算過程!Q3511</f>
        <v>0</v>
      </c>
    </row>
    <row r="3515" spans="8:14">
      <c r="H3515" s="38">
        <v>41786</v>
      </c>
      <c r="I3515" s="39" t="s">
        <v>151</v>
      </c>
      <c r="J3515" s="74">
        <f>計算過程!D3512</f>
        <v>0</v>
      </c>
      <c r="K3515" s="74">
        <f>計算過程!I3512</f>
        <v>0</v>
      </c>
      <c r="L3515" s="74">
        <f>計算過程!J3512</f>
        <v>0</v>
      </c>
      <c r="M3515" s="74">
        <f>計算過程!K3512</f>
        <v>0</v>
      </c>
      <c r="N3515" s="75">
        <f>計算過程!Q3512</f>
        <v>0</v>
      </c>
    </row>
    <row r="3516" spans="8:14">
      <c r="H3516" s="38">
        <v>41786</v>
      </c>
      <c r="I3516" s="39" t="s">
        <v>152</v>
      </c>
      <c r="J3516" s="74">
        <f>計算過程!D3513</f>
        <v>0</v>
      </c>
      <c r="K3516" s="74">
        <f>計算過程!I3513</f>
        <v>0</v>
      </c>
      <c r="L3516" s="74">
        <f>計算過程!J3513</f>
        <v>0</v>
      </c>
      <c r="M3516" s="74">
        <f>計算過程!K3513</f>
        <v>0</v>
      </c>
      <c r="N3516" s="75">
        <f>計算過程!Q3513</f>
        <v>0</v>
      </c>
    </row>
    <row r="3517" spans="8:14">
      <c r="H3517" s="38">
        <v>41786</v>
      </c>
      <c r="I3517" s="39" t="s">
        <v>153</v>
      </c>
      <c r="J3517" s="74">
        <f>計算過程!D3514</f>
        <v>0</v>
      </c>
      <c r="K3517" s="74">
        <f>計算過程!I3514</f>
        <v>0</v>
      </c>
      <c r="L3517" s="74">
        <f>計算過程!J3514</f>
        <v>0</v>
      </c>
      <c r="M3517" s="74">
        <f>計算過程!K3514</f>
        <v>0</v>
      </c>
      <c r="N3517" s="75">
        <f>計算過程!Q3514</f>
        <v>0</v>
      </c>
    </row>
    <row r="3518" spans="8:14">
      <c r="H3518" s="38">
        <v>41786</v>
      </c>
      <c r="I3518" s="39" t="s">
        <v>154</v>
      </c>
      <c r="J3518" s="74">
        <f>計算過程!D3515</f>
        <v>0</v>
      </c>
      <c r="K3518" s="74">
        <f>計算過程!I3515</f>
        <v>0</v>
      </c>
      <c r="L3518" s="74">
        <f>計算過程!J3515</f>
        <v>0</v>
      </c>
      <c r="M3518" s="74">
        <f>計算過程!K3515</f>
        <v>0</v>
      </c>
      <c r="N3518" s="75">
        <f>計算過程!Q3515</f>
        <v>0</v>
      </c>
    </row>
    <row r="3519" spans="8:14">
      <c r="H3519" s="38">
        <v>41786</v>
      </c>
      <c r="I3519" s="39" t="s">
        <v>155</v>
      </c>
      <c r="J3519" s="74">
        <f>計算過程!D3516</f>
        <v>0</v>
      </c>
      <c r="K3519" s="74">
        <f>計算過程!I3516</f>
        <v>0</v>
      </c>
      <c r="L3519" s="74">
        <f>計算過程!J3516</f>
        <v>0</v>
      </c>
      <c r="M3519" s="74">
        <f>計算過程!K3516</f>
        <v>0</v>
      </c>
      <c r="N3519" s="75">
        <f>計算過程!Q3516</f>
        <v>0</v>
      </c>
    </row>
    <row r="3520" spans="8:14">
      <c r="H3520" s="38">
        <v>41786</v>
      </c>
      <c r="I3520" s="39" t="s">
        <v>156</v>
      </c>
      <c r="J3520" s="74">
        <f>計算過程!D3517</f>
        <v>0</v>
      </c>
      <c r="K3520" s="74">
        <f>計算過程!I3517</f>
        <v>0</v>
      </c>
      <c r="L3520" s="74">
        <f>計算過程!J3517</f>
        <v>0</v>
      </c>
      <c r="M3520" s="74">
        <f>計算過程!K3517</f>
        <v>0</v>
      </c>
      <c r="N3520" s="75">
        <f>計算過程!Q3517</f>
        <v>0</v>
      </c>
    </row>
    <row r="3521" spans="8:14">
      <c r="H3521" s="38">
        <v>41786</v>
      </c>
      <c r="I3521" s="39" t="s">
        <v>157</v>
      </c>
      <c r="J3521" s="74">
        <f>計算過程!D3518</f>
        <v>0</v>
      </c>
      <c r="K3521" s="74">
        <f>計算過程!I3518</f>
        <v>0</v>
      </c>
      <c r="L3521" s="74">
        <f>計算過程!J3518</f>
        <v>0</v>
      </c>
      <c r="M3521" s="74">
        <f>計算過程!K3518</f>
        <v>0</v>
      </c>
      <c r="N3521" s="75">
        <f>計算過程!Q3518</f>
        <v>0</v>
      </c>
    </row>
    <row r="3522" spans="8:14">
      <c r="H3522" s="38">
        <v>41786</v>
      </c>
      <c r="I3522" s="39" t="s">
        <v>158</v>
      </c>
      <c r="J3522" s="74">
        <f>計算過程!D3519</f>
        <v>0</v>
      </c>
      <c r="K3522" s="74">
        <f>計算過程!I3519</f>
        <v>0</v>
      </c>
      <c r="L3522" s="74">
        <f>計算過程!J3519</f>
        <v>0</v>
      </c>
      <c r="M3522" s="74">
        <f>計算過程!K3519</f>
        <v>0</v>
      </c>
      <c r="N3522" s="75">
        <f>計算過程!Q3519</f>
        <v>0</v>
      </c>
    </row>
    <row r="3523" spans="8:14">
      <c r="H3523" s="38">
        <v>41786</v>
      </c>
      <c r="I3523" s="39" t="s">
        <v>159</v>
      </c>
      <c r="J3523" s="74">
        <f>計算過程!D3520</f>
        <v>0</v>
      </c>
      <c r="K3523" s="74">
        <f>計算過程!I3520</f>
        <v>0</v>
      </c>
      <c r="L3523" s="74">
        <f>計算過程!J3520</f>
        <v>0</v>
      </c>
      <c r="M3523" s="74">
        <f>計算過程!K3520</f>
        <v>0</v>
      </c>
      <c r="N3523" s="75">
        <f>計算過程!Q3520</f>
        <v>0</v>
      </c>
    </row>
    <row r="3524" spans="8:14">
      <c r="H3524" s="38">
        <v>41786</v>
      </c>
      <c r="I3524" s="39" t="s">
        <v>160</v>
      </c>
      <c r="J3524" s="74">
        <f>計算過程!D3521</f>
        <v>0</v>
      </c>
      <c r="K3524" s="74">
        <f>計算過程!I3521</f>
        <v>0</v>
      </c>
      <c r="L3524" s="74">
        <f>計算過程!J3521</f>
        <v>0</v>
      </c>
      <c r="M3524" s="74">
        <f>計算過程!K3521</f>
        <v>0</v>
      </c>
      <c r="N3524" s="75">
        <f>計算過程!Q3521</f>
        <v>0</v>
      </c>
    </row>
    <row r="3525" spans="8:14">
      <c r="H3525" s="38">
        <v>41786</v>
      </c>
      <c r="I3525" s="39" t="s">
        <v>161</v>
      </c>
      <c r="J3525" s="74">
        <f>計算過程!D3522</f>
        <v>0</v>
      </c>
      <c r="K3525" s="74">
        <f>計算過程!I3522</f>
        <v>0</v>
      </c>
      <c r="L3525" s="74">
        <f>計算過程!J3522</f>
        <v>0</v>
      </c>
      <c r="M3525" s="74">
        <f>計算過程!K3522</f>
        <v>0</v>
      </c>
      <c r="N3525" s="75">
        <f>計算過程!Q3522</f>
        <v>0</v>
      </c>
    </row>
    <row r="3526" spans="8:14">
      <c r="H3526" s="38">
        <v>41786</v>
      </c>
      <c r="I3526" s="39" t="s">
        <v>162</v>
      </c>
      <c r="J3526" s="74">
        <f>計算過程!D3523</f>
        <v>0</v>
      </c>
      <c r="K3526" s="74">
        <f>計算過程!I3523</f>
        <v>0</v>
      </c>
      <c r="L3526" s="74">
        <f>計算過程!J3523</f>
        <v>0</v>
      </c>
      <c r="M3526" s="74">
        <f>計算過程!K3523</f>
        <v>0</v>
      </c>
      <c r="N3526" s="75">
        <f>計算過程!Q3523</f>
        <v>0</v>
      </c>
    </row>
    <row r="3527" spans="8:14">
      <c r="H3527" s="38">
        <v>41786</v>
      </c>
      <c r="I3527" s="39" t="s">
        <v>163</v>
      </c>
      <c r="J3527" s="74">
        <f>計算過程!D3524</f>
        <v>0</v>
      </c>
      <c r="K3527" s="74">
        <f>計算過程!I3524</f>
        <v>0</v>
      </c>
      <c r="L3527" s="74">
        <f>計算過程!J3524</f>
        <v>0</v>
      </c>
      <c r="M3527" s="74">
        <f>計算過程!K3524</f>
        <v>0</v>
      </c>
      <c r="N3527" s="75">
        <f>計算過程!Q3524</f>
        <v>0</v>
      </c>
    </row>
    <row r="3528" spans="8:14">
      <c r="H3528" s="38">
        <v>41786</v>
      </c>
      <c r="I3528" s="39" t="s">
        <v>164</v>
      </c>
      <c r="J3528" s="74">
        <f>計算過程!D3525</f>
        <v>0</v>
      </c>
      <c r="K3528" s="74">
        <f>計算過程!I3525</f>
        <v>0</v>
      </c>
      <c r="L3528" s="74">
        <f>計算過程!J3525</f>
        <v>0</v>
      </c>
      <c r="M3528" s="74">
        <f>計算過程!K3525</f>
        <v>0</v>
      </c>
      <c r="N3528" s="75">
        <f>計算過程!Q3525</f>
        <v>0</v>
      </c>
    </row>
    <row r="3529" spans="8:14">
      <c r="H3529" s="38">
        <v>41786</v>
      </c>
      <c r="I3529" s="39" t="s">
        <v>165</v>
      </c>
      <c r="J3529" s="74">
        <f>計算過程!D3526</f>
        <v>0</v>
      </c>
      <c r="K3529" s="74">
        <f>計算過程!I3526</f>
        <v>0</v>
      </c>
      <c r="L3529" s="74">
        <f>計算過程!J3526</f>
        <v>0</v>
      </c>
      <c r="M3529" s="74">
        <f>計算過程!K3526</f>
        <v>0</v>
      </c>
      <c r="N3529" s="75">
        <f>計算過程!Q3526</f>
        <v>0</v>
      </c>
    </row>
    <row r="3530" spans="8:14">
      <c r="H3530" s="38">
        <v>41786</v>
      </c>
      <c r="I3530" s="39" t="s">
        <v>166</v>
      </c>
      <c r="J3530" s="74">
        <f>計算過程!D3527</f>
        <v>0</v>
      </c>
      <c r="K3530" s="74">
        <f>計算過程!I3527</f>
        <v>0</v>
      </c>
      <c r="L3530" s="74">
        <f>計算過程!J3527</f>
        <v>0</v>
      </c>
      <c r="M3530" s="74">
        <f>計算過程!K3527</f>
        <v>0</v>
      </c>
      <c r="N3530" s="75">
        <f>計算過程!Q3527</f>
        <v>0</v>
      </c>
    </row>
    <row r="3531" spans="8:14">
      <c r="H3531" s="38">
        <v>41786</v>
      </c>
      <c r="I3531" s="39" t="s">
        <v>167</v>
      </c>
      <c r="J3531" s="74">
        <f>計算過程!D3528</f>
        <v>0</v>
      </c>
      <c r="K3531" s="74">
        <f>計算過程!I3528</f>
        <v>0</v>
      </c>
      <c r="L3531" s="74">
        <f>計算過程!J3528</f>
        <v>0</v>
      </c>
      <c r="M3531" s="74">
        <f>計算過程!K3528</f>
        <v>0</v>
      </c>
      <c r="N3531" s="75">
        <f>計算過程!Q3528</f>
        <v>0</v>
      </c>
    </row>
    <row r="3532" spans="8:14">
      <c r="H3532" s="38">
        <v>41786</v>
      </c>
      <c r="I3532" s="39" t="s">
        <v>168</v>
      </c>
      <c r="J3532" s="74">
        <f>計算過程!D3529</f>
        <v>0</v>
      </c>
      <c r="K3532" s="74">
        <f>計算過程!I3529</f>
        <v>0</v>
      </c>
      <c r="L3532" s="74">
        <f>計算過程!J3529</f>
        <v>0</v>
      </c>
      <c r="M3532" s="74">
        <f>計算過程!K3529</f>
        <v>0</v>
      </c>
      <c r="N3532" s="75">
        <f>計算過程!Q3529</f>
        <v>0</v>
      </c>
    </row>
    <row r="3533" spans="8:14">
      <c r="H3533" s="38">
        <v>41786</v>
      </c>
      <c r="I3533" s="39" t="s">
        <v>169</v>
      </c>
      <c r="J3533" s="74">
        <f>計算過程!D3530</f>
        <v>0</v>
      </c>
      <c r="K3533" s="74">
        <f>計算過程!I3530</f>
        <v>0</v>
      </c>
      <c r="L3533" s="74">
        <f>計算過程!J3530</f>
        <v>0</v>
      </c>
      <c r="M3533" s="74">
        <f>計算過程!K3530</f>
        <v>0</v>
      </c>
      <c r="N3533" s="75">
        <f>計算過程!Q3530</f>
        <v>0</v>
      </c>
    </row>
    <row r="3534" spans="8:14">
      <c r="H3534" s="38">
        <v>41786</v>
      </c>
      <c r="I3534" s="39" t="s">
        <v>170</v>
      </c>
      <c r="J3534" s="74">
        <f>計算過程!D3531</f>
        <v>0</v>
      </c>
      <c r="K3534" s="74">
        <f>計算過程!I3531</f>
        <v>0</v>
      </c>
      <c r="L3534" s="74">
        <f>計算過程!J3531</f>
        <v>0</v>
      </c>
      <c r="M3534" s="74">
        <f>計算過程!K3531</f>
        <v>0</v>
      </c>
      <c r="N3534" s="75">
        <f>計算過程!Q3531</f>
        <v>0</v>
      </c>
    </row>
    <row r="3535" spans="8:14">
      <c r="H3535" s="38">
        <v>41786</v>
      </c>
      <c r="I3535" s="39" t="s">
        <v>171</v>
      </c>
      <c r="J3535" s="74">
        <f>計算過程!D3532</f>
        <v>0</v>
      </c>
      <c r="K3535" s="74">
        <f>計算過程!I3532</f>
        <v>0</v>
      </c>
      <c r="L3535" s="74">
        <f>計算過程!J3532</f>
        <v>0</v>
      </c>
      <c r="M3535" s="74">
        <f>計算過程!K3532</f>
        <v>0</v>
      </c>
      <c r="N3535" s="75">
        <f>計算過程!Q3532</f>
        <v>0</v>
      </c>
    </row>
    <row r="3536" spans="8:14">
      <c r="H3536" s="38">
        <v>41786</v>
      </c>
      <c r="I3536" s="39" t="s">
        <v>172</v>
      </c>
      <c r="J3536" s="74">
        <f>計算過程!D3533</f>
        <v>0</v>
      </c>
      <c r="K3536" s="74">
        <f>計算過程!I3533</f>
        <v>0</v>
      </c>
      <c r="L3536" s="74">
        <f>計算過程!J3533</f>
        <v>0</v>
      </c>
      <c r="M3536" s="74">
        <f>計算過程!K3533</f>
        <v>0</v>
      </c>
      <c r="N3536" s="75">
        <f>計算過程!Q3533</f>
        <v>0</v>
      </c>
    </row>
    <row r="3537" spans="8:14">
      <c r="H3537" s="38">
        <v>41787</v>
      </c>
      <c r="I3537" s="39" t="s">
        <v>149</v>
      </c>
      <c r="J3537" s="74">
        <f>計算過程!D3534</f>
        <v>0</v>
      </c>
      <c r="K3537" s="74">
        <f>計算過程!I3534</f>
        <v>0</v>
      </c>
      <c r="L3537" s="74">
        <f>計算過程!J3534</f>
        <v>0</v>
      </c>
      <c r="M3537" s="74">
        <f>計算過程!K3534</f>
        <v>0</v>
      </c>
      <c r="N3537" s="75">
        <f>計算過程!Q3534</f>
        <v>0</v>
      </c>
    </row>
    <row r="3538" spans="8:14">
      <c r="H3538" s="38">
        <v>41787</v>
      </c>
      <c r="I3538" s="39" t="s">
        <v>150</v>
      </c>
      <c r="J3538" s="74">
        <f>計算過程!D3535</f>
        <v>0</v>
      </c>
      <c r="K3538" s="74">
        <f>計算過程!I3535</f>
        <v>0</v>
      </c>
      <c r="L3538" s="74">
        <f>計算過程!J3535</f>
        <v>0</v>
      </c>
      <c r="M3538" s="74">
        <f>計算過程!K3535</f>
        <v>0</v>
      </c>
      <c r="N3538" s="75">
        <f>計算過程!Q3535</f>
        <v>0</v>
      </c>
    </row>
    <row r="3539" spans="8:14">
      <c r="H3539" s="38">
        <v>41787</v>
      </c>
      <c r="I3539" s="39" t="s">
        <v>151</v>
      </c>
      <c r="J3539" s="74">
        <f>計算過程!D3536</f>
        <v>0</v>
      </c>
      <c r="K3539" s="74">
        <f>計算過程!I3536</f>
        <v>0</v>
      </c>
      <c r="L3539" s="74">
        <f>計算過程!J3536</f>
        <v>0</v>
      </c>
      <c r="M3539" s="74">
        <f>計算過程!K3536</f>
        <v>0</v>
      </c>
      <c r="N3539" s="75">
        <f>計算過程!Q3536</f>
        <v>0</v>
      </c>
    </row>
    <row r="3540" spans="8:14">
      <c r="H3540" s="38">
        <v>41787</v>
      </c>
      <c r="I3540" s="39" t="s">
        <v>152</v>
      </c>
      <c r="J3540" s="74">
        <f>計算過程!D3537</f>
        <v>0</v>
      </c>
      <c r="K3540" s="74">
        <f>計算過程!I3537</f>
        <v>0</v>
      </c>
      <c r="L3540" s="74">
        <f>計算過程!J3537</f>
        <v>0</v>
      </c>
      <c r="M3540" s="74">
        <f>計算過程!K3537</f>
        <v>0</v>
      </c>
      <c r="N3540" s="75">
        <f>計算過程!Q3537</f>
        <v>0</v>
      </c>
    </row>
    <row r="3541" spans="8:14">
      <c r="H3541" s="38">
        <v>41787</v>
      </c>
      <c r="I3541" s="39" t="s">
        <v>153</v>
      </c>
      <c r="J3541" s="74">
        <f>計算過程!D3538</f>
        <v>0</v>
      </c>
      <c r="K3541" s="74">
        <f>計算過程!I3538</f>
        <v>0</v>
      </c>
      <c r="L3541" s="74">
        <f>計算過程!J3538</f>
        <v>0</v>
      </c>
      <c r="M3541" s="74">
        <f>計算過程!K3538</f>
        <v>0</v>
      </c>
      <c r="N3541" s="75">
        <f>計算過程!Q3538</f>
        <v>0</v>
      </c>
    </row>
    <row r="3542" spans="8:14">
      <c r="H3542" s="38">
        <v>41787</v>
      </c>
      <c r="I3542" s="39" t="s">
        <v>154</v>
      </c>
      <c r="J3542" s="74">
        <f>計算過程!D3539</f>
        <v>0</v>
      </c>
      <c r="K3542" s="74">
        <f>計算過程!I3539</f>
        <v>0</v>
      </c>
      <c r="L3542" s="74">
        <f>計算過程!J3539</f>
        <v>0</v>
      </c>
      <c r="M3542" s="74">
        <f>計算過程!K3539</f>
        <v>0</v>
      </c>
      <c r="N3542" s="75">
        <f>計算過程!Q3539</f>
        <v>0</v>
      </c>
    </row>
    <row r="3543" spans="8:14">
      <c r="H3543" s="38">
        <v>41787</v>
      </c>
      <c r="I3543" s="39" t="s">
        <v>155</v>
      </c>
      <c r="J3543" s="74">
        <f>計算過程!D3540</f>
        <v>0</v>
      </c>
      <c r="K3543" s="74">
        <f>計算過程!I3540</f>
        <v>0</v>
      </c>
      <c r="L3543" s="74">
        <f>計算過程!J3540</f>
        <v>0</v>
      </c>
      <c r="M3543" s="74">
        <f>計算過程!K3540</f>
        <v>0</v>
      </c>
      <c r="N3543" s="75">
        <f>計算過程!Q3540</f>
        <v>0</v>
      </c>
    </row>
    <row r="3544" spans="8:14">
      <c r="H3544" s="38">
        <v>41787</v>
      </c>
      <c r="I3544" s="39" t="s">
        <v>156</v>
      </c>
      <c r="J3544" s="74">
        <f>計算過程!D3541</f>
        <v>0</v>
      </c>
      <c r="K3544" s="74">
        <f>計算過程!I3541</f>
        <v>0</v>
      </c>
      <c r="L3544" s="74">
        <f>計算過程!J3541</f>
        <v>0</v>
      </c>
      <c r="M3544" s="74">
        <f>計算過程!K3541</f>
        <v>0</v>
      </c>
      <c r="N3544" s="75">
        <f>計算過程!Q3541</f>
        <v>0</v>
      </c>
    </row>
    <row r="3545" spans="8:14">
      <c r="H3545" s="38">
        <v>41787</v>
      </c>
      <c r="I3545" s="39" t="s">
        <v>157</v>
      </c>
      <c r="J3545" s="74">
        <f>計算過程!D3542</f>
        <v>0</v>
      </c>
      <c r="K3545" s="74">
        <f>計算過程!I3542</f>
        <v>0</v>
      </c>
      <c r="L3545" s="74">
        <f>計算過程!J3542</f>
        <v>0</v>
      </c>
      <c r="M3545" s="74">
        <f>計算過程!K3542</f>
        <v>0</v>
      </c>
      <c r="N3545" s="75">
        <f>計算過程!Q3542</f>
        <v>0</v>
      </c>
    </row>
    <row r="3546" spans="8:14">
      <c r="H3546" s="38">
        <v>41787</v>
      </c>
      <c r="I3546" s="39" t="s">
        <v>158</v>
      </c>
      <c r="J3546" s="74">
        <f>計算過程!D3543</f>
        <v>0</v>
      </c>
      <c r="K3546" s="74">
        <f>計算過程!I3543</f>
        <v>0</v>
      </c>
      <c r="L3546" s="74">
        <f>計算過程!J3543</f>
        <v>0</v>
      </c>
      <c r="M3546" s="74">
        <f>計算過程!K3543</f>
        <v>0</v>
      </c>
      <c r="N3546" s="75">
        <f>計算過程!Q3543</f>
        <v>0</v>
      </c>
    </row>
    <row r="3547" spans="8:14">
      <c r="H3547" s="38">
        <v>41787</v>
      </c>
      <c r="I3547" s="39" t="s">
        <v>159</v>
      </c>
      <c r="J3547" s="74">
        <f>計算過程!D3544</f>
        <v>0</v>
      </c>
      <c r="K3547" s="74">
        <f>計算過程!I3544</f>
        <v>0</v>
      </c>
      <c r="L3547" s="74">
        <f>計算過程!J3544</f>
        <v>0</v>
      </c>
      <c r="M3547" s="74">
        <f>計算過程!K3544</f>
        <v>0</v>
      </c>
      <c r="N3547" s="75">
        <f>計算過程!Q3544</f>
        <v>0</v>
      </c>
    </row>
    <row r="3548" spans="8:14">
      <c r="H3548" s="38">
        <v>41787</v>
      </c>
      <c r="I3548" s="39" t="s">
        <v>160</v>
      </c>
      <c r="J3548" s="74">
        <f>計算過程!D3545</f>
        <v>0</v>
      </c>
      <c r="K3548" s="74">
        <f>計算過程!I3545</f>
        <v>0</v>
      </c>
      <c r="L3548" s="74">
        <f>計算過程!J3545</f>
        <v>0</v>
      </c>
      <c r="M3548" s="74">
        <f>計算過程!K3545</f>
        <v>0</v>
      </c>
      <c r="N3548" s="75">
        <f>計算過程!Q3545</f>
        <v>0</v>
      </c>
    </row>
    <row r="3549" spans="8:14">
      <c r="H3549" s="38">
        <v>41787</v>
      </c>
      <c r="I3549" s="39" t="s">
        <v>161</v>
      </c>
      <c r="J3549" s="74">
        <f>計算過程!D3546</f>
        <v>0</v>
      </c>
      <c r="K3549" s="74">
        <f>計算過程!I3546</f>
        <v>0</v>
      </c>
      <c r="L3549" s="74">
        <f>計算過程!J3546</f>
        <v>0</v>
      </c>
      <c r="M3549" s="74">
        <f>計算過程!K3546</f>
        <v>0</v>
      </c>
      <c r="N3549" s="75">
        <f>計算過程!Q3546</f>
        <v>0</v>
      </c>
    </row>
    <row r="3550" spans="8:14">
      <c r="H3550" s="38">
        <v>41787</v>
      </c>
      <c r="I3550" s="39" t="s">
        <v>162</v>
      </c>
      <c r="J3550" s="74">
        <f>計算過程!D3547</f>
        <v>0</v>
      </c>
      <c r="K3550" s="74">
        <f>計算過程!I3547</f>
        <v>0</v>
      </c>
      <c r="L3550" s="74">
        <f>計算過程!J3547</f>
        <v>0</v>
      </c>
      <c r="M3550" s="74">
        <f>計算過程!K3547</f>
        <v>0</v>
      </c>
      <c r="N3550" s="75">
        <f>計算過程!Q3547</f>
        <v>0</v>
      </c>
    </row>
    <row r="3551" spans="8:14">
      <c r="H3551" s="38">
        <v>41787</v>
      </c>
      <c r="I3551" s="39" t="s">
        <v>163</v>
      </c>
      <c r="J3551" s="74">
        <f>計算過程!D3548</f>
        <v>0</v>
      </c>
      <c r="K3551" s="74">
        <f>計算過程!I3548</f>
        <v>0</v>
      </c>
      <c r="L3551" s="74">
        <f>計算過程!J3548</f>
        <v>0</v>
      </c>
      <c r="M3551" s="74">
        <f>計算過程!K3548</f>
        <v>0</v>
      </c>
      <c r="N3551" s="75">
        <f>計算過程!Q3548</f>
        <v>0</v>
      </c>
    </row>
    <row r="3552" spans="8:14">
      <c r="H3552" s="38">
        <v>41787</v>
      </c>
      <c r="I3552" s="39" t="s">
        <v>164</v>
      </c>
      <c r="J3552" s="74">
        <f>計算過程!D3549</f>
        <v>0</v>
      </c>
      <c r="K3552" s="74">
        <f>計算過程!I3549</f>
        <v>0</v>
      </c>
      <c r="L3552" s="74">
        <f>計算過程!J3549</f>
        <v>0</v>
      </c>
      <c r="M3552" s="74">
        <f>計算過程!K3549</f>
        <v>0</v>
      </c>
      <c r="N3552" s="75">
        <f>計算過程!Q3549</f>
        <v>0</v>
      </c>
    </row>
    <row r="3553" spans="8:14">
      <c r="H3553" s="38">
        <v>41787</v>
      </c>
      <c r="I3553" s="39" t="s">
        <v>165</v>
      </c>
      <c r="J3553" s="74">
        <f>計算過程!D3550</f>
        <v>0</v>
      </c>
      <c r="K3553" s="74">
        <f>計算過程!I3550</f>
        <v>0</v>
      </c>
      <c r="L3553" s="74">
        <f>計算過程!J3550</f>
        <v>0</v>
      </c>
      <c r="M3553" s="74">
        <f>計算過程!K3550</f>
        <v>0</v>
      </c>
      <c r="N3553" s="75">
        <f>計算過程!Q3550</f>
        <v>0</v>
      </c>
    </row>
    <row r="3554" spans="8:14">
      <c r="H3554" s="38">
        <v>41787</v>
      </c>
      <c r="I3554" s="39" t="s">
        <v>166</v>
      </c>
      <c r="J3554" s="74">
        <f>計算過程!D3551</f>
        <v>0</v>
      </c>
      <c r="K3554" s="74">
        <f>計算過程!I3551</f>
        <v>0</v>
      </c>
      <c r="L3554" s="74">
        <f>計算過程!J3551</f>
        <v>0</v>
      </c>
      <c r="M3554" s="74">
        <f>計算過程!K3551</f>
        <v>0</v>
      </c>
      <c r="N3554" s="75">
        <f>計算過程!Q3551</f>
        <v>0</v>
      </c>
    </row>
    <row r="3555" spans="8:14">
      <c r="H3555" s="38">
        <v>41787</v>
      </c>
      <c r="I3555" s="39" t="s">
        <v>167</v>
      </c>
      <c r="J3555" s="74">
        <f>計算過程!D3552</f>
        <v>0</v>
      </c>
      <c r="K3555" s="74">
        <f>計算過程!I3552</f>
        <v>0</v>
      </c>
      <c r="L3555" s="74">
        <f>計算過程!J3552</f>
        <v>0</v>
      </c>
      <c r="M3555" s="74">
        <f>計算過程!K3552</f>
        <v>0</v>
      </c>
      <c r="N3555" s="75">
        <f>計算過程!Q3552</f>
        <v>0</v>
      </c>
    </row>
    <row r="3556" spans="8:14">
      <c r="H3556" s="38">
        <v>41787</v>
      </c>
      <c r="I3556" s="39" t="s">
        <v>168</v>
      </c>
      <c r="J3556" s="74">
        <f>計算過程!D3553</f>
        <v>0</v>
      </c>
      <c r="K3556" s="74">
        <f>計算過程!I3553</f>
        <v>0</v>
      </c>
      <c r="L3556" s="74">
        <f>計算過程!J3553</f>
        <v>0</v>
      </c>
      <c r="M3556" s="74">
        <f>計算過程!K3553</f>
        <v>0</v>
      </c>
      <c r="N3556" s="75">
        <f>計算過程!Q3553</f>
        <v>0</v>
      </c>
    </row>
    <row r="3557" spans="8:14">
      <c r="H3557" s="38">
        <v>41787</v>
      </c>
      <c r="I3557" s="39" t="s">
        <v>169</v>
      </c>
      <c r="J3557" s="74">
        <f>計算過程!D3554</f>
        <v>0</v>
      </c>
      <c r="K3557" s="74">
        <f>計算過程!I3554</f>
        <v>0</v>
      </c>
      <c r="L3557" s="74">
        <f>計算過程!J3554</f>
        <v>0</v>
      </c>
      <c r="M3557" s="74">
        <f>計算過程!K3554</f>
        <v>0</v>
      </c>
      <c r="N3557" s="75">
        <f>計算過程!Q3554</f>
        <v>0</v>
      </c>
    </row>
    <row r="3558" spans="8:14">
      <c r="H3558" s="38">
        <v>41787</v>
      </c>
      <c r="I3558" s="39" t="s">
        <v>170</v>
      </c>
      <c r="J3558" s="74">
        <f>計算過程!D3555</f>
        <v>0</v>
      </c>
      <c r="K3558" s="74">
        <f>計算過程!I3555</f>
        <v>0</v>
      </c>
      <c r="L3558" s="74">
        <f>計算過程!J3555</f>
        <v>0</v>
      </c>
      <c r="M3558" s="74">
        <f>計算過程!K3555</f>
        <v>0</v>
      </c>
      <c r="N3558" s="75">
        <f>計算過程!Q3555</f>
        <v>0</v>
      </c>
    </row>
    <row r="3559" spans="8:14">
      <c r="H3559" s="38">
        <v>41787</v>
      </c>
      <c r="I3559" s="39" t="s">
        <v>171</v>
      </c>
      <c r="J3559" s="74">
        <f>計算過程!D3556</f>
        <v>0</v>
      </c>
      <c r="K3559" s="74">
        <f>計算過程!I3556</f>
        <v>0</v>
      </c>
      <c r="L3559" s="74">
        <f>計算過程!J3556</f>
        <v>0</v>
      </c>
      <c r="M3559" s="74">
        <f>計算過程!K3556</f>
        <v>0</v>
      </c>
      <c r="N3559" s="75">
        <f>計算過程!Q3556</f>
        <v>0</v>
      </c>
    </row>
    <row r="3560" spans="8:14">
      <c r="H3560" s="38">
        <v>41787</v>
      </c>
      <c r="I3560" s="39" t="s">
        <v>172</v>
      </c>
      <c r="J3560" s="74">
        <f>計算過程!D3557</f>
        <v>0</v>
      </c>
      <c r="K3560" s="74">
        <f>計算過程!I3557</f>
        <v>0</v>
      </c>
      <c r="L3560" s="74">
        <f>計算過程!J3557</f>
        <v>0</v>
      </c>
      <c r="M3560" s="74">
        <f>計算過程!K3557</f>
        <v>0</v>
      </c>
      <c r="N3560" s="75">
        <f>計算過程!Q3557</f>
        <v>0</v>
      </c>
    </row>
    <row r="3561" spans="8:14">
      <c r="H3561" s="38">
        <v>41788</v>
      </c>
      <c r="I3561" s="39" t="s">
        <v>149</v>
      </c>
      <c r="J3561" s="74">
        <f>計算過程!D3558</f>
        <v>0</v>
      </c>
      <c r="K3561" s="74">
        <f>計算過程!I3558</f>
        <v>0</v>
      </c>
      <c r="L3561" s="74">
        <f>計算過程!J3558</f>
        <v>0</v>
      </c>
      <c r="M3561" s="74">
        <f>計算過程!K3558</f>
        <v>0</v>
      </c>
      <c r="N3561" s="75">
        <f>計算過程!Q3558</f>
        <v>0</v>
      </c>
    </row>
    <row r="3562" spans="8:14">
      <c r="H3562" s="38">
        <v>41788</v>
      </c>
      <c r="I3562" s="39" t="s">
        <v>150</v>
      </c>
      <c r="J3562" s="74">
        <f>計算過程!D3559</f>
        <v>0</v>
      </c>
      <c r="K3562" s="74">
        <f>計算過程!I3559</f>
        <v>0</v>
      </c>
      <c r="L3562" s="74">
        <f>計算過程!J3559</f>
        <v>0</v>
      </c>
      <c r="M3562" s="74">
        <f>計算過程!K3559</f>
        <v>0</v>
      </c>
      <c r="N3562" s="75">
        <f>計算過程!Q3559</f>
        <v>0</v>
      </c>
    </row>
    <row r="3563" spans="8:14">
      <c r="H3563" s="38">
        <v>41788</v>
      </c>
      <c r="I3563" s="39" t="s">
        <v>151</v>
      </c>
      <c r="J3563" s="74">
        <f>計算過程!D3560</f>
        <v>0</v>
      </c>
      <c r="K3563" s="74">
        <f>計算過程!I3560</f>
        <v>0</v>
      </c>
      <c r="L3563" s="74">
        <f>計算過程!J3560</f>
        <v>0</v>
      </c>
      <c r="M3563" s="74">
        <f>計算過程!K3560</f>
        <v>0</v>
      </c>
      <c r="N3563" s="75">
        <f>計算過程!Q3560</f>
        <v>0</v>
      </c>
    </row>
    <row r="3564" spans="8:14">
      <c r="H3564" s="38">
        <v>41788</v>
      </c>
      <c r="I3564" s="39" t="s">
        <v>152</v>
      </c>
      <c r="J3564" s="74">
        <f>計算過程!D3561</f>
        <v>0</v>
      </c>
      <c r="K3564" s="74">
        <f>計算過程!I3561</f>
        <v>0</v>
      </c>
      <c r="L3564" s="74">
        <f>計算過程!J3561</f>
        <v>0</v>
      </c>
      <c r="M3564" s="74">
        <f>計算過程!K3561</f>
        <v>0</v>
      </c>
      <c r="N3564" s="75">
        <f>計算過程!Q3561</f>
        <v>0</v>
      </c>
    </row>
    <row r="3565" spans="8:14">
      <c r="H3565" s="38">
        <v>41788</v>
      </c>
      <c r="I3565" s="39" t="s">
        <v>153</v>
      </c>
      <c r="J3565" s="74">
        <f>計算過程!D3562</f>
        <v>0</v>
      </c>
      <c r="K3565" s="74">
        <f>計算過程!I3562</f>
        <v>0</v>
      </c>
      <c r="L3565" s="74">
        <f>計算過程!J3562</f>
        <v>0</v>
      </c>
      <c r="M3565" s="74">
        <f>計算過程!K3562</f>
        <v>0</v>
      </c>
      <c r="N3565" s="75">
        <f>計算過程!Q3562</f>
        <v>0</v>
      </c>
    </row>
    <row r="3566" spans="8:14">
      <c r="H3566" s="38">
        <v>41788</v>
      </c>
      <c r="I3566" s="39" t="s">
        <v>154</v>
      </c>
      <c r="J3566" s="74">
        <f>計算過程!D3563</f>
        <v>0</v>
      </c>
      <c r="K3566" s="74">
        <f>計算過程!I3563</f>
        <v>0</v>
      </c>
      <c r="L3566" s="74">
        <f>計算過程!J3563</f>
        <v>0</v>
      </c>
      <c r="M3566" s="74">
        <f>計算過程!K3563</f>
        <v>0</v>
      </c>
      <c r="N3566" s="75">
        <f>計算過程!Q3563</f>
        <v>0</v>
      </c>
    </row>
    <row r="3567" spans="8:14">
      <c r="H3567" s="38">
        <v>41788</v>
      </c>
      <c r="I3567" s="39" t="s">
        <v>155</v>
      </c>
      <c r="J3567" s="74">
        <f>計算過程!D3564</f>
        <v>0</v>
      </c>
      <c r="K3567" s="74">
        <f>計算過程!I3564</f>
        <v>0</v>
      </c>
      <c r="L3567" s="74">
        <f>計算過程!J3564</f>
        <v>0</v>
      </c>
      <c r="M3567" s="74">
        <f>計算過程!K3564</f>
        <v>0</v>
      </c>
      <c r="N3567" s="75">
        <f>計算過程!Q3564</f>
        <v>0</v>
      </c>
    </row>
    <row r="3568" spans="8:14">
      <c r="H3568" s="38">
        <v>41788</v>
      </c>
      <c r="I3568" s="39" t="s">
        <v>156</v>
      </c>
      <c r="J3568" s="74">
        <f>計算過程!D3565</f>
        <v>0</v>
      </c>
      <c r="K3568" s="74">
        <f>計算過程!I3565</f>
        <v>0</v>
      </c>
      <c r="L3568" s="74">
        <f>計算過程!J3565</f>
        <v>0</v>
      </c>
      <c r="M3568" s="74">
        <f>計算過程!K3565</f>
        <v>0</v>
      </c>
      <c r="N3568" s="75">
        <f>計算過程!Q3565</f>
        <v>0</v>
      </c>
    </row>
    <row r="3569" spans="8:14">
      <c r="H3569" s="38">
        <v>41788</v>
      </c>
      <c r="I3569" s="39" t="s">
        <v>157</v>
      </c>
      <c r="J3569" s="74">
        <f>計算過程!D3566</f>
        <v>0</v>
      </c>
      <c r="K3569" s="74">
        <f>計算過程!I3566</f>
        <v>0</v>
      </c>
      <c r="L3569" s="74">
        <f>計算過程!J3566</f>
        <v>0</v>
      </c>
      <c r="M3569" s="74">
        <f>計算過程!K3566</f>
        <v>0</v>
      </c>
      <c r="N3569" s="75">
        <f>計算過程!Q3566</f>
        <v>0</v>
      </c>
    </row>
    <row r="3570" spans="8:14">
      <c r="H3570" s="38">
        <v>41788</v>
      </c>
      <c r="I3570" s="39" t="s">
        <v>158</v>
      </c>
      <c r="J3570" s="74">
        <f>計算過程!D3567</f>
        <v>0</v>
      </c>
      <c r="K3570" s="74">
        <f>計算過程!I3567</f>
        <v>0</v>
      </c>
      <c r="L3570" s="74">
        <f>計算過程!J3567</f>
        <v>0</v>
      </c>
      <c r="M3570" s="74">
        <f>計算過程!K3567</f>
        <v>0</v>
      </c>
      <c r="N3570" s="75">
        <f>計算過程!Q3567</f>
        <v>0</v>
      </c>
    </row>
    <row r="3571" spans="8:14">
      <c r="H3571" s="38">
        <v>41788</v>
      </c>
      <c r="I3571" s="39" t="s">
        <v>159</v>
      </c>
      <c r="J3571" s="74">
        <f>計算過程!D3568</f>
        <v>0</v>
      </c>
      <c r="K3571" s="74">
        <f>計算過程!I3568</f>
        <v>0</v>
      </c>
      <c r="L3571" s="74">
        <f>計算過程!J3568</f>
        <v>0</v>
      </c>
      <c r="M3571" s="74">
        <f>計算過程!K3568</f>
        <v>0</v>
      </c>
      <c r="N3571" s="75">
        <f>計算過程!Q3568</f>
        <v>0</v>
      </c>
    </row>
    <row r="3572" spans="8:14">
      <c r="H3572" s="38">
        <v>41788</v>
      </c>
      <c r="I3572" s="39" t="s">
        <v>160</v>
      </c>
      <c r="J3572" s="74">
        <f>計算過程!D3569</f>
        <v>0</v>
      </c>
      <c r="K3572" s="74">
        <f>計算過程!I3569</f>
        <v>0</v>
      </c>
      <c r="L3572" s="74">
        <f>計算過程!J3569</f>
        <v>0</v>
      </c>
      <c r="M3572" s="74">
        <f>計算過程!K3569</f>
        <v>0</v>
      </c>
      <c r="N3572" s="75">
        <f>計算過程!Q3569</f>
        <v>0</v>
      </c>
    </row>
    <row r="3573" spans="8:14">
      <c r="H3573" s="38">
        <v>41788</v>
      </c>
      <c r="I3573" s="39" t="s">
        <v>161</v>
      </c>
      <c r="J3573" s="74">
        <f>計算過程!D3570</f>
        <v>0</v>
      </c>
      <c r="K3573" s="74">
        <f>計算過程!I3570</f>
        <v>0</v>
      </c>
      <c r="L3573" s="74">
        <f>計算過程!J3570</f>
        <v>0</v>
      </c>
      <c r="M3573" s="74">
        <f>計算過程!K3570</f>
        <v>0</v>
      </c>
      <c r="N3573" s="75">
        <f>計算過程!Q3570</f>
        <v>0</v>
      </c>
    </row>
    <row r="3574" spans="8:14">
      <c r="H3574" s="38">
        <v>41788</v>
      </c>
      <c r="I3574" s="39" t="s">
        <v>162</v>
      </c>
      <c r="J3574" s="74">
        <f>計算過程!D3571</f>
        <v>0</v>
      </c>
      <c r="K3574" s="74">
        <f>計算過程!I3571</f>
        <v>0</v>
      </c>
      <c r="L3574" s="74">
        <f>計算過程!J3571</f>
        <v>0</v>
      </c>
      <c r="M3574" s="74">
        <f>計算過程!K3571</f>
        <v>0</v>
      </c>
      <c r="N3574" s="75">
        <f>計算過程!Q3571</f>
        <v>0</v>
      </c>
    </row>
    <row r="3575" spans="8:14">
      <c r="H3575" s="38">
        <v>41788</v>
      </c>
      <c r="I3575" s="39" t="s">
        <v>163</v>
      </c>
      <c r="J3575" s="74">
        <f>計算過程!D3572</f>
        <v>0</v>
      </c>
      <c r="K3575" s="74">
        <f>計算過程!I3572</f>
        <v>0</v>
      </c>
      <c r="L3575" s="74">
        <f>計算過程!J3572</f>
        <v>0</v>
      </c>
      <c r="M3575" s="74">
        <f>計算過程!K3572</f>
        <v>0</v>
      </c>
      <c r="N3575" s="75">
        <f>計算過程!Q3572</f>
        <v>0</v>
      </c>
    </row>
    <row r="3576" spans="8:14">
      <c r="H3576" s="38">
        <v>41788</v>
      </c>
      <c r="I3576" s="39" t="s">
        <v>164</v>
      </c>
      <c r="J3576" s="74">
        <f>計算過程!D3573</f>
        <v>0</v>
      </c>
      <c r="K3576" s="74">
        <f>計算過程!I3573</f>
        <v>0</v>
      </c>
      <c r="L3576" s="74">
        <f>計算過程!J3573</f>
        <v>0</v>
      </c>
      <c r="M3576" s="74">
        <f>計算過程!K3573</f>
        <v>0</v>
      </c>
      <c r="N3576" s="75">
        <f>計算過程!Q3573</f>
        <v>0</v>
      </c>
    </row>
    <row r="3577" spans="8:14">
      <c r="H3577" s="38">
        <v>41788</v>
      </c>
      <c r="I3577" s="39" t="s">
        <v>165</v>
      </c>
      <c r="J3577" s="74">
        <f>計算過程!D3574</f>
        <v>0</v>
      </c>
      <c r="K3577" s="74">
        <f>計算過程!I3574</f>
        <v>0</v>
      </c>
      <c r="L3577" s="74">
        <f>計算過程!J3574</f>
        <v>0</v>
      </c>
      <c r="M3577" s="74">
        <f>計算過程!K3574</f>
        <v>0</v>
      </c>
      <c r="N3577" s="75">
        <f>計算過程!Q3574</f>
        <v>0</v>
      </c>
    </row>
    <row r="3578" spans="8:14">
      <c r="H3578" s="38">
        <v>41788</v>
      </c>
      <c r="I3578" s="39" t="s">
        <v>166</v>
      </c>
      <c r="J3578" s="74">
        <f>計算過程!D3575</f>
        <v>0</v>
      </c>
      <c r="K3578" s="74">
        <f>計算過程!I3575</f>
        <v>0</v>
      </c>
      <c r="L3578" s="74">
        <f>計算過程!J3575</f>
        <v>0</v>
      </c>
      <c r="M3578" s="74">
        <f>計算過程!K3575</f>
        <v>0</v>
      </c>
      <c r="N3578" s="75">
        <f>計算過程!Q3575</f>
        <v>0</v>
      </c>
    </row>
    <row r="3579" spans="8:14">
      <c r="H3579" s="38">
        <v>41788</v>
      </c>
      <c r="I3579" s="39" t="s">
        <v>167</v>
      </c>
      <c r="J3579" s="74">
        <f>計算過程!D3576</f>
        <v>0</v>
      </c>
      <c r="K3579" s="74">
        <f>計算過程!I3576</f>
        <v>0</v>
      </c>
      <c r="L3579" s="74">
        <f>計算過程!J3576</f>
        <v>0</v>
      </c>
      <c r="M3579" s="74">
        <f>計算過程!K3576</f>
        <v>0</v>
      </c>
      <c r="N3579" s="75">
        <f>計算過程!Q3576</f>
        <v>0</v>
      </c>
    </row>
    <row r="3580" spans="8:14">
      <c r="H3580" s="38">
        <v>41788</v>
      </c>
      <c r="I3580" s="39" t="s">
        <v>168</v>
      </c>
      <c r="J3580" s="74">
        <f>計算過程!D3577</f>
        <v>0</v>
      </c>
      <c r="K3580" s="74">
        <f>計算過程!I3577</f>
        <v>0</v>
      </c>
      <c r="L3580" s="74">
        <f>計算過程!J3577</f>
        <v>0</v>
      </c>
      <c r="M3580" s="74">
        <f>計算過程!K3577</f>
        <v>0</v>
      </c>
      <c r="N3580" s="75">
        <f>計算過程!Q3577</f>
        <v>0</v>
      </c>
    </row>
    <row r="3581" spans="8:14">
      <c r="H3581" s="38">
        <v>41788</v>
      </c>
      <c r="I3581" s="39" t="s">
        <v>169</v>
      </c>
      <c r="J3581" s="74">
        <f>計算過程!D3578</f>
        <v>0</v>
      </c>
      <c r="K3581" s="74">
        <f>計算過程!I3578</f>
        <v>0</v>
      </c>
      <c r="L3581" s="74">
        <f>計算過程!J3578</f>
        <v>0</v>
      </c>
      <c r="M3581" s="74">
        <f>計算過程!K3578</f>
        <v>0</v>
      </c>
      <c r="N3581" s="75">
        <f>計算過程!Q3578</f>
        <v>0</v>
      </c>
    </row>
    <row r="3582" spans="8:14">
      <c r="H3582" s="38">
        <v>41788</v>
      </c>
      <c r="I3582" s="39" t="s">
        <v>170</v>
      </c>
      <c r="J3582" s="74">
        <f>計算過程!D3579</f>
        <v>0</v>
      </c>
      <c r="K3582" s="74">
        <f>計算過程!I3579</f>
        <v>0</v>
      </c>
      <c r="L3582" s="74">
        <f>計算過程!J3579</f>
        <v>0</v>
      </c>
      <c r="M3582" s="74">
        <f>計算過程!K3579</f>
        <v>0</v>
      </c>
      <c r="N3582" s="75">
        <f>計算過程!Q3579</f>
        <v>0</v>
      </c>
    </row>
    <row r="3583" spans="8:14">
      <c r="H3583" s="38">
        <v>41788</v>
      </c>
      <c r="I3583" s="39" t="s">
        <v>171</v>
      </c>
      <c r="J3583" s="74">
        <f>計算過程!D3580</f>
        <v>0</v>
      </c>
      <c r="K3583" s="74">
        <f>計算過程!I3580</f>
        <v>0</v>
      </c>
      <c r="L3583" s="74">
        <f>計算過程!J3580</f>
        <v>0</v>
      </c>
      <c r="M3583" s="74">
        <f>計算過程!K3580</f>
        <v>0</v>
      </c>
      <c r="N3583" s="75">
        <f>計算過程!Q3580</f>
        <v>0</v>
      </c>
    </row>
    <row r="3584" spans="8:14">
      <c r="H3584" s="38">
        <v>41788</v>
      </c>
      <c r="I3584" s="39" t="s">
        <v>172</v>
      </c>
      <c r="J3584" s="74">
        <f>計算過程!D3581</f>
        <v>0</v>
      </c>
      <c r="K3584" s="74">
        <f>計算過程!I3581</f>
        <v>0</v>
      </c>
      <c r="L3584" s="74">
        <f>計算過程!J3581</f>
        <v>0</v>
      </c>
      <c r="M3584" s="74">
        <f>計算過程!K3581</f>
        <v>0</v>
      </c>
      <c r="N3584" s="75">
        <f>計算過程!Q3581</f>
        <v>0</v>
      </c>
    </row>
    <row r="3585" spans="8:14">
      <c r="H3585" s="38">
        <v>41789</v>
      </c>
      <c r="I3585" s="39" t="s">
        <v>149</v>
      </c>
      <c r="J3585" s="74">
        <f>計算過程!D3582</f>
        <v>0</v>
      </c>
      <c r="K3585" s="74">
        <f>計算過程!I3582</f>
        <v>0</v>
      </c>
      <c r="L3585" s="74">
        <f>計算過程!J3582</f>
        <v>0</v>
      </c>
      <c r="M3585" s="74">
        <f>計算過程!K3582</f>
        <v>0</v>
      </c>
      <c r="N3585" s="75">
        <f>計算過程!Q3582</f>
        <v>0</v>
      </c>
    </row>
    <row r="3586" spans="8:14">
      <c r="H3586" s="38">
        <v>41789</v>
      </c>
      <c r="I3586" s="39" t="s">
        <v>150</v>
      </c>
      <c r="J3586" s="74">
        <f>計算過程!D3583</f>
        <v>0</v>
      </c>
      <c r="K3586" s="74">
        <f>計算過程!I3583</f>
        <v>0</v>
      </c>
      <c r="L3586" s="74">
        <f>計算過程!J3583</f>
        <v>0</v>
      </c>
      <c r="M3586" s="74">
        <f>計算過程!K3583</f>
        <v>0</v>
      </c>
      <c r="N3586" s="75">
        <f>計算過程!Q3583</f>
        <v>0</v>
      </c>
    </row>
    <row r="3587" spans="8:14">
      <c r="H3587" s="38">
        <v>41789</v>
      </c>
      <c r="I3587" s="39" t="s">
        <v>151</v>
      </c>
      <c r="J3587" s="74">
        <f>計算過程!D3584</f>
        <v>0</v>
      </c>
      <c r="K3587" s="74">
        <f>計算過程!I3584</f>
        <v>0</v>
      </c>
      <c r="L3587" s="74">
        <f>計算過程!J3584</f>
        <v>0</v>
      </c>
      <c r="M3587" s="74">
        <f>計算過程!K3584</f>
        <v>0</v>
      </c>
      <c r="N3587" s="75">
        <f>計算過程!Q3584</f>
        <v>0</v>
      </c>
    </row>
    <row r="3588" spans="8:14">
      <c r="H3588" s="38">
        <v>41789</v>
      </c>
      <c r="I3588" s="39" t="s">
        <v>152</v>
      </c>
      <c r="J3588" s="74">
        <f>計算過程!D3585</f>
        <v>0</v>
      </c>
      <c r="K3588" s="74">
        <f>計算過程!I3585</f>
        <v>0</v>
      </c>
      <c r="L3588" s="74">
        <f>計算過程!J3585</f>
        <v>0</v>
      </c>
      <c r="M3588" s="74">
        <f>計算過程!K3585</f>
        <v>0</v>
      </c>
      <c r="N3588" s="75">
        <f>計算過程!Q3585</f>
        <v>0</v>
      </c>
    </row>
    <row r="3589" spans="8:14">
      <c r="H3589" s="38">
        <v>41789</v>
      </c>
      <c r="I3589" s="39" t="s">
        <v>153</v>
      </c>
      <c r="J3589" s="74">
        <f>計算過程!D3586</f>
        <v>0</v>
      </c>
      <c r="K3589" s="74">
        <f>計算過程!I3586</f>
        <v>0</v>
      </c>
      <c r="L3589" s="74">
        <f>計算過程!J3586</f>
        <v>0</v>
      </c>
      <c r="M3589" s="74">
        <f>計算過程!K3586</f>
        <v>0</v>
      </c>
      <c r="N3589" s="75">
        <f>計算過程!Q3586</f>
        <v>0</v>
      </c>
    </row>
    <row r="3590" spans="8:14">
      <c r="H3590" s="38">
        <v>41789</v>
      </c>
      <c r="I3590" s="39" t="s">
        <v>154</v>
      </c>
      <c r="J3590" s="74">
        <f>計算過程!D3587</f>
        <v>0</v>
      </c>
      <c r="K3590" s="74">
        <f>計算過程!I3587</f>
        <v>0</v>
      </c>
      <c r="L3590" s="74">
        <f>計算過程!J3587</f>
        <v>0</v>
      </c>
      <c r="M3590" s="74">
        <f>計算過程!K3587</f>
        <v>0</v>
      </c>
      <c r="N3590" s="75">
        <f>計算過程!Q3587</f>
        <v>0</v>
      </c>
    </row>
    <row r="3591" spans="8:14">
      <c r="H3591" s="38">
        <v>41789</v>
      </c>
      <c r="I3591" s="39" t="s">
        <v>155</v>
      </c>
      <c r="J3591" s="74">
        <f>計算過程!D3588</f>
        <v>0</v>
      </c>
      <c r="K3591" s="74">
        <f>計算過程!I3588</f>
        <v>0</v>
      </c>
      <c r="L3591" s="74">
        <f>計算過程!J3588</f>
        <v>0</v>
      </c>
      <c r="M3591" s="74">
        <f>計算過程!K3588</f>
        <v>0</v>
      </c>
      <c r="N3591" s="75">
        <f>計算過程!Q3588</f>
        <v>0</v>
      </c>
    </row>
    <row r="3592" spans="8:14">
      <c r="H3592" s="38">
        <v>41789</v>
      </c>
      <c r="I3592" s="39" t="s">
        <v>156</v>
      </c>
      <c r="J3592" s="74">
        <f>計算過程!D3589</f>
        <v>0</v>
      </c>
      <c r="K3592" s="74">
        <f>計算過程!I3589</f>
        <v>0</v>
      </c>
      <c r="L3592" s="74">
        <f>計算過程!J3589</f>
        <v>0</v>
      </c>
      <c r="M3592" s="74">
        <f>計算過程!K3589</f>
        <v>0</v>
      </c>
      <c r="N3592" s="75">
        <f>計算過程!Q3589</f>
        <v>0</v>
      </c>
    </row>
    <row r="3593" spans="8:14">
      <c r="H3593" s="38">
        <v>41789</v>
      </c>
      <c r="I3593" s="39" t="s">
        <v>157</v>
      </c>
      <c r="J3593" s="74">
        <f>計算過程!D3590</f>
        <v>0</v>
      </c>
      <c r="K3593" s="74">
        <f>計算過程!I3590</f>
        <v>0</v>
      </c>
      <c r="L3593" s="74">
        <f>計算過程!J3590</f>
        <v>0</v>
      </c>
      <c r="M3593" s="74">
        <f>計算過程!K3590</f>
        <v>0</v>
      </c>
      <c r="N3593" s="75">
        <f>計算過程!Q3590</f>
        <v>0</v>
      </c>
    </row>
    <row r="3594" spans="8:14">
      <c r="H3594" s="38">
        <v>41789</v>
      </c>
      <c r="I3594" s="39" t="s">
        <v>158</v>
      </c>
      <c r="J3594" s="74">
        <f>計算過程!D3591</f>
        <v>0</v>
      </c>
      <c r="K3594" s="74">
        <f>計算過程!I3591</f>
        <v>0</v>
      </c>
      <c r="L3594" s="74">
        <f>計算過程!J3591</f>
        <v>0</v>
      </c>
      <c r="M3594" s="74">
        <f>計算過程!K3591</f>
        <v>0</v>
      </c>
      <c r="N3594" s="75">
        <f>計算過程!Q3591</f>
        <v>0</v>
      </c>
    </row>
    <row r="3595" spans="8:14">
      <c r="H3595" s="38">
        <v>41789</v>
      </c>
      <c r="I3595" s="39" t="s">
        <v>159</v>
      </c>
      <c r="J3595" s="74">
        <f>計算過程!D3592</f>
        <v>0</v>
      </c>
      <c r="K3595" s="74">
        <f>計算過程!I3592</f>
        <v>0</v>
      </c>
      <c r="L3595" s="74">
        <f>計算過程!J3592</f>
        <v>0</v>
      </c>
      <c r="M3595" s="74">
        <f>計算過程!K3592</f>
        <v>0</v>
      </c>
      <c r="N3595" s="75">
        <f>計算過程!Q3592</f>
        <v>0</v>
      </c>
    </row>
    <row r="3596" spans="8:14">
      <c r="H3596" s="38">
        <v>41789</v>
      </c>
      <c r="I3596" s="39" t="s">
        <v>160</v>
      </c>
      <c r="J3596" s="74">
        <f>計算過程!D3593</f>
        <v>0</v>
      </c>
      <c r="K3596" s="74">
        <f>計算過程!I3593</f>
        <v>0</v>
      </c>
      <c r="L3596" s="74">
        <f>計算過程!J3593</f>
        <v>0</v>
      </c>
      <c r="M3596" s="74">
        <f>計算過程!K3593</f>
        <v>0</v>
      </c>
      <c r="N3596" s="75">
        <f>計算過程!Q3593</f>
        <v>0</v>
      </c>
    </row>
    <row r="3597" spans="8:14">
      <c r="H3597" s="38">
        <v>41789</v>
      </c>
      <c r="I3597" s="39" t="s">
        <v>161</v>
      </c>
      <c r="J3597" s="74">
        <f>計算過程!D3594</f>
        <v>0</v>
      </c>
      <c r="K3597" s="74">
        <f>計算過程!I3594</f>
        <v>0</v>
      </c>
      <c r="L3597" s="74">
        <f>計算過程!J3594</f>
        <v>0</v>
      </c>
      <c r="M3597" s="74">
        <f>計算過程!K3594</f>
        <v>0</v>
      </c>
      <c r="N3597" s="75">
        <f>計算過程!Q3594</f>
        <v>0</v>
      </c>
    </row>
    <row r="3598" spans="8:14">
      <c r="H3598" s="38">
        <v>41789</v>
      </c>
      <c r="I3598" s="39" t="s">
        <v>162</v>
      </c>
      <c r="J3598" s="74">
        <f>計算過程!D3595</f>
        <v>0</v>
      </c>
      <c r="K3598" s="74">
        <f>計算過程!I3595</f>
        <v>0</v>
      </c>
      <c r="L3598" s="74">
        <f>計算過程!J3595</f>
        <v>0</v>
      </c>
      <c r="M3598" s="74">
        <f>計算過程!K3595</f>
        <v>0</v>
      </c>
      <c r="N3598" s="75">
        <f>計算過程!Q3595</f>
        <v>0</v>
      </c>
    </row>
    <row r="3599" spans="8:14">
      <c r="H3599" s="38">
        <v>41789</v>
      </c>
      <c r="I3599" s="39" t="s">
        <v>163</v>
      </c>
      <c r="J3599" s="74">
        <f>計算過程!D3596</f>
        <v>0</v>
      </c>
      <c r="K3599" s="74">
        <f>計算過程!I3596</f>
        <v>0</v>
      </c>
      <c r="L3599" s="74">
        <f>計算過程!J3596</f>
        <v>0</v>
      </c>
      <c r="M3599" s="74">
        <f>計算過程!K3596</f>
        <v>0</v>
      </c>
      <c r="N3599" s="75">
        <f>計算過程!Q3596</f>
        <v>0</v>
      </c>
    </row>
    <row r="3600" spans="8:14">
      <c r="H3600" s="38">
        <v>41789</v>
      </c>
      <c r="I3600" s="39" t="s">
        <v>164</v>
      </c>
      <c r="J3600" s="74">
        <f>計算過程!D3597</f>
        <v>0</v>
      </c>
      <c r="K3600" s="74">
        <f>計算過程!I3597</f>
        <v>0</v>
      </c>
      <c r="L3600" s="74">
        <f>計算過程!J3597</f>
        <v>0</v>
      </c>
      <c r="M3600" s="74">
        <f>計算過程!K3597</f>
        <v>0</v>
      </c>
      <c r="N3600" s="75">
        <f>計算過程!Q3597</f>
        <v>0</v>
      </c>
    </row>
    <row r="3601" spans="8:14">
      <c r="H3601" s="38">
        <v>41789</v>
      </c>
      <c r="I3601" s="39" t="s">
        <v>165</v>
      </c>
      <c r="J3601" s="74">
        <f>計算過程!D3598</f>
        <v>0</v>
      </c>
      <c r="K3601" s="74">
        <f>計算過程!I3598</f>
        <v>0</v>
      </c>
      <c r="L3601" s="74">
        <f>計算過程!J3598</f>
        <v>0</v>
      </c>
      <c r="M3601" s="74">
        <f>計算過程!K3598</f>
        <v>0</v>
      </c>
      <c r="N3601" s="75">
        <f>計算過程!Q3598</f>
        <v>0</v>
      </c>
    </row>
    <row r="3602" spans="8:14">
      <c r="H3602" s="38">
        <v>41789</v>
      </c>
      <c r="I3602" s="39" t="s">
        <v>166</v>
      </c>
      <c r="J3602" s="74">
        <f>計算過程!D3599</f>
        <v>0</v>
      </c>
      <c r="K3602" s="74">
        <f>計算過程!I3599</f>
        <v>0</v>
      </c>
      <c r="L3602" s="74">
        <f>計算過程!J3599</f>
        <v>0</v>
      </c>
      <c r="M3602" s="74">
        <f>計算過程!K3599</f>
        <v>0</v>
      </c>
      <c r="N3602" s="75">
        <f>計算過程!Q3599</f>
        <v>0</v>
      </c>
    </row>
    <row r="3603" spans="8:14">
      <c r="H3603" s="38">
        <v>41789</v>
      </c>
      <c r="I3603" s="39" t="s">
        <v>167</v>
      </c>
      <c r="J3603" s="74">
        <f>計算過程!D3600</f>
        <v>0</v>
      </c>
      <c r="K3603" s="74">
        <f>計算過程!I3600</f>
        <v>0</v>
      </c>
      <c r="L3603" s="74">
        <f>計算過程!J3600</f>
        <v>0</v>
      </c>
      <c r="M3603" s="74">
        <f>計算過程!K3600</f>
        <v>0</v>
      </c>
      <c r="N3603" s="75">
        <f>計算過程!Q3600</f>
        <v>0</v>
      </c>
    </row>
    <row r="3604" spans="8:14">
      <c r="H3604" s="38">
        <v>41789</v>
      </c>
      <c r="I3604" s="39" t="s">
        <v>168</v>
      </c>
      <c r="J3604" s="74">
        <f>計算過程!D3601</f>
        <v>0</v>
      </c>
      <c r="K3604" s="74">
        <f>計算過程!I3601</f>
        <v>0</v>
      </c>
      <c r="L3604" s="74">
        <f>計算過程!J3601</f>
        <v>0</v>
      </c>
      <c r="M3604" s="74">
        <f>計算過程!K3601</f>
        <v>0</v>
      </c>
      <c r="N3604" s="75">
        <f>計算過程!Q3601</f>
        <v>0</v>
      </c>
    </row>
    <row r="3605" spans="8:14">
      <c r="H3605" s="38">
        <v>41789</v>
      </c>
      <c r="I3605" s="39" t="s">
        <v>169</v>
      </c>
      <c r="J3605" s="74">
        <f>計算過程!D3602</f>
        <v>0</v>
      </c>
      <c r="K3605" s="74">
        <f>計算過程!I3602</f>
        <v>0</v>
      </c>
      <c r="L3605" s="74">
        <f>計算過程!J3602</f>
        <v>0</v>
      </c>
      <c r="M3605" s="74">
        <f>計算過程!K3602</f>
        <v>0</v>
      </c>
      <c r="N3605" s="75">
        <f>計算過程!Q3602</f>
        <v>0</v>
      </c>
    </row>
    <row r="3606" spans="8:14">
      <c r="H3606" s="38">
        <v>41789</v>
      </c>
      <c r="I3606" s="39" t="s">
        <v>170</v>
      </c>
      <c r="J3606" s="74">
        <f>計算過程!D3603</f>
        <v>0</v>
      </c>
      <c r="K3606" s="74">
        <f>計算過程!I3603</f>
        <v>0</v>
      </c>
      <c r="L3606" s="74">
        <f>計算過程!J3603</f>
        <v>0</v>
      </c>
      <c r="M3606" s="74">
        <f>計算過程!K3603</f>
        <v>0</v>
      </c>
      <c r="N3606" s="75">
        <f>計算過程!Q3603</f>
        <v>0</v>
      </c>
    </row>
    <row r="3607" spans="8:14">
      <c r="H3607" s="38">
        <v>41789</v>
      </c>
      <c r="I3607" s="39" t="s">
        <v>171</v>
      </c>
      <c r="J3607" s="74">
        <f>計算過程!D3604</f>
        <v>0</v>
      </c>
      <c r="K3607" s="74">
        <f>計算過程!I3604</f>
        <v>0</v>
      </c>
      <c r="L3607" s="74">
        <f>計算過程!J3604</f>
        <v>0</v>
      </c>
      <c r="M3607" s="74">
        <f>計算過程!K3604</f>
        <v>0</v>
      </c>
      <c r="N3607" s="75">
        <f>計算過程!Q3604</f>
        <v>0</v>
      </c>
    </row>
    <row r="3608" spans="8:14">
      <c r="H3608" s="38">
        <v>41789</v>
      </c>
      <c r="I3608" s="39" t="s">
        <v>172</v>
      </c>
      <c r="J3608" s="74">
        <f>計算過程!D3605</f>
        <v>0</v>
      </c>
      <c r="K3608" s="74">
        <f>計算過程!I3605</f>
        <v>0</v>
      </c>
      <c r="L3608" s="74">
        <f>計算過程!J3605</f>
        <v>0</v>
      </c>
      <c r="M3608" s="74">
        <f>計算過程!K3605</f>
        <v>0</v>
      </c>
      <c r="N3608" s="75">
        <f>計算過程!Q3605</f>
        <v>0</v>
      </c>
    </row>
    <row r="3609" spans="8:14">
      <c r="H3609" s="38">
        <v>41790</v>
      </c>
      <c r="I3609" s="39" t="s">
        <v>149</v>
      </c>
      <c r="J3609" s="74">
        <f>計算過程!D3606</f>
        <v>0</v>
      </c>
      <c r="K3609" s="74">
        <f>計算過程!I3606</f>
        <v>0</v>
      </c>
      <c r="L3609" s="74">
        <f>計算過程!J3606</f>
        <v>0</v>
      </c>
      <c r="M3609" s="74">
        <f>計算過程!K3606</f>
        <v>0</v>
      </c>
      <c r="N3609" s="75">
        <f>計算過程!Q3606</f>
        <v>0</v>
      </c>
    </row>
    <row r="3610" spans="8:14">
      <c r="H3610" s="38">
        <v>41790</v>
      </c>
      <c r="I3610" s="39" t="s">
        <v>150</v>
      </c>
      <c r="J3610" s="74">
        <f>計算過程!D3607</f>
        <v>0</v>
      </c>
      <c r="K3610" s="74">
        <f>計算過程!I3607</f>
        <v>0</v>
      </c>
      <c r="L3610" s="74">
        <f>計算過程!J3607</f>
        <v>0</v>
      </c>
      <c r="M3610" s="74">
        <f>計算過程!K3607</f>
        <v>0</v>
      </c>
      <c r="N3610" s="75">
        <f>計算過程!Q3607</f>
        <v>0</v>
      </c>
    </row>
    <row r="3611" spans="8:14">
      <c r="H3611" s="38">
        <v>41790</v>
      </c>
      <c r="I3611" s="39" t="s">
        <v>151</v>
      </c>
      <c r="J3611" s="74">
        <f>計算過程!D3608</f>
        <v>0</v>
      </c>
      <c r="K3611" s="74">
        <f>計算過程!I3608</f>
        <v>0</v>
      </c>
      <c r="L3611" s="74">
        <f>計算過程!J3608</f>
        <v>0</v>
      </c>
      <c r="M3611" s="74">
        <f>計算過程!K3608</f>
        <v>0</v>
      </c>
      <c r="N3611" s="75">
        <f>計算過程!Q3608</f>
        <v>0</v>
      </c>
    </row>
    <row r="3612" spans="8:14">
      <c r="H3612" s="38">
        <v>41790</v>
      </c>
      <c r="I3612" s="39" t="s">
        <v>152</v>
      </c>
      <c r="J3612" s="74">
        <f>計算過程!D3609</f>
        <v>0</v>
      </c>
      <c r="K3612" s="74">
        <f>計算過程!I3609</f>
        <v>0</v>
      </c>
      <c r="L3612" s="74">
        <f>計算過程!J3609</f>
        <v>0</v>
      </c>
      <c r="M3612" s="74">
        <f>計算過程!K3609</f>
        <v>0</v>
      </c>
      <c r="N3612" s="75">
        <f>計算過程!Q3609</f>
        <v>0</v>
      </c>
    </row>
    <row r="3613" spans="8:14">
      <c r="H3613" s="38">
        <v>41790</v>
      </c>
      <c r="I3613" s="39" t="s">
        <v>153</v>
      </c>
      <c r="J3613" s="74">
        <f>計算過程!D3610</f>
        <v>0</v>
      </c>
      <c r="K3613" s="74">
        <f>計算過程!I3610</f>
        <v>0</v>
      </c>
      <c r="L3613" s="74">
        <f>計算過程!J3610</f>
        <v>0</v>
      </c>
      <c r="M3613" s="74">
        <f>計算過程!K3610</f>
        <v>0</v>
      </c>
      <c r="N3613" s="75">
        <f>計算過程!Q3610</f>
        <v>0</v>
      </c>
    </row>
    <row r="3614" spans="8:14">
      <c r="H3614" s="38">
        <v>41790</v>
      </c>
      <c r="I3614" s="39" t="s">
        <v>154</v>
      </c>
      <c r="J3614" s="74">
        <f>計算過程!D3611</f>
        <v>0</v>
      </c>
      <c r="K3614" s="74">
        <f>計算過程!I3611</f>
        <v>0</v>
      </c>
      <c r="L3614" s="74">
        <f>計算過程!J3611</f>
        <v>0</v>
      </c>
      <c r="M3614" s="74">
        <f>計算過程!K3611</f>
        <v>0</v>
      </c>
      <c r="N3614" s="75">
        <f>計算過程!Q3611</f>
        <v>0</v>
      </c>
    </row>
    <row r="3615" spans="8:14">
      <c r="H3615" s="38">
        <v>41790</v>
      </c>
      <c r="I3615" s="39" t="s">
        <v>155</v>
      </c>
      <c r="J3615" s="74">
        <f>計算過程!D3612</f>
        <v>0</v>
      </c>
      <c r="K3615" s="74">
        <f>計算過程!I3612</f>
        <v>0</v>
      </c>
      <c r="L3615" s="74">
        <f>計算過程!J3612</f>
        <v>0</v>
      </c>
      <c r="M3615" s="74">
        <f>計算過程!K3612</f>
        <v>0</v>
      </c>
      <c r="N3615" s="75">
        <f>計算過程!Q3612</f>
        <v>0</v>
      </c>
    </row>
    <row r="3616" spans="8:14">
      <c r="H3616" s="38">
        <v>41790</v>
      </c>
      <c r="I3616" s="39" t="s">
        <v>156</v>
      </c>
      <c r="J3616" s="74">
        <f>計算過程!D3613</f>
        <v>0</v>
      </c>
      <c r="K3616" s="74">
        <f>計算過程!I3613</f>
        <v>0</v>
      </c>
      <c r="L3616" s="74">
        <f>計算過程!J3613</f>
        <v>0</v>
      </c>
      <c r="M3616" s="74">
        <f>計算過程!K3613</f>
        <v>0</v>
      </c>
      <c r="N3616" s="75">
        <f>計算過程!Q3613</f>
        <v>0</v>
      </c>
    </row>
    <row r="3617" spans="8:14">
      <c r="H3617" s="38">
        <v>41790</v>
      </c>
      <c r="I3617" s="39" t="s">
        <v>157</v>
      </c>
      <c r="J3617" s="74">
        <f>計算過程!D3614</f>
        <v>0</v>
      </c>
      <c r="K3617" s="74">
        <f>計算過程!I3614</f>
        <v>0</v>
      </c>
      <c r="L3617" s="74">
        <f>計算過程!J3614</f>
        <v>0</v>
      </c>
      <c r="M3617" s="74">
        <f>計算過程!K3614</f>
        <v>0</v>
      </c>
      <c r="N3617" s="75">
        <f>計算過程!Q3614</f>
        <v>0</v>
      </c>
    </row>
    <row r="3618" spans="8:14">
      <c r="H3618" s="38">
        <v>41790</v>
      </c>
      <c r="I3618" s="39" t="s">
        <v>158</v>
      </c>
      <c r="J3618" s="74">
        <f>計算過程!D3615</f>
        <v>0</v>
      </c>
      <c r="K3618" s="74">
        <f>計算過程!I3615</f>
        <v>0</v>
      </c>
      <c r="L3618" s="74">
        <f>計算過程!J3615</f>
        <v>0</v>
      </c>
      <c r="M3618" s="74">
        <f>計算過程!K3615</f>
        <v>0</v>
      </c>
      <c r="N3618" s="75">
        <f>計算過程!Q3615</f>
        <v>0</v>
      </c>
    </row>
    <row r="3619" spans="8:14">
      <c r="H3619" s="38">
        <v>41790</v>
      </c>
      <c r="I3619" s="39" t="s">
        <v>159</v>
      </c>
      <c r="J3619" s="74">
        <f>計算過程!D3616</f>
        <v>0</v>
      </c>
      <c r="K3619" s="74">
        <f>計算過程!I3616</f>
        <v>0</v>
      </c>
      <c r="L3619" s="74">
        <f>計算過程!J3616</f>
        <v>0</v>
      </c>
      <c r="M3619" s="74">
        <f>計算過程!K3616</f>
        <v>0</v>
      </c>
      <c r="N3619" s="75">
        <f>計算過程!Q3616</f>
        <v>0</v>
      </c>
    </row>
    <row r="3620" spans="8:14">
      <c r="H3620" s="38">
        <v>41790</v>
      </c>
      <c r="I3620" s="39" t="s">
        <v>160</v>
      </c>
      <c r="J3620" s="74">
        <f>計算過程!D3617</f>
        <v>0</v>
      </c>
      <c r="K3620" s="74">
        <f>計算過程!I3617</f>
        <v>0</v>
      </c>
      <c r="L3620" s="74">
        <f>計算過程!J3617</f>
        <v>0</v>
      </c>
      <c r="M3620" s="74">
        <f>計算過程!K3617</f>
        <v>0</v>
      </c>
      <c r="N3620" s="75">
        <f>計算過程!Q3617</f>
        <v>0</v>
      </c>
    </row>
    <row r="3621" spans="8:14">
      <c r="H3621" s="38">
        <v>41790</v>
      </c>
      <c r="I3621" s="39" t="s">
        <v>161</v>
      </c>
      <c r="J3621" s="74">
        <f>計算過程!D3618</f>
        <v>0</v>
      </c>
      <c r="K3621" s="74">
        <f>計算過程!I3618</f>
        <v>0</v>
      </c>
      <c r="L3621" s="74">
        <f>計算過程!J3618</f>
        <v>0</v>
      </c>
      <c r="M3621" s="74">
        <f>計算過程!K3618</f>
        <v>0</v>
      </c>
      <c r="N3621" s="75">
        <f>計算過程!Q3618</f>
        <v>0</v>
      </c>
    </row>
    <row r="3622" spans="8:14">
      <c r="H3622" s="38">
        <v>41790</v>
      </c>
      <c r="I3622" s="39" t="s">
        <v>162</v>
      </c>
      <c r="J3622" s="74">
        <f>計算過程!D3619</f>
        <v>0</v>
      </c>
      <c r="K3622" s="74">
        <f>計算過程!I3619</f>
        <v>0</v>
      </c>
      <c r="L3622" s="74">
        <f>計算過程!J3619</f>
        <v>0</v>
      </c>
      <c r="M3622" s="74">
        <f>計算過程!K3619</f>
        <v>0</v>
      </c>
      <c r="N3622" s="75">
        <f>計算過程!Q3619</f>
        <v>0</v>
      </c>
    </row>
    <row r="3623" spans="8:14">
      <c r="H3623" s="38">
        <v>41790</v>
      </c>
      <c r="I3623" s="39" t="s">
        <v>163</v>
      </c>
      <c r="J3623" s="74">
        <f>計算過程!D3620</f>
        <v>0</v>
      </c>
      <c r="K3623" s="74">
        <f>計算過程!I3620</f>
        <v>0</v>
      </c>
      <c r="L3623" s="74">
        <f>計算過程!J3620</f>
        <v>0</v>
      </c>
      <c r="M3623" s="74">
        <f>計算過程!K3620</f>
        <v>0</v>
      </c>
      <c r="N3623" s="75">
        <f>計算過程!Q3620</f>
        <v>0</v>
      </c>
    </row>
    <row r="3624" spans="8:14">
      <c r="H3624" s="38">
        <v>41790</v>
      </c>
      <c r="I3624" s="39" t="s">
        <v>164</v>
      </c>
      <c r="J3624" s="74">
        <f>計算過程!D3621</f>
        <v>0</v>
      </c>
      <c r="K3624" s="74">
        <f>計算過程!I3621</f>
        <v>0</v>
      </c>
      <c r="L3624" s="74">
        <f>計算過程!J3621</f>
        <v>0</v>
      </c>
      <c r="M3624" s="74">
        <f>計算過程!K3621</f>
        <v>0</v>
      </c>
      <c r="N3624" s="75">
        <f>計算過程!Q3621</f>
        <v>0</v>
      </c>
    </row>
    <row r="3625" spans="8:14">
      <c r="H3625" s="38">
        <v>41790</v>
      </c>
      <c r="I3625" s="39" t="s">
        <v>165</v>
      </c>
      <c r="J3625" s="74">
        <f>計算過程!D3622</f>
        <v>0</v>
      </c>
      <c r="K3625" s="74">
        <f>計算過程!I3622</f>
        <v>0</v>
      </c>
      <c r="L3625" s="74">
        <f>計算過程!J3622</f>
        <v>0</v>
      </c>
      <c r="M3625" s="74">
        <f>計算過程!K3622</f>
        <v>0</v>
      </c>
      <c r="N3625" s="75">
        <f>計算過程!Q3622</f>
        <v>0</v>
      </c>
    </row>
    <row r="3626" spans="8:14">
      <c r="H3626" s="38">
        <v>41790</v>
      </c>
      <c r="I3626" s="39" t="s">
        <v>166</v>
      </c>
      <c r="J3626" s="74">
        <f>計算過程!D3623</f>
        <v>0</v>
      </c>
      <c r="K3626" s="74">
        <f>計算過程!I3623</f>
        <v>0</v>
      </c>
      <c r="L3626" s="74">
        <f>計算過程!J3623</f>
        <v>0</v>
      </c>
      <c r="M3626" s="74">
        <f>計算過程!K3623</f>
        <v>0</v>
      </c>
      <c r="N3626" s="75">
        <f>計算過程!Q3623</f>
        <v>0</v>
      </c>
    </row>
    <row r="3627" spans="8:14">
      <c r="H3627" s="38">
        <v>41790</v>
      </c>
      <c r="I3627" s="39" t="s">
        <v>167</v>
      </c>
      <c r="J3627" s="74">
        <f>計算過程!D3624</f>
        <v>0</v>
      </c>
      <c r="K3627" s="74">
        <f>計算過程!I3624</f>
        <v>0</v>
      </c>
      <c r="L3627" s="74">
        <f>計算過程!J3624</f>
        <v>0</v>
      </c>
      <c r="M3627" s="74">
        <f>計算過程!K3624</f>
        <v>0</v>
      </c>
      <c r="N3627" s="75">
        <f>計算過程!Q3624</f>
        <v>0</v>
      </c>
    </row>
    <row r="3628" spans="8:14">
      <c r="H3628" s="38">
        <v>41790</v>
      </c>
      <c r="I3628" s="39" t="s">
        <v>168</v>
      </c>
      <c r="J3628" s="74">
        <f>計算過程!D3625</f>
        <v>0</v>
      </c>
      <c r="K3628" s="74">
        <f>計算過程!I3625</f>
        <v>0</v>
      </c>
      <c r="L3628" s="74">
        <f>計算過程!J3625</f>
        <v>0</v>
      </c>
      <c r="M3628" s="74">
        <f>計算過程!K3625</f>
        <v>0</v>
      </c>
      <c r="N3628" s="75">
        <f>計算過程!Q3625</f>
        <v>0</v>
      </c>
    </row>
    <row r="3629" spans="8:14">
      <c r="H3629" s="38">
        <v>41790</v>
      </c>
      <c r="I3629" s="39" t="s">
        <v>169</v>
      </c>
      <c r="J3629" s="74">
        <f>計算過程!D3626</f>
        <v>0</v>
      </c>
      <c r="K3629" s="74">
        <f>計算過程!I3626</f>
        <v>0</v>
      </c>
      <c r="L3629" s="74">
        <f>計算過程!J3626</f>
        <v>0</v>
      </c>
      <c r="M3629" s="74">
        <f>計算過程!K3626</f>
        <v>0</v>
      </c>
      <c r="N3629" s="75">
        <f>計算過程!Q3626</f>
        <v>0</v>
      </c>
    </row>
    <row r="3630" spans="8:14">
      <c r="H3630" s="38">
        <v>41790</v>
      </c>
      <c r="I3630" s="39" t="s">
        <v>170</v>
      </c>
      <c r="J3630" s="74">
        <f>計算過程!D3627</f>
        <v>0</v>
      </c>
      <c r="K3630" s="74">
        <f>計算過程!I3627</f>
        <v>0</v>
      </c>
      <c r="L3630" s="74">
        <f>計算過程!J3627</f>
        <v>0</v>
      </c>
      <c r="M3630" s="74">
        <f>計算過程!K3627</f>
        <v>0</v>
      </c>
      <c r="N3630" s="75">
        <f>計算過程!Q3627</f>
        <v>0</v>
      </c>
    </row>
    <row r="3631" spans="8:14">
      <c r="H3631" s="38">
        <v>41790</v>
      </c>
      <c r="I3631" s="39" t="s">
        <v>171</v>
      </c>
      <c r="J3631" s="74">
        <f>計算過程!D3628</f>
        <v>0</v>
      </c>
      <c r="K3631" s="74">
        <f>計算過程!I3628</f>
        <v>0</v>
      </c>
      <c r="L3631" s="74">
        <f>計算過程!J3628</f>
        <v>0</v>
      </c>
      <c r="M3631" s="74">
        <f>計算過程!K3628</f>
        <v>0</v>
      </c>
      <c r="N3631" s="75">
        <f>計算過程!Q3628</f>
        <v>0</v>
      </c>
    </row>
    <row r="3632" spans="8:14">
      <c r="H3632" s="38">
        <v>41790</v>
      </c>
      <c r="I3632" s="39" t="s">
        <v>172</v>
      </c>
      <c r="J3632" s="74">
        <f>計算過程!D3629</f>
        <v>0</v>
      </c>
      <c r="K3632" s="74">
        <f>計算過程!I3629</f>
        <v>0</v>
      </c>
      <c r="L3632" s="74">
        <f>計算過程!J3629</f>
        <v>0</v>
      </c>
      <c r="M3632" s="74">
        <f>計算過程!K3629</f>
        <v>0</v>
      </c>
      <c r="N3632" s="75">
        <f>計算過程!Q3629</f>
        <v>0</v>
      </c>
    </row>
    <row r="3633" spans="8:14">
      <c r="H3633" s="38">
        <v>41791</v>
      </c>
      <c r="I3633" s="39" t="s">
        <v>149</v>
      </c>
      <c r="J3633" s="74">
        <f>計算過程!D3630</f>
        <v>0</v>
      </c>
      <c r="K3633" s="74">
        <f>計算過程!I3630</f>
        <v>0</v>
      </c>
      <c r="L3633" s="74">
        <f>計算過程!J3630</f>
        <v>0</v>
      </c>
      <c r="M3633" s="74">
        <f>計算過程!K3630</f>
        <v>0</v>
      </c>
      <c r="N3633" s="75">
        <f>計算過程!Q3630</f>
        <v>0</v>
      </c>
    </row>
    <row r="3634" spans="8:14">
      <c r="H3634" s="38">
        <v>41791</v>
      </c>
      <c r="I3634" s="39" t="s">
        <v>150</v>
      </c>
      <c r="J3634" s="74">
        <f>計算過程!D3631</f>
        <v>0</v>
      </c>
      <c r="K3634" s="74">
        <f>計算過程!I3631</f>
        <v>0</v>
      </c>
      <c r="L3634" s="74">
        <f>計算過程!J3631</f>
        <v>0</v>
      </c>
      <c r="M3634" s="74">
        <f>計算過程!K3631</f>
        <v>0</v>
      </c>
      <c r="N3634" s="75">
        <f>計算過程!Q3631</f>
        <v>0</v>
      </c>
    </row>
    <row r="3635" spans="8:14">
      <c r="H3635" s="38">
        <v>41791</v>
      </c>
      <c r="I3635" s="39" t="s">
        <v>151</v>
      </c>
      <c r="J3635" s="74">
        <f>計算過程!D3632</f>
        <v>0</v>
      </c>
      <c r="K3635" s="74">
        <f>計算過程!I3632</f>
        <v>0</v>
      </c>
      <c r="L3635" s="74">
        <f>計算過程!J3632</f>
        <v>0</v>
      </c>
      <c r="M3635" s="74">
        <f>計算過程!K3632</f>
        <v>0</v>
      </c>
      <c r="N3635" s="75">
        <f>計算過程!Q3632</f>
        <v>0</v>
      </c>
    </row>
    <row r="3636" spans="8:14">
      <c r="H3636" s="38">
        <v>41791</v>
      </c>
      <c r="I3636" s="39" t="s">
        <v>152</v>
      </c>
      <c r="J3636" s="74">
        <f>計算過程!D3633</f>
        <v>0</v>
      </c>
      <c r="K3636" s="74">
        <f>計算過程!I3633</f>
        <v>0</v>
      </c>
      <c r="L3636" s="74">
        <f>計算過程!J3633</f>
        <v>0</v>
      </c>
      <c r="M3636" s="74">
        <f>計算過程!K3633</f>
        <v>0</v>
      </c>
      <c r="N3636" s="75">
        <f>計算過程!Q3633</f>
        <v>0</v>
      </c>
    </row>
    <row r="3637" spans="8:14">
      <c r="H3637" s="38">
        <v>41791</v>
      </c>
      <c r="I3637" s="39" t="s">
        <v>153</v>
      </c>
      <c r="J3637" s="74">
        <f>計算過程!D3634</f>
        <v>0</v>
      </c>
      <c r="K3637" s="74">
        <f>計算過程!I3634</f>
        <v>0</v>
      </c>
      <c r="L3637" s="74">
        <f>計算過程!J3634</f>
        <v>0</v>
      </c>
      <c r="M3637" s="74">
        <f>計算過程!K3634</f>
        <v>0</v>
      </c>
      <c r="N3637" s="75">
        <f>計算過程!Q3634</f>
        <v>0</v>
      </c>
    </row>
    <row r="3638" spans="8:14">
      <c r="H3638" s="38">
        <v>41791</v>
      </c>
      <c r="I3638" s="39" t="s">
        <v>154</v>
      </c>
      <c r="J3638" s="74">
        <f>計算過程!D3635</f>
        <v>0</v>
      </c>
      <c r="K3638" s="74">
        <f>計算過程!I3635</f>
        <v>0</v>
      </c>
      <c r="L3638" s="74">
        <f>計算過程!J3635</f>
        <v>0</v>
      </c>
      <c r="M3638" s="74">
        <f>計算過程!K3635</f>
        <v>0</v>
      </c>
      <c r="N3638" s="75">
        <f>計算過程!Q3635</f>
        <v>0</v>
      </c>
    </row>
    <row r="3639" spans="8:14">
      <c r="H3639" s="38">
        <v>41791</v>
      </c>
      <c r="I3639" s="39" t="s">
        <v>155</v>
      </c>
      <c r="J3639" s="74">
        <f>計算過程!D3636</f>
        <v>0</v>
      </c>
      <c r="K3639" s="74">
        <f>計算過程!I3636</f>
        <v>0</v>
      </c>
      <c r="L3639" s="74">
        <f>計算過程!J3636</f>
        <v>0</v>
      </c>
      <c r="M3639" s="74">
        <f>計算過程!K3636</f>
        <v>0</v>
      </c>
      <c r="N3639" s="75">
        <f>計算過程!Q3636</f>
        <v>0</v>
      </c>
    </row>
    <row r="3640" spans="8:14">
      <c r="H3640" s="38">
        <v>41791</v>
      </c>
      <c r="I3640" s="39" t="s">
        <v>156</v>
      </c>
      <c r="J3640" s="74">
        <f>計算過程!D3637</f>
        <v>0</v>
      </c>
      <c r="K3640" s="74">
        <f>計算過程!I3637</f>
        <v>0</v>
      </c>
      <c r="L3640" s="74">
        <f>計算過程!J3637</f>
        <v>0</v>
      </c>
      <c r="M3640" s="74">
        <f>計算過程!K3637</f>
        <v>0</v>
      </c>
      <c r="N3640" s="75">
        <f>計算過程!Q3637</f>
        <v>0</v>
      </c>
    </row>
    <row r="3641" spans="8:14">
      <c r="H3641" s="38">
        <v>41791</v>
      </c>
      <c r="I3641" s="39" t="s">
        <v>157</v>
      </c>
      <c r="J3641" s="74">
        <f>計算過程!D3638</f>
        <v>0</v>
      </c>
      <c r="K3641" s="74">
        <f>計算過程!I3638</f>
        <v>0</v>
      </c>
      <c r="L3641" s="74">
        <f>計算過程!J3638</f>
        <v>0</v>
      </c>
      <c r="M3641" s="74">
        <f>計算過程!K3638</f>
        <v>0</v>
      </c>
      <c r="N3641" s="75">
        <f>計算過程!Q3638</f>
        <v>0</v>
      </c>
    </row>
    <row r="3642" spans="8:14">
      <c r="H3642" s="38">
        <v>41791</v>
      </c>
      <c r="I3642" s="39" t="s">
        <v>158</v>
      </c>
      <c r="J3642" s="74">
        <f>計算過程!D3639</f>
        <v>0</v>
      </c>
      <c r="K3642" s="74">
        <f>計算過程!I3639</f>
        <v>0</v>
      </c>
      <c r="L3642" s="74">
        <f>計算過程!J3639</f>
        <v>0</v>
      </c>
      <c r="M3642" s="74">
        <f>計算過程!K3639</f>
        <v>0</v>
      </c>
      <c r="N3642" s="75">
        <f>計算過程!Q3639</f>
        <v>0</v>
      </c>
    </row>
    <row r="3643" spans="8:14">
      <c r="H3643" s="38">
        <v>41791</v>
      </c>
      <c r="I3643" s="39" t="s">
        <v>159</v>
      </c>
      <c r="J3643" s="74">
        <f>計算過程!D3640</f>
        <v>0</v>
      </c>
      <c r="K3643" s="74">
        <f>計算過程!I3640</f>
        <v>0</v>
      </c>
      <c r="L3643" s="74">
        <f>計算過程!J3640</f>
        <v>0</v>
      </c>
      <c r="M3643" s="74">
        <f>計算過程!K3640</f>
        <v>0</v>
      </c>
      <c r="N3643" s="75">
        <f>計算過程!Q3640</f>
        <v>0</v>
      </c>
    </row>
    <row r="3644" spans="8:14">
      <c r="H3644" s="38">
        <v>41791</v>
      </c>
      <c r="I3644" s="39" t="s">
        <v>160</v>
      </c>
      <c r="J3644" s="74">
        <f>計算過程!D3641</f>
        <v>0</v>
      </c>
      <c r="K3644" s="74">
        <f>計算過程!I3641</f>
        <v>0</v>
      </c>
      <c r="L3644" s="74">
        <f>計算過程!J3641</f>
        <v>0</v>
      </c>
      <c r="M3644" s="74">
        <f>計算過程!K3641</f>
        <v>0</v>
      </c>
      <c r="N3644" s="75">
        <f>計算過程!Q3641</f>
        <v>0</v>
      </c>
    </row>
    <row r="3645" spans="8:14">
      <c r="H3645" s="38">
        <v>41791</v>
      </c>
      <c r="I3645" s="39" t="s">
        <v>161</v>
      </c>
      <c r="J3645" s="74">
        <f>計算過程!D3642</f>
        <v>0</v>
      </c>
      <c r="K3645" s="74">
        <f>計算過程!I3642</f>
        <v>0</v>
      </c>
      <c r="L3645" s="74">
        <f>計算過程!J3642</f>
        <v>0</v>
      </c>
      <c r="M3645" s="74">
        <f>計算過程!K3642</f>
        <v>0</v>
      </c>
      <c r="N3645" s="75">
        <f>計算過程!Q3642</f>
        <v>0</v>
      </c>
    </row>
    <row r="3646" spans="8:14">
      <c r="H3646" s="38">
        <v>41791</v>
      </c>
      <c r="I3646" s="39" t="s">
        <v>162</v>
      </c>
      <c r="J3646" s="74">
        <f>計算過程!D3643</f>
        <v>0</v>
      </c>
      <c r="K3646" s="74">
        <f>計算過程!I3643</f>
        <v>0</v>
      </c>
      <c r="L3646" s="74">
        <f>計算過程!J3643</f>
        <v>0</v>
      </c>
      <c r="M3646" s="74">
        <f>計算過程!K3643</f>
        <v>0</v>
      </c>
      <c r="N3646" s="75">
        <f>計算過程!Q3643</f>
        <v>0</v>
      </c>
    </row>
    <row r="3647" spans="8:14">
      <c r="H3647" s="38">
        <v>41791</v>
      </c>
      <c r="I3647" s="39" t="s">
        <v>163</v>
      </c>
      <c r="J3647" s="74">
        <f>計算過程!D3644</f>
        <v>0</v>
      </c>
      <c r="K3647" s="74">
        <f>計算過程!I3644</f>
        <v>0</v>
      </c>
      <c r="L3647" s="74">
        <f>計算過程!J3644</f>
        <v>0</v>
      </c>
      <c r="M3647" s="74">
        <f>計算過程!K3644</f>
        <v>0</v>
      </c>
      <c r="N3647" s="75">
        <f>計算過程!Q3644</f>
        <v>0</v>
      </c>
    </row>
    <row r="3648" spans="8:14">
      <c r="H3648" s="38">
        <v>41791</v>
      </c>
      <c r="I3648" s="39" t="s">
        <v>164</v>
      </c>
      <c r="J3648" s="74">
        <f>計算過程!D3645</f>
        <v>0</v>
      </c>
      <c r="K3648" s="74">
        <f>計算過程!I3645</f>
        <v>0</v>
      </c>
      <c r="L3648" s="74">
        <f>計算過程!J3645</f>
        <v>0</v>
      </c>
      <c r="M3648" s="74">
        <f>計算過程!K3645</f>
        <v>0</v>
      </c>
      <c r="N3648" s="75">
        <f>計算過程!Q3645</f>
        <v>0</v>
      </c>
    </row>
    <row r="3649" spans="8:14">
      <c r="H3649" s="38">
        <v>41791</v>
      </c>
      <c r="I3649" s="39" t="s">
        <v>165</v>
      </c>
      <c r="J3649" s="74">
        <f>計算過程!D3646</f>
        <v>0</v>
      </c>
      <c r="K3649" s="74">
        <f>計算過程!I3646</f>
        <v>0</v>
      </c>
      <c r="L3649" s="74">
        <f>計算過程!J3646</f>
        <v>0</v>
      </c>
      <c r="M3649" s="74">
        <f>計算過程!K3646</f>
        <v>0</v>
      </c>
      <c r="N3649" s="75">
        <f>計算過程!Q3646</f>
        <v>0</v>
      </c>
    </row>
    <row r="3650" spans="8:14">
      <c r="H3650" s="38">
        <v>41791</v>
      </c>
      <c r="I3650" s="39" t="s">
        <v>166</v>
      </c>
      <c r="J3650" s="74">
        <f>計算過程!D3647</f>
        <v>0</v>
      </c>
      <c r="K3650" s="74">
        <f>計算過程!I3647</f>
        <v>0</v>
      </c>
      <c r="L3650" s="74">
        <f>計算過程!J3647</f>
        <v>0</v>
      </c>
      <c r="M3650" s="74">
        <f>計算過程!K3647</f>
        <v>0</v>
      </c>
      <c r="N3650" s="75">
        <f>計算過程!Q3647</f>
        <v>0</v>
      </c>
    </row>
    <row r="3651" spans="8:14">
      <c r="H3651" s="38">
        <v>41791</v>
      </c>
      <c r="I3651" s="39" t="s">
        <v>167</v>
      </c>
      <c r="J3651" s="74">
        <f>計算過程!D3648</f>
        <v>0</v>
      </c>
      <c r="K3651" s="74">
        <f>計算過程!I3648</f>
        <v>0</v>
      </c>
      <c r="L3651" s="74">
        <f>計算過程!J3648</f>
        <v>0</v>
      </c>
      <c r="M3651" s="74">
        <f>計算過程!K3648</f>
        <v>0</v>
      </c>
      <c r="N3651" s="75">
        <f>計算過程!Q3648</f>
        <v>0</v>
      </c>
    </row>
    <row r="3652" spans="8:14">
      <c r="H3652" s="38">
        <v>41791</v>
      </c>
      <c r="I3652" s="39" t="s">
        <v>168</v>
      </c>
      <c r="J3652" s="74">
        <f>計算過程!D3649</f>
        <v>0</v>
      </c>
      <c r="K3652" s="74">
        <f>計算過程!I3649</f>
        <v>0</v>
      </c>
      <c r="L3652" s="74">
        <f>計算過程!J3649</f>
        <v>0</v>
      </c>
      <c r="M3652" s="74">
        <f>計算過程!K3649</f>
        <v>0</v>
      </c>
      <c r="N3652" s="75">
        <f>計算過程!Q3649</f>
        <v>0</v>
      </c>
    </row>
    <row r="3653" spans="8:14">
      <c r="H3653" s="38">
        <v>41791</v>
      </c>
      <c r="I3653" s="39" t="s">
        <v>169</v>
      </c>
      <c r="J3653" s="74">
        <f>計算過程!D3650</f>
        <v>0</v>
      </c>
      <c r="K3653" s="74">
        <f>計算過程!I3650</f>
        <v>0</v>
      </c>
      <c r="L3653" s="74">
        <f>計算過程!J3650</f>
        <v>0</v>
      </c>
      <c r="M3653" s="74">
        <f>計算過程!K3650</f>
        <v>0</v>
      </c>
      <c r="N3653" s="75">
        <f>計算過程!Q3650</f>
        <v>0</v>
      </c>
    </row>
    <row r="3654" spans="8:14">
      <c r="H3654" s="38">
        <v>41791</v>
      </c>
      <c r="I3654" s="39" t="s">
        <v>170</v>
      </c>
      <c r="J3654" s="74">
        <f>計算過程!D3651</f>
        <v>0</v>
      </c>
      <c r="K3654" s="74">
        <f>計算過程!I3651</f>
        <v>0</v>
      </c>
      <c r="L3654" s="74">
        <f>計算過程!J3651</f>
        <v>0</v>
      </c>
      <c r="M3654" s="74">
        <f>計算過程!K3651</f>
        <v>0</v>
      </c>
      <c r="N3654" s="75">
        <f>計算過程!Q3651</f>
        <v>0</v>
      </c>
    </row>
    <row r="3655" spans="8:14">
      <c r="H3655" s="38">
        <v>41791</v>
      </c>
      <c r="I3655" s="39" t="s">
        <v>171</v>
      </c>
      <c r="J3655" s="74">
        <f>計算過程!D3652</f>
        <v>0</v>
      </c>
      <c r="K3655" s="74">
        <f>計算過程!I3652</f>
        <v>0</v>
      </c>
      <c r="L3655" s="74">
        <f>計算過程!J3652</f>
        <v>0</v>
      </c>
      <c r="M3655" s="74">
        <f>計算過程!K3652</f>
        <v>0</v>
      </c>
      <c r="N3655" s="75">
        <f>計算過程!Q3652</f>
        <v>0</v>
      </c>
    </row>
    <row r="3656" spans="8:14">
      <c r="H3656" s="38">
        <v>41791</v>
      </c>
      <c r="I3656" s="39" t="s">
        <v>172</v>
      </c>
      <c r="J3656" s="74">
        <f>計算過程!D3653</f>
        <v>0</v>
      </c>
      <c r="K3656" s="74">
        <f>計算過程!I3653</f>
        <v>0</v>
      </c>
      <c r="L3656" s="74">
        <f>計算過程!J3653</f>
        <v>0</v>
      </c>
      <c r="M3656" s="74">
        <f>計算過程!K3653</f>
        <v>0</v>
      </c>
      <c r="N3656" s="75">
        <f>計算過程!Q3653</f>
        <v>0</v>
      </c>
    </row>
    <row r="3657" spans="8:14">
      <c r="H3657" s="38">
        <v>41792</v>
      </c>
      <c r="I3657" s="39" t="s">
        <v>149</v>
      </c>
      <c r="J3657" s="74">
        <f>計算過程!D3654</f>
        <v>0</v>
      </c>
      <c r="K3657" s="74">
        <f>計算過程!I3654</f>
        <v>0</v>
      </c>
      <c r="L3657" s="74">
        <f>計算過程!J3654</f>
        <v>0</v>
      </c>
      <c r="M3657" s="74">
        <f>計算過程!K3654</f>
        <v>0</v>
      </c>
      <c r="N3657" s="75">
        <f>計算過程!Q3654</f>
        <v>0</v>
      </c>
    </row>
    <row r="3658" spans="8:14">
      <c r="H3658" s="38">
        <v>41792</v>
      </c>
      <c r="I3658" s="39" t="s">
        <v>150</v>
      </c>
      <c r="J3658" s="74">
        <f>計算過程!D3655</f>
        <v>0</v>
      </c>
      <c r="K3658" s="74">
        <f>計算過程!I3655</f>
        <v>0</v>
      </c>
      <c r="L3658" s="74">
        <f>計算過程!J3655</f>
        <v>0</v>
      </c>
      <c r="M3658" s="74">
        <f>計算過程!K3655</f>
        <v>0</v>
      </c>
      <c r="N3658" s="75">
        <f>計算過程!Q3655</f>
        <v>0</v>
      </c>
    </row>
    <row r="3659" spans="8:14">
      <c r="H3659" s="38">
        <v>41792</v>
      </c>
      <c r="I3659" s="39" t="s">
        <v>151</v>
      </c>
      <c r="J3659" s="74">
        <f>計算過程!D3656</f>
        <v>0</v>
      </c>
      <c r="K3659" s="74">
        <f>計算過程!I3656</f>
        <v>0</v>
      </c>
      <c r="L3659" s="74">
        <f>計算過程!J3656</f>
        <v>0</v>
      </c>
      <c r="M3659" s="74">
        <f>計算過程!K3656</f>
        <v>0</v>
      </c>
      <c r="N3659" s="75">
        <f>計算過程!Q3656</f>
        <v>0</v>
      </c>
    </row>
    <row r="3660" spans="8:14">
      <c r="H3660" s="38">
        <v>41792</v>
      </c>
      <c r="I3660" s="39" t="s">
        <v>152</v>
      </c>
      <c r="J3660" s="74">
        <f>計算過程!D3657</f>
        <v>0</v>
      </c>
      <c r="K3660" s="74">
        <f>計算過程!I3657</f>
        <v>0</v>
      </c>
      <c r="L3660" s="74">
        <f>計算過程!J3657</f>
        <v>0</v>
      </c>
      <c r="M3660" s="74">
        <f>計算過程!K3657</f>
        <v>0</v>
      </c>
      <c r="N3660" s="75">
        <f>計算過程!Q3657</f>
        <v>0</v>
      </c>
    </row>
    <row r="3661" spans="8:14">
      <c r="H3661" s="38">
        <v>41792</v>
      </c>
      <c r="I3661" s="39" t="s">
        <v>153</v>
      </c>
      <c r="J3661" s="74">
        <f>計算過程!D3658</f>
        <v>0</v>
      </c>
      <c r="K3661" s="74">
        <f>計算過程!I3658</f>
        <v>0</v>
      </c>
      <c r="L3661" s="74">
        <f>計算過程!J3658</f>
        <v>0</v>
      </c>
      <c r="M3661" s="74">
        <f>計算過程!K3658</f>
        <v>0</v>
      </c>
      <c r="N3661" s="75">
        <f>計算過程!Q3658</f>
        <v>0</v>
      </c>
    </row>
    <row r="3662" spans="8:14">
      <c r="H3662" s="38">
        <v>41792</v>
      </c>
      <c r="I3662" s="39" t="s">
        <v>154</v>
      </c>
      <c r="J3662" s="74">
        <f>計算過程!D3659</f>
        <v>0</v>
      </c>
      <c r="K3662" s="74">
        <f>計算過程!I3659</f>
        <v>0</v>
      </c>
      <c r="L3662" s="74">
        <f>計算過程!J3659</f>
        <v>0</v>
      </c>
      <c r="M3662" s="74">
        <f>計算過程!K3659</f>
        <v>0</v>
      </c>
      <c r="N3662" s="75">
        <f>計算過程!Q3659</f>
        <v>0</v>
      </c>
    </row>
    <row r="3663" spans="8:14">
      <c r="H3663" s="38">
        <v>41792</v>
      </c>
      <c r="I3663" s="39" t="s">
        <v>155</v>
      </c>
      <c r="J3663" s="74">
        <f>計算過程!D3660</f>
        <v>0</v>
      </c>
      <c r="K3663" s="74">
        <f>計算過程!I3660</f>
        <v>0</v>
      </c>
      <c r="L3663" s="74">
        <f>計算過程!J3660</f>
        <v>0</v>
      </c>
      <c r="M3663" s="74">
        <f>計算過程!K3660</f>
        <v>0</v>
      </c>
      <c r="N3663" s="75">
        <f>計算過程!Q3660</f>
        <v>0</v>
      </c>
    </row>
    <row r="3664" spans="8:14">
      <c r="H3664" s="38">
        <v>41792</v>
      </c>
      <c r="I3664" s="39" t="s">
        <v>156</v>
      </c>
      <c r="J3664" s="74">
        <f>計算過程!D3661</f>
        <v>0</v>
      </c>
      <c r="K3664" s="74">
        <f>計算過程!I3661</f>
        <v>0</v>
      </c>
      <c r="L3664" s="74">
        <f>計算過程!J3661</f>
        <v>0</v>
      </c>
      <c r="M3664" s="74">
        <f>計算過程!K3661</f>
        <v>0</v>
      </c>
      <c r="N3664" s="75">
        <f>計算過程!Q3661</f>
        <v>0</v>
      </c>
    </row>
    <row r="3665" spans="8:14">
      <c r="H3665" s="38">
        <v>41792</v>
      </c>
      <c r="I3665" s="39" t="s">
        <v>157</v>
      </c>
      <c r="J3665" s="74">
        <f>計算過程!D3662</f>
        <v>0</v>
      </c>
      <c r="K3665" s="74">
        <f>計算過程!I3662</f>
        <v>0</v>
      </c>
      <c r="L3665" s="74">
        <f>計算過程!J3662</f>
        <v>0</v>
      </c>
      <c r="M3665" s="74">
        <f>計算過程!K3662</f>
        <v>0</v>
      </c>
      <c r="N3665" s="75">
        <f>計算過程!Q3662</f>
        <v>0</v>
      </c>
    </row>
    <row r="3666" spans="8:14">
      <c r="H3666" s="38">
        <v>41792</v>
      </c>
      <c r="I3666" s="39" t="s">
        <v>158</v>
      </c>
      <c r="J3666" s="74">
        <f>計算過程!D3663</f>
        <v>0</v>
      </c>
      <c r="K3666" s="74">
        <f>計算過程!I3663</f>
        <v>0</v>
      </c>
      <c r="L3666" s="74">
        <f>計算過程!J3663</f>
        <v>0</v>
      </c>
      <c r="M3666" s="74">
        <f>計算過程!K3663</f>
        <v>0</v>
      </c>
      <c r="N3666" s="75">
        <f>計算過程!Q3663</f>
        <v>0</v>
      </c>
    </row>
    <row r="3667" spans="8:14">
      <c r="H3667" s="38">
        <v>41792</v>
      </c>
      <c r="I3667" s="39" t="s">
        <v>159</v>
      </c>
      <c r="J3667" s="74">
        <f>計算過程!D3664</f>
        <v>0</v>
      </c>
      <c r="K3667" s="74">
        <f>計算過程!I3664</f>
        <v>0</v>
      </c>
      <c r="L3667" s="74">
        <f>計算過程!J3664</f>
        <v>0</v>
      </c>
      <c r="M3667" s="74">
        <f>計算過程!K3664</f>
        <v>0</v>
      </c>
      <c r="N3667" s="75">
        <f>計算過程!Q3664</f>
        <v>0</v>
      </c>
    </row>
    <row r="3668" spans="8:14">
      <c r="H3668" s="38">
        <v>41792</v>
      </c>
      <c r="I3668" s="39" t="s">
        <v>160</v>
      </c>
      <c r="J3668" s="74">
        <f>計算過程!D3665</f>
        <v>0</v>
      </c>
      <c r="K3668" s="74">
        <f>計算過程!I3665</f>
        <v>0</v>
      </c>
      <c r="L3668" s="74">
        <f>計算過程!J3665</f>
        <v>0</v>
      </c>
      <c r="M3668" s="74">
        <f>計算過程!K3665</f>
        <v>0</v>
      </c>
      <c r="N3668" s="75">
        <f>計算過程!Q3665</f>
        <v>0</v>
      </c>
    </row>
    <row r="3669" spans="8:14">
      <c r="H3669" s="38">
        <v>41792</v>
      </c>
      <c r="I3669" s="39" t="s">
        <v>161</v>
      </c>
      <c r="J3669" s="74">
        <f>計算過程!D3666</f>
        <v>0</v>
      </c>
      <c r="K3669" s="74">
        <f>計算過程!I3666</f>
        <v>0</v>
      </c>
      <c r="L3669" s="74">
        <f>計算過程!J3666</f>
        <v>0</v>
      </c>
      <c r="M3669" s="74">
        <f>計算過程!K3666</f>
        <v>0</v>
      </c>
      <c r="N3669" s="75">
        <f>計算過程!Q3666</f>
        <v>0</v>
      </c>
    </row>
    <row r="3670" spans="8:14">
      <c r="H3670" s="38">
        <v>41792</v>
      </c>
      <c r="I3670" s="39" t="s">
        <v>162</v>
      </c>
      <c r="J3670" s="74">
        <f>計算過程!D3667</f>
        <v>0</v>
      </c>
      <c r="K3670" s="74">
        <f>計算過程!I3667</f>
        <v>0</v>
      </c>
      <c r="L3670" s="74">
        <f>計算過程!J3667</f>
        <v>0</v>
      </c>
      <c r="M3670" s="74">
        <f>計算過程!K3667</f>
        <v>0</v>
      </c>
      <c r="N3670" s="75">
        <f>計算過程!Q3667</f>
        <v>0</v>
      </c>
    </row>
    <row r="3671" spans="8:14">
      <c r="H3671" s="38">
        <v>41792</v>
      </c>
      <c r="I3671" s="39" t="s">
        <v>163</v>
      </c>
      <c r="J3671" s="74">
        <f>計算過程!D3668</f>
        <v>0</v>
      </c>
      <c r="K3671" s="74">
        <f>計算過程!I3668</f>
        <v>0</v>
      </c>
      <c r="L3671" s="74">
        <f>計算過程!J3668</f>
        <v>0</v>
      </c>
      <c r="M3671" s="74">
        <f>計算過程!K3668</f>
        <v>0</v>
      </c>
      <c r="N3671" s="75">
        <f>計算過程!Q3668</f>
        <v>0</v>
      </c>
    </row>
    <row r="3672" spans="8:14">
      <c r="H3672" s="38">
        <v>41792</v>
      </c>
      <c r="I3672" s="39" t="s">
        <v>164</v>
      </c>
      <c r="J3672" s="74">
        <f>計算過程!D3669</f>
        <v>0</v>
      </c>
      <c r="K3672" s="74">
        <f>計算過程!I3669</f>
        <v>0</v>
      </c>
      <c r="L3672" s="74">
        <f>計算過程!J3669</f>
        <v>0</v>
      </c>
      <c r="M3672" s="74">
        <f>計算過程!K3669</f>
        <v>0</v>
      </c>
      <c r="N3672" s="75">
        <f>計算過程!Q3669</f>
        <v>0</v>
      </c>
    </row>
    <row r="3673" spans="8:14">
      <c r="H3673" s="38">
        <v>41792</v>
      </c>
      <c r="I3673" s="39" t="s">
        <v>165</v>
      </c>
      <c r="J3673" s="74">
        <f>計算過程!D3670</f>
        <v>0</v>
      </c>
      <c r="K3673" s="74">
        <f>計算過程!I3670</f>
        <v>0</v>
      </c>
      <c r="L3673" s="74">
        <f>計算過程!J3670</f>
        <v>0</v>
      </c>
      <c r="M3673" s="74">
        <f>計算過程!K3670</f>
        <v>0</v>
      </c>
      <c r="N3673" s="75">
        <f>計算過程!Q3670</f>
        <v>0</v>
      </c>
    </row>
    <row r="3674" spans="8:14">
      <c r="H3674" s="38">
        <v>41792</v>
      </c>
      <c r="I3674" s="39" t="s">
        <v>166</v>
      </c>
      <c r="J3674" s="74">
        <f>計算過程!D3671</f>
        <v>0</v>
      </c>
      <c r="K3674" s="74">
        <f>計算過程!I3671</f>
        <v>0</v>
      </c>
      <c r="L3674" s="74">
        <f>計算過程!J3671</f>
        <v>0</v>
      </c>
      <c r="M3674" s="74">
        <f>計算過程!K3671</f>
        <v>0</v>
      </c>
      <c r="N3674" s="75">
        <f>計算過程!Q3671</f>
        <v>0</v>
      </c>
    </row>
    <row r="3675" spans="8:14">
      <c r="H3675" s="38">
        <v>41792</v>
      </c>
      <c r="I3675" s="39" t="s">
        <v>167</v>
      </c>
      <c r="J3675" s="74">
        <f>計算過程!D3672</f>
        <v>0</v>
      </c>
      <c r="K3675" s="74">
        <f>計算過程!I3672</f>
        <v>0</v>
      </c>
      <c r="L3675" s="74">
        <f>計算過程!J3672</f>
        <v>0</v>
      </c>
      <c r="M3675" s="74">
        <f>計算過程!K3672</f>
        <v>0</v>
      </c>
      <c r="N3675" s="75">
        <f>計算過程!Q3672</f>
        <v>0</v>
      </c>
    </row>
    <row r="3676" spans="8:14">
      <c r="H3676" s="38">
        <v>41792</v>
      </c>
      <c r="I3676" s="39" t="s">
        <v>168</v>
      </c>
      <c r="J3676" s="74">
        <f>計算過程!D3673</f>
        <v>0</v>
      </c>
      <c r="K3676" s="74">
        <f>計算過程!I3673</f>
        <v>0</v>
      </c>
      <c r="L3676" s="74">
        <f>計算過程!J3673</f>
        <v>0</v>
      </c>
      <c r="M3676" s="74">
        <f>計算過程!K3673</f>
        <v>0</v>
      </c>
      <c r="N3676" s="75">
        <f>計算過程!Q3673</f>
        <v>0</v>
      </c>
    </row>
    <row r="3677" spans="8:14">
      <c r="H3677" s="38">
        <v>41792</v>
      </c>
      <c r="I3677" s="39" t="s">
        <v>169</v>
      </c>
      <c r="J3677" s="74">
        <f>計算過程!D3674</f>
        <v>0</v>
      </c>
      <c r="K3677" s="74">
        <f>計算過程!I3674</f>
        <v>0</v>
      </c>
      <c r="L3677" s="74">
        <f>計算過程!J3674</f>
        <v>0</v>
      </c>
      <c r="M3677" s="74">
        <f>計算過程!K3674</f>
        <v>0</v>
      </c>
      <c r="N3677" s="75">
        <f>計算過程!Q3674</f>
        <v>0</v>
      </c>
    </row>
    <row r="3678" spans="8:14">
      <c r="H3678" s="38">
        <v>41792</v>
      </c>
      <c r="I3678" s="39" t="s">
        <v>170</v>
      </c>
      <c r="J3678" s="74">
        <f>計算過程!D3675</f>
        <v>0</v>
      </c>
      <c r="K3678" s="74">
        <f>計算過程!I3675</f>
        <v>0</v>
      </c>
      <c r="L3678" s="74">
        <f>計算過程!J3675</f>
        <v>0</v>
      </c>
      <c r="M3678" s="74">
        <f>計算過程!K3675</f>
        <v>0</v>
      </c>
      <c r="N3678" s="75">
        <f>計算過程!Q3675</f>
        <v>0</v>
      </c>
    </row>
    <row r="3679" spans="8:14">
      <c r="H3679" s="38">
        <v>41792</v>
      </c>
      <c r="I3679" s="39" t="s">
        <v>171</v>
      </c>
      <c r="J3679" s="74">
        <f>計算過程!D3676</f>
        <v>0</v>
      </c>
      <c r="K3679" s="74">
        <f>計算過程!I3676</f>
        <v>0</v>
      </c>
      <c r="L3679" s="74">
        <f>計算過程!J3676</f>
        <v>0</v>
      </c>
      <c r="M3679" s="74">
        <f>計算過程!K3676</f>
        <v>0</v>
      </c>
      <c r="N3679" s="75">
        <f>計算過程!Q3676</f>
        <v>0</v>
      </c>
    </row>
    <row r="3680" spans="8:14">
      <c r="H3680" s="38">
        <v>41792</v>
      </c>
      <c r="I3680" s="39" t="s">
        <v>172</v>
      </c>
      <c r="J3680" s="74">
        <f>計算過程!D3677</f>
        <v>0</v>
      </c>
      <c r="K3680" s="74">
        <f>計算過程!I3677</f>
        <v>0</v>
      </c>
      <c r="L3680" s="74">
        <f>計算過程!J3677</f>
        <v>0</v>
      </c>
      <c r="M3680" s="74">
        <f>計算過程!K3677</f>
        <v>0</v>
      </c>
      <c r="N3680" s="75">
        <f>計算過程!Q3677</f>
        <v>0</v>
      </c>
    </row>
    <row r="3681" spans="8:14">
      <c r="H3681" s="38">
        <v>41793</v>
      </c>
      <c r="I3681" s="39" t="s">
        <v>149</v>
      </c>
      <c r="J3681" s="74">
        <f>計算過程!D3678</f>
        <v>0</v>
      </c>
      <c r="K3681" s="74">
        <f>計算過程!I3678</f>
        <v>0</v>
      </c>
      <c r="L3681" s="74">
        <f>計算過程!J3678</f>
        <v>0</v>
      </c>
      <c r="M3681" s="74">
        <f>計算過程!K3678</f>
        <v>0</v>
      </c>
      <c r="N3681" s="75">
        <f>計算過程!Q3678</f>
        <v>0</v>
      </c>
    </row>
    <row r="3682" spans="8:14">
      <c r="H3682" s="38">
        <v>41793</v>
      </c>
      <c r="I3682" s="39" t="s">
        <v>150</v>
      </c>
      <c r="J3682" s="74">
        <f>計算過程!D3679</f>
        <v>0</v>
      </c>
      <c r="K3682" s="74">
        <f>計算過程!I3679</f>
        <v>0</v>
      </c>
      <c r="L3682" s="74">
        <f>計算過程!J3679</f>
        <v>0</v>
      </c>
      <c r="M3682" s="74">
        <f>計算過程!K3679</f>
        <v>0</v>
      </c>
      <c r="N3682" s="75">
        <f>計算過程!Q3679</f>
        <v>0</v>
      </c>
    </row>
    <row r="3683" spans="8:14">
      <c r="H3683" s="38">
        <v>41793</v>
      </c>
      <c r="I3683" s="39" t="s">
        <v>151</v>
      </c>
      <c r="J3683" s="74">
        <f>計算過程!D3680</f>
        <v>0</v>
      </c>
      <c r="K3683" s="74">
        <f>計算過程!I3680</f>
        <v>0</v>
      </c>
      <c r="L3683" s="74">
        <f>計算過程!J3680</f>
        <v>0</v>
      </c>
      <c r="M3683" s="74">
        <f>計算過程!K3680</f>
        <v>0</v>
      </c>
      <c r="N3683" s="75">
        <f>計算過程!Q3680</f>
        <v>0</v>
      </c>
    </row>
    <row r="3684" spans="8:14">
      <c r="H3684" s="38">
        <v>41793</v>
      </c>
      <c r="I3684" s="39" t="s">
        <v>152</v>
      </c>
      <c r="J3684" s="74">
        <f>計算過程!D3681</f>
        <v>0</v>
      </c>
      <c r="K3684" s="74">
        <f>計算過程!I3681</f>
        <v>0</v>
      </c>
      <c r="L3684" s="74">
        <f>計算過程!J3681</f>
        <v>0</v>
      </c>
      <c r="M3684" s="74">
        <f>計算過程!K3681</f>
        <v>0</v>
      </c>
      <c r="N3684" s="75">
        <f>計算過程!Q3681</f>
        <v>0</v>
      </c>
    </row>
    <row r="3685" spans="8:14">
      <c r="H3685" s="38">
        <v>41793</v>
      </c>
      <c r="I3685" s="39" t="s">
        <v>153</v>
      </c>
      <c r="J3685" s="74">
        <f>計算過程!D3682</f>
        <v>0</v>
      </c>
      <c r="K3685" s="74">
        <f>計算過程!I3682</f>
        <v>0</v>
      </c>
      <c r="L3685" s="74">
        <f>計算過程!J3682</f>
        <v>0</v>
      </c>
      <c r="M3685" s="74">
        <f>計算過程!K3682</f>
        <v>0</v>
      </c>
      <c r="N3685" s="75">
        <f>計算過程!Q3682</f>
        <v>0</v>
      </c>
    </row>
    <row r="3686" spans="8:14">
      <c r="H3686" s="38">
        <v>41793</v>
      </c>
      <c r="I3686" s="39" t="s">
        <v>154</v>
      </c>
      <c r="J3686" s="74">
        <f>計算過程!D3683</f>
        <v>0</v>
      </c>
      <c r="K3686" s="74">
        <f>計算過程!I3683</f>
        <v>0</v>
      </c>
      <c r="L3686" s="74">
        <f>計算過程!J3683</f>
        <v>0</v>
      </c>
      <c r="M3686" s="74">
        <f>計算過程!K3683</f>
        <v>0</v>
      </c>
      <c r="N3686" s="75">
        <f>計算過程!Q3683</f>
        <v>0</v>
      </c>
    </row>
    <row r="3687" spans="8:14">
      <c r="H3687" s="38">
        <v>41793</v>
      </c>
      <c r="I3687" s="39" t="s">
        <v>155</v>
      </c>
      <c r="J3687" s="74">
        <f>計算過程!D3684</f>
        <v>0</v>
      </c>
      <c r="K3687" s="74">
        <f>計算過程!I3684</f>
        <v>0</v>
      </c>
      <c r="L3687" s="74">
        <f>計算過程!J3684</f>
        <v>0</v>
      </c>
      <c r="M3687" s="74">
        <f>計算過程!K3684</f>
        <v>0</v>
      </c>
      <c r="N3687" s="75">
        <f>計算過程!Q3684</f>
        <v>0</v>
      </c>
    </row>
    <row r="3688" spans="8:14">
      <c r="H3688" s="38">
        <v>41793</v>
      </c>
      <c r="I3688" s="39" t="s">
        <v>156</v>
      </c>
      <c r="J3688" s="74">
        <f>計算過程!D3685</f>
        <v>0</v>
      </c>
      <c r="K3688" s="74">
        <f>計算過程!I3685</f>
        <v>0</v>
      </c>
      <c r="L3688" s="74">
        <f>計算過程!J3685</f>
        <v>0</v>
      </c>
      <c r="M3688" s="74">
        <f>計算過程!K3685</f>
        <v>0</v>
      </c>
      <c r="N3688" s="75">
        <f>計算過程!Q3685</f>
        <v>0</v>
      </c>
    </row>
    <row r="3689" spans="8:14">
      <c r="H3689" s="38">
        <v>41793</v>
      </c>
      <c r="I3689" s="39" t="s">
        <v>157</v>
      </c>
      <c r="J3689" s="74">
        <f>計算過程!D3686</f>
        <v>0</v>
      </c>
      <c r="K3689" s="74">
        <f>計算過程!I3686</f>
        <v>0</v>
      </c>
      <c r="L3689" s="74">
        <f>計算過程!J3686</f>
        <v>0</v>
      </c>
      <c r="M3689" s="74">
        <f>計算過程!K3686</f>
        <v>0</v>
      </c>
      <c r="N3689" s="75">
        <f>計算過程!Q3686</f>
        <v>0</v>
      </c>
    </row>
    <row r="3690" spans="8:14">
      <c r="H3690" s="38">
        <v>41793</v>
      </c>
      <c r="I3690" s="39" t="s">
        <v>158</v>
      </c>
      <c r="J3690" s="74">
        <f>計算過程!D3687</f>
        <v>0</v>
      </c>
      <c r="K3690" s="74">
        <f>計算過程!I3687</f>
        <v>0</v>
      </c>
      <c r="L3690" s="74">
        <f>計算過程!J3687</f>
        <v>0</v>
      </c>
      <c r="M3690" s="74">
        <f>計算過程!K3687</f>
        <v>0</v>
      </c>
      <c r="N3690" s="75">
        <f>計算過程!Q3687</f>
        <v>0</v>
      </c>
    </row>
    <row r="3691" spans="8:14">
      <c r="H3691" s="38">
        <v>41793</v>
      </c>
      <c r="I3691" s="39" t="s">
        <v>159</v>
      </c>
      <c r="J3691" s="74">
        <f>計算過程!D3688</f>
        <v>0</v>
      </c>
      <c r="K3691" s="74">
        <f>計算過程!I3688</f>
        <v>0</v>
      </c>
      <c r="L3691" s="74">
        <f>計算過程!J3688</f>
        <v>0</v>
      </c>
      <c r="M3691" s="74">
        <f>計算過程!K3688</f>
        <v>0</v>
      </c>
      <c r="N3691" s="75">
        <f>計算過程!Q3688</f>
        <v>0</v>
      </c>
    </row>
    <row r="3692" spans="8:14">
      <c r="H3692" s="38">
        <v>41793</v>
      </c>
      <c r="I3692" s="39" t="s">
        <v>160</v>
      </c>
      <c r="J3692" s="74">
        <f>計算過程!D3689</f>
        <v>0</v>
      </c>
      <c r="K3692" s="74">
        <f>計算過程!I3689</f>
        <v>0</v>
      </c>
      <c r="L3692" s="74">
        <f>計算過程!J3689</f>
        <v>0</v>
      </c>
      <c r="M3692" s="74">
        <f>計算過程!K3689</f>
        <v>0</v>
      </c>
      <c r="N3692" s="75">
        <f>計算過程!Q3689</f>
        <v>0</v>
      </c>
    </row>
    <row r="3693" spans="8:14">
      <c r="H3693" s="38">
        <v>41793</v>
      </c>
      <c r="I3693" s="39" t="s">
        <v>161</v>
      </c>
      <c r="J3693" s="74">
        <f>計算過程!D3690</f>
        <v>0</v>
      </c>
      <c r="K3693" s="74">
        <f>計算過程!I3690</f>
        <v>0</v>
      </c>
      <c r="L3693" s="74">
        <f>計算過程!J3690</f>
        <v>0</v>
      </c>
      <c r="M3693" s="74">
        <f>計算過程!K3690</f>
        <v>0</v>
      </c>
      <c r="N3693" s="75">
        <f>計算過程!Q3690</f>
        <v>0</v>
      </c>
    </row>
    <row r="3694" spans="8:14">
      <c r="H3694" s="38">
        <v>41793</v>
      </c>
      <c r="I3694" s="39" t="s">
        <v>162</v>
      </c>
      <c r="J3694" s="74">
        <f>計算過程!D3691</f>
        <v>0</v>
      </c>
      <c r="K3694" s="74">
        <f>計算過程!I3691</f>
        <v>0</v>
      </c>
      <c r="L3694" s="74">
        <f>計算過程!J3691</f>
        <v>0</v>
      </c>
      <c r="M3694" s="74">
        <f>計算過程!K3691</f>
        <v>0</v>
      </c>
      <c r="N3694" s="75">
        <f>計算過程!Q3691</f>
        <v>0</v>
      </c>
    </row>
    <row r="3695" spans="8:14">
      <c r="H3695" s="38">
        <v>41793</v>
      </c>
      <c r="I3695" s="39" t="s">
        <v>163</v>
      </c>
      <c r="J3695" s="74">
        <f>計算過程!D3692</f>
        <v>0</v>
      </c>
      <c r="K3695" s="74">
        <f>計算過程!I3692</f>
        <v>0</v>
      </c>
      <c r="L3695" s="74">
        <f>計算過程!J3692</f>
        <v>0</v>
      </c>
      <c r="M3695" s="74">
        <f>計算過程!K3692</f>
        <v>0</v>
      </c>
      <c r="N3695" s="75">
        <f>計算過程!Q3692</f>
        <v>0</v>
      </c>
    </row>
    <row r="3696" spans="8:14">
      <c r="H3696" s="38">
        <v>41793</v>
      </c>
      <c r="I3696" s="39" t="s">
        <v>164</v>
      </c>
      <c r="J3696" s="74">
        <f>計算過程!D3693</f>
        <v>0</v>
      </c>
      <c r="K3696" s="74">
        <f>計算過程!I3693</f>
        <v>0</v>
      </c>
      <c r="L3696" s="74">
        <f>計算過程!J3693</f>
        <v>0</v>
      </c>
      <c r="M3696" s="74">
        <f>計算過程!K3693</f>
        <v>0</v>
      </c>
      <c r="N3696" s="75">
        <f>計算過程!Q3693</f>
        <v>0</v>
      </c>
    </row>
    <row r="3697" spans="8:14">
      <c r="H3697" s="38">
        <v>41793</v>
      </c>
      <c r="I3697" s="39" t="s">
        <v>165</v>
      </c>
      <c r="J3697" s="74">
        <f>計算過程!D3694</f>
        <v>0</v>
      </c>
      <c r="K3697" s="74">
        <f>計算過程!I3694</f>
        <v>0</v>
      </c>
      <c r="L3697" s="74">
        <f>計算過程!J3694</f>
        <v>0</v>
      </c>
      <c r="M3697" s="74">
        <f>計算過程!K3694</f>
        <v>0</v>
      </c>
      <c r="N3697" s="75">
        <f>計算過程!Q3694</f>
        <v>0</v>
      </c>
    </row>
    <row r="3698" spans="8:14">
      <c r="H3698" s="38">
        <v>41793</v>
      </c>
      <c r="I3698" s="39" t="s">
        <v>166</v>
      </c>
      <c r="J3698" s="74">
        <f>計算過程!D3695</f>
        <v>0</v>
      </c>
      <c r="K3698" s="74">
        <f>計算過程!I3695</f>
        <v>0</v>
      </c>
      <c r="L3698" s="74">
        <f>計算過程!J3695</f>
        <v>0</v>
      </c>
      <c r="M3698" s="74">
        <f>計算過程!K3695</f>
        <v>0</v>
      </c>
      <c r="N3698" s="75">
        <f>計算過程!Q3695</f>
        <v>0</v>
      </c>
    </row>
    <row r="3699" spans="8:14">
      <c r="H3699" s="38">
        <v>41793</v>
      </c>
      <c r="I3699" s="39" t="s">
        <v>167</v>
      </c>
      <c r="J3699" s="74">
        <f>計算過程!D3696</f>
        <v>0</v>
      </c>
      <c r="K3699" s="74">
        <f>計算過程!I3696</f>
        <v>0</v>
      </c>
      <c r="L3699" s="74">
        <f>計算過程!J3696</f>
        <v>0</v>
      </c>
      <c r="M3699" s="74">
        <f>計算過程!K3696</f>
        <v>0</v>
      </c>
      <c r="N3699" s="75">
        <f>計算過程!Q3696</f>
        <v>0</v>
      </c>
    </row>
    <row r="3700" spans="8:14">
      <c r="H3700" s="38">
        <v>41793</v>
      </c>
      <c r="I3700" s="39" t="s">
        <v>168</v>
      </c>
      <c r="J3700" s="74">
        <f>計算過程!D3697</f>
        <v>0</v>
      </c>
      <c r="K3700" s="74">
        <f>計算過程!I3697</f>
        <v>0</v>
      </c>
      <c r="L3700" s="74">
        <f>計算過程!J3697</f>
        <v>0</v>
      </c>
      <c r="M3700" s="74">
        <f>計算過程!K3697</f>
        <v>0</v>
      </c>
      <c r="N3700" s="75">
        <f>計算過程!Q3697</f>
        <v>0</v>
      </c>
    </row>
    <row r="3701" spans="8:14">
      <c r="H3701" s="38">
        <v>41793</v>
      </c>
      <c r="I3701" s="39" t="s">
        <v>169</v>
      </c>
      <c r="J3701" s="74">
        <f>計算過程!D3698</f>
        <v>0</v>
      </c>
      <c r="K3701" s="74">
        <f>計算過程!I3698</f>
        <v>0</v>
      </c>
      <c r="L3701" s="74">
        <f>計算過程!J3698</f>
        <v>0</v>
      </c>
      <c r="M3701" s="74">
        <f>計算過程!K3698</f>
        <v>0</v>
      </c>
      <c r="N3701" s="75">
        <f>計算過程!Q3698</f>
        <v>0</v>
      </c>
    </row>
    <row r="3702" spans="8:14">
      <c r="H3702" s="38">
        <v>41793</v>
      </c>
      <c r="I3702" s="39" t="s">
        <v>170</v>
      </c>
      <c r="J3702" s="74">
        <f>計算過程!D3699</f>
        <v>0</v>
      </c>
      <c r="K3702" s="74">
        <f>計算過程!I3699</f>
        <v>0</v>
      </c>
      <c r="L3702" s="74">
        <f>計算過程!J3699</f>
        <v>0</v>
      </c>
      <c r="M3702" s="74">
        <f>計算過程!K3699</f>
        <v>0</v>
      </c>
      <c r="N3702" s="75">
        <f>計算過程!Q3699</f>
        <v>0</v>
      </c>
    </row>
    <row r="3703" spans="8:14">
      <c r="H3703" s="38">
        <v>41793</v>
      </c>
      <c r="I3703" s="39" t="s">
        <v>171</v>
      </c>
      <c r="J3703" s="74">
        <f>計算過程!D3700</f>
        <v>0</v>
      </c>
      <c r="K3703" s="74">
        <f>計算過程!I3700</f>
        <v>0</v>
      </c>
      <c r="L3703" s="74">
        <f>計算過程!J3700</f>
        <v>0</v>
      </c>
      <c r="M3703" s="74">
        <f>計算過程!K3700</f>
        <v>0</v>
      </c>
      <c r="N3703" s="75">
        <f>計算過程!Q3700</f>
        <v>0</v>
      </c>
    </row>
    <row r="3704" spans="8:14">
      <c r="H3704" s="38">
        <v>41793</v>
      </c>
      <c r="I3704" s="39" t="s">
        <v>172</v>
      </c>
      <c r="J3704" s="74">
        <f>計算過程!D3701</f>
        <v>0</v>
      </c>
      <c r="K3704" s="74">
        <f>計算過程!I3701</f>
        <v>0</v>
      </c>
      <c r="L3704" s="74">
        <f>計算過程!J3701</f>
        <v>0</v>
      </c>
      <c r="M3704" s="74">
        <f>計算過程!K3701</f>
        <v>0</v>
      </c>
      <c r="N3704" s="75">
        <f>計算過程!Q3701</f>
        <v>0</v>
      </c>
    </row>
    <row r="3705" spans="8:14">
      <c r="H3705" s="38">
        <v>41794</v>
      </c>
      <c r="I3705" s="39" t="s">
        <v>149</v>
      </c>
      <c r="J3705" s="74">
        <f>計算過程!D3702</f>
        <v>0</v>
      </c>
      <c r="K3705" s="74">
        <f>計算過程!I3702</f>
        <v>0</v>
      </c>
      <c r="L3705" s="74">
        <f>計算過程!J3702</f>
        <v>0</v>
      </c>
      <c r="M3705" s="74">
        <f>計算過程!K3702</f>
        <v>0</v>
      </c>
      <c r="N3705" s="75">
        <f>計算過程!Q3702</f>
        <v>0</v>
      </c>
    </row>
    <row r="3706" spans="8:14">
      <c r="H3706" s="38">
        <v>41794</v>
      </c>
      <c r="I3706" s="39" t="s">
        <v>150</v>
      </c>
      <c r="J3706" s="74">
        <f>計算過程!D3703</f>
        <v>0</v>
      </c>
      <c r="K3706" s="74">
        <f>計算過程!I3703</f>
        <v>0</v>
      </c>
      <c r="L3706" s="74">
        <f>計算過程!J3703</f>
        <v>0</v>
      </c>
      <c r="M3706" s="74">
        <f>計算過程!K3703</f>
        <v>0</v>
      </c>
      <c r="N3706" s="75">
        <f>計算過程!Q3703</f>
        <v>0</v>
      </c>
    </row>
    <row r="3707" spans="8:14">
      <c r="H3707" s="38">
        <v>41794</v>
      </c>
      <c r="I3707" s="39" t="s">
        <v>151</v>
      </c>
      <c r="J3707" s="74">
        <f>計算過程!D3704</f>
        <v>0</v>
      </c>
      <c r="K3707" s="74">
        <f>計算過程!I3704</f>
        <v>0</v>
      </c>
      <c r="L3707" s="74">
        <f>計算過程!J3704</f>
        <v>0</v>
      </c>
      <c r="M3707" s="74">
        <f>計算過程!K3704</f>
        <v>0</v>
      </c>
      <c r="N3707" s="75">
        <f>計算過程!Q3704</f>
        <v>0</v>
      </c>
    </row>
    <row r="3708" spans="8:14">
      <c r="H3708" s="38">
        <v>41794</v>
      </c>
      <c r="I3708" s="39" t="s">
        <v>152</v>
      </c>
      <c r="J3708" s="74">
        <f>計算過程!D3705</f>
        <v>0</v>
      </c>
      <c r="K3708" s="74">
        <f>計算過程!I3705</f>
        <v>0</v>
      </c>
      <c r="L3708" s="74">
        <f>計算過程!J3705</f>
        <v>0</v>
      </c>
      <c r="M3708" s="74">
        <f>計算過程!K3705</f>
        <v>0</v>
      </c>
      <c r="N3708" s="75">
        <f>計算過程!Q3705</f>
        <v>0</v>
      </c>
    </row>
    <row r="3709" spans="8:14">
      <c r="H3709" s="38">
        <v>41794</v>
      </c>
      <c r="I3709" s="39" t="s">
        <v>153</v>
      </c>
      <c r="J3709" s="74">
        <f>計算過程!D3706</f>
        <v>0</v>
      </c>
      <c r="K3709" s="74">
        <f>計算過程!I3706</f>
        <v>0</v>
      </c>
      <c r="L3709" s="74">
        <f>計算過程!J3706</f>
        <v>0</v>
      </c>
      <c r="M3709" s="74">
        <f>計算過程!K3706</f>
        <v>0</v>
      </c>
      <c r="N3709" s="75">
        <f>計算過程!Q3706</f>
        <v>0</v>
      </c>
    </row>
    <row r="3710" spans="8:14">
      <c r="H3710" s="38">
        <v>41794</v>
      </c>
      <c r="I3710" s="39" t="s">
        <v>154</v>
      </c>
      <c r="J3710" s="74">
        <f>計算過程!D3707</f>
        <v>0</v>
      </c>
      <c r="K3710" s="74">
        <f>計算過程!I3707</f>
        <v>0</v>
      </c>
      <c r="L3710" s="74">
        <f>計算過程!J3707</f>
        <v>0</v>
      </c>
      <c r="M3710" s="74">
        <f>計算過程!K3707</f>
        <v>0</v>
      </c>
      <c r="N3710" s="75">
        <f>計算過程!Q3707</f>
        <v>0</v>
      </c>
    </row>
    <row r="3711" spans="8:14">
      <c r="H3711" s="38">
        <v>41794</v>
      </c>
      <c r="I3711" s="39" t="s">
        <v>155</v>
      </c>
      <c r="J3711" s="74">
        <f>計算過程!D3708</f>
        <v>0</v>
      </c>
      <c r="K3711" s="74">
        <f>計算過程!I3708</f>
        <v>0</v>
      </c>
      <c r="L3711" s="74">
        <f>計算過程!J3708</f>
        <v>0</v>
      </c>
      <c r="M3711" s="74">
        <f>計算過程!K3708</f>
        <v>0</v>
      </c>
      <c r="N3711" s="75">
        <f>計算過程!Q3708</f>
        <v>0</v>
      </c>
    </row>
    <row r="3712" spans="8:14">
      <c r="H3712" s="38">
        <v>41794</v>
      </c>
      <c r="I3712" s="39" t="s">
        <v>156</v>
      </c>
      <c r="J3712" s="74">
        <f>計算過程!D3709</f>
        <v>0</v>
      </c>
      <c r="K3712" s="74">
        <f>計算過程!I3709</f>
        <v>0</v>
      </c>
      <c r="L3712" s="74">
        <f>計算過程!J3709</f>
        <v>0</v>
      </c>
      <c r="M3712" s="74">
        <f>計算過程!K3709</f>
        <v>0</v>
      </c>
      <c r="N3712" s="75">
        <f>計算過程!Q3709</f>
        <v>0</v>
      </c>
    </row>
    <row r="3713" spans="8:14">
      <c r="H3713" s="38">
        <v>41794</v>
      </c>
      <c r="I3713" s="39" t="s">
        <v>157</v>
      </c>
      <c r="J3713" s="74">
        <f>計算過程!D3710</f>
        <v>0</v>
      </c>
      <c r="K3713" s="74">
        <f>計算過程!I3710</f>
        <v>0</v>
      </c>
      <c r="L3713" s="74">
        <f>計算過程!J3710</f>
        <v>0</v>
      </c>
      <c r="M3713" s="74">
        <f>計算過程!K3710</f>
        <v>0</v>
      </c>
      <c r="N3713" s="75">
        <f>計算過程!Q3710</f>
        <v>0</v>
      </c>
    </row>
    <row r="3714" spans="8:14">
      <c r="H3714" s="38">
        <v>41794</v>
      </c>
      <c r="I3714" s="39" t="s">
        <v>158</v>
      </c>
      <c r="J3714" s="74">
        <f>計算過程!D3711</f>
        <v>0</v>
      </c>
      <c r="K3714" s="74">
        <f>計算過程!I3711</f>
        <v>0</v>
      </c>
      <c r="L3714" s="74">
        <f>計算過程!J3711</f>
        <v>0</v>
      </c>
      <c r="M3714" s="74">
        <f>計算過程!K3711</f>
        <v>0</v>
      </c>
      <c r="N3714" s="75">
        <f>計算過程!Q3711</f>
        <v>0</v>
      </c>
    </row>
    <row r="3715" spans="8:14">
      <c r="H3715" s="38">
        <v>41794</v>
      </c>
      <c r="I3715" s="39" t="s">
        <v>159</v>
      </c>
      <c r="J3715" s="74">
        <f>計算過程!D3712</f>
        <v>0</v>
      </c>
      <c r="K3715" s="74">
        <f>計算過程!I3712</f>
        <v>0</v>
      </c>
      <c r="L3715" s="74">
        <f>計算過程!J3712</f>
        <v>0</v>
      </c>
      <c r="M3715" s="74">
        <f>計算過程!K3712</f>
        <v>0</v>
      </c>
      <c r="N3715" s="75">
        <f>計算過程!Q3712</f>
        <v>0</v>
      </c>
    </row>
    <row r="3716" spans="8:14">
      <c r="H3716" s="38">
        <v>41794</v>
      </c>
      <c r="I3716" s="39" t="s">
        <v>160</v>
      </c>
      <c r="J3716" s="74">
        <f>計算過程!D3713</f>
        <v>0</v>
      </c>
      <c r="K3716" s="74">
        <f>計算過程!I3713</f>
        <v>0</v>
      </c>
      <c r="L3716" s="74">
        <f>計算過程!J3713</f>
        <v>0</v>
      </c>
      <c r="M3716" s="74">
        <f>計算過程!K3713</f>
        <v>0</v>
      </c>
      <c r="N3716" s="75">
        <f>計算過程!Q3713</f>
        <v>0</v>
      </c>
    </row>
    <row r="3717" spans="8:14">
      <c r="H3717" s="38">
        <v>41794</v>
      </c>
      <c r="I3717" s="39" t="s">
        <v>161</v>
      </c>
      <c r="J3717" s="74">
        <f>計算過程!D3714</f>
        <v>0</v>
      </c>
      <c r="K3717" s="74">
        <f>計算過程!I3714</f>
        <v>0</v>
      </c>
      <c r="L3717" s="74">
        <f>計算過程!J3714</f>
        <v>0</v>
      </c>
      <c r="M3717" s="74">
        <f>計算過程!K3714</f>
        <v>0</v>
      </c>
      <c r="N3717" s="75">
        <f>計算過程!Q3714</f>
        <v>0</v>
      </c>
    </row>
    <row r="3718" spans="8:14">
      <c r="H3718" s="38">
        <v>41794</v>
      </c>
      <c r="I3718" s="39" t="s">
        <v>162</v>
      </c>
      <c r="J3718" s="74">
        <f>計算過程!D3715</f>
        <v>0</v>
      </c>
      <c r="K3718" s="74">
        <f>計算過程!I3715</f>
        <v>0</v>
      </c>
      <c r="L3718" s="74">
        <f>計算過程!J3715</f>
        <v>0</v>
      </c>
      <c r="M3718" s="74">
        <f>計算過程!K3715</f>
        <v>0</v>
      </c>
      <c r="N3718" s="75">
        <f>計算過程!Q3715</f>
        <v>0</v>
      </c>
    </row>
    <row r="3719" spans="8:14">
      <c r="H3719" s="38">
        <v>41794</v>
      </c>
      <c r="I3719" s="39" t="s">
        <v>163</v>
      </c>
      <c r="J3719" s="74">
        <f>計算過程!D3716</f>
        <v>0</v>
      </c>
      <c r="K3719" s="74">
        <f>計算過程!I3716</f>
        <v>0</v>
      </c>
      <c r="L3719" s="74">
        <f>計算過程!J3716</f>
        <v>0</v>
      </c>
      <c r="M3719" s="74">
        <f>計算過程!K3716</f>
        <v>0</v>
      </c>
      <c r="N3719" s="75">
        <f>計算過程!Q3716</f>
        <v>0</v>
      </c>
    </row>
    <row r="3720" spans="8:14">
      <c r="H3720" s="38">
        <v>41794</v>
      </c>
      <c r="I3720" s="39" t="s">
        <v>164</v>
      </c>
      <c r="J3720" s="74">
        <f>計算過程!D3717</f>
        <v>0</v>
      </c>
      <c r="K3720" s="74">
        <f>計算過程!I3717</f>
        <v>0</v>
      </c>
      <c r="L3720" s="74">
        <f>計算過程!J3717</f>
        <v>0</v>
      </c>
      <c r="M3720" s="74">
        <f>計算過程!K3717</f>
        <v>0</v>
      </c>
      <c r="N3720" s="75">
        <f>計算過程!Q3717</f>
        <v>0</v>
      </c>
    </row>
    <row r="3721" spans="8:14">
      <c r="H3721" s="38">
        <v>41794</v>
      </c>
      <c r="I3721" s="39" t="s">
        <v>165</v>
      </c>
      <c r="J3721" s="74">
        <f>計算過程!D3718</f>
        <v>0</v>
      </c>
      <c r="K3721" s="74">
        <f>計算過程!I3718</f>
        <v>0</v>
      </c>
      <c r="L3721" s="74">
        <f>計算過程!J3718</f>
        <v>0</v>
      </c>
      <c r="M3721" s="74">
        <f>計算過程!K3718</f>
        <v>0</v>
      </c>
      <c r="N3721" s="75">
        <f>計算過程!Q3718</f>
        <v>0</v>
      </c>
    </row>
    <row r="3722" spans="8:14">
      <c r="H3722" s="38">
        <v>41794</v>
      </c>
      <c r="I3722" s="39" t="s">
        <v>166</v>
      </c>
      <c r="J3722" s="74">
        <f>計算過程!D3719</f>
        <v>0</v>
      </c>
      <c r="K3722" s="74">
        <f>計算過程!I3719</f>
        <v>0</v>
      </c>
      <c r="L3722" s="74">
        <f>計算過程!J3719</f>
        <v>0</v>
      </c>
      <c r="M3722" s="74">
        <f>計算過程!K3719</f>
        <v>0</v>
      </c>
      <c r="N3722" s="75">
        <f>計算過程!Q3719</f>
        <v>0</v>
      </c>
    </row>
    <row r="3723" spans="8:14">
      <c r="H3723" s="38">
        <v>41794</v>
      </c>
      <c r="I3723" s="39" t="s">
        <v>167</v>
      </c>
      <c r="J3723" s="74">
        <f>計算過程!D3720</f>
        <v>0</v>
      </c>
      <c r="K3723" s="74">
        <f>計算過程!I3720</f>
        <v>0</v>
      </c>
      <c r="L3723" s="74">
        <f>計算過程!J3720</f>
        <v>0</v>
      </c>
      <c r="M3723" s="74">
        <f>計算過程!K3720</f>
        <v>0</v>
      </c>
      <c r="N3723" s="75">
        <f>計算過程!Q3720</f>
        <v>0</v>
      </c>
    </row>
    <row r="3724" spans="8:14">
      <c r="H3724" s="38">
        <v>41794</v>
      </c>
      <c r="I3724" s="39" t="s">
        <v>168</v>
      </c>
      <c r="J3724" s="74">
        <f>計算過程!D3721</f>
        <v>0</v>
      </c>
      <c r="K3724" s="74">
        <f>計算過程!I3721</f>
        <v>0</v>
      </c>
      <c r="L3724" s="74">
        <f>計算過程!J3721</f>
        <v>0</v>
      </c>
      <c r="M3724" s="74">
        <f>計算過程!K3721</f>
        <v>0</v>
      </c>
      <c r="N3724" s="75">
        <f>計算過程!Q3721</f>
        <v>0</v>
      </c>
    </row>
    <row r="3725" spans="8:14">
      <c r="H3725" s="38">
        <v>41794</v>
      </c>
      <c r="I3725" s="39" t="s">
        <v>169</v>
      </c>
      <c r="J3725" s="74">
        <f>計算過程!D3722</f>
        <v>0</v>
      </c>
      <c r="K3725" s="74">
        <f>計算過程!I3722</f>
        <v>0</v>
      </c>
      <c r="L3725" s="74">
        <f>計算過程!J3722</f>
        <v>0</v>
      </c>
      <c r="M3725" s="74">
        <f>計算過程!K3722</f>
        <v>0</v>
      </c>
      <c r="N3725" s="75">
        <f>計算過程!Q3722</f>
        <v>0</v>
      </c>
    </row>
    <row r="3726" spans="8:14">
      <c r="H3726" s="38">
        <v>41794</v>
      </c>
      <c r="I3726" s="39" t="s">
        <v>170</v>
      </c>
      <c r="J3726" s="74">
        <f>計算過程!D3723</f>
        <v>0</v>
      </c>
      <c r="K3726" s="74">
        <f>計算過程!I3723</f>
        <v>0</v>
      </c>
      <c r="L3726" s="74">
        <f>計算過程!J3723</f>
        <v>0</v>
      </c>
      <c r="M3726" s="74">
        <f>計算過程!K3723</f>
        <v>0</v>
      </c>
      <c r="N3726" s="75">
        <f>計算過程!Q3723</f>
        <v>0</v>
      </c>
    </row>
    <row r="3727" spans="8:14">
      <c r="H3727" s="38">
        <v>41794</v>
      </c>
      <c r="I3727" s="39" t="s">
        <v>171</v>
      </c>
      <c r="J3727" s="74">
        <f>計算過程!D3724</f>
        <v>0</v>
      </c>
      <c r="K3727" s="74">
        <f>計算過程!I3724</f>
        <v>0</v>
      </c>
      <c r="L3727" s="74">
        <f>計算過程!J3724</f>
        <v>0</v>
      </c>
      <c r="M3727" s="74">
        <f>計算過程!K3724</f>
        <v>0</v>
      </c>
      <c r="N3727" s="75">
        <f>計算過程!Q3724</f>
        <v>0</v>
      </c>
    </row>
    <row r="3728" spans="8:14">
      <c r="H3728" s="38">
        <v>41794</v>
      </c>
      <c r="I3728" s="39" t="s">
        <v>172</v>
      </c>
      <c r="J3728" s="74">
        <f>計算過程!D3725</f>
        <v>0</v>
      </c>
      <c r="K3728" s="74">
        <f>計算過程!I3725</f>
        <v>0</v>
      </c>
      <c r="L3728" s="74">
        <f>計算過程!J3725</f>
        <v>0</v>
      </c>
      <c r="M3728" s="74">
        <f>計算過程!K3725</f>
        <v>0</v>
      </c>
      <c r="N3728" s="75">
        <f>計算過程!Q3725</f>
        <v>0</v>
      </c>
    </row>
    <row r="3729" spans="8:14">
      <c r="H3729" s="38">
        <v>41795</v>
      </c>
      <c r="I3729" s="39" t="s">
        <v>149</v>
      </c>
      <c r="J3729" s="74">
        <f>計算過程!D3726</f>
        <v>0</v>
      </c>
      <c r="K3729" s="74">
        <f>計算過程!I3726</f>
        <v>0</v>
      </c>
      <c r="L3729" s="74">
        <f>計算過程!J3726</f>
        <v>0</v>
      </c>
      <c r="M3729" s="74">
        <f>計算過程!K3726</f>
        <v>0</v>
      </c>
      <c r="N3729" s="75">
        <f>計算過程!Q3726</f>
        <v>0</v>
      </c>
    </row>
    <row r="3730" spans="8:14">
      <c r="H3730" s="38">
        <v>41795</v>
      </c>
      <c r="I3730" s="39" t="s">
        <v>150</v>
      </c>
      <c r="J3730" s="74">
        <f>計算過程!D3727</f>
        <v>0</v>
      </c>
      <c r="K3730" s="74">
        <f>計算過程!I3727</f>
        <v>0</v>
      </c>
      <c r="L3730" s="74">
        <f>計算過程!J3727</f>
        <v>0</v>
      </c>
      <c r="M3730" s="74">
        <f>計算過程!K3727</f>
        <v>0</v>
      </c>
      <c r="N3730" s="75">
        <f>計算過程!Q3727</f>
        <v>0</v>
      </c>
    </row>
    <row r="3731" spans="8:14">
      <c r="H3731" s="38">
        <v>41795</v>
      </c>
      <c r="I3731" s="39" t="s">
        <v>151</v>
      </c>
      <c r="J3731" s="74">
        <f>計算過程!D3728</f>
        <v>0</v>
      </c>
      <c r="K3731" s="74">
        <f>計算過程!I3728</f>
        <v>0</v>
      </c>
      <c r="L3731" s="74">
        <f>計算過程!J3728</f>
        <v>0</v>
      </c>
      <c r="M3731" s="74">
        <f>計算過程!K3728</f>
        <v>0</v>
      </c>
      <c r="N3731" s="75">
        <f>計算過程!Q3728</f>
        <v>0</v>
      </c>
    </row>
    <row r="3732" spans="8:14">
      <c r="H3732" s="38">
        <v>41795</v>
      </c>
      <c r="I3732" s="39" t="s">
        <v>152</v>
      </c>
      <c r="J3732" s="74">
        <f>計算過程!D3729</f>
        <v>0</v>
      </c>
      <c r="K3732" s="74">
        <f>計算過程!I3729</f>
        <v>0</v>
      </c>
      <c r="L3732" s="74">
        <f>計算過程!J3729</f>
        <v>0</v>
      </c>
      <c r="M3732" s="74">
        <f>計算過程!K3729</f>
        <v>0</v>
      </c>
      <c r="N3732" s="75">
        <f>計算過程!Q3729</f>
        <v>0</v>
      </c>
    </row>
    <row r="3733" spans="8:14">
      <c r="H3733" s="38">
        <v>41795</v>
      </c>
      <c r="I3733" s="39" t="s">
        <v>153</v>
      </c>
      <c r="J3733" s="74">
        <f>計算過程!D3730</f>
        <v>0</v>
      </c>
      <c r="K3733" s="74">
        <f>計算過程!I3730</f>
        <v>0</v>
      </c>
      <c r="L3733" s="74">
        <f>計算過程!J3730</f>
        <v>0</v>
      </c>
      <c r="M3733" s="74">
        <f>計算過程!K3730</f>
        <v>0</v>
      </c>
      <c r="N3733" s="75">
        <f>計算過程!Q3730</f>
        <v>0</v>
      </c>
    </row>
    <row r="3734" spans="8:14">
      <c r="H3734" s="38">
        <v>41795</v>
      </c>
      <c r="I3734" s="39" t="s">
        <v>154</v>
      </c>
      <c r="J3734" s="74">
        <f>計算過程!D3731</f>
        <v>0</v>
      </c>
      <c r="K3734" s="74">
        <f>計算過程!I3731</f>
        <v>0</v>
      </c>
      <c r="L3734" s="74">
        <f>計算過程!J3731</f>
        <v>0</v>
      </c>
      <c r="M3734" s="74">
        <f>計算過程!K3731</f>
        <v>0</v>
      </c>
      <c r="N3734" s="75">
        <f>計算過程!Q3731</f>
        <v>0</v>
      </c>
    </row>
    <row r="3735" spans="8:14">
      <c r="H3735" s="38">
        <v>41795</v>
      </c>
      <c r="I3735" s="39" t="s">
        <v>155</v>
      </c>
      <c r="J3735" s="74">
        <f>計算過程!D3732</f>
        <v>0</v>
      </c>
      <c r="K3735" s="74">
        <f>計算過程!I3732</f>
        <v>0</v>
      </c>
      <c r="L3735" s="74">
        <f>計算過程!J3732</f>
        <v>0</v>
      </c>
      <c r="M3735" s="74">
        <f>計算過程!K3732</f>
        <v>0</v>
      </c>
      <c r="N3735" s="75">
        <f>計算過程!Q3732</f>
        <v>0</v>
      </c>
    </row>
    <row r="3736" spans="8:14">
      <c r="H3736" s="38">
        <v>41795</v>
      </c>
      <c r="I3736" s="39" t="s">
        <v>156</v>
      </c>
      <c r="J3736" s="74">
        <f>計算過程!D3733</f>
        <v>0</v>
      </c>
      <c r="K3736" s="74">
        <f>計算過程!I3733</f>
        <v>0</v>
      </c>
      <c r="L3736" s="74">
        <f>計算過程!J3733</f>
        <v>0</v>
      </c>
      <c r="M3736" s="74">
        <f>計算過程!K3733</f>
        <v>0</v>
      </c>
      <c r="N3736" s="75">
        <f>計算過程!Q3733</f>
        <v>0</v>
      </c>
    </row>
    <row r="3737" spans="8:14">
      <c r="H3737" s="38">
        <v>41795</v>
      </c>
      <c r="I3737" s="39" t="s">
        <v>157</v>
      </c>
      <c r="J3737" s="74">
        <f>計算過程!D3734</f>
        <v>0</v>
      </c>
      <c r="K3737" s="74">
        <f>計算過程!I3734</f>
        <v>0</v>
      </c>
      <c r="L3737" s="74">
        <f>計算過程!J3734</f>
        <v>0</v>
      </c>
      <c r="M3737" s="74">
        <f>計算過程!K3734</f>
        <v>0</v>
      </c>
      <c r="N3737" s="75">
        <f>計算過程!Q3734</f>
        <v>0</v>
      </c>
    </row>
    <row r="3738" spans="8:14">
      <c r="H3738" s="38">
        <v>41795</v>
      </c>
      <c r="I3738" s="39" t="s">
        <v>158</v>
      </c>
      <c r="J3738" s="74">
        <f>計算過程!D3735</f>
        <v>0</v>
      </c>
      <c r="K3738" s="74">
        <f>計算過程!I3735</f>
        <v>0</v>
      </c>
      <c r="L3738" s="74">
        <f>計算過程!J3735</f>
        <v>0</v>
      </c>
      <c r="M3738" s="74">
        <f>計算過程!K3735</f>
        <v>0</v>
      </c>
      <c r="N3738" s="75">
        <f>計算過程!Q3735</f>
        <v>0</v>
      </c>
    </row>
    <row r="3739" spans="8:14">
      <c r="H3739" s="38">
        <v>41795</v>
      </c>
      <c r="I3739" s="39" t="s">
        <v>159</v>
      </c>
      <c r="J3739" s="74">
        <f>計算過程!D3736</f>
        <v>0</v>
      </c>
      <c r="K3739" s="74">
        <f>計算過程!I3736</f>
        <v>0</v>
      </c>
      <c r="L3739" s="74">
        <f>計算過程!J3736</f>
        <v>0</v>
      </c>
      <c r="M3739" s="74">
        <f>計算過程!K3736</f>
        <v>0</v>
      </c>
      <c r="N3739" s="75">
        <f>計算過程!Q3736</f>
        <v>0</v>
      </c>
    </row>
    <row r="3740" spans="8:14">
      <c r="H3740" s="38">
        <v>41795</v>
      </c>
      <c r="I3740" s="39" t="s">
        <v>160</v>
      </c>
      <c r="J3740" s="74">
        <f>計算過程!D3737</f>
        <v>0</v>
      </c>
      <c r="K3740" s="74">
        <f>計算過程!I3737</f>
        <v>0</v>
      </c>
      <c r="L3740" s="74">
        <f>計算過程!J3737</f>
        <v>0</v>
      </c>
      <c r="M3740" s="74">
        <f>計算過程!K3737</f>
        <v>0</v>
      </c>
      <c r="N3740" s="75">
        <f>計算過程!Q3737</f>
        <v>0</v>
      </c>
    </row>
    <row r="3741" spans="8:14">
      <c r="H3741" s="38">
        <v>41795</v>
      </c>
      <c r="I3741" s="39" t="s">
        <v>161</v>
      </c>
      <c r="J3741" s="74">
        <f>計算過程!D3738</f>
        <v>0</v>
      </c>
      <c r="K3741" s="74">
        <f>計算過程!I3738</f>
        <v>0</v>
      </c>
      <c r="L3741" s="74">
        <f>計算過程!J3738</f>
        <v>0</v>
      </c>
      <c r="M3741" s="74">
        <f>計算過程!K3738</f>
        <v>0</v>
      </c>
      <c r="N3741" s="75">
        <f>計算過程!Q3738</f>
        <v>0</v>
      </c>
    </row>
    <row r="3742" spans="8:14">
      <c r="H3742" s="38">
        <v>41795</v>
      </c>
      <c r="I3742" s="39" t="s">
        <v>162</v>
      </c>
      <c r="J3742" s="74">
        <f>計算過程!D3739</f>
        <v>0</v>
      </c>
      <c r="K3742" s="74">
        <f>計算過程!I3739</f>
        <v>0</v>
      </c>
      <c r="L3742" s="74">
        <f>計算過程!J3739</f>
        <v>0</v>
      </c>
      <c r="M3742" s="74">
        <f>計算過程!K3739</f>
        <v>0</v>
      </c>
      <c r="N3742" s="75">
        <f>計算過程!Q3739</f>
        <v>0</v>
      </c>
    </row>
    <row r="3743" spans="8:14">
      <c r="H3743" s="38">
        <v>41795</v>
      </c>
      <c r="I3743" s="39" t="s">
        <v>163</v>
      </c>
      <c r="J3743" s="74">
        <f>計算過程!D3740</f>
        <v>0</v>
      </c>
      <c r="K3743" s="74">
        <f>計算過程!I3740</f>
        <v>0</v>
      </c>
      <c r="L3743" s="74">
        <f>計算過程!J3740</f>
        <v>0</v>
      </c>
      <c r="M3743" s="74">
        <f>計算過程!K3740</f>
        <v>0</v>
      </c>
      <c r="N3743" s="75">
        <f>計算過程!Q3740</f>
        <v>0</v>
      </c>
    </row>
    <row r="3744" spans="8:14">
      <c r="H3744" s="38">
        <v>41795</v>
      </c>
      <c r="I3744" s="39" t="s">
        <v>164</v>
      </c>
      <c r="J3744" s="74">
        <f>計算過程!D3741</f>
        <v>0</v>
      </c>
      <c r="K3744" s="74">
        <f>計算過程!I3741</f>
        <v>0</v>
      </c>
      <c r="L3744" s="74">
        <f>計算過程!J3741</f>
        <v>0</v>
      </c>
      <c r="M3744" s="74">
        <f>計算過程!K3741</f>
        <v>0</v>
      </c>
      <c r="N3744" s="75">
        <f>計算過程!Q3741</f>
        <v>0</v>
      </c>
    </row>
    <row r="3745" spans="8:14">
      <c r="H3745" s="38">
        <v>41795</v>
      </c>
      <c r="I3745" s="39" t="s">
        <v>165</v>
      </c>
      <c r="J3745" s="74">
        <f>計算過程!D3742</f>
        <v>0</v>
      </c>
      <c r="K3745" s="74">
        <f>計算過程!I3742</f>
        <v>0</v>
      </c>
      <c r="L3745" s="74">
        <f>計算過程!J3742</f>
        <v>0</v>
      </c>
      <c r="M3745" s="74">
        <f>計算過程!K3742</f>
        <v>0</v>
      </c>
      <c r="N3745" s="75">
        <f>計算過程!Q3742</f>
        <v>0</v>
      </c>
    </row>
    <row r="3746" spans="8:14">
      <c r="H3746" s="38">
        <v>41795</v>
      </c>
      <c r="I3746" s="39" t="s">
        <v>166</v>
      </c>
      <c r="J3746" s="74">
        <f>計算過程!D3743</f>
        <v>0</v>
      </c>
      <c r="K3746" s="74">
        <f>計算過程!I3743</f>
        <v>0</v>
      </c>
      <c r="L3746" s="74">
        <f>計算過程!J3743</f>
        <v>0</v>
      </c>
      <c r="M3746" s="74">
        <f>計算過程!K3743</f>
        <v>0</v>
      </c>
      <c r="N3746" s="75">
        <f>計算過程!Q3743</f>
        <v>0</v>
      </c>
    </row>
    <row r="3747" spans="8:14">
      <c r="H3747" s="38">
        <v>41795</v>
      </c>
      <c r="I3747" s="39" t="s">
        <v>167</v>
      </c>
      <c r="J3747" s="74">
        <f>計算過程!D3744</f>
        <v>0</v>
      </c>
      <c r="K3747" s="74">
        <f>計算過程!I3744</f>
        <v>0</v>
      </c>
      <c r="L3747" s="74">
        <f>計算過程!J3744</f>
        <v>0</v>
      </c>
      <c r="M3747" s="74">
        <f>計算過程!K3744</f>
        <v>0</v>
      </c>
      <c r="N3747" s="75">
        <f>計算過程!Q3744</f>
        <v>0</v>
      </c>
    </row>
    <row r="3748" spans="8:14">
      <c r="H3748" s="38">
        <v>41795</v>
      </c>
      <c r="I3748" s="39" t="s">
        <v>168</v>
      </c>
      <c r="J3748" s="74">
        <f>計算過程!D3745</f>
        <v>0</v>
      </c>
      <c r="K3748" s="74">
        <f>計算過程!I3745</f>
        <v>0</v>
      </c>
      <c r="L3748" s="74">
        <f>計算過程!J3745</f>
        <v>0</v>
      </c>
      <c r="M3748" s="74">
        <f>計算過程!K3745</f>
        <v>0</v>
      </c>
      <c r="N3748" s="75">
        <f>計算過程!Q3745</f>
        <v>0</v>
      </c>
    </row>
    <row r="3749" spans="8:14">
      <c r="H3749" s="38">
        <v>41795</v>
      </c>
      <c r="I3749" s="39" t="s">
        <v>169</v>
      </c>
      <c r="J3749" s="74">
        <f>計算過程!D3746</f>
        <v>0</v>
      </c>
      <c r="K3749" s="74">
        <f>計算過程!I3746</f>
        <v>0</v>
      </c>
      <c r="L3749" s="74">
        <f>計算過程!J3746</f>
        <v>0</v>
      </c>
      <c r="M3749" s="74">
        <f>計算過程!K3746</f>
        <v>0</v>
      </c>
      <c r="N3749" s="75">
        <f>計算過程!Q3746</f>
        <v>0</v>
      </c>
    </row>
    <row r="3750" spans="8:14">
      <c r="H3750" s="38">
        <v>41795</v>
      </c>
      <c r="I3750" s="39" t="s">
        <v>170</v>
      </c>
      <c r="J3750" s="74">
        <f>計算過程!D3747</f>
        <v>0</v>
      </c>
      <c r="K3750" s="74">
        <f>計算過程!I3747</f>
        <v>0</v>
      </c>
      <c r="L3750" s="74">
        <f>計算過程!J3747</f>
        <v>0</v>
      </c>
      <c r="M3750" s="74">
        <f>計算過程!K3747</f>
        <v>0</v>
      </c>
      <c r="N3750" s="75">
        <f>計算過程!Q3747</f>
        <v>0</v>
      </c>
    </row>
    <row r="3751" spans="8:14">
      <c r="H3751" s="38">
        <v>41795</v>
      </c>
      <c r="I3751" s="39" t="s">
        <v>171</v>
      </c>
      <c r="J3751" s="74">
        <f>計算過程!D3748</f>
        <v>0</v>
      </c>
      <c r="K3751" s="74">
        <f>計算過程!I3748</f>
        <v>0</v>
      </c>
      <c r="L3751" s="74">
        <f>計算過程!J3748</f>
        <v>0</v>
      </c>
      <c r="M3751" s="74">
        <f>計算過程!K3748</f>
        <v>0</v>
      </c>
      <c r="N3751" s="75">
        <f>計算過程!Q3748</f>
        <v>0</v>
      </c>
    </row>
    <row r="3752" spans="8:14">
      <c r="H3752" s="38">
        <v>41795</v>
      </c>
      <c r="I3752" s="39" t="s">
        <v>172</v>
      </c>
      <c r="J3752" s="74">
        <f>計算過程!D3749</f>
        <v>0</v>
      </c>
      <c r="K3752" s="74">
        <f>計算過程!I3749</f>
        <v>0</v>
      </c>
      <c r="L3752" s="74">
        <f>計算過程!J3749</f>
        <v>0</v>
      </c>
      <c r="M3752" s="74">
        <f>計算過程!K3749</f>
        <v>0</v>
      </c>
      <c r="N3752" s="75">
        <f>計算過程!Q3749</f>
        <v>0</v>
      </c>
    </row>
    <row r="3753" spans="8:14">
      <c r="H3753" s="38">
        <v>41796</v>
      </c>
      <c r="I3753" s="39" t="s">
        <v>149</v>
      </c>
      <c r="J3753" s="74">
        <f>計算過程!D3750</f>
        <v>0</v>
      </c>
      <c r="K3753" s="74">
        <f>計算過程!I3750</f>
        <v>0</v>
      </c>
      <c r="L3753" s="74">
        <f>計算過程!J3750</f>
        <v>0</v>
      </c>
      <c r="M3753" s="74">
        <f>計算過程!K3750</f>
        <v>0</v>
      </c>
      <c r="N3753" s="75">
        <f>計算過程!Q3750</f>
        <v>0</v>
      </c>
    </row>
    <row r="3754" spans="8:14">
      <c r="H3754" s="38">
        <v>41796</v>
      </c>
      <c r="I3754" s="39" t="s">
        <v>150</v>
      </c>
      <c r="J3754" s="74">
        <f>計算過程!D3751</f>
        <v>0</v>
      </c>
      <c r="K3754" s="74">
        <f>計算過程!I3751</f>
        <v>0</v>
      </c>
      <c r="L3754" s="74">
        <f>計算過程!J3751</f>
        <v>0</v>
      </c>
      <c r="M3754" s="74">
        <f>計算過程!K3751</f>
        <v>0</v>
      </c>
      <c r="N3754" s="75">
        <f>計算過程!Q3751</f>
        <v>0</v>
      </c>
    </row>
    <row r="3755" spans="8:14">
      <c r="H3755" s="38">
        <v>41796</v>
      </c>
      <c r="I3755" s="39" t="s">
        <v>151</v>
      </c>
      <c r="J3755" s="74">
        <f>計算過程!D3752</f>
        <v>0</v>
      </c>
      <c r="K3755" s="74">
        <f>計算過程!I3752</f>
        <v>0</v>
      </c>
      <c r="L3755" s="74">
        <f>計算過程!J3752</f>
        <v>0</v>
      </c>
      <c r="M3755" s="74">
        <f>計算過程!K3752</f>
        <v>0</v>
      </c>
      <c r="N3755" s="75">
        <f>計算過程!Q3752</f>
        <v>0</v>
      </c>
    </row>
    <row r="3756" spans="8:14">
      <c r="H3756" s="38">
        <v>41796</v>
      </c>
      <c r="I3756" s="39" t="s">
        <v>152</v>
      </c>
      <c r="J3756" s="74">
        <f>計算過程!D3753</f>
        <v>0</v>
      </c>
      <c r="K3756" s="74">
        <f>計算過程!I3753</f>
        <v>0</v>
      </c>
      <c r="L3756" s="74">
        <f>計算過程!J3753</f>
        <v>0</v>
      </c>
      <c r="M3756" s="74">
        <f>計算過程!K3753</f>
        <v>0</v>
      </c>
      <c r="N3756" s="75">
        <f>計算過程!Q3753</f>
        <v>0</v>
      </c>
    </row>
    <row r="3757" spans="8:14">
      <c r="H3757" s="38">
        <v>41796</v>
      </c>
      <c r="I3757" s="39" t="s">
        <v>153</v>
      </c>
      <c r="J3757" s="74">
        <f>計算過程!D3754</f>
        <v>0</v>
      </c>
      <c r="K3757" s="74">
        <f>計算過程!I3754</f>
        <v>0</v>
      </c>
      <c r="L3757" s="74">
        <f>計算過程!J3754</f>
        <v>0</v>
      </c>
      <c r="M3757" s="74">
        <f>計算過程!K3754</f>
        <v>0</v>
      </c>
      <c r="N3757" s="75">
        <f>計算過程!Q3754</f>
        <v>0</v>
      </c>
    </row>
    <row r="3758" spans="8:14">
      <c r="H3758" s="38">
        <v>41796</v>
      </c>
      <c r="I3758" s="39" t="s">
        <v>154</v>
      </c>
      <c r="J3758" s="74">
        <f>計算過程!D3755</f>
        <v>0</v>
      </c>
      <c r="K3758" s="74">
        <f>計算過程!I3755</f>
        <v>0</v>
      </c>
      <c r="L3758" s="74">
        <f>計算過程!J3755</f>
        <v>0</v>
      </c>
      <c r="M3758" s="74">
        <f>計算過程!K3755</f>
        <v>0</v>
      </c>
      <c r="N3758" s="75">
        <f>計算過程!Q3755</f>
        <v>0</v>
      </c>
    </row>
    <row r="3759" spans="8:14">
      <c r="H3759" s="38">
        <v>41796</v>
      </c>
      <c r="I3759" s="39" t="s">
        <v>155</v>
      </c>
      <c r="J3759" s="74">
        <f>計算過程!D3756</f>
        <v>0</v>
      </c>
      <c r="K3759" s="74">
        <f>計算過程!I3756</f>
        <v>0</v>
      </c>
      <c r="L3759" s="74">
        <f>計算過程!J3756</f>
        <v>0</v>
      </c>
      <c r="M3759" s="74">
        <f>計算過程!K3756</f>
        <v>0</v>
      </c>
      <c r="N3759" s="75">
        <f>計算過程!Q3756</f>
        <v>0</v>
      </c>
    </row>
    <row r="3760" spans="8:14">
      <c r="H3760" s="38">
        <v>41796</v>
      </c>
      <c r="I3760" s="39" t="s">
        <v>156</v>
      </c>
      <c r="J3760" s="74">
        <f>計算過程!D3757</f>
        <v>0</v>
      </c>
      <c r="K3760" s="74">
        <f>計算過程!I3757</f>
        <v>0</v>
      </c>
      <c r="L3760" s="74">
        <f>計算過程!J3757</f>
        <v>0</v>
      </c>
      <c r="M3760" s="74">
        <f>計算過程!K3757</f>
        <v>0</v>
      </c>
      <c r="N3760" s="75">
        <f>計算過程!Q3757</f>
        <v>0</v>
      </c>
    </row>
    <row r="3761" spans="8:14">
      <c r="H3761" s="38">
        <v>41796</v>
      </c>
      <c r="I3761" s="39" t="s">
        <v>157</v>
      </c>
      <c r="J3761" s="74">
        <f>計算過程!D3758</f>
        <v>0</v>
      </c>
      <c r="K3761" s="74">
        <f>計算過程!I3758</f>
        <v>0</v>
      </c>
      <c r="L3761" s="74">
        <f>計算過程!J3758</f>
        <v>0</v>
      </c>
      <c r="M3761" s="74">
        <f>計算過程!K3758</f>
        <v>0</v>
      </c>
      <c r="N3761" s="75">
        <f>計算過程!Q3758</f>
        <v>0</v>
      </c>
    </row>
    <row r="3762" spans="8:14">
      <c r="H3762" s="38">
        <v>41796</v>
      </c>
      <c r="I3762" s="39" t="s">
        <v>158</v>
      </c>
      <c r="J3762" s="74">
        <f>計算過程!D3759</f>
        <v>0</v>
      </c>
      <c r="K3762" s="74">
        <f>計算過程!I3759</f>
        <v>0</v>
      </c>
      <c r="L3762" s="74">
        <f>計算過程!J3759</f>
        <v>0</v>
      </c>
      <c r="M3762" s="74">
        <f>計算過程!K3759</f>
        <v>0</v>
      </c>
      <c r="N3762" s="75">
        <f>計算過程!Q3759</f>
        <v>0</v>
      </c>
    </row>
    <row r="3763" spans="8:14">
      <c r="H3763" s="38">
        <v>41796</v>
      </c>
      <c r="I3763" s="39" t="s">
        <v>159</v>
      </c>
      <c r="J3763" s="74">
        <f>計算過程!D3760</f>
        <v>0</v>
      </c>
      <c r="K3763" s="74">
        <f>計算過程!I3760</f>
        <v>0</v>
      </c>
      <c r="L3763" s="74">
        <f>計算過程!J3760</f>
        <v>0</v>
      </c>
      <c r="M3763" s="74">
        <f>計算過程!K3760</f>
        <v>0</v>
      </c>
      <c r="N3763" s="75">
        <f>計算過程!Q3760</f>
        <v>0</v>
      </c>
    </row>
    <row r="3764" spans="8:14">
      <c r="H3764" s="38">
        <v>41796</v>
      </c>
      <c r="I3764" s="39" t="s">
        <v>160</v>
      </c>
      <c r="J3764" s="74">
        <f>計算過程!D3761</f>
        <v>0</v>
      </c>
      <c r="K3764" s="74">
        <f>計算過程!I3761</f>
        <v>0</v>
      </c>
      <c r="L3764" s="74">
        <f>計算過程!J3761</f>
        <v>0</v>
      </c>
      <c r="M3764" s="74">
        <f>計算過程!K3761</f>
        <v>0</v>
      </c>
      <c r="N3764" s="75">
        <f>計算過程!Q3761</f>
        <v>0</v>
      </c>
    </row>
    <row r="3765" spans="8:14">
      <c r="H3765" s="38">
        <v>41796</v>
      </c>
      <c r="I3765" s="39" t="s">
        <v>161</v>
      </c>
      <c r="J3765" s="74">
        <f>計算過程!D3762</f>
        <v>0</v>
      </c>
      <c r="K3765" s="74">
        <f>計算過程!I3762</f>
        <v>0</v>
      </c>
      <c r="L3765" s="74">
        <f>計算過程!J3762</f>
        <v>0</v>
      </c>
      <c r="M3765" s="74">
        <f>計算過程!K3762</f>
        <v>0</v>
      </c>
      <c r="N3765" s="75">
        <f>計算過程!Q3762</f>
        <v>0</v>
      </c>
    </row>
    <row r="3766" spans="8:14">
      <c r="H3766" s="38">
        <v>41796</v>
      </c>
      <c r="I3766" s="39" t="s">
        <v>162</v>
      </c>
      <c r="J3766" s="74">
        <f>計算過程!D3763</f>
        <v>0</v>
      </c>
      <c r="K3766" s="74">
        <f>計算過程!I3763</f>
        <v>0</v>
      </c>
      <c r="L3766" s="74">
        <f>計算過程!J3763</f>
        <v>0</v>
      </c>
      <c r="M3766" s="74">
        <f>計算過程!K3763</f>
        <v>0</v>
      </c>
      <c r="N3766" s="75">
        <f>計算過程!Q3763</f>
        <v>0</v>
      </c>
    </row>
    <row r="3767" spans="8:14">
      <c r="H3767" s="38">
        <v>41796</v>
      </c>
      <c r="I3767" s="39" t="s">
        <v>163</v>
      </c>
      <c r="J3767" s="74">
        <f>計算過程!D3764</f>
        <v>0</v>
      </c>
      <c r="K3767" s="74">
        <f>計算過程!I3764</f>
        <v>0</v>
      </c>
      <c r="L3767" s="74">
        <f>計算過程!J3764</f>
        <v>0</v>
      </c>
      <c r="M3767" s="74">
        <f>計算過程!K3764</f>
        <v>0</v>
      </c>
      <c r="N3767" s="75">
        <f>計算過程!Q3764</f>
        <v>0</v>
      </c>
    </row>
    <row r="3768" spans="8:14">
      <c r="H3768" s="38">
        <v>41796</v>
      </c>
      <c r="I3768" s="39" t="s">
        <v>164</v>
      </c>
      <c r="J3768" s="74">
        <f>計算過程!D3765</f>
        <v>0</v>
      </c>
      <c r="K3768" s="74">
        <f>計算過程!I3765</f>
        <v>0</v>
      </c>
      <c r="L3768" s="74">
        <f>計算過程!J3765</f>
        <v>0</v>
      </c>
      <c r="M3768" s="74">
        <f>計算過程!K3765</f>
        <v>0</v>
      </c>
      <c r="N3768" s="75">
        <f>計算過程!Q3765</f>
        <v>0</v>
      </c>
    </row>
    <row r="3769" spans="8:14">
      <c r="H3769" s="38">
        <v>41796</v>
      </c>
      <c r="I3769" s="39" t="s">
        <v>165</v>
      </c>
      <c r="J3769" s="74">
        <f>計算過程!D3766</f>
        <v>0</v>
      </c>
      <c r="K3769" s="74">
        <f>計算過程!I3766</f>
        <v>0</v>
      </c>
      <c r="L3769" s="74">
        <f>計算過程!J3766</f>
        <v>0</v>
      </c>
      <c r="M3769" s="74">
        <f>計算過程!K3766</f>
        <v>0</v>
      </c>
      <c r="N3769" s="75">
        <f>計算過程!Q3766</f>
        <v>0</v>
      </c>
    </row>
    <row r="3770" spans="8:14">
      <c r="H3770" s="38">
        <v>41796</v>
      </c>
      <c r="I3770" s="39" t="s">
        <v>166</v>
      </c>
      <c r="J3770" s="74">
        <f>計算過程!D3767</f>
        <v>0</v>
      </c>
      <c r="K3770" s="74">
        <f>計算過程!I3767</f>
        <v>0</v>
      </c>
      <c r="L3770" s="74">
        <f>計算過程!J3767</f>
        <v>0</v>
      </c>
      <c r="M3770" s="74">
        <f>計算過程!K3767</f>
        <v>0</v>
      </c>
      <c r="N3770" s="75">
        <f>計算過程!Q3767</f>
        <v>0</v>
      </c>
    </row>
    <row r="3771" spans="8:14">
      <c r="H3771" s="38">
        <v>41796</v>
      </c>
      <c r="I3771" s="39" t="s">
        <v>167</v>
      </c>
      <c r="J3771" s="74">
        <f>計算過程!D3768</f>
        <v>0</v>
      </c>
      <c r="K3771" s="74">
        <f>計算過程!I3768</f>
        <v>0</v>
      </c>
      <c r="L3771" s="74">
        <f>計算過程!J3768</f>
        <v>0</v>
      </c>
      <c r="M3771" s="74">
        <f>計算過程!K3768</f>
        <v>0</v>
      </c>
      <c r="N3771" s="75">
        <f>計算過程!Q3768</f>
        <v>0</v>
      </c>
    </row>
    <row r="3772" spans="8:14">
      <c r="H3772" s="38">
        <v>41796</v>
      </c>
      <c r="I3772" s="39" t="s">
        <v>168</v>
      </c>
      <c r="J3772" s="74">
        <f>計算過程!D3769</f>
        <v>0</v>
      </c>
      <c r="K3772" s="74">
        <f>計算過程!I3769</f>
        <v>0</v>
      </c>
      <c r="L3772" s="74">
        <f>計算過程!J3769</f>
        <v>0</v>
      </c>
      <c r="M3772" s="74">
        <f>計算過程!K3769</f>
        <v>0</v>
      </c>
      <c r="N3772" s="75">
        <f>計算過程!Q3769</f>
        <v>0</v>
      </c>
    </row>
    <row r="3773" spans="8:14">
      <c r="H3773" s="38">
        <v>41796</v>
      </c>
      <c r="I3773" s="39" t="s">
        <v>169</v>
      </c>
      <c r="J3773" s="74">
        <f>計算過程!D3770</f>
        <v>0</v>
      </c>
      <c r="K3773" s="74">
        <f>計算過程!I3770</f>
        <v>0</v>
      </c>
      <c r="L3773" s="74">
        <f>計算過程!J3770</f>
        <v>0</v>
      </c>
      <c r="M3773" s="74">
        <f>計算過程!K3770</f>
        <v>0</v>
      </c>
      <c r="N3773" s="75">
        <f>計算過程!Q3770</f>
        <v>0</v>
      </c>
    </row>
    <row r="3774" spans="8:14">
      <c r="H3774" s="38">
        <v>41796</v>
      </c>
      <c r="I3774" s="39" t="s">
        <v>170</v>
      </c>
      <c r="J3774" s="74">
        <f>計算過程!D3771</f>
        <v>0</v>
      </c>
      <c r="K3774" s="74">
        <f>計算過程!I3771</f>
        <v>0</v>
      </c>
      <c r="L3774" s="74">
        <f>計算過程!J3771</f>
        <v>0</v>
      </c>
      <c r="M3774" s="74">
        <f>計算過程!K3771</f>
        <v>0</v>
      </c>
      <c r="N3774" s="75">
        <f>計算過程!Q3771</f>
        <v>0</v>
      </c>
    </row>
    <row r="3775" spans="8:14">
      <c r="H3775" s="38">
        <v>41796</v>
      </c>
      <c r="I3775" s="39" t="s">
        <v>171</v>
      </c>
      <c r="J3775" s="74">
        <f>計算過程!D3772</f>
        <v>0</v>
      </c>
      <c r="K3775" s="74">
        <f>計算過程!I3772</f>
        <v>0</v>
      </c>
      <c r="L3775" s="74">
        <f>計算過程!J3772</f>
        <v>0</v>
      </c>
      <c r="M3775" s="74">
        <f>計算過程!K3772</f>
        <v>0</v>
      </c>
      <c r="N3775" s="75">
        <f>計算過程!Q3772</f>
        <v>0</v>
      </c>
    </row>
    <row r="3776" spans="8:14">
      <c r="H3776" s="38">
        <v>41796</v>
      </c>
      <c r="I3776" s="39" t="s">
        <v>172</v>
      </c>
      <c r="J3776" s="74">
        <f>計算過程!D3773</f>
        <v>0</v>
      </c>
      <c r="K3776" s="74">
        <f>計算過程!I3773</f>
        <v>0</v>
      </c>
      <c r="L3776" s="74">
        <f>計算過程!J3773</f>
        <v>0</v>
      </c>
      <c r="M3776" s="74">
        <f>計算過程!K3773</f>
        <v>0</v>
      </c>
      <c r="N3776" s="75">
        <f>計算過程!Q3773</f>
        <v>0</v>
      </c>
    </row>
    <row r="3777" spans="8:14">
      <c r="H3777" s="38">
        <v>41797</v>
      </c>
      <c r="I3777" s="39" t="s">
        <v>149</v>
      </c>
      <c r="J3777" s="74">
        <f>計算過程!D3774</f>
        <v>0</v>
      </c>
      <c r="K3777" s="74">
        <f>計算過程!I3774</f>
        <v>0</v>
      </c>
      <c r="L3777" s="74">
        <f>計算過程!J3774</f>
        <v>0</v>
      </c>
      <c r="M3777" s="74">
        <f>計算過程!K3774</f>
        <v>0</v>
      </c>
      <c r="N3777" s="75">
        <f>計算過程!Q3774</f>
        <v>0</v>
      </c>
    </row>
    <row r="3778" spans="8:14">
      <c r="H3778" s="38">
        <v>41797</v>
      </c>
      <c r="I3778" s="39" t="s">
        <v>150</v>
      </c>
      <c r="J3778" s="74">
        <f>計算過程!D3775</f>
        <v>0</v>
      </c>
      <c r="K3778" s="74">
        <f>計算過程!I3775</f>
        <v>0</v>
      </c>
      <c r="L3778" s="74">
        <f>計算過程!J3775</f>
        <v>0</v>
      </c>
      <c r="M3778" s="74">
        <f>計算過程!K3775</f>
        <v>0</v>
      </c>
      <c r="N3778" s="75">
        <f>計算過程!Q3775</f>
        <v>0</v>
      </c>
    </row>
    <row r="3779" spans="8:14">
      <c r="H3779" s="38">
        <v>41797</v>
      </c>
      <c r="I3779" s="39" t="s">
        <v>151</v>
      </c>
      <c r="J3779" s="74">
        <f>計算過程!D3776</f>
        <v>0</v>
      </c>
      <c r="K3779" s="74">
        <f>計算過程!I3776</f>
        <v>0</v>
      </c>
      <c r="L3779" s="74">
        <f>計算過程!J3776</f>
        <v>0</v>
      </c>
      <c r="M3779" s="74">
        <f>計算過程!K3776</f>
        <v>0</v>
      </c>
      <c r="N3779" s="75">
        <f>計算過程!Q3776</f>
        <v>0</v>
      </c>
    </row>
    <row r="3780" spans="8:14">
      <c r="H3780" s="38">
        <v>41797</v>
      </c>
      <c r="I3780" s="39" t="s">
        <v>152</v>
      </c>
      <c r="J3780" s="74">
        <f>計算過程!D3777</f>
        <v>0</v>
      </c>
      <c r="K3780" s="74">
        <f>計算過程!I3777</f>
        <v>0</v>
      </c>
      <c r="L3780" s="74">
        <f>計算過程!J3777</f>
        <v>0</v>
      </c>
      <c r="M3780" s="74">
        <f>計算過程!K3777</f>
        <v>0</v>
      </c>
      <c r="N3780" s="75">
        <f>計算過程!Q3777</f>
        <v>0</v>
      </c>
    </row>
    <row r="3781" spans="8:14">
      <c r="H3781" s="38">
        <v>41797</v>
      </c>
      <c r="I3781" s="39" t="s">
        <v>153</v>
      </c>
      <c r="J3781" s="74">
        <f>計算過程!D3778</f>
        <v>0</v>
      </c>
      <c r="K3781" s="74">
        <f>計算過程!I3778</f>
        <v>0</v>
      </c>
      <c r="L3781" s="74">
        <f>計算過程!J3778</f>
        <v>0</v>
      </c>
      <c r="M3781" s="74">
        <f>計算過程!K3778</f>
        <v>0</v>
      </c>
      <c r="N3781" s="75">
        <f>計算過程!Q3778</f>
        <v>0</v>
      </c>
    </row>
    <row r="3782" spans="8:14">
      <c r="H3782" s="38">
        <v>41797</v>
      </c>
      <c r="I3782" s="39" t="s">
        <v>154</v>
      </c>
      <c r="J3782" s="74">
        <f>計算過程!D3779</f>
        <v>0</v>
      </c>
      <c r="K3782" s="74">
        <f>計算過程!I3779</f>
        <v>0</v>
      </c>
      <c r="L3782" s="74">
        <f>計算過程!J3779</f>
        <v>0</v>
      </c>
      <c r="M3782" s="74">
        <f>計算過程!K3779</f>
        <v>0</v>
      </c>
      <c r="N3782" s="75">
        <f>計算過程!Q3779</f>
        <v>0</v>
      </c>
    </row>
    <row r="3783" spans="8:14">
      <c r="H3783" s="38">
        <v>41797</v>
      </c>
      <c r="I3783" s="39" t="s">
        <v>155</v>
      </c>
      <c r="J3783" s="74">
        <f>計算過程!D3780</f>
        <v>0</v>
      </c>
      <c r="K3783" s="74">
        <f>計算過程!I3780</f>
        <v>0</v>
      </c>
      <c r="L3783" s="74">
        <f>計算過程!J3780</f>
        <v>0</v>
      </c>
      <c r="M3783" s="74">
        <f>計算過程!K3780</f>
        <v>0</v>
      </c>
      <c r="N3783" s="75">
        <f>計算過程!Q3780</f>
        <v>0</v>
      </c>
    </row>
    <row r="3784" spans="8:14">
      <c r="H3784" s="38">
        <v>41797</v>
      </c>
      <c r="I3784" s="39" t="s">
        <v>156</v>
      </c>
      <c r="J3784" s="74">
        <f>計算過程!D3781</f>
        <v>0</v>
      </c>
      <c r="K3784" s="74">
        <f>計算過程!I3781</f>
        <v>0</v>
      </c>
      <c r="L3784" s="74">
        <f>計算過程!J3781</f>
        <v>0</v>
      </c>
      <c r="M3784" s="74">
        <f>計算過程!K3781</f>
        <v>0</v>
      </c>
      <c r="N3784" s="75">
        <f>計算過程!Q3781</f>
        <v>0</v>
      </c>
    </row>
    <row r="3785" spans="8:14">
      <c r="H3785" s="38">
        <v>41797</v>
      </c>
      <c r="I3785" s="39" t="s">
        <v>157</v>
      </c>
      <c r="J3785" s="74">
        <f>計算過程!D3782</f>
        <v>0</v>
      </c>
      <c r="K3785" s="74">
        <f>計算過程!I3782</f>
        <v>0</v>
      </c>
      <c r="L3785" s="74">
        <f>計算過程!J3782</f>
        <v>0</v>
      </c>
      <c r="M3785" s="74">
        <f>計算過程!K3782</f>
        <v>0</v>
      </c>
      <c r="N3785" s="75">
        <f>計算過程!Q3782</f>
        <v>0</v>
      </c>
    </row>
    <row r="3786" spans="8:14">
      <c r="H3786" s="38">
        <v>41797</v>
      </c>
      <c r="I3786" s="39" t="s">
        <v>158</v>
      </c>
      <c r="J3786" s="74">
        <f>計算過程!D3783</f>
        <v>0</v>
      </c>
      <c r="K3786" s="74">
        <f>計算過程!I3783</f>
        <v>0</v>
      </c>
      <c r="L3786" s="74">
        <f>計算過程!J3783</f>
        <v>0</v>
      </c>
      <c r="M3786" s="74">
        <f>計算過程!K3783</f>
        <v>0</v>
      </c>
      <c r="N3786" s="75">
        <f>計算過程!Q3783</f>
        <v>0</v>
      </c>
    </row>
    <row r="3787" spans="8:14">
      <c r="H3787" s="38">
        <v>41797</v>
      </c>
      <c r="I3787" s="39" t="s">
        <v>159</v>
      </c>
      <c r="J3787" s="74">
        <f>計算過程!D3784</f>
        <v>0</v>
      </c>
      <c r="K3787" s="74">
        <f>計算過程!I3784</f>
        <v>0</v>
      </c>
      <c r="L3787" s="74">
        <f>計算過程!J3784</f>
        <v>0</v>
      </c>
      <c r="M3787" s="74">
        <f>計算過程!K3784</f>
        <v>0</v>
      </c>
      <c r="N3787" s="75">
        <f>計算過程!Q3784</f>
        <v>0</v>
      </c>
    </row>
    <row r="3788" spans="8:14">
      <c r="H3788" s="38">
        <v>41797</v>
      </c>
      <c r="I3788" s="39" t="s">
        <v>160</v>
      </c>
      <c r="J3788" s="74">
        <f>計算過程!D3785</f>
        <v>0</v>
      </c>
      <c r="K3788" s="74">
        <f>計算過程!I3785</f>
        <v>0</v>
      </c>
      <c r="L3788" s="74">
        <f>計算過程!J3785</f>
        <v>0</v>
      </c>
      <c r="M3788" s="74">
        <f>計算過程!K3785</f>
        <v>0</v>
      </c>
      <c r="N3788" s="75">
        <f>計算過程!Q3785</f>
        <v>0</v>
      </c>
    </row>
    <row r="3789" spans="8:14">
      <c r="H3789" s="38">
        <v>41797</v>
      </c>
      <c r="I3789" s="39" t="s">
        <v>161</v>
      </c>
      <c r="J3789" s="74">
        <f>計算過程!D3786</f>
        <v>0</v>
      </c>
      <c r="K3789" s="74">
        <f>計算過程!I3786</f>
        <v>0</v>
      </c>
      <c r="L3789" s="74">
        <f>計算過程!J3786</f>
        <v>0</v>
      </c>
      <c r="M3789" s="74">
        <f>計算過程!K3786</f>
        <v>0</v>
      </c>
      <c r="N3789" s="75">
        <f>計算過程!Q3786</f>
        <v>0</v>
      </c>
    </row>
    <row r="3790" spans="8:14">
      <c r="H3790" s="38">
        <v>41797</v>
      </c>
      <c r="I3790" s="39" t="s">
        <v>162</v>
      </c>
      <c r="J3790" s="74">
        <f>計算過程!D3787</f>
        <v>0</v>
      </c>
      <c r="K3790" s="74">
        <f>計算過程!I3787</f>
        <v>0</v>
      </c>
      <c r="L3790" s="74">
        <f>計算過程!J3787</f>
        <v>0</v>
      </c>
      <c r="M3790" s="74">
        <f>計算過程!K3787</f>
        <v>0</v>
      </c>
      <c r="N3790" s="75">
        <f>計算過程!Q3787</f>
        <v>0</v>
      </c>
    </row>
    <row r="3791" spans="8:14">
      <c r="H3791" s="38">
        <v>41797</v>
      </c>
      <c r="I3791" s="39" t="s">
        <v>163</v>
      </c>
      <c r="J3791" s="74">
        <f>計算過程!D3788</f>
        <v>0</v>
      </c>
      <c r="K3791" s="74">
        <f>計算過程!I3788</f>
        <v>0</v>
      </c>
      <c r="L3791" s="74">
        <f>計算過程!J3788</f>
        <v>0</v>
      </c>
      <c r="M3791" s="74">
        <f>計算過程!K3788</f>
        <v>0</v>
      </c>
      <c r="N3791" s="75">
        <f>計算過程!Q3788</f>
        <v>0</v>
      </c>
    </row>
    <row r="3792" spans="8:14">
      <c r="H3792" s="38">
        <v>41797</v>
      </c>
      <c r="I3792" s="39" t="s">
        <v>164</v>
      </c>
      <c r="J3792" s="74">
        <f>計算過程!D3789</f>
        <v>0</v>
      </c>
      <c r="K3792" s="74">
        <f>計算過程!I3789</f>
        <v>0</v>
      </c>
      <c r="L3792" s="74">
        <f>計算過程!J3789</f>
        <v>0</v>
      </c>
      <c r="M3792" s="74">
        <f>計算過程!K3789</f>
        <v>0</v>
      </c>
      <c r="N3792" s="75">
        <f>計算過程!Q3789</f>
        <v>0</v>
      </c>
    </row>
    <row r="3793" spans="8:14">
      <c r="H3793" s="38">
        <v>41797</v>
      </c>
      <c r="I3793" s="39" t="s">
        <v>165</v>
      </c>
      <c r="J3793" s="74">
        <f>計算過程!D3790</f>
        <v>0</v>
      </c>
      <c r="K3793" s="74">
        <f>計算過程!I3790</f>
        <v>0</v>
      </c>
      <c r="L3793" s="74">
        <f>計算過程!J3790</f>
        <v>0</v>
      </c>
      <c r="M3793" s="74">
        <f>計算過程!K3790</f>
        <v>0</v>
      </c>
      <c r="N3793" s="75">
        <f>計算過程!Q3790</f>
        <v>0</v>
      </c>
    </row>
    <row r="3794" spans="8:14">
      <c r="H3794" s="38">
        <v>41797</v>
      </c>
      <c r="I3794" s="39" t="s">
        <v>166</v>
      </c>
      <c r="J3794" s="74">
        <f>計算過程!D3791</f>
        <v>0</v>
      </c>
      <c r="K3794" s="74">
        <f>計算過程!I3791</f>
        <v>0</v>
      </c>
      <c r="L3794" s="74">
        <f>計算過程!J3791</f>
        <v>0</v>
      </c>
      <c r="M3794" s="74">
        <f>計算過程!K3791</f>
        <v>0</v>
      </c>
      <c r="N3794" s="75">
        <f>計算過程!Q3791</f>
        <v>0</v>
      </c>
    </row>
    <row r="3795" spans="8:14">
      <c r="H3795" s="38">
        <v>41797</v>
      </c>
      <c r="I3795" s="39" t="s">
        <v>167</v>
      </c>
      <c r="J3795" s="74">
        <f>計算過程!D3792</f>
        <v>0</v>
      </c>
      <c r="K3795" s="74">
        <f>計算過程!I3792</f>
        <v>0</v>
      </c>
      <c r="L3795" s="74">
        <f>計算過程!J3792</f>
        <v>0</v>
      </c>
      <c r="M3795" s="74">
        <f>計算過程!K3792</f>
        <v>0</v>
      </c>
      <c r="N3795" s="75">
        <f>計算過程!Q3792</f>
        <v>0</v>
      </c>
    </row>
    <row r="3796" spans="8:14">
      <c r="H3796" s="38">
        <v>41797</v>
      </c>
      <c r="I3796" s="39" t="s">
        <v>168</v>
      </c>
      <c r="J3796" s="74">
        <f>計算過程!D3793</f>
        <v>0</v>
      </c>
      <c r="K3796" s="74">
        <f>計算過程!I3793</f>
        <v>0</v>
      </c>
      <c r="L3796" s="74">
        <f>計算過程!J3793</f>
        <v>0</v>
      </c>
      <c r="M3796" s="74">
        <f>計算過程!K3793</f>
        <v>0</v>
      </c>
      <c r="N3796" s="75">
        <f>計算過程!Q3793</f>
        <v>0</v>
      </c>
    </row>
    <row r="3797" spans="8:14">
      <c r="H3797" s="38">
        <v>41797</v>
      </c>
      <c r="I3797" s="39" t="s">
        <v>169</v>
      </c>
      <c r="J3797" s="74">
        <f>計算過程!D3794</f>
        <v>0</v>
      </c>
      <c r="K3797" s="74">
        <f>計算過程!I3794</f>
        <v>0</v>
      </c>
      <c r="L3797" s="74">
        <f>計算過程!J3794</f>
        <v>0</v>
      </c>
      <c r="M3797" s="74">
        <f>計算過程!K3794</f>
        <v>0</v>
      </c>
      <c r="N3797" s="75">
        <f>計算過程!Q3794</f>
        <v>0</v>
      </c>
    </row>
    <row r="3798" spans="8:14">
      <c r="H3798" s="38">
        <v>41797</v>
      </c>
      <c r="I3798" s="39" t="s">
        <v>170</v>
      </c>
      <c r="J3798" s="74">
        <f>計算過程!D3795</f>
        <v>0</v>
      </c>
      <c r="K3798" s="74">
        <f>計算過程!I3795</f>
        <v>0</v>
      </c>
      <c r="L3798" s="74">
        <f>計算過程!J3795</f>
        <v>0</v>
      </c>
      <c r="M3798" s="74">
        <f>計算過程!K3795</f>
        <v>0</v>
      </c>
      <c r="N3798" s="75">
        <f>計算過程!Q3795</f>
        <v>0</v>
      </c>
    </row>
    <row r="3799" spans="8:14">
      <c r="H3799" s="38">
        <v>41797</v>
      </c>
      <c r="I3799" s="39" t="s">
        <v>171</v>
      </c>
      <c r="J3799" s="74">
        <f>計算過程!D3796</f>
        <v>0</v>
      </c>
      <c r="K3799" s="74">
        <f>計算過程!I3796</f>
        <v>0</v>
      </c>
      <c r="L3799" s="74">
        <f>計算過程!J3796</f>
        <v>0</v>
      </c>
      <c r="M3799" s="74">
        <f>計算過程!K3796</f>
        <v>0</v>
      </c>
      <c r="N3799" s="75">
        <f>計算過程!Q3796</f>
        <v>0</v>
      </c>
    </row>
    <row r="3800" spans="8:14">
      <c r="H3800" s="38">
        <v>41797</v>
      </c>
      <c r="I3800" s="39" t="s">
        <v>172</v>
      </c>
      <c r="J3800" s="74">
        <f>計算過程!D3797</f>
        <v>0</v>
      </c>
      <c r="K3800" s="74">
        <f>計算過程!I3797</f>
        <v>0</v>
      </c>
      <c r="L3800" s="74">
        <f>計算過程!J3797</f>
        <v>0</v>
      </c>
      <c r="M3800" s="74">
        <f>計算過程!K3797</f>
        <v>0</v>
      </c>
      <c r="N3800" s="75">
        <f>計算過程!Q3797</f>
        <v>0</v>
      </c>
    </row>
    <row r="3801" spans="8:14">
      <c r="H3801" s="38">
        <v>41798</v>
      </c>
      <c r="I3801" s="39" t="s">
        <v>149</v>
      </c>
      <c r="J3801" s="74">
        <f>計算過程!D3798</f>
        <v>0</v>
      </c>
      <c r="K3801" s="74">
        <f>計算過程!I3798</f>
        <v>0</v>
      </c>
      <c r="L3801" s="74">
        <f>計算過程!J3798</f>
        <v>0</v>
      </c>
      <c r="M3801" s="74">
        <f>計算過程!K3798</f>
        <v>0</v>
      </c>
      <c r="N3801" s="75">
        <f>計算過程!Q3798</f>
        <v>0</v>
      </c>
    </row>
    <row r="3802" spans="8:14">
      <c r="H3802" s="38">
        <v>41798</v>
      </c>
      <c r="I3802" s="39" t="s">
        <v>150</v>
      </c>
      <c r="J3802" s="74">
        <f>計算過程!D3799</f>
        <v>0</v>
      </c>
      <c r="K3802" s="74">
        <f>計算過程!I3799</f>
        <v>0</v>
      </c>
      <c r="L3802" s="74">
        <f>計算過程!J3799</f>
        <v>0</v>
      </c>
      <c r="M3802" s="74">
        <f>計算過程!K3799</f>
        <v>0</v>
      </c>
      <c r="N3802" s="75">
        <f>計算過程!Q3799</f>
        <v>0</v>
      </c>
    </row>
    <row r="3803" spans="8:14">
      <c r="H3803" s="38">
        <v>41798</v>
      </c>
      <c r="I3803" s="39" t="s">
        <v>151</v>
      </c>
      <c r="J3803" s="74">
        <f>計算過程!D3800</f>
        <v>0</v>
      </c>
      <c r="K3803" s="74">
        <f>計算過程!I3800</f>
        <v>0</v>
      </c>
      <c r="L3803" s="74">
        <f>計算過程!J3800</f>
        <v>0</v>
      </c>
      <c r="M3803" s="74">
        <f>計算過程!K3800</f>
        <v>0</v>
      </c>
      <c r="N3803" s="75">
        <f>計算過程!Q3800</f>
        <v>0</v>
      </c>
    </row>
    <row r="3804" spans="8:14">
      <c r="H3804" s="38">
        <v>41798</v>
      </c>
      <c r="I3804" s="39" t="s">
        <v>152</v>
      </c>
      <c r="J3804" s="74">
        <f>計算過程!D3801</f>
        <v>0</v>
      </c>
      <c r="K3804" s="74">
        <f>計算過程!I3801</f>
        <v>0</v>
      </c>
      <c r="L3804" s="74">
        <f>計算過程!J3801</f>
        <v>0</v>
      </c>
      <c r="M3804" s="74">
        <f>計算過程!K3801</f>
        <v>0</v>
      </c>
      <c r="N3804" s="75">
        <f>計算過程!Q3801</f>
        <v>0</v>
      </c>
    </row>
    <row r="3805" spans="8:14">
      <c r="H3805" s="38">
        <v>41798</v>
      </c>
      <c r="I3805" s="39" t="s">
        <v>153</v>
      </c>
      <c r="J3805" s="74">
        <f>計算過程!D3802</f>
        <v>0</v>
      </c>
      <c r="K3805" s="74">
        <f>計算過程!I3802</f>
        <v>0</v>
      </c>
      <c r="L3805" s="74">
        <f>計算過程!J3802</f>
        <v>0</v>
      </c>
      <c r="M3805" s="74">
        <f>計算過程!K3802</f>
        <v>0</v>
      </c>
      <c r="N3805" s="75">
        <f>計算過程!Q3802</f>
        <v>0</v>
      </c>
    </row>
    <row r="3806" spans="8:14">
      <c r="H3806" s="38">
        <v>41798</v>
      </c>
      <c r="I3806" s="39" t="s">
        <v>154</v>
      </c>
      <c r="J3806" s="74">
        <f>計算過程!D3803</f>
        <v>0</v>
      </c>
      <c r="K3806" s="74">
        <f>計算過程!I3803</f>
        <v>0</v>
      </c>
      <c r="L3806" s="74">
        <f>計算過程!J3803</f>
        <v>0</v>
      </c>
      <c r="M3806" s="74">
        <f>計算過程!K3803</f>
        <v>0</v>
      </c>
      <c r="N3806" s="75">
        <f>計算過程!Q3803</f>
        <v>0</v>
      </c>
    </row>
    <row r="3807" spans="8:14">
      <c r="H3807" s="38">
        <v>41798</v>
      </c>
      <c r="I3807" s="39" t="s">
        <v>155</v>
      </c>
      <c r="J3807" s="74">
        <f>計算過程!D3804</f>
        <v>0</v>
      </c>
      <c r="K3807" s="74">
        <f>計算過程!I3804</f>
        <v>0</v>
      </c>
      <c r="L3807" s="74">
        <f>計算過程!J3804</f>
        <v>0</v>
      </c>
      <c r="M3807" s="74">
        <f>計算過程!K3804</f>
        <v>0</v>
      </c>
      <c r="N3807" s="75">
        <f>計算過程!Q3804</f>
        <v>0</v>
      </c>
    </row>
    <row r="3808" spans="8:14">
      <c r="H3808" s="38">
        <v>41798</v>
      </c>
      <c r="I3808" s="39" t="s">
        <v>156</v>
      </c>
      <c r="J3808" s="74">
        <f>計算過程!D3805</f>
        <v>0</v>
      </c>
      <c r="K3808" s="74">
        <f>計算過程!I3805</f>
        <v>0</v>
      </c>
      <c r="L3808" s="74">
        <f>計算過程!J3805</f>
        <v>0</v>
      </c>
      <c r="M3808" s="74">
        <f>計算過程!K3805</f>
        <v>0</v>
      </c>
      <c r="N3808" s="75">
        <f>計算過程!Q3805</f>
        <v>0</v>
      </c>
    </row>
    <row r="3809" spans="8:14">
      <c r="H3809" s="38">
        <v>41798</v>
      </c>
      <c r="I3809" s="39" t="s">
        <v>157</v>
      </c>
      <c r="J3809" s="74">
        <f>計算過程!D3806</f>
        <v>0</v>
      </c>
      <c r="K3809" s="74">
        <f>計算過程!I3806</f>
        <v>0</v>
      </c>
      <c r="L3809" s="74">
        <f>計算過程!J3806</f>
        <v>0</v>
      </c>
      <c r="M3809" s="74">
        <f>計算過程!K3806</f>
        <v>0</v>
      </c>
      <c r="N3809" s="75">
        <f>計算過程!Q3806</f>
        <v>0</v>
      </c>
    </row>
    <row r="3810" spans="8:14">
      <c r="H3810" s="38">
        <v>41798</v>
      </c>
      <c r="I3810" s="39" t="s">
        <v>158</v>
      </c>
      <c r="J3810" s="74">
        <f>計算過程!D3807</f>
        <v>0</v>
      </c>
      <c r="K3810" s="74">
        <f>計算過程!I3807</f>
        <v>0</v>
      </c>
      <c r="L3810" s="74">
        <f>計算過程!J3807</f>
        <v>0</v>
      </c>
      <c r="M3810" s="74">
        <f>計算過程!K3807</f>
        <v>0</v>
      </c>
      <c r="N3810" s="75">
        <f>計算過程!Q3807</f>
        <v>0</v>
      </c>
    </row>
    <row r="3811" spans="8:14">
      <c r="H3811" s="38">
        <v>41798</v>
      </c>
      <c r="I3811" s="39" t="s">
        <v>159</v>
      </c>
      <c r="J3811" s="74">
        <f>計算過程!D3808</f>
        <v>0</v>
      </c>
      <c r="K3811" s="74">
        <f>計算過程!I3808</f>
        <v>0</v>
      </c>
      <c r="L3811" s="74">
        <f>計算過程!J3808</f>
        <v>0</v>
      </c>
      <c r="M3811" s="74">
        <f>計算過程!K3808</f>
        <v>0</v>
      </c>
      <c r="N3811" s="75">
        <f>計算過程!Q3808</f>
        <v>0</v>
      </c>
    </row>
    <row r="3812" spans="8:14">
      <c r="H3812" s="38">
        <v>41798</v>
      </c>
      <c r="I3812" s="39" t="s">
        <v>160</v>
      </c>
      <c r="J3812" s="74">
        <f>計算過程!D3809</f>
        <v>0</v>
      </c>
      <c r="K3812" s="74">
        <f>計算過程!I3809</f>
        <v>0</v>
      </c>
      <c r="L3812" s="74">
        <f>計算過程!J3809</f>
        <v>0</v>
      </c>
      <c r="M3812" s="74">
        <f>計算過程!K3809</f>
        <v>0</v>
      </c>
      <c r="N3812" s="75">
        <f>計算過程!Q3809</f>
        <v>0</v>
      </c>
    </row>
    <row r="3813" spans="8:14">
      <c r="H3813" s="38">
        <v>41798</v>
      </c>
      <c r="I3813" s="39" t="s">
        <v>161</v>
      </c>
      <c r="J3813" s="74">
        <f>計算過程!D3810</f>
        <v>0</v>
      </c>
      <c r="K3813" s="74">
        <f>計算過程!I3810</f>
        <v>0</v>
      </c>
      <c r="L3813" s="74">
        <f>計算過程!J3810</f>
        <v>0</v>
      </c>
      <c r="M3813" s="74">
        <f>計算過程!K3810</f>
        <v>0</v>
      </c>
      <c r="N3813" s="75">
        <f>計算過程!Q3810</f>
        <v>0</v>
      </c>
    </row>
    <row r="3814" spans="8:14">
      <c r="H3814" s="38">
        <v>41798</v>
      </c>
      <c r="I3814" s="39" t="s">
        <v>162</v>
      </c>
      <c r="J3814" s="74">
        <f>計算過程!D3811</f>
        <v>0</v>
      </c>
      <c r="K3814" s="74">
        <f>計算過程!I3811</f>
        <v>0</v>
      </c>
      <c r="L3814" s="74">
        <f>計算過程!J3811</f>
        <v>0</v>
      </c>
      <c r="M3814" s="74">
        <f>計算過程!K3811</f>
        <v>0</v>
      </c>
      <c r="N3814" s="75">
        <f>計算過程!Q3811</f>
        <v>0</v>
      </c>
    </row>
    <row r="3815" spans="8:14">
      <c r="H3815" s="38">
        <v>41798</v>
      </c>
      <c r="I3815" s="39" t="s">
        <v>163</v>
      </c>
      <c r="J3815" s="74">
        <f>計算過程!D3812</f>
        <v>0</v>
      </c>
      <c r="K3815" s="74">
        <f>計算過程!I3812</f>
        <v>0</v>
      </c>
      <c r="L3815" s="74">
        <f>計算過程!J3812</f>
        <v>0</v>
      </c>
      <c r="M3815" s="74">
        <f>計算過程!K3812</f>
        <v>0</v>
      </c>
      <c r="N3815" s="75">
        <f>計算過程!Q3812</f>
        <v>0</v>
      </c>
    </row>
    <row r="3816" spans="8:14">
      <c r="H3816" s="38">
        <v>41798</v>
      </c>
      <c r="I3816" s="39" t="s">
        <v>164</v>
      </c>
      <c r="J3816" s="74">
        <f>計算過程!D3813</f>
        <v>0</v>
      </c>
      <c r="K3816" s="74">
        <f>計算過程!I3813</f>
        <v>0</v>
      </c>
      <c r="L3816" s="74">
        <f>計算過程!J3813</f>
        <v>0</v>
      </c>
      <c r="M3816" s="74">
        <f>計算過程!K3813</f>
        <v>0</v>
      </c>
      <c r="N3816" s="75">
        <f>計算過程!Q3813</f>
        <v>0</v>
      </c>
    </row>
    <row r="3817" spans="8:14">
      <c r="H3817" s="38">
        <v>41798</v>
      </c>
      <c r="I3817" s="39" t="s">
        <v>165</v>
      </c>
      <c r="J3817" s="74">
        <f>計算過程!D3814</f>
        <v>0</v>
      </c>
      <c r="K3817" s="74">
        <f>計算過程!I3814</f>
        <v>0</v>
      </c>
      <c r="L3817" s="74">
        <f>計算過程!J3814</f>
        <v>0</v>
      </c>
      <c r="M3817" s="74">
        <f>計算過程!K3814</f>
        <v>0</v>
      </c>
      <c r="N3817" s="75">
        <f>計算過程!Q3814</f>
        <v>0</v>
      </c>
    </row>
    <row r="3818" spans="8:14">
      <c r="H3818" s="38">
        <v>41798</v>
      </c>
      <c r="I3818" s="39" t="s">
        <v>166</v>
      </c>
      <c r="J3818" s="74">
        <f>計算過程!D3815</f>
        <v>0</v>
      </c>
      <c r="K3818" s="74">
        <f>計算過程!I3815</f>
        <v>0</v>
      </c>
      <c r="L3818" s="74">
        <f>計算過程!J3815</f>
        <v>0</v>
      </c>
      <c r="M3818" s="74">
        <f>計算過程!K3815</f>
        <v>0</v>
      </c>
      <c r="N3818" s="75">
        <f>計算過程!Q3815</f>
        <v>0</v>
      </c>
    </row>
    <row r="3819" spans="8:14">
      <c r="H3819" s="38">
        <v>41798</v>
      </c>
      <c r="I3819" s="39" t="s">
        <v>167</v>
      </c>
      <c r="J3819" s="74">
        <f>計算過程!D3816</f>
        <v>0</v>
      </c>
      <c r="K3819" s="74">
        <f>計算過程!I3816</f>
        <v>0</v>
      </c>
      <c r="L3819" s="74">
        <f>計算過程!J3816</f>
        <v>0</v>
      </c>
      <c r="M3819" s="74">
        <f>計算過程!K3816</f>
        <v>0</v>
      </c>
      <c r="N3819" s="75">
        <f>計算過程!Q3816</f>
        <v>0</v>
      </c>
    </row>
    <row r="3820" spans="8:14">
      <c r="H3820" s="38">
        <v>41798</v>
      </c>
      <c r="I3820" s="39" t="s">
        <v>168</v>
      </c>
      <c r="J3820" s="74">
        <f>計算過程!D3817</f>
        <v>0</v>
      </c>
      <c r="K3820" s="74">
        <f>計算過程!I3817</f>
        <v>0</v>
      </c>
      <c r="L3820" s="74">
        <f>計算過程!J3817</f>
        <v>0</v>
      </c>
      <c r="M3820" s="74">
        <f>計算過程!K3817</f>
        <v>0</v>
      </c>
      <c r="N3820" s="75">
        <f>計算過程!Q3817</f>
        <v>0</v>
      </c>
    </row>
    <row r="3821" spans="8:14">
      <c r="H3821" s="38">
        <v>41798</v>
      </c>
      <c r="I3821" s="39" t="s">
        <v>169</v>
      </c>
      <c r="J3821" s="74">
        <f>計算過程!D3818</f>
        <v>0</v>
      </c>
      <c r="K3821" s="74">
        <f>計算過程!I3818</f>
        <v>0</v>
      </c>
      <c r="L3821" s="74">
        <f>計算過程!J3818</f>
        <v>0</v>
      </c>
      <c r="M3821" s="74">
        <f>計算過程!K3818</f>
        <v>0</v>
      </c>
      <c r="N3821" s="75">
        <f>計算過程!Q3818</f>
        <v>0</v>
      </c>
    </row>
    <row r="3822" spans="8:14">
      <c r="H3822" s="38">
        <v>41798</v>
      </c>
      <c r="I3822" s="39" t="s">
        <v>170</v>
      </c>
      <c r="J3822" s="74">
        <f>計算過程!D3819</f>
        <v>0</v>
      </c>
      <c r="K3822" s="74">
        <f>計算過程!I3819</f>
        <v>0</v>
      </c>
      <c r="L3822" s="74">
        <f>計算過程!J3819</f>
        <v>0</v>
      </c>
      <c r="M3822" s="74">
        <f>計算過程!K3819</f>
        <v>0</v>
      </c>
      <c r="N3822" s="75">
        <f>計算過程!Q3819</f>
        <v>0</v>
      </c>
    </row>
    <row r="3823" spans="8:14">
      <c r="H3823" s="38">
        <v>41798</v>
      </c>
      <c r="I3823" s="39" t="s">
        <v>171</v>
      </c>
      <c r="J3823" s="74">
        <f>計算過程!D3820</f>
        <v>0</v>
      </c>
      <c r="K3823" s="74">
        <f>計算過程!I3820</f>
        <v>0</v>
      </c>
      <c r="L3823" s="74">
        <f>計算過程!J3820</f>
        <v>0</v>
      </c>
      <c r="M3823" s="74">
        <f>計算過程!K3820</f>
        <v>0</v>
      </c>
      <c r="N3823" s="75">
        <f>計算過程!Q3820</f>
        <v>0</v>
      </c>
    </row>
    <row r="3824" spans="8:14">
      <c r="H3824" s="38">
        <v>41798</v>
      </c>
      <c r="I3824" s="39" t="s">
        <v>172</v>
      </c>
      <c r="J3824" s="74">
        <f>計算過程!D3821</f>
        <v>0</v>
      </c>
      <c r="K3824" s="74">
        <f>計算過程!I3821</f>
        <v>0</v>
      </c>
      <c r="L3824" s="74">
        <f>計算過程!J3821</f>
        <v>0</v>
      </c>
      <c r="M3824" s="74">
        <f>計算過程!K3821</f>
        <v>0</v>
      </c>
      <c r="N3824" s="75">
        <f>計算過程!Q3821</f>
        <v>0</v>
      </c>
    </row>
    <row r="3825" spans="8:14">
      <c r="H3825" s="38">
        <v>41799</v>
      </c>
      <c r="I3825" s="39" t="s">
        <v>149</v>
      </c>
      <c r="J3825" s="74">
        <f>計算過程!D3822</f>
        <v>0</v>
      </c>
      <c r="K3825" s="74">
        <f>計算過程!I3822</f>
        <v>0</v>
      </c>
      <c r="L3825" s="74">
        <f>計算過程!J3822</f>
        <v>0</v>
      </c>
      <c r="M3825" s="74">
        <f>計算過程!K3822</f>
        <v>0</v>
      </c>
      <c r="N3825" s="75">
        <f>計算過程!Q3822</f>
        <v>0</v>
      </c>
    </row>
    <row r="3826" spans="8:14">
      <c r="H3826" s="38">
        <v>41799</v>
      </c>
      <c r="I3826" s="39" t="s">
        <v>150</v>
      </c>
      <c r="J3826" s="74">
        <f>計算過程!D3823</f>
        <v>0</v>
      </c>
      <c r="K3826" s="74">
        <f>計算過程!I3823</f>
        <v>0</v>
      </c>
      <c r="L3826" s="74">
        <f>計算過程!J3823</f>
        <v>0</v>
      </c>
      <c r="M3826" s="74">
        <f>計算過程!K3823</f>
        <v>0</v>
      </c>
      <c r="N3826" s="75">
        <f>計算過程!Q3823</f>
        <v>0</v>
      </c>
    </row>
    <row r="3827" spans="8:14">
      <c r="H3827" s="38">
        <v>41799</v>
      </c>
      <c r="I3827" s="39" t="s">
        <v>151</v>
      </c>
      <c r="J3827" s="74">
        <f>計算過程!D3824</f>
        <v>0</v>
      </c>
      <c r="K3827" s="74">
        <f>計算過程!I3824</f>
        <v>0</v>
      </c>
      <c r="L3827" s="74">
        <f>計算過程!J3824</f>
        <v>0</v>
      </c>
      <c r="M3827" s="74">
        <f>計算過程!K3824</f>
        <v>0</v>
      </c>
      <c r="N3827" s="75">
        <f>計算過程!Q3824</f>
        <v>0</v>
      </c>
    </row>
    <row r="3828" spans="8:14">
      <c r="H3828" s="38">
        <v>41799</v>
      </c>
      <c r="I3828" s="39" t="s">
        <v>152</v>
      </c>
      <c r="J3828" s="74">
        <f>計算過程!D3825</f>
        <v>0</v>
      </c>
      <c r="K3828" s="74">
        <f>計算過程!I3825</f>
        <v>0</v>
      </c>
      <c r="L3828" s="74">
        <f>計算過程!J3825</f>
        <v>0</v>
      </c>
      <c r="M3828" s="74">
        <f>計算過程!K3825</f>
        <v>0</v>
      </c>
      <c r="N3828" s="75">
        <f>計算過程!Q3825</f>
        <v>0</v>
      </c>
    </row>
    <row r="3829" spans="8:14">
      <c r="H3829" s="38">
        <v>41799</v>
      </c>
      <c r="I3829" s="39" t="s">
        <v>153</v>
      </c>
      <c r="J3829" s="74">
        <f>計算過程!D3826</f>
        <v>0</v>
      </c>
      <c r="K3829" s="74">
        <f>計算過程!I3826</f>
        <v>0</v>
      </c>
      <c r="L3829" s="74">
        <f>計算過程!J3826</f>
        <v>0</v>
      </c>
      <c r="M3829" s="74">
        <f>計算過程!K3826</f>
        <v>0</v>
      </c>
      <c r="N3829" s="75">
        <f>計算過程!Q3826</f>
        <v>0</v>
      </c>
    </row>
    <row r="3830" spans="8:14">
      <c r="H3830" s="38">
        <v>41799</v>
      </c>
      <c r="I3830" s="39" t="s">
        <v>154</v>
      </c>
      <c r="J3830" s="74">
        <f>計算過程!D3827</f>
        <v>0</v>
      </c>
      <c r="K3830" s="74">
        <f>計算過程!I3827</f>
        <v>0</v>
      </c>
      <c r="L3830" s="74">
        <f>計算過程!J3827</f>
        <v>0</v>
      </c>
      <c r="M3830" s="74">
        <f>計算過程!K3827</f>
        <v>0</v>
      </c>
      <c r="N3830" s="75">
        <f>計算過程!Q3827</f>
        <v>0</v>
      </c>
    </row>
    <row r="3831" spans="8:14">
      <c r="H3831" s="38">
        <v>41799</v>
      </c>
      <c r="I3831" s="39" t="s">
        <v>155</v>
      </c>
      <c r="J3831" s="74">
        <f>計算過程!D3828</f>
        <v>0</v>
      </c>
      <c r="K3831" s="74">
        <f>計算過程!I3828</f>
        <v>0</v>
      </c>
      <c r="L3831" s="74">
        <f>計算過程!J3828</f>
        <v>0</v>
      </c>
      <c r="M3831" s="74">
        <f>計算過程!K3828</f>
        <v>0</v>
      </c>
      <c r="N3831" s="75">
        <f>計算過程!Q3828</f>
        <v>0</v>
      </c>
    </row>
    <row r="3832" spans="8:14">
      <c r="H3832" s="38">
        <v>41799</v>
      </c>
      <c r="I3832" s="39" t="s">
        <v>156</v>
      </c>
      <c r="J3832" s="74">
        <f>計算過程!D3829</f>
        <v>0</v>
      </c>
      <c r="K3832" s="74">
        <f>計算過程!I3829</f>
        <v>0</v>
      </c>
      <c r="L3832" s="74">
        <f>計算過程!J3829</f>
        <v>0</v>
      </c>
      <c r="M3832" s="74">
        <f>計算過程!K3829</f>
        <v>0</v>
      </c>
      <c r="N3832" s="75">
        <f>計算過程!Q3829</f>
        <v>0</v>
      </c>
    </row>
    <row r="3833" spans="8:14">
      <c r="H3833" s="38">
        <v>41799</v>
      </c>
      <c r="I3833" s="39" t="s">
        <v>157</v>
      </c>
      <c r="J3833" s="74">
        <f>計算過程!D3830</f>
        <v>0</v>
      </c>
      <c r="K3833" s="74">
        <f>計算過程!I3830</f>
        <v>0</v>
      </c>
      <c r="L3833" s="74">
        <f>計算過程!J3830</f>
        <v>0</v>
      </c>
      <c r="M3833" s="74">
        <f>計算過程!K3830</f>
        <v>0</v>
      </c>
      <c r="N3833" s="75">
        <f>計算過程!Q3830</f>
        <v>0</v>
      </c>
    </row>
    <row r="3834" spans="8:14">
      <c r="H3834" s="38">
        <v>41799</v>
      </c>
      <c r="I3834" s="39" t="s">
        <v>158</v>
      </c>
      <c r="J3834" s="74">
        <f>計算過程!D3831</f>
        <v>0</v>
      </c>
      <c r="K3834" s="74">
        <f>計算過程!I3831</f>
        <v>0</v>
      </c>
      <c r="L3834" s="74">
        <f>計算過程!J3831</f>
        <v>0</v>
      </c>
      <c r="M3834" s="74">
        <f>計算過程!K3831</f>
        <v>0</v>
      </c>
      <c r="N3834" s="75">
        <f>計算過程!Q3831</f>
        <v>0</v>
      </c>
    </row>
    <row r="3835" spans="8:14">
      <c r="H3835" s="38">
        <v>41799</v>
      </c>
      <c r="I3835" s="39" t="s">
        <v>159</v>
      </c>
      <c r="J3835" s="74">
        <f>計算過程!D3832</f>
        <v>0</v>
      </c>
      <c r="K3835" s="74">
        <f>計算過程!I3832</f>
        <v>0</v>
      </c>
      <c r="L3835" s="74">
        <f>計算過程!J3832</f>
        <v>0</v>
      </c>
      <c r="M3835" s="74">
        <f>計算過程!K3832</f>
        <v>0</v>
      </c>
      <c r="N3835" s="75">
        <f>計算過程!Q3832</f>
        <v>0</v>
      </c>
    </row>
    <row r="3836" spans="8:14">
      <c r="H3836" s="38">
        <v>41799</v>
      </c>
      <c r="I3836" s="39" t="s">
        <v>160</v>
      </c>
      <c r="J3836" s="74">
        <f>計算過程!D3833</f>
        <v>0</v>
      </c>
      <c r="K3836" s="74">
        <f>計算過程!I3833</f>
        <v>0</v>
      </c>
      <c r="L3836" s="74">
        <f>計算過程!J3833</f>
        <v>0</v>
      </c>
      <c r="M3836" s="74">
        <f>計算過程!K3833</f>
        <v>0</v>
      </c>
      <c r="N3836" s="75">
        <f>計算過程!Q3833</f>
        <v>0</v>
      </c>
    </row>
    <row r="3837" spans="8:14">
      <c r="H3837" s="38">
        <v>41799</v>
      </c>
      <c r="I3837" s="39" t="s">
        <v>161</v>
      </c>
      <c r="J3837" s="74">
        <f>計算過程!D3834</f>
        <v>0</v>
      </c>
      <c r="K3837" s="74">
        <f>計算過程!I3834</f>
        <v>0</v>
      </c>
      <c r="L3837" s="74">
        <f>計算過程!J3834</f>
        <v>0</v>
      </c>
      <c r="M3837" s="74">
        <f>計算過程!K3834</f>
        <v>0</v>
      </c>
      <c r="N3837" s="75">
        <f>計算過程!Q3834</f>
        <v>0</v>
      </c>
    </row>
    <row r="3838" spans="8:14">
      <c r="H3838" s="38">
        <v>41799</v>
      </c>
      <c r="I3838" s="39" t="s">
        <v>162</v>
      </c>
      <c r="J3838" s="74">
        <f>計算過程!D3835</f>
        <v>0</v>
      </c>
      <c r="K3838" s="74">
        <f>計算過程!I3835</f>
        <v>0</v>
      </c>
      <c r="L3838" s="74">
        <f>計算過程!J3835</f>
        <v>0</v>
      </c>
      <c r="M3838" s="74">
        <f>計算過程!K3835</f>
        <v>0</v>
      </c>
      <c r="N3838" s="75">
        <f>計算過程!Q3835</f>
        <v>0</v>
      </c>
    </row>
    <row r="3839" spans="8:14">
      <c r="H3839" s="38">
        <v>41799</v>
      </c>
      <c r="I3839" s="39" t="s">
        <v>163</v>
      </c>
      <c r="J3839" s="74">
        <f>計算過程!D3836</f>
        <v>0</v>
      </c>
      <c r="K3839" s="74">
        <f>計算過程!I3836</f>
        <v>0</v>
      </c>
      <c r="L3839" s="74">
        <f>計算過程!J3836</f>
        <v>0</v>
      </c>
      <c r="M3839" s="74">
        <f>計算過程!K3836</f>
        <v>0</v>
      </c>
      <c r="N3839" s="75">
        <f>計算過程!Q3836</f>
        <v>0</v>
      </c>
    </row>
    <row r="3840" spans="8:14">
      <c r="H3840" s="38">
        <v>41799</v>
      </c>
      <c r="I3840" s="39" t="s">
        <v>164</v>
      </c>
      <c r="J3840" s="74">
        <f>計算過程!D3837</f>
        <v>0</v>
      </c>
      <c r="K3840" s="74">
        <f>計算過程!I3837</f>
        <v>0</v>
      </c>
      <c r="L3840" s="74">
        <f>計算過程!J3837</f>
        <v>0</v>
      </c>
      <c r="M3840" s="74">
        <f>計算過程!K3837</f>
        <v>0</v>
      </c>
      <c r="N3840" s="75">
        <f>計算過程!Q3837</f>
        <v>0</v>
      </c>
    </row>
    <row r="3841" spans="8:14">
      <c r="H3841" s="38">
        <v>41799</v>
      </c>
      <c r="I3841" s="39" t="s">
        <v>165</v>
      </c>
      <c r="J3841" s="74">
        <f>計算過程!D3838</f>
        <v>0</v>
      </c>
      <c r="K3841" s="74">
        <f>計算過程!I3838</f>
        <v>0</v>
      </c>
      <c r="L3841" s="74">
        <f>計算過程!J3838</f>
        <v>0</v>
      </c>
      <c r="M3841" s="74">
        <f>計算過程!K3838</f>
        <v>0</v>
      </c>
      <c r="N3841" s="75">
        <f>計算過程!Q3838</f>
        <v>0</v>
      </c>
    </row>
    <row r="3842" spans="8:14">
      <c r="H3842" s="38">
        <v>41799</v>
      </c>
      <c r="I3842" s="39" t="s">
        <v>166</v>
      </c>
      <c r="J3842" s="74">
        <f>計算過程!D3839</f>
        <v>0</v>
      </c>
      <c r="K3842" s="74">
        <f>計算過程!I3839</f>
        <v>0</v>
      </c>
      <c r="L3842" s="74">
        <f>計算過程!J3839</f>
        <v>0</v>
      </c>
      <c r="M3842" s="74">
        <f>計算過程!K3839</f>
        <v>0</v>
      </c>
      <c r="N3842" s="75">
        <f>計算過程!Q3839</f>
        <v>0</v>
      </c>
    </row>
    <row r="3843" spans="8:14">
      <c r="H3843" s="38">
        <v>41799</v>
      </c>
      <c r="I3843" s="39" t="s">
        <v>167</v>
      </c>
      <c r="J3843" s="74">
        <f>計算過程!D3840</f>
        <v>0</v>
      </c>
      <c r="K3843" s="74">
        <f>計算過程!I3840</f>
        <v>0</v>
      </c>
      <c r="L3843" s="74">
        <f>計算過程!J3840</f>
        <v>0</v>
      </c>
      <c r="M3843" s="74">
        <f>計算過程!K3840</f>
        <v>0</v>
      </c>
      <c r="N3843" s="75">
        <f>計算過程!Q3840</f>
        <v>0</v>
      </c>
    </row>
    <row r="3844" spans="8:14">
      <c r="H3844" s="38">
        <v>41799</v>
      </c>
      <c r="I3844" s="39" t="s">
        <v>168</v>
      </c>
      <c r="J3844" s="74">
        <f>計算過程!D3841</f>
        <v>0</v>
      </c>
      <c r="K3844" s="74">
        <f>計算過程!I3841</f>
        <v>0</v>
      </c>
      <c r="L3844" s="74">
        <f>計算過程!J3841</f>
        <v>0</v>
      </c>
      <c r="M3844" s="74">
        <f>計算過程!K3841</f>
        <v>0</v>
      </c>
      <c r="N3844" s="75">
        <f>計算過程!Q3841</f>
        <v>0</v>
      </c>
    </row>
    <row r="3845" spans="8:14">
      <c r="H3845" s="38">
        <v>41799</v>
      </c>
      <c r="I3845" s="39" t="s">
        <v>169</v>
      </c>
      <c r="J3845" s="74">
        <f>計算過程!D3842</f>
        <v>0</v>
      </c>
      <c r="K3845" s="74">
        <f>計算過程!I3842</f>
        <v>0</v>
      </c>
      <c r="L3845" s="74">
        <f>計算過程!J3842</f>
        <v>0</v>
      </c>
      <c r="M3845" s="74">
        <f>計算過程!K3842</f>
        <v>0</v>
      </c>
      <c r="N3845" s="75">
        <f>計算過程!Q3842</f>
        <v>0</v>
      </c>
    </row>
    <row r="3846" spans="8:14">
      <c r="H3846" s="38">
        <v>41799</v>
      </c>
      <c r="I3846" s="39" t="s">
        <v>170</v>
      </c>
      <c r="J3846" s="74">
        <f>計算過程!D3843</f>
        <v>0</v>
      </c>
      <c r="K3846" s="74">
        <f>計算過程!I3843</f>
        <v>0</v>
      </c>
      <c r="L3846" s="74">
        <f>計算過程!J3843</f>
        <v>0</v>
      </c>
      <c r="M3846" s="74">
        <f>計算過程!K3843</f>
        <v>0</v>
      </c>
      <c r="N3846" s="75">
        <f>計算過程!Q3843</f>
        <v>0</v>
      </c>
    </row>
    <row r="3847" spans="8:14">
      <c r="H3847" s="38">
        <v>41799</v>
      </c>
      <c r="I3847" s="39" t="s">
        <v>171</v>
      </c>
      <c r="J3847" s="74">
        <f>計算過程!D3844</f>
        <v>0</v>
      </c>
      <c r="K3847" s="74">
        <f>計算過程!I3844</f>
        <v>0</v>
      </c>
      <c r="L3847" s="74">
        <f>計算過程!J3844</f>
        <v>0</v>
      </c>
      <c r="M3847" s="74">
        <f>計算過程!K3844</f>
        <v>0</v>
      </c>
      <c r="N3847" s="75">
        <f>計算過程!Q3844</f>
        <v>0</v>
      </c>
    </row>
    <row r="3848" spans="8:14">
      <c r="H3848" s="38">
        <v>41799</v>
      </c>
      <c r="I3848" s="39" t="s">
        <v>172</v>
      </c>
      <c r="J3848" s="74">
        <f>計算過程!D3845</f>
        <v>0</v>
      </c>
      <c r="K3848" s="74">
        <f>計算過程!I3845</f>
        <v>0</v>
      </c>
      <c r="L3848" s="74">
        <f>計算過程!J3845</f>
        <v>0</v>
      </c>
      <c r="M3848" s="74">
        <f>計算過程!K3845</f>
        <v>0</v>
      </c>
      <c r="N3848" s="75">
        <f>計算過程!Q3845</f>
        <v>0</v>
      </c>
    </row>
    <row r="3849" spans="8:14">
      <c r="H3849" s="38">
        <v>41800</v>
      </c>
      <c r="I3849" s="39" t="s">
        <v>149</v>
      </c>
      <c r="J3849" s="74">
        <f>計算過程!D3846</f>
        <v>0</v>
      </c>
      <c r="K3849" s="74">
        <f>計算過程!I3846</f>
        <v>0</v>
      </c>
      <c r="L3849" s="74">
        <f>計算過程!J3846</f>
        <v>0</v>
      </c>
      <c r="M3849" s="74">
        <f>計算過程!K3846</f>
        <v>0</v>
      </c>
      <c r="N3849" s="75">
        <f>計算過程!Q3846</f>
        <v>0</v>
      </c>
    </row>
    <row r="3850" spans="8:14">
      <c r="H3850" s="38">
        <v>41800</v>
      </c>
      <c r="I3850" s="39" t="s">
        <v>150</v>
      </c>
      <c r="J3850" s="74">
        <f>計算過程!D3847</f>
        <v>0</v>
      </c>
      <c r="K3850" s="74">
        <f>計算過程!I3847</f>
        <v>0</v>
      </c>
      <c r="L3850" s="74">
        <f>計算過程!J3847</f>
        <v>0</v>
      </c>
      <c r="M3850" s="74">
        <f>計算過程!K3847</f>
        <v>0</v>
      </c>
      <c r="N3850" s="75">
        <f>計算過程!Q3847</f>
        <v>0</v>
      </c>
    </row>
    <row r="3851" spans="8:14">
      <c r="H3851" s="38">
        <v>41800</v>
      </c>
      <c r="I3851" s="39" t="s">
        <v>151</v>
      </c>
      <c r="J3851" s="74">
        <f>計算過程!D3848</f>
        <v>0</v>
      </c>
      <c r="K3851" s="74">
        <f>計算過程!I3848</f>
        <v>0</v>
      </c>
      <c r="L3851" s="74">
        <f>計算過程!J3848</f>
        <v>0</v>
      </c>
      <c r="M3851" s="74">
        <f>計算過程!K3848</f>
        <v>0</v>
      </c>
      <c r="N3851" s="75">
        <f>計算過程!Q3848</f>
        <v>0</v>
      </c>
    </row>
    <row r="3852" spans="8:14">
      <c r="H3852" s="38">
        <v>41800</v>
      </c>
      <c r="I3852" s="39" t="s">
        <v>152</v>
      </c>
      <c r="J3852" s="74">
        <f>計算過程!D3849</f>
        <v>0</v>
      </c>
      <c r="K3852" s="74">
        <f>計算過程!I3849</f>
        <v>0</v>
      </c>
      <c r="L3852" s="74">
        <f>計算過程!J3849</f>
        <v>0</v>
      </c>
      <c r="M3852" s="74">
        <f>計算過程!K3849</f>
        <v>0</v>
      </c>
      <c r="N3852" s="75">
        <f>計算過程!Q3849</f>
        <v>0</v>
      </c>
    </row>
    <row r="3853" spans="8:14">
      <c r="H3853" s="38">
        <v>41800</v>
      </c>
      <c r="I3853" s="39" t="s">
        <v>153</v>
      </c>
      <c r="J3853" s="74">
        <f>計算過程!D3850</f>
        <v>0</v>
      </c>
      <c r="K3853" s="74">
        <f>計算過程!I3850</f>
        <v>0</v>
      </c>
      <c r="L3853" s="74">
        <f>計算過程!J3850</f>
        <v>0</v>
      </c>
      <c r="M3853" s="74">
        <f>計算過程!K3850</f>
        <v>0</v>
      </c>
      <c r="N3853" s="75">
        <f>計算過程!Q3850</f>
        <v>0</v>
      </c>
    </row>
    <row r="3854" spans="8:14">
      <c r="H3854" s="38">
        <v>41800</v>
      </c>
      <c r="I3854" s="39" t="s">
        <v>154</v>
      </c>
      <c r="J3854" s="74">
        <f>計算過程!D3851</f>
        <v>0</v>
      </c>
      <c r="K3854" s="74">
        <f>計算過程!I3851</f>
        <v>0</v>
      </c>
      <c r="L3854" s="74">
        <f>計算過程!J3851</f>
        <v>0</v>
      </c>
      <c r="M3854" s="74">
        <f>計算過程!K3851</f>
        <v>0</v>
      </c>
      <c r="N3854" s="75">
        <f>計算過程!Q3851</f>
        <v>0</v>
      </c>
    </row>
    <row r="3855" spans="8:14">
      <c r="H3855" s="38">
        <v>41800</v>
      </c>
      <c r="I3855" s="39" t="s">
        <v>155</v>
      </c>
      <c r="J3855" s="74">
        <f>計算過程!D3852</f>
        <v>0</v>
      </c>
      <c r="K3855" s="74">
        <f>計算過程!I3852</f>
        <v>0</v>
      </c>
      <c r="L3855" s="74">
        <f>計算過程!J3852</f>
        <v>0</v>
      </c>
      <c r="M3855" s="74">
        <f>計算過程!K3852</f>
        <v>0</v>
      </c>
      <c r="N3855" s="75">
        <f>計算過程!Q3852</f>
        <v>0</v>
      </c>
    </row>
    <row r="3856" spans="8:14">
      <c r="H3856" s="38">
        <v>41800</v>
      </c>
      <c r="I3856" s="39" t="s">
        <v>156</v>
      </c>
      <c r="J3856" s="74">
        <f>計算過程!D3853</f>
        <v>0</v>
      </c>
      <c r="K3856" s="74">
        <f>計算過程!I3853</f>
        <v>0</v>
      </c>
      <c r="L3856" s="74">
        <f>計算過程!J3853</f>
        <v>0</v>
      </c>
      <c r="M3856" s="74">
        <f>計算過程!K3853</f>
        <v>0</v>
      </c>
      <c r="N3856" s="75">
        <f>計算過程!Q3853</f>
        <v>0</v>
      </c>
    </row>
    <row r="3857" spans="8:14">
      <c r="H3857" s="38">
        <v>41800</v>
      </c>
      <c r="I3857" s="39" t="s">
        <v>157</v>
      </c>
      <c r="J3857" s="74">
        <f>計算過程!D3854</f>
        <v>0</v>
      </c>
      <c r="K3857" s="74">
        <f>計算過程!I3854</f>
        <v>0</v>
      </c>
      <c r="L3857" s="74">
        <f>計算過程!J3854</f>
        <v>0</v>
      </c>
      <c r="M3857" s="74">
        <f>計算過程!K3854</f>
        <v>0</v>
      </c>
      <c r="N3857" s="75">
        <f>計算過程!Q3854</f>
        <v>0</v>
      </c>
    </row>
    <row r="3858" spans="8:14">
      <c r="H3858" s="38">
        <v>41800</v>
      </c>
      <c r="I3858" s="39" t="s">
        <v>158</v>
      </c>
      <c r="J3858" s="74">
        <f>計算過程!D3855</f>
        <v>0</v>
      </c>
      <c r="K3858" s="74">
        <f>計算過程!I3855</f>
        <v>0</v>
      </c>
      <c r="L3858" s="74">
        <f>計算過程!J3855</f>
        <v>0</v>
      </c>
      <c r="M3858" s="74">
        <f>計算過程!K3855</f>
        <v>0</v>
      </c>
      <c r="N3858" s="75">
        <f>計算過程!Q3855</f>
        <v>0</v>
      </c>
    </row>
    <row r="3859" spans="8:14">
      <c r="H3859" s="38">
        <v>41800</v>
      </c>
      <c r="I3859" s="39" t="s">
        <v>159</v>
      </c>
      <c r="J3859" s="74">
        <f>計算過程!D3856</f>
        <v>0</v>
      </c>
      <c r="K3859" s="74">
        <f>計算過程!I3856</f>
        <v>0</v>
      </c>
      <c r="L3859" s="74">
        <f>計算過程!J3856</f>
        <v>0</v>
      </c>
      <c r="M3859" s="74">
        <f>計算過程!K3856</f>
        <v>0</v>
      </c>
      <c r="N3859" s="75">
        <f>計算過程!Q3856</f>
        <v>0</v>
      </c>
    </row>
    <row r="3860" spans="8:14">
      <c r="H3860" s="38">
        <v>41800</v>
      </c>
      <c r="I3860" s="39" t="s">
        <v>160</v>
      </c>
      <c r="J3860" s="74">
        <f>計算過程!D3857</f>
        <v>0</v>
      </c>
      <c r="K3860" s="74">
        <f>計算過程!I3857</f>
        <v>0</v>
      </c>
      <c r="L3860" s="74">
        <f>計算過程!J3857</f>
        <v>0</v>
      </c>
      <c r="M3860" s="74">
        <f>計算過程!K3857</f>
        <v>0</v>
      </c>
      <c r="N3860" s="75">
        <f>計算過程!Q3857</f>
        <v>0</v>
      </c>
    </row>
    <row r="3861" spans="8:14">
      <c r="H3861" s="38">
        <v>41800</v>
      </c>
      <c r="I3861" s="39" t="s">
        <v>161</v>
      </c>
      <c r="J3861" s="74">
        <f>計算過程!D3858</f>
        <v>0</v>
      </c>
      <c r="K3861" s="74">
        <f>計算過程!I3858</f>
        <v>0</v>
      </c>
      <c r="L3861" s="74">
        <f>計算過程!J3858</f>
        <v>0</v>
      </c>
      <c r="M3861" s="74">
        <f>計算過程!K3858</f>
        <v>0</v>
      </c>
      <c r="N3861" s="75">
        <f>計算過程!Q3858</f>
        <v>0</v>
      </c>
    </row>
    <row r="3862" spans="8:14">
      <c r="H3862" s="38">
        <v>41800</v>
      </c>
      <c r="I3862" s="39" t="s">
        <v>162</v>
      </c>
      <c r="J3862" s="74">
        <f>計算過程!D3859</f>
        <v>0</v>
      </c>
      <c r="K3862" s="74">
        <f>計算過程!I3859</f>
        <v>0</v>
      </c>
      <c r="L3862" s="74">
        <f>計算過程!J3859</f>
        <v>0</v>
      </c>
      <c r="M3862" s="74">
        <f>計算過程!K3859</f>
        <v>0</v>
      </c>
      <c r="N3862" s="75">
        <f>計算過程!Q3859</f>
        <v>0</v>
      </c>
    </row>
    <row r="3863" spans="8:14">
      <c r="H3863" s="38">
        <v>41800</v>
      </c>
      <c r="I3863" s="39" t="s">
        <v>163</v>
      </c>
      <c r="J3863" s="74">
        <f>計算過程!D3860</f>
        <v>0</v>
      </c>
      <c r="K3863" s="74">
        <f>計算過程!I3860</f>
        <v>0</v>
      </c>
      <c r="L3863" s="74">
        <f>計算過程!J3860</f>
        <v>0</v>
      </c>
      <c r="M3863" s="74">
        <f>計算過程!K3860</f>
        <v>0</v>
      </c>
      <c r="N3863" s="75">
        <f>計算過程!Q3860</f>
        <v>0</v>
      </c>
    </row>
    <row r="3864" spans="8:14">
      <c r="H3864" s="38">
        <v>41800</v>
      </c>
      <c r="I3864" s="39" t="s">
        <v>164</v>
      </c>
      <c r="J3864" s="74">
        <f>計算過程!D3861</f>
        <v>0</v>
      </c>
      <c r="K3864" s="74">
        <f>計算過程!I3861</f>
        <v>0</v>
      </c>
      <c r="L3864" s="74">
        <f>計算過程!J3861</f>
        <v>0</v>
      </c>
      <c r="M3864" s="74">
        <f>計算過程!K3861</f>
        <v>0</v>
      </c>
      <c r="N3864" s="75">
        <f>計算過程!Q3861</f>
        <v>0</v>
      </c>
    </row>
    <row r="3865" spans="8:14">
      <c r="H3865" s="38">
        <v>41800</v>
      </c>
      <c r="I3865" s="39" t="s">
        <v>165</v>
      </c>
      <c r="J3865" s="74">
        <f>計算過程!D3862</f>
        <v>0</v>
      </c>
      <c r="K3865" s="74">
        <f>計算過程!I3862</f>
        <v>0</v>
      </c>
      <c r="L3865" s="74">
        <f>計算過程!J3862</f>
        <v>0</v>
      </c>
      <c r="M3865" s="74">
        <f>計算過程!K3862</f>
        <v>0</v>
      </c>
      <c r="N3865" s="75">
        <f>計算過程!Q3862</f>
        <v>0</v>
      </c>
    </row>
    <row r="3866" spans="8:14">
      <c r="H3866" s="38">
        <v>41800</v>
      </c>
      <c r="I3866" s="39" t="s">
        <v>166</v>
      </c>
      <c r="J3866" s="74">
        <f>計算過程!D3863</f>
        <v>0</v>
      </c>
      <c r="K3866" s="74">
        <f>計算過程!I3863</f>
        <v>0</v>
      </c>
      <c r="L3866" s="74">
        <f>計算過程!J3863</f>
        <v>0</v>
      </c>
      <c r="M3866" s="74">
        <f>計算過程!K3863</f>
        <v>0</v>
      </c>
      <c r="N3866" s="75">
        <f>計算過程!Q3863</f>
        <v>0</v>
      </c>
    </row>
    <row r="3867" spans="8:14">
      <c r="H3867" s="38">
        <v>41800</v>
      </c>
      <c r="I3867" s="39" t="s">
        <v>167</v>
      </c>
      <c r="J3867" s="74">
        <f>計算過程!D3864</f>
        <v>0</v>
      </c>
      <c r="K3867" s="74">
        <f>計算過程!I3864</f>
        <v>0</v>
      </c>
      <c r="L3867" s="74">
        <f>計算過程!J3864</f>
        <v>0</v>
      </c>
      <c r="M3867" s="74">
        <f>計算過程!K3864</f>
        <v>0</v>
      </c>
      <c r="N3867" s="75">
        <f>計算過程!Q3864</f>
        <v>0</v>
      </c>
    </row>
    <row r="3868" spans="8:14">
      <c r="H3868" s="38">
        <v>41800</v>
      </c>
      <c r="I3868" s="39" t="s">
        <v>168</v>
      </c>
      <c r="J3868" s="74">
        <f>計算過程!D3865</f>
        <v>0</v>
      </c>
      <c r="K3868" s="74">
        <f>計算過程!I3865</f>
        <v>0</v>
      </c>
      <c r="L3868" s="74">
        <f>計算過程!J3865</f>
        <v>0</v>
      </c>
      <c r="M3868" s="74">
        <f>計算過程!K3865</f>
        <v>0</v>
      </c>
      <c r="N3868" s="75">
        <f>計算過程!Q3865</f>
        <v>0</v>
      </c>
    </row>
    <row r="3869" spans="8:14">
      <c r="H3869" s="38">
        <v>41800</v>
      </c>
      <c r="I3869" s="39" t="s">
        <v>169</v>
      </c>
      <c r="J3869" s="74">
        <f>計算過程!D3866</f>
        <v>0</v>
      </c>
      <c r="K3869" s="74">
        <f>計算過程!I3866</f>
        <v>0</v>
      </c>
      <c r="L3869" s="74">
        <f>計算過程!J3866</f>
        <v>0</v>
      </c>
      <c r="M3869" s="74">
        <f>計算過程!K3866</f>
        <v>0</v>
      </c>
      <c r="N3869" s="75">
        <f>計算過程!Q3866</f>
        <v>0</v>
      </c>
    </row>
    <row r="3870" spans="8:14">
      <c r="H3870" s="38">
        <v>41800</v>
      </c>
      <c r="I3870" s="39" t="s">
        <v>170</v>
      </c>
      <c r="J3870" s="74">
        <f>計算過程!D3867</f>
        <v>0</v>
      </c>
      <c r="K3870" s="74">
        <f>計算過程!I3867</f>
        <v>0</v>
      </c>
      <c r="L3870" s="74">
        <f>計算過程!J3867</f>
        <v>0</v>
      </c>
      <c r="M3870" s="74">
        <f>計算過程!K3867</f>
        <v>0</v>
      </c>
      <c r="N3870" s="75">
        <f>計算過程!Q3867</f>
        <v>0</v>
      </c>
    </row>
    <row r="3871" spans="8:14">
      <c r="H3871" s="38">
        <v>41800</v>
      </c>
      <c r="I3871" s="39" t="s">
        <v>171</v>
      </c>
      <c r="J3871" s="74">
        <f>計算過程!D3868</f>
        <v>0</v>
      </c>
      <c r="K3871" s="74">
        <f>計算過程!I3868</f>
        <v>0</v>
      </c>
      <c r="L3871" s="74">
        <f>計算過程!J3868</f>
        <v>0</v>
      </c>
      <c r="M3871" s="74">
        <f>計算過程!K3868</f>
        <v>0</v>
      </c>
      <c r="N3871" s="75">
        <f>計算過程!Q3868</f>
        <v>0</v>
      </c>
    </row>
    <row r="3872" spans="8:14">
      <c r="H3872" s="38">
        <v>41800</v>
      </c>
      <c r="I3872" s="39" t="s">
        <v>172</v>
      </c>
      <c r="J3872" s="74">
        <f>計算過程!D3869</f>
        <v>0</v>
      </c>
      <c r="K3872" s="74">
        <f>計算過程!I3869</f>
        <v>0</v>
      </c>
      <c r="L3872" s="74">
        <f>計算過程!J3869</f>
        <v>0</v>
      </c>
      <c r="M3872" s="74">
        <f>計算過程!K3869</f>
        <v>0</v>
      </c>
      <c r="N3872" s="75">
        <f>計算過程!Q3869</f>
        <v>0</v>
      </c>
    </row>
    <row r="3873" spans="8:14">
      <c r="H3873" s="38">
        <v>41801</v>
      </c>
      <c r="I3873" s="39" t="s">
        <v>149</v>
      </c>
      <c r="J3873" s="74">
        <f>計算過程!D3870</f>
        <v>0</v>
      </c>
      <c r="K3873" s="74">
        <f>計算過程!I3870</f>
        <v>0</v>
      </c>
      <c r="L3873" s="74">
        <f>計算過程!J3870</f>
        <v>0</v>
      </c>
      <c r="M3873" s="74">
        <f>計算過程!K3870</f>
        <v>0</v>
      </c>
      <c r="N3873" s="75">
        <f>計算過程!Q3870</f>
        <v>0</v>
      </c>
    </row>
    <row r="3874" spans="8:14">
      <c r="H3874" s="38">
        <v>41801</v>
      </c>
      <c r="I3874" s="39" t="s">
        <v>150</v>
      </c>
      <c r="J3874" s="74">
        <f>計算過程!D3871</f>
        <v>0</v>
      </c>
      <c r="K3874" s="74">
        <f>計算過程!I3871</f>
        <v>0</v>
      </c>
      <c r="L3874" s="74">
        <f>計算過程!J3871</f>
        <v>0</v>
      </c>
      <c r="M3874" s="74">
        <f>計算過程!K3871</f>
        <v>0</v>
      </c>
      <c r="N3874" s="75">
        <f>計算過程!Q3871</f>
        <v>0</v>
      </c>
    </row>
    <row r="3875" spans="8:14">
      <c r="H3875" s="38">
        <v>41801</v>
      </c>
      <c r="I3875" s="39" t="s">
        <v>151</v>
      </c>
      <c r="J3875" s="74">
        <f>計算過程!D3872</f>
        <v>0</v>
      </c>
      <c r="K3875" s="74">
        <f>計算過程!I3872</f>
        <v>0</v>
      </c>
      <c r="L3875" s="74">
        <f>計算過程!J3872</f>
        <v>0</v>
      </c>
      <c r="M3875" s="74">
        <f>計算過程!K3872</f>
        <v>0</v>
      </c>
      <c r="N3875" s="75">
        <f>計算過程!Q3872</f>
        <v>0</v>
      </c>
    </row>
    <row r="3876" spans="8:14">
      <c r="H3876" s="38">
        <v>41801</v>
      </c>
      <c r="I3876" s="39" t="s">
        <v>152</v>
      </c>
      <c r="J3876" s="74">
        <f>計算過程!D3873</f>
        <v>0</v>
      </c>
      <c r="K3876" s="74">
        <f>計算過程!I3873</f>
        <v>0</v>
      </c>
      <c r="L3876" s="74">
        <f>計算過程!J3873</f>
        <v>0</v>
      </c>
      <c r="M3876" s="74">
        <f>計算過程!K3873</f>
        <v>0</v>
      </c>
      <c r="N3876" s="75">
        <f>計算過程!Q3873</f>
        <v>0</v>
      </c>
    </row>
    <row r="3877" spans="8:14">
      <c r="H3877" s="38">
        <v>41801</v>
      </c>
      <c r="I3877" s="39" t="s">
        <v>153</v>
      </c>
      <c r="J3877" s="74">
        <f>計算過程!D3874</f>
        <v>0</v>
      </c>
      <c r="K3877" s="74">
        <f>計算過程!I3874</f>
        <v>0</v>
      </c>
      <c r="L3877" s="74">
        <f>計算過程!J3874</f>
        <v>0</v>
      </c>
      <c r="M3877" s="74">
        <f>計算過程!K3874</f>
        <v>0</v>
      </c>
      <c r="N3877" s="75">
        <f>計算過程!Q3874</f>
        <v>0</v>
      </c>
    </row>
    <row r="3878" spans="8:14">
      <c r="H3878" s="38">
        <v>41801</v>
      </c>
      <c r="I3878" s="39" t="s">
        <v>154</v>
      </c>
      <c r="J3878" s="74">
        <f>計算過程!D3875</f>
        <v>0</v>
      </c>
      <c r="K3878" s="74">
        <f>計算過程!I3875</f>
        <v>0</v>
      </c>
      <c r="L3878" s="74">
        <f>計算過程!J3875</f>
        <v>0</v>
      </c>
      <c r="M3878" s="74">
        <f>計算過程!K3875</f>
        <v>0</v>
      </c>
      <c r="N3878" s="75">
        <f>計算過程!Q3875</f>
        <v>0</v>
      </c>
    </row>
    <row r="3879" spans="8:14">
      <c r="H3879" s="38">
        <v>41801</v>
      </c>
      <c r="I3879" s="39" t="s">
        <v>155</v>
      </c>
      <c r="J3879" s="74">
        <f>計算過程!D3876</f>
        <v>0</v>
      </c>
      <c r="K3879" s="74">
        <f>計算過程!I3876</f>
        <v>0</v>
      </c>
      <c r="L3879" s="74">
        <f>計算過程!J3876</f>
        <v>0</v>
      </c>
      <c r="M3879" s="74">
        <f>計算過程!K3876</f>
        <v>0</v>
      </c>
      <c r="N3879" s="75">
        <f>計算過程!Q3876</f>
        <v>0</v>
      </c>
    </row>
    <row r="3880" spans="8:14">
      <c r="H3880" s="38">
        <v>41801</v>
      </c>
      <c r="I3880" s="39" t="s">
        <v>156</v>
      </c>
      <c r="J3880" s="74">
        <f>計算過程!D3877</f>
        <v>0</v>
      </c>
      <c r="K3880" s="74">
        <f>計算過程!I3877</f>
        <v>0</v>
      </c>
      <c r="L3880" s="74">
        <f>計算過程!J3877</f>
        <v>0</v>
      </c>
      <c r="M3880" s="74">
        <f>計算過程!K3877</f>
        <v>0</v>
      </c>
      <c r="N3880" s="75">
        <f>計算過程!Q3877</f>
        <v>0</v>
      </c>
    </row>
    <row r="3881" spans="8:14">
      <c r="H3881" s="38">
        <v>41801</v>
      </c>
      <c r="I3881" s="39" t="s">
        <v>157</v>
      </c>
      <c r="J3881" s="74">
        <f>計算過程!D3878</f>
        <v>0</v>
      </c>
      <c r="K3881" s="74">
        <f>計算過程!I3878</f>
        <v>0</v>
      </c>
      <c r="L3881" s="74">
        <f>計算過程!J3878</f>
        <v>0</v>
      </c>
      <c r="M3881" s="74">
        <f>計算過程!K3878</f>
        <v>0</v>
      </c>
      <c r="N3881" s="75">
        <f>計算過程!Q3878</f>
        <v>0</v>
      </c>
    </row>
    <row r="3882" spans="8:14">
      <c r="H3882" s="38">
        <v>41801</v>
      </c>
      <c r="I3882" s="39" t="s">
        <v>158</v>
      </c>
      <c r="J3882" s="74">
        <f>計算過程!D3879</f>
        <v>0</v>
      </c>
      <c r="K3882" s="74">
        <f>計算過程!I3879</f>
        <v>0</v>
      </c>
      <c r="L3882" s="74">
        <f>計算過程!J3879</f>
        <v>0</v>
      </c>
      <c r="M3882" s="74">
        <f>計算過程!K3879</f>
        <v>0</v>
      </c>
      <c r="N3882" s="75">
        <f>計算過程!Q3879</f>
        <v>0</v>
      </c>
    </row>
    <row r="3883" spans="8:14">
      <c r="H3883" s="38">
        <v>41801</v>
      </c>
      <c r="I3883" s="39" t="s">
        <v>159</v>
      </c>
      <c r="J3883" s="74">
        <f>計算過程!D3880</f>
        <v>0</v>
      </c>
      <c r="K3883" s="74">
        <f>計算過程!I3880</f>
        <v>0</v>
      </c>
      <c r="L3883" s="74">
        <f>計算過程!J3880</f>
        <v>0</v>
      </c>
      <c r="M3883" s="74">
        <f>計算過程!K3880</f>
        <v>0</v>
      </c>
      <c r="N3883" s="75">
        <f>計算過程!Q3880</f>
        <v>0</v>
      </c>
    </row>
    <row r="3884" spans="8:14">
      <c r="H3884" s="38">
        <v>41801</v>
      </c>
      <c r="I3884" s="39" t="s">
        <v>160</v>
      </c>
      <c r="J3884" s="74">
        <f>計算過程!D3881</f>
        <v>0</v>
      </c>
      <c r="K3884" s="74">
        <f>計算過程!I3881</f>
        <v>0</v>
      </c>
      <c r="L3884" s="74">
        <f>計算過程!J3881</f>
        <v>0</v>
      </c>
      <c r="M3884" s="74">
        <f>計算過程!K3881</f>
        <v>0</v>
      </c>
      <c r="N3884" s="75">
        <f>計算過程!Q3881</f>
        <v>0</v>
      </c>
    </row>
    <row r="3885" spans="8:14">
      <c r="H3885" s="38">
        <v>41801</v>
      </c>
      <c r="I3885" s="39" t="s">
        <v>161</v>
      </c>
      <c r="J3885" s="74">
        <f>計算過程!D3882</f>
        <v>0</v>
      </c>
      <c r="K3885" s="74">
        <f>計算過程!I3882</f>
        <v>0</v>
      </c>
      <c r="L3885" s="74">
        <f>計算過程!J3882</f>
        <v>0</v>
      </c>
      <c r="M3885" s="74">
        <f>計算過程!K3882</f>
        <v>0</v>
      </c>
      <c r="N3885" s="75">
        <f>計算過程!Q3882</f>
        <v>0</v>
      </c>
    </row>
    <row r="3886" spans="8:14">
      <c r="H3886" s="38">
        <v>41801</v>
      </c>
      <c r="I3886" s="39" t="s">
        <v>162</v>
      </c>
      <c r="J3886" s="74">
        <f>計算過程!D3883</f>
        <v>0</v>
      </c>
      <c r="K3886" s="74">
        <f>計算過程!I3883</f>
        <v>0</v>
      </c>
      <c r="L3886" s="74">
        <f>計算過程!J3883</f>
        <v>0</v>
      </c>
      <c r="M3886" s="74">
        <f>計算過程!K3883</f>
        <v>0</v>
      </c>
      <c r="N3886" s="75">
        <f>計算過程!Q3883</f>
        <v>0</v>
      </c>
    </row>
    <row r="3887" spans="8:14">
      <c r="H3887" s="38">
        <v>41801</v>
      </c>
      <c r="I3887" s="39" t="s">
        <v>163</v>
      </c>
      <c r="J3887" s="74">
        <f>計算過程!D3884</f>
        <v>0</v>
      </c>
      <c r="K3887" s="74">
        <f>計算過程!I3884</f>
        <v>0</v>
      </c>
      <c r="L3887" s="74">
        <f>計算過程!J3884</f>
        <v>0</v>
      </c>
      <c r="M3887" s="74">
        <f>計算過程!K3884</f>
        <v>0</v>
      </c>
      <c r="N3887" s="75">
        <f>計算過程!Q3884</f>
        <v>0</v>
      </c>
    </row>
    <row r="3888" spans="8:14">
      <c r="H3888" s="38">
        <v>41801</v>
      </c>
      <c r="I3888" s="39" t="s">
        <v>164</v>
      </c>
      <c r="J3888" s="74">
        <f>計算過程!D3885</f>
        <v>0</v>
      </c>
      <c r="K3888" s="74">
        <f>計算過程!I3885</f>
        <v>0</v>
      </c>
      <c r="L3888" s="74">
        <f>計算過程!J3885</f>
        <v>0</v>
      </c>
      <c r="M3888" s="74">
        <f>計算過程!K3885</f>
        <v>0</v>
      </c>
      <c r="N3888" s="75">
        <f>計算過程!Q3885</f>
        <v>0</v>
      </c>
    </row>
    <row r="3889" spans="8:14">
      <c r="H3889" s="38">
        <v>41801</v>
      </c>
      <c r="I3889" s="39" t="s">
        <v>165</v>
      </c>
      <c r="J3889" s="74">
        <f>計算過程!D3886</f>
        <v>0</v>
      </c>
      <c r="K3889" s="74">
        <f>計算過程!I3886</f>
        <v>0</v>
      </c>
      <c r="L3889" s="74">
        <f>計算過程!J3886</f>
        <v>0</v>
      </c>
      <c r="M3889" s="74">
        <f>計算過程!K3886</f>
        <v>0</v>
      </c>
      <c r="N3889" s="75">
        <f>計算過程!Q3886</f>
        <v>0</v>
      </c>
    </row>
    <row r="3890" spans="8:14">
      <c r="H3890" s="38">
        <v>41801</v>
      </c>
      <c r="I3890" s="39" t="s">
        <v>166</v>
      </c>
      <c r="J3890" s="74">
        <f>計算過程!D3887</f>
        <v>0</v>
      </c>
      <c r="K3890" s="74">
        <f>計算過程!I3887</f>
        <v>0</v>
      </c>
      <c r="L3890" s="74">
        <f>計算過程!J3887</f>
        <v>0</v>
      </c>
      <c r="M3890" s="74">
        <f>計算過程!K3887</f>
        <v>0</v>
      </c>
      <c r="N3890" s="75">
        <f>計算過程!Q3887</f>
        <v>0</v>
      </c>
    </row>
    <row r="3891" spans="8:14">
      <c r="H3891" s="38">
        <v>41801</v>
      </c>
      <c r="I3891" s="39" t="s">
        <v>167</v>
      </c>
      <c r="J3891" s="74">
        <f>計算過程!D3888</f>
        <v>0</v>
      </c>
      <c r="K3891" s="74">
        <f>計算過程!I3888</f>
        <v>0</v>
      </c>
      <c r="L3891" s="74">
        <f>計算過程!J3888</f>
        <v>0</v>
      </c>
      <c r="M3891" s="74">
        <f>計算過程!K3888</f>
        <v>0</v>
      </c>
      <c r="N3891" s="75">
        <f>計算過程!Q3888</f>
        <v>0</v>
      </c>
    </row>
    <row r="3892" spans="8:14">
      <c r="H3892" s="38">
        <v>41801</v>
      </c>
      <c r="I3892" s="39" t="s">
        <v>168</v>
      </c>
      <c r="J3892" s="74">
        <f>計算過程!D3889</f>
        <v>0</v>
      </c>
      <c r="K3892" s="74">
        <f>計算過程!I3889</f>
        <v>0</v>
      </c>
      <c r="L3892" s="74">
        <f>計算過程!J3889</f>
        <v>0</v>
      </c>
      <c r="M3892" s="74">
        <f>計算過程!K3889</f>
        <v>0</v>
      </c>
      <c r="N3892" s="75">
        <f>計算過程!Q3889</f>
        <v>0</v>
      </c>
    </row>
    <row r="3893" spans="8:14">
      <c r="H3893" s="38">
        <v>41801</v>
      </c>
      <c r="I3893" s="39" t="s">
        <v>169</v>
      </c>
      <c r="J3893" s="74">
        <f>計算過程!D3890</f>
        <v>0</v>
      </c>
      <c r="K3893" s="74">
        <f>計算過程!I3890</f>
        <v>0</v>
      </c>
      <c r="L3893" s="74">
        <f>計算過程!J3890</f>
        <v>0</v>
      </c>
      <c r="M3893" s="74">
        <f>計算過程!K3890</f>
        <v>0</v>
      </c>
      <c r="N3893" s="75">
        <f>計算過程!Q3890</f>
        <v>0</v>
      </c>
    </row>
    <row r="3894" spans="8:14">
      <c r="H3894" s="38">
        <v>41801</v>
      </c>
      <c r="I3894" s="39" t="s">
        <v>170</v>
      </c>
      <c r="J3894" s="74">
        <f>計算過程!D3891</f>
        <v>0</v>
      </c>
      <c r="K3894" s="74">
        <f>計算過程!I3891</f>
        <v>0</v>
      </c>
      <c r="L3894" s="74">
        <f>計算過程!J3891</f>
        <v>0</v>
      </c>
      <c r="M3894" s="74">
        <f>計算過程!K3891</f>
        <v>0</v>
      </c>
      <c r="N3894" s="75">
        <f>計算過程!Q3891</f>
        <v>0</v>
      </c>
    </row>
    <row r="3895" spans="8:14">
      <c r="H3895" s="38">
        <v>41801</v>
      </c>
      <c r="I3895" s="39" t="s">
        <v>171</v>
      </c>
      <c r="J3895" s="74">
        <f>計算過程!D3892</f>
        <v>0</v>
      </c>
      <c r="K3895" s="74">
        <f>計算過程!I3892</f>
        <v>0</v>
      </c>
      <c r="L3895" s="74">
        <f>計算過程!J3892</f>
        <v>0</v>
      </c>
      <c r="M3895" s="74">
        <f>計算過程!K3892</f>
        <v>0</v>
      </c>
      <c r="N3895" s="75">
        <f>計算過程!Q3892</f>
        <v>0</v>
      </c>
    </row>
    <row r="3896" spans="8:14">
      <c r="H3896" s="38">
        <v>41801</v>
      </c>
      <c r="I3896" s="39" t="s">
        <v>172</v>
      </c>
      <c r="J3896" s="74">
        <f>計算過程!D3893</f>
        <v>0</v>
      </c>
      <c r="K3896" s="74">
        <f>計算過程!I3893</f>
        <v>0</v>
      </c>
      <c r="L3896" s="74">
        <f>計算過程!J3893</f>
        <v>0</v>
      </c>
      <c r="M3896" s="74">
        <f>計算過程!K3893</f>
        <v>0</v>
      </c>
      <c r="N3896" s="75">
        <f>計算過程!Q3893</f>
        <v>0</v>
      </c>
    </row>
    <row r="3897" spans="8:14">
      <c r="H3897" s="38">
        <v>41802</v>
      </c>
      <c r="I3897" s="39" t="s">
        <v>149</v>
      </c>
      <c r="J3897" s="74">
        <f>計算過程!D3894</f>
        <v>0</v>
      </c>
      <c r="K3897" s="74">
        <f>計算過程!I3894</f>
        <v>0</v>
      </c>
      <c r="L3897" s="74">
        <f>計算過程!J3894</f>
        <v>0</v>
      </c>
      <c r="M3897" s="74">
        <f>計算過程!K3894</f>
        <v>0</v>
      </c>
      <c r="N3897" s="75">
        <f>計算過程!Q3894</f>
        <v>0</v>
      </c>
    </row>
    <row r="3898" spans="8:14">
      <c r="H3898" s="38">
        <v>41802</v>
      </c>
      <c r="I3898" s="39" t="s">
        <v>150</v>
      </c>
      <c r="J3898" s="74">
        <f>計算過程!D3895</f>
        <v>0</v>
      </c>
      <c r="K3898" s="74">
        <f>計算過程!I3895</f>
        <v>0</v>
      </c>
      <c r="L3898" s="74">
        <f>計算過程!J3895</f>
        <v>0</v>
      </c>
      <c r="M3898" s="74">
        <f>計算過程!K3895</f>
        <v>0</v>
      </c>
      <c r="N3898" s="75">
        <f>計算過程!Q3895</f>
        <v>0</v>
      </c>
    </row>
    <row r="3899" spans="8:14">
      <c r="H3899" s="38">
        <v>41802</v>
      </c>
      <c r="I3899" s="39" t="s">
        <v>151</v>
      </c>
      <c r="J3899" s="74">
        <f>計算過程!D3896</f>
        <v>0</v>
      </c>
      <c r="K3899" s="74">
        <f>計算過程!I3896</f>
        <v>0</v>
      </c>
      <c r="L3899" s="74">
        <f>計算過程!J3896</f>
        <v>0</v>
      </c>
      <c r="M3899" s="74">
        <f>計算過程!K3896</f>
        <v>0</v>
      </c>
      <c r="N3899" s="75">
        <f>計算過程!Q3896</f>
        <v>0</v>
      </c>
    </row>
    <row r="3900" spans="8:14">
      <c r="H3900" s="38">
        <v>41802</v>
      </c>
      <c r="I3900" s="39" t="s">
        <v>152</v>
      </c>
      <c r="J3900" s="74">
        <f>計算過程!D3897</f>
        <v>0</v>
      </c>
      <c r="K3900" s="74">
        <f>計算過程!I3897</f>
        <v>0</v>
      </c>
      <c r="L3900" s="74">
        <f>計算過程!J3897</f>
        <v>0</v>
      </c>
      <c r="M3900" s="74">
        <f>計算過程!K3897</f>
        <v>0</v>
      </c>
      <c r="N3900" s="75">
        <f>計算過程!Q3897</f>
        <v>0</v>
      </c>
    </row>
    <row r="3901" spans="8:14">
      <c r="H3901" s="38">
        <v>41802</v>
      </c>
      <c r="I3901" s="39" t="s">
        <v>153</v>
      </c>
      <c r="J3901" s="74">
        <f>計算過程!D3898</f>
        <v>0</v>
      </c>
      <c r="K3901" s="74">
        <f>計算過程!I3898</f>
        <v>0</v>
      </c>
      <c r="L3901" s="74">
        <f>計算過程!J3898</f>
        <v>0</v>
      </c>
      <c r="M3901" s="74">
        <f>計算過程!K3898</f>
        <v>0</v>
      </c>
      <c r="N3901" s="75">
        <f>計算過程!Q3898</f>
        <v>0</v>
      </c>
    </row>
    <row r="3902" spans="8:14">
      <c r="H3902" s="38">
        <v>41802</v>
      </c>
      <c r="I3902" s="39" t="s">
        <v>154</v>
      </c>
      <c r="J3902" s="74">
        <f>計算過程!D3899</f>
        <v>0</v>
      </c>
      <c r="K3902" s="74">
        <f>計算過程!I3899</f>
        <v>0</v>
      </c>
      <c r="L3902" s="74">
        <f>計算過程!J3899</f>
        <v>0</v>
      </c>
      <c r="M3902" s="74">
        <f>計算過程!K3899</f>
        <v>0</v>
      </c>
      <c r="N3902" s="75">
        <f>計算過程!Q3899</f>
        <v>0</v>
      </c>
    </row>
    <row r="3903" spans="8:14">
      <c r="H3903" s="38">
        <v>41802</v>
      </c>
      <c r="I3903" s="39" t="s">
        <v>155</v>
      </c>
      <c r="J3903" s="74">
        <f>計算過程!D3900</f>
        <v>0</v>
      </c>
      <c r="K3903" s="74">
        <f>計算過程!I3900</f>
        <v>0</v>
      </c>
      <c r="L3903" s="74">
        <f>計算過程!J3900</f>
        <v>0</v>
      </c>
      <c r="M3903" s="74">
        <f>計算過程!K3900</f>
        <v>0</v>
      </c>
      <c r="N3903" s="75">
        <f>計算過程!Q3900</f>
        <v>0</v>
      </c>
    </row>
    <row r="3904" spans="8:14">
      <c r="H3904" s="38">
        <v>41802</v>
      </c>
      <c r="I3904" s="39" t="s">
        <v>156</v>
      </c>
      <c r="J3904" s="74">
        <f>計算過程!D3901</f>
        <v>0</v>
      </c>
      <c r="K3904" s="74">
        <f>計算過程!I3901</f>
        <v>0</v>
      </c>
      <c r="L3904" s="74">
        <f>計算過程!J3901</f>
        <v>0</v>
      </c>
      <c r="M3904" s="74">
        <f>計算過程!K3901</f>
        <v>0</v>
      </c>
      <c r="N3904" s="75">
        <f>計算過程!Q3901</f>
        <v>0</v>
      </c>
    </row>
    <row r="3905" spans="8:14">
      <c r="H3905" s="38">
        <v>41802</v>
      </c>
      <c r="I3905" s="39" t="s">
        <v>157</v>
      </c>
      <c r="J3905" s="74">
        <f>計算過程!D3902</f>
        <v>0</v>
      </c>
      <c r="K3905" s="74">
        <f>計算過程!I3902</f>
        <v>0</v>
      </c>
      <c r="L3905" s="74">
        <f>計算過程!J3902</f>
        <v>0</v>
      </c>
      <c r="M3905" s="74">
        <f>計算過程!K3902</f>
        <v>0</v>
      </c>
      <c r="N3905" s="75">
        <f>計算過程!Q3902</f>
        <v>0</v>
      </c>
    </row>
    <row r="3906" spans="8:14">
      <c r="H3906" s="38">
        <v>41802</v>
      </c>
      <c r="I3906" s="39" t="s">
        <v>158</v>
      </c>
      <c r="J3906" s="74">
        <f>計算過程!D3903</f>
        <v>0</v>
      </c>
      <c r="K3906" s="74">
        <f>計算過程!I3903</f>
        <v>0</v>
      </c>
      <c r="L3906" s="74">
        <f>計算過程!J3903</f>
        <v>0</v>
      </c>
      <c r="M3906" s="74">
        <f>計算過程!K3903</f>
        <v>0</v>
      </c>
      <c r="N3906" s="75">
        <f>計算過程!Q3903</f>
        <v>0</v>
      </c>
    </row>
    <row r="3907" spans="8:14">
      <c r="H3907" s="38">
        <v>41802</v>
      </c>
      <c r="I3907" s="39" t="s">
        <v>159</v>
      </c>
      <c r="J3907" s="74">
        <f>計算過程!D3904</f>
        <v>0</v>
      </c>
      <c r="K3907" s="74">
        <f>計算過程!I3904</f>
        <v>0</v>
      </c>
      <c r="L3907" s="74">
        <f>計算過程!J3904</f>
        <v>0</v>
      </c>
      <c r="M3907" s="74">
        <f>計算過程!K3904</f>
        <v>0</v>
      </c>
      <c r="N3907" s="75">
        <f>計算過程!Q3904</f>
        <v>0</v>
      </c>
    </row>
    <row r="3908" spans="8:14">
      <c r="H3908" s="38">
        <v>41802</v>
      </c>
      <c r="I3908" s="39" t="s">
        <v>160</v>
      </c>
      <c r="J3908" s="74">
        <f>計算過程!D3905</f>
        <v>0</v>
      </c>
      <c r="K3908" s="74">
        <f>計算過程!I3905</f>
        <v>0</v>
      </c>
      <c r="L3908" s="74">
        <f>計算過程!J3905</f>
        <v>0</v>
      </c>
      <c r="M3908" s="74">
        <f>計算過程!K3905</f>
        <v>0</v>
      </c>
      <c r="N3908" s="75">
        <f>計算過程!Q3905</f>
        <v>0</v>
      </c>
    </row>
    <row r="3909" spans="8:14">
      <c r="H3909" s="38">
        <v>41802</v>
      </c>
      <c r="I3909" s="39" t="s">
        <v>161</v>
      </c>
      <c r="J3909" s="74">
        <f>計算過程!D3906</f>
        <v>0</v>
      </c>
      <c r="K3909" s="74">
        <f>計算過程!I3906</f>
        <v>0</v>
      </c>
      <c r="L3909" s="74">
        <f>計算過程!J3906</f>
        <v>0</v>
      </c>
      <c r="M3909" s="74">
        <f>計算過程!K3906</f>
        <v>0</v>
      </c>
      <c r="N3909" s="75">
        <f>計算過程!Q3906</f>
        <v>0</v>
      </c>
    </row>
    <row r="3910" spans="8:14">
      <c r="H3910" s="38">
        <v>41802</v>
      </c>
      <c r="I3910" s="39" t="s">
        <v>162</v>
      </c>
      <c r="J3910" s="74">
        <f>計算過程!D3907</f>
        <v>0</v>
      </c>
      <c r="K3910" s="74">
        <f>計算過程!I3907</f>
        <v>0</v>
      </c>
      <c r="L3910" s="74">
        <f>計算過程!J3907</f>
        <v>0</v>
      </c>
      <c r="M3910" s="74">
        <f>計算過程!K3907</f>
        <v>0</v>
      </c>
      <c r="N3910" s="75">
        <f>計算過程!Q3907</f>
        <v>0</v>
      </c>
    </row>
    <row r="3911" spans="8:14">
      <c r="H3911" s="38">
        <v>41802</v>
      </c>
      <c r="I3911" s="39" t="s">
        <v>163</v>
      </c>
      <c r="J3911" s="74">
        <f>計算過程!D3908</f>
        <v>0</v>
      </c>
      <c r="K3911" s="74">
        <f>計算過程!I3908</f>
        <v>0</v>
      </c>
      <c r="L3911" s="74">
        <f>計算過程!J3908</f>
        <v>0</v>
      </c>
      <c r="M3911" s="74">
        <f>計算過程!K3908</f>
        <v>0</v>
      </c>
      <c r="N3911" s="75">
        <f>計算過程!Q3908</f>
        <v>0</v>
      </c>
    </row>
    <row r="3912" spans="8:14">
      <c r="H3912" s="38">
        <v>41802</v>
      </c>
      <c r="I3912" s="39" t="s">
        <v>164</v>
      </c>
      <c r="J3912" s="74">
        <f>計算過程!D3909</f>
        <v>0</v>
      </c>
      <c r="K3912" s="74">
        <f>計算過程!I3909</f>
        <v>0</v>
      </c>
      <c r="L3912" s="74">
        <f>計算過程!J3909</f>
        <v>0</v>
      </c>
      <c r="M3912" s="74">
        <f>計算過程!K3909</f>
        <v>0</v>
      </c>
      <c r="N3912" s="75">
        <f>計算過程!Q3909</f>
        <v>0</v>
      </c>
    </row>
    <row r="3913" spans="8:14">
      <c r="H3913" s="38">
        <v>41802</v>
      </c>
      <c r="I3913" s="39" t="s">
        <v>165</v>
      </c>
      <c r="J3913" s="74">
        <f>計算過程!D3910</f>
        <v>0</v>
      </c>
      <c r="K3913" s="74">
        <f>計算過程!I3910</f>
        <v>0</v>
      </c>
      <c r="L3913" s="74">
        <f>計算過程!J3910</f>
        <v>0</v>
      </c>
      <c r="M3913" s="74">
        <f>計算過程!K3910</f>
        <v>0</v>
      </c>
      <c r="N3913" s="75">
        <f>計算過程!Q3910</f>
        <v>0</v>
      </c>
    </row>
    <row r="3914" spans="8:14">
      <c r="H3914" s="38">
        <v>41802</v>
      </c>
      <c r="I3914" s="39" t="s">
        <v>166</v>
      </c>
      <c r="J3914" s="74">
        <f>計算過程!D3911</f>
        <v>0</v>
      </c>
      <c r="K3914" s="74">
        <f>計算過程!I3911</f>
        <v>0</v>
      </c>
      <c r="L3914" s="74">
        <f>計算過程!J3911</f>
        <v>0</v>
      </c>
      <c r="M3914" s="74">
        <f>計算過程!K3911</f>
        <v>0</v>
      </c>
      <c r="N3914" s="75">
        <f>計算過程!Q3911</f>
        <v>0</v>
      </c>
    </row>
    <row r="3915" spans="8:14">
      <c r="H3915" s="38">
        <v>41802</v>
      </c>
      <c r="I3915" s="39" t="s">
        <v>167</v>
      </c>
      <c r="J3915" s="74">
        <f>計算過程!D3912</f>
        <v>0</v>
      </c>
      <c r="K3915" s="74">
        <f>計算過程!I3912</f>
        <v>0</v>
      </c>
      <c r="L3915" s="74">
        <f>計算過程!J3912</f>
        <v>0</v>
      </c>
      <c r="M3915" s="74">
        <f>計算過程!K3912</f>
        <v>0</v>
      </c>
      <c r="N3915" s="75">
        <f>計算過程!Q3912</f>
        <v>0</v>
      </c>
    </row>
    <row r="3916" spans="8:14">
      <c r="H3916" s="38">
        <v>41802</v>
      </c>
      <c r="I3916" s="39" t="s">
        <v>168</v>
      </c>
      <c r="J3916" s="74">
        <f>計算過程!D3913</f>
        <v>0</v>
      </c>
      <c r="K3916" s="74">
        <f>計算過程!I3913</f>
        <v>0</v>
      </c>
      <c r="L3916" s="74">
        <f>計算過程!J3913</f>
        <v>0</v>
      </c>
      <c r="M3916" s="74">
        <f>計算過程!K3913</f>
        <v>0</v>
      </c>
      <c r="N3916" s="75">
        <f>計算過程!Q3913</f>
        <v>0</v>
      </c>
    </row>
    <row r="3917" spans="8:14">
      <c r="H3917" s="38">
        <v>41802</v>
      </c>
      <c r="I3917" s="39" t="s">
        <v>169</v>
      </c>
      <c r="J3917" s="74">
        <f>計算過程!D3914</f>
        <v>0</v>
      </c>
      <c r="K3917" s="74">
        <f>計算過程!I3914</f>
        <v>0</v>
      </c>
      <c r="L3917" s="74">
        <f>計算過程!J3914</f>
        <v>0</v>
      </c>
      <c r="M3917" s="74">
        <f>計算過程!K3914</f>
        <v>0</v>
      </c>
      <c r="N3917" s="75">
        <f>計算過程!Q3914</f>
        <v>0</v>
      </c>
    </row>
    <row r="3918" spans="8:14">
      <c r="H3918" s="38">
        <v>41802</v>
      </c>
      <c r="I3918" s="39" t="s">
        <v>170</v>
      </c>
      <c r="J3918" s="74">
        <f>計算過程!D3915</f>
        <v>0</v>
      </c>
      <c r="K3918" s="74">
        <f>計算過程!I3915</f>
        <v>0</v>
      </c>
      <c r="L3918" s="74">
        <f>計算過程!J3915</f>
        <v>0</v>
      </c>
      <c r="M3918" s="74">
        <f>計算過程!K3915</f>
        <v>0</v>
      </c>
      <c r="N3918" s="75">
        <f>計算過程!Q3915</f>
        <v>0</v>
      </c>
    </row>
    <row r="3919" spans="8:14">
      <c r="H3919" s="38">
        <v>41802</v>
      </c>
      <c r="I3919" s="39" t="s">
        <v>171</v>
      </c>
      <c r="J3919" s="74">
        <f>計算過程!D3916</f>
        <v>0</v>
      </c>
      <c r="K3919" s="74">
        <f>計算過程!I3916</f>
        <v>0</v>
      </c>
      <c r="L3919" s="74">
        <f>計算過程!J3916</f>
        <v>0</v>
      </c>
      <c r="M3919" s="74">
        <f>計算過程!K3916</f>
        <v>0</v>
      </c>
      <c r="N3919" s="75">
        <f>計算過程!Q3916</f>
        <v>0</v>
      </c>
    </row>
    <row r="3920" spans="8:14">
      <c r="H3920" s="38">
        <v>41802</v>
      </c>
      <c r="I3920" s="39" t="s">
        <v>172</v>
      </c>
      <c r="J3920" s="74">
        <f>計算過程!D3917</f>
        <v>0</v>
      </c>
      <c r="K3920" s="74">
        <f>計算過程!I3917</f>
        <v>0</v>
      </c>
      <c r="L3920" s="74">
        <f>計算過程!J3917</f>
        <v>0</v>
      </c>
      <c r="M3920" s="74">
        <f>計算過程!K3917</f>
        <v>0</v>
      </c>
      <c r="N3920" s="75">
        <f>計算過程!Q3917</f>
        <v>0</v>
      </c>
    </row>
    <row r="3921" spans="8:14">
      <c r="H3921" s="38">
        <v>41803</v>
      </c>
      <c r="I3921" s="39" t="s">
        <v>149</v>
      </c>
      <c r="J3921" s="74">
        <f>計算過程!D3918</f>
        <v>0</v>
      </c>
      <c r="K3921" s="74">
        <f>計算過程!I3918</f>
        <v>0</v>
      </c>
      <c r="L3921" s="74">
        <f>計算過程!J3918</f>
        <v>0</v>
      </c>
      <c r="M3921" s="74">
        <f>計算過程!K3918</f>
        <v>0</v>
      </c>
      <c r="N3921" s="75">
        <f>計算過程!Q3918</f>
        <v>0</v>
      </c>
    </row>
    <row r="3922" spans="8:14">
      <c r="H3922" s="38">
        <v>41803</v>
      </c>
      <c r="I3922" s="39" t="s">
        <v>150</v>
      </c>
      <c r="J3922" s="74">
        <f>計算過程!D3919</f>
        <v>0</v>
      </c>
      <c r="K3922" s="74">
        <f>計算過程!I3919</f>
        <v>0</v>
      </c>
      <c r="L3922" s="74">
        <f>計算過程!J3919</f>
        <v>0</v>
      </c>
      <c r="M3922" s="74">
        <f>計算過程!K3919</f>
        <v>0</v>
      </c>
      <c r="N3922" s="75">
        <f>計算過程!Q3919</f>
        <v>0</v>
      </c>
    </row>
    <row r="3923" spans="8:14">
      <c r="H3923" s="38">
        <v>41803</v>
      </c>
      <c r="I3923" s="39" t="s">
        <v>151</v>
      </c>
      <c r="J3923" s="74">
        <f>計算過程!D3920</f>
        <v>0</v>
      </c>
      <c r="K3923" s="74">
        <f>計算過程!I3920</f>
        <v>0</v>
      </c>
      <c r="L3923" s="74">
        <f>計算過程!J3920</f>
        <v>0</v>
      </c>
      <c r="M3923" s="74">
        <f>計算過程!K3920</f>
        <v>0</v>
      </c>
      <c r="N3923" s="75">
        <f>計算過程!Q3920</f>
        <v>0</v>
      </c>
    </row>
    <row r="3924" spans="8:14">
      <c r="H3924" s="38">
        <v>41803</v>
      </c>
      <c r="I3924" s="39" t="s">
        <v>152</v>
      </c>
      <c r="J3924" s="74">
        <f>計算過程!D3921</f>
        <v>0</v>
      </c>
      <c r="K3924" s="74">
        <f>計算過程!I3921</f>
        <v>0</v>
      </c>
      <c r="L3924" s="74">
        <f>計算過程!J3921</f>
        <v>0</v>
      </c>
      <c r="M3924" s="74">
        <f>計算過程!K3921</f>
        <v>0</v>
      </c>
      <c r="N3924" s="75">
        <f>計算過程!Q3921</f>
        <v>0</v>
      </c>
    </row>
    <row r="3925" spans="8:14">
      <c r="H3925" s="38">
        <v>41803</v>
      </c>
      <c r="I3925" s="39" t="s">
        <v>153</v>
      </c>
      <c r="J3925" s="74">
        <f>計算過程!D3922</f>
        <v>0</v>
      </c>
      <c r="K3925" s="74">
        <f>計算過程!I3922</f>
        <v>0</v>
      </c>
      <c r="L3925" s="74">
        <f>計算過程!J3922</f>
        <v>0</v>
      </c>
      <c r="M3925" s="74">
        <f>計算過程!K3922</f>
        <v>0</v>
      </c>
      <c r="N3925" s="75">
        <f>計算過程!Q3922</f>
        <v>0</v>
      </c>
    </row>
    <row r="3926" spans="8:14">
      <c r="H3926" s="38">
        <v>41803</v>
      </c>
      <c r="I3926" s="39" t="s">
        <v>154</v>
      </c>
      <c r="J3926" s="74">
        <f>計算過程!D3923</f>
        <v>0</v>
      </c>
      <c r="K3926" s="74">
        <f>計算過程!I3923</f>
        <v>0</v>
      </c>
      <c r="L3926" s="74">
        <f>計算過程!J3923</f>
        <v>0</v>
      </c>
      <c r="M3926" s="74">
        <f>計算過程!K3923</f>
        <v>0</v>
      </c>
      <c r="N3926" s="75">
        <f>計算過程!Q3923</f>
        <v>0</v>
      </c>
    </row>
    <row r="3927" spans="8:14">
      <c r="H3927" s="38">
        <v>41803</v>
      </c>
      <c r="I3927" s="39" t="s">
        <v>155</v>
      </c>
      <c r="J3927" s="74">
        <f>計算過程!D3924</f>
        <v>0</v>
      </c>
      <c r="K3927" s="74">
        <f>計算過程!I3924</f>
        <v>0</v>
      </c>
      <c r="L3927" s="74">
        <f>計算過程!J3924</f>
        <v>0</v>
      </c>
      <c r="M3927" s="74">
        <f>計算過程!K3924</f>
        <v>0</v>
      </c>
      <c r="N3927" s="75">
        <f>計算過程!Q3924</f>
        <v>0</v>
      </c>
    </row>
    <row r="3928" spans="8:14">
      <c r="H3928" s="38">
        <v>41803</v>
      </c>
      <c r="I3928" s="39" t="s">
        <v>156</v>
      </c>
      <c r="J3928" s="74">
        <f>計算過程!D3925</f>
        <v>0</v>
      </c>
      <c r="K3928" s="74">
        <f>計算過程!I3925</f>
        <v>0</v>
      </c>
      <c r="L3928" s="74">
        <f>計算過程!J3925</f>
        <v>0</v>
      </c>
      <c r="M3928" s="74">
        <f>計算過程!K3925</f>
        <v>0</v>
      </c>
      <c r="N3928" s="75">
        <f>計算過程!Q3925</f>
        <v>0</v>
      </c>
    </row>
    <row r="3929" spans="8:14">
      <c r="H3929" s="38">
        <v>41803</v>
      </c>
      <c r="I3929" s="39" t="s">
        <v>157</v>
      </c>
      <c r="J3929" s="74">
        <f>計算過程!D3926</f>
        <v>0</v>
      </c>
      <c r="K3929" s="74">
        <f>計算過程!I3926</f>
        <v>0</v>
      </c>
      <c r="L3929" s="74">
        <f>計算過程!J3926</f>
        <v>0</v>
      </c>
      <c r="M3929" s="74">
        <f>計算過程!K3926</f>
        <v>0</v>
      </c>
      <c r="N3929" s="75">
        <f>計算過程!Q3926</f>
        <v>0</v>
      </c>
    </row>
    <row r="3930" spans="8:14">
      <c r="H3930" s="38">
        <v>41803</v>
      </c>
      <c r="I3930" s="39" t="s">
        <v>158</v>
      </c>
      <c r="J3930" s="74">
        <f>計算過程!D3927</f>
        <v>0</v>
      </c>
      <c r="K3930" s="74">
        <f>計算過程!I3927</f>
        <v>0</v>
      </c>
      <c r="L3930" s="74">
        <f>計算過程!J3927</f>
        <v>0</v>
      </c>
      <c r="M3930" s="74">
        <f>計算過程!K3927</f>
        <v>0</v>
      </c>
      <c r="N3930" s="75">
        <f>計算過程!Q3927</f>
        <v>0</v>
      </c>
    </row>
    <row r="3931" spans="8:14">
      <c r="H3931" s="38">
        <v>41803</v>
      </c>
      <c r="I3931" s="39" t="s">
        <v>159</v>
      </c>
      <c r="J3931" s="74">
        <f>計算過程!D3928</f>
        <v>0</v>
      </c>
      <c r="K3931" s="74">
        <f>計算過程!I3928</f>
        <v>0</v>
      </c>
      <c r="L3931" s="74">
        <f>計算過程!J3928</f>
        <v>0</v>
      </c>
      <c r="M3931" s="74">
        <f>計算過程!K3928</f>
        <v>0</v>
      </c>
      <c r="N3931" s="75">
        <f>計算過程!Q3928</f>
        <v>0</v>
      </c>
    </row>
    <row r="3932" spans="8:14">
      <c r="H3932" s="38">
        <v>41803</v>
      </c>
      <c r="I3932" s="39" t="s">
        <v>160</v>
      </c>
      <c r="J3932" s="74">
        <f>計算過程!D3929</f>
        <v>0</v>
      </c>
      <c r="K3932" s="74">
        <f>計算過程!I3929</f>
        <v>0</v>
      </c>
      <c r="L3932" s="74">
        <f>計算過程!J3929</f>
        <v>0</v>
      </c>
      <c r="M3932" s="74">
        <f>計算過程!K3929</f>
        <v>0</v>
      </c>
      <c r="N3932" s="75">
        <f>計算過程!Q3929</f>
        <v>0</v>
      </c>
    </row>
    <row r="3933" spans="8:14">
      <c r="H3933" s="38">
        <v>41803</v>
      </c>
      <c r="I3933" s="39" t="s">
        <v>161</v>
      </c>
      <c r="J3933" s="74">
        <f>計算過程!D3930</f>
        <v>0</v>
      </c>
      <c r="K3933" s="74">
        <f>計算過程!I3930</f>
        <v>0</v>
      </c>
      <c r="L3933" s="74">
        <f>計算過程!J3930</f>
        <v>0</v>
      </c>
      <c r="M3933" s="74">
        <f>計算過程!K3930</f>
        <v>0</v>
      </c>
      <c r="N3933" s="75">
        <f>計算過程!Q3930</f>
        <v>0</v>
      </c>
    </row>
    <row r="3934" spans="8:14">
      <c r="H3934" s="38">
        <v>41803</v>
      </c>
      <c r="I3934" s="39" t="s">
        <v>162</v>
      </c>
      <c r="J3934" s="74">
        <f>計算過程!D3931</f>
        <v>0</v>
      </c>
      <c r="K3934" s="74">
        <f>計算過程!I3931</f>
        <v>0</v>
      </c>
      <c r="L3934" s="74">
        <f>計算過程!J3931</f>
        <v>0</v>
      </c>
      <c r="M3934" s="74">
        <f>計算過程!K3931</f>
        <v>0</v>
      </c>
      <c r="N3934" s="75">
        <f>計算過程!Q3931</f>
        <v>0</v>
      </c>
    </row>
    <row r="3935" spans="8:14">
      <c r="H3935" s="38">
        <v>41803</v>
      </c>
      <c r="I3935" s="39" t="s">
        <v>163</v>
      </c>
      <c r="J3935" s="74">
        <f>計算過程!D3932</f>
        <v>0</v>
      </c>
      <c r="K3935" s="74">
        <f>計算過程!I3932</f>
        <v>0</v>
      </c>
      <c r="L3935" s="74">
        <f>計算過程!J3932</f>
        <v>0</v>
      </c>
      <c r="M3935" s="74">
        <f>計算過程!K3932</f>
        <v>0</v>
      </c>
      <c r="N3935" s="75">
        <f>計算過程!Q3932</f>
        <v>0</v>
      </c>
    </row>
    <row r="3936" spans="8:14">
      <c r="H3936" s="38">
        <v>41803</v>
      </c>
      <c r="I3936" s="39" t="s">
        <v>164</v>
      </c>
      <c r="J3936" s="74">
        <f>計算過程!D3933</f>
        <v>0</v>
      </c>
      <c r="K3936" s="74">
        <f>計算過程!I3933</f>
        <v>0</v>
      </c>
      <c r="L3936" s="74">
        <f>計算過程!J3933</f>
        <v>0</v>
      </c>
      <c r="M3936" s="74">
        <f>計算過程!K3933</f>
        <v>0</v>
      </c>
      <c r="N3936" s="75">
        <f>計算過程!Q3933</f>
        <v>0</v>
      </c>
    </row>
    <row r="3937" spans="8:14">
      <c r="H3937" s="38">
        <v>41803</v>
      </c>
      <c r="I3937" s="39" t="s">
        <v>165</v>
      </c>
      <c r="J3937" s="74">
        <f>計算過程!D3934</f>
        <v>0</v>
      </c>
      <c r="K3937" s="74">
        <f>計算過程!I3934</f>
        <v>0</v>
      </c>
      <c r="L3937" s="74">
        <f>計算過程!J3934</f>
        <v>0</v>
      </c>
      <c r="M3937" s="74">
        <f>計算過程!K3934</f>
        <v>0</v>
      </c>
      <c r="N3937" s="75">
        <f>計算過程!Q3934</f>
        <v>0</v>
      </c>
    </row>
    <row r="3938" spans="8:14">
      <c r="H3938" s="38">
        <v>41803</v>
      </c>
      <c r="I3938" s="39" t="s">
        <v>166</v>
      </c>
      <c r="J3938" s="74">
        <f>計算過程!D3935</f>
        <v>0</v>
      </c>
      <c r="K3938" s="74">
        <f>計算過程!I3935</f>
        <v>0</v>
      </c>
      <c r="L3938" s="74">
        <f>計算過程!J3935</f>
        <v>0</v>
      </c>
      <c r="M3938" s="74">
        <f>計算過程!K3935</f>
        <v>0</v>
      </c>
      <c r="N3938" s="75">
        <f>計算過程!Q3935</f>
        <v>0</v>
      </c>
    </row>
    <row r="3939" spans="8:14">
      <c r="H3939" s="38">
        <v>41803</v>
      </c>
      <c r="I3939" s="39" t="s">
        <v>167</v>
      </c>
      <c r="J3939" s="74">
        <f>計算過程!D3936</f>
        <v>0</v>
      </c>
      <c r="K3939" s="74">
        <f>計算過程!I3936</f>
        <v>0</v>
      </c>
      <c r="L3939" s="74">
        <f>計算過程!J3936</f>
        <v>0</v>
      </c>
      <c r="M3939" s="74">
        <f>計算過程!K3936</f>
        <v>0</v>
      </c>
      <c r="N3939" s="75">
        <f>計算過程!Q3936</f>
        <v>0</v>
      </c>
    </row>
    <row r="3940" spans="8:14">
      <c r="H3940" s="38">
        <v>41803</v>
      </c>
      <c r="I3940" s="39" t="s">
        <v>168</v>
      </c>
      <c r="J3940" s="74">
        <f>計算過程!D3937</f>
        <v>0</v>
      </c>
      <c r="K3940" s="74">
        <f>計算過程!I3937</f>
        <v>0</v>
      </c>
      <c r="L3940" s="74">
        <f>計算過程!J3937</f>
        <v>0</v>
      </c>
      <c r="M3940" s="74">
        <f>計算過程!K3937</f>
        <v>0</v>
      </c>
      <c r="N3940" s="75">
        <f>計算過程!Q3937</f>
        <v>0</v>
      </c>
    </row>
    <row r="3941" spans="8:14">
      <c r="H3941" s="38">
        <v>41803</v>
      </c>
      <c r="I3941" s="39" t="s">
        <v>169</v>
      </c>
      <c r="J3941" s="74">
        <f>計算過程!D3938</f>
        <v>0</v>
      </c>
      <c r="K3941" s="74">
        <f>計算過程!I3938</f>
        <v>0</v>
      </c>
      <c r="L3941" s="74">
        <f>計算過程!J3938</f>
        <v>0</v>
      </c>
      <c r="M3941" s="74">
        <f>計算過程!K3938</f>
        <v>0</v>
      </c>
      <c r="N3941" s="75">
        <f>計算過程!Q3938</f>
        <v>0</v>
      </c>
    </row>
    <row r="3942" spans="8:14">
      <c r="H3942" s="38">
        <v>41803</v>
      </c>
      <c r="I3942" s="39" t="s">
        <v>170</v>
      </c>
      <c r="J3942" s="74">
        <f>計算過程!D3939</f>
        <v>0</v>
      </c>
      <c r="K3942" s="74">
        <f>計算過程!I3939</f>
        <v>0</v>
      </c>
      <c r="L3942" s="74">
        <f>計算過程!J3939</f>
        <v>0</v>
      </c>
      <c r="M3942" s="74">
        <f>計算過程!K3939</f>
        <v>0</v>
      </c>
      <c r="N3942" s="75">
        <f>計算過程!Q3939</f>
        <v>0</v>
      </c>
    </row>
    <row r="3943" spans="8:14">
      <c r="H3943" s="38">
        <v>41803</v>
      </c>
      <c r="I3943" s="39" t="s">
        <v>171</v>
      </c>
      <c r="J3943" s="74">
        <f>計算過程!D3940</f>
        <v>0</v>
      </c>
      <c r="K3943" s="74">
        <f>計算過程!I3940</f>
        <v>0</v>
      </c>
      <c r="L3943" s="74">
        <f>計算過程!J3940</f>
        <v>0</v>
      </c>
      <c r="M3943" s="74">
        <f>計算過程!K3940</f>
        <v>0</v>
      </c>
      <c r="N3943" s="75">
        <f>計算過程!Q3940</f>
        <v>0</v>
      </c>
    </row>
    <row r="3944" spans="8:14">
      <c r="H3944" s="38">
        <v>41803</v>
      </c>
      <c r="I3944" s="39" t="s">
        <v>172</v>
      </c>
      <c r="J3944" s="74">
        <f>計算過程!D3941</f>
        <v>0</v>
      </c>
      <c r="K3944" s="74">
        <f>計算過程!I3941</f>
        <v>0</v>
      </c>
      <c r="L3944" s="74">
        <f>計算過程!J3941</f>
        <v>0</v>
      </c>
      <c r="M3944" s="74">
        <f>計算過程!K3941</f>
        <v>0</v>
      </c>
      <c r="N3944" s="75">
        <f>計算過程!Q3941</f>
        <v>0</v>
      </c>
    </row>
    <row r="3945" spans="8:14">
      <c r="H3945" s="38">
        <v>41804</v>
      </c>
      <c r="I3945" s="39" t="s">
        <v>149</v>
      </c>
      <c r="J3945" s="74">
        <f>計算過程!D3942</f>
        <v>0</v>
      </c>
      <c r="K3945" s="74">
        <f>計算過程!I3942</f>
        <v>0</v>
      </c>
      <c r="L3945" s="74">
        <f>計算過程!J3942</f>
        <v>0</v>
      </c>
      <c r="M3945" s="74">
        <f>計算過程!K3942</f>
        <v>0</v>
      </c>
      <c r="N3945" s="75">
        <f>計算過程!Q3942</f>
        <v>0</v>
      </c>
    </row>
    <row r="3946" spans="8:14">
      <c r="H3946" s="38">
        <v>41804</v>
      </c>
      <c r="I3946" s="39" t="s">
        <v>150</v>
      </c>
      <c r="J3946" s="74">
        <f>計算過程!D3943</f>
        <v>0</v>
      </c>
      <c r="K3946" s="74">
        <f>計算過程!I3943</f>
        <v>0</v>
      </c>
      <c r="L3946" s="74">
        <f>計算過程!J3943</f>
        <v>0</v>
      </c>
      <c r="M3946" s="74">
        <f>計算過程!K3943</f>
        <v>0</v>
      </c>
      <c r="N3946" s="75">
        <f>計算過程!Q3943</f>
        <v>0</v>
      </c>
    </row>
    <row r="3947" spans="8:14">
      <c r="H3947" s="38">
        <v>41804</v>
      </c>
      <c r="I3947" s="39" t="s">
        <v>151</v>
      </c>
      <c r="J3947" s="74">
        <f>計算過程!D3944</f>
        <v>0</v>
      </c>
      <c r="K3947" s="74">
        <f>計算過程!I3944</f>
        <v>0</v>
      </c>
      <c r="L3947" s="74">
        <f>計算過程!J3944</f>
        <v>0</v>
      </c>
      <c r="M3947" s="74">
        <f>計算過程!K3944</f>
        <v>0</v>
      </c>
      <c r="N3947" s="75">
        <f>計算過程!Q3944</f>
        <v>0</v>
      </c>
    </row>
    <row r="3948" spans="8:14">
      <c r="H3948" s="38">
        <v>41804</v>
      </c>
      <c r="I3948" s="39" t="s">
        <v>152</v>
      </c>
      <c r="J3948" s="74">
        <f>計算過程!D3945</f>
        <v>0</v>
      </c>
      <c r="K3948" s="74">
        <f>計算過程!I3945</f>
        <v>0</v>
      </c>
      <c r="L3948" s="74">
        <f>計算過程!J3945</f>
        <v>0</v>
      </c>
      <c r="M3948" s="74">
        <f>計算過程!K3945</f>
        <v>0</v>
      </c>
      <c r="N3948" s="75">
        <f>計算過程!Q3945</f>
        <v>0</v>
      </c>
    </row>
    <row r="3949" spans="8:14">
      <c r="H3949" s="38">
        <v>41804</v>
      </c>
      <c r="I3949" s="39" t="s">
        <v>153</v>
      </c>
      <c r="J3949" s="74">
        <f>計算過程!D3946</f>
        <v>0</v>
      </c>
      <c r="K3949" s="74">
        <f>計算過程!I3946</f>
        <v>0</v>
      </c>
      <c r="L3949" s="74">
        <f>計算過程!J3946</f>
        <v>0</v>
      </c>
      <c r="M3949" s="74">
        <f>計算過程!K3946</f>
        <v>0</v>
      </c>
      <c r="N3949" s="75">
        <f>計算過程!Q3946</f>
        <v>0</v>
      </c>
    </row>
    <row r="3950" spans="8:14">
      <c r="H3950" s="38">
        <v>41804</v>
      </c>
      <c r="I3950" s="39" t="s">
        <v>154</v>
      </c>
      <c r="J3950" s="74">
        <f>計算過程!D3947</f>
        <v>0</v>
      </c>
      <c r="K3950" s="74">
        <f>計算過程!I3947</f>
        <v>0</v>
      </c>
      <c r="L3950" s="74">
        <f>計算過程!J3947</f>
        <v>0</v>
      </c>
      <c r="M3950" s="74">
        <f>計算過程!K3947</f>
        <v>0</v>
      </c>
      <c r="N3950" s="75">
        <f>計算過程!Q3947</f>
        <v>0</v>
      </c>
    </row>
    <row r="3951" spans="8:14">
      <c r="H3951" s="38">
        <v>41804</v>
      </c>
      <c r="I3951" s="39" t="s">
        <v>155</v>
      </c>
      <c r="J3951" s="74">
        <f>計算過程!D3948</f>
        <v>0</v>
      </c>
      <c r="K3951" s="74">
        <f>計算過程!I3948</f>
        <v>0</v>
      </c>
      <c r="L3951" s="74">
        <f>計算過程!J3948</f>
        <v>0</v>
      </c>
      <c r="M3951" s="74">
        <f>計算過程!K3948</f>
        <v>0</v>
      </c>
      <c r="N3951" s="75">
        <f>計算過程!Q3948</f>
        <v>0</v>
      </c>
    </row>
    <row r="3952" spans="8:14">
      <c r="H3952" s="38">
        <v>41804</v>
      </c>
      <c r="I3952" s="39" t="s">
        <v>156</v>
      </c>
      <c r="J3952" s="74">
        <f>計算過程!D3949</f>
        <v>0</v>
      </c>
      <c r="K3952" s="74">
        <f>計算過程!I3949</f>
        <v>0</v>
      </c>
      <c r="L3952" s="74">
        <f>計算過程!J3949</f>
        <v>0</v>
      </c>
      <c r="M3952" s="74">
        <f>計算過程!K3949</f>
        <v>0</v>
      </c>
      <c r="N3952" s="75">
        <f>計算過程!Q3949</f>
        <v>0</v>
      </c>
    </row>
    <row r="3953" spans="8:14">
      <c r="H3953" s="38">
        <v>41804</v>
      </c>
      <c r="I3953" s="39" t="s">
        <v>157</v>
      </c>
      <c r="J3953" s="74">
        <f>計算過程!D3950</f>
        <v>0</v>
      </c>
      <c r="K3953" s="74">
        <f>計算過程!I3950</f>
        <v>0</v>
      </c>
      <c r="L3953" s="74">
        <f>計算過程!J3950</f>
        <v>0</v>
      </c>
      <c r="M3953" s="74">
        <f>計算過程!K3950</f>
        <v>0</v>
      </c>
      <c r="N3953" s="75">
        <f>計算過程!Q3950</f>
        <v>0</v>
      </c>
    </row>
    <row r="3954" spans="8:14">
      <c r="H3954" s="38">
        <v>41804</v>
      </c>
      <c r="I3954" s="39" t="s">
        <v>158</v>
      </c>
      <c r="J3954" s="74">
        <f>計算過程!D3951</f>
        <v>0</v>
      </c>
      <c r="K3954" s="74">
        <f>計算過程!I3951</f>
        <v>0</v>
      </c>
      <c r="L3954" s="74">
        <f>計算過程!J3951</f>
        <v>0</v>
      </c>
      <c r="M3954" s="74">
        <f>計算過程!K3951</f>
        <v>0</v>
      </c>
      <c r="N3954" s="75">
        <f>計算過程!Q3951</f>
        <v>0</v>
      </c>
    </row>
    <row r="3955" spans="8:14">
      <c r="H3955" s="38">
        <v>41804</v>
      </c>
      <c r="I3955" s="39" t="s">
        <v>159</v>
      </c>
      <c r="J3955" s="74">
        <f>計算過程!D3952</f>
        <v>0</v>
      </c>
      <c r="K3955" s="74">
        <f>計算過程!I3952</f>
        <v>0</v>
      </c>
      <c r="L3955" s="74">
        <f>計算過程!J3952</f>
        <v>0</v>
      </c>
      <c r="M3955" s="74">
        <f>計算過程!K3952</f>
        <v>0</v>
      </c>
      <c r="N3955" s="75">
        <f>計算過程!Q3952</f>
        <v>0</v>
      </c>
    </row>
    <row r="3956" spans="8:14">
      <c r="H3956" s="38">
        <v>41804</v>
      </c>
      <c r="I3956" s="39" t="s">
        <v>160</v>
      </c>
      <c r="J3956" s="74">
        <f>計算過程!D3953</f>
        <v>0</v>
      </c>
      <c r="K3956" s="74">
        <f>計算過程!I3953</f>
        <v>0</v>
      </c>
      <c r="L3956" s="74">
        <f>計算過程!J3953</f>
        <v>0</v>
      </c>
      <c r="M3956" s="74">
        <f>計算過程!K3953</f>
        <v>0</v>
      </c>
      <c r="N3956" s="75">
        <f>計算過程!Q3953</f>
        <v>0</v>
      </c>
    </row>
    <row r="3957" spans="8:14">
      <c r="H3957" s="38">
        <v>41804</v>
      </c>
      <c r="I3957" s="39" t="s">
        <v>161</v>
      </c>
      <c r="J3957" s="74">
        <f>計算過程!D3954</f>
        <v>0</v>
      </c>
      <c r="K3957" s="74">
        <f>計算過程!I3954</f>
        <v>0</v>
      </c>
      <c r="L3957" s="74">
        <f>計算過程!J3954</f>
        <v>0</v>
      </c>
      <c r="M3957" s="74">
        <f>計算過程!K3954</f>
        <v>0</v>
      </c>
      <c r="N3957" s="75">
        <f>計算過程!Q3954</f>
        <v>0</v>
      </c>
    </row>
    <row r="3958" spans="8:14">
      <c r="H3958" s="38">
        <v>41804</v>
      </c>
      <c r="I3958" s="39" t="s">
        <v>162</v>
      </c>
      <c r="J3958" s="74">
        <f>計算過程!D3955</f>
        <v>0</v>
      </c>
      <c r="K3958" s="74">
        <f>計算過程!I3955</f>
        <v>0</v>
      </c>
      <c r="L3958" s="74">
        <f>計算過程!J3955</f>
        <v>0</v>
      </c>
      <c r="M3958" s="74">
        <f>計算過程!K3955</f>
        <v>0</v>
      </c>
      <c r="N3958" s="75">
        <f>計算過程!Q3955</f>
        <v>0</v>
      </c>
    </row>
    <row r="3959" spans="8:14">
      <c r="H3959" s="38">
        <v>41804</v>
      </c>
      <c r="I3959" s="39" t="s">
        <v>163</v>
      </c>
      <c r="J3959" s="74">
        <f>計算過程!D3956</f>
        <v>0</v>
      </c>
      <c r="K3959" s="74">
        <f>計算過程!I3956</f>
        <v>0</v>
      </c>
      <c r="L3959" s="74">
        <f>計算過程!J3956</f>
        <v>0</v>
      </c>
      <c r="M3959" s="74">
        <f>計算過程!K3956</f>
        <v>0</v>
      </c>
      <c r="N3959" s="75">
        <f>計算過程!Q3956</f>
        <v>0</v>
      </c>
    </row>
    <row r="3960" spans="8:14">
      <c r="H3960" s="38">
        <v>41804</v>
      </c>
      <c r="I3960" s="39" t="s">
        <v>164</v>
      </c>
      <c r="J3960" s="74">
        <f>計算過程!D3957</f>
        <v>0</v>
      </c>
      <c r="K3960" s="74">
        <f>計算過程!I3957</f>
        <v>0</v>
      </c>
      <c r="L3960" s="74">
        <f>計算過程!J3957</f>
        <v>0</v>
      </c>
      <c r="M3960" s="74">
        <f>計算過程!K3957</f>
        <v>0</v>
      </c>
      <c r="N3960" s="75">
        <f>計算過程!Q3957</f>
        <v>0</v>
      </c>
    </row>
    <row r="3961" spans="8:14">
      <c r="H3961" s="38">
        <v>41804</v>
      </c>
      <c r="I3961" s="39" t="s">
        <v>165</v>
      </c>
      <c r="J3961" s="74">
        <f>計算過程!D3958</f>
        <v>0</v>
      </c>
      <c r="K3961" s="74">
        <f>計算過程!I3958</f>
        <v>0</v>
      </c>
      <c r="L3961" s="74">
        <f>計算過程!J3958</f>
        <v>0</v>
      </c>
      <c r="M3961" s="74">
        <f>計算過程!K3958</f>
        <v>0</v>
      </c>
      <c r="N3961" s="75">
        <f>計算過程!Q3958</f>
        <v>0</v>
      </c>
    </row>
    <row r="3962" spans="8:14">
      <c r="H3962" s="38">
        <v>41804</v>
      </c>
      <c r="I3962" s="39" t="s">
        <v>166</v>
      </c>
      <c r="J3962" s="74">
        <f>計算過程!D3959</f>
        <v>0</v>
      </c>
      <c r="K3962" s="74">
        <f>計算過程!I3959</f>
        <v>0</v>
      </c>
      <c r="L3962" s="74">
        <f>計算過程!J3959</f>
        <v>0</v>
      </c>
      <c r="M3962" s="74">
        <f>計算過程!K3959</f>
        <v>0</v>
      </c>
      <c r="N3962" s="75">
        <f>計算過程!Q3959</f>
        <v>0</v>
      </c>
    </row>
    <row r="3963" spans="8:14">
      <c r="H3963" s="38">
        <v>41804</v>
      </c>
      <c r="I3963" s="39" t="s">
        <v>167</v>
      </c>
      <c r="J3963" s="74">
        <f>計算過程!D3960</f>
        <v>0</v>
      </c>
      <c r="K3963" s="74">
        <f>計算過程!I3960</f>
        <v>0</v>
      </c>
      <c r="L3963" s="74">
        <f>計算過程!J3960</f>
        <v>0</v>
      </c>
      <c r="M3963" s="74">
        <f>計算過程!K3960</f>
        <v>0</v>
      </c>
      <c r="N3963" s="75">
        <f>計算過程!Q3960</f>
        <v>0</v>
      </c>
    </row>
    <row r="3964" spans="8:14">
      <c r="H3964" s="38">
        <v>41804</v>
      </c>
      <c r="I3964" s="39" t="s">
        <v>168</v>
      </c>
      <c r="J3964" s="74">
        <f>計算過程!D3961</f>
        <v>0</v>
      </c>
      <c r="K3964" s="74">
        <f>計算過程!I3961</f>
        <v>0</v>
      </c>
      <c r="L3964" s="74">
        <f>計算過程!J3961</f>
        <v>0</v>
      </c>
      <c r="M3964" s="74">
        <f>計算過程!K3961</f>
        <v>0</v>
      </c>
      <c r="N3964" s="75">
        <f>計算過程!Q3961</f>
        <v>0</v>
      </c>
    </row>
    <row r="3965" spans="8:14">
      <c r="H3965" s="38">
        <v>41804</v>
      </c>
      <c r="I3965" s="39" t="s">
        <v>169</v>
      </c>
      <c r="J3965" s="74">
        <f>計算過程!D3962</f>
        <v>0</v>
      </c>
      <c r="K3965" s="74">
        <f>計算過程!I3962</f>
        <v>0</v>
      </c>
      <c r="L3965" s="74">
        <f>計算過程!J3962</f>
        <v>0</v>
      </c>
      <c r="M3965" s="74">
        <f>計算過程!K3962</f>
        <v>0</v>
      </c>
      <c r="N3965" s="75">
        <f>計算過程!Q3962</f>
        <v>0</v>
      </c>
    </row>
    <row r="3966" spans="8:14">
      <c r="H3966" s="38">
        <v>41804</v>
      </c>
      <c r="I3966" s="39" t="s">
        <v>170</v>
      </c>
      <c r="J3966" s="74">
        <f>計算過程!D3963</f>
        <v>0</v>
      </c>
      <c r="K3966" s="74">
        <f>計算過程!I3963</f>
        <v>0</v>
      </c>
      <c r="L3966" s="74">
        <f>計算過程!J3963</f>
        <v>0</v>
      </c>
      <c r="M3966" s="74">
        <f>計算過程!K3963</f>
        <v>0</v>
      </c>
      <c r="N3966" s="75">
        <f>計算過程!Q3963</f>
        <v>0</v>
      </c>
    </row>
    <row r="3967" spans="8:14">
      <c r="H3967" s="38">
        <v>41804</v>
      </c>
      <c r="I3967" s="39" t="s">
        <v>171</v>
      </c>
      <c r="J3967" s="74">
        <f>計算過程!D3964</f>
        <v>0</v>
      </c>
      <c r="K3967" s="74">
        <f>計算過程!I3964</f>
        <v>0</v>
      </c>
      <c r="L3967" s="74">
        <f>計算過程!J3964</f>
        <v>0</v>
      </c>
      <c r="M3967" s="74">
        <f>計算過程!K3964</f>
        <v>0</v>
      </c>
      <c r="N3967" s="75">
        <f>計算過程!Q3964</f>
        <v>0</v>
      </c>
    </row>
    <row r="3968" spans="8:14">
      <c r="H3968" s="38">
        <v>41804</v>
      </c>
      <c r="I3968" s="39" t="s">
        <v>172</v>
      </c>
      <c r="J3968" s="74">
        <f>計算過程!D3965</f>
        <v>0</v>
      </c>
      <c r="K3968" s="74">
        <f>計算過程!I3965</f>
        <v>0</v>
      </c>
      <c r="L3968" s="74">
        <f>計算過程!J3965</f>
        <v>0</v>
      </c>
      <c r="M3968" s="74">
        <f>計算過程!K3965</f>
        <v>0</v>
      </c>
      <c r="N3968" s="75">
        <f>計算過程!Q3965</f>
        <v>0</v>
      </c>
    </row>
    <row r="3969" spans="8:14">
      <c r="H3969" s="38">
        <v>41805</v>
      </c>
      <c r="I3969" s="39" t="s">
        <v>149</v>
      </c>
      <c r="J3969" s="74">
        <f>計算過程!D3966</f>
        <v>0</v>
      </c>
      <c r="K3969" s="74">
        <f>計算過程!I3966</f>
        <v>0</v>
      </c>
      <c r="L3969" s="74">
        <f>計算過程!J3966</f>
        <v>0</v>
      </c>
      <c r="M3969" s="74">
        <f>計算過程!K3966</f>
        <v>0</v>
      </c>
      <c r="N3969" s="75">
        <f>計算過程!Q3966</f>
        <v>0</v>
      </c>
    </row>
    <row r="3970" spans="8:14">
      <c r="H3970" s="38">
        <v>41805</v>
      </c>
      <c r="I3970" s="39" t="s">
        <v>150</v>
      </c>
      <c r="J3970" s="74">
        <f>計算過程!D3967</f>
        <v>0</v>
      </c>
      <c r="K3970" s="74">
        <f>計算過程!I3967</f>
        <v>0</v>
      </c>
      <c r="L3970" s="74">
        <f>計算過程!J3967</f>
        <v>0</v>
      </c>
      <c r="M3970" s="74">
        <f>計算過程!K3967</f>
        <v>0</v>
      </c>
      <c r="N3970" s="75">
        <f>計算過程!Q3967</f>
        <v>0</v>
      </c>
    </row>
    <row r="3971" spans="8:14">
      <c r="H3971" s="38">
        <v>41805</v>
      </c>
      <c r="I3971" s="39" t="s">
        <v>151</v>
      </c>
      <c r="J3971" s="74">
        <f>計算過程!D3968</f>
        <v>0</v>
      </c>
      <c r="K3971" s="74">
        <f>計算過程!I3968</f>
        <v>0</v>
      </c>
      <c r="L3971" s="74">
        <f>計算過程!J3968</f>
        <v>0</v>
      </c>
      <c r="M3971" s="74">
        <f>計算過程!K3968</f>
        <v>0</v>
      </c>
      <c r="N3971" s="75">
        <f>計算過程!Q3968</f>
        <v>0</v>
      </c>
    </row>
    <row r="3972" spans="8:14">
      <c r="H3972" s="38">
        <v>41805</v>
      </c>
      <c r="I3972" s="39" t="s">
        <v>152</v>
      </c>
      <c r="J3972" s="74">
        <f>計算過程!D3969</f>
        <v>0</v>
      </c>
      <c r="K3972" s="74">
        <f>計算過程!I3969</f>
        <v>0</v>
      </c>
      <c r="L3972" s="74">
        <f>計算過程!J3969</f>
        <v>0</v>
      </c>
      <c r="M3972" s="74">
        <f>計算過程!K3969</f>
        <v>0</v>
      </c>
      <c r="N3972" s="75">
        <f>計算過程!Q3969</f>
        <v>0</v>
      </c>
    </row>
    <row r="3973" spans="8:14">
      <c r="H3973" s="38">
        <v>41805</v>
      </c>
      <c r="I3973" s="39" t="s">
        <v>153</v>
      </c>
      <c r="J3973" s="74">
        <f>計算過程!D3970</f>
        <v>0</v>
      </c>
      <c r="K3973" s="74">
        <f>計算過程!I3970</f>
        <v>0</v>
      </c>
      <c r="L3973" s="74">
        <f>計算過程!J3970</f>
        <v>0</v>
      </c>
      <c r="M3973" s="74">
        <f>計算過程!K3970</f>
        <v>0</v>
      </c>
      <c r="N3973" s="75">
        <f>計算過程!Q3970</f>
        <v>0</v>
      </c>
    </row>
    <row r="3974" spans="8:14">
      <c r="H3974" s="38">
        <v>41805</v>
      </c>
      <c r="I3974" s="39" t="s">
        <v>154</v>
      </c>
      <c r="J3974" s="74">
        <f>計算過程!D3971</f>
        <v>0</v>
      </c>
      <c r="K3974" s="74">
        <f>計算過程!I3971</f>
        <v>0</v>
      </c>
      <c r="L3974" s="74">
        <f>計算過程!J3971</f>
        <v>0</v>
      </c>
      <c r="M3974" s="74">
        <f>計算過程!K3971</f>
        <v>0</v>
      </c>
      <c r="N3974" s="75">
        <f>計算過程!Q3971</f>
        <v>0</v>
      </c>
    </row>
    <row r="3975" spans="8:14">
      <c r="H3975" s="38">
        <v>41805</v>
      </c>
      <c r="I3975" s="39" t="s">
        <v>155</v>
      </c>
      <c r="J3975" s="74">
        <f>計算過程!D3972</f>
        <v>0</v>
      </c>
      <c r="K3975" s="74">
        <f>計算過程!I3972</f>
        <v>0</v>
      </c>
      <c r="L3975" s="74">
        <f>計算過程!J3972</f>
        <v>0</v>
      </c>
      <c r="M3975" s="74">
        <f>計算過程!K3972</f>
        <v>0</v>
      </c>
      <c r="N3975" s="75">
        <f>計算過程!Q3972</f>
        <v>0</v>
      </c>
    </row>
    <row r="3976" spans="8:14">
      <c r="H3976" s="38">
        <v>41805</v>
      </c>
      <c r="I3976" s="39" t="s">
        <v>156</v>
      </c>
      <c r="J3976" s="74">
        <f>計算過程!D3973</f>
        <v>0</v>
      </c>
      <c r="K3976" s="74">
        <f>計算過程!I3973</f>
        <v>0</v>
      </c>
      <c r="L3976" s="74">
        <f>計算過程!J3973</f>
        <v>0</v>
      </c>
      <c r="M3976" s="74">
        <f>計算過程!K3973</f>
        <v>0</v>
      </c>
      <c r="N3976" s="75">
        <f>計算過程!Q3973</f>
        <v>0</v>
      </c>
    </row>
    <row r="3977" spans="8:14">
      <c r="H3977" s="38">
        <v>41805</v>
      </c>
      <c r="I3977" s="39" t="s">
        <v>157</v>
      </c>
      <c r="J3977" s="74">
        <f>計算過程!D3974</f>
        <v>0</v>
      </c>
      <c r="K3977" s="74">
        <f>計算過程!I3974</f>
        <v>0</v>
      </c>
      <c r="L3977" s="74">
        <f>計算過程!J3974</f>
        <v>0</v>
      </c>
      <c r="M3977" s="74">
        <f>計算過程!K3974</f>
        <v>0</v>
      </c>
      <c r="N3977" s="75">
        <f>計算過程!Q3974</f>
        <v>0</v>
      </c>
    </row>
    <row r="3978" spans="8:14">
      <c r="H3978" s="38">
        <v>41805</v>
      </c>
      <c r="I3978" s="39" t="s">
        <v>158</v>
      </c>
      <c r="J3978" s="74">
        <f>計算過程!D3975</f>
        <v>0</v>
      </c>
      <c r="K3978" s="74">
        <f>計算過程!I3975</f>
        <v>0</v>
      </c>
      <c r="L3978" s="74">
        <f>計算過程!J3975</f>
        <v>0</v>
      </c>
      <c r="M3978" s="74">
        <f>計算過程!K3975</f>
        <v>0</v>
      </c>
      <c r="N3978" s="75">
        <f>計算過程!Q3975</f>
        <v>0</v>
      </c>
    </row>
    <row r="3979" spans="8:14">
      <c r="H3979" s="38">
        <v>41805</v>
      </c>
      <c r="I3979" s="39" t="s">
        <v>159</v>
      </c>
      <c r="J3979" s="74">
        <f>計算過程!D3976</f>
        <v>0</v>
      </c>
      <c r="K3979" s="74">
        <f>計算過程!I3976</f>
        <v>0</v>
      </c>
      <c r="L3979" s="74">
        <f>計算過程!J3976</f>
        <v>0</v>
      </c>
      <c r="M3979" s="74">
        <f>計算過程!K3976</f>
        <v>0</v>
      </c>
      <c r="N3979" s="75">
        <f>計算過程!Q3976</f>
        <v>0</v>
      </c>
    </row>
    <row r="3980" spans="8:14">
      <c r="H3980" s="38">
        <v>41805</v>
      </c>
      <c r="I3980" s="39" t="s">
        <v>160</v>
      </c>
      <c r="J3980" s="74">
        <f>計算過程!D3977</f>
        <v>0</v>
      </c>
      <c r="K3980" s="74">
        <f>計算過程!I3977</f>
        <v>0</v>
      </c>
      <c r="L3980" s="74">
        <f>計算過程!J3977</f>
        <v>0</v>
      </c>
      <c r="M3980" s="74">
        <f>計算過程!K3977</f>
        <v>0</v>
      </c>
      <c r="N3980" s="75">
        <f>計算過程!Q3977</f>
        <v>0</v>
      </c>
    </row>
    <row r="3981" spans="8:14">
      <c r="H3981" s="38">
        <v>41805</v>
      </c>
      <c r="I3981" s="39" t="s">
        <v>161</v>
      </c>
      <c r="J3981" s="74">
        <f>計算過程!D3978</f>
        <v>0</v>
      </c>
      <c r="K3981" s="74">
        <f>計算過程!I3978</f>
        <v>0</v>
      </c>
      <c r="L3981" s="74">
        <f>計算過程!J3978</f>
        <v>0</v>
      </c>
      <c r="M3981" s="74">
        <f>計算過程!K3978</f>
        <v>0</v>
      </c>
      <c r="N3981" s="75">
        <f>計算過程!Q3978</f>
        <v>0</v>
      </c>
    </row>
    <row r="3982" spans="8:14">
      <c r="H3982" s="38">
        <v>41805</v>
      </c>
      <c r="I3982" s="39" t="s">
        <v>162</v>
      </c>
      <c r="J3982" s="74">
        <f>計算過程!D3979</f>
        <v>0</v>
      </c>
      <c r="K3982" s="74">
        <f>計算過程!I3979</f>
        <v>0</v>
      </c>
      <c r="L3982" s="74">
        <f>計算過程!J3979</f>
        <v>0</v>
      </c>
      <c r="M3982" s="74">
        <f>計算過程!K3979</f>
        <v>0</v>
      </c>
      <c r="N3982" s="75">
        <f>計算過程!Q3979</f>
        <v>0</v>
      </c>
    </row>
    <row r="3983" spans="8:14">
      <c r="H3983" s="38">
        <v>41805</v>
      </c>
      <c r="I3983" s="39" t="s">
        <v>163</v>
      </c>
      <c r="J3983" s="74">
        <f>計算過程!D3980</f>
        <v>0</v>
      </c>
      <c r="K3983" s="74">
        <f>計算過程!I3980</f>
        <v>0</v>
      </c>
      <c r="L3983" s="74">
        <f>計算過程!J3980</f>
        <v>0</v>
      </c>
      <c r="M3983" s="74">
        <f>計算過程!K3980</f>
        <v>0</v>
      </c>
      <c r="N3983" s="75">
        <f>計算過程!Q3980</f>
        <v>0</v>
      </c>
    </row>
    <row r="3984" spans="8:14">
      <c r="H3984" s="38">
        <v>41805</v>
      </c>
      <c r="I3984" s="39" t="s">
        <v>164</v>
      </c>
      <c r="J3984" s="74">
        <f>計算過程!D3981</f>
        <v>0</v>
      </c>
      <c r="K3984" s="74">
        <f>計算過程!I3981</f>
        <v>0</v>
      </c>
      <c r="L3984" s="74">
        <f>計算過程!J3981</f>
        <v>0</v>
      </c>
      <c r="M3984" s="74">
        <f>計算過程!K3981</f>
        <v>0</v>
      </c>
      <c r="N3984" s="75">
        <f>計算過程!Q3981</f>
        <v>0</v>
      </c>
    </row>
    <row r="3985" spans="8:14">
      <c r="H3985" s="38">
        <v>41805</v>
      </c>
      <c r="I3985" s="39" t="s">
        <v>165</v>
      </c>
      <c r="J3985" s="74">
        <f>計算過程!D3982</f>
        <v>0</v>
      </c>
      <c r="K3985" s="74">
        <f>計算過程!I3982</f>
        <v>0</v>
      </c>
      <c r="L3985" s="74">
        <f>計算過程!J3982</f>
        <v>0</v>
      </c>
      <c r="M3985" s="74">
        <f>計算過程!K3982</f>
        <v>0</v>
      </c>
      <c r="N3985" s="75">
        <f>計算過程!Q3982</f>
        <v>0</v>
      </c>
    </row>
    <row r="3986" spans="8:14">
      <c r="H3986" s="38">
        <v>41805</v>
      </c>
      <c r="I3986" s="39" t="s">
        <v>166</v>
      </c>
      <c r="J3986" s="74">
        <f>計算過程!D3983</f>
        <v>0</v>
      </c>
      <c r="K3986" s="74">
        <f>計算過程!I3983</f>
        <v>0</v>
      </c>
      <c r="L3986" s="74">
        <f>計算過程!J3983</f>
        <v>0</v>
      </c>
      <c r="M3986" s="74">
        <f>計算過程!K3983</f>
        <v>0</v>
      </c>
      <c r="N3986" s="75">
        <f>計算過程!Q3983</f>
        <v>0</v>
      </c>
    </row>
    <row r="3987" spans="8:14">
      <c r="H3987" s="38">
        <v>41805</v>
      </c>
      <c r="I3987" s="39" t="s">
        <v>167</v>
      </c>
      <c r="J3987" s="74">
        <f>計算過程!D3984</f>
        <v>0</v>
      </c>
      <c r="K3987" s="74">
        <f>計算過程!I3984</f>
        <v>0</v>
      </c>
      <c r="L3987" s="74">
        <f>計算過程!J3984</f>
        <v>0</v>
      </c>
      <c r="M3987" s="74">
        <f>計算過程!K3984</f>
        <v>0</v>
      </c>
      <c r="N3987" s="75">
        <f>計算過程!Q3984</f>
        <v>0</v>
      </c>
    </row>
    <row r="3988" spans="8:14">
      <c r="H3988" s="38">
        <v>41805</v>
      </c>
      <c r="I3988" s="39" t="s">
        <v>168</v>
      </c>
      <c r="J3988" s="74">
        <f>計算過程!D3985</f>
        <v>0</v>
      </c>
      <c r="K3988" s="74">
        <f>計算過程!I3985</f>
        <v>0</v>
      </c>
      <c r="L3988" s="74">
        <f>計算過程!J3985</f>
        <v>0</v>
      </c>
      <c r="M3988" s="74">
        <f>計算過程!K3985</f>
        <v>0</v>
      </c>
      <c r="N3988" s="75">
        <f>計算過程!Q3985</f>
        <v>0</v>
      </c>
    </row>
    <row r="3989" spans="8:14">
      <c r="H3989" s="38">
        <v>41805</v>
      </c>
      <c r="I3989" s="39" t="s">
        <v>169</v>
      </c>
      <c r="J3989" s="74">
        <f>計算過程!D3986</f>
        <v>0</v>
      </c>
      <c r="K3989" s="74">
        <f>計算過程!I3986</f>
        <v>0</v>
      </c>
      <c r="L3989" s="74">
        <f>計算過程!J3986</f>
        <v>0</v>
      </c>
      <c r="M3989" s="74">
        <f>計算過程!K3986</f>
        <v>0</v>
      </c>
      <c r="N3989" s="75">
        <f>計算過程!Q3986</f>
        <v>0</v>
      </c>
    </row>
    <row r="3990" spans="8:14">
      <c r="H3990" s="38">
        <v>41805</v>
      </c>
      <c r="I3990" s="39" t="s">
        <v>170</v>
      </c>
      <c r="J3990" s="74">
        <f>計算過程!D3987</f>
        <v>0</v>
      </c>
      <c r="K3990" s="74">
        <f>計算過程!I3987</f>
        <v>0</v>
      </c>
      <c r="L3990" s="74">
        <f>計算過程!J3987</f>
        <v>0</v>
      </c>
      <c r="M3990" s="74">
        <f>計算過程!K3987</f>
        <v>0</v>
      </c>
      <c r="N3990" s="75">
        <f>計算過程!Q3987</f>
        <v>0</v>
      </c>
    </row>
    <row r="3991" spans="8:14">
      <c r="H3991" s="38">
        <v>41805</v>
      </c>
      <c r="I3991" s="39" t="s">
        <v>171</v>
      </c>
      <c r="J3991" s="74">
        <f>計算過程!D3988</f>
        <v>0</v>
      </c>
      <c r="K3991" s="74">
        <f>計算過程!I3988</f>
        <v>0</v>
      </c>
      <c r="L3991" s="74">
        <f>計算過程!J3988</f>
        <v>0</v>
      </c>
      <c r="M3991" s="74">
        <f>計算過程!K3988</f>
        <v>0</v>
      </c>
      <c r="N3991" s="75">
        <f>計算過程!Q3988</f>
        <v>0</v>
      </c>
    </row>
    <row r="3992" spans="8:14">
      <c r="H3992" s="38">
        <v>41805</v>
      </c>
      <c r="I3992" s="39" t="s">
        <v>172</v>
      </c>
      <c r="J3992" s="74">
        <f>計算過程!D3989</f>
        <v>0</v>
      </c>
      <c r="K3992" s="74">
        <f>計算過程!I3989</f>
        <v>0</v>
      </c>
      <c r="L3992" s="74">
        <f>計算過程!J3989</f>
        <v>0</v>
      </c>
      <c r="M3992" s="74">
        <f>計算過程!K3989</f>
        <v>0</v>
      </c>
      <c r="N3992" s="75">
        <f>計算過程!Q3989</f>
        <v>0</v>
      </c>
    </row>
    <row r="3993" spans="8:14">
      <c r="H3993" s="38">
        <v>41806</v>
      </c>
      <c r="I3993" s="39" t="s">
        <v>149</v>
      </c>
      <c r="J3993" s="74">
        <f>計算過程!D3990</f>
        <v>0</v>
      </c>
      <c r="K3993" s="74">
        <f>計算過程!I3990</f>
        <v>0</v>
      </c>
      <c r="L3993" s="74">
        <f>計算過程!J3990</f>
        <v>0</v>
      </c>
      <c r="M3993" s="74">
        <f>計算過程!K3990</f>
        <v>0</v>
      </c>
      <c r="N3993" s="75">
        <f>計算過程!Q3990</f>
        <v>0</v>
      </c>
    </row>
    <row r="3994" spans="8:14">
      <c r="H3994" s="38">
        <v>41806</v>
      </c>
      <c r="I3994" s="39" t="s">
        <v>150</v>
      </c>
      <c r="J3994" s="74">
        <f>計算過程!D3991</f>
        <v>0</v>
      </c>
      <c r="K3994" s="74">
        <f>計算過程!I3991</f>
        <v>0</v>
      </c>
      <c r="L3994" s="74">
        <f>計算過程!J3991</f>
        <v>0</v>
      </c>
      <c r="M3994" s="74">
        <f>計算過程!K3991</f>
        <v>0</v>
      </c>
      <c r="N3994" s="75">
        <f>計算過程!Q3991</f>
        <v>0</v>
      </c>
    </row>
    <row r="3995" spans="8:14">
      <c r="H3995" s="38">
        <v>41806</v>
      </c>
      <c r="I3995" s="39" t="s">
        <v>151</v>
      </c>
      <c r="J3995" s="74">
        <f>計算過程!D3992</f>
        <v>0</v>
      </c>
      <c r="K3995" s="74">
        <f>計算過程!I3992</f>
        <v>0</v>
      </c>
      <c r="L3995" s="74">
        <f>計算過程!J3992</f>
        <v>0</v>
      </c>
      <c r="M3995" s="74">
        <f>計算過程!K3992</f>
        <v>0</v>
      </c>
      <c r="N3995" s="75">
        <f>計算過程!Q3992</f>
        <v>0</v>
      </c>
    </row>
    <row r="3996" spans="8:14">
      <c r="H3996" s="38">
        <v>41806</v>
      </c>
      <c r="I3996" s="39" t="s">
        <v>152</v>
      </c>
      <c r="J3996" s="74">
        <f>計算過程!D3993</f>
        <v>0</v>
      </c>
      <c r="K3996" s="74">
        <f>計算過程!I3993</f>
        <v>0</v>
      </c>
      <c r="L3996" s="74">
        <f>計算過程!J3993</f>
        <v>0</v>
      </c>
      <c r="M3996" s="74">
        <f>計算過程!K3993</f>
        <v>0</v>
      </c>
      <c r="N3996" s="75">
        <f>計算過程!Q3993</f>
        <v>0</v>
      </c>
    </row>
    <row r="3997" spans="8:14">
      <c r="H3997" s="38">
        <v>41806</v>
      </c>
      <c r="I3997" s="39" t="s">
        <v>153</v>
      </c>
      <c r="J3997" s="74">
        <f>計算過程!D3994</f>
        <v>0</v>
      </c>
      <c r="K3997" s="74">
        <f>計算過程!I3994</f>
        <v>0</v>
      </c>
      <c r="L3997" s="74">
        <f>計算過程!J3994</f>
        <v>0</v>
      </c>
      <c r="M3997" s="74">
        <f>計算過程!K3994</f>
        <v>0</v>
      </c>
      <c r="N3997" s="75">
        <f>計算過程!Q3994</f>
        <v>0</v>
      </c>
    </row>
    <row r="3998" spans="8:14">
      <c r="H3998" s="38">
        <v>41806</v>
      </c>
      <c r="I3998" s="39" t="s">
        <v>154</v>
      </c>
      <c r="J3998" s="74">
        <f>計算過程!D3995</f>
        <v>0</v>
      </c>
      <c r="K3998" s="74">
        <f>計算過程!I3995</f>
        <v>0</v>
      </c>
      <c r="L3998" s="74">
        <f>計算過程!J3995</f>
        <v>0</v>
      </c>
      <c r="M3998" s="74">
        <f>計算過程!K3995</f>
        <v>0</v>
      </c>
      <c r="N3998" s="75">
        <f>計算過程!Q3995</f>
        <v>0</v>
      </c>
    </row>
    <row r="3999" spans="8:14">
      <c r="H3999" s="38">
        <v>41806</v>
      </c>
      <c r="I3999" s="39" t="s">
        <v>155</v>
      </c>
      <c r="J3999" s="74">
        <f>計算過程!D3996</f>
        <v>0</v>
      </c>
      <c r="K3999" s="74">
        <f>計算過程!I3996</f>
        <v>0</v>
      </c>
      <c r="L3999" s="74">
        <f>計算過程!J3996</f>
        <v>0</v>
      </c>
      <c r="M3999" s="74">
        <f>計算過程!K3996</f>
        <v>0</v>
      </c>
      <c r="N3999" s="75">
        <f>計算過程!Q3996</f>
        <v>0</v>
      </c>
    </row>
    <row r="4000" spans="8:14">
      <c r="H4000" s="38">
        <v>41806</v>
      </c>
      <c r="I4000" s="39" t="s">
        <v>156</v>
      </c>
      <c r="J4000" s="74">
        <f>計算過程!D3997</f>
        <v>0</v>
      </c>
      <c r="K4000" s="74">
        <f>計算過程!I3997</f>
        <v>0</v>
      </c>
      <c r="L4000" s="74">
        <f>計算過程!J3997</f>
        <v>0</v>
      </c>
      <c r="M4000" s="74">
        <f>計算過程!K3997</f>
        <v>0</v>
      </c>
      <c r="N4000" s="75">
        <f>計算過程!Q3997</f>
        <v>0</v>
      </c>
    </row>
    <row r="4001" spans="8:14">
      <c r="H4001" s="38">
        <v>41806</v>
      </c>
      <c r="I4001" s="39" t="s">
        <v>157</v>
      </c>
      <c r="J4001" s="74">
        <f>計算過程!D3998</f>
        <v>0</v>
      </c>
      <c r="K4001" s="74">
        <f>計算過程!I3998</f>
        <v>0</v>
      </c>
      <c r="L4001" s="74">
        <f>計算過程!J3998</f>
        <v>0</v>
      </c>
      <c r="M4001" s="74">
        <f>計算過程!K3998</f>
        <v>0</v>
      </c>
      <c r="N4001" s="75">
        <f>計算過程!Q3998</f>
        <v>0</v>
      </c>
    </row>
    <row r="4002" spans="8:14">
      <c r="H4002" s="38">
        <v>41806</v>
      </c>
      <c r="I4002" s="39" t="s">
        <v>158</v>
      </c>
      <c r="J4002" s="74">
        <f>計算過程!D3999</f>
        <v>0</v>
      </c>
      <c r="K4002" s="74">
        <f>計算過程!I3999</f>
        <v>0</v>
      </c>
      <c r="L4002" s="74">
        <f>計算過程!J3999</f>
        <v>0</v>
      </c>
      <c r="M4002" s="74">
        <f>計算過程!K3999</f>
        <v>0</v>
      </c>
      <c r="N4002" s="75">
        <f>計算過程!Q3999</f>
        <v>0</v>
      </c>
    </row>
    <row r="4003" spans="8:14">
      <c r="H4003" s="38">
        <v>41806</v>
      </c>
      <c r="I4003" s="39" t="s">
        <v>159</v>
      </c>
      <c r="J4003" s="74">
        <f>計算過程!D4000</f>
        <v>0</v>
      </c>
      <c r="K4003" s="74">
        <f>計算過程!I4000</f>
        <v>0</v>
      </c>
      <c r="L4003" s="74">
        <f>計算過程!J4000</f>
        <v>0</v>
      </c>
      <c r="M4003" s="74">
        <f>計算過程!K4000</f>
        <v>0</v>
      </c>
      <c r="N4003" s="75">
        <f>計算過程!Q4000</f>
        <v>0</v>
      </c>
    </row>
    <row r="4004" spans="8:14">
      <c r="H4004" s="38">
        <v>41806</v>
      </c>
      <c r="I4004" s="39" t="s">
        <v>160</v>
      </c>
      <c r="J4004" s="74">
        <f>計算過程!D4001</f>
        <v>0</v>
      </c>
      <c r="K4004" s="74">
        <f>計算過程!I4001</f>
        <v>0</v>
      </c>
      <c r="L4004" s="74">
        <f>計算過程!J4001</f>
        <v>0</v>
      </c>
      <c r="M4004" s="74">
        <f>計算過程!K4001</f>
        <v>0</v>
      </c>
      <c r="N4004" s="75">
        <f>計算過程!Q4001</f>
        <v>0</v>
      </c>
    </row>
    <row r="4005" spans="8:14">
      <c r="H4005" s="38">
        <v>41806</v>
      </c>
      <c r="I4005" s="39" t="s">
        <v>161</v>
      </c>
      <c r="J4005" s="74">
        <f>計算過程!D4002</f>
        <v>0</v>
      </c>
      <c r="K4005" s="74">
        <f>計算過程!I4002</f>
        <v>0</v>
      </c>
      <c r="L4005" s="74">
        <f>計算過程!J4002</f>
        <v>0</v>
      </c>
      <c r="M4005" s="74">
        <f>計算過程!K4002</f>
        <v>0</v>
      </c>
      <c r="N4005" s="75">
        <f>計算過程!Q4002</f>
        <v>0</v>
      </c>
    </row>
    <row r="4006" spans="8:14">
      <c r="H4006" s="38">
        <v>41806</v>
      </c>
      <c r="I4006" s="39" t="s">
        <v>162</v>
      </c>
      <c r="J4006" s="74">
        <f>計算過程!D4003</f>
        <v>0</v>
      </c>
      <c r="K4006" s="74">
        <f>計算過程!I4003</f>
        <v>0</v>
      </c>
      <c r="L4006" s="74">
        <f>計算過程!J4003</f>
        <v>0</v>
      </c>
      <c r="M4006" s="74">
        <f>計算過程!K4003</f>
        <v>0</v>
      </c>
      <c r="N4006" s="75">
        <f>計算過程!Q4003</f>
        <v>0</v>
      </c>
    </row>
    <row r="4007" spans="8:14">
      <c r="H4007" s="38">
        <v>41806</v>
      </c>
      <c r="I4007" s="39" t="s">
        <v>163</v>
      </c>
      <c r="J4007" s="74">
        <f>計算過程!D4004</f>
        <v>0</v>
      </c>
      <c r="K4007" s="74">
        <f>計算過程!I4004</f>
        <v>0</v>
      </c>
      <c r="L4007" s="74">
        <f>計算過程!J4004</f>
        <v>0</v>
      </c>
      <c r="M4007" s="74">
        <f>計算過程!K4004</f>
        <v>0</v>
      </c>
      <c r="N4007" s="75">
        <f>計算過程!Q4004</f>
        <v>0</v>
      </c>
    </row>
    <row r="4008" spans="8:14">
      <c r="H4008" s="38">
        <v>41806</v>
      </c>
      <c r="I4008" s="39" t="s">
        <v>164</v>
      </c>
      <c r="J4008" s="74">
        <f>計算過程!D4005</f>
        <v>0</v>
      </c>
      <c r="K4008" s="74">
        <f>計算過程!I4005</f>
        <v>0</v>
      </c>
      <c r="L4008" s="74">
        <f>計算過程!J4005</f>
        <v>0</v>
      </c>
      <c r="M4008" s="74">
        <f>計算過程!K4005</f>
        <v>0</v>
      </c>
      <c r="N4008" s="75">
        <f>計算過程!Q4005</f>
        <v>0</v>
      </c>
    </row>
    <row r="4009" spans="8:14">
      <c r="H4009" s="38">
        <v>41806</v>
      </c>
      <c r="I4009" s="39" t="s">
        <v>165</v>
      </c>
      <c r="J4009" s="74">
        <f>計算過程!D4006</f>
        <v>0</v>
      </c>
      <c r="K4009" s="74">
        <f>計算過程!I4006</f>
        <v>0</v>
      </c>
      <c r="L4009" s="74">
        <f>計算過程!J4006</f>
        <v>0</v>
      </c>
      <c r="M4009" s="74">
        <f>計算過程!K4006</f>
        <v>0</v>
      </c>
      <c r="N4009" s="75">
        <f>計算過程!Q4006</f>
        <v>0</v>
      </c>
    </row>
    <row r="4010" spans="8:14">
      <c r="H4010" s="38">
        <v>41806</v>
      </c>
      <c r="I4010" s="39" t="s">
        <v>166</v>
      </c>
      <c r="J4010" s="74">
        <f>計算過程!D4007</f>
        <v>0</v>
      </c>
      <c r="K4010" s="74">
        <f>計算過程!I4007</f>
        <v>0</v>
      </c>
      <c r="L4010" s="74">
        <f>計算過程!J4007</f>
        <v>0</v>
      </c>
      <c r="M4010" s="74">
        <f>計算過程!K4007</f>
        <v>0</v>
      </c>
      <c r="N4010" s="75">
        <f>計算過程!Q4007</f>
        <v>0</v>
      </c>
    </row>
    <row r="4011" spans="8:14">
      <c r="H4011" s="38">
        <v>41806</v>
      </c>
      <c r="I4011" s="39" t="s">
        <v>167</v>
      </c>
      <c r="J4011" s="74">
        <f>計算過程!D4008</f>
        <v>0</v>
      </c>
      <c r="K4011" s="74">
        <f>計算過程!I4008</f>
        <v>0</v>
      </c>
      <c r="L4011" s="74">
        <f>計算過程!J4008</f>
        <v>0</v>
      </c>
      <c r="M4011" s="74">
        <f>計算過程!K4008</f>
        <v>0</v>
      </c>
      <c r="N4011" s="75">
        <f>計算過程!Q4008</f>
        <v>0</v>
      </c>
    </row>
    <row r="4012" spans="8:14">
      <c r="H4012" s="38">
        <v>41806</v>
      </c>
      <c r="I4012" s="39" t="s">
        <v>168</v>
      </c>
      <c r="J4012" s="74">
        <f>計算過程!D4009</f>
        <v>0</v>
      </c>
      <c r="K4012" s="74">
        <f>計算過程!I4009</f>
        <v>0</v>
      </c>
      <c r="L4012" s="74">
        <f>計算過程!J4009</f>
        <v>0</v>
      </c>
      <c r="M4012" s="74">
        <f>計算過程!K4009</f>
        <v>0</v>
      </c>
      <c r="N4012" s="75">
        <f>計算過程!Q4009</f>
        <v>0</v>
      </c>
    </row>
    <row r="4013" spans="8:14">
      <c r="H4013" s="38">
        <v>41806</v>
      </c>
      <c r="I4013" s="39" t="s">
        <v>169</v>
      </c>
      <c r="J4013" s="74">
        <f>計算過程!D4010</f>
        <v>0</v>
      </c>
      <c r="K4013" s="74">
        <f>計算過程!I4010</f>
        <v>0</v>
      </c>
      <c r="L4013" s="74">
        <f>計算過程!J4010</f>
        <v>0</v>
      </c>
      <c r="M4013" s="74">
        <f>計算過程!K4010</f>
        <v>0</v>
      </c>
      <c r="N4013" s="75">
        <f>計算過程!Q4010</f>
        <v>0</v>
      </c>
    </row>
    <row r="4014" spans="8:14">
      <c r="H4014" s="38">
        <v>41806</v>
      </c>
      <c r="I4014" s="39" t="s">
        <v>170</v>
      </c>
      <c r="J4014" s="74">
        <f>計算過程!D4011</f>
        <v>0</v>
      </c>
      <c r="K4014" s="74">
        <f>計算過程!I4011</f>
        <v>0</v>
      </c>
      <c r="L4014" s="74">
        <f>計算過程!J4011</f>
        <v>0</v>
      </c>
      <c r="M4014" s="74">
        <f>計算過程!K4011</f>
        <v>0</v>
      </c>
      <c r="N4014" s="75">
        <f>計算過程!Q4011</f>
        <v>0</v>
      </c>
    </row>
    <row r="4015" spans="8:14">
      <c r="H4015" s="38">
        <v>41806</v>
      </c>
      <c r="I4015" s="39" t="s">
        <v>171</v>
      </c>
      <c r="J4015" s="74">
        <f>計算過程!D4012</f>
        <v>0</v>
      </c>
      <c r="K4015" s="74">
        <f>計算過程!I4012</f>
        <v>0</v>
      </c>
      <c r="L4015" s="74">
        <f>計算過程!J4012</f>
        <v>0</v>
      </c>
      <c r="M4015" s="74">
        <f>計算過程!K4012</f>
        <v>0</v>
      </c>
      <c r="N4015" s="75">
        <f>計算過程!Q4012</f>
        <v>0</v>
      </c>
    </row>
    <row r="4016" spans="8:14">
      <c r="H4016" s="38">
        <v>41806</v>
      </c>
      <c r="I4016" s="39" t="s">
        <v>172</v>
      </c>
      <c r="J4016" s="74">
        <f>計算過程!D4013</f>
        <v>0</v>
      </c>
      <c r="K4016" s="74">
        <f>計算過程!I4013</f>
        <v>0</v>
      </c>
      <c r="L4016" s="74">
        <f>計算過程!J4013</f>
        <v>0</v>
      </c>
      <c r="M4016" s="74">
        <f>計算過程!K4013</f>
        <v>0</v>
      </c>
      <c r="N4016" s="75">
        <f>計算過程!Q4013</f>
        <v>0</v>
      </c>
    </row>
    <row r="4017" spans="8:14">
      <c r="H4017" s="38">
        <v>41807</v>
      </c>
      <c r="I4017" s="39" t="s">
        <v>149</v>
      </c>
      <c r="J4017" s="74">
        <f>計算過程!D4014</f>
        <v>0</v>
      </c>
      <c r="K4017" s="74">
        <f>計算過程!I4014</f>
        <v>0</v>
      </c>
      <c r="L4017" s="74">
        <f>計算過程!J4014</f>
        <v>0</v>
      </c>
      <c r="M4017" s="74">
        <f>計算過程!K4014</f>
        <v>0</v>
      </c>
      <c r="N4017" s="75">
        <f>計算過程!Q4014</f>
        <v>0</v>
      </c>
    </row>
    <row r="4018" spans="8:14">
      <c r="H4018" s="38">
        <v>41807</v>
      </c>
      <c r="I4018" s="39" t="s">
        <v>150</v>
      </c>
      <c r="J4018" s="74">
        <f>計算過程!D4015</f>
        <v>0</v>
      </c>
      <c r="K4018" s="74">
        <f>計算過程!I4015</f>
        <v>0</v>
      </c>
      <c r="L4018" s="74">
        <f>計算過程!J4015</f>
        <v>0</v>
      </c>
      <c r="M4018" s="74">
        <f>計算過程!K4015</f>
        <v>0</v>
      </c>
      <c r="N4018" s="75">
        <f>計算過程!Q4015</f>
        <v>0</v>
      </c>
    </row>
    <row r="4019" spans="8:14">
      <c r="H4019" s="38">
        <v>41807</v>
      </c>
      <c r="I4019" s="39" t="s">
        <v>151</v>
      </c>
      <c r="J4019" s="74">
        <f>計算過程!D4016</f>
        <v>0</v>
      </c>
      <c r="K4019" s="74">
        <f>計算過程!I4016</f>
        <v>0</v>
      </c>
      <c r="L4019" s="74">
        <f>計算過程!J4016</f>
        <v>0</v>
      </c>
      <c r="M4019" s="74">
        <f>計算過程!K4016</f>
        <v>0</v>
      </c>
      <c r="N4019" s="75">
        <f>計算過程!Q4016</f>
        <v>0</v>
      </c>
    </row>
    <row r="4020" spans="8:14">
      <c r="H4020" s="38">
        <v>41807</v>
      </c>
      <c r="I4020" s="39" t="s">
        <v>152</v>
      </c>
      <c r="J4020" s="74">
        <f>計算過程!D4017</f>
        <v>0</v>
      </c>
      <c r="K4020" s="74">
        <f>計算過程!I4017</f>
        <v>0</v>
      </c>
      <c r="L4020" s="74">
        <f>計算過程!J4017</f>
        <v>0</v>
      </c>
      <c r="M4020" s="74">
        <f>計算過程!K4017</f>
        <v>0</v>
      </c>
      <c r="N4020" s="75">
        <f>計算過程!Q4017</f>
        <v>0</v>
      </c>
    </row>
    <row r="4021" spans="8:14">
      <c r="H4021" s="38">
        <v>41807</v>
      </c>
      <c r="I4021" s="39" t="s">
        <v>153</v>
      </c>
      <c r="J4021" s="74">
        <f>計算過程!D4018</f>
        <v>0</v>
      </c>
      <c r="K4021" s="74">
        <f>計算過程!I4018</f>
        <v>0</v>
      </c>
      <c r="L4021" s="74">
        <f>計算過程!J4018</f>
        <v>0</v>
      </c>
      <c r="M4021" s="74">
        <f>計算過程!K4018</f>
        <v>0</v>
      </c>
      <c r="N4021" s="75">
        <f>計算過程!Q4018</f>
        <v>0</v>
      </c>
    </row>
    <row r="4022" spans="8:14">
      <c r="H4022" s="38">
        <v>41807</v>
      </c>
      <c r="I4022" s="39" t="s">
        <v>154</v>
      </c>
      <c r="J4022" s="74">
        <f>計算過程!D4019</f>
        <v>0</v>
      </c>
      <c r="K4022" s="74">
        <f>計算過程!I4019</f>
        <v>0</v>
      </c>
      <c r="L4022" s="74">
        <f>計算過程!J4019</f>
        <v>0</v>
      </c>
      <c r="M4022" s="74">
        <f>計算過程!K4019</f>
        <v>0</v>
      </c>
      <c r="N4022" s="75">
        <f>計算過程!Q4019</f>
        <v>0</v>
      </c>
    </row>
    <row r="4023" spans="8:14">
      <c r="H4023" s="38">
        <v>41807</v>
      </c>
      <c r="I4023" s="39" t="s">
        <v>155</v>
      </c>
      <c r="J4023" s="74">
        <f>計算過程!D4020</f>
        <v>0</v>
      </c>
      <c r="K4023" s="74">
        <f>計算過程!I4020</f>
        <v>0</v>
      </c>
      <c r="L4023" s="74">
        <f>計算過程!J4020</f>
        <v>0</v>
      </c>
      <c r="M4023" s="74">
        <f>計算過程!K4020</f>
        <v>0</v>
      </c>
      <c r="N4023" s="75">
        <f>計算過程!Q4020</f>
        <v>0</v>
      </c>
    </row>
    <row r="4024" spans="8:14">
      <c r="H4024" s="38">
        <v>41807</v>
      </c>
      <c r="I4024" s="39" t="s">
        <v>156</v>
      </c>
      <c r="J4024" s="74">
        <f>計算過程!D4021</f>
        <v>0</v>
      </c>
      <c r="K4024" s="74">
        <f>計算過程!I4021</f>
        <v>0</v>
      </c>
      <c r="L4024" s="74">
        <f>計算過程!J4021</f>
        <v>0</v>
      </c>
      <c r="M4024" s="74">
        <f>計算過程!K4021</f>
        <v>0</v>
      </c>
      <c r="N4024" s="75">
        <f>計算過程!Q4021</f>
        <v>0</v>
      </c>
    </row>
    <row r="4025" spans="8:14">
      <c r="H4025" s="38">
        <v>41807</v>
      </c>
      <c r="I4025" s="39" t="s">
        <v>157</v>
      </c>
      <c r="J4025" s="74">
        <f>計算過程!D4022</f>
        <v>0</v>
      </c>
      <c r="K4025" s="74">
        <f>計算過程!I4022</f>
        <v>0</v>
      </c>
      <c r="L4025" s="74">
        <f>計算過程!J4022</f>
        <v>0</v>
      </c>
      <c r="M4025" s="74">
        <f>計算過程!K4022</f>
        <v>0</v>
      </c>
      <c r="N4025" s="75">
        <f>計算過程!Q4022</f>
        <v>0</v>
      </c>
    </row>
    <row r="4026" spans="8:14">
      <c r="H4026" s="38">
        <v>41807</v>
      </c>
      <c r="I4026" s="39" t="s">
        <v>158</v>
      </c>
      <c r="J4026" s="74">
        <f>計算過程!D4023</f>
        <v>0</v>
      </c>
      <c r="K4026" s="74">
        <f>計算過程!I4023</f>
        <v>0</v>
      </c>
      <c r="L4026" s="74">
        <f>計算過程!J4023</f>
        <v>0</v>
      </c>
      <c r="M4026" s="74">
        <f>計算過程!K4023</f>
        <v>0</v>
      </c>
      <c r="N4026" s="75">
        <f>計算過程!Q4023</f>
        <v>0</v>
      </c>
    </row>
    <row r="4027" spans="8:14">
      <c r="H4027" s="38">
        <v>41807</v>
      </c>
      <c r="I4027" s="39" t="s">
        <v>159</v>
      </c>
      <c r="J4027" s="74">
        <f>計算過程!D4024</f>
        <v>0</v>
      </c>
      <c r="K4027" s="74">
        <f>計算過程!I4024</f>
        <v>0</v>
      </c>
      <c r="L4027" s="74">
        <f>計算過程!J4024</f>
        <v>0</v>
      </c>
      <c r="M4027" s="74">
        <f>計算過程!K4024</f>
        <v>0</v>
      </c>
      <c r="N4027" s="75">
        <f>計算過程!Q4024</f>
        <v>0</v>
      </c>
    </row>
    <row r="4028" spans="8:14">
      <c r="H4028" s="38">
        <v>41807</v>
      </c>
      <c r="I4028" s="39" t="s">
        <v>160</v>
      </c>
      <c r="J4028" s="74">
        <f>計算過程!D4025</f>
        <v>0</v>
      </c>
      <c r="K4028" s="74">
        <f>計算過程!I4025</f>
        <v>0</v>
      </c>
      <c r="L4028" s="74">
        <f>計算過程!J4025</f>
        <v>0</v>
      </c>
      <c r="M4028" s="74">
        <f>計算過程!K4025</f>
        <v>0</v>
      </c>
      <c r="N4028" s="75">
        <f>計算過程!Q4025</f>
        <v>0</v>
      </c>
    </row>
    <row r="4029" spans="8:14">
      <c r="H4029" s="38">
        <v>41807</v>
      </c>
      <c r="I4029" s="39" t="s">
        <v>161</v>
      </c>
      <c r="J4029" s="74">
        <f>計算過程!D4026</f>
        <v>0</v>
      </c>
      <c r="K4029" s="74">
        <f>計算過程!I4026</f>
        <v>0</v>
      </c>
      <c r="L4029" s="74">
        <f>計算過程!J4026</f>
        <v>0</v>
      </c>
      <c r="M4029" s="74">
        <f>計算過程!K4026</f>
        <v>0</v>
      </c>
      <c r="N4029" s="75">
        <f>計算過程!Q4026</f>
        <v>0</v>
      </c>
    </row>
    <row r="4030" spans="8:14">
      <c r="H4030" s="38">
        <v>41807</v>
      </c>
      <c r="I4030" s="39" t="s">
        <v>162</v>
      </c>
      <c r="J4030" s="74">
        <f>計算過程!D4027</f>
        <v>0</v>
      </c>
      <c r="K4030" s="74">
        <f>計算過程!I4027</f>
        <v>0</v>
      </c>
      <c r="L4030" s="74">
        <f>計算過程!J4027</f>
        <v>0</v>
      </c>
      <c r="M4030" s="74">
        <f>計算過程!K4027</f>
        <v>0</v>
      </c>
      <c r="N4030" s="75">
        <f>計算過程!Q4027</f>
        <v>0</v>
      </c>
    </row>
    <row r="4031" spans="8:14">
      <c r="H4031" s="38">
        <v>41807</v>
      </c>
      <c r="I4031" s="39" t="s">
        <v>163</v>
      </c>
      <c r="J4031" s="74">
        <f>計算過程!D4028</f>
        <v>0</v>
      </c>
      <c r="K4031" s="74">
        <f>計算過程!I4028</f>
        <v>0</v>
      </c>
      <c r="L4031" s="74">
        <f>計算過程!J4028</f>
        <v>0</v>
      </c>
      <c r="M4031" s="74">
        <f>計算過程!K4028</f>
        <v>0</v>
      </c>
      <c r="N4031" s="75">
        <f>計算過程!Q4028</f>
        <v>0</v>
      </c>
    </row>
    <row r="4032" spans="8:14">
      <c r="H4032" s="38">
        <v>41807</v>
      </c>
      <c r="I4032" s="39" t="s">
        <v>164</v>
      </c>
      <c r="J4032" s="74">
        <f>計算過程!D4029</f>
        <v>0</v>
      </c>
      <c r="K4032" s="74">
        <f>計算過程!I4029</f>
        <v>0</v>
      </c>
      <c r="L4032" s="74">
        <f>計算過程!J4029</f>
        <v>0</v>
      </c>
      <c r="M4032" s="74">
        <f>計算過程!K4029</f>
        <v>0</v>
      </c>
      <c r="N4032" s="75">
        <f>計算過程!Q4029</f>
        <v>0</v>
      </c>
    </row>
    <row r="4033" spans="8:14">
      <c r="H4033" s="38">
        <v>41807</v>
      </c>
      <c r="I4033" s="39" t="s">
        <v>165</v>
      </c>
      <c r="J4033" s="74">
        <f>計算過程!D4030</f>
        <v>0</v>
      </c>
      <c r="K4033" s="74">
        <f>計算過程!I4030</f>
        <v>0</v>
      </c>
      <c r="L4033" s="74">
        <f>計算過程!J4030</f>
        <v>0</v>
      </c>
      <c r="M4033" s="74">
        <f>計算過程!K4030</f>
        <v>0</v>
      </c>
      <c r="N4033" s="75">
        <f>計算過程!Q4030</f>
        <v>0</v>
      </c>
    </row>
    <row r="4034" spans="8:14">
      <c r="H4034" s="38">
        <v>41807</v>
      </c>
      <c r="I4034" s="39" t="s">
        <v>166</v>
      </c>
      <c r="J4034" s="74">
        <f>計算過程!D4031</f>
        <v>0</v>
      </c>
      <c r="K4034" s="74">
        <f>計算過程!I4031</f>
        <v>0</v>
      </c>
      <c r="L4034" s="74">
        <f>計算過程!J4031</f>
        <v>0</v>
      </c>
      <c r="M4034" s="74">
        <f>計算過程!K4031</f>
        <v>0</v>
      </c>
      <c r="N4034" s="75">
        <f>計算過程!Q4031</f>
        <v>0</v>
      </c>
    </row>
    <row r="4035" spans="8:14">
      <c r="H4035" s="38">
        <v>41807</v>
      </c>
      <c r="I4035" s="39" t="s">
        <v>167</v>
      </c>
      <c r="J4035" s="74">
        <f>計算過程!D4032</f>
        <v>0</v>
      </c>
      <c r="K4035" s="74">
        <f>計算過程!I4032</f>
        <v>0</v>
      </c>
      <c r="L4035" s="74">
        <f>計算過程!J4032</f>
        <v>0</v>
      </c>
      <c r="M4035" s="74">
        <f>計算過程!K4032</f>
        <v>0</v>
      </c>
      <c r="N4035" s="75">
        <f>計算過程!Q4032</f>
        <v>0</v>
      </c>
    </row>
    <row r="4036" spans="8:14">
      <c r="H4036" s="38">
        <v>41807</v>
      </c>
      <c r="I4036" s="39" t="s">
        <v>168</v>
      </c>
      <c r="J4036" s="74">
        <f>計算過程!D4033</f>
        <v>0</v>
      </c>
      <c r="K4036" s="74">
        <f>計算過程!I4033</f>
        <v>0</v>
      </c>
      <c r="L4036" s="74">
        <f>計算過程!J4033</f>
        <v>0</v>
      </c>
      <c r="M4036" s="74">
        <f>計算過程!K4033</f>
        <v>0</v>
      </c>
      <c r="N4036" s="75">
        <f>計算過程!Q4033</f>
        <v>0</v>
      </c>
    </row>
    <row r="4037" spans="8:14">
      <c r="H4037" s="38">
        <v>41807</v>
      </c>
      <c r="I4037" s="39" t="s">
        <v>169</v>
      </c>
      <c r="J4037" s="74">
        <f>計算過程!D4034</f>
        <v>0</v>
      </c>
      <c r="K4037" s="74">
        <f>計算過程!I4034</f>
        <v>0</v>
      </c>
      <c r="L4037" s="74">
        <f>計算過程!J4034</f>
        <v>0</v>
      </c>
      <c r="M4037" s="74">
        <f>計算過程!K4034</f>
        <v>0</v>
      </c>
      <c r="N4037" s="75">
        <f>計算過程!Q4034</f>
        <v>0</v>
      </c>
    </row>
    <row r="4038" spans="8:14">
      <c r="H4038" s="38">
        <v>41807</v>
      </c>
      <c r="I4038" s="39" t="s">
        <v>170</v>
      </c>
      <c r="J4038" s="74">
        <f>計算過程!D4035</f>
        <v>0</v>
      </c>
      <c r="K4038" s="74">
        <f>計算過程!I4035</f>
        <v>0</v>
      </c>
      <c r="L4038" s="74">
        <f>計算過程!J4035</f>
        <v>0</v>
      </c>
      <c r="M4038" s="74">
        <f>計算過程!K4035</f>
        <v>0</v>
      </c>
      <c r="N4038" s="75">
        <f>計算過程!Q4035</f>
        <v>0</v>
      </c>
    </row>
    <row r="4039" spans="8:14">
      <c r="H4039" s="38">
        <v>41807</v>
      </c>
      <c r="I4039" s="39" t="s">
        <v>171</v>
      </c>
      <c r="J4039" s="74">
        <f>計算過程!D4036</f>
        <v>0</v>
      </c>
      <c r="K4039" s="74">
        <f>計算過程!I4036</f>
        <v>0</v>
      </c>
      <c r="L4039" s="74">
        <f>計算過程!J4036</f>
        <v>0</v>
      </c>
      <c r="M4039" s="74">
        <f>計算過程!K4036</f>
        <v>0</v>
      </c>
      <c r="N4039" s="75">
        <f>計算過程!Q4036</f>
        <v>0</v>
      </c>
    </row>
    <row r="4040" spans="8:14">
      <c r="H4040" s="38">
        <v>41807</v>
      </c>
      <c r="I4040" s="39" t="s">
        <v>172</v>
      </c>
      <c r="J4040" s="74">
        <f>計算過程!D4037</f>
        <v>0</v>
      </c>
      <c r="K4040" s="74">
        <f>計算過程!I4037</f>
        <v>0</v>
      </c>
      <c r="L4040" s="74">
        <f>計算過程!J4037</f>
        <v>0</v>
      </c>
      <c r="M4040" s="74">
        <f>計算過程!K4037</f>
        <v>0</v>
      </c>
      <c r="N4040" s="75">
        <f>計算過程!Q4037</f>
        <v>0</v>
      </c>
    </row>
    <row r="4041" spans="8:14">
      <c r="H4041" s="38">
        <v>41808</v>
      </c>
      <c r="I4041" s="39" t="s">
        <v>149</v>
      </c>
      <c r="J4041" s="74">
        <f>計算過程!D4038</f>
        <v>0</v>
      </c>
      <c r="K4041" s="74">
        <f>計算過程!I4038</f>
        <v>0</v>
      </c>
      <c r="L4041" s="74">
        <f>計算過程!J4038</f>
        <v>0</v>
      </c>
      <c r="M4041" s="74">
        <f>計算過程!K4038</f>
        <v>0</v>
      </c>
      <c r="N4041" s="75">
        <f>計算過程!Q4038</f>
        <v>0</v>
      </c>
    </row>
    <row r="4042" spans="8:14">
      <c r="H4042" s="38">
        <v>41808</v>
      </c>
      <c r="I4042" s="39" t="s">
        <v>150</v>
      </c>
      <c r="J4042" s="74">
        <f>計算過程!D4039</f>
        <v>0</v>
      </c>
      <c r="K4042" s="74">
        <f>計算過程!I4039</f>
        <v>0</v>
      </c>
      <c r="L4042" s="74">
        <f>計算過程!J4039</f>
        <v>0</v>
      </c>
      <c r="M4042" s="74">
        <f>計算過程!K4039</f>
        <v>0</v>
      </c>
      <c r="N4042" s="75">
        <f>計算過程!Q4039</f>
        <v>0</v>
      </c>
    </row>
    <row r="4043" spans="8:14">
      <c r="H4043" s="38">
        <v>41808</v>
      </c>
      <c r="I4043" s="39" t="s">
        <v>151</v>
      </c>
      <c r="J4043" s="74">
        <f>計算過程!D4040</f>
        <v>0</v>
      </c>
      <c r="K4043" s="74">
        <f>計算過程!I4040</f>
        <v>0</v>
      </c>
      <c r="L4043" s="74">
        <f>計算過程!J4040</f>
        <v>0</v>
      </c>
      <c r="M4043" s="74">
        <f>計算過程!K4040</f>
        <v>0</v>
      </c>
      <c r="N4043" s="75">
        <f>計算過程!Q4040</f>
        <v>0</v>
      </c>
    </row>
    <row r="4044" spans="8:14">
      <c r="H4044" s="38">
        <v>41808</v>
      </c>
      <c r="I4044" s="39" t="s">
        <v>152</v>
      </c>
      <c r="J4044" s="74">
        <f>計算過程!D4041</f>
        <v>0</v>
      </c>
      <c r="K4044" s="74">
        <f>計算過程!I4041</f>
        <v>0</v>
      </c>
      <c r="L4044" s="74">
        <f>計算過程!J4041</f>
        <v>0</v>
      </c>
      <c r="M4044" s="74">
        <f>計算過程!K4041</f>
        <v>0</v>
      </c>
      <c r="N4044" s="75">
        <f>計算過程!Q4041</f>
        <v>0</v>
      </c>
    </row>
    <row r="4045" spans="8:14">
      <c r="H4045" s="38">
        <v>41808</v>
      </c>
      <c r="I4045" s="39" t="s">
        <v>153</v>
      </c>
      <c r="J4045" s="74">
        <f>計算過程!D4042</f>
        <v>0</v>
      </c>
      <c r="K4045" s="74">
        <f>計算過程!I4042</f>
        <v>0</v>
      </c>
      <c r="L4045" s="74">
        <f>計算過程!J4042</f>
        <v>0</v>
      </c>
      <c r="M4045" s="74">
        <f>計算過程!K4042</f>
        <v>0</v>
      </c>
      <c r="N4045" s="75">
        <f>計算過程!Q4042</f>
        <v>0</v>
      </c>
    </row>
    <row r="4046" spans="8:14">
      <c r="H4046" s="38">
        <v>41808</v>
      </c>
      <c r="I4046" s="39" t="s">
        <v>154</v>
      </c>
      <c r="J4046" s="74">
        <f>計算過程!D4043</f>
        <v>0</v>
      </c>
      <c r="K4046" s="74">
        <f>計算過程!I4043</f>
        <v>0</v>
      </c>
      <c r="L4046" s="74">
        <f>計算過程!J4043</f>
        <v>0</v>
      </c>
      <c r="M4046" s="74">
        <f>計算過程!K4043</f>
        <v>0</v>
      </c>
      <c r="N4046" s="75">
        <f>計算過程!Q4043</f>
        <v>0</v>
      </c>
    </row>
    <row r="4047" spans="8:14">
      <c r="H4047" s="38">
        <v>41808</v>
      </c>
      <c r="I4047" s="39" t="s">
        <v>155</v>
      </c>
      <c r="J4047" s="74">
        <f>計算過程!D4044</f>
        <v>0</v>
      </c>
      <c r="K4047" s="74">
        <f>計算過程!I4044</f>
        <v>0</v>
      </c>
      <c r="L4047" s="74">
        <f>計算過程!J4044</f>
        <v>0</v>
      </c>
      <c r="M4047" s="74">
        <f>計算過程!K4044</f>
        <v>0</v>
      </c>
      <c r="N4047" s="75">
        <f>計算過程!Q4044</f>
        <v>0</v>
      </c>
    </row>
    <row r="4048" spans="8:14">
      <c r="H4048" s="38">
        <v>41808</v>
      </c>
      <c r="I4048" s="39" t="s">
        <v>156</v>
      </c>
      <c r="J4048" s="74">
        <f>計算過程!D4045</f>
        <v>0</v>
      </c>
      <c r="K4048" s="74">
        <f>計算過程!I4045</f>
        <v>0</v>
      </c>
      <c r="L4048" s="74">
        <f>計算過程!J4045</f>
        <v>0</v>
      </c>
      <c r="M4048" s="74">
        <f>計算過程!K4045</f>
        <v>0</v>
      </c>
      <c r="N4048" s="75">
        <f>計算過程!Q4045</f>
        <v>0</v>
      </c>
    </row>
    <row r="4049" spans="8:14">
      <c r="H4049" s="38">
        <v>41808</v>
      </c>
      <c r="I4049" s="39" t="s">
        <v>157</v>
      </c>
      <c r="J4049" s="74">
        <f>計算過程!D4046</f>
        <v>0</v>
      </c>
      <c r="K4049" s="74">
        <f>計算過程!I4046</f>
        <v>0</v>
      </c>
      <c r="L4049" s="74">
        <f>計算過程!J4046</f>
        <v>0</v>
      </c>
      <c r="M4049" s="74">
        <f>計算過程!K4046</f>
        <v>0</v>
      </c>
      <c r="N4049" s="75">
        <f>計算過程!Q4046</f>
        <v>0</v>
      </c>
    </row>
    <row r="4050" spans="8:14">
      <c r="H4050" s="38">
        <v>41808</v>
      </c>
      <c r="I4050" s="39" t="s">
        <v>158</v>
      </c>
      <c r="J4050" s="74">
        <f>計算過程!D4047</f>
        <v>0</v>
      </c>
      <c r="K4050" s="74">
        <f>計算過程!I4047</f>
        <v>0</v>
      </c>
      <c r="L4050" s="74">
        <f>計算過程!J4047</f>
        <v>0</v>
      </c>
      <c r="M4050" s="74">
        <f>計算過程!K4047</f>
        <v>0</v>
      </c>
      <c r="N4050" s="75">
        <f>計算過程!Q4047</f>
        <v>0</v>
      </c>
    </row>
    <row r="4051" spans="8:14">
      <c r="H4051" s="38">
        <v>41808</v>
      </c>
      <c r="I4051" s="39" t="s">
        <v>159</v>
      </c>
      <c r="J4051" s="74">
        <f>計算過程!D4048</f>
        <v>0</v>
      </c>
      <c r="K4051" s="74">
        <f>計算過程!I4048</f>
        <v>0</v>
      </c>
      <c r="L4051" s="74">
        <f>計算過程!J4048</f>
        <v>0</v>
      </c>
      <c r="M4051" s="74">
        <f>計算過程!K4048</f>
        <v>0</v>
      </c>
      <c r="N4051" s="75">
        <f>計算過程!Q4048</f>
        <v>0</v>
      </c>
    </row>
    <row r="4052" spans="8:14">
      <c r="H4052" s="38">
        <v>41808</v>
      </c>
      <c r="I4052" s="39" t="s">
        <v>160</v>
      </c>
      <c r="J4052" s="74">
        <f>計算過程!D4049</f>
        <v>0</v>
      </c>
      <c r="K4052" s="74">
        <f>計算過程!I4049</f>
        <v>0</v>
      </c>
      <c r="L4052" s="74">
        <f>計算過程!J4049</f>
        <v>0</v>
      </c>
      <c r="M4052" s="74">
        <f>計算過程!K4049</f>
        <v>0</v>
      </c>
      <c r="N4052" s="75">
        <f>計算過程!Q4049</f>
        <v>0</v>
      </c>
    </row>
    <row r="4053" spans="8:14">
      <c r="H4053" s="38">
        <v>41808</v>
      </c>
      <c r="I4053" s="39" t="s">
        <v>161</v>
      </c>
      <c r="J4053" s="74">
        <f>計算過程!D4050</f>
        <v>0</v>
      </c>
      <c r="K4053" s="74">
        <f>計算過程!I4050</f>
        <v>0</v>
      </c>
      <c r="L4053" s="74">
        <f>計算過程!J4050</f>
        <v>0</v>
      </c>
      <c r="M4053" s="74">
        <f>計算過程!K4050</f>
        <v>0</v>
      </c>
      <c r="N4053" s="75">
        <f>計算過程!Q4050</f>
        <v>0</v>
      </c>
    </row>
    <row r="4054" spans="8:14">
      <c r="H4054" s="38">
        <v>41808</v>
      </c>
      <c r="I4054" s="39" t="s">
        <v>162</v>
      </c>
      <c r="J4054" s="74">
        <f>計算過程!D4051</f>
        <v>0</v>
      </c>
      <c r="K4054" s="74">
        <f>計算過程!I4051</f>
        <v>0</v>
      </c>
      <c r="L4054" s="74">
        <f>計算過程!J4051</f>
        <v>0</v>
      </c>
      <c r="M4054" s="74">
        <f>計算過程!K4051</f>
        <v>0</v>
      </c>
      <c r="N4054" s="75">
        <f>計算過程!Q4051</f>
        <v>0</v>
      </c>
    </row>
    <row r="4055" spans="8:14">
      <c r="H4055" s="38">
        <v>41808</v>
      </c>
      <c r="I4055" s="39" t="s">
        <v>163</v>
      </c>
      <c r="J4055" s="74">
        <f>計算過程!D4052</f>
        <v>0</v>
      </c>
      <c r="K4055" s="74">
        <f>計算過程!I4052</f>
        <v>0</v>
      </c>
      <c r="L4055" s="74">
        <f>計算過程!J4052</f>
        <v>0</v>
      </c>
      <c r="M4055" s="74">
        <f>計算過程!K4052</f>
        <v>0</v>
      </c>
      <c r="N4055" s="75">
        <f>計算過程!Q4052</f>
        <v>0</v>
      </c>
    </row>
    <row r="4056" spans="8:14">
      <c r="H4056" s="38">
        <v>41808</v>
      </c>
      <c r="I4056" s="39" t="s">
        <v>164</v>
      </c>
      <c r="J4056" s="74">
        <f>計算過程!D4053</f>
        <v>0</v>
      </c>
      <c r="K4056" s="74">
        <f>計算過程!I4053</f>
        <v>0</v>
      </c>
      <c r="L4056" s="74">
        <f>計算過程!J4053</f>
        <v>0</v>
      </c>
      <c r="M4056" s="74">
        <f>計算過程!K4053</f>
        <v>0</v>
      </c>
      <c r="N4056" s="75">
        <f>計算過程!Q4053</f>
        <v>0</v>
      </c>
    </row>
    <row r="4057" spans="8:14">
      <c r="H4057" s="38">
        <v>41808</v>
      </c>
      <c r="I4057" s="39" t="s">
        <v>165</v>
      </c>
      <c r="J4057" s="74">
        <f>計算過程!D4054</f>
        <v>0</v>
      </c>
      <c r="K4057" s="74">
        <f>計算過程!I4054</f>
        <v>0</v>
      </c>
      <c r="L4057" s="74">
        <f>計算過程!J4054</f>
        <v>0</v>
      </c>
      <c r="M4057" s="74">
        <f>計算過程!K4054</f>
        <v>0</v>
      </c>
      <c r="N4057" s="75">
        <f>計算過程!Q4054</f>
        <v>0</v>
      </c>
    </row>
    <row r="4058" spans="8:14">
      <c r="H4058" s="38">
        <v>41808</v>
      </c>
      <c r="I4058" s="39" t="s">
        <v>166</v>
      </c>
      <c r="J4058" s="74">
        <f>計算過程!D4055</f>
        <v>0</v>
      </c>
      <c r="K4058" s="74">
        <f>計算過程!I4055</f>
        <v>0</v>
      </c>
      <c r="L4058" s="74">
        <f>計算過程!J4055</f>
        <v>0</v>
      </c>
      <c r="M4058" s="74">
        <f>計算過程!K4055</f>
        <v>0</v>
      </c>
      <c r="N4058" s="75">
        <f>計算過程!Q4055</f>
        <v>0</v>
      </c>
    </row>
    <row r="4059" spans="8:14">
      <c r="H4059" s="38">
        <v>41808</v>
      </c>
      <c r="I4059" s="39" t="s">
        <v>167</v>
      </c>
      <c r="J4059" s="74">
        <f>計算過程!D4056</f>
        <v>0</v>
      </c>
      <c r="K4059" s="74">
        <f>計算過程!I4056</f>
        <v>0</v>
      </c>
      <c r="L4059" s="74">
        <f>計算過程!J4056</f>
        <v>0</v>
      </c>
      <c r="M4059" s="74">
        <f>計算過程!K4056</f>
        <v>0</v>
      </c>
      <c r="N4059" s="75">
        <f>計算過程!Q4056</f>
        <v>0</v>
      </c>
    </row>
    <row r="4060" spans="8:14">
      <c r="H4060" s="38">
        <v>41808</v>
      </c>
      <c r="I4060" s="39" t="s">
        <v>168</v>
      </c>
      <c r="J4060" s="74">
        <f>計算過程!D4057</f>
        <v>0</v>
      </c>
      <c r="K4060" s="74">
        <f>計算過程!I4057</f>
        <v>0</v>
      </c>
      <c r="L4060" s="74">
        <f>計算過程!J4057</f>
        <v>0</v>
      </c>
      <c r="M4060" s="74">
        <f>計算過程!K4057</f>
        <v>0</v>
      </c>
      <c r="N4060" s="75">
        <f>計算過程!Q4057</f>
        <v>0</v>
      </c>
    </row>
    <row r="4061" spans="8:14">
      <c r="H4061" s="38">
        <v>41808</v>
      </c>
      <c r="I4061" s="39" t="s">
        <v>169</v>
      </c>
      <c r="J4061" s="74">
        <f>計算過程!D4058</f>
        <v>0</v>
      </c>
      <c r="K4061" s="74">
        <f>計算過程!I4058</f>
        <v>0</v>
      </c>
      <c r="L4061" s="74">
        <f>計算過程!J4058</f>
        <v>0</v>
      </c>
      <c r="M4061" s="74">
        <f>計算過程!K4058</f>
        <v>0</v>
      </c>
      <c r="N4061" s="75">
        <f>計算過程!Q4058</f>
        <v>0</v>
      </c>
    </row>
    <row r="4062" spans="8:14">
      <c r="H4062" s="38">
        <v>41808</v>
      </c>
      <c r="I4062" s="39" t="s">
        <v>170</v>
      </c>
      <c r="J4062" s="74">
        <f>計算過程!D4059</f>
        <v>0</v>
      </c>
      <c r="K4062" s="74">
        <f>計算過程!I4059</f>
        <v>0</v>
      </c>
      <c r="L4062" s="74">
        <f>計算過程!J4059</f>
        <v>0</v>
      </c>
      <c r="M4062" s="74">
        <f>計算過程!K4059</f>
        <v>0</v>
      </c>
      <c r="N4062" s="75">
        <f>計算過程!Q4059</f>
        <v>0</v>
      </c>
    </row>
    <row r="4063" spans="8:14">
      <c r="H4063" s="38">
        <v>41808</v>
      </c>
      <c r="I4063" s="39" t="s">
        <v>171</v>
      </c>
      <c r="J4063" s="74">
        <f>計算過程!D4060</f>
        <v>0</v>
      </c>
      <c r="K4063" s="74">
        <f>計算過程!I4060</f>
        <v>0</v>
      </c>
      <c r="L4063" s="74">
        <f>計算過程!J4060</f>
        <v>0</v>
      </c>
      <c r="M4063" s="74">
        <f>計算過程!K4060</f>
        <v>0</v>
      </c>
      <c r="N4063" s="75">
        <f>計算過程!Q4060</f>
        <v>0</v>
      </c>
    </row>
    <row r="4064" spans="8:14">
      <c r="H4064" s="38">
        <v>41808</v>
      </c>
      <c r="I4064" s="39" t="s">
        <v>172</v>
      </c>
      <c r="J4064" s="74">
        <f>計算過程!D4061</f>
        <v>0</v>
      </c>
      <c r="K4064" s="74">
        <f>計算過程!I4061</f>
        <v>0</v>
      </c>
      <c r="L4064" s="74">
        <f>計算過程!J4061</f>
        <v>0</v>
      </c>
      <c r="M4064" s="74">
        <f>計算過程!K4061</f>
        <v>0</v>
      </c>
      <c r="N4064" s="75">
        <f>計算過程!Q4061</f>
        <v>0</v>
      </c>
    </row>
    <row r="4065" spans="8:14">
      <c r="H4065" s="38">
        <v>41809</v>
      </c>
      <c r="I4065" s="39" t="s">
        <v>149</v>
      </c>
      <c r="J4065" s="74">
        <f>計算過程!D4062</f>
        <v>0</v>
      </c>
      <c r="K4065" s="74">
        <f>計算過程!I4062</f>
        <v>0</v>
      </c>
      <c r="L4065" s="74">
        <f>計算過程!J4062</f>
        <v>0</v>
      </c>
      <c r="M4065" s="74">
        <f>計算過程!K4062</f>
        <v>0</v>
      </c>
      <c r="N4065" s="75">
        <f>計算過程!Q4062</f>
        <v>0</v>
      </c>
    </row>
    <row r="4066" spans="8:14">
      <c r="H4066" s="38">
        <v>41809</v>
      </c>
      <c r="I4066" s="39" t="s">
        <v>150</v>
      </c>
      <c r="J4066" s="74">
        <f>計算過程!D4063</f>
        <v>0</v>
      </c>
      <c r="K4066" s="74">
        <f>計算過程!I4063</f>
        <v>0</v>
      </c>
      <c r="L4066" s="74">
        <f>計算過程!J4063</f>
        <v>0</v>
      </c>
      <c r="M4066" s="74">
        <f>計算過程!K4063</f>
        <v>0</v>
      </c>
      <c r="N4066" s="75">
        <f>計算過程!Q4063</f>
        <v>0</v>
      </c>
    </row>
    <row r="4067" spans="8:14">
      <c r="H4067" s="38">
        <v>41809</v>
      </c>
      <c r="I4067" s="39" t="s">
        <v>151</v>
      </c>
      <c r="J4067" s="74">
        <f>計算過程!D4064</f>
        <v>0</v>
      </c>
      <c r="K4067" s="74">
        <f>計算過程!I4064</f>
        <v>0</v>
      </c>
      <c r="L4067" s="74">
        <f>計算過程!J4064</f>
        <v>0</v>
      </c>
      <c r="M4067" s="74">
        <f>計算過程!K4064</f>
        <v>0</v>
      </c>
      <c r="N4067" s="75">
        <f>計算過程!Q4064</f>
        <v>0</v>
      </c>
    </row>
    <row r="4068" spans="8:14">
      <c r="H4068" s="38">
        <v>41809</v>
      </c>
      <c r="I4068" s="39" t="s">
        <v>152</v>
      </c>
      <c r="J4068" s="74">
        <f>計算過程!D4065</f>
        <v>0</v>
      </c>
      <c r="K4068" s="74">
        <f>計算過程!I4065</f>
        <v>0</v>
      </c>
      <c r="L4068" s="74">
        <f>計算過程!J4065</f>
        <v>0</v>
      </c>
      <c r="M4068" s="74">
        <f>計算過程!K4065</f>
        <v>0</v>
      </c>
      <c r="N4068" s="75">
        <f>計算過程!Q4065</f>
        <v>0</v>
      </c>
    </row>
    <row r="4069" spans="8:14">
      <c r="H4069" s="38">
        <v>41809</v>
      </c>
      <c r="I4069" s="39" t="s">
        <v>153</v>
      </c>
      <c r="J4069" s="74">
        <f>計算過程!D4066</f>
        <v>0</v>
      </c>
      <c r="K4069" s="74">
        <f>計算過程!I4066</f>
        <v>0</v>
      </c>
      <c r="L4069" s="74">
        <f>計算過程!J4066</f>
        <v>0</v>
      </c>
      <c r="M4069" s="74">
        <f>計算過程!K4066</f>
        <v>0</v>
      </c>
      <c r="N4069" s="75">
        <f>計算過程!Q4066</f>
        <v>0</v>
      </c>
    </row>
    <row r="4070" spans="8:14">
      <c r="H4070" s="38">
        <v>41809</v>
      </c>
      <c r="I4070" s="39" t="s">
        <v>154</v>
      </c>
      <c r="J4070" s="74">
        <f>計算過程!D4067</f>
        <v>0</v>
      </c>
      <c r="K4070" s="74">
        <f>計算過程!I4067</f>
        <v>0</v>
      </c>
      <c r="L4070" s="74">
        <f>計算過程!J4067</f>
        <v>0</v>
      </c>
      <c r="M4070" s="74">
        <f>計算過程!K4067</f>
        <v>0</v>
      </c>
      <c r="N4070" s="75">
        <f>計算過程!Q4067</f>
        <v>0</v>
      </c>
    </row>
    <row r="4071" spans="8:14">
      <c r="H4071" s="38">
        <v>41809</v>
      </c>
      <c r="I4071" s="39" t="s">
        <v>155</v>
      </c>
      <c r="J4071" s="74">
        <f>計算過程!D4068</f>
        <v>0</v>
      </c>
      <c r="K4071" s="74">
        <f>計算過程!I4068</f>
        <v>0</v>
      </c>
      <c r="L4071" s="74">
        <f>計算過程!J4068</f>
        <v>0</v>
      </c>
      <c r="M4071" s="74">
        <f>計算過程!K4068</f>
        <v>0</v>
      </c>
      <c r="N4071" s="75">
        <f>計算過程!Q4068</f>
        <v>0</v>
      </c>
    </row>
    <row r="4072" spans="8:14">
      <c r="H4072" s="38">
        <v>41809</v>
      </c>
      <c r="I4072" s="39" t="s">
        <v>156</v>
      </c>
      <c r="J4072" s="74">
        <f>計算過程!D4069</f>
        <v>0</v>
      </c>
      <c r="K4072" s="74">
        <f>計算過程!I4069</f>
        <v>0</v>
      </c>
      <c r="L4072" s="74">
        <f>計算過程!J4069</f>
        <v>0</v>
      </c>
      <c r="M4072" s="74">
        <f>計算過程!K4069</f>
        <v>0</v>
      </c>
      <c r="N4072" s="75">
        <f>計算過程!Q4069</f>
        <v>0</v>
      </c>
    </row>
    <row r="4073" spans="8:14">
      <c r="H4073" s="38">
        <v>41809</v>
      </c>
      <c r="I4073" s="39" t="s">
        <v>157</v>
      </c>
      <c r="J4073" s="74">
        <f>計算過程!D4070</f>
        <v>0</v>
      </c>
      <c r="K4073" s="74">
        <f>計算過程!I4070</f>
        <v>0</v>
      </c>
      <c r="L4073" s="74">
        <f>計算過程!J4070</f>
        <v>0</v>
      </c>
      <c r="M4073" s="74">
        <f>計算過程!K4070</f>
        <v>0</v>
      </c>
      <c r="N4073" s="75">
        <f>計算過程!Q4070</f>
        <v>0</v>
      </c>
    </row>
    <row r="4074" spans="8:14">
      <c r="H4074" s="38">
        <v>41809</v>
      </c>
      <c r="I4074" s="39" t="s">
        <v>158</v>
      </c>
      <c r="J4074" s="74">
        <f>計算過程!D4071</f>
        <v>0</v>
      </c>
      <c r="K4074" s="74">
        <f>計算過程!I4071</f>
        <v>0</v>
      </c>
      <c r="L4074" s="74">
        <f>計算過程!J4071</f>
        <v>0</v>
      </c>
      <c r="M4074" s="74">
        <f>計算過程!K4071</f>
        <v>0</v>
      </c>
      <c r="N4074" s="75">
        <f>計算過程!Q4071</f>
        <v>0</v>
      </c>
    </row>
    <row r="4075" spans="8:14">
      <c r="H4075" s="38">
        <v>41809</v>
      </c>
      <c r="I4075" s="39" t="s">
        <v>159</v>
      </c>
      <c r="J4075" s="74">
        <f>計算過程!D4072</f>
        <v>0</v>
      </c>
      <c r="K4075" s="74">
        <f>計算過程!I4072</f>
        <v>0</v>
      </c>
      <c r="L4075" s="74">
        <f>計算過程!J4072</f>
        <v>0</v>
      </c>
      <c r="M4075" s="74">
        <f>計算過程!K4072</f>
        <v>0</v>
      </c>
      <c r="N4075" s="75">
        <f>計算過程!Q4072</f>
        <v>0</v>
      </c>
    </row>
    <row r="4076" spans="8:14">
      <c r="H4076" s="38">
        <v>41809</v>
      </c>
      <c r="I4076" s="39" t="s">
        <v>160</v>
      </c>
      <c r="J4076" s="74">
        <f>計算過程!D4073</f>
        <v>0</v>
      </c>
      <c r="K4076" s="74">
        <f>計算過程!I4073</f>
        <v>0</v>
      </c>
      <c r="L4076" s="74">
        <f>計算過程!J4073</f>
        <v>0</v>
      </c>
      <c r="M4076" s="74">
        <f>計算過程!K4073</f>
        <v>0</v>
      </c>
      <c r="N4076" s="75">
        <f>計算過程!Q4073</f>
        <v>0</v>
      </c>
    </row>
    <row r="4077" spans="8:14">
      <c r="H4077" s="38">
        <v>41809</v>
      </c>
      <c r="I4077" s="39" t="s">
        <v>161</v>
      </c>
      <c r="J4077" s="74">
        <f>計算過程!D4074</f>
        <v>0</v>
      </c>
      <c r="K4077" s="74">
        <f>計算過程!I4074</f>
        <v>0</v>
      </c>
      <c r="L4077" s="74">
        <f>計算過程!J4074</f>
        <v>0</v>
      </c>
      <c r="M4077" s="74">
        <f>計算過程!K4074</f>
        <v>0</v>
      </c>
      <c r="N4077" s="75">
        <f>計算過程!Q4074</f>
        <v>0</v>
      </c>
    </row>
    <row r="4078" spans="8:14">
      <c r="H4078" s="38">
        <v>41809</v>
      </c>
      <c r="I4078" s="39" t="s">
        <v>162</v>
      </c>
      <c r="J4078" s="74">
        <f>計算過程!D4075</f>
        <v>0</v>
      </c>
      <c r="K4078" s="74">
        <f>計算過程!I4075</f>
        <v>0</v>
      </c>
      <c r="L4078" s="74">
        <f>計算過程!J4075</f>
        <v>0</v>
      </c>
      <c r="M4078" s="74">
        <f>計算過程!K4075</f>
        <v>0</v>
      </c>
      <c r="N4078" s="75">
        <f>計算過程!Q4075</f>
        <v>0</v>
      </c>
    </row>
    <row r="4079" spans="8:14">
      <c r="H4079" s="38">
        <v>41809</v>
      </c>
      <c r="I4079" s="39" t="s">
        <v>163</v>
      </c>
      <c r="J4079" s="74">
        <f>計算過程!D4076</f>
        <v>0</v>
      </c>
      <c r="K4079" s="74">
        <f>計算過程!I4076</f>
        <v>0</v>
      </c>
      <c r="L4079" s="74">
        <f>計算過程!J4076</f>
        <v>0</v>
      </c>
      <c r="M4079" s="74">
        <f>計算過程!K4076</f>
        <v>0</v>
      </c>
      <c r="N4079" s="75">
        <f>計算過程!Q4076</f>
        <v>0</v>
      </c>
    </row>
    <row r="4080" spans="8:14">
      <c r="H4080" s="38">
        <v>41809</v>
      </c>
      <c r="I4080" s="39" t="s">
        <v>164</v>
      </c>
      <c r="J4080" s="74">
        <f>計算過程!D4077</f>
        <v>0</v>
      </c>
      <c r="K4080" s="74">
        <f>計算過程!I4077</f>
        <v>0</v>
      </c>
      <c r="L4080" s="74">
        <f>計算過程!J4077</f>
        <v>0</v>
      </c>
      <c r="M4080" s="74">
        <f>計算過程!K4077</f>
        <v>0</v>
      </c>
      <c r="N4080" s="75">
        <f>計算過程!Q4077</f>
        <v>0</v>
      </c>
    </row>
    <row r="4081" spans="8:14">
      <c r="H4081" s="38">
        <v>41809</v>
      </c>
      <c r="I4081" s="39" t="s">
        <v>165</v>
      </c>
      <c r="J4081" s="74">
        <f>計算過程!D4078</f>
        <v>0</v>
      </c>
      <c r="K4081" s="74">
        <f>計算過程!I4078</f>
        <v>0</v>
      </c>
      <c r="L4081" s="74">
        <f>計算過程!J4078</f>
        <v>0</v>
      </c>
      <c r="M4081" s="74">
        <f>計算過程!K4078</f>
        <v>0</v>
      </c>
      <c r="N4081" s="75">
        <f>計算過程!Q4078</f>
        <v>0</v>
      </c>
    </row>
    <row r="4082" spans="8:14">
      <c r="H4082" s="38">
        <v>41809</v>
      </c>
      <c r="I4082" s="39" t="s">
        <v>166</v>
      </c>
      <c r="J4082" s="74">
        <f>計算過程!D4079</f>
        <v>0</v>
      </c>
      <c r="K4082" s="74">
        <f>計算過程!I4079</f>
        <v>0</v>
      </c>
      <c r="L4082" s="74">
        <f>計算過程!J4079</f>
        <v>0</v>
      </c>
      <c r="M4082" s="74">
        <f>計算過程!K4079</f>
        <v>0</v>
      </c>
      <c r="N4082" s="75">
        <f>計算過程!Q4079</f>
        <v>0</v>
      </c>
    </row>
    <row r="4083" spans="8:14">
      <c r="H4083" s="38">
        <v>41809</v>
      </c>
      <c r="I4083" s="39" t="s">
        <v>167</v>
      </c>
      <c r="J4083" s="74">
        <f>計算過程!D4080</f>
        <v>0</v>
      </c>
      <c r="K4083" s="74">
        <f>計算過程!I4080</f>
        <v>0</v>
      </c>
      <c r="L4083" s="74">
        <f>計算過程!J4080</f>
        <v>0</v>
      </c>
      <c r="M4083" s="74">
        <f>計算過程!K4080</f>
        <v>0</v>
      </c>
      <c r="N4083" s="75">
        <f>計算過程!Q4080</f>
        <v>0</v>
      </c>
    </row>
    <row r="4084" spans="8:14">
      <c r="H4084" s="38">
        <v>41809</v>
      </c>
      <c r="I4084" s="39" t="s">
        <v>168</v>
      </c>
      <c r="J4084" s="74">
        <f>計算過程!D4081</f>
        <v>0</v>
      </c>
      <c r="K4084" s="74">
        <f>計算過程!I4081</f>
        <v>0</v>
      </c>
      <c r="L4084" s="74">
        <f>計算過程!J4081</f>
        <v>0</v>
      </c>
      <c r="M4084" s="74">
        <f>計算過程!K4081</f>
        <v>0</v>
      </c>
      <c r="N4084" s="75">
        <f>計算過程!Q4081</f>
        <v>0</v>
      </c>
    </row>
    <row r="4085" spans="8:14">
      <c r="H4085" s="38">
        <v>41809</v>
      </c>
      <c r="I4085" s="39" t="s">
        <v>169</v>
      </c>
      <c r="J4085" s="74">
        <f>計算過程!D4082</f>
        <v>0</v>
      </c>
      <c r="K4085" s="74">
        <f>計算過程!I4082</f>
        <v>0</v>
      </c>
      <c r="L4085" s="74">
        <f>計算過程!J4082</f>
        <v>0</v>
      </c>
      <c r="M4085" s="74">
        <f>計算過程!K4082</f>
        <v>0</v>
      </c>
      <c r="N4085" s="75">
        <f>計算過程!Q4082</f>
        <v>0</v>
      </c>
    </row>
    <row r="4086" spans="8:14">
      <c r="H4086" s="38">
        <v>41809</v>
      </c>
      <c r="I4086" s="39" t="s">
        <v>170</v>
      </c>
      <c r="J4086" s="74">
        <f>計算過程!D4083</f>
        <v>0</v>
      </c>
      <c r="K4086" s="74">
        <f>計算過程!I4083</f>
        <v>0</v>
      </c>
      <c r="L4086" s="74">
        <f>計算過程!J4083</f>
        <v>0</v>
      </c>
      <c r="M4086" s="74">
        <f>計算過程!K4083</f>
        <v>0</v>
      </c>
      <c r="N4086" s="75">
        <f>計算過程!Q4083</f>
        <v>0</v>
      </c>
    </row>
    <row r="4087" spans="8:14">
      <c r="H4087" s="38">
        <v>41809</v>
      </c>
      <c r="I4087" s="39" t="s">
        <v>171</v>
      </c>
      <c r="J4087" s="74">
        <f>計算過程!D4084</f>
        <v>0</v>
      </c>
      <c r="K4087" s="74">
        <f>計算過程!I4084</f>
        <v>0</v>
      </c>
      <c r="L4087" s="74">
        <f>計算過程!J4084</f>
        <v>0</v>
      </c>
      <c r="M4087" s="74">
        <f>計算過程!K4084</f>
        <v>0</v>
      </c>
      <c r="N4087" s="75">
        <f>計算過程!Q4084</f>
        <v>0</v>
      </c>
    </row>
    <row r="4088" spans="8:14">
      <c r="H4088" s="38">
        <v>41809</v>
      </c>
      <c r="I4088" s="39" t="s">
        <v>172</v>
      </c>
      <c r="J4088" s="74">
        <f>計算過程!D4085</f>
        <v>0</v>
      </c>
      <c r="K4088" s="74">
        <f>計算過程!I4085</f>
        <v>0</v>
      </c>
      <c r="L4088" s="74">
        <f>計算過程!J4085</f>
        <v>0</v>
      </c>
      <c r="M4088" s="74">
        <f>計算過程!K4085</f>
        <v>0</v>
      </c>
      <c r="N4088" s="75">
        <f>計算過程!Q4085</f>
        <v>0</v>
      </c>
    </row>
    <row r="4089" spans="8:14">
      <c r="H4089" s="38">
        <v>41810</v>
      </c>
      <c r="I4089" s="39" t="s">
        <v>149</v>
      </c>
      <c r="J4089" s="74">
        <f>計算過程!D4086</f>
        <v>0</v>
      </c>
      <c r="K4089" s="74">
        <f>計算過程!I4086</f>
        <v>0</v>
      </c>
      <c r="L4089" s="74">
        <f>計算過程!J4086</f>
        <v>0</v>
      </c>
      <c r="M4089" s="74">
        <f>計算過程!K4086</f>
        <v>0</v>
      </c>
      <c r="N4089" s="75">
        <f>計算過程!Q4086</f>
        <v>0</v>
      </c>
    </row>
    <row r="4090" spans="8:14">
      <c r="H4090" s="38">
        <v>41810</v>
      </c>
      <c r="I4090" s="39" t="s">
        <v>150</v>
      </c>
      <c r="J4090" s="74">
        <f>計算過程!D4087</f>
        <v>0</v>
      </c>
      <c r="K4090" s="74">
        <f>計算過程!I4087</f>
        <v>0</v>
      </c>
      <c r="L4090" s="74">
        <f>計算過程!J4087</f>
        <v>0</v>
      </c>
      <c r="M4090" s="74">
        <f>計算過程!K4087</f>
        <v>0</v>
      </c>
      <c r="N4090" s="75">
        <f>計算過程!Q4087</f>
        <v>0</v>
      </c>
    </row>
    <row r="4091" spans="8:14">
      <c r="H4091" s="38">
        <v>41810</v>
      </c>
      <c r="I4091" s="39" t="s">
        <v>151</v>
      </c>
      <c r="J4091" s="74">
        <f>計算過程!D4088</f>
        <v>0</v>
      </c>
      <c r="K4091" s="74">
        <f>計算過程!I4088</f>
        <v>0</v>
      </c>
      <c r="L4091" s="74">
        <f>計算過程!J4088</f>
        <v>0</v>
      </c>
      <c r="M4091" s="74">
        <f>計算過程!K4088</f>
        <v>0</v>
      </c>
      <c r="N4091" s="75">
        <f>計算過程!Q4088</f>
        <v>0</v>
      </c>
    </row>
    <row r="4092" spans="8:14">
      <c r="H4092" s="38">
        <v>41810</v>
      </c>
      <c r="I4092" s="39" t="s">
        <v>152</v>
      </c>
      <c r="J4092" s="74">
        <f>計算過程!D4089</f>
        <v>0</v>
      </c>
      <c r="K4092" s="74">
        <f>計算過程!I4089</f>
        <v>0</v>
      </c>
      <c r="L4092" s="74">
        <f>計算過程!J4089</f>
        <v>0</v>
      </c>
      <c r="M4092" s="74">
        <f>計算過程!K4089</f>
        <v>0</v>
      </c>
      <c r="N4092" s="75">
        <f>計算過程!Q4089</f>
        <v>0</v>
      </c>
    </row>
    <row r="4093" spans="8:14">
      <c r="H4093" s="38">
        <v>41810</v>
      </c>
      <c r="I4093" s="39" t="s">
        <v>153</v>
      </c>
      <c r="J4093" s="74">
        <f>計算過程!D4090</f>
        <v>0</v>
      </c>
      <c r="K4093" s="74">
        <f>計算過程!I4090</f>
        <v>0</v>
      </c>
      <c r="L4093" s="74">
        <f>計算過程!J4090</f>
        <v>0</v>
      </c>
      <c r="M4093" s="74">
        <f>計算過程!K4090</f>
        <v>0</v>
      </c>
      <c r="N4093" s="75">
        <f>計算過程!Q4090</f>
        <v>0</v>
      </c>
    </row>
    <row r="4094" spans="8:14">
      <c r="H4094" s="38">
        <v>41810</v>
      </c>
      <c r="I4094" s="39" t="s">
        <v>154</v>
      </c>
      <c r="J4094" s="74">
        <f>計算過程!D4091</f>
        <v>0</v>
      </c>
      <c r="K4094" s="74">
        <f>計算過程!I4091</f>
        <v>0</v>
      </c>
      <c r="L4094" s="74">
        <f>計算過程!J4091</f>
        <v>0</v>
      </c>
      <c r="M4094" s="74">
        <f>計算過程!K4091</f>
        <v>0</v>
      </c>
      <c r="N4094" s="75">
        <f>計算過程!Q4091</f>
        <v>0</v>
      </c>
    </row>
    <row r="4095" spans="8:14">
      <c r="H4095" s="38">
        <v>41810</v>
      </c>
      <c r="I4095" s="39" t="s">
        <v>155</v>
      </c>
      <c r="J4095" s="74">
        <f>計算過程!D4092</f>
        <v>0</v>
      </c>
      <c r="K4095" s="74">
        <f>計算過程!I4092</f>
        <v>0</v>
      </c>
      <c r="L4095" s="74">
        <f>計算過程!J4092</f>
        <v>0</v>
      </c>
      <c r="M4095" s="74">
        <f>計算過程!K4092</f>
        <v>0</v>
      </c>
      <c r="N4095" s="75">
        <f>計算過程!Q4092</f>
        <v>0</v>
      </c>
    </row>
    <row r="4096" spans="8:14">
      <c r="H4096" s="38">
        <v>41810</v>
      </c>
      <c r="I4096" s="39" t="s">
        <v>156</v>
      </c>
      <c r="J4096" s="74">
        <f>計算過程!D4093</f>
        <v>0</v>
      </c>
      <c r="K4096" s="74">
        <f>計算過程!I4093</f>
        <v>0</v>
      </c>
      <c r="L4096" s="74">
        <f>計算過程!J4093</f>
        <v>0</v>
      </c>
      <c r="M4096" s="74">
        <f>計算過程!K4093</f>
        <v>0</v>
      </c>
      <c r="N4096" s="75">
        <f>計算過程!Q4093</f>
        <v>0</v>
      </c>
    </row>
    <row r="4097" spans="8:14">
      <c r="H4097" s="38">
        <v>41810</v>
      </c>
      <c r="I4097" s="39" t="s">
        <v>157</v>
      </c>
      <c r="J4097" s="74">
        <f>計算過程!D4094</f>
        <v>0</v>
      </c>
      <c r="K4097" s="74">
        <f>計算過程!I4094</f>
        <v>0</v>
      </c>
      <c r="L4097" s="74">
        <f>計算過程!J4094</f>
        <v>0</v>
      </c>
      <c r="M4097" s="74">
        <f>計算過程!K4094</f>
        <v>0</v>
      </c>
      <c r="N4097" s="75">
        <f>計算過程!Q4094</f>
        <v>0</v>
      </c>
    </row>
    <row r="4098" spans="8:14">
      <c r="H4098" s="38">
        <v>41810</v>
      </c>
      <c r="I4098" s="39" t="s">
        <v>158</v>
      </c>
      <c r="J4098" s="74">
        <f>計算過程!D4095</f>
        <v>0</v>
      </c>
      <c r="K4098" s="74">
        <f>計算過程!I4095</f>
        <v>0</v>
      </c>
      <c r="L4098" s="74">
        <f>計算過程!J4095</f>
        <v>0</v>
      </c>
      <c r="M4098" s="74">
        <f>計算過程!K4095</f>
        <v>0</v>
      </c>
      <c r="N4098" s="75">
        <f>計算過程!Q4095</f>
        <v>0</v>
      </c>
    </row>
    <row r="4099" spans="8:14">
      <c r="H4099" s="38">
        <v>41810</v>
      </c>
      <c r="I4099" s="39" t="s">
        <v>159</v>
      </c>
      <c r="J4099" s="74">
        <f>計算過程!D4096</f>
        <v>0</v>
      </c>
      <c r="K4099" s="74">
        <f>計算過程!I4096</f>
        <v>0</v>
      </c>
      <c r="L4099" s="74">
        <f>計算過程!J4096</f>
        <v>0</v>
      </c>
      <c r="M4099" s="74">
        <f>計算過程!K4096</f>
        <v>0</v>
      </c>
      <c r="N4099" s="75">
        <f>計算過程!Q4096</f>
        <v>0</v>
      </c>
    </row>
    <row r="4100" spans="8:14">
      <c r="H4100" s="38">
        <v>41810</v>
      </c>
      <c r="I4100" s="39" t="s">
        <v>160</v>
      </c>
      <c r="J4100" s="74">
        <f>計算過程!D4097</f>
        <v>0</v>
      </c>
      <c r="K4100" s="74">
        <f>計算過程!I4097</f>
        <v>0</v>
      </c>
      <c r="L4100" s="74">
        <f>計算過程!J4097</f>
        <v>0</v>
      </c>
      <c r="M4100" s="74">
        <f>計算過程!K4097</f>
        <v>0</v>
      </c>
      <c r="N4100" s="75">
        <f>計算過程!Q4097</f>
        <v>0</v>
      </c>
    </row>
    <row r="4101" spans="8:14">
      <c r="H4101" s="38">
        <v>41810</v>
      </c>
      <c r="I4101" s="39" t="s">
        <v>161</v>
      </c>
      <c r="J4101" s="74">
        <f>計算過程!D4098</f>
        <v>0</v>
      </c>
      <c r="K4101" s="74">
        <f>計算過程!I4098</f>
        <v>0</v>
      </c>
      <c r="L4101" s="74">
        <f>計算過程!J4098</f>
        <v>0</v>
      </c>
      <c r="M4101" s="74">
        <f>計算過程!K4098</f>
        <v>0</v>
      </c>
      <c r="N4101" s="75">
        <f>計算過程!Q4098</f>
        <v>0</v>
      </c>
    </row>
    <row r="4102" spans="8:14">
      <c r="H4102" s="38">
        <v>41810</v>
      </c>
      <c r="I4102" s="39" t="s">
        <v>162</v>
      </c>
      <c r="J4102" s="74">
        <f>計算過程!D4099</f>
        <v>0</v>
      </c>
      <c r="K4102" s="74">
        <f>計算過程!I4099</f>
        <v>0</v>
      </c>
      <c r="L4102" s="74">
        <f>計算過程!J4099</f>
        <v>0</v>
      </c>
      <c r="M4102" s="74">
        <f>計算過程!K4099</f>
        <v>0</v>
      </c>
      <c r="N4102" s="75">
        <f>計算過程!Q4099</f>
        <v>0</v>
      </c>
    </row>
    <row r="4103" spans="8:14">
      <c r="H4103" s="38">
        <v>41810</v>
      </c>
      <c r="I4103" s="39" t="s">
        <v>163</v>
      </c>
      <c r="J4103" s="74">
        <f>計算過程!D4100</f>
        <v>0</v>
      </c>
      <c r="K4103" s="74">
        <f>計算過程!I4100</f>
        <v>0</v>
      </c>
      <c r="L4103" s="74">
        <f>計算過程!J4100</f>
        <v>0</v>
      </c>
      <c r="M4103" s="74">
        <f>計算過程!K4100</f>
        <v>0</v>
      </c>
      <c r="N4103" s="75">
        <f>計算過程!Q4100</f>
        <v>0</v>
      </c>
    </row>
    <row r="4104" spans="8:14">
      <c r="H4104" s="38">
        <v>41810</v>
      </c>
      <c r="I4104" s="39" t="s">
        <v>164</v>
      </c>
      <c r="J4104" s="74">
        <f>計算過程!D4101</f>
        <v>0</v>
      </c>
      <c r="K4104" s="74">
        <f>計算過程!I4101</f>
        <v>0</v>
      </c>
      <c r="L4104" s="74">
        <f>計算過程!J4101</f>
        <v>0</v>
      </c>
      <c r="M4104" s="74">
        <f>計算過程!K4101</f>
        <v>0</v>
      </c>
      <c r="N4104" s="75">
        <f>計算過程!Q4101</f>
        <v>0</v>
      </c>
    </row>
    <row r="4105" spans="8:14">
      <c r="H4105" s="38">
        <v>41810</v>
      </c>
      <c r="I4105" s="39" t="s">
        <v>165</v>
      </c>
      <c r="J4105" s="74">
        <f>計算過程!D4102</f>
        <v>0</v>
      </c>
      <c r="K4105" s="74">
        <f>計算過程!I4102</f>
        <v>0</v>
      </c>
      <c r="L4105" s="74">
        <f>計算過程!J4102</f>
        <v>0</v>
      </c>
      <c r="M4105" s="74">
        <f>計算過程!K4102</f>
        <v>0</v>
      </c>
      <c r="N4105" s="75">
        <f>計算過程!Q4102</f>
        <v>0</v>
      </c>
    </row>
    <row r="4106" spans="8:14">
      <c r="H4106" s="38">
        <v>41810</v>
      </c>
      <c r="I4106" s="39" t="s">
        <v>166</v>
      </c>
      <c r="J4106" s="74">
        <f>計算過程!D4103</f>
        <v>0</v>
      </c>
      <c r="K4106" s="74">
        <f>計算過程!I4103</f>
        <v>0</v>
      </c>
      <c r="L4106" s="74">
        <f>計算過程!J4103</f>
        <v>0</v>
      </c>
      <c r="M4106" s="74">
        <f>計算過程!K4103</f>
        <v>0</v>
      </c>
      <c r="N4106" s="75">
        <f>計算過程!Q4103</f>
        <v>0</v>
      </c>
    </row>
    <row r="4107" spans="8:14">
      <c r="H4107" s="38">
        <v>41810</v>
      </c>
      <c r="I4107" s="39" t="s">
        <v>167</v>
      </c>
      <c r="J4107" s="74">
        <f>計算過程!D4104</f>
        <v>0</v>
      </c>
      <c r="K4107" s="74">
        <f>計算過程!I4104</f>
        <v>0</v>
      </c>
      <c r="L4107" s="74">
        <f>計算過程!J4104</f>
        <v>0</v>
      </c>
      <c r="M4107" s="74">
        <f>計算過程!K4104</f>
        <v>0</v>
      </c>
      <c r="N4107" s="75">
        <f>計算過程!Q4104</f>
        <v>0</v>
      </c>
    </row>
    <row r="4108" spans="8:14">
      <c r="H4108" s="38">
        <v>41810</v>
      </c>
      <c r="I4108" s="39" t="s">
        <v>168</v>
      </c>
      <c r="J4108" s="74">
        <f>計算過程!D4105</f>
        <v>0</v>
      </c>
      <c r="K4108" s="74">
        <f>計算過程!I4105</f>
        <v>0</v>
      </c>
      <c r="L4108" s="74">
        <f>計算過程!J4105</f>
        <v>0</v>
      </c>
      <c r="M4108" s="74">
        <f>計算過程!K4105</f>
        <v>0</v>
      </c>
      <c r="N4108" s="75">
        <f>計算過程!Q4105</f>
        <v>0</v>
      </c>
    </row>
    <row r="4109" spans="8:14">
      <c r="H4109" s="38">
        <v>41810</v>
      </c>
      <c r="I4109" s="39" t="s">
        <v>169</v>
      </c>
      <c r="J4109" s="74">
        <f>計算過程!D4106</f>
        <v>0</v>
      </c>
      <c r="K4109" s="74">
        <f>計算過程!I4106</f>
        <v>0</v>
      </c>
      <c r="L4109" s="74">
        <f>計算過程!J4106</f>
        <v>0</v>
      </c>
      <c r="M4109" s="74">
        <f>計算過程!K4106</f>
        <v>0</v>
      </c>
      <c r="N4109" s="75">
        <f>計算過程!Q4106</f>
        <v>0</v>
      </c>
    </row>
    <row r="4110" spans="8:14">
      <c r="H4110" s="38">
        <v>41810</v>
      </c>
      <c r="I4110" s="39" t="s">
        <v>170</v>
      </c>
      <c r="J4110" s="74">
        <f>計算過程!D4107</f>
        <v>0</v>
      </c>
      <c r="K4110" s="74">
        <f>計算過程!I4107</f>
        <v>0</v>
      </c>
      <c r="L4110" s="74">
        <f>計算過程!J4107</f>
        <v>0</v>
      </c>
      <c r="M4110" s="74">
        <f>計算過程!K4107</f>
        <v>0</v>
      </c>
      <c r="N4110" s="75">
        <f>計算過程!Q4107</f>
        <v>0</v>
      </c>
    </row>
    <row r="4111" spans="8:14">
      <c r="H4111" s="38">
        <v>41810</v>
      </c>
      <c r="I4111" s="39" t="s">
        <v>171</v>
      </c>
      <c r="J4111" s="74">
        <f>計算過程!D4108</f>
        <v>0</v>
      </c>
      <c r="K4111" s="74">
        <f>計算過程!I4108</f>
        <v>0</v>
      </c>
      <c r="L4111" s="74">
        <f>計算過程!J4108</f>
        <v>0</v>
      </c>
      <c r="M4111" s="74">
        <f>計算過程!K4108</f>
        <v>0</v>
      </c>
      <c r="N4111" s="75">
        <f>計算過程!Q4108</f>
        <v>0</v>
      </c>
    </row>
    <row r="4112" spans="8:14">
      <c r="H4112" s="38">
        <v>41810</v>
      </c>
      <c r="I4112" s="39" t="s">
        <v>172</v>
      </c>
      <c r="J4112" s="74">
        <f>計算過程!D4109</f>
        <v>0</v>
      </c>
      <c r="K4112" s="74">
        <f>計算過程!I4109</f>
        <v>0</v>
      </c>
      <c r="L4112" s="74">
        <f>計算過程!J4109</f>
        <v>0</v>
      </c>
      <c r="M4112" s="74">
        <f>計算過程!K4109</f>
        <v>0</v>
      </c>
      <c r="N4112" s="75">
        <f>計算過程!Q4109</f>
        <v>0</v>
      </c>
    </row>
    <row r="4113" spans="8:14">
      <c r="H4113" s="38">
        <v>41811</v>
      </c>
      <c r="I4113" s="39" t="s">
        <v>149</v>
      </c>
      <c r="J4113" s="74">
        <f>計算過程!D4110</f>
        <v>0</v>
      </c>
      <c r="K4113" s="74">
        <f>計算過程!I4110</f>
        <v>0</v>
      </c>
      <c r="L4113" s="74">
        <f>計算過程!J4110</f>
        <v>0</v>
      </c>
      <c r="M4113" s="74">
        <f>計算過程!K4110</f>
        <v>0</v>
      </c>
      <c r="N4113" s="75">
        <f>計算過程!Q4110</f>
        <v>0</v>
      </c>
    </row>
    <row r="4114" spans="8:14">
      <c r="H4114" s="38">
        <v>41811</v>
      </c>
      <c r="I4114" s="39" t="s">
        <v>150</v>
      </c>
      <c r="J4114" s="74">
        <f>計算過程!D4111</f>
        <v>0</v>
      </c>
      <c r="K4114" s="74">
        <f>計算過程!I4111</f>
        <v>0</v>
      </c>
      <c r="L4114" s="74">
        <f>計算過程!J4111</f>
        <v>0</v>
      </c>
      <c r="M4114" s="74">
        <f>計算過程!K4111</f>
        <v>0</v>
      </c>
      <c r="N4114" s="75">
        <f>計算過程!Q4111</f>
        <v>0</v>
      </c>
    </row>
    <row r="4115" spans="8:14">
      <c r="H4115" s="38">
        <v>41811</v>
      </c>
      <c r="I4115" s="39" t="s">
        <v>151</v>
      </c>
      <c r="J4115" s="74">
        <f>計算過程!D4112</f>
        <v>0</v>
      </c>
      <c r="K4115" s="74">
        <f>計算過程!I4112</f>
        <v>0</v>
      </c>
      <c r="L4115" s="74">
        <f>計算過程!J4112</f>
        <v>0</v>
      </c>
      <c r="M4115" s="74">
        <f>計算過程!K4112</f>
        <v>0</v>
      </c>
      <c r="N4115" s="75">
        <f>計算過程!Q4112</f>
        <v>0</v>
      </c>
    </row>
    <row r="4116" spans="8:14">
      <c r="H4116" s="38">
        <v>41811</v>
      </c>
      <c r="I4116" s="39" t="s">
        <v>152</v>
      </c>
      <c r="J4116" s="74">
        <f>計算過程!D4113</f>
        <v>0</v>
      </c>
      <c r="K4116" s="74">
        <f>計算過程!I4113</f>
        <v>0</v>
      </c>
      <c r="L4116" s="74">
        <f>計算過程!J4113</f>
        <v>0</v>
      </c>
      <c r="M4116" s="74">
        <f>計算過程!K4113</f>
        <v>0</v>
      </c>
      <c r="N4116" s="75">
        <f>計算過程!Q4113</f>
        <v>0</v>
      </c>
    </row>
    <row r="4117" spans="8:14">
      <c r="H4117" s="38">
        <v>41811</v>
      </c>
      <c r="I4117" s="39" t="s">
        <v>153</v>
      </c>
      <c r="J4117" s="74">
        <f>計算過程!D4114</f>
        <v>0</v>
      </c>
      <c r="K4117" s="74">
        <f>計算過程!I4114</f>
        <v>0</v>
      </c>
      <c r="L4117" s="74">
        <f>計算過程!J4114</f>
        <v>0</v>
      </c>
      <c r="M4117" s="74">
        <f>計算過程!K4114</f>
        <v>0</v>
      </c>
      <c r="N4117" s="75">
        <f>計算過程!Q4114</f>
        <v>0</v>
      </c>
    </row>
    <row r="4118" spans="8:14">
      <c r="H4118" s="38">
        <v>41811</v>
      </c>
      <c r="I4118" s="39" t="s">
        <v>154</v>
      </c>
      <c r="J4118" s="74">
        <f>計算過程!D4115</f>
        <v>0</v>
      </c>
      <c r="K4118" s="74">
        <f>計算過程!I4115</f>
        <v>0</v>
      </c>
      <c r="L4118" s="74">
        <f>計算過程!J4115</f>
        <v>0</v>
      </c>
      <c r="M4118" s="74">
        <f>計算過程!K4115</f>
        <v>0</v>
      </c>
      <c r="N4118" s="75">
        <f>計算過程!Q4115</f>
        <v>0</v>
      </c>
    </row>
    <row r="4119" spans="8:14">
      <c r="H4119" s="38">
        <v>41811</v>
      </c>
      <c r="I4119" s="39" t="s">
        <v>155</v>
      </c>
      <c r="J4119" s="74">
        <f>計算過程!D4116</f>
        <v>0</v>
      </c>
      <c r="K4119" s="74">
        <f>計算過程!I4116</f>
        <v>0</v>
      </c>
      <c r="L4119" s="74">
        <f>計算過程!J4116</f>
        <v>0</v>
      </c>
      <c r="M4119" s="74">
        <f>計算過程!K4116</f>
        <v>0</v>
      </c>
      <c r="N4119" s="75">
        <f>計算過程!Q4116</f>
        <v>0</v>
      </c>
    </row>
    <row r="4120" spans="8:14">
      <c r="H4120" s="38">
        <v>41811</v>
      </c>
      <c r="I4120" s="39" t="s">
        <v>156</v>
      </c>
      <c r="J4120" s="74">
        <f>計算過程!D4117</f>
        <v>0</v>
      </c>
      <c r="K4120" s="74">
        <f>計算過程!I4117</f>
        <v>0</v>
      </c>
      <c r="L4120" s="74">
        <f>計算過程!J4117</f>
        <v>0</v>
      </c>
      <c r="M4120" s="74">
        <f>計算過程!K4117</f>
        <v>0</v>
      </c>
      <c r="N4120" s="75">
        <f>計算過程!Q4117</f>
        <v>0</v>
      </c>
    </row>
    <row r="4121" spans="8:14">
      <c r="H4121" s="38">
        <v>41811</v>
      </c>
      <c r="I4121" s="39" t="s">
        <v>157</v>
      </c>
      <c r="J4121" s="74">
        <f>計算過程!D4118</f>
        <v>0</v>
      </c>
      <c r="K4121" s="74">
        <f>計算過程!I4118</f>
        <v>0</v>
      </c>
      <c r="L4121" s="74">
        <f>計算過程!J4118</f>
        <v>0</v>
      </c>
      <c r="M4121" s="74">
        <f>計算過程!K4118</f>
        <v>0</v>
      </c>
      <c r="N4121" s="75">
        <f>計算過程!Q4118</f>
        <v>0</v>
      </c>
    </row>
    <row r="4122" spans="8:14">
      <c r="H4122" s="38">
        <v>41811</v>
      </c>
      <c r="I4122" s="39" t="s">
        <v>158</v>
      </c>
      <c r="J4122" s="74">
        <f>計算過程!D4119</f>
        <v>0</v>
      </c>
      <c r="K4122" s="74">
        <f>計算過程!I4119</f>
        <v>0</v>
      </c>
      <c r="L4122" s="74">
        <f>計算過程!J4119</f>
        <v>0</v>
      </c>
      <c r="M4122" s="74">
        <f>計算過程!K4119</f>
        <v>0</v>
      </c>
      <c r="N4122" s="75">
        <f>計算過程!Q4119</f>
        <v>0</v>
      </c>
    </row>
    <row r="4123" spans="8:14">
      <c r="H4123" s="38">
        <v>41811</v>
      </c>
      <c r="I4123" s="39" t="s">
        <v>159</v>
      </c>
      <c r="J4123" s="74">
        <f>計算過程!D4120</f>
        <v>0</v>
      </c>
      <c r="K4123" s="74">
        <f>計算過程!I4120</f>
        <v>0</v>
      </c>
      <c r="L4123" s="74">
        <f>計算過程!J4120</f>
        <v>0</v>
      </c>
      <c r="M4123" s="74">
        <f>計算過程!K4120</f>
        <v>0</v>
      </c>
      <c r="N4123" s="75">
        <f>計算過程!Q4120</f>
        <v>0</v>
      </c>
    </row>
    <row r="4124" spans="8:14">
      <c r="H4124" s="38">
        <v>41811</v>
      </c>
      <c r="I4124" s="39" t="s">
        <v>160</v>
      </c>
      <c r="J4124" s="74">
        <f>計算過程!D4121</f>
        <v>0</v>
      </c>
      <c r="K4124" s="74">
        <f>計算過程!I4121</f>
        <v>0</v>
      </c>
      <c r="L4124" s="74">
        <f>計算過程!J4121</f>
        <v>0</v>
      </c>
      <c r="M4124" s="74">
        <f>計算過程!K4121</f>
        <v>0</v>
      </c>
      <c r="N4124" s="75">
        <f>計算過程!Q4121</f>
        <v>0</v>
      </c>
    </row>
    <row r="4125" spans="8:14">
      <c r="H4125" s="38">
        <v>41811</v>
      </c>
      <c r="I4125" s="39" t="s">
        <v>161</v>
      </c>
      <c r="J4125" s="74">
        <f>計算過程!D4122</f>
        <v>0</v>
      </c>
      <c r="K4125" s="74">
        <f>計算過程!I4122</f>
        <v>0</v>
      </c>
      <c r="L4125" s="74">
        <f>計算過程!J4122</f>
        <v>0</v>
      </c>
      <c r="M4125" s="74">
        <f>計算過程!K4122</f>
        <v>0</v>
      </c>
      <c r="N4125" s="75">
        <f>計算過程!Q4122</f>
        <v>0</v>
      </c>
    </row>
    <row r="4126" spans="8:14">
      <c r="H4126" s="38">
        <v>41811</v>
      </c>
      <c r="I4126" s="39" t="s">
        <v>162</v>
      </c>
      <c r="J4126" s="74">
        <f>計算過程!D4123</f>
        <v>0</v>
      </c>
      <c r="K4126" s="74">
        <f>計算過程!I4123</f>
        <v>0</v>
      </c>
      <c r="L4126" s="74">
        <f>計算過程!J4123</f>
        <v>0</v>
      </c>
      <c r="M4126" s="74">
        <f>計算過程!K4123</f>
        <v>0</v>
      </c>
      <c r="N4126" s="75">
        <f>計算過程!Q4123</f>
        <v>0</v>
      </c>
    </row>
    <row r="4127" spans="8:14">
      <c r="H4127" s="38">
        <v>41811</v>
      </c>
      <c r="I4127" s="39" t="s">
        <v>163</v>
      </c>
      <c r="J4127" s="74">
        <f>計算過程!D4124</f>
        <v>0</v>
      </c>
      <c r="K4127" s="74">
        <f>計算過程!I4124</f>
        <v>0</v>
      </c>
      <c r="L4127" s="74">
        <f>計算過程!J4124</f>
        <v>0</v>
      </c>
      <c r="M4127" s="74">
        <f>計算過程!K4124</f>
        <v>0</v>
      </c>
      <c r="N4127" s="75">
        <f>計算過程!Q4124</f>
        <v>0</v>
      </c>
    </row>
    <row r="4128" spans="8:14">
      <c r="H4128" s="38">
        <v>41811</v>
      </c>
      <c r="I4128" s="39" t="s">
        <v>164</v>
      </c>
      <c r="J4128" s="74">
        <f>計算過程!D4125</f>
        <v>0</v>
      </c>
      <c r="K4128" s="74">
        <f>計算過程!I4125</f>
        <v>0</v>
      </c>
      <c r="L4128" s="74">
        <f>計算過程!J4125</f>
        <v>0</v>
      </c>
      <c r="M4128" s="74">
        <f>計算過程!K4125</f>
        <v>0</v>
      </c>
      <c r="N4128" s="75">
        <f>計算過程!Q4125</f>
        <v>0</v>
      </c>
    </row>
    <row r="4129" spans="8:14">
      <c r="H4129" s="38">
        <v>41811</v>
      </c>
      <c r="I4129" s="39" t="s">
        <v>165</v>
      </c>
      <c r="J4129" s="74">
        <f>計算過程!D4126</f>
        <v>0</v>
      </c>
      <c r="K4129" s="74">
        <f>計算過程!I4126</f>
        <v>0</v>
      </c>
      <c r="L4129" s="74">
        <f>計算過程!J4126</f>
        <v>0</v>
      </c>
      <c r="M4129" s="74">
        <f>計算過程!K4126</f>
        <v>0</v>
      </c>
      <c r="N4129" s="75">
        <f>計算過程!Q4126</f>
        <v>0</v>
      </c>
    </row>
    <row r="4130" spans="8:14">
      <c r="H4130" s="38">
        <v>41811</v>
      </c>
      <c r="I4130" s="39" t="s">
        <v>166</v>
      </c>
      <c r="J4130" s="74">
        <f>計算過程!D4127</f>
        <v>0</v>
      </c>
      <c r="K4130" s="74">
        <f>計算過程!I4127</f>
        <v>0</v>
      </c>
      <c r="L4130" s="74">
        <f>計算過程!J4127</f>
        <v>0</v>
      </c>
      <c r="M4130" s="74">
        <f>計算過程!K4127</f>
        <v>0</v>
      </c>
      <c r="N4130" s="75">
        <f>計算過程!Q4127</f>
        <v>0</v>
      </c>
    </row>
    <row r="4131" spans="8:14">
      <c r="H4131" s="38">
        <v>41811</v>
      </c>
      <c r="I4131" s="39" t="s">
        <v>167</v>
      </c>
      <c r="J4131" s="74">
        <f>計算過程!D4128</f>
        <v>0</v>
      </c>
      <c r="K4131" s="74">
        <f>計算過程!I4128</f>
        <v>0</v>
      </c>
      <c r="L4131" s="74">
        <f>計算過程!J4128</f>
        <v>0</v>
      </c>
      <c r="M4131" s="74">
        <f>計算過程!K4128</f>
        <v>0</v>
      </c>
      <c r="N4131" s="75">
        <f>計算過程!Q4128</f>
        <v>0</v>
      </c>
    </row>
    <row r="4132" spans="8:14">
      <c r="H4132" s="38">
        <v>41811</v>
      </c>
      <c r="I4132" s="39" t="s">
        <v>168</v>
      </c>
      <c r="J4132" s="74">
        <f>計算過程!D4129</f>
        <v>0</v>
      </c>
      <c r="K4132" s="74">
        <f>計算過程!I4129</f>
        <v>0</v>
      </c>
      <c r="L4132" s="74">
        <f>計算過程!J4129</f>
        <v>0</v>
      </c>
      <c r="M4132" s="74">
        <f>計算過程!K4129</f>
        <v>0</v>
      </c>
      <c r="N4132" s="75">
        <f>計算過程!Q4129</f>
        <v>0</v>
      </c>
    </row>
    <row r="4133" spans="8:14">
      <c r="H4133" s="38">
        <v>41811</v>
      </c>
      <c r="I4133" s="39" t="s">
        <v>169</v>
      </c>
      <c r="J4133" s="74">
        <f>計算過程!D4130</f>
        <v>0</v>
      </c>
      <c r="K4133" s="74">
        <f>計算過程!I4130</f>
        <v>0</v>
      </c>
      <c r="L4133" s="74">
        <f>計算過程!J4130</f>
        <v>0</v>
      </c>
      <c r="M4133" s="74">
        <f>計算過程!K4130</f>
        <v>0</v>
      </c>
      <c r="N4133" s="75">
        <f>計算過程!Q4130</f>
        <v>0</v>
      </c>
    </row>
    <row r="4134" spans="8:14">
      <c r="H4134" s="38">
        <v>41811</v>
      </c>
      <c r="I4134" s="39" t="s">
        <v>170</v>
      </c>
      <c r="J4134" s="74">
        <f>計算過程!D4131</f>
        <v>0</v>
      </c>
      <c r="K4134" s="74">
        <f>計算過程!I4131</f>
        <v>0</v>
      </c>
      <c r="L4134" s="74">
        <f>計算過程!J4131</f>
        <v>0</v>
      </c>
      <c r="M4134" s="74">
        <f>計算過程!K4131</f>
        <v>0</v>
      </c>
      <c r="N4134" s="75">
        <f>計算過程!Q4131</f>
        <v>0</v>
      </c>
    </row>
    <row r="4135" spans="8:14">
      <c r="H4135" s="38">
        <v>41811</v>
      </c>
      <c r="I4135" s="39" t="s">
        <v>171</v>
      </c>
      <c r="J4135" s="74">
        <f>計算過程!D4132</f>
        <v>0</v>
      </c>
      <c r="K4135" s="74">
        <f>計算過程!I4132</f>
        <v>0</v>
      </c>
      <c r="L4135" s="74">
        <f>計算過程!J4132</f>
        <v>0</v>
      </c>
      <c r="M4135" s="74">
        <f>計算過程!K4132</f>
        <v>0</v>
      </c>
      <c r="N4135" s="75">
        <f>計算過程!Q4132</f>
        <v>0</v>
      </c>
    </row>
    <row r="4136" spans="8:14">
      <c r="H4136" s="38">
        <v>41811</v>
      </c>
      <c r="I4136" s="39" t="s">
        <v>172</v>
      </c>
      <c r="J4136" s="74">
        <f>計算過程!D4133</f>
        <v>0</v>
      </c>
      <c r="K4136" s="74">
        <f>計算過程!I4133</f>
        <v>0</v>
      </c>
      <c r="L4136" s="74">
        <f>計算過程!J4133</f>
        <v>0</v>
      </c>
      <c r="M4136" s="74">
        <f>計算過程!K4133</f>
        <v>0</v>
      </c>
      <c r="N4136" s="75">
        <f>計算過程!Q4133</f>
        <v>0</v>
      </c>
    </row>
    <row r="4137" spans="8:14">
      <c r="H4137" s="38">
        <v>41812</v>
      </c>
      <c r="I4137" s="39" t="s">
        <v>149</v>
      </c>
      <c r="J4137" s="74">
        <f>計算過程!D4134</f>
        <v>0</v>
      </c>
      <c r="K4137" s="74">
        <f>計算過程!I4134</f>
        <v>0</v>
      </c>
      <c r="L4137" s="74">
        <f>計算過程!J4134</f>
        <v>0</v>
      </c>
      <c r="M4137" s="74">
        <f>計算過程!K4134</f>
        <v>0</v>
      </c>
      <c r="N4137" s="75">
        <f>計算過程!Q4134</f>
        <v>0</v>
      </c>
    </row>
    <row r="4138" spans="8:14">
      <c r="H4138" s="38">
        <v>41812</v>
      </c>
      <c r="I4138" s="39" t="s">
        <v>150</v>
      </c>
      <c r="J4138" s="74">
        <f>計算過程!D4135</f>
        <v>0</v>
      </c>
      <c r="K4138" s="74">
        <f>計算過程!I4135</f>
        <v>0</v>
      </c>
      <c r="L4138" s="74">
        <f>計算過程!J4135</f>
        <v>0</v>
      </c>
      <c r="M4138" s="74">
        <f>計算過程!K4135</f>
        <v>0</v>
      </c>
      <c r="N4138" s="75">
        <f>計算過程!Q4135</f>
        <v>0</v>
      </c>
    </row>
    <row r="4139" spans="8:14">
      <c r="H4139" s="38">
        <v>41812</v>
      </c>
      <c r="I4139" s="39" t="s">
        <v>151</v>
      </c>
      <c r="J4139" s="74">
        <f>計算過程!D4136</f>
        <v>0</v>
      </c>
      <c r="K4139" s="74">
        <f>計算過程!I4136</f>
        <v>0</v>
      </c>
      <c r="L4139" s="74">
        <f>計算過程!J4136</f>
        <v>0</v>
      </c>
      <c r="M4139" s="74">
        <f>計算過程!K4136</f>
        <v>0</v>
      </c>
      <c r="N4139" s="75">
        <f>計算過程!Q4136</f>
        <v>0</v>
      </c>
    </row>
    <row r="4140" spans="8:14">
      <c r="H4140" s="38">
        <v>41812</v>
      </c>
      <c r="I4140" s="39" t="s">
        <v>152</v>
      </c>
      <c r="J4140" s="74">
        <f>計算過程!D4137</f>
        <v>0</v>
      </c>
      <c r="K4140" s="74">
        <f>計算過程!I4137</f>
        <v>0</v>
      </c>
      <c r="L4140" s="74">
        <f>計算過程!J4137</f>
        <v>0</v>
      </c>
      <c r="M4140" s="74">
        <f>計算過程!K4137</f>
        <v>0</v>
      </c>
      <c r="N4140" s="75">
        <f>計算過程!Q4137</f>
        <v>0</v>
      </c>
    </row>
    <row r="4141" spans="8:14">
      <c r="H4141" s="38">
        <v>41812</v>
      </c>
      <c r="I4141" s="39" t="s">
        <v>153</v>
      </c>
      <c r="J4141" s="74">
        <f>計算過程!D4138</f>
        <v>0</v>
      </c>
      <c r="K4141" s="74">
        <f>計算過程!I4138</f>
        <v>0</v>
      </c>
      <c r="L4141" s="74">
        <f>計算過程!J4138</f>
        <v>0</v>
      </c>
      <c r="M4141" s="74">
        <f>計算過程!K4138</f>
        <v>0</v>
      </c>
      <c r="N4141" s="75">
        <f>計算過程!Q4138</f>
        <v>0</v>
      </c>
    </row>
    <row r="4142" spans="8:14">
      <c r="H4142" s="38">
        <v>41812</v>
      </c>
      <c r="I4142" s="39" t="s">
        <v>154</v>
      </c>
      <c r="J4142" s="74">
        <f>計算過程!D4139</f>
        <v>0</v>
      </c>
      <c r="K4142" s="74">
        <f>計算過程!I4139</f>
        <v>0</v>
      </c>
      <c r="L4142" s="74">
        <f>計算過程!J4139</f>
        <v>0</v>
      </c>
      <c r="M4142" s="74">
        <f>計算過程!K4139</f>
        <v>0</v>
      </c>
      <c r="N4142" s="75">
        <f>計算過程!Q4139</f>
        <v>0</v>
      </c>
    </row>
    <row r="4143" spans="8:14">
      <c r="H4143" s="38">
        <v>41812</v>
      </c>
      <c r="I4143" s="39" t="s">
        <v>155</v>
      </c>
      <c r="J4143" s="74">
        <f>計算過程!D4140</f>
        <v>0</v>
      </c>
      <c r="K4143" s="74">
        <f>計算過程!I4140</f>
        <v>0</v>
      </c>
      <c r="L4143" s="74">
        <f>計算過程!J4140</f>
        <v>0</v>
      </c>
      <c r="M4143" s="74">
        <f>計算過程!K4140</f>
        <v>0</v>
      </c>
      <c r="N4143" s="75">
        <f>計算過程!Q4140</f>
        <v>0</v>
      </c>
    </row>
    <row r="4144" spans="8:14">
      <c r="H4144" s="38">
        <v>41812</v>
      </c>
      <c r="I4144" s="39" t="s">
        <v>156</v>
      </c>
      <c r="J4144" s="74">
        <f>計算過程!D4141</f>
        <v>0</v>
      </c>
      <c r="K4144" s="74">
        <f>計算過程!I4141</f>
        <v>0</v>
      </c>
      <c r="L4144" s="74">
        <f>計算過程!J4141</f>
        <v>0</v>
      </c>
      <c r="M4144" s="74">
        <f>計算過程!K4141</f>
        <v>0</v>
      </c>
      <c r="N4144" s="75">
        <f>計算過程!Q4141</f>
        <v>0</v>
      </c>
    </row>
    <row r="4145" spans="8:14">
      <c r="H4145" s="38">
        <v>41812</v>
      </c>
      <c r="I4145" s="39" t="s">
        <v>157</v>
      </c>
      <c r="J4145" s="74">
        <f>計算過程!D4142</f>
        <v>0</v>
      </c>
      <c r="K4145" s="74">
        <f>計算過程!I4142</f>
        <v>0</v>
      </c>
      <c r="L4145" s="74">
        <f>計算過程!J4142</f>
        <v>0</v>
      </c>
      <c r="M4145" s="74">
        <f>計算過程!K4142</f>
        <v>0</v>
      </c>
      <c r="N4145" s="75">
        <f>計算過程!Q4142</f>
        <v>0</v>
      </c>
    </row>
    <row r="4146" spans="8:14">
      <c r="H4146" s="38">
        <v>41812</v>
      </c>
      <c r="I4146" s="39" t="s">
        <v>158</v>
      </c>
      <c r="J4146" s="74">
        <f>計算過程!D4143</f>
        <v>0</v>
      </c>
      <c r="K4146" s="74">
        <f>計算過程!I4143</f>
        <v>0</v>
      </c>
      <c r="L4146" s="74">
        <f>計算過程!J4143</f>
        <v>0</v>
      </c>
      <c r="M4146" s="74">
        <f>計算過程!K4143</f>
        <v>0</v>
      </c>
      <c r="N4146" s="75">
        <f>計算過程!Q4143</f>
        <v>0</v>
      </c>
    </row>
    <row r="4147" spans="8:14">
      <c r="H4147" s="38">
        <v>41812</v>
      </c>
      <c r="I4147" s="39" t="s">
        <v>159</v>
      </c>
      <c r="J4147" s="74">
        <f>計算過程!D4144</f>
        <v>0</v>
      </c>
      <c r="K4147" s="74">
        <f>計算過程!I4144</f>
        <v>0</v>
      </c>
      <c r="L4147" s="74">
        <f>計算過程!J4144</f>
        <v>0</v>
      </c>
      <c r="M4147" s="74">
        <f>計算過程!K4144</f>
        <v>0</v>
      </c>
      <c r="N4147" s="75">
        <f>計算過程!Q4144</f>
        <v>0</v>
      </c>
    </row>
    <row r="4148" spans="8:14">
      <c r="H4148" s="38">
        <v>41812</v>
      </c>
      <c r="I4148" s="39" t="s">
        <v>160</v>
      </c>
      <c r="J4148" s="74">
        <f>計算過程!D4145</f>
        <v>0</v>
      </c>
      <c r="K4148" s="74">
        <f>計算過程!I4145</f>
        <v>0</v>
      </c>
      <c r="L4148" s="74">
        <f>計算過程!J4145</f>
        <v>0</v>
      </c>
      <c r="M4148" s="74">
        <f>計算過程!K4145</f>
        <v>0</v>
      </c>
      <c r="N4148" s="75">
        <f>計算過程!Q4145</f>
        <v>0</v>
      </c>
    </row>
    <row r="4149" spans="8:14">
      <c r="H4149" s="38">
        <v>41812</v>
      </c>
      <c r="I4149" s="39" t="s">
        <v>161</v>
      </c>
      <c r="J4149" s="74">
        <f>計算過程!D4146</f>
        <v>0</v>
      </c>
      <c r="K4149" s="74">
        <f>計算過程!I4146</f>
        <v>0</v>
      </c>
      <c r="L4149" s="74">
        <f>計算過程!J4146</f>
        <v>0</v>
      </c>
      <c r="M4149" s="74">
        <f>計算過程!K4146</f>
        <v>0</v>
      </c>
      <c r="N4149" s="75">
        <f>計算過程!Q4146</f>
        <v>0</v>
      </c>
    </row>
    <row r="4150" spans="8:14">
      <c r="H4150" s="38">
        <v>41812</v>
      </c>
      <c r="I4150" s="39" t="s">
        <v>162</v>
      </c>
      <c r="J4150" s="74">
        <f>計算過程!D4147</f>
        <v>0</v>
      </c>
      <c r="K4150" s="74">
        <f>計算過程!I4147</f>
        <v>0</v>
      </c>
      <c r="L4150" s="74">
        <f>計算過程!J4147</f>
        <v>0</v>
      </c>
      <c r="M4150" s="74">
        <f>計算過程!K4147</f>
        <v>0</v>
      </c>
      <c r="N4150" s="75">
        <f>計算過程!Q4147</f>
        <v>0</v>
      </c>
    </row>
    <row r="4151" spans="8:14">
      <c r="H4151" s="38">
        <v>41812</v>
      </c>
      <c r="I4151" s="39" t="s">
        <v>163</v>
      </c>
      <c r="J4151" s="74">
        <f>計算過程!D4148</f>
        <v>0</v>
      </c>
      <c r="K4151" s="74">
        <f>計算過程!I4148</f>
        <v>0</v>
      </c>
      <c r="L4151" s="74">
        <f>計算過程!J4148</f>
        <v>0</v>
      </c>
      <c r="M4151" s="74">
        <f>計算過程!K4148</f>
        <v>0</v>
      </c>
      <c r="N4151" s="75">
        <f>計算過程!Q4148</f>
        <v>0</v>
      </c>
    </row>
    <row r="4152" spans="8:14">
      <c r="H4152" s="38">
        <v>41812</v>
      </c>
      <c r="I4152" s="39" t="s">
        <v>164</v>
      </c>
      <c r="J4152" s="74">
        <f>計算過程!D4149</f>
        <v>0</v>
      </c>
      <c r="K4152" s="74">
        <f>計算過程!I4149</f>
        <v>0</v>
      </c>
      <c r="L4152" s="74">
        <f>計算過程!J4149</f>
        <v>0</v>
      </c>
      <c r="M4152" s="74">
        <f>計算過程!K4149</f>
        <v>0</v>
      </c>
      <c r="N4152" s="75">
        <f>計算過程!Q4149</f>
        <v>0</v>
      </c>
    </row>
    <row r="4153" spans="8:14">
      <c r="H4153" s="38">
        <v>41812</v>
      </c>
      <c r="I4153" s="39" t="s">
        <v>165</v>
      </c>
      <c r="J4153" s="74">
        <f>計算過程!D4150</f>
        <v>0</v>
      </c>
      <c r="K4153" s="74">
        <f>計算過程!I4150</f>
        <v>0</v>
      </c>
      <c r="L4153" s="74">
        <f>計算過程!J4150</f>
        <v>0</v>
      </c>
      <c r="M4153" s="74">
        <f>計算過程!K4150</f>
        <v>0</v>
      </c>
      <c r="N4153" s="75">
        <f>計算過程!Q4150</f>
        <v>0</v>
      </c>
    </row>
    <row r="4154" spans="8:14">
      <c r="H4154" s="38">
        <v>41812</v>
      </c>
      <c r="I4154" s="39" t="s">
        <v>166</v>
      </c>
      <c r="J4154" s="74">
        <f>計算過程!D4151</f>
        <v>0</v>
      </c>
      <c r="K4154" s="74">
        <f>計算過程!I4151</f>
        <v>0</v>
      </c>
      <c r="L4154" s="74">
        <f>計算過程!J4151</f>
        <v>0</v>
      </c>
      <c r="M4154" s="74">
        <f>計算過程!K4151</f>
        <v>0</v>
      </c>
      <c r="N4154" s="75">
        <f>計算過程!Q4151</f>
        <v>0</v>
      </c>
    </row>
    <row r="4155" spans="8:14">
      <c r="H4155" s="38">
        <v>41812</v>
      </c>
      <c r="I4155" s="39" t="s">
        <v>167</v>
      </c>
      <c r="J4155" s="74">
        <f>計算過程!D4152</f>
        <v>0</v>
      </c>
      <c r="K4155" s="74">
        <f>計算過程!I4152</f>
        <v>0</v>
      </c>
      <c r="L4155" s="74">
        <f>計算過程!J4152</f>
        <v>0</v>
      </c>
      <c r="M4155" s="74">
        <f>計算過程!K4152</f>
        <v>0</v>
      </c>
      <c r="N4155" s="75">
        <f>計算過程!Q4152</f>
        <v>0</v>
      </c>
    </row>
    <row r="4156" spans="8:14">
      <c r="H4156" s="38">
        <v>41812</v>
      </c>
      <c r="I4156" s="39" t="s">
        <v>168</v>
      </c>
      <c r="J4156" s="74">
        <f>計算過程!D4153</f>
        <v>0</v>
      </c>
      <c r="K4156" s="74">
        <f>計算過程!I4153</f>
        <v>0</v>
      </c>
      <c r="L4156" s="74">
        <f>計算過程!J4153</f>
        <v>0</v>
      </c>
      <c r="M4156" s="74">
        <f>計算過程!K4153</f>
        <v>0</v>
      </c>
      <c r="N4156" s="75">
        <f>計算過程!Q4153</f>
        <v>0</v>
      </c>
    </row>
    <row r="4157" spans="8:14">
      <c r="H4157" s="38">
        <v>41812</v>
      </c>
      <c r="I4157" s="39" t="s">
        <v>169</v>
      </c>
      <c r="J4157" s="74">
        <f>計算過程!D4154</f>
        <v>0</v>
      </c>
      <c r="K4157" s="74">
        <f>計算過程!I4154</f>
        <v>0</v>
      </c>
      <c r="L4157" s="74">
        <f>計算過程!J4154</f>
        <v>0</v>
      </c>
      <c r="M4157" s="74">
        <f>計算過程!K4154</f>
        <v>0</v>
      </c>
      <c r="N4157" s="75">
        <f>計算過程!Q4154</f>
        <v>0</v>
      </c>
    </row>
    <row r="4158" spans="8:14">
      <c r="H4158" s="38">
        <v>41812</v>
      </c>
      <c r="I4158" s="39" t="s">
        <v>170</v>
      </c>
      <c r="J4158" s="74">
        <f>計算過程!D4155</f>
        <v>0</v>
      </c>
      <c r="K4158" s="74">
        <f>計算過程!I4155</f>
        <v>0</v>
      </c>
      <c r="L4158" s="74">
        <f>計算過程!J4155</f>
        <v>0</v>
      </c>
      <c r="M4158" s="74">
        <f>計算過程!K4155</f>
        <v>0</v>
      </c>
      <c r="N4158" s="75">
        <f>計算過程!Q4155</f>
        <v>0</v>
      </c>
    </row>
    <row r="4159" spans="8:14">
      <c r="H4159" s="38">
        <v>41812</v>
      </c>
      <c r="I4159" s="39" t="s">
        <v>171</v>
      </c>
      <c r="J4159" s="74">
        <f>計算過程!D4156</f>
        <v>0</v>
      </c>
      <c r="K4159" s="74">
        <f>計算過程!I4156</f>
        <v>0</v>
      </c>
      <c r="L4159" s="74">
        <f>計算過程!J4156</f>
        <v>0</v>
      </c>
      <c r="M4159" s="74">
        <f>計算過程!K4156</f>
        <v>0</v>
      </c>
      <c r="N4159" s="75">
        <f>計算過程!Q4156</f>
        <v>0</v>
      </c>
    </row>
    <row r="4160" spans="8:14">
      <c r="H4160" s="38">
        <v>41812</v>
      </c>
      <c r="I4160" s="39" t="s">
        <v>172</v>
      </c>
      <c r="J4160" s="74">
        <f>計算過程!D4157</f>
        <v>0</v>
      </c>
      <c r="K4160" s="74">
        <f>計算過程!I4157</f>
        <v>0</v>
      </c>
      <c r="L4160" s="74">
        <f>計算過程!J4157</f>
        <v>0</v>
      </c>
      <c r="M4160" s="74">
        <f>計算過程!K4157</f>
        <v>0</v>
      </c>
      <c r="N4160" s="75">
        <f>計算過程!Q4157</f>
        <v>0</v>
      </c>
    </row>
    <row r="4161" spans="8:14">
      <c r="H4161" s="38">
        <v>41813</v>
      </c>
      <c r="I4161" s="39" t="s">
        <v>149</v>
      </c>
      <c r="J4161" s="74">
        <f>計算過程!D4158</f>
        <v>0</v>
      </c>
      <c r="K4161" s="74">
        <f>計算過程!I4158</f>
        <v>0</v>
      </c>
      <c r="L4161" s="74">
        <f>計算過程!J4158</f>
        <v>0</v>
      </c>
      <c r="M4161" s="74">
        <f>計算過程!K4158</f>
        <v>0</v>
      </c>
      <c r="N4161" s="75">
        <f>計算過程!Q4158</f>
        <v>0</v>
      </c>
    </row>
    <row r="4162" spans="8:14">
      <c r="H4162" s="38">
        <v>41813</v>
      </c>
      <c r="I4162" s="39" t="s">
        <v>150</v>
      </c>
      <c r="J4162" s="74">
        <f>計算過程!D4159</f>
        <v>0</v>
      </c>
      <c r="K4162" s="74">
        <f>計算過程!I4159</f>
        <v>0</v>
      </c>
      <c r="L4162" s="74">
        <f>計算過程!J4159</f>
        <v>0</v>
      </c>
      <c r="M4162" s="74">
        <f>計算過程!K4159</f>
        <v>0</v>
      </c>
      <c r="N4162" s="75">
        <f>計算過程!Q4159</f>
        <v>0</v>
      </c>
    </row>
    <row r="4163" spans="8:14">
      <c r="H4163" s="38">
        <v>41813</v>
      </c>
      <c r="I4163" s="39" t="s">
        <v>151</v>
      </c>
      <c r="J4163" s="74">
        <f>計算過程!D4160</f>
        <v>0</v>
      </c>
      <c r="K4163" s="74">
        <f>計算過程!I4160</f>
        <v>0</v>
      </c>
      <c r="L4163" s="74">
        <f>計算過程!J4160</f>
        <v>0</v>
      </c>
      <c r="M4163" s="74">
        <f>計算過程!K4160</f>
        <v>0</v>
      </c>
      <c r="N4163" s="75">
        <f>計算過程!Q4160</f>
        <v>0</v>
      </c>
    </row>
    <row r="4164" spans="8:14">
      <c r="H4164" s="38">
        <v>41813</v>
      </c>
      <c r="I4164" s="39" t="s">
        <v>152</v>
      </c>
      <c r="J4164" s="74">
        <f>計算過程!D4161</f>
        <v>0</v>
      </c>
      <c r="K4164" s="74">
        <f>計算過程!I4161</f>
        <v>0</v>
      </c>
      <c r="L4164" s="74">
        <f>計算過程!J4161</f>
        <v>0</v>
      </c>
      <c r="M4164" s="74">
        <f>計算過程!K4161</f>
        <v>0</v>
      </c>
      <c r="N4164" s="75">
        <f>計算過程!Q4161</f>
        <v>0</v>
      </c>
    </row>
    <row r="4165" spans="8:14">
      <c r="H4165" s="38">
        <v>41813</v>
      </c>
      <c r="I4165" s="39" t="s">
        <v>153</v>
      </c>
      <c r="J4165" s="74">
        <f>計算過程!D4162</f>
        <v>0</v>
      </c>
      <c r="K4165" s="74">
        <f>計算過程!I4162</f>
        <v>0</v>
      </c>
      <c r="L4165" s="74">
        <f>計算過程!J4162</f>
        <v>0</v>
      </c>
      <c r="M4165" s="74">
        <f>計算過程!K4162</f>
        <v>0</v>
      </c>
      <c r="N4165" s="75">
        <f>計算過程!Q4162</f>
        <v>0</v>
      </c>
    </row>
    <row r="4166" spans="8:14">
      <c r="H4166" s="38">
        <v>41813</v>
      </c>
      <c r="I4166" s="39" t="s">
        <v>154</v>
      </c>
      <c r="J4166" s="74">
        <f>計算過程!D4163</f>
        <v>0</v>
      </c>
      <c r="K4166" s="74">
        <f>計算過程!I4163</f>
        <v>0</v>
      </c>
      <c r="L4166" s="74">
        <f>計算過程!J4163</f>
        <v>0</v>
      </c>
      <c r="M4166" s="74">
        <f>計算過程!K4163</f>
        <v>0</v>
      </c>
      <c r="N4166" s="75">
        <f>計算過程!Q4163</f>
        <v>0</v>
      </c>
    </row>
    <row r="4167" spans="8:14">
      <c r="H4167" s="38">
        <v>41813</v>
      </c>
      <c r="I4167" s="39" t="s">
        <v>155</v>
      </c>
      <c r="J4167" s="74">
        <f>計算過程!D4164</f>
        <v>0</v>
      </c>
      <c r="K4167" s="74">
        <f>計算過程!I4164</f>
        <v>0</v>
      </c>
      <c r="L4167" s="74">
        <f>計算過程!J4164</f>
        <v>0</v>
      </c>
      <c r="M4167" s="74">
        <f>計算過程!K4164</f>
        <v>0</v>
      </c>
      <c r="N4167" s="75">
        <f>計算過程!Q4164</f>
        <v>0</v>
      </c>
    </row>
    <row r="4168" spans="8:14">
      <c r="H4168" s="38">
        <v>41813</v>
      </c>
      <c r="I4168" s="39" t="s">
        <v>156</v>
      </c>
      <c r="J4168" s="74">
        <f>計算過程!D4165</f>
        <v>0</v>
      </c>
      <c r="K4168" s="74">
        <f>計算過程!I4165</f>
        <v>0</v>
      </c>
      <c r="L4168" s="74">
        <f>計算過程!J4165</f>
        <v>0</v>
      </c>
      <c r="M4168" s="74">
        <f>計算過程!K4165</f>
        <v>0</v>
      </c>
      <c r="N4168" s="75">
        <f>計算過程!Q4165</f>
        <v>0</v>
      </c>
    </row>
    <row r="4169" spans="8:14">
      <c r="H4169" s="38">
        <v>41813</v>
      </c>
      <c r="I4169" s="39" t="s">
        <v>157</v>
      </c>
      <c r="J4169" s="74">
        <f>計算過程!D4166</f>
        <v>0</v>
      </c>
      <c r="K4169" s="74">
        <f>計算過程!I4166</f>
        <v>0</v>
      </c>
      <c r="L4169" s="74">
        <f>計算過程!J4166</f>
        <v>0</v>
      </c>
      <c r="M4169" s="74">
        <f>計算過程!K4166</f>
        <v>0</v>
      </c>
      <c r="N4169" s="75">
        <f>計算過程!Q4166</f>
        <v>0</v>
      </c>
    </row>
    <row r="4170" spans="8:14">
      <c r="H4170" s="38">
        <v>41813</v>
      </c>
      <c r="I4170" s="39" t="s">
        <v>158</v>
      </c>
      <c r="J4170" s="74">
        <f>計算過程!D4167</f>
        <v>0</v>
      </c>
      <c r="K4170" s="74">
        <f>計算過程!I4167</f>
        <v>0</v>
      </c>
      <c r="L4170" s="74">
        <f>計算過程!J4167</f>
        <v>0</v>
      </c>
      <c r="M4170" s="74">
        <f>計算過程!K4167</f>
        <v>0</v>
      </c>
      <c r="N4170" s="75">
        <f>計算過程!Q4167</f>
        <v>0</v>
      </c>
    </row>
    <row r="4171" spans="8:14">
      <c r="H4171" s="38">
        <v>41813</v>
      </c>
      <c r="I4171" s="39" t="s">
        <v>159</v>
      </c>
      <c r="J4171" s="74">
        <f>計算過程!D4168</f>
        <v>0</v>
      </c>
      <c r="K4171" s="74">
        <f>計算過程!I4168</f>
        <v>0</v>
      </c>
      <c r="L4171" s="74">
        <f>計算過程!J4168</f>
        <v>0</v>
      </c>
      <c r="M4171" s="74">
        <f>計算過程!K4168</f>
        <v>0</v>
      </c>
      <c r="N4171" s="75">
        <f>計算過程!Q4168</f>
        <v>0</v>
      </c>
    </row>
    <row r="4172" spans="8:14">
      <c r="H4172" s="38">
        <v>41813</v>
      </c>
      <c r="I4172" s="39" t="s">
        <v>160</v>
      </c>
      <c r="J4172" s="74">
        <f>計算過程!D4169</f>
        <v>0</v>
      </c>
      <c r="K4172" s="74">
        <f>計算過程!I4169</f>
        <v>0</v>
      </c>
      <c r="L4172" s="74">
        <f>計算過程!J4169</f>
        <v>0</v>
      </c>
      <c r="M4172" s="74">
        <f>計算過程!K4169</f>
        <v>0</v>
      </c>
      <c r="N4172" s="75">
        <f>計算過程!Q4169</f>
        <v>0</v>
      </c>
    </row>
    <row r="4173" spans="8:14">
      <c r="H4173" s="38">
        <v>41813</v>
      </c>
      <c r="I4173" s="39" t="s">
        <v>161</v>
      </c>
      <c r="J4173" s="74">
        <f>計算過程!D4170</f>
        <v>0</v>
      </c>
      <c r="K4173" s="74">
        <f>計算過程!I4170</f>
        <v>0</v>
      </c>
      <c r="L4173" s="74">
        <f>計算過程!J4170</f>
        <v>0</v>
      </c>
      <c r="M4173" s="74">
        <f>計算過程!K4170</f>
        <v>0</v>
      </c>
      <c r="N4173" s="75">
        <f>計算過程!Q4170</f>
        <v>0</v>
      </c>
    </row>
    <row r="4174" spans="8:14">
      <c r="H4174" s="38">
        <v>41813</v>
      </c>
      <c r="I4174" s="39" t="s">
        <v>162</v>
      </c>
      <c r="J4174" s="74">
        <f>計算過程!D4171</f>
        <v>0</v>
      </c>
      <c r="K4174" s="74">
        <f>計算過程!I4171</f>
        <v>0</v>
      </c>
      <c r="L4174" s="74">
        <f>計算過程!J4171</f>
        <v>0</v>
      </c>
      <c r="M4174" s="74">
        <f>計算過程!K4171</f>
        <v>0</v>
      </c>
      <c r="N4174" s="75">
        <f>計算過程!Q4171</f>
        <v>0</v>
      </c>
    </row>
    <row r="4175" spans="8:14">
      <c r="H4175" s="38">
        <v>41813</v>
      </c>
      <c r="I4175" s="39" t="s">
        <v>163</v>
      </c>
      <c r="J4175" s="74">
        <f>計算過程!D4172</f>
        <v>0</v>
      </c>
      <c r="K4175" s="74">
        <f>計算過程!I4172</f>
        <v>0</v>
      </c>
      <c r="L4175" s="74">
        <f>計算過程!J4172</f>
        <v>0</v>
      </c>
      <c r="M4175" s="74">
        <f>計算過程!K4172</f>
        <v>0</v>
      </c>
      <c r="N4175" s="75">
        <f>計算過程!Q4172</f>
        <v>0</v>
      </c>
    </row>
    <row r="4176" spans="8:14">
      <c r="H4176" s="38">
        <v>41813</v>
      </c>
      <c r="I4176" s="39" t="s">
        <v>164</v>
      </c>
      <c r="J4176" s="74">
        <f>計算過程!D4173</f>
        <v>0</v>
      </c>
      <c r="K4176" s="74">
        <f>計算過程!I4173</f>
        <v>0</v>
      </c>
      <c r="L4176" s="74">
        <f>計算過程!J4173</f>
        <v>0</v>
      </c>
      <c r="M4176" s="74">
        <f>計算過程!K4173</f>
        <v>0</v>
      </c>
      <c r="N4176" s="75">
        <f>計算過程!Q4173</f>
        <v>0</v>
      </c>
    </row>
    <row r="4177" spans="8:14">
      <c r="H4177" s="38">
        <v>41813</v>
      </c>
      <c r="I4177" s="39" t="s">
        <v>165</v>
      </c>
      <c r="J4177" s="74">
        <f>計算過程!D4174</f>
        <v>0</v>
      </c>
      <c r="K4177" s="74">
        <f>計算過程!I4174</f>
        <v>0</v>
      </c>
      <c r="L4177" s="74">
        <f>計算過程!J4174</f>
        <v>0</v>
      </c>
      <c r="M4177" s="74">
        <f>計算過程!K4174</f>
        <v>0</v>
      </c>
      <c r="N4177" s="75">
        <f>計算過程!Q4174</f>
        <v>0</v>
      </c>
    </row>
    <row r="4178" spans="8:14">
      <c r="H4178" s="38">
        <v>41813</v>
      </c>
      <c r="I4178" s="39" t="s">
        <v>166</v>
      </c>
      <c r="J4178" s="74">
        <f>計算過程!D4175</f>
        <v>0</v>
      </c>
      <c r="K4178" s="74">
        <f>計算過程!I4175</f>
        <v>0</v>
      </c>
      <c r="L4178" s="74">
        <f>計算過程!J4175</f>
        <v>0</v>
      </c>
      <c r="M4178" s="74">
        <f>計算過程!K4175</f>
        <v>0</v>
      </c>
      <c r="N4178" s="75">
        <f>計算過程!Q4175</f>
        <v>0</v>
      </c>
    </row>
    <row r="4179" spans="8:14">
      <c r="H4179" s="38">
        <v>41813</v>
      </c>
      <c r="I4179" s="39" t="s">
        <v>167</v>
      </c>
      <c r="J4179" s="74">
        <f>計算過程!D4176</f>
        <v>0</v>
      </c>
      <c r="K4179" s="74">
        <f>計算過程!I4176</f>
        <v>0</v>
      </c>
      <c r="L4179" s="74">
        <f>計算過程!J4176</f>
        <v>0</v>
      </c>
      <c r="M4179" s="74">
        <f>計算過程!K4176</f>
        <v>0</v>
      </c>
      <c r="N4179" s="75">
        <f>計算過程!Q4176</f>
        <v>0</v>
      </c>
    </row>
    <row r="4180" spans="8:14">
      <c r="H4180" s="38">
        <v>41813</v>
      </c>
      <c r="I4180" s="39" t="s">
        <v>168</v>
      </c>
      <c r="J4180" s="74">
        <f>計算過程!D4177</f>
        <v>0</v>
      </c>
      <c r="K4180" s="74">
        <f>計算過程!I4177</f>
        <v>0</v>
      </c>
      <c r="L4180" s="74">
        <f>計算過程!J4177</f>
        <v>0</v>
      </c>
      <c r="M4180" s="74">
        <f>計算過程!K4177</f>
        <v>0</v>
      </c>
      <c r="N4180" s="75">
        <f>計算過程!Q4177</f>
        <v>0</v>
      </c>
    </row>
    <row r="4181" spans="8:14">
      <c r="H4181" s="38">
        <v>41813</v>
      </c>
      <c r="I4181" s="39" t="s">
        <v>169</v>
      </c>
      <c r="J4181" s="74">
        <f>計算過程!D4178</f>
        <v>0</v>
      </c>
      <c r="K4181" s="74">
        <f>計算過程!I4178</f>
        <v>0</v>
      </c>
      <c r="L4181" s="74">
        <f>計算過程!J4178</f>
        <v>0</v>
      </c>
      <c r="M4181" s="74">
        <f>計算過程!K4178</f>
        <v>0</v>
      </c>
      <c r="N4181" s="75">
        <f>計算過程!Q4178</f>
        <v>0</v>
      </c>
    </row>
    <row r="4182" spans="8:14">
      <c r="H4182" s="38">
        <v>41813</v>
      </c>
      <c r="I4182" s="39" t="s">
        <v>170</v>
      </c>
      <c r="J4182" s="74">
        <f>計算過程!D4179</f>
        <v>0</v>
      </c>
      <c r="K4182" s="74">
        <f>計算過程!I4179</f>
        <v>0</v>
      </c>
      <c r="L4182" s="74">
        <f>計算過程!J4179</f>
        <v>0</v>
      </c>
      <c r="M4182" s="74">
        <f>計算過程!K4179</f>
        <v>0</v>
      </c>
      <c r="N4182" s="75">
        <f>計算過程!Q4179</f>
        <v>0</v>
      </c>
    </row>
    <row r="4183" spans="8:14">
      <c r="H4183" s="38">
        <v>41813</v>
      </c>
      <c r="I4183" s="39" t="s">
        <v>171</v>
      </c>
      <c r="J4183" s="74">
        <f>計算過程!D4180</f>
        <v>0</v>
      </c>
      <c r="K4183" s="74">
        <f>計算過程!I4180</f>
        <v>0</v>
      </c>
      <c r="L4183" s="74">
        <f>計算過程!J4180</f>
        <v>0</v>
      </c>
      <c r="M4183" s="74">
        <f>計算過程!K4180</f>
        <v>0</v>
      </c>
      <c r="N4183" s="75">
        <f>計算過程!Q4180</f>
        <v>0</v>
      </c>
    </row>
    <row r="4184" spans="8:14">
      <c r="H4184" s="38">
        <v>41813</v>
      </c>
      <c r="I4184" s="39" t="s">
        <v>172</v>
      </c>
      <c r="J4184" s="74">
        <f>計算過程!D4181</f>
        <v>0</v>
      </c>
      <c r="K4184" s="74">
        <f>計算過程!I4181</f>
        <v>0</v>
      </c>
      <c r="L4184" s="74">
        <f>計算過程!J4181</f>
        <v>0</v>
      </c>
      <c r="M4184" s="74">
        <f>計算過程!K4181</f>
        <v>0</v>
      </c>
      <c r="N4184" s="75">
        <f>計算過程!Q4181</f>
        <v>0</v>
      </c>
    </row>
    <row r="4185" spans="8:14">
      <c r="H4185" s="38">
        <v>41814</v>
      </c>
      <c r="I4185" s="39" t="s">
        <v>149</v>
      </c>
      <c r="J4185" s="74">
        <f>計算過程!D4182</f>
        <v>0</v>
      </c>
      <c r="K4185" s="74">
        <f>計算過程!I4182</f>
        <v>0</v>
      </c>
      <c r="L4185" s="74">
        <f>計算過程!J4182</f>
        <v>0</v>
      </c>
      <c r="M4185" s="74">
        <f>計算過程!K4182</f>
        <v>0</v>
      </c>
      <c r="N4185" s="75">
        <f>計算過程!Q4182</f>
        <v>0</v>
      </c>
    </row>
    <row r="4186" spans="8:14">
      <c r="H4186" s="38">
        <v>41814</v>
      </c>
      <c r="I4186" s="39" t="s">
        <v>150</v>
      </c>
      <c r="J4186" s="74">
        <f>計算過程!D4183</f>
        <v>0</v>
      </c>
      <c r="K4186" s="74">
        <f>計算過程!I4183</f>
        <v>0</v>
      </c>
      <c r="L4186" s="74">
        <f>計算過程!J4183</f>
        <v>0</v>
      </c>
      <c r="M4186" s="74">
        <f>計算過程!K4183</f>
        <v>0</v>
      </c>
      <c r="N4186" s="75">
        <f>計算過程!Q4183</f>
        <v>0</v>
      </c>
    </row>
    <row r="4187" spans="8:14">
      <c r="H4187" s="38">
        <v>41814</v>
      </c>
      <c r="I4187" s="39" t="s">
        <v>151</v>
      </c>
      <c r="J4187" s="74">
        <f>計算過程!D4184</f>
        <v>0</v>
      </c>
      <c r="K4187" s="74">
        <f>計算過程!I4184</f>
        <v>0</v>
      </c>
      <c r="L4187" s="74">
        <f>計算過程!J4184</f>
        <v>0</v>
      </c>
      <c r="M4187" s="74">
        <f>計算過程!K4184</f>
        <v>0</v>
      </c>
      <c r="N4187" s="75">
        <f>計算過程!Q4184</f>
        <v>0</v>
      </c>
    </row>
    <row r="4188" spans="8:14">
      <c r="H4188" s="38">
        <v>41814</v>
      </c>
      <c r="I4188" s="39" t="s">
        <v>152</v>
      </c>
      <c r="J4188" s="74">
        <f>計算過程!D4185</f>
        <v>0</v>
      </c>
      <c r="K4188" s="74">
        <f>計算過程!I4185</f>
        <v>0</v>
      </c>
      <c r="L4188" s="74">
        <f>計算過程!J4185</f>
        <v>0</v>
      </c>
      <c r="M4188" s="74">
        <f>計算過程!K4185</f>
        <v>0</v>
      </c>
      <c r="N4188" s="75">
        <f>計算過程!Q4185</f>
        <v>0</v>
      </c>
    </row>
    <row r="4189" spans="8:14">
      <c r="H4189" s="38">
        <v>41814</v>
      </c>
      <c r="I4189" s="39" t="s">
        <v>153</v>
      </c>
      <c r="J4189" s="74">
        <f>計算過程!D4186</f>
        <v>0</v>
      </c>
      <c r="K4189" s="74">
        <f>計算過程!I4186</f>
        <v>0</v>
      </c>
      <c r="L4189" s="74">
        <f>計算過程!J4186</f>
        <v>0</v>
      </c>
      <c r="M4189" s="74">
        <f>計算過程!K4186</f>
        <v>0</v>
      </c>
      <c r="N4189" s="75">
        <f>計算過程!Q4186</f>
        <v>0</v>
      </c>
    </row>
    <row r="4190" spans="8:14">
      <c r="H4190" s="38">
        <v>41814</v>
      </c>
      <c r="I4190" s="39" t="s">
        <v>154</v>
      </c>
      <c r="J4190" s="74">
        <f>計算過程!D4187</f>
        <v>0</v>
      </c>
      <c r="K4190" s="74">
        <f>計算過程!I4187</f>
        <v>0</v>
      </c>
      <c r="L4190" s="74">
        <f>計算過程!J4187</f>
        <v>0</v>
      </c>
      <c r="M4190" s="74">
        <f>計算過程!K4187</f>
        <v>0</v>
      </c>
      <c r="N4190" s="75">
        <f>計算過程!Q4187</f>
        <v>0</v>
      </c>
    </row>
    <row r="4191" spans="8:14">
      <c r="H4191" s="38">
        <v>41814</v>
      </c>
      <c r="I4191" s="39" t="s">
        <v>155</v>
      </c>
      <c r="J4191" s="74">
        <f>計算過程!D4188</f>
        <v>0</v>
      </c>
      <c r="K4191" s="74">
        <f>計算過程!I4188</f>
        <v>0</v>
      </c>
      <c r="L4191" s="74">
        <f>計算過程!J4188</f>
        <v>0</v>
      </c>
      <c r="M4191" s="74">
        <f>計算過程!K4188</f>
        <v>0</v>
      </c>
      <c r="N4191" s="75">
        <f>計算過程!Q4188</f>
        <v>0</v>
      </c>
    </row>
    <row r="4192" spans="8:14">
      <c r="H4192" s="38">
        <v>41814</v>
      </c>
      <c r="I4192" s="39" t="s">
        <v>156</v>
      </c>
      <c r="J4192" s="74">
        <f>計算過程!D4189</f>
        <v>0</v>
      </c>
      <c r="K4192" s="74">
        <f>計算過程!I4189</f>
        <v>0</v>
      </c>
      <c r="L4192" s="74">
        <f>計算過程!J4189</f>
        <v>0</v>
      </c>
      <c r="M4192" s="74">
        <f>計算過程!K4189</f>
        <v>0</v>
      </c>
      <c r="N4192" s="75">
        <f>計算過程!Q4189</f>
        <v>0</v>
      </c>
    </row>
    <row r="4193" spans="8:14">
      <c r="H4193" s="38">
        <v>41814</v>
      </c>
      <c r="I4193" s="39" t="s">
        <v>157</v>
      </c>
      <c r="J4193" s="74">
        <f>計算過程!D4190</f>
        <v>0</v>
      </c>
      <c r="K4193" s="74">
        <f>計算過程!I4190</f>
        <v>0</v>
      </c>
      <c r="L4193" s="74">
        <f>計算過程!J4190</f>
        <v>0</v>
      </c>
      <c r="M4193" s="74">
        <f>計算過程!K4190</f>
        <v>0</v>
      </c>
      <c r="N4193" s="75">
        <f>計算過程!Q4190</f>
        <v>0</v>
      </c>
    </row>
    <row r="4194" spans="8:14">
      <c r="H4194" s="38">
        <v>41814</v>
      </c>
      <c r="I4194" s="39" t="s">
        <v>158</v>
      </c>
      <c r="J4194" s="74">
        <f>計算過程!D4191</f>
        <v>0</v>
      </c>
      <c r="K4194" s="74">
        <f>計算過程!I4191</f>
        <v>0</v>
      </c>
      <c r="L4194" s="74">
        <f>計算過程!J4191</f>
        <v>0</v>
      </c>
      <c r="M4194" s="74">
        <f>計算過程!K4191</f>
        <v>0</v>
      </c>
      <c r="N4194" s="75">
        <f>計算過程!Q4191</f>
        <v>0</v>
      </c>
    </row>
    <row r="4195" spans="8:14">
      <c r="H4195" s="38">
        <v>41814</v>
      </c>
      <c r="I4195" s="39" t="s">
        <v>159</v>
      </c>
      <c r="J4195" s="74">
        <f>計算過程!D4192</f>
        <v>0</v>
      </c>
      <c r="K4195" s="74">
        <f>計算過程!I4192</f>
        <v>0</v>
      </c>
      <c r="L4195" s="74">
        <f>計算過程!J4192</f>
        <v>0</v>
      </c>
      <c r="M4195" s="74">
        <f>計算過程!K4192</f>
        <v>0</v>
      </c>
      <c r="N4195" s="75">
        <f>計算過程!Q4192</f>
        <v>0</v>
      </c>
    </row>
    <row r="4196" spans="8:14">
      <c r="H4196" s="38">
        <v>41814</v>
      </c>
      <c r="I4196" s="39" t="s">
        <v>160</v>
      </c>
      <c r="J4196" s="74">
        <f>計算過程!D4193</f>
        <v>0</v>
      </c>
      <c r="K4196" s="74">
        <f>計算過程!I4193</f>
        <v>0</v>
      </c>
      <c r="L4196" s="74">
        <f>計算過程!J4193</f>
        <v>0</v>
      </c>
      <c r="M4196" s="74">
        <f>計算過程!K4193</f>
        <v>0</v>
      </c>
      <c r="N4196" s="75">
        <f>計算過程!Q4193</f>
        <v>0</v>
      </c>
    </row>
    <row r="4197" spans="8:14">
      <c r="H4197" s="38">
        <v>41814</v>
      </c>
      <c r="I4197" s="39" t="s">
        <v>161</v>
      </c>
      <c r="J4197" s="74">
        <f>計算過程!D4194</f>
        <v>0</v>
      </c>
      <c r="K4197" s="74">
        <f>計算過程!I4194</f>
        <v>0</v>
      </c>
      <c r="L4197" s="74">
        <f>計算過程!J4194</f>
        <v>0</v>
      </c>
      <c r="M4197" s="74">
        <f>計算過程!K4194</f>
        <v>0</v>
      </c>
      <c r="N4197" s="75">
        <f>計算過程!Q4194</f>
        <v>0</v>
      </c>
    </row>
    <row r="4198" spans="8:14">
      <c r="H4198" s="38">
        <v>41814</v>
      </c>
      <c r="I4198" s="39" t="s">
        <v>162</v>
      </c>
      <c r="J4198" s="74">
        <f>計算過程!D4195</f>
        <v>0</v>
      </c>
      <c r="K4198" s="74">
        <f>計算過程!I4195</f>
        <v>0</v>
      </c>
      <c r="L4198" s="74">
        <f>計算過程!J4195</f>
        <v>0</v>
      </c>
      <c r="M4198" s="74">
        <f>計算過程!K4195</f>
        <v>0</v>
      </c>
      <c r="N4198" s="75">
        <f>計算過程!Q4195</f>
        <v>0</v>
      </c>
    </row>
    <row r="4199" spans="8:14">
      <c r="H4199" s="38">
        <v>41814</v>
      </c>
      <c r="I4199" s="39" t="s">
        <v>163</v>
      </c>
      <c r="J4199" s="74">
        <f>計算過程!D4196</f>
        <v>0</v>
      </c>
      <c r="K4199" s="74">
        <f>計算過程!I4196</f>
        <v>0</v>
      </c>
      <c r="L4199" s="74">
        <f>計算過程!J4196</f>
        <v>0</v>
      </c>
      <c r="M4199" s="74">
        <f>計算過程!K4196</f>
        <v>0</v>
      </c>
      <c r="N4199" s="75">
        <f>計算過程!Q4196</f>
        <v>0</v>
      </c>
    </row>
    <row r="4200" spans="8:14">
      <c r="H4200" s="38">
        <v>41814</v>
      </c>
      <c r="I4200" s="39" t="s">
        <v>164</v>
      </c>
      <c r="J4200" s="74">
        <f>計算過程!D4197</f>
        <v>0</v>
      </c>
      <c r="K4200" s="74">
        <f>計算過程!I4197</f>
        <v>0</v>
      </c>
      <c r="L4200" s="74">
        <f>計算過程!J4197</f>
        <v>0</v>
      </c>
      <c r="M4200" s="74">
        <f>計算過程!K4197</f>
        <v>0</v>
      </c>
      <c r="N4200" s="75">
        <f>計算過程!Q4197</f>
        <v>0</v>
      </c>
    </row>
    <row r="4201" spans="8:14">
      <c r="H4201" s="38">
        <v>41814</v>
      </c>
      <c r="I4201" s="39" t="s">
        <v>165</v>
      </c>
      <c r="J4201" s="74">
        <f>計算過程!D4198</f>
        <v>0</v>
      </c>
      <c r="K4201" s="74">
        <f>計算過程!I4198</f>
        <v>0</v>
      </c>
      <c r="L4201" s="74">
        <f>計算過程!J4198</f>
        <v>0</v>
      </c>
      <c r="M4201" s="74">
        <f>計算過程!K4198</f>
        <v>0</v>
      </c>
      <c r="N4201" s="75">
        <f>計算過程!Q4198</f>
        <v>0</v>
      </c>
    </row>
    <row r="4202" spans="8:14">
      <c r="H4202" s="38">
        <v>41814</v>
      </c>
      <c r="I4202" s="39" t="s">
        <v>166</v>
      </c>
      <c r="J4202" s="74">
        <f>計算過程!D4199</f>
        <v>0</v>
      </c>
      <c r="K4202" s="74">
        <f>計算過程!I4199</f>
        <v>0</v>
      </c>
      <c r="L4202" s="74">
        <f>計算過程!J4199</f>
        <v>0</v>
      </c>
      <c r="M4202" s="74">
        <f>計算過程!K4199</f>
        <v>0</v>
      </c>
      <c r="N4202" s="75">
        <f>計算過程!Q4199</f>
        <v>0</v>
      </c>
    </row>
    <row r="4203" spans="8:14">
      <c r="H4203" s="38">
        <v>41814</v>
      </c>
      <c r="I4203" s="39" t="s">
        <v>167</v>
      </c>
      <c r="J4203" s="74">
        <f>計算過程!D4200</f>
        <v>0</v>
      </c>
      <c r="K4203" s="74">
        <f>計算過程!I4200</f>
        <v>0</v>
      </c>
      <c r="L4203" s="74">
        <f>計算過程!J4200</f>
        <v>0</v>
      </c>
      <c r="M4203" s="74">
        <f>計算過程!K4200</f>
        <v>0</v>
      </c>
      <c r="N4203" s="75">
        <f>計算過程!Q4200</f>
        <v>0</v>
      </c>
    </row>
    <row r="4204" spans="8:14">
      <c r="H4204" s="38">
        <v>41814</v>
      </c>
      <c r="I4204" s="39" t="s">
        <v>168</v>
      </c>
      <c r="J4204" s="74">
        <f>計算過程!D4201</f>
        <v>0</v>
      </c>
      <c r="K4204" s="74">
        <f>計算過程!I4201</f>
        <v>0</v>
      </c>
      <c r="L4204" s="74">
        <f>計算過程!J4201</f>
        <v>0</v>
      </c>
      <c r="M4204" s="74">
        <f>計算過程!K4201</f>
        <v>0</v>
      </c>
      <c r="N4204" s="75">
        <f>計算過程!Q4201</f>
        <v>0</v>
      </c>
    </row>
    <row r="4205" spans="8:14">
      <c r="H4205" s="38">
        <v>41814</v>
      </c>
      <c r="I4205" s="39" t="s">
        <v>169</v>
      </c>
      <c r="J4205" s="74">
        <f>計算過程!D4202</f>
        <v>0</v>
      </c>
      <c r="K4205" s="74">
        <f>計算過程!I4202</f>
        <v>0</v>
      </c>
      <c r="L4205" s="74">
        <f>計算過程!J4202</f>
        <v>0</v>
      </c>
      <c r="M4205" s="74">
        <f>計算過程!K4202</f>
        <v>0</v>
      </c>
      <c r="N4205" s="75">
        <f>計算過程!Q4202</f>
        <v>0</v>
      </c>
    </row>
    <row r="4206" spans="8:14">
      <c r="H4206" s="38">
        <v>41814</v>
      </c>
      <c r="I4206" s="39" t="s">
        <v>170</v>
      </c>
      <c r="J4206" s="74">
        <f>計算過程!D4203</f>
        <v>0</v>
      </c>
      <c r="K4206" s="74">
        <f>計算過程!I4203</f>
        <v>0</v>
      </c>
      <c r="L4206" s="74">
        <f>計算過程!J4203</f>
        <v>0</v>
      </c>
      <c r="M4206" s="74">
        <f>計算過程!K4203</f>
        <v>0</v>
      </c>
      <c r="N4206" s="75">
        <f>計算過程!Q4203</f>
        <v>0</v>
      </c>
    </row>
    <row r="4207" spans="8:14">
      <c r="H4207" s="38">
        <v>41814</v>
      </c>
      <c r="I4207" s="39" t="s">
        <v>171</v>
      </c>
      <c r="J4207" s="74">
        <f>計算過程!D4204</f>
        <v>0</v>
      </c>
      <c r="K4207" s="74">
        <f>計算過程!I4204</f>
        <v>0</v>
      </c>
      <c r="L4207" s="74">
        <f>計算過程!J4204</f>
        <v>0</v>
      </c>
      <c r="M4207" s="74">
        <f>計算過程!K4204</f>
        <v>0</v>
      </c>
      <c r="N4207" s="75">
        <f>計算過程!Q4204</f>
        <v>0</v>
      </c>
    </row>
    <row r="4208" spans="8:14">
      <c r="H4208" s="38">
        <v>41814</v>
      </c>
      <c r="I4208" s="39" t="s">
        <v>172</v>
      </c>
      <c r="J4208" s="74">
        <f>計算過程!D4205</f>
        <v>0</v>
      </c>
      <c r="K4208" s="74">
        <f>計算過程!I4205</f>
        <v>0</v>
      </c>
      <c r="L4208" s="74">
        <f>計算過程!J4205</f>
        <v>0</v>
      </c>
      <c r="M4208" s="74">
        <f>計算過程!K4205</f>
        <v>0</v>
      </c>
      <c r="N4208" s="75">
        <f>計算過程!Q4205</f>
        <v>0</v>
      </c>
    </row>
    <row r="4209" spans="8:14">
      <c r="H4209" s="38">
        <v>41815</v>
      </c>
      <c r="I4209" s="39" t="s">
        <v>149</v>
      </c>
      <c r="J4209" s="74">
        <f>計算過程!D4206</f>
        <v>0</v>
      </c>
      <c r="K4209" s="74">
        <f>計算過程!I4206</f>
        <v>0</v>
      </c>
      <c r="L4209" s="74">
        <f>計算過程!J4206</f>
        <v>0</v>
      </c>
      <c r="M4209" s="74">
        <f>計算過程!K4206</f>
        <v>0</v>
      </c>
      <c r="N4209" s="75">
        <f>計算過程!Q4206</f>
        <v>0</v>
      </c>
    </row>
    <row r="4210" spans="8:14">
      <c r="H4210" s="38">
        <v>41815</v>
      </c>
      <c r="I4210" s="39" t="s">
        <v>150</v>
      </c>
      <c r="J4210" s="74">
        <f>計算過程!D4207</f>
        <v>0</v>
      </c>
      <c r="K4210" s="74">
        <f>計算過程!I4207</f>
        <v>0</v>
      </c>
      <c r="L4210" s="74">
        <f>計算過程!J4207</f>
        <v>0</v>
      </c>
      <c r="M4210" s="74">
        <f>計算過程!K4207</f>
        <v>0</v>
      </c>
      <c r="N4210" s="75">
        <f>計算過程!Q4207</f>
        <v>0</v>
      </c>
    </row>
    <row r="4211" spans="8:14">
      <c r="H4211" s="38">
        <v>41815</v>
      </c>
      <c r="I4211" s="39" t="s">
        <v>151</v>
      </c>
      <c r="J4211" s="74">
        <f>計算過程!D4208</f>
        <v>0</v>
      </c>
      <c r="K4211" s="74">
        <f>計算過程!I4208</f>
        <v>0</v>
      </c>
      <c r="L4211" s="74">
        <f>計算過程!J4208</f>
        <v>0</v>
      </c>
      <c r="M4211" s="74">
        <f>計算過程!K4208</f>
        <v>0</v>
      </c>
      <c r="N4211" s="75">
        <f>計算過程!Q4208</f>
        <v>0</v>
      </c>
    </row>
    <row r="4212" spans="8:14">
      <c r="H4212" s="38">
        <v>41815</v>
      </c>
      <c r="I4212" s="39" t="s">
        <v>152</v>
      </c>
      <c r="J4212" s="74">
        <f>計算過程!D4209</f>
        <v>0</v>
      </c>
      <c r="K4212" s="74">
        <f>計算過程!I4209</f>
        <v>0</v>
      </c>
      <c r="L4212" s="74">
        <f>計算過程!J4209</f>
        <v>0</v>
      </c>
      <c r="M4212" s="74">
        <f>計算過程!K4209</f>
        <v>0</v>
      </c>
      <c r="N4212" s="75">
        <f>計算過程!Q4209</f>
        <v>0</v>
      </c>
    </row>
    <row r="4213" spans="8:14">
      <c r="H4213" s="38">
        <v>41815</v>
      </c>
      <c r="I4213" s="39" t="s">
        <v>153</v>
      </c>
      <c r="J4213" s="74">
        <f>計算過程!D4210</f>
        <v>0</v>
      </c>
      <c r="K4213" s="74">
        <f>計算過程!I4210</f>
        <v>0</v>
      </c>
      <c r="L4213" s="74">
        <f>計算過程!J4210</f>
        <v>0</v>
      </c>
      <c r="M4213" s="74">
        <f>計算過程!K4210</f>
        <v>0</v>
      </c>
      <c r="N4213" s="75">
        <f>計算過程!Q4210</f>
        <v>0</v>
      </c>
    </row>
    <row r="4214" spans="8:14">
      <c r="H4214" s="38">
        <v>41815</v>
      </c>
      <c r="I4214" s="39" t="s">
        <v>154</v>
      </c>
      <c r="J4214" s="74">
        <f>計算過程!D4211</f>
        <v>0</v>
      </c>
      <c r="K4214" s="74">
        <f>計算過程!I4211</f>
        <v>0</v>
      </c>
      <c r="L4214" s="74">
        <f>計算過程!J4211</f>
        <v>0</v>
      </c>
      <c r="M4214" s="74">
        <f>計算過程!K4211</f>
        <v>0</v>
      </c>
      <c r="N4214" s="75">
        <f>計算過程!Q4211</f>
        <v>0</v>
      </c>
    </row>
    <row r="4215" spans="8:14">
      <c r="H4215" s="38">
        <v>41815</v>
      </c>
      <c r="I4215" s="39" t="s">
        <v>155</v>
      </c>
      <c r="J4215" s="74">
        <f>計算過程!D4212</f>
        <v>0</v>
      </c>
      <c r="K4215" s="74">
        <f>計算過程!I4212</f>
        <v>0</v>
      </c>
      <c r="L4215" s="74">
        <f>計算過程!J4212</f>
        <v>0</v>
      </c>
      <c r="M4215" s="74">
        <f>計算過程!K4212</f>
        <v>0</v>
      </c>
      <c r="N4215" s="75">
        <f>計算過程!Q4212</f>
        <v>0</v>
      </c>
    </row>
    <row r="4216" spans="8:14">
      <c r="H4216" s="38">
        <v>41815</v>
      </c>
      <c r="I4216" s="39" t="s">
        <v>156</v>
      </c>
      <c r="J4216" s="74">
        <f>計算過程!D4213</f>
        <v>0</v>
      </c>
      <c r="K4216" s="74">
        <f>計算過程!I4213</f>
        <v>0</v>
      </c>
      <c r="L4216" s="74">
        <f>計算過程!J4213</f>
        <v>0</v>
      </c>
      <c r="M4216" s="74">
        <f>計算過程!K4213</f>
        <v>0</v>
      </c>
      <c r="N4216" s="75">
        <f>計算過程!Q4213</f>
        <v>0</v>
      </c>
    </row>
    <row r="4217" spans="8:14">
      <c r="H4217" s="38">
        <v>41815</v>
      </c>
      <c r="I4217" s="39" t="s">
        <v>157</v>
      </c>
      <c r="J4217" s="74">
        <f>計算過程!D4214</f>
        <v>0</v>
      </c>
      <c r="K4217" s="74">
        <f>計算過程!I4214</f>
        <v>0</v>
      </c>
      <c r="L4217" s="74">
        <f>計算過程!J4214</f>
        <v>0</v>
      </c>
      <c r="M4217" s="74">
        <f>計算過程!K4214</f>
        <v>0</v>
      </c>
      <c r="N4217" s="75">
        <f>計算過程!Q4214</f>
        <v>0</v>
      </c>
    </row>
    <row r="4218" spans="8:14">
      <c r="H4218" s="38">
        <v>41815</v>
      </c>
      <c r="I4218" s="39" t="s">
        <v>158</v>
      </c>
      <c r="J4218" s="74">
        <f>計算過程!D4215</f>
        <v>0</v>
      </c>
      <c r="K4218" s="74">
        <f>計算過程!I4215</f>
        <v>0</v>
      </c>
      <c r="L4218" s="74">
        <f>計算過程!J4215</f>
        <v>0</v>
      </c>
      <c r="M4218" s="74">
        <f>計算過程!K4215</f>
        <v>0</v>
      </c>
      <c r="N4218" s="75">
        <f>計算過程!Q4215</f>
        <v>0</v>
      </c>
    </row>
    <row r="4219" spans="8:14">
      <c r="H4219" s="38">
        <v>41815</v>
      </c>
      <c r="I4219" s="39" t="s">
        <v>159</v>
      </c>
      <c r="J4219" s="74">
        <f>計算過程!D4216</f>
        <v>0</v>
      </c>
      <c r="K4219" s="74">
        <f>計算過程!I4216</f>
        <v>0</v>
      </c>
      <c r="L4219" s="74">
        <f>計算過程!J4216</f>
        <v>0</v>
      </c>
      <c r="M4219" s="74">
        <f>計算過程!K4216</f>
        <v>0</v>
      </c>
      <c r="N4219" s="75">
        <f>計算過程!Q4216</f>
        <v>0</v>
      </c>
    </row>
    <row r="4220" spans="8:14">
      <c r="H4220" s="38">
        <v>41815</v>
      </c>
      <c r="I4220" s="39" t="s">
        <v>160</v>
      </c>
      <c r="J4220" s="74">
        <f>計算過程!D4217</f>
        <v>0</v>
      </c>
      <c r="K4220" s="74">
        <f>計算過程!I4217</f>
        <v>0</v>
      </c>
      <c r="L4220" s="74">
        <f>計算過程!J4217</f>
        <v>0</v>
      </c>
      <c r="M4220" s="74">
        <f>計算過程!K4217</f>
        <v>0</v>
      </c>
      <c r="N4220" s="75">
        <f>計算過程!Q4217</f>
        <v>0</v>
      </c>
    </row>
    <row r="4221" spans="8:14">
      <c r="H4221" s="38">
        <v>41815</v>
      </c>
      <c r="I4221" s="39" t="s">
        <v>161</v>
      </c>
      <c r="J4221" s="74">
        <f>計算過程!D4218</f>
        <v>0</v>
      </c>
      <c r="K4221" s="74">
        <f>計算過程!I4218</f>
        <v>0</v>
      </c>
      <c r="L4221" s="74">
        <f>計算過程!J4218</f>
        <v>0</v>
      </c>
      <c r="M4221" s="74">
        <f>計算過程!K4218</f>
        <v>0</v>
      </c>
      <c r="N4221" s="75">
        <f>計算過程!Q4218</f>
        <v>0</v>
      </c>
    </row>
    <row r="4222" spans="8:14">
      <c r="H4222" s="38">
        <v>41815</v>
      </c>
      <c r="I4222" s="39" t="s">
        <v>162</v>
      </c>
      <c r="J4222" s="74">
        <f>計算過程!D4219</f>
        <v>0</v>
      </c>
      <c r="K4222" s="74">
        <f>計算過程!I4219</f>
        <v>0</v>
      </c>
      <c r="L4222" s="74">
        <f>計算過程!J4219</f>
        <v>0</v>
      </c>
      <c r="M4222" s="74">
        <f>計算過程!K4219</f>
        <v>0</v>
      </c>
      <c r="N4222" s="75">
        <f>計算過程!Q4219</f>
        <v>0</v>
      </c>
    </row>
    <row r="4223" spans="8:14">
      <c r="H4223" s="38">
        <v>41815</v>
      </c>
      <c r="I4223" s="39" t="s">
        <v>163</v>
      </c>
      <c r="J4223" s="74">
        <f>計算過程!D4220</f>
        <v>0</v>
      </c>
      <c r="K4223" s="74">
        <f>計算過程!I4220</f>
        <v>0</v>
      </c>
      <c r="L4223" s="74">
        <f>計算過程!J4220</f>
        <v>0</v>
      </c>
      <c r="M4223" s="74">
        <f>計算過程!K4220</f>
        <v>0</v>
      </c>
      <c r="N4223" s="75">
        <f>計算過程!Q4220</f>
        <v>0</v>
      </c>
    </row>
    <row r="4224" spans="8:14">
      <c r="H4224" s="38">
        <v>41815</v>
      </c>
      <c r="I4224" s="39" t="s">
        <v>164</v>
      </c>
      <c r="J4224" s="74">
        <f>計算過程!D4221</f>
        <v>0</v>
      </c>
      <c r="K4224" s="74">
        <f>計算過程!I4221</f>
        <v>0</v>
      </c>
      <c r="L4224" s="74">
        <f>計算過程!J4221</f>
        <v>0</v>
      </c>
      <c r="M4224" s="74">
        <f>計算過程!K4221</f>
        <v>0</v>
      </c>
      <c r="N4224" s="75">
        <f>計算過程!Q4221</f>
        <v>0</v>
      </c>
    </row>
    <row r="4225" spans="8:14">
      <c r="H4225" s="38">
        <v>41815</v>
      </c>
      <c r="I4225" s="39" t="s">
        <v>165</v>
      </c>
      <c r="J4225" s="74">
        <f>計算過程!D4222</f>
        <v>0</v>
      </c>
      <c r="K4225" s="74">
        <f>計算過程!I4222</f>
        <v>0</v>
      </c>
      <c r="L4225" s="74">
        <f>計算過程!J4222</f>
        <v>0</v>
      </c>
      <c r="M4225" s="74">
        <f>計算過程!K4222</f>
        <v>0</v>
      </c>
      <c r="N4225" s="75">
        <f>計算過程!Q4222</f>
        <v>0</v>
      </c>
    </row>
    <row r="4226" spans="8:14">
      <c r="H4226" s="38">
        <v>41815</v>
      </c>
      <c r="I4226" s="39" t="s">
        <v>166</v>
      </c>
      <c r="J4226" s="74">
        <f>計算過程!D4223</f>
        <v>0</v>
      </c>
      <c r="K4226" s="74">
        <f>計算過程!I4223</f>
        <v>0</v>
      </c>
      <c r="L4226" s="74">
        <f>計算過程!J4223</f>
        <v>0</v>
      </c>
      <c r="M4226" s="74">
        <f>計算過程!K4223</f>
        <v>0</v>
      </c>
      <c r="N4226" s="75">
        <f>計算過程!Q4223</f>
        <v>0</v>
      </c>
    </row>
    <row r="4227" spans="8:14">
      <c r="H4227" s="38">
        <v>41815</v>
      </c>
      <c r="I4227" s="39" t="s">
        <v>167</v>
      </c>
      <c r="J4227" s="74">
        <f>計算過程!D4224</f>
        <v>0</v>
      </c>
      <c r="K4227" s="74">
        <f>計算過程!I4224</f>
        <v>0</v>
      </c>
      <c r="L4227" s="74">
        <f>計算過程!J4224</f>
        <v>0</v>
      </c>
      <c r="M4227" s="74">
        <f>計算過程!K4224</f>
        <v>0</v>
      </c>
      <c r="N4227" s="75">
        <f>計算過程!Q4224</f>
        <v>0</v>
      </c>
    </row>
    <row r="4228" spans="8:14">
      <c r="H4228" s="38">
        <v>41815</v>
      </c>
      <c r="I4228" s="39" t="s">
        <v>168</v>
      </c>
      <c r="J4228" s="74">
        <f>計算過程!D4225</f>
        <v>0</v>
      </c>
      <c r="K4228" s="74">
        <f>計算過程!I4225</f>
        <v>0</v>
      </c>
      <c r="L4228" s="74">
        <f>計算過程!J4225</f>
        <v>0</v>
      </c>
      <c r="M4228" s="74">
        <f>計算過程!K4225</f>
        <v>0</v>
      </c>
      <c r="N4228" s="75">
        <f>計算過程!Q4225</f>
        <v>0</v>
      </c>
    </row>
    <row r="4229" spans="8:14">
      <c r="H4229" s="38">
        <v>41815</v>
      </c>
      <c r="I4229" s="39" t="s">
        <v>169</v>
      </c>
      <c r="J4229" s="74">
        <f>計算過程!D4226</f>
        <v>0</v>
      </c>
      <c r="K4229" s="74">
        <f>計算過程!I4226</f>
        <v>0</v>
      </c>
      <c r="L4229" s="74">
        <f>計算過程!J4226</f>
        <v>0</v>
      </c>
      <c r="M4229" s="74">
        <f>計算過程!K4226</f>
        <v>0</v>
      </c>
      <c r="N4229" s="75">
        <f>計算過程!Q4226</f>
        <v>0</v>
      </c>
    </row>
    <row r="4230" spans="8:14">
      <c r="H4230" s="38">
        <v>41815</v>
      </c>
      <c r="I4230" s="39" t="s">
        <v>170</v>
      </c>
      <c r="J4230" s="74">
        <f>計算過程!D4227</f>
        <v>0</v>
      </c>
      <c r="K4230" s="74">
        <f>計算過程!I4227</f>
        <v>0</v>
      </c>
      <c r="L4230" s="74">
        <f>計算過程!J4227</f>
        <v>0</v>
      </c>
      <c r="M4230" s="74">
        <f>計算過程!K4227</f>
        <v>0</v>
      </c>
      <c r="N4230" s="75">
        <f>計算過程!Q4227</f>
        <v>0</v>
      </c>
    </row>
    <row r="4231" spans="8:14">
      <c r="H4231" s="38">
        <v>41815</v>
      </c>
      <c r="I4231" s="39" t="s">
        <v>171</v>
      </c>
      <c r="J4231" s="74">
        <f>計算過程!D4228</f>
        <v>0</v>
      </c>
      <c r="K4231" s="74">
        <f>計算過程!I4228</f>
        <v>0</v>
      </c>
      <c r="L4231" s="74">
        <f>計算過程!J4228</f>
        <v>0</v>
      </c>
      <c r="M4231" s="74">
        <f>計算過程!K4228</f>
        <v>0</v>
      </c>
      <c r="N4231" s="75">
        <f>計算過程!Q4228</f>
        <v>0</v>
      </c>
    </row>
    <row r="4232" spans="8:14">
      <c r="H4232" s="38">
        <v>41815</v>
      </c>
      <c r="I4232" s="39" t="s">
        <v>172</v>
      </c>
      <c r="J4232" s="74">
        <f>計算過程!D4229</f>
        <v>0</v>
      </c>
      <c r="K4232" s="74">
        <f>計算過程!I4229</f>
        <v>0</v>
      </c>
      <c r="L4232" s="74">
        <f>計算過程!J4229</f>
        <v>0</v>
      </c>
      <c r="M4232" s="74">
        <f>計算過程!K4229</f>
        <v>0</v>
      </c>
      <c r="N4232" s="75">
        <f>計算過程!Q4229</f>
        <v>0</v>
      </c>
    </row>
    <row r="4233" spans="8:14">
      <c r="H4233" s="38">
        <v>41816</v>
      </c>
      <c r="I4233" s="39" t="s">
        <v>149</v>
      </c>
      <c r="J4233" s="74">
        <f>計算過程!D4230</f>
        <v>0</v>
      </c>
      <c r="K4233" s="74">
        <f>計算過程!I4230</f>
        <v>0</v>
      </c>
      <c r="L4233" s="74">
        <f>計算過程!J4230</f>
        <v>0</v>
      </c>
      <c r="M4233" s="74">
        <f>計算過程!K4230</f>
        <v>0</v>
      </c>
      <c r="N4233" s="75">
        <f>計算過程!Q4230</f>
        <v>0</v>
      </c>
    </row>
    <row r="4234" spans="8:14">
      <c r="H4234" s="38">
        <v>41816</v>
      </c>
      <c r="I4234" s="39" t="s">
        <v>150</v>
      </c>
      <c r="J4234" s="74">
        <f>計算過程!D4231</f>
        <v>0</v>
      </c>
      <c r="K4234" s="74">
        <f>計算過程!I4231</f>
        <v>0</v>
      </c>
      <c r="L4234" s="74">
        <f>計算過程!J4231</f>
        <v>0</v>
      </c>
      <c r="M4234" s="74">
        <f>計算過程!K4231</f>
        <v>0</v>
      </c>
      <c r="N4234" s="75">
        <f>計算過程!Q4231</f>
        <v>0</v>
      </c>
    </row>
    <row r="4235" spans="8:14">
      <c r="H4235" s="38">
        <v>41816</v>
      </c>
      <c r="I4235" s="39" t="s">
        <v>151</v>
      </c>
      <c r="J4235" s="74">
        <f>計算過程!D4232</f>
        <v>0</v>
      </c>
      <c r="K4235" s="74">
        <f>計算過程!I4232</f>
        <v>0</v>
      </c>
      <c r="L4235" s="74">
        <f>計算過程!J4232</f>
        <v>0</v>
      </c>
      <c r="M4235" s="74">
        <f>計算過程!K4232</f>
        <v>0</v>
      </c>
      <c r="N4235" s="75">
        <f>計算過程!Q4232</f>
        <v>0</v>
      </c>
    </row>
    <row r="4236" spans="8:14">
      <c r="H4236" s="38">
        <v>41816</v>
      </c>
      <c r="I4236" s="39" t="s">
        <v>152</v>
      </c>
      <c r="J4236" s="74">
        <f>計算過程!D4233</f>
        <v>0</v>
      </c>
      <c r="K4236" s="74">
        <f>計算過程!I4233</f>
        <v>0</v>
      </c>
      <c r="L4236" s="74">
        <f>計算過程!J4233</f>
        <v>0</v>
      </c>
      <c r="M4236" s="74">
        <f>計算過程!K4233</f>
        <v>0</v>
      </c>
      <c r="N4236" s="75">
        <f>計算過程!Q4233</f>
        <v>0</v>
      </c>
    </row>
    <row r="4237" spans="8:14">
      <c r="H4237" s="38">
        <v>41816</v>
      </c>
      <c r="I4237" s="39" t="s">
        <v>153</v>
      </c>
      <c r="J4237" s="74">
        <f>計算過程!D4234</f>
        <v>0</v>
      </c>
      <c r="K4237" s="74">
        <f>計算過程!I4234</f>
        <v>0</v>
      </c>
      <c r="L4237" s="74">
        <f>計算過程!J4234</f>
        <v>0</v>
      </c>
      <c r="M4237" s="74">
        <f>計算過程!K4234</f>
        <v>0</v>
      </c>
      <c r="N4237" s="75">
        <f>計算過程!Q4234</f>
        <v>0</v>
      </c>
    </row>
    <row r="4238" spans="8:14">
      <c r="H4238" s="38">
        <v>41816</v>
      </c>
      <c r="I4238" s="39" t="s">
        <v>154</v>
      </c>
      <c r="J4238" s="74">
        <f>計算過程!D4235</f>
        <v>0</v>
      </c>
      <c r="K4238" s="74">
        <f>計算過程!I4235</f>
        <v>0</v>
      </c>
      <c r="L4238" s="74">
        <f>計算過程!J4235</f>
        <v>0</v>
      </c>
      <c r="M4238" s="74">
        <f>計算過程!K4235</f>
        <v>0</v>
      </c>
      <c r="N4238" s="75">
        <f>計算過程!Q4235</f>
        <v>0</v>
      </c>
    </row>
    <row r="4239" spans="8:14">
      <c r="H4239" s="38">
        <v>41816</v>
      </c>
      <c r="I4239" s="39" t="s">
        <v>155</v>
      </c>
      <c r="J4239" s="74">
        <f>計算過程!D4236</f>
        <v>0</v>
      </c>
      <c r="K4239" s="74">
        <f>計算過程!I4236</f>
        <v>0</v>
      </c>
      <c r="L4239" s="74">
        <f>計算過程!J4236</f>
        <v>0</v>
      </c>
      <c r="M4239" s="74">
        <f>計算過程!K4236</f>
        <v>0</v>
      </c>
      <c r="N4239" s="75">
        <f>計算過程!Q4236</f>
        <v>0</v>
      </c>
    </row>
    <row r="4240" spans="8:14">
      <c r="H4240" s="38">
        <v>41816</v>
      </c>
      <c r="I4240" s="39" t="s">
        <v>156</v>
      </c>
      <c r="J4240" s="74">
        <f>計算過程!D4237</f>
        <v>0</v>
      </c>
      <c r="K4240" s="74">
        <f>計算過程!I4237</f>
        <v>0</v>
      </c>
      <c r="L4240" s="74">
        <f>計算過程!J4237</f>
        <v>0</v>
      </c>
      <c r="M4240" s="74">
        <f>計算過程!K4237</f>
        <v>0</v>
      </c>
      <c r="N4240" s="75">
        <f>計算過程!Q4237</f>
        <v>0</v>
      </c>
    </row>
    <row r="4241" spans="8:14">
      <c r="H4241" s="38">
        <v>41816</v>
      </c>
      <c r="I4241" s="39" t="s">
        <v>157</v>
      </c>
      <c r="J4241" s="74">
        <f>計算過程!D4238</f>
        <v>0</v>
      </c>
      <c r="K4241" s="74">
        <f>計算過程!I4238</f>
        <v>0</v>
      </c>
      <c r="L4241" s="74">
        <f>計算過程!J4238</f>
        <v>0</v>
      </c>
      <c r="M4241" s="74">
        <f>計算過程!K4238</f>
        <v>0</v>
      </c>
      <c r="N4241" s="75">
        <f>計算過程!Q4238</f>
        <v>0</v>
      </c>
    </row>
    <row r="4242" spans="8:14">
      <c r="H4242" s="38">
        <v>41816</v>
      </c>
      <c r="I4242" s="39" t="s">
        <v>158</v>
      </c>
      <c r="J4242" s="74">
        <f>計算過程!D4239</f>
        <v>0</v>
      </c>
      <c r="K4242" s="74">
        <f>計算過程!I4239</f>
        <v>0</v>
      </c>
      <c r="L4242" s="74">
        <f>計算過程!J4239</f>
        <v>0</v>
      </c>
      <c r="M4242" s="74">
        <f>計算過程!K4239</f>
        <v>0</v>
      </c>
      <c r="N4242" s="75">
        <f>計算過程!Q4239</f>
        <v>0</v>
      </c>
    </row>
    <row r="4243" spans="8:14">
      <c r="H4243" s="38">
        <v>41816</v>
      </c>
      <c r="I4243" s="39" t="s">
        <v>159</v>
      </c>
      <c r="J4243" s="74">
        <f>計算過程!D4240</f>
        <v>0</v>
      </c>
      <c r="K4243" s="74">
        <f>計算過程!I4240</f>
        <v>0</v>
      </c>
      <c r="L4243" s="74">
        <f>計算過程!J4240</f>
        <v>0</v>
      </c>
      <c r="M4243" s="74">
        <f>計算過程!K4240</f>
        <v>0</v>
      </c>
      <c r="N4243" s="75">
        <f>計算過程!Q4240</f>
        <v>0</v>
      </c>
    </row>
    <row r="4244" spans="8:14">
      <c r="H4244" s="38">
        <v>41816</v>
      </c>
      <c r="I4244" s="39" t="s">
        <v>160</v>
      </c>
      <c r="J4244" s="74">
        <f>計算過程!D4241</f>
        <v>0</v>
      </c>
      <c r="K4244" s="74">
        <f>計算過程!I4241</f>
        <v>0</v>
      </c>
      <c r="L4244" s="74">
        <f>計算過程!J4241</f>
        <v>0</v>
      </c>
      <c r="M4244" s="74">
        <f>計算過程!K4241</f>
        <v>0</v>
      </c>
      <c r="N4244" s="75">
        <f>計算過程!Q4241</f>
        <v>0</v>
      </c>
    </row>
    <row r="4245" spans="8:14">
      <c r="H4245" s="38">
        <v>41816</v>
      </c>
      <c r="I4245" s="39" t="s">
        <v>161</v>
      </c>
      <c r="J4245" s="74">
        <f>計算過程!D4242</f>
        <v>0</v>
      </c>
      <c r="K4245" s="74">
        <f>計算過程!I4242</f>
        <v>0</v>
      </c>
      <c r="L4245" s="74">
        <f>計算過程!J4242</f>
        <v>0</v>
      </c>
      <c r="M4245" s="74">
        <f>計算過程!K4242</f>
        <v>0</v>
      </c>
      <c r="N4245" s="75">
        <f>計算過程!Q4242</f>
        <v>0</v>
      </c>
    </row>
    <row r="4246" spans="8:14">
      <c r="H4246" s="38">
        <v>41816</v>
      </c>
      <c r="I4246" s="39" t="s">
        <v>162</v>
      </c>
      <c r="J4246" s="74">
        <f>計算過程!D4243</f>
        <v>0</v>
      </c>
      <c r="K4246" s="74">
        <f>計算過程!I4243</f>
        <v>0</v>
      </c>
      <c r="L4246" s="74">
        <f>計算過程!J4243</f>
        <v>0</v>
      </c>
      <c r="M4246" s="74">
        <f>計算過程!K4243</f>
        <v>0</v>
      </c>
      <c r="N4246" s="75">
        <f>計算過程!Q4243</f>
        <v>0</v>
      </c>
    </row>
    <row r="4247" spans="8:14">
      <c r="H4247" s="38">
        <v>41816</v>
      </c>
      <c r="I4247" s="39" t="s">
        <v>163</v>
      </c>
      <c r="J4247" s="74">
        <f>計算過程!D4244</f>
        <v>0</v>
      </c>
      <c r="K4247" s="74">
        <f>計算過程!I4244</f>
        <v>0</v>
      </c>
      <c r="L4247" s="74">
        <f>計算過程!J4244</f>
        <v>0</v>
      </c>
      <c r="M4247" s="74">
        <f>計算過程!K4244</f>
        <v>0</v>
      </c>
      <c r="N4247" s="75">
        <f>計算過程!Q4244</f>
        <v>0</v>
      </c>
    </row>
    <row r="4248" spans="8:14">
      <c r="H4248" s="38">
        <v>41816</v>
      </c>
      <c r="I4248" s="39" t="s">
        <v>164</v>
      </c>
      <c r="J4248" s="74">
        <f>計算過程!D4245</f>
        <v>0</v>
      </c>
      <c r="K4248" s="74">
        <f>計算過程!I4245</f>
        <v>0</v>
      </c>
      <c r="L4248" s="74">
        <f>計算過程!J4245</f>
        <v>0</v>
      </c>
      <c r="M4248" s="74">
        <f>計算過程!K4245</f>
        <v>0</v>
      </c>
      <c r="N4248" s="75">
        <f>計算過程!Q4245</f>
        <v>0</v>
      </c>
    </row>
    <row r="4249" spans="8:14">
      <c r="H4249" s="38">
        <v>41816</v>
      </c>
      <c r="I4249" s="39" t="s">
        <v>165</v>
      </c>
      <c r="J4249" s="74">
        <f>計算過程!D4246</f>
        <v>0</v>
      </c>
      <c r="K4249" s="74">
        <f>計算過程!I4246</f>
        <v>0</v>
      </c>
      <c r="L4249" s="74">
        <f>計算過程!J4246</f>
        <v>0</v>
      </c>
      <c r="M4249" s="74">
        <f>計算過程!K4246</f>
        <v>0</v>
      </c>
      <c r="N4249" s="75">
        <f>計算過程!Q4246</f>
        <v>0</v>
      </c>
    </row>
    <row r="4250" spans="8:14">
      <c r="H4250" s="38">
        <v>41816</v>
      </c>
      <c r="I4250" s="39" t="s">
        <v>166</v>
      </c>
      <c r="J4250" s="74">
        <f>計算過程!D4247</f>
        <v>0</v>
      </c>
      <c r="K4250" s="74">
        <f>計算過程!I4247</f>
        <v>0</v>
      </c>
      <c r="L4250" s="74">
        <f>計算過程!J4247</f>
        <v>0</v>
      </c>
      <c r="M4250" s="74">
        <f>計算過程!K4247</f>
        <v>0</v>
      </c>
      <c r="N4250" s="75">
        <f>計算過程!Q4247</f>
        <v>0</v>
      </c>
    </row>
    <row r="4251" spans="8:14">
      <c r="H4251" s="38">
        <v>41816</v>
      </c>
      <c r="I4251" s="39" t="s">
        <v>167</v>
      </c>
      <c r="J4251" s="74">
        <f>計算過程!D4248</f>
        <v>0</v>
      </c>
      <c r="K4251" s="74">
        <f>計算過程!I4248</f>
        <v>0</v>
      </c>
      <c r="L4251" s="74">
        <f>計算過程!J4248</f>
        <v>0</v>
      </c>
      <c r="M4251" s="74">
        <f>計算過程!K4248</f>
        <v>0</v>
      </c>
      <c r="N4251" s="75">
        <f>計算過程!Q4248</f>
        <v>0</v>
      </c>
    </row>
    <row r="4252" spans="8:14">
      <c r="H4252" s="38">
        <v>41816</v>
      </c>
      <c r="I4252" s="39" t="s">
        <v>168</v>
      </c>
      <c r="J4252" s="74">
        <f>計算過程!D4249</f>
        <v>0</v>
      </c>
      <c r="K4252" s="74">
        <f>計算過程!I4249</f>
        <v>0</v>
      </c>
      <c r="L4252" s="74">
        <f>計算過程!J4249</f>
        <v>0</v>
      </c>
      <c r="M4252" s="74">
        <f>計算過程!K4249</f>
        <v>0</v>
      </c>
      <c r="N4252" s="75">
        <f>計算過程!Q4249</f>
        <v>0</v>
      </c>
    </row>
    <row r="4253" spans="8:14">
      <c r="H4253" s="38">
        <v>41816</v>
      </c>
      <c r="I4253" s="39" t="s">
        <v>169</v>
      </c>
      <c r="J4253" s="74">
        <f>計算過程!D4250</f>
        <v>0</v>
      </c>
      <c r="K4253" s="74">
        <f>計算過程!I4250</f>
        <v>0</v>
      </c>
      <c r="L4253" s="74">
        <f>計算過程!J4250</f>
        <v>0</v>
      </c>
      <c r="M4253" s="74">
        <f>計算過程!K4250</f>
        <v>0</v>
      </c>
      <c r="N4253" s="75">
        <f>計算過程!Q4250</f>
        <v>0</v>
      </c>
    </row>
    <row r="4254" spans="8:14">
      <c r="H4254" s="38">
        <v>41816</v>
      </c>
      <c r="I4254" s="39" t="s">
        <v>170</v>
      </c>
      <c r="J4254" s="74">
        <f>計算過程!D4251</f>
        <v>0</v>
      </c>
      <c r="K4254" s="74">
        <f>計算過程!I4251</f>
        <v>0</v>
      </c>
      <c r="L4254" s="74">
        <f>計算過程!J4251</f>
        <v>0</v>
      </c>
      <c r="M4254" s="74">
        <f>計算過程!K4251</f>
        <v>0</v>
      </c>
      <c r="N4254" s="75">
        <f>計算過程!Q4251</f>
        <v>0</v>
      </c>
    </row>
    <row r="4255" spans="8:14">
      <c r="H4255" s="38">
        <v>41816</v>
      </c>
      <c r="I4255" s="39" t="s">
        <v>171</v>
      </c>
      <c r="J4255" s="74">
        <f>計算過程!D4252</f>
        <v>0</v>
      </c>
      <c r="K4255" s="74">
        <f>計算過程!I4252</f>
        <v>0</v>
      </c>
      <c r="L4255" s="74">
        <f>計算過程!J4252</f>
        <v>0</v>
      </c>
      <c r="M4255" s="74">
        <f>計算過程!K4252</f>
        <v>0</v>
      </c>
      <c r="N4255" s="75">
        <f>計算過程!Q4252</f>
        <v>0</v>
      </c>
    </row>
    <row r="4256" spans="8:14">
      <c r="H4256" s="38">
        <v>41816</v>
      </c>
      <c r="I4256" s="39" t="s">
        <v>172</v>
      </c>
      <c r="J4256" s="74">
        <f>計算過程!D4253</f>
        <v>0</v>
      </c>
      <c r="K4256" s="74">
        <f>計算過程!I4253</f>
        <v>0</v>
      </c>
      <c r="L4256" s="74">
        <f>計算過程!J4253</f>
        <v>0</v>
      </c>
      <c r="M4256" s="74">
        <f>計算過程!K4253</f>
        <v>0</v>
      </c>
      <c r="N4256" s="75">
        <f>計算過程!Q4253</f>
        <v>0</v>
      </c>
    </row>
    <row r="4257" spans="8:14">
      <c r="H4257" s="38">
        <v>41817</v>
      </c>
      <c r="I4257" s="39" t="s">
        <v>149</v>
      </c>
      <c r="J4257" s="74">
        <f>計算過程!D4254</f>
        <v>0</v>
      </c>
      <c r="K4257" s="74">
        <f>計算過程!I4254</f>
        <v>0</v>
      </c>
      <c r="L4257" s="74">
        <f>計算過程!J4254</f>
        <v>0</v>
      </c>
      <c r="M4257" s="74">
        <f>計算過程!K4254</f>
        <v>0</v>
      </c>
      <c r="N4257" s="75">
        <f>計算過程!Q4254</f>
        <v>0</v>
      </c>
    </row>
    <row r="4258" spans="8:14">
      <c r="H4258" s="38">
        <v>41817</v>
      </c>
      <c r="I4258" s="39" t="s">
        <v>150</v>
      </c>
      <c r="J4258" s="74">
        <f>計算過程!D4255</f>
        <v>0</v>
      </c>
      <c r="K4258" s="74">
        <f>計算過程!I4255</f>
        <v>0</v>
      </c>
      <c r="L4258" s="74">
        <f>計算過程!J4255</f>
        <v>0</v>
      </c>
      <c r="M4258" s="74">
        <f>計算過程!K4255</f>
        <v>0</v>
      </c>
      <c r="N4258" s="75">
        <f>計算過程!Q4255</f>
        <v>0</v>
      </c>
    </row>
    <row r="4259" spans="8:14">
      <c r="H4259" s="38">
        <v>41817</v>
      </c>
      <c r="I4259" s="39" t="s">
        <v>151</v>
      </c>
      <c r="J4259" s="74">
        <f>計算過程!D4256</f>
        <v>0</v>
      </c>
      <c r="K4259" s="74">
        <f>計算過程!I4256</f>
        <v>0</v>
      </c>
      <c r="L4259" s="74">
        <f>計算過程!J4256</f>
        <v>0</v>
      </c>
      <c r="M4259" s="74">
        <f>計算過程!K4256</f>
        <v>0</v>
      </c>
      <c r="N4259" s="75">
        <f>計算過程!Q4256</f>
        <v>0</v>
      </c>
    </row>
    <row r="4260" spans="8:14">
      <c r="H4260" s="38">
        <v>41817</v>
      </c>
      <c r="I4260" s="39" t="s">
        <v>152</v>
      </c>
      <c r="J4260" s="74">
        <f>計算過程!D4257</f>
        <v>0</v>
      </c>
      <c r="K4260" s="74">
        <f>計算過程!I4257</f>
        <v>0</v>
      </c>
      <c r="L4260" s="74">
        <f>計算過程!J4257</f>
        <v>0</v>
      </c>
      <c r="M4260" s="74">
        <f>計算過程!K4257</f>
        <v>0</v>
      </c>
      <c r="N4260" s="75">
        <f>計算過程!Q4257</f>
        <v>0</v>
      </c>
    </row>
    <row r="4261" spans="8:14">
      <c r="H4261" s="38">
        <v>41817</v>
      </c>
      <c r="I4261" s="39" t="s">
        <v>153</v>
      </c>
      <c r="J4261" s="74">
        <f>計算過程!D4258</f>
        <v>0</v>
      </c>
      <c r="K4261" s="74">
        <f>計算過程!I4258</f>
        <v>0</v>
      </c>
      <c r="L4261" s="74">
        <f>計算過程!J4258</f>
        <v>0</v>
      </c>
      <c r="M4261" s="74">
        <f>計算過程!K4258</f>
        <v>0</v>
      </c>
      <c r="N4261" s="75">
        <f>計算過程!Q4258</f>
        <v>0</v>
      </c>
    </row>
    <row r="4262" spans="8:14">
      <c r="H4262" s="38">
        <v>41817</v>
      </c>
      <c r="I4262" s="39" t="s">
        <v>154</v>
      </c>
      <c r="J4262" s="74">
        <f>計算過程!D4259</f>
        <v>0</v>
      </c>
      <c r="K4262" s="74">
        <f>計算過程!I4259</f>
        <v>0</v>
      </c>
      <c r="L4262" s="74">
        <f>計算過程!J4259</f>
        <v>0</v>
      </c>
      <c r="M4262" s="74">
        <f>計算過程!K4259</f>
        <v>0</v>
      </c>
      <c r="N4262" s="75">
        <f>計算過程!Q4259</f>
        <v>0</v>
      </c>
    </row>
    <row r="4263" spans="8:14">
      <c r="H4263" s="38">
        <v>41817</v>
      </c>
      <c r="I4263" s="39" t="s">
        <v>155</v>
      </c>
      <c r="J4263" s="74">
        <f>計算過程!D4260</f>
        <v>0</v>
      </c>
      <c r="K4263" s="74">
        <f>計算過程!I4260</f>
        <v>0</v>
      </c>
      <c r="L4263" s="74">
        <f>計算過程!J4260</f>
        <v>0</v>
      </c>
      <c r="M4263" s="74">
        <f>計算過程!K4260</f>
        <v>0</v>
      </c>
      <c r="N4263" s="75">
        <f>計算過程!Q4260</f>
        <v>0</v>
      </c>
    </row>
    <row r="4264" spans="8:14">
      <c r="H4264" s="38">
        <v>41817</v>
      </c>
      <c r="I4264" s="39" t="s">
        <v>156</v>
      </c>
      <c r="J4264" s="74">
        <f>計算過程!D4261</f>
        <v>0</v>
      </c>
      <c r="K4264" s="74">
        <f>計算過程!I4261</f>
        <v>0</v>
      </c>
      <c r="L4264" s="74">
        <f>計算過程!J4261</f>
        <v>0</v>
      </c>
      <c r="M4264" s="74">
        <f>計算過程!K4261</f>
        <v>0</v>
      </c>
      <c r="N4264" s="75">
        <f>計算過程!Q4261</f>
        <v>0</v>
      </c>
    </row>
    <row r="4265" spans="8:14">
      <c r="H4265" s="38">
        <v>41817</v>
      </c>
      <c r="I4265" s="39" t="s">
        <v>157</v>
      </c>
      <c r="J4265" s="74">
        <f>計算過程!D4262</f>
        <v>0</v>
      </c>
      <c r="K4265" s="74">
        <f>計算過程!I4262</f>
        <v>0</v>
      </c>
      <c r="L4265" s="74">
        <f>計算過程!J4262</f>
        <v>0</v>
      </c>
      <c r="M4265" s="74">
        <f>計算過程!K4262</f>
        <v>0</v>
      </c>
      <c r="N4265" s="75">
        <f>計算過程!Q4262</f>
        <v>0</v>
      </c>
    </row>
    <row r="4266" spans="8:14">
      <c r="H4266" s="38">
        <v>41817</v>
      </c>
      <c r="I4266" s="39" t="s">
        <v>158</v>
      </c>
      <c r="J4266" s="74">
        <f>計算過程!D4263</f>
        <v>0</v>
      </c>
      <c r="K4266" s="74">
        <f>計算過程!I4263</f>
        <v>0</v>
      </c>
      <c r="L4266" s="74">
        <f>計算過程!J4263</f>
        <v>0</v>
      </c>
      <c r="M4266" s="74">
        <f>計算過程!K4263</f>
        <v>0</v>
      </c>
      <c r="N4266" s="75">
        <f>計算過程!Q4263</f>
        <v>0</v>
      </c>
    </row>
    <row r="4267" spans="8:14">
      <c r="H4267" s="38">
        <v>41817</v>
      </c>
      <c r="I4267" s="39" t="s">
        <v>159</v>
      </c>
      <c r="J4267" s="74">
        <f>計算過程!D4264</f>
        <v>0</v>
      </c>
      <c r="K4267" s="74">
        <f>計算過程!I4264</f>
        <v>0</v>
      </c>
      <c r="L4267" s="74">
        <f>計算過程!J4264</f>
        <v>0</v>
      </c>
      <c r="M4267" s="74">
        <f>計算過程!K4264</f>
        <v>0</v>
      </c>
      <c r="N4267" s="75">
        <f>計算過程!Q4264</f>
        <v>0</v>
      </c>
    </row>
    <row r="4268" spans="8:14">
      <c r="H4268" s="38">
        <v>41817</v>
      </c>
      <c r="I4268" s="39" t="s">
        <v>160</v>
      </c>
      <c r="J4268" s="74">
        <f>計算過程!D4265</f>
        <v>0</v>
      </c>
      <c r="K4268" s="74">
        <f>計算過程!I4265</f>
        <v>0</v>
      </c>
      <c r="L4268" s="74">
        <f>計算過程!J4265</f>
        <v>0</v>
      </c>
      <c r="M4268" s="74">
        <f>計算過程!K4265</f>
        <v>0</v>
      </c>
      <c r="N4268" s="75">
        <f>計算過程!Q4265</f>
        <v>0</v>
      </c>
    </row>
    <row r="4269" spans="8:14">
      <c r="H4269" s="38">
        <v>41817</v>
      </c>
      <c r="I4269" s="39" t="s">
        <v>161</v>
      </c>
      <c r="J4269" s="74">
        <f>計算過程!D4266</f>
        <v>0</v>
      </c>
      <c r="K4269" s="74">
        <f>計算過程!I4266</f>
        <v>0</v>
      </c>
      <c r="L4269" s="74">
        <f>計算過程!J4266</f>
        <v>0</v>
      </c>
      <c r="M4269" s="74">
        <f>計算過程!K4266</f>
        <v>0</v>
      </c>
      <c r="N4269" s="75">
        <f>計算過程!Q4266</f>
        <v>0</v>
      </c>
    </row>
    <row r="4270" spans="8:14">
      <c r="H4270" s="38">
        <v>41817</v>
      </c>
      <c r="I4270" s="39" t="s">
        <v>162</v>
      </c>
      <c r="J4270" s="74">
        <f>計算過程!D4267</f>
        <v>0</v>
      </c>
      <c r="K4270" s="74">
        <f>計算過程!I4267</f>
        <v>0</v>
      </c>
      <c r="L4270" s="74">
        <f>計算過程!J4267</f>
        <v>0</v>
      </c>
      <c r="M4270" s="74">
        <f>計算過程!K4267</f>
        <v>0</v>
      </c>
      <c r="N4270" s="75">
        <f>計算過程!Q4267</f>
        <v>0</v>
      </c>
    </row>
    <row r="4271" spans="8:14">
      <c r="H4271" s="38">
        <v>41817</v>
      </c>
      <c r="I4271" s="39" t="s">
        <v>163</v>
      </c>
      <c r="J4271" s="74">
        <f>計算過程!D4268</f>
        <v>0</v>
      </c>
      <c r="K4271" s="74">
        <f>計算過程!I4268</f>
        <v>0</v>
      </c>
      <c r="L4271" s="74">
        <f>計算過程!J4268</f>
        <v>0</v>
      </c>
      <c r="M4271" s="74">
        <f>計算過程!K4268</f>
        <v>0</v>
      </c>
      <c r="N4271" s="75">
        <f>計算過程!Q4268</f>
        <v>0</v>
      </c>
    </row>
    <row r="4272" spans="8:14">
      <c r="H4272" s="38">
        <v>41817</v>
      </c>
      <c r="I4272" s="39" t="s">
        <v>164</v>
      </c>
      <c r="J4272" s="74">
        <f>計算過程!D4269</f>
        <v>0</v>
      </c>
      <c r="K4272" s="74">
        <f>計算過程!I4269</f>
        <v>0</v>
      </c>
      <c r="L4272" s="74">
        <f>計算過程!J4269</f>
        <v>0</v>
      </c>
      <c r="M4272" s="74">
        <f>計算過程!K4269</f>
        <v>0</v>
      </c>
      <c r="N4272" s="75">
        <f>計算過程!Q4269</f>
        <v>0</v>
      </c>
    </row>
    <row r="4273" spans="8:14">
      <c r="H4273" s="38">
        <v>41817</v>
      </c>
      <c r="I4273" s="39" t="s">
        <v>165</v>
      </c>
      <c r="J4273" s="74">
        <f>計算過程!D4270</f>
        <v>0</v>
      </c>
      <c r="K4273" s="74">
        <f>計算過程!I4270</f>
        <v>0</v>
      </c>
      <c r="L4273" s="74">
        <f>計算過程!J4270</f>
        <v>0</v>
      </c>
      <c r="M4273" s="74">
        <f>計算過程!K4270</f>
        <v>0</v>
      </c>
      <c r="N4273" s="75">
        <f>計算過程!Q4270</f>
        <v>0</v>
      </c>
    </row>
    <row r="4274" spans="8:14">
      <c r="H4274" s="38">
        <v>41817</v>
      </c>
      <c r="I4274" s="39" t="s">
        <v>166</v>
      </c>
      <c r="J4274" s="74">
        <f>計算過程!D4271</f>
        <v>0</v>
      </c>
      <c r="K4274" s="74">
        <f>計算過程!I4271</f>
        <v>0</v>
      </c>
      <c r="L4274" s="74">
        <f>計算過程!J4271</f>
        <v>0</v>
      </c>
      <c r="M4274" s="74">
        <f>計算過程!K4271</f>
        <v>0</v>
      </c>
      <c r="N4274" s="75">
        <f>計算過程!Q4271</f>
        <v>0</v>
      </c>
    </row>
    <row r="4275" spans="8:14">
      <c r="H4275" s="38">
        <v>41817</v>
      </c>
      <c r="I4275" s="39" t="s">
        <v>167</v>
      </c>
      <c r="J4275" s="74">
        <f>計算過程!D4272</f>
        <v>0</v>
      </c>
      <c r="K4275" s="74">
        <f>計算過程!I4272</f>
        <v>0</v>
      </c>
      <c r="L4275" s="74">
        <f>計算過程!J4272</f>
        <v>0</v>
      </c>
      <c r="M4275" s="74">
        <f>計算過程!K4272</f>
        <v>0</v>
      </c>
      <c r="N4275" s="75">
        <f>計算過程!Q4272</f>
        <v>0</v>
      </c>
    </row>
    <row r="4276" spans="8:14">
      <c r="H4276" s="38">
        <v>41817</v>
      </c>
      <c r="I4276" s="39" t="s">
        <v>168</v>
      </c>
      <c r="J4276" s="74">
        <f>計算過程!D4273</f>
        <v>0</v>
      </c>
      <c r="K4276" s="74">
        <f>計算過程!I4273</f>
        <v>0</v>
      </c>
      <c r="L4276" s="74">
        <f>計算過程!J4273</f>
        <v>0</v>
      </c>
      <c r="M4276" s="74">
        <f>計算過程!K4273</f>
        <v>0</v>
      </c>
      <c r="N4276" s="75">
        <f>計算過程!Q4273</f>
        <v>0</v>
      </c>
    </row>
    <row r="4277" spans="8:14">
      <c r="H4277" s="38">
        <v>41817</v>
      </c>
      <c r="I4277" s="39" t="s">
        <v>169</v>
      </c>
      <c r="J4277" s="74">
        <f>計算過程!D4274</f>
        <v>0</v>
      </c>
      <c r="K4277" s="74">
        <f>計算過程!I4274</f>
        <v>0</v>
      </c>
      <c r="L4277" s="74">
        <f>計算過程!J4274</f>
        <v>0</v>
      </c>
      <c r="M4277" s="74">
        <f>計算過程!K4274</f>
        <v>0</v>
      </c>
      <c r="N4277" s="75">
        <f>計算過程!Q4274</f>
        <v>0</v>
      </c>
    </row>
    <row r="4278" spans="8:14">
      <c r="H4278" s="38">
        <v>41817</v>
      </c>
      <c r="I4278" s="39" t="s">
        <v>170</v>
      </c>
      <c r="J4278" s="74">
        <f>計算過程!D4275</f>
        <v>0</v>
      </c>
      <c r="K4278" s="74">
        <f>計算過程!I4275</f>
        <v>0</v>
      </c>
      <c r="L4278" s="74">
        <f>計算過程!J4275</f>
        <v>0</v>
      </c>
      <c r="M4278" s="74">
        <f>計算過程!K4275</f>
        <v>0</v>
      </c>
      <c r="N4278" s="75">
        <f>計算過程!Q4275</f>
        <v>0</v>
      </c>
    </row>
    <row r="4279" spans="8:14">
      <c r="H4279" s="38">
        <v>41817</v>
      </c>
      <c r="I4279" s="39" t="s">
        <v>171</v>
      </c>
      <c r="J4279" s="74">
        <f>計算過程!D4276</f>
        <v>0</v>
      </c>
      <c r="K4279" s="74">
        <f>計算過程!I4276</f>
        <v>0</v>
      </c>
      <c r="L4279" s="74">
        <f>計算過程!J4276</f>
        <v>0</v>
      </c>
      <c r="M4279" s="74">
        <f>計算過程!K4276</f>
        <v>0</v>
      </c>
      <c r="N4279" s="75">
        <f>計算過程!Q4276</f>
        <v>0</v>
      </c>
    </row>
    <row r="4280" spans="8:14">
      <c r="H4280" s="38">
        <v>41817</v>
      </c>
      <c r="I4280" s="39" t="s">
        <v>172</v>
      </c>
      <c r="J4280" s="74">
        <f>計算過程!D4277</f>
        <v>0</v>
      </c>
      <c r="K4280" s="74">
        <f>計算過程!I4277</f>
        <v>0</v>
      </c>
      <c r="L4280" s="74">
        <f>計算過程!J4277</f>
        <v>0</v>
      </c>
      <c r="M4280" s="74">
        <f>計算過程!K4277</f>
        <v>0</v>
      </c>
      <c r="N4280" s="75">
        <f>計算過程!Q4277</f>
        <v>0</v>
      </c>
    </row>
    <row r="4281" spans="8:14">
      <c r="H4281" s="38">
        <v>41818</v>
      </c>
      <c r="I4281" s="39" t="s">
        <v>149</v>
      </c>
      <c r="J4281" s="74">
        <f>計算過程!D4278</f>
        <v>0</v>
      </c>
      <c r="K4281" s="74">
        <f>計算過程!I4278</f>
        <v>0</v>
      </c>
      <c r="L4281" s="74">
        <f>計算過程!J4278</f>
        <v>0</v>
      </c>
      <c r="M4281" s="74">
        <f>計算過程!K4278</f>
        <v>0</v>
      </c>
      <c r="N4281" s="75">
        <f>計算過程!Q4278</f>
        <v>0</v>
      </c>
    </row>
    <row r="4282" spans="8:14">
      <c r="H4282" s="38">
        <v>41818</v>
      </c>
      <c r="I4282" s="39" t="s">
        <v>150</v>
      </c>
      <c r="J4282" s="74">
        <f>計算過程!D4279</f>
        <v>0</v>
      </c>
      <c r="K4282" s="74">
        <f>計算過程!I4279</f>
        <v>0</v>
      </c>
      <c r="L4282" s="74">
        <f>計算過程!J4279</f>
        <v>0</v>
      </c>
      <c r="M4282" s="74">
        <f>計算過程!K4279</f>
        <v>0</v>
      </c>
      <c r="N4282" s="75">
        <f>計算過程!Q4279</f>
        <v>0</v>
      </c>
    </row>
    <row r="4283" spans="8:14">
      <c r="H4283" s="38">
        <v>41818</v>
      </c>
      <c r="I4283" s="39" t="s">
        <v>151</v>
      </c>
      <c r="J4283" s="74">
        <f>計算過程!D4280</f>
        <v>0</v>
      </c>
      <c r="K4283" s="74">
        <f>計算過程!I4280</f>
        <v>0</v>
      </c>
      <c r="L4283" s="74">
        <f>計算過程!J4280</f>
        <v>0</v>
      </c>
      <c r="M4283" s="74">
        <f>計算過程!K4280</f>
        <v>0</v>
      </c>
      <c r="N4283" s="75">
        <f>計算過程!Q4280</f>
        <v>0</v>
      </c>
    </row>
    <row r="4284" spans="8:14">
      <c r="H4284" s="38">
        <v>41818</v>
      </c>
      <c r="I4284" s="39" t="s">
        <v>152</v>
      </c>
      <c r="J4284" s="74">
        <f>計算過程!D4281</f>
        <v>0</v>
      </c>
      <c r="K4284" s="74">
        <f>計算過程!I4281</f>
        <v>0</v>
      </c>
      <c r="L4284" s="74">
        <f>計算過程!J4281</f>
        <v>0</v>
      </c>
      <c r="M4284" s="74">
        <f>計算過程!K4281</f>
        <v>0</v>
      </c>
      <c r="N4284" s="75">
        <f>計算過程!Q4281</f>
        <v>0</v>
      </c>
    </row>
    <row r="4285" spans="8:14">
      <c r="H4285" s="38">
        <v>41818</v>
      </c>
      <c r="I4285" s="39" t="s">
        <v>153</v>
      </c>
      <c r="J4285" s="74">
        <f>計算過程!D4282</f>
        <v>0</v>
      </c>
      <c r="K4285" s="74">
        <f>計算過程!I4282</f>
        <v>0</v>
      </c>
      <c r="L4285" s="74">
        <f>計算過程!J4282</f>
        <v>0</v>
      </c>
      <c r="M4285" s="74">
        <f>計算過程!K4282</f>
        <v>0</v>
      </c>
      <c r="N4285" s="75">
        <f>計算過程!Q4282</f>
        <v>0</v>
      </c>
    </row>
    <row r="4286" spans="8:14">
      <c r="H4286" s="38">
        <v>41818</v>
      </c>
      <c r="I4286" s="39" t="s">
        <v>154</v>
      </c>
      <c r="J4286" s="74">
        <f>計算過程!D4283</f>
        <v>0</v>
      </c>
      <c r="K4286" s="74">
        <f>計算過程!I4283</f>
        <v>0</v>
      </c>
      <c r="L4286" s="74">
        <f>計算過程!J4283</f>
        <v>0</v>
      </c>
      <c r="M4286" s="74">
        <f>計算過程!K4283</f>
        <v>0</v>
      </c>
      <c r="N4286" s="75">
        <f>計算過程!Q4283</f>
        <v>0</v>
      </c>
    </row>
    <row r="4287" spans="8:14">
      <c r="H4287" s="38">
        <v>41818</v>
      </c>
      <c r="I4287" s="39" t="s">
        <v>155</v>
      </c>
      <c r="J4287" s="74">
        <f>計算過程!D4284</f>
        <v>0</v>
      </c>
      <c r="K4287" s="74">
        <f>計算過程!I4284</f>
        <v>0</v>
      </c>
      <c r="L4287" s="74">
        <f>計算過程!J4284</f>
        <v>0</v>
      </c>
      <c r="M4287" s="74">
        <f>計算過程!K4284</f>
        <v>0</v>
      </c>
      <c r="N4287" s="75">
        <f>計算過程!Q4284</f>
        <v>0</v>
      </c>
    </row>
    <row r="4288" spans="8:14">
      <c r="H4288" s="38">
        <v>41818</v>
      </c>
      <c r="I4288" s="39" t="s">
        <v>156</v>
      </c>
      <c r="J4288" s="74">
        <f>計算過程!D4285</f>
        <v>0</v>
      </c>
      <c r="K4288" s="74">
        <f>計算過程!I4285</f>
        <v>0</v>
      </c>
      <c r="L4288" s="74">
        <f>計算過程!J4285</f>
        <v>0</v>
      </c>
      <c r="M4288" s="74">
        <f>計算過程!K4285</f>
        <v>0</v>
      </c>
      <c r="N4288" s="75">
        <f>計算過程!Q4285</f>
        <v>0</v>
      </c>
    </row>
    <row r="4289" spans="8:14">
      <c r="H4289" s="38">
        <v>41818</v>
      </c>
      <c r="I4289" s="39" t="s">
        <v>157</v>
      </c>
      <c r="J4289" s="74">
        <f>計算過程!D4286</f>
        <v>0</v>
      </c>
      <c r="K4289" s="74">
        <f>計算過程!I4286</f>
        <v>0</v>
      </c>
      <c r="L4289" s="74">
        <f>計算過程!J4286</f>
        <v>0</v>
      </c>
      <c r="M4289" s="74">
        <f>計算過程!K4286</f>
        <v>0</v>
      </c>
      <c r="N4289" s="75">
        <f>計算過程!Q4286</f>
        <v>0</v>
      </c>
    </row>
    <row r="4290" spans="8:14">
      <c r="H4290" s="38">
        <v>41818</v>
      </c>
      <c r="I4290" s="39" t="s">
        <v>158</v>
      </c>
      <c r="J4290" s="74">
        <f>計算過程!D4287</f>
        <v>0</v>
      </c>
      <c r="K4290" s="74">
        <f>計算過程!I4287</f>
        <v>0</v>
      </c>
      <c r="L4290" s="74">
        <f>計算過程!J4287</f>
        <v>0</v>
      </c>
      <c r="M4290" s="74">
        <f>計算過程!K4287</f>
        <v>0</v>
      </c>
      <c r="N4290" s="75">
        <f>計算過程!Q4287</f>
        <v>0</v>
      </c>
    </row>
    <row r="4291" spans="8:14">
      <c r="H4291" s="38">
        <v>41818</v>
      </c>
      <c r="I4291" s="39" t="s">
        <v>159</v>
      </c>
      <c r="J4291" s="74">
        <f>計算過程!D4288</f>
        <v>0</v>
      </c>
      <c r="K4291" s="74">
        <f>計算過程!I4288</f>
        <v>0</v>
      </c>
      <c r="L4291" s="74">
        <f>計算過程!J4288</f>
        <v>0</v>
      </c>
      <c r="M4291" s="74">
        <f>計算過程!K4288</f>
        <v>0</v>
      </c>
      <c r="N4291" s="75">
        <f>計算過程!Q4288</f>
        <v>0</v>
      </c>
    </row>
    <row r="4292" spans="8:14">
      <c r="H4292" s="38">
        <v>41818</v>
      </c>
      <c r="I4292" s="39" t="s">
        <v>160</v>
      </c>
      <c r="J4292" s="74">
        <f>計算過程!D4289</f>
        <v>0</v>
      </c>
      <c r="K4292" s="74">
        <f>計算過程!I4289</f>
        <v>0</v>
      </c>
      <c r="L4292" s="74">
        <f>計算過程!J4289</f>
        <v>0</v>
      </c>
      <c r="M4292" s="74">
        <f>計算過程!K4289</f>
        <v>0</v>
      </c>
      <c r="N4292" s="75">
        <f>計算過程!Q4289</f>
        <v>0</v>
      </c>
    </row>
    <row r="4293" spans="8:14">
      <c r="H4293" s="38">
        <v>41818</v>
      </c>
      <c r="I4293" s="39" t="s">
        <v>161</v>
      </c>
      <c r="J4293" s="74">
        <f>計算過程!D4290</f>
        <v>0</v>
      </c>
      <c r="K4293" s="74">
        <f>計算過程!I4290</f>
        <v>0</v>
      </c>
      <c r="L4293" s="74">
        <f>計算過程!J4290</f>
        <v>0</v>
      </c>
      <c r="M4293" s="74">
        <f>計算過程!K4290</f>
        <v>0</v>
      </c>
      <c r="N4293" s="75">
        <f>計算過程!Q4290</f>
        <v>0</v>
      </c>
    </row>
    <row r="4294" spans="8:14">
      <c r="H4294" s="38">
        <v>41818</v>
      </c>
      <c r="I4294" s="39" t="s">
        <v>162</v>
      </c>
      <c r="J4294" s="74">
        <f>計算過程!D4291</f>
        <v>0</v>
      </c>
      <c r="K4294" s="74">
        <f>計算過程!I4291</f>
        <v>0</v>
      </c>
      <c r="L4294" s="74">
        <f>計算過程!J4291</f>
        <v>0</v>
      </c>
      <c r="M4294" s="74">
        <f>計算過程!K4291</f>
        <v>0</v>
      </c>
      <c r="N4294" s="75">
        <f>計算過程!Q4291</f>
        <v>0</v>
      </c>
    </row>
    <row r="4295" spans="8:14">
      <c r="H4295" s="38">
        <v>41818</v>
      </c>
      <c r="I4295" s="39" t="s">
        <v>163</v>
      </c>
      <c r="J4295" s="74">
        <f>計算過程!D4292</f>
        <v>0</v>
      </c>
      <c r="K4295" s="74">
        <f>計算過程!I4292</f>
        <v>0</v>
      </c>
      <c r="L4295" s="74">
        <f>計算過程!J4292</f>
        <v>0</v>
      </c>
      <c r="M4295" s="74">
        <f>計算過程!K4292</f>
        <v>0</v>
      </c>
      <c r="N4295" s="75">
        <f>計算過程!Q4292</f>
        <v>0</v>
      </c>
    </row>
    <row r="4296" spans="8:14">
      <c r="H4296" s="38">
        <v>41818</v>
      </c>
      <c r="I4296" s="39" t="s">
        <v>164</v>
      </c>
      <c r="J4296" s="74">
        <f>計算過程!D4293</f>
        <v>0</v>
      </c>
      <c r="K4296" s="74">
        <f>計算過程!I4293</f>
        <v>0</v>
      </c>
      <c r="L4296" s="74">
        <f>計算過程!J4293</f>
        <v>0</v>
      </c>
      <c r="M4296" s="74">
        <f>計算過程!K4293</f>
        <v>0</v>
      </c>
      <c r="N4296" s="75">
        <f>計算過程!Q4293</f>
        <v>0</v>
      </c>
    </row>
    <row r="4297" spans="8:14">
      <c r="H4297" s="38">
        <v>41818</v>
      </c>
      <c r="I4297" s="39" t="s">
        <v>165</v>
      </c>
      <c r="J4297" s="74">
        <f>計算過程!D4294</f>
        <v>0</v>
      </c>
      <c r="K4297" s="74">
        <f>計算過程!I4294</f>
        <v>0</v>
      </c>
      <c r="L4297" s="74">
        <f>計算過程!J4294</f>
        <v>0</v>
      </c>
      <c r="M4297" s="74">
        <f>計算過程!K4294</f>
        <v>0</v>
      </c>
      <c r="N4297" s="75">
        <f>計算過程!Q4294</f>
        <v>0</v>
      </c>
    </row>
    <row r="4298" spans="8:14">
      <c r="H4298" s="38">
        <v>41818</v>
      </c>
      <c r="I4298" s="39" t="s">
        <v>166</v>
      </c>
      <c r="J4298" s="74">
        <f>計算過程!D4295</f>
        <v>0</v>
      </c>
      <c r="K4298" s="74">
        <f>計算過程!I4295</f>
        <v>0</v>
      </c>
      <c r="L4298" s="74">
        <f>計算過程!J4295</f>
        <v>0</v>
      </c>
      <c r="M4298" s="74">
        <f>計算過程!K4295</f>
        <v>0</v>
      </c>
      <c r="N4298" s="75">
        <f>計算過程!Q4295</f>
        <v>0</v>
      </c>
    </row>
    <row r="4299" spans="8:14">
      <c r="H4299" s="38">
        <v>41818</v>
      </c>
      <c r="I4299" s="39" t="s">
        <v>167</v>
      </c>
      <c r="J4299" s="74">
        <f>計算過程!D4296</f>
        <v>0</v>
      </c>
      <c r="K4299" s="74">
        <f>計算過程!I4296</f>
        <v>0</v>
      </c>
      <c r="L4299" s="74">
        <f>計算過程!J4296</f>
        <v>0</v>
      </c>
      <c r="M4299" s="74">
        <f>計算過程!K4296</f>
        <v>0</v>
      </c>
      <c r="N4299" s="75">
        <f>計算過程!Q4296</f>
        <v>0</v>
      </c>
    </row>
    <row r="4300" spans="8:14">
      <c r="H4300" s="38">
        <v>41818</v>
      </c>
      <c r="I4300" s="39" t="s">
        <v>168</v>
      </c>
      <c r="J4300" s="74">
        <f>計算過程!D4297</f>
        <v>0</v>
      </c>
      <c r="K4300" s="74">
        <f>計算過程!I4297</f>
        <v>0</v>
      </c>
      <c r="L4300" s="74">
        <f>計算過程!J4297</f>
        <v>0</v>
      </c>
      <c r="M4300" s="74">
        <f>計算過程!K4297</f>
        <v>0</v>
      </c>
      <c r="N4300" s="75">
        <f>計算過程!Q4297</f>
        <v>0</v>
      </c>
    </row>
    <row r="4301" spans="8:14">
      <c r="H4301" s="38">
        <v>41818</v>
      </c>
      <c r="I4301" s="39" t="s">
        <v>169</v>
      </c>
      <c r="J4301" s="74">
        <f>計算過程!D4298</f>
        <v>0</v>
      </c>
      <c r="K4301" s="74">
        <f>計算過程!I4298</f>
        <v>0</v>
      </c>
      <c r="L4301" s="74">
        <f>計算過程!J4298</f>
        <v>0</v>
      </c>
      <c r="M4301" s="74">
        <f>計算過程!K4298</f>
        <v>0</v>
      </c>
      <c r="N4301" s="75">
        <f>計算過程!Q4298</f>
        <v>0</v>
      </c>
    </row>
    <row r="4302" spans="8:14">
      <c r="H4302" s="38">
        <v>41818</v>
      </c>
      <c r="I4302" s="39" t="s">
        <v>170</v>
      </c>
      <c r="J4302" s="74">
        <f>計算過程!D4299</f>
        <v>0</v>
      </c>
      <c r="K4302" s="74">
        <f>計算過程!I4299</f>
        <v>0</v>
      </c>
      <c r="L4302" s="74">
        <f>計算過程!J4299</f>
        <v>0</v>
      </c>
      <c r="M4302" s="74">
        <f>計算過程!K4299</f>
        <v>0</v>
      </c>
      <c r="N4302" s="75">
        <f>計算過程!Q4299</f>
        <v>0</v>
      </c>
    </row>
    <row r="4303" spans="8:14">
      <c r="H4303" s="38">
        <v>41818</v>
      </c>
      <c r="I4303" s="39" t="s">
        <v>171</v>
      </c>
      <c r="J4303" s="74">
        <f>計算過程!D4300</f>
        <v>0</v>
      </c>
      <c r="K4303" s="74">
        <f>計算過程!I4300</f>
        <v>0</v>
      </c>
      <c r="L4303" s="74">
        <f>計算過程!J4300</f>
        <v>0</v>
      </c>
      <c r="M4303" s="74">
        <f>計算過程!K4300</f>
        <v>0</v>
      </c>
      <c r="N4303" s="75">
        <f>計算過程!Q4300</f>
        <v>0</v>
      </c>
    </row>
    <row r="4304" spans="8:14">
      <c r="H4304" s="38">
        <v>41818</v>
      </c>
      <c r="I4304" s="39" t="s">
        <v>172</v>
      </c>
      <c r="J4304" s="74">
        <f>計算過程!D4301</f>
        <v>0</v>
      </c>
      <c r="K4304" s="74">
        <f>計算過程!I4301</f>
        <v>0</v>
      </c>
      <c r="L4304" s="74">
        <f>計算過程!J4301</f>
        <v>0</v>
      </c>
      <c r="M4304" s="74">
        <f>計算過程!K4301</f>
        <v>0</v>
      </c>
      <c r="N4304" s="75">
        <f>計算過程!Q4301</f>
        <v>0</v>
      </c>
    </row>
    <row r="4305" spans="8:14">
      <c r="H4305" s="38">
        <v>41819</v>
      </c>
      <c r="I4305" s="39" t="s">
        <v>149</v>
      </c>
      <c r="J4305" s="74">
        <f>計算過程!D4302</f>
        <v>0</v>
      </c>
      <c r="K4305" s="74">
        <f>計算過程!I4302</f>
        <v>0</v>
      </c>
      <c r="L4305" s="74">
        <f>計算過程!J4302</f>
        <v>0</v>
      </c>
      <c r="M4305" s="74">
        <f>計算過程!K4302</f>
        <v>0</v>
      </c>
      <c r="N4305" s="75">
        <f>計算過程!Q4302</f>
        <v>0</v>
      </c>
    </row>
    <row r="4306" spans="8:14">
      <c r="H4306" s="38">
        <v>41819</v>
      </c>
      <c r="I4306" s="39" t="s">
        <v>150</v>
      </c>
      <c r="J4306" s="74">
        <f>計算過程!D4303</f>
        <v>0</v>
      </c>
      <c r="K4306" s="74">
        <f>計算過程!I4303</f>
        <v>0</v>
      </c>
      <c r="L4306" s="74">
        <f>計算過程!J4303</f>
        <v>0</v>
      </c>
      <c r="M4306" s="74">
        <f>計算過程!K4303</f>
        <v>0</v>
      </c>
      <c r="N4306" s="75">
        <f>計算過程!Q4303</f>
        <v>0</v>
      </c>
    </row>
    <row r="4307" spans="8:14">
      <c r="H4307" s="38">
        <v>41819</v>
      </c>
      <c r="I4307" s="39" t="s">
        <v>151</v>
      </c>
      <c r="J4307" s="74">
        <f>計算過程!D4304</f>
        <v>0</v>
      </c>
      <c r="K4307" s="74">
        <f>計算過程!I4304</f>
        <v>0</v>
      </c>
      <c r="L4307" s="74">
        <f>計算過程!J4304</f>
        <v>0</v>
      </c>
      <c r="M4307" s="74">
        <f>計算過程!K4304</f>
        <v>0</v>
      </c>
      <c r="N4307" s="75">
        <f>計算過程!Q4304</f>
        <v>0</v>
      </c>
    </row>
    <row r="4308" spans="8:14">
      <c r="H4308" s="38">
        <v>41819</v>
      </c>
      <c r="I4308" s="39" t="s">
        <v>152</v>
      </c>
      <c r="J4308" s="74">
        <f>計算過程!D4305</f>
        <v>0</v>
      </c>
      <c r="K4308" s="74">
        <f>計算過程!I4305</f>
        <v>0</v>
      </c>
      <c r="L4308" s="74">
        <f>計算過程!J4305</f>
        <v>0</v>
      </c>
      <c r="M4308" s="74">
        <f>計算過程!K4305</f>
        <v>0</v>
      </c>
      <c r="N4308" s="75">
        <f>計算過程!Q4305</f>
        <v>0</v>
      </c>
    </row>
    <row r="4309" spans="8:14">
      <c r="H4309" s="38">
        <v>41819</v>
      </c>
      <c r="I4309" s="39" t="s">
        <v>153</v>
      </c>
      <c r="J4309" s="74">
        <f>計算過程!D4306</f>
        <v>0</v>
      </c>
      <c r="K4309" s="74">
        <f>計算過程!I4306</f>
        <v>0</v>
      </c>
      <c r="L4309" s="74">
        <f>計算過程!J4306</f>
        <v>0</v>
      </c>
      <c r="M4309" s="74">
        <f>計算過程!K4306</f>
        <v>0</v>
      </c>
      <c r="N4309" s="75">
        <f>計算過程!Q4306</f>
        <v>0</v>
      </c>
    </row>
    <row r="4310" spans="8:14">
      <c r="H4310" s="38">
        <v>41819</v>
      </c>
      <c r="I4310" s="39" t="s">
        <v>154</v>
      </c>
      <c r="J4310" s="74">
        <f>計算過程!D4307</f>
        <v>0</v>
      </c>
      <c r="K4310" s="74">
        <f>計算過程!I4307</f>
        <v>0</v>
      </c>
      <c r="L4310" s="74">
        <f>計算過程!J4307</f>
        <v>0</v>
      </c>
      <c r="M4310" s="74">
        <f>計算過程!K4307</f>
        <v>0</v>
      </c>
      <c r="N4310" s="75">
        <f>計算過程!Q4307</f>
        <v>0</v>
      </c>
    </row>
    <row r="4311" spans="8:14">
      <c r="H4311" s="38">
        <v>41819</v>
      </c>
      <c r="I4311" s="39" t="s">
        <v>155</v>
      </c>
      <c r="J4311" s="74">
        <f>計算過程!D4308</f>
        <v>0</v>
      </c>
      <c r="K4311" s="74">
        <f>計算過程!I4308</f>
        <v>0</v>
      </c>
      <c r="L4311" s="74">
        <f>計算過程!J4308</f>
        <v>0</v>
      </c>
      <c r="M4311" s="74">
        <f>計算過程!K4308</f>
        <v>0</v>
      </c>
      <c r="N4311" s="75">
        <f>計算過程!Q4308</f>
        <v>0</v>
      </c>
    </row>
    <row r="4312" spans="8:14">
      <c r="H4312" s="38">
        <v>41819</v>
      </c>
      <c r="I4312" s="39" t="s">
        <v>156</v>
      </c>
      <c r="J4312" s="74">
        <f>計算過程!D4309</f>
        <v>0</v>
      </c>
      <c r="K4312" s="74">
        <f>計算過程!I4309</f>
        <v>0</v>
      </c>
      <c r="L4312" s="74">
        <f>計算過程!J4309</f>
        <v>0</v>
      </c>
      <c r="M4312" s="74">
        <f>計算過程!K4309</f>
        <v>0</v>
      </c>
      <c r="N4312" s="75">
        <f>計算過程!Q4309</f>
        <v>0</v>
      </c>
    </row>
    <row r="4313" spans="8:14">
      <c r="H4313" s="38">
        <v>41819</v>
      </c>
      <c r="I4313" s="39" t="s">
        <v>157</v>
      </c>
      <c r="J4313" s="74">
        <f>計算過程!D4310</f>
        <v>0</v>
      </c>
      <c r="K4313" s="74">
        <f>計算過程!I4310</f>
        <v>0</v>
      </c>
      <c r="L4313" s="74">
        <f>計算過程!J4310</f>
        <v>0</v>
      </c>
      <c r="M4313" s="74">
        <f>計算過程!K4310</f>
        <v>0</v>
      </c>
      <c r="N4313" s="75">
        <f>計算過程!Q4310</f>
        <v>0</v>
      </c>
    </row>
    <row r="4314" spans="8:14">
      <c r="H4314" s="38">
        <v>41819</v>
      </c>
      <c r="I4314" s="39" t="s">
        <v>158</v>
      </c>
      <c r="J4314" s="74">
        <f>計算過程!D4311</f>
        <v>0</v>
      </c>
      <c r="K4314" s="74">
        <f>計算過程!I4311</f>
        <v>0</v>
      </c>
      <c r="L4314" s="74">
        <f>計算過程!J4311</f>
        <v>0</v>
      </c>
      <c r="M4314" s="74">
        <f>計算過程!K4311</f>
        <v>0</v>
      </c>
      <c r="N4314" s="75">
        <f>計算過程!Q4311</f>
        <v>0</v>
      </c>
    </row>
    <row r="4315" spans="8:14">
      <c r="H4315" s="38">
        <v>41819</v>
      </c>
      <c r="I4315" s="39" t="s">
        <v>159</v>
      </c>
      <c r="J4315" s="74">
        <f>計算過程!D4312</f>
        <v>0</v>
      </c>
      <c r="K4315" s="74">
        <f>計算過程!I4312</f>
        <v>0</v>
      </c>
      <c r="L4315" s="74">
        <f>計算過程!J4312</f>
        <v>0</v>
      </c>
      <c r="M4315" s="74">
        <f>計算過程!K4312</f>
        <v>0</v>
      </c>
      <c r="N4315" s="75">
        <f>計算過程!Q4312</f>
        <v>0</v>
      </c>
    </row>
    <row r="4316" spans="8:14">
      <c r="H4316" s="38">
        <v>41819</v>
      </c>
      <c r="I4316" s="39" t="s">
        <v>160</v>
      </c>
      <c r="J4316" s="74">
        <f>計算過程!D4313</f>
        <v>0</v>
      </c>
      <c r="K4316" s="74">
        <f>計算過程!I4313</f>
        <v>0</v>
      </c>
      <c r="L4316" s="74">
        <f>計算過程!J4313</f>
        <v>0</v>
      </c>
      <c r="M4316" s="74">
        <f>計算過程!K4313</f>
        <v>0</v>
      </c>
      <c r="N4316" s="75">
        <f>計算過程!Q4313</f>
        <v>0</v>
      </c>
    </row>
    <row r="4317" spans="8:14">
      <c r="H4317" s="38">
        <v>41819</v>
      </c>
      <c r="I4317" s="39" t="s">
        <v>161</v>
      </c>
      <c r="J4317" s="74">
        <f>計算過程!D4314</f>
        <v>0</v>
      </c>
      <c r="K4317" s="74">
        <f>計算過程!I4314</f>
        <v>0</v>
      </c>
      <c r="L4317" s="74">
        <f>計算過程!J4314</f>
        <v>0</v>
      </c>
      <c r="M4317" s="74">
        <f>計算過程!K4314</f>
        <v>0</v>
      </c>
      <c r="N4317" s="75">
        <f>計算過程!Q4314</f>
        <v>0</v>
      </c>
    </row>
    <row r="4318" spans="8:14">
      <c r="H4318" s="38">
        <v>41819</v>
      </c>
      <c r="I4318" s="39" t="s">
        <v>162</v>
      </c>
      <c r="J4318" s="74">
        <f>計算過程!D4315</f>
        <v>0</v>
      </c>
      <c r="K4318" s="74">
        <f>計算過程!I4315</f>
        <v>0</v>
      </c>
      <c r="L4318" s="74">
        <f>計算過程!J4315</f>
        <v>0</v>
      </c>
      <c r="M4318" s="74">
        <f>計算過程!K4315</f>
        <v>0</v>
      </c>
      <c r="N4318" s="75">
        <f>計算過程!Q4315</f>
        <v>0</v>
      </c>
    </row>
    <row r="4319" spans="8:14">
      <c r="H4319" s="38">
        <v>41819</v>
      </c>
      <c r="I4319" s="39" t="s">
        <v>163</v>
      </c>
      <c r="J4319" s="74">
        <f>計算過程!D4316</f>
        <v>0</v>
      </c>
      <c r="K4319" s="74">
        <f>計算過程!I4316</f>
        <v>0</v>
      </c>
      <c r="L4319" s="74">
        <f>計算過程!J4316</f>
        <v>0</v>
      </c>
      <c r="M4319" s="74">
        <f>計算過程!K4316</f>
        <v>0</v>
      </c>
      <c r="N4319" s="75">
        <f>計算過程!Q4316</f>
        <v>0</v>
      </c>
    </row>
    <row r="4320" spans="8:14">
      <c r="H4320" s="38">
        <v>41819</v>
      </c>
      <c r="I4320" s="39" t="s">
        <v>164</v>
      </c>
      <c r="J4320" s="74">
        <f>計算過程!D4317</f>
        <v>0</v>
      </c>
      <c r="K4320" s="74">
        <f>計算過程!I4317</f>
        <v>0</v>
      </c>
      <c r="L4320" s="74">
        <f>計算過程!J4317</f>
        <v>0</v>
      </c>
      <c r="M4320" s="74">
        <f>計算過程!K4317</f>
        <v>0</v>
      </c>
      <c r="N4320" s="75">
        <f>計算過程!Q4317</f>
        <v>0</v>
      </c>
    </row>
    <row r="4321" spans="8:14">
      <c r="H4321" s="38">
        <v>41819</v>
      </c>
      <c r="I4321" s="39" t="s">
        <v>165</v>
      </c>
      <c r="J4321" s="74">
        <f>計算過程!D4318</f>
        <v>0</v>
      </c>
      <c r="K4321" s="74">
        <f>計算過程!I4318</f>
        <v>0</v>
      </c>
      <c r="L4321" s="74">
        <f>計算過程!J4318</f>
        <v>0</v>
      </c>
      <c r="M4321" s="74">
        <f>計算過程!K4318</f>
        <v>0</v>
      </c>
      <c r="N4321" s="75">
        <f>計算過程!Q4318</f>
        <v>0</v>
      </c>
    </row>
    <row r="4322" spans="8:14">
      <c r="H4322" s="38">
        <v>41819</v>
      </c>
      <c r="I4322" s="39" t="s">
        <v>166</v>
      </c>
      <c r="J4322" s="74">
        <f>計算過程!D4319</f>
        <v>0</v>
      </c>
      <c r="K4322" s="74">
        <f>計算過程!I4319</f>
        <v>0</v>
      </c>
      <c r="L4322" s="74">
        <f>計算過程!J4319</f>
        <v>0</v>
      </c>
      <c r="M4322" s="74">
        <f>計算過程!K4319</f>
        <v>0</v>
      </c>
      <c r="N4322" s="75">
        <f>計算過程!Q4319</f>
        <v>0</v>
      </c>
    </row>
    <row r="4323" spans="8:14">
      <c r="H4323" s="38">
        <v>41819</v>
      </c>
      <c r="I4323" s="39" t="s">
        <v>167</v>
      </c>
      <c r="J4323" s="74">
        <f>計算過程!D4320</f>
        <v>0</v>
      </c>
      <c r="K4323" s="74">
        <f>計算過程!I4320</f>
        <v>0</v>
      </c>
      <c r="L4323" s="74">
        <f>計算過程!J4320</f>
        <v>0</v>
      </c>
      <c r="M4323" s="74">
        <f>計算過程!K4320</f>
        <v>0</v>
      </c>
      <c r="N4323" s="75">
        <f>計算過程!Q4320</f>
        <v>0</v>
      </c>
    </row>
    <row r="4324" spans="8:14">
      <c r="H4324" s="38">
        <v>41819</v>
      </c>
      <c r="I4324" s="39" t="s">
        <v>168</v>
      </c>
      <c r="J4324" s="74">
        <f>計算過程!D4321</f>
        <v>0</v>
      </c>
      <c r="K4324" s="74">
        <f>計算過程!I4321</f>
        <v>0</v>
      </c>
      <c r="L4324" s="74">
        <f>計算過程!J4321</f>
        <v>0</v>
      </c>
      <c r="M4324" s="74">
        <f>計算過程!K4321</f>
        <v>0</v>
      </c>
      <c r="N4324" s="75">
        <f>計算過程!Q4321</f>
        <v>0</v>
      </c>
    </row>
    <row r="4325" spans="8:14">
      <c r="H4325" s="38">
        <v>41819</v>
      </c>
      <c r="I4325" s="39" t="s">
        <v>169</v>
      </c>
      <c r="J4325" s="74">
        <f>計算過程!D4322</f>
        <v>0</v>
      </c>
      <c r="K4325" s="74">
        <f>計算過程!I4322</f>
        <v>0</v>
      </c>
      <c r="L4325" s="74">
        <f>計算過程!J4322</f>
        <v>0</v>
      </c>
      <c r="M4325" s="74">
        <f>計算過程!K4322</f>
        <v>0</v>
      </c>
      <c r="N4325" s="75">
        <f>計算過程!Q4322</f>
        <v>0</v>
      </c>
    </row>
    <row r="4326" spans="8:14">
      <c r="H4326" s="38">
        <v>41819</v>
      </c>
      <c r="I4326" s="39" t="s">
        <v>170</v>
      </c>
      <c r="J4326" s="74">
        <f>計算過程!D4323</f>
        <v>0</v>
      </c>
      <c r="K4326" s="74">
        <f>計算過程!I4323</f>
        <v>0</v>
      </c>
      <c r="L4326" s="74">
        <f>計算過程!J4323</f>
        <v>0</v>
      </c>
      <c r="M4326" s="74">
        <f>計算過程!K4323</f>
        <v>0</v>
      </c>
      <c r="N4326" s="75">
        <f>計算過程!Q4323</f>
        <v>0</v>
      </c>
    </row>
    <row r="4327" spans="8:14">
      <c r="H4327" s="38">
        <v>41819</v>
      </c>
      <c r="I4327" s="39" t="s">
        <v>171</v>
      </c>
      <c r="J4327" s="74">
        <f>計算過程!D4324</f>
        <v>0</v>
      </c>
      <c r="K4327" s="74">
        <f>計算過程!I4324</f>
        <v>0</v>
      </c>
      <c r="L4327" s="74">
        <f>計算過程!J4324</f>
        <v>0</v>
      </c>
      <c r="M4327" s="74">
        <f>計算過程!K4324</f>
        <v>0</v>
      </c>
      <c r="N4327" s="75">
        <f>計算過程!Q4324</f>
        <v>0</v>
      </c>
    </row>
    <row r="4328" spans="8:14">
      <c r="H4328" s="38">
        <v>41819</v>
      </c>
      <c r="I4328" s="39" t="s">
        <v>172</v>
      </c>
      <c r="J4328" s="74">
        <f>計算過程!D4325</f>
        <v>0</v>
      </c>
      <c r="K4328" s="74">
        <f>計算過程!I4325</f>
        <v>0</v>
      </c>
      <c r="L4328" s="74">
        <f>計算過程!J4325</f>
        <v>0</v>
      </c>
      <c r="M4328" s="74">
        <f>計算過程!K4325</f>
        <v>0</v>
      </c>
      <c r="N4328" s="75">
        <f>計算過程!Q4325</f>
        <v>0</v>
      </c>
    </row>
    <row r="4329" spans="8:14">
      <c r="H4329" s="38">
        <v>41820</v>
      </c>
      <c r="I4329" s="39" t="s">
        <v>149</v>
      </c>
      <c r="J4329" s="74">
        <f>計算過程!D4326</f>
        <v>0</v>
      </c>
      <c r="K4329" s="74">
        <f>計算過程!I4326</f>
        <v>0</v>
      </c>
      <c r="L4329" s="74">
        <f>計算過程!J4326</f>
        <v>0</v>
      </c>
      <c r="M4329" s="74">
        <f>計算過程!K4326</f>
        <v>0</v>
      </c>
      <c r="N4329" s="75">
        <f>計算過程!Q4326</f>
        <v>0</v>
      </c>
    </row>
    <row r="4330" spans="8:14">
      <c r="H4330" s="38">
        <v>41820</v>
      </c>
      <c r="I4330" s="39" t="s">
        <v>150</v>
      </c>
      <c r="J4330" s="74">
        <f>計算過程!D4327</f>
        <v>0</v>
      </c>
      <c r="K4330" s="74">
        <f>計算過程!I4327</f>
        <v>0</v>
      </c>
      <c r="L4330" s="74">
        <f>計算過程!J4327</f>
        <v>0</v>
      </c>
      <c r="M4330" s="74">
        <f>計算過程!K4327</f>
        <v>0</v>
      </c>
      <c r="N4330" s="75">
        <f>計算過程!Q4327</f>
        <v>0</v>
      </c>
    </row>
    <row r="4331" spans="8:14">
      <c r="H4331" s="38">
        <v>41820</v>
      </c>
      <c r="I4331" s="39" t="s">
        <v>151</v>
      </c>
      <c r="J4331" s="74">
        <f>計算過程!D4328</f>
        <v>0</v>
      </c>
      <c r="K4331" s="74">
        <f>計算過程!I4328</f>
        <v>0</v>
      </c>
      <c r="L4331" s="74">
        <f>計算過程!J4328</f>
        <v>0</v>
      </c>
      <c r="M4331" s="74">
        <f>計算過程!K4328</f>
        <v>0</v>
      </c>
      <c r="N4331" s="75">
        <f>計算過程!Q4328</f>
        <v>0</v>
      </c>
    </row>
    <row r="4332" spans="8:14">
      <c r="H4332" s="38">
        <v>41820</v>
      </c>
      <c r="I4332" s="39" t="s">
        <v>152</v>
      </c>
      <c r="J4332" s="74">
        <f>計算過程!D4329</f>
        <v>0</v>
      </c>
      <c r="K4332" s="74">
        <f>計算過程!I4329</f>
        <v>0</v>
      </c>
      <c r="L4332" s="74">
        <f>計算過程!J4329</f>
        <v>0</v>
      </c>
      <c r="M4332" s="74">
        <f>計算過程!K4329</f>
        <v>0</v>
      </c>
      <c r="N4332" s="75">
        <f>計算過程!Q4329</f>
        <v>0</v>
      </c>
    </row>
    <row r="4333" spans="8:14">
      <c r="H4333" s="38">
        <v>41820</v>
      </c>
      <c r="I4333" s="39" t="s">
        <v>153</v>
      </c>
      <c r="J4333" s="74">
        <f>計算過程!D4330</f>
        <v>0</v>
      </c>
      <c r="K4333" s="74">
        <f>計算過程!I4330</f>
        <v>0</v>
      </c>
      <c r="L4333" s="74">
        <f>計算過程!J4330</f>
        <v>0</v>
      </c>
      <c r="M4333" s="74">
        <f>計算過程!K4330</f>
        <v>0</v>
      </c>
      <c r="N4333" s="75">
        <f>計算過程!Q4330</f>
        <v>0</v>
      </c>
    </row>
    <row r="4334" spans="8:14">
      <c r="H4334" s="38">
        <v>41820</v>
      </c>
      <c r="I4334" s="39" t="s">
        <v>154</v>
      </c>
      <c r="J4334" s="74">
        <f>計算過程!D4331</f>
        <v>0</v>
      </c>
      <c r="K4334" s="74">
        <f>計算過程!I4331</f>
        <v>0</v>
      </c>
      <c r="L4334" s="74">
        <f>計算過程!J4331</f>
        <v>0</v>
      </c>
      <c r="M4334" s="74">
        <f>計算過程!K4331</f>
        <v>0</v>
      </c>
      <c r="N4334" s="75">
        <f>計算過程!Q4331</f>
        <v>0</v>
      </c>
    </row>
    <row r="4335" spans="8:14">
      <c r="H4335" s="38">
        <v>41820</v>
      </c>
      <c r="I4335" s="39" t="s">
        <v>155</v>
      </c>
      <c r="J4335" s="74">
        <f>計算過程!D4332</f>
        <v>0</v>
      </c>
      <c r="K4335" s="74">
        <f>計算過程!I4332</f>
        <v>0</v>
      </c>
      <c r="L4335" s="74">
        <f>計算過程!J4332</f>
        <v>0</v>
      </c>
      <c r="M4335" s="74">
        <f>計算過程!K4332</f>
        <v>0</v>
      </c>
      <c r="N4335" s="75">
        <f>計算過程!Q4332</f>
        <v>0</v>
      </c>
    </row>
    <row r="4336" spans="8:14">
      <c r="H4336" s="38">
        <v>41820</v>
      </c>
      <c r="I4336" s="39" t="s">
        <v>156</v>
      </c>
      <c r="J4336" s="74">
        <f>計算過程!D4333</f>
        <v>0</v>
      </c>
      <c r="K4336" s="74">
        <f>計算過程!I4333</f>
        <v>0</v>
      </c>
      <c r="L4336" s="74">
        <f>計算過程!J4333</f>
        <v>0</v>
      </c>
      <c r="M4336" s="74">
        <f>計算過程!K4333</f>
        <v>0</v>
      </c>
      <c r="N4336" s="75">
        <f>計算過程!Q4333</f>
        <v>0</v>
      </c>
    </row>
    <row r="4337" spans="8:14">
      <c r="H4337" s="38">
        <v>41820</v>
      </c>
      <c r="I4337" s="39" t="s">
        <v>157</v>
      </c>
      <c r="J4337" s="74">
        <f>計算過程!D4334</f>
        <v>0</v>
      </c>
      <c r="K4337" s="74">
        <f>計算過程!I4334</f>
        <v>0</v>
      </c>
      <c r="L4337" s="74">
        <f>計算過程!J4334</f>
        <v>0</v>
      </c>
      <c r="M4337" s="74">
        <f>計算過程!K4334</f>
        <v>0</v>
      </c>
      <c r="N4337" s="75">
        <f>計算過程!Q4334</f>
        <v>0</v>
      </c>
    </row>
    <row r="4338" spans="8:14">
      <c r="H4338" s="38">
        <v>41820</v>
      </c>
      <c r="I4338" s="39" t="s">
        <v>158</v>
      </c>
      <c r="J4338" s="74">
        <f>計算過程!D4335</f>
        <v>0</v>
      </c>
      <c r="K4338" s="74">
        <f>計算過程!I4335</f>
        <v>0</v>
      </c>
      <c r="L4338" s="74">
        <f>計算過程!J4335</f>
        <v>0</v>
      </c>
      <c r="M4338" s="74">
        <f>計算過程!K4335</f>
        <v>0</v>
      </c>
      <c r="N4338" s="75">
        <f>計算過程!Q4335</f>
        <v>0</v>
      </c>
    </row>
    <row r="4339" spans="8:14">
      <c r="H4339" s="38">
        <v>41820</v>
      </c>
      <c r="I4339" s="39" t="s">
        <v>159</v>
      </c>
      <c r="J4339" s="74">
        <f>計算過程!D4336</f>
        <v>0</v>
      </c>
      <c r="K4339" s="74">
        <f>計算過程!I4336</f>
        <v>0</v>
      </c>
      <c r="L4339" s="74">
        <f>計算過程!J4336</f>
        <v>0</v>
      </c>
      <c r="M4339" s="74">
        <f>計算過程!K4336</f>
        <v>0</v>
      </c>
      <c r="N4339" s="75">
        <f>計算過程!Q4336</f>
        <v>0</v>
      </c>
    </row>
    <row r="4340" spans="8:14">
      <c r="H4340" s="38">
        <v>41820</v>
      </c>
      <c r="I4340" s="39" t="s">
        <v>160</v>
      </c>
      <c r="J4340" s="74">
        <f>計算過程!D4337</f>
        <v>0</v>
      </c>
      <c r="K4340" s="74">
        <f>計算過程!I4337</f>
        <v>0</v>
      </c>
      <c r="L4340" s="74">
        <f>計算過程!J4337</f>
        <v>0</v>
      </c>
      <c r="M4340" s="74">
        <f>計算過程!K4337</f>
        <v>0</v>
      </c>
      <c r="N4340" s="75">
        <f>計算過程!Q4337</f>
        <v>0</v>
      </c>
    </row>
    <row r="4341" spans="8:14">
      <c r="H4341" s="38">
        <v>41820</v>
      </c>
      <c r="I4341" s="39" t="s">
        <v>161</v>
      </c>
      <c r="J4341" s="74">
        <f>計算過程!D4338</f>
        <v>0</v>
      </c>
      <c r="K4341" s="74">
        <f>計算過程!I4338</f>
        <v>0</v>
      </c>
      <c r="L4341" s="74">
        <f>計算過程!J4338</f>
        <v>0</v>
      </c>
      <c r="M4341" s="74">
        <f>計算過程!K4338</f>
        <v>0</v>
      </c>
      <c r="N4341" s="75">
        <f>計算過程!Q4338</f>
        <v>0</v>
      </c>
    </row>
    <row r="4342" spans="8:14">
      <c r="H4342" s="38">
        <v>41820</v>
      </c>
      <c r="I4342" s="39" t="s">
        <v>162</v>
      </c>
      <c r="J4342" s="74">
        <f>計算過程!D4339</f>
        <v>0</v>
      </c>
      <c r="K4342" s="74">
        <f>計算過程!I4339</f>
        <v>0</v>
      </c>
      <c r="L4342" s="74">
        <f>計算過程!J4339</f>
        <v>0</v>
      </c>
      <c r="M4342" s="74">
        <f>計算過程!K4339</f>
        <v>0</v>
      </c>
      <c r="N4342" s="75">
        <f>計算過程!Q4339</f>
        <v>0</v>
      </c>
    </row>
    <row r="4343" spans="8:14">
      <c r="H4343" s="38">
        <v>41820</v>
      </c>
      <c r="I4343" s="39" t="s">
        <v>163</v>
      </c>
      <c r="J4343" s="74">
        <f>計算過程!D4340</f>
        <v>0</v>
      </c>
      <c r="K4343" s="74">
        <f>計算過程!I4340</f>
        <v>0</v>
      </c>
      <c r="L4343" s="74">
        <f>計算過程!J4340</f>
        <v>0</v>
      </c>
      <c r="M4343" s="74">
        <f>計算過程!K4340</f>
        <v>0</v>
      </c>
      <c r="N4343" s="75">
        <f>計算過程!Q4340</f>
        <v>0</v>
      </c>
    </row>
    <row r="4344" spans="8:14">
      <c r="H4344" s="38">
        <v>41820</v>
      </c>
      <c r="I4344" s="39" t="s">
        <v>164</v>
      </c>
      <c r="J4344" s="74">
        <f>計算過程!D4341</f>
        <v>0</v>
      </c>
      <c r="K4344" s="74">
        <f>計算過程!I4341</f>
        <v>0</v>
      </c>
      <c r="L4344" s="74">
        <f>計算過程!J4341</f>
        <v>0</v>
      </c>
      <c r="M4344" s="74">
        <f>計算過程!K4341</f>
        <v>0</v>
      </c>
      <c r="N4344" s="75">
        <f>計算過程!Q4341</f>
        <v>0</v>
      </c>
    </row>
    <row r="4345" spans="8:14">
      <c r="H4345" s="38">
        <v>41820</v>
      </c>
      <c r="I4345" s="39" t="s">
        <v>165</v>
      </c>
      <c r="J4345" s="74">
        <f>計算過程!D4342</f>
        <v>0</v>
      </c>
      <c r="K4345" s="74">
        <f>計算過程!I4342</f>
        <v>0</v>
      </c>
      <c r="L4345" s="74">
        <f>計算過程!J4342</f>
        <v>0</v>
      </c>
      <c r="M4345" s="74">
        <f>計算過程!K4342</f>
        <v>0</v>
      </c>
      <c r="N4345" s="75">
        <f>計算過程!Q4342</f>
        <v>0</v>
      </c>
    </row>
    <row r="4346" spans="8:14">
      <c r="H4346" s="38">
        <v>41820</v>
      </c>
      <c r="I4346" s="39" t="s">
        <v>166</v>
      </c>
      <c r="J4346" s="74">
        <f>計算過程!D4343</f>
        <v>0</v>
      </c>
      <c r="K4346" s="74">
        <f>計算過程!I4343</f>
        <v>0</v>
      </c>
      <c r="L4346" s="74">
        <f>計算過程!J4343</f>
        <v>0</v>
      </c>
      <c r="M4346" s="74">
        <f>計算過程!K4343</f>
        <v>0</v>
      </c>
      <c r="N4346" s="75">
        <f>計算過程!Q4343</f>
        <v>0</v>
      </c>
    </row>
    <row r="4347" spans="8:14">
      <c r="H4347" s="38">
        <v>41820</v>
      </c>
      <c r="I4347" s="39" t="s">
        <v>167</v>
      </c>
      <c r="J4347" s="74">
        <f>計算過程!D4344</f>
        <v>0</v>
      </c>
      <c r="K4347" s="74">
        <f>計算過程!I4344</f>
        <v>0</v>
      </c>
      <c r="L4347" s="74">
        <f>計算過程!J4344</f>
        <v>0</v>
      </c>
      <c r="M4347" s="74">
        <f>計算過程!K4344</f>
        <v>0</v>
      </c>
      <c r="N4347" s="75">
        <f>計算過程!Q4344</f>
        <v>0</v>
      </c>
    </row>
    <row r="4348" spans="8:14">
      <c r="H4348" s="38">
        <v>41820</v>
      </c>
      <c r="I4348" s="39" t="s">
        <v>168</v>
      </c>
      <c r="J4348" s="74">
        <f>計算過程!D4345</f>
        <v>0</v>
      </c>
      <c r="K4348" s="74">
        <f>計算過程!I4345</f>
        <v>0</v>
      </c>
      <c r="L4348" s="74">
        <f>計算過程!J4345</f>
        <v>0</v>
      </c>
      <c r="M4348" s="74">
        <f>計算過程!K4345</f>
        <v>0</v>
      </c>
      <c r="N4348" s="75">
        <f>計算過程!Q4345</f>
        <v>0</v>
      </c>
    </row>
    <row r="4349" spans="8:14">
      <c r="H4349" s="38">
        <v>41820</v>
      </c>
      <c r="I4349" s="39" t="s">
        <v>169</v>
      </c>
      <c r="J4349" s="74">
        <f>計算過程!D4346</f>
        <v>0</v>
      </c>
      <c r="K4349" s="74">
        <f>計算過程!I4346</f>
        <v>0</v>
      </c>
      <c r="L4349" s="74">
        <f>計算過程!J4346</f>
        <v>0</v>
      </c>
      <c r="M4349" s="74">
        <f>計算過程!K4346</f>
        <v>0</v>
      </c>
      <c r="N4349" s="75">
        <f>計算過程!Q4346</f>
        <v>0</v>
      </c>
    </row>
    <row r="4350" spans="8:14">
      <c r="H4350" s="38">
        <v>41820</v>
      </c>
      <c r="I4350" s="39" t="s">
        <v>170</v>
      </c>
      <c r="J4350" s="74">
        <f>計算過程!D4347</f>
        <v>0</v>
      </c>
      <c r="K4350" s="74">
        <f>計算過程!I4347</f>
        <v>0</v>
      </c>
      <c r="L4350" s="74">
        <f>計算過程!J4347</f>
        <v>0</v>
      </c>
      <c r="M4350" s="74">
        <f>計算過程!K4347</f>
        <v>0</v>
      </c>
      <c r="N4350" s="75">
        <f>計算過程!Q4347</f>
        <v>0</v>
      </c>
    </row>
    <row r="4351" spans="8:14">
      <c r="H4351" s="38">
        <v>41820</v>
      </c>
      <c r="I4351" s="39" t="s">
        <v>171</v>
      </c>
      <c r="J4351" s="74">
        <f>計算過程!D4348</f>
        <v>0</v>
      </c>
      <c r="K4351" s="74">
        <f>計算過程!I4348</f>
        <v>0</v>
      </c>
      <c r="L4351" s="74">
        <f>計算過程!J4348</f>
        <v>0</v>
      </c>
      <c r="M4351" s="74">
        <f>計算過程!K4348</f>
        <v>0</v>
      </c>
      <c r="N4351" s="75">
        <f>計算過程!Q4348</f>
        <v>0</v>
      </c>
    </row>
    <row r="4352" spans="8:14">
      <c r="H4352" s="38">
        <v>41820</v>
      </c>
      <c r="I4352" s="39" t="s">
        <v>172</v>
      </c>
      <c r="J4352" s="74">
        <f>計算過程!D4349</f>
        <v>0</v>
      </c>
      <c r="K4352" s="74">
        <f>計算過程!I4349</f>
        <v>0</v>
      </c>
      <c r="L4352" s="74">
        <f>計算過程!J4349</f>
        <v>0</v>
      </c>
      <c r="M4352" s="74">
        <f>計算過程!K4349</f>
        <v>0</v>
      </c>
      <c r="N4352" s="75">
        <f>計算過程!Q4349</f>
        <v>0</v>
      </c>
    </row>
    <row r="4353" spans="8:14">
      <c r="H4353" s="38">
        <v>41821</v>
      </c>
      <c r="I4353" s="39" t="s">
        <v>149</v>
      </c>
      <c r="J4353" s="74">
        <f>計算過程!D4350</f>
        <v>0</v>
      </c>
      <c r="K4353" s="74">
        <f>計算過程!I4350</f>
        <v>0</v>
      </c>
      <c r="L4353" s="74">
        <f>計算過程!J4350</f>
        <v>0</v>
      </c>
      <c r="M4353" s="74">
        <f>計算過程!K4350</f>
        <v>0</v>
      </c>
      <c r="N4353" s="75">
        <f>計算過程!Q4350</f>
        <v>0</v>
      </c>
    </row>
    <row r="4354" spans="8:14">
      <c r="H4354" s="38">
        <v>41821</v>
      </c>
      <c r="I4354" s="39" t="s">
        <v>150</v>
      </c>
      <c r="J4354" s="74">
        <f>計算過程!D4351</f>
        <v>0</v>
      </c>
      <c r="K4354" s="74">
        <f>計算過程!I4351</f>
        <v>0</v>
      </c>
      <c r="L4354" s="74">
        <f>計算過程!J4351</f>
        <v>0</v>
      </c>
      <c r="M4354" s="74">
        <f>計算過程!K4351</f>
        <v>0</v>
      </c>
      <c r="N4354" s="75">
        <f>計算過程!Q4351</f>
        <v>0</v>
      </c>
    </row>
    <row r="4355" spans="8:14">
      <c r="H4355" s="38">
        <v>41821</v>
      </c>
      <c r="I4355" s="39" t="s">
        <v>151</v>
      </c>
      <c r="J4355" s="74">
        <f>計算過程!D4352</f>
        <v>0</v>
      </c>
      <c r="K4355" s="74">
        <f>計算過程!I4352</f>
        <v>0</v>
      </c>
      <c r="L4355" s="74">
        <f>計算過程!J4352</f>
        <v>0</v>
      </c>
      <c r="M4355" s="74">
        <f>計算過程!K4352</f>
        <v>0</v>
      </c>
      <c r="N4355" s="75">
        <f>計算過程!Q4352</f>
        <v>0</v>
      </c>
    </row>
    <row r="4356" spans="8:14">
      <c r="H4356" s="38">
        <v>41821</v>
      </c>
      <c r="I4356" s="39" t="s">
        <v>152</v>
      </c>
      <c r="J4356" s="74">
        <f>計算過程!D4353</f>
        <v>0</v>
      </c>
      <c r="K4356" s="74">
        <f>計算過程!I4353</f>
        <v>0</v>
      </c>
      <c r="L4356" s="74">
        <f>計算過程!J4353</f>
        <v>0</v>
      </c>
      <c r="M4356" s="74">
        <f>計算過程!K4353</f>
        <v>0</v>
      </c>
      <c r="N4356" s="75">
        <f>計算過程!Q4353</f>
        <v>0</v>
      </c>
    </row>
    <row r="4357" spans="8:14">
      <c r="H4357" s="38">
        <v>41821</v>
      </c>
      <c r="I4357" s="39" t="s">
        <v>153</v>
      </c>
      <c r="J4357" s="74">
        <f>計算過程!D4354</f>
        <v>0</v>
      </c>
      <c r="K4357" s="74">
        <f>計算過程!I4354</f>
        <v>0</v>
      </c>
      <c r="L4357" s="74">
        <f>計算過程!J4354</f>
        <v>0</v>
      </c>
      <c r="M4357" s="74">
        <f>計算過程!K4354</f>
        <v>0</v>
      </c>
      <c r="N4357" s="75">
        <f>計算過程!Q4354</f>
        <v>0</v>
      </c>
    </row>
    <row r="4358" spans="8:14">
      <c r="H4358" s="38">
        <v>41821</v>
      </c>
      <c r="I4358" s="39" t="s">
        <v>154</v>
      </c>
      <c r="J4358" s="74">
        <f>計算過程!D4355</f>
        <v>0</v>
      </c>
      <c r="K4358" s="74">
        <f>計算過程!I4355</f>
        <v>0</v>
      </c>
      <c r="L4358" s="74">
        <f>計算過程!J4355</f>
        <v>0</v>
      </c>
      <c r="M4358" s="74">
        <f>計算過程!K4355</f>
        <v>0</v>
      </c>
      <c r="N4358" s="75">
        <f>計算過程!Q4355</f>
        <v>0</v>
      </c>
    </row>
    <row r="4359" spans="8:14">
      <c r="H4359" s="38">
        <v>41821</v>
      </c>
      <c r="I4359" s="39" t="s">
        <v>155</v>
      </c>
      <c r="J4359" s="74">
        <f>計算過程!D4356</f>
        <v>0</v>
      </c>
      <c r="K4359" s="74">
        <f>計算過程!I4356</f>
        <v>0</v>
      </c>
      <c r="L4359" s="74">
        <f>計算過程!J4356</f>
        <v>0</v>
      </c>
      <c r="M4359" s="74">
        <f>計算過程!K4356</f>
        <v>0</v>
      </c>
      <c r="N4359" s="75">
        <f>計算過程!Q4356</f>
        <v>0</v>
      </c>
    </row>
    <row r="4360" spans="8:14">
      <c r="H4360" s="38">
        <v>41821</v>
      </c>
      <c r="I4360" s="39" t="s">
        <v>156</v>
      </c>
      <c r="J4360" s="74">
        <f>計算過程!D4357</f>
        <v>0</v>
      </c>
      <c r="K4360" s="74">
        <f>計算過程!I4357</f>
        <v>0</v>
      </c>
      <c r="L4360" s="74">
        <f>計算過程!J4357</f>
        <v>0</v>
      </c>
      <c r="M4360" s="74">
        <f>計算過程!K4357</f>
        <v>0</v>
      </c>
      <c r="N4360" s="75">
        <f>計算過程!Q4357</f>
        <v>0</v>
      </c>
    </row>
    <row r="4361" spans="8:14">
      <c r="H4361" s="38">
        <v>41821</v>
      </c>
      <c r="I4361" s="39" t="s">
        <v>157</v>
      </c>
      <c r="J4361" s="74">
        <f>計算過程!D4358</f>
        <v>0</v>
      </c>
      <c r="K4361" s="74">
        <f>計算過程!I4358</f>
        <v>0</v>
      </c>
      <c r="L4361" s="74">
        <f>計算過程!J4358</f>
        <v>0</v>
      </c>
      <c r="M4361" s="74">
        <f>計算過程!K4358</f>
        <v>0</v>
      </c>
      <c r="N4361" s="75">
        <f>計算過程!Q4358</f>
        <v>0</v>
      </c>
    </row>
    <row r="4362" spans="8:14">
      <c r="H4362" s="38">
        <v>41821</v>
      </c>
      <c r="I4362" s="39" t="s">
        <v>158</v>
      </c>
      <c r="J4362" s="74">
        <f>計算過程!D4359</f>
        <v>0</v>
      </c>
      <c r="K4362" s="74">
        <f>計算過程!I4359</f>
        <v>0</v>
      </c>
      <c r="L4362" s="74">
        <f>計算過程!J4359</f>
        <v>0</v>
      </c>
      <c r="M4362" s="74">
        <f>計算過程!K4359</f>
        <v>0</v>
      </c>
      <c r="N4362" s="75">
        <f>計算過程!Q4359</f>
        <v>0</v>
      </c>
    </row>
    <row r="4363" spans="8:14">
      <c r="H4363" s="38">
        <v>41821</v>
      </c>
      <c r="I4363" s="39" t="s">
        <v>159</v>
      </c>
      <c r="J4363" s="74">
        <f>計算過程!D4360</f>
        <v>0</v>
      </c>
      <c r="K4363" s="74">
        <f>計算過程!I4360</f>
        <v>0</v>
      </c>
      <c r="L4363" s="74">
        <f>計算過程!J4360</f>
        <v>0</v>
      </c>
      <c r="M4363" s="74">
        <f>計算過程!K4360</f>
        <v>0</v>
      </c>
      <c r="N4363" s="75">
        <f>計算過程!Q4360</f>
        <v>0</v>
      </c>
    </row>
    <row r="4364" spans="8:14">
      <c r="H4364" s="38">
        <v>41821</v>
      </c>
      <c r="I4364" s="39" t="s">
        <v>160</v>
      </c>
      <c r="J4364" s="74">
        <f>計算過程!D4361</f>
        <v>0</v>
      </c>
      <c r="K4364" s="74">
        <f>計算過程!I4361</f>
        <v>0</v>
      </c>
      <c r="L4364" s="74">
        <f>計算過程!J4361</f>
        <v>0</v>
      </c>
      <c r="M4364" s="74">
        <f>計算過程!K4361</f>
        <v>0</v>
      </c>
      <c r="N4364" s="75">
        <f>計算過程!Q4361</f>
        <v>0</v>
      </c>
    </row>
    <row r="4365" spans="8:14">
      <c r="H4365" s="38">
        <v>41821</v>
      </c>
      <c r="I4365" s="39" t="s">
        <v>161</v>
      </c>
      <c r="J4365" s="74">
        <f>計算過程!D4362</f>
        <v>0</v>
      </c>
      <c r="K4365" s="74">
        <f>計算過程!I4362</f>
        <v>0</v>
      </c>
      <c r="L4365" s="74">
        <f>計算過程!J4362</f>
        <v>0</v>
      </c>
      <c r="M4365" s="74">
        <f>計算過程!K4362</f>
        <v>0</v>
      </c>
      <c r="N4365" s="75">
        <f>計算過程!Q4362</f>
        <v>0</v>
      </c>
    </row>
    <row r="4366" spans="8:14">
      <c r="H4366" s="38">
        <v>41821</v>
      </c>
      <c r="I4366" s="39" t="s">
        <v>162</v>
      </c>
      <c r="J4366" s="74">
        <f>計算過程!D4363</f>
        <v>0</v>
      </c>
      <c r="K4366" s="74">
        <f>計算過程!I4363</f>
        <v>0</v>
      </c>
      <c r="L4366" s="74">
        <f>計算過程!J4363</f>
        <v>0</v>
      </c>
      <c r="M4366" s="74">
        <f>計算過程!K4363</f>
        <v>0</v>
      </c>
      <c r="N4366" s="75">
        <f>計算過程!Q4363</f>
        <v>0</v>
      </c>
    </row>
    <row r="4367" spans="8:14">
      <c r="H4367" s="38">
        <v>41821</v>
      </c>
      <c r="I4367" s="39" t="s">
        <v>163</v>
      </c>
      <c r="J4367" s="74">
        <f>計算過程!D4364</f>
        <v>0</v>
      </c>
      <c r="K4367" s="74">
        <f>計算過程!I4364</f>
        <v>0</v>
      </c>
      <c r="L4367" s="74">
        <f>計算過程!J4364</f>
        <v>0</v>
      </c>
      <c r="M4367" s="74">
        <f>計算過程!K4364</f>
        <v>0</v>
      </c>
      <c r="N4367" s="75">
        <f>計算過程!Q4364</f>
        <v>0</v>
      </c>
    </row>
    <row r="4368" spans="8:14">
      <c r="H4368" s="38">
        <v>41821</v>
      </c>
      <c r="I4368" s="39" t="s">
        <v>164</v>
      </c>
      <c r="J4368" s="74">
        <f>計算過程!D4365</f>
        <v>0</v>
      </c>
      <c r="K4368" s="74">
        <f>計算過程!I4365</f>
        <v>0</v>
      </c>
      <c r="L4368" s="74">
        <f>計算過程!J4365</f>
        <v>0</v>
      </c>
      <c r="M4368" s="74">
        <f>計算過程!K4365</f>
        <v>0</v>
      </c>
      <c r="N4368" s="75">
        <f>計算過程!Q4365</f>
        <v>0</v>
      </c>
    </row>
    <row r="4369" spans="8:14">
      <c r="H4369" s="38">
        <v>41821</v>
      </c>
      <c r="I4369" s="39" t="s">
        <v>165</v>
      </c>
      <c r="J4369" s="74">
        <f>計算過程!D4366</f>
        <v>0</v>
      </c>
      <c r="K4369" s="74">
        <f>計算過程!I4366</f>
        <v>0</v>
      </c>
      <c r="L4369" s="74">
        <f>計算過程!J4366</f>
        <v>0</v>
      </c>
      <c r="M4369" s="74">
        <f>計算過程!K4366</f>
        <v>0</v>
      </c>
      <c r="N4369" s="75">
        <f>計算過程!Q4366</f>
        <v>0</v>
      </c>
    </row>
    <row r="4370" spans="8:14">
      <c r="H4370" s="38">
        <v>41821</v>
      </c>
      <c r="I4370" s="39" t="s">
        <v>166</v>
      </c>
      <c r="J4370" s="74">
        <f>計算過程!D4367</f>
        <v>0</v>
      </c>
      <c r="K4370" s="74">
        <f>計算過程!I4367</f>
        <v>0</v>
      </c>
      <c r="L4370" s="74">
        <f>計算過程!J4367</f>
        <v>0</v>
      </c>
      <c r="M4370" s="74">
        <f>計算過程!K4367</f>
        <v>0</v>
      </c>
      <c r="N4370" s="75">
        <f>計算過程!Q4367</f>
        <v>0</v>
      </c>
    </row>
    <row r="4371" spans="8:14">
      <c r="H4371" s="38">
        <v>41821</v>
      </c>
      <c r="I4371" s="39" t="s">
        <v>167</v>
      </c>
      <c r="J4371" s="74">
        <f>計算過程!D4368</f>
        <v>0</v>
      </c>
      <c r="K4371" s="74">
        <f>計算過程!I4368</f>
        <v>0</v>
      </c>
      <c r="L4371" s="74">
        <f>計算過程!J4368</f>
        <v>0</v>
      </c>
      <c r="M4371" s="74">
        <f>計算過程!K4368</f>
        <v>0</v>
      </c>
      <c r="N4371" s="75">
        <f>計算過程!Q4368</f>
        <v>0</v>
      </c>
    </row>
    <row r="4372" spans="8:14">
      <c r="H4372" s="38">
        <v>41821</v>
      </c>
      <c r="I4372" s="39" t="s">
        <v>168</v>
      </c>
      <c r="J4372" s="74">
        <f>計算過程!D4369</f>
        <v>0</v>
      </c>
      <c r="K4372" s="74">
        <f>計算過程!I4369</f>
        <v>0</v>
      </c>
      <c r="L4372" s="74">
        <f>計算過程!J4369</f>
        <v>0</v>
      </c>
      <c r="M4372" s="74">
        <f>計算過程!K4369</f>
        <v>0</v>
      </c>
      <c r="N4372" s="75">
        <f>計算過程!Q4369</f>
        <v>0</v>
      </c>
    </row>
    <row r="4373" spans="8:14">
      <c r="H4373" s="38">
        <v>41821</v>
      </c>
      <c r="I4373" s="39" t="s">
        <v>169</v>
      </c>
      <c r="J4373" s="74">
        <f>計算過程!D4370</f>
        <v>0</v>
      </c>
      <c r="K4373" s="74">
        <f>計算過程!I4370</f>
        <v>0</v>
      </c>
      <c r="L4373" s="74">
        <f>計算過程!J4370</f>
        <v>0</v>
      </c>
      <c r="M4373" s="74">
        <f>計算過程!K4370</f>
        <v>0</v>
      </c>
      <c r="N4373" s="75">
        <f>計算過程!Q4370</f>
        <v>0</v>
      </c>
    </row>
    <row r="4374" spans="8:14">
      <c r="H4374" s="38">
        <v>41821</v>
      </c>
      <c r="I4374" s="39" t="s">
        <v>170</v>
      </c>
      <c r="J4374" s="74">
        <f>計算過程!D4371</f>
        <v>0</v>
      </c>
      <c r="K4374" s="74">
        <f>計算過程!I4371</f>
        <v>0</v>
      </c>
      <c r="L4374" s="74">
        <f>計算過程!J4371</f>
        <v>0</v>
      </c>
      <c r="M4374" s="74">
        <f>計算過程!K4371</f>
        <v>0</v>
      </c>
      <c r="N4374" s="75">
        <f>計算過程!Q4371</f>
        <v>0</v>
      </c>
    </row>
    <row r="4375" spans="8:14">
      <c r="H4375" s="38">
        <v>41821</v>
      </c>
      <c r="I4375" s="39" t="s">
        <v>171</v>
      </c>
      <c r="J4375" s="74">
        <f>計算過程!D4372</f>
        <v>0</v>
      </c>
      <c r="K4375" s="74">
        <f>計算過程!I4372</f>
        <v>0</v>
      </c>
      <c r="L4375" s="74">
        <f>計算過程!J4372</f>
        <v>0</v>
      </c>
      <c r="M4375" s="74">
        <f>計算過程!K4372</f>
        <v>0</v>
      </c>
      <c r="N4375" s="75">
        <f>計算過程!Q4372</f>
        <v>0</v>
      </c>
    </row>
    <row r="4376" spans="8:14">
      <c r="H4376" s="38">
        <v>41821</v>
      </c>
      <c r="I4376" s="39" t="s">
        <v>172</v>
      </c>
      <c r="J4376" s="74">
        <f>計算過程!D4373</f>
        <v>0</v>
      </c>
      <c r="K4376" s="74">
        <f>計算過程!I4373</f>
        <v>0</v>
      </c>
      <c r="L4376" s="74">
        <f>計算過程!J4373</f>
        <v>0</v>
      </c>
      <c r="M4376" s="74">
        <f>計算過程!K4373</f>
        <v>0</v>
      </c>
      <c r="N4376" s="75">
        <f>計算過程!Q4373</f>
        <v>0</v>
      </c>
    </row>
    <row r="4377" spans="8:14">
      <c r="H4377" s="38">
        <v>41822</v>
      </c>
      <c r="I4377" s="39" t="s">
        <v>149</v>
      </c>
      <c r="J4377" s="74">
        <f>計算過程!D4374</f>
        <v>0</v>
      </c>
      <c r="K4377" s="74">
        <f>計算過程!I4374</f>
        <v>0</v>
      </c>
      <c r="L4377" s="74">
        <f>計算過程!J4374</f>
        <v>0</v>
      </c>
      <c r="M4377" s="74">
        <f>計算過程!K4374</f>
        <v>0</v>
      </c>
      <c r="N4377" s="75">
        <f>計算過程!Q4374</f>
        <v>0</v>
      </c>
    </row>
    <row r="4378" spans="8:14">
      <c r="H4378" s="38">
        <v>41822</v>
      </c>
      <c r="I4378" s="39" t="s">
        <v>150</v>
      </c>
      <c r="J4378" s="74">
        <f>計算過程!D4375</f>
        <v>0</v>
      </c>
      <c r="K4378" s="74">
        <f>計算過程!I4375</f>
        <v>0</v>
      </c>
      <c r="L4378" s="74">
        <f>計算過程!J4375</f>
        <v>0</v>
      </c>
      <c r="M4378" s="74">
        <f>計算過程!K4375</f>
        <v>0</v>
      </c>
      <c r="N4378" s="75">
        <f>計算過程!Q4375</f>
        <v>0</v>
      </c>
    </row>
    <row r="4379" spans="8:14">
      <c r="H4379" s="38">
        <v>41822</v>
      </c>
      <c r="I4379" s="39" t="s">
        <v>151</v>
      </c>
      <c r="J4379" s="74">
        <f>計算過程!D4376</f>
        <v>0</v>
      </c>
      <c r="K4379" s="74">
        <f>計算過程!I4376</f>
        <v>0</v>
      </c>
      <c r="L4379" s="74">
        <f>計算過程!J4376</f>
        <v>0</v>
      </c>
      <c r="M4379" s="74">
        <f>計算過程!K4376</f>
        <v>0</v>
      </c>
      <c r="N4379" s="75">
        <f>計算過程!Q4376</f>
        <v>0</v>
      </c>
    </row>
    <row r="4380" spans="8:14">
      <c r="H4380" s="38">
        <v>41822</v>
      </c>
      <c r="I4380" s="39" t="s">
        <v>152</v>
      </c>
      <c r="J4380" s="74">
        <f>計算過程!D4377</f>
        <v>0</v>
      </c>
      <c r="K4380" s="74">
        <f>計算過程!I4377</f>
        <v>0</v>
      </c>
      <c r="L4380" s="74">
        <f>計算過程!J4377</f>
        <v>0</v>
      </c>
      <c r="M4380" s="74">
        <f>計算過程!K4377</f>
        <v>0</v>
      </c>
      <c r="N4380" s="75">
        <f>計算過程!Q4377</f>
        <v>0</v>
      </c>
    </row>
    <row r="4381" spans="8:14">
      <c r="H4381" s="38">
        <v>41822</v>
      </c>
      <c r="I4381" s="39" t="s">
        <v>153</v>
      </c>
      <c r="J4381" s="74">
        <f>計算過程!D4378</f>
        <v>0</v>
      </c>
      <c r="K4381" s="74">
        <f>計算過程!I4378</f>
        <v>0</v>
      </c>
      <c r="L4381" s="74">
        <f>計算過程!J4378</f>
        <v>0</v>
      </c>
      <c r="M4381" s="74">
        <f>計算過程!K4378</f>
        <v>0</v>
      </c>
      <c r="N4381" s="75">
        <f>計算過程!Q4378</f>
        <v>0</v>
      </c>
    </row>
    <row r="4382" spans="8:14">
      <c r="H4382" s="38">
        <v>41822</v>
      </c>
      <c r="I4382" s="39" t="s">
        <v>154</v>
      </c>
      <c r="J4382" s="74">
        <f>計算過程!D4379</f>
        <v>0</v>
      </c>
      <c r="K4382" s="74">
        <f>計算過程!I4379</f>
        <v>0</v>
      </c>
      <c r="L4382" s="74">
        <f>計算過程!J4379</f>
        <v>0</v>
      </c>
      <c r="M4382" s="74">
        <f>計算過程!K4379</f>
        <v>0</v>
      </c>
      <c r="N4382" s="75">
        <f>計算過程!Q4379</f>
        <v>0</v>
      </c>
    </row>
    <row r="4383" spans="8:14">
      <c r="H4383" s="38">
        <v>41822</v>
      </c>
      <c r="I4383" s="39" t="s">
        <v>155</v>
      </c>
      <c r="J4383" s="74">
        <f>計算過程!D4380</f>
        <v>0</v>
      </c>
      <c r="K4383" s="74">
        <f>計算過程!I4380</f>
        <v>0</v>
      </c>
      <c r="L4383" s="74">
        <f>計算過程!J4380</f>
        <v>0</v>
      </c>
      <c r="M4383" s="74">
        <f>計算過程!K4380</f>
        <v>0</v>
      </c>
      <c r="N4383" s="75">
        <f>計算過程!Q4380</f>
        <v>0</v>
      </c>
    </row>
    <row r="4384" spans="8:14">
      <c r="H4384" s="38">
        <v>41822</v>
      </c>
      <c r="I4384" s="39" t="s">
        <v>156</v>
      </c>
      <c r="J4384" s="74">
        <f>計算過程!D4381</f>
        <v>0</v>
      </c>
      <c r="K4384" s="74">
        <f>計算過程!I4381</f>
        <v>0</v>
      </c>
      <c r="L4384" s="74">
        <f>計算過程!J4381</f>
        <v>0</v>
      </c>
      <c r="M4384" s="74">
        <f>計算過程!K4381</f>
        <v>0</v>
      </c>
      <c r="N4384" s="75">
        <f>計算過程!Q4381</f>
        <v>0</v>
      </c>
    </row>
    <row r="4385" spans="8:14">
      <c r="H4385" s="38">
        <v>41822</v>
      </c>
      <c r="I4385" s="39" t="s">
        <v>157</v>
      </c>
      <c r="J4385" s="74">
        <f>計算過程!D4382</f>
        <v>0</v>
      </c>
      <c r="K4385" s="74">
        <f>計算過程!I4382</f>
        <v>0</v>
      </c>
      <c r="L4385" s="74">
        <f>計算過程!J4382</f>
        <v>0</v>
      </c>
      <c r="M4385" s="74">
        <f>計算過程!K4382</f>
        <v>0</v>
      </c>
      <c r="N4385" s="75">
        <f>計算過程!Q4382</f>
        <v>0</v>
      </c>
    </row>
    <row r="4386" spans="8:14">
      <c r="H4386" s="38">
        <v>41822</v>
      </c>
      <c r="I4386" s="39" t="s">
        <v>158</v>
      </c>
      <c r="J4386" s="74">
        <f>計算過程!D4383</f>
        <v>0</v>
      </c>
      <c r="K4386" s="74">
        <f>計算過程!I4383</f>
        <v>0</v>
      </c>
      <c r="L4386" s="74">
        <f>計算過程!J4383</f>
        <v>0</v>
      </c>
      <c r="M4386" s="74">
        <f>計算過程!K4383</f>
        <v>0</v>
      </c>
      <c r="N4386" s="75">
        <f>計算過程!Q4383</f>
        <v>0</v>
      </c>
    </row>
    <row r="4387" spans="8:14">
      <c r="H4387" s="38">
        <v>41822</v>
      </c>
      <c r="I4387" s="39" t="s">
        <v>159</v>
      </c>
      <c r="J4387" s="74">
        <f>計算過程!D4384</f>
        <v>0</v>
      </c>
      <c r="K4387" s="74">
        <f>計算過程!I4384</f>
        <v>0</v>
      </c>
      <c r="L4387" s="74">
        <f>計算過程!J4384</f>
        <v>0</v>
      </c>
      <c r="M4387" s="74">
        <f>計算過程!K4384</f>
        <v>0</v>
      </c>
      <c r="N4387" s="75">
        <f>計算過程!Q4384</f>
        <v>0</v>
      </c>
    </row>
    <row r="4388" spans="8:14">
      <c r="H4388" s="38">
        <v>41822</v>
      </c>
      <c r="I4388" s="39" t="s">
        <v>160</v>
      </c>
      <c r="J4388" s="74">
        <f>計算過程!D4385</f>
        <v>0</v>
      </c>
      <c r="K4388" s="74">
        <f>計算過程!I4385</f>
        <v>0</v>
      </c>
      <c r="L4388" s="74">
        <f>計算過程!J4385</f>
        <v>0</v>
      </c>
      <c r="M4388" s="74">
        <f>計算過程!K4385</f>
        <v>0</v>
      </c>
      <c r="N4388" s="75">
        <f>計算過程!Q4385</f>
        <v>0</v>
      </c>
    </row>
    <row r="4389" spans="8:14">
      <c r="H4389" s="38">
        <v>41822</v>
      </c>
      <c r="I4389" s="39" t="s">
        <v>161</v>
      </c>
      <c r="J4389" s="74">
        <f>計算過程!D4386</f>
        <v>0</v>
      </c>
      <c r="K4389" s="74">
        <f>計算過程!I4386</f>
        <v>0</v>
      </c>
      <c r="L4389" s="74">
        <f>計算過程!J4386</f>
        <v>0</v>
      </c>
      <c r="M4389" s="74">
        <f>計算過程!K4386</f>
        <v>0</v>
      </c>
      <c r="N4389" s="75">
        <f>計算過程!Q4386</f>
        <v>0</v>
      </c>
    </row>
    <row r="4390" spans="8:14">
      <c r="H4390" s="38">
        <v>41822</v>
      </c>
      <c r="I4390" s="39" t="s">
        <v>162</v>
      </c>
      <c r="J4390" s="74">
        <f>計算過程!D4387</f>
        <v>0</v>
      </c>
      <c r="K4390" s="74">
        <f>計算過程!I4387</f>
        <v>0</v>
      </c>
      <c r="L4390" s="74">
        <f>計算過程!J4387</f>
        <v>0</v>
      </c>
      <c r="M4390" s="74">
        <f>計算過程!K4387</f>
        <v>0</v>
      </c>
      <c r="N4390" s="75">
        <f>計算過程!Q4387</f>
        <v>0</v>
      </c>
    </row>
    <row r="4391" spans="8:14">
      <c r="H4391" s="38">
        <v>41822</v>
      </c>
      <c r="I4391" s="39" t="s">
        <v>163</v>
      </c>
      <c r="J4391" s="74">
        <f>計算過程!D4388</f>
        <v>0</v>
      </c>
      <c r="K4391" s="74">
        <f>計算過程!I4388</f>
        <v>0</v>
      </c>
      <c r="L4391" s="74">
        <f>計算過程!J4388</f>
        <v>0</v>
      </c>
      <c r="M4391" s="74">
        <f>計算過程!K4388</f>
        <v>0</v>
      </c>
      <c r="N4391" s="75">
        <f>計算過程!Q4388</f>
        <v>0</v>
      </c>
    </row>
    <row r="4392" spans="8:14">
      <c r="H4392" s="38">
        <v>41822</v>
      </c>
      <c r="I4392" s="39" t="s">
        <v>164</v>
      </c>
      <c r="J4392" s="74">
        <f>計算過程!D4389</f>
        <v>0</v>
      </c>
      <c r="K4392" s="74">
        <f>計算過程!I4389</f>
        <v>0</v>
      </c>
      <c r="L4392" s="74">
        <f>計算過程!J4389</f>
        <v>0</v>
      </c>
      <c r="M4392" s="74">
        <f>計算過程!K4389</f>
        <v>0</v>
      </c>
      <c r="N4392" s="75">
        <f>計算過程!Q4389</f>
        <v>0</v>
      </c>
    </row>
    <row r="4393" spans="8:14">
      <c r="H4393" s="38">
        <v>41822</v>
      </c>
      <c r="I4393" s="39" t="s">
        <v>165</v>
      </c>
      <c r="J4393" s="74">
        <f>計算過程!D4390</f>
        <v>0</v>
      </c>
      <c r="K4393" s="74">
        <f>計算過程!I4390</f>
        <v>0</v>
      </c>
      <c r="L4393" s="74">
        <f>計算過程!J4390</f>
        <v>0</v>
      </c>
      <c r="M4393" s="74">
        <f>計算過程!K4390</f>
        <v>0</v>
      </c>
      <c r="N4393" s="75">
        <f>計算過程!Q4390</f>
        <v>0</v>
      </c>
    </row>
    <row r="4394" spans="8:14">
      <c r="H4394" s="38">
        <v>41822</v>
      </c>
      <c r="I4394" s="39" t="s">
        <v>166</v>
      </c>
      <c r="J4394" s="74">
        <f>計算過程!D4391</f>
        <v>0</v>
      </c>
      <c r="K4394" s="74">
        <f>計算過程!I4391</f>
        <v>0</v>
      </c>
      <c r="L4394" s="74">
        <f>計算過程!J4391</f>
        <v>0</v>
      </c>
      <c r="M4394" s="74">
        <f>計算過程!K4391</f>
        <v>0</v>
      </c>
      <c r="N4394" s="75">
        <f>計算過程!Q4391</f>
        <v>0</v>
      </c>
    </row>
    <row r="4395" spans="8:14">
      <c r="H4395" s="38">
        <v>41822</v>
      </c>
      <c r="I4395" s="39" t="s">
        <v>167</v>
      </c>
      <c r="J4395" s="74">
        <f>計算過程!D4392</f>
        <v>0</v>
      </c>
      <c r="K4395" s="74">
        <f>計算過程!I4392</f>
        <v>0</v>
      </c>
      <c r="L4395" s="74">
        <f>計算過程!J4392</f>
        <v>0</v>
      </c>
      <c r="M4395" s="74">
        <f>計算過程!K4392</f>
        <v>0</v>
      </c>
      <c r="N4395" s="75">
        <f>計算過程!Q4392</f>
        <v>0</v>
      </c>
    </row>
    <row r="4396" spans="8:14">
      <c r="H4396" s="38">
        <v>41822</v>
      </c>
      <c r="I4396" s="39" t="s">
        <v>168</v>
      </c>
      <c r="J4396" s="74">
        <f>計算過程!D4393</f>
        <v>0</v>
      </c>
      <c r="K4396" s="74">
        <f>計算過程!I4393</f>
        <v>0</v>
      </c>
      <c r="L4396" s="74">
        <f>計算過程!J4393</f>
        <v>0</v>
      </c>
      <c r="M4396" s="74">
        <f>計算過程!K4393</f>
        <v>0</v>
      </c>
      <c r="N4396" s="75">
        <f>計算過程!Q4393</f>
        <v>0</v>
      </c>
    </row>
    <row r="4397" spans="8:14">
      <c r="H4397" s="38">
        <v>41822</v>
      </c>
      <c r="I4397" s="39" t="s">
        <v>169</v>
      </c>
      <c r="J4397" s="74">
        <f>計算過程!D4394</f>
        <v>0</v>
      </c>
      <c r="K4397" s="74">
        <f>計算過程!I4394</f>
        <v>0</v>
      </c>
      <c r="L4397" s="74">
        <f>計算過程!J4394</f>
        <v>0</v>
      </c>
      <c r="M4397" s="74">
        <f>計算過程!K4394</f>
        <v>0</v>
      </c>
      <c r="N4397" s="75">
        <f>計算過程!Q4394</f>
        <v>0</v>
      </c>
    </row>
    <row r="4398" spans="8:14">
      <c r="H4398" s="38">
        <v>41822</v>
      </c>
      <c r="I4398" s="39" t="s">
        <v>170</v>
      </c>
      <c r="J4398" s="74">
        <f>計算過程!D4395</f>
        <v>0</v>
      </c>
      <c r="K4398" s="74">
        <f>計算過程!I4395</f>
        <v>0</v>
      </c>
      <c r="L4398" s="74">
        <f>計算過程!J4395</f>
        <v>0</v>
      </c>
      <c r="M4398" s="74">
        <f>計算過程!K4395</f>
        <v>0</v>
      </c>
      <c r="N4398" s="75">
        <f>計算過程!Q4395</f>
        <v>0</v>
      </c>
    </row>
    <row r="4399" spans="8:14">
      <c r="H4399" s="38">
        <v>41822</v>
      </c>
      <c r="I4399" s="39" t="s">
        <v>171</v>
      </c>
      <c r="J4399" s="74">
        <f>計算過程!D4396</f>
        <v>0</v>
      </c>
      <c r="K4399" s="74">
        <f>計算過程!I4396</f>
        <v>0</v>
      </c>
      <c r="L4399" s="74">
        <f>計算過程!J4396</f>
        <v>0</v>
      </c>
      <c r="M4399" s="74">
        <f>計算過程!K4396</f>
        <v>0</v>
      </c>
      <c r="N4399" s="75">
        <f>計算過程!Q4396</f>
        <v>0</v>
      </c>
    </row>
    <row r="4400" spans="8:14">
      <c r="H4400" s="38">
        <v>41822</v>
      </c>
      <c r="I4400" s="39" t="s">
        <v>172</v>
      </c>
      <c r="J4400" s="74">
        <f>計算過程!D4397</f>
        <v>0</v>
      </c>
      <c r="K4400" s="74">
        <f>計算過程!I4397</f>
        <v>0</v>
      </c>
      <c r="L4400" s="74">
        <f>計算過程!J4397</f>
        <v>0</v>
      </c>
      <c r="M4400" s="74">
        <f>計算過程!K4397</f>
        <v>0</v>
      </c>
      <c r="N4400" s="75">
        <f>計算過程!Q4397</f>
        <v>0</v>
      </c>
    </row>
    <row r="4401" spans="8:14">
      <c r="H4401" s="38">
        <v>41823</v>
      </c>
      <c r="I4401" s="39" t="s">
        <v>149</v>
      </c>
      <c r="J4401" s="74">
        <f>計算過程!D4398</f>
        <v>0</v>
      </c>
      <c r="K4401" s="74">
        <f>計算過程!I4398</f>
        <v>0</v>
      </c>
      <c r="L4401" s="74">
        <f>計算過程!J4398</f>
        <v>0</v>
      </c>
      <c r="M4401" s="74">
        <f>計算過程!K4398</f>
        <v>0</v>
      </c>
      <c r="N4401" s="75">
        <f>計算過程!Q4398</f>
        <v>0</v>
      </c>
    </row>
    <row r="4402" spans="8:14">
      <c r="H4402" s="38">
        <v>41823</v>
      </c>
      <c r="I4402" s="39" t="s">
        <v>150</v>
      </c>
      <c r="J4402" s="74">
        <f>計算過程!D4399</f>
        <v>0</v>
      </c>
      <c r="K4402" s="74">
        <f>計算過程!I4399</f>
        <v>0</v>
      </c>
      <c r="L4402" s="74">
        <f>計算過程!J4399</f>
        <v>0</v>
      </c>
      <c r="M4402" s="74">
        <f>計算過程!K4399</f>
        <v>0</v>
      </c>
      <c r="N4402" s="75">
        <f>計算過程!Q4399</f>
        <v>0</v>
      </c>
    </row>
    <row r="4403" spans="8:14">
      <c r="H4403" s="38">
        <v>41823</v>
      </c>
      <c r="I4403" s="39" t="s">
        <v>151</v>
      </c>
      <c r="J4403" s="74">
        <f>計算過程!D4400</f>
        <v>0</v>
      </c>
      <c r="K4403" s="74">
        <f>計算過程!I4400</f>
        <v>0</v>
      </c>
      <c r="L4403" s="74">
        <f>計算過程!J4400</f>
        <v>0</v>
      </c>
      <c r="M4403" s="74">
        <f>計算過程!K4400</f>
        <v>0</v>
      </c>
      <c r="N4403" s="75">
        <f>計算過程!Q4400</f>
        <v>0</v>
      </c>
    </row>
    <row r="4404" spans="8:14">
      <c r="H4404" s="38">
        <v>41823</v>
      </c>
      <c r="I4404" s="39" t="s">
        <v>152</v>
      </c>
      <c r="J4404" s="74">
        <f>計算過程!D4401</f>
        <v>0</v>
      </c>
      <c r="K4404" s="74">
        <f>計算過程!I4401</f>
        <v>0</v>
      </c>
      <c r="L4404" s="74">
        <f>計算過程!J4401</f>
        <v>0</v>
      </c>
      <c r="M4404" s="74">
        <f>計算過程!K4401</f>
        <v>0</v>
      </c>
      <c r="N4404" s="75">
        <f>計算過程!Q4401</f>
        <v>0</v>
      </c>
    </row>
    <row r="4405" spans="8:14">
      <c r="H4405" s="38">
        <v>41823</v>
      </c>
      <c r="I4405" s="39" t="s">
        <v>153</v>
      </c>
      <c r="J4405" s="74">
        <f>計算過程!D4402</f>
        <v>0</v>
      </c>
      <c r="K4405" s="74">
        <f>計算過程!I4402</f>
        <v>0</v>
      </c>
      <c r="L4405" s="74">
        <f>計算過程!J4402</f>
        <v>0</v>
      </c>
      <c r="M4405" s="74">
        <f>計算過程!K4402</f>
        <v>0</v>
      </c>
      <c r="N4405" s="75">
        <f>計算過程!Q4402</f>
        <v>0</v>
      </c>
    </row>
    <row r="4406" spans="8:14">
      <c r="H4406" s="38">
        <v>41823</v>
      </c>
      <c r="I4406" s="39" t="s">
        <v>154</v>
      </c>
      <c r="J4406" s="74">
        <f>計算過程!D4403</f>
        <v>0</v>
      </c>
      <c r="K4406" s="74">
        <f>計算過程!I4403</f>
        <v>0</v>
      </c>
      <c r="L4406" s="74">
        <f>計算過程!J4403</f>
        <v>0</v>
      </c>
      <c r="M4406" s="74">
        <f>計算過程!K4403</f>
        <v>0</v>
      </c>
      <c r="N4406" s="75">
        <f>計算過程!Q4403</f>
        <v>0</v>
      </c>
    </row>
    <row r="4407" spans="8:14">
      <c r="H4407" s="38">
        <v>41823</v>
      </c>
      <c r="I4407" s="39" t="s">
        <v>155</v>
      </c>
      <c r="J4407" s="74">
        <f>計算過程!D4404</f>
        <v>0</v>
      </c>
      <c r="K4407" s="74">
        <f>計算過程!I4404</f>
        <v>0</v>
      </c>
      <c r="L4407" s="74">
        <f>計算過程!J4404</f>
        <v>0</v>
      </c>
      <c r="M4407" s="74">
        <f>計算過程!K4404</f>
        <v>0</v>
      </c>
      <c r="N4407" s="75">
        <f>計算過程!Q4404</f>
        <v>0</v>
      </c>
    </row>
    <row r="4408" spans="8:14">
      <c r="H4408" s="38">
        <v>41823</v>
      </c>
      <c r="I4408" s="39" t="s">
        <v>156</v>
      </c>
      <c r="J4408" s="74">
        <f>計算過程!D4405</f>
        <v>0</v>
      </c>
      <c r="K4408" s="74">
        <f>計算過程!I4405</f>
        <v>0</v>
      </c>
      <c r="L4408" s="74">
        <f>計算過程!J4405</f>
        <v>0</v>
      </c>
      <c r="M4408" s="74">
        <f>計算過程!K4405</f>
        <v>0</v>
      </c>
      <c r="N4408" s="75">
        <f>計算過程!Q4405</f>
        <v>0</v>
      </c>
    </row>
    <row r="4409" spans="8:14">
      <c r="H4409" s="38">
        <v>41823</v>
      </c>
      <c r="I4409" s="39" t="s">
        <v>157</v>
      </c>
      <c r="J4409" s="74">
        <f>計算過程!D4406</f>
        <v>0</v>
      </c>
      <c r="K4409" s="74">
        <f>計算過程!I4406</f>
        <v>0</v>
      </c>
      <c r="L4409" s="74">
        <f>計算過程!J4406</f>
        <v>0</v>
      </c>
      <c r="M4409" s="74">
        <f>計算過程!K4406</f>
        <v>0</v>
      </c>
      <c r="N4409" s="75">
        <f>計算過程!Q4406</f>
        <v>0</v>
      </c>
    </row>
    <row r="4410" spans="8:14">
      <c r="H4410" s="38">
        <v>41823</v>
      </c>
      <c r="I4410" s="39" t="s">
        <v>158</v>
      </c>
      <c r="J4410" s="74">
        <f>計算過程!D4407</f>
        <v>0</v>
      </c>
      <c r="K4410" s="74">
        <f>計算過程!I4407</f>
        <v>0</v>
      </c>
      <c r="L4410" s="74">
        <f>計算過程!J4407</f>
        <v>0</v>
      </c>
      <c r="M4410" s="74">
        <f>計算過程!K4407</f>
        <v>0</v>
      </c>
      <c r="N4410" s="75">
        <f>計算過程!Q4407</f>
        <v>0</v>
      </c>
    </row>
    <row r="4411" spans="8:14">
      <c r="H4411" s="38">
        <v>41823</v>
      </c>
      <c r="I4411" s="39" t="s">
        <v>159</v>
      </c>
      <c r="J4411" s="74">
        <f>計算過程!D4408</f>
        <v>0</v>
      </c>
      <c r="K4411" s="74">
        <f>計算過程!I4408</f>
        <v>0</v>
      </c>
      <c r="L4411" s="74">
        <f>計算過程!J4408</f>
        <v>0</v>
      </c>
      <c r="M4411" s="74">
        <f>計算過程!K4408</f>
        <v>0</v>
      </c>
      <c r="N4411" s="75">
        <f>計算過程!Q4408</f>
        <v>0</v>
      </c>
    </row>
    <row r="4412" spans="8:14">
      <c r="H4412" s="38">
        <v>41823</v>
      </c>
      <c r="I4412" s="39" t="s">
        <v>160</v>
      </c>
      <c r="J4412" s="74">
        <f>計算過程!D4409</f>
        <v>0</v>
      </c>
      <c r="K4412" s="74">
        <f>計算過程!I4409</f>
        <v>0</v>
      </c>
      <c r="L4412" s="74">
        <f>計算過程!J4409</f>
        <v>0</v>
      </c>
      <c r="M4412" s="74">
        <f>計算過程!K4409</f>
        <v>0</v>
      </c>
      <c r="N4412" s="75">
        <f>計算過程!Q4409</f>
        <v>0</v>
      </c>
    </row>
    <row r="4413" spans="8:14">
      <c r="H4413" s="38">
        <v>41823</v>
      </c>
      <c r="I4413" s="39" t="s">
        <v>161</v>
      </c>
      <c r="J4413" s="74">
        <f>計算過程!D4410</f>
        <v>0</v>
      </c>
      <c r="K4413" s="74">
        <f>計算過程!I4410</f>
        <v>0</v>
      </c>
      <c r="L4413" s="74">
        <f>計算過程!J4410</f>
        <v>0</v>
      </c>
      <c r="M4413" s="74">
        <f>計算過程!K4410</f>
        <v>0</v>
      </c>
      <c r="N4413" s="75">
        <f>計算過程!Q4410</f>
        <v>0</v>
      </c>
    </row>
    <row r="4414" spans="8:14">
      <c r="H4414" s="38">
        <v>41823</v>
      </c>
      <c r="I4414" s="39" t="s">
        <v>162</v>
      </c>
      <c r="J4414" s="74">
        <f>計算過程!D4411</f>
        <v>0</v>
      </c>
      <c r="K4414" s="74">
        <f>計算過程!I4411</f>
        <v>0</v>
      </c>
      <c r="L4414" s="74">
        <f>計算過程!J4411</f>
        <v>0</v>
      </c>
      <c r="M4414" s="74">
        <f>計算過程!K4411</f>
        <v>0</v>
      </c>
      <c r="N4414" s="75">
        <f>計算過程!Q4411</f>
        <v>0</v>
      </c>
    </row>
    <row r="4415" spans="8:14">
      <c r="H4415" s="38">
        <v>41823</v>
      </c>
      <c r="I4415" s="39" t="s">
        <v>163</v>
      </c>
      <c r="J4415" s="74">
        <f>計算過程!D4412</f>
        <v>0</v>
      </c>
      <c r="K4415" s="74">
        <f>計算過程!I4412</f>
        <v>0</v>
      </c>
      <c r="L4415" s="74">
        <f>計算過程!J4412</f>
        <v>0</v>
      </c>
      <c r="M4415" s="74">
        <f>計算過程!K4412</f>
        <v>0</v>
      </c>
      <c r="N4415" s="75">
        <f>計算過程!Q4412</f>
        <v>0</v>
      </c>
    </row>
    <row r="4416" spans="8:14">
      <c r="H4416" s="38">
        <v>41823</v>
      </c>
      <c r="I4416" s="39" t="s">
        <v>164</v>
      </c>
      <c r="J4416" s="74">
        <f>計算過程!D4413</f>
        <v>0</v>
      </c>
      <c r="K4416" s="74">
        <f>計算過程!I4413</f>
        <v>0</v>
      </c>
      <c r="L4416" s="74">
        <f>計算過程!J4413</f>
        <v>0</v>
      </c>
      <c r="M4416" s="74">
        <f>計算過程!K4413</f>
        <v>0</v>
      </c>
      <c r="N4416" s="75">
        <f>計算過程!Q4413</f>
        <v>0</v>
      </c>
    </row>
    <row r="4417" spans="8:14">
      <c r="H4417" s="38">
        <v>41823</v>
      </c>
      <c r="I4417" s="39" t="s">
        <v>165</v>
      </c>
      <c r="J4417" s="74">
        <f>計算過程!D4414</f>
        <v>0</v>
      </c>
      <c r="K4417" s="74">
        <f>計算過程!I4414</f>
        <v>0</v>
      </c>
      <c r="L4417" s="74">
        <f>計算過程!J4414</f>
        <v>0</v>
      </c>
      <c r="M4417" s="74">
        <f>計算過程!K4414</f>
        <v>0</v>
      </c>
      <c r="N4417" s="75">
        <f>計算過程!Q4414</f>
        <v>0</v>
      </c>
    </row>
    <row r="4418" spans="8:14">
      <c r="H4418" s="38">
        <v>41823</v>
      </c>
      <c r="I4418" s="39" t="s">
        <v>166</v>
      </c>
      <c r="J4418" s="74">
        <f>計算過程!D4415</f>
        <v>0</v>
      </c>
      <c r="K4418" s="74">
        <f>計算過程!I4415</f>
        <v>0</v>
      </c>
      <c r="L4418" s="74">
        <f>計算過程!J4415</f>
        <v>0</v>
      </c>
      <c r="M4418" s="74">
        <f>計算過程!K4415</f>
        <v>0</v>
      </c>
      <c r="N4418" s="75">
        <f>計算過程!Q4415</f>
        <v>0</v>
      </c>
    </row>
    <row r="4419" spans="8:14">
      <c r="H4419" s="38">
        <v>41823</v>
      </c>
      <c r="I4419" s="39" t="s">
        <v>167</v>
      </c>
      <c r="J4419" s="74">
        <f>計算過程!D4416</f>
        <v>0</v>
      </c>
      <c r="K4419" s="74">
        <f>計算過程!I4416</f>
        <v>0</v>
      </c>
      <c r="L4419" s="74">
        <f>計算過程!J4416</f>
        <v>0</v>
      </c>
      <c r="M4419" s="74">
        <f>計算過程!K4416</f>
        <v>0</v>
      </c>
      <c r="N4419" s="75">
        <f>計算過程!Q4416</f>
        <v>0</v>
      </c>
    </row>
    <row r="4420" spans="8:14">
      <c r="H4420" s="38">
        <v>41823</v>
      </c>
      <c r="I4420" s="39" t="s">
        <v>168</v>
      </c>
      <c r="J4420" s="74">
        <f>計算過程!D4417</f>
        <v>0</v>
      </c>
      <c r="K4420" s="74">
        <f>計算過程!I4417</f>
        <v>0</v>
      </c>
      <c r="L4420" s="74">
        <f>計算過程!J4417</f>
        <v>0</v>
      </c>
      <c r="M4420" s="74">
        <f>計算過程!K4417</f>
        <v>0</v>
      </c>
      <c r="N4420" s="75">
        <f>計算過程!Q4417</f>
        <v>0</v>
      </c>
    </row>
    <row r="4421" spans="8:14">
      <c r="H4421" s="38">
        <v>41823</v>
      </c>
      <c r="I4421" s="39" t="s">
        <v>169</v>
      </c>
      <c r="J4421" s="74">
        <f>計算過程!D4418</f>
        <v>0</v>
      </c>
      <c r="K4421" s="74">
        <f>計算過程!I4418</f>
        <v>0</v>
      </c>
      <c r="L4421" s="74">
        <f>計算過程!J4418</f>
        <v>0</v>
      </c>
      <c r="M4421" s="74">
        <f>計算過程!K4418</f>
        <v>0</v>
      </c>
      <c r="N4421" s="75">
        <f>計算過程!Q4418</f>
        <v>0</v>
      </c>
    </row>
    <row r="4422" spans="8:14">
      <c r="H4422" s="38">
        <v>41823</v>
      </c>
      <c r="I4422" s="39" t="s">
        <v>170</v>
      </c>
      <c r="J4422" s="74">
        <f>計算過程!D4419</f>
        <v>0</v>
      </c>
      <c r="K4422" s="74">
        <f>計算過程!I4419</f>
        <v>0</v>
      </c>
      <c r="L4422" s="74">
        <f>計算過程!J4419</f>
        <v>0</v>
      </c>
      <c r="M4422" s="74">
        <f>計算過程!K4419</f>
        <v>0</v>
      </c>
      <c r="N4422" s="75">
        <f>計算過程!Q4419</f>
        <v>0</v>
      </c>
    </row>
    <row r="4423" spans="8:14">
      <c r="H4423" s="38">
        <v>41823</v>
      </c>
      <c r="I4423" s="39" t="s">
        <v>171</v>
      </c>
      <c r="J4423" s="74">
        <f>計算過程!D4420</f>
        <v>0</v>
      </c>
      <c r="K4423" s="74">
        <f>計算過程!I4420</f>
        <v>0</v>
      </c>
      <c r="L4423" s="74">
        <f>計算過程!J4420</f>
        <v>0</v>
      </c>
      <c r="M4423" s="74">
        <f>計算過程!K4420</f>
        <v>0</v>
      </c>
      <c r="N4423" s="75">
        <f>計算過程!Q4420</f>
        <v>0</v>
      </c>
    </row>
    <row r="4424" spans="8:14">
      <c r="H4424" s="38">
        <v>41823</v>
      </c>
      <c r="I4424" s="39" t="s">
        <v>172</v>
      </c>
      <c r="J4424" s="74">
        <f>計算過程!D4421</f>
        <v>0</v>
      </c>
      <c r="K4424" s="74">
        <f>計算過程!I4421</f>
        <v>0</v>
      </c>
      <c r="L4424" s="74">
        <f>計算過程!J4421</f>
        <v>0</v>
      </c>
      <c r="M4424" s="74">
        <f>計算過程!K4421</f>
        <v>0</v>
      </c>
      <c r="N4424" s="75">
        <f>計算過程!Q4421</f>
        <v>0</v>
      </c>
    </row>
    <row r="4425" spans="8:14">
      <c r="H4425" s="38">
        <v>41824</v>
      </c>
      <c r="I4425" s="39" t="s">
        <v>149</v>
      </c>
      <c r="J4425" s="74">
        <f>計算過程!D4422</f>
        <v>0</v>
      </c>
      <c r="K4425" s="74">
        <f>計算過程!I4422</f>
        <v>0</v>
      </c>
      <c r="L4425" s="74">
        <f>計算過程!J4422</f>
        <v>0</v>
      </c>
      <c r="M4425" s="74">
        <f>計算過程!K4422</f>
        <v>0</v>
      </c>
      <c r="N4425" s="75">
        <f>計算過程!Q4422</f>
        <v>0</v>
      </c>
    </row>
    <row r="4426" spans="8:14">
      <c r="H4426" s="38">
        <v>41824</v>
      </c>
      <c r="I4426" s="39" t="s">
        <v>150</v>
      </c>
      <c r="J4426" s="74">
        <f>計算過程!D4423</f>
        <v>0</v>
      </c>
      <c r="K4426" s="74">
        <f>計算過程!I4423</f>
        <v>0</v>
      </c>
      <c r="L4426" s="74">
        <f>計算過程!J4423</f>
        <v>0</v>
      </c>
      <c r="M4426" s="74">
        <f>計算過程!K4423</f>
        <v>0</v>
      </c>
      <c r="N4426" s="75">
        <f>計算過程!Q4423</f>
        <v>0</v>
      </c>
    </row>
    <row r="4427" spans="8:14">
      <c r="H4427" s="38">
        <v>41824</v>
      </c>
      <c r="I4427" s="39" t="s">
        <v>151</v>
      </c>
      <c r="J4427" s="74">
        <f>計算過程!D4424</f>
        <v>0</v>
      </c>
      <c r="K4427" s="74">
        <f>計算過程!I4424</f>
        <v>0</v>
      </c>
      <c r="L4427" s="74">
        <f>計算過程!J4424</f>
        <v>0</v>
      </c>
      <c r="M4427" s="74">
        <f>計算過程!K4424</f>
        <v>0</v>
      </c>
      <c r="N4427" s="75">
        <f>計算過程!Q4424</f>
        <v>0</v>
      </c>
    </row>
    <row r="4428" spans="8:14">
      <c r="H4428" s="38">
        <v>41824</v>
      </c>
      <c r="I4428" s="39" t="s">
        <v>152</v>
      </c>
      <c r="J4428" s="74">
        <f>計算過程!D4425</f>
        <v>0</v>
      </c>
      <c r="K4428" s="74">
        <f>計算過程!I4425</f>
        <v>0</v>
      </c>
      <c r="L4428" s="74">
        <f>計算過程!J4425</f>
        <v>0</v>
      </c>
      <c r="M4428" s="74">
        <f>計算過程!K4425</f>
        <v>0</v>
      </c>
      <c r="N4428" s="75">
        <f>計算過程!Q4425</f>
        <v>0</v>
      </c>
    </row>
    <row r="4429" spans="8:14">
      <c r="H4429" s="38">
        <v>41824</v>
      </c>
      <c r="I4429" s="39" t="s">
        <v>153</v>
      </c>
      <c r="J4429" s="74">
        <f>計算過程!D4426</f>
        <v>0</v>
      </c>
      <c r="K4429" s="74">
        <f>計算過程!I4426</f>
        <v>0</v>
      </c>
      <c r="L4429" s="74">
        <f>計算過程!J4426</f>
        <v>0</v>
      </c>
      <c r="M4429" s="74">
        <f>計算過程!K4426</f>
        <v>0</v>
      </c>
      <c r="N4429" s="75">
        <f>計算過程!Q4426</f>
        <v>0</v>
      </c>
    </row>
    <row r="4430" spans="8:14">
      <c r="H4430" s="38">
        <v>41824</v>
      </c>
      <c r="I4430" s="39" t="s">
        <v>154</v>
      </c>
      <c r="J4430" s="74">
        <f>計算過程!D4427</f>
        <v>0</v>
      </c>
      <c r="K4430" s="74">
        <f>計算過程!I4427</f>
        <v>0</v>
      </c>
      <c r="L4430" s="74">
        <f>計算過程!J4427</f>
        <v>0</v>
      </c>
      <c r="M4430" s="74">
        <f>計算過程!K4427</f>
        <v>0</v>
      </c>
      <c r="N4430" s="75">
        <f>計算過程!Q4427</f>
        <v>0</v>
      </c>
    </row>
    <row r="4431" spans="8:14">
      <c r="H4431" s="38">
        <v>41824</v>
      </c>
      <c r="I4431" s="39" t="s">
        <v>155</v>
      </c>
      <c r="J4431" s="74">
        <f>計算過程!D4428</f>
        <v>0</v>
      </c>
      <c r="K4431" s="74">
        <f>計算過程!I4428</f>
        <v>0</v>
      </c>
      <c r="L4431" s="74">
        <f>計算過程!J4428</f>
        <v>0</v>
      </c>
      <c r="M4431" s="74">
        <f>計算過程!K4428</f>
        <v>0</v>
      </c>
      <c r="N4431" s="75">
        <f>計算過程!Q4428</f>
        <v>0</v>
      </c>
    </row>
    <row r="4432" spans="8:14">
      <c r="H4432" s="38">
        <v>41824</v>
      </c>
      <c r="I4432" s="39" t="s">
        <v>156</v>
      </c>
      <c r="J4432" s="74">
        <f>計算過程!D4429</f>
        <v>0</v>
      </c>
      <c r="K4432" s="74">
        <f>計算過程!I4429</f>
        <v>0</v>
      </c>
      <c r="L4432" s="74">
        <f>計算過程!J4429</f>
        <v>0</v>
      </c>
      <c r="M4432" s="74">
        <f>計算過程!K4429</f>
        <v>0</v>
      </c>
      <c r="N4432" s="75">
        <f>計算過程!Q4429</f>
        <v>0</v>
      </c>
    </row>
    <row r="4433" spans="8:14">
      <c r="H4433" s="38">
        <v>41824</v>
      </c>
      <c r="I4433" s="39" t="s">
        <v>157</v>
      </c>
      <c r="J4433" s="74">
        <f>計算過程!D4430</f>
        <v>0</v>
      </c>
      <c r="K4433" s="74">
        <f>計算過程!I4430</f>
        <v>0</v>
      </c>
      <c r="L4433" s="74">
        <f>計算過程!J4430</f>
        <v>0</v>
      </c>
      <c r="M4433" s="74">
        <f>計算過程!K4430</f>
        <v>0</v>
      </c>
      <c r="N4433" s="75">
        <f>計算過程!Q4430</f>
        <v>0</v>
      </c>
    </row>
    <row r="4434" spans="8:14">
      <c r="H4434" s="38">
        <v>41824</v>
      </c>
      <c r="I4434" s="39" t="s">
        <v>158</v>
      </c>
      <c r="J4434" s="74">
        <f>計算過程!D4431</f>
        <v>0</v>
      </c>
      <c r="K4434" s="74">
        <f>計算過程!I4431</f>
        <v>0</v>
      </c>
      <c r="L4434" s="74">
        <f>計算過程!J4431</f>
        <v>0</v>
      </c>
      <c r="M4434" s="74">
        <f>計算過程!K4431</f>
        <v>0</v>
      </c>
      <c r="N4434" s="75">
        <f>計算過程!Q4431</f>
        <v>0</v>
      </c>
    </row>
    <row r="4435" spans="8:14">
      <c r="H4435" s="38">
        <v>41824</v>
      </c>
      <c r="I4435" s="39" t="s">
        <v>159</v>
      </c>
      <c r="J4435" s="74">
        <f>計算過程!D4432</f>
        <v>0</v>
      </c>
      <c r="K4435" s="74">
        <f>計算過程!I4432</f>
        <v>0</v>
      </c>
      <c r="L4435" s="74">
        <f>計算過程!J4432</f>
        <v>0</v>
      </c>
      <c r="M4435" s="74">
        <f>計算過程!K4432</f>
        <v>0</v>
      </c>
      <c r="N4435" s="75">
        <f>計算過程!Q4432</f>
        <v>0</v>
      </c>
    </row>
    <row r="4436" spans="8:14">
      <c r="H4436" s="38">
        <v>41824</v>
      </c>
      <c r="I4436" s="39" t="s">
        <v>160</v>
      </c>
      <c r="J4436" s="74">
        <f>計算過程!D4433</f>
        <v>0</v>
      </c>
      <c r="K4436" s="74">
        <f>計算過程!I4433</f>
        <v>0</v>
      </c>
      <c r="L4436" s="74">
        <f>計算過程!J4433</f>
        <v>0</v>
      </c>
      <c r="M4436" s="74">
        <f>計算過程!K4433</f>
        <v>0</v>
      </c>
      <c r="N4436" s="75">
        <f>計算過程!Q4433</f>
        <v>0</v>
      </c>
    </row>
    <row r="4437" spans="8:14">
      <c r="H4437" s="38">
        <v>41824</v>
      </c>
      <c r="I4437" s="39" t="s">
        <v>161</v>
      </c>
      <c r="J4437" s="74">
        <f>計算過程!D4434</f>
        <v>0</v>
      </c>
      <c r="K4437" s="74">
        <f>計算過程!I4434</f>
        <v>0</v>
      </c>
      <c r="L4437" s="74">
        <f>計算過程!J4434</f>
        <v>0</v>
      </c>
      <c r="M4437" s="74">
        <f>計算過程!K4434</f>
        <v>0</v>
      </c>
      <c r="N4437" s="75">
        <f>計算過程!Q4434</f>
        <v>0</v>
      </c>
    </row>
    <row r="4438" spans="8:14">
      <c r="H4438" s="38">
        <v>41824</v>
      </c>
      <c r="I4438" s="39" t="s">
        <v>162</v>
      </c>
      <c r="J4438" s="74">
        <f>計算過程!D4435</f>
        <v>0</v>
      </c>
      <c r="K4438" s="74">
        <f>計算過程!I4435</f>
        <v>0</v>
      </c>
      <c r="L4438" s="74">
        <f>計算過程!J4435</f>
        <v>0</v>
      </c>
      <c r="M4438" s="74">
        <f>計算過程!K4435</f>
        <v>0</v>
      </c>
      <c r="N4438" s="75">
        <f>計算過程!Q4435</f>
        <v>0</v>
      </c>
    </row>
    <row r="4439" spans="8:14">
      <c r="H4439" s="38">
        <v>41824</v>
      </c>
      <c r="I4439" s="39" t="s">
        <v>163</v>
      </c>
      <c r="J4439" s="74">
        <f>計算過程!D4436</f>
        <v>0</v>
      </c>
      <c r="K4439" s="74">
        <f>計算過程!I4436</f>
        <v>0</v>
      </c>
      <c r="L4439" s="74">
        <f>計算過程!J4436</f>
        <v>0</v>
      </c>
      <c r="M4439" s="74">
        <f>計算過程!K4436</f>
        <v>0</v>
      </c>
      <c r="N4439" s="75">
        <f>計算過程!Q4436</f>
        <v>0</v>
      </c>
    </row>
    <row r="4440" spans="8:14">
      <c r="H4440" s="38">
        <v>41824</v>
      </c>
      <c r="I4440" s="39" t="s">
        <v>164</v>
      </c>
      <c r="J4440" s="74">
        <f>計算過程!D4437</f>
        <v>0</v>
      </c>
      <c r="K4440" s="74">
        <f>計算過程!I4437</f>
        <v>0</v>
      </c>
      <c r="L4440" s="74">
        <f>計算過程!J4437</f>
        <v>0</v>
      </c>
      <c r="M4440" s="74">
        <f>計算過程!K4437</f>
        <v>0</v>
      </c>
      <c r="N4440" s="75">
        <f>計算過程!Q4437</f>
        <v>0</v>
      </c>
    </row>
    <row r="4441" spans="8:14">
      <c r="H4441" s="38">
        <v>41824</v>
      </c>
      <c r="I4441" s="39" t="s">
        <v>165</v>
      </c>
      <c r="J4441" s="74">
        <f>計算過程!D4438</f>
        <v>0</v>
      </c>
      <c r="K4441" s="74">
        <f>計算過程!I4438</f>
        <v>0</v>
      </c>
      <c r="L4441" s="74">
        <f>計算過程!J4438</f>
        <v>0</v>
      </c>
      <c r="M4441" s="74">
        <f>計算過程!K4438</f>
        <v>0</v>
      </c>
      <c r="N4441" s="75">
        <f>計算過程!Q4438</f>
        <v>0</v>
      </c>
    </row>
    <row r="4442" spans="8:14">
      <c r="H4442" s="38">
        <v>41824</v>
      </c>
      <c r="I4442" s="39" t="s">
        <v>166</v>
      </c>
      <c r="J4442" s="74">
        <f>計算過程!D4439</f>
        <v>0</v>
      </c>
      <c r="K4442" s="74">
        <f>計算過程!I4439</f>
        <v>0</v>
      </c>
      <c r="L4442" s="74">
        <f>計算過程!J4439</f>
        <v>0</v>
      </c>
      <c r="M4442" s="74">
        <f>計算過程!K4439</f>
        <v>0</v>
      </c>
      <c r="N4442" s="75">
        <f>計算過程!Q4439</f>
        <v>0</v>
      </c>
    </row>
    <row r="4443" spans="8:14">
      <c r="H4443" s="38">
        <v>41824</v>
      </c>
      <c r="I4443" s="39" t="s">
        <v>167</v>
      </c>
      <c r="J4443" s="74">
        <f>計算過程!D4440</f>
        <v>0</v>
      </c>
      <c r="K4443" s="74">
        <f>計算過程!I4440</f>
        <v>0</v>
      </c>
      <c r="L4443" s="74">
        <f>計算過程!J4440</f>
        <v>0</v>
      </c>
      <c r="M4443" s="74">
        <f>計算過程!K4440</f>
        <v>0</v>
      </c>
      <c r="N4443" s="75">
        <f>計算過程!Q4440</f>
        <v>0</v>
      </c>
    </row>
    <row r="4444" spans="8:14">
      <c r="H4444" s="38">
        <v>41824</v>
      </c>
      <c r="I4444" s="39" t="s">
        <v>168</v>
      </c>
      <c r="J4444" s="74">
        <f>計算過程!D4441</f>
        <v>0</v>
      </c>
      <c r="K4444" s="74">
        <f>計算過程!I4441</f>
        <v>0</v>
      </c>
      <c r="L4444" s="74">
        <f>計算過程!J4441</f>
        <v>0</v>
      </c>
      <c r="M4444" s="74">
        <f>計算過程!K4441</f>
        <v>0</v>
      </c>
      <c r="N4444" s="75">
        <f>計算過程!Q4441</f>
        <v>0</v>
      </c>
    </row>
    <row r="4445" spans="8:14">
      <c r="H4445" s="38">
        <v>41824</v>
      </c>
      <c r="I4445" s="39" t="s">
        <v>169</v>
      </c>
      <c r="J4445" s="74">
        <f>計算過程!D4442</f>
        <v>0</v>
      </c>
      <c r="K4445" s="74">
        <f>計算過程!I4442</f>
        <v>0</v>
      </c>
      <c r="L4445" s="74">
        <f>計算過程!J4442</f>
        <v>0</v>
      </c>
      <c r="M4445" s="74">
        <f>計算過程!K4442</f>
        <v>0</v>
      </c>
      <c r="N4445" s="75">
        <f>計算過程!Q4442</f>
        <v>0</v>
      </c>
    </row>
    <row r="4446" spans="8:14">
      <c r="H4446" s="38">
        <v>41824</v>
      </c>
      <c r="I4446" s="39" t="s">
        <v>170</v>
      </c>
      <c r="J4446" s="74">
        <f>計算過程!D4443</f>
        <v>0</v>
      </c>
      <c r="K4446" s="74">
        <f>計算過程!I4443</f>
        <v>0</v>
      </c>
      <c r="L4446" s="74">
        <f>計算過程!J4443</f>
        <v>0</v>
      </c>
      <c r="M4446" s="74">
        <f>計算過程!K4443</f>
        <v>0</v>
      </c>
      <c r="N4446" s="75">
        <f>計算過程!Q4443</f>
        <v>0</v>
      </c>
    </row>
    <row r="4447" spans="8:14">
      <c r="H4447" s="38">
        <v>41824</v>
      </c>
      <c r="I4447" s="39" t="s">
        <v>171</v>
      </c>
      <c r="J4447" s="74">
        <f>計算過程!D4444</f>
        <v>0</v>
      </c>
      <c r="K4447" s="74">
        <f>計算過程!I4444</f>
        <v>0</v>
      </c>
      <c r="L4447" s="74">
        <f>計算過程!J4444</f>
        <v>0</v>
      </c>
      <c r="M4447" s="74">
        <f>計算過程!K4444</f>
        <v>0</v>
      </c>
      <c r="N4447" s="75">
        <f>計算過程!Q4444</f>
        <v>0</v>
      </c>
    </row>
    <row r="4448" spans="8:14">
      <c r="H4448" s="38">
        <v>41824</v>
      </c>
      <c r="I4448" s="39" t="s">
        <v>172</v>
      </c>
      <c r="J4448" s="74">
        <f>計算過程!D4445</f>
        <v>0</v>
      </c>
      <c r="K4448" s="74">
        <f>計算過程!I4445</f>
        <v>0</v>
      </c>
      <c r="L4448" s="74">
        <f>計算過程!J4445</f>
        <v>0</v>
      </c>
      <c r="M4448" s="74">
        <f>計算過程!K4445</f>
        <v>0</v>
      </c>
      <c r="N4448" s="75">
        <f>計算過程!Q4445</f>
        <v>0</v>
      </c>
    </row>
    <row r="4449" spans="8:14">
      <c r="H4449" s="38">
        <v>41825</v>
      </c>
      <c r="I4449" s="39" t="s">
        <v>149</v>
      </c>
      <c r="J4449" s="74">
        <f>計算過程!D4446</f>
        <v>0</v>
      </c>
      <c r="K4449" s="74">
        <f>計算過程!I4446</f>
        <v>0</v>
      </c>
      <c r="L4449" s="74">
        <f>計算過程!J4446</f>
        <v>0</v>
      </c>
      <c r="M4449" s="74">
        <f>計算過程!K4446</f>
        <v>0</v>
      </c>
      <c r="N4449" s="75">
        <f>計算過程!Q4446</f>
        <v>0</v>
      </c>
    </row>
    <row r="4450" spans="8:14">
      <c r="H4450" s="38">
        <v>41825</v>
      </c>
      <c r="I4450" s="39" t="s">
        <v>150</v>
      </c>
      <c r="J4450" s="74">
        <f>計算過程!D4447</f>
        <v>0</v>
      </c>
      <c r="K4450" s="74">
        <f>計算過程!I4447</f>
        <v>0</v>
      </c>
      <c r="L4450" s="74">
        <f>計算過程!J4447</f>
        <v>0</v>
      </c>
      <c r="M4450" s="74">
        <f>計算過程!K4447</f>
        <v>0</v>
      </c>
      <c r="N4450" s="75">
        <f>計算過程!Q4447</f>
        <v>0</v>
      </c>
    </row>
    <row r="4451" spans="8:14">
      <c r="H4451" s="38">
        <v>41825</v>
      </c>
      <c r="I4451" s="39" t="s">
        <v>151</v>
      </c>
      <c r="J4451" s="74">
        <f>計算過程!D4448</f>
        <v>0</v>
      </c>
      <c r="K4451" s="74">
        <f>計算過程!I4448</f>
        <v>0</v>
      </c>
      <c r="L4451" s="74">
        <f>計算過程!J4448</f>
        <v>0</v>
      </c>
      <c r="M4451" s="74">
        <f>計算過程!K4448</f>
        <v>0</v>
      </c>
      <c r="N4451" s="75">
        <f>計算過程!Q4448</f>
        <v>0</v>
      </c>
    </row>
    <row r="4452" spans="8:14">
      <c r="H4452" s="38">
        <v>41825</v>
      </c>
      <c r="I4452" s="39" t="s">
        <v>152</v>
      </c>
      <c r="J4452" s="74">
        <f>計算過程!D4449</f>
        <v>0</v>
      </c>
      <c r="K4452" s="74">
        <f>計算過程!I4449</f>
        <v>0</v>
      </c>
      <c r="L4452" s="74">
        <f>計算過程!J4449</f>
        <v>0</v>
      </c>
      <c r="M4452" s="74">
        <f>計算過程!K4449</f>
        <v>0</v>
      </c>
      <c r="N4452" s="75">
        <f>計算過程!Q4449</f>
        <v>0</v>
      </c>
    </row>
    <row r="4453" spans="8:14">
      <c r="H4453" s="38">
        <v>41825</v>
      </c>
      <c r="I4453" s="39" t="s">
        <v>153</v>
      </c>
      <c r="J4453" s="74">
        <f>計算過程!D4450</f>
        <v>0</v>
      </c>
      <c r="K4453" s="74">
        <f>計算過程!I4450</f>
        <v>0</v>
      </c>
      <c r="L4453" s="74">
        <f>計算過程!J4450</f>
        <v>0</v>
      </c>
      <c r="M4453" s="74">
        <f>計算過程!K4450</f>
        <v>0</v>
      </c>
      <c r="N4453" s="75">
        <f>計算過程!Q4450</f>
        <v>0</v>
      </c>
    </row>
    <row r="4454" spans="8:14">
      <c r="H4454" s="38">
        <v>41825</v>
      </c>
      <c r="I4454" s="39" t="s">
        <v>154</v>
      </c>
      <c r="J4454" s="74">
        <f>計算過程!D4451</f>
        <v>0</v>
      </c>
      <c r="K4454" s="74">
        <f>計算過程!I4451</f>
        <v>0</v>
      </c>
      <c r="L4454" s="74">
        <f>計算過程!J4451</f>
        <v>0</v>
      </c>
      <c r="M4454" s="74">
        <f>計算過程!K4451</f>
        <v>0</v>
      </c>
      <c r="N4454" s="75">
        <f>計算過程!Q4451</f>
        <v>0</v>
      </c>
    </row>
    <row r="4455" spans="8:14">
      <c r="H4455" s="38">
        <v>41825</v>
      </c>
      <c r="I4455" s="39" t="s">
        <v>155</v>
      </c>
      <c r="J4455" s="74">
        <f>計算過程!D4452</f>
        <v>0</v>
      </c>
      <c r="K4455" s="74">
        <f>計算過程!I4452</f>
        <v>0</v>
      </c>
      <c r="L4455" s="74">
        <f>計算過程!J4452</f>
        <v>0</v>
      </c>
      <c r="M4455" s="74">
        <f>計算過程!K4452</f>
        <v>0</v>
      </c>
      <c r="N4455" s="75">
        <f>計算過程!Q4452</f>
        <v>0</v>
      </c>
    </row>
    <row r="4456" spans="8:14">
      <c r="H4456" s="38">
        <v>41825</v>
      </c>
      <c r="I4456" s="39" t="s">
        <v>156</v>
      </c>
      <c r="J4456" s="74">
        <f>計算過程!D4453</f>
        <v>0</v>
      </c>
      <c r="K4456" s="74">
        <f>計算過程!I4453</f>
        <v>0</v>
      </c>
      <c r="L4456" s="74">
        <f>計算過程!J4453</f>
        <v>0</v>
      </c>
      <c r="M4456" s="74">
        <f>計算過程!K4453</f>
        <v>0</v>
      </c>
      <c r="N4456" s="75">
        <f>計算過程!Q4453</f>
        <v>0</v>
      </c>
    </row>
    <row r="4457" spans="8:14">
      <c r="H4457" s="38">
        <v>41825</v>
      </c>
      <c r="I4457" s="39" t="s">
        <v>157</v>
      </c>
      <c r="J4457" s="74">
        <f>計算過程!D4454</f>
        <v>0</v>
      </c>
      <c r="K4457" s="74">
        <f>計算過程!I4454</f>
        <v>0</v>
      </c>
      <c r="L4457" s="74">
        <f>計算過程!J4454</f>
        <v>0</v>
      </c>
      <c r="M4457" s="74">
        <f>計算過程!K4454</f>
        <v>0</v>
      </c>
      <c r="N4457" s="75">
        <f>計算過程!Q4454</f>
        <v>0</v>
      </c>
    </row>
    <row r="4458" spans="8:14">
      <c r="H4458" s="38">
        <v>41825</v>
      </c>
      <c r="I4458" s="39" t="s">
        <v>158</v>
      </c>
      <c r="J4458" s="74">
        <f>計算過程!D4455</f>
        <v>0</v>
      </c>
      <c r="K4458" s="74">
        <f>計算過程!I4455</f>
        <v>0</v>
      </c>
      <c r="L4458" s="74">
        <f>計算過程!J4455</f>
        <v>0</v>
      </c>
      <c r="M4458" s="74">
        <f>計算過程!K4455</f>
        <v>0</v>
      </c>
      <c r="N4458" s="75">
        <f>計算過程!Q4455</f>
        <v>0</v>
      </c>
    </row>
    <row r="4459" spans="8:14">
      <c r="H4459" s="38">
        <v>41825</v>
      </c>
      <c r="I4459" s="39" t="s">
        <v>159</v>
      </c>
      <c r="J4459" s="74">
        <f>計算過程!D4456</f>
        <v>0</v>
      </c>
      <c r="K4459" s="74">
        <f>計算過程!I4456</f>
        <v>0</v>
      </c>
      <c r="L4459" s="74">
        <f>計算過程!J4456</f>
        <v>0</v>
      </c>
      <c r="M4459" s="74">
        <f>計算過程!K4456</f>
        <v>0</v>
      </c>
      <c r="N4459" s="75">
        <f>計算過程!Q4456</f>
        <v>0</v>
      </c>
    </row>
    <row r="4460" spans="8:14">
      <c r="H4460" s="38">
        <v>41825</v>
      </c>
      <c r="I4460" s="39" t="s">
        <v>160</v>
      </c>
      <c r="J4460" s="74">
        <f>計算過程!D4457</f>
        <v>0</v>
      </c>
      <c r="K4460" s="74">
        <f>計算過程!I4457</f>
        <v>0</v>
      </c>
      <c r="L4460" s="74">
        <f>計算過程!J4457</f>
        <v>0</v>
      </c>
      <c r="M4460" s="74">
        <f>計算過程!K4457</f>
        <v>0</v>
      </c>
      <c r="N4460" s="75">
        <f>計算過程!Q4457</f>
        <v>0</v>
      </c>
    </row>
    <row r="4461" spans="8:14">
      <c r="H4461" s="38">
        <v>41825</v>
      </c>
      <c r="I4461" s="39" t="s">
        <v>161</v>
      </c>
      <c r="J4461" s="74">
        <f>計算過程!D4458</f>
        <v>0</v>
      </c>
      <c r="K4461" s="74">
        <f>計算過程!I4458</f>
        <v>0</v>
      </c>
      <c r="L4461" s="74">
        <f>計算過程!J4458</f>
        <v>0</v>
      </c>
      <c r="M4461" s="74">
        <f>計算過程!K4458</f>
        <v>0</v>
      </c>
      <c r="N4461" s="75">
        <f>計算過程!Q4458</f>
        <v>0</v>
      </c>
    </row>
    <row r="4462" spans="8:14">
      <c r="H4462" s="38">
        <v>41825</v>
      </c>
      <c r="I4462" s="39" t="s">
        <v>162</v>
      </c>
      <c r="J4462" s="74">
        <f>計算過程!D4459</f>
        <v>0</v>
      </c>
      <c r="K4462" s="74">
        <f>計算過程!I4459</f>
        <v>0</v>
      </c>
      <c r="L4462" s="74">
        <f>計算過程!J4459</f>
        <v>0</v>
      </c>
      <c r="M4462" s="74">
        <f>計算過程!K4459</f>
        <v>0</v>
      </c>
      <c r="N4462" s="75">
        <f>計算過程!Q4459</f>
        <v>0</v>
      </c>
    </row>
    <row r="4463" spans="8:14">
      <c r="H4463" s="38">
        <v>41825</v>
      </c>
      <c r="I4463" s="39" t="s">
        <v>163</v>
      </c>
      <c r="J4463" s="74">
        <f>計算過程!D4460</f>
        <v>0</v>
      </c>
      <c r="K4463" s="74">
        <f>計算過程!I4460</f>
        <v>0</v>
      </c>
      <c r="L4463" s="74">
        <f>計算過程!J4460</f>
        <v>0</v>
      </c>
      <c r="M4463" s="74">
        <f>計算過程!K4460</f>
        <v>0</v>
      </c>
      <c r="N4463" s="75">
        <f>計算過程!Q4460</f>
        <v>0</v>
      </c>
    </row>
    <row r="4464" spans="8:14">
      <c r="H4464" s="38">
        <v>41825</v>
      </c>
      <c r="I4464" s="39" t="s">
        <v>164</v>
      </c>
      <c r="J4464" s="74">
        <f>計算過程!D4461</f>
        <v>0</v>
      </c>
      <c r="K4464" s="74">
        <f>計算過程!I4461</f>
        <v>0</v>
      </c>
      <c r="L4464" s="74">
        <f>計算過程!J4461</f>
        <v>0</v>
      </c>
      <c r="M4464" s="74">
        <f>計算過程!K4461</f>
        <v>0</v>
      </c>
      <c r="N4464" s="75">
        <f>計算過程!Q4461</f>
        <v>0</v>
      </c>
    </row>
    <row r="4465" spans="8:14">
      <c r="H4465" s="38">
        <v>41825</v>
      </c>
      <c r="I4465" s="39" t="s">
        <v>165</v>
      </c>
      <c r="J4465" s="74">
        <f>計算過程!D4462</f>
        <v>0</v>
      </c>
      <c r="K4465" s="74">
        <f>計算過程!I4462</f>
        <v>0</v>
      </c>
      <c r="L4465" s="74">
        <f>計算過程!J4462</f>
        <v>0</v>
      </c>
      <c r="M4465" s="74">
        <f>計算過程!K4462</f>
        <v>0</v>
      </c>
      <c r="N4465" s="75">
        <f>計算過程!Q4462</f>
        <v>0</v>
      </c>
    </row>
    <row r="4466" spans="8:14">
      <c r="H4466" s="38">
        <v>41825</v>
      </c>
      <c r="I4466" s="39" t="s">
        <v>166</v>
      </c>
      <c r="J4466" s="74">
        <f>計算過程!D4463</f>
        <v>0</v>
      </c>
      <c r="K4466" s="74">
        <f>計算過程!I4463</f>
        <v>0</v>
      </c>
      <c r="L4466" s="74">
        <f>計算過程!J4463</f>
        <v>0</v>
      </c>
      <c r="M4466" s="74">
        <f>計算過程!K4463</f>
        <v>0</v>
      </c>
      <c r="N4466" s="75">
        <f>計算過程!Q4463</f>
        <v>0</v>
      </c>
    </row>
    <row r="4467" spans="8:14">
      <c r="H4467" s="38">
        <v>41825</v>
      </c>
      <c r="I4467" s="39" t="s">
        <v>167</v>
      </c>
      <c r="J4467" s="74">
        <f>計算過程!D4464</f>
        <v>0</v>
      </c>
      <c r="K4467" s="74">
        <f>計算過程!I4464</f>
        <v>0</v>
      </c>
      <c r="L4467" s="74">
        <f>計算過程!J4464</f>
        <v>0</v>
      </c>
      <c r="M4467" s="74">
        <f>計算過程!K4464</f>
        <v>0</v>
      </c>
      <c r="N4467" s="75">
        <f>計算過程!Q4464</f>
        <v>0</v>
      </c>
    </row>
    <row r="4468" spans="8:14">
      <c r="H4468" s="38">
        <v>41825</v>
      </c>
      <c r="I4468" s="39" t="s">
        <v>168</v>
      </c>
      <c r="J4468" s="74">
        <f>計算過程!D4465</f>
        <v>0</v>
      </c>
      <c r="K4468" s="74">
        <f>計算過程!I4465</f>
        <v>0</v>
      </c>
      <c r="L4468" s="74">
        <f>計算過程!J4465</f>
        <v>0</v>
      </c>
      <c r="M4468" s="74">
        <f>計算過程!K4465</f>
        <v>0</v>
      </c>
      <c r="N4468" s="75">
        <f>計算過程!Q4465</f>
        <v>0</v>
      </c>
    </row>
    <row r="4469" spans="8:14">
      <c r="H4469" s="38">
        <v>41825</v>
      </c>
      <c r="I4469" s="39" t="s">
        <v>169</v>
      </c>
      <c r="J4469" s="74">
        <f>計算過程!D4466</f>
        <v>0</v>
      </c>
      <c r="K4469" s="74">
        <f>計算過程!I4466</f>
        <v>0</v>
      </c>
      <c r="L4469" s="74">
        <f>計算過程!J4466</f>
        <v>0</v>
      </c>
      <c r="M4469" s="74">
        <f>計算過程!K4466</f>
        <v>0</v>
      </c>
      <c r="N4469" s="75">
        <f>計算過程!Q4466</f>
        <v>0</v>
      </c>
    </row>
    <row r="4470" spans="8:14">
      <c r="H4470" s="38">
        <v>41825</v>
      </c>
      <c r="I4470" s="39" t="s">
        <v>170</v>
      </c>
      <c r="J4470" s="74">
        <f>計算過程!D4467</f>
        <v>0</v>
      </c>
      <c r="K4470" s="74">
        <f>計算過程!I4467</f>
        <v>0</v>
      </c>
      <c r="L4470" s="74">
        <f>計算過程!J4467</f>
        <v>0</v>
      </c>
      <c r="M4470" s="74">
        <f>計算過程!K4467</f>
        <v>0</v>
      </c>
      <c r="N4470" s="75">
        <f>計算過程!Q4467</f>
        <v>0</v>
      </c>
    </row>
    <row r="4471" spans="8:14">
      <c r="H4471" s="38">
        <v>41825</v>
      </c>
      <c r="I4471" s="39" t="s">
        <v>171</v>
      </c>
      <c r="J4471" s="74">
        <f>計算過程!D4468</f>
        <v>0</v>
      </c>
      <c r="K4471" s="74">
        <f>計算過程!I4468</f>
        <v>0</v>
      </c>
      <c r="L4471" s="74">
        <f>計算過程!J4468</f>
        <v>0</v>
      </c>
      <c r="M4471" s="74">
        <f>計算過程!K4468</f>
        <v>0</v>
      </c>
      <c r="N4471" s="75">
        <f>計算過程!Q4468</f>
        <v>0</v>
      </c>
    </row>
    <row r="4472" spans="8:14">
      <c r="H4472" s="38">
        <v>41825</v>
      </c>
      <c r="I4472" s="39" t="s">
        <v>172</v>
      </c>
      <c r="J4472" s="74">
        <f>計算過程!D4469</f>
        <v>0</v>
      </c>
      <c r="K4472" s="74">
        <f>計算過程!I4469</f>
        <v>0</v>
      </c>
      <c r="L4472" s="74">
        <f>計算過程!J4469</f>
        <v>0</v>
      </c>
      <c r="M4472" s="74">
        <f>計算過程!K4469</f>
        <v>0</v>
      </c>
      <c r="N4472" s="75">
        <f>計算過程!Q4469</f>
        <v>0</v>
      </c>
    </row>
    <row r="4473" spans="8:14">
      <c r="H4473" s="38">
        <v>41826</v>
      </c>
      <c r="I4473" s="39" t="s">
        <v>149</v>
      </c>
      <c r="J4473" s="74">
        <f>計算過程!D4470</f>
        <v>0</v>
      </c>
      <c r="K4473" s="74">
        <f>計算過程!I4470</f>
        <v>0</v>
      </c>
      <c r="L4473" s="74">
        <f>計算過程!J4470</f>
        <v>0</v>
      </c>
      <c r="M4473" s="74">
        <f>計算過程!K4470</f>
        <v>0</v>
      </c>
      <c r="N4473" s="75">
        <f>計算過程!Q4470</f>
        <v>0</v>
      </c>
    </row>
    <row r="4474" spans="8:14">
      <c r="H4474" s="38">
        <v>41826</v>
      </c>
      <c r="I4474" s="39" t="s">
        <v>150</v>
      </c>
      <c r="J4474" s="74">
        <f>計算過程!D4471</f>
        <v>0</v>
      </c>
      <c r="K4474" s="74">
        <f>計算過程!I4471</f>
        <v>0</v>
      </c>
      <c r="L4474" s="74">
        <f>計算過程!J4471</f>
        <v>0</v>
      </c>
      <c r="M4474" s="74">
        <f>計算過程!K4471</f>
        <v>0</v>
      </c>
      <c r="N4474" s="75">
        <f>計算過程!Q4471</f>
        <v>0</v>
      </c>
    </row>
    <row r="4475" spans="8:14">
      <c r="H4475" s="38">
        <v>41826</v>
      </c>
      <c r="I4475" s="39" t="s">
        <v>151</v>
      </c>
      <c r="J4475" s="74">
        <f>計算過程!D4472</f>
        <v>0</v>
      </c>
      <c r="K4475" s="74">
        <f>計算過程!I4472</f>
        <v>0</v>
      </c>
      <c r="L4475" s="74">
        <f>計算過程!J4472</f>
        <v>0</v>
      </c>
      <c r="M4475" s="74">
        <f>計算過程!K4472</f>
        <v>0</v>
      </c>
      <c r="N4475" s="75">
        <f>計算過程!Q4472</f>
        <v>0</v>
      </c>
    </row>
    <row r="4476" spans="8:14">
      <c r="H4476" s="38">
        <v>41826</v>
      </c>
      <c r="I4476" s="39" t="s">
        <v>152</v>
      </c>
      <c r="J4476" s="74">
        <f>計算過程!D4473</f>
        <v>0</v>
      </c>
      <c r="K4476" s="74">
        <f>計算過程!I4473</f>
        <v>0</v>
      </c>
      <c r="L4476" s="74">
        <f>計算過程!J4473</f>
        <v>0</v>
      </c>
      <c r="M4476" s="74">
        <f>計算過程!K4473</f>
        <v>0</v>
      </c>
      <c r="N4476" s="75">
        <f>計算過程!Q4473</f>
        <v>0</v>
      </c>
    </row>
    <row r="4477" spans="8:14">
      <c r="H4477" s="38">
        <v>41826</v>
      </c>
      <c r="I4477" s="39" t="s">
        <v>153</v>
      </c>
      <c r="J4477" s="74">
        <f>計算過程!D4474</f>
        <v>0</v>
      </c>
      <c r="K4477" s="74">
        <f>計算過程!I4474</f>
        <v>0</v>
      </c>
      <c r="L4477" s="74">
        <f>計算過程!J4474</f>
        <v>0</v>
      </c>
      <c r="M4477" s="74">
        <f>計算過程!K4474</f>
        <v>0</v>
      </c>
      <c r="N4477" s="75">
        <f>計算過程!Q4474</f>
        <v>0</v>
      </c>
    </row>
    <row r="4478" spans="8:14">
      <c r="H4478" s="38">
        <v>41826</v>
      </c>
      <c r="I4478" s="39" t="s">
        <v>154</v>
      </c>
      <c r="J4478" s="74">
        <f>計算過程!D4475</f>
        <v>0</v>
      </c>
      <c r="K4478" s="74">
        <f>計算過程!I4475</f>
        <v>0</v>
      </c>
      <c r="L4478" s="74">
        <f>計算過程!J4475</f>
        <v>0</v>
      </c>
      <c r="M4478" s="74">
        <f>計算過程!K4475</f>
        <v>0</v>
      </c>
      <c r="N4478" s="75">
        <f>計算過程!Q4475</f>
        <v>0</v>
      </c>
    </row>
    <row r="4479" spans="8:14">
      <c r="H4479" s="38">
        <v>41826</v>
      </c>
      <c r="I4479" s="39" t="s">
        <v>155</v>
      </c>
      <c r="J4479" s="74">
        <f>計算過程!D4476</f>
        <v>0</v>
      </c>
      <c r="K4479" s="74">
        <f>計算過程!I4476</f>
        <v>0</v>
      </c>
      <c r="L4479" s="74">
        <f>計算過程!J4476</f>
        <v>0</v>
      </c>
      <c r="M4479" s="74">
        <f>計算過程!K4476</f>
        <v>0</v>
      </c>
      <c r="N4479" s="75">
        <f>計算過程!Q4476</f>
        <v>0</v>
      </c>
    </row>
    <row r="4480" spans="8:14">
      <c r="H4480" s="38">
        <v>41826</v>
      </c>
      <c r="I4480" s="39" t="s">
        <v>156</v>
      </c>
      <c r="J4480" s="74">
        <f>計算過程!D4477</f>
        <v>0</v>
      </c>
      <c r="K4480" s="74">
        <f>計算過程!I4477</f>
        <v>0</v>
      </c>
      <c r="L4480" s="74">
        <f>計算過程!J4477</f>
        <v>0</v>
      </c>
      <c r="M4480" s="74">
        <f>計算過程!K4477</f>
        <v>0</v>
      </c>
      <c r="N4480" s="75">
        <f>計算過程!Q4477</f>
        <v>0</v>
      </c>
    </row>
    <row r="4481" spans="8:14">
      <c r="H4481" s="38">
        <v>41826</v>
      </c>
      <c r="I4481" s="39" t="s">
        <v>157</v>
      </c>
      <c r="J4481" s="74">
        <f>計算過程!D4478</f>
        <v>0</v>
      </c>
      <c r="K4481" s="74">
        <f>計算過程!I4478</f>
        <v>0</v>
      </c>
      <c r="L4481" s="74">
        <f>計算過程!J4478</f>
        <v>0</v>
      </c>
      <c r="M4481" s="74">
        <f>計算過程!K4478</f>
        <v>0</v>
      </c>
      <c r="N4481" s="75">
        <f>計算過程!Q4478</f>
        <v>0</v>
      </c>
    </row>
    <row r="4482" spans="8:14">
      <c r="H4482" s="38">
        <v>41826</v>
      </c>
      <c r="I4482" s="39" t="s">
        <v>158</v>
      </c>
      <c r="J4482" s="74">
        <f>計算過程!D4479</f>
        <v>0</v>
      </c>
      <c r="K4482" s="74">
        <f>計算過程!I4479</f>
        <v>0</v>
      </c>
      <c r="L4482" s="74">
        <f>計算過程!J4479</f>
        <v>0</v>
      </c>
      <c r="M4482" s="74">
        <f>計算過程!K4479</f>
        <v>0</v>
      </c>
      <c r="N4482" s="75">
        <f>計算過程!Q4479</f>
        <v>0</v>
      </c>
    </row>
    <row r="4483" spans="8:14">
      <c r="H4483" s="38">
        <v>41826</v>
      </c>
      <c r="I4483" s="39" t="s">
        <v>159</v>
      </c>
      <c r="J4483" s="74">
        <f>計算過程!D4480</f>
        <v>0</v>
      </c>
      <c r="K4483" s="74">
        <f>計算過程!I4480</f>
        <v>0</v>
      </c>
      <c r="L4483" s="74">
        <f>計算過程!J4480</f>
        <v>0</v>
      </c>
      <c r="M4483" s="74">
        <f>計算過程!K4480</f>
        <v>0</v>
      </c>
      <c r="N4483" s="75">
        <f>計算過程!Q4480</f>
        <v>0</v>
      </c>
    </row>
    <row r="4484" spans="8:14">
      <c r="H4484" s="38">
        <v>41826</v>
      </c>
      <c r="I4484" s="39" t="s">
        <v>160</v>
      </c>
      <c r="J4484" s="74">
        <f>計算過程!D4481</f>
        <v>0</v>
      </c>
      <c r="K4484" s="74">
        <f>計算過程!I4481</f>
        <v>0</v>
      </c>
      <c r="L4484" s="74">
        <f>計算過程!J4481</f>
        <v>0</v>
      </c>
      <c r="M4484" s="74">
        <f>計算過程!K4481</f>
        <v>0</v>
      </c>
      <c r="N4484" s="75">
        <f>計算過程!Q4481</f>
        <v>0</v>
      </c>
    </row>
    <row r="4485" spans="8:14">
      <c r="H4485" s="38">
        <v>41826</v>
      </c>
      <c r="I4485" s="39" t="s">
        <v>161</v>
      </c>
      <c r="J4485" s="74">
        <f>計算過程!D4482</f>
        <v>0</v>
      </c>
      <c r="K4485" s="74">
        <f>計算過程!I4482</f>
        <v>0</v>
      </c>
      <c r="L4485" s="74">
        <f>計算過程!J4482</f>
        <v>0</v>
      </c>
      <c r="M4485" s="74">
        <f>計算過程!K4482</f>
        <v>0</v>
      </c>
      <c r="N4485" s="75">
        <f>計算過程!Q4482</f>
        <v>0</v>
      </c>
    </row>
    <row r="4486" spans="8:14">
      <c r="H4486" s="38">
        <v>41826</v>
      </c>
      <c r="I4486" s="39" t="s">
        <v>162</v>
      </c>
      <c r="J4486" s="74">
        <f>計算過程!D4483</f>
        <v>0</v>
      </c>
      <c r="K4486" s="74">
        <f>計算過程!I4483</f>
        <v>0</v>
      </c>
      <c r="L4486" s="74">
        <f>計算過程!J4483</f>
        <v>0</v>
      </c>
      <c r="M4486" s="74">
        <f>計算過程!K4483</f>
        <v>0</v>
      </c>
      <c r="N4486" s="75">
        <f>計算過程!Q4483</f>
        <v>0</v>
      </c>
    </row>
    <row r="4487" spans="8:14">
      <c r="H4487" s="38">
        <v>41826</v>
      </c>
      <c r="I4487" s="39" t="s">
        <v>163</v>
      </c>
      <c r="J4487" s="74">
        <f>計算過程!D4484</f>
        <v>0</v>
      </c>
      <c r="K4487" s="74">
        <f>計算過程!I4484</f>
        <v>0</v>
      </c>
      <c r="L4487" s="74">
        <f>計算過程!J4484</f>
        <v>0</v>
      </c>
      <c r="M4487" s="74">
        <f>計算過程!K4484</f>
        <v>0</v>
      </c>
      <c r="N4487" s="75">
        <f>計算過程!Q4484</f>
        <v>0</v>
      </c>
    </row>
    <row r="4488" spans="8:14">
      <c r="H4488" s="38">
        <v>41826</v>
      </c>
      <c r="I4488" s="39" t="s">
        <v>164</v>
      </c>
      <c r="J4488" s="74">
        <f>計算過程!D4485</f>
        <v>0</v>
      </c>
      <c r="K4488" s="74">
        <f>計算過程!I4485</f>
        <v>0</v>
      </c>
      <c r="L4488" s="74">
        <f>計算過程!J4485</f>
        <v>0</v>
      </c>
      <c r="M4488" s="74">
        <f>計算過程!K4485</f>
        <v>0</v>
      </c>
      <c r="N4488" s="75">
        <f>計算過程!Q4485</f>
        <v>0</v>
      </c>
    </row>
    <row r="4489" spans="8:14">
      <c r="H4489" s="38">
        <v>41826</v>
      </c>
      <c r="I4489" s="39" t="s">
        <v>165</v>
      </c>
      <c r="J4489" s="74">
        <f>計算過程!D4486</f>
        <v>0</v>
      </c>
      <c r="K4489" s="74">
        <f>計算過程!I4486</f>
        <v>0</v>
      </c>
      <c r="L4489" s="74">
        <f>計算過程!J4486</f>
        <v>0</v>
      </c>
      <c r="M4489" s="74">
        <f>計算過程!K4486</f>
        <v>0</v>
      </c>
      <c r="N4489" s="75">
        <f>計算過程!Q4486</f>
        <v>0</v>
      </c>
    </row>
    <row r="4490" spans="8:14">
      <c r="H4490" s="38">
        <v>41826</v>
      </c>
      <c r="I4490" s="39" t="s">
        <v>166</v>
      </c>
      <c r="J4490" s="74">
        <f>計算過程!D4487</f>
        <v>0</v>
      </c>
      <c r="K4490" s="74">
        <f>計算過程!I4487</f>
        <v>0</v>
      </c>
      <c r="L4490" s="74">
        <f>計算過程!J4487</f>
        <v>0</v>
      </c>
      <c r="M4490" s="74">
        <f>計算過程!K4487</f>
        <v>0</v>
      </c>
      <c r="N4490" s="75">
        <f>計算過程!Q4487</f>
        <v>0</v>
      </c>
    </row>
    <row r="4491" spans="8:14">
      <c r="H4491" s="38">
        <v>41826</v>
      </c>
      <c r="I4491" s="39" t="s">
        <v>167</v>
      </c>
      <c r="J4491" s="74">
        <f>計算過程!D4488</f>
        <v>0</v>
      </c>
      <c r="K4491" s="74">
        <f>計算過程!I4488</f>
        <v>0</v>
      </c>
      <c r="L4491" s="74">
        <f>計算過程!J4488</f>
        <v>0</v>
      </c>
      <c r="M4491" s="74">
        <f>計算過程!K4488</f>
        <v>0</v>
      </c>
      <c r="N4491" s="75">
        <f>計算過程!Q4488</f>
        <v>0</v>
      </c>
    </row>
    <row r="4492" spans="8:14">
      <c r="H4492" s="38">
        <v>41826</v>
      </c>
      <c r="I4492" s="39" t="s">
        <v>168</v>
      </c>
      <c r="J4492" s="74">
        <f>計算過程!D4489</f>
        <v>0</v>
      </c>
      <c r="K4492" s="74">
        <f>計算過程!I4489</f>
        <v>0</v>
      </c>
      <c r="L4492" s="74">
        <f>計算過程!J4489</f>
        <v>0</v>
      </c>
      <c r="M4492" s="74">
        <f>計算過程!K4489</f>
        <v>0</v>
      </c>
      <c r="N4492" s="75">
        <f>計算過程!Q4489</f>
        <v>0</v>
      </c>
    </row>
    <row r="4493" spans="8:14">
      <c r="H4493" s="38">
        <v>41826</v>
      </c>
      <c r="I4493" s="39" t="s">
        <v>169</v>
      </c>
      <c r="J4493" s="74">
        <f>計算過程!D4490</f>
        <v>0</v>
      </c>
      <c r="K4493" s="74">
        <f>計算過程!I4490</f>
        <v>0</v>
      </c>
      <c r="L4493" s="74">
        <f>計算過程!J4490</f>
        <v>0</v>
      </c>
      <c r="M4493" s="74">
        <f>計算過程!K4490</f>
        <v>0</v>
      </c>
      <c r="N4493" s="75">
        <f>計算過程!Q4490</f>
        <v>0</v>
      </c>
    </row>
    <row r="4494" spans="8:14">
      <c r="H4494" s="38">
        <v>41826</v>
      </c>
      <c r="I4494" s="39" t="s">
        <v>170</v>
      </c>
      <c r="J4494" s="74">
        <f>計算過程!D4491</f>
        <v>0</v>
      </c>
      <c r="K4494" s="74">
        <f>計算過程!I4491</f>
        <v>0</v>
      </c>
      <c r="L4494" s="74">
        <f>計算過程!J4491</f>
        <v>0</v>
      </c>
      <c r="M4494" s="74">
        <f>計算過程!K4491</f>
        <v>0</v>
      </c>
      <c r="N4494" s="75">
        <f>計算過程!Q4491</f>
        <v>0</v>
      </c>
    </row>
    <row r="4495" spans="8:14">
      <c r="H4495" s="38">
        <v>41826</v>
      </c>
      <c r="I4495" s="39" t="s">
        <v>171</v>
      </c>
      <c r="J4495" s="74">
        <f>計算過程!D4492</f>
        <v>0</v>
      </c>
      <c r="K4495" s="74">
        <f>計算過程!I4492</f>
        <v>0</v>
      </c>
      <c r="L4495" s="74">
        <f>計算過程!J4492</f>
        <v>0</v>
      </c>
      <c r="M4495" s="74">
        <f>計算過程!K4492</f>
        <v>0</v>
      </c>
      <c r="N4495" s="75">
        <f>計算過程!Q4492</f>
        <v>0</v>
      </c>
    </row>
    <row r="4496" spans="8:14">
      <c r="H4496" s="38">
        <v>41826</v>
      </c>
      <c r="I4496" s="39" t="s">
        <v>172</v>
      </c>
      <c r="J4496" s="74">
        <f>計算過程!D4493</f>
        <v>0</v>
      </c>
      <c r="K4496" s="74">
        <f>計算過程!I4493</f>
        <v>0</v>
      </c>
      <c r="L4496" s="74">
        <f>計算過程!J4493</f>
        <v>0</v>
      </c>
      <c r="M4496" s="74">
        <f>計算過程!K4493</f>
        <v>0</v>
      </c>
      <c r="N4496" s="75">
        <f>計算過程!Q4493</f>
        <v>0</v>
      </c>
    </row>
    <row r="4497" spans="8:14">
      <c r="H4497" s="38">
        <v>41827</v>
      </c>
      <c r="I4497" s="39" t="s">
        <v>149</v>
      </c>
      <c r="J4497" s="74">
        <f>計算過程!D4494</f>
        <v>0</v>
      </c>
      <c r="K4497" s="74">
        <f>計算過程!I4494</f>
        <v>0</v>
      </c>
      <c r="L4497" s="74">
        <f>計算過程!J4494</f>
        <v>0</v>
      </c>
      <c r="M4497" s="74">
        <f>計算過程!K4494</f>
        <v>0</v>
      </c>
      <c r="N4497" s="75">
        <f>計算過程!Q4494</f>
        <v>0</v>
      </c>
    </row>
    <row r="4498" spans="8:14">
      <c r="H4498" s="38">
        <v>41827</v>
      </c>
      <c r="I4498" s="39" t="s">
        <v>150</v>
      </c>
      <c r="J4498" s="74">
        <f>計算過程!D4495</f>
        <v>0</v>
      </c>
      <c r="K4498" s="74">
        <f>計算過程!I4495</f>
        <v>0</v>
      </c>
      <c r="L4498" s="74">
        <f>計算過程!J4495</f>
        <v>0</v>
      </c>
      <c r="M4498" s="74">
        <f>計算過程!K4495</f>
        <v>0</v>
      </c>
      <c r="N4498" s="75">
        <f>計算過程!Q4495</f>
        <v>0</v>
      </c>
    </row>
    <row r="4499" spans="8:14">
      <c r="H4499" s="38">
        <v>41827</v>
      </c>
      <c r="I4499" s="39" t="s">
        <v>151</v>
      </c>
      <c r="J4499" s="74">
        <f>計算過程!D4496</f>
        <v>0</v>
      </c>
      <c r="K4499" s="74">
        <f>計算過程!I4496</f>
        <v>0</v>
      </c>
      <c r="L4499" s="74">
        <f>計算過程!J4496</f>
        <v>0</v>
      </c>
      <c r="M4499" s="74">
        <f>計算過程!K4496</f>
        <v>0</v>
      </c>
      <c r="N4499" s="75">
        <f>計算過程!Q4496</f>
        <v>0</v>
      </c>
    </row>
    <row r="4500" spans="8:14">
      <c r="H4500" s="38">
        <v>41827</v>
      </c>
      <c r="I4500" s="39" t="s">
        <v>152</v>
      </c>
      <c r="J4500" s="74">
        <f>計算過程!D4497</f>
        <v>0</v>
      </c>
      <c r="K4500" s="74">
        <f>計算過程!I4497</f>
        <v>0</v>
      </c>
      <c r="L4500" s="74">
        <f>計算過程!J4497</f>
        <v>0</v>
      </c>
      <c r="M4500" s="74">
        <f>計算過程!K4497</f>
        <v>0</v>
      </c>
      <c r="N4500" s="75">
        <f>計算過程!Q4497</f>
        <v>0</v>
      </c>
    </row>
    <row r="4501" spans="8:14">
      <c r="H4501" s="38">
        <v>41827</v>
      </c>
      <c r="I4501" s="39" t="s">
        <v>153</v>
      </c>
      <c r="J4501" s="74">
        <f>計算過程!D4498</f>
        <v>0</v>
      </c>
      <c r="K4501" s="74">
        <f>計算過程!I4498</f>
        <v>0</v>
      </c>
      <c r="L4501" s="74">
        <f>計算過程!J4498</f>
        <v>0</v>
      </c>
      <c r="M4501" s="74">
        <f>計算過程!K4498</f>
        <v>0</v>
      </c>
      <c r="N4501" s="75">
        <f>計算過程!Q4498</f>
        <v>0</v>
      </c>
    </row>
    <row r="4502" spans="8:14">
      <c r="H4502" s="38">
        <v>41827</v>
      </c>
      <c r="I4502" s="39" t="s">
        <v>154</v>
      </c>
      <c r="J4502" s="74">
        <f>計算過程!D4499</f>
        <v>0</v>
      </c>
      <c r="K4502" s="74">
        <f>計算過程!I4499</f>
        <v>0</v>
      </c>
      <c r="L4502" s="74">
        <f>計算過程!J4499</f>
        <v>0</v>
      </c>
      <c r="M4502" s="74">
        <f>計算過程!K4499</f>
        <v>0</v>
      </c>
      <c r="N4502" s="75">
        <f>計算過程!Q4499</f>
        <v>0</v>
      </c>
    </row>
    <row r="4503" spans="8:14">
      <c r="H4503" s="38">
        <v>41827</v>
      </c>
      <c r="I4503" s="39" t="s">
        <v>155</v>
      </c>
      <c r="J4503" s="74">
        <f>計算過程!D4500</f>
        <v>0</v>
      </c>
      <c r="K4503" s="74">
        <f>計算過程!I4500</f>
        <v>0</v>
      </c>
      <c r="L4503" s="74">
        <f>計算過程!J4500</f>
        <v>0</v>
      </c>
      <c r="M4503" s="74">
        <f>計算過程!K4500</f>
        <v>0</v>
      </c>
      <c r="N4503" s="75">
        <f>計算過程!Q4500</f>
        <v>0</v>
      </c>
    </row>
    <row r="4504" spans="8:14">
      <c r="H4504" s="38">
        <v>41827</v>
      </c>
      <c r="I4504" s="39" t="s">
        <v>156</v>
      </c>
      <c r="J4504" s="74">
        <f>計算過程!D4501</f>
        <v>0</v>
      </c>
      <c r="K4504" s="74">
        <f>計算過程!I4501</f>
        <v>0</v>
      </c>
      <c r="L4504" s="74">
        <f>計算過程!J4501</f>
        <v>0</v>
      </c>
      <c r="M4504" s="74">
        <f>計算過程!K4501</f>
        <v>0</v>
      </c>
      <c r="N4504" s="75">
        <f>計算過程!Q4501</f>
        <v>0</v>
      </c>
    </row>
    <row r="4505" spans="8:14">
      <c r="H4505" s="38">
        <v>41827</v>
      </c>
      <c r="I4505" s="39" t="s">
        <v>157</v>
      </c>
      <c r="J4505" s="74">
        <f>計算過程!D4502</f>
        <v>0</v>
      </c>
      <c r="K4505" s="74">
        <f>計算過程!I4502</f>
        <v>0</v>
      </c>
      <c r="L4505" s="74">
        <f>計算過程!J4502</f>
        <v>0</v>
      </c>
      <c r="M4505" s="74">
        <f>計算過程!K4502</f>
        <v>0</v>
      </c>
      <c r="N4505" s="75">
        <f>計算過程!Q4502</f>
        <v>0</v>
      </c>
    </row>
    <row r="4506" spans="8:14">
      <c r="H4506" s="38">
        <v>41827</v>
      </c>
      <c r="I4506" s="39" t="s">
        <v>158</v>
      </c>
      <c r="J4506" s="74">
        <f>計算過程!D4503</f>
        <v>0</v>
      </c>
      <c r="K4506" s="74">
        <f>計算過程!I4503</f>
        <v>0</v>
      </c>
      <c r="L4506" s="74">
        <f>計算過程!J4503</f>
        <v>0</v>
      </c>
      <c r="M4506" s="74">
        <f>計算過程!K4503</f>
        <v>0</v>
      </c>
      <c r="N4506" s="75">
        <f>計算過程!Q4503</f>
        <v>0</v>
      </c>
    </row>
    <row r="4507" spans="8:14">
      <c r="H4507" s="38">
        <v>41827</v>
      </c>
      <c r="I4507" s="39" t="s">
        <v>159</v>
      </c>
      <c r="J4507" s="74">
        <f>計算過程!D4504</f>
        <v>0</v>
      </c>
      <c r="K4507" s="74">
        <f>計算過程!I4504</f>
        <v>0</v>
      </c>
      <c r="L4507" s="74">
        <f>計算過程!J4504</f>
        <v>0</v>
      </c>
      <c r="M4507" s="74">
        <f>計算過程!K4504</f>
        <v>0</v>
      </c>
      <c r="N4507" s="75">
        <f>計算過程!Q4504</f>
        <v>0</v>
      </c>
    </row>
    <row r="4508" spans="8:14">
      <c r="H4508" s="38">
        <v>41827</v>
      </c>
      <c r="I4508" s="39" t="s">
        <v>160</v>
      </c>
      <c r="J4508" s="74">
        <f>計算過程!D4505</f>
        <v>0</v>
      </c>
      <c r="K4508" s="74">
        <f>計算過程!I4505</f>
        <v>0</v>
      </c>
      <c r="L4508" s="74">
        <f>計算過程!J4505</f>
        <v>0</v>
      </c>
      <c r="M4508" s="74">
        <f>計算過程!K4505</f>
        <v>0</v>
      </c>
      <c r="N4508" s="75">
        <f>計算過程!Q4505</f>
        <v>0</v>
      </c>
    </row>
    <row r="4509" spans="8:14">
      <c r="H4509" s="38">
        <v>41827</v>
      </c>
      <c r="I4509" s="39" t="s">
        <v>161</v>
      </c>
      <c r="J4509" s="74">
        <f>計算過程!D4506</f>
        <v>0</v>
      </c>
      <c r="K4509" s="74">
        <f>計算過程!I4506</f>
        <v>0</v>
      </c>
      <c r="L4509" s="74">
        <f>計算過程!J4506</f>
        <v>0</v>
      </c>
      <c r="M4509" s="74">
        <f>計算過程!K4506</f>
        <v>0</v>
      </c>
      <c r="N4509" s="75">
        <f>計算過程!Q4506</f>
        <v>0</v>
      </c>
    </row>
    <row r="4510" spans="8:14">
      <c r="H4510" s="38">
        <v>41827</v>
      </c>
      <c r="I4510" s="39" t="s">
        <v>162</v>
      </c>
      <c r="J4510" s="74">
        <f>計算過程!D4507</f>
        <v>0</v>
      </c>
      <c r="K4510" s="74">
        <f>計算過程!I4507</f>
        <v>0</v>
      </c>
      <c r="L4510" s="74">
        <f>計算過程!J4507</f>
        <v>0</v>
      </c>
      <c r="M4510" s="74">
        <f>計算過程!K4507</f>
        <v>0</v>
      </c>
      <c r="N4510" s="75">
        <f>計算過程!Q4507</f>
        <v>0</v>
      </c>
    </row>
    <row r="4511" spans="8:14">
      <c r="H4511" s="38">
        <v>41827</v>
      </c>
      <c r="I4511" s="39" t="s">
        <v>163</v>
      </c>
      <c r="J4511" s="74">
        <f>計算過程!D4508</f>
        <v>0</v>
      </c>
      <c r="K4511" s="74">
        <f>計算過程!I4508</f>
        <v>0</v>
      </c>
      <c r="L4511" s="74">
        <f>計算過程!J4508</f>
        <v>0</v>
      </c>
      <c r="M4511" s="74">
        <f>計算過程!K4508</f>
        <v>0</v>
      </c>
      <c r="N4511" s="75">
        <f>計算過程!Q4508</f>
        <v>0</v>
      </c>
    </row>
    <row r="4512" spans="8:14">
      <c r="H4512" s="38">
        <v>41827</v>
      </c>
      <c r="I4512" s="39" t="s">
        <v>164</v>
      </c>
      <c r="J4512" s="74">
        <f>計算過程!D4509</f>
        <v>0</v>
      </c>
      <c r="K4512" s="74">
        <f>計算過程!I4509</f>
        <v>0</v>
      </c>
      <c r="L4512" s="74">
        <f>計算過程!J4509</f>
        <v>0</v>
      </c>
      <c r="M4512" s="74">
        <f>計算過程!K4509</f>
        <v>0</v>
      </c>
      <c r="N4512" s="75">
        <f>計算過程!Q4509</f>
        <v>0</v>
      </c>
    </row>
    <row r="4513" spans="8:14">
      <c r="H4513" s="38">
        <v>41827</v>
      </c>
      <c r="I4513" s="39" t="s">
        <v>165</v>
      </c>
      <c r="J4513" s="74">
        <f>計算過程!D4510</f>
        <v>0</v>
      </c>
      <c r="K4513" s="74">
        <f>計算過程!I4510</f>
        <v>0</v>
      </c>
      <c r="L4513" s="74">
        <f>計算過程!J4510</f>
        <v>0</v>
      </c>
      <c r="M4513" s="74">
        <f>計算過程!K4510</f>
        <v>0</v>
      </c>
      <c r="N4513" s="75">
        <f>計算過程!Q4510</f>
        <v>0</v>
      </c>
    </row>
    <row r="4514" spans="8:14">
      <c r="H4514" s="38">
        <v>41827</v>
      </c>
      <c r="I4514" s="39" t="s">
        <v>166</v>
      </c>
      <c r="J4514" s="74">
        <f>計算過程!D4511</f>
        <v>0</v>
      </c>
      <c r="K4514" s="74">
        <f>計算過程!I4511</f>
        <v>0</v>
      </c>
      <c r="L4514" s="74">
        <f>計算過程!J4511</f>
        <v>0</v>
      </c>
      <c r="M4514" s="74">
        <f>計算過程!K4511</f>
        <v>0</v>
      </c>
      <c r="N4514" s="75">
        <f>計算過程!Q4511</f>
        <v>0</v>
      </c>
    </row>
    <row r="4515" spans="8:14">
      <c r="H4515" s="38">
        <v>41827</v>
      </c>
      <c r="I4515" s="39" t="s">
        <v>167</v>
      </c>
      <c r="J4515" s="74">
        <f>計算過程!D4512</f>
        <v>0</v>
      </c>
      <c r="K4515" s="74">
        <f>計算過程!I4512</f>
        <v>0</v>
      </c>
      <c r="L4515" s="74">
        <f>計算過程!J4512</f>
        <v>0</v>
      </c>
      <c r="M4515" s="74">
        <f>計算過程!K4512</f>
        <v>0</v>
      </c>
      <c r="N4515" s="75">
        <f>計算過程!Q4512</f>
        <v>0</v>
      </c>
    </row>
    <row r="4516" spans="8:14">
      <c r="H4516" s="38">
        <v>41827</v>
      </c>
      <c r="I4516" s="39" t="s">
        <v>168</v>
      </c>
      <c r="J4516" s="74">
        <f>計算過程!D4513</f>
        <v>0</v>
      </c>
      <c r="K4516" s="74">
        <f>計算過程!I4513</f>
        <v>0</v>
      </c>
      <c r="L4516" s="74">
        <f>計算過程!J4513</f>
        <v>0</v>
      </c>
      <c r="M4516" s="74">
        <f>計算過程!K4513</f>
        <v>0</v>
      </c>
      <c r="N4516" s="75">
        <f>計算過程!Q4513</f>
        <v>0</v>
      </c>
    </row>
    <row r="4517" spans="8:14">
      <c r="H4517" s="38">
        <v>41827</v>
      </c>
      <c r="I4517" s="39" t="s">
        <v>169</v>
      </c>
      <c r="J4517" s="74">
        <f>計算過程!D4514</f>
        <v>0</v>
      </c>
      <c r="K4517" s="74">
        <f>計算過程!I4514</f>
        <v>0</v>
      </c>
      <c r="L4517" s="74">
        <f>計算過程!J4514</f>
        <v>0</v>
      </c>
      <c r="M4517" s="74">
        <f>計算過程!K4514</f>
        <v>0</v>
      </c>
      <c r="N4517" s="75">
        <f>計算過程!Q4514</f>
        <v>0</v>
      </c>
    </row>
    <row r="4518" spans="8:14">
      <c r="H4518" s="38">
        <v>41827</v>
      </c>
      <c r="I4518" s="39" t="s">
        <v>170</v>
      </c>
      <c r="J4518" s="74">
        <f>計算過程!D4515</f>
        <v>0</v>
      </c>
      <c r="K4518" s="74">
        <f>計算過程!I4515</f>
        <v>0</v>
      </c>
      <c r="L4518" s="74">
        <f>計算過程!J4515</f>
        <v>0</v>
      </c>
      <c r="M4518" s="74">
        <f>計算過程!K4515</f>
        <v>0</v>
      </c>
      <c r="N4518" s="75">
        <f>計算過程!Q4515</f>
        <v>0</v>
      </c>
    </row>
    <row r="4519" spans="8:14">
      <c r="H4519" s="38">
        <v>41827</v>
      </c>
      <c r="I4519" s="39" t="s">
        <v>171</v>
      </c>
      <c r="J4519" s="74">
        <f>計算過程!D4516</f>
        <v>0</v>
      </c>
      <c r="K4519" s="74">
        <f>計算過程!I4516</f>
        <v>0</v>
      </c>
      <c r="L4519" s="74">
        <f>計算過程!J4516</f>
        <v>0</v>
      </c>
      <c r="M4519" s="74">
        <f>計算過程!K4516</f>
        <v>0</v>
      </c>
      <c r="N4519" s="75">
        <f>計算過程!Q4516</f>
        <v>0</v>
      </c>
    </row>
    <row r="4520" spans="8:14">
      <c r="H4520" s="38">
        <v>41827</v>
      </c>
      <c r="I4520" s="39" t="s">
        <v>172</v>
      </c>
      <c r="J4520" s="74">
        <f>計算過程!D4517</f>
        <v>0</v>
      </c>
      <c r="K4520" s="74">
        <f>計算過程!I4517</f>
        <v>0</v>
      </c>
      <c r="L4520" s="74">
        <f>計算過程!J4517</f>
        <v>0</v>
      </c>
      <c r="M4520" s="74">
        <f>計算過程!K4517</f>
        <v>0</v>
      </c>
      <c r="N4520" s="75">
        <f>計算過程!Q4517</f>
        <v>0</v>
      </c>
    </row>
    <row r="4521" spans="8:14">
      <c r="H4521" s="38">
        <v>41828</v>
      </c>
      <c r="I4521" s="39" t="s">
        <v>149</v>
      </c>
      <c r="J4521" s="74">
        <f>計算過程!D4518</f>
        <v>0</v>
      </c>
      <c r="K4521" s="74">
        <f>計算過程!I4518</f>
        <v>0</v>
      </c>
      <c r="L4521" s="74">
        <f>計算過程!J4518</f>
        <v>0</v>
      </c>
      <c r="M4521" s="74">
        <f>計算過程!K4518</f>
        <v>0</v>
      </c>
      <c r="N4521" s="75">
        <f>計算過程!Q4518</f>
        <v>0</v>
      </c>
    </row>
    <row r="4522" spans="8:14">
      <c r="H4522" s="38">
        <v>41828</v>
      </c>
      <c r="I4522" s="39" t="s">
        <v>150</v>
      </c>
      <c r="J4522" s="74">
        <f>計算過程!D4519</f>
        <v>0</v>
      </c>
      <c r="K4522" s="74">
        <f>計算過程!I4519</f>
        <v>0</v>
      </c>
      <c r="L4522" s="74">
        <f>計算過程!J4519</f>
        <v>0</v>
      </c>
      <c r="M4522" s="74">
        <f>計算過程!K4519</f>
        <v>0</v>
      </c>
      <c r="N4522" s="75">
        <f>計算過程!Q4519</f>
        <v>0</v>
      </c>
    </row>
    <row r="4523" spans="8:14">
      <c r="H4523" s="38">
        <v>41828</v>
      </c>
      <c r="I4523" s="39" t="s">
        <v>151</v>
      </c>
      <c r="J4523" s="74">
        <f>計算過程!D4520</f>
        <v>0</v>
      </c>
      <c r="K4523" s="74">
        <f>計算過程!I4520</f>
        <v>0</v>
      </c>
      <c r="L4523" s="74">
        <f>計算過程!J4520</f>
        <v>0</v>
      </c>
      <c r="M4523" s="74">
        <f>計算過程!K4520</f>
        <v>0</v>
      </c>
      <c r="N4523" s="75">
        <f>計算過程!Q4520</f>
        <v>0</v>
      </c>
    </row>
    <row r="4524" spans="8:14">
      <c r="H4524" s="38">
        <v>41828</v>
      </c>
      <c r="I4524" s="39" t="s">
        <v>152</v>
      </c>
      <c r="J4524" s="74">
        <f>計算過程!D4521</f>
        <v>0</v>
      </c>
      <c r="K4524" s="74">
        <f>計算過程!I4521</f>
        <v>0</v>
      </c>
      <c r="L4524" s="74">
        <f>計算過程!J4521</f>
        <v>0</v>
      </c>
      <c r="M4524" s="74">
        <f>計算過程!K4521</f>
        <v>0</v>
      </c>
      <c r="N4524" s="75">
        <f>計算過程!Q4521</f>
        <v>0</v>
      </c>
    </row>
    <row r="4525" spans="8:14">
      <c r="H4525" s="38">
        <v>41828</v>
      </c>
      <c r="I4525" s="39" t="s">
        <v>153</v>
      </c>
      <c r="J4525" s="74">
        <f>計算過程!D4522</f>
        <v>0</v>
      </c>
      <c r="K4525" s="74">
        <f>計算過程!I4522</f>
        <v>0</v>
      </c>
      <c r="L4525" s="74">
        <f>計算過程!J4522</f>
        <v>0</v>
      </c>
      <c r="M4525" s="74">
        <f>計算過程!K4522</f>
        <v>0</v>
      </c>
      <c r="N4525" s="75">
        <f>計算過程!Q4522</f>
        <v>0</v>
      </c>
    </row>
    <row r="4526" spans="8:14">
      <c r="H4526" s="38">
        <v>41828</v>
      </c>
      <c r="I4526" s="39" t="s">
        <v>154</v>
      </c>
      <c r="J4526" s="74">
        <f>計算過程!D4523</f>
        <v>0</v>
      </c>
      <c r="K4526" s="74">
        <f>計算過程!I4523</f>
        <v>0</v>
      </c>
      <c r="L4526" s="74">
        <f>計算過程!J4523</f>
        <v>0</v>
      </c>
      <c r="M4526" s="74">
        <f>計算過程!K4523</f>
        <v>0</v>
      </c>
      <c r="N4526" s="75">
        <f>計算過程!Q4523</f>
        <v>0</v>
      </c>
    </row>
    <row r="4527" spans="8:14">
      <c r="H4527" s="38">
        <v>41828</v>
      </c>
      <c r="I4527" s="39" t="s">
        <v>155</v>
      </c>
      <c r="J4527" s="74">
        <f>計算過程!D4524</f>
        <v>0</v>
      </c>
      <c r="K4527" s="74">
        <f>計算過程!I4524</f>
        <v>0</v>
      </c>
      <c r="L4527" s="74">
        <f>計算過程!J4524</f>
        <v>0</v>
      </c>
      <c r="M4527" s="74">
        <f>計算過程!K4524</f>
        <v>0</v>
      </c>
      <c r="N4527" s="75">
        <f>計算過程!Q4524</f>
        <v>0</v>
      </c>
    </row>
    <row r="4528" spans="8:14">
      <c r="H4528" s="38">
        <v>41828</v>
      </c>
      <c r="I4528" s="39" t="s">
        <v>156</v>
      </c>
      <c r="J4528" s="74">
        <f>計算過程!D4525</f>
        <v>0</v>
      </c>
      <c r="K4528" s="74">
        <f>計算過程!I4525</f>
        <v>0</v>
      </c>
      <c r="L4528" s="74">
        <f>計算過程!J4525</f>
        <v>0</v>
      </c>
      <c r="M4528" s="74">
        <f>計算過程!K4525</f>
        <v>0</v>
      </c>
      <c r="N4528" s="75">
        <f>計算過程!Q4525</f>
        <v>0</v>
      </c>
    </row>
    <row r="4529" spans="8:14">
      <c r="H4529" s="38">
        <v>41828</v>
      </c>
      <c r="I4529" s="39" t="s">
        <v>157</v>
      </c>
      <c r="J4529" s="74">
        <f>計算過程!D4526</f>
        <v>0</v>
      </c>
      <c r="K4529" s="74">
        <f>計算過程!I4526</f>
        <v>0</v>
      </c>
      <c r="L4529" s="74">
        <f>計算過程!J4526</f>
        <v>0</v>
      </c>
      <c r="M4529" s="74">
        <f>計算過程!K4526</f>
        <v>0</v>
      </c>
      <c r="N4529" s="75">
        <f>計算過程!Q4526</f>
        <v>0</v>
      </c>
    </row>
    <row r="4530" spans="8:14">
      <c r="H4530" s="38">
        <v>41828</v>
      </c>
      <c r="I4530" s="39" t="s">
        <v>158</v>
      </c>
      <c r="J4530" s="74">
        <f>計算過程!D4527</f>
        <v>0</v>
      </c>
      <c r="K4530" s="74">
        <f>計算過程!I4527</f>
        <v>0</v>
      </c>
      <c r="L4530" s="74">
        <f>計算過程!J4527</f>
        <v>0</v>
      </c>
      <c r="M4530" s="74">
        <f>計算過程!K4527</f>
        <v>0</v>
      </c>
      <c r="N4530" s="75">
        <f>計算過程!Q4527</f>
        <v>0</v>
      </c>
    </row>
    <row r="4531" spans="8:14">
      <c r="H4531" s="38">
        <v>41828</v>
      </c>
      <c r="I4531" s="39" t="s">
        <v>159</v>
      </c>
      <c r="J4531" s="74">
        <f>計算過程!D4528</f>
        <v>0</v>
      </c>
      <c r="K4531" s="74">
        <f>計算過程!I4528</f>
        <v>0</v>
      </c>
      <c r="L4531" s="74">
        <f>計算過程!J4528</f>
        <v>0</v>
      </c>
      <c r="M4531" s="74">
        <f>計算過程!K4528</f>
        <v>0</v>
      </c>
      <c r="N4531" s="75">
        <f>計算過程!Q4528</f>
        <v>0</v>
      </c>
    </row>
    <row r="4532" spans="8:14">
      <c r="H4532" s="38">
        <v>41828</v>
      </c>
      <c r="I4532" s="39" t="s">
        <v>160</v>
      </c>
      <c r="J4532" s="74">
        <f>計算過程!D4529</f>
        <v>0</v>
      </c>
      <c r="K4532" s="74">
        <f>計算過程!I4529</f>
        <v>0</v>
      </c>
      <c r="L4532" s="74">
        <f>計算過程!J4529</f>
        <v>0</v>
      </c>
      <c r="M4532" s="74">
        <f>計算過程!K4529</f>
        <v>0</v>
      </c>
      <c r="N4532" s="75">
        <f>計算過程!Q4529</f>
        <v>0</v>
      </c>
    </row>
    <row r="4533" spans="8:14">
      <c r="H4533" s="38">
        <v>41828</v>
      </c>
      <c r="I4533" s="39" t="s">
        <v>161</v>
      </c>
      <c r="J4533" s="74">
        <f>計算過程!D4530</f>
        <v>0</v>
      </c>
      <c r="K4533" s="74">
        <f>計算過程!I4530</f>
        <v>0</v>
      </c>
      <c r="L4533" s="74">
        <f>計算過程!J4530</f>
        <v>0</v>
      </c>
      <c r="M4533" s="74">
        <f>計算過程!K4530</f>
        <v>0</v>
      </c>
      <c r="N4533" s="75">
        <f>計算過程!Q4530</f>
        <v>0</v>
      </c>
    </row>
    <row r="4534" spans="8:14">
      <c r="H4534" s="38">
        <v>41828</v>
      </c>
      <c r="I4534" s="39" t="s">
        <v>162</v>
      </c>
      <c r="J4534" s="74">
        <f>計算過程!D4531</f>
        <v>0</v>
      </c>
      <c r="K4534" s="74">
        <f>計算過程!I4531</f>
        <v>0</v>
      </c>
      <c r="L4534" s="74">
        <f>計算過程!J4531</f>
        <v>0</v>
      </c>
      <c r="M4534" s="74">
        <f>計算過程!K4531</f>
        <v>0</v>
      </c>
      <c r="N4534" s="75">
        <f>計算過程!Q4531</f>
        <v>0</v>
      </c>
    </row>
    <row r="4535" spans="8:14">
      <c r="H4535" s="38">
        <v>41828</v>
      </c>
      <c r="I4535" s="39" t="s">
        <v>163</v>
      </c>
      <c r="J4535" s="74">
        <f>計算過程!D4532</f>
        <v>0</v>
      </c>
      <c r="K4535" s="74">
        <f>計算過程!I4532</f>
        <v>0</v>
      </c>
      <c r="L4535" s="74">
        <f>計算過程!J4532</f>
        <v>0</v>
      </c>
      <c r="M4535" s="74">
        <f>計算過程!K4532</f>
        <v>0</v>
      </c>
      <c r="N4535" s="75">
        <f>計算過程!Q4532</f>
        <v>0</v>
      </c>
    </row>
    <row r="4536" spans="8:14">
      <c r="H4536" s="38">
        <v>41828</v>
      </c>
      <c r="I4536" s="39" t="s">
        <v>164</v>
      </c>
      <c r="J4536" s="74">
        <f>計算過程!D4533</f>
        <v>0</v>
      </c>
      <c r="K4536" s="74">
        <f>計算過程!I4533</f>
        <v>0</v>
      </c>
      <c r="L4536" s="74">
        <f>計算過程!J4533</f>
        <v>0</v>
      </c>
      <c r="M4536" s="74">
        <f>計算過程!K4533</f>
        <v>0</v>
      </c>
      <c r="N4536" s="75">
        <f>計算過程!Q4533</f>
        <v>0</v>
      </c>
    </row>
    <row r="4537" spans="8:14">
      <c r="H4537" s="38">
        <v>41828</v>
      </c>
      <c r="I4537" s="39" t="s">
        <v>165</v>
      </c>
      <c r="J4537" s="74">
        <f>計算過程!D4534</f>
        <v>0</v>
      </c>
      <c r="K4537" s="74">
        <f>計算過程!I4534</f>
        <v>0</v>
      </c>
      <c r="L4537" s="74">
        <f>計算過程!J4534</f>
        <v>0</v>
      </c>
      <c r="M4537" s="74">
        <f>計算過程!K4534</f>
        <v>0</v>
      </c>
      <c r="N4537" s="75">
        <f>計算過程!Q4534</f>
        <v>0</v>
      </c>
    </row>
    <row r="4538" spans="8:14">
      <c r="H4538" s="38">
        <v>41828</v>
      </c>
      <c r="I4538" s="39" t="s">
        <v>166</v>
      </c>
      <c r="J4538" s="74">
        <f>計算過程!D4535</f>
        <v>0</v>
      </c>
      <c r="K4538" s="74">
        <f>計算過程!I4535</f>
        <v>0</v>
      </c>
      <c r="L4538" s="74">
        <f>計算過程!J4535</f>
        <v>0</v>
      </c>
      <c r="M4538" s="74">
        <f>計算過程!K4535</f>
        <v>0</v>
      </c>
      <c r="N4538" s="75">
        <f>計算過程!Q4535</f>
        <v>0</v>
      </c>
    </row>
    <row r="4539" spans="8:14">
      <c r="H4539" s="38">
        <v>41828</v>
      </c>
      <c r="I4539" s="39" t="s">
        <v>167</v>
      </c>
      <c r="J4539" s="74">
        <f>計算過程!D4536</f>
        <v>0</v>
      </c>
      <c r="K4539" s="74">
        <f>計算過程!I4536</f>
        <v>0</v>
      </c>
      <c r="L4539" s="74">
        <f>計算過程!J4536</f>
        <v>0</v>
      </c>
      <c r="M4539" s="74">
        <f>計算過程!K4536</f>
        <v>0</v>
      </c>
      <c r="N4539" s="75">
        <f>計算過程!Q4536</f>
        <v>0</v>
      </c>
    </row>
    <row r="4540" spans="8:14">
      <c r="H4540" s="38">
        <v>41828</v>
      </c>
      <c r="I4540" s="39" t="s">
        <v>168</v>
      </c>
      <c r="J4540" s="74">
        <f>計算過程!D4537</f>
        <v>0</v>
      </c>
      <c r="K4540" s="74">
        <f>計算過程!I4537</f>
        <v>0</v>
      </c>
      <c r="L4540" s="74">
        <f>計算過程!J4537</f>
        <v>0</v>
      </c>
      <c r="M4540" s="74">
        <f>計算過程!K4537</f>
        <v>0</v>
      </c>
      <c r="N4540" s="75">
        <f>計算過程!Q4537</f>
        <v>0</v>
      </c>
    </row>
    <row r="4541" spans="8:14">
      <c r="H4541" s="38">
        <v>41828</v>
      </c>
      <c r="I4541" s="39" t="s">
        <v>169</v>
      </c>
      <c r="J4541" s="74">
        <f>計算過程!D4538</f>
        <v>0</v>
      </c>
      <c r="K4541" s="74">
        <f>計算過程!I4538</f>
        <v>0</v>
      </c>
      <c r="L4541" s="74">
        <f>計算過程!J4538</f>
        <v>0</v>
      </c>
      <c r="M4541" s="74">
        <f>計算過程!K4538</f>
        <v>0</v>
      </c>
      <c r="N4541" s="75">
        <f>計算過程!Q4538</f>
        <v>0</v>
      </c>
    </row>
    <row r="4542" spans="8:14">
      <c r="H4542" s="38">
        <v>41828</v>
      </c>
      <c r="I4542" s="39" t="s">
        <v>170</v>
      </c>
      <c r="J4542" s="74">
        <f>計算過程!D4539</f>
        <v>0</v>
      </c>
      <c r="K4542" s="74">
        <f>計算過程!I4539</f>
        <v>0</v>
      </c>
      <c r="L4542" s="74">
        <f>計算過程!J4539</f>
        <v>0</v>
      </c>
      <c r="M4542" s="74">
        <f>計算過程!K4539</f>
        <v>0</v>
      </c>
      <c r="N4542" s="75">
        <f>計算過程!Q4539</f>
        <v>0</v>
      </c>
    </row>
    <row r="4543" spans="8:14">
      <c r="H4543" s="38">
        <v>41828</v>
      </c>
      <c r="I4543" s="39" t="s">
        <v>171</v>
      </c>
      <c r="J4543" s="74">
        <f>計算過程!D4540</f>
        <v>0</v>
      </c>
      <c r="K4543" s="74">
        <f>計算過程!I4540</f>
        <v>0</v>
      </c>
      <c r="L4543" s="74">
        <f>計算過程!J4540</f>
        <v>0</v>
      </c>
      <c r="M4543" s="74">
        <f>計算過程!K4540</f>
        <v>0</v>
      </c>
      <c r="N4543" s="75">
        <f>計算過程!Q4540</f>
        <v>0</v>
      </c>
    </row>
    <row r="4544" spans="8:14">
      <c r="H4544" s="38">
        <v>41828</v>
      </c>
      <c r="I4544" s="39" t="s">
        <v>172</v>
      </c>
      <c r="J4544" s="74">
        <f>計算過程!D4541</f>
        <v>0</v>
      </c>
      <c r="K4544" s="74">
        <f>計算過程!I4541</f>
        <v>0</v>
      </c>
      <c r="L4544" s="74">
        <f>計算過程!J4541</f>
        <v>0</v>
      </c>
      <c r="M4544" s="74">
        <f>計算過程!K4541</f>
        <v>0</v>
      </c>
      <c r="N4544" s="75">
        <f>計算過程!Q4541</f>
        <v>0</v>
      </c>
    </row>
    <row r="4545" spans="8:14">
      <c r="H4545" s="38">
        <v>41829</v>
      </c>
      <c r="I4545" s="39" t="s">
        <v>149</v>
      </c>
      <c r="J4545" s="74">
        <f>計算過程!D4542</f>
        <v>0</v>
      </c>
      <c r="K4545" s="74">
        <f>計算過程!I4542</f>
        <v>0</v>
      </c>
      <c r="L4545" s="74">
        <f>計算過程!J4542</f>
        <v>0</v>
      </c>
      <c r="M4545" s="74">
        <f>計算過程!K4542</f>
        <v>0</v>
      </c>
      <c r="N4545" s="75">
        <f>計算過程!Q4542</f>
        <v>0</v>
      </c>
    </row>
    <row r="4546" spans="8:14">
      <c r="H4546" s="38">
        <v>41829</v>
      </c>
      <c r="I4546" s="39" t="s">
        <v>150</v>
      </c>
      <c r="J4546" s="74">
        <f>計算過程!D4543</f>
        <v>0</v>
      </c>
      <c r="K4546" s="74">
        <f>計算過程!I4543</f>
        <v>0</v>
      </c>
      <c r="L4546" s="74">
        <f>計算過程!J4543</f>
        <v>0</v>
      </c>
      <c r="M4546" s="74">
        <f>計算過程!K4543</f>
        <v>0</v>
      </c>
      <c r="N4546" s="75">
        <f>計算過程!Q4543</f>
        <v>0</v>
      </c>
    </row>
    <row r="4547" spans="8:14">
      <c r="H4547" s="38">
        <v>41829</v>
      </c>
      <c r="I4547" s="39" t="s">
        <v>151</v>
      </c>
      <c r="J4547" s="74">
        <f>計算過程!D4544</f>
        <v>0</v>
      </c>
      <c r="K4547" s="74">
        <f>計算過程!I4544</f>
        <v>0</v>
      </c>
      <c r="L4547" s="74">
        <f>計算過程!J4544</f>
        <v>0</v>
      </c>
      <c r="M4547" s="74">
        <f>計算過程!K4544</f>
        <v>0</v>
      </c>
      <c r="N4547" s="75">
        <f>計算過程!Q4544</f>
        <v>0</v>
      </c>
    </row>
    <row r="4548" spans="8:14">
      <c r="H4548" s="38">
        <v>41829</v>
      </c>
      <c r="I4548" s="39" t="s">
        <v>152</v>
      </c>
      <c r="J4548" s="74">
        <f>計算過程!D4545</f>
        <v>0</v>
      </c>
      <c r="K4548" s="74">
        <f>計算過程!I4545</f>
        <v>0</v>
      </c>
      <c r="L4548" s="74">
        <f>計算過程!J4545</f>
        <v>0</v>
      </c>
      <c r="M4548" s="74">
        <f>計算過程!K4545</f>
        <v>0</v>
      </c>
      <c r="N4548" s="75">
        <f>計算過程!Q4545</f>
        <v>0</v>
      </c>
    </row>
    <row r="4549" spans="8:14">
      <c r="H4549" s="38">
        <v>41829</v>
      </c>
      <c r="I4549" s="39" t="s">
        <v>153</v>
      </c>
      <c r="J4549" s="74">
        <f>計算過程!D4546</f>
        <v>0</v>
      </c>
      <c r="K4549" s="74">
        <f>計算過程!I4546</f>
        <v>0</v>
      </c>
      <c r="L4549" s="74">
        <f>計算過程!J4546</f>
        <v>0</v>
      </c>
      <c r="M4549" s="74">
        <f>計算過程!K4546</f>
        <v>0</v>
      </c>
      <c r="N4549" s="75">
        <f>計算過程!Q4546</f>
        <v>0</v>
      </c>
    </row>
    <row r="4550" spans="8:14">
      <c r="H4550" s="38">
        <v>41829</v>
      </c>
      <c r="I4550" s="39" t="s">
        <v>154</v>
      </c>
      <c r="J4550" s="74">
        <f>計算過程!D4547</f>
        <v>0</v>
      </c>
      <c r="K4550" s="74">
        <f>計算過程!I4547</f>
        <v>0</v>
      </c>
      <c r="L4550" s="74">
        <f>計算過程!J4547</f>
        <v>0</v>
      </c>
      <c r="M4550" s="74">
        <f>計算過程!K4547</f>
        <v>0</v>
      </c>
      <c r="N4550" s="75">
        <f>計算過程!Q4547</f>
        <v>0</v>
      </c>
    </row>
    <row r="4551" spans="8:14">
      <c r="H4551" s="38">
        <v>41829</v>
      </c>
      <c r="I4551" s="39" t="s">
        <v>155</v>
      </c>
      <c r="J4551" s="74">
        <f>計算過程!D4548</f>
        <v>0</v>
      </c>
      <c r="K4551" s="74">
        <f>計算過程!I4548</f>
        <v>0</v>
      </c>
      <c r="L4551" s="74">
        <f>計算過程!J4548</f>
        <v>0</v>
      </c>
      <c r="M4551" s="74">
        <f>計算過程!K4548</f>
        <v>0</v>
      </c>
      <c r="N4551" s="75">
        <f>計算過程!Q4548</f>
        <v>0</v>
      </c>
    </row>
    <row r="4552" spans="8:14">
      <c r="H4552" s="38">
        <v>41829</v>
      </c>
      <c r="I4552" s="39" t="s">
        <v>156</v>
      </c>
      <c r="J4552" s="74">
        <f>計算過程!D4549</f>
        <v>0</v>
      </c>
      <c r="K4552" s="74">
        <f>計算過程!I4549</f>
        <v>0</v>
      </c>
      <c r="L4552" s="74">
        <f>計算過程!J4549</f>
        <v>0</v>
      </c>
      <c r="M4552" s="74">
        <f>計算過程!K4549</f>
        <v>0</v>
      </c>
      <c r="N4552" s="75">
        <f>計算過程!Q4549</f>
        <v>0</v>
      </c>
    </row>
    <row r="4553" spans="8:14">
      <c r="H4553" s="38">
        <v>41829</v>
      </c>
      <c r="I4553" s="39" t="s">
        <v>157</v>
      </c>
      <c r="J4553" s="74">
        <f>計算過程!D4550</f>
        <v>0</v>
      </c>
      <c r="K4553" s="74">
        <f>計算過程!I4550</f>
        <v>0</v>
      </c>
      <c r="L4553" s="74">
        <f>計算過程!J4550</f>
        <v>0</v>
      </c>
      <c r="M4553" s="74">
        <f>計算過程!K4550</f>
        <v>0</v>
      </c>
      <c r="N4553" s="75">
        <f>計算過程!Q4550</f>
        <v>0</v>
      </c>
    </row>
    <row r="4554" spans="8:14">
      <c r="H4554" s="38">
        <v>41829</v>
      </c>
      <c r="I4554" s="39" t="s">
        <v>158</v>
      </c>
      <c r="J4554" s="74">
        <f>計算過程!D4551</f>
        <v>0</v>
      </c>
      <c r="K4554" s="74">
        <f>計算過程!I4551</f>
        <v>0</v>
      </c>
      <c r="L4554" s="74">
        <f>計算過程!J4551</f>
        <v>0</v>
      </c>
      <c r="M4554" s="74">
        <f>計算過程!K4551</f>
        <v>0</v>
      </c>
      <c r="N4554" s="75">
        <f>計算過程!Q4551</f>
        <v>0</v>
      </c>
    </row>
    <row r="4555" spans="8:14">
      <c r="H4555" s="38">
        <v>41829</v>
      </c>
      <c r="I4555" s="39" t="s">
        <v>159</v>
      </c>
      <c r="J4555" s="74">
        <f>計算過程!D4552</f>
        <v>0</v>
      </c>
      <c r="K4555" s="74">
        <f>計算過程!I4552</f>
        <v>0</v>
      </c>
      <c r="L4555" s="74">
        <f>計算過程!J4552</f>
        <v>0</v>
      </c>
      <c r="M4555" s="74">
        <f>計算過程!K4552</f>
        <v>0</v>
      </c>
      <c r="N4555" s="75">
        <f>計算過程!Q4552</f>
        <v>0</v>
      </c>
    </row>
    <row r="4556" spans="8:14">
      <c r="H4556" s="38">
        <v>41829</v>
      </c>
      <c r="I4556" s="39" t="s">
        <v>160</v>
      </c>
      <c r="J4556" s="74">
        <f>計算過程!D4553</f>
        <v>0</v>
      </c>
      <c r="K4556" s="74">
        <f>計算過程!I4553</f>
        <v>0</v>
      </c>
      <c r="L4556" s="74">
        <f>計算過程!J4553</f>
        <v>0</v>
      </c>
      <c r="M4556" s="74">
        <f>計算過程!K4553</f>
        <v>0</v>
      </c>
      <c r="N4556" s="75">
        <f>計算過程!Q4553</f>
        <v>0</v>
      </c>
    </row>
    <row r="4557" spans="8:14">
      <c r="H4557" s="38">
        <v>41829</v>
      </c>
      <c r="I4557" s="39" t="s">
        <v>161</v>
      </c>
      <c r="J4557" s="74">
        <f>計算過程!D4554</f>
        <v>0</v>
      </c>
      <c r="K4557" s="74">
        <f>計算過程!I4554</f>
        <v>0</v>
      </c>
      <c r="L4557" s="74">
        <f>計算過程!J4554</f>
        <v>0</v>
      </c>
      <c r="M4557" s="74">
        <f>計算過程!K4554</f>
        <v>0</v>
      </c>
      <c r="N4557" s="75">
        <f>計算過程!Q4554</f>
        <v>0</v>
      </c>
    </row>
    <row r="4558" spans="8:14">
      <c r="H4558" s="38">
        <v>41829</v>
      </c>
      <c r="I4558" s="39" t="s">
        <v>162</v>
      </c>
      <c r="J4558" s="74">
        <f>計算過程!D4555</f>
        <v>0</v>
      </c>
      <c r="K4558" s="74">
        <f>計算過程!I4555</f>
        <v>0</v>
      </c>
      <c r="L4558" s="74">
        <f>計算過程!J4555</f>
        <v>0</v>
      </c>
      <c r="M4558" s="74">
        <f>計算過程!K4555</f>
        <v>0</v>
      </c>
      <c r="N4558" s="75">
        <f>計算過程!Q4555</f>
        <v>0</v>
      </c>
    </row>
    <row r="4559" spans="8:14">
      <c r="H4559" s="38">
        <v>41829</v>
      </c>
      <c r="I4559" s="39" t="s">
        <v>163</v>
      </c>
      <c r="J4559" s="74">
        <f>計算過程!D4556</f>
        <v>0</v>
      </c>
      <c r="K4559" s="74">
        <f>計算過程!I4556</f>
        <v>0</v>
      </c>
      <c r="L4559" s="74">
        <f>計算過程!J4556</f>
        <v>0</v>
      </c>
      <c r="M4559" s="74">
        <f>計算過程!K4556</f>
        <v>0</v>
      </c>
      <c r="N4559" s="75">
        <f>計算過程!Q4556</f>
        <v>0</v>
      </c>
    </row>
    <row r="4560" spans="8:14">
      <c r="H4560" s="38">
        <v>41829</v>
      </c>
      <c r="I4560" s="39" t="s">
        <v>164</v>
      </c>
      <c r="J4560" s="74">
        <f>計算過程!D4557</f>
        <v>0</v>
      </c>
      <c r="K4560" s="74">
        <f>計算過程!I4557</f>
        <v>0</v>
      </c>
      <c r="L4560" s="74">
        <f>計算過程!J4557</f>
        <v>0</v>
      </c>
      <c r="M4560" s="74">
        <f>計算過程!K4557</f>
        <v>0</v>
      </c>
      <c r="N4560" s="75">
        <f>計算過程!Q4557</f>
        <v>0</v>
      </c>
    </row>
    <row r="4561" spans="8:14">
      <c r="H4561" s="38">
        <v>41829</v>
      </c>
      <c r="I4561" s="39" t="s">
        <v>165</v>
      </c>
      <c r="J4561" s="74">
        <f>計算過程!D4558</f>
        <v>0</v>
      </c>
      <c r="K4561" s="74">
        <f>計算過程!I4558</f>
        <v>0</v>
      </c>
      <c r="L4561" s="74">
        <f>計算過程!J4558</f>
        <v>0</v>
      </c>
      <c r="M4561" s="74">
        <f>計算過程!K4558</f>
        <v>0</v>
      </c>
      <c r="N4561" s="75">
        <f>計算過程!Q4558</f>
        <v>0</v>
      </c>
    </row>
    <row r="4562" spans="8:14">
      <c r="H4562" s="38">
        <v>41829</v>
      </c>
      <c r="I4562" s="39" t="s">
        <v>166</v>
      </c>
      <c r="J4562" s="74">
        <f>計算過程!D4559</f>
        <v>0</v>
      </c>
      <c r="K4562" s="74">
        <f>計算過程!I4559</f>
        <v>0</v>
      </c>
      <c r="L4562" s="74">
        <f>計算過程!J4559</f>
        <v>0</v>
      </c>
      <c r="M4562" s="74">
        <f>計算過程!K4559</f>
        <v>0</v>
      </c>
      <c r="N4562" s="75">
        <f>計算過程!Q4559</f>
        <v>0</v>
      </c>
    </row>
    <row r="4563" spans="8:14">
      <c r="H4563" s="38">
        <v>41829</v>
      </c>
      <c r="I4563" s="39" t="s">
        <v>167</v>
      </c>
      <c r="J4563" s="74">
        <f>計算過程!D4560</f>
        <v>0</v>
      </c>
      <c r="K4563" s="74">
        <f>計算過程!I4560</f>
        <v>0</v>
      </c>
      <c r="L4563" s="74">
        <f>計算過程!J4560</f>
        <v>0</v>
      </c>
      <c r="M4563" s="74">
        <f>計算過程!K4560</f>
        <v>0</v>
      </c>
      <c r="N4563" s="75">
        <f>計算過程!Q4560</f>
        <v>0</v>
      </c>
    </row>
    <row r="4564" spans="8:14">
      <c r="H4564" s="38">
        <v>41829</v>
      </c>
      <c r="I4564" s="39" t="s">
        <v>168</v>
      </c>
      <c r="J4564" s="74">
        <f>計算過程!D4561</f>
        <v>0</v>
      </c>
      <c r="K4564" s="74">
        <f>計算過程!I4561</f>
        <v>0</v>
      </c>
      <c r="L4564" s="74">
        <f>計算過程!J4561</f>
        <v>0</v>
      </c>
      <c r="M4564" s="74">
        <f>計算過程!K4561</f>
        <v>0</v>
      </c>
      <c r="N4564" s="75">
        <f>計算過程!Q4561</f>
        <v>0</v>
      </c>
    </row>
    <row r="4565" spans="8:14">
      <c r="H4565" s="38">
        <v>41829</v>
      </c>
      <c r="I4565" s="39" t="s">
        <v>169</v>
      </c>
      <c r="J4565" s="74">
        <f>計算過程!D4562</f>
        <v>0</v>
      </c>
      <c r="K4565" s="74">
        <f>計算過程!I4562</f>
        <v>0</v>
      </c>
      <c r="L4565" s="74">
        <f>計算過程!J4562</f>
        <v>0</v>
      </c>
      <c r="M4565" s="74">
        <f>計算過程!K4562</f>
        <v>0</v>
      </c>
      <c r="N4565" s="75">
        <f>計算過程!Q4562</f>
        <v>0</v>
      </c>
    </row>
    <row r="4566" spans="8:14">
      <c r="H4566" s="38">
        <v>41829</v>
      </c>
      <c r="I4566" s="39" t="s">
        <v>170</v>
      </c>
      <c r="J4566" s="74">
        <f>計算過程!D4563</f>
        <v>0</v>
      </c>
      <c r="K4566" s="74">
        <f>計算過程!I4563</f>
        <v>0</v>
      </c>
      <c r="L4566" s="74">
        <f>計算過程!J4563</f>
        <v>0</v>
      </c>
      <c r="M4566" s="74">
        <f>計算過程!K4563</f>
        <v>0</v>
      </c>
      <c r="N4566" s="75">
        <f>計算過程!Q4563</f>
        <v>0</v>
      </c>
    </row>
    <row r="4567" spans="8:14">
      <c r="H4567" s="38">
        <v>41829</v>
      </c>
      <c r="I4567" s="39" t="s">
        <v>171</v>
      </c>
      <c r="J4567" s="74">
        <f>計算過程!D4564</f>
        <v>0</v>
      </c>
      <c r="K4567" s="74">
        <f>計算過程!I4564</f>
        <v>0</v>
      </c>
      <c r="L4567" s="74">
        <f>計算過程!J4564</f>
        <v>0</v>
      </c>
      <c r="M4567" s="74">
        <f>計算過程!K4564</f>
        <v>0</v>
      </c>
      <c r="N4567" s="75">
        <f>計算過程!Q4564</f>
        <v>0</v>
      </c>
    </row>
    <row r="4568" spans="8:14">
      <c r="H4568" s="38">
        <v>41829</v>
      </c>
      <c r="I4568" s="39" t="s">
        <v>172</v>
      </c>
      <c r="J4568" s="74">
        <f>計算過程!D4565</f>
        <v>0</v>
      </c>
      <c r="K4568" s="74">
        <f>計算過程!I4565</f>
        <v>0</v>
      </c>
      <c r="L4568" s="74">
        <f>計算過程!J4565</f>
        <v>0</v>
      </c>
      <c r="M4568" s="74">
        <f>計算過程!K4565</f>
        <v>0</v>
      </c>
      <c r="N4568" s="75">
        <f>計算過程!Q4565</f>
        <v>0</v>
      </c>
    </row>
    <row r="4569" spans="8:14">
      <c r="H4569" s="38">
        <v>41830</v>
      </c>
      <c r="I4569" s="39" t="s">
        <v>149</v>
      </c>
      <c r="J4569" s="74">
        <f>計算過程!D4566</f>
        <v>0</v>
      </c>
      <c r="K4569" s="74">
        <f>計算過程!I4566</f>
        <v>0</v>
      </c>
      <c r="L4569" s="74">
        <f>計算過程!J4566</f>
        <v>0</v>
      </c>
      <c r="M4569" s="74">
        <f>計算過程!K4566</f>
        <v>0</v>
      </c>
      <c r="N4569" s="75">
        <f>計算過程!Q4566</f>
        <v>0</v>
      </c>
    </row>
    <row r="4570" spans="8:14">
      <c r="H4570" s="38">
        <v>41830</v>
      </c>
      <c r="I4570" s="39" t="s">
        <v>150</v>
      </c>
      <c r="J4570" s="74">
        <f>計算過程!D4567</f>
        <v>0</v>
      </c>
      <c r="K4570" s="74">
        <f>計算過程!I4567</f>
        <v>0</v>
      </c>
      <c r="L4570" s="74">
        <f>計算過程!J4567</f>
        <v>0</v>
      </c>
      <c r="M4570" s="74">
        <f>計算過程!K4567</f>
        <v>0</v>
      </c>
      <c r="N4570" s="75">
        <f>計算過程!Q4567</f>
        <v>0</v>
      </c>
    </row>
    <row r="4571" spans="8:14">
      <c r="H4571" s="38">
        <v>41830</v>
      </c>
      <c r="I4571" s="39" t="s">
        <v>151</v>
      </c>
      <c r="J4571" s="74">
        <f>計算過程!D4568</f>
        <v>0</v>
      </c>
      <c r="K4571" s="74">
        <f>計算過程!I4568</f>
        <v>0</v>
      </c>
      <c r="L4571" s="74">
        <f>計算過程!J4568</f>
        <v>0</v>
      </c>
      <c r="M4571" s="74">
        <f>計算過程!K4568</f>
        <v>0</v>
      </c>
      <c r="N4571" s="75">
        <f>計算過程!Q4568</f>
        <v>0</v>
      </c>
    </row>
    <row r="4572" spans="8:14">
      <c r="H4572" s="38">
        <v>41830</v>
      </c>
      <c r="I4572" s="39" t="s">
        <v>152</v>
      </c>
      <c r="J4572" s="74">
        <f>計算過程!D4569</f>
        <v>0</v>
      </c>
      <c r="K4572" s="74">
        <f>計算過程!I4569</f>
        <v>0</v>
      </c>
      <c r="L4572" s="74">
        <f>計算過程!J4569</f>
        <v>0</v>
      </c>
      <c r="M4572" s="74">
        <f>計算過程!K4569</f>
        <v>0</v>
      </c>
      <c r="N4572" s="75">
        <f>計算過程!Q4569</f>
        <v>0</v>
      </c>
    </row>
    <row r="4573" spans="8:14">
      <c r="H4573" s="38">
        <v>41830</v>
      </c>
      <c r="I4573" s="39" t="s">
        <v>153</v>
      </c>
      <c r="J4573" s="74">
        <f>計算過程!D4570</f>
        <v>0</v>
      </c>
      <c r="K4573" s="74">
        <f>計算過程!I4570</f>
        <v>0</v>
      </c>
      <c r="L4573" s="74">
        <f>計算過程!J4570</f>
        <v>0</v>
      </c>
      <c r="M4573" s="74">
        <f>計算過程!K4570</f>
        <v>0</v>
      </c>
      <c r="N4573" s="75">
        <f>計算過程!Q4570</f>
        <v>0</v>
      </c>
    </row>
    <row r="4574" spans="8:14">
      <c r="H4574" s="38">
        <v>41830</v>
      </c>
      <c r="I4574" s="39" t="s">
        <v>154</v>
      </c>
      <c r="J4574" s="74">
        <f>計算過程!D4571</f>
        <v>0</v>
      </c>
      <c r="K4574" s="74">
        <f>計算過程!I4571</f>
        <v>0</v>
      </c>
      <c r="L4574" s="74">
        <f>計算過程!J4571</f>
        <v>0</v>
      </c>
      <c r="M4574" s="74">
        <f>計算過程!K4571</f>
        <v>0</v>
      </c>
      <c r="N4574" s="75">
        <f>計算過程!Q4571</f>
        <v>0</v>
      </c>
    </row>
    <row r="4575" spans="8:14">
      <c r="H4575" s="38">
        <v>41830</v>
      </c>
      <c r="I4575" s="39" t="s">
        <v>155</v>
      </c>
      <c r="J4575" s="74">
        <f>計算過程!D4572</f>
        <v>0</v>
      </c>
      <c r="K4575" s="74">
        <f>計算過程!I4572</f>
        <v>0</v>
      </c>
      <c r="L4575" s="74">
        <f>計算過程!J4572</f>
        <v>0</v>
      </c>
      <c r="M4575" s="74">
        <f>計算過程!K4572</f>
        <v>0</v>
      </c>
      <c r="N4575" s="75">
        <f>計算過程!Q4572</f>
        <v>0</v>
      </c>
    </row>
    <row r="4576" spans="8:14">
      <c r="H4576" s="38">
        <v>41830</v>
      </c>
      <c r="I4576" s="39" t="s">
        <v>156</v>
      </c>
      <c r="J4576" s="74">
        <f>計算過程!D4573</f>
        <v>0</v>
      </c>
      <c r="K4576" s="74">
        <f>計算過程!I4573</f>
        <v>0</v>
      </c>
      <c r="L4576" s="74">
        <f>計算過程!J4573</f>
        <v>0</v>
      </c>
      <c r="M4576" s="74">
        <f>計算過程!K4573</f>
        <v>0</v>
      </c>
      <c r="N4576" s="75">
        <f>計算過程!Q4573</f>
        <v>0</v>
      </c>
    </row>
    <row r="4577" spans="8:14">
      <c r="H4577" s="38">
        <v>41830</v>
      </c>
      <c r="I4577" s="39" t="s">
        <v>157</v>
      </c>
      <c r="J4577" s="74">
        <f>計算過程!D4574</f>
        <v>0</v>
      </c>
      <c r="K4577" s="74">
        <f>計算過程!I4574</f>
        <v>0</v>
      </c>
      <c r="L4577" s="74">
        <f>計算過程!J4574</f>
        <v>0</v>
      </c>
      <c r="M4577" s="74">
        <f>計算過程!K4574</f>
        <v>0</v>
      </c>
      <c r="N4577" s="75">
        <f>計算過程!Q4574</f>
        <v>0</v>
      </c>
    </row>
    <row r="4578" spans="8:14">
      <c r="H4578" s="38">
        <v>41830</v>
      </c>
      <c r="I4578" s="39" t="s">
        <v>158</v>
      </c>
      <c r="J4578" s="74">
        <f>計算過程!D4575</f>
        <v>0</v>
      </c>
      <c r="K4578" s="74">
        <f>計算過程!I4575</f>
        <v>0</v>
      </c>
      <c r="L4578" s="74">
        <f>計算過程!J4575</f>
        <v>0</v>
      </c>
      <c r="M4578" s="74">
        <f>計算過程!K4575</f>
        <v>0</v>
      </c>
      <c r="N4578" s="75">
        <f>計算過程!Q4575</f>
        <v>0</v>
      </c>
    </row>
    <row r="4579" spans="8:14">
      <c r="H4579" s="38">
        <v>41830</v>
      </c>
      <c r="I4579" s="39" t="s">
        <v>159</v>
      </c>
      <c r="J4579" s="74">
        <f>計算過程!D4576</f>
        <v>0</v>
      </c>
      <c r="K4579" s="74">
        <f>計算過程!I4576</f>
        <v>0</v>
      </c>
      <c r="L4579" s="74">
        <f>計算過程!J4576</f>
        <v>0</v>
      </c>
      <c r="M4579" s="74">
        <f>計算過程!K4576</f>
        <v>0</v>
      </c>
      <c r="N4579" s="75">
        <f>計算過程!Q4576</f>
        <v>0</v>
      </c>
    </row>
    <row r="4580" spans="8:14">
      <c r="H4580" s="38">
        <v>41830</v>
      </c>
      <c r="I4580" s="39" t="s">
        <v>160</v>
      </c>
      <c r="J4580" s="74">
        <f>計算過程!D4577</f>
        <v>0</v>
      </c>
      <c r="K4580" s="74">
        <f>計算過程!I4577</f>
        <v>0</v>
      </c>
      <c r="L4580" s="74">
        <f>計算過程!J4577</f>
        <v>0</v>
      </c>
      <c r="M4580" s="74">
        <f>計算過程!K4577</f>
        <v>0</v>
      </c>
      <c r="N4580" s="75">
        <f>計算過程!Q4577</f>
        <v>0</v>
      </c>
    </row>
    <row r="4581" spans="8:14">
      <c r="H4581" s="38">
        <v>41830</v>
      </c>
      <c r="I4581" s="39" t="s">
        <v>161</v>
      </c>
      <c r="J4581" s="74">
        <f>計算過程!D4578</f>
        <v>0</v>
      </c>
      <c r="K4581" s="74">
        <f>計算過程!I4578</f>
        <v>0</v>
      </c>
      <c r="L4581" s="74">
        <f>計算過程!J4578</f>
        <v>0</v>
      </c>
      <c r="M4581" s="74">
        <f>計算過程!K4578</f>
        <v>0</v>
      </c>
      <c r="N4581" s="75">
        <f>計算過程!Q4578</f>
        <v>0</v>
      </c>
    </row>
    <row r="4582" spans="8:14">
      <c r="H4582" s="38">
        <v>41830</v>
      </c>
      <c r="I4582" s="39" t="s">
        <v>162</v>
      </c>
      <c r="J4582" s="74">
        <f>計算過程!D4579</f>
        <v>0</v>
      </c>
      <c r="K4582" s="74">
        <f>計算過程!I4579</f>
        <v>0</v>
      </c>
      <c r="L4582" s="74">
        <f>計算過程!J4579</f>
        <v>0</v>
      </c>
      <c r="M4582" s="74">
        <f>計算過程!K4579</f>
        <v>0</v>
      </c>
      <c r="N4582" s="75">
        <f>計算過程!Q4579</f>
        <v>0</v>
      </c>
    </row>
    <row r="4583" spans="8:14">
      <c r="H4583" s="38">
        <v>41830</v>
      </c>
      <c r="I4583" s="39" t="s">
        <v>163</v>
      </c>
      <c r="J4583" s="74">
        <f>計算過程!D4580</f>
        <v>0</v>
      </c>
      <c r="K4583" s="74">
        <f>計算過程!I4580</f>
        <v>0</v>
      </c>
      <c r="L4583" s="74">
        <f>計算過程!J4580</f>
        <v>0</v>
      </c>
      <c r="M4583" s="74">
        <f>計算過程!K4580</f>
        <v>0</v>
      </c>
      <c r="N4583" s="75">
        <f>計算過程!Q4580</f>
        <v>0</v>
      </c>
    </row>
    <row r="4584" spans="8:14">
      <c r="H4584" s="38">
        <v>41830</v>
      </c>
      <c r="I4584" s="39" t="s">
        <v>164</v>
      </c>
      <c r="J4584" s="74">
        <f>計算過程!D4581</f>
        <v>0</v>
      </c>
      <c r="K4584" s="74">
        <f>計算過程!I4581</f>
        <v>0</v>
      </c>
      <c r="L4584" s="74">
        <f>計算過程!J4581</f>
        <v>0</v>
      </c>
      <c r="M4584" s="74">
        <f>計算過程!K4581</f>
        <v>0</v>
      </c>
      <c r="N4584" s="75">
        <f>計算過程!Q4581</f>
        <v>0</v>
      </c>
    </row>
    <row r="4585" spans="8:14">
      <c r="H4585" s="38">
        <v>41830</v>
      </c>
      <c r="I4585" s="39" t="s">
        <v>165</v>
      </c>
      <c r="J4585" s="74">
        <f>計算過程!D4582</f>
        <v>0</v>
      </c>
      <c r="K4585" s="74">
        <f>計算過程!I4582</f>
        <v>0</v>
      </c>
      <c r="L4585" s="74">
        <f>計算過程!J4582</f>
        <v>0</v>
      </c>
      <c r="M4585" s="74">
        <f>計算過程!K4582</f>
        <v>0</v>
      </c>
      <c r="N4585" s="75">
        <f>計算過程!Q4582</f>
        <v>0</v>
      </c>
    </row>
    <row r="4586" spans="8:14">
      <c r="H4586" s="38">
        <v>41830</v>
      </c>
      <c r="I4586" s="39" t="s">
        <v>166</v>
      </c>
      <c r="J4586" s="74">
        <f>計算過程!D4583</f>
        <v>0</v>
      </c>
      <c r="K4586" s="74">
        <f>計算過程!I4583</f>
        <v>0</v>
      </c>
      <c r="L4586" s="74">
        <f>計算過程!J4583</f>
        <v>0</v>
      </c>
      <c r="M4586" s="74">
        <f>計算過程!K4583</f>
        <v>0</v>
      </c>
      <c r="N4586" s="75">
        <f>計算過程!Q4583</f>
        <v>0</v>
      </c>
    </row>
    <row r="4587" spans="8:14">
      <c r="H4587" s="38">
        <v>41830</v>
      </c>
      <c r="I4587" s="39" t="s">
        <v>167</v>
      </c>
      <c r="J4587" s="74">
        <f>計算過程!D4584</f>
        <v>0</v>
      </c>
      <c r="K4587" s="74">
        <f>計算過程!I4584</f>
        <v>0</v>
      </c>
      <c r="L4587" s="74">
        <f>計算過程!J4584</f>
        <v>0</v>
      </c>
      <c r="M4587" s="74">
        <f>計算過程!K4584</f>
        <v>0</v>
      </c>
      <c r="N4587" s="75">
        <f>計算過程!Q4584</f>
        <v>0</v>
      </c>
    </row>
    <row r="4588" spans="8:14">
      <c r="H4588" s="38">
        <v>41830</v>
      </c>
      <c r="I4588" s="39" t="s">
        <v>168</v>
      </c>
      <c r="J4588" s="74">
        <f>計算過程!D4585</f>
        <v>0</v>
      </c>
      <c r="K4588" s="74">
        <f>計算過程!I4585</f>
        <v>0</v>
      </c>
      <c r="L4588" s="74">
        <f>計算過程!J4585</f>
        <v>0</v>
      </c>
      <c r="M4588" s="74">
        <f>計算過程!K4585</f>
        <v>0</v>
      </c>
      <c r="N4588" s="75">
        <f>計算過程!Q4585</f>
        <v>0</v>
      </c>
    </row>
    <row r="4589" spans="8:14">
      <c r="H4589" s="38">
        <v>41830</v>
      </c>
      <c r="I4589" s="39" t="s">
        <v>169</v>
      </c>
      <c r="J4589" s="74">
        <f>計算過程!D4586</f>
        <v>0</v>
      </c>
      <c r="K4589" s="74">
        <f>計算過程!I4586</f>
        <v>0</v>
      </c>
      <c r="L4589" s="74">
        <f>計算過程!J4586</f>
        <v>0</v>
      </c>
      <c r="M4589" s="74">
        <f>計算過程!K4586</f>
        <v>0</v>
      </c>
      <c r="N4589" s="75">
        <f>計算過程!Q4586</f>
        <v>0</v>
      </c>
    </row>
    <row r="4590" spans="8:14">
      <c r="H4590" s="38">
        <v>41830</v>
      </c>
      <c r="I4590" s="39" t="s">
        <v>170</v>
      </c>
      <c r="J4590" s="74">
        <f>計算過程!D4587</f>
        <v>0</v>
      </c>
      <c r="K4590" s="74">
        <f>計算過程!I4587</f>
        <v>0</v>
      </c>
      <c r="L4590" s="74">
        <f>計算過程!J4587</f>
        <v>0</v>
      </c>
      <c r="M4590" s="74">
        <f>計算過程!K4587</f>
        <v>0</v>
      </c>
      <c r="N4590" s="75">
        <f>計算過程!Q4587</f>
        <v>0</v>
      </c>
    </row>
    <row r="4591" spans="8:14">
      <c r="H4591" s="38">
        <v>41830</v>
      </c>
      <c r="I4591" s="39" t="s">
        <v>171</v>
      </c>
      <c r="J4591" s="74">
        <f>計算過程!D4588</f>
        <v>0</v>
      </c>
      <c r="K4591" s="74">
        <f>計算過程!I4588</f>
        <v>0</v>
      </c>
      <c r="L4591" s="74">
        <f>計算過程!J4588</f>
        <v>0</v>
      </c>
      <c r="M4591" s="74">
        <f>計算過程!K4588</f>
        <v>0</v>
      </c>
      <c r="N4591" s="75">
        <f>計算過程!Q4588</f>
        <v>0</v>
      </c>
    </row>
    <row r="4592" spans="8:14">
      <c r="H4592" s="38">
        <v>41830</v>
      </c>
      <c r="I4592" s="39" t="s">
        <v>172</v>
      </c>
      <c r="J4592" s="74">
        <f>計算過程!D4589</f>
        <v>0</v>
      </c>
      <c r="K4592" s="74">
        <f>計算過程!I4589</f>
        <v>0</v>
      </c>
      <c r="L4592" s="74">
        <f>計算過程!J4589</f>
        <v>0</v>
      </c>
      <c r="M4592" s="74">
        <f>計算過程!K4589</f>
        <v>0</v>
      </c>
      <c r="N4592" s="75">
        <f>計算過程!Q4589</f>
        <v>0</v>
      </c>
    </row>
    <row r="4593" spans="8:14">
      <c r="H4593" s="38">
        <v>41831</v>
      </c>
      <c r="I4593" s="39" t="s">
        <v>149</v>
      </c>
      <c r="J4593" s="74">
        <f>計算過程!D4590</f>
        <v>0</v>
      </c>
      <c r="K4593" s="74">
        <f>計算過程!I4590</f>
        <v>0</v>
      </c>
      <c r="L4593" s="74">
        <f>計算過程!J4590</f>
        <v>0</v>
      </c>
      <c r="M4593" s="74">
        <f>計算過程!K4590</f>
        <v>0</v>
      </c>
      <c r="N4593" s="75">
        <f>計算過程!Q4590</f>
        <v>0</v>
      </c>
    </row>
    <row r="4594" spans="8:14">
      <c r="H4594" s="38">
        <v>41831</v>
      </c>
      <c r="I4594" s="39" t="s">
        <v>150</v>
      </c>
      <c r="J4594" s="74">
        <f>計算過程!D4591</f>
        <v>0</v>
      </c>
      <c r="K4594" s="74">
        <f>計算過程!I4591</f>
        <v>0</v>
      </c>
      <c r="L4594" s="74">
        <f>計算過程!J4591</f>
        <v>0</v>
      </c>
      <c r="M4594" s="74">
        <f>計算過程!K4591</f>
        <v>0</v>
      </c>
      <c r="N4594" s="75">
        <f>計算過程!Q4591</f>
        <v>0</v>
      </c>
    </row>
    <row r="4595" spans="8:14">
      <c r="H4595" s="38">
        <v>41831</v>
      </c>
      <c r="I4595" s="39" t="s">
        <v>151</v>
      </c>
      <c r="J4595" s="74">
        <f>計算過程!D4592</f>
        <v>0</v>
      </c>
      <c r="K4595" s="74">
        <f>計算過程!I4592</f>
        <v>0</v>
      </c>
      <c r="L4595" s="74">
        <f>計算過程!J4592</f>
        <v>0</v>
      </c>
      <c r="M4595" s="74">
        <f>計算過程!K4592</f>
        <v>0</v>
      </c>
      <c r="N4595" s="75">
        <f>計算過程!Q4592</f>
        <v>0</v>
      </c>
    </row>
    <row r="4596" spans="8:14">
      <c r="H4596" s="38">
        <v>41831</v>
      </c>
      <c r="I4596" s="39" t="s">
        <v>152</v>
      </c>
      <c r="J4596" s="74">
        <f>計算過程!D4593</f>
        <v>0</v>
      </c>
      <c r="K4596" s="74">
        <f>計算過程!I4593</f>
        <v>0</v>
      </c>
      <c r="L4596" s="74">
        <f>計算過程!J4593</f>
        <v>0</v>
      </c>
      <c r="M4596" s="74">
        <f>計算過程!K4593</f>
        <v>0</v>
      </c>
      <c r="N4596" s="75">
        <f>計算過程!Q4593</f>
        <v>0</v>
      </c>
    </row>
    <row r="4597" spans="8:14">
      <c r="H4597" s="38">
        <v>41831</v>
      </c>
      <c r="I4597" s="39" t="s">
        <v>153</v>
      </c>
      <c r="J4597" s="74">
        <f>計算過程!D4594</f>
        <v>0</v>
      </c>
      <c r="K4597" s="74">
        <f>計算過程!I4594</f>
        <v>0</v>
      </c>
      <c r="L4597" s="74">
        <f>計算過程!J4594</f>
        <v>0</v>
      </c>
      <c r="M4597" s="74">
        <f>計算過程!K4594</f>
        <v>0</v>
      </c>
      <c r="N4597" s="75">
        <f>計算過程!Q4594</f>
        <v>0</v>
      </c>
    </row>
    <row r="4598" spans="8:14">
      <c r="H4598" s="38">
        <v>41831</v>
      </c>
      <c r="I4598" s="39" t="s">
        <v>154</v>
      </c>
      <c r="J4598" s="74">
        <f>計算過程!D4595</f>
        <v>0</v>
      </c>
      <c r="K4598" s="74">
        <f>計算過程!I4595</f>
        <v>0</v>
      </c>
      <c r="L4598" s="74">
        <f>計算過程!J4595</f>
        <v>0</v>
      </c>
      <c r="M4598" s="74">
        <f>計算過程!K4595</f>
        <v>0</v>
      </c>
      <c r="N4598" s="75">
        <f>計算過程!Q4595</f>
        <v>0</v>
      </c>
    </row>
    <row r="4599" spans="8:14">
      <c r="H4599" s="38">
        <v>41831</v>
      </c>
      <c r="I4599" s="39" t="s">
        <v>155</v>
      </c>
      <c r="J4599" s="74">
        <f>計算過程!D4596</f>
        <v>0</v>
      </c>
      <c r="K4599" s="74">
        <f>計算過程!I4596</f>
        <v>0</v>
      </c>
      <c r="L4599" s="74">
        <f>計算過程!J4596</f>
        <v>0</v>
      </c>
      <c r="M4599" s="74">
        <f>計算過程!K4596</f>
        <v>0</v>
      </c>
      <c r="N4599" s="75">
        <f>計算過程!Q4596</f>
        <v>0</v>
      </c>
    </row>
    <row r="4600" spans="8:14">
      <c r="H4600" s="38">
        <v>41831</v>
      </c>
      <c r="I4600" s="39" t="s">
        <v>156</v>
      </c>
      <c r="J4600" s="74">
        <f>計算過程!D4597</f>
        <v>0</v>
      </c>
      <c r="K4600" s="74">
        <f>計算過程!I4597</f>
        <v>0</v>
      </c>
      <c r="L4600" s="74">
        <f>計算過程!J4597</f>
        <v>0</v>
      </c>
      <c r="M4600" s="74">
        <f>計算過程!K4597</f>
        <v>0</v>
      </c>
      <c r="N4600" s="75">
        <f>計算過程!Q4597</f>
        <v>0</v>
      </c>
    </row>
    <row r="4601" spans="8:14">
      <c r="H4601" s="38">
        <v>41831</v>
      </c>
      <c r="I4601" s="39" t="s">
        <v>157</v>
      </c>
      <c r="J4601" s="74">
        <f>計算過程!D4598</f>
        <v>0</v>
      </c>
      <c r="K4601" s="74">
        <f>計算過程!I4598</f>
        <v>0</v>
      </c>
      <c r="L4601" s="74">
        <f>計算過程!J4598</f>
        <v>0</v>
      </c>
      <c r="M4601" s="74">
        <f>計算過程!K4598</f>
        <v>0</v>
      </c>
      <c r="N4601" s="75">
        <f>計算過程!Q4598</f>
        <v>0</v>
      </c>
    </row>
    <row r="4602" spans="8:14">
      <c r="H4602" s="38">
        <v>41831</v>
      </c>
      <c r="I4602" s="39" t="s">
        <v>158</v>
      </c>
      <c r="J4602" s="74">
        <f>計算過程!D4599</f>
        <v>0</v>
      </c>
      <c r="K4602" s="74">
        <f>計算過程!I4599</f>
        <v>0</v>
      </c>
      <c r="L4602" s="74">
        <f>計算過程!J4599</f>
        <v>0</v>
      </c>
      <c r="M4602" s="74">
        <f>計算過程!K4599</f>
        <v>0</v>
      </c>
      <c r="N4602" s="75">
        <f>計算過程!Q4599</f>
        <v>0</v>
      </c>
    </row>
    <row r="4603" spans="8:14">
      <c r="H4603" s="38">
        <v>41831</v>
      </c>
      <c r="I4603" s="39" t="s">
        <v>159</v>
      </c>
      <c r="J4603" s="74">
        <f>計算過程!D4600</f>
        <v>0</v>
      </c>
      <c r="K4603" s="74">
        <f>計算過程!I4600</f>
        <v>0</v>
      </c>
      <c r="L4603" s="74">
        <f>計算過程!J4600</f>
        <v>0</v>
      </c>
      <c r="M4603" s="74">
        <f>計算過程!K4600</f>
        <v>0</v>
      </c>
      <c r="N4603" s="75">
        <f>計算過程!Q4600</f>
        <v>0</v>
      </c>
    </row>
    <row r="4604" spans="8:14">
      <c r="H4604" s="38">
        <v>41831</v>
      </c>
      <c r="I4604" s="39" t="s">
        <v>160</v>
      </c>
      <c r="J4604" s="74">
        <f>計算過程!D4601</f>
        <v>0</v>
      </c>
      <c r="K4604" s="74">
        <f>計算過程!I4601</f>
        <v>0</v>
      </c>
      <c r="L4604" s="74">
        <f>計算過程!J4601</f>
        <v>0</v>
      </c>
      <c r="M4604" s="74">
        <f>計算過程!K4601</f>
        <v>0</v>
      </c>
      <c r="N4604" s="75">
        <f>計算過程!Q4601</f>
        <v>0</v>
      </c>
    </row>
    <row r="4605" spans="8:14">
      <c r="H4605" s="38">
        <v>41831</v>
      </c>
      <c r="I4605" s="39" t="s">
        <v>161</v>
      </c>
      <c r="J4605" s="74">
        <f>計算過程!D4602</f>
        <v>0</v>
      </c>
      <c r="K4605" s="74">
        <f>計算過程!I4602</f>
        <v>0</v>
      </c>
      <c r="L4605" s="74">
        <f>計算過程!J4602</f>
        <v>0</v>
      </c>
      <c r="M4605" s="74">
        <f>計算過程!K4602</f>
        <v>0</v>
      </c>
      <c r="N4605" s="75">
        <f>計算過程!Q4602</f>
        <v>0</v>
      </c>
    </row>
    <row r="4606" spans="8:14">
      <c r="H4606" s="38">
        <v>41831</v>
      </c>
      <c r="I4606" s="39" t="s">
        <v>162</v>
      </c>
      <c r="J4606" s="74">
        <f>計算過程!D4603</f>
        <v>0</v>
      </c>
      <c r="K4606" s="74">
        <f>計算過程!I4603</f>
        <v>0</v>
      </c>
      <c r="L4606" s="74">
        <f>計算過程!J4603</f>
        <v>0</v>
      </c>
      <c r="M4606" s="74">
        <f>計算過程!K4603</f>
        <v>0</v>
      </c>
      <c r="N4606" s="75">
        <f>計算過程!Q4603</f>
        <v>0</v>
      </c>
    </row>
    <row r="4607" spans="8:14">
      <c r="H4607" s="38">
        <v>41831</v>
      </c>
      <c r="I4607" s="39" t="s">
        <v>163</v>
      </c>
      <c r="J4607" s="74">
        <f>計算過程!D4604</f>
        <v>0</v>
      </c>
      <c r="K4607" s="74">
        <f>計算過程!I4604</f>
        <v>0</v>
      </c>
      <c r="L4607" s="74">
        <f>計算過程!J4604</f>
        <v>0</v>
      </c>
      <c r="M4607" s="74">
        <f>計算過程!K4604</f>
        <v>0</v>
      </c>
      <c r="N4607" s="75">
        <f>計算過程!Q4604</f>
        <v>0</v>
      </c>
    </row>
    <row r="4608" spans="8:14">
      <c r="H4608" s="38">
        <v>41831</v>
      </c>
      <c r="I4608" s="39" t="s">
        <v>164</v>
      </c>
      <c r="J4608" s="74">
        <f>計算過程!D4605</f>
        <v>0</v>
      </c>
      <c r="K4608" s="74">
        <f>計算過程!I4605</f>
        <v>0</v>
      </c>
      <c r="L4608" s="74">
        <f>計算過程!J4605</f>
        <v>0</v>
      </c>
      <c r="M4608" s="74">
        <f>計算過程!K4605</f>
        <v>0</v>
      </c>
      <c r="N4608" s="75">
        <f>計算過程!Q4605</f>
        <v>0</v>
      </c>
    </row>
    <row r="4609" spans="8:14">
      <c r="H4609" s="38">
        <v>41831</v>
      </c>
      <c r="I4609" s="39" t="s">
        <v>165</v>
      </c>
      <c r="J4609" s="74">
        <f>計算過程!D4606</f>
        <v>0</v>
      </c>
      <c r="K4609" s="74">
        <f>計算過程!I4606</f>
        <v>0</v>
      </c>
      <c r="L4609" s="74">
        <f>計算過程!J4606</f>
        <v>0</v>
      </c>
      <c r="M4609" s="74">
        <f>計算過程!K4606</f>
        <v>0</v>
      </c>
      <c r="N4609" s="75">
        <f>計算過程!Q4606</f>
        <v>0</v>
      </c>
    </row>
    <row r="4610" spans="8:14">
      <c r="H4610" s="38">
        <v>41831</v>
      </c>
      <c r="I4610" s="39" t="s">
        <v>166</v>
      </c>
      <c r="J4610" s="74">
        <f>計算過程!D4607</f>
        <v>0</v>
      </c>
      <c r="K4610" s="74">
        <f>計算過程!I4607</f>
        <v>0</v>
      </c>
      <c r="L4610" s="74">
        <f>計算過程!J4607</f>
        <v>0</v>
      </c>
      <c r="M4610" s="74">
        <f>計算過程!K4607</f>
        <v>0</v>
      </c>
      <c r="N4610" s="75">
        <f>計算過程!Q4607</f>
        <v>0</v>
      </c>
    </row>
    <row r="4611" spans="8:14">
      <c r="H4611" s="38">
        <v>41831</v>
      </c>
      <c r="I4611" s="39" t="s">
        <v>167</v>
      </c>
      <c r="J4611" s="74">
        <f>計算過程!D4608</f>
        <v>0</v>
      </c>
      <c r="K4611" s="74">
        <f>計算過程!I4608</f>
        <v>0</v>
      </c>
      <c r="L4611" s="74">
        <f>計算過程!J4608</f>
        <v>0</v>
      </c>
      <c r="M4611" s="74">
        <f>計算過程!K4608</f>
        <v>0</v>
      </c>
      <c r="N4611" s="75">
        <f>計算過程!Q4608</f>
        <v>0</v>
      </c>
    </row>
    <row r="4612" spans="8:14">
      <c r="H4612" s="38">
        <v>41831</v>
      </c>
      <c r="I4612" s="39" t="s">
        <v>168</v>
      </c>
      <c r="J4612" s="74">
        <f>計算過程!D4609</f>
        <v>0</v>
      </c>
      <c r="K4612" s="74">
        <f>計算過程!I4609</f>
        <v>0</v>
      </c>
      <c r="L4612" s="74">
        <f>計算過程!J4609</f>
        <v>0</v>
      </c>
      <c r="M4612" s="74">
        <f>計算過程!K4609</f>
        <v>0</v>
      </c>
      <c r="N4612" s="75">
        <f>計算過程!Q4609</f>
        <v>0</v>
      </c>
    </row>
    <row r="4613" spans="8:14">
      <c r="H4613" s="38">
        <v>41831</v>
      </c>
      <c r="I4613" s="39" t="s">
        <v>169</v>
      </c>
      <c r="J4613" s="74">
        <f>計算過程!D4610</f>
        <v>0</v>
      </c>
      <c r="K4613" s="74">
        <f>計算過程!I4610</f>
        <v>0</v>
      </c>
      <c r="L4613" s="74">
        <f>計算過程!J4610</f>
        <v>0</v>
      </c>
      <c r="M4613" s="74">
        <f>計算過程!K4610</f>
        <v>0</v>
      </c>
      <c r="N4613" s="75">
        <f>計算過程!Q4610</f>
        <v>0</v>
      </c>
    </row>
    <row r="4614" spans="8:14">
      <c r="H4614" s="38">
        <v>41831</v>
      </c>
      <c r="I4614" s="39" t="s">
        <v>170</v>
      </c>
      <c r="J4614" s="74">
        <f>計算過程!D4611</f>
        <v>0</v>
      </c>
      <c r="K4614" s="74">
        <f>計算過程!I4611</f>
        <v>0</v>
      </c>
      <c r="L4614" s="74">
        <f>計算過程!J4611</f>
        <v>0</v>
      </c>
      <c r="M4614" s="74">
        <f>計算過程!K4611</f>
        <v>0</v>
      </c>
      <c r="N4614" s="75">
        <f>計算過程!Q4611</f>
        <v>0</v>
      </c>
    </row>
    <row r="4615" spans="8:14">
      <c r="H4615" s="38">
        <v>41831</v>
      </c>
      <c r="I4615" s="39" t="s">
        <v>171</v>
      </c>
      <c r="J4615" s="74">
        <f>計算過程!D4612</f>
        <v>0</v>
      </c>
      <c r="K4615" s="74">
        <f>計算過程!I4612</f>
        <v>0</v>
      </c>
      <c r="L4615" s="74">
        <f>計算過程!J4612</f>
        <v>0</v>
      </c>
      <c r="M4615" s="74">
        <f>計算過程!K4612</f>
        <v>0</v>
      </c>
      <c r="N4615" s="75">
        <f>計算過程!Q4612</f>
        <v>0</v>
      </c>
    </row>
    <row r="4616" spans="8:14">
      <c r="H4616" s="38">
        <v>41831</v>
      </c>
      <c r="I4616" s="39" t="s">
        <v>172</v>
      </c>
      <c r="J4616" s="74">
        <f>計算過程!D4613</f>
        <v>0</v>
      </c>
      <c r="K4616" s="74">
        <f>計算過程!I4613</f>
        <v>0</v>
      </c>
      <c r="L4616" s="74">
        <f>計算過程!J4613</f>
        <v>0</v>
      </c>
      <c r="M4616" s="74">
        <f>計算過程!K4613</f>
        <v>0</v>
      </c>
      <c r="N4616" s="75">
        <f>計算過程!Q4613</f>
        <v>0</v>
      </c>
    </row>
    <row r="4617" spans="8:14">
      <c r="H4617" s="38">
        <v>41832</v>
      </c>
      <c r="I4617" s="39" t="s">
        <v>149</v>
      </c>
      <c r="J4617" s="74">
        <f>計算過程!D4614</f>
        <v>0</v>
      </c>
      <c r="K4617" s="74">
        <f>計算過程!I4614</f>
        <v>0</v>
      </c>
      <c r="L4617" s="74">
        <f>計算過程!J4614</f>
        <v>0</v>
      </c>
      <c r="M4617" s="74">
        <f>計算過程!K4614</f>
        <v>0</v>
      </c>
      <c r="N4617" s="75">
        <f>計算過程!Q4614</f>
        <v>0</v>
      </c>
    </row>
    <row r="4618" spans="8:14">
      <c r="H4618" s="38">
        <v>41832</v>
      </c>
      <c r="I4618" s="39" t="s">
        <v>150</v>
      </c>
      <c r="J4618" s="74">
        <f>計算過程!D4615</f>
        <v>0</v>
      </c>
      <c r="K4618" s="74">
        <f>計算過程!I4615</f>
        <v>0</v>
      </c>
      <c r="L4618" s="74">
        <f>計算過程!J4615</f>
        <v>0</v>
      </c>
      <c r="M4618" s="74">
        <f>計算過程!K4615</f>
        <v>0</v>
      </c>
      <c r="N4618" s="75">
        <f>計算過程!Q4615</f>
        <v>0</v>
      </c>
    </row>
    <row r="4619" spans="8:14">
      <c r="H4619" s="38">
        <v>41832</v>
      </c>
      <c r="I4619" s="39" t="s">
        <v>151</v>
      </c>
      <c r="J4619" s="74">
        <f>計算過程!D4616</f>
        <v>0</v>
      </c>
      <c r="K4619" s="74">
        <f>計算過程!I4616</f>
        <v>0</v>
      </c>
      <c r="L4619" s="74">
        <f>計算過程!J4616</f>
        <v>0</v>
      </c>
      <c r="M4619" s="74">
        <f>計算過程!K4616</f>
        <v>0</v>
      </c>
      <c r="N4619" s="75">
        <f>計算過程!Q4616</f>
        <v>0</v>
      </c>
    </row>
    <row r="4620" spans="8:14">
      <c r="H4620" s="38">
        <v>41832</v>
      </c>
      <c r="I4620" s="39" t="s">
        <v>152</v>
      </c>
      <c r="J4620" s="74">
        <f>計算過程!D4617</f>
        <v>0</v>
      </c>
      <c r="K4620" s="74">
        <f>計算過程!I4617</f>
        <v>0</v>
      </c>
      <c r="L4620" s="74">
        <f>計算過程!J4617</f>
        <v>0</v>
      </c>
      <c r="M4620" s="74">
        <f>計算過程!K4617</f>
        <v>0</v>
      </c>
      <c r="N4620" s="75">
        <f>計算過程!Q4617</f>
        <v>0</v>
      </c>
    </row>
    <row r="4621" spans="8:14">
      <c r="H4621" s="38">
        <v>41832</v>
      </c>
      <c r="I4621" s="39" t="s">
        <v>153</v>
      </c>
      <c r="J4621" s="74">
        <f>計算過程!D4618</f>
        <v>0</v>
      </c>
      <c r="K4621" s="74">
        <f>計算過程!I4618</f>
        <v>0</v>
      </c>
      <c r="L4621" s="74">
        <f>計算過程!J4618</f>
        <v>0</v>
      </c>
      <c r="M4621" s="74">
        <f>計算過程!K4618</f>
        <v>0</v>
      </c>
      <c r="N4621" s="75">
        <f>計算過程!Q4618</f>
        <v>0</v>
      </c>
    </row>
    <row r="4622" spans="8:14">
      <c r="H4622" s="38">
        <v>41832</v>
      </c>
      <c r="I4622" s="39" t="s">
        <v>154</v>
      </c>
      <c r="J4622" s="74">
        <f>計算過程!D4619</f>
        <v>0</v>
      </c>
      <c r="K4622" s="74">
        <f>計算過程!I4619</f>
        <v>0</v>
      </c>
      <c r="L4622" s="74">
        <f>計算過程!J4619</f>
        <v>0</v>
      </c>
      <c r="M4622" s="74">
        <f>計算過程!K4619</f>
        <v>0</v>
      </c>
      <c r="N4622" s="75">
        <f>計算過程!Q4619</f>
        <v>0</v>
      </c>
    </row>
    <row r="4623" spans="8:14">
      <c r="H4623" s="38">
        <v>41832</v>
      </c>
      <c r="I4623" s="39" t="s">
        <v>155</v>
      </c>
      <c r="J4623" s="74">
        <f>計算過程!D4620</f>
        <v>0</v>
      </c>
      <c r="K4623" s="74">
        <f>計算過程!I4620</f>
        <v>0</v>
      </c>
      <c r="L4623" s="74">
        <f>計算過程!J4620</f>
        <v>0</v>
      </c>
      <c r="M4623" s="74">
        <f>計算過程!K4620</f>
        <v>0</v>
      </c>
      <c r="N4623" s="75">
        <f>計算過程!Q4620</f>
        <v>0</v>
      </c>
    </row>
    <row r="4624" spans="8:14">
      <c r="H4624" s="38">
        <v>41832</v>
      </c>
      <c r="I4624" s="39" t="s">
        <v>156</v>
      </c>
      <c r="J4624" s="74">
        <f>計算過程!D4621</f>
        <v>0</v>
      </c>
      <c r="K4624" s="74">
        <f>計算過程!I4621</f>
        <v>0</v>
      </c>
      <c r="L4624" s="74">
        <f>計算過程!J4621</f>
        <v>0</v>
      </c>
      <c r="M4624" s="74">
        <f>計算過程!K4621</f>
        <v>0</v>
      </c>
      <c r="N4624" s="75">
        <f>計算過程!Q4621</f>
        <v>0</v>
      </c>
    </row>
    <row r="4625" spans="8:14">
      <c r="H4625" s="38">
        <v>41832</v>
      </c>
      <c r="I4625" s="39" t="s">
        <v>157</v>
      </c>
      <c r="J4625" s="74">
        <f>計算過程!D4622</f>
        <v>0</v>
      </c>
      <c r="K4625" s="74">
        <f>計算過程!I4622</f>
        <v>0</v>
      </c>
      <c r="L4625" s="74">
        <f>計算過程!J4622</f>
        <v>0</v>
      </c>
      <c r="M4625" s="74">
        <f>計算過程!K4622</f>
        <v>0</v>
      </c>
      <c r="N4625" s="75">
        <f>計算過程!Q4622</f>
        <v>0</v>
      </c>
    </row>
    <row r="4626" spans="8:14">
      <c r="H4626" s="38">
        <v>41832</v>
      </c>
      <c r="I4626" s="39" t="s">
        <v>158</v>
      </c>
      <c r="J4626" s="74">
        <f>計算過程!D4623</f>
        <v>0</v>
      </c>
      <c r="K4626" s="74">
        <f>計算過程!I4623</f>
        <v>0</v>
      </c>
      <c r="L4626" s="74">
        <f>計算過程!J4623</f>
        <v>0</v>
      </c>
      <c r="M4626" s="74">
        <f>計算過程!K4623</f>
        <v>0</v>
      </c>
      <c r="N4626" s="75">
        <f>計算過程!Q4623</f>
        <v>0</v>
      </c>
    </row>
    <row r="4627" spans="8:14">
      <c r="H4627" s="38">
        <v>41832</v>
      </c>
      <c r="I4627" s="39" t="s">
        <v>159</v>
      </c>
      <c r="J4627" s="74">
        <f>計算過程!D4624</f>
        <v>0</v>
      </c>
      <c r="K4627" s="74">
        <f>計算過程!I4624</f>
        <v>0</v>
      </c>
      <c r="L4627" s="74">
        <f>計算過程!J4624</f>
        <v>0</v>
      </c>
      <c r="M4627" s="74">
        <f>計算過程!K4624</f>
        <v>0</v>
      </c>
      <c r="N4627" s="75">
        <f>計算過程!Q4624</f>
        <v>0</v>
      </c>
    </row>
    <row r="4628" spans="8:14">
      <c r="H4628" s="38">
        <v>41832</v>
      </c>
      <c r="I4628" s="39" t="s">
        <v>160</v>
      </c>
      <c r="J4628" s="74">
        <f>計算過程!D4625</f>
        <v>0</v>
      </c>
      <c r="K4628" s="74">
        <f>計算過程!I4625</f>
        <v>0</v>
      </c>
      <c r="L4628" s="74">
        <f>計算過程!J4625</f>
        <v>0</v>
      </c>
      <c r="M4628" s="74">
        <f>計算過程!K4625</f>
        <v>0</v>
      </c>
      <c r="N4628" s="75">
        <f>計算過程!Q4625</f>
        <v>0</v>
      </c>
    </row>
    <row r="4629" spans="8:14">
      <c r="H4629" s="38">
        <v>41832</v>
      </c>
      <c r="I4629" s="39" t="s">
        <v>161</v>
      </c>
      <c r="J4629" s="74">
        <f>計算過程!D4626</f>
        <v>0</v>
      </c>
      <c r="K4629" s="74">
        <f>計算過程!I4626</f>
        <v>0</v>
      </c>
      <c r="L4629" s="74">
        <f>計算過程!J4626</f>
        <v>0</v>
      </c>
      <c r="M4629" s="74">
        <f>計算過程!K4626</f>
        <v>0</v>
      </c>
      <c r="N4629" s="75">
        <f>計算過程!Q4626</f>
        <v>0</v>
      </c>
    </row>
    <row r="4630" spans="8:14">
      <c r="H4630" s="38">
        <v>41832</v>
      </c>
      <c r="I4630" s="39" t="s">
        <v>162</v>
      </c>
      <c r="J4630" s="74">
        <f>計算過程!D4627</f>
        <v>0</v>
      </c>
      <c r="K4630" s="74">
        <f>計算過程!I4627</f>
        <v>0</v>
      </c>
      <c r="L4630" s="74">
        <f>計算過程!J4627</f>
        <v>0</v>
      </c>
      <c r="M4630" s="74">
        <f>計算過程!K4627</f>
        <v>0</v>
      </c>
      <c r="N4630" s="75">
        <f>計算過程!Q4627</f>
        <v>0</v>
      </c>
    </row>
    <row r="4631" spans="8:14">
      <c r="H4631" s="38">
        <v>41832</v>
      </c>
      <c r="I4631" s="39" t="s">
        <v>163</v>
      </c>
      <c r="J4631" s="74">
        <f>計算過程!D4628</f>
        <v>0</v>
      </c>
      <c r="K4631" s="74">
        <f>計算過程!I4628</f>
        <v>0</v>
      </c>
      <c r="L4631" s="74">
        <f>計算過程!J4628</f>
        <v>0</v>
      </c>
      <c r="M4631" s="74">
        <f>計算過程!K4628</f>
        <v>0</v>
      </c>
      <c r="N4631" s="75">
        <f>計算過程!Q4628</f>
        <v>0</v>
      </c>
    </row>
    <row r="4632" spans="8:14">
      <c r="H4632" s="38">
        <v>41832</v>
      </c>
      <c r="I4632" s="39" t="s">
        <v>164</v>
      </c>
      <c r="J4632" s="74">
        <f>計算過程!D4629</f>
        <v>0</v>
      </c>
      <c r="K4632" s="74">
        <f>計算過程!I4629</f>
        <v>0</v>
      </c>
      <c r="L4632" s="74">
        <f>計算過程!J4629</f>
        <v>0</v>
      </c>
      <c r="M4632" s="74">
        <f>計算過程!K4629</f>
        <v>0</v>
      </c>
      <c r="N4632" s="75">
        <f>計算過程!Q4629</f>
        <v>0</v>
      </c>
    </row>
    <row r="4633" spans="8:14">
      <c r="H4633" s="38">
        <v>41832</v>
      </c>
      <c r="I4633" s="39" t="s">
        <v>165</v>
      </c>
      <c r="J4633" s="74">
        <f>計算過程!D4630</f>
        <v>0</v>
      </c>
      <c r="K4633" s="74">
        <f>計算過程!I4630</f>
        <v>0</v>
      </c>
      <c r="L4633" s="74">
        <f>計算過程!J4630</f>
        <v>0</v>
      </c>
      <c r="M4633" s="74">
        <f>計算過程!K4630</f>
        <v>0</v>
      </c>
      <c r="N4633" s="75">
        <f>計算過程!Q4630</f>
        <v>0</v>
      </c>
    </row>
    <row r="4634" spans="8:14">
      <c r="H4634" s="38">
        <v>41832</v>
      </c>
      <c r="I4634" s="39" t="s">
        <v>166</v>
      </c>
      <c r="J4634" s="74">
        <f>計算過程!D4631</f>
        <v>0</v>
      </c>
      <c r="K4634" s="74">
        <f>計算過程!I4631</f>
        <v>0</v>
      </c>
      <c r="L4634" s="74">
        <f>計算過程!J4631</f>
        <v>0</v>
      </c>
      <c r="M4634" s="74">
        <f>計算過程!K4631</f>
        <v>0</v>
      </c>
      <c r="N4634" s="75">
        <f>計算過程!Q4631</f>
        <v>0</v>
      </c>
    </row>
    <row r="4635" spans="8:14">
      <c r="H4635" s="38">
        <v>41832</v>
      </c>
      <c r="I4635" s="39" t="s">
        <v>167</v>
      </c>
      <c r="J4635" s="74">
        <f>計算過程!D4632</f>
        <v>0</v>
      </c>
      <c r="K4635" s="74">
        <f>計算過程!I4632</f>
        <v>0</v>
      </c>
      <c r="L4635" s="74">
        <f>計算過程!J4632</f>
        <v>0</v>
      </c>
      <c r="M4635" s="74">
        <f>計算過程!K4632</f>
        <v>0</v>
      </c>
      <c r="N4635" s="75">
        <f>計算過程!Q4632</f>
        <v>0</v>
      </c>
    </row>
    <row r="4636" spans="8:14">
      <c r="H4636" s="38">
        <v>41832</v>
      </c>
      <c r="I4636" s="39" t="s">
        <v>168</v>
      </c>
      <c r="J4636" s="74">
        <f>計算過程!D4633</f>
        <v>0</v>
      </c>
      <c r="K4636" s="74">
        <f>計算過程!I4633</f>
        <v>0</v>
      </c>
      <c r="L4636" s="74">
        <f>計算過程!J4633</f>
        <v>0</v>
      </c>
      <c r="M4636" s="74">
        <f>計算過程!K4633</f>
        <v>0</v>
      </c>
      <c r="N4636" s="75">
        <f>計算過程!Q4633</f>
        <v>0</v>
      </c>
    </row>
    <row r="4637" spans="8:14">
      <c r="H4637" s="38">
        <v>41832</v>
      </c>
      <c r="I4637" s="39" t="s">
        <v>169</v>
      </c>
      <c r="J4637" s="74">
        <f>計算過程!D4634</f>
        <v>0</v>
      </c>
      <c r="K4637" s="74">
        <f>計算過程!I4634</f>
        <v>0</v>
      </c>
      <c r="L4637" s="74">
        <f>計算過程!J4634</f>
        <v>0</v>
      </c>
      <c r="M4637" s="74">
        <f>計算過程!K4634</f>
        <v>0</v>
      </c>
      <c r="N4637" s="75">
        <f>計算過程!Q4634</f>
        <v>0</v>
      </c>
    </row>
    <row r="4638" spans="8:14">
      <c r="H4638" s="38">
        <v>41832</v>
      </c>
      <c r="I4638" s="39" t="s">
        <v>170</v>
      </c>
      <c r="J4638" s="74">
        <f>計算過程!D4635</f>
        <v>0</v>
      </c>
      <c r="K4638" s="74">
        <f>計算過程!I4635</f>
        <v>0</v>
      </c>
      <c r="L4638" s="74">
        <f>計算過程!J4635</f>
        <v>0</v>
      </c>
      <c r="M4638" s="74">
        <f>計算過程!K4635</f>
        <v>0</v>
      </c>
      <c r="N4638" s="75">
        <f>計算過程!Q4635</f>
        <v>0</v>
      </c>
    </row>
    <row r="4639" spans="8:14">
      <c r="H4639" s="38">
        <v>41832</v>
      </c>
      <c r="I4639" s="39" t="s">
        <v>171</v>
      </c>
      <c r="J4639" s="74">
        <f>計算過程!D4636</f>
        <v>0</v>
      </c>
      <c r="K4639" s="74">
        <f>計算過程!I4636</f>
        <v>0</v>
      </c>
      <c r="L4639" s="74">
        <f>計算過程!J4636</f>
        <v>0</v>
      </c>
      <c r="M4639" s="74">
        <f>計算過程!K4636</f>
        <v>0</v>
      </c>
      <c r="N4639" s="75">
        <f>計算過程!Q4636</f>
        <v>0</v>
      </c>
    </row>
    <row r="4640" spans="8:14">
      <c r="H4640" s="38">
        <v>41832</v>
      </c>
      <c r="I4640" s="39" t="s">
        <v>172</v>
      </c>
      <c r="J4640" s="74">
        <f>計算過程!D4637</f>
        <v>0</v>
      </c>
      <c r="K4640" s="74">
        <f>計算過程!I4637</f>
        <v>0</v>
      </c>
      <c r="L4640" s="74">
        <f>計算過程!J4637</f>
        <v>0</v>
      </c>
      <c r="M4640" s="74">
        <f>計算過程!K4637</f>
        <v>0</v>
      </c>
      <c r="N4640" s="75">
        <f>計算過程!Q4637</f>
        <v>0</v>
      </c>
    </row>
    <row r="4641" spans="8:14">
      <c r="H4641" s="38">
        <v>41833</v>
      </c>
      <c r="I4641" s="39" t="s">
        <v>149</v>
      </c>
      <c r="J4641" s="74">
        <f>計算過程!D4638</f>
        <v>0</v>
      </c>
      <c r="K4641" s="74">
        <f>計算過程!I4638</f>
        <v>0</v>
      </c>
      <c r="L4641" s="74">
        <f>計算過程!J4638</f>
        <v>0</v>
      </c>
      <c r="M4641" s="74">
        <f>計算過程!K4638</f>
        <v>0</v>
      </c>
      <c r="N4641" s="75">
        <f>計算過程!Q4638</f>
        <v>0</v>
      </c>
    </row>
    <row r="4642" spans="8:14">
      <c r="H4642" s="38">
        <v>41833</v>
      </c>
      <c r="I4642" s="39" t="s">
        <v>150</v>
      </c>
      <c r="J4642" s="74">
        <f>計算過程!D4639</f>
        <v>0</v>
      </c>
      <c r="K4642" s="74">
        <f>計算過程!I4639</f>
        <v>0</v>
      </c>
      <c r="L4642" s="74">
        <f>計算過程!J4639</f>
        <v>0</v>
      </c>
      <c r="M4642" s="74">
        <f>計算過程!K4639</f>
        <v>0</v>
      </c>
      <c r="N4642" s="75">
        <f>計算過程!Q4639</f>
        <v>0</v>
      </c>
    </row>
    <row r="4643" spans="8:14">
      <c r="H4643" s="38">
        <v>41833</v>
      </c>
      <c r="I4643" s="39" t="s">
        <v>151</v>
      </c>
      <c r="J4643" s="74">
        <f>計算過程!D4640</f>
        <v>0</v>
      </c>
      <c r="K4643" s="74">
        <f>計算過程!I4640</f>
        <v>0</v>
      </c>
      <c r="L4643" s="74">
        <f>計算過程!J4640</f>
        <v>0</v>
      </c>
      <c r="M4643" s="74">
        <f>計算過程!K4640</f>
        <v>0</v>
      </c>
      <c r="N4643" s="75">
        <f>計算過程!Q4640</f>
        <v>0</v>
      </c>
    </row>
    <row r="4644" spans="8:14">
      <c r="H4644" s="38">
        <v>41833</v>
      </c>
      <c r="I4644" s="39" t="s">
        <v>152</v>
      </c>
      <c r="J4644" s="74">
        <f>計算過程!D4641</f>
        <v>0</v>
      </c>
      <c r="K4644" s="74">
        <f>計算過程!I4641</f>
        <v>0</v>
      </c>
      <c r="L4644" s="74">
        <f>計算過程!J4641</f>
        <v>0</v>
      </c>
      <c r="M4644" s="74">
        <f>計算過程!K4641</f>
        <v>0</v>
      </c>
      <c r="N4644" s="75">
        <f>計算過程!Q4641</f>
        <v>0</v>
      </c>
    </row>
    <row r="4645" spans="8:14">
      <c r="H4645" s="38">
        <v>41833</v>
      </c>
      <c r="I4645" s="39" t="s">
        <v>153</v>
      </c>
      <c r="J4645" s="74">
        <f>計算過程!D4642</f>
        <v>0</v>
      </c>
      <c r="K4645" s="74">
        <f>計算過程!I4642</f>
        <v>0</v>
      </c>
      <c r="L4645" s="74">
        <f>計算過程!J4642</f>
        <v>0</v>
      </c>
      <c r="M4645" s="74">
        <f>計算過程!K4642</f>
        <v>0</v>
      </c>
      <c r="N4645" s="75">
        <f>計算過程!Q4642</f>
        <v>0</v>
      </c>
    </row>
    <row r="4646" spans="8:14">
      <c r="H4646" s="38">
        <v>41833</v>
      </c>
      <c r="I4646" s="39" t="s">
        <v>154</v>
      </c>
      <c r="J4646" s="74">
        <f>計算過程!D4643</f>
        <v>0</v>
      </c>
      <c r="K4646" s="74">
        <f>計算過程!I4643</f>
        <v>0</v>
      </c>
      <c r="L4646" s="74">
        <f>計算過程!J4643</f>
        <v>0</v>
      </c>
      <c r="M4646" s="74">
        <f>計算過程!K4643</f>
        <v>0</v>
      </c>
      <c r="N4646" s="75">
        <f>計算過程!Q4643</f>
        <v>0</v>
      </c>
    </row>
    <row r="4647" spans="8:14">
      <c r="H4647" s="38">
        <v>41833</v>
      </c>
      <c r="I4647" s="39" t="s">
        <v>155</v>
      </c>
      <c r="J4647" s="74">
        <f>計算過程!D4644</f>
        <v>0</v>
      </c>
      <c r="K4647" s="74">
        <f>計算過程!I4644</f>
        <v>0</v>
      </c>
      <c r="L4647" s="74">
        <f>計算過程!J4644</f>
        <v>0</v>
      </c>
      <c r="M4647" s="74">
        <f>計算過程!K4644</f>
        <v>0</v>
      </c>
      <c r="N4647" s="75">
        <f>計算過程!Q4644</f>
        <v>0</v>
      </c>
    </row>
    <row r="4648" spans="8:14">
      <c r="H4648" s="38">
        <v>41833</v>
      </c>
      <c r="I4648" s="39" t="s">
        <v>156</v>
      </c>
      <c r="J4648" s="74">
        <f>計算過程!D4645</f>
        <v>0</v>
      </c>
      <c r="K4648" s="74">
        <f>計算過程!I4645</f>
        <v>0</v>
      </c>
      <c r="L4648" s="74">
        <f>計算過程!J4645</f>
        <v>0</v>
      </c>
      <c r="M4648" s="74">
        <f>計算過程!K4645</f>
        <v>0</v>
      </c>
      <c r="N4648" s="75">
        <f>計算過程!Q4645</f>
        <v>0</v>
      </c>
    </row>
    <row r="4649" spans="8:14">
      <c r="H4649" s="38">
        <v>41833</v>
      </c>
      <c r="I4649" s="39" t="s">
        <v>157</v>
      </c>
      <c r="J4649" s="74">
        <f>計算過程!D4646</f>
        <v>0</v>
      </c>
      <c r="K4649" s="74">
        <f>計算過程!I4646</f>
        <v>0</v>
      </c>
      <c r="L4649" s="74">
        <f>計算過程!J4646</f>
        <v>0</v>
      </c>
      <c r="M4649" s="74">
        <f>計算過程!K4646</f>
        <v>0</v>
      </c>
      <c r="N4649" s="75">
        <f>計算過程!Q4646</f>
        <v>0</v>
      </c>
    </row>
    <row r="4650" spans="8:14">
      <c r="H4650" s="38">
        <v>41833</v>
      </c>
      <c r="I4650" s="39" t="s">
        <v>158</v>
      </c>
      <c r="J4650" s="74">
        <f>計算過程!D4647</f>
        <v>0</v>
      </c>
      <c r="K4650" s="74">
        <f>計算過程!I4647</f>
        <v>0</v>
      </c>
      <c r="L4650" s="74">
        <f>計算過程!J4647</f>
        <v>0</v>
      </c>
      <c r="M4650" s="74">
        <f>計算過程!K4647</f>
        <v>0</v>
      </c>
      <c r="N4650" s="75">
        <f>計算過程!Q4647</f>
        <v>0</v>
      </c>
    </row>
    <row r="4651" spans="8:14">
      <c r="H4651" s="38">
        <v>41833</v>
      </c>
      <c r="I4651" s="39" t="s">
        <v>159</v>
      </c>
      <c r="J4651" s="74">
        <f>計算過程!D4648</f>
        <v>0</v>
      </c>
      <c r="K4651" s="74">
        <f>計算過程!I4648</f>
        <v>0</v>
      </c>
      <c r="L4651" s="74">
        <f>計算過程!J4648</f>
        <v>0</v>
      </c>
      <c r="M4651" s="74">
        <f>計算過程!K4648</f>
        <v>0</v>
      </c>
      <c r="N4651" s="75">
        <f>計算過程!Q4648</f>
        <v>0</v>
      </c>
    </row>
    <row r="4652" spans="8:14">
      <c r="H4652" s="38">
        <v>41833</v>
      </c>
      <c r="I4652" s="39" t="s">
        <v>160</v>
      </c>
      <c r="J4652" s="74">
        <f>計算過程!D4649</f>
        <v>0</v>
      </c>
      <c r="K4652" s="74">
        <f>計算過程!I4649</f>
        <v>0</v>
      </c>
      <c r="L4652" s="74">
        <f>計算過程!J4649</f>
        <v>0</v>
      </c>
      <c r="M4652" s="74">
        <f>計算過程!K4649</f>
        <v>0</v>
      </c>
      <c r="N4652" s="75">
        <f>計算過程!Q4649</f>
        <v>0</v>
      </c>
    </row>
    <row r="4653" spans="8:14">
      <c r="H4653" s="38">
        <v>41833</v>
      </c>
      <c r="I4653" s="39" t="s">
        <v>161</v>
      </c>
      <c r="J4653" s="74">
        <f>計算過程!D4650</f>
        <v>0</v>
      </c>
      <c r="K4653" s="74">
        <f>計算過程!I4650</f>
        <v>0</v>
      </c>
      <c r="L4653" s="74">
        <f>計算過程!J4650</f>
        <v>0</v>
      </c>
      <c r="M4653" s="74">
        <f>計算過程!K4650</f>
        <v>0</v>
      </c>
      <c r="N4653" s="75">
        <f>計算過程!Q4650</f>
        <v>0</v>
      </c>
    </row>
    <row r="4654" spans="8:14">
      <c r="H4654" s="38">
        <v>41833</v>
      </c>
      <c r="I4654" s="39" t="s">
        <v>162</v>
      </c>
      <c r="J4654" s="74">
        <f>計算過程!D4651</f>
        <v>0</v>
      </c>
      <c r="K4654" s="74">
        <f>計算過程!I4651</f>
        <v>0</v>
      </c>
      <c r="L4654" s="74">
        <f>計算過程!J4651</f>
        <v>0</v>
      </c>
      <c r="M4654" s="74">
        <f>計算過程!K4651</f>
        <v>0</v>
      </c>
      <c r="N4654" s="75">
        <f>計算過程!Q4651</f>
        <v>0</v>
      </c>
    </row>
    <row r="4655" spans="8:14">
      <c r="H4655" s="38">
        <v>41833</v>
      </c>
      <c r="I4655" s="39" t="s">
        <v>163</v>
      </c>
      <c r="J4655" s="74">
        <f>計算過程!D4652</f>
        <v>0</v>
      </c>
      <c r="K4655" s="74">
        <f>計算過程!I4652</f>
        <v>0</v>
      </c>
      <c r="L4655" s="74">
        <f>計算過程!J4652</f>
        <v>0</v>
      </c>
      <c r="M4655" s="74">
        <f>計算過程!K4652</f>
        <v>0</v>
      </c>
      <c r="N4655" s="75">
        <f>計算過程!Q4652</f>
        <v>0</v>
      </c>
    </row>
    <row r="4656" spans="8:14">
      <c r="H4656" s="38">
        <v>41833</v>
      </c>
      <c r="I4656" s="39" t="s">
        <v>164</v>
      </c>
      <c r="J4656" s="74">
        <f>計算過程!D4653</f>
        <v>0</v>
      </c>
      <c r="K4656" s="74">
        <f>計算過程!I4653</f>
        <v>0</v>
      </c>
      <c r="L4656" s="74">
        <f>計算過程!J4653</f>
        <v>0</v>
      </c>
      <c r="M4656" s="74">
        <f>計算過程!K4653</f>
        <v>0</v>
      </c>
      <c r="N4656" s="75">
        <f>計算過程!Q4653</f>
        <v>0</v>
      </c>
    </row>
    <row r="4657" spans="8:14">
      <c r="H4657" s="38">
        <v>41833</v>
      </c>
      <c r="I4657" s="39" t="s">
        <v>165</v>
      </c>
      <c r="J4657" s="74">
        <f>計算過程!D4654</f>
        <v>0</v>
      </c>
      <c r="K4657" s="74">
        <f>計算過程!I4654</f>
        <v>0</v>
      </c>
      <c r="L4657" s="74">
        <f>計算過程!J4654</f>
        <v>0</v>
      </c>
      <c r="M4657" s="74">
        <f>計算過程!K4654</f>
        <v>0</v>
      </c>
      <c r="N4657" s="75">
        <f>計算過程!Q4654</f>
        <v>0</v>
      </c>
    </row>
    <row r="4658" spans="8:14">
      <c r="H4658" s="38">
        <v>41833</v>
      </c>
      <c r="I4658" s="39" t="s">
        <v>166</v>
      </c>
      <c r="J4658" s="74">
        <f>計算過程!D4655</f>
        <v>0</v>
      </c>
      <c r="K4658" s="74">
        <f>計算過程!I4655</f>
        <v>0</v>
      </c>
      <c r="L4658" s="74">
        <f>計算過程!J4655</f>
        <v>0</v>
      </c>
      <c r="M4658" s="74">
        <f>計算過程!K4655</f>
        <v>0</v>
      </c>
      <c r="N4658" s="75">
        <f>計算過程!Q4655</f>
        <v>0</v>
      </c>
    </row>
    <row r="4659" spans="8:14">
      <c r="H4659" s="38">
        <v>41833</v>
      </c>
      <c r="I4659" s="39" t="s">
        <v>167</v>
      </c>
      <c r="J4659" s="74">
        <f>計算過程!D4656</f>
        <v>0</v>
      </c>
      <c r="K4659" s="74">
        <f>計算過程!I4656</f>
        <v>0</v>
      </c>
      <c r="L4659" s="74">
        <f>計算過程!J4656</f>
        <v>0</v>
      </c>
      <c r="M4659" s="74">
        <f>計算過程!K4656</f>
        <v>0</v>
      </c>
      <c r="N4659" s="75">
        <f>計算過程!Q4656</f>
        <v>0</v>
      </c>
    </row>
    <row r="4660" spans="8:14">
      <c r="H4660" s="38">
        <v>41833</v>
      </c>
      <c r="I4660" s="39" t="s">
        <v>168</v>
      </c>
      <c r="J4660" s="74">
        <f>計算過程!D4657</f>
        <v>0</v>
      </c>
      <c r="K4660" s="74">
        <f>計算過程!I4657</f>
        <v>0</v>
      </c>
      <c r="L4660" s="74">
        <f>計算過程!J4657</f>
        <v>0</v>
      </c>
      <c r="M4660" s="74">
        <f>計算過程!K4657</f>
        <v>0</v>
      </c>
      <c r="N4660" s="75">
        <f>計算過程!Q4657</f>
        <v>0</v>
      </c>
    </row>
    <row r="4661" spans="8:14">
      <c r="H4661" s="38">
        <v>41833</v>
      </c>
      <c r="I4661" s="39" t="s">
        <v>169</v>
      </c>
      <c r="J4661" s="74">
        <f>計算過程!D4658</f>
        <v>0</v>
      </c>
      <c r="K4661" s="74">
        <f>計算過程!I4658</f>
        <v>0</v>
      </c>
      <c r="L4661" s="74">
        <f>計算過程!J4658</f>
        <v>0</v>
      </c>
      <c r="M4661" s="74">
        <f>計算過程!K4658</f>
        <v>0</v>
      </c>
      <c r="N4661" s="75">
        <f>計算過程!Q4658</f>
        <v>0</v>
      </c>
    </row>
    <row r="4662" spans="8:14">
      <c r="H4662" s="38">
        <v>41833</v>
      </c>
      <c r="I4662" s="39" t="s">
        <v>170</v>
      </c>
      <c r="J4662" s="74">
        <f>計算過程!D4659</f>
        <v>0</v>
      </c>
      <c r="K4662" s="74">
        <f>計算過程!I4659</f>
        <v>0</v>
      </c>
      <c r="L4662" s="74">
        <f>計算過程!J4659</f>
        <v>0</v>
      </c>
      <c r="M4662" s="74">
        <f>計算過程!K4659</f>
        <v>0</v>
      </c>
      <c r="N4662" s="75">
        <f>計算過程!Q4659</f>
        <v>0</v>
      </c>
    </row>
    <row r="4663" spans="8:14">
      <c r="H4663" s="38">
        <v>41833</v>
      </c>
      <c r="I4663" s="39" t="s">
        <v>171</v>
      </c>
      <c r="J4663" s="74">
        <f>計算過程!D4660</f>
        <v>0</v>
      </c>
      <c r="K4663" s="74">
        <f>計算過程!I4660</f>
        <v>0</v>
      </c>
      <c r="L4663" s="74">
        <f>計算過程!J4660</f>
        <v>0</v>
      </c>
      <c r="M4663" s="74">
        <f>計算過程!K4660</f>
        <v>0</v>
      </c>
      <c r="N4663" s="75">
        <f>計算過程!Q4660</f>
        <v>0</v>
      </c>
    </row>
    <row r="4664" spans="8:14">
      <c r="H4664" s="38">
        <v>41833</v>
      </c>
      <c r="I4664" s="39" t="s">
        <v>172</v>
      </c>
      <c r="J4664" s="74">
        <f>計算過程!D4661</f>
        <v>0</v>
      </c>
      <c r="K4664" s="74">
        <f>計算過程!I4661</f>
        <v>0</v>
      </c>
      <c r="L4664" s="74">
        <f>計算過程!J4661</f>
        <v>0</v>
      </c>
      <c r="M4664" s="74">
        <f>計算過程!K4661</f>
        <v>0</v>
      </c>
      <c r="N4664" s="75">
        <f>計算過程!Q4661</f>
        <v>0</v>
      </c>
    </row>
    <row r="4665" spans="8:14">
      <c r="H4665" s="38">
        <v>41834</v>
      </c>
      <c r="I4665" s="39" t="s">
        <v>149</v>
      </c>
      <c r="J4665" s="74">
        <f>計算過程!D4662</f>
        <v>0</v>
      </c>
      <c r="K4665" s="74">
        <f>計算過程!I4662</f>
        <v>0</v>
      </c>
      <c r="L4665" s="74">
        <f>計算過程!J4662</f>
        <v>0</v>
      </c>
      <c r="M4665" s="74">
        <f>計算過程!K4662</f>
        <v>0</v>
      </c>
      <c r="N4665" s="75">
        <f>計算過程!Q4662</f>
        <v>0</v>
      </c>
    </row>
    <row r="4666" spans="8:14">
      <c r="H4666" s="38">
        <v>41834</v>
      </c>
      <c r="I4666" s="39" t="s">
        <v>150</v>
      </c>
      <c r="J4666" s="74">
        <f>計算過程!D4663</f>
        <v>0</v>
      </c>
      <c r="K4666" s="74">
        <f>計算過程!I4663</f>
        <v>0</v>
      </c>
      <c r="L4666" s="74">
        <f>計算過程!J4663</f>
        <v>0</v>
      </c>
      <c r="M4666" s="74">
        <f>計算過程!K4663</f>
        <v>0</v>
      </c>
      <c r="N4666" s="75">
        <f>計算過程!Q4663</f>
        <v>0</v>
      </c>
    </row>
    <row r="4667" spans="8:14">
      <c r="H4667" s="38">
        <v>41834</v>
      </c>
      <c r="I4667" s="39" t="s">
        <v>151</v>
      </c>
      <c r="J4667" s="74">
        <f>計算過程!D4664</f>
        <v>0</v>
      </c>
      <c r="K4667" s="74">
        <f>計算過程!I4664</f>
        <v>0</v>
      </c>
      <c r="L4667" s="74">
        <f>計算過程!J4664</f>
        <v>0</v>
      </c>
      <c r="M4667" s="74">
        <f>計算過程!K4664</f>
        <v>0</v>
      </c>
      <c r="N4667" s="75">
        <f>計算過程!Q4664</f>
        <v>0</v>
      </c>
    </row>
    <row r="4668" spans="8:14">
      <c r="H4668" s="38">
        <v>41834</v>
      </c>
      <c r="I4668" s="39" t="s">
        <v>152</v>
      </c>
      <c r="J4668" s="74">
        <f>計算過程!D4665</f>
        <v>0</v>
      </c>
      <c r="K4668" s="74">
        <f>計算過程!I4665</f>
        <v>0</v>
      </c>
      <c r="L4668" s="74">
        <f>計算過程!J4665</f>
        <v>0</v>
      </c>
      <c r="M4668" s="74">
        <f>計算過程!K4665</f>
        <v>0</v>
      </c>
      <c r="N4668" s="75">
        <f>計算過程!Q4665</f>
        <v>0</v>
      </c>
    </row>
    <row r="4669" spans="8:14">
      <c r="H4669" s="38">
        <v>41834</v>
      </c>
      <c r="I4669" s="39" t="s">
        <v>153</v>
      </c>
      <c r="J4669" s="74">
        <f>計算過程!D4666</f>
        <v>0</v>
      </c>
      <c r="K4669" s="74">
        <f>計算過程!I4666</f>
        <v>0</v>
      </c>
      <c r="L4669" s="74">
        <f>計算過程!J4666</f>
        <v>0</v>
      </c>
      <c r="M4669" s="74">
        <f>計算過程!K4666</f>
        <v>0</v>
      </c>
      <c r="N4669" s="75">
        <f>計算過程!Q4666</f>
        <v>0</v>
      </c>
    </row>
    <row r="4670" spans="8:14">
      <c r="H4670" s="38">
        <v>41834</v>
      </c>
      <c r="I4670" s="39" t="s">
        <v>154</v>
      </c>
      <c r="J4670" s="74">
        <f>計算過程!D4667</f>
        <v>0</v>
      </c>
      <c r="K4670" s="74">
        <f>計算過程!I4667</f>
        <v>0</v>
      </c>
      <c r="L4670" s="74">
        <f>計算過程!J4667</f>
        <v>0</v>
      </c>
      <c r="M4670" s="74">
        <f>計算過程!K4667</f>
        <v>0</v>
      </c>
      <c r="N4670" s="75">
        <f>計算過程!Q4667</f>
        <v>0</v>
      </c>
    </row>
    <row r="4671" spans="8:14">
      <c r="H4671" s="38">
        <v>41834</v>
      </c>
      <c r="I4671" s="39" t="s">
        <v>155</v>
      </c>
      <c r="J4671" s="74">
        <f>計算過程!D4668</f>
        <v>0</v>
      </c>
      <c r="K4671" s="74">
        <f>計算過程!I4668</f>
        <v>0</v>
      </c>
      <c r="L4671" s="74">
        <f>計算過程!J4668</f>
        <v>0</v>
      </c>
      <c r="M4671" s="74">
        <f>計算過程!K4668</f>
        <v>0</v>
      </c>
      <c r="N4671" s="75">
        <f>計算過程!Q4668</f>
        <v>0</v>
      </c>
    </row>
    <row r="4672" spans="8:14">
      <c r="H4672" s="38">
        <v>41834</v>
      </c>
      <c r="I4672" s="39" t="s">
        <v>156</v>
      </c>
      <c r="J4672" s="74">
        <f>計算過程!D4669</f>
        <v>0</v>
      </c>
      <c r="K4672" s="74">
        <f>計算過程!I4669</f>
        <v>0</v>
      </c>
      <c r="L4672" s="74">
        <f>計算過程!J4669</f>
        <v>0</v>
      </c>
      <c r="M4672" s="74">
        <f>計算過程!K4669</f>
        <v>0</v>
      </c>
      <c r="N4672" s="75">
        <f>計算過程!Q4669</f>
        <v>0</v>
      </c>
    </row>
    <row r="4673" spans="8:14">
      <c r="H4673" s="38">
        <v>41834</v>
      </c>
      <c r="I4673" s="39" t="s">
        <v>157</v>
      </c>
      <c r="J4673" s="74">
        <f>計算過程!D4670</f>
        <v>0</v>
      </c>
      <c r="K4673" s="74">
        <f>計算過程!I4670</f>
        <v>0</v>
      </c>
      <c r="L4673" s="74">
        <f>計算過程!J4670</f>
        <v>0</v>
      </c>
      <c r="M4673" s="74">
        <f>計算過程!K4670</f>
        <v>0</v>
      </c>
      <c r="N4673" s="75">
        <f>計算過程!Q4670</f>
        <v>0</v>
      </c>
    </row>
    <row r="4674" spans="8:14">
      <c r="H4674" s="38">
        <v>41834</v>
      </c>
      <c r="I4674" s="39" t="s">
        <v>158</v>
      </c>
      <c r="J4674" s="74">
        <f>計算過程!D4671</f>
        <v>0</v>
      </c>
      <c r="K4674" s="74">
        <f>計算過程!I4671</f>
        <v>0</v>
      </c>
      <c r="L4674" s="74">
        <f>計算過程!J4671</f>
        <v>0</v>
      </c>
      <c r="M4674" s="74">
        <f>計算過程!K4671</f>
        <v>0</v>
      </c>
      <c r="N4674" s="75">
        <f>計算過程!Q4671</f>
        <v>0</v>
      </c>
    </row>
    <row r="4675" spans="8:14">
      <c r="H4675" s="38">
        <v>41834</v>
      </c>
      <c r="I4675" s="39" t="s">
        <v>159</v>
      </c>
      <c r="J4675" s="74">
        <f>計算過程!D4672</f>
        <v>0</v>
      </c>
      <c r="K4675" s="74">
        <f>計算過程!I4672</f>
        <v>0</v>
      </c>
      <c r="L4675" s="74">
        <f>計算過程!J4672</f>
        <v>0</v>
      </c>
      <c r="M4675" s="74">
        <f>計算過程!K4672</f>
        <v>0</v>
      </c>
      <c r="N4675" s="75">
        <f>計算過程!Q4672</f>
        <v>0</v>
      </c>
    </row>
    <row r="4676" spans="8:14">
      <c r="H4676" s="38">
        <v>41834</v>
      </c>
      <c r="I4676" s="39" t="s">
        <v>160</v>
      </c>
      <c r="J4676" s="74">
        <f>計算過程!D4673</f>
        <v>0</v>
      </c>
      <c r="K4676" s="74">
        <f>計算過程!I4673</f>
        <v>0</v>
      </c>
      <c r="L4676" s="74">
        <f>計算過程!J4673</f>
        <v>0</v>
      </c>
      <c r="M4676" s="74">
        <f>計算過程!K4673</f>
        <v>0</v>
      </c>
      <c r="N4676" s="75">
        <f>計算過程!Q4673</f>
        <v>0</v>
      </c>
    </row>
    <row r="4677" spans="8:14">
      <c r="H4677" s="38">
        <v>41834</v>
      </c>
      <c r="I4677" s="39" t="s">
        <v>161</v>
      </c>
      <c r="J4677" s="74">
        <f>計算過程!D4674</f>
        <v>0</v>
      </c>
      <c r="K4677" s="74">
        <f>計算過程!I4674</f>
        <v>0</v>
      </c>
      <c r="L4677" s="74">
        <f>計算過程!J4674</f>
        <v>0</v>
      </c>
      <c r="M4677" s="74">
        <f>計算過程!K4674</f>
        <v>0</v>
      </c>
      <c r="N4677" s="75">
        <f>計算過程!Q4674</f>
        <v>0</v>
      </c>
    </row>
    <row r="4678" spans="8:14">
      <c r="H4678" s="38">
        <v>41834</v>
      </c>
      <c r="I4678" s="39" t="s">
        <v>162</v>
      </c>
      <c r="J4678" s="74">
        <f>計算過程!D4675</f>
        <v>0</v>
      </c>
      <c r="K4678" s="74">
        <f>計算過程!I4675</f>
        <v>0</v>
      </c>
      <c r="L4678" s="74">
        <f>計算過程!J4675</f>
        <v>0</v>
      </c>
      <c r="M4678" s="74">
        <f>計算過程!K4675</f>
        <v>0</v>
      </c>
      <c r="N4678" s="75">
        <f>計算過程!Q4675</f>
        <v>0</v>
      </c>
    </row>
    <row r="4679" spans="8:14">
      <c r="H4679" s="38">
        <v>41834</v>
      </c>
      <c r="I4679" s="39" t="s">
        <v>163</v>
      </c>
      <c r="J4679" s="74">
        <f>計算過程!D4676</f>
        <v>0</v>
      </c>
      <c r="K4679" s="74">
        <f>計算過程!I4676</f>
        <v>0</v>
      </c>
      <c r="L4679" s="74">
        <f>計算過程!J4676</f>
        <v>0</v>
      </c>
      <c r="M4679" s="74">
        <f>計算過程!K4676</f>
        <v>0</v>
      </c>
      <c r="N4679" s="75">
        <f>計算過程!Q4676</f>
        <v>0</v>
      </c>
    </row>
    <row r="4680" spans="8:14">
      <c r="H4680" s="38">
        <v>41834</v>
      </c>
      <c r="I4680" s="39" t="s">
        <v>164</v>
      </c>
      <c r="J4680" s="74">
        <f>計算過程!D4677</f>
        <v>0</v>
      </c>
      <c r="K4680" s="74">
        <f>計算過程!I4677</f>
        <v>0</v>
      </c>
      <c r="L4680" s="74">
        <f>計算過程!J4677</f>
        <v>0</v>
      </c>
      <c r="M4680" s="74">
        <f>計算過程!K4677</f>
        <v>0</v>
      </c>
      <c r="N4680" s="75">
        <f>計算過程!Q4677</f>
        <v>0</v>
      </c>
    </row>
    <row r="4681" spans="8:14">
      <c r="H4681" s="38">
        <v>41834</v>
      </c>
      <c r="I4681" s="39" t="s">
        <v>165</v>
      </c>
      <c r="J4681" s="74">
        <f>計算過程!D4678</f>
        <v>0</v>
      </c>
      <c r="K4681" s="74">
        <f>計算過程!I4678</f>
        <v>0</v>
      </c>
      <c r="L4681" s="74">
        <f>計算過程!J4678</f>
        <v>0</v>
      </c>
      <c r="M4681" s="74">
        <f>計算過程!K4678</f>
        <v>0</v>
      </c>
      <c r="N4681" s="75">
        <f>計算過程!Q4678</f>
        <v>0</v>
      </c>
    </row>
    <row r="4682" spans="8:14">
      <c r="H4682" s="38">
        <v>41834</v>
      </c>
      <c r="I4682" s="39" t="s">
        <v>166</v>
      </c>
      <c r="J4682" s="74">
        <f>計算過程!D4679</f>
        <v>0</v>
      </c>
      <c r="K4682" s="74">
        <f>計算過程!I4679</f>
        <v>0</v>
      </c>
      <c r="L4682" s="74">
        <f>計算過程!J4679</f>
        <v>0</v>
      </c>
      <c r="M4682" s="74">
        <f>計算過程!K4679</f>
        <v>0</v>
      </c>
      <c r="N4682" s="75">
        <f>計算過程!Q4679</f>
        <v>0</v>
      </c>
    </row>
    <row r="4683" spans="8:14">
      <c r="H4683" s="38">
        <v>41834</v>
      </c>
      <c r="I4683" s="39" t="s">
        <v>167</v>
      </c>
      <c r="J4683" s="74">
        <f>計算過程!D4680</f>
        <v>0</v>
      </c>
      <c r="K4683" s="74">
        <f>計算過程!I4680</f>
        <v>0</v>
      </c>
      <c r="L4683" s="74">
        <f>計算過程!J4680</f>
        <v>0</v>
      </c>
      <c r="M4683" s="74">
        <f>計算過程!K4680</f>
        <v>0</v>
      </c>
      <c r="N4683" s="75">
        <f>計算過程!Q4680</f>
        <v>0</v>
      </c>
    </row>
    <row r="4684" spans="8:14">
      <c r="H4684" s="38">
        <v>41834</v>
      </c>
      <c r="I4684" s="39" t="s">
        <v>168</v>
      </c>
      <c r="J4684" s="74">
        <f>計算過程!D4681</f>
        <v>0</v>
      </c>
      <c r="K4684" s="74">
        <f>計算過程!I4681</f>
        <v>0</v>
      </c>
      <c r="L4684" s="74">
        <f>計算過程!J4681</f>
        <v>0</v>
      </c>
      <c r="M4684" s="74">
        <f>計算過程!K4681</f>
        <v>0</v>
      </c>
      <c r="N4684" s="75">
        <f>計算過程!Q4681</f>
        <v>0</v>
      </c>
    </row>
    <row r="4685" spans="8:14">
      <c r="H4685" s="38">
        <v>41834</v>
      </c>
      <c r="I4685" s="39" t="s">
        <v>169</v>
      </c>
      <c r="J4685" s="74">
        <f>計算過程!D4682</f>
        <v>0</v>
      </c>
      <c r="K4685" s="74">
        <f>計算過程!I4682</f>
        <v>0</v>
      </c>
      <c r="L4685" s="74">
        <f>計算過程!J4682</f>
        <v>0</v>
      </c>
      <c r="M4685" s="74">
        <f>計算過程!K4682</f>
        <v>0</v>
      </c>
      <c r="N4685" s="75">
        <f>計算過程!Q4682</f>
        <v>0</v>
      </c>
    </row>
    <row r="4686" spans="8:14">
      <c r="H4686" s="38">
        <v>41834</v>
      </c>
      <c r="I4686" s="39" t="s">
        <v>170</v>
      </c>
      <c r="J4686" s="74">
        <f>計算過程!D4683</f>
        <v>0</v>
      </c>
      <c r="K4686" s="74">
        <f>計算過程!I4683</f>
        <v>0</v>
      </c>
      <c r="L4686" s="74">
        <f>計算過程!J4683</f>
        <v>0</v>
      </c>
      <c r="M4686" s="74">
        <f>計算過程!K4683</f>
        <v>0</v>
      </c>
      <c r="N4686" s="75">
        <f>計算過程!Q4683</f>
        <v>0</v>
      </c>
    </row>
    <row r="4687" spans="8:14">
      <c r="H4687" s="38">
        <v>41834</v>
      </c>
      <c r="I4687" s="39" t="s">
        <v>171</v>
      </c>
      <c r="J4687" s="74">
        <f>計算過程!D4684</f>
        <v>0</v>
      </c>
      <c r="K4687" s="74">
        <f>計算過程!I4684</f>
        <v>0</v>
      </c>
      <c r="L4687" s="74">
        <f>計算過程!J4684</f>
        <v>0</v>
      </c>
      <c r="M4687" s="74">
        <f>計算過程!K4684</f>
        <v>0</v>
      </c>
      <c r="N4687" s="75">
        <f>計算過程!Q4684</f>
        <v>0</v>
      </c>
    </row>
    <row r="4688" spans="8:14">
      <c r="H4688" s="38">
        <v>41834</v>
      </c>
      <c r="I4688" s="39" t="s">
        <v>172</v>
      </c>
      <c r="J4688" s="74">
        <f>計算過程!D4685</f>
        <v>0</v>
      </c>
      <c r="K4688" s="74">
        <f>計算過程!I4685</f>
        <v>0</v>
      </c>
      <c r="L4688" s="74">
        <f>計算過程!J4685</f>
        <v>0</v>
      </c>
      <c r="M4688" s="74">
        <f>計算過程!K4685</f>
        <v>0</v>
      </c>
      <c r="N4688" s="75">
        <f>計算過程!Q4685</f>
        <v>0</v>
      </c>
    </row>
    <row r="4689" spans="8:14">
      <c r="H4689" s="38">
        <v>41835</v>
      </c>
      <c r="I4689" s="39" t="s">
        <v>149</v>
      </c>
      <c r="J4689" s="74">
        <f>計算過程!D4686</f>
        <v>0</v>
      </c>
      <c r="K4689" s="74">
        <f>計算過程!I4686</f>
        <v>0</v>
      </c>
      <c r="L4689" s="74">
        <f>計算過程!J4686</f>
        <v>0</v>
      </c>
      <c r="M4689" s="74">
        <f>計算過程!K4686</f>
        <v>0</v>
      </c>
      <c r="N4689" s="75">
        <f>計算過程!Q4686</f>
        <v>0</v>
      </c>
    </row>
    <row r="4690" spans="8:14">
      <c r="H4690" s="38">
        <v>41835</v>
      </c>
      <c r="I4690" s="39" t="s">
        <v>150</v>
      </c>
      <c r="J4690" s="74">
        <f>計算過程!D4687</f>
        <v>0</v>
      </c>
      <c r="K4690" s="74">
        <f>計算過程!I4687</f>
        <v>0</v>
      </c>
      <c r="L4690" s="74">
        <f>計算過程!J4687</f>
        <v>0</v>
      </c>
      <c r="M4690" s="74">
        <f>計算過程!K4687</f>
        <v>0</v>
      </c>
      <c r="N4690" s="75">
        <f>計算過程!Q4687</f>
        <v>0</v>
      </c>
    </row>
    <row r="4691" spans="8:14">
      <c r="H4691" s="38">
        <v>41835</v>
      </c>
      <c r="I4691" s="39" t="s">
        <v>151</v>
      </c>
      <c r="J4691" s="74">
        <f>計算過程!D4688</f>
        <v>0</v>
      </c>
      <c r="K4691" s="74">
        <f>計算過程!I4688</f>
        <v>0</v>
      </c>
      <c r="L4691" s="74">
        <f>計算過程!J4688</f>
        <v>0</v>
      </c>
      <c r="M4691" s="74">
        <f>計算過程!K4688</f>
        <v>0</v>
      </c>
      <c r="N4691" s="75">
        <f>計算過程!Q4688</f>
        <v>0</v>
      </c>
    </row>
    <row r="4692" spans="8:14">
      <c r="H4692" s="38">
        <v>41835</v>
      </c>
      <c r="I4692" s="39" t="s">
        <v>152</v>
      </c>
      <c r="J4692" s="74">
        <f>計算過程!D4689</f>
        <v>0</v>
      </c>
      <c r="K4692" s="74">
        <f>計算過程!I4689</f>
        <v>0</v>
      </c>
      <c r="L4692" s="74">
        <f>計算過程!J4689</f>
        <v>0</v>
      </c>
      <c r="M4692" s="74">
        <f>計算過程!K4689</f>
        <v>0</v>
      </c>
      <c r="N4692" s="75">
        <f>計算過程!Q4689</f>
        <v>0</v>
      </c>
    </row>
    <row r="4693" spans="8:14">
      <c r="H4693" s="38">
        <v>41835</v>
      </c>
      <c r="I4693" s="39" t="s">
        <v>153</v>
      </c>
      <c r="J4693" s="74">
        <f>計算過程!D4690</f>
        <v>0</v>
      </c>
      <c r="K4693" s="74">
        <f>計算過程!I4690</f>
        <v>0</v>
      </c>
      <c r="L4693" s="74">
        <f>計算過程!J4690</f>
        <v>0</v>
      </c>
      <c r="M4693" s="74">
        <f>計算過程!K4690</f>
        <v>0</v>
      </c>
      <c r="N4693" s="75">
        <f>計算過程!Q4690</f>
        <v>0</v>
      </c>
    </row>
    <row r="4694" spans="8:14">
      <c r="H4694" s="38">
        <v>41835</v>
      </c>
      <c r="I4694" s="39" t="s">
        <v>154</v>
      </c>
      <c r="J4694" s="74">
        <f>計算過程!D4691</f>
        <v>0</v>
      </c>
      <c r="K4694" s="74">
        <f>計算過程!I4691</f>
        <v>0</v>
      </c>
      <c r="L4694" s="74">
        <f>計算過程!J4691</f>
        <v>0</v>
      </c>
      <c r="M4694" s="74">
        <f>計算過程!K4691</f>
        <v>0</v>
      </c>
      <c r="N4694" s="75">
        <f>計算過程!Q4691</f>
        <v>0</v>
      </c>
    </row>
    <row r="4695" spans="8:14">
      <c r="H4695" s="38">
        <v>41835</v>
      </c>
      <c r="I4695" s="39" t="s">
        <v>155</v>
      </c>
      <c r="J4695" s="74">
        <f>計算過程!D4692</f>
        <v>0</v>
      </c>
      <c r="K4695" s="74">
        <f>計算過程!I4692</f>
        <v>0</v>
      </c>
      <c r="L4695" s="74">
        <f>計算過程!J4692</f>
        <v>0</v>
      </c>
      <c r="M4695" s="74">
        <f>計算過程!K4692</f>
        <v>0</v>
      </c>
      <c r="N4695" s="75">
        <f>計算過程!Q4692</f>
        <v>0</v>
      </c>
    </row>
    <row r="4696" spans="8:14">
      <c r="H4696" s="38">
        <v>41835</v>
      </c>
      <c r="I4696" s="39" t="s">
        <v>156</v>
      </c>
      <c r="J4696" s="74">
        <f>計算過程!D4693</f>
        <v>0</v>
      </c>
      <c r="K4696" s="74">
        <f>計算過程!I4693</f>
        <v>0</v>
      </c>
      <c r="L4696" s="74">
        <f>計算過程!J4693</f>
        <v>0</v>
      </c>
      <c r="M4696" s="74">
        <f>計算過程!K4693</f>
        <v>0</v>
      </c>
      <c r="N4696" s="75">
        <f>計算過程!Q4693</f>
        <v>0</v>
      </c>
    </row>
    <row r="4697" spans="8:14">
      <c r="H4697" s="38">
        <v>41835</v>
      </c>
      <c r="I4697" s="39" t="s">
        <v>157</v>
      </c>
      <c r="J4697" s="74">
        <f>計算過程!D4694</f>
        <v>0</v>
      </c>
      <c r="K4697" s="74">
        <f>計算過程!I4694</f>
        <v>0</v>
      </c>
      <c r="L4697" s="74">
        <f>計算過程!J4694</f>
        <v>0</v>
      </c>
      <c r="M4697" s="74">
        <f>計算過程!K4694</f>
        <v>0</v>
      </c>
      <c r="N4697" s="75">
        <f>計算過程!Q4694</f>
        <v>0</v>
      </c>
    </row>
    <row r="4698" spans="8:14">
      <c r="H4698" s="38">
        <v>41835</v>
      </c>
      <c r="I4698" s="39" t="s">
        <v>158</v>
      </c>
      <c r="J4698" s="74">
        <f>計算過程!D4695</f>
        <v>0</v>
      </c>
      <c r="K4698" s="74">
        <f>計算過程!I4695</f>
        <v>0</v>
      </c>
      <c r="L4698" s="74">
        <f>計算過程!J4695</f>
        <v>0</v>
      </c>
      <c r="M4698" s="74">
        <f>計算過程!K4695</f>
        <v>0</v>
      </c>
      <c r="N4698" s="75">
        <f>計算過程!Q4695</f>
        <v>0</v>
      </c>
    </row>
    <row r="4699" spans="8:14">
      <c r="H4699" s="38">
        <v>41835</v>
      </c>
      <c r="I4699" s="39" t="s">
        <v>159</v>
      </c>
      <c r="J4699" s="74">
        <f>計算過程!D4696</f>
        <v>0</v>
      </c>
      <c r="K4699" s="74">
        <f>計算過程!I4696</f>
        <v>0</v>
      </c>
      <c r="L4699" s="74">
        <f>計算過程!J4696</f>
        <v>0</v>
      </c>
      <c r="M4699" s="74">
        <f>計算過程!K4696</f>
        <v>0</v>
      </c>
      <c r="N4699" s="75">
        <f>計算過程!Q4696</f>
        <v>0</v>
      </c>
    </row>
    <row r="4700" spans="8:14">
      <c r="H4700" s="38">
        <v>41835</v>
      </c>
      <c r="I4700" s="39" t="s">
        <v>160</v>
      </c>
      <c r="J4700" s="74">
        <f>計算過程!D4697</f>
        <v>0</v>
      </c>
      <c r="K4700" s="74">
        <f>計算過程!I4697</f>
        <v>0</v>
      </c>
      <c r="L4700" s="74">
        <f>計算過程!J4697</f>
        <v>0</v>
      </c>
      <c r="M4700" s="74">
        <f>計算過程!K4697</f>
        <v>0</v>
      </c>
      <c r="N4700" s="75">
        <f>計算過程!Q4697</f>
        <v>0</v>
      </c>
    </row>
    <row r="4701" spans="8:14">
      <c r="H4701" s="38">
        <v>41835</v>
      </c>
      <c r="I4701" s="39" t="s">
        <v>161</v>
      </c>
      <c r="J4701" s="74">
        <f>計算過程!D4698</f>
        <v>0</v>
      </c>
      <c r="K4701" s="74">
        <f>計算過程!I4698</f>
        <v>0</v>
      </c>
      <c r="L4701" s="74">
        <f>計算過程!J4698</f>
        <v>0</v>
      </c>
      <c r="M4701" s="74">
        <f>計算過程!K4698</f>
        <v>0</v>
      </c>
      <c r="N4701" s="75">
        <f>計算過程!Q4698</f>
        <v>0</v>
      </c>
    </row>
    <row r="4702" spans="8:14">
      <c r="H4702" s="38">
        <v>41835</v>
      </c>
      <c r="I4702" s="39" t="s">
        <v>162</v>
      </c>
      <c r="J4702" s="74">
        <f>計算過程!D4699</f>
        <v>0</v>
      </c>
      <c r="K4702" s="74">
        <f>計算過程!I4699</f>
        <v>0</v>
      </c>
      <c r="L4702" s="74">
        <f>計算過程!J4699</f>
        <v>0</v>
      </c>
      <c r="M4702" s="74">
        <f>計算過程!K4699</f>
        <v>0</v>
      </c>
      <c r="N4702" s="75">
        <f>計算過程!Q4699</f>
        <v>0</v>
      </c>
    </row>
    <row r="4703" spans="8:14">
      <c r="H4703" s="38">
        <v>41835</v>
      </c>
      <c r="I4703" s="39" t="s">
        <v>163</v>
      </c>
      <c r="J4703" s="74">
        <f>計算過程!D4700</f>
        <v>0</v>
      </c>
      <c r="K4703" s="74">
        <f>計算過程!I4700</f>
        <v>0</v>
      </c>
      <c r="L4703" s="74">
        <f>計算過程!J4700</f>
        <v>0</v>
      </c>
      <c r="M4703" s="74">
        <f>計算過程!K4700</f>
        <v>0</v>
      </c>
      <c r="N4703" s="75">
        <f>計算過程!Q4700</f>
        <v>0</v>
      </c>
    </row>
    <row r="4704" spans="8:14">
      <c r="H4704" s="38">
        <v>41835</v>
      </c>
      <c r="I4704" s="39" t="s">
        <v>164</v>
      </c>
      <c r="J4704" s="74">
        <f>計算過程!D4701</f>
        <v>0</v>
      </c>
      <c r="K4704" s="74">
        <f>計算過程!I4701</f>
        <v>0</v>
      </c>
      <c r="L4704" s="74">
        <f>計算過程!J4701</f>
        <v>0</v>
      </c>
      <c r="M4704" s="74">
        <f>計算過程!K4701</f>
        <v>0</v>
      </c>
      <c r="N4704" s="75">
        <f>計算過程!Q4701</f>
        <v>0</v>
      </c>
    </row>
    <row r="4705" spans="8:14">
      <c r="H4705" s="38">
        <v>41835</v>
      </c>
      <c r="I4705" s="39" t="s">
        <v>165</v>
      </c>
      <c r="J4705" s="74">
        <f>計算過程!D4702</f>
        <v>0</v>
      </c>
      <c r="K4705" s="74">
        <f>計算過程!I4702</f>
        <v>0</v>
      </c>
      <c r="L4705" s="74">
        <f>計算過程!J4702</f>
        <v>0</v>
      </c>
      <c r="M4705" s="74">
        <f>計算過程!K4702</f>
        <v>0</v>
      </c>
      <c r="N4705" s="75">
        <f>計算過程!Q4702</f>
        <v>0</v>
      </c>
    </row>
    <row r="4706" spans="8:14">
      <c r="H4706" s="38">
        <v>41835</v>
      </c>
      <c r="I4706" s="39" t="s">
        <v>166</v>
      </c>
      <c r="J4706" s="74">
        <f>計算過程!D4703</f>
        <v>0</v>
      </c>
      <c r="K4706" s="74">
        <f>計算過程!I4703</f>
        <v>0</v>
      </c>
      <c r="L4706" s="74">
        <f>計算過程!J4703</f>
        <v>0</v>
      </c>
      <c r="M4706" s="74">
        <f>計算過程!K4703</f>
        <v>0</v>
      </c>
      <c r="N4706" s="75">
        <f>計算過程!Q4703</f>
        <v>0</v>
      </c>
    </row>
    <row r="4707" spans="8:14">
      <c r="H4707" s="38">
        <v>41835</v>
      </c>
      <c r="I4707" s="39" t="s">
        <v>167</v>
      </c>
      <c r="J4707" s="74">
        <f>計算過程!D4704</f>
        <v>0</v>
      </c>
      <c r="K4707" s="74">
        <f>計算過程!I4704</f>
        <v>0</v>
      </c>
      <c r="L4707" s="74">
        <f>計算過程!J4704</f>
        <v>0</v>
      </c>
      <c r="M4707" s="74">
        <f>計算過程!K4704</f>
        <v>0</v>
      </c>
      <c r="N4707" s="75">
        <f>計算過程!Q4704</f>
        <v>0</v>
      </c>
    </row>
    <row r="4708" spans="8:14">
      <c r="H4708" s="38">
        <v>41835</v>
      </c>
      <c r="I4708" s="39" t="s">
        <v>168</v>
      </c>
      <c r="J4708" s="74">
        <f>計算過程!D4705</f>
        <v>0</v>
      </c>
      <c r="K4708" s="74">
        <f>計算過程!I4705</f>
        <v>0</v>
      </c>
      <c r="L4708" s="74">
        <f>計算過程!J4705</f>
        <v>0</v>
      </c>
      <c r="M4708" s="74">
        <f>計算過程!K4705</f>
        <v>0</v>
      </c>
      <c r="N4708" s="75">
        <f>計算過程!Q4705</f>
        <v>0</v>
      </c>
    </row>
    <row r="4709" spans="8:14">
      <c r="H4709" s="38">
        <v>41835</v>
      </c>
      <c r="I4709" s="39" t="s">
        <v>169</v>
      </c>
      <c r="J4709" s="74">
        <f>計算過程!D4706</f>
        <v>0</v>
      </c>
      <c r="K4709" s="74">
        <f>計算過程!I4706</f>
        <v>0</v>
      </c>
      <c r="L4709" s="74">
        <f>計算過程!J4706</f>
        <v>0</v>
      </c>
      <c r="M4709" s="74">
        <f>計算過程!K4706</f>
        <v>0</v>
      </c>
      <c r="N4709" s="75">
        <f>計算過程!Q4706</f>
        <v>0</v>
      </c>
    </row>
    <row r="4710" spans="8:14">
      <c r="H4710" s="38">
        <v>41835</v>
      </c>
      <c r="I4710" s="39" t="s">
        <v>170</v>
      </c>
      <c r="J4710" s="74">
        <f>計算過程!D4707</f>
        <v>0</v>
      </c>
      <c r="K4710" s="74">
        <f>計算過程!I4707</f>
        <v>0</v>
      </c>
      <c r="L4710" s="74">
        <f>計算過程!J4707</f>
        <v>0</v>
      </c>
      <c r="M4710" s="74">
        <f>計算過程!K4707</f>
        <v>0</v>
      </c>
      <c r="N4710" s="75">
        <f>計算過程!Q4707</f>
        <v>0</v>
      </c>
    </row>
    <row r="4711" spans="8:14">
      <c r="H4711" s="38">
        <v>41835</v>
      </c>
      <c r="I4711" s="39" t="s">
        <v>171</v>
      </c>
      <c r="J4711" s="74">
        <f>計算過程!D4708</f>
        <v>0</v>
      </c>
      <c r="K4711" s="74">
        <f>計算過程!I4708</f>
        <v>0</v>
      </c>
      <c r="L4711" s="74">
        <f>計算過程!J4708</f>
        <v>0</v>
      </c>
      <c r="M4711" s="74">
        <f>計算過程!K4708</f>
        <v>0</v>
      </c>
      <c r="N4711" s="75">
        <f>計算過程!Q4708</f>
        <v>0</v>
      </c>
    </row>
    <row r="4712" spans="8:14">
      <c r="H4712" s="38">
        <v>41835</v>
      </c>
      <c r="I4712" s="39" t="s">
        <v>172</v>
      </c>
      <c r="J4712" s="74">
        <f>計算過程!D4709</f>
        <v>0</v>
      </c>
      <c r="K4712" s="74">
        <f>計算過程!I4709</f>
        <v>0</v>
      </c>
      <c r="L4712" s="74">
        <f>計算過程!J4709</f>
        <v>0</v>
      </c>
      <c r="M4712" s="74">
        <f>計算過程!K4709</f>
        <v>0</v>
      </c>
      <c r="N4712" s="75">
        <f>計算過程!Q4709</f>
        <v>0</v>
      </c>
    </row>
    <row r="4713" spans="8:14">
      <c r="H4713" s="38">
        <v>41836</v>
      </c>
      <c r="I4713" s="39" t="s">
        <v>149</v>
      </c>
      <c r="J4713" s="74">
        <f>計算過程!D4710</f>
        <v>0</v>
      </c>
      <c r="K4713" s="74">
        <f>計算過程!I4710</f>
        <v>0</v>
      </c>
      <c r="L4713" s="74">
        <f>計算過程!J4710</f>
        <v>0</v>
      </c>
      <c r="M4713" s="74">
        <f>計算過程!K4710</f>
        <v>0</v>
      </c>
      <c r="N4713" s="75">
        <f>計算過程!Q4710</f>
        <v>0</v>
      </c>
    </row>
    <row r="4714" spans="8:14">
      <c r="H4714" s="38">
        <v>41836</v>
      </c>
      <c r="I4714" s="39" t="s">
        <v>150</v>
      </c>
      <c r="J4714" s="74">
        <f>計算過程!D4711</f>
        <v>0</v>
      </c>
      <c r="K4714" s="74">
        <f>計算過程!I4711</f>
        <v>0</v>
      </c>
      <c r="L4714" s="74">
        <f>計算過程!J4711</f>
        <v>0</v>
      </c>
      <c r="M4714" s="74">
        <f>計算過程!K4711</f>
        <v>0</v>
      </c>
      <c r="N4714" s="75">
        <f>計算過程!Q4711</f>
        <v>0</v>
      </c>
    </row>
    <row r="4715" spans="8:14">
      <c r="H4715" s="38">
        <v>41836</v>
      </c>
      <c r="I4715" s="39" t="s">
        <v>151</v>
      </c>
      <c r="J4715" s="74">
        <f>計算過程!D4712</f>
        <v>0</v>
      </c>
      <c r="K4715" s="74">
        <f>計算過程!I4712</f>
        <v>0</v>
      </c>
      <c r="L4715" s="74">
        <f>計算過程!J4712</f>
        <v>0</v>
      </c>
      <c r="M4715" s="74">
        <f>計算過程!K4712</f>
        <v>0</v>
      </c>
      <c r="N4715" s="75">
        <f>計算過程!Q4712</f>
        <v>0</v>
      </c>
    </row>
    <row r="4716" spans="8:14">
      <c r="H4716" s="38">
        <v>41836</v>
      </c>
      <c r="I4716" s="39" t="s">
        <v>152</v>
      </c>
      <c r="J4716" s="74">
        <f>計算過程!D4713</f>
        <v>0</v>
      </c>
      <c r="K4716" s="74">
        <f>計算過程!I4713</f>
        <v>0</v>
      </c>
      <c r="L4716" s="74">
        <f>計算過程!J4713</f>
        <v>0</v>
      </c>
      <c r="M4716" s="74">
        <f>計算過程!K4713</f>
        <v>0</v>
      </c>
      <c r="N4716" s="75">
        <f>計算過程!Q4713</f>
        <v>0</v>
      </c>
    </row>
    <row r="4717" spans="8:14">
      <c r="H4717" s="38">
        <v>41836</v>
      </c>
      <c r="I4717" s="39" t="s">
        <v>153</v>
      </c>
      <c r="J4717" s="74">
        <f>計算過程!D4714</f>
        <v>0</v>
      </c>
      <c r="K4717" s="74">
        <f>計算過程!I4714</f>
        <v>0</v>
      </c>
      <c r="L4717" s="74">
        <f>計算過程!J4714</f>
        <v>0</v>
      </c>
      <c r="M4717" s="74">
        <f>計算過程!K4714</f>
        <v>0</v>
      </c>
      <c r="N4717" s="75">
        <f>計算過程!Q4714</f>
        <v>0</v>
      </c>
    </row>
    <row r="4718" spans="8:14">
      <c r="H4718" s="38">
        <v>41836</v>
      </c>
      <c r="I4718" s="39" t="s">
        <v>154</v>
      </c>
      <c r="J4718" s="74">
        <f>計算過程!D4715</f>
        <v>0</v>
      </c>
      <c r="K4718" s="74">
        <f>計算過程!I4715</f>
        <v>0</v>
      </c>
      <c r="L4718" s="74">
        <f>計算過程!J4715</f>
        <v>0</v>
      </c>
      <c r="M4718" s="74">
        <f>計算過程!K4715</f>
        <v>0</v>
      </c>
      <c r="N4718" s="75">
        <f>計算過程!Q4715</f>
        <v>0</v>
      </c>
    </row>
    <row r="4719" spans="8:14">
      <c r="H4719" s="38">
        <v>41836</v>
      </c>
      <c r="I4719" s="39" t="s">
        <v>155</v>
      </c>
      <c r="J4719" s="74">
        <f>計算過程!D4716</f>
        <v>0</v>
      </c>
      <c r="K4719" s="74">
        <f>計算過程!I4716</f>
        <v>0</v>
      </c>
      <c r="L4719" s="74">
        <f>計算過程!J4716</f>
        <v>0</v>
      </c>
      <c r="M4719" s="74">
        <f>計算過程!K4716</f>
        <v>0</v>
      </c>
      <c r="N4719" s="75">
        <f>計算過程!Q4716</f>
        <v>0</v>
      </c>
    </row>
    <row r="4720" spans="8:14">
      <c r="H4720" s="38">
        <v>41836</v>
      </c>
      <c r="I4720" s="39" t="s">
        <v>156</v>
      </c>
      <c r="J4720" s="74">
        <f>計算過程!D4717</f>
        <v>0</v>
      </c>
      <c r="K4720" s="74">
        <f>計算過程!I4717</f>
        <v>0</v>
      </c>
      <c r="L4720" s="74">
        <f>計算過程!J4717</f>
        <v>0</v>
      </c>
      <c r="M4720" s="74">
        <f>計算過程!K4717</f>
        <v>0</v>
      </c>
      <c r="N4720" s="75">
        <f>計算過程!Q4717</f>
        <v>0</v>
      </c>
    </row>
    <row r="4721" spans="8:14">
      <c r="H4721" s="38">
        <v>41836</v>
      </c>
      <c r="I4721" s="39" t="s">
        <v>157</v>
      </c>
      <c r="J4721" s="74">
        <f>計算過程!D4718</f>
        <v>0</v>
      </c>
      <c r="K4721" s="74">
        <f>計算過程!I4718</f>
        <v>0</v>
      </c>
      <c r="L4721" s="74">
        <f>計算過程!J4718</f>
        <v>0</v>
      </c>
      <c r="M4721" s="74">
        <f>計算過程!K4718</f>
        <v>0</v>
      </c>
      <c r="N4721" s="75">
        <f>計算過程!Q4718</f>
        <v>0</v>
      </c>
    </row>
    <row r="4722" spans="8:14">
      <c r="H4722" s="38">
        <v>41836</v>
      </c>
      <c r="I4722" s="39" t="s">
        <v>158</v>
      </c>
      <c r="J4722" s="74">
        <f>計算過程!D4719</f>
        <v>0</v>
      </c>
      <c r="K4722" s="74">
        <f>計算過程!I4719</f>
        <v>0</v>
      </c>
      <c r="L4722" s="74">
        <f>計算過程!J4719</f>
        <v>0</v>
      </c>
      <c r="M4722" s="74">
        <f>計算過程!K4719</f>
        <v>0</v>
      </c>
      <c r="N4722" s="75">
        <f>計算過程!Q4719</f>
        <v>0</v>
      </c>
    </row>
    <row r="4723" spans="8:14">
      <c r="H4723" s="38">
        <v>41836</v>
      </c>
      <c r="I4723" s="39" t="s">
        <v>159</v>
      </c>
      <c r="J4723" s="74">
        <f>計算過程!D4720</f>
        <v>0</v>
      </c>
      <c r="K4723" s="74">
        <f>計算過程!I4720</f>
        <v>0</v>
      </c>
      <c r="L4723" s="74">
        <f>計算過程!J4720</f>
        <v>0</v>
      </c>
      <c r="M4723" s="74">
        <f>計算過程!K4720</f>
        <v>0</v>
      </c>
      <c r="N4723" s="75">
        <f>計算過程!Q4720</f>
        <v>0</v>
      </c>
    </row>
    <row r="4724" spans="8:14">
      <c r="H4724" s="38">
        <v>41836</v>
      </c>
      <c r="I4724" s="39" t="s">
        <v>160</v>
      </c>
      <c r="J4724" s="74">
        <f>計算過程!D4721</f>
        <v>0</v>
      </c>
      <c r="K4724" s="74">
        <f>計算過程!I4721</f>
        <v>0</v>
      </c>
      <c r="L4724" s="74">
        <f>計算過程!J4721</f>
        <v>0</v>
      </c>
      <c r="M4724" s="74">
        <f>計算過程!K4721</f>
        <v>0</v>
      </c>
      <c r="N4724" s="75">
        <f>計算過程!Q4721</f>
        <v>0</v>
      </c>
    </row>
    <row r="4725" spans="8:14">
      <c r="H4725" s="38">
        <v>41836</v>
      </c>
      <c r="I4725" s="39" t="s">
        <v>161</v>
      </c>
      <c r="J4725" s="74">
        <f>計算過程!D4722</f>
        <v>0</v>
      </c>
      <c r="K4725" s="74">
        <f>計算過程!I4722</f>
        <v>0</v>
      </c>
      <c r="L4725" s="74">
        <f>計算過程!J4722</f>
        <v>0</v>
      </c>
      <c r="M4725" s="74">
        <f>計算過程!K4722</f>
        <v>0</v>
      </c>
      <c r="N4725" s="75">
        <f>計算過程!Q4722</f>
        <v>0</v>
      </c>
    </row>
    <row r="4726" spans="8:14">
      <c r="H4726" s="38">
        <v>41836</v>
      </c>
      <c r="I4726" s="39" t="s">
        <v>162</v>
      </c>
      <c r="J4726" s="74">
        <f>計算過程!D4723</f>
        <v>0</v>
      </c>
      <c r="K4726" s="74">
        <f>計算過程!I4723</f>
        <v>0</v>
      </c>
      <c r="L4726" s="74">
        <f>計算過程!J4723</f>
        <v>0</v>
      </c>
      <c r="M4726" s="74">
        <f>計算過程!K4723</f>
        <v>0</v>
      </c>
      <c r="N4726" s="75">
        <f>計算過程!Q4723</f>
        <v>0</v>
      </c>
    </row>
    <row r="4727" spans="8:14">
      <c r="H4727" s="38">
        <v>41836</v>
      </c>
      <c r="I4727" s="39" t="s">
        <v>163</v>
      </c>
      <c r="J4727" s="74">
        <f>計算過程!D4724</f>
        <v>0</v>
      </c>
      <c r="K4727" s="74">
        <f>計算過程!I4724</f>
        <v>0</v>
      </c>
      <c r="L4727" s="74">
        <f>計算過程!J4724</f>
        <v>0</v>
      </c>
      <c r="M4727" s="74">
        <f>計算過程!K4724</f>
        <v>0</v>
      </c>
      <c r="N4727" s="75">
        <f>計算過程!Q4724</f>
        <v>0</v>
      </c>
    </row>
    <row r="4728" spans="8:14">
      <c r="H4728" s="38">
        <v>41836</v>
      </c>
      <c r="I4728" s="39" t="s">
        <v>164</v>
      </c>
      <c r="J4728" s="74">
        <f>計算過程!D4725</f>
        <v>0</v>
      </c>
      <c r="K4728" s="74">
        <f>計算過程!I4725</f>
        <v>0</v>
      </c>
      <c r="L4728" s="74">
        <f>計算過程!J4725</f>
        <v>0</v>
      </c>
      <c r="M4728" s="74">
        <f>計算過程!K4725</f>
        <v>0</v>
      </c>
      <c r="N4728" s="75">
        <f>計算過程!Q4725</f>
        <v>0</v>
      </c>
    </row>
    <row r="4729" spans="8:14">
      <c r="H4729" s="38">
        <v>41836</v>
      </c>
      <c r="I4729" s="39" t="s">
        <v>165</v>
      </c>
      <c r="J4729" s="74">
        <f>計算過程!D4726</f>
        <v>0</v>
      </c>
      <c r="K4729" s="74">
        <f>計算過程!I4726</f>
        <v>0</v>
      </c>
      <c r="L4729" s="74">
        <f>計算過程!J4726</f>
        <v>0</v>
      </c>
      <c r="M4729" s="74">
        <f>計算過程!K4726</f>
        <v>0</v>
      </c>
      <c r="N4729" s="75">
        <f>計算過程!Q4726</f>
        <v>0</v>
      </c>
    </row>
    <row r="4730" spans="8:14">
      <c r="H4730" s="38">
        <v>41836</v>
      </c>
      <c r="I4730" s="39" t="s">
        <v>166</v>
      </c>
      <c r="J4730" s="74">
        <f>計算過程!D4727</f>
        <v>0</v>
      </c>
      <c r="K4730" s="74">
        <f>計算過程!I4727</f>
        <v>0</v>
      </c>
      <c r="L4730" s="74">
        <f>計算過程!J4727</f>
        <v>0</v>
      </c>
      <c r="M4730" s="74">
        <f>計算過程!K4727</f>
        <v>0</v>
      </c>
      <c r="N4730" s="75">
        <f>計算過程!Q4727</f>
        <v>0</v>
      </c>
    </row>
    <row r="4731" spans="8:14">
      <c r="H4731" s="38">
        <v>41836</v>
      </c>
      <c r="I4731" s="39" t="s">
        <v>167</v>
      </c>
      <c r="J4731" s="74">
        <f>計算過程!D4728</f>
        <v>0</v>
      </c>
      <c r="K4731" s="74">
        <f>計算過程!I4728</f>
        <v>0</v>
      </c>
      <c r="L4731" s="74">
        <f>計算過程!J4728</f>
        <v>0</v>
      </c>
      <c r="M4731" s="74">
        <f>計算過程!K4728</f>
        <v>0</v>
      </c>
      <c r="N4731" s="75">
        <f>計算過程!Q4728</f>
        <v>0</v>
      </c>
    </row>
    <row r="4732" spans="8:14">
      <c r="H4732" s="38">
        <v>41836</v>
      </c>
      <c r="I4732" s="39" t="s">
        <v>168</v>
      </c>
      <c r="J4732" s="74">
        <f>計算過程!D4729</f>
        <v>0</v>
      </c>
      <c r="K4732" s="74">
        <f>計算過程!I4729</f>
        <v>0</v>
      </c>
      <c r="L4732" s="74">
        <f>計算過程!J4729</f>
        <v>0</v>
      </c>
      <c r="M4732" s="74">
        <f>計算過程!K4729</f>
        <v>0</v>
      </c>
      <c r="N4732" s="75">
        <f>計算過程!Q4729</f>
        <v>0</v>
      </c>
    </row>
    <row r="4733" spans="8:14">
      <c r="H4733" s="38">
        <v>41836</v>
      </c>
      <c r="I4733" s="39" t="s">
        <v>169</v>
      </c>
      <c r="J4733" s="74">
        <f>計算過程!D4730</f>
        <v>0</v>
      </c>
      <c r="K4733" s="74">
        <f>計算過程!I4730</f>
        <v>0</v>
      </c>
      <c r="L4733" s="74">
        <f>計算過程!J4730</f>
        <v>0</v>
      </c>
      <c r="M4733" s="74">
        <f>計算過程!K4730</f>
        <v>0</v>
      </c>
      <c r="N4733" s="75">
        <f>計算過程!Q4730</f>
        <v>0</v>
      </c>
    </row>
    <row r="4734" spans="8:14">
      <c r="H4734" s="38">
        <v>41836</v>
      </c>
      <c r="I4734" s="39" t="s">
        <v>170</v>
      </c>
      <c r="J4734" s="74">
        <f>計算過程!D4731</f>
        <v>0</v>
      </c>
      <c r="K4734" s="74">
        <f>計算過程!I4731</f>
        <v>0</v>
      </c>
      <c r="L4734" s="74">
        <f>計算過程!J4731</f>
        <v>0</v>
      </c>
      <c r="M4734" s="74">
        <f>計算過程!K4731</f>
        <v>0</v>
      </c>
      <c r="N4734" s="75">
        <f>計算過程!Q4731</f>
        <v>0</v>
      </c>
    </row>
    <row r="4735" spans="8:14">
      <c r="H4735" s="38">
        <v>41836</v>
      </c>
      <c r="I4735" s="39" t="s">
        <v>171</v>
      </c>
      <c r="J4735" s="74">
        <f>計算過程!D4732</f>
        <v>0</v>
      </c>
      <c r="K4735" s="74">
        <f>計算過程!I4732</f>
        <v>0</v>
      </c>
      <c r="L4735" s="74">
        <f>計算過程!J4732</f>
        <v>0</v>
      </c>
      <c r="M4735" s="74">
        <f>計算過程!K4732</f>
        <v>0</v>
      </c>
      <c r="N4735" s="75">
        <f>計算過程!Q4732</f>
        <v>0</v>
      </c>
    </row>
    <row r="4736" spans="8:14">
      <c r="H4736" s="38">
        <v>41836</v>
      </c>
      <c r="I4736" s="39" t="s">
        <v>172</v>
      </c>
      <c r="J4736" s="74">
        <f>計算過程!D4733</f>
        <v>0</v>
      </c>
      <c r="K4736" s="74">
        <f>計算過程!I4733</f>
        <v>0</v>
      </c>
      <c r="L4736" s="74">
        <f>計算過程!J4733</f>
        <v>0</v>
      </c>
      <c r="M4736" s="74">
        <f>計算過程!K4733</f>
        <v>0</v>
      </c>
      <c r="N4736" s="75">
        <f>計算過程!Q4733</f>
        <v>0</v>
      </c>
    </row>
    <row r="4737" spans="8:14">
      <c r="H4737" s="38">
        <v>41837</v>
      </c>
      <c r="I4737" s="39" t="s">
        <v>149</v>
      </c>
      <c r="J4737" s="74">
        <f>計算過程!D4734</f>
        <v>0</v>
      </c>
      <c r="K4737" s="74">
        <f>計算過程!I4734</f>
        <v>0</v>
      </c>
      <c r="L4737" s="74">
        <f>計算過程!J4734</f>
        <v>0</v>
      </c>
      <c r="M4737" s="74">
        <f>計算過程!K4734</f>
        <v>0</v>
      </c>
      <c r="N4737" s="75">
        <f>計算過程!Q4734</f>
        <v>0</v>
      </c>
    </row>
    <row r="4738" spans="8:14">
      <c r="H4738" s="38">
        <v>41837</v>
      </c>
      <c r="I4738" s="39" t="s">
        <v>150</v>
      </c>
      <c r="J4738" s="74">
        <f>計算過程!D4735</f>
        <v>0</v>
      </c>
      <c r="K4738" s="74">
        <f>計算過程!I4735</f>
        <v>0</v>
      </c>
      <c r="L4738" s="74">
        <f>計算過程!J4735</f>
        <v>0</v>
      </c>
      <c r="M4738" s="74">
        <f>計算過程!K4735</f>
        <v>0</v>
      </c>
      <c r="N4738" s="75">
        <f>計算過程!Q4735</f>
        <v>0</v>
      </c>
    </row>
    <row r="4739" spans="8:14">
      <c r="H4739" s="38">
        <v>41837</v>
      </c>
      <c r="I4739" s="39" t="s">
        <v>151</v>
      </c>
      <c r="J4739" s="74">
        <f>計算過程!D4736</f>
        <v>0</v>
      </c>
      <c r="K4739" s="74">
        <f>計算過程!I4736</f>
        <v>0</v>
      </c>
      <c r="L4739" s="74">
        <f>計算過程!J4736</f>
        <v>0</v>
      </c>
      <c r="M4739" s="74">
        <f>計算過程!K4736</f>
        <v>0</v>
      </c>
      <c r="N4739" s="75">
        <f>計算過程!Q4736</f>
        <v>0</v>
      </c>
    </row>
    <row r="4740" spans="8:14">
      <c r="H4740" s="38">
        <v>41837</v>
      </c>
      <c r="I4740" s="39" t="s">
        <v>152</v>
      </c>
      <c r="J4740" s="74">
        <f>計算過程!D4737</f>
        <v>0</v>
      </c>
      <c r="K4740" s="74">
        <f>計算過程!I4737</f>
        <v>0</v>
      </c>
      <c r="L4740" s="74">
        <f>計算過程!J4737</f>
        <v>0</v>
      </c>
      <c r="M4740" s="74">
        <f>計算過程!K4737</f>
        <v>0</v>
      </c>
      <c r="N4740" s="75">
        <f>計算過程!Q4737</f>
        <v>0</v>
      </c>
    </row>
    <row r="4741" spans="8:14">
      <c r="H4741" s="38">
        <v>41837</v>
      </c>
      <c r="I4741" s="39" t="s">
        <v>153</v>
      </c>
      <c r="J4741" s="74">
        <f>計算過程!D4738</f>
        <v>0</v>
      </c>
      <c r="K4741" s="74">
        <f>計算過程!I4738</f>
        <v>0</v>
      </c>
      <c r="L4741" s="74">
        <f>計算過程!J4738</f>
        <v>0</v>
      </c>
      <c r="M4741" s="74">
        <f>計算過程!K4738</f>
        <v>0</v>
      </c>
      <c r="N4741" s="75">
        <f>計算過程!Q4738</f>
        <v>0</v>
      </c>
    </row>
    <row r="4742" spans="8:14">
      <c r="H4742" s="38">
        <v>41837</v>
      </c>
      <c r="I4742" s="39" t="s">
        <v>154</v>
      </c>
      <c r="J4742" s="74">
        <f>計算過程!D4739</f>
        <v>0</v>
      </c>
      <c r="K4742" s="74">
        <f>計算過程!I4739</f>
        <v>0</v>
      </c>
      <c r="L4742" s="74">
        <f>計算過程!J4739</f>
        <v>0</v>
      </c>
      <c r="M4742" s="74">
        <f>計算過程!K4739</f>
        <v>0</v>
      </c>
      <c r="N4742" s="75">
        <f>計算過程!Q4739</f>
        <v>0</v>
      </c>
    </row>
    <row r="4743" spans="8:14">
      <c r="H4743" s="38">
        <v>41837</v>
      </c>
      <c r="I4743" s="39" t="s">
        <v>155</v>
      </c>
      <c r="J4743" s="74">
        <f>計算過程!D4740</f>
        <v>0</v>
      </c>
      <c r="K4743" s="74">
        <f>計算過程!I4740</f>
        <v>0</v>
      </c>
      <c r="L4743" s="74">
        <f>計算過程!J4740</f>
        <v>0</v>
      </c>
      <c r="M4743" s="74">
        <f>計算過程!K4740</f>
        <v>0</v>
      </c>
      <c r="N4743" s="75">
        <f>計算過程!Q4740</f>
        <v>0</v>
      </c>
    </row>
    <row r="4744" spans="8:14">
      <c r="H4744" s="38">
        <v>41837</v>
      </c>
      <c r="I4744" s="39" t="s">
        <v>156</v>
      </c>
      <c r="J4744" s="74">
        <f>計算過程!D4741</f>
        <v>0</v>
      </c>
      <c r="K4744" s="74">
        <f>計算過程!I4741</f>
        <v>0</v>
      </c>
      <c r="L4744" s="74">
        <f>計算過程!J4741</f>
        <v>0</v>
      </c>
      <c r="M4744" s="74">
        <f>計算過程!K4741</f>
        <v>0</v>
      </c>
      <c r="N4744" s="75">
        <f>計算過程!Q4741</f>
        <v>0</v>
      </c>
    </row>
    <row r="4745" spans="8:14">
      <c r="H4745" s="38">
        <v>41837</v>
      </c>
      <c r="I4745" s="39" t="s">
        <v>157</v>
      </c>
      <c r="J4745" s="74">
        <f>計算過程!D4742</f>
        <v>0</v>
      </c>
      <c r="K4745" s="74">
        <f>計算過程!I4742</f>
        <v>0</v>
      </c>
      <c r="L4745" s="74">
        <f>計算過程!J4742</f>
        <v>0</v>
      </c>
      <c r="M4745" s="74">
        <f>計算過程!K4742</f>
        <v>0</v>
      </c>
      <c r="N4745" s="75">
        <f>計算過程!Q4742</f>
        <v>0</v>
      </c>
    </row>
    <row r="4746" spans="8:14">
      <c r="H4746" s="38">
        <v>41837</v>
      </c>
      <c r="I4746" s="39" t="s">
        <v>158</v>
      </c>
      <c r="J4746" s="74">
        <f>計算過程!D4743</f>
        <v>0</v>
      </c>
      <c r="K4746" s="74">
        <f>計算過程!I4743</f>
        <v>0</v>
      </c>
      <c r="L4746" s="74">
        <f>計算過程!J4743</f>
        <v>0</v>
      </c>
      <c r="M4746" s="74">
        <f>計算過程!K4743</f>
        <v>0</v>
      </c>
      <c r="N4746" s="75">
        <f>計算過程!Q4743</f>
        <v>0</v>
      </c>
    </row>
    <row r="4747" spans="8:14">
      <c r="H4747" s="38">
        <v>41837</v>
      </c>
      <c r="I4747" s="39" t="s">
        <v>159</v>
      </c>
      <c r="J4747" s="74">
        <f>計算過程!D4744</f>
        <v>0</v>
      </c>
      <c r="K4747" s="74">
        <f>計算過程!I4744</f>
        <v>0</v>
      </c>
      <c r="L4747" s="74">
        <f>計算過程!J4744</f>
        <v>0</v>
      </c>
      <c r="M4747" s="74">
        <f>計算過程!K4744</f>
        <v>0</v>
      </c>
      <c r="N4747" s="75">
        <f>計算過程!Q4744</f>
        <v>0</v>
      </c>
    </row>
    <row r="4748" spans="8:14">
      <c r="H4748" s="38">
        <v>41837</v>
      </c>
      <c r="I4748" s="39" t="s">
        <v>160</v>
      </c>
      <c r="J4748" s="74">
        <f>計算過程!D4745</f>
        <v>0</v>
      </c>
      <c r="K4748" s="74">
        <f>計算過程!I4745</f>
        <v>0</v>
      </c>
      <c r="L4748" s="74">
        <f>計算過程!J4745</f>
        <v>0</v>
      </c>
      <c r="M4748" s="74">
        <f>計算過程!K4745</f>
        <v>0</v>
      </c>
      <c r="N4748" s="75">
        <f>計算過程!Q4745</f>
        <v>0</v>
      </c>
    </row>
    <row r="4749" spans="8:14">
      <c r="H4749" s="38">
        <v>41837</v>
      </c>
      <c r="I4749" s="39" t="s">
        <v>161</v>
      </c>
      <c r="J4749" s="74">
        <f>計算過程!D4746</f>
        <v>0</v>
      </c>
      <c r="K4749" s="74">
        <f>計算過程!I4746</f>
        <v>0</v>
      </c>
      <c r="L4749" s="74">
        <f>計算過程!J4746</f>
        <v>0</v>
      </c>
      <c r="M4749" s="74">
        <f>計算過程!K4746</f>
        <v>0</v>
      </c>
      <c r="N4749" s="75">
        <f>計算過程!Q4746</f>
        <v>0</v>
      </c>
    </row>
    <row r="4750" spans="8:14">
      <c r="H4750" s="38">
        <v>41837</v>
      </c>
      <c r="I4750" s="39" t="s">
        <v>162</v>
      </c>
      <c r="J4750" s="74">
        <f>計算過程!D4747</f>
        <v>0</v>
      </c>
      <c r="K4750" s="74">
        <f>計算過程!I4747</f>
        <v>0</v>
      </c>
      <c r="L4750" s="74">
        <f>計算過程!J4747</f>
        <v>0</v>
      </c>
      <c r="M4750" s="74">
        <f>計算過程!K4747</f>
        <v>0</v>
      </c>
      <c r="N4750" s="75">
        <f>計算過程!Q4747</f>
        <v>0</v>
      </c>
    </row>
    <row r="4751" spans="8:14">
      <c r="H4751" s="38">
        <v>41837</v>
      </c>
      <c r="I4751" s="39" t="s">
        <v>163</v>
      </c>
      <c r="J4751" s="74">
        <f>計算過程!D4748</f>
        <v>0</v>
      </c>
      <c r="K4751" s="74">
        <f>計算過程!I4748</f>
        <v>0</v>
      </c>
      <c r="L4751" s="74">
        <f>計算過程!J4748</f>
        <v>0</v>
      </c>
      <c r="M4751" s="74">
        <f>計算過程!K4748</f>
        <v>0</v>
      </c>
      <c r="N4751" s="75">
        <f>計算過程!Q4748</f>
        <v>0</v>
      </c>
    </row>
    <row r="4752" spans="8:14">
      <c r="H4752" s="38">
        <v>41837</v>
      </c>
      <c r="I4752" s="39" t="s">
        <v>164</v>
      </c>
      <c r="J4752" s="74">
        <f>計算過程!D4749</f>
        <v>0</v>
      </c>
      <c r="K4752" s="74">
        <f>計算過程!I4749</f>
        <v>0</v>
      </c>
      <c r="L4752" s="74">
        <f>計算過程!J4749</f>
        <v>0</v>
      </c>
      <c r="M4752" s="74">
        <f>計算過程!K4749</f>
        <v>0</v>
      </c>
      <c r="N4752" s="75">
        <f>計算過程!Q4749</f>
        <v>0</v>
      </c>
    </row>
    <row r="4753" spans="8:14">
      <c r="H4753" s="38">
        <v>41837</v>
      </c>
      <c r="I4753" s="39" t="s">
        <v>165</v>
      </c>
      <c r="J4753" s="74">
        <f>計算過程!D4750</f>
        <v>0</v>
      </c>
      <c r="K4753" s="74">
        <f>計算過程!I4750</f>
        <v>0</v>
      </c>
      <c r="L4753" s="74">
        <f>計算過程!J4750</f>
        <v>0</v>
      </c>
      <c r="M4753" s="74">
        <f>計算過程!K4750</f>
        <v>0</v>
      </c>
      <c r="N4753" s="75">
        <f>計算過程!Q4750</f>
        <v>0</v>
      </c>
    </row>
    <row r="4754" spans="8:14">
      <c r="H4754" s="38">
        <v>41837</v>
      </c>
      <c r="I4754" s="39" t="s">
        <v>166</v>
      </c>
      <c r="J4754" s="74">
        <f>計算過程!D4751</f>
        <v>0</v>
      </c>
      <c r="K4754" s="74">
        <f>計算過程!I4751</f>
        <v>0</v>
      </c>
      <c r="L4754" s="74">
        <f>計算過程!J4751</f>
        <v>0</v>
      </c>
      <c r="M4754" s="74">
        <f>計算過程!K4751</f>
        <v>0</v>
      </c>
      <c r="N4754" s="75">
        <f>計算過程!Q4751</f>
        <v>0</v>
      </c>
    </row>
    <row r="4755" spans="8:14">
      <c r="H4755" s="38">
        <v>41837</v>
      </c>
      <c r="I4755" s="39" t="s">
        <v>167</v>
      </c>
      <c r="J4755" s="74">
        <f>計算過程!D4752</f>
        <v>0</v>
      </c>
      <c r="K4755" s="74">
        <f>計算過程!I4752</f>
        <v>0</v>
      </c>
      <c r="L4755" s="74">
        <f>計算過程!J4752</f>
        <v>0</v>
      </c>
      <c r="M4755" s="74">
        <f>計算過程!K4752</f>
        <v>0</v>
      </c>
      <c r="N4755" s="75">
        <f>計算過程!Q4752</f>
        <v>0</v>
      </c>
    </row>
    <row r="4756" spans="8:14">
      <c r="H4756" s="38">
        <v>41837</v>
      </c>
      <c r="I4756" s="39" t="s">
        <v>168</v>
      </c>
      <c r="J4756" s="74">
        <f>計算過程!D4753</f>
        <v>0</v>
      </c>
      <c r="K4756" s="74">
        <f>計算過程!I4753</f>
        <v>0</v>
      </c>
      <c r="L4756" s="74">
        <f>計算過程!J4753</f>
        <v>0</v>
      </c>
      <c r="M4756" s="74">
        <f>計算過程!K4753</f>
        <v>0</v>
      </c>
      <c r="N4756" s="75">
        <f>計算過程!Q4753</f>
        <v>0</v>
      </c>
    </row>
    <row r="4757" spans="8:14">
      <c r="H4757" s="38">
        <v>41837</v>
      </c>
      <c r="I4757" s="39" t="s">
        <v>169</v>
      </c>
      <c r="J4757" s="74">
        <f>計算過程!D4754</f>
        <v>0</v>
      </c>
      <c r="K4757" s="74">
        <f>計算過程!I4754</f>
        <v>0</v>
      </c>
      <c r="L4757" s="74">
        <f>計算過程!J4754</f>
        <v>0</v>
      </c>
      <c r="M4757" s="74">
        <f>計算過程!K4754</f>
        <v>0</v>
      </c>
      <c r="N4757" s="75">
        <f>計算過程!Q4754</f>
        <v>0</v>
      </c>
    </row>
    <row r="4758" spans="8:14">
      <c r="H4758" s="38">
        <v>41837</v>
      </c>
      <c r="I4758" s="39" t="s">
        <v>170</v>
      </c>
      <c r="J4758" s="74">
        <f>計算過程!D4755</f>
        <v>0</v>
      </c>
      <c r="K4758" s="74">
        <f>計算過程!I4755</f>
        <v>0</v>
      </c>
      <c r="L4758" s="74">
        <f>計算過程!J4755</f>
        <v>0</v>
      </c>
      <c r="M4758" s="74">
        <f>計算過程!K4755</f>
        <v>0</v>
      </c>
      <c r="N4758" s="75">
        <f>計算過程!Q4755</f>
        <v>0</v>
      </c>
    </row>
    <row r="4759" spans="8:14">
      <c r="H4759" s="38">
        <v>41837</v>
      </c>
      <c r="I4759" s="39" t="s">
        <v>171</v>
      </c>
      <c r="J4759" s="74">
        <f>計算過程!D4756</f>
        <v>0</v>
      </c>
      <c r="K4759" s="74">
        <f>計算過程!I4756</f>
        <v>0</v>
      </c>
      <c r="L4759" s="74">
        <f>計算過程!J4756</f>
        <v>0</v>
      </c>
      <c r="M4759" s="74">
        <f>計算過程!K4756</f>
        <v>0</v>
      </c>
      <c r="N4759" s="75">
        <f>計算過程!Q4756</f>
        <v>0</v>
      </c>
    </row>
    <row r="4760" spans="8:14">
      <c r="H4760" s="38">
        <v>41837</v>
      </c>
      <c r="I4760" s="39" t="s">
        <v>172</v>
      </c>
      <c r="J4760" s="74">
        <f>計算過程!D4757</f>
        <v>0</v>
      </c>
      <c r="K4760" s="74">
        <f>計算過程!I4757</f>
        <v>0</v>
      </c>
      <c r="L4760" s="74">
        <f>計算過程!J4757</f>
        <v>0</v>
      </c>
      <c r="M4760" s="74">
        <f>計算過程!K4757</f>
        <v>0</v>
      </c>
      <c r="N4760" s="75">
        <f>計算過程!Q4757</f>
        <v>0</v>
      </c>
    </row>
    <row r="4761" spans="8:14">
      <c r="H4761" s="38">
        <v>41838</v>
      </c>
      <c r="I4761" s="39" t="s">
        <v>149</v>
      </c>
      <c r="J4761" s="74">
        <f>計算過程!D4758</f>
        <v>0</v>
      </c>
      <c r="K4761" s="74">
        <f>計算過程!I4758</f>
        <v>0</v>
      </c>
      <c r="L4761" s="74">
        <f>計算過程!J4758</f>
        <v>0</v>
      </c>
      <c r="M4761" s="74">
        <f>計算過程!K4758</f>
        <v>0</v>
      </c>
      <c r="N4761" s="75">
        <f>計算過程!Q4758</f>
        <v>0</v>
      </c>
    </row>
    <row r="4762" spans="8:14">
      <c r="H4762" s="38">
        <v>41838</v>
      </c>
      <c r="I4762" s="39" t="s">
        <v>150</v>
      </c>
      <c r="J4762" s="74">
        <f>計算過程!D4759</f>
        <v>0</v>
      </c>
      <c r="K4762" s="74">
        <f>計算過程!I4759</f>
        <v>0</v>
      </c>
      <c r="L4762" s="74">
        <f>計算過程!J4759</f>
        <v>0</v>
      </c>
      <c r="M4762" s="74">
        <f>計算過程!K4759</f>
        <v>0</v>
      </c>
      <c r="N4762" s="75">
        <f>計算過程!Q4759</f>
        <v>0</v>
      </c>
    </row>
    <row r="4763" spans="8:14">
      <c r="H4763" s="38">
        <v>41838</v>
      </c>
      <c r="I4763" s="39" t="s">
        <v>151</v>
      </c>
      <c r="J4763" s="74">
        <f>計算過程!D4760</f>
        <v>0</v>
      </c>
      <c r="K4763" s="74">
        <f>計算過程!I4760</f>
        <v>0</v>
      </c>
      <c r="L4763" s="74">
        <f>計算過程!J4760</f>
        <v>0</v>
      </c>
      <c r="M4763" s="74">
        <f>計算過程!K4760</f>
        <v>0</v>
      </c>
      <c r="N4763" s="75">
        <f>計算過程!Q4760</f>
        <v>0</v>
      </c>
    </row>
    <row r="4764" spans="8:14">
      <c r="H4764" s="38">
        <v>41838</v>
      </c>
      <c r="I4764" s="39" t="s">
        <v>152</v>
      </c>
      <c r="J4764" s="74">
        <f>計算過程!D4761</f>
        <v>0</v>
      </c>
      <c r="K4764" s="74">
        <f>計算過程!I4761</f>
        <v>0</v>
      </c>
      <c r="L4764" s="74">
        <f>計算過程!J4761</f>
        <v>0</v>
      </c>
      <c r="M4764" s="74">
        <f>計算過程!K4761</f>
        <v>0</v>
      </c>
      <c r="N4764" s="75">
        <f>計算過程!Q4761</f>
        <v>0</v>
      </c>
    </row>
    <row r="4765" spans="8:14">
      <c r="H4765" s="38">
        <v>41838</v>
      </c>
      <c r="I4765" s="39" t="s">
        <v>153</v>
      </c>
      <c r="J4765" s="74">
        <f>計算過程!D4762</f>
        <v>0</v>
      </c>
      <c r="K4765" s="74">
        <f>計算過程!I4762</f>
        <v>0</v>
      </c>
      <c r="L4765" s="74">
        <f>計算過程!J4762</f>
        <v>0</v>
      </c>
      <c r="M4765" s="74">
        <f>計算過程!K4762</f>
        <v>0</v>
      </c>
      <c r="N4765" s="75">
        <f>計算過程!Q4762</f>
        <v>0</v>
      </c>
    </row>
    <row r="4766" spans="8:14">
      <c r="H4766" s="38">
        <v>41838</v>
      </c>
      <c r="I4766" s="39" t="s">
        <v>154</v>
      </c>
      <c r="J4766" s="74">
        <f>計算過程!D4763</f>
        <v>0</v>
      </c>
      <c r="K4766" s="74">
        <f>計算過程!I4763</f>
        <v>0</v>
      </c>
      <c r="L4766" s="74">
        <f>計算過程!J4763</f>
        <v>0</v>
      </c>
      <c r="M4766" s="74">
        <f>計算過程!K4763</f>
        <v>0</v>
      </c>
      <c r="N4766" s="75">
        <f>計算過程!Q4763</f>
        <v>0</v>
      </c>
    </row>
    <row r="4767" spans="8:14">
      <c r="H4767" s="38">
        <v>41838</v>
      </c>
      <c r="I4767" s="39" t="s">
        <v>155</v>
      </c>
      <c r="J4767" s="74">
        <f>計算過程!D4764</f>
        <v>0</v>
      </c>
      <c r="K4767" s="74">
        <f>計算過程!I4764</f>
        <v>0</v>
      </c>
      <c r="L4767" s="74">
        <f>計算過程!J4764</f>
        <v>0</v>
      </c>
      <c r="M4767" s="74">
        <f>計算過程!K4764</f>
        <v>0</v>
      </c>
      <c r="N4767" s="75">
        <f>計算過程!Q4764</f>
        <v>0</v>
      </c>
    </row>
    <row r="4768" spans="8:14">
      <c r="H4768" s="38">
        <v>41838</v>
      </c>
      <c r="I4768" s="39" t="s">
        <v>156</v>
      </c>
      <c r="J4768" s="74">
        <f>計算過程!D4765</f>
        <v>0</v>
      </c>
      <c r="K4768" s="74">
        <f>計算過程!I4765</f>
        <v>0</v>
      </c>
      <c r="L4768" s="74">
        <f>計算過程!J4765</f>
        <v>0</v>
      </c>
      <c r="M4768" s="74">
        <f>計算過程!K4765</f>
        <v>0</v>
      </c>
      <c r="N4768" s="75">
        <f>計算過程!Q4765</f>
        <v>0</v>
      </c>
    </row>
    <row r="4769" spans="8:14">
      <c r="H4769" s="38">
        <v>41838</v>
      </c>
      <c r="I4769" s="39" t="s">
        <v>157</v>
      </c>
      <c r="J4769" s="74">
        <f>計算過程!D4766</f>
        <v>0</v>
      </c>
      <c r="K4769" s="74">
        <f>計算過程!I4766</f>
        <v>0</v>
      </c>
      <c r="L4769" s="74">
        <f>計算過程!J4766</f>
        <v>0</v>
      </c>
      <c r="M4769" s="74">
        <f>計算過程!K4766</f>
        <v>0</v>
      </c>
      <c r="N4769" s="75">
        <f>計算過程!Q4766</f>
        <v>0</v>
      </c>
    </row>
    <row r="4770" spans="8:14">
      <c r="H4770" s="38">
        <v>41838</v>
      </c>
      <c r="I4770" s="39" t="s">
        <v>158</v>
      </c>
      <c r="J4770" s="74">
        <f>計算過程!D4767</f>
        <v>0</v>
      </c>
      <c r="K4770" s="74">
        <f>計算過程!I4767</f>
        <v>0</v>
      </c>
      <c r="L4770" s="74">
        <f>計算過程!J4767</f>
        <v>0</v>
      </c>
      <c r="M4770" s="74">
        <f>計算過程!K4767</f>
        <v>0</v>
      </c>
      <c r="N4770" s="75">
        <f>計算過程!Q4767</f>
        <v>0</v>
      </c>
    </row>
    <row r="4771" spans="8:14">
      <c r="H4771" s="38">
        <v>41838</v>
      </c>
      <c r="I4771" s="39" t="s">
        <v>159</v>
      </c>
      <c r="J4771" s="74">
        <f>計算過程!D4768</f>
        <v>0</v>
      </c>
      <c r="K4771" s="74">
        <f>計算過程!I4768</f>
        <v>0</v>
      </c>
      <c r="L4771" s="74">
        <f>計算過程!J4768</f>
        <v>0</v>
      </c>
      <c r="M4771" s="74">
        <f>計算過程!K4768</f>
        <v>0</v>
      </c>
      <c r="N4771" s="75">
        <f>計算過程!Q4768</f>
        <v>0</v>
      </c>
    </row>
    <row r="4772" spans="8:14">
      <c r="H4772" s="38">
        <v>41838</v>
      </c>
      <c r="I4772" s="39" t="s">
        <v>160</v>
      </c>
      <c r="J4772" s="74">
        <f>計算過程!D4769</f>
        <v>0</v>
      </c>
      <c r="K4772" s="74">
        <f>計算過程!I4769</f>
        <v>0</v>
      </c>
      <c r="L4772" s="74">
        <f>計算過程!J4769</f>
        <v>0</v>
      </c>
      <c r="M4772" s="74">
        <f>計算過程!K4769</f>
        <v>0</v>
      </c>
      <c r="N4772" s="75">
        <f>計算過程!Q4769</f>
        <v>0</v>
      </c>
    </row>
    <row r="4773" spans="8:14">
      <c r="H4773" s="38">
        <v>41838</v>
      </c>
      <c r="I4773" s="39" t="s">
        <v>161</v>
      </c>
      <c r="J4773" s="74">
        <f>計算過程!D4770</f>
        <v>0</v>
      </c>
      <c r="K4773" s="74">
        <f>計算過程!I4770</f>
        <v>0</v>
      </c>
      <c r="L4773" s="74">
        <f>計算過程!J4770</f>
        <v>0</v>
      </c>
      <c r="M4773" s="74">
        <f>計算過程!K4770</f>
        <v>0</v>
      </c>
      <c r="N4773" s="75">
        <f>計算過程!Q4770</f>
        <v>0</v>
      </c>
    </row>
    <row r="4774" spans="8:14">
      <c r="H4774" s="38">
        <v>41838</v>
      </c>
      <c r="I4774" s="39" t="s">
        <v>162</v>
      </c>
      <c r="J4774" s="74">
        <f>計算過程!D4771</f>
        <v>0</v>
      </c>
      <c r="K4774" s="74">
        <f>計算過程!I4771</f>
        <v>0</v>
      </c>
      <c r="L4774" s="74">
        <f>計算過程!J4771</f>
        <v>0</v>
      </c>
      <c r="M4774" s="74">
        <f>計算過程!K4771</f>
        <v>0</v>
      </c>
      <c r="N4774" s="75">
        <f>計算過程!Q4771</f>
        <v>0</v>
      </c>
    </row>
    <row r="4775" spans="8:14">
      <c r="H4775" s="38">
        <v>41838</v>
      </c>
      <c r="I4775" s="39" t="s">
        <v>163</v>
      </c>
      <c r="J4775" s="74">
        <f>計算過程!D4772</f>
        <v>0</v>
      </c>
      <c r="K4775" s="74">
        <f>計算過程!I4772</f>
        <v>0</v>
      </c>
      <c r="L4775" s="74">
        <f>計算過程!J4772</f>
        <v>0</v>
      </c>
      <c r="M4775" s="74">
        <f>計算過程!K4772</f>
        <v>0</v>
      </c>
      <c r="N4775" s="75">
        <f>計算過程!Q4772</f>
        <v>0</v>
      </c>
    </row>
    <row r="4776" spans="8:14">
      <c r="H4776" s="38">
        <v>41838</v>
      </c>
      <c r="I4776" s="39" t="s">
        <v>164</v>
      </c>
      <c r="J4776" s="74">
        <f>計算過程!D4773</f>
        <v>0</v>
      </c>
      <c r="K4776" s="74">
        <f>計算過程!I4773</f>
        <v>0</v>
      </c>
      <c r="L4776" s="74">
        <f>計算過程!J4773</f>
        <v>0</v>
      </c>
      <c r="M4776" s="74">
        <f>計算過程!K4773</f>
        <v>0</v>
      </c>
      <c r="N4776" s="75">
        <f>計算過程!Q4773</f>
        <v>0</v>
      </c>
    </row>
    <row r="4777" spans="8:14">
      <c r="H4777" s="38">
        <v>41838</v>
      </c>
      <c r="I4777" s="39" t="s">
        <v>165</v>
      </c>
      <c r="J4777" s="74">
        <f>計算過程!D4774</f>
        <v>0</v>
      </c>
      <c r="K4777" s="74">
        <f>計算過程!I4774</f>
        <v>0</v>
      </c>
      <c r="L4777" s="74">
        <f>計算過程!J4774</f>
        <v>0</v>
      </c>
      <c r="M4777" s="74">
        <f>計算過程!K4774</f>
        <v>0</v>
      </c>
      <c r="N4777" s="75">
        <f>計算過程!Q4774</f>
        <v>0</v>
      </c>
    </row>
    <row r="4778" spans="8:14">
      <c r="H4778" s="38">
        <v>41838</v>
      </c>
      <c r="I4778" s="39" t="s">
        <v>166</v>
      </c>
      <c r="J4778" s="74">
        <f>計算過程!D4775</f>
        <v>0</v>
      </c>
      <c r="K4778" s="74">
        <f>計算過程!I4775</f>
        <v>0</v>
      </c>
      <c r="L4778" s="74">
        <f>計算過程!J4775</f>
        <v>0</v>
      </c>
      <c r="M4778" s="74">
        <f>計算過程!K4775</f>
        <v>0</v>
      </c>
      <c r="N4778" s="75">
        <f>計算過程!Q4775</f>
        <v>0</v>
      </c>
    </row>
    <row r="4779" spans="8:14">
      <c r="H4779" s="38">
        <v>41838</v>
      </c>
      <c r="I4779" s="39" t="s">
        <v>167</v>
      </c>
      <c r="J4779" s="74">
        <f>計算過程!D4776</f>
        <v>0</v>
      </c>
      <c r="K4779" s="74">
        <f>計算過程!I4776</f>
        <v>0</v>
      </c>
      <c r="L4779" s="74">
        <f>計算過程!J4776</f>
        <v>0</v>
      </c>
      <c r="M4779" s="74">
        <f>計算過程!K4776</f>
        <v>0</v>
      </c>
      <c r="N4779" s="75">
        <f>計算過程!Q4776</f>
        <v>0</v>
      </c>
    </row>
    <row r="4780" spans="8:14">
      <c r="H4780" s="38">
        <v>41838</v>
      </c>
      <c r="I4780" s="39" t="s">
        <v>168</v>
      </c>
      <c r="J4780" s="74">
        <f>計算過程!D4777</f>
        <v>0</v>
      </c>
      <c r="K4780" s="74">
        <f>計算過程!I4777</f>
        <v>0</v>
      </c>
      <c r="L4780" s="74">
        <f>計算過程!J4777</f>
        <v>0</v>
      </c>
      <c r="M4780" s="74">
        <f>計算過程!K4777</f>
        <v>0</v>
      </c>
      <c r="N4780" s="75">
        <f>計算過程!Q4777</f>
        <v>0</v>
      </c>
    </row>
    <row r="4781" spans="8:14">
      <c r="H4781" s="38">
        <v>41838</v>
      </c>
      <c r="I4781" s="39" t="s">
        <v>169</v>
      </c>
      <c r="J4781" s="74">
        <f>計算過程!D4778</f>
        <v>0</v>
      </c>
      <c r="K4781" s="74">
        <f>計算過程!I4778</f>
        <v>0</v>
      </c>
      <c r="L4781" s="74">
        <f>計算過程!J4778</f>
        <v>0</v>
      </c>
      <c r="M4781" s="74">
        <f>計算過程!K4778</f>
        <v>0</v>
      </c>
      <c r="N4781" s="75">
        <f>計算過程!Q4778</f>
        <v>0</v>
      </c>
    </row>
    <row r="4782" spans="8:14">
      <c r="H4782" s="38">
        <v>41838</v>
      </c>
      <c r="I4782" s="39" t="s">
        <v>170</v>
      </c>
      <c r="J4782" s="74">
        <f>計算過程!D4779</f>
        <v>0</v>
      </c>
      <c r="K4782" s="74">
        <f>計算過程!I4779</f>
        <v>0</v>
      </c>
      <c r="L4782" s="74">
        <f>計算過程!J4779</f>
        <v>0</v>
      </c>
      <c r="M4782" s="74">
        <f>計算過程!K4779</f>
        <v>0</v>
      </c>
      <c r="N4782" s="75">
        <f>計算過程!Q4779</f>
        <v>0</v>
      </c>
    </row>
    <row r="4783" spans="8:14">
      <c r="H4783" s="38">
        <v>41838</v>
      </c>
      <c r="I4783" s="39" t="s">
        <v>171</v>
      </c>
      <c r="J4783" s="74">
        <f>計算過程!D4780</f>
        <v>0</v>
      </c>
      <c r="K4783" s="74">
        <f>計算過程!I4780</f>
        <v>0</v>
      </c>
      <c r="L4783" s="74">
        <f>計算過程!J4780</f>
        <v>0</v>
      </c>
      <c r="M4783" s="74">
        <f>計算過程!K4780</f>
        <v>0</v>
      </c>
      <c r="N4783" s="75">
        <f>計算過程!Q4780</f>
        <v>0</v>
      </c>
    </row>
    <row r="4784" spans="8:14">
      <c r="H4784" s="38">
        <v>41838</v>
      </c>
      <c r="I4784" s="39" t="s">
        <v>172</v>
      </c>
      <c r="J4784" s="74">
        <f>計算過程!D4781</f>
        <v>0</v>
      </c>
      <c r="K4784" s="74">
        <f>計算過程!I4781</f>
        <v>0</v>
      </c>
      <c r="L4784" s="74">
        <f>計算過程!J4781</f>
        <v>0</v>
      </c>
      <c r="M4784" s="74">
        <f>計算過程!K4781</f>
        <v>0</v>
      </c>
      <c r="N4784" s="75">
        <f>計算過程!Q4781</f>
        <v>0</v>
      </c>
    </row>
    <row r="4785" spans="8:14">
      <c r="H4785" s="38">
        <v>41839</v>
      </c>
      <c r="I4785" s="39" t="s">
        <v>149</v>
      </c>
      <c r="J4785" s="74">
        <f>計算過程!D4782</f>
        <v>0</v>
      </c>
      <c r="K4785" s="74">
        <f>計算過程!I4782</f>
        <v>0</v>
      </c>
      <c r="L4785" s="74">
        <f>計算過程!J4782</f>
        <v>0</v>
      </c>
      <c r="M4785" s="74">
        <f>計算過程!K4782</f>
        <v>0</v>
      </c>
      <c r="N4785" s="75">
        <f>計算過程!Q4782</f>
        <v>0</v>
      </c>
    </row>
    <row r="4786" spans="8:14">
      <c r="H4786" s="38">
        <v>41839</v>
      </c>
      <c r="I4786" s="39" t="s">
        <v>150</v>
      </c>
      <c r="J4786" s="74">
        <f>計算過程!D4783</f>
        <v>0</v>
      </c>
      <c r="K4786" s="74">
        <f>計算過程!I4783</f>
        <v>0</v>
      </c>
      <c r="L4786" s="74">
        <f>計算過程!J4783</f>
        <v>0</v>
      </c>
      <c r="M4786" s="74">
        <f>計算過程!K4783</f>
        <v>0</v>
      </c>
      <c r="N4786" s="75">
        <f>計算過程!Q4783</f>
        <v>0</v>
      </c>
    </row>
    <row r="4787" spans="8:14">
      <c r="H4787" s="38">
        <v>41839</v>
      </c>
      <c r="I4787" s="39" t="s">
        <v>151</v>
      </c>
      <c r="J4787" s="74">
        <f>計算過程!D4784</f>
        <v>0</v>
      </c>
      <c r="K4787" s="74">
        <f>計算過程!I4784</f>
        <v>0</v>
      </c>
      <c r="L4787" s="74">
        <f>計算過程!J4784</f>
        <v>0</v>
      </c>
      <c r="M4787" s="74">
        <f>計算過程!K4784</f>
        <v>0</v>
      </c>
      <c r="N4787" s="75">
        <f>計算過程!Q4784</f>
        <v>0</v>
      </c>
    </row>
    <row r="4788" spans="8:14">
      <c r="H4788" s="38">
        <v>41839</v>
      </c>
      <c r="I4788" s="39" t="s">
        <v>152</v>
      </c>
      <c r="J4788" s="74">
        <f>計算過程!D4785</f>
        <v>0</v>
      </c>
      <c r="K4788" s="74">
        <f>計算過程!I4785</f>
        <v>0</v>
      </c>
      <c r="L4788" s="74">
        <f>計算過程!J4785</f>
        <v>0</v>
      </c>
      <c r="M4788" s="74">
        <f>計算過程!K4785</f>
        <v>0</v>
      </c>
      <c r="N4788" s="75">
        <f>計算過程!Q4785</f>
        <v>0</v>
      </c>
    </row>
    <row r="4789" spans="8:14">
      <c r="H4789" s="38">
        <v>41839</v>
      </c>
      <c r="I4789" s="39" t="s">
        <v>153</v>
      </c>
      <c r="J4789" s="74">
        <f>計算過程!D4786</f>
        <v>0</v>
      </c>
      <c r="K4789" s="74">
        <f>計算過程!I4786</f>
        <v>0</v>
      </c>
      <c r="L4789" s="74">
        <f>計算過程!J4786</f>
        <v>0</v>
      </c>
      <c r="M4789" s="74">
        <f>計算過程!K4786</f>
        <v>0</v>
      </c>
      <c r="N4789" s="75">
        <f>計算過程!Q4786</f>
        <v>0</v>
      </c>
    </row>
    <row r="4790" spans="8:14">
      <c r="H4790" s="38">
        <v>41839</v>
      </c>
      <c r="I4790" s="39" t="s">
        <v>154</v>
      </c>
      <c r="J4790" s="74">
        <f>計算過程!D4787</f>
        <v>0</v>
      </c>
      <c r="K4790" s="74">
        <f>計算過程!I4787</f>
        <v>0</v>
      </c>
      <c r="L4790" s="74">
        <f>計算過程!J4787</f>
        <v>0</v>
      </c>
      <c r="M4790" s="74">
        <f>計算過程!K4787</f>
        <v>0</v>
      </c>
      <c r="N4790" s="75">
        <f>計算過程!Q4787</f>
        <v>0</v>
      </c>
    </row>
    <row r="4791" spans="8:14">
      <c r="H4791" s="38">
        <v>41839</v>
      </c>
      <c r="I4791" s="39" t="s">
        <v>155</v>
      </c>
      <c r="J4791" s="74">
        <f>計算過程!D4788</f>
        <v>0</v>
      </c>
      <c r="K4791" s="74">
        <f>計算過程!I4788</f>
        <v>0</v>
      </c>
      <c r="L4791" s="74">
        <f>計算過程!J4788</f>
        <v>0</v>
      </c>
      <c r="M4791" s="74">
        <f>計算過程!K4788</f>
        <v>0</v>
      </c>
      <c r="N4791" s="75">
        <f>計算過程!Q4788</f>
        <v>0</v>
      </c>
    </row>
    <row r="4792" spans="8:14">
      <c r="H4792" s="38">
        <v>41839</v>
      </c>
      <c r="I4792" s="39" t="s">
        <v>156</v>
      </c>
      <c r="J4792" s="74">
        <f>計算過程!D4789</f>
        <v>0</v>
      </c>
      <c r="K4792" s="74">
        <f>計算過程!I4789</f>
        <v>0</v>
      </c>
      <c r="L4792" s="74">
        <f>計算過程!J4789</f>
        <v>0</v>
      </c>
      <c r="M4792" s="74">
        <f>計算過程!K4789</f>
        <v>0</v>
      </c>
      <c r="N4792" s="75">
        <f>計算過程!Q4789</f>
        <v>0</v>
      </c>
    </row>
    <row r="4793" spans="8:14">
      <c r="H4793" s="38">
        <v>41839</v>
      </c>
      <c r="I4793" s="39" t="s">
        <v>157</v>
      </c>
      <c r="J4793" s="74">
        <f>計算過程!D4790</f>
        <v>0</v>
      </c>
      <c r="K4793" s="74">
        <f>計算過程!I4790</f>
        <v>0</v>
      </c>
      <c r="L4793" s="74">
        <f>計算過程!J4790</f>
        <v>0</v>
      </c>
      <c r="M4793" s="74">
        <f>計算過程!K4790</f>
        <v>0</v>
      </c>
      <c r="N4793" s="75">
        <f>計算過程!Q4790</f>
        <v>0</v>
      </c>
    </row>
    <row r="4794" spans="8:14">
      <c r="H4794" s="38">
        <v>41839</v>
      </c>
      <c r="I4794" s="39" t="s">
        <v>158</v>
      </c>
      <c r="J4794" s="74">
        <f>計算過程!D4791</f>
        <v>0</v>
      </c>
      <c r="K4794" s="74">
        <f>計算過程!I4791</f>
        <v>0</v>
      </c>
      <c r="L4794" s="74">
        <f>計算過程!J4791</f>
        <v>0</v>
      </c>
      <c r="M4794" s="74">
        <f>計算過程!K4791</f>
        <v>0</v>
      </c>
      <c r="N4794" s="75">
        <f>計算過程!Q4791</f>
        <v>0</v>
      </c>
    </row>
    <row r="4795" spans="8:14">
      <c r="H4795" s="38">
        <v>41839</v>
      </c>
      <c r="I4795" s="39" t="s">
        <v>159</v>
      </c>
      <c r="J4795" s="74">
        <f>計算過程!D4792</f>
        <v>0</v>
      </c>
      <c r="K4795" s="74">
        <f>計算過程!I4792</f>
        <v>0</v>
      </c>
      <c r="L4795" s="74">
        <f>計算過程!J4792</f>
        <v>0</v>
      </c>
      <c r="M4795" s="74">
        <f>計算過程!K4792</f>
        <v>0</v>
      </c>
      <c r="N4795" s="75">
        <f>計算過程!Q4792</f>
        <v>0</v>
      </c>
    </row>
    <row r="4796" spans="8:14">
      <c r="H4796" s="38">
        <v>41839</v>
      </c>
      <c r="I4796" s="39" t="s">
        <v>160</v>
      </c>
      <c r="J4796" s="74">
        <f>計算過程!D4793</f>
        <v>0</v>
      </c>
      <c r="K4796" s="74">
        <f>計算過程!I4793</f>
        <v>0</v>
      </c>
      <c r="L4796" s="74">
        <f>計算過程!J4793</f>
        <v>0</v>
      </c>
      <c r="M4796" s="74">
        <f>計算過程!K4793</f>
        <v>0</v>
      </c>
      <c r="N4796" s="75">
        <f>計算過程!Q4793</f>
        <v>0</v>
      </c>
    </row>
    <row r="4797" spans="8:14">
      <c r="H4797" s="38">
        <v>41839</v>
      </c>
      <c r="I4797" s="39" t="s">
        <v>161</v>
      </c>
      <c r="J4797" s="74">
        <f>計算過程!D4794</f>
        <v>0</v>
      </c>
      <c r="K4797" s="74">
        <f>計算過程!I4794</f>
        <v>0</v>
      </c>
      <c r="L4797" s="74">
        <f>計算過程!J4794</f>
        <v>0</v>
      </c>
      <c r="M4797" s="74">
        <f>計算過程!K4794</f>
        <v>0</v>
      </c>
      <c r="N4797" s="75">
        <f>計算過程!Q4794</f>
        <v>0</v>
      </c>
    </row>
    <row r="4798" spans="8:14">
      <c r="H4798" s="38">
        <v>41839</v>
      </c>
      <c r="I4798" s="39" t="s">
        <v>162</v>
      </c>
      <c r="J4798" s="74">
        <f>計算過程!D4795</f>
        <v>0</v>
      </c>
      <c r="K4798" s="74">
        <f>計算過程!I4795</f>
        <v>0</v>
      </c>
      <c r="L4798" s="74">
        <f>計算過程!J4795</f>
        <v>0</v>
      </c>
      <c r="M4798" s="74">
        <f>計算過程!K4795</f>
        <v>0</v>
      </c>
      <c r="N4798" s="75">
        <f>計算過程!Q4795</f>
        <v>0</v>
      </c>
    </row>
    <row r="4799" spans="8:14">
      <c r="H4799" s="38">
        <v>41839</v>
      </c>
      <c r="I4799" s="39" t="s">
        <v>163</v>
      </c>
      <c r="J4799" s="74">
        <f>計算過程!D4796</f>
        <v>0</v>
      </c>
      <c r="K4799" s="74">
        <f>計算過程!I4796</f>
        <v>0</v>
      </c>
      <c r="L4799" s="74">
        <f>計算過程!J4796</f>
        <v>0</v>
      </c>
      <c r="M4799" s="74">
        <f>計算過程!K4796</f>
        <v>0</v>
      </c>
      <c r="N4799" s="75">
        <f>計算過程!Q4796</f>
        <v>0</v>
      </c>
    </row>
    <row r="4800" spans="8:14">
      <c r="H4800" s="38">
        <v>41839</v>
      </c>
      <c r="I4800" s="39" t="s">
        <v>164</v>
      </c>
      <c r="J4800" s="74">
        <f>計算過程!D4797</f>
        <v>0</v>
      </c>
      <c r="K4800" s="74">
        <f>計算過程!I4797</f>
        <v>0</v>
      </c>
      <c r="L4800" s="74">
        <f>計算過程!J4797</f>
        <v>0</v>
      </c>
      <c r="M4800" s="74">
        <f>計算過程!K4797</f>
        <v>0</v>
      </c>
      <c r="N4800" s="75">
        <f>計算過程!Q4797</f>
        <v>0</v>
      </c>
    </row>
    <row r="4801" spans="8:14">
      <c r="H4801" s="38">
        <v>41839</v>
      </c>
      <c r="I4801" s="39" t="s">
        <v>165</v>
      </c>
      <c r="J4801" s="74">
        <f>計算過程!D4798</f>
        <v>0</v>
      </c>
      <c r="K4801" s="74">
        <f>計算過程!I4798</f>
        <v>0</v>
      </c>
      <c r="L4801" s="74">
        <f>計算過程!J4798</f>
        <v>0</v>
      </c>
      <c r="M4801" s="74">
        <f>計算過程!K4798</f>
        <v>0</v>
      </c>
      <c r="N4801" s="75">
        <f>計算過程!Q4798</f>
        <v>0</v>
      </c>
    </row>
    <row r="4802" spans="8:14">
      <c r="H4802" s="38">
        <v>41839</v>
      </c>
      <c r="I4802" s="39" t="s">
        <v>166</v>
      </c>
      <c r="J4802" s="74">
        <f>計算過程!D4799</f>
        <v>0</v>
      </c>
      <c r="K4802" s="74">
        <f>計算過程!I4799</f>
        <v>0</v>
      </c>
      <c r="L4802" s="74">
        <f>計算過程!J4799</f>
        <v>0</v>
      </c>
      <c r="M4802" s="74">
        <f>計算過程!K4799</f>
        <v>0</v>
      </c>
      <c r="N4802" s="75">
        <f>計算過程!Q4799</f>
        <v>0</v>
      </c>
    </row>
    <row r="4803" spans="8:14">
      <c r="H4803" s="38">
        <v>41839</v>
      </c>
      <c r="I4803" s="39" t="s">
        <v>167</v>
      </c>
      <c r="J4803" s="74">
        <f>計算過程!D4800</f>
        <v>0</v>
      </c>
      <c r="K4803" s="74">
        <f>計算過程!I4800</f>
        <v>0</v>
      </c>
      <c r="L4803" s="74">
        <f>計算過程!J4800</f>
        <v>0</v>
      </c>
      <c r="M4803" s="74">
        <f>計算過程!K4800</f>
        <v>0</v>
      </c>
      <c r="N4803" s="75">
        <f>計算過程!Q4800</f>
        <v>0</v>
      </c>
    </row>
    <row r="4804" spans="8:14">
      <c r="H4804" s="38">
        <v>41839</v>
      </c>
      <c r="I4804" s="39" t="s">
        <v>168</v>
      </c>
      <c r="J4804" s="74">
        <f>計算過程!D4801</f>
        <v>0</v>
      </c>
      <c r="K4804" s="74">
        <f>計算過程!I4801</f>
        <v>0</v>
      </c>
      <c r="L4804" s="74">
        <f>計算過程!J4801</f>
        <v>0</v>
      </c>
      <c r="M4804" s="74">
        <f>計算過程!K4801</f>
        <v>0</v>
      </c>
      <c r="N4804" s="75">
        <f>計算過程!Q4801</f>
        <v>0</v>
      </c>
    </row>
    <row r="4805" spans="8:14">
      <c r="H4805" s="38">
        <v>41839</v>
      </c>
      <c r="I4805" s="39" t="s">
        <v>169</v>
      </c>
      <c r="J4805" s="74">
        <f>計算過程!D4802</f>
        <v>0</v>
      </c>
      <c r="K4805" s="74">
        <f>計算過程!I4802</f>
        <v>0</v>
      </c>
      <c r="L4805" s="74">
        <f>計算過程!J4802</f>
        <v>0</v>
      </c>
      <c r="M4805" s="74">
        <f>計算過程!K4802</f>
        <v>0</v>
      </c>
      <c r="N4805" s="75">
        <f>計算過程!Q4802</f>
        <v>0</v>
      </c>
    </row>
    <row r="4806" spans="8:14">
      <c r="H4806" s="38">
        <v>41839</v>
      </c>
      <c r="I4806" s="39" t="s">
        <v>170</v>
      </c>
      <c r="J4806" s="74">
        <f>計算過程!D4803</f>
        <v>0</v>
      </c>
      <c r="K4806" s="74">
        <f>計算過程!I4803</f>
        <v>0</v>
      </c>
      <c r="L4806" s="74">
        <f>計算過程!J4803</f>
        <v>0</v>
      </c>
      <c r="M4806" s="74">
        <f>計算過程!K4803</f>
        <v>0</v>
      </c>
      <c r="N4806" s="75">
        <f>計算過程!Q4803</f>
        <v>0</v>
      </c>
    </row>
    <row r="4807" spans="8:14">
      <c r="H4807" s="38">
        <v>41839</v>
      </c>
      <c r="I4807" s="39" t="s">
        <v>171</v>
      </c>
      <c r="J4807" s="74">
        <f>計算過程!D4804</f>
        <v>0</v>
      </c>
      <c r="K4807" s="74">
        <f>計算過程!I4804</f>
        <v>0</v>
      </c>
      <c r="L4807" s="74">
        <f>計算過程!J4804</f>
        <v>0</v>
      </c>
      <c r="M4807" s="74">
        <f>計算過程!K4804</f>
        <v>0</v>
      </c>
      <c r="N4807" s="75">
        <f>計算過程!Q4804</f>
        <v>0</v>
      </c>
    </row>
    <row r="4808" spans="8:14">
      <c r="H4808" s="38">
        <v>41839</v>
      </c>
      <c r="I4808" s="39" t="s">
        <v>172</v>
      </c>
      <c r="J4808" s="74">
        <f>計算過程!D4805</f>
        <v>0</v>
      </c>
      <c r="K4808" s="74">
        <f>計算過程!I4805</f>
        <v>0</v>
      </c>
      <c r="L4808" s="74">
        <f>計算過程!J4805</f>
        <v>0</v>
      </c>
      <c r="M4808" s="74">
        <f>計算過程!K4805</f>
        <v>0</v>
      </c>
      <c r="N4808" s="75">
        <f>計算過程!Q4805</f>
        <v>0</v>
      </c>
    </row>
    <row r="4809" spans="8:14">
      <c r="H4809" s="38">
        <v>41840</v>
      </c>
      <c r="I4809" s="39" t="s">
        <v>149</v>
      </c>
      <c r="J4809" s="74">
        <f>計算過程!D4806</f>
        <v>0</v>
      </c>
      <c r="K4809" s="74">
        <f>計算過程!I4806</f>
        <v>0</v>
      </c>
      <c r="L4809" s="74">
        <f>計算過程!J4806</f>
        <v>0</v>
      </c>
      <c r="M4809" s="74">
        <f>計算過程!K4806</f>
        <v>0</v>
      </c>
      <c r="N4809" s="75">
        <f>計算過程!Q4806</f>
        <v>0</v>
      </c>
    </row>
    <row r="4810" spans="8:14">
      <c r="H4810" s="38">
        <v>41840</v>
      </c>
      <c r="I4810" s="39" t="s">
        <v>150</v>
      </c>
      <c r="J4810" s="74">
        <f>計算過程!D4807</f>
        <v>0</v>
      </c>
      <c r="K4810" s="74">
        <f>計算過程!I4807</f>
        <v>0</v>
      </c>
      <c r="L4810" s="74">
        <f>計算過程!J4807</f>
        <v>0</v>
      </c>
      <c r="M4810" s="74">
        <f>計算過程!K4807</f>
        <v>0</v>
      </c>
      <c r="N4810" s="75">
        <f>計算過程!Q4807</f>
        <v>0</v>
      </c>
    </row>
    <row r="4811" spans="8:14">
      <c r="H4811" s="38">
        <v>41840</v>
      </c>
      <c r="I4811" s="39" t="s">
        <v>151</v>
      </c>
      <c r="J4811" s="74">
        <f>計算過程!D4808</f>
        <v>0</v>
      </c>
      <c r="K4811" s="74">
        <f>計算過程!I4808</f>
        <v>0</v>
      </c>
      <c r="L4811" s="74">
        <f>計算過程!J4808</f>
        <v>0</v>
      </c>
      <c r="M4811" s="74">
        <f>計算過程!K4808</f>
        <v>0</v>
      </c>
      <c r="N4811" s="75">
        <f>計算過程!Q4808</f>
        <v>0</v>
      </c>
    </row>
    <row r="4812" spans="8:14">
      <c r="H4812" s="38">
        <v>41840</v>
      </c>
      <c r="I4812" s="39" t="s">
        <v>152</v>
      </c>
      <c r="J4812" s="74">
        <f>計算過程!D4809</f>
        <v>0</v>
      </c>
      <c r="K4812" s="74">
        <f>計算過程!I4809</f>
        <v>0</v>
      </c>
      <c r="L4812" s="74">
        <f>計算過程!J4809</f>
        <v>0</v>
      </c>
      <c r="M4812" s="74">
        <f>計算過程!K4809</f>
        <v>0</v>
      </c>
      <c r="N4812" s="75">
        <f>計算過程!Q4809</f>
        <v>0</v>
      </c>
    </row>
    <row r="4813" spans="8:14">
      <c r="H4813" s="38">
        <v>41840</v>
      </c>
      <c r="I4813" s="39" t="s">
        <v>153</v>
      </c>
      <c r="J4813" s="74">
        <f>計算過程!D4810</f>
        <v>0</v>
      </c>
      <c r="K4813" s="74">
        <f>計算過程!I4810</f>
        <v>0</v>
      </c>
      <c r="L4813" s="74">
        <f>計算過程!J4810</f>
        <v>0</v>
      </c>
      <c r="M4813" s="74">
        <f>計算過程!K4810</f>
        <v>0</v>
      </c>
      <c r="N4813" s="75">
        <f>計算過程!Q4810</f>
        <v>0</v>
      </c>
    </row>
    <row r="4814" spans="8:14">
      <c r="H4814" s="38">
        <v>41840</v>
      </c>
      <c r="I4814" s="39" t="s">
        <v>154</v>
      </c>
      <c r="J4814" s="74">
        <f>計算過程!D4811</f>
        <v>0</v>
      </c>
      <c r="K4814" s="74">
        <f>計算過程!I4811</f>
        <v>0</v>
      </c>
      <c r="L4814" s="74">
        <f>計算過程!J4811</f>
        <v>0</v>
      </c>
      <c r="M4814" s="74">
        <f>計算過程!K4811</f>
        <v>0</v>
      </c>
      <c r="N4814" s="75">
        <f>計算過程!Q4811</f>
        <v>0</v>
      </c>
    </row>
    <row r="4815" spans="8:14">
      <c r="H4815" s="38">
        <v>41840</v>
      </c>
      <c r="I4815" s="39" t="s">
        <v>155</v>
      </c>
      <c r="J4815" s="74">
        <f>計算過程!D4812</f>
        <v>0</v>
      </c>
      <c r="K4815" s="74">
        <f>計算過程!I4812</f>
        <v>0</v>
      </c>
      <c r="L4815" s="74">
        <f>計算過程!J4812</f>
        <v>0</v>
      </c>
      <c r="M4815" s="74">
        <f>計算過程!K4812</f>
        <v>0</v>
      </c>
      <c r="N4815" s="75">
        <f>計算過程!Q4812</f>
        <v>0</v>
      </c>
    </row>
    <row r="4816" spans="8:14">
      <c r="H4816" s="38">
        <v>41840</v>
      </c>
      <c r="I4816" s="39" t="s">
        <v>156</v>
      </c>
      <c r="J4816" s="74">
        <f>計算過程!D4813</f>
        <v>0</v>
      </c>
      <c r="K4816" s="74">
        <f>計算過程!I4813</f>
        <v>0</v>
      </c>
      <c r="L4816" s="74">
        <f>計算過程!J4813</f>
        <v>0</v>
      </c>
      <c r="M4816" s="74">
        <f>計算過程!K4813</f>
        <v>0</v>
      </c>
      <c r="N4816" s="75">
        <f>計算過程!Q4813</f>
        <v>0</v>
      </c>
    </row>
    <row r="4817" spans="8:14">
      <c r="H4817" s="38">
        <v>41840</v>
      </c>
      <c r="I4817" s="39" t="s">
        <v>157</v>
      </c>
      <c r="J4817" s="74">
        <f>計算過程!D4814</f>
        <v>0</v>
      </c>
      <c r="K4817" s="74">
        <f>計算過程!I4814</f>
        <v>0</v>
      </c>
      <c r="L4817" s="74">
        <f>計算過程!J4814</f>
        <v>0</v>
      </c>
      <c r="M4817" s="74">
        <f>計算過程!K4814</f>
        <v>0</v>
      </c>
      <c r="N4817" s="75">
        <f>計算過程!Q4814</f>
        <v>0</v>
      </c>
    </row>
    <row r="4818" spans="8:14">
      <c r="H4818" s="38">
        <v>41840</v>
      </c>
      <c r="I4818" s="39" t="s">
        <v>158</v>
      </c>
      <c r="J4818" s="74">
        <f>計算過程!D4815</f>
        <v>0</v>
      </c>
      <c r="K4818" s="74">
        <f>計算過程!I4815</f>
        <v>0</v>
      </c>
      <c r="L4818" s="74">
        <f>計算過程!J4815</f>
        <v>0</v>
      </c>
      <c r="M4818" s="74">
        <f>計算過程!K4815</f>
        <v>0</v>
      </c>
      <c r="N4818" s="75">
        <f>計算過程!Q4815</f>
        <v>0</v>
      </c>
    </row>
    <row r="4819" spans="8:14">
      <c r="H4819" s="38">
        <v>41840</v>
      </c>
      <c r="I4819" s="39" t="s">
        <v>159</v>
      </c>
      <c r="J4819" s="74">
        <f>計算過程!D4816</f>
        <v>0</v>
      </c>
      <c r="K4819" s="74">
        <f>計算過程!I4816</f>
        <v>0</v>
      </c>
      <c r="L4819" s="74">
        <f>計算過程!J4816</f>
        <v>0</v>
      </c>
      <c r="M4819" s="74">
        <f>計算過程!K4816</f>
        <v>0</v>
      </c>
      <c r="N4819" s="75">
        <f>計算過程!Q4816</f>
        <v>0</v>
      </c>
    </row>
    <row r="4820" spans="8:14">
      <c r="H4820" s="38">
        <v>41840</v>
      </c>
      <c r="I4820" s="39" t="s">
        <v>160</v>
      </c>
      <c r="J4820" s="74">
        <f>計算過程!D4817</f>
        <v>0</v>
      </c>
      <c r="K4820" s="74">
        <f>計算過程!I4817</f>
        <v>0</v>
      </c>
      <c r="L4820" s="74">
        <f>計算過程!J4817</f>
        <v>0</v>
      </c>
      <c r="M4820" s="74">
        <f>計算過程!K4817</f>
        <v>0</v>
      </c>
      <c r="N4820" s="75">
        <f>計算過程!Q4817</f>
        <v>0</v>
      </c>
    </row>
    <row r="4821" spans="8:14">
      <c r="H4821" s="38">
        <v>41840</v>
      </c>
      <c r="I4821" s="39" t="s">
        <v>161</v>
      </c>
      <c r="J4821" s="74">
        <f>計算過程!D4818</f>
        <v>0</v>
      </c>
      <c r="K4821" s="74">
        <f>計算過程!I4818</f>
        <v>0</v>
      </c>
      <c r="L4821" s="74">
        <f>計算過程!J4818</f>
        <v>0</v>
      </c>
      <c r="M4821" s="74">
        <f>計算過程!K4818</f>
        <v>0</v>
      </c>
      <c r="N4821" s="75">
        <f>計算過程!Q4818</f>
        <v>0</v>
      </c>
    </row>
    <row r="4822" spans="8:14">
      <c r="H4822" s="38">
        <v>41840</v>
      </c>
      <c r="I4822" s="39" t="s">
        <v>162</v>
      </c>
      <c r="J4822" s="74">
        <f>計算過程!D4819</f>
        <v>0</v>
      </c>
      <c r="K4822" s="74">
        <f>計算過程!I4819</f>
        <v>0</v>
      </c>
      <c r="L4822" s="74">
        <f>計算過程!J4819</f>
        <v>0</v>
      </c>
      <c r="M4822" s="74">
        <f>計算過程!K4819</f>
        <v>0</v>
      </c>
      <c r="N4822" s="75">
        <f>計算過程!Q4819</f>
        <v>0</v>
      </c>
    </row>
    <row r="4823" spans="8:14">
      <c r="H4823" s="38">
        <v>41840</v>
      </c>
      <c r="I4823" s="39" t="s">
        <v>163</v>
      </c>
      <c r="J4823" s="74">
        <f>計算過程!D4820</f>
        <v>0</v>
      </c>
      <c r="K4823" s="74">
        <f>計算過程!I4820</f>
        <v>0</v>
      </c>
      <c r="L4823" s="74">
        <f>計算過程!J4820</f>
        <v>0</v>
      </c>
      <c r="M4823" s="74">
        <f>計算過程!K4820</f>
        <v>0</v>
      </c>
      <c r="N4823" s="75">
        <f>計算過程!Q4820</f>
        <v>0</v>
      </c>
    </row>
    <row r="4824" spans="8:14">
      <c r="H4824" s="38">
        <v>41840</v>
      </c>
      <c r="I4824" s="39" t="s">
        <v>164</v>
      </c>
      <c r="J4824" s="74">
        <f>計算過程!D4821</f>
        <v>0</v>
      </c>
      <c r="K4824" s="74">
        <f>計算過程!I4821</f>
        <v>0</v>
      </c>
      <c r="L4824" s="74">
        <f>計算過程!J4821</f>
        <v>0</v>
      </c>
      <c r="M4824" s="74">
        <f>計算過程!K4821</f>
        <v>0</v>
      </c>
      <c r="N4824" s="75">
        <f>計算過程!Q4821</f>
        <v>0</v>
      </c>
    </row>
    <row r="4825" spans="8:14">
      <c r="H4825" s="38">
        <v>41840</v>
      </c>
      <c r="I4825" s="39" t="s">
        <v>165</v>
      </c>
      <c r="J4825" s="74">
        <f>計算過程!D4822</f>
        <v>0</v>
      </c>
      <c r="K4825" s="74">
        <f>計算過程!I4822</f>
        <v>0</v>
      </c>
      <c r="L4825" s="74">
        <f>計算過程!J4822</f>
        <v>0</v>
      </c>
      <c r="M4825" s="74">
        <f>計算過程!K4822</f>
        <v>0</v>
      </c>
      <c r="N4825" s="75">
        <f>計算過程!Q4822</f>
        <v>0</v>
      </c>
    </row>
    <row r="4826" spans="8:14">
      <c r="H4826" s="38">
        <v>41840</v>
      </c>
      <c r="I4826" s="39" t="s">
        <v>166</v>
      </c>
      <c r="J4826" s="74">
        <f>計算過程!D4823</f>
        <v>0</v>
      </c>
      <c r="K4826" s="74">
        <f>計算過程!I4823</f>
        <v>0</v>
      </c>
      <c r="L4826" s="74">
        <f>計算過程!J4823</f>
        <v>0</v>
      </c>
      <c r="M4826" s="74">
        <f>計算過程!K4823</f>
        <v>0</v>
      </c>
      <c r="N4826" s="75">
        <f>計算過程!Q4823</f>
        <v>0</v>
      </c>
    </row>
    <row r="4827" spans="8:14">
      <c r="H4827" s="38">
        <v>41840</v>
      </c>
      <c r="I4827" s="39" t="s">
        <v>167</v>
      </c>
      <c r="J4827" s="74">
        <f>計算過程!D4824</f>
        <v>0</v>
      </c>
      <c r="K4827" s="74">
        <f>計算過程!I4824</f>
        <v>0</v>
      </c>
      <c r="L4827" s="74">
        <f>計算過程!J4824</f>
        <v>0</v>
      </c>
      <c r="M4827" s="74">
        <f>計算過程!K4824</f>
        <v>0</v>
      </c>
      <c r="N4827" s="75">
        <f>計算過程!Q4824</f>
        <v>0</v>
      </c>
    </row>
    <row r="4828" spans="8:14">
      <c r="H4828" s="38">
        <v>41840</v>
      </c>
      <c r="I4828" s="39" t="s">
        <v>168</v>
      </c>
      <c r="J4828" s="74">
        <f>計算過程!D4825</f>
        <v>0</v>
      </c>
      <c r="K4828" s="74">
        <f>計算過程!I4825</f>
        <v>0</v>
      </c>
      <c r="L4828" s="74">
        <f>計算過程!J4825</f>
        <v>0</v>
      </c>
      <c r="M4828" s="74">
        <f>計算過程!K4825</f>
        <v>0</v>
      </c>
      <c r="N4828" s="75">
        <f>計算過程!Q4825</f>
        <v>0</v>
      </c>
    </row>
    <row r="4829" spans="8:14">
      <c r="H4829" s="38">
        <v>41840</v>
      </c>
      <c r="I4829" s="39" t="s">
        <v>169</v>
      </c>
      <c r="J4829" s="74">
        <f>計算過程!D4826</f>
        <v>0</v>
      </c>
      <c r="K4829" s="74">
        <f>計算過程!I4826</f>
        <v>0</v>
      </c>
      <c r="L4829" s="74">
        <f>計算過程!J4826</f>
        <v>0</v>
      </c>
      <c r="M4829" s="74">
        <f>計算過程!K4826</f>
        <v>0</v>
      </c>
      <c r="N4829" s="75">
        <f>計算過程!Q4826</f>
        <v>0</v>
      </c>
    </row>
    <row r="4830" spans="8:14">
      <c r="H4830" s="38">
        <v>41840</v>
      </c>
      <c r="I4830" s="39" t="s">
        <v>170</v>
      </c>
      <c r="J4830" s="74">
        <f>計算過程!D4827</f>
        <v>0</v>
      </c>
      <c r="K4830" s="74">
        <f>計算過程!I4827</f>
        <v>0</v>
      </c>
      <c r="L4830" s="74">
        <f>計算過程!J4827</f>
        <v>0</v>
      </c>
      <c r="M4830" s="74">
        <f>計算過程!K4827</f>
        <v>0</v>
      </c>
      <c r="N4830" s="75">
        <f>計算過程!Q4827</f>
        <v>0</v>
      </c>
    </row>
    <row r="4831" spans="8:14">
      <c r="H4831" s="38">
        <v>41840</v>
      </c>
      <c r="I4831" s="39" t="s">
        <v>171</v>
      </c>
      <c r="J4831" s="74">
        <f>計算過程!D4828</f>
        <v>0</v>
      </c>
      <c r="K4831" s="74">
        <f>計算過程!I4828</f>
        <v>0</v>
      </c>
      <c r="L4831" s="74">
        <f>計算過程!J4828</f>
        <v>0</v>
      </c>
      <c r="M4831" s="74">
        <f>計算過程!K4828</f>
        <v>0</v>
      </c>
      <c r="N4831" s="75">
        <f>計算過程!Q4828</f>
        <v>0</v>
      </c>
    </row>
    <row r="4832" spans="8:14">
      <c r="H4832" s="38">
        <v>41840</v>
      </c>
      <c r="I4832" s="39" t="s">
        <v>172</v>
      </c>
      <c r="J4832" s="74">
        <f>計算過程!D4829</f>
        <v>0</v>
      </c>
      <c r="K4832" s="74">
        <f>計算過程!I4829</f>
        <v>0</v>
      </c>
      <c r="L4832" s="74">
        <f>計算過程!J4829</f>
        <v>0</v>
      </c>
      <c r="M4832" s="74">
        <f>計算過程!K4829</f>
        <v>0</v>
      </c>
      <c r="N4832" s="75">
        <f>計算過程!Q4829</f>
        <v>0</v>
      </c>
    </row>
    <row r="4833" spans="8:14">
      <c r="H4833" s="38">
        <v>41841</v>
      </c>
      <c r="I4833" s="39" t="s">
        <v>149</v>
      </c>
      <c r="J4833" s="74">
        <f>計算過程!D4830</f>
        <v>0</v>
      </c>
      <c r="K4833" s="74">
        <f>計算過程!I4830</f>
        <v>0</v>
      </c>
      <c r="L4833" s="74">
        <f>計算過程!J4830</f>
        <v>0</v>
      </c>
      <c r="M4833" s="74">
        <f>計算過程!K4830</f>
        <v>0</v>
      </c>
      <c r="N4833" s="75">
        <f>計算過程!Q4830</f>
        <v>0</v>
      </c>
    </row>
    <row r="4834" spans="8:14">
      <c r="H4834" s="38">
        <v>41841</v>
      </c>
      <c r="I4834" s="39" t="s">
        <v>150</v>
      </c>
      <c r="J4834" s="74">
        <f>計算過程!D4831</f>
        <v>0</v>
      </c>
      <c r="K4834" s="74">
        <f>計算過程!I4831</f>
        <v>0</v>
      </c>
      <c r="L4834" s="74">
        <f>計算過程!J4831</f>
        <v>0</v>
      </c>
      <c r="M4834" s="74">
        <f>計算過程!K4831</f>
        <v>0</v>
      </c>
      <c r="N4834" s="75">
        <f>計算過程!Q4831</f>
        <v>0</v>
      </c>
    </row>
    <row r="4835" spans="8:14">
      <c r="H4835" s="38">
        <v>41841</v>
      </c>
      <c r="I4835" s="39" t="s">
        <v>151</v>
      </c>
      <c r="J4835" s="74">
        <f>計算過程!D4832</f>
        <v>0</v>
      </c>
      <c r="K4835" s="74">
        <f>計算過程!I4832</f>
        <v>0</v>
      </c>
      <c r="L4835" s="74">
        <f>計算過程!J4832</f>
        <v>0</v>
      </c>
      <c r="M4835" s="74">
        <f>計算過程!K4832</f>
        <v>0</v>
      </c>
      <c r="N4835" s="75">
        <f>計算過程!Q4832</f>
        <v>0</v>
      </c>
    </row>
    <row r="4836" spans="8:14">
      <c r="H4836" s="38">
        <v>41841</v>
      </c>
      <c r="I4836" s="39" t="s">
        <v>152</v>
      </c>
      <c r="J4836" s="74">
        <f>計算過程!D4833</f>
        <v>0</v>
      </c>
      <c r="K4836" s="74">
        <f>計算過程!I4833</f>
        <v>0</v>
      </c>
      <c r="L4836" s="74">
        <f>計算過程!J4833</f>
        <v>0</v>
      </c>
      <c r="M4836" s="74">
        <f>計算過程!K4833</f>
        <v>0</v>
      </c>
      <c r="N4836" s="75">
        <f>計算過程!Q4833</f>
        <v>0</v>
      </c>
    </row>
    <row r="4837" spans="8:14">
      <c r="H4837" s="38">
        <v>41841</v>
      </c>
      <c r="I4837" s="39" t="s">
        <v>153</v>
      </c>
      <c r="J4837" s="74">
        <f>計算過程!D4834</f>
        <v>0</v>
      </c>
      <c r="K4837" s="74">
        <f>計算過程!I4834</f>
        <v>0</v>
      </c>
      <c r="L4837" s="74">
        <f>計算過程!J4834</f>
        <v>0</v>
      </c>
      <c r="M4837" s="74">
        <f>計算過程!K4834</f>
        <v>0</v>
      </c>
      <c r="N4837" s="75">
        <f>計算過程!Q4834</f>
        <v>0</v>
      </c>
    </row>
    <row r="4838" spans="8:14">
      <c r="H4838" s="38">
        <v>41841</v>
      </c>
      <c r="I4838" s="39" t="s">
        <v>154</v>
      </c>
      <c r="J4838" s="74">
        <f>計算過程!D4835</f>
        <v>0</v>
      </c>
      <c r="K4838" s="74">
        <f>計算過程!I4835</f>
        <v>0</v>
      </c>
      <c r="L4838" s="74">
        <f>計算過程!J4835</f>
        <v>0</v>
      </c>
      <c r="M4838" s="74">
        <f>計算過程!K4835</f>
        <v>0</v>
      </c>
      <c r="N4838" s="75">
        <f>計算過程!Q4835</f>
        <v>0</v>
      </c>
    </row>
    <row r="4839" spans="8:14">
      <c r="H4839" s="38">
        <v>41841</v>
      </c>
      <c r="I4839" s="39" t="s">
        <v>155</v>
      </c>
      <c r="J4839" s="74">
        <f>計算過程!D4836</f>
        <v>0</v>
      </c>
      <c r="K4839" s="74">
        <f>計算過程!I4836</f>
        <v>0</v>
      </c>
      <c r="L4839" s="74">
        <f>計算過程!J4836</f>
        <v>0</v>
      </c>
      <c r="M4839" s="74">
        <f>計算過程!K4836</f>
        <v>0</v>
      </c>
      <c r="N4839" s="75">
        <f>計算過程!Q4836</f>
        <v>0</v>
      </c>
    </row>
    <row r="4840" spans="8:14">
      <c r="H4840" s="38">
        <v>41841</v>
      </c>
      <c r="I4840" s="39" t="s">
        <v>156</v>
      </c>
      <c r="J4840" s="74">
        <f>計算過程!D4837</f>
        <v>0</v>
      </c>
      <c r="K4840" s="74">
        <f>計算過程!I4837</f>
        <v>0</v>
      </c>
      <c r="L4840" s="74">
        <f>計算過程!J4837</f>
        <v>0</v>
      </c>
      <c r="M4840" s="74">
        <f>計算過程!K4837</f>
        <v>0</v>
      </c>
      <c r="N4840" s="75">
        <f>計算過程!Q4837</f>
        <v>0</v>
      </c>
    </row>
    <row r="4841" spans="8:14">
      <c r="H4841" s="38">
        <v>41841</v>
      </c>
      <c r="I4841" s="39" t="s">
        <v>157</v>
      </c>
      <c r="J4841" s="74">
        <f>計算過程!D4838</f>
        <v>0</v>
      </c>
      <c r="K4841" s="74">
        <f>計算過程!I4838</f>
        <v>0</v>
      </c>
      <c r="L4841" s="74">
        <f>計算過程!J4838</f>
        <v>0</v>
      </c>
      <c r="M4841" s="74">
        <f>計算過程!K4838</f>
        <v>0</v>
      </c>
      <c r="N4841" s="75">
        <f>計算過程!Q4838</f>
        <v>0</v>
      </c>
    </row>
    <row r="4842" spans="8:14">
      <c r="H4842" s="38">
        <v>41841</v>
      </c>
      <c r="I4842" s="39" t="s">
        <v>158</v>
      </c>
      <c r="J4842" s="74">
        <f>計算過程!D4839</f>
        <v>0</v>
      </c>
      <c r="K4842" s="74">
        <f>計算過程!I4839</f>
        <v>0</v>
      </c>
      <c r="L4842" s="74">
        <f>計算過程!J4839</f>
        <v>0</v>
      </c>
      <c r="M4842" s="74">
        <f>計算過程!K4839</f>
        <v>0</v>
      </c>
      <c r="N4842" s="75">
        <f>計算過程!Q4839</f>
        <v>0</v>
      </c>
    </row>
    <row r="4843" spans="8:14">
      <c r="H4843" s="38">
        <v>41841</v>
      </c>
      <c r="I4843" s="39" t="s">
        <v>159</v>
      </c>
      <c r="J4843" s="74">
        <f>計算過程!D4840</f>
        <v>0</v>
      </c>
      <c r="K4843" s="74">
        <f>計算過程!I4840</f>
        <v>0</v>
      </c>
      <c r="L4843" s="74">
        <f>計算過程!J4840</f>
        <v>0</v>
      </c>
      <c r="M4843" s="74">
        <f>計算過程!K4840</f>
        <v>0</v>
      </c>
      <c r="N4843" s="75">
        <f>計算過程!Q4840</f>
        <v>0</v>
      </c>
    </row>
    <row r="4844" spans="8:14">
      <c r="H4844" s="38">
        <v>41841</v>
      </c>
      <c r="I4844" s="39" t="s">
        <v>160</v>
      </c>
      <c r="J4844" s="74">
        <f>計算過程!D4841</f>
        <v>0</v>
      </c>
      <c r="K4844" s="74">
        <f>計算過程!I4841</f>
        <v>0</v>
      </c>
      <c r="L4844" s="74">
        <f>計算過程!J4841</f>
        <v>0</v>
      </c>
      <c r="M4844" s="74">
        <f>計算過程!K4841</f>
        <v>0</v>
      </c>
      <c r="N4844" s="75">
        <f>計算過程!Q4841</f>
        <v>0</v>
      </c>
    </row>
    <row r="4845" spans="8:14">
      <c r="H4845" s="38">
        <v>41841</v>
      </c>
      <c r="I4845" s="39" t="s">
        <v>161</v>
      </c>
      <c r="J4845" s="74">
        <f>計算過程!D4842</f>
        <v>0</v>
      </c>
      <c r="K4845" s="74">
        <f>計算過程!I4842</f>
        <v>0</v>
      </c>
      <c r="L4845" s="74">
        <f>計算過程!J4842</f>
        <v>0</v>
      </c>
      <c r="M4845" s="74">
        <f>計算過程!K4842</f>
        <v>0</v>
      </c>
      <c r="N4845" s="75">
        <f>計算過程!Q4842</f>
        <v>0</v>
      </c>
    </row>
    <row r="4846" spans="8:14">
      <c r="H4846" s="38">
        <v>41841</v>
      </c>
      <c r="I4846" s="39" t="s">
        <v>162</v>
      </c>
      <c r="J4846" s="74">
        <f>計算過程!D4843</f>
        <v>0</v>
      </c>
      <c r="K4846" s="74">
        <f>計算過程!I4843</f>
        <v>0</v>
      </c>
      <c r="L4846" s="74">
        <f>計算過程!J4843</f>
        <v>0</v>
      </c>
      <c r="M4846" s="74">
        <f>計算過程!K4843</f>
        <v>0</v>
      </c>
      <c r="N4846" s="75">
        <f>計算過程!Q4843</f>
        <v>0</v>
      </c>
    </row>
    <row r="4847" spans="8:14">
      <c r="H4847" s="38">
        <v>41841</v>
      </c>
      <c r="I4847" s="39" t="s">
        <v>163</v>
      </c>
      <c r="J4847" s="74">
        <f>計算過程!D4844</f>
        <v>0</v>
      </c>
      <c r="K4847" s="74">
        <f>計算過程!I4844</f>
        <v>0</v>
      </c>
      <c r="L4847" s="74">
        <f>計算過程!J4844</f>
        <v>0</v>
      </c>
      <c r="M4847" s="74">
        <f>計算過程!K4844</f>
        <v>0</v>
      </c>
      <c r="N4847" s="75">
        <f>計算過程!Q4844</f>
        <v>0</v>
      </c>
    </row>
    <row r="4848" spans="8:14">
      <c r="H4848" s="38">
        <v>41841</v>
      </c>
      <c r="I4848" s="39" t="s">
        <v>164</v>
      </c>
      <c r="J4848" s="74">
        <f>計算過程!D4845</f>
        <v>0</v>
      </c>
      <c r="K4848" s="74">
        <f>計算過程!I4845</f>
        <v>0</v>
      </c>
      <c r="L4848" s="74">
        <f>計算過程!J4845</f>
        <v>0</v>
      </c>
      <c r="M4848" s="74">
        <f>計算過程!K4845</f>
        <v>0</v>
      </c>
      <c r="N4848" s="75">
        <f>計算過程!Q4845</f>
        <v>0</v>
      </c>
    </row>
    <row r="4849" spans="8:14">
      <c r="H4849" s="38">
        <v>41841</v>
      </c>
      <c r="I4849" s="39" t="s">
        <v>165</v>
      </c>
      <c r="J4849" s="74">
        <f>計算過程!D4846</f>
        <v>0</v>
      </c>
      <c r="K4849" s="74">
        <f>計算過程!I4846</f>
        <v>0</v>
      </c>
      <c r="L4849" s="74">
        <f>計算過程!J4846</f>
        <v>0</v>
      </c>
      <c r="M4849" s="74">
        <f>計算過程!K4846</f>
        <v>0</v>
      </c>
      <c r="N4849" s="75">
        <f>計算過程!Q4846</f>
        <v>0</v>
      </c>
    </row>
    <row r="4850" spans="8:14">
      <c r="H4850" s="38">
        <v>41841</v>
      </c>
      <c r="I4850" s="39" t="s">
        <v>166</v>
      </c>
      <c r="J4850" s="74">
        <f>計算過程!D4847</f>
        <v>0</v>
      </c>
      <c r="K4850" s="74">
        <f>計算過程!I4847</f>
        <v>0</v>
      </c>
      <c r="L4850" s="74">
        <f>計算過程!J4847</f>
        <v>0</v>
      </c>
      <c r="M4850" s="74">
        <f>計算過程!K4847</f>
        <v>0</v>
      </c>
      <c r="N4850" s="75">
        <f>計算過程!Q4847</f>
        <v>0</v>
      </c>
    </row>
    <row r="4851" spans="8:14">
      <c r="H4851" s="38">
        <v>41841</v>
      </c>
      <c r="I4851" s="39" t="s">
        <v>167</v>
      </c>
      <c r="J4851" s="74">
        <f>計算過程!D4848</f>
        <v>0</v>
      </c>
      <c r="K4851" s="74">
        <f>計算過程!I4848</f>
        <v>0</v>
      </c>
      <c r="L4851" s="74">
        <f>計算過程!J4848</f>
        <v>0</v>
      </c>
      <c r="M4851" s="74">
        <f>計算過程!K4848</f>
        <v>0</v>
      </c>
      <c r="N4851" s="75">
        <f>計算過程!Q4848</f>
        <v>0</v>
      </c>
    </row>
    <row r="4852" spans="8:14">
      <c r="H4852" s="38">
        <v>41841</v>
      </c>
      <c r="I4852" s="39" t="s">
        <v>168</v>
      </c>
      <c r="J4852" s="74">
        <f>計算過程!D4849</f>
        <v>0</v>
      </c>
      <c r="K4852" s="74">
        <f>計算過程!I4849</f>
        <v>0</v>
      </c>
      <c r="L4852" s="74">
        <f>計算過程!J4849</f>
        <v>0</v>
      </c>
      <c r="M4852" s="74">
        <f>計算過程!K4849</f>
        <v>0</v>
      </c>
      <c r="N4852" s="75">
        <f>計算過程!Q4849</f>
        <v>0</v>
      </c>
    </row>
    <row r="4853" spans="8:14">
      <c r="H4853" s="38">
        <v>41841</v>
      </c>
      <c r="I4853" s="39" t="s">
        <v>169</v>
      </c>
      <c r="J4853" s="74">
        <f>計算過程!D4850</f>
        <v>0</v>
      </c>
      <c r="K4853" s="74">
        <f>計算過程!I4850</f>
        <v>0</v>
      </c>
      <c r="L4853" s="74">
        <f>計算過程!J4850</f>
        <v>0</v>
      </c>
      <c r="M4853" s="74">
        <f>計算過程!K4850</f>
        <v>0</v>
      </c>
      <c r="N4853" s="75">
        <f>計算過程!Q4850</f>
        <v>0</v>
      </c>
    </row>
    <row r="4854" spans="8:14">
      <c r="H4854" s="38">
        <v>41841</v>
      </c>
      <c r="I4854" s="39" t="s">
        <v>170</v>
      </c>
      <c r="J4854" s="74">
        <f>計算過程!D4851</f>
        <v>0</v>
      </c>
      <c r="K4854" s="74">
        <f>計算過程!I4851</f>
        <v>0</v>
      </c>
      <c r="L4854" s="74">
        <f>計算過程!J4851</f>
        <v>0</v>
      </c>
      <c r="M4854" s="74">
        <f>計算過程!K4851</f>
        <v>0</v>
      </c>
      <c r="N4854" s="75">
        <f>計算過程!Q4851</f>
        <v>0</v>
      </c>
    </row>
    <row r="4855" spans="8:14">
      <c r="H4855" s="38">
        <v>41841</v>
      </c>
      <c r="I4855" s="39" t="s">
        <v>171</v>
      </c>
      <c r="J4855" s="74">
        <f>計算過程!D4852</f>
        <v>0</v>
      </c>
      <c r="K4855" s="74">
        <f>計算過程!I4852</f>
        <v>0</v>
      </c>
      <c r="L4855" s="74">
        <f>計算過程!J4852</f>
        <v>0</v>
      </c>
      <c r="M4855" s="74">
        <f>計算過程!K4852</f>
        <v>0</v>
      </c>
      <c r="N4855" s="75">
        <f>計算過程!Q4852</f>
        <v>0</v>
      </c>
    </row>
    <row r="4856" spans="8:14">
      <c r="H4856" s="38">
        <v>41841</v>
      </c>
      <c r="I4856" s="39" t="s">
        <v>172</v>
      </c>
      <c r="J4856" s="74">
        <f>計算過程!D4853</f>
        <v>0</v>
      </c>
      <c r="K4856" s="74">
        <f>計算過程!I4853</f>
        <v>0</v>
      </c>
      <c r="L4856" s="74">
        <f>計算過程!J4853</f>
        <v>0</v>
      </c>
      <c r="M4856" s="74">
        <f>計算過程!K4853</f>
        <v>0</v>
      </c>
      <c r="N4856" s="75">
        <f>計算過程!Q4853</f>
        <v>0</v>
      </c>
    </row>
    <row r="4857" spans="8:14">
      <c r="H4857" s="38">
        <v>41842</v>
      </c>
      <c r="I4857" s="39" t="s">
        <v>149</v>
      </c>
      <c r="J4857" s="74">
        <f>計算過程!D4854</f>
        <v>0</v>
      </c>
      <c r="K4857" s="74">
        <f>計算過程!I4854</f>
        <v>0</v>
      </c>
      <c r="L4857" s="74">
        <f>計算過程!J4854</f>
        <v>0</v>
      </c>
      <c r="M4857" s="74">
        <f>計算過程!K4854</f>
        <v>0</v>
      </c>
      <c r="N4857" s="75">
        <f>計算過程!Q4854</f>
        <v>0</v>
      </c>
    </row>
    <row r="4858" spans="8:14">
      <c r="H4858" s="38">
        <v>41842</v>
      </c>
      <c r="I4858" s="39" t="s">
        <v>150</v>
      </c>
      <c r="J4858" s="74">
        <f>計算過程!D4855</f>
        <v>0</v>
      </c>
      <c r="K4858" s="74">
        <f>計算過程!I4855</f>
        <v>0</v>
      </c>
      <c r="L4858" s="74">
        <f>計算過程!J4855</f>
        <v>0</v>
      </c>
      <c r="M4858" s="74">
        <f>計算過程!K4855</f>
        <v>0</v>
      </c>
      <c r="N4858" s="75">
        <f>計算過程!Q4855</f>
        <v>0</v>
      </c>
    </row>
    <row r="4859" spans="8:14">
      <c r="H4859" s="38">
        <v>41842</v>
      </c>
      <c r="I4859" s="39" t="s">
        <v>151</v>
      </c>
      <c r="J4859" s="74">
        <f>計算過程!D4856</f>
        <v>0</v>
      </c>
      <c r="K4859" s="74">
        <f>計算過程!I4856</f>
        <v>0</v>
      </c>
      <c r="L4859" s="74">
        <f>計算過程!J4856</f>
        <v>0</v>
      </c>
      <c r="M4859" s="74">
        <f>計算過程!K4856</f>
        <v>0</v>
      </c>
      <c r="N4859" s="75">
        <f>計算過程!Q4856</f>
        <v>0</v>
      </c>
    </row>
    <row r="4860" spans="8:14">
      <c r="H4860" s="38">
        <v>41842</v>
      </c>
      <c r="I4860" s="39" t="s">
        <v>152</v>
      </c>
      <c r="J4860" s="74">
        <f>計算過程!D4857</f>
        <v>0</v>
      </c>
      <c r="K4860" s="74">
        <f>計算過程!I4857</f>
        <v>0</v>
      </c>
      <c r="L4860" s="74">
        <f>計算過程!J4857</f>
        <v>0</v>
      </c>
      <c r="M4860" s="74">
        <f>計算過程!K4857</f>
        <v>0</v>
      </c>
      <c r="N4860" s="75">
        <f>計算過程!Q4857</f>
        <v>0</v>
      </c>
    </row>
    <row r="4861" spans="8:14">
      <c r="H4861" s="38">
        <v>41842</v>
      </c>
      <c r="I4861" s="39" t="s">
        <v>153</v>
      </c>
      <c r="J4861" s="74">
        <f>計算過程!D4858</f>
        <v>0</v>
      </c>
      <c r="K4861" s="74">
        <f>計算過程!I4858</f>
        <v>0</v>
      </c>
      <c r="L4861" s="74">
        <f>計算過程!J4858</f>
        <v>0</v>
      </c>
      <c r="M4861" s="74">
        <f>計算過程!K4858</f>
        <v>0</v>
      </c>
      <c r="N4861" s="75">
        <f>計算過程!Q4858</f>
        <v>0</v>
      </c>
    </row>
    <row r="4862" spans="8:14">
      <c r="H4862" s="38">
        <v>41842</v>
      </c>
      <c r="I4862" s="39" t="s">
        <v>154</v>
      </c>
      <c r="J4862" s="74">
        <f>計算過程!D4859</f>
        <v>0</v>
      </c>
      <c r="K4862" s="74">
        <f>計算過程!I4859</f>
        <v>0</v>
      </c>
      <c r="L4862" s="74">
        <f>計算過程!J4859</f>
        <v>0</v>
      </c>
      <c r="M4862" s="74">
        <f>計算過程!K4859</f>
        <v>0</v>
      </c>
      <c r="N4862" s="75">
        <f>計算過程!Q4859</f>
        <v>0</v>
      </c>
    </row>
    <row r="4863" spans="8:14">
      <c r="H4863" s="38">
        <v>41842</v>
      </c>
      <c r="I4863" s="39" t="s">
        <v>155</v>
      </c>
      <c r="J4863" s="74">
        <f>計算過程!D4860</f>
        <v>0</v>
      </c>
      <c r="K4863" s="74">
        <f>計算過程!I4860</f>
        <v>0</v>
      </c>
      <c r="L4863" s="74">
        <f>計算過程!J4860</f>
        <v>0</v>
      </c>
      <c r="M4863" s="74">
        <f>計算過程!K4860</f>
        <v>0</v>
      </c>
      <c r="N4863" s="75">
        <f>計算過程!Q4860</f>
        <v>0</v>
      </c>
    </row>
    <row r="4864" spans="8:14">
      <c r="H4864" s="38">
        <v>41842</v>
      </c>
      <c r="I4864" s="39" t="s">
        <v>156</v>
      </c>
      <c r="J4864" s="74">
        <f>計算過程!D4861</f>
        <v>0</v>
      </c>
      <c r="K4864" s="74">
        <f>計算過程!I4861</f>
        <v>0</v>
      </c>
      <c r="L4864" s="74">
        <f>計算過程!J4861</f>
        <v>0</v>
      </c>
      <c r="M4864" s="74">
        <f>計算過程!K4861</f>
        <v>0</v>
      </c>
      <c r="N4864" s="75">
        <f>計算過程!Q4861</f>
        <v>0</v>
      </c>
    </row>
    <row r="4865" spans="8:14">
      <c r="H4865" s="38">
        <v>41842</v>
      </c>
      <c r="I4865" s="39" t="s">
        <v>157</v>
      </c>
      <c r="J4865" s="74">
        <f>計算過程!D4862</f>
        <v>0</v>
      </c>
      <c r="K4865" s="74">
        <f>計算過程!I4862</f>
        <v>0</v>
      </c>
      <c r="L4865" s="74">
        <f>計算過程!J4862</f>
        <v>0</v>
      </c>
      <c r="M4865" s="74">
        <f>計算過程!K4862</f>
        <v>0</v>
      </c>
      <c r="N4865" s="75">
        <f>計算過程!Q4862</f>
        <v>0</v>
      </c>
    </row>
    <row r="4866" spans="8:14">
      <c r="H4866" s="38">
        <v>41842</v>
      </c>
      <c r="I4866" s="39" t="s">
        <v>158</v>
      </c>
      <c r="J4866" s="74">
        <f>計算過程!D4863</f>
        <v>0</v>
      </c>
      <c r="K4866" s="74">
        <f>計算過程!I4863</f>
        <v>0</v>
      </c>
      <c r="L4866" s="74">
        <f>計算過程!J4863</f>
        <v>0</v>
      </c>
      <c r="M4866" s="74">
        <f>計算過程!K4863</f>
        <v>0</v>
      </c>
      <c r="N4866" s="75">
        <f>計算過程!Q4863</f>
        <v>0</v>
      </c>
    </row>
    <row r="4867" spans="8:14">
      <c r="H4867" s="38">
        <v>41842</v>
      </c>
      <c r="I4867" s="39" t="s">
        <v>159</v>
      </c>
      <c r="J4867" s="74">
        <f>計算過程!D4864</f>
        <v>0</v>
      </c>
      <c r="K4867" s="74">
        <f>計算過程!I4864</f>
        <v>0</v>
      </c>
      <c r="L4867" s="74">
        <f>計算過程!J4864</f>
        <v>0</v>
      </c>
      <c r="M4867" s="74">
        <f>計算過程!K4864</f>
        <v>0</v>
      </c>
      <c r="N4867" s="75">
        <f>計算過程!Q4864</f>
        <v>0</v>
      </c>
    </row>
    <row r="4868" spans="8:14">
      <c r="H4868" s="38">
        <v>41842</v>
      </c>
      <c r="I4868" s="39" t="s">
        <v>160</v>
      </c>
      <c r="J4868" s="74">
        <f>計算過程!D4865</f>
        <v>0</v>
      </c>
      <c r="K4868" s="74">
        <f>計算過程!I4865</f>
        <v>0</v>
      </c>
      <c r="L4868" s="74">
        <f>計算過程!J4865</f>
        <v>0</v>
      </c>
      <c r="M4868" s="74">
        <f>計算過程!K4865</f>
        <v>0</v>
      </c>
      <c r="N4868" s="75">
        <f>計算過程!Q4865</f>
        <v>0</v>
      </c>
    </row>
    <row r="4869" spans="8:14">
      <c r="H4869" s="38">
        <v>41842</v>
      </c>
      <c r="I4869" s="39" t="s">
        <v>161</v>
      </c>
      <c r="J4869" s="74">
        <f>計算過程!D4866</f>
        <v>0</v>
      </c>
      <c r="K4869" s="74">
        <f>計算過程!I4866</f>
        <v>0</v>
      </c>
      <c r="L4869" s="74">
        <f>計算過程!J4866</f>
        <v>0</v>
      </c>
      <c r="M4869" s="74">
        <f>計算過程!K4866</f>
        <v>0</v>
      </c>
      <c r="N4869" s="75">
        <f>計算過程!Q4866</f>
        <v>0</v>
      </c>
    </row>
    <row r="4870" spans="8:14">
      <c r="H4870" s="38">
        <v>41842</v>
      </c>
      <c r="I4870" s="39" t="s">
        <v>162</v>
      </c>
      <c r="J4870" s="74">
        <f>計算過程!D4867</f>
        <v>0</v>
      </c>
      <c r="K4870" s="74">
        <f>計算過程!I4867</f>
        <v>0</v>
      </c>
      <c r="L4870" s="74">
        <f>計算過程!J4867</f>
        <v>0</v>
      </c>
      <c r="M4870" s="74">
        <f>計算過程!K4867</f>
        <v>0</v>
      </c>
      <c r="N4870" s="75">
        <f>計算過程!Q4867</f>
        <v>0</v>
      </c>
    </row>
    <row r="4871" spans="8:14">
      <c r="H4871" s="38">
        <v>41842</v>
      </c>
      <c r="I4871" s="39" t="s">
        <v>163</v>
      </c>
      <c r="J4871" s="74">
        <f>計算過程!D4868</f>
        <v>0</v>
      </c>
      <c r="K4871" s="74">
        <f>計算過程!I4868</f>
        <v>0</v>
      </c>
      <c r="L4871" s="74">
        <f>計算過程!J4868</f>
        <v>0</v>
      </c>
      <c r="M4871" s="74">
        <f>計算過程!K4868</f>
        <v>0</v>
      </c>
      <c r="N4871" s="75">
        <f>計算過程!Q4868</f>
        <v>0</v>
      </c>
    </row>
    <row r="4872" spans="8:14">
      <c r="H4872" s="38">
        <v>41842</v>
      </c>
      <c r="I4872" s="39" t="s">
        <v>164</v>
      </c>
      <c r="J4872" s="74">
        <f>計算過程!D4869</f>
        <v>0</v>
      </c>
      <c r="K4872" s="74">
        <f>計算過程!I4869</f>
        <v>0</v>
      </c>
      <c r="L4872" s="74">
        <f>計算過程!J4869</f>
        <v>0</v>
      </c>
      <c r="M4872" s="74">
        <f>計算過程!K4869</f>
        <v>0</v>
      </c>
      <c r="N4872" s="75">
        <f>計算過程!Q4869</f>
        <v>0</v>
      </c>
    </row>
    <row r="4873" spans="8:14">
      <c r="H4873" s="38">
        <v>41842</v>
      </c>
      <c r="I4873" s="39" t="s">
        <v>165</v>
      </c>
      <c r="J4873" s="74">
        <f>計算過程!D4870</f>
        <v>0</v>
      </c>
      <c r="K4873" s="74">
        <f>計算過程!I4870</f>
        <v>0</v>
      </c>
      <c r="L4873" s="74">
        <f>計算過程!J4870</f>
        <v>0</v>
      </c>
      <c r="M4873" s="74">
        <f>計算過程!K4870</f>
        <v>0</v>
      </c>
      <c r="N4873" s="75">
        <f>計算過程!Q4870</f>
        <v>0</v>
      </c>
    </row>
    <row r="4874" spans="8:14">
      <c r="H4874" s="38">
        <v>41842</v>
      </c>
      <c r="I4874" s="39" t="s">
        <v>166</v>
      </c>
      <c r="J4874" s="74">
        <f>計算過程!D4871</f>
        <v>0</v>
      </c>
      <c r="K4874" s="74">
        <f>計算過程!I4871</f>
        <v>0</v>
      </c>
      <c r="L4874" s="74">
        <f>計算過程!J4871</f>
        <v>0</v>
      </c>
      <c r="M4874" s="74">
        <f>計算過程!K4871</f>
        <v>0</v>
      </c>
      <c r="N4874" s="75">
        <f>計算過程!Q4871</f>
        <v>0</v>
      </c>
    </row>
    <row r="4875" spans="8:14">
      <c r="H4875" s="38">
        <v>41842</v>
      </c>
      <c r="I4875" s="39" t="s">
        <v>167</v>
      </c>
      <c r="J4875" s="74">
        <f>計算過程!D4872</f>
        <v>0</v>
      </c>
      <c r="K4875" s="74">
        <f>計算過程!I4872</f>
        <v>0</v>
      </c>
      <c r="L4875" s="74">
        <f>計算過程!J4872</f>
        <v>0</v>
      </c>
      <c r="M4875" s="74">
        <f>計算過程!K4872</f>
        <v>0</v>
      </c>
      <c r="N4875" s="75">
        <f>計算過程!Q4872</f>
        <v>0</v>
      </c>
    </row>
    <row r="4876" spans="8:14">
      <c r="H4876" s="38">
        <v>41842</v>
      </c>
      <c r="I4876" s="39" t="s">
        <v>168</v>
      </c>
      <c r="J4876" s="74">
        <f>計算過程!D4873</f>
        <v>0</v>
      </c>
      <c r="K4876" s="74">
        <f>計算過程!I4873</f>
        <v>0</v>
      </c>
      <c r="L4876" s="74">
        <f>計算過程!J4873</f>
        <v>0</v>
      </c>
      <c r="M4876" s="74">
        <f>計算過程!K4873</f>
        <v>0</v>
      </c>
      <c r="N4876" s="75">
        <f>計算過程!Q4873</f>
        <v>0</v>
      </c>
    </row>
    <row r="4877" spans="8:14">
      <c r="H4877" s="38">
        <v>41842</v>
      </c>
      <c r="I4877" s="39" t="s">
        <v>169</v>
      </c>
      <c r="J4877" s="74">
        <f>計算過程!D4874</f>
        <v>0</v>
      </c>
      <c r="K4877" s="74">
        <f>計算過程!I4874</f>
        <v>0</v>
      </c>
      <c r="L4877" s="74">
        <f>計算過程!J4874</f>
        <v>0</v>
      </c>
      <c r="M4877" s="74">
        <f>計算過程!K4874</f>
        <v>0</v>
      </c>
      <c r="N4877" s="75">
        <f>計算過程!Q4874</f>
        <v>0</v>
      </c>
    </row>
    <row r="4878" spans="8:14">
      <c r="H4878" s="38">
        <v>41842</v>
      </c>
      <c r="I4878" s="39" t="s">
        <v>170</v>
      </c>
      <c r="J4878" s="74">
        <f>計算過程!D4875</f>
        <v>0</v>
      </c>
      <c r="K4878" s="74">
        <f>計算過程!I4875</f>
        <v>0</v>
      </c>
      <c r="L4878" s="74">
        <f>計算過程!J4875</f>
        <v>0</v>
      </c>
      <c r="M4878" s="74">
        <f>計算過程!K4875</f>
        <v>0</v>
      </c>
      <c r="N4878" s="75">
        <f>計算過程!Q4875</f>
        <v>0</v>
      </c>
    </row>
    <row r="4879" spans="8:14">
      <c r="H4879" s="38">
        <v>41842</v>
      </c>
      <c r="I4879" s="39" t="s">
        <v>171</v>
      </c>
      <c r="J4879" s="74">
        <f>計算過程!D4876</f>
        <v>0</v>
      </c>
      <c r="K4879" s="74">
        <f>計算過程!I4876</f>
        <v>0</v>
      </c>
      <c r="L4879" s="74">
        <f>計算過程!J4876</f>
        <v>0</v>
      </c>
      <c r="M4879" s="74">
        <f>計算過程!K4876</f>
        <v>0</v>
      </c>
      <c r="N4879" s="75">
        <f>計算過程!Q4876</f>
        <v>0</v>
      </c>
    </row>
    <row r="4880" spans="8:14">
      <c r="H4880" s="38">
        <v>41842</v>
      </c>
      <c r="I4880" s="39" t="s">
        <v>172</v>
      </c>
      <c r="J4880" s="74">
        <f>計算過程!D4877</f>
        <v>0</v>
      </c>
      <c r="K4880" s="74">
        <f>計算過程!I4877</f>
        <v>0</v>
      </c>
      <c r="L4880" s="74">
        <f>計算過程!J4877</f>
        <v>0</v>
      </c>
      <c r="M4880" s="74">
        <f>計算過程!K4877</f>
        <v>0</v>
      </c>
      <c r="N4880" s="75">
        <f>計算過程!Q4877</f>
        <v>0</v>
      </c>
    </row>
    <row r="4881" spans="8:14">
      <c r="H4881" s="38">
        <v>41843</v>
      </c>
      <c r="I4881" s="39" t="s">
        <v>149</v>
      </c>
      <c r="J4881" s="74">
        <f>計算過程!D4878</f>
        <v>0</v>
      </c>
      <c r="K4881" s="74">
        <f>計算過程!I4878</f>
        <v>0</v>
      </c>
      <c r="L4881" s="74">
        <f>計算過程!J4878</f>
        <v>0</v>
      </c>
      <c r="M4881" s="74">
        <f>計算過程!K4878</f>
        <v>0</v>
      </c>
      <c r="N4881" s="75">
        <f>計算過程!Q4878</f>
        <v>0</v>
      </c>
    </row>
    <row r="4882" spans="8:14">
      <c r="H4882" s="38">
        <v>41843</v>
      </c>
      <c r="I4882" s="39" t="s">
        <v>150</v>
      </c>
      <c r="J4882" s="74">
        <f>計算過程!D4879</f>
        <v>0</v>
      </c>
      <c r="K4882" s="74">
        <f>計算過程!I4879</f>
        <v>0</v>
      </c>
      <c r="L4882" s="74">
        <f>計算過程!J4879</f>
        <v>0</v>
      </c>
      <c r="M4882" s="74">
        <f>計算過程!K4879</f>
        <v>0</v>
      </c>
      <c r="N4882" s="75">
        <f>計算過程!Q4879</f>
        <v>0</v>
      </c>
    </row>
    <row r="4883" spans="8:14">
      <c r="H4883" s="38">
        <v>41843</v>
      </c>
      <c r="I4883" s="39" t="s">
        <v>151</v>
      </c>
      <c r="J4883" s="74">
        <f>計算過程!D4880</f>
        <v>0</v>
      </c>
      <c r="K4883" s="74">
        <f>計算過程!I4880</f>
        <v>0</v>
      </c>
      <c r="L4883" s="74">
        <f>計算過程!J4880</f>
        <v>0</v>
      </c>
      <c r="M4883" s="74">
        <f>計算過程!K4880</f>
        <v>0</v>
      </c>
      <c r="N4883" s="75">
        <f>計算過程!Q4880</f>
        <v>0</v>
      </c>
    </row>
    <row r="4884" spans="8:14">
      <c r="H4884" s="38">
        <v>41843</v>
      </c>
      <c r="I4884" s="39" t="s">
        <v>152</v>
      </c>
      <c r="J4884" s="74">
        <f>計算過程!D4881</f>
        <v>0</v>
      </c>
      <c r="K4884" s="74">
        <f>計算過程!I4881</f>
        <v>0</v>
      </c>
      <c r="L4884" s="74">
        <f>計算過程!J4881</f>
        <v>0</v>
      </c>
      <c r="M4884" s="74">
        <f>計算過程!K4881</f>
        <v>0</v>
      </c>
      <c r="N4884" s="75">
        <f>計算過程!Q4881</f>
        <v>0</v>
      </c>
    </row>
    <row r="4885" spans="8:14">
      <c r="H4885" s="38">
        <v>41843</v>
      </c>
      <c r="I4885" s="39" t="s">
        <v>153</v>
      </c>
      <c r="J4885" s="74">
        <f>計算過程!D4882</f>
        <v>0</v>
      </c>
      <c r="K4885" s="74">
        <f>計算過程!I4882</f>
        <v>0</v>
      </c>
      <c r="L4885" s="74">
        <f>計算過程!J4882</f>
        <v>0</v>
      </c>
      <c r="M4885" s="74">
        <f>計算過程!K4882</f>
        <v>0</v>
      </c>
      <c r="N4885" s="75">
        <f>計算過程!Q4882</f>
        <v>0</v>
      </c>
    </row>
    <row r="4886" spans="8:14">
      <c r="H4886" s="38">
        <v>41843</v>
      </c>
      <c r="I4886" s="39" t="s">
        <v>154</v>
      </c>
      <c r="J4886" s="74">
        <f>計算過程!D4883</f>
        <v>0</v>
      </c>
      <c r="K4886" s="74">
        <f>計算過程!I4883</f>
        <v>0</v>
      </c>
      <c r="L4886" s="74">
        <f>計算過程!J4883</f>
        <v>0</v>
      </c>
      <c r="M4886" s="74">
        <f>計算過程!K4883</f>
        <v>0</v>
      </c>
      <c r="N4886" s="75">
        <f>計算過程!Q4883</f>
        <v>0</v>
      </c>
    </row>
    <row r="4887" spans="8:14">
      <c r="H4887" s="38">
        <v>41843</v>
      </c>
      <c r="I4887" s="39" t="s">
        <v>155</v>
      </c>
      <c r="J4887" s="74">
        <f>計算過程!D4884</f>
        <v>0</v>
      </c>
      <c r="K4887" s="74">
        <f>計算過程!I4884</f>
        <v>0</v>
      </c>
      <c r="L4887" s="74">
        <f>計算過程!J4884</f>
        <v>0</v>
      </c>
      <c r="M4887" s="74">
        <f>計算過程!K4884</f>
        <v>0</v>
      </c>
      <c r="N4887" s="75">
        <f>計算過程!Q4884</f>
        <v>0</v>
      </c>
    </row>
    <row r="4888" spans="8:14">
      <c r="H4888" s="38">
        <v>41843</v>
      </c>
      <c r="I4888" s="39" t="s">
        <v>156</v>
      </c>
      <c r="J4888" s="74">
        <f>計算過程!D4885</f>
        <v>0</v>
      </c>
      <c r="K4888" s="74">
        <f>計算過程!I4885</f>
        <v>0</v>
      </c>
      <c r="L4888" s="74">
        <f>計算過程!J4885</f>
        <v>0</v>
      </c>
      <c r="M4888" s="74">
        <f>計算過程!K4885</f>
        <v>0</v>
      </c>
      <c r="N4888" s="75">
        <f>計算過程!Q4885</f>
        <v>0</v>
      </c>
    </row>
    <row r="4889" spans="8:14">
      <c r="H4889" s="38">
        <v>41843</v>
      </c>
      <c r="I4889" s="39" t="s">
        <v>157</v>
      </c>
      <c r="J4889" s="74">
        <f>計算過程!D4886</f>
        <v>0</v>
      </c>
      <c r="K4889" s="74">
        <f>計算過程!I4886</f>
        <v>0</v>
      </c>
      <c r="L4889" s="74">
        <f>計算過程!J4886</f>
        <v>0</v>
      </c>
      <c r="M4889" s="74">
        <f>計算過程!K4886</f>
        <v>0</v>
      </c>
      <c r="N4889" s="75">
        <f>計算過程!Q4886</f>
        <v>0</v>
      </c>
    </row>
    <row r="4890" spans="8:14">
      <c r="H4890" s="38">
        <v>41843</v>
      </c>
      <c r="I4890" s="39" t="s">
        <v>158</v>
      </c>
      <c r="J4890" s="74">
        <f>計算過程!D4887</f>
        <v>0</v>
      </c>
      <c r="K4890" s="74">
        <f>計算過程!I4887</f>
        <v>0</v>
      </c>
      <c r="L4890" s="74">
        <f>計算過程!J4887</f>
        <v>0</v>
      </c>
      <c r="M4890" s="74">
        <f>計算過程!K4887</f>
        <v>0</v>
      </c>
      <c r="N4890" s="75">
        <f>計算過程!Q4887</f>
        <v>0</v>
      </c>
    </row>
    <row r="4891" spans="8:14">
      <c r="H4891" s="38">
        <v>41843</v>
      </c>
      <c r="I4891" s="39" t="s">
        <v>159</v>
      </c>
      <c r="J4891" s="74">
        <f>計算過程!D4888</f>
        <v>0</v>
      </c>
      <c r="K4891" s="74">
        <f>計算過程!I4888</f>
        <v>0</v>
      </c>
      <c r="L4891" s="74">
        <f>計算過程!J4888</f>
        <v>0</v>
      </c>
      <c r="M4891" s="74">
        <f>計算過程!K4888</f>
        <v>0</v>
      </c>
      <c r="N4891" s="75">
        <f>計算過程!Q4888</f>
        <v>0</v>
      </c>
    </row>
    <row r="4892" spans="8:14">
      <c r="H4892" s="38">
        <v>41843</v>
      </c>
      <c r="I4892" s="39" t="s">
        <v>160</v>
      </c>
      <c r="J4892" s="74">
        <f>計算過程!D4889</f>
        <v>0</v>
      </c>
      <c r="K4892" s="74">
        <f>計算過程!I4889</f>
        <v>0</v>
      </c>
      <c r="L4892" s="74">
        <f>計算過程!J4889</f>
        <v>0</v>
      </c>
      <c r="M4892" s="74">
        <f>計算過程!K4889</f>
        <v>0</v>
      </c>
      <c r="N4892" s="75">
        <f>計算過程!Q4889</f>
        <v>0</v>
      </c>
    </row>
    <row r="4893" spans="8:14">
      <c r="H4893" s="38">
        <v>41843</v>
      </c>
      <c r="I4893" s="39" t="s">
        <v>161</v>
      </c>
      <c r="J4893" s="74">
        <f>計算過程!D4890</f>
        <v>0</v>
      </c>
      <c r="K4893" s="74">
        <f>計算過程!I4890</f>
        <v>0</v>
      </c>
      <c r="L4893" s="74">
        <f>計算過程!J4890</f>
        <v>0</v>
      </c>
      <c r="M4893" s="74">
        <f>計算過程!K4890</f>
        <v>0</v>
      </c>
      <c r="N4893" s="75">
        <f>計算過程!Q4890</f>
        <v>0</v>
      </c>
    </row>
    <row r="4894" spans="8:14">
      <c r="H4894" s="38">
        <v>41843</v>
      </c>
      <c r="I4894" s="39" t="s">
        <v>162</v>
      </c>
      <c r="J4894" s="74">
        <f>計算過程!D4891</f>
        <v>0</v>
      </c>
      <c r="K4894" s="74">
        <f>計算過程!I4891</f>
        <v>0</v>
      </c>
      <c r="L4894" s="74">
        <f>計算過程!J4891</f>
        <v>0</v>
      </c>
      <c r="M4894" s="74">
        <f>計算過程!K4891</f>
        <v>0</v>
      </c>
      <c r="N4894" s="75">
        <f>計算過程!Q4891</f>
        <v>0</v>
      </c>
    </row>
    <row r="4895" spans="8:14">
      <c r="H4895" s="38">
        <v>41843</v>
      </c>
      <c r="I4895" s="39" t="s">
        <v>163</v>
      </c>
      <c r="J4895" s="74">
        <f>計算過程!D4892</f>
        <v>0</v>
      </c>
      <c r="K4895" s="74">
        <f>計算過程!I4892</f>
        <v>0</v>
      </c>
      <c r="L4895" s="74">
        <f>計算過程!J4892</f>
        <v>0</v>
      </c>
      <c r="M4895" s="74">
        <f>計算過程!K4892</f>
        <v>0</v>
      </c>
      <c r="N4895" s="75">
        <f>計算過程!Q4892</f>
        <v>0</v>
      </c>
    </row>
    <row r="4896" spans="8:14">
      <c r="H4896" s="38">
        <v>41843</v>
      </c>
      <c r="I4896" s="39" t="s">
        <v>164</v>
      </c>
      <c r="J4896" s="74">
        <f>計算過程!D4893</f>
        <v>0</v>
      </c>
      <c r="K4896" s="74">
        <f>計算過程!I4893</f>
        <v>0</v>
      </c>
      <c r="L4896" s="74">
        <f>計算過程!J4893</f>
        <v>0</v>
      </c>
      <c r="M4896" s="74">
        <f>計算過程!K4893</f>
        <v>0</v>
      </c>
      <c r="N4896" s="75">
        <f>計算過程!Q4893</f>
        <v>0</v>
      </c>
    </row>
    <row r="4897" spans="8:14">
      <c r="H4897" s="38">
        <v>41843</v>
      </c>
      <c r="I4897" s="39" t="s">
        <v>165</v>
      </c>
      <c r="J4897" s="74">
        <f>計算過程!D4894</f>
        <v>0</v>
      </c>
      <c r="K4897" s="74">
        <f>計算過程!I4894</f>
        <v>0</v>
      </c>
      <c r="L4897" s="74">
        <f>計算過程!J4894</f>
        <v>0</v>
      </c>
      <c r="M4897" s="74">
        <f>計算過程!K4894</f>
        <v>0</v>
      </c>
      <c r="N4897" s="75">
        <f>計算過程!Q4894</f>
        <v>0</v>
      </c>
    </row>
    <row r="4898" spans="8:14">
      <c r="H4898" s="38">
        <v>41843</v>
      </c>
      <c r="I4898" s="39" t="s">
        <v>166</v>
      </c>
      <c r="J4898" s="74">
        <f>計算過程!D4895</f>
        <v>0</v>
      </c>
      <c r="K4898" s="74">
        <f>計算過程!I4895</f>
        <v>0</v>
      </c>
      <c r="L4898" s="74">
        <f>計算過程!J4895</f>
        <v>0</v>
      </c>
      <c r="M4898" s="74">
        <f>計算過程!K4895</f>
        <v>0</v>
      </c>
      <c r="N4898" s="75">
        <f>計算過程!Q4895</f>
        <v>0</v>
      </c>
    </row>
    <row r="4899" spans="8:14">
      <c r="H4899" s="38">
        <v>41843</v>
      </c>
      <c r="I4899" s="39" t="s">
        <v>167</v>
      </c>
      <c r="J4899" s="74">
        <f>計算過程!D4896</f>
        <v>0</v>
      </c>
      <c r="K4899" s="74">
        <f>計算過程!I4896</f>
        <v>0</v>
      </c>
      <c r="L4899" s="74">
        <f>計算過程!J4896</f>
        <v>0</v>
      </c>
      <c r="M4899" s="74">
        <f>計算過程!K4896</f>
        <v>0</v>
      </c>
      <c r="N4899" s="75">
        <f>計算過程!Q4896</f>
        <v>0</v>
      </c>
    </row>
    <row r="4900" spans="8:14">
      <c r="H4900" s="38">
        <v>41843</v>
      </c>
      <c r="I4900" s="39" t="s">
        <v>168</v>
      </c>
      <c r="J4900" s="74">
        <f>計算過程!D4897</f>
        <v>0</v>
      </c>
      <c r="K4900" s="74">
        <f>計算過程!I4897</f>
        <v>0</v>
      </c>
      <c r="L4900" s="74">
        <f>計算過程!J4897</f>
        <v>0</v>
      </c>
      <c r="M4900" s="74">
        <f>計算過程!K4897</f>
        <v>0</v>
      </c>
      <c r="N4900" s="75">
        <f>計算過程!Q4897</f>
        <v>0</v>
      </c>
    </row>
    <row r="4901" spans="8:14">
      <c r="H4901" s="38">
        <v>41843</v>
      </c>
      <c r="I4901" s="39" t="s">
        <v>169</v>
      </c>
      <c r="J4901" s="74">
        <f>計算過程!D4898</f>
        <v>0</v>
      </c>
      <c r="K4901" s="74">
        <f>計算過程!I4898</f>
        <v>0</v>
      </c>
      <c r="L4901" s="74">
        <f>計算過程!J4898</f>
        <v>0</v>
      </c>
      <c r="M4901" s="74">
        <f>計算過程!K4898</f>
        <v>0</v>
      </c>
      <c r="N4901" s="75">
        <f>計算過程!Q4898</f>
        <v>0</v>
      </c>
    </row>
    <row r="4902" spans="8:14">
      <c r="H4902" s="38">
        <v>41843</v>
      </c>
      <c r="I4902" s="39" t="s">
        <v>170</v>
      </c>
      <c r="J4902" s="74">
        <f>計算過程!D4899</f>
        <v>0</v>
      </c>
      <c r="K4902" s="74">
        <f>計算過程!I4899</f>
        <v>0</v>
      </c>
      <c r="L4902" s="74">
        <f>計算過程!J4899</f>
        <v>0</v>
      </c>
      <c r="M4902" s="74">
        <f>計算過程!K4899</f>
        <v>0</v>
      </c>
      <c r="N4902" s="75">
        <f>計算過程!Q4899</f>
        <v>0</v>
      </c>
    </row>
    <row r="4903" spans="8:14">
      <c r="H4903" s="38">
        <v>41843</v>
      </c>
      <c r="I4903" s="39" t="s">
        <v>171</v>
      </c>
      <c r="J4903" s="74">
        <f>計算過程!D4900</f>
        <v>0</v>
      </c>
      <c r="K4903" s="74">
        <f>計算過程!I4900</f>
        <v>0</v>
      </c>
      <c r="L4903" s="74">
        <f>計算過程!J4900</f>
        <v>0</v>
      </c>
      <c r="M4903" s="74">
        <f>計算過程!K4900</f>
        <v>0</v>
      </c>
      <c r="N4903" s="75">
        <f>計算過程!Q4900</f>
        <v>0</v>
      </c>
    </row>
    <row r="4904" spans="8:14">
      <c r="H4904" s="38">
        <v>41843</v>
      </c>
      <c r="I4904" s="39" t="s">
        <v>172</v>
      </c>
      <c r="J4904" s="74">
        <f>計算過程!D4901</f>
        <v>0</v>
      </c>
      <c r="K4904" s="74">
        <f>計算過程!I4901</f>
        <v>0</v>
      </c>
      <c r="L4904" s="74">
        <f>計算過程!J4901</f>
        <v>0</v>
      </c>
      <c r="M4904" s="74">
        <f>計算過程!K4901</f>
        <v>0</v>
      </c>
      <c r="N4904" s="75">
        <f>計算過程!Q4901</f>
        <v>0</v>
      </c>
    </row>
    <row r="4905" spans="8:14">
      <c r="H4905" s="38">
        <v>41844</v>
      </c>
      <c r="I4905" s="39" t="s">
        <v>149</v>
      </c>
      <c r="J4905" s="74">
        <f>計算過程!D4902</f>
        <v>0</v>
      </c>
      <c r="K4905" s="74">
        <f>計算過程!I4902</f>
        <v>0</v>
      </c>
      <c r="L4905" s="74">
        <f>計算過程!J4902</f>
        <v>0</v>
      </c>
      <c r="M4905" s="74">
        <f>計算過程!K4902</f>
        <v>0</v>
      </c>
      <c r="N4905" s="75">
        <f>計算過程!Q4902</f>
        <v>0</v>
      </c>
    </row>
    <row r="4906" spans="8:14">
      <c r="H4906" s="38">
        <v>41844</v>
      </c>
      <c r="I4906" s="39" t="s">
        <v>150</v>
      </c>
      <c r="J4906" s="74">
        <f>計算過程!D4903</f>
        <v>0</v>
      </c>
      <c r="K4906" s="74">
        <f>計算過程!I4903</f>
        <v>0</v>
      </c>
      <c r="L4906" s="74">
        <f>計算過程!J4903</f>
        <v>0</v>
      </c>
      <c r="M4906" s="74">
        <f>計算過程!K4903</f>
        <v>0</v>
      </c>
      <c r="N4906" s="75">
        <f>計算過程!Q4903</f>
        <v>0</v>
      </c>
    </row>
    <row r="4907" spans="8:14">
      <c r="H4907" s="38">
        <v>41844</v>
      </c>
      <c r="I4907" s="39" t="s">
        <v>151</v>
      </c>
      <c r="J4907" s="74">
        <f>計算過程!D4904</f>
        <v>0</v>
      </c>
      <c r="K4907" s="74">
        <f>計算過程!I4904</f>
        <v>0</v>
      </c>
      <c r="L4907" s="74">
        <f>計算過程!J4904</f>
        <v>0</v>
      </c>
      <c r="M4907" s="74">
        <f>計算過程!K4904</f>
        <v>0</v>
      </c>
      <c r="N4907" s="75">
        <f>計算過程!Q4904</f>
        <v>0</v>
      </c>
    </row>
    <row r="4908" spans="8:14">
      <c r="H4908" s="38">
        <v>41844</v>
      </c>
      <c r="I4908" s="39" t="s">
        <v>152</v>
      </c>
      <c r="J4908" s="74">
        <f>計算過程!D4905</f>
        <v>0</v>
      </c>
      <c r="K4908" s="74">
        <f>計算過程!I4905</f>
        <v>0</v>
      </c>
      <c r="L4908" s="74">
        <f>計算過程!J4905</f>
        <v>0</v>
      </c>
      <c r="M4908" s="74">
        <f>計算過程!K4905</f>
        <v>0</v>
      </c>
      <c r="N4908" s="75">
        <f>計算過程!Q4905</f>
        <v>0</v>
      </c>
    </row>
    <row r="4909" spans="8:14">
      <c r="H4909" s="38">
        <v>41844</v>
      </c>
      <c r="I4909" s="39" t="s">
        <v>153</v>
      </c>
      <c r="J4909" s="74">
        <f>計算過程!D4906</f>
        <v>0</v>
      </c>
      <c r="K4909" s="74">
        <f>計算過程!I4906</f>
        <v>0</v>
      </c>
      <c r="L4909" s="74">
        <f>計算過程!J4906</f>
        <v>0</v>
      </c>
      <c r="M4909" s="74">
        <f>計算過程!K4906</f>
        <v>0</v>
      </c>
      <c r="N4909" s="75">
        <f>計算過程!Q4906</f>
        <v>0</v>
      </c>
    </row>
    <row r="4910" spans="8:14">
      <c r="H4910" s="38">
        <v>41844</v>
      </c>
      <c r="I4910" s="39" t="s">
        <v>154</v>
      </c>
      <c r="J4910" s="74">
        <f>計算過程!D4907</f>
        <v>0</v>
      </c>
      <c r="K4910" s="74">
        <f>計算過程!I4907</f>
        <v>0</v>
      </c>
      <c r="L4910" s="74">
        <f>計算過程!J4907</f>
        <v>0</v>
      </c>
      <c r="M4910" s="74">
        <f>計算過程!K4907</f>
        <v>0</v>
      </c>
      <c r="N4910" s="75">
        <f>計算過程!Q4907</f>
        <v>0</v>
      </c>
    </row>
    <row r="4911" spans="8:14">
      <c r="H4911" s="38">
        <v>41844</v>
      </c>
      <c r="I4911" s="39" t="s">
        <v>155</v>
      </c>
      <c r="J4911" s="74">
        <f>計算過程!D4908</f>
        <v>0</v>
      </c>
      <c r="K4911" s="74">
        <f>計算過程!I4908</f>
        <v>0</v>
      </c>
      <c r="L4911" s="74">
        <f>計算過程!J4908</f>
        <v>0</v>
      </c>
      <c r="M4911" s="74">
        <f>計算過程!K4908</f>
        <v>0</v>
      </c>
      <c r="N4911" s="75">
        <f>計算過程!Q4908</f>
        <v>0</v>
      </c>
    </row>
    <row r="4912" spans="8:14">
      <c r="H4912" s="38">
        <v>41844</v>
      </c>
      <c r="I4912" s="39" t="s">
        <v>156</v>
      </c>
      <c r="J4912" s="74">
        <f>計算過程!D4909</f>
        <v>0</v>
      </c>
      <c r="K4912" s="74">
        <f>計算過程!I4909</f>
        <v>0</v>
      </c>
      <c r="L4912" s="74">
        <f>計算過程!J4909</f>
        <v>0</v>
      </c>
      <c r="M4912" s="74">
        <f>計算過程!K4909</f>
        <v>0</v>
      </c>
      <c r="N4912" s="75">
        <f>計算過程!Q4909</f>
        <v>0</v>
      </c>
    </row>
    <row r="4913" spans="8:14">
      <c r="H4913" s="38">
        <v>41844</v>
      </c>
      <c r="I4913" s="39" t="s">
        <v>157</v>
      </c>
      <c r="J4913" s="74">
        <f>計算過程!D4910</f>
        <v>0</v>
      </c>
      <c r="K4913" s="74">
        <f>計算過程!I4910</f>
        <v>0</v>
      </c>
      <c r="L4913" s="74">
        <f>計算過程!J4910</f>
        <v>0</v>
      </c>
      <c r="M4913" s="74">
        <f>計算過程!K4910</f>
        <v>0</v>
      </c>
      <c r="N4913" s="75">
        <f>計算過程!Q4910</f>
        <v>0</v>
      </c>
    </row>
    <row r="4914" spans="8:14">
      <c r="H4914" s="38">
        <v>41844</v>
      </c>
      <c r="I4914" s="39" t="s">
        <v>158</v>
      </c>
      <c r="J4914" s="74">
        <f>計算過程!D4911</f>
        <v>0</v>
      </c>
      <c r="K4914" s="74">
        <f>計算過程!I4911</f>
        <v>0</v>
      </c>
      <c r="L4914" s="74">
        <f>計算過程!J4911</f>
        <v>0</v>
      </c>
      <c r="M4914" s="74">
        <f>計算過程!K4911</f>
        <v>0</v>
      </c>
      <c r="N4914" s="75">
        <f>計算過程!Q4911</f>
        <v>0</v>
      </c>
    </row>
    <row r="4915" spans="8:14">
      <c r="H4915" s="38">
        <v>41844</v>
      </c>
      <c r="I4915" s="39" t="s">
        <v>159</v>
      </c>
      <c r="J4915" s="74">
        <f>計算過程!D4912</f>
        <v>0</v>
      </c>
      <c r="K4915" s="74">
        <f>計算過程!I4912</f>
        <v>0</v>
      </c>
      <c r="L4915" s="74">
        <f>計算過程!J4912</f>
        <v>0</v>
      </c>
      <c r="M4915" s="74">
        <f>計算過程!K4912</f>
        <v>0</v>
      </c>
      <c r="N4915" s="75">
        <f>計算過程!Q4912</f>
        <v>0</v>
      </c>
    </row>
    <row r="4916" spans="8:14">
      <c r="H4916" s="38">
        <v>41844</v>
      </c>
      <c r="I4916" s="39" t="s">
        <v>160</v>
      </c>
      <c r="J4916" s="74">
        <f>計算過程!D4913</f>
        <v>0</v>
      </c>
      <c r="K4916" s="74">
        <f>計算過程!I4913</f>
        <v>0</v>
      </c>
      <c r="L4916" s="74">
        <f>計算過程!J4913</f>
        <v>0</v>
      </c>
      <c r="M4916" s="74">
        <f>計算過程!K4913</f>
        <v>0</v>
      </c>
      <c r="N4916" s="75">
        <f>計算過程!Q4913</f>
        <v>0</v>
      </c>
    </row>
    <row r="4917" spans="8:14">
      <c r="H4917" s="38">
        <v>41844</v>
      </c>
      <c r="I4917" s="39" t="s">
        <v>161</v>
      </c>
      <c r="J4917" s="74">
        <f>計算過程!D4914</f>
        <v>0</v>
      </c>
      <c r="K4917" s="74">
        <f>計算過程!I4914</f>
        <v>0</v>
      </c>
      <c r="L4917" s="74">
        <f>計算過程!J4914</f>
        <v>0</v>
      </c>
      <c r="M4917" s="74">
        <f>計算過程!K4914</f>
        <v>0</v>
      </c>
      <c r="N4917" s="75">
        <f>計算過程!Q4914</f>
        <v>0</v>
      </c>
    </row>
    <row r="4918" spans="8:14">
      <c r="H4918" s="38">
        <v>41844</v>
      </c>
      <c r="I4918" s="39" t="s">
        <v>162</v>
      </c>
      <c r="J4918" s="74">
        <f>計算過程!D4915</f>
        <v>0</v>
      </c>
      <c r="K4918" s="74">
        <f>計算過程!I4915</f>
        <v>0</v>
      </c>
      <c r="L4918" s="74">
        <f>計算過程!J4915</f>
        <v>0</v>
      </c>
      <c r="M4918" s="74">
        <f>計算過程!K4915</f>
        <v>0</v>
      </c>
      <c r="N4918" s="75">
        <f>計算過程!Q4915</f>
        <v>0</v>
      </c>
    </row>
    <row r="4919" spans="8:14">
      <c r="H4919" s="38">
        <v>41844</v>
      </c>
      <c r="I4919" s="39" t="s">
        <v>163</v>
      </c>
      <c r="J4919" s="74">
        <f>計算過程!D4916</f>
        <v>0</v>
      </c>
      <c r="K4919" s="74">
        <f>計算過程!I4916</f>
        <v>0</v>
      </c>
      <c r="L4919" s="74">
        <f>計算過程!J4916</f>
        <v>0</v>
      </c>
      <c r="M4919" s="74">
        <f>計算過程!K4916</f>
        <v>0</v>
      </c>
      <c r="N4919" s="75">
        <f>計算過程!Q4916</f>
        <v>0</v>
      </c>
    </row>
    <row r="4920" spans="8:14">
      <c r="H4920" s="38">
        <v>41844</v>
      </c>
      <c r="I4920" s="39" t="s">
        <v>164</v>
      </c>
      <c r="J4920" s="74">
        <f>計算過程!D4917</f>
        <v>0</v>
      </c>
      <c r="K4920" s="74">
        <f>計算過程!I4917</f>
        <v>0</v>
      </c>
      <c r="L4920" s="74">
        <f>計算過程!J4917</f>
        <v>0</v>
      </c>
      <c r="M4920" s="74">
        <f>計算過程!K4917</f>
        <v>0</v>
      </c>
      <c r="N4920" s="75">
        <f>計算過程!Q4917</f>
        <v>0</v>
      </c>
    </row>
    <row r="4921" spans="8:14">
      <c r="H4921" s="38">
        <v>41844</v>
      </c>
      <c r="I4921" s="39" t="s">
        <v>165</v>
      </c>
      <c r="J4921" s="74">
        <f>計算過程!D4918</f>
        <v>0</v>
      </c>
      <c r="K4921" s="74">
        <f>計算過程!I4918</f>
        <v>0</v>
      </c>
      <c r="L4921" s="74">
        <f>計算過程!J4918</f>
        <v>0</v>
      </c>
      <c r="M4921" s="74">
        <f>計算過程!K4918</f>
        <v>0</v>
      </c>
      <c r="N4921" s="75">
        <f>計算過程!Q4918</f>
        <v>0</v>
      </c>
    </row>
    <row r="4922" spans="8:14">
      <c r="H4922" s="38">
        <v>41844</v>
      </c>
      <c r="I4922" s="39" t="s">
        <v>166</v>
      </c>
      <c r="J4922" s="74">
        <f>計算過程!D4919</f>
        <v>0</v>
      </c>
      <c r="K4922" s="74">
        <f>計算過程!I4919</f>
        <v>0</v>
      </c>
      <c r="L4922" s="74">
        <f>計算過程!J4919</f>
        <v>0</v>
      </c>
      <c r="M4922" s="74">
        <f>計算過程!K4919</f>
        <v>0</v>
      </c>
      <c r="N4922" s="75">
        <f>計算過程!Q4919</f>
        <v>0</v>
      </c>
    </row>
    <row r="4923" spans="8:14">
      <c r="H4923" s="38">
        <v>41844</v>
      </c>
      <c r="I4923" s="39" t="s">
        <v>167</v>
      </c>
      <c r="J4923" s="74">
        <f>計算過程!D4920</f>
        <v>0</v>
      </c>
      <c r="K4923" s="74">
        <f>計算過程!I4920</f>
        <v>0</v>
      </c>
      <c r="L4923" s="74">
        <f>計算過程!J4920</f>
        <v>0</v>
      </c>
      <c r="M4923" s="74">
        <f>計算過程!K4920</f>
        <v>0</v>
      </c>
      <c r="N4923" s="75">
        <f>計算過程!Q4920</f>
        <v>0</v>
      </c>
    </row>
    <row r="4924" spans="8:14">
      <c r="H4924" s="38">
        <v>41844</v>
      </c>
      <c r="I4924" s="39" t="s">
        <v>168</v>
      </c>
      <c r="J4924" s="74">
        <f>計算過程!D4921</f>
        <v>0</v>
      </c>
      <c r="K4924" s="74">
        <f>計算過程!I4921</f>
        <v>0</v>
      </c>
      <c r="L4924" s="74">
        <f>計算過程!J4921</f>
        <v>0</v>
      </c>
      <c r="M4924" s="74">
        <f>計算過程!K4921</f>
        <v>0</v>
      </c>
      <c r="N4924" s="75">
        <f>計算過程!Q4921</f>
        <v>0</v>
      </c>
    </row>
    <row r="4925" spans="8:14">
      <c r="H4925" s="38">
        <v>41844</v>
      </c>
      <c r="I4925" s="39" t="s">
        <v>169</v>
      </c>
      <c r="J4925" s="74">
        <f>計算過程!D4922</f>
        <v>0</v>
      </c>
      <c r="K4925" s="74">
        <f>計算過程!I4922</f>
        <v>0</v>
      </c>
      <c r="L4925" s="74">
        <f>計算過程!J4922</f>
        <v>0</v>
      </c>
      <c r="M4925" s="74">
        <f>計算過程!K4922</f>
        <v>0</v>
      </c>
      <c r="N4925" s="75">
        <f>計算過程!Q4922</f>
        <v>0</v>
      </c>
    </row>
    <row r="4926" spans="8:14">
      <c r="H4926" s="38">
        <v>41844</v>
      </c>
      <c r="I4926" s="39" t="s">
        <v>170</v>
      </c>
      <c r="J4926" s="74">
        <f>計算過程!D4923</f>
        <v>0</v>
      </c>
      <c r="K4926" s="74">
        <f>計算過程!I4923</f>
        <v>0</v>
      </c>
      <c r="L4926" s="74">
        <f>計算過程!J4923</f>
        <v>0</v>
      </c>
      <c r="M4926" s="74">
        <f>計算過程!K4923</f>
        <v>0</v>
      </c>
      <c r="N4926" s="75">
        <f>計算過程!Q4923</f>
        <v>0</v>
      </c>
    </row>
    <row r="4927" spans="8:14">
      <c r="H4927" s="38">
        <v>41844</v>
      </c>
      <c r="I4927" s="39" t="s">
        <v>171</v>
      </c>
      <c r="J4927" s="74">
        <f>計算過程!D4924</f>
        <v>0</v>
      </c>
      <c r="K4927" s="74">
        <f>計算過程!I4924</f>
        <v>0</v>
      </c>
      <c r="L4927" s="74">
        <f>計算過程!J4924</f>
        <v>0</v>
      </c>
      <c r="M4927" s="74">
        <f>計算過程!K4924</f>
        <v>0</v>
      </c>
      <c r="N4927" s="75">
        <f>計算過程!Q4924</f>
        <v>0</v>
      </c>
    </row>
    <row r="4928" spans="8:14">
      <c r="H4928" s="38">
        <v>41844</v>
      </c>
      <c r="I4928" s="39" t="s">
        <v>172</v>
      </c>
      <c r="J4928" s="74">
        <f>計算過程!D4925</f>
        <v>0</v>
      </c>
      <c r="K4928" s="74">
        <f>計算過程!I4925</f>
        <v>0</v>
      </c>
      <c r="L4928" s="74">
        <f>計算過程!J4925</f>
        <v>0</v>
      </c>
      <c r="M4928" s="74">
        <f>計算過程!K4925</f>
        <v>0</v>
      </c>
      <c r="N4928" s="75">
        <f>計算過程!Q4925</f>
        <v>0</v>
      </c>
    </row>
    <row r="4929" spans="8:14">
      <c r="H4929" s="38">
        <v>41845</v>
      </c>
      <c r="I4929" s="39" t="s">
        <v>149</v>
      </c>
      <c r="J4929" s="74">
        <f>計算過程!D4926</f>
        <v>0</v>
      </c>
      <c r="K4929" s="74">
        <f>計算過程!I4926</f>
        <v>0</v>
      </c>
      <c r="L4929" s="74">
        <f>計算過程!J4926</f>
        <v>0</v>
      </c>
      <c r="M4929" s="74">
        <f>計算過程!K4926</f>
        <v>0</v>
      </c>
      <c r="N4929" s="75">
        <f>計算過程!Q4926</f>
        <v>0</v>
      </c>
    </row>
    <row r="4930" spans="8:14">
      <c r="H4930" s="38">
        <v>41845</v>
      </c>
      <c r="I4930" s="39" t="s">
        <v>150</v>
      </c>
      <c r="J4930" s="74">
        <f>計算過程!D4927</f>
        <v>0</v>
      </c>
      <c r="K4930" s="74">
        <f>計算過程!I4927</f>
        <v>0</v>
      </c>
      <c r="L4930" s="74">
        <f>計算過程!J4927</f>
        <v>0</v>
      </c>
      <c r="M4930" s="74">
        <f>計算過程!K4927</f>
        <v>0</v>
      </c>
      <c r="N4930" s="75">
        <f>計算過程!Q4927</f>
        <v>0</v>
      </c>
    </row>
    <row r="4931" spans="8:14">
      <c r="H4931" s="38">
        <v>41845</v>
      </c>
      <c r="I4931" s="39" t="s">
        <v>151</v>
      </c>
      <c r="J4931" s="74">
        <f>計算過程!D4928</f>
        <v>0</v>
      </c>
      <c r="K4931" s="74">
        <f>計算過程!I4928</f>
        <v>0</v>
      </c>
      <c r="L4931" s="74">
        <f>計算過程!J4928</f>
        <v>0</v>
      </c>
      <c r="M4931" s="74">
        <f>計算過程!K4928</f>
        <v>0</v>
      </c>
      <c r="N4931" s="75">
        <f>計算過程!Q4928</f>
        <v>0</v>
      </c>
    </row>
    <row r="4932" spans="8:14">
      <c r="H4932" s="38">
        <v>41845</v>
      </c>
      <c r="I4932" s="39" t="s">
        <v>152</v>
      </c>
      <c r="J4932" s="74">
        <f>計算過程!D4929</f>
        <v>0</v>
      </c>
      <c r="K4932" s="74">
        <f>計算過程!I4929</f>
        <v>0</v>
      </c>
      <c r="L4932" s="74">
        <f>計算過程!J4929</f>
        <v>0</v>
      </c>
      <c r="M4932" s="74">
        <f>計算過程!K4929</f>
        <v>0</v>
      </c>
      <c r="N4932" s="75">
        <f>計算過程!Q4929</f>
        <v>0</v>
      </c>
    </row>
    <row r="4933" spans="8:14">
      <c r="H4933" s="38">
        <v>41845</v>
      </c>
      <c r="I4933" s="39" t="s">
        <v>153</v>
      </c>
      <c r="J4933" s="74">
        <f>計算過程!D4930</f>
        <v>0</v>
      </c>
      <c r="K4933" s="74">
        <f>計算過程!I4930</f>
        <v>0</v>
      </c>
      <c r="L4933" s="74">
        <f>計算過程!J4930</f>
        <v>0</v>
      </c>
      <c r="M4933" s="74">
        <f>計算過程!K4930</f>
        <v>0</v>
      </c>
      <c r="N4933" s="75">
        <f>計算過程!Q4930</f>
        <v>0</v>
      </c>
    </row>
    <row r="4934" spans="8:14">
      <c r="H4934" s="38">
        <v>41845</v>
      </c>
      <c r="I4934" s="39" t="s">
        <v>154</v>
      </c>
      <c r="J4934" s="74">
        <f>計算過程!D4931</f>
        <v>0</v>
      </c>
      <c r="K4934" s="74">
        <f>計算過程!I4931</f>
        <v>0</v>
      </c>
      <c r="L4934" s="74">
        <f>計算過程!J4931</f>
        <v>0</v>
      </c>
      <c r="M4934" s="74">
        <f>計算過程!K4931</f>
        <v>0</v>
      </c>
      <c r="N4934" s="75">
        <f>計算過程!Q4931</f>
        <v>0</v>
      </c>
    </row>
    <row r="4935" spans="8:14">
      <c r="H4935" s="38">
        <v>41845</v>
      </c>
      <c r="I4935" s="39" t="s">
        <v>155</v>
      </c>
      <c r="J4935" s="74">
        <f>計算過程!D4932</f>
        <v>0</v>
      </c>
      <c r="K4935" s="74">
        <f>計算過程!I4932</f>
        <v>0</v>
      </c>
      <c r="L4935" s="74">
        <f>計算過程!J4932</f>
        <v>0</v>
      </c>
      <c r="M4935" s="74">
        <f>計算過程!K4932</f>
        <v>0</v>
      </c>
      <c r="N4935" s="75">
        <f>計算過程!Q4932</f>
        <v>0</v>
      </c>
    </row>
    <row r="4936" spans="8:14">
      <c r="H4936" s="38">
        <v>41845</v>
      </c>
      <c r="I4936" s="39" t="s">
        <v>156</v>
      </c>
      <c r="J4936" s="74">
        <f>計算過程!D4933</f>
        <v>0</v>
      </c>
      <c r="K4936" s="74">
        <f>計算過程!I4933</f>
        <v>0</v>
      </c>
      <c r="L4936" s="74">
        <f>計算過程!J4933</f>
        <v>0</v>
      </c>
      <c r="M4936" s="74">
        <f>計算過程!K4933</f>
        <v>0</v>
      </c>
      <c r="N4936" s="75">
        <f>計算過程!Q4933</f>
        <v>0</v>
      </c>
    </row>
    <row r="4937" spans="8:14">
      <c r="H4937" s="38">
        <v>41845</v>
      </c>
      <c r="I4937" s="39" t="s">
        <v>157</v>
      </c>
      <c r="J4937" s="74">
        <f>計算過程!D4934</f>
        <v>0</v>
      </c>
      <c r="K4937" s="74">
        <f>計算過程!I4934</f>
        <v>0</v>
      </c>
      <c r="L4937" s="74">
        <f>計算過程!J4934</f>
        <v>0</v>
      </c>
      <c r="M4937" s="74">
        <f>計算過程!K4934</f>
        <v>0</v>
      </c>
      <c r="N4937" s="75">
        <f>計算過程!Q4934</f>
        <v>0</v>
      </c>
    </row>
    <row r="4938" spans="8:14">
      <c r="H4938" s="38">
        <v>41845</v>
      </c>
      <c r="I4938" s="39" t="s">
        <v>158</v>
      </c>
      <c r="J4938" s="74">
        <f>計算過程!D4935</f>
        <v>0</v>
      </c>
      <c r="K4938" s="74">
        <f>計算過程!I4935</f>
        <v>0</v>
      </c>
      <c r="L4938" s="74">
        <f>計算過程!J4935</f>
        <v>0</v>
      </c>
      <c r="M4938" s="74">
        <f>計算過程!K4935</f>
        <v>0</v>
      </c>
      <c r="N4938" s="75">
        <f>計算過程!Q4935</f>
        <v>0</v>
      </c>
    </row>
    <row r="4939" spans="8:14">
      <c r="H4939" s="38">
        <v>41845</v>
      </c>
      <c r="I4939" s="39" t="s">
        <v>159</v>
      </c>
      <c r="J4939" s="74">
        <f>計算過程!D4936</f>
        <v>0</v>
      </c>
      <c r="K4939" s="74">
        <f>計算過程!I4936</f>
        <v>0</v>
      </c>
      <c r="L4939" s="74">
        <f>計算過程!J4936</f>
        <v>0</v>
      </c>
      <c r="M4939" s="74">
        <f>計算過程!K4936</f>
        <v>0</v>
      </c>
      <c r="N4939" s="75">
        <f>計算過程!Q4936</f>
        <v>0</v>
      </c>
    </row>
    <row r="4940" spans="8:14">
      <c r="H4940" s="38">
        <v>41845</v>
      </c>
      <c r="I4940" s="39" t="s">
        <v>160</v>
      </c>
      <c r="J4940" s="74">
        <f>計算過程!D4937</f>
        <v>0</v>
      </c>
      <c r="K4940" s="74">
        <f>計算過程!I4937</f>
        <v>0</v>
      </c>
      <c r="L4940" s="74">
        <f>計算過程!J4937</f>
        <v>0</v>
      </c>
      <c r="M4940" s="74">
        <f>計算過程!K4937</f>
        <v>0</v>
      </c>
      <c r="N4940" s="75">
        <f>計算過程!Q4937</f>
        <v>0</v>
      </c>
    </row>
    <row r="4941" spans="8:14">
      <c r="H4941" s="38">
        <v>41845</v>
      </c>
      <c r="I4941" s="39" t="s">
        <v>161</v>
      </c>
      <c r="J4941" s="74">
        <f>計算過程!D4938</f>
        <v>0</v>
      </c>
      <c r="K4941" s="74">
        <f>計算過程!I4938</f>
        <v>0</v>
      </c>
      <c r="L4941" s="74">
        <f>計算過程!J4938</f>
        <v>0</v>
      </c>
      <c r="M4941" s="74">
        <f>計算過程!K4938</f>
        <v>0</v>
      </c>
      <c r="N4941" s="75">
        <f>計算過程!Q4938</f>
        <v>0</v>
      </c>
    </row>
    <row r="4942" spans="8:14">
      <c r="H4942" s="38">
        <v>41845</v>
      </c>
      <c r="I4942" s="39" t="s">
        <v>162</v>
      </c>
      <c r="J4942" s="74">
        <f>計算過程!D4939</f>
        <v>0</v>
      </c>
      <c r="K4942" s="74">
        <f>計算過程!I4939</f>
        <v>0</v>
      </c>
      <c r="L4942" s="74">
        <f>計算過程!J4939</f>
        <v>0</v>
      </c>
      <c r="M4942" s="74">
        <f>計算過程!K4939</f>
        <v>0</v>
      </c>
      <c r="N4942" s="75">
        <f>計算過程!Q4939</f>
        <v>0</v>
      </c>
    </row>
    <row r="4943" spans="8:14">
      <c r="H4943" s="38">
        <v>41845</v>
      </c>
      <c r="I4943" s="39" t="s">
        <v>163</v>
      </c>
      <c r="J4943" s="74">
        <f>計算過程!D4940</f>
        <v>0</v>
      </c>
      <c r="K4943" s="74">
        <f>計算過程!I4940</f>
        <v>0</v>
      </c>
      <c r="L4943" s="74">
        <f>計算過程!J4940</f>
        <v>0</v>
      </c>
      <c r="M4943" s="74">
        <f>計算過程!K4940</f>
        <v>0</v>
      </c>
      <c r="N4943" s="75">
        <f>計算過程!Q4940</f>
        <v>0</v>
      </c>
    </row>
    <row r="4944" spans="8:14">
      <c r="H4944" s="38">
        <v>41845</v>
      </c>
      <c r="I4944" s="39" t="s">
        <v>164</v>
      </c>
      <c r="J4944" s="74">
        <f>計算過程!D4941</f>
        <v>0</v>
      </c>
      <c r="K4944" s="74">
        <f>計算過程!I4941</f>
        <v>0</v>
      </c>
      <c r="L4944" s="74">
        <f>計算過程!J4941</f>
        <v>0</v>
      </c>
      <c r="M4944" s="74">
        <f>計算過程!K4941</f>
        <v>0</v>
      </c>
      <c r="N4944" s="75">
        <f>計算過程!Q4941</f>
        <v>0</v>
      </c>
    </row>
    <row r="4945" spans="8:14">
      <c r="H4945" s="38">
        <v>41845</v>
      </c>
      <c r="I4945" s="39" t="s">
        <v>165</v>
      </c>
      <c r="J4945" s="74">
        <f>計算過程!D4942</f>
        <v>0</v>
      </c>
      <c r="K4945" s="74">
        <f>計算過程!I4942</f>
        <v>0</v>
      </c>
      <c r="L4945" s="74">
        <f>計算過程!J4942</f>
        <v>0</v>
      </c>
      <c r="M4945" s="74">
        <f>計算過程!K4942</f>
        <v>0</v>
      </c>
      <c r="N4945" s="75">
        <f>計算過程!Q4942</f>
        <v>0</v>
      </c>
    </row>
    <row r="4946" spans="8:14">
      <c r="H4946" s="38">
        <v>41845</v>
      </c>
      <c r="I4946" s="39" t="s">
        <v>166</v>
      </c>
      <c r="J4946" s="74">
        <f>計算過程!D4943</f>
        <v>0</v>
      </c>
      <c r="K4946" s="74">
        <f>計算過程!I4943</f>
        <v>0</v>
      </c>
      <c r="L4946" s="74">
        <f>計算過程!J4943</f>
        <v>0</v>
      </c>
      <c r="M4946" s="74">
        <f>計算過程!K4943</f>
        <v>0</v>
      </c>
      <c r="N4946" s="75">
        <f>計算過程!Q4943</f>
        <v>0</v>
      </c>
    </row>
    <row r="4947" spans="8:14">
      <c r="H4947" s="38">
        <v>41845</v>
      </c>
      <c r="I4947" s="39" t="s">
        <v>167</v>
      </c>
      <c r="J4947" s="74">
        <f>計算過程!D4944</f>
        <v>0</v>
      </c>
      <c r="K4947" s="74">
        <f>計算過程!I4944</f>
        <v>0</v>
      </c>
      <c r="L4947" s="74">
        <f>計算過程!J4944</f>
        <v>0</v>
      </c>
      <c r="M4947" s="74">
        <f>計算過程!K4944</f>
        <v>0</v>
      </c>
      <c r="N4947" s="75">
        <f>計算過程!Q4944</f>
        <v>0</v>
      </c>
    </row>
    <row r="4948" spans="8:14">
      <c r="H4948" s="38">
        <v>41845</v>
      </c>
      <c r="I4948" s="39" t="s">
        <v>168</v>
      </c>
      <c r="J4948" s="74">
        <f>計算過程!D4945</f>
        <v>0</v>
      </c>
      <c r="K4948" s="74">
        <f>計算過程!I4945</f>
        <v>0</v>
      </c>
      <c r="L4948" s="74">
        <f>計算過程!J4945</f>
        <v>0</v>
      </c>
      <c r="M4948" s="74">
        <f>計算過程!K4945</f>
        <v>0</v>
      </c>
      <c r="N4948" s="75">
        <f>計算過程!Q4945</f>
        <v>0</v>
      </c>
    </row>
    <row r="4949" spans="8:14">
      <c r="H4949" s="38">
        <v>41845</v>
      </c>
      <c r="I4949" s="39" t="s">
        <v>169</v>
      </c>
      <c r="J4949" s="74">
        <f>計算過程!D4946</f>
        <v>0</v>
      </c>
      <c r="K4949" s="74">
        <f>計算過程!I4946</f>
        <v>0</v>
      </c>
      <c r="L4949" s="74">
        <f>計算過程!J4946</f>
        <v>0</v>
      </c>
      <c r="M4949" s="74">
        <f>計算過程!K4946</f>
        <v>0</v>
      </c>
      <c r="N4949" s="75">
        <f>計算過程!Q4946</f>
        <v>0</v>
      </c>
    </row>
    <row r="4950" spans="8:14">
      <c r="H4950" s="38">
        <v>41845</v>
      </c>
      <c r="I4950" s="39" t="s">
        <v>170</v>
      </c>
      <c r="J4950" s="74">
        <f>計算過程!D4947</f>
        <v>0</v>
      </c>
      <c r="K4950" s="74">
        <f>計算過程!I4947</f>
        <v>0</v>
      </c>
      <c r="L4950" s="74">
        <f>計算過程!J4947</f>
        <v>0</v>
      </c>
      <c r="M4950" s="74">
        <f>計算過程!K4947</f>
        <v>0</v>
      </c>
      <c r="N4950" s="75">
        <f>計算過程!Q4947</f>
        <v>0</v>
      </c>
    </row>
    <row r="4951" spans="8:14">
      <c r="H4951" s="38">
        <v>41845</v>
      </c>
      <c r="I4951" s="39" t="s">
        <v>171</v>
      </c>
      <c r="J4951" s="74">
        <f>計算過程!D4948</f>
        <v>0</v>
      </c>
      <c r="K4951" s="74">
        <f>計算過程!I4948</f>
        <v>0</v>
      </c>
      <c r="L4951" s="74">
        <f>計算過程!J4948</f>
        <v>0</v>
      </c>
      <c r="M4951" s="74">
        <f>計算過程!K4948</f>
        <v>0</v>
      </c>
      <c r="N4951" s="75">
        <f>計算過程!Q4948</f>
        <v>0</v>
      </c>
    </row>
    <row r="4952" spans="8:14">
      <c r="H4952" s="38">
        <v>41845</v>
      </c>
      <c r="I4952" s="39" t="s">
        <v>172</v>
      </c>
      <c r="J4952" s="74">
        <f>計算過程!D4949</f>
        <v>0</v>
      </c>
      <c r="K4952" s="74">
        <f>計算過程!I4949</f>
        <v>0</v>
      </c>
      <c r="L4952" s="74">
        <f>計算過程!J4949</f>
        <v>0</v>
      </c>
      <c r="M4952" s="74">
        <f>計算過程!K4949</f>
        <v>0</v>
      </c>
      <c r="N4952" s="75">
        <f>計算過程!Q4949</f>
        <v>0</v>
      </c>
    </row>
    <row r="4953" spans="8:14">
      <c r="H4953" s="38">
        <v>41846</v>
      </c>
      <c r="I4953" s="39" t="s">
        <v>149</v>
      </c>
      <c r="J4953" s="74">
        <f>計算過程!D4950</f>
        <v>0</v>
      </c>
      <c r="K4953" s="74">
        <f>計算過程!I4950</f>
        <v>0</v>
      </c>
      <c r="L4953" s="74">
        <f>計算過程!J4950</f>
        <v>0</v>
      </c>
      <c r="M4953" s="74">
        <f>計算過程!K4950</f>
        <v>0</v>
      </c>
      <c r="N4953" s="75">
        <f>計算過程!Q4950</f>
        <v>0</v>
      </c>
    </row>
    <row r="4954" spans="8:14">
      <c r="H4954" s="38">
        <v>41846</v>
      </c>
      <c r="I4954" s="39" t="s">
        <v>150</v>
      </c>
      <c r="J4954" s="74">
        <f>計算過程!D4951</f>
        <v>0</v>
      </c>
      <c r="K4954" s="74">
        <f>計算過程!I4951</f>
        <v>0</v>
      </c>
      <c r="L4954" s="74">
        <f>計算過程!J4951</f>
        <v>0</v>
      </c>
      <c r="M4954" s="74">
        <f>計算過程!K4951</f>
        <v>0</v>
      </c>
      <c r="N4954" s="75">
        <f>計算過程!Q4951</f>
        <v>0</v>
      </c>
    </row>
    <row r="4955" spans="8:14">
      <c r="H4955" s="38">
        <v>41846</v>
      </c>
      <c r="I4955" s="39" t="s">
        <v>151</v>
      </c>
      <c r="J4955" s="74">
        <f>計算過程!D4952</f>
        <v>0</v>
      </c>
      <c r="K4955" s="74">
        <f>計算過程!I4952</f>
        <v>0</v>
      </c>
      <c r="L4955" s="74">
        <f>計算過程!J4952</f>
        <v>0</v>
      </c>
      <c r="M4955" s="74">
        <f>計算過程!K4952</f>
        <v>0</v>
      </c>
      <c r="N4955" s="75">
        <f>計算過程!Q4952</f>
        <v>0</v>
      </c>
    </row>
    <row r="4956" spans="8:14">
      <c r="H4956" s="38">
        <v>41846</v>
      </c>
      <c r="I4956" s="39" t="s">
        <v>152</v>
      </c>
      <c r="J4956" s="74">
        <f>計算過程!D4953</f>
        <v>0</v>
      </c>
      <c r="K4956" s="74">
        <f>計算過程!I4953</f>
        <v>0</v>
      </c>
      <c r="L4956" s="74">
        <f>計算過程!J4953</f>
        <v>0</v>
      </c>
      <c r="M4956" s="74">
        <f>計算過程!K4953</f>
        <v>0</v>
      </c>
      <c r="N4956" s="75">
        <f>計算過程!Q4953</f>
        <v>0</v>
      </c>
    </row>
    <row r="4957" spans="8:14">
      <c r="H4957" s="38">
        <v>41846</v>
      </c>
      <c r="I4957" s="39" t="s">
        <v>153</v>
      </c>
      <c r="J4957" s="74">
        <f>計算過程!D4954</f>
        <v>0</v>
      </c>
      <c r="K4957" s="74">
        <f>計算過程!I4954</f>
        <v>0</v>
      </c>
      <c r="L4957" s="74">
        <f>計算過程!J4954</f>
        <v>0</v>
      </c>
      <c r="M4957" s="74">
        <f>計算過程!K4954</f>
        <v>0</v>
      </c>
      <c r="N4957" s="75">
        <f>計算過程!Q4954</f>
        <v>0</v>
      </c>
    </row>
    <row r="4958" spans="8:14">
      <c r="H4958" s="38">
        <v>41846</v>
      </c>
      <c r="I4958" s="39" t="s">
        <v>154</v>
      </c>
      <c r="J4958" s="74">
        <f>計算過程!D4955</f>
        <v>0</v>
      </c>
      <c r="K4958" s="74">
        <f>計算過程!I4955</f>
        <v>0</v>
      </c>
      <c r="L4958" s="74">
        <f>計算過程!J4955</f>
        <v>0</v>
      </c>
      <c r="M4958" s="74">
        <f>計算過程!K4955</f>
        <v>0</v>
      </c>
      <c r="N4958" s="75">
        <f>計算過程!Q4955</f>
        <v>0</v>
      </c>
    </row>
    <row r="4959" spans="8:14">
      <c r="H4959" s="38">
        <v>41846</v>
      </c>
      <c r="I4959" s="39" t="s">
        <v>155</v>
      </c>
      <c r="J4959" s="74">
        <f>計算過程!D4956</f>
        <v>0</v>
      </c>
      <c r="K4959" s="74">
        <f>計算過程!I4956</f>
        <v>0</v>
      </c>
      <c r="L4959" s="74">
        <f>計算過程!J4956</f>
        <v>0</v>
      </c>
      <c r="M4959" s="74">
        <f>計算過程!K4956</f>
        <v>0</v>
      </c>
      <c r="N4959" s="75">
        <f>計算過程!Q4956</f>
        <v>0</v>
      </c>
    </row>
    <row r="4960" spans="8:14">
      <c r="H4960" s="38">
        <v>41846</v>
      </c>
      <c r="I4960" s="39" t="s">
        <v>156</v>
      </c>
      <c r="J4960" s="74">
        <f>計算過程!D4957</f>
        <v>0</v>
      </c>
      <c r="K4960" s="74">
        <f>計算過程!I4957</f>
        <v>0</v>
      </c>
      <c r="L4960" s="74">
        <f>計算過程!J4957</f>
        <v>0</v>
      </c>
      <c r="M4960" s="74">
        <f>計算過程!K4957</f>
        <v>0</v>
      </c>
      <c r="N4960" s="75">
        <f>計算過程!Q4957</f>
        <v>0</v>
      </c>
    </row>
    <row r="4961" spans="8:14">
      <c r="H4961" s="38">
        <v>41846</v>
      </c>
      <c r="I4961" s="39" t="s">
        <v>157</v>
      </c>
      <c r="J4961" s="74">
        <f>計算過程!D4958</f>
        <v>0</v>
      </c>
      <c r="K4961" s="74">
        <f>計算過程!I4958</f>
        <v>0</v>
      </c>
      <c r="L4961" s="74">
        <f>計算過程!J4958</f>
        <v>0</v>
      </c>
      <c r="M4961" s="74">
        <f>計算過程!K4958</f>
        <v>0</v>
      </c>
      <c r="N4961" s="75">
        <f>計算過程!Q4958</f>
        <v>0</v>
      </c>
    </row>
    <row r="4962" spans="8:14">
      <c r="H4962" s="38">
        <v>41846</v>
      </c>
      <c r="I4962" s="39" t="s">
        <v>158</v>
      </c>
      <c r="J4962" s="74">
        <f>計算過程!D4959</f>
        <v>0</v>
      </c>
      <c r="K4962" s="74">
        <f>計算過程!I4959</f>
        <v>0</v>
      </c>
      <c r="L4962" s="74">
        <f>計算過程!J4959</f>
        <v>0</v>
      </c>
      <c r="M4962" s="74">
        <f>計算過程!K4959</f>
        <v>0</v>
      </c>
      <c r="N4962" s="75">
        <f>計算過程!Q4959</f>
        <v>0</v>
      </c>
    </row>
    <row r="4963" spans="8:14">
      <c r="H4963" s="38">
        <v>41846</v>
      </c>
      <c r="I4963" s="39" t="s">
        <v>159</v>
      </c>
      <c r="J4963" s="74">
        <f>計算過程!D4960</f>
        <v>0</v>
      </c>
      <c r="K4963" s="74">
        <f>計算過程!I4960</f>
        <v>0</v>
      </c>
      <c r="L4963" s="74">
        <f>計算過程!J4960</f>
        <v>0</v>
      </c>
      <c r="M4963" s="74">
        <f>計算過程!K4960</f>
        <v>0</v>
      </c>
      <c r="N4963" s="75">
        <f>計算過程!Q4960</f>
        <v>0</v>
      </c>
    </row>
    <row r="4964" spans="8:14">
      <c r="H4964" s="38">
        <v>41846</v>
      </c>
      <c r="I4964" s="39" t="s">
        <v>160</v>
      </c>
      <c r="J4964" s="74">
        <f>計算過程!D4961</f>
        <v>0</v>
      </c>
      <c r="K4964" s="74">
        <f>計算過程!I4961</f>
        <v>0</v>
      </c>
      <c r="L4964" s="74">
        <f>計算過程!J4961</f>
        <v>0</v>
      </c>
      <c r="M4964" s="74">
        <f>計算過程!K4961</f>
        <v>0</v>
      </c>
      <c r="N4964" s="75">
        <f>計算過程!Q4961</f>
        <v>0</v>
      </c>
    </row>
    <row r="4965" spans="8:14">
      <c r="H4965" s="38">
        <v>41846</v>
      </c>
      <c r="I4965" s="39" t="s">
        <v>161</v>
      </c>
      <c r="J4965" s="74">
        <f>計算過程!D4962</f>
        <v>0</v>
      </c>
      <c r="K4965" s="74">
        <f>計算過程!I4962</f>
        <v>0</v>
      </c>
      <c r="L4965" s="74">
        <f>計算過程!J4962</f>
        <v>0</v>
      </c>
      <c r="M4965" s="74">
        <f>計算過程!K4962</f>
        <v>0</v>
      </c>
      <c r="N4965" s="75">
        <f>計算過程!Q4962</f>
        <v>0</v>
      </c>
    </row>
    <row r="4966" spans="8:14">
      <c r="H4966" s="38">
        <v>41846</v>
      </c>
      <c r="I4966" s="39" t="s">
        <v>162</v>
      </c>
      <c r="J4966" s="74">
        <f>計算過程!D4963</f>
        <v>0</v>
      </c>
      <c r="K4966" s="74">
        <f>計算過程!I4963</f>
        <v>0</v>
      </c>
      <c r="L4966" s="74">
        <f>計算過程!J4963</f>
        <v>0</v>
      </c>
      <c r="M4966" s="74">
        <f>計算過程!K4963</f>
        <v>0</v>
      </c>
      <c r="N4966" s="75">
        <f>計算過程!Q4963</f>
        <v>0</v>
      </c>
    </row>
    <row r="4967" spans="8:14">
      <c r="H4967" s="38">
        <v>41846</v>
      </c>
      <c r="I4967" s="39" t="s">
        <v>163</v>
      </c>
      <c r="J4967" s="74">
        <f>計算過程!D4964</f>
        <v>0</v>
      </c>
      <c r="K4967" s="74">
        <f>計算過程!I4964</f>
        <v>0</v>
      </c>
      <c r="L4967" s="74">
        <f>計算過程!J4964</f>
        <v>0</v>
      </c>
      <c r="M4967" s="74">
        <f>計算過程!K4964</f>
        <v>0</v>
      </c>
      <c r="N4967" s="75">
        <f>計算過程!Q4964</f>
        <v>0</v>
      </c>
    </row>
    <row r="4968" spans="8:14">
      <c r="H4968" s="38">
        <v>41846</v>
      </c>
      <c r="I4968" s="39" t="s">
        <v>164</v>
      </c>
      <c r="J4968" s="74">
        <f>計算過程!D4965</f>
        <v>0</v>
      </c>
      <c r="K4968" s="74">
        <f>計算過程!I4965</f>
        <v>0</v>
      </c>
      <c r="L4968" s="74">
        <f>計算過程!J4965</f>
        <v>0</v>
      </c>
      <c r="M4968" s="74">
        <f>計算過程!K4965</f>
        <v>0</v>
      </c>
      <c r="N4968" s="75">
        <f>計算過程!Q4965</f>
        <v>0</v>
      </c>
    </row>
    <row r="4969" spans="8:14">
      <c r="H4969" s="38">
        <v>41846</v>
      </c>
      <c r="I4969" s="39" t="s">
        <v>165</v>
      </c>
      <c r="J4969" s="74">
        <f>計算過程!D4966</f>
        <v>0</v>
      </c>
      <c r="K4969" s="74">
        <f>計算過程!I4966</f>
        <v>0</v>
      </c>
      <c r="L4969" s="74">
        <f>計算過程!J4966</f>
        <v>0</v>
      </c>
      <c r="M4969" s="74">
        <f>計算過程!K4966</f>
        <v>0</v>
      </c>
      <c r="N4969" s="75">
        <f>計算過程!Q4966</f>
        <v>0</v>
      </c>
    </row>
    <row r="4970" spans="8:14">
      <c r="H4970" s="38">
        <v>41846</v>
      </c>
      <c r="I4970" s="39" t="s">
        <v>166</v>
      </c>
      <c r="J4970" s="74">
        <f>計算過程!D4967</f>
        <v>0</v>
      </c>
      <c r="K4970" s="74">
        <f>計算過程!I4967</f>
        <v>0</v>
      </c>
      <c r="L4970" s="74">
        <f>計算過程!J4967</f>
        <v>0</v>
      </c>
      <c r="M4970" s="74">
        <f>計算過程!K4967</f>
        <v>0</v>
      </c>
      <c r="N4970" s="75">
        <f>計算過程!Q4967</f>
        <v>0</v>
      </c>
    </row>
    <row r="4971" spans="8:14">
      <c r="H4971" s="38">
        <v>41846</v>
      </c>
      <c r="I4971" s="39" t="s">
        <v>167</v>
      </c>
      <c r="J4971" s="74">
        <f>計算過程!D4968</f>
        <v>0</v>
      </c>
      <c r="K4971" s="74">
        <f>計算過程!I4968</f>
        <v>0</v>
      </c>
      <c r="L4971" s="74">
        <f>計算過程!J4968</f>
        <v>0</v>
      </c>
      <c r="M4971" s="74">
        <f>計算過程!K4968</f>
        <v>0</v>
      </c>
      <c r="N4971" s="75">
        <f>計算過程!Q4968</f>
        <v>0</v>
      </c>
    </row>
    <row r="4972" spans="8:14">
      <c r="H4972" s="38">
        <v>41846</v>
      </c>
      <c r="I4972" s="39" t="s">
        <v>168</v>
      </c>
      <c r="J4972" s="74">
        <f>計算過程!D4969</f>
        <v>0</v>
      </c>
      <c r="K4972" s="74">
        <f>計算過程!I4969</f>
        <v>0</v>
      </c>
      <c r="L4972" s="74">
        <f>計算過程!J4969</f>
        <v>0</v>
      </c>
      <c r="M4972" s="74">
        <f>計算過程!K4969</f>
        <v>0</v>
      </c>
      <c r="N4972" s="75">
        <f>計算過程!Q4969</f>
        <v>0</v>
      </c>
    </row>
    <row r="4973" spans="8:14">
      <c r="H4973" s="38">
        <v>41846</v>
      </c>
      <c r="I4973" s="39" t="s">
        <v>169</v>
      </c>
      <c r="J4973" s="74">
        <f>計算過程!D4970</f>
        <v>0</v>
      </c>
      <c r="K4973" s="74">
        <f>計算過程!I4970</f>
        <v>0</v>
      </c>
      <c r="L4973" s="74">
        <f>計算過程!J4970</f>
        <v>0</v>
      </c>
      <c r="M4973" s="74">
        <f>計算過程!K4970</f>
        <v>0</v>
      </c>
      <c r="N4973" s="75">
        <f>計算過程!Q4970</f>
        <v>0</v>
      </c>
    </row>
    <row r="4974" spans="8:14">
      <c r="H4974" s="38">
        <v>41846</v>
      </c>
      <c r="I4974" s="39" t="s">
        <v>170</v>
      </c>
      <c r="J4974" s="74">
        <f>計算過程!D4971</f>
        <v>0</v>
      </c>
      <c r="K4974" s="74">
        <f>計算過程!I4971</f>
        <v>0</v>
      </c>
      <c r="L4974" s="74">
        <f>計算過程!J4971</f>
        <v>0</v>
      </c>
      <c r="M4974" s="74">
        <f>計算過程!K4971</f>
        <v>0</v>
      </c>
      <c r="N4974" s="75">
        <f>計算過程!Q4971</f>
        <v>0</v>
      </c>
    </row>
    <row r="4975" spans="8:14">
      <c r="H4975" s="38">
        <v>41846</v>
      </c>
      <c r="I4975" s="39" t="s">
        <v>171</v>
      </c>
      <c r="J4975" s="74">
        <f>計算過程!D4972</f>
        <v>0</v>
      </c>
      <c r="K4975" s="74">
        <f>計算過程!I4972</f>
        <v>0</v>
      </c>
      <c r="L4975" s="74">
        <f>計算過程!J4972</f>
        <v>0</v>
      </c>
      <c r="M4975" s="74">
        <f>計算過程!K4972</f>
        <v>0</v>
      </c>
      <c r="N4975" s="75">
        <f>計算過程!Q4972</f>
        <v>0</v>
      </c>
    </row>
    <row r="4976" spans="8:14">
      <c r="H4976" s="38">
        <v>41846</v>
      </c>
      <c r="I4976" s="39" t="s">
        <v>172</v>
      </c>
      <c r="J4976" s="74">
        <f>計算過程!D4973</f>
        <v>0</v>
      </c>
      <c r="K4976" s="74">
        <f>計算過程!I4973</f>
        <v>0</v>
      </c>
      <c r="L4976" s="74">
        <f>計算過程!J4973</f>
        <v>0</v>
      </c>
      <c r="M4976" s="74">
        <f>計算過程!K4973</f>
        <v>0</v>
      </c>
      <c r="N4976" s="75">
        <f>計算過程!Q4973</f>
        <v>0</v>
      </c>
    </row>
    <row r="4977" spans="8:14">
      <c r="H4977" s="38">
        <v>41847</v>
      </c>
      <c r="I4977" s="39" t="s">
        <v>149</v>
      </c>
      <c r="J4977" s="74">
        <f>計算過程!D4974</f>
        <v>0</v>
      </c>
      <c r="K4977" s="74">
        <f>計算過程!I4974</f>
        <v>0</v>
      </c>
      <c r="L4977" s="74">
        <f>計算過程!J4974</f>
        <v>0</v>
      </c>
      <c r="M4977" s="74">
        <f>計算過程!K4974</f>
        <v>0</v>
      </c>
      <c r="N4977" s="75">
        <f>計算過程!Q4974</f>
        <v>0</v>
      </c>
    </row>
    <row r="4978" spans="8:14">
      <c r="H4978" s="38">
        <v>41847</v>
      </c>
      <c r="I4978" s="39" t="s">
        <v>150</v>
      </c>
      <c r="J4978" s="74">
        <f>計算過程!D4975</f>
        <v>0</v>
      </c>
      <c r="K4978" s="74">
        <f>計算過程!I4975</f>
        <v>0</v>
      </c>
      <c r="L4978" s="74">
        <f>計算過程!J4975</f>
        <v>0</v>
      </c>
      <c r="M4978" s="74">
        <f>計算過程!K4975</f>
        <v>0</v>
      </c>
      <c r="N4978" s="75">
        <f>計算過程!Q4975</f>
        <v>0</v>
      </c>
    </row>
    <row r="4979" spans="8:14">
      <c r="H4979" s="38">
        <v>41847</v>
      </c>
      <c r="I4979" s="39" t="s">
        <v>151</v>
      </c>
      <c r="J4979" s="74">
        <f>計算過程!D4976</f>
        <v>0</v>
      </c>
      <c r="K4979" s="74">
        <f>計算過程!I4976</f>
        <v>0</v>
      </c>
      <c r="L4979" s="74">
        <f>計算過程!J4976</f>
        <v>0</v>
      </c>
      <c r="M4979" s="74">
        <f>計算過程!K4976</f>
        <v>0</v>
      </c>
      <c r="N4979" s="75">
        <f>計算過程!Q4976</f>
        <v>0</v>
      </c>
    </row>
    <row r="4980" spans="8:14">
      <c r="H4980" s="38">
        <v>41847</v>
      </c>
      <c r="I4980" s="39" t="s">
        <v>152</v>
      </c>
      <c r="J4980" s="74">
        <f>計算過程!D4977</f>
        <v>0</v>
      </c>
      <c r="K4980" s="74">
        <f>計算過程!I4977</f>
        <v>0</v>
      </c>
      <c r="L4980" s="74">
        <f>計算過程!J4977</f>
        <v>0</v>
      </c>
      <c r="M4980" s="74">
        <f>計算過程!K4977</f>
        <v>0</v>
      </c>
      <c r="N4980" s="75">
        <f>計算過程!Q4977</f>
        <v>0</v>
      </c>
    </row>
    <row r="4981" spans="8:14">
      <c r="H4981" s="38">
        <v>41847</v>
      </c>
      <c r="I4981" s="39" t="s">
        <v>153</v>
      </c>
      <c r="J4981" s="74">
        <f>計算過程!D4978</f>
        <v>0</v>
      </c>
      <c r="K4981" s="74">
        <f>計算過程!I4978</f>
        <v>0</v>
      </c>
      <c r="L4981" s="74">
        <f>計算過程!J4978</f>
        <v>0</v>
      </c>
      <c r="M4981" s="74">
        <f>計算過程!K4978</f>
        <v>0</v>
      </c>
      <c r="N4981" s="75">
        <f>計算過程!Q4978</f>
        <v>0</v>
      </c>
    </row>
    <row r="4982" spans="8:14">
      <c r="H4982" s="38">
        <v>41847</v>
      </c>
      <c r="I4982" s="39" t="s">
        <v>154</v>
      </c>
      <c r="J4982" s="74">
        <f>計算過程!D4979</f>
        <v>0</v>
      </c>
      <c r="K4982" s="74">
        <f>計算過程!I4979</f>
        <v>0</v>
      </c>
      <c r="L4982" s="74">
        <f>計算過程!J4979</f>
        <v>0</v>
      </c>
      <c r="M4982" s="74">
        <f>計算過程!K4979</f>
        <v>0</v>
      </c>
      <c r="N4982" s="75">
        <f>計算過程!Q4979</f>
        <v>0</v>
      </c>
    </row>
    <row r="4983" spans="8:14">
      <c r="H4983" s="38">
        <v>41847</v>
      </c>
      <c r="I4983" s="39" t="s">
        <v>155</v>
      </c>
      <c r="J4983" s="74">
        <f>計算過程!D4980</f>
        <v>0</v>
      </c>
      <c r="K4983" s="74">
        <f>計算過程!I4980</f>
        <v>0</v>
      </c>
      <c r="L4983" s="74">
        <f>計算過程!J4980</f>
        <v>0</v>
      </c>
      <c r="M4983" s="74">
        <f>計算過程!K4980</f>
        <v>0</v>
      </c>
      <c r="N4983" s="75">
        <f>計算過程!Q4980</f>
        <v>0</v>
      </c>
    </row>
    <row r="4984" spans="8:14">
      <c r="H4984" s="38">
        <v>41847</v>
      </c>
      <c r="I4984" s="39" t="s">
        <v>156</v>
      </c>
      <c r="J4984" s="74">
        <f>計算過程!D4981</f>
        <v>0</v>
      </c>
      <c r="K4984" s="74">
        <f>計算過程!I4981</f>
        <v>0</v>
      </c>
      <c r="L4984" s="74">
        <f>計算過程!J4981</f>
        <v>0</v>
      </c>
      <c r="M4984" s="74">
        <f>計算過程!K4981</f>
        <v>0</v>
      </c>
      <c r="N4984" s="75">
        <f>計算過程!Q4981</f>
        <v>0</v>
      </c>
    </row>
    <row r="4985" spans="8:14">
      <c r="H4985" s="38">
        <v>41847</v>
      </c>
      <c r="I4985" s="39" t="s">
        <v>157</v>
      </c>
      <c r="J4985" s="74">
        <f>計算過程!D4982</f>
        <v>0</v>
      </c>
      <c r="K4985" s="74">
        <f>計算過程!I4982</f>
        <v>0</v>
      </c>
      <c r="L4985" s="74">
        <f>計算過程!J4982</f>
        <v>0</v>
      </c>
      <c r="M4985" s="74">
        <f>計算過程!K4982</f>
        <v>0</v>
      </c>
      <c r="N4985" s="75">
        <f>計算過程!Q4982</f>
        <v>0</v>
      </c>
    </row>
    <row r="4986" spans="8:14">
      <c r="H4986" s="38">
        <v>41847</v>
      </c>
      <c r="I4986" s="39" t="s">
        <v>158</v>
      </c>
      <c r="J4986" s="74">
        <f>計算過程!D4983</f>
        <v>0</v>
      </c>
      <c r="K4986" s="74">
        <f>計算過程!I4983</f>
        <v>0</v>
      </c>
      <c r="L4986" s="74">
        <f>計算過程!J4983</f>
        <v>0</v>
      </c>
      <c r="M4986" s="74">
        <f>計算過程!K4983</f>
        <v>0</v>
      </c>
      <c r="N4986" s="75">
        <f>計算過程!Q4983</f>
        <v>0</v>
      </c>
    </row>
    <row r="4987" spans="8:14">
      <c r="H4987" s="38">
        <v>41847</v>
      </c>
      <c r="I4987" s="39" t="s">
        <v>159</v>
      </c>
      <c r="J4987" s="74">
        <f>計算過程!D4984</f>
        <v>0</v>
      </c>
      <c r="K4987" s="74">
        <f>計算過程!I4984</f>
        <v>0</v>
      </c>
      <c r="L4987" s="74">
        <f>計算過程!J4984</f>
        <v>0</v>
      </c>
      <c r="M4987" s="74">
        <f>計算過程!K4984</f>
        <v>0</v>
      </c>
      <c r="N4987" s="75">
        <f>計算過程!Q4984</f>
        <v>0</v>
      </c>
    </row>
    <row r="4988" spans="8:14">
      <c r="H4988" s="38">
        <v>41847</v>
      </c>
      <c r="I4988" s="39" t="s">
        <v>160</v>
      </c>
      <c r="J4988" s="74">
        <f>計算過程!D4985</f>
        <v>0</v>
      </c>
      <c r="K4988" s="74">
        <f>計算過程!I4985</f>
        <v>0</v>
      </c>
      <c r="L4988" s="74">
        <f>計算過程!J4985</f>
        <v>0</v>
      </c>
      <c r="M4988" s="74">
        <f>計算過程!K4985</f>
        <v>0</v>
      </c>
      <c r="N4988" s="75">
        <f>計算過程!Q4985</f>
        <v>0</v>
      </c>
    </row>
    <row r="4989" spans="8:14">
      <c r="H4989" s="38">
        <v>41847</v>
      </c>
      <c r="I4989" s="39" t="s">
        <v>161</v>
      </c>
      <c r="J4989" s="74">
        <f>計算過程!D4986</f>
        <v>0</v>
      </c>
      <c r="K4989" s="74">
        <f>計算過程!I4986</f>
        <v>0</v>
      </c>
      <c r="L4989" s="74">
        <f>計算過程!J4986</f>
        <v>0</v>
      </c>
      <c r="M4989" s="74">
        <f>計算過程!K4986</f>
        <v>0</v>
      </c>
      <c r="N4989" s="75">
        <f>計算過程!Q4986</f>
        <v>0</v>
      </c>
    </row>
    <row r="4990" spans="8:14">
      <c r="H4990" s="38">
        <v>41847</v>
      </c>
      <c r="I4990" s="39" t="s">
        <v>162</v>
      </c>
      <c r="J4990" s="74">
        <f>計算過程!D4987</f>
        <v>0</v>
      </c>
      <c r="K4990" s="74">
        <f>計算過程!I4987</f>
        <v>0</v>
      </c>
      <c r="L4990" s="74">
        <f>計算過程!J4987</f>
        <v>0</v>
      </c>
      <c r="M4990" s="74">
        <f>計算過程!K4987</f>
        <v>0</v>
      </c>
      <c r="N4990" s="75">
        <f>計算過程!Q4987</f>
        <v>0</v>
      </c>
    </row>
    <row r="4991" spans="8:14">
      <c r="H4991" s="38">
        <v>41847</v>
      </c>
      <c r="I4991" s="39" t="s">
        <v>163</v>
      </c>
      <c r="J4991" s="74">
        <f>計算過程!D4988</f>
        <v>0</v>
      </c>
      <c r="K4991" s="74">
        <f>計算過程!I4988</f>
        <v>0</v>
      </c>
      <c r="L4991" s="74">
        <f>計算過程!J4988</f>
        <v>0</v>
      </c>
      <c r="M4991" s="74">
        <f>計算過程!K4988</f>
        <v>0</v>
      </c>
      <c r="N4991" s="75">
        <f>計算過程!Q4988</f>
        <v>0</v>
      </c>
    </row>
    <row r="4992" spans="8:14">
      <c r="H4992" s="38">
        <v>41847</v>
      </c>
      <c r="I4992" s="39" t="s">
        <v>164</v>
      </c>
      <c r="J4992" s="74">
        <f>計算過程!D4989</f>
        <v>0</v>
      </c>
      <c r="K4992" s="74">
        <f>計算過程!I4989</f>
        <v>0</v>
      </c>
      <c r="L4992" s="74">
        <f>計算過程!J4989</f>
        <v>0</v>
      </c>
      <c r="M4992" s="74">
        <f>計算過程!K4989</f>
        <v>0</v>
      </c>
      <c r="N4992" s="75">
        <f>計算過程!Q4989</f>
        <v>0</v>
      </c>
    </row>
    <row r="4993" spans="8:14">
      <c r="H4993" s="38">
        <v>41847</v>
      </c>
      <c r="I4993" s="39" t="s">
        <v>165</v>
      </c>
      <c r="J4993" s="74">
        <f>計算過程!D4990</f>
        <v>0</v>
      </c>
      <c r="K4993" s="74">
        <f>計算過程!I4990</f>
        <v>0</v>
      </c>
      <c r="L4993" s="74">
        <f>計算過程!J4990</f>
        <v>0</v>
      </c>
      <c r="M4993" s="74">
        <f>計算過程!K4990</f>
        <v>0</v>
      </c>
      <c r="N4993" s="75">
        <f>計算過程!Q4990</f>
        <v>0</v>
      </c>
    </row>
    <row r="4994" spans="8:14">
      <c r="H4994" s="38">
        <v>41847</v>
      </c>
      <c r="I4994" s="39" t="s">
        <v>166</v>
      </c>
      <c r="J4994" s="74">
        <f>計算過程!D4991</f>
        <v>0</v>
      </c>
      <c r="K4994" s="74">
        <f>計算過程!I4991</f>
        <v>0</v>
      </c>
      <c r="L4994" s="74">
        <f>計算過程!J4991</f>
        <v>0</v>
      </c>
      <c r="M4994" s="74">
        <f>計算過程!K4991</f>
        <v>0</v>
      </c>
      <c r="N4994" s="75">
        <f>計算過程!Q4991</f>
        <v>0</v>
      </c>
    </row>
    <row r="4995" spans="8:14">
      <c r="H4995" s="38">
        <v>41847</v>
      </c>
      <c r="I4995" s="39" t="s">
        <v>167</v>
      </c>
      <c r="J4995" s="74">
        <f>計算過程!D4992</f>
        <v>0</v>
      </c>
      <c r="K4995" s="74">
        <f>計算過程!I4992</f>
        <v>0</v>
      </c>
      <c r="L4995" s="74">
        <f>計算過程!J4992</f>
        <v>0</v>
      </c>
      <c r="M4995" s="74">
        <f>計算過程!K4992</f>
        <v>0</v>
      </c>
      <c r="N4995" s="75">
        <f>計算過程!Q4992</f>
        <v>0</v>
      </c>
    </row>
    <row r="4996" spans="8:14">
      <c r="H4996" s="38">
        <v>41847</v>
      </c>
      <c r="I4996" s="39" t="s">
        <v>168</v>
      </c>
      <c r="J4996" s="74">
        <f>計算過程!D4993</f>
        <v>0</v>
      </c>
      <c r="K4996" s="74">
        <f>計算過程!I4993</f>
        <v>0</v>
      </c>
      <c r="L4996" s="74">
        <f>計算過程!J4993</f>
        <v>0</v>
      </c>
      <c r="M4996" s="74">
        <f>計算過程!K4993</f>
        <v>0</v>
      </c>
      <c r="N4996" s="75">
        <f>計算過程!Q4993</f>
        <v>0</v>
      </c>
    </row>
    <row r="4997" spans="8:14">
      <c r="H4997" s="38">
        <v>41847</v>
      </c>
      <c r="I4997" s="39" t="s">
        <v>169</v>
      </c>
      <c r="J4997" s="74">
        <f>計算過程!D4994</f>
        <v>0</v>
      </c>
      <c r="K4997" s="74">
        <f>計算過程!I4994</f>
        <v>0</v>
      </c>
      <c r="L4997" s="74">
        <f>計算過程!J4994</f>
        <v>0</v>
      </c>
      <c r="M4997" s="74">
        <f>計算過程!K4994</f>
        <v>0</v>
      </c>
      <c r="N4997" s="75">
        <f>計算過程!Q4994</f>
        <v>0</v>
      </c>
    </row>
    <row r="4998" spans="8:14">
      <c r="H4998" s="38">
        <v>41847</v>
      </c>
      <c r="I4998" s="39" t="s">
        <v>170</v>
      </c>
      <c r="J4998" s="74">
        <f>計算過程!D4995</f>
        <v>0</v>
      </c>
      <c r="K4998" s="74">
        <f>計算過程!I4995</f>
        <v>0</v>
      </c>
      <c r="L4998" s="74">
        <f>計算過程!J4995</f>
        <v>0</v>
      </c>
      <c r="M4998" s="74">
        <f>計算過程!K4995</f>
        <v>0</v>
      </c>
      <c r="N4998" s="75">
        <f>計算過程!Q4995</f>
        <v>0</v>
      </c>
    </row>
    <row r="4999" spans="8:14">
      <c r="H4999" s="38">
        <v>41847</v>
      </c>
      <c r="I4999" s="39" t="s">
        <v>171</v>
      </c>
      <c r="J4999" s="74">
        <f>計算過程!D4996</f>
        <v>0</v>
      </c>
      <c r="K4999" s="74">
        <f>計算過程!I4996</f>
        <v>0</v>
      </c>
      <c r="L4999" s="74">
        <f>計算過程!J4996</f>
        <v>0</v>
      </c>
      <c r="M4999" s="74">
        <f>計算過程!K4996</f>
        <v>0</v>
      </c>
      <c r="N4999" s="75">
        <f>計算過程!Q4996</f>
        <v>0</v>
      </c>
    </row>
    <row r="5000" spans="8:14">
      <c r="H5000" s="38">
        <v>41847</v>
      </c>
      <c r="I5000" s="39" t="s">
        <v>172</v>
      </c>
      <c r="J5000" s="74">
        <f>計算過程!D4997</f>
        <v>0</v>
      </c>
      <c r="K5000" s="74">
        <f>計算過程!I4997</f>
        <v>0</v>
      </c>
      <c r="L5000" s="74">
        <f>計算過程!J4997</f>
        <v>0</v>
      </c>
      <c r="M5000" s="74">
        <f>計算過程!K4997</f>
        <v>0</v>
      </c>
      <c r="N5000" s="75">
        <f>計算過程!Q4997</f>
        <v>0</v>
      </c>
    </row>
    <row r="5001" spans="8:14">
      <c r="H5001" s="38">
        <v>41848</v>
      </c>
      <c r="I5001" s="39" t="s">
        <v>149</v>
      </c>
      <c r="J5001" s="74">
        <f>計算過程!D4998</f>
        <v>0</v>
      </c>
      <c r="K5001" s="74">
        <f>計算過程!I4998</f>
        <v>0</v>
      </c>
      <c r="L5001" s="74">
        <f>計算過程!J4998</f>
        <v>0</v>
      </c>
      <c r="M5001" s="74">
        <f>計算過程!K4998</f>
        <v>0</v>
      </c>
      <c r="N5001" s="75">
        <f>計算過程!Q4998</f>
        <v>0</v>
      </c>
    </row>
    <row r="5002" spans="8:14">
      <c r="H5002" s="38">
        <v>41848</v>
      </c>
      <c r="I5002" s="39" t="s">
        <v>150</v>
      </c>
      <c r="J5002" s="74">
        <f>計算過程!D4999</f>
        <v>0</v>
      </c>
      <c r="K5002" s="74">
        <f>計算過程!I4999</f>
        <v>0</v>
      </c>
      <c r="L5002" s="74">
        <f>計算過程!J4999</f>
        <v>0</v>
      </c>
      <c r="M5002" s="74">
        <f>計算過程!K4999</f>
        <v>0</v>
      </c>
      <c r="N5002" s="75">
        <f>計算過程!Q4999</f>
        <v>0</v>
      </c>
    </row>
    <row r="5003" spans="8:14">
      <c r="H5003" s="38">
        <v>41848</v>
      </c>
      <c r="I5003" s="39" t="s">
        <v>151</v>
      </c>
      <c r="J5003" s="74">
        <f>計算過程!D5000</f>
        <v>0</v>
      </c>
      <c r="K5003" s="74">
        <f>計算過程!I5000</f>
        <v>0</v>
      </c>
      <c r="L5003" s="74">
        <f>計算過程!J5000</f>
        <v>0</v>
      </c>
      <c r="M5003" s="74">
        <f>計算過程!K5000</f>
        <v>0</v>
      </c>
      <c r="N5003" s="75">
        <f>計算過程!Q5000</f>
        <v>0</v>
      </c>
    </row>
    <row r="5004" spans="8:14">
      <c r="H5004" s="38">
        <v>41848</v>
      </c>
      <c r="I5004" s="39" t="s">
        <v>152</v>
      </c>
      <c r="J5004" s="74">
        <f>計算過程!D5001</f>
        <v>0</v>
      </c>
      <c r="K5004" s="74">
        <f>計算過程!I5001</f>
        <v>0</v>
      </c>
      <c r="L5004" s="74">
        <f>計算過程!J5001</f>
        <v>0</v>
      </c>
      <c r="M5004" s="74">
        <f>計算過程!K5001</f>
        <v>0</v>
      </c>
      <c r="N5004" s="75">
        <f>計算過程!Q5001</f>
        <v>0</v>
      </c>
    </row>
    <row r="5005" spans="8:14">
      <c r="H5005" s="38">
        <v>41848</v>
      </c>
      <c r="I5005" s="39" t="s">
        <v>153</v>
      </c>
      <c r="J5005" s="74">
        <f>計算過程!D5002</f>
        <v>0</v>
      </c>
      <c r="K5005" s="74">
        <f>計算過程!I5002</f>
        <v>0</v>
      </c>
      <c r="L5005" s="74">
        <f>計算過程!J5002</f>
        <v>0</v>
      </c>
      <c r="M5005" s="74">
        <f>計算過程!K5002</f>
        <v>0</v>
      </c>
      <c r="N5005" s="75">
        <f>計算過程!Q5002</f>
        <v>0</v>
      </c>
    </row>
    <row r="5006" spans="8:14">
      <c r="H5006" s="38">
        <v>41848</v>
      </c>
      <c r="I5006" s="39" t="s">
        <v>154</v>
      </c>
      <c r="J5006" s="74">
        <f>計算過程!D5003</f>
        <v>0</v>
      </c>
      <c r="K5006" s="74">
        <f>計算過程!I5003</f>
        <v>0</v>
      </c>
      <c r="L5006" s="74">
        <f>計算過程!J5003</f>
        <v>0</v>
      </c>
      <c r="M5006" s="74">
        <f>計算過程!K5003</f>
        <v>0</v>
      </c>
      <c r="N5006" s="75">
        <f>計算過程!Q5003</f>
        <v>0</v>
      </c>
    </row>
    <row r="5007" spans="8:14">
      <c r="H5007" s="38">
        <v>41848</v>
      </c>
      <c r="I5007" s="39" t="s">
        <v>155</v>
      </c>
      <c r="J5007" s="74">
        <f>計算過程!D5004</f>
        <v>0</v>
      </c>
      <c r="K5007" s="74">
        <f>計算過程!I5004</f>
        <v>0</v>
      </c>
      <c r="L5007" s="74">
        <f>計算過程!J5004</f>
        <v>0</v>
      </c>
      <c r="M5007" s="74">
        <f>計算過程!K5004</f>
        <v>0</v>
      </c>
      <c r="N5007" s="75">
        <f>計算過程!Q5004</f>
        <v>0</v>
      </c>
    </row>
    <row r="5008" spans="8:14">
      <c r="H5008" s="38">
        <v>41848</v>
      </c>
      <c r="I5008" s="39" t="s">
        <v>156</v>
      </c>
      <c r="J5008" s="74">
        <f>計算過程!D5005</f>
        <v>0</v>
      </c>
      <c r="K5008" s="74">
        <f>計算過程!I5005</f>
        <v>0</v>
      </c>
      <c r="L5008" s="74">
        <f>計算過程!J5005</f>
        <v>0</v>
      </c>
      <c r="M5008" s="74">
        <f>計算過程!K5005</f>
        <v>0</v>
      </c>
      <c r="N5008" s="75">
        <f>計算過程!Q5005</f>
        <v>0</v>
      </c>
    </row>
    <row r="5009" spans="8:14">
      <c r="H5009" s="38">
        <v>41848</v>
      </c>
      <c r="I5009" s="39" t="s">
        <v>157</v>
      </c>
      <c r="J5009" s="74">
        <f>計算過程!D5006</f>
        <v>0</v>
      </c>
      <c r="K5009" s="74">
        <f>計算過程!I5006</f>
        <v>0</v>
      </c>
      <c r="L5009" s="74">
        <f>計算過程!J5006</f>
        <v>0</v>
      </c>
      <c r="M5009" s="74">
        <f>計算過程!K5006</f>
        <v>0</v>
      </c>
      <c r="N5009" s="75">
        <f>計算過程!Q5006</f>
        <v>0</v>
      </c>
    </row>
    <row r="5010" spans="8:14">
      <c r="H5010" s="38">
        <v>41848</v>
      </c>
      <c r="I5010" s="39" t="s">
        <v>158</v>
      </c>
      <c r="J5010" s="74">
        <f>計算過程!D5007</f>
        <v>0</v>
      </c>
      <c r="K5010" s="74">
        <f>計算過程!I5007</f>
        <v>0</v>
      </c>
      <c r="L5010" s="74">
        <f>計算過程!J5007</f>
        <v>0</v>
      </c>
      <c r="M5010" s="74">
        <f>計算過程!K5007</f>
        <v>0</v>
      </c>
      <c r="N5010" s="75">
        <f>計算過程!Q5007</f>
        <v>0</v>
      </c>
    </row>
    <row r="5011" spans="8:14">
      <c r="H5011" s="38">
        <v>41848</v>
      </c>
      <c r="I5011" s="39" t="s">
        <v>159</v>
      </c>
      <c r="J5011" s="74">
        <f>計算過程!D5008</f>
        <v>0</v>
      </c>
      <c r="K5011" s="74">
        <f>計算過程!I5008</f>
        <v>0</v>
      </c>
      <c r="L5011" s="74">
        <f>計算過程!J5008</f>
        <v>0</v>
      </c>
      <c r="M5011" s="74">
        <f>計算過程!K5008</f>
        <v>0</v>
      </c>
      <c r="N5011" s="75">
        <f>計算過程!Q5008</f>
        <v>0</v>
      </c>
    </row>
    <row r="5012" spans="8:14">
      <c r="H5012" s="38">
        <v>41848</v>
      </c>
      <c r="I5012" s="39" t="s">
        <v>160</v>
      </c>
      <c r="J5012" s="74">
        <f>計算過程!D5009</f>
        <v>0</v>
      </c>
      <c r="K5012" s="74">
        <f>計算過程!I5009</f>
        <v>0</v>
      </c>
      <c r="L5012" s="74">
        <f>計算過程!J5009</f>
        <v>0</v>
      </c>
      <c r="M5012" s="74">
        <f>計算過程!K5009</f>
        <v>0</v>
      </c>
      <c r="N5012" s="75">
        <f>計算過程!Q5009</f>
        <v>0</v>
      </c>
    </row>
    <row r="5013" spans="8:14">
      <c r="H5013" s="38">
        <v>41848</v>
      </c>
      <c r="I5013" s="39" t="s">
        <v>161</v>
      </c>
      <c r="J5013" s="74">
        <f>計算過程!D5010</f>
        <v>0</v>
      </c>
      <c r="K5013" s="74">
        <f>計算過程!I5010</f>
        <v>0</v>
      </c>
      <c r="L5013" s="74">
        <f>計算過程!J5010</f>
        <v>0</v>
      </c>
      <c r="M5013" s="74">
        <f>計算過程!K5010</f>
        <v>0</v>
      </c>
      <c r="N5013" s="75">
        <f>計算過程!Q5010</f>
        <v>0</v>
      </c>
    </row>
    <row r="5014" spans="8:14">
      <c r="H5014" s="38">
        <v>41848</v>
      </c>
      <c r="I5014" s="39" t="s">
        <v>162</v>
      </c>
      <c r="J5014" s="74">
        <f>計算過程!D5011</f>
        <v>0</v>
      </c>
      <c r="K5014" s="74">
        <f>計算過程!I5011</f>
        <v>0</v>
      </c>
      <c r="L5014" s="74">
        <f>計算過程!J5011</f>
        <v>0</v>
      </c>
      <c r="M5014" s="74">
        <f>計算過程!K5011</f>
        <v>0</v>
      </c>
      <c r="N5014" s="75">
        <f>計算過程!Q5011</f>
        <v>0</v>
      </c>
    </row>
    <row r="5015" spans="8:14">
      <c r="H5015" s="38">
        <v>41848</v>
      </c>
      <c r="I5015" s="39" t="s">
        <v>163</v>
      </c>
      <c r="J5015" s="74">
        <f>計算過程!D5012</f>
        <v>0</v>
      </c>
      <c r="K5015" s="74">
        <f>計算過程!I5012</f>
        <v>0</v>
      </c>
      <c r="L5015" s="74">
        <f>計算過程!J5012</f>
        <v>0</v>
      </c>
      <c r="M5015" s="74">
        <f>計算過程!K5012</f>
        <v>0</v>
      </c>
      <c r="N5015" s="75">
        <f>計算過程!Q5012</f>
        <v>0</v>
      </c>
    </row>
    <row r="5016" spans="8:14">
      <c r="H5016" s="38">
        <v>41848</v>
      </c>
      <c r="I5016" s="39" t="s">
        <v>164</v>
      </c>
      <c r="J5016" s="74">
        <f>計算過程!D5013</f>
        <v>0</v>
      </c>
      <c r="K5016" s="74">
        <f>計算過程!I5013</f>
        <v>0</v>
      </c>
      <c r="L5016" s="74">
        <f>計算過程!J5013</f>
        <v>0</v>
      </c>
      <c r="M5016" s="74">
        <f>計算過程!K5013</f>
        <v>0</v>
      </c>
      <c r="N5016" s="75">
        <f>計算過程!Q5013</f>
        <v>0</v>
      </c>
    </row>
    <row r="5017" spans="8:14">
      <c r="H5017" s="38">
        <v>41848</v>
      </c>
      <c r="I5017" s="39" t="s">
        <v>165</v>
      </c>
      <c r="J5017" s="74">
        <f>計算過程!D5014</f>
        <v>0</v>
      </c>
      <c r="K5017" s="74">
        <f>計算過程!I5014</f>
        <v>0</v>
      </c>
      <c r="L5017" s="74">
        <f>計算過程!J5014</f>
        <v>0</v>
      </c>
      <c r="M5017" s="74">
        <f>計算過程!K5014</f>
        <v>0</v>
      </c>
      <c r="N5017" s="75">
        <f>計算過程!Q5014</f>
        <v>0</v>
      </c>
    </row>
    <row r="5018" spans="8:14">
      <c r="H5018" s="38">
        <v>41848</v>
      </c>
      <c r="I5018" s="39" t="s">
        <v>166</v>
      </c>
      <c r="J5018" s="74">
        <f>計算過程!D5015</f>
        <v>0</v>
      </c>
      <c r="K5018" s="74">
        <f>計算過程!I5015</f>
        <v>0</v>
      </c>
      <c r="L5018" s="74">
        <f>計算過程!J5015</f>
        <v>0</v>
      </c>
      <c r="M5018" s="74">
        <f>計算過程!K5015</f>
        <v>0</v>
      </c>
      <c r="N5018" s="75">
        <f>計算過程!Q5015</f>
        <v>0</v>
      </c>
    </row>
    <row r="5019" spans="8:14">
      <c r="H5019" s="38">
        <v>41848</v>
      </c>
      <c r="I5019" s="39" t="s">
        <v>167</v>
      </c>
      <c r="J5019" s="74">
        <f>計算過程!D5016</f>
        <v>0</v>
      </c>
      <c r="K5019" s="74">
        <f>計算過程!I5016</f>
        <v>0</v>
      </c>
      <c r="L5019" s="74">
        <f>計算過程!J5016</f>
        <v>0</v>
      </c>
      <c r="M5019" s="74">
        <f>計算過程!K5016</f>
        <v>0</v>
      </c>
      <c r="N5019" s="75">
        <f>計算過程!Q5016</f>
        <v>0</v>
      </c>
    </row>
    <row r="5020" spans="8:14">
      <c r="H5020" s="38">
        <v>41848</v>
      </c>
      <c r="I5020" s="39" t="s">
        <v>168</v>
      </c>
      <c r="J5020" s="74">
        <f>計算過程!D5017</f>
        <v>0</v>
      </c>
      <c r="K5020" s="74">
        <f>計算過程!I5017</f>
        <v>0</v>
      </c>
      <c r="L5020" s="74">
        <f>計算過程!J5017</f>
        <v>0</v>
      </c>
      <c r="M5020" s="74">
        <f>計算過程!K5017</f>
        <v>0</v>
      </c>
      <c r="N5020" s="75">
        <f>計算過程!Q5017</f>
        <v>0</v>
      </c>
    </row>
    <row r="5021" spans="8:14">
      <c r="H5021" s="38">
        <v>41848</v>
      </c>
      <c r="I5021" s="39" t="s">
        <v>169</v>
      </c>
      <c r="J5021" s="74">
        <f>計算過程!D5018</f>
        <v>0</v>
      </c>
      <c r="K5021" s="74">
        <f>計算過程!I5018</f>
        <v>0</v>
      </c>
      <c r="L5021" s="74">
        <f>計算過程!J5018</f>
        <v>0</v>
      </c>
      <c r="M5021" s="74">
        <f>計算過程!K5018</f>
        <v>0</v>
      </c>
      <c r="N5021" s="75">
        <f>計算過程!Q5018</f>
        <v>0</v>
      </c>
    </row>
    <row r="5022" spans="8:14">
      <c r="H5022" s="38">
        <v>41848</v>
      </c>
      <c r="I5022" s="39" t="s">
        <v>170</v>
      </c>
      <c r="J5022" s="74">
        <f>計算過程!D5019</f>
        <v>0</v>
      </c>
      <c r="K5022" s="74">
        <f>計算過程!I5019</f>
        <v>0</v>
      </c>
      <c r="L5022" s="74">
        <f>計算過程!J5019</f>
        <v>0</v>
      </c>
      <c r="M5022" s="74">
        <f>計算過程!K5019</f>
        <v>0</v>
      </c>
      <c r="N5022" s="75">
        <f>計算過程!Q5019</f>
        <v>0</v>
      </c>
    </row>
    <row r="5023" spans="8:14">
      <c r="H5023" s="38">
        <v>41848</v>
      </c>
      <c r="I5023" s="39" t="s">
        <v>171</v>
      </c>
      <c r="J5023" s="74">
        <f>計算過程!D5020</f>
        <v>0</v>
      </c>
      <c r="K5023" s="74">
        <f>計算過程!I5020</f>
        <v>0</v>
      </c>
      <c r="L5023" s="74">
        <f>計算過程!J5020</f>
        <v>0</v>
      </c>
      <c r="M5023" s="74">
        <f>計算過程!K5020</f>
        <v>0</v>
      </c>
      <c r="N5023" s="75">
        <f>計算過程!Q5020</f>
        <v>0</v>
      </c>
    </row>
    <row r="5024" spans="8:14">
      <c r="H5024" s="38">
        <v>41848</v>
      </c>
      <c r="I5024" s="39" t="s">
        <v>172</v>
      </c>
      <c r="J5024" s="74">
        <f>計算過程!D5021</f>
        <v>0</v>
      </c>
      <c r="K5024" s="74">
        <f>計算過程!I5021</f>
        <v>0</v>
      </c>
      <c r="L5024" s="74">
        <f>計算過程!J5021</f>
        <v>0</v>
      </c>
      <c r="M5024" s="74">
        <f>計算過程!K5021</f>
        <v>0</v>
      </c>
      <c r="N5024" s="75">
        <f>計算過程!Q5021</f>
        <v>0</v>
      </c>
    </row>
    <row r="5025" spans="8:14">
      <c r="H5025" s="38">
        <v>41849</v>
      </c>
      <c r="I5025" s="39" t="s">
        <v>149</v>
      </c>
      <c r="J5025" s="74">
        <f>計算過程!D5022</f>
        <v>0</v>
      </c>
      <c r="K5025" s="74">
        <f>計算過程!I5022</f>
        <v>0</v>
      </c>
      <c r="L5025" s="74">
        <f>計算過程!J5022</f>
        <v>0</v>
      </c>
      <c r="M5025" s="74">
        <f>計算過程!K5022</f>
        <v>0</v>
      </c>
      <c r="N5025" s="75">
        <f>計算過程!Q5022</f>
        <v>0</v>
      </c>
    </row>
    <row r="5026" spans="8:14">
      <c r="H5026" s="38">
        <v>41849</v>
      </c>
      <c r="I5026" s="39" t="s">
        <v>150</v>
      </c>
      <c r="J5026" s="74">
        <f>計算過程!D5023</f>
        <v>0</v>
      </c>
      <c r="K5026" s="74">
        <f>計算過程!I5023</f>
        <v>0</v>
      </c>
      <c r="L5026" s="74">
        <f>計算過程!J5023</f>
        <v>0</v>
      </c>
      <c r="M5026" s="74">
        <f>計算過程!K5023</f>
        <v>0</v>
      </c>
      <c r="N5026" s="75">
        <f>計算過程!Q5023</f>
        <v>0</v>
      </c>
    </row>
    <row r="5027" spans="8:14">
      <c r="H5027" s="38">
        <v>41849</v>
      </c>
      <c r="I5027" s="39" t="s">
        <v>151</v>
      </c>
      <c r="J5027" s="74">
        <f>計算過程!D5024</f>
        <v>0</v>
      </c>
      <c r="K5027" s="74">
        <f>計算過程!I5024</f>
        <v>0</v>
      </c>
      <c r="L5027" s="74">
        <f>計算過程!J5024</f>
        <v>0</v>
      </c>
      <c r="M5027" s="74">
        <f>計算過程!K5024</f>
        <v>0</v>
      </c>
      <c r="N5027" s="75">
        <f>計算過程!Q5024</f>
        <v>0</v>
      </c>
    </row>
    <row r="5028" spans="8:14">
      <c r="H5028" s="38">
        <v>41849</v>
      </c>
      <c r="I5028" s="39" t="s">
        <v>152</v>
      </c>
      <c r="J5028" s="74">
        <f>計算過程!D5025</f>
        <v>0</v>
      </c>
      <c r="K5028" s="74">
        <f>計算過程!I5025</f>
        <v>0</v>
      </c>
      <c r="L5028" s="74">
        <f>計算過程!J5025</f>
        <v>0</v>
      </c>
      <c r="M5028" s="74">
        <f>計算過程!K5025</f>
        <v>0</v>
      </c>
      <c r="N5028" s="75">
        <f>計算過程!Q5025</f>
        <v>0</v>
      </c>
    </row>
    <row r="5029" spans="8:14">
      <c r="H5029" s="38">
        <v>41849</v>
      </c>
      <c r="I5029" s="39" t="s">
        <v>153</v>
      </c>
      <c r="J5029" s="74">
        <f>計算過程!D5026</f>
        <v>0</v>
      </c>
      <c r="K5029" s="74">
        <f>計算過程!I5026</f>
        <v>0</v>
      </c>
      <c r="L5029" s="74">
        <f>計算過程!J5026</f>
        <v>0</v>
      </c>
      <c r="M5029" s="74">
        <f>計算過程!K5026</f>
        <v>0</v>
      </c>
      <c r="N5029" s="75">
        <f>計算過程!Q5026</f>
        <v>0</v>
      </c>
    </row>
    <row r="5030" spans="8:14">
      <c r="H5030" s="38">
        <v>41849</v>
      </c>
      <c r="I5030" s="39" t="s">
        <v>154</v>
      </c>
      <c r="J5030" s="74">
        <f>計算過程!D5027</f>
        <v>0</v>
      </c>
      <c r="K5030" s="74">
        <f>計算過程!I5027</f>
        <v>0</v>
      </c>
      <c r="L5030" s="74">
        <f>計算過程!J5027</f>
        <v>0</v>
      </c>
      <c r="M5030" s="74">
        <f>計算過程!K5027</f>
        <v>0</v>
      </c>
      <c r="N5030" s="75">
        <f>計算過程!Q5027</f>
        <v>0</v>
      </c>
    </row>
    <row r="5031" spans="8:14">
      <c r="H5031" s="38">
        <v>41849</v>
      </c>
      <c r="I5031" s="39" t="s">
        <v>155</v>
      </c>
      <c r="J5031" s="74">
        <f>計算過程!D5028</f>
        <v>0</v>
      </c>
      <c r="K5031" s="74">
        <f>計算過程!I5028</f>
        <v>0</v>
      </c>
      <c r="L5031" s="74">
        <f>計算過程!J5028</f>
        <v>0</v>
      </c>
      <c r="M5031" s="74">
        <f>計算過程!K5028</f>
        <v>0</v>
      </c>
      <c r="N5031" s="75">
        <f>計算過程!Q5028</f>
        <v>0</v>
      </c>
    </row>
    <row r="5032" spans="8:14">
      <c r="H5032" s="38">
        <v>41849</v>
      </c>
      <c r="I5032" s="39" t="s">
        <v>156</v>
      </c>
      <c r="J5032" s="74">
        <f>計算過程!D5029</f>
        <v>0</v>
      </c>
      <c r="K5032" s="74">
        <f>計算過程!I5029</f>
        <v>0</v>
      </c>
      <c r="L5032" s="74">
        <f>計算過程!J5029</f>
        <v>0</v>
      </c>
      <c r="M5032" s="74">
        <f>計算過程!K5029</f>
        <v>0</v>
      </c>
      <c r="N5032" s="75">
        <f>計算過程!Q5029</f>
        <v>0</v>
      </c>
    </row>
    <row r="5033" spans="8:14">
      <c r="H5033" s="38">
        <v>41849</v>
      </c>
      <c r="I5033" s="39" t="s">
        <v>157</v>
      </c>
      <c r="J5033" s="74">
        <f>計算過程!D5030</f>
        <v>0</v>
      </c>
      <c r="K5033" s="74">
        <f>計算過程!I5030</f>
        <v>0</v>
      </c>
      <c r="L5033" s="74">
        <f>計算過程!J5030</f>
        <v>0</v>
      </c>
      <c r="M5033" s="74">
        <f>計算過程!K5030</f>
        <v>0</v>
      </c>
      <c r="N5033" s="75">
        <f>計算過程!Q5030</f>
        <v>0</v>
      </c>
    </row>
    <row r="5034" spans="8:14">
      <c r="H5034" s="38">
        <v>41849</v>
      </c>
      <c r="I5034" s="39" t="s">
        <v>158</v>
      </c>
      <c r="J5034" s="74">
        <f>計算過程!D5031</f>
        <v>0</v>
      </c>
      <c r="K5034" s="74">
        <f>計算過程!I5031</f>
        <v>0</v>
      </c>
      <c r="L5034" s="74">
        <f>計算過程!J5031</f>
        <v>0</v>
      </c>
      <c r="M5034" s="74">
        <f>計算過程!K5031</f>
        <v>0</v>
      </c>
      <c r="N5034" s="75">
        <f>計算過程!Q5031</f>
        <v>0</v>
      </c>
    </row>
    <row r="5035" spans="8:14">
      <c r="H5035" s="38">
        <v>41849</v>
      </c>
      <c r="I5035" s="39" t="s">
        <v>159</v>
      </c>
      <c r="J5035" s="74">
        <f>計算過程!D5032</f>
        <v>0</v>
      </c>
      <c r="K5035" s="74">
        <f>計算過程!I5032</f>
        <v>0</v>
      </c>
      <c r="L5035" s="74">
        <f>計算過程!J5032</f>
        <v>0</v>
      </c>
      <c r="M5035" s="74">
        <f>計算過程!K5032</f>
        <v>0</v>
      </c>
      <c r="N5035" s="75">
        <f>計算過程!Q5032</f>
        <v>0</v>
      </c>
    </row>
    <row r="5036" spans="8:14">
      <c r="H5036" s="38">
        <v>41849</v>
      </c>
      <c r="I5036" s="39" t="s">
        <v>160</v>
      </c>
      <c r="J5036" s="74">
        <f>計算過程!D5033</f>
        <v>0</v>
      </c>
      <c r="K5036" s="74">
        <f>計算過程!I5033</f>
        <v>0</v>
      </c>
      <c r="L5036" s="74">
        <f>計算過程!J5033</f>
        <v>0</v>
      </c>
      <c r="M5036" s="74">
        <f>計算過程!K5033</f>
        <v>0</v>
      </c>
      <c r="N5036" s="75">
        <f>計算過程!Q5033</f>
        <v>0</v>
      </c>
    </row>
    <row r="5037" spans="8:14">
      <c r="H5037" s="38">
        <v>41849</v>
      </c>
      <c r="I5037" s="39" t="s">
        <v>161</v>
      </c>
      <c r="J5037" s="74">
        <f>計算過程!D5034</f>
        <v>0</v>
      </c>
      <c r="K5037" s="74">
        <f>計算過程!I5034</f>
        <v>0</v>
      </c>
      <c r="L5037" s="74">
        <f>計算過程!J5034</f>
        <v>0</v>
      </c>
      <c r="M5037" s="74">
        <f>計算過程!K5034</f>
        <v>0</v>
      </c>
      <c r="N5037" s="75">
        <f>計算過程!Q5034</f>
        <v>0</v>
      </c>
    </row>
    <row r="5038" spans="8:14">
      <c r="H5038" s="38">
        <v>41849</v>
      </c>
      <c r="I5038" s="39" t="s">
        <v>162</v>
      </c>
      <c r="J5038" s="74">
        <f>計算過程!D5035</f>
        <v>0</v>
      </c>
      <c r="K5038" s="74">
        <f>計算過程!I5035</f>
        <v>0</v>
      </c>
      <c r="L5038" s="74">
        <f>計算過程!J5035</f>
        <v>0</v>
      </c>
      <c r="M5038" s="74">
        <f>計算過程!K5035</f>
        <v>0</v>
      </c>
      <c r="N5038" s="75">
        <f>計算過程!Q5035</f>
        <v>0</v>
      </c>
    </row>
    <row r="5039" spans="8:14">
      <c r="H5039" s="38">
        <v>41849</v>
      </c>
      <c r="I5039" s="39" t="s">
        <v>163</v>
      </c>
      <c r="J5039" s="74">
        <f>計算過程!D5036</f>
        <v>0</v>
      </c>
      <c r="K5039" s="74">
        <f>計算過程!I5036</f>
        <v>0</v>
      </c>
      <c r="L5039" s="74">
        <f>計算過程!J5036</f>
        <v>0</v>
      </c>
      <c r="M5039" s="74">
        <f>計算過程!K5036</f>
        <v>0</v>
      </c>
      <c r="N5039" s="75">
        <f>計算過程!Q5036</f>
        <v>0</v>
      </c>
    </row>
    <row r="5040" spans="8:14">
      <c r="H5040" s="38">
        <v>41849</v>
      </c>
      <c r="I5040" s="39" t="s">
        <v>164</v>
      </c>
      <c r="J5040" s="74">
        <f>計算過程!D5037</f>
        <v>0</v>
      </c>
      <c r="K5040" s="74">
        <f>計算過程!I5037</f>
        <v>0</v>
      </c>
      <c r="L5040" s="74">
        <f>計算過程!J5037</f>
        <v>0</v>
      </c>
      <c r="M5040" s="74">
        <f>計算過程!K5037</f>
        <v>0</v>
      </c>
      <c r="N5040" s="75">
        <f>計算過程!Q5037</f>
        <v>0</v>
      </c>
    </row>
    <row r="5041" spans="8:14">
      <c r="H5041" s="38">
        <v>41849</v>
      </c>
      <c r="I5041" s="39" t="s">
        <v>165</v>
      </c>
      <c r="J5041" s="74">
        <f>計算過程!D5038</f>
        <v>0</v>
      </c>
      <c r="K5041" s="74">
        <f>計算過程!I5038</f>
        <v>0</v>
      </c>
      <c r="L5041" s="74">
        <f>計算過程!J5038</f>
        <v>0</v>
      </c>
      <c r="M5041" s="74">
        <f>計算過程!K5038</f>
        <v>0</v>
      </c>
      <c r="N5041" s="75">
        <f>計算過程!Q5038</f>
        <v>0</v>
      </c>
    </row>
    <row r="5042" spans="8:14">
      <c r="H5042" s="38">
        <v>41849</v>
      </c>
      <c r="I5042" s="39" t="s">
        <v>166</v>
      </c>
      <c r="J5042" s="74">
        <f>計算過程!D5039</f>
        <v>0</v>
      </c>
      <c r="K5042" s="74">
        <f>計算過程!I5039</f>
        <v>0</v>
      </c>
      <c r="L5042" s="74">
        <f>計算過程!J5039</f>
        <v>0</v>
      </c>
      <c r="M5042" s="74">
        <f>計算過程!K5039</f>
        <v>0</v>
      </c>
      <c r="N5042" s="75">
        <f>計算過程!Q5039</f>
        <v>0</v>
      </c>
    </row>
    <row r="5043" spans="8:14">
      <c r="H5043" s="38">
        <v>41849</v>
      </c>
      <c r="I5043" s="39" t="s">
        <v>167</v>
      </c>
      <c r="J5043" s="74">
        <f>計算過程!D5040</f>
        <v>0</v>
      </c>
      <c r="K5043" s="74">
        <f>計算過程!I5040</f>
        <v>0</v>
      </c>
      <c r="L5043" s="74">
        <f>計算過程!J5040</f>
        <v>0</v>
      </c>
      <c r="M5043" s="74">
        <f>計算過程!K5040</f>
        <v>0</v>
      </c>
      <c r="N5043" s="75">
        <f>計算過程!Q5040</f>
        <v>0</v>
      </c>
    </row>
    <row r="5044" spans="8:14">
      <c r="H5044" s="38">
        <v>41849</v>
      </c>
      <c r="I5044" s="39" t="s">
        <v>168</v>
      </c>
      <c r="J5044" s="74">
        <f>計算過程!D5041</f>
        <v>0</v>
      </c>
      <c r="K5044" s="74">
        <f>計算過程!I5041</f>
        <v>0</v>
      </c>
      <c r="L5044" s="74">
        <f>計算過程!J5041</f>
        <v>0</v>
      </c>
      <c r="M5044" s="74">
        <f>計算過程!K5041</f>
        <v>0</v>
      </c>
      <c r="N5044" s="75">
        <f>計算過程!Q5041</f>
        <v>0</v>
      </c>
    </row>
    <row r="5045" spans="8:14">
      <c r="H5045" s="38">
        <v>41849</v>
      </c>
      <c r="I5045" s="39" t="s">
        <v>169</v>
      </c>
      <c r="J5045" s="74">
        <f>計算過程!D5042</f>
        <v>0</v>
      </c>
      <c r="K5045" s="74">
        <f>計算過程!I5042</f>
        <v>0</v>
      </c>
      <c r="L5045" s="74">
        <f>計算過程!J5042</f>
        <v>0</v>
      </c>
      <c r="M5045" s="74">
        <f>計算過程!K5042</f>
        <v>0</v>
      </c>
      <c r="N5045" s="75">
        <f>計算過程!Q5042</f>
        <v>0</v>
      </c>
    </row>
    <row r="5046" spans="8:14">
      <c r="H5046" s="38">
        <v>41849</v>
      </c>
      <c r="I5046" s="39" t="s">
        <v>170</v>
      </c>
      <c r="J5046" s="74">
        <f>計算過程!D5043</f>
        <v>0</v>
      </c>
      <c r="K5046" s="74">
        <f>計算過程!I5043</f>
        <v>0</v>
      </c>
      <c r="L5046" s="74">
        <f>計算過程!J5043</f>
        <v>0</v>
      </c>
      <c r="M5046" s="74">
        <f>計算過程!K5043</f>
        <v>0</v>
      </c>
      <c r="N5046" s="75">
        <f>計算過程!Q5043</f>
        <v>0</v>
      </c>
    </row>
    <row r="5047" spans="8:14">
      <c r="H5047" s="38">
        <v>41849</v>
      </c>
      <c r="I5047" s="39" t="s">
        <v>171</v>
      </c>
      <c r="J5047" s="74">
        <f>計算過程!D5044</f>
        <v>0</v>
      </c>
      <c r="K5047" s="74">
        <f>計算過程!I5044</f>
        <v>0</v>
      </c>
      <c r="L5047" s="74">
        <f>計算過程!J5044</f>
        <v>0</v>
      </c>
      <c r="M5047" s="74">
        <f>計算過程!K5044</f>
        <v>0</v>
      </c>
      <c r="N5047" s="75">
        <f>計算過程!Q5044</f>
        <v>0</v>
      </c>
    </row>
    <row r="5048" spans="8:14">
      <c r="H5048" s="38">
        <v>41849</v>
      </c>
      <c r="I5048" s="39" t="s">
        <v>172</v>
      </c>
      <c r="J5048" s="74">
        <f>計算過程!D5045</f>
        <v>0</v>
      </c>
      <c r="K5048" s="74">
        <f>計算過程!I5045</f>
        <v>0</v>
      </c>
      <c r="L5048" s="74">
        <f>計算過程!J5045</f>
        <v>0</v>
      </c>
      <c r="M5048" s="74">
        <f>計算過程!K5045</f>
        <v>0</v>
      </c>
      <c r="N5048" s="75">
        <f>計算過程!Q5045</f>
        <v>0</v>
      </c>
    </row>
    <row r="5049" spans="8:14">
      <c r="H5049" s="38">
        <v>41850</v>
      </c>
      <c r="I5049" s="39" t="s">
        <v>149</v>
      </c>
      <c r="J5049" s="74">
        <f>計算過程!D5046</f>
        <v>0</v>
      </c>
      <c r="K5049" s="74">
        <f>計算過程!I5046</f>
        <v>0</v>
      </c>
      <c r="L5049" s="74">
        <f>計算過程!J5046</f>
        <v>0</v>
      </c>
      <c r="M5049" s="74">
        <f>計算過程!K5046</f>
        <v>0</v>
      </c>
      <c r="N5049" s="75">
        <f>計算過程!Q5046</f>
        <v>0</v>
      </c>
    </row>
    <row r="5050" spans="8:14">
      <c r="H5050" s="38">
        <v>41850</v>
      </c>
      <c r="I5050" s="39" t="s">
        <v>150</v>
      </c>
      <c r="J5050" s="74">
        <f>計算過程!D5047</f>
        <v>0</v>
      </c>
      <c r="K5050" s="74">
        <f>計算過程!I5047</f>
        <v>0</v>
      </c>
      <c r="L5050" s="74">
        <f>計算過程!J5047</f>
        <v>0</v>
      </c>
      <c r="M5050" s="74">
        <f>計算過程!K5047</f>
        <v>0</v>
      </c>
      <c r="N5050" s="75">
        <f>計算過程!Q5047</f>
        <v>0</v>
      </c>
    </row>
    <row r="5051" spans="8:14">
      <c r="H5051" s="38">
        <v>41850</v>
      </c>
      <c r="I5051" s="39" t="s">
        <v>151</v>
      </c>
      <c r="J5051" s="74">
        <f>計算過程!D5048</f>
        <v>0</v>
      </c>
      <c r="K5051" s="74">
        <f>計算過程!I5048</f>
        <v>0</v>
      </c>
      <c r="L5051" s="74">
        <f>計算過程!J5048</f>
        <v>0</v>
      </c>
      <c r="M5051" s="74">
        <f>計算過程!K5048</f>
        <v>0</v>
      </c>
      <c r="N5051" s="75">
        <f>計算過程!Q5048</f>
        <v>0</v>
      </c>
    </row>
    <row r="5052" spans="8:14">
      <c r="H5052" s="38">
        <v>41850</v>
      </c>
      <c r="I5052" s="39" t="s">
        <v>152</v>
      </c>
      <c r="J5052" s="74">
        <f>計算過程!D5049</f>
        <v>0</v>
      </c>
      <c r="K5052" s="74">
        <f>計算過程!I5049</f>
        <v>0</v>
      </c>
      <c r="L5052" s="74">
        <f>計算過程!J5049</f>
        <v>0</v>
      </c>
      <c r="M5052" s="74">
        <f>計算過程!K5049</f>
        <v>0</v>
      </c>
      <c r="N5052" s="75">
        <f>計算過程!Q5049</f>
        <v>0</v>
      </c>
    </row>
    <row r="5053" spans="8:14">
      <c r="H5053" s="38">
        <v>41850</v>
      </c>
      <c r="I5053" s="39" t="s">
        <v>153</v>
      </c>
      <c r="J5053" s="74">
        <f>計算過程!D5050</f>
        <v>0</v>
      </c>
      <c r="K5053" s="74">
        <f>計算過程!I5050</f>
        <v>0</v>
      </c>
      <c r="L5053" s="74">
        <f>計算過程!J5050</f>
        <v>0</v>
      </c>
      <c r="M5053" s="74">
        <f>計算過程!K5050</f>
        <v>0</v>
      </c>
      <c r="N5053" s="75">
        <f>計算過程!Q5050</f>
        <v>0</v>
      </c>
    </row>
    <row r="5054" spans="8:14">
      <c r="H5054" s="38">
        <v>41850</v>
      </c>
      <c r="I5054" s="39" t="s">
        <v>154</v>
      </c>
      <c r="J5054" s="74">
        <f>計算過程!D5051</f>
        <v>0</v>
      </c>
      <c r="K5054" s="74">
        <f>計算過程!I5051</f>
        <v>0</v>
      </c>
      <c r="L5054" s="74">
        <f>計算過程!J5051</f>
        <v>0</v>
      </c>
      <c r="M5054" s="74">
        <f>計算過程!K5051</f>
        <v>0</v>
      </c>
      <c r="N5054" s="75">
        <f>計算過程!Q5051</f>
        <v>0</v>
      </c>
    </row>
    <row r="5055" spans="8:14">
      <c r="H5055" s="38">
        <v>41850</v>
      </c>
      <c r="I5055" s="39" t="s">
        <v>155</v>
      </c>
      <c r="J5055" s="74">
        <f>計算過程!D5052</f>
        <v>0</v>
      </c>
      <c r="K5055" s="74">
        <f>計算過程!I5052</f>
        <v>0</v>
      </c>
      <c r="L5055" s="74">
        <f>計算過程!J5052</f>
        <v>0</v>
      </c>
      <c r="M5055" s="74">
        <f>計算過程!K5052</f>
        <v>0</v>
      </c>
      <c r="N5055" s="75">
        <f>計算過程!Q5052</f>
        <v>0</v>
      </c>
    </row>
    <row r="5056" spans="8:14">
      <c r="H5056" s="38">
        <v>41850</v>
      </c>
      <c r="I5056" s="39" t="s">
        <v>156</v>
      </c>
      <c r="J5056" s="74">
        <f>計算過程!D5053</f>
        <v>0</v>
      </c>
      <c r="K5056" s="74">
        <f>計算過程!I5053</f>
        <v>0</v>
      </c>
      <c r="L5056" s="74">
        <f>計算過程!J5053</f>
        <v>0</v>
      </c>
      <c r="M5056" s="74">
        <f>計算過程!K5053</f>
        <v>0</v>
      </c>
      <c r="N5056" s="75">
        <f>計算過程!Q5053</f>
        <v>0</v>
      </c>
    </row>
    <row r="5057" spans="8:14">
      <c r="H5057" s="38">
        <v>41850</v>
      </c>
      <c r="I5057" s="39" t="s">
        <v>157</v>
      </c>
      <c r="J5057" s="74">
        <f>計算過程!D5054</f>
        <v>0</v>
      </c>
      <c r="K5057" s="74">
        <f>計算過程!I5054</f>
        <v>0</v>
      </c>
      <c r="L5057" s="74">
        <f>計算過程!J5054</f>
        <v>0</v>
      </c>
      <c r="M5057" s="74">
        <f>計算過程!K5054</f>
        <v>0</v>
      </c>
      <c r="N5057" s="75">
        <f>計算過程!Q5054</f>
        <v>0</v>
      </c>
    </row>
    <row r="5058" spans="8:14">
      <c r="H5058" s="38">
        <v>41850</v>
      </c>
      <c r="I5058" s="39" t="s">
        <v>158</v>
      </c>
      <c r="J5058" s="74">
        <f>計算過程!D5055</f>
        <v>0</v>
      </c>
      <c r="K5058" s="74">
        <f>計算過程!I5055</f>
        <v>0</v>
      </c>
      <c r="L5058" s="74">
        <f>計算過程!J5055</f>
        <v>0</v>
      </c>
      <c r="M5058" s="74">
        <f>計算過程!K5055</f>
        <v>0</v>
      </c>
      <c r="N5058" s="75">
        <f>計算過程!Q5055</f>
        <v>0</v>
      </c>
    </row>
    <row r="5059" spans="8:14">
      <c r="H5059" s="38">
        <v>41850</v>
      </c>
      <c r="I5059" s="39" t="s">
        <v>159</v>
      </c>
      <c r="J5059" s="74">
        <f>計算過程!D5056</f>
        <v>0</v>
      </c>
      <c r="K5059" s="74">
        <f>計算過程!I5056</f>
        <v>0</v>
      </c>
      <c r="L5059" s="74">
        <f>計算過程!J5056</f>
        <v>0</v>
      </c>
      <c r="M5059" s="74">
        <f>計算過程!K5056</f>
        <v>0</v>
      </c>
      <c r="N5059" s="75">
        <f>計算過程!Q5056</f>
        <v>0</v>
      </c>
    </row>
    <row r="5060" spans="8:14">
      <c r="H5060" s="38">
        <v>41850</v>
      </c>
      <c r="I5060" s="39" t="s">
        <v>160</v>
      </c>
      <c r="J5060" s="74">
        <f>計算過程!D5057</f>
        <v>0</v>
      </c>
      <c r="K5060" s="74">
        <f>計算過程!I5057</f>
        <v>0</v>
      </c>
      <c r="L5060" s="74">
        <f>計算過程!J5057</f>
        <v>0</v>
      </c>
      <c r="M5060" s="74">
        <f>計算過程!K5057</f>
        <v>0</v>
      </c>
      <c r="N5060" s="75">
        <f>計算過程!Q5057</f>
        <v>0</v>
      </c>
    </row>
    <row r="5061" spans="8:14">
      <c r="H5061" s="38">
        <v>41850</v>
      </c>
      <c r="I5061" s="39" t="s">
        <v>161</v>
      </c>
      <c r="J5061" s="74">
        <f>計算過程!D5058</f>
        <v>0</v>
      </c>
      <c r="K5061" s="74">
        <f>計算過程!I5058</f>
        <v>0</v>
      </c>
      <c r="L5061" s="74">
        <f>計算過程!J5058</f>
        <v>0</v>
      </c>
      <c r="M5061" s="74">
        <f>計算過程!K5058</f>
        <v>0</v>
      </c>
      <c r="N5061" s="75">
        <f>計算過程!Q5058</f>
        <v>0</v>
      </c>
    </row>
    <row r="5062" spans="8:14">
      <c r="H5062" s="38">
        <v>41850</v>
      </c>
      <c r="I5062" s="39" t="s">
        <v>162</v>
      </c>
      <c r="J5062" s="74">
        <f>計算過程!D5059</f>
        <v>0</v>
      </c>
      <c r="K5062" s="74">
        <f>計算過程!I5059</f>
        <v>0</v>
      </c>
      <c r="L5062" s="74">
        <f>計算過程!J5059</f>
        <v>0</v>
      </c>
      <c r="M5062" s="74">
        <f>計算過程!K5059</f>
        <v>0</v>
      </c>
      <c r="N5062" s="75">
        <f>計算過程!Q5059</f>
        <v>0</v>
      </c>
    </row>
    <row r="5063" spans="8:14">
      <c r="H5063" s="38">
        <v>41850</v>
      </c>
      <c r="I5063" s="39" t="s">
        <v>163</v>
      </c>
      <c r="J5063" s="74">
        <f>計算過程!D5060</f>
        <v>0</v>
      </c>
      <c r="K5063" s="74">
        <f>計算過程!I5060</f>
        <v>0</v>
      </c>
      <c r="L5063" s="74">
        <f>計算過程!J5060</f>
        <v>0</v>
      </c>
      <c r="M5063" s="74">
        <f>計算過程!K5060</f>
        <v>0</v>
      </c>
      <c r="N5063" s="75">
        <f>計算過程!Q5060</f>
        <v>0</v>
      </c>
    </row>
    <row r="5064" spans="8:14">
      <c r="H5064" s="38">
        <v>41850</v>
      </c>
      <c r="I5064" s="39" t="s">
        <v>164</v>
      </c>
      <c r="J5064" s="74">
        <f>計算過程!D5061</f>
        <v>0</v>
      </c>
      <c r="K5064" s="74">
        <f>計算過程!I5061</f>
        <v>0</v>
      </c>
      <c r="L5064" s="74">
        <f>計算過程!J5061</f>
        <v>0</v>
      </c>
      <c r="M5064" s="74">
        <f>計算過程!K5061</f>
        <v>0</v>
      </c>
      <c r="N5064" s="75">
        <f>計算過程!Q5061</f>
        <v>0</v>
      </c>
    </row>
    <row r="5065" spans="8:14">
      <c r="H5065" s="38">
        <v>41850</v>
      </c>
      <c r="I5065" s="39" t="s">
        <v>165</v>
      </c>
      <c r="J5065" s="74">
        <f>計算過程!D5062</f>
        <v>0</v>
      </c>
      <c r="K5065" s="74">
        <f>計算過程!I5062</f>
        <v>0</v>
      </c>
      <c r="L5065" s="74">
        <f>計算過程!J5062</f>
        <v>0</v>
      </c>
      <c r="M5065" s="74">
        <f>計算過程!K5062</f>
        <v>0</v>
      </c>
      <c r="N5065" s="75">
        <f>計算過程!Q5062</f>
        <v>0</v>
      </c>
    </row>
    <row r="5066" spans="8:14">
      <c r="H5066" s="38">
        <v>41850</v>
      </c>
      <c r="I5066" s="39" t="s">
        <v>166</v>
      </c>
      <c r="J5066" s="74">
        <f>計算過程!D5063</f>
        <v>0</v>
      </c>
      <c r="K5066" s="74">
        <f>計算過程!I5063</f>
        <v>0</v>
      </c>
      <c r="L5066" s="74">
        <f>計算過程!J5063</f>
        <v>0</v>
      </c>
      <c r="M5066" s="74">
        <f>計算過程!K5063</f>
        <v>0</v>
      </c>
      <c r="N5066" s="75">
        <f>計算過程!Q5063</f>
        <v>0</v>
      </c>
    </row>
    <row r="5067" spans="8:14">
      <c r="H5067" s="38">
        <v>41850</v>
      </c>
      <c r="I5067" s="39" t="s">
        <v>167</v>
      </c>
      <c r="J5067" s="74">
        <f>計算過程!D5064</f>
        <v>0</v>
      </c>
      <c r="K5067" s="74">
        <f>計算過程!I5064</f>
        <v>0</v>
      </c>
      <c r="L5067" s="74">
        <f>計算過程!J5064</f>
        <v>0</v>
      </c>
      <c r="M5067" s="74">
        <f>計算過程!K5064</f>
        <v>0</v>
      </c>
      <c r="N5067" s="75">
        <f>計算過程!Q5064</f>
        <v>0</v>
      </c>
    </row>
    <row r="5068" spans="8:14">
      <c r="H5068" s="38">
        <v>41850</v>
      </c>
      <c r="I5068" s="39" t="s">
        <v>168</v>
      </c>
      <c r="J5068" s="74">
        <f>計算過程!D5065</f>
        <v>0</v>
      </c>
      <c r="K5068" s="74">
        <f>計算過程!I5065</f>
        <v>0</v>
      </c>
      <c r="L5068" s="74">
        <f>計算過程!J5065</f>
        <v>0</v>
      </c>
      <c r="M5068" s="74">
        <f>計算過程!K5065</f>
        <v>0</v>
      </c>
      <c r="N5068" s="75">
        <f>計算過程!Q5065</f>
        <v>0</v>
      </c>
    </row>
    <row r="5069" spans="8:14">
      <c r="H5069" s="38">
        <v>41850</v>
      </c>
      <c r="I5069" s="39" t="s">
        <v>169</v>
      </c>
      <c r="J5069" s="74">
        <f>計算過程!D5066</f>
        <v>0</v>
      </c>
      <c r="K5069" s="74">
        <f>計算過程!I5066</f>
        <v>0</v>
      </c>
      <c r="L5069" s="74">
        <f>計算過程!J5066</f>
        <v>0</v>
      </c>
      <c r="M5069" s="74">
        <f>計算過程!K5066</f>
        <v>0</v>
      </c>
      <c r="N5069" s="75">
        <f>計算過程!Q5066</f>
        <v>0</v>
      </c>
    </row>
    <row r="5070" spans="8:14">
      <c r="H5070" s="38">
        <v>41850</v>
      </c>
      <c r="I5070" s="39" t="s">
        <v>170</v>
      </c>
      <c r="J5070" s="74">
        <f>計算過程!D5067</f>
        <v>0</v>
      </c>
      <c r="K5070" s="74">
        <f>計算過程!I5067</f>
        <v>0</v>
      </c>
      <c r="L5070" s="74">
        <f>計算過程!J5067</f>
        <v>0</v>
      </c>
      <c r="M5070" s="74">
        <f>計算過程!K5067</f>
        <v>0</v>
      </c>
      <c r="N5070" s="75">
        <f>計算過程!Q5067</f>
        <v>0</v>
      </c>
    </row>
    <row r="5071" spans="8:14">
      <c r="H5071" s="38">
        <v>41850</v>
      </c>
      <c r="I5071" s="39" t="s">
        <v>171</v>
      </c>
      <c r="J5071" s="74">
        <f>計算過程!D5068</f>
        <v>0</v>
      </c>
      <c r="K5071" s="74">
        <f>計算過程!I5068</f>
        <v>0</v>
      </c>
      <c r="L5071" s="74">
        <f>計算過程!J5068</f>
        <v>0</v>
      </c>
      <c r="M5071" s="74">
        <f>計算過程!K5068</f>
        <v>0</v>
      </c>
      <c r="N5071" s="75">
        <f>計算過程!Q5068</f>
        <v>0</v>
      </c>
    </row>
    <row r="5072" spans="8:14">
      <c r="H5072" s="38">
        <v>41850</v>
      </c>
      <c r="I5072" s="39" t="s">
        <v>172</v>
      </c>
      <c r="J5072" s="74">
        <f>計算過程!D5069</f>
        <v>0</v>
      </c>
      <c r="K5072" s="74">
        <f>計算過程!I5069</f>
        <v>0</v>
      </c>
      <c r="L5072" s="74">
        <f>計算過程!J5069</f>
        <v>0</v>
      </c>
      <c r="M5072" s="74">
        <f>計算過程!K5069</f>
        <v>0</v>
      </c>
      <c r="N5072" s="75">
        <f>計算過程!Q5069</f>
        <v>0</v>
      </c>
    </row>
    <row r="5073" spans="8:14">
      <c r="H5073" s="38">
        <v>41851</v>
      </c>
      <c r="I5073" s="39" t="s">
        <v>149</v>
      </c>
      <c r="J5073" s="74">
        <f>計算過程!D5070</f>
        <v>0</v>
      </c>
      <c r="K5073" s="74">
        <f>計算過程!I5070</f>
        <v>0</v>
      </c>
      <c r="L5073" s="74">
        <f>計算過程!J5070</f>
        <v>0</v>
      </c>
      <c r="M5073" s="74">
        <f>計算過程!K5070</f>
        <v>0</v>
      </c>
      <c r="N5073" s="75">
        <f>計算過程!Q5070</f>
        <v>0</v>
      </c>
    </row>
    <row r="5074" spans="8:14">
      <c r="H5074" s="38">
        <v>41851</v>
      </c>
      <c r="I5074" s="39" t="s">
        <v>150</v>
      </c>
      <c r="J5074" s="74">
        <f>計算過程!D5071</f>
        <v>0</v>
      </c>
      <c r="K5074" s="74">
        <f>計算過程!I5071</f>
        <v>0</v>
      </c>
      <c r="L5074" s="74">
        <f>計算過程!J5071</f>
        <v>0</v>
      </c>
      <c r="M5074" s="74">
        <f>計算過程!K5071</f>
        <v>0</v>
      </c>
      <c r="N5074" s="75">
        <f>計算過程!Q5071</f>
        <v>0</v>
      </c>
    </row>
    <row r="5075" spans="8:14">
      <c r="H5075" s="38">
        <v>41851</v>
      </c>
      <c r="I5075" s="39" t="s">
        <v>151</v>
      </c>
      <c r="J5075" s="74">
        <f>計算過程!D5072</f>
        <v>0</v>
      </c>
      <c r="K5075" s="74">
        <f>計算過程!I5072</f>
        <v>0</v>
      </c>
      <c r="L5075" s="74">
        <f>計算過程!J5072</f>
        <v>0</v>
      </c>
      <c r="M5075" s="74">
        <f>計算過程!K5072</f>
        <v>0</v>
      </c>
      <c r="N5075" s="75">
        <f>計算過程!Q5072</f>
        <v>0</v>
      </c>
    </row>
    <row r="5076" spans="8:14">
      <c r="H5076" s="38">
        <v>41851</v>
      </c>
      <c r="I5076" s="39" t="s">
        <v>152</v>
      </c>
      <c r="J5076" s="74">
        <f>計算過程!D5073</f>
        <v>0</v>
      </c>
      <c r="K5076" s="74">
        <f>計算過程!I5073</f>
        <v>0</v>
      </c>
      <c r="L5076" s="74">
        <f>計算過程!J5073</f>
        <v>0</v>
      </c>
      <c r="M5076" s="74">
        <f>計算過程!K5073</f>
        <v>0</v>
      </c>
      <c r="N5076" s="75">
        <f>計算過程!Q5073</f>
        <v>0</v>
      </c>
    </row>
    <row r="5077" spans="8:14">
      <c r="H5077" s="38">
        <v>41851</v>
      </c>
      <c r="I5077" s="39" t="s">
        <v>153</v>
      </c>
      <c r="J5077" s="74">
        <f>計算過程!D5074</f>
        <v>0</v>
      </c>
      <c r="K5077" s="74">
        <f>計算過程!I5074</f>
        <v>0</v>
      </c>
      <c r="L5077" s="74">
        <f>計算過程!J5074</f>
        <v>0</v>
      </c>
      <c r="M5077" s="74">
        <f>計算過程!K5074</f>
        <v>0</v>
      </c>
      <c r="N5077" s="75">
        <f>計算過程!Q5074</f>
        <v>0</v>
      </c>
    </row>
    <row r="5078" spans="8:14">
      <c r="H5078" s="38">
        <v>41851</v>
      </c>
      <c r="I5078" s="39" t="s">
        <v>154</v>
      </c>
      <c r="J5078" s="74">
        <f>計算過程!D5075</f>
        <v>0</v>
      </c>
      <c r="K5078" s="74">
        <f>計算過程!I5075</f>
        <v>0</v>
      </c>
      <c r="L5078" s="74">
        <f>計算過程!J5075</f>
        <v>0</v>
      </c>
      <c r="M5078" s="74">
        <f>計算過程!K5075</f>
        <v>0</v>
      </c>
      <c r="N5078" s="75">
        <f>計算過程!Q5075</f>
        <v>0</v>
      </c>
    </row>
    <row r="5079" spans="8:14">
      <c r="H5079" s="38">
        <v>41851</v>
      </c>
      <c r="I5079" s="39" t="s">
        <v>155</v>
      </c>
      <c r="J5079" s="74">
        <f>計算過程!D5076</f>
        <v>0</v>
      </c>
      <c r="K5079" s="74">
        <f>計算過程!I5076</f>
        <v>0</v>
      </c>
      <c r="L5079" s="74">
        <f>計算過程!J5076</f>
        <v>0</v>
      </c>
      <c r="M5079" s="74">
        <f>計算過程!K5076</f>
        <v>0</v>
      </c>
      <c r="N5079" s="75">
        <f>計算過程!Q5076</f>
        <v>0</v>
      </c>
    </row>
    <row r="5080" spans="8:14">
      <c r="H5080" s="38">
        <v>41851</v>
      </c>
      <c r="I5080" s="39" t="s">
        <v>156</v>
      </c>
      <c r="J5080" s="74">
        <f>計算過程!D5077</f>
        <v>0</v>
      </c>
      <c r="K5080" s="74">
        <f>計算過程!I5077</f>
        <v>0</v>
      </c>
      <c r="L5080" s="74">
        <f>計算過程!J5077</f>
        <v>0</v>
      </c>
      <c r="M5080" s="74">
        <f>計算過程!K5077</f>
        <v>0</v>
      </c>
      <c r="N5080" s="75">
        <f>計算過程!Q5077</f>
        <v>0</v>
      </c>
    </row>
    <row r="5081" spans="8:14">
      <c r="H5081" s="38">
        <v>41851</v>
      </c>
      <c r="I5081" s="39" t="s">
        <v>157</v>
      </c>
      <c r="J5081" s="74">
        <f>計算過程!D5078</f>
        <v>0</v>
      </c>
      <c r="K5081" s="74">
        <f>計算過程!I5078</f>
        <v>0</v>
      </c>
      <c r="L5081" s="74">
        <f>計算過程!J5078</f>
        <v>0</v>
      </c>
      <c r="M5081" s="74">
        <f>計算過程!K5078</f>
        <v>0</v>
      </c>
      <c r="N5081" s="75">
        <f>計算過程!Q5078</f>
        <v>0</v>
      </c>
    </row>
    <row r="5082" spans="8:14">
      <c r="H5082" s="38">
        <v>41851</v>
      </c>
      <c r="I5082" s="39" t="s">
        <v>158</v>
      </c>
      <c r="J5082" s="74">
        <f>計算過程!D5079</f>
        <v>0</v>
      </c>
      <c r="K5082" s="74">
        <f>計算過程!I5079</f>
        <v>0</v>
      </c>
      <c r="L5082" s="74">
        <f>計算過程!J5079</f>
        <v>0</v>
      </c>
      <c r="M5082" s="74">
        <f>計算過程!K5079</f>
        <v>0</v>
      </c>
      <c r="N5082" s="75">
        <f>計算過程!Q5079</f>
        <v>0</v>
      </c>
    </row>
    <row r="5083" spans="8:14">
      <c r="H5083" s="38">
        <v>41851</v>
      </c>
      <c r="I5083" s="39" t="s">
        <v>159</v>
      </c>
      <c r="J5083" s="74">
        <f>計算過程!D5080</f>
        <v>0</v>
      </c>
      <c r="K5083" s="74">
        <f>計算過程!I5080</f>
        <v>0</v>
      </c>
      <c r="L5083" s="74">
        <f>計算過程!J5080</f>
        <v>0</v>
      </c>
      <c r="M5083" s="74">
        <f>計算過程!K5080</f>
        <v>0</v>
      </c>
      <c r="N5083" s="75">
        <f>計算過程!Q5080</f>
        <v>0</v>
      </c>
    </row>
    <row r="5084" spans="8:14">
      <c r="H5084" s="38">
        <v>41851</v>
      </c>
      <c r="I5084" s="39" t="s">
        <v>160</v>
      </c>
      <c r="J5084" s="74">
        <f>計算過程!D5081</f>
        <v>0</v>
      </c>
      <c r="K5084" s="74">
        <f>計算過程!I5081</f>
        <v>0</v>
      </c>
      <c r="L5084" s="74">
        <f>計算過程!J5081</f>
        <v>0</v>
      </c>
      <c r="M5084" s="74">
        <f>計算過程!K5081</f>
        <v>0</v>
      </c>
      <c r="N5084" s="75">
        <f>計算過程!Q5081</f>
        <v>0</v>
      </c>
    </row>
    <row r="5085" spans="8:14">
      <c r="H5085" s="38">
        <v>41851</v>
      </c>
      <c r="I5085" s="39" t="s">
        <v>161</v>
      </c>
      <c r="J5085" s="74">
        <f>計算過程!D5082</f>
        <v>0</v>
      </c>
      <c r="K5085" s="74">
        <f>計算過程!I5082</f>
        <v>0</v>
      </c>
      <c r="L5085" s="74">
        <f>計算過程!J5082</f>
        <v>0</v>
      </c>
      <c r="M5085" s="74">
        <f>計算過程!K5082</f>
        <v>0</v>
      </c>
      <c r="N5085" s="75">
        <f>計算過程!Q5082</f>
        <v>0</v>
      </c>
    </row>
    <row r="5086" spans="8:14">
      <c r="H5086" s="38">
        <v>41851</v>
      </c>
      <c r="I5086" s="39" t="s">
        <v>162</v>
      </c>
      <c r="J5086" s="74">
        <f>計算過程!D5083</f>
        <v>0</v>
      </c>
      <c r="K5086" s="74">
        <f>計算過程!I5083</f>
        <v>0</v>
      </c>
      <c r="L5086" s="74">
        <f>計算過程!J5083</f>
        <v>0</v>
      </c>
      <c r="M5086" s="74">
        <f>計算過程!K5083</f>
        <v>0</v>
      </c>
      <c r="N5086" s="75">
        <f>計算過程!Q5083</f>
        <v>0</v>
      </c>
    </row>
    <row r="5087" spans="8:14">
      <c r="H5087" s="38">
        <v>41851</v>
      </c>
      <c r="I5087" s="39" t="s">
        <v>163</v>
      </c>
      <c r="J5087" s="74">
        <f>計算過程!D5084</f>
        <v>0</v>
      </c>
      <c r="K5087" s="74">
        <f>計算過程!I5084</f>
        <v>0</v>
      </c>
      <c r="L5087" s="74">
        <f>計算過程!J5084</f>
        <v>0</v>
      </c>
      <c r="M5087" s="74">
        <f>計算過程!K5084</f>
        <v>0</v>
      </c>
      <c r="N5087" s="75">
        <f>計算過程!Q5084</f>
        <v>0</v>
      </c>
    </row>
    <row r="5088" spans="8:14">
      <c r="H5088" s="38">
        <v>41851</v>
      </c>
      <c r="I5088" s="39" t="s">
        <v>164</v>
      </c>
      <c r="J5088" s="74">
        <f>計算過程!D5085</f>
        <v>0</v>
      </c>
      <c r="K5088" s="74">
        <f>計算過程!I5085</f>
        <v>0</v>
      </c>
      <c r="L5088" s="74">
        <f>計算過程!J5085</f>
        <v>0</v>
      </c>
      <c r="M5088" s="74">
        <f>計算過程!K5085</f>
        <v>0</v>
      </c>
      <c r="N5088" s="75">
        <f>計算過程!Q5085</f>
        <v>0</v>
      </c>
    </row>
    <row r="5089" spans="8:14">
      <c r="H5089" s="38">
        <v>41851</v>
      </c>
      <c r="I5089" s="39" t="s">
        <v>165</v>
      </c>
      <c r="J5089" s="74">
        <f>計算過程!D5086</f>
        <v>0</v>
      </c>
      <c r="K5089" s="74">
        <f>計算過程!I5086</f>
        <v>0</v>
      </c>
      <c r="L5089" s="74">
        <f>計算過程!J5086</f>
        <v>0</v>
      </c>
      <c r="M5089" s="74">
        <f>計算過程!K5086</f>
        <v>0</v>
      </c>
      <c r="N5089" s="75">
        <f>計算過程!Q5086</f>
        <v>0</v>
      </c>
    </row>
    <row r="5090" spans="8:14">
      <c r="H5090" s="38">
        <v>41851</v>
      </c>
      <c r="I5090" s="39" t="s">
        <v>166</v>
      </c>
      <c r="J5090" s="74">
        <f>計算過程!D5087</f>
        <v>0</v>
      </c>
      <c r="K5090" s="74">
        <f>計算過程!I5087</f>
        <v>0</v>
      </c>
      <c r="L5090" s="74">
        <f>計算過程!J5087</f>
        <v>0</v>
      </c>
      <c r="M5090" s="74">
        <f>計算過程!K5087</f>
        <v>0</v>
      </c>
      <c r="N5090" s="75">
        <f>計算過程!Q5087</f>
        <v>0</v>
      </c>
    </row>
    <row r="5091" spans="8:14">
      <c r="H5091" s="38">
        <v>41851</v>
      </c>
      <c r="I5091" s="39" t="s">
        <v>167</v>
      </c>
      <c r="J5091" s="74">
        <f>計算過程!D5088</f>
        <v>0</v>
      </c>
      <c r="K5091" s="74">
        <f>計算過程!I5088</f>
        <v>0</v>
      </c>
      <c r="L5091" s="74">
        <f>計算過程!J5088</f>
        <v>0</v>
      </c>
      <c r="M5091" s="74">
        <f>計算過程!K5088</f>
        <v>0</v>
      </c>
      <c r="N5091" s="75">
        <f>計算過程!Q5088</f>
        <v>0</v>
      </c>
    </row>
    <row r="5092" spans="8:14">
      <c r="H5092" s="38">
        <v>41851</v>
      </c>
      <c r="I5092" s="39" t="s">
        <v>168</v>
      </c>
      <c r="J5092" s="74">
        <f>計算過程!D5089</f>
        <v>0</v>
      </c>
      <c r="K5092" s="74">
        <f>計算過程!I5089</f>
        <v>0</v>
      </c>
      <c r="L5092" s="74">
        <f>計算過程!J5089</f>
        <v>0</v>
      </c>
      <c r="M5092" s="74">
        <f>計算過程!K5089</f>
        <v>0</v>
      </c>
      <c r="N5092" s="75">
        <f>計算過程!Q5089</f>
        <v>0</v>
      </c>
    </row>
    <row r="5093" spans="8:14">
      <c r="H5093" s="38">
        <v>41851</v>
      </c>
      <c r="I5093" s="39" t="s">
        <v>169</v>
      </c>
      <c r="J5093" s="74">
        <f>計算過程!D5090</f>
        <v>0</v>
      </c>
      <c r="K5093" s="74">
        <f>計算過程!I5090</f>
        <v>0</v>
      </c>
      <c r="L5093" s="74">
        <f>計算過程!J5090</f>
        <v>0</v>
      </c>
      <c r="M5093" s="74">
        <f>計算過程!K5090</f>
        <v>0</v>
      </c>
      <c r="N5093" s="75">
        <f>計算過程!Q5090</f>
        <v>0</v>
      </c>
    </row>
    <row r="5094" spans="8:14">
      <c r="H5094" s="38">
        <v>41851</v>
      </c>
      <c r="I5094" s="39" t="s">
        <v>170</v>
      </c>
      <c r="J5094" s="74">
        <f>計算過程!D5091</f>
        <v>0</v>
      </c>
      <c r="K5094" s="74">
        <f>計算過程!I5091</f>
        <v>0</v>
      </c>
      <c r="L5094" s="74">
        <f>計算過程!J5091</f>
        <v>0</v>
      </c>
      <c r="M5094" s="74">
        <f>計算過程!K5091</f>
        <v>0</v>
      </c>
      <c r="N5094" s="75">
        <f>計算過程!Q5091</f>
        <v>0</v>
      </c>
    </row>
    <row r="5095" spans="8:14">
      <c r="H5095" s="38">
        <v>41851</v>
      </c>
      <c r="I5095" s="39" t="s">
        <v>171</v>
      </c>
      <c r="J5095" s="74">
        <f>計算過程!D5092</f>
        <v>0</v>
      </c>
      <c r="K5095" s="74">
        <f>計算過程!I5092</f>
        <v>0</v>
      </c>
      <c r="L5095" s="74">
        <f>計算過程!J5092</f>
        <v>0</v>
      </c>
      <c r="M5095" s="74">
        <f>計算過程!K5092</f>
        <v>0</v>
      </c>
      <c r="N5095" s="75">
        <f>計算過程!Q5092</f>
        <v>0</v>
      </c>
    </row>
    <row r="5096" spans="8:14">
      <c r="H5096" s="38">
        <v>41851</v>
      </c>
      <c r="I5096" s="39" t="s">
        <v>172</v>
      </c>
      <c r="J5096" s="74">
        <f>計算過程!D5093</f>
        <v>0</v>
      </c>
      <c r="K5096" s="74">
        <f>計算過程!I5093</f>
        <v>0</v>
      </c>
      <c r="L5096" s="74">
        <f>計算過程!J5093</f>
        <v>0</v>
      </c>
      <c r="M5096" s="74">
        <f>計算過程!K5093</f>
        <v>0</v>
      </c>
      <c r="N5096" s="75">
        <f>計算過程!Q5093</f>
        <v>0</v>
      </c>
    </row>
    <row r="5097" spans="8:14">
      <c r="H5097" s="38">
        <v>41852</v>
      </c>
      <c r="I5097" s="39" t="s">
        <v>149</v>
      </c>
      <c r="J5097" s="74">
        <f>計算過程!D5094</f>
        <v>0</v>
      </c>
      <c r="K5097" s="74">
        <f>計算過程!I5094</f>
        <v>0</v>
      </c>
      <c r="L5097" s="74">
        <f>計算過程!J5094</f>
        <v>0</v>
      </c>
      <c r="M5097" s="74">
        <f>計算過程!K5094</f>
        <v>0</v>
      </c>
      <c r="N5097" s="75">
        <f>計算過程!Q5094</f>
        <v>0</v>
      </c>
    </row>
    <row r="5098" spans="8:14">
      <c r="H5098" s="38">
        <v>41852</v>
      </c>
      <c r="I5098" s="39" t="s">
        <v>150</v>
      </c>
      <c r="J5098" s="74">
        <f>計算過程!D5095</f>
        <v>0</v>
      </c>
      <c r="K5098" s="74">
        <f>計算過程!I5095</f>
        <v>0</v>
      </c>
      <c r="L5098" s="74">
        <f>計算過程!J5095</f>
        <v>0</v>
      </c>
      <c r="M5098" s="74">
        <f>計算過程!K5095</f>
        <v>0</v>
      </c>
      <c r="N5098" s="75">
        <f>計算過程!Q5095</f>
        <v>0</v>
      </c>
    </row>
    <row r="5099" spans="8:14">
      <c r="H5099" s="38">
        <v>41852</v>
      </c>
      <c r="I5099" s="39" t="s">
        <v>151</v>
      </c>
      <c r="J5099" s="74">
        <f>計算過程!D5096</f>
        <v>0</v>
      </c>
      <c r="K5099" s="74">
        <f>計算過程!I5096</f>
        <v>0</v>
      </c>
      <c r="L5099" s="74">
        <f>計算過程!J5096</f>
        <v>0</v>
      </c>
      <c r="M5099" s="74">
        <f>計算過程!K5096</f>
        <v>0</v>
      </c>
      <c r="N5099" s="75">
        <f>計算過程!Q5096</f>
        <v>0</v>
      </c>
    </row>
    <row r="5100" spans="8:14">
      <c r="H5100" s="38">
        <v>41852</v>
      </c>
      <c r="I5100" s="39" t="s">
        <v>152</v>
      </c>
      <c r="J5100" s="74">
        <f>計算過程!D5097</f>
        <v>0</v>
      </c>
      <c r="K5100" s="74">
        <f>計算過程!I5097</f>
        <v>0</v>
      </c>
      <c r="L5100" s="74">
        <f>計算過程!J5097</f>
        <v>0</v>
      </c>
      <c r="M5100" s="74">
        <f>計算過程!K5097</f>
        <v>0</v>
      </c>
      <c r="N5100" s="75">
        <f>計算過程!Q5097</f>
        <v>0</v>
      </c>
    </row>
    <row r="5101" spans="8:14">
      <c r="H5101" s="38">
        <v>41852</v>
      </c>
      <c r="I5101" s="39" t="s">
        <v>153</v>
      </c>
      <c r="J5101" s="74">
        <f>計算過程!D5098</f>
        <v>0</v>
      </c>
      <c r="K5101" s="74">
        <f>計算過程!I5098</f>
        <v>0</v>
      </c>
      <c r="L5101" s="74">
        <f>計算過程!J5098</f>
        <v>0</v>
      </c>
      <c r="M5101" s="74">
        <f>計算過程!K5098</f>
        <v>0</v>
      </c>
      <c r="N5101" s="75">
        <f>計算過程!Q5098</f>
        <v>0</v>
      </c>
    </row>
    <row r="5102" spans="8:14">
      <c r="H5102" s="38">
        <v>41852</v>
      </c>
      <c r="I5102" s="39" t="s">
        <v>154</v>
      </c>
      <c r="J5102" s="74">
        <f>計算過程!D5099</f>
        <v>0</v>
      </c>
      <c r="K5102" s="74">
        <f>計算過程!I5099</f>
        <v>0</v>
      </c>
      <c r="L5102" s="74">
        <f>計算過程!J5099</f>
        <v>0</v>
      </c>
      <c r="M5102" s="74">
        <f>計算過程!K5099</f>
        <v>0</v>
      </c>
      <c r="N5102" s="75">
        <f>計算過程!Q5099</f>
        <v>0</v>
      </c>
    </row>
    <row r="5103" spans="8:14">
      <c r="H5103" s="38">
        <v>41852</v>
      </c>
      <c r="I5103" s="39" t="s">
        <v>155</v>
      </c>
      <c r="J5103" s="74">
        <f>計算過程!D5100</f>
        <v>0</v>
      </c>
      <c r="K5103" s="74">
        <f>計算過程!I5100</f>
        <v>0</v>
      </c>
      <c r="L5103" s="74">
        <f>計算過程!J5100</f>
        <v>0</v>
      </c>
      <c r="M5103" s="74">
        <f>計算過程!K5100</f>
        <v>0</v>
      </c>
      <c r="N5103" s="75">
        <f>計算過程!Q5100</f>
        <v>0</v>
      </c>
    </row>
    <row r="5104" spans="8:14">
      <c r="H5104" s="38">
        <v>41852</v>
      </c>
      <c r="I5104" s="39" t="s">
        <v>156</v>
      </c>
      <c r="J5104" s="74">
        <f>計算過程!D5101</f>
        <v>0</v>
      </c>
      <c r="K5104" s="74">
        <f>計算過程!I5101</f>
        <v>0</v>
      </c>
      <c r="L5104" s="74">
        <f>計算過程!J5101</f>
        <v>0</v>
      </c>
      <c r="M5104" s="74">
        <f>計算過程!K5101</f>
        <v>0</v>
      </c>
      <c r="N5104" s="75">
        <f>計算過程!Q5101</f>
        <v>0</v>
      </c>
    </row>
    <row r="5105" spans="8:14">
      <c r="H5105" s="38">
        <v>41852</v>
      </c>
      <c r="I5105" s="39" t="s">
        <v>157</v>
      </c>
      <c r="J5105" s="74">
        <f>計算過程!D5102</f>
        <v>0</v>
      </c>
      <c r="K5105" s="74">
        <f>計算過程!I5102</f>
        <v>0</v>
      </c>
      <c r="L5105" s="74">
        <f>計算過程!J5102</f>
        <v>0</v>
      </c>
      <c r="M5105" s="74">
        <f>計算過程!K5102</f>
        <v>0</v>
      </c>
      <c r="N5105" s="75">
        <f>計算過程!Q5102</f>
        <v>0</v>
      </c>
    </row>
    <row r="5106" spans="8:14">
      <c r="H5106" s="38">
        <v>41852</v>
      </c>
      <c r="I5106" s="39" t="s">
        <v>158</v>
      </c>
      <c r="J5106" s="74">
        <f>計算過程!D5103</f>
        <v>0</v>
      </c>
      <c r="K5106" s="74">
        <f>計算過程!I5103</f>
        <v>0</v>
      </c>
      <c r="L5106" s="74">
        <f>計算過程!J5103</f>
        <v>0</v>
      </c>
      <c r="M5106" s="74">
        <f>計算過程!K5103</f>
        <v>0</v>
      </c>
      <c r="N5106" s="75">
        <f>計算過程!Q5103</f>
        <v>0</v>
      </c>
    </row>
    <row r="5107" spans="8:14">
      <c r="H5107" s="38">
        <v>41852</v>
      </c>
      <c r="I5107" s="39" t="s">
        <v>159</v>
      </c>
      <c r="J5107" s="74">
        <f>計算過程!D5104</f>
        <v>0</v>
      </c>
      <c r="K5107" s="74">
        <f>計算過程!I5104</f>
        <v>0</v>
      </c>
      <c r="L5107" s="74">
        <f>計算過程!J5104</f>
        <v>0</v>
      </c>
      <c r="M5107" s="74">
        <f>計算過程!K5104</f>
        <v>0</v>
      </c>
      <c r="N5107" s="75">
        <f>計算過程!Q5104</f>
        <v>0</v>
      </c>
    </row>
    <row r="5108" spans="8:14">
      <c r="H5108" s="38">
        <v>41852</v>
      </c>
      <c r="I5108" s="39" t="s">
        <v>160</v>
      </c>
      <c r="J5108" s="74">
        <f>計算過程!D5105</f>
        <v>0</v>
      </c>
      <c r="K5108" s="74">
        <f>計算過程!I5105</f>
        <v>0</v>
      </c>
      <c r="L5108" s="74">
        <f>計算過程!J5105</f>
        <v>0</v>
      </c>
      <c r="M5108" s="74">
        <f>計算過程!K5105</f>
        <v>0</v>
      </c>
      <c r="N5108" s="75">
        <f>計算過程!Q5105</f>
        <v>0</v>
      </c>
    </row>
    <row r="5109" spans="8:14">
      <c r="H5109" s="38">
        <v>41852</v>
      </c>
      <c r="I5109" s="39" t="s">
        <v>161</v>
      </c>
      <c r="J5109" s="74">
        <f>計算過程!D5106</f>
        <v>0</v>
      </c>
      <c r="K5109" s="74">
        <f>計算過程!I5106</f>
        <v>0</v>
      </c>
      <c r="L5109" s="74">
        <f>計算過程!J5106</f>
        <v>0</v>
      </c>
      <c r="M5109" s="74">
        <f>計算過程!K5106</f>
        <v>0</v>
      </c>
      <c r="N5109" s="75">
        <f>計算過程!Q5106</f>
        <v>0</v>
      </c>
    </row>
    <row r="5110" spans="8:14">
      <c r="H5110" s="38">
        <v>41852</v>
      </c>
      <c r="I5110" s="39" t="s">
        <v>162</v>
      </c>
      <c r="J5110" s="74">
        <f>計算過程!D5107</f>
        <v>0</v>
      </c>
      <c r="K5110" s="74">
        <f>計算過程!I5107</f>
        <v>0</v>
      </c>
      <c r="L5110" s="74">
        <f>計算過程!J5107</f>
        <v>0</v>
      </c>
      <c r="M5110" s="74">
        <f>計算過程!K5107</f>
        <v>0</v>
      </c>
      <c r="N5110" s="75">
        <f>計算過程!Q5107</f>
        <v>0</v>
      </c>
    </row>
    <row r="5111" spans="8:14">
      <c r="H5111" s="38">
        <v>41852</v>
      </c>
      <c r="I5111" s="39" t="s">
        <v>163</v>
      </c>
      <c r="J5111" s="74">
        <f>計算過程!D5108</f>
        <v>0</v>
      </c>
      <c r="K5111" s="74">
        <f>計算過程!I5108</f>
        <v>0</v>
      </c>
      <c r="L5111" s="74">
        <f>計算過程!J5108</f>
        <v>0</v>
      </c>
      <c r="M5111" s="74">
        <f>計算過程!K5108</f>
        <v>0</v>
      </c>
      <c r="N5111" s="75">
        <f>計算過程!Q5108</f>
        <v>0</v>
      </c>
    </row>
    <row r="5112" spans="8:14">
      <c r="H5112" s="38">
        <v>41852</v>
      </c>
      <c r="I5112" s="39" t="s">
        <v>164</v>
      </c>
      <c r="J5112" s="74">
        <f>計算過程!D5109</f>
        <v>0</v>
      </c>
      <c r="K5112" s="74">
        <f>計算過程!I5109</f>
        <v>0</v>
      </c>
      <c r="L5112" s="74">
        <f>計算過程!J5109</f>
        <v>0</v>
      </c>
      <c r="M5112" s="74">
        <f>計算過程!K5109</f>
        <v>0</v>
      </c>
      <c r="N5112" s="75">
        <f>計算過程!Q5109</f>
        <v>0</v>
      </c>
    </row>
    <row r="5113" spans="8:14">
      <c r="H5113" s="38">
        <v>41852</v>
      </c>
      <c r="I5113" s="39" t="s">
        <v>165</v>
      </c>
      <c r="J5113" s="74">
        <f>計算過程!D5110</f>
        <v>0</v>
      </c>
      <c r="K5113" s="74">
        <f>計算過程!I5110</f>
        <v>0</v>
      </c>
      <c r="L5113" s="74">
        <f>計算過程!J5110</f>
        <v>0</v>
      </c>
      <c r="M5113" s="74">
        <f>計算過程!K5110</f>
        <v>0</v>
      </c>
      <c r="N5113" s="75">
        <f>計算過程!Q5110</f>
        <v>0</v>
      </c>
    </row>
    <row r="5114" spans="8:14">
      <c r="H5114" s="38">
        <v>41852</v>
      </c>
      <c r="I5114" s="39" t="s">
        <v>166</v>
      </c>
      <c r="J5114" s="74">
        <f>計算過程!D5111</f>
        <v>0</v>
      </c>
      <c r="K5114" s="74">
        <f>計算過程!I5111</f>
        <v>0</v>
      </c>
      <c r="L5114" s="74">
        <f>計算過程!J5111</f>
        <v>0</v>
      </c>
      <c r="M5114" s="74">
        <f>計算過程!K5111</f>
        <v>0</v>
      </c>
      <c r="N5114" s="75">
        <f>計算過程!Q5111</f>
        <v>0</v>
      </c>
    </row>
    <row r="5115" spans="8:14">
      <c r="H5115" s="38">
        <v>41852</v>
      </c>
      <c r="I5115" s="39" t="s">
        <v>167</v>
      </c>
      <c r="J5115" s="74">
        <f>計算過程!D5112</f>
        <v>0</v>
      </c>
      <c r="K5115" s="74">
        <f>計算過程!I5112</f>
        <v>0</v>
      </c>
      <c r="L5115" s="74">
        <f>計算過程!J5112</f>
        <v>0</v>
      </c>
      <c r="M5115" s="74">
        <f>計算過程!K5112</f>
        <v>0</v>
      </c>
      <c r="N5115" s="75">
        <f>計算過程!Q5112</f>
        <v>0</v>
      </c>
    </row>
    <row r="5116" spans="8:14">
      <c r="H5116" s="38">
        <v>41852</v>
      </c>
      <c r="I5116" s="39" t="s">
        <v>168</v>
      </c>
      <c r="J5116" s="74">
        <f>計算過程!D5113</f>
        <v>0</v>
      </c>
      <c r="K5116" s="74">
        <f>計算過程!I5113</f>
        <v>0</v>
      </c>
      <c r="L5116" s="74">
        <f>計算過程!J5113</f>
        <v>0</v>
      </c>
      <c r="M5116" s="74">
        <f>計算過程!K5113</f>
        <v>0</v>
      </c>
      <c r="N5116" s="75">
        <f>計算過程!Q5113</f>
        <v>0</v>
      </c>
    </row>
    <row r="5117" spans="8:14">
      <c r="H5117" s="38">
        <v>41852</v>
      </c>
      <c r="I5117" s="39" t="s">
        <v>169</v>
      </c>
      <c r="J5117" s="74">
        <f>計算過程!D5114</f>
        <v>0</v>
      </c>
      <c r="K5117" s="74">
        <f>計算過程!I5114</f>
        <v>0</v>
      </c>
      <c r="L5117" s="74">
        <f>計算過程!J5114</f>
        <v>0</v>
      </c>
      <c r="M5117" s="74">
        <f>計算過程!K5114</f>
        <v>0</v>
      </c>
      <c r="N5117" s="75">
        <f>計算過程!Q5114</f>
        <v>0</v>
      </c>
    </row>
    <row r="5118" spans="8:14">
      <c r="H5118" s="38">
        <v>41852</v>
      </c>
      <c r="I5118" s="39" t="s">
        <v>170</v>
      </c>
      <c r="J5118" s="74">
        <f>計算過程!D5115</f>
        <v>0</v>
      </c>
      <c r="K5118" s="74">
        <f>計算過程!I5115</f>
        <v>0</v>
      </c>
      <c r="L5118" s="74">
        <f>計算過程!J5115</f>
        <v>0</v>
      </c>
      <c r="M5118" s="74">
        <f>計算過程!K5115</f>
        <v>0</v>
      </c>
      <c r="N5118" s="75">
        <f>計算過程!Q5115</f>
        <v>0</v>
      </c>
    </row>
    <row r="5119" spans="8:14">
      <c r="H5119" s="38">
        <v>41852</v>
      </c>
      <c r="I5119" s="39" t="s">
        <v>171</v>
      </c>
      <c r="J5119" s="74">
        <f>計算過程!D5116</f>
        <v>0</v>
      </c>
      <c r="K5119" s="74">
        <f>計算過程!I5116</f>
        <v>0</v>
      </c>
      <c r="L5119" s="74">
        <f>計算過程!J5116</f>
        <v>0</v>
      </c>
      <c r="M5119" s="74">
        <f>計算過程!K5116</f>
        <v>0</v>
      </c>
      <c r="N5119" s="75">
        <f>計算過程!Q5116</f>
        <v>0</v>
      </c>
    </row>
    <row r="5120" spans="8:14">
      <c r="H5120" s="38">
        <v>41852</v>
      </c>
      <c r="I5120" s="39" t="s">
        <v>172</v>
      </c>
      <c r="J5120" s="74">
        <f>計算過程!D5117</f>
        <v>0</v>
      </c>
      <c r="K5120" s="74">
        <f>計算過程!I5117</f>
        <v>0</v>
      </c>
      <c r="L5120" s="74">
        <f>計算過程!J5117</f>
        <v>0</v>
      </c>
      <c r="M5120" s="74">
        <f>計算過程!K5117</f>
        <v>0</v>
      </c>
      <c r="N5120" s="75">
        <f>計算過程!Q5117</f>
        <v>0</v>
      </c>
    </row>
    <row r="5121" spans="8:14">
      <c r="H5121" s="38">
        <v>41853</v>
      </c>
      <c r="I5121" s="39" t="s">
        <v>149</v>
      </c>
      <c r="J5121" s="74">
        <f>計算過程!D5118</f>
        <v>0</v>
      </c>
      <c r="K5121" s="74">
        <f>計算過程!I5118</f>
        <v>0</v>
      </c>
      <c r="L5121" s="74">
        <f>計算過程!J5118</f>
        <v>0</v>
      </c>
      <c r="M5121" s="74">
        <f>計算過程!K5118</f>
        <v>0</v>
      </c>
      <c r="N5121" s="75">
        <f>計算過程!Q5118</f>
        <v>0</v>
      </c>
    </row>
    <row r="5122" spans="8:14">
      <c r="H5122" s="38">
        <v>41853</v>
      </c>
      <c r="I5122" s="39" t="s">
        <v>150</v>
      </c>
      <c r="J5122" s="74">
        <f>計算過程!D5119</f>
        <v>0</v>
      </c>
      <c r="K5122" s="74">
        <f>計算過程!I5119</f>
        <v>0</v>
      </c>
      <c r="L5122" s="74">
        <f>計算過程!J5119</f>
        <v>0</v>
      </c>
      <c r="M5122" s="74">
        <f>計算過程!K5119</f>
        <v>0</v>
      </c>
      <c r="N5122" s="75">
        <f>計算過程!Q5119</f>
        <v>0</v>
      </c>
    </row>
    <row r="5123" spans="8:14">
      <c r="H5123" s="38">
        <v>41853</v>
      </c>
      <c r="I5123" s="39" t="s">
        <v>151</v>
      </c>
      <c r="J5123" s="74">
        <f>計算過程!D5120</f>
        <v>0</v>
      </c>
      <c r="K5123" s="74">
        <f>計算過程!I5120</f>
        <v>0</v>
      </c>
      <c r="L5123" s="74">
        <f>計算過程!J5120</f>
        <v>0</v>
      </c>
      <c r="M5123" s="74">
        <f>計算過程!K5120</f>
        <v>0</v>
      </c>
      <c r="N5123" s="75">
        <f>計算過程!Q5120</f>
        <v>0</v>
      </c>
    </row>
    <row r="5124" spans="8:14">
      <c r="H5124" s="38">
        <v>41853</v>
      </c>
      <c r="I5124" s="39" t="s">
        <v>152</v>
      </c>
      <c r="J5124" s="74">
        <f>計算過程!D5121</f>
        <v>0</v>
      </c>
      <c r="K5124" s="74">
        <f>計算過程!I5121</f>
        <v>0</v>
      </c>
      <c r="L5124" s="74">
        <f>計算過程!J5121</f>
        <v>0</v>
      </c>
      <c r="M5124" s="74">
        <f>計算過程!K5121</f>
        <v>0</v>
      </c>
      <c r="N5124" s="75">
        <f>計算過程!Q5121</f>
        <v>0</v>
      </c>
    </row>
    <row r="5125" spans="8:14">
      <c r="H5125" s="38">
        <v>41853</v>
      </c>
      <c r="I5125" s="39" t="s">
        <v>153</v>
      </c>
      <c r="J5125" s="74">
        <f>計算過程!D5122</f>
        <v>0</v>
      </c>
      <c r="K5125" s="74">
        <f>計算過程!I5122</f>
        <v>0</v>
      </c>
      <c r="L5125" s="74">
        <f>計算過程!J5122</f>
        <v>0</v>
      </c>
      <c r="M5125" s="74">
        <f>計算過程!K5122</f>
        <v>0</v>
      </c>
      <c r="N5125" s="75">
        <f>計算過程!Q5122</f>
        <v>0</v>
      </c>
    </row>
    <row r="5126" spans="8:14">
      <c r="H5126" s="38">
        <v>41853</v>
      </c>
      <c r="I5126" s="39" t="s">
        <v>154</v>
      </c>
      <c r="J5126" s="74">
        <f>計算過程!D5123</f>
        <v>0</v>
      </c>
      <c r="K5126" s="74">
        <f>計算過程!I5123</f>
        <v>0</v>
      </c>
      <c r="L5126" s="74">
        <f>計算過程!J5123</f>
        <v>0</v>
      </c>
      <c r="M5126" s="74">
        <f>計算過程!K5123</f>
        <v>0</v>
      </c>
      <c r="N5126" s="75">
        <f>計算過程!Q5123</f>
        <v>0</v>
      </c>
    </row>
    <row r="5127" spans="8:14">
      <c r="H5127" s="38">
        <v>41853</v>
      </c>
      <c r="I5127" s="39" t="s">
        <v>155</v>
      </c>
      <c r="J5127" s="74">
        <f>計算過程!D5124</f>
        <v>0</v>
      </c>
      <c r="K5127" s="74">
        <f>計算過程!I5124</f>
        <v>0</v>
      </c>
      <c r="L5127" s="74">
        <f>計算過程!J5124</f>
        <v>0</v>
      </c>
      <c r="M5127" s="74">
        <f>計算過程!K5124</f>
        <v>0</v>
      </c>
      <c r="N5127" s="75">
        <f>計算過程!Q5124</f>
        <v>0</v>
      </c>
    </row>
    <row r="5128" spans="8:14">
      <c r="H5128" s="38">
        <v>41853</v>
      </c>
      <c r="I5128" s="39" t="s">
        <v>156</v>
      </c>
      <c r="J5128" s="74">
        <f>計算過程!D5125</f>
        <v>0</v>
      </c>
      <c r="K5128" s="74">
        <f>計算過程!I5125</f>
        <v>0</v>
      </c>
      <c r="L5128" s="74">
        <f>計算過程!J5125</f>
        <v>0</v>
      </c>
      <c r="M5128" s="74">
        <f>計算過程!K5125</f>
        <v>0</v>
      </c>
      <c r="N5128" s="75">
        <f>計算過程!Q5125</f>
        <v>0</v>
      </c>
    </row>
    <row r="5129" spans="8:14">
      <c r="H5129" s="38">
        <v>41853</v>
      </c>
      <c r="I5129" s="39" t="s">
        <v>157</v>
      </c>
      <c r="J5129" s="74">
        <f>計算過程!D5126</f>
        <v>0</v>
      </c>
      <c r="K5129" s="74">
        <f>計算過程!I5126</f>
        <v>0</v>
      </c>
      <c r="L5129" s="74">
        <f>計算過程!J5126</f>
        <v>0</v>
      </c>
      <c r="M5129" s="74">
        <f>計算過程!K5126</f>
        <v>0</v>
      </c>
      <c r="N5129" s="75">
        <f>計算過程!Q5126</f>
        <v>0</v>
      </c>
    </row>
    <row r="5130" spans="8:14">
      <c r="H5130" s="38">
        <v>41853</v>
      </c>
      <c r="I5130" s="39" t="s">
        <v>158</v>
      </c>
      <c r="J5130" s="74">
        <f>計算過程!D5127</f>
        <v>0</v>
      </c>
      <c r="K5130" s="74">
        <f>計算過程!I5127</f>
        <v>0</v>
      </c>
      <c r="L5130" s="74">
        <f>計算過程!J5127</f>
        <v>0</v>
      </c>
      <c r="M5130" s="74">
        <f>計算過程!K5127</f>
        <v>0</v>
      </c>
      <c r="N5130" s="75">
        <f>計算過程!Q5127</f>
        <v>0</v>
      </c>
    </row>
    <row r="5131" spans="8:14">
      <c r="H5131" s="38">
        <v>41853</v>
      </c>
      <c r="I5131" s="39" t="s">
        <v>159</v>
      </c>
      <c r="J5131" s="74">
        <f>計算過程!D5128</f>
        <v>0</v>
      </c>
      <c r="K5131" s="74">
        <f>計算過程!I5128</f>
        <v>0</v>
      </c>
      <c r="L5131" s="74">
        <f>計算過程!J5128</f>
        <v>0</v>
      </c>
      <c r="M5131" s="74">
        <f>計算過程!K5128</f>
        <v>0</v>
      </c>
      <c r="N5131" s="75">
        <f>計算過程!Q5128</f>
        <v>0</v>
      </c>
    </row>
    <row r="5132" spans="8:14">
      <c r="H5132" s="38">
        <v>41853</v>
      </c>
      <c r="I5132" s="39" t="s">
        <v>160</v>
      </c>
      <c r="J5132" s="74">
        <f>計算過程!D5129</f>
        <v>0</v>
      </c>
      <c r="K5132" s="74">
        <f>計算過程!I5129</f>
        <v>0</v>
      </c>
      <c r="L5132" s="74">
        <f>計算過程!J5129</f>
        <v>0</v>
      </c>
      <c r="M5132" s="74">
        <f>計算過程!K5129</f>
        <v>0</v>
      </c>
      <c r="N5132" s="75">
        <f>計算過程!Q5129</f>
        <v>0</v>
      </c>
    </row>
    <row r="5133" spans="8:14">
      <c r="H5133" s="38">
        <v>41853</v>
      </c>
      <c r="I5133" s="39" t="s">
        <v>161</v>
      </c>
      <c r="J5133" s="74">
        <f>計算過程!D5130</f>
        <v>0</v>
      </c>
      <c r="K5133" s="74">
        <f>計算過程!I5130</f>
        <v>0</v>
      </c>
      <c r="L5133" s="74">
        <f>計算過程!J5130</f>
        <v>0</v>
      </c>
      <c r="M5133" s="74">
        <f>計算過程!K5130</f>
        <v>0</v>
      </c>
      <c r="N5133" s="75">
        <f>計算過程!Q5130</f>
        <v>0</v>
      </c>
    </row>
    <row r="5134" spans="8:14">
      <c r="H5134" s="38">
        <v>41853</v>
      </c>
      <c r="I5134" s="39" t="s">
        <v>162</v>
      </c>
      <c r="J5134" s="74">
        <f>計算過程!D5131</f>
        <v>0</v>
      </c>
      <c r="K5134" s="74">
        <f>計算過程!I5131</f>
        <v>0</v>
      </c>
      <c r="L5134" s="74">
        <f>計算過程!J5131</f>
        <v>0</v>
      </c>
      <c r="M5134" s="74">
        <f>計算過程!K5131</f>
        <v>0</v>
      </c>
      <c r="N5134" s="75">
        <f>計算過程!Q5131</f>
        <v>0</v>
      </c>
    </row>
    <row r="5135" spans="8:14">
      <c r="H5135" s="38">
        <v>41853</v>
      </c>
      <c r="I5135" s="39" t="s">
        <v>163</v>
      </c>
      <c r="J5135" s="74">
        <f>計算過程!D5132</f>
        <v>0</v>
      </c>
      <c r="K5135" s="74">
        <f>計算過程!I5132</f>
        <v>0</v>
      </c>
      <c r="L5135" s="74">
        <f>計算過程!J5132</f>
        <v>0</v>
      </c>
      <c r="M5135" s="74">
        <f>計算過程!K5132</f>
        <v>0</v>
      </c>
      <c r="N5135" s="75">
        <f>計算過程!Q5132</f>
        <v>0</v>
      </c>
    </row>
    <row r="5136" spans="8:14">
      <c r="H5136" s="38">
        <v>41853</v>
      </c>
      <c r="I5136" s="39" t="s">
        <v>164</v>
      </c>
      <c r="J5136" s="74">
        <f>計算過程!D5133</f>
        <v>0</v>
      </c>
      <c r="K5136" s="74">
        <f>計算過程!I5133</f>
        <v>0</v>
      </c>
      <c r="L5136" s="74">
        <f>計算過程!J5133</f>
        <v>0</v>
      </c>
      <c r="M5136" s="74">
        <f>計算過程!K5133</f>
        <v>0</v>
      </c>
      <c r="N5136" s="75">
        <f>計算過程!Q5133</f>
        <v>0</v>
      </c>
    </row>
    <row r="5137" spans="8:14">
      <c r="H5137" s="38">
        <v>41853</v>
      </c>
      <c r="I5137" s="39" t="s">
        <v>165</v>
      </c>
      <c r="J5137" s="74">
        <f>計算過程!D5134</f>
        <v>0</v>
      </c>
      <c r="K5137" s="74">
        <f>計算過程!I5134</f>
        <v>0</v>
      </c>
      <c r="L5137" s="74">
        <f>計算過程!J5134</f>
        <v>0</v>
      </c>
      <c r="M5137" s="74">
        <f>計算過程!K5134</f>
        <v>0</v>
      </c>
      <c r="N5137" s="75">
        <f>計算過程!Q5134</f>
        <v>0</v>
      </c>
    </row>
    <row r="5138" spans="8:14">
      <c r="H5138" s="38">
        <v>41853</v>
      </c>
      <c r="I5138" s="39" t="s">
        <v>166</v>
      </c>
      <c r="J5138" s="74">
        <f>計算過程!D5135</f>
        <v>0</v>
      </c>
      <c r="K5138" s="74">
        <f>計算過程!I5135</f>
        <v>0</v>
      </c>
      <c r="L5138" s="74">
        <f>計算過程!J5135</f>
        <v>0</v>
      </c>
      <c r="M5138" s="74">
        <f>計算過程!K5135</f>
        <v>0</v>
      </c>
      <c r="N5138" s="75">
        <f>計算過程!Q5135</f>
        <v>0</v>
      </c>
    </row>
    <row r="5139" spans="8:14">
      <c r="H5139" s="38">
        <v>41853</v>
      </c>
      <c r="I5139" s="39" t="s">
        <v>167</v>
      </c>
      <c r="J5139" s="74">
        <f>計算過程!D5136</f>
        <v>0</v>
      </c>
      <c r="K5139" s="74">
        <f>計算過程!I5136</f>
        <v>0</v>
      </c>
      <c r="L5139" s="74">
        <f>計算過程!J5136</f>
        <v>0</v>
      </c>
      <c r="M5139" s="74">
        <f>計算過程!K5136</f>
        <v>0</v>
      </c>
      <c r="N5139" s="75">
        <f>計算過程!Q5136</f>
        <v>0</v>
      </c>
    </row>
    <row r="5140" spans="8:14">
      <c r="H5140" s="38">
        <v>41853</v>
      </c>
      <c r="I5140" s="39" t="s">
        <v>168</v>
      </c>
      <c r="J5140" s="74">
        <f>計算過程!D5137</f>
        <v>0</v>
      </c>
      <c r="K5140" s="74">
        <f>計算過程!I5137</f>
        <v>0</v>
      </c>
      <c r="L5140" s="74">
        <f>計算過程!J5137</f>
        <v>0</v>
      </c>
      <c r="M5140" s="74">
        <f>計算過程!K5137</f>
        <v>0</v>
      </c>
      <c r="N5140" s="75">
        <f>計算過程!Q5137</f>
        <v>0</v>
      </c>
    </row>
    <row r="5141" spans="8:14">
      <c r="H5141" s="38">
        <v>41853</v>
      </c>
      <c r="I5141" s="39" t="s">
        <v>169</v>
      </c>
      <c r="J5141" s="74">
        <f>計算過程!D5138</f>
        <v>0</v>
      </c>
      <c r="K5141" s="74">
        <f>計算過程!I5138</f>
        <v>0</v>
      </c>
      <c r="L5141" s="74">
        <f>計算過程!J5138</f>
        <v>0</v>
      </c>
      <c r="M5141" s="74">
        <f>計算過程!K5138</f>
        <v>0</v>
      </c>
      <c r="N5141" s="75">
        <f>計算過程!Q5138</f>
        <v>0</v>
      </c>
    </row>
    <row r="5142" spans="8:14">
      <c r="H5142" s="38">
        <v>41853</v>
      </c>
      <c r="I5142" s="39" t="s">
        <v>170</v>
      </c>
      <c r="J5142" s="74">
        <f>計算過程!D5139</f>
        <v>0</v>
      </c>
      <c r="K5142" s="74">
        <f>計算過程!I5139</f>
        <v>0</v>
      </c>
      <c r="L5142" s="74">
        <f>計算過程!J5139</f>
        <v>0</v>
      </c>
      <c r="M5142" s="74">
        <f>計算過程!K5139</f>
        <v>0</v>
      </c>
      <c r="N5142" s="75">
        <f>計算過程!Q5139</f>
        <v>0</v>
      </c>
    </row>
    <row r="5143" spans="8:14">
      <c r="H5143" s="38">
        <v>41853</v>
      </c>
      <c r="I5143" s="39" t="s">
        <v>171</v>
      </c>
      <c r="J5143" s="74">
        <f>計算過程!D5140</f>
        <v>0</v>
      </c>
      <c r="K5143" s="74">
        <f>計算過程!I5140</f>
        <v>0</v>
      </c>
      <c r="L5143" s="74">
        <f>計算過程!J5140</f>
        <v>0</v>
      </c>
      <c r="M5143" s="74">
        <f>計算過程!K5140</f>
        <v>0</v>
      </c>
      <c r="N5143" s="75">
        <f>計算過程!Q5140</f>
        <v>0</v>
      </c>
    </row>
    <row r="5144" spans="8:14">
      <c r="H5144" s="38">
        <v>41853</v>
      </c>
      <c r="I5144" s="39" t="s">
        <v>172</v>
      </c>
      <c r="J5144" s="74">
        <f>計算過程!D5141</f>
        <v>0</v>
      </c>
      <c r="K5144" s="74">
        <f>計算過程!I5141</f>
        <v>0</v>
      </c>
      <c r="L5144" s="74">
        <f>計算過程!J5141</f>
        <v>0</v>
      </c>
      <c r="M5144" s="74">
        <f>計算過程!K5141</f>
        <v>0</v>
      </c>
      <c r="N5144" s="75">
        <f>計算過程!Q5141</f>
        <v>0</v>
      </c>
    </row>
    <row r="5145" spans="8:14">
      <c r="H5145" s="38">
        <v>41854</v>
      </c>
      <c r="I5145" s="39" t="s">
        <v>149</v>
      </c>
      <c r="J5145" s="74">
        <f>計算過程!D5142</f>
        <v>0</v>
      </c>
      <c r="K5145" s="74">
        <f>計算過程!I5142</f>
        <v>0</v>
      </c>
      <c r="L5145" s="74">
        <f>計算過程!J5142</f>
        <v>0</v>
      </c>
      <c r="M5145" s="74">
        <f>計算過程!K5142</f>
        <v>0</v>
      </c>
      <c r="N5145" s="75">
        <f>計算過程!Q5142</f>
        <v>0</v>
      </c>
    </row>
    <row r="5146" spans="8:14">
      <c r="H5146" s="38">
        <v>41854</v>
      </c>
      <c r="I5146" s="39" t="s">
        <v>150</v>
      </c>
      <c r="J5146" s="74">
        <f>計算過程!D5143</f>
        <v>0</v>
      </c>
      <c r="K5146" s="74">
        <f>計算過程!I5143</f>
        <v>0</v>
      </c>
      <c r="L5146" s="74">
        <f>計算過程!J5143</f>
        <v>0</v>
      </c>
      <c r="M5146" s="74">
        <f>計算過程!K5143</f>
        <v>0</v>
      </c>
      <c r="N5146" s="75">
        <f>計算過程!Q5143</f>
        <v>0</v>
      </c>
    </row>
    <row r="5147" spans="8:14">
      <c r="H5147" s="38">
        <v>41854</v>
      </c>
      <c r="I5147" s="39" t="s">
        <v>151</v>
      </c>
      <c r="J5147" s="74">
        <f>計算過程!D5144</f>
        <v>0</v>
      </c>
      <c r="K5147" s="74">
        <f>計算過程!I5144</f>
        <v>0</v>
      </c>
      <c r="L5147" s="74">
        <f>計算過程!J5144</f>
        <v>0</v>
      </c>
      <c r="M5147" s="74">
        <f>計算過程!K5144</f>
        <v>0</v>
      </c>
      <c r="N5147" s="75">
        <f>計算過程!Q5144</f>
        <v>0</v>
      </c>
    </row>
    <row r="5148" spans="8:14">
      <c r="H5148" s="38">
        <v>41854</v>
      </c>
      <c r="I5148" s="39" t="s">
        <v>152</v>
      </c>
      <c r="J5148" s="74">
        <f>計算過程!D5145</f>
        <v>0</v>
      </c>
      <c r="K5148" s="74">
        <f>計算過程!I5145</f>
        <v>0</v>
      </c>
      <c r="L5148" s="74">
        <f>計算過程!J5145</f>
        <v>0</v>
      </c>
      <c r="M5148" s="74">
        <f>計算過程!K5145</f>
        <v>0</v>
      </c>
      <c r="N5148" s="75">
        <f>計算過程!Q5145</f>
        <v>0</v>
      </c>
    </row>
    <row r="5149" spans="8:14">
      <c r="H5149" s="38">
        <v>41854</v>
      </c>
      <c r="I5149" s="39" t="s">
        <v>153</v>
      </c>
      <c r="J5149" s="74">
        <f>計算過程!D5146</f>
        <v>0</v>
      </c>
      <c r="K5149" s="74">
        <f>計算過程!I5146</f>
        <v>0</v>
      </c>
      <c r="L5149" s="74">
        <f>計算過程!J5146</f>
        <v>0</v>
      </c>
      <c r="M5149" s="74">
        <f>計算過程!K5146</f>
        <v>0</v>
      </c>
      <c r="N5149" s="75">
        <f>計算過程!Q5146</f>
        <v>0</v>
      </c>
    </row>
    <row r="5150" spans="8:14">
      <c r="H5150" s="38">
        <v>41854</v>
      </c>
      <c r="I5150" s="39" t="s">
        <v>154</v>
      </c>
      <c r="J5150" s="74">
        <f>計算過程!D5147</f>
        <v>0</v>
      </c>
      <c r="K5150" s="74">
        <f>計算過程!I5147</f>
        <v>0</v>
      </c>
      <c r="L5150" s="74">
        <f>計算過程!J5147</f>
        <v>0</v>
      </c>
      <c r="M5150" s="74">
        <f>計算過程!K5147</f>
        <v>0</v>
      </c>
      <c r="N5150" s="75">
        <f>計算過程!Q5147</f>
        <v>0</v>
      </c>
    </row>
    <row r="5151" spans="8:14">
      <c r="H5151" s="38">
        <v>41854</v>
      </c>
      <c r="I5151" s="39" t="s">
        <v>155</v>
      </c>
      <c r="J5151" s="74">
        <f>計算過程!D5148</f>
        <v>0</v>
      </c>
      <c r="K5151" s="74">
        <f>計算過程!I5148</f>
        <v>0</v>
      </c>
      <c r="L5151" s="74">
        <f>計算過程!J5148</f>
        <v>0</v>
      </c>
      <c r="M5151" s="74">
        <f>計算過程!K5148</f>
        <v>0</v>
      </c>
      <c r="N5151" s="75">
        <f>計算過程!Q5148</f>
        <v>0</v>
      </c>
    </row>
    <row r="5152" spans="8:14">
      <c r="H5152" s="38">
        <v>41854</v>
      </c>
      <c r="I5152" s="39" t="s">
        <v>156</v>
      </c>
      <c r="J5152" s="74">
        <f>計算過程!D5149</f>
        <v>0</v>
      </c>
      <c r="K5152" s="74">
        <f>計算過程!I5149</f>
        <v>0</v>
      </c>
      <c r="L5152" s="74">
        <f>計算過程!J5149</f>
        <v>0</v>
      </c>
      <c r="M5152" s="74">
        <f>計算過程!K5149</f>
        <v>0</v>
      </c>
      <c r="N5152" s="75">
        <f>計算過程!Q5149</f>
        <v>0</v>
      </c>
    </row>
    <row r="5153" spans="8:14">
      <c r="H5153" s="38">
        <v>41854</v>
      </c>
      <c r="I5153" s="39" t="s">
        <v>157</v>
      </c>
      <c r="J5153" s="74">
        <f>計算過程!D5150</f>
        <v>0</v>
      </c>
      <c r="K5153" s="74">
        <f>計算過程!I5150</f>
        <v>0</v>
      </c>
      <c r="L5153" s="74">
        <f>計算過程!J5150</f>
        <v>0</v>
      </c>
      <c r="M5153" s="74">
        <f>計算過程!K5150</f>
        <v>0</v>
      </c>
      <c r="N5153" s="75">
        <f>計算過程!Q5150</f>
        <v>0</v>
      </c>
    </row>
    <row r="5154" spans="8:14">
      <c r="H5154" s="38">
        <v>41854</v>
      </c>
      <c r="I5154" s="39" t="s">
        <v>158</v>
      </c>
      <c r="J5154" s="74">
        <f>計算過程!D5151</f>
        <v>0</v>
      </c>
      <c r="K5154" s="74">
        <f>計算過程!I5151</f>
        <v>0</v>
      </c>
      <c r="L5154" s="74">
        <f>計算過程!J5151</f>
        <v>0</v>
      </c>
      <c r="M5154" s="74">
        <f>計算過程!K5151</f>
        <v>0</v>
      </c>
      <c r="N5154" s="75">
        <f>計算過程!Q5151</f>
        <v>0</v>
      </c>
    </row>
    <row r="5155" spans="8:14">
      <c r="H5155" s="38">
        <v>41854</v>
      </c>
      <c r="I5155" s="39" t="s">
        <v>159</v>
      </c>
      <c r="J5155" s="74">
        <f>計算過程!D5152</f>
        <v>0</v>
      </c>
      <c r="K5155" s="74">
        <f>計算過程!I5152</f>
        <v>0</v>
      </c>
      <c r="L5155" s="74">
        <f>計算過程!J5152</f>
        <v>0</v>
      </c>
      <c r="M5155" s="74">
        <f>計算過程!K5152</f>
        <v>0</v>
      </c>
      <c r="N5155" s="75">
        <f>計算過程!Q5152</f>
        <v>0</v>
      </c>
    </row>
    <row r="5156" spans="8:14">
      <c r="H5156" s="38">
        <v>41854</v>
      </c>
      <c r="I5156" s="39" t="s">
        <v>160</v>
      </c>
      <c r="J5156" s="74">
        <f>計算過程!D5153</f>
        <v>0</v>
      </c>
      <c r="K5156" s="74">
        <f>計算過程!I5153</f>
        <v>0</v>
      </c>
      <c r="L5156" s="74">
        <f>計算過程!J5153</f>
        <v>0</v>
      </c>
      <c r="M5156" s="74">
        <f>計算過程!K5153</f>
        <v>0</v>
      </c>
      <c r="N5156" s="75">
        <f>計算過程!Q5153</f>
        <v>0</v>
      </c>
    </row>
    <row r="5157" spans="8:14">
      <c r="H5157" s="38">
        <v>41854</v>
      </c>
      <c r="I5157" s="39" t="s">
        <v>161</v>
      </c>
      <c r="J5157" s="74">
        <f>計算過程!D5154</f>
        <v>0</v>
      </c>
      <c r="K5157" s="74">
        <f>計算過程!I5154</f>
        <v>0</v>
      </c>
      <c r="L5157" s="74">
        <f>計算過程!J5154</f>
        <v>0</v>
      </c>
      <c r="M5157" s="74">
        <f>計算過程!K5154</f>
        <v>0</v>
      </c>
      <c r="N5157" s="75">
        <f>計算過程!Q5154</f>
        <v>0</v>
      </c>
    </row>
    <row r="5158" spans="8:14">
      <c r="H5158" s="38">
        <v>41854</v>
      </c>
      <c r="I5158" s="39" t="s">
        <v>162</v>
      </c>
      <c r="J5158" s="74">
        <f>計算過程!D5155</f>
        <v>0</v>
      </c>
      <c r="K5158" s="74">
        <f>計算過程!I5155</f>
        <v>0</v>
      </c>
      <c r="L5158" s="74">
        <f>計算過程!J5155</f>
        <v>0</v>
      </c>
      <c r="M5158" s="74">
        <f>計算過程!K5155</f>
        <v>0</v>
      </c>
      <c r="N5158" s="75">
        <f>計算過程!Q5155</f>
        <v>0</v>
      </c>
    </row>
    <row r="5159" spans="8:14">
      <c r="H5159" s="38">
        <v>41854</v>
      </c>
      <c r="I5159" s="39" t="s">
        <v>163</v>
      </c>
      <c r="J5159" s="74">
        <f>計算過程!D5156</f>
        <v>0</v>
      </c>
      <c r="K5159" s="74">
        <f>計算過程!I5156</f>
        <v>0</v>
      </c>
      <c r="L5159" s="74">
        <f>計算過程!J5156</f>
        <v>0</v>
      </c>
      <c r="M5159" s="74">
        <f>計算過程!K5156</f>
        <v>0</v>
      </c>
      <c r="N5159" s="75">
        <f>計算過程!Q5156</f>
        <v>0</v>
      </c>
    </row>
    <row r="5160" spans="8:14">
      <c r="H5160" s="38">
        <v>41854</v>
      </c>
      <c r="I5160" s="39" t="s">
        <v>164</v>
      </c>
      <c r="J5160" s="74">
        <f>計算過程!D5157</f>
        <v>0</v>
      </c>
      <c r="K5160" s="74">
        <f>計算過程!I5157</f>
        <v>0</v>
      </c>
      <c r="L5160" s="74">
        <f>計算過程!J5157</f>
        <v>0</v>
      </c>
      <c r="M5160" s="74">
        <f>計算過程!K5157</f>
        <v>0</v>
      </c>
      <c r="N5160" s="75">
        <f>計算過程!Q5157</f>
        <v>0</v>
      </c>
    </row>
    <row r="5161" spans="8:14">
      <c r="H5161" s="38">
        <v>41854</v>
      </c>
      <c r="I5161" s="39" t="s">
        <v>165</v>
      </c>
      <c r="J5161" s="74">
        <f>計算過程!D5158</f>
        <v>0</v>
      </c>
      <c r="K5161" s="74">
        <f>計算過程!I5158</f>
        <v>0</v>
      </c>
      <c r="L5161" s="74">
        <f>計算過程!J5158</f>
        <v>0</v>
      </c>
      <c r="M5161" s="74">
        <f>計算過程!K5158</f>
        <v>0</v>
      </c>
      <c r="N5161" s="75">
        <f>計算過程!Q5158</f>
        <v>0</v>
      </c>
    </row>
    <row r="5162" spans="8:14">
      <c r="H5162" s="38">
        <v>41854</v>
      </c>
      <c r="I5162" s="39" t="s">
        <v>166</v>
      </c>
      <c r="J5162" s="74">
        <f>計算過程!D5159</f>
        <v>0</v>
      </c>
      <c r="K5162" s="74">
        <f>計算過程!I5159</f>
        <v>0</v>
      </c>
      <c r="L5162" s="74">
        <f>計算過程!J5159</f>
        <v>0</v>
      </c>
      <c r="M5162" s="74">
        <f>計算過程!K5159</f>
        <v>0</v>
      </c>
      <c r="N5162" s="75">
        <f>計算過程!Q5159</f>
        <v>0</v>
      </c>
    </row>
    <row r="5163" spans="8:14">
      <c r="H5163" s="38">
        <v>41854</v>
      </c>
      <c r="I5163" s="39" t="s">
        <v>167</v>
      </c>
      <c r="J5163" s="74">
        <f>計算過程!D5160</f>
        <v>0</v>
      </c>
      <c r="K5163" s="74">
        <f>計算過程!I5160</f>
        <v>0</v>
      </c>
      <c r="L5163" s="74">
        <f>計算過程!J5160</f>
        <v>0</v>
      </c>
      <c r="M5163" s="74">
        <f>計算過程!K5160</f>
        <v>0</v>
      </c>
      <c r="N5163" s="75">
        <f>計算過程!Q5160</f>
        <v>0</v>
      </c>
    </row>
    <row r="5164" spans="8:14">
      <c r="H5164" s="38">
        <v>41854</v>
      </c>
      <c r="I5164" s="39" t="s">
        <v>168</v>
      </c>
      <c r="J5164" s="74">
        <f>計算過程!D5161</f>
        <v>0</v>
      </c>
      <c r="K5164" s="74">
        <f>計算過程!I5161</f>
        <v>0</v>
      </c>
      <c r="L5164" s="74">
        <f>計算過程!J5161</f>
        <v>0</v>
      </c>
      <c r="M5164" s="74">
        <f>計算過程!K5161</f>
        <v>0</v>
      </c>
      <c r="N5164" s="75">
        <f>計算過程!Q5161</f>
        <v>0</v>
      </c>
    </row>
    <row r="5165" spans="8:14">
      <c r="H5165" s="38">
        <v>41854</v>
      </c>
      <c r="I5165" s="39" t="s">
        <v>169</v>
      </c>
      <c r="J5165" s="74">
        <f>計算過程!D5162</f>
        <v>0</v>
      </c>
      <c r="K5165" s="74">
        <f>計算過程!I5162</f>
        <v>0</v>
      </c>
      <c r="L5165" s="74">
        <f>計算過程!J5162</f>
        <v>0</v>
      </c>
      <c r="M5165" s="74">
        <f>計算過程!K5162</f>
        <v>0</v>
      </c>
      <c r="N5165" s="75">
        <f>計算過程!Q5162</f>
        <v>0</v>
      </c>
    </row>
    <row r="5166" spans="8:14">
      <c r="H5166" s="38">
        <v>41854</v>
      </c>
      <c r="I5166" s="39" t="s">
        <v>170</v>
      </c>
      <c r="J5166" s="74">
        <f>計算過程!D5163</f>
        <v>0</v>
      </c>
      <c r="K5166" s="74">
        <f>計算過程!I5163</f>
        <v>0</v>
      </c>
      <c r="L5166" s="74">
        <f>計算過程!J5163</f>
        <v>0</v>
      </c>
      <c r="M5166" s="74">
        <f>計算過程!K5163</f>
        <v>0</v>
      </c>
      <c r="N5166" s="75">
        <f>計算過程!Q5163</f>
        <v>0</v>
      </c>
    </row>
    <row r="5167" spans="8:14">
      <c r="H5167" s="38">
        <v>41854</v>
      </c>
      <c r="I5167" s="39" t="s">
        <v>171</v>
      </c>
      <c r="J5167" s="74">
        <f>計算過程!D5164</f>
        <v>0</v>
      </c>
      <c r="K5167" s="74">
        <f>計算過程!I5164</f>
        <v>0</v>
      </c>
      <c r="L5167" s="74">
        <f>計算過程!J5164</f>
        <v>0</v>
      </c>
      <c r="M5167" s="74">
        <f>計算過程!K5164</f>
        <v>0</v>
      </c>
      <c r="N5167" s="75">
        <f>計算過程!Q5164</f>
        <v>0</v>
      </c>
    </row>
    <row r="5168" spans="8:14">
      <c r="H5168" s="38">
        <v>41854</v>
      </c>
      <c r="I5168" s="39" t="s">
        <v>172</v>
      </c>
      <c r="J5168" s="74">
        <f>計算過程!D5165</f>
        <v>0</v>
      </c>
      <c r="K5168" s="74">
        <f>計算過程!I5165</f>
        <v>0</v>
      </c>
      <c r="L5168" s="74">
        <f>計算過程!J5165</f>
        <v>0</v>
      </c>
      <c r="M5168" s="74">
        <f>計算過程!K5165</f>
        <v>0</v>
      </c>
      <c r="N5168" s="75">
        <f>計算過程!Q5165</f>
        <v>0</v>
      </c>
    </row>
    <row r="5169" spans="8:14">
      <c r="H5169" s="38">
        <v>41855</v>
      </c>
      <c r="I5169" s="39" t="s">
        <v>149</v>
      </c>
      <c r="J5169" s="74">
        <f>計算過程!D5166</f>
        <v>0</v>
      </c>
      <c r="K5169" s="74">
        <f>計算過程!I5166</f>
        <v>0</v>
      </c>
      <c r="L5169" s="74">
        <f>計算過程!J5166</f>
        <v>0</v>
      </c>
      <c r="M5169" s="74">
        <f>計算過程!K5166</f>
        <v>0</v>
      </c>
      <c r="N5169" s="75">
        <f>計算過程!Q5166</f>
        <v>0</v>
      </c>
    </row>
    <row r="5170" spans="8:14">
      <c r="H5170" s="38">
        <v>41855</v>
      </c>
      <c r="I5170" s="39" t="s">
        <v>150</v>
      </c>
      <c r="J5170" s="74">
        <f>計算過程!D5167</f>
        <v>0</v>
      </c>
      <c r="K5170" s="74">
        <f>計算過程!I5167</f>
        <v>0</v>
      </c>
      <c r="L5170" s="74">
        <f>計算過程!J5167</f>
        <v>0</v>
      </c>
      <c r="M5170" s="74">
        <f>計算過程!K5167</f>
        <v>0</v>
      </c>
      <c r="N5170" s="75">
        <f>計算過程!Q5167</f>
        <v>0</v>
      </c>
    </row>
    <row r="5171" spans="8:14">
      <c r="H5171" s="38">
        <v>41855</v>
      </c>
      <c r="I5171" s="39" t="s">
        <v>151</v>
      </c>
      <c r="J5171" s="74">
        <f>計算過程!D5168</f>
        <v>0</v>
      </c>
      <c r="K5171" s="74">
        <f>計算過程!I5168</f>
        <v>0</v>
      </c>
      <c r="L5171" s="74">
        <f>計算過程!J5168</f>
        <v>0</v>
      </c>
      <c r="M5171" s="74">
        <f>計算過程!K5168</f>
        <v>0</v>
      </c>
      <c r="N5171" s="75">
        <f>計算過程!Q5168</f>
        <v>0</v>
      </c>
    </row>
    <row r="5172" spans="8:14">
      <c r="H5172" s="38">
        <v>41855</v>
      </c>
      <c r="I5172" s="39" t="s">
        <v>152</v>
      </c>
      <c r="J5172" s="74">
        <f>計算過程!D5169</f>
        <v>0</v>
      </c>
      <c r="K5172" s="74">
        <f>計算過程!I5169</f>
        <v>0</v>
      </c>
      <c r="L5172" s="74">
        <f>計算過程!J5169</f>
        <v>0</v>
      </c>
      <c r="M5172" s="74">
        <f>計算過程!K5169</f>
        <v>0</v>
      </c>
      <c r="N5172" s="75">
        <f>計算過程!Q5169</f>
        <v>0</v>
      </c>
    </row>
    <row r="5173" spans="8:14">
      <c r="H5173" s="38">
        <v>41855</v>
      </c>
      <c r="I5173" s="39" t="s">
        <v>153</v>
      </c>
      <c r="J5173" s="74">
        <f>計算過程!D5170</f>
        <v>0</v>
      </c>
      <c r="K5173" s="74">
        <f>計算過程!I5170</f>
        <v>0</v>
      </c>
      <c r="L5173" s="74">
        <f>計算過程!J5170</f>
        <v>0</v>
      </c>
      <c r="M5173" s="74">
        <f>計算過程!K5170</f>
        <v>0</v>
      </c>
      <c r="N5173" s="75">
        <f>計算過程!Q5170</f>
        <v>0</v>
      </c>
    </row>
    <row r="5174" spans="8:14">
      <c r="H5174" s="38">
        <v>41855</v>
      </c>
      <c r="I5174" s="39" t="s">
        <v>154</v>
      </c>
      <c r="J5174" s="74">
        <f>計算過程!D5171</f>
        <v>0</v>
      </c>
      <c r="K5174" s="74">
        <f>計算過程!I5171</f>
        <v>0</v>
      </c>
      <c r="L5174" s="74">
        <f>計算過程!J5171</f>
        <v>0</v>
      </c>
      <c r="M5174" s="74">
        <f>計算過程!K5171</f>
        <v>0</v>
      </c>
      <c r="N5174" s="75">
        <f>計算過程!Q5171</f>
        <v>0</v>
      </c>
    </row>
    <row r="5175" spans="8:14">
      <c r="H5175" s="38">
        <v>41855</v>
      </c>
      <c r="I5175" s="39" t="s">
        <v>155</v>
      </c>
      <c r="J5175" s="74">
        <f>計算過程!D5172</f>
        <v>0</v>
      </c>
      <c r="K5175" s="74">
        <f>計算過程!I5172</f>
        <v>0</v>
      </c>
      <c r="L5175" s="74">
        <f>計算過程!J5172</f>
        <v>0</v>
      </c>
      <c r="M5175" s="74">
        <f>計算過程!K5172</f>
        <v>0</v>
      </c>
      <c r="N5175" s="75">
        <f>計算過程!Q5172</f>
        <v>0</v>
      </c>
    </row>
    <row r="5176" spans="8:14">
      <c r="H5176" s="38">
        <v>41855</v>
      </c>
      <c r="I5176" s="39" t="s">
        <v>156</v>
      </c>
      <c r="J5176" s="74">
        <f>計算過程!D5173</f>
        <v>0</v>
      </c>
      <c r="K5176" s="74">
        <f>計算過程!I5173</f>
        <v>0</v>
      </c>
      <c r="L5176" s="74">
        <f>計算過程!J5173</f>
        <v>0</v>
      </c>
      <c r="M5176" s="74">
        <f>計算過程!K5173</f>
        <v>0</v>
      </c>
      <c r="N5176" s="75">
        <f>計算過程!Q5173</f>
        <v>0</v>
      </c>
    </row>
    <row r="5177" spans="8:14">
      <c r="H5177" s="38">
        <v>41855</v>
      </c>
      <c r="I5177" s="39" t="s">
        <v>157</v>
      </c>
      <c r="J5177" s="74">
        <f>計算過程!D5174</f>
        <v>0</v>
      </c>
      <c r="K5177" s="74">
        <f>計算過程!I5174</f>
        <v>0</v>
      </c>
      <c r="L5177" s="74">
        <f>計算過程!J5174</f>
        <v>0</v>
      </c>
      <c r="M5177" s="74">
        <f>計算過程!K5174</f>
        <v>0</v>
      </c>
      <c r="N5177" s="75">
        <f>計算過程!Q5174</f>
        <v>0</v>
      </c>
    </row>
    <row r="5178" spans="8:14">
      <c r="H5178" s="38">
        <v>41855</v>
      </c>
      <c r="I5178" s="39" t="s">
        <v>158</v>
      </c>
      <c r="J5178" s="74">
        <f>計算過程!D5175</f>
        <v>0</v>
      </c>
      <c r="K5178" s="74">
        <f>計算過程!I5175</f>
        <v>0</v>
      </c>
      <c r="L5178" s="74">
        <f>計算過程!J5175</f>
        <v>0</v>
      </c>
      <c r="M5178" s="74">
        <f>計算過程!K5175</f>
        <v>0</v>
      </c>
      <c r="N5178" s="75">
        <f>計算過程!Q5175</f>
        <v>0</v>
      </c>
    </row>
    <row r="5179" spans="8:14">
      <c r="H5179" s="38">
        <v>41855</v>
      </c>
      <c r="I5179" s="39" t="s">
        <v>159</v>
      </c>
      <c r="J5179" s="74">
        <f>計算過程!D5176</f>
        <v>0</v>
      </c>
      <c r="K5179" s="74">
        <f>計算過程!I5176</f>
        <v>0</v>
      </c>
      <c r="L5179" s="74">
        <f>計算過程!J5176</f>
        <v>0</v>
      </c>
      <c r="M5179" s="74">
        <f>計算過程!K5176</f>
        <v>0</v>
      </c>
      <c r="N5179" s="75">
        <f>計算過程!Q5176</f>
        <v>0</v>
      </c>
    </row>
    <row r="5180" spans="8:14">
      <c r="H5180" s="38">
        <v>41855</v>
      </c>
      <c r="I5180" s="39" t="s">
        <v>160</v>
      </c>
      <c r="J5180" s="74">
        <f>計算過程!D5177</f>
        <v>0</v>
      </c>
      <c r="K5180" s="74">
        <f>計算過程!I5177</f>
        <v>0</v>
      </c>
      <c r="L5180" s="74">
        <f>計算過程!J5177</f>
        <v>0</v>
      </c>
      <c r="M5180" s="74">
        <f>計算過程!K5177</f>
        <v>0</v>
      </c>
      <c r="N5180" s="75">
        <f>計算過程!Q5177</f>
        <v>0</v>
      </c>
    </row>
    <row r="5181" spans="8:14">
      <c r="H5181" s="38">
        <v>41855</v>
      </c>
      <c r="I5181" s="39" t="s">
        <v>161</v>
      </c>
      <c r="J5181" s="74">
        <f>計算過程!D5178</f>
        <v>0</v>
      </c>
      <c r="K5181" s="74">
        <f>計算過程!I5178</f>
        <v>0</v>
      </c>
      <c r="L5181" s="74">
        <f>計算過程!J5178</f>
        <v>0</v>
      </c>
      <c r="M5181" s="74">
        <f>計算過程!K5178</f>
        <v>0</v>
      </c>
      <c r="N5181" s="75">
        <f>計算過程!Q5178</f>
        <v>0</v>
      </c>
    </row>
    <row r="5182" spans="8:14">
      <c r="H5182" s="38">
        <v>41855</v>
      </c>
      <c r="I5182" s="39" t="s">
        <v>162</v>
      </c>
      <c r="J5182" s="74">
        <f>計算過程!D5179</f>
        <v>0</v>
      </c>
      <c r="K5182" s="74">
        <f>計算過程!I5179</f>
        <v>0</v>
      </c>
      <c r="L5182" s="74">
        <f>計算過程!J5179</f>
        <v>0</v>
      </c>
      <c r="M5182" s="74">
        <f>計算過程!K5179</f>
        <v>0</v>
      </c>
      <c r="N5182" s="75">
        <f>計算過程!Q5179</f>
        <v>0</v>
      </c>
    </row>
    <row r="5183" spans="8:14">
      <c r="H5183" s="38">
        <v>41855</v>
      </c>
      <c r="I5183" s="39" t="s">
        <v>163</v>
      </c>
      <c r="J5183" s="74">
        <f>計算過程!D5180</f>
        <v>0</v>
      </c>
      <c r="K5183" s="74">
        <f>計算過程!I5180</f>
        <v>0</v>
      </c>
      <c r="L5183" s="74">
        <f>計算過程!J5180</f>
        <v>0</v>
      </c>
      <c r="M5183" s="74">
        <f>計算過程!K5180</f>
        <v>0</v>
      </c>
      <c r="N5183" s="75">
        <f>計算過程!Q5180</f>
        <v>0</v>
      </c>
    </row>
    <row r="5184" spans="8:14">
      <c r="H5184" s="38">
        <v>41855</v>
      </c>
      <c r="I5184" s="39" t="s">
        <v>164</v>
      </c>
      <c r="J5184" s="74">
        <f>計算過程!D5181</f>
        <v>0</v>
      </c>
      <c r="K5184" s="74">
        <f>計算過程!I5181</f>
        <v>0</v>
      </c>
      <c r="L5184" s="74">
        <f>計算過程!J5181</f>
        <v>0</v>
      </c>
      <c r="M5184" s="74">
        <f>計算過程!K5181</f>
        <v>0</v>
      </c>
      <c r="N5184" s="75">
        <f>計算過程!Q5181</f>
        <v>0</v>
      </c>
    </row>
    <row r="5185" spans="8:14">
      <c r="H5185" s="38">
        <v>41855</v>
      </c>
      <c r="I5185" s="39" t="s">
        <v>165</v>
      </c>
      <c r="J5185" s="74">
        <f>計算過程!D5182</f>
        <v>0</v>
      </c>
      <c r="K5185" s="74">
        <f>計算過程!I5182</f>
        <v>0</v>
      </c>
      <c r="L5185" s="74">
        <f>計算過程!J5182</f>
        <v>0</v>
      </c>
      <c r="M5185" s="74">
        <f>計算過程!K5182</f>
        <v>0</v>
      </c>
      <c r="N5185" s="75">
        <f>計算過程!Q5182</f>
        <v>0</v>
      </c>
    </row>
    <row r="5186" spans="8:14">
      <c r="H5186" s="38">
        <v>41855</v>
      </c>
      <c r="I5186" s="39" t="s">
        <v>166</v>
      </c>
      <c r="J5186" s="74">
        <f>計算過程!D5183</f>
        <v>0</v>
      </c>
      <c r="K5186" s="74">
        <f>計算過程!I5183</f>
        <v>0</v>
      </c>
      <c r="L5186" s="74">
        <f>計算過程!J5183</f>
        <v>0</v>
      </c>
      <c r="M5186" s="74">
        <f>計算過程!K5183</f>
        <v>0</v>
      </c>
      <c r="N5186" s="75">
        <f>計算過程!Q5183</f>
        <v>0</v>
      </c>
    </row>
    <row r="5187" spans="8:14">
      <c r="H5187" s="38">
        <v>41855</v>
      </c>
      <c r="I5187" s="39" t="s">
        <v>167</v>
      </c>
      <c r="J5187" s="74">
        <f>計算過程!D5184</f>
        <v>0</v>
      </c>
      <c r="K5187" s="74">
        <f>計算過程!I5184</f>
        <v>0</v>
      </c>
      <c r="L5187" s="74">
        <f>計算過程!J5184</f>
        <v>0</v>
      </c>
      <c r="M5187" s="74">
        <f>計算過程!K5184</f>
        <v>0</v>
      </c>
      <c r="N5187" s="75">
        <f>計算過程!Q5184</f>
        <v>0</v>
      </c>
    </row>
    <row r="5188" spans="8:14">
      <c r="H5188" s="38">
        <v>41855</v>
      </c>
      <c r="I5188" s="39" t="s">
        <v>168</v>
      </c>
      <c r="J5188" s="74">
        <f>計算過程!D5185</f>
        <v>0</v>
      </c>
      <c r="K5188" s="74">
        <f>計算過程!I5185</f>
        <v>0</v>
      </c>
      <c r="L5188" s="74">
        <f>計算過程!J5185</f>
        <v>0</v>
      </c>
      <c r="M5188" s="74">
        <f>計算過程!K5185</f>
        <v>0</v>
      </c>
      <c r="N5188" s="75">
        <f>計算過程!Q5185</f>
        <v>0</v>
      </c>
    </row>
    <row r="5189" spans="8:14">
      <c r="H5189" s="38">
        <v>41855</v>
      </c>
      <c r="I5189" s="39" t="s">
        <v>169</v>
      </c>
      <c r="J5189" s="74">
        <f>計算過程!D5186</f>
        <v>0</v>
      </c>
      <c r="K5189" s="74">
        <f>計算過程!I5186</f>
        <v>0</v>
      </c>
      <c r="L5189" s="74">
        <f>計算過程!J5186</f>
        <v>0</v>
      </c>
      <c r="M5189" s="74">
        <f>計算過程!K5186</f>
        <v>0</v>
      </c>
      <c r="N5189" s="75">
        <f>計算過程!Q5186</f>
        <v>0</v>
      </c>
    </row>
    <row r="5190" spans="8:14">
      <c r="H5190" s="38">
        <v>41855</v>
      </c>
      <c r="I5190" s="39" t="s">
        <v>170</v>
      </c>
      <c r="J5190" s="74">
        <f>計算過程!D5187</f>
        <v>0</v>
      </c>
      <c r="K5190" s="74">
        <f>計算過程!I5187</f>
        <v>0</v>
      </c>
      <c r="L5190" s="74">
        <f>計算過程!J5187</f>
        <v>0</v>
      </c>
      <c r="M5190" s="74">
        <f>計算過程!K5187</f>
        <v>0</v>
      </c>
      <c r="N5190" s="75">
        <f>計算過程!Q5187</f>
        <v>0</v>
      </c>
    </row>
    <row r="5191" spans="8:14">
      <c r="H5191" s="38">
        <v>41855</v>
      </c>
      <c r="I5191" s="39" t="s">
        <v>171</v>
      </c>
      <c r="J5191" s="74">
        <f>計算過程!D5188</f>
        <v>0</v>
      </c>
      <c r="K5191" s="74">
        <f>計算過程!I5188</f>
        <v>0</v>
      </c>
      <c r="L5191" s="74">
        <f>計算過程!J5188</f>
        <v>0</v>
      </c>
      <c r="M5191" s="74">
        <f>計算過程!K5188</f>
        <v>0</v>
      </c>
      <c r="N5191" s="75">
        <f>計算過程!Q5188</f>
        <v>0</v>
      </c>
    </row>
    <row r="5192" spans="8:14">
      <c r="H5192" s="38">
        <v>41855</v>
      </c>
      <c r="I5192" s="39" t="s">
        <v>172</v>
      </c>
      <c r="J5192" s="74">
        <f>計算過程!D5189</f>
        <v>0</v>
      </c>
      <c r="K5192" s="74">
        <f>計算過程!I5189</f>
        <v>0</v>
      </c>
      <c r="L5192" s="74">
        <f>計算過程!J5189</f>
        <v>0</v>
      </c>
      <c r="M5192" s="74">
        <f>計算過程!K5189</f>
        <v>0</v>
      </c>
      <c r="N5192" s="75">
        <f>計算過程!Q5189</f>
        <v>0</v>
      </c>
    </row>
    <row r="5193" spans="8:14">
      <c r="H5193" s="38">
        <v>41856</v>
      </c>
      <c r="I5193" s="39" t="s">
        <v>149</v>
      </c>
      <c r="J5193" s="74">
        <f>計算過程!D5190</f>
        <v>0</v>
      </c>
      <c r="K5193" s="74">
        <f>計算過程!I5190</f>
        <v>0</v>
      </c>
      <c r="L5193" s="74">
        <f>計算過程!J5190</f>
        <v>0</v>
      </c>
      <c r="M5193" s="74">
        <f>計算過程!K5190</f>
        <v>0</v>
      </c>
      <c r="N5193" s="75">
        <f>計算過程!Q5190</f>
        <v>0</v>
      </c>
    </row>
    <row r="5194" spans="8:14">
      <c r="H5194" s="38">
        <v>41856</v>
      </c>
      <c r="I5194" s="39" t="s">
        <v>150</v>
      </c>
      <c r="J5194" s="74">
        <f>計算過程!D5191</f>
        <v>0</v>
      </c>
      <c r="K5194" s="74">
        <f>計算過程!I5191</f>
        <v>0</v>
      </c>
      <c r="L5194" s="74">
        <f>計算過程!J5191</f>
        <v>0</v>
      </c>
      <c r="M5194" s="74">
        <f>計算過程!K5191</f>
        <v>0</v>
      </c>
      <c r="N5194" s="75">
        <f>計算過程!Q5191</f>
        <v>0</v>
      </c>
    </row>
    <row r="5195" spans="8:14">
      <c r="H5195" s="38">
        <v>41856</v>
      </c>
      <c r="I5195" s="39" t="s">
        <v>151</v>
      </c>
      <c r="J5195" s="74">
        <f>計算過程!D5192</f>
        <v>0</v>
      </c>
      <c r="K5195" s="74">
        <f>計算過程!I5192</f>
        <v>0</v>
      </c>
      <c r="L5195" s="74">
        <f>計算過程!J5192</f>
        <v>0</v>
      </c>
      <c r="M5195" s="74">
        <f>計算過程!K5192</f>
        <v>0</v>
      </c>
      <c r="N5195" s="75">
        <f>計算過程!Q5192</f>
        <v>0</v>
      </c>
    </row>
    <row r="5196" spans="8:14">
      <c r="H5196" s="38">
        <v>41856</v>
      </c>
      <c r="I5196" s="39" t="s">
        <v>152</v>
      </c>
      <c r="J5196" s="74">
        <f>計算過程!D5193</f>
        <v>0</v>
      </c>
      <c r="K5196" s="74">
        <f>計算過程!I5193</f>
        <v>0</v>
      </c>
      <c r="L5196" s="74">
        <f>計算過程!J5193</f>
        <v>0</v>
      </c>
      <c r="M5196" s="74">
        <f>計算過程!K5193</f>
        <v>0</v>
      </c>
      <c r="N5196" s="75">
        <f>計算過程!Q5193</f>
        <v>0</v>
      </c>
    </row>
    <row r="5197" spans="8:14">
      <c r="H5197" s="38">
        <v>41856</v>
      </c>
      <c r="I5197" s="39" t="s">
        <v>153</v>
      </c>
      <c r="J5197" s="74">
        <f>計算過程!D5194</f>
        <v>0</v>
      </c>
      <c r="K5197" s="74">
        <f>計算過程!I5194</f>
        <v>0</v>
      </c>
      <c r="L5197" s="74">
        <f>計算過程!J5194</f>
        <v>0</v>
      </c>
      <c r="M5197" s="74">
        <f>計算過程!K5194</f>
        <v>0</v>
      </c>
      <c r="N5197" s="75">
        <f>計算過程!Q5194</f>
        <v>0</v>
      </c>
    </row>
    <row r="5198" spans="8:14">
      <c r="H5198" s="38">
        <v>41856</v>
      </c>
      <c r="I5198" s="39" t="s">
        <v>154</v>
      </c>
      <c r="J5198" s="74">
        <f>計算過程!D5195</f>
        <v>0</v>
      </c>
      <c r="K5198" s="74">
        <f>計算過程!I5195</f>
        <v>0</v>
      </c>
      <c r="L5198" s="74">
        <f>計算過程!J5195</f>
        <v>0</v>
      </c>
      <c r="M5198" s="74">
        <f>計算過程!K5195</f>
        <v>0</v>
      </c>
      <c r="N5198" s="75">
        <f>計算過程!Q5195</f>
        <v>0</v>
      </c>
    </row>
    <row r="5199" spans="8:14">
      <c r="H5199" s="38">
        <v>41856</v>
      </c>
      <c r="I5199" s="39" t="s">
        <v>155</v>
      </c>
      <c r="J5199" s="74">
        <f>計算過程!D5196</f>
        <v>0</v>
      </c>
      <c r="K5199" s="74">
        <f>計算過程!I5196</f>
        <v>0</v>
      </c>
      <c r="L5199" s="74">
        <f>計算過程!J5196</f>
        <v>0</v>
      </c>
      <c r="M5199" s="74">
        <f>計算過程!K5196</f>
        <v>0</v>
      </c>
      <c r="N5199" s="75">
        <f>計算過程!Q5196</f>
        <v>0</v>
      </c>
    </row>
    <row r="5200" spans="8:14">
      <c r="H5200" s="38">
        <v>41856</v>
      </c>
      <c r="I5200" s="39" t="s">
        <v>156</v>
      </c>
      <c r="J5200" s="74">
        <f>計算過程!D5197</f>
        <v>0</v>
      </c>
      <c r="K5200" s="74">
        <f>計算過程!I5197</f>
        <v>0</v>
      </c>
      <c r="L5200" s="74">
        <f>計算過程!J5197</f>
        <v>0</v>
      </c>
      <c r="M5200" s="74">
        <f>計算過程!K5197</f>
        <v>0</v>
      </c>
      <c r="N5200" s="75">
        <f>計算過程!Q5197</f>
        <v>0</v>
      </c>
    </row>
    <row r="5201" spans="8:14">
      <c r="H5201" s="38">
        <v>41856</v>
      </c>
      <c r="I5201" s="39" t="s">
        <v>157</v>
      </c>
      <c r="J5201" s="74">
        <f>計算過程!D5198</f>
        <v>0</v>
      </c>
      <c r="K5201" s="74">
        <f>計算過程!I5198</f>
        <v>0</v>
      </c>
      <c r="L5201" s="74">
        <f>計算過程!J5198</f>
        <v>0</v>
      </c>
      <c r="M5201" s="74">
        <f>計算過程!K5198</f>
        <v>0</v>
      </c>
      <c r="N5201" s="75">
        <f>計算過程!Q5198</f>
        <v>0</v>
      </c>
    </row>
    <row r="5202" spans="8:14">
      <c r="H5202" s="38">
        <v>41856</v>
      </c>
      <c r="I5202" s="39" t="s">
        <v>158</v>
      </c>
      <c r="J5202" s="74">
        <f>計算過程!D5199</f>
        <v>0</v>
      </c>
      <c r="K5202" s="74">
        <f>計算過程!I5199</f>
        <v>0</v>
      </c>
      <c r="L5202" s="74">
        <f>計算過程!J5199</f>
        <v>0</v>
      </c>
      <c r="M5202" s="74">
        <f>計算過程!K5199</f>
        <v>0</v>
      </c>
      <c r="N5202" s="75">
        <f>計算過程!Q5199</f>
        <v>0</v>
      </c>
    </row>
    <row r="5203" spans="8:14">
      <c r="H5203" s="38">
        <v>41856</v>
      </c>
      <c r="I5203" s="39" t="s">
        <v>159</v>
      </c>
      <c r="J5203" s="74">
        <f>計算過程!D5200</f>
        <v>0</v>
      </c>
      <c r="K5203" s="74">
        <f>計算過程!I5200</f>
        <v>0</v>
      </c>
      <c r="L5203" s="74">
        <f>計算過程!J5200</f>
        <v>0</v>
      </c>
      <c r="M5203" s="74">
        <f>計算過程!K5200</f>
        <v>0</v>
      </c>
      <c r="N5203" s="75">
        <f>計算過程!Q5200</f>
        <v>0</v>
      </c>
    </row>
    <row r="5204" spans="8:14">
      <c r="H5204" s="38">
        <v>41856</v>
      </c>
      <c r="I5204" s="39" t="s">
        <v>160</v>
      </c>
      <c r="J5204" s="74">
        <f>計算過程!D5201</f>
        <v>0</v>
      </c>
      <c r="K5204" s="74">
        <f>計算過程!I5201</f>
        <v>0</v>
      </c>
      <c r="L5204" s="74">
        <f>計算過程!J5201</f>
        <v>0</v>
      </c>
      <c r="M5204" s="74">
        <f>計算過程!K5201</f>
        <v>0</v>
      </c>
      <c r="N5204" s="75">
        <f>計算過程!Q5201</f>
        <v>0</v>
      </c>
    </row>
    <row r="5205" spans="8:14">
      <c r="H5205" s="38">
        <v>41856</v>
      </c>
      <c r="I5205" s="39" t="s">
        <v>161</v>
      </c>
      <c r="J5205" s="74">
        <f>計算過程!D5202</f>
        <v>0</v>
      </c>
      <c r="K5205" s="74">
        <f>計算過程!I5202</f>
        <v>0</v>
      </c>
      <c r="L5205" s="74">
        <f>計算過程!J5202</f>
        <v>0</v>
      </c>
      <c r="M5205" s="74">
        <f>計算過程!K5202</f>
        <v>0</v>
      </c>
      <c r="N5205" s="75">
        <f>計算過程!Q5202</f>
        <v>0</v>
      </c>
    </row>
    <row r="5206" spans="8:14">
      <c r="H5206" s="38">
        <v>41856</v>
      </c>
      <c r="I5206" s="39" t="s">
        <v>162</v>
      </c>
      <c r="J5206" s="74">
        <f>計算過程!D5203</f>
        <v>0</v>
      </c>
      <c r="K5206" s="74">
        <f>計算過程!I5203</f>
        <v>0</v>
      </c>
      <c r="L5206" s="74">
        <f>計算過程!J5203</f>
        <v>0</v>
      </c>
      <c r="M5206" s="74">
        <f>計算過程!K5203</f>
        <v>0</v>
      </c>
      <c r="N5206" s="75">
        <f>計算過程!Q5203</f>
        <v>0</v>
      </c>
    </row>
    <row r="5207" spans="8:14">
      <c r="H5207" s="38">
        <v>41856</v>
      </c>
      <c r="I5207" s="39" t="s">
        <v>163</v>
      </c>
      <c r="J5207" s="74">
        <f>計算過程!D5204</f>
        <v>0</v>
      </c>
      <c r="K5207" s="74">
        <f>計算過程!I5204</f>
        <v>0</v>
      </c>
      <c r="L5207" s="74">
        <f>計算過程!J5204</f>
        <v>0</v>
      </c>
      <c r="M5207" s="74">
        <f>計算過程!K5204</f>
        <v>0</v>
      </c>
      <c r="N5207" s="75">
        <f>計算過程!Q5204</f>
        <v>0</v>
      </c>
    </row>
    <row r="5208" spans="8:14">
      <c r="H5208" s="38">
        <v>41856</v>
      </c>
      <c r="I5208" s="39" t="s">
        <v>164</v>
      </c>
      <c r="J5208" s="74">
        <f>計算過程!D5205</f>
        <v>0</v>
      </c>
      <c r="K5208" s="74">
        <f>計算過程!I5205</f>
        <v>0</v>
      </c>
      <c r="L5208" s="74">
        <f>計算過程!J5205</f>
        <v>0</v>
      </c>
      <c r="M5208" s="74">
        <f>計算過程!K5205</f>
        <v>0</v>
      </c>
      <c r="N5208" s="75">
        <f>計算過程!Q5205</f>
        <v>0</v>
      </c>
    </row>
    <row r="5209" spans="8:14">
      <c r="H5209" s="38">
        <v>41856</v>
      </c>
      <c r="I5209" s="39" t="s">
        <v>165</v>
      </c>
      <c r="J5209" s="74">
        <f>計算過程!D5206</f>
        <v>0</v>
      </c>
      <c r="K5209" s="74">
        <f>計算過程!I5206</f>
        <v>0</v>
      </c>
      <c r="L5209" s="74">
        <f>計算過程!J5206</f>
        <v>0</v>
      </c>
      <c r="M5209" s="74">
        <f>計算過程!K5206</f>
        <v>0</v>
      </c>
      <c r="N5209" s="75">
        <f>計算過程!Q5206</f>
        <v>0</v>
      </c>
    </row>
    <row r="5210" spans="8:14">
      <c r="H5210" s="38">
        <v>41856</v>
      </c>
      <c r="I5210" s="39" t="s">
        <v>166</v>
      </c>
      <c r="J5210" s="74">
        <f>計算過程!D5207</f>
        <v>0</v>
      </c>
      <c r="K5210" s="74">
        <f>計算過程!I5207</f>
        <v>0</v>
      </c>
      <c r="L5210" s="74">
        <f>計算過程!J5207</f>
        <v>0</v>
      </c>
      <c r="M5210" s="74">
        <f>計算過程!K5207</f>
        <v>0</v>
      </c>
      <c r="N5210" s="75">
        <f>計算過程!Q5207</f>
        <v>0</v>
      </c>
    </row>
    <row r="5211" spans="8:14">
      <c r="H5211" s="38">
        <v>41856</v>
      </c>
      <c r="I5211" s="39" t="s">
        <v>167</v>
      </c>
      <c r="J5211" s="74">
        <f>計算過程!D5208</f>
        <v>0</v>
      </c>
      <c r="K5211" s="74">
        <f>計算過程!I5208</f>
        <v>0</v>
      </c>
      <c r="L5211" s="74">
        <f>計算過程!J5208</f>
        <v>0</v>
      </c>
      <c r="M5211" s="74">
        <f>計算過程!K5208</f>
        <v>0</v>
      </c>
      <c r="N5211" s="75">
        <f>計算過程!Q5208</f>
        <v>0</v>
      </c>
    </row>
    <row r="5212" spans="8:14">
      <c r="H5212" s="38">
        <v>41856</v>
      </c>
      <c r="I5212" s="39" t="s">
        <v>168</v>
      </c>
      <c r="J5212" s="74">
        <f>計算過程!D5209</f>
        <v>0</v>
      </c>
      <c r="K5212" s="74">
        <f>計算過程!I5209</f>
        <v>0</v>
      </c>
      <c r="L5212" s="74">
        <f>計算過程!J5209</f>
        <v>0</v>
      </c>
      <c r="M5212" s="74">
        <f>計算過程!K5209</f>
        <v>0</v>
      </c>
      <c r="N5212" s="75">
        <f>計算過程!Q5209</f>
        <v>0</v>
      </c>
    </row>
    <row r="5213" spans="8:14">
      <c r="H5213" s="38">
        <v>41856</v>
      </c>
      <c r="I5213" s="39" t="s">
        <v>169</v>
      </c>
      <c r="J5213" s="74">
        <f>計算過程!D5210</f>
        <v>0</v>
      </c>
      <c r="K5213" s="74">
        <f>計算過程!I5210</f>
        <v>0</v>
      </c>
      <c r="L5213" s="74">
        <f>計算過程!J5210</f>
        <v>0</v>
      </c>
      <c r="M5213" s="74">
        <f>計算過程!K5210</f>
        <v>0</v>
      </c>
      <c r="N5213" s="75">
        <f>計算過程!Q5210</f>
        <v>0</v>
      </c>
    </row>
    <row r="5214" spans="8:14">
      <c r="H5214" s="38">
        <v>41856</v>
      </c>
      <c r="I5214" s="39" t="s">
        <v>170</v>
      </c>
      <c r="J5214" s="74">
        <f>計算過程!D5211</f>
        <v>0</v>
      </c>
      <c r="K5214" s="74">
        <f>計算過程!I5211</f>
        <v>0</v>
      </c>
      <c r="L5214" s="74">
        <f>計算過程!J5211</f>
        <v>0</v>
      </c>
      <c r="M5214" s="74">
        <f>計算過程!K5211</f>
        <v>0</v>
      </c>
      <c r="N5214" s="75">
        <f>計算過程!Q5211</f>
        <v>0</v>
      </c>
    </row>
    <row r="5215" spans="8:14">
      <c r="H5215" s="38">
        <v>41856</v>
      </c>
      <c r="I5215" s="39" t="s">
        <v>171</v>
      </c>
      <c r="J5215" s="74">
        <f>計算過程!D5212</f>
        <v>0</v>
      </c>
      <c r="K5215" s="74">
        <f>計算過程!I5212</f>
        <v>0</v>
      </c>
      <c r="L5215" s="74">
        <f>計算過程!J5212</f>
        <v>0</v>
      </c>
      <c r="M5215" s="74">
        <f>計算過程!K5212</f>
        <v>0</v>
      </c>
      <c r="N5215" s="75">
        <f>計算過程!Q5212</f>
        <v>0</v>
      </c>
    </row>
    <row r="5216" spans="8:14">
      <c r="H5216" s="38">
        <v>41856</v>
      </c>
      <c r="I5216" s="39" t="s">
        <v>172</v>
      </c>
      <c r="J5216" s="74">
        <f>計算過程!D5213</f>
        <v>0</v>
      </c>
      <c r="K5216" s="74">
        <f>計算過程!I5213</f>
        <v>0</v>
      </c>
      <c r="L5216" s="74">
        <f>計算過程!J5213</f>
        <v>0</v>
      </c>
      <c r="M5216" s="74">
        <f>計算過程!K5213</f>
        <v>0</v>
      </c>
      <c r="N5216" s="75">
        <f>計算過程!Q5213</f>
        <v>0</v>
      </c>
    </row>
    <row r="5217" spans="8:14">
      <c r="H5217" s="38">
        <v>41857</v>
      </c>
      <c r="I5217" s="39" t="s">
        <v>149</v>
      </c>
      <c r="J5217" s="74">
        <f>計算過程!D5214</f>
        <v>0</v>
      </c>
      <c r="K5217" s="74">
        <f>計算過程!I5214</f>
        <v>0</v>
      </c>
      <c r="L5217" s="74">
        <f>計算過程!J5214</f>
        <v>0</v>
      </c>
      <c r="M5217" s="74">
        <f>計算過程!K5214</f>
        <v>0</v>
      </c>
      <c r="N5217" s="75">
        <f>計算過程!Q5214</f>
        <v>0</v>
      </c>
    </row>
    <row r="5218" spans="8:14">
      <c r="H5218" s="38">
        <v>41857</v>
      </c>
      <c r="I5218" s="39" t="s">
        <v>150</v>
      </c>
      <c r="J5218" s="74">
        <f>計算過程!D5215</f>
        <v>0</v>
      </c>
      <c r="K5218" s="74">
        <f>計算過程!I5215</f>
        <v>0</v>
      </c>
      <c r="L5218" s="74">
        <f>計算過程!J5215</f>
        <v>0</v>
      </c>
      <c r="M5218" s="74">
        <f>計算過程!K5215</f>
        <v>0</v>
      </c>
      <c r="N5218" s="75">
        <f>計算過程!Q5215</f>
        <v>0</v>
      </c>
    </row>
    <row r="5219" spans="8:14">
      <c r="H5219" s="38">
        <v>41857</v>
      </c>
      <c r="I5219" s="39" t="s">
        <v>151</v>
      </c>
      <c r="J5219" s="74">
        <f>計算過程!D5216</f>
        <v>0</v>
      </c>
      <c r="K5219" s="74">
        <f>計算過程!I5216</f>
        <v>0</v>
      </c>
      <c r="L5219" s="74">
        <f>計算過程!J5216</f>
        <v>0</v>
      </c>
      <c r="M5219" s="74">
        <f>計算過程!K5216</f>
        <v>0</v>
      </c>
      <c r="N5219" s="75">
        <f>計算過程!Q5216</f>
        <v>0</v>
      </c>
    </row>
    <row r="5220" spans="8:14">
      <c r="H5220" s="38">
        <v>41857</v>
      </c>
      <c r="I5220" s="39" t="s">
        <v>152</v>
      </c>
      <c r="J5220" s="74">
        <f>計算過程!D5217</f>
        <v>0</v>
      </c>
      <c r="K5220" s="74">
        <f>計算過程!I5217</f>
        <v>0</v>
      </c>
      <c r="L5220" s="74">
        <f>計算過程!J5217</f>
        <v>0</v>
      </c>
      <c r="M5220" s="74">
        <f>計算過程!K5217</f>
        <v>0</v>
      </c>
      <c r="N5220" s="75">
        <f>計算過程!Q5217</f>
        <v>0</v>
      </c>
    </row>
    <row r="5221" spans="8:14">
      <c r="H5221" s="38">
        <v>41857</v>
      </c>
      <c r="I5221" s="39" t="s">
        <v>153</v>
      </c>
      <c r="J5221" s="74">
        <f>計算過程!D5218</f>
        <v>0</v>
      </c>
      <c r="K5221" s="74">
        <f>計算過程!I5218</f>
        <v>0</v>
      </c>
      <c r="L5221" s="74">
        <f>計算過程!J5218</f>
        <v>0</v>
      </c>
      <c r="M5221" s="74">
        <f>計算過程!K5218</f>
        <v>0</v>
      </c>
      <c r="N5221" s="75">
        <f>計算過程!Q5218</f>
        <v>0</v>
      </c>
    </row>
    <row r="5222" spans="8:14">
      <c r="H5222" s="38">
        <v>41857</v>
      </c>
      <c r="I5222" s="39" t="s">
        <v>154</v>
      </c>
      <c r="J5222" s="74">
        <f>計算過程!D5219</f>
        <v>0</v>
      </c>
      <c r="K5222" s="74">
        <f>計算過程!I5219</f>
        <v>0</v>
      </c>
      <c r="L5222" s="74">
        <f>計算過程!J5219</f>
        <v>0</v>
      </c>
      <c r="M5222" s="74">
        <f>計算過程!K5219</f>
        <v>0</v>
      </c>
      <c r="N5222" s="75">
        <f>計算過程!Q5219</f>
        <v>0</v>
      </c>
    </row>
    <row r="5223" spans="8:14">
      <c r="H5223" s="38">
        <v>41857</v>
      </c>
      <c r="I5223" s="39" t="s">
        <v>155</v>
      </c>
      <c r="J5223" s="74">
        <f>計算過程!D5220</f>
        <v>0</v>
      </c>
      <c r="K5223" s="74">
        <f>計算過程!I5220</f>
        <v>0</v>
      </c>
      <c r="L5223" s="74">
        <f>計算過程!J5220</f>
        <v>0</v>
      </c>
      <c r="M5223" s="74">
        <f>計算過程!K5220</f>
        <v>0</v>
      </c>
      <c r="N5223" s="75">
        <f>計算過程!Q5220</f>
        <v>0</v>
      </c>
    </row>
    <row r="5224" spans="8:14">
      <c r="H5224" s="38">
        <v>41857</v>
      </c>
      <c r="I5224" s="39" t="s">
        <v>156</v>
      </c>
      <c r="J5224" s="74">
        <f>計算過程!D5221</f>
        <v>0</v>
      </c>
      <c r="K5224" s="74">
        <f>計算過程!I5221</f>
        <v>0</v>
      </c>
      <c r="L5224" s="74">
        <f>計算過程!J5221</f>
        <v>0</v>
      </c>
      <c r="M5224" s="74">
        <f>計算過程!K5221</f>
        <v>0</v>
      </c>
      <c r="N5224" s="75">
        <f>計算過程!Q5221</f>
        <v>0</v>
      </c>
    </row>
    <row r="5225" spans="8:14">
      <c r="H5225" s="38">
        <v>41857</v>
      </c>
      <c r="I5225" s="39" t="s">
        <v>157</v>
      </c>
      <c r="J5225" s="74">
        <f>計算過程!D5222</f>
        <v>0</v>
      </c>
      <c r="K5225" s="74">
        <f>計算過程!I5222</f>
        <v>0</v>
      </c>
      <c r="L5225" s="74">
        <f>計算過程!J5222</f>
        <v>0</v>
      </c>
      <c r="M5225" s="74">
        <f>計算過程!K5222</f>
        <v>0</v>
      </c>
      <c r="N5225" s="75">
        <f>計算過程!Q5222</f>
        <v>0</v>
      </c>
    </row>
    <row r="5226" spans="8:14">
      <c r="H5226" s="38">
        <v>41857</v>
      </c>
      <c r="I5226" s="39" t="s">
        <v>158</v>
      </c>
      <c r="J5226" s="74">
        <f>計算過程!D5223</f>
        <v>0</v>
      </c>
      <c r="K5226" s="74">
        <f>計算過程!I5223</f>
        <v>0</v>
      </c>
      <c r="L5226" s="74">
        <f>計算過程!J5223</f>
        <v>0</v>
      </c>
      <c r="M5226" s="74">
        <f>計算過程!K5223</f>
        <v>0</v>
      </c>
      <c r="N5226" s="75">
        <f>計算過程!Q5223</f>
        <v>0</v>
      </c>
    </row>
    <row r="5227" spans="8:14">
      <c r="H5227" s="38">
        <v>41857</v>
      </c>
      <c r="I5227" s="39" t="s">
        <v>159</v>
      </c>
      <c r="J5227" s="74">
        <f>計算過程!D5224</f>
        <v>0</v>
      </c>
      <c r="K5227" s="74">
        <f>計算過程!I5224</f>
        <v>0</v>
      </c>
      <c r="L5227" s="74">
        <f>計算過程!J5224</f>
        <v>0</v>
      </c>
      <c r="M5227" s="74">
        <f>計算過程!K5224</f>
        <v>0</v>
      </c>
      <c r="N5227" s="75">
        <f>計算過程!Q5224</f>
        <v>0</v>
      </c>
    </row>
    <row r="5228" spans="8:14">
      <c r="H5228" s="38">
        <v>41857</v>
      </c>
      <c r="I5228" s="39" t="s">
        <v>160</v>
      </c>
      <c r="J5228" s="74">
        <f>計算過程!D5225</f>
        <v>0</v>
      </c>
      <c r="K5228" s="74">
        <f>計算過程!I5225</f>
        <v>0</v>
      </c>
      <c r="L5228" s="74">
        <f>計算過程!J5225</f>
        <v>0</v>
      </c>
      <c r="M5228" s="74">
        <f>計算過程!K5225</f>
        <v>0</v>
      </c>
      <c r="N5228" s="75">
        <f>計算過程!Q5225</f>
        <v>0</v>
      </c>
    </row>
    <row r="5229" spans="8:14">
      <c r="H5229" s="38">
        <v>41857</v>
      </c>
      <c r="I5229" s="39" t="s">
        <v>161</v>
      </c>
      <c r="J5229" s="74">
        <f>計算過程!D5226</f>
        <v>0</v>
      </c>
      <c r="K5229" s="74">
        <f>計算過程!I5226</f>
        <v>0</v>
      </c>
      <c r="L5229" s="74">
        <f>計算過程!J5226</f>
        <v>0</v>
      </c>
      <c r="M5229" s="74">
        <f>計算過程!K5226</f>
        <v>0</v>
      </c>
      <c r="N5229" s="75">
        <f>計算過程!Q5226</f>
        <v>0</v>
      </c>
    </row>
    <row r="5230" spans="8:14">
      <c r="H5230" s="38">
        <v>41857</v>
      </c>
      <c r="I5230" s="39" t="s">
        <v>162</v>
      </c>
      <c r="J5230" s="74">
        <f>計算過程!D5227</f>
        <v>0</v>
      </c>
      <c r="K5230" s="74">
        <f>計算過程!I5227</f>
        <v>0</v>
      </c>
      <c r="L5230" s="74">
        <f>計算過程!J5227</f>
        <v>0</v>
      </c>
      <c r="M5230" s="74">
        <f>計算過程!K5227</f>
        <v>0</v>
      </c>
      <c r="N5230" s="75">
        <f>計算過程!Q5227</f>
        <v>0</v>
      </c>
    </row>
    <row r="5231" spans="8:14">
      <c r="H5231" s="38">
        <v>41857</v>
      </c>
      <c r="I5231" s="39" t="s">
        <v>163</v>
      </c>
      <c r="J5231" s="74">
        <f>計算過程!D5228</f>
        <v>0</v>
      </c>
      <c r="K5231" s="74">
        <f>計算過程!I5228</f>
        <v>0</v>
      </c>
      <c r="L5231" s="74">
        <f>計算過程!J5228</f>
        <v>0</v>
      </c>
      <c r="M5231" s="74">
        <f>計算過程!K5228</f>
        <v>0</v>
      </c>
      <c r="N5231" s="75">
        <f>計算過程!Q5228</f>
        <v>0</v>
      </c>
    </row>
    <row r="5232" spans="8:14">
      <c r="H5232" s="38">
        <v>41857</v>
      </c>
      <c r="I5232" s="39" t="s">
        <v>164</v>
      </c>
      <c r="J5232" s="74">
        <f>計算過程!D5229</f>
        <v>0</v>
      </c>
      <c r="K5232" s="74">
        <f>計算過程!I5229</f>
        <v>0</v>
      </c>
      <c r="L5232" s="74">
        <f>計算過程!J5229</f>
        <v>0</v>
      </c>
      <c r="M5232" s="74">
        <f>計算過程!K5229</f>
        <v>0</v>
      </c>
      <c r="N5232" s="75">
        <f>計算過程!Q5229</f>
        <v>0</v>
      </c>
    </row>
    <row r="5233" spans="8:14">
      <c r="H5233" s="38">
        <v>41857</v>
      </c>
      <c r="I5233" s="39" t="s">
        <v>165</v>
      </c>
      <c r="J5233" s="74">
        <f>計算過程!D5230</f>
        <v>0</v>
      </c>
      <c r="K5233" s="74">
        <f>計算過程!I5230</f>
        <v>0</v>
      </c>
      <c r="L5233" s="74">
        <f>計算過程!J5230</f>
        <v>0</v>
      </c>
      <c r="M5233" s="74">
        <f>計算過程!K5230</f>
        <v>0</v>
      </c>
      <c r="N5233" s="75">
        <f>計算過程!Q5230</f>
        <v>0</v>
      </c>
    </row>
    <row r="5234" spans="8:14">
      <c r="H5234" s="38">
        <v>41857</v>
      </c>
      <c r="I5234" s="39" t="s">
        <v>166</v>
      </c>
      <c r="J5234" s="74">
        <f>計算過程!D5231</f>
        <v>0</v>
      </c>
      <c r="K5234" s="74">
        <f>計算過程!I5231</f>
        <v>0</v>
      </c>
      <c r="L5234" s="74">
        <f>計算過程!J5231</f>
        <v>0</v>
      </c>
      <c r="M5234" s="74">
        <f>計算過程!K5231</f>
        <v>0</v>
      </c>
      <c r="N5234" s="75">
        <f>計算過程!Q5231</f>
        <v>0</v>
      </c>
    </row>
    <row r="5235" spans="8:14">
      <c r="H5235" s="38">
        <v>41857</v>
      </c>
      <c r="I5235" s="39" t="s">
        <v>167</v>
      </c>
      <c r="J5235" s="74">
        <f>計算過程!D5232</f>
        <v>0</v>
      </c>
      <c r="K5235" s="74">
        <f>計算過程!I5232</f>
        <v>0</v>
      </c>
      <c r="L5235" s="74">
        <f>計算過程!J5232</f>
        <v>0</v>
      </c>
      <c r="M5235" s="74">
        <f>計算過程!K5232</f>
        <v>0</v>
      </c>
      <c r="N5235" s="75">
        <f>計算過程!Q5232</f>
        <v>0</v>
      </c>
    </row>
    <row r="5236" spans="8:14">
      <c r="H5236" s="38">
        <v>41857</v>
      </c>
      <c r="I5236" s="39" t="s">
        <v>168</v>
      </c>
      <c r="J5236" s="74">
        <f>計算過程!D5233</f>
        <v>0</v>
      </c>
      <c r="K5236" s="74">
        <f>計算過程!I5233</f>
        <v>0</v>
      </c>
      <c r="L5236" s="74">
        <f>計算過程!J5233</f>
        <v>0</v>
      </c>
      <c r="M5236" s="74">
        <f>計算過程!K5233</f>
        <v>0</v>
      </c>
      <c r="N5236" s="75">
        <f>計算過程!Q5233</f>
        <v>0</v>
      </c>
    </row>
    <row r="5237" spans="8:14">
      <c r="H5237" s="38">
        <v>41857</v>
      </c>
      <c r="I5237" s="39" t="s">
        <v>169</v>
      </c>
      <c r="J5237" s="74">
        <f>計算過程!D5234</f>
        <v>0</v>
      </c>
      <c r="K5237" s="74">
        <f>計算過程!I5234</f>
        <v>0</v>
      </c>
      <c r="L5237" s="74">
        <f>計算過程!J5234</f>
        <v>0</v>
      </c>
      <c r="M5237" s="74">
        <f>計算過程!K5234</f>
        <v>0</v>
      </c>
      <c r="N5237" s="75">
        <f>計算過程!Q5234</f>
        <v>0</v>
      </c>
    </row>
    <row r="5238" spans="8:14">
      <c r="H5238" s="38">
        <v>41857</v>
      </c>
      <c r="I5238" s="39" t="s">
        <v>170</v>
      </c>
      <c r="J5238" s="74">
        <f>計算過程!D5235</f>
        <v>0</v>
      </c>
      <c r="K5238" s="74">
        <f>計算過程!I5235</f>
        <v>0</v>
      </c>
      <c r="L5238" s="74">
        <f>計算過程!J5235</f>
        <v>0</v>
      </c>
      <c r="M5238" s="74">
        <f>計算過程!K5235</f>
        <v>0</v>
      </c>
      <c r="N5238" s="75">
        <f>計算過程!Q5235</f>
        <v>0</v>
      </c>
    </row>
    <row r="5239" spans="8:14">
      <c r="H5239" s="38">
        <v>41857</v>
      </c>
      <c r="I5239" s="39" t="s">
        <v>171</v>
      </c>
      <c r="J5239" s="74">
        <f>計算過程!D5236</f>
        <v>0</v>
      </c>
      <c r="K5239" s="74">
        <f>計算過程!I5236</f>
        <v>0</v>
      </c>
      <c r="L5239" s="74">
        <f>計算過程!J5236</f>
        <v>0</v>
      </c>
      <c r="M5239" s="74">
        <f>計算過程!K5236</f>
        <v>0</v>
      </c>
      <c r="N5239" s="75">
        <f>計算過程!Q5236</f>
        <v>0</v>
      </c>
    </row>
    <row r="5240" spans="8:14">
      <c r="H5240" s="38">
        <v>41857</v>
      </c>
      <c r="I5240" s="39" t="s">
        <v>172</v>
      </c>
      <c r="J5240" s="74">
        <f>計算過程!D5237</f>
        <v>0</v>
      </c>
      <c r="K5240" s="74">
        <f>計算過程!I5237</f>
        <v>0</v>
      </c>
      <c r="L5240" s="74">
        <f>計算過程!J5237</f>
        <v>0</v>
      </c>
      <c r="M5240" s="74">
        <f>計算過程!K5237</f>
        <v>0</v>
      </c>
      <c r="N5240" s="75">
        <f>計算過程!Q5237</f>
        <v>0</v>
      </c>
    </row>
    <row r="5241" spans="8:14">
      <c r="H5241" s="38">
        <v>41858</v>
      </c>
      <c r="I5241" s="39" t="s">
        <v>149</v>
      </c>
      <c r="J5241" s="74">
        <f>計算過程!D5238</f>
        <v>0</v>
      </c>
      <c r="K5241" s="74">
        <f>計算過程!I5238</f>
        <v>0</v>
      </c>
      <c r="L5241" s="74">
        <f>計算過程!J5238</f>
        <v>0</v>
      </c>
      <c r="M5241" s="74">
        <f>計算過程!K5238</f>
        <v>0</v>
      </c>
      <c r="N5241" s="75">
        <f>計算過程!Q5238</f>
        <v>0</v>
      </c>
    </row>
    <row r="5242" spans="8:14">
      <c r="H5242" s="38">
        <v>41858</v>
      </c>
      <c r="I5242" s="39" t="s">
        <v>150</v>
      </c>
      <c r="J5242" s="74">
        <f>計算過程!D5239</f>
        <v>0</v>
      </c>
      <c r="K5242" s="74">
        <f>計算過程!I5239</f>
        <v>0</v>
      </c>
      <c r="L5242" s="74">
        <f>計算過程!J5239</f>
        <v>0</v>
      </c>
      <c r="M5242" s="74">
        <f>計算過程!K5239</f>
        <v>0</v>
      </c>
      <c r="N5242" s="75">
        <f>計算過程!Q5239</f>
        <v>0</v>
      </c>
    </row>
    <row r="5243" spans="8:14">
      <c r="H5243" s="38">
        <v>41858</v>
      </c>
      <c r="I5243" s="39" t="s">
        <v>151</v>
      </c>
      <c r="J5243" s="74">
        <f>計算過程!D5240</f>
        <v>0</v>
      </c>
      <c r="K5243" s="74">
        <f>計算過程!I5240</f>
        <v>0</v>
      </c>
      <c r="L5243" s="74">
        <f>計算過程!J5240</f>
        <v>0</v>
      </c>
      <c r="M5243" s="74">
        <f>計算過程!K5240</f>
        <v>0</v>
      </c>
      <c r="N5243" s="75">
        <f>計算過程!Q5240</f>
        <v>0</v>
      </c>
    </row>
    <row r="5244" spans="8:14">
      <c r="H5244" s="38">
        <v>41858</v>
      </c>
      <c r="I5244" s="39" t="s">
        <v>152</v>
      </c>
      <c r="J5244" s="74">
        <f>計算過程!D5241</f>
        <v>0</v>
      </c>
      <c r="K5244" s="74">
        <f>計算過程!I5241</f>
        <v>0</v>
      </c>
      <c r="L5244" s="74">
        <f>計算過程!J5241</f>
        <v>0</v>
      </c>
      <c r="M5244" s="74">
        <f>計算過程!K5241</f>
        <v>0</v>
      </c>
      <c r="N5244" s="75">
        <f>計算過程!Q5241</f>
        <v>0</v>
      </c>
    </row>
    <row r="5245" spans="8:14">
      <c r="H5245" s="38">
        <v>41858</v>
      </c>
      <c r="I5245" s="39" t="s">
        <v>153</v>
      </c>
      <c r="J5245" s="74">
        <f>計算過程!D5242</f>
        <v>0</v>
      </c>
      <c r="K5245" s="74">
        <f>計算過程!I5242</f>
        <v>0</v>
      </c>
      <c r="L5245" s="74">
        <f>計算過程!J5242</f>
        <v>0</v>
      </c>
      <c r="M5245" s="74">
        <f>計算過程!K5242</f>
        <v>0</v>
      </c>
      <c r="N5245" s="75">
        <f>計算過程!Q5242</f>
        <v>0</v>
      </c>
    </row>
    <row r="5246" spans="8:14">
      <c r="H5246" s="38">
        <v>41858</v>
      </c>
      <c r="I5246" s="39" t="s">
        <v>154</v>
      </c>
      <c r="J5246" s="74">
        <f>計算過程!D5243</f>
        <v>0</v>
      </c>
      <c r="K5246" s="74">
        <f>計算過程!I5243</f>
        <v>0</v>
      </c>
      <c r="L5246" s="74">
        <f>計算過程!J5243</f>
        <v>0</v>
      </c>
      <c r="M5246" s="74">
        <f>計算過程!K5243</f>
        <v>0</v>
      </c>
      <c r="N5246" s="75">
        <f>計算過程!Q5243</f>
        <v>0</v>
      </c>
    </row>
    <row r="5247" spans="8:14">
      <c r="H5247" s="38">
        <v>41858</v>
      </c>
      <c r="I5247" s="39" t="s">
        <v>155</v>
      </c>
      <c r="J5247" s="74">
        <f>計算過程!D5244</f>
        <v>0</v>
      </c>
      <c r="K5247" s="74">
        <f>計算過程!I5244</f>
        <v>0</v>
      </c>
      <c r="L5247" s="74">
        <f>計算過程!J5244</f>
        <v>0</v>
      </c>
      <c r="M5247" s="74">
        <f>計算過程!K5244</f>
        <v>0</v>
      </c>
      <c r="N5247" s="75">
        <f>計算過程!Q5244</f>
        <v>0</v>
      </c>
    </row>
    <row r="5248" spans="8:14">
      <c r="H5248" s="38">
        <v>41858</v>
      </c>
      <c r="I5248" s="39" t="s">
        <v>156</v>
      </c>
      <c r="J5248" s="74">
        <f>計算過程!D5245</f>
        <v>0</v>
      </c>
      <c r="K5248" s="74">
        <f>計算過程!I5245</f>
        <v>0</v>
      </c>
      <c r="L5248" s="74">
        <f>計算過程!J5245</f>
        <v>0</v>
      </c>
      <c r="M5248" s="74">
        <f>計算過程!K5245</f>
        <v>0</v>
      </c>
      <c r="N5248" s="75">
        <f>計算過程!Q5245</f>
        <v>0</v>
      </c>
    </row>
    <row r="5249" spans="8:14">
      <c r="H5249" s="38">
        <v>41858</v>
      </c>
      <c r="I5249" s="39" t="s">
        <v>157</v>
      </c>
      <c r="J5249" s="74">
        <f>計算過程!D5246</f>
        <v>0</v>
      </c>
      <c r="K5249" s="74">
        <f>計算過程!I5246</f>
        <v>0</v>
      </c>
      <c r="L5249" s="74">
        <f>計算過程!J5246</f>
        <v>0</v>
      </c>
      <c r="M5249" s="74">
        <f>計算過程!K5246</f>
        <v>0</v>
      </c>
      <c r="N5249" s="75">
        <f>計算過程!Q5246</f>
        <v>0</v>
      </c>
    </row>
    <row r="5250" spans="8:14">
      <c r="H5250" s="38">
        <v>41858</v>
      </c>
      <c r="I5250" s="39" t="s">
        <v>158</v>
      </c>
      <c r="J5250" s="74">
        <f>計算過程!D5247</f>
        <v>0</v>
      </c>
      <c r="K5250" s="74">
        <f>計算過程!I5247</f>
        <v>0</v>
      </c>
      <c r="L5250" s="74">
        <f>計算過程!J5247</f>
        <v>0</v>
      </c>
      <c r="M5250" s="74">
        <f>計算過程!K5247</f>
        <v>0</v>
      </c>
      <c r="N5250" s="75">
        <f>計算過程!Q5247</f>
        <v>0</v>
      </c>
    </row>
    <row r="5251" spans="8:14">
      <c r="H5251" s="38">
        <v>41858</v>
      </c>
      <c r="I5251" s="39" t="s">
        <v>159</v>
      </c>
      <c r="J5251" s="74">
        <f>計算過程!D5248</f>
        <v>0</v>
      </c>
      <c r="K5251" s="74">
        <f>計算過程!I5248</f>
        <v>0</v>
      </c>
      <c r="L5251" s="74">
        <f>計算過程!J5248</f>
        <v>0</v>
      </c>
      <c r="M5251" s="74">
        <f>計算過程!K5248</f>
        <v>0</v>
      </c>
      <c r="N5251" s="75">
        <f>計算過程!Q5248</f>
        <v>0</v>
      </c>
    </row>
    <row r="5252" spans="8:14">
      <c r="H5252" s="38">
        <v>41858</v>
      </c>
      <c r="I5252" s="39" t="s">
        <v>160</v>
      </c>
      <c r="J5252" s="74">
        <f>計算過程!D5249</f>
        <v>0</v>
      </c>
      <c r="K5252" s="74">
        <f>計算過程!I5249</f>
        <v>0</v>
      </c>
      <c r="L5252" s="74">
        <f>計算過程!J5249</f>
        <v>0</v>
      </c>
      <c r="M5252" s="74">
        <f>計算過程!K5249</f>
        <v>0</v>
      </c>
      <c r="N5252" s="75">
        <f>計算過程!Q5249</f>
        <v>0</v>
      </c>
    </row>
    <row r="5253" spans="8:14">
      <c r="H5253" s="38">
        <v>41858</v>
      </c>
      <c r="I5253" s="39" t="s">
        <v>161</v>
      </c>
      <c r="J5253" s="74">
        <f>計算過程!D5250</f>
        <v>0</v>
      </c>
      <c r="K5253" s="74">
        <f>計算過程!I5250</f>
        <v>0</v>
      </c>
      <c r="L5253" s="74">
        <f>計算過程!J5250</f>
        <v>0</v>
      </c>
      <c r="M5253" s="74">
        <f>計算過程!K5250</f>
        <v>0</v>
      </c>
      <c r="N5253" s="75">
        <f>計算過程!Q5250</f>
        <v>0</v>
      </c>
    </row>
    <row r="5254" spans="8:14">
      <c r="H5254" s="38">
        <v>41858</v>
      </c>
      <c r="I5254" s="39" t="s">
        <v>162</v>
      </c>
      <c r="J5254" s="74">
        <f>計算過程!D5251</f>
        <v>0</v>
      </c>
      <c r="K5254" s="74">
        <f>計算過程!I5251</f>
        <v>0</v>
      </c>
      <c r="L5254" s="74">
        <f>計算過程!J5251</f>
        <v>0</v>
      </c>
      <c r="M5254" s="74">
        <f>計算過程!K5251</f>
        <v>0</v>
      </c>
      <c r="N5254" s="75">
        <f>計算過程!Q5251</f>
        <v>0</v>
      </c>
    </row>
    <row r="5255" spans="8:14">
      <c r="H5255" s="38">
        <v>41858</v>
      </c>
      <c r="I5255" s="39" t="s">
        <v>163</v>
      </c>
      <c r="J5255" s="74">
        <f>計算過程!D5252</f>
        <v>0</v>
      </c>
      <c r="K5255" s="74">
        <f>計算過程!I5252</f>
        <v>0</v>
      </c>
      <c r="L5255" s="74">
        <f>計算過程!J5252</f>
        <v>0</v>
      </c>
      <c r="M5255" s="74">
        <f>計算過程!K5252</f>
        <v>0</v>
      </c>
      <c r="N5255" s="75">
        <f>計算過程!Q5252</f>
        <v>0</v>
      </c>
    </row>
    <row r="5256" spans="8:14">
      <c r="H5256" s="38">
        <v>41858</v>
      </c>
      <c r="I5256" s="39" t="s">
        <v>164</v>
      </c>
      <c r="J5256" s="74">
        <f>計算過程!D5253</f>
        <v>0</v>
      </c>
      <c r="K5256" s="74">
        <f>計算過程!I5253</f>
        <v>0</v>
      </c>
      <c r="L5256" s="74">
        <f>計算過程!J5253</f>
        <v>0</v>
      </c>
      <c r="M5256" s="74">
        <f>計算過程!K5253</f>
        <v>0</v>
      </c>
      <c r="N5256" s="75">
        <f>計算過程!Q5253</f>
        <v>0</v>
      </c>
    </row>
    <row r="5257" spans="8:14">
      <c r="H5257" s="38">
        <v>41858</v>
      </c>
      <c r="I5257" s="39" t="s">
        <v>165</v>
      </c>
      <c r="J5257" s="74">
        <f>計算過程!D5254</f>
        <v>0</v>
      </c>
      <c r="K5257" s="74">
        <f>計算過程!I5254</f>
        <v>0</v>
      </c>
      <c r="L5257" s="74">
        <f>計算過程!J5254</f>
        <v>0</v>
      </c>
      <c r="M5257" s="74">
        <f>計算過程!K5254</f>
        <v>0</v>
      </c>
      <c r="N5257" s="75">
        <f>計算過程!Q5254</f>
        <v>0</v>
      </c>
    </row>
    <row r="5258" spans="8:14">
      <c r="H5258" s="38">
        <v>41858</v>
      </c>
      <c r="I5258" s="39" t="s">
        <v>166</v>
      </c>
      <c r="J5258" s="74">
        <f>計算過程!D5255</f>
        <v>0</v>
      </c>
      <c r="K5258" s="74">
        <f>計算過程!I5255</f>
        <v>0</v>
      </c>
      <c r="L5258" s="74">
        <f>計算過程!J5255</f>
        <v>0</v>
      </c>
      <c r="M5258" s="74">
        <f>計算過程!K5255</f>
        <v>0</v>
      </c>
      <c r="N5258" s="75">
        <f>計算過程!Q5255</f>
        <v>0</v>
      </c>
    </row>
    <row r="5259" spans="8:14">
      <c r="H5259" s="38">
        <v>41858</v>
      </c>
      <c r="I5259" s="39" t="s">
        <v>167</v>
      </c>
      <c r="J5259" s="74">
        <f>計算過程!D5256</f>
        <v>0</v>
      </c>
      <c r="K5259" s="74">
        <f>計算過程!I5256</f>
        <v>0</v>
      </c>
      <c r="L5259" s="74">
        <f>計算過程!J5256</f>
        <v>0</v>
      </c>
      <c r="M5259" s="74">
        <f>計算過程!K5256</f>
        <v>0</v>
      </c>
      <c r="N5259" s="75">
        <f>計算過程!Q5256</f>
        <v>0</v>
      </c>
    </row>
    <row r="5260" spans="8:14">
      <c r="H5260" s="38">
        <v>41858</v>
      </c>
      <c r="I5260" s="39" t="s">
        <v>168</v>
      </c>
      <c r="J5260" s="74">
        <f>計算過程!D5257</f>
        <v>0</v>
      </c>
      <c r="K5260" s="74">
        <f>計算過程!I5257</f>
        <v>0</v>
      </c>
      <c r="L5260" s="74">
        <f>計算過程!J5257</f>
        <v>0</v>
      </c>
      <c r="M5260" s="74">
        <f>計算過程!K5257</f>
        <v>0</v>
      </c>
      <c r="N5260" s="75">
        <f>計算過程!Q5257</f>
        <v>0</v>
      </c>
    </row>
    <row r="5261" spans="8:14">
      <c r="H5261" s="38">
        <v>41858</v>
      </c>
      <c r="I5261" s="39" t="s">
        <v>169</v>
      </c>
      <c r="J5261" s="74">
        <f>計算過程!D5258</f>
        <v>0</v>
      </c>
      <c r="K5261" s="74">
        <f>計算過程!I5258</f>
        <v>0</v>
      </c>
      <c r="L5261" s="74">
        <f>計算過程!J5258</f>
        <v>0</v>
      </c>
      <c r="M5261" s="74">
        <f>計算過程!K5258</f>
        <v>0</v>
      </c>
      <c r="N5261" s="75">
        <f>計算過程!Q5258</f>
        <v>0</v>
      </c>
    </row>
    <row r="5262" spans="8:14">
      <c r="H5262" s="38">
        <v>41858</v>
      </c>
      <c r="I5262" s="39" t="s">
        <v>170</v>
      </c>
      <c r="J5262" s="74">
        <f>計算過程!D5259</f>
        <v>0</v>
      </c>
      <c r="K5262" s="74">
        <f>計算過程!I5259</f>
        <v>0</v>
      </c>
      <c r="L5262" s="74">
        <f>計算過程!J5259</f>
        <v>0</v>
      </c>
      <c r="M5262" s="74">
        <f>計算過程!K5259</f>
        <v>0</v>
      </c>
      <c r="N5262" s="75">
        <f>計算過程!Q5259</f>
        <v>0</v>
      </c>
    </row>
    <row r="5263" spans="8:14">
      <c r="H5263" s="38">
        <v>41858</v>
      </c>
      <c r="I5263" s="39" t="s">
        <v>171</v>
      </c>
      <c r="J5263" s="74">
        <f>計算過程!D5260</f>
        <v>0</v>
      </c>
      <c r="K5263" s="74">
        <f>計算過程!I5260</f>
        <v>0</v>
      </c>
      <c r="L5263" s="74">
        <f>計算過程!J5260</f>
        <v>0</v>
      </c>
      <c r="M5263" s="74">
        <f>計算過程!K5260</f>
        <v>0</v>
      </c>
      <c r="N5263" s="75">
        <f>計算過程!Q5260</f>
        <v>0</v>
      </c>
    </row>
    <row r="5264" spans="8:14">
      <c r="H5264" s="38">
        <v>41858</v>
      </c>
      <c r="I5264" s="39" t="s">
        <v>172</v>
      </c>
      <c r="J5264" s="74">
        <f>計算過程!D5261</f>
        <v>0</v>
      </c>
      <c r="K5264" s="74">
        <f>計算過程!I5261</f>
        <v>0</v>
      </c>
      <c r="L5264" s="74">
        <f>計算過程!J5261</f>
        <v>0</v>
      </c>
      <c r="M5264" s="74">
        <f>計算過程!K5261</f>
        <v>0</v>
      </c>
      <c r="N5264" s="75">
        <f>計算過程!Q5261</f>
        <v>0</v>
      </c>
    </row>
    <row r="5265" spans="8:14">
      <c r="H5265" s="38">
        <v>41859</v>
      </c>
      <c r="I5265" s="39" t="s">
        <v>149</v>
      </c>
      <c r="J5265" s="74">
        <f>計算過程!D5262</f>
        <v>0</v>
      </c>
      <c r="K5265" s="74">
        <f>計算過程!I5262</f>
        <v>0</v>
      </c>
      <c r="L5265" s="74">
        <f>計算過程!J5262</f>
        <v>0</v>
      </c>
      <c r="M5265" s="74">
        <f>計算過程!K5262</f>
        <v>0</v>
      </c>
      <c r="N5265" s="75">
        <f>計算過程!Q5262</f>
        <v>0</v>
      </c>
    </row>
    <row r="5266" spans="8:14">
      <c r="H5266" s="38">
        <v>41859</v>
      </c>
      <c r="I5266" s="39" t="s">
        <v>150</v>
      </c>
      <c r="J5266" s="74">
        <f>計算過程!D5263</f>
        <v>0</v>
      </c>
      <c r="K5266" s="74">
        <f>計算過程!I5263</f>
        <v>0</v>
      </c>
      <c r="L5266" s="74">
        <f>計算過程!J5263</f>
        <v>0</v>
      </c>
      <c r="M5266" s="74">
        <f>計算過程!K5263</f>
        <v>0</v>
      </c>
      <c r="N5266" s="75">
        <f>計算過程!Q5263</f>
        <v>0</v>
      </c>
    </row>
    <row r="5267" spans="8:14">
      <c r="H5267" s="38">
        <v>41859</v>
      </c>
      <c r="I5267" s="39" t="s">
        <v>151</v>
      </c>
      <c r="J5267" s="74">
        <f>計算過程!D5264</f>
        <v>0</v>
      </c>
      <c r="K5267" s="74">
        <f>計算過程!I5264</f>
        <v>0</v>
      </c>
      <c r="L5267" s="74">
        <f>計算過程!J5264</f>
        <v>0</v>
      </c>
      <c r="M5267" s="74">
        <f>計算過程!K5264</f>
        <v>0</v>
      </c>
      <c r="N5267" s="75">
        <f>計算過程!Q5264</f>
        <v>0</v>
      </c>
    </row>
    <row r="5268" spans="8:14">
      <c r="H5268" s="38">
        <v>41859</v>
      </c>
      <c r="I5268" s="39" t="s">
        <v>152</v>
      </c>
      <c r="J5268" s="74">
        <f>計算過程!D5265</f>
        <v>0</v>
      </c>
      <c r="K5268" s="74">
        <f>計算過程!I5265</f>
        <v>0</v>
      </c>
      <c r="L5268" s="74">
        <f>計算過程!J5265</f>
        <v>0</v>
      </c>
      <c r="M5268" s="74">
        <f>計算過程!K5265</f>
        <v>0</v>
      </c>
      <c r="N5268" s="75">
        <f>計算過程!Q5265</f>
        <v>0</v>
      </c>
    </row>
    <row r="5269" spans="8:14">
      <c r="H5269" s="38">
        <v>41859</v>
      </c>
      <c r="I5269" s="39" t="s">
        <v>153</v>
      </c>
      <c r="J5269" s="74">
        <f>計算過程!D5266</f>
        <v>0</v>
      </c>
      <c r="K5269" s="74">
        <f>計算過程!I5266</f>
        <v>0</v>
      </c>
      <c r="L5269" s="74">
        <f>計算過程!J5266</f>
        <v>0</v>
      </c>
      <c r="M5269" s="74">
        <f>計算過程!K5266</f>
        <v>0</v>
      </c>
      <c r="N5269" s="75">
        <f>計算過程!Q5266</f>
        <v>0</v>
      </c>
    </row>
    <row r="5270" spans="8:14">
      <c r="H5270" s="38">
        <v>41859</v>
      </c>
      <c r="I5270" s="39" t="s">
        <v>154</v>
      </c>
      <c r="J5270" s="74">
        <f>計算過程!D5267</f>
        <v>0</v>
      </c>
      <c r="K5270" s="74">
        <f>計算過程!I5267</f>
        <v>0</v>
      </c>
      <c r="L5270" s="74">
        <f>計算過程!J5267</f>
        <v>0</v>
      </c>
      <c r="M5270" s="74">
        <f>計算過程!K5267</f>
        <v>0</v>
      </c>
      <c r="N5270" s="75">
        <f>計算過程!Q5267</f>
        <v>0</v>
      </c>
    </row>
    <row r="5271" spans="8:14">
      <c r="H5271" s="38">
        <v>41859</v>
      </c>
      <c r="I5271" s="39" t="s">
        <v>155</v>
      </c>
      <c r="J5271" s="74">
        <f>計算過程!D5268</f>
        <v>0</v>
      </c>
      <c r="K5271" s="74">
        <f>計算過程!I5268</f>
        <v>0</v>
      </c>
      <c r="L5271" s="74">
        <f>計算過程!J5268</f>
        <v>0</v>
      </c>
      <c r="M5271" s="74">
        <f>計算過程!K5268</f>
        <v>0</v>
      </c>
      <c r="N5271" s="75">
        <f>計算過程!Q5268</f>
        <v>0</v>
      </c>
    </row>
    <row r="5272" spans="8:14">
      <c r="H5272" s="38">
        <v>41859</v>
      </c>
      <c r="I5272" s="39" t="s">
        <v>156</v>
      </c>
      <c r="J5272" s="74">
        <f>計算過程!D5269</f>
        <v>0</v>
      </c>
      <c r="K5272" s="74">
        <f>計算過程!I5269</f>
        <v>0</v>
      </c>
      <c r="L5272" s="74">
        <f>計算過程!J5269</f>
        <v>0</v>
      </c>
      <c r="M5272" s="74">
        <f>計算過程!K5269</f>
        <v>0</v>
      </c>
      <c r="N5272" s="75">
        <f>計算過程!Q5269</f>
        <v>0</v>
      </c>
    </row>
    <row r="5273" spans="8:14">
      <c r="H5273" s="38">
        <v>41859</v>
      </c>
      <c r="I5273" s="39" t="s">
        <v>157</v>
      </c>
      <c r="J5273" s="74">
        <f>計算過程!D5270</f>
        <v>0</v>
      </c>
      <c r="K5273" s="74">
        <f>計算過程!I5270</f>
        <v>0</v>
      </c>
      <c r="L5273" s="74">
        <f>計算過程!J5270</f>
        <v>0</v>
      </c>
      <c r="M5273" s="74">
        <f>計算過程!K5270</f>
        <v>0</v>
      </c>
      <c r="N5273" s="75">
        <f>計算過程!Q5270</f>
        <v>0</v>
      </c>
    </row>
    <row r="5274" spans="8:14">
      <c r="H5274" s="38">
        <v>41859</v>
      </c>
      <c r="I5274" s="39" t="s">
        <v>158</v>
      </c>
      <c r="J5274" s="74">
        <f>計算過程!D5271</f>
        <v>0</v>
      </c>
      <c r="K5274" s="74">
        <f>計算過程!I5271</f>
        <v>0</v>
      </c>
      <c r="L5274" s="74">
        <f>計算過程!J5271</f>
        <v>0</v>
      </c>
      <c r="M5274" s="74">
        <f>計算過程!K5271</f>
        <v>0</v>
      </c>
      <c r="N5274" s="75">
        <f>計算過程!Q5271</f>
        <v>0</v>
      </c>
    </row>
    <row r="5275" spans="8:14">
      <c r="H5275" s="38">
        <v>41859</v>
      </c>
      <c r="I5275" s="39" t="s">
        <v>159</v>
      </c>
      <c r="J5275" s="74">
        <f>計算過程!D5272</f>
        <v>0</v>
      </c>
      <c r="K5275" s="74">
        <f>計算過程!I5272</f>
        <v>0</v>
      </c>
      <c r="L5275" s="74">
        <f>計算過程!J5272</f>
        <v>0</v>
      </c>
      <c r="M5275" s="74">
        <f>計算過程!K5272</f>
        <v>0</v>
      </c>
      <c r="N5275" s="75">
        <f>計算過程!Q5272</f>
        <v>0</v>
      </c>
    </row>
    <row r="5276" spans="8:14">
      <c r="H5276" s="38">
        <v>41859</v>
      </c>
      <c r="I5276" s="39" t="s">
        <v>160</v>
      </c>
      <c r="J5276" s="74">
        <f>計算過程!D5273</f>
        <v>0</v>
      </c>
      <c r="K5276" s="74">
        <f>計算過程!I5273</f>
        <v>0</v>
      </c>
      <c r="L5276" s="74">
        <f>計算過程!J5273</f>
        <v>0</v>
      </c>
      <c r="M5276" s="74">
        <f>計算過程!K5273</f>
        <v>0</v>
      </c>
      <c r="N5276" s="75">
        <f>計算過程!Q5273</f>
        <v>0</v>
      </c>
    </row>
    <row r="5277" spans="8:14">
      <c r="H5277" s="38">
        <v>41859</v>
      </c>
      <c r="I5277" s="39" t="s">
        <v>161</v>
      </c>
      <c r="J5277" s="74">
        <f>計算過程!D5274</f>
        <v>0</v>
      </c>
      <c r="K5277" s="74">
        <f>計算過程!I5274</f>
        <v>0</v>
      </c>
      <c r="L5277" s="74">
        <f>計算過程!J5274</f>
        <v>0</v>
      </c>
      <c r="M5277" s="74">
        <f>計算過程!K5274</f>
        <v>0</v>
      </c>
      <c r="N5277" s="75">
        <f>計算過程!Q5274</f>
        <v>0</v>
      </c>
    </row>
    <row r="5278" spans="8:14">
      <c r="H5278" s="38">
        <v>41859</v>
      </c>
      <c r="I5278" s="39" t="s">
        <v>162</v>
      </c>
      <c r="J5278" s="74">
        <f>計算過程!D5275</f>
        <v>0</v>
      </c>
      <c r="K5278" s="74">
        <f>計算過程!I5275</f>
        <v>0</v>
      </c>
      <c r="L5278" s="74">
        <f>計算過程!J5275</f>
        <v>0</v>
      </c>
      <c r="M5278" s="74">
        <f>計算過程!K5275</f>
        <v>0</v>
      </c>
      <c r="N5278" s="75">
        <f>計算過程!Q5275</f>
        <v>0</v>
      </c>
    </row>
    <row r="5279" spans="8:14">
      <c r="H5279" s="38">
        <v>41859</v>
      </c>
      <c r="I5279" s="39" t="s">
        <v>163</v>
      </c>
      <c r="J5279" s="74">
        <f>計算過程!D5276</f>
        <v>0</v>
      </c>
      <c r="K5279" s="74">
        <f>計算過程!I5276</f>
        <v>0</v>
      </c>
      <c r="L5279" s="74">
        <f>計算過程!J5276</f>
        <v>0</v>
      </c>
      <c r="M5279" s="74">
        <f>計算過程!K5276</f>
        <v>0</v>
      </c>
      <c r="N5279" s="75">
        <f>計算過程!Q5276</f>
        <v>0</v>
      </c>
    </row>
    <row r="5280" spans="8:14">
      <c r="H5280" s="38">
        <v>41859</v>
      </c>
      <c r="I5280" s="39" t="s">
        <v>164</v>
      </c>
      <c r="J5280" s="74">
        <f>計算過程!D5277</f>
        <v>0</v>
      </c>
      <c r="K5280" s="74">
        <f>計算過程!I5277</f>
        <v>0</v>
      </c>
      <c r="L5280" s="74">
        <f>計算過程!J5277</f>
        <v>0</v>
      </c>
      <c r="M5280" s="74">
        <f>計算過程!K5277</f>
        <v>0</v>
      </c>
      <c r="N5280" s="75">
        <f>計算過程!Q5277</f>
        <v>0</v>
      </c>
    </row>
    <row r="5281" spans="8:14">
      <c r="H5281" s="38">
        <v>41859</v>
      </c>
      <c r="I5281" s="39" t="s">
        <v>165</v>
      </c>
      <c r="J5281" s="74">
        <f>計算過程!D5278</f>
        <v>0</v>
      </c>
      <c r="K5281" s="74">
        <f>計算過程!I5278</f>
        <v>0</v>
      </c>
      <c r="L5281" s="74">
        <f>計算過程!J5278</f>
        <v>0</v>
      </c>
      <c r="M5281" s="74">
        <f>計算過程!K5278</f>
        <v>0</v>
      </c>
      <c r="N5281" s="75">
        <f>計算過程!Q5278</f>
        <v>0</v>
      </c>
    </row>
    <row r="5282" spans="8:14">
      <c r="H5282" s="38">
        <v>41859</v>
      </c>
      <c r="I5282" s="39" t="s">
        <v>166</v>
      </c>
      <c r="J5282" s="74">
        <f>計算過程!D5279</f>
        <v>0</v>
      </c>
      <c r="K5282" s="74">
        <f>計算過程!I5279</f>
        <v>0</v>
      </c>
      <c r="L5282" s="74">
        <f>計算過程!J5279</f>
        <v>0</v>
      </c>
      <c r="M5282" s="74">
        <f>計算過程!K5279</f>
        <v>0</v>
      </c>
      <c r="N5282" s="75">
        <f>計算過程!Q5279</f>
        <v>0</v>
      </c>
    </row>
    <row r="5283" spans="8:14">
      <c r="H5283" s="38">
        <v>41859</v>
      </c>
      <c r="I5283" s="39" t="s">
        <v>167</v>
      </c>
      <c r="J5283" s="74">
        <f>計算過程!D5280</f>
        <v>0</v>
      </c>
      <c r="K5283" s="74">
        <f>計算過程!I5280</f>
        <v>0</v>
      </c>
      <c r="L5283" s="74">
        <f>計算過程!J5280</f>
        <v>0</v>
      </c>
      <c r="M5283" s="74">
        <f>計算過程!K5280</f>
        <v>0</v>
      </c>
      <c r="N5283" s="75">
        <f>計算過程!Q5280</f>
        <v>0</v>
      </c>
    </row>
    <row r="5284" spans="8:14">
      <c r="H5284" s="38">
        <v>41859</v>
      </c>
      <c r="I5284" s="39" t="s">
        <v>168</v>
      </c>
      <c r="J5284" s="74">
        <f>計算過程!D5281</f>
        <v>0</v>
      </c>
      <c r="K5284" s="74">
        <f>計算過程!I5281</f>
        <v>0</v>
      </c>
      <c r="L5284" s="74">
        <f>計算過程!J5281</f>
        <v>0</v>
      </c>
      <c r="M5284" s="74">
        <f>計算過程!K5281</f>
        <v>0</v>
      </c>
      <c r="N5284" s="75">
        <f>計算過程!Q5281</f>
        <v>0</v>
      </c>
    </row>
    <row r="5285" spans="8:14">
      <c r="H5285" s="38">
        <v>41859</v>
      </c>
      <c r="I5285" s="39" t="s">
        <v>169</v>
      </c>
      <c r="J5285" s="74">
        <f>計算過程!D5282</f>
        <v>0</v>
      </c>
      <c r="K5285" s="74">
        <f>計算過程!I5282</f>
        <v>0</v>
      </c>
      <c r="L5285" s="74">
        <f>計算過程!J5282</f>
        <v>0</v>
      </c>
      <c r="M5285" s="74">
        <f>計算過程!K5282</f>
        <v>0</v>
      </c>
      <c r="N5285" s="75">
        <f>計算過程!Q5282</f>
        <v>0</v>
      </c>
    </row>
    <row r="5286" spans="8:14">
      <c r="H5286" s="38">
        <v>41859</v>
      </c>
      <c r="I5286" s="39" t="s">
        <v>170</v>
      </c>
      <c r="J5286" s="74">
        <f>計算過程!D5283</f>
        <v>0</v>
      </c>
      <c r="K5286" s="74">
        <f>計算過程!I5283</f>
        <v>0</v>
      </c>
      <c r="L5286" s="74">
        <f>計算過程!J5283</f>
        <v>0</v>
      </c>
      <c r="M5286" s="74">
        <f>計算過程!K5283</f>
        <v>0</v>
      </c>
      <c r="N5286" s="75">
        <f>計算過程!Q5283</f>
        <v>0</v>
      </c>
    </row>
    <row r="5287" spans="8:14">
      <c r="H5287" s="38">
        <v>41859</v>
      </c>
      <c r="I5287" s="39" t="s">
        <v>171</v>
      </c>
      <c r="J5287" s="74">
        <f>計算過程!D5284</f>
        <v>0</v>
      </c>
      <c r="K5287" s="74">
        <f>計算過程!I5284</f>
        <v>0</v>
      </c>
      <c r="L5287" s="74">
        <f>計算過程!J5284</f>
        <v>0</v>
      </c>
      <c r="M5287" s="74">
        <f>計算過程!K5284</f>
        <v>0</v>
      </c>
      <c r="N5287" s="75">
        <f>計算過程!Q5284</f>
        <v>0</v>
      </c>
    </row>
    <row r="5288" spans="8:14">
      <c r="H5288" s="38">
        <v>41859</v>
      </c>
      <c r="I5288" s="39" t="s">
        <v>172</v>
      </c>
      <c r="J5288" s="74">
        <f>計算過程!D5285</f>
        <v>0</v>
      </c>
      <c r="K5288" s="74">
        <f>計算過程!I5285</f>
        <v>0</v>
      </c>
      <c r="L5288" s="74">
        <f>計算過程!J5285</f>
        <v>0</v>
      </c>
      <c r="M5288" s="74">
        <f>計算過程!K5285</f>
        <v>0</v>
      </c>
      <c r="N5288" s="75">
        <f>計算過程!Q5285</f>
        <v>0</v>
      </c>
    </row>
    <row r="5289" spans="8:14">
      <c r="H5289" s="38">
        <v>41860</v>
      </c>
      <c r="I5289" s="39" t="s">
        <v>149</v>
      </c>
      <c r="J5289" s="74">
        <f>計算過程!D5286</f>
        <v>0</v>
      </c>
      <c r="K5289" s="74">
        <f>計算過程!I5286</f>
        <v>0</v>
      </c>
      <c r="L5289" s="74">
        <f>計算過程!J5286</f>
        <v>0</v>
      </c>
      <c r="M5289" s="74">
        <f>計算過程!K5286</f>
        <v>0</v>
      </c>
      <c r="N5289" s="75">
        <f>計算過程!Q5286</f>
        <v>0</v>
      </c>
    </row>
    <row r="5290" spans="8:14">
      <c r="H5290" s="38">
        <v>41860</v>
      </c>
      <c r="I5290" s="39" t="s">
        <v>150</v>
      </c>
      <c r="J5290" s="74">
        <f>計算過程!D5287</f>
        <v>0</v>
      </c>
      <c r="K5290" s="74">
        <f>計算過程!I5287</f>
        <v>0</v>
      </c>
      <c r="L5290" s="74">
        <f>計算過程!J5287</f>
        <v>0</v>
      </c>
      <c r="M5290" s="74">
        <f>計算過程!K5287</f>
        <v>0</v>
      </c>
      <c r="N5290" s="75">
        <f>計算過程!Q5287</f>
        <v>0</v>
      </c>
    </row>
    <row r="5291" spans="8:14">
      <c r="H5291" s="38">
        <v>41860</v>
      </c>
      <c r="I5291" s="39" t="s">
        <v>151</v>
      </c>
      <c r="J5291" s="74">
        <f>計算過程!D5288</f>
        <v>0</v>
      </c>
      <c r="K5291" s="74">
        <f>計算過程!I5288</f>
        <v>0</v>
      </c>
      <c r="L5291" s="74">
        <f>計算過程!J5288</f>
        <v>0</v>
      </c>
      <c r="M5291" s="74">
        <f>計算過程!K5288</f>
        <v>0</v>
      </c>
      <c r="N5291" s="75">
        <f>計算過程!Q5288</f>
        <v>0</v>
      </c>
    </row>
    <row r="5292" spans="8:14">
      <c r="H5292" s="38">
        <v>41860</v>
      </c>
      <c r="I5292" s="39" t="s">
        <v>152</v>
      </c>
      <c r="J5292" s="74">
        <f>計算過程!D5289</f>
        <v>0</v>
      </c>
      <c r="K5292" s="74">
        <f>計算過程!I5289</f>
        <v>0</v>
      </c>
      <c r="L5292" s="74">
        <f>計算過程!J5289</f>
        <v>0</v>
      </c>
      <c r="M5292" s="74">
        <f>計算過程!K5289</f>
        <v>0</v>
      </c>
      <c r="N5292" s="75">
        <f>計算過程!Q5289</f>
        <v>0</v>
      </c>
    </row>
    <row r="5293" spans="8:14">
      <c r="H5293" s="38">
        <v>41860</v>
      </c>
      <c r="I5293" s="39" t="s">
        <v>153</v>
      </c>
      <c r="J5293" s="74">
        <f>計算過程!D5290</f>
        <v>0</v>
      </c>
      <c r="K5293" s="74">
        <f>計算過程!I5290</f>
        <v>0</v>
      </c>
      <c r="L5293" s="74">
        <f>計算過程!J5290</f>
        <v>0</v>
      </c>
      <c r="M5293" s="74">
        <f>計算過程!K5290</f>
        <v>0</v>
      </c>
      <c r="N5293" s="75">
        <f>計算過程!Q5290</f>
        <v>0</v>
      </c>
    </row>
    <row r="5294" spans="8:14">
      <c r="H5294" s="38">
        <v>41860</v>
      </c>
      <c r="I5294" s="39" t="s">
        <v>154</v>
      </c>
      <c r="J5294" s="74">
        <f>計算過程!D5291</f>
        <v>0</v>
      </c>
      <c r="K5294" s="74">
        <f>計算過程!I5291</f>
        <v>0</v>
      </c>
      <c r="L5294" s="74">
        <f>計算過程!J5291</f>
        <v>0</v>
      </c>
      <c r="M5294" s="74">
        <f>計算過程!K5291</f>
        <v>0</v>
      </c>
      <c r="N5294" s="75">
        <f>計算過程!Q5291</f>
        <v>0</v>
      </c>
    </row>
    <row r="5295" spans="8:14">
      <c r="H5295" s="38">
        <v>41860</v>
      </c>
      <c r="I5295" s="39" t="s">
        <v>155</v>
      </c>
      <c r="J5295" s="74">
        <f>計算過程!D5292</f>
        <v>0</v>
      </c>
      <c r="K5295" s="74">
        <f>計算過程!I5292</f>
        <v>0</v>
      </c>
      <c r="L5295" s="74">
        <f>計算過程!J5292</f>
        <v>0</v>
      </c>
      <c r="M5295" s="74">
        <f>計算過程!K5292</f>
        <v>0</v>
      </c>
      <c r="N5295" s="75">
        <f>計算過程!Q5292</f>
        <v>0</v>
      </c>
    </row>
    <row r="5296" spans="8:14">
      <c r="H5296" s="38">
        <v>41860</v>
      </c>
      <c r="I5296" s="39" t="s">
        <v>156</v>
      </c>
      <c r="J5296" s="74">
        <f>計算過程!D5293</f>
        <v>0</v>
      </c>
      <c r="K5296" s="74">
        <f>計算過程!I5293</f>
        <v>0</v>
      </c>
      <c r="L5296" s="74">
        <f>計算過程!J5293</f>
        <v>0</v>
      </c>
      <c r="M5296" s="74">
        <f>計算過程!K5293</f>
        <v>0</v>
      </c>
      <c r="N5296" s="75">
        <f>計算過程!Q5293</f>
        <v>0</v>
      </c>
    </row>
    <row r="5297" spans="8:14">
      <c r="H5297" s="38">
        <v>41860</v>
      </c>
      <c r="I5297" s="39" t="s">
        <v>157</v>
      </c>
      <c r="J5297" s="74">
        <f>計算過程!D5294</f>
        <v>0</v>
      </c>
      <c r="K5297" s="74">
        <f>計算過程!I5294</f>
        <v>0</v>
      </c>
      <c r="L5297" s="74">
        <f>計算過程!J5294</f>
        <v>0</v>
      </c>
      <c r="M5297" s="74">
        <f>計算過程!K5294</f>
        <v>0</v>
      </c>
      <c r="N5297" s="75">
        <f>計算過程!Q5294</f>
        <v>0</v>
      </c>
    </row>
    <row r="5298" spans="8:14">
      <c r="H5298" s="38">
        <v>41860</v>
      </c>
      <c r="I5298" s="39" t="s">
        <v>158</v>
      </c>
      <c r="J5298" s="74">
        <f>計算過程!D5295</f>
        <v>0</v>
      </c>
      <c r="K5298" s="74">
        <f>計算過程!I5295</f>
        <v>0</v>
      </c>
      <c r="L5298" s="74">
        <f>計算過程!J5295</f>
        <v>0</v>
      </c>
      <c r="M5298" s="74">
        <f>計算過程!K5295</f>
        <v>0</v>
      </c>
      <c r="N5298" s="75">
        <f>計算過程!Q5295</f>
        <v>0</v>
      </c>
    </row>
    <row r="5299" spans="8:14">
      <c r="H5299" s="38">
        <v>41860</v>
      </c>
      <c r="I5299" s="39" t="s">
        <v>159</v>
      </c>
      <c r="J5299" s="74">
        <f>計算過程!D5296</f>
        <v>0</v>
      </c>
      <c r="K5299" s="74">
        <f>計算過程!I5296</f>
        <v>0</v>
      </c>
      <c r="L5299" s="74">
        <f>計算過程!J5296</f>
        <v>0</v>
      </c>
      <c r="M5299" s="74">
        <f>計算過程!K5296</f>
        <v>0</v>
      </c>
      <c r="N5299" s="75">
        <f>計算過程!Q5296</f>
        <v>0</v>
      </c>
    </row>
    <row r="5300" spans="8:14">
      <c r="H5300" s="38">
        <v>41860</v>
      </c>
      <c r="I5300" s="39" t="s">
        <v>160</v>
      </c>
      <c r="J5300" s="74">
        <f>計算過程!D5297</f>
        <v>0</v>
      </c>
      <c r="K5300" s="74">
        <f>計算過程!I5297</f>
        <v>0</v>
      </c>
      <c r="L5300" s="74">
        <f>計算過程!J5297</f>
        <v>0</v>
      </c>
      <c r="M5300" s="74">
        <f>計算過程!K5297</f>
        <v>0</v>
      </c>
      <c r="N5300" s="75">
        <f>計算過程!Q5297</f>
        <v>0</v>
      </c>
    </row>
    <row r="5301" spans="8:14">
      <c r="H5301" s="38">
        <v>41860</v>
      </c>
      <c r="I5301" s="39" t="s">
        <v>161</v>
      </c>
      <c r="J5301" s="74">
        <f>計算過程!D5298</f>
        <v>0</v>
      </c>
      <c r="K5301" s="74">
        <f>計算過程!I5298</f>
        <v>0</v>
      </c>
      <c r="L5301" s="74">
        <f>計算過程!J5298</f>
        <v>0</v>
      </c>
      <c r="M5301" s="74">
        <f>計算過程!K5298</f>
        <v>0</v>
      </c>
      <c r="N5301" s="75">
        <f>計算過程!Q5298</f>
        <v>0</v>
      </c>
    </row>
    <row r="5302" spans="8:14">
      <c r="H5302" s="38">
        <v>41860</v>
      </c>
      <c r="I5302" s="39" t="s">
        <v>162</v>
      </c>
      <c r="J5302" s="74">
        <f>計算過程!D5299</f>
        <v>0</v>
      </c>
      <c r="K5302" s="74">
        <f>計算過程!I5299</f>
        <v>0</v>
      </c>
      <c r="L5302" s="74">
        <f>計算過程!J5299</f>
        <v>0</v>
      </c>
      <c r="M5302" s="74">
        <f>計算過程!K5299</f>
        <v>0</v>
      </c>
      <c r="N5302" s="75">
        <f>計算過程!Q5299</f>
        <v>0</v>
      </c>
    </row>
    <row r="5303" spans="8:14">
      <c r="H5303" s="38">
        <v>41860</v>
      </c>
      <c r="I5303" s="39" t="s">
        <v>163</v>
      </c>
      <c r="J5303" s="74">
        <f>計算過程!D5300</f>
        <v>0</v>
      </c>
      <c r="K5303" s="74">
        <f>計算過程!I5300</f>
        <v>0</v>
      </c>
      <c r="L5303" s="74">
        <f>計算過程!J5300</f>
        <v>0</v>
      </c>
      <c r="M5303" s="74">
        <f>計算過程!K5300</f>
        <v>0</v>
      </c>
      <c r="N5303" s="75">
        <f>計算過程!Q5300</f>
        <v>0</v>
      </c>
    </row>
    <row r="5304" spans="8:14">
      <c r="H5304" s="38">
        <v>41860</v>
      </c>
      <c r="I5304" s="39" t="s">
        <v>164</v>
      </c>
      <c r="J5304" s="74">
        <f>計算過程!D5301</f>
        <v>0</v>
      </c>
      <c r="K5304" s="74">
        <f>計算過程!I5301</f>
        <v>0</v>
      </c>
      <c r="L5304" s="74">
        <f>計算過程!J5301</f>
        <v>0</v>
      </c>
      <c r="M5304" s="74">
        <f>計算過程!K5301</f>
        <v>0</v>
      </c>
      <c r="N5304" s="75">
        <f>計算過程!Q5301</f>
        <v>0</v>
      </c>
    </row>
    <row r="5305" spans="8:14">
      <c r="H5305" s="38">
        <v>41860</v>
      </c>
      <c r="I5305" s="39" t="s">
        <v>165</v>
      </c>
      <c r="J5305" s="74">
        <f>計算過程!D5302</f>
        <v>0</v>
      </c>
      <c r="K5305" s="74">
        <f>計算過程!I5302</f>
        <v>0</v>
      </c>
      <c r="L5305" s="74">
        <f>計算過程!J5302</f>
        <v>0</v>
      </c>
      <c r="M5305" s="74">
        <f>計算過程!K5302</f>
        <v>0</v>
      </c>
      <c r="N5305" s="75">
        <f>計算過程!Q5302</f>
        <v>0</v>
      </c>
    </row>
    <row r="5306" spans="8:14">
      <c r="H5306" s="38">
        <v>41860</v>
      </c>
      <c r="I5306" s="39" t="s">
        <v>166</v>
      </c>
      <c r="J5306" s="74">
        <f>計算過程!D5303</f>
        <v>0</v>
      </c>
      <c r="K5306" s="74">
        <f>計算過程!I5303</f>
        <v>0</v>
      </c>
      <c r="L5306" s="74">
        <f>計算過程!J5303</f>
        <v>0</v>
      </c>
      <c r="M5306" s="74">
        <f>計算過程!K5303</f>
        <v>0</v>
      </c>
      <c r="N5306" s="75">
        <f>計算過程!Q5303</f>
        <v>0</v>
      </c>
    </row>
    <row r="5307" spans="8:14">
      <c r="H5307" s="38">
        <v>41860</v>
      </c>
      <c r="I5307" s="39" t="s">
        <v>167</v>
      </c>
      <c r="J5307" s="74">
        <f>計算過程!D5304</f>
        <v>0</v>
      </c>
      <c r="K5307" s="74">
        <f>計算過程!I5304</f>
        <v>0</v>
      </c>
      <c r="L5307" s="74">
        <f>計算過程!J5304</f>
        <v>0</v>
      </c>
      <c r="M5307" s="74">
        <f>計算過程!K5304</f>
        <v>0</v>
      </c>
      <c r="N5307" s="75">
        <f>計算過程!Q5304</f>
        <v>0</v>
      </c>
    </row>
    <row r="5308" spans="8:14">
      <c r="H5308" s="38">
        <v>41860</v>
      </c>
      <c r="I5308" s="39" t="s">
        <v>168</v>
      </c>
      <c r="J5308" s="74">
        <f>計算過程!D5305</f>
        <v>0</v>
      </c>
      <c r="K5308" s="74">
        <f>計算過程!I5305</f>
        <v>0</v>
      </c>
      <c r="L5308" s="74">
        <f>計算過程!J5305</f>
        <v>0</v>
      </c>
      <c r="M5308" s="74">
        <f>計算過程!K5305</f>
        <v>0</v>
      </c>
      <c r="N5308" s="75">
        <f>計算過程!Q5305</f>
        <v>0</v>
      </c>
    </row>
    <row r="5309" spans="8:14">
      <c r="H5309" s="38">
        <v>41860</v>
      </c>
      <c r="I5309" s="39" t="s">
        <v>169</v>
      </c>
      <c r="J5309" s="74">
        <f>計算過程!D5306</f>
        <v>0</v>
      </c>
      <c r="K5309" s="74">
        <f>計算過程!I5306</f>
        <v>0</v>
      </c>
      <c r="L5309" s="74">
        <f>計算過程!J5306</f>
        <v>0</v>
      </c>
      <c r="M5309" s="74">
        <f>計算過程!K5306</f>
        <v>0</v>
      </c>
      <c r="N5309" s="75">
        <f>計算過程!Q5306</f>
        <v>0</v>
      </c>
    </row>
    <row r="5310" spans="8:14">
      <c r="H5310" s="38">
        <v>41860</v>
      </c>
      <c r="I5310" s="39" t="s">
        <v>170</v>
      </c>
      <c r="J5310" s="74">
        <f>計算過程!D5307</f>
        <v>0</v>
      </c>
      <c r="K5310" s="74">
        <f>計算過程!I5307</f>
        <v>0</v>
      </c>
      <c r="L5310" s="74">
        <f>計算過程!J5307</f>
        <v>0</v>
      </c>
      <c r="M5310" s="74">
        <f>計算過程!K5307</f>
        <v>0</v>
      </c>
      <c r="N5310" s="75">
        <f>計算過程!Q5307</f>
        <v>0</v>
      </c>
    </row>
    <row r="5311" spans="8:14">
      <c r="H5311" s="38">
        <v>41860</v>
      </c>
      <c r="I5311" s="39" t="s">
        <v>171</v>
      </c>
      <c r="J5311" s="74">
        <f>計算過程!D5308</f>
        <v>0</v>
      </c>
      <c r="K5311" s="74">
        <f>計算過程!I5308</f>
        <v>0</v>
      </c>
      <c r="L5311" s="74">
        <f>計算過程!J5308</f>
        <v>0</v>
      </c>
      <c r="M5311" s="74">
        <f>計算過程!K5308</f>
        <v>0</v>
      </c>
      <c r="N5311" s="75">
        <f>計算過程!Q5308</f>
        <v>0</v>
      </c>
    </row>
    <row r="5312" spans="8:14">
      <c r="H5312" s="38">
        <v>41860</v>
      </c>
      <c r="I5312" s="39" t="s">
        <v>172</v>
      </c>
      <c r="J5312" s="74">
        <f>計算過程!D5309</f>
        <v>0</v>
      </c>
      <c r="K5312" s="74">
        <f>計算過程!I5309</f>
        <v>0</v>
      </c>
      <c r="L5312" s="74">
        <f>計算過程!J5309</f>
        <v>0</v>
      </c>
      <c r="M5312" s="74">
        <f>計算過程!K5309</f>
        <v>0</v>
      </c>
      <c r="N5312" s="75">
        <f>計算過程!Q5309</f>
        <v>0</v>
      </c>
    </row>
    <row r="5313" spans="8:14">
      <c r="H5313" s="38">
        <v>41861</v>
      </c>
      <c r="I5313" s="39" t="s">
        <v>149</v>
      </c>
      <c r="J5313" s="74">
        <f>計算過程!D5310</f>
        <v>0</v>
      </c>
      <c r="K5313" s="74">
        <f>計算過程!I5310</f>
        <v>0</v>
      </c>
      <c r="L5313" s="74">
        <f>計算過程!J5310</f>
        <v>0</v>
      </c>
      <c r="M5313" s="74">
        <f>計算過程!K5310</f>
        <v>0</v>
      </c>
      <c r="N5313" s="75">
        <f>計算過程!Q5310</f>
        <v>0</v>
      </c>
    </row>
    <row r="5314" spans="8:14">
      <c r="H5314" s="38">
        <v>41861</v>
      </c>
      <c r="I5314" s="39" t="s">
        <v>150</v>
      </c>
      <c r="J5314" s="74">
        <f>計算過程!D5311</f>
        <v>0</v>
      </c>
      <c r="K5314" s="74">
        <f>計算過程!I5311</f>
        <v>0</v>
      </c>
      <c r="L5314" s="74">
        <f>計算過程!J5311</f>
        <v>0</v>
      </c>
      <c r="M5314" s="74">
        <f>計算過程!K5311</f>
        <v>0</v>
      </c>
      <c r="N5314" s="75">
        <f>計算過程!Q5311</f>
        <v>0</v>
      </c>
    </row>
    <row r="5315" spans="8:14">
      <c r="H5315" s="38">
        <v>41861</v>
      </c>
      <c r="I5315" s="39" t="s">
        <v>151</v>
      </c>
      <c r="J5315" s="74">
        <f>計算過程!D5312</f>
        <v>0</v>
      </c>
      <c r="K5315" s="74">
        <f>計算過程!I5312</f>
        <v>0</v>
      </c>
      <c r="L5315" s="74">
        <f>計算過程!J5312</f>
        <v>0</v>
      </c>
      <c r="M5315" s="74">
        <f>計算過程!K5312</f>
        <v>0</v>
      </c>
      <c r="N5315" s="75">
        <f>計算過程!Q5312</f>
        <v>0</v>
      </c>
    </row>
    <row r="5316" spans="8:14">
      <c r="H5316" s="38">
        <v>41861</v>
      </c>
      <c r="I5316" s="39" t="s">
        <v>152</v>
      </c>
      <c r="J5316" s="74">
        <f>計算過程!D5313</f>
        <v>0</v>
      </c>
      <c r="K5316" s="74">
        <f>計算過程!I5313</f>
        <v>0</v>
      </c>
      <c r="L5316" s="74">
        <f>計算過程!J5313</f>
        <v>0</v>
      </c>
      <c r="M5316" s="74">
        <f>計算過程!K5313</f>
        <v>0</v>
      </c>
      <c r="N5316" s="75">
        <f>計算過程!Q5313</f>
        <v>0</v>
      </c>
    </row>
    <row r="5317" spans="8:14">
      <c r="H5317" s="38">
        <v>41861</v>
      </c>
      <c r="I5317" s="39" t="s">
        <v>153</v>
      </c>
      <c r="J5317" s="74">
        <f>計算過程!D5314</f>
        <v>0</v>
      </c>
      <c r="K5317" s="74">
        <f>計算過程!I5314</f>
        <v>0</v>
      </c>
      <c r="L5317" s="74">
        <f>計算過程!J5314</f>
        <v>0</v>
      </c>
      <c r="M5317" s="74">
        <f>計算過程!K5314</f>
        <v>0</v>
      </c>
      <c r="N5317" s="75">
        <f>計算過程!Q5314</f>
        <v>0</v>
      </c>
    </row>
    <row r="5318" spans="8:14">
      <c r="H5318" s="38">
        <v>41861</v>
      </c>
      <c r="I5318" s="39" t="s">
        <v>154</v>
      </c>
      <c r="J5318" s="74">
        <f>計算過程!D5315</f>
        <v>0</v>
      </c>
      <c r="K5318" s="74">
        <f>計算過程!I5315</f>
        <v>0</v>
      </c>
      <c r="L5318" s="74">
        <f>計算過程!J5315</f>
        <v>0</v>
      </c>
      <c r="M5318" s="74">
        <f>計算過程!K5315</f>
        <v>0</v>
      </c>
      <c r="N5318" s="75">
        <f>計算過程!Q5315</f>
        <v>0</v>
      </c>
    </row>
    <row r="5319" spans="8:14">
      <c r="H5319" s="38">
        <v>41861</v>
      </c>
      <c r="I5319" s="39" t="s">
        <v>155</v>
      </c>
      <c r="J5319" s="74">
        <f>計算過程!D5316</f>
        <v>0</v>
      </c>
      <c r="K5319" s="74">
        <f>計算過程!I5316</f>
        <v>0</v>
      </c>
      <c r="L5319" s="74">
        <f>計算過程!J5316</f>
        <v>0</v>
      </c>
      <c r="M5319" s="74">
        <f>計算過程!K5316</f>
        <v>0</v>
      </c>
      <c r="N5319" s="75">
        <f>計算過程!Q5316</f>
        <v>0</v>
      </c>
    </row>
    <row r="5320" spans="8:14">
      <c r="H5320" s="38">
        <v>41861</v>
      </c>
      <c r="I5320" s="39" t="s">
        <v>156</v>
      </c>
      <c r="J5320" s="74">
        <f>計算過程!D5317</f>
        <v>0</v>
      </c>
      <c r="K5320" s="74">
        <f>計算過程!I5317</f>
        <v>0</v>
      </c>
      <c r="L5320" s="74">
        <f>計算過程!J5317</f>
        <v>0</v>
      </c>
      <c r="M5320" s="74">
        <f>計算過程!K5317</f>
        <v>0</v>
      </c>
      <c r="N5320" s="75">
        <f>計算過程!Q5317</f>
        <v>0</v>
      </c>
    </row>
    <row r="5321" spans="8:14">
      <c r="H5321" s="38">
        <v>41861</v>
      </c>
      <c r="I5321" s="39" t="s">
        <v>157</v>
      </c>
      <c r="J5321" s="74">
        <f>計算過程!D5318</f>
        <v>0</v>
      </c>
      <c r="K5321" s="74">
        <f>計算過程!I5318</f>
        <v>0</v>
      </c>
      <c r="L5321" s="74">
        <f>計算過程!J5318</f>
        <v>0</v>
      </c>
      <c r="M5321" s="74">
        <f>計算過程!K5318</f>
        <v>0</v>
      </c>
      <c r="N5321" s="75">
        <f>計算過程!Q5318</f>
        <v>0</v>
      </c>
    </row>
    <row r="5322" spans="8:14">
      <c r="H5322" s="38">
        <v>41861</v>
      </c>
      <c r="I5322" s="39" t="s">
        <v>158</v>
      </c>
      <c r="J5322" s="74">
        <f>計算過程!D5319</f>
        <v>0</v>
      </c>
      <c r="K5322" s="74">
        <f>計算過程!I5319</f>
        <v>0</v>
      </c>
      <c r="L5322" s="74">
        <f>計算過程!J5319</f>
        <v>0</v>
      </c>
      <c r="M5322" s="74">
        <f>計算過程!K5319</f>
        <v>0</v>
      </c>
      <c r="N5322" s="75">
        <f>計算過程!Q5319</f>
        <v>0</v>
      </c>
    </row>
    <row r="5323" spans="8:14">
      <c r="H5323" s="38">
        <v>41861</v>
      </c>
      <c r="I5323" s="39" t="s">
        <v>159</v>
      </c>
      <c r="J5323" s="74">
        <f>計算過程!D5320</f>
        <v>0</v>
      </c>
      <c r="K5323" s="74">
        <f>計算過程!I5320</f>
        <v>0</v>
      </c>
      <c r="L5323" s="74">
        <f>計算過程!J5320</f>
        <v>0</v>
      </c>
      <c r="M5323" s="74">
        <f>計算過程!K5320</f>
        <v>0</v>
      </c>
      <c r="N5323" s="75">
        <f>計算過程!Q5320</f>
        <v>0</v>
      </c>
    </row>
    <row r="5324" spans="8:14">
      <c r="H5324" s="38">
        <v>41861</v>
      </c>
      <c r="I5324" s="39" t="s">
        <v>160</v>
      </c>
      <c r="J5324" s="74">
        <f>計算過程!D5321</f>
        <v>0</v>
      </c>
      <c r="K5324" s="74">
        <f>計算過程!I5321</f>
        <v>0</v>
      </c>
      <c r="L5324" s="74">
        <f>計算過程!J5321</f>
        <v>0</v>
      </c>
      <c r="M5324" s="74">
        <f>計算過程!K5321</f>
        <v>0</v>
      </c>
      <c r="N5324" s="75">
        <f>計算過程!Q5321</f>
        <v>0</v>
      </c>
    </row>
    <row r="5325" spans="8:14">
      <c r="H5325" s="38">
        <v>41861</v>
      </c>
      <c r="I5325" s="39" t="s">
        <v>161</v>
      </c>
      <c r="J5325" s="74">
        <f>計算過程!D5322</f>
        <v>0</v>
      </c>
      <c r="K5325" s="74">
        <f>計算過程!I5322</f>
        <v>0</v>
      </c>
      <c r="L5325" s="74">
        <f>計算過程!J5322</f>
        <v>0</v>
      </c>
      <c r="M5325" s="74">
        <f>計算過程!K5322</f>
        <v>0</v>
      </c>
      <c r="N5325" s="75">
        <f>計算過程!Q5322</f>
        <v>0</v>
      </c>
    </row>
    <row r="5326" spans="8:14">
      <c r="H5326" s="38">
        <v>41861</v>
      </c>
      <c r="I5326" s="39" t="s">
        <v>162</v>
      </c>
      <c r="J5326" s="74">
        <f>計算過程!D5323</f>
        <v>0</v>
      </c>
      <c r="K5326" s="74">
        <f>計算過程!I5323</f>
        <v>0</v>
      </c>
      <c r="L5326" s="74">
        <f>計算過程!J5323</f>
        <v>0</v>
      </c>
      <c r="M5326" s="74">
        <f>計算過程!K5323</f>
        <v>0</v>
      </c>
      <c r="N5326" s="75">
        <f>計算過程!Q5323</f>
        <v>0</v>
      </c>
    </row>
    <row r="5327" spans="8:14">
      <c r="H5327" s="38">
        <v>41861</v>
      </c>
      <c r="I5327" s="39" t="s">
        <v>163</v>
      </c>
      <c r="J5327" s="74">
        <f>計算過程!D5324</f>
        <v>0</v>
      </c>
      <c r="K5327" s="74">
        <f>計算過程!I5324</f>
        <v>0</v>
      </c>
      <c r="L5327" s="74">
        <f>計算過程!J5324</f>
        <v>0</v>
      </c>
      <c r="M5327" s="74">
        <f>計算過程!K5324</f>
        <v>0</v>
      </c>
      <c r="N5327" s="75">
        <f>計算過程!Q5324</f>
        <v>0</v>
      </c>
    </row>
    <row r="5328" spans="8:14">
      <c r="H5328" s="38">
        <v>41861</v>
      </c>
      <c r="I5328" s="39" t="s">
        <v>164</v>
      </c>
      <c r="J5328" s="74">
        <f>計算過程!D5325</f>
        <v>0</v>
      </c>
      <c r="K5328" s="74">
        <f>計算過程!I5325</f>
        <v>0</v>
      </c>
      <c r="L5328" s="74">
        <f>計算過程!J5325</f>
        <v>0</v>
      </c>
      <c r="M5328" s="74">
        <f>計算過程!K5325</f>
        <v>0</v>
      </c>
      <c r="N5328" s="75">
        <f>計算過程!Q5325</f>
        <v>0</v>
      </c>
    </row>
    <row r="5329" spans="8:14">
      <c r="H5329" s="38">
        <v>41861</v>
      </c>
      <c r="I5329" s="39" t="s">
        <v>165</v>
      </c>
      <c r="J5329" s="74">
        <f>計算過程!D5326</f>
        <v>0</v>
      </c>
      <c r="K5329" s="74">
        <f>計算過程!I5326</f>
        <v>0</v>
      </c>
      <c r="L5329" s="74">
        <f>計算過程!J5326</f>
        <v>0</v>
      </c>
      <c r="M5329" s="74">
        <f>計算過程!K5326</f>
        <v>0</v>
      </c>
      <c r="N5329" s="75">
        <f>計算過程!Q5326</f>
        <v>0</v>
      </c>
    </row>
    <row r="5330" spans="8:14">
      <c r="H5330" s="38">
        <v>41861</v>
      </c>
      <c r="I5330" s="39" t="s">
        <v>166</v>
      </c>
      <c r="J5330" s="74">
        <f>計算過程!D5327</f>
        <v>0</v>
      </c>
      <c r="K5330" s="74">
        <f>計算過程!I5327</f>
        <v>0</v>
      </c>
      <c r="L5330" s="74">
        <f>計算過程!J5327</f>
        <v>0</v>
      </c>
      <c r="M5330" s="74">
        <f>計算過程!K5327</f>
        <v>0</v>
      </c>
      <c r="N5330" s="75">
        <f>計算過程!Q5327</f>
        <v>0</v>
      </c>
    </row>
    <row r="5331" spans="8:14">
      <c r="H5331" s="38">
        <v>41861</v>
      </c>
      <c r="I5331" s="39" t="s">
        <v>167</v>
      </c>
      <c r="J5331" s="74">
        <f>計算過程!D5328</f>
        <v>0</v>
      </c>
      <c r="K5331" s="74">
        <f>計算過程!I5328</f>
        <v>0</v>
      </c>
      <c r="L5331" s="74">
        <f>計算過程!J5328</f>
        <v>0</v>
      </c>
      <c r="M5331" s="74">
        <f>計算過程!K5328</f>
        <v>0</v>
      </c>
      <c r="N5331" s="75">
        <f>計算過程!Q5328</f>
        <v>0</v>
      </c>
    </row>
    <row r="5332" spans="8:14">
      <c r="H5332" s="38">
        <v>41861</v>
      </c>
      <c r="I5332" s="39" t="s">
        <v>168</v>
      </c>
      <c r="J5332" s="74">
        <f>計算過程!D5329</f>
        <v>0</v>
      </c>
      <c r="K5332" s="74">
        <f>計算過程!I5329</f>
        <v>0</v>
      </c>
      <c r="L5332" s="74">
        <f>計算過程!J5329</f>
        <v>0</v>
      </c>
      <c r="M5332" s="74">
        <f>計算過程!K5329</f>
        <v>0</v>
      </c>
      <c r="N5332" s="75">
        <f>計算過程!Q5329</f>
        <v>0</v>
      </c>
    </row>
    <row r="5333" spans="8:14">
      <c r="H5333" s="38">
        <v>41861</v>
      </c>
      <c r="I5333" s="39" t="s">
        <v>169</v>
      </c>
      <c r="J5333" s="74">
        <f>計算過程!D5330</f>
        <v>0</v>
      </c>
      <c r="K5333" s="74">
        <f>計算過程!I5330</f>
        <v>0</v>
      </c>
      <c r="L5333" s="74">
        <f>計算過程!J5330</f>
        <v>0</v>
      </c>
      <c r="M5333" s="74">
        <f>計算過程!K5330</f>
        <v>0</v>
      </c>
      <c r="N5333" s="75">
        <f>計算過程!Q5330</f>
        <v>0</v>
      </c>
    </row>
    <row r="5334" spans="8:14">
      <c r="H5334" s="38">
        <v>41861</v>
      </c>
      <c r="I5334" s="39" t="s">
        <v>170</v>
      </c>
      <c r="J5334" s="74">
        <f>計算過程!D5331</f>
        <v>0</v>
      </c>
      <c r="K5334" s="74">
        <f>計算過程!I5331</f>
        <v>0</v>
      </c>
      <c r="L5334" s="74">
        <f>計算過程!J5331</f>
        <v>0</v>
      </c>
      <c r="M5334" s="74">
        <f>計算過程!K5331</f>
        <v>0</v>
      </c>
      <c r="N5334" s="75">
        <f>計算過程!Q5331</f>
        <v>0</v>
      </c>
    </row>
    <row r="5335" spans="8:14">
      <c r="H5335" s="38">
        <v>41861</v>
      </c>
      <c r="I5335" s="39" t="s">
        <v>171</v>
      </c>
      <c r="J5335" s="74">
        <f>計算過程!D5332</f>
        <v>0</v>
      </c>
      <c r="K5335" s="74">
        <f>計算過程!I5332</f>
        <v>0</v>
      </c>
      <c r="L5335" s="74">
        <f>計算過程!J5332</f>
        <v>0</v>
      </c>
      <c r="M5335" s="74">
        <f>計算過程!K5332</f>
        <v>0</v>
      </c>
      <c r="N5335" s="75">
        <f>計算過程!Q5332</f>
        <v>0</v>
      </c>
    </row>
    <row r="5336" spans="8:14">
      <c r="H5336" s="38">
        <v>41861</v>
      </c>
      <c r="I5336" s="39" t="s">
        <v>172</v>
      </c>
      <c r="J5336" s="74">
        <f>計算過程!D5333</f>
        <v>0</v>
      </c>
      <c r="K5336" s="74">
        <f>計算過程!I5333</f>
        <v>0</v>
      </c>
      <c r="L5336" s="74">
        <f>計算過程!J5333</f>
        <v>0</v>
      </c>
      <c r="M5336" s="74">
        <f>計算過程!K5333</f>
        <v>0</v>
      </c>
      <c r="N5336" s="75">
        <f>計算過程!Q5333</f>
        <v>0</v>
      </c>
    </row>
    <row r="5337" spans="8:14">
      <c r="H5337" s="38">
        <v>41862</v>
      </c>
      <c r="I5337" s="39" t="s">
        <v>149</v>
      </c>
      <c r="J5337" s="74">
        <f>計算過程!D5334</f>
        <v>0</v>
      </c>
      <c r="K5337" s="74">
        <f>計算過程!I5334</f>
        <v>0</v>
      </c>
      <c r="L5337" s="74">
        <f>計算過程!J5334</f>
        <v>0</v>
      </c>
      <c r="M5337" s="74">
        <f>計算過程!K5334</f>
        <v>0</v>
      </c>
      <c r="N5337" s="75">
        <f>計算過程!Q5334</f>
        <v>0</v>
      </c>
    </row>
    <row r="5338" spans="8:14">
      <c r="H5338" s="38">
        <v>41862</v>
      </c>
      <c r="I5338" s="39" t="s">
        <v>150</v>
      </c>
      <c r="J5338" s="74">
        <f>計算過程!D5335</f>
        <v>0</v>
      </c>
      <c r="K5338" s="74">
        <f>計算過程!I5335</f>
        <v>0</v>
      </c>
      <c r="L5338" s="74">
        <f>計算過程!J5335</f>
        <v>0</v>
      </c>
      <c r="M5338" s="74">
        <f>計算過程!K5335</f>
        <v>0</v>
      </c>
      <c r="N5338" s="75">
        <f>計算過程!Q5335</f>
        <v>0</v>
      </c>
    </row>
    <row r="5339" spans="8:14">
      <c r="H5339" s="38">
        <v>41862</v>
      </c>
      <c r="I5339" s="39" t="s">
        <v>151</v>
      </c>
      <c r="J5339" s="74">
        <f>計算過程!D5336</f>
        <v>0</v>
      </c>
      <c r="K5339" s="74">
        <f>計算過程!I5336</f>
        <v>0</v>
      </c>
      <c r="L5339" s="74">
        <f>計算過程!J5336</f>
        <v>0</v>
      </c>
      <c r="M5339" s="74">
        <f>計算過程!K5336</f>
        <v>0</v>
      </c>
      <c r="N5339" s="75">
        <f>計算過程!Q5336</f>
        <v>0</v>
      </c>
    </row>
    <row r="5340" spans="8:14">
      <c r="H5340" s="38">
        <v>41862</v>
      </c>
      <c r="I5340" s="39" t="s">
        <v>152</v>
      </c>
      <c r="J5340" s="74">
        <f>計算過程!D5337</f>
        <v>0</v>
      </c>
      <c r="K5340" s="74">
        <f>計算過程!I5337</f>
        <v>0</v>
      </c>
      <c r="L5340" s="74">
        <f>計算過程!J5337</f>
        <v>0</v>
      </c>
      <c r="M5340" s="74">
        <f>計算過程!K5337</f>
        <v>0</v>
      </c>
      <c r="N5340" s="75">
        <f>計算過程!Q5337</f>
        <v>0</v>
      </c>
    </row>
    <row r="5341" spans="8:14">
      <c r="H5341" s="38">
        <v>41862</v>
      </c>
      <c r="I5341" s="39" t="s">
        <v>153</v>
      </c>
      <c r="J5341" s="74">
        <f>計算過程!D5338</f>
        <v>0</v>
      </c>
      <c r="K5341" s="74">
        <f>計算過程!I5338</f>
        <v>0</v>
      </c>
      <c r="L5341" s="74">
        <f>計算過程!J5338</f>
        <v>0</v>
      </c>
      <c r="M5341" s="74">
        <f>計算過程!K5338</f>
        <v>0</v>
      </c>
      <c r="N5341" s="75">
        <f>計算過程!Q5338</f>
        <v>0</v>
      </c>
    </row>
    <row r="5342" spans="8:14">
      <c r="H5342" s="38">
        <v>41862</v>
      </c>
      <c r="I5342" s="39" t="s">
        <v>154</v>
      </c>
      <c r="J5342" s="74">
        <f>計算過程!D5339</f>
        <v>0</v>
      </c>
      <c r="K5342" s="74">
        <f>計算過程!I5339</f>
        <v>0</v>
      </c>
      <c r="L5342" s="74">
        <f>計算過程!J5339</f>
        <v>0</v>
      </c>
      <c r="M5342" s="74">
        <f>計算過程!K5339</f>
        <v>0</v>
      </c>
      <c r="N5342" s="75">
        <f>計算過程!Q5339</f>
        <v>0</v>
      </c>
    </row>
    <row r="5343" spans="8:14">
      <c r="H5343" s="38">
        <v>41862</v>
      </c>
      <c r="I5343" s="39" t="s">
        <v>155</v>
      </c>
      <c r="J5343" s="74">
        <f>計算過程!D5340</f>
        <v>0</v>
      </c>
      <c r="K5343" s="74">
        <f>計算過程!I5340</f>
        <v>0</v>
      </c>
      <c r="L5343" s="74">
        <f>計算過程!J5340</f>
        <v>0</v>
      </c>
      <c r="M5343" s="74">
        <f>計算過程!K5340</f>
        <v>0</v>
      </c>
      <c r="N5343" s="75">
        <f>計算過程!Q5340</f>
        <v>0</v>
      </c>
    </row>
    <row r="5344" spans="8:14">
      <c r="H5344" s="38">
        <v>41862</v>
      </c>
      <c r="I5344" s="39" t="s">
        <v>156</v>
      </c>
      <c r="J5344" s="74">
        <f>計算過程!D5341</f>
        <v>0</v>
      </c>
      <c r="K5344" s="74">
        <f>計算過程!I5341</f>
        <v>0</v>
      </c>
      <c r="L5344" s="74">
        <f>計算過程!J5341</f>
        <v>0</v>
      </c>
      <c r="M5344" s="74">
        <f>計算過程!K5341</f>
        <v>0</v>
      </c>
      <c r="N5344" s="75">
        <f>計算過程!Q5341</f>
        <v>0</v>
      </c>
    </row>
    <row r="5345" spans="8:14">
      <c r="H5345" s="38">
        <v>41862</v>
      </c>
      <c r="I5345" s="39" t="s">
        <v>157</v>
      </c>
      <c r="J5345" s="74">
        <f>計算過程!D5342</f>
        <v>0</v>
      </c>
      <c r="K5345" s="74">
        <f>計算過程!I5342</f>
        <v>0</v>
      </c>
      <c r="L5345" s="74">
        <f>計算過程!J5342</f>
        <v>0</v>
      </c>
      <c r="M5345" s="74">
        <f>計算過程!K5342</f>
        <v>0</v>
      </c>
      <c r="N5345" s="75">
        <f>計算過程!Q5342</f>
        <v>0</v>
      </c>
    </row>
    <row r="5346" spans="8:14">
      <c r="H5346" s="38">
        <v>41862</v>
      </c>
      <c r="I5346" s="39" t="s">
        <v>158</v>
      </c>
      <c r="J5346" s="74">
        <f>計算過程!D5343</f>
        <v>0</v>
      </c>
      <c r="K5346" s="74">
        <f>計算過程!I5343</f>
        <v>0</v>
      </c>
      <c r="L5346" s="74">
        <f>計算過程!J5343</f>
        <v>0</v>
      </c>
      <c r="M5346" s="74">
        <f>計算過程!K5343</f>
        <v>0</v>
      </c>
      <c r="N5346" s="75">
        <f>計算過程!Q5343</f>
        <v>0</v>
      </c>
    </row>
    <row r="5347" spans="8:14">
      <c r="H5347" s="38">
        <v>41862</v>
      </c>
      <c r="I5347" s="39" t="s">
        <v>159</v>
      </c>
      <c r="J5347" s="74">
        <f>計算過程!D5344</f>
        <v>0</v>
      </c>
      <c r="K5347" s="74">
        <f>計算過程!I5344</f>
        <v>0</v>
      </c>
      <c r="L5347" s="74">
        <f>計算過程!J5344</f>
        <v>0</v>
      </c>
      <c r="M5347" s="74">
        <f>計算過程!K5344</f>
        <v>0</v>
      </c>
      <c r="N5347" s="75">
        <f>計算過程!Q5344</f>
        <v>0</v>
      </c>
    </row>
    <row r="5348" spans="8:14">
      <c r="H5348" s="38">
        <v>41862</v>
      </c>
      <c r="I5348" s="39" t="s">
        <v>160</v>
      </c>
      <c r="J5348" s="74">
        <f>計算過程!D5345</f>
        <v>0</v>
      </c>
      <c r="K5348" s="74">
        <f>計算過程!I5345</f>
        <v>0</v>
      </c>
      <c r="L5348" s="74">
        <f>計算過程!J5345</f>
        <v>0</v>
      </c>
      <c r="M5348" s="74">
        <f>計算過程!K5345</f>
        <v>0</v>
      </c>
      <c r="N5348" s="75">
        <f>計算過程!Q5345</f>
        <v>0</v>
      </c>
    </row>
    <row r="5349" spans="8:14">
      <c r="H5349" s="38">
        <v>41862</v>
      </c>
      <c r="I5349" s="39" t="s">
        <v>161</v>
      </c>
      <c r="J5349" s="74">
        <f>計算過程!D5346</f>
        <v>0</v>
      </c>
      <c r="K5349" s="74">
        <f>計算過程!I5346</f>
        <v>0</v>
      </c>
      <c r="L5349" s="74">
        <f>計算過程!J5346</f>
        <v>0</v>
      </c>
      <c r="M5349" s="74">
        <f>計算過程!K5346</f>
        <v>0</v>
      </c>
      <c r="N5349" s="75">
        <f>計算過程!Q5346</f>
        <v>0</v>
      </c>
    </row>
    <row r="5350" spans="8:14">
      <c r="H5350" s="38">
        <v>41862</v>
      </c>
      <c r="I5350" s="39" t="s">
        <v>162</v>
      </c>
      <c r="J5350" s="74">
        <f>計算過程!D5347</f>
        <v>0</v>
      </c>
      <c r="K5350" s="74">
        <f>計算過程!I5347</f>
        <v>0</v>
      </c>
      <c r="L5350" s="74">
        <f>計算過程!J5347</f>
        <v>0</v>
      </c>
      <c r="M5350" s="74">
        <f>計算過程!K5347</f>
        <v>0</v>
      </c>
      <c r="N5350" s="75">
        <f>計算過程!Q5347</f>
        <v>0</v>
      </c>
    </row>
    <row r="5351" spans="8:14">
      <c r="H5351" s="38">
        <v>41862</v>
      </c>
      <c r="I5351" s="39" t="s">
        <v>163</v>
      </c>
      <c r="J5351" s="74">
        <f>計算過程!D5348</f>
        <v>0</v>
      </c>
      <c r="K5351" s="74">
        <f>計算過程!I5348</f>
        <v>0</v>
      </c>
      <c r="L5351" s="74">
        <f>計算過程!J5348</f>
        <v>0</v>
      </c>
      <c r="M5351" s="74">
        <f>計算過程!K5348</f>
        <v>0</v>
      </c>
      <c r="N5351" s="75">
        <f>計算過程!Q5348</f>
        <v>0</v>
      </c>
    </row>
    <row r="5352" spans="8:14">
      <c r="H5352" s="38">
        <v>41862</v>
      </c>
      <c r="I5352" s="39" t="s">
        <v>164</v>
      </c>
      <c r="J5352" s="74">
        <f>計算過程!D5349</f>
        <v>0</v>
      </c>
      <c r="K5352" s="74">
        <f>計算過程!I5349</f>
        <v>0</v>
      </c>
      <c r="L5352" s="74">
        <f>計算過程!J5349</f>
        <v>0</v>
      </c>
      <c r="M5352" s="74">
        <f>計算過程!K5349</f>
        <v>0</v>
      </c>
      <c r="N5352" s="75">
        <f>計算過程!Q5349</f>
        <v>0</v>
      </c>
    </row>
    <row r="5353" spans="8:14">
      <c r="H5353" s="38">
        <v>41862</v>
      </c>
      <c r="I5353" s="39" t="s">
        <v>165</v>
      </c>
      <c r="J5353" s="74">
        <f>計算過程!D5350</f>
        <v>0</v>
      </c>
      <c r="K5353" s="74">
        <f>計算過程!I5350</f>
        <v>0</v>
      </c>
      <c r="L5353" s="74">
        <f>計算過程!J5350</f>
        <v>0</v>
      </c>
      <c r="M5353" s="74">
        <f>計算過程!K5350</f>
        <v>0</v>
      </c>
      <c r="N5353" s="75">
        <f>計算過程!Q5350</f>
        <v>0</v>
      </c>
    </row>
    <row r="5354" spans="8:14">
      <c r="H5354" s="38">
        <v>41862</v>
      </c>
      <c r="I5354" s="39" t="s">
        <v>166</v>
      </c>
      <c r="J5354" s="74">
        <f>計算過程!D5351</f>
        <v>0</v>
      </c>
      <c r="K5354" s="74">
        <f>計算過程!I5351</f>
        <v>0</v>
      </c>
      <c r="L5354" s="74">
        <f>計算過程!J5351</f>
        <v>0</v>
      </c>
      <c r="M5354" s="74">
        <f>計算過程!K5351</f>
        <v>0</v>
      </c>
      <c r="N5354" s="75">
        <f>計算過程!Q5351</f>
        <v>0</v>
      </c>
    </row>
    <row r="5355" spans="8:14">
      <c r="H5355" s="38">
        <v>41862</v>
      </c>
      <c r="I5355" s="39" t="s">
        <v>167</v>
      </c>
      <c r="J5355" s="74">
        <f>計算過程!D5352</f>
        <v>0</v>
      </c>
      <c r="K5355" s="74">
        <f>計算過程!I5352</f>
        <v>0</v>
      </c>
      <c r="L5355" s="74">
        <f>計算過程!J5352</f>
        <v>0</v>
      </c>
      <c r="M5355" s="74">
        <f>計算過程!K5352</f>
        <v>0</v>
      </c>
      <c r="N5355" s="75">
        <f>計算過程!Q5352</f>
        <v>0</v>
      </c>
    </row>
    <row r="5356" spans="8:14">
      <c r="H5356" s="38">
        <v>41862</v>
      </c>
      <c r="I5356" s="39" t="s">
        <v>168</v>
      </c>
      <c r="J5356" s="74">
        <f>計算過程!D5353</f>
        <v>0</v>
      </c>
      <c r="K5356" s="74">
        <f>計算過程!I5353</f>
        <v>0</v>
      </c>
      <c r="L5356" s="74">
        <f>計算過程!J5353</f>
        <v>0</v>
      </c>
      <c r="M5356" s="74">
        <f>計算過程!K5353</f>
        <v>0</v>
      </c>
      <c r="N5356" s="75">
        <f>計算過程!Q5353</f>
        <v>0</v>
      </c>
    </row>
    <row r="5357" spans="8:14">
      <c r="H5357" s="38">
        <v>41862</v>
      </c>
      <c r="I5357" s="39" t="s">
        <v>169</v>
      </c>
      <c r="J5357" s="74">
        <f>計算過程!D5354</f>
        <v>0</v>
      </c>
      <c r="K5357" s="74">
        <f>計算過程!I5354</f>
        <v>0</v>
      </c>
      <c r="L5357" s="74">
        <f>計算過程!J5354</f>
        <v>0</v>
      </c>
      <c r="M5357" s="74">
        <f>計算過程!K5354</f>
        <v>0</v>
      </c>
      <c r="N5357" s="75">
        <f>計算過程!Q5354</f>
        <v>0</v>
      </c>
    </row>
    <row r="5358" spans="8:14">
      <c r="H5358" s="38">
        <v>41862</v>
      </c>
      <c r="I5358" s="39" t="s">
        <v>170</v>
      </c>
      <c r="J5358" s="74">
        <f>計算過程!D5355</f>
        <v>0</v>
      </c>
      <c r="K5358" s="74">
        <f>計算過程!I5355</f>
        <v>0</v>
      </c>
      <c r="L5358" s="74">
        <f>計算過程!J5355</f>
        <v>0</v>
      </c>
      <c r="M5358" s="74">
        <f>計算過程!K5355</f>
        <v>0</v>
      </c>
      <c r="N5358" s="75">
        <f>計算過程!Q5355</f>
        <v>0</v>
      </c>
    </row>
    <row r="5359" spans="8:14">
      <c r="H5359" s="38">
        <v>41862</v>
      </c>
      <c r="I5359" s="39" t="s">
        <v>171</v>
      </c>
      <c r="J5359" s="74">
        <f>計算過程!D5356</f>
        <v>0</v>
      </c>
      <c r="K5359" s="74">
        <f>計算過程!I5356</f>
        <v>0</v>
      </c>
      <c r="L5359" s="74">
        <f>計算過程!J5356</f>
        <v>0</v>
      </c>
      <c r="M5359" s="74">
        <f>計算過程!K5356</f>
        <v>0</v>
      </c>
      <c r="N5359" s="75">
        <f>計算過程!Q5356</f>
        <v>0</v>
      </c>
    </row>
    <row r="5360" spans="8:14">
      <c r="H5360" s="38">
        <v>41862</v>
      </c>
      <c r="I5360" s="39" t="s">
        <v>172</v>
      </c>
      <c r="J5360" s="74">
        <f>計算過程!D5357</f>
        <v>0</v>
      </c>
      <c r="K5360" s="74">
        <f>計算過程!I5357</f>
        <v>0</v>
      </c>
      <c r="L5360" s="74">
        <f>計算過程!J5357</f>
        <v>0</v>
      </c>
      <c r="M5360" s="74">
        <f>計算過程!K5357</f>
        <v>0</v>
      </c>
      <c r="N5360" s="75">
        <f>計算過程!Q5357</f>
        <v>0</v>
      </c>
    </row>
    <row r="5361" spans="8:14">
      <c r="H5361" s="38">
        <v>41863</v>
      </c>
      <c r="I5361" s="39" t="s">
        <v>149</v>
      </c>
      <c r="J5361" s="74">
        <f>計算過程!D5358</f>
        <v>0</v>
      </c>
      <c r="K5361" s="74">
        <f>計算過程!I5358</f>
        <v>0</v>
      </c>
      <c r="L5361" s="74">
        <f>計算過程!J5358</f>
        <v>0</v>
      </c>
      <c r="M5361" s="74">
        <f>計算過程!K5358</f>
        <v>0</v>
      </c>
      <c r="N5361" s="75">
        <f>計算過程!Q5358</f>
        <v>0</v>
      </c>
    </row>
    <row r="5362" spans="8:14">
      <c r="H5362" s="38">
        <v>41863</v>
      </c>
      <c r="I5362" s="39" t="s">
        <v>150</v>
      </c>
      <c r="J5362" s="74">
        <f>計算過程!D5359</f>
        <v>0</v>
      </c>
      <c r="K5362" s="74">
        <f>計算過程!I5359</f>
        <v>0</v>
      </c>
      <c r="L5362" s="74">
        <f>計算過程!J5359</f>
        <v>0</v>
      </c>
      <c r="M5362" s="74">
        <f>計算過程!K5359</f>
        <v>0</v>
      </c>
      <c r="N5362" s="75">
        <f>計算過程!Q5359</f>
        <v>0</v>
      </c>
    </row>
    <row r="5363" spans="8:14">
      <c r="H5363" s="38">
        <v>41863</v>
      </c>
      <c r="I5363" s="39" t="s">
        <v>151</v>
      </c>
      <c r="J5363" s="74">
        <f>計算過程!D5360</f>
        <v>0</v>
      </c>
      <c r="K5363" s="74">
        <f>計算過程!I5360</f>
        <v>0</v>
      </c>
      <c r="L5363" s="74">
        <f>計算過程!J5360</f>
        <v>0</v>
      </c>
      <c r="M5363" s="74">
        <f>計算過程!K5360</f>
        <v>0</v>
      </c>
      <c r="N5363" s="75">
        <f>計算過程!Q5360</f>
        <v>0</v>
      </c>
    </row>
    <row r="5364" spans="8:14">
      <c r="H5364" s="38">
        <v>41863</v>
      </c>
      <c r="I5364" s="39" t="s">
        <v>152</v>
      </c>
      <c r="J5364" s="74">
        <f>計算過程!D5361</f>
        <v>0</v>
      </c>
      <c r="K5364" s="74">
        <f>計算過程!I5361</f>
        <v>0</v>
      </c>
      <c r="L5364" s="74">
        <f>計算過程!J5361</f>
        <v>0</v>
      </c>
      <c r="M5364" s="74">
        <f>計算過程!K5361</f>
        <v>0</v>
      </c>
      <c r="N5364" s="75">
        <f>計算過程!Q5361</f>
        <v>0</v>
      </c>
    </row>
    <row r="5365" spans="8:14">
      <c r="H5365" s="38">
        <v>41863</v>
      </c>
      <c r="I5365" s="39" t="s">
        <v>153</v>
      </c>
      <c r="J5365" s="74">
        <f>計算過程!D5362</f>
        <v>0</v>
      </c>
      <c r="K5365" s="74">
        <f>計算過程!I5362</f>
        <v>0</v>
      </c>
      <c r="L5365" s="74">
        <f>計算過程!J5362</f>
        <v>0</v>
      </c>
      <c r="M5365" s="74">
        <f>計算過程!K5362</f>
        <v>0</v>
      </c>
      <c r="N5365" s="75">
        <f>計算過程!Q5362</f>
        <v>0</v>
      </c>
    </row>
    <row r="5366" spans="8:14">
      <c r="H5366" s="38">
        <v>41863</v>
      </c>
      <c r="I5366" s="39" t="s">
        <v>154</v>
      </c>
      <c r="J5366" s="74">
        <f>計算過程!D5363</f>
        <v>0</v>
      </c>
      <c r="K5366" s="74">
        <f>計算過程!I5363</f>
        <v>0</v>
      </c>
      <c r="L5366" s="74">
        <f>計算過程!J5363</f>
        <v>0</v>
      </c>
      <c r="M5366" s="74">
        <f>計算過程!K5363</f>
        <v>0</v>
      </c>
      <c r="N5366" s="75">
        <f>計算過程!Q5363</f>
        <v>0</v>
      </c>
    </row>
    <row r="5367" spans="8:14">
      <c r="H5367" s="38">
        <v>41863</v>
      </c>
      <c r="I5367" s="39" t="s">
        <v>155</v>
      </c>
      <c r="J5367" s="74">
        <f>計算過程!D5364</f>
        <v>0</v>
      </c>
      <c r="K5367" s="74">
        <f>計算過程!I5364</f>
        <v>0</v>
      </c>
      <c r="L5367" s="74">
        <f>計算過程!J5364</f>
        <v>0</v>
      </c>
      <c r="M5367" s="74">
        <f>計算過程!K5364</f>
        <v>0</v>
      </c>
      <c r="N5367" s="75">
        <f>計算過程!Q5364</f>
        <v>0</v>
      </c>
    </row>
    <row r="5368" spans="8:14">
      <c r="H5368" s="38">
        <v>41863</v>
      </c>
      <c r="I5368" s="39" t="s">
        <v>156</v>
      </c>
      <c r="J5368" s="74">
        <f>計算過程!D5365</f>
        <v>0</v>
      </c>
      <c r="K5368" s="74">
        <f>計算過程!I5365</f>
        <v>0</v>
      </c>
      <c r="L5368" s="74">
        <f>計算過程!J5365</f>
        <v>0</v>
      </c>
      <c r="M5368" s="74">
        <f>計算過程!K5365</f>
        <v>0</v>
      </c>
      <c r="N5368" s="75">
        <f>計算過程!Q5365</f>
        <v>0</v>
      </c>
    </row>
    <row r="5369" spans="8:14">
      <c r="H5369" s="38">
        <v>41863</v>
      </c>
      <c r="I5369" s="39" t="s">
        <v>157</v>
      </c>
      <c r="J5369" s="74">
        <f>計算過程!D5366</f>
        <v>0</v>
      </c>
      <c r="K5369" s="74">
        <f>計算過程!I5366</f>
        <v>0</v>
      </c>
      <c r="L5369" s="74">
        <f>計算過程!J5366</f>
        <v>0</v>
      </c>
      <c r="M5369" s="74">
        <f>計算過程!K5366</f>
        <v>0</v>
      </c>
      <c r="N5369" s="75">
        <f>計算過程!Q5366</f>
        <v>0</v>
      </c>
    </row>
    <row r="5370" spans="8:14">
      <c r="H5370" s="38">
        <v>41863</v>
      </c>
      <c r="I5370" s="39" t="s">
        <v>158</v>
      </c>
      <c r="J5370" s="74">
        <f>計算過程!D5367</f>
        <v>0</v>
      </c>
      <c r="K5370" s="74">
        <f>計算過程!I5367</f>
        <v>0</v>
      </c>
      <c r="L5370" s="74">
        <f>計算過程!J5367</f>
        <v>0</v>
      </c>
      <c r="M5370" s="74">
        <f>計算過程!K5367</f>
        <v>0</v>
      </c>
      <c r="N5370" s="75">
        <f>計算過程!Q5367</f>
        <v>0</v>
      </c>
    </row>
    <row r="5371" spans="8:14">
      <c r="H5371" s="38">
        <v>41863</v>
      </c>
      <c r="I5371" s="39" t="s">
        <v>159</v>
      </c>
      <c r="J5371" s="74">
        <f>計算過程!D5368</f>
        <v>0</v>
      </c>
      <c r="K5371" s="74">
        <f>計算過程!I5368</f>
        <v>0</v>
      </c>
      <c r="L5371" s="74">
        <f>計算過程!J5368</f>
        <v>0</v>
      </c>
      <c r="M5371" s="74">
        <f>計算過程!K5368</f>
        <v>0</v>
      </c>
      <c r="N5371" s="75">
        <f>計算過程!Q5368</f>
        <v>0</v>
      </c>
    </row>
    <row r="5372" spans="8:14">
      <c r="H5372" s="38">
        <v>41863</v>
      </c>
      <c r="I5372" s="39" t="s">
        <v>160</v>
      </c>
      <c r="J5372" s="74">
        <f>計算過程!D5369</f>
        <v>0</v>
      </c>
      <c r="K5372" s="74">
        <f>計算過程!I5369</f>
        <v>0</v>
      </c>
      <c r="L5372" s="74">
        <f>計算過程!J5369</f>
        <v>0</v>
      </c>
      <c r="M5372" s="74">
        <f>計算過程!K5369</f>
        <v>0</v>
      </c>
      <c r="N5372" s="75">
        <f>計算過程!Q5369</f>
        <v>0</v>
      </c>
    </row>
    <row r="5373" spans="8:14">
      <c r="H5373" s="38">
        <v>41863</v>
      </c>
      <c r="I5373" s="39" t="s">
        <v>161</v>
      </c>
      <c r="J5373" s="74">
        <f>計算過程!D5370</f>
        <v>0</v>
      </c>
      <c r="K5373" s="74">
        <f>計算過程!I5370</f>
        <v>0</v>
      </c>
      <c r="L5373" s="74">
        <f>計算過程!J5370</f>
        <v>0</v>
      </c>
      <c r="M5373" s="74">
        <f>計算過程!K5370</f>
        <v>0</v>
      </c>
      <c r="N5373" s="75">
        <f>計算過程!Q5370</f>
        <v>0</v>
      </c>
    </row>
    <row r="5374" spans="8:14">
      <c r="H5374" s="38">
        <v>41863</v>
      </c>
      <c r="I5374" s="39" t="s">
        <v>162</v>
      </c>
      <c r="J5374" s="74">
        <f>計算過程!D5371</f>
        <v>0</v>
      </c>
      <c r="K5374" s="74">
        <f>計算過程!I5371</f>
        <v>0</v>
      </c>
      <c r="L5374" s="74">
        <f>計算過程!J5371</f>
        <v>0</v>
      </c>
      <c r="M5374" s="74">
        <f>計算過程!K5371</f>
        <v>0</v>
      </c>
      <c r="N5374" s="75">
        <f>計算過程!Q5371</f>
        <v>0</v>
      </c>
    </row>
    <row r="5375" spans="8:14">
      <c r="H5375" s="38">
        <v>41863</v>
      </c>
      <c r="I5375" s="39" t="s">
        <v>163</v>
      </c>
      <c r="J5375" s="74">
        <f>計算過程!D5372</f>
        <v>0</v>
      </c>
      <c r="K5375" s="74">
        <f>計算過程!I5372</f>
        <v>0</v>
      </c>
      <c r="L5375" s="74">
        <f>計算過程!J5372</f>
        <v>0</v>
      </c>
      <c r="M5375" s="74">
        <f>計算過程!K5372</f>
        <v>0</v>
      </c>
      <c r="N5375" s="75">
        <f>計算過程!Q5372</f>
        <v>0</v>
      </c>
    </row>
    <row r="5376" spans="8:14">
      <c r="H5376" s="38">
        <v>41863</v>
      </c>
      <c r="I5376" s="39" t="s">
        <v>164</v>
      </c>
      <c r="J5376" s="74">
        <f>計算過程!D5373</f>
        <v>0</v>
      </c>
      <c r="K5376" s="74">
        <f>計算過程!I5373</f>
        <v>0</v>
      </c>
      <c r="L5376" s="74">
        <f>計算過程!J5373</f>
        <v>0</v>
      </c>
      <c r="M5376" s="74">
        <f>計算過程!K5373</f>
        <v>0</v>
      </c>
      <c r="N5376" s="75">
        <f>計算過程!Q5373</f>
        <v>0</v>
      </c>
    </row>
    <row r="5377" spans="8:14">
      <c r="H5377" s="38">
        <v>41863</v>
      </c>
      <c r="I5377" s="39" t="s">
        <v>165</v>
      </c>
      <c r="J5377" s="74">
        <f>計算過程!D5374</f>
        <v>0</v>
      </c>
      <c r="K5377" s="74">
        <f>計算過程!I5374</f>
        <v>0</v>
      </c>
      <c r="L5377" s="74">
        <f>計算過程!J5374</f>
        <v>0</v>
      </c>
      <c r="M5377" s="74">
        <f>計算過程!K5374</f>
        <v>0</v>
      </c>
      <c r="N5377" s="75">
        <f>計算過程!Q5374</f>
        <v>0</v>
      </c>
    </row>
    <row r="5378" spans="8:14">
      <c r="H5378" s="38">
        <v>41863</v>
      </c>
      <c r="I5378" s="39" t="s">
        <v>166</v>
      </c>
      <c r="J5378" s="74">
        <f>計算過程!D5375</f>
        <v>0</v>
      </c>
      <c r="K5378" s="74">
        <f>計算過程!I5375</f>
        <v>0</v>
      </c>
      <c r="L5378" s="74">
        <f>計算過程!J5375</f>
        <v>0</v>
      </c>
      <c r="M5378" s="74">
        <f>計算過程!K5375</f>
        <v>0</v>
      </c>
      <c r="N5378" s="75">
        <f>計算過程!Q5375</f>
        <v>0</v>
      </c>
    </row>
    <row r="5379" spans="8:14">
      <c r="H5379" s="38">
        <v>41863</v>
      </c>
      <c r="I5379" s="39" t="s">
        <v>167</v>
      </c>
      <c r="J5379" s="74">
        <f>計算過程!D5376</f>
        <v>0</v>
      </c>
      <c r="K5379" s="74">
        <f>計算過程!I5376</f>
        <v>0</v>
      </c>
      <c r="L5379" s="74">
        <f>計算過程!J5376</f>
        <v>0</v>
      </c>
      <c r="M5379" s="74">
        <f>計算過程!K5376</f>
        <v>0</v>
      </c>
      <c r="N5379" s="75">
        <f>計算過程!Q5376</f>
        <v>0</v>
      </c>
    </row>
    <row r="5380" spans="8:14">
      <c r="H5380" s="38">
        <v>41863</v>
      </c>
      <c r="I5380" s="39" t="s">
        <v>168</v>
      </c>
      <c r="J5380" s="74">
        <f>計算過程!D5377</f>
        <v>0</v>
      </c>
      <c r="K5380" s="74">
        <f>計算過程!I5377</f>
        <v>0</v>
      </c>
      <c r="L5380" s="74">
        <f>計算過程!J5377</f>
        <v>0</v>
      </c>
      <c r="M5380" s="74">
        <f>計算過程!K5377</f>
        <v>0</v>
      </c>
      <c r="N5380" s="75">
        <f>計算過程!Q5377</f>
        <v>0</v>
      </c>
    </row>
    <row r="5381" spans="8:14">
      <c r="H5381" s="38">
        <v>41863</v>
      </c>
      <c r="I5381" s="39" t="s">
        <v>169</v>
      </c>
      <c r="J5381" s="74">
        <f>計算過程!D5378</f>
        <v>0</v>
      </c>
      <c r="K5381" s="74">
        <f>計算過程!I5378</f>
        <v>0</v>
      </c>
      <c r="L5381" s="74">
        <f>計算過程!J5378</f>
        <v>0</v>
      </c>
      <c r="M5381" s="74">
        <f>計算過程!K5378</f>
        <v>0</v>
      </c>
      <c r="N5381" s="75">
        <f>計算過程!Q5378</f>
        <v>0</v>
      </c>
    </row>
    <row r="5382" spans="8:14">
      <c r="H5382" s="38">
        <v>41863</v>
      </c>
      <c r="I5382" s="39" t="s">
        <v>170</v>
      </c>
      <c r="J5382" s="74">
        <f>計算過程!D5379</f>
        <v>0</v>
      </c>
      <c r="K5382" s="74">
        <f>計算過程!I5379</f>
        <v>0</v>
      </c>
      <c r="L5382" s="74">
        <f>計算過程!J5379</f>
        <v>0</v>
      </c>
      <c r="M5382" s="74">
        <f>計算過程!K5379</f>
        <v>0</v>
      </c>
      <c r="N5382" s="75">
        <f>計算過程!Q5379</f>
        <v>0</v>
      </c>
    </row>
    <row r="5383" spans="8:14">
      <c r="H5383" s="38">
        <v>41863</v>
      </c>
      <c r="I5383" s="39" t="s">
        <v>171</v>
      </c>
      <c r="J5383" s="74">
        <f>計算過程!D5380</f>
        <v>0</v>
      </c>
      <c r="K5383" s="74">
        <f>計算過程!I5380</f>
        <v>0</v>
      </c>
      <c r="L5383" s="74">
        <f>計算過程!J5380</f>
        <v>0</v>
      </c>
      <c r="M5383" s="74">
        <f>計算過程!K5380</f>
        <v>0</v>
      </c>
      <c r="N5383" s="75">
        <f>計算過程!Q5380</f>
        <v>0</v>
      </c>
    </row>
    <row r="5384" spans="8:14">
      <c r="H5384" s="38">
        <v>41863</v>
      </c>
      <c r="I5384" s="39" t="s">
        <v>172</v>
      </c>
      <c r="J5384" s="74">
        <f>計算過程!D5381</f>
        <v>0</v>
      </c>
      <c r="K5384" s="74">
        <f>計算過程!I5381</f>
        <v>0</v>
      </c>
      <c r="L5384" s="74">
        <f>計算過程!J5381</f>
        <v>0</v>
      </c>
      <c r="M5384" s="74">
        <f>計算過程!K5381</f>
        <v>0</v>
      </c>
      <c r="N5384" s="75">
        <f>計算過程!Q5381</f>
        <v>0</v>
      </c>
    </row>
    <row r="5385" spans="8:14">
      <c r="H5385" s="38">
        <v>41864</v>
      </c>
      <c r="I5385" s="39" t="s">
        <v>149</v>
      </c>
      <c r="J5385" s="74">
        <f>計算過程!D5382</f>
        <v>0</v>
      </c>
      <c r="K5385" s="74">
        <f>計算過程!I5382</f>
        <v>0</v>
      </c>
      <c r="L5385" s="74">
        <f>計算過程!J5382</f>
        <v>0</v>
      </c>
      <c r="M5385" s="74">
        <f>計算過程!K5382</f>
        <v>0</v>
      </c>
      <c r="N5385" s="75">
        <f>計算過程!Q5382</f>
        <v>0</v>
      </c>
    </row>
    <row r="5386" spans="8:14">
      <c r="H5386" s="38">
        <v>41864</v>
      </c>
      <c r="I5386" s="39" t="s">
        <v>150</v>
      </c>
      <c r="J5386" s="74">
        <f>計算過程!D5383</f>
        <v>0</v>
      </c>
      <c r="K5386" s="74">
        <f>計算過程!I5383</f>
        <v>0</v>
      </c>
      <c r="L5386" s="74">
        <f>計算過程!J5383</f>
        <v>0</v>
      </c>
      <c r="M5386" s="74">
        <f>計算過程!K5383</f>
        <v>0</v>
      </c>
      <c r="N5386" s="75">
        <f>計算過程!Q5383</f>
        <v>0</v>
      </c>
    </row>
    <row r="5387" spans="8:14">
      <c r="H5387" s="38">
        <v>41864</v>
      </c>
      <c r="I5387" s="39" t="s">
        <v>151</v>
      </c>
      <c r="J5387" s="74">
        <f>計算過程!D5384</f>
        <v>0</v>
      </c>
      <c r="K5387" s="74">
        <f>計算過程!I5384</f>
        <v>0</v>
      </c>
      <c r="L5387" s="74">
        <f>計算過程!J5384</f>
        <v>0</v>
      </c>
      <c r="M5387" s="74">
        <f>計算過程!K5384</f>
        <v>0</v>
      </c>
      <c r="N5387" s="75">
        <f>計算過程!Q5384</f>
        <v>0</v>
      </c>
    </row>
    <row r="5388" spans="8:14">
      <c r="H5388" s="38">
        <v>41864</v>
      </c>
      <c r="I5388" s="39" t="s">
        <v>152</v>
      </c>
      <c r="J5388" s="74">
        <f>計算過程!D5385</f>
        <v>0</v>
      </c>
      <c r="K5388" s="74">
        <f>計算過程!I5385</f>
        <v>0</v>
      </c>
      <c r="L5388" s="74">
        <f>計算過程!J5385</f>
        <v>0</v>
      </c>
      <c r="M5388" s="74">
        <f>計算過程!K5385</f>
        <v>0</v>
      </c>
      <c r="N5388" s="75">
        <f>計算過程!Q5385</f>
        <v>0</v>
      </c>
    </row>
    <row r="5389" spans="8:14">
      <c r="H5389" s="38">
        <v>41864</v>
      </c>
      <c r="I5389" s="39" t="s">
        <v>153</v>
      </c>
      <c r="J5389" s="74">
        <f>計算過程!D5386</f>
        <v>0</v>
      </c>
      <c r="K5389" s="74">
        <f>計算過程!I5386</f>
        <v>0</v>
      </c>
      <c r="L5389" s="74">
        <f>計算過程!J5386</f>
        <v>0</v>
      </c>
      <c r="M5389" s="74">
        <f>計算過程!K5386</f>
        <v>0</v>
      </c>
      <c r="N5389" s="75">
        <f>計算過程!Q5386</f>
        <v>0</v>
      </c>
    </row>
    <row r="5390" spans="8:14">
      <c r="H5390" s="38">
        <v>41864</v>
      </c>
      <c r="I5390" s="39" t="s">
        <v>154</v>
      </c>
      <c r="J5390" s="74">
        <f>計算過程!D5387</f>
        <v>0</v>
      </c>
      <c r="K5390" s="74">
        <f>計算過程!I5387</f>
        <v>0</v>
      </c>
      <c r="L5390" s="74">
        <f>計算過程!J5387</f>
        <v>0</v>
      </c>
      <c r="M5390" s="74">
        <f>計算過程!K5387</f>
        <v>0</v>
      </c>
      <c r="N5390" s="75">
        <f>計算過程!Q5387</f>
        <v>0</v>
      </c>
    </row>
    <row r="5391" spans="8:14">
      <c r="H5391" s="38">
        <v>41864</v>
      </c>
      <c r="I5391" s="39" t="s">
        <v>155</v>
      </c>
      <c r="J5391" s="74">
        <f>計算過程!D5388</f>
        <v>0</v>
      </c>
      <c r="K5391" s="74">
        <f>計算過程!I5388</f>
        <v>0</v>
      </c>
      <c r="L5391" s="74">
        <f>計算過程!J5388</f>
        <v>0</v>
      </c>
      <c r="M5391" s="74">
        <f>計算過程!K5388</f>
        <v>0</v>
      </c>
      <c r="N5391" s="75">
        <f>計算過程!Q5388</f>
        <v>0</v>
      </c>
    </row>
    <row r="5392" spans="8:14">
      <c r="H5392" s="38">
        <v>41864</v>
      </c>
      <c r="I5392" s="39" t="s">
        <v>156</v>
      </c>
      <c r="J5392" s="74">
        <f>計算過程!D5389</f>
        <v>0</v>
      </c>
      <c r="K5392" s="74">
        <f>計算過程!I5389</f>
        <v>0</v>
      </c>
      <c r="L5392" s="74">
        <f>計算過程!J5389</f>
        <v>0</v>
      </c>
      <c r="M5392" s="74">
        <f>計算過程!K5389</f>
        <v>0</v>
      </c>
      <c r="N5392" s="75">
        <f>計算過程!Q5389</f>
        <v>0</v>
      </c>
    </row>
    <row r="5393" spans="8:14">
      <c r="H5393" s="38">
        <v>41864</v>
      </c>
      <c r="I5393" s="39" t="s">
        <v>157</v>
      </c>
      <c r="J5393" s="74">
        <f>計算過程!D5390</f>
        <v>0</v>
      </c>
      <c r="K5393" s="74">
        <f>計算過程!I5390</f>
        <v>0</v>
      </c>
      <c r="L5393" s="74">
        <f>計算過程!J5390</f>
        <v>0</v>
      </c>
      <c r="M5393" s="74">
        <f>計算過程!K5390</f>
        <v>0</v>
      </c>
      <c r="N5393" s="75">
        <f>計算過程!Q5390</f>
        <v>0</v>
      </c>
    </row>
    <row r="5394" spans="8:14">
      <c r="H5394" s="38">
        <v>41864</v>
      </c>
      <c r="I5394" s="39" t="s">
        <v>158</v>
      </c>
      <c r="J5394" s="74">
        <f>計算過程!D5391</f>
        <v>0</v>
      </c>
      <c r="K5394" s="74">
        <f>計算過程!I5391</f>
        <v>0</v>
      </c>
      <c r="L5394" s="74">
        <f>計算過程!J5391</f>
        <v>0</v>
      </c>
      <c r="M5394" s="74">
        <f>計算過程!K5391</f>
        <v>0</v>
      </c>
      <c r="N5394" s="75">
        <f>計算過程!Q5391</f>
        <v>0</v>
      </c>
    </row>
    <row r="5395" spans="8:14">
      <c r="H5395" s="38">
        <v>41864</v>
      </c>
      <c r="I5395" s="39" t="s">
        <v>159</v>
      </c>
      <c r="J5395" s="74">
        <f>計算過程!D5392</f>
        <v>0</v>
      </c>
      <c r="K5395" s="74">
        <f>計算過程!I5392</f>
        <v>0</v>
      </c>
      <c r="L5395" s="74">
        <f>計算過程!J5392</f>
        <v>0</v>
      </c>
      <c r="M5395" s="74">
        <f>計算過程!K5392</f>
        <v>0</v>
      </c>
      <c r="N5395" s="75">
        <f>計算過程!Q5392</f>
        <v>0</v>
      </c>
    </row>
    <row r="5396" spans="8:14">
      <c r="H5396" s="38">
        <v>41864</v>
      </c>
      <c r="I5396" s="39" t="s">
        <v>160</v>
      </c>
      <c r="J5396" s="74">
        <f>計算過程!D5393</f>
        <v>0</v>
      </c>
      <c r="K5396" s="74">
        <f>計算過程!I5393</f>
        <v>0</v>
      </c>
      <c r="L5396" s="74">
        <f>計算過程!J5393</f>
        <v>0</v>
      </c>
      <c r="M5396" s="74">
        <f>計算過程!K5393</f>
        <v>0</v>
      </c>
      <c r="N5396" s="75">
        <f>計算過程!Q5393</f>
        <v>0</v>
      </c>
    </row>
    <row r="5397" spans="8:14">
      <c r="H5397" s="38">
        <v>41864</v>
      </c>
      <c r="I5397" s="39" t="s">
        <v>161</v>
      </c>
      <c r="J5397" s="74">
        <f>計算過程!D5394</f>
        <v>0</v>
      </c>
      <c r="K5397" s="74">
        <f>計算過程!I5394</f>
        <v>0</v>
      </c>
      <c r="L5397" s="74">
        <f>計算過程!J5394</f>
        <v>0</v>
      </c>
      <c r="M5397" s="74">
        <f>計算過程!K5394</f>
        <v>0</v>
      </c>
      <c r="N5397" s="75">
        <f>計算過程!Q5394</f>
        <v>0</v>
      </c>
    </row>
    <row r="5398" spans="8:14">
      <c r="H5398" s="38">
        <v>41864</v>
      </c>
      <c r="I5398" s="39" t="s">
        <v>162</v>
      </c>
      <c r="J5398" s="74">
        <f>計算過程!D5395</f>
        <v>0</v>
      </c>
      <c r="K5398" s="74">
        <f>計算過程!I5395</f>
        <v>0</v>
      </c>
      <c r="L5398" s="74">
        <f>計算過程!J5395</f>
        <v>0</v>
      </c>
      <c r="M5398" s="74">
        <f>計算過程!K5395</f>
        <v>0</v>
      </c>
      <c r="N5398" s="75">
        <f>計算過程!Q5395</f>
        <v>0</v>
      </c>
    </row>
    <row r="5399" spans="8:14">
      <c r="H5399" s="38">
        <v>41864</v>
      </c>
      <c r="I5399" s="39" t="s">
        <v>163</v>
      </c>
      <c r="J5399" s="74">
        <f>計算過程!D5396</f>
        <v>0</v>
      </c>
      <c r="K5399" s="74">
        <f>計算過程!I5396</f>
        <v>0</v>
      </c>
      <c r="L5399" s="74">
        <f>計算過程!J5396</f>
        <v>0</v>
      </c>
      <c r="M5399" s="74">
        <f>計算過程!K5396</f>
        <v>0</v>
      </c>
      <c r="N5399" s="75">
        <f>計算過程!Q5396</f>
        <v>0</v>
      </c>
    </row>
    <row r="5400" spans="8:14">
      <c r="H5400" s="38">
        <v>41864</v>
      </c>
      <c r="I5400" s="39" t="s">
        <v>164</v>
      </c>
      <c r="J5400" s="74">
        <f>計算過程!D5397</f>
        <v>0</v>
      </c>
      <c r="K5400" s="74">
        <f>計算過程!I5397</f>
        <v>0</v>
      </c>
      <c r="L5400" s="74">
        <f>計算過程!J5397</f>
        <v>0</v>
      </c>
      <c r="M5400" s="74">
        <f>計算過程!K5397</f>
        <v>0</v>
      </c>
      <c r="N5400" s="75">
        <f>計算過程!Q5397</f>
        <v>0</v>
      </c>
    </row>
    <row r="5401" spans="8:14">
      <c r="H5401" s="38">
        <v>41864</v>
      </c>
      <c r="I5401" s="39" t="s">
        <v>165</v>
      </c>
      <c r="J5401" s="74">
        <f>計算過程!D5398</f>
        <v>0</v>
      </c>
      <c r="K5401" s="74">
        <f>計算過程!I5398</f>
        <v>0</v>
      </c>
      <c r="L5401" s="74">
        <f>計算過程!J5398</f>
        <v>0</v>
      </c>
      <c r="M5401" s="74">
        <f>計算過程!K5398</f>
        <v>0</v>
      </c>
      <c r="N5401" s="75">
        <f>計算過程!Q5398</f>
        <v>0</v>
      </c>
    </row>
    <row r="5402" spans="8:14">
      <c r="H5402" s="38">
        <v>41864</v>
      </c>
      <c r="I5402" s="39" t="s">
        <v>166</v>
      </c>
      <c r="J5402" s="74">
        <f>計算過程!D5399</f>
        <v>0</v>
      </c>
      <c r="K5402" s="74">
        <f>計算過程!I5399</f>
        <v>0</v>
      </c>
      <c r="L5402" s="74">
        <f>計算過程!J5399</f>
        <v>0</v>
      </c>
      <c r="M5402" s="74">
        <f>計算過程!K5399</f>
        <v>0</v>
      </c>
      <c r="N5402" s="75">
        <f>計算過程!Q5399</f>
        <v>0</v>
      </c>
    </row>
    <row r="5403" spans="8:14">
      <c r="H5403" s="38">
        <v>41864</v>
      </c>
      <c r="I5403" s="39" t="s">
        <v>167</v>
      </c>
      <c r="J5403" s="74">
        <f>計算過程!D5400</f>
        <v>0</v>
      </c>
      <c r="K5403" s="74">
        <f>計算過程!I5400</f>
        <v>0</v>
      </c>
      <c r="L5403" s="74">
        <f>計算過程!J5400</f>
        <v>0</v>
      </c>
      <c r="M5403" s="74">
        <f>計算過程!K5400</f>
        <v>0</v>
      </c>
      <c r="N5403" s="75">
        <f>計算過程!Q5400</f>
        <v>0</v>
      </c>
    </row>
    <row r="5404" spans="8:14">
      <c r="H5404" s="38">
        <v>41864</v>
      </c>
      <c r="I5404" s="39" t="s">
        <v>168</v>
      </c>
      <c r="J5404" s="74">
        <f>計算過程!D5401</f>
        <v>0</v>
      </c>
      <c r="K5404" s="74">
        <f>計算過程!I5401</f>
        <v>0</v>
      </c>
      <c r="L5404" s="74">
        <f>計算過程!J5401</f>
        <v>0</v>
      </c>
      <c r="M5404" s="74">
        <f>計算過程!K5401</f>
        <v>0</v>
      </c>
      <c r="N5404" s="75">
        <f>計算過程!Q5401</f>
        <v>0</v>
      </c>
    </row>
    <row r="5405" spans="8:14">
      <c r="H5405" s="38">
        <v>41864</v>
      </c>
      <c r="I5405" s="39" t="s">
        <v>169</v>
      </c>
      <c r="J5405" s="74">
        <f>計算過程!D5402</f>
        <v>0</v>
      </c>
      <c r="K5405" s="74">
        <f>計算過程!I5402</f>
        <v>0</v>
      </c>
      <c r="L5405" s="74">
        <f>計算過程!J5402</f>
        <v>0</v>
      </c>
      <c r="M5405" s="74">
        <f>計算過程!K5402</f>
        <v>0</v>
      </c>
      <c r="N5405" s="75">
        <f>計算過程!Q5402</f>
        <v>0</v>
      </c>
    </row>
    <row r="5406" spans="8:14">
      <c r="H5406" s="38">
        <v>41864</v>
      </c>
      <c r="I5406" s="39" t="s">
        <v>170</v>
      </c>
      <c r="J5406" s="74">
        <f>計算過程!D5403</f>
        <v>0</v>
      </c>
      <c r="K5406" s="74">
        <f>計算過程!I5403</f>
        <v>0</v>
      </c>
      <c r="L5406" s="74">
        <f>計算過程!J5403</f>
        <v>0</v>
      </c>
      <c r="M5406" s="74">
        <f>計算過程!K5403</f>
        <v>0</v>
      </c>
      <c r="N5406" s="75">
        <f>計算過程!Q5403</f>
        <v>0</v>
      </c>
    </row>
    <row r="5407" spans="8:14">
      <c r="H5407" s="38">
        <v>41864</v>
      </c>
      <c r="I5407" s="39" t="s">
        <v>171</v>
      </c>
      <c r="J5407" s="74">
        <f>計算過程!D5404</f>
        <v>0</v>
      </c>
      <c r="K5407" s="74">
        <f>計算過程!I5404</f>
        <v>0</v>
      </c>
      <c r="L5407" s="74">
        <f>計算過程!J5404</f>
        <v>0</v>
      </c>
      <c r="M5407" s="74">
        <f>計算過程!K5404</f>
        <v>0</v>
      </c>
      <c r="N5407" s="75">
        <f>計算過程!Q5404</f>
        <v>0</v>
      </c>
    </row>
    <row r="5408" spans="8:14">
      <c r="H5408" s="38">
        <v>41864</v>
      </c>
      <c r="I5408" s="39" t="s">
        <v>172</v>
      </c>
      <c r="J5408" s="74">
        <f>計算過程!D5405</f>
        <v>0</v>
      </c>
      <c r="K5408" s="74">
        <f>計算過程!I5405</f>
        <v>0</v>
      </c>
      <c r="L5408" s="74">
        <f>計算過程!J5405</f>
        <v>0</v>
      </c>
      <c r="M5408" s="74">
        <f>計算過程!K5405</f>
        <v>0</v>
      </c>
      <c r="N5408" s="75">
        <f>計算過程!Q5405</f>
        <v>0</v>
      </c>
    </row>
    <row r="5409" spans="8:14">
      <c r="H5409" s="38">
        <v>41865</v>
      </c>
      <c r="I5409" s="39" t="s">
        <v>149</v>
      </c>
      <c r="J5409" s="74">
        <f>計算過程!D5406</f>
        <v>0</v>
      </c>
      <c r="K5409" s="74">
        <f>計算過程!I5406</f>
        <v>0</v>
      </c>
      <c r="L5409" s="74">
        <f>計算過程!J5406</f>
        <v>0</v>
      </c>
      <c r="M5409" s="74">
        <f>計算過程!K5406</f>
        <v>0</v>
      </c>
      <c r="N5409" s="75">
        <f>計算過程!Q5406</f>
        <v>0</v>
      </c>
    </row>
    <row r="5410" spans="8:14">
      <c r="H5410" s="38">
        <v>41865</v>
      </c>
      <c r="I5410" s="39" t="s">
        <v>150</v>
      </c>
      <c r="J5410" s="74">
        <f>計算過程!D5407</f>
        <v>0</v>
      </c>
      <c r="K5410" s="74">
        <f>計算過程!I5407</f>
        <v>0</v>
      </c>
      <c r="L5410" s="74">
        <f>計算過程!J5407</f>
        <v>0</v>
      </c>
      <c r="M5410" s="74">
        <f>計算過程!K5407</f>
        <v>0</v>
      </c>
      <c r="N5410" s="75">
        <f>計算過程!Q5407</f>
        <v>0</v>
      </c>
    </row>
    <row r="5411" spans="8:14">
      <c r="H5411" s="38">
        <v>41865</v>
      </c>
      <c r="I5411" s="39" t="s">
        <v>151</v>
      </c>
      <c r="J5411" s="74">
        <f>計算過程!D5408</f>
        <v>0</v>
      </c>
      <c r="K5411" s="74">
        <f>計算過程!I5408</f>
        <v>0</v>
      </c>
      <c r="L5411" s="74">
        <f>計算過程!J5408</f>
        <v>0</v>
      </c>
      <c r="M5411" s="74">
        <f>計算過程!K5408</f>
        <v>0</v>
      </c>
      <c r="N5411" s="75">
        <f>計算過程!Q5408</f>
        <v>0</v>
      </c>
    </row>
    <row r="5412" spans="8:14">
      <c r="H5412" s="38">
        <v>41865</v>
      </c>
      <c r="I5412" s="39" t="s">
        <v>152</v>
      </c>
      <c r="J5412" s="74">
        <f>計算過程!D5409</f>
        <v>0</v>
      </c>
      <c r="K5412" s="74">
        <f>計算過程!I5409</f>
        <v>0</v>
      </c>
      <c r="L5412" s="74">
        <f>計算過程!J5409</f>
        <v>0</v>
      </c>
      <c r="M5412" s="74">
        <f>計算過程!K5409</f>
        <v>0</v>
      </c>
      <c r="N5412" s="75">
        <f>計算過程!Q5409</f>
        <v>0</v>
      </c>
    </row>
    <row r="5413" spans="8:14">
      <c r="H5413" s="38">
        <v>41865</v>
      </c>
      <c r="I5413" s="39" t="s">
        <v>153</v>
      </c>
      <c r="J5413" s="74">
        <f>計算過程!D5410</f>
        <v>0</v>
      </c>
      <c r="K5413" s="74">
        <f>計算過程!I5410</f>
        <v>0</v>
      </c>
      <c r="L5413" s="74">
        <f>計算過程!J5410</f>
        <v>0</v>
      </c>
      <c r="M5413" s="74">
        <f>計算過程!K5410</f>
        <v>0</v>
      </c>
      <c r="N5413" s="75">
        <f>計算過程!Q5410</f>
        <v>0</v>
      </c>
    </row>
    <row r="5414" spans="8:14">
      <c r="H5414" s="38">
        <v>41865</v>
      </c>
      <c r="I5414" s="39" t="s">
        <v>154</v>
      </c>
      <c r="J5414" s="74">
        <f>計算過程!D5411</f>
        <v>0</v>
      </c>
      <c r="K5414" s="74">
        <f>計算過程!I5411</f>
        <v>0</v>
      </c>
      <c r="L5414" s="74">
        <f>計算過程!J5411</f>
        <v>0</v>
      </c>
      <c r="M5414" s="74">
        <f>計算過程!K5411</f>
        <v>0</v>
      </c>
      <c r="N5414" s="75">
        <f>計算過程!Q5411</f>
        <v>0</v>
      </c>
    </row>
    <row r="5415" spans="8:14">
      <c r="H5415" s="38">
        <v>41865</v>
      </c>
      <c r="I5415" s="39" t="s">
        <v>155</v>
      </c>
      <c r="J5415" s="74">
        <f>計算過程!D5412</f>
        <v>0</v>
      </c>
      <c r="K5415" s="74">
        <f>計算過程!I5412</f>
        <v>0</v>
      </c>
      <c r="L5415" s="74">
        <f>計算過程!J5412</f>
        <v>0</v>
      </c>
      <c r="M5415" s="74">
        <f>計算過程!K5412</f>
        <v>0</v>
      </c>
      <c r="N5415" s="75">
        <f>計算過程!Q5412</f>
        <v>0</v>
      </c>
    </row>
    <row r="5416" spans="8:14">
      <c r="H5416" s="38">
        <v>41865</v>
      </c>
      <c r="I5416" s="39" t="s">
        <v>156</v>
      </c>
      <c r="J5416" s="74">
        <f>計算過程!D5413</f>
        <v>0</v>
      </c>
      <c r="K5416" s="74">
        <f>計算過程!I5413</f>
        <v>0</v>
      </c>
      <c r="L5416" s="74">
        <f>計算過程!J5413</f>
        <v>0</v>
      </c>
      <c r="M5416" s="74">
        <f>計算過程!K5413</f>
        <v>0</v>
      </c>
      <c r="N5416" s="75">
        <f>計算過程!Q5413</f>
        <v>0</v>
      </c>
    </row>
    <row r="5417" spans="8:14">
      <c r="H5417" s="38">
        <v>41865</v>
      </c>
      <c r="I5417" s="39" t="s">
        <v>157</v>
      </c>
      <c r="J5417" s="74">
        <f>計算過程!D5414</f>
        <v>0</v>
      </c>
      <c r="K5417" s="74">
        <f>計算過程!I5414</f>
        <v>0</v>
      </c>
      <c r="L5417" s="74">
        <f>計算過程!J5414</f>
        <v>0</v>
      </c>
      <c r="M5417" s="74">
        <f>計算過程!K5414</f>
        <v>0</v>
      </c>
      <c r="N5417" s="75">
        <f>計算過程!Q5414</f>
        <v>0</v>
      </c>
    </row>
    <row r="5418" spans="8:14">
      <c r="H5418" s="38">
        <v>41865</v>
      </c>
      <c r="I5418" s="39" t="s">
        <v>158</v>
      </c>
      <c r="J5418" s="74">
        <f>計算過程!D5415</f>
        <v>0</v>
      </c>
      <c r="K5418" s="74">
        <f>計算過程!I5415</f>
        <v>0</v>
      </c>
      <c r="L5418" s="74">
        <f>計算過程!J5415</f>
        <v>0</v>
      </c>
      <c r="M5418" s="74">
        <f>計算過程!K5415</f>
        <v>0</v>
      </c>
      <c r="N5418" s="75">
        <f>計算過程!Q5415</f>
        <v>0</v>
      </c>
    </row>
    <row r="5419" spans="8:14">
      <c r="H5419" s="38">
        <v>41865</v>
      </c>
      <c r="I5419" s="39" t="s">
        <v>159</v>
      </c>
      <c r="J5419" s="74">
        <f>計算過程!D5416</f>
        <v>0</v>
      </c>
      <c r="K5419" s="74">
        <f>計算過程!I5416</f>
        <v>0</v>
      </c>
      <c r="L5419" s="74">
        <f>計算過程!J5416</f>
        <v>0</v>
      </c>
      <c r="M5419" s="74">
        <f>計算過程!K5416</f>
        <v>0</v>
      </c>
      <c r="N5419" s="75">
        <f>計算過程!Q5416</f>
        <v>0</v>
      </c>
    </row>
    <row r="5420" spans="8:14">
      <c r="H5420" s="38">
        <v>41865</v>
      </c>
      <c r="I5420" s="39" t="s">
        <v>160</v>
      </c>
      <c r="J5420" s="74">
        <f>計算過程!D5417</f>
        <v>0</v>
      </c>
      <c r="K5420" s="74">
        <f>計算過程!I5417</f>
        <v>0</v>
      </c>
      <c r="L5420" s="74">
        <f>計算過程!J5417</f>
        <v>0</v>
      </c>
      <c r="M5420" s="74">
        <f>計算過程!K5417</f>
        <v>0</v>
      </c>
      <c r="N5420" s="75">
        <f>計算過程!Q5417</f>
        <v>0</v>
      </c>
    </row>
    <row r="5421" spans="8:14">
      <c r="H5421" s="38">
        <v>41865</v>
      </c>
      <c r="I5421" s="39" t="s">
        <v>161</v>
      </c>
      <c r="J5421" s="74">
        <f>計算過程!D5418</f>
        <v>0</v>
      </c>
      <c r="K5421" s="74">
        <f>計算過程!I5418</f>
        <v>0</v>
      </c>
      <c r="L5421" s="74">
        <f>計算過程!J5418</f>
        <v>0</v>
      </c>
      <c r="M5421" s="74">
        <f>計算過程!K5418</f>
        <v>0</v>
      </c>
      <c r="N5421" s="75">
        <f>計算過程!Q5418</f>
        <v>0</v>
      </c>
    </row>
    <row r="5422" spans="8:14">
      <c r="H5422" s="38">
        <v>41865</v>
      </c>
      <c r="I5422" s="39" t="s">
        <v>162</v>
      </c>
      <c r="J5422" s="74">
        <f>計算過程!D5419</f>
        <v>0</v>
      </c>
      <c r="K5422" s="74">
        <f>計算過程!I5419</f>
        <v>0</v>
      </c>
      <c r="L5422" s="74">
        <f>計算過程!J5419</f>
        <v>0</v>
      </c>
      <c r="M5422" s="74">
        <f>計算過程!K5419</f>
        <v>0</v>
      </c>
      <c r="N5422" s="75">
        <f>計算過程!Q5419</f>
        <v>0</v>
      </c>
    </row>
    <row r="5423" spans="8:14">
      <c r="H5423" s="38">
        <v>41865</v>
      </c>
      <c r="I5423" s="39" t="s">
        <v>163</v>
      </c>
      <c r="J5423" s="74">
        <f>計算過程!D5420</f>
        <v>0</v>
      </c>
      <c r="K5423" s="74">
        <f>計算過程!I5420</f>
        <v>0</v>
      </c>
      <c r="L5423" s="74">
        <f>計算過程!J5420</f>
        <v>0</v>
      </c>
      <c r="M5423" s="74">
        <f>計算過程!K5420</f>
        <v>0</v>
      </c>
      <c r="N5423" s="75">
        <f>計算過程!Q5420</f>
        <v>0</v>
      </c>
    </row>
    <row r="5424" spans="8:14">
      <c r="H5424" s="38">
        <v>41865</v>
      </c>
      <c r="I5424" s="39" t="s">
        <v>164</v>
      </c>
      <c r="J5424" s="74">
        <f>計算過程!D5421</f>
        <v>0</v>
      </c>
      <c r="K5424" s="74">
        <f>計算過程!I5421</f>
        <v>0</v>
      </c>
      <c r="L5424" s="74">
        <f>計算過程!J5421</f>
        <v>0</v>
      </c>
      <c r="M5424" s="74">
        <f>計算過程!K5421</f>
        <v>0</v>
      </c>
      <c r="N5424" s="75">
        <f>計算過程!Q5421</f>
        <v>0</v>
      </c>
    </row>
    <row r="5425" spans="8:14">
      <c r="H5425" s="38">
        <v>41865</v>
      </c>
      <c r="I5425" s="39" t="s">
        <v>165</v>
      </c>
      <c r="J5425" s="74">
        <f>計算過程!D5422</f>
        <v>0</v>
      </c>
      <c r="K5425" s="74">
        <f>計算過程!I5422</f>
        <v>0</v>
      </c>
      <c r="L5425" s="74">
        <f>計算過程!J5422</f>
        <v>0</v>
      </c>
      <c r="M5425" s="74">
        <f>計算過程!K5422</f>
        <v>0</v>
      </c>
      <c r="N5425" s="75">
        <f>計算過程!Q5422</f>
        <v>0</v>
      </c>
    </row>
    <row r="5426" spans="8:14">
      <c r="H5426" s="38">
        <v>41865</v>
      </c>
      <c r="I5426" s="39" t="s">
        <v>166</v>
      </c>
      <c r="J5426" s="74">
        <f>計算過程!D5423</f>
        <v>0</v>
      </c>
      <c r="K5426" s="74">
        <f>計算過程!I5423</f>
        <v>0</v>
      </c>
      <c r="L5426" s="74">
        <f>計算過程!J5423</f>
        <v>0</v>
      </c>
      <c r="M5426" s="74">
        <f>計算過程!K5423</f>
        <v>0</v>
      </c>
      <c r="N5426" s="75">
        <f>計算過程!Q5423</f>
        <v>0</v>
      </c>
    </row>
    <row r="5427" spans="8:14">
      <c r="H5427" s="38">
        <v>41865</v>
      </c>
      <c r="I5427" s="39" t="s">
        <v>167</v>
      </c>
      <c r="J5427" s="74">
        <f>計算過程!D5424</f>
        <v>0</v>
      </c>
      <c r="K5427" s="74">
        <f>計算過程!I5424</f>
        <v>0</v>
      </c>
      <c r="L5427" s="74">
        <f>計算過程!J5424</f>
        <v>0</v>
      </c>
      <c r="M5427" s="74">
        <f>計算過程!K5424</f>
        <v>0</v>
      </c>
      <c r="N5427" s="75">
        <f>計算過程!Q5424</f>
        <v>0</v>
      </c>
    </row>
    <row r="5428" spans="8:14">
      <c r="H5428" s="38">
        <v>41865</v>
      </c>
      <c r="I5428" s="39" t="s">
        <v>168</v>
      </c>
      <c r="J5428" s="74">
        <f>計算過程!D5425</f>
        <v>0</v>
      </c>
      <c r="K5428" s="74">
        <f>計算過程!I5425</f>
        <v>0</v>
      </c>
      <c r="L5428" s="74">
        <f>計算過程!J5425</f>
        <v>0</v>
      </c>
      <c r="M5428" s="74">
        <f>計算過程!K5425</f>
        <v>0</v>
      </c>
      <c r="N5428" s="75">
        <f>計算過程!Q5425</f>
        <v>0</v>
      </c>
    </row>
    <row r="5429" spans="8:14">
      <c r="H5429" s="38">
        <v>41865</v>
      </c>
      <c r="I5429" s="39" t="s">
        <v>169</v>
      </c>
      <c r="J5429" s="74">
        <f>計算過程!D5426</f>
        <v>0</v>
      </c>
      <c r="K5429" s="74">
        <f>計算過程!I5426</f>
        <v>0</v>
      </c>
      <c r="L5429" s="74">
        <f>計算過程!J5426</f>
        <v>0</v>
      </c>
      <c r="M5429" s="74">
        <f>計算過程!K5426</f>
        <v>0</v>
      </c>
      <c r="N5429" s="75">
        <f>計算過程!Q5426</f>
        <v>0</v>
      </c>
    </row>
    <row r="5430" spans="8:14">
      <c r="H5430" s="38">
        <v>41865</v>
      </c>
      <c r="I5430" s="39" t="s">
        <v>170</v>
      </c>
      <c r="J5430" s="74">
        <f>計算過程!D5427</f>
        <v>0</v>
      </c>
      <c r="K5430" s="74">
        <f>計算過程!I5427</f>
        <v>0</v>
      </c>
      <c r="L5430" s="74">
        <f>計算過程!J5427</f>
        <v>0</v>
      </c>
      <c r="M5430" s="74">
        <f>計算過程!K5427</f>
        <v>0</v>
      </c>
      <c r="N5430" s="75">
        <f>計算過程!Q5427</f>
        <v>0</v>
      </c>
    </row>
    <row r="5431" spans="8:14">
      <c r="H5431" s="38">
        <v>41865</v>
      </c>
      <c r="I5431" s="39" t="s">
        <v>171</v>
      </c>
      <c r="J5431" s="74">
        <f>計算過程!D5428</f>
        <v>0</v>
      </c>
      <c r="K5431" s="74">
        <f>計算過程!I5428</f>
        <v>0</v>
      </c>
      <c r="L5431" s="74">
        <f>計算過程!J5428</f>
        <v>0</v>
      </c>
      <c r="M5431" s="74">
        <f>計算過程!K5428</f>
        <v>0</v>
      </c>
      <c r="N5431" s="75">
        <f>計算過程!Q5428</f>
        <v>0</v>
      </c>
    </row>
    <row r="5432" spans="8:14">
      <c r="H5432" s="38">
        <v>41865</v>
      </c>
      <c r="I5432" s="39" t="s">
        <v>172</v>
      </c>
      <c r="J5432" s="74">
        <f>計算過程!D5429</f>
        <v>0</v>
      </c>
      <c r="K5432" s="74">
        <f>計算過程!I5429</f>
        <v>0</v>
      </c>
      <c r="L5432" s="74">
        <f>計算過程!J5429</f>
        <v>0</v>
      </c>
      <c r="M5432" s="74">
        <f>計算過程!K5429</f>
        <v>0</v>
      </c>
      <c r="N5432" s="75">
        <f>計算過程!Q5429</f>
        <v>0</v>
      </c>
    </row>
    <row r="5433" spans="8:14">
      <c r="H5433" s="38">
        <v>41866</v>
      </c>
      <c r="I5433" s="39" t="s">
        <v>149</v>
      </c>
      <c r="J5433" s="74">
        <f>計算過程!D5430</f>
        <v>0</v>
      </c>
      <c r="K5433" s="74">
        <f>計算過程!I5430</f>
        <v>0</v>
      </c>
      <c r="L5433" s="74">
        <f>計算過程!J5430</f>
        <v>0</v>
      </c>
      <c r="M5433" s="74">
        <f>計算過程!K5430</f>
        <v>0</v>
      </c>
      <c r="N5433" s="75">
        <f>計算過程!Q5430</f>
        <v>0</v>
      </c>
    </row>
    <row r="5434" spans="8:14">
      <c r="H5434" s="38">
        <v>41866</v>
      </c>
      <c r="I5434" s="39" t="s">
        <v>150</v>
      </c>
      <c r="J5434" s="74">
        <f>計算過程!D5431</f>
        <v>0</v>
      </c>
      <c r="K5434" s="74">
        <f>計算過程!I5431</f>
        <v>0</v>
      </c>
      <c r="L5434" s="74">
        <f>計算過程!J5431</f>
        <v>0</v>
      </c>
      <c r="M5434" s="74">
        <f>計算過程!K5431</f>
        <v>0</v>
      </c>
      <c r="N5434" s="75">
        <f>計算過程!Q5431</f>
        <v>0</v>
      </c>
    </row>
    <row r="5435" spans="8:14">
      <c r="H5435" s="38">
        <v>41866</v>
      </c>
      <c r="I5435" s="39" t="s">
        <v>151</v>
      </c>
      <c r="J5435" s="74">
        <f>計算過程!D5432</f>
        <v>0</v>
      </c>
      <c r="K5435" s="74">
        <f>計算過程!I5432</f>
        <v>0</v>
      </c>
      <c r="L5435" s="74">
        <f>計算過程!J5432</f>
        <v>0</v>
      </c>
      <c r="M5435" s="74">
        <f>計算過程!K5432</f>
        <v>0</v>
      </c>
      <c r="N5435" s="75">
        <f>計算過程!Q5432</f>
        <v>0</v>
      </c>
    </row>
    <row r="5436" spans="8:14">
      <c r="H5436" s="38">
        <v>41866</v>
      </c>
      <c r="I5436" s="39" t="s">
        <v>152</v>
      </c>
      <c r="J5436" s="74">
        <f>計算過程!D5433</f>
        <v>0</v>
      </c>
      <c r="K5436" s="74">
        <f>計算過程!I5433</f>
        <v>0</v>
      </c>
      <c r="L5436" s="74">
        <f>計算過程!J5433</f>
        <v>0</v>
      </c>
      <c r="M5436" s="74">
        <f>計算過程!K5433</f>
        <v>0</v>
      </c>
      <c r="N5436" s="75">
        <f>計算過程!Q5433</f>
        <v>0</v>
      </c>
    </row>
    <row r="5437" spans="8:14">
      <c r="H5437" s="38">
        <v>41866</v>
      </c>
      <c r="I5437" s="39" t="s">
        <v>153</v>
      </c>
      <c r="J5437" s="74">
        <f>計算過程!D5434</f>
        <v>0</v>
      </c>
      <c r="K5437" s="74">
        <f>計算過程!I5434</f>
        <v>0</v>
      </c>
      <c r="L5437" s="74">
        <f>計算過程!J5434</f>
        <v>0</v>
      </c>
      <c r="M5437" s="74">
        <f>計算過程!K5434</f>
        <v>0</v>
      </c>
      <c r="N5437" s="75">
        <f>計算過程!Q5434</f>
        <v>0</v>
      </c>
    </row>
    <row r="5438" spans="8:14">
      <c r="H5438" s="38">
        <v>41866</v>
      </c>
      <c r="I5438" s="39" t="s">
        <v>154</v>
      </c>
      <c r="J5438" s="74">
        <f>計算過程!D5435</f>
        <v>0</v>
      </c>
      <c r="K5438" s="74">
        <f>計算過程!I5435</f>
        <v>0</v>
      </c>
      <c r="L5438" s="74">
        <f>計算過程!J5435</f>
        <v>0</v>
      </c>
      <c r="M5438" s="74">
        <f>計算過程!K5435</f>
        <v>0</v>
      </c>
      <c r="N5438" s="75">
        <f>計算過程!Q5435</f>
        <v>0</v>
      </c>
    </row>
    <row r="5439" spans="8:14">
      <c r="H5439" s="38">
        <v>41866</v>
      </c>
      <c r="I5439" s="39" t="s">
        <v>155</v>
      </c>
      <c r="J5439" s="74">
        <f>計算過程!D5436</f>
        <v>0</v>
      </c>
      <c r="K5439" s="74">
        <f>計算過程!I5436</f>
        <v>0</v>
      </c>
      <c r="L5439" s="74">
        <f>計算過程!J5436</f>
        <v>0</v>
      </c>
      <c r="M5439" s="74">
        <f>計算過程!K5436</f>
        <v>0</v>
      </c>
      <c r="N5439" s="75">
        <f>計算過程!Q5436</f>
        <v>0</v>
      </c>
    </row>
    <row r="5440" spans="8:14">
      <c r="H5440" s="38">
        <v>41866</v>
      </c>
      <c r="I5440" s="39" t="s">
        <v>156</v>
      </c>
      <c r="J5440" s="74">
        <f>計算過程!D5437</f>
        <v>0</v>
      </c>
      <c r="K5440" s="74">
        <f>計算過程!I5437</f>
        <v>0</v>
      </c>
      <c r="L5440" s="74">
        <f>計算過程!J5437</f>
        <v>0</v>
      </c>
      <c r="M5440" s="74">
        <f>計算過程!K5437</f>
        <v>0</v>
      </c>
      <c r="N5440" s="75">
        <f>計算過程!Q5437</f>
        <v>0</v>
      </c>
    </row>
    <row r="5441" spans="8:14">
      <c r="H5441" s="38">
        <v>41866</v>
      </c>
      <c r="I5441" s="39" t="s">
        <v>157</v>
      </c>
      <c r="J5441" s="74">
        <f>計算過程!D5438</f>
        <v>0</v>
      </c>
      <c r="K5441" s="74">
        <f>計算過程!I5438</f>
        <v>0</v>
      </c>
      <c r="L5441" s="74">
        <f>計算過程!J5438</f>
        <v>0</v>
      </c>
      <c r="M5441" s="74">
        <f>計算過程!K5438</f>
        <v>0</v>
      </c>
      <c r="N5441" s="75">
        <f>計算過程!Q5438</f>
        <v>0</v>
      </c>
    </row>
    <row r="5442" spans="8:14">
      <c r="H5442" s="38">
        <v>41866</v>
      </c>
      <c r="I5442" s="39" t="s">
        <v>158</v>
      </c>
      <c r="J5442" s="74">
        <f>計算過程!D5439</f>
        <v>0</v>
      </c>
      <c r="K5442" s="74">
        <f>計算過程!I5439</f>
        <v>0</v>
      </c>
      <c r="L5442" s="74">
        <f>計算過程!J5439</f>
        <v>0</v>
      </c>
      <c r="M5442" s="74">
        <f>計算過程!K5439</f>
        <v>0</v>
      </c>
      <c r="N5442" s="75">
        <f>計算過程!Q5439</f>
        <v>0</v>
      </c>
    </row>
    <row r="5443" spans="8:14">
      <c r="H5443" s="38">
        <v>41866</v>
      </c>
      <c r="I5443" s="39" t="s">
        <v>159</v>
      </c>
      <c r="J5443" s="74">
        <f>計算過程!D5440</f>
        <v>0</v>
      </c>
      <c r="K5443" s="74">
        <f>計算過程!I5440</f>
        <v>0</v>
      </c>
      <c r="L5443" s="74">
        <f>計算過程!J5440</f>
        <v>0</v>
      </c>
      <c r="M5443" s="74">
        <f>計算過程!K5440</f>
        <v>0</v>
      </c>
      <c r="N5443" s="75">
        <f>計算過程!Q5440</f>
        <v>0</v>
      </c>
    </row>
    <row r="5444" spans="8:14">
      <c r="H5444" s="38">
        <v>41866</v>
      </c>
      <c r="I5444" s="39" t="s">
        <v>160</v>
      </c>
      <c r="J5444" s="74">
        <f>計算過程!D5441</f>
        <v>0</v>
      </c>
      <c r="K5444" s="74">
        <f>計算過程!I5441</f>
        <v>0</v>
      </c>
      <c r="L5444" s="74">
        <f>計算過程!J5441</f>
        <v>0</v>
      </c>
      <c r="M5444" s="74">
        <f>計算過程!K5441</f>
        <v>0</v>
      </c>
      <c r="N5444" s="75">
        <f>計算過程!Q5441</f>
        <v>0</v>
      </c>
    </row>
    <row r="5445" spans="8:14">
      <c r="H5445" s="38">
        <v>41866</v>
      </c>
      <c r="I5445" s="39" t="s">
        <v>161</v>
      </c>
      <c r="J5445" s="74">
        <f>計算過程!D5442</f>
        <v>0</v>
      </c>
      <c r="K5445" s="74">
        <f>計算過程!I5442</f>
        <v>0</v>
      </c>
      <c r="L5445" s="74">
        <f>計算過程!J5442</f>
        <v>0</v>
      </c>
      <c r="M5445" s="74">
        <f>計算過程!K5442</f>
        <v>0</v>
      </c>
      <c r="N5445" s="75">
        <f>計算過程!Q5442</f>
        <v>0</v>
      </c>
    </row>
    <row r="5446" spans="8:14">
      <c r="H5446" s="38">
        <v>41866</v>
      </c>
      <c r="I5446" s="39" t="s">
        <v>162</v>
      </c>
      <c r="J5446" s="74">
        <f>計算過程!D5443</f>
        <v>0</v>
      </c>
      <c r="K5446" s="74">
        <f>計算過程!I5443</f>
        <v>0</v>
      </c>
      <c r="L5446" s="74">
        <f>計算過程!J5443</f>
        <v>0</v>
      </c>
      <c r="M5446" s="74">
        <f>計算過程!K5443</f>
        <v>0</v>
      </c>
      <c r="N5446" s="75">
        <f>計算過程!Q5443</f>
        <v>0</v>
      </c>
    </row>
    <row r="5447" spans="8:14">
      <c r="H5447" s="38">
        <v>41866</v>
      </c>
      <c r="I5447" s="39" t="s">
        <v>163</v>
      </c>
      <c r="J5447" s="74">
        <f>計算過程!D5444</f>
        <v>0</v>
      </c>
      <c r="K5447" s="74">
        <f>計算過程!I5444</f>
        <v>0</v>
      </c>
      <c r="L5447" s="74">
        <f>計算過程!J5444</f>
        <v>0</v>
      </c>
      <c r="M5447" s="74">
        <f>計算過程!K5444</f>
        <v>0</v>
      </c>
      <c r="N5447" s="75">
        <f>計算過程!Q5444</f>
        <v>0</v>
      </c>
    </row>
    <row r="5448" spans="8:14">
      <c r="H5448" s="38">
        <v>41866</v>
      </c>
      <c r="I5448" s="39" t="s">
        <v>164</v>
      </c>
      <c r="J5448" s="74">
        <f>計算過程!D5445</f>
        <v>0</v>
      </c>
      <c r="K5448" s="74">
        <f>計算過程!I5445</f>
        <v>0</v>
      </c>
      <c r="L5448" s="74">
        <f>計算過程!J5445</f>
        <v>0</v>
      </c>
      <c r="M5448" s="74">
        <f>計算過程!K5445</f>
        <v>0</v>
      </c>
      <c r="N5448" s="75">
        <f>計算過程!Q5445</f>
        <v>0</v>
      </c>
    </row>
    <row r="5449" spans="8:14">
      <c r="H5449" s="38">
        <v>41866</v>
      </c>
      <c r="I5449" s="39" t="s">
        <v>165</v>
      </c>
      <c r="J5449" s="74">
        <f>計算過程!D5446</f>
        <v>0</v>
      </c>
      <c r="K5449" s="74">
        <f>計算過程!I5446</f>
        <v>0</v>
      </c>
      <c r="L5449" s="74">
        <f>計算過程!J5446</f>
        <v>0</v>
      </c>
      <c r="M5449" s="74">
        <f>計算過程!K5446</f>
        <v>0</v>
      </c>
      <c r="N5449" s="75">
        <f>計算過程!Q5446</f>
        <v>0</v>
      </c>
    </row>
    <row r="5450" spans="8:14">
      <c r="H5450" s="38">
        <v>41866</v>
      </c>
      <c r="I5450" s="39" t="s">
        <v>166</v>
      </c>
      <c r="J5450" s="74">
        <f>計算過程!D5447</f>
        <v>0</v>
      </c>
      <c r="K5450" s="74">
        <f>計算過程!I5447</f>
        <v>0</v>
      </c>
      <c r="L5450" s="74">
        <f>計算過程!J5447</f>
        <v>0</v>
      </c>
      <c r="M5450" s="74">
        <f>計算過程!K5447</f>
        <v>0</v>
      </c>
      <c r="N5450" s="75">
        <f>計算過程!Q5447</f>
        <v>0</v>
      </c>
    </row>
    <row r="5451" spans="8:14">
      <c r="H5451" s="38">
        <v>41866</v>
      </c>
      <c r="I5451" s="39" t="s">
        <v>167</v>
      </c>
      <c r="J5451" s="74">
        <f>計算過程!D5448</f>
        <v>0</v>
      </c>
      <c r="K5451" s="74">
        <f>計算過程!I5448</f>
        <v>0</v>
      </c>
      <c r="L5451" s="74">
        <f>計算過程!J5448</f>
        <v>0</v>
      </c>
      <c r="M5451" s="74">
        <f>計算過程!K5448</f>
        <v>0</v>
      </c>
      <c r="N5451" s="75">
        <f>計算過程!Q5448</f>
        <v>0</v>
      </c>
    </row>
    <row r="5452" spans="8:14">
      <c r="H5452" s="38">
        <v>41866</v>
      </c>
      <c r="I5452" s="39" t="s">
        <v>168</v>
      </c>
      <c r="J5452" s="74">
        <f>計算過程!D5449</f>
        <v>0</v>
      </c>
      <c r="K5452" s="74">
        <f>計算過程!I5449</f>
        <v>0</v>
      </c>
      <c r="L5452" s="74">
        <f>計算過程!J5449</f>
        <v>0</v>
      </c>
      <c r="M5452" s="74">
        <f>計算過程!K5449</f>
        <v>0</v>
      </c>
      <c r="N5452" s="75">
        <f>計算過程!Q5449</f>
        <v>0</v>
      </c>
    </row>
    <row r="5453" spans="8:14">
      <c r="H5453" s="38">
        <v>41866</v>
      </c>
      <c r="I5453" s="39" t="s">
        <v>169</v>
      </c>
      <c r="J5453" s="74">
        <f>計算過程!D5450</f>
        <v>0</v>
      </c>
      <c r="K5453" s="74">
        <f>計算過程!I5450</f>
        <v>0</v>
      </c>
      <c r="L5453" s="74">
        <f>計算過程!J5450</f>
        <v>0</v>
      </c>
      <c r="M5453" s="74">
        <f>計算過程!K5450</f>
        <v>0</v>
      </c>
      <c r="N5453" s="75">
        <f>計算過程!Q5450</f>
        <v>0</v>
      </c>
    </row>
    <row r="5454" spans="8:14">
      <c r="H5454" s="38">
        <v>41866</v>
      </c>
      <c r="I5454" s="39" t="s">
        <v>170</v>
      </c>
      <c r="J5454" s="74">
        <f>計算過程!D5451</f>
        <v>0</v>
      </c>
      <c r="K5454" s="74">
        <f>計算過程!I5451</f>
        <v>0</v>
      </c>
      <c r="L5454" s="74">
        <f>計算過程!J5451</f>
        <v>0</v>
      </c>
      <c r="M5454" s="74">
        <f>計算過程!K5451</f>
        <v>0</v>
      </c>
      <c r="N5454" s="75">
        <f>計算過程!Q5451</f>
        <v>0</v>
      </c>
    </row>
    <row r="5455" spans="8:14">
      <c r="H5455" s="38">
        <v>41866</v>
      </c>
      <c r="I5455" s="39" t="s">
        <v>171</v>
      </c>
      <c r="J5455" s="74">
        <f>計算過程!D5452</f>
        <v>0</v>
      </c>
      <c r="K5455" s="74">
        <f>計算過程!I5452</f>
        <v>0</v>
      </c>
      <c r="L5455" s="74">
        <f>計算過程!J5452</f>
        <v>0</v>
      </c>
      <c r="M5455" s="74">
        <f>計算過程!K5452</f>
        <v>0</v>
      </c>
      <c r="N5455" s="75">
        <f>計算過程!Q5452</f>
        <v>0</v>
      </c>
    </row>
    <row r="5456" spans="8:14">
      <c r="H5456" s="38">
        <v>41866</v>
      </c>
      <c r="I5456" s="39" t="s">
        <v>172</v>
      </c>
      <c r="J5456" s="74">
        <f>計算過程!D5453</f>
        <v>0</v>
      </c>
      <c r="K5456" s="74">
        <f>計算過程!I5453</f>
        <v>0</v>
      </c>
      <c r="L5456" s="74">
        <f>計算過程!J5453</f>
        <v>0</v>
      </c>
      <c r="M5456" s="74">
        <f>計算過程!K5453</f>
        <v>0</v>
      </c>
      <c r="N5456" s="75">
        <f>計算過程!Q5453</f>
        <v>0</v>
      </c>
    </row>
    <row r="5457" spans="8:14">
      <c r="H5457" s="38">
        <v>41867</v>
      </c>
      <c r="I5457" s="39" t="s">
        <v>149</v>
      </c>
      <c r="J5457" s="74">
        <f>計算過程!D5454</f>
        <v>0</v>
      </c>
      <c r="K5457" s="74">
        <f>計算過程!I5454</f>
        <v>0</v>
      </c>
      <c r="L5457" s="74">
        <f>計算過程!J5454</f>
        <v>0</v>
      </c>
      <c r="M5457" s="74">
        <f>計算過程!K5454</f>
        <v>0</v>
      </c>
      <c r="N5457" s="75">
        <f>計算過程!Q5454</f>
        <v>0</v>
      </c>
    </row>
    <row r="5458" spans="8:14">
      <c r="H5458" s="38">
        <v>41867</v>
      </c>
      <c r="I5458" s="39" t="s">
        <v>150</v>
      </c>
      <c r="J5458" s="74">
        <f>計算過程!D5455</f>
        <v>0</v>
      </c>
      <c r="K5458" s="74">
        <f>計算過程!I5455</f>
        <v>0</v>
      </c>
      <c r="L5458" s="74">
        <f>計算過程!J5455</f>
        <v>0</v>
      </c>
      <c r="M5458" s="74">
        <f>計算過程!K5455</f>
        <v>0</v>
      </c>
      <c r="N5458" s="75">
        <f>計算過程!Q5455</f>
        <v>0</v>
      </c>
    </row>
    <row r="5459" spans="8:14">
      <c r="H5459" s="38">
        <v>41867</v>
      </c>
      <c r="I5459" s="39" t="s">
        <v>151</v>
      </c>
      <c r="J5459" s="74">
        <f>計算過程!D5456</f>
        <v>0</v>
      </c>
      <c r="K5459" s="74">
        <f>計算過程!I5456</f>
        <v>0</v>
      </c>
      <c r="L5459" s="74">
        <f>計算過程!J5456</f>
        <v>0</v>
      </c>
      <c r="M5459" s="74">
        <f>計算過程!K5456</f>
        <v>0</v>
      </c>
      <c r="N5459" s="75">
        <f>計算過程!Q5456</f>
        <v>0</v>
      </c>
    </row>
    <row r="5460" spans="8:14">
      <c r="H5460" s="38">
        <v>41867</v>
      </c>
      <c r="I5460" s="39" t="s">
        <v>152</v>
      </c>
      <c r="J5460" s="74">
        <f>計算過程!D5457</f>
        <v>0</v>
      </c>
      <c r="K5460" s="74">
        <f>計算過程!I5457</f>
        <v>0</v>
      </c>
      <c r="L5460" s="74">
        <f>計算過程!J5457</f>
        <v>0</v>
      </c>
      <c r="M5460" s="74">
        <f>計算過程!K5457</f>
        <v>0</v>
      </c>
      <c r="N5460" s="75">
        <f>計算過程!Q5457</f>
        <v>0</v>
      </c>
    </row>
    <row r="5461" spans="8:14">
      <c r="H5461" s="38">
        <v>41867</v>
      </c>
      <c r="I5461" s="39" t="s">
        <v>153</v>
      </c>
      <c r="J5461" s="74">
        <f>計算過程!D5458</f>
        <v>0</v>
      </c>
      <c r="K5461" s="74">
        <f>計算過程!I5458</f>
        <v>0</v>
      </c>
      <c r="L5461" s="74">
        <f>計算過程!J5458</f>
        <v>0</v>
      </c>
      <c r="M5461" s="74">
        <f>計算過程!K5458</f>
        <v>0</v>
      </c>
      <c r="N5461" s="75">
        <f>計算過程!Q5458</f>
        <v>0</v>
      </c>
    </row>
    <row r="5462" spans="8:14">
      <c r="H5462" s="38">
        <v>41867</v>
      </c>
      <c r="I5462" s="39" t="s">
        <v>154</v>
      </c>
      <c r="J5462" s="74">
        <f>計算過程!D5459</f>
        <v>0</v>
      </c>
      <c r="K5462" s="74">
        <f>計算過程!I5459</f>
        <v>0</v>
      </c>
      <c r="L5462" s="74">
        <f>計算過程!J5459</f>
        <v>0</v>
      </c>
      <c r="M5462" s="74">
        <f>計算過程!K5459</f>
        <v>0</v>
      </c>
      <c r="N5462" s="75">
        <f>計算過程!Q5459</f>
        <v>0</v>
      </c>
    </row>
    <row r="5463" spans="8:14">
      <c r="H5463" s="38">
        <v>41867</v>
      </c>
      <c r="I5463" s="39" t="s">
        <v>155</v>
      </c>
      <c r="J5463" s="74">
        <f>計算過程!D5460</f>
        <v>0</v>
      </c>
      <c r="K5463" s="74">
        <f>計算過程!I5460</f>
        <v>0</v>
      </c>
      <c r="L5463" s="74">
        <f>計算過程!J5460</f>
        <v>0</v>
      </c>
      <c r="M5463" s="74">
        <f>計算過程!K5460</f>
        <v>0</v>
      </c>
      <c r="N5463" s="75">
        <f>計算過程!Q5460</f>
        <v>0</v>
      </c>
    </row>
    <row r="5464" spans="8:14">
      <c r="H5464" s="38">
        <v>41867</v>
      </c>
      <c r="I5464" s="39" t="s">
        <v>156</v>
      </c>
      <c r="J5464" s="74">
        <f>計算過程!D5461</f>
        <v>0</v>
      </c>
      <c r="K5464" s="74">
        <f>計算過程!I5461</f>
        <v>0</v>
      </c>
      <c r="L5464" s="74">
        <f>計算過程!J5461</f>
        <v>0</v>
      </c>
      <c r="M5464" s="74">
        <f>計算過程!K5461</f>
        <v>0</v>
      </c>
      <c r="N5464" s="75">
        <f>計算過程!Q5461</f>
        <v>0</v>
      </c>
    </row>
    <row r="5465" spans="8:14">
      <c r="H5465" s="38">
        <v>41867</v>
      </c>
      <c r="I5465" s="39" t="s">
        <v>157</v>
      </c>
      <c r="J5465" s="74">
        <f>計算過程!D5462</f>
        <v>0</v>
      </c>
      <c r="K5465" s="74">
        <f>計算過程!I5462</f>
        <v>0</v>
      </c>
      <c r="L5465" s="74">
        <f>計算過程!J5462</f>
        <v>0</v>
      </c>
      <c r="M5465" s="74">
        <f>計算過程!K5462</f>
        <v>0</v>
      </c>
      <c r="N5465" s="75">
        <f>計算過程!Q5462</f>
        <v>0</v>
      </c>
    </row>
    <row r="5466" spans="8:14">
      <c r="H5466" s="38">
        <v>41867</v>
      </c>
      <c r="I5466" s="39" t="s">
        <v>158</v>
      </c>
      <c r="J5466" s="74">
        <f>計算過程!D5463</f>
        <v>0</v>
      </c>
      <c r="K5466" s="74">
        <f>計算過程!I5463</f>
        <v>0</v>
      </c>
      <c r="L5466" s="74">
        <f>計算過程!J5463</f>
        <v>0</v>
      </c>
      <c r="M5466" s="74">
        <f>計算過程!K5463</f>
        <v>0</v>
      </c>
      <c r="N5466" s="75">
        <f>計算過程!Q5463</f>
        <v>0</v>
      </c>
    </row>
    <row r="5467" spans="8:14">
      <c r="H5467" s="38">
        <v>41867</v>
      </c>
      <c r="I5467" s="39" t="s">
        <v>159</v>
      </c>
      <c r="J5467" s="74">
        <f>計算過程!D5464</f>
        <v>0</v>
      </c>
      <c r="K5467" s="74">
        <f>計算過程!I5464</f>
        <v>0</v>
      </c>
      <c r="L5467" s="74">
        <f>計算過程!J5464</f>
        <v>0</v>
      </c>
      <c r="M5467" s="74">
        <f>計算過程!K5464</f>
        <v>0</v>
      </c>
      <c r="N5467" s="75">
        <f>計算過程!Q5464</f>
        <v>0</v>
      </c>
    </row>
    <row r="5468" spans="8:14">
      <c r="H5468" s="38">
        <v>41867</v>
      </c>
      <c r="I5468" s="39" t="s">
        <v>160</v>
      </c>
      <c r="J5468" s="74">
        <f>計算過程!D5465</f>
        <v>0</v>
      </c>
      <c r="K5468" s="74">
        <f>計算過程!I5465</f>
        <v>0</v>
      </c>
      <c r="L5468" s="74">
        <f>計算過程!J5465</f>
        <v>0</v>
      </c>
      <c r="M5468" s="74">
        <f>計算過程!K5465</f>
        <v>0</v>
      </c>
      <c r="N5468" s="75">
        <f>計算過程!Q5465</f>
        <v>0</v>
      </c>
    </row>
    <row r="5469" spans="8:14">
      <c r="H5469" s="38">
        <v>41867</v>
      </c>
      <c r="I5469" s="39" t="s">
        <v>161</v>
      </c>
      <c r="J5469" s="74">
        <f>計算過程!D5466</f>
        <v>0</v>
      </c>
      <c r="K5469" s="74">
        <f>計算過程!I5466</f>
        <v>0</v>
      </c>
      <c r="L5469" s="74">
        <f>計算過程!J5466</f>
        <v>0</v>
      </c>
      <c r="M5469" s="74">
        <f>計算過程!K5466</f>
        <v>0</v>
      </c>
      <c r="N5469" s="75">
        <f>計算過程!Q5466</f>
        <v>0</v>
      </c>
    </row>
    <row r="5470" spans="8:14">
      <c r="H5470" s="38">
        <v>41867</v>
      </c>
      <c r="I5470" s="39" t="s">
        <v>162</v>
      </c>
      <c r="J5470" s="74">
        <f>計算過程!D5467</f>
        <v>0</v>
      </c>
      <c r="K5470" s="74">
        <f>計算過程!I5467</f>
        <v>0</v>
      </c>
      <c r="L5470" s="74">
        <f>計算過程!J5467</f>
        <v>0</v>
      </c>
      <c r="M5470" s="74">
        <f>計算過程!K5467</f>
        <v>0</v>
      </c>
      <c r="N5470" s="75">
        <f>計算過程!Q5467</f>
        <v>0</v>
      </c>
    </row>
    <row r="5471" spans="8:14">
      <c r="H5471" s="38">
        <v>41867</v>
      </c>
      <c r="I5471" s="39" t="s">
        <v>163</v>
      </c>
      <c r="J5471" s="74">
        <f>計算過程!D5468</f>
        <v>0</v>
      </c>
      <c r="K5471" s="74">
        <f>計算過程!I5468</f>
        <v>0</v>
      </c>
      <c r="L5471" s="74">
        <f>計算過程!J5468</f>
        <v>0</v>
      </c>
      <c r="M5471" s="74">
        <f>計算過程!K5468</f>
        <v>0</v>
      </c>
      <c r="N5471" s="75">
        <f>計算過程!Q5468</f>
        <v>0</v>
      </c>
    </row>
    <row r="5472" spans="8:14">
      <c r="H5472" s="38">
        <v>41867</v>
      </c>
      <c r="I5472" s="39" t="s">
        <v>164</v>
      </c>
      <c r="J5472" s="74">
        <f>計算過程!D5469</f>
        <v>0</v>
      </c>
      <c r="K5472" s="74">
        <f>計算過程!I5469</f>
        <v>0</v>
      </c>
      <c r="L5472" s="74">
        <f>計算過程!J5469</f>
        <v>0</v>
      </c>
      <c r="M5472" s="74">
        <f>計算過程!K5469</f>
        <v>0</v>
      </c>
      <c r="N5472" s="75">
        <f>計算過程!Q5469</f>
        <v>0</v>
      </c>
    </row>
    <row r="5473" spans="8:14">
      <c r="H5473" s="38">
        <v>41867</v>
      </c>
      <c r="I5473" s="39" t="s">
        <v>165</v>
      </c>
      <c r="J5473" s="74">
        <f>計算過程!D5470</f>
        <v>0</v>
      </c>
      <c r="K5473" s="74">
        <f>計算過程!I5470</f>
        <v>0</v>
      </c>
      <c r="L5473" s="74">
        <f>計算過程!J5470</f>
        <v>0</v>
      </c>
      <c r="M5473" s="74">
        <f>計算過程!K5470</f>
        <v>0</v>
      </c>
      <c r="N5473" s="75">
        <f>計算過程!Q5470</f>
        <v>0</v>
      </c>
    </row>
    <row r="5474" spans="8:14">
      <c r="H5474" s="38">
        <v>41867</v>
      </c>
      <c r="I5474" s="39" t="s">
        <v>166</v>
      </c>
      <c r="J5474" s="74">
        <f>計算過程!D5471</f>
        <v>0</v>
      </c>
      <c r="K5474" s="74">
        <f>計算過程!I5471</f>
        <v>0</v>
      </c>
      <c r="L5474" s="74">
        <f>計算過程!J5471</f>
        <v>0</v>
      </c>
      <c r="M5474" s="74">
        <f>計算過程!K5471</f>
        <v>0</v>
      </c>
      <c r="N5474" s="75">
        <f>計算過程!Q5471</f>
        <v>0</v>
      </c>
    </row>
    <row r="5475" spans="8:14">
      <c r="H5475" s="38">
        <v>41867</v>
      </c>
      <c r="I5475" s="39" t="s">
        <v>167</v>
      </c>
      <c r="J5475" s="74">
        <f>計算過程!D5472</f>
        <v>0</v>
      </c>
      <c r="K5475" s="74">
        <f>計算過程!I5472</f>
        <v>0</v>
      </c>
      <c r="L5475" s="74">
        <f>計算過程!J5472</f>
        <v>0</v>
      </c>
      <c r="M5475" s="74">
        <f>計算過程!K5472</f>
        <v>0</v>
      </c>
      <c r="N5475" s="75">
        <f>計算過程!Q5472</f>
        <v>0</v>
      </c>
    </row>
    <row r="5476" spans="8:14">
      <c r="H5476" s="38">
        <v>41867</v>
      </c>
      <c r="I5476" s="39" t="s">
        <v>168</v>
      </c>
      <c r="J5476" s="74">
        <f>計算過程!D5473</f>
        <v>0</v>
      </c>
      <c r="K5476" s="74">
        <f>計算過程!I5473</f>
        <v>0</v>
      </c>
      <c r="L5476" s="74">
        <f>計算過程!J5473</f>
        <v>0</v>
      </c>
      <c r="M5476" s="74">
        <f>計算過程!K5473</f>
        <v>0</v>
      </c>
      <c r="N5476" s="75">
        <f>計算過程!Q5473</f>
        <v>0</v>
      </c>
    </row>
    <row r="5477" spans="8:14">
      <c r="H5477" s="38">
        <v>41867</v>
      </c>
      <c r="I5477" s="39" t="s">
        <v>169</v>
      </c>
      <c r="J5477" s="74">
        <f>計算過程!D5474</f>
        <v>0</v>
      </c>
      <c r="K5477" s="74">
        <f>計算過程!I5474</f>
        <v>0</v>
      </c>
      <c r="L5477" s="74">
        <f>計算過程!J5474</f>
        <v>0</v>
      </c>
      <c r="M5477" s="74">
        <f>計算過程!K5474</f>
        <v>0</v>
      </c>
      <c r="N5477" s="75">
        <f>計算過程!Q5474</f>
        <v>0</v>
      </c>
    </row>
    <row r="5478" spans="8:14">
      <c r="H5478" s="38">
        <v>41867</v>
      </c>
      <c r="I5478" s="39" t="s">
        <v>170</v>
      </c>
      <c r="J5478" s="74">
        <f>計算過程!D5475</f>
        <v>0</v>
      </c>
      <c r="K5478" s="74">
        <f>計算過程!I5475</f>
        <v>0</v>
      </c>
      <c r="L5478" s="74">
        <f>計算過程!J5475</f>
        <v>0</v>
      </c>
      <c r="M5478" s="74">
        <f>計算過程!K5475</f>
        <v>0</v>
      </c>
      <c r="N5478" s="75">
        <f>計算過程!Q5475</f>
        <v>0</v>
      </c>
    </row>
    <row r="5479" spans="8:14">
      <c r="H5479" s="38">
        <v>41867</v>
      </c>
      <c r="I5479" s="39" t="s">
        <v>171</v>
      </c>
      <c r="J5479" s="74">
        <f>計算過程!D5476</f>
        <v>0</v>
      </c>
      <c r="K5479" s="74">
        <f>計算過程!I5476</f>
        <v>0</v>
      </c>
      <c r="L5479" s="74">
        <f>計算過程!J5476</f>
        <v>0</v>
      </c>
      <c r="M5479" s="74">
        <f>計算過程!K5476</f>
        <v>0</v>
      </c>
      <c r="N5479" s="75">
        <f>計算過程!Q5476</f>
        <v>0</v>
      </c>
    </row>
    <row r="5480" spans="8:14">
      <c r="H5480" s="38">
        <v>41867</v>
      </c>
      <c r="I5480" s="39" t="s">
        <v>172</v>
      </c>
      <c r="J5480" s="74">
        <f>計算過程!D5477</f>
        <v>0</v>
      </c>
      <c r="K5480" s="74">
        <f>計算過程!I5477</f>
        <v>0</v>
      </c>
      <c r="L5480" s="74">
        <f>計算過程!J5477</f>
        <v>0</v>
      </c>
      <c r="M5480" s="74">
        <f>計算過程!K5477</f>
        <v>0</v>
      </c>
      <c r="N5480" s="75">
        <f>計算過程!Q5477</f>
        <v>0</v>
      </c>
    </row>
    <row r="5481" spans="8:14">
      <c r="H5481" s="38">
        <v>41868</v>
      </c>
      <c r="I5481" s="39" t="s">
        <v>149</v>
      </c>
      <c r="J5481" s="74">
        <f>計算過程!D5478</f>
        <v>0</v>
      </c>
      <c r="K5481" s="74">
        <f>計算過程!I5478</f>
        <v>0</v>
      </c>
      <c r="L5481" s="74">
        <f>計算過程!J5478</f>
        <v>0</v>
      </c>
      <c r="M5481" s="74">
        <f>計算過程!K5478</f>
        <v>0</v>
      </c>
      <c r="N5481" s="75">
        <f>計算過程!Q5478</f>
        <v>0</v>
      </c>
    </row>
    <row r="5482" spans="8:14">
      <c r="H5482" s="38">
        <v>41868</v>
      </c>
      <c r="I5482" s="39" t="s">
        <v>150</v>
      </c>
      <c r="J5482" s="74">
        <f>計算過程!D5479</f>
        <v>0</v>
      </c>
      <c r="K5482" s="74">
        <f>計算過程!I5479</f>
        <v>0</v>
      </c>
      <c r="L5482" s="74">
        <f>計算過程!J5479</f>
        <v>0</v>
      </c>
      <c r="M5482" s="74">
        <f>計算過程!K5479</f>
        <v>0</v>
      </c>
      <c r="N5482" s="75">
        <f>計算過程!Q5479</f>
        <v>0</v>
      </c>
    </row>
    <row r="5483" spans="8:14">
      <c r="H5483" s="38">
        <v>41868</v>
      </c>
      <c r="I5483" s="39" t="s">
        <v>151</v>
      </c>
      <c r="J5483" s="74">
        <f>計算過程!D5480</f>
        <v>0</v>
      </c>
      <c r="K5483" s="74">
        <f>計算過程!I5480</f>
        <v>0</v>
      </c>
      <c r="L5483" s="74">
        <f>計算過程!J5480</f>
        <v>0</v>
      </c>
      <c r="M5483" s="74">
        <f>計算過程!K5480</f>
        <v>0</v>
      </c>
      <c r="N5483" s="75">
        <f>計算過程!Q5480</f>
        <v>0</v>
      </c>
    </row>
    <row r="5484" spans="8:14">
      <c r="H5484" s="38">
        <v>41868</v>
      </c>
      <c r="I5484" s="39" t="s">
        <v>152</v>
      </c>
      <c r="J5484" s="74">
        <f>計算過程!D5481</f>
        <v>0</v>
      </c>
      <c r="K5484" s="74">
        <f>計算過程!I5481</f>
        <v>0</v>
      </c>
      <c r="L5484" s="74">
        <f>計算過程!J5481</f>
        <v>0</v>
      </c>
      <c r="M5484" s="74">
        <f>計算過程!K5481</f>
        <v>0</v>
      </c>
      <c r="N5484" s="75">
        <f>計算過程!Q5481</f>
        <v>0</v>
      </c>
    </row>
    <row r="5485" spans="8:14">
      <c r="H5485" s="38">
        <v>41868</v>
      </c>
      <c r="I5485" s="39" t="s">
        <v>153</v>
      </c>
      <c r="J5485" s="74">
        <f>計算過程!D5482</f>
        <v>0</v>
      </c>
      <c r="K5485" s="74">
        <f>計算過程!I5482</f>
        <v>0</v>
      </c>
      <c r="L5485" s="74">
        <f>計算過程!J5482</f>
        <v>0</v>
      </c>
      <c r="M5485" s="74">
        <f>計算過程!K5482</f>
        <v>0</v>
      </c>
      <c r="N5485" s="75">
        <f>計算過程!Q5482</f>
        <v>0</v>
      </c>
    </row>
    <row r="5486" spans="8:14">
      <c r="H5486" s="38">
        <v>41868</v>
      </c>
      <c r="I5486" s="39" t="s">
        <v>154</v>
      </c>
      <c r="J5486" s="74">
        <f>計算過程!D5483</f>
        <v>0</v>
      </c>
      <c r="K5486" s="74">
        <f>計算過程!I5483</f>
        <v>0</v>
      </c>
      <c r="L5486" s="74">
        <f>計算過程!J5483</f>
        <v>0</v>
      </c>
      <c r="M5486" s="74">
        <f>計算過程!K5483</f>
        <v>0</v>
      </c>
      <c r="N5486" s="75">
        <f>計算過程!Q5483</f>
        <v>0</v>
      </c>
    </row>
    <row r="5487" spans="8:14">
      <c r="H5487" s="38">
        <v>41868</v>
      </c>
      <c r="I5487" s="39" t="s">
        <v>155</v>
      </c>
      <c r="J5487" s="74">
        <f>計算過程!D5484</f>
        <v>0</v>
      </c>
      <c r="K5487" s="74">
        <f>計算過程!I5484</f>
        <v>0</v>
      </c>
      <c r="L5487" s="74">
        <f>計算過程!J5484</f>
        <v>0</v>
      </c>
      <c r="M5487" s="74">
        <f>計算過程!K5484</f>
        <v>0</v>
      </c>
      <c r="N5487" s="75">
        <f>計算過程!Q5484</f>
        <v>0</v>
      </c>
    </row>
    <row r="5488" spans="8:14">
      <c r="H5488" s="38">
        <v>41868</v>
      </c>
      <c r="I5488" s="39" t="s">
        <v>156</v>
      </c>
      <c r="J5488" s="74">
        <f>計算過程!D5485</f>
        <v>0</v>
      </c>
      <c r="K5488" s="74">
        <f>計算過程!I5485</f>
        <v>0</v>
      </c>
      <c r="L5488" s="74">
        <f>計算過程!J5485</f>
        <v>0</v>
      </c>
      <c r="M5488" s="74">
        <f>計算過程!K5485</f>
        <v>0</v>
      </c>
      <c r="N5488" s="75">
        <f>計算過程!Q5485</f>
        <v>0</v>
      </c>
    </row>
    <row r="5489" spans="8:14">
      <c r="H5489" s="38">
        <v>41868</v>
      </c>
      <c r="I5489" s="39" t="s">
        <v>157</v>
      </c>
      <c r="J5489" s="74">
        <f>計算過程!D5486</f>
        <v>0</v>
      </c>
      <c r="K5489" s="74">
        <f>計算過程!I5486</f>
        <v>0</v>
      </c>
      <c r="L5489" s="74">
        <f>計算過程!J5486</f>
        <v>0</v>
      </c>
      <c r="M5489" s="74">
        <f>計算過程!K5486</f>
        <v>0</v>
      </c>
      <c r="N5489" s="75">
        <f>計算過程!Q5486</f>
        <v>0</v>
      </c>
    </row>
    <row r="5490" spans="8:14">
      <c r="H5490" s="38">
        <v>41868</v>
      </c>
      <c r="I5490" s="39" t="s">
        <v>158</v>
      </c>
      <c r="J5490" s="74">
        <f>計算過程!D5487</f>
        <v>0</v>
      </c>
      <c r="K5490" s="74">
        <f>計算過程!I5487</f>
        <v>0</v>
      </c>
      <c r="L5490" s="74">
        <f>計算過程!J5487</f>
        <v>0</v>
      </c>
      <c r="M5490" s="74">
        <f>計算過程!K5487</f>
        <v>0</v>
      </c>
      <c r="N5490" s="75">
        <f>計算過程!Q5487</f>
        <v>0</v>
      </c>
    </row>
    <row r="5491" spans="8:14">
      <c r="H5491" s="38">
        <v>41868</v>
      </c>
      <c r="I5491" s="39" t="s">
        <v>159</v>
      </c>
      <c r="J5491" s="74">
        <f>計算過程!D5488</f>
        <v>0</v>
      </c>
      <c r="K5491" s="74">
        <f>計算過程!I5488</f>
        <v>0</v>
      </c>
      <c r="L5491" s="74">
        <f>計算過程!J5488</f>
        <v>0</v>
      </c>
      <c r="M5491" s="74">
        <f>計算過程!K5488</f>
        <v>0</v>
      </c>
      <c r="N5491" s="75">
        <f>計算過程!Q5488</f>
        <v>0</v>
      </c>
    </row>
    <row r="5492" spans="8:14">
      <c r="H5492" s="38">
        <v>41868</v>
      </c>
      <c r="I5492" s="39" t="s">
        <v>160</v>
      </c>
      <c r="J5492" s="74">
        <f>計算過程!D5489</f>
        <v>0</v>
      </c>
      <c r="K5492" s="74">
        <f>計算過程!I5489</f>
        <v>0</v>
      </c>
      <c r="L5492" s="74">
        <f>計算過程!J5489</f>
        <v>0</v>
      </c>
      <c r="M5492" s="74">
        <f>計算過程!K5489</f>
        <v>0</v>
      </c>
      <c r="N5492" s="75">
        <f>計算過程!Q5489</f>
        <v>0</v>
      </c>
    </row>
    <row r="5493" spans="8:14">
      <c r="H5493" s="38">
        <v>41868</v>
      </c>
      <c r="I5493" s="39" t="s">
        <v>161</v>
      </c>
      <c r="J5493" s="74">
        <f>計算過程!D5490</f>
        <v>0</v>
      </c>
      <c r="K5493" s="74">
        <f>計算過程!I5490</f>
        <v>0</v>
      </c>
      <c r="L5493" s="74">
        <f>計算過程!J5490</f>
        <v>0</v>
      </c>
      <c r="M5493" s="74">
        <f>計算過程!K5490</f>
        <v>0</v>
      </c>
      <c r="N5493" s="75">
        <f>計算過程!Q5490</f>
        <v>0</v>
      </c>
    </row>
    <row r="5494" spans="8:14">
      <c r="H5494" s="38">
        <v>41868</v>
      </c>
      <c r="I5494" s="39" t="s">
        <v>162</v>
      </c>
      <c r="J5494" s="74">
        <f>計算過程!D5491</f>
        <v>0</v>
      </c>
      <c r="K5494" s="74">
        <f>計算過程!I5491</f>
        <v>0</v>
      </c>
      <c r="L5494" s="74">
        <f>計算過程!J5491</f>
        <v>0</v>
      </c>
      <c r="M5494" s="74">
        <f>計算過程!K5491</f>
        <v>0</v>
      </c>
      <c r="N5494" s="75">
        <f>計算過程!Q5491</f>
        <v>0</v>
      </c>
    </row>
    <row r="5495" spans="8:14">
      <c r="H5495" s="38">
        <v>41868</v>
      </c>
      <c r="I5495" s="39" t="s">
        <v>163</v>
      </c>
      <c r="J5495" s="74">
        <f>計算過程!D5492</f>
        <v>0</v>
      </c>
      <c r="K5495" s="74">
        <f>計算過程!I5492</f>
        <v>0</v>
      </c>
      <c r="L5495" s="74">
        <f>計算過程!J5492</f>
        <v>0</v>
      </c>
      <c r="M5495" s="74">
        <f>計算過程!K5492</f>
        <v>0</v>
      </c>
      <c r="N5495" s="75">
        <f>計算過程!Q5492</f>
        <v>0</v>
      </c>
    </row>
    <row r="5496" spans="8:14">
      <c r="H5496" s="38">
        <v>41868</v>
      </c>
      <c r="I5496" s="39" t="s">
        <v>164</v>
      </c>
      <c r="J5496" s="74">
        <f>計算過程!D5493</f>
        <v>0</v>
      </c>
      <c r="K5496" s="74">
        <f>計算過程!I5493</f>
        <v>0</v>
      </c>
      <c r="L5496" s="74">
        <f>計算過程!J5493</f>
        <v>0</v>
      </c>
      <c r="M5496" s="74">
        <f>計算過程!K5493</f>
        <v>0</v>
      </c>
      <c r="N5496" s="75">
        <f>計算過程!Q5493</f>
        <v>0</v>
      </c>
    </row>
    <row r="5497" spans="8:14">
      <c r="H5497" s="38">
        <v>41868</v>
      </c>
      <c r="I5497" s="39" t="s">
        <v>165</v>
      </c>
      <c r="J5497" s="74">
        <f>計算過程!D5494</f>
        <v>0</v>
      </c>
      <c r="K5497" s="74">
        <f>計算過程!I5494</f>
        <v>0</v>
      </c>
      <c r="L5497" s="74">
        <f>計算過程!J5494</f>
        <v>0</v>
      </c>
      <c r="M5497" s="74">
        <f>計算過程!K5494</f>
        <v>0</v>
      </c>
      <c r="N5497" s="75">
        <f>計算過程!Q5494</f>
        <v>0</v>
      </c>
    </row>
    <row r="5498" spans="8:14">
      <c r="H5498" s="38">
        <v>41868</v>
      </c>
      <c r="I5498" s="39" t="s">
        <v>166</v>
      </c>
      <c r="J5498" s="74">
        <f>計算過程!D5495</f>
        <v>0</v>
      </c>
      <c r="K5498" s="74">
        <f>計算過程!I5495</f>
        <v>0</v>
      </c>
      <c r="L5498" s="74">
        <f>計算過程!J5495</f>
        <v>0</v>
      </c>
      <c r="M5498" s="74">
        <f>計算過程!K5495</f>
        <v>0</v>
      </c>
      <c r="N5498" s="75">
        <f>計算過程!Q5495</f>
        <v>0</v>
      </c>
    </row>
    <row r="5499" spans="8:14">
      <c r="H5499" s="38">
        <v>41868</v>
      </c>
      <c r="I5499" s="39" t="s">
        <v>167</v>
      </c>
      <c r="J5499" s="74">
        <f>計算過程!D5496</f>
        <v>0</v>
      </c>
      <c r="K5499" s="74">
        <f>計算過程!I5496</f>
        <v>0</v>
      </c>
      <c r="L5499" s="74">
        <f>計算過程!J5496</f>
        <v>0</v>
      </c>
      <c r="M5499" s="74">
        <f>計算過程!K5496</f>
        <v>0</v>
      </c>
      <c r="N5499" s="75">
        <f>計算過程!Q5496</f>
        <v>0</v>
      </c>
    </row>
    <row r="5500" spans="8:14">
      <c r="H5500" s="38">
        <v>41868</v>
      </c>
      <c r="I5500" s="39" t="s">
        <v>168</v>
      </c>
      <c r="J5500" s="74">
        <f>計算過程!D5497</f>
        <v>0</v>
      </c>
      <c r="K5500" s="74">
        <f>計算過程!I5497</f>
        <v>0</v>
      </c>
      <c r="L5500" s="74">
        <f>計算過程!J5497</f>
        <v>0</v>
      </c>
      <c r="M5500" s="74">
        <f>計算過程!K5497</f>
        <v>0</v>
      </c>
      <c r="N5500" s="75">
        <f>計算過程!Q5497</f>
        <v>0</v>
      </c>
    </row>
    <row r="5501" spans="8:14">
      <c r="H5501" s="38">
        <v>41868</v>
      </c>
      <c r="I5501" s="39" t="s">
        <v>169</v>
      </c>
      <c r="J5501" s="74">
        <f>計算過程!D5498</f>
        <v>0</v>
      </c>
      <c r="K5501" s="74">
        <f>計算過程!I5498</f>
        <v>0</v>
      </c>
      <c r="L5501" s="74">
        <f>計算過程!J5498</f>
        <v>0</v>
      </c>
      <c r="M5501" s="74">
        <f>計算過程!K5498</f>
        <v>0</v>
      </c>
      <c r="N5501" s="75">
        <f>計算過程!Q5498</f>
        <v>0</v>
      </c>
    </row>
    <row r="5502" spans="8:14">
      <c r="H5502" s="38">
        <v>41868</v>
      </c>
      <c r="I5502" s="39" t="s">
        <v>170</v>
      </c>
      <c r="J5502" s="74">
        <f>計算過程!D5499</f>
        <v>0</v>
      </c>
      <c r="K5502" s="74">
        <f>計算過程!I5499</f>
        <v>0</v>
      </c>
      <c r="L5502" s="74">
        <f>計算過程!J5499</f>
        <v>0</v>
      </c>
      <c r="M5502" s="74">
        <f>計算過程!K5499</f>
        <v>0</v>
      </c>
      <c r="N5502" s="75">
        <f>計算過程!Q5499</f>
        <v>0</v>
      </c>
    </row>
    <row r="5503" spans="8:14">
      <c r="H5503" s="38">
        <v>41868</v>
      </c>
      <c r="I5503" s="39" t="s">
        <v>171</v>
      </c>
      <c r="J5503" s="74">
        <f>計算過程!D5500</f>
        <v>0</v>
      </c>
      <c r="K5503" s="74">
        <f>計算過程!I5500</f>
        <v>0</v>
      </c>
      <c r="L5503" s="74">
        <f>計算過程!J5500</f>
        <v>0</v>
      </c>
      <c r="M5503" s="74">
        <f>計算過程!K5500</f>
        <v>0</v>
      </c>
      <c r="N5503" s="75">
        <f>計算過程!Q5500</f>
        <v>0</v>
      </c>
    </row>
    <row r="5504" spans="8:14">
      <c r="H5504" s="38">
        <v>41868</v>
      </c>
      <c r="I5504" s="39" t="s">
        <v>172</v>
      </c>
      <c r="J5504" s="74">
        <f>計算過程!D5501</f>
        <v>0</v>
      </c>
      <c r="K5504" s="74">
        <f>計算過程!I5501</f>
        <v>0</v>
      </c>
      <c r="L5504" s="74">
        <f>計算過程!J5501</f>
        <v>0</v>
      </c>
      <c r="M5504" s="74">
        <f>計算過程!K5501</f>
        <v>0</v>
      </c>
      <c r="N5504" s="75">
        <f>計算過程!Q5501</f>
        <v>0</v>
      </c>
    </row>
    <row r="5505" spans="8:14">
      <c r="H5505" s="38">
        <v>41869</v>
      </c>
      <c r="I5505" s="39" t="s">
        <v>149</v>
      </c>
      <c r="J5505" s="74">
        <f>計算過程!D5502</f>
        <v>0</v>
      </c>
      <c r="K5505" s="74">
        <f>計算過程!I5502</f>
        <v>0</v>
      </c>
      <c r="L5505" s="74">
        <f>計算過程!J5502</f>
        <v>0</v>
      </c>
      <c r="M5505" s="74">
        <f>計算過程!K5502</f>
        <v>0</v>
      </c>
      <c r="N5505" s="75">
        <f>計算過程!Q5502</f>
        <v>0</v>
      </c>
    </row>
    <row r="5506" spans="8:14">
      <c r="H5506" s="38">
        <v>41869</v>
      </c>
      <c r="I5506" s="39" t="s">
        <v>150</v>
      </c>
      <c r="J5506" s="74">
        <f>計算過程!D5503</f>
        <v>0</v>
      </c>
      <c r="K5506" s="74">
        <f>計算過程!I5503</f>
        <v>0</v>
      </c>
      <c r="L5506" s="74">
        <f>計算過程!J5503</f>
        <v>0</v>
      </c>
      <c r="M5506" s="74">
        <f>計算過程!K5503</f>
        <v>0</v>
      </c>
      <c r="N5506" s="75">
        <f>計算過程!Q5503</f>
        <v>0</v>
      </c>
    </row>
    <row r="5507" spans="8:14">
      <c r="H5507" s="38">
        <v>41869</v>
      </c>
      <c r="I5507" s="39" t="s">
        <v>151</v>
      </c>
      <c r="J5507" s="74">
        <f>計算過程!D5504</f>
        <v>0</v>
      </c>
      <c r="K5507" s="74">
        <f>計算過程!I5504</f>
        <v>0</v>
      </c>
      <c r="L5507" s="74">
        <f>計算過程!J5504</f>
        <v>0</v>
      </c>
      <c r="M5507" s="74">
        <f>計算過程!K5504</f>
        <v>0</v>
      </c>
      <c r="N5507" s="75">
        <f>計算過程!Q5504</f>
        <v>0</v>
      </c>
    </row>
    <row r="5508" spans="8:14">
      <c r="H5508" s="38">
        <v>41869</v>
      </c>
      <c r="I5508" s="39" t="s">
        <v>152</v>
      </c>
      <c r="J5508" s="74">
        <f>計算過程!D5505</f>
        <v>0</v>
      </c>
      <c r="K5508" s="74">
        <f>計算過程!I5505</f>
        <v>0</v>
      </c>
      <c r="L5508" s="74">
        <f>計算過程!J5505</f>
        <v>0</v>
      </c>
      <c r="M5508" s="74">
        <f>計算過程!K5505</f>
        <v>0</v>
      </c>
      <c r="N5508" s="75">
        <f>計算過程!Q5505</f>
        <v>0</v>
      </c>
    </row>
    <row r="5509" spans="8:14">
      <c r="H5509" s="38">
        <v>41869</v>
      </c>
      <c r="I5509" s="39" t="s">
        <v>153</v>
      </c>
      <c r="J5509" s="74">
        <f>計算過程!D5506</f>
        <v>0</v>
      </c>
      <c r="K5509" s="74">
        <f>計算過程!I5506</f>
        <v>0</v>
      </c>
      <c r="L5509" s="74">
        <f>計算過程!J5506</f>
        <v>0</v>
      </c>
      <c r="M5509" s="74">
        <f>計算過程!K5506</f>
        <v>0</v>
      </c>
      <c r="N5509" s="75">
        <f>計算過程!Q5506</f>
        <v>0</v>
      </c>
    </row>
    <row r="5510" spans="8:14">
      <c r="H5510" s="38">
        <v>41869</v>
      </c>
      <c r="I5510" s="39" t="s">
        <v>154</v>
      </c>
      <c r="J5510" s="74">
        <f>計算過程!D5507</f>
        <v>0</v>
      </c>
      <c r="K5510" s="74">
        <f>計算過程!I5507</f>
        <v>0</v>
      </c>
      <c r="L5510" s="74">
        <f>計算過程!J5507</f>
        <v>0</v>
      </c>
      <c r="M5510" s="74">
        <f>計算過程!K5507</f>
        <v>0</v>
      </c>
      <c r="N5510" s="75">
        <f>計算過程!Q5507</f>
        <v>0</v>
      </c>
    </row>
    <row r="5511" spans="8:14">
      <c r="H5511" s="38">
        <v>41869</v>
      </c>
      <c r="I5511" s="39" t="s">
        <v>155</v>
      </c>
      <c r="J5511" s="74">
        <f>計算過程!D5508</f>
        <v>0</v>
      </c>
      <c r="K5511" s="74">
        <f>計算過程!I5508</f>
        <v>0</v>
      </c>
      <c r="L5511" s="74">
        <f>計算過程!J5508</f>
        <v>0</v>
      </c>
      <c r="M5511" s="74">
        <f>計算過程!K5508</f>
        <v>0</v>
      </c>
      <c r="N5511" s="75">
        <f>計算過程!Q5508</f>
        <v>0</v>
      </c>
    </row>
    <row r="5512" spans="8:14">
      <c r="H5512" s="38">
        <v>41869</v>
      </c>
      <c r="I5512" s="39" t="s">
        <v>156</v>
      </c>
      <c r="J5512" s="74">
        <f>計算過程!D5509</f>
        <v>0</v>
      </c>
      <c r="K5512" s="74">
        <f>計算過程!I5509</f>
        <v>0</v>
      </c>
      <c r="L5512" s="74">
        <f>計算過程!J5509</f>
        <v>0</v>
      </c>
      <c r="M5512" s="74">
        <f>計算過程!K5509</f>
        <v>0</v>
      </c>
      <c r="N5512" s="75">
        <f>計算過程!Q5509</f>
        <v>0</v>
      </c>
    </row>
    <row r="5513" spans="8:14">
      <c r="H5513" s="38">
        <v>41869</v>
      </c>
      <c r="I5513" s="39" t="s">
        <v>157</v>
      </c>
      <c r="J5513" s="74">
        <f>計算過程!D5510</f>
        <v>0</v>
      </c>
      <c r="K5513" s="74">
        <f>計算過程!I5510</f>
        <v>0</v>
      </c>
      <c r="L5513" s="74">
        <f>計算過程!J5510</f>
        <v>0</v>
      </c>
      <c r="M5513" s="74">
        <f>計算過程!K5510</f>
        <v>0</v>
      </c>
      <c r="N5513" s="75">
        <f>計算過程!Q5510</f>
        <v>0</v>
      </c>
    </row>
    <row r="5514" spans="8:14">
      <c r="H5514" s="38">
        <v>41869</v>
      </c>
      <c r="I5514" s="39" t="s">
        <v>158</v>
      </c>
      <c r="J5514" s="74">
        <f>計算過程!D5511</f>
        <v>0</v>
      </c>
      <c r="K5514" s="74">
        <f>計算過程!I5511</f>
        <v>0</v>
      </c>
      <c r="L5514" s="74">
        <f>計算過程!J5511</f>
        <v>0</v>
      </c>
      <c r="M5514" s="74">
        <f>計算過程!K5511</f>
        <v>0</v>
      </c>
      <c r="N5514" s="75">
        <f>計算過程!Q5511</f>
        <v>0</v>
      </c>
    </row>
    <row r="5515" spans="8:14">
      <c r="H5515" s="38">
        <v>41869</v>
      </c>
      <c r="I5515" s="39" t="s">
        <v>159</v>
      </c>
      <c r="J5515" s="74">
        <f>計算過程!D5512</f>
        <v>0</v>
      </c>
      <c r="K5515" s="74">
        <f>計算過程!I5512</f>
        <v>0</v>
      </c>
      <c r="L5515" s="74">
        <f>計算過程!J5512</f>
        <v>0</v>
      </c>
      <c r="M5515" s="74">
        <f>計算過程!K5512</f>
        <v>0</v>
      </c>
      <c r="N5515" s="75">
        <f>計算過程!Q5512</f>
        <v>0</v>
      </c>
    </row>
    <row r="5516" spans="8:14">
      <c r="H5516" s="38">
        <v>41869</v>
      </c>
      <c r="I5516" s="39" t="s">
        <v>160</v>
      </c>
      <c r="J5516" s="74">
        <f>計算過程!D5513</f>
        <v>0</v>
      </c>
      <c r="K5516" s="74">
        <f>計算過程!I5513</f>
        <v>0</v>
      </c>
      <c r="L5516" s="74">
        <f>計算過程!J5513</f>
        <v>0</v>
      </c>
      <c r="M5516" s="74">
        <f>計算過程!K5513</f>
        <v>0</v>
      </c>
      <c r="N5516" s="75">
        <f>計算過程!Q5513</f>
        <v>0</v>
      </c>
    </row>
    <row r="5517" spans="8:14">
      <c r="H5517" s="38">
        <v>41869</v>
      </c>
      <c r="I5517" s="39" t="s">
        <v>161</v>
      </c>
      <c r="J5517" s="74">
        <f>計算過程!D5514</f>
        <v>0</v>
      </c>
      <c r="K5517" s="74">
        <f>計算過程!I5514</f>
        <v>0</v>
      </c>
      <c r="L5517" s="74">
        <f>計算過程!J5514</f>
        <v>0</v>
      </c>
      <c r="M5517" s="74">
        <f>計算過程!K5514</f>
        <v>0</v>
      </c>
      <c r="N5517" s="75">
        <f>計算過程!Q5514</f>
        <v>0</v>
      </c>
    </row>
    <row r="5518" spans="8:14">
      <c r="H5518" s="38">
        <v>41869</v>
      </c>
      <c r="I5518" s="39" t="s">
        <v>162</v>
      </c>
      <c r="J5518" s="74">
        <f>計算過程!D5515</f>
        <v>0</v>
      </c>
      <c r="K5518" s="74">
        <f>計算過程!I5515</f>
        <v>0</v>
      </c>
      <c r="L5518" s="74">
        <f>計算過程!J5515</f>
        <v>0</v>
      </c>
      <c r="M5518" s="74">
        <f>計算過程!K5515</f>
        <v>0</v>
      </c>
      <c r="N5518" s="75">
        <f>計算過程!Q5515</f>
        <v>0</v>
      </c>
    </row>
    <row r="5519" spans="8:14">
      <c r="H5519" s="38">
        <v>41869</v>
      </c>
      <c r="I5519" s="39" t="s">
        <v>163</v>
      </c>
      <c r="J5519" s="74">
        <f>計算過程!D5516</f>
        <v>0</v>
      </c>
      <c r="K5519" s="74">
        <f>計算過程!I5516</f>
        <v>0</v>
      </c>
      <c r="L5519" s="74">
        <f>計算過程!J5516</f>
        <v>0</v>
      </c>
      <c r="M5519" s="74">
        <f>計算過程!K5516</f>
        <v>0</v>
      </c>
      <c r="N5519" s="75">
        <f>計算過程!Q5516</f>
        <v>0</v>
      </c>
    </row>
    <row r="5520" spans="8:14">
      <c r="H5520" s="38">
        <v>41869</v>
      </c>
      <c r="I5520" s="39" t="s">
        <v>164</v>
      </c>
      <c r="J5520" s="74">
        <f>計算過程!D5517</f>
        <v>0</v>
      </c>
      <c r="K5520" s="74">
        <f>計算過程!I5517</f>
        <v>0</v>
      </c>
      <c r="L5520" s="74">
        <f>計算過程!J5517</f>
        <v>0</v>
      </c>
      <c r="M5520" s="74">
        <f>計算過程!K5517</f>
        <v>0</v>
      </c>
      <c r="N5520" s="75">
        <f>計算過程!Q5517</f>
        <v>0</v>
      </c>
    </row>
    <row r="5521" spans="8:14">
      <c r="H5521" s="38">
        <v>41869</v>
      </c>
      <c r="I5521" s="39" t="s">
        <v>165</v>
      </c>
      <c r="J5521" s="74">
        <f>計算過程!D5518</f>
        <v>0</v>
      </c>
      <c r="K5521" s="74">
        <f>計算過程!I5518</f>
        <v>0</v>
      </c>
      <c r="L5521" s="74">
        <f>計算過程!J5518</f>
        <v>0</v>
      </c>
      <c r="M5521" s="74">
        <f>計算過程!K5518</f>
        <v>0</v>
      </c>
      <c r="N5521" s="75">
        <f>計算過程!Q5518</f>
        <v>0</v>
      </c>
    </row>
    <row r="5522" spans="8:14">
      <c r="H5522" s="38">
        <v>41869</v>
      </c>
      <c r="I5522" s="39" t="s">
        <v>166</v>
      </c>
      <c r="J5522" s="74">
        <f>計算過程!D5519</f>
        <v>0</v>
      </c>
      <c r="K5522" s="74">
        <f>計算過程!I5519</f>
        <v>0</v>
      </c>
      <c r="L5522" s="74">
        <f>計算過程!J5519</f>
        <v>0</v>
      </c>
      <c r="M5522" s="74">
        <f>計算過程!K5519</f>
        <v>0</v>
      </c>
      <c r="N5522" s="75">
        <f>計算過程!Q5519</f>
        <v>0</v>
      </c>
    </row>
    <row r="5523" spans="8:14">
      <c r="H5523" s="38">
        <v>41869</v>
      </c>
      <c r="I5523" s="39" t="s">
        <v>167</v>
      </c>
      <c r="J5523" s="74">
        <f>計算過程!D5520</f>
        <v>0</v>
      </c>
      <c r="K5523" s="74">
        <f>計算過程!I5520</f>
        <v>0</v>
      </c>
      <c r="L5523" s="74">
        <f>計算過程!J5520</f>
        <v>0</v>
      </c>
      <c r="M5523" s="74">
        <f>計算過程!K5520</f>
        <v>0</v>
      </c>
      <c r="N5523" s="75">
        <f>計算過程!Q5520</f>
        <v>0</v>
      </c>
    </row>
    <row r="5524" spans="8:14">
      <c r="H5524" s="38">
        <v>41869</v>
      </c>
      <c r="I5524" s="39" t="s">
        <v>168</v>
      </c>
      <c r="J5524" s="74">
        <f>計算過程!D5521</f>
        <v>0</v>
      </c>
      <c r="K5524" s="74">
        <f>計算過程!I5521</f>
        <v>0</v>
      </c>
      <c r="L5524" s="74">
        <f>計算過程!J5521</f>
        <v>0</v>
      </c>
      <c r="M5524" s="74">
        <f>計算過程!K5521</f>
        <v>0</v>
      </c>
      <c r="N5524" s="75">
        <f>計算過程!Q5521</f>
        <v>0</v>
      </c>
    </row>
    <row r="5525" spans="8:14">
      <c r="H5525" s="38">
        <v>41869</v>
      </c>
      <c r="I5525" s="39" t="s">
        <v>169</v>
      </c>
      <c r="J5525" s="74">
        <f>計算過程!D5522</f>
        <v>0</v>
      </c>
      <c r="K5525" s="74">
        <f>計算過程!I5522</f>
        <v>0</v>
      </c>
      <c r="L5525" s="74">
        <f>計算過程!J5522</f>
        <v>0</v>
      </c>
      <c r="M5525" s="74">
        <f>計算過程!K5522</f>
        <v>0</v>
      </c>
      <c r="N5525" s="75">
        <f>計算過程!Q5522</f>
        <v>0</v>
      </c>
    </row>
    <row r="5526" spans="8:14">
      <c r="H5526" s="38">
        <v>41869</v>
      </c>
      <c r="I5526" s="39" t="s">
        <v>170</v>
      </c>
      <c r="J5526" s="74">
        <f>計算過程!D5523</f>
        <v>0</v>
      </c>
      <c r="K5526" s="74">
        <f>計算過程!I5523</f>
        <v>0</v>
      </c>
      <c r="L5526" s="74">
        <f>計算過程!J5523</f>
        <v>0</v>
      </c>
      <c r="M5526" s="74">
        <f>計算過程!K5523</f>
        <v>0</v>
      </c>
      <c r="N5526" s="75">
        <f>計算過程!Q5523</f>
        <v>0</v>
      </c>
    </row>
    <row r="5527" spans="8:14">
      <c r="H5527" s="38">
        <v>41869</v>
      </c>
      <c r="I5527" s="39" t="s">
        <v>171</v>
      </c>
      <c r="J5527" s="74">
        <f>計算過程!D5524</f>
        <v>0</v>
      </c>
      <c r="K5527" s="74">
        <f>計算過程!I5524</f>
        <v>0</v>
      </c>
      <c r="L5527" s="74">
        <f>計算過程!J5524</f>
        <v>0</v>
      </c>
      <c r="M5527" s="74">
        <f>計算過程!K5524</f>
        <v>0</v>
      </c>
      <c r="N5527" s="75">
        <f>計算過程!Q5524</f>
        <v>0</v>
      </c>
    </row>
    <row r="5528" spans="8:14">
      <c r="H5528" s="38">
        <v>41869</v>
      </c>
      <c r="I5528" s="39" t="s">
        <v>172</v>
      </c>
      <c r="J5528" s="74">
        <f>計算過程!D5525</f>
        <v>0</v>
      </c>
      <c r="K5528" s="74">
        <f>計算過程!I5525</f>
        <v>0</v>
      </c>
      <c r="L5528" s="74">
        <f>計算過程!J5525</f>
        <v>0</v>
      </c>
      <c r="M5528" s="74">
        <f>計算過程!K5525</f>
        <v>0</v>
      </c>
      <c r="N5528" s="75">
        <f>計算過程!Q5525</f>
        <v>0</v>
      </c>
    </row>
    <row r="5529" spans="8:14">
      <c r="H5529" s="38">
        <v>41870</v>
      </c>
      <c r="I5529" s="39" t="s">
        <v>149</v>
      </c>
      <c r="J5529" s="74">
        <f>計算過程!D5526</f>
        <v>0</v>
      </c>
      <c r="K5529" s="74">
        <f>計算過程!I5526</f>
        <v>0</v>
      </c>
      <c r="L5529" s="74">
        <f>計算過程!J5526</f>
        <v>0</v>
      </c>
      <c r="M5529" s="74">
        <f>計算過程!K5526</f>
        <v>0</v>
      </c>
      <c r="N5529" s="75">
        <f>計算過程!Q5526</f>
        <v>0</v>
      </c>
    </row>
    <row r="5530" spans="8:14">
      <c r="H5530" s="38">
        <v>41870</v>
      </c>
      <c r="I5530" s="39" t="s">
        <v>150</v>
      </c>
      <c r="J5530" s="74">
        <f>計算過程!D5527</f>
        <v>0</v>
      </c>
      <c r="K5530" s="74">
        <f>計算過程!I5527</f>
        <v>0</v>
      </c>
      <c r="L5530" s="74">
        <f>計算過程!J5527</f>
        <v>0</v>
      </c>
      <c r="M5530" s="74">
        <f>計算過程!K5527</f>
        <v>0</v>
      </c>
      <c r="N5530" s="75">
        <f>計算過程!Q5527</f>
        <v>0</v>
      </c>
    </row>
    <row r="5531" spans="8:14">
      <c r="H5531" s="38">
        <v>41870</v>
      </c>
      <c r="I5531" s="39" t="s">
        <v>151</v>
      </c>
      <c r="J5531" s="74">
        <f>計算過程!D5528</f>
        <v>0</v>
      </c>
      <c r="K5531" s="74">
        <f>計算過程!I5528</f>
        <v>0</v>
      </c>
      <c r="L5531" s="74">
        <f>計算過程!J5528</f>
        <v>0</v>
      </c>
      <c r="M5531" s="74">
        <f>計算過程!K5528</f>
        <v>0</v>
      </c>
      <c r="N5531" s="75">
        <f>計算過程!Q5528</f>
        <v>0</v>
      </c>
    </row>
    <row r="5532" spans="8:14">
      <c r="H5532" s="38">
        <v>41870</v>
      </c>
      <c r="I5532" s="39" t="s">
        <v>152</v>
      </c>
      <c r="J5532" s="74">
        <f>計算過程!D5529</f>
        <v>0</v>
      </c>
      <c r="K5532" s="74">
        <f>計算過程!I5529</f>
        <v>0</v>
      </c>
      <c r="L5532" s="74">
        <f>計算過程!J5529</f>
        <v>0</v>
      </c>
      <c r="M5532" s="74">
        <f>計算過程!K5529</f>
        <v>0</v>
      </c>
      <c r="N5532" s="75">
        <f>計算過程!Q5529</f>
        <v>0</v>
      </c>
    </row>
    <row r="5533" spans="8:14">
      <c r="H5533" s="38">
        <v>41870</v>
      </c>
      <c r="I5533" s="39" t="s">
        <v>153</v>
      </c>
      <c r="J5533" s="74">
        <f>計算過程!D5530</f>
        <v>0</v>
      </c>
      <c r="K5533" s="74">
        <f>計算過程!I5530</f>
        <v>0</v>
      </c>
      <c r="L5533" s="74">
        <f>計算過程!J5530</f>
        <v>0</v>
      </c>
      <c r="M5533" s="74">
        <f>計算過程!K5530</f>
        <v>0</v>
      </c>
      <c r="N5533" s="75">
        <f>計算過程!Q5530</f>
        <v>0</v>
      </c>
    </row>
    <row r="5534" spans="8:14">
      <c r="H5534" s="38">
        <v>41870</v>
      </c>
      <c r="I5534" s="39" t="s">
        <v>154</v>
      </c>
      <c r="J5534" s="74">
        <f>計算過程!D5531</f>
        <v>0</v>
      </c>
      <c r="K5534" s="74">
        <f>計算過程!I5531</f>
        <v>0</v>
      </c>
      <c r="L5534" s="74">
        <f>計算過程!J5531</f>
        <v>0</v>
      </c>
      <c r="M5534" s="74">
        <f>計算過程!K5531</f>
        <v>0</v>
      </c>
      <c r="N5534" s="75">
        <f>計算過程!Q5531</f>
        <v>0</v>
      </c>
    </row>
    <row r="5535" spans="8:14">
      <c r="H5535" s="38">
        <v>41870</v>
      </c>
      <c r="I5535" s="39" t="s">
        <v>155</v>
      </c>
      <c r="J5535" s="74">
        <f>計算過程!D5532</f>
        <v>0</v>
      </c>
      <c r="K5535" s="74">
        <f>計算過程!I5532</f>
        <v>0</v>
      </c>
      <c r="L5535" s="74">
        <f>計算過程!J5532</f>
        <v>0</v>
      </c>
      <c r="M5535" s="74">
        <f>計算過程!K5532</f>
        <v>0</v>
      </c>
      <c r="N5535" s="75">
        <f>計算過程!Q5532</f>
        <v>0</v>
      </c>
    </row>
    <row r="5536" spans="8:14">
      <c r="H5536" s="38">
        <v>41870</v>
      </c>
      <c r="I5536" s="39" t="s">
        <v>156</v>
      </c>
      <c r="J5536" s="74">
        <f>計算過程!D5533</f>
        <v>0</v>
      </c>
      <c r="K5536" s="74">
        <f>計算過程!I5533</f>
        <v>0</v>
      </c>
      <c r="L5536" s="74">
        <f>計算過程!J5533</f>
        <v>0</v>
      </c>
      <c r="M5536" s="74">
        <f>計算過程!K5533</f>
        <v>0</v>
      </c>
      <c r="N5536" s="75">
        <f>計算過程!Q5533</f>
        <v>0</v>
      </c>
    </row>
    <row r="5537" spans="8:14">
      <c r="H5537" s="38">
        <v>41870</v>
      </c>
      <c r="I5537" s="39" t="s">
        <v>157</v>
      </c>
      <c r="J5537" s="74">
        <f>計算過程!D5534</f>
        <v>0</v>
      </c>
      <c r="K5537" s="74">
        <f>計算過程!I5534</f>
        <v>0</v>
      </c>
      <c r="L5537" s="74">
        <f>計算過程!J5534</f>
        <v>0</v>
      </c>
      <c r="M5537" s="74">
        <f>計算過程!K5534</f>
        <v>0</v>
      </c>
      <c r="N5537" s="75">
        <f>計算過程!Q5534</f>
        <v>0</v>
      </c>
    </row>
    <row r="5538" spans="8:14">
      <c r="H5538" s="38">
        <v>41870</v>
      </c>
      <c r="I5538" s="39" t="s">
        <v>158</v>
      </c>
      <c r="J5538" s="74">
        <f>計算過程!D5535</f>
        <v>0</v>
      </c>
      <c r="K5538" s="74">
        <f>計算過程!I5535</f>
        <v>0</v>
      </c>
      <c r="L5538" s="74">
        <f>計算過程!J5535</f>
        <v>0</v>
      </c>
      <c r="M5538" s="74">
        <f>計算過程!K5535</f>
        <v>0</v>
      </c>
      <c r="N5538" s="75">
        <f>計算過程!Q5535</f>
        <v>0</v>
      </c>
    </row>
    <row r="5539" spans="8:14">
      <c r="H5539" s="38">
        <v>41870</v>
      </c>
      <c r="I5539" s="39" t="s">
        <v>159</v>
      </c>
      <c r="J5539" s="74">
        <f>計算過程!D5536</f>
        <v>0</v>
      </c>
      <c r="K5539" s="74">
        <f>計算過程!I5536</f>
        <v>0</v>
      </c>
      <c r="L5539" s="74">
        <f>計算過程!J5536</f>
        <v>0</v>
      </c>
      <c r="M5539" s="74">
        <f>計算過程!K5536</f>
        <v>0</v>
      </c>
      <c r="N5539" s="75">
        <f>計算過程!Q5536</f>
        <v>0</v>
      </c>
    </row>
    <row r="5540" spans="8:14">
      <c r="H5540" s="38">
        <v>41870</v>
      </c>
      <c r="I5540" s="39" t="s">
        <v>160</v>
      </c>
      <c r="J5540" s="74">
        <f>計算過程!D5537</f>
        <v>0</v>
      </c>
      <c r="K5540" s="74">
        <f>計算過程!I5537</f>
        <v>0</v>
      </c>
      <c r="L5540" s="74">
        <f>計算過程!J5537</f>
        <v>0</v>
      </c>
      <c r="M5540" s="74">
        <f>計算過程!K5537</f>
        <v>0</v>
      </c>
      <c r="N5540" s="75">
        <f>計算過程!Q5537</f>
        <v>0</v>
      </c>
    </row>
    <row r="5541" spans="8:14">
      <c r="H5541" s="38">
        <v>41870</v>
      </c>
      <c r="I5541" s="39" t="s">
        <v>161</v>
      </c>
      <c r="J5541" s="74">
        <f>計算過程!D5538</f>
        <v>0</v>
      </c>
      <c r="K5541" s="74">
        <f>計算過程!I5538</f>
        <v>0</v>
      </c>
      <c r="L5541" s="74">
        <f>計算過程!J5538</f>
        <v>0</v>
      </c>
      <c r="M5541" s="74">
        <f>計算過程!K5538</f>
        <v>0</v>
      </c>
      <c r="N5541" s="75">
        <f>計算過程!Q5538</f>
        <v>0</v>
      </c>
    </row>
    <row r="5542" spans="8:14">
      <c r="H5542" s="38">
        <v>41870</v>
      </c>
      <c r="I5542" s="39" t="s">
        <v>162</v>
      </c>
      <c r="J5542" s="74">
        <f>計算過程!D5539</f>
        <v>0</v>
      </c>
      <c r="K5542" s="74">
        <f>計算過程!I5539</f>
        <v>0</v>
      </c>
      <c r="L5542" s="74">
        <f>計算過程!J5539</f>
        <v>0</v>
      </c>
      <c r="M5542" s="74">
        <f>計算過程!K5539</f>
        <v>0</v>
      </c>
      <c r="N5542" s="75">
        <f>計算過程!Q5539</f>
        <v>0</v>
      </c>
    </row>
    <row r="5543" spans="8:14">
      <c r="H5543" s="38">
        <v>41870</v>
      </c>
      <c r="I5543" s="39" t="s">
        <v>163</v>
      </c>
      <c r="J5543" s="74">
        <f>計算過程!D5540</f>
        <v>0</v>
      </c>
      <c r="K5543" s="74">
        <f>計算過程!I5540</f>
        <v>0</v>
      </c>
      <c r="L5543" s="74">
        <f>計算過程!J5540</f>
        <v>0</v>
      </c>
      <c r="M5543" s="74">
        <f>計算過程!K5540</f>
        <v>0</v>
      </c>
      <c r="N5543" s="75">
        <f>計算過程!Q5540</f>
        <v>0</v>
      </c>
    </row>
    <row r="5544" spans="8:14">
      <c r="H5544" s="38">
        <v>41870</v>
      </c>
      <c r="I5544" s="39" t="s">
        <v>164</v>
      </c>
      <c r="J5544" s="74">
        <f>計算過程!D5541</f>
        <v>0</v>
      </c>
      <c r="K5544" s="74">
        <f>計算過程!I5541</f>
        <v>0</v>
      </c>
      <c r="L5544" s="74">
        <f>計算過程!J5541</f>
        <v>0</v>
      </c>
      <c r="M5544" s="74">
        <f>計算過程!K5541</f>
        <v>0</v>
      </c>
      <c r="N5544" s="75">
        <f>計算過程!Q5541</f>
        <v>0</v>
      </c>
    </row>
    <row r="5545" spans="8:14">
      <c r="H5545" s="38">
        <v>41870</v>
      </c>
      <c r="I5545" s="39" t="s">
        <v>165</v>
      </c>
      <c r="J5545" s="74">
        <f>計算過程!D5542</f>
        <v>0</v>
      </c>
      <c r="K5545" s="74">
        <f>計算過程!I5542</f>
        <v>0</v>
      </c>
      <c r="L5545" s="74">
        <f>計算過程!J5542</f>
        <v>0</v>
      </c>
      <c r="M5545" s="74">
        <f>計算過程!K5542</f>
        <v>0</v>
      </c>
      <c r="N5545" s="75">
        <f>計算過程!Q5542</f>
        <v>0</v>
      </c>
    </row>
    <row r="5546" spans="8:14">
      <c r="H5546" s="38">
        <v>41870</v>
      </c>
      <c r="I5546" s="39" t="s">
        <v>166</v>
      </c>
      <c r="J5546" s="74">
        <f>計算過程!D5543</f>
        <v>0</v>
      </c>
      <c r="K5546" s="74">
        <f>計算過程!I5543</f>
        <v>0</v>
      </c>
      <c r="L5546" s="74">
        <f>計算過程!J5543</f>
        <v>0</v>
      </c>
      <c r="M5546" s="74">
        <f>計算過程!K5543</f>
        <v>0</v>
      </c>
      <c r="N5546" s="75">
        <f>計算過程!Q5543</f>
        <v>0</v>
      </c>
    </row>
    <row r="5547" spans="8:14">
      <c r="H5547" s="38">
        <v>41870</v>
      </c>
      <c r="I5547" s="39" t="s">
        <v>167</v>
      </c>
      <c r="J5547" s="74">
        <f>計算過程!D5544</f>
        <v>0</v>
      </c>
      <c r="K5547" s="74">
        <f>計算過程!I5544</f>
        <v>0</v>
      </c>
      <c r="L5547" s="74">
        <f>計算過程!J5544</f>
        <v>0</v>
      </c>
      <c r="M5547" s="74">
        <f>計算過程!K5544</f>
        <v>0</v>
      </c>
      <c r="N5547" s="75">
        <f>計算過程!Q5544</f>
        <v>0</v>
      </c>
    </row>
    <row r="5548" spans="8:14">
      <c r="H5548" s="38">
        <v>41870</v>
      </c>
      <c r="I5548" s="39" t="s">
        <v>168</v>
      </c>
      <c r="J5548" s="74">
        <f>計算過程!D5545</f>
        <v>0</v>
      </c>
      <c r="K5548" s="74">
        <f>計算過程!I5545</f>
        <v>0</v>
      </c>
      <c r="L5548" s="74">
        <f>計算過程!J5545</f>
        <v>0</v>
      </c>
      <c r="M5548" s="74">
        <f>計算過程!K5545</f>
        <v>0</v>
      </c>
      <c r="N5548" s="75">
        <f>計算過程!Q5545</f>
        <v>0</v>
      </c>
    </row>
    <row r="5549" spans="8:14">
      <c r="H5549" s="38">
        <v>41870</v>
      </c>
      <c r="I5549" s="39" t="s">
        <v>169</v>
      </c>
      <c r="J5549" s="74">
        <f>計算過程!D5546</f>
        <v>0</v>
      </c>
      <c r="K5549" s="74">
        <f>計算過程!I5546</f>
        <v>0</v>
      </c>
      <c r="L5549" s="74">
        <f>計算過程!J5546</f>
        <v>0</v>
      </c>
      <c r="M5549" s="74">
        <f>計算過程!K5546</f>
        <v>0</v>
      </c>
      <c r="N5549" s="75">
        <f>計算過程!Q5546</f>
        <v>0</v>
      </c>
    </row>
    <row r="5550" spans="8:14">
      <c r="H5550" s="38">
        <v>41870</v>
      </c>
      <c r="I5550" s="39" t="s">
        <v>170</v>
      </c>
      <c r="J5550" s="74">
        <f>計算過程!D5547</f>
        <v>0</v>
      </c>
      <c r="K5550" s="74">
        <f>計算過程!I5547</f>
        <v>0</v>
      </c>
      <c r="L5550" s="74">
        <f>計算過程!J5547</f>
        <v>0</v>
      </c>
      <c r="M5550" s="74">
        <f>計算過程!K5547</f>
        <v>0</v>
      </c>
      <c r="N5550" s="75">
        <f>計算過程!Q5547</f>
        <v>0</v>
      </c>
    </row>
    <row r="5551" spans="8:14">
      <c r="H5551" s="38">
        <v>41870</v>
      </c>
      <c r="I5551" s="39" t="s">
        <v>171</v>
      </c>
      <c r="J5551" s="74">
        <f>計算過程!D5548</f>
        <v>0</v>
      </c>
      <c r="K5551" s="74">
        <f>計算過程!I5548</f>
        <v>0</v>
      </c>
      <c r="L5551" s="74">
        <f>計算過程!J5548</f>
        <v>0</v>
      </c>
      <c r="M5551" s="74">
        <f>計算過程!K5548</f>
        <v>0</v>
      </c>
      <c r="N5551" s="75">
        <f>計算過程!Q5548</f>
        <v>0</v>
      </c>
    </row>
    <row r="5552" spans="8:14">
      <c r="H5552" s="38">
        <v>41870</v>
      </c>
      <c r="I5552" s="39" t="s">
        <v>172</v>
      </c>
      <c r="J5552" s="74">
        <f>計算過程!D5549</f>
        <v>0</v>
      </c>
      <c r="K5552" s="74">
        <f>計算過程!I5549</f>
        <v>0</v>
      </c>
      <c r="L5552" s="74">
        <f>計算過程!J5549</f>
        <v>0</v>
      </c>
      <c r="M5552" s="74">
        <f>計算過程!K5549</f>
        <v>0</v>
      </c>
      <c r="N5552" s="75">
        <f>計算過程!Q5549</f>
        <v>0</v>
      </c>
    </row>
    <row r="5553" spans="8:14">
      <c r="H5553" s="38">
        <v>41871</v>
      </c>
      <c r="I5553" s="39" t="s">
        <v>149</v>
      </c>
      <c r="J5553" s="74">
        <f>計算過程!D5550</f>
        <v>0</v>
      </c>
      <c r="K5553" s="74">
        <f>計算過程!I5550</f>
        <v>0</v>
      </c>
      <c r="L5553" s="74">
        <f>計算過程!J5550</f>
        <v>0</v>
      </c>
      <c r="M5553" s="74">
        <f>計算過程!K5550</f>
        <v>0</v>
      </c>
      <c r="N5553" s="75">
        <f>計算過程!Q5550</f>
        <v>0</v>
      </c>
    </row>
    <row r="5554" spans="8:14">
      <c r="H5554" s="38">
        <v>41871</v>
      </c>
      <c r="I5554" s="39" t="s">
        <v>150</v>
      </c>
      <c r="J5554" s="74">
        <f>計算過程!D5551</f>
        <v>0</v>
      </c>
      <c r="K5554" s="74">
        <f>計算過程!I5551</f>
        <v>0</v>
      </c>
      <c r="L5554" s="74">
        <f>計算過程!J5551</f>
        <v>0</v>
      </c>
      <c r="M5554" s="74">
        <f>計算過程!K5551</f>
        <v>0</v>
      </c>
      <c r="N5554" s="75">
        <f>計算過程!Q5551</f>
        <v>0</v>
      </c>
    </row>
    <row r="5555" spans="8:14">
      <c r="H5555" s="38">
        <v>41871</v>
      </c>
      <c r="I5555" s="39" t="s">
        <v>151</v>
      </c>
      <c r="J5555" s="74">
        <f>計算過程!D5552</f>
        <v>0</v>
      </c>
      <c r="K5555" s="74">
        <f>計算過程!I5552</f>
        <v>0</v>
      </c>
      <c r="L5555" s="74">
        <f>計算過程!J5552</f>
        <v>0</v>
      </c>
      <c r="M5555" s="74">
        <f>計算過程!K5552</f>
        <v>0</v>
      </c>
      <c r="N5555" s="75">
        <f>計算過程!Q5552</f>
        <v>0</v>
      </c>
    </row>
    <row r="5556" spans="8:14">
      <c r="H5556" s="38">
        <v>41871</v>
      </c>
      <c r="I5556" s="39" t="s">
        <v>152</v>
      </c>
      <c r="J5556" s="74">
        <f>計算過程!D5553</f>
        <v>0</v>
      </c>
      <c r="K5556" s="74">
        <f>計算過程!I5553</f>
        <v>0</v>
      </c>
      <c r="L5556" s="74">
        <f>計算過程!J5553</f>
        <v>0</v>
      </c>
      <c r="M5556" s="74">
        <f>計算過程!K5553</f>
        <v>0</v>
      </c>
      <c r="N5556" s="75">
        <f>計算過程!Q5553</f>
        <v>0</v>
      </c>
    </row>
    <row r="5557" spans="8:14">
      <c r="H5557" s="38">
        <v>41871</v>
      </c>
      <c r="I5557" s="39" t="s">
        <v>153</v>
      </c>
      <c r="J5557" s="74">
        <f>計算過程!D5554</f>
        <v>0</v>
      </c>
      <c r="K5557" s="74">
        <f>計算過程!I5554</f>
        <v>0</v>
      </c>
      <c r="L5557" s="74">
        <f>計算過程!J5554</f>
        <v>0</v>
      </c>
      <c r="M5557" s="74">
        <f>計算過程!K5554</f>
        <v>0</v>
      </c>
      <c r="N5557" s="75">
        <f>計算過程!Q5554</f>
        <v>0</v>
      </c>
    </row>
    <row r="5558" spans="8:14">
      <c r="H5558" s="38">
        <v>41871</v>
      </c>
      <c r="I5558" s="39" t="s">
        <v>154</v>
      </c>
      <c r="J5558" s="74">
        <f>計算過程!D5555</f>
        <v>0</v>
      </c>
      <c r="K5558" s="74">
        <f>計算過程!I5555</f>
        <v>0</v>
      </c>
      <c r="L5558" s="74">
        <f>計算過程!J5555</f>
        <v>0</v>
      </c>
      <c r="M5558" s="74">
        <f>計算過程!K5555</f>
        <v>0</v>
      </c>
      <c r="N5558" s="75">
        <f>計算過程!Q5555</f>
        <v>0</v>
      </c>
    </row>
    <row r="5559" spans="8:14">
      <c r="H5559" s="38">
        <v>41871</v>
      </c>
      <c r="I5559" s="39" t="s">
        <v>155</v>
      </c>
      <c r="J5559" s="74">
        <f>計算過程!D5556</f>
        <v>0</v>
      </c>
      <c r="K5559" s="74">
        <f>計算過程!I5556</f>
        <v>0</v>
      </c>
      <c r="L5559" s="74">
        <f>計算過程!J5556</f>
        <v>0</v>
      </c>
      <c r="M5559" s="74">
        <f>計算過程!K5556</f>
        <v>0</v>
      </c>
      <c r="N5559" s="75">
        <f>計算過程!Q5556</f>
        <v>0</v>
      </c>
    </row>
    <row r="5560" spans="8:14">
      <c r="H5560" s="38">
        <v>41871</v>
      </c>
      <c r="I5560" s="39" t="s">
        <v>156</v>
      </c>
      <c r="J5560" s="74">
        <f>計算過程!D5557</f>
        <v>0</v>
      </c>
      <c r="K5560" s="74">
        <f>計算過程!I5557</f>
        <v>0</v>
      </c>
      <c r="L5560" s="74">
        <f>計算過程!J5557</f>
        <v>0</v>
      </c>
      <c r="M5560" s="74">
        <f>計算過程!K5557</f>
        <v>0</v>
      </c>
      <c r="N5560" s="75">
        <f>計算過程!Q5557</f>
        <v>0</v>
      </c>
    </row>
    <row r="5561" spans="8:14">
      <c r="H5561" s="38">
        <v>41871</v>
      </c>
      <c r="I5561" s="39" t="s">
        <v>157</v>
      </c>
      <c r="J5561" s="74">
        <f>計算過程!D5558</f>
        <v>0</v>
      </c>
      <c r="K5561" s="74">
        <f>計算過程!I5558</f>
        <v>0</v>
      </c>
      <c r="L5561" s="74">
        <f>計算過程!J5558</f>
        <v>0</v>
      </c>
      <c r="M5561" s="74">
        <f>計算過程!K5558</f>
        <v>0</v>
      </c>
      <c r="N5561" s="75">
        <f>計算過程!Q5558</f>
        <v>0</v>
      </c>
    </row>
    <row r="5562" spans="8:14">
      <c r="H5562" s="38">
        <v>41871</v>
      </c>
      <c r="I5562" s="39" t="s">
        <v>158</v>
      </c>
      <c r="J5562" s="74">
        <f>計算過程!D5559</f>
        <v>0</v>
      </c>
      <c r="K5562" s="74">
        <f>計算過程!I5559</f>
        <v>0</v>
      </c>
      <c r="L5562" s="74">
        <f>計算過程!J5559</f>
        <v>0</v>
      </c>
      <c r="M5562" s="74">
        <f>計算過程!K5559</f>
        <v>0</v>
      </c>
      <c r="N5562" s="75">
        <f>計算過程!Q5559</f>
        <v>0</v>
      </c>
    </row>
    <row r="5563" spans="8:14">
      <c r="H5563" s="38">
        <v>41871</v>
      </c>
      <c r="I5563" s="39" t="s">
        <v>159</v>
      </c>
      <c r="J5563" s="74">
        <f>計算過程!D5560</f>
        <v>0</v>
      </c>
      <c r="K5563" s="74">
        <f>計算過程!I5560</f>
        <v>0</v>
      </c>
      <c r="L5563" s="74">
        <f>計算過程!J5560</f>
        <v>0</v>
      </c>
      <c r="M5563" s="74">
        <f>計算過程!K5560</f>
        <v>0</v>
      </c>
      <c r="N5563" s="75">
        <f>計算過程!Q5560</f>
        <v>0</v>
      </c>
    </row>
    <row r="5564" spans="8:14">
      <c r="H5564" s="38">
        <v>41871</v>
      </c>
      <c r="I5564" s="39" t="s">
        <v>160</v>
      </c>
      <c r="J5564" s="74">
        <f>計算過程!D5561</f>
        <v>0</v>
      </c>
      <c r="K5564" s="74">
        <f>計算過程!I5561</f>
        <v>0</v>
      </c>
      <c r="L5564" s="74">
        <f>計算過程!J5561</f>
        <v>0</v>
      </c>
      <c r="M5564" s="74">
        <f>計算過程!K5561</f>
        <v>0</v>
      </c>
      <c r="N5564" s="75">
        <f>計算過程!Q5561</f>
        <v>0</v>
      </c>
    </row>
    <row r="5565" spans="8:14">
      <c r="H5565" s="38">
        <v>41871</v>
      </c>
      <c r="I5565" s="39" t="s">
        <v>161</v>
      </c>
      <c r="J5565" s="74">
        <f>計算過程!D5562</f>
        <v>0</v>
      </c>
      <c r="K5565" s="74">
        <f>計算過程!I5562</f>
        <v>0</v>
      </c>
      <c r="L5565" s="74">
        <f>計算過程!J5562</f>
        <v>0</v>
      </c>
      <c r="M5565" s="74">
        <f>計算過程!K5562</f>
        <v>0</v>
      </c>
      <c r="N5565" s="75">
        <f>計算過程!Q5562</f>
        <v>0</v>
      </c>
    </row>
    <row r="5566" spans="8:14">
      <c r="H5566" s="38">
        <v>41871</v>
      </c>
      <c r="I5566" s="39" t="s">
        <v>162</v>
      </c>
      <c r="J5566" s="74">
        <f>計算過程!D5563</f>
        <v>0</v>
      </c>
      <c r="K5566" s="74">
        <f>計算過程!I5563</f>
        <v>0</v>
      </c>
      <c r="L5566" s="74">
        <f>計算過程!J5563</f>
        <v>0</v>
      </c>
      <c r="M5566" s="74">
        <f>計算過程!K5563</f>
        <v>0</v>
      </c>
      <c r="N5566" s="75">
        <f>計算過程!Q5563</f>
        <v>0</v>
      </c>
    </row>
    <row r="5567" spans="8:14">
      <c r="H5567" s="38">
        <v>41871</v>
      </c>
      <c r="I5567" s="39" t="s">
        <v>163</v>
      </c>
      <c r="J5567" s="74">
        <f>計算過程!D5564</f>
        <v>0</v>
      </c>
      <c r="K5567" s="74">
        <f>計算過程!I5564</f>
        <v>0</v>
      </c>
      <c r="L5567" s="74">
        <f>計算過程!J5564</f>
        <v>0</v>
      </c>
      <c r="M5567" s="74">
        <f>計算過程!K5564</f>
        <v>0</v>
      </c>
      <c r="N5567" s="75">
        <f>計算過程!Q5564</f>
        <v>0</v>
      </c>
    </row>
    <row r="5568" spans="8:14">
      <c r="H5568" s="38">
        <v>41871</v>
      </c>
      <c r="I5568" s="39" t="s">
        <v>164</v>
      </c>
      <c r="J5568" s="74">
        <f>計算過程!D5565</f>
        <v>0</v>
      </c>
      <c r="K5568" s="74">
        <f>計算過程!I5565</f>
        <v>0</v>
      </c>
      <c r="L5568" s="74">
        <f>計算過程!J5565</f>
        <v>0</v>
      </c>
      <c r="M5568" s="74">
        <f>計算過程!K5565</f>
        <v>0</v>
      </c>
      <c r="N5568" s="75">
        <f>計算過程!Q5565</f>
        <v>0</v>
      </c>
    </row>
    <row r="5569" spans="8:14">
      <c r="H5569" s="38">
        <v>41871</v>
      </c>
      <c r="I5569" s="39" t="s">
        <v>165</v>
      </c>
      <c r="J5569" s="74">
        <f>計算過程!D5566</f>
        <v>0</v>
      </c>
      <c r="K5569" s="74">
        <f>計算過程!I5566</f>
        <v>0</v>
      </c>
      <c r="L5569" s="74">
        <f>計算過程!J5566</f>
        <v>0</v>
      </c>
      <c r="M5569" s="74">
        <f>計算過程!K5566</f>
        <v>0</v>
      </c>
      <c r="N5569" s="75">
        <f>計算過程!Q5566</f>
        <v>0</v>
      </c>
    </row>
    <row r="5570" spans="8:14">
      <c r="H5570" s="38">
        <v>41871</v>
      </c>
      <c r="I5570" s="39" t="s">
        <v>166</v>
      </c>
      <c r="J5570" s="74">
        <f>計算過程!D5567</f>
        <v>0</v>
      </c>
      <c r="K5570" s="74">
        <f>計算過程!I5567</f>
        <v>0</v>
      </c>
      <c r="L5570" s="74">
        <f>計算過程!J5567</f>
        <v>0</v>
      </c>
      <c r="M5570" s="74">
        <f>計算過程!K5567</f>
        <v>0</v>
      </c>
      <c r="N5570" s="75">
        <f>計算過程!Q5567</f>
        <v>0</v>
      </c>
    </row>
    <row r="5571" spans="8:14">
      <c r="H5571" s="38">
        <v>41871</v>
      </c>
      <c r="I5571" s="39" t="s">
        <v>167</v>
      </c>
      <c r="J5571" s="74">
        <f>計算過程!D5568</f>
        <v>0</v>
      </c>
      <c r="K5571" s="74">
        <f>計算過程!I5568</f>
        <v>0</v>
      </c>
      <c r="L5571" s="74">
        <f>計算過程!J5568</f>
        <v>0</v>
      </c>
      <c r="M5571" s="74">
        <f>計算過程!K5568</f>
        <v>0</v>
      </c>
      <c r="N5571" s="75">
        <f>計算過程!Q5568</f>
        <v>0</v>
      </c>
    </row>
    <row r="5572" spans="8:14">
      <c r="H5572" s="38">
        <v>41871</v>
      </c>
      <c r="I5572" s="39" t="s">
        <v>168</v>
      </c>
      <c r="J5572" s="74">
        <f>計算過程!D5569</f>
        <v>0</v>
      </c>
      <c r="K5572" s="74">
        <f>計算過程!I5569</f>
        <v>0</v>
      </c>
      <c r="L5572" s="74">
        <f>計算過程!J5569</f>
        <v>0</v>
      </c>
      <c r="M5572" s="74">
        <f>計算過程!K5569</f>
        <v>0</v>
      </c>
      <c r="N5572" s="75">
        <f>計算過程!Q5569</f>
        <v>0</v>
      </c>
    </row>
    <row r="5573" spans="8:14">
      <c r="H5573" s="38">
        <v>41871</v>
      </c>
      <c r="I5573" s="39" t="s">
        <v>169</v>
      </c>
      <c r="J5573" s="74">
        <f>計算過程!D5570</f>
        <v>0</v>
      </c>
      <c r="K5573" s="74">
        <f>計算過程!I5570</f>
        <v>0</v>
      </c>
      <c r="L5573" s="74">
        <f>計算過程!J5570</f>
        <v>0</v>
      </c>
      <c r="M5573" s="74">
        <f>計算過程!K5570</f>
        <v>0</v>
      </c>
      <c r="N5573" s="75">
        <f>計算過程!Q5570</f>
        <v>0</v>
      </c>
    </row>
    <row r="5574" spans="8:14">
      <c r="H5574" s="38">
        <v>41871</v>
      </c>
      <c r="I5574" s="39" t="s">
        <v>170</v>
      </c>
      <c r="J5574" s="74">
        <f>計算過程!D5571</f>
        <v>0</v>
      </c>
      <c r="K5574" s="74">
        <f>計算過程!I5571</f>
        <v>0</v>
      </c>
      <c r="L5574" s="74">
        <f>計算過程!J5571</f>
        <v>0</v>
      </c>
      <c r="M5574" s="74">
        <f>計算過程!K5571</f>
        <v>0</v>
      </c>
      <c r="N5574" s="75">
        <f>計算過程!Q5571</f>
        <v>0</v>
      </c>
    </row>
    <row r="5575" spans="8:14">
      <c r="H5575" s="38">
        <v>41871</v>
      </c>
      <c r="I5575" s="39" t="s">
        <v>171</v>
      </c>
      <c r="J5575" s="74">
        <f>計算過程!D5572</f>
        <v>0</v>
      </c>
      <c r="K5575" s="74">
        <f>計算過程!I5572</f>
        <v>0</v>
      </c>
      <c r="L5575" s="74">
        <f>計算過程!J5572</f>
        <v>0</v>
      </c>
      <c r="M5575" s="74">
        <f>計算過程!K5572</f>
        <v>0</v>
      </c>
      <c r="N5575" s="75">
        <f>計算過程!Q5572</f>
        <v>0</v>
      </c>
    </row>
    <row r="5576" spans="8:14">
      <c r="H5576" s="38">
        <v>41871</v>
      </c>
      <c r="I5576" s="39" t="s">
        <v>172</v>
      </c>
      <c r="J5576" s="74">
        <f>計算過程!D5573</f>
        <v>0</v>
      </c>
      <c r="K5576" s="74">
        <f>計算過程!I5573</f>
        <v>0</v>
      </c>
      <c r="L5576" s="74">
        <f>計算過程!J5573</f>
        <v>0</v>
      </c>
      <c r="M5576" s="74">
        <f>計算過程!K5573</f>
        <v>0</v>
      </c>
      <c r="N5576" s="75">
        <f>計算過程!Q5573</f>
        <v>0</v>
      </c>
    </row>
    <row r="5577" spans="8:14">
      <c r="H5577" s="38">
        <v>41872</v>
      </c>
      <c r="I5577" s="39" t="s">
        <v>149</v>
      </c>
      <c r="J5577" s="74">
        <f>計算過程!D5574</f>
        <v>0</v>
      </c>
      <c r="K5577" s="74">
        <f>計算過程!I5574</f>
        <v>0</v>
      </c>
      <c r="L5577" s="74">
        <f>計算過程!J5574</f>
        <v>0</v>
      </c>
      <c r="M5577" s="74">
        <f>計算過程!K5574</f>
        <v>0</v>
      </c>
      <c r="N5577" s="75">
        <f>計算過程!Q5574</f>
        <v>0</v>
      </c>
    </row>
    <row r="5578" spans="8:14">
      <c r="H5578" s="38">
        <v>41872</v>
      </c>
      <c r="I5578" s="39" t="s">
        <v>150</v>
      </c>
      <c r="J5578" s="74">
        <f>計算過程!D5575</f>
        <v>0</v>
      </c>
      <c r="K5578" s="74">
        <f>計算過程!I5575</f>
        <v>0</v>
      </c>
      <c r="L5578" s="74">
        <f>計算過程!J5575</f>
        <v>0</v>
      </c>
      <c r="M5578" s="74">
        <f>計算過程!K5575</f>
        <v>0</v>
      </c>
      <c r="N5578" s="75">
        <f>計算過程!Q5575</f>
        <v>0</v>
      </c>
    </row>
    <row r="5579" spans="8:14">
      <c r="H5579" s="38">
        <v>41872</v>
      </c>
      <c r="I5579" s="39" t="s">
        <v>151</v>
      </c>
      <c r="J5579" s="74">
        <f>計算過程!D5576</f>
        <v>0</v>
      </c>
      <c r="K5579" s="74">
        <f>計算過程!I5576</f>
        <v>0</v>
      </c>
      <c r="L5579" s="74">
        <f>計算過程!J5576</f>
        <v>0</v>
      </c>
      <c r="M5579" s="74">
        <f>計算過程!K5576</f>
        <v>0</v>
      </c>
      <c r="N5579" s="75">
        <f>計算過程!Q5576</f>
        <v>0</v>
      </c>
    </row>
    <row r="5580" spans="8:14">
      <c r="H5580" s="38">
        <v>41872</v>
      </c>
      <c r="I5580" s="39" t="s">
        <v>152</v>
      </c>
      <c r="J5580" s="74">
        <f>計算過程!D5577</f>
        <v>0</v>
      </c>
      <c r="K5580" s="74">
        <f>計算過程!I5577</f>
        <v>0</v>
      </c>
      <c r="L5580" s="74">
        <f>計算過程!J5577</f>
        <v>0</v>
      </c>
      <c r="M5580" s="74">
        <f>計算過程!K5577</f>
        <v>0</v>
      </c>
      <c r="N5580" s="75">
        <f>計算過程!Q5577</f>
        <v>0</v>
      </c>
    </row>
    <row r="5581" spans="8:14">
      <c r="H5581" s="38">
        <v>41872</v>
      </c>
      <c r="I5581" s="39" t="s">
        <v>153</v>
      </c>
      <c r="J5581" s="74">
        <f>計算過程!D5578</f>
        <v>0</v>
      </c>
      <c r="K5581" s="74">
        <f>計算過程!I5578</f>
        <v>0</v>
      </c>
      <c r="L5581" s="74">
        <f>計算過程!J5578</f>
        <v>0</v>
      </c>
      <c r="M5581" s="74">
        <f>計算過程!K5578</f>
        <v>0</v>
      </c>
      <c r="N5581" s="75">
        <f>計算過程!Q5578</f>
        <v>0</v>
      </c>
    </row>
    <row r="5582" spans="8:14">
      <c r="H5582" s="38">
        <v>41872</v>
      </c>
      <c r="I5582" s="39" t="s">
        <v>154</v>
      </c>
      <c r="J5582" s="74">
        <f>計算過程!D5579</f>
        <v>0</v>
      </c>
      <c r="K5582" s="74">
        <f>計算過程!I5579</f>
        <v>0</v>
      </c>
      <c r="L5582" s="74">
        <f>計算過程!J5579</f>
        <v>0</v>
      </c>
      <c r="M5582" s="74">
        <f>計算過程!K5579</f>
        <v>0</v>
      </c>
      <c r="N5582" s="75">
        <f>計算過程!Q5579</f>
        <v>0</v>
      </c>
    </row>
    <row r="5583" spans="8:14">
      <c r="H5583" s="38">
        <v>41872</v>
      </c>
      <c r="I5583" s="39" t="s">
        <v>155</v>
      </c>
      <c r="J5583" s="74">
        <f>計算過程!D5580</f>
        <v>0</v>
      </c>
      <c r="K5583" s="74">
        <f>計算過程!I5580</f>
        <v>0</v>
      </c>
      <c r="L5583" s="74">
        <f>計算過程!J5580</f>
        <v>0</v>
      </c>
      <c r="M5583" s="74">
        <f>計算過程!K5580</f>
        <v>0</v>
      </c>
      <c r="N5583" s="75">
        <f>計算過程!Q5580</f>
        <v>0</v>
      </c>
    </row>
    <row r="5584" spans="8:14">
      <c r="H5584" s="38">
        <v>41872</v>
      </c>
      <c r="I5584" s="39" t="s">
        <v>156</v>
      </c>
      <c r="J5584" s="74">
        <f>計算過程!D5581</f>
        <v>0</v>
      </c>
      <c r="K5584" s="74">
        <f>計算過程!I5581</f>
        <v>0</v>
      </c>
      <c r="L5584" s="74">
        <f>計算過程!J5581</f>
        <v>0</v>
      </c>
      <c r="M5584" s="74">
        <f>計算過程!K5581</f>
        <v>0</v>
      </c>
      <c r="N5584" s="75">
        <f>計算過程!Q5581</f>
        <v>0</v>
      </c>
    </row>
    <row r="5585" spans="8:14">
      <c r="H5585" s="38">
        <v>41872</v>
      </c>
      <c r="I5585" s="39" t="s">
        <v>157</v>
      </c>
      <c r="J5585" s="74">
        <f>計算過程!D5582</f>
        <v>0</v>
      </c>
      <c r="K5585" s="74">
        <f>計算過程!I5582</f>
        <v>0</v>
      </c>
      <c r="L5585" s="74">
        <f>計算過程!J5582</f>
        <v>0</v>
      </c>
      <c r="M5585" s="74">
        <f>計算過程!K5582</f>
        <v>0</v>
      </c>
      <c r="N5585" s="75">
        <f>計算過程!Q5582</f>
        <v>0</v>
      </c>
    </row>
    <row r="5586" spans="8:14">
      <c r="H5586" s="38">
        <v>41872</v>
      </c>
      <c r="I5586" s="39" t="s">
        <v>158</v>
      </c>
      <c r="J5586" s="74">
        <f>計算過程!D5583</f>
        <v>0</v>
      </c>
      <c r="K5586" s="74">
        <f>計算過程!I5583</f>
        <v>0</v>
      </c>
      <c r="L5586" s="74">
        <f>計算過程!J5583</f>
        <v>0</v>
      </c>
      <c r="M5586" s="74">
        <f>計算過程!K5583</f>
        <v>0</v>
      </c>
      <c r="N5586" s="75">
        <f>計算過程!Q5583</f>
        <v>0</v>
      </c>
    </row>
    <row r="5587" spans="8:14">
      <c r="H5587" s="38">
        <v>41872</v>
      </c>
      <c r="I5587" s="39" t="s">
        <v>159</v>
      </c>
      <c r="J5587" s="74">
        <f>計算過程!D5584</f>
        <v>0</v>
      </c>
      <c r="K5587" s="74">
        <f>計算過程!I5584</f>
        <v>0</v>
      </c>
      <c r="L5587" s="74">
        <f>計算過程!J5584</f>
        <v>0</v>
      </c>
      <c r="M5587" s="74">
        <f>計算過程!K5584</f>
        <v>0</v>
      </c>
      <c r="N5587" s="75">
        <f>計算過程!Q5584</f>
        <v>0</v>
      </c>
    </row>
    <row r="5588" spans="8:14">
      <c r="H5588" s="38">
        <v>41872</v>
      </c>
      <c r="I5588" s="39" t="s">
        <v>160</v>
      </c>
      <c r="J5588" s="74">
        <f>計算過程!D5585</f>
        <v>0</v>
      </c>
      <c r="K5588" s="74">
        <f>計算過程!I5585</f>
        <v>0</v>
      </c>
      <c r="L5588" s="74">
        <f>計算過程!J5585</f>
        <v>0</v>
      </c>
      <c r="M5588" s="74">
        <f>計算過程!K5585</f>
        <v>0</v>
      </c>
      <c r="N5588" s="75">
        <f>計算過程!Q5585</f>
        <v>0</v>
      </c>
    </row>
    <row r="5589" spans="8:14">
      <c r="H5589" s="38">
        <v>41872</v>
      </c>
      <c r="I5589" s="39" t="s">
        <v>161</v>
      </c>
      <c r="J5589" s="74">
        <f>計算過程!D5586</f>
        <v>0</v>
      </c>
      <c r="K5589" s="74">
        <f>計算過程!I5586</f>
        <v>0</v>
      </c>
      <c r="L5589" s="74">
        <f>計算過程!J5586</f>
        <v>0</v>
      </c>
      <c r="M5589" s="74">
        <f>計算過程!K5586</f>
        <v>0</v>
      </c>
      <c r="N5589" s="75">
        <f>計算過程!Q5586</f>
        <v>0</v>
      </c>
    </row>
    <row r="5590" spans="8:14">
      <c r="H5590" s="38">
        <v>41872</v>
      </c>
      <c r="I5590" s="39" t="s">
        <v>162</v>
      </c>
      <c r="J5590" s="74">
        <f>計算過程!D5587</f>
        <v>0</v>
      </c>
      <c r="K5590" s="74">
        <f>計算過程!I5587</f>
        <v>0</v>
      </c>
      <c r="L5590" s="74">
        <f>計算過程!J5587</f>
        <v>0</v>
      </c>
      <c r="M5590" s="74">
        <f>計算過程!K5587</f>
        <v>0</v>
      </c>
      <c r="N5590" s="75">
        <f>計算過程!Q5587</f>
        <v>0</v>
      </c>
    </row>
    <row r="5591" spans="8:14">
      <c r="H5591" s="38">
        <v>41872</v>
      </c>
      <c r="I5591" s="39" t="s">
        <v>163</v>
      </c>
      <c r="J5591" s="74">
        <f>計算過程!D5588</f>
        <v>0</v>
      </c>
      <c r="K5591" s="74">
        <f>計算過程!I5588</f>
        <v>0</v>
      </c>
      <c r="L5591" s="74">
        <f>計算過程!J5588</f>
        <v>0</v>
      </c>
      <c r="M5591" s="74">
        <f>計算過程!K5588</f>
        <v>0</v>
      </c>
      <c r="N5591" s="75">
        <f>計算過程!Q5588</f>
        <v>0</v>
      </c>
    </row>
    <row r="5592" spans="8:14">
      <c r="H5592" s="38">
        <v>41872</v>
      </c>
      <c r="I5592" s="39" t="s">
        <v>164</v>
      </c>
      <c r="J5592" s="74">
        <f>計算過程!D5589</f>
        <v>0</v>
      </c>
      <c r="K5592" s="74">
        <f>計算過程!I5589</f>
        <v>0</v>
      </c>
      <c r="L5592" s="74">
        <f>計算過程!J5589</f>
        <v>0</v>
      </c>
      <c r="M5592" s="74">
        <f>計算過程!K5589</f>
        <v>0</v>
      </c>
      <c r="N5592" s="75">
        <f>計算過程!Q5589</f>
        <v>0</v>
      </c>
    </row>
    <row r="5593" spans="8:14">
      <c r="H5593" s="38">
        <v>41872</v>
      </c>
      <c r="I5593" s="39" t="s">
        <v>165</v>
      </c>
      <c r="J5593" s="74">
        <f>計算過程!D5590</f>
        <v>0</v>
      </c>
      <c r="K5593" s="74">
        <f>計算過程!I5590</f>
        <v>0</v>
      </c>
      <c r="L5593" s="74">
        <f>計算過程!J5590</f>
        <v>0</v>
      </c>
      <c r="M5593" s="74">
        <f>計算過程!K5590</f>
        <v>0</v>
      </c>
      <c r="N5593" s="75">
        <f>計算過程!Q5590</f>
        <v>0</v>
      </c>
    </row>
    <row r="5594" spans="8:14">
      <c r="H5594" s="38">
        <v>41872</v>
      </c>
      <c r="I5594" s="39" t="s">
        <v>166</v>
      </c>
      <c r="J5594" s="74">
        <f>計算過程!D5591</f>
        <v>0</v>
      </c>
      <c r="K5594" s="74">
        <f>計算過程!I5591</f>
        <v>0</v>
      </c>
      <c r="L5594" s="74">
        <f>計算過程!J5591</f>
        <v>0</v>
      </c>
      <c r="M5594" s="74">
        <f>計算過程!K5591</f>
        <v>0</v>
      </c>
      <c r="N5594" s="75">
        <f>計算過程!Q5591</f>
        <v>0</v>
      </c>
    </row>
    <row r="5595" spans="8:14">
      <c r="H5595" s="38">
        <v>41872</v>
      </c>
      <c r="I5595" s="39" t="s">
        <v>167</v>
      </c>
      <c r="J5595" s="74">
        <f>計算過程!D5592</f>
        <v>0</v>
      </c>
      <c r="K5595" s="74">
        <f>計算過程!I5592</f>
        <v>0</v>
      </c>
      <c r="L5595" s="74">
        <f>計算過程!J5592</f>
        <v>0</v>
      </c>
      <c r="M5595" s="74">
        <f>計算過程!K5592</f>
        <v>0</v>
      </c>
      <c r="N5595" s="75">
        <f>計算過程!Q5592</f>
        <v>0</v>
      </c>
    </row>
    <row r="5596" spans="8:14">
      <c r="H5596" s="38">
        <v>41872</v>
      </c>
      <c r="I5596" s="39" t="s">
        <v>168</v>
      </c>
      <c r="J5596" s="74">
        <f>計算過程!D5593</f>
        <v>0</v>
      </c>
      <c r="K5596" s="74">
        <f>計算過程!I5593</f>
        <v>0</v>
      </c>
      <c r="L5596" s="74">
        <f>計算過程!J5593</f>
        <v>0</v>
      </c>
      <c r="M5596" s="74">
        <f>計算過程!K5593</f>
        <v>0</v>
      </c>
      <c r="N5596" s="75">
        <f>計算過程!Q5593</f>
        <v>0</v>
      </c>
    </row>
    <row r="5597" spans="8:14">
      <c r="H5597" s="38">
        <v>41872</v>
      </c>
      <c r="I5597" s="39" t="s">
        <v>169</v>
      </c>
      <c r="J5597" s="74">
        <f>計算過程!D5594</f>
        <v>0</v>
      </c>
      <c r="K5597" s="74">
        <f>計算過程!I5594</f>
        <v>0</v>
      </c>
      <c r="L5597" s="74">
        <f>計算過程!J5594</f>
        <v>0</v>
      </c>
      <c r="M5597" s="74">
        <f>計算過程!K5594</f>
        <v>0</v>
      </c>
      <c r="N5597" s="75">
        <f>計算過程!Q5594</f>
        <v>0</v>
      </c>
    </row>
    <row r="5598" spans="8:14">
      <c r="H5598" s="38">
        <v>41872</v>
      </c>
      <c r="I5598" s="39" t="s">
        <v>170</v>
      </c>
      <c r="J5598" s="74">
        <f>計算過程!D5595</f>
        <v>0</v>
      </c>
      <c r="K5598" s="74">
        <f>計算過程!I5595</f>
        <v>0</v>
      </c>
      <c r="L5598" s="74">
        <f>計算過程!J5595</f>
        <v>0</v>
      </c>
      <c r="M5598" s="74">
        <f>計算過程!K5595</f>
        <v>0</v>
      </c>
      <c r="N5598" s="75">
        <f>計算過程!Q5595</f>
        <v>0</v>
      </c>
    </row>
    <row r="5599" spans="8:14">
      <c r="H5599" s="38">
        <v>41872</v>
      </c>
      <c r="I5599" s="39" t="s">
        <v>171</v>
      </c>
      <c r="J5599" s="74">
        <f>計算過程!D5596</f>
        <v>0</v>
      </c>
      <c r="K5599" s="74">
        <f>計算過程!I5596</f>
        <v>0</v>
      </c>
      <c r="L5599" s="74">
        <f>計算過程!J5596</f>
        <v>0</v>
      </c>
      <c r="M5599" s="74">
        <f>計算過程!K5596</f>
        <v>0</v>
      </c>
      <c r="N5599" s="75">
        <f>計算過程!Q5596</f>
        <v>0</v>
      </c>
    </row>
    <row r="5600" spans="8:14">
      <c r="H5600" s="38">
        <v>41872</v>
      </c>
      <c r="I5600" s="39" t="s">
        <v>172</v>
      </c>
      <c r="J5600" s="74">
        <f>計算過程!D5597</f>
        <v>0</v>
      </c>
      <c r="K5600" s="74">
        <f>計算過程!I5597</f>
        <v>0</v>
      </c>
      <c r="L5600" s="74">
        <f>計算過程!J5597</f>
        <v>0</v>
      </c>
      <c r="M5600" s="74">
        <f>計算過程!K5597</f>
        <v>0</v>
      </c>
      <c r="N5600" s="75">
        <f>計算過程!Q5597</f>
        <v>0</v>
      </c>
    </row>
    <row r="5601" spans="8:14">
      <c r="H5601" s="38">
        <v>41873</v>
      </c>
      <c r="I5601" s="39" t="s">
        <v>149</v>
      </c>
      <c r="J5601" s="74">
        <f>計算過程!D5598</f>
        <v>0</v>
      </c>
      <c r="K5601" s="74">
        <f>計算過程!I5598</f>
        <v>0</v>
      </c>
      <c r="L5601" s="74">
        <f>計算過程!J5598</f>
        <v>0</v>
      </c>
      <c r="M5601" s="74">
        <f>計算過程!K5598</f>
        <v>0</v>
      </c>
      <c r="N5601" s="75">
        <f>計算過程!Q5598</f>
        <v>0</v>
      </c>
    </row>
    <row r="5602" spans="8:14">
      <c r="H5602" s="38">
        <v>41873</v>
      </c>
      <c r="I5602" s="39" t="s">
        <v>150</v>
      </c>
      <c r="J5602" s="74">
        <f>計算過程!D5599</f>
        <v>0</v>
      </c>
      <c r="K5602" s="74">
        <f>計算過程!I5599</f>
        <v>0</v>
      </c>
      <c r="L5602" s="74">
        <f>計算過程!J5599</f>
        <v>0</v>
      </c>
      <c r="M5602" s="74">
        <f>計算過程!K5599</f>
        <v>0</v>
      </c>
      <c r="N5602" s="75">
        <f>計算過程!Q5599</f>
        <v>0</v>
      </c>
    </row>
    <row r="5603" spans="8:14">
      <c r="H5603" s="38">
        <v>41873</v>
      </c>
      <c r="I5603" s="39" t="s">
        <v>151</v>
      </c>
      <c r="J5603" s="74">
        <f>計算過程!D5600</f>
        <v>0</v>
      </c>
      <c r="K5603" s="74">
        <f>計算過程!I5600</f>
        <v>0</v>
      </c>
      <c r="L5603" s="74">
        <f>計算過程!J5600</f>
        <v>0</v>
      </c>
      <c r="M5603" s="74">
        <f>計算過程!K5600</f>
        <v>0</v>
      </c>
      <c r="N5603" s="75">
        <f>計算過程!Q5600</f>
        <v>0</v>
      </c>
    </row>
    <row r="5604" spans="8:14">
      <c r="H5604" s="38">
        <v>41873</v>
      </c>
      <c r="I5604" s="39" t="s">
        <v>152</v>
      </c>
      <c r="J5604" s="74">
        <f>計算過程!D5601</f>
        <v>0</v>
      </c>
      <c r="K5604" s="74">
        <f>計算過程!I5601</f>
        <v>0</v>
      </c>
      <c r="L5604" s="74">
        <f>計算過程!J5601</f>
        <v>0</v>
      </c>
      <c r="M5604" s="74">
        <f>計算過程!K5601</f>
        <v>0</v>
      </c>
      <c r="N5604" s="75">
        <f>計算過程!Q5601</f>
        <v>0</v>
      </c>
    </row>
    <row r="5605" spans="8:14">
      <c r="H5605" s="38">
        <v>41873</v>
      </c>
      <c r="I5605" s="39" t="s">
        <v>153</v>
      </c>
      <c r="J5605" s="74">
        <f>計算過程!D5602</f>
        <v>0</v>
      </c>
      <c r="K5605" s="74">
        <f>計算過程!I5602</f>
        <v>0</v>
      </c>
      <c r="L5605" s="74">
        <f>計算過程!J5602</f>
        <v>0</v>
      </c>
      <c r="M5605" s="74">
        <f>計算過程!K5602</f>
        <v>0</v>
      </c>
      <c r="N5605" s="75">
        <f>計算過程!Q5602</f>
        <v>0</v>
      </c>
    </row>
    <row r="5606" spans="8:14">
      <c r="H5606" s="38">
        <v>41873</v>
      </c>
      <c r="I5606" s="39" t="s">
        <v>154</v>
      </c>
      <c r="J5606" s="74">
        <f>計算過程!D5603</f>
        <v>0</v>
      </c>
      <c r="K5606" s="74">
        <f>計算過程!I5603</f>
        <v>0</v>
      </c>
      <c r="L5606" s="74">
        <f>計算過程!J5603</f>
        <v>0</v>
      </c>
      <c r="M5606" s="74">
        <f>計算過程!K5603</f>
        <v>0</v>
      </c>
      <c r="N5606" s="75">
        <f>計算過程!Q5603</f>
        <v>0</v>
      </c>
    </row>
    <row r="5607" spans="8:14">
      <c r="H5607" s="38">
        <v>41873</v>
      </c>
      <c r="I5607" s="39" t="s">
        <v>155</v>
      </c>
      <c r="J5607" s="74">
        <f>計算過程!D5604</f>
        <v>0</v>
      </c>
      <c r="K5607" s="74">
        <f>計算過程!I5604</f>
        <v>0</v>
      </c>
      <c r="L5607" s="74">
        <f>計算過程!J5604</f>
        <v>0</v>
      </c>
      <c r="M5607" s="74">
        <f>計算過程!K5604</f>
        <v>0</v>
      </c>
      <c r="N5607" s="75">
        <f>計算過程!Q5604</f>
        <v>0</v>
      </c>
    </row>
    <row r="5608" spans="8:14">
      <c r="H5608" s="38">
        <v>41873</v>
      </c>
      <c r="I5608" s="39" t="s">
        <v>156</v>
      </c>
      <c r="J5608" s="74">
        <f>計算過程!D5605</f>
        <v>0</v>
      </c>
      <c r="K5608" s="74">
        <f>計算過程!I5605</f>
        <v>0</v>
      </c>
      <c r="L5608" s="74">
        <f>計算過程!J5605</f>
        <v>0</v>
      </c>
      <c r="M5608" s="74">
        <f>計算過程!K5605</f>
        <v>0</v>
      </c>
      <c r="N5608" s="75">
        <f>計算過程!Q5605</f>
        <v>0</v>
      </c>
    </row>
    <row r="5609" spans="8:14">
      <c r="H5609" s="38">
        <v>41873</v>
      </c>
      <c r="I5609" s="39" t="s">
        <v>157</v>
      </c>
      <c r="J5609" s="74">
        <f>計算過程!D5606</f>
        <v>0</v>
      </c>
      <c r="K5609" s="74">
        <f>計算過程!I5606</f>
        <v>0</v>
      </c>
      <c r="L5609" s="74">
        <f>計算過程!J5606</f>
        <v>0</v>
      </c>
      <c r="M5609" s="74">
        <f>計算過程!K5606</f>
        <v>0</v>
      </c>
      <c r="N5609" s="75">
        <f>計算過程!Q5606</f>
        <v>0</v>
      </c>
    </row>
    <row r="5610" spans="8:14">
      <c r="H5610" s="38">
        <v>41873</v>
      </c>
      <c r="I5610" s="39" t="s">
        <v>158</v>
      </c>
      <c r="J5610" s="74">
        <f>計算過程!D5607</f>
        <v>0</v>
      </c>
      <c r="K5610" s="74">
        <f>計算過程!I5607</f>
        <v>0</v>
      </c>
      <c r="L5610" s="74">
        <f>計算過程!J5607</f>
        <v>0</v>
      </c>
      <c r="M5610" s="74">
        <f>計算過程!K5607</f>
        <v>0</v>
      </c>
      <c r="N5610" s="75">
        <f>計算過程!Q5607</f>
        <v>0</v>
      </c>
    </row>
    <row r="5611" spans="8:14">
      <c r="H5611" s="38">
        <v>41873</v>
      </c>
      <c r="I5611" s="39" t="s">
        <v>159</v>
      </c>
      <c r="J5611" s="74">
        <f>計算過程!D5608</f>
        <v>0</v>
      </c>
      <c r="K5611" s="74">
        <f>計算過程!I5608</f>
        <v>0</v>
      </c>
      <c r="L5611" s="74">
        <f>計算過程!J5608</f>
        <v>0</v>
      </c>
      <c r="M5611" s="74">
        <f>計算過程!K5608</f>
        <v>0</v>
      </c>
      <c r="N5611" s="75">
        <f>計算過程!Q5608</f>
        <v>0</v>
      </c>
    </row>
    <row r="5612" spans="8:14">
      <c r="H5612" s="38">
        <v>41873</v>
      </c>
      <c r="I5612" s="39" t="s">
        <v>160</v>
      </c>
      <c r="J5612" s="74">
        <f>計算過程!D5609</f>
        <v>0</v>
      </c>
      <c r="K5612" s="74">
        <f>計算過程!I5609</f>
        <v>0</v>
      </c>
      <c r="L5612" s="74">
        <f>計算過程!J5609</f>
        <v>0</v>
      </c>
      <c r="M5612" s="74">
        <f>計算過程!K5609</f>
        <v>0</v>
      </c>
      <c r="N5612" s="75">
        <f>計算過程!Q5609</f>
        <v>0</v>
      </c>
    </row>
    <row r="5613" spans="8:14">
      <c r="H5613" s="38">
        <v>41873</v>
      </c>
      <c r="I5613" s="39" t="s">
        <v>161</v>
      </c>
      <c r="J5613" s="74">
        <f>計算過程!D5610</f>
        <v>0</v>
      </c>
      <c r="K5613" s="74">
        <f>計算過程!I5610</f>
        <v>0</v>
      </c>
      <c r="L5613" s="74">
        <f>計算過程!J5610</f>
        <v>0</v>
      </c>
      <c r="M5613" s="74">
        <f>計算過程!K5610</f>
        <v>0</v>
      </c>
      <c r="N5613" s="75">
        <f>計算過程!Q5610</f>
        <v>0</v>
      </c>
    </row>
    <row r="5614" spans="8:14">
      <c r="H5614" s="38">
        <v>41873</v>
      </c>
      <c r="I5614" s="39" t="s">
        <v>162</v>
      </c>
      <c r="J5614" s="74">
        <f>計算過程!D5611</f>
        <v>0</v>
      </c>
      <c r="K5614" s="74">
        <f>計算過程!I5611</f>
        <v>0</v>
      </c>
      <c r="L5614" s="74">
        <f>計算過程!J5611</f>
        <v>0</v>
      </c>
      <c r="M5614" s="74">
        <f>計算過程!K5611</f>
        <v>0</v>
      </c>
      <c r="N5614" s="75">
        <f>計算過程!Q5611</f>
        <v>0</v>
      </c>
    </row>
    <row r="5615" spans="8:14">
      <c r="H5615" s="38">
        <v>41873</v>
      </c>
      <c r="I5615" s="39" t="s">
        <v>163</v>
      </c>
      <c r="J5615" s="74">
        <f>計算過程!D5612</f>
        <v>0</v>
      </c>
      <c r="K5615" s="74">
        <f>計算過程!I5612</f>
        <v>0</v>
      </c>
      <c r="L5615" s="74">
        <f>計算過程!J5612</f>
        <v>0</v>
      </c>
      <c r="M5615" s="74">
        <f>計算過程!K5612</f>
        <v>0</v>
      </c>
      <c r="N5615" s="75">
        <f>計算過程!Q5612</f>
        <v>0</v>
      </c>
    </row>
    <row r="5616" spans="8:14">
      <c r="H5616" s="38">
        <v>41873</v>
      </c>
      <c r="I5616" s="39" t="s">
        <v>164</v>
      </c>
      <c r="J5616" s="74">
        <f>計算過程!D5613</f>
        <v>0</v>
      </c>
      <c r="K5616" s="74">
        <f>計算過程!I5613</f>
        <v>0</v>
      </c>
      <c r="L5616" s="74">
        <f>計算過程!J5613</f>
        <v>0</v>
      </c>
      <c r="M5616" s="74">
        <f>計算過程!K5613</f>
        <v>0</v>
      </c>
      <c r="N5616" s="75">
        <f>計算過程!Q5613</f>
        <v>0</v>
      </c>
    </row>
    <row r="5617" spans="8:14">
      <c r="H5617" s="38">
        <v>41873</v>
      </c>
      <c r="I5617" s="39" t="s">
        <v>165</v>
      </c>
      <c r="J5617" s="74">
        <f>計算過程!D5614</f>
        <v>0</v>
      </c>
      <c r="K5617" s="74">
        <f>計算過程!I5614</f>
        <v>0</v>
      </c>
      <c r="L5617" s="74">
        <f>計算過程!J5614</f>
        <v>0</v>
      </c>
      <c r="M5617" s="74">
        <f>計算過程!K5614</f>
        <v>0</v>
      </c>
      <c r="N5617" s="75">
        <f>計算過程!Q5614</f>
        <v>0</v>
      </c>
    </row>
    <row r="5618" spans="8:14">
      <c r="H5618" s="38">
        <v>41873</v>
      </c>
      <c r="I5618" s="39" t="s">
        <v>166</v>
      </c>
      <c r="J5618" s="74">
        <f>計算過程!D5615</f>
        <v>0</v>
      </c>
      <c r="K5618" s="74">
        <f>計算過程!I5615</f>
        <v>0</v>
      </c>
      <c r="L5618" s="74">
        <f>計算過程!J5615</f>
        <v>0</v>
      </c>
      <c r="M5618" s="74">
        <f>計算過程!K5615</f>
        <v>0</v>
      </c>
      <c r="N5618" s="75">
        <f>計算過程!Q5615</f>
        <v>0</v>
      </c>
    </row>
    <row r="5619" spans="8:14">
      <c r="H5619" s="38">
        <v>41873</v>
      </c>
      <c r="I5619" s="39" t="s">
        <v>167</v>
      </c>
      <c r="J5619" s="74">
        <f>計算過程!D5616</f>
        <v>0</v>
      </c>
      <c r="K5619" s="74">
        <f>計算過程!I5616</f>
        <v>0</v>
      </c>
      <c r="L5619" s="74">
        <f>計算過程!J5616</f>
        <v>0</v>
      </c>
      <c r="M5619" s="74">
        <f>計算過程!K5616</f>
        <v>0</v>
      </c>
      <c r="N5619" s="75">
        <f>計算過程!Q5616</f>
        <v>0</v>
      </c>
    </row>
    <row r="5620" spans="8:14">
      <c r="H5620" s="38">
        <v>41873</v>
      </c>
      <c r="I5620" s="39" t="s">
        <v>168</v>
      </c>
      <c r="J5620" s="74">
        <f>計算過程!D5617</f>
        <v>0</v>
      </c>
      <c r="K5620" s="74">
        <f>計算過程!I5617</f>
        <v>0</v>
      </c>
      <c r="L5620" s="74">
        <f>計算過程!J5617</f>
        <v>0</v>
      </c>
      <c r="M5620" s="74">
        <f>計算過程!K5617</f>
        <v>0</v>
      </c>
      <c r="N5620" s="75">
        <f>計算過程!Q5617</f>
        <v>0</v>
      </c>
    </row>
    <row r="5621" spans="8:14">
      <c r="H5621" s="38">
        <v>41873</v>
      </c>
      <c r="I5621" s="39" t="s">
        <v>169</v>
      </c>
      <c r="J5621" s="74">
        <f>計算過程!D5618</f>
        <v>0</v>
      </c>
      <c r="K5621" s="74">
        <f>計算過程!I5618</f>
        <v>0</v>
      </c>
      <c r="L5621" s="74">
        <f>計算過程!J5618</f>
        <v>0</v>
      </c>
      <c r="M5621" s="74">
        <f>計算過程!K5618</f>
        <v>0</v>
      </c>
      <c r="N5621" s="75">
        <f>計算過程!Q5618</f>
        <v>0</v>
      </c>
    </row>
    <row r="5622" spans="8:14">
      <c r="H5622" s="38">
        <v>41873</v>
      </c>
      <c r="I5622" s="39" t="s">
        <v>170</v>
      </c>
      <c r="J5622" s="74">
        <f>計算過程!D5619</f>
        <v>0</v>
      </c>
      <c r="K5622" s="74">
        <f>計算過程!I5619</f>
        <v>0</v>
      </c>
      <c r="L5622" s="74">
        <f>計算過程!J5619</f>
        <v>0</v>
      </c>
      <c r="M5622" s="74">
        <f>計算過程!K5619</f>
        <v>0</v>
      </c>
      <c r="N5622" s="75">
        <f>計算過程!Q5619</f>
        <v>0</v>
      </c>
    </row>
    <row r="5623" spans="8:14">
      <c r="H5623" s="38">
        <v>41873</v>
      </c>
      <c r="I5623" s="39" t="s">
        <v>171</v>
      </c>
      <c r="J5623" s="74">
        <f>計算過程!D5620</f>
        <v>0</v>
      </c>
      <c r="K5623" s="74">
        <f>計算過程!I5620</f>
        <v>0</v>
      </c>
      <c r="L5623" s="74">
        <f>計算過程!J5620</f>
        <v>0</v>
      </c>
      <c r="M5623" s="74">
        <f>計算過程!K5620</f>
        <v>0</v>
      </c>
      <c r="N5623" s="75">
        <f>計算過程!Q5620</f>
        <v>0</v>
      </c>
    </row>
    <row r="5624" spans="8:14">
      <c r="H5624" s="38">
        <v>41873</v>
      </c>
      <c r="I5624" s="39" t="s">
        <v>172</v>
      </c>
      <c r="J5624" s="74">
        <f>計算過程!D5621</f>
        <v>0</v>
      </c>
      <c r="K5624" s="74">
        <f>計算過程!I5621</f>
        <v>0</v>
      </c>
      <c r="L5624" s="74">
        <f>計算過程!J5621</f>
        <v>0</v>
      </c>
      <c r="M5624" s="74">
        <f>計算過程!K5621</f>
        <v>0</v>
      </c>
      <c r="N5624" s="75">
        <f>計算過程!Q5621</f>
        <v>0</v>
      </c>
    </row>
    <row r="5625" spans="8:14">
      <c r="H5625" s="38">
        <v>41874</v>
      </c>
      <c r="I5625" s="39" t="s">
        <v>149</v>
      </c>
      <c r="J5625" s="74">
        <f>計算過程!D5622</f>
        <v>0</v>
      </c>
      <c r="K5625" s="74">
        <f>計算過程!I5622</f>
        <v>0</v>
      </c>
      <c r="L5625" s="74">
        <f>計算過程!J5622</f>
        <v>0</v>
      </c>
      <c r="M5625" s="74">
        <f>計算過程!K5622</f>
        <v>0</v>
      </c>
      <c r="N5625" s="75">
        <f>計算過程!Q5622</f>
        <v>0</v>
      </c>
    </row>
    <row r="5626" spans="8:14">
      <c r="H5626" s="38">
        <v>41874</v>
      </c>
      <c r="I5626" s="39" t="s">
        <v>150</v>
      </c>
      <c r="J5626" s="74">
        <f>計算過程!D5623</f>
        <v>0</v>
      </c>
      <c r="K5626" s="74">
        <f>計算過程!I5623</f>
        <v>0</v>
      </c>
      <c r="L5626" s="74">
        <f>計算過程!J5623</f>
        <v>0</v>
      </c>
      <c r="M5626" s="74">
        <f>計算過程!K5623</f>
        <v>0</v>
      </c>
      <c r="N5626" s="75">
        <f>計算過程!Q5623</f>
        <v>0</v>
      </c>
    </row>
    <row r="5627" spans="8:14">
      <c r="H5627" s="38">
        <v>41874</v>
      </c>
      <c r="I5627" s="39" t="s">
        <v>151</v>
      </c>
      <c r="J5627" s="74">
        <f>計算過程!D5624</f>
        <v>0</v>
      </c>
      <c r="K5627" s="74">
        <f>計算過程!I5624</f>
        <v>0</v>
      </c>
      <c r="L5627" s="74">
        <f>計算過程!J5624</f>
        <v>0</v>
      </c>
      <c r="M5627" s="74">
        <f>計算過程!K5624</f>
        <v>0</v>
      </c>
      <c r="N5627" s="75">
        <f>計算過程!Q5624</f>
        <v>0</v>
      </c>
    </row>
    <row r="5628" spans="8:14">
      <c r="H5628" s="38">
        <v>41874</v>
      </c>
      <c r="I5628" s="39" t="s">
        <v>152</v>
      </c>
      <c r="J5628" s="74">
        <f>計算過程!D5625</f>
        <v>0</v>
      </c>
      <c r="K5628" s="74">
        <f>計算過程!I5625</f>
        <v>0</v>
      </c>
      <c r="L5628" s="74">
        <f>計算過程!J5625</f>
        <v>0</v>
      </c>
      <c r="M5628" s="74">
        <f>計算過程!K5625</f>
        <v>0</v>
      </c>
      <c r="N5628" s="75">
        <f>計算過程!Q5625</f>
        <v>0</v>
      </c>
    </row>
    <row r="5629" spans="8:14">
      <c r="H5629" s="38">
        <v>41874</v>
      </c>
      <c r="I5629" s="39" t="s">
        <v>153</v>
      </c>
      <c r="J5629" s="74">
        <f>計算過程!D5626</f>
        <v>0</v>
      </c>
      <c r="K5629" s="74">
        <f>計算過程!I5626</f>
        <v>0</v>
      </c>
      <c r="L5629" s="74">
        <f>計算過程!J5626</f>
        <v>0</v>
      </c>
      <c r="M5629" s="74">
        <f>計算過程!K5626</f>
        <v>0</v>
      </c>
      <c r="N5629" s="75">
        <f>計算過程!Q5626</f>
        <v>0</v>
      </c>
    </row>
    <row r="5630" spans="8:14">
      <c r="H5630" s="38">
        <v>41874</v>
      </c>
      <c r="I5630" s="39" t="s">
        <v>154</v>
      </c>
      <c r="J5630" s="74">
        <f>計算過程!D5627</f>
        <v>0</v>
      </c>
      <c r="K5630" s="74">
        <f>計算過程!I5627</f>
        <v>0</v>
      </c>
      <c r="L5630" s="74">
        <f>計算過程!J5627</f>
        <v>0</v>
      </c>
      <c r="M5630" s="74">
        <f>計算過程!K5627</f>
        <v>0</v>
      </c>
      <c r="N5630" s="75">
        <f>計算過程!Q5627</f>
        <v>0</v>
      </c>
    </row>
    <row r="5631" spans="8:14">
      <c r="H5631" s="38">
        <v>41874</v>
      </c>
      <c r="I5631" s="39" t="s">
        <v>155</v>
      </c>
      <c r="J5631" s="74">
        <f>計算過程!D5628</f>
        <v>0</v>
      </c>
      <c r="K5631" s="74">
        <f>計算過程!I5628</f>
        <v>0</v>
      </c>
      <c r="L5631" s="74">
        <f>計算過程!J5628</f>
        <v>0</v>
      </c>
      <c r="M5631" s="74">
        <f>計算過程!K5628</f>
        <v>0</v>
      </c>
      <c r="N5631" s="75">
        <f>計算過程!Q5628</f>
        <v>0</v>
      </c>
    </row>
    <row r="5632" spans="8:14">
      <c r="H5632" s="38">
        <v>41874</v>
      </c>
      <c r="I5632" s="39" t="s">
        <v>156</v>
      </c>
      <c r="J5632" s="74">
        <f>計算過程!D5629</f>
        <v>0</v>
      </c>
      <c r="K5632" s="74">
        <f>計算過程!I5629</f>
        <v>0</v>
      </c>
      <c r="L5632" s="74">
        <f>計算過程!J5629</f>
        <v>0</v>
      </c>
      <c r="M5632" s="74">
        <f>計算過程!K5629</f>
        <v>0</v>
      </c>
      <c r="N5632" s="75">
        <f>計算過程!Q5629</f>
        <v>0</v>
      </c>
    </row>
    <row r="5633" spans="8:14">
      <c r="H5633" s="38">
        <v>41874</v>
      </c>
      <c r="I5633" s="39" t="s">
        <v>157</v>
      </c>
      <c r="J5633" s="74">
        <f>計算過程!D5630</f>
        <v>0</v>
      </c>
      <c r="K5633" s="74">
        <f>計算過程!I5630</f>
        <v>0</v>
      </c>
      <c r="L5633" s="74">
        <f>計算過程!J5630</f>
        <v>0</v>
      </c>
      <c r="M5633" s="74">
        <f>計算過程!K5630</f>
        <v>0</v>
      </c>
      <c r="N5633" s="75">
        <f>計算過程!Q5630</f>
        <v>0</v>
      </c>
    </row>
    <row r="5634" spans="8:14">
      <c r="H5634" s="38">
        <v>41874</v>
      </c>
      <c r="I5634" s="39" t="s">
        <v>158</v>
      </c>
      <c r="J5634" s="74">
        <f>計算過程!D5631</f>
        <v>0</v>
      </c>
      <c r="K5634" s="74">
        <f>計算過程!I5631</f>
        <v>0</v>
      </c>
      <c r="L5634" s="74">
        <f>計算過程!J5631</f>
        <v>0</v>
      </c>
      <c r="M5634" s="74">
        <f>計算過程!K5631</f>
        <v>0</v>
      </c>
      <c r="N5634" s="75">
        <f>計算過程!Q5631</f>
        <v>0</v>
      </c>
    </row>
    <row r="5635" spans="8:14">
      <c r="H5635" s="38">
        <v>41874</v>
      </c>
      <c r="I5635" s="39" t="s">
        <v>159</v>
      </c>
      <c r="J5635" s="74">
        <f>計算過程!D5632</f>
        <v>0</v>
      </c>
      <c r="K5635" s="74">
        <f>計算過程!I5632</f>
        <v>0</v>
      </c>
      <c r="L5635" s="74">
        <f>計算過程!J5632</f>
        <v>0</v>
      </c>
      <c r="M5635" s="74">
        <f>計算過程!K5632</f>
        <v>0</v>
      </c>
      <c r="N5635" s="75">
        <f>計算過程!Q5632</f>
        <v>0</v>
      </c>
    </row>
    <row r="5636" spans="8:14">
      <c r="H5636" s="38">
        <v>41874</v>
      </c>
      <c r="I5636" s="39" t="s">
        <v>160</v>
      </c>
      <c r="J5636" s="74">
        <f>計算過程!D5633</f>
        <v>0</v>
      </c>
      <c r="K5636" s="74">
        <f>計算過程!I5633</f>
        <v>0</v>
      </c>
      <c r="L5636" s="74">
        <f>計算過程!J5633</f>
        <v>0</v>
      </c>
      <c r="M5636" s="74">
        <f>計算過程!K5633</f>
        <v>0</v>
      </c>
      <c r="N5636" s="75">
        <f>計算過程!Q5633</f>
        <v>0</v>
      </c>
    </row>
    <row r="5637" spans="8:14">
      <c r="H5637" s="38">
        <v>41874</v>
      </c>
      <c r="I5637" s="39" t="s">
        <v>161</v>
      </c>
      <c r="J5637" s="74">
        <f>計算過程!D5634</f>
        <v>0</v>
      </c>
      <c r="K5637" s="74">
        <f>計算過程!I5634</f>
        <v>0</v>
      </c>
      <c r="L5637" s="74">
        <f>計算過程!J5634</f>
        <v>0</v>
      </c>
      <c r="M5637" s="74">
        <f>計算過程!K5634</f>
        <v>0</v>
      </c>
      <c r="N5637" s="75">
        <f>計算過程!Q5634</f>
        <v>0</v>
      </c>
    </row>
    <row r="5638" spans="8:14">
      <c r="H5638" s="38">
        <v>41874</v>
      </c>
      <c r="I5638" s="39" t="s">
        <v>162</v>
      </c>
      <c r="J5638" s="74">
        <f>計算過程!D5635</f>
        <v>0</v>
      </c>
      <c r="K5638" s="74">
        <f>計算過程!I5635</f>
        <v>0</v>
      </c>
      <c r="L5638" s="74">
        <f>計算過程!J5635</f>
        <v>0</v>
      </c>
      <c r="M5638" s="74">
        <f>計算過程!K5635</f>
        <v>0</v>
      </c>
      <c r="N5638" s="75">
        <f>計算過程!Q5635</f>
        <v>0</v>
      </c>
    </row>
    <row r="5639" spans="8:14">
      <c r="H5639" s="38">
        <v>41874</v>
      </c>
      <c r="I5639" s="39" t="s">
        <v>163</v>
      </c>
      <c r="J5639" s="74">
        <f>計算過程!D5636</f>
        <v>0</v>
      </c>
      <c r="K5639" s="74">
        <f>計算過程!I5636</f>
        <v>0</v>
      </c>
      <c r="L5639" s="74">
        <f>計算過程!J5636</f>
        <v>0</v>
      </c>
      <c r="M5639" s="74">
        <f>計算過程!K5636</f>
        <v>0</v>
      </c>
      <c r="N5639" s="75">
        <f>計算過程!Q5636</f>
        <v>0</v>
      </c>
    </row>
    <row r="5640" spans="8:14">
      <c r="H5640" s="38">
        <v>41874</v>
      </c>
      <c r="I5640" s="39" t="s">
        <v>164</v>
      </c>
      <c r="J5640" s="74">
        <f>計算過程!D5637</f>
        <v>0</v>
      </c>
      <c r="K5640" s="74">
        <f>計算過程!I5637</f>
        <v>0</v>
      </c>
      <c r="L5640" s="74">
        <f>計算過程!J5637</f>
        <v>0</v>
      </c>
      <c r="M5640" s="74">
        <f>計算過程!K5637</f>
        <v>0</v>
      </c>
      <c r="N5640" s="75">
        <f>計算過程!Q5637</f>
        <v>0</v>
      </c>
    </row>
    <row r="5641" spans="8:14">
      <c r="H5641" s="38">
        <v>41874</v>
      </c>
      <c r="I5641" s="39" t="s">
        <v>165</v>
      </c>
      <c r="J5641" s="74">
        <f>計算過程!D5638</f>
        <v>0</v>
      </c>
      <c r="K5641" s="74">
        <f>計算過程!I5638</f>
        <v>0</v>
      </c>
      <c r="L5641" s="74">
        <f>計算過程!J5638</f>
        <v>0</v>
      </c>
      <c r="M5641" s="74">
        <f>計算過程!K5638</f>
        <v>0</v>
      </c>
      <c r="N5641" s="75">
        <f>計算過程!Q5638</f>
        <v>0</v>
      </c>
    </row>
    <row r="5642" spans="8:14">
      <c r="H5642" s="38">
        <v>41874</v>
      </c>
      <c r="I5642" s="39" t="s">
        <v>166</v>
      </c>
      <c r="J5642" s="74">
        <f>計算過程!D5639</f>
        <v>0</v>
      </c>
      <c r="K5642" s="74">
        <f>計算過程!I5639</f>
        <v>0</v>
      </c>
      <c r="L5642" s="74">
        <f>計算過程!J5639</f>
        <v>0</v>
      </c>
      <c r="M5642" s="74">
        <f>計算過程!K5639</f>
        <v>0</v>
      </c>
      <c r="N5642" s="75">
        <f>計算過程!Q5639</f>
        <v>0</v>
      </c>
    </row>
    <row r="5643" spans="8:14">
      <c r="H5643" s="38">
        <v>41874</v>
      </c>
      <c r="I5643" s="39" t="s">
        <v>167</v>
      </c>
      <c r="J5643" s="74">
        <f>計算過程!D5640</f>
        <v>0</v>
      </c>
      <c r="K5643" s="74">
        <f>計算過程!I5640</f>
        <v>0</v>
      </c>
      <c r="L5643" s="74">
        <f>計算過程!J5640</f>
        <v>0</v>
      </c>
      <c r="M5643" s="74">
        <f>計算過程!K5640</f>
        <v>0</v>
      </c>
      <c r="N5643" s="75">
        <f>計算過程!Q5640</f>
        <v>0</v>
      </c>
    </row>
    <row r="5644" spans="8:14">
      <c r="H5644" s="38">
        <v>41874</v>
      </c>
      <c r="I5644" s="39" t="s">
        <v>168</v>
      </c>
      <c r="J5644" s="74">
        <f>計算過程!D5641</f>
        <v>0</v>
      </c>
      <c r="K5644" s="74">
        <f>計算過程!I5641</f>
        <v>0</v>
      </c>
      <c r="L5644" s="74">
        <f>計算過程!J5641</f>
        <v>0</v>
      </c>
      <c r="M5644" s="74">
        <f>計算過程!K5641</f>
        <v>0</v>
      </c>
      <c r="N5644" s="75">
        <f>計算過程!Q5641</f>
        <v>0</v>
      </c>
    </row>
    <row r="5645" spans="8:14">
      <c r="H5645" s="38">
        <v>41874</v>
      </c>
      <c r="I5645" s="39" t="s">
        <v>169</v>
      </c>
      <c r="J5645" s="74">
        <f>計算過程!D5642</f>
        <v>0</v>
      </c>
      <c r="K5645" s="74">
        <f>計算過程!I5642</f>
        <v>0</v>
      </c>
      <c r="L5645" s="74">
        <f>計算過程!J5642</f>
        <v>0</v>
      </c>
      <c r="M5645" s="74">
        <f>計算過程!K5642</f>
        <v>0</v>
      </c>
      <c r="N5645" s="75">
        <f>計算過程!Q5642</f>
        <v>0</v>
      </c>
    </row>
    <row r="5646" spans="8:14">
      <c r="H5646" s="38">
        <v>41874</v>
      </c>
      <c r="I5646" s="39" t="s">
        <v>170</v>
      </c>
      <c r="J5646" s="74">
        <f>計算過程!D5643</f>
        <v>0</v>
      </c>
      <c r="K5646" s="74">
        <f>計算過程!I5643</f>
        <v>0</v>
      </c>
      <c r="L5646" s="74">
        <f>計算過程!J5643</f>
        <v>0</v>
      </c>
      <c r="M5646" s="74">
        <f>計算過程!K5643</f>
        <v>0</v>
      </c>
      <c r="N5646" s="75">
        <f>計算過程!Q5643</f>
        <v>0</v>
      </c>
    </row>
    <row r="5647" spans="8:14">
      <c r="H5647" s="38">
        <v>41874</v>
      </c>
      <c r="I5647" s="39" t="s">
        <v>171</v>
      </c>
      <c r="J5647" s="74">
        <f>計算過程!D5644</f>
        <v>0</v>
      </c>
      <c r="K5647" s="74">
        <f>計算過程!I5644</f>
        <v>0</v>
      </c>
      <c r="L5647" s="74">
        <f>計算過程!J5644</f>
        <v>0</v>
      </c>
      <c r="M5647" s="74">
        <f>計算過程!K5644</f>
        <v>0</v>
      </c>
      <c r="N5647" s="75">
        <f>計算過程!Q5644</f>
        <v>0</v>
      </c>
    </row>
    <row r="5648" spans="8:14">
      <c r="H5648" s="38">
        <v>41874</v>
      </c>
      <c r="I5648" s="39" t="s">
        <v>172</v>
      </c>
      <c r="J5648" s="74">
        <f>計算過程!D5645</f>
        <v>0</v>
      </c>
      <c r="K5648" s="74">
        <f>計算過程!I5645</f>
        <v>0</v>
      </c>
      <c r="L5648" s="74">
        <f>計算過程!J5645</f>
        <v>0</v>
      </c>
      <c r="M5648" s="74">
        <f>計算過程!K5645</f>
        <v>0</v>
      </c>
      <c r="N5648" s="75">
        <f>計算過程!Q5645</f>
        <v>0</v>
      </c>
    </row>
    <row r="5649" spans="8:14">
      <c r="H5649" s="38">
        <v>41875</v>
      </c>
      <c r="I5649" s="39" t="s">
        <v>149</v>
      </c>
      <c r="J5649" s="74">
        <f>計算過程!D5646</f>
        <v>0</v>
      </c>
      <c r="K5649" s="74">
        <f>計算過程!I5646</f>
        <v>0</v>
      </c>
      <c r="L5649" s="74">
        <f>計算過程!J5646</f>
        <v>0</v>
      </c>
      <c r="M5649" s="74">
        <f>計算過程!K5646</f>
        <v>0</v>
      </c>
      <c r="N5649" s="75">
        <f>計算過程!Q5646</f>
        <v>0</v>
      </c>
    </row>
    <row r="5650" spans="8:14">
      <c r="H5650" s="38">
        <v>41875</v>
      </c>
      <c r="I5650" s="39" t="s">
        <v>150</v>
      </c>
      <c r="J5650" s="74">
        <f>計算過程!D5647</f>
        <v>0</v>
      </c>
      <c r="K5650" s="74">
        <f>計算過程!I5647</f>
        <v>0</v>
      </c>
      <c r="L5650" s="74">
        <f>計算過程!J5647</f>
        <v>0</v>
      </c>
      <c r="M5650" s="74">
        <f>計算過程!K5647</f>
        <v>0</v>
      </c>
      <c r="N5650" s="75">
        <f>計算過程!Q5647</f>
        <v>0</v>
      </c>
    </row>
    <row r="5651" spans="8:14">
      <c r="H5651" s="38">
        <v>41875</v>
      </c>
      <c r="I5651" s="39" t="s">
        <v>151</v>
      </c>
      <c r="J5651" s="74">
        <f>計算過程!D5648</f>
        <v>0</v>
      </c>
      <c r="K5651" s="74">
        <f>計算過程!I5648</f>
        <v>0</v>
      </c>
      <c r="L5651" s="74">
        <f>計算過程!J5648</f>
        <v>0</v>
      </c>
      <c r="M5651" s="74">
        <f>計算過程!K5648</f>
        <v>0</v>
      </c>
      <c r="N5651" s="75">
        <f>計算過程!Q5648</f>
        <v>0</v>
      </c>
    </row>
    <row r="5652" spans="8:14">
      <c r="H5652" s="38">
        <v>41875</v>
      </c>
      <c r="I5652" s="39" t="s">
        <v>152</v>
      </c>
      <c r="J5652" s="74">
        <f>計算過程!D5649</f>
        <v>0</v>
      </c>
      <c r="K5652" s="74">
        <f>計算過程!I5649</f>
        <v>0</v>
      </c>
      <c r="L5652" s="74">
        <f>計算過程!J5649</f>
        <v>0</v>
      </c>
      <c r="M5652" s="74">
        <f>計算過程!K5649</f>
        <v>0</v>
      </c>
      <c r="N5652" s="75">
        <f>計算過程!Q5649</f>
        <v>0</v>
      </c>
    </row>
    <row r="5653" spans="8:14">
      <c r="H5653" s="38">
        <v>41875</v>
      </c>
      <c r="I5653" s="39" t="s">
        <v>153</v>
      </c>
      <c r="J5653" s="74">
        <f>計算過程!D5650</f>
        <v>0</v>
      </c>
      <c r="K5653" s="74">
        <f>計算過程!I5650</f>
        <v>0</v>
      </c>
      <c r="L5653" s="74">
        <f>計算過程!J5650</f>
        <v>0</v>
      </c>
      <c r="M5653" s="74">
        <f>計算過程!K5650</f>
        <v>0</v>
      </c>
      <c r="N5653" s="75">
        <f>計算過程!Q5650</f>
        <v>0</v>
      </c>
    </row>
    <row r="5654" spans="8:14">
      <c r="H5654" s="38">
        <v>41875</v>
      </c>
      <c r="I5654" s="39" t="s">
        <v>154</v>
      </c>
      <c r="J5654" s="74">
        <f>計算過程!D5651</f>
        <v>0</v>
      </c>
      <c r="K5654" s="74">
        <f>計算過程!I5651</f>
        <v>0</v>
      </c>
      <c r="L5654" s="74">
        <f>計算過程!J5651</f>
        <v>0</v>
      </c>
      <c r="M5654" s="74">
        <f>計算過程!K5651</f>
        <v>0</v>
      </c>
      <c r="N5654" s="75">
        <f>計算過程!Q5651</f>
        <v>0</v>
      </c>
    </row>
    <row r="5655" spans="8:14">
      <c r="H5655" s="38">
        <v>41875</v>
      </c>
      <c r="I5655" s="39" t="s">
        <v>155</v>
      </c>
      <c r="J5655" s="74">
        <f>計算過程!D5652</f>
        <v>0</v>
      </c>
      <c r="K5655" s="74">
        <f>計算過程!I5652</f>
        <v>0</v>
      </c>
      <c r="L5655" s="74">
        <f>計算過程!J5652</f>
        <v>0</v>
      </c>
      <c r="M5655" s="74">
        <f>計算過程!K5652</f>
        <v>0</v>
      </c>
      <c r="N5655" s="75">
        <f>計算過程!Q5652</f>
        <v>0</v>
      </c>
    </row>
    <row r="5656" spans="8:14">
      <c r="H5656" s="38">
        <v>41875</v>
      </c>
      <c r="I5656" s="39" t="s">
        <v>156</v>
      </c>
      <c r="J5656" s="74">
        <f>計算過程!D5653</f>
        <v>0</v>
      </c>
      <c r="K5656" s="74">
        <f>計算過程!I5653</f>
        <v>0</v>
      </c>
      <c r="L5656" s="74">
        <f>計算過程!J5653</f>
        <v>0</v>
      </c>
      <c r="M5656" s="74">
        <f>計算過程!K5653</f>
        <v>0</v>
      </c>
      <c r="N5656" s="75">
        <f>計算過程!Q5653</f>
        <v>0</v>
      </c>
    </row>
    <row r="5657" spans="8:14">
      <c r="H5657" s="38">
        <v>41875</v>
      </c>
      <c r="I5657" s="39" t="s">
        <v>157</v>
      </c>
      <c r="J5657" s="74">
        <f>計算過程!D5654</f>
        <v>0</v>
      </c>
      <c r="K5657" s="74">
        <f>計算過程!I5654</f>
        <v>0</v>
      </c>
      <c r="L5657" s="74">
        <f>計算過程!J5654</f>
        <v>0</v>
      </c>
      <c r="M5657" s="74">
        <f>計算過程!K5654</f>
        <v>0</v>
      </c>
      <c r="N5657" s="75">
        <f>計算過程!Q5654</f>
        <v>0</v>
      </c>
    </row>
    <row r="5658" spans="8:14">
      <c r="H5658" s="38">
        <v>41875</v>
      </c>
      <c r="I5658" s="39" t="s">
        <v>158</v>
      </c>
      <c r="J5658" s="74">
        <f>計算過程!D5655</f>
        <v>0</v>
      </c>
      <c r="K5658" s="74">
        <f>計算過程!I5655</f>
        <v>0</v>
      </c>
      <c r="L5658" s="74">
        <f>計算過程!J5655</f>
        <v>0</v>
      </c>
      <c r="M5658" s="74">
        <f>計算過程!K5655</f>
        <v>0</v>
      </c>
      <c r="N5658" s="75">
        <f>計算過程!Q5655</f>
        <v>0</v>
      </c>
    </row>
    <row r="5659" spans="8:14">
      <c r="H5659" s="38">
        <v>41875</v>
      </c>
      <c r="I5659" s="39" t="s">
        <v>159</v>
      </c>
      <c r="J5659" s="74">
        <f>計算過程!D5656</f>
        <v>0</v>
      </c>
      <c r="K5659" s="74">
        <f>計算過程!I5656</f>
        <v>0</v>
      </c>
      <c r="L5659" s="74">
        <f>計算過程!J5656</f>
        <v>0</v>
      </c>
      <c r="M5659" s="74">
        <f>計算過程!K5656</f>
        <v>0</v>
      </c>
      <c r="N5659" s="75">
        <f>計算過程!Q5656</f>
        <v>0</v>
      </c>
    </row>
    <row r="5660" spans="8:14">
      <c r="H5660" s="38">
        <v>41875</v>
      </c>
      <c r="I5660" s="39" t="s">
        <v>160</v>
      </c>
      <c r="J5660" s="74">
        <f>計算過程!D5657</f>
        <v>0</v>
      </c>
      <c r="K5660" s="74">
        <f>計算過程!I5657</f>
        <v>0</v>
      </c>
      <c r="L5660" s="74">
        <f>計算過程!J5657</f>
        <v>0</v>
      </c>
      <c r="M5660" s="74">
        <f>計算過程!K5657</f>
        <v>0</v>
      </c>
      <c r="N5660" s="75">
        <f>計算過程!Q5657</f>
        <v>0</v>
      </c>
    </row>
    <row r="5661" spans="8:14">
      <c r="H5661" s="38">
        <v>41875</v>
      </c>
      <c r="I5661" s="39" t="s">
        <v>161</v>
      </c>
      <c r="J5661" s="74">
        <f>計算過程!D5658</f>
        <v>0</v>
      </c>
      <c r="K5661" s="74">
        <f>計算過程!I5658</f>
        <v>0</v>
      </c>
      <c r="L5661" s="74">
        <f>計算過程!J5658</f>
        <v>0</v>
      </c>
      <c r="M5661" s="74">
        <f>計算過程!K5658</f>
        <v>0</v>
      </c>
      <c r="N5661" s="75">
        <f>計算過程!Q5658</f>
        <v>0</v>
      </c>
    </row>
    <row r="5662" spans="8:14">
      <c r="H5662" s="38">
        <v>41875</v>
      </c>
      <c r="I5662" s="39" t="s">
        <v>162</v>
      </c>
      <c r="J5662" s="74">
        <f>計算過程!D5659</f>
        <v>0</v>
      </c>
      <c r="K5662" s="74">
        <f>計算過程!I5659</f>
        <v>0</v>
      </c>
      <c r="L5662" s="74">
        <f>計算過程!J5659</f>
        <v>0</v>
      </c>
      <c r="M5662" s="74">
        <f>計算過程!K5659</f>
        <v>0</v>
      </c>
      <c r="N5662" s="75">
        <f>計算過程!Q5659</f>
        <v>0</v>
      </c>
    </row>
    <row r="5663" spans="8:14">
      <c r="H5663" s="38">
        <v>41875</v>
      </c>
      <c r="I5663" s="39" t="s">
        <v>163</v>
      </c>
      <c r="J5663" s="74">
        <f>計算過程!D5660</f>
        <v>0</v>
      </c>
      <c r="K5663" s="74">
        <f>計算過程!I5660</f>
        <v>0</v>
      </c>
      <c r="L5663" s="74">
        <f>計算過程!J5660</f>
        <v>0</v>
      </c>
      <c r="M5663" s="74">
        <f>計算過程!K5660</f>
        <v>0</v>
      </c>
      <c r="N5663" s="75">
        <f>計算過程!Q5660</f>
        <v>0</v>
      </c>
    </row>
    <row r="5664" spans="8:14">
      <c r="H5664" s="38">
        <v>41875</v>
      </c>
      <c r="I5664" s="39" t="s">
        <v>164</v>
      </c>
      <c r="J5664" s="74">
        <f>計算過程!D5661</f>
        <v>0</v>
      </c>
      <c r="K5664" s="74">
        <f>計算過程!I5661</f>
        <v>0</v>
      </c>
      <c r="L5664" s="74">
        <f>計算過程!J5661</f>
        <v>0</v>
      </c>
      <c r="M5664" s="74">
        <f>計算過程!K5661</f>
        <v>0</v>
      </c>
      <c r="N5664" s="75">
        <f>計算過程!Q5661</f>
        <v>0</v>
      </c>
    </row>
    <row r="5665" spans="8:14">
      <c r="H5665" s="38">
        <v>41875</v>
      </c>
      <c r="I5665" s="39" t="s">
        <v>165</v>
      </c>
      <c r="J5665" s="74">
        <f>計算過程!D5662</f>
        <v>0</v>
      </c>
      <c r="K5665" s="74">
        <f>計算過程!I5662</f>
        <v>0</v>
      </c>
      <c r="L5665" s="74">
        <f>計算過程!J5662</f>
        <v>0</v>
      </c>
      <c r="M5665" s="74">
        <f>計算過程!K5662</f>
        <v>0</v>
      </c>
      <c r="N5665" s="75">
        <f>計算過程!Q5662</f>
        <v>0</v>
      </c>
    </row>
    <row r="5666" spans="8:14">
      <c r="H5666" s="38">
        <v>41875</v>
      </c>
      <c r="I5666" s="39" t="s">
        <v>166</v>
      </c>
      <c r="J5666" s="74">
        <f>計算過程!D5663</f>
        <v>0</v>
      </c>
      <c r="K5666" s="74">
        <f>計算過程!I5663</f>
        <v>0</v>
      </c>
      <c r="L5666" s="74">
        <f>計算過程!J5663</f>
        <v>0</v>
      </c>
      <c r="M5666" s="74">
        <f>計算過程!K5663</f>
        <v>0</v>
      </c>
      <c r="N5666" s="75">
        <f>計算過程!Q5663</f>
        <v>0</v>
      </c>
    </row>
    <row r="5667" spans="8:14">
      <c r="H5667" s="38">
        <v>41875</v>
      </c>
      <c r="I5667" s="39" t="s">
        <v>167</v>
      </c>
      <c r="J5667" s="74">
        <f>計算過程!D5664</f>
        <v>0</v>
      </c>
      <c r="K5667" s="74">
        <f>計算過程!I5664</f>
        <v>0</v>
      </c>
      <c r="L5667" s="74">
        <f>計算過程!J5664</f>
        <v>0</v>
      </c>
      <c r="M5667" s="74">
        <f>計算過程!K5664</f>
        <v>0</v>
      </c>
      <c r="N5667" s="75">
        <f>計算過程!Q5664</f>
        <v>0</v>
      </c>
    </row>
    <row r="5668" spans="8:14">
      <c r="H5668" s="38">
        <v>41875</v>
      </c>
      <c r="I5668" s="39" t="s">
        <v>168</v>
      </c>
      <c r="J5668" s="74">
        <f>計算過程!D5665</f>
        <v>0</v>
      </c>
      <c r="K5668" s="74">
        <f>計算過程!I5665</f>
        <v>0</v>
      </c>
      <c r="L5668" s="74">
        <f>計算過程!J5665</f>
        <v>0</v>
      </c>
      <c r="M5668" s="74">
        <f>計算過程!K5665</f>
        <v>0</v>
      </c>
      <c r="N5668" s="75">
        <f>計算過程!Q5665</f>
        <v>0</v>
      </c>
    </row>
    <row r="5669" spans="8:14">
      <c r="H5669" s="38">
        <v>41875</v>
      </c>
      <c r="I5669" s="39" t="s">
        <v>169</v>
      </c>
      <c r="J5669" s="74">
        <f>計算過程!D5666</f>
        <v>0</v>
      </c>
      <c r="K5669" s="74">
        <f>計算過程!I5666</f>
        <v>0</v>
      </c>
      <c r="L5669" s="74">
        <f>計算過程!J5666</f>
        <v>0</v>
      </c>
      <c r="M5669" s="74">
        <f>計算過程!K5666</f>
        <v>0</v>
      </c>
      <c r="N5669" s="75">
        <f>計算過程!Q5666</f>
        <v>0</v>
      </c>
    </row>
    <row r="5670" spans="8:14">
      <c r="H5670" s="38">
        <v>41875</v>
      </c>
      <c r="I5670" s="39" t="s">
        <v>170</v>
      </c>
      <c r="J5670" s="74">
        <f>計算過程!D5667</f>
        <v>0</v>
      </c>
      <c r="K5670" s="74">
        <f>計算過程!I5667</f>
        <v>0</v>
      </c>
      <c r="L5670" s="74">
        <f>計算過程!J5667</f>
        <v>0</v>
      </c>
      <c r="M5670" s="74">
        <f>計算過程!K5667</f>
        <v>0</v>
      </c>
      <c r="N5670" s="75">
        <f>計算過程!Q5667</f>
        <v>0</v>
      </c>
    </row>
    <row r="5671" spans="8:14">
      <c r="H5671" s="38">
        <v>41875</v>
      </c>
      <c r="I5671" s="39" t="s">
        <v>171</v>
      </c>
      <c r="J5671" s="74">
        <f>計算過程!D5668</f>
        <v>0</v>
      </c>
      <c r="K5671" s="74">
        <f>計算過程!I5668</f>
        <v>0</v>
      </c>
      <c r="L5671" s="74">
        <f>計算過程!J5668</f>
        <v>0</v>
      </c>
      <c r="M5671" s="74">
        <f>計算過程!K5668</f>
        <v>0</v>
      </c>
      <c r="N5671" s="75">
        <f>計算過程!Q5668</f>
        <v>0</v>
      </c>
    </row>
    <row r="5672" spans="8:14">
      <c r="H5672" s="38">
        <v>41875</v>
      </c>
      <c r="I5672" s="39" t="s">
        <v>172</v>
      </c>
      <c r="J5672" s="74">
        <f>計算過程!D5669</f>
        <v>0</v>
      </c>
      <c r="K5672" s="74">
        <f>計算過程!I5669</f>
        <v>0</v>
      </c>
      <c r="L5672" s="74">
        <f>計算過程!J5669</f>
        <v>0</v>
      </c>
      <c r="M5672" s="74">
        <f>計算過程!K5669</f>
        <v>0</v>
      </c>
      <c r="N5672" s="75">
        <f>計算過程!Q5669</f>
        <v>0</v>
      </c>
    </row>
    <row r="5673" spans="8:14">
      <c r="H5673" s="38">
        <v>41876</v>
      </c>
      <c r="I5673" s="39" t="s">
        <v>149</v>
      </c>
      <c r="J5673" s="74">
        <f>計算過程!D5670</f>
        <v>0</v>
      </c>
      <c r="K5673" s="74">
        <f>計算過程!I5670</f>
        <v>0</v>
      </c>
      <c r="L5673" s="74">
        <f>計算過程!J5670</f>
        <v>0</v>
      </c>
      <c r="M5673" s="74">
        <f>計算過程!K5670</f>
        <v>0</v>
      </c>
      <c r="N5673" s="75">
        <f>計算過程!Q5670</f>
        <v>0</v>
      </c>
    </row>
    <row r="5674" spans="8:14">
      <c r="H5674" s="38">
        <v>41876</v>
      </c>
      <c r="I5674" s="39" t="s">
        <v>150</v>
      </c>
      <c r="J5674" s="74">
        <f>計算過程!D5671</f>
        <v>0</v>
      </c>
      <c r="K5674" s="74">
        <f>計算過程!I5671</f>
        <v>0</v>
      </c>
      <c r="L5674" s="74">
        <f>計算過程!J5671</f>
        <v>0</v>
      </c>
      <c r="M5674" s="74">
        <f>計算過程!K5671</f>
        <v>0</v>
      </c>
      <c r="N5674" s="75">
        <f>計算過程!Q5671</f>
        <v>0</v>
      </c>
    </row>
    <row r="5675" spans="8:14">
      <c r="H5675" s="38">
        <v>41876</v>
      </c>
      <c r="I5675" s="39" t="s">
        <v>151</v>
      </c>
      <c r="J5675" s="74">
        <f>計算過程!D5672</f>
        <v>0</v>
      </c>
      <c r="K5675" s="74">
        <f>計算過程!I5672</f>
        <v>0</v>
      </c>
      <c r="L5675" s="74">
        <f>計算過程!J5672</f>
        <v>0</v>
      </c>
      <c r="M5675" s="74">
        <f>計算過程!K5672</f>
        <v>0</v>
      </c>
      <c r="N5675" s="75">
        <f>計算過程!Q5672</f>
        <v>0</v>
      </c>
    </row>
    <row r="5676" spans="8:14">
      <c r="H5676" s="38">
        <v>41876</v>
      </c>
      <c r="I5676" s="39" t="s">
        <v>152</v>
      </c>
      <c r="J5676" s="74">
        <f>計算過程!D5673</f>
        <v>0</v>
      </c>
      <c r="K5676" s="74">
        <f>計算過程!I5673</f>
        <v>0</v>
      </c>
      <c r="L5676" s="74">
        <f>計算過程!J5673</f>
        <v>0</v>
      </c>
      <c r="M5676" s="74">
        <f>計算過程!K5673</f>
        <v>0</v>
      </c>
      <c r="N5676" s="75">
        <f>計算過程!Q5673</f>
        <v>0</v>
      </c>
    </row>
    <row r="5677" spans="8:14">
      <c r="H5677" s="38">
        <v>41876</v>
      </c>
      <c r="I5677" s="39" t="s">
        <v>153</v>
      </c>
      <c r="J5677" s="74">
        <f>計算過程!D5674</f>
        <v>0</v>
      </c>
      <c r="K5677" s="74">
        <f>計算過程!I5674</f>
        <v>0</v>
      </c>
      <c r="L5677" s="74">
        <f>計算過程!J5674</f>
        <v>0</v>
      </c>
      <c r="M5677" s="74">
        <f>計算過程!K5674</f>
        <v>0</v>
      </c>
      <c r="N5677" s="75">
        <f>計算過程!Q5674</f>
        <v>0</v>
      </c>
    </row>
    <row r="5678" spans="8:14">
      <c r="H5678" s="38">
        <v>41876</v>
      </c>
      <c r="I5678" s="39" t="s">
        <v>154</v>
      </c>
      <c r="J5678" s="74">
        <f>計算過程!D5675</f>
        <v>0</v>
      </c>
      <c r="K5678" s="74">
        <f>計算過程!I5675</f>
        <v>0</v>
      </c>
      <c r="L5678" s="74">
        <f>計算過程!J5675</f>
        <v>0</v>
      </c>
      <c r="M5678" s="74">
        <f>計算過程!K5675</f>
        <v>0</v>
      </c>
      <c r="N5678" s="75">
        <f>計算過程!Q5675</f>
        <v>0</v>
      </c>
    </row>
    <row r="5679" spans="8:14">
      <c r="H5679" s="38">
        <v>41876</v>
      </c>
      <c r="I5679" s="39" t="s">
        <v>155</v>
      </c>
      <c r="J5679" s="74">
        <f>計算過程!D5676</f>
        <v>0</v>
      </c>
      <c r="K5679" s="74">
        <f>計算過程!I5676</f>
        <v>0</v>
      </c>
      <c r="L5679" s="74">
        <f>計算過程!J5676</f>
        <v>0</v>
      </c>
      <c r="M5679" s="74">
        <f>計算過程!K5676</f>
        <v>0</v>
      </c>
      <c r="N5679" s="75">
        <f>計算過程!Q5676</f>
        <v>0</v>
      </c>
    </row>
    <row r="5680" spans="8:14">
      <c r="H5680" s="38">
        <v>41876</v>
      </c>
      <c r="I5680" s="39" t="s">
        <v>156</v>
      </c>
      <c r="J5680" s="74">
        <f>計算過程!D5677</f>
        <v>0</v>
      </c>
      <c r="K5680" s="74">
        <f>計算過程!I5677</f>
        <v>0</v>
      </c>
      <c r="L5680" s="74">
        <f>計算過程!J5677</f>
        <v>0</v>
      </c>
      <c r="M5680" s="74">
        <f>計算過程!K5677</f>
        <v>0</v>
      </c>
      <c r="N5680" s="75">
        <f>計算過程!Q5677</f>
        <v>0</v>
      </c>
    </row>
    <row r="5681" spans="8:14">
      <c r="H5681" s="38">
        <v>41876</v>
      </c>
      <c r="I5681" s="39" t="s">
        <v>157</v>
      </c>
      <c r="J5681" s="74">
        <f>計算過程!D5678</f>
        <v>0</v>
      </c>
      <c r="K5681" s="74">
        <f>計算過程!I5678</f>
        <v>0</v>
      </c>
      <c r="L5681" s="74">
        <f>計算過程!J5678</f>
        <v>0</v>
      </c>
      <c r="M5681" s="74">
        <f>計算過程!K5678</f>
        <v>0</v>
      </c>
      <c r="N5681" s="75">
        <f>計算過程!Q5678</f>
        <v>0</v>
      </c>
    </row>
    <row r="5682" spans="8:14">
      <c r="H5682" s="38">
        <v>41876</v>
      </c>
      <c r="I5682" s="39" t="s">
        <v>158</v>
      </c>
      <c r="J5682" s="74">
        <f>計算過程!D5679</f>
        <v>0</v>
      </c>
      <c r="K5682" s="74">
        <f>計算過程!I5679</f>
        <v>0</v>
      </c>
      <c r="L5682" s="74">
        <f>計算過程!J5679</f>
        <v>0</v>
      </c>
      <c r="M5682" s="74">
        <f>計算過程!K5679</f>
        <v>0</v>
      </c>
      <c r="N5682" s="75">
        <f>計算過程!Q5679</f>
        <v>0</v>
      </c>
    </row>
    <row r="5683" spans="8:14">
      <c r="H5683" s="38">
        <v>41876</v>
      </c>
      <c r="I5683" s="39" t="s">
        <v>159</v>
      </c>
      <c r="J5683" s="74">
        <f>計算過程!D5680</f>
        <v>0</v>
      </c>
      <c r="K5683" s="74">
        <f>計算過程!I5680</f>
        <v>0</v>
      </c>
      <c r="L5683" s="74">
        <f>計算過程!J5680</f>
        <v>0</v>
      </c>
      <c r="M5683" s="74">
        <f>計算過程!K5680</f>
        <v>0</v>
      </c>
      <c r="N5683" s="75">
        <f>計算過程!Q5680</f>
        <v>0</v>
      </c>
    </row>
    <row r="5684" spans="8:14">
      <c r="H5684" s="38">
        <v>41876</v>
      </c>
      <c r="I5684" s="39" t="s">
        <v>160</v>
      </c>
      <c r="J5684" s="74">
        <f>計算過程!D5681</f>
        <v>0</v>
      </c>
      <c r="K5684" s="74">
        <f>計算過程!I5681</f>
        <v>0</v>
      </c>
      <c r="L5684" s="74">
        <f>計算過程!J5681</f>
        <v>0</v>
      </c>
      <c r="M5684" s="74">
        <f>計算過程!K5681</f>
        <v>0</v>
      </c>
      <c r="N5684" s="75">
        <f>計算過程!Q5681</f>
        <v>0</v>
      </c>
    </row>
    <row r="5685" spans="8:14">
      <c r="H5685" s="38">
        <v>41876</v>
      </c>
      <c r="I5685" s="39" t="s">
        <v>161</v>
      </c>
      <c r="J5685" s="74">
        <f>計算過程!D5682</f>
        <v>0</v>
      </c>
      <c r="K5685" s="74">
        <f>計算過程!I5682</f>
        <v>0</v>
      </c>
      <c r="L5685" s="74">
        <f>計算過程!J5682</f>
        <v>0</v>
      </c>
      <c r="M5685" s="74">
        <f>計算過程!K5682</f>
        <v>0</v>
      </c>
      <c r="N5685" s="75">
        <f>計算過程!Q5682</f>
        <v>0</v>
      </c>
    </row>
    <row r="5686" spans="8:14">
      <c r="H5686" s="38">
        <v>41876</v>
      </c>
      <c r="I5686" s="39" t="s">
        <v>162</v>
      </c>
      <c r="J5686" s="74">
        <f>計算過程!D5683</f>
        <v>0</v>
      </c>
      <c r="K5686" s="74">
        <f>計算過程!I5683</f>
        <v>0</v>
      </c>
      <c r="L5686" s="74">
        <f>計算過程!J5683</f>
        <v>0</v>
      </c>
      <c r="M5686" s="74">
        <f>計算過程!K5683</f>
        <v>0</v>
      </c>
      <c r="N5686" s="75">
        <f>計算過程!Q5683</f>
        <v>0</v>
      </c>
    </row>
    <row r="5687" spans="8:14">
      <c r="H5687" s="38">
        <v>41876</v>
      </c>
      <c r="I5687" s="39" t="s">
        <v>163</v>
      </c>
      <c r="J5687" s="74">
        <f>計算過程!D5684</f>
        <v>0</v>
      </c>
      <c r="K5687" s="74">
        <f>計算過程!I5684</f>
        <v>0</v>
      </c>
      <c r="L5687" s="74">
        <f>計算過程!J5684</f>
        <v>0</v>
      </c>
      <c r="M5687" s="74">
        <f>計算過程!K5684</f>
        <v>0</v>
      </c>
      <c r="N5687" s="75">
        <f>計算過程!Q5684</f>
        <v>0</v>
      </c>
    </row>
    <row r="5688" spans="8:14">
      <c r="H5688" s="38">
        <v>41876</v>
      </c>
      <c r="I5688" s="39" t="s">
        <v>164</v>
      </c>
      <c r="J5688" s="74">
        <f>計算過程!D5685</f>
        <v>0</v>
      </c>
      <c r="K5688" s="74">
        <f>計算過程!I5685</f>
        <v>0</v>
      </c>
      <c r="L5688" s="74">
        <f>計算過程!J5685</f>
        <v>0</v>
      </c>
      <c r="M5688" s="74">
        <f>計算過程!K5685</f>
        <v>0</v>
      </c>
      <c r="N5688" s="75">
        <f>計算過程!Q5685</f>
        <v>0</v>
      </c>
    </row>
    <row r="5689" spans="8:14">
      <c r="H5689" s="38">
        <v>41876</v>
      </c>
      <c r="I5689" s="39" t="s">
        <v>165</v>
      </c>
      <c r="J5689" s="74">
        <f>計算過程!D5686</f>
        <v>0</v>
      </c>
      <c r="K5689" s="74">
        <f>計算過程!I5686</f>
        <v>0</v>
      </c>
      <c r="L5689" s="74">
        <f>計算過程!J5686</f>
        <v>0</v>
      </c>
      <c r="M5689" s="74">
        <f>計算過程!K5686</f>
        <v>0</v>
      </c>
      <c r="N5689" s="75">
        <f>計算過程!Q5686</f>
        <v>0</v>
      </c>
    </row>
    <row r="5690" spans="8:14">
      <c r="H5690" s="38">
        <v>41876</v>
      </c>
      <c r="I5690" s="39" t="s">
        <v>166</v>
      </c>
      <c r="J5690" s="74">
        <f>計算過程!D5687</f>
        <v>0</v>
      </c>
      <c r="K5690" s="74">
        <f>計算過程!I5687</f>
        <v>0</v>
      </c>
      <c r="L5690" s="74">
        <f>計算過程!J5687</f>
        <v>0</v>
      </c>
      <c r="M5690" s="74">
        <f>計算過程!K5687</f>
        <v>0</v>
      </c>
      <c r="N5690" s="75">
        <f>計算過程!Q5687</f>
        <v>0</v>
      </c>
    </row>
    <row r="5691" spans="8:14">
      <c r="H5691" s="38">
        <v>41876</v>
      </c>
      <c r="I5691" s="39" t="s">
        <v>167</v>
      </c>
      <c r="J5691" s="74">
        <f>計算過程!D5688</f>
        <v>0</v>
      </c>
      <c r="K5691" s="74">
        <f>計算過程!I5688</f>
        <v>0</v>
      </c>
      <c r="L5691" s="74">
        <f>計算過程!J5688</f>
        <v>0</v>
      </c>
      <c r="M5691" s="74">
        <f>計算過程!K5688</f>
        <v>0</v>
      </c>
      <c r="N5691" s="75">
        <f>計算過程!Q5688</f>
        <v>0</v>
      </c>
    </row>
    <row r="5692" spans="8:14">
      <c r="H5692" s="38">
        <v>41876</v>
      </c>
      <c r="I5692" s="39" t="s">
        <v>168</v>
      </c>
      <c r="J5692" s="74">
        <f>計算過程!D5689</f>
        <v>0</v>
      </c>
      <c r="K5692" s="74">
        <f>計算過程!I5689</f>
        <v>0</v>
      </c>
      <c r="L5692" s="74">
        <f>計算過程!J5689</f>
        <v>0</v>
      </c>
      <c r="M5692" s="74">
        <f>計算過程!K5689</f>
        <v>0</v>
      </c>
      <c r="N5692" s="75">
        <f>計算過程!Q5689</f>
        <v>0</v>
      </c>
    </row>
    <row r="5693" spans="8:14">
      <c r="H5693" s="38">
        <v>41876</v>
      </c>
      <c r="I5693" s="39" t="s">
        <v>169</v>
      </c>
      <c r="J5693" s="74">
        <f>計算過程!D5690</f>
        <v>0</v>
      </c>
      <c r="K5693" s="74">
        <f>計算過程!I5690</f>
        <v>0</v>
      </c>
      <c r="L5693" s="74">
        <f>計算過程!J5690</f>
        <v>0</v>
      </c>
      <c r="M5693" s="74">
        <f>計算過程!K5690</f>
        <v>0</v>
      </c>
      <c r="N5693" s="75">
        <f>計算過程!Q5690</f>
        <v>0</v>
      </c>
    </row>
    <row r="5694" spans="8:14">
      <c r="H5694" s="38">
        <v>41876</v>
      </c>
      <c r="I5694" s="39" t="s">
        <v>170</v>
      </c>
      <c r="J5694" s="74">
        <f>計算過程!D5691</f>
        <v>0</v>
      </c>
      <c r="K5694" s="74">
        <f>計算過程!I5691</f>
        <v>0</v>
      </c>
      <c r="L5694" s="74">
        <f>計算過程!J5691</f>
        <v>0</v>
      </c>
      <c r="M5694" s="74">
        <f>計算過程!K5691</f>
        <v>0</v>
      </c>
      <c r="N5694" s="75">
        <f>計算過程!Q5691</f>
        <v>0</v>
      </c>
    </row>
    <row r="5695" spans="8:14">
      <c r="H5695" s="38">
        <v>41876</v>
      </c>
      <c r="I5695" s="39" t="s">
        <v>171</v>
      </c>
      <c r="J5695" s="74">
        <f>計算過程!D5692</f>
        <v>0</v>
      </c>
      <c r="K5695" s="74">
        <f>計算過程!I5692</f>
        <v>0</v>
      </c>
      <c r="L5695" s="74">
        <f>計算過程!J5692</f>
        <v>0</v>
      </c>
      <c r="M5695" s="74">
        <f>計算過程!K5692</f>
        <v>0</v>
      </c>
      <c r="N5695" s="75">
        <f>計算過程!Q5692</f>
        <v>0</v>
      </c>
    </row>
    <row r="5696" spans="8:14">
      <c r="H5696" s="38">
        <v>41876</v>
      </c>
      <c r="I5696" s="39" t="s">
        <v>172</v>
      </c>
      <c r="J5696" s="74">
        <f>計算過程!D5693</f>
        <v>0</v>
      </c>
      <c r="K5696" s="74">
        <f>計算過程!I5693</f>
        <v>0</v>
      </c>
      <c r="L5696" s="74">
        <f>計算過程!J5693</f>
        <v>0</v>
      </c>
      <c r="M5696" s="74">
        <f>計算過程!K5693</f>
        <v>0</v>
      </c>
      <c r="N5696" s="75">
        <f>計算過程!Q5693</f>
        <v>0</v>
      </c>
    </row>
    <row r="5697" spans="8:14">
      <c r="H5697" s="38">
        <v>41877</v>
      </c>
      <c r="I5697" s="39" t="s">
        <v>149</v>
      </c>
      <c r="J5697" s="74">
        <f>計算過程!D5694</f>
        <v>0</v>
      </c>
      <c r="K5697" s="74">
        <f>計算過程!I5694</f>
        <v>0</v>
      </c>
      <c r="L5697" s="74">
        <f>計算過程!J5694</f>
        <v>0</v>
      </c>
      <c r="M5697" s="74">
        <f>計算過程!K5694</f>
        <v>0</v>
      </c>
      <c r="N5697" s="75">
        <f>計算過程!Q5694</f>
        <v>0</v>
      </c>
    </row>
    <row r="5698" spans="8:14">
      <c r="H5698" s="38">
        <v>41877</v>
      </c>
      <c r="I5698" s="39" t="s">
        <v>150</v>
      </c>
      <c r="J5698" s="74">
        <f>計算過程!D5695</f>
        <v>0</v>
      </c>
      <c r="K5698" s="74">
        <f>計算過程!I5695</f>
        <v>0</v>
      </c>
      <c r="L5698" s="74">
        <f>計算過程!J5695</f>
        <v>0</v>
      </c>
      <c r="M5698" s="74">
        <f>計算過程!K5695</f>
        <v>0</v>
      </c>
      <c r="N5698" s="75">
        <f>計算過程!Q5695</f>
        <v>0</v>
      </c>
    </row>
    <row r="5699" spans="8:14">
      <c r="H5699" s="38">
        <v>41877</v>
      </c>
      <c r="I5699" s="39" t="s">
        <v>151</v>
      </c>
      <c r="J5699" s="74">
        <f>計算過程!D5696</f>
        <v>0</v>
      </c>
      <c r="K5699" s="74">
        <f>計算過程!I5696</f>
        <v>0</v>
      </c>
      <c r="L5699" s="74">
        <f>計算過程!J5696</f>
        <v>0</v>
      </c>
      <c r="M5699" s="74">
        <f>計算過程!K5696</f>
        <v>0</v>
      </c>
      <c r="N5699" s="75">
        <f>計算過程!Q5696</f>
        <v>0</v>
      </c>
    </row>
    <row r="5700" spans="8:14">
      <c r="H5700" s="38">
        <v>41877</v>
      </c>
      <c r="I5700" s="39" t="s">
        <v>152</v>
      </c>
      <c r="J5700" s="74">
        <f>計算過程!D5697</f>
        <v>0</v>
      </c>
      <c r="K5700" s="74">
        <f>計算過程!I5697</f>
        <v>0</v>
      </c>
      <c r="L5700" s="74">
        <f>計算過程!J5697</f>
        <v>0</v>
      </c>
      <c r="M5700" s="74">
        <f>計算過程!K5697</f>
        <v>0</v>
      </c>
      <c r="N5700" s="75">
        <f>計算過程!Q5697</f>
        <v>0</v>
      </c>
    </row>
    <row r="5701" spans="8:14">
      <c r="H5701" s="38">
        <v>41877</v>
      </c>
      <c r="I5701" s="39" t="s">
        <v>153</v>
      </c>
      <c r="J5701" s="74">
        <f>計算過程!D5698</f>
        <v>0</v>
      </c>
      <c r="K5701" s="74">
        <f>計算過程!I5698</f>
        <v>0</v>
      </c>
      <c r="L5701" s="74">
        <f>計算過程!J5698</f>
        <v>0</v>
      </c>
      <c r="M5701" s="74">
        <f>計算過程!K5698</f>
        <v>0</v>
      </c>
      <c r="N5701" s="75">
        <f>計算過程!Q5698</f>
        <v>0</v>
      </c>
    </row>
    <row r="5702" spans="8:14">
      <c r="H5702" s="38">
        <v>41877</v>
      </c>
      <c r="I5702" s="39" t="s">
        <v>154</v>
      </c>
      <c r="J5702" s="74">
        <f>計算過程!D5699</f>
        <v>0</v>
      </c>
      <c r="K5702" s="74">
        <f>計算過程!I5699</f>
        <v>0</v>
      </c>
      <c r="L5702" s="74">
        <f>計算過程!J5699</f>
        <v>0</v>
      </c>
      <c r="M5702" s="74">
        <f>計算過程!K5699</f>
        <v>0</v>
      </c>
      <c r="N5702" s="75">
        <f>計算過程!Q5699</f>
        <v>0</v>
      </c>
    </row>
    <row r="5703" spans="8:14">
      <c r="H5703" s="38">
        <v>41877</v>
      </c>
      <c r="I5703" s="39" t="s">
        <v>155</v>
      </c>
      <c r="J5703" s="74">
        <f>計算過程!D5700</f>
        <v>0</v>
      </c>
      <c r="K5703" s="74">
        <f>計算過程!I5700</f>
        <v>0</v>
      </c>
      <c r="L5703" s="74">
        <f>計算過程!J5700</f>
        <v>0</v>
      </c>
      <c r="M5703" s="74">
        <f>計算過程!K5700</f>
        <v>0</v>
      </c>
      <c r="N5703" s="75">
        <f>計算過程!Q5700</f>
        <v>0</v>
      </c>
    </row>
    <row r="5704" spans="8:14">
      <c r="H5704" s="38">
        <v>41877</v>
      </c>
      <c r="I5704" s="39" t="s">
        <v>156</v>
      </c>
      <c r="J5704" s="74">
        <f>計算過程!D5701</f>
        <v>0</v>
      </c>
      <c r="K5704" s="74">
        <f>計算過程!I5701</f>
        <v>0</v>
      </c>
      <c r="L5704" s="74">
        <f>計算過程!J5701</f>
        <v>0</v>
      </c>
      <c r="M5704" s="74">
        <f>計算過程!K5701</f>
        <v>0</v>
      </c>
      <c r="N5704" s="75">
        <f>計算過程!Q5701</f>
        <v>0</v>
      </c>
    </row>
    <row r="5705" spans="8:14">
      <c r="H5705" s="38">
        <v>41877</v>
      </c>
      <c r="I5705" s="39" t="s">
        <v>157</v>
      </c>
      <c r="J5705" s="74">
        <f>計算過程!D5702</f>
        <v>0</v>
      </c>
      <c r="K5705" s="74">
        <f>計算過程!I5702</f>
        <v>0</v>
      </c>
      <c r="L5705" s="74">
        <f>計算過程!J5702</f>
        <v>0</v>
      </c>
      <c r="M5705" s="74">
        <f>計算過程!K5702</f>
        <v>0</v>
      </c>
      <c r="N5705" s="75">
        <f>計算過程!Q5702</f>
        <v>0</v>
      </c>
    </row>
    <row r="5706" spans="8:14">
      <c r="H5706" s="38">
        <v>41877</v>
      </c>
      <c r="I5706" s="39" t="s">
        <v>158</v>
      </c>
      <c r="J5706" s="74">
        <f>計算過程!D5703</f>
        <v>0</v>
      </c>
      <c r="K5706" s="74">
        <f>計算過程!I5703</f>
        <v>0</v>
      </c>
      <c r="L5706" s="74">
        <f>計算過程!J5703</f>
        <v>0</v>
      </c>
      <c r="M5706" s="74">
        <f>計算過程!K5703</f>
        <v>0</v>
      </c>
      <c r="N5706" s="75">
        <f>計算過程!Q5703</f>
        <v>0</v>
      </c>
    </row>
    <row r="5707" spans="8:14">
      <c r="H5707" s="38">
        <v>41877</v>
      </c>
      <c r="I5707" s="39" t="s">
        <v>159</v>
      </c>
      <c r="J5707" s="74">
        <f>計算過程!D5704</f>
        <v>0</v>
      </c>
      <c r="K5707" s="74">
        <f>計算過程!I5704</f>
        <v>0</v>
      </c>
      <c r="L5707" s="74">
        <f>計算過程!J5704</f>
        <v>0</v>
      </c>
      <c r="M5707" s="74">
        <f>計算過程!K5704</f>
        <v>0</v>
      </c>
      <c r="N5707" s="75">
        <f>計算過程!Q5704</f>
        <v>0</v>
      </c>
    </row>
    <row r="5708" spans="8:14">
      <c r="H5708" s="38">
        <v>41877</v>
      </c>
      <c r="I5708" s="39" t="s">
        <v>160</v>
      </c>
      <c r="J5708" s="74">
        <f>計算過程!D5705</f>
        <v>0</v>
      </c>
      <c r="K5708" s="74">
        <f>計算過程!I5705</f>
        <v>0</v>
      </c>
      <c r="L5708" s="74">
        <f>計算過程!J5705</f>
        <v>0</v>
      </c>
      <c r="M5708" s="74">
        <f>計算過程!K5705</f>
        <v>0</v>
      </c>
      <c r="N5708" s="75">
        <f>計算過程!Q5705</f>
        <v>0</v>
      </c>
    </row>
    <row r="5709" spans="8:14">
      <c r="H5709" s="38">
        <v>41877</v>
      </c>
      <c r="I5709" s="39" t="s">
        <v>161</v>
      </c>
      <c r="J5709" s="74">
        <f>計算過程!D5706</f>
        <v>0</v>
      </c>
      <c r="K5709" s="74">
        <f>計算過程!I5706</f>
        <v>0</v>
      </c>
      <c r="L5709" s="74">
        <f>計算過程!J5706</f>
        <v>0</v>
      </c>
      <c r="M5709" s="74">
        <f>計算過程!K5706</f>
        <v>0</v>
      </c>
      <c r="N5709" s="75">
        <f>計算過程!Q5706</f>
        <v>0</v>
      </c>
    </row>
    <row r="5710" spans="8:14">
      <c r="H5710" s="38">
        <v>41877</v>
      </c>
      <c r="I5710" s="39" t="s">
        <v>162</v>
      </c>
      <c r="J5710" s="74">
        <f>計算過程!D5707</f>
        <v>0</v>
      </c>
      <c r="K5710" s="74">
        <f>計算過程!I5707</f>
        <v>0</v>
      </c>
      <c r="L5710" s="74">
        <f>計算過程!J5707</f>
        <v>0</v>
      </c>
      <c r="M5710" s="74">
        <f>計算過程!K5707</f>
        <v>0</v>
      </c>
      <c r="N5710" s="75">
        <f>計算過程!Q5707</f>
        <v>0</v>
      </c>
    </row>
    <row r="5711" spans="8:14">
      <c r="H5711" s="38">
        <v>41877</v>
      </c>
      <c r="I5711" s="39" t="s">
        <v>163</v>
      </c>
      <c r="J5711" s="74">
        <f>計算過程!D5708</f>
        <v>0</v>
      </c>
      <c r="K5711" s="74">
        <f>計算過程!I5708</f>
        <v>0</v>
      </c>
      <c r="L5711" s="74">
        <f>計算過程!J5708</f>
        <v>0</v>
      </c>
      <c r="M5711" s="74">
        <f>計算過程!K5708</f>
        <v>0</v>
      </c>
      <c r="N5711" s="75">
        <f>計算過程!Q5708</f>
        <v>0</v>
      </c>
    </row>
    <row r="5712" spans="8:14">
      <c r="H5712" s="38">
        <v>41877</v>
      </c>
      <c r="I5712" s="39" t="s">
        <v>164</v>
      </c>
      <c r="J5712" s="74">
        <f>計算過程!D5709</f>
        <v>0</v>
      </c>
      <c r="K5712" s="74">
        <f>計算過程!I5709</f>
        <v>0</v>
      </c>
      <c r="L5712" s="74">
        <f>計算過程!J5709</f>
        <v>0</v>
      </c>
      <c r="M5712" s="74">
        <f>計算過程!K5709</f>
        <v>0</v>
      </c>
      <c r="N5712" s="75">
        <f>計算過程!Q5709</f>
        <v>0</v>
      </c>
    </row>
    <row r="5713" spans="8:14">
      <c r="H5713" s="38">
        <v>41877</v>
      </c>
      <c r="I5713" s="39" t="s">
        <v>165</v>
      </c>
      <c r="J5713" s="74">
        <f>計算過程!D5710</f>
        <v>0</v>
      </c>
      <c r="K5713" s="74">
        <f>計算過程!I5710</f>
        <v>0</v>
      </c>
      <c r="L5713" s="74">
        <f>計算過程!J5710</f>
        <v>0</v>
      </c>
      <c r="M5713" s="74">
        <f>計算過程!K5710</f>
        <v>0</v>
      </c>
      <c r="N5713" s="75">
        <f>計算過程!Q5710</f>
        <v>0</v>
      </c>
    </row>
    <row r="5714" spans="8:14">
      <c r="H5714" s="38">
        <v>41877</v>
      </c>
      <c r="I5714" s="39" t="s">
        <v>166</v>
      </c>
      <c r="J5714" s="74">
        <f>計算過程!D5711</f>
        <v>0</v>
      </c>
      <c r="K5714" s="74">
        <f>計算過程!I5711</f>
        <v>0</v>
      </c>
      <c r="L5714" s="74">
        <f>計算過程!J5711</f>
        <v>0</v>
      </c>
      <c r="M5714" s="74">
        <f>計算過程!K5711</f>
        <v>0</v>
      </c>
      <c r="N5714" s="75">
        <f>計算過程!Q5711</f>
        <v>0</v>
      </c>
    </row>
    <row r="5715" spans="8:14">
      <c r="H5715" s="38">
        <v>41877</v>
      </c>
      <c r="I5715" s="39" t="s">
        <v>167</v>
      </c>
      <c r="J5715" s="74">
        <f>計算過程!D5712</f>
        <v>0</v>
      </c>
      <c r="K5715" s="74">
        <f>計算過程!I5712</f>
        <v>0</v>
      </c>
      <c r="L5715" s="74">
        <f>計算過程!J5712</f>
        <v>0</v>
      </c>
      <c r="M5715" s="74">
        <f>計算過程!K5712</f>
        <v>0</v>
      </c>
      <c r="N5715" s="75">
        <f>計算過程!Q5712</f>
        <v>0</v>
      </c>
    </row>
    <row r="5716" spans="8:14">
      <c r="H5716" s="38">
        <v>41877</v>
      </c>
      <c r="I5716" s="39" t="s">
        <v>168</v>
      </c>
      <c r="J5716" s="74">
        <f>計算過程!D5713</f>
        <v>0</v>
      </c>
      <c r="K5716" s="74">
        <f>計算過程!I5713</f>
        <v>0</v>
      </c>
      <c r="L5716" s="74">
        <f>計算過程!J5713</f>
        <v>0</v>
      </c>
      <c r="M5716" s="74">
        <f>計算過程!K5713</f>
        <v>0</v>
      </c>
      <c r="N5716" s="75">
        <f>計算過程!Q5713</f>
        <v>0</v>
      </c>
    </row>
    <row r="5717" spans="8:14">
      <c r="H5717" s="38">
        <v>41877</v>
      </c>
      <c r="I5717" s="39" t="s">
        <v>169</v>
      </c>
      <c r="J5717" s="74">
        <f>計算過程!D5714</f>
        <v>0</v>
      </c>
      <c r="K5717" s="74">
        <f>計算過程!I5714</f>
        <v>0</v>
      </c>
      <c r="L5717" s="74">
        <f>計算過程!J5714</f>
        <v>0</v>
      </c>
      <c r="M5717" s="74">
        <f>計算過程!K5714</f>
        <v>0</v>
      </c>
      <c r="N5717" s="75">
        <f>計算過程!Q5714</f>
        <v>0</v>
      </c>
    </row>
    <row r="5718" spans="8:14">
      <c r="H5718" s="38">
        <v>41877</v>
      </c>
      <c r="I5718" s="39" t="s">
        <v>170</v>
      </c>
      <c r="J5718" s="74">
        <f>計算過程!D5715</f>
        <v>0</v>
      </c>
      <c r="K5718" s="74">
        <f>計算過程!I5715</f>
        <v>0</v>
      </c>
      <c r="L5718" s="74">
        <f>計算過程!J5715</f>
        <v>0</v>
      </c>
      <c r="M5718" s="74">
        <f>計算過程!K5715</f>
        <v>0</v>
      </c>
      <c r="N5718" s="75">
        <f>計算過程!Q5715</f>
        <v>0</v>
      </c>
    </row>
    <row r="5719" spans="8:14">
      <c r="H5719" s="38">
        <v>41877</v>
      </c>
      <c r="I5719" s="39" t="s">
        <v>171</v>
      </c>
      <c r="J5719" s="74">
        <f>計算過程!D5716</f>
        <v>0</v>
      </c>
      <c r="K5719" s="74">
        <f>計算過程!I5716</f>
        <v>0</v>
      </c>
      <c r="L5719" s="74">
        <f>計算過程!J5716</f>
        <v>0</v>
      </c>
      <c r="M5719" s="74">
        <f>計算過程!K5716</f>
        <v>0</v>
      </c>
      <c r="N5719" s="75">
        <f>計算過程!Q5716</f>
        <v>0</v>
      </c>
    </row>
    <row r="5720" spans="8:14">
      <c r="H5720" s="38">
        <v>41877</v>
      </c>
      <c r="I5720" s="39" t="s">
        <v>172</v>
      </c>
      <c r="J5720" s="74">
        <f>計算過程!D5717</f>
        <v>0</v>
      </c>
      <c r="K5720" s="74">
        <f>計算過程!I5717</f>
        <v>0</v>
      </c>
      <c r="L5720" s="74">
        <f>計算過程!J5717</f>
        <v>0</v>
      </c>
      <c r="M5720" s="74">
        <f>計算過程!K5717</f>
        <v>0</v>
      </c>
      <c r="N5720" s="75">
        <f>計算過程!Q5717</f>
        <v>0</v>
      </c>
    </row>
    <row r="5721" spans="8:14">
      <c r="H5721" s="38">
        <v>41878</v>
      </c>
      <c r="I5721" s="39" t="s">
        <v>149</v>
      </c>
      <c r="J5721" s="74">
        <f>計算過程!D5718</f>
        <v>0</v>
      </c>
      <c r="K5721" s="74">
        <f>計算過程!I5718</f>
        <v>0</v>
      </c>
      <c r="L5721" s="74">
        <f>計算過程!J5718</f>
        <v>0</v>
      </c>
      <c r="M5721" s="74">
        <f>計算過程!K5718</f>
        <v>0</v>
      </c>
      <c r="N5721" s="75">
        <f>計算過程!Q5718</f>
        <v>0</v>
      </c>
    </row>
    <row r="5722" spans="8:14">
      <c r="H5722" s="38">
        <v>41878</v>
      </c>
      <c r="I5722" s="39" t="s">
        <v>150</v>
      </c>
      <c r="J5722" s="74">
        <f>計算過程!D5719</f>
        <v>0</v>
      </c>
      <c r="K5722" s="74">
        <f>計算過程!I5719</f>
        <v>0</v>
      </c>
      <c r="L5722" s="74">
        <f>計算過程!J5719</f>
        <v>0</v>
      </c>
      <c r="M5722" s="74">
        <f>計算過程!K5719</f>
        <v>0</v>
      </c>
      <c r="N5722" s="75">
        <f>計算過程!Q5719</f>
        <v>0</v>
      </c>
    </row>
    <row r="5723" spans="8:14">
      <c r="H5723" s="38">
        <v>41878</v>
      </c>
      <c r="I5723" s="39" t="s">
        <v>151</v>
      </c>
      <c r="J5723" s="74">
        <f>計算過程!D5720</f>
        <v>0</v>
      </c>
      <c r="K5723" s="74">
        <f>計算過程!I5720</f>
        <v>0</v>
      </c>
      <c r="L5723" s="74">
        <f>計算過程!J5720</f>
        <v>0</v>
      </c>
      <c r="M5723" s="74">
        <f>計算過程!K5720</f>
        <v>0</v>
      </c>
      <c r="N5723" s="75">
        <f>計算過程!Q5720</f>
        <v>0</v>
      </c>
    </row>
    <row r="5724" spans="8:14">
      <c r="H5724" s="38">
        <v>41878</v>
      </c>
      <c r="I5724" s="39" t="s">
        <v>152</v>
      </c>
      <c r="J5724" s="74">
        <f>計算過程!D5721</f>
        <v>0</v>
      </c>
      <c r="K5724" s="74">
        <f>計算過程!I5721</f>
        <v>0</v>
      </c>
      <c r="L5724" s="74">
        <f>計算過程!J5721</f>
        <v>0</v>
      </c>
      <c r="M5724" s="74">
        <f>計算過程!K5721</f>
        <v>0</v>
      </c>
      <c r="N5724" s="75">
        <f>計算過程!Q5721</f>
        <v>0</v>
      </c>
    </row>
    <row r="5725" spans="8:14">
      <c r="H5725" s="38">
        <v>41878</v>
      </c>
      <c r="I5725" s="39" t="s">
        <v>153</v>
      </c>
      <c r="J5725" s="74">
        <f>計算過程!D5722</f>
        <v>0</v>
      </c>
      <c r="K5725" s="74">
        <f>計算過程!I5722</f>
        <v>0</v>
      </c>
      <c r="L5725" s="74">
        <f>計算過程!J5722</f>
        <v>0</v>
      </c>
      <c r="M5725" s="74">
        <f>計算過程!K5722</f>
        <v>0</v>
      </c>
      <c r="N5725" s="75">
        <f>計算過程!Q5722</f>
        <v>0</v>
      </c>
    </row>
    <row r="5726" spans="8:14">
      <c r="H5726" s="38">
        <v>41878</v>
      </c>
      <c r="I5726" s="39" t="s">
        <v>154</v>
      </c>
      <c r="J5726" s="74">
        <f>計算過程!D5723</f>
        <v>0</v>
      </c>
      <c r="K5726" s="74">
        <f>計算過程!I5723</f>
        <v>0</v>
      </c>
      <c r="L5726" s="74">
        <f>計算過程!J5723</f>
        <v>0</v>
      </c>
      <c r="M5726" s="74">
        <f>計算過程!K5723</f>
        <v>0</v>
      </c>
      <c r="N5726" s="75">
        <f>計算過程!Q5723</f>
        <v>0</v>
      </c>
    </row>
    <row r="5727" spans="8:14">
      <c r="H5727" s="38">
        <v>41878</v>
      </c>
      <c r="I5727" s="39" t="s">
        <v>155</v>
      </c>
      <c r="J5727" s="74">
        <f>計算過程!D5724</f>
        <v>0</v>
      </c>
      <c r="K5727" s="74">
        <f>計算過程!I5724</f>
        <v>0</v>
      </c>
      <c r="L5727" s="74">
        <f>計算過程!J5724</f>
        <v>0</v>
      </c>
      <c r="M5727" s="74">
        <f>計算過程!K5724</f>
        <v>0</v>
      </c>
      <c r="N5727" s="75">
        <f>計算過程!Q5724</f>
        <v>0</v>
      </c>
    </row>
    <row r="5728" spans="8:14">
      <c r="H5728" s="38">
        <v>41878</v>
      </c>
      <c r="I5728" s="39" t="s">
        <v>156</v>
      </c>
      <c r="J5728" s="74">
        <f>計算過程!D5725</f>
        <v>0</v>
      </c>
      <c r="K5728" s="74">
        <f>計算過程!I5725</f>
        <v>0</v>
      </c>
      <c r="L5728" s="74">
        <f>計算過程!J5725</f>
        <v>0</v>
      </c>
      <c r="M5728" s="74">
        <f>計算過程!K5725</f>
        <v>0</v>
      </c>
      <c r="N5728" s="75">
        <f>計算過程!Q5725</f>
        <v>0</v>
      </c>
    </row>
    <row r="5729" spans="8:14">
      <c r="H5729" s="38">
        <v>41878</v>
      </c>
      <c r="I5729" s="39" t="s">
        <v>157</v>
      </c>
      <c r="J5729" s="74">
        <f>計算過程!D5726</f>
        <v>0</v>
      </c>
      <c r="K5729" s="74">
        <f>計算過程!I5726</f>
        <v>0</v>
      </c>
      <c r="L5729" s="74">
        <f>計算過程!J5726</f>
        <v>0</v>
      </c>
      <c r="M5729" s="74">
        <f>計算過程!K5726</f>
        <v>0</v>
      </c>
      <c r="N5729" s="75">
        <f>計算過程!Q5726</f>
        <v>0</v>
      </c>
    </row>
    <row r="5730" spans="8:14">
      <c r="H5730" s="38">
        <v>41878</v>
      </c>
      <c r="I5730" s="39" t="s">
        <v>158</v>
      </c>
      <c r="J5730" s="74">
        <f>計算過程!D5727</f>
        <v>0</v>
      </c>
      <c r="K5730" s="74">
        <f>計算過程!I5727</f>
        <v>0</v>
      </c>
      <c r="L5730" s="74">
        <f>計算過程!J5727</f>
        <v>0</v>
      </c>
      <c r="M5730" s="74">
        <f>計算過程!K5727</f>
        <v>0</v>
      </c>
      <c r="N5730" s="75">
        <f>計算過程!Q5727</f>
        <v>0</v>
      </c>
    </row>
    <row r="5731" spans="8:14">
      <c r="H5731" s="38">
        <v>41878</v>
      </c>
      <c r="I5731" s="39" t="s">
        <v>159</v>
      </c>
      <c r="J5731" s="74">
        <f>計算過程!D5728</f>
        <v>0</v>
      </c>
      <c r="K5731" s="74">
        <f>計算過程!I5728</f>
        <v>0</v>
      </c>
      <c r="L5731" s="74">
        <f>計算過程!J5728</f>
        <v>0</v>
      </c>
      <c r="M5731" s="74">
        <f>計算過程!K5728</f>
        <v>0</v>
      </c>
      <c r="N5731" s="75">
        <f>計算過程!Q5728</f>
        <v>0</v>
      </c>
    </row>
    <row r="5732" spans="8:14">
      <c r="H5732" s="38">
        <v>41878</v>
      </c>
      <c r="I5732" s="39" t="s">
        <v>160</v>
      </c>
      <c r="J5732" s="74">
        <f>計算過程!D5729</f>
        <v>0</v>
      </c>
      <c r="K5732" s="74">
        <f>計算過程!I5729</f>
        <v>0</v>
      </c>
      <c r="L5732" s="74">
        <f>計算過程!J5729</f>
        <v>0</v>
      </c>
      <c r="M5732" s="74">
        <f>計算過程!K5729</f>
        <v>0</v>
      </c>
      <c r="N5732" s="75">
        <f>計算過程!Q5729</f>
        <v>0</v>
      </c>
    </row>
    <row r="5733" spans="8:14">
      <c r="H5733" s="38">
        <v>41878</v>
      </c>
      <c r="I5733" s="39" t="s">
        <v>161</v>
      </c>
      <c r="J5733" s="74">
        <f>計算過程!D5730</f>
        <v>0</v>
      </c>
      <c r="K5733" s="74">
        <f>計算過程!I5730</f>
        <v>0</v>
      </c>
      <c r="L5733" s="74">
        <f>計算過程!J5730</f>
        <v>0</v>
      </c>
      <c r="M5733" s="74">
        <f>計算過程!K5730</f>
        <v>0</v>
      </c>
      <c r="N5733" s="75">
        <f>計算過程!Q5730</f>
        <v>0</v>
      </c>
    </row>
    <row r="5734" spans="8:14">
      <c r="H5734" s="38">
        <v>41878</v>
      </c>
      <c r="I5734" s="39" t="s">
        <v>162</v>
      </c>
      <c r="J5734" s="74">
        <f>計算過程!D5731</f>
        <v>0</v>
      </c>
      <c r="K5734" s="74">
        <f>計算過程!I5731</f>
        <v>0</v>
      </c>
      <c r="L5734" s="74">
        <f>計算過程!J5731</f>
        <v>0</v>
      </c>
      <c r="M5734" s="74">
        <f>計算過程!K5731</f>
        <v>0</v>
      </c>
      <c r="N5734" s="75">
        <f>計算過程!Q5731</f>
        <v>0</v>
      </c>
    </row>
    <row r="5735" spans="8:14">
      <c r="H5735" s="38">
        <v>41878</v>
      </c>
      <c r="I5735" s="39" t="s">
        <v>163</v>
      </c>
      <c r="J5735" s="74">
        <f>計算過程!D5732</f>
        <v>0</v>
      </c>
      <c r="K5735" s="74">
        <f>計算過程!I5732</f>
        <v>0</v>
      </c>
      <c r="L5735" s="74">
        <f>計算過程!J5732</f>
        <v>0</v>
      </c>
      <c r="M5735" s="74">
        <f>計算過程!K5732</f>
        <v>0</v>
      </c>
      <c r="N5735" s="75">
        <f>計算過程!Q5732</f>
        <v>0</v>
      </c>
    </row>
    <row r="5736" spans="8:14">
      <c r="H5736" s="38">
        <v>41878</v>
      </c>
      <c r="I5736" s="39" t="s">
        <v>164</v>
      </c>
      <c r="J5736" s="74">
        <f>計算過程!D5733</f>
        <v>0</v>
      </c>
      <c r="K5736" s="74">
        <f>計算過程!I5733</f>
        <v>0</v>
      </c>
      <c r="L5736" s="74">
        <f>計算過程!J5733</f>
        <v>0</v>
      </c>
      <c r="M5736" s="74">
        <f>計算過程!K5733</f>
        <v>0</v>
      </c>
      <c r="N5736" s="75">
        <f>計算過程!Q5733</f>
        <v>0</v>
      </c>
    </row>
    <row r="5737" spans="8:14">
      <c r="H5737" s="38">
        <v>41878</v>
      </c>
      <c r="I5737" s="39" t="s">
        <v>165</v>
      </c>
      <c r="J5737" s="74">
        <f>計算過程!D5734</f>
        <v>0</v>
      </c>
      <c r="K5737" s="74">
        <f>計算過程!I5734</f>
        <v>0</v>
      </c>
      <c r="L5737" s="74">
        <f>計算過程!J5734</f>
        <v>0</v>
      </c>
      <c r="M5737" s="74">
        <f>計算過程!K5734</f>
        <v>0</v>
      </c>
      <c r="N5737" s="75">
        <f>計算過程!Q5734</f>
        <v>0</v>
      </c>
    </row>
    <row r="5738" spans="8:14">
      <c r="H5738" s="38">
        <v>41878</v>
      </c>
      <c r="I5738" s="39" t="s">
        <v>166</v>
      </c>
      <c r="J5738" s="74">
        <f>計算過程!D5735</f>
        <v>0</v>
      </c>
      <c r="K5738" s="74">
        <f>計算過程!I5735</f>
        <v>0</v>
      </c>
      <c r="L5738" s="74">
        <f>計算過程!J5735</f>
        <v>0</v>
      </c>
      <c r="M5738" s="74">
        <f>計算過程!K5735</f>
        <v>0</v>
      </c>
      <c r="N5738" s="75">
        <f>計算過程!Q5735</f>
        <v>0</v>
      </c>
    </row>
    <row r="5739" spans="8:14">
      <c r="H5739" s="38">
        <v>41878</v>
      </c>
      <c r="I5739" s="39" t="s">
        <v>167</v>
      </c>
      <c r="J5739" s="74">
        <f>計算過程!D5736</f>
        <v>0</v>
      </c>
      <c r="K5739" s="74">
        <f>計算過程!I5736</f>
        <v>0</v>
      </c>
      <c r="L5739" s="74">
        <f>計算過程!J5736</f>
        <v>0</v>
      </c>
      <c r="M5739" s="74">
        <f>計算過程!K5736</f>
        <v>0</v>
      </c>
      <c r="N5739" s="75">
        <f>計算過程!Q5736</f>
        <v>0</v>
      </c>
    </row>
    <row r="5740" spans="8:14">
      <c r="H5740" s="38">
        <v>41878</v>
      </c>
      <c r="I5740" s="39" t="s">
        <v>168</v>
      </c>
      <c r="J5740" s="74">
        <f>計算過程!D5737</f>
        <v>0</v>
      </c>
      <c r="K5740" s="74">
        <f>計算過程!I5737</f>
        <v>0</v>
      </c>
      <c r="L5740" s="74">
        <f>計算過程!J5737</f>
        <v>0</v>
      </c>
      <c r="M5740" s="74">
        <f>計算過程!K5737</f>
        <v>0</v>
      </c>
      <c r="N5740" s="75">
        <f>計算過程!Q5737</f>
        <v>0</v>
      </c>
    </row>
    <row r="5741" spans="8:14">
      <c r="H5741" s="38">
        <v>41878</v>
      </c>
      <c r="I5741" s="39" t="s">
        <v>169</v>
      </c>
      <c r="J5741" s="74">
        <f>計算過程!D5738</f>
        <v>0</v>
      </c>
      <c r="K5741" s="74">
        <f>計算過程!I5738</f>
        <v>0</v>
      </c>
      <c r="L5741" s="74">
        <f>計算過程!J5738</f>
        <v>0</v>
      </c>
      <c r="M5741" s="74">
        <f>計算過程!K5738</f>
        <v>0</v>
      </c>
      <c r="N5741" s="75">
        <f>計算過程!Q5738</f>
        <v>0</v>
      </c>
    </row>
    <row r="5742" spans="8:14">
      <c r="H5742" s="38">
        <v>41878</v>
      </c>
      <c r="I5742" s="39" t="s">
        <v>170</v>
      </c>
      <c r="J5742" s="74">
        <f>計算過程!D5739</f>
        <v>0</v>
      </c>
      <c r="K5742" s="74">
        <f>計算過程!I5739</f>
        <v>0</v>
      </c>
      <c r="L5742" s="74">
        <f>計算過程!J5739</f>
        <v>0</v>
      </c>
      <c r="M5742" s="74">
        <f>計算過程!K5739</f>
        <v>0</v>
      </c>
      <c r="N5742" s="75">
        <f>計算過程!Q5739</f>
        <v>0</v>
      </c>
    </row>
    <row r="5743" spans="8:14">
      <c r="H5743" s="38">
        <v>41878</v>
      </c>
      <c r="I5743" s="39" t="s">
        <v>171</v>
      </c>
      <c r="J5743" s="74">
        <f>計算過程!D5740</f>
        <v>0</v>
      </c>
      <c r="K5743" s="74">
        <f>計算過程!I5740</f>
        <v>0</v>
      </c>
      <c r="L5743" s="74">
        <f>計算過程!J5740</f>
        <v>0</v>
      </c>
      <c r="M5743" s="74">
        <f>計算過程!K5740</f>
        <v>0</v>
      </c>
      <c r="N5743" s="75">
        <f>計算過程!Q5740</f>
        <v>0</v>
      </c>
    </row>
    <row r="5744" spans="8:14">
      <c r="H5744" s="38">
        <v>41878</v>
      </c>
      <c r="I5744" s="39" t="s">
        <v>172</v>
      </c>
      <c r="J5744" s="74">
        <f>計算過程!D5741</f>
        <v>0</v>
      </c>
      <c r="K5744" s="74">
        <f>計算過程!I5741</f>
        <v>0</v>
      </c>
      <c r="L5744" s="74">
        <f>計算過程!J5741</f>
        <v>0</v>
      </c>
      <c r="M5744" s="74">
        <f>計算過程!K5741</f>
        <v>0</v>
      </c>
      <c r="N5744" s="75">
        <f>計算過程!Q5741</f>
        <v>0</v>
      </c>
    </row>
    <row r="5745" spans="8:14">
      <c r="H5745" s="38">
        <v>41879</v>
      </c>
      <c r="I5745" s="39" t="s">
        <v>149</v>
      </c>
      <c r="J5745" s="74">
        <f>計算過程!D5742</f>
        <v>0</v>
      </c>
      <c r="K5745" s="74">
        <f>計算過程!I5742</f>
        <v>0</v>
      </c>
      <c r="L5745" s="74">
        <f>計算過程!J5742</f>
        <v>0</v>
      </c>
      <c r="M5745" s="74">
        <f>計算過程!K5742</f>
        <v>0</v>
      </c>
      <c r="N5745" s="75">
        <f>計算過程!Q5742</f>
        <v>0</v>
      </c>
    </row>
    <row r="5746" spans="8:14">
      <c r="H5746" s="38">
        <v>41879</v>
      </c>
      <c r="I5746" s="39" t="s">
        <v>150</v>
      </c>
      <c r="J5746" s="74">
        <f>計算過程!D5743</f>
        <v>0</v>
      </c>
      <c r="K5746" s="74">
        <f>計算過程!I5743</f>
        <v>0</v>
      </c>
      <c r="L5746" s="74">
        <f>計算過程!J5743</f>
        <v>0</v>
      </c>
      <c r="M5746" s="74">
        <f>計算過程!K5743</f>
        <v>0</v>
      </c>
      <c r="N5746" s="75">
        <f>計算過程!Q5743</f>
        <v>0</v>
      </c>
    </row>
    <row r="5747" spans="8:14">
      <c r="H5747" s="38">
        <v>41879</v>
      </c>
      <c r="I5747" s="39" t="s">
        <v>151</v>
      </c>
      <c r="J5747" s="74">
        <f>計算過程!D5744</f>
        <v>0</v>
      </c>
      <c r="K5747" s="74">
        <f>計算過程!I5744</f>
        <v>0</v>
      </c>
      <c r="L5747" s="74">
        <f>計算過程!J5744</f>
        <v>0</v>
      </c>
      <c r="M5747" s="74">
        <f>計算過程!K5744</f>
        <v>0</v>
      </c>
      <c r="N5747" s="75">
        <f>計算過程!Q5744</f>
        <v>0</v>
      </c>
    </row>
    <row r="5748" spans="8:14">
      <c r="H5748" s="38">
        <v>41879</v>
      </c>
      <c r="I5748" s="39" t="s">
        <v>152</v>
      </c>
      <c r="J5748" s="74">
        <f>計算過程!D5745</f>
        <v>0</v>
      </c>
      <c r="K5748" s="74">
        <f>計算過程!I5745</f>
        <v>0</v>
      </c>
      <c r="L5748" s="74">
        <f>計算過程!J5745</f>
        <v>0</v>
      </c>
      <c r="M5748" s="74">
        <f>計算過程!K5745</f>
        <v>0</v>
      </c>
      <c r="N5748" s="75">
        <f>計算過程!Q5745</f>
        <v>0</v>
      </c>
    </row>
    <row r="5749" spans="8:14">
      <c r="H5749" s="38">
        <v>41879</v>
      </c>
      <c r="I5749" s="39" t="s">
        <v>153</v>
      </c>
      <c r="J5749" s="74">
        <f>計算過程!D5746</f>
        <v>0</v>
      </c>
      <c r="K5749" s="74">
        <f>計算過程!I5746</f>
        <v>0</v>
      </c>
      <c r="L5749" s="74">
        <f>計算過程!J5746</f>
        <v>0</v>
      </c>
      <c r="M5749" s="74">
        <f>計算過程!K5746</f>
        <v>0</v>
      </c>
      <c r="N5749" s="75">
        <f>計算過程!Q5746</f>
        <v>0</v>
      </c>
    </row>
    <row r="5750" spans="8:14">
      <c r="H5750" s="38">
        <v>41879</v>
      </c>
      <c r="I5750" s="39" t="s">
        <v>154</v>
      </c>
      <c r="J5750" s="74">
        <f>計算過程!D5747</f>
        <v>0</v>
      </c>
      <c r="K5750" s="74">
        <f>計算過程!I5747</f>
        <v>0</v>
      </c>
      <c r="L5750" s="74">
        <f>計算過程!J5747</f>
        <v>0</v>
      </c>
      <c r="M5750" s="74">
        <f>計算過程!K5747</f>
        <v>0</v>
      </c>
      <c r="N5750" s="75">
        <f>計算過程!Q5747</f>
        <v>0</v>
      </c>
    </row>
    <row r="5751" spans="8:14">
      <c r="H5751" s="38">
        <v>41879</v>
      </c>
      <c r="I5751" s="39" t="s">
        <v>155</v>
      </c>
      <c r="J5751" s="74">
        <f>計算過程!D5748</f>
        <v>0</v>
      </c>
      <c r="K5751" s="74">
        <f>計算過程!I5748</f>
        <v>0</v>
      </c>
      <c r="L5751" s="74">
        <f>計算過程!J5748</f>
        <v>0</v>
      </c>
      <c r="M5751" s="74">
        <f>計算過程!K5748</f>
        <v>0</v>
      </c>
      <c r="N5751" s="75">
        <f>計算過程!Q5748</f>
        <v>0</v>
      </c>
    </row>
    <row r="5752" spans="8:14">
      <c r="H5752" s="38">
        <v>41879</v>
      </c>
      <c r="I5752" s="39" t="s">
        <v>156</v>
      </c>
      <c r="J5752" s="74">
        <f>計算過程!D5749</f>
        <v>0</v>
      </c>
      <c r="K5752" s="74">
        <f>計算過程!I5749</f>
        <v>0</v>
      </c>
      <c r="L5752" s="74">
        <f>計算過程!J5749</f>
        <v>0</v>
      </c>
      <c r="M5752" s="74">
        <f>計算過程!K5749</f>
        <v>0</v>
      </c>
      <c r="N5752" s="75">
        <f>計算過程!Q5749</f>
        <v>0</v>
      </c>
    </row>
    <row r="5753" spans="8:14">
      <c r="H5753" s="38">
        <v>41879</v>
      </c>
      <c r="I5753" s="39" t="s">
        <v>157</v>
      </c>
      <c r="J5753" s="74">
        <f>計算過程!D5750</f>
        <v>0</v>
      </c>
      <c r="K5753" s="74">
        <f>計算過程!I5750</f>
        <v>0</v>
      </c>
      <c r="L5753" s="74">
        <f>計算過程!J5750</f>
        <v>0</v>
      </c>
      <c r="M5753" s="74">
        <f>計算過程!K5750</f>
        <v>0</v>
      </c>
      <c r="N5753" s="75">
        <f>計算過程!Q5750</f>
        <v>0</v>
      </c>
    </row>
    <row r="5754" spans="8:14">
      <c r="H5754" s="38">
        <v>41879</v>
      </c>
      <c r="I5754" s="39" t="s">
        <v>158</v>
      </c>
      <c r="J5754" s="74">
        <f>計算過程!D5751</f>
        <v>0</v>
      </c>
      <c r="K5754" s="74">
        <f>計算過程!I5751</f>
        <v>0</v>
      </c>
      <c r="L5754" s="74">
        <f>計算過程!J5751</f>
        <v>0</v>
      </c>
      <c r="M5754" s="74">
        <f>計算過程!K5751</f>
        <v>0</v>
      </c>
      <c r="N5754" s="75">
        <f>計算過程!Q5751</f>
        <v>0</v>
      </c>
    </row>
    <row r="5755" spans="8:14">
      <c r="H5755" s="38">
        <v>41879</v>
      </c>
      <c r="I5755" s="39" t="s">
        <v>159</v>
      </c>
      <c r="J5755" s="74">
        <f>計算過程!D5752</f>
        <v>0</v>
      </c>
      <c r="K5755" s="74">
        <f>計算過程!I5752</f>
        <v>0</v>
      </c>
      <c r="L5755" s="74">
        <f>計算過程!J5752</f>
        <v>0</v>
      </c>
      <c r="M5755" s="74">
        <f>計算過程!K5752</f>
        <v>0</v>
      </c>
      <c r="N5755" s="75">
        <f>計算過程!Q5752</f>
        <v>0</v>
      </c>
    </row>
    <row r="5756" spans="8:14">
      <c r="H5756" s="38">
        <v>41879</v>
      </c>
      <c r="I5756" s="39" t="s">
        <v>160</v>
      </c>
      <c r="J5756" s="74">
        <f>計算過程!D5753</f>
        <v>0</v>
      </c>
      <c r="K5756" s="74">
        <f>計算過程!I5753</f>
        <v>0</v>
      </c>
      <c r="L5756" s="74">
        <f>計算過程!J5753</f>
        <v>0</v>
      </c>
      <c r="M5756" s="74">
        <f>計算過程!K5753</f>
        <v>0</v>
      </c>
      <c r="N5756" s="75">
        <f>計算過程!Q5753</f>
        <v>0</v>
      </c>
    </row>
    <row r="5757" spans="8:14">
      <c r="H5757" s="38">
        <v>41879</v>
      </c>
      <c r="I5757" s="39" t="s">
        <v>161</v>
      </c>
      <c r="J5757" s="74">
        <f>計算過程!D5754</f>
        <v>0</v>
      </c>
      <c r="K5757" s="74">
        <f>計算過程!I5754</f>
        <v>0</v>
      </c>
      <c r="L5757" s="74">
        <f>計算過程!J5754</f>
        <v>0</v>
      </c>
      <c r="M5757" s="74">
        <f>計算過程!K5754</f>
        <v>0</v>
      </c>
      <c r="N5757" s="75">
        <f>計算過程!Q5754</f>
        <v>0</v>
      </c>
    </row>
    <row r="5758" spans="8:14">
      <c r="H5758" s="38">
        <v>41879</v>
      </c>
      <c r="I5758" s="39" t="s">
        <v>162</v>
      </c>
      <c r="J5758" s="74">
        <f>計算過程!D5755</f>
        <v>0</v>
      </c>
      <c r="K5758" s="74">
        <f>計算過程!I5755</f>
        <v>0</v>
      </c>
      <c r="L5758" s="74">
        <f>計算過程!J5755</f>
        <v>0</v>
      </c>
      <c r="M5758" s="74">
        <f>計算過程!K5755</f>
        <v>0</v>
      </c>
      <c r="N5758" s="75">
        <f>計算過程!Q5755</f>
        <v>0</v>
      </c>
    </row>
    <row r="5759" spans="8:14">
      <c r="H5759" s="38">
        <v>41879</v>
      </c>
      <c r="I5759" s="39" t="s">
        <v>163</v>
      </c>
      <c r="J5759" s="74">
        <f>計算過程!D5756</f>
        <v>0</v>
      </c>
      <c r="K5759" s="74">
        <f>計算過程!I5756</f>
        <v>0</v>
      </c>
      <c r="L5759" s="74">
        <f>計算過程!J5756</f>
        <v>0</v>
      </c>
      <c r="M5759" s="74">
        <f>計算過程!K5756</f>
        <v>0</v>
      </c>
      <c r="N5759" s="75">
        <f>計算過程!Q5756</f>
        <v>0</v>
      </c>
    </row>
    <row r="5760" spans="8:14">
      <c r="H5760" s="38">
        <v>41879</v>
      </c>
      <c r="I5760" s="39" t="s">
        <v>164</v>
      </c>
      <c r="J5760" s="74">
        <f>計算過程!D5757</f>
        <v>0</v>
      </c>
      <c r="K5760" s="74">
        <f>計算過程!I5757</f>
        <v>0</v>
      </c>
      <c r="L5760" s="74">
        <f>計算過程!J5757</f>
        <v>0</v>
      </c>
      <c r="M5760" s="74">
        <f>計算過程!K5757</f>
        <v>0</v>
      </c>
      <c r="N5760" s="75">
        <f>計算過程!Q5757</f>
        <v>0</v>
      </c>
    </row>
    <row r="5761" spans="8:14">
      <c r="H5761" s="38">
        <v>41879</v>
      </c>
      <c r="I5761" s="39" t="s">
        <v>165</v>
      </c>
      <c r="J5761" s="74">
        <f>計算過程!D5758</f>
        <v>0</v>
      </c>
      <c r="K5761" s="74">
        <f>計算過程!I5758</f>
        <v>0</v>
      </c>
      <c r="L5761" s="74">
        <f>計算過程!J5758</f>
        <v>0</v>
      </c>
      <c r="M5761" s="74">
        <f>計算過程!K5758</f>
        <v>0</v>
      </c>
      <c r="N5761" s="75">
        <f>計算過程!Q5758</f>
        <v>0</v>
      </c>
    </row>
    <row r="5762" spans="8:14">
      <c r="H5762" s="38">
        <v>41879</v>
      </c>
      <c r="I5762" s="39" t="s">
        <v>166</v>
      </c>
      <c r="J5762" s="74">
        <f>計算過程!D5759</f>
        <v>0</v>
      </c>
      <c r="K5762" s="74">
        <f>計算過程!I5759</f>
        <v>0</v>
      </c>
      <c r="L5762" s="74">
        <f>計算過程!J5759</f>
        <v>0</v>
      </c>
      <c r="M5762" s="74">
        <f>計算過程!K5759</f>
        <v>0</v>
      </c>
      <c r="N5762" s="75">
        <f>計算過程!Q5759</f>
        <v>0</v>
      </c>
    </row>
    <row r="5763" spans="8:14">
      <c r="H5763" s="38">
        <v>41879</v>
      </c>
      <c r="I5763" s="39" t="s">
        <v>167</v>
      </c>
      <c r="J5763" s="74">
        <f>計算過程!D5760</f>
        <v>0</v>
      </c>
      <c r="K5763" s="74">
        <f>計算過程!I5760</f>
        <v>0</v>
      </c>
      <c r="L5763" s="74">
        <f>計算過程!J5760</f>
        <v>0</v>
      </c>
      <c r="M5763" s="74">
        <f>計算過程!K5760</f>
        <v>0</v>
      </c>
      <c r="N5763" s="75">
        <f>計算過程!Q5760</f>
        <v>0</v>
      </c>
    </row>
    <row r="5764" spans="8:14">
      <c r="H5764" s="38">
        <v>41879</v>
      </c>
      <c r="I5764" s="39" t="s">
        <v>168</v>
      </c>
      <c r="J5764" s="74">
        <f>計算過程!D5761</f>
        <v>0</v>
      </c>
      <c r="K5764" s="74">
        <f>計算過程!I5761</f>
        <v>0</v>
      </c>
      <c r="L5764" s="74">
        <f>計算過程!J5761</f>
        <v>0</v>
      </c>
      <c r="M5764" s="74">
        <f>計算過程!K5761</f>
        <v>0</v>
      </c>
      <c r="N5764" s="75">
        <f>計算過程!Q5761</f>
        <v>0</v>
      </c>
    </row>
    <row r="5765" spans="8:14">
      <c r="H5765" s="38">
        <v>41879</v>
      </c>
      <c r="I5765" s="39" t="s">
        <v>169</v>
      </c>
      <c r="J5765" s="74">
        <f>計算過程!D5762</f>
        <v>0</v>
      </c>
      <c r="K5765" s="74">
        <f>計算過程!I5762</f>
        <v>0</v>
      </c>
      <c r="L5765" s="74">
        <f>計算過程!J5762</f>
        <v>0</v>
      </c>
      <c r="M5765" s="74">
        <f>計算過程!K5762</f>
        <v>0</v>
      </c>
      <c r="N5765" s="75">
        <f>計算過程!Q5762</f>
        <v>0</v>
      </c>
    </row>
    <row r="5766" spans="8:14">
      <c r="H5766" s="38">
        <v>41879</v>
      </c>
      <c r="I5766" s="39" t="s">
        <v>170</v>
      </c>
      <c r="J5766" s="74">
        <f>計算過程!D5763</f>
        <v>0</v>
      </c>
      <c r="K5766" s="74">
        <f>計算過程!I5763</f>
        <v>0</v>
      </c>
      <c r="L5766" s="74">
        <f>計算過程!J5763</f>
        <v>0</v>
      </c>
      <c r="M5766" s="74">
        <f>計算過程!K5763</f>
        <v>0</v>
      </c>
      <c r="N5766" s="75">
        <f>計算過程!Q5763</f>
        <v>0</v>
      </c>
    </row>
    <row r="5767" spans="8:14">
      <c r="H5767" s="38">
        <v>41879</v>
      </c>
      <c r="I5767" s="39" t="s">
        <v>171</v>
      </c>
      <c r="J5767" s="74">
        <f>計算過程!D5764</f>
        <v>0</v>
      </c>
      <c r="K5767" s="74">
        <f>計算過程!I5764</f>
        <v>0</v>
      </c>
      <c r="L5767" s="74">
        <f>計算過程!J5764</f>
        <v>0</v>
      </c>
      <c r="M5767" s="74">
        <f>計算過程!K5764</f>
        <v>0</v>
      </c>
      <c r="N5767" s="75">
        <f>計算過程!Q5764</f>
        <v>0</v>
      </c>
    </row>
    <row r="5768" spans="8:14">
      <c r="H5768" s="38">
        <v>41879</v>
      </c>
      <c r="I5768" s="39" t="s">
        <v>172</v>
      </c>
      <c r="J5768" s="74">
        <f>計算過程!D5765</f>
        <v>0</v>
      </c>
      <c r="K5768" s="74">
        <f>計算過程!I5765</f>
        <v>0</v>
      </c>
      <c r="L5768" s="74">
        <f>計算過程!J5765</f>
        <v>0</v>
      </c>
      <c r="M5768" s="74">
        <f>計算過程!K5765</f>
        <v>0</v>
      </c>
      <c r="N5768" s="75">
        <f>計算過程!Q5765</f>
        <v>0</v>
      </c>
    </row>
    <row r="5769" spans="8:14">
      <c r="H5769" s="38">
        <v>41880</v>
      </c>
      <c r="I5769" s="39" t="s">
        <v>149</v>
      </c>
      <c r="J5769" s="74">
        <f>計算過程!D5766</f>
        <v>0</v>
      </c>
      <c r="K5769" s="74">
        <f>計算過程!I5766</f>
        <v>0</v>
      </c>
      <c r="L5769" s="74">
        <f>計算過程!J5766</f>
        <v>0</v>
      </c>
      <c r="M5769" s="74">
        <f>計算過程!K5766</f>
        <v>0</v>
      </c>
      <c r="N5769" s="75">
        <f>計算過程!Q5766</f>
        <v>0</v>
      </c>
    </row>
    <row r="5770" spans="8:14">
      <c r="H5770" s="38">
        <v>41880</v>
      </c>
      <c r="I5770" s="39" t="s">
        <v>150</v>
      </c>
      <c r="J5770" s="74">
        <f>計算過程!D5767</f>
        <v>0</v>
      </c>
      <c r="K5770" s="74">
        <f>計算過程!I5767</f>
        <v>0</v>
      </c>
      <c r="L5770" s="74">
        <f>計算過程!J5767</f>
        <v>0</v>
      </c>
      <c r="M5770" s="74">
        <f>計算過程!K5767</f>
        <v>0</v>
      </c>
      <c r="N5770" s="75">
        <f>計算過程!Q5767</f>
        <v>0</v>
      </c>
    </row>
    <row r="5771" spans="8:14">
      <c r="H5771" s="38">
        <v>41880</v>
      </c>
      <c r="I5771" s="39" t="s">
        <v>151</v>
      </c>
      <c r="J5771" s="74">
        <f>計算過程!D5768</f>
        <v>0</v>
      </c>
      <c r="K5771" s="74">
        <f>計算過程!I5768</f>
        <v>0</v>
      </c>
      <c r="L5771" s="74">
        <f>計算過程!J5768</f>
        <v>0</v>
      </c>
      <c r="M5771" s="74">
        <f>計算過程!K5768</f>
        <v>0</v>
      </c>
      <c r="N5771" s="75">
        <f>計算過程!Q5768</f>
        <v>0</v>
      </c>
    </row>
    <row r="5772" spans="8:14">
      <c r="H5772" s="38">
        <v>41880</v>
      </c>
      <c r="I5772" s="39" t="s">
        <v>152</v>
      </c>
      <c r="J5772" s="74">
        <f>計算過程!D5769</f>
        <v>0</v>
      </c>
      <c r="K5772" s="74">
        <f>計算過程!I5769</f>
        <v>0</v>
      </c>
      <c r="L5772" s="74">
        <f>計算過程!J5769</f>
        <v>0</v>
      </c>
      <c r="M5772" s="74">
        <f>計算過程!K5769</f>
        <v>0</v>
      </c>
      <c r="N5772" s="75">
        <f>計算過程!Q5769</f>
        <v>0</v>
      </c>
    </row>
    <row r="5773" spans="8:14">
      <c r="H5773" s="38">
        <v>41880</v>
      </c>
      <c r="I5773" s="39" t="s">
        <v>153</v>
      </c>
      <c r="J5773" s="74">
        <f>計算過程!D5770</f>
        <v>0</v>
      </c>
      <c r="K5773" s="74">
        <f>計算過程!I5770</f>
        <v>0</v>
      </c>
      <c r="L5773" s="74">
        <f>計算過程!J5770</f>
        <v>0</v>
      </c>
      <c r="M5773" s="74">
        <f>計算過程!K5770</f>
        <v>0</v>
      </c>
      <c r="N5773" s="75">
        <f>計算過程!Q5770</f>
        <v>0</v>
      </c>
    </row>
    <row r="5774" spans="8:14">
      <c r="H5774" s="38">
        <v>41880</v>
      </c>
      <c r="I5774" s="39" t="s">
        <v>154</v>
      </c>
      <c r="J5774" s="74">
        <f>計算過程!D5771</f>
        <v>0</v>
      </c>
      <c r="K5774" s="74">
        <f>計算過程!I5771</f>
        <v>0</v>
      </c>
      <c r="L5774" s="74">
        <f>計算過程!J5771</f>
        <v>0</v>
      </c>
      <c r="M5774" s="74">
        <f>計算過程!K5771</f>
        <v>0</v>
      </c>
      <c r="N5774" s="75">
        <f>計算過程!Q5771</f>
        <v>0</v>
      </c>
    </row>
    <row r="5775" spans="8:14">
      <c r="H5775" s="38">
        <v>41880</v>
      </c>
      <c r="I5775" s="39" t="s">
        <v>155</v>
      </c>
      <c r="J5775" s="74">
        <f>計算過程!D5772</f>
        <v>0</v>
      </c>
      <c r="K5775" s="74">
        <f>計算過程!I5772</f>
        <v>0</v>
      </c>
      <c r="L5775" s="74">
        <f>計算過程!J5772</f>
        <v>0</v>
      </c>
      <c r="M5775" s="74">
        <f>計算過程!K5772</f>
        <v>0</v>
      </c>
      <c r="N5775" s="75">
        <f>計算過程!Q5772</f>
        <v>0</v>
      </c>
    </row>
    <row r="5776" spans="8:14">
      <c r="H5776" s="38">
        <v>41880</v>
      </c>
      <c r="I5776" s="39" t="s">
        <v>156</v>
      </c>
      <c r="J5776" s="74">
        <f>計算過程!D5773</f>
        <v>0</v>
      </c>
      <c r="K5776" s="74">
        <f>計算過程!I5773</f>
        <v>0</v>
      </c>
      <c r="L5776" s="74">
        <f>計算過程!J5773</f>
        <v>0</v>
      </c>
      <c r="M5776" s="74">
        <f>計算過程!K5773</f>
        <v>0</v>
      </c>
      <c r="N5776" s="75">
        <f>計算過程!Q5773</f>
        <v>0</v>
      </c>
    </row>
    <row r="5777" spans="8:14">
      <c r="H5777" s="38">
        <v>41880</v>
      </c>
      <c r="I5777" s="39" t="s">
        <v>157</v>
      </c>
      <c r="J5777" s="74">
        <f>計算過程!D5774</f>
        <v>0</v>
      </c>
      <c r="K5777" s="74">
        <f>計算過程!I5774</f>
        <v>0</v>
      </c>
      <c r="L5777" s="74">
        <f>計算過程!J5774</f>
        <v>0</v>
      </c>
      <c r="M5777" s="74">
        <f>計算過程!K5774</f>
        <v>0</v>
      </c>
      <c r="N5777" s="75">
        <f>計算過程!Q5774</f>
        <v>0</v>
      </c>
    </row>
    <row r="5778" spans="8:14">
      <c r="H5778" s="38">
        <v>41880</v>
      </c>
      <c r="I5778" s="39" t="s">
        <v>158</v>
      </c>
      <c r="J5778" s="74">
        <f>計算過程!D5775</f>
        <v>0</v>
      </c>
      <c r="K5778" s="74">
        <f>計算過程!I5775</f>
        <v>0</v>
      </c>
      <c r="L5778" s="74">
        <f>計算過程!J5775</f>
        <v>0</v>
      </c>
      <c r="M5778" s="74">
        <f>計算過程!K5775</f>
        <v>0</v>
      </c>
      <c r="N5778" s="75">
        <f>計算過程!Q5775</f>
        <v>0</v>
      </c>
    </row>
    <row r="5779" spans="8:14">
      <c r="H5779" s="38">
        <v>41880</v>
      </c>
      <c r="I5779" s="39" t="s">
        <v>159</v>
      </c>
      <c r="J5779" s="74">
        <f>計算過程!D5776</f>
        <v>0</v>
      </c>
      <c r="K5779" s="74">
        <f>計算過程!I5776</f>
        <v>0</v>
      </c>
      <c r="L5779" s="74">
        <f>計算過程!J5776</f>
        <v>0</v>
      </c>
      <c r="M5779" s="74">
        <f>計算過程!K5776</f>
        <v>0</v>
      </c>
      <c r="N5779" s="75">
        <f>計算過程!Q5776</f>
        <v>0</v>
      </c>
    </row>
    <row r="5780" spans="8:14">
      <c r="H5780" s="38">
        <v>41880</v>
      </c>
      <c r="I5780" s="39" t="s">
        <v>160</v>
      </c>
      <c r="J5780" s="74">
        <f>計算過程!D5777</f>
        <v>0</v>
      </c>
      <c r="K5780" s="74">
        <f>計算過程!I5777</f>
        <v>0</v>
      </c>
      <c r="L5780" s="74">
        <f>計算過程!J5777</f>
        <v>0</v>
      </c>
      <c r="M5780" s="74">
        <f>計算過程!K5777</f>
        <v>0</v>
      </c>
      <c r="N5780" s="75">
        <f>計算過程!Q5777</f>
        <v>0</v>
      </c>
    </row>
    <row r="5781" spans="8:14">
      <c r="H5781" s="38">
        <v>41880</v>
      </c>
      <c r="I5781" s="39" t="s">
        <v>161</v>
      </c>
      <c r="J5781" s="74">
        <f>計算過程!D5778</f>
        <v>0</v>
      </c>
      <c r="K5781" s="74">
        <f>計算過程!I5778</f>
        <v>0</v>
      </c>
      <c r="L5781" s="74">
        <f>計算過程!J5778</f>
        <v>0</v>
      </c>
      <c r="M5781" s="74">
        <f>計算過程!K5778</f>
        <v>0</v>
      </c>
      <c r="N5781" s="75">
        <f>計算過程!Q5778</f>
        <v>0</v>
      </c>
    </row>
    <row r="5782" spans="8:14">
      <c r="H5782" s="38">
        <v>41880</v>
      </c>
      <c r="I5782" s="39" t="s">
        <v>162</v>
      </c>
      <c r="J5782" s="74">
        <f>計算過程!D5779</f>
        <v>0</v>
      </c>
      <c r="K5782" s="74">
        <f>計算過程!I5779</f>
        <v>0</v>
      </c>
      <c r="L5782" s="74">
        <f>計算過程!J5779</f>
        <v>0</v>
      </c>
      <c r="M5782" s="74">
        <f>計算過程!K5779</f>
        <v>0</v>
      </c>
      <c r="N5782" s="75">
        <f>計算過程!Q5779</f>
        <v>0</v>
      </c>
    </row>
    <row r="5783" spans="8:14">
      <c r="H5783" s="38">
        <v>41880</v>
      </c>
      <c r="I5783" s="39" t="s">
        <v>163</v>
      </c>
      <c r="J5783" s="74">
        <f>計算過程!D5780</f>
        <v>0</v>
      </c>
      <c r="K5783" s="74">
        <f>計算過程!I5780</f>
        <v>0</v>
      </c>
      <c r="L5783" s="74">
        <f>計算過程!J5780</f>
        <v>0</v>
      </c>
      <c r="M5783" s="74">
        <f>計算過程!K5780</f>
        <v>0</v>
      </c>
      <c r="N5783" s="75">
        <f>計算過程!Q5780</f>
        <v>0</v>
      </c>
    </row>
    <row r="5784" spans="8:14">
      <c r="H5784" s="38">
        <v>41880</v>
      </c>
      <c r="I5784" s="39" t="s">
        <v>164</v>
      </c>
      <c r="J5784" s="74">
        <f>計算過程!D5781</f>
        <v>0</v>
      </c>
      <c r="K5784" s="74">
        <f>計算過程!I5781</f>
        <v>0</v>
      </c>
      <c r="L5784" s="74">
        <f>計算過程!J5781</f>
        <v>0</v>
      </c>
      <c r="M5784" s="74">
        <f>計算過程!K5781</f>
        <v>0</v>
      </c>
      <c r="N5784" s="75">
        <f>計算過程!Q5781</f>
        <v>0</v>
      </c>
    </row>
    <row r="5785" spans="8:14">
      <c r="H5785" s="38">
        <v>41880</v>
      </c>
      <c r="I5785" s="39" t="s">
        <v>165</v>
      </c>
      <c r="J5785" s="74">
        <f>計算過程!D5782</f>
        <v>0</v>
      </c>
      <c r="K5785" s="74">
        <f>計算過程!I5782</f>
        <v>0</v>
      </c>
      <c r="L5785" s="74">
        <f>計算過程!J5782</f>
        <v>0</v>
      </c>
      <c r="M5785" s="74">
        <f>計算過程!K5782</f>
        <v>0</v>
      </c>
      <c r="N5785" s="75">
        <f>計算過程!Q5782</f>
        <v>0</v>
      </c>
    </row>
    <row r="5786" spans="8:14">
      <c r="H5786" s="38">
        <v>41880</v>
      </c>
      <c r="I5786" s="39" t="s">
        <v>166</v>
      </c>
      <c r="J5786" s="74">
        <f>計算過程!D5783</f>
        <v>0</v>
      </c>
      <c r="K5786" s="74">
        <f>計算過程!I5783</f>
        <v>0</v>
      </c>
      <c r="L5786" s="74">
        <f>計算過程!J5783</f>
        <v>0</v>
      </c>
      <c r="M5786" s="74">
        <f>計算過程!K5783</f>
        <v>0</v>
      </c>
      <c r="N5786" s="75">
        <f>計算過程!Q5783</f>
        <v>0</v>
      </c>
    </row>
    <row r="5787" spans="8:14">
      <c r="H5787" s="38">
        <v>41880</v>
      </c>
      <c r="I5787" s="39" t="s">
        <v>167</v>
      </c>
      <c r="J5787" s="74">
        <f>計算過程!D5784</f>
        <v>0</v>
      </c>
      <c r="K5787" s="74">
        <f>計算過程!I5784</f>
        <v>0</v>
      </c>
      <c r="L5787" s="74">
        <f>計算過程!J5784</f>
        <v>0</v>
      </c>
      <c r="M5787" s="74">
        <f>計算過程!K5784</f>
        <v>0</v>
      </c>
      <c r="N5787" s="75">
        <f>計算過程!Q5784</f>
        <v>0</v>
      </c>
    </row>
    <row r="5788" spans="8:14">
      <c r="H5788" s="38">
        <v>41880</v>
      </c>
      <c r="I5788" s="39" t="s">
        <v>168</v>
      </c>
      <c r="J5788" s="74">
        <f>計算過程!D5785</f>
        <v>0</v>
      </c>
      <c r="K5788" s="74">
        <f>計算過程!I5785</f>
        <v>0</v>
      </c>
      <c r="L5788" s="74">
        <f>計算過程!J5785</f>
        <v>0</v>
      </c>
      <c r="M5788" s="74">
        <f>計算過程!K5785</f>
        <v>0</v>
      </c>
      <c r="N5788" s="75">
        <f>計算過程!Q5785</f>
        <v>0</v>
      </c>
    </row>
    <row r="5789" spans="8:14">
      <c r="H5789" s="38">
        <v>41880</v>
      </c>
      <c r="I5789" s="39" t="s">
        <v>169</v>
      </c>
      <c r="J5789" s="74">
        <f>計算過程!D5786</f>
        <v>0</v>
      </c>
      <c r="K5789" s="74">
        <f>計算過程!I5786</f>
        <v>0</v>
      </c>
      <c r="L5789" s="74">
        <f>計算過程!J5786</f>
        <v>0</v>
      </c>
      <c r="M5789" s="74">
        <f>計算過程!K5786</f>
        <v>0</v>
      </c>
      <c r="N5789" s="75">
        <f>計算過程!Q5786</f>
        <v>0</v>
      </c>
    </row>
    <row r="5790" spans="8:14">
      <c r="H5790" s="38">
        <v>41880</v>
      </c>
      <c r="I5790" s="39" t="s">
        <v>170</v>
      </c>
      <c r="J5790" s="74">
        <f>計算過程!D5787</f>
        <v>0</v>
      </c>
      <c r="K5790" s="74">
        <f>計算過程!I5787</f>
        <v>0</v>
      </c>
      <c r="L5790" s="74">
        <f>計算過程!J5787</f>
        <v>0</v>
      </c>
      <c r="M5790" s="74">
        <f>計算過程!K5787</f>
        <v>0</v>
      </c>
      <c r="N5790" s="75">
        <f>計算過程!Q5787</f>
        <v>0</v>
      </c>
    </row>
    <row r="5791" spans="8:14">
      <c r="H5791" s="38">
        <v>41880</v>
      </c>
      <c r="I5791" s="39" t="s">
        <v>171</v>
      </c>
      <c r="J5791" s="74">
        <f>計算過程!D5788</f>
        <v>0</v>
      </c>
      <c r="K5791" s="74">
        <f>計算過程!I5788</f>
        <v>0</v>
      </c>
      <c r="L5791" s="74">
        <f>計算過程!J5788</f>
        <v>0</v>
      </c>
      <c r="M5791" s="74">
        <f>計算過程!K5788</f>
        <v>0</v>
      </c>
      <c r="N5791" s="75">
        <f>計算過程!Q5788</f>
        <v>0</v>
      </c>
    </row>
    <row r="5792" spans="8:14">
      <c r="H5792" s="38">
        <v>41880</v>
      </c>
      <c r="I5792" s="39" t="s">
        <v>172</v>
      </c>
      <c r="J5792" s="74">
        <f>計算過程!D5789</f>
        <v>0</v>
      </c>
      <c r="K5792" s="74">
        <f>計算過程!I5789</f>
        <v>0</v>
      </c>
      <c r="L5792" s="74">
        <f>計算過程!J5789</f>
        <v>0</v>
      </c>
      <c r="M5792" s="74">
        <f>計算過程!K5789</f>
        <v>0</v>
      </c>
      <c r="N5792" s="75">
        <f>計算過程!Q5789</f>
        <v>0</v>
      </c>
    </row>
    <row r="5793" spans="8:14">
      <c r="H5793" s="38">
        <v>41881</v>
      </c>
      <c r="I5793" s="39" t="s">
        <v>149</v>
      </c>
      <c r="J5793" s="74">
        <f>計算過程!D5790</f>
        <v>0</v>
      </c>
      <c r="K5793" s="74">
        <f>計算過程!I5790</f>
        <v>0</v>
      </c>
      <c r="L5793" s="74">
        <f>計算過程!J5790</f>
        <v>0</v>
      </c>
      <c r="M5793" s="74">
        <f>計算過程!K5790</f>
        <v>0</v>
      </c>
      <c r="N5793" s="75">
        <f>計算過程!Q5790</f>
        <v>0</v>
      </c>
    </row>
    <row r="5794" spans="8:14">
      <c r="H5794" s="38">
        <v>41881</v>
      </c>
      <c r="I5794" s="39" t="s">
        <v>150</v>
      </c>
      <c r="J5794" s="74">
        <f>計算過程!D5791</f>
        <v>0</v>
      </c>
      <c r="K5794" s="74">
        <f>計算過程!I5791</f>
        <v>0</v>
      </c>
      <c r="L5794" s="74">
        <f>計算過程!J5791</f>
        <v>0</v>
      </c>
      <c r="M5794" s="74">
        <f>計算過程!K5791</f>
        <v>0</v>
      </c>
      <c r="N5794" s="75">
        <f>計算過程!Q5791</f>
        <v>0</v>
      </c>
    </row>
    <row r="5795" spans="8:14">
      <c r="H5795" s="38">
        <v>41881</v>
      </c>
      <c r="I5795" s="39" t="s">
        <v>151</v>
      </c>
      <c r="J5795" s="74">
        <f>計算過程!D5792</f>
        <v>0</v>
      </c>
      <c r="K5795" s="74">
        <f>計算過程!I5792</f>
        <v>0</v>
      </c>
      <c r="L5795" s="74">
        <f>計算過程!J5792</f>
        <v>0</v>
      </c>
      <c r="M5795" s="74">
        <f>計算過程!K5792</f>
        <v>0</v>
      </c>
      <c r="N5795" s="75">
        <f>計算過程!Q5792</f>
        <v>0</v>
      </c>
    </row>
    <row r="5796" spans="8:14">
      <c r="H5796" s="38">
        <v>41881</v>
      </c>
      <c r="I5796" s="39" t="s">
        <v>152</v>
      </c>
      <c r="J5796" s="74">
        <f>計算過程!D5793</f>
        <v>0</v>
      </c>
      <c r="K5796" s="74">
        <f>計算過程!I5793</f>
        <v>0</v>
      </c>
      <c r="L5796" s="74">
        <f>計算過程!J5793</f>
        <v>0</v>
      </c>
      <c r="M5796" s="74">
        <f>計算過程!K5793</f>
        <v>0</v>
      </c>
      <c r="N5796" s="75">
        <f>計算過程!Q5793</f>
        <v>0</v>
      </c>
    </row>
    <row r="5797" spans="8:14">
      <c r="H5797" s="38">
        <v>41881</v>
      </c>
      <c r="I5797" s="39" t="s">
        <v>153</v>
      </c>
      <c r="J5797" s="74">
        <f>計算過程!D5794</f>
        <v>0</v>
      </c>
      <c r="K5797" s="74">
        <f>計算過程!I5794</f>
        <v>0</v>
      </c>
      <c r="L5797" s="74">
        <f>計算過程!J5794</f>
        <v>0</v>
      </c>
      <c r="M5797" s="74">
        <f>計算過程!K5794</f>
        <v>0</v>
      </c>
      <c r="N5797" s="75">
        <f>計算過程!Q5794</f>
        <v>0</v>
      </c>
    </row>
    <row r="5798" spans="8:14">
      <c r="H5798" s="38">
        <v>41881</v>
      </c>
      <c r="I5798" s="39" t="s">
        <v>154</v>
      </c>
      <c r="J5798" s="74">
        <f>計算過程!D5795</f>
        <v>0</v>
      </c>
      <c r="K5798" s="74">
        <f>計算過程!I5795</f>
        <v>0</v>
      </c>
      <c r="L5798" s="74">
        <f>計算過程!J5795</f>
        <v>0</v>
      </c>
      <c r="M5798" s="74">
        <f>計算過程!K5795</f>
        <v>0</v>
      </c>
      <c r="N5798" s="75">
        <f>計算過程!Q5795</f>
        <v>0</v>
      </c>
    </row>
    <row r="5799" spans="8:14">
      <c r="H5799" s="38">
        <v>41881</v>
      </c>
      <c r="I5799" s="39" t="s">
        <v>155</v>
      </c>
      <c r="J5799" s="74">
        <f>計算過程!D5796</f>
        <v>0</v>
      </c>
      <c r="K5799" s="74">
        <f>計算過程!I5796</f>
        <v>0</v>
      </c>
      <c r="L5799" s="74">
        <f>計算過程!J5796</f>
        <v>0</v>
      </c>
      <c r="M5799" s="74">
        <f>計算過程!K5796</f>
        <v>0</v>
      </c>
      <c r="N5799" s="75">
        <f>計算過程!Q5796</f>
        <v>0</v>
      </c>
    </row>
    <row r="5800" spans="8:14">
      <c r="H5800" s="38">
        <v>41881</v>
      </c>
      <c r="I5800" s="39" t="s">
        <v>156</v>
      </c>
      <c r="J5800" s="74">
        <f>計算過程!D5797</f>
        <v>0</v>
      </c>
      <c r="K5800" s="74">
        <f>計算過程!I5797</f>
        <v>0</v>
      </c>
      <c r="L5800" s="74">
        <f>計算過程!J5797</f>
        <v>0</v>
      </c>
      <c r="M5800" s="74">
        <f>計算過程!K5797</f>
        <v>0</v>
      </c>
      <c r="N5800" s="75">
        <f>計算過程!Q5797</f>
        <v>0</v>
      </c>
    </row>
    <row r="5801" spans="8:14">
      <c r="H5801" s="38">
        <v>41881</v>
      </c>
      <c r="I5801" s="39" t="s">
        <v>157</v>
      </c>
      <c r="J5801" s="74">
        <f>計算過程!D5798</f>
        <v>0</v>
      </c>
      <c r="K5801" s="74">
        <f>計算過程!I5798</f>
        <v>0</v>
      </c>
      <c r="L5801" s="74">
        <f>計算過程!J5798</f>
        <v>0</v>
      </c>
      <c r="M5801" s="74">
        <f>計算過程!K5798</f>
        <v>0</v>
      </c>
      <c r="N5801" s="75">
        <f>計算過程!Q5798</f>
        <v>0</v>
      </c>
    </row>
    <row r="5802" spans="8:14">
      <c r="H5802" s="38">
        <v>41881</v>
      </c>
      <c r="I5802" s="39" t="s">
        <v>158</v>
      </c>
      <c r="J5802" s="74">
        <f>計算過程!D5799</f>
        <v>0</v>
      </c>
      <c r="K5802" s="74">
        <f>計算過程!I5799</f>
        <v>0</v>
      </c>
      <c r="L5802" s="74">
        <f>計算過程!J5799</f>
        <v>0</v>
      </c>
      <c r="M5802" s="74">
        <f>計算過程!K5799</f>
        <v>0</v>
      </c>
      <c r="N5802" s="75">
        <f>計算過程!Q5799</f>
        <v>0</v>
      </c>
    </row>
    <row r="5803" spans="8:14">
      <c r="H5803" s="38">
        <v>41881</v>
      </c>
      <c r="I5803" s="39" t="s">
        <v>159</v>
      </c>
      <c r="J5803" s="74">
        <f>計算過程!D5800</f>
        <v>0</v>
      </c>
      <c r="K5803" s="74">
        <f>計算過程!I5800</f>
        <v>0</v>
      </c>
      <c r="L5803" s="74">
        <f>計算過程!J5800</f>
        <v>0</v>
      </c>
      <c r="M5803" s="74">
        <f>計算過程!K5800</f>
        <v>0</v>
      </c>
      <c r="N5803" s="75">
        <f>計算過程!Q5800</f>
        <v>0</v>
      </c>
    </row>
    <row r="5804" spans="8:14">
      <c r="H5804" s="38">
        <v>41881</v>
      </c>
      <c r="I5804" s="39" t="s">
        <v>160</v>
      </c>
      <c r="J5804" s="74">
        <f>計算過程!D5801</f>
        <v>0</v>
      </c>
      <c r="K5804" s="74">
        <f>計算過程!I5801</f>
        <v>0</v>
      </c>
      <c r="L5804" s="74">
        <f>計算過程!J5801</f>
        <v>0</v>
      </c>
      <c r="M5804" s="74">
        <f>計算過程!K5801</f>
        <v>0</v>
      </c>
      <c r="N5804" s="75">
        <f>計算過程!Q5801</f>
        <v>0</v>
      </c>
    </row>
    <row r="5805" spans="8:14">
      <c r="H5805" s="38">
        <v>41881</v>
      </c>
      <c r="I5805" s="39" t="s">
        <v>161</v>
      </c>
      <c r="J5805" s="74">
        <f>計算過程!D5802</f>
        <v>0</v>
      </c>
      <c r="K5805" s="74">
        <f>計算過程!I5802</f>
        <v>0</v>
      </c>
      <c r="L5805" s="74">
        <f>計算過程!J5802</f>
        <v>0</v>
      </c>
      <c r="M5805" s="74">
        <f>計算過程!K5802</f>
        <v>0</v>
      </c>
      <c r="N5805" s="75">
        <f>計算過程!Q5802</f>
        <v>0</v>
      </c>
    </row>
    <row r="5806" spans="8:14">
      <c r="H5806" s="38">
        <v>41881</v>
      </c>
      <c r="I5806" s="39" t="s">
        <v>162</v>
      </c>
      <c r="J5806" s="74">
        <f>計算過程!D5803</f>
        <v>0</v>
      </c>
      <c r="K5806" s="74">
        <f>計算過程!I5803</f>
        <v>0</v>
      </c>
      <c r="L5806" s="74">
        <f>計算過程!J5803</f>
        <v>0</v>
      </c>
      <c r="M5806" s="74">
        <f>計算過程!K5803</f>
        <v>0</v>
      </c>
      <c r="N5806" s="75">
        <f>計算過程!Q5803</f>
        <v>0</v>
      </c>
    </row>
    <row r="5807" spans="8:14">
      <c r="H5807" s="38">
        <v>41881</v>
      </c>
      <c r="I5807" s="39" t="s">
        <v>163</v>
      </c>
      <c r="J5807" s="74">
        <f>計算過程!D5804</f>
        <v>0</v>
      </c>
      <c r="K5807" s="74">
        <f>計算過程!I5804</f>
        <v>0</v>
      </c>
      <c r="L5807" s="74">
        <f>計算過程!J5804</f>
        <v>0</v>
      </c>
      <c r="M5807" s="74">
        <f>計算過程!K5804</f>
        <v>0</v>
      </c>
      <c r="N5807" s="75">
        <f>計算過程!Q5804</f>
        <v>0</v>
      </c>
    </row>
    <row r="5808" spans="8:14">
      <c r="H5808" s="38">
        <v>41881</v>
      </c>
      <c r="I5808" s="39" t="s">
        <v>164</v>
      </c>
      <c r="J5808" s="74">
        <f>計算過程!D5805</f>
        <v>0</v>
      </c>
      <c r="K5808" s="74">
        <f>計算過程!I5805</f>
        <v>0</v>
      </c>
      <c r="L5808" s="74">
        <f>計算過程!J5805</f>
        <v>0</v>
      </c>
      <c r="M5808" s="74">
        <f>計算過程!K5805</f>
        <v>0</v>
      </c>
      <c r="N5808" s="75">
        <f>計算過程!Q5805</f>
        <v>0</v>
      </c>
    </row>
    <row r="5809" spans="8:14">
      <c r="H5809" s="38">
        <v>41881</v>
      </c>
      <c r="I5809" s="39" t="s">
        <v>165</v>
      </c>
      <c r="J5809" s="74">
        <f>計算過程!D5806</f>
        <v>0</v>
      </c>
      <c r="K5809" s="74">
        <f>計算過程!I5806</f>
        <v>0</v>
      </c>
      <c r="L5809" s="74">
        <f>計算過程!J5806</f>
        <v>0</v>
      </c>
      <c r="M5809" s="74">
        <f>計算過程!K5806</f>
        <v>0</v>
      </c>
      <c r="N5809" s="75">
        <f>計算過程!Q5806</f>
        <v>0</v>
      </c>
    </row>
    <row r="5810" spans="8:14">
      <c r="H5810" s="38">
        <v>41881</v>
      </c>
      <c r="I5810" s="39" t="s">
        <v>166</v>
      </c>
      <c r="J5810" s="74">
        <f>計算過程!D5807</f>
        <v>0</v>
      </c>
      <c r="K5810" s="74">
        <f>計算過程!I5807</f>
        <v>0</v>
      </c>
      <c r="L5810" s="74">
        <f>計算過程!J5807</f>
        <v>0</v>
      </c>
      <c r="M5810" s="74">
        <f>計算過程!K5807</f>
        <v>0</v>
      </c>
      <c r="N5810" s="75">
        <f>計算過程!Q5807</f>
        <v>0</v>
      </c>
    </row>
    <row r="5811" spans="8:14">
      <c r="H5811" s="38">
        <v>41881</v>
      </c>
      <c r="I5811" s="39" t="s">
        <v>167</v>
      </c>
      <c r="J5811" s="74">
        <f>計算過程!D5808</f>
        <v>0</v>
      </c>
      <c r="K5811" s="74">
        <f>計算過程!I5808</f>
        <v>0</v>
      </c>
      <c r="L5811" s="74">
        <f>計算過程!J5808</f>
        <v>0</v>
      </c>
      <c r="M5811" s="74">
        <f>計算過程!K5808</f>
        <v>0</v>
      </c>
      <c r="N5811" s="75">
        <f>計算過程!Q5808</f>
        <v>0</v>
      </c>
    </row>
    <row r="5812" spans="8:14">
      <c r="H5812" s="38">
        <v>41881</v>
      </c>
      <c r="I5812" s="39" t="s">
        <v>168</v>
      </c>
      <c r="J5812" s="74">
        <f>計算過程!D5809</f>
        <v>0</v>
      </c>
      <c r="K5812" s="74">
        <f>計算過程!I5809</f>
        <v>0</v>
      </c>
      <c r="L5812" s="74">
        <f>計算過程!J5809</f>
        <v>0</v>
      </c>
      <c r="M5812" s="74">
        <f>計算過程!K5809</f>
        <v>0</v>
      </c>
      <c r="N5812" s="75">
        <f>計算過程!Q5809</f>
        <v>0</v>
      </c>
    </row>
    <row r="5813" spans="8:14">
      <c r="H5813" s="38">
        <v>41881</v>
      </c>
      <c r="I5813" s="39" t="s">
        <v>169</v>
      </c>
      <c r="J5813" s="74">
        <f>計算過程!D5810</f>
        <v>0</v>
      </c>
      <c r="K5813" s="74">
        <f>計算過程!I5810</f>
        <v>0</v>
      </c>
      <c r="L5813" s="74">
        <f>計算過程!J5810</f>
        <v>0</v>
      </c>
      <c r="M5813" s="74">
        <f>計算過程!K5810</f>
        <v>0</v>
      </c>
      <c r="N5813" s="75">
        <f>計算過程!Q5810</f>
        <v>0</v>
      </c>
    </row>
    <row r="5814" spans="8:14">
      <c r="H5814" s="38">
        <v>41881</v>
      </c>
      <c r="I5814" s="39" t="s">
        <v>170</v>
      </c>
      <c r="J5814" s="74">
        <f>計算過程!D5811</f>
        <v>0</v>
      </c>
      <c r="K5814" s="74">
        <f>計算過程!I5811</f>
        <v>0</v>
      </c>
      <c r="L5814" s="74">
        <f>計算過程!J5811</f>
        <v>0</v>
      </c>
      <c r="M5814" s="74">
        <f>計算過程!K5811</f>
        <v>0</v>
      </c>
      <c r="N5814" s="75">
        <f>計算過程!Q5811</f>
        <v>0</v>
      </c>
    </row>
    <row r="5815" spans="8:14">
      <c r="H5815" s="38">
        <v>41881</v>
      </c>
      <c r="I5815" s="39" t="s">
        <v>171</v>
      </c>
      <c r="J5815" s="74">
        <f>計算過程!D5812</f>
        <v>0</v>
      </c>
      <c r="K5815" s="74">
        <f>計算過程!I5812</f>
        <v>0</v>
      </c>
      <c r="L5815" s="74">
        <f>計算過程!J5812</f>
        <v>0</v>
      </c>
      <c r="M5815" s="74">
        <f>計算過程!K5812</f>
        <v>0</v>
      </c>
      <c r="N5815" s="75">
        <f>計算過程!Q5812</f>
        <v>0</v>
      </c>
    </row>
    <row r="5816" spans="8:14">
      <c r="H5816" s="38">
        <v>41881</v>
      </c>
      <c r="I5816" s="39" t="s">
        <v>172</v>
      </c>
      <c r="J5816" s="74">
        <f>計算過程!D5813</f>
        <v>0</v>
      </c>
      <c r="K5816" s="74">
        <f>計算過程!I5813</f>
        <v>0</v>
      </c>
      <c r="L5816" s="74">
        <f>計算過程!J5813</f>
        <v>0</v>
      </c>
      <c r="M5816" s="74">
        <f>計算過程!K5813</f>
        <v>0</v>
      </c>
      <c r="N5816" s="75">
        <f>計算過程!Q5813</f>
        <v>0</v>
      </c>
    </row>
    <row r="5817" spans="8:14">
      <c r="H5817" s="38">
        <v>41882</v>
      </c>
      <c r="I5817" s="39" t="s">
        <v>149</v>
      </c>
      <c r="J5817" s="74">
        <f>計算過程!D5814</f>
        <v>0</v>
      </c>
      <c r="K5817" s="74">
        <f>計算過程!I5814</f>
        <v>0</v>
      </c>
      <c r="L5817" s="74">
        <f>計算過程!J5814</f>
        <v>0</v>
      </c>
      <c r="M5817" s="74">
        <f>計算過程!K5814</f>
        <v>0</v>
      </c>
      <c r="N5817" s="75">
        <f>計算過程!Q5814</f>
        <v>0</v>
      </c>
    </row>
    <row r="5818" spans="8:14">
      <c r="H5818" s="38">
        <v>41882</v>
      </c>
      <c r="I5818" s="39" t="s">
        <v>150</v>
      </c>
      <c r="J5818" s="74">
        <f>計算過程!D5815</f>
        <v>0</v>
      </c>
      <c r="K5818" s="74">
        <f>計算過程!I5815</f>
        <v>0</v>
      </c>
      <c r="L5818" s="74">
        <f>計算過程!J5815</f>
        <v>0</v>
      </c>
      <c r="M5818" s="74">
        <f>計算過程!K5815</f>
        <v>0</v>
      </c>
      <c r="N5818" s="75">
        <f>計算過程!Q5815</f>
        <v>0</v>
      </c>
    </row>
    <row r="5819" spans="8:14">
      <c r="H5819" s="38">
        <v>41882</v>
      </c>
      <c r="I5819" s="39" t="s">
        <v>151</v>
      </c>
      <c r="J5819" s="74">
        <f>計算過程!D5816</f>
        <v>0</v>
      </c>
      <c r="K5819" s="74">
        <f>計算過程!I5816</f>
        <v>0</v>
      </c>
      <c r="L5819" s="74">
        <f>計算過程!J5816</f>
        <v>0</v>
      </c>
      <c r="M5819" s="74">
        <f>計算過程!K5816</f>
        <v>0</v>
      </c>
      <c r="N5819" s="75">
        <f>計算過程!Q5816</f>
        <v>0</v>
      </c>
    </row>
    <row r="5820" spans="8:14">
      <c r="H5820" s="38">
        <v>41882</v>
      </c>
      <c r="I5820" s="39" t="s">
        <v>152</v>
      </c>
      <c r="J5820" s="74">
        <f>計算過程!D5817</f>
        <v>0</v>
      </c>
      <c r="K5820" s="74">
        <f>計算過程!I5817</f>
        <v>0</v>
      </c>
      <c r="L5820" s="74">
        <f>計算過程!J5817</f>
        <v>0</v>
      </c>
      <c r="M5820" s="74">
        <f>計算過程!K5817</f>
        <v>0</v>
      </c>
      <c r="N5820" s="75">
        <f>計算過程!Q5817</f>
        <v>0</v>
      </c>
    </row>
    <row r="5821" spans="8:14">
      <c r="H5821" s="38">
        <v>41882</v>
      </c>
      <c r="I5821" s="39" t="s">
        <v>153</v>
      </c>
      <c r="J5821" s="74">
        <f>計算過程!D5818</f>
        <v>0</v>
      </c>
      <c r="K5821" s="74">
        <f>計算過程!I5818</f>
        <v>0</v>
      </c>
      <c r="L5821" s="74">
        <f>計算過程!J5818</f>
        <v>0</v>
      </c>
      <c r="M5821" s="74">
        <f>計算過程!K5818</f>
        <v>0</v>
      </c>
      <c r="N5821" s="75">
        <f>計算過程!Q5818</f>
        <v>0</v>
      </c>
    </row>
    <row r="5822" spans="8:14">
      <c r="H5822" s="38">
        <v>41882</v>
      </c>
      <c r="I5822" s="39" t="s">
        <v>154</v>
      </c>
      <c r="J5822" s="74">
        <f>計算過程!D5819</f>
        <v>0</v>
      </c>
      <c r="K5822" s="74">
        <f>計算過程!I5819</f>
        <v>0</v>
      </c>
      <c r="L5822" s="74">
        <f>計算過程!J5819</f>
        <v>0</v>
      </c>
      <c r="M5822" s="74">
        <f>計算過程!K5819</f>
        <v>0</v>
      </c>
      <c r="N5822" s="75">
        <f>計算過程!Q5819</f>
        <v>0</v>
      </c>
    </row>
    <row r="5823" spans="8:14">
      <c r="H5823" s="38">
        <v>41882</v>
      </c>
      <c r="I5823" s="39" t="s">
        <v>155</v>
      </c>
      <c r="J5823" s="74">
        <f>計算過程!D5820</f>
        <v>0</v>
      </c>
      <c r="K5823" s="74">
        <f>計算過程!I5820</f>
        <v>0</v>
      </c>
      <c r="L5823" s="74">
        <f>計算過程!J5820</f>
        <v>0</v>
      </c>
      <c r="M5823" s="74">
        <f>計算過程!K5820</f>
        <v>0</v>
      </c>
      <c r="N5823" s="75">
        <f>計算過程!Q5820</f>
        <v>0</v>
      </c>
    </row>
    <row r="5824" spans="8:14">
      <c r="H5824" s="38">
        <v>41882</v>
      </c>
      <c r="I5824" s="39" t="s">
        <v>156</v>
      </c>
      <c r="J5824" s="74">
        <f>計算過程!D5821</f>
        <v>0</v>
      </c>
      <c r="K5824" s="74">
        <f>計算過程!I5821</f>
        <v>0</v>
      </c>
      <c r="L5824" s="74">
        <f>計算過程!J5821</f>
        <v>0</v>
      </c>
      <c r="M5824" s="74">
        <f>計算過程!K5821</f>
        <v>0</v>
      </c>
      <c r="N5824" s="75">
        <f>計算過程!Q5821</f>
        <v>0</v>
      </c>
    </row>
    <row r="5825" spans="8:14">
      <c r="H5825" s="38">
        <v>41882</v>
      </c>
      <c r="I5825" s="39" t="s">
        <v>157</v>
      </c>
      <c r="J5825" s="74">
        <f>計算過程!D5822</f>
        <v>0</v>
      </c>
      <c r="K5825" s="74">
        <f>計算過程!I5822</f>
        <v>0</v>
      </c>
      <c r="L5825" s="74">
        <f>計算過程!J5822</f>
        <v>0</v>
      </c>
      <c r="M5825" s="74">
        <f>計算過程!K5822</f>
        <v>0</v>
      </c>
      <c r="N5825" s="75">
        <f>計算過程!Q5822</f>
        <v>0</v>
      </c>
    </row>
    <row r="5826" spans="8:14">
      <c r="H5826" s="38">
        <v>41882</v>
      </c>
      <c r="I5826" s="39" t="s">
        <v>158</v>
      </c>
      <c r="J5826" s="74">
        <f>計算過程!D5823</f>
        <v>0</v>
      </c>
      <c r="K5826" s="74">
        <f>計算過程!I5823</f>
        <v>0</v>
      </c>
      <c r="L5826" s="74">
        <f>計算過程!J5823</f>
        <v>0</v>
      </c>
      <c r="M5826" s="74">
        <f>計算過程!K5823</f>
        <v>0</v>
      </c>
      <c r="N5826" s="75">
        <f>計算過程!Q5823</f>
        <v>0</v>
      </c>
    </row>
    <row r="5827" spans="8:14">
      <c r="H5827" s="38">
        <v>41882</v>
      </c>
      <c r="I5827" s="39" t="s">
        <v>159</v>
      </c>
      <c r="J5827" s="74">
        <f>計算過程!D5824</f>
        <v>0</v>
      </c>
      <c r="K5827" s="74">
        <f>計算過程!I5824</f>
        <v>0</v>
      </c>
      <c r="L5827" s="74">
        <f>計算過程!J5824</f>
        <v>0</v>
      </c>
      <c r="M5827" s="74">
        <f>計算過程!K5824</f>
        <v>0</v>
      </c>
      <c r="N5827" s="75">
        <f>計算過程!Q5824</f>
        <v>0</v>
      </c>
    </row>
    <row r="5828" spans="8:14">
      <c r="H5828" s="38">
        <v>41882</v>
      </c>
      <c r="I5828" s="39" t="s">
        <v>160</v>
      </c>
      <c r="J5828" s="74">
        <f>計算過程!D5825</f>
        <v>0</v>
      </c>
      <c r="K5828" s="74">
        <f>計算過程!I5825</f>
        <v>0</v>
      </c>
      <c r="L5828" s="74">
        <f>計算過程!J5825</f>
        <v>0</v>
      </c>
      <c r="M5828" s="74">
        <f>計算過程!K5825</f>
        <v>0</v>
      </c>
      <c r="N5828" s="75">
        <f>計算過程!Q5825</f>
        <v>0</v>
      </c>
    </row>
    <row r="5829" spans="8:14">
      <c r="H5829" s="38">
        <v>41882</v>
      </c>
      <c r="I5829" s="39" t="s">
        <v>161</v>
      </c>
      <c r="J5829" s="74">
        <f>計算過程!D5826</f>
        <v>0</v>
      </c>
      <c r="K5829" s="74">
        <f>計算過程!I5826</f>
        <v>0</v>
      </c>
      <c r="L5829" s="74">
        <f>計算過程!J5826</f>
        <v>0</v>
      </c>
      <c r="M5829" s="74">
        <f>計算過程!K5826</f>
        <v>0</v>
      </c>
      <c r="N5829" s="75">
        <f>計算過程!Q5826</f>
        <v>0</v>
      </c>
    </row>
    <row r="5830" spans="8:14">
      <c r="H5830" s="38">
        <v>41882</v>
      </c>
      <c r="I5830" s="39" t="s">
        <v>162</v>
      </c>
      <c r="J5830" s="74">
        <f>計算過程!D5827</f>
        <v>0</v>
      </c>
      <c r="K5830" s="74">
        <f>計算過程!I5827</f>
        <v>0</v>
      </c>
      <c r="L5830" s="74">
        <f>計算過程!J5827</f>
        <v>0</v>
      </c>
      <c r="M5830" s="74">
        <f>計算過程!K5827</f>
        <v>0</v>
      </c>
      <c r="N5830" s="75">
        <f>計算過程!Q5827</f>
        <v>0</v>
      </c>
    </row>
    <row r="5831" spans="8:14">
      <c r="H5831" s="38">
        <v>41882</v>
      </c>
      <c r="I5831" s="39" t="s">
        <v>163</v>
      </c>
      <c r="J5831" s="74">
        <f>計算過程!D5828</f>
        <v>0</v>
      </c>
      <c r="K5831" s="74">
        <f>計算過程!I5828</f>
        <v>0</v>
      </c>
      <c r="L5831" s="74">
        <f>計算過程!J5828</f>
        <v>0</v>
      </c>
      <c r="M5831" s="74">
        <f>計算過程!K5828</f>
        <v>0</v>
      </c>
      <c r="N5831" s="75">
        <f>計算過程!Q5828</f>
        <v>0</v>
      </c>
    </row>
    <row r="5832" spans="8:14">
      <c r="H5832" s="38">
        <v>41882</v>
      </c>
      <c r="I5832" s="39" t="s">
        <v>164</v>
      </c>
      <c r="J5832" s="74">
        <f>計算過程!D5829</f>
        <v>0</v>
      </c>
      <c r="K5832" s="74">
        <f>計算過程!I5829</f>
        <v>0</v>
      </c>
      <c r="L5832" s="74">
        <f>計算過程!J5829</f>
        <v>0</v>
      </c>
      <c r="M5832" s="74">
        <f>計算過程!K5829</f>
        <v>0</v>
      </c>
      <c r="N5832" s="75">
        <f>計算過程!Q5829</f>
        <v>0</v>
      </c>
    </row>
    <row r="5833" spans="8:14">
      <c r="H5833" s="38">
        <v>41882</v>
      </c>
      <c r="I5833" s="39" t="s">
        <v>165</v>
      </c>
      <c r="J5833" s="74">
        <f>計算過程!D5830</f>
        <v>0</v>
      </c>
      <c r="K5833" s="74">
        <f>計算過程!I5830</f>
        <v>0</v>
      </c>
      <c r="L5833" s="74">
        <f>計算過程!J5830</f>
        <v>0</v>
      </c>
      <c r="M5833" s="74">
        <f>計算過程!K5830</f>
        <v>0</v>
      </c>
      <c r="N5833" s="75">
        <f>計算過程!Q5830</f>
        <v>0</v>
      </c>
    </row>
    <row r="5834" spans="8:14">
      <c r="H5834" s="38">
        <v>41882</v>
      </c>
      <c r="I5834" s="39" t="s">
        <v>166</v>
      </c>
      <c r="J5834" s="74">
        <f>計算過程!D5831</f>
        <v>0</v>
      </c>
      <c r="K5834" s="74">
        <f>計算過程!I5831</f>
        <v>0</v>
      </c>
      <c r="L5834" s="74">
        <f>計算過程!J5831</f>
        <v>0</v>
      </c>
      <c r="M5834" s="74">
        <f>計算過程!K5831</f>
        <v>0</v>
      </c>
      <c r="N5834" s="75">
        <f>計算過程!Q5831</f>
        <v>0</v>
      </c>
    </row>
    <row r="5835" spans="8:14">
      <c r="H5835" s="38">
        <v>41882</v>
      </c>
      <c r="I5835" s="39" t="s">
        <v>167</v>
      </c>
      <c r="J5835" s="74">
        <f>計算過程!D5832</f>
        <v>0</v>
      </c>
      <c r="K5835" s="74">
        <f>計算過程!I5832</f>
        <v>0</v>
      </c>
      <c r="L5835" s="74">
        <f>計算過程!J5832</f>
        <v>0</v>
      </c>
      <c r="M5835" s="74">
        <f>計算過程!K5832</f>
        <v>0</v>
      </c>
      <c r="N5835" s="75">
        <f>計算過程!Q5832</f>
        <v>0</v>
      </c>
    </row>
    <row r="5836" spans="8:14">
      <c r="H5836" s="38">
        <v>41882</v>
      </c>
      <c r="I5836" s="39" t="s">
        <v>168</v>
      </c>
      <c r="J5836" s="74">
        <f>計算過程!D5833</f>
        <v>0</v>
      </c>
      <c r="K5836" s="74">
        <f>計算過程!I5833</f>
        <v>0</v>
      </c>
      <c r="L5836" s="74">
        <f>計算過程!J5833</f>
        <v>0</v>
      </c>
      <c r="M5836" s="74">
        <f>計算過程!K5833</f>
        <v>0</v>
      </c>
      <c r="N5836" s="75">
        <f>計算過程!Q5833</f>
        <v>0</v>
      </c>
    </row>
    <row r="5837" spans="8:14">
      <c r="H5837" s="38">
        <v>41882</v>
      </c>
      <c r="I5837" s="39" t="s">
        <v>169</v>
      </c>
      <c r="J5837" s="74">
        <f>計算過程!D5834</f>
        <v>0</v>
      </c>
      <c r="K5837" s="74">
        <f>計算過程!I5834</f>
        <v>0</v>
      </c>
      <c r="L5837" s="74">
        <f>計算過程!J5834</f>
        <v>0</v>
      </c>
      <c r="M5837" s="74">
        <f>計算過程!K5834</f>
        <v>0</v>
      </c>
      <c r="N5837" s="75">
        <f>計算過程!Q5834</f>
        <v>0</v>
      </c>
    </row>
    <row r="5838" spans="8:14">
      <c r="H5838" s="38">
        <v>41882</v>
      </c>
      <c r="I5838" s="39" t="s">
        <v>170</v>
      </c>
      <c r="J5838" s="74">
        <f>計算過程!D5835</f>
        <v>0</v>
      </c>
      <c r="K5838" s="74">
        <f>計算過程!I5835</f>
        <v>0</v>
      </c>
      <c r="L5838" s="74">
        <f>計算過程!J5835</f>
        <v>0</v>
      </c>
      <c r="M5838" s="74">
        <f>計算過程!K5835</f>
        <v>0</v>
      </c>
      <c r="N5838" s="75">
        <f>計算過程!Q5835</f>
        <v>0</v>
      </c>
    </row>
    <row r="5839" spans="8:14">
      <c r="H5839" s="38">
        <v>41882</v>
      </c>
      <c r="I5839" s="39" t="s">
        <v>171</v>
      </c>
      <c r="J5839" s="74">
        <f>計算過程!D5836</f>
        <v>0</v>
      </c>
      <c r="K5839" s="74">
        <f>計算過程!I5836</f>
        <v>0</v>
      </c>
      <c r="L5839" s="74">
        <f>計算過程!J5836</f>
        <v>0</v>
      </c>
      <c r="M5839" s="74">
        <f>計算過程!K5836</f>
        <v>0</v>
      </c>
      <c r="N5839" s="75">
        <f>計算過程!Q5836</f>
        <v>0</v>
      </c>
    </row>
    <row r="5840" spans="8:14">
      <c r="H5840" s="38">
        <v>41882</v>
      </c>
      <c r="I5840" s="39" t="s">
        <v>172</v>
      </c>
      <c r="J5840" s="74">
        <f>計算過程!D5837</f>
        <v>0</v>
      </c>
      <c r="K5840" s="74">
        <f>計算過程!I5837</f>
        <v>0</v>
      </c>
      <c r="L5840" s="74">
        <f>計算過程!J5837</f>
        <v>0</v>
      </c>
      <c r="M5840" s="74">
        <f>計算過程!K5837</f>
        <v>0</v>
      </c>
      <c r="N5840" s="75">
        <f>計算過程!Q5837</f>
        <v>0</v>
      </c>
    </row>
    <row r="5841" spans="8:14">
      <c r="H5841" s="38">
        <v>41883</v>
      </c>
      <c r="I5841" s="39" t="s">
        <v>149</v>
      </c>
      <c r="J5841" s="74">
        <f>計算過程!D5838</f>
        <v>0</v>
      </c>
      <c r="K5841" s="74">
        <f>計算過程!I5838</f>
        <v>0</v>
      </c>
      <c r="L5841" s="74">
        <f>計算過程!J5838</f>
        <v>0</v>
      </c>
      <c r="M5841" s="74">
        <f>計算過程!K5838</f>
        <v>0</v>
      </c>
      <c r="N5841" s="75">
        <f>計算過程!Q5838</f>
        <v>0</v>
      </c>
    </row>
    <row r="5842" spans="8:14">
      <c r="H5842" s="38">
        <v>41883</v>
      </c>
      <c r="I5842" s="39" t="s">
        <v>150</v>
      </c>
      <c r="J5842" s="74">
        <f>計算過程!D5839</f>
        <v>0</v>
      </c>
      <c r="K5842" s="74">
        <f>計算過程!I5839</f>
        <v>0</v>
      </c>
      <c r="L5842" s="74">
        <f>計算過程!J5839</f>
        <v>0</v>
      </c>
      <c r="M5842" s="74">
        <f>計算過程!K5839</f>
        <v>0</v>
      </c>
      <c r="N5842" s="75">
        <f>計算過程!Q5839</f>
        <v>0</v>
      </c>
    </row>
    <row r="5843" spans="8:14">
      <c r="H5843" s="38">
        <v>41883</v>
      </c>
      <c r="I5843" s="39" t="s">
        <v>151</v>
      </c>
      <c r="J5843" s="74">
        <f>計算過程!D5840</f>
        <v>0</v>
      </c>
      <c r="K5843" s="74">
        <f>計算過程!I5840</f>
        <v>0</v>
      </c>
      <c r="L5843" s="74">
        <f>計算過程!J5840</f>
        <v>0</v>
      </c>
      <c r="M5843" s="74">
        <f>計算過程!K5840</f>
        <v>0</v>
      </c>
      <c r="N5843" s="75">
        <f>計算過程!Q5840</f>
        <v>0</v>
      </c>
    </row>
    <row r="5844" spans="8:14">
      <c r="H5844" s="38">
        <v>41883</v>
      </c>
      <c r="I5844" s="39" t="s">
        <v>152</v>
      </c>
      <c r="J5844" s="74">
        <f>計算過程!D5841</f>
        <v>0</v>
      </c>
      <c r="K5844" s="74">
        <f>計算過程!I5841</f>
        <v>0</v>
      </c>
      <c r="L5844" s="74">
        <f>計算過程!J5841</f>
        <v>0</v>
      </c>
      <c r="M5844" s="74">
        <f>計算過程!K5841</f>
        <v>0</v>
      </c>
      <c r="N5844" s="75">
        <f>計算過程!Q5841</f>
        <v>0</v>
      </c>
    </row>
    <row r="5845" spans="8:14">
      <c r="H5845" s="38">
        <v>41883</v>
      </c>
      <c r="I5845" s="39" t="s">
        <v>153</v>
      </c>
      <c r="J5845" s="74">
        <f>計算過程!D5842</f>
        <v>0</v>
      </c>
      <c r="K5845" s="74">
        <f>計算過程!I5842</f>
        <v>0</v>
      </c>
      <c r="L5845" s="74">
        <f>計算過程!J5842</f>
        <v>0</v>
      </c>
      <c r="M5845" s="74">
        <f>計算過程!K5842</f>
        <v>0</v>
      </c>
      <c r="N5845" s="75">
        <f>計算過程!Q5842</f>
        <v>0</v>
      </c>
    </row>
    <row r="5846" spans="8:14">
      <c r="H5846" s="38">
        <v>41883</v>
      </c>
      <c r="I5846" s="39" t="s">
        <v>154</v>
      </c>
      <c r="J5846" s="74">
        <f>計算過程!D5843</f>
        <v>0</v>
      </c>
      <c r="K5846" s="74">
        <f>計算過程!I5843</f>
        <v>0</v>
      </c>
      <c r="L5846" s="74">
        <f>計算過程!J5843</f>
        <v>0</v>
      </c>
      <c r="M5846" s="74">
        <f>計算過程!K5843</f>
        <v>0</v>
      </c>
      <c r="N5846" s="75">
        <f>計算過程!Q5843</f>
        <v>0</v>
      </c>
    </row>
    <row r="5847" spans="8:14">
      <c r="H5847" s="38">
        <v>41883</v>
      </c>
      <c r="I5847" s="39" t="s">
        <v>155</v>
      </c>
      <c r="J5847" s="74">
        <f>計算過程!D5844</f>
        <v>0</v>
      </c>
      <c r="K5847" s="74">
        <f>計算過程!I5844</f>
        <v>0</v>
      </c>
      <c r="L5847" s="74">
        <f>計算過程!J5844</f>
        <v>0</v>
      </c>
      <c r="M5847" s="74">
        <f>計算過程!K5844</f>
        <v>0</v>
      </c>
      <c r="N5847" s="75">
        <f>計算過程!Q5844</f>
        <v>0</v>
      </c>
    </row>
    <row r="5848" spans="8:14">
      <c r="H5848" s="38">
        <v>41883</v>
      </c>
      <c r="I5848" s="39" t="s">
        <v>156</v>
      </c>
      <c r="J5848" s="74">
        <f>計算過程!D5845</f>
        <v>0</v>
      </c>
      <c r="K5848" s="74">
        <f>計算過程!I5845</f>
        <v>0</v>
      </c>
      <c r="L5848" s="74">
        <f>計算過程!J5845</f>
        <v>0</v>
      </c>
      <c r="M5848" s="74">
        <f>計算過程!K5845</f>
        <v>0</v>
      </c>
      <c r="N5848" s="75">
        <f>計算過程!Q5845</f>
        <v>0</v>
      </c>
    </row>
    <row r="5849" spans="8:14">
      <c r="H5849" s="38">
        <v>41883</v>
      </c>
      <c r="I5849" s="39" t="s">
        <v>157</v>
      </c>
      <c r="J5849" s="74">
        <f>計算過程!D5846</f>
        <v>0</v>
      </c>
      <c r="K5849" s="74">
        <f>計算過程!I5846</f>
        <v>0</v>
      </c>
      <c r="L5849" s="74">
        <f>計算過程!J5846</f>
        <v>0</v>
      </c>
      <c r="M5849" s="74">
        <f>計算過程!K5846</f>
        <v>0</v>
      </c>
      <c r="N5849" s="75">
        <f>計算過程!Q5846</f>
        <v>0</v>
      </c>
    </row>
    <row r="5850" spans="8:14">
      <c r="H5850" s="38">
        <v>41883</v>
      </c>
      <c r="I5850" s="39" t="s">
        <v>158</v>
      </c>
      <c r="J5850" s="74">
        <f>計算過程!D5847</f>
        <v>0</v>
      </c>
      <c r="K5850" s="74">
        <f>計算過程!I5847</f>
        <v>0</v>
      </c>
      <c r="L5850" s="74">
        <f>計算過程!J5847</f>
        <v>0</v>
      </c>
      <c r="M5850" s="74">
        <f>計算過程!K5847</f>
        <v>0</v>
      </c>
      <c r="N5850" s="75">
        <f>計算過程!Q5847</f>
        <v>0</v>
      </c>
    </row>
    <row r="5851" spans="8:14">
      <c r="H5851" s="38">
        <v>41883</v>
      </c>
      <c r="I5851" s="39" t="s">
        <v>159</v>
      </c>
      <c r="J5851" s="74">
        <f>計算過程!D5848</f>
        <v>0</v>
      </c>
      <c r="K5851" s="74">
        <f>計算過程!I5848</f>
        <v>0</v>
      </c>
      <c r="L5851" s="74">
        <f>計算過程!J5848</f>
        <v>0</v>
      </c>
      <c r="M5851" s="74">
        <f>計算過程!K5848</f>
        <v>0</v>
      </c>
      <c r="N5851" s="75">
        <f>計算過程!Q5848</f>
        <v>0</v>
      </c>
    </row>
    <row r="5852" spans="8:14">
      <c r="H5852" s="38">
        <v>41883</v>
      </c>
      <c r="I5852" s="39" t="s">
        <v>160</v>
      </c>
      <c r="J5852" s="74">
        <f>計算過程!D5849</f>
        <v>0</v>
      </c>
      <c r="K5852" s="74">
        <f>計算過程!I5849</f>
        <v>0</v>
      </c>
      <c r="L5852" s="74">
        <f>計算過程!J5849</f>
        <v>0</v>
      </c>
      <c r="M5852" s="74">
        <f>計算過程!K5849</f>
        <v>0</v>
      </c>
      <c r="N5852" s="75">
        <f>計算過程!Q5849</f>
        <v>0</v>
      </c>
    </row>
    <row r="5853" spans="8:14">
      <c r="H5853" s="38">
        <v>41883</v>
      </c>
      <c r="I5853" s="39" t="s">
        <v>161</v>
      </c>
      <c r="J5853" s="74">
        <f>計算過程!D5850</f>
        <v>0</v>
      </c>
      <c r="K5853" s="74">
        <f>計算過程!I5850</f>
        <v>0</v>
      </c>
      <c r="L5853" s="74">
        <f>計算過程!J5850</f>
        <v>0</v>
      </c>
      <c r="M5853" s="74">
        <f>計算過程!K5850</f>
        <v>0</v>
      </c>
      <c r="N5853" s="75">
        <f>計算過程!Q5850</f>
        <v>0</v>
      </c>
    </row>
    <row r="5854" spans="8:14">
      <c r="H5854" s="38">
        <v>41883</v>
      </c>
      <c r="I5854" s="39" t="s">
        <v>162</v>
      </c>
      <c r="J5854" s="74">
        <f>計算過程!D5851</f>
        <v>0</v>
      </c>
      <c r="K5854" s="74">
        <f>計算過程!I5851</f>
        <v>0</v>
      </c>
      <c r="L5854" s="74">
        <f>計算過程!J5851</f>
        <v>0</v>
      </c>
      <c r="M5854" s="74">
        <f>計算過程!K5851</f>
        <v>0</v>
      </c>
      <c r="N5854" s="75">
        <f>計算過程!Q5851</f>
        <v>0</v>
      </c>
    </row>
    <row r="5855" spans="8:14">
      <c r="H5855" s="38">
        <v>41883</v>
      </c>
      <c r="I5855" s="39" t="s">
        <v>163</v>
      </c>
      <c r="J5855" s="74">
        <f>計算過程!D5852</f>
        <v>0</v>
      </c>
      <c r="K5855" s="74">
        <f>計算過程!I5852</f>
        <v>0</v>
      </c>
      <c r="L5855" s="74">
        <f>計算過程!J5852</f>
        <v>0</v>
      </c>
      <c r="M5855" s="74">
        <f>計算過程!K5852</f>
        <v>0</v>
      </c>
      <c r="N5855" s="75">
        <f>計算過程!Q5852</f>
        <v>0</v>
      </c>
    </row>
    <row r="5856" spans="8:14">
      <c r="H5856" s="38">
        <v>41883</v>
      </c>
      <c r="I5856" s="39" t="s">
        <v>164</v>
      </c>
      <c r="J5856" s="74">
        <f>計算過程!D5853</f>
        <v>0</v>
      </c>
      <c r="K5856" s="74">
        <f>計算過程!I5853</f>
        <v>0</v>
      </c>
      <c r="L5856" s="74">
        <f>計算過程!J5853</f>
        <v>0</v>
      </c>
      <c r="M5856" s="74">
        <f>計算過程!K5853</f>
        <v>0</v>
      </c>
      <c r="N5856" s="75">
        <f>計算過程!Q5853</f>
        <v>0</v>
      </c>
    </row>
    <row r="5857" spans="8:14">
      <c r="H5857" s="38">
        <v>41883</v>
      </c>
      <c r="I5857" s="39" t="s">
        <v>165</v>
      </c>
      <c r="J5857" s="74">
        <f>計算過程!D5854</f>
        <v>0</v>
      </c>
      <c r="K5857" s="74">
        <f>計算過程!I5854</f>
        <v>0</v>
      </c>
      <c r="L5857" s="74">
        <f>計算過程!J5854</f>
        <v>0</v>
      </c>
      <c r="M5857" s="74">
        <f>計算過程!K5854</f>
        <v>0</v>
      </c>
      <c r="N5857" s="75">
        <f>計算過程!Q5854</f>
        <v>0</v>
      </c>
    </row>
    <row r="5858" spans="8:14">
      <c r="H5858" s="38">
        <v>41883</v>
      </c>
      <c r="I5858" s="39" t="s">
        <v>166</v>
      </c>
      <c r="J5858" s="74">
        <f>計算過程!D5855</f>
        <v>0</v>
      </c>
      <c r="K5858" s="74">
        <f>計算過程!I5855</f>
        <v>0</v>
      </c>
      <c r="L5858" s="74">
        <f>計算過程!J5855</f>
        <v>0</v>
      </c>
      <c r="M5858" s="74">
        <f>計算過程!K5855</f>
        <v>0</v>
      </c>
      <c r="N5858" s="75">
        <f>計算過程!Q5855</f>
        <v>0</v>
      </c>
    </row>
    <row r="5859" spans="8:14">
      <c r="H5859" s="38">
        <v>41883</v>
      </c>
      <c r="I5859" s="39" t="s">
        <v>167</v>
      </c>
      <c r="J5859" s="74">
        <f>計算過程!D5856</f>
        <v>0</v>
      </c>
      <c r="K5859" s="74">
        <f>計算過程!I5856</f>
        <v>0</v>
      </c>
      <c r="L5859" s="74">
        <f>計算過程!J5856</f>
        <v>0</v>
      </c>
      <c r="M5859" s="74">
        <f>計算過程!K5856</f>
        <v>0</v>
      </c>
      <c r="N5859" s="75">
        <f>計算過程!Q5856</f>
        <v>0</v>
      </c>
    </row>
    <row r="5860" spans="8:14">
      <c r="H5860" s="38">
        <v>41883</v>
      </c>
      <c r="I5860" s="39" t="s">
        <v>168</v>
      </c>
      <c r="J5860" s="74">
        <f>計算過程!D5857</f>
        <v>0</v>
      </c>
      <c r="K5860" s="74">
        <f>計算過程!I5857</f>
        <v>0</v>
      </c>
      <c r="L5860" s="74">
        <f>計算過程!J5857</f>
        <v>0</v>
      </c>
      <c r="M5860" s="74">
        <f>計算過程!K5857</f>
        <v>0</v>
      </c>
      <c r="N5860" s="75">
        <f>計算過程!Q5857</f>
        <v>0</v>
      </c>
    </row>
    <row r="5861" spans="8:14">
      <c r="H5861" s="38">
        <v>41883</v>
      </c>
      <c r="I5861" s="39" t="s">
        <v>169</v>
      </c>
      <c r="J5861" s="74">
        <f>計算過程!D5858</f>
        <v>0</v>
      </c>
      <c r="K5861" s="74">
        <f>計算過程!I5858</f>
        <v>0</v>
      </c>
      <c r="L5861" s="74">
        <f>計算過程!J5858</f>
        <v>0</v>
      </c>
      <c r="M5861" s="74">
        <f>計算過程!K5858</f>
        <v>0</v>
      </c>
      <c r="N5861" s="75">
        <f>計算過程!Q5858</f>
        <v>0</v>
      </c>
    </row>
    <row r="5862" spans="8:14">
      <c r="H5862" s="38">
        <v>41883</v>
      </c>
      <c r="I5862" s="39" t="s">
        <v>170</v>
      </c>
      <c r="J5862" s="74">
        <f>計算過程!D5859</f>
        <v>0</v>
      </c>
      <c r="K5862" s="74">
        <f>計算過程!I5859</f>
        <v>0</v>
      </c>
      <c r="L5862" s="74">
        <f>計算過程!J5859</f>
        <v>0</v>
      </c>
      <c r="M5862" s="74">
        <f>計算過程!K5859</f>
        <v>0</v>
      </c>
      <c r="N5862" s="75">
        <f>計算過程!Q5859</f>
        <v>0</v>
      </c>
    </row>
    <row r="5863" spans="8:14">
      <c r="H5863" s="38">
        <v>41883</v>
      </c>
      <c r="I5863" s="39" t="s">
        <v>171</v>
      </c>
      <c r="J5863" s="74">
        <f>計算過程!D5860</f>
        <v>0</v>
      </c>
      <c r="K5863" s="74">
        <f>計算過程!I5860</f>
        <v>0</v>
      </c>
      <c r="L5863" s="74">
        <f>計算過程!J5860</f>
        <v>0</v>
      </c>
      <c r="M5863" s="74">
        <f>計算過程!K5860</f>
        <v>0</v>
      </c>
      <c r="N5863" s="75">
        <f>計算過程!Q5860</f>
        <v>0</v>
      </c>
    </row>
    <row r="5864" spans="8:14">
      <c r="H5864" s="38">
        <v>41883</v>
      </c>
      <c r="I5864" s="39" t="s">
        <v>172</v>
      </c>
      <c r="J5864" s="74">
        <f>計算過程!D5861</f>
        <v>0</v>
      </c>
      <c r="K5864" s="74">
        <f>計算過程!I5861</f>
        <v>0</v>
      </c>
      <c r="L5864" s="74">
        <f>計算過程!J5861</f>
        <v>0</v>
      </c>
      <c r="M5864" s="74">
        <f>計算過程!K5861</f>
        <v>0</v>
      </c>
      <c r="N5864" s="75">
        <f>計算過程!Q5861</f>
        <v>0</v>
      </c>
    </row>
    <row r="5865" spans="8:14">
      <c r="H5865" s="38">
        <v>41884</v>
      </c>
      <c r="I5865" s="39" t="s">
        <v>149</v>
      </c>
      <c r="J5865" s="74">
        <f>計算過程!D5862</f>
        <v>0</v>
      </c>
      <c r="K5865" s="74">
        <f>計算過程!I5862</f>
        <v>0</v>
      </c>
      <c r="L5865" s="74">
        <f>計算過程!J5862</f>
        <v>0</v>
      </c>
      <c r="M5865" s="74">
        <f>計算過程!K5862</f>
        <v>0</v>
      </c>
      <c r="N5865" s="75">
        <f>計算過程!Q5862</f>
        <v>0</v>
      </c>
    </row>
    <row r="5866" spans="8:14">
      <c r="H5866" s="38">
        <v>41884</v>
      </c>
      <c r="I5866" s="39" t="s">
        <v>150</v>
      </c>
      <c r="J5866" s="74">
        <f>計算過程!D5863</f>
        <v>0</v>
      </c>
      <c r="K5866" s="74">
        <f>計算過程!I5863</f>
        <v>0</v>
      </c>
      <c r="L5866" s="74">
        <f>計算過程!J5863</f>
        <v>0</v>
      </c>
      <c r="M5866" s="74">
        <f>計算過程!K5863</f>
        <v>0</v>
      </c>
      <c r="N5866" s="75">
        <f>計算過程!Q5863</f>
        <v>0</v>
      </c>
    </row>
    <row r="5867" spans="8:14">
      <c r="H5867" s="38">
        <v>41884</v>
      </c>
      <c r="I5867" s="39" t="s">
        <v>151</v>
      </c>
      <c r="J5867" s="74">
        <f>計算過程!D5864</f>
        <v>0</v>
      </c>
      <c r="K5867" s="74">
        <f>計算過程!I5864</f>
        <v>0</v>
      </c>
      <c r="L5867" s="74">
        <f>計算過程!J5864</f>
        <v>0</v>
      </c>
      <c r="M5867" s="74">
        <f>計算過程!K5864</f>
        <v>0</v>
      </c>
      <c r="N5867" s="75">
        <f>計算過程!Q5864</f>
        <v>0</v>
      </c>
    </row>
    <row r="5868" spans="8:14">
      <c r="H5868" s="38">
        <v>41884</v>
      </c>
      <c r="I5868" s="39" t="s">
        <v>152</v>
      </c>
      <c r="J5868" s="74">
        <f>計算過程!D5865</f>
        <v>0</v>
      </c>
      <c r="K5868" s="74">
        <f>計算過程!I5865</f>
        <v>0</v>
      </c>
      <c r="L5868" s="74">
        <f>計算過程!J5865</f>
        <v>0</v>
      </c>
      <c r="M5868" s="74">
        <f>計算過程!K5865</f>
        <v>0</v>
      </c>
      <c r="N5868" s="75">
        <f>計算過程!Q5865</f>
        <v>0</v>
      </c>
    </row>
    <row r="5869" spans="8:14">
      <c r="H5869" s="38">
        <v>41884</v>
      </c>
      <c r="I5869" s="39" t="s">
        <v>153</v>
      </c>
      <c r="J5869" s="74">
        <f>計算過程!D5866</f>
        <v>0</v>
      </c>
      <c r="K5869" s="74">
        <f>計算過程!I5866</f>
        <v>0</v>
      </c>
      <c r="L5869" s="74">
        <f>計算過程!J5866</f>
        <v>0</v>
      </c>
      <c r="M5869" s="74">
        <f>計算過程!K5866</f>
        <v>0</v>
      </c>
      <c r="N5869" s="75">
        <f>計算過程!Q5866</f>
        <v>0</v>
      </c>
    </row>
    <row r="5870" spans="8:14">
      <c r="H5870" s="38">
        <v>41884</v>
      </c>
      <c r="I5870" s="39" t="s">
        <v>154</v>
      </c>
      <c r="J5870" s="74">
        <f>計算過程!D5867</f>
        <v>0</v>
      </c>
      <c r="K5870" s="74">
        <f>計算過程!I5867</f>
        <v>0</v>
      </c>
      <c r="L5870" s="74">
        <f>計算過程!J5867</f>
        <v>0</v>
      </c>
      <c r="M5870" s="74">
        <f>計算過程!K5867</f>
        <v>0</v>
      </c>
      <c r="N5870" s="75">
        <f>計算過程!Q5867</f>
        <v>0</v>
      </c>
    </row>
    <row r="5871" spans="8:14">
      <c r="H5871" s="38">
        <v>41884</v>
      </c>
      <c r="I5871" s="39" t="s">
        <v>155</v>
      </c>
      <c r="J5871" s="74">
        <f>計算過程!D5868</f>
        <v>0</v>
      </c>
      <c r="K5871" s="74">
        <f>計算過程!I5868</f>
        <v>0</v>
      </c>
      <c r="L5871" s="74">
        <f>計算過程!J5868</f>
        <v>0</v>
      </c>
      <c r="M5871" s="74">
        <f>計算過程!K5868</f>
        <v>0</v>
      </c>
      <c r="N5871" s="75">
        <f>計算過程!Q5868</f>
        <v>0</v>
      </c>
    </row>
    <row r="5872" spans="8:14">
      <c r="H5872" s="38">
        <v>41884</v>
      </c>
      <c r="I5872" s="39" t="s">
        <v>156</v>
      </c>
      <c r="J5872" s="74">
        <f>計算過程!D5869</f>
        <v>0</v>
      </c>
      <c r="K5872" s="74">
        <f>計算過程!I5869</f>
        <v>0</v>
      </c>
      <c r="L5872" s="74">
        <f>計算過程!J5869</f>
        <v>0</v>
      </c>
      <c r="M5872" s="74">
        <f>計算過程!K5869</f>
        <v>0</v>
      </c>
      <c r="N5872" s="75">
        <f>計算過程!Q5869</f>
        <v>0</v>
      </c>
    </row>
    <row r="5873" spans="8:14">
      <c r="H5873" s="38">
        <v>41884</v>
      </c>
      <c r="I5873" s="39" t="s">
        <v>157</v>
      </c>
      <c r="J5873" s="74">
        <f>計算過程!D5870</f>
        <v>0</v>
      </c>
      <c r="K5873" s="74">
        <f>計算過程!I5870</f>
        <v>0</v>
      </c>
      <c r="L5873" s="74">
        <f>計算過程!J5870</f>
        <v>0</v>
      </c>
      <c r="M5873" s="74">
        <f>計算過程!K5870</f>
        <v>0</v>
      </c>
      <c r="N5873" s="75">
        <f>計算過程!Q5870</f>
        <v>0</v>
      </c>
    </row>
    <row r="5874" spans="8:14">
      <c r="H5874" s="38">
        <v>41884</v>
      </c>
      <c r="I5874" s="39" t="s">
        <v>158</v>
      </c>
      <c r="J5874" s="74">
        <f>計算過程!D5871</f>
        <v>0</v>
      </c>
      <c r="K5874" s="74">
        <f>計算過程!I5871</f>
        <v>0</v>
      </c>
      <c r="L5874" s="74">
        <f>計算過程!J5871</f>
        <v>0</v>
      </c>
      <c r="M5874" s="74">
        <f>計算過程!K5871</f>
        <v>0</v>
      </c>
      <c r="N5874" s="75">
        <f>計算過程!Q5871</f>
        <v>0</v>
      </c>
    </row>
    <row r="5875" spans="8:14">
      <c r="H5875" s="38">
        <v>41884</v>
      </c>
      <c r="I5875" s="39" t="s">
        <v>159</v>
      </c>
      <c r="J5875" s="74">
        <f>計算過程!D5872</f>
        <v>0</v>
      </c>
      <c r="K5875" s="74">
        <f>計算過程!I5872</f>
        <v>0</v>
      </c>
      <c r="L5875" s="74">
        <f>計算過程!J5872</f>
        <v>0</v>
      </c>
      <c r="M5875" s="74">
        <f>計算過程!K5872</f>
        <v>0</v>
      </c>
      <c r="N5875" s="75">
        <f>計算過程!Q5872</f>
        <v>0</v>
      </c>
    </row>
    <row r="5876" spans="8:14">
      <c r="H5876" s="38">
        <v>41884</v>
      </c>
      <c r="I5876" s="39" t="s">
        <v>160</v>
      </c>
      <c r="J5876" s="74">
        <f>計算過程!D5873</f>
        <v>0</v>
      </c>
      <c r="K5876" s="74">
        <f>計算過程!I5873</f>
        <v>0</v>
      </c>
      <c r="L5876" s="74">
        <f>計算過程!J5873</f>
        <v>0</v>
      </c>
      <c r="M5876" s="74">
        <f>計算過程!K5873</f>
        <v>0</v>
      </c>
      <c r="N5876" s="75">
        <f>計算過程!Q5873</f>
        <v>0</v>
      </c>
    </row>
    <row r="5877" spans="8:14">
      <c r="H5877" s="38">
        <v>41884</v>
      </c>
      <c r="I5877" s="39" t="s">
        <v>161</v>
      </c>
      <c r="J5877" s="74">
        <f>計算過程!D5874</f>
        <v>0</v>
      </c>
      <c r="K5877" s="74">
        <f>計算過程!I5874</f>
        <v>0</v>
      </c>
      <c r="L5877" s="74">
        <f>計算過程!J5874</f>
        <v>0</v>
      </c>
      <c r="M5877" s="74">
        <f>計算過程!K5874</f>
        <v>0</v>
      </c>
      <c r="N5877" s="75">
        <f>計算過程!Q5874</f>
        <v>0</v>
      </c>
    </row>
    <row r="5878" spans="8:14">
      <c r="H5878" s="38">
        <v>41884</v>
      </c>
      <c r="I5878" s="39" t="s">
        <v>162</v>
      </c>
      <c r="J5878" s="74">
        <f>計算過程!D5875</f>
        <v>0</v>
      </c>
      <c r="K5878" s="74">
        <f>計算過程!I5875</f>
        <v>0</v>
      </c>
      <c r="L5878" s="74">
        <f>計算過程!J5875</f>
        <v>0</v>
      </c>
      <c r="M5878" s="74">
        <f>計算過程!K5875</f>
        <v>0</v>
      </c>
      <c r="N5878" s="75">
        <f>計算過程!Q5875</f>
        <v>0</v>
      </c>
    </row>
    <row r="5879" spans="8:14">
      <c r="H5879" s="38">
        <v>41884</v>
      </c>
      <c r="I5879" s="39" t="s">
        <v>163</v>
      </c>
      <c r="J5879" s="74">
        <f>計算過程!D5876</f>
        <v>0</v>
      </c>
      <c r="K5879" s="74">
        <f>計算過程!I5876</f>
        <v>0</v>
      </c>
      <c r="L5879" s="74">
        <f>計算過程!J5876</f>
        <v>0</v>
      </c>
      <c r="M5879" s="74">
        <f>計算過程!K5876</f>
        <v>0</v>
      </c>
      <c r="N5879" s="75">
        <f>計算過程!Q5876</f>
        <v>0</v>
      </c>
    </row>
    <row r="5880" spans="8:14">
      <c r="H5880" s="38">
        <v>41884</v>
      </c>
      <c r="I5880" s="39" t="s">
        <v>164</v>
      </c>
      <c r="J5880" s="74">
        <f>計算過程!D5877</f>
        <v>0</v>
      </c>
      <c r="K5880" s="74">
        <f>計算過程!I5877</f>
        <v>0</v>
      </c>
      <c r="L5880" s="74">
        <f>計算過程!J5877</f>
        <v>0</v>
      </c>
      <c r="M5880" s="74">
        <f>計算過程!K5877</f>
        <v>0</v>
      </c>
      <c r="N5880" s="75">
        <f>計算過程!Q5877</f>
        <v>0</v>
      </c>
    </row>
    <row r="5881" spans="8:14">
      <c r="H5881" s="38">
        <v>41884</v>
      </c>
      <c r="I5881" s="39" t="s">
        <v>165</v>
      </c>
      <c r="J5881" s="74">
        <f>計算過程!D5878</f>
        <v>0</v>
      </c>
      <c r="K5881" s="74">
        <f>計算過程!I5878</f>
        <v>0</v>
      </c>
      <c r="L5881" s="74">
        <f>計算過程!J5878</f>
        <v>0</v>
      </c>
      <c r="M5881" s="74">
        <f>計算過程!K5878</f>
        <v>0</v>
      </c>
      <c r="N5881" s="75">
        <f>計算過程!Q5878</f>
        <v>0</v>
      </c>
    </row>
    <row r="5882" spans="8:14">
      <c r="H5882" s="38">
        <v>41884</v>
      </c>
      <c r="I5882" s="39" t="s">
        <v>166</v>
      </c>
      <c r="J5882" s="74">
        <f>計算過程!D5879</f>
        <v>0</v>
      </c>
      <c r="K5882" s="74">
        <f>計算過程!I5879</f>
        <v>0</v>
      </c>
      <c r="L5882" s="74">
        <f>計算過程!J5879</f>
        <v>0</v>
      </c>
      <c r="M5882" s="74">
        <f>計算過程!K5879</f>
        <v>0</v>
      </c>
      <c r="N5882" s="75">
        <f>計算過程!Q5879</f>
        <v>0</v>
      </c>
    </row>
    <row r="5883" spans="8:14">
      <c r="H5883" s="38">
        <v>41884</v>
      </c>
      <c r="I5883" s="39" t="s">
        <v>167</v>
      </c>
      <c r="J5883" s="74">
        <f>計算過程!D5880</f>
        <v>0</v>
      </c>
      <c r="K5883" s="74">
        <f>計算過程!I5880</f>
        <v>0</v>
      </c>
      <c r="L5883" s="74">
        <f>計算過程!J5880</f>
        <v>0</v>
      </c>
      <c r="M5883" s="74">
        <f>計算過程!K5880</f>
        <v>0</v>
      </c>
      <c r="N5883" s="75">
        <f>計算過程!Q5880</f>
        <v>0</v>
      </c>
    </row>
    <row r="5884" spans="8:14">
      <c r="H5884" s="38">
        <v>41884</v>
      </c>
      <c r="I5884" s="39" t="s">
        <v>168</v>
      </c>
      <c r="J5884" s="74">
        <f>計算過程!D5881</f>
        <v>0</v>
      </c>
      <c r="K5884" s="74">
        <f>計算過程!I5881</f>
        <v>0</v>
      </c>
      <c r="L5884" s="74">
        <f>計算過程!J5881</f>
        <v>0</v>
      </c>
      <c r="M5884" s="74">
        <f>計算過程!K5881</f>
        <v>0</v>
      </c>
      <c r="N5884" s="75">
        <f>計算過程!Q5881</f>
        <v>0</v>
      </c>
    </row>
    <row r="5885" spans="8:14">
      <c r="H5885" s="38">
        <v>41884</v>
      </c>
      <c r="I5885" s="39" t="s">
        <v>169</v>
      </c>
      <c r="J5885" s="74">
        <f>計算過程!D5882</f>
        <v>0</v>
      </c>
      <c r="K5885" s="74">
        <f>計算過程!I5882</f>
        <v>0</v>
      </c>
      <c r="L5885" s="74">
        <f>計算過程!J5882</f>
        <v>0</v>
      </c>
      <c r="M5885" s="74">
        <f>計算過程!K5882</f>
        <v>0</v>
      </c>
      <c r="N5885" s="75">
        <f>計算過程!Q5882</f>
        <v>0</v>
      </c>
    </row>
    <row r="5886" spans="8:14">
      <c r="H5886" s="38">
        <v>41884</v>
      </c>
      <c r="I5886" s="39" t="s">
        <v>170</v>
      </c>
      <c r="J5886" s="74">
        <f>計算過程!D5883</f>
        <v>0</v>
      </c>
      <c r="K5886" s="74">
        <f>計算過程!I5883</f>
        <v>0</v>
      </c>
      <c r="L5886" s="74">
        <f>計算過程!J5883</f>
        <v>0</v>
      </c>
      <c r="M5886" s="74">
        <f>計算過程!K5883</f>
        <v>0</v>
      </c>
      <c r="N5886" s="75">
        <f>計算過程!Q5883</f>
        <v>0</v>
      </c>
    </row>
    <row r="5887" spans="8:14">
      <c r="H5887" s="38">
        <v>41884</v>
      </c>
      <c r="I5887" s="39" t="s">
        <v>171</v>
      </c>
      <c r="J5887" s="74">
        <f>計算過程!D5884</f>
        <v>0</v>
      </c>
      <c r="K5887" s="74">
        <f>計算過程!I5884</f>
        <v>0</v>
      </c>
      <c r="L5887" s="74">
        <f>計算過程!J5884</f>
        <v>0</v>
      </c>
      <c r="M5887" s="74">
        <f>計算過程!K5884</f>
        <v>0</v>
      </c>
      <c r="N5887" s="75">
        <f>計算過程!Q5884</f>
        <v>0</v>
      </c>
    </row>
    <row r="5888" spans="8:14">
      <c r="H5888" s="38">
        <v>41884</v>
      </c>
      <c r="I5888" s="39" t="s">
        <v>172</v>
      </c>
      <c r="J5888" s="74">
        <f>計算過程!D5885</f>
        <v>0</v>
      </c>
      <c r="K5888" s="74">
        <f>計算過程!I5885</f>
        <v>0</v>
      </c>
      <c r="L5888" s="74">
        <f>計算過程!J5885</f>
        <v>0</v>
      </c>
      <c r="M5888" s="74">
        <f>計算過程!K5885</f>
        <v>0</v>
      </c>
      <c r="N5888" s="75">
        <f>計算過程!Q5885</f>
        <v>0</v>
      </c>
    </row>
    <row r="5889" spans="8:14">
      <c r="H5889" s="38">
        <v>41885</v>
      </c>
      <c r="I5889" s="39" t="s">
        <v>149</v>
      </c>
      <c r="J5889" s="74">
        <f>計算過程!D5886</f>
        <v>0</v>
      </c>
      <c r="K5889" s="74">
        <f>計算過程!I5886</f>
        <v>0</v>
      </c>
      <c r="L5889" s="74">
        <f>計算過程!J5886</f>
        <v>0</v>
      </c>
      <c r="M5889" s="74">
        <f>計算過程!K5886</f>
        <v>0</v>
      </c>
      <c r="N5889" s="75">
        <f>計算過程!Q5886</f>
        <v>0</v>
      </c>
    </row>
    <row r="5890" spans="8:14">
      <c r="H5890" s="38">
        <v>41885</v>
      </c>
      <c r="I5890" s="39" t="s">
        <v>150</v>
      </c>
      <c r="J5890" s="74">
        <f>計算過程!D5887</f>
        <v>0</v>
      </c>
      <c r="K5890" s="74">
        <f>計算過程!I5887</f>
        <v>0</v>
      </c>
      <c r="L5890" s="74">
        <f>計算過程!J5887</f>
        <v>0</v>
      </c>
      <c r="M5890" s="74">
        <f>計算過程!K5887</f>
        <v>0</v>
      </c>
      <c r="N5890" s="75">
        <f>計算過程!Q5887</f>
        <v>0</v>
      </c>
    </row>
    <row r="5891" spans="8:14">
      <c r="H5891" s="38">
        <v>41885</v>
      </c>
      <c r="I5891" s="39" t="s">
        <v>151</v>
      </c>
      <c r="J5891" s="74">
        <f>計算過程!D5888</f>
        <v>0</v>
      </c>
      <c r="K5891" s="74">
        <f>計算過程!I5888</f>
        <v>0</v>
      </c>
      <c r="L5891" s="74">
        <f>計算過程!J5888</f>
        <v>0</v>
      </c>
      <c r="M5891" s="74">
        <f>計算過程!K5888</f>
        <v>0</v>
      </c>
      <c r="N5891" s="75">
        <f>計算過程!Q5888</f>
        <v>0</v>
      </c>
    </row>
    <row r="5892" spans="8:14">
      <c r="H5892" s="38">
        <v>41885</v>
      </c>
      <c r="I5892" s="39" t="s">
        <v>152</v>
      </c>
      <c r="J5892" s="74">
        <f>計算過程!D5889</f>
        <v>0</v>
      </c>
      <c r="K5892" s="74">
        <f>計算過程!I5889</f>
        <v>0</v>
      </c>
      <c r="L5892" s="74">
        <f>計算過程!J5889</f>
        <v>0</v>
      </c>
      <c r="M5892" s="74">
        <f>計算過程!K5889</f>
        <v>0</v>
      </c>
      <c r="N5892" s="75">
        <f>計算過程!Q5889</f>
        <v>0</v>
      </c>
    </row>
    <row r="5893" spans="8:14">
      <c r="H5893" s="38">
        <v>41885</v>
      </c>
      <c r="I5893" s="39" t="s">
        <v>153</v>
      </c>
      <c r="J5893" s="74">
        <f>計算過程!D5890</f>
        <v>0</v>
      </c>
      <c r="K5893" s="74">
        <f>計算過程!I5890</f>
        <v>0</v>
      </c>
      <c r="L5893" s="74">
        <f>計算過程!J5890</f>
        <v>0</v>
      </c>
      <c r="M5893" s="74">
        <f>計算過程!K5890</f>
        <v>0</v>
      </c>
      <c r="N5893" s="75">
        <f>計算過程!Q5890</f>
        <v>0</v>
      </c>
    </row>
    <row r="5894" spans="8:14">
      <c r="H5894" s="38">
        <v>41885</v>
      </c>
      <c r="I5894" s="39" t="s">
        <v>154</v>
      </c>
      <c r="J5894" s="74">
        <f>計算過程!D5891</f>
        <v>0</v>
      </c>
      <c r="K5894" s="74">
        <f>計算過程!I5891</f>
        <v>0</v>
      </c>
      <c r="L5894" s="74">
        <f>計算過程!J5891</f>
        <v>0</v>
      </c>
      <c r="M5894" s="74">
        <f>計算過程!K5891</f>
        <v>0</v>
      </c>
      <c r="N5894" s="75">
        <f>計算過程!Q5891</f>
        <v>0</v>
      </c>
    </row>
    <row r="5895" spans="8:14">
      <c r="H5895" s="38">
        <v>41885</v>
      </c>
      <c r="I5895" s="39" t="s">
        <v>155</v>
      </c>
      <c r="J5895" s="74">
        <f>計算過程!D5892</f>
        <v>0</v>
      </c>
      <c r="K5895" s="74">
        <f>計算過程!I5892</f>
        <v>0</v>
      </c>
      <c r="L5895" s="74">
        <f>計算過程!J5892</f>
        <v>0</v>
      </c>
      <c r="M5895" s="74">
        <f>計算過程!K5892</f>
        <v>0</v>
      </c>
      <c r="N5895" s="75">
        <f>計算過程!Q5892</f>
        <v>0</v>
      </c>
    </row>
    <row r="5896" spans="8:14">
      <c r="H5896" s="38">
        <v>41885</v>
      </c>
      <c r="I5896" s="39" t="s">
        <v>156</v>
      </c>
      <c r="J5896" s="74">
        <f>計算過程!D5893</f>
        <v>0</v>
      </c>
      <c r="K5896" s="74">
        <f>計算過程!I5893</f>
        <v>0</v>
      </c>
      <c r="L5896" s="74">
        <f>計算過程!J5893</f>
        <v>0</v>
      </c>
      <c r="M5896" s="74">
        <f>計算過程!K5893</f>
        <v>0</v>
      </c>
      <c r="N5896" s="75">
        <f>計算過程!Q5893</f>
        <v>0</v>
      </c>
    </row>
    <row r="5897" spans="8:14">
      <c r="H5897" s="38">
        <v>41885</v>
      </c>
      <c r="I5897" s="39" t="s">
        <v>157</v>
      </c>
      <c r="J5897" s="74">
        <f>計算過程!D5894</f>
        <v>0</v>
      </c>
      <c r="K5897" s="74">
        <f>計算過程!I5894</f>
        <v>0</v>
      </c>
      <c r="L5897" s="74">
        <f>計算過程!J5894</f>
        <v>0</v>
      </c>
      <c r="M5897" s="74">
        <f>計算過程!K5894</f>
        <v>0</v>
      </c>
      <c r="N5897" s="75">
        <f>計算過程!Q5894</f>
        <v>0</v>
      </c>
    </row>
    <row r="5898" spans="8:14">
      <c r="H5898" s="38">
        <v>41885</v>
      </c>
      <c r="I5898" s="39" t="s">
        <v>158</v>
      </c>
      <c r="J5898" s="74">
        <f>計算過程!D5895</f>
        <v>0</v>
      </c>
      <c r="K5898" s="74">
        <f>計算過程!I5895</f>
        <v>0</v>
      </c>
      <c r="L5898" s="74">
        <f>計算過程!J5895</f>
        <v>0</v>
      </c>
      <c r="M5898" s="74">
        <f>計算過程!K5895</f>
        <v>0</v>
      </c>
      <c r="N5898" s="75">
        <f>計算過程!Q5895</f>
        <v>0</v>
      </c>
    </row>
    <row r="5899" spans="8:14">
      <c r="H5899" s="38">
        <v>41885</v>
      </c>
      <c r="I5899" s="39" t="s">
        <v>159</v>
      </c>
      <c r="J5899" s="74">
        <f>計算過程!D5896</f>
        <v>0</v>
      </c>
      <c r="K5899" s="74">
        <f>計算過程!I5896</f>
        <v>0</v>
      </c>
      <c r="L5899" s="74">
        <f>計算過程!J5896</f>
        <v>0</v>
      </c>
      <c r="M5899" s="74">
        <f>計算過程!K5896</f>
        <v>0</v>
      </c>
      <c r="N5899" s="75">
        <f>計算過程!Q5896</f>
        <v>0</v>
      </c>
    </row>
    <row r="5900" spans="8:14">
      <c r="H5900" s="38">
        <v>41885</v>
      </c>
      <c r="I5900" s="39" t="s">
        <v>160</v>
      </c>
      <c r="J5900" s="74">
        <f>計算過程!D5897</f>
        <v>0</v>
      </c>
      <c r="K5900" s="74">
        <f>計算過程!I5897</f>
        <v>0</v>
      </c>
      <c r="L5900" s="74">
        <f>計算過程!J5897</f>
        <v>0</v>
      </c>
      <c r="M5900" s="74">
        <f>計算過程!K5897</f>
        <v>0</v>
      </c>
      <c r="N5900" s="75">
        <f>計算過程!Q5897</f>
        <v>0</v>
      </c>
    </row>
    <row r="5901" spans="8:14">
      <c r="H5901" s="38">
        <v>41885</v>
      </c>
      <c r="I5901" s="39" t="s">
        <v>161</v>
      </c>
      <c r="J5901" s="74">
        <f>計算過程!D5898</f>
        <v>0</v>
      </c>
      <c r="K5901" s="74">
        <f>計算過程!I5898</f>
        <v>0</v>
      </c>
      <c r="L5901" s="74">
        <f>計算過程!J5898</f>
        <v>0</v>
      </c>
      <c r="M5901" s="74">
        <f>計算過程!K5898</f>
        <v>0</v>
      </c>
      <c r="N5901" s="75">
        <f>計算過程!Q5898</f>
        <v>0</v>
      </c>
    </row>
    <row r="5902" spans="8:14">
      <c r="H5902" s="38">
        <v>41885</v>
      </c>
      <c r="I5902" s="39" t="s">
        <v>162</v>
      </c>
      <c r="J5902" s="74">
        <f>計算過程!D5899</f>
        <v>0</v>
      </c>
      <c r="K5902" s="74">
        <f>計算過程!I5899</f>
        <v>0</v>
      </c>
      <c r="L5902" s="74">
        <f>計算過程!J5899</f>
        <v>0</v>
      </c>
      <c r="M5902" s="74">
        <f>計算過程!K5899</f>
        <v>0</v>
      </c>
      <c r="N5902" s="75">
        <f>計算過程!Q5899</f>
        <v>0</v>
      </c>
    </row>
    <row r="5903" spans="8:14">
      <c r="H5903" s="38">
        <v>41885</v>
      </c>
      <c r="I5903" s="39" t="s">
        <v>163</v>
      </c>
      <c r="J5903" s="74">
        <f>計算過程!D5900</f>
        <v>0</v>
      </c>
      <c r="K5903" s="74">
        <f>計算過程!I5900</f>
        <v>0</v>
      </c>
      <c r="L5903" s="74">
        <f>計算過程!J5900</f>
        <v>0</v>
      </c>
      <c r="M5903" s="74">
        <f>計算過程!K5900</f>
        <v>0</v>
      </c>
      <c r="N5903" s="75">
        <f>計算過程!Q5900</f>
        <v>0</v>
      </c>
    </row>
    <row r="5904" spans="8:14">
      <c r="H5904" s="38">
        <v>41885</v>
      </c>
      <c r="I5904" s="39" t="s">
        <v>164</v>
      </c>
      <c r="J5904" s="74">
        <f>計算過程!D5901</f>
        <v>0</v>
      </c>
      <c r="K5904" s="74">
        <f>計算過程!I5901</f>
        <v>0</v>
      </c>
      <c r="L5904" s="74">
        <f>計算過程!J5901</f>
        <v>0</v>
      </c>
      <c r="M5904" s="74">
        <f>計算過程!K5901</f>
        <v>0</v>
      </c>
      <c r="N5904" s="75">
        <f>計算過程!Q5901</f>
        <v>0</v>
      </c>
    </row>
    <row r="5905" spans="8:14">
      <c r="H5905" s="38">
        <v>41885</v>
      </c>
      <c r="I5905" s="39" t="s">
        <v>165</v>
      </c>
      <c r="J5905" s="74">
        <f>計算過程!D5902</f>
        <v>0</v>
      </c>
      <c r="K5905" s="74">
        <f>計算過程!I5902</f>
        <v>0</v>
      </c>
      <c r="L5905" s="74">
        <f>計算過程!J5902</f>
        <v>0</v>
      </c>
      <c r="M5905" s="74">
        <f>計算過程!K5902</f>
        <v>0</v>
      </c>
      <c r="N5905" s="75">
        <f>計算過程!Q5902</f>
        <v>0</v>
      </c>
    </row>
    <row r="5906" spans="8:14">
      <c r="H5906" s="38">
        <v>41885</v>
      </c>
      <c r="I5906" s="39" t="s">
        <v>166</v>
      </c>
      <c r="J5906" s="74">
        <f>計算過程!D5903</f>
        <v>0</v>
      </c>
      <c r="K5906" s="74">
        <f>計算過程!I5903</f>
        <v>0</v>
      </c>
      <c r="L5906" s="74">
        <f>計算過程!J5903</f>
        <v>0</v>
      </c>
      <c r="M5906" s="74">
        <f>計算過程!K5903</f>
        <v>0</v>
      </c>
      <c r="N5906" s="75">
        <f>計算過程!Q5903</f>
        <v>0</v>
      </c>
    </row>
    <row r="5907" spans="8:14">
      <c r="H5907" s="38">
        <v>41885</v>
      </c>
      <c r="I5907" s="39" t="s">
        <v>167</v>
      </c>
      <c r="J5907" s="74">
        <f>計算過程!D5904</f>
        <v>0</v>
      </c>
      <c r="K5907" s="74">
        <f>計算過程!I5904</f>
        <v>0</v>
      </c>
      <c r="L5907" s="74">
        <f>計算過程!J5904</f>
        <v>0</v>
      </c>
      <c r="M5907" s="74">
        <f>計算過程!K5904</f>
        <v>0</v>
      </c>
      <c r="N5907" s="75">
        <f>計算過程!Q5904</f>
        <v>0</v>
      </c>
    </row>
    <row r="5908" spans="8:14">
      <c r="H5908" s="38">
        <v>41885</v>
      </c>
      <c r="I5908" s="39" t="s">
        <v>168</v>
      </c>
      <c r="J5908" s="74">
        <f>計算過程!D5905</f>
        <v>0</v>
      </c>
      <c r="K5908" s="74">
        <f>計算過程!I5905</f>
        <v>0</v>
      </c>
      <c r="L5908" s="74">
        <f>計算過程!J5905</f>
        <v>0</v>
      </c>
      <c r="M5908" s="74">
        <f>計算過程!K5905</f>
        <v>0</v>
      </c>
      <c r="N5908" s="75">
        <f>計算過程!Q5905</f>
        <v>0</v>
      </c>
    </row>
    <row r="5909" spans="8:14">
      <c r="H5909" s="38">
        <v>41885</v>
      </c>
      <c r="I5909" s="39" t="s">
        <v>169</v>
      </c>
      <c r="J5909" s="74">
        <f>計算過程!D5906</f>
        <v>0</v>
      </c>
      <c r="K5909" s="74">
        <f>計算過程!I5906</f>
        <v>0</v>
      </c>
      <c r="L5909" s="74">
        <f>計算過程!J5906</f>
        <v>0</v>
      </c>
      <c r="M5909" s="74">
        <f>計算過程!K5906</f>
        <v>0</v>
      </c>
      <c r="N5909" s="75">
        <f>計算過程!Q5906</f>
        <v>0</v>
      </c>
    </row>
    <row r="5910" spans="8:14">
      <c r="H5910" s="38">
        <v>41885</v>
      </c>
      <c r="I5910" s="39" t="s">
        <v>170</v>
      </c>
      <c r="J5910" s="74">
        <f>計算過程!D5907</f>
        <v>0</v>
      </c>
      <c r="K5910" s="74">
        <f>計算過程!I5907</f>
        <v>0</v>
      </c>
      <c r="L5910" s="74">
        <f>計算過程!J5907</f>
        <v>0</v>
      </c>
      <c r="M5910" s="74">
        <f>計算過程!K5907</f>
        <v>0</v>
      </c>
      <c r="N5910" s="75">
        <f>計算過程!Q5907</f>
        <v>0</v>
      </c>
    </row>
    <row r="5911" spans="8:14">
      <c r="H5911" s="38">
        <v>41885</v>
      </c>
      <c r="I5911" s="39" t="s">
        <v>171</v>
      </c>
      <c r="J5911" s="74">
        <f>計算過程!D5908</f>
        <v>0</v>
      </c>
      <c r="K5911" s="74">
        <f>計算過程!I5908</f>
        <v>0</v>
      </c>
      <c r="L5911" s="74">
        <f>計算過程!J5908</f>
        <v>0</v>
      </c>
      <c r="M5911" s="74">
        <f>計算過程!K5908</f>
        <v>0</v>
      </c>
      <c r="N5911" s="75">
        <f>計算過程!Q5908</f>
        <v>0</v>
      </c>
    </row>
    <row r="5912" spans="8:14">
      <c r="H5912" s="38">
        <v>41885</v>
      </c>
      <c r="I5912" s="39" t="s">
        <v>172</v>
      </c>
      <c r="J5912" s="74">
        <f>計算過程!D5909</f>
        <v>0</v>
      </c>
      <c r="K5912" s="74">
        <f>計算過程!I5909</f>
        <v>0</v>
      </c>
      <c r="L5912" s="74">
        <f>計算過程!J5909</f>
        <v>0</v>
      </c>
      <c r="M5912" s="74">
        <f>計算過程!K5909</f>
        <v>0</v>
      </c>
      <c r="N5912" s="75">
        <f>計算過程!Q5909</f>
        <v>0</v>
      </c>
    </row>
    <row r="5913" spans="8:14">
      <c r="H5913" s="38">
        <v>41886</v>
      </c>
      <c r="I5913" s="39" t="s">
        <v>149</v>
      </c>
      <c r="J5913" s="74">
        <f>計算過程!D5910</f>
        <v>0</v>
      </c>
      <c r="K5913" s="74">
        <f>計算過程!I5910</f>
        <v>0</v>
      </c>
      <c r="L5913" s="74">
        <f>計算過程!J5910</f>
        <v>0</v>
      </c>
      <c r="M5913" s="74">
        <f>計算過程!K5910</f>
        <v>0</v>
      </c>
      <c r="N5913" s="75">
        <f>計算過程!Q5910</f>
        <v>0</v>
      </c>
    </row>
    <row r="5914" spans="8:14">
      <c r="H5914" s="38">
        <v>41886</v>
      </c>
      <c r="I5914" s="39" t="s">
        <v>150</v>
      </c>
      <c r="J5914" s="74">
        <f>計算過程!D5911</f>
        <v>0</v>
      </c>
      <c r="K5914" s="74">
        <f>計算過程!I5911</f>
        <v>0</v>
      </c>
      <c r="L5914" s="74">
        <f>計算過程!J5911</f>
        <v>0</v>
      </c>
      <c r="M5914" s="74">
        <f>計算過程!K5911</f>
        <v>0</v>
      </c>
      <c r="N5914" s="75">
        <f>計算過程!Q5911</f>
        <v>0</v>
      </c>
    </row>
    <row r="5915" spans="8:14">
      <c r="H5915" s="38">
        <v>41886</v>
      </c>
      <c r="I5915" s="39" t="s">
        <v>151</v>
      </c>
      <c r="J5915" s="74">
        <f>計算過程!D5912</f>
        <v>0</v>
      </c>
      <c r="K5915" s="74">
        <f>計算過程!I5912</f>
        <v>0</v>
      </c>
      <c r="L5915" s="74">
        <f>計算過程!J5912</f>
        <v>0</v>
      </c>
      <c r="M5915" s="74">
        <f>計算過程!K5912</f>
        <v>0</v>
      </c>
      <c r="N5915" s="75">
        <f>計算過程!Q5912</f>
        <v>0</v>
      </c>
    </row>
    <row r="5916" spans="8:14">
      <c r="H5916" s="38">
        <v>41886</v>
      </c>
      <c r="I5916" s="39" t="s">
        <v>152</v>
      </c>
      <c r="J5916" s="74">
        <f>計算過程!D5913</f>
        <v>0</v>
      </c>
      <c r="K5916" s="74">
        <f>計算過程!I5913</f>
        <v>0</v>
      </c>
      <c r="L5916" s="74">
        <f>計算過程!J5913</f>
        <v>0</v>
      </c>
      <c r="M5916" s="74">
        <f>計算過程!K5913</f>
        <v>0</v>
      </c>
      <c r="N5916" s="75">
        <f>計算過程!Q5913</f>
        <v>0</v>
      </c>
    </row>
    <row r="5917" spans="8:14">
      <c r="H5917" s="38">
        <v>41886</v>
      </c>
      <c r="I5917" s="39" t="s">
        <v>153</v>
      </c>
      <c r="J5917" s="74">
        <f>計算過程!D5914</f>
        <v>0</v>
      </c>
      <c r="K5917" s="74">
        <f>計算過程!I5914</f>
        <v>0</v>
      </c>
      <c r="L5917" s="74">
        <f>計算過程!J5914</f>
        <v>0</v>
      </c>
      <c r="M5917" s="74">
        <f>計算過程!K5914</f>
        <v>0</v>
      </c>
      <c r="N5917" s="75">
        <f>計算過程!Q5914</f>
        <v>0</v>
      </c>
    </row>
    <row r="5918" spans="8:14">
      <c r="H5918" s="38">
        <v>41886</v>
      </c>
      <c r="I5918" s="39" t="s">
        <v>154</v>
      </c>
      <c r="J5918" s="74">
        <f>計算過程!D5915</f>
        <v>0</v>
      </c>
      <c r="K5918" s="74">
        <f>計算過程!I5915</f>
        <v>0</v>
      </c>
      <c r="L5918" s="74">
        <f>計算過程!J5915</f>
        <v>0</v>
      </c>
      <c r="M5918" s="74">
        <f>計算過程!K5915</f>
        <v>0</v>
      </c>
      <c r="N5918" s="75">
        <f>計算過程!Q5915</f>
        <v>0</v>
      </c>
    </row>
    <row r="5919" spans="8:14">
      <c r="H5919" s="38">
        <v>41886</v>
      </c>
      <c r="I5919" s="39" t="s">
        <v>155</v>
      </c>
      <c r="J5919" s="74">
        <f>計算過程!D5916</f>
        <v>0</v>
      </c>
      <c r="K5919" s="74">
        <f>計算過程!I5916</f>
        <v>0</v>
      </c>
      <c r="L5919" s="74">
        <f>計算過程!J5916</f>
        <v>0</v>
      </c>
      <c r="M5919" s="74">
        <f>計算過程!K5916</f>
        <v>0</v>
      </c>
      <c r="N5919" s="75">
        <f>計算過程!Q5916</f>
        <v>0</v>
      </c>
    </row>
    <row r="5920" spans="8:14">
      <c r="H5920" s="38">
        <v>41886</v>
      </c>
      <c r="I5920" s="39" t="s">
        <v>156</v>
      </c>
      <c r="J5920" s="74">
        <f>計算過程!D5917</f>
        <v>0</v>
      </c>
      <c r="K5920" s="74">
        <f>計算過程!I5917</f>
        <v>0</v>
      </c>
      <c r="L5920" s="74">
        <f>計算過程!J5917</f>
        <v>0</v>
      </c>
      <c r="M5920" s="74">
        <f>計算過程!K5917</f>
        <v>0</v>
      </c>
      <c r="N5920" s="75">
        <f>計算過程!Q5917</f>
        <v>0</v>
      </c>
    </row>
    <row r="5921" spans="8:14">
      <c r="H5921" s="38">
        <v>41886</v>
      </c>
      <c r="I5921" s="39" t="s">
        <v>157</v>
      </c>
      <c r="J5921" s="74">
        <f>計算過程!D5918</f>
        <v>0</v>
      </c>
      <c r="K5921" s="74">
        <f>計算過程!I5918</f>
        <v>0</v>
      </c>
      <c r="L5921" s="74">
        <f>計算過程!J5918</f>
        <v>0</v>
      </c>
      <c r="M5921" s="74">
        <f>計算過程!K5918</f>
        <v>0</v>
      </c>
      <c r="N5921" s="75">
        <f>計算過程!Q5918</f>
        <v>0</v>
      </c>
    </row>
    <row r="5922" spans="8:14">
      <c r="H5922" s="38">
        <v>41886</v>
      </c>
      <c r="I5922" s="39" t="s">
        <v>158</v>
      </c>
      <c r="J5922" s="74">
        <f>計算過程!D5919</f>
        <v>0</v>
      </c>
      <c r="K5922" s="74">
        <f>計算過程!I5919</f>
        <v>0</v>
      </c>
      <c r="L5922" s="74">
        <f>計算過程!J5919</f>
        <v>0</v>
      </c>
      <c r="M5922" s="74">
        <f>計算過程!K5919</f>
        <v>0</v>
      </c>
      <c r="N5922" s="75">
        <f>計算過程!Q5919</f>
        <v>0</v>
      </c>
    </row>
    <row r="5923" spans="8:14">
      <c r="H5923" s="38">
        <v>41886</v>
      </c>
      <c r="I5923" s="39" t="s">
        <v>159</v>
      </c>
      <c r="J5923" s="74">
        <f>計算過程!D5920</f>
        <v>0</v>
      </c>
      <c r="K5923" s="74">
        <f>計算過程!I5920</f>
        <v>0</v>
      </c>
      <c r="L5923" s="74">
        <f>計算過程!J5920</f>
        <v>0</v>
      </c>
      <c r="M5923" s="74">
        <f>計算過程!K5920</f>
        <v>0</v>
      </c>
      <c r="N5923" s="75">
        <f>計算過程!Q5920</f>
        <v>0</v>
      </c>
    </row>
    <row r="5924" spans="8:14">
      <c r="H5924" s="38">
        <v>41886</v>
      </c>
      <c r="I5924" s="39" t="s">
        <v>160</v>
      </c>
      <c r="J5924" s="74">
        <f>計算過程!D5921</f>
        <v>0</v>
      </c>
      <c r="K5924" s="74">
        <f>計算過程!I5921</f>
        <v>0</v>
      </c>
      <c r="L5924" s="74">
        <f>計算過程!J5921</f>
        <v>0</v>
      </c>
      <c r="M5924" s="74">
        <f>計算過程!K5921</f>
        <v>0</v>
      </c>
      <c r="N5924" s="75">
        <f>計算過程!Q5921</f>
        <v>0</v>
      </c>
    </row>
    <row r="5925" spans="8:14">
      <c r="H5925" s="38">
        <v>41886</v>
      </c>
      <c r="I5925" s="39" t="s">
        <v>161</v>
      </c>
      <c r="J5925" s="74">
        <f>計算過程!D5922</f>
        <v>0</v>
      </c>
      <c r="K5925" s="74">
        <f>計算過程!I5922</f>
        <v>0</v>
      </c>
      <c r="L5925" s="74">
        <f>計算過程!J5922</f>
        <v>0</v>
      </c>
      <c r="M5925" s="74">
        <f>計算過程!K5922</f>
        <v>0</v>
      </c>
      <c r="N5925" s="75">
        <f>計算過程!Q5922</f>
        <v>0</v>
      </c>
    </row>
    <row r="5926" spans="8:14">
      <c r="H5926" s="38">
        <v>41886</v>
      </c>
      <c r="I5926" s="39" t="s">
        <v>162</v>
      </c>
      <c r="J5926" s="74">
        <f>計算過程!D5923</f>
        <v>0</v>
      </c>
      <c r="K5926" s="74">
        <f>計算過程!I5923</f>
        <v>0</v>
      </c>
      <c r="L5926" s="74">
        <f>計算過程!J5923</f>
        <v>0</v>
      </c>
      <c r="M5926" s="74">
        <f>計算過程!K5923</f>
        <v>0</v>
      </c>
      <c r="N5926" s="75">
        <f>計算過程!Q5923</f>
        <v>0</v>
      </c>
    </row>
    <row r="5927" spans="8:14">
      <c r="H5927" s="38">
        <v>41886</v>
      </c>
      <c r="I5927" s="39" t="s">
        <v>163</v>
      </c>
      <c r="J5927" s="74">
        <f>計算過程!D5924</f>
        <v>0</v>
      </c>
      <c r="K5927" s="74">
        <f>計算過程!I5924</f>
        <v>0</v>
      </c>
      <c r="L5927" s="74">
        <f>計算過程!J5924</f>
        <v>0</v>
      </c>
      <c r="M5927" s="74">
        <f>計算過程!K5924</f>
        <v>0</v>
      </c>
      <c r="N5927" s="75">
        <f>計算過程!Q5924</f>
        <v>0</v>
      </c>
    </row>
    <row r="5928" spans="8:14">
      <c r="H5928" s="38">
        <v>41886</v>
      </c>
      <c r="I5928" s="39" t="s">
        <v>164</v>
      </c>
      <c r="J5928" s="74">
        <f>計算過程!D5925</f>
        <v>0</v>
      </c>
      <c r="K5928" s="74">
        <f>計算過程!I5925</f>
        <v>0</v>
      </c>
      <c r="L5928" s="74">
        <f>計算過程!J5925</f>
        <v>0</v>
      </c>
      <c r="M5928" s="74">
        <f>計算過程!K5925</f>
        <v>0</v>
      </c>
      <c r="N5928" s="75">
        <f>計算過程!Q5925</f>
        <v>0</v>
      </c>
    </row>
    <row r="5929" spans="8:14">
      <c r="H5929" s="38">
        <v>41886</v>
      </c>
      <c r="I5929" s="39" t="s">
        <v>165</v>
      </c>
      <c r="J5929" s="74">
        <f>計算過程!D5926</f>
        <v>0</v>
      </c>
      <c r="K5929" s="74">
        <f>計算過程!I5926</f>
        <v>0</v>
      </c>
      <c r="L5929" s="74">
        <f>計算過程!J5926</f>
        <v>0</v>
      </c>
      <c r="M5929" s="74">
        <f>計算過程!K5926</f>
        <v>0</v>
      </c>
      <c r="N5929" s="75">
        <f>計算過程!Q5926</f>
        <v>0</v>
      </c>
    </row>
    <row r="5930" spans="8:14">
      <c r="H5930" s="38">
        <v>41886</v>
      </c>
      <c r="I5930" s="39" t="s">
        <v>166</v>
      </c>
      <c r="J5930" s="74">
        <f>計算過程!D5927</f>
        <v>0</v>
      </c>
      <c r="K5930" s="74">
        <f>計算過程!I5927</f>
        <v>0</v>
      </c>
      <c r="L5930" s="74">
        <f>計算過程!J5927</f>
        <v>0</v>
      </c>
      <c r="M5930" s="74">
        <f>計算過程!K5927</f>
        <v>0</v>
      </c>
      <c r="N5930" s="75">
        <f>計算過程!Q5927</f>
        <v>0</v>
      </c>
    </row>
    <row r="5931" spans="8:14">
      <c r="H5931" s="38">
        <v>41886</v>
      </c>
      <c r="I5931" s="39" t="s">
        <v>167</v>
      </c>
      <c r="J5931" s="74">
        <f>計算過程!D5928</f>
        <v>0</v>
      </c>
      <c r="K5931" s="74">
        <f>計算過程!I5928</f>
        <v>0</v>
      </c>
      <c r="L5931" s="74">
        <f>計算過程!J5928</f>
        <v>0</v>
      </c>
      <c r="M5931" s="74">
        <f>計算過程!K5928</f>
        <v>0</v>
      </c>
      <c r="N5931" s="75">
        <f>計算過程!Q5928</f>
        <v>0</v>
      </c>
    </row>
    <row r="5932" spans="8:14">
      <c r="H5932" s="38">
        <v>41886</v>
      </c>
      <c r="I5932" s="39" t="s">
        <v>168</v>
      </c>
      <c r="J5932" s="74">
        <f>計算過程!D5929</f>
        <v>0</v>
      </c>
      <c r="K5932" s="74">
        <f>計算過程!I5929</f>
        <v>0</v>
      </c>
      <c r="L5932" s="74">
        <f>計算過程!J5929</f>
        <v>0</v>
      </c>
      <c r="M5932" s="74">
        <f>計算過程!K5929</f>
        <v>0</v>
      </c>
      <c r="N5932" s="75">
        <f>計算過程!Q5929</f>
        <v>0</v>
      </c>
    </row>
    <row r="5933" spans="8:14">
      <c r="H5933" s="38">
        <v>41886</v>
      </c>
      <c r="I5933" s="39" t="s">
        <v>169</v>
      </c>
      <c r="J5933" s="74">
        <f>計算過程!D5930</f>
        <v>0</v>
      </c>
      <c r="K5933" s="74">
        <f>計算過程!I5930</f>
        <v>0</v>
      </c>
      <c r="L5933" s="74">
        <f>計算過程!J5930</f>
        <v>0</v>
      </c>
      <c r="M5933" s="74">
        <f>計算過程!K5930</f>
        <v>0</v>
      </c>
      <c r="N5933" s="75">
        <f>計算過程!Q5930</f>
        <v>0</v>
      </c>
    </row>
    <row r="5934" spans="8:14">
      <c r="H5934" s="38">
        <v>41886</v>
      </c>
      <c r="I5934" s="39" t="s">
        <v>170</v>
      </c>
      <c r="J5934" s="74">
        <f>計算過程!D5931</f>
        <v>0</v>
      </c>
      <c r="K5934" s="74">
        <f>計算過程!I5931</f>
        <v>0</v>
      </c>
      <c r="L5934" s="74">
        <f>計算過程!J5931</f>
        <v>0</v>
      </c>
      <c r="M5934" s="74">
        <f>計算過程!K5931</f>
        <v>0</v>
      </c>
      <c r="N5934" s="75">
        <f>計算過程!Q5931</f>
        <v>0</v>
      </c>
    </row>
    <row r="5935" spans="8:14">
      <c r="H5935" s="38">
        <v>41886</v>
      </c>
      <c r="I5935" s="39" t="s">
        <v>171</v>
      </c>
      <c r="J5935" s="74">
        <f>計算過程!D5932</f>
        <v>0</v>
      </c>
      <c r="K5935" s="74">
        <f>計算過程!I5932</f>
        <v>0</v>
      </c>
      <c r="L5935" s="74">
        <f>計算過程!J5932</f>
        <v>0</v>
      </c>
      <c r="M5935" s="74">
        <f>計算過程!K5932</f>
        <v>0</v>
      </c>
      <c r="N5935" s="75">
        <f>計算過程!Q5932</f>
        <v>0</v>
      </c>
    </row>
    <row r="5936" spans="8:14">
      <c r="H5936" s="38">
        <v>41886</v>
      </c>
      <c r="I5936" s="39" t="s">
        <v>172</v>
      </c>
      <c r="J5936" s="74">
        <f>計算過程!D5933</f>
        <v>0</v>
      </c>
      <c r="K5936" s="74">
        <f>計算過程!I5933</f>
        <v>0</v>
      </c>
      <c r="L5936" s="74">
        <f>計算過程!J5933</f>
        <v>0</v>
      </c>
      <c r="M5936" s="74">
        <f>計算過程!K5933</f>
        <v>0</v>
      </c>
      <c r="N5936" s="75">
        <f>計算過程!Q5933</f>
        <v>0</v>
      </c>
    </row>
    <row r="5937" spans="8:14">
      <c r="H5937" s="38">
        <v>41887</v>
      </c>
      <c r="I5937" s="39" t="s">
        <v>149</v>
      </c>
      <c r="J5937" s="74">
        <f>計算過程!D5934</f>
        <v>0</v>
      </c>
      <c r="K5937" s="74">
        <f>計算過程!I5934</f>
        <v>0</v>
      </c>
      <c r="L5937" s="74">
        <f>計算過程!J5934</f>
        <v>0</v>
      </c>
      <c r="M5937" s="74">
        <f>計算過程!K5934</f>
        <v>0</v>
      </c>
      <c r="N5937" s="75">
        <f>計算過程!Q5934</f>
        <v>0</v>
      </c>
    </row>
    <row r="5938" spans="8:14">
      <c r="H5938" s="38">
        <v>41887</v>
      </c>
      <c r="I5938" s="39" t="s">
        <v>150</v>
      </c>
      <c r="J5938" s="74">
        <f>計算過程!D5935</f>
        <v>0</v>
      </c>
      <c r="K5938" s="74">
        <f>計算過程!I5935</f>
        <v>0</v>
      </c>
      <c r="L5938" s="74">
        <f>計算過程!J5935</f>
        <v>0</v>
      </c>
      <c r="M5938" s="74">
        <f>計算過程!K5935</f>
        <v>0</v>
      </c>
      <c r="N5938" s="75">
        <f>計算過程!Q5935</f>
        <v>0</v>
      </c>
    </row>
    <row r="5939" spans="8:14">
      <c r="H5939" s="38">
        <v>41887</v>
      </c>
      <c r="I5939" s="39" t="s">
        <v>151</v>
      </c>
      <c r="J5939" s="74">
        <f>計算過程!D5936</f>
        <v>0</v>
      </c>
      <c r="K5939" s="74">
        <f>計算過程!I5936</f>
        <v>0</v>
      </c>
      <c r="L5939" s="74">
        <f>計算過程!J5936</f>
        <v>0</v>
      </c>
      <c r="M5939" s="74">
        <f>計算過程!K5936</f>
        <v>0</v>
      </c>
      <c r="N5939" s="75">
        <f>計算過程!Q5936</f>
        <v>0</v>
      </c>
    </row>
    <row r="5940" spans="8:14">
      <c r="H5940" s="38">
        <v>41887</v>
      </c>
      <c r="I5940" s="39" t="s">
        <v>152</v>
      </c>
      <c r="J5940" s="74">
        <f>計算過程!D5937</f>
        <v>0</v>
      </c>
      <c r="K5940" s="74">
        <f>計算過程!I5937</f>
        <v>0</v>
      </c>
      <c r="L5940" s="74">
        <f>計算過程!J5937</f>
        <v>0</v>
      </c>
      <c r="M5940" s="74">
        <f>計算過程!K5937</f>
        <v>0</v>
      </c>
      <c r="N5940" s="75">
        <f>計算過程!Q5937</f>
        <v>0</v>
      </c>
    </row>
    <row r="5941" spans="8:14">
      <c r="H5941" s="38">
        <v>41887</v>
      </c>
      <c r="I5941" s="39" t="s">
        <v>153</v>
      </c>
      <c r="J5941" s="74">
        <f>計算過程!D5938</f>
        <v>0</v>
      </c>
      <c r="K5941" s="74">
        <f>計算過程!I5938</f>
        <v>0</v>
      </c>
      <c r="L5941" s="74">
        <f>計算過程!J5938</f>
        <v>0</v>
      </c>
      <c r="M5941" s="74">
        <f>計算過程!K5938</f>
        <v>0</v>
      </c>
      <c r="N5941" s="75">
        <f>計算過程!Q5938</f>
        <v>0</v>
      </c>
    </row>
    <row r="5942" spans="8:14">
      <c r="H5942" s="38">
        <v>41887</v>
      </c>
      <c r="I5942" s="39" t="s">
        <v>154</v>
      </c>
      <c r="J5942" s="74">
        <f>計算過程!D5939</f>
        <v>0</v>
      </c>
      <c r="K5942" s="74">
        <f>計算過程!I5939</f>
        <v>0</v>
      </c>
      <c r="L5942" s="74">
        <f>計算過程!J5939</f>
        <v>0</v>
      </c>
      <c r="M5942" s="74">
        <f>計算過程!K5939</f>
        <v>0</v>
      </c>
      <c r="N5942" s="75">
        <f>計算過程!Q5939</f>
        <v>0</v>
      </c>
    </row>
    <row r="5943" spans="8:14">
      <c r="H5943" s="38">
        <v>41887</v>
      </c>
      <c r="I5943" s="39" t="s">
        <v>155</v>
      </c>
      <c r="J5943" s="74">
        <f>計算過程!D5940</f>
        <v>0</v>
      </c>
      <c r="K5943" s="74">
        <f>計算過程!I5940</f>
        <v>0</v>
      </c>
      <c r="L5943" s="74">
        <f>計算過程!J5940</f>
        <v>0</v>
      </c>
      <c r="M5943" s="74">
        <f>計算過程!K5940</f>
        <v>0</v>
      </c>
      <c r="N5943" s="75">
        <f>計算過程!Q5940</f>
        <v>0</v>
      </c>
    </row>
    <row r="5944" spans="8:14">
      <c r="H5944" s="38">
        <v>41887</v>
      </c>
      <c r="I5944" s="39" t="s">
        <v>156</v>
      </c>
      <c r="J5944" s="74">
        <f>計算過程!D5941</f>
        <v>0</v>
      </c>
      <c r="K5944" s="74">
        <f>計算過程!I5941</f>
        <v>0</v>
      </c>
      <c r="L5944" s="74">
        <f>計算過程!J5941</f>
        <v>0</v>
      </c>
      <c r="M5944" s="74">
        <f>計算過程!K5941</f>
        <v>0</v>
      </c>
      <c r="N5944" s="75">
        <f>計算過程!Q5941</f>
        <v>0</v>
      </c>
    </row>
    <row r="5945" spans="8:14">
      <c r="H5945" s="38">
        <v>41887</v>
      </c>
      <c r="I5945" s="39" t="s">
        <v>157</v>
      </c>
      <c r="J5945" s="74">
        <f>計算過程!D5942</f>
        <v>0</v>
      </c>
      <c r="K5945" s="74">
        <f>計算過程!I5942</f>
        <v>0</v>
      </c>
      <c r="L5945" s="74">
        <f>計算過程!J5942</f>
        <v>0</v>
      </c>
      <c r="M5945" s="74">
        <f>計算過程!K5942</f>
        <v>0</v>
      </c>
      <c r="N5945" s="75">
        <f>計算過程!Q5942</f>
        <v>0</v>
      </c>
    </row>
    <row r="5946" spans="8:14">
      <c r="H5946" s="38">
        <v>41887</v>
      </c>
      <c r="I5946" s="39" t="s">
        <v>158</v>
      </c>
      <c r="J5946" s="74">
        <f>計算過程!D5943</f>
        <v>0</v>
      </c>
      <c r="K5946" s="74">
        <f>計算過程!I5943</f>
        <v>0</v>
      </c>
      <c r="L5946" s="74">
        <f>計算過程!J5943</f>
        <v>0</v>
      </c>
      <c r="M5946" s="74">
        <f>計算過程!K5943</f>
        <v>0</v>
      </c>
      <c r="N5946" s="75">
        <f>計算過程!Q5943</f>
        <v>0</v>
      </c>
    </row>
    <row r="5947" spans="8:14">
      <c r="H5947" s="38">
        <v>41887</v>
      </c>
      <c r="I5947" s="39" t="s">
        <v>159</v>
      </c>
      <c r="J5947" s="74">
        <f>計算過程!D5944</f>
        <v>0</v>
      </c>
      <c r="K5947" s="74">
        <f>計算過程!I5944</f>
        <v>0</v>
      </c>
      <c r="L5947" s="74">
        <f>計算過程!J5944</f>
        <v>0</v>
      </c>
      <c r="M5947" s="74">
        <f>計算過程!K5944</f>
        <v>0</v>
      </c>
      <c r="N5947" s="75">
        <f>計算過程!Q5944</f>
        <v>0</v>
      </c>
    </row>
    <row r="5948" spans="8:14">
      <c r="H5948" s="38">
        <v>41887</v>
      </c>
      <c r="I5948" s="39" t="s">
        <v>160</v>
      </c>
      <c r="J5948" s="74">
        <f>計算過程!D5945</f>
        <v>0</v>
      </c>
      <c r="K5948" s="74">
        <f>計算過程!I5945</f>
        <v>0</v>
      </c>
      <c r="L5948" s="74">
        <f>計算過程!J5945</f>
        <v>0</v>
      </c>
      <c r="M5948" s="74">
        <f>計算過程!K5945</f>
        <v>0</v>
      </c>
      <c r="N5948" s="75">
        <f>計算過程!Q5945</f>
        <v>0</v>
      </c>
    </row>
    <row r="5949" spans="8:14">
      <c r="H5949" s="38">
        <v>41887</v>
      </c>
      <c r="I5949" s="39" t="s">
        <v>161</v>
      </c>
      <c r="J5949" s="74">
        <f>計算過程!D5946</f>
        <v>0</v>
      </c>
      <c r="K5949" s="74">
        <f>計算過程!I5946</f>
        <v>0</v>
      </c>
      <c r="L5949" s="74">
        <f>計算過程!J5946</f>
        <v>0</v>
      </c>
      <c r="M5949" s="74">
        <f>計算過程!K5946</f>
        <v>0</v>
      </c>
      <c r="N5949" s="75">
        <f>計算過程!Q5946</f>
        <v>0</v>
      </c>
    </row>
    <row r="5950" spans="8:14">
      <c r="H5950" s="38">
        <v>41887</v>
      </c>
      <c r="I5950" s="39" t="s">
        <v>162</v>
      </c>
      <c r="J5950" s="74">
        <f>計算過程!D5947</f>
        <v>0</v>
      </c>
      <c r="K5950" s="74">
        <f>計算過程!I5947</f>
        <v>0</v>
      </c>
      <c r="L5950" s="74">
        <f>計算過程!J5947</f>
        <v>0</v>
      </c>
      <c r="M5950" s="74">
        <f>計算過程!K5947</f>
        <v>0</v>
      </c>
      <c r="N5950" s="75">
        <f>計算過程!Q5947</f>
        <v>0</v>
      </c>
    </row>
    <row r="5951" spans="8:14">
      <c r="H5951" s="38">
        <v>41887</v>
      </c>
      <c r="I5951" s="39" t="s">
        <v>163</v>
      </c>
      <c r="J5951" s="74">
        <f>計算過程!D5948</f>
        <v>0</v>
      </c>
      <c r="K5951" s="74">
        <f>計算過程!I5948</f>
        <v>0</v>
      </c>
      <c r="L5951" s="74">
        <f>計算過程!J5948</f>
        <v>0</v>
      </c>
      <c r="M5951" s="74">
        <f>計算過程!K5948</f>
        <v>0</v>
      </c>
      <c r="N5951" s="75">
        <f>計算過程!Q5948</f>
        <v>0</v>
      </c>
    </row>
    <row r="5952" spans="8:14">
      <c r="H5952" s="38">
        <v>41887</v>
      </c>
      <c r="I5952" s="39" t="s">
        <v>164</v>
      </c>
      <c r="J5952" s="74">
        <f>計算過程!D5949</f>
        <v>0</v>
      </c>
      <c r="K5952" s="74">
        <f>計算過程!I5949</f>
        <v>0</v>
      </c>
      <c r="L5952" s="74">
        <f>計算過程!J5949</f>
        <v>0</v>
      </c>
      <c r="M5952" s="74">
        <f>計算過程!K5949</f>
        <v>0</v>
      </c>
      <c r="N5952" s="75">
        <f>計算過程!Q5949</f>
        <v>0</v>
      </c>
    </row>
    <row r="5953" spans="8:14">
      <c r="H5953" s="38">
        <v>41887</v>
      </c>
      <c r="I5953" s="39" t="s">
        <v>165</v>
      </c>
      <c r="J5953" s="74">
        <f>計算過程!D5950</f>
        <v>0</v>
      </c>
      <c r="K5953" s="74">
        <f>計算過程!I5950</f>
        <v>0</v>
      </c>
      <c r="L5953" s="74">
        <f>計算過程!J5950</f>
        <v>0</v>
      </c>
      <c r="M5953" s="74">
        <f>計算過程!K5950</f>
        <v>0</v>
      </c>
      <c r="N5953" s="75">
        <f>計算過程!Q5950</f>
        <v>0</v>
      </c>
    </row>
    <row r="5954" spans="8:14">
      <c r="H5954" s="38">
        <v>41887</v>
      </c>
      <c r="I5954" s="39" t="s">
        <v>166</v>
      </c>
      <c r="J5954" s="74">
        <f>計算過程!D5951</f>
        <v>0</v>
      </c>
      <c r="K5954" s="74">
        <f>計算過程!I5951</f>
        <v>0</v>
      </c>
      <c r="L5954" s="74">
        <f>計算過程!J5951</f>
        <v>0</v>
      </c>
      <c r="M5954" s="74">
        <f>計算過程!K5951</f>
        <v>0</v>
      </c>
      <c r="N5954" s="75">
        <f>計算過程!Q5951</f>
        <v>0</v>
      </c>
    </row>
    <row r="5955" spans="8:14">
      <c r="H5955" s="38">
        <v>41887</v>
      </c>
      <c r="I5955" s="39" t="s">
        <v>167</v>
      </c>
      <c r="J5955" s="74">
        <f>計算過程!D5952</f>
        <v>0</v>
      </c>
      <c r="K5955" s="74">
        <f>計算過程!I5952</f>
        <v>0</v>
      </c>
      <c r="L5955" s="74">
        <f>計算過程!J5952</f>
        <v>0</v>
      </c>
      <c r="M5955" s="74">
        <f>計算過程!K5952</f>
        <v>0</v>
      </c>
      <c r="N5955" s="75">
        <f>計算過程!Q5952</f>
        <v>0</v>
      </c>
    </row>
    <row r="5956" spans="8:14">
      <c r="H5956" s="38">
        <v>41887</v>
      </c>
      <c r="I5956" s="39" t="s">
        <v>168</v>
      </c>
      <c r="J5956" s="74">
        <f>計算過程!D5953</f>
        <v>0</v>
      </c>
      <c r="K5956" s="74">
        <f>計算過程!I5953</f>
        <v>0</v>
      </c>
      <c r="L5956" s="74">
        <f>計算過程!J5953</f>
        <v>0</v>
      </c>
      <c r="M5956" s="74">
        <f>計算過程!K5953</f>
        <v>0</v>
      </c>
      <c r="N5956" s="75">
        <f>計算過程!Q5953</f>
        <v>0</v>
      </c>
    </row>
    <row r="5957" spans="8:14">
      <c r="H5957" s="38">
        <v>41887</v>
      </c>
      <c r="I5957" s="39" t="s">
        <v>169</v>
      </c>
      <c r="J5957" s="74">
        <f>計算過程!D5954</f>
        <v>0</v>
      </c>
      <c r="K5957" s="74">
        <f>計算過程!I5954</f>
        <v>0</v>
      </c>
      <c r="L5957" s="74">
        <f>計算過程!J5954</f>
        <v>0</v>
      </c>
      <c r="M5957" s="74">
        <f>計算過程!K5954</f>
        <v>0</v>
      </c>
      <c r="N5957" s="75">
        <f>計算過程!Q5954</f>
        <v>0</v>
      </c>
    </row>
    <row r="5958" spans="8:14">
      <c r="H5958" s="38">
        <v>41887</v>
      </c>
      <c r="I5958" s="39" t="s">
        <v>170</v>
      </c>
      <c r="J5958" s="74">
        <f>計算過程!D5955</f>
        <v>0</v>
      </c>
      <c r="K5958" s="74">
        <f>計算過程!I5955</f>
        <v>0</v>
      </c>
      <c r="L5958" s="74">
        <f>計算過程!J5955</f>
        <v>0</v>
      </c>
      <c r="M5958" s="74">
        <f>計算過程!K5955</f>
        <v>0</v>
      </c>
      <c r="N5958" s="75">
        <f>計算過程!Q5955</f>
        <v>0</v>
      </c>
    </row>
    <row r="5959" spans="8:14">
      <c r="H5959" s="38">
        <v>41887</v>
      </c>
      <c r="I5959" s="39" t="s">
        <v>171</v>
      </c>
      <c r="J5959" s="74">
        <f>計算過程!D5956</f>
        <v>0</v>
      </c>
      <c r="K5959" s="74">
        <f>計算過程!I5956</f>
        <v>0</v>
      </c>
      <c r="L5959" s="74">
        <f>計算過程!J5956</f>
        <v>0</v>
      </c>
      <c r="M5959" s="74">
        <f>計算過程!K5956</f>
        <v>0</v>
      </c>
      <c r="N5959" s="75">
        <f>計算過程!Q5956</f>
        <v>0</v>
      </c>
    </row>
    <row r="5960" spans="8:14">
      <c r="H5960" s="38">
        <v>41887</v>
      </c>
      <c r="I5960" s="39" t="s">
        <v>172</v>
      </c>
      <c r="J5960" s="74">
        <f>計算過程!D5957</f>
        <v>0</v>
      </c>
      <c r="K5960" s="74">
        <f>計算過程!I5957</f>
        <v>0</v>
      </c>
      <c r="L5960" s="74">
        <f>計算過程!J5957</f>
        <v>0</v>
      </c>
      <c r="M5960" s="74">
        <f>計算過程!K5957</f>
        <v>0</v>
      </c>
      <c r="N5960" s="75">
        <f>計算過程!Q5957</f>
        <v>0</v>
      </c>
    </row>
    <row r="5961" spans="8:14">
      <c r="H5961" s="38">
        <v>41888</v>
      </c>
      <c r="I5961" s="39" t="s">
        <v>149</v>
      </c>
      <c r="J5961" s="74">
        <f>計算過程!D5958</f>
        <v>0</v>
      </c>
      <c r="K5961" s="74">
        <f>計算過程!I5958</f>
        <v>0</v>
      </c>
      <c r="L5961" s="74">
        <f>計算過程!J5958</f>
        <v>0</v>
      </c>
      <c r="M5961" s="74">
        <f>計算過程!K5958</f>
        <v>0</v>
      </c>
      <c r="N5961" s="75">
        <f>計算過程!Q5958</f>
        <v>0</v>
      </c>
    </row>
    <row r="5962" spans="8:14">
      <c r="H5962" s="38">
        <v>41888</v>
      </c>
      <c r="I5962" s="39" t="s">
        <v>150</v>
      </c>
      <c r="J5962" s="74">
        <f>計算過程!D5959</f>
        <v>0</v>
      </c>
      <c r="K5962" s="74">
        <f>計算過程!I5959</f>
        <v>0</v>
      </c>
      <c r="L5962" s="74">
        <f>計算過程!J5959</f>
        <v>0</v>
      </c>
      <c r="M5962" s="74">
        <f>計算過程!K5959</f>
        <v>0</v>
      </c>
      <c r="N5962" s="75">
        <f>計算過程!Q5959</f>
        <v>0</v>
      </c>
    </row>
    <row r="5963" spans="8:14">
      <c r="H5963" s="38">
        <v>41888</v>
      </c>
      <c r="I5963" s="39" t="s">
        <v>151</v>
      </c>
      <c r="J5963" s="74">
        <f>計算過程!D5960</f>
        <v>0</v>
      </c>
      <c r="K5963" s="74">
        <f>計算過程!I5960</f>
        <v>0</v>
      </c>
      <c r="L5963" s="74">
        <f>計算過程!J5960</f>
        <v>0</v>
      </c>
      <c r="M5963" s="74">
        <f>計算過程!K5960</f>
        <v>0</v>
      </c>
      <c r="N5963" s="75">
        <f>計算過程!Q5960</f>
        <v>0</v>
      </c>
    </row>
    <row r="5964" spans="8:14">
      <c r="H5964" s="38">
        <v>41888</v>
      </c>
      <c r="I5964" s="39" t="s">
        <v>152</v>
      </c>
      <c r="J5964" s="74">
        <f>計算過程!D5961</f>
        <v>0</v>
      </c>
      <c r="K5964" s="74">
        <f>計算過程!I5961</f>
        <v>0</v>
      </c>
      <c r="L5964" s="74">
        <f>計算過程!J5961</f>
        <v>0</v>
      </c>
      <c r="M5964" s="74">
        <f>計算過程!K5961</f>
        <v>0</v>
      </c>
      <c r="N5964" s="75">
        <f>計算過程!Q5961</f>
        <v>0</v>
      </c>
    </row>
    <row r="5965" spans="8:14">
      <c r="H5965" s="38">
        <v>41888</v>
      </c>
      <c r="I5965" s="39" t="s">
        <v>153</v>
      </c>
      <c r="J5965" s="74">
        <f>計算過程!D5962</f>
        <v>0</v>
      </c>
      <c r="K5965" s="74">
        <f>計算過程!I5962</f>
        <v>0</v>
      </c>
      <c r="L5965" s="74">
        <f>計算過程!J5962</f>
        <v>0</v>
      </c>
      <c r="M5965" s="74">
        <f>計算過程!K5962</f>
        <v>0</v>
      </c>
      <c r="N5965" s="75">
        <f>計算過程!Q5962</f>
        <v>0</v>
      </c>
    </row>
    <row r="5966" spans="8:14">
      <c r="H5966" s="38">
        <v>41888</v>
      </c>
      <c r="I5966" s="39" t="s">
        <v>154</v>
      </c>
      <c r="J5966" s="74">
        <f>計算過程!D5963</f>
        <v>0</v>
      </c>
      <c r="K5966" s="74">
        <f>計算過程!I5963</f>
        <v>0</v>
      </c>
      <c r="L5966" s="74">
        <f>計算過程!J5963</f>
        <v>0</v>
      </c>
      <c r="M5966" s="74">
        <f>計算過程!K5963</f>
        <v>0</v>
      </c>
      <c r="N5966" s="75">
        <f>計算過程!Q5963</f>
        <v>0</v>
      </c>
    </row>
    <row r="5967" spans="8:14">
      <c r="H5967" s="38">
        <v>41888</v>
      </c>
      <c r="I5967" s="39" t="s">
        <v>155</v>
      </c>
      <c r="J5967" s="74">
        <f>計算過程!D5964</f>
        <v>0</v>
      </c>
      <c r="K5967" s="74">
        <f>計算過程!I5964</f>
        <v>0</v>
      </c>
      <c r="L5967" s="74">
        <f>計算過程!J5964</f>
        <v>0</v>
      </c>
      <c r="M5967" s="74">
        <f>計算過程!K5964</f>
        <v>0</v>
      </c>
      <c r="N5967" s="75">
        <f>計算過程!Q5964</f>
        <v>0</v>
      </c>
    </row>
    <row r="5968" spans="8:14">
      <c r="H5968" s="38">
        <v>41888</v>
      </c>
      <c r="I5968" s="39" t="s">
        <v>156</v>
      </c>
      <c r="J5968" s="74">
        <f>計算過程!D5965</f>
        <v>0</v>
      </c>
      <c r="K5968" s="74">
        <f>計算過程!I5965</f>
        <v>0</v>
      </c>
      <c r="L5968" s="74">
        <f>計算過程!J5965</f>
        <v>0</v>
      </c>
      <c r="M5968" s="74">
        <f>計算過程!K5965</f>
        <v>0</v>
      </c>
      <c r="N5968" s="75">
        <f>計算過程!Q5965</f>
        <v>0</v>
      </c>
    </row>
    <row r="5969" spans="8:14">
      <c r="H5969" s="38">
        <v>41888</v>
      </c>
      <c r="I5969" s="39" t="s">
        <v>157</v>
      </c>
      <c r="J5969" s="74">
        <f>計算過程!D5966</f>
        <v>0</v>
      </c>
      <c r="K5969" s="74">
        <f>計算過程!I5966</f>
        <v>0</v>
      </c>
      <c r="L5969" s="74">
        <f>計算過程!J5966</f>
        <v>0</v>
      </c>
      <c r="M5969" s="74">
        <f>計算過程!K5966</f>
        <v>0</v>
      </c>
      <c r="N5969" s="75">
        <f>計算過程!Q5966</f>
        <v>0</v>
      </c>
    </row>
    <row r="5970" spans="8:14">
      <c r="H5970" s="38">
        <v>41888</v>
      </c>
      <c r="I5970" s="39" t="s">
        <v>158</v>
      </c>
      <c r="J5970" s="74">
        <f>計算過程!D5967</f>
        <v>0</v>
      </c>
      <c r="K5970" s="74">
        <f>計算過程!I5967</f>
        <v>0</v>
      </c>
      <c r="L5970" s="74">
        <f>計算過程!J5967</f>
        <v>0</v>
      </c>
      <c r="M5970" s="74">
        <f>計算過程!K5967</f>
        <v>0</v>
      </c>
      <c r="N5970" s="75">
        <f>計算過程!Q5967</f>
        <v>0</v>
      </c>
    </row>
    <row r="5971" spans="8:14">
      <c r="H5971" s="38">
        <v>41888</v>
      </c>
      <c r="I5971" s="39" t="s">
        <v>159</v>
      </c>
      <c r="J5971" s="74">
        <f>計算過程!D5968</f>
        <v>0</v>
      </c>
      <c r="K5971" s="74">
        <f>計算過程!I5968</f>
        <v>0</v>
      </c>
      <c r="L5971" s="74">
        <f>計算過程!J5968</f>
        <v>0</v>
      </c>
      <c r="M5971" s="74">
        <f>計算過程!K5968</f>
        <v>0</v>
      </c>
      <c r="N5971" s="75">
        <f>計算過程!Q5968</f>
        <v>0</v>
      </c>
    </row>
    <row r="5972" spans="8:14">
      <c r="H5972" s="38">
        <v>41888</v>
      </c>
      <c r="I5972" s="39" t="s">
        <v>160</v>
      </c>
      <c r="J5972" s="74">
        <f>計算過程!D5969</f>
        <v>0</v>
      </c>
      <c r="K5972" s="74">
        <f>計算過程!I5969</f>
        <v>0</v>
      </c>
      <c r="L5972" s="74">
        <f>計算過程!J5969</f>
        <v>0</v>
      </c>
      <c r="M5972" s="74">
        <f>計算過程!K5969</f>
        <v>0</v>
      </c>
      <c r="N5972" s="75">
        <f>計算過程!Q5969</f>
        <v>0</v>
      </c>
    </row>
    <row r="5973" spans="8:14">
      <c r="H5973" s="38">
        <v>41888</v>
      </c>
      <c r="I5973" s="39" t="s">
        <v>161</v>
      </c>
      <c r="J5973" s="74">
        <f>計算過程!D5970</f>
        <v>0</v>
      </c>
      <c r="K5973" s="74">
        <f>計算過程!I5970</f>
        <v>0</v>
      </c>
      <c r="L5973" s="74">
        <f>計算過程!J5970</f>
        <v>0</v>
      </c>
      <c r="M5973" s="74">
        <f>計算過程!K5970</f>
        <v>0</v>
      </c>
      <c r="N5973" s="75">
        <f>計算過程!Q5970</f>
        <v>0</v>
      </c>
    </row>
    <row r="5974" spans="8:14">
      <c r="H5974" s="38">
        <v>41888</v>
      </c>
      <c r="I5974" s="39" t="s">
        <v>162</v>
      </c>
      <c r="J5974" s="74">
        <f>計算過程!D5971</f>
        <v>0</v>
      </c>
      <c r="K5974" s="74">
        <f>計算過程!I5971</f>
        <v>0</v>
      </c>
      <c r="L5974" s="74">
        <f>計算過程!J5971</f>
        <v>0</v>
      </c>
      <c r="M5974" s="74">
        <f>計算過程!K5971</f>
        <v>0</v>
      </c>
      <c r="N5974" s="75">
        <f>計算過程!Q5971</f>
        <v>0</v>
      </c>
    </row>
    <row r="5975" spans="8:14">
      <c r="H5975" s="38">
        <v>41888</v>
      </c>
      <c r="I5975" s="39" t="s">
        <v>163</v>
      </c>
      <c r="J5975" s="74">
        <f>計算過程!D5972</f>
        <v>0</v>
      </c>
      <c r="K5975" s="74">
        <f>計算過程!I5972</f>
        <v>0</v>
      </c>
      <c r="L5975" s="74">
        <f>計算過程!J5972</f>
        <v>0</v>
      </c>
      <c r="M5975" s="74">
        <f>計算過程!K5972</f>
        <v>0</v>
      </c>
      <c r="N5975" s="75">
        <f>計算過程!Q5972</f>
        <v>0</v>
      </c>
    </row>
    <row r="5976" spans="8:14">
      <c r="H5976" s="38">
        <v>41888</v>
      </c>
      <c r="I5976" s="39" t="s">
        <v>164</v>
      </c>
      <c r="J5976" s="74">
        <f>計算過程!D5973</f>
        <v>0</v>
      </c>
      <c r="K5976" s="74">
        <f>計算過程!I5973</f>
        <v>0</v>
      </c>
      <c r="L5976" s="74">
        <f>計算過程!J5973</f>
        <v>0</v>
      </c>
      <c r="M5976" s="74">
        <f>計算過程!K5973</f>
        <v>0</v>
      </c>
      <c r="N5976" s="75">
        <f>計算過程!Q5973</f>
        <v>0</v>
      </c>
    </row>
    <row r="5977" spans="8:14">
      <c r="H5977" s="38">
        <v>41888</v>
      </c>
      <c r="I5977" s="39" t="s">
        <v>165</v>
      </c>
      <c r="J5977" s="74">
        <f>計算過程!D5974</f>
        <v>0</v>
      </c>
      <c r="K5977" s="74">
        <f>計算過程!I5974</f>
        <v>0</v>
      </c>
      <c r="L5977" s="74">
        <f>計算過程!J5974</f>
        <v>0</v>
      </c>
      <c r="M5977" s="74">
        <f>計算過程!K5974</f>
        <v>0</v>
      </c>
      <c r="N5977" s="75">
        <f>計算過程!Q5974</f>
        <v>0</v>
      </c>
    </row>
    <row r="5978" spans="8:14">
      <c r="H5978" s="38">
        <v>41888</v>
      </c>
      <c r="I5978" s="39" t="s">
        <v>166</v>
      </c>
      <c r="J5978" s="74">
        <f>計算過程!D5975</f>
        <v>0</v>
      </c>
      <c r="K5978" s="74">
        <f>計算過程!I5975</f>
        <v>0</v>
      </c>
      <c r="L5978" s="74">
        <f>計算過程!J5975</f>
        <v>0</v>
      </c>
      <c r="M5978" s="74">
        <f>計算過程!K5975</f>
        <v>0</v>
      </c>
      <c r="N5978" s="75">
        <f>計算過程!Q5975</f>
        <v>0</v>
      </c>
    </row>
    <row r="5979" spans="8:14">
      <c r="H5979" s="38">
        <v>41888</v>
      </c>
      <c r="I5979" s="39" t="s">
        <v>167</v>
      </c>
      <c r="J5979" s="74">
        <f>計算過程!D5976</f>
        <v>0</v>
      </c>
      <c r="K5979" s="74">
        <f>計算過程!I5976</f>
        <v>0</v>
      </c>
      <c r="L5979" s="74">
        <f>計算過程!J5976</f>
        <v>0</v>
      </c>
      <c r="M5979" s="74">
        <f>計算過程!K5976</f>
        <v>0</v>
      </c>
      <c r="N5979" s="75">
        <f>計算過程!Q5976</f>
        <v>0</v>
      </c>
    </row>
    <row r="5980" spans="8:14">
      <c r="H5980" s="38">
        <v>41888</v>
      </c>
      <c r="I5980" s="39" t="s">
        <v>168</v>
      </c>
      <c r="J5980" s="74">
        <f>計算過程!D5977</f>
        <v>0</v>
      </c>
      <c r="K5980" s="74">
        <f>計算過程!I5977</f>
        <v>0</v>
      </c>
      <c r="L5980" s="74">
        <f>計算過程!J5977</f>
        <v>0</v>
      </c>
      <c r="M5980" s="74">
        <f>計算過程!K5977</f>
        <v>0</v>
      </c>
      <c r="N5980" s="75">
        <f>計算過程!Q5977</f>
        <v>0</v>
      </c>
    </row>
    <row r="5981" spans="8:14">
      <c r="H5981" s="38">
        <v>41888</v>
      </c>
      <c r="I5981" s="39" t="s">
        <v>169</v>
      </c>
      <c r="J5981" s="74">
        <f>計算過程!D5978</f>
        <v>0</v>
      </c>
      <c r="K5981" s="74">
        <f>計算過程!I5978</f>
        <v>0</v>
      </c>
      <c r="L5981" s="74">
        <f>計算過程!J5978</f>
        <v>0</v>
      </c>
      <c r="M5981" s="74">
        <f>計算過程!K5978</f>
        <v>0</v>
      </c>
      <c r="N5981" s="75">
        <f>計算過程!Q5978</f>
        <v>0</v>
      </c>
    </row>
    <row r="5982" spans="8:14">
      <c r="H5982" s="38">
        <v>41888</v>
      </c>
      <c r="I5982" s="39" t="s">
        <v>170</v>
      </c>
      <c r="J5982" s="74">
        <f>計算過程!D5979</f>
        <v>0</v>
      </c>
      <c r="K5982" s="74">
        <f>計算過程!I5979</f>
        <v>0</v>
      </c>
      <c r="L5982" s="74">
        <f>計算過程!J5979</f>
        <v>0</v>
      </c>
      <c r="M5982" s="74">
        <f>計算過程!K5979</f>
        <v>0</v>
      </c>
      <c r="N5982" s="75">
        <f>計算過程!Q5979</f>
        <v>0</v>
      </c>
    </row>
    <row r="5983" spans="8:14">
      <c r="H5983" s="38">
        <v>41888</v>
      </c>
      <c r="I5983" s="39" t="s">
        <v>171</v>
      </c>
      <c r="J5983" s="74">
        <f>計算過程!D5980</f>
        <v>0</v>
      </c>
      <c r="K5983" s="74">
        <f>計算過程!I5980</f>
        <v>0</v>
      </c>
      <c r="L5983" s="74">
        <f>計算過程!J5980</f>
        <v>0</v>
      </c>
      <c r="M5983" s="74">
        <f>計算過程!K5980</f>
        <v>0</v>
      </c>
      <c r="N5983" s="75">
        <f>計算過程!Q5980</f>
        <v>0</v>
      </c>
    </row>
    <row r="5984" spans="8:14">
      <c r="H5984" s="38">
        <v>41888</v>
      </c>
      <c r="I5984" s="39" t="s">
        <v>172</v>
      </c>
      <c r="J5984" s="74">
        <f>計算過程!D5981</f>
        <v>0</v>
      </c>
      <c r="K5984" s="74">
        <f>計算過程!I5981</f>
        <v>0</v>
      </c>
      <c r="L5984" s="74">
        <f>計算過程!J5981</f>
        <v>0</v>
      </c>
      <c r="M5984" s="74">
        <f>計算過程!K5981</f>
        <v>0</v>
      </c>
      <c r="N5984" s="75">
        <f>計算過程!Q5981</f>
        <v>0</v>
      </c>
    </row>
    <row r="5985" spans="8:14">
      <c r="H5985" s="38">
        <v>41889</v>
      </c>
      <c r="I5985" s="39" t="s">
        <v>149</v>
      </c>
      <c r="J5985" s="74">
        <f>計算過程!D5982</f>
        <v>0</v>
      </c>
      <c r="K5985" s="74">
        <f>計算過程!I5982</f>
        <v>0</v>
      </c>
      <c r="L5985" s="74">
        <f>計算過程!J5982</f>
        <v>0</v>
      </c>
      <c r="M5985" s="74">
        <f>計算過程!K5982</f>
        <v>0</v>
      </c>
      <c r="N5985" s="75">
        <f>計算過程!Q5982</f>
        <v>0</v>
      </c>
    </row>
    <row r="5986" spans="8:14">
      <c r="H5986" s="38">
        <v>41889</v>
      </c>
      <c r="I5986" s="39" t="s">
        <v>150</v>
      </c>
      <c r="J5986" s="74">
        <f>計算過程!D5983</f>
        <v>0</v>
      </c>
      <c r="K5986" s="74">
        <f>計算過程!I5983</f>
        <v>0</v>
      </c>
      <c r="L5986" s="74">
        <f>計算過程!J5983</f>
        <v>0</v>
      </c>
      <c r="M5986" s="74">
        <f>計算過程!K5983</f>
        <v>0</v>
      </c>
      <c r="N5986" s="75">
        <f>計算過程!Q5983</f>
        <v>0</v>
      </c>
    </row>
    <row r="5987" spans="8:14">
      <c r="H5987" s="38">
        <v>41889</v>
      </c>
      <c r="I5987" s="39" t="s">
        <v>151</v>
      </c>
      <c r="J5987" s="74">
        <f>計算過程!D5984</f>
        <v>0</v>
      </c>
      <c r="K5987" s="74">
        <f>計算過程!I5984</f>
        <v>0</v>
      </c>
      <c r="L5987" s="74">
        <f>計算過程!J5984</f>
        <v>0</v>
      </c>
      <c r="M5987" s="74">
        <f>計算過程!K5984</f>
        <v>0</v>
      </c>
      <c r="N5987" s="75">
        <f>計算過程!Q5984</f>
        <v>0</v>
      </c>
    </row>
    <row r="5988" spans="8:14">
      <c r="H5988" s="38">
        <v>41889</v>
      </c>
      <c r="I5988" s="39" t="s">
        <v>152</v>
      </c>
      <c r="J5988" s="74">
        <f>計算過程!D5985</f>
        <v>0</v>
      </c>
      <c r="K5988" s="74">
        <f>計算過程!I5985</f>
        <v>0</v>
      </c>
      <c r="L5988" s="74">
        <f>計算過程!J5985</f>
        <v>0</v>
      </c>
      <c r="M5988" s="74">
        <f>計算過程!K5985</f>
        <v>0</v>
      </c>
      <c r="N5988" s="75">
        <f>計算過程!Q5985</f>
        <v>0</v>
      </c>
    </row>
    <row r="5989" spans="8:14">
      <c r="H5989" s="38">
        <v>41889</v>
      </c>
      <c r="I5989" s="39" t="s">
        <v>153</v>
      </c>
      <c r="J5989" s="74">
        <f>計算過程!D5986</f>
        <v>0</v>
      </c>
      <c r="K5989" s="74">
        <f>計算過程!I5986</f>
        <v>0</v>
      </c>
      <c r="L5989" s="74">
        <f>計算過程!J5986</f>
        <v>0</v>
      </c>
      <c r="M5989" s="74">
        <f>計算過程!K5986</f>
        <v>0</v>
      </c>
      <c r="N5989" s="75">
        <f>計算過程!Q5986</f>
        <v>0</v>
      </c>
    </row>
    <row r="5990" spans="8:14">
      <c r="H5990" s="38">
        <v>41889</v>
      </c>
      <c r="I5990" s="39" t="s">
        <v>154</v>
      </c>
      <c r="J5990" s="74">
        <f>計算過程!D5987</f>
        <v>0</v>
      </c>
      <c r="K5990" s="74">
        <f>計算過程!I5987</f>
        <v>0</v>
      </c>
      <c r="L5990" s="74">
        <f>計算過程!J5987</f>
        <v>0</v>
      </c>
      <c r="M5990" s="74">
        <f>計算過程!K5987</f>
        <v>0</v>
      </c>
      <c r="N5990" s="75">
        <f>計算過程!Q5987</f>
        <v>0</v>
      </c>
    </row>
    <row r="5991" spans="8:14">
      <c r="H5991" s="38">
        <v>41889</v>
      </c>
      <c r="I5991" s="39" t="s">
        <v>155</v>
      </c>
      <c r="J5991" s="74">
        <f>計算過程!D5988</f>
        <v>0</v>
      </c>
      <c r="K5991" s="74">
        <f>計算過程!I5988</f>
        <v>0</v>
      </c>
      <c r="L5991" s="74">
        <f>計算過程!J5988</f>
        <v>0</v>
      </c>
      <c r="M5991" s="74">
        <f>計算過程!K5988</f>
        <v>0</v>
      </c>
      <c r="N5991" s="75">
        <f>計算過程!Q5988</f>
        <v>0</v>
      </c>
    </row>
    <row r="5992" spans="8:14">
      <c r="H5992" s="38">
        <v>41889</v>
      </c>
      <c r="I5992" s="39" t="s">
        <v>156</v>
      </c>
      <c r="J5992" s="74">
        <f>計算過程!D5989</f>
        <v>0</v>
      </c>
      <c r="K5992" s="74">
        <f>計算過程!I5989</f>
        <v>0</v>
      </c>
      <c r="L5992" s="74">
        <f>計算過程!J5989</f>
        <v>0</v>
      </c>
      <c r="M5992" s="74">
        <f>計算過程!K5989</f>
        <v>0</v>
      </c>
      <c r="N5992" s="75">
        <f>計算過程!Q5989</f>
        <v>0</v>
      </c>
    </row>
    <row r="5993" spans="8:14">
      <c r="H5993" s="38">
        <v>41889</v>
      </c>
      <c r="I5993" s="39" t="s">
        <v>157</v>
      </c>
      <c r="J5993" s="74">
        <f>計算過程!D5990</f>
        <v>0</v>
      </c>
      <c r="K5993" s="74">
        <f>計算過程!I5990</f>
        <v>0</v>
      </c>
      <c r="L5993" s="74">
        <f>計算過程!J5990</f>
        <v>0</v>
      </c>
      <c r="M5993" s="74">
        <f>計算過程!K5990</f>
        <v>0</v>
      </c>
      <c r="N5993" s="75">
        <f>計算過程!Q5990</f>
        <v>0</v>
      </c>
    </row>
    <row r="5994" spans="8:14">
      <c r="H5994" s="38">
        <v>41889</v>
      </c>
      <c r="I5994" s="39" t="s">
        <v>158</v>
      </c>
      <c r="J5994" s="74">
        <f>計算過程!D5991</f>
        <v>0</v>
      </c>
      <c r="K5994" s="74">
        <f>計算過程!I5991</f>
        <v>0</v>
      </c>
      <c r="L5994" s="74">
        <f>計算過程!J5991</f>
        <v>0</v>
      </c>
      <c r="M5994" s="74">
        <f>計算過程!K5991</f>
        <v>0</v>
      </c>
      <c r="N5994" s="75">
        <f>計算過程!Q5991</f>
        <v>0</v>
      </c>
    </row>
    <row r="5995" spans="8:14">
      <c r="H5995" s="38">
        <v>41889</v>
      </c>
      <c r="I5995" s="39" t="s">
        <v>159</v>
      </c>
      <c r="J5995" s="74">
        <f>計算過程!D5992</f>
        <v>0</v>
      </c>
      <c r="K5995" s="74">
        <f>計算過程!I5992</f>
        <v>0</v>
      </c>
      <c r="L5995" s="74">
        <f>計算過程!J5992</f>
        <v>0</v>
      </c>
      <c r="M5995" s="74">
        <f>計算過程!K5992</f>
        <v>0</v>
      </c>
      <c r="N5995" s="75">
        <f>計算過程!Q5992</f>
        <v>0</v>
      </c>
    </row>
    <row r="5996" spans="8:14">
      <c r="H5996" s="38">
        <v>41889</v>
      </c>
      <c r="I5996" s="39" t="s">
        <v>160</v>
      </c>
      <c r="J5996" s="74">
        <f>計算過程!D5993</f>
        <v>0</v>
      </c>
      <c r="K5996" s="74">
        <f>計算過程!I5993</f>
        <v>0</v>
      </c>
      <c r="L5996" s="74">
        <f>計算過程!J5993</f>
        <v>0</v>
      </c>
      <c r="M5996" s="74">
        <f>計算過程!K5993</f>
        <v>0</v>
      </c>
      <c r="N5996" s="75">
        <f>計算過程!Q5993</f>
        <v>0</v>
      </c>
    </row>
    <row r="5997" spans="8:14">
      <c r="H5997" s="38">
        <v>41889</v>
      </c>
      <c r="I5997" s="39" t="s">
        <v>161</v>
      </c>
      <c r="J5997" s="74">
        <f>計算過程!D5994</f>
        <v>0</v>
      </c>
      <c r="K5997" s="74">
        <f>計算過程!I5994</f>
        <v>0</v>
      </c>
      <c r="L5997" s="74">
        <f>計算過程!J5994</f>
        <v>0</v>
      </c>
      <c r="M5997" s="74">
        <f>計算過程!K5994</f>
        <v>0</v>
      </c>
      <c r="N5997" s="75">
        <f>計算過程!Q5994</f>
        <v>0</v>
      </c>
    </row>
    <row r="5998" spans="8:14">
      <c r="H5998" s="38">
        <v>41889</v>
      </c>
      <c r="I5998" s="39" t="s">
        <v>162</v>
      </c>
      <c r="J5998" s="74">
        <f>計算過程!D5995</f>
        <v>0</v>
      </c>
      <c r="K5998" s="74">
        <f>計算過程!I5995</f>
        <v>0</v>
      </c>
      <c r="L5998" s="74">
        <f>計算過程!J5995</f>
        <v>0</v>
      </c>
      <c r="M5998" s="74">
        <f>計算過程!K5995</f>
        <v>0</v>
      </c>
      <c r="N5998" s="75">
        <f>計算過程!Q5995</f>
        <v>0</v>
      </c>
    </row>
    <row r="5999" spans="8:14">
      <c r="H5999" s="38">
        <v>41889</v>
      </c>
      <c r="I5999" s="39" t="s">
        <v>163</v>
      </c>
      <c r="J5999" s="74">
        <f>計算過程!D5996</f>
        <v>0</v>
      </c>
      <c r="K5999" s="74">
        <f>計算過程!I5996</f>
        <v>0</v>
      </c>
      <c r="L5999" s="74">
        <f>計算過程!J5996</f>
        <v>0</v>
      </c>
      <c r="M5999" s="74">
        <f>計算過程!K5996</f>
        <v>0</v>
      </c>
      <c r="N5999" s="75">
        <f>計算過程!Q5996</f>
        <v>0</v>
      </c>
    </row>
    <row r="6000" spans="8:14">
      <c r="H6000" s="38">
        <v>41889</v>
      </c>
      <c r="I6000" s="39" t="s">
        <v>164</v>
      </c>
      <c r="J6000" s="74">
        <f>計算過程!D5997</f>
        <v>0</v>
      </c>
      <c r="K6000" s="74">
        <f>計算過程!I5997</f>
        <v>0</v>
      </c>
      <c r="L6000" s="74">
        <f>計算過程!J5997</f>
        <v>0</v>
      </c>
      <c r="M6000" s="74">
        <f>計算過程!K5997</f>
        <v>0</v>
      </c>
      <c r="N6000" s="75">
        <f>計算過程!Q5997</f>
        <v>0</v>
      </c>
    </row>
    <row r="6001" spans="8:14">
      <c r="H6001" s="38">
        <v>41889</v>
      </c>
      <c r="I6001" s="39" t="s">
        <v>165</v>
      </c>
      <c r="J6001" s="74">
        <f>計算過程!D5998</f>
        <v>0</v>
      </c>
      <c r="K6001" s="74">
        <f>計算過程!I5998</f>
        <v>0</v>
      </c>
      <c r="L6001" s="74">
        <f>計算過程!J5998</f>
        <v>0</v>
      </c>
      <c r="M6001" s="74">
        <f>計算過程!K5998</f>
        <v>0</v>
      </c>
      <c r="N6001" s="75">
        <f>計算過程!Q5998</f>
        <v>0</v>
      </c>
    </row>
    <row r="6002" spans="8:14">
      <c r="H6002" s="38">
        <v>41889</v>
      </c>
      <c r="I6002" s="39" t="s">
        <v>166</v>
      </c>
      <c r="J6002" s="74">
        <f>計算過程!D5999</f>
        <v>0</v>
      </c>
      <c r="K6002" s="74">
        <f>計算過程!I5999</f>
        <v>0</v>
      </c>
      <c r="L6002" s="74">
        <f>計算過程!J5999</f>
        <v>0</v>
      </c>
      <c r="M6002" s="74">
        <f>計算過程!K5999</f>
        <v>0</v>
      </c>
      <c r="N6002" s="75">
        <f>計算過程!Q5999</f>
        <v>0</v>
      </c>
    </row>
    <row r="6003" spans="8:14">
      <c r="H6003" s="38">
        <v>41889</v>
      </c>
      <c r="I6003" s="39" t="s">
        <v>167</v>
      </c>
      <c r="J6003" s="74">
        <f>計算過程!D6000</f>
        <v>0</v>
      </c>
      <c r="K6003" s="74">
        <f>計算過程!I6000</f>
        <v>0</v>
      </c>
      <c r="L6003" s="74">
        <f>計算過程!J6000</f>
        <v>0</v>
      </c>
      <c r="M6003" s="74">
        <f>計算過程!K6000</f>
        <v>0</v>
      </c>
      <c r="N6003" s="75">
        <f>計算過程!Q6000</f>
        <v>0</v>
      </c>
    </row>
    <row r="6004" spans="8:14">
      <c r="H6004" s="38">
        <v>41889</v>
      </c>
      <c r="I6004" s="39" t="s">
        <v>168</v>
      </c>
      <c r="J6004" s="74">
        <f>計算過程!D6001</f>
        <v>0</v>
      </c>
      <c r="K6004" s="74">
        <f>計算過程!I6001</f>
        <v>0</v>
      </c>
      <c r="L6004" s="74">
        <f>計算過程!J6001</f>
        <v>0</v>
      </c>
      <c r="M6004" s="74">
        <f>計算過程!K6001</f>
        <v>0</v>
      </c>
      <c r="N6004" s="75">
        <f>計算過程!Q6001</f>
        <v>0</v>
      </c>
    </row>
    <row r="6005" spans="8:14">
      <c r="H6005" s="38">
        <v>41889</v>
      </c>
      <c r="I6005" s="39" t="s">
        <v>169</v>
      </c>
      <c r="J6005" s="74">
        <f>計算過程!D6002</f>
        <v>0</v>
      </c>
      <c r="K6005" s="74">
        <f>計算過程!I6002</f>
        <v>0</v>
      </c>
      <c r="L6005" s="74">
        <f>計算過程!J6002</f>
        <v>0</v>
      </c>
      <c r="M6005" s="74">
        <f>計算過程!K6002</f>
        <v>0</v>
      </c>
      <c r="N6005" s="75">
        <f>計算過程!Q6002</f>
        <v>0</v>
      </c>
    </row>
    <row r="6006" spans="8:14">
      <c r="H6006" s="38">
        <v>41889</v>
      </c>
      <c r="I6006" s="39" t="s">
        <v>170</v>
      </c>
      <c r="J6006" s="74">
        <f>計算過程!D6003</f>
        <v>0</v>
      </c>
      <c r="K6006" s="74">
        <f>計算過程!I6003</f>
        <v>0</v>
      </c>
      <c r="L6006" s="74">
        <f>計算過程!J6003</f>
        <v>0</v>
      </c>
      <c r="M6006" s="74">
        <f>計算過程!K6003</f>
        <v>0</v>
      </c>
      <c r="N6006" s="75">
        <f>計算過程!Q6003</f>
        <v>0</v>
      </c>
    </row>
    <row r="6007" spans="8:14">
      <c r="H6007" s="38">
        <v>41889</v>
      </c>
      <c r="I6007" s="39" t="s">
        <v>171</v>
      </c>
      <c r="J6007" s="74">
        <f>計算過程!D6004</f>
        <v>0</v>
      </c>
      <c r="K6007" s="74">
        <f>計算過程!I6004</f>
        <v>0</v>
      </c>
      <c r="L6007" s="74">
        <f>計算過程!J6004</f>
        <v>0</v>
      </c>
      <c r="M6007" s="74">
        <f>計算過程!K6004</f>
        <v>0</v>
      </c>
      <c r="N6007" s="75">
        <f>計算過程!Q6004</f>
        <v>0</v>
      </c>
    </row>
    <row r="6008" spans="8:14">
      <c r="H6008" s="38">
        <v>41889</v>
      </c>
      <c r="I6008" s="39" t="s">
        <v>172</v>
      </c>
      <c r="J6008" s="74">
        <f>計算過程!D6005</f>
        <v>0</v>
      </c>
      <c r="K6008" s="74">
        <f>計算過程!I6005</f>
        <v>0</v>
      </c>
      <c r="L6008" s="74">
        <f>計算過程!J6005</f>
        <v>0</v>
      </c>
      <c r="M6008" s="74">
        <f>計算過程!K6005</f>
        <v>0</v>
      </c>
      <c r="N6008" s="75">
        <f>計算過程!Q6005</f>
        <v>0</v>
      </c>
    </row>
    <row r="6009" spans="8:14">
      <c r="H6009" s="38">
        <v>41890</v>
      </c>
      <c r="I6009" s="39" t="s">
        <v>149</v>
      </c>
      <c r="J6009" s="74">
        <f>計算過程!D6006</f>
        <v>0</v>
      </c>
      <c r="K6009" s="74">
        <f>計算過程!I6006</f>
        <v>0</v>
      </c>
      <c r="L6009" s="74">
        <f>計算過程!J6006</f>
        <v>0</v>
      </c>
      <c r="M6009" s="74">
        <f>計算過程!K6006</f>
        <v>0</v>
      </c>
      <c r="N6009" s="75">
        <f>計算過程!Q6006</f>
        <v>0</v>
      </c>
    </row>
    <row r="6010" spans="8:14">
      <c r="H6010" s="38">
        <v>41890</v>
      </c>
      <c r="I6010" s="39" t="s">
        <v>150</v>
      </c>
      <c r="J6010" s="74">
        <f>計算過程!D6007</f>
        <v>0</v>
      </c>
      <c r="K6010" s="74">
        <f>計算過程!I6007</f>
        <v>0</v>
      </c>
      <c r="L6010" s="74">
        <f>計算過程!J6007</f>
        <v>0</v>
      </c>
      <c r="M6010" s="74">
        <f>計算過程!K6007</f>
        <v>0</v>
      </c>
      <c r="N6010" s="75">
        <f>計算過程!Q6007</f>
        <v>0</v>
      </c>
    </row>
    <row r="6011" spans="8:14">
      <c r="H6011" s="38">
        <v>41890</v>
      </c>
      <c r="I6011" s="39" t="s">
        <v>151</v>
      </c>
      <c r="J6011" s="74">
        <f>計算過程!D6008</f>
        <v>0</v>
      </c>
      <c r="K6011" s="74">
        <f>計算過程!I6008</f>
        <v>0</v>
      </c>
      <c r="L6011" s="74">
        <f>計算過程!J6008</f>
        <v>0</v>
      </c>
      <c r="M6011" s="74">
        <f>計算過程!K6008</f>
        <v>0</v>
      </c>
      <c r="N6011" s="75">
        <f>計算過程!Q6008</f>
        <v>0</v>
      </c>
    </row>
    <row r="6012" spans="8:14">
      <c r="H6012" s="38">
        <v>41890</v>
      </c>
      <c r="I6012" s="39" t="s">
        <v>152</v>
      </c>
      <c r="J6012" s="74">
        <f>計算過程!D6009</f>
        <v>0</v>
      </c>
      <c r="K6012" s="74">
        <f>計算過程!I6009</f>
        <v>0</v>
      </c>
      <c r="L6012" s="74">
        <f>計算過程!J6009</f>
        <v>0</v>
      </c>
      <c r="M6012" s="74">
        <f>計算過程!K6009</f>
        <v>0</v>
      </c>
      <c r="N6012" s="75">
        <f>計算過程!Q6009</f>
        <v>0</v>
      </c>
    </row>
    <row r="6013" spans="8:14">
      <c r="H6013" s="38">
        <v>41890</v>
      </c>
      <c r="I6013" s="39" t="s">
        <v>153</v>
      </c>
      <c r="J6013" s="74">
        <f>計算過程!D6010</f>
        <v>0</v>
      </c>
      <c r="K6013" s="74">
        <f>計算過程!I6010</f>
        <v>0</v>
      </c>
      <c r="L6013" s="74">
        <f>計算過程!J6010</f>
        <v>0</v>
      </c>
      <c r="M6013" s="74">
        <f>計算過程!K6010</f>
        <v>0</v>
      </c>
      <c r="N6013" s="75">
        <f>計算過程!Q6010</f>
        <v>0</v>
      </c>
    </row>
    <row r="6014" spans="8:14">
      <c r="H6014" s="38">
        <v>41890</v>
      </c>
      <c r="I6014" s="39" t="s">
        <v>154</v>
      </c>
      <c r="J6014" s="74">
        <f>計算過程!D6011</f>
        <v>0</v>
      </c>
      <c r="K6014" s="74">
        <f>計算過程!I6011</f>
        <v>0</v>
      </c>
      <c r="L6014" s="74">
        <f>計算過程!J6011</f>
        <v>0</v>
      </c>
      <c r="M6014" s="74">
        <f>計算過程!K6011</f>
        <v>0</v>
      </c>
      <c r="N6014" s="75">
        <f>計算過程!Q6011</f>
        <v>0</v>
      </c>
    </row>
    <row r="6015" spans="8:14">
      <c r="H6015" s="38">
        <v>41890</v>
      </c>
      <c r="I6015" s="39" t="s">
        <v>155</v>
      </c>
      <c r="J6015" s="74">
        <f>計算過程!D6012</f>
        <v>0</v>
      </c>
      <c r="K6015" s="74">
        <f>計算過程!I6012</f>
        <v>0</v>
      </c>
      <c r="L6015" s="74">
        <f>計算過程!J6012</f>
        <v>0</v>
      </c>
      <c r="M6015" s="74">
        <f>計算過程!K6012</f>
        <v>0</v>
      </c>
      <c r="N6015" s="75">
        <f>計算過程!Q6012</f>
        <v>0</v>
      </c>
    </row>
    <row r="6016" spans="8:14">
      <c r="H6016" s="38">
        <v>41890</v>
      </c>
      <c r="I6016" s="39" t="s">
        <v>156</v>
      </c>
      <c r="J6016" s="74">
        <f>計算過程!D6013</f>
        <v>0</v>
      </c>
      <c r="K6016" s="74">
        <f>計算過程!I6013</f>
        <v>0</v>
      </c>
      <c r="L6016" s="74">
        <f>計算過程!J6013</f>
        <v>0</v>
      </c>
      <c r="M6016" s="74">
        <f>計算過程!K6013</f>
        <v>0</v>
      </c>
      <c r="N6016" s="75">
        <f>計算過程!Q6013</f>
        <v>0</v>
      </c>
    </row>
    <row r="6017" spans="8:14">
      <c r="H6017" s="38">
        <v>41890</v>
      </c>
      <c r="I6017" s="39" t="s">
        <v>157</v>
      </c>
      <c r="J6017" s="74">
        <f>計算過程!D6014</f>
        <v>0</v>
      </c>
      <c r="K6017" s="74">
        <f>計算過程!I6014</f>
        <v>0</v>
      </c>
      <c r="L6017" s="74">
        <f>計算過程!J6014</f>
        <v>0</v>
      </c>
      <c r="M6017" s="74">
        <f>計算過程!K6014</f>
        <v>0</v>
      </c>
      <c r="N6017" s="75">
        <f>計算過程!Q6014</f>
        <v>0</v>
      </c>
    </row>
    <row r="6018" spans="8:14">
      <c r="H6018" s="38">
        <v>41890</v>
      </c>
      <c r="I6018" s="39" t="s">
        <v>158</v>
      </c>
      <c r="J6018" s="74">
        <f>計算過程!D6015</f>
        <v>0</v>
      </c>
      <c r="K6018" s="74">
        <f>計算過程!I6015</f>
        <v>0</v>
      </c>
      <c r="L6018" s="74">
        <f>計算過程!J6015</f>
        <v>0</v>
      </c>
      <c r="M6018" s="74">
        <f>計算過程!K6015</f>
        <v>0</v>
      </c>
      <c r="N6018" s="75">
        <f>計算過程!Q6015</f>
        <v>0</v>
      </c>
    </row>
    <row r="6019" spans="8:14">
      <c r="H6019" s="38">
        <v>41890</v>
      </c>
      <c r="I6019" s="39" t="s">
        <v>159</v>
      </c>
      <c r="J6019" s="74">
        <f>計算過程!D6016</f>
        <v>0</v>
      </c>
      <c r="K6019" s="74">
        <f>計算過程!I6016</f>
        <v>0</v>
      </c>
      <c r="L6019" s="74">
        <f>計算過程!J6016</f>
        <v>0</v>
      </c>
      <c r="M6019" s="74">
        <f>計算過程!K6016</f>
        <v>0</v>
      </c>
      <c r="N6019" s="75">
        <f>計算過程!Q6016</f>
        <v>0</v>
      </c>
    </row>
    <row r="6020" spans="8:14">
      <c r="H6020" s="38">
        <v>41890</v>
      </c>
      <c r="I6020" s="39" t="s">
        <v>160</v>
      </c>
      <c r="J6020" s="74">
        <f>計算過程!D6017</f>
        <v>0</v>
      </c>
      <c r="K6020" s="74">
        <f>計算過程!I6017</f>
        <v>0</v>
      </c>
      <c r="L6020" s="74">
        <f>計算過程!J6017</f>
        <v>0</v>
      </c>
      <c r="M6020" s="74">
        <f>計算過程!K6017</f>
        <v>0</v>
      </c>
      <c r="N6020" s="75">
        <f>計算過程!Q6017</f>
        <v>0</v>
      </c>
    </row>
    <row r="6021" spans="8:14">
      <c r="H6021" s="38">
        <v>41890</v>
      </c>
      <c r="I6021" s="39" t="s">
        <v>161</v>
      </c>
      <c r="J6021" s="74">
        <f>計算過程!D6018</f>
        <v>0</v>
      </c>
      <c r="K6021" s="74">
        <f>計算過程!I6018</f>
        <v>0</v>
      </c>
      <c r="L6021" s="74">
        <f>計算過程!J6018</f>
        <v>0</v>
      </c>
      <c r="M6021" s="74">
        <f>計算過程!K6018</f>
        <v>0</v>
      </c>
      <c r="N6021" s="75">
        <f>計算過程!Q6018</f>
        <v>0</v>
      </c>
    </row>
    <row r="6022" spans="8:14">
      <c r="H6022" s="38">
        <v>41890</v>
      </c>
      <c r="I6022" s="39" t="s">
        <v>162</v>
      </c>
      <c r="J6022" s="74">
        <f>計算過程!D6019</f>
        <v>0</v>
      </c>
      <c r="K6022" s="74">
        <f>計算過程!I6019</f>
        <v>0</v>
      </c>
      <c r="L6022" s="74">
        <f>計算過程!J6019</f>
        <v>0</v>
      </c>
      <c r="M6022" s="74">
        <f>計算過程!K6019</f>
        <v>0</v>
      </c>
      <c r="N6022" s="75">
        <f>計算過程!Q6019</f>
        <v>0</v>
      </c>
    </row>
    <row r="6023" spans="8:14">
      <c r="H6023" s="38">
        <v>41890</v>
      </c>
      <c r="I6023" s="39" t="s">
        <v>163</v>
      </c>
      <c r="J6023" s="74">
        <f>計算過程!D6020</f>
        <v>0</v>
      </c>
      <c r="K6023" s="74">
        <f>計算過程!I6020</f>
        <v>0</v>
      </c>
      <c r="L6023" s="74">
        <f>計算過程!J6020</f>
        <v>0</v>
      </c>
      <c r="M6023" s="74">
        <f>計算過程!K6020</f>
        <v>0</v>
      </c>
      <c r="N6023" s="75">
        <f>計算過程!Q6020</f>
        <v>0</v>
      </c>
    </row>
    <row r="6024" spans="8:14">
      <c r="H6024" s="38">
        <v>41890</v>
      </c>
      <c r="I6024" s="39" t="s">
        <v>164</v>
      </c>
      <c r="J6024" s="74">
        <f>計算過程!D6021</f>
        <v>0</v>
      </c>
      <c r="K6024" s="74">
        <f>計算過程!I6021</f>
        <v>0</v>
      </c>
      <c r="L6024" s="74">
        <f>計算過程!J6021</f>
        <v>0</v>
      </c>
      <c r="M6024" s="74">
        <f>計算過程!K6021</f>
        <v>0</v>
      </c>
      <c r="N6024" s="75">
        <f>計算過程!Q6021</f>
        <v>0</v>
      </c>
    </row>
    <row r="6025" spans="8:14">
      <c r="H6025" s="38">
        <v>41890</v>
      </c>
      <c r="I6025" s="39" t="s">
        <v>165</v>
      </c>
      <c r="J6025" s="74">
        <f>計算過程!D6022</f>
        <v>0</v>
      </c>
      <c r="K6025" s="74">
        <f>計算過程!I6022</f>
        <v>0</v>
      </c>
      <c r="L6025" s="74">
        <f>計算過程!J6022</f>
        <v>0</v>
      </c>
      <c r="M6025" s="74">
        <f>計算過程!K6022</f>
        <v>0</v>
      </c>
      <c r="N6025" s="75">
        <f>計算過程!Q6022</f>
        <v>0</v>
      </c>
    </row>
    <row r="6026" spans="8:14">
      <c r="H6026" s="38">
        <v>41890</v>
      </c>
      <c r="I6026" s="39" t="s">
        <v>166</v>
      </c>
      <c r="J6026" s="74">
        <f>計算過程!D6023</f>
        <v>0</v>
      </c>
      <c r="K6026" s="74">
        <f>計算過程!I6023</f>
        <v>0</v>
      </c>
      <c r="L6026" s="74">
        <f>計算過程!J6023</f>
        <v>0</v>
      </c>
      <c r="M6026" s="74">
        <f>計算過程!K6023</f>
        <v>0</v>
      </c>
      <c r="N6026" s="75">
        <f>計算過程!Q6023</f>
        <v>0</v>
      </c>
    </row>
    <row r="6027" spans="8:14">
      <c r="H6027" s="38">
        <v>41890</v>
      </c>
      <c r="I6027" s="39" t="s">
        <v>167</v>
      </c>
      <c r="J6027" s="74">
        <f>計算過程!D6024</f>
        <v>0</v>
      </c>
      <c r="K6027" s="74">
        <f>計算過程!I6024</f>
        <v>0</v>
      </c>
      <c r="L6027" s="74">
        <f>計算過程!J6024</f>
        <v>0</v>
      </c>
      <c r="M6027" s="74">
        <f>計算過程!K6024</f>
        <v>0</v>
      </c>
      <c r="N6027" s="75">
        <f>計算過程!Q6024</f>
        <v>0</v>
      </c>
    </row>
    <row r="6028" spans="8:14">
      <c r="H6028" s="38">
        <v>41890</v>
      </c>
      <c r="I6028" s="39" t="s">
        <v>168</v>
      </c>
      <c r="J6028" s="74">
        <f>計算過程!D6025</f>
        <v>0</v>
      </c>
      <c r="K6028" s="74">
        <f>計算過程!I6025</f>
        <v>0</v>
      </c>
      <c r="L6028" s="74">
        <f>計算過程!J6025</f>
        <v>0</v>
      </c>
      <c r="M6028" s="74">
        <f>計算過程!K6025</f>
        <v>0</v>
      </c>
      <c r="N6028" s="75">
        <f>計算過程!Q6025</f>
        <v>0</v>
      </c>
    </row>
    <row r="6029" spans="8:14">
      <c r="H6029" s="38">
        <v>41890</v>
      </c>
      <c r="I6029" s="39" t="s">
        <v>169</v>
      </c>
      <c r="J6029" s="74">
        <f>計算過程!D6026</f>
        <v>0</v>
      </c>
      <c r="K6029" s="74">
        <f>計算過程!I6026</f>
        <v>0</v>
      </c>
      <c r="L6029" s="74">
        <f>計算過程!J6026</f>
        <v>0</v>
      </c>
      <c r="M6029" s="74">
        <f>計算過程!K6026</f>
        <v>0</v>
      </c>
      <c r="N6029" s="75">
        <f>計算過程!Q6026</f>
        <v>0</v>
      </c>
    </row>
    <row r="6030" spans="8:14">
      <c r="H6030" s="38">
        <v>41890</v>
      </c>
      <c r="I6030" s="39" t="s">
        <v>170</v>
      </c>
      <c r="J6030" s="74">
        <f>計算過程!D6027</f>
        <v>0</v>
      </c>
      <c r="K6030" s="74">
        <f>計算過程!I6027</f>
        <v>0</v>
      </c>
      <c r="L6030" s="74">
        <f>計算過程!J6027</f>
        <v>0</v>
      </c>
      <c r="M6030" s="74">
        <f>計算過程!K6027</f>
        <v>0</v>
      </c>
      <c r="N6030" s="75">
        <f>計算過程!Q6027</f>
        <v>0</v>
      </c>
    </row>
    <row r="6031" spans="8:14">
      <c r="H6031" s="38">
        <v>41890</v>
      </c>
      <c r="I6031" s="39" t="s">
        <v>171</v>
      </c>
      <c r="J6031" s="74">
        <f>計算過程!D6028</f>
        <v>0</v>
      </c>
      <c r="K6031" s="74">
        <f>計算過程!I6028</f>
        <v>0</v>
      </c>
      <c r="L6031" s="74">
        <f>計算過程!J6028</f>
        <v>0</v>
      </c>
      <c r="M6031" s="74">
        <f>計算過程!K6028</f>
        <v>0</v>
      </c>
      <c r="N6031" s="75">
        <f>計算過程!Q6028</f>
        <v>0</v>
      </c>
    </row>
    <row r="6032" spans="8:14">
      <c r="H6032" s="38">
        <v>41890</v>
      </c>
      <c r="I6032" s="39" t="s">
        <v>172</v>
      </c>
      <c r="J6032" s="74">
        <f>計算過程!D6029</f>
        <v>0</v>
      </c>
      <c r="K6032" s="74">
        <f>計算過程!I6029</f>
        <v>0</v>
      </c>
      <c r="L6032" s="74">
        <f>計算過程!J6029</f>
        <v>0</v>
      </c>
      <c r="M6032" s="74">
        <f>計算過程!K6029</f>
        <v>0</v>
      </c>
      <c r="N6032" s="75">
        <f>計算過程!Q6029</f>
        <v>0</v>
      </c>
    </row>
    <row r="6033" spans="8:14">
      <c r="H6033" s="38">
        <v>41891</v>
      </c>
      <c r="I6033" s="39" t="s">
        <v>149</v>
      </c>
      <c r="J6033" s="74">
        <f>計算過程!D6030</f>
        <v>0</v>
      </c>
      <c r="K6033" s="74">
        <f>計算過程!I6030</f>
        <v>0</v>
      </c>
      <c r="L6033" s="74">
        <f>計算過程!J6030</f>
        <v>0</v>
      </c>
      <c r="M6033" s="74">
        <f>計算過程!K6030</f>
        <v>0</v>
      </c>
      <c r="N6033" s="75">
        <f>計算過程!Q6030</f>
        <v>0</v>
      </c>
    </row>
    <row r="6034" spans="8:14">
      <c r="H6034" s="38">
        <v>41891</v>
      </c>
      <c r="I6034" s="39" t="s">
        <v>150</v>
      </c>
      <c r="J6034" s="74">
        <f>計算過程!D6031</f>
        <v>0</v>
      </c>
      <c r="K6034" s="74">
        <f>計算過程!I6031</f>
        <v>0</v>
      </c>
      <c r="L6034" s="74">
        <f>計算過程!J6031</f>
        <v>0</v>
      </c>
      <c r="M6034" s="74">
        <f>計算過程!K6031</f>
        <v>0</v>
      </c>
      <c r="N6034" s="75">
        <f>計算過程!Q6031</f>
        <v>0</v>
      </c>
    </row>
    <row r="6035" spans="8:14">
      <c r="H6035" s="38">
        <v>41891</v>
      </c>
      <c r="I6035" s="39" t="s">
        <v>151</v>
      </c>
      <c r="J6035" s="74">
        <f>計算過程!D6032</f>
        <v>0</v>
      </c>
      <c r="K6035" s="74">
        <f>計算過程!I6032</f>
        <v>0</v>
      </c>
      <c r="L6035" s="74">
        <f>計算過程!J6032</f>
        <v>0</v>
      </c>
      <c r="M6035" s="74">
        <f>計算過程!K6032</f>
        <v>0</v>
      </c>
      <c r="N6035" s="75">
        <f>計算過程!Q6032</f>
        <v>0</v>
      </c>
    </row>
    <row r="6036" spans="8:14">
      <c r="H6036" s="38">
        <v>41891</v>
      </c>
      <c r="I6036" s="39" t="s">
        <v>152</v>
      </c>
      <c r="J6036" s="74">
        <f>計算過程!D6033</f>
        <v>0</v>
      </c>
      <c r="K6036" s="74">
        <f>計算過程!I6033</f>
        <v>0</v>
      </c>
      <c r="L6036" s="74">
        <f>計算過程!J6033</f>
        <v>0</v>
      </c>
      <c r="M6036" s="74">
        <f>計算過程!K6033</f>
        <v>0</v>
      </c>
      <c r="N6036" s="75">
        <f>計算過程!Q6033</f>
        <v>0</v>
      </c>
    </row>
    <row r="6037" spans="8:14">
      <c r="H6037" s="38">
        <v>41891</v>
      </c>
      <c r="I6037" s="39" t="s">
        <v>153</v>
      </c>
      <c r="J6037" s="74">
        <f>計算過程!D6034</f>
        <v>0</v>
      </c>
      <c r="K6037" s="74">
        <f>計算過程!I6034</f>
        <v>0</v>
      </c>
      <c r="L6037" s="74">
        <f>計算過程!J6034</f>
        <v>0</v>
      </c>
      <c r="M6037" s="74">
        <f>計算過程!K6034</f>
        <v>0</v>
      </c>
      <c r="N6037" s="75">
        <f>計算過程!Q6034</f>
        <v>0</v>
      </c>
    </row>
    <row r="6038" spans="8:14">
      <c r="H6038" s="38">
        <v>41891</v>
      </c>
      <c r="I6038" s="39" t="s">
        <v>154</v>
      </c>
      <c r="J6038" s="74">
        <f>計算過程!D6035</f>
        <v>0</v>
      </c>
      <c r="K6038" s="74">
        <f>計算過程!I6035</f>
        <v>0</v>
      </c>
      <c r="L6038" s="74">
        <f>計算過程!J6035</f>
        <v>0</v>
      </c>
      <c r="M6038" s="74">
        <f>計算過程!K6035</f>
        <v>0</v>
      </c>
      <c r="N6038" s="75">
        <f>計算過程!Q6035</f>
        <v>0</v>
      </c>
    </row>
    <row r="6039" spans="8:14">
      <c r="H6039" s="38">
        <v>41891</v>
      </c>
      <c r="I6039" s="39" t="s">
        <v>155</v>
      </c>
      <c r="J6039" s="74">
        <f>計算過程!D6036</f>
        <v>0</v>
      </c>
      <c r="K6039" s="74">
        <f>計算過程!I6036</f>
        <v>0</v>
      </c>
      <c r="L6039" s="74">
        <f>計算過程!J6036</f>
        <v>0</v>
      </c>
      <c r="M6039" s="74">
        <f>計算過程!K6036</f>
        <v>0</v>
      </c>
      <c r="N6039" s="75">
        <f>計算過程!Q6036</f>
        <v>0</v>
      </c>
    </row>
    <row r="6040" spans="8:14">
      <c r="H6040" s="38">
        <v>41891</v>
      </c>
      <c r="I6040" s="39" t="s">
        <v>156</v>
      </c>
      <c r="J6040" s="74">
        <f>計算過程!D6037</f>
        <v>0</v>
      </c>
      <c r="K6040" s="74">
        <f>計算過程!I6037</f>
        <v>0</v>
      </c>
      <c r="L6040" s="74">
        <f>計算過程!J6037</f>
        <v>0</v>
      </c>
      <c r="M6040" s="74">
        <f>計算過程!K6037</f>
        <v>0</v>
      </c>
      <c r="N6040" s="75">
        <f>計算過程!Q6037</f>
        <v>0</v>
      </c>
    </row>
    <row r="6041" spans="8:14">
      <c r="H6041" s="38">
        <v>41891</v>
      </c>
      <c r="I6041" s="39" t="s">
        <v>157</v>
      </c>
      <c r="J6041" s="74">
        <f>計算過程!D6038</f>
        <v>0</v>
      </c>
      <c r="K6041" s="74">
        <f>計算過程!I6038</f>
        <v>0</v>
      </c>
      <c r="L6041" s="74">
        <f>計算過程!J6038</f>
        <v>0</v>
      </c>
      <c r="M6041" s="74">
        <f>計算過程!K6038</f>
        <v>0</v>
      </c>
      <c r="N6041" s="75">
        <f>計算過程!Q6038</f>
        <v>0</v>
      </c>
    </row>
    <row r="6042" spans="8:14">
      <c r="H6042" s="38">
        <v>41891</v>
      </c>
      <c r="I6042" s="39" t="s">
        <v>158</v>
      </c>
      <c r="J6042" s="74">
        <f>計算過程!D6039</f>
        <v>0</v>
      </c>
      <c r="K6042" s="74">
        <f>計算過程!I6039</f>
        <v>0</v>
      </c>
      <c r="L6042" s="74">
        <f>計算過程!J6039</f>
        <v>0</v>
      </c>
      <c r="M6042" s="74">
        <f>計算過程!K6039</f>
        <v>0</v>
      </c>
      <c r="N6042" s="75">
        <f>計算過程!Q6039</f>
        <v>0</v>
      </c>
    </row>
    <row r="6043" spans="8:14">
      <c r="H6043" s="38">
        <v>41891</v>
      </c>
      <c r="I6043" s="39" t="s">
        <v>159</v>
      </c>
      <c r="J6043" s="74">
        <f>計算過程!D6040</f>
        <v>0</v>
      </c>
      <c r="K6043" s="74">
        <f>計算過程!I6040</f>
        <v>0</v>
      </c>
      <c r="L6043" s="74">
        <f>計算過程!J6040</f>
        <v>0</v>
      </c>
      <c r="M6043" s="74">
        <f>計算過程!K6040</f>
        <v>0</v>
      </c>
      <c r="N6043" s="75">
        <f>計算過程!Q6040</f>
        <v>0</v>
      </c>
    </row>
    <row r="6044" spans="8:14">
      <c r="H6044" s="38">
        <v>41891</v>
      </c>
      <c r="I6044" s="39" t="s">
        <v>160</v>
      </c>
      <c r="J6044" s="74">
        <f>計算過程!D6041</f>
        <v>0</v>
      </c>
      <c r="K6044" s="74">
        <f>計算過程!I6041</f>
        <v>0</v>
      </c>
      <c r="L6044" s="74">
        <f>計算過程!J6041</f>
        <v>0</v>
      </c>
      <c r="M6044" s="74">
        <f>計算過程!K6041</f>
        <v>0</v>
      </c>
      <c r="N6044" s="75">
        <f>計算過程!Q6041</f>
        <v>0</v>
      </c>
    </row>
    <row r="6045" spans="8:14">
      <c r="H6045" s="38">
        <v>41891</v>
      </c>
      <c r="I6045" s="39" t="s">
        <v>161</v>
      </c>
      <c r="J6045" s="74">
        <f>計算過程!D6042</f>
        <v>0</v>
      </c>
      <c r="K6045" s="74">
        <f>計算過程!I6042</f>
        <v>0</v>
      </c>
      <c r="L6045" s="74">
        <f>計算過程!J6042</f>
        <v>0</v>
      </c>
      <c r="M6045" s="74">
        <f>計算過程!K6042</f>
        <v>0</v>
      </c>
      <c r="N6045" s="75">
        <f>計算過程!Q6042</f>
        <v>0</v>
      </c>
    </row>
    <row r="6046" spans="8:14">
      <c r="H6046" s="38">
        <v>41891</v>
      </c>
      <c r="I6046" s="39" t="s">
        <v>162</v>
      </c>
      <c r="J6046" s="74">
        <f>計算過程!D6043</f>
        <v>0</v>
      </c>
      <c r="K6046" s="74">
        <f>計算過程!I6043</f>
        <v>0</v>
      </c>
      <c r="L6046" s="74">
        <f>計算過程!J6043</f>
        <v>0</v>
      </c>
      <c r="M6046" s="74">
        <f>計算過程!K6043</f>
        <v>0</v>
      </c>
      <c r="N6046" s="75">
        <f>計算過程!Q6043</f>
        <v>0</v>
      </c>
    </row>
    <row r="6047" spans="8:14">
      <c r="H6047" s="38">
        <v>41891</v>
      </c>
      <c r="I6047" s="39" t="s">
        <v>163</v>
      </c>
      <c r="J6047" s="74">
        <f>計算過程!D6044</f>
        <v>0</v>
      </c>
      <c r="K6047" s="74">
        <f>計算過程!I6044</f>
        <v>0</v>
      </c>
      <c r="L6047" s="74">
        <f>計算過程!J6044</f>
        <v>0</v>
      </c>
      <c r="M6047" s="74">
        <f>計算過程!K6044</f>
        <v>0</v>
      </c>
      <c r="N6047" s="75">
        <f>計算過程!Q6044</f>
        <v>0</v>
      </c>
    </row>
    <row r="6048" spans="8:14">
      <c r="H6048" s="38">
        <v>41891</v>
      </c>
      <c r="I6048" s="39" t="s">
        <v>164</v>
      </c>
      <c r="J6048" s="74">
        <f>計算過程!D6045</f>
        <v>0</v>
      </c>
      <c r="K6048" s="74">
        <f>計算過程!I6045</f>
        <v>0</v>
      </c>
      <c r="L6048" s="74">
        <f>計算過程!J6045</f>
        <v>0</v>
      </c>
      <c r="M6048" s="74">
        <f>計算過程!K6045</f>
        <v>0</v>
      </c>
      <c r="N6048" s="75">
        <f>計算過程!Q6045</f>
        <v>0</v>
      </c>
    </row>
    <row r="6049" spans="8:14">
      <c r="H6049" s="38">
        <v>41891</v>
      </c>
      <c r="I6049" s="39" t="s">
        <v>165</v>
      </c>
      <c r="J6049" s="74">
        <f>計算過程!D6046</f>
        <v>0</v>
      </c>
      <c r="K6049" s="74">
        <f>計算過程!I6046</f>
        <v>0</v>
      </c>
      <c r="L6049" s="74">
        <f>計算過程!J6046</f>
        <v>0</v>
      </c>
      <c r="M6049" s="74">
        <f>計算過程!K6046</f>
        <v>0</v>
      </c>
      <c r="N6049" s="75">
        <f>計算過程!Q6046</f>
        <v>0</v>
      </c>
    </row>
    <row r="6050" spans="8:14">
      <c r="H6050" s="38">
        <v>41891</v>
      </c>
      <c r="I6050" s="39" t="s">
        <v>166</v>
      </c>
      <c r="J6050" s="74">
        <f>計算過程!D6047</f>
        <v>0</v>
      </c>
      <c r="K6050" s="74">
        <f>計算過程!I6047</f>
        <v>0</v>
      </c>
      <c r="L6050" s="74">
        <f>計算過程!J6047</f>
        <v>0</v>
      </c>
      <c r="M6050" s="74">
        <f>計算過程!K6047</f>
        <v>0</v>
      </c>
      <c r="N6050" s="75">
        <f>計算過程!Q6047</f>
        <v>0</v>
      </c>
    </row>
    <row r="6051" spans="8:14">
      <c r="H6051" s="38">
        <v>41891</v>
      </c>
      <c r="I6051" s="39" t="s">
        <v>167</v>
      </c>
      <c r="J6051" s="74">
        <f>計算過程!D6048</f>
        <v>0</v>
      </c>
      <c r="K6051" s="74">
        <f>計算過程!I6048</f>
        <v>0</v>
      </c>
      <c r="L6051" s="74">
        <f>計算過程!J6048</f>
        <v>0</v>
      </c>
      <c r="M6051" s="74">
        <f>計算過程!K6048</f>
        <v>0</v>
      </c>
      <c r="N6051" s="75">
        <f>計算過程!Q6048</f>
        <v>0</v>
      </c>
    </row>
    <row r="6052" spans="8:14">
      <c r="H6052" s="38">
        <v>41891</v>
      </c>
      <c r="I6052" s="39" t="s">
        <v>168</v>
      </c>
      <c r="J6052" s="74">
        <f>計算過程!D6049</f>
        <v>0</v>
      </c>
      <c r="K6052" s="74">
        <f>計算過程!I6049</f>
        <v>0</v>
      </c>
      <c r="L6052" s="74">
        <f>計算過程!J6049</f>
        <v>0</v>
      </c>
      <c r="M6052" s="74">
        <f>計算過程!K6049</f>
        <v>0</v>
      </c>
      <c r="N6052" s="75">
        <f>計算過程!Q6049</f>
        <v>0</v>
      </c>
    </row>
    <row r="6053" spans="8:14">
      <c r="H6053" s="38">
        <v>41891</v>
      </c>
      <c r="I6053" s="39" t="s">
        <v>169</v>
      </c>
      <c r="J6053" s="74">
        <f>計算過程!D6050</f>
        <v>0</v>
      </c>
      <c r="K6053" s="74">
        <f>計算過程!I6050</f>
        <v>0</v>
      </c>
      <c r="L6053" s="74">
        <f>計算過程!J6050</f>
        <v>0</v>
      </c>
      <c r="M6053" s="74">
        <f>計算過程!K6050</f>
        <v>0</v>
      </c>
      <c r="N6053" s="75">
        <f>計算過程!Q6050</f>
        <v>0</v>
      </c>
    </row>
    <row r="6054" spans="8:14">
      <c r="H6054" s="38">
        <v>41891</v>
      </c>
      <c r="I6054" s="39" t="s">
        <v>170</v>
      </c>
      <c r="J6054" s="74">
        <f>計算過程!D6051</f>
        <v>0</v>
      </c>
      <c r="K6054" s="74">
        <f>計算過程!I6051</f>
        <v>0</v>
      </c>
      <c r="L6054" s="74">
        <f>計算過程!J6051</f>
        <v>0</v>
      </c>
      <c r="M6054" s="74">
        <f>計算過程!K6051</f>
        <v>0</v>
      </c>
      <c r="N6054" s="75">
        <f>計算過程!Q6051</f>
        <v>0</v>
      </c>
    </row>
    <row r="6055" spans="8:14">
      <c r="H6055" s="38">
        <v>41891</v>
      </c>
      <c r="I6055" s="39" t="s">
        <v>171</v>
      </c>
      <c r="J6055" s="74">
        <f>計算過程!D6052</f>
        <v>0</v>
      </c>
      <c r="K6055" s="74">
        <f>計算過程!I6052</f>
        <v>0</v>
      </c>
      <c r="L6055" s="74">
        <f>計算過程!J6052</f>
        <v>0</v>
      </c>
      <c r="M6055" s="74">
        <f>計算過程!K6052</f>
        <v>0</v>
      </c>
      <c r="N6055" s="75">
        <f>計算過程!Q6052</f>
        <v>0</v>
      </c>
    </row>
    <row r="6056" spans="8:14">
      <c r="H6056" s="38">
        <v>41891</v>
      </c>
      <c r="I6056" s="39" t="s">
        <v>172</v>
      </c>
      <c r="J6056" s="74">
        <f>計算過程!D6053</f>
        <v>0</v>
      </c>
      <c r="K6056" s="74">
        <f>計算過程!I6053</f>
        <v>0</v>
      </c>
      <c r="L6056" s="74">
        <f>計算過程!J6053</f>
        <v>0</v>
      </c>
      <c r="M6056" s="74">
        <f>計算過程!K6053</f>
        <v>0</v>
      </c>
      <c r="N6056" s="75">
        <f>計算過程!Q6053</f>
        <v>0</v>
      </c>
    </row>
    <row r="6057" spans="8:14">
      <c r="H6057" s="38">
        <v>41892</v>
      </c>
      <c r="I6057" s="39" t="s">
        <v>149</v>
      </c>
      <c r="J6057" s="74">
        <f>計算過程!D6054</f>
        <v>0</v>
      </c>
      <c r="K6057" s="74">
        <f>計算過程!I6054</f>
        <v>0</v>
      </c>
      <c r="L6057" s="74">
        <f>計算過程!J6054</f>
        <v>0</v>
      </c>
      <c r="M6057" s="74">
        <f>計算過程!K6054</f>
        <v>0</v>
      </c>
      <c r="N6057" s="75">
        <f>計算過程!Q6054</f>
        <v>0</v>
      </c>
    </row>
    <row r="6058" spans="8:14">
      <c r="H6058" s="38">
        <v>41892</v>
      </c>
      <c r="I6058" s="39" t="s">
        <v>150</v>
      </c>
      <c r="J6058" s="74">
        <f>計算過程!D6055</f>
        <v>0</v>
      </c>
      <c r="K6058" s="74">
        <f>計算過程!I6055</f>
        <v>0</v>
      </c>
      <c r="L6058" s="74">
        <f>計算過程!J6055</f>
        <v>0</v>
      </c>
      <c r="M6058" s="74">
        <f>計算過程!K6055</f>
        <v>0</v>
      </c>
      <c r="N6058" s="75">
        <f>計算過程!Q6055</f>
        <v>0</v>
      </c>
    </row>
    <row r="6059" spans="8:14">
      <c r="H6059" s="38">
        <v>41892</v>
      </c>
      <c r="I6059" s="39" t="s">
        <v>151</v>
      </c>
      <c r="J6059" s="74">
        <f>計算過程!D6056</f>
        <v>0</v>
      </c>
      <c r="K6059" s="74">
        <f>計算過程!I6056</f>
        <v>0</v>
      </c>
      <c r="L6059" s="74">
        <f>計算過程!J6056</f>
        <v>0</v>
      </c>
      <c r="M6059" s="74">
        <f>計算過程!K6056</f>
        <v>0</v>
      </c>
      <c r="N6059" s="75">
        <f>計算過程!Q6056</f>
        <v>0</v>
      </c>
    </row>
    <row r="6060" spans="8:14">
      <c r="H6060" s="38">
        <v>41892</v>
      </c>
      <c r="I6060" s="39" t="s">
        <v>152</v>
      </c>
      <c r="J6060" s="74">
        <f>計算過程!D6057</f>
        <v>0</v>
      </c>
      <c r="K6060" s="74">
        <f>計算過程!I6057</f>
        <v>0</v>
      </c>
      <c r="L6060" s="74">
        <f>計算過程!J6057</f>
        <v>0</v>
      </c>
      <c r="M6060" s="74">
        <f>計算過程!K6057</f>
        <v>0</v>
      </c>
      <c r="N6060" s="75">
        <f>計算過程!Q6057</f>
        <v>0</v>
      </c>
    </row>
    <row r="6061" spans="8:14">
      <c r="H6061" s="38">
        <v>41892</v>
      </c>
      <c r="I6061" s="39" t="s">
        <v>153</v>
      </c>
      <c r="J6061" s="74">
        <f>計算過程!D6058</f>
        <v>0</v>
      </c>
      <c r="K6061" s="74">
        <f>計算過程!I6058</f>
        <v>0</v>
      </c>
      <c r="L6061" s="74">
        <f>計算過程!J6058</f>
        <v>0</v>
      </c>
      <c r="M6061" s="74">
        <f>計算過程!K6058</f>
        <v>0</v>
      </c>
      <c r="N6061" s="75">
        <f>計算過程!Q6058</f>
        <v>0</v>
      </c>
    </row>
    <row r="6062" spans="8:14">
      <c r="H6062" s="38">
        <v>41892</v>
      </c>
      <c r="I6062" s="39" t="s">
        <v>154</v>
      </c>
      <c r="J6062" s="74">
        <f>計算過程!D6059</f>
        <v>0</v>
      </c>
      <c r="K6062" s="74">
        <f>計算過程!I6059</f>
        <v>0</v>
      </c>
      <c r="L6062" s="74">
        <f>計算過程!J6059</f>
        <v>0</v>
      </c>
      <c r="M6062" s="74">
        <f>計算過程!K6059</f>
        <v>0</v>
      </c>
      <c r="N6062" s="75">
        <f>計算過程!Q6059</f>
        <v>0</v>
      </c>
    </row>
    <row r="6063" spans="8:14">
      <c r="H6063" s="38">
        <v>41892</v>
      </c>
      <c r="I6063" s="39" t="s">
        <v>155</v>
      </c>
      <c r="J6063" s="74">
        <f>計算過程!D6060</f>
        <v>0</v>
      </c>
      <c r="K6063" s="74">
        <f>計算過程!I6060</f>
        <v>0</v>
      </c>
      <c r="L6063" s="74">
        <f>計算過程!J6060</f>
        <v>0</v>
      </c>
      <c r="M6063" s="74">
        <f>計算過程!K6060</f>
        <v>0</v>
      </c>
      <c r="N6063" s="75">
        <f>計算過程!Q6060</f>
        <v>0</v>
      </c>
    </row>
    <row r="6064" spans="8:14">
      <c r="H6064" s="38">
        <v>41892</v>
      </c>
      <c r="I6064" s="39" t="s">
        <v>156</v>
      </c>
      <c r="J6064" s="74">
        <f>計算過程!D6061</f>
        <v>0</v>
      </c>
      <c r="K6064" s="74">
        <f>計算過程!I6061</f>
        <v>0</v>
      </c>
      <c r="L6064" s="74">
        <f>計算過程!J6061</f>
        <v>0</v>
      </c>
      <c r="M6064" s="74">
        <f>計算過程!K6061</f>
        <v>0</v>
      </c>
      <c r="N6064" s="75">
        <f>計算過程!Q6061</f>
        <v>0</v>
      </c>
    </row>
    <row r="6065" spans="8:14">
      <c r="H6065" s="38">
        <v>41892</v>
      </c>
      <c r="I6065" s="39" t="s">
        <v>157</v>
      </c>
      <c r="J6065" s="74">
        <f>計算過程!D6062</f>
        <v>0</v>
      </c>
      <c r="K6065" s="74">
        <f>計算過程!I6062</f>
        <v>0</v>
      </c>
      <c r="L6065" s="74">
        <f>計算過程!J6062</f>
        <v>0</v>
      </c>
      <c r="M6065" s="74">
        <f>計算過程!K6062</f>
        <v>0</v>
      </c>
      <c r="N6065" s="75">
        <f>計算過程!Q6062</f>
        <v>0</v>
      </c>
    </row>
    <row r="6066" spans="8:14">
      <c r="H6066" s="38">
        <v>41892</v>
      </c>
      <c r="I6066" s="39" t="s">
        <v>158</v>
      </c>
      <c r="J6066" s="74">
        <f>計算過程!D6063</f>
        <v>0</v>
      </c>
      <c r="K6066" s="74">
        <f>計算過程!I6063</f>
        <v>0</v>
      </c>
      <c r="L6066" s="74">
        <f>計算過程!J6063</f>
        <v>0</v>
      </c>
      <c r="M6066" s="74">
        <f>計算過程!K6063</f>
        <v>0</v>
      </c>
      <c r="N6066" s="75">
        <f>計算過程!Q6063</f>
        <v>0</v>
      </c>
    </row>
    <row r="6067" spans="8:14">
      <c r="H6067" s="38">
        <v>41892</v>
      </c>
      <c r="I6067" s="39" t="s">
        <v>159</v>
      </c>
      <c r="J6067" s="74">
        <f>計算過程!D6064</f>
        <v>0</v>
      </c>
      <c r="K6067" s="74">
        <f>計算過程!I6064</f>
        <v>0</v>
      </c>
      <c r="L6067" s="74">
        <f>計算過程!J6064</f>
        <v>0</v>
      </c>
      <c r="M6067" s="74">
        <f>計算過程!K6064</f>
        <v>0</v>
      </c>
      <c r="N6067" s="75">
        <f>計算過程!Q6064</f>
        <v>0</v>
      </c>
    </row>
    <row r="6068" spans="8:14">
      <c r="H6068" s="38">
        <v>41892</v>
      </c>
      <c r="I6068" s="39" t="s">
        <v>160</v>
      </c>
      <c r="J6068" s="74">
        <f>計算過程!D6065</f>
        <v>0</v>
      </c>
      <c r="K6068" s="74">
        <f>計算過程!I6065</f>
        <v>0</v>
      </c>
      <c r="L6068" s="74">
        <f>計算過程!J6065</f>
        <v>0</v>
      </c>
      <c r="M6068" s="74">
        <f>計算過程!K6065</f>
        <v>0</v>
      </c>
      <c r="N6068" s="75">
        <f>計算過程!Q6065</f>
        <v>0</v>
      </c>
    </row>
    <row r="6069" spans="8:14">
      <c r="H6069" s="38">
        <v>41892</v>
      </c>
      <c r="I6069" s="39" t="s">
        <v>161</v>
      </c>
      <c r="J6069" s="74">
        <f>計算過程!D6066</f>
        <v>0</v>
      </c>
      <c r="K6069" s="74">
        <f>計算過程!I6066</f>
        <v>0</v>
      </c>
      <c r="L6069" s="74">
        <f>計算過程!J6066</f>
        <v>0</v>
      </c>
      <c r="M6069" s="74">
        <f>計算過程!K6066</f>
        <v>0</v>
      </c>
      <c r="N6069" s="75">
        <f>計算過程!Q6066</f>
        <v>0</v>
      </c>
    </row>
    <row r="6070" spans="8:14">
      <c r="H6070" s="38">
        <v>41892</v>
      </c>
      <c r="I6070" s="39" t="s">
        <v>162</v>
      </c>
      <c r="J6070" s="74">
        <f>計算過程!D6067</f>
        <v>0</v>
      </c>
      <c r="K6070" s="74">
        <f>計算過程!I6067</f>
        <v>0</v>
      </c>
      <c r="L6070" s="74">
        <f>計算過程!J6067</f>
        <v>0</v>
      </c>
      <c r="M6070" s="74">
        <f>計算過程!K6067</f>
        <v>0</v>
      </c>
      <c r="N6070" s="75">
        <f>計算過程!Q6067</f>
        <v>0</v>
      </c>
    </row>
    <row r="6071" spans="8:14">
      <c r="H6071" s="38">
        <v>41892</v>
      </c>
      <c r="I6071" s="39" t="s">
        <v>163</v>
      </c>
      <c r="J6071" s="74">
        <f>計算過程!D6068</f>
        <v>0</v>
      </c>
      <c r="K6071" s="74">
        <f>計算過程!I6068</f>
        <v>0</v>
      </c>
      <c r="L6071" s="74">
        <f>計算過程!J6068</f>
        <v>0</v>
      </c>
      <c r="M6071" s="74">
        <f>計算過程!K6068</f>
        <v>0</v>
      </c>
      <c r="N6071" s="75">
        <f>計算過程!Q6068</f>
        <v>0</v>
      </c>
    </row>
    <row r="6072" spans="8:14">
      <c r="H6072" s="38">
        <v>41892</v>
      </c>
      <c r="I6072" s="39" t="s">
        <v>164</v>
      </c>
      <c r="J6072" s="74">
        <f>計算過程!D6069</f>
        <v>0</v>
      </c>
      <c r="K6072" s="74">
        <f>計算過程!I6069</f>
        <v>0</v>
      </c>
      <c r="L6072" s="74">
        <f>計算過程!J6069</f>
        <v>0</v>
      </c>
      <c r="M6072" s="74">
        <f>計算過程!K6069</f>
        <v>0</v>
      </c>
      <c r="N6072" s="75">
        <f>計算過程!Q6069</f>
        <v>0</v>
      </c>
    </row>
    <row r="6073" spans="8:14">
      <c r="H6073" s="38">
        <v>41892</v>
      </c>
      <c r="I6073" s="39" t="s">
        <v>165</v>
      </c>
      <c r="J6073" s="74">
        <f>計算過程!D6070</f>
        <v>0</v>
      </c>
      <c r="K6073" s="74">
        <f>計算過程!I6070</f>
        <v>0</v>
      </c>
      <c r="L6073" s="74">
        <f>計算過程!J6070</f>
        <v>0</v>
      </c>
      <c r="M6073" s="74">
        <f>計算過程!K6070</f>
        <v>0</v>
      </c>
      <c r="N6073" s="75">
        <f>計算過程!Q6070</f>
        <v>0</v>
      </c>
    </row>
    <row r="6074" spans="8:14">
      <c r="H6074" s="38">
        <v>41892</v>
      </c>
      <c r="I6074" s="39" t="s">
        <v>166</v>
      </c>
      <c r="J6074" s="74">
        <f>計算過程!D6071</f>
        <v>0</v>
      </c>
      <c r="K6074" s="74">
        <f>計算過程!I6071</f>
        <v>0</v>
      </c>
      <c r="L6074" s="74">
        <f>計算過程!J6071</f>
        <v>0</v>
      </c>
      <c r="M6074" s="74">
        <f>計算過程!K6071</f>
        <v>0</v>
      </c>
      <c r="N6074" s="75">
        <f>計算過程!Q6071</f>
        <v>0</v>
      </c>
    </row>
    <row r="6075" spans="8:14">
      <c r="H6075" s="38">
        <v>41892</v>
      </c>
      <c r="I6075" s="39" t="s">
        <v>167</v>
      </c>
      <c r="J6075" s="74">
        <f>計算過程!D6072</f>
        <v>0</v>
      </c>
      <c r="K6075" s="74">
        <f>計算過程!I6072</f>
        <v>0</v>
      </c>
      <c r="L6075" s="74">
        <f>計算過程!J6072</f>
        <v>0</v>
      </c>
      <c r="M6075" s="74">
        <f>計算過程!K6072</f>
        <v>0</v>
      </c>
      <c r="N6075" s="75">
        <f>計算過程!Q6072</f>
        <v>0</v>
      </c>
    </row>
    <row r="6076" spans="8:14">
      <c r="H6076" s="38">
        <v>41892</v>
      </c>
      <c r="I6076" s="39" t="s">
        <v>168</v>
      </c>
      <c r="J6076" s="74">
        <f>計算過程!D6073</f>
        <v>0</v>
      </c>
      <c r="K6076" s="74">
        <f>計算過程!I6073</f>
        <v>0</v>
      </c>
      <c r="L6076" s="74">
        <f>計算過程!J6073</f>
        <v>0</v>
      </c>
      <c r="M6076" s="74">
        <f>計算過程!K6073</f>
        <v>0</v>
      </c>
      <c r="N6076" s="75">
        <f>計算過程!Q6073</f>
        <v>0</v>
      </c>
    </row>
    <row r="6077" spans="8:14">
      <c r="H6077" s="38">
        <v>41892</v>
      </c>
      <c r="I6077" s="39" t="s">
        <v>169</v>
      </c>
      <c r="J6077" s="74">
        <f>計算過程!D6074</f>
        <v>0</v>
      </c>
      <c r="K6077" s="74">
        <f>計算過程!I6074</f>
        <v>0</v>
      </c>
      <c r="L6077" s="74">
        <f>計算過程!J6074</f>
        <v>0</v>
      </c>
      <c r="M6077" s="74">
        <f>計算過程!K6074</f>
        <v>0</v>
      </c>
      <c r="N6077" s="75">
        <f>計算過程!Q6074</f>
        <v>0</v>
      </c>
    </row>
    <row r="6078" spans="8:14">
      <c r="H6078" s="38">
        <v>41892</v>
      </c>
      <c r="I6078" s="39" t="s">
        <v>170</v>
      </c>
      <c r="J6078" s="74">
        <f>計算過程!D6075</f>
        <v>0</v>
      </c>
      <c r="K6078" s="74">
        <f>計算過程!I6075</f>
        <v>0</v>
      </c>
      <c r="L6078" s="74">
        <f>計算過程!J6075</f>
        <v>0</v>
      </c>
      <c r="M6078" s="74">
        <f>計算過程!K6075</f>
        <v>0</v>
      </c>
      <c r="N6078" s="75">
        <f>計算過程!Q6075</f>
        <v>0</v>
      </c>
    </row>
    <row r="6079" spans="8:14">
      <c r="H6079" s="38">
        <v>41892</v>
      </c>
      <c r="I6079" s="39" t="s">
        <v>171</v>
      </c>
      <c r="J6079" s="74">
        <f>計算過程!D6076</f>
        <v>0</v>
      </c>
      <c r="K6079" s="74">
        <f>計算過程!I6076</f>
        <v>0</v>
      </c>
      <c r="L6079" s="74">
        <f>計算過程!J6076</f>
        <v>0</v>
      </c>
      <c r="M6079" s="74">
        <f>計算過程!K6076</f>
        <v>0</v>
      </c>
      <c r="N6079" s="75">
        <f>計算過程!Q6076</f>
        <v>0</v>
      </c>
    </row>
    <row r="6080" spans="8:14">
      <c r="H6080" s="38">
        <v>41892</v>
      </c>
      <c r="I6080" s="39" t="s">
        <v>172</v>
      </c>
      <c r="J6080" s="74">
        <f>計算過程!D6077</f>
        <v>0</v>
      </c>
      <c r="K6080" s="74">
        <f>計算過程!I6077</f>
        <v>0</v>
      </c>
      <c r="L6080" s="74">
        <f>計算過程!J6077</f>
        <v>0</v>
      </c>
      <c r="M6080" s="74">
        <f>計算過程!K6077</f>
        <v>0</v>
      </c>
      <c r="N6080" s="75">
        <f>計算過程!Q6077</f>
        <v>0</v>
      </c>
    </row>
    <row r="6081" spans="8:14">
      <c r="H6081" s="38">
        <v>41893</v>
      </c>
      <c r="I6081" s="39" t="s">
        <v>149</v>
      </c>
      <c r="J6081" s="74">
        <f>計算過程!D6078</f>
        <v>0</v>
      </c>
      <c r="K6081" s="74">
        <f>計算過程!I6078</f>
        <v>0</v>
      </c>
      <c r="L6081" s="74">
        <f>計算過程!J6078</f>
        <v>0</v>
      </c>
      <c r="M6081" s="74">
        <f>計算過程!K6078</f>
        <v>0</v>
      </c>
      <c r="N6081" s="75">
        <f>計算過程!Q6078</f>
        <v>0</v>
      </c>
    </row>
    <row r="6082" spans="8:14">
      <c r="H6082" s="38">
        <v>41893</v>
      </c>
      <c r="I6082" s="39" t="s">
        <v>150</v>
      </c>
      <c r="J6082" s="74">
        <f>計算過程!D6079</f>
        <v>0</v>
      </c>
      <c r="K6082" s="74">
        <f>計算過程!I6079</f>
        <v>0</v>
      </c>
      <c r="L6082" s="74">
        <f>計算過程!J6079</f>
        <v>0</v>
      </c>
      <c r="M6082" s="74">
        <f>計算過程!K6079</f>
        <v>0</v>
      </c>
      <c r="N6082" s="75">
        <f>計算過程!Q6079</f>
        <v>0</v>
      </c>
    </row>
    <row r="6083" spans="8:14">
      <c r="H6083" s="38">
        <v>41893</v>
      </c>
      <c r="I6083" s="39" t="s">
        <v>151</v>
      </c>
      <c r="J6083" s="74">
        <f>計算過程!D6080</f>
        <v>0</v>
      </c>
      <c r="K6083" s="74">
        <f>計算過程!I6080</f>
        <v>0</v>
      </c>
      <c r="L6083" s="74">
        <f>計算過程!J6080</f>
        <v>0</v>
      </c>
      <c r="M6083" s="74">
        <f>計算過程!K6080</f>
        <v>0</v>
      </c>
      <c r="N6083" s="75">
        <f>計算過程!Q6080</f>
        <v>0</v>
      </c>
    </row>
    <row r="6084" spans="8:14">
      <c r="H6084" s="38">
        <v>41893</v>
      </c>
      <c r="I6084" s="39" t="s">
        <v>152</v>
      </c>
      <c r="J6084" s="74">
        <f>計算過程!D6081</f>
        <v>0</v>
      </c>
      <c r="K6084" s="74">
        <f>計算過程!I6081</f>
        <v>0</v>
      </c>
      <c r="L6084" s="74">
        <f>計算過程!J6081</f>
        <v>0</v>
      </c>
      <c r="M6084" s="74">
        <f>計算過程!K6081</f>
        <v>0</v>
      </c>
      <c r="N6084" s="75">
        <f>計算過程!Q6081</f>
        <v>0</v>
      </c>
    </row>
    <row r="6085" spans="8:14">
      <c r="H6085" s="38">
        <v>41893</v>
      </c>
      <c r="I6085" s="39" t="s">
        <v>153</v>
      </c>
      <c r="J6085" s="74">
        <f>計算過程!D6082</f>
        <v>0</v>
      </c>
      <c r="K6085" s="74">
        <f>計算過程!I6082</f>
        <v>0</v>
      </c>
      <c r="L6085" s="74">
        <f>計算過程!J6082</f>
        <v>0</v>
      </c>
      <c r="M6085" s="74">
        <f>計算過程!K6082</f>
        <v>0</v>
      </c>
      <c r="N6085" s="75">
        <f>計算過程!Q6082</f>
        <v>0</v>
      </c>
    </row>
    <row r="6086" spans="8:14">
      <c r="H6086" s="38">
        <v>41893</v>
      </c>
      <c r="I6086" s="39" t="s">
        <v>154</v>
      </c>
      <c r="J6086" s="74">
        <f>計算過程!D6083</f>
        <v>0</v>
      </c>
      <c r="K6086" s="74">
        <f>計算過程!I6083</f>
        <v>0</v>
      </c>
      <c r="L6086" s="74">
        <f>計算過程!J6083</f>
        <v>0</v>
      </c>
      <c r="M6086" s="74">
        <f>計算過程!K6083</f>
        <v>0</v>
      </c>
      <c r="N6086" s="75">
        <f>計算過程!Q6083</f>
        <v>0</v>
      </c>
    </row>
    <row r="6087" spans="8:14">
      <c r="H6087" s="38">
        <v>41893</v>
      </c>
      <c r="I6087" s="39" t="s">
        <v>155</v>
      </c>
      <c r="J6087" s="74">
        <f>計算過程!D6084</f>
        <v>0</v>
      </c>
      <c r="K6087" s="74">
        <f>計算過程!I6084</f>
        <v>0</v>
      </c>
      <c r="L6087" s="74">
        <f>計算過程!J6084</f>
        <v>0</v>
      </c>
      <c r="M6087" s="74">
        <f>計算過程!K6084</f>
        <v>0</v>
      </c>
      <c r="N6087" s="75">
        <f>計算過程!Q6084</f>
        <v>0</v>
      </c>
    </row>
    <row r="6088" spans="8:14">
      <c r="H6088" s="38">
        <v>41893</v>
      </c>
      <c r="I6088" s="39" t="s">
        <v>156</v>
      </c>
      <c r="J6088" s="74">
        <f>計算過程!D6085</f>
        <v>0</v>
      </c>
      <c r="K6088" s="74">
        <f>計算過程!I6085</f>
        <v>0</v>
      </c>
      <c r="L6088" s="74">
        <f>計算過程!J6085</f>
        <v>0</v>
      </c>
      <c r="M6088" s="74">
        <f>計算過程!K6085</f>
        <v>0</v>
      </c>
      <c r="N6088" s="75">
        <f>計算過程!Q6085</f>
        <v>0</v>
      </c>
    </row>
    <row r="6089" spans="8:14">
      <c r="H6089" s="38">
        <v>41893</v>
      </c>
      <c r="I6089" s="39" t="s">
        <v>157</v>
      </c>
      <c r="J6089" s="74">
        <f>計算過程!D6086</f>
        <v>0</v>
      </c>
      <c r="K6089" s="74">
        <f>計算過程!I6086</f>
        <v>0</v>
      </c>
      <c r="L6089" s="74">
        <f>計算過程!J6086</f>
        <v>0</v>
      </c>
      <c r="M6089" s="74">
        <f>計算過程!K6086</f>
        <v>0</v>
      </c>
      <c r="N6089" s="75">
        <f>計算過程!Q6086</f>
        <v>0</v>
      </c>
    </row>
    <row r="6090" spans="8:14">
      <c r="H6090" s="38">
        <v>41893</v>
      </c>
      <c r="I6090" s="39" t="s">
        <v>158</v>
      </c>
      <c r="J6090" s="74">
        <f>計算過程!D6087</f>
        <v>0</v>
      </c>
      <c r="K6090" s="74">
        <f>計算過程!I6087</f>
        <v>0</v>
      </c>
      <c r="L6090" s="74">
        <f>計算過程!J6087</f>
        <v>0</v>
      </c>
      <c r="M6090" s="74">
        <f>計算過程!K6087</f>
        <v>0</v>
      </c>
      <c r="N6090" s="75">
        <f>計算過程!Q6087</f>
        <v>0</v>
      </c>
    </row>
    <row r="6091" spans="8:14">
      <c r="H6091" s="38">
        <v>41893</v>
      </c>
      <c r="I6091" s="39" t="s">
        <v>159</v>
      </c>
      <c r="J6091" s="74">
        <f>計算過程!D6088</f>
        <v>0</v>
      </c>
      <c r="K6091" s="74">
        <f>計算過程!I6088</f>
        <v>0</v>
      </c>
      <c r="L6091" s="74">
        <f>計算過程!J6088</f>
        <v>0</v>
      </c>
      <c r="M6091" s="74">
        <f>計算過程!K6088</f>
        <v>0</v>
      </c>
      <c r="N6091" s="75">
        <f>計算過程!Q6088</f>
        <v>0</v>
      </c>
    </row>
    <row r="6092" spans="8:14">
      <c r="H6092" s="38">
        <v>41893</v>
      </c>
      <c r="I6092" s="39" t="s">
        <v>160</v>
      </c>
      <c r="J6092" s="74">
        <f>計算過程!D6089</f>
        <v>0</v>
      </c>
      <c r="K6092" s="74">
        <f>計算過程!I6089</f>
        <v>0</v>
      </c>
      <c r="L6092" s="74">
        <f>計算過程!J6089</f>
        <v>0</v>
      </c>
      <c r="M6092" s="74">
        <f>計算過程!K6089</f>
        <v>0</v>
      </c>
      <c r="N6092" s="75">
        <f>計算過程!Q6089</f>
        <v>0</v>
      </c>
    </row>
    <row r="6093" spans="8:14">
      <c r="H6093" s="38">
        <v>41893</v>
      </c>
      <c r="I6093" s="39" t="s">
        <v>161</v>
      </c>
      <c r="J6093" s="74">
        <f>計算過程!D6090</f>
        <v>0</v>
      </c>
      <c r="K6093" s="74">
        <f>計算過程!I6090</f>
        <v>0</v>
      </c>
      <c r="L6093" s="74">
        <f>計算過程!J6090</f>
        <v>0</v>
      </c>
      <c r="M6093" s="74">
        <f>計算過程!K6090</f>
        <v>0</v>
      </c>
      <c r="N6093" s="75">
        <f>計算過程!Q6090</f>
        <v>0</v>
      </c>
    </row>
    <row r="6094" spans="8:14">
      <c r="H6094" s="38">
        <v>41893</v>
      </c>
      <c r="I6094" s="39" t="s">
        <v>162</v>
      </c>
      <c r="J6094" s="74">
        <f>計算過程!D6091</f>
        <v>0</v>
      </c>
      <c r="K6094" s="74">
        <f>計算過程!I6091</f>
        <v>0</v>
      </c>
      <c r="L6094" s="74">
        <f>計算過程!J6091</f>
        <v>0</v>
      </c>
      <c r="M6094" s="74">
        <f>計算過程!K6091</f>
        <v>0</v>
      </c>
      <c r="N6094" s="75">
        <f>計算過程!Q6091</f>
        <v>0</v>
      </c>
    </row>
    <row r="6095" spans="8:14">
      <c r="H6095" s="38">
        <v>41893</v>
      </c>
      <c r="I6095" s="39" t="s">
        <v>163</v>
      </c>
      <c r="J6095" s="74">
        <f>計算過程!D6092</f>
        <v>0</v>
      </c>
      <c r="K6095" s="74">
        <f>計算過程!I6092</f>
        <v>0</v>
      </c>
      <c r="L6095" s="74">
        <f>計算過程!J6092</f>
        <v>0</v>
      </c>
      <c r="M6095" s="74">
        <f>計算過程!K6092</f>
        <v>0</v>
      </c>
      <c r="N6095" s="75">
        <f>計算過程!Q6092</f>
        <v>0</v>
      </c>
    </row>
    <row r="6096" spans="8:14">
      <c r="H6096" s="38">
        <v>41893</v>
      </c>
      <c r="I6096" s="39" t="s">
        <v>164</v>
      </c>
      <c r="J6096" s="74">
        <f>計算過程!D6093</f>
        <v>0</v>
      </c>
      <c r="K6096" s="74">
        <f>計算過程!I6093</f>
        <v>0</v>
      </c>
      <c r="L6096" s="74">
        <f>計算過程!J6093</f>
        <v>0</v>
      </c>
      <c r="M6096" s="74">
        <f>計算過程!K6093</f>
        <v>0</v>
      </c>
      <c r="N6096" s="75">
        <f>計算過程!Q6093</f>
        <v>0</v>
      </c>
    </row>
    <row r="6097" spans="8:14">
      <c r="H6097" s="38">
        <v>41893</v>
      </c>
      <c r="I6097" s="39" t="s">
        <v>165</v>
      </c>
      <c r="J6097" s="74">
        <f>計算過程!D6094</f>
        <v>0</v>
      </c>
      <c r="K6097" s="74">
        <f>計算過程!I6094</f>
        <v>0</v>
      </c>
      <c r="L6097" s="74">
        <f>計算過程!J6094</f>
        <v>0</v>
      </c>
      <c r="M6097" s="74">
        <f>計算過程!K6094</f>
        <v>0</v>
      </c>
      <c r="N6097" s="75">
        <f>計算過程!Q6094</f>
        <v>0</v>
      </c>
    </row>
    <row r="6098" spans="8:14">
      <c r="H6098" s="38">
        <v>41893</v>
      </c>
      <c r="I6098" s="39" t="s">
        <v>166</v>
      </c>
      <c r="J6098" s="74">
        <f>計算過程!D6095</f>
        <v>0</v>
      </c>
      <c r="K6098" s="74">
        <f>計算過程!I6095</f>
        <v>0</v>
      </c>
      <c r="L6098" s="74">
        <f>計算過程!J6095</f>
        <v>0</v>
      </c>
      <c r="M6098" s="74">
        <f>計算過程!K6095</f>
        <v>0</v>
      </c>
      <c r="N6098" s="75">
        <f>計算過程!Q6095</f>
        <v>0</v>
      </c>
    </row>
    <row r="6099" spans="8:14">
      <c r="H6099" s="38">
        <v>41893</v>
      </c>
      <c r="I6099" s="39" t="s">
        <v>167</v>
      </c>
      <c r="J6099" s="74">
        <f>計算過程!D6096</f>
        <v>0</v>
      </c>
      <c r="K6099" s="74">
        <f>計算過程!I6096</f>
        <v>0</v>
      </c>
      <c r="L6099" s="74">
        <f>計算過程!J6096</f>
        <v>0</v>
      </c>
      <c r="M6099" s="74">
        <f>計算過程!K6096</f>
        <v>0</v>
      </c>
      <c r="N6099" s="75">
        <f>計算過程!Q6096</f>
        <v>0</v>
      </c>
    </row>
    <row r="6100" spans="8:14">
      <c r="H6100" s="38">
        <v>41893</v>
      </c>
      <c r="I6100" s="39" t="s">
        <v>168</v>
      </c>
      <c r="J6100" s="74">
        <f>計算過程!D6097</f>
        <v>0</v>
      </c>
      <c r="K6100" s="74">
        <f>計算過程!I6097</f>
        <v>0</v>
      </c>
      <c r="L6100" s="74">
        <f>計算過程!J6097</f>
        <v>0</v>
      </c>
      <c r="M6100" s="74">
        <f>計算過程!K6097</f>
        <v>0</v>
      </c>
      <c r="N6100" s="75">
        <f>計算過程!Q6097</f>
        <v>0</v>
      </c>
    </row>
    <row r="6101" spans="8:14">
      <c r="H6101" s="38">
        <v>41893</v>
      </c>
      <c r="I6101" s="39" t="s">
        <v>169</v>
      </c>
      <c r="J6101" s="74">
        <f>計算過程!D6098</f>
        <v>0</v>
      </c>
      <c r="K6101" s="74">
        <f>計算過程!I6098</f>
        <v>0</v>
      </c>
      <c r="L6101" s="74">
        <f>計算過程!J6098</f>
        <v>0</v>
      </c>
      <c r="M6101" s="74">
        <f>計算過程!K6098</f>
        <v>0</v>
      </c>
      <c r="N6101" s="75">
        <f>計算過程!Q6098</f>
        <v>0</v>
      </c>
    </row>
    <row r="6102" spans="8:14">
      <c r="H6102" s="38">
        <v>41893</v>
      </c>
      <c r="I6102" s="39" t="s">
        <v>170</v>
      </c>
      <c r="J6102" s="74">
        <f>計算過程!D6099</f>
        <v>0</v>
      </c>
      <c r="K6102" s="74">
        <f>計算過程!I6099</f>
        <v>0</v>
      </c>
      <c r="L6102" s="74">
        <f>計算過程!J6099</f>
        <v>0</v>
      </c>
      <c r="M6102" s="74">
        <f>計算過程!K6099</f>
        <v>0</v>
      </c>
      <c r="N6102" s="75">
        <f>計算過程!Q6099</f>
        <v>0</v>
      </c>
    </row>
    <row r="6103" spans="8:14">
      <c r="H6103" s="38">
        <v>41893</v>
      </c>
      <c r="I6103" s="39" t="s">
        <v>171</v>
      </c>
      <c r="J6103" s="74">
        <f>計算過程!D6100</f>
        <v>0</v>
      </c>
      <c r="K6103" s="74">
        <f>計算過程!I6100</f>
        <v>0</v>
      </c>
      <c r="L6103" s="74">
        <f>計算過程!J6100</f>
        <v>0</v>
      </c>
      <c r="M6103" s="74">
        <f>計算過程!K6100</f>
        <v>0</v>
      </c>
      <c r="N6103" s="75">
        <f>計算過程!Q6100</f>
        <v>0</v>
      </c>
    </row>
    <row r="6104" spans="8:14">
      <c r="H6104" s="38">
        <v>41893</v>
      </c>
      <c r="I6104" s="39" t="s">
        <v>172</v>
      </c>
      <c r="J6104" s="74">
        <f>計算過程!D6101</f>
        <v>0</v>
      </c>
      <c r="K6104" s="74">
        <f>計算過程!I6101</f>
        <v>0</v>
      </c>
      <c r="L6104" s="74">
        <f>計算過程!J6101</f>
        <v>0</v>
      </c>
      <c r="M6104" s="74">
        <f>計算過程!K6101</f>
        <v>0</v>
      </c>
      <c r="N6104" s="75">
        <f>計算過程!Q6101</f>
        <v>0</v>
      </c>
    </row>
    <row r="6105" spans="8:14">
      <c r="H6105" s="38">
        <v>41894</v>
      </c>
      <c r="I6105" s="39" t="s">
        <v>149</v>
      </c>
      <c r="J6105" s="74">
        <f>計算過程!D6102</f>
        <v>0</v>
      </c>
      <c r="K6105" s="74">
        <f>計算過程!I6102</f>
        <v>0</v>
      </c>
      <c r="L6105" s="74">
        <f>計算過程!J6102</f>
        <v>0</v>
      </c>
      <c r="M6105" s="74">
        <f>計算過程!K6102</f>
        <v>0</v>
      </c>
      <c r="N6105" s="75">
        <f>計算過程!Q6102</f>
        <v>0</v>
      </c>
    </row>
    <row r="6106" spans="8:14">
      <c r="H6106" s="38">
        <v>41894</v>
      </c>
      <c r="I6106" s="39" t="s">
        <v>150</v>
      </c>
      <c r="J6106" s="74">
        <f>計算過程!D6103</f>
        <v>0</v>
      </c>
      <c r="K6106" s="74">
        <f>計算過程!I6103</f>
        <v>0</v>
      </c>
      <c r="L6106" s="74">
        <f>計算過程!J6103</f>
        <v>0</v>
      </c>
      <c r="M6106" s="74">
        <f>計算過程!K6103</f>
        <v>0</v>
      </c>
      <c r="N6106" s="75">
        <f>計算過程!Q6103</f>
        <v>0</v>
      </c>
    </row>
    <row r="6107" spans="8:14">
      <c r="H6107" s="38">
        <v>41894</v>
      </c>
      <c r="I6107" s="39" t="s">
        <v>151</v>
      </c>
      <c r="J6107" s="74">
        <f>計算過程!D6104</f>
        <v>0</v>
      </c>
      <c r="K6107" s="74">
        <f>計算過程!I6104</f>
        <v>0</v>
      </c>
      <c r="L6107" s="74">
        <f>計算過程!J6104</f>
        <v>0</v>
      </c>
      <c r="M6107" s="74">
        <f>計算過程!K6104</f>
        <v>0</v>
      </c>
      <c r="N6107" s="75">
        <f>計算過程!Q6104</f>
        <v>0</v>
      </c>
    </row>
    <row r="6108" spans="8:14">
      <c r="H6108" s="38">
        <v>41894</v>
      </c>
      <c r="I6108" s="39" t="s">
        <v>152</v>
      </c>
      <c r="J6108" s="74">
        <f>計算過程!D6105</f>
        <v>0</v>
      </c>
      <c r="K6108" s="74">
        <f>計算過程!I6105</f>
        <v>0</v>
      </c>
      <c r="L6108" s="74">
        <f>計算過程!J6105</f>
        <v>0</v>
      </c>
      <c r="M6108" s="74">
        <f>計算過程!K6105</f>
        <v>0</v>
      </c>
      <c r="N6108" s="75">
        <f>計算過程!Q6105</f>
        <v>0</v>
      </c>
    </row>
    <row r="6109" spans="8:14">
      <c r="H6109" s="38">
        <v>41894</v>
      </c>
      <c r="I6109" s="39" t="s">
        <v>153</v>
      </c>
      <c r="J6109" s="74">
        <f>計算過程!D6106</f>
        <v>0</v>
      </c>
      <c r="K6109" s="74">
        <f>計算過程!I6106</f>
        <v>0</v>
      </c>
      <c r="L6109" s="74">
        <f>計算過程!J6106</f>
        <v>0</v>
      </c>
      <c r="M6109" s="74">
        <f>計算過程!K6106</f>
        <v>0</v>
      </c>
      <c r="N6109" s="75">
        <f>計算過程!Q6106</f>
        <v>0</v>
      </c>
    </row>
    <row r="6110" spans="8:14">
      <c r="H6110" s="38">
        <v>41894</v>
      </c>
      <c r="I6110" s="39" t="s">
        <v>154</v>
      </c>
      <c r="J6110" s="74">
        <f>計算過程!D6107</f>
        <v>0</v>
      </c>
      <c r="K6110" s="74">
        <f>計算過程!I6107</f>
        <v>0</v>
      </c>
      <c r="L6110" s="74">
        <f>計算過程!J6107</f>
        <v>0</v>
      </c>
      <c r="M6110" s="74">
        <f>計算過程!K6107</f>
        <v>0</v>
      </c>
      <c r="N6110" s="75">
        <f>計算過程!Q6107</f>
        <v>0</v>
      </c>
    </row>
    <row r="6111" spans="8:14">
      <c r="H6111" s="38">
        <v>41894</v>
      </c>
      <c r="I6111" s="39" t="s">
        <v>155</v>
      </c>
      <c r="J6111" s="74">
        <f>計算過程!D6108</f>
        <v>0</v>
      </c>
      <c r="K6111" s="74">
        <f>計算過程!I6108</f>
        <v>0</v>
      </c>
      <c r="L6111" s="74">
        <f>計算過程!J6108</f>
        <v>0</v>
      </c>
      <c r="M6111" s="74">
        <f>計算過程!K6108</f>
        <v>0</v>
      </c>
      <c r="N6111" s="75">
        <f>計算過程!Q6108</f>
        <v>0</v>
      </c>
    </row>
    <row r="6112" spans="8:14">
      <c r="H6112" s="38">
        <v>41894</v>
      </c>
      <c r="I6112" s="39" t="s">
        <v>156</v>
      </c>
      <c r="J6112" s="74">
        <f>計算過程!D6109</f>
        <v>0</v>
      </c>
      <c r="K6112" s="74">
        <f>計算過程!I6109</f>
        <v>0</v>
      </c>
      <c r="L6112" s="74">
        <f>計算過程!J6109</f>
        <v>0</v>
      </c>
      <c r="M6112" s="74">
        <f>計算過程!K6109</f>
        <v>0</v>
      </c>
      <c r="N6112" s="75">
        <f>計算過程!Q6109</f>
        <v>0</v>
      </c>
    </row>
    <row r="6113" spans="8:14">
      <c r="H6113" s="38">
        <v>41894</v>
      </c>
      <c r="I6113" s="39" t="s">
        <v>157</v>
      </c>
      <c r="J6113" s="74">
        <f>計算過程!D6110</f>
        <v>0</v>
      </c>
      <c r="K6113" s="74">
        <f>計算過程!I6110</f>
        <v>0</v>
      </c>
      <c r="L6113" s="74">
        <f>計算過程!J6110</f>
        <v>0</v>
      </c>
      <c r="M6113" s="74">
        <f>計算過程!K6110</f>
        <v>0</v>
      </c>
      <c r="N6113" s="75">
        <f>計算過程!Q6110</f>
        <v>0</v>
      </c>
    </row>
    <row r="6114" spans="8:14">
      <c r="H6114" s="38">
        <v>41894</v>
      </c>
      <c r="I6114" s="39" t="s">
        <v>158</v>
      </c>
      <c r="J6114" s="74">
        <f>計算過程!D6111</f>
        <v>0</v>
      </c>
      <c r="K6114" s="74">
        <f>計算過程!I6111</f>
        <v>0</v>
      </c>
      <c r="L6114" s="74">
        <f>計算過程!J6111</f>
        <v>0</v>
      </c>
      <c r="M6114" s="74">
        <f>計算過程!K6111</f>
        <v>0</v>
      </c>
      <c r="N6114" s="75">
        <f>計算過程!Q6111</f>
        <v>0</v>
      </c>
    </row>
    <row r="6115" spans="8:14">
      <c r="H6115" s="38">
        <v>41894</v>
      </c>
      <c r="I6115" s="39" t="s">
        <v>159</v>
      </c>
      <c r="J6115" s="74">
        <f>計算過程!D6112</f>
        <v>0</v>
      </c>
      <c r="K6115" s="74">
        <f>計算過程!I6112</f>
        <v>0</v>
      </c>
      <c r="L6115" s="74">
        <f>計算過程!J6112</f>
        <v>0</v>
      </c>
      <c r="M6115" s="74">
        <f>計算過程!K6112</f>
        <v>0</v>
      </c>
      <c r="N6115" s="75">
        <f>計算過程!Q6112</f>
        <v>0</v>
      </c>
    </row>
    <row r="6116" spans="8:14">
      <c r="H6116" s="38">
        <v>41894</v>
      </c>
      <c r="I6116" s="39" t="s">
        <v>160</v>
      </c>
      <c r="J6116" s="74">
        <f>計算過程!D6113</f>
        <v>0</v>
      </c>
      <c r="K6116" s="74">
        <f>計算過程!I6113</f>
        <v>0</v>
      </c>
      <c r="L6116" s="74">
        <f>計算過程!J6113</f>
        <v>0</v>
      </c>
      <c r="M6116" s="74">
        <f>計算過程!K6113</f>
        <v>0</v>
      </c>
      <c r="N6116" s="75">
        <f>計算過程!Q6113</f>
        <v>0</v>
      </c>
    </row>
    <row r="6117" spans="8:14">
      <c r="H6117" s="38">
        <v>41894</v>
      </c>
      <c r="I6117" s="39" t="s">
        <v>161</v>
      </c>
      <c r="J6117" s="74">
        <f>計算過程!D6114</f>
        <v>0</v>
      </c>
      <c r="K6117" s="74">
        <f>計算過程!I6114</f>
        <v>0</v>
      </c>
      <c r="L6117" s="74">
        <f>計算過程!J6114</f>
        <v>0</v>
      </c>
      <c r="M6117" s="74">
        <f>計算過程!K6114</f>
        <v>0</v>
      </c>
      <c r="N6117" s="75">
        <f>計算過程!Q6114</f>
        <v>0</v>
      </c>
    </row>
    <row r="6118" spans="8:14">
      <c r="H6118" s="38">
        <v>41894</v>
      </c>
      <c r="I6118" s="39" t="s">
        <v>162</v>
      </c>
      <c r="J6118" s="74">
        <f>計算過程!D6115</f>
        <v>0</v>
      </c>
      <c r="K6118" s="74">
        <f>計算過程!I6115</f>
        <v>0</v>
      </c>
      <c r="L6118" s="74">
        <f>計算過程!J6115</f>
        <v>0</v>
      </c>
      <c r="M6118" s="74">
        <f>計算過程!K6115</f>
        <v>0</v>
      </c>
      <c r="N6118" s="75">
        <f>計算過程!Q6115</f>
        <v>0</v>
      </c>
    </row>
    <row r="6119" spans="8:14">
      <c r="H6119" s="38">
        <v>41894</v>
      </c>
      <c r="I6119" s="39" t="s">
        <v>163</v>
      </c>
      <c r="J6119" s="74">
        <f>計算過程!D6116</f>
        <v>0</v>
      </c>
      <c r="K6119" s="74">
        <f>計算過程!I6116</f>
        <v>0</v>
      </c>
      <c r="L6119" s="74">
        <f>計算過程!J6116</f>
        <v>0</v>
      </c>
      <c r="M6119" s="74">
        <f>計算過程!K6116</f>
        <v>0</v>
      </c>
      <c r="N6119" s="75">
        <f>計算過程!Q6116</f>
        <v>0</v>
      </c>
    </row>
    <row r="6120" spans="8:14">
      <c r="H6120" s="38">
        <v>41894</v>
      </c>
      <c r="I6120" s="39" t="s">
        <v>164</v>
      </c>
      <c r="J6120" s="74">
        <f>計算過程!D6117</f>
        <v>0</v>
      </c>
      <c r="K6120" s="74">
        <f>計算過程!I6117</f>
        <v>0</v>
      </c>
      <c r="L6120" s="74">
        <f>計算過程!J6117</f>
        <v>0</v>
      </c>
      <c r="M6120" s="74">
        <f>計算過程!K6117</f>
        <v>0</v>
      </c>
      <c r="N6120" s="75">
        <f>計算過程!Q6117</f>
        <v>0</v>
      </c>
    </row>
    <row r="6121" spans="8:14">
      <c r="H6121" s="38">
        <v>41894</v>
      </c>
      <c r="I6121" s="39" t="s">
        <v>165</v>
      </c>
      <c r="J6121" s="74">
        <f>計算過程!D6118</f>
        <v>0</v>
      </c>
      <c r="K6121" s="74">
        <f>計算過程!I6118</f>
        <v>0</v>
      </c>
      <c r="L6121" s="74">
        <f>計算過程!J6118</f>
        <v>0</v>
      </c>
      <c r="M6121" s="74">
        <f>計算過程!K6118</f>
        <v>0</v>
      </c>
      <c r="N6121" s="75">
        <f>計算過程!Q6118</f>
        <v>0</v>
      </c>
    </row>
    <row r="6122" spans="8:14">
      <c r="H6122" s="38">
        <v>41894</v>
      </c>
      <c r="I6122" s="39" t="s">
        <v>166</v>
      </c>
      <c r="J6122" s="74">
        <f>計算過程!D6119</f>
        <v>0</v>
      </c>
      <c r="K6122" s="74">
        <f>計算過程!I6119</f>
        <v>0</v>
      </c>
      <c r="L6122" s="74">
        <f>計算過程!J6119</f>
        <v>0</v>
      </c>
      <c r="M6122" s="74">
        <f>計算過程!K6119</f>
        <v>0</v>
      </c>
      <c r="N6122" s="75">
        <f>計算過程!Q6119</f>
        <v>0</v>
      </c>
    </row>
    <row r="6123" spans="8:14">
      <c r="H6123" s="38">
        <v>41894</v>
      </c>
      <c r="I6123" s="39" t="s">
        <v>167</v>
      </c>
      <c r="J6123" s="74">
        <f>計算過程!D6120</f>
        <v>0</v>
      </c>
      <c r="K6123" s="74">
        <f>計算過程!I6120</f>
        <v>0</v>
      </c>
      <c r="L6123" s="74">
        <f>計算過程!J6120</f>
        <v>0</v>
      </c>
      <c r="M6123" s="74">
        <f>計算過程!K6120</f>
        <v>0</v>
      </c>
      <c r="N6123" s="75">
        <f>計算過程!Q6120</f>
        <v>0</v>
      </c>
    </row>
    <row r="6124" spans="8:14">
      <c r="H6124" s="38">
        <v>41894</v>
      </c>
      <c r="I6124" s="39" t="s">
        <v>168</v>
      </c>
      <c r="J6124" s="74">
        <f>計算過程!D6121</f>
        <v>0</v>
      </c>
      <c r="K6124" s="74">
        <f>計算過程!I6121</f>
        <v>0</v>
      </c>
      <c r="L6124" s="74">
        <f>計算過程!J6121</f>
        <v>0</v>
      </c>
      <c r="M6124" s="74">
        <f>計算過程!K6121</f>
        <v>0</v>
      </c>
      <c r="N6124" s="75">
        <f>計算過程!Q6121</f>
        <v>0</v>
      </c>
    </row>
    <row r="6125" spans="8:14">
      <c r="H6125" s="38">
        <v>41894</v>
      </c>
      <c r="I6125" s="39" t="s">
        <v>169</v>
      </c>
      <c r="J6125" s="74">
        <f>計算過程!D6122</f>
        <v>0</v>
      </c>
      <c r="K6125" s="74">
        <f>計算過程!I6122</f>
        <v>0</v>
      </c>
      <c r="L6125" s="74">
        <f>計算過程!J6122</f>
        <v>0</v>
      </c>
      <c r="M6125" s="74">
        <f>計算過程!K6122</f>
        <v>0</v>
      </c>
      <c r="N6125" s="75">
        <f>計算過程!Q6122</f>
        <v>0</v>
      </c>
    </row>
    <row r="6126" spans="8:14">
      <c r="H6126" s="38">
        <v>41894</v>
      </c>
      <c r="I6126" s="39" t="s">
        <v>170</v>
      </c>
      <c r="J6126" s="74">
        <f>計算過程!D6123</f>
        <v>0</v>
      </c>
      <c r="K6126" s="74">
        <f>計算過程!I6123</f>
        <v>0</v>
      </c>
      <c r="L6126" s="74">
        <f>計算過程!J6123</f>
        <v>0</v>
      </c>
      <c r="M6126" s="74">
        <f>計算過程!K6123</f>
        <v>0</v>
      </c>
      <c r="N6126" s="75">
        <f>計算過程!Q6123</f>
        <v>0</v>
      </c>
    </row>
    <row r="6127" spans="8:14">
      <c r="H6127" s="38">
        <v>41894</v>
      </c>
      <c r="I6127" s="39" t="s">
        <v>171</v>
      </c>
      <c r="J6127" s="74">
        <f>計算過程!D6124</f>
        <v>0</v>
      </c>
      <c r="K6127" s="74">
        <f>計算過程!I6124</f>
        <v>0</v>
      </c>
      <c r="L6127" s="74">
        <f>計算過程!J6124</f>
        <v>0</v>
      </c>
      <c r="M6127" s="74">
        <f>計算過程!K6124</f>
        <v>0</v>
      </c>
      <c r="N6127" s="75">
        <f>計算過程!Q6124</f>
        <v>0</v>
      </c>
    </row>
    <row r="6128" spans="8:14">
      <c r="H6128" s="38">
        <v>41894</v>
      </c>
      <c r="I6128" s="39" t="s">
        <v>172</v>
      </c>
      <c r="J6128" s="74">
        <f>計算過程!D6125</f>
        <v>0</v>
      </c>
      <c r="K6128" s="74">
        <f>計算過程!I6125</f>
        <v>0</v>
      </c>
      <c r="L6128" s="74">
        <f>計算過程!J6125</f>
        <v>0</v>
      </c>
      <c r="M6128" s="74">
        <f>計算過程!K6125</f>
        <v>0</v>
      </c>
      <c r="N6128" s="75">
        <f>計算過程!Q6125</f>
        <v>0</v>
      </c>
    </row>
    <row r="6129" spans="8:14">
      <c r="H6129" s="38">
        <v>41895</v>
      </c>
      <c r="I6129" s="39" t="s">
        <v>149</v>
      </c>
      <c r="J6129" s="74">
        <f>計算過程!D6126</f>
        <v>0</v>
      </c>
      <c r="K6129" s="74">
        <f>計算過程!I6126</f>
        <v>0</v>
      </c>
      <c r="L6129" s="74">
        <f>計算過程!J6126</f>
        <v>0</v>
      </c>
      <c r="M6129" s="74">
        <f>計算過程!K6126</f>
        <v>0</v>
      </c>
      <c r="N6129" s="75">
        <f>計算過程!Q6126</f>
        <v>0</v>
      </c>
    </row>
    <row r="6130" spans="8:14">
      <c r="H6130" s="38">
        <v>41895</v>
      </c>
      <c r="I6130" s="39" t="s">
        <v>150</v>
      </c>
      <c r="J6130" s="74">
        <f>計算過程!D6127</f>
        <v>0</v>
      </c>
      <c r="K6130" s="74">
        <f>計算過程!I6127</f>
        <v>0</v>
      </c>
      <c r="L6130" s="74">
        <f>計算過程!J6127</f>
        <v>0</v>
      </c>
      <c r="M6130" s="74">
        <f>計算過程!K6127</f>
        <v>0</v>
      </c>
      <c r="N6130" s="75">
        <f>計算過程!Q6127</f>
        <v>0</v>
      </c>
    </row>
    <row r="6131" spans="8:14">
      <c r="H6131" s="38">
        <v>41895</v>
      </c>
      <c r="I6131" s="39" t="s">
        <v>151</v>
      </c>
      <c r="J6131" s="74">
        <f>計算過程!D6128</f>
        <v>0</v>
      </c>
      <c r="K6131" s="74">
        <f>計算過程!I6128</f>
        <v>0</v>
      </c>
      <c r="L6131" s="74">
        <f>計算過程!J6128</f>
        <v>0</v>
      </c>
      <c r="M6131" s="74">
        <f>計算過程!K6128</f>
        <v>0</v>
      </c>
      <c r="N6131" s="75">
        <f>計算過程!Q6128</f>
        <v>0</v>
      </c>
    </row>
    <row r="6132" spans="8:14">
      <c r="H6132" s="38">
        <v>41895</v>
      </c>
      <c r="I6132" s="39" t="s">
        <v>152</v>
      </c>
      <c r="J6132" s="74">
        <f>計算過程!D6129</f>
        <v>0</v>
      </c>
      <c r="K6132" s="74">
        <f>計算過程!I6129</f>
        <v>0</v>
      </c>
      <c r="L6132" s="74">
        <f>計算過程!J6129</f>
        <v>0</v>
      </c>
      <c r="M6132" s="74">
        <f>計算過程!K6129</f>
        <v>0</v>
      </c>
      <c r="N6132" s="75">
        <f>計算過程!Q6129</f>
        <v>0</v>
      </c>
    </row>
    <row r="6133" spans="8:14">
      <c r="H6133" s="38">
        <v>41895</v>
      </c>
      <c r="I6133" s="39" t="s">
        <v>153</v>
      </c>
      <c r="J6133" s="74">
        <f>計算過程!D6130</f>
        <v>0</v>
      </c>
      <c r="K6133" s="74">
        <f>計算過程!I6130</f>
        <v>0</v>
      </c>
      <c r="L6133" s="74">
        <f>計算過程!J6130</f>
        <v>0</v>
      </c>
      <c r="M6133" s="74">
        <f>計算過程!K6130</f>
        <v>0</v>
      </c>
      <c r="N6133" s="75">
        <f>計算過程!Q6130</f>
        <v>0</v>
      </c>
    </row>
    <row r="6134" spans="8:14">
      <c r="H6134" s="38">
        <v>41895</v>
      </c>
      <c r="I6134" s="39" t="s">
        <v>154</v>
      </c>
      <c r="J6134" s="74">
        <f>計算過程!D6131</f>
        <v>0</v>
      </c>
      <c r="K6134" s="74">
        <f>計算過程!I6131</f>
        <v>0</v>
      </c>
      <c r="L6134" s="74">
        <f>計算過程!J6131</f>
        <v>0</v>
      </c>
      <c r="M6134" s="74">
        <f>計算過程!K6131</f>
        <v>0</v>
      </c>
      <c r="N6134" s="75">
        <f>計算過程!Q6131</f>
        <v>0</v>
      </c>
    </row>
    <row r="6135" spans="8:14">
      <c r="H6135" s="38">
        <v>41895</v>
      </c>
      <c r="I6135" s="39" t="s">
        <v>155</v>
      </c>
      <c r="J6135" s="74">
        <f>計算過程!D6132</f>
        <v>0</v>
      </c>
      <c r="K6135" s="74">
        <f>計算過程!I6132</f>
        <v>0</v>
      </c>
      <c r="L6135" s="74">
        <f>計算過程!J6132</f>
        <v>0</v>
      </c>
      <c r="M6135" s="74">
        <f>計算過程!K6132</f>
        <v>0</v>
      </c>
      <c r="N6135" s="75">
        <f>計算過程!Q6132</f>
        <v>0</v>
      </c>
    </row>
    <row r="6136" spans="8:14">
      <c r="H6136" s="38">
        <v>41895</v>
      </c>
      <c r="I6136" s="39" t="s">
        <v>156</v>
      </c>
      <c r="J6136" s="74">
        <f>計算過程!D6133</f>
        <v>0</v>
      </c>
      <c r="K6136" s="74">
        <f>計算過程!I6133</f>
        <v>0</v>
      </c>
      <c r="L6136" s="74">
        <f>計算過程!J6133</f>
        <v>0</v>
      </c>
      <c r="M6136" s="74">
        <f>計算過程!K6133</f>
        <v>0</v>
      </c>
      <c r="N6136" s="75">
        <f>計算過程!Q6133</f>
        <v>0</v>
      </c>
    </row>
    <row r="6137" spans="8:14">
      <c r="H6137" s="38">
        <v>41895</v>
      </c>
      <c r="I6137" s="39" t="s">
        <v>157</v>
      </c>
      <c r="J6137" s="74">
        <f>計算過程!D6134</f>
        <v>0</v>
      </c>
      <c r="K6137" s="74">
        <f>計算過程!I6134</f>
        <v>0</v>
      </c>
      <c r="L6137" s="74">
        <f>計算過程!J6134</f>
        <v>0</v>
      </c>
      <c r="M6137" s="74">
        <f>計算過程!K6134</f>
        <v>0</v>
      </c>
      <c r="N6137" s="75">
        <f>計算過程!Q6134</f>
        <v>0</v>
      </c>
    </row>
    <row r="6138" spans="8:14">
      <c r="H6138" s="38">
        <v>41895</v>
      </c>
      <c r="I6138" s="39" t="s">
        <v>158</v>
      </c>
      <c r="J6138" s="74">
        <f>計算過程!D6135</f>
        <v>0</v>
      </c>
      <c r="K6138" s="74">
        <f>計算過程!I6135</f>
        <v>0</v>
      </c>
      <c r="L6138" s="74">
        <f>計算過程!J6135</f>
        <v>0</v>
      </c>
      <c r="M6138" s="74">
        <f>計算過程!K6135</f>
        <v>0</v>
      </c>
      <c r="N6138" s="75">
        <f>計算過程!Q6135</f>
        <v>0</v>
      </c>
    </row>
    <row r="6139" spans="8:14">
      <c r="H6139" s="38">
        <v>41895</v>
      </c>
      <c r="I6139" s="39" t="s">
        <v>159</v>
      </c>
      <c r="J6139" s="74">
        <f>計算過程!D6136</f>
        <v>0</v>
      </c>
      <c r="K6139" s="74">
        <f>計算過程!I6136</f>
        <v>0</v>
      </c>
      <c r="L6139" s="74">
        <f>計算過程!J6136</f>
        <v>0</v>
      </c>
      <c r="M6139" s="74">
        <f>計算過程!K6136</f>
        <v>0</v>
      </c>
      <c r="N6139" s="75">
        <f>計算過程!Q6136</f>
        <v>0</v>
      </c>
    </row>
    <row r="6140" spans="8:14">
      <c r="H6140" s="38">
        <v>41895</v>
      </c>
      <c r="I6140" s="39" t="s">
        <v>160</v>
      </c>
      <c r="J6140" s="74">
        <f>計算過程!D6137</f>
        <v>0</v>
      </c>
      <c r="K6140" s="74">
        <f>計算過程!I6137</f>
        <v>0</v>
      </c>
      <c r="L6140" s="74">
        <f>計算過程!J6137</f>
        <v>0</v>
      </c>
      <c r="M6140" s="74">
        <f>計算過程!K6137</f>
        <v>0</v>
      </c>
      <c r="N6140" s="75">
        <f>計算過程!Q6137</f>
        <v>0</v>
      </c>
    </row>
    <row r="6141" spans="8:14">
      <c r="H6141" s="38">
        <v>41895</v>
      </c>
      <c r="I6141" s="39" t="s">
        <v>161</v>
      </c>
      <c r="J6141" s="74">
        <f>計算過程!D6138</f>
        <v>0</v>
      </c>
      <c r="K6141" s="74">
        <f>計算過程!I6138</f>
        <v>0</v>
      </c>
      <c r="L6141" s="74">
        <f>計算過程!J6138</f>
        <v>0</v>
      </c>
      <c r="M6141" s="74">
        <f>計算過程!K6138</f>
        <v>0</v>
      </c>
      <c r="N6141" s="75">
        <f>計算過程!Q6138</f>
        <v>0</v>
      </c>
    </row>
    <row r="6142" spans="8:14">
      <c r="H6142" s="38">
        <v>41895</v>
      </c>
      <c r="I6142" s="39" t="s">
        <v>162</v>
      </c>
      <c r="J6142" s="74">
        <f>計算過程!D6139</f>
        <v>0</v>
      </c>
      <c r="K6142" s="74">
        <f>計算過程!I6139</f>
        <v>0</v>
      </c>
      <c r="L6142" s="74">
        <f>計算過程!J6139</f>
        <v>0</v>
      </c>
      <c r="M6142" s="74">
        <f>計算過程!K6139</f>
        <v>0</v>
      </c>
      <c r="N6142" s="75">
        <f>計算過程!Q6139</f>
        <v>0</v>
      </c>
    </row>
    <row r="6143" spans="8:14">
      <c r="H6143" s="38">
        <v>41895</v>
      </c>
      <c r="I6143" s="39" t="s">
        <v>163</v>
      </c>
      <c r="J6143" s="74">
        <f>計算過程!D6140</f>
        <v>0</v>
      </c>
      <c r="K6143" s="74">
        <f>計算過程!I6140</f>
        <v>0</v>
      </c>
      <c r="L6143" s="74">
        <f>計算過程!J6140</f>
        <v>0</v>
      </c>
      <c r="M6143" s="74">
        <f>計算過程!K6140</f>
        <v>0</v>
      </c>
      <c r="N6143" s="75">
        <f>計算過程!Q6140</f>
        <v>0</v>
      </c>
    </row>
    <row r="6144" spans="8:14">
      <c r="H6144" s="38">
        <v>41895</v>
      </c>
      <c r="I6144" s="39" t="s">
        <v>164</v>
      </c>
      <c r="J6144" s="74">
        <f>計算過程!D6141</f>
        <v>0</v>
      </c>
      <c r="K6144" s="74">
        <f>計算過程!I6141</f>
        <v>0</v>
      </c>
      <c r="L6144" s="74">
        <f>計算過程!J6141</f>
        <v>0</v>
      </c>
      <c r="M6144" s="74">
        <f>計算過程!K6141</f>
        <v>0</v>
      </c>
      <c r="N6144" s="75">
        <f>計算過程!Q6141</f>
        <v>0</v>
      </c>
    </row>
    <row r="6145" spans="8:14">
      <c r="H6145" s="38">
        <v>41895</v>
      </c>
      <c r="I6145" s="39" t="s">
        <v>165</v>
      </c>
      <c r="J6145" s="74">
        <f>計算過程!D6142</f>
        <v>0</v>
      </c>
      <c r="K6145" s="74">
        <f>計算過程!I6142</f>
        <v>0</v>
      </c>
      <c r="L6145" s="74">
        <f>計算過程!J6142</f>
        <v>0</v>
      </c>
      <c r="M6145" s="74">
        <f>計算過程!K6142</f>
        <v>0</v>
      </c>
      <c r="N6145" s="75">
        <f>計算過程!Q6142</f>
        <v>0</v>
      </c>
    </row>
    <row r="6146" spans="8:14">
      <c r="H6146" s="38">
        <v>41895</v>
      </c>
      <c r="I6146" s="39" t="s">
        <v>166</v>
      </c>
      <c r="J6146" s="74">
        <f>計算過程!D6143</f>
        <v>0</v>
      </c>
      <c r="K6146" s="74">
        <f>計算過程!I6143</f>
        <v>0</v>
      </c>
      <c r="L6146" s="74">
        <f>計算過程!J6143</f>
        <v>0</v>
      </c>
      <c r="M6146" s="74">
        <f>計算過程!K6143</f>
        <v>0</v>
      </c>
      <c r="N6146" s="75">
        <f>計算過程!Q6143</f>
        <v>0</v>
      </c>
    </row>
    <row r="6147" spans="8:14">
      <c r="H6147" s="38">
        <v>41895</v>
      </c>
      <c r="I6147" s="39" t="s">
        <v>167</v>
      </c>
      <c r="J6147" s="74">
        <f>計算過程!D6144</f>
        <v>0</v>
      </c>
      <c r="K6147" s="74">
        <f>計算過程!I6144</f>
        <v>0</v>
      </c>
      <c r="L6147" s="74">
        <f>計算過程!J6144</f>
        <v>0</v>
      </c>
      <c r="M6147" s="74">
        <f>計算過程!K6144</f>
        <v>0</v>
      </c>
      <c r="N6147" s="75">
        <f>計算過程!Q6144</f>
        <v>0</v>
      </c>
    </row>
    <row r="6148" spans="8:14">
      <c r="H6148" s="38">
        <v>41895</v>
      </c>
      <c r="I6148" s="39" t="s">
        <v>168</v>
      </c>
      <c r="J6148" s="74">
        <f>計算過程!D6145</f>
        <v>0</v>
      </c>
      <c r="K6148" s="74">
        <f>計算過程!I6145</f>
        <v>0</v>
      </c>
      <c r="L6148" s="74">
        <f>計算過程!J6145</f>
        <v>0</v>
      </c>
      <c r="M6148" s="74">
        <f>計算過程!K6145</f>
        <v>0</v>
      </c>
      <c r="N6148" s="75">
        <f>計算過程!Q6145</f>
        <v>0</v>
      </c>
    </row>
    <row r="6149" spans="8:14">
      <c r="H6149" s="38">
        <v>41895</v>
      </c>
      <c r="I6149" s="39" t="s">
        <v>169</v>
      </c>
      <c r="J6149" s="74">
        <f>計算過程!D6146</f>
        <v>0</v>
      </c>
      <c r="K6149" s="74">
        <f>計算過程!I6146</f>
        <v>0</v>
      </c>
      <c r="L6149" s="74">
        <f>計算過程!J6146</f>
        <v>0</v>
      </c>
      <c r="M6149" s="74">
        <f>計算過程!K6146</f>
        <v>0</v>
      </c>
      <c r="N6149" s="75">
        <f>計算過程!Q6146</f>
        <v>0</v>
      </c>
    </row>
    <row r="6150" spans="8:14">
      <c r="H6150" s="38">
        <v>41895</v>
      </c>
      <c r="I6150" s="39" t="s">
        <v>170</v>
      </c>
      <c r="J6150" s="74">
        <f>計算過程!D6147</f>
        <v>0</v>
      </c>
      <c r="K6150" s="74">
        <f>計算過程!I6147</f>
        <v>0</v>
      </c>
      <c r="L6150" s="74">
        <f>計算過程!J6147</f>
        <v>0</v>
      </c>
      <c r="M6150" s="74">
        <f>計算過程!K6147</f>
        <v>0</v>
      </c>
      <c r="N6150" s="75">
        <f>計算過程!Q6147</f>
        <v>0</v>
      </c>
    </row>
    <row r="6151" spans="8:14">
      <c r="H6151" s="38">
        <v>41895</v>
      </c>
      <c r="I6151" s="39" t="s">
        <v>171</v>
      </c>
      <c r="J6151" s="74">
        <f>計算過程!D6148</f>
        <v>0</v>
      </c>
      <c r="K6151" s="74">
        <f>計算過程!I6148</f>
        <v>0</v>
      </c>
      <c r="L6151" s="74">
        <f>計算過程!J6148</f>
        <v>0</v>
      </c>
      <c r="M6151" s="74">
        <f>計算過程!K6148</f>
        <v>0</v>
      </c>
      <c r="N6151" s="75">
        <f>計算過程!Q6148</f>
        <v>0</v>
      </c>
    </row>
    <row r="6152" spans="8:14">
      <c r="H6152" s="38">
        <v>41895</v>
      </c>
      <c r="I6152" s="39" t="s">
        <v>172</v>
      </c>
      <c r="J6152" s="74">
        <f>計算過程!D6149</f>
        <v>0</v>
      </c>
      <c r="K6152" s="74">
        <f>計算過程!I6149</f>
        <v>0</v>
      </c>
      <c r="L6152" s="74">
        <f>計算過程!J6149</f>
        <v>0</v>
      </c>
      <c r="M6152" s="74">
        <f>計算過程!K6149</f>
        <v>0</v>
      </c>
      <c r="N6152" s="75">
        <f>計算過程!Q6149</f>
        <v>0</v>
      </c>
    </row>
    <row r="6153" spans="8:14">
      <c r="H6153" s="38">
        <v>41896</v>
      </c>
      <c r="I6153" s="39" t="s">
        <v>149</v>
      </c>
      <c r="J6153" s="74">
        <f>計算過程!D6150</f>
        <v>0</v>
      </c>
      <c r="K6153" s="74">
        <f>計算過程!I6150</f>
        <v>0</v>
      </c>
      <c r="L6153" s="74">
        <f>計算過程!J6150</f>
        <v>0</v>
      </c>
      <c r="M6153" s="74">
        <f>計算過程!K6150</f>
        <v>0</v>
      </c>
      <c r="N6153" s="75">
        <f>計算過程!Q6150</f>
        <v>0</v>
      </c>
    </row>
    <row r="6154" spans="8:14">
      <c r="H6154" s="38">
        <v>41896</v>
      </c>
      <c r="I6154" s="39" t="s">
        <v>150</v>
      </c>
      <c r="J6154" s="74">
        <f>計算過程!D6151</f>
        <v>0</v>
      </c>
      <c r="K6154" s="74">
        <f>計算過程!I6151</f>
        <v>0</v>
      </c>
      <c r="L6154" s="74">
        <f>計算過程!J6151</f>
        <v>0</v>
      </c>
      <c r="M6154" s="74">
        <f>計算過程!K6151</f>
        <v>0</v>
      </c>
      <c r="N6154" s="75">
        <f>計算過程!Q6151</f>
        <v>0</v>
      </c>
    </row>
    <row r="6155" spans="8:14">
      <c r="H6155" s="38">
        <v>41896</v>
      </c>
      <c r="I6155" s="39" t="s">
        <v>151</v>
      </c>
      <c r="J6155" s="74">
        <f>計算過程!D6152</f>
        <v>0</v>
      </c>
      <c r="K6155" s="74">
        <f>計算過程!I6152</f>
        <v>0</v>
      </c>
      <c r="L6155" s="74">
        <f>計算過程!J6152</f>
        <v>0</v>
      </c>
      <c r="M6155" s="74">
        <f>計算過程!K6152</f>
        <v>0</v>
      </c>
      <c r="N6155" s="75">
        <f>計算過程!Q6152</f>
        <v>0</v>
      </c>
    </row>
    <row r="6156" spans="8:14">
      <c r="H6156" s="38">
        <v>41896</v>
      </c>
      <c r="I6156" s="39" t="s">
        <v>152</v>
      </c>
      <c r="J6156" s="74">
        <f>計算過程!D6153</f>
        <v>0</v>
      </c>
      <c r="K6156" s="74">
        <f>計算過程!I6153</f>
        <v>0</v>
      </c>
      <c r="L6156" s="74">
        <f>計算過程!J6153</f>
        <v>0</v>
      </c>
      <c r="M6156" s="74">
        <f>計算過程!K6153</f>
        <v>0</v>
      </c>
      <c r="N6156" s="75">
        <f>計算過程!Q6153</f>
        <v>0</v>
      </c>
    </row>
    <row r="6157" spans="8:14">
      <c r="H6157" s="38">
        <v>41896</v>
      </c>
      <c r="I6157" s="39" t="s">
        <v>153</v>
      </c>
      <c r="J6157" s="74">
        <f>計算過程!D6154</f>
        <v>0</v>
      </c>
      <c r="K6157" s="74">
        <f>計算過程!I6154</f>
        <v>0</v>
      </c>
      <c r="L6157" s="74">
        <f>計算過程!J6154</f>
        <v>0</v>
      </c>
      <c r="M6157" s="74">
        <f>計算過程!K6154</f>
        <v>0</v>
      </c>
      <c r="N6157" s="75">
        <f>計算過程!Q6154</f>
        <v>0</v>
      </c>
    </row>
    <row r="6158" spans="8:14">
      <c r="H6158" s="38">
        <v>41896</v>
      </c>
      <c r="I6158" s="39" t="s">
        <v>154</v>
      </c>
      <c r="J6158" s="74">
        <f>計算過程!D6155</f>
        <v>0</v>
      </c>
      <c r="K6158" s="74">
        <f>計算過程!I6155</f>
        <v>0</v>
      </c>
      <c r="L6158" s="74">
        <f>計算過程!J6155</f>
        <v>0</v>
      </c>
      <c r="M6158" s="74">
        <f>計算過程!K6155</f>
        <v>0</v>
      </c>
      <c r="N6158" s="75">
        <f>計算過程!Q6155</f>
        <v>0</v>
      </c>
    </row>
    <row r="6159" spans="8:14">
      <c r="H6159" s="38">
        <v>41896</v>
      </c>
      <c r="I6159" s="39" t="s">
        <v>155</v>
      </c>
      <c r="J6159" s="74">
        <f>計算過程!D6156</f>
        <v>0</v>
      </c>
      <c r="K6159" s="74">
        <f>計算過程!I6156</f>
        <v>0</v>
      </c>
      <c r="L6159" s="74">
        <f>計算過程!J6156</f>
        <v>0</v>
      </c>
      <c r="M6159" s="74">
        <f>計算過程!K6156</f>
        <v>0</v>
      </c>
      <c r="N6159" s="75">
        <f>計算過程!Q6156</f>
        <v>0</v>
      </c>
    </row>
    <row r="6160" spans="8:14">
      <c r="H6160" s="38">
        <v>41896</v>
      </c>
      <c r="I6160" s="39" t="s">
        <v>156</v>
      </c>
      <c r="J6160" s="74">
        <f>計算過程!D6157</f>
        <v>0</v>
      </c>
      <c r="K6160" s="74">
        <f>計算過程!I6157</f>
        <v>0</v>
      </c>
      <c r="L6160" s="74">
        <f>計算過程!J6157</f>
        <v>0</v>
      </c>
      <c r="M6160" s="74">
        <f>計算過程!K6157</f>
        <v>0</v>
      </c>
      <c r="N6160" s="75">
        <f>計算過程!Q6157</f>
        <v>0</v>
      </c>
    </row>
    <row r="6161" spans="8:14">
      <c r="H6161" s="38">
        <v>41896</v>
      </c>
      <c r="I6161" s="39" t="s">
        <v>157</v>
      </c>
      <c r="J6161" s="74">
        <f>計算過程!D6158</f>
        <v>0</v>
      </c>
      <c r="K6161" s="74">
        <f>計算過程!I6158</f>
        <v>0</v>
      </c>
      <c r="L6161" s="74">
        <f>計算過程!J6158</f>
        <v>0</v>
      </c>
      <c r="M6161" s="74">
        <f>計算過程!K6158</f>
        <v>0</v>
      </c>
      <c r="N6161" s="75">
        <f>計算過程!Q6158</f>
        <v>0</v>
      </c>
    </row>
    <row r="6162" spans="8:14">
      <c r="H6162" s="38">
        <v>41896</v>
      </c>
      <c r="I6162" s="39" t="s">
        <v>158</v>
      </c>
      <c r="J6162" s="74">
        <f>計算過程!D6159</f>
        <v>0</v>
      </c>
      <c r="K6162" s="74">
        <f>計算過程!I6159</f>
        <v>0</v>
      </c>
      <c r="L6162" s="74">
        <f>計算過程!J6159</f>
        <v>0</v>
      </c>
      <c r="M6162" s="74">
        <f>計算過程!K6159</f>
        <v>0</v>
      </c>
      <c r="N6162" s="75">
        <f>計算過程!Q6159</f>
        <v>0</v>
      </c>
    </row>
    <row r="6163" spans="8:14">
      <c r="H6163" s="38">
        <v>41896</v>
      </c>
      <c r="I6163" s="39" t="s">
        <v>159</v>
      </c>
      <c r="J6163" s="74">
        <f>計算過程!D6160</f>
        <v>0</v>
      </c>
      <c r="K6163" s="74">
        <f>計算過程!I6160</f>
        <v>0</v>
      </c>
      <c r="L6163" s="74">
        <f>計算過程!J6160</f>
        <v>0</v>
      </c>
      <c r="M6163" s="74">
        <f>計算過程!K6160</f>
        <v>0</v>
      </c>
      <c r="N6163" s="75">
        <f>計算過程!Q6160</f>
        <v>0</v>
      </c>
    </row>
    <row r="6164" spans="8:14">
      <c r="H6164" s="38">
        <v>41896</v>
      </c>
      <c r="I6164" s="39" t="s">
        <v>160</v>
      </c>
      <c r="J6164" s="74">
        <f>計算過程!D6161</f>
        <v>0</v>
      </c>
      <c r="K6164" s="74">
        <f>計算過程!I6161</f>
        <v>0</v>
      </c>
      <c r="L6164" s="74">
        <f>計算過程!J6161</f>
        <v>0</v>
      </c>
      <c r="M6164" s="74">
        <f>計算過程!K6161</f>
        <v>0</v>
      </c>
      <c r="N6164" s="75">
        <f>計算過程!Q6161</f>
        <v>0</v>
      </c>
    </row>
    <row r="6165" spans="8:14">
      <c r="H6165" s="38">
        <v>41896</v>
      </c>
      <c r="I6165" s="39" t="s">
        <v>161</v>
      </c>
      <c r="J6165" s="74">
        <f>計算過程!D6162</f>
        <v>0</v>
      </c>
      <c r="K6165" s="74">
        <f>計算過程!I6162</f>
        <v>0</v>
      </c>
      <c r="L6165" s="74">
        <f>計算過程!J6162</f>
        <v>0</v>
      </c>
      <c r="M6165" s="74">
        <f>計算過程!K6162</f>
        <v>0</v>
      </c>
      <c r="N6165" s="75">
        <f>計算過程!Q6162</f>
        <v>0</v>
      </c>
    </row>
    <row r="6166" spans="8:14">
      <c r="H6166" s="38">
        <v>41896</v>
      </c>
      <c r="I6166" s="39" t="s">
        <v>162</v>
      </c>
      <c r="J6166" s="74">
        <f>計算過程!D6163</f>
        <v>0</v>
      </c>
      <c r="K6166" s="74">
        <f>計算過程!I6163</f>
        <v>0</v>
      </c>
      <c r="L6166" s="74">
        <f>計算過程!J6163</f>
        <v>0</v>
      </c>
      <c r="M6166" s="74">
        <f>計算過程!K6163</f>
        <v>0</v>
      </c>
      <c r="N6166" s="75">
        <f>計算過程!Q6163</f>
        <v>0</v>
      </c>
    </row>
    <row r="6167" spans="8:14">
      <c r="H6167" s="38">
        <v>41896</v>
      </c>
      <c r="I6167" s="39" t="s">
        <v>163</v>
      </c>
      <c r="J6167" s="74">
        <f>計算過程!D6164</f>
        <v>0</v>
      </c>
      <c r="K6167" s="74">
        <f>計算過程!I6164</f>
        <v>0</v>
      </c>
      <c r="L6167" s="74">
        <f>計算過程!J6164</f>
        <v>0</v>
      </c>
      <c r="M6167" s="74">
        <f>計算過程!K6164</f>
        <v>0</v>
      </c>
      <c r="N6167" s="75">
        <f>計算過程!Q6164</f>
        <v>0</v>
      </c>
    </row>
    <row r="6168" spans="8:14">
      <c r="H6168" s="38">
        <v>41896</v>
      </c>
      <c r="I6168" s="39" t="s">
        <v>164</v>
      </c>
      <c r="J6168" s="74">
        <f>計算過程!D6165</f>
        <v>0</v>
      </c>
      <c r="K6168" s="74">
        <f>計算過程!I6165</f>
        <v>0</v>
      </c>
      <c r="L6168" s="74">
        <f>計算過程!J6165</f>
        <v>0</v>
      </c>
      <c r="M6168" s="74">
        <f>計算過程!K6165</f>
        <v>0</v>
      </c>
      <c r="N6168" s="75">
        <f>計算過程!Q6165</f>
        <v>0</v>
      </c>
    </row>
    <row r="6169" spans="8:14">
      <c r="H6169" s="38">
        <v>41896</v>
      </c>
      <c r="I6169" s="39" t="s">
        <v>165</v>
      </c>
      <c r="J6169" s="74">
        <f>計算過程!D6166</f>
        <v>0</v>
      </c>
      <c r="K6169" s="74">
        <f>計算過程!I6166</f>
        <v>0</v>
      </c>
      <c r="L6169" s="74">
        <f>計算過程!J6166</f>
        <v>0</v>
      </c>
      <c r="M6169" s="74">
        <f>計算過程!K6166</f>
        <v>0</v>
      </c>
      <c r="N6169" s="75">
        <f>計算過程!Q6166</f>
        <v>0</v>
      </c>
    </row>
    <row r="6170" spans="8:14">
      <c r="H6170" s="38">
        <v>41896</v>
      </c>
      <c r="I6170" s="39" t="s">
        <v>166</v>
      </c>
      <c r="J6170" s="74">
        <f>計算過程!D6167</f>
        <v>0</v>
      </c>
      <c r="K6170" s="74">
        <f>計算過程!I6167</f>
        <v>0</v>
      </c>
      <c r="L6170" s="74">
        <f>計算過程!J6167</f>
        <v>0</v>
      </c>
      <c r="M6170" s="74">
        <f>計算過程!K6167</f>
        <v>0</v>
      </c>
      <c r="N6170" s="75">
        <f>計算過程!Q6167</f>
        <v>0</v>
      </c>
    </row>
    <row r="6171" spans="8:14">
      <c r="H6171" s="38">
        <v>41896</v>
      </c>
      <c r="I6171" s="39" t="s">
        <v>167</v>
      </c>
      <c r="J6171" s="74">
        <f>計算過程!D6168</f>
        <v>0</v>
      </c>
      <c r="K6171" s="74">
        <f>計算過程!I6168</f>
        <v>0</v>
      </c>
      <c r="L6171" s="74">
        <f>計算過程!J6168</f>
        <v>0</v>
      </c>
      <c r="M6171" s="74">
        <f>計算過程!K6168</f>
        <v>0</v>
      </c>
      <c r="N6171" s="75">
        <f>計算過程!Q6168</f>
        <v>0</v>
      </c>
    </row>
    <row r="6172" spans="8:14">
      <c r="H6172" s="38">
        <v>41896</v>
      </c>
      <c r="I6172" s="39" t="s">
        <v>168</v>
      </c>
      <c r="J6172" s="74">
        <f>計算過程!D6169</f>
        <v>0</v>
      </c>
      <c r="K6172" s="74">
        <f>計算過程!I6169</f>
        <v>0</v>
      </c>
      <c r="L6172" s="74">
        <f>計算過程!J6169</f>
        <v>0</v>
      </c>
      <c r="M6172" s="74">
        <f>計算過程!K6169</f>
        <v>0</v>
      </c>
      <c r="N6172" s="75">
        <f>計算過程!Q6169</f>
        <v>0</v>
      </c>
    </row>
    <row r="6173" spans="8:14">
      <c r="H6173" s="38">
        <v>41896</v>
      </c>
      <c r="I6173" s="39" t="s">
        <v>169</v>
      </c>
      <c r="J6173" s="74">
        <f>計算過程!D6170</f>
        <v>0</v>
      </c>
      <c r="K6173" s="74">
        <f>計算過程!I6170</f>
        <v>0</v>
      </c>
      <c r="L6173" s="74">
        <f>計算過程!J6170</f>
        <v>0</v>
      </c>
      <c r="M6173" s="74">
        <f>計算過程!K6170</f>
        <v>0</v>
      </c>
      <c r="N6173" s="75">
        <f>計算過程!Q6170</f>
        <v>0</v>
      </c>
    </row>
    <row r="6174" spans="8:14">
      <c r="H6174" s="38">
        <v>41896</v>
      </c>
      <c r="I6174" s="39" t="s">
        <v>170</v>
      </c>
      <c r="J6174" s="74">
        <f>計算過程!D6171</f>
        <v>0</v>
      </c>
      <c r="K6174" s="74">
        <f>計算過程!I6171</f>
        <v>0</v>
      </c>
      <c r="L6174" s="74">
        <f>計算過程!J6171</f>
        <v>0</v>
      </c>
      <c r="M6174" s="74">
        <f>計算過程!K6171</f>
        <v>0</v>
      </c>
      <c r="N6174" s="75">
        <f>計算過程!Q6171</f>
        <v>0</v>
      </c>
    </row>
    <row r="6175" spans="8:14">
      <c r="H6175" s="38">
        <v>41896</v>
      </c>
      <c r="I6175" s="39" t="s">
        <v>171</v>
      </c>
      <c r="J6175" s="74">
        <f>計算過程!D6172</f>
        <v>0</v>
      </c>
      <c r="K6175" s="74">
        <f>計算過程!I6172</f>
        <v>0</v>
      </c>
      <c r="L6175" s="74">
        <f>計算過程!J6172</f>
        <v>0</v>
      </c>
      <c r="M6175" s="74">
        <f>計算過程!K6172</f>
        <v>0</v>
      </c>
      <c r="N6175" s="75">
        <f>計算過程!Q6172</f>
        <v>0</v>
      </c>
    </row>
    <row r="6176" spans="8:14">
      <c r="H6176" s="38">
        <v>41896</v>
      </c>
      <c r="I6176" s="39" t="s">
        <v>172</v>
      </c>
      <c r="J6176" s="74">
        <f>計算過程!D6173</f>
        <v>0</v>
      </c>
      <c r="K6176" s="74">
        <f>計算過程!I6173</f>
        <v>0</v>
      </c>
      <c r="L6176" s="74">
        <f>計算過程!J6173</f>
        <v>0</v>
      </c>
      <c r="M6176" s="74">
        <f>計算過程!K6173</f>
        <v>0</v>
      </c>
      <c r="N6176" s="75">
        <f>計算過程!Q6173</f>
        <v>0</v>
      </c>
    </row>
    <row r="6177" spans="8:14">
      <c r="H6177" s="38">
        <v>41897</v>
      </c>
      <c r="I6177" s="39" t="s">
        <v>149</v>
      </c>
      <c r="J6177" s="74">
        <f>計算過程!D6174</f>
        <v>0</v>
      </c>
      <c r="K6177" s="74">
        <f>計算過程!I6174</f>
        <v>0</v>
      </c>
      <c r="L6177" s="74">
        <f>計算過程!J6174</f>
        <v>0</v>
      </c>
      <c r="M6177" s="74">
        <f>計算過程!K6174</f>
        <v>0</v>
      </c>
      <c r="N6177" s="75">
        <f>計算過程!Q6174</f>
        <v>0</v>
      </c>
    </row>
    <row r="6178" spans="8:14">
      <c r="H6178" s="38">
        <v>41897</v>
      </c>
      <c r="I6178" s="39" t="s">
        <v>150</v>
      </c>
      <c r="J6178" s="74">
        <f>計算過程!D6175</f>
        <v>0</v>
      </c>
      <c r="K6178" s="74">
        <f>計算過程!I6175</f>
        <v>0</v>
      </c>
      <c r="L6178" s="74">
        <f>計算過程!J6175</f>
        <v>0</v>
      </c>
      <c r="M6178" s="74">
        <f>計算過程!K6175</f>
        <v>0</v>
      </c>
      <c r="N6178" s="75">
        <f>計算過程!Q6175</f>
        <v>0</v>
      </c>
    </row>
    <row r="6179" spans="8:14">
      <c r="H6179" s="38">
        <v>41897</v>
      </c>
      <c r="I6179" s="39" t="s">
        <v>151</v>
      </c>
      <c r="J6179" s="74">
        <f>計算過程!D6176</f>
        <v>0</v>
      </c>
      <c r="K6179" s="74">
        <f>計算過程!I6176</f>
        <v>0</v>
      </c>
      <c r="L6179" s="74">
        <f>計算過程!J6176</f>
        <v>0</v>
      </c>
      <c r="M6179" s="74">
        <f>計算過程!K6176</f>
        <v>0</v>
      </c>
      <c r="N6179" s="75">
        <f>計算過程!Q6176</f>
        <v>0</v>
      </c>
    </row>
    <row r="6180" spans="8:14">
      <c r="H6180" s="38">
        <v>41897</v>
      </c>
      <c r="I6180" s="39" t="s">
        <v>152</v>
      </c>
      <c r="J6180" s="74">
        <f>計算過程!D6177</f>
        <v>0</v>
      </c>
      <c r="K6180" s="74">
        <f>計算過程!I6177</f>
        <v>0</v>
      </c>
      <c r="L6180" s="74">
        <f>計算過程!J6177</f>
        <v>0</v>
      </c>
      <c r="M6180" s="74">
        <f>計算過程!K6177</f>
        <v>0</v>
      </c>
      <c r="N6180" s="75">
        <f>計算過程!Q6177</f>
        <v>0</v>
      </c>
    </row>
    <row r="6181" spans="8:14">
      <c r="H6181" s="38">
        <v>41897</v>
      </c>
      <c r="I6181" s="39" t="s">
        <v>153</v>
      </c>
      <c r="J6181" s="74">
        <f>計算過程!D6178</f>
        <v>0</v>
      </c>
      <c r="K6181" s="74">
        <f>計算過程!I6178</f>
        <v>0</v>
      </c>
      <c r="L6181" s="74">
        <f>計算過程!J6178</f>
        <v>0</v>
      </c>
      <c r="M6181" s="74">
        <f>計算過程!K6178</f>
        <v>0</v>
      </c>
      <c r="N6181" s="75">
        <f>計算過程!Q6178</f>
        <v>0</v>
      </c>
    </row>
    <row r="6182" spans="8:14">
      <c r="H6182" s="38">
        <v>41897</v>
      </c>
      <c r="I6182" s="39" t="s">
        <v>154</v>
      </c>
      <c r="J6182" s="74">
        <f>計算過程!D6179</f>
        <v>0</v>
      </c>
      <c r="K6182" s="74">
        <f>計算過程!I6179</f>
        <v>0</v>
      </c>
      <c r="L6182" s="74">
        <f>計算過程!J6179</f>
        <v>0</v>
      </c>
      <c r="M6182" s="74">
        <f>計算過程!K6179</f>
        <v>0</v>
      </c>
      <c r="N6182" s="75">
        <f>計算過程!Q6179</f>
        <v>0</v>
      </c>
    </row>
    <row r="6183" spans="8:14">
      <c r="H6183" s="38">
        <v>41897</v>
      </c>
      <c r="I6183" s="39" t="s">
        <v>155</v>
      </c>
      <c r="J6183" s="74">
        <f>計算過程!D6180</f>
        <v>0</v>
      </c>
      <c r="K6183" s="74">
        <f>計算過程!I6180</f>
        <v>0</v>
      </c>
      <c r="L6183" s="74">
        <f>計算過程!J6180</f>
        <v>0</v>
      </c>
      <c r="M6183" s="74">
        <f>計算過程!K6180</f>
        <v>0</v>
      </c>
      <c r="N6183" s="75">
        <f>計算過程!Q6180</f>
        <v>0</v>
      </c>
    </row>
    <row r="6184" spans="8:14">
      <c r="H6184" s="38">
        <v>41897</v>
      </c>
      <c r="I6184" s="39" t="s">
        <v>156</v>
      </c>
      <c r="J6184" s="74">
        <f>計算過程!D6181</f>
        <v>0</v>
      </c>
      <c r="K6184" s="74">
        <f>計算過程!I6181</f>
        <v>0</v>
      </c>
      <c r="L6184" s="74">
        <f>計算過程!J6181</f>
        <v>0</v>
      </c>
      <c r="M6184" s="74">
        <f>計算過程!K6181</f>
        <v>0</v>
      </c>
      <c r="N6184" s="75">
        <f>計算過程!Q6181</f>
        <v>0</v>
      </c>
    </row>
    <row r="6185" spans="8:14">
      <c r="H6185" s="38">
        <v>41897</v>
      </c>
      <c r="I6185" s="39" t="s">
        <v>157</v>
      </c>
      <c r="J6185" s="74">
        <f>計算過程!D6182</f>
        <v>0</v>
      </c>
      <c r="K6185" s="74">
        <f>計算過程!I6182</f>
        <v>0</v>
      </c>
      <c r="L6185" s="74">
        <f>計算過程!J6182</f>
        <v>0</v>
      </c>
      <c r="M6185" s="74">
        <f>計算過程!K6182</f>
        <v>0</v>
      </c>
      <c r="N6185" s="75">
        <f>計算過程!Q6182</f>
        <v>0</v>
      </c>
    </row>
    <row r="6186" spans="8:14">
      <c r="H6186" s="38">
        <v>41897</v>
      </c>
      <c r="I6186" s="39" t="s">
        <v>158</v>
      </c>
      <c r="J6186" s="74">
        <f>計算過程!D6183</f>
        <v>0</v>
      </c>
      <c r="K6186" s="74">
        <f>計算過程!I6183</f>
        <v>0</v>
      </c>
      <c r="L6186" s="74">
        <f>計算過程!J6183</f>
        <v>0</v>
      </c>
      <c r="M6186" s="74">
        <f>計算過程!K6183</f>
        <v>0</v>
      </c>
      <c r="N6186" s="75">
        <f>計算過程!Q6183</f>
        <v>0</v>
      </c>
    </row>
    <row r="6187" spans="8:14">
      <c r="H6187" s="38">
        <v>41897</v>
      </c>
      <c r="I6187" s="39" t="s">
        <v>159</v>
      </c>
      <c r="J6187" s="74">
        <f>計算過程!D6184</f>
        <v>0</v>
      </c>
      <c r="K6187" s="74">
        <f>計算過程!I6184</f>
        <v>0</v>
      </c>
      <c r="L6187" s="74">
        <f>計算過程!J6184</f>
        <v>0</v>
      </c>
      <c r="M6187" s="74">
        <f>計算過程!K6184</f>
        <v>0</v>
      </c>
      <c r="N6187" s="75">
        <f>計算過程!Q6184</f>
        <v>0</v>
      </c>
    </row>
    <row r="6188" spans="8:14">
      <c r="H6188" s="38">
        <v>41897</v>
      </c>
      <c r="I6188" s="39" t="s">
        <v>160</v>
      </c>
      <c r="J6188" s="74">
        <f>計算過程!D6185</f>
        <v>0</v>
      </c>
      <c r="K6188" s="74">
        <f>計算過程!I6185</f>
        <v>0</v>
      </c>
      <c r="L6188" s="74">
        <f>計算過程!J6185</f>
        <v>0</v>
      </c>
      <c r="M6188" s="74">
        <f>計算過程!K6185</f>
        <v>0</v>
      </c>
      <c r="N6188" s="75">
        <f>計算過程!Q6185</f>
        <v>0</v>
      </c>
    </row>
    <row r="6189" spans="8:14">
      <c r="H6189" s="38">
        <v>41897</v>
      </c>
      <c r="I6189" s="39" t="s">
        <v>161</v>
      </c>
      <c r="J6189" s="74">
        <f>計算過程!D6186</f>
        <v>0</v>
      </c>
      <c r="K6189" s="74">
        <f>計算過程!I6186</f>
        <v>0</v>
      </c>
      <c r="L6189" s="74">
        <f>計算過程!J6186</f>
        <v>0</v>
      </c>
      <c r="M6189" s="74">
        <f>計算過程!K6186</f>
        <v>0</v>
      </c>
      <c r="N6189" s="75">
        <f>計算過程!Q6186</f>
        <v>0</v>
      </c>
    </row>
    <row r="6190" spans="8:14">
      <c r="H6190" s="38">
        <v>41897</v>
      </c>
      <c r="I6190" s="39" t="s">
        <v>162</v>
      </c>
      <c r="J6190" s="74">
        <f>計算過程!D6187</f>
        <v>0</v>
      </c>
      <c r="K6190" s="74">
        <f>計算過程!I6187</f>
        <v>0</v>
      </c>
      <c r="L6190" s="74">
        <f>計算過程!J6187</f>
        <v>0</v>
      </c>
      <c r="M6190" s="74">
        <f>計算過程!K6187</f>
        <v>0</v>
      </c>
      <c r="N6190" s="75">
        <f>計算過程!Q6187</f>
        <v>0</v>
      </c>
    </row>
    <row r="6191" spans="8:14">
      <c r="H6191" s="38">
        <v>41897</v>
      </c>
      <c r="I6191" s="39" t="s">
        <v>163</v>
      </c>
      <c r="J6191" s="74">
        <f>計算過程!D6188</f>
        <v>0</v>
      </c>
      <c r="K6191" s="74">
        <f>計算過程!I6188</f>
        <v>0</v>
      </c>
      <c r="L6191" s="74">
        <f>計算過程!J6188</f>
        <v>0</v>
      </c>
      <c r="M6191" s="74">
        <f>計算過程!K6188</f>
        <v>0</v>
      </c>
      <c r="N6191" s="75">
        <f>計算過程!Q6188</f>
        <v>0</v>
      </c>
    </row>
    <row r="6192" spans="8:14">
      <c r="H6192" s="38">
        <v>41897</v>
      </c>
      <c r="I6192" s="39" t="s">
        <v>164</v>
      </c>
      <c r="J6192" s="74">
        <f>計算過程!D6189</f>
        <v>0</v>
      </c>
      <c r="K6192" s="74">
        <f>計算過程!I6189</f>
        <v>0</v>
      </c>
      <c r="L6192" s="74">
        <f>計算過程!J6189</f>
        <v>0</v>
      </c>
      <c r="M6192" s="74">
        <f>計算過程!K6189</f>
        <v>0</v>
      </c>
      <c r="N6192" s="75">
        <f>計算過程!Q6189</f>
        <v>0</v>
      </c>
    </row>
    <row r="6193" spans="8:14">
      <c r="H6193" s="38">
        <v>41897</v>
      </c>
      <c r="I6193" s="39" t="s">
        <v>165</v>
      </c>
      <c r="J6193" s="74">
        <f>計算過程!D6190</f>
        <v>0</v>
      </c>
      <c r="K6193" s="74">
        <f>計算過程!I6190</f>
        <v>0</v>
      </c>
      <c r="L6193" s="74">
        <f>計算過程!J6190</f>
        <v>0</v>
      </c>
      <c r="M6193" s="74">
        <f>計算過程!K6190</f>
        <v>0</v>
      </c>
      <c r="N6193" s="75">
        <f>計算過程!Q6190</f>
        <v>0</v>
      </c>
    </row>
    <row r="6194" spans="8:14">
      <c r="H6194" s="38">
        <v>41897</v>
      </c>
      <c r="I6194" s="39" t="s">
        <v>166</v>
      </c>
      <c r="J6194" s="74">
        <f>計算過程!D6191</f>
        <v>0</v>
      </c>
      <c r="K6194" s="74">
        <f>計算過程!I6191</f>
        <v>0</v>
      </c>
      <c r="L6194" s="74">
        <f>計算過程!J6191</f>
        <v>0</v>
      </c>
      <c r="M6194" s="74">
        <f>計算過程!K6191</f>
        <v>0</v>
      </c>
      <c r="N6194" s="75">
        <f>計算過程!Q6191</f>
        <v>0</v>
      </c>
    </row>
    <row r="6195" spans="8:14">
      <c r="H6195" s="38">
        <v>41897</v>
      </c>
      <c r="I6195" s="39" t="s">
        <v>167</v>
      </c>
      <c r="J6195" s="74">
        <f>計算過程!D6192</f>
        <v>0</v>
      </c>
      <c r="K6195" s="74">
        <f>計算過程!I6192</f>
        <v>0</v>
      </c>
      <c r="L6195" s="74">
        <f>計算過程!J6192</f>
        <v>0</v>
      </c>
      <c r="M6195" s="74">
        <f>計算過程!K6192</f>
        <v>0</v>
      </c>
      <c r="N6195" s="75">
        <f>計算過程!Q6192</f>
        <v>0</v>
      </c>
    </row>
    <row r="6196" spans="8:14">
      <c r="H6196" s="38">
        <v>41897</v>
      </c>
      <c r="I6196" s="39" t="s">
        <v>168</v>
      </c>
      <c r="J6196" s="74">
        <f>計算過程!D6193</f>
        <v>0</v>
      </c>
      <c r="K6196" s="74">
        <f>計算過程!I6193</f>
        <v>0</v>
      </c>
      <c r="L6196" s="74">
        <f>計算過程!J6193</f>
        <v>0</v>
      </c>
      <c r="M6196" s="74">
        <f>計算過程!K6193</f>
        <v>0</v>
      </c>
      <c r="N6196" s="75">
        <f>計算過程!Q6193</f>
        <v>0</v>
      </c>
    </row>
    <row r="6197" spans="8:14">
      <c r="H6197" s="38">
        <v>41897</v>
      </c>
      <c r="I6197" s="39" t="s">
        <v>169</v>
      </c>
      <c r="J6197" s="74">
        <f>計算過程!D6194</f>
        <v>0</v>
      </c>
      <c r="K6197" s="74">
        <f>計算過程!I6194</f>
        <v>0</v>
      </c>
      <c r="L6197" s="74">
        <f>計算過程!J6194</f>
        <v>0</v>
      </c>
      <c r="M6197" s="74">
        <f>計算過程!K6194</f>
        <v>0</v>
      </c>
      <c r="N6197" s="75">
        <f>計算過程!Q6194</f>
        <v>0</v>
      </c>
    </row>
    <row r="6198" spans="8:14">
      <c r="H6198" s="38">
        <v>41897</v>
      </c>
      <c r="I6198" s="39" t="s">
        <v>170</v>
      </c>
      <c r="J6198" s="74">
        <f>計算過程!D6195</f>
        <v>0</v>
      </c>
      <c r="K6198" s="74">
        <f>計算過程!I6195</f>
        <v>0</v>
      </c>
      <c r="L6198" s="74">
        <f>計算過程!J6195</f>
        <v>0</v>
      </c>
      <c r="M6198" s="74">
        <f>計算過程!K6195</f>
        <v>0</v>
      </c>
      <c r="N6198" s="75">
        <f>計算過程!Q6195</f>
        <v>0</v>
      </c>
    </row>
    <row r="6199" spans="8:14">
      <c r="H6199" s="38">
        <v>41897</v>
      </c>
      <c r="I6199" s="39" t="s">
        <v>171</v>
      </c>
      <c r="J6199" s="74">
        <f>計算過程!D6196</f>
        <v>0</v>
      </c>
      <c r="K6199" s="74">
        <f>計算過程!I6196</f>
        <v>0</v>
      </c>
      <c r="L6199" s="74">
        <f>計算過程!J6196</f>
        <v>0</v>
      </c>
      <c r="M6199" s="74">
        <f>計算過程!K6196</f>
        <v>0</v>
      </c>
      <c r="N6199" s="75">
        <f>計算過程!Q6196</f>
        <v>0</v>
      </c>
    </row>
    <row r="6200" spans="8:14">
      <c r="H6200" s="38">
        <v>41897</v>
      </c>
      <c r="I6200" s="39" t="s">
        <v>172</v>
      </c>
      <c r="J6200" s="74">
        <f>計算過程!D6197</f>
        <v>0</v>
      </c>
      <c r="K6200" s="74">
        <f>計算過程!I6197</f>
        <v>0</v>
      </c>
      <c r="L6200" s="74">
        <f>計算過程!J6197</f>
        <v>0</v>
      </c>
      <c r="M6200" s="74">
        <f>計算過程!K6197</f>
        <v>0</v>
      </c>
      <c r="N6200" s="75">
        <f>計算過程!Q6197</f>
        <v>0</v>
      </c>
    </row>
    <row r="6201" spans="8:14">
      <c r="H6201" s="38">
        <v>41898</v>
      </c>
      <c r="I6201" s="39" t="s">
        <v>149</v>
      </c>
      <c r="J6201" s="74">
        <f>計算過程!D6198</f>
        <v>0</v>
      </c>
      <c r="K6201" s="74">
        <f>計算過程!I6198</f>
        <v>0</v>
      </c>
      <c r="L6201" s="74">
        <f>計算過程!J6198</f>
        <v>0</v>
      </c>
      <c r="M6201" s="74">
        <f>計算過程!K6198</f>
        <v>0</v>
      </c>
      <c r="N6201" s="75">
        <f>計算過程!Q6198</f>
        <v>0</v>
      </c>
    </row>
    <row r="6202" spans="8:14">
      <c r="H6202" s="38">
        <v>41898</v>
      </c>
      <c r="I6202" s="39" t="s">
        <v>150</v>
      </c>
      <c r="J6202" s="74">
        <f>計算過程!D6199</f>
        <v>0</v>
      </c>
      <c r="K6202" s="74">
        <f>計算過程!I6199</f>
        <v>0</v>
      </c>
      <c r="L6202" s="74">
        <f>計算過程!J6199</f>
        <v>0</v>
      </c>
      <c r="M6202" s="74">
        <f>計算過程!K6199</f>
        <v>0</v>
      </c>
      <c r="N6202" s="75">
        <f>計算過程!Q6199</f>
        <v>0</v>
      </c>
    </row>
    <row r="6203" spans="8:14">
      <c r="H6203" s="38">
        <v>41898</v>
      </c>
      <c r="I6203" s="39" t="s">
        <v>151</v>
      </c>
      <c r="J6203" s="74">
        <f>計算過程!D6200</f>
        <v>0</v>
      </c>
      <c r="K6203" s="74">
        <f>計算過程!I6200</f>
        <v>0</v>
      </c>
      <c r="L6203" s="74">
        <f>計算過程!J6200</f>
        <v>0</v>
      </c>
      <c r="M6203" s="74">
        <f>計算過程!K6200</f>
        <v>0</v>
      </c>
      <c r="N6203" s="75">
        <f>計算過程!Q6200</f>
        <v>0</v>
      </c>
    </row>
    <row r="6204" spans="8:14">
      <c r="H6204" s="38">
        <v>41898</v>
      </c>
      <c r="I6204" s="39" t="s">
        <v>152</v>
      </c>
      <c r="J6204" s="74">
        <f>計算過程!D6201</f>
        <v>0</v>
      </c>
      <c r="K6204" s="74">
        <f>計算過程!I6201</f>
        <v>0</v>
      </c>
      <c r="L6204" s="74">
        <f>計算過程!J6201</f>
        <v>0</v>
      </c>
      <c r="M6204" s="74">
        <f>計算過程!K6201</f>
        <v>0</v>
      </c>
      <c r="N6204" s="75">
        <f>計算過程!Q6201</f>
        <v>0</v>
      </c>
    </row>
    <row r="6205" spans="8:14">
      <c r="H6205" s="38">
        <v>41898</v>
      </c>
      <c r="I6205" s="39" t="s">
        <v>153</v>
      </c>
      <c r="J6205" s="74">
        <f>計算過程!D6202</f>
        <v>0</v>
      </c>
      <c r="K6205" s="74">
        <f>計算過程!I6202</f>
        <v>0</v>
      </c>
      <c r="L6205" s="74">
        <f>計算過程!J6202</f>
        <v>0</v>
      </c>
      <c r="M6205" s="74">
        <f>計算過程!K6202</f>
        <v>0</v>
      </c>
      <c r="N6205" s="75">
        <f>計算過程!Q6202</f>
        <v>0</v>
      </c>
    </row>
    <row r="6206" spans="8:14">
      <c r="H6206" s="38">
        <v>41898</v>
      </c>
      <c r="I6206" s="39" t="s">
        <v>154</v>
      </c>
      <c r="J6206" s="74">
        <f>計算過程!D6203</f>
        <v>0</v>
      </c>
      <c r="K6206" s="74">
        <f>計算過程!I6203</f>
        <v>0</v>
      </c>
      <c r="L6206" s="74">
        <f>計算過程!J6203</f>
        <v>0</v>
      </c>
      <c r="M6206" s="74">
        <f>計算過程!K6203</f>
        <v>0</v>
      </c>
      <c r="N6206" s="75">
        <f>計算過程!Q6203</f>
        <v>0</v>
      </c>
    </row>
    <row r="6207" spans="8:14">
      <c r="H6207" s="38">
        <v>41898</v>
      </c>
      <c r="I6207" s="39" t="s">
        <v>155</v>
      </c>
      <c r="J6207" s="74">
        <f>計算過程!D6204</f>
        <v>0</v>
      </c>
      <c r="K6207" s="74">
        <f>計算過程!I6204</f>
        <v>0</v>
      </c>
      <c r="L6207" s="74">
        <f>計算過程!J6204</f>
        <v>0</v>
      </c>
      <c r="M6207" s="74">
        <f>計算過程!K6204</f>
        <v>0</v>
      </c>
      <c r="N6207" s="75">
        <f>計算過程!Q6204</f>
        <v>0</v>
      </c>
    </row>
    <row r="6208" spans="8:14">
      <c r="H6208" s="38">
        <v>41898</v>
      </c>
      <c r="I6208" s="39" t="s">
        <v>156</v>
      </c>
      <c r="J6208" s="74">
        <f>計算過程!D6205</f>
        <v>0</v>
      </c>
      <c r="K6208" s="74">
        <f>計算過程!I6205</f>
        <v>0</v>
      </c>
      <c r="L6208" s="74">
        <f>計算過程!J6205</f>
        <v>0</v>
      </c>
      <c r="M6208" s="74">
        <f>計算過程!K6205</f>
        <v>0</v>
      </c>
      <c r="N6208" s="75">
        <f>計算過程!Q6205</f>
        <v>0</v>
      </c>
    </row>
    <row r="6209" spans="8:14">
      <c r="H6209" s="38">
        <v>41898</v>
      </c>
      <c r="I6209" s="39" t="s">
        <v>157</v>
      </c>
      <c r="J6209" s="74">
        <f>計算過程!D6206</f>
        <v>0</v>
      </c>
      <c r="K6209" s="74">
        <f>計算過程!I6206</f>
        <v>0</v>
      </c>
      <c r="L6209" s="74">
        <f>計算過程!J6206</f>
        <v>0</v>
      </c>
      <c r="M6209" s="74">
        <f>計算過程!K6206</f>
        <v>0</v>
      </c>
      <c r="N6209" s="75">
        <f>計算過程!Q6206</f>
        <v>0</v>
      </c>
    </row>
    <row r="6210" spans="8:14">
      <c r="H6210" s="38">
        <v>41898</v>
      </c>
      <c r="I6210" s="39" t="s">
        <v>158</v>
      </c>
      <c r="J6210" s="74">
        <f>計算過程!D6207</f>
        <v>0</v>
      </c>
      <c r="K6210" s="74">
        <f>計算過程!I6207</f>
        <v>0</v>
      </c>
      <c r="L6210" s="74">
        <f>計算過程!J6207</f>
        <v>0</v>
      </c>
      <c r="M6210" s="74">
        <f>計算過程!K6207</f>
        <v>0</v>
      </c>
      <c r="N6210" s="75">
        <f>計算過程!Q6207</f>
        <v>0</v>
      </c>
    </row>
    <row r="6211" spans="8:14">
      <c r="H6211" s="38">
        <v>41898</v>
      </c>
      <c r="I6211" s="39" t="s">
        <v>159</v>
      </c>
      <c r="J6211" s="74">
        <f>計算過程!D6208</f>
        <v>0</v>
      </c>
      <c r="K6211" s="74">
        <f>計算過程!I6208</f>
        <v>0</v>
      </c>
      <c r="L6211" s="74">
        <f>計算過程!J6208</f>
        <v>0</v>
      </c>
      <c r="M6211" s="74">
        <f>計算過程!K6208</f>
        <v>0</v>
      </c>
      <c r="N6211" s="75">
        <f>計算過程!Q6208</f>
        <v>0</v>
      </c>
    </row>
    <row r="6212" spans="8:14">
      <c r="H6212" s="38">
        <v>41898</v>
      </c>
      <c r="I6212" s="39" t="s">
        <v>160</v>
      </c>
      <c r="J6212" s="74">
        <f>計算過程!D6209</f>
        <v>0</v>
      </c>
      <c r="K6212" s="74">
        <f>計算過程!I6209</f>
        <v>0</v>
      </c>
      <c r="L6212" s="74">
        <f>計算過程!J6209</f>
        <v>0</v>
      </c>
      <c r="M6212" s="74">
        <f>計算過程!K6209</f>
        <v>0</v>
      </c>
      <c r="N6212" s="75">
        <f>計算過程!Q6209</f>
        <v>0</v>
      </c>
    </row>
    <row r="6213" spans="8:14">
      <c r="H6213" s="38">
        <v>41898</v>
      </c>
      <c r="I6213" s="39" t="s">
        <v>161</v>
      </c>
      <c r="J6213" s="74">
        <f>計算過程!D6210</f>
        <v>0</v>
      </c>
      <c r="K6213" s="74">
        <f>計算過程!I6210</f>
        <v>0</v>
      </c>
      <c r="L6213" s="74">
        <f>計算過程!J6210</f>
        <v>0</v>
      </c>
      <c r="M6213" s="74">
        <f>計算過程!K6210</f>
        <v>0</v>
      </c>
      <c r="N6213" s="75">
        <f>計算過程!Q6210</f>
        <v>0</v>
      </c>
    </row>
    <row r="6214" spans="8:14">
      <c r="H6214" s="38">
        <v>41898</v>
      </c>
      <c r="I6214" s="39" t="s">
        <v>162</v>
      </c>
      <c r="J6214" s="74">
        <f>計算過程!D6211</f>
        <v>0</v>
      </c>
      <c r="K6214" s="74">
        <f>計算過程!I6211</f>
        <v>0</v>
      </c>
      <c r="L6214" s="74">
        <f>計算過程!J6211</f>
        <v>0</v>
      </c>
      <c r="M6214" s="74">
        <f>計算過程!K6211</f>
        <v>0</v>
      </c>
      <c r="N6214" s="75">
        <f>計算過程!Q6211</f>
        <v>0</v>
      </c>
    </row>
    <row r="6215" spans="8:14">
      <c r="H6215" s="38">
        <v>41898</v>
      </c>
      <c r="I6215" s="39" t="s">
        <v>163</v>
      </c>
      <c r="J6215" s="74">
        <f>計算過程!D6212</f>
        <v>0</v>
      </c>
      <c r="K6215" s="74">
        <f>計算過程!I6212</f>
        <v>0</v>
      </c>
      <c r="L6215" s="74">
        <f>計算過程!J6212</f>
        <v>0</v>
      </c>
      <c r="M6215" s="74">
        <f>計算過程!K6212</f>
        <v>0</v>
      </c>
      <c r="N6215" s="75">
        <f>計算過程!Q6212</f>
        <v>0</v>
      </c>
    </row>
    <row r="6216" spans="8:14">
      <c r="H6216" s="38">
        <v>41898</v>
      </c>
      <c r="I6216" s="39" t="s">
        <v>164</v>
      </c>
      <c r="J6216" s="74">
        <f>計算過程!D6213</f>
        <v>0</v>
      </c>
      <c r="K6216" s="74">
        <f>計算過程!I6213</f>
        <v>0</v>
      </c>
      <c r="L6216" s="74">
        <f>計算過程!J6213</f>
        <v>0</v>
      </c>
      <c r="M6216" s="74">
        <f>計算過程!K6213</f>
        <v>0</v>
      </c>
      <c r="N6216" s="75">
        <f>計算過程!Q6213</f>
        <v>0</v>
      </c>
    </row>
    <row r="6217" spans="8:14">
      <c r="H6217" s="38">
        <v>41898</v>
      </c>
      <c r="I6217" s="39" t="s">
        <v>165</v>
      </c>
      <c r="J6217" s="74">
        <f>計算過程!D6214</f>
        <v>0</v>
      </c>
      <c r="K6217" s="74">
        <f>計算過程!I6214</f>
        <v>0</v>
      </c>
      <c r="L6217" s="74">
        <f>計算過程!J6214</f>
        <v>0</v>
      </c>
      <c r="M6217" s="74">
        <f>計算過程!K6214</f>
        <v>0</v>
      </c>
      <c r="N6217" s="75">
        <f>計算過程!Q6214</f>
        <v>0</v>
      </c>
    </row>
    <row r="6218" spans="8:14">
      <c r="H6218" s="38">
        <v>41898</v>
      </c>
      <c r="I6218" s="39" t="s">
        <v>166</v>
      </c>
      <c r="J6218" s="74">
        <f>計算過程!D6215</f>
        <v>0</v>
      </c>
      <c r="K6218" s="74">
        <f>計算過程!I6215</f>
        <v>0</v>
      </c>
      <c r="L6218" s="74">
        <f>計算過程!J6215</f>
        <v>0</v>
      </c>
      <c r="M6218" s="74">
        <f>計算過程!K6215</f>
        <v>0</v>
      </c>
      <c r="N6218" s="75">
        <f>計算過程!Q6215</f>
        <v>0</v>
      </c>
    </row>
    <row r="6219" spans="8:14">
      <c r="H6219" s="38">
        <v>41898</v>
      </c>
      <c r="I6219" s="39" t="s">
        <v>167</v>
      </c>
      <c r="J6219" s="74">
        <f>計算過程!D6216</f>
        <v>0</v>
      </c>
      <c r="K6219" s="74">
        <f>計算過程!I6216</f>
        <v>0</v>
      </c>
      <c r="L6219" s="74">
        <f>計算過程!J6216</f>
        <v>0</v>
      </c>
      <c r="M6219" s="74">
        <f>計算過程!K6216</f>
        <v>0</v>
      </c>
      <c r="N6219" s="75">
        <f>計算過程!Q6216</f>
        <v>0</v>
      </c>
    </row>
    <row r="6220" spans="8:14">
      <c r="H6220" s="38">
        <v>41898</v>
      </c>
      <c r="I6220" s="39" t="s">
        <v>168</v>
      </c>
      <c r="J6220" s="74">
        <f>計算過程!D6217</f>
        <v>0</v>
      </c>
      <c r="K6220" s="74">
        <f>計算過程!I6217</f>
        <v>0</v>
      </c>
      <c r="L6220" s="74">
        <f>計算過程!J6217</f>
        <v>0</v>
      </c>
      <c r="M6220" s="74">
        <f>計算過程!K6217</f>
        <v>0</v>
      </c>
      <c r="N6220" s="75">
        <f>計算過程!Q6217</f>
        <v>0</v>
      </c>
    </row>
    <row r="6221" spans="8:14">
      <c r="H6221" s="38">
        <v>41898</v>
      </c>
      <c r="I6221" s="39" t="s">
        <v>169</v>
      </c>
      <c r="J6221" s="74">
        <f>計算過程!D6218</f>
        <v>0</v>
      </c>
      <c r="K6221" s="74">
        <f>計算過程!I6218</f>
        <v>0</v>
      </c>
      <c r="L6221" s="74">
        <f>計算過程!J6218</f>
        <v>0</v>
      </c>
      <c r="M6221" s="74">
        <f>計算過程!K6218</f>
        <v>0</v>
      </c>
      <c r="N6221" s="75">
        <f>計算過程!Q6218</f>
        <v>0</v>
      </c>
    </row>
    <row r="6222" spans="8:14">
      <c r="H6222" s="38">
        <v>41898</v>
      </c>
      <c r="I6222" s="39" t="s">
        <v>170</v>
      </c>
      <c r="J6222" s="74">
        <f>計算過程!D6219</f>
        <v>0</v>
      </c>
      <c r="K6222" s="74">
        <f>計算過程!I6219</f>
        <v>0</v>
      </c>
      <c r="L6222" s="74">
        <f>計算過程!J6219</f>
        <v>0</v>
      </c>
      <c r="M6222" s="74">
        <f>計算過程!K6219</f>
        <v>0</v>
      </c>
      <c r="N6222" s="75">
        <f>計算過程!Q6219</f>
        <v>0</v>
      </c>
    </row>
    <row r="6223" spans="8:14">
      <c r="H6223" s="38">
        <v>41898</v>
      </c>
      <c r="I6223" s="39" t="s">
        <v>171</v>
      </c>
      <c r="J6223" s="74">
        <f>計算過程!D6220</f>
        <v>0</v>
      </c>
      <c r="K6223" s="74">
        <f>計算過程!I6220</f>
        <v>0</v>
      </c>
      <c r="L6223" s="74">
        <f>計算過程!J6220</f>
        <v>0</v>
      </c>
      <c r="M6223" s="74">
        <f>計算過程!K6220</f>
        <v>0</v>
      </c>
      <c r="N6223" s="75">
        <f>計算過程!Q6220</f>
        <v>0</v>
      </c>
    </row>
    <row r="6224" spans="8:14">
      <c r="H6224" s="38">
        <v>41898</v>
      </c>
      <c r="I6224" s="39" t="s">
        <v>172</v>
      </c>
      <c r="J6224" s="74">
        <f>計算過程!D6221</f>
        <v>0</v>
      </c>
      <c r="K6224" s="74">
        <f>計算過程!I6221</f>
        <v>0</v>
      </c>
      <c r="L6224" s="74">
        <f>計算過程!J6221</f>
        <v>0</v>
      </c>
      <c r="M6224" s="74">
        <f>計算過程!K6221</f>
        <v>0</v>
      </c>
      <c r="N6224" s="75">
        <f>計算過程!Q6221</f>
        <v>0</v>
      </c>
    </row>
    <row r="6225" spans="8:14">
      <c r="H6225" s="38">
        <v>41899</v>
      </c>
      <c r="I6225" s="39" t="s">
        <v>149</v>
      </c>
      <c r="J6225" s="74">
        <f>計算過程!D6222</f>
        <v>0</v>
      </c>
      <c r="K6225" s="74">
        <f>計算過程!I6222</f>
        <v>0</v>
      </c>
      <c r="L6225" s="74">
        <f>計算過程!J6222</f>
        <v>0</v>
      </c>
      <c r="M6225" s="74">
        <f>計算過程!K6222</f>
        <v>0</v>
      </c>
      <c r="N6225" s="75">
        <f>計算過程!Q6222</f>
        <v>0</v>
      </c>
    </row>
    <row r="6226" spans="8:14">
      <c r="H6226" s="38">
        <v>41899</v>
      </c>
      <c r="I6226" s="39" t="s">
        <v>150</v>
      </c>
      <c r="J6226" s="74">
        <f>計算過程!D6223</f>
        <v>0</v>
      </c>
      <c r="K6226" s="74">
        <f>計算過程!I6223</f>
        <v>0</v>
      </c>
      <c r="L6226" s="74">
        <f>計算過程!J6223</f>
        <v>0</v>
      </c>
      <c r="M6226" s="74">
        <f>計算過程!K6223</f>
        <v>0</v>
      </c>
      <c r="N6226" s="75">
        <f>計算過程!Q6223</f>
        <v>0</v>
      </c>
    </row>
    <row r="6227" spans="8:14">
      <c r="H6227" s="38">
        <v>41899</v>
      </c>
      <c r="I6227" s="39" t="s">
        <v>151</v>
      </c>
      <c r="J6227" s="74">
        <f>計算過程!D6224</f>
        <v>0</v>
      </c>
      <c r="K6227" s="74">
        <f>計算過程!I6224</f>
        <v>0</v>
      </c>
      <c r="L6227" s="74">
        <f>計算過程!J6224</f>
        <v>0</v>
      </c>
      <c r="M6227" s="74">
        <f>計算過程!K6224</f>
        <v>0</v>
      </c>
      <c r="N6227" s="75">
        <f>計算過程!Q6224</f>
        <v>0</v>
      </c>
    </row>
    <row r="6228" spans="8:14">
      <c r="H6228" s="38">
        <v>41899</v>
      </c>
      <c r="I6228" s="39" t="s">
        <v>152</v>
      </c>
      <c r="J6228" s="74">
        <f>計算過程!D6225</f>
        <v>0</v>
      </c>
      <c r="K6228" s="74">
        <f>計算過程!I6225</f>
        <v>0</v>
      </c>
      <c r="L6228" s="74">
        <f>計算過程!J6225</f>
        <v>0</v>
      </c>
      <c r="M6228" s="74">
        <f>計算過程!K6225</f>
        <v>0</v>
      </c>
      <c r="N6228" s="75">
        <f>計算過程!Q6225</f>
        <v>0</v>
      </c>
    </row>
    <row r="6229" spans="8:14">
      <c r="H6229" s="38">
        <v>41899</v>
      </c>
      <c r="I6229" s="39" t="s">
        <v>153</v>
      </c>
      <c r="J6229" s="74">
        <f>計算過程!D6226</f>
        <v>0</v>
      </c>
      <c r="K6229" s="74">
        <f>計算過程!I6226</f>
        <v>0</v>
      </c>
      <c r="L6229" s="74">
        <f>計算過程!J6226</f>
        <v>0</v>
      </c>
      <c r="M6229" s="74">
        <f>計算過程!K6226</f>
        <v>0</v>
      </c>
      <c r="N6229" s="75">
        <f>計算過程!Q6226</f>
        <v>0</v>
      </c>
    </row>
    <row r="6230" spans="8:14">
      <c r="H6230" s="38">
        <v>41899</v>
      </c>
      <c r="I6230" s="39" t="s">
        <v>154</v>
      </c>
      <c r="J6230" s="74">
        <f>計算過程!D6227</f>
        <v>0</v>
      </c>
      <c r="K6230" s="74">
        <f>計算過程!I6227</f>
        <v>0</v>
      </c>
      <c r="L6230" s="74">
        <f>計算過程!J6227</f>
        <v>0</v>
      </c>
      <c r="M6230" s="74">
        <f>計算過程!K6227</f>
        <v>0</v>
      </c>
      <c r="N6230" s="75">
        <f>計算過程!Q6227</f>
        <v>0</v>
      </c>
    </row>
    <row r="6231" spans="8:14">
      <c r="H6231" s="38">
        <v>41899</v>
      </c>
      <c r="I6231" s="39" t="s">
        <v>155</v>
      </c>
      <c r="J6231" s="74">
        <f>計算過程!D6228</f>
        <v>0</v>
      </c>
      <c r="K6231" s="74">
        <f>計算過程!I6228</f>
        <v>0</v>
      </c>
      <c r="L6231" s="74">
        <f>計算過程!J6228</f>
        <v>0</v>
      </c>
      <c r="M6231" s="74">
        <f>計算過程!K6228</f>
        <v>0</v>
      </c>
      <c r="N6231" s="75">
        <f>計算過程!Q6228</f>
        <v>0</v>
      </c>
    </row>
    <row r="6232" spans="8:14">
      <c r="H6232" s="38">
        <v>41899</v>
      </c>
      <c r="I6232" s="39" t="s">
        <v>156</v>
      </c>
      <c r="J6232" s="74">
        <f>計算過程!D6229</f>
        <v>0</v>
      </c>
      <c r="K6232" s="74">
        <f>計算過程!I6229</f>
        <v>0</v>
      </c>
      <c r="L6232" s="74">
        <f>計算過程!J6229</f>
        <v>0</v>
      </c>
      <c r="M6232" s="74">
        <f>計算過程!K6229</f>
        <v>0</v>
      </c>
      <c r="N6232" s="75">
        <f>計算過程!Q6229</f>
        <v>0</v>
      </c>
    </row>
    <row r="6233" spans="8:14">
      <c r="H6233" s="38">
        <v>41899</v>
      </c>
      <c r="I6233" s="39" t="s">
        <v>157</v>
      </c>
      <c r="J6233" s="74">
        <f>計算過程!D6230</f>
        <v>0</v>
      </c>
      <c r="K6233" s="74">
        <f>計算過程!I6230</f>
        <v>0</v>
      </c>
      <c r="L6233" s="74">
        <f>計算過程!J6230</f>
        <v>0</v>
      </c>
      <c r="M6233" s="74">
        <f>計算過程!K6230</f>
        <v>0</v>
      </c>
      <c r="N6233" s="75">
        <f>計算過程!Q6230</f>
        <v>0</v>
      </c>
    </row>
    <row r="6234" spans="8:14">
      <c r="H6234" s="38">
        <v>41899</v>
      </c>
      <c r="I6234" s="39" t="s">
        <v>158</v>
      </c>
      <c r="J6234" s="74">
        <f>計算過程!D6231</f>
        <v>0</v>
      </c>
      <c r="K6234" s="74">
        <f>計算過程!I6231</f>
        <v>0</v>
      </c>
      <c r="L6234" s="74">
        <f>計算過程!J6231</f>
        <v>0</v>
      </c>
      <c r="M6234" s="74">
        <f>計算過程!K6231</f>
        <v>0</v>
      </c>
      <c r="N6234" s="75">
        <f>計算過程!Q6231</f>
        <v>0</v>
      </c>
    </row>
    <row r="6235" spans="8:14">
      <c r="H6235" s="38">
        <v>41899</v>
      </c>
      <c r="I6235" s="39" t="s">
        <v>159</v>
      </c>
      <c r="J6235" s="74">
        <f>計算過程!D6232</f>
        <v>0</v>
      </c>
      <c r="K6235" s="74">
        <f>計算過程!I6232</f>
        <v>0</v>
      </c>
      <c r="L6235" s="74">
        <f>計算過程!J6232</f>
        <v>0</v>
      </c>
      <c r="M6235" s="74">
        <f>計算過程!K6232</f>
        <v>0</v>
      </c>
      <c r="N6235" s="75">
        <f>計算過程!Q6232</f>
        <v>0</v>
      </c>
    </row>
    <row r="6236" spans="8:14">
      <c r="H6236" s="38">
        <v>41899</v>
      </c>
      <c r="I6236" s="39" t="s">
        <v>160</v>
      </c>
      <c r="J6236" s="74">
        <f>計算過程!D6233</f>
        <v>0</v>
      </c>
      <c r="K6236" s="74">
        <f>計算過程!I6233</f>
        <v>0</v>
      </c>
      <c r="L6236" s="74">
        <f>計算過程!J6233</f>
        <v>0</v>
      </c>
      <c r="M6236" s="74">
        <f>計算過程!K6233</f>
        <v>0</v>
      </c>
      <c r="N6236" s="75">
        <f>計算過程!Q6233</f>
        <v>0</v>
      </c>
    </row>
    <row r="6237" spans="8:14">
      <c r="H6237" s="38">
        <v>41899</v>
      </c>
      <c r="I6237" s="39" t="s">
        <v>161</v>
      </c>
      <c r="J6237" s="74">
        <f>計算過程!D6234</f>
        <v>0</v>
      </c>
      <c r="K6237" s="74">
        <f>計算過程!I6234</f>
        <v>0</v>
      </c>
      <c r="L6237" s="74">
        <f>計算過程!J6234</f>
        <v>0</v>
      </c>
      <c r="M6237" s="74">
        <f>計算過程!K6234</f>
        <v>0</v>
      </c>
      <c r="N6237" s="75">
        <f>計算過程!Q6234</f>
        <v>0</v>
      </c>
    </row>
    <row r="6238" spans="8:14">
      <c r="H6238" s="38">
        <v>41899</v>
      </c>
      <c r="I6238" s="39" t="s">
        <v>162</v>
      </c>
      <c r="J6238" s="74">
        <f>計算過程!D6235</f>
        <v>0</v>
      </c>
      <c r="K6238" s="74">
        <f>計算過程!I6235</f>
        <v>0</v>
      </c>
      <c r="L6238" s="74">
        <f>計算過程!J6235</f>
        <v>0</v>
      </c>
      <c r="M6238" s="74">
        <f>計算過程!K6235</f>
        <v>0</v>
      </c>
      <c r="N6238" s="75">
        <f>計算過程!Q6235</f>
        <v>0</v>
      </c>
    </row>
    <row r="6239" spans="8:14">
      <c r="H6239" s="38">
        <v>41899</v>
      </c>
      <c r="I6239" s="39" t="s">
        <v>163</v>
      </c>
      <c r="J6239" s="74">
        <f>計算過程!D6236</f>
        <v>0</v>
      </c>
      <c r="K6239" s="74">
        <f>計算過程!I6236</f>
        <v>0</v>
      </c>
      <c r="L6239" s="74">
        <f>計算過程!J6236</f>
        <v>0</v>
      </c>
      <c r="M6239" s="74">
        <f>計算過程!K6236</f>
        <v>0</v>
      </c>
      <c r="N6239" s="75">
        <f>計算過程!Q6236</f>
        <v>0</v>
      </c>
    </row>
    <row r="6240" spans="8:14">
      <c r="H6240" s="38">
        <v>41899</v>
      </c>
      <c r="I6240" s="39" t="s">
        <v>164</v>
      </c>
      <c r="J6240" s="74">
        <f>計算過程!D6237</f>
        <v>0</v>
      </c>
      <c r="K6240" s="74">
        <f>計算過程!I6237</f>
        <v>0</v>
      </c>
      <c r="L6240" s="74">
        <f>計算過程!J6237</f>
        <v>0</v>
      </c>
      <c r="M6240" s="74">
        <f>計算過程!K6237</f>
        <v>0</v>
      </c>
      <c r="N6240" s="75">
        <f>計算過程!Q6237</f>
        <v>0</v>
      </c>
    </row>
    <row r="6241" spans="8:14">
      <c r="H6241" s="38">
        <v>41899</v>
      </c>
      <c r="I6241" s="39" t="s">
        <v>165</v>
      </c>
      <c r="J6241" s="74">
        <f>計算過程!D6238</f>
        <v>0</v>
      </c>
      <c r="K6241" s="74">
        <f>計算過程!I6238</f>
        <v>0</v>
      </c>
      <c r="L6241" s="74">
        <f>計算過程!J6238</f>
        <v>0</v>
      </c>
      <c r="M6241" s="74">
        <f>計算過程!K6238</f>
        <v>0</v>
      </c>
      <c r="N6241" s="75">
        <f>計算過程!Q6238</f>
        <v>0</v>
      </c>
    </row>
    <row r="6242" spans="8:14">
      <c r="H6242" s="38">
        <v>41899</v>
      </c>
      <c r="I6242" s="39" t="s">
        <v>166</v>
      </c>
      <c r="J6242" s="74">
        <f>計算過程!D6239</f>
        <v>0</v>
      </c>
      <c r="K6242" s="74">
        <f>計算過程!I6239</f>
        <v>0</v>
      </c>
      <c r="L6242" s="74">
        <f>計算過程!J6239</f>
        <v>0</v>
      </c>
      <c r="M6242" s="74">
        <f>計算過程!K6239</f>
        <v>0</v>
      </c>
      <c r="N6242" s="75">
        <f>計算過程!Q6239</f>
        <v>0</v>
      </c>
    </row>
    <row r="6243" spans="8:14">
      <c r="H6243" s="38">
        <v>41899</v>
      </c>
      <c r="I6243" s="39" t="s">
        <v>167</v>
      </c>
      <c r="J6243" s="74">
        <f>計算過程!D6240</f>
        <v>0</v>
      </c>
      <c r="K6243" s="74">
        <f>計算過程!I6240</f>
        <v>0</v>
      </c>
      <c r="L6243" s="74">
        <f>計算過程!J6240</f>
        <v>0</v>
      </c>
      <c r="M6243" s="74">
        <f>計算過程!K6240</f>
        <v>0</v>
      </c>
      <c r="N6243" s="75">
        <f>計算過程!Q6240</f>
        <v>0</v>
      </c>
    </row>
    <row r="6244" spans="8:14">
      <c r="H6244" s="38">
        <v>41899</v>
      </c>
      <c r="I6244" s="39" t="s">
        <v>168</v>
      </c>
      <c r="J6244" s="74">
        <f>計算過程!D6241</f>
        <v>0</v>
      </c>
      <c r="K6244" s="74">
        <f>計算過程!I6241</f>
        <v>0</v>
      </c>
      <c r="L6244" s="74">
        <f>計算過程!J6241</f>
        <v>0</v>
      </c>
      <c r="M6244" s="74">
        <f>計算過程!K6241</f>
        <v>0</v>
      </c>
      <c r="N6244" s="75">
        <f>計算過程!Q6241</f>
        <v>0</v>
      </c>
    </row>
    <row r="6245" spans="8:14">
      <c r="H6245" s="38">
        <v>41899</v>
      </c>
      <c r="I6245" s="39" t="s">
        <v>169</v>
      </c>
      <c r="J6245" s="74">
        <f>計算過程!D6242</f>
        <v>0</v>
      </c>
      <c r="K6245" s="74">
        <f>計算過程!I6242</f>
        <v>0</v>
      </c>
      <c r="L6245" s="74">
        <f>計算過程!J6242</f>
        <v>0</v>
      </c>
      <c r="M6245" s="74">
        <f>計算過程!K6242</f>
        <v>0</v>
      </c>
      <c r="N6245" s="75">
        <f>計算過程!Q6242</f>
        <v>0</v>
      </c>
    </row>
    <row r="6246" spans="8:14">
      <c r="H6246" s="38">
        <v>41899</v>
      </c>
      <c r="I6246" s="39" t="s">
        <v>170</v>
      </c>
      <c r="J6246" s="74">
        <f>計算過程!D6243</f>
        <v>0</v>
      </c>
      <c r="K6246" s="74">
        <f>計算過程!I6243</f>
        <v>0</v>
      </c>
      <c r="L6246" s="74">
        <f>計算過程!J6243</f>
        <v>0</v>
      </c>
      <c r="M6246" s="74">
        <f>計算過程!K6243</f>
        <v>0</v>
      </c>
      <c r="N6246" s="75">
        <f>計算過程!Q6243</f>
        <v>0</v>
      </c>
    </row>
    <row r="6247" spans="8:14">
      <c r="H6247" s="38">
        <v>41899</v>
      </c>
      <c r="I6247" s="39" t="s">
        <v>171</v>
      </c>
      <c r="J6247" s="74">
        <f>計算過程!D6244</f>
        <v>0</v>
      </c>
      <c r="K6247" s="74">
        <f>計算過程!I6244</f>
        <v>0</v>
      </c>
      <c r="L6247" s="74">
        <f>計算過程!J6244</f>
        <v>0</v>
      </c>
      <c r="M6247" s="74">
        <f>計算過程!K6244</f>
        <v>0</v>
      </c>
      <c r="N6247" s="75">
        <f>計算過程!Q6244</f>
        <v>0</v>
      </c>
    </row>
    <row r="6248" spans="8:14">
      <c r="H6248" s="38">
        <v>41899</v>
      </c>
      <c r="I6248" s="39" t="s">
        <v>172</v>
      </c>
      <c r="J6248" s="74">
        <f>計算過程!D6245</f>
        <v>0</v>
      </c>
      <c r="K6248" s="74">
        <f>計算過程!I6245</f>
        <v>0</v>
      </c>
      <c r="L6248" s="74">
        <f>計算過程!J6245</f>
        <v>0</v>
      </c>
      <c r="M6248" s="74">
        <f>計算過程!K6245</f>
        <v>0</v>
      </c>
      <c r="N6248" s="75">
        <f>計算過程!Q6245</f>
        <v>0</v>
      </c>
    </row>
    <row r="6249" spans="8:14">
      <c r="H6249" s="38">
        <v>41900</v>
      </c>
      <c r="I6249" s="39" t="s">
        <v>149</v>
      </c>
      <c r="J6249" s="74">
        <f>計算過程!D6246</f>
        <v>0</v>
      </c>
      <c r="K6249" s="74">
        <f>計算過程!I6246</f>
        <v>0</v>
      </c>
      <c r="L6249" s="74">
        <f>計算過程!J6246</f>
        <v>0</v>
      </c>
      <c r="M6249" s="74">
        <f>計算過程!K6246</f>
        <v>0</v>
      </c>
      <c r="N6249" s="75">
        <f>計算過程!Q6246</f>
        <v>0</v>
      </c>
    </row>
    <row r="6250" spans="8:14">
      <c r="H6250" s="38">
        <v>41900</v>
      </c>
      <c r="I6250" s="39" t="s">
        <v>150</v>
      </c>
      <c r="J6250" s="74">
        <f>計算過程!D6247</f>
        <v>0</v>
      </c>
      <c r="K6250" s="74">
        <f>計算過程!I6247</f>
        <v>0</v>
      </c>
      <c r="L6250" s="74">
        <f>計算過程!J6247</f>
        <v>0</v>
      </c>
      <c r="M6250" s="74">
        <f>計算過程!K6247</f>
        <v>0</v>
      </c>
      <c r="N6250" s="75">
        <f>計算過程!Q6247</f>
        <v>0</v>
      </c>
    </row>
    <row r="6251" spans="8:14">
      <c r="H6251" s="38">
        <v>41900</v>
      </c>
      <c r="I6251" s="39" t="s">
        <v>151</v>
      </c>
      <c r="J6251" s="74">
        <f>計算過程!D6248</f>
        <v>0</v>
      </c>
      <c r="K6251" s="74">
        <f>計算過程!I6248</f>
        <v>0</v>
      </c>
      <c r="L6251" s="74">
        <f>計算過程!J6248</f>
        <v>0</v>
      </c>
      <c r="M6251" s="74">
        <f>計算過程!K6248</f>
        <v>0</v>
      </c>
      <c r="N6251" s="75">
        <f>計算過程!Q6248</f>
        <v>0</v>
      </c>
    </row>
    <row r="6252" spans="8:14">
      <c r="H6252" s="38">
        <v>41900</v>
      </c>
      <c r="I6252" s="39" t="s">
        <v>152</v>
      </c>
      <c r="J6252" s="74">
        <f>計算過程!D6249</f>
        <v>0</v>
      </c>
      <c r="K6252" s="74">
        <f>計算過程!I6249</f>
        <v>0</v>
      </c>
      <c r="L6252" s="74">
        <f>計算過程!J6249</f>
        <v>0</v>
      </c>
      <c r="M6252" s="74">
        <f>計算過程!K6249</f>
        <v>0</v>
      </c>
      <c r="N6252" s="75">
        <f>計算過程!Q6249</f>
        <v>0</v>
      </c>
    </row>
    <row r="6253" spans="8:14">
      <c r="H6253" s="38">
        <v>41900</v>
      </c>
      <c r="I6253" s="39" t="s">
        <v>153</v>
      </c>
      <c r="J6253" s="74">
        <f>計算過程!D6250</f>
        <v>0</v>
      </c>
      <c r="K6253" s="74">
        <f>計算過程!I6250</f>
        <v>0</v>
      </c>
      <c r="L6253" s="74">
        <f>計算過程!J6250</f>
        <v>0</v>
      </c>
      <c r="M6253" s="74">
        <f>計算過程!K6250</f>
        <v>0</v>
      </c>
      <c r="N6253" s="75">
        <f>計算過程!Q6250</f>
        <v>0</v>
      </c>
    </row>
    <row r="6254" spans="8:14">
      <c r="H6254" s="38">
        <v>41900</v>
      </c>
      <c r="I6254" s="39" t="s">
        <v>154</v>
      </c>
      <c r="J6254" s="74">
        <f>計算過程!D6251</f>
        <v>0</v>
      </c>
      <c r="K6254" s="74">
        <f>計算過程!I6251</f>
        <v>0</v>
      </c>
      <c r="L6254" s="74">
        <f>計算過程!J6251</f>
        <v>0</v>
      </c>
      <c r="M6254" s="74">
        <f>計算過程!K6251</f>
        <v>0</v>
      </c>
      <c r="N6254" s="75">
        <f>計算過程!Q6251</f>
        <v>0</v>
      </c>
    </row>
    <row r="6255" spans="8:14">
      <c r="H6255" s="38">
        <v>41900</v>
      </c>
      <c r="I6255" s="39" t="s">
        <v>155</v>
      </c>
      <c r="J6255" s="74">
        <f>計算過程!D6252</f>
        <v>0</v>
      </c>
      <c r="K6255" s="74">
        <f>計算過程!I6252</f>
        <v>0</v>
      </c>
      <c r="L6255" s="74">
        <f>計算過程!J6252</f>
        <v>0</v>
      </c>
      <c r="M6255" s="74">
        <f>計算過程!K6252</f>
        <v>0</v>
      </c>
      <c r="N6255" s="75">
        <f>計算過程!Q6252</f>
        <v>0</v>
      </c>
    </row>
    <row r="6256" spans="8:14">
      <c r="H6256" s="38">
        <v>41900</v>
      </c>
      <c r="I6256" s="39" t="s">
        <v>156</v>
      </c>
      <c r="J6256" s="74">
        <f>計算過程!D6253</f>
        <v>0</v>
      </c>
      <c r="K6256" s="74">
        <f>計算過程!I6253</f>
        <v>0</v>
      </c>
      <c r="L6256" s="74">
        <f>計算過程!J6253</f>
        <v>0</v>
      </c>
      <c r="M6256" s="74">
        <f>計算過程!K6253</f>
        <v>0</v>
      </c>
      <c r="N6256" s="75">
        <f>計算過程!Q6253</f>
        <v>0</v>
      </c>
    </row>
    <row r="6257" spans="8:14">
      <c r="H6257" s="38">
        <v>41900</v>
      </c>
      <c r="I6257" s="39" t="s">
        <v>157</v>
      </c>
      <c r="J6257" s="74">
        <f>計算過程!D6254</f>
        <v>0</v>
      </c>
      <c r="K6257" s="74">
        <f>計算過程!I6254</f>
        <v>0</v>
      </c>
      <c r="L6257" s="74">
        <f>計算過程!J6254</f>
        <v>0</v>
      </c>
      <c r="M6257" s="74">
        <f>計算過程!K6254</f>
        <v>0</v>
      </c>
      <c r="N6257" s="75">
        <f>計算過程!Q6254</f>
        <v>0</v>
      </c>
    </row>
    <row r="6258" spans="8:14">
      <c r="H6258" s="38">
        <v>41900</v>
      </c>
      <c r="I6258" s="39" t="s">
        <v>158</v>
      </c>
      <c r="J6258" s="74">
        <f>計算過程!D6255</f>
        <v>0</v>
      </c>
      <c r="K6258" s="74">
        <f>計算過程!I6255</f>
        <v>0</v>
      </c>
      <c r="L6258" s="74">
        <f>計算過程!J6255</f>
        <v>0</v>
      </c>
      <c r="M6258" s="74">
        <f>計算過程!K6255</f>
        <v>0</v>
      </c>
      <c r="N6258" s="75">
        <f>計算過程!Q6255</f>
        <v>0</v>
      </c>
    </row>
    <row r="6259" spans="8:14">
      <c r="H6259" s="38">
        <v>41900</v>
      </c>
      <c r="I6259" s="39" t="s">
        <v>159</v>
      </c>
      <c r="J6259" s="74">
        <f>計算過程!D6256</f>
        <v>0</v>
      </c>
      <c r="K6259" s="74">
        <f>計算過程!I6256</f>
        <v>0</v>
      </c>
      <c r="L6259" s="74">
        <f>計算過程!J6256</f>
        <v>0</v>
      </c>
      <c r="M6259" s="74">
        <f>計算過程!K6256</f>
        <v>0</v>
      </c>
      <c r="N6259" s="75">
        <f>計算過程!Q6256</f>
        <v>0</v>
      </c>
    </row>
    <row r="6260" spans="8:14">
      <c r="H6260" s="38">
        <v>41900</v>
      </c>
      <c r="I6260" s="39" t="s">
        <v>160</v>
      </c>
      <c r="J6260" s="74">
        <f>計算過程!D6257</f>
        <v>0</v>
      </c>
      <c r="K6260" s="74">
        <f>計算過程!I6257</f>
        <v>0</v>
      </c>
      <c r="L6260" s="74">
        <f>計算過程!J6257</f>
        <v>0</v>
      </c>
      <c r="M6260" s="74">
        <f>計算過程!K6257</f>
        <v>0</v>
      </c>
      <c r="N6260" s="75">
        <f>計算過程!Q6257</f>
        <v>0</v>
      </c>
    </row>
    <row r="6261" spans="8:14">
      <c r="H6261" s="38">
        <v>41900</v>
      </c>
      <c r="I6261" s="39" t="s">
        <v>161</v>
      </c>
      <c r="J6261" s="74">
        <f>計算過程!D6258</f>
        <v>0</v>
      </c>
      <c r="K6261" s="74">
        <f>計算過程!I6258</f>
        <v>0</v>
      </c>
      <c r="L6261" s="74">
        <f>計算過程!J6258</f>
        <v>0</v>
      </c>
      <c r="M6261" s="74">
        <f>計算過程!K6258</f>
        <v>0</v>
      </c>
      <c r="N6261" s="75">
        <f>計算過程!Q6258</f>
        <v>0</v>
      </c>
    </row>
    <row r="6262" spans="8:14">
      <c r="H6262" s="38">
        <v>41900</v>
      </c>
      <c r="I6262" s="39" t="s">
        <v>162</v>
      </c>
      <c r="J6262" s="74">
        <f>計算過程!D6259</f>
        <v>0</v>
      </c>
      <c r="K6262" s="74">
        <f>計算過程!I6259</f>
        <v>0</v>
      </c>
      <c r="L6262" s="74">
        <f>計算過程!J6259</f>
        <v>0</v>
      </c>
      <c r="M6262" s="74">
        <f>計算過程!K6259</f>
        <v>0</v>
      </c>
      <c r="N6262" s="75">
        <f>計算過程!Q6259</f>
        <v>0</v>
      </c>
    </row>
    <row r="6263" spans="8:14">
      <c r="H6263" s="38">
        <v>41900</v>
      </c>
      <c r="I6263" s="39" t="s">
        <v>163</v>
      </c>
      <c r="J6263" s="74">
        <f>計算過程!D6260</f>
        <v>0</v>
      </c>
      <c r="K6263" s="74">
        <f>計算過程!I6260</f>
        <v>0</v>
      </c>
      <c r="L6263" s="74">
        <f>計算過程!J6260</f>
        <v>0</v>
      </c>
      <c r="M6263" s="74">
        <f>計算過程!K6260</f>
        <v>0</v>
      </c>
      <c r="N6263" s="75">
        <f>計算過程!Q6260</f>
        <v>0</v>
      </c>
    </row>
    <row r="6264" spans="8:14">
      <c r="H6264" s="38">
        <v>41900</v>
      </c>
      <c r="I6264" s="39" t="s">
        <v>164</v>
      </c>
      <c r="J6264" s="74">
        <f>計算過程!D6261</f>
        <v>0</v>
      </c>
      <c r="K6264" s="74">
        <f>計算過程!I6261</f>
        <v>0</v>
      </c>
      <c r="L6264" s="74">
        <f>計算過程!J6261</f>
        <v>0</v>
      </c>
      <c r="M6264" s="74">
        <f>計算過程!K6261</f>
        <v>0</v>
      </c>
      <c r="N6264" s="75">
        <f>計算過程!Q6261</f>
        <v>0</v>
      </c>
    </row>
    <row r="6265" spans="8:14">
      <c r="H6265" s="38">
        <v>41900</v>
      </c>
      <c r="I6265" s="39" t="s">
        <v>165</v>
      </c>
      <c r="J6265" s="74">
        <f>計算過程!D6262</f>
        <v>0</v>
      </c>
      <c r="K6265" s="74">
        <f>計算過程!I6262</f>
        <v>0</v>
      </c>
      <c r="L6265" s="74">
        <f>計算過程!J6262</f>
        <v>0</v>
      </c>
      <c r="M6265" s="74">
        <f>計算過程!K6262</f>
        <v>0</v>
      </c>
      <c r="N6265" s="75">
        <f>計算過程!Q6262</f>
        <v>0</v>
      </c>
    </row>
    <row r="6266" spans="8:14">
      <c r="H6266" s="38">
        <v>41900</v>
      </c>
      <c r="I6266" s="39" t="s">
        <v>166</v>
      </c>
      <c r="J6266" s="74">
        <f>計算過程!D6263</f>
        <v>0</v>
      </c>
      <c r="K6266" s="74">
        <f>計算過程!I6263</f>
        <v>0</v>
      </c>
      <c r="L6266" s="74">
        <f>計算過程!J6263</f>
        <v>0</v>
      </c>
      <c r="M6266" s="74">
        <f>計算過程!K6263</f>
        <v>0</v>
      </c>
      <c r="N6266" s="75">
        <f>計算過程!Q6263</f>
        <v>0</v>
      </c>
    </row>
    <row r="6267" spans="8:14">
      <c r="H6267" s="38">
        <v>41900</v>
      </c>
      <c r="I6267" s="39" t="s">
        <v>167</v>
      </c>
      <c r="J6267" s="74">
        <f>計算過程!D6264</f>
        <v>0</v>
      </c>
      <c r="K6267" s="74">
        <f>計算過程!I6264</f>
        <v>0</v>
      </c>
      <c r="L6267" s="74">
        <f>計算過程!J6264</f>
        <v>0</v>
      </c>
      <c r="M6267" s="74">
        <f>計算過程!K6264</f>
        <v>0</v>
      </c>
      <c r="N6267" s="75">
        <f>計算過程!Q6264</f>
        <v>0</v>
      </c>
    </row>
    <row r="6268" spans="8:14">
      <c r="H6268" s="38">
        <v>41900</v>
      </c>
      <c r="I6268" s="39" t="s">
        <v>168</v>
      </c>
      <c r="J6268" s="74">
        <f>計算過程!D6265</f>
        <v>0</v>
      </c>
      <c r="K6268" s="74">
        <f>計算過程!I6265</f>
        <v>0</v>
      </c>
      <c r="L6268" s="74">
        <f>計算過程!J6265</f>
        <v>0</v>
      </c>
      <c r="M6268" s="74">
        <f>計算過程!K6265</f>
        <v>0</v>
      </c>
      <c r="N6268" s="75">
        <f>計算過程!Q6265</f>
        <v>0</v>
      </c>
    </row>
    <row r="6269" spans="8:14">
      <c r="H6269" s="38">
        <v>41900</v>
      </c>
      <c r="I6269" s="39" t="s">
        <v>169</v>
      </c>
      <c r="J6269" s="74">
        <f>計算過程!D6266</f>
        <v>0</v>
      </c>
      <c r="K6269" s="74">
        <f>計算過程!I6266</f>
        <v>0</v>
      </c>
      <c r="L6269" s="74">
        <f>計算過程!J6266</f>
        <v>0</v>
      </c>
      <c r="M6269" s="74">
        <f>計算過程!K6266</f>
        <v>0</v>
      </c>
      <c r="N6269" s="75">
        <f>計算過程!Q6266</f>
        <v>0</v>
      </c>
    </row>
    <row r="6270" spans="8:14">
      <c r="H6270" s="38">
        <v>41900</v>
      </c>
      <c r="I6270" s="39" t="s">
        <v>170</v>
      </c>
      <c r="J6270" s="74">
        <f>計算過程!D6267</f>
        <v>0</v>
      </c>
      <c r="K6270" s="74">
        <f>計算過程!I6267</f>
        <v>0</v>
      </c>
      <c r="L6270" s="74">
        <f>計算過程!J6267</f>
        <v>0</v>
      </c>
      <c r="M6270" s="74">
        <f>計算過程!K6267</f>
        <v>0</v>
      </c>
      <c r="N6270" s="75">
        <f>計算過程!Q6267</f>
        <v>0</v>
      </c>
    </row>
    <row r="6271" spans="8:14">
      <c r="H6271" s="38">
        <v>41900</v>
      </c>
      <c r="I6271" s="39" t="s">
        <v>171</v>
      </c>
      <c r="J6271" s="74">
        <f>計算過程!D6268</f>
        <v>0</v>
      </c>
      <c r="K6271" s="74">
        <f>計算過程!I6268</f>
        <v>0</v>
      </c>
      <c r="L6271" s="74">
        <f>計算過程!J6268</f>
        <v>0</v>
      </c>
      <c r="M6271" s="74">
        <f>計算過程!K6268</f>
        <v>0</v>
      </c>
      <c r="N6271" s="75">
        <f>計算過程!Q6268</f>
        <v>0</v>
      </c>
    </row>
    <row r="6272" spans="8:14">
      <c r="H6272" s="38">
        <v>41900</v>
      </c>
      <c r="I6272" s="39" t="s">
        <v>172</v>
      </c>
      <c r="J6272" s="74">
        <f>計算過程!D6269</f>
        <v>0</v>
      </c>
      <c r="K6272" s="74">
        <f>計算過程!I6269</f>
        <v>0</v>
      </c>
      <c r="L6272" s="74">
        <f>計算過程!J6269</f>
        <v>0</v>
      </c>
      <c r="M6272" s="74">
        <f>計算過程!K6269</f>
        <v>0</v>
      </c>
      <c r="N6272" s="75">
        <f>計算過程!Q6269</f>
        <v>0</v>
      </c>
    </row>
    <row r="6273" spans="8:14">
      <c r="H6273" s="38">
        <v>41901</v>
      </c>
      <c r="I6273" s="39" t="s">
        <v>149</v>
      </c>
      <c r="J6273" s="74">
        <f>計算過程!D6270</f>
        <v>0</v>
      </c>
      <c r="K6273" s="74">
        <f>計算過程!I6270</f>
        <v>0</v>
      </c>
      <c r="L6273" s="74">
        <f>計算過程!J6270</f>
        <v>0</v>
      </c>
      <c r="M6273" s="74">
        <f>計算過程!K6270</f>
        <v>0</v>
      </c>
      <c r="N6273" s="75">
        <f>計算過程!Q6270</f>
        <v>0</v>
      </c>
    </row>
    <row r="6274" spans="8:14">
      <c r="H6274" s="38">
        <v>41901</v>
      </c>
      <c r="I6274" s="39" t="s">
        <v>150</v>
      </c>
      <c r="J6274" s="74">
        <f>計算過程!D6271</f>
        <v>0</v>
      </c>
      <c r="K6274" s="74">
        <f>計算過程!I6271</f>
        <v>0</v>
      </c>
      <c r="L6274" s="74">
        <f>計算過程!J6271</f>
        <v>0</v>
      </c>
      <c r="M6274" s="74">
        <f>計算過程!K6271</f>
        <v>0</v>
      </c>
      <c r="N6274" s="75">
        <f>計算過程!Q6271</f>
        <v>0</v>
      </c>
    </row>
    <row r="6275" spans="8:14">
      <c r="H6275" s="38">
        <v>41901</v>
      </c>
      <c r="I6275" s="39" t="s">
        <v>151</v>
      </c>
      <c r="J6275" s="74">
        <f>計算過程!D6272</f>
        <v>0</v>
      </c>
      <c r="K6275" s="74">
        <f>計算過程!I6272</f>
        <v>0</v>
      </c>
      <c r="L6275" s="74">
        <f>計算過程!J6272</f>
        <v>0</v>
      </c>
      <c r="M6275" s="74">
        <f>計算過程!K6272</f>
        <v>0</v>
      </c>
      <c r="N6275" s="75">
        <f>計算過程!Q6272</f>
        <v>0</v>
      </c>
    </row>
    <row r="6276" spans="8:14">
      <c r="H6276" s="38">
        <v>41901</v>
      </c>
      <c r="I6276" s="39" t="s">
        <v>152</v>
      </c>
      <c r="J6276" s="74">
        <f>計算過程!D6273</f>
        <v>0</v>
      </c>
      <c r="K6276" s="74">
        <f>計算過程!I6273</f>
        <v>0</v>
      </c>
      <c r="L6276" s="74">
        <f>計算過程!J6273</f>
        <v>0</v>
      </c>
      <c r="M6276" s="74">
        <f>計算過程!K6273</f>
        <v>0</v>
      </c>
      <c r="N6276" s="75">
        <f>計算過程!Q6273</f>
        <v>0</v>
      </c>
    </row>
    <row r="6277" spans="8:14">
      <c r="H6277" s="38">
        <v>41901</v>
      </c>
      <c r="I6277" s="39" t="s">
        <v>153</v>
      </c>
      <c r="J6277" s="74">
        <f>計算過程!D6274</f>
        <v>0</v>
      </c>
      <c r="K6277" s="74">
        <f>計算過程!I6274</f>
        <v>0</v>
      </c>
      <c r="L6277" s="74">
        <f>計算過程!J6274</f>
        <v>0</v>
      </c>
      <c r="M6277" s="74">
        <f>計算過程!K6274</f>
        <v>0</v>
      </c>
      <c r="N6277" s="75">
        <f>計算過程!Q6274</f>
        <v>0</v>
      </c>
    </row>
    <row r="6278" spans="8:14">
      <c r="H6278" s="38">
        <v>41901</v>
      </c>
      <c r="I6278" s="39" t="s">
        <v>154</v>
      </c>
      <c r="J6278" s="74">
        <f>計算過程!D6275</f>
        <v>0</v>
      </c>
      <c r="K6278" s="74">
        <f>計算過程!I6275</f>
        <v>0</v>
      </c>
      <c r="L6278" s="74">
        <f>計算過程!J6275</f>
        <v>0</v>
      </c>
      <c r="M6278" s="74">
        <f>計算過程!K6275</f>
        <v>0</v>
      </c>
      <c r="N6278" s="75">
        <f>計算過程!Q6275</f>
        <v>0</v>
      </c>
    </row>
    <row r="6279" spans="8:14">
      <c r="H6279" s="38">
        <v>41901</v>
      </c>
      <c r="I6279" s="39" t="s">
        <v>155</v>
      </c>
      <c r="J6279" s="74">
        <f>計算過程!D6276</f>
        <v>0</v>
      </c>
      <c r="K6279" s="74">
        <f>計算過程!I6276</f>
        <v>0</v>
      </c>
      <c r="L6279" s="74">
        <f>計算過程!J6276</f>
        <v>0</v>
      </c>
      <c r="M6279" s="74">
        <f>計算過程!K6276</f>
        <v>0</v>
      </c>
      <c r="N6279" s="75">
        <f>計算過程!Q6276</f>
        <v>0</v>
      </c>
    </row>
    <row r="6280" spans="8:14">
      <c r="H6280" s="38">
        <v>41901</v>
      </c>
      <c r="I6280" s="39" t="s">
        <v>156</v>
      </c>
      <c r="J6280" s="74">
        <f>計算過程!D6277</f>
        <v>0</v>
      </c>
      <c r="K6280" s="74">
        <f>計算過程!I6277</f>
        <v>0</v>
      </c>
      <c r="L6280" s="74">
        <f>計算過程!J6277</f>
        <v>0</v>
      </c>
      <c r="M6280" s="74">
        <f>計算過程!K6277</f>
        <v>0</v>
      </c>
      <c r="N6280" s="75">
        <f>計算過程!Q6277</f>
        <v>0</v>
      </c>
    </row>
    <row r="6281" spans="8:14">
      <c r="H6281" s="38">
        <v>41901</v>
      </c>
      <c r="I6281" s="39" t="s">
        <v>157</v>
      </c>
      <c r="J6281" s="74">
        <f>計算過程!D6278</f>
        <v>0</v>
      </c>
      <c r="K6281" s="74">
        <f>計算過程!I6278</f>
        <v>0</v>
      </c>
      <c r="L6281" s="74">
        <f>計算過程!J6278</f>
        <v>0</v>
      </c>
      <c r="M6281" s="74">
        <f>計算過程!K6278</f>
        <v>0</v>
      </c>
      <c r="N6281" s="75">
        <f>計算過程!Q6278</f>
        <v>0</v>
      </c>
    </row>
    <row r="6282" spans="8:14">
      <c r="H6282" s="38">
        <v>41901</v>
      </c>
      <c r="I6282" s="39" t="s">
        <v>158</v>
      </c>
      <c r="J6282" s="74">
        <f>計算過程!D6279</f>
        <v>0</v>
      </c>
      <c r="K6282" s="74">
        <f>計算過程!I6279</f>
        <v>0</v>
      </c>
      <c r="L6282" s="74">
        <f>計算過程!J6279</f>
        <v>0</v>
      </c>
      <c r="M6282" s="74">
        <f>計算過程!K6279</f>
        <v>0</v>
      </c>
      <c r="N6282" s="75">
        <f>計算過程!Q6279</f>
        <v>0</v>
      </c>
    </row>
    <row r="6283" spans="8:14">
      <c r="H6283" s="38">
        <v>41901</v>
      </c>
      <c r="I6283" s="39" t="s">
        <v>159</v>
      </c>
      <c r="J6283" s="74">
        <f>計算過程!D6280</f>
        <v>0</v>
      </c>
      <c r="K6283" s="74">
        <f>計算過程!I6280</f>
        <v>0</v>
      </c>
      <c r="L6283" s="74">
        <f>計算過程!J6280</f>
        <v>0</v>
      </c>
      <c r="M6283" s="74">
        <f>計算過程!K6280</f>
        <v>0</v>
      </c>
      <c r="N6283" s="75">
        <f>計算過程!Q6280</f>
        <v>0</v>
      </c>
    </row>
    <row r="6284" spans="8:14">
      <c r="H6284" s="38">
        <v>41901</v>
      </c>
      <c r="I6284" s="39" t="s">
        <v>160</v>
      </c>
      <c r="J6284" s="74">
        <f>計算過程!D6281</f>
        <v>0</v>
      </c>
      <c r="K6284" s="74">
        <f>計算過程!I6281</f>
        <v>0</v>
      </c>
      <c r="L6284" s="74">
        <f>計算過程!J6281</f>
        <v>0</v>
      </c>
      <c r="M6284" s="74">
        <f>計算過程!K6281</f>
        <v>0</v>
      </c>
      <c r="N6284" s="75">
        <f>計算過程!Q6281</f>
        <v>0</v>
      </c>
    </row>
    <row r="6285" spans="8:14">
      <c r="H6285" s="38">
        <v>41901</v>
      </c>
      <c r="I6285" s="39" t="s">
        <v>161</v>
      </c>
      <c r="J6285" s="74">
        <f>計算過程!D6282</f>
        <v>0</v>
      </c>
      <c r="K6285" s="74">
        <f>計算過程!I6282</f>
        <v>0</v>
      </c>
      <c r="L6285" s="74">
        <f>計算過程!J6282</f>
        <v>0</v>
      </c>
      <c r="M6285" s="74">
        <f>計算過程!K6282</f>
        <v>0</v>
      </c>
      <c r="N6285" s="75">
        <f>計算過程!Q6282</f>
        <v>0</v>
      </c>
    </row>
    <row r="6286" spans="8:14">
      <c r="H6286" s="38">
        <v>41901</v>
      </c>
      <c r="I6286" s="39" t="s">
        <v>162</v>
      </c>
      <c r="J6286" s="74">
        <f>計算過程!D6283</f>
        <v>0</v>
      </c>
      <c r="K6286" s="74">
        <f>計算過程!I6283</f>
        <v>0</v>
      </c>
      <c r="L6286" s="74">
        <f>計算過程!J6283</f>
        <v>0</v>
      </c>
      <c r="M6286" s="74">
        <f>計算過程!K6283</f>
        <v>0</v>
      </c>
      <c r="N6286" s="75">
        <f>計算過程!Q6283</f>
        <v>0</v>
      </c>
    </row>
    <row r="6287" spans="8:14">
      <c r="H6287" s="38">
        <v>41901</v>
      </c>
      <c r="I6287" s="39" t="s">
        <v>163</v>
      </c>
      <c r="J6287" s="74">
        <f>計算過程!D6284</f>
        <v>0</v>
      </c>
      <c r="K6287" s="74">
        <f>計算過程!I6284</f>
        <v>0</v>
      </c>
      <c r="L6287" s="74">
        <f>計算過程!J6284</f>
        <v>0</v>
      </c>
      <c r="M6287" s="74">
        <f>計算過程!K6284</f>
        <v>0</v>
      </c>
      <c r="N6287" s="75">
        <f>計算過程!Q6284</f>
        <v>0</v>
      </c>
    </row>
    <row r="6288" spans="8:14">
      <c r="H6288" s="38">
        <v>41901</v>
      </c>
      <c r="I6288" s="39" t="s">
        <v>164</v>
      </c>
      <c r="J6288" s="74">
        <f>計算過程!D6285</f>
        <v>0</v>
      </c>
      <c r="K6288" s="74">
        <f>計算過程!I6285</f>
        <v>0</v>
      </c>
      <c r="L6288" s="74">
        <f>計算過程!J6285</f>
        <v>0</v>
      </c>
      <c r="M6288" s="74">
        <f>計算過程!K6285</f>
        <v>0</v>
      </c>
      <c r="N6288" s="75">
        <f>計算過程!Q6285</f>
        <v>0</v>
      </c>
    </row>
    <row r="6289" spans="8:14">
      <c r="H6289" s="38">
        <v>41901</v>
      </c>
      <c r="I6289" s="39" t="s">
        <v>165</v>
      </c>
      <c r="J6289" s="74">
        <f>計算過程!D6286</f>
        <v>0</v>
      </c>
      <c r="K6289" s="74">
        <f>計算過程!I6286</f>
        <v>0</v>
      </c>
      <c r="L6289" s="74">
        <f>計算過程!J6286</f>
        <v>0</v>
      </c>
      <c r="M6289" s="74">
        <f>計算過程!K6286</f>
        <v>0</v>
      </c>
      <c r="N6289" s="75">
        <f>計算過程!Q6286</f>
        <v>0</v>
      </c>
    </row>
    <row r="6290" spans="8:14">
      <c r="H6290" s="38">
        <v>41901</v>
      </c>
      <c r="I6290" s="39" t="s">
        <v>166</v>
      </c>
      <c r="J6290" s="74">
        <f>計算過程!D6287</f>
        <v>0</v>
      </c>
      <c r="K6290" s="74">
        <f>計算過程!I6287</f>
        <v>0</v>
      </c>
      <c r="L6290" s="74">
        <f>計算過程!J6287</f>
        <v>0</v>
      </c>
      <c r="M6290" s="74">
        <f>計算過程!K6287</f>
        <v>0</v>
      </c>
      <c r="N6290" s="75">
        <f>計算過程!Q6287</f>
        <v>0</v>
      </c>
    </row>
    <row r="6291" spans="8:14">
      <c r="H6291" s="38">
        <v>41901</v>
      </c>
      <c r="I6291" s="39" t="s">
        <v>167</v>
      </c>
      <c r="J6291" s="74">
        <f>計算過程!D6288</f>
        <v>0</v>
      </c>
      <c r="K6291" s="74">
        <f>計算過程!I6288</f>
        <v>0</v>
      </c>
      <c r="L6291" s="74">
        <f>計算過程!J6288</f>
        <v>0</v>
      </c>
      <c r="M6291" s="74">
        <f>計算過程!K6288</f>
        <v>0</v>
      </c>
      <c r="N6291" s="75">
        <f>計算過程!Q6288</f>
        <v>0</v>
      </c>
    </row>
    <row r="6292" spans="8:14">
      <c r="H6292" s="38">
        <v>41901</v>
      </c>
      <c r="I6292" s="39" t="s">
        <v>168</v>
      </c>
      <c r="J6292" s="74">
        <f>計算過程!D6289</f>
        <v>0</v>
      </c>
      <c r="K6292" s="74">
        <f>計算過程!I6289</f>
        <v>0</v>
      </c>
      <c r="L6292" s="74">
        <f>計算過程!J6289</f>
        <v>0</v>
      </c>
      <c r="M6292" s="74">
        <f>計算過程!K6289</f>
        <v>0</v>
      </c>
      <c r="N6292" s="75">
        <f>計算過程!Q6289</f>
        <v>0</v>
      </c>
    </row>
    <row r="6293" spans="8:14">
      <c r="H6293" s="38">
        <v>41901</v>
      </c>
      <c r="I6293" s="39" t="s">
        <v>169</v>
      </c>
      <c r="J6293" s="74">
        <f>計算過程!D6290</f>
        <v>0</v>
      </c>
      <c r="K6293" s="74">
        <f>計算過程!I6290</f>
        <v>0</v>
      </c>
      <c r="L6293" s="74">
        <f>計算過程!J6290</f>
        <v>0</v>
      </c>
      <c r="M6293" s="74">
        <f>計算過程!K6290</f>
        <v>0</v>
      </c>
      <c r="N6293" s="75">
        <f>計算過程!Q6290</f>
        <v>0</v>
      </c>
    </row>
    <row r="6294" spans="8:14">
      <c r="H6294" s="38">
        <v>41901</v>
      </c>
      <c r="I6294" s="39" t="s">
        <v>170</v>
      </c>
      <c r="J6294" s="74">
        <f>計算過程!D6291</f>
        <v>0</v>
      </c>
      <c r="K6294" s="74">
        <f>計算過程!I6291</f>
        <v>0</v>
      </c>
      <c r="L6294" s="74">
        <f>計算過程!J6291</f>
        <v>0</v>
      </c>
      <c r="M6294" s="74">
        <f>計算過程!K6291</f>
        <v>0</v>
      </c>
      <c r="N6294" s="75">
        <f>計算過程!Q6291</f>
        <v>0</v>
      </c>
    </row>
    <row r="6295" spans="8:14">
      <c r="H6295" s="38">
        <v>41901</v>
      </c>
      <c r="I6295" s="39" t="s">
        <v>171</v>
      </c>
      <c r="J6295" s="74">
        <f>計算過程!D6292</f>
        <v>0</v>
      </c>
      <c r="K6295" s="74">
        <f>計算過程!I6292</f>
        <v>0</v>
      </c>
      <c r="L6295" s="74">
        <f>計算過程!J6292</f>
        <v>0</v>
      </c>
      <c r="M6295" s="74">
        <f>計算過程!K6292</f>
        <v>0</v>
      </c>
      <c r="N6295" s="75">
        <f>計算過程!Q6292</f>
        <v>0</v>
      </c>
    </row>
    <row r="6296" spans="8:14">
      <c r="H6296" s="38">
        <v>41901</v>
      </c>
      <c r="I6296" s="39" t="s">
        <v>172</v>
      </c>
      <c r="J6296" s="74">
        <f>計算過程!D6293</f>
        <v>0</v>
      </c>
      <c r="K6296" s="74">
        <f>計算過程!I6293</f>
        <v>0</v>
      </c>
      <c r="L6296" s="74">
        <f>計算過程!J6293</f>
        <v>0</v>
      </c>
      <c r="M6296" s="74">
        <f>計算過程!K6293</f>
        <v>0</v>
      </c>
      <c r="N6296" s="75">
        <f>計算過程!Q6293</f>
        <v>0</v>
      </c>
    </row>
    <row r="6297" spans="8:14">
      <c r="H6297" s="38">
        <v>41902</v>
      </c>
      <c r="I6297" s="39" t="s">
        <v>149</v>
      </c>
      <c r="J6297" s="74">
        <f>計算過程!D6294</f>
        <v>0</v>
      </c>
      <c r="K6297" s="74">
        <f>計算過程!I6294</f>
        <v>0</v>
      </c>
      <c r="L6297" s="74">
        <f>計算過程!J6294</f>
        <v>0</v>
      </c>
      <c r="M6297" s="74">
        <f>計算過程!K6294</f>
        <v>0</v>
      </c>
      <c r="N6297" s="75">
        <f>計算過程!Q6294</f>
        <v>0</v>
      </c>
    </row>
    <row r="6298" spans="8:14">
      <c r="H6298" s="38">
        <v>41902</v>
      </c>
      <c r="I6298" s="39" t="s">
        <v>150</v>
      </c>
      <c r="J6298" s="74">
        <f>計算過程!D6295</f>
        <v>0</v>
      </c>
      <c r="K6298" s="74">
        <f>計算過程!I6295</f>
        <v>0</v>
      </c>
      <c r="L6298" s="74">
        <f>計算過程!J6295</f>
        <v>0</v>
      </c>
      <c r="M6298" s="74">
        <f>計算過程!K6295</f>
        <v>0</v>
      </c>
      <c r="N6298" s="75">
        <f>計算過程!Q6295</f>
        <v>0</v>
      </c>
    </row>
    <row r="6299" spans="8:14">
      <c r="H6299" s="38">
        <v>41902</v>
      </c>
      <c r="I6299" s="39" t="s">
        <v>151</v>
      </c>
      <c r="J6299" s="74">
        <f>計算過程!D6296</f>
        <v>0</v>
      </c>
      <c r="K6299" s="74">
        <f>計算過程!I6296</f>
        <v>0</v>
      </c>
      <c r="L6299" s="74">
        <f>計算過程!J6296</f>
        <v>0</v>
      </c>
      <c r="M6299" s="74">
        <f>計算過程!K6296</f>
        <v>0</v>
      </c>
      <c r="N6299" s="75">
        <f>計算過程!Q6296</f>
        <v>0</v>
      </c>
    </row>
    <row r="6300" spans="8:14">
      <c r="H6300" s="38">
        <v>41902</v>
      </c>
      <c r="I6300" s="39" t="s">
        <v>152</v>
      </c>
      <c r="J6300" s="74">
        <f>計算過程!D6297</f>
        <v>0</v>
      </c>
      <c r="K6300" s="74">
        <f>計算過程!I6297</f>
        <v>0</v>
      </c>
      <c r="L6300" s="74">
        <f>計算過程!J6297</f>
        <v>0</v>
      </c>
      <c r="M6300" s="74">
        <f>計算過程!K6297</f>
        <v>0</v>
      </c>
      <c r="N6300" s="75">
        <f>計算過程!Q6297</f>
        <v>0</v>
      </c>
    </row>
    <row r="6301" spans="8:14">
      <c r="H6301" s="38">
        <v>41902</v>
      </c>
      <c r="I6301" s="39" t="s">
        <v>153</v>
      </c>
      <c r="J6301" s="74">
        <f>計算過程!D6298</f>
        <v>0</v>
      </c>
      <c r="K6301" s="74">
        <f>計算過程!I6298</f>
        <v>0</v>
      </c>
      <c r="L6301" s="74">
        <f>計算過程!J6298</f>
        <v>0</v>
      </c>
      <c r="M6301" s="74">
        <f>計算過程!K6298</f>
        <v>0</v>
      </c>
      <c r="N6301" s="75">
        <f>計算過程!Q6298</f>
        <v>0</v>
      </c>
    </row>
    <row r="6302" spans="8:14">
      <c r="H6302" s="38">
        <v>41902</v>
      </c>
      <c r="I6302" s="39" t="s">
        <v>154</v>
      </c>
      <c r="J6302" s="74">
        <f>計算過程!D6299</f>
        <v>0</v>
      </c>
      <c r="K6302" s="74">
        <f>計算過程!I6299</f>
        <v>0</v>
      </c>
      <c r="L6302" s="74">
        <f>計算過程!J6299</f>
        <v>0</v>
      </c>
      <c r="M6302" s="74">
        <f>計算過程!K6299</f>
        <v>0</v>
      </c>
      <c r="N6302" s="75">
        <f>計算過程!Q6299</f>
        <v>0</v>
      </c>
    </row>
    <row r="6303" spans="8:14">
      <c r="H6303" s="38">
        <v>41902</v>
      </c>
      <c r="I6303" s="39" t="s">
        <v>155</v>
      </c>
      <c r="J6303" s="74">
        <f>計算過程!D6300</f>
        <v>0</v>
      </c>
      <c r="K6303" s="74">
        <f>計算過程!I6300</f>
        <v>0</v>
      </c>
      <c r="L6303" s="74">
        <f>計算過程!J6300</f>
        <v>0</v>
      </c>
      <c r="M6303" s="74">
        <f>計算過程!K6300</f>
        <v>0</v>
      </c>
      <c r="N6303" s="75">
        <f>計算過程!Q6300</f>
        <v>0</v>
      </c>
    </row>
    <row r="6304" spans="8:14">
      <c r="H6304" s="38">
        <v>41902</v>
      </c>
      <c r="I6304" s="39" t="s">
        <v>156</v>
      </c>
      <c r="J6304" s="74">
        <f>計算過程!D6301</f>
        <v>0</v>
      </c>
      <c r="K6304" s="74">
        <f>計算過程!I6301</f>
        <v>0</v>
      </c>
      <c r="L6304" s="74">
        <f>計算過程!J6301</f>
        <v>0</v>
      </c>
      <c r="M6304" s="74">
        <f>計算過程!K6301</f>
        <v>0</v>
      </c>
      <c r="N6304" s="75">
        <f>計算過程!Q6301</f>
        <v>0</v>
      </c>
    </row>
    <row r="6305" spans="8:14">
      <c r="H6305" s="38">
        <v>41902</v>
      </c>
      <c r="I6305" s="39" t="s">
        <v>157</v>
      </c>
      <c r="J6305" s="74">
        <f>計算過程!D6302</f>
        <v>0</v>
      </c>
      <c r="K6305" s="74">
        <f>計算過程!I6302</f>
        <v>0</v>
      </c>
      <c r="L6305" s="74">
        <f>計算過程!J6302</f>
        <v>0</v>
      </c>
      <c r="M6305" s="74">
        <f>計算過程!K6302</f>
        <v>0</v>
      </c>
      <c r="N6305" s="75">
        <f>計算過程!Q6302</f>
        <v>0</v>
      </c>
    </row>
    <row r="6306" spans="8:14">
      <c r="H6306" s="38">
        <v>41902</v>
      </c>
      <c r="I6306" s="39" t="s">
        <v>158</v>
      </c>
      <c r="J6306" s="74">
        <f>計算過程!D6303</f>
        <v>0</v>
      </c>
      <c r="K6306" s="74">
        <f>計算過程!I6303</f>
        <v>0</v>
      </c>
      <c r="L6306" s="74">
        <f>計算過程!J6303</f>
        <v>0</v>
      </c>
      <c r="M6306" s="74">
        <f>計算過程!K6303</f>
        <v>0</v>
      </c>
      <c r="N6306" s="75">
        <f>計算過程!Q6303</f>
        <v>0</v>
      </c>
    </row>
    <row r="6307" spans="8:14">
      <c r="H6307" s="38">
        <v>41902</v>
      </c>
      <c r="I6307" s="39" t="s">
        <v>159</v>
      </c>
      <c r="J6307" s="74">
        <f>計算過程!D6304</f>
        <v>0</v>
      </c>
      <c r="K6307" s="74">
        <f>計算過程!I6304</f>
        <v>0</v>
      </c>
      <c r="L6307" s="74">
        <f>計算過程!J6304</f>
        <v>0</v>
      </c>
      <c r="M6307" s="74">
        <f>計算過程!K6304</f>
        <v>0</v>
      </c>
      <c r="N6307" s="75">
        <f>計算過程!Q6304</f>
        <v>0</v>
      </c>
    </row>
    <row r="6308" spans="8:14">
      <c r="H6308" s="38">
        <v>41902</v>
      </c>
      <c r="I6308" s="39" t="s">
        <v>160</v>
      </c>
      <c r="J6308" s="74">
        <f>計算過程!D6305</f>
        <v>0</v>
      </c>
      <c r="K6308" s="74">
        <f>計算過程!I6305</f>
        <v>0</v>
      </c>
      <c r="L6308" s="74">
        <f>計算過程!J6305</f>
        <v>0</v>
      </c>
      <c r="M6308" s="74">
        <f>計算過程!K6305</f>
        <v>0</v>
      </c>
      <c r="N6308" s="75">
        <f>計算過程!Q6305</f>
        <v>0</v>
      </c>
    </row>
    <row r="6309" spans="8:14">
      <c r="H6309" s="38">
        <v>41902</v>
      </c>
      <c r="I6309" s="39" t="s">
        <v>161</v>
      </c>
      <c r="J6309" s="74">
        <f>計算過程!D6306</f>
        <v>0</v>
      </c>
      <c r="K6309" s="74">
        <f>計算過程!I6306</f>
        <v>0</v>
      </c>
      <c r="L6309" s="74">
        <f>計算過程!J6306</f>
        <v>0</v>
      </c>
      <c r="M6309" s="74">
        <f>計算過程!K6306</f>
        <v>0</v>
      </c>
      <c r="N6309" s="75">
        <f>計算過程!Q6306</f>
        <v>0</v>
      </c>
    </row>
    <row r="6310" spans="8:14">
      <c r="H6310" s="38">
        <v>41902</v>
      </c>
      <c r="I6310" s="39" t="s">
        <v>162</v>
      </c>
      <c r="J6310" s="74">
        <f>計算過程!D6307</f>
        <v>0</v>
      </c>
      <c r="K6310" s="74">
        <f>計算過程!I6307</f>
        <v>0</v>
      </c>
      <c r="L6310" s="74">
        <f>計算過程!J6307</f>
        <v>0</v>
      </c>
      <c r="M6310" s="74">
        <f>計算過程!K6307</f>
        <v>0</v>
      </c>
      <c r="N6310" s="75">
        <f>計算過程!Q6307</f>
        <v>0</v>
      </c>
    </row>
    <row r="6311" spans="8:14">
      <c r="H6311" s="38">
        <v>41902</v>
      </c>
      <c r="I6311" s="39" t="s">
        <v>163</v>
      </c>
      <c r="J6311" s="74">
        <f>計算過程!D6308</f>
        <v>0</v>
      </c>
      <c r="K6311" s="74">
        <f>計算過程!I6308</f>
        <v>0</v>
      </c>
      <c r="L6311" s="74">
        <f>計算過程!J6308</f>
        <v>0</v>
      </c>
      <c r="M6311" s="74">
        <f>計算過程!K6308</f>
        <v>0</v>
      </c>
      <c r="N6311" s="75">
        <f>計算過程!Q6308</f>
        <v>0</v>
      </c>
    </row>
    <row r="6312" spans="8:14">
      <c r="H6312" s="38">
        <v>41902</v>
      </c>
      <c r="I6312" s="39" t="s">
        <v>164</v>
      </c>
      <c r="J6312" s="74">
        <f>計算過程!D6309</f>
        <v>0</v>
      </c>
      <c r="K6312" s="74">
        <f>計算過程!I6309</f>
        <v>0</v>
      </c>
      <c r="L6312" s="74">
        <f>計算過程!J6309</f>
        <v>0</v>
      </c>
      <c r="M6312" s="74">
        <f>計算過程!K6309</f>
        <v>0</v>
      </c>
      <c r="N6312" s="75">
        <f>計算過程!Q6309</f>
        <v>0</v>
      </c>
    </row>
    <row r="6313" spans="8:14">
      <c r="H6313" s="38">
        <v>41902</v>
      </c>
      <c r="I6313" s="39" t="s">
        <v>165</v>
      </c>
      <c r="J6313" s="74">
        <f>計算過程!D6310</f>
        <v>0</v>
      </c>
      <c r="K6313" s="74">
        <f>計算過程!I6310</f>
        <v>0</v>
      </c>
      <c r="L6313" s="74">
        <f>計算過程!J6310</f>
        <v>0</v>
      </c>
      <c r="M6313" s="74">
        <f>計算過程!K6310</f>
        <v>0</v>
      </c>
      <c r="N6313" s="75">
        <f>計算過程!Q6310</f>
        <v>0</v>
      </c>
    </row>
    <row r="6314" spans="8:14">
      <c r="H6314" s="38">
        <v>41902</v>
      </c>
      <c r="I6314" s="39" t="s">
        <v>166</v>
      </c>
      <c r="J6314" s="74">
        <f>計算過程!D6311</f>
        <v>0</v>
      </c>
      <c r="K6314" s="74">
        <f>計算過程!I6311</f>
        <v>0</v>
      </c>
      <c r="L6314" s="74">
        <f>計算過程!J6311</f>
        <v>0</v>
      </c>
      <c r="M6314" s="74">
        <f>計算過程!K6311</f>
        <v>0</v>
      </c>
      <c r="N6314" s="75">
        <f>計算過程!Q6311</f>
        <v>0</v>
      </c>
    </row>
    <row r="6315" spans="8:14">
      <c r="H6315" s="38">
        <v>41902</v>
      </c>
      <c r="I6315" s="39" t="s">
        <v>167</v>
      </c>
      <c r="J6315" s="74">
        <f>計算過程!D6312</f>
        <v>0</v>
      </c>
      <c r="K6315" s="74">
        <f>計算過程!I6312</f>
        <v>0</v>
      </c>
      <c r="L6315" s="74">
        <f>計算過程!J6312</f>
        <v>0</v>
      </c>
      <c r="M6315" s="74">
        <f>計算過程!K6312</f>
        <v>0</v>
      </c>
      <c r="N6315" s="75">
        <f>計算過程!Q6312</f>
        <v>0</v>
      </c>
    </row>
    <row r="6316" spans="8:14">
      <c r="H6316" s="38">
        <v>41902</v>
      </c>
      <c r="I6316" s="39" t="s">
        <v>168</v>
      </c>
      <c r="J6316" s="74">
        <f>計算過程!D6313</f>
        <v>0</v>
      </c>
      <c r="K6316" s="74">
        <f>計算過程!I6313</f>
        <v>0</v>
      </c>
      <c r="L6316" s="74">
        <f>計算過程!J6313</f>
        <v>0</v>
      </c>
      <c r="M6316" s="74">
        <f>計算過程!K6313</f>
        <v>0</v>
      </c>
      <c r="N6316" s="75">
        <f>計算過程!Q6313</f>
        <v>0</v>
      </c>
    </row>
    <row r="6317" spans="8:14">
      <c r="H6317" s="38">
        <v>41902</v>
      </c>
      <c r="I6317" s="39" t="s">
        <v>169</v>
      </c>
      <c r="J6317" s="74">
        <f>計算過程!D6314</f>
        <v>0</v>
      </c>
      <c r="K6317" s="74">
        <f>計算過程!I6314</f>
        <v>0</v>
      </c>
      <c r="L6317" s="74">
        <f>計算過程!J6314</f>
        <v>0</v>
      </c>
      <c r="M6317" s="74">
        <f>計算過程!K6314</f>
        <v>0</v>
      </c>
      <c r="N6317" s="75">
        <f>計算過程!Q6314</f>
        <v>0</v>
      </c>
    </row>
    <row r="6318" spans="8:14">
      <c r="H6318" s="38">
        <v>41902</v>
      </c>
      <c r="I6318" s="39" t="s">
        <v>170</v>
      </c>
      <c r="J6318" s="74">
        <f>計算過程!D6315</f>
        <v>0</v>
      </c>
      <c r="K6318" s="74">
        <f>計算過程!I6315</f>
        <v>0</v>
      </c>
      <c r="L6318" s="74">
        <f>計算過程!J6315</f>
        <v>0</v>
      </c>
      <c r="M6318" s="74">
        <f>計算過程!K6315</f>
        <v>0</v>
      </c>
      <c r="N6318" s="75">
        <f>計算過程!Q6315</f>
        <v>0</v>
      </c>
    </row>
    <row r="6319" spans="8:14">
      <c r="H6319" s="38">
        <v>41902</v>
      </c>
      <c r="I6319" s="39" t="s">
        <v>171</v>
      </c>
      <c r="J6319" s="74">
        <f>計算過程!D6316</f>
        <v>0</v>
      </c>
      <c r="K6319" s="74">
        <f>計算過程!I6316</f>
        <v>0</v>
      </c>
      <c r="L6319" s="74">
        <f>計算過程!J6316</f>
        <v>0</v>
      </c>
      <c r="M6319" s="74">
        <f>計算過程!K6316</f>
        <v>0</v>
      </c>
      <c r="N6319" s="75">
        <f>計算過程!Q6316</f>
        <v>0</v>
      </c>
    </row>
    <row r="6320" spans="8:14">
      <c r="H6320" s="38">
        <v>41902</v>
      </c>
      <c r="I6320" s="39" t="s">
        <v>172</v>
      </c>
      <c r="J6320" s="74">
        <f>計算過程!D6317</f>
        <v>0</v>
      </c>
      <c r="K6320" s="74">
        <f>計算過程!I6317</f>
        <v>0</v>
      </c>
      <c r="L6320" s="74">
        <f>計算過程!J6317</f>
        <v>0</v>
      </c>
      <c r="M6320" s="74">
        <f>計算過程!K6317</f>
        <v>0</v>
      </c>
      <c r="N6320" s="75">
        <f>計算過程!Q6317</f>
        <v>0</v>
      </c>
    </row>
    <row r="6321" spans="8:14">
      <c r="H6321" s="38">
        <v>41903</v>
      </c>
      <c r="I6321" s="39" t="s">
        <v>149</v>
      </c>
      <c r="J6321" s="74">
        <f>計算過程!D6318</f>
        <v>0</v>
      </c>
      <c r="K6321" s="74">
        <f>計算過程!I6318</f>
        <v>0</v>
      </c>
      <c r="L6321" s="74">
        <f>計算過程!J6318</f>
        <v>0</v>
      </c>
      <c r="M6321" s="74">
        <f>計算過程!K6318</f>
        <v>0</v>
      </c>
      <c r="N6321" s="75">
        <f>計算過程!Q6318</f>
        <v>0</v>
      </c>
    </row>
    <row r="6322" spans="8:14">
      <c r="H6322" s="38">
        <v>41903</v>
      </c>
      <c r="I6322" s="39" t="s">
        <v>150</v>
      </c>
      <c r="J6322" s="74">
        <f>計算過程!D6319</f>
        <v>0</v>
      </c>
      <c r="K6322" s="74">
        <f>計算過程!I6319</f>
        <v>0</v>
      </c>
      <c r="L6322" s="74">
        <f>計算過程!J6319</f>
        <v>0</v>
      </c>
      <c r="M6322" s="74">
        <f>計算過程!K6319</f>
        <v>0</v>
      </c>
      <c r="N6322" s="75">
        <f>計算過程!Q6319</f>
        <v>0</v>
      </c>
    </row>
    <row r="6323" spans="8:14">
      <c r="H6323" s="38">
        <v>41903</v>
      </c>
      <c r="I6323" s="39" t="s">
        <v>151</v>
      </c>
      <c r="J6323" s="74">
        <f>計算過程!D6320</f>
        <v>0</v>
      </c>
      <c r="K6323" s="74">
        <f>計算過程!I6320</f>
        <v>0</v>
      </c>
      <c r="L6323" s="74">
        <f>計算過程!J6320</f>
        <v>0</v>
      </c>
      <c r="M6323" s="74">
        <f>計算過程!K6320</f>
        <v>0</v>
      </c>
      <c r="N6323" s="75">
        <f>計算過程!Q6320</f>
        <v>0</v>
      </c>
    </row>
    <row r="6324" spans="8:14">
      <c r="H6324" s="38">
        <v>41903</v>
      </c>
      <c r="I6324" s="39" t="s">
        <v>152</v>
      </c>
      <c r="J6324" s="74">
        <f>計算過程!D6321</f>
        <v>0</v>
      </c>
      <c r="K6324" s="74">
        <f>計算過程!I6321</f>
        <v>0</v>
      </c>
      <c r="L6324" s="74">
        <f>計算過程!J6321</f>
        <v>0</v>
      </c>
      <c r="M6324" s="74">
        <f>計算過程!K6321</f>
        <v>0</v>
      </c>
      <c r="N6324" s="75">
        <f>計算過程!Q6321</f>
        <v>0</v>
      </c>
    </row>
    <row r="6325" spans="8:14">
      <c r="H6325" s="38">
        <v>41903</v>
      </c>
      <c r="I6325" s="39" t="s">
        <v>153</v>
      </c>
      <c r="J6325" s="74">
        <f>計算過程!D6322</f>
        <v>0</v>
      </c>
      <c r="K6325" s="74">
        <f>計算過程!I6322</f>
        <v>0</v>
      </c>
      <c r="L6325" s="74">
        <f>計算過程!J6322</f>
        <v>0</v>
      </c>
      <c r="M6325" s="74">
        <f>計算過程!K6322</f>
        <v>0</v>
      </c>
      <c r="N6325" s="75">
        <f>計算過程!Q6322</f>
        <v>0</v>
      </c>
    </row>
    <row r="6326" spans="8:14">
      <c r="H6326" s="38">
        <v>41903</v>
      </c>
      <c r="I6326" s="39" t="s">
        <v>154</v>
      </c>
      <c r="J6326" s="74">
        <f>計算過程!D6323</f>
        <v>0</v>
      </c>
      <c r="K6326" s="74">
        <f>計算過程!I6323</f>
        <v>0</v>
      </c>
      <c r="L6326" s="74">
        <f>計算過程!J6323</f>
        <v>0</v>
      </c>
      <c r="M6326" s="74">
        <f>計算過程!K6323</f>
        <v>0</v>
      </c>
      <c r="N6326" s="75">
        <f>計算過程!Q6323</f>
        <v>0</v>
      </c>
    </row>
    <row r="6327" spans="8:14">
      <c r="H6327" s="38">
        <v>41903</v>
      </c>
      <c r="I6327" s="39" t="s">
        <v>155</v>
      </c>
      <c r="J6327" s="74">
        <f>計算過程!D6324</f>
        <v>0</v>
      </c>
      <c r="K6327" s="74">
        <f>計算過程!I6324</f>
        <v>0</v>
      </c>
      <c r="L6327" s="74">
        <f>計算過程!J6324</f>
        <v>0</v>
      </c>
      <c r="M6327" s="74">
        <f>計算過程!K6324</f>
        <v>0</v>
      </c>
      <c r="N6327" s="75">
        <f>計算過程!Q6324</f>
        <v>0</v>
      </c>
    </row>
    <row r="6328" spans="8:14">
      <c r="H6328" s="38">
        <v>41903</v>
      </c>
      <c r="I6328" s="39" t="s">
        <v>156</v>
      </c>
      <c r="J6328" s="74">
        <f>計算過程!D6325</f>
        <v>0</v>
      </c>
      <c r="K6328" s="74">
        <f>計算過程!I6325</f>
        <v>0</v>
      </c>
      <c r="L6328" s="74">
        <f>計算過程!J6325</f>
        <v>0</v>
      </c>
      <c r="M6328" s="74">
        <f>計算過程!K6325</f>
        <v>0</v>
      </c>
      <c r="N6328" s="75">
        <f>計算過程!Q6325</f>
        <v>0</v>
      </c>
    </row>
    <row r="6329" spans="8:14">
      <c r="H6329" s="38">
        <v>41903</v>
      </c>
      <c r="I6329" s="39" t="s">
        <v>157</v>
      </c>
      <c r="J6329" s="74">
        <f>計算過程!D6326</f>
        <v>0</v>
      </c>
      <c r="K6329" s="74">
        <f>計算過程!I6326</f>
        <v>0</v>
      </c>
      <c r="L6329" s="74">
        <f>計算過程!J6326</f>
        <v>0</v>
      </c>
      <c r="M6329" s="74">
        <f>計算過程!K6326</f>
        <v>0</v>
      </c>
      <c r="N6329" s="75">
        <f>計算過程!Q6326</f>
        <v>0</v>
      </c>
    </row>
    <row r="6330" spans="8:14">
      <c r="H6330" s="38">
        <v>41903</v>
      </c>
      <c r="I6330" s="39" t="s">
        <v>158</v>
      </c>
      <c r="J6330" s="74">
        <f>計算過程!D6327</f>
        <v>0</v>
      </c>
      <c r="K6330" s="74">
        <f>計算過程!I6327</f>
        <v>0</v>
      </c>
      <c r="L6330" s="74">
        <f>計算過程!J6327</f>
        <v>0</v>
      </c>
      <c r="M6330" s="74">
        <f>計算過程!K6327</f>
        <v>0</v>
      </c>
      <c r="N6330" s="75">
        <f>計算過程!Q6327</f>
        <v>0</v>
      </c>
    </row>
    <row r="6331" spans="8:14">
      <c r="H6331" s="38">
        <v>41903</v>
      </c>
      <c r="I6331" s="39" t="s">
        <v>159</v>
      </c>
      <c r="J6331" s="74">
        <f>計算過程!D6328</f>
        <v>0</v>
      </c>
      <c r="K6331" s="74">
        <f>計算過程!I6328</f>
        <v>0</v>
      </c>
      <c r="L6331" s="74">
        <f>計算過程!J6328</f>
        <v>0</v>
      </c>
      <c r="M6331" s="74">
        <f>計算過程!K6328</f>
        <v>0</v>
      </c>
      <c r="N6331" s="75">
        <f>計算過程!Q6328</f>
        <v>0</v>
      </c>
    </row>
    <row r="6332" spans="8:14">
      <c r="H6332" s="38">
        <v>41903</v>
      </c>
      <c r="I6332" s="39" t="s">
        <v>160</v>
      </c>
      <c r="J6332" s="74">
        <f>計算過程!D6329</f>
        <v>0</v>
      </c>
      <c r="K6332" s="74">
        <f>計算過程!I6329</f>
        <v>0</v>
      </c>
      <c r="L6332" s="74">
        <f>計算過程!J6329</f>
        <v>0</v>
      </c>
      <c r="M6332" s="74">
        <f>計算過程!K6329</f>
        <v>0</v>
      </c>
      <c r="N6332" s="75">
        <f>計算過程!Q6329</f>
        <v>0</v>
      </c>
    </row>
    <row r="6333" spans="8:14">
      <c r="H6333" s="38">
        <v>41903</v>
      </c>
      <c r="I6333" s="39" t="s">
        <v>161</v>
      </c>
      <c r="J6333" s="74">
        <f>計算過程!D6330</f>
        <v>0</v>
      </c>
      <c r="K6333" s="74">
        <f>計算過程!I6330</f>
        <v>0</v>
      </c>
      <c r="L6333" s="74">
        <f>計算過程!J6330</f>
        <v>0</v>
      </c>
      <c r="M6333" s="74">
        <f>計算過程!K6330</f>
        <v>0</v>
      </c>
      <c r="N6333" s="75">
        <f>計算過程!Q6330</f>
        <v>0</v>
      </c>
    </row>
    <row r="6334" spans="8:14">
      <c r="H6334" s="38">
        <v>41903</v>
      </c>
      <c r="I6334" s="39" t="s">
        <v>162</v>
      </c>
      <c r="J6334" s="74">
        <f>計算過程!D6331</f>
        <v>0</v>
      </c>
      <c r="K6334" s="74">
        <f>計算過程!I6331</f>
        <v>0</v>
      </c>
      <c r="L6334" s="74">
        <f>計算過程!J6331</f>
        <v>0</v>
      </c>
      <c r="M6334" s="74">
        <f>計算過程!K6331</f>
        <v>0</v>
      </c>
      <c r="N6334" s="75">
        <f>計算過程!Q6331</f>
        <v>0</v>
      </c>
    </row>
    <row r="6335" spans="8:14">
      <c r="H6335" s="38">
        <v>41903</v>
      </c>
      <c r="I6335" s="39" t="s">
        <v>163</v>
      </c>
      <c r="J6335" s="74">
        <f>計算過程!D6332</f>
        <v>0</v>
      </c>
      <c r="K6335" s="74">
        <f>計算過程!I6332</f>
        <v>0</v>
      </c>
      <c r="L6335" s="74">
        <f>計算過程!J6332</f>
        <v>0</v>
      </c>
      <c r="M6335" s="74">
        <f>計算過程!K6332</f>
        <v>0</v>
      </c>
      <c r="N6335" s="75">
        <f>計算過程!Q6332</f>
        <v>0</v>
      </c>
    </row>
    <row r="6336" spans="8:14">
      <c r="H6336" s="38">
        <v>41903</v>
      </c>
      <c r="I6336" s="39" t="s">
        <v>164</v>
      </c>
      <c r="J6336" s="74">
        <f>計算過程!D6333</f>
        <v>0</v>
      </c>
      <c r="K6336" s="74">
        <f>計算過程!I6333</f>
        <v>0</v>
      </c>
      <c r="L6336" s="74">
        <f>計算過程!J6333</f>
        <v>0</v>
      </c>
      <c r="M6336" s="74">
        <f>計算過程!K6333</f>
        <v>0</v>
      </c>
      <c r="N6336" s="75">
        <f>計算過程!Q6333</f>
        <v>0</v>
      </c>
    </row>
    <row r="6337" spans="8:14">
      <c r="H6337" s="38">
        <v>41903</v>
      </c>
      <c r="I6337" s="39" t="s">
        <v>165</v>
      </c>
      <c r="J6337" s="74">
        <f>計算過程!D6334</f>
        <v>0</v>
      </c>
      <c r="K6337" s="74">
        <f>計算過程!I6334</f>
        <v>0</v>
      </c>
      <c r="L6337" s="74">
        <f>計算過程!J6334</f>
        <v>0</v>
      </c>
      <c r="M6337" s="74">
        <f>計算過程!K6334</f>
        <v>0</v>
      </c>
      <c r="N6337" s="75">
        <f>計算過程!Q6334</f>
        <v>0</v>
      </c>
    </row>
    <row r="6338" spans="8:14">
      <c r="H6338" s="38">
        <v>41903</v>
      </c>
      <c r="I6338" s="39" t="s">
        <v>166</v>
      </c>
      <c r="J6338" s="74">
        <f>計算過程!D6335</f>
        <v>0</v>
      </c>
      <c r="K6338" s="74">
        <f>計算過程!I6335</f>
        <v>0</v>
      </c>
      <c r="L6338" s="74">
        <f>計算過程!J6335</f>
        <v>0</v>
      </c>
      <c r="M6338" s="74">
        <f>計算過程!K6335</f>
        <v>0</v>
      </c>
      <c r="N6338" s="75">
        <f>計算過程!Q6335</f>
        <v>0</v>
      </c>
    </row>
    <row r="6339" spans="8:14">
      <c r="H6339" s="38">
        <v>41903</v>
      </c>
      <c r="I6339" s="39" t="s">
        <v>167</v>
      </c>
      <c r="J6339" s="74">
        <f>計算過程!D6336</f>
        <v>0</v>
      </c>
      <c r="K6339" s="74">
        <f>計算過程!I6336</f>
        <v>0</v>
      </c>
      <c r="L6339" s="74">
        <f>計算過程!J6336</f>
        <v>0</v>
      </c>
      <c r="M6339" s="74">
        <f>計算過程!K6336</f>
        <v>0</v>
      </c>
      <c r="N6339" s="75">
        <f>計算過程!Q6336</f>
        <v>0</v>
      </c>
    </row>
    <row r="6340" spans="8:14">
      <c r="H6340" s="38">
        <v>41903</v>
      </c>
      <c r="I6340" s="39" t="s">
        <v>168</v>
      </c>
      <c r="J6340" s="74">
        <f>計算過程!D6337</f>
        <v>0</v>
      </c>
      <c r="K6340" s="74">
        <f>計算過程!I6337</f>
        <v>0</v>
      </c>
      <c r="L6340" s="74">
        <f>計算過程!J6337</f>
        <v>0</v>
      </c>
      <c r="M6340" s="74">
        <f>計算過程!K6337</f>
        <v>0</v>
      </c>
      <c r="N6340" s="75">
        <f>計算過程!Q6337</f>
        <v>0</v>
      </c>
    </row>
    <row r="6341" spans="8:14">
      <c r="H6341" s="38">
        <v>41903</v>
      </c>
      <c r="I6341" s="39" t="s">
        <v>169</v>
      </c>
      <c r="J6341" s="74">
        <f>計算過程!D6338</f>
        <v>0</v>
      </c>
      <c r="K6341" s="74">
        <f>計算過程!I6338</f>
        <v>0</v>
      </c>
      <c r="L6341" s="74">
        <f>計算過程!J6338</f>
        <v>0</v>
      </c>
      <c r="M6341" s="74">
        <f>計算過程!K6338</f>
        <v>0</v>
      </c>
      <c r="N6341" s="75">
        <f>計算過程!Q6338</f>
        <v>0</v>
      </c>
    </row>
    <row r="6342" spans="8:14">
      <c r="H6342" s="38">
        <v>41903</v>
      </c>
      <c r="I6342" s="39" t="s">
        <v>170</v>
      </c>
      <c r="J6342" s="74">
        <f>計算過程!D6339</f>
        <v>0</v>
      </c>
      <c r="K6342" s="74">
        <f>計算過程!I6339</f>
        <v>0</v>
      </c>
      <c r="L6342" s="74">
        <f>計算過程!J6339</f>
        <v>0</v>
      </c>
      <c r="M6342" s="74">
        <f>計算過程!K6339</f>
        <v>0</v>
      </c>
      <c r="N6342" s="75">
        <f>計算過程!Q6339</f>
        <v>0</v>
      </c>
    </row>
    <row r="6343" spans="8:14">
      <c r="H6343" s="38">
        <v>41903</v>
      </c>
      <c r="I6343" s="39" t="s">
        <v>171</v>
      </c>
      <c r="J6343" s="74">
        <f>計算過程!D6340</f>
        <v>0</v>
      </c>
      <c r="K6343" s="74">
        <f>計算過程!I6340</f>
        <v>0</v>
      </c>
      <c r="L6343" s="74">
        <f>計算過程!J6340</f>
        <v>0</v>
      </c>
      <c r="M6343" s="74">
        <f>計算過程!K6340</f>
        <v>0</v>
      </c>
      <c r="N6343" s="75">
        <f>計算過程!Q6340</f>
        <v>0</v>
      </c>
    </row>
    <row r="6344" spans="8:14">
      <c r="H6344" s="38">
        <v>41903</v>
      </c>
      <c r="I6344" s="39" t="s">
        <v>172</v>
      </c>
      <c r="J6344" s="74">
        <f>計算過程!D6341</f>
        <v>0</v>
      </c>
      <c r="K6344" s="74">
        <f>計算過程!I6341</f>
        <v>0</v>
      </c>
      <c r="L6344" s="74">
        <f>計算過程!J6341</f>
        <v>0</v>
      </c>
      <c r="M6344" s="74">
        <f>計算過程!K6341</f>
        <v>0</v>
      </c>
      <c r="N6344" s="75">
        <f>計算過程!Q6341</f>
        <v>0</v>
      </c>
    </row>
    <row r="6345" spans="8:14">
      <c r="H6345" s="38">
        <v>41904</v>
      </c>
      <c r="I6345" s="39" t="s">
        <v>149</v>
      </c>
      <c r="J6345" s="74">
        <f>計算過程!D6342</f>
        <v>0</v>
      </c>
      <c r="K6345" s="74">
        <f>計算過程!I6342</f>
        <v>0</v>
      </c>
      <c r="L6345" s="74">
        <f>計算過程!J6342</f>
        <v>0</v>
      </c>
      <c r="M6345" s="74">
        <f>計算過程!K6342</f>
        <v>0</v>
      </c>
      <c r="N6345" s="75">
        <f>計算過程!Q6342</f>
        <v>0</v>
      </c>
    </row>
    <row r="6346" spans="8:14">
      <c r="H6346" s="38">
        <v>41904</v>
      </c>
      <c r="I6346" s="39" t="s">
        <v>150</v>
      </c>
      <c r="J6346" s="74">
        <f>計算過程!D6343</f>
        <v>0</v>
      </c>
      <c r="K6346" s="74">
        <f>計算過程!I6343</f>
        <v>0</v>
      </c>
      <c r="L6346" s="74">
        <f>計算過程!J6343</f>
        <v>0</v>
      </c>
      <c r="M6346" s="74">
        <f>計算過程!K6343</f>
        <v>0</v>
      </c>
      <c r="N6346" s="75">
        <f>計算過程!Q6343</f>
        <v>0</v>
      </c>
    </row>
    <row r="6347" spans="8:14">
      <c r="H6347" s="38">
        <v>41904</v>
      </c>
      <c r="I6347" s="39" t="s">
        <v>151</v>
      </c>
      <c r="J6347" s="74">
        <f>計算過程!D6344</f>
        <v>0</v>
      </c>
      <c r="K6347" s="74">
        <f>計算過程!I6344</f>
        <v>0</v>
      </c>
      <c r="L6347" s="74">
        <f>計算過程!J6344</f>
        <v>0</v>
      </c>
      <c r="M6347" s="74">
        <f>計算過程!K6344</f>
        <v>0</v>
      </c>
      <c r="N6347" s="75">
        <f>計算過程!Q6344</f>
        <v>0</v>
      </c>
    </row>
    <row r="6348" spans="8:14">
      <c r="H6348" s="38">
        <v>41904</v>
      </c>
      <c r="I6348" s="39" t="s">
        <v>152</v>
      </c>
      <c r="J6348" s="74">
        <f>計算過程!D6345</f>
        <v>0</v>
      </c>
      <c r="K6348" s="74">
        <f>計算過程!I6345</f>
        <v>0</v>
      </c>
      <c r="L6348" s="74">
        <f>計算過程!J6345</f>
        <v>0</v>
      </c>
      <c r="M6348" s="74">
        <f>計算過程!K6345</f>
        <v>0</v>
      </c>
      <c r="N6348" s="75">
        <f>計算過程!Q6345</f>
        <v>0</v>
      </c>
    </row>
    <row r="6349" spans="8:14">
      <c r="H6349" s="38">
        <v>41904</v>
      </c>
      <c r="I6349" s="39" t="s">
        <v>153</v>
      </c>
      <c r="J6349" s="74">
        <f>計算過程!D6346</f>
        <v>0</v>
      </c>
      <c r="K6349" s="74">
        <f>計算過程!I6346</f>
        <v>0</v>
      </c>
      <c r="L6349" s="74">
        <f>計算過程!J6346</f>
        <v>0</v>
      </c>
      <c r="M6349" s="74">
        <f>計算過程!K6346</f>
        <v>0</v>
      </c>
      <c r="N6349" s="75">
        <f>計算過程!Q6346</f>
        <v>0</v>
      </c>
    </row>
    <row r="6350" spans="8:14">
      <c r="H6350" s="38">
        <v>41904</v>
      </c>
      <c r="I6350" s="39" t="s">
        <v>154</v>
      </c>
      <c r="J6350" s="74">
        <f>計算過程!D6347</f>
        <v>0</v>
      </c>
      <c r="K6350" s="74">
        <f>計算過程!I6347</f>
        <v>0</v>
      </c>
      <c r="L6350" s="74">
        <f>計算過程!J6347</f>
        <v>0</v>
      </c>
      <c r="M6350" s="74">
        <f>計算過程!K6347</f>
        <v>0</v>
      </c>
      <c r="N6350" s="75">
        <f>計算過程!Q6347</f>
        <v>0</v>
      </c>
    </row>
    <row r="6351" spans="8:14">
      <c r="H6351" s="38">
        <v>41904</v>
      </c>
      <c r="I6351" s="39" t="s">
        <v>155</v>
      </c>
      <c r="J6351" s="74">
        <f>計算過程!D6348</f>
        <v>0</v>
      </c>
      <c r="K6351" s="74">
        <f>計算過程!I6348</f>
        <v>0</v>
      </c>
      <c r="L6351" s="74">
        <f>計算過程!J6348</f>
        <v>0</v>
      </c>
      <c r="M6351" s="74">
        <f>計算過程!K6348</f>
        <v>0</v>
      </c>
      <c r="N6351" s="75">
        <f>計算過程!Q6348</f>
        <v>0</v>
      </c>
    </row>
    <row r="6352" spans="8:14">
      <c r="H6352" s="38">
        <v>41904</v>
      </c>
      <c r="I6352" s="39" t="s">
        <v>156</v>
      </c>
      <c r="J6352" s="74">
        <f>計算過程!D6349</f>
        <v>0</v>
      </c>
      <c r="K6352" s="74">
        <f>計算過程!I6349</f>
        <v>0</v>
      </c>
      <c r="L6352" s="74">
        <f>計算過程!J6349</f>
        <v>0</v>
      </c>
      <c r="M6352" s="74">
        <f>計算過程!K6349</f>
        <v>0</v>
      </c>
      <c r="N6352" s="75">
        <f>計算過程!Q6349</f>
        <v>0</v>
      </c>
    </row>
    <row r="6353" spans="8:14">
      <c r="H6353" s="38">
        <v>41904</v>
      </c>
      <c r="I6353" s="39" t="s">
        <v>157</v>
      </c>
      <c r="J6353" s="74">
        <f>計算過程!D6350</f>
        <v>0</v>
      </c>
      <c r="K6353" s="74">
        <f>計算過程!I6350</f>
        <v>0</v>
      </c>
      <c r="L6353" s="74">
        <f>計算過程!J6350</f>
        <v>0</v>
      </c>
      <c r="M6353" s="74">
        <f>計算過程!K6350</f>
        <v>0</v>
      </c>
      <c r="N6353" s="75">
        <f>計算過程!Q6350</f>
        <v>0</v>
      </c>
    </row>
    <row r="6354" spans="8:14">
      <c r="H6354" s="38">
        <v>41904</v>
      </c>
      <c r="I6354" s="39" t="s">
        <v>158</v>
      </c>
      <c r="J6354" s="74">
        <f>計算過程!D6351</f>
        <v>0</v>
      </c>
      <c r="K6354" s="74">
        <f>計算過程!I6351</f>
        <v>0</v>
      </c>
      <c r="L6354" s="74">
        <f>計算過程!J6351</f>
        <v>0</v>
      </c>
      <c r="M6354" s="74">
        <f>計算過程!K6351</f>
        <v>0</v>
      </c>
      <c r="N6354" s="75">
        <f>計算過程!Q6351</f>
        <v>0</v>
      </c>
    </row>
    <row r="6355" spans="8:14">
      <c r="H6355" s="38">
        <v>41904</v>
      </c>
      <c r="I6355" s="39" t="s">
        <v>159</v>
      </c>
      <c r="J6355" s="74">
        <f>計算過程!D6352</f>
        <v>0</v>
      </c>
      <c r="K6355" s="74">
        <f>計算過程!I6352</f>
        <v>0</v>
      </c>
      <c r="L6355" s="74">
        <f>計算過程!J6352</f>
        <v>0</v>
      </c>
      <c r="M6355" s="74">
        <f>計算過程!K6352</f>
        <v>0</v>
      </c>
      <c r="N6355" s="75">
        <f>計算過程!Q6352</f>
        <v>0</v>
      </c>
    </row>
    <row r="6356" spans="8:14">
      <c r="H6356" s="38">
        <v>41904</v>
      </c>
      <c r="I6356" s="39" t="s">
        <v>160</v>
      </c>
      <c r="J6356" s="74">
        <f>計算過程!D6353</f>
        <v>0</v>
      </c>
      <c r="K6356" s="74">
        <f>計算過程!I6353</f>
        <v>0</v>
      </c>
      <c r="L6356" s="74">
        <f>計算過程!J6353</f>
        <v>0</v>
      </c>
      <c r="M6356" s="74">
        <f>計算過程!K6353</f>
        <v>0</v>
      </c>
      <c r="N6356" s="75">
        <f>計算過程!Q6353</f>
        <v>0</v>
      </c>
    </row>
    <row r="6357" spans="8:14">
      <c r="H6357" s="38">
        <v>41904</v>
      </c>
      <c r="I6357" s="39" t="s">
        <v>161</v>
      </c>
      <c r="J6357" s="74">
        <f>計算過程!D6354</f>
        <v>0</v>
      </c>
      <c r="K6357" s="74">
        <f>計算過程!I6354</f>
        <v>0</v>
      </c>
      <c r="L6357" s="74">
        <f>計算過程!J6354</f>
        <v>0</v>
      </c>
      <c r="M6357" s="74">
        <f>計算過程!K6354</f>
        <v>0</v>
      </c>
      <c r="N6357" s="75">
        <f>計算過程!Q6354</f>
        <v>0</v>
      </c>
    </row>
    <row r="6358" spans="8:14">
      <c r="H6358" s="38">
        <v>41904</v>
      </c>
      <c r="I6358" s="39" t="s">
        <v>162</v>
      </c>
      <c r="J6358" s="74">
        <f>計算過程!D6355</f>
        <v>0</v>
      </c>
      <c r="K6358" s="74">
        <f>計算過程!I6355</f>
        <v>0</v>
      </c>
      <c r="L6358" s="74">
        <f>計算過程!J6355</f>
        <v>0</v>
      </c>
      <c r="M6358" s="74">
        <f>計算過程!K6355</f>
        <v>0</v>
      </c>
      <c r="N6358" s="75">
        <f>計算過程!Q6355</f>
        <v>0</v>
      </c>
    </row>
    <row r="6359" spans="8:14">
      <c r="H6359" s="38">
        <v>41904</v>
      </c>
      <c r="I6359" s="39" t="s">
        <v>163</v>
      </c>
      <c r="J6359" s="74">
        <f>計算過程!D6356</f>
        <v>0</v>
      </c>
      <c r="K6359" s="74">
        <f>計算過程!I6356</f>
        <v>0</v>
      </c>
      <c r="L6359" s="74">
        <f>計算過程!J6356</f>
        <v>0</v>
      </c>
      <c r="M6359" s="74">
        <f>計算過程!K6356</f>
        <v>0</v>
      </c>
      <c r="N6359" s="75">
        <f>計算過程!Q6356</f>
        <v>0</v>
      </c>
    </row>
    <row r="6360" spans="8:14">
      <c r="H6360" s="38">
        <v>41904</v>
      </c>
      <c r="I6360" s="39" t="s">
        <v>164</v>
      </c>
      <c r="J6360" s="74">
        <f>計算過程!D6357</f>
        <v>0</v>
      </c>
      <c r="K6360" s="74">
        <f>計算過程!I6357</f>
        <v>0</v>
      </c>
      <c r="L6360" s="74">
        <f>計算過程!J6357</f>
        <v>0</v>
      </c>
      <c r="M6360" s="74">
        <f>計算過程!K6357</f>
        <v>0</v>
      </c>
      <c r="N6360" s="75">
        <f>計算過程!Q6357</f>
        <v>0</v>
      </c>
    </row>
    <row r="6361" spans="8:14">
      <c r="H6361" s="38">
        <v>41904</v>
      </c>
      <c r="I6361" s="39" t="s">
        <v>165</v>
      </c>
      <c r="J6361" s="74">
        <f>計算過程!D6358</f>
        <v>0</v>
      </c>
      <c r="K6361" s="74">
        <f>計算過程!I6358</f>
        <v>0</v>
      </c>
      <c r="L6361" s="74">
        <f>計算過程!J6358</f>
        <v>0</v>
      </c>
      <c r="M6361" s="74">
        <f>計算過程!K6358</f>
        <v>0</v>
      </c>
      <c r="N6361" s="75">
        <f>計算過程!Q6358</f>
        <v>0</v>
      </c>
    </row>
    <row r="6362" spans="8:14">
      <c r="H6362" s="38">
        <v>41904</v>
      </c>
      <c r="I6362" s="39" t="s">
        <v>166</v>
      </c>
      <c r="J6362" s="74">
        <f>計算過程!D6359</f>
        <v>0</v>
      </c>
      <c r="K6362" s="74">
        <f>計算過程!I6359</f>
        <v>0</v>
      </c>
      <c r="L6362" s="74">
        <f>計算過程!J6359</f>
        <v>0</v>
      </c>
      <c r="M6362" s="74">
        <f>計算過程!K6359</f>
        <v>0</v>
      </c>
      <c r="N6362" s="75">
        <f>計算過程!Q6359</f>
        <v>0</v>
      </c>
    </row>
    <row r="6363" spans="8:14">
      <c r="H6363" s="38">
        <v>41904</v>
      </c>
      <c r="I6363" s="39" t="s">
        <v>167</v>
      </c>
      <c r="J6363" s="74">
        <f>計算過程!D6360</f>
        <v>0</v>
      </c>
      <c r="K6363" s="74">
        <f>計算過程!I6360</f>
        <v>0</v>
      </c>
      <c r="L6363" s="74">
        <f>計算過程!J6360</f>
        <v>0</v>
      </c>
      <c r="M6363" s="74">
        <f>計算過程!K6360</f>
        <v>0</v>
      </c>
      <c r="N6363" s="75">
        <f>計算過程!Q6360</f>
        <v>0</v>
      </c>
    </row>
    <row r="6364" spans="8:14">
      <c r="H6364" s="38">
        <v>41904</v>
      </c>
      <c r="I6364" s="39" t="s">
        <v>168</v>
      </c>
      <c r="J6364" s="74">
        <f>計算過程!D6361</f>
        <v>0</v>
      </c>
      <c r="K6364" s="74">
        <f>計算過程!I6361</f>
        <v>0</v>
      </c>
      <c r="L6364" s="74">
        <f>計算過程!J6361</f>
        <v>0</v>
      </c>
      <c r="M6364" s="74">
        <f>計算過程!K6361</f>
        <v>0</v>
      </c>
      <c r="N6364" s="75">
        <f>計算過程!Q6361</f>
        <v>0</v>
      </c>
    </row>
    <row r="6365" spans="8:14">
      <c r="H6365" s="38">
        <v>41904</v>
      </c>
      <c r="I6365" s="39" t="s">
        <v>169</v>
      </c>
      <c r="J6365" s="74">
        <f>計算過程!D6362</f>
        <v>0</v>
      </c>
      <c r="K6365" s="74">
        <f>計算過程!I6362</f>
        <v>0</v>
      </c>
      <c r="L6365" s="74">
        <f>計算過程!J6362</f>
        <v>0</v>
      </c>
      <c r="M6365" s="74">
        <f>計算過程!K6362</f>
        <v>0</v>
      </c>
      <c r="N6365" s="75">
        <f>計算過程!Q6362</f>
        <v>0</v>
      </c>
    </row>
    <row r="6366" spans="8:14">
      <c r="H6366" s="38">
        <v>41904</v>
      </c>
      <c r="I6366" s="39" t="s">
        <v>170</v>
      </c>
      <c r="J6366" s="74">
        <f>計算過程!D6363</f>
        <v>0</v>
      </c>
      <c r="K6366" s="74">
        <f>計算過程!I6363</f>
        <v>0</v>
      </c>
      <c r="L6366" s="74">
        <f>計算過程!J6363</f>
        <v>0</v>
      </c>
      <c r="M6366" s="74">
        <f>計算過程!K6363</f>
        <v>0</v>
      </c>
      <c r="N6366" s="75">
        <f>計算過程!Q6363</f>
        <v>0</v>
      </c>
    </row>
    <row r="6367" spans="8:14">
      <c r="H6367" s="38">
        <v>41904</v>
      </c>
      <c r="I6367" s="39" t="s">
        <v>171</v>
      </c>
      <c r="J6367" s="74">
        <f>計算過程!D6364</f>
        <v>0</v>
      </c>
      <c r="K6367" s="74">
        <f>計算過程!I6364</f>
        <v>0</v>
      </c>
      <c r="L6367" s="74">
        <f>計算過程!J6364</f>
        <v>0</v>
      </c>
      <c r="M6367" s="74">
        <f>計算過程!K6364</f>
        <v>0</v>
      </c>
      <c r="N6367" s="75">
        <f>計算過程!Q6364</f>
        <v>0</v>
      </c>
    </row>
    <row r="6368" spans="8:14">
      <c r="H6368" s="38">
        <v>41904</v>
      </c>
      <c r="I6368" s="39" t="s">
        <v>172</v>
      </c>
      <c r="J6368" s="74">
        <f>計算過程!D6365</f>
        <v>0</v>
      </c>
      <c r="K6368" s="74">
        <f>計算過程!I6365</f>
        <v>0</v>
      </c>
      <c r="L6368" s="74">
        <f>計算過程!J6365</f>
        <v>0</v>
      </c>
      <c r="M6368" s="74">
        <f>計算過程!K6365</f>
        <v>0</v>
      </c>
      <c r="N6368" s="75">
        <f>計算過程!Q6365</f>
        <v>0</v>
      </c>
    </row>
    <row r="6369" spans="8:14">
      <c r="H6369" s="38">
        <v>41905</v>
      </c>
      <c r="I6369" s="39" t="s">
        <v>149</v>
      </c>
      <c r="J6369" s="74">
        <f>計算過程!D6366</f>
        <v>0</v>
      </c>
      <c r="K6369" s="74">
        <f>計算過程!I6366</f>
        <v>0</v>
      </c>
      <c r="L6369" s="74">
        <f>計算過程!J6366</f>
        <v>0</v>
      </c>
      <c r="M6369" s="74">
        <f>計算過程!K6366</f>
        <v>0</v>
      </c>
      <c r="N6369" s="75">
        <f>計算過程!Q6366</f>
        <v>0</v>
      </c>
    </row>
    <row r="6370" spans="8:14">
      <c r="H6370" s="38">
        <v>41905</v>
      </c>
      <c r="I6370" s="39" t="s">
        <v>150</v>
      </c>
      <c r="J6370" s="74">
        <f>計算過程!D6367</f>
        <v>0</v>
      </c>
      <c r="K6370" s="74">
        <f>計算過程!I6367</f>
        <v>0</v>
      </c>
      <c r="L6370" s="74">
        <f>計算過程!J6367</f>
        <v>0</v>
      </c>
      <c r="M6370" s="74">
        <f>計算過程!K6367</f>
        <v>0</v>
      </c>
      <c r="N6370" s="75">
        <f>計算過程!Q6367</f>
        <v>0</v>
      </c>
    </row>
    <row r="6371" spans="8:14">
      <c r="H6371" s="38">
        <v>41905</v>
      </c>
      <c r="I6371" s="39" t="s">
        <v>151</v>
      </c>
      <c r="J6371" s="74">
        <f>計算過程!D6368</f>
        <v>0</v>
      </c>
      <c r="K6371" s="74">
        <f>計算過程!I6368</f>
        <v>0</v>
      </c>
      <c r="L6371" s="74">
        <f>計算過程!J6368</f>
        <v>0</v>
      </c>
      <c r="M6371" s="74">
        <f>計算過程!K6368</f>
        <v>0</v>
      </c>
      <c r="N6371" s="75">
        <f>計算過程!Q6368</f>
        <v>0</v>
      </c>
    </row>
    <row r="6372" spans="8:14">
      <c r="H6372" s="38">
        <v>41905</v>
      </c>
      <c r="I6372" s="39" t="s">
        <v>152</v>
      </c>
      <c r="J6372" s="74">
        <f>計算過程!D6369</f>
        <v>0</v>
      </c>
      <c r="K6372" s="74">
        <f>計算過程!I6369</f>
        <v>0</v>
      </c>
      <c r="L6372" s="74">
        <f>計算過程!J6369</f>
        <v>0</v>
      </c>
      <c r="M6372" s="74">
        <f>計算過程!K6369</f>
        <v>0</v>
      </c>
      <c r="N6372" s="75">
        <f>計算過程!Q6369</f>
        <v>0</v>
      </c>
    </row>
    <row r="6373" spans="8:14">
      <c r="H6373" s="38">
        <v>41905</v>
      </c>
      <c r="I6373" s="39" t="s">
        <v>153</v>
      </c>
      <c r="J6373" s="74">
        <f>計算過程!D6370</f>
        <v>0</v>
      </c>
      <c r="K6373" s="74">
        <f>計算過程!I6370</f>
        <v>0</v>
      </c>
      <c r="L6373" s="74">
        <f>計算過程!J6370</f>
        <v>0</v>
      </c>
      <c r="M6373" s="74">
        <f>計算過程!K6370</f>
        <v>0</v>
      </c>
      <c r="N6373" s="75">
        <f>計算過程!Q6370</f>
        <v>0</v>
      </c>
    </row>
    <row r="6374" spans="8:14">
      <c r="H6374" s="38">
        <v>41905</v>
      </c>
      <c r="I6374" s="39" t="s">
        <v>154</v>
      </c>
      <c r="J6374" s="74">
        <f>計算過程!D6371</f>
        <v>0</v>
      </c>
      <c r="K6374" s="74">
        <f>計算過程!I6371</f>
        <v>0</v>
      </c>
      <c r="L6374" s="74">
        <f>計算過程!J6371</f>
        <v>0</v>
      </c>
      <c r="M6374" s="74">
        <f>計算過程!K6371</f>
        <v>0</v>
      </c>
      <c r="N6374" s="75">
        <f>計算過程!Q6371</f>
        <v>0</v>
      </c>
    </row>
    <row r="6375" spans="8:14">
      <c r="H6375" s="38">
        <v>41905</v>
      </c>
      <c r="I6375" s="39" t="s">
        <v>155</v>
      </c>
      <c r="J6375" s="74">
        <f>計算過程!D6372</f>
        <v>0</v>
      </c>
      <c r="K6375" s="74">
        <f>計算過程!I6372</f>
        <v>0</v>
      </c>
      <c r="L6375" s="74">
        <f>計算過程!J6372</f>
        <v>0</v>
      </c>
      <c r="M6375" s="74">
        <f>計算過程!K6372</f>
        <v>0</v>
      </c>
      <c r="N6375" s="75">
        <f>計算過程!Q6372</f>
        <v>0</v>
      </c>
    </row>
    <row r="6376" spans="8:14">
      <c r="H6376" s="38">
        <v>41905</v>
      </c>
      <c r="I6376" s="39" t="s">
        <v>156</v>
      </c>
      <c r="J6376" s="74">
        <f>計算過程!D6373</f>
        <v>0</v>
      </c>
      <c r="K6376" s="74">
        <f>計算過程!I6373</f>
        <v>0</v>
      </c>
      <c r="L6376" s="74">
        <f>計算過程!J6373</f>
        <v>0</v>
      </c>
      <c r="M6376" s="74">
        <f>計算過程!K6373</f>
        <v>0</v>
      </c>
      <c r="N6376" s="75">
        <f>計算過程!Q6373</f>
        <v>0</v>
      </c>
    </row>
    <row r="6377" spans="8:14">
      <c r="H6377" s="38">
        <v>41905</v>
      </c>
      <c r="I6377" s="39" t="s">
        <v>157</v>
      </c>
      <c r="J6377" s="74">
        <f>計算過程!D6374</f>
        <v>0</v>
      </c>
      <c r="K6377" s="74">
        <f>計算過程!I6374</f>
        <v>0</v>
      </c>
      <c r="L6377" s="74">
        <f>計算過程!J6374</f>
        <v>0</v>
      </c>
      <c r="M6377" s="74">
        <f>計算過程!K6374</f>
        <v>0</v>
      </c>
      <c r="N6377" s="75">
        <f>計算過程!Q6374</f>
        <v>0</v>
      </c>
    </row>
    <row r="6378" spans="8:14">
      <c r="H6378" s="38">
        <v>41905</v>
      </c>
      <c r="I6378" s="39" t="s">
        <v>158</v>
      </c>
      <c r="J6378" s="74">
        <f>計算過程!D6375</f>
        <v>0</v>
      </c>
      <c r="K6378" s="74">
        <f>計算過程!I6375</f>
        <v>0</v>
      </c>
      <c r="L6378" s="74">
        <f>計算過程!J6375</f>
        <v>0</v>
      </c>
      <c r="M6378" s="74">
        <f>計算過程!K6375</f>
        <v>0</v>
      </c>
      <c r="N6378" s="75">
        <f>計算過程!Q6375</f>
        <v>0</v>
      </c>
    </row>
    <row r="6379" spans="8:14">
      <c r="H6379" s="38">
        <v>41905</v>
      </c>
      <c r="I6379" s="39" t="s">
        <v>159</v>
      </c>
      <c r="J6379" s="74">
        <f>計算過程!D6376</f>
        <v>0</v>
      </c>
      <c r="K6379" s="74">
        <f>計算過程!I6376</f>
        <v>0</v>
      </c>
      <c r="L6379" s="74">
        <f>計算過程!J6376</f>
        <v>0</v>
      </c>
      <c r="M6379" s="74">
        <f>計算過程!K6376</f>
        <v>0</v>
      </c>
      <c r="N6379" s="75">
        <f>計算過程!Q6376</f>
        <v>0</v>
      </c>
    </row>
    <row r="6380" spans="8:14">
      <c r="H6380" s="38">
        <v>41905</v>
      </c>
      <c r="I6380" s="39" t="s">
        <v>160</v>
      </c>
      <c r="J6380" s="74">
        <f>計算過程!D6377</f>
        <v>0</v>
      </c>
      <c r="K6380" s="74">
        <f>計算過程!I6377</f>
        <v>0</v>
      </c>
      <c r="L6380" s="74">
        <f>計算過程!J6377</f>
        <v>0</v>
      </c>
      <c r="M6380" s="74">
        <f>計算過程!K6377</f>
        <v>0</v>
      </c>
      <c r="N6380" s="75">
        <f>計算過程!Q6377</f>
        <v>0</v>
      </c>
    </row>
    <row r="6381" spans="8:14">
      <c r="H6381" s="38">
        <v>41905</v>
      </c>
      <c r="I6381" s="39" t="s">
        <v>161</v>
      </c>
      <c r="J6381" s="74">
        <f>計算過程!D6378</f>
        <v>0</v>
      </c>
      <c r="K6381" s="74">
        <f>計算過程!I6378</f>
        <v>0</v>
      </c>
      <c r="L6381" s="74">
        <f>計算過程!J6378</f>
        <v>0</v>
      </c>
      <c r="M6381" s="74">
        <f>計算過程!K6378</f>
        <v>0</v>
      </c>
      <c r="N6381" s="75">
        <f>計算過程!Q6378</f>
        <v>0</v>
      </c>
    </row>
    <row r="6382" spans="8:14">
      <c r="H6382" s="38">
        <v>41905</v>
      </c>
      <c r="I6382" s="39" t="s">
        <v>162</v>
      </c>
      <c r="J6382" s="74">
        <f>計算過程!D6379</f>
        <v>0</v>
      </c>
      <c r="K6382" s="74">
        <f>計算過程!I6379</f>
        <v>0</v>
      </c>
      <c r="L6382" s="74">
        <f>計算過程!J6379</f>
        <v>0</v>
      </c>
      <c r="M6382" s="74">
        <f>計算過程!K6379</f>
        <v>0</v>
      </c>
      <c r="N6382" s="75">
        <f>計算過程!Q6379</f>
        <v>0</v>
      </c>
    </row>
    <row r="6383" spans="8:14">
      <c r="H6383" s="38">
        <v>41905</v>
      </c>
      <c r="I6383" s="39" t="s">
        <v>163</v>
      </c>
      <c r="J6383" s="74">
        <f>計算過程!D6380</f>
        <v>0</v>
      </c>
      <c r="K6383" s="74">
        <f>計算過程!I6380</f>
        <v>0</v>
      </c>
      <c r="L6383" s="74">
        <f>計算過程!J6380</f>
        <v>0</v>
      </c>
      <c r="M6383" s="74">
        <f>計算過程!K6380</f>
        <v>0</v>
      </c>
      <c r="N6383" s="75">
        <f>計算過程!Q6380</f>
        <v>0</v>
      </c>
    </row>
    <row r="6384" spans="8:14">
      <c r="H6384" s="38">
        <v>41905</v>
      </c>
      <c r="I6384" s="39" t="s">
        <v>164</v>
      </c>
      <c r="J6384" s="74">
        <f>計算過程!D6381</f>
        <v>0</v>
      </c>
      <c r="K6384" s="74">
        <f>計算過程!I6381</f>
        <v>0</v>
      </c>
      <c r="L6384" s="74">
        <f>計算過程!J6381</f>
        <v>0</v>
      </c>
      <c r="M6384" s="74">
        <f>計算過程!K6381</f>
        <v>0</v>
      </c>
      <c r="N6384" s="75">
        <f>計算過程!Q6381</f>
        <v>0</v>
      </c>
    </row>
    <row r="6385" spans="8:14">
      <c r="H6385" s="38">
        <v>41905</v>
      </c>
      <c r="I6385" s="39" t="s">
        <v>165</v>
      </c>
      <c r="J6385" s="74">
        <f>計算過程!D6382</f>
        <v>0</v>
      </c>
      <c r="K6385" s="74">
        <f>計算過程!I6382</f>
        <v>0</v>
      </c>
      <c r="L6385" s="74">
        <f>計算過程!J6382</f>
        <v>0</v>
      </c>
      <c r="M6385" s="74">
        <f>計算過程!K6382</f>
        <v>0</v>
      </c>
      <c r="N6385" s="75">
        <f>計算過程!Q6382</f>
        <v>0</v>
      </c>
    </row>
    <row r="6386" spans="8:14">
      <c r="H6386" s="38">
        <v>41905</v>
      </c>
      <c r="I6386" s="39" t="s">
        <v>166</v>
      </c>
      <c r="J6386" s="74">
        <f>計算過程!D6383</f>
        <v>0</v>
      </c>
      <c r="K6386" s="74">
        <f>計算過程!I6383</f>
        <v>0</v>
      </c>
      <c r="L6386" s="74">
        <f>計算過程!J6383</f>
        <v>0</v>
      </c>
      <c r="M6386" s="74">
        <f>計算過程!K6383</f>
        <v>0</v>
      </c>
      <c r="N6386" s="75">
        <f>計算過程!Q6383</f>
        <v>0</v>
      </c>
    </row>
    <row r="6387" spans="8:14">
      <c r="H6387" s="38">
        <v>41905</v>
      </c>
      <c r="I6387" s="39" t="s">
        <v>167</v>
      </c>
      <c r="J6387" s="74">
        <f>計算過程!D6384</f>
        <v>0</v>
      </c>
      <c r="K6387" s="74">
        <f>計算過程!I6384</f>
        <v>0</v>
      </c>
      <c r="L6387" s="74">
        <f>計算過程!J6384</f>
        <v>0</v>
      </c>
      <c r="M6387" s="74">
        <f>計算過程!K6384</f>
        <v>0</v>
      </c>
      <c r="N6387" s="75">
        <f>計算過程!Q6384</f>
        <v>0</v>
      </c>
    </row>
    <row r="6388" spans="8:14">
      <c r="H6388" s="38">
        <v>41905</v>
      </c>
      <c r="I6388" s="39" t="s">
        <v>168</v>
      </c>
      <c r="J6388" s="74">
        <f>計算過程!D6385</f>
        <v>0</v>
      </c>
      <c r="K6388" s="74">
        <f>計算過程!I6385</f>
        <v>0</v>
      </c>
      <c r="L6388" s="74">
        <f>計算過程!J6385</f>
        <v>0</v>
      </c>
      <c r="M6388" s="74">
        <f>計算過程!K6385</f>
        <v>0</v>
      </c>
      <c r="N6388" s="75">
        <f>計算過程!Q6385</f>
        <v>0</v>
      </c>
    </row>
    <row r="6389" spans="8:14">
      <c r="H6389" s="38">
        <v>41905</v>
      </c>
      <c r="I6389" s="39" t="s">
        <v>169</v>
      </c>
      <c r="J6389" s="74">
        <f>計算過程!D6386</f>
        <v>0</v>
      </c>
      <c r="K6389" s="74">
        <f>計算過程!I6386</f>
        <v>0</v>
      </c>
      <c r="L6389" s="74">
        <f>計算過程!J6386</f>
        <v>0</v>
      </c>
      <c r="M6389" s="74">
        <f>計算過程!K6386</f>
        <v>0</v>
      </c>
      <c r="N6389" s="75">
        <f>計算過程!Q6386</f>
        <v>0</v>
      </c>
    </row>
    <row r="6390" spans="8:14">
      <c r="H6390" s="38">
        <v>41905</v>
      </c>
      <c r="I6390" s="39" t="s">
        <v>170</v>
      </c>
      <c r="J6390" s="74">
        <f>計算過程!D6387</f>
        <v>0</v>
      </c>
      <c r="K6390" s="74">
        <f>計算過程!I6387</f>
        <v>0</v>
      </c>
      <c r="L6390" s="74">
        <f>計算過程!J6387</f>
        <v>0</v>
      </c>
      <c r="M6390" s="74">
        <f>計算過程!K6387</f>
        <v>0</v>
      </c>
      <c r="N6390" s="75">
        <f>計算過程!Q6387</f>
        <v>0</v>
      </c>
    </row>
    <row r="6391" spans="8:14">
      <c r="H6391" s="38">
        <v>41905</v>
      </c>
      <c r="I6391" s="39" t="s">
        <v>171</v>
      </c>
      <c r="J6391" s="74">
        <f>計算過程!D6388</f>
        <v>0</v>
      </c>
      <c r="K6391" s="74">
        <f>計算過程!I6388</f>
        <v>0</v>
      </c>
      <c r="L6391" s="74">
        <f>計算過程!J6388</f>
        <v>0</v>
      </c>
      <c r="M6391" s="74">
        <f>計算過程!K6388</f>
        <v>0</v>
      </c>
      <c r="N6391" s="75">
        <f>計算過程!Q6388</f>
        <v>0</v>
      </c>
    </row>
    <row r="6392" spans="8:14">
      <c r="H6392" s="38">
        <v>41905</v>
      </c>
      <c r="I6392" s="39" t="s">
        <v>172</v>
      </c>
      <c r="J6392" s="74">
        <f>計算過程!D6389</f>
        <v>0</v>
      </c>
      <c r="K6392" s="74">
        <f>計算過程!I6389</f>
        <v>0</v>
      </c>
      <c r="L6392" s="74">
        <f>計算過程!J6389</f>
        <v>0</v>
      </c>
      <c r="M6392" s="74">
        <f>計算過程!K6389</f>
        <v>0</v>
      </c>
      <c r="N6392" s="75">
        <f>計算過程!Q6389</f>
        <v>0</v>
      </c>
    </row>
    <row r="6393" spans="8:14">
      <c r="H6393" s="38">
        <v>41906</v>
      </c>
      <c r="I6393" s="39" t="s">
        <v>149</v>
      </c>
      <c r="J6393" s="74">
        <f>計算過程!D6390</f>
        <v>0</v>
      </c>
      <c r="K6393" s="74">
        <f>計算過程!I6390</f>
        <v>0</v>
      </c>
      <c r="L6393" s="74">
        <f>計算過程!J6390</f>
        <v>0</v>
      </c>
      <c r="M6393" s="74">
        <f>計算過程!K6390</f>
        <v>0</v>
      </c>
      <c r="N6393" s="75">
        <f>計算過程!Q6390</f>
        <v>0</v>
      </c>
    </row>
    <row r="6394" spans="8:14">
      <c r="H6394" s="38">
        <v>41906</v>
      </c>
      <c r="I6394" s="39" t="s">
        <v>150</v>
      </c>
      <c r="J6394" s="74">
        <f>計算過程!D6391</f>
        <v>0</v>
      </c>
      <c r="K6394" s="74">
        <f>計算過程!I6391</f>
        <v>0</v>
      </c>
      <c r="L6394" s="74">
        <f>計算過程!J6391</f>
        <v>0</v>
      </c>
      <c r="M6394" s="74">
        <f>計算過程!K6391</f>
        <v>0</v>
      </c>
      <c r="N6394" s="75">
        <f>計算過程!Q6391</f>
        <v>0</v>
      </c>
    </row>
    <row r="6395" spans="8:14">
      <c r="H6395" s="38">
        <v>41906</v>
      </c>
      <c r="I6395" s="39" t="s">
        <v>151</v>
      </c>
      <c r="J6395" s="74">
        <f>計算過程!D6392</f>
        <v>0</v>
      </c>
      <c r="K6395" s="74">
        <f>計算過程!I6392</f>
        <v>0</v>
      </c>
      <c r="L6395" s="74">
        <f>計算過程!J6392</f>
        <v>0</v>
      </c>
      <c r="M6395" s="74">
        <f>計算過程!K6392</f>
        <v>0</v>
      </c>
      <c r="N6395" s="75">
        <f>計算過程!Q6392</f>
        <v>0</v>
      </c>
    </row>
    <row r="6396" spans="8:14">
      <c r="H6396" s="38">
        <v>41906</v>
      </c>
      <c r="I6396" s="39" t="s">
        <v>152</v>
      </c>
      <c r="J6396" s="74">
        <f>計算過程!D6393</f>
        <v>0</v>
      </c>
      <c r="K6396" s="74">
        <f>計算過程!I6393</f>
        <v>0</v>
      </c>
      <c r="L6396" s="74">
        <f>計算過程!J6393</f>
        <v>0</v>
      </c>
      <c r="M6396" s="74">
        <f>計算過程!K6393</f>
        <v>0</v>
      </c>
      <c r="N6396" s="75">
        <f>計算過程!Q6393</f>
        <v>0</v>
      </c>
    </row>
    <row r="6397" spans="8:14">
      <c r="H6397" s="38">
        <v>41906</v>
      </c>
      <c r="I6397" s="39" t="s">
        <v>153</v>
      </c>
      <c r="J6397" s="74">
        <f>計算過程!D6394</f>
        <v>0</v>
      </c>
      <c r="K6397" s="74">
        <f>計算過程!I6394</f>
        <v>0</v>
      </c>
      <c r="L6397" s="74">
        <f>計算過程!J6394</f>
        <v>0</v>
      </c>
      <c r="M6397" s="74">
        <f>計算過程!K6394</f>
        <v>0</v>
      </c>
      <c r="N6397" s="75">
        <f>計算過程!Q6394</f>
        <v>0</v>
      </c>
    </row>
    <row r="6398" spans="8:14">
      <c r="H6398" s="38">
        <v>41906</v>
      </c>
      <c r="I6398" s="39" t="s">
        <v>154</v>
      </c>
      <c r="J6398" s="74">
        <f>計算過程!D6395</f>
        <v>0</v>
      </c>
      <c r="K6398" s="74">
        <f>計算過程!I6395</f>
        <v>0</v>
      </c>
      <c r="L6398" s="74">
        <f>計算過程!J6395</f>
        <v>0</v>
      </c>
      <c r="M6398" s="74">
        <f>計算過程!K6395</f>
        <v>0</v>
      </c>
      <c r="N6398" s="75">
        <f>計算過程!Q6395</f>
        <v>0</v>
      </c>
    </row>
    <row r="6399" spans="8:14">
      <c r="H6399" s="38">
        <v>41906</v>
      </c>
      <c r="I6399" s="39" t="s">
        <v>155</v>
      </c>
      <c r="J6399" s="74">
        <f>計算過程!D6396</f>
        <v>0</v>
      </c>
      <c r="K6399" s="74">
        <f>計算過程!I6396</f>
        <v>0</v>
      </c>
      <c r="L6399" s="74">
        <f>計算過程!J6396</f>
        <v>0</v>
      </c>
      <c r="M6399" s="74">
        <f>計算過程!K6396</f>
        <v>0</v>
      </c>
      <c r="N6399" s="75">
        <f>計算過程!Q6396</f>
        <v>0</v>
      </c>
    </row>
    <row r="6400" spans="8:14">
      <c r="H6400" s="38">
        <v>41906</v>
      </c>
      <c r="I6400" s="39" t="s">
        <v>156</v>
      </c>
      <c r="J6400" s="74">
        <f>計算過程!D6397</f>
        <v>0</v>
      </c>
      <c r="K6400" s="74">
        <f>計算過程!I6397</f>
        <v>0</v>
      </c>
      <c r="L6400" s="74">
        <f>計算過程!J6397</f>
        <v>0</v>
      </c>
      <c r="M6400" s="74">
        <f>計算過程!K6397</f>
        <v>0</v>
      </c>
      <c r="N6400" s="75">
        <f>計算過程!Q6397</f>
        <v>0</v>
      </c>
    </row>
    <row r="6401" spans="8:14">
      <c r="H6401" s="38">
        <v>41906</v>
      </c>
      <c r="I6401" s="39" t="s">
        <v>157</v>
      </c>
      <c r="J6401" s="74">
        <f>計算過程!D6398</f>
        <v>0</v>
      </c>
      <c r="K6401" s="74">
        <f>計算過程!I6398</f>
        <v>0</v>
      </c>
      <c r="L6401" s="74">
        <f>計算過程!J6398</f>
        <v>0</v>
      </c>
      <c r="M6401" s="74">
        <f>計算過程!K6398</f>
        <v>0</v>
      </c>
      <c r="N6401" s="75">
        <f>計算過程!Q6398</f>
        <v>0</v>
      </c>
    </row>
    <row r="6402" spans="8:14">
      <c r="H6402" s="38">
        <v>41906</v>
      </c>
      <c r="I6402" s="39" t="s">
        <v>158</v>
      </c>
      <c r="J6402" s="74">
        <f>計算過程!D6399</f>
        <v>0</v>
      </c>
      <c r="K6402" s="74">
        <f>計算過程!I6399</f>
        <v>0</v>
      </c>
      <c r="L6402" s="74">
        <f>計算過程!J6399</f>
        <v>0</v>
      </c>
      <c r="M6402" s="74">
        <f>計算過程!K6399</f>
        <v>0</v>
      </c>
      <c r="N6402" s="75">
        <f>計算過程!Q6399</f>
        <v>0</v>
      </c>
    </row>
    <row r="6403" spans="8:14">
      <c r="H6403" s="38">
        <v>41906</v>
      </c>
      <c r="I6403" s="39" t="s">
        <v>159</v>
      </c>
      <c r="J6403" s="74">
        <f>計算過程!D6400</f>
        <v>0</v>
      </c>
      <c r="K6403" s="74">
        <f>計算過程!I6400</f>
        <v>0</v>
      </c>
      <c r="L6403" s="74">
        <f>計算過程!J6400</f>
        <v>0</v>
      </c>
      <c r="M6403" s="74">
        <f>計算過程!K6400</f>
        <v>0</v>
      </c>
      <c r="N6403" s="75">
        <f>計算過程!Q6400</f>
        <v>0</v>
      </c>
    </row>
    <row r="6404" spans="8:14">
      <c r="H6404" s="38">
        <v>41906</v>
      </c>
      <c r="I6404" s="39" t="s">
        <v>160</v>
      </c>
      <c r="J6404" s="74">
        <f>計算過程!D6401</f>
        <v>0</v>
      </c>
      <c r="K6404" s="74">
        <f>計算過程!I6401</f>
        <v>0</v>
      </c>
      <c r="L6404" s="74">
        <f>計算過程!J6401</f>
        <v>0</v>
      </c>
      <c r="M6404" s="74">
        <f>計算過程!K6401</f>
        <v>0</v>
      </c>
      <c r="N6404" s="75">
        <f>計算過程!Q6401</f>
        <v>0</v>
      </c>
    </row>
    <row r="6405" spans="8:14">
      <c r="H6405" s="38">
        <v>41906</v>
      </c>
      <c r="I6405" s="39" t="s">
        <v>161</v>
      </c>
      <c r="J6405" s="74">
        <f>計算過程!D6402</f>
        <v>0</v>
      </c>
      <c r="K6405" s="74">
        <f>計算過程!I6402</f>
        <v>0</v>
      </c>
      <c r="L6405" s="74">
        <f>計算過程!J6402</f>
        <v>0</v>
      </c>
      <c r="M6405" s="74">
        <f>計算過程!K6402</f>
        <v>0</v>
      </c>
      <c r="N6405" s="75">
        <f>計算過程!Q6402</f>
        <v>0</v>
      </c>
    </row>
    <row r="6406" spans="8:14">
      <c r="H6406" s="38">
        <v>41906</v>
      </c>
      <c r="I6406" s="39" t="s">
        <v>162</v>
      </c>
      <c r="J6406" s="74">
        <f>計算過程!D6403</f>
        <v>0</v>
      </c>
      <c r="K6406" s="74">
        <f>計算過程!I6403</f>
        <v>0</v>
      </c>
      <c r="L6406" s="74">
        <f>計算過程!J6403</f>
        <v>0</v>
      </c>
      <c r="M6406" s="74">
        <f>計算過程!K6403</f>
        <v>0</v>
      </c>
      <c r="N6406" s="75">
        <f>計算過程!Q6403</f>
        <v>0</v>
      </c>
    </row>
    <row r="6407" spans="8:14">
      <c r="H6407" s="38">
        <v>41906</v>
      </c>
      <c r="I6407" s="39" t="s">
        <v>163</v>
      </c>
      <c r="J6407" s="74">
        <f>計算過程!D6404</f>
        <v>0</v>
      </c>
      <c r="K6407" s="74">
        <f>計算過程!I6404</f>
        <v>0</v>
      </c>
      <c r="L6407" s="74">
        <f>計算過程!J6404</f>
        <v>0</v>
      </c>
      <c r="M6407" s="74">
        <f>計算過程!K6404</f>
        <v>0</v>
      </c>
      <c r="N6407" s="75">
        <f>計算過程!Q6404</f>
        <v>0</v>
      </c>
    </row>
    <row r="6408" spans="8:14">
      <c r="H6408" s="38">
        <v>41906</v>
      </c>
      <c r="I6408" s="39" t="s">
        <v>164</v>
      </c>
      <c r="J6408" s="74">
        <f>計算過程!D6405</f>
        <v>0</v>
      </c>
      <c r="K6408" s="74">
        <f>計算過程!I6405</f>
        <v>0</v>
      </c>
      <c r="L6408" s="74">
        <f>計算過程!J6405</f>
        <v>0</v>
      </c>
      <c r="M6408" s="74">
        <f>計算過程!K6405</f>
        <v>0</v>
      </c>
      <c r="N6408" s="75">
        <f>計算過程!Q6405</f>
        <v>0</v>
      </c>
    </row>
    <row r="6409" spans="8:14">
      <c r="H6409" s="38">
        <v>41906</v>
      </c>
      <c r="I6409" s="39" t="s">
        <v>165</v>
      </c>
      <c r="J6409" s="74">
        <f>計算過程!D6406</f>
        <v>0</v>
      </c>
      <c r="K6409" s="74">
        <f>計算過程!I6406</f>
        <v>0</v>
      </c>
      <c r="L6409" s="74">
        <f>計算過程!J6406</f>
        <v>0</v>
      </c>
      <c r="M6409" s="74">
        <f>計算過程!K6406</f>
        <v>0</v>
      </c>
      <c r="N6409" s="75">
        <f>計算過程!Q6406</f>
        <v>0</v>
      </c>
    </row>
    <row r="6410" spans="8:14">
      <c r="H6410" s="38">
        <v>41906</v>
      </c>
      <c r="I6410" s="39" t="s">
        <v>166</v>
      </c>
      <c r="J6410" s="74">
        <f>計算過程!D6407</f>
        <v>0</v>
      </c>
      <c r="K6410" s="74">
        <f>計算過程!I6407</f>
        <v>0</v>
      </c>
      <c r="L6410" s="74">
        <f>計算過程!J6407</f>
        <v>0</v>
      </c>
      <c r="M6410" s="74">
        <f>計算過程!K6407</f>
        <v>0</v>
      </c>
      <c r="N6410" s="75">
        <f>計算過程!Q6407</f>
        <v>0</v>
      </c>
    </row>
    <row r="6411" spans="8:14">
      <c r="H6411" s="38">
        <v>41906</v>
      </c>
      <c r="I6411" s="39" t="s">
        <v>167</v>
      </c>
      <c r="J6411" s="74">
        <f>計算過程!D6408</f>
        <v>0</v>
      </c>
      <c r="K6411" s="74">
        <f>計算過程!I6408</f>
        <v>0</v>
      </c>
      <c r="L6411" s="74">
        <f>計算過程!J6408</f>
        <v>0</v>
      </c>
      <c r="M6411" s="74">
        <f>計算過程!K6408</f>
        <v>0</v>
      </c>
      <c r="N6411" s="75">
        <f>計算過程!Q6408</f>
        <v>0</v>
      </c>
    </row>
    <row r="6412" spans="8:14">
      <c r="H6412" s="38">
        <v>41906</v>
      </c>
      <c r="I6412" s="39" t="s">
        <v>168</v>
      </c>
      <c r="J6412" s="74">
        <f>計算過程!D6409</f>
        <v>0</v>
      </c>
      <c r="K6412" s="74">
        <f>計算過程!I6409</f>
        <v>0</v>
      </c>
      <c r="L6412" s="74">
        <f>計算過程!J6409</f>
        <v>0</v>
      </c>
      <c r="M6412" s="74">
        <f>計算過程!K6409</f>
        <v>0</v>
      </c>
      <c r="N6412" s="75">
        <f>計算過程!Q6409</f>
        <v>0</v>
      </c>
    </row>
    <row r="6413" spans="8:14">
      <c r="H6413" s="38">
        <v>41906</v>
      </c>
      <c r="I6413" s="39" t="s">
        <v>169</v>
      </c>
      <c r="J6413" s="74">
        <f>計算過程!D6410</f>
        <v>0</v>
      </c>
      <c r="K6413" s="74">
        <f>計算過程!I6410</f>
        <v>0</v>
      </c>
      <c r="L6413" s="74">
        <f>計算過程!J6410</f>
        <v>0</v>
      </c>
      <c r="M6413" s="74">
        <f>計算過程!K6410</f>
        <v>0</v>
      </c>
      <c r="N6413" s="75">
        <f>計算過程!Q6410</f>
        <v>0</v>
      </c>
    </row>
    <row r="6414" spans="8:14">
      <c r="H6414" s="38">
        <v>41906</v>
      </c>
      <c r="I6414" s="39" t="s">
        <v>170</v>
      </c>
      <c r="J6414" s="74">
        <f>計算過程!D6411</f>
        <v>0</v>
      </c>
      <c r="K6414" s="74">
        <f>計算過程!I6411</f>
        <v>0</v>
      </c>
      <c r="L6414" s="74">
        <f>計算過程!J6411</f>
        <v>0</v>
      </c>
      <c r="M6414" s="74">
        <f>計算過程!K6411</f>
        <v>0</v>
      </c>
      <c r="N6414" s="75">
        <f>計算過程!Q6411</f>
        <v>0</v>
      </c>
    </row>
    <row r="6415" spans="8:14">
      <c r="H6415" s="38">
        <v>41906</v>
      </c>
      <c r="I6415" s="39" t="s">
        <v>171</v>
      </c>
      <c r="J6415" s="74">
        <f>計算過程!D6412</f>
        <v>0</v>
      </c>
      <c r="K6415" s="74">
        <f>計算過程!I6412</f>
        <v>0</v>
      </c>
      <c r="L6415" s="74">
        <f>計算過程!J6412</f>
        <v>0</v>
      </c>
      <c r="M6415" s="74">
        <f>計算過程!K6412</f>
        <v>0</v>
      </c>
      <c r="N6415" s="75">
        <f>計算過程!Q6412</f>
        <v>0</v>
      </c>
    </row>
    <row r="6416" spans="8:14">
      <c r="H6416" s="38">
        <v>41906</v>
      </c>
      <c r="I6416" s="39" t="s">
        <v>172</v>
      </c>
      <c r="J6416" s="74">
        <f>計算過程!D6413</f>
        <v>0</v>
      </c>
      <c r="K6416" s="74">
        <f>計算過程!I6413</f>
        <v>0</v>
      </c>
      <c r="L6416" s="74">
        <f>計算過程!J6413</f>
        <v>0</v>
      </c>
      <c r="M6416" s="74">
        <f>計算過程!K6413</f>
        <v>0</v>
      </c>
      <c r="N6416" s="75">
        <f>計算過程!Q6413</f>
        <v>0</v>
      </c>
    </row>
    <row r="6417" spans="8:14">
      <c r="H6417" s="38">
        <v>41907</v>
      </c>
      <c r="I6417" s="39" t="s">
        <v>149</v>
      </c>
      <c r="J6417" s="74">
        <f>計算過程!D6414</f>
        <v>0</v>
      </c>
      <c r="K6417" s="74">
        <f>計算過程!I6414</f>
        <v>0</v>
      </c>
      <c r="L6417" s="74">
        <f>計算過程!J6414</f>
        <v>0</v>
      </c>
      <c r="M6417" s="74">
        <f>計算過程!K6414</f>
        <v>0</v>
      </c>
      <c r="N6417" s="75">
        <f>計算過程!Q6414</f>
        <v>0</v>
      </c>
    </row>
    <row r="6418" spans="8:14">
      <c r="H6418" s="38">
        <v>41907</v>
      </c>
      <c r="I6418" s="39" t="s">
        <v>150</v>
      </c>
      <c r="J6418" s="74">
        <f>計算過程!D6415</f>
        <v>0</v>
      </c>
      <c r="K6418" s="74">
        <f>計算過程!I6415</f>
        <v>0</v>
      </c>
      <c r="L6418" s="74">
        <f>計算過程!J6415</f>
        <v>0</v>
      </c>
      <c r="M6418" s="74">
        <f>計算過程!K6415</f>
        <v>0</v>
      </c>
      <c r="N6418" s="75">
        <f>計算過程!Q6415</f>
        <v>0</v>
      </c>
    </row>
    <row r="6419" spans="8:14">
      <c r="H6419" s="38">
        <v>41907</v>
      </c>
      <c r="I6419" s="39" t="s">
        <v>151</v>
      </c>
      <c r="J6419" s="74">
        <f>計算過程!D6416</f>
        <v>0</v>
      </c>
      <c r="K6419" s="74">
        <f>計算過程!I6416</f>
        <v>0</v>
      </c>
      <c r="L6419" s="74">
        <f>計算過程!J6416</f>
        <v>0</v>
      </c>
      <c r="M6419" s="74">
        <f>計算過程!K6416</f>
        <v>0</v>
      </c>
      <c r="N6419" s="75">
        <f>計算過程!Q6416</f>
        <v>0</v>
      </c>
    </row>
    <row r="6420" spans="8:14">
      <c r="H6420" s="38">
        <v>41907</v>
      </c>
      <c r="I6420" s="39" t="s">
        <v>152</v>
      </c>
      <c r="J6420" s="74">
        <f>計算過程!D6417</f>
        <v>0</v>
      </c>
      <c r="K6420" s="74">
        <f>計算過程!I6417</f>
        <v>0</v>
      </c>
      <c r="L6420" s="74">
        <f>計算過程!J6417</f>
        <v>0</v>
      </c>
      <c r="M6420" s="74">
        <f>計算過程!K6417</f>
        <v>0</v>
      </c>
      <c r="N6420" s="75">
        <f>計算過程!Q6417</f>
        <v>0</v>
      </c>
    </row>
    <row r="6421" spans="8:14">
      <c r="H6421" s="38">
        <v>41907</v>
      </c>
      <c r="I6421" s="39" t="s">
        <v>153</v>
      </c>
      <c r="J6421" s="74">
        <f>計算過程!D6418</f>
        <v>0</v>
      </c>
      <c r="K6421" s="74">
        <f>計算過程!I6418</f>
        <v>0</v>
      </c>
      <c r="L6421" s="74">
        <f>計算過程!J6418</f>
        <v>0</v>
      </c>
      <c r="M6421" s="74">
        <f>計算過程!K6418</f>
        <v>0</v>
      </c>
      <c r="N6421" s="75">
        <f>計算過程!Q6418</f>
        <v>0</v>
      </c>
    </row>
    <row r="6422" spans="8:14">
      <c r="H6422" s="38">
        <v>41907</v>
      </c>
      <c r="I6422" s="39" t="s">
        <v>154</v>
      </c>
      <c r="J6422" s="74">
        <f>計算過程!D6419</f>
        <v>0</v>
      </c>
      <c r="K6422" s="74">
        <f>計算過程!I6419</f>
        <v>0</v>
      </c>
      <c r="L6422" s="74">
        <f>計算過程!J6419</f>
        <v>0</v>
      </c>
      <c r="M6422" s="74">
        <f>計算過程!K6419</f>
        <v>0</v>
      </c>
      <c r="N6422" s="75">
        <f>計算過程!Q6419</f>
        <v>0</v>
      </c>
    </row>
    <row r="6423" spans="8:14">
      <c r="H6423" s="38">
        <v>41907</v>
      </c>
      <c r="I6423" s="39" t="s">
        <v>155</v>
      </c>
      <c r="J6423" s="74">
        <f>計算過程!D6420</f>
        <v>0</v>
      </c>
      <c r="K6423" s="74">
        <f>計算過程!I6420</f>
        <v>0</v>
      </c>
      <c r="L6423" s="74">
        <f>計算過程!J6420</f>
        <v>0</v>
      </c>
      <c r="M6423" s="74">
        <f>計算過程!K6420</f>
        <v>0</v>
      </c>
      <c r="N6423" s="75">
        <f>計算過程!Q6420</f>
        <v>0</v>
      </c>
    </row>
    <row r="6424" spans="8:14">
      <c r="H6424" s="38">
        <v>41907</v>
      </c>
      <c r="I6424" s="39" t="s">
        <v>156</v>
      </c>
      <c r="J6424" s="74">
        <f>計算過程!D6421</f>
        <v>0</v>
      </c>
      <c r="K6424" s="74">
        <f>計算過程!I6421</f>
        <v>0</v>
      </c>
      <c r="L6424" s="74">
        <f>計算過程!J6421</f>
        <v>0</v>
      </c>
      <c r="M6424" s="74">
        <f>計算過程!K6421</f>
        <v>0</v>
      </c>
      <c r="N6424" s="75">
        <f>計算過程!Q6421</f>
        <v>0</v>
      </c>
    </row>
    <row r="6425" spans="8:14">
      <c r="H6425" s="38">
        <v>41907</v>
      </c>
      <c r="I6425" s="39" t="s">
        <v>157</v>
      </c>
      <c r="J6425" s="74">
        <f>計算過程!D6422</f>
        <v>0</v>
      </c>
      <c r="K6425" s="74">
        <f>計算過程!I6422</f>
        <v>0</v>
      </c>
      <c r="L6425" s="74">
        <f>計算過程!J6422</f>
        <v>0</v>
      </c>
      <c r="M6425" s="74">
        <f>計算過程!K6422</f>
        <v>0</v>
      </c>
      <c r="N6425" s="75">
        <f>計算過程!Q6422</f>
        <v>0</v>
      </c>
    </row>
    <row r="6426" spans="8:14">
      <c r="H6426" s="38">
        <v>41907</v>
      </c>
      <c r="I6426" s="39" t="s">
        <v>158</v>
      </c>
      <c r="J6426" s="74">
        <f>計算過程!D6423</f>
        <v>0</v>
      </c>
      <c r="K6426" s="74">
        <f>計算過程!I6423</f>
        <v>0</v>
      </c>
      <c r="L6426" s="74">
        <f>計算過程!J6423</f>
        <v>0</v>
      </c>
      <c r="M6426" s="74">
        <f>計算過程!K6423</f>
        <v>0</v>
      </c>
      <c r="N6426" s="75">
        <f>計算過程!Q6423</f>
        <v>0</v>
      </c>
    </row>
    <row r="6427" spans="8:14">
      <c r="H6427" s="38">
        <v>41907</v>
      </c>
      <c r="I6427" s="39" t="s">
        <v>159</v>
      </c>
      <c r="J6427" s="74">
        <f>計算過程!D6424</f>
        <v>0</v>
      </c>
      <c r="K6427" s="74">
        <f>計算過程!I6424</f>
        <v>0</v>
      </c>
      <c r="L6427" s="74">
        <f>計算過程!J6424</f>
        <v>0</v>
      </c>
      <c r="M6427" s="74">
        <f>計算過程!K6424</f>
        <v>0</v>
      </c>
      <c r="N6427" s="75">
        <f>計算過程!Q6424</f>
        <v>0</v>
      </c>
    </row>
    <row r="6428" spans="8:14">
      <c r="H6428" s="38">
        <v>41907</v>
      </c>
      <c r="I6428" s="39" t="s">
        <v>160</v>
      </c>
      <c r="J6428" s="74">
        <f>計算過程!D6425</f>
        <v>0</v>
      </c>
      <c r="K6428" s="74">
        <f>計算過程!I6425</f>
        <v>0</v>
      </c>
      <c r="L6428" s="74">
        <f>計算過程!J6425</f>
        <v>0</v>
      </c>
      <c r="M6428" s="74">
        <f>計算過程!K6425</f>
        <v>0</v>
      </c>
      <c r="N6428" s="75">
        <f>計算過程!Q6425</f>
        <v>0</v>
      </c>
    </row>
    <row r="6429" spans="8:14">
      <c r="H6429" s="38">
        <v>41907</v>
      </c>
      <c r="I6429" s="39" t="s">
        <v>161</v>
      </c>
      <c r="J6429" s="74">
        <f>計算過程!D6426</f>
        <v>0</v>
      </c>
      <c r="K6429" s="74">
        <f>計算過程!I6426</f>
        <v>0</v>
      </c>
      <c r="L6429" s="74">
        <f>計算過程!J6426</f>
        <v>0</v>
      </c>
      <c r="M6429" s="74">
        <f>計算過程!K6426</f>
        <v>0</v>
      </c>
      <c r="N6429" s="75">
        <f>計算過程!Q6426</f>
        <v>0</v>
      </c>
    </row>
    <row r="6430" spans="8:14">
      <c r="H6430" s="38">
        <v>41907</v>
      </c>
      <c r="I6430" s="39" t="s">
        <v>162</v>
      </c>
      <c r="J6430" s="74">
        <f>計算過程!D6427</f>
        <v>0</v>
      </c>
      <c r="K6430" s="74">
        <f>計算過程!I6427</f>
        <v>0</v>
      </c>
      <c r="L6430" s="74">
        <f>計算過程!J6427</f>
        <v>0</v>
      </c>
      <c r="M6430" s="74">
        <f>計算過程!K6427</f>
        <v>0</v>
      </c>
      <c r="N6430" s="75">
        <f>計算過程!Q6427</f>
        <v>0</v>
      </c>
    </row>
    <row r="6431" spans="8:14">
      <c r="H6431" s="38">
        <v>41907</v>
      </c>
      <c r="I6431" s="39" t="s">
        <v>163</v>
      </c>
      <c r="J6431" s="74">
        <f>計算過程!D6428</f>
        <v>0</v>
      </c>
      <c r="K6431" s="74">
        <f>計算過程!I6428</f>
        <v>0</v>
      </c>
      <c r="L6431" s="74">
        <f>計算過程!J6428</f>
        <v>0</v>
      </c>
      <c r="M6431" s="74">
        <f>計算過程!K6428</f>
        <v>0</v>
      </c>
      <c r="N6431" s="75">
        <f>計算過程!Q6428</f>
        <v>0</v>
      </c>
    </row>
    <row r="6432" spans="8:14">
      <c r="H6432" s="38">
        <v>41907</v>
      </c>
      <c r="I6432" s="39" t="s">
        <v>164</v>
      </c>
      <c r="J6432" s="74">
        <f>計算過程!D6429</f>
        <v>0</v>
      </c>
      <c r="K6432" s="74">
        <f>計算過程!I6429</f>
        <v>0</v>
      </c>
      <c r="L6432" s="74">
        <f>計算過程!J6429</f>
        <v>0</v>
      </c>
      <c r="M6432" s="74">
        <f>計算過程!K6429</f>
        <v>0</v>
      </c>
      <c r="N6432" s="75">
        <f>計算過程!Q6429</f>
        <v>0</v>
      </c>
    </row>
    <row r="6433" spans="8:14">
      <c r="H6433" s="38">
        <v>41907</v>
      </c>
      <c r="I6433" s="39" t="s">
        <v>165</v>
      </c>
      <c r="J6433" s="74">
        <f>計算過程!D6430</f>
        <v>0</v>
      </c>
      <c r="K6433" s="74">
        <f>計算過程!I6430</f>
        <v>0</v>
      </c>
      <c r="L6433" s="74">
        <f>計算過程!J6430</f>
        <v>0</v>
      </c>
      <c r="M6433" s="74">
        <f>計算過程!K6430</f>
        <v>0</v>
      </c>
      <c r="N6433" s="75">
        <f>計算過程!Q6430</f>
        <v>0</v>
      </c>
    </row>
    <row r="6434" spans="8:14">
      <c r="H6434" s="38">
        <v>41907</v>
      </c>
      <c r="I6434" s="39" t="s">
        <v>166</v>
      </c>
      <c r="J6434" s="74">
        <f>計算過程!D6431</f>
        <v>0</v>
      </c>
      <c r="K6434" s="74">
        <f>計算過程!I6431</f>
        <v>0</v>
      </c>
      <c r="L6434" s="74">
        <f>計算過程!J6431</f>
        <v>0</v>
      </c>
      <c r="M6434" s="74">
        <f>計算過程!K6431</f>
        <v>0</v>
      </c>
      <c r="N6434" s="75">
        <f>計算過程!Q6431</f>
        <v>0</v>
      </c>
    </row>
    <row r="6435" spans="8:14">
      <c r="H6435" s="38">
        <v>41907</v>
      </c>
      <c r="I6435" s="39" t="s">
        <v>167</v>
      </c>
      <c r="J6435" s="74">
        <f>計算過程!D6432</f>
        <v>0</v>
      </c>
      <c r="K6435" s="74">
        <f>計算過程!I6432</f>
        <v>0</v>
      </c>
      <c r="L6435" s="74">
        <f>計算過程!J6432</f>
        <v>0</v>
      </c>
      <c r="M6435" s="74">
        <f>計算過程!K6432</f>
        <v>0</v>
      </c>
      <c r="N6435" s="75">
        <f>計算過程!Q6432</f>
        <v>0</v>
      </c>
    </row>
    <row r="6436" spans="8:14">
      <c r="H6436" s="38">
        <v>41907</v>
      </c>
      <c r="I6436" s="39" t="s">
        <v>168</v>
      </c>
      <c r="J6436" s="74">
        <f>計算過程!D6433</f>
        <v>0</v>
      </c>
      <c r="K6436" s="74">
        <f>計算過程!I6433</f>
        <v>0</v>
      </c>
      <c r="L6436" s="74">
        <f>計算過程!J6433</f>
        <v>0</v>
      </c>
      <c r="M6436" s="74">
        <f>計算過程!K6433</f>
        <v>0</v>
      </c>
      <c r="N6436" s="75">
        <f>計算過程!Q6433</f>
        <v>0</v>
      </c>
    </row>
    <row r="6437" spans="8:14">
      <c r="H6437" s="38">
        <v>41907</v>
      </c>
      <c r="I6437" s="39" t="s">
        <v>169</v>
      </c>
      <c r="J6437" s="74">
        <f>計算過程!D6434</f>
        <v>0</v>
      </c>
      <c r="K6437" s="74">
        <f>計算過程!I6434</f>
        <v>0</v>
      </c>
      <c r="L6437" s="74">
        <f>計算過程!J6434</f>
        <v>0</v>
      </c>
      <c r="M6437" s="74">
        <f>計算過程!K6434</f>
        <v>0</v>
      </c>
      <c r="N6437" s="75">
        <f>計算過程!Q6434</f>
        <v>0</v>
      </c>
    </row>
    <row r="6438" spans="8:14">
      <c r="H6438" s="38">
        <v>41907</v>
      </c>
      <c r="I6438" s="39" t="s">
        <v>170</v>
      </c>
      <c r="J6438" s="74">
        <f>計算過程!D6435</f>
        <v>0</v>
      </c>
      <c r="K6438" s="74">
        <f>計算過程!I6435</f>
        <v>0</v>
      </c>
      <c r="L6438" s="74">
        <f>計算過程!J6435</f>
        <v>0</v>
      </c>
      <c r="M6438" s="74">
        <f>計算過程!K6435</f>
        <v>0</v>
      </c>
      <c r="N6438" s="75">
        <f>計算過程!Q6435</f>
        <v>0</v>
      </c>
    </row>
    <row r="6439" spans="8:14">
      <c r="H6439" s="38">
        <v>41907</v>
      </c>
      <c r="I6439" s="39" t="s">
        <v>171</v>
      </c>
      <c r="J6439" s="74">
        <f>計算過程!D6436</f>
        <v>0</v>
      </c>
      <c r="K6439" s="74">
        <f>計算過程!I6436</f>
        <v>0</v>
      </c>
      <c r="L6439" s="74">
        <f>計算過程!J6436</f>
        <v>0</v>
      </c>
      <c r="M6439" s="74">
        <f>計算過程!K6436</f>
        <v>0</v>
      </c>
      <c r="N6439" s="75">
        <f>計算過程!Q6436</f>
        <v>0</v>
      </c>
    </row>
    <row r="6440" spans="8:14">
      <c r="H6440" s="38">
        <v>41907</v>
      </c>
      <c r="I6440" s="39" t="s">
        <v>172</v>
      </c>
      <c r="J6440" s="74">
        <f>計算過程!D6437</f>
        <v>0</v>
      </c>
      <c r="K6440" s="74">
        <f>計算過程!I6437</f>
        <v>0</v>
      </c>
      <c r="L6440" s="74">
        <f>計算過程!J6437</f>
        <v>0</v>
      </c>
      <c r="M6440" s="74">
        <f>計算過程!K6437</f>
        <v>0</v>
      </c>
      <c r="N6440" s="75">
        <f>計算過程!Q6437</f>
        <v>0</v>
      </c>
    </row>
    <row r="6441" spans="8:14">
      <c r="H6441" s="38">
        <v>41908</v>
      </c>
      <c r="I6441" s="39" t="s">
        <v>149</v>
      </c>
      <c r="J6441" s="74">
        <f>計算過程!D6438</f>
        <v>0</v>
      </c>
      <c r="K6441" s="74">
        <f>計算過程!I6438</f>
        <v>0</v>
      </c>
      <c r="L6441" s="74">
        <f>計算過程!J6438</f>
        <v>0</v>
      </c>
      <c r="M6441" s="74">
        <f>計算過程!K6438</f>
        <v>0</v>
      </c>
      <c r="N6441" s="75">
        <f>計算過程!Q6438</f>
        <v>0</v>
      </c>
    </row>
    <row r="6442" spans="8:14">
      <c r="H6442" s="38">
        <v>41908</v>
      </c>
      <c r="I6442" s="39" t="s">
        <v>150</v>
      </c>
      <c r="J6442" s="74">
        <f>計算過程!D6439</f>
        <v>0</v>
      </c>
      <c r="K6442" s="74">
        <f>計算過程!I6439</f>
        <v>0</v>
      </c>
      <c r="L6442" s="74">
        <f>計算過程!J6439</f>
        <v>0</v>
      </c>
      <c r="M6442" s="74">
        <f>計算過程!K6439</f>
        <v>0</v>
      </c>
      <c r="N6442" s="75">
        <f>計算過程!Q6439</f>
        <v>0</v>
      </c>
    </row>
    <row r="6443" spans="8:14">
      <c r="H6443" s="38">
        <v>41908</v>
      </c>
      <c r="I6443" s="39" t="s">
        <v>151</v>
      </c>
      <c r="J6443" s="74">
        <f>計算過程!D6440</f>
        <v>0</v>
      </c>
      <c r="K6443" s="74">
        <f>計算過程!I6440</f>
        <v>0</v>
      </c>
      <c r="L6443" s="74">
        <f>計算過程!J6440</f>
        <v>0</v>
      </c>
      <c r="M6443" s="74">
        <f>計算過程!K6440</f>
        <v>0</v>
      </c>
      <c r="N6443" s="75">
        <f>計算過程!Q6440</f>
        <v>0</v>
      </c>
    </row>
    <row r="6444" spans="8:14">
      <c r="H6444" s="38">
        <v>41908</v>
      </c>
      <c r="I6444" s="39" t="s">
        <v>152</v>
      </c>
      <c r="J6444" s="74">
        <f>計算過程!D6441</f>
        <v>0</v>
      </c>
      <c r="K6444" s="74">
        <f>計算過程!I6441</f>
        <v>0</v>
      </c>
      <c r="L6444" s="74">
        <f>計算過程!J6441</f>
        <v>0</v>
      </c>
      <c r="M6444" s="74">
        <f>計算過程!K6441</f>
        <v>0</v>
      </c>
      <c r="N6444" s="75">
        <f>計算過程!Q6441</f>
        <v>0</v>
      </c>
    </row>
    <row r="6445" spans="8:14">
      <c r="H6445" s="38">
        <v>41908</v>
      </c>
      <c r="I6445" s="39" t="s">
        <v>153</v>
      </c>
      <c r="J6445" s="74">
        <f>計算過程!D6442</f>
        <v>0</v>
      </c>
      <c r="K6445" s="74">
        <f>計算過程!I6442</f>
        <v>0</v>
      </c>
      <c r="L6445" s="74">
        <f>計算過程!J6442</f>
        <v>0</v>
      </c>
      <c r="M6445" s="74">
        <f>計算過程!K6442</f>
        <v>0</v>
      </c>
      <c r="N6445" s="75">
        <f>計算過程!Q6442</f>
        <v>0</v>
      </c>
    </row>
    <row r="6446" spans="8:14">
      <c r="H6446" s="38">
        <v>41908</v>
      </c>
      <c r="I6446" s="39" t="s">
        <v>154</v>
      </c>
      <c r="J6446" s="74">
        <f>計算過程!D6443</f>
        <v>0</v>
      </c>
      <c r="K6446" s="74">
        <f>計算過程!I6443</f>
        <v>0</v>
      </c>
      <c r="L6446" s="74">
        <f>計算過程!J6443</f>
        <v>0</v>
      </c>
      <c r="M6446" s="74">
        <f>計算過程!K6443</f>
        <v>0</v>
      </c>
      <c r="N6446" s="75">
        <f>計算過程!Q6443</f>
        <v>0</v>
      </c>
    </row>
    <row r="6447" spans="8:14">
      <c r="H6447" s="38">
        <v>41908</v>
      </c>
      <c r="I6447" s="39" t="s">
        <v>155</v>
      </c>
      <c r="J6447" s="74">
        <f>計算過程!D6444</f>
        <v>0</v>
      </c>
      <c r="K6447" s="74">
        <f>計算過程!I6444</f>
        <v>0</v>
      </c>
      <c r="L6447" s="74">
        <f>計算過程!J6444</f>
        <v>0</v>
      </c>
      <c r="M6447" s="74">
        <f>計算過程!K6444</f>
        <v>0</v>
      </c>
      <c r="N6447" s="75">
        <f>計算過程!Q6444</f>
        <v>0</v>
      </c>
    </row>
    <row r="6448" spans="8:14">
      <c r="H6448" s="38">
        <v>41908</v>
      </c>
      <c r="I6448" s="39" t="s">
        <v>156</v>
      </c>
      <c r="J6448" s="74">
        <f>計算過程!D6445</f>
        <v>0</v>
      </c>
      <c r="K6448" s="74">
        <f>計算過程!I6445</f>
        <v>0</v>
      </c>
      <c r="L6448" s="74">
        <f>計算過程!J6445</f>
        <v>0</v>
      </c>
      <c r="M6448" s="74">
        <f>計算過程!K6445</f>
        <v>0</v>
      </c>
      <c r="N6448" s="75">
        <f>計算過程!Q6445</f>
        <v>0</v>
      </c>
    </row>
    <row r="6449" spans="8:14">
      <c r="H6449" s="38">
        <v>41908</v>
      </c>
      <c r="I6449" s="39" t="s">
        <v>157</v>
      </c>
      <c r="J6449" s="74">
        <f>計算過程!D6446</f>
        <v>0</v>
      </c>
      <c r="K6449" s="74">
        <f>計算過程!I6446</f>
        <v>0</v>
      </c>
      <c r="L6449" s="74">
        <f>計算過程!J6446</f>
        <v>0</v>
      </c>
      <c r="M6449" s="74">
        <f>計算過程!K6446</f>
        <v>0</v>
      </c>
      <c r="N6449" s="75">
        <f>計算過程!Q6446</f>
        <v>0</v>
      </c>
    </row>
    <row r="6450" spans="8:14">
      <c r="H6450" s="38">
        <v>41908</v>
      </c>
      <c r="I6450" s="39" t="s">
        <v>158</v>
      </c>
      <c r="J6450" s="74">
        <f>計算過程!D6447</f>
        <v>0</v>
      </c>
      <c r="K6450" s="74">
        <f>計算過程!I6447</f>
        <v>0</v>
      </c>
      <c r="L6450" s="74">
        <f>計算過程!J6447</f>
        <v>0</v>
      </c>
      <c r="M6450" s="74">
        <f>計算過程!K6447</f>
        <v>0</v>
      </c>
      <c r="N6450" s="75">
        <f>計算過程!Q6447</f>
        <v>0</v>
      </c>
    </row>
    <row r="6451" spans="8:14">
      <c r="H6451" s="38">
        <v>41908</v>
      </c>
      <c r="I6451" s="39" t="s">
        <v>159</v>
      </c>
      <c r="J6451" s="74">
        <f>計算過程!D6448</f>
        <v>0</v>
      </c>
      <c r="K6451" s="74">
        <f>計算過程!I6448</f>
        <v>0</v>
      </c>
      <c r="L6451" s="74">
        <f>計算過程!J6448</f>
        <v>0</v>
      </c>
      <c r="M6451" s="74">
        <f>計算過程!K6448</f>
        <v>0</v>
      </c>
      <c r="N6451" s="75">
        <f>計算過程!Q6448</f>
        <v>0</v>
      </c>
    </row>
    <row r="6452" spans="8:14">
      <c r="H6452" s="38">
        <v>41908</v>
      </c>
      <c r="I6452" s="39" t="s">
        <v>160</v>
      </c>
      <c r="J6452" s="74">
        <f>計算過程!D6449</f>
        <v>0</v>
      </c>
      <c r="K6452" s="74">
        <f>計算過程!I6449</f>
        <v>0</v>
      </c>
      <c r="L6452" s="74">
        <f>計算過程!J6449</f>
        <v>0</v>
      </c>
      <c r="M6452" s="74">
        <f>計算過程!K6449</f>
        <v>0</v>
      </c>
      <c r="N6452" s="75">
        <f>計算過程!Q6449</f>
        <v>0</v>
      </c>
    </row>
    <row r="6453" spans="8:14">
      <c r="H6453" s="38">
        <v>41908</v>
      </c>
      <c r="I6453" s="39" t="s">
        <v>161</v>
      </c>
      <c r="J6453" s="74">
        <f>計算過程!D6450</f>
        <v>0</v>
      </c>
      <c r="K6453" s="74">
        <f>計算過程!I6450</f>
        <v>0</v>
      </c>
      <c r="L6453" s="74">
        <f>計算過程!J6450</f>
        <v>0</v>
      </c>
      <c r="M6453" s="74">
        <f>計算過程!K6450</f>
        <v>0</v>
      </c>
      <c r="N6453" s="75">
        <f>計算過程!Q6450</f>
        <v>0</v>
      </c>
    </row>
    <row r="6454" spans="8:14">
      <c r="H6454" s="38">
        <v>41908</v>
      </c>
      <c r="I6454" s="39" t="s">
        <v>162</v>
      </c>
      <c r="J6454" s="74">
        <f>計算過程!D6451</f>
        <v>0</v>
      </c>
      <c r="K6454" s="74">
        <f>計算過程!I6451</f>
        <v>0</v>
      </c>
      <c r="L6454" s="74">
        <f>計算過程!J6451</f>
        <v>0</v>
      </c>
      <c r="M6454" s="74">
        <f>計算過程!K6451</f>
        <v>0</v>
      </c>
      <c r="N6454" s="75">
        <f>計算過程!Q6451</f>
        <v>0</v>
      </c>
    </row>
    <row r="6455" spans="8:14">
      <c r="H6455" s="38">
        <v>41908</v>
      </c>
      <c r="I6455" s="39" t="s">
        <v>163</v>
      </c>
      <c r="J6455" s="74">
        <f>計算過程!D6452</f>
        <v>0</v>
      </c>
      <c r="K6455" s="74">
        <f>計算過程!I6452</f>
        <v>0</v>
      </c>
      <c r="L6455" s="74">
        <f>計算過程!J6452</f>
        <v>0</v>
      </c>
      <c r="M6455" s="74">
        <f>計算過程!K6452</f>
        <v>0</v>
      </c>
      <c r="N6455" s="75">
        <f>計算過程!Q6452</f>
        <v>0</v>
      </c>
    </row>
    <row r="6456" spans="8:14">
      <c r="H6456" s="38">
        <v>41908</v>
      </c>
      <c r="I6456" s="39" t="s">
        <v>164</v>
      </c>
      <c r="J6456" s="74">
        <f>計算過程!D6453</f>
        <v>0</v>
      </c>
      <c r="K6456" s="74">
        <f>計算過程!I6453</f>
        <v>0</v>
      </c>
      <c r="L6456" s="74">
        <f>計算過程!J6453</f>
        <v>0</v>
      </c>
      <c r="M6456" s="74">
        <f>計算過程!K6453</f>
        <v>0</v>
      </c>
      <c r="N6456" s="75">
        <f>計算過程!Q6453</f>
        <v>0</v>
      </c>
    </row>
    <row r="6457" spans="8:14">
      <c r="H6457" s="38">
        <v>41908</v>
      </c>
      <c r="I6457" s="39" t="s">
        <v>165</v>
      </c>
      <c r="J6457" s="74">
        <f>計算過程!D6454</f>
        <v>0</v>
      </c>
      <c r="K6457" s="74">
        <f>計算過程!I6454</f>
        <v>0</v>
      </c>
      <c r="L6457" s="74">
        <f>計算過程!J6454</f>
        <v>0</v>
      </c>
      <c r="M6457" s="74">
        <f>計算過程!K6454</f>
        <v>0</v>
      </c>
      <c r="N6457" s="75">
        <f>計算過程!Q6454</f>
        <v>0</v>
      </c>
    </row>
    <row r="6458" spans="8:14">
      <c r="H6458" s="38">
        <v>41908</v>
      </c>
      <c r="I6458" s="39" t="s">
        <v>166</v>
      </c>
      <c r="J6458" s="74">
        <f>計算過程!D6455</f>
        <v>0</v>
      </c>
      <c r="K6458" s="74">
        <f>計算過程!I6455</f>
        <v>0</v>
      </c>
      <c r="L6458" s="74">
        <f>計算過程!J6455</f>
        <v>0</v>
      </c>
      <c r="M6458" s="74">
        <f>計算過程!K6455</f>
        <v>0</v>
      </c>
      <c r="N6458" s="75">
        <f>計算過程!Q6455</f>
        <v>0</v>
      </c>
    </row>
    <row r="6459" spans="8:14">
      <c r="H6459" s="38">
        <v>41908</v>
      </c>
      <c r="I6459" s="39" t="s">
        <v>167</v>
      </c>
      <c r="J6459" s="74">
        <f>計算過程!D6456</f>
        <v>0</v>
      </c>
      <c r="K6459" s="74">
        <f>計算過程!I6456</f>
        <v>0</v>
      </c>
      <c r="L6459" s="74">
        <f>計算過程!J6456</f>
        <v>0</v>
      </c>
      <c r="M6459" s="74">
        <f>計算過程!K6456</f>
        <v>0</v>
      </c>
      <c r="N6459" s="75">
        <f>計算過程!Q6456</f>
        <v>0</v>
      </c>
    </row>
    <row r="6460" spans="8:14">
      <c r="H6460" s="38">
        <v>41908</v>
      </c>
      <c r="I6460" s="39" t="s">
        <v>168</v>
      </c>
      <c r="J6460" s="74">
        <f>計算過程!D6457</f>
        <v>0</v>
      </c>
      <c r="K6460" s="74">
        <f>計算過程!I6457</f>
        <v>0</v>
      </c>
      <c r="L6460" s="74">
        <f>計算過程!J6457</f>
        <v>0</v>
      </c>
      <c r="M6460" s="74">
        <f>計算過程!K6457</f>
        <v>0</v>
      </c>
      <c r="N6460" s="75">
        <f>計算過程!Q6457</f>
        <v>0</v>
      </c>
    </row>
    <row r="6461" spans="8:14">
      <c r="H6461" s="38">
        <v>41908</v>
      </c>
      <c r="I6461" s="39" t="s">
        <v>169</v>
      </c>
      <c r="J6461" s="74">
        <f>計算過程!D6458</f>
        <v>0</v>
      </c>
      <c r="K6461" s="74">
        <f>計算過程!I6458</f>
        <v>0</v>
      </c>
      <c r="L6461" s="74">
        <f>計算過程!J6458</f>
        <v>0</v>
      </c>
      <c r="M6461" s="74">
        <f>計算過程!K6458</f>
        <v>0</v>
      </c>
      <c r="N6461" s="75">
        <f>計算過程!Q6458</f>
        <v>0</v>
      </c>
    </row>
    <row r="6462" spans="8:14">
      <c r="H6462" s="38">
        <v>41908</v>
      </c>
      <c r="I6462" s="39" t="s">
        <v>170</v>
      </c>
      <c r="J6462" s="74">
        <f>計算過程!D6459</f>
        <v>0</v>
      </c>
      <c r="K6462" s="74">
        <f>計算過程!I6459</f>
        <v>0</v>
      </c>
      <c r="L6462" s="74">
        <f>計算過程!J6459</f>
        <v>0</v>
      </c>
      <c r="M6462" s="74">
        <f>計算過程!K6459</f>
        <v>0</v>
      </c>
      <c r="N6462" s="75">
        <f>計算過程!Q6459</f>
        <v>0</v>
      </c>
    </row>
    <row r="6463" spans="8:14">
      <c r="H6463" s="38">
        <v>41908</v>
      </c>
      <c r="I6463" s="39" t="s">
        <v>171</v>
      </c>
      <c r="J6463" s="74">
        <f>計算過程!D6460</f>
        <v>0</v>
      </c>
      <c r="K6463" s="74">
        <f>計算過程!I6460</f>
        <v>0</v>
      </c>
      <c r="L6463" s="74">
        <f>計算過程!J6460</f>
        <v>0</v>
      </c>
      <c r="M6463" s="74">
        <f>計算過程!K6460</f>
        <v>0</v>
      </c>
      <c r="N6463" s="75">
        <f>計算過程!Q6460</f>
        <v>0</v>
      </c>
    </row>
    <row r="6464" spans="8:14">
      <c r="H6464" s="38">
        <v>41908</v>
      </c>
      <c r="I6464" s="39" t="s">
        <v>172</v>
      </c>
      <c r="J6464" s="74">
        <f>計算過程!D6461</f>
        <v>0</v>
      </c>
      <c r="K6464" s="74">
        <f>計算過程!I6461</f>
        <v>0</v>
      </c>
      <c r="L6464" s="74">
        <f>計算過程!J6461</f>
        <v>0</v>
      </c>
      <c r="M6464" s="74">
        <f>計算過程!K6461</f>
        <v>0</v>
      </c>
      <c r="N6464" s="75">
        <f>計算過程!Q6461</f>
        <v>0</v>
      </c>
    </row>
    <row r="6465" spans="8:14">
      <c r="H6465" s="38">
        <v>41909</v>
      </c>
      <c r="I6465" s="39" t="s">
        <v>149</v>
      </c>
      <c r="J6465" s="74">
        <f>計算過程!D6462</f>
        <v>0</v>
      </c>
      <c r="K6465" s="74">
        <f>計算過程!I6462</f>
        <v>0</v>
      </c>
      <c r="L6465" s="74">
        <f>計算過程!J6462</f>
        <v>0</v>
      </c>
      <c r="M6465" s="74">
        <f>計算過程!K6462</f>
        <v>0</v>
      </c>
      <c r="N6465" s="75">
        <f>計算過程!Q6462</f>
        <v>0</v>
      </c>
    </row>
    <row r="6466" spans="8:14">
      <c r="H6466" s="38">
        <v>41909</v>
      </c>
      <c r="I6466" s="39" t="s">
        <v>150</v>
      </c>
      <c r="J6466" s="74">
        <f>計算過程!D6463</f>
        <v>0</v>
      </c>
      <c r="K6466" s="74">
        <f>計算過程!I6463</f>
        <v>0</v>
      </c>
      <c r="L6466" s="74">
        <f>計算過程!J6463</f>
        <v>0</v>
      </c>
      <c r="M6466" s="74">
        <f>計算過程!K6463</f>
        <v>0</v>
      </c>
      <c r="N6466" s="75">
        <f>計算過程!Q6463</f>
        <v>0</v>
      </c>
    </row>
    <row r="6467" spans="8:14">
      <c r="H6467" s="38">
        <v>41909</v>
      </c>
      <c r="I6467" s="39" t="s">
        <v>151</v>
      </c>
      <c r="J6467" s="74">
        <f>計算過程!D6464</f>
        <v>0</v>
      </c>
      <c r="K6467" s="74">
        <f>計算過程!I6464</f>
        <v>0</v>
      </c>
      <c r="L6467" s="74">
        <f>計算過程!J6464</f>
        <v>0</v>
      </c>
      <c r="M6467" s="74">
        <f>計算過程!K6464</f>
        <v>0</v>
      </c>
      <c r="N6467" s="75">
        <f>計算過程!Q6464</f>
        <v>0</v>
      </c>
    </row>
    <row r="6468" spans="8:14">
      <c r="H6468" s="38">
        <v>41909</v>
      </c>
      <c r="I6468" s="39" t="s">
        <v>152</v>
      </c>
      <c r="J6468" s="74">
        <f>計算過程!D6465</f>
        <v>0</v>
      </c>
      <c r="K6468" s="74">
        <f>計算過程!I6465</f>
        <v>0</v>
      </c>
      <c r="L6468" s="74">
        <f>計算過程!J6465</f>
        <v>0</v>
      </c>
      <c r="M6468" s="74">
        <f>計算過程!K6465</f>
        <v>0</v>
      </c>
      <c r="N6468" s="75">
        <f>計算過程!Q6465</f>
        <v>0</v>
      </c>
    </row>
    <row r="6469" spans="8:14">
      <c r="H6469" s="38">
        <v>41909</v>
      </c>
      <c r="I6469" s="39" t="s">
        <v>153</v>
      </c>
      <c r="J6469" s="74">
        <f>計算過程!D6466</f>
        <v>0</v>
      </c>
      <c r="K6469" s="74">
        <f>計算過程!I6466</f>
        <v>0</v>
      </c>
      <c r="L6469" s="74">
        <f>計算過程!J6466</f>
        <v>0</v>
      </c>
      <c r="M6469" s="74">
        <f>計算過程!K6466</f>
        <v>0</v>
      </c>
      <c r="N6469" s="75">
        <f>計算過程!Q6466</f>
        <v>0</v>
      </c>
    </row>
    <row r="6470" spans="8:14">
      <c r="H6470" s="38">
        <v>41909</v>
      </c>
      <c r="I6470" s="39" t="s">
        <v>154</v>
      </c>
      <c r="J6470" s="74">
        <f>計算過程!D6467</f>
        <v>0</v>
      </c>
      <c r="K6470" s="74">
        <f>計算過程!I6467</f>
        <v>0</v>
      </c>
      <c r="L6470" s="74">
        <f>計算過程!J6467</f>
        <v>0</v>
      </c>
      <c r="M6470" s="74">
        <f>計算過程!K6467</f>
        <v>0</v>
      </c>
      <c r="N6470" s="75">
        <f>計算過程!Q6467</f>
        <v>0</v>
      </c>
    </row>
    <row r="6471" spans="8:14">
      <c r="H6471" s="38">
        <v>41909</v>
      </c>
      <c r="I6471" s="39" t="s">
        <v>155</v>
      </c>
      <c r="J6471" s="74">
        <f>計算過程!D6468</f>
        <v>0</v>
      </c>
      <c r="K6471" s="74">
        <f>計算過程!I6468</f>
        <v>0</v>
      </c>
      <c r="L6471" s="74">
        <f>計算過程!J6468</f>
        <v>0</v>
      </c>
      <c r="M6471" s="74">
        <f>計算過程!K6468</f>
        <v>0</v>
      </c>
      <c r="N6471" s="75">
        <f>計算過程!Q6468</f>
        <v>0</v>
      </c>
    </row>
    <row r="6472" spans="8:14">
      <c r="H6472" s="38">
        <v>41909</v>
      </c>
      <c r="I6472" s="39" t="s">
        <v>156</v>
      </c>
      <c r="J6472" s="74">
        <f>計算過程!D6469</f>
        <v>0</v>
      </c>
      <c r="K6472" s="74">
        <f>計算過程!I6469</f>
        <v>0</v>
      </c>
      <c r="L6472" s="74">
        <f>計算過程!J6469</f>
        <v>0</v>
      </c>
      <c r="M6472" s="74">
        <f>計算過程!K6469</f>
        <v>0</v>
      </c>
      <c r="N6472" s="75">
        <f>計算過程!Q6469</f>
        <v>0</v>
      </c>
    </row>
    <row r="6473" spans="8:14">
      <c r="H6473" s="38">
        <v>41909</v>
      </c>
      <c r="I6473" s="39" t="s">
        <v>157</v>
      </c>
      <c r="J6473" s="74">
        <f>計算過程!D6470</f>
        <v>0</v>
      </c>
      <c r="K6473" s="74">
        <f>計算過程!I6470</f>
        <v>0</v>
      </c>
      <c r="L6473" s="74">
        <f>計算過程!J6470</f>
        <v>0</v>
      </c>
      <c r="M6473" s="74">
        <f>計算過程!K6470</f>
        <v>0</v>
      </c>
      <c r="N6473" s="75">
        <f>計算過程!Q6470</f>
        <v>0</v>
      </c>
    </row>
    <row r="6474" spans="8:14">
      <c r="H6474" s="38">
        <v>41909</v>
      </c>
      <c r="I6474" s="39" t="s">
        <v>158</v>
      </c>
      <c r="J6474" s="74">
        <f>計算過程!D6471</f>
        <v>0</v>
      </c>
      <c r="K6474" s="74">
        <f>計算過程!I6471</f>
        <v>0</v>
      </c>
      <c r="L6474" s="74">
        <f>計算過程!J6471</f>
        <v>0</v>
      </c>
      <c r="M6474" s="74">
        <f>計算過程!K6471</f>
        <v>0</v>
      </c>
      <c r="N6474" s="75">
        <f>計算過程!Q6471</f>
        <v>0</v>
      </c>
    </row>
    <row r="6475" spans="8:14">
      <c r="H6475" s="38">
        <v>41909</v>
      </c>
      <c r="I6475" s="39" t="s">
        <v>159</v>
      </c>
      <c r="J6475" s="74">
        <f>計算過程!D6472</f>
        <v>0</v>
      </c>
      <c r="K6475" s="74">
        <f>計算過程!I6472</f>
        <v>0</v>
      </c>
      <c r="L6475" s="74">
        <f>計算過程!J6472</f>
        <v>0</v>
      </c>
      <c r="M6475" s="74">
        <f>計算過程!K6472</f>
        <v>0</v>
      </c>
      <c r="N6475" s="75">
        <f>計算過程!Q6472</f>
        <v>0</v>
      </c>
    </row>
    <row r="6476" spans="8:14">
      <c r="H6476" s="38">
        <v>41909</v>
      </c>
      <c r="I6476" s="39" t="s">
        <v>160</v>
      </c>
      <c r="J6476" s="74">
        <f>計算過程!D6473</f>
        <v>0</v>
      </c>
      <c r="K6476" s="74">
        <f>計算過程!I6473</f>
        <v>0</v>
      </c>
      <c r="L6476" s="74">
        <f>計算過程!J6473</f>
        <v>0</v>
      </c>
      <c r="M6476" s="74">
        <f>計算過程!K6473</f>
        <v>0</v>
      </c>
      <c r="N6476" s="75">
        <f>計算過程!Q6473</f>
        <v>0</v>
      </c>
    </row>
    <row r="6477" spans="8:14">
      <c r="H6477" s="38">
        <v>41909</v>
      </c>
      <c r="I6477" s="39" t="s">
        <v>161</v>
      </c>
      <c r="J6477" s="74">
        <f>計算過程!D6474</f>
        <v>0</v>
      </c>
      <c r="K6477" s="74">
        <f>計算過程!I6474</f>
        <v>0</v>
      </c>
      <c r="L6477" s="74">
        <f>計算過程!J6474</f>
        <v>0</v>
      </c>
      <c r="M6477" s="74">
        <f>計算過程!K6474</f>
        <v>0</v>
      </c>
      <c r="N6477" s="75">
        <f>計算過程!Q6474</f>
        <v>0</v>
      </c>
    </row>
    <row r="6478" spans="8:14">
      <c r="H6478" s="38">
        <v>41909</v>
      </c>
      <c r="I6478" s="39" t="s">
        <v>162</v>
      </c>
      <c r="J6478" s="74">
        <f>計算過程!D6475</f>
        <v>0</v>
      </c>
      <c r="K6478" s="74">
        <f>計算過程!I6475</f>
        <v>0</v>
      </c>
      <c r="L6478" s="74">
        <f>計算過程!J6475</f>
        <v>0</v>
      </c>
      <c r="M6478" s="74">
        <f>計算過程!K6475</f>
        <v>0</v>
      </c>
      <c r="N6478" s="75">
        <f>計算過程!Q6475</f>
        <v>0</v>
      </c>
    </row>
    <row r="6479" spans="8:14">
      <c r="H6479" s="38">
        <v>41909</v>
      </c>
      <c r="I6479" s="39" t="s">
        <v>163</v>
      </c>
      <c r="J6479" s="74">
        <f>計算過程!D6476</f>
        <v>0</v>
      </c>
      <c r="K6479" s="74">
        <f>計算過程!I6476</f>
        <v>0</v>
      </c>
      <c r="L6479" s="74">
        <f>計算過程!J6476</f>
        <v>0</v>
      </c>
      <c r="M6479" s="74">
        <f>計算過程!K6476</f>
        <v>0</v>
      </c>
      <c r="N6479" s="75">
        <f>計算過程!Q6476</f>
        <v>0</v>
      </c>
    </row>
    <row r="6480" spans="8:14">
      <c r="H6480" s="38">
        <v>41909</v>
      </c>
      <c r="I6480" s="39" t="s">
        <v>164</v>
      </c>
      <c r="J6480" s="74">
        <f>計算過程!D6477</f>
        <v>0</v>
      </c>
      <c r="K6480" s="74">
        <f>計算過程!I6477</f>
        <v>0</v>
      </c>
      <c r="L6480" s="74">
        <f>計算過程!J6477</f>
        <v>0</v>
      </c>
      <c r="M6480" s="74">
        <f>計算過程!K6477</f>
        <v>0</v>
      </c>
      <c r="N6480" s="75">
        <f>計算過程!Q6477</f>
        <v>0</v>
      </c>
    </row>
    <row r="6481" spans="8:14">
      <c r="H6481" s="38">
        <v>41909</v>
      </c>
      <c r="I6481" s="39" t="s">
        <v>165</v>
      </c>
      <c r="J6481" s="74">
        <f>計算過程!D6478</f>
        <v>0</v>
      </c>
      <c r="K6481" s="74">
        <f>計算過程!I6478</f>
        <v>0</v>
      </c>
      <c r="L6481" s="74">
        <f>計算過程!J6478</f>
        <v>0</v>
      </c>
      <c r="M6481" s="74">
        <f>計算過程!K6478</f>
        <v>0</v>
      </c>
      <c r="N6481" s="75">
        <f>計算過程!Q6478</f>
        <v>0</v>
      </c>
    </row>
    <row r="6482" spans="8:14">
      <c r="H6482" s="38">
        <v>41909</v>
      </c>
      <c r="I6482" s="39" t="s">
        <v>166</v>
      </c>
      <c r="J6482" s="74">
        <f>計算過程!D6479</f>
        <v>0</v>
      </c>
      <c r="K6482" s="74">
        <f>計算過程!I6479</f>
        <v>0</v>
      </c>
      <c r="L6482" s="74">
        <f>計算過程!J6479</f>
        <v>0</v>
      </c>
      <c r="M6482" s="74">
        <f>計算過程!K6479</f>
        <v>0</v>
      </c>
      <c r="N6482" s="75">
        <f>計算過程!Q6479</f>
        <v>0</v>
      </c>
    </row>
    <row r="6483" spans="8:14">
      <c r="H6483" s="38">
        <v>41909</v>
      </c>
      <c r="I6483" s="39" t="s">
        <v>167</v>
      </c>
      <c r="J6483" s="74">
        <f>計算過程!D6480</f>
        <v>0</v>
      </c>
      <c r="K6483" s="74">
        <f>計算過程!I6480</f>
        <v>0</v>
      </c>
      <c r="L6483" s="74">
        <f>計算過程!J6480</f>
        <v>0</v>
      </c>
      <c r="M6483" s="74">
        <f>計算過程!K6480</f>
        <v>0</v>
      </c>
      <c r="N6483" s="75">
        <f>計算過程!Q6480</f>
        <v>0</v>
      </c>
    </row>
    <row r="6484" spans="8:14">
      <c r="H6484" s="38">
        <v>41909</v>
      </c>
      <c r="I6484" s="39" t="s">
        <v>168</v>
      </c>
      <c r="J6484" s="74">
        <f>計算過程!D6481</f>
        <v>0</v>
      </c>
      <c r="K6484" s="74">
        <f>計算過程!I6481</f>
        <v>0</v>
      </c>
      <c r="L6484" s="74">
        <f>計算過程!J6481</f>
        <v>0</v>
      </c>
      <c r="M6484" s="74">
        <f>計算過程!K6481</f>
        <v>0</v>
      </c>
      <c r="N6484" s="75">
        <f>計算過程!Q6481</f>
        <v>0</v>
      </c>
    </row>
    <row r="6485" spans="8:14">
      <c r="H6485" s="38">
        <v>41909</v>
      </c>
      <c r="I6485" s="39" t="s">
        <v>169</v>
      </c>
      <c r="J6485" s="74">
        <f>計算過程!D6482</f>
        <v>0</v>
      </c>
      <c r="K6485" s="74">
        <f>計算過程!I6482</f>
        <v>0</v>
      </c>
      <c r="L6485" s="74">
        <f>計算過程!J6482</f>
        <v>0</v>
      </c>
      <c r="M6485" s="74">
        <f>計算過程!K6482</f>
        <v>0</v>
      </c>
      <c r="N6485" s="75">
        <f>計算過程!Q6482</f>
        <v>0</v>
      </c>
    </row>
    <row r="6486" spans="8:14">
      <c r="H6486" s="38">
        <v>41909</v>
      </c>
      <c r="I6486" s="39" t="s">
        <v>170</v>
      </c>
      <c r="J6486" s="74">
        <f>計算過程!D6483</f>
        <v>0</v>
      </c>
      <c r="K6486" s="74">
        <f>計算過程!I6483</f>
        <v>0</v>
      </c>
      <c r="L6486" s="74">
        <f>計算過程!J6483</f>
        <v>0</v>
      </c>
      <c r="M6486" s="74">
        <f>計算過程!K6483</f>
        <v>0</v>
      </c>
      <c r="N6486" s="75">
        <f>計算過程!Q6483</f>
        <v>0</v>
      </c>
    </row>
    <row r="6487" spans="8:14">
      <c r="H6487" s="38">
        <v>41909</v>
      </c>
      <c r="I6487" s="39" t="s">
        <v>171</v>
      </c>
      <c r="J6487" s="74">
        <f>計算過程!D6484</f>
        <v>0</v>
      </c>
      <c r="K6487" s="74">
        <f>計算過程!I6484</f>
        <v>0</v>
      </c>
      <c r="L6487" s="74">
        <f>計算過程!J6484</f>
        <v>0</v>
      </c>
      <c r="M6487" s="74">
        <f>計算過程!K6484</f>
        <v>0</v>
      </c>
      <c r="N6487" s="75">
        <f>計算過程!Q6484</f>
        <v>0</v>
      </c>
    </row>
    <row r="6488" spans="8:14">
      <c r="H6488" s="38">
        <v>41909</v>
      </c>
      <c r="I6488" s="39" t="s">
        <v>172</v>
      </c>
      <c r="J6488" s="74">
        <f>計算過程!D6485</f>
        <v>0</v>
      </c>
      <c r="K6488" s="74">
        <f>計算過程!I6485</f>
        <v>0</v>
      </c>
      <c r="L6488" s="74">
        <f>計算過程!J6485</f>
        <v>0</v>
      </c>
      <c r="M6488" s="74">
        <f>計算過程!K6485</f>
        <v>0</v>
      </c>
      <c r="N6488" s="75">
        <f>計算過程!Q6485</f>
        <v>0</v>
      </c>
    </row>
    <row r="6489" spans="8:14">
      <c r="H6489" s="38">
        <v>41910</v>
      </c>
      <c r="I6489" s="39" t="s">
        <v>149</v>
      </c>
      <c r="J6489" s="74">
        <f>計算過程!D6486</f>
        <v>0</v>
      </c>
      <c r="K6489" s="74">
        <f>計算過程!I6486</f>
        <v>0</v>
      </c>
      <c r="L6489" s="74">
        <f>計算過程!J6486</f>
        <v>0</v>
      </c>
      <c r="M6489" s="74">
        <f>計算過程!K6486</f>
        <v>0</v>
      </c>
      <c r="N6489" s="75">
        <f>計算過程!Q6486</f>
        <v>0</v>
      </c>
    </row>
    <row r="6490" spans="8:14">
      <c r="H6490" s="38">
        <v>41910</v>
      </c>
      <c r="I6490" s="39" t="s">
        <v>150</v>
      </c>
      <c r="J6490" s="74">
        <f>計算過程!D6487</f>
        <v>0</v>
      </c>
      <c r="K6490" s="74">
        <f>計算過程!I6487</f>
        <v>0</v>
      </c>
      <c r="L6490" s="74">
        <f>計算過程!J6487</f>
        <v>0</v>
      </c>
      <c r="M6490" s="74">
        <f>計算過程!K6487</f>
        <v>0</v>
      </c>
      <c r="N6490" s="75">
        <f>計算過程!Q6487</f>
        <v>0</v>
      </c>
    </row>
    <row r="6491" spans="8:14">
      <c r="H6491" s="38">
        <v>41910</v>
      </c>
      <c r="I6491" s="39" t="s">
        <v>151</v>
      </c>
      <c r="J6491" s="74">
        <f>計算過程!D6488</f>
        <v>0</v>
      </c>
      <c r="K6491" s="74">
        <f>計算過程!I6488</f>
        <v>0</v>
      </c>
      <c r="L6491" s="74">
        <f>計算過程!J6488</f>
        <v>0</v>
      </c>
      <c r="M6491" s="74">
        <f>計算過程!K6488</f>
        <v>0</v>
      </c>
      <c r="N6491" s="75">
        <f>計算過程!Q6488</f>
        <v>0</v>
      </c>
    </row>
    <row r="6492" spans="8:14">
      <c r="H6492" s="38">
        <v>41910</v>
      </c>
      <c r="I6492" s="39" t="s">
        <v>152</v>
      </c>
      <c r="J6492" s="74">
        <f>計算過程!D6489</f>
        <v>0</v>
      </c>
      <c r="K6492" s="74">
        <f>計算過程!I6489</f>
        <v>0</v>
      </c>
      <c r="L6492" s="74">
        <f>計算過程!J6489</f>
        <v>0</v>
      </c>
      <c r="M6492" s="74">
        <f>計算過程!K6489</f>
        <v>0</v>
      </c>
      <c r="N6492" s="75">
        <f>計算過程!Q6489</f>
        <v>0</v>
      </c>
    </row>
    <row r="6493" spans="8:14">
      <c r="H6493" s="38">
        <v>41910</v>
      </c>
      <c r="I6493" s="39" t="s">
        <v>153</v>
      </c>
      <c r="J6493" s="74">
        <f>計算過程!D6490</f>
        <v>0</v>
      </c>
      <c r="K6493" s="74">
        <f>計算過程!I6490</f>
        <v>0</v>
      </c>
      <c r="L6493" s="74">
        <f>計算過程!J6490</f>
        <v>0</v>
      </c>
      <c r="M6493" s="74">
        <f>計算過程!K6490</f>
        <v>0</v>
      </c>
      <c r="N6493" s="75">
        <f>計算過程!Q6490</f>
        <v>0</v>
      </c>
    </row>
    <row r="6494" spans="8:14">
      <c r="H6494" s="38">
        <v>41910</v>
      </c>
      <c r="I6494" s="39" t="s">
        <v>154</v>
      </c>
      <c r="J6494" s="74">
        <f>計算過程!D6491</f>
        <v>0</v>
      </c>
      <c r="K6494" s="74">
        <f>計算過程!I6491</f>
        <v>0</v>
      </c>
      <c r="L6494" s="74">
        <f>計算過程!J6491</f>
        <v>0</v>
      </c>
      <c r="M6494" s="74">
        <f>計算過程!K6491</f>
        <v>0</v>
      </c>
      <c r="N6494" s="75">
        <f>計算過程!Q6491</f>
        <v>0</v>
      </c>
    </row>
    <row r="6495" spans="8:14">
      <c r="H6495" s="38">
        <v>41910</v>
      </c>
      <c r="I6495" s="39" t="s">
        <v>155</v>
      </c>
      <c r="J6495" s="74">
        <f>計算過程!D6492</f>
        <v>0</v>
      </c>
      <c r="K6495" s="74">
        <f>計算過程!I6492</f>
        <v>0</v>
      </c>
      <c r="L6495" s="74">
        <f>計算過程!J6492</f>
        <v>0</v>
      </c>
      <c r="M6495" s="74">
        <f>計算過程!K6492</f>
        <v>0</v>
      </c>
      <c r="N6495" s="75">
        <f>計算過程!Q6492</f>
        <v>0</v>
      </c>
    </row>
    <row r="6496" spans="8:14">
      <c r="H6496" s="38">
        <v>41910</v>
      </c>
      <c r="I6496" s="39" t="s">
        <v>156</v>
      </c>
      <c r="J6496" s="74">
        <f>計算過程!D6493</f>
        <v>0</v>
      </c>
      <c r="K6496" s="74">
        <f>計算過程!I6493</f>
        <v>0</v>
      </c>
      <c r="L6496" s="74">
        <f>計算過程!J6493</f>
        <v>0</v>
      </c>
      <c r="M6496" s="74">
        <f>計算過程!K6493</f>
        <v>0</v>
      </c>
      <c r="N6496" s="75">
        <f>計算過程!Q6493</f>
        <v>0</v>
      </c>
    </row>
    <row r="6497" spans="8:14">
      <c r="H6497" s="38">
        <v>41910</v>
      </c>
      <c r="I6497" s="39" t="s">
        <v>157</v>
      </c>
      <c r="J6497" s="74">
        <f>計算過程!D6494</f>
        <v>0</v>
      </c>
      <c r="K6497" s="74">
        <f>計算過程!I6494</f>
        <v>0</v>
      </c>
      <c r="L6497" s="74">
        <f>計算過程!J6494</f>
        <v>0</v>
      </c>
      <c r="M6497" s="74">
        <f>計算過程!K6494</f>
        <v>0</v>
      </c>
      <c r="N6497" s="75">
        <f>計算過程!Q6494</f>
        <v>0</v>
      </c>
    </row>
    <row r="6498" spans="8:14">
      <c r="H6498" s="38">
        <v>41910</v>
      </c>
      <c r="I6498" s="39" t="s">
        <v>158</v>
      </c>
      <c r="J6498" s="74">
        <f>計算過程!D6495</f>
        <v>0</v>
      </c>
      <c r="K6498" s="74">
        <f>計算過程!I6495</f>
        <v>0</v>
      </c>
      <c r="L6498" s="74">
        <f>計算過程!J6495</f>
        <v>0</v>
      </c>
      <c r="M6498" s="74">
        <f>計算過程!K6495</f>
        <v>0</v>
      </c>
      <c r="N6498" s="75">
        <f>計算過程!Q6495</f>
        <v>0</v>
      </c>
    </row>
    <row r="6499" spans="8:14">
      <c r="H6499" s="38">
        <v>41910</v>
      </c>
      <c r="I6499" s="39" t="s">
        <v>159</v>
      </c>
      <c r="J6499" s="74">
        <f>計算過程!D6496</f>
        <v>0</v>
      </c>
      <c r="K6499" s="74">
        <f>計算過程!I6496</f>
        <v>0</v>
      </c>
      <c r="L6499" s="74">
        <f>計算過程!J6496</f>
        <v>0</v>
      </c>
      <c r="M6499" s="74">
        <f>計算過程!K6496</f>
        <v>0</v>
      </c>
      <c r="N6499" s="75">
        <f>計算過程!Q6496</f>
        <v>0</v>
      </c>
    </row>
    <row r="6500" spans="8:14">
      <c r="H6500" s="38">
        <v>41910</v>
      </c>
      <c r="I6500" s="39" t="s">
        <v>160</v>
      </c>
      <c r="J6500" s="74">
        <f>計算過程!D6497</f>
        <v>0</v>
      </c>
      <c r="K6500" s="74">
        <f>計算過程!I6497</f>
        <v>0</v>
      </c>
      <c r="L6500" s="74">
        <f>計算過程!J6497</f>
        <v>0</v>
      </c>
      <c r="M6500" s="74">
        <f>計算過程!K6497</f>
        <v>0</v>
      </c>
      <c r="N6500" s="75">
        <f>計算過程!Q6497</f>
        <v>0</v>
      </c>
    </row>
    <row r="6501" spans="8:14">
      <c r="H6501" s="38">
        <v>41910</v>
      </c>
      <c r="I6501" s="39" t="s">
        <v>161</v>
      </c>
      <c r="J6501" s="74">
        <f>計算過程!D6498</f>
        <v>0</v>
      </c>
      <c r="K6501" s="74">
        <f>計算過程!I6498</f>
        <v>0</v>
      </c>
      <c r="L6501" s="74">
        <f>計算過程!J6498</f>
        <v>0</v>
      </c>
      <c r="M6501" s="74">
        <f>計算過程!K6498</f>
        <v>0</v>
      </c>
      <c r="N6501" s="75">
        <f>計算過程!Q6498</f>
        <v>0</v>
      </c>
    </row>
    <row r="6502" spans="8:14">
      <c r="H6502" s="38">
        <v>41910</v>
      </c>
      <c r="I6502" s="39" t="s">
        <v>162</v>
      </c>
      <c r="J6502" s="74">
        <f>計算過程!D6499</f>
        <v>0</v>
      </c>
      <c r="K6502" s="74">
        <f>計算過程!I6499</f>
        <v>0</v>
      </c>
      <c r="L6502" s="74">
        <f>計算過程!J6499</f>
        <v>0</v>
      </c>
      <c r="M6502" s="74">
        <f>計算過程!K6499</f>
        <v>0</v>
      </c>
      <c r="N6502" s="75">
        <f>計算過程!Q6499</f>
        <v>0</v>
      </c>
    </row>
    <row r="6503" spans="8:14">
      <c r="H6503" s="38">
        <v>41910</v>
      </c>
      <c r="I6503" s="39" t="s">
        <v>163</v>
      </c>
      <c r="J6503" s="74">
        <f>計算過程!D6500</f>
        <v>0</v>
      </c>
      <c r="K6503" s="74">
        <f>計算過程!I6500</f>
        <v>0</v>
      </c>
      <c r="L6503" s="74">
        <f>計算過程!J6500</f>
        <v>0</v>
      </c>
      <c r="M6503" s="74">
        <f>計算過程!K6500</f>
        <v>0</v>
      </c>
      <c r="N6503" s="75">
        <f>計算過程!Q6500</f>
        <v>0</v>
      </c>
    </row>
    <row r="6504" spans="8:14">
      <c r="H6504" s="38">
        <v>41910</v>
      </c>
      <c r="I6504" s="39" t="s">
        <v>164</v>
      </c>
      <c r="J6504" s="74">
        <f>計算過程!D6501</f>
        <v>0</v>
      </c>
      <c r="K6504" s="74">
        <f>計算過程!I6501</f>
        <v>0</v>
      </c>
      <c r="L6504" s="74">
        <f>計算過程!J6501</f>
        <v>0</v>
      </c>
      <c r="M6504" s="74">
        <f>計算過程!K6501</f>
        <v>0</v>
      </c>
      <c r="N6504" s="75">
        <f>計算過程!Q6501</f>
        <v>0</v>
      </c>
    </row>
    <row r="6505" spans="8:14">
      <c r="H6505" s="38">
        <v>41910</v>
      </c>
      <c r="I6505" s="39" t="s">
        <v>165</v>
      </c>
      <c r="J6505" s="74">
        <f>計算過程!D6502</f>
        <v>0</v>
      </c>
      <c r="K6505" s="74">
        <f>計算過程!I6502</f>
        <v>0</v>
      </c>
      <c r="L6505" s="74">
        <f>計算過程!J6502</f>
        <v>0</v>
      </c>
      <c r="M6505" s="74">
        <f>計算過程!K6502</f>
        <v>0</v>
      </c>
      <c r="N6505" s="75">
        <f>計算過程!Q6502</f>
        <v>0</v>
      </c>
    </row>
    <row r="6506" spans="8:14">
      <c r="H6506" s="38">
        <v>41910</v>
      </c>
      <c r="I6506" s="39" t="s">
        <v>166</v>
      </c>
      <c r="J6506" s="74">
        <f>計算過程!D6503</f>
        <v>0</v>
      </c>
      <c r="K6506" s="74">
        <f>計算過程!I6503</f>
        <v>0</v>
      </c>
      <c r="L6506" s="74">
        <f>計算過程!J6503</f>
        <v>0</v>
      </c>
      <c r="M6506" s="74">
        <f>計算過程!K6503</f>
        <v>0</v>
      </c>
      <c r="N6506" s="75">
        <f>計算過程!Q6503</f>
        <v>0</v>
      </c>
    </row>
    <row r="6507" spans="8:14">
      <c r="H6507" s="38">
        <v>41910</v>
      </c>
      <c r="I6507" s="39" t="s">
        <v>167</v>
      </c>
      <c r="J6507" s="74">
        <f>計算過程!D6504</f>
        <v>0</v>
      </c>
      <c r="K6507" s="74">
        <f>計算過程!I6504</f>
        <v>0</v>
      </c>
      <c r="L6507" s="74">
        <f>計算過程!J6504</f>
        <v>0</v>
      </c>
      <c r="M6507" s="74">
        <f>計算過程!K6504</f>
        <v>0</v>
      </c>
      <c r="N6507" s="75">
        <f>計算過程!Q6504</f>
        <v>0</v>
      </c>
    </row>
    <row r="6508" spans="8:14">
      <c r="H6508" s="38">
        <v>41910</v>
      </c>
      <c r="I6508" s="39" t="s">
        <v>168</v>
      </c>
      <c r="J6508" s="74">
        <f>計算過程!D6505</f>
        <v>0</v>
      </c>
      <c r="K6508" s="74">
        <f>計算過程!I6505</f>
        <v>0</v>
      </c>
      <c r="L6508" s="74">
        <f>計算過程!J6505</f>
        <v>0</v>
      </c>
      <c r="M6508" s="74">
        <f>計算過程!K6505</f>
        <v>0</v>
      </c>
      <c r="N6508" s="75">
        <f>計算過程!Q6505</f>
        <v>0</v>
      </c>
    </row>
    <row r="6509" spans="8:14">
      <c r="H6509" s="38">
        <v>41910</v>
      </c>
      <c r="I6509" s="39" t="s">
        <v>169</v>
      </c>
      <c r="J6509" s="74">
        <f>計算過程!D6506</f>
        <v>0</v>
      </c>
      <c r="K6509" s="74">
        <f>計算過程!I6506</f>
        <v>0</v>
      </c>
      <c r="L6509" s="74">
        <f>計算過程!J6506</f>
        <v>0</v>
      </c>
      <c r="M6509" s="74">
        <f>計算過程!K6506</f>
        <v>0</v>
      </c>
      <c r="N6509" s="75">
        <f>計算過程!Q6506</f>
        <v>0</v>
      </c>
    </row>
    <row r="6510" spans="8:14">
      <c r="H6510" s="38">
        <v>41910</v>
      </c>
      <c r="I6510" s="39" t="s">
        <v>170</v>
      </c>
      <c r="J6510" s="74">
        <f>計算過程!D6507</f>
        <v>0</v>
      </c>
      <c r="K6510" s="74">
        <f>計算過程!I6507</f>
        <v>0</v>
      </c>
      <c r="L6510" s="74">
        <f>計算過程!J6507</f>
        <v>0</v>
      </c>
      <c r="M6510" s="74">
        <f>計算過程!K6507</f>
        <v>0</v>
      </c>
      <c r="N6510" s="75">
        <f>計算過程!Q6507</f>
        <v>0</v>
      </c>
    </row>
    <row r="6511" spans="8:14">
      <c r="H6511" s="38">
        <v>41910</v>
      </c>
      <c r="I6511" s="39" t="s">
        <v>171</v>
      </c>
      <c r="J6511" s="74">
        <f>計算過程!D6508</f>
        <v>0</v>
      </c>
      <c r="K6511" s="74">
        <f>計算過程!I6508</f>
        <v>0</v>
      </c>
      <c r="L6511" s="74">
        <f>計算過程!J6508</f>
        <v>0</v>
      </c>
      <c r="M6511" s="74">
        <f>計算過程!K6508</f>
        <v>0</v>
      </c>
      <c r="N6511" s="75">
        <f>計算過程!Q6508</f>
        <v>0</v>
      </c>
    </row>
    <row r="6512" spans="8:14">
      <c r="H6512" s="38">
        <v>41910</v>
      </c>
      <c r="I6512" s="39" t="s">
        <v>172</v>
      </c>
      <c r="J6512" s="74">
        <f>計算過程!D6509</f>
        <v>0</v>
      </c>
      <c r="K6512" s="74">
        <f>計算過程!I6509</f>
        <v>0</v>
      </c>
      <c r="L6512" s="74">
        <f>計算過程!J6509</f>
        <v>0</v>
      </c>
      <c r="M6512" s="74">
        <f>計算過程!K6509</f>
        <v>0</v>
      </c>
      <c r="N6512" s="75">
        <f>計算過程!Q6509</f>
        <v>0</v>
      </c>
    </row>
    <row r="6513" spans="8:14">
      <c r="H6513" s="38">
        <v>41911</v>
      </c>
      <c r="I6513" s="39" t="s">
        <v>149</v>
      </c>
      <c r="J6513" s="74">
        <f>計算過程!D6510</f>
        <v>0</v>
      </c>
      <c r="K6513" s="74">
        <f>計算過程!I6510</f>
        <v>0</v>
      </c>
      <c r="L6513" s="74">
        <f>計算過程!J6510</f>
        <v>0</v>
      </c>
      <c r="M6513" s="74">
        <f>計算過程!K6510</f>
        <v>0</v>
      </c>
      <c r="N6513" s="75">
        <f>計算過程!Q6510</f>
        <v>0</v>
      </c>
    </row>
    <row r="6514" spans="8:14">
      <c r="H6514" s="38">
        <v>41911</v>
      </c>
      <c r="I6514" s="39" t="s">
        <v>150</v>
      </c>
      <c r="J6514" s="74">
        <f>計算過程!D6511</f>
        <v>0</v>
      </c>
      <c r="K6514" s="74">
        <f>計算過程!I6511</f>
        <v>0</v>
      </c>
      <c r="L6514" s="74">
        <f>計算過程!J6511</f>
        <v>0</v>
      </c>
      <c r="M6514" s="74">
        <f>計算過程!K6511</f>
        <v>0</v>
      </c>
      <c r="N6514" s="75">
        <f>計算過程!Q6511</f>
        <v>0</v>
      </c>
    </row>
    <row r="6515" spans="8:14">
      <c r="H6515" s="38">
        <v>41911</v>
      </c>
      <c r="I6515" s="39" t="s">
        <v>151</v>
      </c>
      <c r="J6515" s="74">
        <f>計算過程!D6512</f>
        <v>0</v>
      </c>
      <c r="K6515" s="74">
        <f>計算過程!I6512</f>
        <v>0</v>
      </c>
      <c r="L6515" s="74">
        <f>計算過程!J6512</f>
        <v>0</v>
      </c>
      <c r="M6515" s="74">
        <f>計算過程!K6512</f>
        <v>0</v>
      </c>
      <c r="N6515" s="75">
        <f>計算過程!Q6512</f>
        <v>0</v>
      </c>
    </row>
    <row r="6516" spans="8:14">
      <c r="H6516" s="38">
        <v>41911</v>
      </c>
      <c r="I6516" s="39" t="s">
        <v>152</v>
      </c>
      <c r="J6516" s="74">
        <f>計算過程!D6513</f>
        <v>0</v>
      </c>
      <c r="K6516" s="74">
        <f>計算過程!I6513</f>
        <v>0</v>
      </c>
      <c r="L6516" s="74">
        <f>計算過程!J6513</f>
        <v>0</v>
      </c>
      <c r="M6516" s="74">
        <f>計算過程!K6513</f>
        <v>0</v>
      </c>
      <c r="N6516" s="75">
        <f>計算過程!Q6513</f>
        <v>0</v>
      </c>
    </row>
    <row r="6517" spans="8:14">
      <c r="H6517" s="38">
        <v>41911</v>
      </c>
      <c r="I6517" s="39" t="s">
        <v>153</v>
      </c>
      <c r="J6517" s="74">
        <f>計算過程!D6514</f>
        <v>0</v>
      </c>
      <c r="K6517" s="74">
        <f>計算過程!I6514</f>
        <v>0</v>
      </c>
      <c r="L6517" s="74">
        <f>計算過程!J6514</f>
        <v>0</v>
      </c>
      <c r="M6517" s="74">
        <f>計算過程!K6514</f>
        <v>0</v>
      </c>
      <c r="N6517" s="75">
        <f>計算過程!Q6514</f>
        <v>0</v>
      </c>
    </row>
    <row r="6518" spans="8:14">
      <c r="H6518" s="38">
        <v>41911</v>
      </c>
      <c r="I6518" s="39" t="s">
        <v>154</v>
      </c>
      <c r="J6518" s="74">
        <f>計算過程!D6515</f>
        <v>0</v>
      </c>
      <c r="K6518" s="74">
        <f>計算過程!I6515</f>
        <v>0</v>
      </c>
      <c r="L6518" s="74">
        <f>計算過程!J6515</f>
        <v>0</v>
      </c>
      <c r="M6518" s="74">
        <f>計算過程!K6515</f>
        <v>0</v>
      </c>
      <c r="N6518" s="75">
        <f>計算過程!Q6515</f>
        <v>0</v>
      </c>
    </row>
    <row r="6519" spans="8:14">
      <c r="H6519" s="38">
        <v>41911</v>
      </c>
      <c r="I6519" s="39" t="s">
        <v>155</v>
      </c>
      <c r="J6519" s="74">
        <f>計算過程!D6516</f>
        <v>0</v>
      </c>
      <c r="K6519" s="74">
        <f>計算過程!I6516</f>
        <v>0</v>
      </c>
      <c r="L6519" s="74">
        <f>計算過程!J6516</f>
        <v>0</v>
      </c>
      <c r="M6519" s="74">
        <f>計算過程!K6516</f>
        <v>0</v>
      </c>
      <c r="N6519" s="75">
        <f>計算過程!Q6516</f>
        <v>0</v>
      </c>
    </row>
    <row r="6520" spans="8:14">
      <c r="H6520" s="38">
        <v>41911</v>
      </c>
      <c r="I6520" s="39" t="s">
        <v>156</v>
      </c>
      <c r="J6520" s="74">
        <f>計算過程!D6517</f>
        <v>0</v>
      </c>
      <c r="K6520" s="74">
        <f>計算過程!I6517</f>
        <v>0</v>
      </c>
      <c r="L6520" s="74">
        <f>計算過程!J6517</f>
        <v>0</v>
      </c>
      <c r="M6520" s="74">
        <f>計算過程!K6517</f>
        <v>0</v>
      </c>
      <c r="N6520" s="75">
        <f>計算過程!Q6517</f>
        <v>0</v>
      </c>
    </row>
    <row r="6521" spans="8:14">
      <c r="H6521" s="38">
        <v>41911</v>
      </c>
      <c r="I6521" s="39" t="s">
        <v>157</v>
      </c>
      <c r="J6521" s="74">
        <f>計算過程!D6518</f>
        <v>0</v>
      </c>
      <c r="K6521" s="74">
        <f>計算過程!I6518</f>
        <v>0</v>
      </c>
      <c r="L6521" s="74">
        <f>計算過程!J6518</f>
        <v>0</v>
      </c>
      <c r="M6521" s="74">
        <f>計算過程!K6518</f>
        <v>0</v>
      </c>
      <c r="N6521" s="75">
        <f>計算過程!Q6518</f>
        <v>0</v>
      </c>
    </row>
    <row r="6522" spans="8:14">
      <c r="H6522" s="38">
        <v>41911</v>
      </c>
      <c r="I6522" s="39" t="s">
        <v>158</v>
      </c>
      <c r="J6522" s="74">
        <f>計算過程!D6519</f>
        <v>0</v>
      </c>
      <c r="K6522" s="74">
        <f>計算過程!I6519</f>
        <v>0</v>
      </c>
      <c r="L6522" s="74">
        <f>計算過程!J6519</f>
        <v>0</v>
      </c>
      <c r="M6522" s="74">
        <f>計算過程!K6519</f>
        <v>0</v>
      </c>
      <c r="N6522" s="75">
        <f>計算過程!Q6519</f>
        <v>0</v>
      </c>
    </row>
    <row r="6523" spans="8:14">
      <c r="H6523" s="38">
        <v>41911</v>
      </c>
      <c r="I6523" s="39" t="s">
        <v>159</v>
      </c>
      <c r="J6523" s="74">
        <f>計算過程!D6520</f>
        <v>0</v>
      </c>
      <c r="K6523" s="74">
        <f>計算過程!I6520</f>
        <v>0</v>
      </c>
      <c r="L6523" s="74">
        <f>計算過程!J6520</f>
        <v>0</v>
      </c>
      <c r="M6523" s="74">
        <f>計算過程!K6520</f>
        <v>0</v>
      </c>
      <c r="N6523" s="75">
        <f>計算過程!Q6520</f>
        <v>0</v>
      </c>
    </row>
    <row r="6524" spans="8:14">
      <c r="H6524" s="38">
        <v>41911</v>
      </c>
      <c r="I6524" s="39" t="s">
        <v>160</v>
      </c>
      <c r="J6524" s="74">
        <f>計算過程!D6521</f>
        <v>0</v>
      </c>
      <c r="K6524" s="74">
        <f>計算過程!I6521</f>
        <v>0</v>
      </c>
      <c r="L6524" s="74">
        <f>計算過程!J6521</f>
        <v>0</v>
      </c>
      <c r="M6524" s="74">
        <f>計算過程!K6521</f>
        <v>0</v>
      </c>
      <c r="N6524" s="75">
        <f>計算過程!Q6521</f>
        <v>0</v>
      </c>
    </row>
    <row r="6525" spans="8:14">
      <c r="H6525" s="38">
        <v>41911</v>
      </c>
      <c r="I6525" s="39" t="s">
        <v>161</v>
      </c>
      <c r="J6525" s="74">
        <f>計算過程!D6522</f>
        <v>0</v>
      </c>
      <c r="K6525" s="74">
        <f>計算過程!I6522</f>
        <v>0</v>
      </c>
      <c r="L6525" s="74">
        <f>計算過程!J6522</f>
        <v>0</v>
      </c>
      <c r="M6525" s="74">
        <f>計算過程!K6522</f>
        <v>0</v>
      </c>
      <c r="N6525" s="75">
        <f>計算過程!Q6522</f>
        <v>0</v>
      </c>
    </row>
    <row r="6526" spans="8:14">
      <c r="H6526" s="38">
        <v>41911</v>
      </c>
      <c r="I6526" s="39" t="s">
        <v>162</v>
      </c>
      <c r="J6526" s="74">
        <f>計算過程!D6523</f>
        <v>0</v>
      </c>
      <c r="K6526" s="74">
        <f>計算過程!I6523</f>
        <v>0</v>
      </c>
      <c r="L6526" s="74">
        <f>計算過程!J6523</f>
        <v>0</v>
      </c>
      <c r="M6526" s="74">
        <f>計算過程!K6523</f>
        <v>0</v>
      </c>
      <c r="N6526" s="75">
        <f>計算過程!Q6523</f>
        <v>0</v>
      </c>
    </row>
    <row r="6527" spans="8:14">
      <c r="H6527" s="38">
        <v>41911</v>
      </c>
      <c r="I6527" s="39" t="s">
        <v>163</v>
      </c>
      <c r="J6527" s="74">
        <f>計算過程!D6524</f>
        <v>0</v>
      </c>
      <c r="K6527" s="74">
        <f>計算過程!I6524</f>
        <v>0</v>
      </c>
      <c r="L6527" s="74">
        <f>計算過程!J6524</f>
        <v>0</v>
      </c>
      <c r="M6527" s="74">
        <f>計算過程!K6524</f>
        <v>0</v>
      </c>
      <c r="N6527" s="75">
        <f>計算過程!Q6524</f>
        <v>0</v>
      </c>
    </row>
    <row r="6528" spans="8:14">
      <c r="H6528" s="38">
        <v>41911</v>
      </c>
      <c r="I6528" s="39" t="s">
        <v>164</v>
      </c>
      <c r="J6528" s="74">
        <f>計算過程!D6525</f>
        <v>0</v>
      </c>
      <c r="K6528" s="74">
        <f>計算過程!I6525</f>
        <v>0</v>
      </c>
      <c r="L6528" s="74">
        <f>計算過程!J6525</f>
        <v>0</v>
      </c>
      <c r="M6528" s="74">
        <f>計算過程!K6525</f>
        <v>0</v>
      </c>
      <c r="N6528" s="75">
        <f>計算過程!Q6525</f>
        <v>0</v>
      </c>
    </row>
    <row r="6529" spans="8:14">
      <c r="H6529" s="38">
        <v>41911</v>
      </c>
      <c r="I6529" s="39" t="s">
        <v>165</v>
      </c>
      <c r="J6529" s="74">
        <f>計算過程!D6526</f>
        <v>0</v>
      </c>
      <c r="K6529" s="74">
        <f>計算過程!I6526</f>
        <v>0</v>
      </c>
      <c r="L6529" s="74">
        <f>計算過程!J6526</f>
        <v>0</v>
      </c>
      <c r="M6529" s="74">
        <f>計算過程!K6526</f>
        <v>0</v>
      </c>
      <c r="N6529" s="75">
        <f>計算過程!Q6526</f>
        <v>0</v>
      </c>
    </row>
    <row r="6530" spans="8:14">
      <c r="H6530" s="38">
        <v>41911</v>
      </c>
      <c r="I6530" s="39" t="s">
        <v>166</v>
      </c>
      <c r="J6530" s="74">
        <f>計算過程!D6527</f>
        <v>0</v>
      </c>
      <c r="K6530" s="74">
        <f>計算過程!I6527</f>
        <v>0</v>
      </c>
      <c r="L6530" s="74">
        <f>計算過程!J6527</f>
        <v>0</v>
      </c>
      <c r="M6530" s="74">
        <f>計算過程!K6527</f>
        <v>0</v>
      </c>
      <c r="N6530" s="75">
        <f>計算過程!Q6527</f>
        <v>0</v>
      </c>
    </row>
    <row r="6531" spans="8:14">
      <c r="H6531" s="38">
        <v>41911</v>
      </c>
      <c r="I6531" s="39" t="s">
        <v>167</v>
      </c>
      <c r="J6531" s="74">
        <f>計算過程!D6528</f>
        <v>0</v>
      </c>
      <c r="K6531" s="74">
        <f>計算過程!I6528</f>
        <v>0</v>
      </c>
      <c r="L6531" s="74">
        <f>計算過程!J6528</f>
        <v>0</v>
      </c>
      <c r="M6531" s="74">
        <f>計算過程!K6528</f>
        <v>0</v>
      </c>
      <c r="N6531" s="75">
        <f>計算過程!Q6528</f>
        <v>0</v>
      </c>
    </row>
    <row r="6532" spans="8:14">
      <c r="H6532" s="38">
        <v>41911</v>
      </c>
      <c r="I6532" s="39" t="s">
        <v>168</v>
      </c>
      <c r="J6532" s="74">
        <f>計算過程!D6529</f>
        <v>0</v>
      </c>
      <c r="K6532" s="74">
        <f>計算過程!I6529</f>
        <v>0</v>
      </c>
      <c r="L6532" s="74">
        <f>計算過程!J6529</f>
        <v>0</v>
      </c>
      <c r="M6532" s="74">
        <f>計算過程!K6529</f>
        <v>0</v>
      </c>
      <c r="N6532" s="75">
        <f>計算過程!Q6529</f>
        <v>0</v>
      </c>
    </row>
    <row r="6533" spans="8:14">
      <c r="H6533" s="38">
        <v>41911</v>
      </c>
      <c r="I6533" s="39" t="s">
        <v>169</v>
      </c>
      <c r="J6533" s="74">
        <f>計算過程!D6530</f>
        <v>0</v>
      </c>
      <c r="K6533" s="74">
        <f>計算過程!I6530</f>
        <v>0</v>
      </c>
      <c r="L6533" s="74">
        <f>計算過程!J6530</f>
        <v>0</v>
      </c>
      <c r="M6533" s="74">
        <f>計算過程!K6530</f>
        <v>0</v>
      </c>
      <c r="N6533" s="75">
        <f>計算過程!Q6530</f>
        <v>0</v>
      </c>
    </row>
    <row r="6534" spans="8:14">
      <c r="H6534" s="38">
        <v>41911</v>
      </c>
      <c r="I6534" s="39" t="s">
        <v>170</v>
      </c>
      <c r="J6534" s="74">
        <f>計算過程!D6531</f>
        <v>0</v>
      </c>
      <c r="K6534" s="74">
        <f>計算過程!I6531</f>
        <v>0</v>
      </c>
      <c r="L6534" s="74">
        <f>計算過程!J6531</f>
        <v>0</v>
      </c>
      <c r="M6534" s="74">
        <f>計算過程!K6531</f>
        <v>0</v>
      </c>
      <c r="N6534" s="75">
        <f>計算過程!Q6531</f>
        <v>0</v>
      </c>
    </row>
    <row r="6535" spans="8:14">
      <c r="H6535" s="38">
        <v>41911</v>
      </c>
      <c r="I6535" s="39" t="s">
        <v>171</v>
      </c>
      <c r="J6535" s="74">
        <f>計算過程!D6532</f>
        <v>0</v>
      </c>
      <c r="K6535" s="74">
        <f>計算過程!I6532</f>
        <v>0</v>
      </c>
      <c r="L6535" s="74">
        <f>計算過程!J6532</f>
        <v>0</v>
      </c>
      <c r="M6535" s="74">
        <f>計算過程!K6532</f>
        <v>0</v>
      </c>
      <c r="N6535" s="75">
        <f>計算過程!Q6532</f>
        <v>0</v>
      </c>
    </row>
    <row r="6536" spans="8:14">
      <c r="H6536" s="38">
        <v>41911</v>
      </c>
      <c r="I6536" s="39" t="s">
        <v>172</v>
      </c>
      <c r="J6536" s="74">
        <f>計算過程!D6533</f>
        <v>0</v>
      </c>
      <c r="K6536" s="74">
        <f>計算過程!I6533</f>
        <v>0</v>
      </c>
      <c r="L6536" s="74">
        <f>計算過程!J6533</f>
        <v>0</v>
      </c>
      <c r="M6536" s="74">
        <f>計算過程!K6533</f>
        <v>0</v>
      </c>
      <c r="N6536" s="75">
        <f>計算過程!Q6533</f>
        <v>0</v>
      </c>
    </row>
    <row r="6537" spans="8:14">
      <c r="H6537" s="38">
        <v>41912</v>
      </c>
      <c r="I6537" s="39" t="s">
        <v>149</v>
      </c>
      <c r="J6537" s="74">
        <f>計算過程!D6534</f>
        <v>0</v>
      </c>
      <c r="K6537" s="74">
        <f>計算過程!I6534</f>
        <v>0</v>
      </c>
      <c r="L6537" s="74">
        <f>計算過程!J6534</f>
        <v>0</v>
      </c>
      <c r="M6537" s="74">
        <f>計算過程!K6534</f>
        <v>0</v>
      </c>
      <c r="N6537" s="75">
        <f>計算過程!Q6534</f>
        <v>0</v>
      </c>
    </row>
    <row r="6538" spans="8:14">
      <c r="H6538" s="38">
        <v>41912</v>
      </c>
      <c r="I6538" s="39" t="s">
        <v>150</v>
      </c>
      <c r="J6538" s="74">
        <f>計算過程!D6535</f>
        <v>0</v>
      </c>
      <c r="K6538" s="74">
        <f>計算過程!I6535</f>
        <v>0</v>
      </c>
      <c r="L6538" s="74">
        <f>計算過程!J6535</f>
        <v>0</v>
      </c>
      <c r="M6538" s="74">
        <f>計算過程!K6535</f>
        <v>0</v>
      </c>
      <c r="N6538" s="75">
        <f>計算過程!Q6535</f>
        <v>0</v>
      </c>
    </row>
    <row r="6539" spans="8:14">
      <c r="H6539" s="38">
        <v>41912</v>
      </c>
      <c r="I6539" s="39" t="s">
        <v>151</v>
      </c>
      <c r="J6539" s="74">
        <f>計算過程!D6536</f>
        <v>0</v>
      </c>
      <c r="K6539" s="74">
        <f>計算過程!I6536</f>
        <v>0</v>
      </c>
      <c r="L6539" s="74">
        <f>計算過程!J6536</f>
        <v>0</v>
      </c>
      <c r="M6539" s="74">
        <f>計算過程!K6536</f>
        <v>0</v>
      </c>
      <c r="N6539" s="75">
        <f>計算過程!Q6536</f>
        <v>0</v>
      </c>
    </row>
    <row r="6540" spans="8:14">
      <c r="H6540" s="38">
        <v>41912</v>
      </c>
      <c r="I6540" s="39" t="s">
        <v>152</v>
      </c>
      <c r="J6540" s="74">
        <f>計算過程!D6537</f>
        <v>0</v>
      </c>
      <c r="K6540" s="74">
        <f>計算過程!I6537</f>
        <v>0</v>
      </c>
      <c r="L6540" s="74">
        <f>計算過程!J6537</f>
        <v>0</v>
      </c>
      <c r="M6540" s="74">
        <f>計算過程!K6537</f>
        <v>0</v>
      </c>
      <c r="N6540" s="75">
        <f>計算過程!Q6537</f>
        <v>0</v>
      </c>
    </row>
    <row r="6541" spans="8:14">
      <c r="H6541" s="38">
        <v>41912</v>
      </c>
      <c r="I6541" s="39" t="s">
        <v>153</v>
      </c>
      <c r="J6541" s="74">
        <f>計算過程!D6538</f>
        <v>0</v>
      </c>
      <c r="K6541" s="74">
        <f>計算過程!I6538</f>
        <v>0</v>
      </c>
      <c r="L6541" s="74">
        <f>計算過程!J6538</f>
        <v>0</v>
      </c>
      <c r="M6541" s="74">
        <f>計算過程!K6538</f>
        <v>0</v>
      </c>
      <c r="N6541" s="75">
        <f>計算過程!Q6538</f>
        <v>0</v>
      </c>
    </row>
    <row r="6542" spans="8:14">
      <c r="H6542" s="38">
        <v>41912</v>
      </c>
      <c r="I6542" s="39" t="s">
        <v>154</v>
      </c>
      <c r="J6542" s="74">
        <f>計算過程!D6539</f>
        <v>0</v>
      </c>
      <c r="K6542" s="74">
        <f>計算過程!I6539</f>
        <v>0</v>
      </c>
      <c r="L6542" s="74">
        <f>計算過程!J6539</f>
        <v>0</v>
      </c>
      <c r="M6542" s="74">
        <f>計算過程!K6539</f>
        <v>0</v>
      </c>
      <c r="N6542" s="75">
        <f>計算過程!Q6539</f>
        <v>0</v>
      </c>
    </row>
    <row r="6543" spans="8:14">
      <c r="H6543" s="38">
        <v>41912</v>
      </c>
      <c r="I6543" s="39" t="s">
        <v>155</v>
      </c>
      <c r="J6543" s="74">
        <f>計算過程!D6540</f>
        <v>0</v>
      </c>
      <c r="K6543" s="74">
        <f>計算過程!I6540</f>
        <v>0</v>
      </c>
      <c r="L6543" s="74">
        <f>計算過程!J6540</f>
        <v>0</v>
      </c>
      <c r="M6543" s="74">
        <f>計算過程!K6540</f>
        <v>0</v>
      </c>
      <c r="N6543" s="75">
        <f>計算過程!Q6540</f>
        <v>0</v>
      </c>
    </row>
    <row r="6544" spans="8:14">
      <c r="H6544" s="38">
        <v>41912</v>
      </c>
      <c r="I6544" s="39" t="s">
        <v>156</v>
      </c>
      <c r="J6544" s="74">
        <f>計算過程!D6541</f>
        <v>0</v>
      </c>
      <c r="K6544" s="74">
        <f>計算過程!I6541</f>
        <v>0</v>
      </c>
      <c r="L6544" s="74">
        <f>計算過程!J6541</f>
        <v>0</v>
      </c>
      <c r="M6544" s="74">
        <f>計算過程!K6541</f>
        <v>0</v>
      </c>
      <c r="N6544" s="75">
        <f>計算過程!Q6541</f>
        <v>0</v>
      </c>
    </row>
    <row r="6545" spans="8:14">
      <c r="H6545" s="38">
        <v>41912</v>
      </c>
      <c r="I6545" s="39" t="s">
        <v>157</v>
      </c>
      <c r="J6545" s="74">
        <f>計算過程!D6542</f>
        <v>0</v>
      </c>
      <c r="K6545" s="74">
        <f>計算過程!I6542</f>
        <v>0</v>
      </c>
      <c r="L6545" s="74">
        <f>計算過程!J6542</f>
        <v>0</v>
      </c>
      <c r="M6545" s="74">
        <f>計算過程!K6542</f>
        <v>0</v>
      </c>
      <c r="N6545" s="75">
        <f>計算過程!Q6542</f>
        <v>0</v>
      </c>
    </row>
    <row r="6546" spans="8:14">
      <c r="H6546" s="38">
        <v>41912</v>
      </c>
      <c r="I6546" s="39" t="s">
        <v>158</v>
      </c>
      <c r="J6546" s="74">
        <f>計算過程!D6543</f>
        <v>0</v>
      </c>
      <c r="K6546" s="74">
        <f>計算過程!I6543</f>
        <v>0</v>
      </c>
      <c r="L6546" s="74">
        <f>計算過程!J6543</f>
        <v>0</v>
      </c>
      <c r="M6546" s="74">
        <f>計算過程!K6543</f>
        <v>0</v>
      </c>
      <c r="N6546" s="75">
        <f>計算過程!Q6543</f>
        <v>0</v>
      </c>
    </row>
    <row r="6547" spans="8:14">
      <c r="H6547" s="38">
        <v>41912</v>
      </c>
      <c r="I6547" s="39" t="s">
        <v>159</v>
      </c>
      <c r="J6547" s="74">
        <f>計算過程!D6544</f>
        <v>0</v>
      </c>
      <c r="K6547" s="74">
        <f>計算過程!I6544</f>
        <v>0</v>
      </c>
      <c r="L6547" s="74">
        <f>計算過程!J6544</f>
        <v>0</v>
      </c>
      <c r="M6547" s="74">
        <f>計算過程!K6544</f>
        <v>0</v>
      </c>
      <c r="N6547" s="75">
        <f>計算過程!Q6544</f>
        <v>0</v>
      </c>
    </row>
    <row r="6548" spans="8:14">
      <c r="H6548" s="38">
        <v>41912</v>
      </c>
      <c r="I6548" s="39" t="s">
        <v>160</v>
      </c>
      <c r="J6548" s="74">
        <f>計算過程!D6545</f>
        <v>0</v>
      </c>
      <c r="K6548" s="74">
        <f>計算過程!I6545</f>
        <v>0</v>
      </c>
      <c r="L6548" s="74">
        <f>計算過程!J6545</f>
        <v>0</v>
      </c>
      <c r="M6548" s="74">
        <f>計算過程!K6545</f>
        <v>0</v>
      </c>
      <c r="N6548" s="75">
        <f>計算過程!Q6545</f>
        <v>0</v>
      </c>
    </row>
    <row r="6549" spans="8:14">
      <c r="H6549" s="38">
        <v>41912</v>
      </c>
      <c r="I6549" s="39" t="s">
        <v>161</v>
      </c>
      <c r="J6549" s="74">
        <f>計算過程!D6546</f>
        <v>0</v>
      </c>
      <c r="K6549" s="74">
        <f>計算過程!I6546</f>
        <v>0</v>
      </c>
      <c r="L6549" s="74">
        <f>計算過程!J6546</f>
        <v>0</v>
      </c>
      <c r="M6549" s="74">
        <f>計算過程!K6546</f>
        <v>0</v>
      </c>
      <c r="N6549" s="75">
        <f>計算過程!Q6546</f>
        <v>0</v>
      </c>
    </row>
    <row r="6550" spans="8:14">
      <c r="H6550" s="38">
        <v>41912</v>
      </c>
      <c r="I6550" s="39" t="s">
        <v>162</v>
      </c>
      <c r="J6550" s="74">
        <f>計算過程!D6547</f>
        <v>0</v>
      </c>
      <c r="K6550" s="74">
        <f>計算過程!I6547</f>
        <v>0</v>
      </c>
      <c r="L6550" s="74">
        <f>計算過程!J6547</f>
        <v>0</v>
      </c>
      <c r="M6550" s="74">
        <f>計算過程!K6547</f>
        <v>0</v>
      </c>
      <c r="N6550" s="75">
        <f>計算過程!Q6547</f>
        <v>0</v>
      </c>
    </row>
    <row r="6551" spans="8:14">
      <c r="H6551" s="38">
        <v>41912</v>
      </c>
      <c r="I6551" s="39" t="s">
        <v>163</v>
      </c>
      <c r="J6551" s="74">
        <f>計算過程!D6548</f>
        <v>0</v>
      </c>
      <c r="K6551" s="74">
        <f>計算過程!I6548</f>
        <v>0</v>
      </c>
      <c r="L6551" s="74">
        <f>計算過程!J6548</f>
        <v>0</v>
      </c>
      <c r="M6551" s="74">
        <f>計算過程!K6548</f>
        <v>0</v>
      </c>
      <c r="N6551" s="75">
        <f>計算過程!Q6548</f>
        <v>0</v>
      </c>
    </row>
    <row r="6552" spans="8:14">
      <c r="H6552" s="38">
        <v>41912</v>
      </c>
      <c r="I6552" s="39" t="s">
        <v>164</v>
      </c>
      <c r="J6552" s="74">
        <f>計算過程!D6549</f>
        <v>0</v>
      </c>
      <c r="K6552" s="74">
        <f>計算過程!I6549</f>
        <v>0</v>
      </c>
      <c r="L6552" s="74">
        <f>計算過程!J6549</f>
        <v>0</v>
      </c>
      <c r="M6552" s="74">
        <f>計算過程!K6549</f>
        <v>0</v>
      </c>
      <c r="N6552" s="75">
        <f>計算過程!Q6549</f>
        <v>0</v>
      </c>
    </row>
    <row r="6553" spans="8:14">
      <c r="H6553" s="38">
        <v>41912</v>
      </c>
      <c r="I6553" s="39" t="s">
        <v>165</v>
      </c>
      <c r="J6553" s="74">
        <f>計算過程!D6550</f>
        <v>0</v>
      </c>
      <c r="K6553" s="74">
        <f>計算過程!I6550</f>
        <v>0</v>
      </c>
      <c r="L6553" s="74">
        <f>計算過程!J6550</f>
        <v>0</v>
      </c>
      <c r="M6553" s="74">
        <f>計算過程!K6550</f>
        <v>0</v>
      </c>
      <c r="N6553" s="75">
        <f>計算過程!Q6550</f>
        <v>0</v>
      </c>
    </row>
    <row r="6554" spans="8:14">
      <c r="H6554" s="38">
        <v>41912</v>
      </c>
      <c r="I6554" s="39" t="s">
        <v>166</v>
      </c>
      <c r="J6554" s="74">
        <f>計算過程!D6551</f>
        <v>0</v>
      </c>
      <c r="K6554" s="74">
        <f>計算過程!I6551</f>
        <v>0</v>
      </c>
      <c r="L6554" s="74">
        <f>計算過程!J6551</f>
        <v>0</v>
      </c>
      <c r="M6554" s="74">
        <f>計算過程!K6551</f>
        <v>0</v>
      </c>
      <c r="N6554" s="75">
        <f>計算過程!Q6551</f>
        <v>0</v>
      </c>
    </row>
    <row r="6555" spans="8:14">
      <c r="H6555" s="38">
        <v>41912</v>
      </c>
      <c r="I6555" s="39" t="s">
        <v>167</v>
      </c>
      <c r="J6555" s="74">
        <f>計算過程!D6552</f>
        <v>0</v>
      </c>
      <c r="K6555" s="74">
        <f>計算過程!I6552</f>
        <v>0</v>
      </c>
      <c r="L6555" s="74">
        <f>計算過程!J6552</f>
        <v>0</v>
      </c>
      <c r="M6555" s="74">
        <f>計算過程!K6552</f>
        <v>0</v>
      </c>
      <c r="N6555" s="75">
        <f>計算過程!Q6552</f>
        <v>0</v>
      </c>
    </row>
    <row r="6556" spans="8:14">
      <c r="H6556" s="38">
        <v>41912</v>
      </c>
      <c r="I6556" s="39" t="s">
        <v>168</v>
      </c>
      <c r="J6556" s="74">
        <f>計算過程!D6553</f>
        <v>0</v>
      </c>
      <c r="K6556" s="74">
        <f>計算過程!I6553</f>
        <v>0</v>
      </c>
      <c r="L6556" s="74">
        <f>計算過程!J6553</f>
        <v>0</v>
      </c>
      <c r="M6556" s="74">
        <f>計算過程!K6553</f>
        <v>0</v>
      </c>
      <c r="N6556" s="75">
        <f>計算過程!Q6553</f>
        <v>0</v>
      </c>
    </row>
    <row r="6557" spans="8:14">
      <c r="H6557" s="38">
        <v>41912</v>
      </c>
      <c r="I6557" s="39" t="s">
        <v>169</v>
      </c>
      <c r="J6557" s="74">
        <f>計算過程!D6554</f>
        <v>0</v>
      </c>
      <c r="K6557" s="74">
        <f>計算過程!I6554</f>
        <v>0</v>
      </c>
      <c r="L6557" s="74">
        <f>計算過程!J6554</f>
        <v>0</v>
      </c>
      <c r="M6557" s="74">
        <f>計算過程!K6554</f>
        <v>0</v>
      </c>
      <c r="N6557" s="75">
        <f>計算過程!Q6554</f>
        <v>0</v>
      </c>
    </row>
    <row r="6558" spans="8:14">
      <c r="H6558" s="38">
        <v>41912</v>
      </c>
      <c r="I6558" s="39" t="s">
        <v>170</v>
      </c>
      <c r="J6558" s="74">
        <f>計算過程!D6555</f>
        <v>0</v>
      </c>
      <c r="K6558" s="74">
        <f>計算過程!I6555</f>
        <v>0</v>
      </c>
      <c r="L6558" s="74">
        <f>計算過程!J6555</f>
        <v>0</v>
      </c>
      <c r="M6558" s="74">
        <f>計算過程!K6555</f>
        <v>0</v>
      </c>
      <c r="N6558" s="75">
        <f>計算過程!Q6555</f>
        <v>0</v>
      </c>
    </row>
    <row r="6559" spans="8:14">
      <c r="H6559" s="38">
        <v>41912</v>
      </c>
      <c r="I6559" s="39" t="s">
        <v>171</v>
      </c>
      <c r="J6559" s="74">
        <f>計算過程!D6556</f>
        <v>0</v>
      </c>
      <c r="K6559" s="74">
        <f>計算過程!I6556</f>
        <v>0</v>
      </c>
      <c r="L6559" s="74">
        <f>計算過程!J6556</f>
        <v>0</v>
      </c>
      <c r="M6559" s="74">
        <f>計算過程!K6556</f>
        <v>0</v>
      </c>
      <c r="N6559" s="75">
        <f>計算過程!Q6556</f>
        <v>0</v>
      </c>
    </row>
    <row r="6560" spans="8:14">
      <c r="H6560" s="38">
        <v>41912</v>
      </c>
      <c r="I6560" s="39" t="s">
        <v>172</v>
      </c>
      <c r="J6560" s="74">
        <f>計算過程!D6557</f>
        <v>0</v>
      </c>
      <c r="K6560" s="74">
        <f>計算過程!I6557</f>
        <v>0</v>
      </c>
      <c r="L6560" s="74">
        <f>計算過程!J6557</f>
        <v>0</v>
      </c>
      <c r="M6560" s="74">
        <f>計算過程!K6557</f>
        <v>0</v>
      </c>
      <c r="N6560" s="75">
        <f>計算過程!Q6557</f>
        <v>0</v>
      </c>
    </row>
    <row r="6561" spans="8:14">
      <c r="H6561" s="38">
        <v>41913</v>
      </c>
      <c r="I6561" s="39" t="s">
        <v>149</v>
      </c>
      <c r="J6561" s="74">
        <f>計算過程!D6558</f>
        <v>0</v>
      </c>
      <c r="K6561" s="74">
        <f>計算過程!I6558</f>
        <v>0</v>
      </c>
      <c r="L6561" s="74">
        <f>計算過程!J6558</f>
        <v>0</v>
      </c>
      <c r="M6561" s="74">
        <f>計算過程!K6558</f>
        <v>0</v>
      </c>
      <c r="N6561" s="75">
        <f>計算過程!Q6558</f>
        <v>0</v>
      </c>
    </row>
    <row r="6562" spans="8:14">
      <c r="H6562" s="38">
        <v>41913</v>
      </c>
      <c r="I6562" s="39" t="s">
        <v>150</v>
      </c>
      <c r="J6562" s="74">
        <f>計算過程!D6559</f>
        <v>0</v>
      </c>
      <c r="K6562" s="74">
        <f>計算過程!I6559</f>
        <v>0</v>
      </c>
      <c r="L6562" s="74">
        <f>計算過程!J6559</f>
        <v>0</v>
      </c>
      <c r="M6562" s="74">
        <f>計算過程!K6559</f>
        <v>0</v>
      </c>
      <c r="N6562" s="75">
        <f>計算過程!Q6559</f>
        <v>0</v>
      </c>
    </row>
    <row r="6563" spans="8:14">
      <c r="H6563" s="38">
        <v>41913</v>
      </c>
      <c r="I6563" s="39" t="s">
        <v>151</v>
      </c>
      <c r="J6563" s="74">
        <f>計算過程!D6560</f>
        <v>0</v>
      </c>
      <c r="K6563" s="74">
        <f>計算過程!I6560</f>
        <v>0</v>
      </c>
      <c r="L6563" s="74">
        <f>計算過程!J6560</f>
        <v>0</v>
      </c>
      <c r="M6563" s="74">
        <f>計算過程!K6560</f>
        <v>0</v>
      </c>
      <c r="N6563" s="75">
        <f>計算過程!Q6560</f>
        <v>0</v>
      </c>
    </row>
    <row r="6564" spans="8:14">
      <c r="H6564" s="38">
        <v>41913</v>
      </c>
      <c r="I6564" s="39" t="s">
        <v>152</v>
      </c>
      <c r="J6564" s="74">
        <f>計算過程!D6561</f>
        <v>0</v>
      </c>
      <c r="K6564" s="74">
        <f>計算過程!I6561</f>
        <v>0</v>
      </c>
      <c r="L6564" s="74">
        <f>計算過程!J6561</f>
        <v>0</v>
      </c>
      <c r="M6564" s="74">
        <f>計算過程!K6561</f>
        <v>0</v>
      </c>
      <c r="N6564" s="75">
        <f>計算過程!Q6561</f>
        <v>0</v>
      </c>
    </row>
    <row r="6565" spans="8:14">
      <c r="H6565" s="38">
        <v>41913</v>
      </c>
      <c r="I6565" s="39" t="s">
        <v>153</v>
      </c>
      <c r="J6565" s="74">
        <f>計算過程!D6562</f>
        <v>0</v>
      </c>
      <c r="K6565" s="74">
        <f>計算過程!I6562</f>
        <v>0</v>
      </c>
      <c r="L6565" s="74">
        <f>計算過程!J6562</f>
        <v>0</v>
      </c>
      <c r="M6565" s="74">
        <f>計算過程!K6562</f>
        <v>0</v>
      </c>
      <c r="N6565" s="75">
        <f>計算過程!Q6562</f>
        <v>0</v>
      </c>
    </row>
    <row r="6566" spans="8:14">
      <c r="H6566" s="38">
        <v>41913</v>
      </c>
      <c r="I6566" s="39" t="s">
        <v>154</v>
      </c>
      <c r="J6566" s="74">
        <f>計算過程!D6563</f>
        <v>0</v>
      </c>
      <c r="K6566" s="74">
        <f>計算過程!I6563</f>
        <v>0</v>
      </c>
      <c r="L6566" s="74">
        <f>計算過程!J6563</f>
        <v>0</v>
      </c>
      <c r="M6566" s="74">
        <f>計算過程!K6563</f>
        <v>0</v>
      </c>
      <c r="N6566" s="75">
        <f>計算過程!Q6563</f>
        <v>0</v>
      </c>
    </row>
    <row r="6567" spans="8:14">
      <c r="H6567" s="38">
        <v>41913</v>
      </c>
      <c r="I6567" s="39" t="s">
        <v>155</v>
      </c>
      <c r="J6567" s="74">
        <f>計算過程!D6564</f>
        <v>0</v>
      </c>
      <c r="K6567" s="74">
        <f>計算過程!I6564</f>
        <v>0</v>
      </c>
      <c r="L6567" s="74">
        <f>計算過程!J6564</f>
        <v>0</v>
      </c>
      <c r="M6567" s="74">
        <f>計算過程!K6564</f>
        <v>0</v>
      </c>
      <c r="N6567" s="75">
        <f>計算過程!Q6564</f>
        <v>0</v>
      </c>
    </row>
    <row r="6568" spans="8:14">
      <c r="H6568" s="38">
        <v>41913</v>
      </c>
      <c r="I6568" s="39" t="s">
        <v>156</v>
      </c>
      <c r="J6568" s="74">
        <f>計算過程!D6565</f>
        <v>0</v>
      </c>
      <c r="K6568" s="74">
        <f>計算過程!I6565</f>
        <v>0</v>
      </c>
      <c r="L6568" s="74">
        <f>計算過程!J6565</f>
        <v>0</v>
      </c>
      <c r="M6568" s="74">
        <f>計算過程!K6565</f>
        <v>0</v>
      </c>
      <c r="N6568" s="75">
        <f>計算過程!Q6565</f>
        <v>0</v>
      </c>
    </row>
    <row r="6569" spans="8:14">
      <c r="H6569" s="38">
        <v>41913</v>
      </c>
      <c r="I6569" s="39" t="s">
        <v>157</v>
      </c>
      <c r="J6569" s="74">
        <f>計算過程!D6566</f>
        <v>0</v>
      </c>
      <c r="K6569" s="74">
        <f>計算過程!I6566</f>
        <v>0</v>
      </c>
      <c r="L6569" s="74">
        <f>計算過程!J6566</f>
        <v>0</v>
      </c>
      <c r="M6569" s="74">
        <f>計算過程!K6566</f>
        <v>0</v>
      </c>
      <c r="N6569" s="75">
        <f>計算過程!Q6566</f>
        <v>0</v>
      </c>
    </row>
    <row r="6570" spans="8:14">
      <c r="H6570" s="38">
        <v>41913</v>
      </c>
      <c r="I6570" s="39" t="s">
        <v>158</v>
      </c>
      <c r="J6570" s="74">
        <f>計算過程!D6567</f>
        <v>0</v>
      </c>
      <c r="K6570" s="74">
        <f>計算過程!I6567</f>
        <v>0</v>
      </c>
      <c r="L6570" s="74">
        <f>計算過程!J6567</f>
        <v>0</v>
      </c>
      <c r="M6570" s="74">
        <f>計算過程!K6567</f>
        <v>0</v>
      </c>
      <c r="N6570" s="75">
        <f>計算過程!Q6567</f>
        <v>0</v>
      </c>
    </row>
    <row r="6571" spans="8:14">
      <c r="H6571" s="38">
        <v>41913</v>
      </c>
      <c r="I6571" s="39" t="s">
        <v>159</v>
      </c>
      <c r="J6571" s="74">
        <f>計算過程!D6568</f>
        <v>0</v>
      </c>
      <c r="K6571" s="74">
        <f>計算過程!I6568</f>
        <v>0</v>
      </c>
      <c r="L6571" s="74">
        <f>計算過程!J6568</f>
        <v>0</v>
      </c>
      <c r="M6571" s="74">
        <f>計算過程!K6568</f>
        <v>0</v>
      </c>
      <c r="N6571" s="75">
        <f>計算過程!Q6568</f>
        <v>0</v>
      </c>
    </row>
    <row r="6572" spans="8:14">
      <c r="H6572" s="38">
        <v>41913</v>
      </c>
      <c r="I6572" s="39" t="s">
        <v>160</v>
      </c>
      <c r="J6572" s="74">
        <f>計算過程!D6569</f>
        <v>0</v>
      </c>
      <c r="K6572" s="74">
        <f>計算過程!I6569</f>
        <v>0</v>
      </c>
      <c r="L6572" s="74">
        <f>計算過程!J6569</f>
        <v>0</v>
      </c>
      <c r="M6572" s="74">
        <f>計算過程!K6569</f>
        <v>0</v>
      </c>
      <c r="N6572" s="75">
        <f>計算過程!Q6569</f>
        <v>0</v>
      </c>
    </row>
    <row r="6573" spans="8:14">
      <c r="H6573" s="38">
        <v>41913</v>
      </c>
      <c r="I6573" s="39" t="s">
        <v>161</v>
      </c>
      <c r="J6573" s="74">
        <f>計算過程!D6570</f>
        <v>0</v>
      </c>
      <c r="K6573" s="74">
        <f>計算過程!I6570</f>
        <v>0</v>
      </c>
      <c r="L6573" s="74">
        <f>計算過程!J6570</f>
        <v>0</v>
      </c>
      <c r="M6573" s="74">
        <f>計算過程!K6570</f>
        <v>0</v>
      </c>
      <c r="N6573" s="75">
        <f>計算過程!Q6570</f>
        <v>0</v>
      </c>
    </row>
    <row r="6574" spans="8:14">
      <c r="H6574" s="38">
        <v>41913</v>
      </c>
      <c r="I6574" s="39" t="s">
        <v>162</v>
      </c>
      <c r="J6574" s="74">
        <f>計算過程!D6571</f>
        <v>0</v>
      </c>
      <c r="K6574" s="74">
        <f>計算過程!I6571</f>
        <v>0</v>
      </c>
      <c r="L6574" s="74">
        <f>計算過程!J6571</f>
        <v>0</v>
      </c>
      <c r="M6574" s="74">
        <f>計算過程!K6571</f>
        <v>0</v>
      </c>
      <c r="N6574" s="75">
        <f>計算過程!Q6571</f>
        <v>0</v>
      </c>
    </row>
    <row r="6575" spans="8:14">
      <c r="H6575" s="38">
        <v>41913</v>
      </c>
      <c r="I6575" s="39" t="s">
        <v>163</v>
      </c>
      <c r="J6575" s="74">
        <f>計算過程!D6572</f>
        <v>0</v>
      </c>
      <c r="K6575" s="74">
        <f>計算過程!I6572</f>
        <v>0</v>
      </c>
      <c r="L6575" s="74">
        <f>計算過程!J6572</f>
        <v>0</v>
      </c>
      <c r="M6575" s="74">
        <f>計算過程!K6572</f>
        <v>0</v>
      </c>
      <c r="N6575" s="75">
        <f>計算過程!Q6572</f>
        <v>0</v>
      </c>
    </row>
    <row r="6576" spans="8:14">
      <c r="H6576" s="38">
        <v>41913</v>
      </c>
      <c r="I6576" s="39" t="s">
        <v>164</v>
      </c>
      <c r="J6576" s="74">
        <f>計算過程!D6573</f>
        <v>0</v>
      </c>
      <c r="K6576" s="74">
        <f>計算過程!I6573</f>
        <v>0</v>
      </c>
      <c r="L6576" s="74">
        <f>計算過程!J6573</f>
        <v>0</v>
      </c>
      <c r="M6576" s="74">
        <f>計算過程!K6573</f>
        <v>0</v>
      </c>
      <c r="N6576" s="75">
        <f>計算過程!Q6573</f>
        <v>0</v>
      </c>
    </row>
    <row r="6577" spans="8:14">
      <c r="H6577" s="38">
        <v>41913</v>
      </c>
      <c r="I6577" s="39" t="s">
        <v>165</v>
      </c>
      <c r="J6577" s="74">
        <f>計算過程!D6574</f>
        <v>0</v>
      </c>
      <c r="K6577" s="74">
        <f>計算過程!I6574</f>
        <v>0</v>
      </c>
      <c r="L6577" s="74">
        <f>計算過程!J6574</f>
        <v>0</v>
      </c>
      <c r="M6577" s="74">
        <f>計算過程!K6574</f>
        <v>0</v>
      </c>
      <c r="N6577" s="75">
        <f>計算過程!Q6574</f>
        <v>0</v>
      </c>
    </row>
    <row r="6578" spans="8:14">
      <c r="H6578" s="38">
        <v>41913</v>
      </c>
      <c r="I6578" s="39" t="s">
        <v>166</v>
      </c>
      <c r="J6578" s="74">
        <f>計算過程!D6575</f>
        <v>0</v>
      </c>
      <c r="K6578" s="74">
        <f>計算過程!I6575</f>
        <v>0</v>
      </c>
      <c r="L6578" s="74">
        <f>計算過程!J6575</f>
        <v>0</v>
      </c>
      <c r="M6578" s="74">
        <f>計算過程!K6575</f>
        <v>0</v>
      </c>
      <c r="N6578" s="75">
        <f>計算過程!Q6575</f>
        <v>0</v>
      </c>
    </row>
    <row r="6579" spans="8:14">
      <c r="H6579" s="38">
        <v>41913</v>
      </c>
      <c r="I6579" s="39" t="s">
        <v>167</v>
      </c>
      <c r="J6579" s="74">
        <f>計算過程!D6576</f>
        <v>0</v>
      </c>
      <c r="K6579" s="74">
        <f>計算過程!I6576</f>
        <v>0</v>
      </c>
      <c r="L6579" s="74">
        <f>計算過程!J6576</f>
        <v>0</v>
      </c>
      <c r="M6579" s="74">
        <f>計算過程!K6576</f>
        <v>0</v>
      </c>
      <c r="N6579" s="75">
        <f>計算過程!Q6576</f>
        <v>0</v>
      </c>
    </row>
    <row r="6580" spans="8:14">
      <c r="H6580" s="38">
        <v>41913</v>
      </c>
      <c r="I6580" s="39" t="s">
        <v>168</v>
      </c>
      <c r="J6580" s="74">
        <f>計算過程!D6577</f>
        <v>0</v>
      </c>
      <c r="K6580" s="74">
        <f>計算過程!I6577</f>
        <v>0</v>
      </c>
      <c r="L6580" s="74">
        <f>計算過程!J6577</f>
        <v>0</v>
      </c>
      <c r="M6580" s="74">
        <f>計算過程!K6577</f>
        <v>0</v>
      </c>
      <c r="N6580" s="75">
        <f>計算過程!Q6577</f>
        <v>0</v>
      </c>
    </row>
    <row r="6581" spans="8:14">
      <c r="H6581" s="38">
        <v>41913</v>
      </c>
      <c r="I6581" s="39" t="s">
        <v>169</v>
      </c>
      <c r="J6581" s="74">
        <f>計算過程!D6578</f>
        <v>0</v>
      </c>
      <c r="K6581" s="74">
        <f>計算過程!I6578</f>
        <v>0</v>
      </c>
      <c r="L6581" s="74">
        <f>計算過程!J6578</f>
        <v>0</v>
      </c>
      <c r="M6581" s="74">
        <f>計算過程!K6578</f>
        <v>0</v>
      </c>
      <c r="N6581" s="75">
        <f>計算過程!Q6578</f>
        <v>0</v>
      </c>
    </row>
    <row r="6582" spans="8:14">
      <c r="H6582" s="38">
        <v>41913</v>
      </c>
      <c r="I6582" s="39" t="s">
        <v>170</v>
      </c>
      <c r="J6582" s="74">
        <f>計算過程!D6579</f>
        <v>0</v>
      </c>
      <c r="K6582" s="74">
        <f>計算過程!I6579</f>
        <v>0</v>
      </c>
      <c r="L6582" s="74">
        <f>計算過程!J6579</f>
        <v>0</v>
      </c>
      <c r="M6582" s="74">
        <f>計算過程!K6579</f>
        <v>0</v>
      </c>
      <c r="N6582" s="75">
        <f>計算過程!Q6579</f>
        <v>0</v>
      </c>
    </row>
    <row r="6583" spans="8:14">
      <c r="H6583" s="38">
        <v>41913</v>
      </c>
      <c r="I6583" s="39" t="s">
        <v>171</v>
      </c>
      <c r="J6583" s="74">
        <f>計算過程!D6580</f>
        <v>0</v>
      </c>
      <c r="K6583" s="74">
        <f>計算過程!I6580</f>
        <v>0</v>
      </c>
      <c r="L6583" s="74">
        <f>計算過程!J6580</f>
        <v>0</v>
      </c>
      <c r="M6583" s="74">
        <f>計算過程!K6580</f>
        <v>0</v>
      </c>
      <c r="N6583" s="75">
        <f>計算過程!Q6580</f>
        <v>0</v>
      </c>
    </row>
    <row r="6584" spans="8:14">
      <c r="H6584" s="38">
        <v>41913</v>
      </c>
      <c r="I6584" s="39" t="s">
        <v>172</v>
      </c>
      <c r="J6584" s="74">
        <f>計算過程!D6581</f>
        <v>0</v>
      </c>
      <c r="K6584" s="74">
        <f>計算過程!I6581</f>
        <v>0</v>
      </c>
      <c r="L6584" s="74">
        <f>計算過程!J6581</f>
        <v>0</v>
      </c>
      <c r="M6584" s="74">
        <f>計算過程!K6581</f>
        <v>0</v>
      </c>
      <c r="N6584" s="75">
        <f>計算過程!Q6581</f>
        <v>0</v>
      </c>
    </row>
    <row r="6585" spans="8:14">
      <c r="H6585" s="38">
        <v>41914</v>
      </c>
      <c r="I6585" s="39" t="s">
        <v>149</v>
      </c>
      <c r="J6585" s="74">
        <f>計算過程!D6582</f>
        <v>0</v>
      </c>
      <c r="K6585" s="74">
        <f>計算過程!I6582</f>
        <v>0</v>
      </c>
      <c r="L6585" s="74">
        <f>計算過程!J6582</f>
        <v>0</v>
      </c>
      <c r="M6585" s="74">
        <f>計算過程!K6582</f>
        <v>0</v>
      </c>
      <c r="N6585" s="75">
        <f>計算過程!Q6582</f>
        <v>0</v>
      </c>
    </row>
    <row r="6586" spans="8:14">
      <c r="H6586" s="38">
        <v>41914</v>
      </c>
      <c r="I6586" s="39" t="s">
        <v>150</v>
      </c>
      <c r="J6586" s="74">
        <f>計算過程!D6583</f>
        <v>0</v>
      </c>
      <c r="K6586" s="74">
        <f>計算過程!I6583</f>
        <v>0</v>
      </c>
      <c r="L6586" s="74">
        <f>計算過程!J6583</f>
        <v>0</v>
      </c>
      <c r="M6586" s="74">
        <f>計算過程!K6583</f>
        <v>0</v>
      </c>
      <c r="N6586" s="75">
        <f>計算過程!Q6583</f>
        <v>0</v>
      </c>
    </row>
    <row r="6587" spans="8:14">
      <c r="H6587" s="38">
        <v>41914</v>
      </c>
      <c r="I6587" s="39" t="s">
        <v>151</v>
      </c>
      <c r="J6587" s="74">
        <f>計算過程!D6584</f>
        <v>0</v>
      </c>
      <c r="K6587" s="74">
        <f>計算過程!I6584</f>
        <v>0</v>
      </c>
      <c r="L6587" s="74">
        <f>計算過程!J6584</f>
        <v>0</v>
      </c>
      <c r="M6587" s="74">
        <f>計算過程!K6584</f>
        <v>0</v>
      </c>
      <c r="N6587" s="75">
        <f>計算過程!Q6584</f>
        <v>0</v>
      </c>
    </row>
    <row r="6588" spans="8:14">
      <c r="H6588" s="38">
        <v>41914</v>
      </c>
      <c r="I6588" s="39" t="s">
        <v>152</v>
      </c>
      <c r="J6588" s="74">
        <f>計算過程!D6585</f>
        <v>0</v>
      </c>
      <c r="K6588" s="74">
        <f>計算過程!I6585</f>
        <v>0</v>
      </c>
      <c r="L6588" s="74">
        <f>計算過程!J6585</f>
        <v>0</v>
      </c>
      <c r="M6588" s="74">
        <f>計算過程!K6585</f>
        <v>0</v>
      </c>
      <c r="N6588" s="75">
        <f>計算過程!Q6585</f>
        <v>0</v>
      </c>
    </row>
    <row r="6589" spans="8:14">
      <c r="H6589" s="38">
        <v>41914</v>
      </c>
      <c r="I6589" s="39" t="s">
        <v>153</v>
      </c>
      <c r="J6589" s="74">
        <f>計算過程!D6586</f>
        <v>0</v>
      </c>
      <c r="K6589" s="74">
        <f>計算過程!I6586</f>
        <v>0</v>
      </c>
      <c r="L6589" s="74">
        <f>計算過程!J6586</f>
        <v>0</v>
      </c>
      <c r="M6589" s="74">
        <f>計算過程!K6586</f>
        <v>0</v>
      </c>
      <c r="N6589" s="75">
        <f>計算過程!Q6586</f>
        <v>0</v>
      </c>
    </row>
    <row r="6590" spans="8:14">
      <c r="H6590" s="38">
        <v>41914</v>
      </c>
      <c r="I6590" s="39" t="s">
        <v>154</v>
      </c>
      <c r="J6590" s="74">
        <f>計算過程!D6587</f>
        <v>0</v>
      </c>
      <c r="K6590" s="74">
        <f>計算過程!I6587</f>
        <v>0</v>
      </c>
      <c r="L6590" s="74">
        <f>計算過程!J6587</f>
        <v>0</v>
      </c>
      <c r="M6590" s="74">
        <f>計算過程!K6587</f>
        <v>0</v>
      </c>
      <c r="N6590" s="75">
        <f>計算過程!Q6587</f>
        <v>0</v>
      </c>
    </row>
    <row r="6591" spans="8:14">
      <c r="H6591" s="38">
        <v>41914</v>
      </c>
      <c r="I6591" s="39" t="s">
        <v>155</v>
      </c>
      <c r="J6591" s="74">
        <f>計算過程!D6588</f>
        <v>0</v>
      </c>
      <c r="K6591" s="74">
        <f>計算過程!I6588</f>
        <v>0</v>
      </c>
      <c r="L6591" s="74">
        <f>計算過程!J6588</f>
        <v>0</v>
      </c>
      <c r="M6591" s="74">
        <f>計算過程!K6588</f>
        <v>0</v>
      </c>
      <c r="N6591" s="75">
        <f>計算過程!Q6588</f>
        <v>0</v>
      </c>
    </row>
    <row r="6592" spans="8:14">
      <c r="H6592" s="38">
        <v>41914</v>
      </c>
      <c r="I6592" s="39" t="s">
        <v>156</v>
      </c>
      <c r="J6592" s="74">
        <f>計算過程!D6589</f>
        <v>0</v>
      </c>
      <c r="K6592" s="74">
        <f>計算過程!I6589</f>
        <v>0</v>
      </c>
      <c r="L6592" s="74">
        <f>計算過程!J6589</f>
        <v>0</v>
      </c>
      <c r="M6592" s="74">
        <f>計算過程!K6589</f>
        <v>0</v>
      </c>
      <c r="N6592" s="75">
        <f>計算過程!Q6589</f>
        <v>0</v>
      </c>
    </row>
    <row r="6593" spans="8:14">
      <c r="H6593" s="38">
        <v>41914</v>
      </c>
      <c r="I6593" s="39" t="s">
        <v>157</v>
      </c>
      <c r="J6593" s="74">
        <f>計算過程!D6590</f>
        <v>0</v>
      </c>
      <c r="K6593" s="74">
        <f>計算過程!I6590</f>
        <v>0</v>
      </c>
      <c r="L6593" s="74">
        <f>計算過程!J6590</f>
        <v>0</v>
      </c>
      <c r="M6593" s="74">
        <f>計算過程!K6590</f>
        <v>0</v>
      </c>
      <c r="N6593" s="75">
        <f>計算過程!Q6590</f>
        <v>0</v>
      </c>
    </row>
    <row r="6594" spans="8:14">
      <c r="H6594" s="38">
        <v>41914</v>
      </c>
      <c r="I6594" s="39" t="s">
        <v>158</v>
      </c>
      <c r="J6594" s="74">
        <f>計算過程!D6591</f>
        <v>0</v>
      </c>
      <c r="K6594" s="74">
        <f>計算過程!I6591</f>
        <v>0</v>
      </c>
      <c r="L6594" s="74">
        <f>計算過程!J6591</f>
        <v>0</v>
      </c>
      <c r="M6594" s="74">
        <f>計算過程!K6591</f>
        <v>0</v>
      </c>
      <c r="N6594" s="75">
        <f>計算過程!Q6591</f>
        <v>0</v>
      </c>
    </row>
    <row r="6595" spans="8:14">
      <c r="H6595" s="38">
        <v>41914</v>
      </c>
      <c r="I6595" s="39" t="s">
        <v>159</v>
      </c>
      <c r="J6595" s="74">
        <f>計算過程!D6592</f>
        <v>0</v>
      </c>
      <c r="K6595" s="74">
        <f>計算過程!I6592</f>
        <v>0</v>
      </c>
      <c r="L6595" s="74">
        <f>計算過程!J6592</f>
        <v>0</v>
      </c>
      <c r="M6595" s="74">
        <f>計算過程!K6592</f>
        <v>0</v>
      </c>
      <c r="N6595" s="75">
        <f>計算過程!Q6592</f>
        <v>0</v>
      </c>
    </row>
    <row r="6596" spans="8:14">
      <c r="H6596" s="38">
        <v>41914</v>
      </c>
      <c r="I6596" s="39" t="s">
        <v>160</v>
      </c>
      <c r="J6596" s="74">
        <f>計算過程!D6593</f>
        <v>0</v>
      </c>
      <c r="K6596" s="74">
        <f>計算過程!I6593</f>
        <v>0</v>
      </c>
      <c r="L6596" s="74">
        <f>計算過程!J6593</f>
        <v>0</v>
      </c>
      <c r="M6596" s="74">
        <f>計算過程!K6593</f>
        <v>0</v>
      </c>
      <c r="N6596" s="75">
        <f>計算過程!Q6593</f>
        <v>0</v>
      </c>
    </row>
    <row r="6597" spans="8:14">
      <c r="H6597" s="38">
        <v>41914</v>
      </c>
      <c r="I6597" s="39" t="s">
        <v>161</v>
      </c>
      <c r="J6597" s="74">
        <f>計算過程!D6594</f>
        <v>0</v>
      </c>
      <c r="K6597" s="74">
        <f>計算過程!I6594</f>
        <v>0</v>
      </c>
      <c r="L6597" s="74">
        <f>計算過程!J6594</f>
        <v>0</v>
      </c>
      <c r="M6597" s="74">
        <f>計算過程!K6594</f>
        <v>0</v>
      </c>
      <c r="N6597" s="75">
        <f>計算過程!Q6594</f>
        <v>0</v>
      </c>
    </row>
    <row r="6598" spans="8:14">
      <c r="H6598" s="38">
        <v>41914</v>
      </c>
      <c r="I6598" s="39" t="s">
        <v>162</v>
      </c>
      <c r="J6598" s="74">
        <f>計算過程!D6595</f>
        <v>0</v>
      </c>
      <c r="K6598" s="74">
        <f>計算過程!I6595</f>
        <v>0</v>
      </c>
      <c r="L6598" s="74">
        <f>計算過程!J6595</f>
        <v>0</v>
      </c>
      <c r="M6598" s="74">
        <f>計算過程!K6595</f>
        <v>0</v>
      </c>
      <c r="N6598" s="75">
        <f>計算過程!Q6595</f>
        <v>0</v>
      </c>
    </row>
    <row r="6599" spans="8:14">
      <c r="H6599" s="38">
        <v>41914</v>
      </c>
      <c r="I6599" s="39" t="s">
        <v>163</v>
      </c>
      <c r="J6599" s="74">
        <f>計算過程!D6596</f>
        <v>0</v>
      </c>
      <c r="K6599" s="74">
        <f>計算過程!I6596</f>
        <v>0</v>
      </c>
      <c r="L6599" s="74">
        <f>計算過程!J6596</f>
        <v>0</v>
      </c>
      <c r="M6599" s="74">
        <f>計算過程!K6596</f>
        <v>0</v>
      </c>
      <c r="N6599" s="75">
        <f>計算過程!Q6596</f>
        <v>0</v>
      </c>
    </row>
    <row r="6600" spans="8:14">
      <c r="H6600" s="38">
        <v>41914</v>
      </c>
      <c r="I6600" s="39" t="s">
        <v>164</v>
      </c>
      <c r="J6600" s="74">
        <f>計算過程!D6597</f>
        <v>0</v>
      </c>
      <c r="K6600" s="74">
        <f>計算過程!I6597</f>
        <v>0</v>
      </c>
      <c r="L6600" s="74">
        <f>計算過程!J6597</f>
        <v>0</v>
      </c>
      <c r="M6600" s="74">
        <f>計算過程!K6597</f>
        <v>0</v>
      </c>
      <c r="N6600" s="75">
        <f>計算過程!Q6597</f>
        <v>0</v>
      </c>
    </row>
    <row r="6601" spans="8:14">
      <c r="H6601" s="38">
        <v>41914</v>
      </c>
      <c r="I6601" s="39" t="s">
        <v>165</v>
      </c>
      <c r="J6601" s="74">
        <f>計算過程!D6598</f>
        <v>0</v>
      </c>
      <c r="K6601" s="74">
        <f>計算過程!I6598</f>
        <v>0</v>
      </c>
      <c r="L6601" s="74">
        <f>計算過程!J6598</f>
        <v>0</v>
      </c>
      <c r="M6601" s="74">
        <f>計算過程!K6598</f>
        <v>0</v>
      </c>
      <c r="N6601" s="75">
        <f>計算過程!Q6598</f>
        <v>0</v>
      </c>
    </row>
    <row r="6602" spans="8:14">
      <c r="H6602" s="38">
        <v>41914</v>
      </c>
      <c r="I6602" s="39" t="s">
        <v>166</v>
      </c>
      <c r="J6602" s="74">
        <f>計算過程!D6599</f>
        <v>0</v>
      </c>
      <c r="K6602" s="74">
        <f>計算過程!I6599</f>
        <v>0</v>
      </c>
      <c r="L6602" s="74">
        <f>計算過程!J6599</f>
        <v>0</v>
      </c>
      <c r="M6602" s="74">
        <f>計算過程!K6599</f>
        <v>0</v>
      </c>
      <c r="N6602" s="75">
        <f>計算過程!Q6599</f>
        <v>0</v>
      </c>
    </row>
    <row r="6603" spans="8:14">
      <c r="H6603" s="38">
        <v>41914</v>
      </c>
      <c r="I6603" s="39" t="s">
        <v>167</v>
      </c>
      <c r="J6603" s="74">
        <f>計算過程!D6600</f>
        <v>0</v>
      </c>
      <c r="K6603" s="74">
        <f>計算過程!I6600</f>
        <v>0</v>
      </c>
      <c r="L6603" s="74">
        <f>計算過程!J6600</f>
        <v>0</v>
      </c>
      <c r="M6603" s="74">
        <f>計算過程!K6600</f>
        <v>0</v>
      </c>
      <c r="N6603" s="75">
        <f>計算過程!Q6600</f>
        <v>0</v>
      </c>
    </row>
    <row r="6604" spans="8:14">
      <c r="H6604" s="38">
        <v>41914</v>
      </c>
      <c r="I6604" s="39" t="s">
        <v>168</v>
      </c>
      <c r="J6604" s="74">
        <f>計算過程!D6601</f>
        <v>0</v>
      </c>
      <c r="K6604" s="74">
        <f>計算過程!I6601</f>
        <v>0</v>
      </c>
      <c r="L6604" s="74">
        <f>計算過程!J6601</f>
        <v>0</v>
      </c>
      <c r="M6604" s="74">
        <f>計算過程!K6601</f>
        <v>0</v>
      </c>
      <c r="N6604" s="75">
        <f>計算過程!Q6601</f>
        <v>0</v>
      </c>
    </row>
    <row r="6605" spans="8:14">
      <c r="H6605" s="38">
        <v>41914</v>
      </c>
      <c r="I6605" s="39" t="s">
        <v>169</v>
      </c>
      <c r="J6605" s="74">
        <f>計算過程!D6602</f>
        <v>0</v>
      </c>
      <c r="K6605" s="74">
        <f>計算過程!I6602</f>
        <v>0</v>
      </c>
      <c r="L6605" s="74">
        <f>計算過程!J6602</f>
        <v>0</v>
      </c>
      <c r="M6605" s="74">
        <f>計算過程!K6602</f>
        <v>0</v>
      </c>
      <c r="N6605" s="75">
        <f>計算過程!Q6602</f>
        <v>0</v>
      </c>
    </row>
    <row r="6606" spans="8:14">
      <c r="H6606" s="38">
        <v>41914</v>
      </c>
      <c r="I6606" s="39" t="s">
        <v>170</v>
      </c>
      <c r="J6606" s="74">
        <f>計算過程!D6603</f>
        <v>0</v>
      </c>
      <c r="K6606" s="74">
        <f>計算過程!I6603</f>
        <v>0</v>
      </c>
      <c r="L6606" s="74">
        <f>計算過程!J6603</f>
        <v>0</v>
      </c>
      <c r="M6606" s="74">
        <f>計算過程!K6603</f>
        <v>0</v>
      </c>
      <c r="N6606" s="75">
        <f>計算過程!Q6603</f>
        <v>0</v>
      </c>
    </row>
    <row r="6607" spans="8:14">
      <c r="H6607" s="38">
        <v>41914</v>
      </c>
      <c r="I6607" s="39" t="s">
        <v>171</v>
      </c>
      <c r="J6607" s="74">
        <f>計算過程!D6604</f>
        <v>0</v>
      </c>
      <c r="K6607" s="74">
        <f>計算過程!I6604</f>
        <v>0</v>
      </c>
      <c r="L6607" s="74">
        <f>計算過程!J6604</f>
        <v>0</v>
      </c>
      <c r="M6607" s="74">
        <f>計算過程!K6604</f>
        <v>0</v>
      </c>
      <c r="N6607" s="75">
        <f>計算過程!Q6604</f>
        <v>0</v>
      </c>
    </row>
    <row r="6608" spans="8:14">
      <c r="H6608" s="38">
        <v>41914</v>
      </c>
      <c r="I6608" s="39" t="s">
        <v>172</v>
      </c>
      <c r="J6608" s="74">
        <f>計算過程!D6605</f>
        <v>0</v>
      </c>
      <c r="K6608" s="74">
        <f>計算過程!I6605</f>
        <v>0</v>
      </c>
      <c r="L6608" s="74">
        <f>計算過程!J6605</f>
        <v>0</v>
      </c>
      <c r="M6608" s="74">
        <f>計算過程!K6605</f>
        <v>0</v>
      </c>
      <c r="N6608" s="75">
        <f>計算過程!Q6605</f>
        <v>0</v>
      </c>
    </row>
    <row r="6609" spans="8:14">
      <c r="H6609" s="38">
        <v>41915</v>
      </c>
      <c r="I6609" s="39" t="s">
        <v>149</v>
      </c>
      <c r="J6609" s="74">
        <f>計算過程!D6606</f>
        <v>0</v>
      </c>
      <c r="K6609" s="74">
        <f>計算過程!I6606</f>
        <v>0</v>
      </c>
      <c r="L6609" s="74">
        <f>計算過程!J6606</f>
        <v>0</v>
      </c>
      <c r="M6609" s="74">
        <f>計算過程!K6606</f>
        <v>0</v>
      </c>
      <c r="N6609" s="75">
        <f>計算過程!Q6606</f>
        <v>0</v>
      </c>
    </row>
    <row r="6610" spans="8:14">
      <c r="H6610" s="38">
        <v>41915</v>
      </c>
      <c r="I6610" s="39" t="s">
        <v>150</v>
      </c>
      <c r="J6610" s="74">
        <f>計算過程!D6607</f>
        <v>0</v>
      </c>
      <c r="K6610" s="74">
        <f>計算過程!I6607</f>
        <v>0</v>
      </c>
      <c r="L6610" s="74">
        <f>計算過程!J6607</f>
        <v>0</v>
      </c>
      <c r="M6610" s="74">
        <f>計算過程!K6607</f>
        <v>0</v>
      </c>
      <c r="N6610" s="75">
        <f>計算過程!Q6607</f>
        <v>0</v>
      </c>
    </row>
    <row r="6611" spans="8:14">
      <c r="H6611" s="38">
        <v>41915</v>
      </c>
      <c r="I6611" s="39" t="s">
        <v>151</v>
      </c>
      <c r="J6611" s="74">
        <f>計算過程!D6608</f>
        <v>0</v>
      </c>
      <c r="K6611" s="74">
        <f>計算過程!I6608</f>
        <v>0</v>
      </c>
      <c r="L6611" s="74">
        <f>計算過程!J6608</f>
        <v>0</v>
      </c>
      <c r="M6611" s="74">
        <f>計算過程!K6608</f>
        <v>0</v>
      </c>
      <c r="N6611" s="75">
        <f>計算過程!Q6608</f>
        <v>0</v>
      </c>
    </row>
    <row r="6612" spans="8:14">
      <c r="H6612" s="38">
        <v>41915</v>
      </c>
      <c r="I6612" s="39" t="s">
        <v>152</v>
      </c>
      <c r="J6612" s="74">
        <f>計算過程!D6609</f>
        <v>0</v>
      </c>
      <c r="K6612" s="74">
        <f>計算過程!I6609</f>
        <v>0</v>
      </c>
      <c r="L6612" s="74">
        <f>計算過程!J6609</f>
        <v>0</v>
      </c>
      <c r="M6612" s="74">
        <f>計算過程!K6609</f>
        <v>0</v>
      </c>
      <c r="N6612" s="75">
        <f>計算過程!Q6609</f>
        <v>0</v>
      </c>
    </row>
    <row r="6613" spans="8:14">
      <c r="H6613" s="38">
        <v>41915</v>
      </c>
      <c r="I6613" s="39" t="s">
        <v>153</v>
      </c>
      <c r="J6613" s="74">
        <f>計算過程!D6610</f>
        <v>0</v>
      </c>
      <c r="K6613" s="74">
        <f>計算過程!I6610</f>
        <v>0</v>
      </c>
      <c r="L6613" s="74">
        <f>計算過程!J6610</f>
        <v>0</v>
      </c>
      <c r="M6613" s="74">
        <f>計算過程!K6610</f>
        <v>0</v>
      </c>
      <c r="N6613" s="75">
        <f>計算過程!Q6610</f>
        <v>0</v>
      </c>
    </row>
    <row r="6614" spans="8:14">
      <c r="H6614" s="38">
        <v>41915</v>
      </c>
      <c r="I6614" s="39" t="s">
        <v>154</v>
      </c>
      <c r="J6614" s="74">
        <f>計算過程!D6611</f>
        <v>0</v>
      </c>
      <c r="K6614" s="74">
        <f>計算過程!I6611</f>
        <v>0</v>
      </c>
      <c r="L6614" s="74">
        <f>計算過程!J6611</f>
        <v>0</v>
      </c>
      <c r="M6614" s="74">
        <f>計算過程!K6611</f>
        <v>0</v>
      </c>
      <c r="N6614" s="75">
        <f>計算過程!Q6611</f>
        <v>0</v>
      </c>
    </row>
    <row r="6615" spans="8:14">
      <c r="H6615" s="38">
        <v>41915</v>
      </c>
      <c r="I6615" s="39" t="s">
        <v>155</v>
      </c>
      <c r="J6615" s="74">
        <f>計算過程!D6612</f>
        <v>0</v>
      </c>
      <c r="K6615" s="74">
        <f>計算過程!I6612</f>
        <v>0</v>
      </c>
      <c r="L6615" s="74">
        <f>計算過程!J6612</f>
        <v>0</v>
      </c>
      <c r="M6615" s="74">
        <f>計算過程!K6612</f>
        <v>0</v>
      </c>
      <c r="N6615" s="75">
        <f>計算過程!Q6612</f>
        <v>0</v>
      </c>
    </row>
    <row r="6616" spans="8:14">
      <c r="H6616" s="38">
        <v>41915</v>
      </c>
      <c r="I6616" s="39" t="s">
        <v>156</v>
      </c>
      <c r="J6616" s="74">
        <f>計算過程!D6613</f>
        <v>0</v>
      </c>
      <c r="K6616" s="74">
        <f>計算過程!I6613</f>
        <v>0</v>
      </c>
      <c r="L6616" s="74">
        <f>計算過程!J6613</f>
        <v>0</v>
      </c>
      <c r="M6616" s="74">
        <f>計算過程!K6613</f>
        <v>0</v>
      </c>
      <c r="N6616" s="75">
        <f>計算過程!Q6613</f>
        <v>0</v>
      </c>
    </row>
    <row r="6617" spans="8:14">
      <c r="H6617" s="38">
        <v>41915</v>
      </c>
      <c r="I6617" s="39" t="s">
        <v>157</v>
      </c>
      <c r="J6617" s="74">
        <f>計算過程!D6614</f>
        <v>0</v>
      </c>
      <c r="K6617" s="74">
        <f>計算過程!I6614</f>
        <v>0</v>
      </c>
      <c r="L6617" s="74">
        <f>計算過程!J6614</f>
        <v>0</v>
      </c>
      <c r="M6617" s="74">
        <f>計算過程!K6614</f>
        <v>0</v>
      </c>
      <c r="N6617" s="75">
        <f>計算過程!Q6614</f>
        <v>0</v>
      </c>
    </row>
    <row r="6618" spans="8:14">
      <c r="H6618" s="38">
        <v>41915</v>
      </c>
      <c r="I6618" s="39" t="s">
        <v>158</v>
      </c>
      <c r="J6618" s="74">
        <f>計算過程!D6615</f>
        <v>0</v>
      </c>
      <c r="K6618" s="74">
        <f>計算過程!I6615</f>
        <v>0</v>
      </c>
      <c r="L6618" s="74">
        <f>計算過程!J6615</f>
        <v>0</v>
      </c>
      <c r="M6618" s="74">
        <f>計算過程!K6615</f>
        <v>0</v>
      </c>
      <c r="N6618" s="75">
        <f>計算過程!Q6615</f>
        <v>0</v>
      </c>
    </row>
    <row r="6619" spans="8:14">
      <c r="H6619" s="38">
        <v>41915</v>
      </c>
      <c r="I6619" s="39" t="s">
        <v>159</v>
      </c>
      <c r="J6619" s="74">
        <f>計算過程!D6616</f>
        <v>0</v>
      </c>
      <c r="K6619" s="74">
        <f>計算過程!I6616</f>
        <v>0</v>
      </c>
      <c r="L6619" s="74">
        <f>計算過程!J6616</f>
        <v>0</v>
      </c>
      <c r="M6619" s="74">
        <f>計算過程!K6616</f>
        <v>0</v>
      </c>
      <c r="N6619" s="75">
        <f>計算過程!Q6616</f>
        <v>0</v>
      </c>
    </row>
    <row r="6620" spans="8:14">
      <c r="H6620" s="38">
        <v>41915</v>
      </c>
      <c r="I6620" s="39" t="s">
        <v>160</v>
      </c>
      <c r="J6620" s="74">
        <f>計算過程!D6617</f>
        <v>0</v>
      </c>
      <c r="K6620" s="74">
        <f>計算過程!I6617</f>
        <v>0</v>
      </c>
      <c r="L6620" s="74">
        <f>計算過程!J6617</f>
        <v>0</v>
      </c>
      <c r="M6620" s="74">
        <f>計算過程!K6617</f>
        <v>0</v>
      </c>
      <c r="N6620" s="75">
        <f>計算過程!Q6617</f>
        <v>0</v>
      </c>
    </row>
    <row r="6621" spans="8:14">
      <c r="H6621" s="38">
        <v>41915</v>
      </c>
      <c r="I6621" s="39" t="s">
        <v>161</v>
      </c>
      <c r="J6621" s="74">
        <f>計算過程!D6618</f>
        <v>0</v>
      </c>
      <c r="K6621" s="74">
        <f>計算過程!I6618</f>
        <v>0</v>
      </c>
      <c r="L6621" s="74">
        <f>計算過程!J6618</f>
        <v>0</v>
      </c>
      <c r="M6621" s="74">
        <f>計算過程!K6618</f>
        <v>0</v>
      </c>
      <c r="N6621" s="75">
        <f>計算過程!Q6618</f>
        <v>0</v>
      </c>
    </row>
    <row r="6622" spans="8:14">
      <c r="H6622" s="38">
        <v>41915</v>
      </c>
      <c r="I6622" s="39" t="s">
        <v>162</v>
      </c>
      <c r="J6622" s="74">
        <f>計算過程!D6619</f>
        <v>0</v>
      </c>
      <c r="K6622" s="74">
        <f>計算過程!I6619</f>
        <v>0</v>
      </c>
      <c r="L6622" s="74">
        <f>計算過程!J6619</f>
        <v>0</v>
      </c>
      <c r="M6622" s="74">
        <f>計算過程!K6619</f>
        <v>0</v>
      </c>
      <c r="N6622" s="75">
        <f>計算過程!Q6619</f>
        <v>0</v>
      </c>
    </row>
    <row r="6623" spans="8:14">
      <c r="H6623" s="38">
        <v>41915</v>
      </c>
      <c r="I6623" s="39" t="s">
        <v>163</v>
      </c>
      <c r="J6623" s="74">
        <f>計算過程!D6620</f>
        <v>0</v>
      </c>
      <c r="K6623" s="74">
        <f>計算過程!I6620</f>
        <v>0</v>
      </c>
      <c r="L6623" s="74">
        <f>計算過程!J6620</f>
        <v>0</v>
      </c>
      <c r="M6623" s="74">
        <f>計算過程!K6620</f>
        <v>0</v>
      </c>
      <c r="N6623" s="75">
        <f>計算過程!Q6620</f>
        <v>0</v>
      </c>
    </row>
    <row r="6624" spans="8:14">
      <c r="H6624" s="38">
        <v>41915</v>
      </c>
      <c r="I6624" s="39" t="s">
        <v>164</v>
      </c>
      <c r="J6624" s="74">
        <f>計算過程!D6621</f>
        <v>0</v>
      </c>
      <c r="K6624" s="74">
        <f>計算過程!I6621</f>
        <v>0</v>
      </c>
      <c r="L6624" s="74">
        <f>計算過程!J6621</f>
        <v>0</v>
      </c>
      <c r="M6624" s="74">
        <f>計算過程!K6621</f>
        <v>0</v>
      </c>
      <c r="N6624" s="75">
        <f>計算過程!Q6621</f>
        <v>0</v>
      </c>
    </row>
    <row r="6625" spans="8:14">
      <c r="H6625" s="38">
        <v>41915</v>
      </c>
      <c r="I6625" s="39" t="s">
        <v>165</v>
      </c>
      <c r="J6625" s="74">
        <f>計算過程!D6622</f>
        <v>0</v>
      </c>
      <c r="K6625" s="74">
        <f>計算過程!I6622</f>
        <v>0</v>
      </c>
      <c r="L6625" s="74">
        <f>計算過程!J6622</f>
        <v>0</v>
      </c>
      <c r="M6625" s="74">
        <f>計算過程!K6622</f>
        <v>0</v>
      </c>
      <c r="N6625" s="75">
        <f>計算過程!Q6622</f>
        <v>0</v>
      </c>
    </row>
    <row r="6626" spans="8:14">
      <c r="H6626" s="38">
        <v>41915</v>
      </c>
      <c r="I6626" s="39" t="s">
        <v>166</v>
      </c>
      <c r="J6626" s="74">
        <f>計算過程!D6623</f>
        <v>0</v>
      </c>
      <c r="K6626" s="74">
        <f>計算過程!I6623</f>
        <v>0</v>
      </c>
      <c r="L6626" s="74">
        <f>計算過程!J6623</f>
        <v>0</v>
      </c>
      <c r="M6626" s="74">
        <f>計算過程!K6623</f>
        <v>0</v>
      </c>
      <c r="N6626" s="75">
        <f>計算過程!Q6623</f>
        <v>0</v>
      </c>
    </row>
    <row r="6627" spans="8:14">
      <c r="H6627" s="38">
        <v>41915</v>
      </c>
      <c r="I6627" s="39" t="s">
        <v>167</v>
      </c>
      <c r="J6627" s="74">
        <f>計算過程!D6624</f>
        <v>0</v>
      </c>
      <c r="K6627" s="74">
        <f>計算過程!I6624</f>
        <v>0</v>
      </c>
      <c r="L6627" s="74">
        <f>計算過程!J6624</f>
        <v>0</v>
      </c>
      <c r="M6627" s="74">
        <f>計算過程!K6624</f>
        <v>0</v>
      </c>
      <c r="N6627" s="75">
        <f>計算過程!Q6624</f>
        <v>0</v>
      </c>
    </row>
    <row r="6628" spans="8:14">
      <c r="H6628" s="38">
        <v>41915</v>
      </c>
      <c r="I6628" s="39" t="s">
        <v>168</v>
      </c>
      <c r="J6628" s="74">
        <f>計算過程!D6625</f>
        <v>0</v>
      </c>
      <c r="K6628" s="74">
        <f>計算過程!I6625</f>
        <v>0</v>
      </c>
      <c r="L6628" s="74">
        <f>計算過程!J6625</f>
        <v>0</v>
      </c>
      <c r="M6628" s="74">
        <f>計算過程!K6625</f>
        <v>0</v>
      </c>
      <c r="N6628" s="75">
        <f>計算過程!Q6625</f>
        <v>0</v>
      </c>
    </row>
    <row r="6629" spans="8:14">
      <c r="H6629" s="38">
        <v>41915</v>
      </c>
      <c r="I6629" s="39" t="s">
        <v>169</v>
      </c>
      <c r="J6629" s="74">
        <f>計算過程!D6626</f>
        <v>0</v>
      </c>
      <c r="K6629" s="74">
        <f>計算過程!I6626</f>
        <v>0</v>
      </c>
      <c r="L6629" s="74">
        <f>計算過程!J6626</f>
        <v>0</v>
      </c>
      <c r="M6629" s="74">
        <f>計算過程!K6626</f>
        <v>0</v>
      </c>
      <c r="N6629" s="75">
        <f>計算過程!Q6626</f>
        <v>0</v>
      </c>
    </row>
    <row r="6630" spans="8:14">
      <c r="H6630" s="38">
        <v>41915</v>
      </c>
      <c r="I6630" s="39" t="s">
        <v>170</v>
      </c>
      <c r="J6630" s="74">
        <f>計算過程!D6627</f>
        <v>0</v>
      </c>
      <c r="K6630" s="74">
        <f>計算過程!I6627</f>
        <v>0</v>
      </c>
      <c r="L6630" s="74">
        <f>計算過程!J6627</f>
        <v>0</v>
      </c>
      <c r="M6630" s="74">
        <f>計算過程!K6627</f>
        <v>0</v>
      </c>
      <c r="N6630" s="75">
        <f>計算過程!Q6627</f>
        <v>0</v>
      </c>
    </row>
    <row r="6631" spans="8:14">
      <c r="H6631" s="38">
        <v>41915</v>
      </c>
      <c r="I6631" s="39" t="s">
        <v>171</v>
      </c>
      <c r="J6631" s="74">
        <f>計算過程!D6628</f>
        <v>0</v>
      </c>
      <c r="K6631" s="74">
        <f>計算過程!I6628</f>
        <v>0</v>
      </c>
      <c r="L6631" s="74">
        <f>計算過程!J6628</f>
        <v>0</v>
      </c>
      <c r="M6631" s="74">
        <f>計算過程!K6628</f>
        <v>0</v>
      </c>
      <c r="N6631" s="75">
        <f>計算過程!Q6628</f>
        <v>0</v>
      </c>
    </row>
    <row r="6632" spans="8:14">
      <c r="H6632" s="38">
        <v>41915</v>
      </c>
      <c r="I6632" s="39" t="s">
        <v>172</v>
      </c>
      <c r="J6632" s="74">
        <f>計算過程!D6629</f>
        <v>0</v>
      </c>
      <c r="K6632" s="74">
        <f>計算過程!I6629</f>
        <v>0</v>
      </c>
      <c r="L6632" s="74">
        <f>計算過程!J6629</f>
        <v>0</v>
      </c>
      <c r="M6632" s="74">
        <f>計算過程!K6629</f>
        <v>0</v>
      </c>
      <c r="N6632" s="75">
        <f>計算過程!Q6629</f>
        <v>0</v>
      </c>
    </row>
    <row r="6633" spans="8:14">
      <c r="H6633" s="38">
        <v>41916</v>
      </c>
      <c r="I6633" s="39" t="s">
        <v>149</v>
      </c>
      <c r="J6633" s="74">
        <f>計算過程!D6630</f>
        <v>0</v>
      </c>
      <c r="K6633" s="74">
        <f>計算過程!I6630</f>
        <v>0</v>
      </c>
      <c r="L6633" s="74">
        <f>計算過程!J6630</f>
        <v>0</v>
      </c>
      <c r="M6633" s="74">
        <f>計算過程!K6630</f>
        <v>0</v>
      </c>
      <c r="N6633" s="75">
        <f>計算過程!Q6630</f>
        <v>0</v>
      </c>
    </row>
    <row r="6634" spans="8:14">
      <c r="H6634" s="38">
        <v>41916</v>
      </c>
      <c r="I6634" s="39" t="s">
        <v>150</v>
      </c>
      <c r="J6634" s="74">
        <f>計算過程!D6631</f>
        <v>0</v>
      </c>
      <c r="K6634" s="74">
        <f>計算過程!I6631</f>
        <v>0</v>
      </c>
      <c r="L6634" s="74">
        <f>計算過程!J6631</f>
        <v>0</v>
      </c>
      <c r="M6634" s="74">
        <f>計算過程!K6631</f>
        <v>0</v>
      </c>
      <c r="N6634" s="75">
        <f>計算過程!Q6631</f>
        <v>0</v>
      </c>
    </row>
    <row r="6635" spans="8:14">
      <c r="H6635" s="38">
        <v>41916</v>
      </c>
      <c r="I6635" s="39" t="s">
        <v>151</v>
      </c>
      <c r="J6635" s="74">
        <f>計算過程!D6632</f>
        <v>0</v>
      </c>
      <c r="K6635" s="74">
        <f>計算過程!I6632</f>
        <v>0</v>
      </c>
      <c r="L6635" s="74">
        <f>計算過程!J6632</f>
        <v>0</v>
      </c>
      <c r="M6635" s="74">
        <f>計算過程!K6632</f>
        <v>0</v>
      </c>
      <c r="N6635" s="75">
        <f>計算過程!Q6632</f>
        <v>0</v>
      </c>
    </row>
    <row r="6636" spans="8:14">
      <c r="H6636" s="38">
        <v>41916</v>
      </c>
      <c r="I6636" s="39" t="s">
        <v>152</v>
      </c>
      <c r="J6636" s="74">
        <f>計算過程!D6633</f>
        <v>0</v>
      </c>
      <c r="K6636" s="74">
        <f>計算過程!I6633</f>
        <v>0</v>
      </c>
      <c r="L6636" s="74">
        <f>計算過程!J6633</f>
        <v>0</v>
      </c>
      <c r="M6636" s="74">
        <f>計算過程!K6633</f>
        <v>0</v>
      </c>
      <c r="N6636" s="75">
        <f>計算過程!Q6633</f>
        <v>0</v>
      </c>
    </row>
    <row r="6637" spans="8:14">
      <c r="H6637" s="38">
        <v>41916</v>
      </c>
      <c r="I6637" s="39" t="s">
        <v>153</v>
      </c>
      <c r="J6637" s="74">
        <f>計算過程!D6634</f>
        <v>0</v>
      </c>
      <c r="K6637" s="74">
        <f>計算過程!I6634</f>
        <v>0</v>
      </c>
      <c r="L6637" s="74">
        <f>計算過程!J6634</f>
        <v>0</v>
      </c>
      <c r="M6637" s="74">
        <f>計算過程!K6634</f>
        <v>0</v>
      </c>
      <c r="N6637" s="75">
        <f>計算過程!Q6634</f>
        <v>0</v>
      </c>
    </row>
    <row r="6638" spans="8:14">
      <c r="H6638" s="38">
        <v>41916</v>
      </c>
      <c r="I6638" s="39" t="s">
        <v>154</v>
      </c>
      <c r="J6638" s="74">
        <f>計算過程!D6635</f>
        <v>0</v>
      </c>
      <c r="K6638" s="74">
        <f>計算過程!I6635</f>
        <v>0</v>
      </c>
      <c r="L6638" s="74">
        <f>計算過程!J6635</f>
        <v>0</v>
      </c>
      <c r="M6638" s="74">
        <f>計算過程!K6635</f>
        <v>0</v>
      </c>
      <c r="N6638" s="75">
        <f>計算過程!Q6635</f>
        <v>0</v>
      </c>
    </row>
    <row r="6639" spans="8:14">
      <c r="H6639" s="38">
        <v>41916</v>
      </c>
      <c r="I6639" s="39" t="s">
        <v>155</v>
      </c>
      <c r="J6639" s="74">
        <f>計算過程!D6636</f>
        <v>0</v>
      </c>
      <c r="K6639" s="74">
        <f>計算過程!I6636</f>
        <v>0</v>
      </c>
      <c r="L6639" s="74">
        <f>計算過程!J6636</f>
        <v>0</v>
      </c>
      <c r="M6639" s="74">
        <f>計算過程!K6636</f>
        <v>0</v>
      </c>
      <c r="N6639" s="75">
        <f>計算過程!Q6636</f>
        <v>0</v>
      </c>
    </row>
    <row r="6640" spans="8:14">
      <c r="H6640" s="38">
        <v>41916</v>
      </c>
      <c r="I6640" s="39" t="s">
        <v>156</v>
      </c>
      <c r="J6640" s="74">
        <f>計算過程!D6637</f>
        <v>0</v>
      </c>
      <c r="K6640" s="74">
        <f>計算過程!I6637</f>
        <v>0</v>
      </c>
      <c r="L6640" s="74">
        <f>計算過程!J6637</f>
        <v>0</v>
      </c>
      <c r="M6640" s="74">
        <f>計算過程!K6637</f>
        <v>0</v>
      </c>
      <c r="N6640" s="75">
        <f>計算過程!Q6637</f>
        <v>0</v>
      </c>
    </row>
    <row r="6641" spans="8:14">
      <c r="H6641" s="38">
        <v>41916</v>
      </c>
      <c r="I6641" s="39" t="s">
        <v>157</v>
      </c>
      <c r="J6641" s="74">
        <f>計算過程!D6638</f>
        <v>0</v>
      </c>
      <c r="K6641" s="74">
        <f>計算過程!I6638</f>
        <v>0</v>
      </c>
      <c r="L6641" s="74">
        <f>計算過程!J6638</f>
        <v>0</v>
      </c>
      <c r="M6641" s="74">
        <f>計算過程!K6638</f>
        <v>0</v>
      </c>
      <c r="N6641" s="75">
        <f>計算過程!Q6638</f>
        <v>0</v>
      </c>
    </row>
    <row r="6642" spans="8:14">
      <c r="H6642" s="38">
        <v>41916</v>
      </c>
      <c r="I6642" s="39" t="s">
        <v>158</v>
      </c>
      <c r="J6642" s="74">
        <f>計算過程!D6639</f>
        <v>0</v>
      </c>
      <c r="K6642" s="74">
        <f>計算過程!I6639</f>
        <v>0</v>
      </c>
      <c r="L6642" s="74">
        <f>計算過程!J6639</f>
        <v>0</v>
      </c>
      <c r="M6642" s="74">
        <f>計算過程!K6639</f>
        <v>0</v>
      </c>
      <c r="N6642" s="75">
        <f>計算過程!Q6639</f>
        <v>0</v>
      </c>
    </row>
    <row r="6643" spans="8:14">
      <c r="H6643" s="38">
        <v>41916</v>
      </c>
      <c r="I6643" s="39" t="s">
        <v>159</v>
      </c>
      <c r="J6643" s="74">
        <f>計算過程!D6640</f>
        <v>0</v>
      </c>
      <c r="K6643" s="74">
        <f>計算過程!I6640</f>
        <v>0</v>
      </c>
      <c r="L6643" s="74">
        <f>計算過程!J6640</f>
        <v>0</v>
      </c>
      <c r="M6643" s="74">
        <f>計算過程!K6640</f>
        <v>0</v>
      </c>
      <c r="N6643" s="75">
        <f>計算過程!Q6640</f>
        <v>0</v>
      </c>
    </row>
    <row r="6644" spans="8:14">
      <c r="H6644" s="38">
        <v>41916</v>
      </c>
      <c r="I6644" s="39" t="s">
        <v>160</v>
      </c>
      <c r="J6644" s="74">
        <f>計算過程!D6641</f>
        <v>0</v>
      </c>
      <c r="K6644" s="74">
        <f>計算過程!I6641</f>
        <v>0</v>
      </c>
      <c r="L6644" s="74">
        <f>計算過程!J6641</f>
        <v>0</v>
      </c>
      <c r="M6644" s="74">
        <f>計算過程!K6641</f>
        <v>0</v>
      </c>
      <c r="N6644" s="75">
        <f>計算過程!Q6641</f>
        <v>0</v>
      </c>
    </row>
    <row r="6645" spans="8:14">
      <c r="H6645" s="38">
        <v>41916</v>
      </c>
      <c r="I6645" s="39" t="s">
        <v>161</v>
      </c>
      <c r="J6645" s="74">
        <f>計算過程!D6642</f>
        <v>0</v>
      </c>
      <c r="K6645" s="74">
        <f>計算過程!I6642</f>
        <v>0</v>
      </c>
      <c r="L6645" s="74">
        <f>計算過程!J6642</f>
        <v>0</v>
      </c>
      <c r="M6645" s="74">
        <f>計算過程!K6642</f>
        <v>0</v>
      </c>
      <c r="N6645" s="75">
        <f>計算過程!Q6642</f>
        <v>0</v>
      </c>
    </row>
    <row r="6646" spans="8:14">
      <c r="H6646" s="38">
        <v>41916</v>
      </c>
      <c r="I6646" s="39" t="s">
        <v>162</v>
      </c>
      <c r="J6646" s="74">
        <f>計算過程!D6643</f>
        <v>0</v>
      </c>
      <c r="K6646" s="74">
        <f>計算過程!I6643</f>
        <v>0</v>
      </c>
      <c r="L6646" s="74">
        <f>計算過程!J6643</f>
        <v>0</v>
      </c>
      <c r="M6646" s="74">
        <f>計算過程!K6643</f>
        <v>0</v>
      </c>
      <c r="N6646" s="75">
        <f>計算過程!Q6643</f>
        <v>0</v>
      </c>
    </row>
    <row r="6647" spans="8:14">
      <c r="H6647" s="38">
        <v>41916</v>
      </c>
      <c r="I6647" s="39" t="s">
        <v>163</v>
      </c>
      <c r="J6647" s="74">
        <f>計算過程!D6644</f>
        <v>0</v>
      </c>
      <c r="K6647" s="74">
        <f>計算過程!I6644</f>
        <v>0</v>
      </c>
      <c r="L6647" s="74">
        <f>計算過程!J6644</f>
        <v>0</v>
      </c>
      <c r="M6647" s="74">
        <f>計算過程!K6644</f>
        <v>0</v>
      </c>
      <c r="N6647" s="75">
        <f>計算過程!Q6644</f>
        <v>0</v>
      </c>
    </row>
    <row r="6648" spans="8:14">
      <c r="H6648" s="38">
        <v>41916</v>
      </c>
      <c r="I6648" s="39" t="s">
        <v>164</v>
      </c>
      <c r="J6648" s="74">
        <f>計算過程!D6645</f>
        <v>0</v>
      </c>
      <c r="K6648" s="74">
        <f>計算過程!I6645</f>
        <v>0</v>
      </c>
      <c r="L6648" s="74">
        <f>計算過程!J6645</f>
        <v>0</v>
      </c>
      <c r="M6648" s="74">
        <f>計算過程!K6645</f>
        <v>0</v>
      </c>
      <c r="N6648" s="75">
        <f>計算過程!Q6645</f>
        <v>0</v>
      </c>
    </row>
    <row r="6649" spans="8:14">
      <c r="H6649" s="38">
        <v>41916</v>
      </c>
      <c r="I6649" s="39" t="s">
        <v>165</v>
      </c>
      <c r="J6649" s="74">
        <f>計算過程!D6646</f>
        <v>0</v>
      </c>
      <c r="K6649" s="74">
        <f>計算過程!I6646</f>
        <v>0</v>
      </c>
      <c r="L6649" s="74">
        <f>計算過程!J6646</f>
        <v>0</v>
      </c>
      <c r="M6649" s="74">
        <f>計算過程!K6646</f>
        <v>0</v>
      </c>
      <c r="N6649" s="75">
        <f>計算過程!Q6646</f>
        <v>0</v>
      </c>
    </row>
    <row r="6650" spans="8:14">
      <c r="H6650" s="38">
        <v>41916</v>
      </c>
      <c r="I6650" s="39" t="s">
        <v>166</v>
      </c>
      <c r="J6650" s="74">
        <f>計算過程!D6647</f>
        <v>0</v>
      </c>
      <c r="K6650" s="74">
        <f>計算過程!I6647</f>
        <v>0</v>
      </c>
      <c r="L6650" s="74">
        <f>計算過程!J6647</f>
        <v>0</v>
      </c>
      <c r="M6650" s="74">
        <f>計算過程!K6647</f>
        <v>0</v>
      </c>
      <c r="N6650" s="75">
        <f>計算過程!Q6647</f>
        <v>0</v>
      </c>
    </row>
    <row r="6651" spans="8:14">
      <c r="H6651" s="38">
        <v>41916</v>
      </c>
      <c r="I6651" s="39" t="s">
        <v>167</v>
      </c>
      <c r="J6651" s="74">
        <f>計算過程!D6648</f>
        <v>0</v>
      </c>
      <c r="K6651" s="74">
        <f>計算過程!I6648</f>
        <v>0</v>
      </c>
      <c r="L6651" s="74">
        <f>計算過程!J6648</f>
        <v>0</v>
      </c>
      <c r="M6651" s="74">
        <f>計算過程!K6648</f>
        <v>0</v>
      </c>
      <c r="N6651" s="75">
        <f>計算過程!Q6648</f>
        <v>0</v>
      </c>
    </row>
    <row r="6652" spans="8:14">
      <c r="H6652" s="38">
        <v>41916</v>
      </c>
      <c r="I6652" s="39" t="s">
        <v>168</v>
      </c>
      <c r="J6652" s="74">
        <f>計算過程!D6649</f>
        <v>0</v>
      </c>
      <c r="K6652" s="74">
        <f>計算過程!I6649</f>
        <v>0</v>
      </c>
      <c r="L6652" s="74">
        <f>計算過程!J6649</f>
        <v>0</v>
      </c>
      <c r="M6652" s="74">
        <f>計算過程!K6649</f>
        <v>0</v>
      </c>
      <c r="N6652" s="75">
        <f>計算過程!Q6649</f>
        <v>0</v>
      </c>
    </row>
    <row r="6653" spans="8:14">
      <c r="H6653" s="38">
        <v>41916</v>
      </c>
      <c r="I6653" s="39" t="s">
        <v>169</v>
      </c>
      <c r="J6653" s="74">
        <f>計算過程!D6650</f>
        <v>0</v>
      </c>
      <c r="K6653" s="74">
        <f>計算過程!I6650</f>
        <v>0</v>
      </c>
      <c r="L6653" s="74">
        <f>計算過程!J6650</f>
        <v>0</v>
      </c>
      <c r="M6653" s="74">
        <f>計算過程!K6650</f>
        <v>0</v>
      </c>
      <c r="N6653" s="75">
        <f>計算過程!Q6650</f>
        <v>0</v>
      </c>
    </row>
    <row r="6654" spans="8:14">
      <c r="H6654" s="38">
        <v>41916</v>
      </c>
      <c r="I6654" s="39" t="s">
        <v>170</v>
      </c>
      <c r="J6654" s="74">
        <f>計算過程!D6651</f>
        <v>0</v>
      </c>
      <c r="K6654" s="74">
        <f>計算過程!I6651</f>
        <v>0</v>
      </c>
      <c r="L6654" s="74">
        <f>計算過程!J6651</f>
        <v>0</v>
      </c>
      <c r="M6654" s="74">
        <f>計算過程!K6651</f>
        <v>0</v>
      </c>
      <c r="N6654" s="75">
        <f>計算過程!Q6651</f>
        <v>0</v>
      </c>
    </row>
    <row r="6655" spans="8:14">
      <c r="H6655" s="38">
        <v>41916</v>
      </c>
      <c r="I6655" s="39" t="s">
        <v>171</v>
      </c>
      <c r="J6655" s="74">
        <f>計算過程!D6652</f>
        <v>0</v>
      </c>
      <c r="K6655" s="74">
        <f>計算過程!I6652</f>
        <v>0</v>
      </c>
      <c r="L6655" s="74">
        <f>計算過程!J6652</f>
        <v>0</v>
      </c>
      <c r="M6655" s="74">
        <f>計算過程!K6652</f>
        <v>0</v>
      </c>
      <c r="N6655" s="75">
        <f>計算過程!Q6652</f>
        <v>0</v>
      </c>
    </row>
    <row r="6656" spans="8:14">
      <c r="H6656" s="38">
        <v>41916</v>
      </c>
      <c r="I6656" s="39" t="s">
        <v>172</v>
      </c>
      <c r="J6656" s="74">
        <f>計算過程!D6653</f>
        <v>0</v>
      </c>
      <c r="K6656" s="74">
        <f>計算過程!I6653</f>
        <v>0</v>
      </c>
      <c r="L6656" s="74">
        <f>計算過程!J6653</f>
        <v>0</v>
      </c>
      <c r="M6656" s="74">
        <f>計算過程!K6653</f>
        <v>0</v>
      </c>
      <c r="N6656" s="75">
        <f>計算過程!Q6653</f>
        <v>0</v>
      </c>
    </row>
    <row r="6657" spans="8:14">
      <c r="H6657" s="38">
        <v>41917</v>
      </c>
      <c r="I6657" s="39" t="s">
        <v>149</v>
      </c>
      <c r="J6657" s="74">
        <f>計算過程!D6654</f>
        <v>0</v>
      </c>
      <c r="K6657" s="74">
        <f>計算過程!I6654</f>
        <v>0</v>
      </c>
      <c r="L6657" s="74">
        <f>計算過程!J6654</f>
        <v>0</v>
      </c>
      <c r="M6657" s="74">
        <f>計算過程!K6654</f>
        <v>0</v>
      </c>
      <c r="N6657" s="75">
        <f>計算過程!Q6654</f>
        <v>0</v>
      </c>
    </row>
    <row r="6658" spans="8:14">
      <c r="H6658" s="38">
        <v>41917</v>
      </c>
      <c r="I6658" s="39" t="s">
        <v>150</v>
      </c>
      <c r="J6658" s="74">
        <f>計算過程!D6655</f>
        <v>0</v>
      </c>
      <c r="K6658" s="74">
        <f>計算過程!I6655</f>
        <v>0</v>
      </c>
      <c r="L6658" s="74">
        <f>計算過程!J6655</f>
        <v>0</v>
      </c>
      <c r="M6658" s="74">
        <f>計算過程!K6655</f>
        <v>0</v>
      </c>
      <c r="N6658" s="75">
        <f>計算過程!Q6655</f>
        <v>0</v>
      </c>
    </row>
    <row r="6659" spans="8:14">
      <c r="H6659" s="38">
        <v>41917</v>
      </c>
      <c r="I6659" s="39" t="s">
        <v>151</v>
      </c>
      <c r="J6659" s="74">
        <f>計算過程!D6656</f>
        <v>0</v>
      </c>
      <c r="K6659" s="74">
        <f>計算過程!I6656</f>
        <v>0</v>
      </c>
      <c r="L6659" s="74">
        <f>計算過程!J6656</f>
        <v>0</v>
      </c>
      <c r="M6659" s="74">
        <f>計算過程!K6656</f>
        <v>0</v>
      </c>
      <c r="N6659" s="75">
        <f>計算過程!Q6656</f>
        <v>0</v>
      </c>
    </row>
    <row r="6660" spans="8:14">
      <c r="H6660" s="38">
        <v>41917</v>
      </c>
      <c r="I6660" s="39" t="s">
        <v>152</v>
      </c>
      <c r="J6660" s="74">
        <f>計算過程!D6657</f>
        <v>0</v>
      </c>
      <c r="K6660" s="74">
        <f>計算過程!I6657</f>
        <v>0</v>
      </c>
      <c r="L6660" s="74">
        <f>計算過程!J6657</f>
        <v>0</v>
      </c>
      <c r="M6660" s="74">
        <f>計算過程!K6657</f>
        <v>0</v>
      </c>
      <c r="N6660" s="75">
        <f>計算過程!Q6657</f>
        <v>0</v>
      </c>
    </row>
    <row r="6661" spans="8:14">
      <c r="H6661" s="38">
        <v>41917</v>
      </c>
      <c r="I6661" s="39" t="s">
        <v>153</v>
      </c>
      <c r="J6661" s="74">
        <f>計算過程!D6658</f>
        <v>0</v>
      </c>
      <c r="K6661" s="74">
        <f>計算過程!I6658</f>
        <v>0</v>
      </c>
      <c r="L6661" s="74">
        <f>計算過程!J6658</f>
        <v>0</v>
      </c>
      <c r="M6661" s="74">
        <f>計算過程!K6658</f>
        <v>0</v>
      </c>
      <c r="N6661" s="75">
        <f>計算過程!Q6658</f>
        <v>0</v>
      </c>
    </row>
    <row r="6662" spans="8:14">
      <c r="H6662" s="38">
        <v>41917</v>
      </c>
      <c r="I6662" s="39" t="s">
        <v>154</v>
      </c>
      <c r="J6662" s="74">
        <f>計算過程!D6659</f>
        <v>0</v>
      </c>
      <c r="K6662" s="74">
        <f>計算過程!I6659</f>
        <v>0</v>
      </c>
      <c r="L6662" s="74">
        <f>計算過程!J6659</f>
        <v>0</v>
      </c>
      <c r="M6662" s="74">
        <f>計算過程!K6659</f>
        <v>0</v>
      </c>
      <c r="N6662" s="75">
        <f>計算過程!Q6659</f>
        <v>0</v>
      </c>
    </row>
    <row r="6663" spans="8:14">
      <c r="H6663" s="38">
        <v>41917</v>
      </c>
      <c r="I6663" s="39" t="s">
        <v>155</v>
      </c>
      <c r="J6663" s="74">
        <f>計算過程!D6660</f>
        <v>0</v>
      </c>
      <c r="K6663" s="74">
        <f>計算過程!I6660</f>
        <v>0</v>
      </c>
      <c r="L6663" s="74">
        <f>計算過程!J6660</f>
        <v>0</v>
      </c>
      <c r="M6663" s="74">
        <f>計算過程!K6660</f>
        <v>0</v>
      </c>
      <c r="N6663" s="75">
        <f>計算過程!Q6660</f>
        <v>0</v>
      </c>
    </row>
    <row r="6664" spans="8:14">
      <c r="H6664" s="38">
        <v>41917</v>
      </c>
      <c r="I6664" s="39" t="s">
        <v>156</v>
      </c>
      <c r="J6664" s="74">
        <f>計算過程!D6661</f>
        <v>0</v>
      </c>
      <c r="K6664" s="74">
        <f>計算過程!I6661</f>
        <v>0</v>
      </c>
      <c r="L6664" s="74">
        <f>計算過程!J6661</f>
        <v>0</v>
      </c>
      <c r="M6664" s="74">
        <f>計算過程!K6661</f>
        <v>0</v>
      </c>
      <c r="N6664" s="75">
        <f>計算過程!Q6661</f>
        <v>0</v>
      </c>
    </row>
    <row r="6665" spans="8:14">
      <c r="H6665" s="38">
        <v>41917</v>
      </c>
      <c r="I6665" s="39" t="s">
        <v>157</v>
      </c>
      <c r="J6665" s="74">
        <f>計算過程!D6662</f>
        <v>0</v>
      </c>
      <c r="K6665" s="74">
        <f>計算過程!I6662</f>
        <v>0</v>
      </c>
      <c r="L6665" s="74">
        <f>計算過程!J6662</f>
        <v>0</v>
      </c>
      <c r="M6665" s="74">
        <f>計算過程!K6662</f>
        <v>0</v>
      </c>
      <c r="N6665" s="75">
        <f>計算過程!Q6662</f>
        <v>0</v>
      </c>
    </row>
    <row r="6666" spans="8:14">
      <c r="H6666" s="38">
        <v>41917</v>
      </c>
      <c r="I6666" s="39" t="s">
        <v>158</v>
      </c>
      <c r="J6666" s="74">
        <f>計算過程!D6663</f>
        <v>0</v>
      </c>
      <c r="K6666" s="74">
        <f>計算過程!I6663</f>
        <v>0</v>
      </c>
      <c r="L6666" s="74">
        <f>計算過程!J6663</f>
        <v>0</v>
      </c>
      <c r="M6666" s="74">
        <f>計算過程!K6663</f>
        <v>0</v>
      </c>
      <c r="N6666" s="75">
        <f>計算過程!Q6663</f>
        <v>0</v>
      </c>
    </row>
    <row r="6667" spans="8:14">
      <c r="H6667" s="38">
        <v>41917</v>
      </c>
      <c r="I6667" s="39" t="s">
        <v>159</v>
      </c>
      <c r="J6667" s="74">
        <f>計算過程!D6664</f>
        <v>0</v>
      </c>
      <c r="K6667" s="74">
        <f>計算過程!I6664</f>
        <v>0</v>
      </c>
      <c r="L6667" s="74">
        <f>計算過程!J6664</f>
        <v>0</v>
      </c>
      <c r="M6667" s="74">
        <f>計算過程!K6664</f>
        <v>0</v>
      </c>
      <c r="N6667" s="75">
        <f>計算過程!Q6664</f>
        <v>0</v>
      </c>
    </row>
    <row r="6668" spans="8:14">
      <c r="H6668" s="38">
        <v>41917</v>
      </c>
      <c r="I6668" s="39" t="s">
        <v>160</v>
      </c>
      <c r="J6668" s="74">
        <f>計算過程!D6665</f>
        <v>0</v>
      </c>
      <c r="K6668" s="74">
        <f>計算過程!I6665</f>
        <v>0</v>
      </c>
      <c r="L6668" s="74">
        <f>計算過程!J6665</f>
        <v>0</v>
      </c>
      <c r="M6668" s="74">
        <f>計算過程!K6665</f>
        <v>0</v>
      </c>
      <c r="N6668" s="75">
        <f>計算過程!Q6665</f>
        <v>0</v>
      </c>
    </row>
    <row r="6669" spans="8:14">
      <c r="H6669" s="38">
        <v>41917</v>
      </c>
      <c r="I6669" s="39" t="s">
        <v>161</v>
      </c>
      <c r="J6669" s="74">
        <f>計算過程!D6666</f>
        <v>0</v>
      </c>
      <c r="K6669" s="74">
        <f>計算過程!I6666</f>
        <v>0</v>
      </c>
      <c r="L6669" s="74">
        <f>計算過程!J6666</f>
        <v>0</v>
      </c>
      <c r="M6669" s="74">
        <f>計算過程!K6666</f>
        <v>0</v>
      </c>
      <c r="N6669" s="75">
        <f>計算過程!Q6666</f>
        <v>0</v>
      </c>
    </row>
    <row r="6670" spans="8:14">
      <c r="H6670" s="38">
        <v>41917</v>
      </c>
      <c r="I6670" s="39" t="s">
        <v>162</v>
      </c>
      <c r="J6670" s="74">
        <f>計算過程!D6667</f>
        <v>0</v>
      </c>
      <c r="K6670" s="74">
        <f>計算過程!I6667</f>
        <v>0</v>
      </c>
      <c r="L6670" s="74">
        <f>計算過程!J6667</f>
        <v>0</v>
      </c>
      <c r="M6670" s="74">
        <f>計算過程!K6667</f>
        <v>0</v>
      </c>
      <c r="N6670" s="75">
        <f>計算過程!Q6667</f>
        <v>0</v>
      </c>
    </row>
    <row r="6671" spans="8:14">
      <c r="H6671" s="38">
        <v>41917</v>
      </c>
      <c r="I6671" s="39" t="s">
        <v>163</v>
      </c>
      <c r="J6671" s="74">
        <f>計算過程!D6668</f>
        <v>0</v>
      </c>
      <c r="K6671" s="74">
        <f>計算過程!I6668</f>
        <v>0</v>
      </c>
      <c r="L6671" s="74">
        <f>計算過程!J6668</f>
        <v>0</v>
      </c>
      <c r="M6671" s="74">
        <f>計算過程!K6668</f>
        <v>0</v>
      </c>
      <c r="N6671" s="75">
        <f>計算過程!Q6668</f>
        <v>0</v>
      </c>
    </row>
    <row r="6672" spans="8:14">
      <c r="H6672" s="38">
        <v>41917</v>
      </c>
      <c r="I6672" s="39" t="s">
        <v>164</v>
      </c>
      <c r="J6672" s="74">
        <f>計算過程!D6669</f>
        <v>0</v>
      </c>
      <c r="K6672" s="74">
        <f>計算過程!I6669</f>
        <v>0</v>
      </c>
      <c r="L6672" s="74">
        <f>計算過程!J6669</f>
        <v>0</v>
      </c>
      <c r="M6672" s="74">
        <f>計算過程!K6669</f>
        <v>0</v>
      </c>
      <c r="N6672" s="75">
        <f>計算過程!Q6669</f>
        <v>0</v>
      </c>
    </row>
    <row r="6673" spans="8:14">
      <c r="H6673" s="38">
        <v>41917</v>
      </c>
      <c r="I6673" s="39" t="s">
        <v>165</v>
      </c>
      <c r="J6673" s="74">
        <f>計算過程!D6670</f>
        <v>0</v>
      </c>
      <c r="K6673" s="74">
        <f>計算過程!I6670</f>
        <v>0</v>
      </c>
      <c r="L6673" s="74">
        <f>計算過程!J6670</f>
        <v>0</v>
      </c>
      <c r="M6673" s="74">
        <f>計算過程!K6670</f>
        <v>0</v>
      </c>
      <c r="N6673" s="75">
        <f>計算過程!Q6670</f>
        <v>0</v>
      </c>
    </row>
    <row r="6674" spans="8:14">
      <c r="H6674" s="38">
        <v>41917</v>
      </c>
      <c r="I6674" s="39" t="s">
        <v>166</v>
      </c>
      <c r="J6674" s="74">
        <f>計算過程!D6671</f>
        <v>0</v>
      </c>
      <c r="K6674" s="74">
        <f>計算過程!I6671</f>
        <v>0</v>
      </c>
      <c r="L6674" s="74">
        <f>計算過程!J6671</f>
        <v>0</v>
      </c>
      <c r="M6674" s="74">
        <f>計算過程!K6671</f>
        <v>0</v>
      </c>
      <c r="N6674" s="75">
        <f>計算過程!Q6671</f>
        <v>0</v>
      </c>
    </row>
    <row r="6675" spans="8:14">
      <c r="H6675" s="38">
        <v>41917</v>
      </c>
      <c r="I6675" s="39" t="s">
        <v>167</v>
      </c>
      <c r="J6675" s="74">
        <f>計算過程!D6672</f>
        <v>0</v>
      </c>
      <c r="K6675" s="74">
        <f>計算過程!I6672</f>
        <v>0</v>
      </c>
      <c r="L6675" s="74">
        <f>計算過程!J6672</f>
        <v>0</v>
      </c>
      <c r="M6675" s="74">
        <f>計算過程!K6672</f>
        <v>0</v>
      </c>
      <c r="N6675" s="75">
        <f>計算過程!Q6672</f>
        <v>0</v>
      </c>
    </row>
    <row r="6676" spans="8:14">
      <c r="H6676" s="38">
        <v>41917</v>
      </c>
      <c r="I6676" s="39" t="s">
        <v>168</v>
      </c>
      <c r="J6676" s="74">
        <f>計算過程!D6673</f>
        <v>0</v>
      </c>
      <c r="K6676" s="74">
        <f>計算過程!I6673</f>
        <v>0</v>
      </c>
      <c r="L6676" s="74">
        <f>計算過程!J6673</f>
        <v>0</v>
      </c>
      <c r="M6676" s="74">
        <f>計算過程!K6673</f>
        <v>0</v>
      </c>
      <c r="N6676" s="75">
        <f>計算過程!Q6673</f>
        <v>0</v>
      </c>
    </row>
    <row r="6677" spans="8:14">
      <c r="H6677" s="38">
        <v>41917</v>
      </c>
      <c r="I6677" s="39" t="s">
        <v>169</v>
      </c>
      <c r="J6677" s="74">
        <f>計算過程!D6674</f>
        <v>0</v>
      </c>
      <c r="K6677" s="74">
        <f>計算過程!I6674</f>
        <v>0</v>
      </c>
      <c r="L6677" s="74">
        <f>計算過程!J6674</f>
        <v>0</v>
      </c>
      <c r="M6677" s="74">
        <f>計算過程!K6674</f>
        <v>0</v>
      </c>
      <c r="N6677" s="75">
        <f>計算過程!Q6674</f>
        <v>0</v>
      </c>
    </row>
    <row r="6678" spans="8:14">
      <c r="H6678" s="38">
        <v>41917</v>
      </c>
      <c r="I6678" s="39" t="s">
        <v>170</v>
      </c>
      <c r="J6678" s="74">
        <f>計算過程!D6675</f>
        <v>0</v>
      </c>
      <c r="K6678" s="74">
        <f>計算過程!I6675</f>
        <v>0</v>
      </c>
      <c r="L6678" s="74">
        <f>計算過程!J6675</f>
        <v>0</v>
      </c>
      <c r="M6678" s="74">
        <f>計算過程!K6675</f>
        <v>0</v>
      </c>
      <c r="N6678" s="75">
        <f>計算過程!Q6675</f>
        <v>0</v>
      </c>
    </row>
    <row r="6679" spans="8:14">
      <c r="H6679" s="38">
        <v>41917</v>
      </c>
      <c r="I6679" s="39" t="s">
        <v>171</v>
      </c>
      <c r="J6679" s="74">
        <f>計算過程!D6676</f>
        <v>0</v>
      </c>
      <c r="K6679" s="74">
        <f>計算過程!I6676</f>
        <v>0</v>
      </c>
      <c r="L6679" s="74">
        <f>計算過程!J6676</f>
        <v>0</v>
      </c>
      <c r="M6679" s="74">
        <f>計算過程!K6676</f>
        <v>0</v>
      </c>
      <c r="N6679" s="75">
        <f>計算過程!Q6676</f>
        <v>0</v>
      </c>
    </row>
    <row r="6680" spans="8:14">
      <c r="H6680" s="38">
        <v>41917</v>
      </c>
      <c r="I6680" s="39" t="s">
        <v>172</v>
      </c>
      <c r="J6680" s="74">
        <f>計算過程!D6677</f>
        <v>0</v>
      </c>
      <c r="K6680" s="74">
        <f>計算過程!I6677</f>
        <v>0</v>
      </c>
      <c r="L6680" s="74">
        <f>計算過程!J6677</f>
        <v>0</v>
      </c>
      <c r="M6680" s="74">
        <f>計算過程!K6677</f>
        <v>0</v>
      </c>
      <c r="N6680" s="75">
        <f>計算過程!Q6677</f>
        <v>0</v>
      </c>
    </row>
    <row r="6681" spans="8:14">
      <c r="H6681" s="38">
        <v>41918</v>
      </c>
      <c r="I6681" s="39" t="s">
        <v>149</v>
      </c>
      <c r="J6681" s="74">
        <f>計算過程!D6678</f>
        <v>0</v>
      </c>
      <c r="K6681" s="74">
        <f>計算過程!I6678</f>
        <v>0</v>
      </c>
      <c r="L6681" s="74">
        <f>計算過程!J6678</f>
        <v>0</v>
      </c>
      <c r="M6681" s="74">
        <f>計算過程!K6678</f>
        <v>0</v>
      </c>
      <c r="N6681" s="75">
        <f>計算過程!Q6678</f>
        <v>0</v>
      </c>
    </row>
    <row r="6682" spans="8:14">
      <c r="H6682" s="38">
        <v>41918</v>
      </c>
      <c r="I6682" s="39" t="s">
        <v>150</v>
      </c>
      <c r="J6682" s="74">
        <f>計算過程!D6679</f>
        <v>0</v>
      </c>
      <c r="K6682" s="74">
        <f>計算過程!I6679</f>
        <v>0</v>
      </c>
      <c r="L6682" s="74">
        <f>計算過程!J6679</f>
        <v>0</v>
      </c>
      <c r="M6682" s="74">
        <f>計算過程!K6679</f>
        <v>0</v>
      </c>
      <c r="N6682" s="75">
        <f>計算過程!Q6679</f>
        <v>0</v>
      </c>
    </row>
    <row r="6683" spans="8:14">
      <c r="H6683" s="38">
        <v>41918</v>
      </c>
      <c r="I6683" s="39" t="s">
        <v>151</v>
      </c>
      <c r="J6683" s="74">
        <f>計算過程!D6680</f>
        <v>0</v>
      </c>
      <c r="K6683" s="74">
        <f>計算過程!I6680</f>
        <v>0</v>
      </c>
      <c r="L6683" s="74">
        <f>計算過程!J6680</f>
        <v>0</v>
      </c>
      <c r="M6683" s="74">
        <f>計算過程!K6680</f>
        <v>0</v>
      </c>
      <c r="N6683" s="75">
        <f>計算過程!Q6680</f>
        <v>0</v>
      </c>
    </row>
    <row r="6684" spans="8:14">
      <c r="H6684" s="38">
        <v>41918</v>
      </c>
      <c r="I6684" s="39" t="s">
        <v>152</v>
      </c>
      <c r="J6684" s="74">
        <f>計算過程!D6681</f>
        <v>0</v>
      </c>
      <c r="K6684" s="74">
        <f>計算過程!I6681</f>
        <v>0</v>
      </c>
      <c r="L6684" s="74">
        <f>計算過程!J6681</f>
        <v>0</v>
      </c>
      <c r="M6684" s="74">
        <f>計算過程!K6681</f>
        <v>0</v>
      </c>
      <c r="N6684" s="75">
        <f>計算過程!Q6681</f>
        <v>0</v>
      </c>
    </row>
    <row r="6685" spans="8:14">
      <c r="H6685" s="38">
        <v>41918</v>
      </c>
      <c r="I6685" s="39" t="s">
        <v>153</v>
      </c>
      <c r="J6685" s="74">
        <f>計算過程!D6682</f>
        <v>0</v>
      </c>
      <c r="K6685" s="74">
        <f>計算過程!I6682</f>
        <v>0</v>
      </c>
      <c r="L6685" s="74">
        <f>計算過程!J6682</f>
        <v>0</v>
      </c>
      <c r="M6685" s="74">
        <f>計算過程!K6682</f>
        <v>0</v>
      </c>
      <c r="N6685" s="75">
        <f>計算過程!Q6682</f>
        <v>0</v>
      </c>
    </row>
    <row r="6686" spans="8:14">
      <c r="H6686" s="38">
        <v>41918</v>
      </c>
      <c r="I6686" s="39" t="s">
        <v>154</v>
      </c>
      <c r="J6686" s="74">
        <f>計算過程!D6683</f>
        <v>0</v>
      </c>
      <c r="K6686" s="74">
        <f>計算過程!I6683</f>
        <v>0</v>
      </c>
      <c r="L6686" s="74">
        <f>計算過程!J6683</f>
        <v>0</v>
      </c>
      <c r="M6686" s="74">
        <f>計算過程!K6683</f>
        <v>0</v>
      </c>
      <c r="N6686" s="75">
        <f>計算過程!Q6683</f>
        <v>0</v>
      </c>
    </row>
    <row r="6687" spans="8:14">
      <c r="H6687" s="38">
        <v>41918</v>
      </c>
      <c r="I6687" s="39" t="s">
        <v>155</v>
      </c>
      <c r="J6687" s="74">
        <f>計算過程!D6684</f>
        <v>0</v>
      </c>
      <c r="K6687" s="74">
        <f>計算過程!I6684</f>
        <v>0</v>
      </c>
      <c r="L6687" s="74">
        <f>計算過程!J6684</f>
        <v>0</v>
      </c>
      <c r="M6687" s="74">
        <f>計算過程!K6684</f>
        <v>0</v>
      </c>
      <c r="N6687" s="75">
        <f>計算過程!Q6684</f>
        <v>0</v>
      </c>
    </row>
    <row r="6688" spans="8:14">
      <c r="H6688" s="38">
        <v>41918</v>
      </c>
      <c r="I6688" s="39" t="s">
        <v>156</v>
      </c>
      <c r="J6688" s="74">
        <f>計算過程!D6685</f>
        <v>0</v>
      </c>
      <c r="K6688" s="74">
        <f>計算過程!I6685</f>
        <v>0</v>
      </c>
      <c r="L6688" s="74">
        <f>計算過程!J6685</f>
        <v>0</v>
      </c>
      <c r="M6688" s="74">
        <f>計算過程!K6685</f>
        <v>0</v>
      </c>
      <c r="N6688" s="75">
        <f>計算過程!Q6685</f>
        <v>0</v>
      </c>
    </row>
    <row r="6689" spans="8:14">
      <c r="H6689" s="38">
        <v>41918</v>
      </c>
      <c r="I6689" s="39" t="s">
        <v>157</v>
      </c>
      <c r="J6689" s="74">
        <f>計算過程!D6686</f>
        <v>0</v>
      </c>
      <c r="K6689" s="74">
        <f>計算過程!I6686</f>
        <v>0</v>
      </c>
      <c r="L6689" s="74">
        <f>計算過程!J6686</f>
        <v>0</v>
      </c>
      <c r="M6689" s="74">
        <f>計算過程!K6686</f>
        <v>0</v>
      </c>
      <c r="N6689" s="75">
        <f>計算過程!Q6686</f>
        <v>0</v>
      </c>
    </row>
    <row r="6690" spans="8:14">
      <c r="H6690" s="38">
        <v>41918</v>
      </c>
      <c r="I6690" s="39" t="s">
        <v>158</v>
      </c>
      <c r="J6690" s="74">
        <f>計算過程!D6687</f>
        <v>0</v>
      </c>
      <c r="K6690" s="74">
        <f>計算過程!I6687</f>
        <v>0</v>
      </c>
      <c r="L6690" s="74">
        <f>計算過程!J6687</f>
        <v>0</v>
      </c>
      <c r="M6690" s="74">
        <f>計算過程!K6687</f>
        <v>0</v>
      </c>
      <c r="N6690" s="75">
        <f>計算過程!Q6687</f>
        <v>0</v>
      </c>
    </row>
    <row r="6691" spans="8:14">
      <c r="H6691" s="38">
        <v>41918</v>
      </c>
      <c r="I6691" s="39" t="s">
        <v>159</v>
      </c>
      <c r="J6691" s="74">
        <f>計算過程!D6688</f>
        <v>0</v>
      </c>
      <c r="K6691" s="74">
        <f>計算過程!I6688</f>
        <v>0</v>
      </c>
      <c r="L6691" s="74">
        <f>計算過程!J6688</f>
        <v>0</v>
      </c>
      <c r="M6691" s="74">
        <f>計算過程!K6688</f>
        <v>0</v>
      </c>
      <c r="N6691" s="75">
        <f>計算過程!Q6688</f>
        <v>0</v>
      </c>
    </row>
    <row r="6692" spans="8:14">
      <c r="H6692" s="38">
        <v>41918</v>
      </c>
      <c r="I6692" s="39" t="s">
        <v>160</v>
      </c>
      <c r="J6692" s="74">
        <f>計算過程!D6689</f>
        <v>0</v>
      </c>
      <c r="K6692" s="74">
        <f>計算過程!I6689</f>
        <v>0</v>
      </c>
      <c r="L6692" s="74">
        <f>計算過程!J6689</f>
        <v>0</v>
      </c>
      <c r="M6692" s="74">
        <f>計算過程!K6689</f>
        <v>0</v>
      </c>
      <c r="N6692" s="75">
        <f>計算過程!Q6689</f>
        <v>0</v>
      </c>
    </row>
    <row r="6693" spans="8:14">
      <c r="H6693" s="38">
        <v>41918</v>
      </c>
      <c r="I6693" s="39" t="s">
        <v>161</v>
      </c>
      <c r="J6693" s="74">
        <f>計算過程!D6690</f>
        <v>0</v>
      </c>
      <c r="K6693" s="74">
        <f>計算過程!I6690</f>
        <v>0</v>
      </c>
      <c r="L6693" s="74">
        <f>計算過程!J6690</f>
        <v>0</v>
      </c>
      <c r="M6693" s="74">
        <f>計算過程!K6690</f>
        <v>0</v>
      </c>
      <c r="N6693" s="75">
        <f>計算過程!Q6690</f>
        <v>0</v>
      </c>
    </row>
    <row r="6694" spans="8:14">
      <c r="H6694" s="38">
        <v>41918</v>
      </c>
      <c r="I6694" s="39" t="s">
        <v>162</v>
      </c>
      <c r="J6694" s="74">
        <f>計算過程!D6691</f>
        <v>0</v>
      </c>
      <c r="K6694" s="74">
        <f>計算過程!I6691</f>
        <v>0</v>
      </c>
      <c r="L6694" s="74">
        <f>計算過程!J6691</f>
        <v>0</v>
      </c>
      <c r="M6694" s="74">
        <f>計算過程!K6691</f>
        <v>0</v>
      </c>
      <c r="N6694" s="75">
        <f>計算過程!Q6691</f>
        <v>0</v>
      </c>
    </row>
    <row r="6695" spans="8:14">
      <c r="H6695" s="38">
        <v>41918</v>
      </c>
      <c r="I6695" s="39" t="s">
        <v>163</v>
      </c>
      <c r="J6695" s="74">
        <f>計算過程!D6692</f>
        <v>0</v>
      </c>
      <c r="K6695" s="74">
        <f>計算過程!I6692</f>
        <v>0</v>
      </c>
      <c r="L6695" s="74">
        <f>計算過程!J6692</f>
        <v>0</v>
      </c>
      <c r="M6695" s="74">
        <f>計算過程!K6692</f>
        <v>0</v>
      </c>
      <c r="N6695" s="75">
        <f>計算過程!Q6692</f>
        <v>0</v>
      </c>
    </row>
    <row r="6696" spans="8:14">
      <c r="H6696" s="38">
        <v>41918</v>
      </c>
      <c r="I6696" s="39" t="s">
        <v>164</v>
      </c>
      <c r="J6696" s="74">
        <f>計算過程!D6693</f>
        <v>0</v>
      </c>
      <c r="K6696" s="74">
        <f>計算過程!I6693</f>
        <v>0</v>
      </c>
      <c r="L6696" s="74">
        <f>計算過程!J6693</f>
        <v>0</v>
      </c>
      <c r="M6696" s="74">
        <f>計算過程!K6693</f>
        <v>0</v>
      </c>
      <c r="N6696" s="75">
        <f>計算過程!Q6693</f>
        <v>0</v>
      </c>
    </row>
    <row r="6697" spans="8:14">
      <c r="H6697" s="38">
        <v>41918</v>
      </c>
      <c r="I6697" s="39" t="s">
        <v>165</v>
      </c>
      <c r="J6697" s="74">
        <f>計算過程!D6694</f>
        <v>0</v>
      </c>
      <c r="K6697" s="74">
        <f>計算過程!I6694</f>
        <v>0</v>
      </c>
      <c r="L6697" s="74">
        <f>計算過程!J6694</f>
        <v>0</v>
      </c>
      <c r="M6697" s="74">
        <f>計算過程!K6694</f>
        <v>0</v>
      </c>
      <c r="N6697" s="75">
        <f>計算過程!Q6694</f>
        <v>0</v>
      </c>
    </row>
    <row r="6698" spans="8:14">
      <c r="H6698" s="38">
        <v>41918</v>
      </c>
      <c r="I6698" s="39" t="s">
        <v>166</v>
      </c>
      <c r="J6698" s="74">
        <f>計算過程!D6695</f>
        <v>0</v>
      </c>
      <c r="K6698" s="74">
        <f>計算過程!I6695</f>
        <v>0</v>
      </c>
      <c r="L6698" s="74">
        <f>計算過程!J6695</f>
        <v>0</v>
      </c>
      <c r="M6698" s="74">
        <f>計算過程!K6695</f>
        <v>0</v>
      </c>
      <c r="N6698" s="75">
        <f>計算過程!Q6695</f>
        <v>0</v>
      </c>
    </row>
    <row r="6699" spans="8:14">
      <c r="H6699" s="38">
        <v>41918</v>
      </c>
      <c r="I6699" s="39" t="s">
        <v>167</v>
      </c>
      <c r="J6699" s="74">
        <f>計算過程!D6696</f>
        <v>0</v>
      </c>
      <c r="K6699" s="74">
        <f>計算過程!I6696</f>
        <v>0</v>
      </c>
      <c r="L6699" s="74">
        <f>計算過程!J6696</f>
        <v>0</v>
      </c>
      <c r="M6699" s="74">
        <f>計算過程!K6696</f>
        <v>0</v>
      </c>
      <c r="N6699" s="75">
        <f>計算過程!Q6696</f>
        <v>0</v>
      </c>
    </row>
    <row r="6700" spans="8:14">
      <c r="H6700" s="38">
        <v>41918</v>
      </c>
      <c r="I6700" s="39" t="s">
        <v>168</v>
      </c>
      <c r="J6700" s="74">
        <f>計算過程!D6697</f>
        <v>0</v>
      </c>
      <c r="K6700" s="74">
        <f>計算過程!I6697</f>
        <v>0</v>
      </c>
      <c r="L6700" s="74">
        <f>計算過程!J6697</f>
        <v>0</v>
      </c>
      <c r="M6700" s="74">
        <f>計算過程!K6697</f>
        <v>0</v>
      </c>
      <c r="N6700" s="75">
        <f>計算過程!Q6697</f>
        <v>0</v>
      </c>
    </row>
    <row r="6701" spans="8:14">
      <c r="H6701" s="38">
        <v>41918</v>
      </c>
      <c r="I6701" s="39" t="s">
        <v>169</v>
      </c>
      <c r="J6701" s="74">
        <f>計算過程!D6698</f>
        <v>0</v>
      </c>
      <c r="K6701" s="74">
        <f>計算過程!I6698</f>
        <v>0</v>
      </c>
      <c r="L6701" s="74">
        <f>計算過程!J6698</f>
        <v>0</v>
      </c>
      <c r="M6701" s="74">
        <f>計算過程!K6698</f>
        <v>0</v>
      </c>
      <c r="N6701" s="75">
        <f>計算過程!Q6698</f>
        <v>0</v>
      </c>
    </row>
    <row r="6702" spans="8:14">
      <c r="H6702" s="38">
        <v>41918</v>
      </c>
      <c r="I6702" s="39" t="s">
        <v>170</v>
      </c>
      <c r="J6702" s="74">
        <f>計算過程!D6699</f>
        <v>0</v>
      </c>
      <c r="K6702" s="74">
        <f>計算過程!I6699</f>
        <v>0</v>
      </c>
      <c r="L6702" s="74">
        <f>計算過程!J6699</f>
        <v>0</v>
      </c>
      <c r="M6702" s="74">
        <f>計算過程!K6699</f>
        <v>0</v>
      </c>
      <c r="N6702" s="75">
        <f>計算過程!Q6699</f>
        <v>0</v>
      </c>
    </row>
    <row r="6703" spans="8:14">
      <c r="H6703" s="38">
        <v>41918</v>
      </c>
      <c r="I6703" s="39" t="s">
        <v>171</v>
      </c>
      <c r="J6703" s="74">
        <f>計算過程!D6700</f>
        <v>0</v>
      </c>
      <c r="K6703" s="74">
        <f>計算過程!I6700</f>
        <v>0</v>
      </c>
      <c r="L6703" s="74">
        <f>計算過程!J6700</f>
        <v>0</v>
      </c>
      <c r="M6703" s="74">
        <f>計算過程!K6700</f>
        <v>0</v>
      </c>
      <c r="N6703" s="75">
        <f>計算過程!Q6700</f>
        <v>0</v>
      </c>
    </row>
    <row r="6704" spans="8:14">
      <c r="H6704" s="38">
        <v>41918</v>
      </c>
      <c r="I6704" s="39" t="s">
        <v>172</v>
      </c>
      <c r="J6704" s="74">
        <f>計算過程!D6701</f>
        <v>0</v>
      </c>
      <c r="K6704" s="74">
        <f>計算過程!I6701</f>
        <v>0</v>
      </c>
      <c r="L6704" s="74">
        <f>計算過程!J6701</f>
        <v>0</v>
      </c>
      <c r="M6704" s="74">
        <f>計算過程!K6701</f>
        <v>0</v>
      </c>
      <c r="N6704" s="75">
        <f>計算過程!Q6701</f>
        <v>0</v>
      </c>
    </row>
    <row r="6705" spans="8:14">
      <c r="H6705" s="38">
        <v>41919</v>
      </c>
      <c r="I6705" s="39" t="s">
        <v>149</v>
      </c>
      <c r="J6705" s="74">
        <f>計算過程!D6702</f>
        <v>0</v>
      </c>
      <c r="K6705" s="74">
        <f>計算過程!I6702</f>
        <v>0</v>
      </c>
      <c r="L6705" s="74">
        <f>計算過程!J6702</f>
        <v>0</v>
      </c>
      <c r="M6705" s="74">
        <f>計算過程!K6702</f>
        <v>0</v>
      </c>
      <c r="N6705" s="75">
        <f>計算過程!Q6702</f>
        <v>0</v>
      </c>
    </row>
    <row r="6706" spans="8:14">
      <c r="H6706" s="38">
        <v>41919</v>
      </c>
      <c r="I6706" s="39" t="s">
        <v>150</v>
      </c>
      <c r="J6706" s="74">
        <f>計算過程!D6703</f>
        <v>0</v>
      </c>
      <c r="K6706" s="74">
        <f>計算過程!I6703</f>
        <v>0</v>
      </c>
      <c r="L6706" s="74">
        <f>計算過程!J6703</f>
        <v>0</v>
      </c>
      <c r="M6706" s="74">
        <f>計算過程!K6703</f>
        <v>0</v>
      </c>
      <c r="N6706" s="75">
        <f>計算過程!Q6703</f>
        <v>0</v>
      </c>
    </row>
    <row r="6707" spans="8:14">
      <c r="H6707" s="38">
        <v>41919</v>
      </c>
      <c r="I6707" s="39" t="s">
        <v>151</v>
      </c>
      <c r="J6707" s="74">
        <f>計算過程!D6704</f>
        <v>0</v>
      </c>
      <c r="K6707" s="74">
        <f>計算過程!I6704</f>
        <v>0</v>
      </c>
      <c r="L6707" s="74">
        <f>計算過程!J6704</f>
        <v>0</v>
      </c>
      <c r="M6707" s="74">
        <f>計算過程!K6704</f>
        <v>0</v>
      </c>
      <c r="N6707" s="75">
        <f>計算過程!Q6704</f>
        <v>0</v>
      </c>
    </row>
    <row r="6708" spans="8:14">
      <c r="H6708" s="38">
        <v>41919</v>
      </c>
      <c r="I6708" s="39" t="s">
        <v>152</v>
      </c>
      <c r="J6708" s="74">
        <f>計算過程!D6705</f>
        <v>0</v>
      </c>
      <c r="K6708" s="74">
        <f>計算過程!I6705</f>
        <v>0</v>
      </c>
      <c r="L6708" s="74">
        <f>計算過程!J6705</f>
        <v>0</v>
      </c>
      <c r="M6708" s="74">
        <f>計算過程!K6705</f>
        <v>0</v>
      </c>
      <c r="N6708" s="75">
        <f>計算過程!Q6705</f>
        <v>0</v>
      </c>
    </row>
    <row r="6709" spans="8:14">
      <c r="H6709" s="38">
        <v>41919</v>
      </c>
      <c r="I6709" s="39" t="s">
        <v>153</v>
      </c>
      <c r="J6709" s="74">
        <f>計算過程!D6706</f>
        <v>0</v>
      </c>
      <c r="K6709" s="74">
        <f>計算過程!I6706</f>
        <v>0</v>
      </c>
      <c r="L6709" s="74">
        <f>計算過程!J6706</f>
        <v>0</v>
      </c>
      <c r="M6709" s="74">
        <f>計算過程!K6706</f>
        <v>0</v>
      </c>
      <c r="N6709" s="75">
        <f>計算過程!Q6706</f>
        <v>0</v>
      </c>
    </row>
    <row r="6710" spans="8:14">
      <c r="H6710" s="38">
        <v>41919</v>
      </c>
      <c r="I6710" s="39" t="s">
        <v>154</v>
      </c>
      <c r="J6710" s="74">
        <f>計算過程!D6707</f>
        <v>0</v>
      </c>
      <c r="K6710" s="74">
        <f>計算過程!I6707</f>
        <v>0</v>
      </c>
      <c r="L6710" s="74">
        <f>計算過程!J6707</f>
        <v>0</v>
      </c>
      <c r="M6710" s="74">
        <f>計算過程!K6707</f>
        <v>0</v>
      </c>
      <c r="N6710" s="75">
        <f>計算過程!Q6707</f>
        <v>0</v>
      </c>
    </row>
    <row r="6711" spans="8:14">
      <c r="H6711" s="38">
        <v>41919</v>
      </c>
      <c r="I6711" s="39" t="s">
        <v>155</v>
      </c>
      <c r="J6711" s="74">
        <f>計算過程!D6708</f>
        <v>0</v>
      </c>
      <c r="K6711" s="74">
        <f>計算過程!I6708</f>
        <v>0</v>
      </c>
      <c r="L6711" s="74">
        <f>計算過程!J6708</f>
        <v>0</v>
      </c>
      <c r="M6711" s="74">
        <f>計算過程!K6708</f>
        <v>0</v>
      </c>
      <c r="N6711" s="75">
        <f>計算過程!Q6708</f>
        <v>0</v>
      </c>
    </row>
    <row r="6712" spans="8:14">
      <c r="H6712" s="38">
        <v>41919</v>
      </c>
      <c r="I6712" s="39" t="s">
        <v>156</v>
      </c>
      <c r="J6712" s="74">
        <f>計算過程!D6709</f>
        <v>0</v>
      </c>
      <c r="K6712" s="74">
        <f>計算過程!I6709</f>
        <v>0</v>
      </c>
      <c r="L6712" s="74">
        <f>計算過程!J6709</f>
        <v>0</v>
      </c>
      <c r="M6712" s="74">
        <f>計算過程!K6709</f>
        <v>0</v>
      </c>
      <c r="N6712" s="75">
        <f>計算過程!Q6709</f>
        <v>0</v>
      </c>
    </row>
    <row r="6713" spans="8:14">
      <c r="H6713" s="38">
        <v>41919</v>
      </c>
      <c r="I6713" s="39" t="s">
        <v>157</v>
      </c>
      <c r="J6713" s="74">
        <f>計算過程!D6710</f>
        <v>0</v>
      </c>
      <c r="K6713" s="74">
        <f>計算過程!I6710</f>
        <v>0</v>
      </c>
      <c r="L6713" s="74">
        <f>計算過程!J6710</f>
        <v>0</v>
      </c>
      <c r="M6713" s="74">
        <f>計算過程!K6710</f>
        <v>0</v>
      </c>
      <c r="N6713" s="75">
        <f>計算過程!Q6710</f>
        <v>0</v>
      </c>
    </row>
    <row r="6714" spans="8:14">
      <c r="H6714" s="38">
        <v>41919</v>
      </c>
      <c r="I6714" s="39" t="s">
        <v>158</v>
      </c>
      <c r="J6714" s="74">
        <f>計算過程!D6711</f>
        <v>0</v>
      </c>
      <c r="K6714" s="74">
        <f>計算過程!I6711</f>
        <v>0</v>
      </c>
      <c r="L6714" s="74">
        <f>計算過程!J6711</f>
        <v>0</v>
      </c>
      <c r="M6714" s="74">
        <f>計算過程!K6711</f>
        <v>0</v>
      </c>
      <c r="N6714" s="75">
        <f>計算過程!Q6711</f>
        <v>0</v>
      </c>
    </row>
    <row r="6715" spans="8:14">
      <c r="H6715" s="38">
        <v>41919</v>
      </c>
      <c r="I6715" s="39" t="s">
        <v>159</v>
      </c>
      <c r="J6715" s="74">
        <f>計算過程!D6712</f>
        <v>0</v>
      </c>
      <c r="K6715" s="74">
        <f>計算過程!I6712</f>
        <v>0</v>
      </c>
      <c r="L6715" s="74">
        <f>計算過程!J6712</f>
        <v>0</v>
      </c>
      <c r="M6715" s="74">
        <f>計算過程!K6712</f>
        <v>0</v>
      </c>
      <c r="N6715" s="75">
        <f>計算過程!Q6712</f>
        <v>0</v>
      </c>
    </row>
    <row r="6716" spans="8:14">
      <c r="H6716" s="38">
        <v>41919</v>
      </c>
      <c r="I6716" s="39" t="s">
        <v>160</v>
      </c>
      <c r="J6716" s="74">
        <f>計算過程!D6713</f>
        <v>0</v>
      </c>
      <c r="K6716" s="74">
        <f>計算過程!I6713</f>
        <v>0</v>
      </c>
      <c r="L6716" s="74">
        <f>計算過程!J6713</f>
        <v>0</v>
      </c>
      <c r="M6716" s="74">
        <f>計算過程!K6713</f>
        <v>0</v>
      </c>
      <c r="N6716" s="75">
        <f>計算過程!Q6713</f>
        <v>0</v>
      </c>
    </row>
    <row r="6717" spans="8:14">
      <c r="H6717" s="38">
        <v>41919</v>
      </c>
      <c r="I6717" s="39" t="s">
        <v>161</v>
      </c>
      <c r="J6717" s="74">
        <f>計算過程!D6714</f>
        <v>0</v>
      </c>
      <c r="K6717" s="74">
        <f>計算過程!I6714</f>
        <v>0</v>
      </c>
      <c r="L6717" s="74">
        <f>計算過程!J6714</f>
        <v>0</v>
      </c>
      <c r="M6717" s="74">
        <f>計算過程!K6714</f>
        <v>0</v>
      </c>
      <c r="N6717" s="75">
        <f>計算過程!Q6714</f>
        <v>0</v>
      </c>
    </row>
    <row r="6718" spans="8:14">
      <c r="H6718" s="38">
        <v>41919</v>
      </c>
      <c r="I6718" s="39" t="s">
        <v>162</v>
      </c>
      <c r="J6718" s="74">
        <f>計算過程!D6715</f>
        <v>0</v>
      </c>
      <c r="K6718" s="74">
        <f>計算過程!I6715</f>
        <v>0</v>
      </c>
      <c r="L6718" s="74">
        <f>計算過程!J6715</f>
        <v>0</v>
      </c>
      <c r="M6718" s="74">
        <f>計算過程!K6715</f>
        <v>0</v>
      </c>
      <c r="N6718" s="75">
        <f>計算過程!Q6715</f>
        <v>0</v>
      </c>
    </row>
    <row r="6719" spans="8:14">
      <c r="H6719" s="38">
        <v>41919</v>
      </c>
      <c r="I6719" s="39" t="s">
        <v>163</v>
      </c>
      <c r="J6719" s="74">
        <f>計算過程!D6716</f>
        <v>0</v>
      </c>
      <c r="K6719" s="74">
        <f>計算過程!I6716</f>
        <v>0</v>
      </c>
      <c r="L6719" s="74">
        <f>計算過程!J6716</f>
        <v>0</v>
      </c>
      <c r="M6719" s="74">
        <f>計算過程!K6716</f>
        <v>0</v>
      </c>
      <c r="N6719" s="75">
        <f>計算過程!Q6716</f>
        <v>0</v>
      </c>
    </row>
    <row r="6720" spans="8:14">
      <c r="H6720" s="38">
        <v>41919</v>
      </c>
      <c r="I6720" s="39" t="s">
        <v>164</v>
      </c>
      <c r="J6720" s="74">
        <f>計算過程!D6717</f>
        <v>0</v>
      </c>
      <c r="K6720" s="74">
        <f>計算過程!I6717</f>
        <v>0</v>
      </c>
      <c r="L6720" s="74">
        <f>計算過程!J6717</f>
        <v>0</v>
      </c>
      <c r="M6720" s="74">
        <f>計算過程!K6717</f>
        <v>0</v>
      </c>
      <c r="N6720" s="75">
        <f>計算過程!Q6717</f>
        <v>0</v>
      </c>
    </row>
    <row r="6721" spans="8:14">
      <c r="H6721" s="38">
        <v>41919</v>
      </c>
      <c r="I6721" s="39" t="s">
        <v>165</v>
      </c>
      <c r="J6721" s="74">
        <f>計算過程!D6718</f>
        <v>0</v>
      </c>
      <c r="K6721" s="74">
        <f>計算過程!I6718</f>
        <v>0</v>
      </c>
      <c r="L6721" s="74">
        <f>計算過程!J6718</f>
        <v>0</v>
      </c>
      <c r="M6721" s="74">
        <f>計算過程!K6718</f>
        <v>0</v>
      </c>
      <c r="N6721" s="75">
        <f>計算過程!Q6718</f>
        <v>0</v>
      </c>
    </row>
    <row r="6722" spans="8:14">
      <c r="H6722" s="38">
        <v>41919</v>
      </c>
      <c r="I6722" s="39" t="s">
        <v>166</v>
      </c>
      <c r="J6722" s="74">
        <f>計算過程!D6719</f>
        <v>0</v>
      </c>
      <c r="K6722" s="74">
        <f>計算過程!I6719</f>
        <v>0</v>
      </c>
      <c r="L6722" s="74">
        <f>計算過程!J6719</f>
        <v>0</v>
      </c>
      <c r="M6722" s="74">
        <f>計算過程!K6719</f>
        <v>0</v>
      </c>
      <c r="N6722" s="75">
        <f>計算過程!Q6719</f>
        <v>0</v>
      </c>
    </row>
    <row r="6723" spans="8:14">
      <c r="H6723" s="38">
        <v>41919</v>
      </c>
      <c r="I6723" s="39" t="s">
        <v>167</v>
      </c>
      <c r="J6723" s="74">
        <f>計算過程!D6720</f>
        <v>0</v>
      </c>
      <c r="K6723" s="74">
        <f>計算過程!I6720</f>
        <v>0</v>
      </c>
      <c r="L6723" s="74">
        <f>計算過程!J6720</f>
        <v>0</v>
      </c>
      <c r="M6723" s="74">
        <f>計算過程!K6720</f>
        <v>0</v>
      </c>
      <c r="N6723" s="75">
        <f>計算過程!Q6720</f>
        <v>0</v>
      </c>
    </row>
    <row r="6724" spans="8:14">
      <c r="H6724" s="38">
        <v>41919</v>
      </c>
      <c r="I6724" s="39" t="s">
        <v>168</v>
      </c>
      <c r="J6724" s="74">
        <f>計算過程!D6721</f>
        <v>0</v>
      </c>
      <c r="K6724" s="74">
        <f>計算過程!I6721</f>
        <v>0</v>
      </c>
      <c r="L6724" s="74">
        <f>計算過程!J6721</f>
        <v>0</v>
      </c>
      <c r="M6724" s="74">
        <f>計算過程!K6721</f>
        <v>0</v>
      </c>
      <c r="N6724" s="75">
        <f>計算過程!Q6721</f>
        <v>0</v>
      </c>
    </row>
    <row r="6725" spans="8:14">
      <c r="H6725" s="38">
        <v>41919</v>
      </c>
      <c r="I6725" s="39" t="s">
        <v>169</v>
      </c>
      <c r="J6725" s="74">
        <f>計算過程!D6722</f>
        <v>0</v>
      </c>
      <c r="K6725" s="74">
        <f>計算過程!I6722</f>
        <v>0</v>
      </c>
      <c r="L6725" s="74">
        <f>計算過程!J6722</f>
        <v>0</v>
      </c>
      <c r="M6725" s="74">
        <f>計算過程!K6722</f>
        <v>0</v>
      </c>
      <c r="N6725" s="75">
        <f>計算過程!Q6722</f>
        <v>0</v>
      </c>
    </row>
    <row r="6726" spans="8:14">
      <c r="H6726" s="38">
        <v>41919</v>
      </c>
      <c r="I6726" s="39" t="s">
        <v>170</v>
      </c>
      <c r="J6726" s="74">
        <f>計算過程!D6723</f>
        <v>0</v>
      </c>
      <c r="K6726" s="74">
        <f>計算過程!I6723</f>
        <v>0</v>
      </c>
      <c r="L6726" s="74">
        <f>計算過程!J6723</f>
        <v>0</v>
      </c>
      <c r="M6726" s="74">
        <f>計算過程!K6723</f>
        <v>0</v>
      </c>
      <c r="N6726" s="75">
        <f>計算過程!Q6723</f>
        <v>0</v>
      </c>
    </row>
    <row r="6727" spans="8:14">
      <c r="H6727" s="38">
        <v>41919</v>
      </c>
      <c r="I6727" s="39" t="s">
        <v>171</v>
      </c>
      <c r="J6727" s="74">
        <f>計算過程!D6724</f>
        <v>0</v>
      </c>
      <c r="K6727" s="74">
        <f>計算過程!I6724</f>
        <v>0</v>
      </c>
      <c r="L6727" s="74">
        <f>計算過程!J6724</f>
        <v>0</v>
      </c>
      <c r="M6727" s="74">
        <f>計算過程!K6724</f>
        <v>0</v>
      </c>
      <c r="N6727" s="75">
        <f>計算過程!Q6724</f>
        <v>0</v>
      </c>
    </row>
    <row r="6728" spans="8:14">
      <c r="H6728" s="38">
        <v>41919</v>
      </c>
      <c r="I6728" s="39" t="s">
        <v>172</v>
      </c>
      <c r="J6728" s="74">
        <f>計算過程!D6725</f>
        <v>0</v>
      </c>
      <c r="K6728" s="74">
        <f>計算過程!I6725</f>
        <v>0</v>
      </c>
      <c r="L6728" s="74">
        <f>計算過程!J6725</f>
        <v>0</v>
      </c>
      <c r="M6728" s="74">
        <f>計算過程!K6725</f>
        <v>0</v>
      </c>
      <c r="N6728" s="75">
        <f>計算過程!Q6725</f>
        <v>0</v>
      </c>
    </row>
    <row r="6729" spans="8:14">
      <c r="H6729" s="38">
        <v>41920</v>
      </c>
      <c r="I6729" s="39" t="s">
        <v>149</v>
      </c>
      <c r="J6729" s="74">
        <f>計算過程!D6726</f>
        <v>0</v>
      </c>
      <c r="K6729" s="74">
        <f>計算過程!I6726</f>
        <v>0</v>
      </c>
      <c r="L6729" s="74">
        <f>計算過程!J6726</f>
        <v>0</v>
      </c>
      <c r="M6729" s="74">
        <f>計算過程!K6726</f>
        <v>0</v>
      </c>
      <c r="N6729" s="75">
        <f>計算過程!Q6726</f>
        <v>0</v>
      </c>
    </row>
    <row r="6730" spans="8:14">
      <c r="H6730" s="38">
        <v>41920</v>
      </c>
      <c r="I6730" s="39" t="s">
        <v>150</v>
      </c>
      <c r="J6730" s="74">
        <f>計算過程!D6727</f>
        <v>0</v>
      </c>
      <c r="K6730" s="74">
        <f>計算過程!I6727</f>
        <v>0</v>
      </c>
      <c r="L6730" s="74">
        <f>計算過程!J6727</f>
        <v>0</v>
      </c>
      <c r="M6730" s="74">
        <f>計算過程!K6727</f>
        <v>0</v>
      </c>
      <c r="N6730" s="75">
        <f>計算過程!Q6727</f>
        <v>0</v>
      </c>
    </row>
    <row r="6731" spans="8:14">
      <c r="H6731" s="38">
        <v>41920</v>
      </c>
      <c r="I6731" s="39" t="s">
        <v>151</v>
      </c>
      <c r="J6731" s="74">
        <f>計算過程!D6728</f>
        <v>0</v>
      </c>
      <c r="K6731" s="74">
        <f>計算過程!I6728</f>
        <v>0</v>
      </c>
      <c r="L6731" s="74">
        <f>計算過程!J6728</f>
        <v>0</v>
      </c>
      <c r="M6731" s="74">
        <f>計算過程!K6728</f>
        <v>0</v>
      </c>
      <c r="N6731" s="75">
        <f>計算過程!Q6728</f>
        <v>0</v>
      </c>
    </row>
    <row r="6732" spans="8:14">
      <c r="H6732" s="38">
        <v>41920</v>
      </c>
      <c r="I6732" s="39" t="s">
        <v>152</v>
      </c>
      <c r="J6732" s="74">
        <f>計算過程!D6729</f>
        <v>0</v>
      </c>
      <c r="K6732" s="74">
        <f>計算過程!I6729</f>
        <v>0</v>
      </c>
      <c r="L6732" s="74">
        <f>計算過程!J6729</f>
        <v>0</v>
      </c>
      <c r="M6732" s="74">
        <f>計算過程!K6729</f>
        <v>0</v>
      </c>
      <c r="N6732" s="75">
        <f>計算過程!Q6729</f>
        <v>0</v>
      </c>
    </row>
    <row r="6733" spans="8:14">
      <c r="H6733" s="38">
        <v>41920</v>
      </c>
      <c r="I6733" s="39" t="s">
        <v>153</v>
      </c>
      <c r="J6733" s="74">
        <f>計算過程!D6730</f>
        <v>0</v>
      </c>
      <c r="K6733" s="74">
        <f>計算過程!I6730</f>
        <v>0</v>
      </c>
      <c r="L6733" s="74">
        <f>計算過程!J6730</f>
        <v>0</v>
      </c>
      <c r="M6733" s="74">
        <f>計算過程!K6730</f>
        <v>0</v>
      </c>
      <c r="N6733" s="75">
        <f>計算過程!Q6730</f>
        <v>0</v>
      </c>
    </row>
    <row r="6734" spans="8:14">
      <c r="H6734" s="38">
        <v>41920</v>
      </c>
      <c r="I6734" s="39" t="s">
        <v>154</v>
      </c>
      <c r="J6734" s="74">
        <f>計算過程!D6731</f>
        <v>0</v>
      </c>
      <c r="K6734" s="74">
        <f>計算過程!I6731</f>
        <v>0</v>
      </c>
      <c r="L6734" s="74">
        <f>計算過程!J6731</f>
        <v>0</v>
      </c>
      <c r="M6734" s="74">
        <f>計算過程!K6731</f>
        <v>0</v>
      </c>
      <c r="N6734" s="75">
        <f>計算過程!Q6731</f>
        <v>0</v>
      </c>
    </row>
    <row r="6735" spans="8:14">
      <c r="H6735" s="38">
        <v>41920</v>
      </c>
      <c r="I6735" s="39" t="s">
        <v>155</v>
      </c>
      <c r="J6735" s="74">
        <f>計算過程!D6732</f>
        <v>0</v>
      </c>
      <c r="K6735" s="74">
        <f>計算過程!I6732</f>
        <v>0</v>
      </c>
      <c r="L6735" s="74">
        <f>計算過程!J6732</f>
        <v>0</v>
      </c>
      <c r="M6735" s="74">
        <f>計算過程!K6732</f>
        <v>0</v>
      </c>
      <c r="N6735" s="75">
        <f>計算過程!Q6732</f>
        <v>0</v>
      </c>
    </row>
    <row r="6736" spans="8:14">
      <c r="H6736" s="38">
        <v>41920</v>
      </c>
      <c r="I6736" s="39" t="s">
        <v>156</v>
      </c>
      <c r="J6736" s="74">
        <f>計算過程!D6733</f>
        <v>0</v>
      </c>
      <c r="K6736" s="74">
        <f>計算過程!I6733</f>
        <v>0</v>
      </c>
      <c r="L6736" s="74">
        <f>計算過程!J6733</f>
        <v>0</v>
      </c>
      <c r="M6736" s="74">
        <f>計算過程!K6733</f>
        <v>0</v>
      </c>
      <c r="N6736" s="75">
        <f>計算過程!Q6733</f>
        <v>0</v>
      </c>
    </row>
    <row r="6737" spans="8:14">
      <c r="H6737" s="38">
        <v>41920</v>
      </c>
      <c r="I6737" s="39" t="s">
        <v>157</v>
      </c>
      <c r="J6737" s="74">
        <f>計算過程!D6734</f>
        <v>0</v>
      </c>
      <c r="K6737" s="74">
        <f>計算過程!I6734</f>
        <v>0</v>
      </c>
      <c r="L6737" s="74">
        <f>計算過程!J6734</f>
        <v>0</v>
      </c>
      <c r="M6737" s="74">
        <f>計算過程!K6734</f>
        <v>0</v>
      </c>
      <c r="N6737" s="75">
        <f>計算過程!Q6734</f>
        <v>0</v>
      </c>
    </row>
    <row r="6738" spans="8:14">
      <c r="H6738" s="38">
        <v>41920</v>
      </c>
      <c r="I6738" s="39" t="s">
        <v>158</v>
      </c>
      <c r="J6738" s="74">
        <f>計算過程!D6735</f>
        <v>0</v>
      </c>
      <c r="K6738" s="74">
        <f>計算過程!I6735</f>
        <v>0</v>
      </c>
      <c r="L6738" s="74">
        <f>計算過程!J6735</f>
        <v>0</v>
      </c>
      <c r="M6738" s="74">
        <f>計算過程!K6735</f>
        <v>0</v>
      </c>
      <c r="N6738" s="75">
        <f>計算過程!Q6735</f>
        <v>0</v>
      </c>
    </row>
    <row r="6739" spans="8:14">
      <c r="H6739" s="38">
        <v>41920</v>
      </c>
      <c r="I6739" s="39" t="s">
        <v>159</v>
      </c>
      <c r="J6739" s="74">
        <f>計算過程!D6736</f>
        <v>0</v>
      </c>
      <c r="K6739" s="74">
        <f>計算過程!I6736</f>
        <v>0</v>
      </c>
      <c r="L6739" s="74">
        <f>計算過程!J6736</f>
        <v>0</v>
      </c>
      <c r="M6739" s="74">
        <f>計算過程!K6736</f>
        <v>0</v>
      </c>
      <c r="N6739" s="75">
        <f>計算過程!Q6736</f>
        <v>0</v>
      </c>
    </row>
    <row r="6740" spans="8:14">
      <c r="H6740" s="38">
        <v>41920</v>
      </c>
      <c r="I6740" s="39" t="s">
        <v>160</v>
      </c>
      <c r="J6740" s="74">
        <f>計算過程!D6737</f>
        <v>0</v>
      </c>
      <c r="K6740" s="74">
        <f>計算過程!I6737</f>
        <v>0</v>
      </c>
      <c r="L6740" s="74">
        <f>計算過程!J6737</f>
        <v>0</v>
      </c>
      <c r="M6740" s="74">
        <f>計算過程!K6737</f>
        <v>0</v>
      </c>
      <c r="N6740" s="75">
        <f>計算過程!Q6737</f>
        <v>0</v>
      </c>
    </row>
    <row r="6741" spans="8:14">
      <c r="H6741" s="38">
        <v>41920</v>
      </c>
      <c r="I6741" s="39" t="s">
        <v>161</v>
      </c>
      <c r="J6741" s="74">
        <f>計算過程!D6738</f>
        <v>0</v>
      </c>
      <c r="K6741" s="74">
        <f>計算過程!I6738</f>
        <v>0</v>
      </c>
      <c r="L6741" s="74">
        <f>計算過程!J6738</f>
        <v>0</v>
      </c>
      <c r="M6741" s="74">
        <f>計算過程!K6738</f>
        <v>0</v>
      </c>
      <c r="N6741" s="75">
        <f>計算過程!Q6738</f>
        <v>0</v>
      </c>
    </row>
    <row r="6742" spans="8:14">
      <c r="H6742" s="38">
        <v>41920</v>
      </c>
      <c r="I6742" s="39" t="s">
        <v>162</v>
      </c>
      <c r="J6742" s="74">
        <f>計算過程!D6739</f>
        <v>0</v>
      </c>
      <c r="K6742" s="74">
        <f>計算過程!I6739</f>
        <v>0</v>
      </c>
      <c r="L6742" s="74">
        <f>計算過程!J6739</f>
        <v>0</v>
      </c>
      <c r="M6742" s="74">
        <f>計算過程!K6739</f>
        <v>0</v>
      </c>
      <c r="N6742" s="75">
        <f>計算過程!Q6739</f>
        <v>0</v>
      </c>
    </row>
    <row r="6743" spans="8:14">
      <c r="H6743" s="38">
        <v>41920</v>
      </c>
      <c r="I6743" s="39" t="s">
        <v>163</v>
      </c>
      <c r="J6743" s="74">
        <f>計算過程!D6740</f>
        <v>0</v>
      </c>
      <c r="K6743" s="74">
        <f>計算過程!I6740</f>
        <v>0</v>
      </c>
      <c r="L6743" s="74">
        <f>計算過程!J6740</f>
        <v>0</v>
      </c>
      <c r="M6743" s="74">
        <f>計算過程!K6740</f>
        <v>0</v>
      </c>
      <c r="N6743" s="75">
        <f>計算過程!Q6740</f>
        <v>0</v>
      </c>
    </row>
    <row r="6744" spans="8:14">
      <c r="H6744" s="38">
        <v>41920</v>
      </c>
      <c r="I6744" s="39" t="s">
        <v>164</v>
      </c>
      <c r="J6744" s="74">
        <f>計算過程!D6741</f>
        <v>0</v>
      </c>
      <c r="K6744" s="74">
        <f>計算過程!I6741</f>
        <v>0</v>
      </c>
      <c r="L6744" s="74">
        <f>計算過程!J6741</f>
        <v>0</v>
      </c>
      <c r="M6744" s="74">
        <f>計算過程!K6741</f>
        <v>0</v>
      </c>
      <c r="N6744" s="75">
        <f>計算過程!Q6741</f>
        <v>0</v>
      </c>
    </row>
    <row r="6745" spans="8:14">
      <c r="H6745" s="38">
        <v>41920</v>
      </c>
      <c r="I6745" s="39" t="s">
        <v>165</v>
      </c>
      <c r="J6745" s="74">
        <f>計算過程!D6742</f>
        <v>0</v>
      </c>
      <c r="K6745" s="74">
        <f>計算過程!I6742</f>
        <v>0</v>
      </c>
      <c r="L6745" s="74">
        <f>計算過程!J6742</f>
        <v>0</v>
      </c>
      <c r="M6745" s="74">
        <f>計算過程!K6742</f>
        <v>0</v>
      </c>
      <c r="N6745" s="75">
        <f>計算過程!Q6742</f>
        <v>0</v>
      </c>
    </row>
    <row r="6746" spans="8:14">
      <c r="H6746" s="38">
        <v>41920</v>
      </c>
      <c r="I6746" s="39" t="s">
        <v>166</v>
      </c>
      <c r="J6746" s="74">
        <f>計算過程!D6743</f>
        <v>0</v>
      </c>
      <c r="K6746" s="74">
        <f>計算過程!I6743</f>
        <v>0</v>
      </c>
      <c r="L6746" s="74">
        <f>計算過程!J6743</f>
        <v>0</v>
      </c>
      <c r="M6746" s="74">
        <f>計算過程!K6743</f>
        <v>0</v>
      </c>
      <c r="N6746" s="75">
        <f>計算過程!Q6743</f>
        <v>0</v>
      </c>
    </row>
    <row r="6747" spans="8:14">
      <c r="H6747" s="38">
        <v>41920</v>
      </c>
      <c r="I6747" s="39" t="s">
        <v>167</v>
      </c>
      <c r="J6747" s="74">
        <f>計算過程!D6744</f>
        <v>0</v>
      </c>
      <c r="K6747" s="74">
        <f>計算過程!I6744</f>
        <v>0</v>
      </c>
      <c r="L6747" s="74">
        <f>計算過程!J6744</f>
        <v>0</v>
      </c>
      <c r="M6747" s="74">
        <f>計算過程!K6744</f>
        <v>0</v>
      </c>
      <c r="N6747" s="75">
        <f>計算過程!Q6744</f>
        <v>0</v>
      </c>
    </row>
    <row r="6748" spans="8:14">
      <c r="H6748" s="38">
        <v>41920</v>
      </c>
      <c r="I6748" s="39" t="s">
        <v>168</v>
      </c>
      <c r="J6748" s="74">
        <f>計算過程!D6745</f>
        <v>0</v>
      </c>
      <c r="K6748" s="74">
        <f>計算過程!I6745</f>
        <v>0</v>
      </c>
      <c r="L6748" s="74">
        <f>計算過程!J6745</f>
        <v>0</v>
      </c>
      <c r="M6748" s="74">
        <f>計算過程!K6745</f>
        <v>0</v>
      </c>
      <c r="N6748" s="75">
        <f>計算過程!Q6745</f>
        <v>0</v>
      </c>
    </row>
    <row r="6749" spans="8:14">
      <c r="H6749" s="38">
        <v>41920</v>
      </c>
      <c r="I6749" s="39" t="s">
        <v>169</v>
      </c>
      <c r="J6749" s="74">
        <f>計算過程!D6746</f>
        <v>0</v>
      </c>
      <c r="K6749" s="74">
        <f>計算過程!I6746</f>
        <v>0</v>
      </c>
      <c r="L6749" s="74">
        <f>計算過程!J6746</f>
        <v>0</v>
      </c>
      <c r="M6749" s="74">
        <f>計算過程!K6746</f>
        <v>0</v>
      </c>
      <c r="N6749" s="75">
        <f>計算過程!Q6746</f>
        <v>0</v>
      </c>
    </row>
    <row r="6750" spans="8:14">
      <c r="H6750" s="38">
        <v>41920</v>
      </c>
      <c r="I6750" s="39" t="s">
        <v>170</v>
      </c>
      <c r="J6750" s="74">
        <f>計算過程!D6747</f>
        <v>0</v>
      </c>
      <c r="K6750" s="74">
        <f>計算過程!I6747</f>
        <v>0</v>
      </c>
      <c r="L6750" s="74">
        <f>計算過程!J6747</f>
        <v>0</v>
      </c>
      <c r="M6750" s="74">
        <f>計算過程!K6747</f>
        <v>0</v>
      </c>
      <c r="N6750" s="75">
        <f>計算過程!Q6747</f>
        <v>0</v>
      </c>
    </row>
    <row r="6751" spans="8:14">
      <c r="H6751" s="38">
        <v>41920</v>
      </c>
      <c r="I6751" s="39" t="s">
        <v>171</v>
      </c>
      <c r="J6751" s="74">
        <f>計算過程!D6748</f>
        <v>0</v>
      </c>
      <c r="K6751" s="74">
        <f>計算過程!I6748</f>
        <v>0</v>
      </c>
      <c r="L6751" s="74">
        <f>計算過程!J6748</f>
        <v>0</v>
      </c>
      <c r="M6751" s="74">
        <f>計算過程!K6748</f>
        <v>0</v>
      </c>
      <c r="N6751" s="75">
        <f>計算過程!Q6748</f>
        <v>0</v>
      </c>
    </row>
    <row r="6752" spans="8:14">
      <c r="H6752" s="38">
        <v>41920</v>
      </c>
      <c r="I6752" s="39" t="s">
        <v>172</v>
      </c>
      <c r="J6752" s="74">
        <f>計算過程!D6749</f>
        <v>0</v>
      </c>
      <c r="K6752" s="74">
        <f>計算過程!I6749</f>
        <v>0</v>
      </c>
      <c r="L6752" s="74">
        <f>計算過程!J6749</f>
        <v>0</v>
      </c>
      <c r="M6752" s="74">
        <f>計算過程!K6749</f>
        <v>0</v>
      </c>
      <c r="N6752" s="75">
        <f>計算過程!Q6749</f>
        <v>0</v>
      </c>
    </row>
    <row r="6753" spans="8:14">
      <c r="H6753" s="38">
        <v>41921</v>
      </c>
      <c r="I6753" s="39" t="s">
        <v>149</v>
      </c>
      <c r="J6753" s="74">
        <f>計算過程!D6750</f>
        <v>0</v>
      </c>
      <c r="K6753" s="74">
        <f>計算過程!I6750</f>
        <v>0</v>
      </c>
      <c r="L6753" s="74">
        <f>計算過程!J6750</f>
        <v>0</v>
      </c>
      <c r="M6753" s="74">
        <f>計算過程!K6750</f>
        <v>0</v>
      </c>
      <c r="N6753" s="75">
        <f>計算過程!Q6750</f>
        <v>0</v>
      </c>
    </row>
    <row r="6754" spans="8:14">
      <c r="H6754" s="38">
        <v>41921</v>
      </c>
      <c r="I6754" s="39" t="s">
        <v>150</v>
      </c>
      <c r="J6754" s="74">
        <f>計算過程!D6751</f>
        <v>0</v>
      </c>
      <c r="K6754" s="74">
        <f>計算過程!I6751</f>
        <v>0</v>
      </c>
      <c r="L6754" s="74">
        <f>計算過程!J6751</f>
        <v>0</v>
      </c>
      <c r="M6754" s="74">
        <f>計算過程!K6751</f>
        <v>0</v>
      </c>
      <c r="N6754" s="75">
        <f>計算過程!Q6751</f>
        <v>0</v>
      </c>
    </row>
    <row r="6755" spans="8:14">
      <c r="H6755" s="38">
        <v>41921</v>
      </c>
      <c r="I6755" s="39" t="s">
        <v>151</v>
      </c>
      <c r="J6755" s="74">
        <f>計算過程!D6752</f>
        <v>0</v>
      </c>
      <c r="K6755" s="74">
        <f>計算過程!I6752</f>
        <v>0</v>
      </c>
      <c r="L6755" s="74">
        <f>計算過程!J6752</f>
        <v>0</v>
      </c>
      <c r="M6755" s="74">
        <f>計算過程!K6752</f>
        <v>0</v>
      </c>
      <c r="N6755" s="75">
        <f>計算過程!Q6752</f>
        <v>0</v>
      </c>
    </row>
    <row r="6756" spans="8:14">
      <c r="H6756" s="38">
        <v>41921</v>
      </c>
      <c r="I6756" s="39" t="s">
        <v>152</v>
      </c>
      <c r="J6756" s="74">
        <f>計算過程!D6753</f>
        <v>0</v>
      </c>
      <c r="K6756" s="74">
        <f>計算過程!I6753</f>
        <v>0</v>
      </c>
      <c r="L6756" s="74">
        <f>計算過程!J6753</f>
        <v>0</v>
      </c>
      <c r="M6756" s="74">
        <f>計算過程!K6753</f>
        <v>0</v>
      </c>
      <c r="N6756" s="75">
        <f>計算過程!Q6753</f>
        <v>0</v>
      </c>
    </row>
    <row r="6757" spans="8:14">
      <c r="H6757" s="38">
        <v>41921</v>
      </c>
      <c r="I6757" s="39" t="s">
        <v>153</v>
      </c>
      <c r="J6757" s="74">
        <f>計算過程!D6754</f>
        <v>0</v>
      </c>
      <c r="K6757" s="74">
        <f>計算過程!I6754</f>
        <v>0</v>
      </c>
      <c r="L6757" s="74">
        <f>計算過程!J6754</f>
        <v>0</v>
      </c>
      <c r="M6757" s="74">
        <f>計算過程!K6754</f>
        <v>0</v>
      </c>
      <c r="N6757" s="75">
        <f>計算過程!Q6754</f>
        <v>0</v>
      </c>
    </row>
    <row r="6758" spans="8:14">
      <c r="H6758" s="38">
        <v>41921</v>
      </c>
      <c r="I6758" s="39" t="s">
        <v>154</v>
      </c>
      <c r="J6758" s="74">
        <f>計算過程!D6755</f>
        <v>0</v>
      </c>
      <c r="K6758" s="74">
        <f>計算過程!I6755</f>
        <v>0</v>
      </c>
      <c r="L6758" s="74">
        <f>計算過程!J6755</f>
        <v>0</v>
      </c>
      <c r="M6758" s="74">
        <f>計算過程!K6755</f>
        <v>0</v>
      </c>
      <c r="N6758" s="75">
        <f>計算過程!Q6755</f>
        <v>0</v>
      </c>
    </row>
    <row r="6759" spans="8:14">
      <c r="H6759" s="38">
        <v>41921</v>
      </c>
      <c r="I6759" s="39" t="s">
        <v>155</v>
      </c>
      <c r="J6759" s="74">
        <f>計算過程!D6756</f>
        <v>0</v>
      </c>
      <c r="K6759" s="74">
        <f>計算過程!I6756</f>
        <v>0</v>
      </c>
      <c r="L6759" s="74">
        <f>計算過程!J6756</f>
        <v>0</v>
      </c>
      <c r="M6759" s="74">
        <f>計算過程!K6756</f>
        <v>0</v>
      </c>
      <c r="N6759" s="75">
        <f>計算過程!Q6756</f>
        <v>0</v>
      </c>
    </row>
    <row r="6760" spans="8:14">
      <c r="H6760" s="38">
        <v>41921</v>
      </c>
      <c r="I6760" s="39" t="s">
        <v>156</v>
      </c>
      <c r="J6760" s="74">
        <f>計算過程!D6757</f>
        <v>0</v>
      </c>
      <c r="K6760" s="74">
        <f>計算過程!I6757</f>
        <v>0</v>
      </c>
      <c r="L6760" s="74">
        <f>計算過程!J6757</f>
        <v>0</v>
      </c>
      <c r="M6760" s="74">
        <f>計算過程!K6757</f>
        <v>0</v>
      </c>
      <c r="N6760" s="75">
        <f>計算過程!Q6757</f>
        <v>0</v>
      </c>
    </row>
    <row r="6761" spans="8:14">
      <c r="H6761" s="38">
        <v>41921</v>
      </c>
      <c r="I6761" s="39" t="s">
        <v>157</v>
      </c>
      <c r="J6761" s="74">
        <f>計算過程!D6758</f>
        <v>0</v>
      </c>
      <c r="K6761" s="74">
        <f>計算過程!I6758</f>
        <v>0</v>
      </c>
      <c r="L6761" s="74">
        <f>計算過程!J6758</f>
        <v>0</v>
      </c>
      <c r="M6761" s="74">
        <f>計算過程!K6758</f>
        <v>0</v>
      </c>
      <c r="N6761" s="75">
        <f>計算過程!Q6758</f>
        <v>0</v>
      </c>
    </row>
    <row r="6762" spans="8:14">
      <c r="H6762" s="38">
        <v>41921</v>
      </c>
      <c r="I6762" s="39" t="s">
        <v>158</v>
      </c>
      <c r="J6762" s="74">
        <f>計算過程!D6759</f>
        <v>0</v>
      </c>
      <c r="K6762" s="74">
        <f>計算過程!I6759</f>
        <v>0</v>
      </c>
      <c r="L6762" s="74">
        <f>計算過程!J6759</f>
        <v>0</v>
      </c>
      <c r="M6762" s="74">
        <f>計算過程!K6759</f>
        <v>0</v>
      </c>
      <c r="N6762" s="75">
        <f>計算過程!Q6759</f>
        <v>0</v>
      </c>
    </row>
    <row r="6763" spans="8:14">
      <c r="H6763" s="38">
        <v>41921</v>
      </c>
      <c r="I6763" s="39" t="s">
        <v>159</v>
      </c>
      <c r="J6763" s="74">
        <f>計算過程!D6760</f>
        <v>0</v>
      </c>
      <c r="K6763" s="74">
        <f>計算過程!I6760</f>
        <v>0</v>
      </c>
      <c r="L6763" s="74">
        <f>計算過程!J6760</f>
        <v>0</v>
      </c>
      <c r="M6763" s="74">
        <f>計算過程!K6760</f>
        <v>0</v>
      </c>
      <c r="N6763" s="75">
        <f>計算過程!Q6760</f>
        <v>0</v>
      </c>
    </row>
    <row r="6764" spans="8:14">
      <c r="H6764" s="38">
        <v>41921</v>
      </c>
      <c r="I6764" s="39" t="s">
        <v>160</v>
      </c>
      <c r="J6764" s="74">
        <f>計算過程!D6761</f>
        <v>0</v>
      </c>
      <c r="K6764" s="74">
        <f>計算過程!I6761</f>
        <v>0</v>
      </c>
      <c r="L6764" s="74">
        <f>計算過程!J6761</f>
        <v>0</v>
      </c>
      <c r="M6764" s="74">
        <f>計算過程!K6761</f>
        <v>0</v>
      </c>
      <c r="N6764" s="75">
        <f>計算過程!Q6761</f>
        <v>0</v>
      </c>
    </row>
    <row r="6765" spans="8:14">
      <c r="H6765" s="38">
        <v>41921</v>
      </c>
      <c r="I6765" s="39" t="s">
        <v>161</v>
      </c>
      <c r="J6765" s="74">
        <f>計算過程!D6762</f>
        <v>0</v>
      </c>
      <c r="K6765" s="74">
        <f>計算過程!I6762</f>
        <v>0</v>
      </c>
      <c r="L6765" s="74">
        <f>計算過程!J6762</f>
        <v>0</v>
      </c>
      <c r="M6765" s="74">
        <f>計算過程!K6762</f>
        <v>0</v>
      </c>
      <c r="N6765" s="75">
        <f>計算過程!Q6762</f>
        <v>0</v>
      </c>
    </row>
    <row r="6766" spans="8:14">
      <c r="H6766" s="38">
        <v>41921</v>
      </c>
      <c r="I6766" s="39" t="s">
        <v>162</v>
      </c>
      <c r="J6766" s="74">
        <f>計算過程!D6763</f>
        <v>0</v>
      </c>
      <c r="K6766" s="74">
        <f>計算過程!I6763</f>
        <v>0</v>
      </c>
      <c r="L6766" s="74">
        <f>計算過程!J6763</f>
        <v>0</v>
      </c>
      <c r="M6766" s="74">
        <f>計算過程!K6763</f>
        <v>0</v>
      </c>
      <c r="N6766" s="75">
        <f>計算過程!Q6763</f>
        <v>0</v>
      </c>
    </row>
    <row r="6767" spans="8:14">
      <c r="H6767" s="38">
        <v>41921</v>
      </c>
      <c r="I6767" s="39" t="s">
        <v>163</v>
      </c>
      <c r="J6767" s="74">
        <f>計算過程!D6764</f>
        <v>0</v>
      </c>
      <c r="K6767" s="74">
        <f>計算過程!I6764</f>
        <v>0</v>
      </c>
      <c r="L6767" s="74">
        <f>計算過程!J6764</f>
        <v>0</v>
      </c>
      <c r="M6767" s="74">
        <f>計算過程!K6764</f>
        <v>0</v>
      </c>
      <c r="N6767" s="75">
        <f>計算過程!Q6764</f>
        <v>0</v>
      </c>
    </row>
    <row r="6768" spans="8:14">
      <c r="H6768" s="38">
        <v>41921</v>
      </c>
      <c r="I6768" s="39" t="s">
        <v>164</v>
      </c>
      <c r="J6768" s="74">
        <f>計算過程!D6765</f>
        <v>0</v>
      </c>
      <c r="K6768" s="74">
        <f>計算過程!I6765</f>
        <v>0</v>
      </c>
      <c r="L6768" s="74">
        <f>計算過程!J6765</f>
        <v>0</v>
      </c>
      <c r="M6768" s="74">
        <f>計算過程!K6765</f>
        <v>0</v>
      </c>
      <c r="N6768" s="75">
        <f>計算過程!Q6765</f>
        <v>0</v>
      </c>
    </row>
    <row r="6769" spans="8:14">
      <c r="H6769" s="38">
        <v>41921</v>
      </c>
      <c r="I6769" s="39" t="s">
        <v>165</v>
      </c>
      <c r="J6769" s="74">
        <f>計算過程!D6766</f>
        <v>0</v>
      </c>
      <c r="K6769" s="74">
        <f>計算過程!I6766</f>
        <v>0</v>
      </c>
      <c r="L6769" s="74">
        <f>計算過程!J6766</f>
        <v>0</v>
      </c>
      <c r="M6769" s="74">
        <f>計算過程!K6766</f>
        <v>0</v>
      </c>
      <c r="N6769" s="75">
        <f>計算過程!Q6766</f>
        <v>0</v>
      </c>
    </row>
    <row r="6770" spans="8:14">
      <c r="H6770" s="38">
        <v>41921</v>
      </c>
      <c r="I6770" s="39" t="s">
        <v>166</v>
      </c>
      <c r="J6770" s="74">
        <f>計算過程!D6767</f>
        <v>0</v>
      </c>
      <c r="K6770" s="74">
        <f>計算過程!I6767</f>
        <v>0</v>
      </c>
      <c r="L6770" s="74">
        <f>計算過程!J6767</f>
        <v>0</v>
      </c>
      <c r="M6770" s="74">
        <f>計算過程!K6767</f>
        <v>0</v>
      </c>
      <c r="N6770" s="75">
        <f>計算過程!Q6767</f>
        <v>0</v>
      </c>
    </row>
    <row r="6771" spans="8:14">
      <c r="H6771" s="38">
        <v>41921</v>
      </c>
      <c r="I6771" s="39" t="s">
        <v>167</v>
      </c>
      <c r="J6771" s="74">
        <f>計算過程!D6768</f>
        <v>0</v>
      </c>
      <c r="K6771" s="74">
        <f>計算過程!I6768</f>
        <v>0</v>
      </c>
      <c r="L6771" s="74">
        <f>計算過程!J6768</f>
        <v>0</v>
      </c>
      <c r="M6771" s="74">
        <f>計算過程!K6768</f>
        <v>0</v>
      </c>
      <c r="N6771" s="75">
        <f>計算過程!Q6768</f>
        <v>0</v>
      </c>
    </row>
    <row r="6772" spans="8:14">
      <c r="H6772" s="38">
        <v>41921</v>
      </c>
      <c r="I6772" s="39" t="s">
        <v>168</v>
      </c>
      <c r="J6772" s="74">
        <f>計算過程!D6769</f>
        <v>0</v>
      </c>
      <c r="K6772" s="74">
        <f>計算過程!I6769</f>
        <v>0</v>
      </c>
      <c r="L6772" s="74">
        <f>計算過程!J6769</f>
        <v>0</v>
      </c>
      <c r="M6772" s="74">
        <f>計算過程!K6769</f>
        <v>0</v>
      </c>
      <c r="N6772" s="75">
        <f>計算過程!Q6769</f>
        <v>0</v>
      </c>
    </row>
    <row r="6773" spans="8:14">
      <c r="H6773" s="38">
        <v>41921</v>
      </c>
      <c r="I6773" s="39" t="s">
        <v>169</v>
      </c>
      <c r="J6773" s="74">
        <f>計算過程!D6770</f>
        <v>0</v>
      </c>
      <c r="K6773" s="74">
        <f>計算過程!I6770</f>
        <v>0</v>
      </c>
      <c r="L6773" s="74">
        <f>計算過程!J6770</f>
        <v>0</v>
      </c>
      <c r="M6773" s="74">
        <f>計算過程!K6770</f>
        <v>0</v>
      </c>
      <c r="N6773" s="75">
        <f>計算過程!Q6770</f>
        <v>0</v>
      </c>
    </row>
    <row r="6774" spans="8:14">
      <c r="H6774" s="38">
        <v>41921</v>
      </c>
      <c r="I6774" s="39" t="s">
        <v>170</v>
      </c>
      <c r="J6774" s="74">
        <f>計算過程!D6771</f>
        <v>0</v>
      </c>
      <c r="K6774" s="74">
        <f>計算過程!I6771</f>
        <v>0</v>
      </c>
      <c r="L6774" s="74">
        <f>計算過程!J6771</f>
        <v>0</v>
      </c>
      <c r="M6774" s="74">
        <f>計算過程!K6771</f>
        <v>0</v>
      </c>
      <c r="N6774" s="75">
        <f>計算過程!Q6771</f>
        <v>0</v>
      </c>
    </row>
    <row r="6775" spans="8:14">
      <c r="H6775" s="38">
        <v>41921</v>
      </c>
      <c r="I6775" s="39" t="s">
        <v>171</v>
      </c>
      <c r="J6775" s="74">
        <f>計算過程!D6772</f>
        <v>0</v>
      </c>
      <c r="K6775" s="74">
        <f>計算過程!I6772</f>
        <v>0</v>
      </c>
      <c r="L6775" s="74">
        <f>計算過程!J6772</f>
        <v>0</v>
      </c>
      <c r="M6775" s="74">
        <f>計算過程!K6772</f>
        <v>0</v>
      </c>
      <c r="N6775" s="75">
        <f>計算過程!Q6772</f>
        <v>0</v>
      </c>
    </row>
    <row r="6776" spans="8:14">
      <c r="H6776" s="38">
        <v>41921</v>
      </c>
      <c r="I6776" s="39" t="s">
        <v>172</v>
      </c>
      <c r="J6776" s="74">
        <f>計算過程!D6773</f>
        <v>0</v>
      </c>
      <c r="K6776" s="74">
        <f>計算過程!I6773</f>
        <v>0</v>
      </c>
      <c r="L6776" s="74">
        <f>計算過程!J6773</f>
        <v>0</v>
      </c>
      <c r="M6776" s="74">
        <f>計算過程!K6773</f>
        <v>0</v>
      </c>
      <c r="N6776" s="75">
        <f>計算過程!Q6773</f>
        <v>0</v>
      </c>
    </row>
    <row r="6777" spans="8:14">
      <c r="H6777" s="38">
        <v>41922</v>
      </c>
      <c r="I6777" s="39" t="s">
        <v>149</v>
      </c>
      <c r="J6777" s="74">
        <f>計算過程!D6774</f>
        <v>0</v>
      </c>
      <c r="K6777" s="74">
        <f>計算過程!I6774</f>
        <v>0</v>
      </c>
      <c r="L6777" s="74">
        <f>計算過程!J6774</f>
        <v>0</v>
      </c>
      <c r="M6777" s="74">
        <f>計算過程!K6774</f>
        <v>0</v>
      </c>
      <c r="N6777" s="75">
        <f>計算過程!Q6774</f>
        <v>0</v>
      </c>
    </row>
    <row r="6778" spans="8:14">
      <c r="H6778" s="38">
        <v>41922</v>
      </c>
      <c r="I6778" s="39" t="s">
        <v>150</v>
      </c>
      <c r="J6778" s="74">
        <f>計算過程!D6775</f>
        <v>0</v>
      </c>
      <c r="K6778" s="74">
        <f>計算過程!I6775</f>
        <v>0</v>
      </c>
      <c r="L6778" s="74">
        <f>計算過程!J6775</f>
        <v>0</v>
      </c>
      <c r="M6778" s="74">
        <f>計算過程!K6775</f>
        <v>0</v>
      </c>
      <c r="N6778" s="75">
        <f>計算過程!Q6775</f>
        <v>0</v>
      </c>
    </row>
    <row r="6779" spans="8:14">
      <c r="H6779" s="38">
        <v>41922</v>
      </c>
      <c r="I6779" s="39" t="s">
        <v>151</v>
      </c>
      <c r="J6779" s="74">
        <f>計算過程!D6776</f>
        <v>0</v>
      </c>
      <c r="K6779" s="74">
        <f>計算過程!I6776</f>
        <v>0</v>
      </c>
      <c r="L6779" s="74">
        <f>計算過程!J6776</f>
        <v>0</v>
      </c>
      <c r="M6779" s="74">
        <f>計算過程!K6776</f>
        <v>0</v>
      </c>
      <c r="N6779" s="75">
        <f>計算過程!Q6776</f>
        <v>0</v>
      </c>
    </row>
    <row r="6780" spans="8:14">
      <c r="H6780" s="38">
        <v>41922</v>
      </c>
      <c r="I6780" s="39" t="s">
        <v>152</v>
      </c>
      <c r="J6780" s="74">
        <f>計算過程!D6777</f>
        <v>0</v>
      </c>
      <c r="K6780" s="74">
        <f>計算過程!I6777</f>
        <v>0</v>
      </c>
      <c r="L6780" s="74">
        <f>計算過程!J6777</f>
        <v>0</v>
      </c>
      <c r="M6780" s="74">
        <f>計算過程!K6777</f>
        <v>0</v>
      </c>
      <c r="N6780" s="75">
        <f>計算過程!Q6777</f>
        <v>0</v>
      </c>
    </row>
    <row r="6781" spans="8:14">
      <c r="H6781" s="38">
        <v>41922</v>
      </c>
      <c r="I6781" s="39" t="s">
        <v>153</v>
      </c>
      <c r="J6781" s="74">
        <f>計算過程!D6778</f>
        <v>0</v>
      </c>
      <c r="K6781" s="74">
        <f>計算過程!I6778</f>
        <v>0</v>
      </c>
      <c r="L6781" s="74">
        <f>計算過程!J6778</f>
        <v>0</v>
      </c>
      <c r="M6781" s="74">
        <f>計算過程!K6778</f>
        <v>0</v>
      </c>
      <c r="N6781" s="75">
        <f>計算過程!Q6778</f>
        <v>0</v>
      </c>
    </row>
    <row r="6782" spans="8:14">
      <c r="H6782" s="38">
        <v>41922</v>
      </c>
      <c r="I6782" s="39" t="s">
        <v>154</v>
      </c>
      <c r="J6782" s="74">
        <f>計算過程!D6779</f>
        <v>0</v>
      </c>
      <c r="K6782" s="74">
        <f>計算過程!I6779</f>
        <v>0</v>
      </c>
      <c r="L6782" s="74">
        <f>計算過程!J6779</f>
        <v>0</v>
      </c>
      <c r="M6782" s="74">
        <f>計算過程!K6779</f>
        <v>0</v>
      </c>
      <c r="N6782" s="75">
        <f>計算過程!Q6779</f>
        <v>0</v>
      </c>
    </row>
    <row r="6783" spans="8:14">
      <c r="H6783" s="38">
        <v>41922</v>
      </c>
      <c r="I6783" s="39" t="s">
        <v>155</v>
      </c>
      <c r="J6783" s="74">
        <f>計算過程!D6780</f>
        <v>0</v>
      </c>
      <c r="K6783" s="74">
        <f>計算過程!I6780</f>
        <v>0</v>
      </c>
      <c r="L6783" s="74">
        <f>計算過程!J6780</f>
        <v>0</v>
      </c>
      <c r="M6783" s="74">
        <f>計算過程!K6780</f>
        <v>0</v>
      </c>
      <c r="N6783" s="75">
        <f>計算過程!Q6780</f>
        <v>0</v>
      </c>
    </row>
    <row r="6784" spans="8:14">
      <c r="H6784" s="38">
        <v>41922</v>
      </c>
      <c r="I6784" s="39" t="s">
        <v>156</v>
      </c>
      <c r="J6784" s="74">
        <f>計算過程!D6781</f>
        <v>0</v>
      </c>
      <c r="K6784" s="74">
        <f>計算過程!I6781</f>
        <v>0</v>
      </c>
      <c r="L6784" s="74">
        <f>計算過程!J6781</f>
        <v>0</v>
      </c>
      <c r="M6784" s="74">
        <f>計算過程!K6781</f>
        <v>0</v>
      </c>
      <c r="N6784" s="75">
        <f>計算過程!Q6781</f>
        <v>0</v>
      </c>
    </row>
    <row r="6785" spans="8:14">
      <c r="H6785" s="38">
        <v>41922</v>
      </c>
      <c r="I6785" s="39" t="s">
        <v>157</v>
      </c>
      <c r="J6785" s="74">
        <f>計算過程!D6782</f>
        <v>0</v>
      </c>
      <c r="K6785" s="74">
        <f>計算過程!I6782</f>
        <v>0</v>
      </c>
      <c r="L6785" s="74">
        <f>計算過程!J6782</f>
        <v>0</v>
      </c>
      <c r="M6785" s="74">
        <f>計算過程!K6782</f>
        <v>0</v>
      </c>
      <c r="N6785" s="75">
        <f>計算過程!Q6782</f>
        <v>0</v>
      </c>
    </row>
    <row r="6786" spans="8:14">
      <c r="H6786" s="38">
        <v>41922</v>
      </c>
      <c r="I6786" s="39" t="s">
        <v>158</v>
      </c>
      <c r="J6786" s="74">
        <f>計算過程!D6783</f>
        <v>0</v>
      </c>
      <c r="K6786" s="74">
        <f>計算過程!I6783</f>
        <v>0</v>
      </c>
      <c r="L6786" s="74">
        <f>計算過程!J6783</f>
        <v>0</v>
      </c>
      <c r="M6786" s="74">
        <f>計算過程!K6783</f>
        <v>0</v>
      </c>
      <c r="N6786" s="75">
        <f>計算過程!Q6783</f>
        <v>0</v>
      </c>
    </row>
    <row r="6787" spans="8:14">
      <c r="H6787" s="38">
        <v>41922</v>
      </c>
      <c r="I6787" s="39" t="s">
        <v>159</v>
      </c>
      <c r="J6787" s="74">
        <f>計算過程!D6784</f>
        <v>0</v>
      </c>
      <c r="K6787" s="74">
        <f>計算過程!I6784</f>
        <v>0</v>
      </c>
      <c r="L6787" s="74">
        <f>計算過程!J6784</f>
        <v>0</v>
      </c>
      <c r="M6787" s="74">
        <f>計算過程!K6784</f>
        <v>0</v>
      </c>
      <c r="N6787" s="75">
        <f>計算過程!Q6784</f>
        <v>0</v>
      </c>
    </row>
    <row r="6788" spans="8:14">
      <c r="H6788" s="38">
        <v>41922</v>
      </c>
      <c r="I6788" s="39" t="s">
        <v>160</v>
      </c>
      <c r="J6788" s="74">
        <f>計算過程!D6785</f>
        <v>0</v>
      </c>
      <c r="K6788" s="74">
        <f>計算過程!I6785</f>
        <v>0</v>
      </c>
      <c r="L6788" s="74">
        <f>計算過程!J6785</f>
        <v>0</v>
      </c>
      <c r="M6788" s="74">
        <f>計算過程!K6785</f>
        <v>0</v>
      </c>
      <c r="N6788" s="75">
        <f>計算過程!Q6785</f>
        <v>0</v>
      </c>
    </row>
    <row r="6789" spans="8:14">
      <c r="H6789" s="38">
        <v>41922</v>
      </c>
      <c r="I6789" s="39" t="s">
        <v>161</v>
      </c>
      <c r="J6789" s="74">
        <f>計算過程!D6786</f>
        <v>0</v>
      </c>
      <c r="K6789" s="74">
        <f>計算過程!I6786</f>
        <v>0</v>
      </c>
      <c r="L6789" s="74">
        <f>計算過程!J6786</f>
        <v>0</v>
      </c>
      <c r="M6789" s="74">
        <f>計算過程!K6786</f>
        <v>0</v>
      </c>
      <c r="N6789" s="75">
        <f>計算過程!Q6786</f>
        <v>0</v>
      </c>
    </row>
    <row r="6790" spans="8:14">
      <c r="H6790" s="38">
        <v>41922</v>
      </c>
      <c r="I6790" s="39" t="s">
        <v>162</v>
      </c>
      <c r="J6790" s="74">
        <f>計算過程!D6787</f>
        <v>0</v>
      </c>
      <c r="K6790" s="74">
        <f>計算過程!I6787</f>
        <v>0</v>
      </c>
      <c r="L6790" s="74">
        <f>計算過程!J6787</f>
        <v>0</v>
      </c>
      <c r="M6790" s="74">
        <f>計算過程!K6787</f>
        <v>0</v>
      </c>
      <c r="N6790" s="75">
        <f>計算過程!Q6787</f>
        <v>0</v>
      </c>
    </row>
    <row r="6791" spans="8:14">
      <c r="H6791" s="38">
        <v>41922</v>
      </c>
      <c r="I6791" s="39" t="s">
        <v>163</v>
      </c>
      <c r="J6791" s="74">
        <f>計算過程!D6788</f>
        <v>0</v>
      </c>
      <c r="K6791" s="74">
        <f>計算過程!I6788</f>
        <v>0</v>
      </c>
      <c r="L6791" s="74">
        <f>計算過程!J6788</f>
        <v>0</v>
      </c>
      <c r="M6791" s="74">
        <f>計算過程!K6788</f>
        <v>0</v>
      </c>
      <c r="N6791" s="75">
        <f>計算過程!Q6788</f>
        <v>0</v>
      </c>
    </row>
    <row r="6792" spans="8:14">
      <c r="H6792" s="38">
        <v>41922</v>
      </c>
      <c r="I6792" s="39" t="s">
        <v>164</v>
      </c>
      <c r="J6792" s="74">
        <f>計算過程!D6789</f>
        <v>0</v>
      </c>
      <c r="K6792" s="74">
        <f>計算過程!I6789</f>
        <v>0</v>
      </c>
      <c r="L6792" s="74">
        <f>計算過程!J6789</f>
        <v>0</v>
      </c>
      <c r="M6792" s="74">
        <f>計算過程!K6789</f>
        <v>0</v>
      </c>
      <c r="N6792" s="75">
        <f>計算過程!Q6789</f>
        <v>0</v>
      </c>
    </row>
    <row r="6793" spans="8:14">
      <c r="H6793" s="38">
        <v>41922</v>
      </c>
      <c r="I6793" s="39" t="s">
        <v>165</v>
      </c>
      <c r="J6793" s="74">
        <f>計算過程!D6790</f>
        <v>0</v>
      </c>
      <c r="K6793" s="74">
        <f>計算過程!I6790</f>
        <v>0</v>
      </c>
      <c r="L6793" s="74">
        <f>計算過程!J6790</f>
        <v>0</v>
      </c>
      <c r="M6793" s="74">
        <f>計算過程!K6790</f>
        <v>0</v>
      </c>
      <c r="N6793" s="75">
        <f>計算過程!Q6790</f>
        <v>0</v>
      </c>
    </row>
    <row r="6794" spans="8:14">
      <c r="H6794" s="38">
        <v>41922</v>
      </c>
      <c r="I6794" s="39" t="s">
        <v>166</v>
      </c>
      <c r="J6794" s="74">
        <f>計算過程!D6791</f>
        <v>0</v>
      </c>
      <c r="K6794" s="74">
        <f>計算過程!I6791</f>
        <v>0</v>
      </c>
      <c r="L6794" s="74">
        <f>計算過程!J6791</f>
        <v>0</v>
      </c>
      <c r="M6794" s="74">
        <f>計算過程!K6791</f>
        <v>0</v>
      </c>
      <c r="N6794" s="75">
        <f>計算過程!Q6791</f>
        <v>0</v>
      </c>
    </row>
    <row r="6795" spans="8:14">
      <c r="H6795" s="38">
        <v>41922</v>
      </c>
      <c r="I6795" s="39" t="s">
        <v>167</v>
      </c>
      <c r="J6795" s="74">
        <f>計算過程!D6792</f>
        <v>0</v>
      </c>
      <c r="K6795" s="74">
        <f>計算過程!I6792</f>
        <v>0</v>
      </c>
      <c r="L6795" s="74">
        <f>計算過程!J6792</f>
        <v>0</v>
      </c>
      <c r="M6795" s="74">
        <f>計算過程!K6792</f>
        <v>0</v>
      </c>
      <c r="N6795" s="75">
        <f>計算過程!Q6792</f>
        <v>0</v>
      </c>
    </row>
    <row r="6796" spans="8:14">
      <c r="H6796" s="38">
        <v>41922</v>
      </c>
      <c r="I6796" s="39" t="s">
        <v>168</v>
      </c>
      <c r="J6796" s="74">
        <f>計算過程!D6793</f>
        <v>0</v>
      </c>
      <c r="K6796" s="74">
        <f>計算過程!I6793</f>
        <v>0</v>
      </c>
      <c r="L6796" s="74">
        <f>計算過程!J6793</f>
        <v>0</v>
      </c>
      <c r="M6796" s="74">
        <f>計算過程!K6793</f>
        <v>0</v>
      </c>
      <c r="N6796" s="75">
        <f>計算過程!Q6793</f>
        <v>0</v>
      </c>
    </row>
    <row r="6797" spans="8:14">
      <c r="H6797" s="38">
        <v>41922</v>
      </c>
      <c r="I6797" s="39" t="s">
        <v>169</v>
      </c>
      <c r="J6797" s="74">
        <f>計算過程!D6794</f>
        <v>0</v>
      </c>
      <c r="K6797" s="74">
        <f>計算過程!I6794</f>
        <v>0</v>
      </c>
      <c r="L6797" s="74">
        <f>計算過程!J6794</f>
        <v>0</v>
      </c>
      <c r="M6797" s="74">
        <f>計算過程!K6794</f>
        <v>0</v>
      </c>
      <c r="N6797" s="75">
        <f>計算過程!Q6794</f>
        <v>0</v>
      </c>
    </row>
    <row r="6798" spans="8:14">
      <c r="H6798" s="38">
        <v>41922</v>
      </c>
      <c r="I6798" s="39" t="s">
        <v>170</v>
      </c>
      <c r="J6798" s="74">
        <f>計算過程!D6795</f>
        <v>0</v>
      </c>
      <c r="K6798" s="74">
        <f>計算過程!I6795</f>
        <v>0</v>
      </c>
      <c r="L6798" s="74">
        <f>計算過程!J6795</f>
        <v>0</v>
      </c>
      <c r="M6798" s="74">
        <f>計算過程!K6795</f>
        <v>0</v>
      </c>
      <c r="N6798" s="75">
        <f>計算過程!Q6795</f>
        <v>0</v>
      </c>
    </row>
    <row r="6799" spans="8:14">
      <c r="H6799" s="38">
        <v>41922</v>
      </c>
      <c r="I6799" s="39" t="s">
        <v>171</v>
      </c>
      <c r="J6799" s="74">
        <f>計算過程!D6796</f>
        <v>0</v>
      </c>
      <c r="K6799" s="74">
        <f>計算過程!I6796</f>
        <v>0</v>
      </c>
      <c r="L6799" s="74">
        <f>計算過程!J6796</f>
        <v>0</v>
      </c>
      <c r="M6799" s="74">
        <f>計算過程!K6796</f>
        <v>0</v>
      </c>
      <c r="N6799" s="75">
        <f>計算過程!Q6796</f>
        <v>0</v>
      </c>
    </row>
    <row r="6800" spans="8:14">
      <c r="H6800" s="38">
        <v>41922</v>
      </c>
      <c r="I6800" s="39" t="s">
        <v>172</v>
      </c>
      <c r="J6800" s="74">
        <f>計算過程!D6797</f>
        <v>0</v>
      </c>
      <c r="K6800" s="74">
        <f>計算過程!I6797</f>
        <v>0</v>
      </c>
      <c r="L6800" s="74">
        <f>計算過程!J6797</f>
        <v>0</v>
      </c>
      <c r="M6800" s="74">
        <f>計算過程!K6797</f>
        <v>0</v>
      </c>
      <c r="N6800" s="75">
        <f>計算過程!Q6797</f>
        <v>0</v>
      </c>
    </row>
    <row r="6801" spans="8:14">
      <c r="H6801" s="38">
        <v>41923</v>
      </c>
      <c r="I6801" s="39" t="s">
        <v>149</v>
      </c>
      <c r="J6801" s="74">
        <f>計算過程!D6798</f>
        <v>0</v>
      </c>
      <c r="K6801" s="74">
        <f>計算過程!I6798</f>
        <v>0</v>
      </c>
      <c r="L6801" s="74">
        <f>計算過程!J6798</f>
        <v>0</v>
      </c>
      <c r="M6801" s="74">
        <f>計算過程!K6798</f>
        <v>0</v>
      </c>
      <c r="N6801" s="75">
        <f>計算過程!Q6798</f>
        <v>0</v>
      </c>
    </row>
    <row r="6802" spans="8:14">
      <c r="H6802" s="38">
        <v>41923</v>
      </c>
      <c r="I6802" s="39" t="s">
        <v>150</v>
      </c>
      <c r="J6802" s="74">
        <f>計算過程!D6799</f>
        <v>0</v>
      </c>
      <c r="K6802" s="74">
        <f>計算過程!I6799</f>
        <v>0</v>
      </c>
      <c r="L6802" s="74">
        <f>計算過程!J6799</f>
        <v>0</v>
      </c>
      <c r="M6802" s="74">
        <f>計算過程!K6799</f>
        <v>0</v>
      </c>
      <c r="N6802" s="75">
        <f>計算過程!Q6799</f>
        <v>0</v>
      </c>
    </row>
    <row r="6803" spans="8:14">
      <c r="H6803" s="38">
        <v>41923</v>
      </c>
      <c r="I6803" s="39" t="s">
        <v>151</v>
      </c>
      <c r="J6803" s="74">
        <f>計算過程!D6800</f>
        <v>0</v>
      </c>
      <c r="K6803" s="74">
        <f>計算過程!I6800</f>
        <v>0</v>
      </c>
      <c r="L6803" s="74">
        <f>計算過程!J6800</f>
        <v>0</v>
      </c>
      <c r="M6803" s="74">
        <f>計算過程!K6800</f>
        <v>0</v>
      </c>
      <c r="N6803" s="75">
        <f>計算過程!Q6800</f>
        <v>0</v>
      </c>
    </row>
    <row r="6804" spans="8:14">
      <c r="H6804" s="38">
        <v>41923</v>
      </c>
      <c r="I6804" s="39" t="s">
        <v>152</v>
      </c>
      <c r="J6804" s="74">
        <f>計算過程!D6801</f>
        <v>0</v>
      </c>
      <c r="K6804" s="74">
        <f>計算過程!I6801</f>
        <v>0</v>
      </c>
      <c r="L6804" s="74">
        <f>計算過程!J6801</f>
        <v>0</v>
      </c>
      <c r="M6804" s="74">
        <f>計算過程!K6801</f>
        <v>0</v>
      </c>
      <c r="N6804" s="75">
        <f>計算過程!Q6801</f>
        <v>0</v>
      </c>
    </row>
    <row r="6805" spans="8:14">
      <c r="H6805" s="38">
        <v>41923</v>
      </c>
      <c r="I6805" s="39" t="s">
        <v>153</v>
      </c>
      <c r="J6805" s="74">
        <f>計算過程!D6802</f>
        <v>0</v>
      </c>
      <c r="K6805" s="74">
        <f>計算過程!I6802</f>
        <v>0</v>
      </c>
      <c r="L6805" s="74">
        <f>計算過程!J6802</f>
        <v>0</v>
      </c>
      <c r="M6805" s="74">
        <f>計算過程!K6802</f>
        <v>0</v>
      </c>
      <c r="N6805" s="75">
        <f>計算過程!Q6802</f>
        <v>0</v>
      </c>
    </row>
    <row r="6806" spans="8:14">
      <c r="H6806" s="38">
        <v>41923</v>
      </c>
      <c r="I6806" s="39" t="s">
        <v>154</v>
      </c>
      <c r="J6806" s="74">
        <f>計算過程!D6803</f>
        <v>0</v>
      </c>
      <c r="K6806" s="74">
        <f>計算過程!I6803</f>
        <v>0</v>
      </c>
      <c r="L6806" s="74">
        <f>計算過程!J6803</f>
        <v>0</v>
      </c>
      <c r="M6806" s="74">
        <f>計算過程!K6803</f>
        <v>0</v>
      </c>
      <c r="N6806" s="75">
        <f>計算過程!Q6803</f>
        <v>0</v>
      </c>
    </row>
    <row r="6807" spans="8:14">
      <c r="H6807" s="38">
        <v>41923</v>
      </c>
      <c r="I6807" s="39" t="s">
        <v>155</v>
      </c>
      <c r="J6807" s="74">
        <f>計算過程!D6804</f>
        <v>0</v>
      </c>
      <c r="K6807" s="74">
        <f>計算過程!I6804</f>
        <v>0</v>
      </c>
      <c r="L6807" s="74">
        <f>計算過程!J6804</f>
        <v>0</v>
      </c>
      <c r="M6807" s="74">
        <f>計算過程!K6804</f>
        <v>0</v>
      </c>
      <c r="N6807" s="75">
        <f>計算過程!Q6804</f>
        <v>0</v>
      </c>
    </row>
    <row r="6808" spans="8:14">
      <c r="H6808" s="38">
        <v>41923</v>
      </c>
      <c r="I6808" s="39" t="s">
        <v>156</v>
      </c>
      <c r="J6808" s="74">
        <f>計算過程!D6805</f>
        <v>0</v>
      </c>
      <c r="K6808" s="74">
        <f>計算過程!I6805</f>
        <v>0</v>
      </c>
      <c r="L6808" s="74">
        <f>計算過程!J6805</f>
        <v>0</v>
      </c>
      <c r="M6808" s="74">
        <f>計算過程!K6805</f>
        <v>0</v>
      </c>
      <c r="N6808" s="75">
        <f>計算過程!Q6805</f>
        <v>0</v>
      </c>
    </row>
    <row r="6809" spans="8:14">
      <c r="H6809" s="38">
        <v>41923</v>
      </c>
      <c r="I6809" s="39" t="s">
        <v>157</v>
      </c>
      <c r="J6809" s="74">
        <f>計算過程!D6806</f>
        <v>0</v>
      </c>
      <c r="K6809" s="74">
        <f>計算過程!I6806</f>
        <v>0</v>
      </c>
      <c r="L6809" s="74">
        <f>計算過程!J6806</f>
        <v>0</v>
      </c>
      <c r="M6809" s="74">
        <f>計算過程!K6806</f>
        <v>0</v>
      </c>
      <c r="N6809" s="75">
        <f>計算過程!Q6806</f>
        <v>0</v>
      </c>
    </row>
    <row r="6810" spans="8:14">
      <c r="H6810" s="38">
        <v>41923</v>
      </c>
      <c r="I6810" s="39" t="s">
        <v>158</v>
      </c>
      <c r="J6810" s="74">
        <f>計算過程!D6807</f>
        <v>0</v>
      </c>
      <c r="K6810" s="74">
        <f>計算過程!I6807</f>
        <v>0</v>
      </c>
      <c r="L6810" s="74">
        <f>計算過程!J6807</f>
        <v>0</v>
      </c>
      <c r="M6810" s="74">
        <f>計算過程!K6807</f>
        <v>0</v>
      </c>
      <c r="N6810" s="75">
        <f>計算過程!Q6807</f>
        <v>0</v>
      </c>
    </row>
    <row r="6811" spans="8:14">
      <c r="H6811" s="38">
        <v>41923</v>
      </c>
      <c r="I6811" s="39" t="s">
        <v>159</v>
      </c>
      <c r="J6811" s="74">
        <f>計算過程!D6808</f>
        <v>0</v>
      </c>
      <c r="K6811" s="74">
        <f>計算過程!I6808</f>
        <v>0</v>
      </c>
      <c r="L6811" s="74">
        <f>計算過程!J6808</f>
        <v>0</v>
      </c>
      <c r="M6811" s="74">
        <f>計算過程!K6808</f>
        <v>0</v>
      </c>
      <c r="N6811" s="75">
        <f>計算過程!Q6808</f>
        <v>0</v>
      </c>
    </row>
    <row r="6812" spans="8:14">
      <c r="H6812" s="38">
        <v>41923</v>
      </c>
      <c r="I6812" s="39" t="s">
        <v>160</v>
      </c>
      <c r="J6812" s="74">
        <f>計算過程!D6809</f>
        <v>0</v>
      </c>
      <c r="K6812" s="74">
        <f>計算過程!I6809</f>
        <v>0</v>
      </c>
      <c r="L6812" s="74">
        <f>計算過程!J6809</f>
        <v>0</v>
      </c>
      <c r="M6812" s="74">
        <f>計算過程!K6809</f>
        <v>0</v>
      </c>
      <c r="N6812" s="75">
        <f>計算過程!Q6809</f>
        <v>0</v>
      </c>
    </row>
    <row r="6813" spans="8:14">
      <c r="H6813" s="38">
        <v>41923</v>
      </c>
      <c r="I6813" s="39" t="s">
        <v>161</v>
      </c>
      <c r="J6813" s="74">
        <f>計算過程!D6810</f>
        <v>0</v>
      </c>
      <c r="K6813" s="74">
        <f>計算過程!I6810</f>
        <v>0</v>
      </c>
      <c r="L6813" s="74">
        <f>計算過程!J6810</f>
        <v>0</v>
      </c>
      <c r="M6813" s="74">
        <f>計算過程!K6810</f>
        <v>0</v>
      </c>
      <c r="N6813" s="75">
        <f>計算過程!Q6810</f>
        <v>0</v>
      </c>
    </row>
    <row r="6814" spans="8:14">
      <c r="H6814" s="38">
        <v>41923</v>
      </c>
      <c r="I6814" s="39" t="s">
        <v>162</v>
      </c>
      <c r="J6814" s="74">
        <f>計算過程!D6811</f>
        <v>0</v>
      </c>
      <c r="K6814" s="74">
        <f>計算過程!I6811</f>
        <v>0</v>
      </c>
      <c r="L6814" s="74">
        <f>計算過程!J6811</f>
        <v>0</v>
      </c>
      <c r="M6814" s="74">
        <f>計算過程!K6811</f>
        <v>0</v>
      </c>
      <c r="N6814" s="75">
        <f>計算過程!Q6811</f>
        <v>0</v>
      </c>
    </row>
    <row r="6815" spans="8:14">
      <c r="H6815" s="38">
        <v>41923</v>
      </c>
      <c r="I6815" s="39" t="s">
        <v>163</v>
      </c>
      <c r="J6815" s="74">
        <f>計算過程!D6812</f>
        <v>0</v>
      </c>
      <c r="K6815" s="74">
        <f>計算過程!I6812</f>
        <v>0</v>
      </c>
      <c r="L6815" s="74">
        <f>計算過程!J6812</f>
        <v>0</v>
      </c>
      <c r="M6815" s="74">
        <f>計算過程!K6812</f>
        <v>0</v>
      </c>
      <c r="N6815" s="75">
        <f>計算過程!Q6812</f>
        <v>0</v>
      </c>
    </row>
    <row r="6816" spans="8:14">
      <c r="H6816" s="38">
        <v>41923</v>
      </c>
      <c r="I6816" s="39" t="s">
        <v>164</v>
      </c>
      <c r="J6816" s="74">
        <f>計算過程!D6813</f>
        <v>0</v>
      </c>
      <c r="K6816" s="74">
        <f>計算過程!I6813</f>
        <v>0</v>
      </c>
      <c r="L6816" s="74">
        <f>計算過程!J6813</f>
        <v>0</v>
      </c>
      <c r="M6816" s="74">
        <f>計算過程!K6813</f>
        <v>0</v>
      </c>
      <c r="N6816" s="75">
        <f>計算過程!Q6813</f>
        <v>0</v>
      </c>
    </row>
    <row r="6817" spans="8:14">
      <c r="H6817" s="38">
        <v>41923</v>
      </c>
      <c r="I6817" s="39" t="s">
        <v>165</v>
      </c>
      <c r="J6817" s="74">
        <f>計算過程!D6814</f>
        <v>0</v>
      </c>
      <c r="K6817" s="74">
        <f>計算過程!I6814</f>
        <v>0</v>
      </c>
      <c r="L6817" s="74">
        <f>計算過程!J6814</f>
        <v>0</v>
      </c>
      <c r="M6817" s="74">
        <f>計算過程!K6814</f>
        <v>0</v>
      </c>
      <c r="N6817" s="75">
        <f>計算過程!Q6814</f>
        <v>0</v>
      </c>
    </row>
    <row r="6818" spans="8:14">
      <c r="H6818" s="38">
        <v>41923</v>
      </c>
      <c r="I6818" s="39" t="s">
        <v>166</v>
      </c>
      <c r="J6818" s="74">
        <f>計算過程!D6815</f>
        <v>0</v>
      </c>
      <c r="K6818" s="74">
        <f>計算過程!I6815</f>
        <v>0</v>
      </c>
      <c r="L6818" s="74">
        <f>計算過程!J6815</f>
        <v>0</v>
      </c>
      <c r="M6818" s="74">
        <f>計算過程!K6815</f>
        <v>0</v>
      </c>
      <c r="N6818" s="75">
        <f>計算過程!Q6815</f>
        <v>0</v>
      </c>
    </row>
    <row r="6819" spans="8:14">
      <c r="H6819" s="38">
        <v>41923</v>
      </c>
      <c r="I6819" s="39" t="s">
        <v>167</v>
      </c>
      <c r="J6819" s="74">
        <f>計算過程!D6816</f>
        <v>0</v>
      </c>
      <c r="K6819" s="74">
        <f>計算過程!I6816</f>
        <v>0</v>
      </c>
      <c r="L6819" s="74">
        <f>計算過程!J6816</f>
        <v>0</v>
      </c>
      <c r="M6819" s="74">
        <f>計算過程!K6816</f>
        <v>0</v>
      </c>
      <c r="N6819" s="75">
        <f>計算過程!Q6816</f>
        <v>0</v>
      </c>
    </row>
    <row r="6820" spans="8:14">
      <c r="H6820" s="38">
        <v>41923</v>
      </c>
      <c r="I6820" s="39" t="s">
        <v>168</v>
      </c>
      <c r="J6820" s="74">
        <f>計算過程!D6817</f>
        <v>0</v>
      </c>
      <c r="K6820" s="74">
        <f>計算過程!I6817</f>
        <v>0</v>
      </c>
      <c r="L6820" s="74">
        <f>計算過程!J6817</f>
        <v>0</v>
      </c>
      <c r="M6820" s="74">
        <f>計算過程!K6817</f>
        <v>0</v>
      </c>
      <c r="N6820" s="75">
        <f>計算過程!Q6817</f>
        <v>0</v>
      </c>
    </row>
    <row r="6821" spans="8:14">
      <c r="H6821" s="38">
        <v>41923</v>
      </c>
      <c r="I6821" s="39" t="s">
        <v>169</v>
      </c>
      <c r="J6821" s="74">
        <f>計算過程!D6818</f>
        <v>0</v>
      </c>
      <c r="K6821" s="74">
        <f>計算過程!I6818</f>
        <v>0</v>
      </c>
      <c r="L6821" s="74">
        <f>計算過程!J6818</f>
        <v>0</v>
      </c>
      <c r="M6821" s="74">
        <f>計算過程!K6818</f>
        <v>0</v>
      </c>
      <c r="N6821" s="75">
        <f>計算過程!Q6818</f>
        <v>0</v>
      </c>
    </row>
    <row r="6822" spans="8:14">
      <c r="H6822" s="38">
        <v>41923</v>
      </c>
      <c r="I6822" s="39" t="s">
        <v>170</v>
      </c>
      <c r="J6822" s="74">
        <f>計算過程!D6819</f>
        <v>0</v>
      </c>
      <c r="K6822" s="74">
        <f>計算過程!I6819</f>
        <v>0</v>
      </c>
      <c r="L6822" s="74">
        <f>計算過程!J6819</f>
        <v>0</v>
      </c>
      <c r="M6822" s="74">
        <f>計算過程!K6819</f>
        <v>0</v>
      </c>
      <c r="N6822" s="75">
        <f>計算過程!Q6819</f>
        <v>0</v>
      </c>
    </row>
    <row r="6823" spans="8:14">
      <c r="H6823" s="38">
        <v>41923</v>
      </c>
      <c r="I6823" s="39" t="s">
        <v>171</v>
      </c>
      <c r="J6823" s="74">
        <f>計算過程!D6820</f>
        <v>0</v>
      </c>
      <c r="K6823" s="74">
        <f>計算過程!I6820</f>
        <v>0</v>
      </c>
      <c r="L6823" s="74">
        <f>計算過程!J6820</f>
        <v>0</v>
      </c>
      <c r="M6823" s="74">
        <f>計算過程!K6820</f>
        <v>0</v>
      </c>
      <c r="N6823" s="75">
        <f>計算過程!Q6820</f>
        <v>0</v>
      </c>
    </row>
    <row r="6824" spans="8:14">
      <c r="H6824" s="38">
        <v>41923</v>
      </c>
      <c r="I6824" s="39" t="s">
        <v>172</v>
      </c>
      <c r="J6824" s="74">
        <f>計算過程!D6821</f>
        <v>0</v>
      </c>
      <c r="K6824" s="74">
        <f>計算過程!I6821</f>
        <v>0</v>
      </c>
      <c r="L6824" s="74">
        <f>計算過程!J6821</f>
        <v>0</v>
      </c>
      <c r="M6824" s="74">
        <f>計算過程!K6821</f>
        <v>0</v>
      </c>
      <c r="N6824" s="75">
        <f>計算過程!Q6821</f>
        <v>0</v>
      </c>
    </row>
    <row r="6825" spans="8:14">
      <c r="H6825" s="38">
        <v>41924</v>
      </c>
      <c r="I6825" s="39" t="s">
        <v>149</v>
      </c>
      <c r="J6825" s="74">
        <f>計算過程!D6822</f>
        <v>0</v>
      </c>
      <c r="K6825" s="74">
        <f>計算過程!I6822</f>
        <v>0</v>
      </c>
      <c r="L6825" s="74">
        <f>計算過程!J6822</f>
        <v>0</v>
      </c>
      <c r="M6825" s="74">
        <f>計算過程!K6822</f>
        <v>0</v>
      </c>
      <c r="N6825" s="75">
        <f>計算過程!Q6822</f>
        <v>0</v>
      </c>
    </row>
    <row r="6826" spans="8:14">
      <c r="H6826" s="38">
        <v>41924</v>
      </c>
      <c r="I6826" s="39" t="s">
        <v>150</v>
      </c>
      <c r="J6826" s="74">
        <f>計算過程!D6823</f>
        <v>0</v>
      </c>
      <c r="K6826" s="74">
        <f>計算過程!I6823</f>
        <v>0</v>
      </c>
      <c r="L6826" s="74">
        <f>計算過程!J6823</f>
        <v>0</v>
      </c>
      <c r="M6826" s="74">
        <f>計算過程!K6823</f>
        <v>0</v>
      </c>
      <c r="N6826" s="75">
        <f>計算過程!Q6823</f>
        <v>0</v>
      </c>
    </row>
    <row r="6827" spans="8:14">
      <c r="H6827" s="38">
        <v>41924</v>
      </c>
      <c r="I6827" s="39" t="s">
        <v>151</v>
      </c>
      <c r="J6827" s="74">
        <f>計算過程!D6824</f>
        <v>0</v>
      </c>
      <c r="K6827" s="74">
        <f>計算過程!I6824</f>
        <v>0</v>
      </c>
      <c r="L6827" s="74">
        <f>計算過程!J6824</f>
        <v>0</v>
      </c>
      <c r="M6827" s="74">
        <f>計算過程!K6824</f>
        <v>0</v>
      </c>
      <c r="N6827" s="75">
        <f>計算過程!Q6824</f>
        <v>0</v>
      </c>
    </row>
    <row r="6828" spans="8:14">
      <c r="H6828" s="38">
        <v>41924</v>
      </c>
      <c r="I6828" s="39" t="s">
        <v>152</v>
      </c>
      <c r="J6828" s="74">
        <f>計算過程!D6825</f>
        <v>0</v>
      </c>
      <c r="K6828" s="74">
        <f>計算過程!I6825</f>
        <v>0</v>
      </c>
      <c r="L6828" s="74">
        <f>計算過程!J6825</f>
        <v>0</v>
      </c>
      <c r="M6828" s="74">
        <f>計算過程!K6825</f>
        <v>0</v>
      </c>
      <c r="N6828" s="75">
        <f>計算過程!Q6825</f>
        <v>0</v>
      </c>
    </row>
    <row r="6829" spans="8:14">
      <c r="H6829" s="38">
        <v>41924</v>
      </c>
      <c r="I6829" s="39" t="s">
        <v>153</v>
      </c>
      <c r="J6829" s="74">
        <f>計算過程!D6826</f>
        <v>0</v>
      </c>
      <c r="K6829" s="74">
        <f>計算過程!I6826</f>
        <v>0</v>
      </c>
      <c r="L6829" s="74">
        <f>計算過程!J6826</f>
        <v>0</v>
      </c>
      <c r="M6829" s="74">
        <f>計算過程!K6826</f>
        <v>0</v>
      </c>
      <c r="N6829" s="75">
        <f>計算過程!Q6826</f>
        <v>0</v>
      </c>
    </row>
    <row r="6830" spans="8:14">
      <c r="H6830" s="38">
        <v>41924</v>
      </c>
      <c r="I6830" s="39" t="s">
        <v>154</v>
      </c>
      <c r="J6830" s="74">
        <f>計算過程!D6827</f>
        <v>0</v>
      </c>
      <c r="K6830" s="74">
        <f>計算過程!I6827</f>
        <v>0</v>
      </c>
      <c r="L6830" s="74">
        <f>計算過程!J6827</f>
        <v>0</v>
      </c>
      <c r="M6830" s="74">
        <f>計算過程!K6827</f>
        <v>0</v>
      </c>
      <c r="N6830" s="75">
        <f>計算過程!Q6827</f>
        <v>0</v>
      </c>
    </row>
    <row r="6831" spans="8:14">
      <c r="H6831" s="38">
        <v>41924</v>
      </c>
      <c r="I6831" s="39" t="s">
        <v>155</v>
      </c>
      <c r="J6831" s="74">
        <f>計算過程!D6828</f>
        <v>0</v>
      </c>
      <c r="K6831" s="74">
        <f>計算過程!I6828</f>
        <v>0</v>
      </c>
      <c r="L6831" s="74">
        <f>計算過程!J6828</f>
        <v>0</v>
      </c>
      <c r="M6831" s="74">
        <f>計算過程!K6828</f>
        <v>0</v>
      </c>
      <c r="N6831" s="75">
        <f>計算過程!Q6828</f>
        <v>0</v>
      </c>
    </row>
    <row r="6832" spans="8:14">
      <c r="H6832" s="38">
        <v>41924</v>
      </c>
      <c r="I6832" s="39" t="s">
        <v>156</v>
      </c>
      <c r="J6832" s="74">
        <f>計算過程!D6829</f>
        <v>0</v>
      </c>
      <c r="K6832" s="74">
        <f>計算過程!I6829</f>
        <v>0</v>
      </c>
      <c r="L6832" s="74">
        <f>計算過程!J6829</f>
        <v>0</v>
      </c>
      <c r="M6832" s="74">
        <f>計算過程!K6829</f>
        <v>0</v>
      </c>
      <c r="N6832" s="75">
        <f>計算過程!Q6829</f>
        <v>0</v>
      </c>
    </row>
    <row r="6833" spans="8:14">
      <c r="H6833" s="38">
        <v>41924</v>
      </c>
      <c r="I6833" s="39" t="s">
        <v>157</v>
      </c>
      <c r="J6833" s="74">
        <f>計算過程!D6830</f>
        <v>0</v>
      </c>
      <c r="K6833" s="74">
        <f>計算過程!I6830</f>
        <v>0</v>
      </c>
      <c r="L6833" s="74">
        <f>計算過程!J6830</f>
        <v>0</v>
      </c>
      <c r="M6833" s="74">
        <f>計算過程!K6830</f>
        <v>0</v>
      </c>
      <c r="N6833" s="75">
        <f>計算過程!Q6830</f>
        <v>0</v>
      </c>
    </row>
    <row r="6834" spans="8:14">
      <c r="H6834" s="38">
        <v>41924</v>
      </c>
      <c r="I6834" s="39" t="s">
        <v>158</v>
      </c>
      <c r="J6834" s="74">
        <f>計算過程!D6831</f>
        <v>0</v>
      </c>
      <c r="K6834" s="74">
        <f>計算過程!I6831</f>
        <v>0</v>
      </c>
      <c r="L6834" s="74">
        <f>計算過程!J6831</f>
        <v>0</v>
      </c>
      <c r="M6834" s="74">
        <f>計算過程!K6831</f>
        <v>0</v>
      </c>
      <c r="N6834" s="75">
        <f>計算過程!Q6831</f>
        <v>0</v>
      </c>
    </row>
    <row r="6835" spans="8:14">
      <c r="H6835" s="38">
        <v>41924</v>
      </c>
      <c r="I6835" s="39" t="s">
        <v>159</v>
      </c>
      <c r="J6835" s="74">
        <f>計算過程!D6832</f>
        <v>0</v>
      </c>
      <c r="K6835" s="74">
        <f>計算過程!I6832</f>
        <v>0</v>
      </c>
      <c r="L6835" s="74">
        <f>計算過程!J6832</f>
        <v>0</v>
      </c>
      <c r="M6835" s="74">
        <f>計算過程!K6832</f>
        <v>0</v>
      </c>
      <c r="N6835" s="75">
        <f>計算過程!Q6832</f>
        <v>0</v>
      </c>
    </row>
    <row r="6836" spans="8:14">
      <c r="H6836" s="38">
        <v>41924</v>
      </c>
      <c r="I6836" s="39" t="s">
        <v>160</v>
      </c>
      <c r="J6836" s="74">
        <f>計算過程!D6833</f>
        <v>0</v>
      </c>
      <c r="K6836" s="74">
        <f>計算過程!I6833</f>
        <v>0</v>
      </c>
      <c r="L6836" s="74">
        <f>計算過程!J6833</f>
        <v>0</v>
      </c>
      <c r="M6836" s="74">
        <f>計算過程!K6833</f>
        <v>0</v>
      </c>
      <c r="N6836" s="75">
        <f>計算過程!Q6833</f>
        <v>0</v>
      </c>
    </row>
    <row r="6837" spans="8:14">
      <c r="H6837" s="38">
        <v>41924</v>
      </c>
      <c r="I6837" s="39" t="s">
        <v>161</v>
      </c>
      <c r="J6837" s="74">
        <f>計算過程!D6834</f>
        <v>0</v>
      </c>
      <c r="K6837" s="74">
        <f>計算過程!I6834</f>
        <v>0</v>
      </c>
      <c r="L6837" s="74">
        <f>計算過程!J6834</f>
        <v>0</v>
      </c>
      <c r="M6837" s="74">
        <f>計算過程!K6834</f>
        <v>0</v>
      </c>
      <c r="N6837" s="75">
        <f>計算過程!Q6834</f>
        <v>0</v>
      </c>
    </row>
    <row r="6838" spans="8:14">
      <c r="H6838" s="38">
        <v>41924</v>
      </c>
      <c r="I6838" s="39" t="s">
        <v>162</v>
      </c>
      <c r="J6838" s="74">
        <f>計算過程!D6835</f>
        <v>0</v>
      </c>
      <c r="K6838" s="74">
        <f>計算過程!I6835</f>
        <v>0</v>
      </c>
      <c r="L6838" s="74">
        <f>計算過程!J6835</f>
        <v>0</v>
      </c>
      <c r="M6838" s="74">
        <f>計算過程!K6835</f>
        <v>0</v>
      </c>
      <c r="N6838" s="75">
        <f>計算過程!Q6835</f>
        <v>0</v>
      </c>
    </row>
    <row r="6839" spans="8:14">
      <c r="H6839" s="38">
        <v>41924</v>
      </c>
      <c r="I6839" s="39" t="s">
        <v>163</v>
      </c>
      <c r="J6839" s="74">
        <f>計算過程!D6836</f>
        <v>0</v>
      </c>
      <c r="K6839" s="74">
        <f>計算過程!I6836</f>
        <v>0</v>
      </c>
      <c r="L6839" s="74">
        <f>計算過程!J6836</f>
        <v>0</v>
      </c>
      <c r="M6839" s="74">
        <f>計算過程!K6836</f>
        <v>0</v>
      </c>
      <c r="N6839" s="75">
        <f>計算過程!Q6836</f>
        <v>0</v>
      </c>
    </row>
    <row r="6840" spans="8:14">
      <c r="H6840" s="38">
        <v>41924</v>
      </c>
      <c r="I6840" s="39" t="s">
        <v>164</v>
      </c>
      <c r="J6840" s="74">
        <f>計算過程!D6837</f>
        <v>0</v>
      </c>
      <c r="K6840" s="74">
        <f>計算過程!I6837</f>
        <v>0</v>
      </c>
      <c r="L6840" s="74">
        <f>計算過程!J6837</f>
        <v>0</v>
      </c>
      <c r="M6840" s="74">
        <f>計算過程!K6837</f>
        <v>0</v>
      </c>
      <c r="N6840" s="75">
        <f>計算過程!Q6837</f>
        <v>0</v>
      </c>
    </row>
    <row r="6841" spans="8:14">
      <c r="H6841" s="38">
        <v>41924</v>
      </c>
      <c r="I6841" s="39" t="s">
        <v>165</v>
      </c>
      <c r="J6841" s="74">
        <f>計算過程!D6838</f>
        <v>0</v>
      </c>
      <c r="K6841" s="74">
        <f>計算過程!I6838</f>
        <v>0</v>
      </c>
      <c r="L6841" s="74">
        <f>計算過程!J6838</f>
        <v>0</v>
      </c>
      <c r="M6841" s="74">
        <f>計算過程!K6838</f>
        <v>0</v>
      </c>
      <c r="N6841" s="75">
        <f>計算過程!Q6838</f>
        <v>0</v>
      </c>
    </row>
    <row r="6842" spans="8:14">
      <c r="H6842" s="38">
        <v>41924</v>
      </c>
      <c r="I6842" s="39" t="s">
        <v>166</v>
      </c>
      <c r="J6842" s="74">
        <f>計算過程!D6839</f>
        <v>0</v>
      </c>
      <c r="K6842" s="74">
        <f>計算過程!I6839</f>
        <v>0</v>
      </c>
      <c r="L6842" s="74">
        <f>計算過程!J6839</f>
        <v>0</v>
      </c>
      <c r="M6842" s="74">
        <f>計算過程!K6839</f>
        <v>0</v>
      </c>
      <c r="N6842" s="75">
        <f>計算過程!Q6839</f>
        <v>0</v>
      </c>
    </row>
    <row r="6843" spans="8:14">
      <c r="H6843" s="38">
        <v>41924</v>
      </c>
      <c r="I6843" s="39" t="s">
        <v>167</v>
      </c>
      <c r="J6843" s="74">
        <f>計算過程!D6840</f>
        <v>0</v>
      </c>
      <c r="K6843" s="74">
        <f>計算過程!I6840</f>
        <v>0</v>
      </c>
      <c r="L6843" s="74">
        <f>計算過程!J6840</f>
        <v>0</v>
      </c>
      <c r="M6843" s="74">
        <f>計算過程!K6840</f>
        <v>0</v>
      </c>
      <c r="N6843" s="75">
        <f>計算過程!Q6840</f>
        <v>0</v>
      </c>
    </row>
    <row r="6844" spans="8:14">
      <c r="H6844" s="38">
        <v>41924</v>
      </c>
      <c r="I6844" s="39" t="s">
        <v>168</v>
      </c>
      <c r="J6844" s="74">
        <f>計算過程!D6841</f>
        <v>0</v>
      </c>
      <c r="K6844" s="74">
        <f>計算過程!I6841</f>
        <v>0</v>
      </c>
      <c r="L6844" s="74">
        <f>計算過程!J6841</f>
        <v>0</v>
      </c>
      <c r="M6844" s="74">
        <f>計算過程!K6841</f>
        <v>0</v>
      </c>
      <c r="N6844" s="75">
        <f>計算過程!Q6841</f>
        <v>0</v>
      </c>
    </row>
    <row r="6845" spans="8:14">
      <c r="H6845" s="38">
        <v>41924</v>
      </c>
      <c r="I6845" s="39" t="s">
        <v>169</v>
      </c>
      <c r="J6845" s="74">
        <f>計算過程!D6842</f>
        <v>0</v>
      </c>
      <c r="K6845" s="74">
        <f>計算過程!I6842</f>
        <v>0</v>
      </c>
      <c r="L6845" s="74">
        <f>計算過程!J6842</f>
        <v>0</v>
      </c>
      <c r="M6845" s="74">
        <f>計算過程!K6842</f>
        <v>0</v>
      </c>
      <c r="N6845" s="75">
        <f>計算過程!Q6842</f>
        <v>0</v>
      </c>
    </row>
    <row r="6846" spans="8:14">
      <c r="H6846" s="38">
        <v>41924</v>
      </c>
      <c r="I6846" s="39" t="s">
        <v>170</v>
      </c>
      <c r="J6846" s="74">
        <f>計算過程!D6843</f>
        <v>0</v>
      </c>
      <c r="K6846" s="74">
        <f>計算過程!I6843</f>
        <v>0</v>
      </c>
      <c r="L6846" s="74">
        <f>計算過程!J6843</f>
        <v>0</v>
      </c>
      <c r="M6846" s="74">
        <f>計算過程!K6843</f>
        <v>0</v>
      </c>
      <c r="N6846" s="75">
        <f>計算過程!Q6843</f>
        <v>0</v>
      </c>
    </row>
    <row r="6847" spans="8:14">
      <c r="H6847" s="38">
        <v>41924</v>
      </c>
      <c r="I6847" s="39" t="s">
        <v>171</v>
      </c>
      <c r="J6847" s="74">
        <f>計算過程!D6844</f>
        <v>0</v>
      </c>
      <c r="K6847" s="74">
        <f>計算過程!I6844</f>
        <v>0</v>
      </c>
      <c r="L6847" s="74">
        <f>計算過程!J6844</f>
        <v>0</v>
      </c>
      <c r="M6847" s="74">
        <f>計算過程!K6844</f>
        <v>0</v>
      </c>
      <c r="N6847" s="75">
        <f>計算過程!Q6844</f>
        <v>0</v>
      </c>
    </row>
    <row r="6848" spans="8:14">
      <c r="H6848" s="38">
        <v>41924</v>
      </c>
      <c r="I6848" s="39" t="s">
        <v>172</v>
      </c>
      <c r="J6848" s="74">
        <f>計算過程!D6845</f>
        <v>0</v>
      </c>
      <c r="K6848" s="74">
        <f>計算過程!I6845</f>
        <v>0</v>
      </c>
      <c r="L6848" s="74">
        <f>計算過程!J6845</f>
        <v>0</v>
      </c>
      <c r="M6848" s="74">
        <f>計算過程!K6845</f>
        <v>0</v>
      </c>
      <c r="N6848" s="75">
        <f>計算過程!Q6845</f>
        <v>0</v>
      </c>
    </row>
    <row r="6849" spans="8:14">
      <c r="H6849" s="38">
        <v>41925</v>
      </c>
      <c r="I6849" s="39" t="s">
        <v>149</v>
      </c>
      <c r="J6849" s="74">
        <f>計算過程!D6846</f>
        <v>0</v>
      </c>
      <c r="K6849" s="74">
        <f>計算過程!I6846</f>
        <v>0</v>
      </c>
      <c r="L6849" s="74">
        <f>計算過程!J6846</f>
        <v>0</v>
      </c>
      <c r="M6849" s="74">
        <f>計算過程!K6846</f>
        <v>0</v>
      </c>
      <c r="N6849" s="75">
        <f>計算過程!Q6846</f>
        <v>0</v>
      </c>
    </row>
    <row r="6850" spans="8:14">
      <c r="H6850" s="38">
        <v>41925</v>
      </c>
      <c r="I6850" s="39" t="s">
        <v>150</v>
      </c>
      <c r="J6850" s="74">
        <f>計算過程!D6847</f>
        <v>0</v>
      </c>
      <c r="K6850" s="74">
        <f>計算過程!I6847</f>
        <v>0</v>
      </c>
      <c r="L6850" s="74">
        <f>計算過程!J6847</f>
        <v>0</v>
      </c>
      <c r="M6850" s="74">
        <f>計算過程!K6847</f>
        <v>0</v>
      </c>
      <c r="N6850" s="75">
        <f>計算過程!Q6847</f>
        <v>0</v>
      </c>
    </row>
    <row r="6851" spans="8:14">
      <c r="H6851" s="38">
        <v>41925</v>
      </c>
      <c r="I6851" s="39" t="s">
        <v>151</v>
      </c>
      <c r="J6851" s="74">
        <f>計算過程!D6848</f>
        <v>0</v>
      </c>
      <c r="K6851" s="74">
        <f>計算過程!I6848</f>
        <v>0</v>
      </c>
      <c r="L6851" s="74">
        <f>計算過程!J6848</f>
        <v>0</v>
      </c>
      <c r="M6851" s="74">
        <f>計算過程!K6848</f>
        <v>0</v>
      </c>
      <c r="N6851" s="75">
        <f>計算過程!Q6848</f>
        <v>0</v>
      </c>
    </row>
    <row r="6852" spans="8:14">
      <c r="H6852" s="38">
        <v>41925</v>
      </c>
      <c r="I6852" s="39" t="s">
        <v>152</v>
      </c>
      <c r="J6852" s="74">
        <f>計算過程!D6849</f>
        <v>0</v>
      </c>
      <c r="K6852" s="74">
        <f>計算過程!I6849</f>
        <v>0</v>
      </c>
      <c r="L6852" s="74">
        <f>計算過程!J6849</f>
        <v>0</v>
      </c>
      <c r="M6852" s="74">
        <f>計算過程!K6849</f>
        <v>0</v>
      </c>
      <c r="N6852" s="75">
        <f>計算過程!Q6849</f>
        <v>0</v>
      </c>
    </row>
    <row r="6853" spans="8:14">
      <c r="H6853" s="38">
        <v>41925</v>
      </c>
      <c r="I6853" s="39" t="s">
        <v>153</v>
      </c>
      <c r="J6853" s="74">
        <f>計算過程!D6850</f>
        <v>0</v>
      </c>
      <c r="K6853" s="74">
        <f>計算過程!I6850</f>
        <v>0</v>
      </c>
      <c r="L6853" s="74">
        <f>計算過程!J6850</f>
        <v>0</v>
      </c>
      <c r="M6853" s="74">
        <f>計算過程!K6850</f>
        <v>0</v>
      </c>
      <c r="N6853" s="75">
        <f>計算過程!Q6850</f>
        <v>0</v>
      </c>
    </row>
    <row r="6854" spans="8:14">
      <c r="H6854" s="38">
        <v>41925</v>
      </c>
      <c r="I6854" s="39" t="s">
        <v>154</v>
      </c>
      <c r="J6854" s="74">
        <f>計算過程!D6851</f>
        <v>0</v>
      </c>
      <c r="K6854" s="74">
        <f>計算過程!I6851</f>
        <v>0</v>
      </c>
      <c r="L6854" s="74">
        <f>計算過程!J6851</f>
        <v>0</v>
      </c>
      <c r="M6854" s="74">
        <f>計算過程!K6851</f>
        <v>0</v>
      </c>
      <c r="N6854" s="75">
        <f>計算過程!Q6851</f>
        <v>0</v>
      </c>
    </row>
    <row r="6855" spans="8:14">
      <c r="H6855" s="38">
        <v>41925</v>
      </c>
      <c r="I6855" s="39" t="s">
        <v>155</v>
      </c>
      <c r="J6855" s="74">
        <f>計算過程!D6852</f>
        <v>0</v>
      </c>
      <c r="K6855" s="74">
        <f>計算過程!I6852</f>
        <v>0</v>
      </c>
      <c r="L6855" s="74">
        <f>計算過程!J6852</f>
        <v>0</v>
      </c>
      <c r="M6855" s="74">
        <f>計算過程!K6852</f>
        <v>0</v>
      </c>
      <c r="N6855" s="75">
        <f>計算過程!Q6852</f>
        <v>0</v>
      </c>
    </row>
    <row r="6856" spans="8:14">
      <c r="H6856" s="38">
        <v>41925</v>
      </c>
      <c r="I6856" s="39" t="s">
        <v>156</v>
      </c>
      <c r="J6856" s="74">
        <f>計算過程!D6853</f>
        <v>0</v>
      </c>
      <c r="K6856" s="74">
        <f>計算過程!I6853</f>
        <v>0</v>
      </c>
      <c r="L6856" s="74">
        <f>計算過程!J6853</f>
        <v>0</v>
      </c>
      <c r="M6856" s="74">
        <f>計算過程!K6853</f>
        <v>0</v>
      </c>
      <c r="N6856" s="75">
        <f>計算過程!Q6853</f>
        <v>0</v>
      </c>
    </row>
    <row r="6857" spans="8:14">
      <c r="H6857" s="38">
        <v>41925</v>
      </c>
      <c r="I6857" s="39" t="s">
        <v>157</v>
      </c>
      <c r="J6857" s="74">
        <f>計算過程!D6854</f>
        <v>0</v>
      </c>
      <c r="K6857" s="74">
        <f>計算過程!I6854</f>
        <v>0</v>
      </c>
      <c r="L6857" s="74">
        <f>計算過程!J6854</f>
        <v>0</v>
      </c>
      <c r="M6857" s="74">
        <f>計算過程!K6854</f>
        <v>0</v>
      </c>
      <c r="N6857" s="75">
        <f>計算過程!Q6854</f>
        <v>0</v>
      </c>
    </row>
    <row r="6858" spans="8:14">
      <c r="H6858" s="38">
        <v>41925</v>
      </c>
      <c r="I6858" s="39" t="s">
        <v>158</v>
      </c>
      <c r="J6858" s="74">
        <f>計算過程!D6855</f>
        <v>0</v>
      </c>
      <c r="K6858" s="74">
        <f>計算過程!I6855</f>
        <v>0</v>
      </c>
      <c r="L6858" s="74">
        <f>計算過程!J6855</f>
        <v>0</v>
      </c>
      <c r="M6858" s="74">
        <f>計算過程!K6855</f>
        <v>0</v>
      </c>
      <c r="N6858" s="75">
        <f>計算過程!Q6855</f>
        <v>0</v>
      </c>
    </row>
    <row r="6859" spans="8:14">
      <c r="H6859" s="38">
        <v>41925</v>
      </c>
      <c r="I6859" s="39" t="s">
        <v>159</v>
      </c>
      <c r="J6859" s="74">
        <f>計算過程!D6856</f>
        <v>0</v>
      </c>
      <c r="K6859" s="74">
        <f>計算過程!I6856</f>
        <v>0</v>
      </c>
      <c r="L6859" s="74">
        <f>計算過程!J6856</f>
        <v>0</v>
      </c>
      <c r="M6859" s="74">
        <f>計算過程!K6856</f>
        <v>0</v>
      </c>
      <c r="N6859" s="75">
        <f>計算過程!Q6856</f>
        <v>0</v>
      </c>
    </row>
    <row r="6860" spans="8:14">
      <c r="H6860" s="38">
        <v>41925</v>
      </c>
      <c r="I6860" s="39" t="s">
        <v>160</v>
      </c>
      <c r="J6860" s="74">
        <f>計算過程!D6857</f>
        <v>0</v>
      </c>
      <c r="K6860" s="74">
        <f>計算過程!I6857</f>
        <v>0</v>
      </c>
      <c r="L6860" s="74">
        <f>計算過程!J6857</f>
        <v>0</v>
      </c>
      <c r="M6860" s="74">
        <f>計算過程!K6857</f>
        <v>0</v>
      </c>
      <c r="N6860" s="75">
        <f>計算過程!Q6857</f>
        <v>0</v>
      </c>
    </row>
    <row r="6861" spans="8:14">
      <c r="H6861" s="38">
        <v>41925</v>
      </c>
      <c r="I6861" s="39" t="s">
        <v>161</v>
      </c>
      <c r="J6861" s="74">
        <f>計算過程!D6858</f>
        <v>0</v>
      </c>
      <c r="K6861" s="74">
        <f>計算過程!I6858</f>
        <v>0</v>
      </c>
      <c r="L6861" s="74">
        <f>計算過程!J6858</f>
        <v>0</v>
      </c>
      <c r="M6861" s="74">
        <f>計算過程!K6858</f>
        <v>0</v>
      </c>
      <c r="N6861" s="75">
        <f>計算過程!Q6858</f>
        <v>0</v>
      </c>
    </row>
    <row r="6862" spans="8:14">
      <c r="H6862" s="38">
        <v>41925</v>
      </c>
      <c r="I6862" s="39" t="s">
        <v>162</v>
      </c>
      <c r="J6862" s="74">
        <f>計算過程!D6859</f>
        <v>0</v>
      </c>
      <c r="K6862" s="74">
        <f>計算過程!I6859</f>
        <v>0</v>
      </c>
      <c r="L6862" s="74">
        <f>計算過程!J6859</f>
        <v>0</v>
      </c>
      <c r="M6862" s="74">
        <f>計算過程!K6859</f>
        <v>0</v>
      </c>
      <c r="N6862" s="75">
        <f>計算過程!Q6859</f>
        <v>0</v>
      </c>
    </row>
    <row r="6863" spans="8:14">
      <c r="H6863" s="38">
        <v>41925</v>
      </c>
      <c r="I6863" s="39" t="s">
        <v>163</v>
      </c>
      <c r="J6863" s="74">
        <f>計算過程!D6860</f>
        <v>0</v>
      </c>
      <c r="K6863" s="74">
        <f>計算過程!I6860</f>
        <v>0</v>
      </c>
      <c r="L6863" s="74">
        <f>計算過程!J6860</f>
        <v>0</v>
      </c>
      <c r="M6863" s="74">
        <f>計算過程!K6860</f>
        <v>0</v>
      </c>
      <c r="N6863" s="75">
        <f>計算過程!Q6860</f>
        <v>0</v>
      </c>
    </row>
    <row r="6864" spans="8:14">
      <c r="H6864" s="38">
        <v>41925</v>
      </c>
      <c r="I6864" s="39" t="s">
        <v>164</v>
      </c>
      <c r="J6864" s="74">
        <f>計算過程!D6861</f>
        <v>0</v>
      </c>
      <c r="K6864" s="74">
        <f>計算過程!I6861</f>
        <v>0</v>
      </c>
      <c r="L6864" s="74">
        <f>計算過程!J6861</f>
        <v>0</v>
      </c>
      <c r="M6864" s="74">
        <f>計算過程!K6861</f>
        <v>0</v>
      </c>
      <c r="N6864" s="75">
        <f>計算過程!Q6861</f>
        <v>0</v>
      </c>
    </row>
    <row r="6865" spans="8:14">
      <c r="H6865" s="38">
        <v>41925</v>
      </c>
      <c r="I6865" s="39" t="s">
        <v>165</v>
      </c>
      <c r="J6865" s="74">
        <f>計算過程!D6862</f>
        <v>0</v>
      </c>
      <c r="K6865" s="74">
        <f>計算過程!I6862</f>
        <v>0</v>
      </c>
      <c r="L6865" s="74">
        <f>計算過程!J6862</f>
        <v>0</v>
      </c>
      <c r="M6865" s="74">
        <f>計算過程!K6862</f>
        <v>0</v>
      </c>
      <c r="N6865" s="75">
        <f>計算過程!Q6862</f>
        <v>0</v>
      </c>
    </row>
    <row r="6866" spans="8:14">
      <c r="H6866" s="38">
        <v>41925</v>
      </c>
      <c r="I6866" s="39" t="s">
        <v>166</v>
      </c>
      <c r="J6866" s="74">
        <f>計算過程!D6863</f>
        <v>0</v>
      </c>
      <c r="K6866" s="74">
        <f>計算過程!I6863</f>
        <v>0</v>
      </c>
      <c r="L6866" s="74">
        <f>計算過程!J6863</f>
        <v>0</v>
      </c>
      <c r="M6866" s="74">
        <f>計算過程!K6863</f>
        <v>0</v>
      </c>
      <c r="N6866" s="75">
        <f>計算過程!Q6863</f>
        <v>0</v>
      </c>
    </row>
    <row r="6867" spans="8:14">
      <c r="H6867" s="38">
        <v>41925</v>
      </c>
      <c r="I6867" s="39" t="s">
        <v>167</v>
      </c>
      <c r="J6867" s="74">
        <f>計算過程!D6864</f>
        <v>0</v>
      </c>
      <c r="K6867" s="74">
        <f>計算過程!I6864</f>
        <v>0</v>
      </c>
      <c r="L6867" s="74">
        <f>計算過程!J6864</f>
        <v>0</v>
      </c>
      <c r="M6867" s="74">
        <f>計算過程!K6864</f>
        <v>0</v>
      </c>
      <c r="N6867" s="75">
        <f>計算過程!Q6864</f>
        <v>0</v>
      </c>
    </row>
    <row r="6868" spans="8:14">
      <c r="H6868" s="38">
        <v>41925</v>
      </c>
      <c r="I6868" s="39" t="s">
        <v>168</v>
      </c>
      <c r="J6868" s="74">
        <f>計算過程!D6865</f>
        <v>0</v>
      </c>
      <c r="K6868" s="74">
        <f>計算過程!I6865</f>
        <v>0</v>
      </c>
      <c r="L6868" s="74">
        <f>計算過程!J6865</f>
        <v>0</v>
      </c>
      <c r="M6868" s="74">
        <f>計算過程!K6865</f>
        <v>0</v>
      </c>
      <c r="N6868" s="75">
        <f>計算過程!Q6865</f>
        <v>0</v>
      </c>
    </row>
    <row r="6869" spans="8:14">
      <c r="H6869" s="38">
        <v>41925</v>
      </c>
      <c r="I6869" s="39" t="s">
        <v>169</v>
      </c>
      <c r="J6869" s="74">
        <f>計算過程!D6866</f>
        <v>0</v>
      </c>
      <c r="K6869" s="74">
        <f>計算過程!I6866</f>
        <v>0</v>
      </c>
      <c r="L6869" s="74">
        <f>計算過程!J6866</f>
        <v>0</v>
      </c>
      <c r="M6869" s="74">
        <f>計算過程!K6866</f>
        <v>0</v>
      </c>
      <c r="N6869" s="75">
        <f>計算過程!Q6866</f>
        <v>0</v>
      </c>
    </row>
    <row r="6870" spans="8:14">
      <c r="H6870" s="38">
        <v>41925</v>
      </c>
      <c r="I6870" s="39" t="s">
        <v>170</v>
      </c>
      <c r="J6870" s="74">
        <f>計算過程!D6867</f>
        <v>0</v>
      </c>
      <c r="K6870" s="74">
        <f>計算過程!I6867</f>
        <v>0</v>
      </c>
      <c r="L6870" s="74">
        <f>計算過程!J6867</f>
        <v>0</v>
      </c>
      <c r="M6870" s="74">
        <f>計算過程!K6867</f>
        <v>0</v>
      </c>
      <c r="N6870" s="75">
        <f>計算過程!Q6867</f>
        <v>0</v>
      </c>
    </row>
    <row r="6871" spans="8:14">
      <c r="H6871" s="38">
        <v>41925</v>
      </c>
      <c r="I6871" s="39" t="s">
        <v>171</v>
      </c>
      <c r="J6871" s="74">
        <f>計算過程!D6868</f>
        <v>0</v>
      </c>
      <c r="K6871" s="74">
        <f>計算過程!I6868</f>
        <v>0</v>
      </c>
      <c r="L6871" s="74">
        <f>計算過程!J6868</f>
        <v>0</v>
      </c>
      <c r="M6871" s="74">
        <f>計算過程!K6868</f>
        <v>0</v>
      </c>
      <c r="N6871" s="75">
        <f>計算過程!Q6868</f>
        <v>0</v>
      </c>
    </row>
    <row r="6872" spans="8:14">
      <c r="H6872" s="38">
        <v>41925</v>
      </c>
      <c r="I6872" s="39" t="s">
        <v>172</v>
      </c>
      <c r="J6872" s="74">
        <f>計算過程!D6869</f>
        <v>0</v>
      </c>
      <c r="K6872" s="74">
        <f>計算過程!I6869</f>
        <v>0</v>
      </c>
      <c r="L6872" s="74">
        <f>計算過程!J6869</f>
        <v>0</v>
      </c>
      <c r="M6872" s="74">
        <f>計算過程!K6869</f>
        <v>0</v>
      </c>
      <c r="N6872" s="75">
        <f>計算過程!Q6869</f>
        <v>0</v>
      </c>
    </row>
    <row r="6873" spans="8:14">
      <c r="H6873" s="38">
        <v>41926</v>
      </c>
      <c r="I6873" s="39" t="s">
        <v>149</v>
      </c>
      <c r="J6873" s="74">
        <f>計算過程!D6870</f>
        <v>0</v>
      </c>
      <c r="K6873" s="74">
        <f>計算過程!I6870</f>
        <v>0</v>
      </c>
      <c r="L6873" s="74">
        <f>計算過程!J6870</f>
        <v>0</v>
      </c>
      <c r="M6873" s="74">
        <f>計算過程!K6870</f>
        <v>0</v>
      </c>
      <c r="N6873" s="75">
        <f>計算過程!Q6870</f>
        <v>0</v>
      </c>
    </row>
    <row r="6874" spans="8:14">
      <c r="H6874" s="38">
        <v>41926</v>
      </c>
      <c r="I6874" s="39" t="s">
        <v>150</v>
      </c>
      <c r="J6874" s="74">
        <f>計算過程!D6871</f>
        <v>0</v>
      </c>
      <c r="K6874" s="74">
        <f>計算過程!I6871</f>
        <v>0</v>
      </c>
      <c r="L6874" s="74">
        <f>計算過程!J6871</f>
        <v>0</v>
      </c>
      <c r="M6874" s="74">
        <f>計算過程!K6871</f>
        <v>0</v>
      </c>
      <c r="N6874" s="75">
        <f>計算過程!Q6871</f>
        <v>0</v>
      </c>
    </row>
    <row r="6875" spans="8:14">
      <c r="H6875" s="38">
        <v>41926</v>
      </c>
      <c r="I6875" s="39" t="s">
        <v>151</v>
      </c>
      <c r="J6875" s="74">
        <f>計算過程!D6872</f>
        <v>0</v>
      </c>
      <c r="K6875" s="74">
        <f>計算過程!I6872</f>
        <v>0</v>
      </c>
      <c r="L6875" s="74">
        <f>計算過程!J6872</f>
        <v>0</v>
      </c>
      <c r="M6875" s="74">
        <f>計算過程!K6872</f>
        <v>0</v>
      </c>
      <c r="N6875" s="75">
        <f>計算過程!Q6872</f>
        <v>0</v>
      </c>
    </row>
    <row r="6876" spans="8:14">
      <c r="H6876" s="38">
        <v>41926</v>
      </c>
      <c r="I6876" s="39" t="s">
        <v>152</v>
      </c>
      <c r="J6876" s="74">
        <f>計算過程!D6873</f>
        <v>0</v>
      </c>
      <c r="K6876" s="74">
        <f>計算過程!I6873</f>
        <v>0</v>
      </c>
      <c r="L6876" s="74">
        <f>計算過程!J6873</f>
        <v>0</v>
      </c>
      <c r="M6876" s="74">
        <f>計算過程!K6873</f>
        <v>0</v>
      </c>
      <c r="N6876" s="75">
        <f>計算過程!Q6873</f>
        <v>0</v>
      </c>
    </row>
    <row r="6877" spans="8:14">
      <c r="H6877" s="38">
        <v>41926</v>
      </c>
      <c r="I6877" s="39" t="s">
        <v>153</v>
      </c>
      <c r="J6877" s="74">
        <f>計算過程!D6874</f>
        <v>0</v>
      </c>
      <c r="K6877" s="74">
        <f>計算過程!I6874</f>
        <v>0</v>
      </c>
      <c r="L6877" s="74">
        <f>計算過程!J6874</f>
        <v>0</v>
      </c>
      <c r="M6877" s="74">
        <f>計算過程!K6874</f>
        <v>0</v>
      </c>
      <c r="N6877" s="75">
        <f>計算過程!Q6874</f>
        <v>0</v>
      </c>
    </row>
    <row r="6878" spans="8:14">
      <c r="H6878" s="38">
        <v>41926</v>
      </c>
      <c r="I6878" s="39" t="s">
        <v>154</v>
      </c>
      <c r="J6878" s="74">
        <f>計算過程!D6875</f>
        <v>0</v>
      </c>
      <c r="K6878" s="74">
        <f>計算過程!I6875</f>
        <v>0</v>
      </c>
      <c r="L6878" s="74">
        <f>計算過程!J6875</f>
        <v>0</v>
      </c>
      <c r="M6878" s="74">
        <f>計算過程!K6875</f>
        <v>0</v>
      </c>
      <c r="N6878" s="75">
        <f>計算過程!Q6875</f>
        <v>0</v>
      </c>
    </row>
    <row r="6879" spans="8:14">
      <c r="H6879" s="38">
        <v>41926</v>
      </c>
      <c r="I6879" s="39" t="s">
        <v>155</v>
      </c>
      <c r="J6879" s="74">
        <f>計算過程!D6876</f>
        <v>0</v>
      </c>
      <c r="K6879" s="74">
        <f>計算過程!I6876</f>
        <v>0</v>
      </c>
      <c r="L6879" s="74">
        <f>計算過程!J6876</f>
        <v>0</v>
      </c>
      <c r="M6879" s="74">
        <f>計算過程!K6876</f>
        <v>0</v>
      </c>
      <c r="N6879" s="75">
        <f>計算過程!Q6876</f>
        <v>0</v>
      </c>
    </row>
    <row r="6880" spans="8:14">
      <c r="H6880" s="38">
        <v>41926</v>
      </c>
      <c r="I6880" s="39" t="s">
        <v>156</v>
      </c>
      <c r="J6880" s="74">
        <f>計算過程!D6877</f>
        <v>0</v>
      </c>
      <c r="K6880" s="74">
        <f>計算過程!I6877</f>
        <v>0</v>
      </c>
      <c r="L6880" s="74">
        <f>計算過程!J6877</f>
        <v>0</v>
      </c>
      <c r="M6880" s="74">
        <f>計算過程!K6877</f>
        <v>0</v>
      </c>
      <c r="N6880" s="75">
        <f>計算過程!Q6877</f>
        <v>0</v>
      </c>
    </row>
    <row r="6881" spans="8:14">
      <c r="H6881" s="38">
        <v>41926</v>
      </c>
      <c r="I6881" s="39" t="s">
        <v>157</v>
      </c>
      <c r="J6881" s="74">
        <f>計算過程!D6878</f>
        <v>0</v>
      </c>
      <c r="K6881" s="74">
        <f>計算過程!I6878</f>
        <v>0</v>
      </c>
      <c r="L6881" s="74">
        <f>計算過程!J6878</f>
        <v>0</v>
      </c>
      <c r="M6881" s="74">
        <f>計算過程!K6878</f>
        <v>0</v>
      </c>
      <c r="N6881" s="75">
        <f>計算過程!Q6878</f>
        <v>0</v>
      </c>
    </row>
    <row r="6882" spans="8:14">
      <c r="H6882" s="38">
        <v>41926</v>
      </c>
      <c r="I6882" s="39" t="s">
        <v>158</v>
      </c>
      <c r="J6882" s="74">
        <f>計算過程!D6879</f>
        <v>0</v>
      </c>
      <c r="K6882" s="74">
        <f>計算過程!I6879</f>
        <v>0</v>
      </c>
      <c r="L6882" s="74">
        <f>計算過程!J6879</f>
        <v>0</v>
      </c>
      <c r="M6882" s="74">
        <f>計算過程!K6879</f>
        <v>0</v>
      </c>
      <c r="N6882" s="75">
        <f>計算過程!Q6879</f>
        <v>0</v>
      </c>
    </row>
    <row r="6883" spans="8:14">
      <c r="H6883" s="38">
        <v>41926</v>
      </c>
      <c r="I6883" s="39" t="s">
        <v>159</v>
      </c>
      <c r="J6883" s="74">
        <f>計算過程!D6880</f>
        <v>0</v>
      </c>
      <c r="K6883" s="74">
        <f>計算過程!I6880</f>
        <v>0</v>
      </c>
      <c r="L6883" s="74">
        <f>計算過程!J6880</f>
        <v>0</v>
      </c>
      <c r="M6883" s="74">
        <f>計算過程!K6880</f>
        <v>0</v>
      </c>
      <c r="N6883" s="75">
        <f>計算過程!Q6880</f>
        <v>0</v>
      </c>
    </row>
    <row r="6884" spans="8:14">
      <c r="H6884" s="38">
        <v>41926</v>
      </c>
      <c r="I6884" s="39" t="s">
        <v>160</v>
      </c>
      <c r="J6884" s="74">
        <f>計算過程!D6881</f>
        <v>0</v>
      </c>
      <c r="K6884" s="74">
        <f>計算過程!I6881</f>
        <v>0</v>
      </c>
      <c r="L6884" s="74">
        <f>計算過程!J6881</f>
        <v>0</v>
      </c>
      <c r="M6884" s="74">
        <f>計算過程!K6881</f>
        <v>0</v>
      </c>
      <c r="N6884" s="75">
        <f>計算過程!Q6881</f>
        <v>0</v>
      </c>
    </row>
    <row r="6885" spans="8:14">
      <c r="H6885" s="38">
        <v>41926</v>
      </c>
      <c r="I6885" s="39" t="s">
        <v>161</v>
      </c>
      <c r="J6885" s="74">
        <f>計算過程!D6882</f>
        <v>0</v>
      </c>
      <c r="K6885" s="74">
        <f>計算過程!I6882</f>
        <v>0</v>
      </c>
      <c r="L6885" s="74">
        <f>計算過程!J6882</f>
        <v>0</v>
      </c>
      <c r="M6885" s="74">
        <f>計算過程!K6882</f>
        <v>0</v>
      </c>
      <c r="N6885" s="75">
        <f>計算過程!Q6882</f>
        <v>0</v>
      </c>
    </row>
    <row r="6886" spans="8:14">
      <c r="H6886" s="38">
        <v>41926</v>
      </c>
      <c r="I6886" s="39" t="s">
        <v>162</v>
      </c>
      <c r="J6886" s="74">
        <f>計算過程!D6883</f>
        <v>0</v>
      </c>
      <c r="K6886" s="74">
        <f>計算過程!I6883</f>
        <v>0</v>
      </c>
      <c r="L6886" s="74">
        <f>計算過程!J6883</f>
        <v>0</v>
      </c>
      <c r="M6886" s="74">
        <f>計算過程!K6883</f>
        <v>0</v>
      </c>
      <c r="N6886" s="75">
        <f>計算過程!Q6883</f>
        <v>0</v>
      </c>
    </row>
    <row r="6887" spans="8:14">
      <c r="H6887" s="38">
        <v>41926</v>
      </c>
      <c r="I6887" s="39" t="s">
        <v>163</v>
      </c>
      <c r="J6887" s="74">
        <f>計算過程!D6884</f>
        <v>0</v>
      </c>
      <c r="K6887" s="74">
        <f>計算過程!I6884</f>
        <v>0</v>
      </c>
      <c r="L6887" s="74">
        <f>計算過程!J6884</f>
        <v>0</v>
      </c>
      <c r="M6887" s="74">
        <f>計算過程!K6884</f>
        <v>0</v>
      </c>
      <c r="N6887" s="75">
        <f>計算過程!Q6884</f>
        <v>0</v>
      </c>
    </row>
    <row r="6888" spans="8:14">
      <c r="H6888" s="38">
        <v>41926</v>
      </c>
      <c r="I6888" s="39" t="s">
        <v>164</v>
      </c>
      <c r="J6888" s="74">
        <f>計算過程!D6885</f>
        <v>0</v>
      </c>
      <c r="K6888" s="74">
        <f>計算過程!I6885</f>
        <v>0</v>
      </c>
      <c r="L6888" s="74">
        <f>計算過程!J6885</f>
        <v>0</v>
      </c>
      <c r="M6888" s="74">
        <f>計算過程!K6885</f>
        <v>0</v>
      </c>
      <c r="N6888" s="75">
        <f>計算過程!Q6885</f>
        <v>0</v>
      </c>
    </row>
    <row r="6889" spans="8:14">
      <c r="H6889" s="38">
        <v>41926</v>
      </c>
      <c r="I6889" s="39" t="s">
        <v>165</v>
      </c>
      <c r="J6889" s="74">
        <f>計算過程!D6886</f>
        <v>0</v>
      </c>
      <c r="K6889" s="74">
        <f>計算過程!I6886</f>
        <v>0</v>
      </c>
      <c r="L6889" s="74">
        <f>計算過程!J6886</f>
        <v>0</v>
      </c>
      <c r="M6889" s="74">
        <f>計算過程!K6886</f>
        <v>0</v>
      </c>
      <c r="N6889" s="75">
        <f>計算過程!Q6886</f>
        <v>0</v>
      </c>
    </row>
    <row r="6890" spans="8:14">
      <c r="H6890" s="38">
        <v>41926</v>
      </c>
      <c r="I6890" s="39" t="s">
        <v>166</v>
      </c>
      <c r="J6890" s="74">
        <f>計算過程!D6887</f>
        <v>0</v>
      </c>
      <c r="K6890" s="74">
        <f>計算過程!I6887</f>
        <v>0</v>
      </c>
      <c r="L6890" s="74">
        <f>計算過程!J6887</f>
        <v>0</v>
      </c>
      <c r="M6890" s="74">
        <f>計算過程!K6887</f>
        <v>0</v>
      </c>
      <c r="N6890" s="75">
        <f>計算過程!Q6887</f>
        <v>0</v>
      </c>
    </row>
    <row r="6891" spans="8:14">
      <c r="H6891" s="38">
        <v>41926</v>
      </c>
      <c r="I6891" s="39" t="s">
        <v>167</v>
      </c>
      <c r="J6891" s="74">
        <f>計算過程!D6888</f>
        <v>0</v>
      </c>
      <c r="K6891" s="74">
        <f>計算過程!I6888</f>
        <v>0</v>
      </c>
      <c r="L6891" s="74">
        <f>計算過程!J6888</f>
        <v>0</v>
      </c>
      <c r="M6891" s="74">
        <f>計算過程!K6888</f>
        <v>0</v>
      </c>
      <c r="N6891" s="75">
        <f>計算過程!Q6888</f>
        <v>0</v>
      </c>
    </row>
    <row r="6892" spans="8:14">
      <c r="H6892" s="38">
        <v>41926</v>
      </c>
      <c r="I6892" s="39" t="s">
        <v>168</v>
      </c>
      <c r="J6892" s="74">
        <f>計算過程!D6889</f>
        <v>0</v>
      </c>
      <c r="K6892" s="74">
        <f>計算過程!I6889</f>
        <v>0</v>
      </c>
      <c r="L6892" s="74">
        <f>計算過程!J6889</f>
        <v>0</v>
      </c>
      <c r="M6892" s="74">
        <f>計算過程!K6889</f>
        <v>0</v>
      </c>
      <c r="N6892" s="75">
        <f>計算過程!Q6889</f>
        <v>0</v>
      </c>
    </row>
    <row r="6893" spans="8:14">
      <c r="H6893" s="38">
        <v>41926</v>
      </c>
      <c r="I6893" s="39" t="s">
        <v>169</v>
      </c>
      <c r="J6893" s="74">
        <f>計算過程!D6890</f>
        <v>0</v>
      </c>
      <c r="K6893" s="74">
        <f>計算過程!I6890</f>
        <v>0</v>
      </c>
      <c r="L6893" s="74">
        <f>計算過程!J6890</f>
        <v>0</v>
      </c>
      <c r="M6893" s="74">
        <f>計算過程!K6890</f>
        <v>0</v>
      </c>
      <c r="N6893" s="75">
        <f>計算過程!Q6890</f>
        <v>0</v>
      </c>
    </row>
    <row r="6894" spans="8:14">
      <c r="H6894" s="38">
        <v>41926</v>
      </c>
      <c r="I6894" s="39" t="s">
        <v>170</v>
      </c>
      <c r="J6894" s="74">
        <f>計算過程!D6891</f>
        <v>0</v>
      </c>
      <c r="K6894" s="74">
        <f>計算過程!I6891</f>
        <v>0</v>
      </c>
      <c r="L6894" s="74">
        <f>計算過程!J6891</f>
        <v>0</v>
      </c>
      <c r="M6894" s="74">
        <f>計算過程!K6891</f>
        <v>0</v>
      </c>
      <c r="N6894" s="75">
        <f>計算過程!Q6891</f>
        <v>0</v>
      </c>
    </row>
    <row r="6895" spans="8:14">
      <c r="H6895" s="38">
        <v>41926</v>
      </c>
      <c r="I6895" s="39" t="s">
        <v>171</v>
      </c>
      <c r="J6895" s="74">
        <f>計算過程!D6892</f>
        <v>0</v>
      </c>
      <c r="K6895" s="74">
        <f>計算過程!I6892</f>
        <v>0</v>
      </c>
      <c r="L6895" s="74">
        <f>計算過程!J6892</f>
        <v>0</v>
      </c>
      <c r="M6895" s="74">
        <f>計算過程!K6892</f>
        <v>0</v>
      </c>
      <c r="N6895" s="75">
        <f>計算過程!Q6892</f>
        <v>0</v>
      </c>
    </row>
    <row r="6896" spans="8:14">
      <c r="H6896" s="38">
        <v>41926</v>
      </c>
      <c r="I6896" s="39" t="s">
        <v>172</v>
      </c>
      <c r="J6896" s="74">
        <f>計算過程!D6893</f>
        <v>0</v>
      </c>
      <c r="K6896" s="74">
        <f>計算過程!I6893</f>
        <v>0</v>
      </c>
      <c r="L6896" s="74">
        <f>計算過程!J6893</f>
        <v>0</v>
      </c>
      <c r="M6896" s="74">
        <f>計算過程!K6893</f>
        <v>0</v>
      </c>
      <c r="N6896" s="75">
        <f>計算過程!Q6893</f>
        <v>0</v>
      </c>
    </row>
    <row r="6897" spans="8:14">
      <c r="H6897" s="38">
        <v>41927</v>
      </c>
      <c r="I6897" s="39" t="s">
        <v>149</v>
      </c>
      <c r="J6897" s="74">
        <f>計算過程!D6894</f>
        <v>0</v>
      </c>
      <c r="K6897" s="74">
        <f>計算過程!I6894</f>
        <v>0</v>
      </c>
      <c r="L6897" s="74">
        <f>計算過程!J6894</f>
        <v>0</v>
      </c>
      <c r="M6897" s="74">
        <f>計算過程!K6894</f>
        <v>0</v>
      </c>
      <c r="N6897" s="75">
        <f>計算過程!Q6894</f>
        <v>0</v>
      </c>
    </row>
    <row r="6898" spans="8:14">
      <c r="H6898" s="38">
        <v>41927</v>
      </c>
      <c r="I6898" s="39" t="s">
        <v>150</v>
      </c>
      <c r="J6898" s="74">
        <f>計算過程!D6895</f>
        <v>0</v>
      </c>
      <c r="K6898" s="74">
        <f>計算過程!I6895</f>
        <v>0</v>
      </c>
      <c r="L6898" s="74">
        <f>計算過程!J6895</f>
        <v>0</v>
      </c>
      <c r="M6898" s="74">
        <f>計算過程!K6895</f>
        <v>0</v>
      </c>
      <c r="N6898" s="75">
        <f>計算過程!Q6895</f>
        <v>0</v>
      </c>
    </row>
    <row r="6899" spans="8:14">
      <c r="H6899" s="38">
        <v>41927</v>
      </c>
      <c r="I6899" s="39" t="s">
        <v>151</v>
      </c>
      <c r="J6899" s="74">
        <f>計算過程!D6896</f>
        <v>0</v>
      </c>
      <c r="K6899" s="74">
        <f>計算過程!I6896</f>
        <v>0</v>
      </c>
      <c r="L6899" s="74">
        <f>計算過程!J6896</f>
        <v>0</v>
      </c>
      <c r="M6899" s="74">
        <f>計算過程!K6896</f>
        <v>0</v>
      </c>
      <c r="N6899" s="75">
        <f>計算過程!Q6896</f>
        <v>0</v>
      </c>
    </row>
    <row r="6900" spans="8:14">
      <c r="H6900" s="38">
        <v>41927</v>
      </c>
      <c r="I6900" s="39" t="s">
        <v>152</v>
      </c>
      <c r="J6900" s="74">
        <f>計算過程!D6897</f>
        <v>0</v>
      </c>
      <c r="K6900" s="74">
        <f>計算過程!I6897</f>
        <v>0</v>
      </c>
      <c r="L6900" s="74">
        <f>計算過程!J6897</f>
        <v>0</v>
      </c>
      <c r="M6900" s="74">
        <f>計算過程!K6897</f>
        <v>0</v>
      </c>
      <c r="N6900" s="75">
        <f>計算過程!Q6897</f>
        <v>0</v>
      </c>
    </row>
    <row r="6901" spans="8:14">
      <c r="H6901" s="38">
        <v>41927</v>
      </c>
      <c r="I6901" s="39" t="s">
        <v>153</v>
      </c>
      <c r="J6901" s="74">
        <f>計算過程!D6898</f>
        <v>0</v>
      </c>
      <c r="K6901" s="74">
        <f>計算過程!I6898</f>
        <v>0</v>
      </c>
      <c r="L6901" s="74">
        <f>計算過程!J6898</f>
        <v>0</v>
      </c>
      <c r="M6901" s="74">
        <f>計算過程!K6898</f>
        <v>0</v>
      </c>
      <c r="N6901" s="75">
        <f>計算過程!Q6898</f>
        <v>0</v>
      </c>
    </row>
    <row r="6902" spans="8:14">
      <c r="H6902" s="38">
        <v>41927</v>
      </c>
      <c r="I6902" s="39" t="s">
        <v>154</v>
      </c>
      <c r="J6902" s="74">
        <f>計算過程!D6899</f>
        <v>0</v>
      </c>
      <c r="K6902" s="74">
        <f>計算過程!I6899</f>
        <v>0</v>
      </c>
      <c r="L6902" s="74">
        <f>計算過程!J6899</f>
        <v>0</v>
      </c>
      <c r="M6902" s="74">
        <f>計算過程!K6899</f>
        <v>0</v>
      </c>
      <c r="N6902" s="75">
        <f>計算過程!Q6899</f>
        <v>0</v>
      </c>
    </row>
    <row r="6903" spans="8:14">
      <c r="H6903" s="38">
        <v>41927</v>
      </c>
      <c r="I6903" s="39" t="s">
        <v>155</v>
      </c>
      <c r="J6903" s="74">
        <f>計算過程!D6900</f>
        <v>0</v>
      </c>
      <c r="K6903" s="74">
        <f>計算過程!I6900</f>
        <v>0</v>
      </c>
      <c r="L6903" s="74">
        <f>計算過程!J6900</f>
        <v>0</v>
      </c>
      <c r="M6903" s="74">
        <f>計算過程!K6900</f>
        <v>0</v>
      </c>
      <c r="N6903" s="75">
        <f>計算過程!Q6900</f>
        <v>0</v>
      </c>
    </row>
    <row r="6904" spans="8:14">
      <c r="H6904" s="38">
        <v>41927</v>
      </c>
      <c r="I6904" s="39" t="s">
        <v>156</v>
      </c>
      <c r="J6904" s="74">
        <f>計算過程!D6901</f>
        <v>0</v>
      </c>
      <c r="K6904" s="74">
        <f>計算過程!I6901</f>
        <v>0</v>
      </c>
      <c r="L6904" s="74">
        <f>計算過程!J6901</f>
        <v>0</v>
      </c>
      <c r="M6904" s="74">
        <f>計算過程!K6901</f>
        <v>0</v>
      </c>
      <c r="N6904" s="75">
        <f>計算過程!Q6901</f>
        <v>0</v>
      </c>
    </row>
    <row r="6905" spans="8:14">
      <c r="H6905" s="38">
        <v>41927</v>
      </c>
      <c r="I6905" s="39" t="s">
        <v>157</v>
      </c>
      <c r="J6905" s="74">
        <f>計算過程!D6902</f>
        <v>0</v>
      </c>
      <c r="K6905" s="74">
        <f>計算過程!I6902</f>
        <v>0</v>
      </c>
      <c r="L6905" s="74">
        <f>計算過程!J6902</f>
        <v>0</v>
      </c>
      <c r="M6905" s="74">
        <f>計算過程!K6902</f>
        <v>0</v>
      </c>
      <c r="N6905" s="75">
        <f>計算過程!Q6902</f>
        <v>0</v>
      </c>
    </row>
    <row r="6906" spans="8:14">
      <c r="H6906" s="38">
        <v>41927</v>
      </c>
      <c r="I6906" s="39" t="s">
        <v>158</v>
      </c>
      <c r="J6906" s="74">
        <f>計算過程!D6903</f>
        <v>0</v>
      </c>
      <c r="K6906" s="74">
        <f>計算過程!I6903</f>
        <v>0</v>
      </c>
      <c r="L6906" s="74">
        <f>計算過程!J6903</f>
        <v>0</v>
      </c>
      <c r="M6906" s="74">
        <f>計算過程!K6903</f>
        <v>0</v>
      </c>
      <c r="N6906" s="75">
        <f>計算過程!Q6903</f>
        <v>0</v>
      </c>
    </row>
    <row r="6907" spans="8:14">
      <c r="H6907" s="38">
        <v>41927</v>
      </c>
      <c r="I6907" s="39" t="s">
        <v>159</v>
      </c>
      <c r="J6907" s="74">
        <f>計算過程!D6904</f>
        <v>0</v>
      </c>
      <c r="K6907" s="74">
        <f>計算過程!I6904</f>
        <v>0</v>
      </c>
      <c r="L6907" s="74">
        <f>計算過程!J6904</f>
        <v>0</v>
      </c>
      <c r="M6907" s="74">
        <f>計算過程!K6904</f>
        <v>0</v>
      </c>
      <c r="N6907" s="75">
        <f>計算過程!Q6904</f>
        <v>0</v>
      </c>
    </row>
    <row r="6908" spans="8:14">
      <c r="H6908" s="38">
        <v>41927</v>
      </c>
      <c r="I6908" s="39" t="s">
        <v>160</v>
      </c>
      <c r="J6908" s="74">
        <f>計算過程!D6905</f>
        <v>0</v>
      </c>
      <c r="K6908" s="74">
        <f>計算過程!I6905</f>
        <v>0</v>
      </c>
      <c r="L6908" s="74">
        <f>計算過程!J6905</f>
        <v>0</v>
      </c>
      <c r="M6908" s="74">
        <f>計算過程!K6905</f>
        <v>0</v>
      </c>
      <c r="N6908" s="75">
        <f>計算過程!Q6905</f>
        <v>0</v>
      </c>
    </row>
    <row r="6909" spans="8:14">
      <c r="H6909" s="38">
        <v>41927</v>
      </c>
      <c r="I6909" s="39" t="s">
        <v>161</v>
      </c>
      <c r="J6909" s="74">
        <f>計算過程!D6906</f>
        <v>0</v>
      </c>
      <c r="K6909" s="74">
        <f>計算過程!I6906</f>
        <v>0</v>
      </c>
      <c r="L6909" s="74">
        <f>計算過程!J6906</f>
        <v>0</v>
      </c>
      <c r="M6909" s="74">
        <f>計算過程!K6906</f>
        <v>0</v>
      </c>
      <c r="N6909" s="75">
        <f>計算過程!Q6906</f>
        <v>0</v>
      </c>
    </row>
    <row r="6910" spans="8:14">
      <c r="H6910" s="38">
        <v>41927</v>
      </c>
      <c r="I6910" s="39" t="s">
        <v>162</v>
      </c>
      <c r="J6910" s="74">
        <f>計算過程!D6907</f>
        <v>0</v>
      </c>
      <c r="K6910" s="74">
        <f>計算過程!I6907</f>
        <v>0</v>
      </c>
      <c r="L6910" s="74">
        <f>計算過程!J6907</f>
        <v>0</v>
      </c>
      <c r="M6910" s="74">
        <f>計算過程!K6907</f>
        <v>0</v>
      </c>
      <c r="N6910" s="75">
        <f>計算過程!Q6907</f>
        <v>0</v>
      </c>
    </row>
    <row r="6911" spans="8:14">
      <c r="H6911" s="38">
        <v>41927</v>
      </c>
      <c r="I6911" s="39" t="s">
        <v>163</v>
      </c>
      <c r="J6911" s="74">
        <f>計算過程!D6908</f>
        <v>0</v>
      </c>
      <c r="K6911" s="74">
        <f>計算過程!I6908</f>
        <v>0</v>
      </c>
      <c r="L6911" s="74">
        <f>計算過程!J6908</f>
        <v>0</v>
      </c>
      <c r="M6911" s="74">
        <f>計算過程!K6908</f>
        <v>0</v>
      </c>
      <c r="N6911" s="75">
        <f>計算過程!Q6908</f>
        <v>0</v>
      </c>
    </row>
    <row r="6912" spans="8:14">
      <c r="H6912" s="38">
        <v>41927</v>
      </c>
      <c r="I6912" s="39" t="s">
        <v>164</v>
      </c>
      <c r="J6912" s="74">
        <f>計算過程!D6909</f>
        <v>0</v>
      </c>
      <c r="K6912" s="74">
        <f>計算過程!I6909</f>
        <v>0</v>
      </c>
      <c r="L6912" s="74">
        <f>計算過程!J6909</f>
        <v>0</v>
      </c>
      <c r="M6912" s="74">
        <f>計算過程!K6909</f>
        <v>0</v>
      </c>
      <c r="N6912" s="75">
        <f>計算過程!Q6909</f>
        <v>0</v>
      </c>
    </row>
    <row r="6913" spans="8:14">
      <c r="H6913" s="38">
        <v>41927</v>
      </c>
      <c r="I6913" s="39" t="s">
        <v>165</v>
      </c>
      <c r="J6913" s="74">
        <f>計算過程!D6910</f>
        <v>0</v>
      </c>
      <c r="K6913" s="74">
        <f>計算過程!I6910</f>
        <v>0</v>
      </c>
      <c r="L6913" s="74">
        <f>計算過程!J6910</f>
        <v>0</v>
      </c>
      <c r="M6913" s="74">
        <f>計算過程!K6910</f>
        <v>0</v>
      </c>
      <c r="N6913" s="75">
        <f>計算過程!Q6910</f>
        <v>0</v>
      </c>
    </row>
    <row r="6914" spans="8:14">
      <c r="H6914" s="38">
        <v>41927</v>
      </c>
      <c r="I6914" s="39" t="s">
        <v>166</v>
      </c>
      <c r="J6914" s="74">
        <f>計算過程!D6911</f>
        <v>0</v>
      </c>
      <c r="K6914" s="74">
        <f>計算過程!I6911</f>
        <v>0</v>
      </c>
      <c r="L6914" s="74">
        <f>計算過程!J6911</f>
        <v>0</v>
      </c>
      <c r="M6914" s="74">
        <f>計算過程!K6911</f>
        <v>0</v>
      </c>
      <c r="N6914" s="75">
        <f>計算過程!Q6911</f>
        <v>0</v>
      </c>
    </row>
    <row r="6915" spans="8:14">
      <c r="H6915" s="38">
        <v>41927</v>
      </c>
      <c r="I6915" s="39" t="s">
        <v>167</v>
      </c>
      <c r="J6915" s="74">
        <f>計算過程!D6912</f>
        <v>0</v>
      </c>
      <c r="K6915" s="74">
        <f>計算過程!I6912</f>
        <v>0</v>
      </c>
      <c r="L6915" s="74">
        <f>計算過程!J6912</f>
        <v>0</v>
      </c>
      <c r="M6915" s="74">
        <f>計算過程!K6912</f>
        <v>0</v>
      </c>
      <c r="N6915" s="75">
        <f>計算過程!Q6912</f>
        <v>0</v>
      </c>
    </row>
    <row r="6916" spans="8:14">
      <c r="H6916" s="38">
        <v>41927</v>
      </c>
      <c r="I6916" s="39" t="s">
        <v>168</v>
      </c>
      <c r="J6916" s="74">
        <f>計算過程!D6913</f>
        <v>0</v>
      </c>
      <c r="K6916" s="74">
        <f>計算過程!I6913</f>
        <v>0</v>
      </c>
      <c r="L6916" s="74">
        <f>計算過程!J6913</f>
        <v>0</v>
      </c>
      <c r="M6916" s="74">
        <f>計算過程!K6913</f>
        <v>0</v>
      </c>
      <c r="N6916" s="75">
        <f>計算過程!Q6913</f>
        <v>0</v>
      </c>
    </row>
    <row r="6917" spans="8:14">
      <c r="H6917" s="38">
        <v>41927</v>
      </c>
      <c r="I6917" s="39" t="s">
        <v>169</v>
      </c>
      <c r="J6917" s="74">
        <f>計算過程!D6914</f>
        <v>0</v>
      </c>
      <c r="K6917" s="74">
        <f>計算過程!I6914</f>
        <v>0</v>
      </c>
      <c r="L6917" s="74">
        <f>計算過程!J6914</f>
        <v>0</v>
      </c>
      <c r="M6917" s="74">
        <f>計算過程!K6914</f>
        <v>0</v>
      </c>
      <c r="N6917" s="75">
        <f>計算過程!Q6914</f>
        <v>0</v>
      </c>
    </row>
    <row r="6918" spans="8:14">
      <c r="H6918" s="38">
        <v>41927</v>
      </c>
      <c r="I6918" s="39" t="s">
        <v>170</v>
      </c>
      <c r="J6918" s="74">
        <f>計算過程!D6915</f>
        <v>0</v>
      </c>
      <c r="K6918" s="74">
        <f>計算過程!I6915</f>
        <v>0</v>
      </c>
      <c r="L6918" s="74">
        <f>計算過程!J6915</f>
        <v>0</v>
      </c>
      <c r="M6918" s="74">
        <f>計算過程!K6915</f>
        <v>0</v>
      </c>
      <c r="N6918" s="75">
        <f>計算過程!Q6915</f>
        <v>0</v>
      </c>
    </row>
    <row r="6919" spans="8:14">
      <c r="H6919" s="38">
        <v>41927</v>
      </c>
      <c r="I6919" s="39" t="s">
        <v>171</v>
      </c>
      <c r="J6919" s="74">
        <f>計算過程!D6916</f>
        <v>0</v>
      </c>
      <c r="K6919" s="74">
        <f>計算過程!I6916</f>
        <v>0</v>
      </c>
      <c r="L6919" s="74">
        <f>計算過程!J6916</f>
        <v>0</v>
      </c>
      <c r="M6919" s="74">
        <f>計算過程!K6916</f>
        <v>0</v>
      </c>
      <c r="N6919" s="75">
        <f>計算過程!Q6916</f>
        <v>0</v>
      </c>
    </row>
    <row r="6920" spans="8:14">
      <c r="H6920" s="38">
        <v>41927</v>
      </c>
      <c r="I6920" s="39" t="s">
        <v>172</v>
      </c>
      <c r="J6920" s="74">
        <f>計算過程!D6917</f>
        <v>0</v>
      </c>
      <c r="K6920" s="74">
        <f>計算過程!I6917</f>
        <v>0</v>
      </c>
      <c r="L6920" s="74">
        <f>計算過程!J6917</f>
        <v>0</v>
      </c>
      <c r="M6920" s="74">
        <f>計算過程!K6917</f>
        <v>0</v>
      </c>
      <c r="N6920" s="75">
        <f>計算過程!Q6917</f>
        <v>0</v>
      </c>
    </row>
    <row r="6921" spans="8:14">
      <c r="H6921" s="38">
        <v>41928</v>
      </c>
      <c r="I6921" s="39" t="s">
        <v>149</v>
      </c>
      <c r="J6921" s="74">
        <f>計算過程!D6918</f>
        <v>0</v>
      </c>
      <c r="K6921" s="74">
        <f>計算過程!I6918</f>
        <v>0</v>
      </c>
      <c r="L6921" s="74">
        <f>計算過程!J6918</f>
        <v>0</v>
      </c>
      <c r="M6921" s="74">
        <f>計算過程!K6918</f>
        <v>0</v>
      </c>
      <c r="N6921" s="75">
        <f>計算過程!Q6918</f>
        <v>0</v>
      </c>
    </row>
    <row r="6922" spans="8:14">
      <c r="H6922" s="38">
        <v>41928</v>
      </c>
      <c r="I6922" s="39" t="s">
        <v>150</v>
      </c>
      <c r="J6922" s="74">
        <f>計算過程!D6919</f>
        <v>0</v>
      </c>
      <c r="K6922" s="74">
        <f>計算過程!I6919</f>
        <v>0</v>
      </c>
      <c r="L6922" s="74">
        <f>計算過程!J6919</f>
        <v>0</v>
      </c>
      <c r="M6922" s="74">
        <f>計算過程!K6919</f>
        <v>0</v>
      </c>
      <c r="N6922" s="75">
        <f>計算過程!Q6919</f>
        <v>0</v>
      </c>
    </row>
    <row r="6923" spans="8:14">
      <c r="H6923" s="38">
        <v>41928</v>
      </c>
      <c r="I6923" s="39" t="s">
        <v>151</v>
      </c>
      <c r="J6923" s="74">
        <f>計算過程!D6920</f>
        <v>0</v>
      </c>
      <c r="K6923" s="74">
        <f>計算過程!I6920</f>
        <v>0</v>
      </c>
      <c r="L6923" s="74">
        <f>計算過程!J6920</f>
        <v>0</v>
      </c>
      <c r="M6923" s="74">
        <f>計算過程!K6920</f>
        <v>0</v>
      </c>
      <c r="N6923" s="75">
        <f>計算過程!Q6920</f>
        <v>0</v>
      </c>
    </row>
    <row r="6924" spans="8:14">
      <c r="H6924" s="38">
        <v>41928</v>
      </c>
      <c r="I6924" s="39" t="s">
        <v>152</v>
      </c>
      <c r="J6924" s="74">
        <f>計算過程!D6921</f>
        <v>0</v>
      </c>
      <c r="K6924" s="74">
        <f>計算過程!I6921</f>
        <v>0</v>
      </c>
      <c r="L6924" s="74">
        <f>計算過程!J6921</f>
        <v>0</v>
      </c>
      <c r="M6924" s="74">
        <f>計算過程!K6921</f>
        <v>0</v>
      </c>
      <c r="N6924" s="75">
        <f>計算過程!Q6921</f>
        <v>0</v>
      </c>
    </row>
    <row r="6925" spans="8:14">
      <c r="H6925" s="38">
        <v>41928</v>
      </c>
      <c r="I6925" s="39" t="s">
        <v>153</v>
      </c>
      <c r="J6925" s="74">
        <f>計算過程!D6922</f>
        <v>0</v>
      </c>
      <c r="K6925" s="74">
        <f>計算過程!I6922</f>
        <v>0</v>
      </c>
      <c r="L6925" s="74">
        <f>計算過程!J6922</f>
        <v>0</v>
      </c>
      <c r="M6925" s="74">
        <f>計算過程!K6922</f>
        <v>0</v>
      </c>
      <c r="N6925" s="75">
        <f>計算過程!Q6922</f>
        <v>0</v>
      </c>
    </row>
    <row r="6926" spans="8:14">
      <c r="H6926" s="38">
        <v>41928</v>
      </c>
      <c r="I6926" s="39" t="s">
        <v>154</v>
      </c>
      <c r="J6926" s="74">
        <f>計算過程!D6923</f>
        <v>0</v>
      </c>
      <c r="K6926" s="74">
        <f>計算過程!I6923</f>
        <v>0</v>
      </c>
      <c r="L6926" s="74">
        <f>計算過程!J6923</f>
        <v>0</v>
      </c>
      <c r="M6926" s="74">
        <f>計算過程!K6923</f>
        <v>0</v>
      </c>
      <c r="N6926" s="75">
        <f>計算過程!Q6923</f>
        <v>0</v>
      </c>
    </row>
    <row r="6927" spans="8:14">
      <c r="H6927" s="38">
        <v>41928</v>
      </c>
      <c r="I6927" s="39" t="s">
        <v>155</v>
      </c>
      <c r="J6927" s="74">
        <f>計算過程!D6924</f>
        <v>0</v>
      </c>
      <c r="K6927" s="74">
        <f>計算過程!I6924</f>
        <v>0</v>
      </c>
      <c r="L6927" s="74">
        <f>計算過程!J6924</f>
        <v>0</v>
      </c>
      <c r="M6927" s="74">
        <f>計算過程!K6924</f>
        <v>0</v>
      </c>
      <c r="N6927" s="75">
        <f>計算過程!Q6924</f>
        <v>0</v>
      </c>
    </row>
    <row r="6928" spans="8:14">
      <c r="H6928" s="38">
        <v>41928</v>
      </c>
      <c r="I6928" s="39" t="s">
        <v>156</v>
      </c>
      <c r="J6928" s="74">
        <f>計算過程!D6925</f>
        <v>0</v>
      </c>
      <c r="K6928" s="74">
        <f>計算過程!I6925</f>
        <v>0</v>
      </c>
      <c r="L6928" s="74">
        <f>計算過程!J6925</f>
        <v>0</v>
      </c>
      <c r="M6928" s="74">
        <f>計算過程!K6925</f>
        <v>0</v>
      </c>
      <c r="N6928" s="75">
        <f>計算過程!Q6925</f>
        <v>0</v>
      </c>
    </row>
    <row r="6929" spans="8:14">
      <c r="H6929" s="38">
        <v>41928</v>
      </c>
      <c r="I6929" s="39" t="s">
        <v>157</v>
      </c>
      <c r="J6929" s="74">
        <f>計算過程!D6926</f>
        <v>0</v>
      </c>
      <c r="K6929" s="74">
        <f>計算過程!I6926</f>
        <v>0</v>
      </c>
      <c r="L6929" s="74">
        <f>計算過程!J6926</f>
        <v>0</v>
      </c>
      <c r="M6929" s="74">
        <f>計算過程!K6926</f>
        <v>0</v>
      </c>
      <c r="N6929" s="75">
        <f>計算過程!Q6926</f>
        <v>0</v>
      </c>
    </row>
    <row r="6930" spans="8:14">
      <c r="H6930" s="38">
        <v>41928</v>
      </c>
      <c r="I6930" s="39" t="s">
        <v>158</v>
      </c>
      <c r="J6930" s="74">
        <f>計算過程!D6927</f>
        <v>0</v>
      </c>
      <c r="K6930" s="74">
        <f>計算過程!I6927</f>
        <v>0</v>
      </c>
      <c r="L6930" s="74">
        <f>計算過程!J6927</f>
        <v>0</v>
      </c>
      <c r="M6930" s="74">
        <f>計算過程!K6927</f>
        <v>0</v>
      </c>
      <c r="N6930" s="75">
        <f>計算過程!Q6927</f>
        <v>0</v>
      </c>
    </row>
    <row r="6931" spans="8:14">
      <c r="H6931" s="38">
        <v>41928</v>
      </c>
      <c r="I6931" s="39" t="s">
        <v>159</v>
      </c>
      <c r="J6931" s="74">
        <f>計算過程!D6928</f>
        <v>0</v>
      </c>
      <c r="K6931" s="74">
        <f>計算過程!I6928</f>
        <v>0</v>
      </c>
      <c r="L6931" s="74">
        <f>計算過程!J6928</f>
        <v>0</v>
      </c>
      <c r="M6931" s="74">
        <f>計算過程!K6928</f>
        <v>0</v>
      </c>
      <c r="N6931" s="75">
        <f>計算過程!Q6928</f>
        <v>0</v>
      </c>
    </row>
    <row r="6932" spans="8:14">
      <c r="H6932" s="38">
        <v>41928</v>
      </c>
      <c r="I6932" s="39" t="s">
        <v>160</v>
      </c>
      <c r="J6932" s="74">
        <f>計算過程!D6929</f>
        <v>0</v>
      </c>
      <c r="K6932" s="74">
        <f>計算過程!I6929</f>
        <v>0</v>
      </c>
      <c r="L6932" s="74">
        <f>計算過程!J6929</f>
        <v>0</v>
      </c>
      <c r="M6932" s="74">
        <f>計算過程!K6929</f>
        <v>0</v>
      </c>
      <c r="N6932" s="75">
        <f>計算過程!Q6929</f>
        <v>0</v>
      </c>
    </row>
    <row r="6933" spans="8:14">
      <c r="H6933" s="38">
        <v>41928</v>
      </c>
      <c r="I6933" s="39" t="s">
        <v>161</v>
      </c>
      <c r="J6933" s="74">
        <f>計算過程!D6930</f>
        <v>0</v>
      </c>
      <c r="K6933" s="74">
        <f>計算過程!I6930</f>
        <v>0</v>
      </c>
      <c r="L6933" s="74">
        <f>計算過程!J6930</f>
        <v>0</v>
      </c>
      <c r="M6933" s="74">
        <f>計算過程!K6930</f>
        <v>0</v>
      </c>
      <c r="N6933" s="75">
        <f>計算過程!Q6930</f>
        <v>0</v>
      </c>
    </row>
    <row r="6934" spans="8:14">
      <c r="H6934" s="38">
        <v>41928</v>
      </c>
      <c r="I6934" s="39" t="s">
        <v>162</v>
      </c>
      <c r="J6934" s="74">
        <f>計算過程!D6931</f>
        <v>0</v>
      </c>
      <c r="K6934" s="74">
        <f>計算過程!I6931</f>
        <v>0</v>
      </c>
      <c r="L6934" s="74">
        <f>計算過程!J6931</f>
        <v>0</v>
      </c>
      <c r="M6934" s="74">
        <f>計算過程!K6931</f>
        <v>0</v>
      </c>
      <c r="N6934" s="75">
        <f>計算過程!Q6931</f>
        <v>0</v>
      </c>
    </row>
    <row r="6935" spans="8:14">
      <c r="H6935" s="38">
        <v>41928</v>
      </c>
      <c r="I6935" s="39" t="s">
        <v>163</v>
      </c>
      <c r="J6935" s="74">
        <f>計算過程!D6932</f>
        <v>0</v>
      </c>
      <c r="K6935" s="74">
        <f>計算過程!I6932</f>
        <v>0</v>
      </c>
      <c r="L6935" s="74">
        <f>計算過程!J6932</f>
        <v>0</v>
      </c>
      <c r="M6935" s="74">
        <f>計算過程!K6932</f>
        <v>0</v>
      </c>
      <c r="N6935" s="75">
        <f>計算過程!Q6932</f>
        <v>0</v>
      </c>
    </row>
    <row r="6936" spans="8:14">
      <c r="H6936" s="38">
        <v>41928</v>
      </c>
      <c r="I6936" s="39" t="s">
        <v>164</v>
      </c>
      <c r="J6936" s="74">
        <f>計算過程!D6933</f>
        <v>0</v>
      </c>
      <c r="K6936" s="74">
        <f>計算過程!I6933</f>
        <v>0</v>
      </c>
      <c r="L6936" s="74">
        <f>計算過程!J6933</f>
        <v>0</v>
      </c>
      <c r="M6936" s="74">
        <f>計算過程!K6933</f>
        <v>0</v>
      </c>
      <c r="N6936" s="75">
        <f>計算過程!Q6933</f>
        <v>0</v>
      </c>
    </row>
    <row r="6937" spans="8:14">
      <c r="H6937" s="38">
        <v>41928</v>
      </c>
      <c r="I6937" s="39" t="s">
        <v>165</v>
      </c>
      <c r="J6937" s="74">
        <f>計算過程!D6934</f>
        <v>0</v>
      </c>
      <c r="K6937" s="74">
        <f>計算過程!I6934</f>
        <v>0</v>
      </c>
      <c r="L6937" s="74">
        <f>計算過程!J6934</f>
        <v>0</v>
      </c>
      <c r="M6937" s="74">
        <f>計算過程!K6934</f>
        <v>0</v>
      </c>
      <c r="N6937" s="75">
        <f>計算過程!Q6934</f>
        <v>0</v>
      </c>
    </row>
    <row r="6938" spans="8:14">
      <c r="H6938" s="38">
        <v>41928</v>
      </c>
      <c r="I6938" s="39" t="s">
        <v>166</v>
      </c>
      <c r="J6938" s="74">
        <f>計算過程!D6935</f>
        <v>0</v>
      </c>
      <c r="K6938" s="74">
        <f>計算過程!I6935</f>
        <v>0</v>
      </c>
      <c r="L6938" s="74">
        <f>計算過程!J6935</f>
        <v>0</v>
      </c>
      <c r="M6938" s="74">
        <f>計算過程!K6935</f>
        <v>0</v>
      </c>
      <c r="N6938" s="75">
        <f>計算過程!Q6935</f>
        <v>0</v>
      </c>
    </row>
    <row r="6939" spans="8:14">
      <c r="H6939" s="38">
        <v>41928</v>
      </c>
      <c r="I6939" s="39" t="s">
        <v>167</v>
      </c>
      <c r="J6939" s="74">
        <f>計算過程!D6936</f>
        <v>0</v>
      </c>
      <c r="K6939" s="74">
        <f>計算過程!I6936</f>
        <v>0</v>
      </c>
      <c r="L6939" s="74">
        <f>計算過程!J6936</f>
        <v>0</v>
      </c>
      <c r="M6939" s="74">
        <f>計算過程!K6936</f>
        <v>0</v>
      </c>
      <c r="N6939" s="75">
        <f>計算過程!Q6936</f>
        <v>0</v>
      </c>
    </row>
    <row r="6940" spans="8:14">
      <c r="H6940" s="38">
        <v>41928</v>
      </c>
      <c r="I6940" s="39" t="s">
        <v>168</v>
      </c>
      <c r="J6940" s="74">
        <f>計算過程!D6937</f>
        <v>0</v>
      </c>
      <c r="K6940" s="74">
        <f>計算過程!I6937</f>
        <v>0</v>
      </c>
      <c r="L6940" s="74">
        <f>計算過程!J6937</f>
        <v>0</v>
      </c>
      <c r="M6940" s="74">
        <f>計算過程!K6937</f>
        <v>0</v>
      </c>
      <c r="N6940" s="75">
        <f>計算過程!Q6937</f>
        <v>0</v>
      </c>
    </row>
    <row r="6941" spans="8:14">
      <c r="H6941" s="38">
        <v>41928</v>
      </c>
      <c r="I6941" s="39" t="s">
        <v>169</v>
      </c>
      <c r="J6941" s="74">
        <f>計算過程!D6938</f>
        <v>0</v>
      </c>
      <c r="K6941" s="74">
        <f>計算過程!I6938</f>
        <v>0</v>
      </c>
      <c r="L6941" s="74">
        <f>計算過程!J6938</f>
        <v>0</v>
      </c>
      <c r="M6941" s="74">
        <f>計算過程!K6938</f>
        <v>0</v>
      </c>
      <c r="N6941" s="75">
        <f>計算過程!Q6938</f>
        <v>0</v>
      </c>
    </row>
    <row r="6942" spans="8:14">
      <c r="H6942" s="38">
        <v>41928</v>
      </c>
      <c r="I6942" s="39" t="s">
        <v>170</v>
      </c>
      <c r="J6942" s="74">
        <f>計算過程!D6939</f>
        <v>0</v>
      </c>
      <c r="K6942" s="74">
        <f>計算過程!I6939</f>
        <v>0</v>
      </c>
      <c r="L6942" s="74">
        <f>計算過程!J6939</f>
        <v>0</v>
      </c>
      <c r="M6942" s="74">
        <f>計算過程!K6939</f>
        <v>0</v>
      </c>
      <c r="N6942" s="75">
        <f>計算過程!Q6939</f>
        <v>0</v>
      </c>
    </row>
    <row r="6943" spans="8:14">
      <c r="H6943" s="38">
        <v>41928</v>
      </c>
      <c r="I6943" s="39" t="s">
        <v>171</v>
      </c>
      <c r="J6943" s="74">
        <f>計算過程!D6940</f>
        <v>0</v>
      </c>
      <c r="K6943" s="74">
        <f>計算過程!I6940</f>
        <v>0</v>
      </c>
      <c r="L6943" s="74">
        <f>計算過程!J6940</f>
        <v>0</v>
      </c>
      <c r="M6943" s="74">
        <f>計算過程!K6940</f>
        <v>0</v>
      </c>
      <c r="N6943" s="75">
        <f>計算過程!Q6940</f>
        <v>0</v>
      </c>
    </row>
    <row r="6944" spans="8:14">
      <c r="H6944" s="38">
        <v>41928</v>
      </c>
      <c r="I6944" s="39" t="s">
        <v>172</v>
      </c>
      <c r="J6944" s="74">
        <f>計算過程!D6941</f>
        <v>0</v>
      </c>
      <c r="K6944" s="74">
        <f>計算過程!I6941</f>
        <v>0</v>
      </c>
      <c r="L6944" s="74">
        <f>計算過程!J6941</f>
        <v>0</v>
      </c>
      <c r="M6944" s="74">
        <f>計算過程!K6941</f>
        <v>0</v>
      </c>
      <c r="N6944" s="75">
        <f>計算過程!Q6941</f>
        <v>0</v>
      </c>
    </row>
    <row r="6945" spans="8:14">
      <c r="H6945" s="38">
        <v>41929</v>
      </c>
      <c r="I6945" s="39" t="s">
        <v>149</v>
      </c>
      <c r="J6945" s="74">
        <f>計算過程!D6942</f>
        <v>0</v>
      </c>
      <c r="K6945" s="74">
        <f>計算過程!I6942</f>
        <v>0</v>
      </c>
      <c r="L6945" s="74">
        <f>計算過程!J6942</f>
        <v>0</v>
      </c>
      <c r="M6945" s="74">
        <f>計算過程!K6942</f>
        <v>0</v>
      </c>
      <c r="N6945" s="75">
        <f>計算過程!Q6942</f>
        <v>0</v>
      </c>
    </row>
    <row r="6946" spans="8:14">
      <c r="H6946" s="38">
        <v>41929</v>
      </c>
      <c r="I6946" s="39" t="s">
        <v>150</v>
      </c>
      <c r="J6946" s="74">
        <f>計算過程!D6943</f>
        <v>0</v>
      </c>
      <c r="K6946" s="74">
        <f>計算過程!I6943</f>
        <v>0</v>
      </c>
      <c r="L6946" s="74">
        <f>計算過程!J6943</f>
        <v>0</v>
      </c>
      <c r="M6946" s="74">
        <f>計算過程!K6943</f>
        <v>0</v>
      </c>
      <c r="N6946" s="75">
        <f>計算過程!Q6943</f>
        <v>0</v>
      </c>
    </row>
    <row r="6947" spans="8:14">
      <c r="H6947" s="38">
        <v>41929</v>
      </c>
      <c r="I6947" s="39" t="s">
        <v>151</v>
      </c>
      <c r="J6947" s="74">
        <f>計算過程!D6944</f>
        <v>0</v>
      </c>
      <c r="K6947" s="74">
        <f>計算過程!I6944</f>
        <v>0</v>
      </c>
      <c r="L6947" s="74">
        <f>計算過程!J6944</f>
        <v>0</v>
      </c>
      <c r="M6947" s="74">
        <f>計算過程!K6944</f>
        <v>0</v>
      </c>
      <c r="N6947" s="75">
        <f>計算過程!Q6944</f>
        <v>0</v>
      </c>
    </row>
    <row r="6948" spans="8:14">
      <c r="H6948" s="38">
        <v>41929</v>
      </c>
      <c r="I6948" s="39" t="s">
        <v>152</v>
      </c>
      <c r="J6948" s="74">
        <f>計算過程!D6945</f>
        <v>0</v>
      </c>
      <c r="K6948" s="74">
        <f>計算過程!I6945</f>
        <v>0</v>
      </c>
      <c r="L6948" s="74">
        <f>計算過程!J6945</f>
        <v>0</v>
      </c>
      <c r="M6948" s="74">
        <f>計算過程!K6945</f>
        <v>0</v>
      </c>
      <c r="N6948" s="75">
        <f>計算過程!Q6945</f>
        <v>0</v>
      </c>
    </row>
    <row r="6949" spans="8:14">
      <c r="H6949" s="38">
        <v>41929</v>
      </c>
      <c r="I6949" s="39" t="s">
        <v>153</v>
      </c>
      <c r="J6949" s="74">
        <f>計算過程!D6946</f>
        <v>0</v>
      </c>
      <c r="K6949" s="74">
        <f>計算過程!I6946</f>
        <v>0</v>
      </c>
      <c r="L6949" s="74">
        <f>計算過程!J6946</f>
        <v>0</v>
      </c>
      <c r="M6949" s="74">
        <f>計算過程!K6946</f>
        <v>0</v>
      </c>
      <c r="N6949" s="75">
        <f>計算過程!Q6946</f>
        <v>0</v>
      </c>
    </row>
    <row r="6950" spans="8:14">
      <c r="H6950" s="38">
        <v>41929</v>
      </c>
      <c r="I6950" s="39" t="s">
        <v>154</v>
      </c>
      <c r="J6950" s="74">
        <f>計算過程!D6947</f>
        <v>0</v>
      </c>
      <c r="K6950" s="74">
        <f>計算過程!I6947</f>
        <v>0</v>
      </c>
      <c r="L6950" s="74">
        <f>計算過程!J6947</f>
        <v>0</v>
      </c>
      <c r="M6950" s="74">
        <f>計算過程!K6947</f>
        <v>0</v>
      </c>
      <c r="N6950" s="75">
        <f>計算過程!Q6947</f>
        <v>0</v>
      </c>
    </row>
    <row r="6951" spans="8:14">
      <c r="H6951" s="38">
        <v>41929</v>
      </c>
      <c r="I6951" s="39" t="s">
        <v>155</v>
      </c>
      <c r="J6951" s="74">
        <f>計算過程!D6948</f>
        <v>0</v>
      </c>
      <c r="K6951" s="74">
        <f>計算過程!I6948</f>
        <v>0</v>
      </c>
      <c r="L6951" s="74">
        <f>計算過程!J6948</f>
        <v>0</v>
      </c>
      <c r="M6951" s="74">
        <f>計算過程!K6948</f>
        <v>0</v>
      </c>
      <c r="N6951" s="75">
        <f>計算過程!Q6948</f>
        <v>0</v>
      </c>
    </row>
    <row r="6952" spans="8:14">
      <c r="H6952" s="38">
        <v>41929</v>
      </c>
      <c r="I6952" s="39" t="s">
        <v>156</v>
      </c>
      <c r="J6952" s="74">
        <f>計算過程!D6949</f>
        <v>0</v>
      </c>
      <c r="K6952" s="74">
        <f>計算過程!I6949</f>
        <v>0</v>
      </c>
      <c r="L6952" s="74">
        <f>計算過程!J6949</f>
        <v>0</v>
      </c>
      <c r="M6952" s="74">
        <f>計算過程!K6949</f>
        <v>0</v>
      </c>
      <c r="N6952" s="75">
        <f>計算過程!Q6949</f>
        <v>0</v>
      </c>
    </row>
    <row r="6953" spans="8:14">
      <c r="H6953" s="38">
        <v>41929</v>
      </c>
      <c r="I6953" s="39" t="s">
        <v>157</v>
      </c>
      <c r="J6953" s="74">
        <f>計算過程!D6950</f>
        <v>0</v>
      </c>
      <c r="K6953" s="74">
        <f>計算過程!I6950</f>
        <v>0</v>
      </c>
      <c r="L6953" s="74">
        <f>計算過程!J6950</f>
        <v>0</v>
      </c>
      <c r="M6953" s="74">
        <f>計算過程!K6950</f>
        <v>0</v>
      </c>
      <c r="N6953" s="75">
        <f>計算過程!Q6950</f>
        <v>0</v>
      </c>
    </row>
    <row r="6954" spans="8:14">
      <c r="H6954" s="38">
        <v>41929</v>
      </c>
      <c r="I6954" s="39" t="s">
        <v>158</v>
      </c>
      <c r="J6954" s="74">
        <f>計算過程!D6951</f>
        <v>0</v>
      </c>
      <c r="K6954" s="74">
        <f>計算過程!I6951</f>
        <v>0</v>
      </c>
      <c r="L6954" s="74">
        <f>計算過程!J6951</f>
        <v>0</v>
      </c>
      <c r="M6954" s="74">
        <f>計算過程!K6951</f>
        <v>0</v>
      </c>
      <c r="N6954" s="75">
        <f>計算過程!Q6951</f>
        <v>0</v>
      </c>
    </row>
    <row r="6955" spans="8:14">
      <c r="H6955" s="38">
        <v>41929</v>
      </c>
      <c r="I6955" s="39" t="s">
        <v>159</v>
      </c>
      <c r="J6955" s="74">
        <f>計算過程!D6952</f>
        <v>0</v>
      </c>
      <c r="K6955" s="74">
        <f>計算過程!I6952</f>
        <v>0</v>
      </c>
      <c r="L6955" s="74">
        <f>計算過程!J6952</f>
        <v>0</v>
      </c>
      <c r="M6955" s="74">
        <f>計算過程!K6952</f>
        <v>0</v>
      </c>
      <c r="N6955" s="75">
        <f>計算過程!Q6952</f>
        <v>0</v>
      </c>
    </row>
    <row r="6956" spans="8:14">
      <c r="H6956" s="38">
        <v>41929</v>
      </c>
      <c r="I6956" s="39" t="s">
        <v>160</v>
      </c>
      <c r="J6956" s="74">
        <f>計算過程!D6953</f>
        <v>0</v>
      </c>
      <c r="K6956" s="74">
        <f>計算過程!I6953</f>
        <v>0</v>
      </c>
      <c r="L6956" s="74">
        <f>計算過程!J6953</f>
        <v>0</v>
      </c>
      <c r="M6956" s="74">
        <f>計算過程!K6953</f>
        <v>0</v>
      </c>
      <c r="N6956" s="75">
        <f>計算過程!Q6953</f>
        <v>0</v>
      </c>
    </row>
    <row r="6957" spans="8:14">
      <c r="H6957" s="38">
        <v>41929</v>
      </c>
      <c r="I6957" s="39" t="s">
        <v>161</v>
      </c>
      <c r="J6957" s="74">
        <f>計算過程!D6954</f>
        <v>0</v>
      </c>
      <c r="K6957" s="74">
        <f>計算過程!I6954</f>
        <v>0</v>
      </c>
      <c r="L6957" s="74">
        <f>計算過程!J6954</f>
        <v>0</v>
      </c>
      <c r="M6957" s="74">
        <f>計算過程!K6954</f>
        <v>0</v>
      </c>
      <c r="N6957" s="75">
        <f>計算過程!Q6954</f>
        <v>0</v>
      </c>
    </row>
    <row r="6958" spans="8:14">
      <c r="H6958" s="38">
        <v>41929</v>
      </c>
      <c r="I6958" s="39" t="s">
        <v>162</v>
      </c>
      <c r="J6958" s="74">
        <f>計算過程!D6955</f>
        <v>0</v>
      </c>
      <c r="K6958" s="74">
        <f>計算過程!I6955</f>
        <v>0</v>
      </c>
      <c r="L6958" s="74">
        <f>計算過程!J6955</f>
        <v>0</v>
      </c>
      <c r="M6958" s="74">
        <f>計算過程!K6955</f>
        <v>0</v>
      </c>
      <c r="N6958" s="75">
        <f>計算過程!Q6955</f>
        <v>0</v>
      </c>
    </row>
    <row r="6959" spans="8:14">
      <c r="H6959" s="38">
        <v>41929</v>
      </c>
      <c r="I6959" s="39" t="s">
        <v>163</v>
      </c>
      <c r="J6959" s="74">
        <f>計算過程!D6956</f>
        <v>0</v>
      </c>
      <c r="K6959" s="74">
        <f>計算過程!I6956</f>
        <v>0</v>
      </c>
      <c r="L6959" s="74">
        <f>計算過程!J6956</f>
        <v>0</v>
      </c>
      <c r="M6959" s="74">
        <f>計算過程!K6956</f>
        <v>0</v>
      </c>
      <c r="N6959" s="75">
        <f>計算過程!Q6956</f>
        <v>0</v>
      </c>
    </row>
    <row r="6960" spans="8:14">
      <c r="H6960" s="38">
        <v>41929</v>
      </c>
      <c r="I6960" s="39" t="s">
        <v>164</v>
      </c>
      <c r="J6960" s="74">
        <f>計算過程!D6957</f>
        <v>0</v>
      </c>
      <c r="K6960" s="74">
        <f>計算過程!I6957</f>
        <v>0</v>
      </c>
      <c r="L6960" s="74">
        <f>計算過程!J6957</f>
        <v>0</v>
      </c>
      <c r="M6960" s="74">
        <f>計算過程!K6957</f>
        <v>0</v>
      </c>
      <c r="N6960" s="75">
        <f>計算過程!Q6957</f>
        <v>0</v>
      </c>
    </row>
    <row r="6961" spans="8:14">
      <c r="H6961" s="38">
        <v>41929</v>
      </c>
      <c r="I6961" s="39" t="s">
        <v>165</v>
      </c>
      <c r="J6961" s="74">
        <f>計算過程!D6958</f>
        <v>0</v>
      </c>
      <c r="K6961" s="74">
        <f>計算過程!I6958</f>
        <v>0</v>
      </c>
      <c r="L6961" s="74">
        <f>計算過程!J6958</f>
        <v>0</v>
      </c>
      <c r="M6961" s="74">
        <f>計算過程!K6958</f>
        <v>0</v>
      </c>
      <c r="N6961" s="75">
        <f>計算過程!Q6958</f>
        <v>0</v>
      </c>
    </row>
    <row r="6962" spans="8:14">
      <c r="H6962" s="38">
        <v>41929</v>
      </c>
      <c r="I6962" s="39" t="s">
        <v>166</v>
      </c>
      <c r="J6962" s="74">
        <f>計算過程!D6959</f>
        <v>0</v>
      </c>
      <c r="K6962" s="74">
        <f>計算過程!I6959</f>
        <v>0</v>
      </c>
      <c r="L6962" s="74">
        <f>計算過程!J6959</f>
        <v>0</v>
      </c>
      <c r="M6962" s="74">
        <f>計算過程!K6959</f>
        <v>0</v>
      </c>
      <c r="N6962" s="75">
        <f>計算過程!Q6959</f>
        <v>0</v>
      </c>
    </row>
    <row r="6963" spans="8:14">
      <c r="H6963" s="38">
        <v>41929</v>
      </c>
      <c r="I6963" s="39" t="s">
        <v>167</v>
      </c>
      <c r="J6963" s="74">
        <f>計算過程!D6960</f>
        <v>0</v>
      </c>
      <c r="K6963" s="74">
        <f>計算過程!I6960</f>
        <v>0</v>
      </c>
      <c r="L6963" s="74">
        <f>計算過程!J6960</f>
        <v>0</v>
      </c>
      <c r="M6963" s="74">
        <f>計算過程!K6960</f>
        <v>0</v>
      </c>
      <c r="N6963" s="75">
        <f>計算過程!Q6960</f>
        <v>0</v>
      </c>
    </row>
    <row r="6964" spans="8:14">
      <c r="H6964" s="38">
        <v>41929</v>
      </c>
      <c r="I6964" s="39" t="s">
        <v>168</v>
      </c>
      <c r="J6964" s="74">
        <f>計算過程!D6961</f>
        <v>0</v>
      </c>
      <c r="K6964" s="74">
        <f>計算過程!I6961</f>
        <v>0</v>
      </c>
      <c r="L6964" s="74">
        <f>計算過程!J6961</f>
        <v>0</v>
      </c>
      <c r="M6964" s="74">
        <f>計算過程!K6961</f>
        <v>0</v>
      </c>
      <c r="N6964" s="75">
        <f>計算過程!Q6961</f>
        <v>0</v>
      </c>
    </row>
    <row r="6965" spans="8:14">
      <c r="H6965" s="38">
        <v>41929</v>
      </c>
      <c r="I6965" s="39" t="s">
        <v>169</v>
      </c>
      <c r="J6965" s="74">
        <f>計算過程!D6962</f>
        <v>0</v>
      </c>
      <c r="K6965" s="74">
        <f>計算過程!I6962</f>
        <v>0</v>
      </c>
      <c r="L6965" s="74">
        <f>計算過程!J6962</f>
        <v>0</v>
      </c>
      <c r="M6965" s="74">
        <f>計算過程!K6962</f>
        <v>0</v>
      </c>
      <c r="N6965" s="75">
        <f>計算過程!Q6962</f>
        <v>0</v>
      </c>
    </row>
    <row r="6966" spans="8:14">
      <c r="H6966" s="38">
        <v>41929</v>
      </c>
      <c r="I6966" s="39" t="s">
        <v>170</v>
      </c>
      <c r="J6966" s="74">
        <f>計算過程!D6963</f>
        <v>0</v>
      </c>
      <c r="K6966" s="74">
        <f>計算過程!I6963</f>
        <v>0</v>
      </c>
      <c r="L6966" s="74">
        <f>計算過程!J6963</f>
        <v>0</v>
      </c>
      <c r="M6966" s="74">
        <f>計算過程!K6963</f>
        <v>0</v>
      </c>
      <c r="N6966" s="75">
        <f>計算過程!Q6963</f>
        <v>0</v>
      </c>
    </row>
    <row r="6967" spans="8:14">
      <c r="H6967" s="38">
        <v>41929</v>
      </c>
      <c r="I6967" s="39" t="s">
        <v>171</v>
      </c>
      <c r="J6967" s="74">
        <f>計算過程!D6964</f>
        <v>0</v>
      </c>
      <c r="K6967" s="74">
        <f>計算過程!I6964</f>
        <v>0</v>
      </c>
      <c r="L6967" s="74">
        <f>計算過程!J6964</f>
        <v>0</v>
      </c>
      <c r="M6967" s="74">
        <f>計算過程!K6964</f>
        <v>0</v>
      </c>
      <c r="N6967" s="75">
        <f>計算過程!Q6964</f>
        <v>0</v>
      </c>
    </row>
    <row r="6968" spans="8:14">
      <c r="H6968" s="38">
        <v>41929</v>
      </c>
      <c r="I6968" s="39" t="s">
        <v>172</v>
      </c>
      <c r="J6968" s="74">
        <f>計算過程!D6965</f>
        <v>0</v>
      </c>
      <c r="K6968" s="74">
        <f>計算過程!I6965</f>
        <v>0</v>
      </c>
      <c r="L6968" s="74">
        <f>計算過程!J6965</f>
        <v>0</v>
      </c>
      <c r="M6968" s="74">
        <f>計算過程!K6965</f>
        <v>0</v>
      </c>
      <c r="N6968" s="75">
        <f>計算過程!Q6965</f>
        <v>0</v>
      </c>
    </row>
    <row r="6969" spans="8:14">
      <c r="H6969" s="38">
        <v>41930</v>
      </c>
      <c r="I6969" s="39" t="s">
        <v>149</v>
      </c>
      <c r="J6969" s="74">
        <f>計算過程!D6966</f>
        <v>0</v>
      </c>
      <c r="K6969" s="74">
        <f>計算過程!I6966</f>
        <v>0</v>
      </c>
      <c r="L6969" s="74">
        <f>計算過程!J6966</f>
        <v>0</v>
      </c>
      <c r="M6969" s="74">
        <f>計算過程!K6966</f>
        <v>0</v>
      </c>
      <c r="N6969" s="75">
        <f>計算過程!Q6966</f>
        <v>0</v>
      </c>
    </row>
    <row r="6970" spans="8:14">
      <c r="H6970" s="38">
        <v>41930</v>
      </c>
      <c r="I6970" s="39" t="s">
        <v>150</v>
      </c>
      <c r="J6970" s="74">
        <f>計算過程!D6967</f>
        <v>0</v>
      </c>
      <c r="K6970" s="74">
        <f>計算過程!I6967</f>
        <v>0</v>
      </c>
      <c r="L6970" s="74">
        <f>計算過程!J6967</f>
        <v>0</v>
      </c>
      <c r="M6970" s="74">
        <f>計算過程!K6967</f>
        <v>0</v>
      </c>
      <c r="N6970" s="75">
        <f>計算過程!Q6967</f>
        <v>0</v>
      </c>
    </row>
    <row r="6971" spans="8:14">
      <c r="H6971" s="38">
        <v>41930</v>
      </c>
      <c r="I6971" s="39" t="s">
        <v>151</v>
      </c>
      <c r="J6971" s="74">
        <f>計算過程!D6968</f>
        <v>0</v>
      </c>
      <c r="K6971" s="74">
        <f>計算過程!I6968</f>
        <v>0</v>
      </c>
      <c r="L6971" s="74">
        <f>計算過程!J6968</f>
        <v>0</v>
      </c>
      <c r="M6971" s="74">
        <f>計算過程!K6968</f>
        <v>0</v>
      </c>
      <c r="N6971" s="75">
        <f>計算過程!Q6968</f>
        <v>0</v>
      </c>
    </row>
    <row r="6972" spans="8:14">
      <c r="H6972" s="38">
        <v>41930</v>
      </c>
      <c r="I6972" s="39" t="s">
        <v>152</v>
      </c>
      <c r="J6972" s="74">
        <f>計算過程!D6969</f>
        <v>0</v>
      </c>
      <c r="K6972" s="74">
        <f>計算過程!I6969</f>
        <v>0</v>
      </c>
      <c r="L6972" s="74">
        <f>計算過程!J6969</f>
        <v>0</v>
      </c>
      <c r="M6972" s="74">
        <f>計算過程!K6969</f>
        <v>0</v>
      </c>
      <c r="N6972" s="75">
        <f>計算過程!Q6969</f>
        <v>0</v>
      </c>
    </row>
    <row r="6973" spans="8:14">
      <c r="H6973" s="38">
        <v>41930</v>
      </c>
      <c r="I6973" s="39" t="s">
        <v>153</v>
      </c>
      <c r="J6973" s="74">
        <f>計算過程!D6970</f>
        <v>0</v>
      </c>
      <c r="K6973" s="74">
        <f>計算過程!I6970</f>
        <v>0</v>
      </c>
      <c r="L6973" s="74">
        <f>計算過程!J6970</f>
        <v>0</v>
      </c>
      <c r="M6973" s="74">
        <f>計算過程!K6970</f>
        <v>0</v>
      </c>
      <c r="N6973" s="75">
        <f>計算過程!Q6970</f>
        <v>0</v>
      </c>
    </row>
    <row r="6974" spans="8:14">
      <c r="H6974" s="38">
        <v>41930</v>
      </c>
      <c r="I6974" s="39" t="s">
        <v>154</v>
      </c>
      <c r="J6974" s="74">
        <f>計算過程!D6971</f>
        <v>0</v>
      </c>
      <c r="K6974" s="74">
        <f>計算過程!I6971</f>
        <v>0</v>
      </c>
      <c r="L6974" s="74">
        <f>計算過程!J6971</f>
        <v>0</v>
      </c>
      <c r="M6974" s="74">
        <f>計算過程!K6971</f>
        <v>0</v>
      </c>
      <c r="N6974" s="75">
        <f>計算過程!Q6971</f>
        <v>0</v>
      </c>
    </row>
    <row r="6975" spans="8:14">
      <c r="H6975" s="38">
        <v>41930</v>
      </c>
      <c r="I6975" s="39" t="s">
        <v>155</v>
      </c>
      <c r="J6975" s="74">
        <f>計算過程!D6972</f>
        <v>0</v>
      </c>
      <c r="K6975" s="74">
        <f>計算過程!I6972</f>
        <v>0</v>
      </c>
      <c r="L6975" s="74">
        <f>計算過程!J6972</f>
        <v>0</v>
      </c>
      <c r="M6975" s="74">
        <f>計算過程!K6972</f>
        <v>0</v>
      </c>
      <c r="N6975" s="75">
        <f>計算過程!Q6972</f>
        <v>0</v>
      </c>
    </row>
    <row r="6976" spans="8:14">
      <c r="H6976" s="38">
        <v>41930</v>
      </c>
      <c r="I6976" s="39" t="s">
        <v>156</v>
      </c>
      <c r="J6976" s="74">
        <f>計算過程!D6973</f>
        <v>0</v>
      </c>
      <c r="K6976" s="74">
        <f>計算過程!I6973</f>
        <v>0</v>
      </c>
      <c r="L6976" s="74">
        <f>計算過程!J6973</f>
        <v>0</v>
      </c>
      <c r="M6976" s="74">
        <f>計算過程!K6973</f>
        <v>0</v>
      </c>
      <c r="N6976" s="75">
        <f>計算過程!Q6973</f>
        <v>0</v>
      </c>
    </row>
    <row r="6977" spans="8:14">
      <c r="H6977" s="38">
        <v>41930</v>
      </c>
      <c r="I6977" s="39" t="s">
        <v>157</v>
      </c>
      <c r="J6977" s="74">
        <f>計算過程!D6974</f>
        <v>0</v>
      </c>
      <c r="K6977" s="74">
        <f>計算過程!I6974</f>
        <v>0</v>
      </c>
      <c r="L6977" s="74">
        <f>計算過程!J6974</f>
        <v>0</v>
      </c>
      <c r="M6977" s="74">
        <f>計算過程!K6974</f>
        <v>0</v>
      </c>
      <c r="N6977" s="75">
        <f>計算過程!Q6974</f>
        <v>0</v>
      </c>
    </row>
    <row r="6978" spans="8:14">
      <c r="H6978" s="38">
        <v>41930</v>
      </c>
      <c r="I6978" s="39" t="s">
        <v>158</v>
      </c>
      <c r="J6978" s="74">
        <f>計算過程!D6975</f>
        <v>0</v>
      </c>
      <c r="K6978" s="74">
        <f>計算過程!I6975</f>
        <v>0</v>
      </c>
      <c r="L6978" s="74">
        <f>計算過程!J6975</f>
        <v>0</v>
      </c>
      <c r="M6978" s="74">
        <f>計算過程!K6975</f>
        <v>0</v>
      </c>
      <c r="N6978" s="75">
        <f>計算過程!Q6975</f>
        <v>0</v>
      </c>
    </row>
    <row r="6979" spans="8:14">
      <c r="H6979" s="38">
        <v>41930</v>
      </c>
      <c r="I6979" s="39" t="s">
        <v>159</v>
      </c>
      <c r="J6979" s="74">
        <f>計算過程!D6976</f>
        <v>0</v>
      </c>
      <c r="K6979" s="74">
        <f>計算過程!I6976</f>
        <v>0</v>
      </c>
      <c r="L6979" s="74">
        <f>計算過程!J6976</f>
        <v>0</v>
      </c>
      <c r="M6979" s="74">
        <f>計算過程!K6976</f>
        <v>0</v>
      </c>
      <c r="N6979" s="75">
        <f>計算過程!Q6976</f>
        <v>0</v>
      </c>
    </row>
    <row r="6980" spans="8:14">
      <c r="H6980" s="38">
        <v>41930</v>
      </c>
      <c r="I6980" s="39" t="s">
        <v>160</v>
      </c>
      <c r="J6980" s="74">
        <f>計算過程!D6977</f>
        <v>0</v>
      </c>
      <c r="K6980" s="74">
        <f>計算過程!I6977</f>
        <v>0</v>
      </c>
      <c r="L6980" s="74">
        <f>計算過程!J6977</f>
        <v>0</v>
      </c>
      <c r="M6980" s="74">
        <f>計算過程!K6977</f>
        <v>0</v>
      </c>
      <c r="N6980" s="75">
        <f>計算過程!Q6977</f>
        <v>0</v>
      </c>
    </row>
    <row r="6981" spans="8:14">
      <c r="H6981" s="38">
        <v>41930</v>
      </c>
      <c r="I6981" s="39" t="s">
        <v>161</v>
      </c>
      <c r="J6981" s="74">
        <f>計算過程!D6978</f>
        <v>0</v>
      </c>
      <c r="K6981" s="74">
        <f>計算過程!I6978</f>
        <v>0</v>
      </c>
      <c r="L6981" s="74">
        <f>計算過程!J6978</f>
        <v>0</v>
      </c>
      <c r="M6981" s="74">
        <f>計算過程!K6978</f>
        <v>0</v>
      </c>
      <c r="N6981" s="75">
        <f>計算過程!Q6978</f>
        <v>0</v>
      </c>
    </row>
    <row r="6982" spans="8:14">
      <c r="H6982" s="38">
        <v>41930</v>
      </c>
      <c r="I6982" s="39" t="s">
        <v>162</v>
      </c>
      <c r="J6982" s="74">
        <f>計算過程!D6979</f>
        <v>0</v>
      </c>
      <c r="K6982" s="74">
        <f>計算過程!I6979</f>
        <v>0</v>
      </c>
      <c r="L6982" s="74">
        <f>計算過程!J6979</f>
        <v>0</v>
      </c>
      <c r="M6982" s="74">
        <f>計算過程!K6979</f>
        <v>0</v>
      </c>
      <c r="N6982" s="75">
        <f>計算過程!Q6979</f>
        <v>0</v>
      </c>
    </row>
    <row r="6983" spans="8:14">
      <c r="H6983" s="38">
        <v>41930</v>
      </c>
      <c r="I6983" s="39" t="s">
        <v>163</v>
      </c>
      <c r="J6983" s="74">
        <f>計算過程!D6980</f>
        <v>0</v>
      </c>
      <c r="K6983" s="74">
        <f>計算過程!I6980</f>
        <v>0</v>
      </c>
      <c r="L6983" s="74">
        <f>計算過程!J6980</f>
        <v>0</v>
      </c>
      <c r="M6983" s="74">
        <f>計算過程!K6980</f>
        <v>0</v>
      </c>
      <c r="N6983" s="75">
        <f>計算過程!Q6980</f>
        <v>0</v>
      </c>
    </row>
    <row r="6984" spans="8:14">
      <c r="H6984" s="38">
        <v>41930</v>
      </c>
      <c r="I6984" s="39" t="s">
        <v>164</v>
      </c>
      <c r="J6984" s="74">
        <f>計算過程!D6981</f>
        <v>0</v>
      </c>
      <c r="K6984" s="74">
        <f>計算過程!I6981</f>
        <v>0</v>
      </c>
      <c r="L6984" s="74">
        <f>計算過程!J6981</f>
        <v>0</v>
      </c>
      <c r="M6984" s="74">
        <f>計算過程!K6981</f>
        <v>0</v>
      </c>
      <c r="N6984" s="75">
        <f>計算過程!Q6981</f>
        <v>0</v>
      </c>
    </row>
    <row r="6985" spans="8:14">
      <c r="H6985" s="38">
        <v>41930</v>
      </c>
      <c r="I6985" s="39" t="s">
        <v>165</v>
      </c>
      <c r="J6985" s="74">
        <f>計算過程!D6982</f>
        <v>0</v>
      </c>
      <c r="K6985" s="74">
        <f>計算過程!I6982</f>
        <v>0</v>
      </c>
      <c r="L6985" s="74">
        <f>計算過程!J6982</f>
        <v>0</v>
      </c>
      <c r="M6985" s="74">
        <f>計算過程!K6982</f>
        <v>0</v>
      </c>
      <c r="N6985" s="75">
        <f>計算過程!Q6982</f>
        <v>0</v>
      </c>
    </row>
    <row r="6986" spans="8:14">
      <c r="H6986" s="38">
        <v>41930</v>
      </c>
      <c r="I6986" s="39" t="s">
        <v>166</v>
      </c>
      <c r="J6986" s="74">
        <f>計算過程!D6983</f>
        <v>0</v>
      </c>
      <c r="K6986" s="74">
        <f>計算過程!I6983</f>
        <v>0</v>
      </c>
      <c r="L6986" s="74">
        <f>計算過程!J6983</f>
        <v>0</v>
      </c>
      <c r="M6986" s="74">
        <f>計算過程!K6983</f>
        <v>0</v>
      </c>
      <c r="N6986" s="75">
        <f>計算過程!Q6983</f>
        <v>0</v>
      </c>
    </row>
    <row r="6987" spans="8:14">
      <c r="H6987" s="38">
        <v>41930</v>
      </c>
      <c r="I6987" s="39" t="s">
        <v>167</v>
      </c>
      <c r="J6987" s="74">
        <f>計算過程!D6984</f>
        <v>0</v>
      </c>
      <c r="K6987" s="74">
        <f>計算過程!I6984</f>
        <v>0</v>
      </c>
      <c r="L6987" s="74">
        <f>計算過程!J6984</f>
        <v>0</v>
      </c>
      <c r="M6987" s="74">
        <f>計算過程!K6984</f>
        <v>0</v>
      </c>
      <c r="N6987" s="75">
        <f>計算過程!Q6984</f>
        <v>0</v>
      </c>
    </row>
    <row r="6988" spans="8:14">
      <c r="H6988" s="38">
        <v>41930</v>
      </c>
      <c r="I6988" s="39" t="s">
        <v>168</v>
      </c>
      <c r="J6988" s="74">
        <f>計算過程!D6985</f>
        <v>0</v>
      </c>
      <c r="K6988" s="74">
        <f>計算過程!I6985</f>
        <v>0</v>
      </c>
      <c r="L6988" s="74">
        <f>計算過程!J6985</f>
        <v>0</v>
      </c>
      <c r="M6988" s="74">
        <f>計算過程!K6985</f>
        <v>0</v>
      </c>
      <c r="N6988" s="75">
        <f>計算過程!Q6985</f>
        <v>0</v>
      </c>
    </row>
    <row r="6989" spans="8:14">
      <c r="H6989" s="38">
        <v>41930</v>
      </c>
      <c r="I6989" s="39" t="s">
        <v>169</v>
      </c>
      <c r="J6989" s="74">
        <f>計算過程!D6986</f>
        <v>0</v>
      </c>
      <c r="K6989" s="74">
        <f>計算過程!I6986</f>
        <v>0</v>
      </c>
      <c r="L6989" s="74">
        <f>計算過程!J6986</f>
        <v>0</v>
      </c>
      <c r="M6989" s="74">
        <f>計算過程!K6986</f>
        <v>0</v>
      </c>
      <c r="N6989" s="75">
        <f>計算過程!Q6986</f>
        <v>0</v>
      </c>
    </row>
    <row r="6990" spans="8:14">
      <c r="H6990" s="38">
        <v>41930</v>
      </c>
      <c r="I6990" s="39" t="s">
        <v>170</v>
      </c>
      <c r="J6990" s="74">
        <f>計算過程!D6987</f>
        <v>0</v>
      </c>
      <c r="K6990" s="74">
        <f>計算過程!I6987</f>
        <v>0</v>
      </c>
      <c r="L6990" s="74">
        <f>計算過程!J6987</f>
        <v>0</v>
      </c>
      <c r="M6990" s="74">
        <f>計算過程!K6987</f>
        <v>0</v>
      </c>
      <c r="N6990" s="75">
        <f>計算過程!Q6987</f>
        <v>0</v>
      </c>
    </row>
    <row r="6991" spans="8:14">
      <c r="H6991" s="38">
        <v>41930</v>
      </c>
      <c r="I6991" s="39" t="s">
        <v>171</v>
      </c>
      <c r="J6991" s="74">
        <f>計算過程!D6988</f>
        <v>0</v>
      </c>
      <c r="K6991" s="74">
        <f>計算過程!I6988</f>
        <v>0</v>
      </c>
      <c r="L6991" s="74">
        <f>計算過程!J6988</f>
        <v>0</v>
      </c>
      <c r="M6991" s="74">
        <f>計算過程!K6988</f>
        <v>0</v>
      </c>
      <c r="N6991" s="75">
        <f>計算過程!Q6988</f>
        <v>0</v>
      </c>
    </row>
    <row r="6992" spans="8:14">
      <c r="H6992" s="38">
        <v>41930</v>
      </c>
      <c r="I6992" s="39" t="s">
        <v>172</v>
      </c>
      <c r="J6992" s="74">
        <f>計算過程!D6989</f>
        <v>0</v>
      </c>
      <c r="K6992" s="74">
        <f>計算過程!I6989</f>
        <v>0</v>
      </c>
      <c r="L6992" s="74">
        <f>計算過程!J6989</f>
        <v>0</v>
      </c>
      <c r="M6992" s="74">
        <f>計算過程!K6989</f>
        <v>0</v>
      </c>
      <c r="N6992" s="75">
        <f>計算過程!Q6989</f>
        <v>0</v>
      </c>
    </row>
    <row r="6993" spans="8:14">
      <c r="H6993" s="38">
        <v>41931</v>
      </c>
      <c r="I6993" s="39" t="s">
        <v>149</v>
      </c>
      <c r="J6993" s="74">
        <f>計算過程!D6990</f>
        <v>0</v>
      </c>
      <c r="K6993" s="74">
        <f>計算過程!I6990</f>
        <v>0</v>
      </c>
      <c r="L6993" s="74">
        <f>計算過程!J6990</f>
        <v>0</v>
      </c>
      <c r="M6993" s="74">
        <f>計算過程!K6990</f>
        <v>0</v>
      </c>
      <c r="N6993" s="75">
        <f>計算過程!Q6990</f>
        <v>0</v>
      </c>
    </row>
    <row r="6994" spans="8:14">
      <c r="H6994" s="38">
        <v>41931</v>
      </c>
      <c r="I6994" s="39" t="s">
        <v>150</v>
      </c>
      <c r="J6994" s="74">
        <f>計算過程!D6991</f>
        <v>0</v>
      </c>
      <c r="K6994" s="74">
        <f>計算過程!I6991</f>
        <v>0</v>
      </c>
      <c r="L6994" s="74">
        <f>計算過程!J6991</f>
        <v>0</v>
      </c>
      <c r="M6994" s="74">
        <f>計算過程!K6991</f>
        <v>0</v>
      </c>
      <c r="N6994" s="75">
        <f>計算過程!Q6991</f>
        <v>0</v>
      </c>
    </row>
    <row r="6995" spans="8:14">
      <c r="H6995" s="38">
        <v>41931</v>
      </c>
      <c r="I6995" s="39" t="s">
        <v>151</v>
      </c>
      <c r="J6995" s="74">
        <f>計算過程!D6992</f>
        <v>0</v>
      </c>
      <c r="K6995" s="74">
        <f>計算過程!I6992</f>
        <v>0</v>
      </c>
      <c r="L6995" s="74">
        <f>計算過程!J6992</f>
        <v>0</v>
      </c>
      <c r="M6995" s="74">
        <f>計算過程!K6992</f>
        <v>0</v>
      </c>
      <c r="N6995" s="75">
        <f>計算過程!Q6992</f>
        <v>0</v>
      </c>
    </row>
    <row r="6996" spans="8:14">
      <c r="H6996" s="38">
        <v>41931</v>
      </c>
      <c r="I6996" s="39" t="s">
        <v>152</v>
      </c>
      <c r="J6996" s="74">
        <f>計算過程!D6993</f>
        <v>0</v>
      </c>
      <c r="K6996" s="74">
        <f>計算過程!I6993</f>
        <v>0</v>
      </c>
      <c r="L6996" s="74">
        <f>計算過程!J6993</f>
        <v>0</v>
      </c>
      <c r="M6996" s="74">
        <f>計算過程!K6993</f>
        <v>0</v>
      </c>
      <c r="N6996" s="75">
        <f>計算過程!Q6993</f>
        <v>0</v>
      </c>
    </row>
    <row r="6997" spans="8:14">
      <c r="H6997" s="38">
        <v>41931</v>
      </c>
      <c r="I6997" s="39" t="s">
        <v>153</v>
      </c>
      <c r="J6997" s="74">
        <f>計算過程!D6994</f>
        <v>0</v>
      </c>
      <c r="K6997" s="74">
        <f>計算過程!I6994</f>
        <v>0</v>
      </c>
      <c r="L6997" s="74">
        <f>計算過程!J6994</f>
        <v>0</v>
      </c>
      <c r="M6997" s="74">
        <f>計算過程!K6994</f>
        <v>0</v>
      </c>
      <c r="N6997" s="75">
        <f>計算過程!Q6994</f>
        <v>0</v>
      </c>
    </row>
    <row r="6998" spans="8:14">
      <c r="H6998" s="38">
        <v>41931</v>
      </c>
      <c r="I6998" s="39" t="s">
        <v>154</v>
      </c>
      <c r="J6998" s="74">
        <f>計算過程!D6995</f>
        <v>0</v>
      </c>
      <c r="K6998" s="74">
        <f>計算過程!I6995</f>
        <v>0</v>
      </c>
      <c r="L6998" s="74">
        <f>計算過程!J6995</f>
        <v>0</v>
      </c>
      <c r="M6998" s="74">
        <f>計算過程!K6995</f>
        <v>0</v>
      </c>
      <c r="N6998" s="75">
        <f>計算過程!Q6995</f>
        <v>0</v>
      </c>
    </row>
    <row r="6999" spans="8:14">
      <c r="H6999" s="38">
        <v>41931</v>
      </c>
      <c r="I6999" s="39" t="s">
        <v>155</v>
      </c>
      <c r="J6999" s="74">
        <f>計算過程!D6996</f>
        <v>0</v>
      </c>
      <c r="K6999" s="74">
        <f>計算過程!I6996</f>
        <v>0</v>
      </c>
      <c r="L6999" s="74">
        <f>計算過程!J6996</f>
        <v>0</v>
      </c>
      <c r="M6999" s="74">
        <f>計算過程!K6996</f>
        <v>0</v>
      </c>
      <c r="N6999" s="75">
        <f>計算過程!Q6996</f>
        <v>0</v>
      </c>
    </row>
    <row r="7000" spans="8:14">
      <c r="H7000" s="38">
        <v>41931</v>
      </c>
      <c r="I7000" s="39" t="s">
        <v>156</v>
      </c>
      <c r="J7000" s="74">
        <f>計算過程!D6997</f>
        <v>0</v>
      </c>
      <c r="K7000" s="74">
        <f>計算過程!I6997</f>
        <v>0</v>
      </c>
      <c r="L7000" s="74">
        <f>計算過程!J6997</f>
        <v>0</v>
      </c>
      <c r="M7000" s="74">
        <f>計算過程!K6997</f>
        <v>0</v>
      </c>
      <c r="N7000" s="75">
        <f>計算過程!Q6997</f>
        <v>0</v>
      </c>
    </row>
    <row r="7001" spans="8:14">
      <c r="H7001" s="38">
        <v>41931</v>
      </c>
      <c r="I7001" s="39" t="s">
        <v>157</v>
      </c>
      <c r="J7001" s="74">
        <f>計算過程!D6998</f>
        <v>0</v>
      </c>
      <c r="K7001" s="74">
        <f>計算過程!I6998</f>
        <v>0</v>
      </c>
      <c r="L7001" s="74">
        <f>計算過程!J6998</f>
        <v>0</v>
      </c>
      <c r="M7001" s="74">
        <f>計算過程!K6998</f>
        <v>0</v>
      </c>
      <c r="N7001" s="75">
        <f>計算過程!Q6998</f>
        <v>0</v>
      </c>
    </row>
    <row r="7002" spans="8:14">
      <c r="H7002" s="38">
        <v>41931</v>
      </c>
      <c r="I7002" s="39" t="s">
        <v>158</v>
      </c>
      <c r="J7002" s="74">
        <f>計算過程!D6999</f>
        <v>0</v>
      </c>
      <c r="K7002" s="74">
        <f>計算過程!I6999</f>
        <v>0</v>
      </c>
      <c r="L7002" s="74">
        <f>計算過程!J6999</f>
        <v>0</v>
      </c>
      <c r="M7002" s="74">
        <f>計算過程!K6999</f>
        <v>0</v>
      </c>
      <c r="N7002" s="75">
        <f>計算過程!Q6999</f>
        <v>0</v>
      </c>
    </row>
    <row r="7003" spans="8:14">
      <c r="H7003" s="38">
        <v>41931</v>
      </c>
      <c r="I7003" s="39" t="s">
        <v>159</v>
      </c>
      <c r="J7003" s="74">
        <f>計算過程!D7000</f>
        <v>0</v>
      </c>
      <c r="K7003" s="74">
        <f>計算過程!I7000</f>
        <v>0</v>
      </c>
      <c r="L7003" s="74">
        <f>計算過程!J7000</f>
        <v>0</v>
      </c>
      <c r="M7003" s="74">
        <f>計算過程!K7000</f>
        <v>0</v>
      </c>
      <c r="N7003" s="75">
        <f>計算過程!Q7000</f>
        <v>0</v>
      </c>
    </row>
    <row r="7004" spans="8:14">
      <c r="H7004" s="38">
        <v>41931</v>
      </c>
      <c r="I7004" s="39" t="s">
        <v>160</v>
      </c>
      <c r="J7004" s="74">
        <f>計算過程!D7001</f>
        <v>0</v>
      </c>
      <c r="K7004" s="74">
        <f>計算過程!I7001</f>
        <v>0</v>
      </c>
      <c r="L7004" s="74">
        <f>計算過程!J7001</f>
        <v>0</v>
      </c>
      <c r="M7004" s="74">
        <f>計算過程!K7001</f>
        <v>0</v>
      </c>
      <c r="N7004" s="75">
        <f>計算過程!Q7001</f>
        <v>0</v>
      </c>
    </row>
    <row r="7005" spans="8:14">
      <c r="H7005" s="38">
        <v>41931</v>
      </c>
      <c r="I7005" s="39" t="s">
        <v>161</v>
      </c>
      <c r="J7005" s="74">
        <f>計算過程!D7002</f>
        <v>0</v>
      </c>
      <c r="K7005" s="74">
        <f>計算過程!I7002</f>
        <v>0</v>
      </c>
      <c r="L7005" s="74">
        <f>計算過程!J7002</f>
        <v>0</v>
      </c>
      <c r="M7005" s="74">
        <f>計算過程!K7002</f>
        <v>0</v>
      </c>
      <c r="N7005" s="75">
        <f>計算過程!Q7002</f>
        <v>0</v>
      </c>
    </row>
    <row r="7006" spans="8:14">
      <c r="H7006" s="38">
        <v>41931</v>
      </c>
      <c r="I7006" s="39" t="s">
        <v>162</v>
      </c>
      <c r="J7006" s="74">
        <f>計算過程!D7003</f>
        <v>0</v>
      </c>
      <c r="K7006" s="74">
        <f>計算過程!I7003</f>
        <v>0</v>
      </c>
      <c r="L7006" s="74">
        <f>計算過程!J7003</f>
        <v>0</v>
      </c>
      <c r="M7006" s="74">
        <f>計算過程!K7003</f>
        <v>0</v>
      </c>
      <c r="N7006" s="75">
        <f>計算過程!Q7003</f>
        <v>0</v>
      </c>
    </row>
    <row r="7007" spans="8:14">
      <c r="H7007" s="38">
        <v>41931</v>
      </c>
      <c r="I7007" s="39" t="s">
        <v>163</v>
      </c>
      <c r="J7007" s="74">
        <f>計算過程!D7004</f>
        <v>0</v>
      </c>
      <c r="K7007" s="74">
        <f>計算過程!I7004</f>
        <v>0</v>
      </c>
      <c r="L7007" s="74">
        <f>計算過程!J7004</f>
        <v>0</v>
      </c>
      <c r="M7007" s="74">
        <f>計算過程!K7004</f>
        <v>0</v>
      </c>
      <c r="N7007" s="75">
        <f>計算過程!Q7004</f>
        <v>0</v>
      </c>
    </row>
    <row r="7008" spans="8:14">
      <c r="H7008" s="38">
        <v>41931</v>
      </c>
      <c r="I7008" s="39" t="s">
        <v>164</v>
      </c>
      <c r="J7008" s="74">
        <f>計算過程!D7005</f>
        <v>0</v>
      </c>
      <c r="K7008" s="74">
        <f>計算過程!I7005</f>
        <v>0</v>
      </c>
      <c r="L7008" s="74">
        <f>計算過程!J7005</f>
        <v>0</v>
      </c>
      <c r="M7008" s="74">
        <f>計算過程!K7005</f>
        <v>0</v>
      </c>
      <c r="N7008" s="75">
        <f>計算過程!Q7005</f>
        <v>0</v>
      </c>
    </row>
    <row r="7009" spans="8:14">
      <c r="H7009" s="38">
        <v>41931</v>
      </c>
      <c r="I7009" s="39" t="s">
        <v>165</v>
      </c>
      <c r="J7009" s="74">
        <f>計算過程!D7006</f>
        <v>0</v>
      </c>
      <c r="K7009" s="74">
        <f>計算過程!I7006</f>
        <v>0</v>
      </c>
      <c r="L7009" s="74">
        <f>計算過程!J7006</f>
        <v>0</v>
      </c>
      <c r="M7009" s="74">
        <f>計算過程!K7006</f>
        <v>0</v>
      </c>
      <c r="N7009" s="75">
        <f>計算過程!Q7006</f>
        <v>0</v>
      </c>
    </row>
    <row r="7010" spans="8:14">
      <c r="H7010" s="38">
        <v>41931</v>
      </c>
      <c r="I7010" s="39" t="s">
        <v>166</v>
      </c>
      <c r="J7010" s="74">
        <f>計算過程!D7007</f>
        <v>0</v>
      </c>
      <c r="K7010" s="74">
        <f>計算過程!I7007</f>
        <v>0</v>
      </c>
      <c r="L7010" s="74">
        <f>計算過程!J7007</f>
        <v>0</v>
      </c>
      <c r="M7010" s="74">
        <f>計算過程!K7007</f>
        <v>0</v>
      </c>
      <c r="N7010" s="75">
        <f>計算過程!Q7007</f>
        <v>0</v>
      </c>
    </row>
    <row r="7011" spans="8:14">
      <c r="H7011" s="38">
        <v>41931</v>
      </c>
      <c r="I7011" s="39" t="s">
        <v>167</v>
      </c>
      <c r="J7011" s="74">
        <f>計算過程!D7008</f>
        <v>0</v>
      </c>
      <c r="K7011" s="74">
        <f>計算過程!I7008</f>
        <v>0</v>
      </c>
      <c r="L7011" s="74">
        <f>計算過程!J7008</f>
        <v>0</v>
      </c>
      <c r="M7011" s="74">
        <f>計算過程!K7008</f>
        <v>0</v>
      </c>
      <c r="N7011" s="75">
        <f>計算過程!Q7008</f>
        <v>0</v>
      </c>
    </row>
    <row r="7012" spans="8:14">
      <c r="H7012" s="38">
        <v>41931</v>
      </c>
      <c r="I7012" s="39" t="s">
        <v>168</v>
      </c>
      <c r="J7012" s="74">
        <f>計算過程!D7009</f>
        <v>0</v>
      </c>
      <c r="K7012" s="74">
        <f>計算過程!I7009</f>
        <v>0</v>
      </c>
      <c r="L7012" s="74">
        <f>計算過程!J7009</f>
        <v>0</v>
      </c>
      <c r="M7012" s="74">
        <f>計算過程!K7009</f>
        <v>0</v>
      </c>
      <c r="N7012" s="75">
        <f>計算過程!Q7009</f>
        <v>0</v>
      </c>
    </row>
    <row r="7013" spans="8:14">
      <c r="H7013" s="38">
        <v>41931</v>
      </c>
      <c r="I7013" s="39" t="s">
        <v>169</v>
      </c>
      <c r="J7013" s="74">
        <f>計算過程!D7010</f>
        <v>0</v>
      </c>
      <c r="K7013" s="74">
        <f>計算過程!I7010</f>
        <v>0</v>
      </c>
      <c r="L7013" s="74">
        <f>計算過程!J7010</f>
        <v>0</v>
      </c>
      <c r="M7013" s="74">
        <f>計算過程!K7010</f>
        <v>0</v>
      </c>
      <c r="N7013" s="75">
        <f>計算過程!Q7010</f>
        <v>0</v>
      </c>
    </row>
    <row r="7014" spans="8:14">
      <c r="H7014" s="38">
        <v>41931</v>
      </c>
      <c r="I7014" s="39" t="s">
        <v>170</v>
      </c>
      <c r="J7014" s="74">
        <f>計算過程!D7011</f>
        <v>0</v>
      </c>
      <c r="K7014" s="74">
        <f>計算過程!I7011</f>
        <v>0</v>
      </c>
      <c r="L7014" s="74">
        <f>計算過程!J7011</f>
        <v>0</v>
      </c>
      <c r="M7014" s="74">
        <f>計算過程!K7011</f>
        <v>0</v>
      </c>
      <c r="N7014" s="75">
        <f>計算過程!Q7011</f>
        <v>0</v>
      </c>
    </row>
    <row r="7015" spans="8:14">
      <c r="H7015" s="38">
        <v>41931</v>
      </c>
      <c r="I7015" s="39" t="s">
        <v>171</v>
      </c>
      <c r="J7015" s="74">
        <f>計算過程!D7012</f>
        <v>0</v>
      </c>
      <c r="K7015" s="74">
        <f>計算過程!I7012</f>
        <v>0</v>
      </c>
      <c r="L7015" s="74">
        <f>計算過程!J7012</f>
        <v>0</v>
      </c>
      <c r="M7015" s="74">
        <f>計算過程!K7012</f>
        <v>0</v>
      </c>
      <c r="N7015" s="75">
        <f>計算過程!Q7012</f>
        <v>0</v>
      </c>
    </row>
    <row r="7016" spans="8:14">
      <c r="H7016" s="38">
        <v>41931</v>
      </c>
      <c r="I7016" s="39" t="s">
        <v>172</v>
      </c>
      <c r="J7016" s="74">
        <f>計算過程!D7013</f>
        <v>0</v>
      </c>
      <c r="K7016" s="74">
        <f>計算過程!I7013</f>
        <v>0</v>
      </c>
      <c r="L7016" s="74">
        <f>計算過程!J7013</f>
        <v>0</v>
      </c>
      <c r="M7016" s="74">
        <f>計算過程!K7013</f>
        <v>0</v>
      </c>
      <c r="N7016" s="75">
        <f>計算過程!Q7013</f>
        <v>0</v>
      </c>
    </row>
    <row r="7017" spans="8:14">
      <c r="H7017" s="38">
        <v>41932</v>
      </c>
      <c r="I7017" s="39" t="s">
        <v>149</v>
      </c>
      <c r="J7017" s="74">
        <f>計算過程!D7014</f>
        <v>0</v>
      </c>
      <c r="K7017" s="74">
        <f>計算過程!I7014</f>
        <v>0</v>
      </c>
      <c r="L7017" s="74">
        <f>計算過程!J7014</f>
        <v>0</v>
      </c>
      <c r="M7017" s="74">
        <f>計算過程!K7014</f>
        <v>0</v>
      </c>
      <c r="N7017" s="75">
        <f>計算過程!Q7014</f>
        <v>0</v>
      </c>
    </row>
    <row r="7018" spans="8:14">
      <c r="H7018" s="38">
        <v>41932</v>
      </c>
      <c r="I7018" s="39" t="s">
        <v>150</v>
      </c>
      <c r="J7018" s="74">
        <f>計算過程!D7015</f>
        <v>0</v>
      </c>
      <c r="K7018" s="74">
        <f>計算過程!I7015</f>
        <v>0</v>
      </c>
      <c r="L7018" s="74">
        <f>計算過程!J7015</f>
        <v>0</v>
      </c>
      <c r="M7018" s="74">
        <f>計算過程!K7015</f>
        <v>0</v>
      </c>
      <c r="N7018" s="75">
        <f>計算過程!Q7015</f>
        <v>0</v>
      </c>
    </row>
    <row r="7019" spans="8:14">
      <c r="H7019" s="38">
        <v>41932</v>
      </c>
      <c r="I7019" s="39" t="s">
        <v>151</v>
      </c>
      <c r="J7019" s="74">
        <f>計算過程!D7016</f>
        <v>0</v>
      </c>
      <c r="K7019" s="74">
        <f>計算過程!I7016</f>
        <v>0</v>
      </c>
      <c r="L7019" s="74">
        <f>計算過程!J7016</f>
        <v>0</v>
      </c>
      <c r="M7019" s="74">
        <f>計算過程!K7016</f>
        <v>0</v>
      </c>
      <c r="N7019" s="75">
        <f>計算過程!Q7016</f>
        <v>0</v>
      </c>
    </row>
    <row r="7020" spans="8:14">
      <c r="H7020" s="38">
        <v>41932</v>
      </c>
      <c r="I7020" s="39" t="s">
        <v>152</v>
      </c>
      <c r="J7020" s="74">
        <f>計算過程!D7017</f>
        <v>0</v>
      </c>
      <c r="K7020" s="74">
        <f>計算過程!I7017</f>
        <v>0</v>
      </c>
      <c r="L7020" s="74">
        <f>計算過程!J7017</f>
        <v>0</v>
      </c>
      <c r="M7020" s="74">
        <f>計算過程!K7017</f>
        <v>0</v>
      </c>
      <c r="N7020" s="75">
        <f>計算過程!Q7017</f>
        <v>0</v>
      </c>
    </row>
    <row r="7021" spans="8:14">
      <c r="H7021" s="38">
        <v>41932</v>
      </c>
      <c r="I7021" s="39" t="s">
        <v>153</v>
      </c>
      <c r="J7021" s="74">
        <f>計算過程!D7018</f>
        <v>0</v>
      </c>
      <c r="K7021" s="74">
        <f>計算過程!I7018</f>
        <v>0</v>
      </c>
      <c r="L7021" s="74">
        <f>計算過程!J7018</f>
        <v>0</v>
      </c>
      <c r="M7021" s="74">
        <f>計算過程!K7018</f>
        <v>0</v>
      </c>
      <c r="N7021" s="75">
        <f>計算過程!Q7018</f>
        <v>0</v>
      </c>
    </row>
    <row r="7022" spans="8:14">
      <c r="H7022" s="38">
        <v>41932</v>
      </c>
      <c r="I7022" s="39" t="s">
        <v>154</v>
      </c>
      <c r="J7022" s="74">
        <f>計算過程!D7019</f>
        <v>0</v>
      </c>
      <c r="K7022" s="74">
        <f>計算過程!I7019</f>
        <v>0</v>
      </c>
      <c r="L7022" s="74">
        <f>計算過程!J7019</f>
        <v>0</v>
      </c>
      <c r="M7022" s="74">
        <f>計算過程!K7019</f>
        <v>0</v>
      </c>
      <c r="N7022" s="75">
        <f>計算過程!Q7019</f>
        <v>0</v>
      </c>
    </row>
    <row r="7023" spans="8:14">
      <c r="H7023" s="38">
        <v>41932</v>
      </c>
      <c r="I7023" s="39" t="s">
        <v>155</v>
      </c>
      <c r="J7023" s="74">
        <f>計算過程!D7020</f>
        <v>0</v>
      </c>
      <c r="K7023" s="74">
        <f>計算過程!I7020</f>
        <v>0</v>
      </c>
      <c r="L7023" s="74">
        <f>計算過程!J7020</f>
        <v>0</v>
      </c>
      <c r="M7023" s="74">
        <f>計算過程!K7020</f>
        <v>0</v>
      </c>
      <c r="N7023" s="75">
        <f>計算過程!Q7020</f>
        <v>0</v>
      </c>
    </row>
    <row r="7024" spans="8:14">
      <c r="H7024" s="38">
        <v>41932</v>
      </c>
      <c r="I7024" s="39" t="s">
        <v>156</v>
      </c>
      <c r="J7024" s="74">
        <f>計算過程!D7021</f>
        <v>0</v>
      </c>
      <c r="K7024" s="74">
        <f>計算過程!I7021</f>
        <v>0</v>
      </c>
      <c r="L7024" s="74">
        <f>計算過程!J7021</f>
        <v>0</v>
      </c>
      <c r="M7024" s="74">
        <f>計算過程!K7021</f>
        <v>0</v>
      </c>
      <c r="N7024" s="75">
        <f>計算過程!Q7021</f>
        <v>0</v>
      </c>
    </row>
    <row r="7025" spans="8:14">
      <c r="H7025" s="38">
        <v>41932</v>
      </c>
      <c r="I7025" s="39" t="s">
        <v>157</v>
      </c>
      <c r="J7025" s="74">
        <f>計算過程!D7022</f>
        <v>0</v>
      </c>
      <c r="K7025" s="74">
        <f>計算過程!I7022</f>
        <v>0</v>
      </c>
      <c r="L7025" s="74">
        <f>計算過程!J7022</f>
        <v>0</v>
      </c>
      <c r="M7025" s="74">
        <f>計算過程!K7022</f>
        <v>0</v>
      </c>
      <c r="N7025" s="75">
        <f>計算過程!Q7022</f>
        <v>0</v>
      </c>
    </row>
    <row r="7026" spans="8:14">
      <c r="H7026" s="38">
        <v>41932</v>
      </c>
      <c r="I7026" s="39" t="s">
        <v>158</v>
      </c>
      <c r="J7026" s="74">
        <f>計算過程!D7023</f>
        <v>0</v>
      </c>
      <c r="K7026" s="74">
        <f>計算過程!I7023</f>
        <v>0</v>
      </c>
      <c r="L7026" s="74">
        <f>計算過程!J7023</f>
        <v>0</v>
      </c>
      <c r="M7026" s="74">
        <f>計算過程!K7023</f>
        <v>0</v>
      </c>
      <c r="N7026" s="75">
        <f>計算過程!Q7023</f>
        <v>0</v>
      </c>
    </row>
    <row r="7027" spans="8:14">
      <c r="H7027" s="38">
        <v>41932</v>
      </c>
      <c r="I7027" s="39" t="s">
        <v>159</v>
      </c>
      <c r="J7027" s="74">
        <f>計算過程!D7024</f>
        <v>0</v>
      </c>
      <c r="K7027" s="74">
        <f>計算過程!I7024</f>
        <v>0</v>
      </c>
      <c r="L7027" s="74">
        <f>計算過程!J7024</f>
        <v>0</v>
      </c>
      <c r="M7027" s="74">
        <f>計算過程!K7024</f>
        <v>0</v>
      </c>
      <c r="N7027" s="75">
        <f>計算過程!Q7024</f>
        <v>0</v>
      </c>
    </row>
    <row r="7028" spans="8:14">
      <c r="H7028" s="38">
        <v>41932</v>
      </c>
      <c r="I7028" s="39" t="s">
        <v>160</v>
      </c>
      <c r="J7028" s="74">
        <f>計算過程!D7025</f>
        <v>0</v>
      </c>
      <c r="K7028" s="74">
        <f>計算過程!I7025</f>
        <v>0</v>
      </c>
      <c r="L7028" s="74">
        <f>計算過程!J7025</f>
        <v>0</v>
      </c>
      <c r="M7028" s="74">
        <f>計算過程!K7025</f>
        <v>0</v>
      </c>
      <c r="N7028" s="75">
        <f>計算過程!Q7025</f>
        <v>0</v>
      </c>
    </row>
    <row r="7029" spans="8:14">
      <c r="H7029" s="38">
        <v>41932</v>
      </c>
      <c r="I7029" s="39" t="s">
        <v>161</v>
      </c>
      <c r="J7029" s="74">
        <f>計算過程!D7026</f>
        <v>0</v>
      </c>
      <c r="K7029" s="74">
        <f>計算過程!I7026</f>
        <v>0</v>
      </c>
      <c r="L7029" s="74">
        <f>計算過程!J7026</f>
        <v>0</v>
      </c>
      <c r="M7029" s="74">
        <f>計算過程!K7026</f>
        <v>0</v>
      </c>
      <c r="N7029" s="75">
        <f>計算過程!Q7026</f>
        <v>0</v>
      </c>
    </row>
    <row r="7030" spans="8:14">
      <c r="H7030" s="38">
        <v>41932</v>
      </c>
      <c r="I7030" s="39" t="s">
        <v>162</v>
      </c>
      <c r="J7030" s="74">
        <f>計算過程!D7027</f>
        <v>0</v>
      </c>
      <c r="K7030" s="74">
        <f>計算過程!I7027</f>
        <v>0</v>
      </c>
      <c r="L7030" s="74">
        <f>計算過程!J7027</f>
        <v>0</v>
      </c>
      <c r="M7030" s="74">
        <f>計算過程!K7027</f>
        <v>0</v>
      </c>
      <c r="N7030" s="75">
        <f>計算過程!Q7027</f>
        <v>0</v>
      </c>
    </row>
    <row r="7031" spans="8:14">
      <c r="H7031" s="38">
        <v>41932</v>
      </c>
      <c r="I7031" s="39" t="s">
        <v>163</v>
      </c>
      <c r="J7031" s="74">
        <f>計算過程!D7028</f>
        <v>0</v>
      </c>
      <c r="K7031" s="74">
        <f>計算過程!I7028</f>
        <v>0</v>
      </c>
      <c r="L7031" s="74">
        <f>計算過程!J7028</f>
        <v>0</v>
      </c>
      <c r="M7031" s="74">
        <f>計算過程!K7028</f>
        <v>0</v>
      </c>
      <c r="N7031" s="75">
        <f>計算過程!Q7028</f>
        <v>0</v>
      </c>
    </row>
    <row r="7032" spans="8:14">
      <c r="H7032" s="38">
        <v>41932</v>
      </c>
      <c r="I7032" s="39" t="s">
        <v>164</v>
      </c>
      <c r="J7032" s="74">
        <f>計算過程!D7029</f>
        <v>0</v>
      </c>
      <c r="K7032" s="74">
        <f>計算過程!I7029</f>
        <v>0</v>
      </c>
      <c r="L7032" s="74">
        <f>計算過程!J7029</f>
        <v>0</v>
      </c>
      <c r="M7032" s="74">
        <f>計算過程!K7029</f>
        <v>0</v>
      </c>
      <c r="N7032" s="75">
        <f>計算過程!Q7029</f>
        <v>0</v>
      </c>
    </row>
    <row r="7033" spans="8:14">
      <c r="H7033" s="38">
        <v>41932</v>
      </c>
      <c r="I7033" s="39" t="s">
        <v>165</v>
      </c>
      <c r="J7033" s="74">
        <f>計算過程!D7030</f>
        <v>0</v>
      </c>
      <c r="K7033" s="74">
        <f>計算過程!I7030</f>
        <v>0</v>
      </c>
      <c r="L7033" s="74">
        <f>計算過程!J7030</f>
        <v>0</v>
      </c>
      <c r="M7033" s="74">
        <f>計算過程!K7030</f>
        <v>0</v>
      </c>
      <c r="N7033" s="75">
        <f>計算過程!Q7030</f>
        <v>0</v>
      </c>
    </row>
    <row r="7034" spans="8:14">
      <c r="H7034" s="38">
        <v>41932</v>
      </c>
      <c r="I7034" s="39" t="s">
        <v>166</v>
      </c>
      <c r="J7034" s="74">
        <f>計算過程!D7031</f>
        <v>0</v>
      </c>
      <c r="K7034" s="74">
        <f>計算過程!I7031</f>
        <v>0</v>
      </c>
      <c r="L7034" s="74">
        <f>計算過程!J7031</f>
        <v>0</v>
      </c>
      <c r="M7034" s="74">
        <f>計算過程!K7031</f>
        <v>0</v>
      </c>
      <c r="N7034" s="75">
        <f>計算過程!Q7031</f>
        <v>0</v>
      </c>
    </row>
    <row r="7035" spans="8:14">
      <c r="H7035" s="38">
        <v>41932</v>
      </c>
      <c r="I7035" s="39" t="s">
        <v>167</v>
      </c>
      <c r="J7035" s="74">
        <f>計算過程!D7032</f>
        <v>0</v>
      </c>
      <c r="K7035" s="74">
        <f>計算過程!I7032</f>
        <v>0</v>
      </c>
      <c r="L7035" s="74">
        <f>計算過程!J7032</f>
        <v>0</v>
      </c>
      <c r="M7035" s="74">
        <f>計算過程!K7032</f>
        <v>0</v>
      </c>
      <c r="N7035" s="75">
        <f>計算過程!Q7032</f>
        <v>0</v>
      </c>
    </row>
    <row r="7036" spans="8:14">
      <c r="H7036" s="38">
        <v>41932</v>
      </c>
      <c r="I7036" s="39" t="s">
        <v>168</v>
      </c>
      <c r="J7036" s="74">
        <f>計算過程!D7033</f>
        <v>0</v>
      </c>
      <c r="K7036" s="74">
        <f>計算過程!I7033</f>
        <v>0</v>
      </c>
      <c r="L7036" s="74">
        <f>計算過程!J7033</f>
        <v>0</v>
      </c>
      <c r="M7036" s="74">
        <f>計算過程!K7033</f>
        <v>0</v>
      </c>
      <c r="N7036" s="75">
        <f>計算過程!Q7033</f>
        <v>0</v>
      </c>
    </row>
    <row r="7037" spans="8:14">
      <c r="H7037" s="38">
        <v>41932</v>
      </c>
      <c r="I7037" s="39" t="s">
        <v>169</v>
      </c>
      <c r="J7037" s="74">
        <f>計算過程!D7034</f>
        <v>0</v>
      </c>
      <c r="K7037" s="74">
        <f>計算過程!I7034</f>
        <v>0</v>
      </c>
      <c r="L7037" s="74">
        <f>計算過程!J7034</f>
        <v>0</v>
      </c>
      <c r="M7037" s="74">
        <f>計算過程!K7034</f>
        <v>0</v>
      </c>
      <c r="N7037" s="75">
        <f>計算過程!Q7034</f>
        <v>0</v>
      </c>
    </row>
    <row r="7038" spans="8:14">
      <c r="H7038" s="38">
        <v>41932</v>
      </c>
      <c r="I7038" s="39" t="s">
        <v>170</v>
      </c>
      <c r="J7038" s="74">
        <f>計算過程!D7035</f>
        <v>0</v>
      </c>
      <c r="K7038" s="74">
        <f>計算過程!I7035</f>
        <v>0</v>
      </c>
      <c r="L7038" s="74">
        <f>計算過程!J7035</f>
        <v>0</v>
      </c>
      <c r="M7038" s="74">
        <f>計算過程!K7035</f>
        <v>0</v>
      </c>
      <c r="N7038" s="75">
        <f>計算過程!Q7035</f>
        <v>0</v>
      </c>
    </row>
    <row r="7039" spans="8:14">
      <c r="H7039" s="38">
        <v>41932</v>
      </c>
      <c r="I7039" s="39" t="s">
        <v>171</v>
      </c>
      <c r="J7039" s="74">
        <f>計算過程!D7036</f>
        <v>0</v>
      </c>
      <c r="K7039" s="74">
        <f>計算過程!I7036</f>
        <v>0</v>
      </c>
      <c r="L7039" s="74">
        <f>計算過程!J7036</f>
        <v>0</v>
      </c>
      <c r="M7039" s="74">
        <f>計算過程!K7036</f>
        <v>0</v>
      </c>
      <c r="N7039" s="75">
        <f>計算過程!Q7036</f>
        <v>0</v>
      </c>
    </row>
    <row r="7040" spans="8:14">
      <c r="H7040" s="38">
        <v>41932</v>
      </c>
      <c r="I7040" s="39" t="s">
        <v>172</v>
      </c>
      <c r="J7040" s="74">
        <f>計算過程!D7037</f>
        <v>0</v>
      </c>
      <c r="K7040" s="74">
        <f>計算過程!I7037</f>
        <v>0</v>
      </c>
      <c r="L7040" s="74">
        <f>計算過程!J7037</f>
        <v>0</v>
      </c>
      <c r="M7040" s="74">
        <f>計算過程!K7037</f>
        <v>0</v>
      </c>
      <c r="N7040" s="75">
        <f>計算過程!Q7037</f>
        <v>0</v>
      </c>
    </row>
    <row r="7041" spans="8:14">
      <c r="H7041" s="38">
        <v>41933</v>
      </c>
      <c r="I7041" s="39" t="s">
        <v>149</v>
      </c>
      <c r="J7041" s="74">
        <f>計算過程!D7038</f>
        <v>0</v>
      </c>
      <c r="K7041" s="74">
        <f>計算過程!I7038</f>
        <v>0</v>
      </c>
      <c r="L7041" s="74">
        <f>計算過程!J7038</f>
        <v>0</v>
      </c>
      <c r="M7041" s="74">
        <f>計算過程!K7038</f>
        <v>0</v>
      </c>
      <c r="N7041" s="75">
        <f>計算過程!Q7038</f>
        <v>0</v>
      </c>
    </row>
    <row r="7042" spans="8:14">
      <c r="H7042" s="38">
        <v>41933</v>
      </c>
      <c r="I7042" s="39" t="s">
        <v>150</v>
      </c>
      <c r="J7042" s="74">
        <f>計算過程!D7039</f>
        <v>0</v>
      </c>
      <c r="K7042" s="74">
        <f>計算過程!I7039</f>
        <v>0</v>
      </c>
      <c r="L7042" s="74">
        <f>計算過程!J7039</f>
        <v>0</v>
      </c>
      <c r="M7042" s="74">
        <f>計算過程!K7039</f>
        <v>0</v>
      </c>
      <c r="N7042" s="75">
        <f>計算過程!Q7039</f>
        <v>0</v>
      </c>
    </row>
    <row r="7043" spans="8:14">
      <c r="H7043" s="38">
        <v>41933</v>
      </c>
      <c r="I7043" s="39" t="s">
        <v>151</v>
      </c>
      <c r="J7043" s="74">
        <f>計算過程!D7040</f>
        <v>0</v>
      </c>
      <c r="K7043" s="74">
        <f>計算過程!I7040</f>
        <v>0</v>
      </c>
      <c r="L7043" s="74">
        <f>計算過程!J7040</f>
        <v>0</v>
      </c>
      <c r="M7043" s="74">
        <f>計算過程!K7040</f>
        <v>0</v>
      </c>
      <c r="N7043" s="75">
        <f>計算過程!Q7040</f>
        <v>0</v>
      </c>
    </row>
    <row r="7044" spans="8:14">
      <c r="H7044" s="38">
        <v>41933</v>
      </c>
      <c r="I7044" s="39" t="s">
        <v>152</v>
      </c>
      <c r="J7044" s="74">
        <f>計算過程!D7041</f>
        <v>0</v>
      </c>
      <c r="K7044" s="74">
        <f>計算過程!I7041</f>
        <v>0</v>
      </c>
      <c r="L7044" s="74">
        <f>計算過程!J7041</f>
        <v>0</v>
      </c>
      <c r="M7044" s="74">
        <f>計算過程!K7041</f>
        <v>0</v>
      </c>
      <c r="N7044" s="75">
        <f>計算過程!Q7041</f>
        <v>0</v>
      </c>
    </row>
    <row r="7045" spans="8:14">
      <c r="H7045" s="38">
        <v>41933</v>
      </c>
      <c r="I7045" s="39" t="s">
        <v>153</v>
      </c>
      <c r="J7045" s="74">
        <f>計算過程!D7042</f>
        <v>0</v>
      </c>
      <c r="K7045" s="74">
        <f>計算過程!I7042</f>
        <v>0</v>
      </c>
      <c r="L7045" s="74">
        <f>計算過程!J7042</f>
        <v>0</v>
      </c>
      <c r="M7045" s="74">
        <f>計算過程!K7042</f>
        <v>0</v>
      </c>
      <c r="N7045" s="75">
        <f>計算過程!Q7042</f>
        <v>0</v>
      </c>
    </row>
    <row r="7046" spans="8:14">
      <c r="H7046" s="38">
        <v>41933</v>
      </c>
      <c r="I7046" s="39" t="s">
        <v>154</v>
      </c>
      <c r="J7046" s="74">
        <f>計算過程!D7043</f>
        <v>0</v>
      </c>
      <c r="K7046" s="74">
        <f>計算過程!I7043</f>
        <v>0</v>
      </c>
      <c r="L7046" s="74">
        <f>計算過程!J7043</f>
        <v>0</v>
      </c>
      <c r="M7046" s="74">
        <f>計算過程!K7043</f>
        <v>0</v>
      </c>
      <c r="N7046" s="75">
        <f>計算過程!Q7043</f>
        <v>0</v>
      </c>
    </row>
    <row r="7047" spans="8:14">
      <c r="H7047" s="38">
        <v>41933</v>
      </c>
      <c r="I7047" s="39" t="s">
        <v>155</v>
      </c>
      <c r="J7047" s="74">
        <f>計算過程!D7044</f>
        <v>0</v>
      </c>
      <c r="K7047" s="74">
        <f>計算過程!I7044</f>
        <v>0</v>
      </c>
      <c r="L7047" s="74">
        <f>計算過程!J7044</f>
        <v>0</v>
      </c>
      <c r="M7047" s="74">
        <f>計算過程!K7044</f>
        <v>0</v>
      </c>
      <c r="N7047" s="75">
        <f>計算過程!Q7044</f>
        <v>0</v>
      </c>
    </row>
    <row r="7048" spans="8:14">
      <c r="H7048" s="38">
        <v>41933</v>
      </c>
      <c r="I7048" s="39" t="s">
        <v>156</v>
      </c>
      <c r="J7048" s="74">
        <f>計算過程!D7045</f>
        <v>0</v>
      </c>
      <c r="K7048" s="74">
        <f>計算過程!I7045</f>
        <v>0</v>
      </c>
      <c r="L7048" s="74">
        <f>計算過程!J7045</f>
        <v>0</v>
      </c>
      <c r="M7048" s="74">
        <f>計算過程!K7045</f>
        <v>0</v>
      </c>
      <c r="N7048" s="75">
        <f>計算過程!Q7045</f>
        <v>0</v>
      </c>
    </row>
    <row r="7049" spans="8:14">
      <c r="H7049" s="38">
        <v>41933</v>
      </c>
      <c r="I7049" s="39" t="s">
        <v>157</v>
      </c>
      <c r="J7049" s="74">
        <f>計算過程!D7046</f>
        <v>0</v>
      </c>
      <c r="K7049" s="74">
        <f>計算過程!I7046</f>
        <v>0</v>
      </c>
      <c r="L7049" s="74">
        <f>計算過程!J7046</f>
        <v>0</v>
      </c>
      <c r="M7049" s="74">
        <f>計算過程!K7046</f>
        <v>0</v>
      </c>
      <c r="N7049" s="75">
        <f>計算過程!Q7046</f>
        <v>0</v>
      </c>
    </row>
    <row r="7050" spans="8:14">
      <c r="H7050" s="38">
        <v>41933</v>
      </c>
      <c r="I7050" s="39" t="s">
        <v>158</v>
      </c>
      <c r="J7050" s="74">
        <f>計算過程!D7047</f>
        <v>0</v>
      </c>
      <c r="K7050" s="74">
        <f>計算過程!I7047</f>
        <v>0</v>
      </c>
      <c r="L7050" s="74">
        <f>計算過程!J7047</f>
        <v>0</v>
      </c>
      <c r="M7050" s="74">
        <f>計算過程!K7047</f>
        <v>0</v>
      </c>
      <c r="N7050" s="75">
        <f>計算過程!Q7047</f>
        <v>0</v>
      </c>
    </row>
    <row r="7051" spans="8:14">
      <c r="H7051" s="38">
        <v>41933</v>
      </c>
      <c r="I7051" s="39" t="s">
        <v>159</v>
      </c>
      <c r="J7051" s="74">
        <f>計算過程!D7048</f>
        <v>0</v>
      </c>
      <c r="K7051" s="74">
        <f>計算過程!I7048</f>
        <v>0</v>
      </c>
      <c r="L7051" s="74">
        <f>計算過程!J7048</f>
        <v>0</v>
      </c>
      <c r="M7051" s="74">
        <f>計算過程!K7048</f>
        <v>0</v>
      </c>
      <c r="N7051" s="75">
        <f>計算過程!Q7048</f>
        <v>0</v>
      </c>
    </row>
    <row r="7052" spans="8:14">
      <c r="H7052" s="38">
        <v>41933</v>
      </c>
      <c r="I7052" s="39" t="s">
        <v>160</v>
      </c>
      <c r="J7052" s="74">
        <f>計算過程!D7049</f>
        <v>0</v>
      </c>
      <c r="K7052" s="74">
        <f>計算過程!I7049</f>
        <v>0</v>
      </c>
      <c r="L7052" s="74">
        <f>計算過程!J7049</f>
        <v>0</v>
      </c>
      <c r="M7052" s="74">
        <f>計算過程!K7049</f>
        <v>0</v>
      </c>
      <c r="N7052" s="75">
        <f>計算過程!Q7049</f>
        <v>0</v>
      </c>
    </row>
    <row r="7053" spans="8:14">
      <c r="H7053" s="38">
        <v>41933</v>
      </c>
      <c r="I7053" s="39" t="s">
        <v>161</v>
      </c>
      <c r="J7053" s="74">
        <f>計算過程!D7050</f>
        <v>0</v>
      </c>
      <c r="K7053" s="74">
        <f>計算過程!I7050</f>
        <v>0</v>
      </c>
      <c r="L7053" s="74">
        <f>計算過程!J7050</f>
        <v>0</v>
      </c>
      <c r="M7053" s="74">
        <f>計算過程!K7050</f>
        <v>0</v>
      </c>
      <c r="N7053" s="75">
        <f>計算過程!Q7050</f>
        <v>0</v>
      </c>
    </row>
    <row r="7054" spans="8:14">
      <c r="H7054" s="38">
        <v>41933</v>
      </c>
      <c r="I7054" s="39" t="s">
        <v>162</v>
      </c>
      <c r="J7054" s="74">
        <f>計算過程!D7051</f>
        <v>0</v>
      </c>
      <c r="K7054" s="74">
        <f>計算過程!I7051</f>
        <v>0</v>
      </c>
      <c r="L7054" s="74">
        <f>計算過程!J7051</f>
        <v>0</v>
      </c>
      <c r="M7054" s="74">
        <f>計算過程!K7051</f>
        <v>0</v>
      </c>
      <c r="N7054" s="75">
        <f>計算過程!Q7051</f>
        <v>0</v>
      </c>
    </row>
    <row r="7055" spans="8:14">
      <c r="H7055" s="38">
        <v>41933</v>
      </c>
      <c r="I7055" s="39" t="s">
        <v>163</v>
      </c>
      <c r="J7055" s="74">
        <f>計算過程!D7052</f>
        <v>0</v>
      </c>
      <c r="K7055" s="74">
        <f>計算過程!I7052</f>
        <v>0</v>
      </c>
      <c r="L7055" s="74">
        <f>計算過程!J7052</f>
        <v>0</v>
      </c>
      <c r="M7055" s="74">
        <f>計算過程!K7052</f>
        <v>0</v>
      </c>
      <c r="N7055" s="75">
        <f>計算過程!Q7052</f>
        <v>0</v>
      </c>
    </row>
    <row r="7056" spans="8:14">
      <c r="H7056" s="38">
        <v>41933</v>
      </c>
      <c r="I7056" s="39" t="s">
        <v>164</v>
      </c>
      <c r="J7056" s="74">
        <f>計算過程!D7053</f>
        <v>0</v>
      </c>
      <c r="K7056" s="74">
        <f>計算過程!I7053</f>
        <v>0</v>
      </c>
      <c r="L7056" s="74">
        <f>計算過程!J7053</f>
        <v>0</v>
      </c>
      <c r="M7056" s="74">
        <f>計算過程!K7053</f>
        <v>0</v>
      </c>
      <c r="N7056" s="75">
        <f>計算過程!Q7053</f>
        <v>0</v>
      </c>
    </row>
    <row r="7057" spans="8:14">
      <c r="H7057" s="38">
        <v>41933</v>
      </c>
      <c r="I7057" s="39" t="s">
        <v>165</v>
      </c>
      <c r="J7057" s="74">
        <f>計算過程!D7054</f>
        <v>0</v>
      </c>
      <c r="K7057" s="74">
        <f>計算過程!I7054</f>
        <v>0</v>
      </c>
      <c r="L7057" s="74">
        <f>計算過程!J7054</f>
        <v>0</v>
      </c>
      <c r="M7057" s="74">
        <f>計算過程!K7054</f>
        <v>0</v>
      </c>
      <c r="N7057" s="75">
        <f>計算過程!Q7054</f>
        <v>0</v>
      </c>
    </row>
    <row r="7058" spans="8:14">
      <c r="H7058" s="38">
        <v>41933</v>
      </c>
      <c r="I7058" s="39" t="s">
        <v>166</v>
      </c>
      <c r="J7058" s="74">
        <f>計算過程!D7055</f>
        <v>0</v>
      </c>
      <c r="K7058" s="74">
        <f>計算過程!I7055</f>
        <v>0</v>
      </c>
      <c r="L7058" s="74">
        <f>計算過程!J7055</f>
        <v>0</v>
      </c>
      <c r="M7058" s="74">
        <f>計算過程!K7055</f>
        <v>0</v>
      </c>
      <c r="N7058" s="75">
        <f>計算過程!Q7055</f>
        <v>0</v>
      </c>
    </row>
    <row r="7059" spans="8:14">
      <c r="H7059" s="38">
        <v>41933</v>
      </c>
      <c r="I7059" s="39" t="s">
        <v>167</v>
      </c>
      <c r="J7059" s="74">
        <f>計算過程!D7056</f>
        <v>0</v>
      </c>
      <c r="K7059" s="74">
        <f>計算過程!I7056</f>
        <v>0</v>
      </c>
      <c r="L7059" s="74">
        <f>計算過程!J7056</f>
        <v>0</v>
      </c>
      <c r="M7059" s="74">
        <f>計算過程!K7056</f>
        <v>0</v>
      </c>
      <c r="N7059" s="75">
        <f>計算過程!Q7056</f>
        <v>0</v>
      </c>
    </row>
    <row r="7060" spans="8:14">
      <c r="H7060" s="38">
        <v>41933</v>
      </c>
      <c r="I7060" s="39" t="s">
        <v>168</v>
      </c>
      <c r="J7060" s="74">
        <f>計算過程!D7057</f>
        <v>0</v>
      </c>
      <c r="K7060" s="74">
        <f>計算過程!I7057</f>
        <v>0</v>
      </c>
      <c r="L7060" s="74">
        <f>計算過程!J7057</f>
        <v>0</v>
      </c>
      <c r="M7060" s="74">
        <f>計算過程!K7057</f>
        <v>0</v>
      </c>
      <c r="N7060" s="75">
        <f>計算過程!Q7057</f>
        <v>0</v>
      </c>
    </row>
    <row r="7061" spans="8:14">
      <c r="H7061" s="38">
        <v>41933</v>
      </c>
      <c r="I7061" s="39" t="s">
        <v>169</v>
      </c>
      <c r="J7061" s="74">
        <f>計算過程!D7058</f>
        <v>0</v>
      </c>
      <c r="K7061" s="74">
        <f>計算過程!I7058</f>
        <v>0</v>
      </c>
      <c r="L7061" s="74">
        <f>計算過程!J7058</f>
        <v>0</v>
      </c>
      <c r="M7061" s="74">
        <f>計算過程!K7058</f>
        <v>0</v>
      </c>
      <c r="N7061" s="75">
        <f>計算過程!Q7058</f>
        <v>0</v>
      </c>
    </row>
    <row r="7062" spans="8:14">
      <c r="H7062" s="38">
        <v>41933</v>
      </c>
      <c r="I7062" s="39" t="s">
        <v>170</v>
      </c>
      <c r="J7062" s="74">
        <f>計算過程!D7059</f>
        <v>0</v>
      </c>
      <c r="K7062" s="74">
        <f>計算過程!I7059</f>
        <v>0</v>
      </c>
      <c r="L7062" s="74">
        <f>計算過程!J7059</f>
        <v>0</v>
      </c>
      <c r="M7062" s="74">
        <f>計算過程!K7059</f>
        <v>0</v>
      </c>
      <c r="N7062" s="75">
        <f>計算過程!Q7059</f>
        <v>0</v>
      </c>
    </row>
    <row r="7063" spans="8:14">
      <c r="H7063" s="38">
        <v>41933</v>
      </c>
      <c r="I7063" s="39" t="s">
        <v>171</v>
      </c>
      <c r="J7063" s="74">
        <f>計算過程!D7060</f>
        <v>0</v>
      </c>
      <c r="K7063" s="74">
        <f>計算過程!I7060</f>
        <v>0</v>
      </c>
      <c r="L7063" s="74">
        <f>計算過程!J7060</f>
        <v>0</v>
      </c>
      <c r="M7063" s="74">
        <f>計算過程!K7060</f>
        <v>0</v>
      </c>
      <c r="N7063" s="75">
        <f>計算過程!Q7060</f>
        <v>0</v>
      </c>
    </row>
    <row r="7064" spans="8:14">
      <c r="H7064" s="38">
        <v>41933</v>
      </c>
      <c r="I7064" s="39" t="s">
        <v>172</v>
      </c>
      <c r="J7064" s="74">
        <f>計算過程!D7061</f>
        <v>0</v>
      </c>
      <c r="K7064" s="74">
        <f>計算過程!I7061</f>
        <v>0</v>
      </c>
      <c r="L7064" s="74">
        <f>計算過程!J7061</f>
        <v>0</v>
      </c>
      <c r="M7064" s="74">
        <f>計算過程!K7061</f>
        <v>0</v>
      </c>
      <c r="N7064" s="75">
        <f>計算過程!Q7061</f>
        <v>0</v>
      </c>
    </row>
    <row r="7065" spans="8:14">
      <c r="H7065" s="38">
        <v>41934</v>
      </c>
      <c r="I7065" s="39" t="s">
        <v>149</v>
      </c>
      <c r="J7065" s="74">
        <f>計算過程!D7062</f>
        <v>0</v>
      </c>
      <c r="K7065" s="74">
        <f>計算過程!I7062</f>
        <v>0</v>
      </c>
      <c r="L7065" s="74">
        <f>計算過程!J7062</f>
        <v>0</v>
      </c>
      <c r="M7065" s="74">
        <f>計算過程!K7062</f>
        <v>0</v>
      </c>
      <c r="N7065" s="75">
        <f>計算過程!Q7062</f>
        <v>0</v>
      </c>
    </row>
    <row r="7066" spans="8:14">
      <c r="H7066" s="38">
        <v>41934</v>
      </c>
      <c r="I7066" s="39" t="s">
        <v>150</v>
      </c>
      <c r="J7066" s="74">
        <f>計算過程!D7063</f>
        <v>0</v>
      </c>
      <c r="K7066" s="74">
        <f>計算過程!I7063</f>
        <v>0</v>
      </c>
      <c r="L7066" s="74">
        <f>計算過程!J7063</f>
        <v>0</v>
      </c>
      <c r="M7066" s="74">
        <f>計算過程!K7063</f>
        <v>0</v>
      </c>
      <c r="N7066" s="75">
        <f>計算過程!Q7063</f>
        <v>0</v>
      </c>
    </row>
    <row r="7067" spans="8:14">
      <c r="H7067" s="38">
        <v>41934</v>
      </c>
      <c r="I7067" s="39" t="s">
        <v>151</v>
      </c>
      <c r="J7067" s="74">
        <f>計算過程!D7064</f>
        <v>0</v>
      </c>
      <c r="K7067" s="74">
        <f>計算過程!I7064</f>
        <v>0</v>
      </c>
      <c r="L7067" s="74">
        <f>計算過程!J7064</f>
        <v>0</v>
      </c>
      <c r="M7067" s="74">
        <f>計算過程!K7064</f>
        <v>0</v>
      </c>
      <c r="N7067" s="75">
        <f>計算過程!Q7064</f>
        <v>0</v>
      </c>
    </row>
    <row r="7068" spans="8:14">
      <c r="H7068" s="38">
        <v>41934</v>
      </c>
      <c r="I7068" s="39" t="s">
        <v>152</v>
      </c>
      <c r="J7068" s="74">
        <f>計算過程!D7065</f>
        <v>0</v>
      </c>
      <c r="K7068" s="74">
        <f>計算過程!I7065</f>
        <v>0</v>
      </c>
      <c r="L7068" s="74">
        <f>計算過程!J7065</f>
        <v>0</v>
      </c>
      <c r="M7068" s="74">
        <f>計算過程!K7065</f>
        <v>0</v>
      </c>
      <c r="N7068" s="75">
        <f>計算過程!Q7065</f>
        <v>0</v>
      </c>
    </row>
    <row r="7069" spans="8:14">
      <c r="H7069" s="38">
        <v>41934</v>
      </c>
      <c r="I7069" s="39" t="s">
        <v>153</v>
      </c>
      <c r="J7069" s="74">
        <f>計算過程!D7066</f>
        <v>0</v>
      </c>
      <c r="K7069" s="74">
        <f>計算過程!I7066</f>
        <v>0</v>
      </c>
      <c r="L7069" s="74">
        <f>計算過程!J7066</f>
        <v>0</v>
      </c>
      <c r="M7069" s="74">
        <f>計算過程!K7066</f>
        <v>0</v>
      </c>
      <c r="N7069" s="75">
        <f>計算過程!Q7066</f>
        <v>0</v>
      </c>
    </row>
    <row r="7070" spans="8:14">
      <c r="H7070" s="38">
        <v>41934</v>
      </c>
      <c r="I7070" s="39" t="s">
        <v>154</v>
      </c>
      <c r="J7070" s="74">
        <f>計算過程!D7067</f>
        <v>0</v>
      </c>
      <c r="K7070" s="74">
        <f>計算過程!I7067</f>
        <v>0</v>
      </c>
      <c r="L7070" s="74">
        <f>計算過程!J7067</f>
        <v>0</v>
      </c>
      <c r="M7070" s="74">
        <f>計算過程!K7067</f>
        <v>0</v>
      </c>
      <c r="N7070" s="75">
        <f>計算過程!Q7067</f>
        <v>0</v>
      </c>
    </row>
    <row r="7071" spans="8:14">
      <c r="H7071" s="38">
        <v>41934</v>
      </c>
      <c r="I7071" s="39" t="s">
        <v>155</v>
      </c>
      <c r="J7071" s="74">
        <f>計算過程!D7068</f>
        <v>0</v>
      </c>
      <c r="K7071" s="74">
        <f>計算過程!I7068</f>
        <v>0</v>
      </c>
      <c r="L7071" s="74">
        <f>計算過程!J7068</f>
        <v>0</v>
      </c>
      <c r="M7071" s="74">
        <f>計算過程!K7068</f>
        <v>0</v>
      </c>
      <c r="N7071" s="75">
        <f>計算過程!Q7068</f>
        <v>0</v>
      </c>
    </row>
    <row r="7072" spans="8:14">
      <c r="H7072" s="38">
        <v>41934</v>
      </c>
      <c r="I7072" s="39" t="s">
        <v>156</v>
      </c>
      <c r="J7072" s="74">
        <f>計算過程!D7069</f>
        <v>0</v>
      </c>
      <c r="K7072" s="74">
        <f>計算過程!I7069</f>
        <v>0</v>
      </c>
      <c r="L7072" s="74">
        <f>計算過程!J7069</f>
        <v>0</v>
      </c>
      <c r="M7072" s="74">
        <f>計算過程!K7069</f>
        <v>0</v>
      </c>
      <c r="N7072" s="75">
        <f>計算過程!Q7069</f>
        <v>0</v>
      </c>
    </row>
    <row r="7073" spans="8:14">
      <c r="H7073" s="38">
        <v>41934</v>
      </c>
      <c r="I7073" s="39" t="s">
        <v>157</v>
      </c>
      <c r="J7073" s="74">
        <f>計算過程!D7070</f>
        <v>0</v>
      </c>
      <c r="K7073" s="74">
        <f>計算過程!I7070</f>
        <v>0</v>
      </c>
      <c r="L7073" s="74">
        <f>計算過程!J7070</f>
        <v>0</v>
      </c>
      <c r="M7073" s="74">
        <f>計算過程!K7070</f>
        <v>0</v>
      </c>
      <c r="N7073" s="75">
        <f>計算過程!Q7070</f>
        <v>0</v>
      </c>
    </row>
    <row r="7074" spans="8:14">
      <c r="H7074" s="38">
        <v>41934</v>
      </c>
      <c r="I7074" s="39" t="s">
        <v>158</v>
      </c>
      <c r="J7074" s="74">
        <f>計算過程!D7071</f>
        <v>0</v>
      </c>
      <c r="K7074" s="74">
        <f>計算過程!I7071</f>
        <v>0</v>
      </c>
      <c r="L7074" s="74">
        <f>計算過程!J7071</f>
        <v>0</v>
      </c>
      <c r="M7074" s="74">
        <f>計算過程!K7071</f>
        <v>0</v>
      </c>
      <c r="N7074" s="75">
        <f>計算過程!Q7071</f>
        <v>0</v>
      </c>
    </row>
    <row r="7075" spans="8:14">
      <c r="H7075" s="38">
        <v>41934</v>
      </c>
      <c r="I7075" s="39" t="s">
        <v>159</v>
      </c>
      <c r="J7075" s="74">
        <f>計算過程!D7072</f>
        <v>0</v>
      </c>
      <c r="K7075" s="74">
        <f>計算過程!I7072</f>
        <v>0</v>
      </c>
      <c r="L7075" s="74">
        <f>計算過程!J7072</f>
        <v>0</v>
      </c>
      <c r="M7075" s="74">
        <f>計算過程!K7072</f>
        <v>0</v>
      </c>
      <c r="N7075" s="75">
        <f>計算過程!Q7072</f>
        <v>0</v>
      </c>
    </row>
    <row r="7076" spans="8:14">
      <c r="H7076" s="38">
        <v>41934</v>
      </c>
      <c r="I7076" s="39" t="s">
        <v>160</v>
      </c>
      <c r="J7076" s="74">
        <f>計算過程!D7073</f>
        <v>0</v>
      </c>
      <c r="K7076" s="74">
        <f>計算過程!I7073</f>
        <v>0</v>
      </c>
      <c r="L7076" s="74">
        <f>計算過程!J7073</f>
        <v>0</v>
      </c>
      <c r="M7076" s="74">
        <f>計算過程!K7073</f>
        <v>0</v>
      </c>
      <c r="N7076" s="75">
        <f>計算過程!Q7073</f>
        <v>0</v>
      </c>
    </row>
    <row r="7077" spans="8:14">
      <c r="H7077" s="38">
        <v>41934</v>
      </c>
      <c r="I7077" s="39" t="s">
        <v>161</v>
      </c>
      <c r="J7077" s="74">
        <f>計算過程!D7074</f>
        <v>0</v>
      </c>
      <c r="K7077" s="74">
        <f>計算過程!I7074</f>
        <v>0</v>
      </c>
      <c r="L7077" s="74">
        <f>計算過程!J7074</f>
        <v>0</v>
      </c>
      <c r="M7077" s="74">
        <f>計算過程!K7074</f>
        <v>0</v>
      </c>
      <c r="N7077" s="75">
        <f>計算過程!Q7074</f>
        <v>0</v>
      </c>
    </row>
    <row r="7078" spans="8:14">
      <c r="H7078" s="38">
        <v>41934</v>
      </c>
      <c r="I7078" s="39" t="s">
        <v>162</v>
      </c>
      <c r="J7078" s="74">
        <f>計算過程!D7075</f>
        <v>0</v>
      </c>
      <c r="K7078" s="74">
        <f>計算過程!I7075</f>
        <v>0</v>
      </c>
      <c r="L7078" s="74">
        <f>計算過程!J7075</f>
        <v>0</v>
      </c>
      <c r="M7078" s="74">
        <f>計算過程!K7075</f>
        <v>0</v>
      </c>
      <c r="N7078" s="75">
        <f>計算過程!Q7075</f>
        <v>0</v>
      </c>
    </row>
    <row r="7079" spans="8:14">
      <c r="H7079" s="38">
        <v>41934</v>
      </c>
      <c r="I7079" s="39" t="s">
        <v>163</v>
      </c>
      <c r="J7079" s="74">
        <f>計算過程!D7076</f>
        <v>0</v>
      </c>
      <c r="K7079" s="74">
        <f>計算過程!I7076</f>
        <v>0</v>
      </c>
      <c r="L7079" s="74">
        <f>計算過程!J7076</f>
        <v>0</v>
      </c>
      <c r="M7079" s="74">
        <f>計算過程!K7076</f>
        <v>0</v>
      </c>
      <c r="N7079" s="75">
        <f>計算過程!Q7076</f>
        <v>0</v>
      </c>
    </row>
    <row r="7080" spans="8:14">
      <c r="H7080" s="38">
        <v>41934</v>
      </c>
      <c r="I7080" s="39" t="s">
        <v>164</v>
      </c>
      <c r="J7080" s="74">
        <f>計算過程!D7077</f>
        <v>0</v>
      </c>
      <c r="K7080" s="74">
        <f>計算過程!I7077</f>
        <v>0</v>
      </c>
      <c r="L7080" s="74">
        <f>計算過程!J7077</f>
        <v>0</v>
      </c>
      <c r="M7080" s="74">
        <f>計算過程!K7077</f>
        <v>0</v>
      </c>
      <c r="N7080" s="75">
        <f>計算過程!Q7077</f>
        <v>0</v>
      </c>
    </row>
    <row r="7081" spans="8:14">
      <c r="H7081" s="38">
        <v>41934</v>
      </c>
      <c r="I7081" s="39" t="s">
        <v>165</v>
      </c>
      <c r="J7081" s="74">
        <f>計算過程!D7078</f>
        <v>0</v>
      </c>
      <c r="K7081" s="74">
        <f>計算過程!I7078</f>
        <v>0</v>
      </c>
      <c r="L7081" s="74">
        <f>計算過程!J7078</f>
        <v>0</v>
      </c>
      <c r="M7081" s="74">
        <f>計算過程!K7078</f>
        <v>0</v>
      </c>
      <c r="N7081" s="75">
        <f>計算過程!Q7078</f>
        <v>0</v>
      </c>
    </row>
    <row r="7082" spans="8:14">
      <c r="H7082" s="38">
        <v>41934</v>
      </c>
      <c r="I7082" s="39" t="s">
        <v>166</v>
      </c>
      <c r="J7082" s="74">
        <f>計算過程!D7079</f>
        <v>0</v>
      </c>
      <c r="K7082" s="74">
        <f>計算過程!I7079</f>
        <v>0</v>
      </c>
      <c r="L7082" s="74">
        <f>計算過程!J7079</f>
        <v>0</v>
      </c>
      <c r="M7082" s="74">
        <f>計算過程!K7079</f>
        <v>0</v>
      </c>
      <c r="N7082" s="75">
        <f>計算過程!Q7079</f>
        <v>0</v>
      </c>
    </row>
    <row r="7083" spans="8:14">
      <c r="H7083" s="38">
        <v>41934</v>
      </c>
      <c r="I7083" s="39" t="s">
        <v>167</v>
      </c>
      <c r="J7083" s="74">
        <f>計算過程!D7080</f>
        <v>0</v>
      </c>
      <c r="K7083" s="74">
        <f>計算過程!I7080</f>
        <v>0</v>
      </c>
      <c r="L7083" s="74">
        <f>計算過程!J7080</f>
        <v>0</v>
      </c>
      <c r="M7083" s="74">
        <f>計算過程!K7080</f>
        <v>0</v>
      </c>
      <c r="N7083" s="75">
        <f>計算過程!Q7080</f>
        <v>0</v>
      </c>
    </row>
    <row r="7084" spans="8:14">
      <c r="H7084" s="38">
        <v>41934</v>
      </c>
      <c r="I7084" s="39" t="s">
        <v>168</v>
      </c>
      <c r="J7084" s="74">
        <f>計算過程!D7081</f>
        <v>0</v>
      </c>
      <c r="K7084" s="74">
        <f>計算過程!I7081</f>
        <v>0</v>
      </c>
      <c r="L7084" s="74">
        <f>計算過程!J7081</f>
        <v>0</v>
      </c>
      <c r="M7084" s="74">
        <f>計算過程!K7081</f>
        <v>0</v>
      </c>
      <c r="N7084" s="75">
        <f>計算過程!Q7081</f>
        <v>0</v>
      </c>
    </row>
    <row r="7085" spans="8:14">
      <c r="H7085" s="38">
        <v>41934</v>
      </c>
      <c r="I7085" s="39" t="s">
        <v>169</v>
      </c>
      <c r="J7085" s="74">
        <f>計算過程!D7082</f>
        <v>0</v>
      </c>
      <c r="K7085" s="74">
        <f>計算過程!I7082</f>
        <v>0</v>
      </c>
      <c r="L7085" s="74">
        <f>計算過程!J7082</f>
        <v>0</v>
      </c>
      <c r="M7085" s="74">
        <f>計算過程!K7082</f>
        <v>0</v>
      </c>
      <c r="N7085" s="75">
        <f>計算過程!Q7082</f>
        <v>0</v>
      </c>
    </row>
    <row r="7086" spans="8:14">
      <c r="H7086" s="38">
        <v>41934</v>
      </c>
      <c r="I7086" s="39" t="s">
        <v>170</v>
      </c>
      <c r="J7086" s="74">
        <f>計算過程!D7083</f>
        <v>0</v>
      </c>
      <c r="K7086" s="74">
        <f>計算過程!I7083</f>
        <v>0</v>
      </c>
      <c r="L7086" s="74">
        <f>計算過程!J7083</f>
        <v>0</v>
      </c>
      <c r="M7086" s="74">
        <f>計算過程!K7083</f>
        <v>0</v>
      </c>
      <c r="N7086" s="75">
        <f>計算過程!Q7083</f>
        <v>0</v>
      </c>
    </row>
    <row r="7087" spans="8:14">
      <c r="H7087" s="38">
        <v>41934</v>
      </c>
      <c r="I7087" s="39" t="s">
        <v>171</v>
      </c>
      <c r="J7087" s="74">
        <f>計算過程!D7084</f>
        <v>0</v>
      </c>
      <c r="K7087" s="74">
        <f>計算過程!I7084</f>
        <v>0</v>
      </c>
      <c r="L7087" s="74">
        <f>計算過程!J7084</f>
        <v>0</v>
      </c>
      <c r="M7087" s="74">
        <f>計算過程!K7084</f>
        <v>0</v>
      </c>
      <c r="N7087" s="75">
        <f>計算過程!Q7084</f>
        <v>0</v>
      </c>
    </row>
    <row r="7088" spans="8:14">
      <c r="H7088" s="38">
        <v>41934</v>
      </c>
      <c r="I7088" s="39" t="s">
        <v>172</v>
      </c>
      <c r="J7088" s="74">
        <f>計算過程!D7085</f>
        <v>0</v>
      </c>
      <c r="K7088" s="74">
        <f>計算過程!I7085</f>
        <v>0</v>
      </c>
      <c r="L7088" s="74">
        <f>計算過程!J7085</f>
        <v>0</v>
      </c>
      <c r="M7088" s="74">
        <f>計算過程!K7085</f>
        <v>0</v>
      </c>
      <c r="N7088" s="75">
        <f>計算過程!Q7085</f>
        <v>0</v>
      </c>
    </row>
    <row r="7089" spans="8:14">
      <c r="H7089" s="38">
        <v>41935</v>
      </c>
      <c r="I7089" s="39" t="s">
        <v>149</v>
      </c>
      <c r="J7089" s="74">
        <f>計算過程!D7086</f>
        <v>0</v>
      </c>
      <c r="K7089" s="74">
        <f>計算過程!I7086</f>
        <v>0</v>
      </c>
      <c r="L7089" s="74">
        <f>計算過程!J7086</f>
        <v>0</v>
      </c>
      <c r="M7089" s="74">
        <f>計算過程!K7086</f>
        <v>0</v>
      </c>
      <c r="N7089" s="75">
        <f>計算過程!Q7086</f>
        <v>0</v>
      </c>
    </row>
    <row r="7090" spans="8:14">
      <c r="H7090" s="38">
        <v>41935</v>
      </c>
      <c r="I7090" s="39" t="s">
        <v>150</v>
      </c>
      <c r="J7090" s="74">
        <f>計算過程!D7087</f>
        <v>0</v>
      </c>
      <c r="K7090" s="74">
        <f>計算過程!I7087</f>
        <v>0</v>
      </c>
      <c r="L7090" s="74">
        <f>計算過程!J7087</f>
        <v>0</v>
      </c>
      <c r="M7090" s="74">
        <f>計算過程!K7087</f>
        <v>0</v>
      </c>
      <c r="N7090" s="75">
        <f>計算過程!Q7087</f>
        <v>0</v>
      </c>
    </row>
    <row r="7091" spans="8:14">
      <c r="H7091" s="38">
        <v>41935</v>
      </c>
      <c r="I7091" s="39" t="s">
        <v>151</v>
      </c>
      <c r="J7091" s="74">
        <f>計算過程!D7088</f>
        <v>0</v>
      </c>
      <c r="K7091" s="74">
        <f>計算過程!I7088</f>
        <v>0</v>
      </c>
      <c r="L7091" s="74">
        <f>計算過程!J7088</f>
        <v>0</v>
      </c>
      <c r="M7091" s="74">
        <f>計算過程!K7088</f>
        <v>0</v>
      </c>
      <c r="N7091" s="75">
        <f>計算過程!Q7088</f>
        <v>0</v>
      </c>
    </row>
    <row r="7092" spans="8:14">
      <c r="H7092" s="38">
        <v>41935</v>
      </c>
      <c r="I7092" s="39" t="s">
        <v>152</v>
      </c>
      <c r="J7092" s="74">
        <f>計算過程!D7089</f>
        <v>0</v>
      </c>
      <c r="K7092" s="74">
        <f>計算過程!I7089</f>
        <v>0</v>
      </c>
      <c r="L7092" s="74">
        <f>計算過程!J7089</f>
        <v>0</v>
      </c>
      <c r="M7092" s="74">
        <f>計算過程!K7089</f>
        <v>0</v>
      </c>
      <c r="N7092" s="75">
        <f>計算過程!Q7089</f>
        <v>0</v>
      </c>
    </row>
    <row r="7093" spans="8:14">
      <c r="H7093" s="38">
        <v>41935</v>
      </c>
      <c r="I7093" s="39" t="s">
        <v>153</v>
      </c>
      <c r="J7093" s="74">
        <f>計算過程!D7090</f>
        <v>0</v>
      </c>
      <c r="K7093" s="74">
        <f>計算過程!I7090</f>
        <v>0</v>
      </c>
      <c r="L7093" s="74">
        <f>計算過程!J7090</f>
        <v>0</v>
      </c>
      <c r="M7093" s="74">
        <f>計算過程!K7090</f>
        <v>0</v>
      </c>
      <c r="N7093" s="75">
        <f>計算過程!Q7090</f>
        <v>0</v>
      </c>
    </row>
    <row r="7094" spans="8:14">
      <c r="H7094" s="38">
        <v>41935</v>
      </c>
      <c r="I7094" s="39" t="s">
        <v>154</v>
      </c>
      <c r="J7094" s="74">
        <f>計算過程!D7091</f>
        <v>0</v>
      </c>
      <c r="K7094" s="74">
        <f>計算過程!I7091</f>
        <v>0</v>
      </c>
      <c r="L7094" s="74">
        <f>計算過程!J7091</f>
        <v>0</v>
      </c>
      <c r="M7094" s="74">
        <f>計算過程!K7091</f>
        <v>0</v>
      </c>
      <c r="N7094" s="75">
        <f>計算過程!Q7091</f>
        <v>0</v>
      </c>
    </row>
    <row r="7095" spans="8:14">
      <c r="H7095" s="38">
        <v>41935</v>
      </c>
      <c r="I7095" s="39" t="s">
        <v>155</v>
      </c>
      <c r="J7095" s="74">
        <f>計算過程!D7092</f>
        <v>0</v>
      </c>
      <c r="K7095" s="74">
        <f>計算過程!I7092</f>
        <v>0</v>
      </c>
      <c r="L7095" s="74">
        <f>計算過程!J7092</f>
        <v>0</v>
      </c>
      <c r="M7095" s="74">
        <f>計算過程!K7092</f>
        <v>0</v>
      </c>
      <c r="N7095" s="75">
        <f>計算過程!Q7092</f>
        <v>0</v>
      </c>
    </row>
    <row r="7096" spans="8:14">
      <c r="H7096" s="38">
        <v>41935</v>
      </c>
      <c r="I7096" s="39" t="s">
        <v>156</v>
      </c>
      <c r="J7096" s="74">
        <f>計算過程!D7093</f>
        <v>0</v>
      </c>
      <c r="K7096" s="74">
        <f>計算過程!I7093</f>
        <v>0</v>
      </c>
      <c r="L7096" s="74">
        <f>計算過程!J7093</f>
        <v>0</v>
      </c>
      <c r="M7096" s="74">
        <f>計算過程!K7093</f>
        <v>0</v>
      </c>
      <c r="N7096" s="75">
        <f>計算過程!Q7093</f>
        <v>0</v>
      </c>
    </row>
    <row r="7097" spans="8:14">
      <c r="H7097" s="38">
        <v>41935</v>
      </c>
      <c r="I7097" s="39" t="s">
        <v>157</v>
      </c>
      <c r="J7097" s="74">
        <f>計算過程!D7094</f>
        <v>0</v>
      </c>
      <c r="K7097" s="74">
        <f>計算過程!I7094</f>
        <v>0</v>
      </c>
      <c r="L7097" s="74">
        <f>計算過程!J7094</f>
        <v>0</v>
      </c>
      <c r="M7097" s="74">
        <f>計算過程!K7094</f>
        <v>0</v>
      </c>
      <c r="N7097" s="75">
        <f>計算過程!Q7094</f>
        <v>0</v>
      </c>
    </row>
    <row r="7098" spans="8:14">
      <c r="H7098" s="38">
        <v>41935</v>
      </c>
      <c r="I7098" s="39" t="s">
        <v>158</v>
      </c>
      <c r="J7098" s="74">
        <f>計算過程!D7095</f>
        <v>0</v>
      </c>
      <c r="K7098" s="74">
        <f>計算過程!I7095</f>
        <v>0</v>
      </c>
      <c r="L7098" s="74">
        <f>計算過程!J7095</f>
        <v>0</v>
      </c>
      <c r="M7098" s="74">
        <f>計算過程!K7095</f>
        <v>0</v>
      </c>
      <c r="N7098" s="75">
        <f>計算過程!Q7095</f>
        <v>0</v>
      </c>
    </row>
    <row r="7099" spans="8:14">
      <c r="H7099" s="38">
        <v>41935</v>
      </c>
      <c r="I7099" s="39" t="s">
        <v>159</v>
      </c>
      <c r="J7099" s="74">
        <f>計算過程!D7096</f>
        <v>0</v>
      </c>
      <c r="K7099" s="74">
        <f>計算過程!I7096</f>
        <v>0</v>
      </c>
      <c r="L7099" s="74">
        <f>計算過程!J7096</f>
        <v>0</v>
      </c>
      <c r="M7099" s="74">
        <f>計算過程!K7096</f>
        <v>0</v>
      </c>
      <c r="N7099" s="75">
        <f>計算過程!Q7096</f>
        <v>0</v>
      </c>
    </row>
    <row r="7100" spans="8:14">
      <c r="H7100" s="38">
        <v>41935</v>
      </c>
      <c r="I7100" s="39" t="s">
        <v>160</v>
      </c>
      <c r="J7100" s="74">
        <f>計算過程!D7097</f>
        <v>0</v>
      </c>
      <c r="K7100" s="74">
        <f>計算過程!I7097</f>
        <v>0</v>
      </c>
      <c r="L7100" s="74">
        <f>計算過程!J7097</f>
        <v>0</v>
      </c>
      <c r="M7100" s="74">
        <f>計算過程!K7097</f>
        <v>0</v>
      </c>
      <c r="N7100" s="75">
        <f>計算過程!Q7097</f>
        <v>0</v>
      </c>
    </row>
    <row r="7101" spans="8:14">
      <c r="H7101" s="38">
        <v>41935</v>
      </c>
      <c r="I7101" s="39" t="s">
        <v>161</v>
      </c>
      <c r="J7101" s="74">
        <f>計算過程!D7098</f>
        <v>0</v>
      </c>
      <c r="K7101" s="74">
        <f>計算過程!I7098</f>
        <v>0</v>
      </c>
      <c r="L7101" s="74">
        <f>計算過程!J7098</f>
        <v>0</v>
      </c>
      <c r="M7101" s="74">
        <f>計算過程!K7098</f>
        <v>0</v>
      </c>
      <c r="N7101" s="75">
        <f>計算過程!Q7098</f>
        <v>0</v>
      </c>
    </row>
    <row r="7102" spans="8:14">
      <c r="H7102" s="38">
        <v>41935</v>
      </c>
      <c r="I7102" s="39" t="s">
        <v>162</v>
      </c>
      <c r="J7102" s="74">
        <f>計算過程!D7099</f>
        <v>0</v>
      </c>
      <c r="K7102" s="74">
        <f>計算過程!I7099</f>
        <v>0</v>
      </c>
      <c r="L7102" s="74">
        <f>計算過程!J7099</f>
        <v>0</v>
      </c>
      <c r="M7102" s="74">
        <f>計算過程!K7099</f>
        <v>0</v>
      </c>
      <c r="N7102" s="75">
        <f>計算過程!Q7099</f>
        <v>0</v>
      </c>
    </row>
    <row r="7103" spans="8:14">
      <c r="H7103" s="38">
        <v>41935</v>
      </c>
      <c r="I7103" s="39" t="s">
        <v>163</v>
      </c>
      <c r="J7103" s="74">
        <f>計算過程!D7100</f>
        <v>0</v>
      </c>
      <c r="K7103" s="74">
        <f>計算過程!I7100</f>
        <v>0</v>
      </c>
      <c r="L7103" s="74">
        <f>計算過程!J7100</f>
        <v>0</v>
      </c>
      <c r="M7103" s="74">
        <f>計算過程!K7100</f>
        <v>0</v>
      </c>
      <c r="N7103" s="75">
        <f>計算過程!Q7100</f>
        <v>0</v>
      </c>
    </row>
    <row r="7104" spans="8:14">
      <c r="H7104" s="38">
        <v>41935</v>
      </c>
      <c r="I7104" s="39" t="s">
        <v>164</v>
      </c>
      <c r="J7104" s="74">
        <f>計算過程!D7101</f>
        <v>0</v>
      </c>
      <c r="K7104" s="74">
        <f>計算過程!I7101</f>
        <v>0</v>
      </c>
      <c r="L7104" s="74">
        <f>計算過程!J7101</f>
        <v>0</v>
      </c>
      <c r="M7104" s="74">
        <f>計算過程!K7101</f>
        <v>0</v>
      </c>
      <c r="N7104" s="75">
        <f>計算過程!Q7101</f>
        <v>0</v>
      </c>
    </row>
    <row r="7105" spans="8:14">
      <c r="H7105" s="38">
        <v>41935</v>
      </c>
      <c r="I7105" s="39" t="s">
        <v>165</v>
      </c>
      <c r="J7105" s="74">
        <f>計算過程!D7102</f>
        <v>0</v>
      </c>
      <c r="K7105" s="74">
        <f>計算過程!I7102</f>
        <v>0</v>
      </c>
      <c r="L7105" s="74">
        <f>計算過程!J7102</f>
        <v>0</v>
      </c>
      <c r="M7105" s="74">
        <f>計算過程!K7102</f>
        <v>0</v>
      </c>
      <c r="N7105" s="75">
        <f>計算過程!Q7102</f>
        <v>0</v>
      </c>
    </row>
    <row r="7106" spans="8:14">
      <c r="H7106" s="38">
        <v>41935</v>
      </c>
      <c r="I7106" s="39" t="s">
        <v>166</v>
      </c>
      <c r="J7106" s="74">
        <f>計算過程!D7103</f>
        <v>0</v>
      </c>
      <c r="K7106" s="74">
        <f>計算過程!I7103</f>
        <v>0</v>
      </c>
      <c r="L7106" s="74">
        <f>計算過程!J7103</f>
        <v>0</v>
      </c>
      <c r="M7106" s="74">
        <f>計算過程!K7103</f>
        <v>0</v>
      </c>
      <c r="N7106" s="75">
        <f>計算過程!Q7103</f>
        <v>0</v>
      </c>
    </row>
    <row r="7107" spans="8:14">
      <c r="H7107" s="38">
        <v>41935</v>
      </c>
      <c r="I7107" s="39" t="s">
        <v>167</v>
      </c>
      <c r="J7107" s="74">
        <f>計算過程!D7104</f>
        <v>0</v>
      </c>
      <c r="K7107" s="74">
        <f>計算過程!I7104</f>
        <v>0</v>
      </c>
      <c r="L7107" s="74">
        <f>計算過程!J7104</f>
        <v>0</v>
      </c>
      <c r="M7107" s="74">
        <f>計算過程!K7104</f>
        <v>0</v>
      </c>
      <c r="N7107" s="75">
        <f>計算過程!Q7104</f>
        <v>0</v>
      </c>
    </row>
    <row r="7108" spans="8:14">
      <c r="H7108" s="38">
        <v>41935</v>
      </c>
      <c r="I7108" s="39" t="s">
        <v>168</v>
      </c>
      <c r="J7108" s="74">
        <f>計算過程!D7105</f>
        <v>0</v>
      </c>
      <c r="K7108" s="74">
        <f>計算過程!I7105</f>
        <v>0</v>
      </c>
      <c r="L7108" s="74">
        <f>計算過程!J7105</f>
        <v>0</v>
      </c>
      <c r="M7108" s="74">
        <f>計算過程!K7105</f>
        <v>0</v>
      </c>
      <c r="N7108" s="75">
        <f>計算過程!Q7105</f>
        <v>0</v>
      </c>
    </row>
    <row r="7109" spans="8:14">
      <c r="H7109" s="38">
        <v>41935</v>
      </c>
      <c r="I7109" s="39" t="s">
        <v>169</v>
      </c>
      <c r="J7109" s="74">
        <f>計算過程!D7106</f>
        <v>0</v>
      </c>
      <c r="K7109" s="74">
        <f>計算過程!I7106</f>
        <v>0</v>
      </c>
      <c r="L7109" s="74">
        <f>計算過程!J7106</f>
        <v>0</v>
      </c>
      <c r="M7109" s="74">
        <f>計算過程!K7106</f>
        <v>0</v>
      </c>
      <c r="N7109" s="75">
        <f>計算過程!Q7106</f>
        <v>0</v>
      </c>
    </row>
    <row r="7110" spans="8:14">
      <c r="H7110" s="38">
        <v>41935</v>
      </c>
      <c r="I7110" s="39" t="s">
        <v>170</v>
      </c>
      <c r="J7110" s="74">
        <f>計算過程!D7107</f>
        <v>0</v>
      </c>
      <c r="K7110" s="74">
        <f>計算過程!I7107</f>
        <v>0</v>
      </c>
      <c r="L7110" s="74">
        <f>計算過程!J7107</f>
        <v>0</v>
      </c>
      <c r="M7110" s="74">
        <f>計算過程!K7107</f>
        <v>0</v>
      </c>
      <c r="N7110" s="75">
        <f>計算過程!Q7107</f>
        <v>0</v>
      </c>
    </row>
    <row r="7111" spans="8:14">
      <c r="H7111" s="38">
        <v>41935</v>
      </c>
      <c r="I7111" s="39" t="s">
        <v>171</v>
      </c>
      <c r="J7111" s="74">
        <f>計算過程!D7108</f>
        <v>0</v>
      </c>
      <c r="K7111" s="74">
        <f>計算過程!I7108</f>
        <v>0</v>
      </c>
      <c r="L7111" s="74">
        <f>計算過程!J7108</f>
        <v>0</v>
      </c>
      <c r="M7111" s="74">
        <f>計算過程!K7108</f>
        <v>0</v>
      </c>
      <c r="N7111" s="75">
        <f>計算過程!Q7108</f>
        <v>0</v>
      </c>
    </row>
    <row r="7112" spans="8:14">
      <c r="H7112" s="38">
        <v>41935</v>
      </c>
      <c r="I7112" s="39" t="s">
        <v>172</v>
      </c>
      <c r="J7112" s="74">
        <f>計算過程!D7109</f>
        <v>0</v>
      </c>
      <c r="K7112" s="74">
        <f>計算過程!I7109</f>
        <v>0</v>
      </c>
      <c r="L7112" s="74">
        <f>計算過程!J7109</f>
        <v>0</v>
      </c>
      <c r="M7112" s="74">
        <f>計算過程!K7109</f>
        <v>0</v>
      </c>
      <c r="N7112" s="75">
        <f>計算過程!Q7109</f>
        <v>0</v>
      </c>
    </row>
    <row r="7113" spans="8:14">
      <c r="H7113" s="38">
        <v>41936</v>
      </c>
      <c r="I7113" s="39" t="s">
        <v>149</v>
      </c>
      <c r="J7113" s="74">
        <f>計算過程!D7110</f>
        <v>0</v>
      </c>
      <c r="K7113" s="74">
        <f>計算過程!I7110</f>
        <v>0</v>
      </c>
      <c r="L7113" s="74">
        <f>計算過程!J7110</f>
        <v>0</v>
      </c>
      <c r="M7113" s="74">
        <f>計算過程!K7110</f>
        <v>0</v>
      </c>
      <c r="N7113" s="75">
        <f>計算過程!Q7110</f>
        <v>0</v>
      </c>
    </row>
    <row r="7114" spans="8:14">
      <c r="H7114" s="38">
        <v>41936</v>
      </c>
      <c r="I7114" s="39" t="s">
        <v>150</v>
      </c>
      <c r="J7114" s="74">
        <f>計算過程!D7111</f>
        <v>0</v>
      </c>
      <c r="K7114" s="74">
        <f>計算過程!I7111</f>
        <v>0</v>
      </c>
      <c r="L7114" s="74">
        <f>計算過程!J7111</f>
        <v>0</v>
      </c>
      <c r="M7114" s="74">
        <f>計算過程!K7111</f>
        <v>0</v>
      </c>
      <c r="N7114" s="75">
        <f>計算過程!Q7111</f>
        <v>0</v>
      </c>
    </row>
    <row r="7115" spans="8:14">
      <c r="H7115" s="38">
        <v>41936</v>
      </c>
      <c r="I7115" s="39" t="s">
        <v>151</v>
      </c>
      <c r="J7115" s="74">
        <f>計算過程!D7112</f>
        <v>0</v>
      </c>
      <c r="K7115" s="74">
        <f>計算過程!I7112</f>
        <v>0</v>
      </c>
      <c r="L7115" s="74">
        <f>計算過程!J7112</f>
        <v>0</v>
      </c>
      <c r="M7115" s="74">
        <f>計算過程!K7112</f>
        <v>0</v>
      </c>
      <c r="N7115" s="75">
        <f>計算過程!Q7112</f>
        <v>0</v>
      </c>
    </row>
    <row r="7116" spans="8:14">
      <c r="H7116" s="38">
        <v>41936</v>
      </c>
      <c r="I7116" s="39" t="s">
        <v>152</v>
      </c>
      <c r="J7116" s="74">
        <f>計算過程!D7113</f>
        <v>0</v>
      </c>
      <c r="K7116" s="74">
        <f>計算過程!I7113</f>
        <v>0</v>
      </c>
      <c r="L7116" s="74">
        <f>計算過程!J7113</f>
        <v>0</v>
      </c>
      <c r="M7116" s="74">
        <f>計算過程!K7113</f>
        <v>0</v>
      </c>
      <c r="N7116" s="75">
        <f>計算過程!Q7113</f>
        <v>0</v>
      </c>
    </row>
    <row r="7117" spans="8:14">
      <c r="H7117" s="38">
        <v>41936</v>
      </c>
      <c r="I7117" s="39" t="s">
        <v>153</v>
      </c>
      <c r="J7117" s="74">
        <f>計算過程!D7114</f>
        <v>0</v>
      </c>
      <c r="K7117" s="74">
        <f>計算過程!I7114</f>
        <v>0</v>
      </c>
      <c r="L7117" s="74">
        <f>計算過程!J7114</f>
        <v>0</v>
      </c>
      <c r="M7117" s="74">
        <f>計算過程!K7114</f>
        <v>0</v>
      </c>
      <c r="N7117" s="75">
        <f>計算過程!Q7114</f>
        <v>0</v>
      </c>
    </row>
    <row r="7118" spans="8:14">
      <c r="H7118" s="38">
        <v>41936</v>
      </c>
      <c r="I7118" s="39" t="s">
        <v>154</v>
      </c>
      <c r="J7118" s="74">
        <f>計算過程!D7115</f>
        <v>0</v>
      </c>
      <c r="K7118" s="74">
        <f>計算過程!I7115</f>
        <v>0</v>
      </c>
      <c r="L7118" s="74">
        <f>計算過程!J7115</f>
        <v>0</v>
      </c>
      <c r="M7118" s="74">
        <f>計算過程!K7115</f>
        <v>0</v>
      </c>
      <c r="N7118" s="75">
        <f>計算過程!Q7115</f>
        <v>0</v>
      </c>
    </row>
    <row r="7119" spans="8:14">
      <c r="H7119" s="38">
        <v>41936</v>
      </c>
      <c r="I7119" s="39" t="s">
        <v>155</v>
      </c>
      <c r="J7119" s="74">
        <f>計算過程!D7116</f>
        <v>0</v>
      </c>
      <c r="K7119" s="74">
        <f>計算過程!I7116</f>
        <v>0</v>
      </c>
      <c r="L7119" s="74">
        <f>計算過程!J7116</f>
        <v>0</v>
      </c>
      <c r="M7119" s="74">
        <f>計算過程!K7116</f>
        <v>0</v>
      </c>
      <c r="N7119" s="75">
        <f>計算過程!Q7116</f>
        <v>0</v>
      </c>
    </row>
    <row r="7120" spans="8:14">
      <c r="H7120" s="38">
        <v>41936</v>
      </c>
      <c r="I7120" s="39" t="s">
        <v>156</v>
      </c>
      <c r="J7120" s="74">
        <f>計算過程!D7117</f>
        <v>0</v>
      </c>
      <c r="K7120" s="74">
        <f>計算過程!I7117</f>
        <v>0</v>
      </c>
      <c r="L7120" s="74">
        <f>計算過程!J7117</f>
        <v>0</v>
      </c>
      <c r="M7120" s="74">
        <f>計算過程!K7117</f>
        <v>0</v>
      </c>
      <c r="N7120" s="75">
        <f>計算過程!Q7117</f>
        <v>0</v>
      </c>
    </row>
    <row r="7121" spans="8:14">
      <c r="H7121" s="38">
        <v>41936</v>
      </c>
      <c r="I7121" s="39" t="s">
        <v>157</v>
      </c>
      <c r="J7121" s="74">
        <f>計算過程!D7118</f>
        <v>0</v>
      </c>
      <c r="K7121" s="74">
        <f>計算過程!I7118</f>
        <v>0</v>
      </c>
      <c r="L7121" s="74">
        <f>計算過程!J7118</f>
        <v>0</v>
      </c>
      <c r="M7121" s="74">
        <f>計算過程!K7118</f>
        <v>0</v>
      </c>
      <c r="N7121" s="75">
        <f>計算過程!Q7118</f>
        <v>0</v>
      </c>
    </row>
    <row r="7122" spans="8:14">
      <c r="H7122" s="38">
        <v>41936</v>
      </c>
      <c r="I7122" s="39" t="s">
        <v>158</v>
      </c>
      <c r="J7122" s="74">
        <f>計算過程!D7119</f>
        <v>0</v>
      </c>
      <c r="K7122" s="74">
        <f>計算過程!I7119</f>
        <v>0</v>
      </c>
      <c r="L7122" s="74">
        <f>計算過程!J7119</f>
        <v>0</v>
      </c>
      <c r="M7122" s="74">
        <f>計算過程!K7119</f>
        <v>0</v>
      </c>
      <c r="N7122" s="75">
        <f>計算過程!Q7119</f>
        <v>0</v>
      </c>
    </row>
    <row r="7123" spans="8:14">
      <c r="H7123" s="38">
        <v>41936</v>
      </c>
      <c r="I7123" s="39" t="s">
        <v>159</v>
      </c>
      <c r="J7123" s="74">
        <f>計算過程!D7120</f>
        <v>0</v>
      </c>
      <c r="K7123" s="74">
        <f>計算過程!I7120</f>
        <v>0</v>
      </c>
      <c r="L7123" s="74">
        <f>計算過程!J7120</f>
        <v>0</v>
      </c>
      <c r="M7123" s="74">
        <f>計算過程!K7120</f>
        <v>0</v>
      </c>
      <c r="N7123" s="75">
        <f>計算過程!Q7120</f>
        <v>0</v>
      </c>
    </row>
    <row r="7124" spans="8:14">
      <c r="H7124" s="38">
        <v>41936</v>
      </c>
      <c r="I7124" s="39" t="s">
        <v>160</v>
      </c>
      <c r="J7124" s="74">
        <f>計算過程!D7121</f>
        <v>0</v>
      </c>
      <c r="K7124" s="74">
        <f>計算過程!I7121</f>
        <v>0</v>
      </c>
      <c r="L7124" s="74">
        <f>計算過程!J7121</f>
        <v>0</v>
      </c>
      <c r="M7124" s="74">
        <f>計算過程!K7121</f>
        <v>0</v>
      </c>
      <c r="N7124" s="75">
        <f>計算過程!Q7121</f>
        <v>0</v>
      </c>
    </row>
    <row r="7125" spans="8:14">
      <c r="H7125" s="38">
        <v>41936</v>
      </c>
      <c r="I7125" s="39" t="s">
        <v>161</v>
      </c>
      <c r="J7125" s="74">
        <f>計算過程!D7122</f>
        <v>0</v>
      </c>
      <c r="K7125" s="74">
        <f>計算過程!I7122</f>
        <v>0</v>
      </c>
      <c r="L7125" s="74">
        <f>計算過程!J7122</f>
        <v>0</v>
      </c>
      <c r="M7125" s="74">
        <f>計算過程!K7122</f>
        <v>0</v>
      </c>
      <c r="N7125" s="75">
        <f>計算過程!Q7122</f>
        <v>0</v>
      </c>
    </row>
    <row r="7126" spans="8:14">
      <c r="H7126" s="38">
        <v>41936</v>
      </c>
      <c r="I7126" s="39" t="s">
        <v>162</v>
      </c>
      <c r="J7126" s="74">
        <f>計算過程!D7123</f>
        <v>0</v>
      </c>
      <c r="K7126" s="74">
        <f>計算過程!I7123</f>
        <v>0</v>
      </c>
      <c r="L7126" s="74">
        <f>計算過程!J7123</f>
        <v>0</v>
      </c>
      <c r="M7126" s="74">
        <f>計算過程!K7123</f>
        <v>0</v>
      </c>
      <c r="N7126" s="75">
        <f>計算過程!Q7123</f>
        <v>0</v>
      </c>
    </row>
    <row r="7127" spans="8:14">
      <c r="H7127" s="38">
        <v>41936</v>
      </c>
      <c r="I7127" s="39" t="s">
        <v>163</v>
      </c>
      <c r="J7127" s="74">
        <f>計算過程!D7124</f>
        <v>0</v>
      </c>
      <c r="K7127" s="74">
        <f>計算過程!I7124</f>
        <v>0</v>
      </c>
      <c r="L7127" s="74">
        <f>計算過程!J7124</f>
        <v>0</v>
      </c>
      <c r="M7127" s="74">
        <f>計算過程!K7124</f>
        <v>0</v>
      </c>
      <c r="N7127" s="75">
        <f>計算過程!Q7124</f>
        <v>0</v>
      </c>
    </row>
    <row r="7128" spans="8:14">
      <c r="H7128" s="38">
        <v>41936</v>
      </c>
      <c r="I7128" s="39" t="s">
        <v>164</v>
      </c>
      <c r="J7128" s="74">
        <f>計算過程!D7125</f>
        <v>0</v>
      </c>
      <c r="K7128" s="74">
        <f>計算過程!I7125</f>
        <v>0</v>
      </c>
      <c r="L7128" s="74">
        <f>計算過程!J7125</f>
        <v>0</v>
      </c>
      <c r="M7128" s="74">
        <f>計算過程!K7125</f>
        <v>0</v>
      </c>
      <c r="N7128" s="75">
        <f>計算過程!Q7125</f>
        <v>0</v>
      </c>
    </row>
    <row r="7129" spans="8:14">
      <c r="H7129" s="38">
        <v>41936</v>
      </c>
      <c r="I7129" s="39" t="s">
        <v>165</v>
      </c>
      <c r="J7129" s="74">
        <f>計算過程!D7126</f>
        <v>0</v>
      </c>
      <c r="K7129" s="74">
        <f>計算過程!I7126</f>
        <v>0</v>
      </c>
      <c r="L7129" s="74">
        <f>計算過程!J7126</f>
        <v>0</v>
      </c>
      <c r="M7129" s="74">
        <f>計算過程!K7126</f>
        <v>0</v>
      </c>
      <c r="N7129" s="75">
        <f>計算過程!Q7126</f>
        <v>0</v>
      </c>
    </row>
    <row r="7130" spans="8:14">
      <c r="H7130" s="38">
        <v>41936</v>
      </c>
      <c r="I7130" s="39" t="s">
        <v>166</v>
      </c>
      <c r="J7130" s="74">
        <f>計算過程!D7127</f>
        <v>0</v>
      </c>
      <c r="K7130" s="74">
        <f>計算過程!I7127</f>
        <v>0</v>
      </c>
      <c r="L7130" s="74">
        <f>計算過程!J7127</f>
        <v>0</v>
      </c>
      <c r="M7130" s="74">
        <f>計算過程!K7127</f>
        <v>0</v>
      </c>
      <c r="N7130" s="75">
        <f>計算過程!Q7127</f>
        <v>0</v>
      </c>
    </row>
    <row r="7131" spans="8:14">
      <c r="H7131" s="38">
        <v>41936</v>
      </c>
      <c r="I7131" s="39" t="s">
        <v>167</v>
      </c>
      <c r="J7131" s="74">
        <f>計算過程!D7128</f>
        <v>0</v>
      </c>
      <c r="K7131" s="74">
        <f>計算過程!I7128</f>
        <v>0</v>
      </c>
      <c r="L7131" s="74">
        <f>計算過程!J7128</f>
        <v>0</v>
      </c>
      <c r="M7131" s="74">
        <f>計算過程!K7128</f>
        <v>0</v>
      </c>
      <c r="N7131" s="75">
        <f>計算過程!Q7128</f>
        <v>0</v>
      </c>
    </row>
    <row r="7132" spans="8:14">
      <c r="H7132" s="38">
        <v>41936</v>
      </c>
      <c r="I7132" s="39" t="s">
        <v>168</v>
      </c>
      <c r="J7132" s="74">
        <f>計算過程!D7129</f>
        <v>0</v>
      </c>
      <c r="K7132" s="74">
        <f>計算過程!I7129</f>
        <v>0</v>
      </c>
      <c r="L7132" s="74">
        <f>計算過程!J7129</f>
        <v>0</v>
      </c>
      <c r="M7132" s="74">
        <f>計算過程!K7129</f>
        <v>0</v>
      </c>
      <c r="N7132" s="75">
        <f>計算過程!Q7129</f>
        <v>0</v>
      </c>
    </row>
    <row r="7133" spans="8:14">
      <c r="H7133" s="38">
        <v>41936</v>
      </c>
      <c r="I7133" s="39" t="s">
        <v>169</v>
      </c>
      <c r="J7133" s="74">
        <f>計算過程!D7130</f>
        <v>0</v>
      </c>
      <c r="K7133" s="74">
        <f>計算過程!I7130</f>
        <v>0</v>
      </c>
      <c r="L7133" s="74">
        <f>計算過程!J7130</f>
        <v>0</v>
      </c>
      <c r="M7133" s="74">
        <f>計算過程!K7130</f>
        <v>0</v>
      </c>
      <c r="N7133" s="75">
        <f>計算過程!Q7130</f>
        <v>0</v>
      </c>
    </row>
    <row r="7134" spans="8:14">
      <c r="H7134" s="38">
        <v>41936</v>
      </c>
      <c r="I7134" s="39" t="s">
        <v>170</v>
      </c>
      <c r="J7134" s="74">
        <f>計算過程!D7131</f>
        <v>0</v>
      </c>
      <c r="K7134" s="74">
        <f>計算過程!I7131</f>
        <v>0</v>
      </c>
      <c r="L7134" s="74">
        <f>計算過程!J7131</f>
        <v>0</v>
      </c>
      <c r="M7134" s="74">
        <f>計算過程!K7131</f>
        <v>0</v>
      </c>
      <c r="N7134" s="75">
        <f>計算過程!Q7131</f>
        <v>0</v>
      </c>
    </row>
    <row r="7135" spans="8:14">
      <c r="H7135" s="38">
        <v>41936</v>
      </c>
      <c r="I7135" s="39" t="s">
        <v>171</v>
      </c>
      <c r="J7135" s="74">
        <f>計算過程!D7132</f>
        <v>0</v>
      </c>
      <c r="K7135" s="74">
        <f>計算過程!I7132</f>
        <v>0</v>
      </c>
      <c r="L7135" s="74">
        <f>計算過程!J7132</f>
        <v>0</v>
      </c>
      <c r="M7135" s="74">
        <f>計算過程!K7132</f>
        <v>0</v>
      </c>
      <c r="N7135" s="75">
        <f>計算過程!Q7132</f>
        <v>0</v>
      </c>
    </row>
    <row r="7136" spans="8:14">
      <c r="H7136" s="38">
        <v>41936</v>
      </c>
      <c r="I7136" s="39" t="s">
        <v>172</v>
      </c>
      <c r="J7136" s="74">
        <f>計算過程!D7133</f>
        <v>0</v>
      </c>
      <c r="K7136" s="74">
        <f>計算過程!I7133</f>
        <v>0</v>
      </c>
      <c r="L7136" s="74">
        <f>計算過程!J7133</f>
        <v>0</v>
      </c>
      <c r="M7136" s="74">
        <f>計算過程!K7133</f>
        <v>0</v>
      </c>
      <c r="N7136" s="75">
        <f>計算過程!Q7133</f>
        <v>0</v>
      </c>
    </row>
    <row r="7137" spans="8:14">
      <c r="H7137" s="38">
        <v>41937</v>
      </c>
      <c r="I7137" s="39" t="s">
        <v>149</v>
      </c>
      <c r="J7137" s="74">
        <f>計算過程!D7134</f>
        <v>0</v>
      </c>
      <c r="K7137" s="74">
        <f>計算過程!I7134</f>
        <v>0</v>
      </c>
      <c r="L7137" s="74">
        <f>計算過程!J7134</f>
        <v>0</v>
      </c>
      <c r="M7137" s="74">
        <f>計算過程!K7134</f>
        <v>0</v>
      </c>
      <c r="N7137" s="75">
        <f>計算過程!Q7134</f>
        <v>0</v>
      </c>
    </row>
    <row r="7138" spans="8:14">
      <c r="H7138" s="38">
        <v>41937</v>
      </c>
      <c r="I7138" s="39" t="s">
        <v>150</v>
      </c>
      <c r="J7138" s="74">
        <f>計算過程!D7135</f>
        <v>0</v>
      </c>
      <c r="K7138" s="74">
        <f>計算過程!I7135</f>
        <v>0</v>
      </c>
      <c r="L7138" s="74">
        <f>計算過程!J7135</f>
        <v>0</v>
      </c>
      <c r="M7138" s="74">
        <f>計算過程!K7135</f>
        <v>0</v>
      </c>
      <c r="N7138" s="75">
        <f>計算過程!Q7135</f>
        <v>0</v>
      </c>
    </row>
    <row r="7139" spans="8:14">
      <c r="H7139" s="38">
        <v>41937</v>
      </c>
      <c r="I7139" s="39" t="s">
        <v>151</v>
      </c>
      <c r="J7139" s="74">
        <f>計算過程!D7136</f>
        <v>0</v>
      </c>
      <c r="K7139" s="74">
        <f>計算過程!I7136</f>
        <v>0</v>
      </c>
      <c r="L7139" s="74">
        <f>計算過程!J7136</f>
        <v>0</v>
      </c>
      <c r="M7139" s="74">
        <f>計算過程!K7136</f>
        <v>0</v>
      </c>
      <c r="N7139" s="75">
        <f>計算過程!Q7136</f>
        <v>0</v>
      </c>
    </row>
    <row r="7140" spans="8:14">
      <c r="H7140" s="38">
        <v>41937</v>
      </c>
      <c r="I7140" s="39" t="s">
        <v>152</v>
      </c>
      <c r="J7140" s="74">
        <f>計算過程!D7137</f>
        <v>0</v>
      </c>
      <c r="K7140" s="74">
        <f>計算過程!I7137</f>
        <v>0</v>
      </c>
      <c r="L7140" s="74">
        <f>計算過程!J7137</f>
        <v>0</v>
      </c>
      <c r="M7140" s="74">
        <f>計算過程!K7137</f>
        <v>0</v>
      </c>
      <c r="N7140" s="75">
        <f>計算過程!Q7137</f>
        <v>0</v>
      </c>
    </row>
    <row r="7141" spans="8:14">
      <c r="H7141" s="38">
        <v>41937</v>
      </c>
      <c r="I7141" s="39" t="s">
        <v>153</v>
      </c>
      <c r="J7141" s="74">
        <f>計算過程!D7138</f>
        <v>0</v>
      </c>
      <c r="K7141" s="74">
        <f>計算過程!I7138</f>
        <v>0</v>
      </c>
      <c r="L7141" s="74">
        <f>計算過程!J7138</f>
        <v>0</v>
      </c>
      <c r="M7141" s="74">
        <f>計算過程!K7138</f>
        <v>0</v>
      </c>
      <c r="N7141" s="75">
        <f>計算過程!Q7138</f>
        <v>0</v>
      </c>
    </row>
    <row r="7142" spans="8:14">
      <c r="H7142" s="38">
        <v>41937</v>
      </c>
      <c r="I7142" s="39" t="s">
        <v>154</v>
      </c>
      <c r="J7142" s="74">
        <f>計算過程!D7139</f>
        <v>0</v>
      </c>
      <c r="K7142" s="74">
        <f>計算過程!I7139</f>
        <v>0</v>
      </c>
      <c r="L7142" s="74">
        <f>計算過程!J7139</f>
        <v>0</v>
      </c>
      <c r="M7142" s="74">
        <f>計算過程!K7139</f>
        <v>0</v>
      </c>
      <c r="N7142" s="75">
        <f>計算過程!Q7139</f>
        <v>0</v>
      </c>
    </row>
    <row r="7143" spans="8:14">
      <c r="H7143" s="38">
        <v>41937</v>
      </c>
      <c r="I7143" s="39" t="s">
        <v>155</v>
      </c>
      <c r="J7143" s="74">
        <f>計算過程!D7140</f>
        <v>0</v>
      </c>
      <c r="K7143" s="74">
        <f>計算過程!I7140</f>
        <v>0</v>
      </c>
      <c r="L7143" s="74">
        <f>計算過程!J7140</f>
        <v>0</v>
      </c>
      <c r="M7143" s="74">
        <f>計算過程!K7140</f>
        <v>0</v>
      </c>
      <c r="N7143" s="75">
        <f>計算過程!Q7140</f>
        <v>0</v>
      </c>
    </row>
    <row r="7144" spans="8:14">
      <c r="H7144" s="38">
        <v>41937</v>
      </c>
      <c r="I7144" s="39" t="s">
        <v>156</v>
      </c>
      <c r="J7144" s="74">
        <f>計算過程!D7141</f>
        <v>0</v>
      </c>
      <c r="K7144" s="74">
        <f>計算過程!I7141</f>
        <v>0</v>
      </c>
      <c r="L7144" s="74">
        <f>計算過程!J7141</f>
        <v>0</v>
      </c>
      <c r="M7144" s="74">
        <f>計算過程!K7141</f>
        <v>0</v>
      </c>
      <c r="N7144" s="75">
        <f>計算過程!Q7141</f>
        <v>0</v>
      </c>
    </row>
    <row r="7145" spans="8:14">
      <c r="H7145" s="38">
        <v>41937</v>
      </c>
      <c r="I7145" s="39" t="s">
        <v>157</v>
      </c>
      <c r="J7145" s="74">
        <f>計算過程!D7142</f>
        <v>0</v>
      </c>
      <c r="K7145" s="74">
        <f>計算過程!I7142</f>
        <v>0</v>
      </c>
      <c r="L7145" s="74">
        <f>計算過程!J7142</f>
        <v>0</v>
      </c>
      <c r="M7145" s="74">
        <f>計算過程!K7142</f>
        <v>0</v>
      </c>
      <c r="N7145" s="75">
        <f>計算過程!Q7142</f>
        <v>0</v>
      </c>
    </row>
    <row r="7146" spans="8:14">
      <c r="H7146" s="38">
        <v>41937</v>
      </c>
      <c r="I7146" s="39" t="s">
        <v>158</v>
      </c>
      <c r="J7146" s="74">
        <f>計算過程!D7143</f>
        <v>0</v>
      </c>
      <c r="K7146" s="74">
        <f>計算過程!I7143</f>
        <v>0</v>
      </c>
      <c r="L7146" s="74">
        <f>計算過程!J7143</f>
        <v>0</v>
      </c>
      <c r="M7146" s="74">
        <f>計算過程!K7143</f>
        <v>0</v>
      </c>
      <c r="N7146" s="75">
        <f>計算過程!Q7143</f>
        <v>0</v>
      </c>
    </row>
    <row r="7147" spans="8:14">
      <c r="H7147" s="38">
        <v>41937</v>
      </c>
      <c r="I7147" s="39" t="s">
        <v>159</v>
      </c>
      <c r="J7147" s="74">
        <f>計算過程!D7144</f>
        <v>0</v>
      </c>
      <c r="K7147" s="74">
        <f>計算過程!I7144</f>
        <v>0</v>
      </c>
      <c r="L7147" s="74">
        <f>計算過程!J7144</f>
        <v>0</v>
      </c>
      <c r="M7147" s="74">
        <f>計算過程!K7144</f>
        <v>0</v>
      </c>
      <c r="N7147" s="75">
        <f>計算過程!Q7144</f>
        <v>0</v>
      </c>
    </row>
    <row r="7148" spans="8:14">
      <c r="H7148" s="38">
        <v>41937</v>
      </c>
      <c r="I7148" s="39" t="s">
        <v>160</v>
      </c>
      <c r="J7148" s="74">
        <f>計算過程!D7145</f>
        <v>0</v>
      </c>
      <c r="K7148" s="74">
        <f>計算過程!I7145</f>
        <v>0</v>
      </c>
      <c r="L7148" s="74">
        <f>計算過程!J7145</f>
        <v>0</v>
      </c>
      <c r="M7148" s="74">
        <f>計算過程!K7145</f>
        <v>0</v>
      </c>
      <c r="N7148" s="75">
        <f>計算過程!Q7145</f>
        <v>0</v>
      </c>
    </row>
    <row r="7149" spans="8:14">
      <c r="H7149" s="38">
        <v>41937</v>
      </c>
      <c r="I7149" s="39" t="s">
        <v>161</v>
      </c>
      <c r="J7149" s="74">
        <f>計算過程!D7146</f>
        <v>0</v>
      </c>
      <c r="K7149" s="74">
        <f>計算過程!I7146</f>
        <v>0</v>
      </c>
      <c r="L7149" s="74">
        <f>計算過程!J7146</f>
        <v>0</v>
      </c>
      <c r="M7149" s="74">
        <f>計算過程!K7146</f>
        <v>0</v>
      </c>
      <c r="N7149" s="75">
        <f>計算過程!Q7146</f>
        <v>0</v>
      </c>
    </row>
    <row r="7150" spans="8:14">
      <c r="H7150" s="38">
        <v>41937</v>
      </c>
      <c r="I7150" s="39" t="s">
        <v>162</v>
      </c>
      <c r="J7150" s="74">
        <f>計算過程!D7147</f>
        <v>0</v>
      </c>
      <c r="K7150" s="74">
        <f>計算過程!I7147</f>
        <v>0</v>
      </c>
      <c r="L7150" s="74">
        <f>計算過程!J7147</f>
        <v>0</v>
      </c>
      <c r="M7150" s="74">
        <f>計算過程!K7147</f>
        <v>0</v>
      </c>
      <c r="N7150" s="75">
        <f>計算過程!Q7147</f>
        <v>0</v>
      </c>
    </row>
    <row r="7151" spans="8:14">
      <c r="H7151" s="38">
        <v>41937</v>
      </c>
      <c r="I7151" s="39" t="s">
        <v>163</v>
      </c>
      <c r="J7151" s="74">
        <f>計算過程!D7148</f>
        <v>0</v>
      </c>
      <c r="K7151" s="74">
        <f>計算過程!I7148</f>
        <v>0</v>
      </c>
      <c r="L7151" s="74">
        <f>計算過程!J7148</f>
        <v>0</v>
      </c>
      <c r="M7151" s="74">
        <f>計算過程!K7148</f>
        <v>0</v>
      </c>
      <c r="N7151" s="75">
        <f>計算過程!Q7148</f>
        <v>0</v>
      </c>
    </row>
    <row r="7152" spans="8:14">
      <c r="H7152" s="38">
        <v>41937</v>
      </c>
      <c r="I7152" s="39" t="s">
        <v>164</v>
      </c>
      <c r="J7152" s="74">
        <f>計算過程!D7149</f>
        <v>0</v>
      </c>
      <c r="K7152" s="74">
        <f>計算過程!I7149</f>
        <v>0</v>
      </c>
      <c r="L7152" s="74">
        <f>計算過程!J7149</f>
        <v>0</v>
      </c>
      <c r="M7152" s="74">
        <f>計算過程!K7149</f>
        <v>0</v>
      </c>
      <c r="N7152" s="75">
        <f>計算過程!Q7149</f>
        <v>0</v>
      </c>
    </row>
    <row r="7153" spans="8:14">
      <c r="H7153" s="38">
        <v>41937</v>
      </c>
      <c r="I7153" s="39" t="s">
        <v>165</v>
      </c>
      <c r="J7153" s="74">
        <f>計算過程!D7150</f>
        <v>0</v>
      </c>
      <c r="K7153" s="74">
        <f>計算過程!I7150</f>
        <v>0</v>
      </c>
      <c r="L7153" s="74">
        <f>計算過程!J7150</f>
        <v>0</v>
      </c>
      <c r="M7153" s="74">
        <f>計算過程!K7150</f>
        <v>0</v>
      </c>
      <c r="N7153" s="75">
        <f>計算過程!Q7150</f>
        <v>0</v>
      </c>
    </row>
    <row r="7154" spans="8:14">
      <c r="H7154" s="38">
        <v>41937</v>
      </c>
      <c r="I7154" s="39" t="s">
        <v>166</v>
      </c>
      <c r="J7154" s="74">
        <f>計算過程!D7151</f>
        <v>0</v>
      </c>
      <c r="K7154" s="74">
        <f>計算過程!I7151</f>
        <v>0</v>
      </c>
      <c r="L7154" s="74">
        <f>計算過程!J7151</f>
        <v>0</v>
      </c>
      <c r="M7154" s="74">
        <f>計算過程!K7151</f>
        <v>0</v>
      </c>
      <c r="N7154" s="75">
        <f>計算過程!Q7151</f>
        <v>0</v>
      </c>
    </row>
    <row r="7155" spans="8:14">
      <c r="H7155" s="38">
        <v>41937</v>
      </c>
      <c r="I7155" s="39" t="s">
        <v>167</v>
      </c>
      <c r="J7155" s="74">
        <f>計算過程!D7152</f>
        <v>0</v>
      </c>
      <c r="K7155" s="74">
        <f>計算過程!I7152</f>
        <v>0</v>
      </c>
      <c r="L7155" s="74">
        <f>計算過程!J7152</f>
        <v>0</v>
      </c>
      <c r="M7155" s="74">
        <f>計算過程!K7152</f>
        <v>0</v>
      </c>
      <c r="N7155" s="75">
        <f>計算過程!Q7152</f>
        <v>0</v>
      </c>
    </row>
    <row r="7156" spans="8:14">
      <c r="H7156" s="38">
        <v>41937</v>
      </c>
      <c r="I7156" s="39" t="s">
        <v>168</v>
      </c>
      <c r="J7156" s="74">
        <f>計算過程!D7153</f>
        <v>0</v>
      </c>
      <c r="K7156" s="74">
        <f>計算過程!I7153</f>
        <v>0</v>
      </c>
      <c r="L7156" s="74">
        <f>計算過程!J7153</f>
        <v>0</v>
      </c>
      <c r="M7156" s="74">
        <f>計算過程!K7153</f>
        <v>0</v>
      </c>
      <c r="N7156" s="75">
        <f>計算過程!Q7153</f>
        <v>0</v>
      </c>
    </row>
    <row r="7157" spans="8:14">
      <c r="H7157" s="38">
        <v>41937</v>
      </c>
      <c r="I7157" s="39" t="s">
        <v>169</v>
      </c>
      <c r="J7157" s="74">
        <f>計算過程!D7154</f>
        <v>0</v>
      </c>
      <c r="K7157" s="74">
        <f>計算過程!I7154</f>
        <v>0</v>
      </c>
      <c r="L7157" s="74">
        <f>計算過程!J7154</f>
        <v>0</v>
      </c>
      <c r="M7157" s="74">
        <f>計算過程!K7154</f>
        <v>0</v>
      </c>
      <c r="N7157" s="75">
        <f>計算過程!Q7154</f>
        <v>0</v>
      </c>
    </row>
    <row r="7158" spans="8:14">
      <c r="H7158" s="38">
        <v>41937</v>
      </c>
      <c r="I7158" s="39" t="s">
        <v>170</v>
      </c>
      <c r="J7158" s="74">
        <f>計算過程!D7155</f>
        <v>0</v>
      </c>
      <c r="K7158" s="74">
        <f>計算過程!I7155</f>
        <v>0</v>
      </c>
      <c r="L7158" s="74">
        <f>計算過程!J7155</f>
        <v>0</v>
      </c>
      <c r="M7158" s="74">
        <f>計算過程!K7155</f>
        <v>0</v>
      </c>
      <c r="N7158" s="75">
        <f>計算過程!Q7155</f>
        <v>0</v>
      </c>
    </row>
    <row r="7159" spans="8:14">
      <c r="H7159" s="38">
        <v>41937</v>
      </c>
      <c r="I7159" s="39" t="s">
        <v>171</v>
      </c>
      <c r="J7159" s="74">
        <f>計算過程!D7156</f>
        <v>0</v>
      </c>
      <c r="K7159" s="74">
        <f>計算過程!I7156</f>
        <v>0</v>
      </c>
      <c r="L7159" s="74">
        <f>計算過程!J7156</f>
        <v>0</v>
      </c>
      <c r="M7159" s="74">
        <f>計算過程!K7156</f>
        <v>0</v>
      </c>
      <c r="N7159" s="75">
        <f>計算過程!Q7156</f>
        <v>0</v>
      </c>
    </row>
    <row r="7160" spans="8:14">
      <c r="H7160" s="38">
        <v>41937</v>
      </c>
      <c r="I7160" s="39" t="s">
        <v>172</v>
      </c>
      <c r="J7160" s="74">
        <f>計算過程!D7157</f>
        <v>0</v>
      </c>
      <c r="K7160" s="74">
        <f>計算過程!I7157</f>
        <v>0</v>
      </c>
      <c r="L7160" s="74">
        <f>計算過程!J7157</f>
        <v>0</v>
      </c>
      <c r="M7160" s="74">
        <f>計算過程!K7157</f>
        <v>0</v>
      </c>
      <c r="N7160" s="75">
        <f>計算過程!Q7157</f>
        <v>0</v>
      </c>
    </row>
    <row r="7161" spans="8:14">
      <c r="H7161" s="38">
        <v>41938</v>
      </c>
      <c r="I7161" s="39" t="s">
        <v>149</v>
      </c>
      <c r="J7161" s="74">
        <f>計算過程!D7158</f>
        <v>0</v>
      </c>
      <c r="K7161" s="74">
        <f>計算過程!I7158</f>
        <v>0</v>
      </c>
      <c r="L7161" s="74">
        <f>計算過程!J7158</f>
        <v>0</v>
      </c>
      <c r="M7161" s="74">
        <f>計算過程!K7158</f>
        <v>0</v>
      </c>
      <c r="N7161" s="75">
        <f>計算過程!Q7158</f>
        <v>0</v>
      </c>
    </row>
    <row r="7162" spans="8:14">
      <c r="H7162" s="38">
        <v>41938</v>
      </c>
      <c r="I7162" s="39" t="s">
        <v>150</v>
      </c>
      <c r="J7162" s="74">
        <f>計算過程!D7159</f>
        <v>0</v>
      </c>
      <c r="K7162" s="74">
        <f>計算過程!I7159</f>
        <v>0</v>
      </c>
      <c r="L7162" s="74">
        <f>計算過程!J7159</f>
        <v>0</v>
      </c>
      <c r="M7162" s="74">
        <f>計算過程!K7159</f>
        <v>0</v>
      </c>
      <c r="N7162" s="75">
        <f>計算過程!Q7159</f>
        <v>0</v>
      </c>
    </row>
    <row r="7163" spans="8:14">
      <c r="H7163" s="38">
        <v>41938</v>
      </c>
      <c r="I7163" s="39" t="s">
        <v>151</v>
      </c>
      <c r="J7163" s="74">
        <f>計算過程!D7160</f>
        <v>0</v>
      </c>
      <c r="K7163" s="74">
        <f>計算過程!I7160</f>
        <v>0</v>
      </c>
      <c r="L7163" s="74">
        <f>計算過程!J7160</f>
        <v>0</v>
      </c>
      <c r="M7163" s="74">
        <f>計算過程!K7160</f>
        <v>0</v>
      </c>
      <c r="N7163" s="75">
        <f>計算過程!Q7160</f>
        <v>0</v>
      </c>
    </row>
    <row r="7164" spans="8:14">
      <c r="H7164" s="38">
        <v>41938</v>
      </c>
      <c r="I7164" s="39" t="s">
        <v>152</v>
      </c>
      <c r="J7164" s="74">
        <f>計算過程!D7161</f>
        <v>0</v>
      </c>
      <c r="K7164" s="74">
        <f>計算過程!I7161</f>
        <v>0</v>
      </c>
      <c r="L7164" s="74">
        <f>計算過程!J7161</f>
        <v>0</v>
      </c>
      <c r="M7164" s="74">
        <f>計算過程!K7161</f>
        <v>0</v>
      </c>
      <c r="N7164" s="75">
        <f>計算過程!Q7161</f>
        <v>0</v>
      </c>
    </row>
    <row r="7165" spans="8:14">
      <c r="H7165" s="38">
        <v>41938</v>
      </c>
      <c r="I7165" s="39" t="s">
        <v>153</v>
      </c>
      <c r="J7165" s="74">
        <f>計算過程!D7162</f>
        <v>0</v>
      </c>
      <c r="K7165" s="74">
        <f>計算過程!I7162</f>
        <v>0</v>
      </c>
      <c r="L7165" s="74">
        <f>計算過程!J7162</f>
        <v>0</v>
      </c>
      <c r="M7165" s="74">
        <f>計算過程!K7162</f>
        <v>0</v>
      </c>
      <c r="N7165" s="75">
        <f>計算過程!Q7162</f>
        <v>0</v>
      </c>
    </row>
    <row r="7166" spans="8:14">
      <c r="H7166" s="38">
        <v>41938</v>
      </c>
      <c r="I7166" s="39" t="s">
        <v>154</v>
      </c>
      <c r="J7166" s="74">
        <f>計算過程!D7163</f>
        <v>0</v>
      </c>
      <c r="K7166" s="74">
        <f>計算過程!I7163</f>
        <v>0</v>
      </c>
      <c r="L7166" s="74">
        <f>計算過程!J7163</f>
        <v>0</v>
      </c>
      <c r="M7166" s="74">
        <f>計算過程!K7163</f>
        <v>0</v>
      </c>
      <c r="N7166" s="75">
        <f>計算過程!Q7163</f>
        <v>0</v>
      </c>
    </row>
    <row r="7167" spans="8:14">
      <c r="H7167" s="38">
        <v>41938</v>
      </c>
      <c r="I7167" s="39" t="s">
        <v>155</v>
      </c>
      <c r="J7167" s="74">
        <f>計算過程!D7164</f>
        <v>0</v>
      </c>
      <c r="K7167" s="74">
        <f>計算過程!I7164</f>
        <v>0</v>
      </c>
      <c r="L7167" s="74">
        <f>計算過程!J7164</f>
        <v>0</v>
      </c>
      <c r="M7167" s="74">
        <f>計算過程!K7164</f>
        <v>0</v>
      </c>
      <c r="N7167" s="75">
        <f>計算過程!Q7164</f>
        <v>0</v>
      </c>
    </row>
    <row r="7168" spans="8:14">
      <c r="H7168" s="38">
        <v>41938</v>
      </c>
      <c r="I7168" s="39" t="s">
        <v>156</v>
      </c>
      <c r="J7168" s="74">
        <f>計算過程!D7165</f>
        <v>0</v>
      </c>
      <c r="K7168" s="74">
        <f>計算過程!I7165</f>
        <v>0</v>
      </c>
      <c r="L7168" s="74">
        <f>計算過程!J7165</f>
        <v>0</v>
      </c>
      <c r="M7168" s="74">
        <f>計算過程!K7165</f>
        <v>0</v>
      </c>
      <c r="N7168" s="75">
        <f>計算過程!Q7165</f>
        <v>0</v>
      </c>
    </row>
    <row r="7169" spans="8:14">
      <c r="H7169" s="38">
        <v>41938</v>
      </c>
      <c r="I7169" s="39" t="s">
        <v>157</v>
      </c>
      <c r="J7169" s="74">
        <f>計算過程!D7166</f>
        <v>0</v>
      </c>
      <c r="K7169" s="74">
        <f>計算過程!I7166</f>
        <v>0</v>
      </c>
      <c r="L7169" s="74">
        <f>計算過程!J7166</f>
        <v>0</v>
      </c>
      <c r="M7169" s="74">
        <f>計算過程!K7166</f>
        <v>0</v>
      </c>
      <c r="N7169" s="75">
        <f>計算過程!Q7166</f>
        <v>0</v>
      </c>
    </row>
    <row r="7170" spans="8:14">
      <c r="H7170" s="38">
        <v>41938</v>
      </c>
      <c r="I7170" s="39" t="s">
        <v>158</v>
      </c>
      <c r="J7170" s="74">
        <f>計算過程!D7167</f>
        <v>0</v>
      </c>
      <c r="K7170" s="74">
        <f>計算過程!I7167</f>
        <v>0</v>
      </c>
      <c r="L7170" s="74">
        <f>計算過程!J7167</f>
        <v>0</v>
      </c>
      <c r="M7170" s="74">
        <f>計算過程!K7167</f>
        <v>0</v>
      </c>
      <c r="N7170" s="75">
        <f>計算過程!Q7167</f>
        <v>0</v>
      </c>
    </row>
    <row r="7171" spans="8:14">
      <c r="H7171" s="38">
        <v>41938</v>
      </c>
      <c r="I7171" s="39" t="s">
        <v>159</v>
      </c>
      <c r="J7171" s="74">
        <f>計算過程!D7168</f>
        <v>0</v>
      </c>
      <c r="K7171" s="74">
        <f>計算過程!I7168</f>
        <v>0</v>
      </c>
      <c r="L7171" s="74">
        <f>計算過程!J7168</f>
        <v>0</v>
      </c>
      <c r="M7171" s="74">
        <f>計算過程!K7168</f>
        <v>0</v>
      </c>
      <c r="N7171" s="75">
        <f>計算過程!Q7168</f>
        <v>0</v>
      </c>
    </row>
    <row r="7172" spans="8:14">
      <c r="H7172" s="38">
        <v>41938</v>
      </c>
      <c r="I7172" s="39" t="s">
        <v>160</v>
      </c>
      <c r="J7172" s="74">
        <f>計算過程!D7169</f>
        <v>0</v>
      </c>
      <c r="K7172" s="74">
        <f>計算過程!I7169</f>
        <v>0</v>
      </c>
      <c r="L7172" s="74">
        <f>計算過程!J7169</f>
        <v>0</v>
      </c>
      <c r="M7172" s="74">
        <f>計算過程!K7169</f>
        <v>0</v>
      </c>
      <c r="N7172" s="75">
        <f>計算過程!Q7169</f>
        <v>0</v>
      </c>
    </row>
    <row r="7173" spans="8:14">
      <c r="H7173" s="38">
        <v>41938</v>
      </c>
      <c r="I7173" s="39" t="s">
        <v>161</v>
      </c>
      <c r="J7173" s="74">
        <f>計算過程!D7170</f>
        <v>0</v>
      </c>
      <c r="K7173" s="74">
        <f>計算過程!I7170</f>
        <v>0</v>
      </c>
      <c r="L7173" s="74">
        <f>計算過程!J7170</f>
        <v>0</v>
      </c>
      <c r="M7173" s="74">
        <f>計算過程!K7170</f>
        <v>0</v>
      </c>
      <c r="N7173" s="75">
        <f>計算過程!Q7170</f>
        <v>0</v>
      </c>
    </row>
    <row r="7174" spans="8:14">
      <c r="H7174" s="38">
        <v>41938</v>
      </c>
      <c r="I7174" s="39" t="s">
        <v>162</v>
      </c>
      <c r="J7174" s="74">
        <f>計算過程!D7171</f>
        <v>0</v>
      </c>
      <c r="K7174" s="74">
        <f>計算過程!I7171</f>
        <v>0</v>
      </c>
      <c r="L7174" s="74">
        <f>計算過程!J7171</f>
        <v>0</v>
      </c>
      <c r="M7174" s="74">
        <f>計算過程!K7171</f>
        <v>0</v>
      </c>
      <c r="N7174" s="75">
        <f>計算過程!Q7171</f>
        <v>0</v>
      </c>
    </row>
    <row r="7175" spans="8:14">
      <c r="H7175" s="38">
        <v>41938</v>
      </c>
      <c r="I7175" s="39" t="s">
        <v>163</v>
      </c>
      <c r="J7175" s="74">
        <f>計算過程!D7172</f>
        <v>0</v>
      </c>
      <c r="K7175" s="74">
        <f>計算過程!I7172</f>
        <v>0</v>
      </c>
      <c r="L7175" s="74">
        <f>計算過程!J7172</f>
        <v>0</v>
      </c>
      <c r="M7175" s="74">
        <f>計算過程!K7172</f>
        <v>0</v>
      </c>
      <c r="N7175" s="75">
        <f>計算過程!Q7172</f>
        <v>0</v>
      </c>
    </row>
    <row r="7176" spans="8:14">
      <c r="H7176" s="38">
        <v>41938</v>
      </c>
      <c r="I7176" s="39" t="s">
        <v>164</v>
      </c>
      <c r="J7176" s="74">
        <f>計算過程!D7173</f>
        <v>0</v>
      </c>
      <c r="K7176" s="74">
        <f>計算過程!I7173</f>
        <v>0</v>
      </c>
      <c r="L7176" s="74">
        <f>計算過程!J7173</f>
        <v>0</v>
      </c>
      <c r="M7176" s="74">
        <f>計算過程!K7173</f>
        <v>0</v>
      </c>
      <c r="N7176" s="75">
        <f>計算過程!Q7173</f>
        <v>0</v>
      </c>
    </row>
    <row r="7177" spans="8:14">
      <c r="H7177" s="38">
        <v>41938</v>
      </c>
      <c r="I7177" s="39" t="s">
        <v>165</v>
      </c>
      <c r="J7177" s="74">
        <f>計算過程!D7174</f>
        <v>0</v>
      </c>
      <c r="K7177" s="74">
        <f>計算過程!I7174</f>
        <v>0</v>
      </c>
      <c r="L7177" s="74">
        <f>計算過程!J7174</f>
        <v>0</v>
      </c>
      <c r="M7177" s="74">
        <f>計算過程!K7174</f>
        <v>0</v>
      </c>
      <c r="N7177" s="75">
        <f>計算過程!Q7174</f>
        <v>0</v>
      </c>
    </row>
    <row r="7178" spans="8:14">
      <c r="H7178" s="38">
        <v>41938</v>
      </c>
      <c r="I7178" s="39" t="s">
        <v>166</v>
      </c>
      <c r="J7178" s="74">
        <f>計算過程!D7175</f>
        <v>0</v>
      </c>
      <c r="K7178" s="74">
        <f>計算過程!I7175</f>
        <v>0</v>
      </c>
      <c r="L7178" s="74">
        <f>計算過程!J7175</f>
        <v>0</v>
      </c>
      <c r="M7178" s="74">
        <f>計算過程!K7175</f>
        <v>0</v>
      </c>
      <c r="N7178" s="75">
        <f>計算過程!Q7175</f>
        <v>0</v>
      </c>
    </row>
    <row r="7179" spans="8:14">
      <c r="H7179" s="38">
        <v>41938</v>
      </c>
      <c r="I7179" s="39" t="s">
        <v>167</v>
      </c>
      <c r="J7179" s="74">
        <f>計算過程!D7176</f>
        <v>0</v>
      </c>
      <c r="K7179" s="74">
        <f>計算過程!I7176</f>
        <v>0</v>
      </c>
      <c r="L7179" s="74">
        <f>計算過程!J7176</f>
        <v>0</v>
      </c>
      <c r="M7179" s="74">
        <f>計算過程!K7176</f>
        <v>0</v>
      </c>
      <c r="N7179" s="75">
        <f>計算過程!Q7176</f>
        <v>0</v>
      </c>
    </row>
    <row r="7180" spans="8:14">
      <c r="H7180" s="38">
        <v>41938</v>
      </c>
      <c r="I7180" s="39" t="s">
        <v>168</v>
      </c>
      <c r="J7180" s="74">
        <f>計算過程!D7177</f>
        <v>0</v>
      </c>
      <c r="K7180" s="74">
        <f>計算過程!I7177</f>
        <v>0</v>
      </c>
      <c r="L7180" s="74">
        <f>計算過程!J7177</f>
        <v>0</v>
      </c>
      <c r="M7180" s="74">
        <f>計算過程!K7177</f>
        <v>0</v>
      </c>
      <c r="N7180" s="75">
        <f>計算過程!Q7177</f>
        <v>0</v>
      </c>
    </row>
    <row r="7181" spans="8:14">
      <c r="H7181" s="38">
        <v>41938</v>
      </c>
      <c r="I7181" s="39" t="s">
        <v>169</v>
      </c>
      <c r="J7181" s="74">
        <f>計算過程!D7178</f>
        <v>0</v>
      </c>
      <c r="K7181" s="74">
        <f>計算過程!I7178</f>
        <v>0</v>
      </c>
      <c r="L7181" s="74">
        <f>計算過程!J7178</f>
        <v>0</v>
      </c>
      <c r="M7181" s="74">
        <f>計算過程!K7178</f>
        <v>0</v>
      </c>
      <c r="N7181" s="75">
        <f>計算過程!Q7178</f>
        <v>0</v>
      </c>
    </row>
    <row r="7182" spans="8:14">
      <c r="H7182" s="38">
        <v>41938</v>
      </c>
      <c r="I7182" s="39" t="s">
        <v>170</v>
      </c>
      <c r="J7182" s="74">
        <f>計算過程!D7179</f>
        <v>0</v>
      </c>
      <c r="K7182" s="74">
        <f>計算過程!I7179</f>
        <v>0</v>
      </c>
      <c r="L7182" s="74">
        <f>計算過程!J7179</f>
        <v>0</v>
      </c>
      <c r="M7182" s="74">
        <f>計算過程!K7179</f>
        <v>0</v>
      </c>
      <c r="N7182" s="75">
        <f>計算過程!Q7179</f>
        <v>0</v>
      </c>
    </row>
    <row r="7183" spans="8:14">
      <c r="H7183" s="38">
        <v>41938</v>
      </c>
      <c r="I7183" s="39" t="s">
        <v>171</v>
      </c>
      <c r="J7183" s="74">
        <f>計算過程!D7180</f>
        <v>0</v>
      </c>
      <c r="K7183" s="74">
        <f>計算過程!I7180</f>
        <v>0</v>
      </c>
      <c r="L7183" s="74">
        <f>計算過程!J7180</f>
        <v>0</v>
      </c>
      <c r="M7183" s="74">
        <f>計算過程!K7180</f>
        <v>0</v>
      </c>
      <c r="N7183" s="75">
        <f>計算過程!Q7180</f>
        <v>0</v>
      </c>
    </row>
    <row r="7184" spans="8:14">
      <c r="H7184" s="38">
        <v>41938</v>
      </c>
      <c r="I7184" s="39" t="s">
        <v>172</v>
      </c>
      <c r="J7184" s="74">
        <f>計算過程!D7181</f>
        <v>0</v>
      </c>
      <c r="K7184" s="74">
        <f>計算過程!I7181</f>
        <v>0</v>
      </c>
      <c r="L7184" s="74">
        <f>計算過程!J7181</f>
        <v>0</v>
      </c>
      <c r="M7184" s="74">
        <f>計算過程!K7181</f>
        <v>0</v>
      </c>
      <c r="N7184" s="75">
        <f>計算過程!Q7181</f>
        <v>0</v>
      </c>
    </row>
    <row r="7185" spans="8:14">
      <c r="H7185" s="38">
        <v>41939</v>
      </c>
      <c r="I7185" s="39" t="s">
        <v>149</v>
      </c>
      <c r="J7185" s="74">
        <f>計算過程!D7182</f>
        <v>0</v>
      </c>
      <c r="K7185" s="74">
        <f>計算過程!I7182</f>
        <v>0</v>
      </c>
      <c r="L7185" s="74">
        <f>計算過程!J7182</f>
        <v>0</v>
      </c>
      <c r="M7185" s="74">
        <f>計算過程!K7182</f>
        <v>0</v>
      </c>
      <c r="N7185" s="75">
        <f>計算過程!Q7182</f>
        <v>0</v>
      </c>
    </row>
    <row r="7186" spans="8:14">
      <c r="H7186" s="38">
        <v>41939</v>
      </c>
      <c r="I7186" s="39" t="s">
        <v>150</v>
      </c>
      <c r="J7186" s="74">
        <f>計算過程!D7183</f>
        <v>0</v>
      </c>
      <c r="K7186" s="74">
        <f>計算過程!I7183</f>
        <v>0</v>
      </c>
      <c r="L7186" s="74">
        <f>計算過程!J7183</f>
        <v>0</v>
      </c>
      <c r="M7186" s="74">
        <f>計算過程!K7183</f>
        <v>0</v>
      </c>
      <c r="N7186" s="75">
        <f>計算過程!Q7183</f>
        <v>0</v>
      </c>
    </row>
    <row r="7187" spans="8:14">
      <c r="H7187" s="38">
        <v>41939</v>
      </c>
      <c r="I7187" s="39" t="s">
        <v>151</v>
      </c>
      <c r="J7187" s="74">
        <f>計算過程!D7184</f>
        <v>0</v>
      </c>
      <c r="K7187" s="74">
        <f>計算過程!I7184</f>
        <v>0</v>
      </c>
      <c r="L7187" s="74">
        <f>計算過程!J7184</f>
        <v>0</v>
      </c>
      <c r="M7187" s="74">
        <f>計算過程!K7184</f>
        <v>0</v>
      </c>
      <c r="N7187" s="75">
        <f>計算過程!Q7184</f>
        <v>0</v>
      </c>
    </row>
    <row r="7188" spans="8:14">
      <c r="H7188" s="38">
        <v>41939</v>
      </c>
      <c r="I7188" s="39" t="s">
        <v>152</v>
      </c>
      <c r="J7188" s="74">
        <f>計算過程!D7185</f>
        <v>0</v>
      </c>
      <c r="K7188" s="74">
        <f>計算過程!I7185</f>
        <v>0</v>
      </c>
      <c r="L7188" s="74">
        <f>計算過程!J7185</f>
        <v>0</v>
      </c>
      <c r="M7188" s="74">
        <f>計算過程!K7185</f>
        <v>0</v>
      </c>
      <c r="N7188" s="75">
        <f>計算過程!Q7185</f>
        <v>0</v>
      </c>
    </row>
    <row r="7189" spans="8:14">
      <c r="H7189" s="38">
        <v>41939</v>
      </c>
      <c r="I7189" s="39" t="s">
        <v>153</v>
      </c>
      <c r="J7189" s="74">
        <f>計算過程!D7186</f>
        <v>0</v>
      </c>
      <c r="K7189" s="74">
        <f>計算過程!I7186</f>
        <v>0</v>
      </c>
      <c r="L7189" s="74">
        <f>計算過程!J7186</f>
        <v>0</v>
      </c>
      <c r="M7189" s="74">
        <f>計算過程!K7186</f>
        <v>0</v>
      </c>
      <c r="N7189" s="75">
        <f>計算過程!Q7186</f>
        <v>0</v>
      </c>
    </row>
    <row r="7190" spans="8:14">
      <c r="H7190" s="38">
        <v>41939</v>
      </c>
      <c r="I7190" s="39" t="s">
        <v>154</v>
      </c>
      <c r="J7190" s="74">
        <f>計算過程!D7187</f>
        <v>0</v>
      </c>
      <c r="K7190" s="74">
        <f>計算過程!I7187</f>
        <v>0</v>
      </c>
      <c r="L7190" s="74">
        <f>計算過程!J7187</f>
        <v>0</v>
      </c>
      <c r="M7190" s="74">
        <f>計算過程!K7187</f>
        <v>0</v>
      </c>
      <c r="N7190" s="75">
        <f>計算過程!Q7187</f>
        <v>0</v>
      </c>
    </row>
    <row r="7191" spans="8:14">
      <c r="H7191" s="38">
        <v>41939</v>
      </c>
      <c r="I7191" s="39" t="s">
        <v>155</v>
      </c>
      <c r="J7191" s="74">
        <f>計算過程!D7188</f>
        <v>0</v>
      </c>
      <c r="K7191" s="74">
        <f>計算過程!I7188</f>
        <v>0</v>
      </c>
      <c r="L7191" s="74">
        <f>計算過程!J7188</f>
        <v>0</v>
      </c>
      <c r="M7191" s="74">
        <f>計算過程!K7188</f>
        <v>0</v>
      </c>
      <c r="N7191" s="75">
        <f>計算過程!Q7188</f>
        <v>0</v>
      </c>
    </row>
    <row r="7192" spans="8:14">
      <c r="H7192" s="38">
        <v>41939</v>
      </c>
      <c r="I7192" s="39" t="s">
        <v>156</v>
      </c>
      <c r="J7192" s="74">
        <f>計算過程!D7189</f>
        <v>0</v>
      </c>
      <c r="K7192" s="74">
        <f>計算過程!I7189</f>
        <v>0</v>
      </c>
      <c r="L7192" s="74">
        <f>計算過程!J7189</f>
        <v>0</v>
      </c>
      <c r="M7192" s="74">
        <f>計算過程!K7189</f>
        <v>0</v>
      </c>
      <c r="N7192" s="75">
        <f>計算過程!Q7189</f>
        <v>0</v>
      </c>
    </row>
    <row r="7193" spans="8:14">
      <c r="H7193" s="38">
        <v>41939</v>
      </c>
      <c r="I7193" s="39" t="s">
        <v>157</v>
      </c>
      <c r="J7193" s="74">
        <f>計算過程!D7190</f>
        <v>0</v>
      </c>
      <c r="K7193" s="74">
        <f>計算過程!I7190</f>
        <v>0</v>
      </c>
      <c r="L7193" s="74">
        <f>計算過程!J7190</f>
        <v>0</v>
      </c>
      <c r="M7193" s="74">
        <f>計算過程!K7190</f>
        <v>0</v>
      </c>
      <c r="N7193" s="75">
        <f>計算過程!Q7190</f>
        <v>0</v>
      </c>
    </row>
    <row r="7194" spans="8:14">
      <c r="H7194" s="38">
        <v>41939</v>
      </c>
      <c r="I7194" s="39" t="s">
        <v>158</v>
      </c>
      <c r="J7194" s="74">
        <f>計算過程!D7191</f>
        <v>0</v>
      </c>
      <c r="K7194" s="74">
        <f>計算過程!I7191</f>
        <v>0</v>
      </c>
      <c r="L7194" s="74">
        <f>計算過程!J7191</f>
        <v>0</v>
      </c>
      <c r="M7194" s="74">
        <f>計算過程!K7191</f>
        <v>0</v>
      </c>
      <c r="N7194" s="75">
        <f>計算過程!Q7191</f>
        <v>0</v>
      </c>
    </row>
    <row r="7195" spans="8:14">
      <c r="H7195" s="38">
        <v>41939</v>
      </c>
      <c r="I7195" s="39" t="s">
        <v>159</v>
      </c>
      <c r="J7195" s="74">
        <f>計算過程!D7192</f>
        <v>0</v>
      </c>
      <c r="K7195" s="74">
        <f>計算過程!I7192</f>
        <v>0</v>
      </c>
      <c r="L7195" s="74">
        <f>計算過程!J7192</f>
        <v>0</v>
      </c>
      <c r="M7195" s="74">
        <f>計算過程!K7192</f>
        <v>0</v>
      </c>
      <c r="N7195" s="75">
        <f>計算過程!Q7192</f>
        <v>0</v>
      </c>
    </row>
    <row r="7196" spans="8:14">
      <c r="H7196" s="38">
        <v>41939</v>
      </c>
      <c r="I7196" s="39" t="s">
        <v>160</v>
      </c>
      <c r="J7196" s="74">
        <f>計算過程!D7193</f>
        <v>0</v>
      </c>
      <c r="K7196" s="74">
        <f>計算過程!I7193</f>
        <v>0</v>
      </c>
      <c r="L7196" s="74">
        <f>計算過程!J7193</f>
        <v>0</v>
      </c>
      <c r="M7196" s="74">
        <f>計算過程!K7193</f>
        <v>0</v>
      </c>
      <c r="N7196" s="75">
        <f>計算過程!Q7193</f>
        <v>0</v>
      </c>
    </row>
    <row r="7197" spans="8:14">
      <c r="H7197" s="38">
        <v>41939</v>
      </c>
      <c r="I7197" s="39" t="s">
        <v>161</v>
      </c>
      <c r="J7197" s="74">
        <f>計算過程!D7194</f>
        <v>0</v>
      </c>
      <c r="K7197" s="74">
        <f>計算過程!I7194</f>
        <v>0</v>
      </c>
      <c r="L7197" s="74">
        <f>計算過程!J7194</f>
        <v>0</v>
      </c>
      <c r="M7197" s="74">
        <f>計算過程!K7194</f>
        <v>0</v>
      </c>
      <c r="N7197" s="75">
        <f>計算過程!Q7194</f>
        <v>0</v>
      </c>
    </row>
    <row r="7198" spans="8:14">
      <c r="H7198" s="38">
        <v>41939</v>
      </c>
      <c r="I7198" s="39" t="s">
        <v>162</v>
      </c>
      <c r="J7198" s="74">
        <f>計算過程!D7195</f>
        <v>0</v>
      </c>
      <c r="K7198" s="74">
        <f>計算過程!I7195</f>
        <v>0</v>
      </c>
      <c r="L7198" s="74">
        <f>計算過程!J7195</f>
        <v>0</v>
      </c>
      <c r="M7198" s="74">
        <f>計算過程!K7195</f>
        <v>0</v>
      </c>
      <c r="N7198" s="75">
        <f>計算過程!Q7195</f>
        <v>0</v>
      </c>
    </row>
    <row r="7199" spans="8:14">
      <c r="H7199" s="38">
        <v>41939</v>
      </c>
      <c r="I7199" s="39" t="s">
        <v>163</v>
      </c>
      <c r="J7199" s="74">
        <f>計算過程!D7196</f>
        <v>0</v>
      </c>
      <c r="K7199" s="74">
        <f>計算過程!I7196</f>
        <v>0</v>
      </c>
      <c r="L7199" s="74">
        <f>計算過程!J7196</f>
        <v>0</v>
      </c>
      <c r="M7199" s="74">
        <f>計算過程!K7196</f>
        <v>0</v>
      </c>
      <c r="N7199" s="75">
        <f>計算過程!Q7196</f>
        <v>0</v>
      </c>
    </row>
    <row r="7200" spans="8:14">
      <c r="H7200" s="38">
        <v>41939</v>
      </c>
      <c r="I7200" s="39" t="s">
        <v>164</v>
      </c>
      <c r="J7200" s="74">
        <f>計算過程!D7197</f>
        <v>0</v>
      </c>
      <c r="K7200" s="74">
        <f>計算過程!I7197</f>
        <v>0</v>
      </c>
      <c r="L7200" s="74">
        <f>計算過程!J7197</f>
        <v>0</v>
      </c>
      <c r="M7200" s="74">
        <f>計算過程!K7197</f>
        <v>0</v>
      </c>
      <c r="N7200" s="75">
        <f>計算過程!Q7197</f>
        <v>0</v>
      </c>
    </row>
    <row r="7201" spans="8:14">
      <c r="H7201" s="38">
        <v>41939</v>
      </c>
      <c r="I7201" s="39" t="s">
        <v>165</v>
      </c>
      <c r="J7201" s="74">
        <f>計算過程!D7198</f>
        <v>0</v>
      </c>
      <c r="K7201" s="74">
        <f>計算過程!I7198</f>
        <v>0</v>
      </c>
      <c r="L7201" s="74">
        <f>計算過程!J7198</f>
        <v>0</v>
      </c>
      <c r="M7201" s="74">
        <f>計算過程!K7198</f>
        <v>0</v>
      </c>
      <c r="N7201" s="75">
        <f>計算過程!Q7198</f>
        <v>0</v>
      </c>
    </row>
    <row r="7202" spans="8:14">
      <c r="H7202" s="38">
        <v>41939</v>
      </c>
      <c r="I7202" s="39" t="s">
        <v>166</v>
      </c>
      <c r="J7202" s="74">
        <f>計算過程!D7199</f>
        <v>0</v>
      </c>
      <c r="K7202" s="74">
        <f>計算過程!I7199</f>
        <v>0</v>
      </c>
      <c r="L7202" s="74">
        <f>計算過程!J7199</f>
        <v>0</v>
      </c>
      <c r="M7202" s="74">
        <f>計算過程!K7199</f>
        <v>0</v>
      </c>
      <c r="N7202" s="75">
        <f>計算過程!Q7199</f>
        <v>0</v>
      </c>
    </row>
    <row r="7203" spans="8:14">
      <c r="H7203" s="38">
        <v>41939</v>
      </c>
      <c r="I7203" s="39" t="s">
        <v>167</v>
      </c>
      <c r="J7203" s="74">
        <f>計算過程!D7200</f>
        <v>0</v>
      </c>
      <c r="K7203" s="74">
        <f>計算過程!I7200</f>
        <v>0</v>
      </c>
      <c r="L7203" s="74">
        <f>計算過程!J7200</f>
        <v>0</v>
      </c>
      <c r="M7203" s="74">
        <f>計算過程!K7200</f>
        <v>0</v>
      </c>
      <c r="N7203" s="75">
        <f>計算過程!Q7200</f>
        <v>0</v>
      </c>
    </row>
    <row r="7204" spans="8:14">
      <c r="H7204" s="38">
        <v>41939</v>
      </c>
      <c r="I7204" s="39" t="s">
        <v>168</v>
      </c>
      <c r="J7204" s="74">
        <f>計算過程!D7201</f>
        <v>0</v>
      </c>
      <c r="K7204" s="74">
        <f>計算過程!I7201</f>
        <v>0</v>
      </c>
      <c r="L7204" s="74">
        <f>計算過程!J7201</f>
        <v>0</v>
      </c>
      <c r="M7204" s="74">
        <f>計算過程!K7201</f>
        <v>0</v>
      </c>
      <c r="N7204" s="75">
        <f>計算過程!Q7201</f>
        <v>0</v>
      </c>
    </row>
    <row r="7205" spans="8:14">
      <c r="H7205" s="38">
        <v>41939</v>
      </c>
      <c r="I7205" s="39" t="s">
        <v>169</v>
      </c>
      <c r="J7205" s="74">
        <f>計算過程!D7202</f>
        <v>0</v>
      </c>
      <c r="K7205" s="74">
        <f>計算過程!I7202</f>
        <v>0</v>
      </c>
      <c r="L7205" s="74">
        <f>計算過程!J7202</f>
        <v>0</v>
      </c>
      <c r="M7205" s="74">
        <f>計算過程!K7202</f>
        <v>0</v>
      </c>
      <c r="N7205" s="75">
        <f>計算過程!Q7202</f>
        <v>0</v>
      </c>
    </row>
    <row r="7206" spans="8:14">
      <c r="H7206" s="38">
        <v>41939</v>
      </c>
      <c r="I7206" s="39" t="s">
        <v>170</v>
      </c>
      <c r="J7206" s="74">
        <f>計算過程!D7203</f>
        <v>0</v>
      </c>
      <c r="K7206" s="74">
        <f>計算過程!I7203</f>
        <v>0</v>
      </c>
      <c r="L7206" s="74">
        <f>計算過程!J7203</f>
        <v>0</v>
      </c>
      <c r="M7206" s="74">
        <f>計算過程!K7203</f>
        <v>0</v>
      </c>
      <c r="N7206" s="75">
        <f>計算過程!Q7203</f>
        <v>0</v>
      </c>
    </row>
    <row r="7207" spans="8:14">
      <c r="H7207" s="38">
        <v>41939</v>
      </c>
      <c r="I7207" s="39" t="s">
        <v>171</v>
      </c>
      <c r="J7207" s="74">
        <f>計算過程!D7204</f>
        <v>0</v>
      </c>
      <c r="K7207" s="74">
        <f>計算過程!I7204</f>
        <v>0</v>
      </c>
      <c r="L7207" s="74">
        <f>計算過程!J7204</f>
        <v>0</v>
      </c>
      <c r="M7207" s="74">
        <f>計算過程!K7204</f>
        <v>0</v>
      </c>
      <c r="N7207" s="75">
        <f>計算過程!Q7204</f>
        <v>0</v>
      </c>
    </row>
    <row r="7208" spans="8:14">
      <c r="H7208" s="38">
        <v>41939</v>
      </c>
      <c r="I7208" s="39" t="s">
        <v>172</v>
      </c>
      <c r="J7208" s="74">
        <f>計算過程!D7205</f>
        <v>0</v>
      </c>
      <c r="K7208" s="74">
        <f>計算過程!I7205</f>
        <v>0</v>
      </c>
      <c r="L7208" s="74">
        <f>計算過程!J7205</f>
        <v>0</v>
      </c>
      <c r="M7208" s="74">
        <f>計算過程!K7205</f>
        <v>0</v>
      </c>
      <c r="N7208" s="75">
        <f>計算過程!Q7205</f>
        <v>0</v>
      </c>
    </row>
    <row r="7209" spans="8:14">
      <c r="H7209" s="38">
        <v>41940</v>
      </c>
      <c r="I7209" s="39" t="s">
        <v>149</v>
      </c>
      <c r="J7209" s="74">
        <f>計算過程!D7206</f>
        <v>0</v>
      </c>
      <c r="K7209" s="74">
        <f>計算過程!I7206</f>
        <v>0</v>
      </c>
      <c r="L7209" s="74">
        <f>計算過程!J7206</f>
        <v>0</v>
      </c>
      <c r="M7209" s="74">
        <f>計算過程!K7206</f>
        <v>0</v>
      </c>
      <c r="N7209" s="75">
        <f>計算過程!Q7206</f>
        <v>0</v>
      </c>
    </row>
    <row r="7210" spans="8:14">
      <c r="H7210" s="38">
        <v>41940</v>
      </c>
      <c r="I7210" s="39" t="s">
        <v>150</v>
      </c>
      <c r="J7210" s="74">
        <f>計算過程!D7207</f>
        <v>0</v>
      </c>
      <c r="K7210" s="74">
        <f>計算過程!I7207</f>
        <v>0</v>
      </c>
      <c r="L7210" s="74">
        <f>計算過程!J7207</f>
        <v>0</v>
      </c>
      <c r="M7210" s="74">
        <f>計算過程!K7207</f>
        <v>0</v>
      </c>
      <c r="N7210" s="75">
        <f>計算過程!Q7207</f>
        <v>0</v>
      </c>
    </row>
    <row r="7211" spans="8:14">
      <c r="H7211" s="38">
        <v>41940</v>
      </c>
      <c r="I7211" s="39" t="s">
        <v>151</v>
      </c>
      <c r="J7211" s="74">
        <f>計算過程!D7208</f>
        <v>0</v>
      </c>
      <c r="K7211" s="74">
        <f>計算過程!I7208</f>
        <v>0</v>
      </c>
      <c r="L7211" s="74">
        <f>計算過程!J7208</f>
        <v>0</v>
      </c>
      <c r="M7211" s="74">
        <f>計算過程!K7208</f>
        <v>0</v>
      </c>
      <c r="N7211" s="75">
        <f>計算過程!Q7208</f>
        <v>0</v>
      </c>
    </row>
    <row r="7212" spans="8:14">
      <c r="H7212" s="38">
        <v>41940</v>
      </c>
      <c r="I7212" s="39" t="s">
        <v>152</v>
      </c>
      <c r="J7212" s="74">
        <f>計算過程!D7209</f>
        <v>0</v>
      </c>
      <c r="K7212" s="74">
        <f>計算過程!I7209</f>
        <v>0</v>
      </c>
      <c r="L7212" s="74">
        <f>計算過程!J7209</f>
        <v>0</v>
      </c>
      <c r="M7212" s="74">
        <f>計算過程!K7209</f>
        <v>0</v>
      </c>
      <c r="N7212" s="75">
        <f>計算過程!Q7209</f>
        <v>0</v>
      </c>
    </row>
    <row r="7213" spans="8:14">
      <c r="H7213" s="38">
        <v>41940</v>
      </c>
      <c r="I7213" s="39" t="s">
        <v>153</v>
      </c>
      <c r="J7213" s="74">
        <f>計算過程!D7210</f>
        <v>0</v>
      </c>
      <c r="K7213" s="74">
        <f>計算過程!I7210</f>
        <v>0</v>
      </c>
      <c r="L7213" s="74">
        <f>計算過程!J7210</f>
        <v>0</v>
      </c>
      <c r="M7213" s="74">
        <f>計算過程!K7210</f>
        <v>0</v>
      </c>
      <c r="N7213" s="75">
        <f>計算過程!Q7210</f>
        <v>0</v>
      </c>
    </row>
    <row r="7214" spans="8:14">
      <c r="H7214" s="38">
        <v>41940</v>
      </c>
      <c r="I7214" s="39" t="s">
        <v>154</v>
      </c>
      <c r="J7214" s="74">
        <f>計算過程!D7211</f>
        <v>0</v>
      </c>
      <c r="K7214" s="74">
        <f>計算過程!I7211</f>
        <v>0</v>
      </c>
      <c r="L7214" s="74">
        <f>計算過程!J7211</f>
        <v>0</v>
      </c>
      <c r="M7214" s="74">
        <f>計算過程!K7211</f>
        <v>0</v>
      </c>
      <c r="N7214" s="75">
        <f>計算過程!Q7211</f>
        <v>0</v>
      </c>
    </row>
    <row r="7215" spans="8:14">
      <c r="H7215" s="38">
        <v>41940</v>
      </c>
      <c r="I7215" s="39" t="s">
        <v>155</v>
      </c>
      <c r="J7215" s="74">
        <f>計算過程!D7212</f>
        <v>0</v>
      </c>
      <c r="K7215" s="74">
        <f>計算過程!I7212</f>
        <v>0</v>
      </c>
      <c r="L7215" s="74">
        <f>計算過程!J7212</f>
        <v>0</v>
      </c>
      <c r="M7215" s="74">
        <f>計算過程!K7212</f>
        <v>0</v>
      </c>
      <c r="N7215" s="75">
        <f>計算過程!Q7212</f>
        <v>0</v>
      </c>
    </row>
    <row r="7216" spans="8:14">
      <c r="H7216" s="38">
        <v>41940</v>
      </c>
      <c r="I7216" s="39" t="s">
        <v>156</v>
      </c>
      <c r="J7216" s="74">
        <f>計算過程!D7213</f>
        <v>0</v>
      </c>
      <c r="K7216" s="74">
        <f>計算過程!I7213</f>
        <v>0</v>
      </c>
      <c r="L7216" s="74">
        <f>計算過程!J7213</f>
        <v>0</v>
      </c>
      <c r="M7216" s="74">
        <f>計算過程!K7213</f>
        <v>0</v>
      </c>
      <c r="N7216" s="75">
        <f>計算過程!Q7213</f>
        <v>0</v>
      </c>
    </row>
    <row r="7217" spans="8:14">
      <c r="H7217" s="38">
        <v>41940</v>
      </c>
      <c r="I7217" s="39" t="s">
        <v>157</v>
      </c>
      <c r="J7217" s="74">
        <f>計算過程!D7214</f>
        <v>0</v>
      </c>
      <c r="K7217" s="74">
        <f>計算過程!I7214</f>
        <v>0</v>
      </c>
      <c r="L7217" s="74">
        <f>計算過程!J7214</f>
        <v>0</v>
      </c>
      <c r="M7217" s="74">
        <f>計算過程!K7214</f>
        <v>0</v>
      </c>
      <c r="N7217" s="75">
        <f>計算過程!Q7214</f>
        <v>0</v>
      </c>
    </row>
    <row r="7218" spans="8:14">
      <c r="H7218" s="38">
        <v>41940</v>
      </c>
      <c r="I7218" s="39" t="s">
        <v>158</v>
      </c>
      <c r="J7218" s="74">
        <f>計算過程!D7215</f>
        <v>0</v>
      </c>
      <c r="K7218" s="74">
        <f>計算過程!I7215</f>
        <v>0</v>
      </c>
      <c r="L7218" s="74">
        <f>計算過程!J7215</f>
        <v>0</v>
      </c>
      <c r="M7218" s="74">
        <f>計算過程!K7215</f>
        <v>0</v>
      </c>
      <c r="N7218" s="75">
        <f>計算過程!Q7215</f>
        <v>0</v>
      </c>
    </row>
    <row r="7219" spans="8:14">
      <c r="H7219" s="38">
        <v>41940</v>
      </c>
      <c r="I7219" s="39" t="s">
        <v>159</v>
      </c>
      <c r="J7219" s="74">
        <f>計算過程!D7216</f>
        <v>0</v>
      </c>
      <c r="K7219" s="74">
        <f>計算過程!I7216</f>
        <v>0</v>
      </c>
      <c r="L7219" s="74">
        <f>計算過程!J7216</f>
        <v>0</v>
      </c>
      <c r="M7219" s="74">
        <f>計算過程!K7216</f>
        <v>0</v>
      </c>
      <c r="N7219" s="75">
        <f>計算過程!Q7216</f>
        <v>0</v>
      </c>
    </row>
    <row r="7220" spans="8:14">
      <c r="H7220" s="38">
        <v>41940</v>
      </c>
      <c r="I7220" s="39" t="s">
        <v>160</v>
      </c>
      <c r="J7220" s="74">
        <f>計算過程!D7217</f>
        <v>0</v>
      </c>
      <c r="K7220" s="74">
        <f>計算過程!I7217</f>
        <v>0</v>
      </c>
      <c r="L7220" s="74">
        <f>計算過程!J7217</f>
        <v>0</v>
      </c>
      <c r="M7220" s="74">
        <f>計算過程!K7217</f>
        <v>0</v>
      </c>
      <c r="N7220" s="75">
        <f>計算過程!Q7217</f>
        <v>0</v>
      </c>
    </row>
    <row r="7221" spans="8:14">
      <c r="H7221" s="38">
        <v>41940</v>
      </c>
      <c r="I7221" s="39" t="s">
        <v>161</v>
      </c>
      <c r="J7221" s="74">
        <f>計算過程!D7218</f>
        <v>0</v>
      </c>
      <c r="K7221" s="74">
        <f>計算過程!I7218</f>
        <v>0</v>
      </c>
      <c r="L7221" s="74">
        <f>計算過程!J7218</f>
        <v>0</v>
      </c>
      <c r="M7221" s="74">
        <f>計算過程!K7218</f>
        <v>0</v>
      </c>
      <c r="N7221" s="75">
        <f>計算過程!Q7218</f>
        <v>0</v>
      </c>
    </row>
    <row r="7222" spans="8:14">
      <c r="H7222" s="38">
        <v>41940</v>
      </c>
      <c r="I7222" s="39" t="s">
        <v>162</v>
      </c>
      <c r="J7222" s="74">
        <f>計算過程!D7219</f>
        <v>0</v>
      </c>
      <c r="K7222" s="74">
        <f>計算過程!I7219</f>
        <v>0</v>
      </c>
      <c r="L7222" s="74">
        <f>計算過程!J7219</f>
        <v>0</v>
      </c>
      <c r="M7222" s="74">
        <f>計算過程!K7219</f>
        <v>0</v>
      </c>
      <c r="N7222" s="75">
        <f>計算過程!Q7219</f>
        <v>0</v>
      </c>
    </row>
    <row r="7223" spans="8:14">
      <c r="H7223" s="38">
        <v>41940</v>
      </c>
      <c r="I7223" s="39" t="s">
        <v>163</v>
      </c>
      <c r="J7223" s="74">
        <f>計算過程!D7220</f>
        <v>0</v>
      </c>
      <c r="K7223" s="74">
        <f>計算過程!I7220</f>
        <v>0</v>
      </c>
      <c r="L7223" s="74">
        <f>計算過程!J7220</f>
        <v>0</v>
      </c>
      <c r="M7223" s="74">
        <f>計算過程!K7220</f>
        <v>0</v>
      </c>
      <c r="N7223" s="75">
        <f>計算過程!Q7220</f>
        <v>0</v>
      </c>
    </row>
    <row r="7224" spans="8:14">
      <c r="H7224" s="38">
        <v>41940</v>
      </c>
      <c r="I7224" s="39" t="s">
        <v>164</v>
      </c>
      <c r="J7224" s="74">
        <f>計算過程!D7221</f>
        <v>0</v>
      </c>
      <c r="K7224" s="74">
        <f>計算過程!I7221</f>
        <v>0</v>
      </c>
      <c r="L7224" s="74">
        <f>計算過程!J7221</f>
        <v>0</v>
      </c>
      <c r="M7224" s="74">
        <f>計算過程!K7221</f>
        <v>0</v>
      </c>
      <c r="N7224" s="75">
        <f>計算過程!Q7221</f>
        <v>0</v>
      </c>
    </row>
    <row r="7225" spans="8:14">
      <c r="H7225" s="38">
        <v>41940</v>
      </c>
      <c r="I7225" s="39" t="s">
        <v>165</v>
      </c>
      <c r="J7225" s="74">
        <f>計算過程!D7222</f>
        <v>0</v>
      </c>
      <c r="K7225" s="74">
        <f>計算過程!I7222</f>
        <v>0</v>
      </c>
      <c r="L7225" s="74">
        <f>計算過程!J7222</f>
        <v>0</v>
      </c>
      <c r="M7225" s="74">
        <f>計算過程!K7222</f>
        <v>0</v>
      </c>
      <c r="N7225" s="75">
        <f>計算過程!Q7222</f>
        <v>0</v>
      </c>
    </row>
    <row r="7226" spans="8:14">
      <c r="H7226" s="38">
        <v>41940</v>
      </c>
      <c r="I7226" s="39" t="s">
        <v>166</v>
      </c>
      <c r="J7226" s="74">
        <f>計算過程!D7223</f>
        <v>0</v>
      </c>
      <c r="K7226" s="74">
        <f>計算過程!I7223</f>
        <v>0</v>
      </c>
      <c r="L7226" s="74">
        <f>計算過程!J7223</f>
        <v>0</v>
      </c>
      <c r="M7226" s="74">
        <f>計算過程!K7223</f>
        <v>0</v>
      </c>
      <c r="N7226" s="75">
        <f>計算過程!Q7223</f>
        <v>0</v>
      </c>
    </row>
    <row r="7227" spans="8:14">
      <c r="H7227" s="38">
        <v>41940</v>
      </c>
      <c r="I7227" s="39" t="s">
        <v>167</v>
      </c>
      <c r="J7227" s="74">
        <f>計算過程!D7224</f>
        <v>0</v>
      </c>
      <c r="K7227" s="74">
        <f>計算過程!I7224</f>
        <v>0</v>
      </c>
      <c r="L7227" s="74">
        <f>計算過程!J7224</f>
        <v>0</v>
      </c>
      <c r="M7227" s="74">
        <f>計算過程!K7224</f>
        <v>0</v>
      </c>
      <c r="N7227" s="75">
        <f>計算過程!Q7224</f>
        <v>0</v>
      </c>
    </row>
    <row r="7228" spans="8:14">
      <c r="H7228" s="38">
        <v>41940</v>
      </c>
      <c r="I7228" s="39" t="s">
        <v>168</v>
      </c>
      <c r="J7228" s="74">
        <f>計算過程!D7225</f>
        <v>0</v>
      </c>
      <c r="K7228" s="74">
        <f>計算過程!I7225</f>
        <v>0</v>
      </c>
      <c r="L7228" s="74">
        <f>計算過程!J7225</f>
        <v>0</v>
      </c>
      <c r="M7228" s="74">
        <f>計算過程!K7225</f>
        <v>0</v>
      </c>
      <c r="N7228" s="75">
        <f>計算過程!Q7225</f>
        <v>0</v>
      </c>
    </row>
    <row r="7229" spans="8:14">
      <c r="H7229" s="38">
        <v>41940</v>
      </c>
      <c r="I7229" s="39" t="s">
        <v>169</v>
      </c>
      <c r="J7229" s="74">
        <f>計算過程!D7226</f>
        <v>0</v>
      </c>
      <c r="K7229" s="74">
        <f>計算過程!I7226</f>
        <v>0</v>
      </c>
      <c r="L7229" s="74">
        <f>計算過程!J7226</f>
        <v>0</v>
      </c>
      <c r="M7229" s="74">
        <f>計算過程!K7226</f>
        <v>0</v>
      </c>
      <c r="N7229" s="75">
        <f>計算過程!Q7226</f>
        <v>0</v>
      </c>
    </row>
    <row r="7230" spans="8:14">
      <c r="H7230" s="38">
        <v>41940</v>
      </c>
      <c r="I7230" s="39" t="s">
        <v>170</v>
      </c>
      <c r="J7230" s="74">
        <f>計算過程!D7227</f>
        <v>0</v>
      </c>
      <c r="K7230" s="74">
        <f>計算過程!I7227</f>
        <v>0</v>
      </c>
      <c r="L7230" s="74">
        <f>計算過程!J7227</f>
        <v>0</v>
      </c>
      <c r="M7230" s="74">
        <f>計算過程!K7227</f>
        <v>0</v>
      </c>
      <c r="N7230" s="75">
        <f>計算過程!Q7227</f>
        <v>0</v>
      </c>
    </row>
    <row r="7231" spans="8:14">
      <c r="H7231" s="38">
        <v>41940</v>
      </c>
      <c r="I7231" s="39" t="s">
        <v>171</v>
      </c>
      <c r="J7231" s="74">
        <f>計算過程!D7228</f>
        <v>0</v>
      </c>
      <c r="K7231" s="74">
        <f>計算過程!I7228</f>
        <v>0</v>
      </c>
      <c r="L7231" s="74">
        <f>計算過程!J7228</f>
        <v>0</v>
      </c>
      <c r="M7231" s="74">
        <f>計算過程!K7228</f>
        <v>0</v>
      </c>
      <c r="N7231" s="75">
        <f>計算過程!Q7228</f>
        <v>0</v>
      </c>
    </row>
    <row r="7232" spans="8:14">
      <c r="H7232" s="38">
        <v>41940</v>
      </c>
      <c r="I7232" s="39" t="s">
        <v>172</v>
      </c>
      <c r="J7232" s="74">
        <f>計算過程!D7229</f>
        <v>0</v>
      </c>
      <c r="K7232" s="74">
        <f>計算過程!I7229</f>
        <v>0</v>
      </c>
      <c r="L7232" s="74">
        <f>計算過程!J7229</f>
        <v>0</v>
      </c>
      <c r="M7232" s="74">
        <f>計算過程!K7229</f>
        <v>0</v>
      </c>
      <c r="N7232" s="75">
        <f>計算過程!Q7229</f>
        <v>0</v>
      </c>
    </row>
    <row r="7233" spans="8:14">
      <c r="H7233" s="38">
        <v>41941</v>
      </c>
      <c r="I7233" s="39" t="s">
        <v>149</v>
      </c>
      <c r="J7233" s="74">
        <f>計算過程!D7230</f>
        <v>0</v>
      </c>
      <c r="K7233" s="74">
        <f>計算過程!I7230</f>
        <v>0</v>
      </c>
      <c r="L7233" s="74">
        <f>計算過程!J7230</f>
        <v>0</v>
      </c>
      <c r="M7233" s="74">
        <f>計算過程!K7230</f>
        <v>0</v>
      </c>
      <c r="N7233" s="75">
        <f>計算過程!Q7230</f>
        <v>0</v>
      </c>
    </row>
    <row r="7234" spans="8:14">
      <c r="H7234" s="38">
        <v>41941</v>
      </c>
      <c r="I7234" s="39" t="s">
        <v>150</v>
      </c>
      <c r="J7234" s="74">
        <f>計算過程!D7231</f>
        <v>0</v>
      </c>
      <c r="K7234" s="74">
        <f>計算過程!I7231</f>
        <v>0</v>
      </c>
      <c r="L7234" s="74">
        <f>計算過程!J7231</f>
        <v>0</v>
      </c>
      <c r="M7234" s="74">
        <f>計算過程!K7231</f>
        <v>0</v>
      </c>
      <c r="N7234" s="75">
        <f>計算過程!Q7231</f>
        <v>0</v>
      </c>
    </row>
    <row r="7235" spans="8:14">
      <c r="H7235" s="38">
        <v>41941</v>
      </c>
      <c r="I7235" s="39" t="s">
        <v>151</v>
      </c>
      <c r="J7235" s="74">
        <f>計算過程!D7232</f>
        <v>0</v>
      </c>
      <c r="K7235" s="74">
        <f>計算過程!I7232</f>
        <v>0</v>
      </c>
      <c r="L7235" s="74">
        <f>計算過程!J7232</f>
        <v>0</v>
      </c>
      <c r="M7235" s="74">
        <f>計算過程!K7232</f>
        <v>0</v>
      </c>
      <c r="N7235" s="75">
        <f>計算過程!Q7232</f>
        <v>0</v>
      </c>
    </row>
    <row r="7236" spans="8:14">
      <c r="H7236" s="38">
        <v>41941</v>
      </c>
      <c r="I7236" s="39" t="s">
        <v>152</v>
      </c>
      <c r="J7236" s="74">
        <f>計算過程!D7233</f>
        <v>0</v>
      </c>
      <c r="K7236" s="74">
        <f>計算過程!I7233</f>
        <v>0</v>
      </c>
      <c r="L7236" s="74">
        <f>計算過程!J7233</f>
        <v>0</v>
      </c>
      <c r="M7236" s="74">
        <f>計算過程!K7233</f>
        <v>0</v>
      </c>
      <c r="N7236" s="75">
        <f>計算過程!Q7233</f>
        <v>0</v>
      </c>
    </row>
    <row r="7237" spans="8:14">
      <c r="H7237" s="38">
        <v>41941</v>
      </c>
      <c r="I7237" s="39" t="s">
        <v>153</v>
      </c>
      <c r="J7237" s="74">
        <f>計算過程!D7234</f>
        <v>0</v>
      </c>
      <c r="K7237" s="74">
        <f>計算過程!I7234</f>
        <v>0</v>
      </c>
      <c r="L7237" s="74">
        <f>計算過程!J7234</f>
        <v>0</v>
      </c>
      <c r="M7237" s="74">
        <f>計算過程!K7234</f>
        <v>0</v>
      </c>
      <c r="N7237" s="75">
        <f>計算過程!Q7234</f>
        <v>0</v>
      </c>
    </row>
    <row r="7238" spans="8:14">
      <c r="H7238" s="38">
        <v>41941</v>
      </c>
      <c r="I7238" s="39" t="s">
        <v>154</v>
      </c>
      <c r="J7238" s="74">
        <f>計算過程!D7235</f>
        <v>0</v>
      </c>
      <c r="K7238" s="74">
        <f>計算過程!I7235</f>
        <v>0</v>
      </c>
      <c r="L7238" s="74">
        <f>計算過程!J7235</f>
        <v>0</v>
      </c>
      <c r="M7238" s="74">
        <f>計算過程!K7235</f>
        <v>0</v>
      </c>
      <c r="N7238" s="75">
        <f>計算過程!Q7235</f>
        <v>0</v>
      </c>
    </row>
    <row r="7239" spans="8:14">
      <c r="H7239" s="38">
        <v>41941</v>
      </c>
      <c r="I7239" s="39" t="s">
        <v>155</v>
      </c>
      <c r="J7239" s="74">
        <f>計算過程!D7236</f>
        <v>0</v>
      </c>
      <c r="K7239" s="74">
        <f>計算過程!I7236</f>
        <v>0</v>
      </c>
      <c r="L7239" s="74">
        <f>計算過程!J7236</f>
        <v>0</v>
      </c>
      <c r="M7239" s="74">
        <f>計算過程!K7236</f>
        <v>0</v>
      </c>
      <c r="N7239" s="75">
        <f>計算過程!Q7236</f>
        <v>0</v>
      </c>
    </row>
    <row r="7240" spans="8:14">
      <c r="H7240" s="38">
        <v>41941</v>
      </c>
      <c r="I7240" s="39" t="s">
        <v>156</v>
      </c>
      <c r="J7240" s="74">
        <f>計算過程!D7237</f>
        <v>0</v>
      </c>
      <c r="K7240" s="74">
        <f>計算過程!I7237</f>
        <v>0</v>
      </c>
      <c r="L7240" s="74">
        <f>計算過程!J7237</f>
        <v>0</v>
      </c>
      <c r="M7240" s="74">
        <f>計算過程!K7237</f>
        <v>0</v>
      </c>
      <c r="N7240" s="75">
        <f>計算過程!Q7237</f>
        <v>0</v>
      </c>
    </row>
    <row r="7241" spans="8:14">
      <c r="H7241" s="38">
        <v>41941</v>
      </c>
      <c r="I7241" s="39" t="s">
        <v>157</v>
      </c>
      <c r="J7241" s="74">
        <f>計算過程!D7238</f>
        <v>0</v>
      </c>
      <c r="K7241" s="74">
        <f>計算過程!I7238</f>
        <v>0</v>
      </c>
      <c r="L7241" s="74">
        <f>計算過程!J7238</f>
        <v>0</v>
      </c>
      <c r="M7241" s="74">
        <f>計算過程!K7238</f>
        <v>0</v>
      </c>
      <c r="N7241" s="75">
        <f>計算過程!Q7238</f>
        <v>0</v>
      </c>
    </row>
    <row r="7242" spans="8:14">
      <c r="H7242" s="38">
        <v>41941</v>
      </c>
      <c r="I7242" s="39" t="s">
        <v>158</v>
      </c>
      <c r="J7242" s="74">
        <f>計算過程!D7239</f>
        <v>0</v>
      </c>
      <c r="K7242" s="74">
        <f>計算過程!I7239</f>
        <v>0</v>
      </c>
      <c r="L7242" s="74">
        <f>計算過程!J7239</f>
        <v>0</v>
      </c>
      <c r="M7242" s="74">
        <f>計算過程!K7239</f>
        <v>0</v>
      </c>
      <c r="N7242" s="75">
        <f>計算過程!Q7239</f>
        <v>0</v>
      </c>
    </row>
    <row r="7243" spans="8:14">
      <c r="H7243" s="38">
        <v>41941</v>
      </c>
      <c r="I7243" s="39" t="s">
        <v>159</v>
      </c>
      <c r="J7243" s="74">
        <f>計算過程!D7240</f>
        <v>0</v>
      </c>
      <c r="K7243" s="74">
        <f>計算過程!I7240</f>
        <v>0</v>
      </c>
      <c r="L7243" s="74">
        <f>計算過程!J7240</f>
        <v>0</v>
      </c>
      <c r="M7243" s="74">
        <f>計算過程!K7240</f>
        <v>0</v>
      </c>
      <c r="N7243" s="75">
        <f>計算過程!Q7240</f>
        <v>0</v>
      </c>
    </row>
    <row r="7244" spans="8:14">
      <c r="H7244" s="38">
        <v>41941</v>
      </c>
      <c r="I7244" s="39" t="s">
        <v>160</v>
      </c>
      <c r="J7244" s="74">
        <f>計算過程!D7241</f>
        <v>0</v>
      </c>
      <c r="K7244" s="74">
        <f>計算過程!I7241</f>
        <v>0</v>
      </c>
      <c r="L7244" s="74">
        <f>計算過程!J7241</f>
        <v>0</v>
      </c>
      <c r="M7244" s="74">
        <f>計算過程!K7241</f>
        <v>0</v>
      </c>
      <c r="N7244" s="75">
        <f>計算過程!Q7241</f>
        <v>0</v>
      </c>
    </row>
    <row r="7245" spans="8:14">
      <c r="H7245" s="38">
        <v>41941</v>
      </c>
      <c r="I7245" s="39" t="s">
        <v>161</v>
      </c>
      <c r="J7245" s="74">
        <f>計算過程!D7242</f>
        <v>0</v>
      </c>
      <c r="K7245" s="74">
        <f>計算過程!I7242</f>
        <v>0</v>
      </c>
      <c r="L7245" s="74">
        <f>計算過程!J7242</f>
        <v>0</v>
      </c>
      <c r="M7245" s="74">
        <f>計算過程!K7242</f>
        <v>0</v>
      </c>
      <c r="N7245" s="75">
        <f>計算過程!Q7242</f>
        <v>0</v>
      </c>
    </row>
    <row r="7246" spans="8:14">
      <c r="H7246" s="38">
        <v>41941</v>
      </c>
      <c r="I7246" s="39" t="s">
        <v>162</v>
      </c>
      <c r="J7246" s="74">
        <f>計算過程!D7243</f>
        <v>0</v>
      </c>
      <c r="K7246" s="74">
        <f>計算過程!I7243</f>
        <v>0</v>
      </c>
      <c r="L7246" s="74">
        <f>計算過程!J7243</f>
        <v>0</v>
      </c>
      <c r="M7246" s="74">
        <f>計算過程!K7243</f>
        <v>0</v>
      </c>
      <c r="N7246" s="75">
        <f>計算過程!Q7243</f>
        <v>0</v>
      </c>
    </row>
    <row r="7247" spans="8:14">
      <c r="H7247" s="38">
        <v>41941</v>
      </c>
      <c r="I7247" s="39" t="s">
        <v>163</v>
      </c>
      <c r="J7247" s="74">
        <f>計算過程!D7244</f>
        <v>0</v>
      </c>
      <c r="K7247" s="74">
        <f>計算過程!I7244</f>
        <v>0</v>
      </c>
      <c r="L7247" s="74">
        <f>計算過程!J7244</f>
        <v>0</v>
      </c>
      <c r="M7247" s="74">
        <f>計算過程!K7244</f>
        <v>0</v>
      </c>
      <c r="N7247" s="75">
        <f>計算過程!Q7244</f>
        <v>0</v>
      </c>
    </row>
    <row r="7248" spans="8:14">
      <c r="H7248" s="38">
        <v>41941</v>
      </c>
      <c r="I7248" s="39" t="s">
        <v>164</v>
      </c>
      <c r="J7248" s="74">
        <f>計算過程!D7245</f>
        <v>0</v>
      </c>
      <c r="K7248" s="74">
        <f>計算過程!I7245</f>
        <v>0</v>
      </c>
      <c r="L7248" s="74">
        <f>計算過程!J7245</f>
        <v>0</v>
      </c>
      <c r="M7248" s="74">
        <f>計算過程!K7245</f>
        <v>0</v>
      </c>
      <c r="N7248" s="75">
        <f>計算過程!Q7245</f>
        <v>0</v>
      </c>
    </row>
    <row r="7249" spans="8:14">
      <c r="H7249" s="38">
        <v>41941</v>
      </c>
      <c r="I7249" s="39" t="s">
        <v>165</v>
      </c>
      <c r="J7249" s="74">
        <f>計算過程!D7246</f>
        <v>0</v>
      </c>
      <c r="K7249" s="74">
        <f>計算過程!I7246</f>
        <v>0</v>
      </c>
      <c r="L7249" s="74">
        <f>計算過程!J7246</f>
        <v>0</v>
      </c>
      <c r="M7249" s="74">
        <f>計算過程!K7246</f>
        <v>0</v>
      </c>
      <c r="N7249" s="75">
        <f>計算過程!Q7246</f>
        <v>0</v>
      </c>
    </row>
    <row r="7250" spans="8:14">
      <c r="H7250" s="38">
        <v>41941</v>
      </c>
      <c r="I7250" s="39" t="s">
        <v>166</v>
      </c>
      <c r="J7250" s="74">
        <f>計算過程!D7247</f>
        <v>0</v>
      </c>
      <c r="K7250" s="74">
        <f>計算過程!I7247</f>
        <v>0</v>
      </c>
      <c r="L7250" s="74">
        <f>計算過程!J7247</f>
        <v>0</v>
      </c>
      <c r="M7250" s="74">
        <f>計算過程!K7247</f>
        <v>0</v>
      </c>
      <c r="N7250" s="75">
        <f>計算過程!Q7247</f>
        <v>0</v>
      </c>
    </row>
    <row r="7251" spans="8:14">
      <c r="H7251" s="38">
        <v>41941</v>
      </c>
      <c r="I7251" s="39" t="s">
        <v>167</v>
      </c>
      <c r="J7251" s="74">
        <f>計算過程!D7248</f>
        <v>0</v>
      </c>
      <c r="K7251" s="74">
        <f>計算過程!I7248</f>
        <v>0</v>
      </c>
      <c r="L7251" s="74">
        <f>計算過程!J7248</f>
        <v>0</v>
      </c>
      <c r="M7251" s="74">
        <f>計算過程!K7248</f>
        <v>0</v>
      </c>
      <c r="N7251" s="75">
        <f>計算過程!Q7248</f>
        <v>0</v>
      </c>
    </row>
    <row r="7252" spans="8:14">
      <c r="H7252" s="38">
        <v>41941</v>
      </c>
      <c r="I7252" s="39" t="s">
        <v>168</v>
      </c>
      <c r="J7252" s="74">
        <f>計算過程!D7249</f>
        <v>0</v>
      </c>
      <c r="K7252" s="74">
        <f>計算過程!I7249</f>
        <v>0</v>
      </c>
      <c r="L7252" s="74">
        <f>計算過程!J7249</f>
        <v>0</v>
      </c>
      <c r="M7252" s="74">
        <f>計算過程!K7249</f>
        <v>0</v>
      </c>
      <c r="N7252" s="75">
        <f>計算過程!Q7249</f>
        <v>0</v>
      </c>
    </row>
    <row r="7253" spans="8:14">
      <c r="H7253" s="38">
        <v>41941</v>
      </c>
      <c r="I7253" s="39" t="s">
        <v>169</v>
      </c>
      <c r="J7253" s="74">
        <f>計算過程!D7250</f>
        <v>0</v>
      </c>
      <c r="K7253" s="74">
        <f>計算過程!I7250</f>
        <v>0</v>
      </c>
      <c r="L7253" s="74">
        <f>計算過程!J7250</f>
        <v>0</v>
      </c>
      <c r="M7253" s="74">
        <f>計算過程!K7250</f>
        <v>0</v>
      </c>
      <c r="N7253" s="75">
        <f>計算過程!Q7250</f>
        <v>0</v>
      </c>
    </row>
    <row r="7254" spans="8:14">
      <c r="H7254" s="38">
        <v>41941</v>
      </c>
      <c r="I7254" s="39" t="s">
        <v>170</v>
      </c>
      <c r="J7254" s="74">
        <f>計算過程!D7251</f>
        <v>0</v>
      </c>
      <c r="K7254" s="74">
        <f>計算過程!I7251</f>
        <v>0</v>
      </c>
      <c r="L7254" s="74">
        <f>計算過程!J7251</f>
        <v>0</v>
      </c>
      <c r="M7254" s="74">
        <f>計算過程!K7251</f>
        <v>0</v>
      </c>
      <c r="N7254" s="75">
        <f>計算過程!Q7251</f>
        <v>0</v>
      </c>
    </row>
    <row r="7255" spans="8:14">
      <c r="H7255" s="38">
        <v>41941</v>
      </c>
      <c r="I7255" s="39" t="s">
        <v>171</v>
      </c>
      <c r="J7255" s="74">
        <f>計算過程!D7252</f>
        <v>0</v>
      </c>
      <c r="K7255" s="74">
        <f>計算過程!I7252</f>
        <v>0</v>
      </c>
      <c r="L7255" s="74">
        <f>計算過程!J7252</f>
        <v>0</v>
      </c>
      <c r="M7255" s="74">
        <f>計算過程!K7252</f>
        <v>0</v>
      </c>
      <c r="N7255" s="75">
        <f>計算過程!Q7252</f>
        <v>0</v>
      </c>
    </row>
    <row r="7256" spans="8:14">
      <c r="H7256" s="38">
        <v>41941</v>
      </c>
      <c r="I7256" s="39" t="s">
        <v>172</v>
      </c>
      <c r="J7256" s="74">
        <f>計算過程!D7253</f>
        <v>0</v>
      </c>
      <c r="K7256" s="74">
        <f>計算過程!I7253</f>
        <v>0</v>
      </c>
      <c r="L7256" s="74">
        <f>計算過程!J7253</f>
        <v>0</v>
      </c>
      <c r="M7256" s="74">
        <f>計算過程!K7253</f>
        <v>0</v>
      </c>
      <c r="N7256" s="75">
        <f>計算過程!Q7253</f>
        <v>0</v>
      </c>
    </row>
    <row r="7257" spans="8:14">
      <c r="H7257" s="38">
        <v>41942</v>
      </c>
      <c r="I7257" s="39" t="s">
        <v>149</v>
      </c>
      <c r="J7257" s="74">
        <f>計算過程!D7254</f>
        <v>0</v>
      </c>
      <c r="K7257" s="74">
        <f>計算過程!I7254</f>
        <v>0</v>
      </c>
      <c r="L7257" s="74">
        <f>計算過程!J7254</f>
        <v>0</v>
      </c>
      <c r="M7257" s="74">
        <f>計算過程!K7254</f>
        <v>0</v>
      </c>
      <c r="N7257" s="75">
        <f>計算過程!Q7254</f>
        <v>0</v>
      </c>
    </row>
    <row r="7258" spans="8:14">
      <c r="H7258" s="38">
        <v>41942</v>
      </c>
      <c r="I7258" s="39" t="s">
        <v>150</v>
      </c>
      <c r="J7258" s="74">
        <f>計算過程!D7255</f>
        <v>0</v>
      </c>
      <c r="K7258" s="74">
        <f>計算過程!I7255</f>
        <v>0</v>
      </c>
      <c r="L7258" s="74">
        <f>計算過程!J7255</f>
        <v>0</v>
      </c>
      <c r="M7258" s="74">
        <f>計算過程!K7255</f>
        <v>0</v>
      </c>
      <c r="N7258" s="75">
        <f>計算過程!Q7255</f>
        <v>0</v>
      </c>
    </row>
    <row r="7259" spans="8:14">
      <c r="H7259" s="38">
        <v>41942</v>
      </c>
      <c r="I7259" s="39" t="s">
        <v>151</v>
      </c>
      <c r="J7259" s="74">
        <f>計算過程!D7256</f>
        <v>0</v>
      </c>
      <c r="K7259" s="74">
        <f>計算過程!I7256</f>
        <v>0</v>
      </c>
      <c r="L7259" s="74">
        <f>計算過程!J7256</f>
        <v>0</v>
      </c>
      <c r="M7259" s="74">
        <f>計算過程!K7256</f>
        <v>0</v>
      </c>
      <c r="N7259" s="75">
        <f>計算過程!Q7256</f>
        <v>0</v>
      </c>
    </row>
    <row r="7260" spans="8:14">
      <c r="H7260" s="38">
        <v>41942</v>
      </c>
      <c r="I7260" s="39" t="s">
        <v>152</v>
      </c>
      <c r="J7260" s="74">
        <f>計算過程!D7257</f>
        <v>0</v>
      </c>
      <c r="K7260" s="74">
        <f>計算過程!I7257</f>
        <v>0</v>
      </c>
      <c r="L7260" s="74">
        <f>計算過程!J7257</f>
        <v>0</v>
      </c>
      <c r="M7260" s="74">
        <f>計算過程!K7257</f>
        <v>0</v>
      </c>
      <c r="N7260" s="75">
        <f>計算過程!Q7257</f>
        <v>0</v>
      </c>
    </row>
    <row r="7261" spans="8:14">
      <c r="H7261" s="38">
        <v>41942</v>
      </c>
      <c r="I7261" s="39" t="s">
        <v>153</v>
      </c>
      <c r="J7261" s="74">
        <f>計算過程!D7258</f>
        <v>0</v>
      </c>
      <c r="K7261" s="74">
        <f>計算過程!I7258</f>
        <v>0</v>
      </c>
      <c r="L7261" s="74">
        <f>計算過程!J7258</f>
        <v>0</v>
      </c>
      <c r="M7261" s="74">
        <f>計算過程!K7258</f>
        <v>0</v>
      </c>
      <c r="N7261" s="75">
        <f>計算過程!Q7258</f>
        <v>0</v>
      </c>
    </row>
    <row r="7262" spans="8:14">
      <c r="H7262" s="38">
        <v>41942</v>
      </c>
      <c r="I7262" s="39" t="s">
        <v>154</v>
      </c>
      <c r="J7262" s="74">
        <f>計算過程!D7259</f>
        <v>0</v>
      </c>
      <c r="K7262" s="74">
        <f>計算過程!I7259</f>
        <v>0</v>
      </c>
      <c r="L7262" s="74">
        <f>計算過程!J7259</f>
        <v>0</v>
      </c>
      <c r="M7262" s="74">
        <f>計算過程!K7259</f>
        <v>0</v>
      </c>
      <c r="N7262" s="75">
        <f>計算過程!Q7259</f>
        <v>0</v>
      </c>
    </row>
    <row r="7263" spans="8:14">
      <c r="H7263" s="38">
        <v>41942</v>
      </c>
      <c r="I7263" s="39" t="s">
        <v>155</v>
      </c>
      <c r="J7263" s="74">
        <f>計算過程!D7260</f>
        <v>0</v>
      </c>
      <c r="K7263" s="74">
        <f>計算過程!I7260</f>
        <v>0</v>
      </c>
      <c r="L7263" s="74">
        <f>計算過程!J7260</f>
        <v>0</v>
      </c>
      <c r="M7263" s="74">
        <f>計算過程!K7260</f>
        <v>0</v>
      </c>
      <c r="N7263" s="75">
        <f>計算過程!Q7260</f>
        <v>0</v>
      </c>
    </row>
    <row r="7264" spans="8:14">
      <c r="H7264" s="38">
        <v>41942</v>
      </c>
      <c r="I7264" s="39" t="s">
        <v>156</v>
      </c>
      <c r="J7264" s="74">
        <f>計算過程!D7261</f>
        <v>0</v>
      </c>
      <c r="K7264" s="74">
        <f>計算過程!I7261</f>
        <v>0</v>
      </c>
      <c r="L7264" s="74">
        <f>計算過程!J7261</f>
        <v>0</v>
      </c>
      <c r="M7264" s="74">
        <f>計算過程!K7261</f>
        <v>0</v>
      </c>
      <c r="N7264" s="75">
        <f>計算過程!Q7261</f>
        <v>0</v>
      </c>
    </row>
    <row r="7265" spans="8:14">
      <c r="H7265" s="38">
        <v>41942</v>
      </c>
      <c r="I7265" s="39" t="s">
        <v>157</v>
      </c>
      <c r="J7265" s="74">
        <f>計算過程!D7262</f>
        <v>0</v>
      </c>
      <c r="K7265" s="74">
        <f>計算過程!I7262</f>
        <v>0</v>
      </c>
      <c r="L7265" s="74">
        <f>計算過程!J7262</f>
        <v>0</v>
      </c>
      <c r="M7265" s="74">
        <f>計算過程!K7262</f>
        <v>0</v>
      </c>
      <c r="N7265" s="75">
        <f>計算過程!Q7262</f>
        <v>0</v>
      </c>
    </row>
    <row r="7266" spans="8:14">
      <c r="H7266" s="38">
        <v>41942</v>
      </c>
      <c r="I7266" s="39" t="s">
        <v>158</v>
      </c>
      <c r="J7266" s="74">
        <f>計算過程!D7263</f>
        <v>0</v>
      </c>
      <c r="K7266" s="74">
        <f>計算過程!I7263</f>
        <v>0</v>
      </c>
      <c r="L7266" s="74">
        <f>計算過程!J7263</f>
        <v>0</v>
      </c>
      <c r="M7266" s="74">
        <f>計算過程!K7263</f>
        <v>0</v>
      </c>
      <c r="N7266" s="75">
        <f>計算過程!Q7263</f>
        <v>0</v>
      </c>
    </row>
    <row r="7267" spans="8:14">
      <c r="H7267" s="38">
        <v>41942</v>
      </c>
      <c r="I7267" s="39" t="s">
        <v>159</v>
      </c>
      <c r="J7267" s="74">
        <f>計算過程!D7264</f>
        <v>0</v>
      </c>
      <c r="K7267" s="74">
        <f>計算過程!I7264</f>
        <v>0</v>
      </c>
      <c r="L7267" s="74">
        <f>計算過程!J7264</f>
        <v>0</v>
      </c>
      <c r="M7267" s="74">
        <f>計算過程!K7264</f>
        <v>0</v>
      </c>
      <c r="N7267" s="75">
        <f>計算過程!Q7264</f>
        <v>0</v>
      </c>
    </row>
    <row r="7268" spans="8:14">
      <c r="H7268" s="38">
        <v>41942</v>
      </c>
      <c r="I7268" s="39" t="s">
        <v>160</v>
      </c>
      <c r="J7268" s="74">
        <f>計算過程!D7265</f>
        <v>0</v>
      </c>
      <c r="K7268" s="74">
        <f>計算過程!I7265</f>
        <v>0</v>
      </c>
      <c r="L7268" s="74">
        <f>計算過程!J7265</f>
        <v>0</v>
      </c>
      <c r="M7268" s="74">
        <f>計算過程!K7265</f>
        <v>0</v>
      </c>
      <c r="N7268" s="75">
        <f>計算過程!Q7265</f>
        <v>0</v>
      </c>
    </row>
    <row r="7269" spans="8:14">
      <c r="H7269" s="38">
        <v>41942</v>
      </c>
      <c r="I7269" s="39" t="s">
        <v>161</v>
      </c>
      <c r="J7269" s="74">
        <f>計算過程!D7266</f>
        <v>0</v>
      </c>
      <c r="K7269" s="74">
        <f>計算過程!I7266</f>
        <v>0</v>
      </c>
      <c r="L7269" s="74">
        <f>計算過程!J7266</f>
        <v>0</v>
      </c>
      <c r="M7269" s="74">
        <f>計算過程!K7266</f>
        <v>0</v>
      </c>
      <c r="N7269" s="75">
        <f>計算過程!Q7266</f>
        <v>0</v>
      </c>
    </row>
    <row r="7270" spans="8:14">
      <c r="H7270" s="38">
        <v>41942</v>
      </c>
      <c r="I7270" s="39" t="s">
        <v>162</v>
      </c>
      <c r="J7270" s="74">
        <f>計算過程!D7267</f>
        <v>0</v>
      </c>
      <c r="K7270" s="74">
        <f>計算過程!I7267</f>
        <v>0</v>
      </c>
      <c r="L7270" s="74">
        <f>計算過程!J7267</f>
        <v>0</v>
      </c>
      <c r="M7270" s="74">
        <f>計算過程!K7267</f>
        <v>0</v>
      </c>
      <c r="N7270" s="75">
        <f>計算過程!Q7267</f>
        <v>0</v>
      </c>
    </row>
    <row r="7271" spans="8:14">
      <c r="H7271" s="38">
        <v>41942</v>
      </c>
      <c r="I7271" s="39" t="s">
        <v>163</v>
      </c>
      <c r="J7271" s="74">
        <f>計算過程!D7268</f>
        <v>0</v>
      </c>
      <c r="K7271" s="74">
        <f>計算過程!I7268</f>
        <v>0</v>
      </c>
      <c r="L7271" s="74">
        <f>計算過程!J7268</f>
        <v>0</v>
      </c>
      <c r="M7271" s="74">
        <f>計算過程!K7268</f>
        <v>0</v>
      </c>
      <c r="N7271" s="75">
        <f>計算過程!Q7268</f>
        <v>0</v>
      </c>
    </row>
    <row r="7272" spans="8:14">
      <c r="H7272" s="38">
        <v>41942</v>
      </c>
      <c r="I7272" s="39" t="s">
        <v>164</v>
      </c>
      <c r="J7272" s="74">
        <f>計算過程!D7269</f>
        <v>0</v>
      </c>
      <c r="K7272" s="74">
        <f>計算過程!I7269</f>
        <v>0</v>
      </c>
      <c r="L7272" s="74">
        <f>計算過程!J7269</f>
        <v>0</v>
      </c>
      <c r="M7272" s="74">
        <f>計算過程!K7269</f>
        <v>0</v>
      </c>
      <c r="N7272" s="75">
        <f>計算過程!Q7269</f>
        <v>0</v>
      </c>
    </row>
    <row r="7273" spans="8:14">
      <c r="H7273" s="38">
        <v>41942</v>
      </c>
      <c r="I7273" s="39" t="s">
        <v>165</v>
      </c>
      <c r="J7273" s="74">
        <f>計算過程!D7270</f>
        <v>0</v>
      </c>
      <c r="K7273" s="74">
        <f>計算過程!I7270</f>
        <v>0</v>
      </c>
      <c r="L7273" s="74">
        <f>計算過程!J7270</f>
        <v>0</v>
      </c>
      <c r="M7273" s="74">
        <f>計算過程!K7270</f>
        <v>0</v>
      </c>
      <c r="N7273" s="75">
        <f>計算過程!Q7270</f>
        <v>0</v>
      </c>
    </row>
    <row r="7274" spans="8:14">
      <c r="H7274" s="38">
        <v>41942</v>
      </c>
      <c r="I7274" s="39" t="s">
        <v>166</v>
      </c>
      <c r="J7274" s="74">
        <f>計算過程!D7271</f>
        <v>0</v>
      </c>
      <c r="K7274" s="74">
        <f>計算過程!I7271</f>
        <v>0</v>
      </c>
      <c r="L7274" s="74">
        <f>計算過程!J7271</f>
        <v>0</v>
      </c>
      <c r="M7274" s="74">
        <f>計算過程!K7271</f>
        <v>0</v>
      </c>
      <c r="N7274" s="75">
        <f>計算過程!Q7271</f>
        <v>0</v>
      </c>
    </row>
    <row r="7275" spans="8:14">
      <c r="H7275" s="38">
        <v>41942</v>
      </c>
      <c r="I7275" s="39" t="s">
        <v>167</v>
      </c>
      <c r="J7275" s="74">
        <f>計算過程!D7272</f>
        <v>0</v>
      </c>
      <c r="K7275" s="74">
        <f>計算過程!I7272</f>
        <v>0</v>
      </c>
      <c r="L7275" s="74">
        <f>計算過程!J7272</f>
        <v>0</v>
      </c>
      <c r="M7275" s="74">
        <f>計算過程!K7272</f>
        <v>0</v>
      </c>
      <c r="N7275" s="75">
        <f>計算過程!Q7272</f>
        <v>0</v>
      </c>
    </row>
    <row r="7276" spans="8:14">
      <c r="H7276" s="38">
        <v>41942</v>
      </c>
      <c r="I7276" s="39" t="s">
        <v>168</v>
      </c>
      <c r="J7276" s="74">
        <f>計算過程!D7273</f>
        <v>0</v>
      </c>
      <c r="K7276" s="74">
        <f>計算過程!I7273</f>
        <v>0</v>
      </c>
      <c r="L7276" s="74">
        <f>計算過程!J7273</f>
        <v>0</v>
      </c>
      <c r="M7276" s="74">
        <f>計算過程!K7273</f>
        <v>0</v>
      </c>
      <c r="N7276" s="75">
        <f>計算過程!Q7273</f>
        <v>0</v>
      </c>
    </row>
    <row r="7277" spans="8:14">
      <c r="H7277" s="38">
        <v>41942</v>
      </c>
      <c r="I7277" s="39" t="s">
        <v>169</v>
      </c>
      <c r="J7277" s="74">
        <f>計算過程!D7274</f>
        <v>0</v>
      </c>
      <c r="K7277" s="74">
        <f>計算過程!I7274</f>
        <v>0</v>
      </c>
      <c r="L7277" s="74">
        <f>計算過程!J7274</f>
        <v>0</v>
      </c>
      <c r="M7277" s="74">
        <f>計算過程!K7274</f>
        <v>0</v>
      </c>
      <c r="N7277" s="75">
        <f>計算過程!Q7274</f>
        <v>0</v>
      </c>
    </row>
    <row r="7278" spans="8:14">
      <c r="H7278" s="38">
        <v>41942</v>
      </c>
      <c r="I7278" s="39" t="s">
        <v>170</v>
      </c>
      <c r="J7278" s="74">
        <f>計算過程!D7275</f>
        <v>0</v>
      </c>
      <c r="K7278" s="74">
        <f>計算過程!I7275</f>
        <v>0</v>
      </c>
      <c r="L7278" s="74">
        <f>計算過程!J7275</f>
        <v>0</v>
      </c>
      <c r="M7278" s="74">
        <f>計算過程!K7275</f>
        <v>0</v>
      </c>
      <c r="N7278" s="75">
        <f>計算過程!Q7275</f>
        <v>0</v>
      </c>
    </row>
    <row r="7279" spans="8:14">
      <c r="H7279" s="38">
        <v>41942</v>
      </c>
      <c r="I7279" s="39" t="s">
        <v>171</v>
      </c>
      <c r="J7279" s="74">
        <f>計算過程!D7276</f>
        <v>0</v>
      </c>
      <c r="K7279" s="74">
        <f>計算過程!I7276</f>
        <v>0</v>
      </c>
      <c r="L7279" s="74">
        <f>計算過程!J7276</f>
        <v>0</v>
      </c>
      <c r="M7279" s="74">
        <f>計算過程!K7276</f>
        <v>0</v>
      </c>
      <c r="N7279" s="75">
        <f>計算過程!Q7276</f>
        <v>0</v>
      </c>
    </row>
    <row r="7280" spans="8:14">
      <c r="H7280" s="38">
        <v>41942</v>
      </c>
      <c r="I7280" s="39" t="s">
        <v>172</v>
      </c>
      <c r="J7280" s="74">
        <f>計算過程!D7277</f>
        <v>0</v>
      </c>
      <c r="K7280" s="74">
        <f>計算過程!I7277</f>
        <v>0</v>
      </c>
      <c r="L7280" s="74">
        <f>計算過程!J7277</f>
        <v>0</v>
      </c>
      <c r="M7280" s="74">
        <f>計算過程!K7277</f>
        <v>0</v>
      </c>
      <c r="N7280" s="75">
        <f>計算過程!Q7277</f>
        <v>0</v>
      </c>
    </row>
    <row r="7281" spans="8:14">
      <c r="H7281" s="38">
        <v>41943</v>
      </c>
      <c r="I7281" s="39" t="s">
        <v>149</v>
      </c>
      <c r="J7281" s="74">
        <f>計算過程!D7278</f>
        <v>0</v>
      </c>
      <c r="K7281" s="74">
        <f>計算過程!I7278</f>
        <v>0</v>
      </c>
      <c r="L7281" s="74">
        <f>計算過程!J7278</f>
        <v>0</v>
      </c>
      <c r="M7281" s="74">
        <f>計算過程!K7278</f>
        <v>0</v>
      </c>
      <c r="N7281" s="75">
        <f>計算過程!Q7278</f>
        <v>0</v>
      </c>
    </row>
    <row r="7282" spans="8:14">
      <c r="H7282" s="38">
        <v>41943</v>
      </c>
      <c r="I7282" s="39" t="s">
        <v>150</v>
      </c>
      <c r="J7282" s="74">
        <f>計算過程!D7279</f>
        <v>0</v>
      </c>
      <c r="K7282" s="74">
        <f>計算過程!I7279</f>
        <v>0</v>
      </c>
      <c r="L7282" s="74">
        <f>計算過程!J7279</f>
        <v>0</v>
      </c>
      <c r="M7282" s="74">
        <f>計算過程!K7279</f>
        <v>0</v>
      </c>
      <c r="N7282" s="75">
        <f>計算過程!Q7279</f>
        <v>0</v>
      </c>
    </row>
    <row r="7283" spans="8:14">
      <c r="H7283" s="38">
        <v>41943</v>
      </c>
      <c r="I7283" s="39" t="s">
        <v>151</v>
      </c>
      <c r="J7283" s="74">
        <f>計算過程!D7280</f>
        <v>0</v>
      </c>
      <c r="K7283" s="74">
        <f>計算過程!I7280</f>
        <v>0</v>
      </c>
      <c r="L7283" s="74">
        <f>計算過程!J7280</f>
        <v>0</v>
      </c>
      <c r="M7283" s="74">
        <f>計算過程!K7280</f>
        <v>0</v>
      </c>
      <c r="N7283" s="75">
        <f>計算過程!Q7280</f>
        <v>0</v>
      </c>
    </row>
    <row r="7284" spans="8:14">
      <c r="H7284" s="38">
        <v>41943</v>
      </c>
      <c r="I7284" s="39" t="s">
        <v>152</v>
      </c>
      <c r="J7284" s="74">
        <f>計算過程!D7281</f>
        <v>0</v>
      </c>
      <c r="K7284" s="74">
        <f>計算過程!I7281</f>
        <v>0</v>
      </c>
      <c r="L7284" s="74">
        <f>計算過程!J7281</f>
        <v>0</v>
      </c>
      <c r="M7284" s="74">
        <f>計算過程!K7281</f>
        <v>0</v>
      </c>
      <c r="N7284" s="75">
        <f>計算過程!Q7281</f>
        <v>0</v>
      </c>
    </row>
    <row r="7285" spans="8:14">
      <c r="H7285" s="38">
        <v>41943</v>
      </c>
      <c r="I7285" s="39" t="s">
        <v>153</v>
      </c>
      <c r="J7285" s="74">
        <f>計算過程!D7282</f>
        <v>0</v>
      </c>
      <c r="K7285" s="74">
        <f>計算過程!I7282</f>
        <v>0</v>
      </c>
      <c r="L7285" s="74">
        <f>計算過程!J7282</f>
        <v>0</v>
      </c>
      <c r="M7285" s="74">
        <f>計算過程!K7282</f>
        <v>0</v>
      </c>
      <c r="N7285" s="75">
        <f>計算過程!Q7282</f>
        <v>0</v>
      </c>
    </row>
    <row r="7286" spans="8:14">
      <c r="H7286" s="38">
        <v>41943</v>
      </c>
      <c r="I7286" s="39" t="s">
        <v>154</v>
      </c>
      <c r="J7286" s="74">
        <f>計算過程!D7283</f>
        <v>0</v>
      </c>
      <c r="K7286" s="74">
        <f>計算過程!I7283</f>
        <v>0</v>
      </c>
      <c r="L7286" s="74">
        <f>計算過程!J7283</f>
        <v>0</v>
      </c>
      <c r="M7286" s="74">
        <f>計算過程!K7283</f>
        <v>0</v>
      </c>
      <c r="N7286" s="75">
        <f>計算過程!Q7283</f>
        <v>0</v>
      </c>
    </row>
    <row r="7287" spans="8:14">
      <c r="H7287" s="38">
        <v>41943</v>
      </c>
      <c r="I7287" s="39" t="s">
        <v>155</v>
      </c>
      <c r="J7287" s="74">
        <f>計算過程!D7284</f>
        <v>0</v>
      </c>
      <c r="K7287" s="74">
        <f>計算過程!I7284</f>
        <v>0</v>
      </c>
      <c r="L7287" s="74">
        <f>計算過程!J7284</f>
        <v>0</v>
      </c>
      <c r="M7287" s="74">
        <f>計算過程!K7284</f>
        <v>0</v>
      </c>
      <c r="N7287" s="75">
        <f>計算過程!Q7284</f>
        <v>0</v>
      </c>
    </row>
    <row r="7288" spans="8:14">
      <c r="H7288" s="38">
        <v>41943</v>
      </c>
      <c r="I7288" s="39" t="s">
        <v>156</v>
      </c>
      <c r="J7288" s="74">
        <f>計算過程!D7285</f>
        <v>0</v>
      </c>
      <c r="K7288" s="74">
        <f>計算過程!I7285</f>
        <v>0</v>
      </c>
      <c r="L7288" s="74">
        <f>計算過程!J7285</f>
        <v>0</v>
      </c>
      <c r="M7288" s="74">
        <f>計算過程!K7285</f>
        <v>0</v>
      </c>
      <c r="N7288" s="75">
        <f>計算過程!Q7285</f>
        <v>0</v>
      </c>
    </row>
    <row r="7289" spans="8:14">
      <c r="H7289" s="38">
        <v>41943</v>
      </c>
      <c r="I7289" s="39" t="s">
        <v>157</v>
      </c>
      <c r="J7289" s="74">
        <f>計算過程!D7286</f>
        <v>0</v>
      </c>
      <c r="K7289" s="74">
        <f>計算過程!I7286</f>
        <v>0</v>
      </c>
      <c r="L7289" s="74">
        <f>計算過程!J7286</f>
        <v>0</v>
      </c>
      <c r="M7289" s="74">
        <f>計算過程!K7286</f>
        <v>0</v>
      </c>
      <c r="N7289" s="75">
        <f>計算過程!Q7286</f>
        <v>0</v>
      </c>
    </row>
    <row r="7290" spans="8:14">
      <c r="H7290" s="38">
        <v>41943</v>
      </c>
      <c r="I7290" s="39" t="s">
        <v>158</v>
      </c>
      <c r="J7290" s="74">
        <f>計算過程!D7287</f>
        <v>0</v>
      </c>
      <c r="K7290" s="74">
        <f>計算過程!I7287</f>
        <v>0</v>
      </c>
      <c r="L7290" s="74">
        <f>計算過程!J7287</f>
        <v>0</v>
      </c>
      <c r="M7290" s="74">
        <f>計算過程!K7287</f>
        <v>0</v>
      </c>
      <c r="N7290" s="75">
        <f>計算過程!Q7287</f>
        <v>0</v>
      </c>
    </row>
    <row r="7291" spans="8:14">
      <c r="H7291" s="38">
        <v>41943</v>
      </c>
      <c r="I7291" s="39" t="s">
        <v>159</v>
      </c>
      <c r="J7291" s="74">
        <f>計算過程!D7288</f>
        <v>0</v>
      </c>
      <c r="K7291" s="74">
        <f>計算過程!I7288</f>
        <v>0</v>
      </c>
      <c r="L7291" s="74">
        <f>計算過程!J7288</f>
        <v>0</v>
      </c>
      <c r="M7291" s="74">
        <f>計算過程!K7288</f>
        <v>0</v>
      </c>
      <c r="N7291" s="75">
        <f>計算過程!Q7288</f>
        <v>0</v>
      </c>
    </row>
    <row r="7292" spans="8:14">
      <c r="H7292" s="38">
        <v>41943</v>
      </c>
      <c r="I7292" s="39" t="s">
        <v>160</v>
      </c>
      <c r="J7292" s="74">
        <f>計算過程!D7289</f>
        <v>0</v>
      </c>
      <c r="K7292" s="74">
        <f>計算過程!I7289</f>
        <v>0</v>
      </c>
      <c r="L7292" s="74">
        <f>計算過程!J7289</f>
        <v>0</v>
      </c>
      <c r="M7292" s="74">
        <f>計算過程!K7289</f>
        <v>0</v>
      </c>
      <c r="N7292" s="75">
        <f>計算過程!Q7289</f>
        <v>0</v>
      </c>
    </row>
    <row r="7293" spans="8:14">
      <c r="H7293" s="38">
        <v>41943</v>
      </c>
      <c r="I7293" s="39" t="s">
        <v>161</v>
      </c>
      <c r="J7293" s="74">
        <f>計算過程!D7290</f>
        <v>0</v>
      </c>
      <c r="K7293" s="74">
        <f>計算過程!I7290</f>
        <v>0</v>
      </c>
      <c r="L7293" s="74">
        <f>計算過程!J7290</f>
        <v>0</v>
      </c>
      <c r="M7293" s="74">
        <f>計算過程!K7290</f>
        <v>0</v>
      </c>
      <c r="N7293" s="75">
        <f>計算過程!Q7290</f>
        <v>0</v>
      </c>
    </row>
    <row r="7294" spans="8:14">
      <c r="H7294" s="38">
        <v>41943</v>
      </c>
      <c r="I7294" s="39" t="s">
        <v>162</v>
      </c>
      <c r="J7294" s="74">
        <f>計算過程!D7291</f>
        <v>0</v>
      </c>
      <c r="K7294" s="74">
        <f>計算過程!I7291</f>
        <v>0</v>
      </c>
      <c r="L7294" s="74">
        <f>計算過程!J7291</f>
        <v>0</v>
      </c>
      <c r="M7294" s="74">
        <f>計算過程!K7291</f>
        <v>0</v>
      </c>
      <c r="N7294" s="75">
        <f>計算過程!Q7291</f>
        <v>0</v>
      </c>
    </row>
    <row r="7295" spans="8:14">
      <c r="H7295" s="38">
        <v>41943</v>
      </c>
      <c r="I7295" s="39" t="s">
        <v>163</v>
      </c>
      <c r="J7295" s="74">
        <f>計算過程!D7292</f>
        <v>0</v>
      </c>
      <c r="K7295" s="74">
        <f>計算過程!I7292</f>
        <v>0</v>
      </c>
      <c r="L7295" s="74">
        <f>計算過程!J7292</f>
        <v>0</v>
      </c>
      <c r="M7295" s="74">
        <f>計算過程!K7292</f>
        <v>0</v>
      </c>
      <c r="N7295" s="75">
        <f>計算過程!Q7292</f>
        <v>0</v>
      </c>
    </row>
    <row r="7296" spans="8:14">
      <c r="H7296" s="38">
        <v>41943</v>
      </c>
      <c r="I7296" s="39" t="s">
        <v>164</v>
      </c>
      <c r="J7296" s="74">
        <f>計算過程!D7293</f>
        <v>0</v>
      </c>
      <c r="K7296" s="74">
        <f>計算過程!I7293</f>
        <v>0</v>
      </c>
      <c r="L7296" s="74">
        <f>計算過程!J7293</f>
        <v>0</v>
      </c>
      <c r="M7296" s="74">
        <f>計算過程!K7293</f>
        <v>0</v>
      </c>
      <c r="N7296" s="75">
        <f>計算過程!Q7293</f>
        <v>0</v>
      </c>
    </row>
    <row r="7297" spans="8:14">
      <c r="H7297" s="38">
        <v>41943</v>
      </c>
      <c r="I7297" s="39" t="s">
        <v>165</v>
      </c>
      <c r="J7297" s="74">
        <f>計算過程!D7294</f>
        <v>0</v>
      </c>
      <c r="K7297" s="74">
        <f>計算過程!I7294</f>
        <v>0</v>
      </c>
      <c r="L7297" s="74">
        <f>計算過程!J7294</f>
        <v>0</v>
      </c>
      <c r="M7297" s="74">
        <f>計算過程!K7294</f>
        <v>0</v>
      </c>
      <c r="N7297" s="75">
        <f>計算過程!Q7294</f>
        <v>0</v>
      </c>
    </row>
    <row r="7298" spans="8:14">
      <c r="H7298" s="38">
        <v>41943</v>
      </c>
      <c r="I7298" s="39" t="s">
        <v>166</v>
      </c>
      <c r="J7298" s="74">
        <f>計算過程!D7295</f>
        <v>0</v>
      </c>
      <c r="K7298" s="74">
        <f>計算過程!I7295</f>
        <v>0</v>
      </c>
      <c r="L7298" s="74">
        <f>計算過程!J7295</f>
        <v>0</v>
      </c>
      <c r="M7298" s="74">
        <f>計算過程!K7295</f>
        <v>0</v>
      </c>
      <c r="N7298" s="75">
        <f>計算過程!Q7295</f>
        <v>0</v>
      </c>
    </row>
    <row r="7299" spans="8:14">
      <c r="H7299" s="38">
        <v>41943</v>
      </c>
      <c r="I7299" s="39" t="s">
        <v>167</v>
      </c>
      <c r="J7299" s="74">
        <f>計算過程!D7296</f>
        <v>0</v>
      </c>
      <c r="K7299" s="74">
        <f>計算過程!I7296</f>
        <v>0</v>
      </c>
      <c r="L7299" s="74">
        <f>計算過程!J7296</f>
        <v>0</v>
      </c>
      <c r="M7299" s="74">
        <f>計算過程!K7296</f>
        <v>0</v>
      </c>
      <c r="N7299" s="75">
        <f>計算過程!Q7296</f>
        <v>0</v>
      </c>
    </row>
    <row r="7300" spans="8:14">
      <c r="H7300" s="38">
        <v>41943</v>
      </c>
      <c r="I7300" s="39" t="s">
        <v>168</v>
      </c>
      <c r="J7300" s="74">
        <f>計算過程!D7297</f>
        <v>0</v>
      </c>
      <c r="K7300" s="74">
        <f>計算過程!I7297</f>
        <v>0</v>
      </c>
      <c r="L7300" s="74">
        <f>計算過程!J7297</f>
        <v>0</v>
      </c>
      <c r="M7300" s="74">
        <f>計算過程!K7297</f>
        <v>0</v>
      </c>
      <c r="N7300" s="75">
        <f>計算過程!Q7297</f>
        <v>0</v>
      </c>
    </row>
    <row r="7301" spans="8:14">
      <c r="H7301" s="38">
        <v>41943</v>
      </c>
      <c r="I7301" s="39" t="s">
        <v>169</v>
      </c>
      <c r="J7301" s="74">
        <f>計算過程!D7298</f>
        <v>0</v>
      </c>
      <c r="K7301" s="74">
        <f>計算過程!I7298</f>
        <v>0</v>
      </c>
      <c r="L7301" s="74">
        <f>計算過程!J7298</f>
        <v>0</v>
      </c>
      <c r="M7301" s="74">
        <f>計算過程!K7298</f>
        <v>0</v>
      </c>
      <c r="N7301" s="75">
        <f>計算過程!Q7298</f>
        <v>0</v>
      </c>
    </row>
    <row r="7302" spans="8:14">
      <c r="H7302" s="38">
        <v>41943</v>
      </c>
      <c r="I7302" s="39" t="s">
        <v>170</v>
      </c>
      <c r="J7302" s="74">
        <f>計算過程!D7299</f>
        <v>0</v>
      </c>
      <c r="K7302" s="74">
        <f>計算過程!I7299</f>
        <v>0</v>
      </c>
      <c r="L7302" s="74">
        <f>計算過程!J7299</f>
        <v>0</v>
      </c>
      <c r="M7302" s="74">
        <f>計算過程!K7299</f>
        <v>0</v>
      </c>
      <c r="N7302" s="75">
        <f>計算過程!Q7299</f>
        <v>0</v>
      </c>
    </row>
    <row r="7303" spans="8:14">
      <c r="H7303" s="38">
        <v>41943</v>
      </c>
      <c r="I7303" s="39" t="s">
        <v>171</v>
      </c>
      <c r="J7303" s="74">
        <f>計算過程!D7300</f>
        <v>0</v>
      </c>
      <c r="K7303" s="74">
        <f>計算過程!I7300</f>
        <v>0</v>
      </c>
      <c r="L7303" s="74">
        <f>計算過程!J7300</f>
        <v>0</v>
      </c>
      <c r="M7303" s="74">
        <f>計算過程!K7300</f>
        <v>0</v>
      </c>
      <c r="N7303" s="75">
        <f>計算過程!Q7300</f>
        <v>0</v>
      </c>
    </row>
    <row r="7304" spans="8:14">
      <c r="H7304" s="38">
        <v>41943</v>
      </c>
      <c r="I7304" s="39" t="s">
        <v>172</v>
      </c>
      <c r="J7304" s="74">
        <f>計算過程!D7301</f>
        <v>0</v>
      </c>
      <c r="K7304" s="74">
        <f>計算過程!I7301</f>
        <v>0</v>
      </c>
      <c r="L7304" s="74">
        <f>計算過程!J7301</f>
        <v>0</v>
      </c>
      <c r="M7304" s="74">
        <f>計算過程!K7301</f>
        <v>0</v>
      </c>
      <c r="N7304" s="75">
        <f>計算過程!Q7301</f>
        <v>0</v>
      </c>
    </row>
    <row r="7305" spans="8:14">
      <c r="H7305" s="38">
        <v>41944</v>
      </c>
      <c r="I7305" s="39" t="s">
        <v>149</v>
      </c>
      <c r="J7305" s="74">
        <f>計算過程!D7302</f>
        <v>0</v>
      </c>
      <c r="K7305" s="74">
        <f>計算過程!I7302</f>
        <v>0</v>
      </c>
      <c r="L7305" s="74">
        <f>計算過程!J7302</f>
        <v>0</v>
      </c>
      <c r="M7305" s="74">
        <f>計算過程!K7302</f>
        <v>0</v>
      </c>
      <c r="N7305" s="75">
        <f>計算過程!Q7302</f>
        <v>0</v>
      </c>
    </row>
    <row r="7306" spans="8:14">
      <c r="H7306" s="38">
        <v>41944</v>
      </c>
      <c r="I7306" s="39" t="s">
        <v>150</v>
      </c>
      <c r="J7306" s="74">
        <f>計算過程!D7303</f>
        <v>0</v>
      </c>
      <c r="K7306" s="74">
        <f>計算過程!I7303</f>
        <v>0</v>
      </c>
      <c r="L7306" s="74">
        <f>計算過程!J7303</f>
        <v>0</v>
      </c>
      <c r="M7306" s="74">
        <f>計算過程!K7303</f>
        <v>0</v>
      </c>
      <c r="N7306" s="75">
        <f>計算過程!Q7303</f>
        <v>0</v>
      </c>
    </row>
    <row r="7307" spans="8:14">
      <c r="H7307" s="38">
        <v>41944</v>
      </c>
      <c r="I7307" s="39" t="s">
        <v>151</v>
      </c>
      <c r="J7307" s="74">
        <f>計算過程!D7304</f>
        <v>0</v>
      </c>
      <c r="K7307" s="74">
        <f>計算過程!I7304</f>
        <v>0</v>
      </c>
      <c r="L7307" s="74">
        <f>計算過程!J7304</f>
        <v>0</v>
      </c>
      <c r="M7307" s="74">
        <f>計算過程!K7304</f>
        <v>0</v>
      </c>
      <c r="N7307" s="75">
        <f>計算過程!Q7304</f>
        <v>0</v>
      </c>
    </row>
    <row r="7308" spans="8:14">
      <c r="H7308" s="38">
        <v>41944</v>
      </c>
      <c r="I7308" s="39" t="s">
        <v>152</v>
      </c>
      <c r="J7308" s="74">
        <f>計算過程!D7305</f>
        <v>0</v>
      </c>
      <c r="K7308" s="74">
        <f>計算過程!I7305</f>
        <v>0</v>
      </c>
      <c r="L7308" s="74">
        <f>計算過程!J7305</f>
        <v>0</v>
      </c>
      <c r="M7308" s="74">
        <f>計算過程!K7305</f>
        <v>0</v>
      </c>
      <c r="N7308" s="75">
        <f>計算過程!Q7305</f>
        <v>0</v>
      </c>
    </row>
    <row r="7309" spans="8:14">
      <c r="H7309" s="38">
        <v>41944</v>
      </c>
      <c r="I7309" s="39" t="s">
        <v>153</v>
      </c>
      <c r="J7309" s="74">
        <f>計算過程!D7306</f>
        <v>0</v>
      </c>
      <c r="K7309" s="74">
        <f>計算過程!I7306</f>
        <v>0</v>
      </c>
      <c r="L7309" s="74">
        <f>計算過程!J7306</f>
        <v>0</v>
      </c>
      <c r="M7309" s="74">
        <f>計算過程!K7306</f>
        <v>0</v>
      </c>
      <c r="N7309" s="75">
        <f>計算過程!Q7306</f>
        <v>0</v>
      </c>
    </row>
    <row r="7310" spans="8:14">
      <c r="H7310" s="38">
        <v>41944</v>
      </c>
      <c r="I7310" s="39" t="s">
        <v>154</v>
      </c>
      <c r="J7310" s="74">
        <f>計算過程!D7307</f>
        <v>0</v>
      </c>
      <c r="K7310" s="74">
        <f>計算過程!I7307</f>
        <v>0</v>
      </c>
      <c r="L7310" s="74">
        <f>計算過程!J7307</f>
        <v>0</v>
      </c>
      <c r="M7310" s="74">
        <f>計算過程!K7307</f>
        <v>0</v>
      </c>
      <c r="N7310" s="75">
        <f>計算過程!Q7307</f>
        <v>0</v>
      </c>
    </row>
    <row r="7311" spans="8:14">
      <c r="H7311" s="38">
        <v>41944</v>
      </c>
      <c r="I7311" s="39" t="s">
        <v>155</v>
      </c>
      <c r="J7311" s="74">
        <f>計算過程!D7308</f>
        <v>0</v>
      </c>
      <c r="K7311" s="74">
        <f>計算過程!I7308</f>
        <v>0</v>
      </c>
      <c r="L7311" s="74">
        <f>計算過程!J7308</f>
        <v>0</v>
      </c>
      <c r="M7311" s="74">
        <f>計算過程!K7308</f>
        <v>0</v>
      </c>
      <c r="N7311" s="75">
        <f>計算過程!Q7308</f>
        <v>0</v>
      </c>
    </row>
    <row r="7312" spans="8:14">
      <c r="H7312" s="38">
        <v>41944</v>
      </c>
      <c r="I7312" s="39" t="s">
        <v>156</v>
      </c>
      <c r="J7312" s="74">
        <f>計算過程!D7309</f>
        <v>0</v>
      </c>
      <c r="K7312" s="74">
        <f>計算過程!I7309</f>
        <v>0</v>
      </c>
      <c r="L7312" s="74">
        <f>計算過程!J7309</f>
        <v>0</v>
      </c>
      <c r="M7312" s="74">
        <f>計算過程!K7309</f>
        <v>0</v>
      </c>
      <c r="N7312" s="75">
        <f>計算過程!Q7309</f>
        <v>0</v>
      </c>
    </row>
    <row r="7313" spans="8:14">
      <c r="H7313" s="38">
        <v>41944</v>
      </c>
      <c r="I7313" s="39" t="s">
        <v>157</v>
      </c>
      <c r="J7313" s="74">
        <f>計算過程!D7310</f>
        <v>0</v>
      </c>
      <c r="K7313" s="74">
        <f>計算過程!I7310</f>
        <v>0</v>
      </c>
      <c r="L7313" s="74">
        <f>計算過程!J7310</f>
        <v>0</v>
      </c>
      <c r="M7313" s="74">
        <f>計算過程!K7310</f>
        <v>0</v>
      </c>
      <c r="N7313" s="75">
        <f>計算過程!Q7310</f>
        <v>0</v>
      </c>
    </row>
    <row r="7314" spans="8:14">
      <c r="H7314" s="38">
        <v>41944</v>
      </c>
      <c r="I7314" s="39" t="s">
        <v>158</v>
      </c>
      <c r="J7314" s="74">
        <f>計算過程!D7311</f>
        <v>0</v>
      </c>
      <c r="K7314" s="74">
        <f>計算過程!I7311</f>
        <v>0</v>
      </c>
      <c r="L7314" s="74">
        <f>計算過程!J7311</f>
        <v>0</v>
      </c>
      <c r="M7314" s="74">
        <f>計算過程!K7311</f>
        <v>0</v>
      </c>
      <c r="N7314" s="75">
        <f>計算過程!Q7311</f>
        <v>0</v>
      </c>
    </row>
    <row r="7315" spans="8:14">
      <c r="H7315" s="38">
        <v>41944</v>
      </c>
      <c r="I7315" s="39" t="s">
        <v>159</v>
      </c>
      <c r="J7315" s="74">
        <f>計算過程!D7312</f>
        <v>0</v>
      </c>
      <c r="K7315" s="74">
        <f>計算過程!I7312</f>
        <v>0</v>
      </c>
      <c r="L7315" s="74">
        <f>計算過程!J7312</f>
        <v>0</v>
      </c>
      <c r="M7315" s="74">
        <f>計算過程!K7312</f>
        <v>0</v>
      </c>
      <c r="N7315" s="75">
        <f>計算過程!Q7312</f>
        <v>0</v>
      </c>
    </row>
    <row r="7316" spans="8:14">
      <c r="H7316" s="38">
        <v>41944</v>
      </c>
      <c r="I7316" s="39" t="s">
        <v>160</v>
      </c>
      <c r="J7316" s="74">
        <f>計算過程!D7313</f>
        <v>0</v>
      </c>
      <c r="K7316" s="74">
        <f>計算過程!I7313</f>
        <v>0</v>
      </c>
      <c r="L7316" s="74">
        <f>計算過程!J7313</f>
        <v>0</v>
      </c>
      <c r="M7316" s="74">
        <f>計算過程!K7313</f>
        <v>0</v>
      </c>
      <c r="N7316" s="75">
        <f>計算過程!Q7313</f>
        <v>0</v>
      </c>
    </row>
    <row r="7317" spans="8:14">
      <c r="H7317" s="38">
        <v>41944</v>
      </c>
      <c r="I7317" s="39" t="s">
        <v>161</v>
      </c>
      <c r="J7317" s="74">
        <f>計算過程!D7314</f>
        <v>0</v>
      </c>
      <c r="K7317" s="74">
        <f>計算過程!I7314</f>
        <v>0</v>
      </c>
      <c r="L7317" s="74">
        <f>計算過程!J7314</f>
        <v>0</v>
      </c>
      <c r="M7317" s="74">
        <f>計算過程!K7314</f>
        <v>0</v>
      </c>
      <c r="N7317" s="75">
        <f>計算過程!Q7314</f>
        <v>0</v>
      </c>
    </row>
    <row r="7318" spans="8:14">
      <c r="H7318" s="38">
        <v>41944</v>
      </c>
      <c r="I7318" s="39" t="s">
        <v>162</v>
      </c>
      <c r="J7318" s="74">
        <f>計算過程!D7315</f>
        <v>0</v>
      </c>
      <c r="K7318" s="74">
        <f>計算過程!I7315</f>
        <v>0</v>
      </c>
      <c r="L7318" s="74">
        <f>計算過程!J7315</f>
        <v>0</v>
      </c>
      <c r="M7318" s="74">
        <f>計算過程!K7315</f>
        <v>0</v>
      </c>
      <c r="N7318" s="75">
        <f>計算過程!Q7315</f>
        <v>0</v>
      </c>
    </row>
    <row r="7319" spans="8:14">
      <c r="H7319" s="38">
        <v>41944</v>
      </c>
      <c r="I7319" s="39" t="s">
        <v>163</v>
      </c>
      <c r="J7319" s="74">
        <f>計算過程!D7316</f>
        <v>0</v>
      </c>
      <c r="K7319" s="74">
        <f>計算過程!I7316</f>
        <v>0</v>
      </c>
      <c r="L7319" s="74">
        <f>計算過程!J7316</f>
        <v>0</v>
      </c>
      <c r="M7319" s="74">
        <f>計算過程!K7316</f>
        <v>0</v>
      </c>
      <c r="N7319" s="75">
        <f>計算過程!Q7316</f>
        <v>0</v>
      </c>
    </row>
    <row r="7320" spans="8:14">
      <c r="H7320" s="38">
        <v>41944</v>
      </c>
      <c r="I7320" s="39" t="s">
        <v>164</v>
      </c>
      <c r="J7320" s="74">
        <f>計算過程!D7317</f>
        <v>0</v>
      </c>
      <c r="K7320" s="74">
        <f>計算過程!I7317</f>
        <v>0</v>
      </c>
      <c r="L7320" s="74">
        <f>計算過程!J7317</f>
        <v>0</v>
      </c>
      <c r="M7320" s="74">
        <f>計算過程!K7317</f>
        <v>0</v>
      </c>
      <c r="N7320" s="75">
        <f>計算過程!Q7317</f>
        <v>0</v>
      </c>
    </row>
    <row r="7321" spans="8:14">
      <c r="H7321" s="38">
        <v>41944</v>
      </c>
      <c r="I7321" s="39" t="s">
        <v>165</v>
      </c>
      <c r="J7321" s="74">
        <f>計算過程!D7318</f>
        <v>0</v>
      </c>
      <c r="K7321" s="74">
        <f>計算過程!I7318</f>
        <v>0</v>
      </c>
      <c r="L7321" s="74">
        <f>計算過程!J7318</f>
        <v>0</v>
      </c>
      <c r="M7321" s="74">
        <f>計算過程!K7318</f>
        <v>0</v>
      </c>
      <c r="N7321" s="75">
        <f>計算過程!Q7318</f>
        <v>0</v>
      </c>
    </row>
    <row r="7322" spans="8:14">
      <c r="H7322" s="38">
        <v>41944</v>
      </c>
      <c r="I7322" s="39" t="s">
        <v>166</v>
      </c>
      <c r="J7322" s="74">
        <f>計算過程!D7319</f>
        <v>0</v>
      </c>
      <c r="K7322" s="74">
        <f>計算過程!I7319</f>
        <v>0</v>
      </c>
      <c r="L7322" s="74">
        <f>計算過程!J7319</f>
        <v>0</v>
      </c>
      <c r="M7322" s="74">
        <f>計算過程!K7319</f>
        <v>0</v>
      </c>
      <c r="N7322" s="75">
        <f>計算過程!Q7319</f>
        <v>0</v>
      </c>
    </row>
    <row r="7323" spans="8:14">
      <c r="H7323" s="38">
        <v>41944</v>
      </c>
      <c r="I7323" s="39" t="s">
        <v>167</v>
      </c>
      <c r="J7323" s="74">
        <f>計算過程!D7320</f>
        <v>0</v>
      </c>
      <c r="K7323" s="74">
        <f>計算過程!I7320</f>
        <v>0</v>
      </c>
      <c r="L7323" s="74">
        <f>計算過程!J7320</f>
        <v>0</v>
      </c>
      <c r="M7323" s="74">
        <f>計算過程!K7320</f>
        <v>0</v>
      </c>
      <c r="N7323" s="75">
        <f>計算過程!Q7320</f>
        <v>0</v>
      </c>
    </row>
    <row r="7324" spans="8:14">
      <c r="H7324" s="38">
        <v>41944</v>
      </c>
      <c r="I7324" s="39" t="s">
        <v>168</v>
      </c>
      <c r="J7324" s="74">
        <f>計算過程!D7321</f>
        <v>0</v>
      </c>
      <c r="K7324" s="74">
        <f>計算過程!I7321</f>
        <v>0</v>
      </c>
      <c r="L7324" s="74">
        <f>計算過程!J7321</f>
        <v>0</v>
      </c>
      <c r="M7324" s="74">
        <f>計算過程!K7321</f>
        <v>0</v>
      </c>
      <c r="N7324" s="75">
        <f>計算過程!Q7321</f>
        <v>0</v>
      </c>
    </row>
    <row r="7325" spans="8:14">
      <c r="H7325" s="38">
        <v>41944</v>
      </c>
      <c r="I7325" s="39" t="s">
        <v>169</v>
      </c>
      <c r="J7325" s="74">
        <f>計算過程!D7322</f>
        <v>0</v>
      </c>
      <c r="K7325" s="74">
        <f>計算過程!I7322</f>
        <v>0</v>
      </c>
      <c r="L7325" s="74">
        <f>計算過程!J7322</f>
        <v>0</v>
      </c>
      <c r="M7325" s="74">
        <f>計算過程!K7322</f>
        <v>0</v>
      </c>
      <c r="N7325" s="75">
        <f>計算過程!Q7322</f>
        <v>0</v>
      </c>
    </row>
    <row r="7326" spans="8:14">
      <c r="H7326" s="38">
        <v>41944</v>
      </c>
      <c r="I7326" s="39" t="s">
        <v>170</v>
      </c>
      <c r="J7326" s="74">
        <f>計算過程!D7323</f>
        <v>0</v>
      </c>
      <c r="K7326" s="74">
        <f>計算過程!I7323</f>
        <v>0</v>
      </c>
      <c r="L7326" s="74">
        <f>計算過程!J7323</f>
        <v>0</v>
      </c>
      <c r="M7326" s="74">
        <f>計算過程!K7323</f>
        <v>0</v>
      </c>
      <c r="N7326" s="75">
        <f>計算過程!Q7323</f>
        <v>0</v>
      </c>
    </row>
    <row r="7327" spans="8:14">
      <c r="H7327" s="38">
        <v>41944</v>
      </c>
      <c r="I7327" s="39" t="s">
        <v>171</v>
      </c>
      <c r="J7327" s="74">
        <f>計算過程!D7324</f>
        <v>0</v>
      </c>
      <c r="K7327" s="74">
        <f>計算過程!I7324</f>
        <v>0</v>
      </c>
      <c r="L7327" s="74">
        <f>計算過程!J7324</f>
        <v>0</v>
      </c>
      <c r="M7327" s="74">
        <f>計算過程!K7324</f>
        <v>0</v>
      </c>
      <c r="N7327" s="75">
        <f>計算過程!Q7324</f>
        <v>0</v>
      </c>
    </row>
    <row r="7328" spans="8:14">
      <c r="H7328" s="38">
        <v>41944</v>
      </c>
      <c r="I7328" s="39" t="s">
        <v>172</v>
      </c>
      <c r="J7328" s="74">
        <f>計算過程!D7325</f>
        <v>0</v>
      </c>
      <c r="K7328" s="74">
        <f>計算過程!I7325</f>
        <v>0</v>
      </c>
      <c r="L7328" s="74">
        <f>計算過程!J7325</f>
        <v>0</v>
      </c>
      <c r="M7328" s="74">
        <f>計算過程!K7325</f>
        <v>0</v>
      </c>
      <c r="N7328" s="75">
        <f>計算過程!Q7325</f>
        <v>0</v>
      </c>
    </row>
    <row r="7329" spans="8:14">
      <c r="H7329" s="38">
        <v>41945</v>
      </c>
      <c r="I7329" s="39" t="s">
        <v>149</v>
      </c>
      <c r="J7329" s="74">
        <f>計算過程!D7326</f>
        <v>0</v>
      </c>
      <c r="K7329" s="74">
        <f>計算過程!I7326</f>
        <v>0</v>
      </c>
      <c r="L7329" s="74">
        <f>計算過程!J7326</f>
        <v>0</v>
      </c>
      <c r="M7329" s="74">
        <f>計算過程!K7326</f>
        <v>0</v>
      </c>
      <c r="N7329" s="75">
        <f>計算過程!Q7326</f>
        <v>0</v>
      </c>
    </row>
    <row r="7330" spans="8:14">
      <c r="H7330" s="38">
        <v>41945</v>
      </c>
      <c r="I7330" s="39" t="s">
        <v>150</v>
      </c>
      <c r="J7330" s="74">
        <f>計算過程!D7327</f>
        <v>0</v>
      </c>
      <c r="K7330" s="74">
        <f>計算過程!I7327</f>
        <v>0</v>
      </c>
      <c r="L7330" s="74">
        <f>計算過程!J7327</f>
        <v>0</v>
      </c>
      <c r="M7330" s="74">
        <f>計算過程!K7327</f>
        <v>0</v>
      </c>
      <c r="N7330" s="75">
        <f>計算過程!Q7327</f>
        <v>0</v>
      </c>
    </row>
    <row r="7331" spans="8:14">
      <c r="H7331" s="38">
        <v>41945</v>
      </c>
      <c r="I7331" s="39" t="s">
        <v>151</v>
      </c>
      <c r="J7331" s="74">
        <f>計算過程!D7328</f>
        <v>0</v>
      </c>
      <c r="K7331" s="74">
        <f>計算過程!I7328</f>
        <v>0</v>
      </c>
      <c r="L7331" s="74">
        <f>計算過程!J7328</f>
        <v>0</v>
      </c>
      <c r="M7331" s="74">
        <f>計算過程!K7328</f>
        <v>0</v>
      </c>
      <c r="N7331" s="75">
        <f>計算過程!Q7328</f>
        <v>0</v>
      </c>
    </row>
    <row r="7332" spans="8:14">
      <c r="H7332" s="38">
        <v>41945</v>
      </c>
      <c r="I7332" s="39" t="s">
        <v>152</v>
      </c>
      <c r="J7332" s="74">
        <f>計算過程!D7329</f>
        <v>0</v>
      </c>
      <c r="K7332" s="74">
        <f>計算過程!I7329</f>
        <v>0</v>
      </c>
      <c r="L7332" s="74">
        <f>計算過程!J7329</f>
        <v>0</v>
      </c>
      <c r="M7332" s="74">
        <f>計算過程!K7329</f>
        <v>0</v>
      </c>
      <c r="N7332" s="75">
        <f>計算過程!Q7329</f>
        <v>0</v>
      </c>
    </row>
    <row r="7333" spans="8:14">
      <c r="H7333" s="38">
        <v>41945</v>
      </c>
      <c r="I7333" s="39" t="s">
        <v>153</v>
      </c>
      <c r="J7333" s="74">
        <f>計算過程!D7330</f>
        <v>0</v>
      </c>
      <c r="K7333" s="74">
        <f>計算過程!I7330</f>
        <v>0</v>
      </c>
      <c r="L7333" s="74">
        <f>計算過程!J7330</f>
        <v>0</v>
      </c>
      <c r="M7333" s="74">
        <f>計算過程!K7330</f>
        <v>0</v>
      </c>
      <c r="N7333" s="75">
        <f>計算過程!Q7330</f>
        <v>0</v>
      </c>
    </row>
    <row r="7334" spans="8:14">
      <c r="H7334" s="38">
        <v>41945</v>
      </c>
      <c r="I7334" s="39" t="s">
        <v>154</v>
      </c>
      <c r="J7334" s="74">
        <f>計算過程!D7331</f>
        <v>0</v>
      </c>
      <c r="K7334" s="74">
        <f>計算過程!I7331</f>
        <v>0</v>
      </c>
      <c r="L7334" s="74">
        <f>計算過程!J7331</f>
        <v>0</v>
      </c>
      <c r="M7334" s="74">
        <f>計算過程!K7331</f>
        <v>0</v>
      </c>
      <c r="N7334" s="75">
        <f>計算過程!Q7331</f>
        <v>0</v>
      </c>
    </row>
    <row r="7335" spans="8:14">
      <c r="H7335" s="38">
        <v>41945</v>
      </c>
      <c r="I7335" s="39" t="s">
        <v>155</v>
      </c>
      <c r="J7335" s="74">
        <f>計算過程!D7332</f>
        <v>0</v>
      </c>
      <c r="K7335" s="74">
        <f>計算過程!I7332</f>
        <v>0</v>
      </c>
      <c r="L7335" s="74">
        <f>計算過程!J7332</f>
        <v>0</v>
      </c>
      <c r="M7335" s="74">
        <f>計算過程!K7332</f>
        <v>0</v>
      </c>
      <c r="N7335" s="75">
        <f>計算過程!Q7332</f>
        <v>0</v>
      </c>
    </row>
    <row r="7336" spans="8:14">
      <c r="H7336" s="38">
        <v>41945</v>
      </c>
      <c r="I7336" s="39" t="s">
        <v>156</v>
      </c>
      <c r="J7336" s="74">
        <f>計算過程!D7333</f>
        <v>0</v>
      </c>
      <c r="K7336" s="74">
        <f>計算過程!I7333</f>
        <v>0</v>
      </c>
      <c r="L7336" s="74">
        <f>計算過程!J7333</f>
        <v>0</v>
      </c>
      <c r="M7336" s="74">
        <f>計算過程!K7333</f>
        <v>0</v>
      </c>
      <c r="N7336" s="75">
        <f>計算過程!Q7333</f>
        <v>0</v>
      </c>
    </row>
    <row r="7337" spans="8:14">
      <c r="H7337" s="38">
        <v>41945</v>
      </c>
      <c r="I7337" s="39" t="s">
        <v>157</v>
      </c>
      <c r="J7337" s="74">
        <f>計算過程!D7334</f>
        <v>0</v>
      </c>
      <c r="K7337" s="74">
        <f>計算過程!I7334</f>
        <v>0</v>
      </c>
      <c r="L7337" s="74">
        <f>計算過程!J7334</f>
        <v>0</v>
      </c>
      <c r="M7337" s="74">
        <f>計算過程!K7334</f>
        <v>0</v>
      </c>
      <c r="N7337" s="75">
        <f>計算過程!Q7334</f>
        <v>0</v>
      </c>
    </row>
    <row r="7338" spans="8:14">
      <c r="H7338" s="38">
        <v>41945</v>
      </c>
      <c r="I7338" s="39" t="s">
        <v>158</v>
      </c>
      <c r="J7338" s="74">
        <f>計算過程!D7335</f>
        <v>0</v>
      </c>
      <c r="K7338" s="74">
        <f>計算過程!I7335</f>
        <v>0</v>
      </c>
      <c r="L7338" s="74">
        <f>計算過程!J7335</f>
        <v>0</v>
      </c>
      <c r="M7338" s="74">
        <f>計算過程!K7335</f>
        <v>0</v>
      </c>
      <c r="N7338" s="75">
        <f>計算過程!Q7335</f>
        <v>0</v>
      </c>
    </row>
    <row r="7339" spans="8:14">
      <c r="H7339" s="38">
        <v>41945</v>
      </c>
      <c r="I7339" s="39" t="s">
        <v>159</v>
      </c>
      <c r="J7339" s="74">
        <f>計算過程!D7336</f>
        <v>0</v>
      </c>
      <c r="K7339" s="74">
        <f>計算過程!I7336</f>
        <v>0</v>
      </c>
      <c r="L7339" s="74">
        <f>計算過程!J7336</f>
        <v>0</v>
      </c>
      <c r="M7339" s="74">
        <f>計算過程!K7336</f>
        <v>0</v>
      </c>
      <c r="N7339" s="75">
        <f>計算過程!Q7336</f>
        <v>0</v>
      </c>
    </row>
    <row r="7340" spans="8:14">
      <c r="H7340" s="38">
        <v>41945</v>
      </c>
      <c r="I7340" s="39" t="s">
        <v>160</v>
      </c>
      <c r="J7340" s="74">
        <f>計算過程!D7337</f>
        <v>0</v>
      </c>
      <c r="K7340" s="74">
        <f>計算過程!I7337</f>
        <v>0</v>
      </c>
      <c r="L7340" s="74">
        <f>計算過程!J7337</f>
        <v>0</v>
      </c>
      <c r="M7340" s="74">
        <f>計算過程!K7337</f>
        <v>0</v>
      </c>
      <c r="N7340" s="75">
        <f>計算過程!Q7337</f>
        <v>0</v>
      </c>
    </row>
    <row r="7341" spans="8:14">
      <c r="H7341" s="38">
        <v>41945</v>
      </c>
      <c r="I7341" s="39" t="s">
        <v>161</v>
      </c>
      <c r="J7341" s="74">
        <f>計算過程!D7338</f>
        <v>0</v>
      </c>
      <c r="K7341" s="74">
        <f>計算過程!I7338</f>
        <v>0</v>
      </c>
      <c r="L7341" s="74">
        <f>計算過程!J7338</f>
        <v>0</v>
      </c>
      <c r="M7341" s="74">
        <f>計算過程!K7338</f>
        <v>0</v>
      </c>
      <c r="N7341" s="75">
        <f>計算過程!Q7338</f>
        <v>0</v>
      </c>
    </row>
    <row r="7342" spans="8:14">
      <c r="H7342" s="38">
        <v>41945</v>
      </c>
      <c r="I7342" s="39" t="s">
        <v>162</v>
      </c>
      <c r="J7342" s="74">
        <f>計算過程!D7339</f>
        <v>0</v>
      </c>
      <c r="K7342" s="74">
        <f>計算過程!I7339</f>
        <v>0</v>
      </c>
      <c r="L7342" s="74">
        <f>計算過程!J7339</f>
        <v>0</v>
      </c>
      <c r="M7342" s="74">
        <f>計算過程!K7339</f>
        <v>0</v>
      </c>
      <c r="N7342" s="75">
        <f>計算過程!Q7339</f>
        <v>0</v>
      </c>
    </row>
    <row r="7343" spans="8:14">
      <c r="H7343" s="38">
        <v>41945</v>
      </c>
      <c r="I7343" s="39" t="s">
        <v>163</v>
      </c>
      <c r="J7343" s="74">
        <f>計算過程!D7340</f>
        <v>0</v>
      </c>
      <c r="K7343" s="74">
        <f>計算過程!I7340</f>
        <v>0</v>
      </c>
      <c r="L7343" s="74">
        <f>計算過程!J7340</f>
        <v>0</v>
      </c>
      <c r="M7343" s="74">
        <f>計算過程!K7340</f>
        <v>0</v>
      </c>
      <c r="N7343" s="75">
        <f>計算過程!Q7340</f>
        <v>0</v>
      </c>
    </row>
    <row r="7344" spans="8:14">
      <c r="H7344" s="38">
        <v>41945</v>
      </c>
      <c r="I7344" s="39" t="s">
        <v>164</v>
      </c>
      <c r="J7344" s="74">
        <f>計算過程!D7341</f>
        <v>0</v>
      </c>
      <c r="K7344" s="74">
        <f>計算過程!I7341</f>
        <v>0</v>
      </c>
      <c r="L7344" s="74">
        <f>計算過程!J7341</f>
        <v>0</v>
      </c>
      <c r="M7344" s="74">
        <f>計算過程!K7341</f>
        <v>0</v>
      </c>
      <c r="N7344" s="75">
        <f>計算過程!Q7341</f>
        <v>0</v>
      </c>
    </row>
    <row r="7345" spans="8:14">
      <c r="H7345" s="38">
        <v>41945</v>
      </c>
      <c r="I7345" s="39" t="s">
        <v>165</v>
      </c>
      <c r="J7345" s="74">
        <f>計算過程!D7342</f>
        <v>0</v>
      </c>
      <c r="K7345" s="74">
        <f>計算過程!I7342</f>
        <v>0</v>
      </c>
      <c r="L7345" s="74">
        <f>計算過程!J7342</f>
        <v>0</v>
      </c>
      <c r="M7345" s="74">
        <f>計算過程!K7342</f>
        <v>0</v>
      </c>
      <c r="N7345" s="75">
        <f>計算過程!Q7342</f>
        <v>0</v>
      </c>
    </row>
    <row r="7346" spans="8:14">
      <c r="H7346" s="38">
        <v>41945</v>
      </c>
      <c r="I7346" s="39" t="s">
        <v>166</v>
      </c>
      <c r="J7346" s="74">
        <f>計算過程!D7343</f>
        <v>0</v>
      </c>
      <c r="K7346" s="74">
        <f>計算過程!I7343</f>
        <v>0</v>
      </c>
      <c r="L7346" s="74">
        <f>計算過程!J7343</f>
        <v>0</v>
      </c>
      <c r="M7346" s="74">
        <f>計算過程!K7343</f>
        <v>0</v>
      </c>
      <c r="N7346" s="75">
        <f>計算過程!Q7343</f>
        <v>0</v>
      </c>
    </row>
    <row r="7347" spans="8:14">
      <c r="H7347" s="38">
        <v>41945</v>
      </c>
      <c r="I7347" s="39" t="s">
        <v>167</v>
      </c>
      <c r="J7347" s="74">
        <f>計算過程!D7344</f>
        <v>0</v>
      </c>
      <c r="K7347" s="74">
        <f>計算過程!I7344</f>
        <v>0</v>
      </c>
      <c r="L7347" s="74">
        <f>計算過程!J7344</f>
        <v>0</v>
      </c>
      <c r="M7347" s="74">
        <f>計算過程!K7344</f>
        <v>0</v>
      </c>
      <c r="N7347" s="75">
        <f>計算過程!Q7344</f>
        <v>0</v>
      </c>
    </row>
    <row r="7348" spans="8:14">
      <c r="H7348" s="38">
        <v>41945</v>
      </c>
      <c r="I7348" s="39" t="s">
        <v>168</v>
      </c>
      <c r="J7348" s="74">
        <f>計算過程!D7345</f>
        <v>0</v>
      </c>
      <c r="K7348" s="74">
        <f>計算過程!I7345</f>
        <v>0</v>
      </c>
      <c r="L7348" s="74">
        <f>計算過程!J7345</f>
        <v>0</v>
      </c>
      <c r="M7348" s="74">
        <f>計算過程!K7345</f>
        <v>0</v>
      </c>
      <c r="N7348" s="75">
        <f>計算過程!Q7345</f>
        <v>0</v>
      </c>
    </row>
    <row r="7349" spans="8:14">
      <c r="H7349" s="38">
        <v>41945</v>
      </c>
      <c r="I7349" s="39" t="s">
        <v>169</v>
      </c>
      <c r="J7349" s="74">
        <f>計算過程!D7346</f>
        <v>0</v>
      </c>
      <c r="K7349" s="74">
        <f>計算過程!I7346</f>
        <v>0</v>
      </c>
      <c r="L7349" s="74">
        <f>計算過程!J7346</f>
        <v>0</v>
      </c>
      <c r="M7349" s="74">
        <f>計算過程!K7346</f>
        <v>0</v>
      </c>
      <c r="N7349" s="75">
        <f>計算過程!Q7346</f>
        <v>0</v>
      </c>
    </row>
    <row r="7350" spans="8:14">
      <c r="H7350" s="38">
        <v>41945</v>
      </c>
      <c r="I7350" s="39" t="s">
        <v>170</v>
      </c>
      <c r="J7350" s="74">
        <f>計算過程!D7347</f>
        <v>0</v>
      </c>
      <c r="K7350" s="74">
        <f>計算過程!I7347</f>
        <v>0</v>
      </c>
      <c r="L7350" s="74">
        <f>計算過程!J7347</f>
        <v>0</v>
      </c>
      <c r="M7350" s="74">
        <f>計算過程!K7347</f>
        <v>0</v>
      </c>
      <c r="N7350" s="75">
        <f>計算過程!Q7347</f>
        <v>0</v>
      </c>
    </row>
    <row r="7351" spans="8:14">
      <c r="H7351" s="38">
        <v>41945</v>
      </c>
      <c r="I7351" s="39" t="s">
        <v>171</v>
      </c>
      <c r="J7351" s="74">
        <f>計算過程!D7348</f>
        <v>0</v>
      </c>
      <c r="K7351" s="74">
        <f>計算過程!I7348</f>
        <v>0</v>
      </c>
      <c r="L7351" s="74">
        <f>計算過程!J7348</f>
        <v>0</v>
      </c>
      <c r="M7351" s="74">
        <f>計算過程!K7348</f>
        <v>0</v>
      </c>
      <c r="N7351" s="75">
        <f>計算過程!Q7348</f>
        <v>0</v>
      </c>
    </row>
    <row r="7352" spans="8:14">
      <c r="H7352" s="38">
        <v>41945</v>
      </c>
      <c r="I7352" s="39" t="s">
        <v>172</v>
      </c>
      <c r="J7352" s="74">
        <f>計算過程!D7349</f>
        <v>0</v>
      </c>
      <c r="K7352" s="74">
        <f>計算過程!I7349</f>
        <v>0</v>
      </c>
      <c r="L7352" s="74">
        <f>計算過程!J7349</f>
        <v>0</v>
      </c>
      <c r="M7352" s="74">
        <f>計算過程!K7349</f>
        <v>0</v>
      </c>
      <c r="N7352" s="75">
        <f>計算過程!Q7349</f>
        <v>0</v>
      </c>
    </row>
    <row r="7353" spans="8:14">
      <c r="H7353" s="38">
        <v>41946</v>
      </c>
      <c r="I7353" s="39" t="s">
        <v>149</v>
      </c>
      <c r="J7353" s="74">
        <f>計算過程!D7350</f>
        <v>0</v>
      </c>
      <c r="K7353" s="74">
        <f>計算過程!I7350</f>
        <v>0</v>
      </c>
      <c r="L7353" s="74">
        <f>計算過程!J7350</f>
        <v>0</v>
      </c>
      <c r="M7353" s="74">
        <f>計算過程!K7350</f>
        <v>0</v>
      </c>
      <c r="N7353" s="75">
        <f>計算過程!Q7350</f>
        <v>0</v>
      </c>
    </row>
    <row r="7354" spans="8:14">
      <c r="H7354" s="38">
        <v>41946</v>
      </c>
      <c r="I7354" s="39" t="s">
        <v>150</v>
      </c>
      <c r="J7354" s="74">
        <f>計算過程!D7351</f>
        <v>0</v>
      </c>
      <c r="K7354" s="74">
        <f>計算過程!I7351</f>
        <v>0</v>
      </c>
      <c r="L7354" s="74">
        <f>計算過程!J7351</f>
        <v>0</v>
      </c>
      <c r="M7354" s="74">
        <f>計算過程!K7351</f>
        <v>0</v>
      </c>
      <c r="N7354" s="75">
        <f>計算過程!Q7351</f>
        <v>0</v>
      </c>
    </row>
    <row r="7355" spans="8:14">
      <c r="H7355" s="38">
        <v>41946</v>
      </c>
      <c r="I7355" s="39" t="s">
        <v>151</v>
      </c>
      <c r="J7355" s="74">
        <f>計算過程!D7352</f>
        <v>0</v>
      </c>
      <c r="K7355" s="74">
        <f>計算過程!I7352</f>
        <v>0</v>
      </c>
      <c r="L7355" s="74">
        <f>計算過程!J7352</f>
        <v>0</v>
      </c>
      <c r="M7355" s="74">
        <f>計算過程!K7352</f>
        <v>0</v>
      </c>
      <c r="N7355" s="75">
        <f>計算過程!Q7352</f>
        <v>0</v>
      </c>
    </row>
    <row r="7356" spans="8:14">
      <c r="H7356" s="38">
        <v>41946</v>
      </c>
      <c r="I7356" s="39" t="s">
        <v>152</v>
      </c>
      <c r="J7356" s="74">
        <f>計算過程!D7353</f>
        <v>0</v>
      </c>
      <c r="K7356" s="74">
        <f>計算過程!I7353</f>
        <v>0</v>
      </c>
      <c r="L7356" s="74">
        <f>計算過程!J7353</f>
        <v>0</v>
      </c>
      <c r="M7356" s="74">
        <f>計算過程!K7353</f>
        <v>0</v>
      </c>
      <c r="N7356" s="75">
        <f>計算過程!Q7353</f>
        <v>0</v>
      </c>
    </row>
    <row r="7357" spans="8:14">
      <c r="H7357" s="38">
        <v>41946</v>
      </c>
      <c r="I7357" s="39" t="s">
        <v>153</v>
      </c>
      <c r="J7357" s="74">
        <f>計算過程!D7354</f>
        <v>0</v>
      </c>
      <c r="K7357" s="74">
        <f>計算過程!I7354</f>
        <v>0</v>
      </c>
      <c r="L7357" s="74">
        <f>計算過程!J7354</f>
        <v>0</v>
      </c>
      <c r="M7357" s="74">
        <f>計算過程!K7354</f>
        <v>0</v>
      </c>
      <c r="N7357" s="75">
        <f>計算過程!Q7354</f>
        <v>0</v>
      </c>
    </row>
    <row r="7358" spans="8:14">
      <c r="H7358" s="38">
        <v>41946</v>
      </c>
      <c r="I7358" s="39" t="s">
        <v>154</v>
      </c>
      <c r="J7358" s="74">
        <f>計算過程!D7355</f>
        <v>0</v>
      </c>
      <c r="K7358" s="74">
        <f>計算過程!I7355</f>
        <v>0</v>
      </c>
      <c r="L7358" s="74">
        <f>計算過程!J7355</f>
        <v>0</v>
      </c>
      <c r="M7358" s="74">
        <f>計算過程!K7355</f>
        <v>0</v>
      </c>
      <c r="N7358" s="75">
        <f>計算過程!Q7355</f>
        <v>0</v>
      </c>
    </row>
    <row r="7359" spans="8:14">
      <c r="H7359" s="38">
        <v>41946</v>
      </c>
      <c r="I7359" s="39" t="s">
        <v>155</v>
      </c>
      <c r="J7359" s="74">
        <f>計算過程!D7356</f>
        <v>0</v>
      </c>
      <c r="K7359" s="74">
        <f>計算過程!I7356</f>
        <v>0</v>
      </c>
      <c r="L7359" s="74">
        <f>計算過程!J7356</f>
        <v>0</v>
      </c>
      <c r="M7359" s="74">
        <f>計算過程!K7356</f>
        <v>0</v>
      </c>
      <c r="N7359" s="75">
        <f>計算過程!Q7356</f>
        <v>0</v>
      </c>
    </row>
    <row r="7360" spans="8:14">
      <c r="H7360" s="38">
        <v>41946</v>
      </c>
      <c r="I7360" s="39" t="s">
        <v>156</v>
      </c>
      <c r="J7360" s="74">
        <f>計算過程!D7357</f>
        <v>0</v>
      </c>
      <c r="K7360" s="74">
        <f>計算過程!I7357</f>
        <v>0</v>
      </c>
      <c r="L7360" s="74">
        <f>計算過程!J7357</f>
        <v>0</v>
      </c>
      <c r="M7360" s="74">
        <f>計算過程!K7357</f>
        <v>0</v>
      </c>
      <c r="N7360" s="75">
        <f>計算過程!Q7357</f>
        <v>0</v>
      </c>
    </row>
    <row r="7361" spans="8:14">
      <c r="H7361" s="38">
        <v>41946</v>
      </c>
      <c r="I7361" s="39" t="s">
        <v>157</v>
      </c>
      <c r="J7361" s="74">
        <f>計算過程!D7358</f>
        <v>0</v>
      </c>
      <c r="K7361" s="74">
        <f>計算過程!I7358</f>
        <v>0</v>
      </c>
      <c r="L7361" s="74">
        <f>計算過程!J7358</f>
        <v>0</v>
      </c>
      <c r="M7361" s="74">
        <f>計算過程!K7358</f>
        <v>0</v>
      </c>
      <c r="N7361" s="75">
        <f>計算過程!Q7358</f>
        <v>0</v>
      </c>
    </row>
    <row r="7362" spans="8:14">
      <c r="H7362" s="38">
        <v>41946</v>
      </c>
      <c r="I7362" s="39" t="s">
        <v>158</v>
      </c>
      <c r="J7362" s="74">
        <f>計算過程!D7359</f>
        <v>0</v>
      </c>
      <c r="K7362" s="74">
        <f>計算過程!I7359</f>
        <v>0</v>
      </c>
      <c r="L7362" s="74">
        <f>計算過程!J7359</f>
        <v>0</v>
      </c>
      <c r="M7362" s="74">
        <f>計算過程!K7359</f>
        <v>0</v>
      </c>
      <c r="N7362" s="75">
        <f>計算過程!Q7359</f>
        <v>0</v>
      </c>
    </row>
    <row r="7363" spans="8:14">
      <c r="H7363" s="38">
        <v>41946</v>
      </c>
      <c r="I7363" s="39" t="s">
        <v>159</v>
      </c>
      <c r="J7363" s="74">
        <f>計算過程!D7360</f>
        <v>0</v>
      </c>
      <c r="K7363" s="74">
        <f>計算過程!I7360</f>
        <v>0</v>
      </c>
      <c r="L7363" s="74">
        <f>計算過程!J7360</f>
        <v>0</v>
      </c>
      <c r="M7363" s="74">
        <f>計算過程!K7360</f>
        <v>0</v>
      </c>
      <c r="N7363" s="75">
        <f>計算過程!Q7360</f>
        <v>0</v>
      </c>
    </row>
    <row r="7364" spans="8:14">
      <c r="H7364" s="38">
        <v>41946</v>
      </c>
      <c r="I7364" s="39" t="s">
        <v>160</v>
      </c>
      <c r="J7364" s="74">
        <f>計算過程!D7361</f>
        <v>0</v>
      </c>
      <c r="K7364" s="74">
        <f>計算過程!I7361</f>
        <v>0</v>
      </c>
      <c r="L7364" s="74">
        <f>計算過程!J7361</f>
        <v>0</v>
      </c>
      <c r="M7364" s="74">
        <f>計算過程!K7361</f>
        <v>0</v>
      </c>
      <c r="N7364" s="75">
        <f>計算過程!Q7361</f>
        <v>0</v>
      </c>
    </row>
    <row r="7365" spans="8:14">
      <c r="H7365" s="38">
        <v>41946</v>
      </c>
      <c r="I7365" s="39" t="s">
        <v>161</v>
      </c>
      <c r="J7365" s="74">
        <f>計算過程!D7362</f>
        <v>0</v>
      </c>
      <c r="K7365" s="74">
        <f>計算過程!I7362</f>
        <v>0</v>
      </c>
      <c r="L7365" s="74">
        <f>計算過程!J7362</f>
        <v>0</v>
      </c>
      <c r="M7365" s="74">
        <f>計算過程!K7362</f>
        <v>0</v>
      </c>
      <c r="N7365" s="75">
        <f>計算過程!Q7362</f>
        <v>0</v>
      </c>
    </row>
    <row r="7366" spans="8:14">
      <c r="H7366" s="38">
        <v>41946</v>
      </c>
      <c r="I7366" s="39" t="s">
        <v>162</v>
      </c>
      <c r="J7366" s="74">
        <f>計算過程!D7363</f>
        <v>0</v>
      </c>
      <c r="K7366" s="74">
        <f>計算過程!I7363</f>
        <v>0</v>
      </c>
      <c r="L7366" s="74">
        <f>計算過程!J7363</f>
        <v>0</v>
      </c>
      <c r="M7366" s="74">
        <f>計算過程!K7363</f>
        <v>0</v>
      </c>
      <c r="N7366" s="75">
        <f>計算過程!Q7363</f>
        <v>0</v>
      </c>
    </row>
    <row r="7367" spans="8:14">
      <c r="H7367" s="38">
        <v>41946</v>
      </c>
      <c r="I7367" s="39" t="s">
        <v>163</v>
      </c>
      <c r="J7367" s="74">
        <f>計算過程!D7364</f>
        <v>0</v>
      </c>
      <c r="K7367" s="74">
        <f>計算過程!I7364</f>
        <v>0</v>
      </c>
      <c r="L7367" s="74">
        <f>計算過程!J7364</f>
        <v>0</v>
      </c>
      <c r="M7367" s="74">
        <f>計算過程!K7364</f>
        <v>0</v>
      </c>
      <c r="N7367" s="75">
        <f>計算過程!Q7364</f>
        <v>0</v>
      </c>
    </row>
    <row r="7368" spans="8:14">
      <c r="H7368" s="38">
        <v>41946</v>
      </c>
      <c r="I7368" s="39" t="s">
        <v>164</v>
      </c>
      <c r="J7368" s="74">
        <f>計算過程!D7365</f>
        <v>0</v>
      </c>
      <c r="K7368" s="74">
        <f>計算過程!I7365</f>
        <v>0</v>
      </c>
      <c r="L7368" s="74">
        <f>計算過程!J7365</f>
        <v>0</v>
      </c>
      <c r="M7368" s="74">
        <f>計算過程!K7365</f>
        <v>0</v>
      </c>
      <c r="N7368" s="75">
        <f>計算過程!Q7365</f>
        <v>0</v>
      </c>
    </row>
    <row r="7369" spans="8:14">
      <c r="H7369" s="38">
        <v>41946</v>
      </c>
      <c r="I7369" s="39" t="s">
        <v>165</v>
      </c>
      <c r="J7369" s="74">
        <f>計算過程!D7366</f>
        <v>0</v>
      </c>
      <c r="K7369" s="74">
        <f>計算過程!I7366</f>
        <v>0</v>
      </c>
      <c r="L7369" s="74">
        <f>計算過程!J7366</f>
        <v>0</v>
      </c>
      <c r="M7369" s="74">
        <f>計算過程!K7366</f>
        <v>0</v>
      </c>
      <c r="N7369" s="75">
        <f>計算過程!Q7366</f>
        <v>0</v>
      </c>
    </row>
    <row r="7370" spans="8:14">
      <c r="H7370" s="38">
        <v>41946</v>
      </c>
      <c r="I7370" s="39" t="s">
        <v>166</v>
      </c>
      <c r="J7370" s="74">
        <f>計算過程!D7367</f>
        <v>0</v>
      </c>
      <c r="K7370" s="74">
        <f>計算過程!I7367</f>
        <v>0</v>
      </c>
      <c r="L7370" s="74">
        <f>計算過程!J7367</f>
        <v>0</v>
      </c>
      <c r="M7370" s="74">
        <f>計算過程!K7367</f>
        <v>0</v>
      </c>
      <c r="N7370" s="75">
        <f>計算過程!Q7367</f>
        <v>0</v>
      </c>
    </row>
    <row r="7371" spans="8:14">
      <c r="H7371" s="38">
        <v>41946</v>
      </c>
      <c r="I7371" s="39" t="s">
        <v>167</v>
      </c>
      <c r="J7371" s="74">
        <f>計算過程!D7368</f>
        <v>0</v>
      </c>
      <c r="K7371" s="74">
        <f>計算過程!I7368</f>
        <v>0</v>
      </c>
      <c r="L7371" s="74">
        <f>計算過程!J7368</f>
        <v>0</v>
      </c>
      <c r="M7371" s="74">
        <f>計算過程!K7368</f>
        <v>0</v>
      </c>
      <c r="N7371" s="75">
        <f>計算過程!Q7368</f>
        <v>0</v>
      </c>
    </row>
    <row r="7372" spans="8:14">
      <c r="H7372" s="38">
        <v>41946</v>
      </c>
      <c r="I7372" s="39" t="s">
        <v>168</v>
      </c>
      <c r="J7372" s="74">
        <f>計算過程!D7369</f>
        <v>0</v>
      </c>
      <c r="K7372" s="74">
        <f>計算過程!I7369</f>
        <v>0</v>
      </c>
      <c r="L7372" s="74">
        <f>計算過程!J7369</f>
        <v>0</v>
      </c>
      <c r="M7372" s="74">
        <f>計算過程!K7369</f>
        <v>0</v>
      </c>
      <c r="N7372" s="75">
        <f>計算過程!Q7369</f>
        <v>0</v>
      </c>
    </row>
    <row r="7373" spans="8:14">
      <c r="H7373" s="38">
        <v>41946</v>
      </c>
      <c r="I7373" s="39" t="s">
        <v>169</v>
      </c>
      <c r="J7373" s="74">
        <f>計算過程!D7370</f>
        <v>0</v>
      </c>
      <c r="K7373" s="74">
        <f>計算過程!I7370</f>
        <v>0</v>
      </c>
      <c r="L7373" s="74">
        <f>計算過程!J7370</f>
        <v>0</v>
      </c>
      <c r="M7373" s="74">
        <f>計算過程!K7370</f>
        <v>0</v>
      </c>
      <c r="N7373" s="75">
        <f>計算過程!Q7370</f>
        <v>0</v>
      </c>
    </row>
    <row r="7374" spans="8:14">
      <c r="H7374" s="38">
        <v>41946</v>
      </c>
      <c r="I7374" s="39" t="s">
        <v>170</v>
      </c>
      <c r="J7374" s="74">
        <f>計算過程!D7371</f>
        <v>0</v>
      </c>
      <c r="K7374" s="74">
        <f>計算過程!I7371</f>
        <v>0</v>
      </c>
      <c r="L7374" s="74">
        <f>計算過程!J7371</f>
        <v>0</v>
      </c>
      <c r="M7374" s="74">
        <f>計算過程!K7371</f>
        <v>0</v>
      </c>
      <c r="N7374" s="75">
        <f>計算過程!Q7371</f>
        <v>0</v>
      </c>
    </row>
    <row r="7375" spans="8:14">
      <c r="H7375" s="38">
        <v>41946</v>
      </c>
      <c r="I7375" s="39" t="s">
        <v>171</v>
      </c>
      <c r="J7375" s="74">
        <f>計算過程!D7372</f>
        <v>0</v>
      </c>
      <c r="K7375" s="74">
        <f>計算過程!I7372</f>
        <v>0</v>
      </c>
      <c r="L7375" s="74">
        <f>計算過程!J7372</f>
        <v>0</v>
      </c>
      <c r="M7375" s="74">
        <f>計算過程!K7372</f>
        <v>0</v>
      </c>
      <c r="N7375" s="75">
        <f>計算過程!Q7372</f>
        <v>0</v>
      </c>
    </row>
    <row r="7376" spans="8:14">
      <c r="H7376" s="38">
        <v>41946</v>
      </c>
      <c r="I7376" s="39" t="s">
        <v>172</v>
      </c>
      <c r="J7376" s="74">
        <f>計算過程!D7373</f>
        <v>0</v>
      </c>
      <c r="K7376" s="74">
        <f>計算過程!I7373</f>
        <v>0</v>
      </c>
      <c r="L7376" s="74">
        <f>計算過程!J7373</f>
        <v>0</v>
      </c>
      <c r="M7376" s="74">
        <f>計算過程!K7373</f>
        <v>0</v>
      </c>
      <c r="N7376" s="75">
        <f>計算過程!Q7373</f>
        <v>0</v>
      </c>
    </row>
    <row r="7377" spans="8:14">
      <c r="H7377" s="38">
        <v>41947</v>
      </c>
      <c r="I7377" s="39" t="s">
        <v>149</v>
      </c>
      <c r="J7377" s="74">
        <f>計算過程!D7374</f>
        <v>0</v>
      </c>
      <c r="K7377" s="74">
        <f>計算過程!I7374</f>
        <v>0</v>
      </c>
      <c r="L7377" s="74">
        <f>計算過程!J7374</f>
        <v>0</v>
      </c>
      <c r="M7377" s="74">
        <f>計算過程!K7374</f>
        <v>0</v>
      </c>
      <c r="N7377" s="75">
        <f>計算過程!Q7374</f>
        <v>0</v>
      </c>
    </row>
    <row r="7378" spans="8:14">
      <c r="H7378" s="38">
        <v>41947</v>
      </c>
      <c r="I7378" s="39" t="s">
        <v>150</v>
      </c>
      <c r="J7378" s="74">
        <f>計算過程!D7375</f>
        <v>0</v>
      </c>
      <c r="K7378" s="74">
        <f>計算過程!I7375</f>
        <v>0</v>
      </c>
      <c r="L7378" s="74">
        <f>計算過程!J7375</f>
        <v>0</v>
      </c>
      <c r="M7378" s="74">
        <f>計算過程!K7375</f>
        <v>0</v>
      </c>
      <c r="N7378" s="75">
        <f>計算過程!Q7375</f>
        <v>0</v>
      </c>
    </row>
    <row r="7379" spans="8:14">
      <c r="H7379" s="38">
        <v>41947</v>
      </c>
      <c r="I7379" s="39" t="s">
        <v>151</v>
      </c>
      <c r="J7379" s="74">
        <f>計算過程!D7376</f>
        <v>0</v>
      </c>
      <c r="K7379" s="74">
        <f>計算過程!I7376</f>
        <v>0</v>
      </c>
      <c r="L7379" s="74">
        <f>計算過程!J7376</f>
        <v>0</v>
      </c>
      <c r="M7379" s="74">
        <f>計算過程!K7376</f>
        <v>0</v>
      </c>
      <c r="N7379" s="75">
        <f>計算過程!Q7376</f>
        <v>0</v>
      </c>
    </row>
    <row r="7380" spans="8:14">
      <c r="H7380" s="38">
        <v>41947</v>
      </c>
      <c r="I7380" s="39" t="s">
        <v>152</v>
      </c>
      <c r="J7380" s="74">
        <f>計算過程!D7377</f>
        <v>0</v>
      </c>
      <c r="K7380" s="74">
        <f>計算過程!I7377</f>
        <v>0</v>
      </c>
      <c r="L7380" s="74">
        <f>計算過程!J7377</f>
        <v>0</v>
      </c>
      <c r="M7380" s="74">
        <f>計算過程!K7377</f>
        <v>0</v>
      </c>
      <c r="N7380" s="75">
        <f>計算過程!Q7377</f>
        <v>0</v>
      </c>
    </row>
    <row r="7381" spans="8:14">
      <c r="H7381" s="38">
        <v>41947</v>
      </c>
      <c r="I7381" s="39" t="s">
        <v>153</v>
      </c>
      <c r="J7381" s="74">
        <f>計算過程!D7378</f>
        <v>0</v>
      </c>
      <c r="K7381" s="74">
        <f>計算過程!I7378</f>
        <v>0</v>
      </c>
      <c r="L7381" s="74">
        <f>計算過程!J7378</f>
        <v>0</v>
      </c>
      <c r="M7381" s="74">
        <f>計算過程!K7378</f>
        <v>0</v>
      </c>
      <c r="N7381" s="75">
        <f>計算過程!Q7378</f>
        <v>0</v>
      </c>
    </row>
    <row r="7382" spans="8:14">
      <c r="H7382" s="38">
        <v>41947</v>
      </c>
      <c r="I7382" s="39" t="s">
        <v>154</v>
      </c>
      <c r="J7382" s="74">
        <f>計算過程!D7379</f>
        <v>0</v>
      </c>
      <c r="K7382" s="74">
        <f>計算過程!I7379</f>
        <v>0</v>
      </c>
      <c r="L7382" s="74">
        <f>計算過程!J7379</f>
        <v>0</v>
      </c>
      <c r="M7382" s="74">
        <f>計算過程!K7379</f>
        <v>0</v>
      </c>
      <c r="N7382" s="75">
        <f>計算過程!Q7379</f>
        <v>0</v>
      </c>
    </row>
    <row r="7383" spans="8:14">
      <c r="H7383" s="38">
        <v>41947</v>
      </c>
      <c r="I7383" s="39" t="s">
        <v>155</v>
      </c>
      <c r="J7383" s="74">
        <f>計算過程!D7380</f>
        <v>0</v>
      </c>
      <c r="K7383" s="74">
        <f>計算過程!I7380</f>
        <v>0</v>
      </c>
      <c r="L7383" s="74">
        <f>計算過程!J7380</f>
        <v>0</v>
      </c>
      <c r="M7383" s="74">
        <f>計算過程!K7380</f>
        <v>0</v>
      </c>
      <c r="N7383" s="75">
        <f>計算過程!Q7380</f>
        <v>0</v>
      </c>
    </row>
    <row r="7384" spans="8:14">
      <c r="H7384" s="38">
        <v>41947</v>
      </c>
      <c r="I7384" s="39" t="s">
        <v>156</v>
      </c>
      <c r="J7384" s="74">
        <f>計算過程!D7381</f>
        <v>0</v>
      </c>
      <c r="K7384" s="74">
        <f>計算過程!I7381</f>
        <v>0</v>
      </c>
      <c r="L7384" s="74">
        <f>計算過程!J7381</f>
        <v>0</v>
      </c>
      <c r="M7384" s="74">
        <f>計算過程!K7381</f>
        <v>0</v>
      </c>
      <c r="N7384" s="75">
        <f>計算過程!Q7381</f>
        <v>0</v>
      </c>
    </row>
    <row r="7385" spans="8:14">
      <c r="H7385" s="38">
        <v>41947</v>
      </c>
      <c r="I7385" s="39" t="s">
        <v>157</v>
      </c>
      <c r="J7385" s="74">
        <f>計算過程!D7382</f>
        <v>0</v>
      </c>
      <c r="K7385" s="74">
        <f>計算過程!I7382</f>
        <v>0</v>
      </c>
      <c r="L7385" s="74">
        <f>計算過程!J7382</f>
        <v>0</v>
      </c>
      <c r="M7385" s="74">
        <f>計算過程!K7382</f>
        <v>0</v>
      </c>
      <c r="N7385" s="75">
        <f>計算過程!Q7382</f>
        <v>0</v>
      </c>
    </row>
    <row r="7386" spans="8:14">
      <c r="H7386" s="38">
        <v>41947</v>
      </c>
      <c r="I7386" s="39" t="s">
        <v>158</v>
      </c>
      <c r="J7386" s="74">
        <f>計算過程!D7383</f>
        <v>0</v>
      </c>
      <c r="K7386" s="74">
        <f>計算過程!I7383</f>
        <v>0</v>
      </c>
      <c r="L7386" s="74">
        <f>計算過程!J7383</f>
        <v>0</v>
      </c>
      <c r="M7386" s="74">
        <f>計算過程!K7383</f>
        <v>0</v>
      </c>
      <c r="N7386" s="75">
        <f>計算過程!Q7383</f>
        <v>0</v>
      </c>
    </row>
    <row r="7387" spans="8:14">
      <c r="H7387" s="38">
        <v>41947</v>
      </c>
      <c r="I7387" s="39" t="s">
        <v>159</v>
      </c>
      <c r="J7387" s="74">
        <f>計算過程!D7384</f>
        <v>0</v>
      </c>
      <c r="K7387" s="74">
        <f>計算過程!I7384</f>
        <v>0</v>
      </c>
      <c r="L7387" s="74">
        <f>計算過程!J7384</f>
        <v>0</v>
      </c>
      <c r="M7387" s="74">
        <f>計算過程!K7384</f>
        <v>0</v>
      </c>
      <c r="N7387" s="75">
        <f>計算過程!Q7384</f>
        <v>0</v>
      </c>
    </row>
    <row r="7388" spans="8:14">
      <c r="H7388" s="38">
        <v>41947</v>
      </c>
      <c r="I7388" s="39" t="s">
        <v>160</v>
      </c>
      <c r="J7388" s="74">
        <f>計算過程!D7385</f>
        <v>0</v>
      </c>
      <c r="K7388" s="74">
        <f>計算過程!I7385</f>
        <v>0</v>
      </c>
      <c r="L7388" s="74">
        <f>計算過程!J7385</f>
        <v>0</v>
      </c>
      <c r="M7388" s="74">
        <f>計算過程!K7385</f>
        <v>0</v>
      </c>
      <c r="N7388" s="75">
        <f>計算過程!Q7385</f>
        <v>0</v>
      </c>
    </row>
    <row r="7389" spans="8:14">
      <c r="H7389" s="38">
        <v>41947</v>
      </c>
      <c r="I7389" s="39" t="s">
        <v>161</v>
      </c>
      <c r="J7389" s="74">
        <f>計算過程!D7386</f>
        <v>0</v>
      </c>
      <c r="K7389" s="74">
        <f>計算過程!I7386</f>
        <v>0</v>
      </c>
      <c r="L7389" s="74">
        <f>計算過程!J7386</f>
        <v>0</v>
      </c>
      <c r="M7389" s="74">
        <f>計算過程!K7386</f>
        <v>0</v>
      </c>
      <c r="N7389" s="75">
        <f>計算過程!Q7386</f>
        <v>0</v>
      </c>
    </row>
    <row r="7390" spans="8:14">
      <c r="H7390" s="38">
        <v>41947</v>
      </c>
      <c r="I7390" s="39" t="s">
        <v>162</v>
      </c>
      <c r="J7390" s="74">
        <f>計算過程!D7387</f>
        <v>0</v>
      </c>
      <c r="K7390" s="74">
        <f>計算過程!I7387</f>
        <v>0</v>
      </c>
      <c r="L7390" s="74">
        <f>計算過程!J7387</f>
        <v>0</v>
      </c>
      <c r="M7390" s="74">
        <f>計算過程!K7387</f>
        <v>0</v>
      </c>
      <c r="N7390" s="75">
        <f>計算過程!Q7387</f>
        <v>0</v>
      </c>
    </row>
    <row r="7391" spans="8:14">
      <c r="H7391" s="38">
        <v>41947</v>
      </c>
      <c r="I7391" s="39" t="s">
        <v>163</v>
      </c>
      <c r="J7391" s="74">
        <f>計算過程!D7388</f>
        <v>0</v>
      </c>
      <c r="K7391" s="74">
        <f>計算過程!I7388</f>
        <v>0</v>
      </c>
      <c r="L7391" s="74">
        <f>計算過程!J7388</f>
        <v>0</v>
      </c>
      <c r="M7391" s="74">
        <f>計算過程!K7388</f>
        <v>0</v>
      </c>
      <c r="N7391" s="75">
        <f>計算過程!Q7388</f>
        <v>0</v>
      </c>
    </row>
    <row r="7392" spans="8:14">
      <c r="H7392" s="38">
        <v>41947</v>
      </c>
      <c r="I7392" s="39" t="s">
        <v>164</v>
      </c>
      <c r="J7392" s="74">
        <f>計算過程!D7389</f>
        <v>0</v>
      </c>
      <c r="K7392" s="74">
        <f>計算過程!I7389</f>
        <v>0</v>
      </c>
      <c r="L7392" s="74">
        <f>計算過程!J7389</f>
        <v>0</v>
      </c>
      <c r="M7392" s="74">
        <f>計算過程!K7389</f>
        <v>0</v>
      </c>
      <c r="N7392" s="75">
        <f>計算過程!Q7389</f>
        <v>0</v>
      </c>
    </row>
    <row r="7393" spans="8:14">
      <c r="H7393" s="38">
        <v>41947</v>
      </c>
      <c r="I7393" s="39" t="s">
        <v>165</v>
      </c>
      <c r="J7393" s="74">
        <f>計算過程!D7390</f>
        <v>0</v>
      </c>
      <c r="K7393" s="74">
        <f>計算過程!I7390</f>
        <v>0</v>
      </c>
      <c r="L7393" s="74">
        <f>計算過程!J7390</f>
        <v>0</v>
      </c>
      <c r="M7393" s="74">
        <f>計算過程!K7390</f>
        <v>0</v>
      </c>
      <c r="N7393" s="75">
        <f>計算過程!Q7390</f>
        <v>0</v>
      </c>
    </row>
    <row r="7394" spans="8:14">
      <c r="H7394" s="38">
        <v>41947</v>
      </c>
      <c r="I7394" s="39" t="s">
        <v>166</v>
      </c>
      <c r="J7394" s="74">
        <f>計算過程!D7391</f>
        <v>0</v>
      </c>
      <c r="K7394" s="74">
        <f>計算過程!I7391</f>
        <v>0</v>
      </c>
      <c r="L7394" s="74">
        <f>計算過程!J7391</f>
        <v>0</v>
      </c>
      <c r="M7394" s="74">
        <f>計算過程!K7391</f>
        <v>0</v>
      </c>
      <c r="N7394" s="75">
        <f>計算過程!Q7391</f>
        <v>0</v>
      </c>
    </row>
    <row r="7395" spans="8:14">
      <c r="H7395" s="38">
        <v>41947</v>
      </c>
      <c r="I7395" s="39" t="s">
        <v>167</v>
      </c>
      <c r="J7395" s="74">
        <f>計算過程!D7392</f>
        <v>0</v>
      </c>
      <c r="K7395" s="74">
        <f>計算過程!I7392</f>
        <v>0</v>
      </c>
      <c r="L7395" s="74">
        <f>計算過程!J7392</f>
        <v>0</v>
      </c>
      <c r="M7395" s="74">
        <f>計算過程!K7392</f>
        <v>0</v>
      </c>
      <c r="N7395" s="75">
        <f>計算過程!Q7392</f>
        <v>0</v>
      </c>
    </row>
    <row r="7396" spans="8:14">
      <c r="H7396" s="38">
        <v>41947</v>
      </c>
      <c r="I7396" s="39" t="s">
        <v>168</v>
      </c>
      <c r="J7396" s="74">
        <f>計算過程!D7393</f>
        <v>0</v>
      </c>
      <c r="K7396" s="74">
        <f>計算過程!I7393</f>
        <v>0</v>
      </c>
      <c r="L7396" s="74">
        <f>計算過程!J7393</f>
        <v>0</v>
      </c>
      <c r="M7396" s="74">
        <f>計算過程!K7393</f>
        <v>0</v>
      </c>
      <c r="N7396" s="75">
        <f>計算過程!Q7393</f>
        <v>0</v>
      </c>
    </row>
    <row r="7397" spans="8:14">
      <c r="H7397" s="38">
        <v>41947</v>
      </c>
      <c r="I7397" s="39" t="s">
        <v>169</v>
      </c>
      <c r="J7397" s="74">
        <f>計算過程!D7394</f>
        <v>0</v>
      </c>
      <c r="K7397" s="74">
        <f>計算過程!I7394</f>
        <v>0</v>
      </c>
      <c r="L7397" s="74">
        <f>計算過程!J7394</f>
        <v>0</v>
      </c>
      <c r="M7397" s="74">
        <f>計算過程!K7394</f>
        <v>0</v>
      </c>
      <c r="N7397" s="75">
        <f>計算過程!Q7394</f>
        <v>0</v>
      </c>
    </row>
    <row r="7398" spans="8:14">
      <c r="H7398" s="38">
        <v>41947</v>
      </c>
      <c r="I7398" s="39" t="s">
        <v>170</v>
      </c>
      <c r="J7398" s="74">
        <f>計算過程!D7395</f>
        <v>0</v>
      </c>
      <c r="K7398" s="74">
        <f>計算過程!I7395</f>
        <v>0</v>
      </c>
      <c r="L7398" s="74">
        <f>計算過程!J7395</f>
        <v>0</v>
      </c>
      <c r="M7398" s="74">
        <f>計算過程!K7395</f>
        <v>0</v>
      </c>
      <c r="N7398" s="75">
        <f>計算過程!Q7395</f>
        <v>0</v>
      </c>
    </row>
    <row r="7399" spans="8:14">
      <c r="H7399" s="38">
        <v>41947</v>
      </c>
      <c r="I7399" s="39" t="s">
        <v>171</v>
      </c>
      <c r="J7399" s="74">
        <f>計算過程!D7396</f>
        <v>0</v>
      </c>
      <c r="K7399" s="74">
        <f>計算過程!I7396</f>
        <v>0</v>
      </c>
      <c r="L7399" s="74">
        <f>計算過程!J7396</f>
        <v>0</v>
      </c>
      <c r="M7399" s="74">
        <f>計算過程!K7396</f>
        <v>0</v>
      </c>
      <c r="N7399" s="75">
        <f>計算過程!Q7396</f>
        <v>0</v>
      </c>
    </row>
    <row r="7400" spans="8:14">
      <c r="H7400" s="38">
        <v>41947</v>
      </c>
      <c r="I7400" s="39" t="s">
        <v>172</v>
      </c>
      <c r="J7400" s="74">
        <f>計算過程!D7397</f>
        <v>0</v>
      </c>
      <c r="K7400" s="74">
        <f>計算過程!I7397</f>
        <v>0</v>
      </c>
      <c r="L7400" s="74">
        <f>計算過程!J7397</f>
        <v>0</v>
      </c>
      <c r="M7400" s="74">
        <f>計算過程!K7397</f>
        <v>0</v>
      </c>
      <c r="N7400" s="75">
        <f>計算過程!Q7397</f>
        <v>0</v>
      </c>
    </row>
    <row r="7401" spans="8:14">
      <c r="H7401" s="38">
        <v>41948</v>
      </c>
      <c r="I7401" s="39" t="s">
        <v>149</v>
      </c>
      <c r="J7401" s="74">
        <f>計算過程!D7398</f>
        <v>0</v>
      </c>
      <c r="K7401" s="74">
        <f>計算過程!I7398</f>
        <v>0</v>
      </c>
      <c r="L7401" s="74">
        <f>計算過程!J7398</f>
        <v>0</v>
      </c>
      <c r="M7401" s="74">
        <f>計算過程!K7398</f>
        <v>0</v>
      </c>
      <c r="N7401" s="75">
        <f>計算過程!Q7398</f>
        <v>0</v>
      </c>
    </row>
    <row r="7402" spans="8:14">
      <c r="H7402" s="38">
        <v>41948</v>
      </c>
      <c r="I7402" s="39" t="s">
        <v>150</v>
      </c>
      <c r="J7402" s="74">
        <f>計算過程!D7399</f>
        <v>0</v>
      </c>
      <c r="K7402" s="74">
        <f>計算過程!I7399</f>
        <v>0</v>
      </c>
      <c r="L7402" s="74">
        <f>計算過程!J7399</f>
        <v>0</v>
      </c>
      <c r="M7402" s="74">
        <f>計算過程!K7399</f>
        <v>0</v>
      </c>
      <c r="N7402" s="75">
        <f>計算過程!Q7399</f>
        <v>0</v>
      </c>
    </row>
    <row r="7403" spans="8:14">
      <c r="H7403" s="38">
        <v>41948</v>
      </c>
      <c r="I7403" s="39" t="s">
        <v>151</v>
      </c>
      <c r="J7403" s="74">
        <f>計算過程!D7400</f>
        <v>0</v>
      </c>
      <c r="K7403" s="74">
        <f>計算過程!I7400</f>
        <v>0</v>
      </c>
      <c r="L7403" s="74">
        <f>計算過程!J7400</f>
        <v>0</v>
      </c>
      <c r="M7403" s="74">
        <f>計算過程!K7400</f>
        <v>0</v>
      </c>
      <c r="N7403" s="75">
        <f>計算過程!Q7400</f>
        <v>0</v>
      </c>
    </row>
    <row r="7404" spans="8:14">
      <c r="H7404" s="38">
        <v>41948</v>
      </c>
      <c r="I7404" s="39" t="s">
        <v>152</v>
      </c>
      <c r="J7404" s="74">
        <f>計算過程!D7401</f>
        <v>0</v>
      </c>
      <c r="K7404" s="74">
        <f>計算過程!I7401</f>
        <v>0</v>
      </c>
      <c r="L7404" s="74">
        <f>計算過程!J7401</f>
        <v>0</v>
      </c>
      <c r="M7404" s="74">
        <f>計算過程!K7401</f>
        <v>0</v>
      </c>
      <c r="N7404" s="75">
        <f>計算過程!Q7401</f>
        <v>0</v>
      </c>
    </row>
    <row r="7405" spans="8:14">
      <c r="H7405" s="38">
        <v>41948</v>
      </c>
      <c r="I7405" s="39" t="s">
        <v>153</v>
      </c>
      <c r="J7405" s="74">
        <f>計算過程!D7402</f>
        <v>0</v>
      </c>
      <c r="K7405" s="74">
        <f>計算過程!I7402</f>
        <v>0</v>
      </c>
      <c r="L7405" s="74">
        <f>計算過程!J7402</f>
        <v>0</v>
      </c>
      <c r="M7405" s="74">
        <f>計算過程!K7402</f>
        <v>0</v>
      </c>
      <c r="N7405" s="75">
        <f>計算過程!Q7402</f>
        <v>0</v>
      </c>
    </row>
    <row r="7406" spans="8:14">
      <c r="H7406" s="38">
        <v>41948</v>
      </c>
      <c r="I7406" s="39" t="s">
        <v>154</v>
      </c>
      <c r="J7406" s="74">
        <f>計算過程!D7403</f>
        <v>0</v>
      </c>
      <c r="K7406" s="74">
        <f>計算過程!I7403</f>
        <v>0</v>
      </c>
      <c r="L7406" s="74">
        <f>計算過程!J7403</f>
        <v>0</v>
      </c>
      <c r="M7406" s="74">
        <f>計算過程!K7403</f>
        <v>0</v>
      </c>
      <c r="N7406" s="75">
        <f>計算過程!Q7403</f>
        <v>0</v>
      </c>
    </row>
    <row r="7407" spans="8:14">
      <c r="H7407" s="38">
        <v>41948</v>
      </c>
      <c r="I7407" s="39" t="s">
        <v>155</v>
      </c>
      <c r="J7407" s="74">
        <f>計算過程!D7404</f>
        <v>0</v>
      </c>
      <c r="K7407" s="74">
        <f>計算過程!I7404</f>
        <v>0</v>
      </c>
      <c r="L7407" s="74">
        <f>計算過程!J7404</f>
        <v>0</v>
      </c>
      <c r="M7407" s="74">
        <f>計算過程!K7404</f>
        <v>0</v>
      </c>
      <c r="N7407" s="75">
        <f>計算過程!Q7404</f>
        <v>0</v>
      </c>
    </row>
    <row r="7408" spans="8:14">
      <c r="H7408" s="38">
        <v>41948</v>
      </c>
      <c r="I7408" s="39" t="s">
        <v>156</v>
      </c>
      <c r="J7408" s="74">
        <f>計算過程!D7405</f>
        <v>0</v>
      </c>
      <c r="K7408" s="74">
        <f>計算過程!I7405</f>
        <v>0</v>
      </c>
      <c r="L7408" s="74">
        <f>計算過程!J7405</f>
        <v>0</v>
      </c>
      <c r="M7408" s="74">
        <f>計算過程!K7405</f>
        <v>0</v>
      </c>
      <c r="N7408" s="75">
        <f>計算過程!Q7405</f>
        <v>0</v>
      </c>
    </row>
    <row r="7409" spans="8:14">
      <c r="H7409" s="38">
        <v>41948</v>
      </c>
      <c r="I7409" s="39" t="s">
        <v>157</v>
      </c>
      <c r="J7409" s="74">
        <f>計算過程!D7406</f>
        <v>0</v>
      </c>
      <c r="K7409" s="74">
        <f>計算過程!I7406</f>
        <v>0</v>
      </c>
      <c r="L7409" s="74">
        <f>計算過程!J7406</f>
        <v>0</v>
      </c>
      <c r="M7409" s="74">
        <f>計算過程!K7406</f>
        <v>0</v>
      </c>
      <c r="N7409" s="75">
        <f>計算過程!Q7406</f>
        <v>0</v>
      </c>
    </row>
    <row r="7410" spans="8:14">
      <c r="H7410" s="38">
        <v>41948</v>
      </c>
      <c r="I7410" s="39" t="s">
        <v>158</v>
      </c>
      <c r="J7410" s="74">
        <f>計算過程!D7407</f>
        <v>0</v>
      </c>
      <c r="K7410" s="74">
        <f>計算過程!I7407</f>
        <v>0</v>
      </c>
      <c r="L7410" s="74">
        <f>計算過程!J7407</f>
        <v>0</v>
      </c>
      <c r="M7410" s="74">
        <f>計算過程!K7407</f>
        <v>0</v>
      </c>
      <c r="N7410" s="75">
        <f>計算過程!Q7407</f>
        <v>0</v>
      </c>
    </row>
    <row r="7411" spans="8:14">
      <c r="H7411" s="38">
        <v>41948</v>
      </c>
      <c r="I7411" s="39" t="s">
        <v>159</v>
      </c>
      <c r="J7411" s="74">
        <f>計算過程!D7408</f>
        <v>0</v>
      </c>
      <c r="K7411" s="74">
        <f>計算過程!I7408</f>
        <v>0</v>
      </c>
      <c r="L7411" s="74">
        <f>計算過程!J7408</f>
        <v>0</v>
      </c>
      <c r="M7411" s="74">
        <f>計算過程!K7408</f>
        <v>0</v>
      </c>
      <c r="N7411" s="75">
        <f>計算過程!Q7408</f>
        <v>0</v>
      </c>
    </row>
    <row r="7412" spans="8:14">
      <c r="H7412" s="38">
        <v>41948</v>
      </c>
      <c r="I7412" s="39" t="s">
        <v>160</v>
      </c>
      <c r="J7412" s="74">
        <f>計算過程!D7409</f>
        <v>0</v>
      </c>
      <c r="K7412" s="74">
        <f>計算過程!I7409</f>
        <v>0</v>
      </c>
      <c r="L7412" s="74">
        <f>計算過程!J7409</f>
        <v>0</v>
      </c>
      <c r="M7412" s="74">
        <f>計算過程!K7409</f>
        <v>0</v>
      </c>
      <c r="N7412" s="75">
        <f>計算過程!Q7409</f>
        <v>0</v>
      </c>
    </row>
    <row r="7413" spans="8:14">
      <c r="H7413" s="38">
        <v>41948</v>
      </c>
      <c r="I7413" s="39" t="s">
        <v>161</v>
      </c>
      <c r="J7413" s="74">
        <f>計算過程!D7410</f>
        <v>0</v>
      </c>
      <c r="K7413" s="74">
        <f>計算過程!I7410</f>
        <v>0</v>
      </c>
      <c r="L7413" s="74">
        <f>計算過程!J7410</f>
        <v>0</v>
      </c>
      <c r="M7413" s="74">
        <f>計算過程!K7410</f>
        <v>0</v>
      </c>
      <c r="N7413" s="75">
        <f>計算過程!Q7410</f>
        <v>0</v>
      </c>
    </row>
    <row r="7414" spans="8:14">
      <c r="H7414" s="38">
        <v>41948</v>
      </c>
      <c r="I7414" s="39" t="s">
        <v>162</v>
      </c>
      <c r="J7414" s="74">
        <f>計算過程!D7411</f>
        <v>0</v>
      </c>
      <c r="K7414" s="74">
        <f>計算過程!I7411</f>
        <v>0</v>
      </c>
      <c r="L7414" s="74">
        <f>計算過程!J7411</f>
        <v>0</v>
      </c>
      <c r="M7414" s="74">
        <f>計算過程!K7411</f>
        <v>0</v>
      </c>
      <c r="N7414" s="75">
        <f>計算過程!Q7411</f>
        <v>0</v>
      </c>
    </row>
    <row r="7415" spans="8:14">
      <c r="H7415" s="38">
        <v>41948</v>
      </c>
      <c r="I7415" s="39" t="s">
        <v>163</v>
      </c>
      <c r="J7415" s="74">
        <f>計算過程!D7412</f>
        <v>0</v>
      </c>
      <c r="K7415" s="74">
        <f>計算過程!I7412</f>
        <v>0</v>
      </c>
      <c r="L7415" s="74">
        <f>計算過程!J7412</f>
        <v>0</v>
      </c>
      <c r="M7415" s="74">
        <f>計算過程!K7412</f>
        <v>0</v>
      </c>
      <c r="N7415" s="75">
        <f>計算過程!Q7412</f>
        <v>0</v>
      </c>
    </row>
    <row r="7416" spans="8:14">
      <c r="H7416" s="38">
        <v>41948</v>
      </c>
      <c r="I7416" s="39" t="s">
        <v>164</v>
      </c>
      <c r="J7416" s="74">
        <f>計算過程!D7413</f>
        <v>0</v>
      </c>
      <c r="K7416" s="74">
        <f>計算過程!I7413</f>
        <v>0</v>
      </c>
      <c r="L7416" s="74">
        <f>計算過程!J7413</f>
        <v>0</v>
      </c>
      <c r="M7416" s="74">
        <f>計算過程!K7413</f>
        <v>0</v>
      </c>
      <c r="N7416" s="75">
        <f>計算過程!Q7413</f>
        <v>0</v>
      </c>
    </row>
    <row r="7417" spans="8:14">
      <c r="H7417" s="38">
        <v>41948</v>
      </c>
      <c r="I7417" s="39" t="s">
        <v>165</v>
      </c>
      <c r="J7417" s="74">
        <f>計算過程!D7414</f>
        <v>0</v>
      </c>
      <c r="K7417" s="74">
        <f>計算過程!I7414</f>
        <v>0</v>
      </c>
      <c r="L7417" s="74">
        <f>計算過程!J7414</f>
        <v>0</v>
      </c>
      <c r="M7417" s="74">
        <f>計算過程!K7414</f>
        <v>0</v>
      </c>
      <c r="N7417" s="75">
        <f>計算過程!Q7414</f>
        <v>0</v>
      </c>
    </row>
    <row r="7418" spans="8:14">
      <c r="H7418" s="38">
        <v>41948</v>
      </c>
      <c r="I7418" s="39" t="s">
        <v>166</v>
      </c>
      <c r="J7418" s="74">
        <f>計算過程!D7415</f>
        <v>0</v>
      </c>
      <c r="K7418" s="74">
        <f>計算過程!I7415</f>
        <v>0</v>
      </c>
      <c r="L7418" s="74">
        <f>計算過程!J7415</f>
        <v>0</v>
      </c>
      <c r="M7418" s="74">
        <f>計算過程!K7415</f>
        <v>0</v>
      </c>
      <c r="N7418" s="75">
        <f>計算過程!Q7415</f>
        <v>0</v>
      </c>
    </row>
    <row r="7419" spans="8:14">
      <c r="H7419" s="38">
        <v>41948</v>
      </c>
      <c r="I7419" s="39" t="s">
        <v>167</v>
      </c>
      <c r="J7419" s="74">
        <f>計算過程!D7416</f>
        <v>0</v>
      </c>
      <c r="K7419" s="74">
        <f>計算過程!I7416</f>
        <v>0</v>
      </c>
      <c r="L7419" s="74">
        <f>計算過程!J7416</f>
        <v>0</v>
      </c>
      <c r="M7419" s="74">
        <f>計算過程!K7416</f>
        <v>0</v>
      </c>
      <c r="N7419" s="75">
        <f>計算過程!Q7416</f>
        <v>0</v>
      </c>
    </row>
    <row r="7420" spans="8:14">
      <c r="H7420" s="38">
        <v>41948</v>
      </c>
      <c r="I7420" s="39" t="s">
        <v>168</v>
      </c>
      <c r="J7420" s="74">
        <f>計算過程!D7417</f>
        <v>0</v>
      </c>
      <c r="K7420" s="74">
        <f>計算過程!I7417</f>
        <v>0</v>
      </c>
      <c r="L7420" s="74">
        <f>計算過程!J7417</f>
        <v>0</v>
      </c>
      <c r="M7420" s="74">
        <f>計算過程!K7417</f>
        <v>0</v>
      </c>
      <c r="N7420" s="75">
        <f>計算過程!Q7417</f>
        <v>0</v>
      </c>
    </row>
    <row r="7421" spans="8:14">
      <c r="H7421" s="38">
        <v>41948</v>
      </c>
      <c r="I7421" s="39" t="s">
        <v>169</v>
      </c>
      <c r="J7421" s="74">
        <f>計算過程!D7418</f>
        <v>0</v>
      </c>
      <c r="K7421" s="74">
        <f>計算過程!I7418</f>
        <v>0</v>
      </c>
      <c r="L7421" s="74">
        <f>計算過程!J7418</f>
        <v>0</v>
      </c>
      <c r="M7421" s="74">
        <f>計算過程!K7418</f>
        <v>0</v>
      </c>
      <c r="N7421" s="75">
        <f>計算過程!Q7418</f>
        <v>0</v>
      </c>
    </row>
    <row r="7422" spans="8:14">
      <c r="H7422" s="38">
        <v>41948</v>
      </c>
      <c r="I7422" s="39" t="s">
        <v>170</v>
      </c>
      <c r="J7422" s="74">
        <f>計算過程!D7419</f>
        <v>0</v>
      </c>
      <c r="K7422" s="74">
        <f>計算過程!I7419</f>
        <v>0</v>
      </c>
      <c r="L7422" s="74">
        <f>計算過程!J7419</f>
        <v>0</v>
      </c>
      <c r="M7422" s="74">
        <f>計算過程!K7419</f>
        <v>0</v>
      </c>
      <c r="N7422" s="75">
        <f>計算過程!Q7419</f>
        <v>0</v>
      </c>
    </row>
    <row r="7423" spans="8:14">
      <c r="H7423" s="38">
        <v>41948</v>
      </c>
      <c r="I7423" s="39" t="s">
        <v>171</v>
      </c>
      <c r="J7423" s="74">
        <f>計算過程!D7420</f>
        <v>0</v>
      </c>
      <c r="K7423" s="74">
        <f>計算過程!I7420</f>
        <v>0</v>
      </c>
      <c r="L7423" s="74">
        <f>計算過程!J7420</f>
        <v>0</v>
      </c>
      <c r="M7423" s="74">
        <f>計算過程!K7420</f>
        <v>0</v>
      </c>
      <c r="N7423" s="75">
        <f>計算過程!Q7420</f>
        <v>0</v>
      </c>
    </row>
    <row r="7424" spans="8:14">
      <c r="H7424" s="38">
        <v>41948</v>
      </c>
      <c r="I7424" s="39" t="s">
        <v>172</v>
      </c>
      <c r="J7424" s="74">
        <f>計算過程!D7421</f>
        <v>0</v>
      </c>
      <c r="K7424" s="74">
        <f>計算過程!I7421</f>
        <v>0</v>
      </c>
      <c r="L7424" s="74">
        <f>計算過程!J7421</f>
        <v>0</v>
      </c>
      <c r="M7424" s="74">
        <f>計算過程!K7421</f>
        <v>0</v>
      </c>
      <c r="N7424" s="75">
        <f>計算過程!Q7421</f>
        <v>0</v>
      </c>
    </row>
    <row r="7425" spans="8:14">
      <c r="H7425" s="38">
        <v>41949</v>
      </c>
      <c r="I7425" s="39" t="s">
        <v>149</v>
      </c>
      <c r="J7425" s="74">
        <f>計算過程!D7422</f>
        <v>0</v>
      </c>
      <c r="K7425" s="74">
        <f>計算過程!I7422</f>
        <v>0</v>
      </c>
      <c r="L7425" s="74">
        <f>計算過程!J7422</f>
        <v>0</v>
      </c>
      <c r="M7425" s="74">
        <f>計算過程!K7422</f>
        <v>0</v>
      </c>
      <c r="N7425" s="75">
        <f>計算過程!Q7422</f>
        <v>0</v>
      </c>
    </row>
    <row r="7426" spans="8:14">
      <c r="H7426" s="38">
        <v>41949</v>
      </c>
      <c r="I7426" s="39" t="s">
        <v>150</v>
      </c>
      <c r="J7426" s="74">
        <f>計算過程!D7423</f>
        <v>0</v>
      </c>
      <c r="K7426" s="74">
        <f>計算過程!I7423</f>
        <v>0</v>
      </c>
      <c r="L7426" s="74">
        <f>計算過程!J7423</f>
        <v>0</v>
      </c>
      <c r="M7426" s="74">
        <f>計算過程!K7423</f>
        <v>0</v>
      </c>
      <c r="N7426" s="75">
        <f>計算過程!Q7423</f>
        <v>0</v>
      </c>
    </row>
    <row r="7427" spans="8:14">
      <c r="H7427" s="38">
        <v>41949</v>
      </c>
      <c r="I7427" s="39" t="s">
        <v>151</v>
      </c>
      <c r="J7427" s="74">
        <f>計算過程!D7424</f>
        <v>0</v>
      </c>
      <c r="K7427" s="74">
        <f>計算過程!I7424</f>
        <v>0</v>
      </c>
      <c r="L7427" s="74">
        <f>計算過程!J7424</f>
        <v>0</v>
      </c>
      <c r="M7427" s="74">
        <f>計算過程!K7424</f>
        <v>0</v>
      </c>
      <c r="N7427" s="75">
        <f>計算過程!Q7424</f>
        <v>0</v>
      </c>
    </row>
    <row r="7428" spans="8:14">
      <c r="H7428" s="38">
        <v>41949</v>
      </c>
      <c r="I7428" s="39" t="s">
        <v>152</v>
      </c>
      <c r="J7428" s="74">
        <f>計算過程!D7425</f>
        <v>0</v>
      </c>
      <c r="K7428" s="74">
        <f>計算過程!I7425</f>
        <v>0</v>
      </c>
      <c r="L7428" s="74">
        <f>計算過程!J7425</f>
        <v>0</v>
      </c>
      <c r="M7428" s="74">
        <f>計算過程!K7425</f>
        <v>0</v>
      </c>
      <c r="N7428" s="75">
        <f>計算過程!Q7425</f>
        <v>0</v>
      </c>
    </row>
    <row r="7429" spans="8:14">
      <c r="H7429" s="38">
        <v>41949</v>
      </c>
      <c r="I7429" s="39" t="s">
        <v>153</v>
      </c>
      <c r="J7429" s="74">
        <f>計算過程!D7426</f>
        <v>0</v>
      </c>
      <c r="K7429" s="74">
        <f>計算過程!I7426</f>
        <v>0</v>
      </c>
      <c r="L7429" s="74">
        <f>計算過程!J7426</f>
        <v>0</v>
      </c>
      <c r="M7429" s="74">
        <f>計算過程!K7426</f>
        <v>0</v>
      </c>
      <c r="N7429" s="75">
        <f>計算過程!Q7426</f>
        <v>0</v>
      </c>
    </row>
    <row r="7430" spans="8:14">
      <c r="H7430" s="38">
        <v>41949</v>
      </c>
      <c r="I7430" s="39" t="s">
        <v>154</v>
      </c>
      <c r="J7430" s="74">
        <f>計算過程!D7427</f>
        <v>0</v>
      </c>
      <c r="K7430" s="74">
        <f>計算過程!I7427</f>
        <v>0</v>
      </c>
      <c r="L7430" s="74">
        <f>計算過程!J7427</f>
        <v>0</v>
      </c>
      <c r="M7430" s="74">
        <f>計算過程!K7427</f>
        <v>0</v>
      </c>
      <c r="N7430" s="75">
        <f>計算過程!Q7427</f>
        <v>0</v>
      </c>
    </row>
    <row r="7431" spans="8:14">
      <c r="H7431" s="38">
        <v>41949</v>
      </c>
      <c r="I7431" s="39" t="s">
        <v>155</v>
      </c>
      <c r="J7431" s="74">
        <f>計算過程!D7428</f>
        <v>0</v>
      </c>
      <c r="K7431" s="74">
        <f>計算過程!I7428</f>
        <v>0</v>
      </c>
      <c r="L7431" s="74">
        <f>計算過程!J7428</f>
        <v>0</v>
      </c>
      <c r="M7431" s="74">
        <f>計算過程!K7428</f>
        <v>0</v>
      </c>
      <c r="N7431" s="75">
        <f>計算過程!Q7428</f>
        <v>0</v>
      </c>
    </row>
    <row r="7432" spans="8:14">
      <c r="H7432" s="38">
        <v>41949</v>
      </c>
      <c r="I7432" s="39" t="s">
        <v>156</v>
      </c>
      <c r="J7432" s="74">
        <f>計算過程!D7429</f>
        <v>0</v>
      </c>
      <c r="K7432" s="74">
        <f>計算過程!I7429</f>
        <v>0</v>
      </c>
      <c r="L7432" s="74">
        <f>計算過程!J7429</f>
        <v>0</v>
      </c>
      <c r="M7432" s="74">
        <f>計算過程!K7429</f>
        <v>0</v>
      </c>
      <c r="N7432" s="75">
        <f>計算過程!Q7429</f>
        <v>0</v>
      </c>
    </row>
    <row r="7433" spans="8:14">
      <c r="H7433" s="38">
        <v>41949</v>
      </c>
      <c r="I7433" s="39" t="s">
        <v>157</v>
      </c>
      <c r="J7433" s="74">
        <f>計算過程!D7430</f>
        <v>0</v>
      </c>
      <c r="K7433" s="74">
        <f>計算過程!I7430</f>
        <v>0</v>
      </c>
      <c r="L7433" s="74">
        <f>計算過程!J7430</f>
        <v>0</v>
      </c>
      <c r="M7433" s="74">
        <f>計算過程!K7430</f>
        <v>0</v>
      </c>
      <c r="N7433" s="75">
        <f>計算過程!Q7430</f>
        <v>0</v>
      </c>
    </row>
    <row r="7434" spans="8:14">
      <c r="H7434" s="38">
        <v>41949</v>
      </c>
      <c r="I7434" s="39" t="s">
        <v>158</v>
      </c>
      <c r="J7434" s="74">
        <f>計算過程!D7431</f>
        <v>0</v>
      </c>
      <c r="K7434" s="74">
        <f>計算過程!I7431</f>
        <v>0</v>
      </c>
      <c r="L7434" s="74">
        <f>計算過程!J7431</f>
        <v>0</v>
      </c>
      <c r="M7434" s="74">
        <f>計算過程!K7431</f>
        <v>0</v>
      </c>
      <c r="N7434" s="75">
        <f>計算過程!Q7431</f>
        <v>0</v>
      </c>
    </row>
    <row r="7435" spans="8:14">
      <c r="H7435" s="38">
        <v>41949</v>
      </c>
      <c r="I7435" s="39" t="s">
        <v>159</v>
      </c>
      <c r="J7435" s="74">
        <f>計算過程!D7432</f>
        <v>0</v>
      </c>
      <c r="K7435" s="74">
        <f>計算過程!I7432</f>
        <v>0</v>
      </c>
      <c r="L7435" s="74">
        <f>計算過程!J7432</f>
        <v>0</v>
      </c>
      <c r="M7435" s="74">
        <f>計算過程!K7432</f>
        <v>0</v>
      </c>
      <c r="N7435" s="75">
        <f>計算過程!Q7432</f>
        <v>0</v>
      </c>
    </row>
    <row r="7436" spans="8:14">
      <c r="H7436" s="38">
        <v>41949</v>
      </c>
      <c r="I7436" s="39" t="s">
        <v>160</v>
      </c>
      <c r="J7436" s="74">
        <f>計算過程!D7433</f>
        <v>0</v>
      </c>
      <c r="K7436" s="74">
        <f>計算過程!I7433</f>
        <v>0</v>
      </c>
      <c r="L7436" s="74">
        <f>計算過程!J7433</f>
        <v>0</v>
      </c>
      <c r="M7436" s="74">
        <f>計算過程!K7433</f>
        <v>0</v>
      </c>
      <c r="N7436" s="75">
        <f>計算過程!Q7433</f>
        <v>0</v>
      </c>
    </row>
    <row r="7437" spans="8:14">
      <c r="H7437" s="38">
        <v>41949</v>
      </c>
      <c r="I7437" s="39" t="s">
        <v>161</v>
      </c>
      <c r="J7437" s="74">
        <f>計算過程!D7434</f>
        <v>0</v>
      </c>
      <c r="K7437" s="74">
        <f>計算過程!I7434</f>
        <v>0</v>
      </c>
      <c r="L7437" s="74">
        <f>計算過程!J7434</f>
        <v>0</v>
      </c>
      <c r="M7437" s="74">
        <f>計算過程!K7434</f>
        <v>0</v>
      </c>
      <c r="N7437" s="75">
        <f>計算過程!Q7434</f>
        <v>0</v>
      </c>
    </row>
    <row r="7438" spans="8:14">
      <c r="H7438" s="38">
        <v>41949</v>
      </c>
      <c r="I7438" s="39" t="s">
        <v>162</v>
      </c>
      <c r="J7438" s="74">
        <f>計算過程!D7435</f>
        <v>0</v>
      </c>
      <c r="K7438" s="74">
        <f>計算過程!I7435</f>
        <v>0</v>
      </c>
      <c r="L7438" s="74">
        <f>計算過程!J7435</f>
        <v>0</v>
      </c>
      <c r="M7438" s="74">
        <f>計算過程!K7435</f>
        <v>0</v>
      </c>
      <c r="N7438" s="75">
        <f>計算過程!Q7435</f>
        <v>0</v>
      </c>
    </row>
    <row r="7439" spans="8:14">
      <c r="H7439" s="38">
        <v>41949</v>
      </c>
      <c r="I7439" s="39" t="s">
        <v>163</v>
      </c>
      <c r="J7439" s="74">
        <f>計算過程!D7436</f>
        <v>0</v>
      </c>
      <c r="K7439" s="74">
        <f>計算過程!I7436</f>
        <v>0</v>
      </c>
      <c r="L7439" s="74">
        <f>計算過程!J7436</f>
        <v>0</v>
      </c>
      <c r="M7439" s="74">
        <f>計算過程!K7436</f>
        <v>0</v>
      </c>
      <c r="N7439" s="75">
        <f>計算過程!Q7436</f>
        <v>0</v>
      </c>
    </row>
    <row r="7440" spans="8:14">
      <c r="H7440" s="38">
        <v>41949</v>
      </c>
      <c r="I7440" s="39" t="s">
        <v>164</v>
      </c>
      <c r="J7440" s="74">
        <f>計算過程!D7437</f>
        <v>0</v>
      </c>
      <c r="K7440" s="74">
        <f>計算過程!I7437</f>
        <v>0</v>
      </c>
      <c r="L7440" s="74">
        <f>計算過程!J7437</f>
        <v>0</v>
      </c>
      <c r="M7440" s="74">
        <f>計算過程!K7437</f>
        <v>0</v>
      </c>
      <c r="N7440" s="75">
        <f>計算過程!Q7437</f>
        <v>0</v>
      </c>
    </row>
    <row r="7441" spans="8:14">
      <c r="H7441" s="38">
        <v>41949</v>
      </c>
      <c r="I7441" s="39" t="s">
        <v>165</v>
      </c>
      <c r="J7441" s="74">
        <f>計算過程!D7438</f>
        <v>0</v>
      </c>
      <c r="K7441" s="74">
        <f>計算過程!I7438</f>
        <v>0</v>
      </c>
      <c r="L7441" s="74">
        <f>計算過程!J7438</f>
        <v>0</v>
      </c>
      <c r="M7441" s="74">
        <f>計算過程!K7438</f>
        <v>0</v>
      </c>
      <c r="N7441" s="75">
        <f>計算過程!Q7438</f>
        <v>0</v>
      </c>
    </row>
    <row r="7442" spans="8:14">
      <c r="H7442" s="38">
        <v>41949</v>
      </c>
      <c r="I7442" s="39" t="s">
        <v>166</v>
      </c>
      <c r="J7442" s="74">
        <f>計算過程!D7439</f>
        <v>0</v>
      </c>
      <c r="K7442" s="74">
        <f>計算過程!I7439</f>
        <v>0</v>
      </c>
      <c r="L7442" s="74">
        <f>計算過程!J7439</f>
        <v>0</v>
      </c>
      <c r="M7442" s="74">
        <f>計算過程!K7439</f>
        <v>0</v>
      </c>
      <c r="N7442" s="75">
        <f>計算過程!Q7439</f>
        <v>0</v>
      </c>
    </row>
    <row r="7443" spans="8:14">
      <c r="H7443" s="38">
        <v>41949</v>
      </c>
      <c r="I7443" s="39" t="s">
        <v>167</v>
      </c>
      <c r="J7443" s="74">
        <f>計算過程!D7440</f>
        <v>0</v>
      </c>
      <c r="K7443" s="74">
        <f>計算過程!I7440</f>
        <v>0</v>
      </c>
      <c r="L7443" s="74">
        <f>計算過程!J7440</f>
        <v>0</v>
      </c>
      <c r="M7443" s="74">
        <f>計算過程!K7440</f>
        <v>0</v>
      </c>
      <c r="N7443" s="75">
        <f>計算過程!Q7440</f>
        <v>0</v>
      </c>
    </row>
    <row r="7444" spans="8:14">
      <c r="H7444" s="38">
        <v>41949</v>
      </c>
      <c r="I7444" s="39" t="s">
        <v>168</v>
      </c>
      <c r="J7444" s="74">
        <f>計算過程!D7441</f>
        <v>0</v>
      </c>
      <c r="K7444" s="74">
        <f>計算過程!I7441</f>
        <v>0</v>
      </c>
      <c r="L7444" s="74">
        <f>計算過程!J7441</f>
        <v>0</v>
      </c>
      <c r="M7444" s="74">
        <f>計算過程!K7441</f>
        <v>0</v>
      </c>
      <c r="N7444" s="75">
        <f>計算過程!Q7441</f>
        <v>0</v>
      </c>
    </row>
    <row r="7445" spans="8:14">
      <c r="H7445" s="38">
        <v>41949</v>
      </c>
      <c r="I7445" s="39" t="s">
        <v>169</v>
      </c>
      <c r="J7445" s="74">
        <f>計算過程!D7442</f>
        <v>0</v>
      </c>
      <c r="K7445" s="74">
        <f>計算過程!I7442</f>
        <v>0</v>
      </c>
      <c r="L7445" s="74">
        <f>計算過程!J7442</f>
        <v>0</v>
      </c>
      <c r="M7445" s="74">
        <f>計算過程!K7442</f>
        <v>0</v>
      </c>
      <c r="N7445" s="75">
        <f>計算過程!Q7442</f>
        <v>0</v>
      </c>
    </row>
    <row r="7446" spans="8:14">
      <c r="H7446" s="38">
        <v>41949</v>
      </c>
      <c r="I7446" s="39" t="s">
        <v>170</v>
      </c>
      <c r="J7446" s="74">
        <f>計算過程!D7443</f>
        <v>0</v>
      </c>
      <c r="K7446" s="74">
        <f>計算過程!I7443</f>
        <v>0</v>
      </c>
      <c r="L7446" s="74">
        <f>計算過程!J7443</f>
        <v>0</v>
      </c>
      <c r="M7446" s="74">
        <f>計算過程!K7443</f>
        <v>0</v>
      </c>
      <c r="N7446" s="75">
        <f>計算過程!Q7443</f>
        <v>0</v>
      </c>
    </row>
    <row r="7447" spans="8:14">
      <c r="H7447" s="38">
        <v>41949</v>
      </c>
      <c r="I7447" s="39" t="s">
        <v>171</v>
      </c>
      <c r="J7447" s="74">
        <f>計算過程!D7444</f>
        <v>0</v>
      </c>
      <c r="K7447" s="74">
        <f>計算過程!I7444</f>
        <v>0</v>
      </c>
      <c r="L7447" s="74">
        <f>計算過程!J7444</f>
        <v>0</v>
      </c>
      <c r="M7447" s="74">
        <f>計算過程!K7444</f>
        <v>0</v>
      </c>
      <c r="N7447" s="75">
        <f>計算過程!Q7444</f>
        <v>0</v>
      </c>
    </row>
    <row r="7448" spans="8:14">
      <c r="H7448" s="38">
        <v>41949</v>
      </c>
      <c r="I7448" s="39" t="s">
        <v>172</v>
      </c>
      <c r="J7448" s="74">
        <f>計算過程!D7445</f>
        <v>0</v>
      </c>
      <c r="K7448" s="74">
        <f>計算過程!I7445</f>
        <v>0</v>
      </c>
      <c r="L7448" s="74">
        <f>計算過程!J7445</f>
        <v>0</v>
      </c>
      <c r="M7448" s="74">
        <f>計算過程!K7445</f>
        <v>0</v>
      </c>
      <c r="N7448" s="75">
        <f>計算過程!Q7445</f>
        <v>0</v>
      </c>
    </row>
    <row r="7449" spans="8:14">
      <c r="H7449" s="38">
        <v>41950</v>
      </c>
      <c r="I7449" s="39" t="s">
        <v>149</v>
      </c>
      <c r="J7449" s="74">
        <f>計算過程!D7446</f>
        <v>0</v>
      </c>
      <c r="K7449" s="74">
        <f>計算過程!I7446</f>
        <v>0</v>
      </c>
      <c r="L7449" s="74">
        <f>計算過程!J7446</f>
        <v>0</v>
      </c>
      <c r="M7449" s="74">
        <f>計算過程!K7446</f>
        <v>0</v>
      </c>
      <c r="N7449" s="75">
        <f>計算過程!Q7446</f>
        <v>0</v>
      </c>
    </row>
    <row r="7450" spans="8:14">
      <c r="H7450" s="38">
        <v>41950</v>
      </c>
      <c r="I7450" s="39" t="s">
        <v>150</v>
      </c>
      <c r="J7450" s="74">
        <f>計算過程!D7447</f>
        <v>0</v>
      </c>
      <c r="K7450" s="74">
        <f>計算過程!I7447</f>
        <v>0</v>
      </c>
      <c r="L7450" s="74">
        <f>計算過程!J7447</f>
        <v>0</v>
      </c>
      <c r="M7450" s="74">
        <f>計算過程!K7447</f>
        <v>0</v>
      </c>
      <c r="N7450" s="75">
        <f>計算過程!Q7447</f>
        <v>0</v>
      </c>
    </row>
    <row r="7451" spans="8:14">
      <c r="H7451" s="38">
        <v>41950</v>
      </c>
      <c r="I7451" s="39" t="s">
        <v>151</v>
      </c>
      <c r="J7451" s="74">
        <f>計算過程!D7448</f>
        <v>0</v>
      </c>
      <c r="K7451" s="74">
        <f>計算過程!I7448</f>
        <v>0</v>
      </c>
      <c r="L7451" s="74">
        <f>計算過程!J7448</f>
        <v>0</v>
      </c>
      <c r="M7451" s="74">
        <f>計算過程!K7448</f>
        <v>0</v>
      </c>
      <c r="N7451" s="75">
        <f>計算過程!Q7448</f>
        <v>0</v>
      </c>
    </row>
    <row r="7452" spans="8:14">
      <c r="H7452" s="38">
        <v>41950</v>
      </c>
      <c r="I7452" s="39" t="s">
        <v>152</v>
      </c>
      <c r="J7452" s="74">
        <f>計算過程!D7449</f>
        <v>0</v>
      </c>
      <c r="K7452" s="74">
        <f>計算過程!I7449</f>
        <v>0</v>
      </c>
      <c r="L7452" s="74">
        <f>計算過程!J7449</f>
        <v>0</v>
      </c>
      <c r="M7452" s="74">
        <f>計算過程!K7449</f>
        <v>0</v>
      </c>
      <c r="N7452" s="75">
        <f>計算過程!Q7449</f>
        <v>0</v>
      </c>
    </row>
    <row r="7453" spans="8:14">
      <c r="H7453" s="38">
        <v>41950</v>
      </c>
      <c r="I7453" s="39" t="s">
        <v>153</v>
      </c>
      <c r="J7453" s="74">
        <f>計算過程!D7450</f>
        <v>0</v>
      </c>
      <c r="K7453" s="74">
        <f>計算過程!I7450</f>
        <v>0</v>
      </c>
      <c r="L7453" s="74">
        <f>計算過程!J7450</f>
        <v>0</v>
      </c>
      <c r="M7453" s="74">
        <f>計算過程!K7450</f>
        <v>0</v>
      </c>
      <c r="N7453" s="75">
        <f>計算過程!Q7450</f>
        <v>0</v>
      </c>
    </row>
    <row r="7454" spans="8:14">
      <c r="H7454" s="38">
        <v>41950</v>
      </c>
      <c r="I7454" s="39" t="s">
        <v>154</v>
      </c>
      <c r="J7454" s="74">
        <f>計算過程!D7451</f>
        <v>0</v>
      </c>
      <c r="K7454" s="74">
        <f>計算過程!I7451</f>
        <v>0</v>
      </c>
      <c r="L7454" s="74">
        <f>計算過程!J7451</f>
        <v>0</v>
      </c>
      <c r="M7454" s="74">
        <f>計算過程!K7451</f>
        <v>0</v>
      </c>
      <c r="N7454" s="75">
        <f>計算過程!Q7451</f>
        <v>0</v>
      </c>
    </row>
    <row r="7455" spans="8:14">
      <c r="H7455" s="38">
        <v>41950</v>
      </c>
      <c r="I7455" s="39" t="s">
        <v>155</v>
      </c>
      <c r="J7455" s="74">
        <f>計算過程!D7452</f>
        <v>0</v>
      </c>
      <c r="K7455" s="74">
        <f>計算過程!I7452</f>
        <v>0</v>
      </c>
      <c r="L7455" s="74">
        <f>計算過程!J7452</f>
        <v>0</v>
      </c>
      <c r="M7455" s="74">
        <f>計算過程!K7452</f>
        <v>0</v>
      </c>
      <c r="N7455" s="75">
        <f>計算過程!Q7452</f>
        <v>0</v>
      </c>
    </row>
    <row r="7456" spans="8:14">
      <c r="H7456" s="38">
        <v>41950</v>
      </c>
      <c r="I7456" s="39" t="s">
        <v>156</v>
      </c>
      <c r="J7456" s="74">
        <f>計算過程!D7453</f>
        <v>0</v>
      </c>
      <c r="K7456" s="74">
        <f>計算過程!I7453</f>
        <v>0</v>
      </c>
      <c r="L7456" s="74">
        <f>計算過程!J7453</f>
        <v>0</v>
      </c>
      <c r="M7456" s="74">
        <f>計算過程!K7453</f>
        <v>0</v>
      </c>
      <c r="N7456" s="75">
        <f>計算過程!Q7453</f>
        <v>0</v>
      </c>
    </row>
    <row r="7457" spans="8:14">
      <c r="H7457" s="38">
        <v>41950</v>
      </c>
      <c r="I7457" s="39" t="s">
        <v>157</v>
      </c>
      <c r="J7457" s="74">
        <f>計算過程!D7454</f>
        <v>0</v>
      </c>
      <c r="K7457" s="74">
        <f>計算過程!I7454</f>
        <v>0</v>
      </c>
      <c r="L7457" s="74">
        <f>計算過程!J7454</f>
        <v>0</v>
      </c>
      <c r="M7457" s="74">
        <f>計算過程!K7454</f>
        <v>0</v>
      </c>
      <c r="N7457" s="75">
        <f>計算過程!Q7454</f>
        <v>0</v>
      </c>
    </row>
    <row r="7458" spans="8:14">
      <c r="H7458" s="38">
        <v>41950</v>
      </c>
      <c r="I7458" s="39" t="s">
        <v>158</v>
      </c>
      <c r="J7458" s="74">
        <f>計算過程!D7455</f>
        <v>0</v>
      </c>
      <c r="K7458" s="74">
        <f>計算過程!I7455</f>
        <v>0</v>
      </c>
      <c r="L7458" s="74">
        <f>計算過程!J7455</f>
        <v>0</v>
      </c>
      <c r="M7458" s="74">
        <f>計算過程!K7455</f>
        <v>0</v>
      </c>
      <c r="N7458" s="75">
        <f>計算過程!Q7455</f>
        <v>0</v>
      </c>
    </row>
    <row r="7459" spans="8:14">
      <c r="H7459" s="38">
        <v>41950</v>
      </c>
      <c r="I7459" s="39" t="s">
        <v>159</v>
      </c>
      <c r="J7459" s="74">
        <f>計算過程!D7456</f>
        <v>0</v>
      </c>
      <c r="K7459" s="74">
        <f>計算過程!I7456</f>
        <v>0</v>
      </c>
      <c r="L7459" s="74">
        <f>計算過程!J7456</f>
        <v>0</v>
      </c>
      <c r="M7459" s="74">
        <f>計算過程!K7456</f>
        <v>0</v>
      </c>
      <c r="N7459" s="75">
        <f>計算過程!Q7456</f>
        <v>0</v>
      </c>
    </row>
    <row r="7460" spans="8:14">
      <c r="H7460" s="38">
        <v>41950</v>
      </c>
      <c r="I7460" s="39" t="s">
        <v>160</v>
      </c>
      <c r="J7460" s="74">
        <f>計算過程!D7457</f>
        <v>0</v>
      </c>
      <c r="K7460" s="74">
        <f>計算過程!I7457</f>
        <v>0</v>
      </c>
      <c r="L7460" s="74">
        <f>計算過程!J7457</f>
        <v>0</v>
      </c>
      <c r="M7460" s="74">
        <f>計算過程!K7457</f>
        <v>0</v>
      </c>
      <c r="N7460" s="75">
        <f>計算過程!Q7457</f>
        <v>0</v>
      </c>
    </row>
    <row r="7461" spans="8:14">
      <c r="H7461" s="38">
        <v>41950</v>
      </c>
      <c r="I7461" s="39" t="s">
        <v>161</v>
      </c>
      <c r="J7461" s="74">
        <f>計算過程!D7458</f>
        <v>0</v>
      </c>
      <c r="K7461" s="74">
        <f>計算過程!I7458</f>
        <v>0</v>
      </c>
      <c r="L7461" s="74">
        <f>計算過程!J7458</f>
        <v>0</v>
      </c>
      <c r="M7461" s="74">
        <f>計算過程!K7458</f>
        <v>0</v>
      </c>
      <c r="N7461" s="75">
        <f>計算過程!Q7458</f>
        <v>0</v>
      </c>
    </row>
    <row r="7462" spans="8:14">
      <c r="H7462" s="38">
        <v>41950</v>
      </c>
      <c r="I7462" s="39" t="s">
        <v>162</v>
      </c>
      <c r="J7462" s="74">
        <f>計算過程!D7459</f>
        <v>0</v>
      </c>
      <c r="K7462" s="74">
        <f>計算過程!I7459</f>
        <v>0</v>
      </c>
      <c r="L7462" s="74">
        <f>計算過程!J7459</f>
        <v>0</v>
      </c>
      <c r="M7462" s="74">
        <f>計算過程!K7459</f>
        <v>0</v>
      </c>
      <c r="N7462" s="75">
        <f>計算過程!Q7459</f>
        <v>0</v>
      </c>
    </row>
    <row r="7463" spans="8:14">
      <c r="H7463" s="38">
        <v>41950</v>
      </c>
      <c r="I7463" s="39" t="s">
        <v>163</v>
      </c>
      <c r="J7463" s="74">
        <f>計算過程!D7460</f>
        <v>0</v>
      </c>
      <c r="K7463" s="74">
        <f>計算過程!I7460</f>
        <v>0</v>
      </c>
      <c r="L7463" s="74">
        <f>計算過程!J7460</f>
        <v>0</v>
      </c>
      <c r="M7463" s="74">
        <f>計算過程!K7460</f>
        <v>0</v>
      </c>
      <c r="N7463" s="75">
        <f>計算過程!Q7460</f>
        <v>0</v>
      </c>
    </row>
    <row r="7464" spans="8:14">
      <c r="H7464" s="38">
        <v>41950</v>
      </c>
      <c r="I7464" s="39" t="s">
        <v>164</v>
      </c>
      <c r="J7464" s="74">
        <f>計算過程!D7461</f>
        <v>0</v>
      </c>
      <c r="K7464" s="74">
        <f>計算過程!I7461</f>
        <v>0</v>
      </c>
      <c r="L7464" s="74">
        <f>計算過程!J7461</f>
        <v>0</v>
      </c>
      <c r="M7464" s="74">
        <f>計算過程!K7461</f>
        <v>0</v>
      </c>
      <c r="N7464" s="75">
        <f>計算過程!Q7461</f>
        <v>0</v>
      </c>
    </row>
    <row r="7465" spans="8:14">
      <c r="H7465" s="38">
        <v>41950</v>
      </c>
      <c r="I7465" s="39" t="s">
        <v>165</v>
      </c>
      <c r="J7465" s="74">
        <f>計算過程!D7462</f>
        <v>0</v>
      </c>
      <c r="K7465" s="74">
        <f>計算過程!I7462</f>
        <v>0</v>
      </c>
      <c r="L7465" s="74">
        <f>計算過程!J7462</f>
        <v>0</v>
      </c>
      <c r="M7465" s="74">
        <f>計算過程!K7462</f>
        <v>0</v>
      </c>
      <c r="N7465" s="75">
        <f>計算過程!Q7462</f>
        <v>0</v>
      </c>
    </row>
    <row r="7466" spans="8:14">
      <c r="H7466" s="38">
        <v>41950</v>
      </c>
      <c r="I7466" s="39" t="s">
        <v>166</v>
      </c>
      <c r="J7466" s="74">
        <f>計算過程!D7463</f>
        <v>0</v>
      </c>
      <c r="K7466" s="74">
        <f>計算過程!I7463</f>
        <v>0</v>
      </c>
      <c r="L7466" s="74">
        <f>計算過程!J7463</f>
        <v>0</v>
      </c>
      <c r="M7466" s="74">
        <f>計算過程!K7463</f>
        <v>0</v>
      </c>
      <c r="N7466" s="75">
        <f>計算過程!Q7463</f>
        <v>0</v>
      </c>
    </row>
    <row r="7467" spans="8:14">
      <c r="H7467" s="38">
        <v>41950</v>
      </c>
      <c r="I7467" s="39" t="s">
        <v>167</v>
      </c>
      <c r="J7467" s="74">
        <f>計算過程!D7464</f>
        <v>0</v>
      </c>
      <c r="K7467" s="74">
        <f>計算過程!I7464</f>
        <v>0</v>
      </c>
      <c r="L7467" s="74">
        <f>計算過程!J7464</f>
        <v>0</v>
      </c>
      <c r="M7467" s="74">
        <f>計算過程!K7464</f>
        <v>0</v>
      </c>
      <c r="N7467" s="75">
        <f>計算過程!Q7464</f>
        <v>0</v>
      </c>
    </row>
    <row r="7468" spans="8:14">
      <c r="H7468" s="38">
        <v>41950</v>
      </c>
      <c r="I7468" s="39" t="s">
        <v>168</v>
      </c>
      <c r="J7468" s="74">
        <f>計算過程!D7465</f>
        <v>0</v>
      </c>
      <c r="K7468" s="74">
        <f>計算過程!I7465</f>
        <v>0</v>
      </c>
      <c r="L7468" s="74">
        <f>計算過程!J7465</f>
        <v>0</v>
      </c>
      <c r="M7468" s="74">
        <f>計算過程!K7465</f>
        <v>0</v>
      </c>
      <c r="N7468" s="75">
        <f>計算過程!Q7465</f>
        <v>0</v>
      </c>
    </row>
    <row r="7469" spans="8:14">
      <c r="H7469" s="38">
        <v>41950</v>
      </c>
      <c r="I7469" s="39" t="s">
        <v>169</v>
      </c>
      <c r="J7469" s="74">
        <f>計算過程!D7466</f>
        <v>0</v>
      </c>
      <c r="K7469" s="74">
        <f>計算過程!I7466</f>
        <v>0</v>
      </c>
      <c r="L7469" s="74">
        <f>計算過程!J7466</f>
        <v>0</v>
      </c>
      <c r="M7469" s="74">
        <f>計算過程!K7466</f>
        <v>0</v>
      </c>
      <c r="N7469" s="75">
        <f>計算過程!Q7466</f>
        <v>0</v>
      </c>
    </row>
    <row r="7470" spans="8:14">
      <c r="H7470" s="38">
        <v>41950</v>
      </c>
      <c r="I7470" s="39" t="s">
        <v>170</v>
      </c>
      <c r="J7470" s="74">
        <f>計算過程!D7467</f>
        <v>0</v>
      </c>
      <c r="K7470" s="74">
        <f>計算過程!I7467</f>
        <v>0</v>
      </c>
      <c r="L7470" s="74">
        <f>計算過程!J7467</f>
        <v>0</v>
      </c>
      <c r="M7470" s="74">
        <f>計算過程!K7467</f>
        <v>0</v>
      </c>
      <c r="N7470" s="75">
        <f>計算過程!Q7467</f>
        <v>0</v>
      </c>
    </row>
    <row r="7471" spans="8:14">
      <c r="H7471" s="38">
        <v>41950</v>
      </c>
      <c r="I7471" s="39" t="s">
        <v>171</v>
      </c>
      <c r="J7471" s="74">
        <f>計算過程!D7468</f>
        <v>0</v>
      </c>
      <c r="K7471" s="74">
        <f>計算過程!I7468</f>
        <v>0</v>
      </c>
      <c r="L7471" s="74">
        <f>計算過程!J7468</f>
        <v>0</v>
      </c>
      <c r="M7471" s="74">
        <f>計算過程!K7468</f>
        <v>0</v>
      </c>
      <c r="N7471" s="75">
        <f>計算過程!Q7468</f>
        <v>0</v>
      </c>
    </row>
    <row r="7472" spans="8:14">
      <c r="H7472" s="38">
        <v>41950</v>
      </c>
      <c r="I7472" s="39" t="s">
        <v>172</v>
      </c>
      <c r="J7472" s="74">
        <f>計算過程!D7469</f>
        <v>0</v>
      </c>
      <c r="K7472" s="74">
        <f>計算過程!I7469</f>
        <v>0</v>
      </c>
      <c r="L7472" s="74">
        <f>計算過程!J7469</f>
        <v>0</v>
      </c>
      <c r="M7472" s="74">
        <f>計算過程!K7469</f>
        <v>0</v>
      </c>
      <c r="N7472" s="75">
        <f>計算過程!Q7469</f>
        <v>0</v>
      </c>
    </row>
    <row r="7473" spans="8:14">
      <c r="H7473" s="38">
        <v>41951</v>
      </c>
      <c r="I7473" s="39" t="s">
        <v>149</v>
      </c>
      <c r="J7473" s="74">
        <f>計算過程!D7470</f>
        <v>0</v>
      </c>
      <c r="K7473" s="74">
        <f>計算過程!I7470</f>
        <v>0</v>
      </c>
      <c r="L7473" s="74">
        <f>計算過程!J7470</f>
        <v>0</v>
      </c>
      <c r="M7473" s="74">
        <f>計算過程!K7470</f>
        <v>0</v>
      </c>
      <c r="N7473" s="75">
        <f>計算過程!Q7470</f>
        <v>0</v>
      </c>
    </row>
    <row r="7474" spans="8:14">
      <c r="H7474" s="38">
        <v>41951</v>
      </c>
      <c r="I7474" s="39" t="s">
        <v>150</v>
      </c>
      <c r="J7474" s="74">
        <f>計算過程!D7471</f>
        <v>0</v>
      </c>
      <c r="K7474" s="74">
        <f>計算過程!I7471</f>
        <v>0</v>
      </c>
      <c r="L7474" s="74">
        <f>計算過程!J7471</f>
        <v>0</v>
      </c>
      <c r="M7474" s="74">
        <f>計算過程!K7471</f>
        <v>0</v>
      </c>
      <c r="N7474" s="75">
        <f>計算過程!Q7471</f>
        <v>0</v>
      </c>
    </row>
    <row r="7475" spans="8:14">
      <c r="H7475" s="38">
        <v>41951</v>
      </c>
      <c r="I7475" s="39" t="s">
        <v>151</v>
      </c>
      <c r="J7475" s="74">
        <f>計算過程!D7472</f>
        <v>0</v>
      </c>
      <c r="K7475" s="74">
        <f>計算過程!I7472</f>
        <v>0</v>
      </c>
      <c r="L7475" s="74">
        <f>計算過程!J7472</f>
        <v>0</v>
      </c>
      <c r="M7475" s="74">
        <f>計算過程!K7472</f>
        <v>0</v>
      </c>
      <c r="N7475" s="75">
        <f>計算過程!Q7472</f>
        <v>0</v>
      </c>
    </row>
    <row r="7476" spans="8:14">
      <c r="H7476" s="38">
        <v>41951</v>
      </c>
      <c r="I7476" s="39" t="s">
        <v>152</v>
      </c>
      <c r="J7476" s="74">
        <f>計算過程!D7473</f>
        <v>0</v>
      </c>
      <c r="K7476" s="74">
        <f>計算過程!I7473</f>
        <v>0</v>
      </c>
      <c r="L7476" s="74">
        <f>計算過程!J7473</f>
        <v>0</v>
      </c>
      <c r="M7476" s="74">
        <f>計算過程!K7473</f>
        <v>0</v>
      </c>
      <c r="N7476" s="75">
        <f>計算過程!Q7473</f>
        <v>0</v>
      </c>
    </row>
    <row r="7477" spans="8:14">
      <c r="H7477" s="38">
        <v>41951</v>
      </c>
      <c r="I7477" s="39" t="s">
        <v>153</v>
      </c>
      <c r="J7477" s="74">
        <f>計算過程!D7474</f>
        <v>0</v>
      </c>
      <c r="K7477" s="74">
        <f>計算過程!I7474</f>
        <v>0</v>
      </c>
      <c r="L7477" s="74">
        <f>計算過程!J7474</f>
        <v>0</v>
      </c>
      <c r="M7477" s="74">
        <f>計算過程!K7474</f>
        <v>0</v>
      </c>
      <c r="N7477" s="75">
        <f>計算過程!Q7474</f>
        <v>0</v>
      </c>
    </row>
    <row r="7478" spans="8:14">
      <c r="H7478" s="38">
        <v>41951</v>
      </c>
      <c r="I7478" s="39" t="s">
        <v>154</v>
      </c>
      <c r="J7478" s="74">
        <f>計算過程!D7475</f>
        <v>0</v>
      </c>
      <c r="K7478" s="74">
        <f>計算過程!I7475</f>
        <v>0</v>
      </c>
      <c r="L7478" s="74">
        <f>計算過程!J7475</f>
        <v>0</v>
      </c>
      <c r="M7478" s="74">
        <f>計算過程!K7475</f>
        <v>0</v>
      </c>
      <c r="N7478" s="75">
        <f>計算過程!Q7475</f>
        <v>0</v>
      </c>
    </row>
    <row r="7479" spans="8:14">
      <c r="H7479" s="38">
        <v>41951</v>
      </c>
      <c r="I7479" s="39" t="s">
        <v>155</v>
      </c>
      <c r="J7479" s="74">
        <f>計算過程!D7476</f>
        <v>0</v>
      </c>
      <c r="K7479" s="74">
        <f>計算過程!I7476</f>
        <v>0</v>
      </c>
      <c r="L7479" s="74">
        <f>計算過程!J7476</f>
        <v>0</v>
      </c>
      <c r="M7479" s="74">
        <f>計算過程!K7476</f>
        <v>0</v>
      </c>
      <c r="N7479" s="75">
        <f>計算過程!Q7476</f>
        <v>0</v>
      </c>
    </row>
    <row r="7480" spans="8:14">
      <c r="H7480" s="38">
        <v>41951</v>
      </c>
      <c r="I7480" s="39" t="s">
        <v>156</v>
      </c>
      <c r="J7480" s="74">
        <f>計算過程!D7477</f>
        <v>0</v>
      </c>
      <c r="K7480" s="74">
        <f>計算過程!I7477</f>
        <v>0</v>
      </c>
      <c r="L7480" s="74">
        <f>計算過程!J7477</f>
        <v>0</v>
      </c>
      <c r="M7480" s="74">
        <f>計算過程!K7477</f>
        <v>0</v>
      </c>
      <c r="N7480" s="75">
        <f>計算過程!Q7477</f>
        <v>0</v>
      </c>
    </row>
    <row r="7481" spans="8:14">
      <c r="H7481" s="38">
        <v>41951</v>
      </c>
      <c r="I7481" s="39" t="s">
        <v>157</v>
      </c>
      <c r="J7481" s="74">
        <f>計算過程!D7478</f>
        <v>0</v>
      </c>
      <c r="K7481" s="74">
        <f>計算過程!I7478</f>
        <v>0</v>
      </c>
      <c r="L7481" s="74">
        <f>計算過程!J7478</f>
        <v>0</v>
      </c>
      <c r="M7481" s="74">
        <f>計算過程!K7478</f>
        <v>0</v>
      </c>
      <c r="N7481" s="75">
        <f>計算過程!Q7478</f>
        <v>0</v>
      </c>
    </row>
    <row r="7482" spans="8:14">
      <c r="H7482" s="38">
        <v>41951</v>
      </c>
      <c r="I7482" s="39" t="s">
        <v>158</v>
      </c>
      <c r="J7482" s="74">
        <f>計算過程!D7479</f>
        <v>0</v>
      </c>
      <c r="K7482" s="74">
        <f>計算過程!I7479</f>
        <v>0</v>
      </c>
      <c r="L7482" s="74">
        <f>計算過程!J7479</f>
        <v>0</v>
      </c>
      <c r="M7482" s="74">
        <f>計算過程!K7479</f>
        <v>0</v>
      </c>
      <c r="N7482" s="75">
        <f>計算過程!Q7479</f>
        <v>0</v>
      </c>
    </row>
    <row r="7483" spans="8:14">
      <c r="H7483" s="38">
        <v>41951</v>
      </c>
      <c r="I7483" s="39" t="s">
        <v>159</v>
      </c>
      <c r="J7483" s="74">
        <f>計算過程!D7480</f>
        <v>0</v>
      </c>
      <c r="K7483" s="74">
        <f>計算過程!I7480</f>
        <v>0</v>
      </c>
      <c r="L7483" s="74">
        <f>計算過程!J7480</f>
        <v>0</v>
      </c>
      <c r="M7483" s="74">
        <f>計算過程!K7480</f>
        <v>0</v>
      </c>
      <c r="N7483" s="75">
        <f>計算過程!Q7480</f>
        <v>0</v>
      </c>
    </row>
    <row r="7484" spans="8:14">
      <c r="H7484" s="38">
        <v>41951</v>
      </c>
      <c r="I7484" s="39" t="s">
        <v>160</v>
      </c>
      <c r="J7484" s="74">
        <f>計算過程!D7481</f>
        <v>0</v>
      </c>
      <c r="K7484" s="74">
        <f>計算過程!I7481</f>
        <v>0</v>
      </c>
      <c r="L7484" s="74">
        <f>計算過程!J7481</f>
        <v>0</v>
      </c>
      <c r="M7484" s="74">
        <f>計算過程!K7481</f>
        <v>0</v>
      </c>
      <c r="N7484" s="75">
        <f>計算過程!Q7481</f>
        <v>0</v>
      </c>
    </row>
    <row r="7485" spans="8:14">
      <c r="H7485" s="38">
        <v>41951</v>
      </c>
      <c r="I7485" s="39" t="s">
        <v>161</v>
      </c>
      <c r="J7485" s="74">
        <f>計算過程!D7482</f>
        <v>0</v>
      </c>
      <c r="K7485" s="74">
        <f>計算過程!I7482</f>
        <v>0</v>
      </c>
      <c r="L7485" s="74">
        <f>計算過程!J7482</f>
        <v>0</v>
      </c>
      <c r="M7485" s="74">
        <f>計算過程!K7482</f>
        <v>0</v>
      </c>
      <c r="N7485" s="75">
        <f>計算過程!Q7482</f>
        <v>0</v>
      </c>
    </row>
    <row r="7486" spans="8:14">
      <c r="H7486" s="38">
        <v>41951</v>
      </c>
      <c r="I7486" s="39" t="s">
        <v>162</v>
      </c>
      <c r="J7486" s="74">
        <f>計算過程!D7483</f>
        <v>0</v>
      </c>
      <c r="K7486" s="74">
        <f>計算過程!I7483</f>
        <v>0</v>
      </c>
      <c r="L7486" s="74">
        <f>計算過程!J7483</f>
        <v>0</v>
      </c>
      <c r="M7486" s="74">
        <f>計算過程!K7483</f>
        <v>0</v>
      </c>
      <c r="N7486" s="75">
        <f>計算過程!Q7483</f>
        <v>0</v>
      </c>
    </row>
    <row r="7487" spans="8:14">
      <c r="H7487" s="38">
        <v>41951</v>
      </c>
      <c r="I7487" s="39" t="s">
        <v>163</v>
      </c>
      <c r="J7487" s="74">
        <f>計算過程!D7484</f>
        <v>0</v>
      </c>
      <c r="K7487" s="74">
        <f>計算過程!I7484</f>
        <v>0</v>
      </c>
      <c r="L7487" s="74">
        <f>計算過程!J7484</f>
        <v>0</v>
      </c>
      <c r="M7487" s="74">
        <f>計算過程!K7484</f>
        <v>0</v>
      </c>
      <c r="N7487" s="75">
        <f>計算過程!Q7484</f>
        <v>0</v>
      </c>
    </row>
    <row r="7488" spans="8:14">
      <c r="H7488" s="38">
        <v>41951</v>
      </c>
      <c r="I7488" s="39" t="s">
        <v>164</v>
      </c>
      <c r="J7488" s="74">
        <f>計算過程!D7485</f>
        <v>0</v>
      </c>
      <c r="K7488" s="74">
        <f>計算過程!I7485</f>
        <v>0</v>
      </c>
      <c r="L7488" s="74">
        <f>計算過程!J7485</f>
        <v>0</v>
      </c>
      <c r="M7488" s="74">
        <f>計算過程!K7485</f>
        <v>0</v>
      </c>
      <c r="N7488" s="75">
        <f>計算過程!Q7485</f>
        <v>0</v>
      </c>
    </row>
    <row r="7489" spans="8:14">
      <c r="H7489" s="38">
        <v>41951</v>
      </c>
      <c r="I7489" s="39" t="s">
        <v>165</v>
      </c>
      <c r="J7489" s="74">
        <f>計算過程!D7486</f>
        <v>0</v>
      </c>
      <c r="K7489" s="74">
        <f>計算過程!I7486</f>
        <v>0</v>
      </c>
      <c r="L7489" s="74">
        <f>計算過程!J7486</f>
        <v>0</v>
      </c>
      <c r="M7489" s="74">
        <f>計算過程!K7486</f>
        <v>0</v>
      </c>
      <c r="N7489" s="75">
        <f>計算過程!Q7486</f>
        <v>0</v>
      </c>
    </row>
    <row r="7490" spans="8:14">
      <c r="H7490" s="38">
        <v>41951</v>
      </c>
      <c r="I7490" s="39" t="s">
        <v>166</v>
      </c>
      <c r="J7490" s="74">
        <f>計算過程!D7487</f>
        <v>0</v>
      </c>
      <c r="K7490" s="74">
        <f>計算過程!I7487</f>
        <v>0</v>
      </c>
      <c r="L7490" s="74">
        <f>計算過程!J7487</f>
        <v>0</v>
      </c>
      <c r="M7490" s="74">
        <f>計算過程!K7487</f>
        <v>0</v>
      </c>
      <c r="N7490" s="75">
        <f>計算過程!Q7487</f>
        <v>0</v>
      </c>
    </row>
    <row r="7491" spans="8:14">
      <c r="H7491" s="38">
        <v>41951</v>
      </c>
      <c r="I7491" s="39" t="s">
        <v>167</v>
      </c>
      <c r="J7491" s="74">
        <f>計算過程!D7488</f>
        <v>0</v>
      </c>
      <c r="K7491" s="74">
        <f>計算過程!I7488</f>
        <v>0</v>
      </c>
      <c r="L7491" s="74">
        <f>計算過程!J7488</f>
        <v>0</v>
      </c>
      <c r="M7491" s="74">
        <f>計算過程!K7488</f>
        <v>0</v>
      </c>
      <c r="N7491" s="75">
        <f>計算過程!Q7488</f>
        <v>0</v>
      </c>
    </row>
    <row r="7492" spans="8:14">
      <c r="H7492" s="38">
        <v>41951</v>
      </c>
      <c r="I7492" s="39" t="s">
        <v>168</v>
      </c>
      <c r="J7492" s="74">
        <f>計算過程!D7489</f>
        <v>0</v>
      </c>
      <c r="K7492" s="74">
        <f>計算過程!I7489</f>
        <v>0</v>
      </c>
      <c r="L7492" s="74">
        <f>計算過程!J7489</f>
        <v>0</v>
      </c>
      <c r="M7492" s="74">
        <f>計算過程!K7489</f>
        <v>0</v>
      </c>
      <c r="N7492" s="75">
        <f>計算過程!Q7489</f>
        <v>0</v>
      </c>
    </row>
    <row r="7493" spans="8:14">
      <c r="H7493" s="38">
        <v>41951</v>
      </c>
      <c r="I7493" s="39" t="s">
        <v>169</v>
      </c>
      <c r="J7493" s="74">
        <f>計算過程!D7490</f>
        <v>0</v>
      </c>
      <c r="K7493" s="74">
        <f>計算過程!I7490</f>
        <v>0</v>
      </c>
      <c r="L7493" s="74">
        <f>計算過程!J7490</f>
        <v>0</v>
      </c>
      <c r="M7493" s="74">
        <f>計算過程!K7490</f>
        <v>0</v>
      </c>
      <c r="N7493" s="75">
        <f>計算過程!Q7490</f>
        <v>0</v>
      </c>
    </row>
    <row r="7494" spans="8:14">
      <c r="H7494" s="38">
        <v>41951</v>
      </c>
      <c r="I7494" s="39" t="s">
        <v>170</v>
      </c>
      <c r="J7494" s="74">
        <f>計算過程!D7491</f>
        <v>0</v>
      </c>
      <c r="K7494" s="74">
        <f>計算過程!I7491</f>
        <v>0</v>
      </c>
      <c r="L7494" s="74">
        <f>計算過程!J7491</f>
        <v>0</v>
      </c>
      <c r="M7494" s="74">
        <f>計算過程!K7491</f>
        <v>0</v>
      </c>
      <c r="N7494" s="75">
        <f>計算過程!Q7491</f>
        <v>0</v>
      </c>
    </row>
    <row r="7495" spans="8:14">
      <c r="H7495" s="38">
        <v>41951</v>
      </c>
      <c r="I7495" s="39" t="s">
        <v>171</v>
      </c>
      <c r="J7495" s="74">
        <f>計算過程!D7492</f>
        <v>0</v>
      </c>
      <c r="K7495" s="74">
        <f>計算過程!I7492</f>
        <v>0</v>
      </c>
      <c r="L7495" s="74">
        <f>計算過程!J7492</f>
        <v>0</v>
      </c>
      <c r="M7495" s="74">
        <f>計算過程!K7492</f>
        <v>0</v>
      </c>
      <c r="N7495" s="75">
        <f>計算過程!Q7492</f>
        <v>0</v>
      </c>
    </row>
    <row r="7496" spans="8:14">
      <c r="H7496" s="38">
        <v>41951</v>
      </c>
      <c r="I7496" s="39" t="s">
        <v>172</v>
      </c>
      <c r="J7496" s="74">
        <f>計算過程!D7493</f>
        <v>0</v>
      </c>
      <c r="K7496" s="74">
        <f>計算過程!I7493</f>
        <v>0</v>
      </c>
      <c r="L7496" s="74">
        <f>計算過程!J7493</f>
        <v>0</v>
      </c>
      <c r="M7496" s="74">
        <f>計算過程!K7493</f>
        <v>0</v>
      </c>
      <c r="N7496" s="75">
        <f>計算過程!Q7493</f>
        <v>0</v>
      </c>
    </row>
    <row r="7497" spans="8:14">
      <c r="H7497" s="38">
        <v>41952</v>
      </c>
      <c r="I7497" s="39" t="s">
        <v>149</v>
      </c>
      <c r="J7497" s="74">
        <f>計算過程!D7494</f>
        <v>0</v>
      </c>
      <c r="K7497" s="74">
        <f>計算過程!I7494</f>
        <v>0</v>
      </c>
      <c r="L7497" s="74">
        <f>計算過程!J7494</f>
        <v>0</v>
      </c>
      <c r="M7497" s="74">
        <f>計算過程!K7494</f>
        <v>0</v>
      </c>
      <c r="N7497" s="75">
        <f>計算過程!Q7494</f>
        <v>0</v>
      </c>
    </row>
    <row r="7498" spans="8:14">
      <c r="H7498" s="38">
        <v>41952</v>
      </c>
      <c r="I7498" s="39" t="s">
        <v>150</v>
      </c>
      <c r="J7498" s="74">
        <f>計算過程!D7495</f>
        <v>0</v>
      </c>
      <c r="K7498" s="74">
        <f>計算過程!I7495</f>
        <v>0</v>
      </c>
      <c r="L7498" s="74">
        <f>計算過程!J7495</f>
        <v>0</v>
      </c>
      <c r="M7498" s="74">
        <f>計算過程!K7495</f>
        <v>0</v>
      </c>
      <c r="N7498" s="75">
        <f>計算過程!Q7495</f>
        <v>0</v>
      </c>
    </row>
    <row r="7499" spans="8:14">
      <c r="H7499" s="38">
        <v>41952</v>
      </c>
      <c r="I7499" s="39" t="s">
        <v>151</v>
      </c>
      <c r="J7499" s="74">
        <f>計算過程!D7496</f>
        <v>0</v>
      </c>
      <c r="K7499" s="74">
        <f>計算過程!I7496</f>
        <v>0</v>
      </c>
      <c r="L7499" s="74">
        <f>計算過程!J7496</f>
        <v>0</v>
      </c>
      <c r="M7499" s="74">
        <f>計算過程!K7496</f>
        <v>0</v>
      </c>
      <c r="N7499" s="75">
        <f>計算過程!Q7496</f>
        <v>0</v>
      </c>
    </row>
    <row r="7500" spans="8:14">
      <c r="H7500" s="38">
        <v>41952</v>
      </c>
      <c r="I7500" s="39" t="s">
        <v>152</v>
      </c>
      <c r="J7500" s="74">
        <f>計算過程!D7497</f>
        <v>0</v>
      </c>
      <c r="K7500" s="74">
        <f>計算過程!I7497</f>
        <v>0</v>
      </c>
      <c r="L7500" s="74">
        <f>計算過程!J7497</f>
        <v>0</v>
      </c>
      <c r="M7500" s="74">
        <f>計算過程!K7497</f>
        <v>0</v>
      </c>
      <c r="N7500" s="75">
        <f>計算過程!Q7497</f>
        <v>0</v>
      </c>
    </row>
    <row r="7501" spans="8:14">
      <c r="H7501" s="38">
        <v>41952</v>
      </c>
      <c r="I7501" s="39" t="s">
        <v>153</v>
      </c>
      <c r="J7501" s="74">
        <f>計算過程!D7498</f>
        <v>0</v>
      </c>
      <c r="K7501" s="74">
        <f>計算過程!I7498</f>
        <v>0</v>
      </c>
      <c r="L7501" s="74">
        <f>計算過程!J7498</f>
        <v>0</v>
      </c>
      <c r="M7501" s="74">
        <f>計算過程!K7498</f>
        <v>0</v>
      </c>
      <c r="N7501" s="75">
        <f>計算過程!Q7498</f>
        <v>0</v>
      </c>
    </row>
    <row r="7502" spans="8:14">
      <c r="H7502" s="38">
        <v>41952</v>
      </c>
      <c r="I7502" s="39" t="s">
        <v>154</v>
      </c>
      <c r="J7502" s="74">
        <f>計算過程!D7499</f>
        <v>0</v>
      </c>
      <c r="K7502" s="74">
        <f>計算過程!I7499</f>
        <v>0</v>
      </c>
      <c r="L7502" s="74">
        <f>計算過程!J7499</f>
        <v>0</v>
      </c>
      <c r="M7502" s="74">
        <f>計算過程!K7499</f>
        <v>0</v>
      </c>
      <c r="N7502" s="75">
        <f>計算過程!Q7499</f>
        <v>0</v>
      </c>
    </row>
    <row r="7503" spans="8:14">
      <c r="H7503" s="38">
        <v>41952</v>
      </c>
      <c r="I7503" s="39" t="s">
        <v>155</v>
      </c>
      <c r="J7503" s="74">
        <f>計算過程!D7500</f>
        <v>0</v>
      </c>
      <c r="K7503" s="74">
        <f>計算過程!I7500</f>
        <v>0</v>
      </c>
      <c r="L7503" s="74">
        <f>計算過程!J7500</f>
        <v>0</v>
      </c>
      <c r="M7503" s="74">
        <f>計算過程!K7500</f>
        <v>0</v>
      </c>
      <c r="N7503" s="75">
        <f>計算過程!Q7500</f>
        <v>0</v>
      </c>
    </row>
    <row r="7504" spans="8:14">
      <c r="H7504" s="38">
        <v>41952</v>
      </c>
      <c r="I7504" s="39" t="s">
        <v>156</v>
      </c>
      <c r="J7504" s="74">
        <f>計算過程!D7501</f>
        <v>0</v>
      </c>
      <c r="K7504" s="74">
        <f>計算過程!I7501</f>
        <v>0</v>
      </c>
      <c r="L7504" s="74">
        <f>計算過程!J7501</f>
        <v>0</v>
      </c>
      <c r="M7504" s="74">
        <f>計算過程!K7501</f>
        <v>0</v>
      </c>
      <c r="N7504" s="75">
        <f>計算過程!Q7501</f>
        <v>0</v>
      </c>
    </row>
    <row r="7505" spans="8:14">
      <c r="H7505" s="38">
        <v>41952</v>
      </c>
      <c r="I7505" s="39" t="s">
        <v>157</v>
      </c>
      <c r="J7505" s="74">
        <f>計算過程!D7502</f>
        <v>0</v>
      </c>
      <c r="K7505" s="74">
        <f>計算過程!I7502</f>
        <v>0</v>
      </c>
      <c r="L7505" s="74">
        <f>計算過程!J7502</f>
        <v>0</v>
      </c>
      <c r="M7505" s="74">
        <f>計算過程!K7502</f>
        <v>0</v>
      </c>
      <c r="N7505" s="75">
        <f>計算過程!Q7502</f>
        <v>0</v>
      </c>
    </row>
    <row r="7506" spans="8:14">
      <c r="H7506" s="38">
        <v>41952</v>
      </c>
      <c r="I7506" s="39" t="s">
        <v>158</v>
      </c>
      <c r="J7506" s="74">
        <f>計算過程!D7503</f>
        <v>0</v>
      </c>
      <c r="K7506" s="74">
        <f>計算過程!I7503</f>
        <v>0</v>
      </c>
      <c r="L7506" s="74">
        <f>計算過程!J7503</f>
        <v>0</v>
      </c>
      <c r="M7506" s="74">
        <f>計算過程!K7503</f>
        <v>0</v>
      </c>
      <c r="N7506" s="75">
        <f>計算過程!Q7503</f>
        <v>0</v>
      </c>
    </row>
    <row r="7507" spans="8:14">
      <c r="H7507" s="38">
        <v>41952</v>
      </c>
      <c r="I7507" s="39" t="s">
        <v>159</v>
      </c>
      <c r="J7507" s="74">
        <f>計算過程!D7504</f>
        <v>0</v>
      </c>
      <c r="K7507" s="74">
        <f>計算過程!I7504</f>
        <v>0</v>
      </c>
      <c r="L7507" s="74">
        <f>計算過程!J7504</f>
        <v>0</v>
      </c>
      <c r="M7507" s="74">
        <f>計算過程!K7504</f>
        <v>0</v>
      </c>
      <c r="N7507" s="75">
        <f>計算過程!Q7504</f>
        <v>0</v>
      </c>
    </row>
    <row r="7508" spans="8:14">
      <c r="H7508" s="38">
        <v>41952</v>
      </c>
      <c r="I7508" s="39" t="s">
        <v>160</v>
      </c>
      <c r="J7508" s="74">
        <f>計算過程!D7505</f>
        <v>0</v>
      </c>
      <c r="K7508" s="74">
        <f>計算過程!I7505</f>
        <v>0</v>
      </c>
      <c r="L7508" s="74">
        <f>計算過程!J7505</f>
        <v>0</v>
      </c>
      <c r="M7508" s="74">
        <f>計算過程!K7505</f>
        <v>0</v>
      </c>
      <c r="N7508" s="75">
        <f>計算過程!Q7505</f>
        <v>0</v>
      </c>
    </row>
    <row r="7509" spans="8:14">
      <c r="H7509" s="38">
        <v>41952</v>
      </c>
      <c r="I7509" s="39" t="s">
        <v>161</v>
      </c>
      <c r="J7509" s="74">
        <f>計算過程!D7506</f>
        <v>0</v>
      </c>
      <c r="K7509" s="74">
        <f>計算過程!I7506</f>
        <v>0</v>
      </c>
      <c r="L7509" s="74">
        <f>計算過程!J7506</f>
        <v>0</v>
      </c>
      <c r="M7509" s="74">
        <f>計算過程!K7506</f>
        <v>0</v>
      </c>
      <c r="N7509" s="75">
        <f>計算過程!Q7506</f>
        <v>0</v>
      </c>
    </row>
    <row r="7510" spans="8:14">
      <c r="H7510" s="38">
        <v>41952</v>
      </c>
      <c r="I7510" s="39" t="s">
        <v>162</v>
      </c>
      <c r="J7510" s="74">
        <f>計算過程!D7507</f>
        <v>0</v>
      </c>
      <c r="K7510" s="74">
        <f>計算過程!I7507</f>
        <v>0</v>
      </c>
      <c r="L7510" s="74">
        <f>計算過程!J7507</f>
        <v>0</v>
      </c>
      <c r="M7510" s="74">
        <f>計算過程!K7507</f>
        <v>0</v>
      </c>
      <c r="N7510" s="75">
        <f>計算過程!Q7507</f>
        <v>0</v>
      </c>
    </row>
    <row r="7511" spans="8:14">
      <c r="H7511" s="38">
        <v>41952</v>
      </c>
      <c r="I7511" s="39" t="s">
        <v>163</v>
      </c>
      <c r="J7511" s="74">
        <f>計算過程!D7508</f>
        <v>0</v>
      </c>
      <c r="K7511" s="74">
        <f>計算過程!I7508</f>
        <v>0</v>
      </c>
      <c r="L7511" s="74">
        <f>計算過程!J7508</f>
        <v>0</v>
      </c>
      <c r="M7511" s="74">
        <f>計算過程!K7508</f>
        <v>0</v>
      </c>
      <c r="N7511" s="75">
        <f>計算過程!Q7508</f>
        <v>0</v>
      </c>
    </row>
    <row r="7512" spans="8:14">
      <c r="H7512" s="38">
        <v>41952</v>
      </c>
      <c r="I7512" s="39" t="s">
        <v>164</v>
      </c>
      <c r="J7512" s="74">
        <f>計算過程!D7509</f>
        <v>0</v>
      </c>
      <c r="K7512" s="74">
        <f>計算過程!I7509</f>
        <v>0</v>
      </c>
      <c r="L7512" s="74">
        <f>計算過程!J7509</f>
        <v>0</v>
      </c>
      <c r="M7512" s="74">
        <f>計算過程!K7509</f>
        <v>0</v>
      </c>
      <c r="N7512" s="75">
        <f>計算過程!Q7509</f>
        <v>0</v>
      </c>
    </row>
    <row r="7513" spans="8:14">
      <c r="H7513" s="38">
        <v>41952</v>
      </c>
      <c r="I7513" s="39" t="s">
        <v>165</v>
      </c>
      <c r="J7513" s="74">
        <f>計算過程!D7510</f>
        <v>0</v>
      </c>
      <c r="K7513" s="74">
        <f>計算過程!I7510</f>
        <v>0</v>
      </c>
      <c r="L7513" s="74">
        <f>計算過程!J7510</f>
        <v>0</v>
      </c>
      <c r="M7513" s="74">
        <f>計算過程!K7510</f>
        <v>0</v>
      </c>
      <c r="N7513" s="75">
        <f>計算過程!Q7510</f>
        <v>0</v>
      </c>
    </row>
    <row r="7514" spans="8:14">
      <c r="H7514" s="38">
        <v>41952</v>
      </c>
      <c r="I7514" s="39" t="s">
        <v>166</v>
      </c>
      <c r="J7514" s="74">
        <f>計算過程!D7511</f>
        <v>0</v>
      </c>
      <c r="K7514" s="74">
        <f>計算過程!I7511</f>
        <v>0</v>
      </c>
      <c r="L7514" s="74">
        <f>計算過程!J7511</f>
        <v>0</v>
      </c>
      <c r="M7514" s="74">
        <f>計算過程!K7511</f>
        <v>0</v>
      </c>
      <c r="N7514" s="75">
        <f>計算過程!Q7511</f>
        <v>0</v>
      </c>
    </row>
    <row r="7515" spans="8:14">
      <c r="H7515" s="38">
        <v>41952</v>
      </c>
      <c r="I7515" s="39" t="s">
        <v>167</v>
      </c>
      <c r="J7515" s="74">
        <f>計算過程!D7512</f>
        <v>0</v>
      </c>
      <c r="K7515" s="74">
        <f>計算過程!I7512</f>
        <v>0</v>
      </c>
      <c r="L7515" s="74">
        <f>計算過程!J7512</f>
        <v>0</v>
      </c>
      <c r="M7515" s="74">
        <f>計算過程!K7512</f>
        <v>0</v>
      </c>
      <c r="N7515" s="75">
        <f>計算過程!Q7512</f>
        <v>0</v>
      </c>
    </row>
    <row r="7516" spans="8:14">
      <c r="H7516" s="38">
        <v>41952</v>
      </c>
      <c r="I7516" s="39" t="s">
        <v>168</v>
      </c>
      <c r="J7516" s="74">
        <f>計算過程!D7513</f>
        <v>0</v>
      </c>
      <c r="K7516" s="74">
        <f>計算過程!I7513</f>
        <v>0</v>
      </c>
      <c r="L7516" s="74">
        <f>計算過程!J7513</f>
        <v>0</v>
      </c>
      <c r="M7516" s="74">
        <f>計算過程!K7513</f>
        <v>0</v>
      </c>
      <c r="N7516" s="75">
        <f>計算過程!Q7513</f>
        <v>0</v>
      </c>
    </row>
    <row r="7517" spans="8:14">
      <c r="H7517" s="38">
        <v>41952</v>
      </c>
      <c r="I7517" s="39" t="s">
        <v>169</v>
      </c>
      <c r="J7517" s="74">
        <f>計算過程!D7514</f>
        <v>0</v>
      </c>
      <c r="K7517" s="74">
        <f>計算過程!I7514</f>
        <v>0</v>
      </c>
      <c r="L7517" s="74">
        <f>計算過程!J7514</f>
        <v>0</v>
      </c>
      <c r="M7517" s="74">
        <f>計算過程!K7514</f>
        <v>0</v>
      </c>
      <c r="N7517" s="75">
        <f>計算過程!Q7514</f>
        <v>0</v>
      </c>
    </row>
    <row r="7518" spans="8:14">
      <c r="H7518" s="38">
        <v>41952</v>
      </c>
      <c r="I7518" s="39" t="s">
        <v>170</v>
      </c>
      <c r="J7518" s="74">
        <f>計算過程!D7515</f>
        <v>0</v>
      </c>
      <c r="K7518" s="74">
        <f>計算過程!I7515</f>
        <v>0</v>
      </c>
      <c r="L7518" s="74">
        <f>計算過程!J7515</f>
        <v>0</v>
      </c>
      <c r="M7518" s="74">
        <f>計算過程!K7515</f>
        <v>0</v>
      </c>
      <c r="N7518" s="75">
        <f>計算過程!Q7515</f>
        <v>0</v>
      </c>
    </row>
    <row r="7519" spans="8:14">
      <c r="H7519" s="38">
        <v>41952</v>
      </c>
      <c r="I7519" s="39" t="s">
        <v>171</v>
      </c>
      <c r="J7519" s="74">
        <f>計算過程!D7516</f>
        <v>0</v>
      </c>
      <c r="K7519" s="74">
        <f>計算過程!I7516</f>
        <v>0</v>
      </c>
      <c r="L7519" s="74">
        <f>計算過程!J7516</f>
        <v>0</v>
      </c>
      <c r="M7519" s="74">
        <f>計算過程!K7516</f>
        <v>0</v>
      </c>
      <c r="N7519" s="75">
        <f>計算過程!Q7516</f>
        <v>0</v>
      </c>
    </row>
    <row r="7520" spans="8:14">
      <c r="H7520" s="38">
        <v>41952</v>
      </c>
      <c r="I7520" s="39" t="s">
        <v>172</v>
      </c>
      <c r="J7520" s="74">
        <f>計算過程!D7517</f>
        <v>0</v>
      </c>
      <c r="K7520" s="74">
        <f>計算過程!I7517</f>
        <v>0</v>
      </c>
      <c r="L7520" s="74">
        <f>計算過程!J7517</f>
        <v>0</v>
      </c>
      <c r="M7520" s="74">
        <f>計算過程!K7517</f>
        <v>0</v>
      </c>
      <c r="N7520" s="75">
        <f>計算過程!Q7517</f>
        <v>0</v>
      </c>
    </row>
    <row r="7521" spans="8:14">
      <c r="H7521" s="38">
        <v>41953</v>
      </c>
      <c r="I7521" s="39" t="s">
        <v>149</v>
      </c>
      <c r="J7521" s="74">
        <f>計算過程!D7518</f>
        <v>0</v>
      </c>
      <c r="K7521" s="74">
        <f>計算過程!I7518</f>
        <v>0</v>
      </c>
      <c r="L7521" s="74">
        <f>計算過程!J7518</f>
        <v>0</v>
      </c>
      <c r="M7521" s="74">
        <f>計算過程!K7518</f>
        <v>0</v>
      </c>
      <c r="N7521" s="75">
        <f>計算過程!Q7518</f>
        <v>0</v>
      </c>
    </row>
    <row r="7522" spans="8:14">
      <c r="H7522" s="38">
        <v>41953</v>
      </c>
      <c r="I7522" s="39" t="s">
        <v>150</v>
      </c>
      <c r="J7522" s="74">
        <f>計算過程!D7519</f>
        <v>0</v>
      </c>
      <c r="K7522" s="74">
        <f>計算過程!I7519</f>
        <v>0</v>
      </c>
      <c r="L7522" s="74">
        <f>計算過程!J7519</f>
        <v>0</v>
      </c>
      <c r="M7522" s="74">
        <f>計算過程!K7519</f>
        <v>0</v>
      </c>
      <c r="N7522" s="75">
        <f>計算過程!Q7519</f>
        <v>0</v>
      </c>
    </row>
    <row r="7523" spans="8:14">
      <c r="H7523" s="38">
        <v>41953</v>
      </c>
      <c r="I7523" s="39" t="s">
        <v>151</v>
      </c>
      <c r="J7523" s="74">
        <f>計算過程!D7520</f>
        <v>0</v>
      </c>
      <c r="K7523" s="74">
        <f>計算過程!I7520</f>
        <v>0</v>
      </c>
      <c r="L7523" s="74">
        <f>計算過程!J7520</f>
        <v>0</v>
      </c>
      <c r="M7523" s="74">
        <f>計算過程!K7520</f>
        <v>0</v>
      </c>
      <c r="N7523" s="75">
        <f>計算過程!Q7520</f>
        <v>0</v>
      </c>
    </row>
    <row r="7524" spans="8:14">
      <c r="H7524" s="38">
        <v>41953</v>
      </c>
      <c r="I7524" s="39" t="s">
        <v>152</v>
      </c>
      <c r="J7524" s="74">
        <f>計算過程!D7521</f>
        <v>0</v>
      </c>
      <c r="K7524" s="74">
        <f>計算過程!I7521</f>
        <v>0</v>
      </c>
      <c r="L7524" s="74">
        <f>計算過程!J7521</f>
        <v>0</v>
      </c>
      <c r="M7524" s="74">
        <f>計算過程!K7521</f>
        <v>0</v>
      </c>
      <c r="N7524" s="75">
        <f>計算過程!Q7521</f>
        <v>0</v>
      </c>
    </row>
    <row r="7525" spans="8:14">
      <c r="H7525" s="38">
        <v>41953</v>
      </c>
      <c r="I7525" s="39" t="s">
        <v>153</v>
      </c>
      <c r="J7525" s="74">
        <f>計算過程!D7522</f>
        <v>0</v>
      </c>
      <c r="K7525" s="74">
        <f>計算過程!I7522</f>
        <v>0</v>
      </c>
      <c r="L7525" s="74">
        <f>計算過程!J7522</f>
        <v>0</v>
      </c>
      <c r="M7525" s="74">
        <f>計算過程!K7522</f>
        <v>0</v>
      </c>
      <c r="N7525" s="75">
        <f>計算過程!Q7522</f>
        <v>0</v>
      </c>
    </row>
    <row r="7526" spans="8:14">
      <c r="H7526" s="38">
        <v>41953</v>
      </c>
      <c r="I7526" s="39" t="s">
        <v>154</v>
      </c>
      <c r="J7526" s="74">
        <f>計算過程!D7523</f>
        <v>0</v>
      </c>
      <c r="K7526" s="74">
        <f>計算過程!I7523</f>
        <v>0</v>
      </c>
      <c r="L7526" s="74">
        <f>計算過程!J7523</f>
        <v>0</v>
      </c>
      <c r="M7526" s="74">
        <f>計算過程!K7523</f>
        <v>0</v>
      </c>
      <c r="N7526" s="75">
        <f>計算過程!Q7523</f>
        <v>0</v>
      </c>
    </row>
    <row r="7527" spans="8:14">
      <c r="H7527" s="38">
        <v>41953</v>
      </c>
      <c r="I7527" s="39" t="s">
        <v>155</v>
      </c>
      <c r="J7527" s="74">
        <f>計算過程!D7524</f>
        <v>0</v>
      </c>
      <c r="K7527" s="74">
        <f>計算過程!I7524</f>
        <v>0</v>
      </c>
      <c r="L7527" s="74">
        <f>計算過程!J7524</f>
        <v>0</v>
      </c>
      <c r="M7527" s="74">
        <f>計算過程!K7524</f>
        <v>0</v>
      </c>
      <c r="N7527" s="75">
        <f>計算過程!Q7524</f>
        <v>0</v>
      </c>
    </row>
    <row r="7528" spans="8:14">
      <c r="H7528" s="38">
        <v>41953</v>
      </c>
      <c r="I7528" s="39" t="s">
        <v>156</v>
      </c>
      <c r="J7528" s="74">
        <f>計算過程!D7525</f>
        <v>0</v>
      </c>
      <c r="K7528" s="74">
        <f>計算過程!I7525</f>
        <v>0</v>
      </c>
      <c r="L7528" s="74">
        <f>計算過程!J7525</f>
        <v>0</v>
      </c>
      <c r="M7528" s="74">
        <f>計算過程!K7525</f>
        <v>0</v>
      </c>
      <c r="N7528" s="75">
        <f>計算過程!Q7525</f>
        <v>0</v>
      </c>
    </row>
    <row r="7529" spans="8:14">
      <c r="H7529" s="38">
        <v>41953</v>
      </c>
      <c r="I7529" s="39" t="s">
        <v>157</v>
      </c>
      <c r="J7529" s="74">
        <f>計算過程!D7526</f>
        <v>0</v>
      </c>
      <c r="K7529" s="74">
        <f>計算過程!I7526</f>
        <v>0</v>
      </c>
      <c r="L7529" s="74">
        <f>計算過程!J7526</f>
        <v>0</v>
      </c>
      <c r="M7529" s="74">
        <f>計算過程!K7526</f>
        <v>0</v>
      </c>
      <c r="N7529" s="75">
        <f>計算過程!Q7526</f>
        <v>0</v>
      </c>
    </row>
    <row r="7530" spans="8:14">
      <c r="H7530" s="38">
        <v>41953</v>
      </c>
      <c r="I7530" s="39" t="s">
        <v>158</v>
      </c>
      <c r="J7530" s="74">
        <f>計算過程!D7527</f>
        <v>0</v>
      </c>
      <c r="K7530" s="74">
        <f>計算過程!I7527</f>
        <v>0</v>
      </c>
      <c r="L7530" s="74">
        <f>計算過程!J7527</f>
        <v>0</v>
      </c>
      <c r="M7530" s="74">
        <f>計算過程!K7527</f>
        <v>0</v>
      </c>
      <c r="N7530" s="75">
        <f>計算過程!Q7527</f>
        <v>0</v>
      </c>
    </row>
    <row r="7531" spans="8:14">
      <c r="H7531" s="38">
        <v>41953</v>
      </c>
      <c r="I7531" s="39" t="s">
        <v>159</v>
      </c>
      <c r="J7531" s="74">
        <f>計算過程!D7528</f>
        <v>0</v>
      </c>
      <c r="K7531" s="74">
        <f>計算過程!I7528</f>
        <v>0</v>
      </c>
      <c r="L7531" s="74">
        <f>計算過程!J7528</f>
        <v>0</v>
      </c>
      <c r="M7531" s="74">
        <f>計算過程!K7528</f>
        <v>0</v>
      </c>
      <c r="N7531" s="75">
        <f>計算過程!Q7528</f>
        <v>0</v>
      </c>
    </row>
    <row r="7532" spans="8:14">
      <c r="H7532" s="38">
        <v>41953</v>
      </c>
      <c r="I7532" s="39" t="s">
        <v>160</v>
      </c>
      <c r="J7532" s="74">
        <f>計算過程!D7529</f>
        <v>0</v>
      </c>
      <c r="K7532" s="74">
        <f>計算過程!I7529</f>
        <v>0</v>
      </c>
      <c r="L7532" s="74">
        <f>計算過程!J7529</f>
        <v>0</v>
      </c>
      <c r="M7532" s="74">
        <f>計算過程!K7529</f>
        <v>0</v>
      </c>
      <c r="N7532" s="75">
        <f>計算過程!Q7529</f>
        <v>0</v>
      </c>
    </row>
    <row r="7533" spans="8:14">
      <c r="H7533" s="38">
        <v>41953</v>
      </c>
      <c r="I7533" s="39" t="s">
        <v>161</v>
      </c>
      <c r="J7533" s="74">
        <f>計算過程!D7530</f>
        <v>0</v>
      </c>
      <c r="K7533" s="74">
        <f>計算過程!I7530</f>
        <v>0</v>
      </c>
      <c r="L7533" s="74">
        <f>計算過程!J7530</f>
        <v>0</v>
      </c>
      <c r="M7533" s="74">
        <f>計算過程!K7530</f>
        <v>0</v>
      </c>
      <c r="N7533" s="75">
        <f>計算過程!Q7530</f>
        <v>0</v>
      </c>
    </row>
    <row r="7534" spans="8:14">
      <c r="H7534" s="38">
        <v>41953</v>
      </c>
      <c r="I7534" s="39" t="s">
        <v>162</v>
      </c>
      <c r="J7534" s="74">
        <f>計算過程!D7531</f>
        <v>0</v>
      </c>
      <c r="K7534" s="74">
        <f>計算過程!I7531</f>
        <v>0</v>
      </c>
      <c r="L7534" s="74">
        <f>計算過程!J7531</f>
        <v>0</v>
      </c>
      <c r="M7534" s="74">
        <f>計算過程!K7531</f>
        <v>0</v>
      </c>
      <c r="N7534" s="75">
        <f>計算過程!Q7531</f>
        <v>0</v>
      </c>
    </row>
    <row r="7535" spans="8:14">
      <c r="H7535" s="38">
        <v>41953</v>
      </c>
      <c r="I7535" s="39" t="s">
        <v>163</v>
      </c>
      <c r="J7535" s="74">
        <f>計算過程!D7532</f>
        <v>0</v>
      </c>
      <c r="K7535" s="74">
        <f>計算過程!I7532</f>
        <v>0</v>
      </c>
      <c r="L7535" s="74">
        <f>計算過程!J7532</f>
        <v>0</v>
      </c>
      <c r="M7535" s="74">
        <f>計算過程!K7532</f>
        <v>0</v>
      </c>
      <c r="N7535" s="75">
        <f>計算過程!Q7532</f>
        <v>0</v>
      </c>
    </row>
    <row r="7536" spans="8:14">
      <c r="H7536" s="38">
        <v>41953</v>
      </c>
      <c r="I7536" s="39" t="s">
        <v>164</v>
      </c>
      <c r="J7536" s="74">
        <f>計算過程!D7533</f>
        <v>0</v>
      </c>
      <c r="K7536" s="74">
        <f>計算過程!I7533</f>
        <v>0</v>
      </c>
      <c r="L7536" s="74">
        <f>計算過程!J7533</f>
        <v>0</v>
      </c>
      <c r="M7536" s="74">
        <f>計算過程!K7533</f>
        <v>0</v>
      </c>
      <c r="N7536" s="75">
        <f>計算過程!Q7533</f>
        <v>0</v>
      </c>
    </row>
    <row r="7537" spans="8:14">
      <c r="H7537" s="38">
        <v>41953</v>
      </c>
      <c r="I7537" s="39" t="s">
        <v>165</v>
      </c>
      <c r="J7537" s="74">
        <f>計算過程!D7534</f>
        <v>0</v>
      </c>
      <c r="K7537" s="74">
        <f>計算過程!I7534</f>
        <v>0</v>
      </c>
      <c r="L7537" s="74">
        <f>計算過程!J7534</f>
        <v>0</v>
      </c>
      <c r="M7537" s="74">
        <f>計算過程!K7534</f>
        <v>0</v>
      </c>
      <c r="N7537" s="75">
        <f>計算過程!Q7534</f>
        <v>0</v>
      </c>
    </row>
    <row r="7538" spans="8:14">
      <c r="H7538" s="38">
        <v>41953</v>
      </c>
      <c r="I7538" s="39" t="s">
        <v>166</v>
      </c>
      <c r="J7538" s="74">
        <f>計算過程!D7535</f>
        <v>0</v>
      </c>
      <c r="K7538" s="74">
        <f>計算過程!I7535</f>
        <v>0</v>
      </c>
      <c r="L7538" s="74">
        <f>計算過程!J7535</f>
        <v>0</v>
      </c>
      <c r="M7538" s="74">
        <f>計算過程!K7535</f>
        <v>0</v>
      </c>
      <c r="N7538" s="75">
        <f>計算過程!Q7535</f>
        <v>0</v>
      </c>
    </row>
    <row r="7539" spans="8:14">
      <c r="H7539" s="38">
        <v>41953</v>
      </c>
      <c r="I7539" s="39" t="s">
        <v>167</v>
      </c>
      <c r="J7539" s="74">
        <f>計算過程!D7536</f>
        <v>0</v>
      </c>
      <c r="K7539" s="74">
        <f>計算過程!I7536</f>
        <v>0</v>
      </c>
      <c r="L7539" s="74">
        <f>計算過程!J7536</f>
        <v>0</v>
      </c>
      <c r="M7539" s="74">
        <f>計算過程!K7536</f>
        <v>0</v>
      </c>
      <c r="N7539" s="75">
        <f>計算過程!Q7536</f>
        <v>0</v>
      </c>
    </row>
    <row r="7540" spans="8:14">
      <c r="H7540" s="38">
        <v>41953</v>
      </c>
      <c r="I7540" s="39" t="s">
        <v>168</v>
      </c>
      <c r="J7540" s="74">
        <f>計算過程!D7537</f>
        <v>0</v>
      </c>
      <c r="K7540" s="74">
        <f>計算過程!I7537</f>
        <v>0</v>
      </c>
      <c r="L7540" s="74">
        <f>計算過程!J7537</f>
        <v>0</v>
      </c>
      <c r="M7540" s="74">
        <f>計算過程!K7537</f>
        <v>0</v>
      </c>
      <c r="N7540" s="75">
        <f>計算過程!Q7537</f>
        <v>0</v>
      </c>
    </row>
    <row r="7541" spans="8:14">
      <c r="H7541" s="38">
        <v>41953</v>
      </c>
      <c r="I7541" s="39" t="s">
        <v>169</v>
      </c>
      <c r="J7541" s="74">
        <f>計算過程!D7538</f>
        <v>0</v>
      </c>
      <c r="K7541" s="74">
        <f>計算過程!I7538</f>
        <v>0</v>
      </c>
      <c r="L7541" s="74">
        <f>計算過程!J7538</f>
        <v>0</v>
      </c>
      <c r="M7541" s="74">
        <f>計算過程!K7538</f>
        <v>0</v>
      </c>
      <c r="N7541" s="75">
        <f>計算過程!Q7538</f>
        <v>0</v>
      </c>
    </row>
    <row r="7542" spans="8:14">
      <c r="H7542" s="38">
        <v>41953</v>
      </c>
      <c r="I7542" s="39" t="s">
        <v>170</v>
      </c>
      <c r="J7542" s="74">
        <f>計算過程!D7539</f>
        <v>0</v>
      </c>
      <c r="K7542" s="74">
        <f>計算過程!I7539</f>
        <v>0</v>
      </c>
      <c r="L7542" s="74">
        <f>計算過程!J7539</f>
        <v>0</v>
      </c>
      <c r="M7542" s="74">
        <f>計算過程!K7539</f>
        <v>0</v>
      </c>
      <c r="N7542" s="75">
        <f>計算過程!Q7539</f>
        <v>0</v>
      </c>
    </row>
    <row r="7543" spans="8:14">
      <c r="H7543" s="38">
        <v>41953</v>
      </c>
      <c r="I7543" s="39" t="s">
        <v>171</v>
      </c>
      <c r="J7543" s="74">
        <f>計算過程!D7540</f>
        <v>0</v>
      </c>
      <c r="K7543" s="74">
        <f>計算過程!I7540</f>
        <v>0</v>
      </c>
      <c r="L7543" s="74">
        <f>計算過程!J7540</f>
        <v>0</v>
      </c>
      <c r="M7543" s="74">
        <f>計算過程!K7540</f>
        <v>0</v>
      </c>
      <c r="N7543" s="75">
        <f>計算過程!Q7540</f>
        <v>0</v>
      </c>
    </row>
    <row r="7544" spans="8:14">
      <c r="H7544" s="38">
        <v>41953</v>
      </c>
      <c r="I7544" s="39" t="s">
        <v>172</v>
      </c>
      <c r="J7544" s="74">
        <f>計算過程!D7541</f>
        <v>0</v>
      </c>
      <c r="K7544" s="74">
        <f>計算過程!I7541</f>
        <v>0</v>
      </c>
      <c r="L7544" s="74">
        <f>計算過程!J7541</f>
        <v>0</v>
      </c>
      <c r="M7544" s="74">
        <f>計算過程!K7541</f>
        <v>0</v>
      </c>
      <c r="N7544" s="75">
        <f>計算過程!Q7541</f>
        <v>0</v>
      </c>
    </row>
    <row r="7545" spans="8:14">
      <c r="H7545" s="38">
        <v>41954</v>
      </c>
      <c r="I7545" s="39" t="s">
        <v>149</v>
      </c>
      <c r="J7545" s="74">
        <f>計算過程!D7542</f>
        <v>0</v>
      </c>
      <c r="K7545" s="74">
        <f>計算過程!I7542</f>
        <v>0</v>
      </c>
      <c r="L7545" s="74">
        <f>計算過程!J7542</f>
        <v>0</v>
      </c>
      <c r="M7545" s="74">
        <f>計算過程!K7542</f>
        <v>0</v>
      </c>
      <c r="N7545" s="75">
        <f>計算過程!Q7542</f>
        <v>0</v>
      </c>
    </row>
    <row r="7546" spans="8:14">
      <c r="H7546" s="38">
        <v>41954</v>
      </c>
      <c r="I7546" s="39" t="s">
        <v>150</v>
      </c>
      <c r="J7546" s="74">
        <f>計算過程!D7543</f>
        <v>0</v>
      </c>
      <c r="K7546" s="74">
        <f>計算過程!I7543</f>
        <v>0</v>
      </c>
      <c r="L7546" s="74">
        <f>計算過程!J7543</f>
        <v>0</v>
      </c>
      <c r="M7546" s="74">
        <f>計算過程!K7543</f>
        <v>0</v>
      </c>
      <c r="N7546" s="75">
        <f>計算過程!Q7543</f>
        <v>0</v>
      </c>
    </row>
    <row r="7547" spans="8:14">
      <c r="H7547" s="38">
        <v>41954</v>
      </c>
      <c r="I7547" s="39" t="s">
        <v>151</v>
      </c>
      <c r="J7547" s="74">
        <f>計算過程!D7544</f>
        <v>0</v>
      </c>
      <c r="K7547" s="74">
        <f>計算過程!I7544</f>
        <v>0</v>
      </c>
      <c r="L7547" s="74">
        <f>計算過程!J7544</f>
        <v>0</v>
      </c>
      <c r="M7547" s="74">
        <f>計算過程!K7544</f>
        <v>0</v>
      </c>
      <c r="N7547" s="75">
        <f>計算過程!Q7544</f>
        <v>0</v>
      </c>
    </row>
    <row r="7548" spans="8:14">
      <c r="H7548" s="38">
        <v>41954</v>
      </c>
      <c r="I7548" s="39" t="s">
        <v>152</v>
      </c>
      <c r="J7548" s="74">
        <f>計算過程!D7545</f>
        <v>0</v>
      </c>
      <c r="K7548" s="74">
        <f>計算過程!I7545</f>
        <v>0</v>
      </c>
      <c r="L7548" s="74">
        <f>計算過程!J7545</f>
        <v>0</v>
      </c>
      <c r="M7548" s="74">
        <f>計算過程!K7545</f>
        <v>0</v>
      </c>
      <c r="N7548" s="75">
        <f>計算過程!Q7545</f>
        <v>0</v>
      </c>
    </row>
    <row r="7549" spans="8:14">
      <c r="H7549" s="38">
        <v>41954</v>
      </c>
      <c r="I7549" s="39" t="s">
        <v>153</v>
      </c>
      <c r="J7549" s="74">
        <f>計算過程!D7546</f>
        <v>0</v>
      </c>
      <c r="K7549" s="74">
        <f>計算過程!I7546</f>
        <v>0</v>
      </c>
      <c r="L7549" s="74">
        <f>計算過程!J7546</f>
        <v>0</v>
      </c>
      <c r="M7549" s="74">
        <f>計算過程!K7546</f>
        <v>0</v>
      </c>
      <c r="N7549" s="75">
        <f>計算過程!Q7546</f>
        <v>0</v>
      </c>
    </row>
    <row r="7550" spans="8:14">
      <c r="H7550" s="38">
        <v>41954</v>
      </c>
      <c r="I7550" s="39" t="s">
        <v>154</v>
      </c>
      <c r="J7550" s="74">
        <f>計算過程!D7547</f>
        <v>0</v>
      </c>
      <c r="K7550" s="74">
        <f>計算過程!I7547</f>
        <v>0</v>
      </c>
      <c r="L7550" s="74">
        <f>計算過程!J7547</f>
        <v>0</v>
      </c>
      <c r="M7550" s="74">
        <f>計算過程!K7547</f>
        <v>0</v>
      </c>
      <c r="N7550" s="75">
        <f>計算過程!Q7547</f>
        <v>0</v>
      </c>
    </row>
    <row r="7551" spans="8:14">
      <c r="H7551" s="38">
        <v>41954</v>
      </c>
      <c r="I7551" s="39" t="s">
        <v>155</v>
      </c>
      <c r="J7551" s="74">
        <f>計算過程!D7548</f>
        <v>0</v>
      </c>
      <c r="K7551" s="74">
        <f>計算過程!I7548</f>
        <v>0</v>
      </c>
      <c r="L7551" s="74">
        <f>計算過程!J7548</f>
        <v>0</v>
      </c>
      <c r="M7551" s="74">
        <f>計算過程!K7548</f>
        <v>0</v>
      </c>
      <c r="N7551" s="75">
        <f>計算過程!Q7548</f>
        <v>0</v>
      </c>
    </row>
    <row r="7552" spans="8:14">
      <c r="H7552" s="38">
        <v>41954</v>
      </c>
      <c r="I7552" s="39" t="s">
        <v>156</v>
      </c>
      <c r="J7552" s="74">
        <f>計算過程!D7549</f>
        <v>0</v>
      </c>
      <c r="K7552" s="74">
        <f>計算過程!I7549</f>
        <v>0</v>
      </c>
      <c r="L7552" s="74">
        <f>計算過程!J7549</f>
        <v>0</v>
      </c>
      <c r="M7552" s="74">
        <f>計算過程!K7549</f>
        <v>0</v>
      </c>
      <c r="N7552" s="75">
        <f>計算過程!Q7549</f>
        <v>0</v>
      </c>
    </row>
    <row r="7553" spans="8:14">
      <c r="H7553" s="38">
        <v>41954</v>
      </c>
      <c r="I7553" s="39" t="s">
        <v>157</v>
      </c>
      <c r="J7553" s="74">
        <f>計算過程!D7550</f>
        <v>0</v>
      </c>
      <c r="K7553" s="74">
        <f>計算過程!I7550</f>
        <v>0</v>
      </c>
      <c r="L7553" s="74">
        <f>計算過程!J7550</f>
        <v>0</v>
      </c>
      <c r="M7553" s="74">
        <f>計算過程!K7550</f>
        <v>0</v>
      </c>
      <c r="N7553" s="75">
        <f>計算過程!Q7550</f>
        <v>0</v>
      </c>
    </row>
    <row r="7554" spans="8:14">
      <c r="H7554" s="38">
        <v>41954</v>
      </c>
      <c r="I7554" s="39" t="s">
        <v>158</v>
      </c>
      <c r="J7554" s="74">
        <f>計算過程!D7551</f>
        <v>0</v>
      </c>
      <c r="K7554" s="74">
        <f>計算過程!I7551</f>
        <v>0</v>
      </c>
      <c r="L7554" s="74">
        <f>計算過程!J7551</f>
        <v>0</v>
      </c>
      <c r="M7554" s="74">
        <f>計算過程!K7551</f>
        <v>0</v>
      </c>
      <c r="N7554" s="75">
        <f>計算過程!Q7551</f>
        <v>0</v>
      </c>
    </row>
    <row r="7555" spans="8:14">
      <c r="H7555" s="38">
        <v>41954</v>
      </c>
      <c r="I7555" s="39" t="s">
        <v>159</v>
      </c>
      <c r="J7555" s="74">
        <f>計算過程!D7552</f>
        <v>0</v>
      </c>
      <c r="K7555" s="74">
        <f>計算過程!I7552</f>
        <v>0</v>
      </c>
      <c r="L7555" s="74">
        <f>計算過程!J7552</f>
        <v>0</v>
      </c>
      <c r="M7555" s="74">
        <f>計算過程!K7552</f>
        <v>0</v>
      </c>
      <c r="N7555" s="75">
        <f>計算過程!Q7552</f>
        <v>0</v>
      </c>
    </row>
    <row r="7556" spans="8:14">
      <c r="H7556" s="38">
        <v>41954</v>
      </c>
      <c r="I7556" s="39" t="s">
        <v>160</v>
      </c>
      <c r="J7556" s="74">
        <f>計算過程!D7553</f>
        <v>0</v>
      </c>
      <c r="K7556" s="74">
        <f>計算過程!I7553</f>
        <v>0</v>
      </c>
      <c r="L7556" s="74">
        <f>計算過程!J7553</f>
        <v>0</v>
      </c>
      <c r="M7556" s="74">
        <f>計算過程!K7553</f>
        <v>0</v>
      </c>
      <c r="N7556" s="75">
        <f>計算過程!Q7553</f>
        <v>0</v>
      </c>
    </row>
    <row r="7557" spans="8:14">
      <c r="H7557" s="38">
        <v>41954</v>
      </c>
      <c r="I7557" s="39" t="s">
        <v>161</v>
      </c>
      <c r="J7557" s="74">
        <f>計算過程!D7554</f>
        <v>0</v>
      </c>
      <c r="K7557" s="74">
        <f>計算過程!I7554</f>
        <v>0</v>
      </c>
      <c r="L7557" s="74">
        <f>計算過程!J7554</f>
        <v>0</v>
      </c>
      <c r="M7557" s="74">
        <f>計算過程!K7554</f>
        <v>0</v>
      </c>
      <c r="N7557" s="75">
        <f>計算過程!Q7554</f>
        <v>0</v>
      </c>
    </row>
    <row r="7558" spans="8:14">
      <c r="H7558" s="38">
        <v>41954</v>
      </c>
      <c r="I7558" s="39" t="s">
        <v>162</v>
      </c>
      <c r="J7558" s="74">
        <f>計算過程!D7555</f>
        <v>0</v>
      </c>
      <c r="K7558" s="74">
        <f>計算過程!I7555</f>
        <v>0</v>
      </c>
      <c r="L7558" s="74">
        <f>計算過程!J7555</f>
        <v>0</v>
      </c>
      <c r="M7558" s="74">
        <f>計算過程!K7555</f>
        <v>0</v>
      </c>
      <c r="N7558" s="75">
        <f>計算過程!Q7555</f>
        <v>0</v>
      </c>
    </row>
    <row r="7559" spans="8:14">
      <c r="H7559" s="38">
        <v>41954</v>
      </c>
      <c r="I7559" s="39" t="s">
        <v>163</v>
      </c>
      <c r="J7559" s="74">
        <f>計算過程!D7556</f>
        <v>0</v>
      </c>
      <c r="K7559" s="74">
        <f>計算過程!I7556</f>
        <v>0</v>
      </c>
      <c r="L7559" s="74">
        <f>計算過程!J7556</f>
        <v>0</v>
      </c>
      <c r="M7559" s="74">
        <f>計算過程!K7556</f>
        <v>0</v>
      </c>
      <c r="N7559" s="75">
        <f>計算過程!Q7556</f>
        <v>0</v>
      </c>
    </row>
    <row r="7560" spans="8:14">
      <c r="H7560" s="38">
        <v>41954</v>
      </c>
      <c r="I7560" s="39" t="s">
        <v>164</v>
      </c>
      <c r="J7560" s="74">
        <f>計算過程!D7557</f>
        <v>0</v>
      </c>
      <c r="K7560" s="74">
        <f>計算過程!I7557</f>
        <v>0</v>
      </c>
      <c r="L7560" s="74">
        <f>計算過程!J7557</f>
        <v>0</v>
      </c>
      <c r="M7560" s="74">
        <f>計算過程!K7557</f>
        <v>0</v>
      </c>
      <c r="N7560" s="75">
        <f>計算過程!Q7557</f>
        <v>0</v>
      </c>
    </row>
    <row r="7561" spans="8:14">
      <c r="H7561" s="38">
        <v>41954</v>
      </c>
      <c r="I7561" s="39" t="s">
        <v>165</v>
      </c>
      <c r="J7561" s="74">
        <f>計算過程!D7558</f>
        <v>0</v>
      </c>
      <c r="K7561" s="74">
        <f>計算過程!I7558</f>
        <v>0</v>
      </c>
      <c r="L7561" s="74">
        <f>計算過程!J7558</f>
        <v>0</v>
      </c>
      <c r="M7561" s="74">
        <f>計算過程!K7558</f>
        <v>0</v>
      </c>
      <c r="N7561" s="75">
        <f>計算過程!Q7558</f>
        <v>0</v>
      </c>
    </row>
    <row r="7562" spans="8:14">
      <c r="H7562" s="38">
        <v>41954</v>
      </c>
      <c r="I7562" s="39" t="s">
        <v>166</v>
      </c>
      <c r="J7562" s="74">
        <f>計算過程!D7559</f>
        <v>0</v>
      </c>
      <c r="K7562" s="74">
        <f>計算過程!I7559</f>
        <v>0</v>
      </c>
      <c r="L7562" s="74">
        <f>計算過程!J7559</f>
        <v>0</v>
      </c>
      <c r="M7562" s="74">
        <f>計算過程!K7559</f>
        <v>0</v>
      </c>
      <c r="N7562" s="75">
        <f>計算過程!Q7559</f>
        <v>0</v>
      </c>
    </row>
    <row r="7563" spans="8:14">
      <c r="H7563" s="38">
        <v>41954</v>
      </c>
      <c r="I7563" s="39" t="s">
        <v>167</v>
      </c>
      <c r="J7563" s="74">
        <f>計算過程!D7560</f>
        <v>0</v>
      </c>
      <c r="K7563" s="74">
        <f>計算過程!I7560</f>
        <v>0</v>
      </c>
      <c r="L7563" s="74">
        <f>計算過程!J7560</f>
        <v>0</v>
      </c>
      <c r="M7563" s="74">
        <f>計算過程!K7560</f>
        <v>0</v>
      </c>
      <c r="N7563" s="75">
        <f>計算過程!Q7560</f>
        <v>0</v>
      </c>
    </row>
    <row r="7564" spans="8:14">
      <c r="H7564" s="38">
        <v>41954</v>
      </c>
      <c r="I7564" s="39" t="s">
        <v>168</v>
      </c>
      <c r="J7564" s="74">
        <f>計算過程!D7561</f>
        <v>0</v>
      </c>
      <c r="K7564" s="74">
        <f>計算過程!I7561</f>
        <v>0</v>
      </c>
      <c r="L7564" s="74">
        <f>計算過程!J7561</f>
        <v>0</v>
      </c>
      <c r="M7564" s="74">
        <f>計算過程!K7561</f>
        <v>0</v>
      </c>
      <c r="N7564" s="75">
        <f>計算過程!Q7561</f>
        <v>0</v>
      </c>
    </row>
    <row r="7565" spans="8:14">
      <c r="H7565" s="38">
        <v>41954</v>
      </c>
      <c r="I7565" s="39" t="s">
        <v>169</v>
      </c>
      <c r="J7565" s="74">
        <f>計算過程!D7562</f>
        <v>0</v>
      </c>
      <c r="K7565" s="74">
        <f>計算過程!I7562</f>
        <v>0</v>
      </c>
      <c r="L7565" s="74">
        <f>計算過程!J7562</f>
        <v>0</v>
      </c>
      <c r="M7565" s="74">
        <f>計算過程!K7562</f>
        <v>0</v>
      </c>
      <c r="N7565" s="75">
        <f>計算過程!Q7562</f>
        <v>0</v>
      </c>
    </row>
    <row r="7566" spans="8:14">
      <c r="H7566" s="38">
        <v>41954</v>
      </c>
      <c r="I7566" s="39" t="s">
        <v>170</v>
      </c>
      <c r="J7566" s="74">
        <f>計算過程!D7563</f>
        <v>0</v>
      </c>
      <c r="K7566" s="74">
        <f>計算過程!I7563</f>
        <v>0</v>
      </c>
      <c r="L7566" s="74">
        <f>計算過程!J7563</f>
        <v>0</v>
      </c>
      <c r="M7566" s="74">
        <f>計算過程!K7563</f>
        <v>0</v>
      </c>
      <c r="N7566" s="75">
        <f>計算過程!Q7563</f>
        <v>0</v>
      </c>
    </row>
    <row r="7567" spans="8:14">
      <c r="H7567" s="38">
        <v>41954</v>
      </c>
      <c r="I7567" s="39" t="s">
        <v>171</v>
      </c>
      <c r="J7567" s="74">
        <f>計算過程!D7564</f>
        <v>0</v>
      </c>
      <c r="K7567" s="74">
        <f>計算過程!I7564</f>
        <v>0</v>
      </c>
      <c r="L7567" s="74">
        <f>計算過程!J7564</f>
        <v>0</v>
      </c>
      <c r="M7567" s="74">
        <f>計算過程!K7564</f>
        <v>0</v>
      </c>
      <c r="N7567" s="75">
        <f>計算過程!Q7564</f>
        <v>0</v>
      </c>
    </row>
    <row r="7568" spans="8:14">
      <c r="H7568" s="38">
        <v>41954</v>
      </c>
      <c r="I7568" s="39" t="s">
        <v>172</v>
      </c>
      <c r="J7568" s="74">
        <f>計算過程!D7565</f>
        <v>0</v>
      </c>
      <c r="K7568" s="74">
        <f>計算過程!I7565</f>
        <v>0</v>
      </c>
      <c r="L7568" s="74">
        <f>計算過程!J7565</f>
        <v>0</v>
      </c>
      <c r="M7568" s="74">
        <f>計算過程!K7565</f>
        <v>0</v>
      </c>
      <c r="N7568" s="75">
        <f>計算過程!Q7565</f>
        <v>0</v>
      </c>
    </row>
    <row r="7569" spans="8:14">
      <c r="H7569" s="38">
        <v>41955</v>
      </c>
      <c r="I7569" s="39" t="s">
        <v>149</v>
      </c>
      <c r="J7569" s="74">
        <f>計算過程!D7566</f>
        <v>0</v>
      </c>
      <c r="K7569" s="74">
        <f>計算過程!I7566</f>
        <v>0</v>
      </c>
      <c r="L7569" s="74">
        <f>計算過程!J7566</f>
        <v>0</v>
      </c>
      <c r="M7569" s="74">
        <f>計算過程!K7566</f>
        <v>0</v>
      </c>
      <c r="N7569" s="75">
        <f>計算過程!Q7566</f>
        <v>0</v>
      </c>
    </row>
    <row r="7570" spans="8:14">
      <c r="H7570" s="38">
        <v>41955</v>
      </c>
      <c r="I7570" s="39" t="s">
        <v>150</v>
      </c>
      <c r="J7570" s="74">
        <f>計算過程!D7567</f>
        <v>0</v>
      </c>
      <c r="K7570" s="74">
        <f>計算過程!I7567</f>
        <v>0</v>
      </c>
      <c r="L7570" s="74">
        <f>計算過程!J7567</f>
        <v>0</v>
      </c>
      <c r="M7570" s="74">
        <f>計算過程!K7567</f>
        <v>0</v>
      </c>
      <c r="N7570" s="75">
        <f>計算過程!Q7567</f>
        <v>0</v>
      </c>
    </row>
    <row r="7571" spans="8:14">
      <c r="H7571" s="38">
        <v>41955</v>
      </c>
      <c r="I7571" s="39" t="s">
        <v>151</v>
      </c>
      <c r="J7571" s="74">
        <f>計算過程!D7568</f>
        <v>0</v>
      </c>
      <c r="K7571" s="74">
        <f>計算過程!I7568</f>
        <v>0</v>
      </c>
      <c r="L7571" s="74">
        <f>計算過程!J7568</f>
        <v>0</v>
      </c>
      <c r="M7571" s="74">
        <f>計算過程!K7568</f>
        <v>0</v>
      </c>
      <c r="N7571" s="75">
        <f>計算過程!Q7568</f>
        <v>0</v>
      </c>
    </row>
    <row r="7572" spans="8:14">
      <c r="H7572" s="38">
        <v>41955</v>
      </c>
      <c r="I7572" s="39" t="s">
        <v>152</v>
      </c>
      <c r="J7572" s="74">
        <f>計算過程!D7569</f>
        <v>0</v>
      </c>
      <c r="K7572" s="74">
        <f>計算過程!I7569</f>
        <v>0</v>
      </c>
      <c r="L7572" s="74">
        <f>計算過程!J7569</f>
        <v>0</v>
      </c>
      <c r="M7572" s="74">
        <f>計算過程!K7569</f>
        <v>0</v>
      </c>
      <c r="N7572" s="75">
        <f>計算過程!Q7569</f>
        <v>0</v>
      </c>
    </row>
    <row r="7573" spans="8:14">
      <c r="H7573" s="38">
        <v>41955</v>
      </c>
      <c r="I7573" s="39" t="s">
        <v>153</v>
      </c>
      <c r="J7573" s="74">
        <f>計算過程!D7570</f>
        <v>0</v>
      </c>
      <c r="K7573" s="74">
        <f>計算過程!I7570</f>
        <v>0</v>
      </c>
      <c r="L7573" s="74">
        <f>計算過程!J7570</f>
        <v>0</v>
      </c>
      <c r="M7573" s="74">
        <f>計算過程!K7570</f>
        <v>0</v>
      </c>
      <c r="N7573" s="75">
        <f>計算過程!Q7570</f>
        <v>0</v>
      </c>
    </row>
    <row r="7574" spans="8:14">
      <c r="H7574" s="38">
        <v>41955</v>
      </c>
      <c r="I7574" s="39" t="s">
        <v>154</v>
      </c>
      <c r="J7574" s="74">
        <f>計算過程!D7571</f>
        <v>0</v>
      </c>
      <c r="K7574" s="74">
        <f>計算過程!I7571</f>
        <v>0</v>
      </c>
      <c r="L7574" s="74">
        <f>計算過程!J7571</f>
        <v>0</v>
      </c>
      <c r="M7574" s="74">
        <f>計算過程!K7571</f>
        <v>0</v>
      </c>
      <c r="N7574" s="75">
        <f>計算過程!Q7571</f>
        <v>0</v>
      </c>
    </row>
    <row r="7575" spans="8:14">
      <c r="H7575" s="38">
        <v>41955</v>
      </c>
      <c r="I7575" s="39" t="s">
        <v>155</v>
      </c>
      <c r="J7575" s="74">
        <f>計算過程!D7572</f>
        <v>0</v>
      </c>
      <c r="K7575" s="74">
        <f>計算過程!I7572</f>
        <v>0</v>
      </c>
      <c r="L7575" s="74">
        <f>計算過程!J7572</f>
        <v>0</v>
      </c>
      <c r="M7575" s="74">
        <f>計算過程!K7572</f>
        <v>0</v>
      </c>
      <c r="N7575" s="75">
        <f>計算過程!Q7572</f>
        <v>0</v>
      </c>
    </row>
    <row r="7576" spans="8:14">
      <c r="H7576" s="38">
        <v>41955</v>
      </c>
      <c r="I7576" s="39" t="s">
        <v>156</v>
      </c>
      <c r="J7576" s="74">
        <f>計算過程!D7573</f>
        <v>0</v>
      </c>
      <c r="K7576" s="74">
        <f>計算過程!I7573</f>
        <v>0</v>
      </c>
      <c r="L7576" s="74">
        <f>計算過程!J7573</f>
        <v>0</v>
      </c>
      <c r="M7576" s="74">
        <f>計算過程!K7573</f>
        <v>0</v>
      </c>
      <c r="N7576" s="75">
        <f>計算過程!Q7573</f>
        <v>0</v>
      </c>
    </row>
    <row r="7577" spans="8:14">
      <c r="H7577" s="38">
        <v>41955</v>
      </c>
      <c r="I7577" s="39" t="s">
        <v>157</v>
      </c>
      <c r="J7577" s="74">
        <f>計算過程!D7574</f>
        <v>0</v>
      </c>
      <c r="K7577" s="74">
        <f>計算過程!I7574</f>
        <v>0</v>
      </c>
      <c r="L7577" s="74">
        <f>計算過程!J7574</f>
        <v>0</v>
      </c>
      <c r="M7577" s="74">
        <f>計算過程!K7574</f>
        <v>0</v>
      </c>
      <c r="N7577" s="75">
        <f>計算過程!Q7574</f>
        <v>0</v>
      </c>
    </row>
    <row r="7578" spans="8:14">
      <c r="H7578" s="38">
        <v>41955</v>
      </c>
      <c r="I7578" s="39" t="s">
        <v>158</v>
      </c>
      <c r="J7578" s="74">
        <f>計算過程!D7575</f>
        <v>0</v>
      </c>
      <c r="K7578" s="74">
        <f>計算過程!I7575</f>
        <v>0</v>
      </c>
      <c r="L7578" s="74">
        <f>計算過程!J7575</f>
        <v>0</v>
      </c>
      <c r="M7578" s="74">
        <f>計算過程!K7575</f>
        <v>0</v>
      </c>
      <c r="N7578" s="75">
        <f>計算過程!Q7575</f>
        <v>0</v>
      </c>
    </row>
    <row r="7579" spans="8:14">
      <c r="H7579" s="38">
        <v>41955</v>
      </c>
      <c r="I7579" s="39" t="s">
        <v>159</v>
      </c>
      <c r="J7579" s="74">
        <f>計算過程!D7576</f>
        <v>0</v>
      </c>
      <c r="K7579" s="74">
        <f>計算過程!I7576</f>
        <v>0</v>
      </c>
      <c r="L7579" s="74">
        <f>計算過程!J7576</f>
        <v>0</v>
      </c>
      <c r="M7579" s="74">
        <f>計算過程!K7576</f>
        <v>0</v>
      </c>
      <c r="N7579" s="75">
        <f>計算過程!Q7576</f>
        <v>0</v>
      </c>
    </row>
    <row r="7580" spans="8:14">
      <c r="H7580" s="38">
        <v>41955</v>
      </c>
      <c r="I7580" s="39" t="s">
        <v>160</v>
      </c>
      <c r="J7580" s="74">
        <f>計算過程!D7577</f>
        <v>0</v>
      </c>
      <c r="K7580" s="74">
        <f>計算過程!I7577</f>
        <v>0</v>
      </c>
      <c r="L7580" s="74">
        <f>計算過程!J7577</f>
        <v>0</v>
      </c>
      <c r="M7580" s="74">
        <f>計算過程!K7577</f>
        <v>0</v>
      </c>
      <c r="N7580" s="75">
        <f>計算過程!Q7577</f>
        <v>0</v>
      </c>
    </row>
    <row r="7581" spans="8:14">
      <c r="H7581" s="38">
        <v>41955</v>
      </c>
      <c r="I7581" s="39" t="s">
        <v>161</v>
      </c>
      <c r="J7581" s="74">
        <f>計算過程!D7578</f>
        <v>0</v>
      </c>
      <c r="K7581" s="74">
        <f>計算過程!I7578</f>
        <v>0</v>
      </c>
      <c r="L7581" s="74">
        <f>計算過程!J7578</f>
        <v>0</v>
      </c>
      <c r="M7581" s="74">
        <f>計算過程!K7578</f>
        <v>0</v>
      </c>
      <c r="N7581" s="75">
        <f>計算過程!Q7578</f>
        <v>0</v>
      </c>
    </row>
    <row r="7582" spans="8:14">
      <c r="H7582" s="38">
        <v>41955</v>
      </c>
      <c r="I7582" s="39" t="s">
        <v>162</v>
      </c>
      <c r="J7582" s="74">
        <f>計算過程!D7579</f>
        <v>0</v>
      </c>
      <c r="K7582" s="74">
        <f>計算過程!I7579</f>
        <v>0</v>
      </c>
      <c r="L7582" s="74">
        <f>計算過程!J7579</f>
        <v>0</v>
      </c>
      <c r="M7582" s="74">
        <f>計算過程!K7579</f>
        <v>0</v>
      </c>
      <c r="N7582" s="75">
        <f>計算過程!Q7579</f>
        <v>0</v>
      </c>
    </row>
    <row r="7583" spans="8:14">
      <c r="H7583" s="38">
        <v>41955</v>
      </c>
      <c r="I7583" s="39" t="s">
        <v>163</v>
      </c>
      <c r="J7583" s="74">
        <f>計算過程!D7580</f>
        <v>0</v>
      </c>
      <c r="K7583" s="74">
        <f>計算過程!I7580</f>
        <v>0</v>
      </c>
      <c r="L7583" s="74">
        <f>計算過程!J7580</f>
        <v>0</v>
      </c>
      <c r="M7583" s="74">
        <f>計算過程!K7580</f>
        <v>0</v>
      </c>
      <c r="N7583" s="75">
        <f>計算過程!Q7580</f>
        <v>0</v>
      </c>
    </row>
    <row r="7584" spans="8:14">
      <c r="H7584" s="38">
        <v>41955</v>
      </c>
      <c r="I7584" s="39" t="s">
        <v>164</v>
      </c>
      <c r="J7584" s="74">
        <f>計算過程!D7581</f>
        <v>0</v>
      </c>
      <c r="K7584" s="74">
        <f>計算過程!I7581</f>
        <v>0</v>
      </c>
      <c r="L7584" s="74">
        <f>計算過程!J7581</f>
        <v>0</v>
      </c>
      <c r="M7584" s="74">
        <f>計算過程!K7581</f>
        <v>0</v>
      </c>
      <c r="N7584" s="75">
        <f>計算過程!Q7581</f>
        <v>0</v>
      </c>
    </row>
    <row r="7585" spans="8:14">
      <c r="H7585" s="38">
        <v>41955</v>
      </c>
      <c r="I7585" s="39" t="s">
        <v>165</v>
      </c>
      <c r="J7585" s="74">
        <f>計算過程!D7582</f>
        <v>0</v>
      </c>
      <c r="K7585" s="74">
        <f>計算過程!I7582</f>
        <v>0</v>
      </c>
      <c r="L7585" s="74">
        <f>計算過程!J7582</f>
        <v>0</v>
      </c>
      <c r="M7585" s="74">
        <f>計算過程!K7582</f>
        <v>0</v>
      </c>
      <c r="N7585" s="75">
        <f>計算過程!Q7582</f>
        <v>0</v>
      </c>
    </row>
    <row r="7586" spans="8:14">
      <c r="H7586" s="38">
        <v>41955</v>
      </c>
      <c r="I7586" s="39" t="s">
        <v>166</v>
      </c>
      <c r="J7586" s="74">
        <f>計算過程!D7583</f>
        <v>0</v>
      </c>
      <c r="K7586" s="74">
        <f>計算過程!I7583</f>
        <v>0</v>
      </c>
      <c r="L7586" s="74">
        <f>計算過程!J7583</f>
        <v>0</v>
      </c>
      <c r="M7586" s="74">
        <f>計算過程!K7583</f>
        <v>0</v>
      </c>
      <c r="N7586" s="75">
        <f>計算過程!Q7583</f>
        <v>0</v>
      </c>
    </row>
    <row r="7587" spans="8:14">
      <c r="H7587" s="38">
        <v>41955</v>
      </c>
      <c r="I7587" s="39" t="s">
        <v>167</v>
      </c>
      <c r="J7587" s="74">
        <f>計算過程!D7584</f>
        <v>0</v>
      </c>
      <c r="K7587" s="74">
        <f>計算過程!I7584</f>
        <v>0</v>
      </c>
      <c r="L7587" s="74">
        <f>計算過程!J7584</f>
        <v>0</v>
      </c>
      <c r="M7587" s="74">
        <f>計算過程!K7584</f>
        <v>0</v>
      </c>
      <c r="N7587" s="75">
        <f>計算過程!Q7584</f>
        <v>0</v>
      </c>
    </row>
    <row r="7588" spans="8:14">
      <c r="H7588" s="38">
        <v>41955</v>
      </c>
      <c r="I7588" s="39" t="s">
        <v>168</v>
      </c>
      <c r="J7588" s="74">
        <f>計算過程!D7585</f>
        <v>0</v>
      </c>
      <c r="K7588" s="74">
        <f>計算過程!I7585</f>
        <v>0</v>
      </c>
      <c r="L7588" s="74">
        <f>計算過程!J7585</f>
        <v>0</v>
      </c>
      <c r="M7588" s="74">
        <f>計算過程!K7585</f>
        <v>0</v>
      </c>
      <c r="N7588" s="75">
        <f>計算過程!Q7585</f>
        <v>0</v>
      </c>
    </row>
    <row r="7589" spans="8:14">
      <c r="H7589" s="38">
        <v>41955</v>
      </c>
      <c r="I7589" s="39" t="s">
        <v>169</v>
      </c>
      <c r="J7589" s="74">
        <f>計算過程!D7586</f>
        <v>0</v>
      </c>
      <c r="K7589" s="74">
        <f>計算過程!I7586</f>
        <v>0</v>
      </c>
      <c r="L7589" s="74">
        <f>計算過程!J7586</f>
        <v>0</v>
      </c>
      <c r="M7589" s="74">
        <f>計算過程!K7586</f>
        <v>0</v>
      </c>
      <c r="N7589" s="75">
        <f>計算過程!Q7586</f>
        <v>0</v>
      </c>
    </row>
    <row r="7590" spans="8:14">
      <c r="H7590" s="38">
        <v>41955</v>
      </c>
      <c r="I7590" s="39" t="s">
        <v>170</v>
      </c>
      <c r="J7590" s="74">
        <f>計算過程!D7587</f>
        <v>0</v>
      </c>
      <c r="K7590" s="74">
        <f>計算過程!I7587</f>
        <v>0</v>
      </c>
      <c r="L7590" s="74">
        <f>計算過程!J7587</f>
        <v>0</v>
      </c>
      <c r="M7590" s="74">
        <f>計算過程!K7587</f>
        <v>0</v>
      </c>
      <c r="N7590" s="75">
        <f>計算過程!Q7587</f>
        <v>0</v>
      </c>
    </row>
    <row r="7591" spans="8:14">
      <c r="H7591" s="38">
        <v>41955</v>
      </c>
      <c r="I7591" s="39" t="s">
        <v>171</v>
      </c>
      <c r="J7591" s="74">
        <f>計算過程!D7588</f>
        <v>0</v>
      </c>
      <c r="K7591" s="74">
        <f>計算過程!I7588</f>
        <v>0</v>
      </c>
      <c r="L7591" s="74">
        <f>計算過程!J7588</f>
        <v>0</v>
      </c>
      <c r="M7591" s="74">
        <f>計算過程!K7588</f>
        <v>0</v>
      </c>
      <c r="N7591" s="75">
        <f>計算過程!Q7588</f>
        <v>0</v>
      </c>
    </row>
    <row r="7592" spans="8:14">
      <c r="H7592" s="38">
        <v>41955</v>
      </c>
      <c r="I7592" s="39" t="s">
        <v>172</v>
      </c>
      <c r="J7592" s="74">
        <f>計算過程!D7589</f>
        <v>0</v>
      </c>
      <c r="K7592" s="74">
        <f>計算過程!I7589</f>
        <v>0</v>
      </c>
      <c r="L7592" s="74">
        <f>計算過程!J7589</f>
        <v>0</v>
      </c>
      <c r="M7592" s="74">
        <f>計算過程!K7589</f>
        <v>0</v>
      </c>
      <c r="N7592" s="75">
        <f>計算過程!Q7589</f>
        <v>0</v>
      </c>
    </row>
    <row r="7593" spans="8:14">
      <c r="H7593" s="38">
        <v>41956</v>
      </c>
      <c r="I7593" s="39" t="s">
        <v>149</v>
      </c>
      <c r="J7593" s="74">
        <f>計算過程!D7590</f>
        <v>0</v>
      </c>
      <c r="K7593" s="74">
        <f>計算過程!I7590</f>
        <v>0</v>
      </c>
      <c r="L7593" s="74">
        <f>計算過程!J7590</f>
        <v>0</v>
      </c>
      <c r="M7593" s="74">
        <f>計算過程!K7590</f>
        <v>0</v>
      </c>
      <c r="N7593" s="75">
        <f>計算過程!Q7590</f>
        <v>0</v>
      </c>
    </row>
    <row r="7594" spans="8:14">
      <c r="H7594" s="38">
        <v>41956</v>
      </c>
      <c r="I7594" s="39" t="s">
        <v>150</v>
      </c>
      <c r="J7594" s="74">
        <f>計算過程!D7591</f>
        <v>0</v>
      </c>
      <c r="K7594" s="74">
        <f>計算過程!I7591</f>
        <v>0</v>
      </c>
      <c r="L7594" s="74">
        <f>計算過程!J7591</f>
        <v>0</v>
      </c>
      <c r="M7594" s="74">
        <f>計算過程!K7591</f>
        <v>0</v>
      </c>
      <c r="N7594" s="75">
        <f>計算過程!Q7591</f>
        <v>0</v>
      </c>
    </row>
    <row r="7595" spans="8:14">
      <c r="H7595" s="38">
        <v>41956</v>
      </c>
      <c r="I7595" s="39" t="s">
        <v>151</v>
      </c>
      <c r="J7595" s="74">
        <f>計算過程!D7592</f>
        <v>0</v>
      </c>
      <c r="K7595" s="74">
        <f>計算過程!I7592</f>
        <v>0</v>
      </c>
      <c r="L7595" s="74">
        <f>計算過程!J7592</f>
        <v>0</v>
      </c>
      <c r="M7595" s="74">
        <f>計算過程!K7592</f>
        <v>0</v>
      </c>
      <c r="N7595" s="75">
        <f>計算過程!Q7592</f>
        <v>0</v>
      </c>
    </row>
    <row r="7596" spans="8:14">
      <c r="H7596" s="38">
        <v>41956</v>
      </c>
      <c r="I7596" s="39" t="s">
        <v>152</v>
      </c>
      <c r="J7596" s="74">
        <f>計算過程!D7593</f>
        <v>0</v>
      </c>
      <c r="K7596" s="74">
        <f>計算過程!I7593</f>
        <v>0</v>
      </c>
      <c r="L7596" s="74">
        <f>計算過程!J7593</f>
        <v>0</v>
      </c>
      <c r="M7596" s="74">
        <f>計算過程!K7593</f>
        <v>0</v>
      </c>
      <c r="N7596" s="75">
        <f>計算過程!Q7593</f>
        <v>0</v>
      </c>
    </row>
    <row r="7597" spans="8:14">
      <c r="H7597" s="38">
        <v>41956</v>
      </c>
      <c r="I7597" s="39" t="s">
        <v>153</v>
      </c>
      <c r="J7597" s="74">
        <f>計算過程!D7594</f>
        <v>0</v>
      </c>
      <c r="K7597" s="74">
        <f>計算過程!I7594</f>
        <v>0</v>
      </c>
      <c r="L7597" s="74">
        <f>計算過程!J7594</f>
        <v>0</v>
      </c>
      <c r="M7597" s="74">
        <f>計算過程!K7594</f>
        <v>0</v>
      </c>
      <c r="N7597" s="75">
        <f>計算過程!Q7594</f>
        <v>0</v>
      </c>
    </row>
    <row r="7598" spans="8:14">
      <c r="H7598" s="38">
        <v>41956</v>
      </c>
      <c r="I7598" s="39" t="s">
        <v>154</v>
      </c>
      <c r="J7598" s="74">
        <f>計算過程!D7595</f>
        <v>0</v>
      </c>
      <c r="K7598" s="74">
        <f>計算過程!I7595</f>
        <v>0</v>
      </c>
      <c r="L7598" s="74">
        <f>計算過程!J7595</f>
        <v>0</v>
      </c>
      <c r="M7598" s="74">
        <f>計算過程!K7595</f>
        <v>0</v>
      </c>
      <c r="N7598" s="75">
        <f>計算過程!Q7595</f>
        <v>0</v>
      </c>
    </row>
    <row r="7599" spans="8:14">
      <c r="H7599" s="38">
        <v>41956</v>
      </c>
      <c r="I7599" s="39" t="s">
        <v>155</v>
      </c>
      <c r="J7599" s="74">
        <f>計算過程!D7596</f>
        <v>0</v>
      </c>
      <c r="K7599" s="74">
        <f>計算過程!I7596</f>
        <v>0</v>
      </c>
      <c r="L7599" s="74">
        <f>計算過程!J7596</f>
        <v>0</v>
      </c>
      <c r="M7599" s="74">
        <f>計算過程!K7596</f>
        <v>0</v>
      </c>
      <c r="N7599" s="75">
        <f>計算過程!Q7596</f>
        <v>0</v>
      </c>
    </row>
    <row r="7600" spans="8:14">
      <c r="H7600" s="38">
        <v>41956</v>
      </c>
      <c r="I7600" s="39" t="s">
        <v>156</v>
      </c>
      <c r="J7600" s="74">
        <f>計算過程!D7597</f>
        <v>0</v>
      </c>
      <c r="K7600" s="74">
        <f>計算過程!I7597</f>
        <v>0</v>
      </c>
      <c r="L7600" s="74">
        <f>計算過程!J7597</f>
        <v>0</v>
      </c>
      <c r="M7600" s="74">
        <f>計算過程!K7597</f>
        <v>0</v>
      </c>
      <c r="N7600" s="75">
        <f>計算過程!Q7597</f>
        <v>0</v>
      </c>
    </row>
    <row r="7601" spans="8:14">
      <c r="H7601" s="38">
        <v>41956</v>
      </c>
      <c r="I7601" s="39" t="s">
        <v>157</v>
      </c>
      <c r="J7601" s="74">
        <f>計算過程!D7598</f>
        <v>0</v>
      </c>
      <c r="K7601" s="74">
        <f>計算過程!I7598</f>
        <v>0</v>
      </c>
      <c r="L7601" s="74">
        <f>計算過程!J7598</f>
        <v>0</v>
      </c>
      <c r="M7601" s="74">
        <f>計算過程!K7598</f>
        <v>0</v>
      </c>
      <c r="N7601" s="75">
        <f>計算過程!Q7598</f>
        <v>0</v>
      </c>
    </row>
    <row r="7602" spans="8:14">
      <c r="H7602" s="38">
        <v>41956</v>
      </c>
      <c r="I7602" s="39" t="s">
        <v>158</v>
      </c>
      <c r="J7602" s="74">
        <f>計算過程!D7599</f>
        <v>0</v>
      </c>
      <c r="K7602" s="74">
        <f>計算過程!I7599</f>
        <v>0</v>
      </c>
      <c r="L7602" s="74">
        <f>計算過程!J7599</f>
        <v>0</v>
      </c>
      <c r="M7602" s="74">
        <f>計算過程!K7599</f>
        <v>0</v>
      </c>
      <c r="N7602" s="75">
        <f>計算過程!Q7599</f>
        <v>0</v>
      </c>
    </row>
    <row r="7603" spans="8:14">
      <c r="H7603" s="38">
        <v>41956</v>
      </c>
      <c r="I7603" s="39" t="s">
        <v>159</v>
      </c>
      <c r="J7603" s="74">
        <f>計算過程!D7600</f>
        <v>0</v>
      </c>
      <c r="K7603" s="74">
        <f>計算過程!I7600</f>
        <v>0</v>
      </c>
      <c r="L7603" s="74">
        <f>計算過程!J7600</f>
        <v>0</v>
      </c>
      <c r="M7603" s="74">
        <f>計算過程!K7600</f>
        <v>0</v>
      </c>
      <c r="N7603" s="75">
        <f>計算過程!Q7600</f>
        <v>0</v>
      </c>
    </row>
    <row r="7604" spans="8:14">
      <c r="H7604" s="38">
        <v>41956</v>
      </c>
      <c r="I7604" s="39" t="s">
        <v>160</v>
      </c>
      <c r="J7604" s="74">
        <f>計算過程!D7601</f>
        <v>0</v>
      </c>
      <c r="K7604" s="74">
        <f>計算過程!I7601</f>
        <v>0</v>
      </c>
      <c r="L7604" s="74">
        <f>計算過程!J7601</f>
        <v>0</v>
      </c>
      <c r="M7604" s="74">
        <f>計算過程!K7601</f>
        <v>0</v>
      </c>
      <c r="N7604" s="75">
        <f>計算過程!Q7601</f>
        <v>0</v>
      </c>
    </row>
    <row r="7605" spans="8:14">
      <c r="H7605" s="38">
        <v>41956</v>
      </c>
      <c r="I7605" s="39" t="s">
        <v>161</v>
      </c>
      <c r="J7605" s="74">
        <f>計算過程!D7602</f>
        <v>0</v>
      </c>
      <c r="K7605" s="74">
        <f>計算過程!I7602</f>
        <v>0</v>
      </c>
      <c r="L7605" s="74">
        <f>計算過程!J7602</f>
        <v>0</v>
      </c>
      <c r="M7605" s="74">
        <f>計算過程!K7602</f>
        <v>0</v>
      </c>
      <c r="N7605" s="75">
        <f>計算過程!Q7602</f>
        <v>0</v>
      </c>
    </row>
    <row r="7606" spans="8:14">
      <c r="H7606" s="38">
        <v>41956</v>
      </c>
      <c r="I7606" s="39" t="s">
        <v>162</v>
      </c>
      <c r="J7606" s="74">
        <f>計算過程!D7603</f>
        <v>0</v>
      </c>
      <c r="K7606" s="74">
        <f>計算過程!I7603</f>
        <v>0</v>
      </c>
      <c r="L7606" s="74">
        <f>計算過程!J7603</f>
        <v>0</v>
      </c>
      <c r="M7606" s="74">
        <f>計算過程!K7603</f>
        <v>0</v>
      </c>
      <c r="N7606" s="75">
        <f>計算過程!Q7603</f>
        <v>0</v>
      </c>
    </row>
    <row r="7607" spans="8:14">
      <c r="H7607" s="38">
        <v>41956</v>
      </c>
      <c r="I7607" s="39" t="s">
        <v>163</v>
      </c>
      <c r="J7607" s="74">
        <f>計算過程!D7604</f>
        <v>0</v>
      </c>
      <c r="K7607" s="74">
        <f>計算過程!I7604</f>
        <v>0</v>
      </c>
      <c r="L7607" s="74">
        <f>計算過程!J7604</f>
        <v>0</v>
      </c>
      <c r="M7607" s="74">
        <f>計算過程!K7604</f>
        <v>0</v>
      </c>
      <c r="N7607" s="75">
        <f>計算過程!Q7604</f>
        <v>0</v>
      </c>
    </row>
    <row r="7608" spans="8:14">
      <c r="H7608" s="38">
        <v>41956</v>
      </c>
      <c r="I7608" s="39" t="s">
        <v>164</v>
      </c>
      <c r="J7608" s="74">
        <f>計算過程!D7605</f>
        <v>0</v>
      </c>
      <c r="K7608" s="74">
        <f>計算過程!I7605</f>
        <v>0</v>
      </c>
      <c r="L7608" s="74">
        <f>計算過程!J7605</f>
        <v>0</v>
      </c>
      <c r="M7608" s="74">
        <f>計算過程!K7605</f>
        <v>0</v>
      </c>
      <c r="N7608" s="75">
        <f>計算過程!Q7605</f>
        <v>0</v>
      </c>
    </row>
    <row r="7609" spans="8:14">
      <c r="H7609" s="38">
        <v>41956</v>
      </c>
      <c r="I7609" s="39" t="s">
        <v>165</v>
      </c>
      <c r="J7609" s="74">
        <f>計算過程!D7606</f>
        <v>0</v>
      </c>
      <c r="K7609" s="74">
        <f>計算過程!I7606</f>
        <v>0</v>
      </c>
      <c r="L7609" s="74">
        <f>計算過程!J7606</f>
        <v>0</v>
      </c>
      <c r="M7609" s="74">
        <f>計算過程!K7606</f>
        <v>0</v>
      </c>
      <c r="N7609" s="75">
        <f>計算過程!Q7606</f>
        <v>0</v>
      </c>
    </row>
    <row r="7610" spans="8:14">
      <c r="H7610" s="38">
        <v>41956</v>
      </c>
      <c r="I7610" s="39" t="s">
        <v>166</v>
      </c>
      <c r="J7610" s="74">
        <f>計算過程!D7607</f>
        <v>0</v>
      </c>
      <c r="K7610" s="74">
        <f>計算過程!I7607</f>
        <v>0</v>
      </c>
      <c r="L7610" s="74">
        <f>計算過程!J7607</f>
        <v>0</v>
      </c>
      <c r="M7610" s="74">
        <f>計算過程!K7607</f>
        <v>0</v>
      </c>
      <c r="N7610" s="75">
        <f>計算過程!Q7607</f>
        <v>0</v>
      </c>
    </row>
    <row r="7611" spans="8:14">
      <c r="H7611" s="38">
        <v>41956</v>
      </c>
      <c r="I7611" s="39" t="s">
        <v>167</v>
      </c>
      <c r="J7611" s="74">
        <f>計算過程!D7608</f>
        <v>0</v>
      </c>
      <c r="K7611" s="74">
        <f>計算過程!I7608</f>
        <v>0</v>
      </c>
      <c r="L7611" s="74">
        <f>計算過程!J7608</f>
        <v>0</v>
      </c>
      <c r="M7611" s="74">
        <f>計算過程!K7608</f>
        <v>0</v>
      </c>
      <c r="N7611" s="75">
        <f>計算過程!Q7608</f>
        <v>0</v>
      </c>
    </row>
    <row r="7612" spans="8:14">
      <c r="H7612" s="38">
        <v>41956</v>
      </c>
      <c r="I7612" s="39" t="s">
        <v>168</v>
      </c>
      <c r="J7612" s="74">
        <f>計算過程!D7609</f>
        <v>0</v>
      </c>
      <c r="K7612" s="74">
        <f>計算過程!I7609</f>
        <v>0</v>
      </c>
      <c r="L7612" s="74">
        <f>計算過程!J7609</f>
        <v>0</v>
      </c>
      <c r="M7612" s="74">
        <f>計算過程!K7609</f>
        <v>0</v>
      </c>
      <c r="N7612" s="75">
        <f>計算過程!Q7609</f>
        <v>0</v>
      </c>
    </row>
    <row r="7613" spans="8:14">
      <c r="H7613" s="38">
        <v>41956</v>
      </c>
      <c r="I7613" s="39" t="s">
        <v>169</v>
      </c>
      <c r="J7613" s="74">
        <f>計算過程!D7610</f>
        <v>0</v>
      </c>
      <c r="K7613" s="74">
        <f>計算過程!I7610</f>
        <v>0</v>
      </c>
      <c r="L7613" s="74">
        <f>計算過程!J7610</f>
        <v>0</v>
      </c>
      <c r="M7613" s="74">
        <f>計算過程!K7610</f>
        <v>0</v>
      </c>
      <c r="N7613" s="75">
        <f>計算過程!Q7610</f>
        <v>0</v>
      </c>
    </row>
    <row r="7614" spans="8:14">
      <c r="H7614" s="38">
        <v>41956</v>
      </c>
      <c r="I7614" s="39" t="s">
        <v>170</v>
      </c>
      <c r="J7614" s="74">
        <f>計算過程!D7611</f>
        <v>0</v>
      </c>
      <c r="K7614" s="74">
        <f>計算過程!I7611</f>
        <v>0</v>
      </c>
      <c r="L7614" s="74">
        <f>計算過程!J7611</f>
        <v>0</v>
      </c>
      <c r="M7614" s="74">
        <f>計算過程!K7611</f>
        <v>0</v>
      </c>
      <c r="N7614" s="75">
        <f>計算過程!Q7611</f>
        <v>0</v>
      </c>
    </row>
    <row r="7615" spans="8:14">
      <c r="H7615" s="38">
        <v>41956</v>
      </c>
      <c r="I7615" s="39" t="s">
        <v>171</v>
      </c>
      <c r="J7615" s="74">
        <f>計算過程!D7612</f>
        <v>0</v>
      </c>
      <c r="K7615" s="74">
        <f>計算過程!I7612</f>
        <v>0</v>
      </c>
      <c r="L7615" s="74">
        <f>計算過程!J7612</f>
        <v>0</v>
      </c>
      <c r="M7615" s="74">
        <f>計算過程!K7612</f>
        <v>0</v>
      </c>
      <c r="N7615" s="75">
        <f>計算過程!Q7612</f>
        <v>0</v>
      </c>
    </row>
    <row r="7616" spans="8:14">
      <c r="H7616" s="38">
        <v>41956</v>
      </c>
      <c r="I7616" s="39" t="s">
        <v>172</v>
      </c>
      <c r="J7616" s="74">
        <f>計算過程!D7613</f>
        <v>0</v>
      </c>
      <c r="K7616" s="74">
        <f>計算過程!I7613</f>
        <v>0</v>
      </c>
      <c r="L7616" s="74">
        <f>計算過程!J7613</f>
        <v>0</v>
      </c>
      <c r="M7616" s="74">
        <f>計算過程!K7613</f>
        <v>0</v>
      </c>
      <c r="N7616" s="75">
        <f>計算過程!Q7613</f>
        <v>0</v>
      </c>
    </row>
    <row r="7617" spans="8:14">
      <c r="H7617" s="38">
        <v>41957</v>
      </c>
      <c r="I7617" s="39" t="s">
        <v>149</v>
      </c>
      <c r="J7617" s="74">
        <f>計算過程!D7614</f>
        <v>0</v>
      </c>
      <c r="K7617" s="74">
        <f>計算過程!I7614</f>
        <v>0</v>
      </c>
      <c r="L7617" s="74">
        <f>計算過程!J7614</f>
        <v>0</v>
      </c>
      <c r="M7617" s="74">
        <f>計算過程!K7614</f>
        <v>0</v>
      </c>
      <c r="N7617" s="75">
        <f>計算過程!Q7614</f>
        <v>0</v>
      </c>
    </row>
    <row r="7618" spans="8:14">
      <c r="H7618" s="38">
        <v>41957</v>
      </c>
      <c r="I7618" s="39" t="s">
        <v>150</v>
      </c>
      <c r="J7618" s="74">
        <f>計算過程!D7615</f>
        <v>0</v>
      </c>
      <c r="K7618" s="74">
        <f>計算過程!I7615</f>
        <v>0</v>
      </c>
      <c r="L7618" s="74">
        <f>計算過程!J7615</f>
        <v>0</v>
      </c>
      <c r="M7618" s="74">
        <f>計算過程!K7615</f>
        <v>0</v>
      </c>
      <c r="N7618" s="75">
        <f>計算過程!Q7615</f>
        <v>0</v>
      </c>
    </row>
    <row r="7619" spans="8:14">
      <c r="H7619" s="38">
        <v>41957</v>
      </c>
      <c r="I7619" s="39" t="s">
        <v>151</v>
      </c>
      <c r="J7619" s="74">
        <f>計算過程!D7616</f>
        <v>0</v>
      </c>
      <c r="K7619" s="74">
        <f>計算過程!I7616</f>
        <v>0</v>
      </c>
      <c r="L7619" s="74">
        <f>計算過程!J7616</f>
        <v>0</v>
      </c>
      <c r="M7619" s="74">
        <f>計算過程!K7616</f>
        <v>0</v>
      </c>
      <c r="N7619" s="75">
        <f>計算過程!Q7616</f>
        <v>0</v>
      </c>
    </row>
    <row r="7620" spans="8:14">
      <c r="H7620" s="38">
        <v>41957</v>
      </c>
      <c r="I7620" s="39" t="s">
        <v>152</v>
      </c>
      <c r="J7620" s="74">
        <f>計算過程!D7617</f>
        <v>0</v>
      </c>
      <c r="K7620" s="74">
        <f>計算過程!I7617</f>
        <v>0</v>
      </c>
      <c r="L7620" s="74">
        <f>計算過程!J7617</f>
        <v>0</v>
      </c>
      <c r="M7620" s="74">
        <f>計算過程!K7617</f>
        <v>0</v>
      </c>
      <c r="N7620" s="75">
        <f>計算過程!Q7617</f>
        <v>0</v>
      </c>
    </row>
    <row r="7621" spans="8:14">
      <c r="H7621" s="38">
        <v>41957</v>
      </c>
      <c r="I7621" s="39" t="s">
        <v>153</v>
      </c>
      <c r="J7621" s="74">
        <f>計算過程!D7618</f>
        <v>0</v>
      </c>
      <c r="K7621" s="74">
        <f>計算過程!I7618</f>
        <v>0</v>
      </c>
      <c r="L7621" s="74">
        <f>計算過程!J7618</f>
        <v>0</v>
      </c>
      <c r="M7621" s="74">
        <f>計算過程!K7618</f>
        <v>0</v>
      </c>
      <c r="N7621" s="75">
        <f>計算過程!Q7618</f>
        <v>0</v>
      </c>
    </row>
    <row r="7622" spans="8:14">
      <c r="H7622" s="38">
        <v>41957</v>
      </c>
      <c r="I7622" s="39" t="s">
        <v>154</v>
      </c>
      <c r="J7622" s="74">
        <f>計算過程!D7619</f>
        <v>0</v>
      </c>
      <c r="K7622" s="74">
        <f>計算過程!I7619</f>
        <v>0</v>
      </c>
      <c r="L7622" s="74">
        <f>計算過程!J7619</f>
        <v>0</v>
      </c>
      <c r="M7622" s="74">
        <f>計算過程!K7619</f>
        <v>0</v>
      </c>
      <c r="N7622" s="75">
        <f>計算過程!Q7619</f>
        <v>0</v>
      </c>
    </row>
    <row r="7623" spans="8:14">
      <c r="H7623" s="38">
        <v>41957</v>
      </c>
      <c r="I7623" s="39" t="s">
        <v>155</v>
      </c>
      <c r="J7623" s="74">
        <f>計算過程!D7620</f>
        <v>0</v>
      </c>
      <c r="K7623" s="74">
        <f>計算過程!I7620</f>
        <v>0</v>
      </c>
      <c r="L7623" s="74">
        <f>計算過程!J7620</f>
        <v>0</v>
      </c>
      <c r="M7623" s="74">
        <f>計算過程!K7620</f>
        <v>0</v>
      </c>
      <c r="N7623" s="75">
        <f>計算過程!Q7620</f>
        <v>0</v>
      </c>
    </row>
    <row r="7624" spans="8:14">
      <c r="H7624" s="38">
        <v>41957</v>
      </c>
      <c r="I7624" s="39" t="s">
        <v>156</v>
      </c>
      <c r="J7624" s="74">
        <f>計算過程!D7621</f>
        <v>0</v>
      </c>
      <c r="K7624" s="74">
        <f>計算過程!I7621</f>
        <v>0</v>
      </c>
      <c r="L7624" s="74">
        <f>計算過程!J7621</f>
        <v>0</v>
      </c>
      <c r="M7624" s="74">
        <f>計算過程!K7621</f>
        <v>0</v>
      </c>
      <c r="N7624" s="75">
        <f>計算過程!Q7621</f>
        <v>0</v>
      </c>
    </row>
    <row r="7625" spans="8:14">
      <c r="H7625" s="38">
        <v>41957</v>
      </c>
      <c r="I7625" s="39" t="s">
        <v>157</v>
      </c>
      <c r="J7625" s="74">
        <f>計算過程!D7622</f>
        <v>0</v>
      </c>
      <c r="K7625" s="74">
        <f>計算過程!I7622</f>
        <v>0</v>
      </c>
      <c r="L7625" s="74">
        <f>計算過程!J7622</f>
        <v>0</v>
      </c>
      <c r="M7625" s="74">
        <f>計算過程!K7622</f>
        <v>0</v>
      </c>
      <c r="N7625" s="75">
        <f>計算過程!Q7622</f>
        <v>0</v>
      </c>
    </row>
    <row r="7626" spans="8:14">
      <c r="H7626" s="38">
        <v>41957</v>
      </c>
      <c r="I7626" s="39" t="s">
        <v>158</v>
      </c>
      <c r="J7626" s="74">
        <f>計算過程!D7623</f>
        <v>0</v>
      </c>
      <c r="K7626" s="74">
        <f>計算過程!I7623</f>
        <v>0</v>
      </c>
      <c r="L7626" s="74">
        <f>計算過程!J7623</f>
        <v>0</v>
      </c>
      <c r="M7626" s="74">
        <f>計算過程!K7623</f>
        <v>0</v>
      </c>
      <c r="N7626" s="75">
        <f>計算過程!Q7623</f>
        <v>0</v>
      </c>
    </row>
    <row r="7627" spans="8:14">
      <c r="H7627" s="38">
        <v>41957</v>
      </c>
      <c r="I7627" s="39" t="s">
        <v>159</v>
      </c>
      <c r="J7627" s="74">
        <f>計算過程!D7624</f>
        <v>0</v>
      </c>
      <c r="K7627" s="74">
        <f>計算過程!I7624</f>
        <v>0</v>
      </c>
      <c r="L7627" s="74">
        <f>計算過程!J7624</f>
        <v>0</v>
      </c>
      <c r="M7627" s="74">
        <f>計算過程!K7624</f>
        <v>0</v>
      </c>
      <c r="N7627" s="75">
        <f>計算過程!Q7624</f>
        <v>0</v>
      </c>
    </row>
    <row r="7628" spans="8:14">
      <c r="H7628" s="38">
        <v>41957</v>
      </c>
      <c r="I7628" s="39" t="s">
        <v>160</v>
      </c>
      <c r="J7628" s="74">
        <f>計算過程!D7625</f>
        <v>0</v>
      </c>
      <c r="K7628" s="74">
        <f>計算過程!I7625</f>
        <v>0</v>
      </c>
      <c r="L7628" s="74">
        <f>計算過程!J7625</f>
        <v>0</v>
      </c>
      <c r="M7628" s="74">
        <f>計算過程!K7625</f>
        <v>0</v>
      </c>
      <c r="N7628" s="75">
        <f>計算過程!Q7625</f>
        <v>0</v>
      </c>
    </row>
    <row r="7629" spans="8:14">
      <c r="H7629" s="38">
        <v>41957</v>
      </c>
      <c r="I7629" s="39" t="s">
        <v>161</v>
      </c>
      <c r="J7629" s="74">
        <f>計算過程!D7626</f>
        <v>0</v>
      </c>
      <c r="K7629" s="74">
        <f>計算過程!I7626</f>
        <v>0</v>
      </c>
      <c r="L7629" s="74">
        <f>計算過程!J7626</f>
        <v>0</v>
      </c>
      <c r="M7629" s="74">
        <f>計算過程!K7626</f>
        <v>0</v>
      </c>
      <c r="N7629" s="75">
        <f>計算過程!Q7626</f>
        <v>0</v>
      </c>
    </row>
    <row r="7630" spans="8:14">
      <c r="H7630" s="38">
        <v>41957</v>
      </c>
      <c r="I7630" s="39" t="s">
        <v>162</v>
      </c>
      <c r="J7630" s="74">
        <f>計算過程!D7627</f>
        <v>0</v>
      </c>
      <c r="K7630" s="74">
        <f>計算過程!I7627</f>
        <v>0</v>
      </c>
      <c r="L7630" s="74">
        <f>計算過程!J7627</f>
        <v>0</v>
      </c>
      <c r="M7630" s="74">
        <f>計算過程!K7627</f>
        <v>0</v>
      </c>
      <c r="N7630" s="75">
        <f>計算過程!Q7627</f>
        <v>0</v>
      </c>
    </row>
    <row r="7631" spans="8:14">
      <c r="H7631" s="38">
        <v>41957</v>
      </c>
      <c r="I7631" s="39" t="s">
        <v>163</v>
      </c>
      <c r="J7631" s="74">
        <f>計算過程!D7628</f>
        <v>0</v>
      </c>
      <c r="K7631" s="74">
        <f>計算過程!I7628</f>
        <v>0</v>
      </c>
      <c r="L7631" s="74">
        <f>計算過程!J7628</f>
        <v>0</v>
      </c>
      <c r="M7631" s="74">
        <f>計算過程!K7628</f>
        <v>0</v>
      </c>
      <c r="N7631" s="75">
        <f>計算過程!Q7628</f>
        <v>0</v>
      </c>
    </row>
    <row r="7632" spans="8:14">
      <c r="H7632" s="38">
        <v>41957</v>
      </c>
      <c r="I7632" s="39" t="s">
        <v>164</v>
      </c>
      <c r="J7632" s="74">
        <f>計算過程!D7629</f>
        <v>0</v>
      </c>
      <c r="K7632" s="74">
        <f>計算過程!I7629</f>
        <v>0</v>
      </c>
      <c r="L7632" s="74">
        <f>計算過程!J7629</f>
        <v>0</v>
      </c>
      <c r="M7632" s="74">
        <f>計算過程!K7629</f>
        <v>0</v>
      </c>
      <c r="N7632" s="75">
        <f>計算過程!Q7629</f>
        <v>0</v>
      </c>
    </row>
    <row r="7633" spans="8:14">
      <c r="H7633" s="38">
        <v>41957</v>
      </c>
      <c r="I7633" s="39" t="s">
        <v>165</v>
      </c>
      <c r="J7633" s="74">
        <f>計算過程!D7630</f>
        <v>0</v>
      </c>
      <c r="K7633" s="74">
        <f>計算過程!I7630</f>
        <v>0</v>
      </c>
      <c r="L7633" s="74">
        <f>計算過程!J7630</f>
        <v>0</v>
      </c>
      <c r="M7633" s="74">
        <f>計算過程!K7630</f>
        <v>0</v>
      </c>
      <c r="N7633" s="75">
        <f>計算過程!Q7630</f>
        <v>0</v>
      </c>
    </row>
    <row r="7634" spans="8:14">
      <c r="H7634" s="38">
        <v>41957</v>
      </c>
      <c r="I7634" s="39" t="s">
        <v>166</v>
      </c>
      <c r="J7634" s="74">
        <f>計算過程!D7631</f>
        <v>0</v>
      </c>
      <c r="K7634" s="74">
        <f>計算過程!I7631</f>
        <v>0</v>
      </c>
      <c r="L7634" s="74">
        <f>計算過程!J7631</f>
        <v>0</v>
      </c>
      <c r="M7634" s="74">
        <f>計算過程!K7631</f>
        <v>0</v>
      </c>
      <c r="N7634" s="75">
        <f>計算過程!Q7631</f>
        <v>0</v>
      </c>
    </row>
    <row r="7635" spans="8:14">
      <c r="H7635" s="38">
        <v>41957</v>
      </c>
      <c r="I7635" s="39" t="s">
        <v>167</v>
      </c>
      <c r="J7635" s="74">
        <f>計算過程!D7632</f>
        <v>0</v>
      </c>
      <c r="K7635" s="74">
        <f>計算過程!I7632</f>
        <v>0</v>
      </c>
      <c r="L7635" s="74">
        <f>計算過程!J7632</f>
        <v>0</v>
      </c>
      <c r="M7635" s="74">
        <f>計算過程!K7632</f>
        <v>0</v>
      </c>
      <c r="N7635" s="75">
        <f>計算過程!Q7632</f>
        <v>0</v>
      </c>
    </row>
    <row r="7636" spans="8:14">
      <c r="H7636" s="38">
        <v>41957</v>
      </c>
      <c r="I7636" s="39" t="s">
        <v>168</v>
      </c>
      <c r="J7636" s="74">
        <f>計算過程!D7633</f>
        <v>0</v>
      </c>
      <c r="K7636" s="74">
        <f>計算過程!I7633</f>
        <v>0</v>
      </c>
      <c r="L7636" s="74">
        <f>計算過程!J7633</f>
        <v>0</v>
      </c>
      <c r="M7636" s="74">
        <f>計算過程!K7633</f>
        <v>0</v>
      </c>
      <c r="N7636" s="75">
        <f>計算過程!Q7633</f>
        <v>0</v>
      </c>
    </row>
    <row r="7637" spans="8:14">
      <c r="H7637" s="38">
        <v>41957</v>
      </c>
      <c r="I7637" s="39" t="s">
        <v>169</v>
      </c>
      <c r="J7637" s="74">
        <f>計算過程!D7634</f>
        <v>0</v>
      </c>
      <c r="K7637" s="74">
        <f>計算過程!I7634</f>
        <v>0</v>
      </c>
      <c r="L7637" s="74">
        <f>計算過程!J7634</f>
        <v>0</v>
      </c>
      <c r="M7637" s="74">
        <f>計算過程!K7634</f>
        <v>0</v>
      </c>
      <c r="N7637" s="75">
        <f>計算過程!Q7634</f>
        <v>0</v>
      </c>
    </row>
    <row r="7638" spans="8:14">
      <c r="H7638" s="38">
        <v>41957</v>
      </c>
      <c r="I7638" s="39" t="s">
        <v>170</v>
      </c>
      <c r="J7638" s="74">
        <f>計算過程!D7635</f>
        <v>0</v>
      </c>
      <c r="K7638" s="74">
        <f>計算過程!I7635</f>
        <v>0</v>
      </c>
      <c r="L7638" s="74">
        <f>計算過程!J7635</f>
        <v>0</v>
      </c>
      <c r="M7638" s="74">
        <f>計算過程!K7635</f>
        <v>0</v>
      </c>
      <c r="N7638" s="75">
        <f>計算過程!Q7635</f>
        <v>0</v>
      </c>
    </row>
    <row r="7639" spans="8:14">
      <c r="H7639" s="38">
        <v>41957</v>
      </c>
      <c r="I7639" s="39" t="s">
        <v>171</v>
      </c>
      <c r="J7639" s="74">
        <f>計算過程!D7636</f>
        <v>0</v>
      </c>
      <c r="K7639" s="74">
        <f>計算過程!I7636</f>
        <v>0</v>
      </c>
      <c r="L7639" s="74">
        <f>計算過程!J7636</f>
        <v>0</v>
      </c>
      <c r="M7639" s="74">
        <f>計算過程!K7636</f>
        <v>0</v>
      </c>
      <c r="N7639" s="75">
        <f>計算過程!Q7636</f>
        <v>0</v>
      </c>
    </row>
    <row r="7640" spans="8:14">
      <c r="H7640" s="38">
        <v>41957</v>
      </c>
      <c r="I7640" s="39" t="s">
        <v>172</v>
      </c>
      <c r="J7640" s="74">
        <f>計算過程!D7637</f>
        <v>0</v>
      </c>
      <c r="K7640" s="74">
        <f>計算過程!I7637</f>
        <v>0</v>
      </c>
      <c r="L7640" s="74">
        <f>計算過程!J7637</f>
        <v>0</v>
      </c>
      <c r="M7640" s="74">
        <f>計算過程!K7637</f>
        <v>0</v>
      </c>
      <c r="N7640" s="75">
        <f>計算過程!Q7637</f>
        <v>0</v>
      </c>
    </row>
    <row r="7641" spans="8:14">
      <c r="H7641" s="38">
        <v>41958</v>
      </c>
      <c r="I7641" s="39" t="s">
        <v>149</v>
      </c>
      <c r="J7641" s="74">
        <f>計算過程!D7638</f>
        <v>0</v>
      </c>
      <c r="K7641" s="74">
        <f>計算過程!I7638</f>
        <v>0</v>
      </c>
      <c r="L7641" s="74">
        <f>計算過程!J7638</f>
        <v>0</v>
      </c>
      <c r="M7641" s="74">
        <f>計算過程!K7638</f>
        <v>0</v>
      </c>
      <c r="N7641" s="75">
        <f>計算過程!Q7638</f>
        <v>0</v>
      </c>
    </row>
    <row r="7642" spans="8:14">
      <c r="H7642" s="38">
        <v>41958</v>
      </c>
      <c r="I7642" s="39" t="s">
        <v>150</v>
      </c>
      <c r="J7642" s="74">
        <f>計算過程!D7639</f>
        <v>0</v>
      </c>
      <c r="K7642" s="74">
        <f>計算過程!I7639</f>
        <v>0</v>
      </c>
      <c r="L7642" s="74">
        <f>計算過程!J7639</f>
        <v>0</v>
      </c>
      <c r="M7642" s="74">
        <f>計算過程!K7639</f>
        <v>0</v>
      </c>
      <c r="N7642" s="75">
        <f>計算過程!Q7639</f>
        <v>0</v>
      </c>
    </row>
    <row r="7643" spans="8:14">
      <c r="H7643" s="38">
        <v>41958</v>
      </c>
      <c r="I7643" s="39" t="s">
        <v>151</v>
      </c>
      <c r="J7643" s="74">
        <f>計算過程!D7640</f>
        <v>0</v>
      </c>
      <c r="K7643" s="74">
        <f>計算過程!I7640</f>
        <v>0</v>
      </c>
      <c r="L7643" s="74">
        <f>計算過程!J7640</f>
        <v>0</v>
      </c>
      <c r="M7643" s="74">
        <f>計算過程!K7640</f>
        <v>0</v>
      </c>
      <c r="N7643" s="75">
        <f>計算過程!Q7640</f>
        <v>0</v>
      </c>
    </row>
    <row r="7644" spans="8:14">
      <c r="H7644" s="38">
        <v>41958</v>
      </c>
      <c r="I7644" s="39" t="s">
        <v>152</v>
      </c>
      <c r="J7644" s="74">
        <f>計算過程!D7641</f>
        <v>0</v>
      </c>
      <c r="K7644" s="74">
        <f>計算過程!I7641</f>
        <v>0</v>
      </c>
      <c r="L7644" s="74">
        <f>計算過程!J7641</f>
        <v>0</v>
      </c>
      <c r="M7644" s="74">
        <f>計算過程!K7641</f>
        <v>0</v>
      </c>
      <c r="N7644" s="75">
        <f>計算過程!Q7641</f>
        <v>0</v>
      </c>
    </row>
    <row r="7645" spans="8:14">
      <c r="H7645" s="38">
        <v>41958</v>
      </c>
      <c r="I7645" s="39" t="s">
        <v>153</v>
      </c>
      <c r="J7645" s="74">
        <f>計算過程!D7642</f>
        <v>0</v>
      </c>
      <c r="K7645" s="74">
        <f>計算過程!I7642</f>
        <v>0</v>
      </c>
      <c r="L7645" s="74">
        <f>計算過程!J7642</f>
        <v>0</v>
      </c>
      <c r="M7645" s="74">
        <f>計算過程!K7642</f>
        <v>0</v>
      </c>
      <c r="N7645" s="75">
        <f>計算過程!Q7642</f>
        <v>0</v>
      </c>
    </row>
    <row r="7646" spans="8:14">
      <c r="H7646" s="38">
        <v>41958</v>
      </c>
      <c r="I7646" s="39" t="s">
        <v>154</v>
      </c>
      <c r="J7646" s="74">
        <f>計算過程!D7643</f>
        <v>0</v>
      </c>
      <c r="K7646" s="74">
        <f>計算過程!I7643</f>
        <v>0</v>
      </c>
      <c r="L7646" s="74">
        <f>計算過程!J7643</f>
        <v>0</v>
      </c>
      <c r="M7646" s="74">
        <f>計算過程!K7643</f>
        <v>0</v>
      </c>
      <c r="N7646" s="75">
        <f>計算過程!Q7643</f>
        <v>0</v>
      </c>
    </row>
    <row r="7647" spans="8:14">
      <c r="H7647" s="38">
        <v>41958</v>
      </c>
      <c r="I7647" s="39" t="s">
        <v>155</v>
      </c>
      <c r="J7647" s="74">
        <f>計算過程!D7644</f>
        <v>0</v>
      </c>
      <c r="K7647" s="74">
        <f>計算過程!I7644</f>
        <v>0</v>
      </c>
      <c r="L7647" s="74">
        <f>計算過程!J7644</f>
        <v>0</v>
      </c>
      <c r="M7647" s="74">
        <f>計算過程!K7644</f>
        <v>0</v>
      </c>
      <c r="N7647" s="75">
        <f>計算過程!Q7644</f>
        <v>0</v>
      </c>
    </row>
    <row r="7648" spans="8:14">
      <c r="H7648" s="38">
        <v>41958</v>
      </c>
      <c r="I7648" s="39" t="s">
        <v>156</v>
      </c>
      <c r="J7648" s="74">
        <f>計算過程!D7645</f>
        <v>0</v>
      </c>
      <c r="K7648" s="74">
        <f>計算過程!I7645</f>
        <v>0</v>
      </c>
      <c r="L7648" s="74">
        <f>計算過程!J7645</f>
        <v>0</v>
      </c>
      <c r="M7648" s="74">
        <f>計算過程!K7645</f>
        <v>0</v>
      </c>
      <c r="N7648" s="75">
        <f>計算過程!Q7645</f>
        <v>0</v>
      </c>
    </row>
    <row r="7649" spans="8:14">
      <c r="H7649" s="38">
        <v>41958</v>
      </c>
      <c r="I7649" s="39" t="s">
        <v>157</v>
      </c>
      <c r="J7649" s="74">
        <f>計算過程!D7646</f>
        <v>0</v>
      </c>
      <c r="K7649" s="74">
        <f>計算過程!I7646</f>
        <v>0</v>
      </c>
      <c r="L7649" s="74">
        <f>計算過程!J7646</f>
        <v>0</v>
      </c>
      <c r="M7649" s="74">
        <f>計算過程!K7646</f>
        <v>0</v>
      </c>
      <c r="N7649" s="75">
        <f>計算過程!Q7646</f>
        <v>0</v>
      </c>
    </row>
    <row r="7650" spans="8:14">
      <c r="H7650" s="38">
        <v>41958</v>
      </c>
      <c r="I7650" s="39" t="s">
        <v>158</v>
      </c>
      <c r="J7650" s="74">
        <f>計算過程!D7647</f>
        <v>0</v>
      </c>
      <c r="K7650" s="74">
        <f>計算過程!I7647</f>
        <v>0</v>
      </c>
      <c r="L7650" s="74">
        <f>計算過程!J7647</f>
        <v>0</v>
      </c>
      <c r="M7650" s="74">
        <f>計算過程!K7647</f>
        <v>0</v>
      </c>
      <c r="N7650" s="75">
        <f>計算過程!Q7647</f>
        <v>0</v>
      </c>
    </row>
    <row r="7651" spans="8:14">
      <c r="H7651" s="38">
        <v>41958</v>
      </c>
      <c r="I7651" s="39" t="s">
        <v>159</v>
      </c>
      <c r="J7651" s="74">
        <f>計算過程!D7648</f>
        <v>0</v>
      </c>
      <c r="K7651" s="74">
        <f>計算過程!I7648</f>
        <v>0</v>
      </c>
      <c r="L7651" s="74">
        <f>計算過程!J7648</f>
        <v>0</v>
      </c>
      <c r="M7651" s="74">
        <f>計算過程!K7648</f>
        <v>0</v>
      </c>
      <c r="N7651" s="75">
        <f>計算過程!Q7648</f>
        <v>0</v>
      </c>
    </row>
    <row r="7652" spans="8:14">
      <c r="H7652" s="38">
        <v>41958</v>
      </c>
      <c r="I7652" s="39" t="s">
        <v>160</v>
      </c>
      <c r="J7652" s="74">
        <f>計算過程!D7649</f>
        <v>0</v>
      </c>
      <c r="K7652" s="74">
        <f>計算過程!I7649</f>
        <v>0</v>
      </c>
      <c r="L7652" s="74">
        <f>計算過程!J7649</f>
        <v>0</v>
      </c>
      <c r="M7652" s="74">
        <f>計算過程!K7649</f>
        <v>0</v>
      </c>
      <c r="N7652" s="75">
        <f>計算過程!Q7649</f>
        <v>0</v>
      </c>
    </row>
    <row r="7653" spans="8:14">
      <c r="H7653" s="38">
        <v>41958</v>
      </c>
      <c r="I7653" s="39" t="s">
        <v>161</v>
      </c>
      <c r="J7653" s="74">
        <f>計算過程!D7650</f>
        <v>0</v>
      </c>
      <c r="K7653" s="74">
        <f>計算過程!I7650</f>
        <v>0</v>
      </c>
      <c r="L7653" s="74">
        <f>計算過程!J7650</f>
        <v>0</v>
      </c>
      <c r="M7653" s="74">
        <f>計算過程!K7650</f>
        <v>0</v>
      </c>
      <c r="N7653" s="75">
        <f>計算過程!Q7650</f>
        <v>0</v>
      </c>
    </row>
    <row r="7654" spans="8:14">
      <c r="H7654" s="38">
        <v>41958</v>
      </c>
      <c r="I7654" s="39" t="s">
        <v>162</v>
      </c>
      <c r="J7654" s="74">
        <f>計算過程!D7651</f>
        <v>0</v>
      </c>
      <c r="K7654" s="74">
        <f>計算過程!I7651</f>
        <v>0</v>
      </c>
      <c r="L7654" s="74">
        <f>計算過程!J7651</f>
        <v>0</v>
      </c>
      <c r="M7654" s="74">
        <f>計算過程!K7651</f>
        <v>0</v>
      </c>
      <c r="N7654" s="75">
        <f>計算過程!Q7651</f>
        <v>0</v>
      </c>
    </row>
    <row r="7655" spans="8:14">
      <c r="H7655" s="38">
        <v>41958</v>
      </c>
      <c r="I7655" s="39" t="s">
        <v>163</v>
      </c>
      <c r="J7655" s="74">
        <f>計算過程!D7652</f>
        <v>0</v>
      </c>
      <c r="K7655" s="74">
        <f>計算過程!I7652</f>
        <v>0</v>
      </c>
      <c r="L7655" s="74">
        <f>計算過程!J7652</f>
        <v>0</v>
      </c>
      <c r="M7655" s="74">
        <f>計算過程!K7652</f>
        <v>0</v>
      </c>
      <c r="N7655" s="75">
        <f>計算過程!Q7652</f>
        <v>0</v>
      </c>
    </row>
    <row r="7656" spans="8:14">
      <c r="H7656" s="38">
        <v>41958</v>
      </c>
      <c r="I7656" s="39" t="s">
        <v>164</v>
      </c>
      <c r="J7656" s="74">
        <f>計算過程!D7653</f>
        <v>0</v>
      </c>
      <c r="K7656" s="74">
        <f>計算過程!I7653</f>
        <v>0</v>
      </c>
      <c r="L7656" s="74">
        <f>計算過程!J7653</f>
        <v>0</v>
      </c>
      <c r="M7656" s="74">
        <f>計算過程!K7653</f>
        <v>0</v>
      </c>
      <c r="N7656" s="75">
        <f>計算過程!Q7653</f>
        <v>0</v>
      </c>
    </row>
    <row r="7657" spans="8:14">
      <c r="H7657" s="38">
        <v>41958</v>
      </c>
      <c r="I7657" s="39" t="s">
        <v>165</v>
      </c>
      <c r="J7657" s="74">
        <f>計算過程!D7654</f>
        <v>0</v>
      </c>
      <c r="K7657" s="74">
        <f>計算過程!I7654</f>
        <v>0</v>
      </c>
      <c r="L7657" s="74">
        <f>計算過程!J7654</f>
        <v>0</v>
      </c>
      <c r="M7657" s="74">
        <f>計算過程!K7654</f>
        <v>0</v>
      </c>
      <c r="N7657" s="75">
        <f>計算過程!Q7654</f>
        <v>0</v>
      </c>
    </row>
    <row r="7658" spans="8:14">
      <c r="H7658" s="38">
        <v>41958</v>
      </c>
      <c r="I7658" s="39" t="s">
        <v>166</v>
      </c>
      <c r="J7658" s="74">
        <f>計算過程!D7655</f>
        <v>0</v>
      </c>
      <c r="K7658" s="74">
        <f>計算過程!I7655</f>
        <v>0</v>
      </c>
      <c r="L7658" s="74">
        <f>計算過程!J7655</f>
        <v>0</v>
      </c>
      <c r="M7658" s="74">
        <f>計算過程!K7655</f>
        <v>0</v>
      </c>
      <c r="N7658" s="75">
        <f>計算過程!Q7655</f>
        <v>0</v>
      </c>
    </row>
    <row r="7659" spans="8:14">
      <c r="H7659" s="38">
        <v>41958</v>
      </c>
      <c r="I7659" s="39" t="s">
        <v>167</v>
      </c>
      <c r="J7659" s="74">
        <f>計算過程!D7656</f>
        <v>0</v>
      </c>
      <c r="K7659" s="74">
        <f>計算過程!I7656</f>
        <v>0</v>
      </c>
      <c r="L7659" s="74">
        <f>計算過程!J7656</f>
        <v>0</v>
      </c>
      <c r="M7659" s="74">
        <f>計算過程!K7656</f>
        <v>0</v>
      </c>
      <c r="N7659" s="75">
        <f>計算過程!Q7656</f>
        <v>0</v>
      </c>
    </row>
    <row r="7660" spans="8:14">
      <c r="H7660" s="38">
        <v>41958</v>
      </c>
      <c r="I7660" s="39" t="s">
        <v>168</v>
      </c>
      <c r="J7660" s="74">
        <f>計算過程!D7657</f>
        <v>0</v>
      </c>
      <c r="K7660" s="74">
        <f>計算過程!I7657</f>
        <v>0</v>
      </c>
      <c r="L7660" s="74">
        <f>計算過程!J7657</f>
        <v>0</v>
      </c>
      <c r="M7660" s="74">
        <f>計算過程!K7657</f>
        <v>0</v>
      </c>
      <c r="N7660" s="75">
        <f>計算過程!Q7657</f>
        <v>0</v>
      </c>
    </row>
    <row r="7661" spans="8:14">
      <c r="H7661" s="38">
        <v>41958</v>
      </c>
      <c r="I7661" s="39" t="s">
        <v>169</v>
      </c>
      <c r="J7661" s="74">
        <f>計算過程!D7658</f>
        <v>0</v>
      </c>
      <c r="K7661" s="74">
        <f>計算過程!I7658</f>
        <v>0</v>
      </c>
      <c r="L7661" s="74">
        <f>計算過程!J7658</f>
        <v>0</v>
      </c>
      <c r="M7661" s="74">
        <f>計算過程!K7658</f>
        <v>0</v>
      </c>
      <c r="N7661" s="75">
        <f>計算過程!Q7658</f>
        <v>0</v>
      </c>
    </row>
    <row r="7662" spans="8:14">
      <c r="H7662" s="38">
        <v>41958</v>
      </c>
      <c r="I7662" s="39" t="s">
        <v>170</v>
      </c>
      <c r="J7662" s="74">
        <f>計算過程!D7659</f>
        <v>0</v>
      </c>
      <c r="K7662" s="74">
        <f>計算過程!I7659</f>
        <v>0</v>
      </c>
      <c r="L7662" s="74">
        <f>計算過程!J7659</f>
        <v>0</v>
      </c>
      <c r="M7662" s="74">
        <f>計算過程!K7659</f>
        <v>0</v>
      </c>
      <c r="N7662" s="75">
        <f>計算過程!Q7659</f>
        <v>0</v>
      </c>
    </row>
    <row r="7663" spans="8:14">
      <c r="H7663" s="38">
        <v>41958</v>
      </c>
      <c r="I7663" s="39" t="s">
        <v>171</v>
      </c>
      <c r="J7663" s="74">
        <f>計算過程!D7660</f>
        <v>0</v>
      </c>
      <c r="K7663" s="74">
        <f>計算過程!I7660</f>
        <v>0</v>
      </c>
      <c r="L7663" s="74">
        <f>計算過程!J7660</f>
        <v>0</v>
      </c>
      <c r="M7663" s="74">
        <f>計算過程!K7660</f>
        <v>0</v>
      </c>
      <c r="N7663" s="75">
        <f>計算過程!Q7660</f>
        <v>0</v>
      </c>
    </row>
    <row r="7664" spans="8:14">
      <c r="H7664" s="38">
        <v>41958</v>
      </c>
      <c r="I7664" s="39" t="s">
        <v>172</v>
      </c>
      <c r="J7664" s="74">
        <f>計算過程!D7661</f>
        <v>0</v>
      </c>
      <c r="K7664" s="74">
        <f>計算過程!I7661</f>
        <v>0</v>
      </c>
      <c r="L7664" s="74">
        <f>計算過程!J7661</f>
        <v>0</v>
      </c>
      <c r="M7664" s="74">
        <f>計算過程!K7661</f>
        <v>0</v>
      </c>
      <c r="N7664" s="75">
        <f>計算過程!Q7661</f>
        <v>0</v>
      </c>
    </row>
    <row r="7665" spans="8:14">
      <c r="H7665" s="38">
        <v>41959</v>
      </c>
      <c r="I7665" s="39" t="s">
        <v>149</v>
      </c>
      <c r="J7665" s="74">
        <f>計算過程!D7662</f>
        <v>0</v>
      </c>
      <c r="K7665" s="74">
        <f>計算過程!I7662</f>
        <v>0</v>
      </c>
      <c r="L7665" s="74">
        <f>計算過程!J7662</f>
        <v>0</v>
      </c>
      <c r="M7665" s="74">
        <f>計算過程!K7662</f>
        <v>0</v>
      </c>
      <c r="N7665" s="75">
        <f>計算過程!Q7662</f>
        <v>0</v>
      </c>
    </row>
    <row r="7666" spans="8:14">
      <c r="H7666" s="38">
        <v>41959</v>
      </c>
      <c r="I7666" s="39" t="s">
        <v>150</v>
      </c>
      <c r="J7666" s="74">
        <f>計算過程!D7663</f>
        <v>0</v>
      </c>
      <c r="K7666" s="74">
        <f>計算過程!I7663</f>
        <v>0</v>
      </c>
      <c r="L7666" s="74">
        <f>計算過程!J7663</f>
        <v>0</v>
      </c>
      <c r="M7666" s="74">
        <f>計算過程!K7663</f>
        <v>0</v>
      </c>
      <c r="N7666" s="75">
        <f>計算過程!Q7663</f>
        <v>0</v>
      </c>
    </row>
    <row r="7667" spans="8:14">
      <c r="H7667" s="38">
        <v>41959</v>
      </c>
      <c r="I7667" s="39" t="s">
        <v>151</v>
      </c>
      <c r="J7667" s="74">
        <f>計算過程!D7664</f>
        <v>0</v>
      </c>
      <c r="K7667" s="74">
        <f>計算過程!I7664</f>
        <v>0</v>
      </c>
      <c r="L7667" s="74">
        <f>計算過程!J7664</f>
        <v>0</v>
      </c>
      <c r="M7667" s="74">
        <f>計算過程!K7664</f>
        <v>0</v>
      </c>
      <c r="N7667" s="75">
        <f>計算過程!Q7664</f>
        <v>0</v>
      </c>
    </row>
    <row r="7668" spans="8:14">
      <c r="H7668" s="38">
        <v>41959</v>
      </c>
      <c r="I7668" s="39" t="s">
        <v>152</v>
      </c>
      <c r="J7668" s="74">
        <f>計算過程!D7665</f>
        <v>0</v>
      </c>
      <c r="K7668" s="74">
        <f>計算過程!I7665</f>
        <v>0</v>
      </c>
      <c r="L7668" s="74">
        <f>計算過程!J7665</f>
        <v>0</v>
      </c>
      <c r="M7668" s="74">
        <f>計算過程!K7665</f>
        <v>0</v>
      </c>
      <c r="N7668" s="75">
        <f>計算過程!Q7665</f>
        <v>0</v>
      </c>
    </row>
    <row r="7669" spans="8:14">
      <c r="H7669" s="38">
        <v>41959</v>
      </c>
      <c r="I7669" s="39" t="s">
        <v>153</v>
      </c>
      <c r="J7669" s="74">
        <f>計算過程!D7666</f>
        <v>0</v>
      </c>
      <c r="K7669" s="74">
        <f>計算過程!I7666</f>
        <v>0</v>
      </c>
      <c r="L7669" s="74">
        <f>計算過程!J7666</f>
        <v>0</v>
      </c>
      <c r="M7669" s="74">
        <f>計算過程!K7666</f>
        <v>0</v>
      </c>
      <c r="N7669" s="75">
        <f>計算過程!Q7666</f>
        <v>0</v>
      </c>
    </row>
    <row r="7670" spans="8:14">
      <c r="H7670" s="38">
        <v>41959</v>
      </c>
      <c r="I7670" s="39" t="s">
        <v>154</v>
      </c>
      <c r="J7670" s="74">
        <f>計算過程!D7667</f>
        <v>0</v>
      </c>
      <c r="K7670" s="74">
        <f>計算過程!I7667</f>
        <v>0</v>
      </c>
      <c r="L7670" s="74">
        <f>計算過程!J7667</f>
        <v>0</v>
      </c>
      <c r="M7670" s="74">
        <f>計算過程!K7667</f>
        <v>0</v>
      </c>
      <c r="N7670" s="75">
        <f>計算過程!Q7667</f>
        <v>0</v>
      </c>
    </row>
    <row r="7671" spans="8:14">
      <c r="H7671" s="38">
        <v>41959</v>
      </c>
      <c r="I7671" s="39" t="s">
        <v>155</v>
      </c>
      <c r="J7671" s="74">
        <f>計算過程!D7668</f>
        <v>0</v>
      </c>
      <c r="K7671" s="74">
        <f>計算過程!I7668</f>
        <v>0</v>
      </c>
      <c r="L7671" s="74">
        <f>計算過程!J7668</f>
        <v>0</v>
      </c>
      <c r="M7671" s="74">
        <f>計算過程!K7668</f>
        <v>0</v>
      </c>
      <c r="N7671" s="75">
        <f>計算過程!Q7668</f>
        <v>0</v>
      </c>
    </row>
    <row r="7672" spans="8:14">
      <c r="H7672" s="38">
        <v>41959</v>
      </c>
      <c r="I7672" s="39" t="s">
        <v>156</v>
      </c>
      <c r="J7672" s="74">
        <f>計算過程!D7669</f>
        <v>0</v>
      </c>
      <c r="K7672" s="74">
        <f>計算過程!I7669</f>
        <v>0</v>
      </c>
      <c r="L7672" s="74">
        <f>計算過程!J7669</f>
        <v>0</v>
      </c>
      <c r="M7672" s="74">
        <f>計算過程!K7669</f>
        <v>0</v>
      </c>
      <c r="N7672" s="75">
        <f>計算過程!Q7669</f>
        <v>0</v>
      </c>
    </row>
    <row r="7673" spans="8:14">
      <c r="H7673" s="38">
        <v>41959</v>
      </c>
      <c r="I7673" s="39" t="s">
        <v>157</v>
      </c>
      <c r="J7673" s="74">
        <f>計算過程!D7670</f>
        <v>0</v>
      </c>
      <c r="K7673" s="74">
        <f>計算過程!I7670</f>
        <v>0</v>
      </c>
      <c r="L7673" s="74">
        <f>計算過程!J7670</f>
        <v>0</v>
      </c>
      <c r="M7673" s="74">
        <f>計算過程!K7670</f>
        <v>0</v>
      </c>
      <c r="N7673" s="75">
        <f>計算過程!Q7670</f>
        <v>0</v>
      </c>
    </row>
    <row r="7674" spans="8:14">
      <c r="H7674" s="38">
        <v>41959</v>
      </c>
      <c r="I7674" s="39" t="s">
        <v>158</v>
      </c>
      <c r="J7674" s="74">
        <f>計算過程!D7671</f>
        <v>0</v>
      </c>
      <c r="K7674" s="74">
        <f>計算過程!I7671</f>
        <v>0</v>
      </c>
      <c r="L7674" s="74">
        <f>計算過程!J7671</f>
        <v>0</v>
      </c>
      <c r="M7674" s="74">
        <f>計算過程!K7671</f>
        <v>0</v>
      </c>
      <c r="N7674" s="75">
        <f>計算過程!Q7671</f>
        <v>0</v>
      </c>
    </row>
    <row r="7675" spans="8:14">
      <c r="H7675" s="38">
        <v>41959</v>
      </c>
      <c r="I7675" s="39" t="s">
        <v>159</v>
      </c>
      <c r="J7675" s="74">
        <f>計算過程!D7672</f>
        <v>0</v>
      </c>
      <c r="K7675" s="74">
        <f>計算過程!I7672</f>
        <v>0</v>
      </c>
      <c r="L7675" s="74">
        <f>計算過程!J7672</f>
        <v>0</v>
      </c>
      <c r="M7675" s="74">
        <f>計算過程!K7672</f>
        <v>0</v>
      </c>
      <c r="N7675" s="75">
        <f>計算過程!Q7672</f>
        <v>0</v>
      </c>
    </row>
    <row r="7676" spans="8:14">
      <c r="H7676" s="38">
        <v>41959</v>
      </c>
      <c r="I7676" s="39" t="s">
        <v>160</v>
      </c>
      <c r="J7676" s="74">
        <f>計算過程!D7673</f>
        <v>0</v>
      </c>
      <c r="K7676" s="74">
        <f>計算過程!I7673</f>
        <v>0</v>
      </c>
      <c r="L7676" s="74">
        <f>計算過程!J7673</f>
        <v>0</v>
      </c>
      <c r="M7676" s="74">
        <f>計算過程!K7673</f>
        <v>0</v>
      </c>
      <c r="N7676" s="75">
        <f>計算過程!Q7673</f>
        <v>0</v>
      </c>
    </row>
    <row r="7677" spans="8:14">
      <c r="H7677" s="38">
        <v>41959</v>
      </c>
      <c r="I7677" s="39" t="s">
        <v>161</v>
      </c>
      <c r="J7677" s="74">
        <f>計算過程!D7674</f>
        <v>0</v>
      </c>
      <c r="K7677" s="74">
        <f>計算過程!I7674</f>
        <v>0</v>
      </c>
      <c r="L7677" s="74">
        <f>計算過程!J7674</f>
        <v>0</v>
      </c>
      <c r="M7677" s="74">
        <f>計算過程!K7674</f>
        <v>0</v>
      </c>
      <c r="N7677" s="75">
        <f>計算過程!Q7674</f>
        <v>0</v>
      </c>
    </row>
    <row r="7678" spans="8:14">
      <c r="H7678" s="38">
        <v>41959</v>
      </c>
      <c r="I7678" s="39" t="s">
        <v>162</v>
      </c>
      <c r="J7678" s="74">
        <f>計算過程!D7675</f>
        <v>0</v>
      </c>
      <c r="K7678" s="74">
        <f>計算過程!I7675</f>
        <v>0</v>
      </c>
      <c r="L7678" s="74">
        <f>計算過程!J7675</f>
        <v>0</v>
      </c>
      <c r="M7678" s="74">
        <f>計算過程!K7675</f>
        <v>0</v>
      </c>
      <c r="N7678" s="75">
        <f>計算過程!Q7675</f>
        <v>0</v>
      </c>
    </row>
    <row r="7679" spans="8:14">
      <c r="H7679" s="38">
        <v>41959</v>
      </c>
      <c r="I7679" s="39" t="s">
        <v>163</v>
      </c>
      <c r="J7679" s="74">
        <f>計算過程!D7676</f>
        <v>0</v>
      </c>
      <c r="K7679" s="74">
        <f>計算過程!I7676</f>
        <v>0</v>
      </c>
      <c r="L7679" s="74">
        <f>計算過程!J7676</f>
        <v>0</v>
      </c>
      <c r="M7679" s="74">
        <f>計算過程!K7676</f>
        <v>0</v>
      </c>
      <c r="N7679" s="75">
        <f>計算過程!Q7676</f>
        <v>0</v>
      </c>
    </row>
    <row r="7680" spans="8:14">
      <c r="H7680" s="38">
        <v>41959</v>
      </c>
      <c r="I7680" s="39" t="s">
        <v>164</v>
      </c>
      <c r="J7680" s="74">
        <f>計算過程!D7677</f>
        <v>0</v>
      </c>
      <c r="K7680" s="74">
        <f>計算過程!I7677</f>
        <v>0</v>
      </c>
      <c r="L7680" s="74">
        <f>計算過程!J7677</f>
        <v>0</v>
      </c>
      <c r="M7680" s="74">
        <f>計算過程!K7677</f>
        <v>0</v>
      </c>
      <c r="N7680" s="75">
        <f>計算過程!Q7677</f>
        <v>0</v>
      </c>
    </row>
    <row r="7681" spans="8:14">
      <c r="H7681" s="38">
        <v>41959</v>
      </c>
      <c r="I7681" s="39" t="s">
        <v>165</v>
      </c>
      <c r="J7681" s="74">
        <f>計算過程!D7678</f>
        <v>0</v>
      </c>
      <c r="K7681" s="74">
        <f>計算過程!I7678</f>
        <v>0</v>
      </c>
      <c r="L7681" s="74">
        <f>計算過程!J7678</f>
        <v>0</v>
      </c>
      <c r="M7681" s="74">
        <f>計算過程!K7678</f>
        <v>0</v>
      </c>
      <c r="N7681" s="75">
        <f>計算過程!Q7678</f>
        <v>0</v>
      </c>
    </row>
    <row r="7682" spans="8:14">
      <c r="H7682" s="38">
        <v>41959</v>
      </c>
      <c r="I7682" s="39" t="s">
        <v>166</v>
      </c>
      <c r="J7682" s="74">
        <f>計算過程!D7679</f>
        <v>0</v>
      </c>
      <c r="K7682" s="74">
        <f>計算過程!I7679</f>
        <v>0</v>
      </c>
      <c r="L7682" s="74">
        <f>計算過程!J7679</f>
        <v>0</v>
      </c>
      <c r="M7682" s="74">
        <f>計算過程!K7679</f>
        <v>0</v>
      </c>
      <c r="N7682" s="75">
        <f>計算過程!Q7679</f>
        <v>0</v>
      </c>
    </row>
    <row r="7683" spans="8:14">
      <c r="H7683" s="38">
        <v>41959</v>
      </c>
      <c r="I7683" s="39" t="s">
        <v>167</v>
      </c>
      <c r="J7683" s="74">
        <f>計算過程!D7680</f>
        <v>0</v>
      </c>
      <c r="K7683" s="74">
        <f>計算過程!I7680</f>
        <v>0</v>
      </c>
      <c r="L7683" s="74">
        <f>計算過程!J7680</f>
        <v>0</v>
      </c>
      <c r="M7683" s="74">
        <f>計算過程!K7680</f>
        <v>0</v>
      </c>
      <c r="N7683" s="75">
        <f>計算過程!Q7680</f>
        <v>0</v>
      </c>
    </row>
    <row r="7684" spans="8:14">
      <c r="H7684" s="38">
        <v>41959</v>
      </c>
      <c r="I7684" s="39" t="s">
        <v>168</v>
      </c>
      <c r="J7684" s="74">
        <f>計算過程!D7681</f>
        <v>0</v>
      </c>
      <c r="K7684" s="74">
        <f>計算過程!I7681</f>
        <v>0</v>
      </c>
      <c r="L7684" s="74">
        <f>計算過程!J7681</f>
        <v>0</v>
      </c>
      <c r="M7684" s="74">
        <f>計算過程!K7681</f>
        <v>0</v>
      </c>
      <c r="N7684" s="75">
        <f>計算過程!Q7681</f>
        <v>0</v>
      </c>
    </row>
    <row r="7685" spans="8:14">
      <c r="H7685" s="38">
        <v>41959</v>
      </c>
      <c r="I7685" s="39" t="s">
        <v>169</v>
      </c>
      <c r="J7685" s="74">
        <f>計算過程!D7682</f>
        <v>0</v>
      </c>
      <c r="K7685" s="74">
        <f>計算過程!I7682</f>
        <v>0</v>
      </c>
      <c r="L7685" s="74">
        <f>計算過程!J7682</f>
        <v>0</v>
      </c>
      <c r="M7685" s="74">
        <f>計算過程!K7682</f>
        <v>0</v>
      </c>
      <c r="N7685" s="75">
        <f>計算過程!Q7682</f>
        <v>0</v>
      </c>
    </row>
    <row r="7686" spans="8:14">
      <c r="H7686" s="38">
        <v>41959</v>
      </c>
      <c r="I7686" s="39" t="s">
        <v>170</v>
      </c>
      <c r="J7686" s="74">
        <f>計算過程!D7683</f>
        <v>0</v>
      </c>
      <c r="K7686" s="74">
        <f>計算過程!I7683</f>
        <v>0</v>
      </c>
      <c r="L7686" s="74">
        <f>計算過程!J7683</f>
        <v>0</v>
      </c>
      <c r="M7686" s="74">
        <f>計算過程!K7683</f>
        <v>0</v>
      </c>
      <c r="N7686" s="75">
        <f>計算過程!Q7683</f>
        <v>0</v>
      </c>
    </row>
    <row r="7687" spans="8:14">
      <c r="H7687" s="38">
        <v>41959</v>
      </c>
      <c r="I7687" s="39" t="s">
        <v>171</v>
      </c>
      <c r="J7687" s="74">
        <f>計算過程!D7684</f>
        <v>0</v>
      </c>
      <c r="K7687" s="74">
        <f>計算過程!I7684</f>
        <v>0</v>
      </c>
      <c r="L7687" s="74">
        <f>計算過程!J7684</f>
        <v>0</v>
      </c>
      <c r="M7687" s="74">
        <f>計算過程!K7684</f>
        <v>0</v>
      </c>
      <c r="N7687" s="75">
        <f>計算過程!Q7684</f>
        <v>0</v>
      </c>
    </row>
    <row r="7688" spans="8:14">
      <c r="H7688" s="38">
        <v>41959</v>
      </c>
      <c r="I7688" s="39" t="s">
        <v>172</v>
      </c>
      <c r="J7688" s="74">
        <f>計算過程!D7685</f>
        <v>0</v>
      </c>
      <c r="K7688" s="74">
        <f>計算過程!I7685</f>
        <v>0</v>
      </c>
      <c r="L7688" s="74">
        <f>計算過程!J7685</f>
        <v>0</v>
      </c>
      <c r="M7688" s="74">
        <f>計算過程!K7685</f>
        <v>0</v>
      </c>
      <c r="N7688" s="75">
        <f>計算過程!Q7685</f>
        <v>0</v>
      </c>
    </row>
    <row r="7689" spans="8:14">
      <c r="H7689" s="38">
        <v>41960</v>
      </c>
      <c r="I7689" s="39" t="s">
        <v>149</v>
      </c>
      <c r="J7689" s="74">
        <f>計算過程!D7686</f>
        <v>0</v>
      </c>
      <c r="K7689" s="74">
        <f>計算過程!I7686</f>
        <v>0</v>
      </c>
      <c r="L7689" s="74">
        <f>計算過程!J7686</f>
        <v>0</v>
      </c>
      <c r="M7689" s="74">
        <f>計算過程!K7686</f>
        <v>0</v>
      </c>
      <c r="N7689" s="75">
        <f>計算過程!Q7686</f>
        <v>0</v>
      </c>
    </row>
    <row r="7690" spans="8:14">
      <c r="H7690" s="38">
        <v>41960</v>
      </c>
      <c r="I7690" s="39" t="s">
        <v>150</v>
      </c>
      <c r="J7690" s="74">
        <f>計算過程!D7687</f>
        <v>0</v>
      </c>
      <c r="K7690" s="74">
        <f>計算過程!I7687</f>
        <v>0</v>
      </c>
      <c r="L7690" s="74">
        <f>計算過程!J7687</f>
        <v>0</v>
      </c>
      <c r="M7690" s="74">
        <f>計算過程!K7687</f>
        <v>0</v>
      </c>
      <c r="N7690" s="75">
        <f>計算過程!Q7687</f>
        <v>0</v>
      </c>
    </row>
    <row r="7691" spans="8:14">
      <c r="H7691" s="38">
        <v>41960</v>
      </c>
      <c r="I7691" s="39" t="s">
        <v>151</v>
      </c>
      <c r="J7691" s="74">
        <f>計算過程!D7688</f>
        <v>0</v>
      </c>
      <c r="K7691" s="74">
        <f>計算過程!I7688</f>
        <v>0</v>
      </c>
      <c r="L7691" s="74">
        <f>計算過程!J7688</f>
        <v>0</v>
      </c>
      <c r="M7691" s="74">
        <f>計算過程!K7688</f>
        <v>0</v>
      </c>
      <c r="N7691" s="75">
        <f>計算過程!Q7688</f>
        <v>0</v>
      </c>
    </row>
    <row r="7692" spans="8:14">
      <c r="H7692" s="38">
        <v>41960</v>
      </c>
      <c r="I7692" s="39" t="s">
        <v>152</v>
      </c>
      <c r="J7692" s="74">
        <f>計算過程!D7689</f>
        <v>0</v>
      </c>
      <c r="K7692" s="74">
        <f>計算過程!I7689</f>
        <v>0</v>
      </c>
      <c r="L7692" s="74">
        <f>計算過程!J7689</f>
        <v>0</v>
      </c>
      <c r="M7692" s="74">
        <f>計算過程!K7689</f>
        <v>0</v>
      </c>
      <c r="N7692" s="75">
        <f>計算過程!Q7689</f>
        <v>0</v>
      </c>
    </row>
    <row r="7693" spans="8:14">
      <c r="H7693" s="38">
        <v>41960</v>
      </c>
      <c r="I7693" s="39" t="s">
        <v>153</v>
      </c>
      <c r="J7693" s="74">
        <f>計算過程!D7690</f>
        <v>0</v>
      </c>
      <c r="K7693" s="74">
        <f>計算過程!I7690</f>
        <v>0</v>
      </c>
      <c r="L7693" s="74">
        <f>計算過程!J7690</f>
        <v>0</v>
      </c>
      <c r="M7693" s="74">
        <f>計算過程!K7690</f>
        <v>0</v>
      </c>
      <c r="N7693" s="75">
        <f>計算過程!Q7690</f>
        <v>0</v>
      </c>
    </row>
    <row r="7694" spans="8:14">
      <c r="H7694" s="38">
        <v>41960</v>
      </c>
      <c r="I7694" s="39" t="s">
        <v>154</v>
      </c>
      <c r="J7694" s="74">
        <f>計算過程!D7691</f>
        <v>0</v>
      </c>
      <c r="K7694" s="74">
        <f>計算過程!I7691</f>
        <v>0</v>
      </c>
      <c r="L7694" s="74">
        <f>計算過程!J7691</f>
        <v>0</v>
      </c>
      <c r="M7694" s="74">
        <f>計算過程!K7691</f>
        <v>0</v>
      </c>
      <c r="N7694" s="75">
        <f>計算過程!Q7691</f>
        <v>0</v>
      </c>
    </row>
    <row r="7695" spans="8:14">
      <c r="H7695" s="38">
        <v>41960</v>
      </c>
      <c r="I7695" s="39" t="s">
        <v>155</v>
      </c>
      <c r="J7695" s="74">
        <f>計算過程!D7692</f>
        <v>0</v>
      </c>
      <c r="K7695" s="74">
        <f>計算過程!I7692</f>
        <v>0</v>
      </c>
      <c r="L7695" s="74">
        <f>計算過程!J7692</f>
        <v>0</v>
      </c>
      <c r="M7695" s="74">
        <f>計算過程!K7692</f>
        <v>0</v>
      </c>
      <c r="N7695" s="75">
        <f>計算過程!Q7692</f>
        <v>0</v>
      </c>
    </row>
    <row r="7696" spans="8:14">
      <c r="H7696" s="38">
        <v>41960</v>
      </c>
      <c r="I7696" s="39" t="s">
        <v>156</v>
      </c>
      <c r="J7696" s="74">
        <f>計算過程!D7693</f>
        <v>0</v>
      </c>
      <c r="K7696" s="74">
        <f>計算過程!I7693</f>
        <v>0</v>
      </c>
      <c r="L7696" s="74">
        <f>計算過程!J7693</f>
        <v>0</v>
      </c>
      <c r="M7696" s="74">
        <f>計算過程!K7693</f>
        <v>0</v>
      </c>
      <c r="N7696" s="75">
        <f>計算過程!Q7693</f>
        <v>0</v>
      </c>
    </row>
    <row r="7697" spans="8:14">
      <c r="H7697" s="38">
        <v>41960</v>
      </c>
      <c r="I7697" s="39" t="s">
        <v>157</v>
      </c>
      <c r="J7697" s="74">
        <f>計算過程!D7694</f>
        <v>0</v>
      </c>
      <c r="K7697" s="74">
        <f>計算過程!I7694</f>
        <v>0</v>
      </c>
      <c r="L7697" s="74">
        <f>計算過程!J7694</f>
        <v>0</v>
      </c>
      <c r="M7697" s="74">
        <f>計算過程!K7694</f>
        <v>0</v>
      </c>
      <c r="N7697" s="75">
        <f>計算過程!Q7694</f>
        <v>0</v>
      </c>
    </row>
    <row r="7698" spans="8:14">
      <c r="H7698" s="38">
        <v>41960</v>
      </c>
      <c r="I7698" s="39" t="s">
        <v>158</v>
      </c>
      <c r="J7698" s="74">
        <f>計算過程!D7695</f>
        <v>0</v>
      </c>
      <c r="K7698" s="74">
        <f>計算過程!I7695</f>
        <v>0</v>
      </c>
      <c r="L7698" s="74">
        <f>計算過程!J7695</f>
        <v>0</v>
      </c>
      <c r="M7698" s="74">
        <f>計算過程!K7695</f>
        <v>0</v>
      </c>
      <c r="N7698" s="75">
        <f>計算過程!Q7695</f>
        <v>0</v>
      </c>
    </row>
    <row r="7699" spans="8:14">
      <c r="H7699" s="38">
        <v>41960</v>
      </c>
      <c r="I7699" s="39" t="s">
        <v>159</v>
      </c>
      <c r="J7699" s="74">
        <f>計算過程!D7696</f>
        <v>0</v>
      </c>
      <c r="K7699" s="74">
        <f>計算過程!I7696</f>
        <v>0</v>
      </c>
      <c r="L7699" s="74">
        <f>計算過程!J7696</f>
        <v>0</v>
      </c>
      <c r="M7699" s="74">
        <f>計算過程!K7696</f>
        <v>0</v>
      </c>
      <c r="N7699" s="75">
        <f>計算過程!Q7696</f>
        <v>0</v>
      </c>
    </row>
    <row r="7700" spans="8:14">
      <c r="H7700" s="38">
        <v>41960</v>
      </c>
      <c r="I7700" s="39" t="s">
        <v>160</v>
      </c>
      <c r="J7700" s="74">
        <f>計算過程!D7697</f>
        <v>0</v>
      </c>
      <c r="K7700" s="74">
        <f>計算過程!I7697</f>
        <v>0</v>
      </c>
      <c r="L7700" s="74">
        <f>計算過程!J7697</f>
        <v>0</v>
      </c>
      <c r="M7700" s="74">
        <f>計算過程!K7697</f>
        <v>0</v>
      </c>
      <c r="N7700" s="75">
        <f>計算過程!Q7697</f>
        <v>0</v>
      </c>
    </row>
    <row r="7701" spans="8:14">
      <c r="H7701" s="38">
        <v>41960</v>
      </c>
      <c r="I7701" s="39" t="s">
        <v>161</v>
      </c>
      <c r="J7701" s="74">
        <f>計算過程!D7698</f>
        <v>0</v>
      </c>
      <c r="K7701" s="74">
        <f>計算過程!I7698</f>
        <v>0</v>
      </c>
      <c r="L7701" s="74">
        <f>計算過程!J7698</f>
        <v>0</v>
      </c>
      <c r="M7701" s="74">
        <f>計算過程!K7698</f>
        <v>0</v>
      </c>
      <c r="N7701" s="75">
        <f>計算過程!Q7698</f>
        <v>0</v>
      </c>
    </row>
    <row r="7702" spans="8:14">
      <c r="H7702" s="38">
        <v>41960</v>
      </c>
      <c r="I7702" s="39" t="s">
        <v>162</v>
      </c>
      <c r="J7702" s="74">
        <f>計算過程!D7699</f>
        <v>0</v>
      </c>
      <c r="K7702" s="74">
        <f>計算過程!I7699</f>
        <v>0</v>
      </c>
      <c r="L7702" s="74">
        <f>計算過程!J7699</f>
        <v>0</v>
      </c>
      <c r="M7702" s="74">
        <f>計算過程!K7699</f>
        <v>0</v>
      </c>
      <c r="N7702" s="75">
        <f>計算過程!Q7699</f>
        <v>0</v>
      </c>
    </row>
    <row r="7703" spans="8:14">
      <c r="H7703" s="38">
        <v>41960</v>
      </c>
      <c r="I7703" s="39" t="s">
        <v>163</v>
      </c>
      <c r="J7703" s="74">
        <f>計算過程!D7700</f>
        <v>0</v>
      </c>
      <c r="K7703" s="74">
        <f>計算過程!I7700</f>
        <v>0</v>
      </c>
      <c r="L7703" s="74">
        <f>計算過程!J7700</f>
        <v>0</v>
      </c>
      <c r="M7703" s="74">
        <f>計算過程!K7700</f>
        <v>0</v>
      </c>
      <c r="N7703" s="75">
        <f>計算過程!Q7700</f>
        <v>0</v>
      </c>
    </row>
    <row r="7704" spans="8:14">
      <c r="H7704" s="38">
        <v>41960</v>
      </c>
      <c r="I7704" s="39" t="s">
        <v>164</v>
      </c>
      <c r="J7704" s="74">
        <f>計算過程!D7701</f>
        <v>0</v>
      </c>
      <c r="K7704" s="74">
        <f>計算過程!I7701</f>
        <v>0</v>
      </c>
      <c r="L7704" s="74">
        <f>計算過程!J7701</f>
        <v>0</v>
      </c>
      <c r="M7704" s="74">
        <f>計算過程!K7701</f>
        <v>0</v>
      </c>
      <c r="N7704" s="75">
        <f>計算過程!Q7701</f>
        <v>0</v>
      </c>
    </row>
    <row r="7705" spans="8:14">
      <c r="H7705" s="38">
        <v>41960</v>
      </c>
      <c r="I7705" s="39" t="s">
        <v>165</v>
      </c>
      <c r="J7705" s="74">
        <f>計算過程!D7702</f>
        <v>0</v>
      </c>
      <c r="K7705" s="74">
        <f>計算過程!I7702</f>
        <v>0</v>
      </c>
      <c r="L7705" s="74">
        <f>計算過程!J7702</f>
        <v>0</v>
      </c>
      <c r="M7705" s="74">
        <f>計算過程!K7702</f>
        <v>0</v>
      </c>
      <c r="N7705" s="75">
        <f>計算過程!Q7702</f>
        <v>0</v>
      </c>
    </row>
    <row r="7706" spans="8:14">
      <c r="H7706" s="38">
        <v>41960</v>
      </c>
      <c r="I7706" s="39" t="s">
        <v>166</v>
      </c>
      <c r="J7706" s="74">
        <f>計算過程!D7703</f>
        <v>0</v>
      </c>
      <c r="K7706" s="74">
        <f>計算過程!I7703</f>
        <v>0</v>
      </c>
      <c r="L7706" s="74">
        <f>計算過程!J7703</f>
        <v>0</v>
      </c>
      <c r="M7706" s="74">
        <f>計算過程!K7703</f>
        <v>0</v>
      </c>
      <c r="N7706" s="75">
        <f>計算過程!Q7703</f>
        <v>0</v>
      </c>
    </row>
    <row r="7707" spans="8:14">
      <c r="H7707" s="38">
        <v>41960</v>
      </c>
      <c r="I7707" s="39" t="s">
        <v>167</v>
      </c>
      <c r="J7707" s="74">
        <f>計算過程!D7704</f>
        <v>0</v>
      </c>
      <c r="K7707" s="74">
        <f>計算過程!I7704</f>
        <v>0</v>
      </c>
      <c r="L7707" s="74">
        <f>計算過程!J7704</f>
        <v>0</v>
      </c>
      <c r="M7707" s="74">
        <f>計算過程!K7704</f>
        <v>0</v>
      </c>
      <c r="N7707" s="75">
        <f>計算過程!Q7704</f>
        <v>0</v>
      </c>
    </row>
    <row r="7708" spans="8:14">
      <c r="H7708" s="38">
        <v>41960</v>
      </c>
      <c r="I7708" s="39" t="s">
        <v>168</v>
      </c>
      <c r="J7708" s="74">
        <f>計算過程!D7705</f>
        <v>0</v>
      </c>
      <c r="K7708" s="74">
        <f>計算過程!I7705</f>
        <v>0</v>
      </c>
      <c r="L7708" s="74">
        <f>計算過程!J7705</f>
        <v>0</v>
      </c>
      <c r="M7708" s="74">
        <f>計算過程!K7705</f>
        <v>0</v>
      </c>
      <c r="N7708" s="75">
        <f>計算過程!Q7705</f>
        <v>0</v>
      </c>
    </row>
    <row r="7709" spans="8:14">
      <c r="H7709" s="38">
        <v>41960</v>
      </c>
      <c r="I7709" s="39" t="s">
        <v>169</v>
      </c>
      <c r="J7709" s="74">
        <f>計算過程!D7706</f>
        <v>0</v>
      </c>
      <c r="K7709" s="74">
        <f>計算過程!I7706</f>
        <v>0</v>
      </c>
      <c r="L7709" s="74">
        <f>計算過程!J7706</f>
        <v>0</v>
      </c>
      <c r="M7709" s="74">
        <f>計算過程!K7706</f>
        <v>0</v>
      </c>
      <c r="N7709" s="75">
        <f>計算過程!Q7706</f>
        <v>0</v>
      </c>
    </row>
    <row r="7710" spans="8:14">
      <c r="H7710" s="38">
        <v>41960</v>
      </c>
      <c r="I7710" s="39" t="s">
        <v>170</v>
      </c>
      <c r="J7710" s="74">
        <f>計算過程!D7707</f>
        <v>0</v>
      </c>
      <c r="K7710" s="74">
        <f>計算過程!I7707</f>
        <v>0</v>
      </c>
      <c r="L7710" s="74">
        <f>計算過程!J7707</f>
        <v>0</v>
      </c>
      <c r="M7710" s="74">
        <f>計算過程!K7707</f>
        <v>0</v>
      </c>
      <c r="N7710" s="75">
        <f>計算過程!Q7707</f>
        <v>0</v>
      </c>
    </row>
    <row r="7711" spans="8:14">
      <c r="H7711" s="38">
        <v>41960</v>
      </c>
      <c r="I7711" s="39" t="s">
        <v>171</v>
      </c>
      <c r="J7711" s="74">
        <f>計算過程!D7708</f>
        <v>0</v>
      </c>
      <c r="K7711" s="74">
        <f>計算過程!I7708</f>
        <v>0</v>
      </c>
      <c r="L7711" s="74">
        <f>計算過程!J7708</f>
        <v>0</v>
      </c>
      <c r="M7711" s="74">
        <f>計算過程!K7708</f>
        <v>0</v>
      </c>
      <c r="N7711" s="75">
        <f>計算過程!Q7708</f>
        <v>0</v>
      </c>
    </row>
    <row r="7712" spans="8:14">
      <c r="H7712" s="38">
        <v>41960</v>
      </c>
      <c r="I7712" s="39" t="s">
        <v>172</v>
      </c>
      <c r="J7712" s="74">
        <f>計算過程!D7709</f>
        <v>0</v>
      </c>
      <c r="K7712" s="74">
        <f>計算過程!I7709</f>
        <v>0</v>
      </c>
      <c r="L7712" s="74">
        <f>計算過程!J7709</f>
        <v>0</v>
      </c>
      <c r="M7712" s="74">
        <f>計算過程!K7709</f>
        <v>0</v>
      </c>
      <c r="N7712" s="75">
        <f>計算過程!Q7709</f>
        <v>0</v>
      </c>
    </row>
    <row r="7713" spans="8:14">
      <c r="H7713" s="38">
        <v>41961</v>
      </c>
      <c r="I7713" s="39" t="s">
        <v>149</v>
      </c>
      <c r="J7713" s="74">
        <f>計算過程!D7710</f>
        <v>0</v>
      </c>
      <c r="K7713" s="74">
        <f>計算過程!I7710</f>
        <v>0</v>
      </c>
      <c r="L7713" s="74">
        <f>計算過程!J7710</f>
        <v>0</v>
      </c>
      <c r="M7713" s="74">
        <f>計算過程!K7710</f>
        <v>0</v>
      </c>
      <c r="N7713" s="75">
        <f>計算過程!Q7710</f>
        <v>0</v>
      </c>
    </row>
    <row r="7714" spans="8:14">
      <c r="H7714" s="38">
        <v>41961</v>
      </c>
      <c r="I7714" s="39" t="s">
        <v>150</v>
      </c>
      <c r="J7714" s="74">
        <f>計算過程!D7711</f>
        <v>0</v>
      </c>
      <c r="K7714" s="74">
        <f>計算過程!I7711</f>
        <v>0</v>
      </c>
      <c r="L7714" s="74">
        <f>計算過程!J7711</f>
        <v>0</v>
      </c>
      <c r="M7714" s="74">
        <f>計算過程!K7711</f>
        <v>0</v>
      </c>
      <c r="N7714" s="75">
        <f>計算過程!Q7711</f>
        <v>0</v>
      </c>
    </row>
    <row r="7715" spans="8:14">
      <c r="H7715" s="38">
        <v>41961</v>
      </c>
      <c r="I7715" s="39" t="s">
        <v>151</v>
      </c>
      <c r="J7715" s="74">
        <f>計算過程!D7712</f>
        <v>0</v>
      </c>
      <c r="K7715" s="74">
        <f>計算過程!I7712</f>
        <v>0</v>
      </c>
      <c r="L7715" s="74">
        <f>計算過程!J7712</f>
        <v>0</v>
      </c>
      <c r="M7715" s="74">
        <f>計算過程!K7712</f>
        <v>0</v>
      </c>
      <c r="N7715" s="75">
        <f>計算過程!Q7712</f>
        <v>0</v>
      </c>
    </row>
    <row r="7716" spans="8:14">
      <c r="H7716" s="38">
        <v>41961</v>
      </c>
      <c r="I7716" s="39" t="s">
        <v>152</v>
      </c>
      <c r="J7716" s="74">
        <f>計算過程!D7713</f>
        <v>0</v>
      </c>
      <c r="K7716" s="74">
        <f>計算過程!I7713</f>
        <v>0</v>
      </c>
      <c r="L7716" s="74">
        <f>計算過程!J7713</f>
        <v>0</v>
      </c>
      <c r="M7716" s="74">
        <f>計算過程!K7713</f>
        <v>0</v>
      </c>
      <c r="N7716" s="75">
        <f>計算過程!Q7713</f>
        <v>0</v>
      </c>
    </row>
    <row r="7717" spans="8:14">
      <c r="H7717" s="38">
        <v>41961</v>
      </c>
      <c r="I7717" s="39" t="s">
        <v>153</v>
      </c>
      <c r="J7717" s="74">
        <f>計算過程!D7714</f>
        <v>0</v>
      </c>
      <c r="K7717" s="74">
        <f>計算過程!I7714</f>
        <v>0</v>
      </c>
      <c r="L7717" s="74">
        <f>計算過程!J7714</f>
        <v>0</v>
      </c>
      <c r="M7717" s="74">
        <f>計算過程!K7714</f>
        <v>0</v>
      </c>
      <c r="N7717" s="75">
        <f>計算過程!Q7714</f>
        <v>0</v>
      </c>
    </row>
    <row r="7718" spans="8:14">
      <c r="H7718" s="38">
        <v>41961</v>
      </c>
      <c r="I7718" s="39" t="s">
        <v>154</v>
      </c>
      <c r="J7718" s="74">
        <f>計算過程!D7715</f>
        <v>0</v>
      </c>
      <c r="K7718" s="74">
        <f>計算過程!I7715</f>
        <v>0</v>
      </c>
      <c r="L7718" s="74">
        <f>計算過程!J7715</f>
        <v>0</v>
      </c>
      <c r="M7718" s="74">
        <f>計算過程!K7715</f>
        <v>0</v>
      </c>
      <c r="N7718" s="75">
        <f>計算過程!Q7715</f>
        <v>0</v>
      </c>
    </row>
    <row r="7719" spans="8:14">
      <c r="H7719" s="38">
        <v>41961</v>
      </c>
      <c r="I7719" s="39" t="s">
        <v>155</v>
      </c>
      <c r="J7719" s="74">
        <f>計算過程!D7716</f>
        <v>0</v>
      </c>
      <c r="K7719" s="74">
        <f>計算過程!I7716</f>
        <v>0</v>
      </c>
      <c r="L7719" s="74">
        <f>計算過程!J7716</f>
        <v>0</v>
      </c>
      <c r="M7719" s="74">
        <f>計算過程!K7716</f>
        <v>0</v>
      </c>
      <c r="N7719" s="75">
        <f>計算過程!Q7716</f>
        <v>0</v>
      </c>
    </row>
    <row r="7720" spans="8:14">
      <c r="H7720" s="38">
        <v>41961</v>
      </c>
      <c r="I7720" s="39" t="s">
        <v>156</v>
      </c>
      <c r="J7720" s="74">
        <f>計算過程!D7717</f>
        <v>0</v>
      </c>
      <c r="K7720" s="74">
        <f>計算過程!I7717</f>
        <v>0</v>
      </c>
      <c r="L7720" s="74">
        <f>計算過程!J7717</f>
        <v>0</v>
      </c>
      <c r="M7720" s="74">
        <f>計算過程!K7717</f>
        <v>0</v>
      </c>
      <c r="N7720" s="75">
        <f>計算過程!Q7717</f>
        <v>0</v>
      </c>
    </row>
    <row r="7721" spans="8:14">
      <c r="H7721" s="38">
        <v>41961</v>
      </c>
      <c r="I7721" s="39" t="s">
        <v>157</v>
      </c>
      <c r="J7721" s="74">
        <f>計算過程!D7718</f>
        <v>0</v>
      </c>
      <c r="K7721" s="74">
        <f>計算過程!I7718</f>
        <v>0</v>
      </c>
      <c r="L7721" s="74">
        <f>計算過程!J7718</f>
        <v>0</v>
      </c>
      <c r="M7721" s="74">
        <f>計算過程!K7718</f>
        <v>0</v>
      </c>
      <c r="N7721" s="75">
        <f>計算過程!Q7718</f>
        <v>0</v>
      </c>
    </row>
    <row r="7722" spans="8:14">
      <c r="H7722" s="38">
        <v>41961</v>
      </c>
      <c r="I7722" s="39" t="s">
        <v>158</v>
      </c>
      <c r="J7722" s="74">
        <f>計算過程!D7719</f>
        <v>0</v>
      </c>
      <c r="K7722" s="74">
        <f>計算過程!I7719</f>
        <v>0</v>
      </c>
      <c r="L7722" s="74">
        <f>計算過程!J7719</f>
        <v>0</v>
      </c>
      <c r="M7722" s="74">
        <f>計算過程!K7719</f>
        <v>0</v>
      </c>
      <c r="N7722" s="75">
        <f>計算過程!Q7719</f>
        <v>0</v>
      </c>
    </row>
    <row r="7723" spans="8:14">
      <c r="H7723" s="38">
        <v>41961</v>
      </c>
      <c r="I7723" s="39" t="s">
        <v>159</v>
      </c>
      <c r="J7723" s="74">
        <f>計算過程!D7720</f>
        <v>0</v>
      </c>
      <c r="K7723" s="74">
        <f>計算過程!I7720</f>
        <v>0</v>
      </c>
      <c r="L7723" s="74">
        <f>計算過程!J7720</f>
        <v>0</v>
      </c>
      <c r="M7723" s="74">
        <f>計算過程!K7720</f>
        <v>0</v>
      </c>
      <c r="N7723" s="75">
        <f>計算過程!Q7720</f>
        <v>0</v>
      </c>
    </row>
    <row r="7724" spans="8:14">
      <c r="H7724" s="38">
        <v>41961</v>
      </c>
      <c r="I7724" s="39" t="s">
        <v>160</v>
      </c>
      <c r="J7724" s="74">
        <f>計算過程!D7721</f>
        <v>0</v>
      </c>
      <c r="K7724" s="74">
        <f>計算過程!I7721</f>
        <v>0</v>
      </c>
      <c r="L7724" s="74">
        <f>計算過程!J7721</f>
        <v>0</v>
      </c>
      <c r="M7724" s="74">
        <f>計算過程!K7721</f>
        <v>0</v>
      </c>
      <c r="N7724" s="75">
        <f>計算過程!Q7721</f>
        <v>0</v>
      </c>
    </row>
    <row r="7725" spans="8:14">
      <c r="H7725" s="38">
        <v>41961</v>
      </c>
      <c r="I7725" s="39" t="s">
        <v>161</v>
      </c>
      <c r="J7725" s="74">
        <f>計算過程!D7722</f>
        <v>0</v>
      </c>
      <c r="K7725" s="74">
        <f>計算過程!I7722</f>
        <v>0</v>
      </c>
      <c r="L7725" s="74">
        <f>計算過程!J7722</f>
        <v>0</v>
      </c>
      <c r="M7725" s="74">
        <f>計算過程!K7722</f>
        <v>0</v>
      </c>
      <c r="N7725" s="75">
        <f>計算過程!Q7722</f>
        <v>0</v>
      </c>
    </row>
    <row r="7726" spans="8:14">
      <c r="H7726" s="38">
        <v>41961</v>
      </c>
      <c r="I7726" s="39" t="s">
        <v>162</v>
      </c>
      <c r="J7726" s="74">
        <f>計算過程!D7723</f>
        <v>0</v>
      </c>
      <c r="K7726" s="74">
        <f>計算過程!I7723</f>
        <v>0</v>
      </c>
      <c r="L7726" s="74">
        <f>計算過程!J7723</f>
        <v>0</v>
      </c>
      <c r="M7726" s="74">
        <f>計算過程!K7723</f>
        <v>0</v>
      </c>
      <c r="N7726" s="75">
        <f>計算過程!Q7723</f>
        <v>0</v>
      </c>
    </row>
    <row r="7727" spans="8:14">
      <c r="H7727" s="38">
        <v>41961</v>
      </c>
      <c r="I7727" s="39" t="s">
        <v>163</v>
      </c>
      <c r="J7727" s="74">
        <f>計算過程!D7724</f>
        <v>0</v>
      </c>
      <c r="K7727" s="74">
        <f>計算過程!I7724</f>
        <v>0</v>
      </c>
      <c r="L7727" s="74">
        <f>計算過程!J7724</f>
        <v>0</v>
      </c>
      <c r="M7727" s="74">
        <f>計算過程!K7724</f>
        <v>0</v>
      </c>
      <c r="N7727" s="75">
        <f>計算過程!Q7724</f>
        <v>0</v>
      </c>
    </row>
    <row r="7728" spans="8:14">
      <c r="H7728" s="38">
        <v>41961</v>
      </c>
      <c r="I7728" s="39" t="s">
        <v>164</v>
      </c>
      <c r="J7728" s="74">
        <f>計算過程!D7725</f>
        <v>0</v>
      </c>
      <c r="K7728" s="74">
        <f>計算過程!I7725</f>
        <v>0</v>
      </c>
      <c r="L7728" s="74">
        <f>計算過程!J7725</f>
        <v>0</v>
      </c>
      <c r="M7728" s="74">
        <f>計算過程!K7725</f>
        <v>0</v>
      </c>
      <c r="N7728" s="75">
        <f>計算過程!Q7725</f>
        <v>0</v>
      </c>
    </row>
    <row r="7729" spans="8:14">
      <c r="H7729" s="38">
        <v>41961</v>
      </c>
      <c r="I7729" s="39" t="s">
        <v>165</v>
      </c>
      <c r="J7729" s="74">
        <f>計算過程!D7726</f>
        <v>0</v>
      </c>
      <c r="K7729" s="74">
        <f>計算過程!I7726</f>
        <v>0</v>
      </c>
      <c r="L7729" s="74">
        <f>計算過程!J7726</f>
        <v>0</v>
      </c>
      <c r="M7729" s="74">
        <f>計算過程!K7726</f>
        <v>0</v>
      </c>
      <c r="N7729" s="75">
        <f>計算過程!Q7726</f>
        <v>0</v>
      </c>
    </row>
    <row r="7730" spans="8:14">
      <c r="H7730" s="38">
        <v>41961</v>
      </c>
      <c r="I7730" s="39" t="s">
        <v>166</v>
      </c>
      <c r="J7730" s="74">
        <f>計算過程!D7727</f>
        <v>0</v>
      </c>
      <c r="K7730" s="74">
        <f>計算過程!I7727</f>
        <v>0</v>
      </c>
      <c r="L7730" s="74">
        <f>計算過程!J7727</f>
        <v>0</v>
      </c>
      <c r="M7730" s="74">
        <f>計算過程!K7727</f>
        <v>0</v>
      </c>
      <c r="N7730" s="75">
        <f>計算過程!Q7727</f>
        <v>0</v>
      </c>
    </row>
    <row r="7731" spans="8:14">
      <c r="H7731" s="38">
        <v>41961</v>
      </c>
      <c r="I7731" s="39" t="s">
        <v>167</v>
      </c>
      <c r="J7731" s="74">
        <f>計算過程!D7728</f>
        <v>0</v>
      </c>
      <c r="K7731" s="74">
        <f>計算過程!I7728</f>
        <v>0</v>
      </c>
      <c r="L7731" s="74">
        <f>計算過程!J7728</f>
        <v>0</v>
      </c>
      <c r="M7731" s="74">
        <f>計算過程!K7728</f>
        <v>0</v>
      </c>
      <c r="N7731" s="75">
        <f>計算過程!Q7728</f>
        <v>0</v>
      </c>
    </row>
    <row r="7732" spans="8:14">
      <c r="H7732" s="38">
        <v>41961</v>
      </c>
      <c r="I7732" s="39" t="s">
        <v>168</v>
      </c>
      <c r="J7732" s="74">
        <f>計算過程!D7729</f>
        <v>0</v>
      </c>
      <c r="K7732" s="74">
        <f>計算過程!I7729</f>
        <v>0</v>
      </c>
      <c r="L7732" s="74">
        <f>計算過程!J7729</f>
        <v>0</v>
      </c>
      <c r="M7732" s="74">
        <f>計算過程!K7729</f>
        <v>0</v>
      </c>
      <c r="N7732" s="75">
        <f>計算過程!Q7729</f>
        <v>0</v>
      </c>
    </row>
    <row r="7733" spans="8:14">
      <c r="H7733" s="38">
        <v>41961</v>
      </c>
      <c r="I7733" s="39" t="s">
        <v>169</v>
      </c>
      <c r="J7733" s="74">
        <f>計算過程!D7730</f>
        <v>0</v>
      </c>
      <c r="K7733" s="74">
        <f>計算過程!I7730</f>
        <v>0</v>
      </c>
      <c r="L7733" s="74">
        <f>計算過程!J7730</f>
        <v>0</v>
      </c>
      <c r="M7733" s="74">
        <f>計算過程!K7730</f>
        <v>0</v>
      </c>
      <c r="N7733" s="75">
        <f>計算過程!Q7730</f>
        <v>0</v>
      </c>
    </row>
    <row r="7734" spans="8:14">
      <c r="H7734" s="38">
        <v>41961</v>
      </c>
      <c r="I7734" s="39" t="s">
        <v>170</v>
      </c>
      <c r="J7734" s="74">
        <f>計算過程!D7731</f>
        <v>0</v>
      </c>
      <c r="K7734" s="74">
        <f>計算過程!I7731</f>
        <v>0</v>
      </c>
      <c r="L7734" s="74">
        <f>計算過程!J7731</f>
        <v>0</v>
      </c>
      <c r="M7734" s="74">
        <f>計算過程!K7731</f>
        <v>0</v>
      </c>
      <c r="N7734" s="75">
        <f>計算過程!Q7731</f>
        <v>0</v>
      </c>
    </row>
    <row r="7735" spans="8:14">
      <c r="H7735" s="38">
        <v>41961</v>
      </c>
      <c r="I7735" s="39" t="s">
        <v>171</v>
      </c>
      <c r="J7735" s="74">
        <f>計算過程!D7732</f>
        <v>0</v>
      </c>
      <c r="K7735" s="74">
        <f>計算過程!I7732</f>
        <v>0</v>
      </c>
      <c r="L7735" s="74">
        <f>計算過程!J7732</f>
        <v>0</v>
      </c>
      <c r="M7735" s="74">
        <f>計算過程!K7732</f>
        <v>0</v>
      </c>
      <c r="N7735" s="75">
        <f>計算過程!Q7732</f>
        <v>0</v>
      </c>
    </row>
    <row r="7736" spans="8:14">
      <c r="H7736" s="38">
        <v>41961</v>
      </c>
      <c r="I7736" s="39" t="s">
        <v>172</v>
      </c>
      <c r="J7736" s="74">
        <f>計算過程!D7733</f>
        <v>0</v>
      </c>
      <c r="K7736" s="74">
        <f>計算過程!I7733</f>
        <v>0</v>
      </c>
      <c r="L7736" s="74">
        <f>計算過程!J7733</f>
        <v>0</v>
      </c>
      <c r="M7736" s="74">
        <f>計算過程!K7733</f>
        <v>0</v>
      </c>
      <c r="N7736" s="75">
        <f>計算過程!Q7733</f>
        <v>0</v>
      </c>
    </row>
    <row r="7737" spans="8:14">
      <c r="H7737" s="38">
        <v>41962</v>
      </c>
      <c r="I7737" s="39" t="s">
        <v>149</v>
      </c>
      <c r="J7737" s="74">
        <f>計算過程!D7734</f>
        <v>0</v>
      </c>
      <c r="K7737" s="74">
        <f>計算過程!I7734</f>
        <v>0</v>
      </c>
      <c r="L7737" s="74">
        <f>計算過程!J7734</f>
        <v>0</v>
      </c>
      <c r="M7737" s="74">
        <f>計算過程!K7734</f>
        <v>0</v>
      </c>
      <c r="N7737" s="75">
        <f>計算過程!Q7734</f>
        <v>0</v>
      </c>
    </row>
    <row r="7738" spans="8:14">
      <c r="H7738" s="38">
        <v>41962</v>
      </c>
      <c r="I7738" s="39" t="s">
        <v>150</v>
      </c>
      <c r="J7738" s="74">
        <f>計算過程!D7735</f>
        <v>0</v>
      </c>
      <c r="K7738" s="74">
        <f>計算過程!I7735</f>
        <v>0</v>
      </c>
      <c r="L7738" s="74">
        <f>計算過程!J7735</f>
        <v>0</v>
      </c>
      <c r="M7738" s="74">
        <f>計算過程!K7735</f>
        <v>0</v>
      </c>
      <c r="N7738" s="75">
        <f>計算過程!Q7735</f>
        <v>0</v>
      </c>
    </row>
    <row r="7739" spans="8:14">
      <c r="H7739" s="38">
        <v>41962</v>
      </c>
      <c r="I7739" s="39" t="s">
        <v>151</v>
      </c>
      <c r="J7739" s="74">
        <f>計算過程!D7736</f>
        <v>0</v>
      </c>
      <c r="K7739" s="74">
        <f>計算過程!I7736</f>
        <v>0</v>
      </c>
      <c r="L7739" s="74">
        <f>計算過程!J7736</f>
        <v>0</v>
      </c>
      <c r="M7739" s="74">
        <f>計算過程!K7736</f>
        <v>0</v>
      </c>
      <c r="N7739" s="75">
        <f>計算過程!Q7736</f>
        <v>0</v>
      </c>
    </row>
    <row r="7740" spans="8:14">
      <c r="H7740" s="38">
        <v>41962</v>
      </c>
      <c r="I7740" s="39" t="s">
        <v>152</v>
      </c>
      <c r="J7740" s="74">
        <f>計算過程!D7737</f>
        <v>0</v>
      </c>
      <c r="K7740" s="74">
        <f>計算過程!I7737</f>
        <v>0</v>
      </c>
      <c r="L7740" s="74">
        <f>計算過程!J7737</f>
        <v>0</v>
      </c>
      <c r="M7740" s="74">
        <f>計算過程!K7737</f>
        <v>0</v>
      </c>
      <c r="N7740" s="75">
        <f>計算過程!Q7737</f>
        <v>0</v>
      </c>
    </row>
    <row r="7741" spans="8:14">
      <c r="H7741" s="38">
        <v>41962</v>
      </c>
      <c r="I7741" s="39" t="s">
        <v>153</v>
      </c>
      <c r="J7741" s="74">
        <f>計算過程!D7738</f>
        <v>0</v>
      </c>
      <c r="K7741" s="74">
        <f>計算過程!I7738</f>
        <v>0</v>
      </c>
      <c r="L7741" s="74">
        <f>計算過程!J7738</f>
        <v>0</v>
      </c>
      <c r="M7741" s="74">
        <f>計算過程!K7738</f>
        <v>0</v>
      </c>
      <c r="N7741" s="75">
        <f>計算過程!Q7738</f>
        <v>0</v>
      </c>
    </row>
    <row r="7742" spans="8:14">
      <c r="H7742" s="38">
        <v>41962</v>
      </c>
      <c r="I7742" s="39" t="s">
        <v>154</v>
      </c>
      <c r="J7742" s="74">
        <f>計算過程!D7739</f>
        <v>0</v>
      </c>
      <c r="K7742" s="74">
        <f>計算過程!I7739</f>
        <v>0</v>
      </c>
      <c r="L7742" s="74">
        <f>計算過程!J7739</f>
        <v>0</v>
      </c>
      <c r="M7742" s="74">
        <f>計算過程!K7739</f>
        <v>0</v>
      </c>
      <c r="N7742" s="75">
        <f>計算過程!Q7739</f>
        <v>0</v>
      </c>
    </row>
    <row r="7743" spans="8:14">
      <c r="H7743" s="38">
        <v>41962</v>
      </c>
      <c r="I7743" s="39" t="s">
        <v>155</v>
      </c>
      <c r="J7743" s="74">
        <f>計算過程!D7740</f>
        <v>0</v>
      </c>
      <c r="K7743" s="74">
        <f>計算過程!I7740</f>
        <v>0</v>
      </c>
      <c r="L7743" s="74">
        <f>計算過程!J7740</f>
        <v>0</v>
      </c>
      <c r="M7743" s="74">
        <f>計算過程!K7740</f>
        <v>0</v>
      </c>
      <c r="N7743" s="75">
        <f>計算過程!Q7740</f>
        <v>0</v>
      </c>
    </row>
    <row r="7744" spans="8:14">
      <c r="H7744" s="38">
        <v>41962</v>
      </c>
      <c r="I7744" s="39" t="s">
        <v>156</v>
      </c>
      <c r="J7744" s="74">
        <f>計算過程!D7741</f>
        <v>0</v>
      </c>
      <c r="K7744" s="74">
        <f>計算過程!I7741</f>
        <v>0</v>
      </c>
      <c r="L7744" s="74">
        <f>計算過程!J7741</f>
        <v>0</v>
      </c>
      <c r="M7744" s="74">
        <f>計算過程!K7741</f>
        <v>0</v>
      </c>
      <c r="N7744" s="75">
        <f>計算過程!Q7741</f>
        <v>0</v>
      </c>
    </row>
    <row r="7745" spans="8:14">
      <c r="H7745" s="38">
        <v>41962</v>
      </c>
      <c r="I7745" s="39" t="s">
        <v>157</v>
      </c>
      <c r="J7745" s="74">
        <f>計算過程!D7742</f>
        <v>0</v>
      </c>
      <c r="K7745" s="74">
        <f>計算過程!I7742</f>
        <v>0</v>
      </c>
      <c r="L7745" s="74">
        <f>計算過程!J7742</f>
        <v>0</v>
      </c>
      <c r="M7745" s="74">
        <f>計算過程!K7742</f>
        <v>0</v>
      </c>
      <c r="N7745" s="75">
        <f>計算過程!Q7742</f>
        <v>0</v>
      </c>
    </row>
    <row r="7746" spans="8:14">
      <c r="H7746" s="38">
        <v>41962</v>
      </c>
      <c r="I7746" s="39" t="s">
        <v>158</v>
      </c>
      <c r="J7746" s="74">
        <f>計算過程!D7743</f>
        <v>0</v>
      </c>
      <c r="K7746" s="74">
        <f>計算過程!I7743</f>
        <v>0</v>
      </c>
      <c r="L7746" s="74">
        <f>計算過程!J7743</f>
        <v>0</v>
      </c>
      <c r="M7746" s="74">
        <f>計算過程!K7743</f>
        <v>0</v>
      </c>
      <c r="N7746" s="75">
        <f>計算過程!Q7743</f>
        <v>0</v>
      </c>
    </row>
    <row r="7747" spans="8:14">
      <c r="H7747" s="38">
        <v>41962</v>
      </c>
      <c r="I7747" s="39" t="s">
        <v>159</v>
      </c>
      <c r="J7747" s="74">
        <f>計算過程!D7744</f>
        <v>0</v>
      </c>
      <c r="K7747" s="74">
        <f>計算過程!I7744</f>
        <v>0</v>
      </c>
      <c r="L7747" s="74">
        <f>計算過程!J7744</f>
        <v>0</v>
      </c>
      <c r="M7747" s="74">
        <f>計算過程!K7744</f>
        <v>0</v>
      </c>
      <c r="N7747" s="75">
        <f>計算過程!Q7744</f>
        <v>0</v>
      </c>
    </row>
    <row r="7748" spans="8:14">
      <c r="H7748" s="38">
        <v>41962</v>
      </c>
      <c r="I7748" s="39" t="s">
        <v>160</v>
      </c>
      <c r="J7748" s="74">
        <f>計算過程!D7745</f>
        <v>0</v>
      </c>
      <c r="K7748" s="74">
        <f>計算過程!I7745</f>
        <v>0</v>
      </c>
      <c r="L7748" s="74">
        <f>計算過程!J7745</f>
        <v>0</v>
      </c>
      <c r="M7748" s="74">
        <f>計算過程!K7745</f>
        <v>0</v>
      </c>
      <c r="N7748" s="75">
        <f>計算過程!Q7745</f>
        <v>0</v>
      </c>
    </row>
    <row r="7749" spans="8:14">
      <c r="H7749" s="38">
        <v>41962</v>
      </c>
      <c r="I7749" s="39" t="s">
        <v>161</v>
      </c>
      <c r="J7749" s="74">
        <f>計算過程!D7746</f>
        <v>0</v>
      </c>
      <c r="K7749" s="74">
        <f>計算過程!I7746</f>
        <v>0</v>
      </c>
      <c r="L7749" s="74">
        <f>計算過程!J7746</f>
        <v>0</v>
      </c>
      <c r="M7749" s="74">
        <f>計算過程!K7746</f>
        <v>0</v>
      </c>
      <c r="N7749" s="75">
        <f>計算過程!Q7746</f>
        <v>0</v>
      </c>
    </row>
    <row r="7750" spans="8:14">
      <c r="H7750" s="38">
        <v>41962</v>
      </c>
      <c r="I7750" s="39" t="s">
        <v>162</v>
      </c>
      <c r="J7750" s="74">
        <f>計算過程!D7747</f>
        <v>0</v>
      </c>
      <c r="K7750" s="74">
        <f>計算過程!I7747</f>
        <v>0</v>
      </c>
      <c r="L7750" s="74">
        <f>計算過程!J7747</f>
        <v>0</v>
      </c>
      <c r="M7750" s="74">
        <f>計算過程!K7747</f>
        <v>0</v>
      </c>
      <c r="N7750" s="75">
        <f>計算過程!Q7747</f>
        <v>0</v>
      </c>
    </row>
    <row r="7751" spans="8:14">
      <c r="H7751" s="38">
        <v>41962</v>
      </c>
      <c r="I7751" s="39" t="s">
        <v>163</v>
      </c>
      <c r="J7751" s="74">
        <f>計算過程!D7748</f>
        <v>0</v>
      </c>
      <c r="K7751" s="74">
        <f>計算過程!I7748</f>
        <v>0</v>
      </c>
      <c r="L7751" s="74">
        <f>計算過程!J7748</f>
        <v>0</v>
      </c>
      <c r="M7751" s="74">
        <f>計算過程!K7748</f>
        <v>0</v>
      </c>
      <c r="N7751" s="75">
        <f>計算過程!Q7748</f>
        <v>0</v>
      </c>
    </row>
    <row r="7752" spans="8:14">
      <c r="H7752" s="38">
        <v>41962</v>
      </c>
      <c r="I7752" s="39" t="s">
        <v>164</v>
      </c>
      <c r="J7752" s="74">
        <f>計算過程!D7749</f>
        <v>0</v>
      </c>
      <c r="K7752" s="74">
        <f>計算過程!I7749</f>
        <v>0</v>
      </c>
      <c r="L7752" s="74">
        <f>計算過程!J7749</f>
        <v>0</v>
      </c>
      <c r="M7752" s="74">
        <f>計算過程!K7749</f>
        <v>0</v>
      </c>
      <c r="N7752" s="75">
        <f>計算過程!Q7749</f>
        <v>0</v>
      </c>
    </row>
    <row r="7753" spans="8:14">
      <c r="H7753" s="38">
        <v>41962</v>
      </c>
      <c r="I7753" s="39" t="s">
        <v>165</v>
      </c>
      <c r="J7753" s="74">
        <f>計算過程!D7750</f>
        <v>0</v>
      </c>
      <c r="K7753" s="74">
        <f>計算過程!I7750</f>
        <v>0</v>
      </c>
      <c r="L7753" s="74">
        <f>計算過程!J7750</f>
        <v>0</v>
      </c>
      <c r="M7753" s="74">
        <f>計算過程!K7750</f>
        <v>0</v>
      </c>
      <c r="N7753" s="75">
        <f>計算過程!Q7750</f>
        <v>0</v>
      </c>
    </row>
    <row r="7754" spans="8:14">
      <c r="H7754" s="38">
        <v>41962</v>
      </c>
      <c r="I7754" s="39" t="s">
        <v>166</v>
      </c>
      <c r="J7754" s="74">
        <f>計算過程!D7751</f>
        <v>0</v>
      </c>
      <c r="K7754" s="74">
        <f>計算過程!I7751</f>
        <v>0</v>
      </c>
      <c r="L7754" s="74">
        <f>計算過程!J7751</f>
        <v>0</v>
      </c>
      <c r="M7754" s="74">
        <f>計算過程!K7751</f>
        <v>0</v>
      </c>
      <c r="N7754" s="75">
        <f>計算過程!Q7751</f>
        <v>0</v>
      </c>
    </row>
    <row r="7755" spans="8:14">
      <c r="H7755" s="38">
        <v>41962</v>
      </c>
      <c r="I7755" s="39" t="s">
        <v>167</v>
      </c>
      <c r="J7755" s="74">
        <f>計算過程!D7752</f>
        <v>0</v>
      </c>
      <c r="K7755" s="74">
        <f>計算過程!I7752</f>
        <v>0</v>
      </c>
      <c r="L7755" s="74">
        <f>計算過程!J7752</f>
        <v>0</v>
      </c>
      <c r="M7755" s="74">
        <f>計算過程!K7752</f>
        <v>0</v>
      </c>
      <c r="N7755" s="75">
        <f>計算過程!Q7752</f>
        <v>0</v>
      </c>
    </row>
    <row r="7756" spans="8:14">
      <c r="H7756" s="38">
        <v>41962</v>
      </c>
      <c r="I7756" s="39" t="s">
        <v>168</v>
      </c>
      <c r="J7756" s="74">
        <f>計算過程!D7753</f>
        <v>0</v>
      </c>
      <c r="K7756" s="74">
        <f>計算過程!I7753</f>
        <v>0</v>
      </c>
      <c r="L7756" s="74">
        <f>計算過程!J7753</f>
        <v>0</v>
      </c>
      <c r="M7756" s="74">
        <f>計算過程!K7753</f>
        <v>0</v>
      </c>
      <c r="N7756" s="75">
        <f>計算過程!Q7753</f>
        <v>0</v>
      </c>
    </row>
    <row r="7757" spans="8:14">
      <c r="H7757" s="38">
        <v>41962</v>
      </c>
      <c r="I7757" s="39" t="s">
        <v>169</v>
      </c>
      <c r="J7757" s="74">
        <f>計算過程!D7754</f>
        <v>0</v>
      </c>
      <c r="K7757" s="74">
        <f>計算過程!I7754</f>
        <v>0</v>
      </c>
      <c r="L7757" s="74">
        <f>計算過程!J7754</f>
        <v>0</v>
      </c>
      <c r="M7757" s="74">
        <f>計算過程!K7754</f>
        <v>0</v>
      </c>
      <c r="N7757" s="75">
        <f>計算過程!Q7754</f>
        <v>0</v>
      </c>
    </row>
    <row r="7758" spans="8:14">
      <c r="H7758" s="38">
        <v>41962</v>
      </c>
      <c r="I7758" s="39" t="s">
        <v>170</v>
      </c>
      <c r="J7758" s="74">
        <f>計算過程!D7755</f>
        <v>0</v>
      </c>
      <c r="K7758" s="74">
        <f>計算過程!I7755</f>
        <v>0</v>
      </c>
      <c r="L7758" s="74">
        <f>計算過程!J7755</f>
        <v>0</v>
      </c>
      <c r="M7758" s="74">
        <f>計算過程!K7755</f>
        <v>0</v>
      </c>
      <c r="N7758" s="75">
        <f>計算過程!Q7755</f>
        <v>0</v>
      </c>
    </row>
    <row r="7759" spans="8:14">
      <c r="H7759" s="38">
        <v>41962</v>
      </c>
      <c r="I7759" s="39" t="s">
        <v>171</v>
      </c>
      <c r="J7759" s="74">
        <f>計算過程!D7756</f>
        <v>0</v>
      </c>
      <c r="K7759" s="74">
        <f>計算過程!I7756</f>
        <v>0</v>
      </c>
      <c r="L7759" s="74">
        <f>計算過程!J7756</f>
        <v>0</v>
      </c>
      <c r="M7759" s="74">
        <f>計算過程!K7756</f>
        <v>0</v>
      </c>
      <c r="N7759" s="75">
        <f>計算過程!Q7756</f>
        <v>0</v>
      </c>
    </row>
    <row r="7760" spans="8:14">
      <c r="H7760" s="38">
        <v>41962</v>
      </c>
      <c r="I7760" s="39" t="s">
        <v>172</v>
      </c>
      <c r="J7760" s="74">
        <f>計算過程!D7757</f>
        <v>0</v>
      </c>
      <c r="K7760" s="74">
        <f>計算過程!I7757</f>
        <v>0</v>
      </c>
      <c r="L7760" s="74">
        <f>計算過程!J7757</f>
        <v>0</v>
      </c>
      <c r="M7760" s="74">
        <f>計算過程!K7757</f>
        <v>0</v>
      </c>
      <c r="N7760" s="75">
        <f>計算過程!Q7757</f>
        <v>0</v>
      </c>
    </row>
    <row r="7761" spans="8:14">
      <c r="H7761" s="38">
        <v>41963</v>
      </c>
      <c r="I7761" s="39" t="s">
        <v>149</v>
      </c>
      <c r="J7761" s="74">
        <f>計算過程!D7758</f>
        <v>0</v>
      </c>
      <c r="K7761" s="74">
        <f>計算過程!I7758</f>
        <v>0</v>
      </c>
      <c r="L7761" s="74">
        <f>計算過程!J7758</f>
        <v>0</v>
      </c>
      <c r="M7761" s="74">
        <f>計算過程!K7758</f>
        <v>0</v>
      </c>
      <c r="N7761" s="75">
        <f>計算過程!Q7758</f>
        <v>0</v>
      </c>
    </row>
    <row r="7762" spans="8:14">
      <c r="H7762" s="38">
        <v>41963</v>
      </c>
      <c r="I7762" s="39" t="s">
        <v>150</v>
      </c>
      <c r="J7762" s="74">
        <f>計算過程!D7759</f>
        <v>0</v>
      </c>
      <c r="K7762" s="74">
        <f>計算過程!I7759</f>
        <v>0</v>
      </c>
      <c r="L7762" s="74">
        <f>計算過程!J7759</f>
        <v>0</v>
      </c>
      <c r="M7762" s="74">
        <f>計算過程!K7759</f>
        <v>0</v>
      </c>
      <c r="N7762" s="75">
        <f>計算過程!Q7759</f>
        <v>0</v>
      </c>
    </row>
    <row r="7763" spans="8:14">
      <c r="H7763" s="38">
        <v>41963</v>
      </c>
      <c r="I7763" s="39" t="s">
        <v>151</v>
      </c>
      <c r="J7763" s="74">
        <f>計算過程!D7760</f>
        <v>0</v>
      </c>
      <c r="K7763" s="74">
        <f>計算過程!I7760</f>
        <v>0</v>
      </c>
      <c r="L7763" s="74">
        <f>計算過程!J7760</f>
        <v>0</v>
      </c>
      <c r="M7763" s="74">
        <f>計算過程!K7760</f>
        <v>0</v>
      </c>
      <c r="N7763" s="75">
        <f>計算過程!Q7760</f>
        <v>0</v>
      </c>
    </row>
    <row r="7764" spans="8:14">
      <c r="H7764" s="38">
        <v>41963</v>
      </c>
      <c r="I7764" s="39" t="s">
        <v>152</v>
      </c>
      <c r="J7764" s="74">
        <f>計算過程!D7761</f>
        <v>0</v>
      </c>
      <c r="K7764" s="74">
        <f>計算過程!I7761</f>
        <v>0</v>
      </c>
      <c r="L7764" s="74">
        <f>計算過程!J7761</f>
        <v>0</v>
      </c>
      <c r="M7764" s="74">
        <f>計算過程!K7761</f>
        <v>0</v>
      </c>
      <c r="N7764" s="75">
        <f>計算過程!Q7761</f>
        <v>0</v>
      </c>
    </row>
    <row r="7765" spans="8:14">
      <c r="H7765" s="38">
        <v>41963</v>
      </c>
      <c r="I7765" s="39" t="s">
        <v>153</v>
      </c>
      <c r="J7765" s="74">
        <f>計算過程!D7762</f>
        <v>0</v>
      </c>
      <c r="K7765" s="74">
        <f>計算過程!I7762</f>
        <v>0</v>
      </c>
      <c r="L7765" s="74">
        <f>計算過程!J7762</f>
        <v>0</v>
      </c>
      <c r="M7765" s="74">
        <f>計算過程!K7762</f>
        <v>0</v>
      </c>
      <c r="N7765" s="75">
        <f>計算過程!Q7762</f>
        <v>0</v>
      </c>
    </row>
    <row r="7766" spans="8:14">
      <c r="H7766" s="38">
        <v>41963</v>
      </c>
      <c r="I7766" s="39" t="s">
        <v>154</v>
      </c>
      <c r="J7766" s="74">
        <f>計算過程!D7763</f>
        <v>0</v>
      </c>
      <c r="K7766" s="74">
        <f>計算過程!I7763</f>
        <v>0</v>
      </c>
      <c r="L7766" s="74">
        <f>計算過程!J7763</f>
        <v>0</v>
      </c>
      <c r="M7766" s="74">
        <f>計算過程!K7763</f>
        <v>0</v>
      </c>
      <c r="N7766" s="75">
        <f>計算過程!Q7763</f>
        <v>0</v>
      </c>
    </row>
    <row r="7767" spans="8:14">
      <c r="H7767" s="38">
        <v>41963</v>
      </c>
      <c r="I7767" s="39" t="s">
        <v>155</v>
      </c>
      <c r="J7767" s="74">
        <f>計算過程!D7764</f>
        <v>0</v>
      </c>
      <c r="K7767" s="74">
        <f>計算過程!I7764</f>
        <v>0</v>
      </c>
      <c r="L7767" s="74">
        <f>計算過程!J7764</f>
        <v>0</v>
      </c>
      <c r="M7767" s="74">
        <f>計算過程!K7764</f>
        <v>0</v>
      </c>
      <c r="N7767" s="75">
        <f>計算過程!Q7764</f>
        <v>0</v>
      </c>
    </row>
    <row r="7768" spans="8:14">
      <c r="H7768" s="38">
        <v>41963</v>
      </c>
      <c r="I7768" s="39" t="s">
        <v>156</v>
      </c>
      <c r="J7768" s="74">
        <f>計算過程!D7765</f>
        <v>0</v>
      </c>
      <c r="K7768" s="74">
        <f>計算過程!I7765</f>
        <v>0</v>
      </c>
      <c r="L7768" s="74">
        <f>計算過程!J7765</f>
        <v>0</v>
      </c>
      <c r="M7768" s="74">
        <f>計算過程!K7765</f>
        <v>0</v>
      </c>
      <c r="N7768" s="75">
        <f>計算過程!Q7765</f>
        <v>0</v>
      </c>
    </row>
    <row r="7769" spans="8:14">
      <c r="H7769" s="38">
        <v>41963</v>
      </c>
      <c r="I7769" s="39" t="s">
        <v>157</v>
      </c>
      <c r="J7769" s="74">
        <f>計算過程!D7766</f>
        <v>0</v>
      </c>
      <c r="K7769" s="74">
        <f>計算過程!I7766</f>
        <v>0</v>
      </c>
      <c r="L7769" s="74">
        <f>計算過程!J7766</f>
        <v>0</v>
      </c>
      <c r="M7769" s="74">
        <f>計算過程!K7766</f>
        <v>0</v>
      </c>
      <c r="N7769" s="75">
        <f>計算過程!Q7766</f>
        <v>0</v>
      </c>
    </row>
    <row r="7770" spans="8:14">
      <c r="H7770" s="38">
        <v>41963</v>
      </c>
      <c r="I7770" s="39" t="s">
        <v>158</v>
      </c>
      <c r="J7770" s="74">
        <f>計算過程!D7767</f>
        <v>0</v>
      </c>
      <c r="K7770" s="74">
        <f>計算過程!I7767</f>
        <v>0</v>
      </c>
      <c r="L7770" s="74">
        <f>計算過程!J7767</f>
        <v>0</v>
      </c>
      <c r="M7770" s="74">
        <f>計算過程!K7767</f>
        <v>0</v>
      </c>
      <c r="N7770" s="75">
        <f>計算過程!Q7767</f>
        <v>0</v>
      </c>
    </row>
    <row r="7771" spans="8:14">
      <c r="H7771" s="38">
        <v>41963</v>
      </c>
      <c r="I7771" s="39" t="s">
        <v>159</v>
      </c>
      <c r="J7771" s="74">
        <f>計算過程!D7768</f>
        <v>0</v>
      </c>
      <c r="K7771" s="74">
        <f>計算過程!I7768</f>
        <v>0</v>
      </c>
      <c r="L7771" s="74">
        <f>計算過程!J7768</f>
        <v>0</v>
      </c>
      <c r="M7771" s="74">
        <f>計算過程!K7768</f>
        <v>0</v>
      </c>
      <c r="N7771" s="75">
        <f>計算過程!Q7768</f>
        <v>0</v>
      </c>
    </row>
    <row r="7772" spans="8:14">
      <c r="H7772" s="38">
        <v>41963</v>
      </c>
      <c r="I7772" s="39" t="s">
        <v>160</v>
      </c>
      <c r="J7772" s="74">
        <f>計算過程!D7769</f>
        <v>0</v>
      </c>
      <c r="K7772" s="74">
        <f>計算過程!I7769</f>
        <v>0</v>
      </c>
      <c r="L7772" s="74">
        <f>計算過程!J7769</f>
        <v>0</v>
      </c>
      <c r="M7772" s="74">
        <f>計算過程!K7769</f>
        <v>0</v>
      </c>
      <c r="N7772" s="75">
        <f>計算過程!Q7769</f>
        <v>0</v>
      </c>
    </row>
    <row r="7773" spans="8:14">
      <c r="H7773" s="38">
        <v>41963</v>
      </c>
      <c r="I7773" s="39" t="s">
        <v>161</v>
      </c>
      <c r="J7773" s="74">
        <f>計算過程!D7770</f>
        <v>0</v>
      </c>
      <c r="K7773" s="74">
        <f>計算過程!I7770</f>
        <v>0</v>
      </c>
      <c r="L7773" s="74">
        <f>計算過程!J7770</f>
        <v>0</v>
      </c>
      <c r="M7773" s="74">
        <f>計算過程!K7770</f>
        <v>0</v>
      </c>
      <c r="N7773" s="75">
        <f>計算過程!Q7770</f>
        <v>0</v>
      </c>
    </row>
    <row r="7774" spans="8:14">
      <c r="H7774" s="38">
        <v>41963</v>
      </c>
      <c r="I7774" s="39" t="s">
        <v>162</v>
      </c>
      <c r="J7774" s="74">
        <f>計算過程!D7771</f>
        <v>0</v>
      </c>
      <c r="K7774" s="74">
        <f>計算過程!I7771</f>
        <v>0</v>
      </c>
      <c r="L7774" s="74">
        <f>計算過程!J7771</f>
        <v>0</v>
      </c>
      <c r="M7774" s="74">
        <f>計算過程!K7771</f>
        <v>0</v>
      </c>
      <c r="N7774" s="75">
        <f>計算過程!Q7771</f>
        <v>0</v>
      </c>
    </row>
    <row r="7775" spans="8:14">
      <c r="H7775" s="38">
        <v>41963</v>
      </c>
      <c r="I7775" s="39" t="s">
        <v>163</v>
      </c>
      <c r="J7775" s="74">
        <f>計算過程!D7772</f>
        <v>0</v>
      </c>
      <c r="K7775" s="74">
        <f>計算過程!I7772</f>
        <v>0</v>
      </c>
      <c r="L7775" s="74">
        <f>計算過程!J7772</f>
        <v>0</v>
      </c>
      <c r="M7775" s="74">
        <f>計算過程!K7772</f>
        <v>0</v>
      </c>
      <c r="N7775" s="75">
        <f>計算過程!Q7772</f>
        <v>0</v>
      </c>
    </row>
    <row r="7776" spans="8:14">
      <c r="H7776" s="38">
        <v>41963</v>
      </c>
      <c r="I7776" s="39" t="s">
        <v>164</v>
      </c>
      <c r="J7776" s="74">
        <f>計算過程!D7773</f>
        <v>0</v>
      </c>
      <c r="K7776" s="74">
        <f>計算過程!I7773</f>
        <v>0</v>
      </c>
      <c r="L7776" s="74">
        <f>計算過程!J7773</f>
        <v>0</v>
      </c>
      <c r="M7776" s="74">
        <f>計算過程!K7773</f>
        <v>0</v>
      </c>
      <c r="N7776" s="75">
        <f>計算過程!Q7773</f>
        <v>0</v>
      </c>
    </row>
    <row r="7777" spans="8:14">
      <c r="H7777" s="38">
        <v>41963</v>
      </c>
      <c r="I7777" s="39" t="s">
        <v>165</v>
      </c>
      <c r="J7777" s="74">
        <f>計算過程!D7774</f>
        <v>0</v>
      </c>
      <c r="K7777" s="74">
        <f>計算過程!I7774</f>
        <v>0</v>
      </c>
      <c r="L7777" s="74">
        <f>計算過程!J7774</f>
        <v>0</v>
      </c>
      <c r="M7777" s="74">
        <f>計算過程!K7774</f>
        <v>0</v>
      </c>
      <c r="N7777" s="75">
        <f>計算過程!Q7774</f>
        <v>0</v>
      </c>
    </row>
    <row r="7778" spans="8:14">
      <c r="H7778" s="38">
        <v>41963</v>
      </c>
      <c r="I7778" s="39" t="s">
        <v>166</v>
      </c>
      <c r="J7778" s="74">
        <f>計算過程!D7775</f>
        <v>0</v>
      </c>
      <c r="K7778" s="74">
        <f>計算過程!I7775</f>
        <v>0</v>
      </c>
      <c r="L7778" s="74">
        <f>計算過程!J7775</f>
        <v>0</v>
      </c>
      <c r="M7778" s="74">
        <f>計算過程!K7775</f>
        <v>0</v>
      </c>
      <c r="N7778" s="75">
        <f>計算過程!Q7775</f>
        <v>0</v>
      </c>
    </row>
    <row r="7779" spans="8:14">
      <c r="H7779" s="38">
        <v>41963</v>
      </c>
      <c r="I7779" s="39" t="s">
        <v>167</v>
      </c>
      <c r="J7779" s="74">
        <f>計算過程!D7776</f>
        <v>0</v>
      </c>
      <c r="K7779" s="74">
        <f>計算過程!I7776</f>
        <v>0</v>
      </c>
      <c r="L7779" s="74">
        <f>計算過程!J7776</f>
        <v>0</v>
      </c>
      <c r="M7779" s="74">
        <f>計算過程!K7776</f>
        <v>0</v>
      </c>
      <c r="N7779" s="75">
        <f>計算過程!Q7776</f>
        <v>0</v>
      </c>
    </row>
    <row r="7780" spans="8:14">
      <c r="H7780" s="38">
        <v>41963</v>
      </c>
      <c r="I7780" s="39" t="s">
        <v>168</v>
      </c>
      <c r="J7780" s="74">
        <f>計算過程!D7777</f>
        <v>0</v>
      </c>
      <c r="K7780" s="74">
        <f>計算過程!I7777</f>
        <v>0</v>
      </c>
      <c r="L7780" s="74">
        <f>計算過程!J7777</f>
        <v>0</v>
      </c>
      <c r="M7780" s="74">
        <f>計算過程!K7777</f>
        <v>0</v>
      </c>
      <c r="N7780" s="75">
        <f>計算過程!Q7777</f>
        <v>0</v>
      </c>
    </row>
    <row r="7781" spans="8:14">
      <c r="H7781" s="38">
        <v>41963</v>
      </c>
      <c r="I7781" s="39" t="s">
        <v>169</v>
      </c>
      <c r="J7781" s="74">
        <f>計算過程!D7778</f>
        <v>0</v>
      </c>
      <c r="K7781" s="74">
        <f>計算過程!I7778</f>
        <v>0</v>
      </c>
      <c r="L7781" s="74">
        <f>計算過程!J7778</f>
        <v>0</v>
      </c>
      <c r="M7781" s="74">
        <f>計算過程!K7778</f>
        <v>0</v>
      </c>
      <c r="N7781" s="75">
        <f>計算過程!Q7778</f>
        <v>0</v>
      </c>
    </row>
    <row r="7782" spans="8:14">
      <c r="H7782" s="38">
        <v>41963</v>
      </c>
      <c r="I7782" s="39" t="s">
        <v>170</v>
      </c>
      <c r="J7782" s="74">
        <f>計算過程!D7779</f>
        <v>0</v>
      </c>
      <c r="K7782" s="74">
        <f>計算過程!I7779</f>
        <v>0</v>
      </c>
      <c r="L7782" s="74">
        <f>計算過程!J7779</f>
        <v>0</v>
      </c>
      <c r="M7782" s="74">
        <f>計算過程!K7779</f>
        <v>0</v>
      </c>
      <c r="N7782" s="75">
        <f>計算過程!Q7779</f>
        <v>0</v>
      </c>
    </row>
    <row r="7783" spans="8:14">
      <c r="H7783" s="38">
        <v>41963</v>
      </c>
      <c r="I7783" s="39" t="s">
        <v>171</v>
      </c>
      <c r="J7783" s="74">
        <f>計算過程!D7780</f>
        <v>0</v>
      </c>
      <c r="K7783" s="74">
        <f>計算過程!I7780</f>
        <v>0</v>
      </c>
      <c r="L7783" s="74">
        <f>計算過程!J7780</f>
        <v>0</v>
      </c>
      <c r="M7783" s="74">
        <f>計算過程!K7780</f>
        <v>0</v>
      </c>
      <c r="N7783" s="75">
        <f>計算過程!Q7780</f>
        <v>0</v>
      </c>
    </row>
    <row r="7784" spans="8:14">
      <c r="H7784" s="38">
        <v>41963</v>
      </c>
      <c r="I7784" s="39" t="s">
        <v>172</v>
      </c>
      <c r="J7784" s="74">
        <f>計算過程!D7781</f>
        <v>0</v>
      </c>
      <c r="K7784" s="74">
        <f>計算過程!I7781</f>
        <v>0</v>
      </c>
      <c r="L7784" s="74">
        <f>計算過程!J7781</f>
        <v>0</v>
      </c>
      <c r="M7784" s="74">
        <f>計算過程!K7781</f>
        <v>0</v>
      </c>
      <c r="N7784" s="75">
        <f>計算過程!Q7781</f>
        <v>0</v>
      </c>
    </row>
    <row r="7785" spans="8:14">
      <c r="H7785" s="38">
        <v>41964</v>
      </c>
      <c r="I7785" s="39" t="s">
        <v>149</v>
      </c>
      <c r="J7785" s="74">
        <f>計算過程!D7782</f>
        <v>0</v>
      </c>
      <c r="K7785" s="74">
        <f>計算過程!I7782</f>
        <v>0</v>
      </c>
      <c r="L7785" s="74">
        <f>計算過程!J7782</f>
        <v>0</v>
      </c>
      <c r="M7785" s="74">
        <f>計算過程!K7782</f>
        <v>0</v>
      </c>
      <c r="N7785" s="75">
        <f>計算過程!Q7782</f>
        <v>0</v>
      </c>
    </row>
    <row r="7786" spans="8:14">
      <c r="H7786" s="38">
        <v>41964</v>
      </c>
      <c r="I7786" s="39" t="s">
        <v>150</v>
      </c>
      <c r="J7786" s="74">
        <f>計算過程!D7783</f>
        <v>0</v>
      </c>
      <c r="K7786" s="74">
        <f>計算過程!I7783</f>
        <v>0</v>
      </c>
      <c r="L7786" s="74">
        <f>計算過程!J7783</f>
        <v>0</v>
      </c>
      <c r="M7786" s="74">
        <f>計算過程!K7783</f>
        <v>0</v>
      </c>
      <c r="N7786" s="75">
        <f>計算過程!Q7783</f>
        <v>0</v>
      </c>
    </row>
    <row r="7787" spans="8:14">
      <c r="H7787" s="38">
        <v>41964</v>
      </c>
      <c r="I7787" s="39" t="s">
        <v>151</v>
      </c>
      <c r="J7787" s="74">
        <f>計算過程!D7784</f>
        <v>0</v>
      </c>
      <c r="K7787" s="74">
        <f>計算過程!I7784</f>
        <v>0</v>
      </c>
      <c r="L7787" s="74">
        <f>計算過程!J7784</f>
        <v>0</v>
      </c>
      <c r="M7787" s="74">
        <f>計算過程!K7784</f>
        <v>0</v>
      </c>
      <c r="N7787" s="75">
        <f>計算過程!Q7784</f>
        <v>0</v>
      </c>
    </row>
    <row r="7788" spans="8:14">
      <c r="H7788" s="38">
        <v>41964</v>
      </c>
      <c r="I7788" s="39" t="s">
        <v>152</v>
      </c>
      <c r="J7788" s="74">
        <f>計算過程!D7785</f>
        <v>0</v>
      </c>
      <c r="K7788" s="74">
        <f>計算過程!I7785</f>
        <v>0</v>
      </c>
      <c r="L7788" s="74">
        <f>計算過程!J7785</f>
        <v>0</v>
      </c>
      <c r="M7788" s="74">
        <f>計算過程!K7785</f>
        <v>0</v>
      </c>
      <c r="N7788" s="75">
        <f>計算過程!Q7785</f>
        <v>0</v>
      </c>
    </row>
    <row r="7789" spans="8:14">
      <c r="H7789" s="38">
        <v>41964</v>
      </c>
      <c r="I7789" s="39" t="s">
        <v>153</v>
      </c>
      <c r="J7789" s="74">
        <f>計算過程!D7786</f>
        <v>0</v>
      </c>
      <c r="K7789" s="74">
        <f>計算過程!I7786</f>
        <v>0</v>
      </c>
      <c r="L7789" s="74">
        <f>計算過程!J7786</f>
        <v>0</v>
      </c>
      <c r="M7789" s="74">
        <f>計算過程!K7786</f>
        <v>0</v>
      </c>
      <c r="N7789" s="75">
        <f>計算過程!Q7786</f>
        <v>0</v>
      </c>
    </row>
    <row r="7790" spans="8:14">
      <c r="H7790" s="38">
        <v>41964</v>
      </c>
      <c r="I7790" s="39" t="s">
        <v>154</v>
      </c>
      <c r="J7790" s="74">
        <f>計算過程!D7787</f>
        <v>0</v>
      </c>
      <c r="K7790" s="74">
        <f>計算過程!I7787</f>
        <v>0</v>
      </c>
      <c r="L7790" s="74">
        <f>計算過程!J7787</f>
        <v>0</v>
      </c>
      <c r="M7790" s="74">
        <f>計算過程!K7787</f>
        <v>0</v>
      </c>
      <c r="N7790" s="75">
        <f>計算過程!Q7787</f>
        <v>0</v>
      </c>
    </row>
    <row r="7791" spans="8:14">
      <c r="H7791" s="38">
        <v>41964</v>
      </c>
      <c r="I7791" s="39" t="s">
        <v>155</v>
      </c>
      <c r="J7791" s="74">
        <f>計算過程!D7788</f>
        <v>0</v>
      </c>
      <c r="K7791" s="74">
        <f>計算過程!I7788</f>
        <v>0</v>
      </c>
      <c r="L7791" s="74">
        <f>計算過程!J7788</f>
        <v>0</v>
      </c>
      <c r="M7791" s="74">
        <f>計算過程!K7788</f>
        <v>0</v>
      </c>
      <c r="N7791" s="75">
        <f>計算過程!Q7788</f>
        <v>0</v>
      </c>
    </row>
    <row r="7792" spans="8:14">
      <c r="H7792" s="38">
        <v>41964</v>
      </c>
      <c r="I7792" s="39" t="s">
        <v>156</v>
      </c>
      <c r="J7792" s="74">
        <f>計算過程!D7789</f>
        <v>0</v>
      </c>
      <c r="K7792" s="74">
        <f>計算過程!I7789</f>
        <v>0</v>
      </c>
      <c r="L7792" s="74">
        <f>計算過程!J7789</f>
        <v>0</v>
      </c>
      <c r="M7792" s="74">
        <f>計算過程!K7789</f>
        <v>0</v>
      </c>
      <c r="N7792" s="75">
        <f>計算過程!Q7789</f>
        <v>0</v>
      </c>
    </row>
    <row r="7793" spans="8:14">
      <c r="H7793" s="38">
        <v>41964</v>
      </c>
      <c r="I7793" s="39" t="s">
        <v>157</v>
      </c>
      <c r="J7793" s="74">
        <f>計算過程!D7790</f>
        <v>0</v>
      </c>
      <c r="K7793" s="74">
        <f>計算過程!I7790</f>
        <v>0</v>
      </c>
      <c r="L7793" s="74">
        <f>計算過程!J7790</f>
        <v>0</v>
      </c>
      <c r="M7793" s="74">
        <f>計算過程!K7790</f>
        <v>0</v>
      </c>
      <c r="N7793" s="75">
        <f>計算過程!Q7790</f>
        <v>0</v>
      </c>
    </row>
    <row r="7794" spans="8:14">
      <c r="H7794" s="38">
        <v>41964</v>
      </c>
      <c r="I7794" s="39" t="s">
        <v>158</v>
      </c>
      <c r="J7794" s="74">
        <f>計算過程!D7791</f>
        <v>0</v>
      </c>
      <c r="K7794" s="74">
        <f>計算過程!I7791</f>
        <v>0</v>
      </c>
      <c r="L7794" s="74">
        <f>計算過程!J7791</f>
        <v>0</v>
      </c>
      <c r="M7794" s="74">
        <f>計算過程!K7791</f>
        <v>0</v>
      </c>
      <c r="N7794" s="75">
        <f>計算過程!Q7791</f>
        <v>0</v>
      </c>
    </row>
    <row r="7795" spans="8:14">
      <c r="H7795" s="38">
        <v>41964</v>
      </c>
      <c r="I7795" s="39" t="s">
        <v>159</v>
      </c>
      <c r="J7795" s="74">
        <f>計算過程!D7792</f>
        <v>0</v>
      </c>
      <c r="K7795" s="74">
        <f>計算過程!I7792</f>
        <v>0</v>
      </c>
      <c r="L7795" s="74">
        <f>計算過程!J7792</f>
        <v>0</v>
      </c>
      <c r="M7795" s="74">
        <f>計算過程!K7792</f>
        <v>0</v>
      </c>
      <c r="N7795" s="75">
        <f>計算過程!Q7792</f>
        <v>0</v>
      </c>
    </row>
    <row r="7796" spans="8:14">
      <c r="H7796" s="38">
        <v>41964</v>
      </c>
      <c r="I7796" s="39" t="s">
        <v>160</v>
      </c>
      <c r="J7796" s="74">
        <f>計算過程!D7793</f>
        <v>0</v>
      </c>
      <c r="K7796" s="74">
        <f>計算過程!I7793</f>
        <v>0</v>
      </c>
      <c r="L7796" s="74">
        <f>計算過程!J7793</f>
        <v>0</v>
      </c>
      <c r="M7796" s="74">
        <f>計算過程!K7793</f>
        <v>0</v>
      </c>
      <c r="N7796" s="75">
        <f>計算過程!Q7793</f>
        <v>0</v>
      </c>
    </row>
    <row r="7797" spans="8:14">
      <c r="H7797" s="38">
        <v>41964</v>
      </c>
      <c r="I7797" s="39" t="s">
        <v>161</v>
      </c>
      <c r="J7797" s="74">
        <f>計算過程!D7794</f>
        <v>0</v>
      </c>
      <c r="K7797" s="74">
        <f>計算過程!I7794</f>
        <v>0</v>
      </c>
      <c r="L7797" s="74">
        <f>計算過程!J7794</f>
        <v>0</v>
      </c>
      <c r="M7797" s="74">
        <f>計算過程!K7794</f>
        <v>0</v>
      </c>
      <c r="N7797" s="75">
        <f>計算過程!Q7794</f>
        <v>0</v>
      </c>
    </row>
    <row r="7798" spans="8:14">
      <c r="H7798" s="38">
        <v>41964</v>
      </c>
      <c r="I7798" s="39" t="s">
        <v>162</v>
      </c>
      <c r="J7798" s="74">
        <f>計算過程!D7795</f>
        <v>0</v>
      </c>
      <c r="K7798" s="74">
        <f>計算過程!I7795</f>
        <v>0</v>
      </c>
      <c r="L7798" s="74">
        <f>計算過程!J7795</f>
        <v>0</v>
      </c>
      <c r="M7798" s="74">
        <f>計算過程!K7795</f>
        <v>0</v>
      </c>
      <c r="N7798" s="75">
        <f>計算過程!Q7795</f>
        <v>0</v>
      </c>
    </row>
    <row r="7799" spans="8:14">
      <c r="H7799" s="38">
        <v>41964</v>
      </c>
      <c r="I7799" s="39" t="s">
        <v>163</v>
      </c>
      <c r="J7799" s="74">
        <f>計算過程!D7796</f>
        <v>0</v>
      </c>
      <c r="K7799" s="74">
        <f>計算過程!I7796</f>
        <v>0</v>
      </c>
      <c r="L7799" s="74">
        <f>計算過程!J7796</f>
        <v>0</v>
      </c>
      <c r="M7799" s="74">
        <f>計算過程!K7796</f>
        <v>0</v>
      </c>
      <c r="N7799" s="75">
        <f>計算過程!Q7796</f>
        <v>0</v>
      </c>
    </row>
    <row r="7800" spans="8:14">
      <c r="H7800" s="38">
        <v>41964</v>
      </c>
      <c r="I7800" s="39" t="s">
        <v>164</v>
      </c>
      <c r="J7800" s="74">
        <f>計算過程!D7797</f>
        <v>0</v>
      </c>
      <c r="K7800" s="74">
        <f>計算過程!I7797</f>
        <v>0</v>
      </c>
      <c r="L7800" s="74">
        <f>計算過程!J7797</f>
        <v>0</v>
      </c>
      <c r="M7800" s="74">
        <f>計算過程!K7797</f>
        <v>0</v>
      </c>
      <c r="N7800" s="75">
        <f>計算過程!Q7797</f>
        <v>0</v>
      </c>
    </row>
    <row r="7801" spans="8:14">
      <c r="H7801" s="38">
        <v>41964</v>
      </c>
      <c r="I7801" s="39" t="s">
        <v>165</v>
      </c>
      <c r="J7801" s="74">
        <f>計算過程!D7798</f>
        <v>0</v>
      </c>
      <c r="K7801" s="74">
        <f>計算過程!I7798</f>
        <v>0</v>
      </c>
      <c r="L7801" s="74">
        <f>計算過程!J7798</f>
        <v>0</v>
      </c>
      <c r="M7801" s="74">
        <f>計算過程!K7798</f>
        <v>0</v>
      </c>
      <c r="N7801" s="75">
        <f>計算過程!Q7798</f>
        <v>0</v>
      </c>
    </row>
    <row r="7802" spans="8:14">
      <c r="H7802" s="38">
        <v>41964</v>
      </c>
      <c r="I7802" s="39" t="s">
        <v>166</v>
      </c>
      <c r="J7802" s="74">
        <f>計算過程!D7799</f>
        <v>0</v>
      </c>
      <c r="K7802" s="74">
        <f>計算過程!I7799</f>
        <v>0</v>
      </c>
      <c r="L7802" s="74">
        <f>計算過程!J7799</f>
        <v>0</v>
      </c>
      <c r="M7802" s="74">
        <f>計算過程!K7799</f>
        <v>0</v>
      </c>
      <c r="N7802" s="75">
        <f>計算過程!Q7799</f>
        <v>0</v>
      </c>
    </row>
    <row r="7803" spans="8:14">
      <c r="H7803" s="38">
        <v>41964</v>
      </c>
      <c r="I7803" s="39" t="s">
        <v>167</v>
      </c>
      <c r="J7803" s="74">
        <f>計算過程!D7800</f>
        <v>0</v>
      </c>
      <c r="K7803" s="74">
        <f>計算過程!I7800</f>
        <v>0</v>
      </c>
      <c r="L7803" s="74">
        <f>計算過程!J7800</f>
        <v>0</v>
      </c>
      <c r="M7803" s="74">
        <f>計算過程!K7800</f>
        <v>0</v>
      </c>
      <c r="N7803" s="75">
        <f>計算過程!Q7800</f>
        <v>0</v>
      </c>
    </row>
    <row r="7804" spans="8:14">
      <c r="H7804" s="38">
        <v>41964</v>
      </c>
      <c r="I7804" s="39" t="s">
        <v>168</v>
      </c>
      <c r="J7804" s="74">
        <f>計算過程!D7801</f>
        <v>0</v>
      </c>
      <c r="K7804" s="74">
        <f>計算過程!I7801</f>
        <v>0</v>
      </c>
      <c r="L7804" s="74">
        <f>計算過程!J7801</f>
        <v>0</v>
      </c>
      <c r="M7804" s="74">
        <f>計算過程!K7801</f>
        <v>0</v>
      </c>
      <c r="N7804" s="75">
        <f>計算過程!Q7801</f>
        <v>0</v>
      </c>
    </row>
    <row r="7805" spans="8:14">
      <c r="H7805" s="38">
        <v>41964</v>
      </c>
      <c r="I7805" s="39" t="s">
        <v>169</v>
      </c>
      <c r="J7805" s="74">
        <f>計算過程!D7802</f>
        <v>0</v>
      </c>
      <c r="K7805" s="74">
        <f>計算過程!I7802</f>
        <v>0</v>
      </c>
      <c r="L7805" s="74">
        <f>計算過程!J7802</f>
        <v>0</v>
      </c>
      <c r="M7805" s="74">
        <f>計算過程!K7802</f>
        <v>0</v>
      </c>
      <c r="N7805" s="75">
        <f>計算過程!Q7802</f>
        <v>0</v>
      </c>
    </row>
    <row r="7806" spans="8:14">
      <c r="H7806" s="38">
        <v>41964</v>
      </c>
      <c r="I7806" s="39" t="s">
        <v>170</v>
      </c>
      <c r="J7806" s="74">
        <f>計算過程!D7803</f>
        <v>0</v>
      </c>
      <c r="K7806" s="74">
        <f>計算過程!I7803</f>
        <v>0</v>
      </c>
      <c r="L7806" s="74">
        <f>計算過程!J7803</f>
        <v>0</v>
      </c>
      <c r="M7806" s="74">
        <f>計算過程!K7803</f>
        <v>0</v>
      </c>
      <c r="N7806" s="75">
        <f>計算過程!Q7803</f>
        <v>0</v>
      </c>
    </row>
    <row r="7807" spans="8:14">
      <c r="H7807" s="38">
        <v>41964</v>
      </c>
      <c r="I7807" s="39" t="s">
        <v>171</v>
      </c>
      <c r="J7807" s="74">
        <f>計算過程!D7804</f>
        <v>0</v>
      </c>
      <c r="K7807" s="74">
        <f>計算過程!I7804</f>
        <v>0</v>
      </c>
      <c r="L7807" s="74">
        <f>計算過程!J7804</f>
        <v>0</v>
      </c>
      <c r="M7807" s="74">
        <f>計算過程!K7804</f>
        <v>0</v>
      </c>
      <c r="N7807" s="75">
        <f>計算過程!Q7804</f>
        <v>0</v>
      </c>
    </row>
    <row r="7808" spans="8:14">
      <c r="H7808" s="38">
        <v>41964</v>
      </c>
      <c r="I7808" s="39" t="s">
        <v>172</v>
      </c>
      <c r="J7808" s="74">
        <f>計算過程!D7805</f>
        <v>0</v>
      </c>
      <c r="K7808" s="74">
        <f>計算過程!I7805</f>
        <v>0</v>
      </c>
      <c r="L7808" s="74">
        <f>計算過程!J7805</f>
        <v>0</v>
      </c>
      <c r="M7808" s="74">
        <f>計算過程!K7805</f>
        <v>0</v>
      </c>
      <c r="N7808" s="75">
        <f>計算過程!Q7805</f>
        <v>0</v>
      </c>
    </row>
    <row r="7809" spans="8:14">
      <c r="H7809" s="38">
        <v>41965</v>
      </c>
      <c r="I7809" s="39" t="s">
        <v>149</v>
      </c>
      <c r="J7809" s="74">
        <f>計算過程!D7806</f>
        <v>0</v>
      </c>
      <c r="K7809" s="74">
        <f>計算過程!I7806</f>
        <v>0</v>
      </c>
      <c r="L7809" s="74">
        <f>計算過程!J7806</f>
        <v>0</v>
      </c>
      <c r="M7809" s="74">
        <f>計算過程!K7806</f>
        <v>0</v>
      </c>
      <c r="N7809" s="75">
        <f>計算過程!Q7806</f>
        <v>0</v>
      </c>
    </row>
    <row r="7810" spans="8:14">
      <c r="H7810" s="38">
        <v>41965</v>
      </c>
      <c r="I7810" s="39" t="s">
        <v>150</v>
      </c>
      <c r="J7810" s="74">
        <f>計算過程!D7807</f>
        <v>0</v>
      </c>
      <c r="K7810" s="74">
        <f>計算過程!I7807</f>
        <v>0</v>
      </c>
      <c r="L7810" s="74">
        <f>計算過程!J7807</f>
        <v>0</v>
      </c>
      <c r="M7810" s="74">
        <f>計算過程!K7807</f>
        <v>0</v>
      </c>
      <c r="N7810" s="75">
        <f>計算過程!Q7807</f>
        <v>0</v>
      </c>
    </row>
    <row r="7811" spans="8:14">
      <c r="H7811" s="38">
        <v>41965</v>
      </c>
      <c r="I7811" s="39" t="s">
        <v>151</v>
      </c>
      <c r="J7811" s="74">
        <f>計算過程!D7808</f>
        <v>0</v>
      </c>
      <c r="K7811" s="74">
        <f>計算過程!I7808</f>
        <v>0</v>
      </c>
      <c r="L7811" s="74">
        <f>計算過程!J7808</f>
        <v>0</v>
      </c>
      <c r="M7811" s="74">
        <f>計算過程!K7808</f>
        <v>0</v>
      </c>
      <c r="N7811" s="75">
        <f>計算過程!Q7808</f>
        <v>0</v>
      </c>
    </row>
    <row r="7812" spans="8:14">
      <c r="H7812" s="38">
        <v>41965</v>
      </c>
      <c r="I7812" s="39" t="s">
        <v>152</v>
      </c>
      <c r="J7812" s="74">
        <f>計算過程!D7809</f>
        <v>0</v>
      </c>
      <c r="K7812" s="74">
        <f>計算過程!I7809</f>
        <v>0</v>
      </c>
      <c r="L7812" s="74">
        <f>計算過程!J7809</f>
        <v>0</v>
      </c>
      <c r="M7812" s="74">
        <f>計算過程!K7809</f>
        <v>0</v>
      </c>
      <c r="N7812" s="75">
        <f>計算過程!Q7809</f>
        <v>0</v>
      </c>
    </row>
    <row r="7813" spans="8:14">
      <c r="H7813" s="38">
        <v>41965</v>
      </c>
      <c r="I7813" s="39" t="s">
        <v>153</v>
      </c>
      <c r="J7813" s="74">
        <f>計算過程!D7810</f>
        <v>0</v>
      </c>
      <c r="K7813" s="74">
        <f>計算過程!I7810</f>
        <v>0</v>
      </c>
      <c r="L7813" s="74">
        <f>計算過程!J7810</f>
        <v>0</v>
      </c>
      <c r="M7813" s="74">
        <f>計算過程!K7810</f>
        <v>0</v>
      </c>
      <c r="N7813" s="75">
        <f>計算過程!Q7810</f>
        <v>0</v>
      </c>
    </row>
    <row r="7814" spans="8:14">
      <c r="H7814" s="38">
        <v>41965</v>
      </c>
      <c r="I7814" s="39" t="s">
        <v>154</v>
      </c>
      <c r="J7814" s="74">
        <f>計算過程!D7811</f>
        <v>0</v>
      </c>
      <c r="K7814" s="74">
        <f>計算過程!I7811</f>
        <v>0</v>
      </c>
      <c r="L7814" s="74">
        <f>計算過程!J7811</f>
        <v>0</v>
      </c>
      <c r="M7814" s="74">
        <f>計算過程!K7811</f>
        <v>0</v>
      </c>
      <c r="N7814" s="75">
        <f>計算過程!Q7811</f>
        <v>0</v>
      </c>
    </row>
    <row r="7815" spans="8:14">
      <c r="H7815" s="38">
        <v>41965</v>
      </c>
      <c r="I7815" s="39" t="s">
        <v>155</v>
      </c>
      <c r="J7815" s="74">
        <f>計算過程!D7812</f>
        <v>0</v>
      </c>
      <c r="K7815" s="74">
        <f>計算過程!I7812</f>
        <v>0</v>
      </c>
      <c r="L7815" s="74">
        <f>計算過程!J7812</f>
        <v>0</v>
      </c>
      <c r="M7815" s="74">
        <f>計算過程!K7812</f>
        <v>0</v>
      </c>
      <c r="N7815" s="75">
        <f>計算過程!Q7812</f>
        <v>0</v>
      </c>
    </row>
    <row r="7816" spans="8:14">
      <c r="H7816" s="38">
        <v>41965</v>
      </c>
      <c r="I7816" s="39" t="s">
        <v>156</v>
      </c>
      <c r="J7816" s="74">
        <f>計算過程!D7813</f>
        <v>0</v>
      </c>
      <c r="K7816" s="74">
        <f>計算過程!I7813</f>
        <v>0</v>
      </c>
      <c r="L7816" s="74">
        <f>計算過程!J7813</f>
        <v>0</v>
      </c>
      <c r="M7816" s="74">
        <f>計算過程!K7813</f>
        <v>0</v>
      </c>
      <c r="N7816" s="75">
        <f>計算過程!Q7813</f>
        <v>0</v>
      </c>
    </row>
    <row r="7817" spans="8:14">
      <c r="H7817" s="38">
        <v>41965</v>
      </c>
      <c r="I7817" s="39" t="s">
        <v>157</v>
      </c>
      <c r="J7817" s="74">
        <f>計算過程!D7814</f>
        <v>0</v>
      </c>
      <c r="K7817" s="74">
        <f>計算過程!I7814</f>
        <v>0</v>
      </c>
      <c r="L7817" s="74">
        <f>計算過程!J7814</f>
        <v>0</v>
      </c>
      <c r="M7817" s="74">
        <f>計算過程!K7814</f>
        <v>0</v>
      </c>
      <c r="N7817" s="75">
        <f>計算過程!Q7814</f>
        <v>0</v>
      </c>
    </row>
    <row r="7818" spans="8:14">
      <c r="H7818" s="38">
        <v>41965</v>
      </c>
      <c r="I7818" s="39" t="s">
        <v>158</v>
      </c>
      <c r="J7818" s="74">
        <f>計算過程!D7815</f>
        <v>0</v>
      </c>
      <c r="K7818" s="74">
        <f>計算過程!I7815</f>
        <v>0</v>
      </c>
      <c r="L7818" s="74">
        <f>計算過程!J7815</f>
        <v>0</v>
      </c>
      <c r="M7818" s="74">
        <f>計算過程!K7815</f>
        <v>0</v>
      </c>
      <c r="N7818" s="75">
        <f>計算過程!Q7815</f>
        <v>0</v>
      </c>
    </row>
    <row r="7819" spans="8:14">
      <c r="H7819" s="38">
        <v>41965</v>
      </c>
      <c r="I7819" s="39" t="s">
        <v>159</v>
      </c>
      <c r="J7819" s="74">
        <f>計算過程!D7816</f>
        <v>0</v>
      </c>
      <c r="K7819" s="74">
        <f>計算過程!I7816</f>
        <v>0</v>
      </c>
      <c r="L7819" s="74">
        <f>計算過程!J7816</f>
        <v>0</v>
      </c>
      <c r="M7819" s="74">
        <f>計算過程!K7816</f>
        <v>0</v>
      </c>
      <c r="N7819" s="75">
        <f>計算過程!Q7816</f>
        <v>0</v>
      </c>
    </row>
    <row r="7820" spans="8:14">
      <c r="H7820" s="38">
        <v>41965</v>
      </c>
      <c r="I7820" s="39" t="s">
        <v>160</v>
      </c>
      <c r="J7820" s="74">
        <f>計算過程!D7817</f>
        <v>0</v>
      </c>
      <c r="K7820" s="74">
        <f>計算過程!I7817</f>
        <v>0</v>
      </c>
      <c r="L7820" s="74">
        <f>計算過程!J7817</f>
        <v>0</v>
      </c>
      <c r="M7820" s="74">
        <f>計算過程!K7817</f>
        <v>0</v>
      </c>
      <c r="N7820" s="75">
        <f>計算過程!Q7817</f>
        <v>0</v>
      </c>
    </row>
    <row r="7821" spans="8:14">
      <c r="H7821" s="38">
        <v>41965</v>
      </c>
      <c r="I7821" s="39" t="s">
        <v>161</v>
      </c>
      <c r="J7821" s="74">
        <f>計算過程!D7818</f>
        <v>0</v>
      </c>
      <c r="K7821" s="74">
        <f>計算過程!I7818</f>
        <v>0</v>
      </c>
      <c r="L7821" s="74">
        <f>計算過程!J7818</f>
        <v>0</v>
      </c>
      <c r="M7821" s="74">
        <f>計算過程!K7818</f>
        <v>0</v>
      </c>
      <c r="N7821" s="75">
        <f>計算過程!Q7818</f>
        <v>0</v>
      </c>
    </row>
    <row r="7822" spans="8:14">
      <c r="H7822" s="38">
        <v>41965</v>
      </c>
      <c r="I7822" s="39" t="s">
        <v>162</v>
      </c>
      <c r="J7822" s="74">
        <f>計算過程!D7819</f>
        <v>0</v>
      </c>
      <c r="K7822" s="74">
        <f>計算過程!I7819</f>
        <v>0</v>
      </c>
      <c r="L7822" s="74">
        <f>計算過程!J7819</f>
        <v>0</v>
      </c>
      <c r="M7822" s="74">
        <f>計算過程!K7819</f>
        <v>0</v>
      </c>
      <c r="N7822" s="75">
        <f>計算過程!Q7819</f>
        <v>0</v>
      </c>
    </row>
    <row r="7823" spans="8:14">
      <c r="H7823" s="38">
        <v>41965</v>
      </c>
      <c r="I7823" s="39" t="s">
        <v>163</v>
      </c>
      <c r="J7823" s="74">
        <f>計算過程!D7820</f>
        <v>0</v>
      </c>
      <c r="K7823" s="74">
        <f>計算過程!I7820</f>
        <v>0</v>
      </c>
      <c r="L7823" s="74">
        <f>計算過程!J7820</f>
        <v>0</v>
      </c>
      <c r="M7823" s="74">
        <f>計算過程!K7820</f>
        <v>0</v>
      </c>
      <c r="N7823" s="75">
        <f>計算過程!Q7820</f>
        <v>0</v>
      </c>
    </row>
    <row r="7824" spans="8:14">
      <c r="H7824" s="38">
        <v>41965</v>
      </c>
      <c r="I7824" s="39" t="s">
        <v>164</v>
      </c>
      <c r="J7824" s="74">
        <f>計算過程!D7821</f>
        <v>0</v>
      </c>
      <c r="K7824" s="74">
        <f>計算過程!I7821</f>
        <v>0</v>
      </c>
      <c r="L7824" s="74">
        <f>計算過程!J7821</f>
        <v>0</v>
      </c>
      <c r="M7824" s="74">
        <f>計算過程!K7821</f>
        <v>0</v>
      </c>
      <c r="N7824" s="75">
        <f>計算過程!Q7821</f>
        <v>0</v>
      </c>
    </row>
    <row r="7825" spans="8:14">
      <c r="H7825" s="38">
        <v>41965</v>
      </c>
      <c r="I7825" s="39" t="s">
        <v>165</v>
      </c>
      <c r="J7825" s="74">
        <f>計算過程!D7822</f>
        <v>0</v>
      </c>
      <c r="K7825" s="74">
        <f>計算過程!I7822</f>
        <v>0</v>
      </c>
      <c r="L7825" s="74">
        <f>計算過程!J7822</f>
        <v>0</v>
      </c>
      <c r="M7825" s="74">
        <f>計算過程!K7822</f>
        <v>0</v>
      </c>
      <c r="N7825" s="75">
        <f>計算過程!Q7822</f>
        <v>0</v>
      </c>
    </row>
    <row r="7826" spans="8:14">
      <c r="H7826" s="38">
        <v>41965</v>
      </c>
      <c r="I7826" s="39" t="s">
        <v>166</v>
      </c>
      <c r="J7826" s="74">
        <f>計算過程!D7823</f>
        <v>0</v>
      </c>
      <c r="K7826" s="74">
        <f>計算過程!I7823</f>
        <v>0</v>
      </c>
      <c r="L7826" s="74">
        <f>計算過程!J7823</f>
        <v>0</v>
      </c>
      <c r="M7826" s="74">
        <f>計算過程!K7823</f>
        <v>0</v>
      </c>
      <c r="N7826" s="75">
        <f>計算過程!Q7823</f>
        <v>0</v>
      </c>
    </row>
    <row r="7827" spans="8:14">
      <c r="H7827" s="38">
        <v>41965</v>
      </c>
      <c r="I7827" s="39" t="s">
        <v>167</v>
      </c>
      <c r="J7827" s="74">
        <f>計算過程!D7824</f>
        <v>0</v>
      </c>
      <c r="K7827" s="74">
        <f>計算過程!I7824</f>
        <v>0</v>
      </c>
      <c r="L7827" s="74">
        <f>計算過程!J7824</f>
        <v>0</v>
      </c>
      <c r="M7827" s="74">
        <f>計算過程!K7824</f>
        <v>0</v>
      </c>
      <c r="N7827" s="75">
        <f>計算過程!Q7824</f>
        <v>0</v>
      </c>
    </row>
    <row r="7828" spans="8:14">
      <c r="H7828" s="38">
        <v>41965</v>
      </c>
      <c r="I7828" s="39" t="s">
        <v>168</v>
      </c>
      <c r="J7828" s="74">
        <f>計算過程!D7825</f>
        <v>0</v>
      </c>
      <c r="K7828" s="74">
        <f>計算過程!I7825</f>
        <v>0</v>
      </c>
      <c r="L7828" s="74">
        <f>計算過程!J7825</f>
        <v>0</v>
      </c>
      <c r="M7828" s="74">
        <f>計算過程!K7825</f>
        <v>0</v>
      </c>
      <c r="N7828" s="75">
        <f>計算過程!Q7825</f>
        <v>0</v>
      </c>
    </row>
    <row r="7829" spans="8:14">
      <c r="H7829" s="38">
        <v>41965</v>
      </c>
      <c r="I7829" s="39" t="s">
        <v>169</v>
      </c>
      <c r="J7829" s="74">
        <f>計算過程!D7826</f>
        <v>0</v>
      </c>
      <c r="K7829" s="74">
        <f>計算過程!I7826</f>
        <v>0</v>
      </c>
      <c r="L7829" s="74">
        <f>計算過程!J7826</f>
        <v>0</v>
      </c>
      <c r="M7829" s="74">
        <f>計算過程!K7826</f>
        <v>0</v>
      </c>
      <c r="N7829" s="75">
        <f>計算過程!Q7826</f>
        <v>0</v>
      </c>
    </row>
    <row r="7830" spans="8:14">
      <c r="H7830" s="38">
        <v>41965</v>
      </c>
      <c r="I7830" s="39" t="s">
        <v>170</v>
      </c>
      <c r="J7830" s="74">
        <f>計算過程!D7827</f>
        <v>0</v>
      </c>
      <c r="K7830" s="74">
        <f>計算過程!I7827</f>
        <v>0</v>
      </c>
      <c r="L7830" s="74">
        <f>計算過程!J7827</f>
        <v>0</v>
      </c>
      <c r="M7830" s="74">
        <f>計算過程!K7827</f>
        <v>0</v>
      </c>
      <c r="N7830" s="75">
        <f>計算過程!Q7827</f>
        <v>0</v>
      </c>
    </row>
    <row r="7831" spans="8:14">
      <c r="H7831" s="38">
        <v>41965</v>
      </c>
      <c r="I7831" s="39" t="s">
        <v>171</v>
      </c>
      <c r="J7831" s="74">
        <f>計算過程!D7828</f>
        <v>0</v>
      </c>
      <c r="K7831" s="74">
        <f>計算過程!I7828</f>
        <v>0</v>
      </c>
      <c r="L7831" s="74">
        <f>計算過程!J7828</f>
        <v>0</v>
      </c>
      <c r="M7831" s="74">
        <f>計算過程!K7828</f>
        <v>0</v>
      </c>
      <c r="N7831" s="75">
        <f>計算過程!Q7828</f>
        <v>0</v>
      </c>
    </row>
    <row r="7832" spans="8:14">
      <c r="H7832" s="38">
        <v>41965</v>
      </c>
      <c r="I7832" s="39" t="s">
        <v>172</v>
      </c>
      <c r="J7832" s="74">
        <f>計算過程!D7829</f>
        <v>0</v>
      </c>
      <c r="K7832" s="74">
        <f>計算過程!I7829</f>
        <v>0</v>
      </c>
      <c r="L7832" s="74">
        <f>計算過程!J7829</f>
        <v>0</v>
      </c>
      <c r="M7832" s="74">
        <f>計算過程!K7829</f>
        <v>0</v>
      </c>
      <c r="N7832" s="75">
        <f>計算過程!Q7829</f>
        <v>0</v>
      </c>
    </row>
    <row r="7833" spans="8:14">
      <c r="H7833" s="38">
        <v>41966</v>
      </c>
      <c r="I7833" s="39" t="s">
        <v>149</v>
      </c>
      <c r="J7833" s="74">
        <f>計算過程!D7830</f>
        <v>0</v>
      </c>
      <c r="K7833" s="74">
        <f>計算過程!I7830</f>
        <v>0</v>
      </c>
      <c r="L7833" s="74">
        <f>計算過程!J7830</f>
        <v>0</v>
      </c>
      <c r="M7833" s="74">
        <f>計算過程!K7830</f>
        <v>0</v>
      </c>
      <c r="N7833" s="75">
        <f>計算過程!Q7830</f>
        <v>0</v>
      </c>
    </row>
    <row r="7834" spans="8:14">
      <c r="H7834" s="38">
        <v>41966</v>
      </c>
      <c r="I7834" s="39" t="s">
        <v>150</v>
      </c>
      <c r="J7834" s="74">
        <f>計算過程!D7831</f>
        <v>0</v>
      </c>
      <c r="K7834" s="74">
        <f>計算過程!I7831</f>
        <v>0</v>
      </c>
      <c r="L7834" s="74">
        <f>計算過程!J7831</f>
        <v>0</v>
      </c>
      <c r="M7834" s="74">
        <f>計算過程!K7831</f>
        <v>0</v>
      </c>
      <c r="N7834" s="75">
        <f>計算過程!Q7831</f>
        <v>0</v>
      </c>
    </row>
    <row r="7835" spans="8:14">
      <c r="H7835" s="38">
        <v>41966</v>
      </c>
      <c r="I7835" s="39" t="s">
        <v>151</v>
      </c>
      <c r="J7835" s="74">
        <f>計算過程!D7832</f>
        <v>0</v>
      </c>
      <c r="K7835" s="74">
        <f>計算過程!I7832</f>
        <v>0</v>
      </c>
      <c r="L7835" s="74">
        <f>計算過程!J7832</f>
        <v>0</v>
      </c>
      <c r="M7835" s="74">
        <f>計算過程!K7832</f>
        <v>0</v>
      </c>
      <c r="N7835" s="75">
        <f>計算過程!Q7832</f>
        <v>0</v>
      </c>
    </row>
    <row r="7836" spans="8:14">
      <c r="H7836" s="38">
        <v>41966</v>
      </c>
      <c r="I7836" s="39" t="s">
        <v>152</v>
      </c>
      <c r="J7836" s="74">
        <f>計算過程!D7833</f>
        <v>0</v>
      </c>
      <c r="K7836" s="74">
        <f>計算過程!I7833</f>
        <v>0</v>
      </c>
      <c r="L7836" s="74">
        <f>計算過程!J7833</f>
        <v>0</v>
      </c>
      <c r="M7836" s="74">
        <f>計算過程!K7833</f>
        <v>0</v>
      </c>
      <c r="N7836" s="75">
        <f>計算過程!Q7833</f>
        <v>0</v>
      </c>
    </row>
    <row r="7837" spans="8:14">
      <c r="H7837" s="38">
        <v>41966</v>
      </c>
      <c r="I7837" s="39" t="s">
        <v>153</v>
      </c>
      <c r="J7837" s="74">
        <f>計算過程!D7834</f>
        <v>0</v>
      </c>
      <c r="K7837" s="74">
        <f>計算過程!I7834</f>
        <v>0</v>
      </c>
      <c r="L7837" s="74">
        <f>計算過程!J7834</f>
        <v>0</v>
      </c>
      <c r="M7837" s="74">
        <f>計算過程!K7834</f>
        <v>0</v>
      </c>
      <c r="N7837" s="75">
        <f>計算過程!Q7834</f>
        <v>0</v>
      </c>
    </row>
    <row r="7838" spans="8:14">
      <c r="H7838" s="38">
        <v>41966</v>
      </c>
      <c r="I7838" s="39" t="s">
        <v>154</v>
      </c>
      <c r="J7838" s="74">
        <f>計算過程!D7835</f>
        <v>0</v>
      </c>
      <c r="K7838" s="74">
        <f>計算過程!I7835</f>
        <v>0</v>
      </c>
      <c r="L7838" s="74">
        <f>計算過程!J7835</f>
        <v>0</v>
      </c>
      <c r="M7838" s="74">
        <f>計算過程!K7835</f>
        <v>0</v>
      </c>
      <c r="N7838" s="75">
        <f>計算過程!Q7835</f>
        <v>0</v>
      </c>
    </row>
    <row r="7839" spans="8:14">
      <c r="H7839" s="38">
        <v>41966</v>
      </c>
      <c r="I7839" s="39" t="s">
        <v>155</v>
      </c>
      <c r="J7839" s="74">
        <f>計算過程!D7836</f>
        <v>0</v>
      </c>
      <c r="K7839" s="74">
        <f>計算過程!I7836</f>
        <v>0</v>
      </c>
      <c r="L7839" s="74">
        <f>計算過程!J7836</f>
        <v>0</v>
      </c>
      <c r="M7839" s="74">
        <f>計算過程!K7836</f>
        <v>0</v>
      </c>
      <c r="N7839" s="75">
        <f>計算過程!Q7836</f>
        <v>0</v>
      </c>
    </row>
    <row r="7840" spans="8:14">
      <c r="H7840" s="38">
        <v>41966</v>
      </c>
      <c r="I7840" s="39" t="s">
        <v>156</v>
      </c>
      <c r="J7840" s="74">
        <f>計算過程!D7837</f>
        <v>0</v>
      </c>
      <c r="K7840" s="74">
        <f>計算過程!I7837</f>
        <v>0</v>
      </c>
      <c r="L7840" s="74">
        <f>計算過程!J7837</f>
        <v>0</v>
      </c>
      <c r="M7840" s="74">
        <f>計算過程!K7837</f>
        <v>0</v>
      </c>
      <c r="N7840" s="75">
        <f>計算過程!Q7837</f>
        <v>0</v>
      </c>
    </row>
    <row r="7841" spans="8:14">
      <c r="H7841" s="38">
        <v>41966</v>
      </c>
      <c r="I7841" s="39" t="s">
        <v>157</v>
      </c>
      <c r="J7841" s="74">
        <f>計算過程!D7838</f>
        <v>0</v>
      </c>
      <c r="K7841" s="74">
        <f>計算過程!I7838</f>
        <v>0</v>
      </c>
      <c r="L7841" s="74">
        <f>計算過程!J7838</f>
        <v>0</v>
      </c>
      <c r="M7841" s="74">
        <f>計算過程!K7838</f>
        <v>0</v>
      </c>
      <c r="N7841" s="75">
        <f>計算過程!Q7838</f>
        <v>0</v>
      </c>
    </row>
    <row r="7842" spans="8:14">
      <c r="H7842" s="38">
        <v>41966</v>
      </c>
      <c r="I7842" s="39" t="s">
        <v>158</v>
      </c>
      <c r="J7842" s="74">
        <f>計算過程!D7839</f>
        <v>0</v>
      </c>
      <c r="K7842" s="74">
        <f>計算過程!I7839</f>
        <v>0</v>
      </c>
      <c r="L7842" s="74">
        <f>計算過程!J7839</f>
        <v>0</v>
      </c>
      <c r="M7842" s="74">
        <f>計算過程!K7839</f>
        <v>0</v>
      </c>
      <c r="N7842" s="75">
        <f>計算過程!Q7839</f>
        <v>0</v>
      </c>
    </row>
    <row r="7843" spans="8:14">
      <c r="H7843" s="38">
        <v>41966</v>
      </c>
      <c r="I7843" s="39" t="s">
        <v>159</v>
      </c>
      <c r="J7843" s="74">
        <f>計算過程!D7840</f>
        <v>0</v>
      </c>
      <c r="K7843" s="74">
        <f>計算過程!I7840</f>
        <v>0</v>
      </c>
      <c r="L7843" s="74">
        <f>計算過程!J7840</f>
        <v>0</v>
      </c>
      <c r="M7843" s="74">
        <f>計算過程!K7840</f>
        <v>0</v>
      </c>
      <c r="N7843" s="75">
        <f>計算過程!Q7840</f>
        <v>0</v>
      </c>
    </row>
    <row r="7844" spans="8:14">
      <c r="H7844" s="38">
        <v>41966</v>
      </c>
      <c r="I7844" s="39" t="s">
        <v>160</v>
      </c>
      <c r="J7844" s="74">
        <f>計算過程!D7841</f>
        <v>0</v>
      </c>
      <c r="K7844" s="74">
        <f>計算過程!I7841</f>
        <v>0</v>
      </c>
      <c r="L7844" s="74">
        <f>計算過程!J7841</f>
        <v>0</v>
      </c>
      <c r="M7844" s="74">
        <f>計算過程!K7841</f>
        <v>0</v>
      </c>
      <c r="N7844" s="75">
        <f>計算過程!Q7841</f>
        <v>0</v>
      </c>
    </row>
    <row r="7845" spans="8:14">
      <c r="H7845" s="38">
        <v>41966</v>
      </c>
      <c r="I7845" s="39" t="s">
        <v>161</v>
      </c>
      <c r="J7845" s="74">
        <f>計算過程!D7842</f>
        <v>0</v>
      </c>
      <c r="K7845" s="74">
        <f>計算過程!I7842</f>
        <v>0</v>
      </c>
      <c r="L7845" s="74">
        <f>計算過程!J7842</f>
        <v>0</v>
      </c>
      <c r="M7845" s="74">
        <f>計算過程!K7842</f>
        <v>0</v>
      </c>
      <c r="N7845" s="75">
        <f>計算過程!Q7842</f>
        <v>0</v>
      </c>
    </row>
    <row r="7846" spans="8:14">
      <c r="H7846" s="38">
        <v>41966</v>
      </c>
      <c r="I7846" s="39" t="s">
        <v>162</v>
      </c>
      <c r="J7846" s="74">
        <f>計算過程!D7843</f>
        <v>0</v>
      </c>
      <c r="K7846" s="74">
        <f>計算過程!I7843</f>
        <v>0</v>
      </c>
      <c r="L7846" s="74">
        <f>計算過程!J7843</f>
        <v>0</v>
      </c>
      <c r="M7846" s="74">
        <f>計算過程!K7843</f>
        <v>0</v>
      </c>
      <c r="N7846" s="75">
        <f>計算過程!Q7843</f>
        <v>0</v>
      </c>
    </row>
    <row r="7847" spans="8:14">
      <c r="H7847" s="38">
        <v>41966</v>
      </c>
      <c r="I7847" s="39" t="s">
        <v>163</v>
      </c>
      <c r="J7847" s="74">
        <f>計算過程!D7844</f>
        <v>0</v>
      </c>
      <c r="K7847" s="74">
        <f>計算過程!I7844</f>
        <v>0</v>
      </c>
      <c r="L7847" s="74">
        <f>計算過程!J7844</f>
        <v>0</v>
      </c>
      <c r="M7847" s="74">
        <f>計算過程!K7844</f>
        <v>0</v>
      </c>
      <c r="N7847" s="75">
        <f>計算過程!Q7844</f>
        <v>0</v>
      </c>
    </row>
    <row r="7848" spans="8:14">
      <c r="H7848" s="38">
        <v>41966</v>
      </c>
      <c r="I7848" s="39" t="s">
        <v>164</v>
      </c>
      <c r="J7848" s="74">
        <f>計算過程!D7845</f>
        <v>0</v>
      </c>
      <c r="K7848" s="74">
        <f>計算過程!I7845</f>
        <v>0</v>
      </c>
      <c r="L7848" s="74">
        <f>計算過程!J7845</f>
        <v>0</v>
      </c>
      <c r="M7848" s="74">
        <f>計算過程!K7845</f>
        <v>0</v>
      </c>
      <c r="N7848" s="75">
        <f>計算過程!Q7845</f>
        <v>0</v>
      </c>
    </row>
    <row r="7849" spans="8:14">
      <c r="H7849" s="38">
        <v>41966</v>
      </c>
      <c r="I7849" s="39" t="s">
        <v>165</v>
      </c>
      <c r="J7849" s="74">
        <f>計算過程!D7846</f>
        <v>0</v>
      </c>
      <c r="K7849" s="74">
        <f>計算過程!I7846</f>
        <v>0</v>
      </c>
      <c r="L7849" s="74">
        <f>計算過程!J7846</f>
        <v>0</v>
      </c>
      <c r="M7849" s="74">
        <f>計算過程!K7846</f>
        <v>0</v>
      </c>
      <c r="N7849" s="75">
        <f>計算過程!Q7846</f>
        <v>0</v>
      </c>
    </row>
    <row r="7850" spans="8:14">
      <c r="H7850" s="38">
        <v>41966</v>
      </c>
      <c r="I7850" s="39" t="s">
        <v>166</v>
      </c>
      <c r="J7850" s="74">
        <f>計算過程!D7847</f>
        <v>0</v>
      </c>
      <c r="K7850" s="74">
        <f>計算過程!I7847</f>
        <v>0</v>
      </c>
      <c r="L7850" s="74">
        <f>計算過程!J7847</f>
        <v>0</v>
      </c>
      <c r="M7850" s="74">
        <f>計算過程!K7847</f>
        <v>0</v>
      </c>
      <c r="N7850" s="75">
        <f>計算過程!Q7847</f>
        <v>0</v>
      </c>
    </row>
    <row r="7851" spans="8:14">
      <c r="H7851" s="38">
        <v>41966</v>
      </c>
      <c r="I7851" s="39" t="s">
        <v>167</v>
      </c>
      <c r="J7851" s="74">
        <f>計算過程!D7848</f>
        <v>0</v>
      </c>
      <c r="K7851" s="74">
        <f>計算過程!I7848</f>
        <v>0</v>
      </c>
      <c r="L7851" s="74">
        <f>計算過程!J7848</f>
        <v>0</v>
      </c>
      <c r="M7851" s="74">
        <f>計算過程!K7848</f>
        <v>0</v>
      </c>
      <c r="N7851" s="75">
        <f>計算過程!Q7848</f>
        <v>0</v>
      </c>
    </row>
    <row r="7852" spans="8:14">
      <c r="H7852" s="38">
        <v>41966</v>
      </c>
      <c r="I7852" s="39" t="s">
        <v>168</v>
      </c>
      <c r="J7852" s="74">
        <f>計算過程!D7849</f>
        <v>0</v>
      </c>
      <c r="K7852" s="74">
        <f>計算過程!I7849</f>
        <v>0</v>
      </c>
      <c r="L7852" s="74">
        <f>計算過程!J7849</f>
        <v>0</v>
      </c>
      <c r="M7852" s="74">
        <f>計算過程!K7849</f>
        <v>0</v>
      </c>
      <c r="N7852" s="75">
        <f>計算過程!Q7849</f>
        <v>0</v>
      </c>
    </row>
    <row r="7853" spans="8:14">
      <c r="H7853" s="38">
        <v>41966</v>
      </c>
      <c r="I7853" s="39" t="s">
        <v>169</v>
      </c>
      <c r="J7853" s="74">
        <f>計算過程!D7850</f>
        <v>0</v>
      </c>
      <c r="K7853" s="74">
        <f>計算過程!I7850</f>
        <v>0</v>
      </c>
      <c r="L7853" s="74">
        <f>計算過程!J7850</f>
        <v>0</v>
      </c>
      <c r="M7853" s="74">
        <f>計算過程!K7850</f>
        <v>0</v>
      </c>
      <c r="N7853" s="75">
        <f>計算過程!Q7850</f>
        <v>0</v>
      </c>
    </row>
    <row r="7854" spans="8:14">
      <c r="H7854" s="38">
        <v>41966</v>
      </c>
      <c r="I7854" s="39" t="s">
        <v>170</v>
      </c>
      <c r="J7854" s="74">
        <f>計算過程!D7851</f>
        <v>0</v>
      </c>
      <c r="K7854" s="74">
        <f>計算過程!I7851</f>
        <v>0</v>
      </c>
      <c r="L7854" s="74">
        <f>計算過程!J7851</f>
        <v>0</v>
      </c>
      <c r="M7854" s="74">
        <f>計算過程!K7851</f>
        <v>0</v>
      </c>
      <c r="N7854" s="75">
        <f>計算過程!Q7851</f>
        <v>0</v>
      </c>
    </row>
    <row r="7855" spans="8:14">
      <c r="H7855" s="38">
        <v>41966</v>
      </c>
      <c r="I7855" s="39" t="s">
        <v>171</v>
      </c>
      <c r="J7855" s="74">
        <f>計算過程!D7852</f>
        <v>0</v>
      </c>
      <c r="K7855" s="74">
        <f>計算過程!I7852</f>
        <v>0</v>
      </c>
      <c r="L7855" s="74">
        <f>計算過程!J7852</f>
        <v>0</v>
      </c>
      <c r="M7855" s="74">
        <f>計算過程!K7852</f>
        <v>0</v>
      </c>
      <c r="N7855" s="75">
        <f>計算過程!Q7852</f>
        <v>0</v>
      </c>
    </row>
    <row r="7856" spans="8:14">
      <c r="H7856" s="38">
        <v>41966</v>
      </c>
      <c r="I7856" s="39" t="s">
        <v>172</v>
      </c>
      <c r="J7856" s="74">
        <f>計算過程!D7853</f>
        <v>0</v>
      </c>
      <c r="K7856" s="74">
        <f>計算過程!I7853</f>
        <v>0</v>
      </c>
      <c r="L7856" s="74">
        <f>計算過程!J7853</f>
        <v>0</v>
      </c>
      <c r="M7856" s="74">
        <f>計算過程!K7853</f>
        <v>0</v>
      </c>
      <c r="N7856" s="75">
        <f>計算過程!Q7853</f>
        <v>0</v>
      </c>
    </row>
    <row r="7857" spans="8:14">
      <c r="H7857" s="38">
        <v>41967</v>
      </c>
      <c r="I7857" s="39" t="s">
        <v>149</v>
      </c>
      <c r="J7857" s="74">
        <f>計算過程!D7854</f>
        <v>0</v>
      </c>
      <c r="K7857" s="74">
        <f>計算過程!I7854</f>
        <v>0</v>
      </c>
      <c r="L7857" s="74">
        <f>計算過程!J7854</f>
        <v>0</v>
      </c>
      <c r="M7857" s="74">
        <f>計算過程!K7854</f>
        <v>0</v>
      </c>
      <c r="N7857" s="75">
        <f>計算過程!Q7854</f>
        <v>0</v>
      </c>
    </row>
    <row r="7858" spans="8:14">
      <c r="H7858" s="38">
        <v>41967</v>
      </c>
      <c r="I7858" s="39" t="s">
        <v>150</v>
      </c>
      <c r="J7858" s="74">
        <f>計算過程!D7855</f>
        <v>0</v>
      </c>
      <c r="K7858" s="74">
        <f>計算過程!I7855</f>
        <v>0</v>
      </c>
      <c r="L7858" s="74">
        <f>計算過程!J7855</f>
        <v>0</v>
      </c>
      <c r="M7858" s="74">
        <f>計算過程!K7855</f>
        <v>0</v>
      </c>
      <c r="N7858" s="75">
        <f>計算過程!Q7855</f>
        <v>0</v>
      </c>
    </row>
    <row r="7859" spans="8:14">
      <c r="H7859" s="38">
        <v>41967</v>
      </c>
      <c r="I7859" s="39" t="s">
        <v>151</v>
      </c>
      <c r="J7859" s="74">
        <f>計算過程!D7856</f>
        <v>0</v>
      </c>
      <c r="K7859" s="74">
        <f>計算過程!I7856</f>
        <v>0</v>
      </c>
      <c r="L7859" s="74">
        <f>計算過程!J7856</f>
        <v>0</v>
      </c>
      <c r="M7859" s="74">
        <f>計算過程!K7856</f>
        <v>0</v>
      </c>
      <c r="N7859" s="75">
        <f>計算過程!Q7856</f>
        <v>0</v>
      </c>
    </row>
    <row r="7860" spans="8:14">
      <c r="H7860" s="38">
        <v>41967</v>
      </c>
      <c r="I7860" s="39" t="s">
        <v>152</v>
      </c>
      <c r="J7860" s="74">
        <f>計算過程!D7857</f>
        <v>0</v>
      </c>
      <c r="K7860" s="74">
        <f>計算過程!I7857</f>
        <v>0</v>
      </c>
      <c r="L7860" s="74">
        <f>計算過程!J7857</f>
        <v>0</v>
      </c>
      <c r="M7860" s="74">
        <f>計算過程!K7857</f>
        <v>0</v>
      </c>
      <c r="N7860" s="75">
        <f>計算過程!Q7857</f>
        <v>0</v>
      </c>
    </row>
    <row r="7861" spans="8:14">
      <c r="H7861" s="38">
        <v>41967</v>
      </c>
      <c r="I7861" s="39" t="s">
        <v>153</v>
      </c>
      <c r="J7861" s="74">
        <f>計算過程!D7858</f>
        <v>0</v>
      </c>
      <c r="K7861" s="74">
        <f>計算過程!I7858</f>
        <v>0</v>
      </c>
      <c r="L7861" s="74">
        <f>計算過程!J7858</f>
        <v>0</v>
      </c>
      <c r="M7861" s="74">
        <f>計算過程!K7858</f>
        <v>0</v>
      </c>
      <c r="N7861" s="75">
        <f>計算過程!Q7858</f>
        <v>0</v>
      </c>
    </row>
    <row r="7862" spans="8:14">
      <c r="H7862" s="38">
        <v>41967</v>
      </c>
      <c r="I7862" s="39" t="s">
        <v>154</v>
      </c>
      <c r="J7862" s="74">
        <f>計算過程!D7859</f>
        <v>0</v>
      </c>
      <c r="K7862" s="74">
        <f>計算過程!I7859</f>
        <v>0</v>
      </c>
      <c r="L7862" s="74">
        <f>計算過程!J7859</f>
        <v>0</v>
      </c>
      <c r="M7862" s="74">
        <f>計算過程!K7859</f>
        <v>0</v>
      </c>
      <c r="N7862" s="75">
        <f>計算過程!Q7859</f>
        <v>0</v>
      </c>
    </row>
    <row r="7863" spans="8:14">
      <c r="H7863" s="38">
        <v>41967</v>
      </c>
      <c r="I7863" s="39" t="s">
        <v>155</v>
      </c>
      <c r="J7863" s="74">
        <f>計算過程!D7860</f>
        <v>0</v>
      </c>
      <c r="K7863" s="74">
        <f>計算過程!I7860</f>
        <v>0</v>
      </c>
      <c r="L7863" s="74">
        <f>計算過程!J7860</f>
        <v>0</v>
      </c>
      <c r="M7863" s="74">
        <f>計算過程!K7860</f>
        <v>0</v>
      </c>
      <c r="N7863" s="75">
        <f>計算過程!Q7860</f>
        <v>0</v>
      </c>
    </row>
    <row r="7864" spans="8:14">
      <c r="H7864" s="38">
        <v>41967</v>
      </c>
      <c r="I7864" s="39" t="s">
        <v>156</v>
      </c>
      <c r="J7864" s="74">
        <f>計算過程!D7861</f>
        <v>0</v>
      </c>
      <c r="K7864" s="74">
        <f>計算過程!I7861</f>
        <v>0</v>
      </c>
      <c r="L7864" s="74">
        <f>計算過程!J7861</f>
        <v>0</v>
      </c>
      <c r="M7864" s="74">
        <f>計算過程!K7861</f>
        <v>0</v>
      </c>
      <c r="N7864" s="75">
        <f>計算過程!Q7861</f>
        <v>0</v>
      </c>
    </row>
    <row r="7865" spans="8:14">
      <c r="H7865" s="38">
        <v>41967</v>
      </c>
      <c r="I7865" s="39" t="s">
        <v>157</v>
      </c>
      <c r="J7865" s="74">
        <f>計算過程!D7862</f>
        <v>0</v>
      </c>
      <c r="K7865" s="74">
        <f>計算過程!I7862</f>
        <v>0</v>
      </c>
      <c r="L7865" s="74">
        <f>計算過程!J7862</f>
        <v>0</v>
      </c>
      <c r="M7865" s="74">
        <f>計算過程!K7862</f>
        <v>0</v>
      </c>
      <c r="N7865" s="75">
        <f>計算過程!Q7862</f>
        <v>0</v>
      </c>
    </row>
    <row r="7866" spans="8:14">
      <c r="H7866" s="38">
        <v>41967</v>
      </c>
      <c r="I7866" s="39" t="s">
        <v>158</v>
      </c>
      <c r="J7866" s="74">
        <f>計算過程!D7863</f>
        <v>0</v>
      </c>
      <c r="K7866" s="74">
        <f>計算過程!I7863</f>
        <v>0</v>
      </c>
      <c r="L7866" s="74">
        <f>計算過程!J7863</f>
        <v>0</v>
      </c>
      <c r="M7866" s="74">
        <f>計算過程!K7863</f>
        <v>0</v>
      </c>
      <c r="N7866" s="75">
        <f>計算過程!Q7863</f>
        <v>0</v>
      </c>
    </row>
    <row r="7867" spans="8:14">
      <c r="H7867" s="38">
        <v>41967</v>
      </c>
      <c r="I7867" s="39" t="s">
        <v>159</v>
      </c>
      <c r="J7867" s="74">
        <f>計算過程!D7864</f>
        <v>0</v>
      </c>
      <c r="K7867" s="74">
        <f>計算過程!I7864</f>
        <v>0</v>
      </c>
      <c r="L7867" s="74">
        <f>計算過程!J7864</f>
        <v>0</v>
      </c>
      <c r="M7867" s="74">
        <f>計算過程!K7864</f>
        <v>0</v>
      </c>
      <c r="N7867" s="75">
        <f>計算過程!Q7864</f>
        <v>0</v>
      </c>
    </row>
    <row r="7868" spans="8:14">
      <c r="H7868" s="38">
        <v>41967</v>
      </c>
      <c r="I7868" s="39" t="s">
        <v>160</v>
      </c>
      <c r="J7868" s="74">
        <f>計算過程!D7865</f>
        <v>0</v>
      </c>
      <c r="K7868" s="74">
        <f>計算過程!I7865</f>
        <v>0</v>
      </c>
      <c r="L7868" s="74">
        <f>計算過程!J7865</f>
        <v>0</v>
      </c>
      <c r="M7868" s="74">
        <f>計算過程!K7865</f>
        <v>0</v>
      </c>
      <c r="N7868" s="75">
        <f>計算過程!Q7865</f>
        <v>0</v>
      </c>
    </row>
    <row r="7869" spans="8:14">
      <c r="H7869" s="38">
        <v>41967</v>
      </c>
      <c r="I7869" s="39" t="s">
        <v>161</v>
      </c>
      <c r="J7869" s="74">
        <f>計算過程!D7866</f>
        <v>0</v>
      </c>
      <c r="K7869" s="74">
        <f>計算過程!I7866</f>
        <v>0</v>
      </c>
      <c r="L7869" s="74">
        <f>計算過程!J7866</f>
        <v>0</v>
      </c>
      <c r="M7869" s="74">
        <f>計算過程!K7866</f>
        <v>0</v>
      </c>
      <c r="N7869" s="75">
        <f>計算過程!Q7866</f>
        <v>0</v>
      </c>
    </row>
    <row r="7870" spans="8:14">
      <c r="H7870" s="38">
        <v>41967</v>
      </c>
      <c r="I7870" s="39" t="s">
        <v>162</v>
      </c>
      <c r="J7870" s="74">
        <f>計算過程!D7867</f>
        <v>0</v>
      </c>
      <c r="K7870" s="74">
        <f>計算過程!I7867</f>
        <v>0</v>
      </c>
      <c r="L7870" s="74">
        <f>計算過程!J7867</f>
        <v>0</v>
      </c>
      <c r="M7870" s="74">
        <f>計算過程!K7867</f>
        <v>0</v>
      </c>
      <c r="N7870" s="75">
        <f>計算過程!Q7867</f>
        <v>0</v>
      </c>
    </row>
    <row r="7871" spans="8:14">
      <c r="H7871" s="38">
        <v>41967</v>
      </c>
      <c r="I7871" s="39" t="s">
        <v>163</v>
      </c>
      <c r="J7871" s="74">
        <f>計算過程!D7868</f>
        <v>0</v>
      </c>
      <c r="K7871" s="74">
        <f>計算過程!I7868</f>
        <v>0</v>
      </c>
      <c r="L7871" s="74">
        <f>計算過程!J7868</f>
        <v>0</v>
      </c>
      <c r="M7871" s="74">
        <f>計算過程!K7868</f>
        <v>0</v>
      </c>
      <c r="N7871" s="75">
        <f>計算過程!Q7868</f>
        <v>0</v>
      </c>
    </row>
    <row r="7872" spans="8:14">
      <c r="H7872" s="38">
        <v>41967</v>
      </c>
      <c r="I7872" s="39" t="s">
        <v>164</v>
      </c>
      <c r="J7872" s="74">
        <f>計算過程!D7869</f>
        <v>0</v>
      </c>
      <c r="K7872" s="74">
        <f>計算過程!I7869</f>
        <v>0</v>
      </c>
      <c r="L7872" s="74">
        <f>計算過程!J7869</f>
        <v>0</v>
      </c>
      <c r="M7872" s="74">
        <f>計算過程!K7869</f>
        <v>0</v>
      </c>
      <c r="N7872" s="75">
        <f>計算過程!Q7869</f>
        <v>0</v>
      </c>
    </row>
    <row r="7873" spans="8:14">
      <c r="H7873" s="38">
        <v>41967</v>
      </c>
      <c r="I7873" s="39" t="s">
        <v>165</v>
      </c>
      <c r="J7873" s="74">
        <f>計算過程!D7870</f>
        <v>0</v>
      </c>
      <c r="K7873" s="74">
        <f>計算過程!I7870</f>
        <v>0</v>
      </c>
      <c r="L7873" s="74">
        <f>計算過程!J7870</f>
        <v>0</v>
      </c>
      <c r="M7873" s="74">
        <f>計算過程!K7870</f>
        <v>0</v>
      </c>
      <c r="N7873" s="75">
        <f>計算過程!Q7870</f>
        <v>0</v>
      </c>
    </row>
    <row r="7874" spans="8:14">
      <c r="H7874" s="38">
        <v>41967</v>
      </c>
      <c r="I7874" s="39" t="s">
        <v>166</v>
      </c>
      <c r="J7874" s="74">
        <f>計算過程!D7871</f>
        <v>0</v>
      </c>
      <c r="K7874" s="74">
        <f>計算過程!I7871</f>
        <v>0</v>
      </c>
      <c r="L7874" s="74">
        <f>計算過程!J7871</f>
        <v>0</v>
      </c>
      <c r="M7874" s="74">
        <f>計算過程!K7871</f>
        <v>0</v>
      </c>
      <c r="N7874" s="75">
        <f>計算過程!Q7871</f>
        <v>0</v>
      </c>
    </row>
    <row r="7875" spans="8:14">
      <c r="H7875" s="38">
        <v>41967</v>
      </c>
      <c r="I7875" s="39" t="s">
        <v>167</v>
      </c>
      <c r="J7875" s="74">
        <f>計算過程!D7872</f>
        <v>0</v>
      </c>
      <c r="K7875" s="74">
        <f>計算過程!I7872</f>
        <v>0</v>
      </c>
      <c r="L7875" s="74">
        <f>計算過程!J7872</f>
        <v>0</v>
      </c>
      <c r="M7875" s="74">
        <f>計算過程!K7872</f>
        <v>0</v>
      </c>
      <c r="N7875" s="75">
        <f>計算過程!Q7872</f>
        <v>0</v>
      </c>
    </row>
    <row r="7876" spans="8:14">
      <c r="H7876" s="38">
        <v>41967</v>
      </c>
      <c r="I7876" s="39" t="s">
        <v>168</v>
      </c>
      <c r="J7876" s="74">
        <f>計算過程!D7873</f>
        <v>0</v>
      </c>
      <c r="K7876" s="74">
        <f>計算過程!I7873</f>
        <v>0</v>
      </c>
      <c r="L7876" s="74">
        <f>計算過程!J7873</f>
        <v>0</v>
      </c>
      <c r="M7876" s="74">
        <f>計算過程!K7873</f>
        <v>0</v>
      </c>
      <c r="N7876" s="75">
        <f>計算過程!Q7873</f>
        <v>0</v>
      </c>
    </row>
    <row r="7877" spans="8:14">
      <c r="H7877" s="38">
        <v>41967</v>
      </c>
      <c r="I7877" s="39" t="s">
        <v>169</v>
      </c>
      <c r="J7877" s="74">
        <f>計算過程!D7874</f>
        <v>0</v>
      </c>
      <c r="K7877" s="74">
        <f>計算過程!I7874</f>
        <v>0</v>
      </c>
      <c r="L7877" s="74">
        <f>計算過程!J7874</f>
        <v>0</v>
      </c>
      <c r="M7877" s="74">
        <f>計算過程!K7874</f>
        <v>0</v>
      </c>
      <c r="N7877" s="75">
        <f>計算過程!Q7874</f>
        <v>0</v>
      </c>
    </row>
    <row r="7878" spans="8:14">
      <c r="H7878" s="38">
        <v>41967</v>
      </c>
      <c r="I7878" s="39" t="s">
        <v>170</v>
      </c>
      <c r="J7878" s="74">
        <f>計算過程!D7875</f>
        <v>0</v>
      </c>
      <c r="K7878" s="74">
        <f>計算過程!I7875</f>
        <v>0</v>
      </c>
      <c r="L7878" s="74">
        <f>計算過程!J7875</f>
        <v>0</v>
      </c>
      <c r="M7878" s="74">
        <f>計算過程!K7875</f>
        <v>0</v>
      </c>
      <c r="N7878" s="75">
        <f>計算過程!Q7875</f>
        <v>0</v>
      </c>
    </row>
    <row r="7879" spans="8:14">
      <c r="H7879" s="38">
        <v>41967</v>
      </c>
      <c r="I7879" s="39" t="s">
        <v>171</v>
      </c>
      <c r="J7879" s="74">
        <f>計算過程!D7876</f>
        <v>0</v>
      </c>
      <c r="K7879" s="74">
        <f>計算過程!I7876</f>
        <v>0</v>
      </c>
      <c r="L7879" s="74">
        <f>計算過程!J7876</f>
        <v>0</v>
      </c>
      <c r="M7879" s="74">
        <f>計算過程!K7876</f>
        <v>0</v>
      </c>
      <c r="N7879" s="75">
        <f>計算過程!Q7876</f>
        <v>0</v>
      </c>
    </row>
    <row r="7880" spans="8:14">
      <c r="H7880" s="38">
        <v>41967</v>
      </c>
      <c r="I7880" s="39" t="s">
        <v>172</v>
      </c>
      <c r="J7880" s="74">
        <f>計算過程!D7877</f>
        <v>0</v>
      </c>
      <c r="K7880" s="74">
        <f>計算過程!I7877</f>
        <v>0</v>
      </c>
      <c r="L7880" s="74">
        <f>計算過程!J7877</f>
        <v>0</v>
      </c>
      <c r="M7880" s="74">
        <f>計算過程!K7877</f>
        <v>0</v>
      </c>
      <c r="N7880" s="75">
        <f>計算過程!Q7877</f>
        <v>0</v>
      </c>
    </row>
    <row r="7881" spans="8:14">
      <c r="H7881" s="38">
        <v>41968</v>
      </c>
      <c r="I7881" s="39" t="s">
        <v>149</v>
      </c>
      <c r="J7881" s="74">
        <f>計算過程!D7878</f>
        <v>0</v>
      </c>
      <c r="K7881" s="74">
        <f>計算過程!I7878</f>
        <v>0</v>
      </c>
      <c r="L7881" s="74">
        <f>計算過程!J7878</f>
        <v>0</v>
      </c>
      <c r="M7881" s="74">
        <f>計算過程!K7878</f>
        <v>0</v>
      </c>
      <c r="N7881" s="75">
        <f>計算過程!Q7878</f>
        <v>0</v>
      </c>
    </row>
    <row r="7882" spans="8:14">
      <c r="H7882" s="38">
        <v>41968</v>
      </c>
      <c r="I7882" s="39" t="s">
        <v>150</v>
      </c>
      <c r="J7882" s="74">
        <f>計算過程!D7879</f>
        <v>0</v>
      </c>
      <c r="K7882" s="74">
        <f>計算過程!I7879</f>
        <v>0</v>
      </c>
      <c r="L7882" s="74">
        <f>計算過程!J7879</f>
        <v>0</v>
      </c>
      <c r="M7882" s="74">
        <f>計算過程!K7879</f>
        <v>0</v>
      </c>
      <c r="N7882" s="75">
        <f>計算過程!Q7879</f>
        <v>0</v>
      </c>
    </row>
    <row r="7883" spans="8:14">
      <c r="H7883" s="38">
        <v>41968</v>
      </c>
      <c r="I7883" s="39" t="s">
        <v>151</v>
      </c>
      <c r="J7883" s="74">
        <f>計算過程!D7880</f>
        <v>0</v>
      </c>
      <c r="K7883" s="74">
        <f>計算過程!I7880</f>
        <v>0</v>
      </c>
      <c r="L7883" s="74">
        <f>計算過程!J7880</f>
        <v>0</v>
      </c>
      <c r="M7883" s="74">
        <f>計算過程!K7880</f>
        <v>0</v>
      </c>
      <c r="N7883" s="75">
        <f>計算過程!Q7880</f>
        <v>0</v>
      </c>
    </row>
    <row r="7884" spans="8:14">
      <c r="H7884" s="38">
        <v>41968</v>
      </c>
      <c r="I7884" s="39" t="s">
        <v>152</v>
      </c>
      <c r="J7884" s="74">
        <f>計算過程!D7881</f>
        <v>0</v>
      </c>
      <c r="K7884" s="74">
        <f>計算過程!I7881</f>
        <v>0</v>
      </c>
      <c r="L7884" s="74">
        <f>計算過程!J7881</f>
        <v>0</v>
      </c>
      <c r="M7884" s="74">
        <f>計算過程!K7881</f>
        <v>0</v>
      </c>
      <c r="N7884" s="75">
        <f>計算過程!Q7881</f>
        <v>0</v>
      </c>
    </row>
    <row r="7885" spans="8:14">
      <c r="H7885" s="38">
        <v>41968</v>
      </c>
      <c r="I7885" s="39" t="s">
        <v>153</v>
      </c>
      <c r="J7885" s="74">
        <f>計算過程!D7882</f>
        <v>0</v>
      </c>
      <c r="K7885" s="74">
        <f>計算過程!I7882</f>
        <v>0</v>
      </c>
      <c r="L7885" s="74">
        <f>計算過程!J7882</f>
        <v>0</v>
      </c>
      <c r="M7885" s="74">
        <f>計算過程!K7882</f>
        <v>0</v>
      </c>
      <c r="N7885" s="75">
        <f>計算過程!Q7882</f>
        <v>0</v>
      </c>
    </row>
    <row r="7886" spans="8:14">
      <c r="H7886" s="38">
        <v>41968</v>
      </c>
      <c r="I7886" s="39" t="s">
        <v>154</v>
      </c>
      <c r="J7886" s="74">
        <f>計算過程!D7883</f>
        <v>0</v>
      </c>
      <c r="K7886" s="74">
        <f>計算過程!I7883</f>
        <v>0</v>
      </c>
      <c r="L7886" s="74">
        <f>計算過程!J7883</f>
        <v>0</v>
      </c>
      <c r="M7886" s="74">
        <f>計算過程!K7883</f>
        <v>0</v>
      </c>
      <c r="N7886" s="75">
        <f>計算過程!Q7883</f>
        <v>0</v>
      </c>
    </row>
    <row r="7887" spans="8:14">
      <c r="H7887" s="38">
        <v>41968</v>
      </c>
      <c r="I7887" s="39" t="s">
        <v>155</v>
      </c>
      <c r="J7887" s="74">
        <f>計算過程!D7884</f>
        <v>0</v>
      </c>
      <c r="K7887" s="74">
        <f>計算過程!I7884</f>
        <v>0</v>
      </c>
      <c r="L7887" s="74">
        <f>計算過程!J7884</f>
        <v>0</v>
      </c>
      <c r="M7887" s="74">
        <f>計算過程!K7884</f>
        <v>0</v>
      </c>
      <c r="N7887" s="75">
        <f>計算過程!Q7884</f>
        <v>0</v>
      </c>
    </row>
    <row r="7888" spans="8:14">
      <c r="H7888" s="38">
        <v>41968</v>
      </c>
      <c r="I7888" s="39" t="s">
        <v>156</v>
      </c>
      <c r="J7888" s="74">
        <f>計算過程!D7885</f>
        <v>0</v>
      </c>
      <c r="K7888" s="74">
        <f>計算過程!I7885</f>
        <v>0</v>
      </c>
      <c r="L7888" s="74">
        <f>計算過程!J7885</f>
        <v>0</v>
      </c>
      <c r="M7888" s="74">
        <f>計算過程!K7885</f>
        <v>0</v>
      </c>
      <c r="N7888" s="75">
        <f>計算過程!Q7885</f>
        <v>0</v>
      </c>
    </row>
    <row r="7889" spans="8:14">
      <c r="H7889" s="38">
        <v>41968</v>
      </c>
      <c r="I7889" s="39" t="s">
        <v>157</v>
      </c>
      <c r="J7889" s="74">
        <f>計算過程!D7886</f>
        <v>0</v>
      </c>
      <c r="K7889" s="74">
        <f>計算過程!I7886</f>
        <v>0</v>
      </c>
      <c r="L7889" s="74">
        <f>計算過程!J7886</f>
        <v>0</v>
      </c>
      <c r="M7889" s="74">
        <f>計算過程!K7886</f>
        <v>0</v>
      </c>
      <c r="N7889" s="75">
        <f>計算過程!Q7886</f>
        <v>0</v>
      </c>
    </row>
    <row r="7890" spans="8:14">
      <c r="H7890" s="38">
        <v>41968</v>
      </c>
      <c r="I7890" s="39" t="s">
        <v>158</v>
      </c>
      <c r="J7890" s="74">
        <f>計算過程!D7887</f>
        <v>0</v>
      </c>
      <c r="K7890" s="74">
        <f>計算過程!I7887</f>
        <v>0</v>
      </c>
      <c r="L7890" s="74">
        <f>計算過程!J7887</f>
        <v>0</v>
      </c>
      <c r="M7890" s="74">
        <f>計算過程!K7887</f>
        <v>0</v>
      </c>
      <c r="N7890" s="75">
        <f>計算過程!Q7887</f>
        <v>0</v>
      </c>
    </row>
    <row r="7891" spans="8:14">
      <c r="H7891" s="38">
        <v>41968</v>
      </c>
      <c r="I7891" s="39" t="s">
        <v>159</v>
      </c>
      <c r="J7891" s="74">
        <f>計算過程!D7888</f>
        <v>0</v>
      </c>
      <c r="K7891" s="74">
        <f>計算過程!I7888</f>
        <v>0</v>
      </c>
      <c r="L7891" s="74">
        <f>計算過程!J7888</f>
        <v>0</v>
      </c>
      <c r="M7891" s="74">
        <f>計算過程!K7888</f>
        <v>0</v>
      </c>
      <c r="N7891" s="75">
        <f>計算過程!Q7888</f>
        <v>0</v>
      </c>
    </row>
    <row r="7892" spans="8:14">
      <c r="H7892" s="38">
        <v>41968</v>
      </c>
      <c r="I7892" s="39" t="s">
        <v>160</v>
      </c>
      <c r="J7892" s="74">
        <f>計算過程!D7889</f>
        <v>0</v>
      </c>
      <c r="K7892" s="74">
        <f>計算過程!I7889</f>
        <v>0</v>
      </c>
      <c r="L7892" s="74">
        <f>計算過程!J7889</f>
        <v>0</v>
      </c>
      <c r="M7892" s="74">
        <f>計算過程!K7889</f>
        <v>0</v>
      </c>
      <c r="N7892" s="75">
        <f>計算過程!Q7889</f>
        <v>0</v>
      </c>
    </row>
    <row r="7893" spans="8:14">
      <c r="H7893" s="38">
        <v>41968</v>
      </c>
      <c r="I7893" s="39" t="s">
        <v>161</v>
      </c>
      <c r="J7893" s="74">
        <f>計算過程!D7890</f>
        <v>0</v>
      </c>
      <c r="K7893" s="74">
        <f>計算過程!I7890</f>
        <v>0</v>
      </c>
      <c r="L7893" s="74">
        <f>計算過程!J7890</f>
        <v>0</v>
      </c>
      <c r="M7893" s="74">
        <f>計算過程!K7890</f>
        <v>0</v>
      </c>
      <c r="N7893" s="75">
        <f>計算過程!Q7890</f>
        <v>0</v>
      </c>
    </row>
    <row r="7894" spans="8:14">
      <c r="H7894" s="38">
        <v>41968</v>
      </c>
      <c r="I7894" s="39" t="s">
        <v>162</v>
      </c>
      <c r="J7894" s="74">
        <f>計算過程!D7891</f>
        <v>0</v>
      </c>
      <c r="K7894" s="74">
        <f>計算過程!I7891</f>
        <v>0</v>
      </c>
      <c r="L7894" s="74">
        <f>計算過程!J7891</f>
        <v>0</v>
      </c>
      <c r="M7894" s="74">
        <f>計算過程!K7891</f>
        <v>0</v>
      </c>
      <c r="N7894" s="75">
        <f>計算過程!Q7891</f>
        <v>0</v>
      </c>
    </row>
    <row r="7895" spans="8:14">
      <c r="H7895" s="38">
        <v>41968</v>
      </c>
      <c r="I7895" s="39" t="s">
        <v>163</v>
      </c>
      <c r="J7895" s="74">
        <f>計算過程!D7892</f>
        <v>0</v>
      </c>
      <c r="K7895" s="74">
        <f>計算過程!I7892</f>
        <v>0</v>
      </c>
      <c r="L7895" s="74">
        <f>計算過程!J7892</f>
        <v>0</v>
      </c>
      <c r="M7895" s="74">
        <f>計算過程!K7892</f>
        <v>0</v>
      </c>
      <c r="N7895" s="75">
        <f>計算過程!Q7892</f>
        <v>0</v>
      </c>
    </row>
    <row r="7896" spans="8:14">
      <c r="H7896" s="38">
        <v>41968</v>
      </c>
      <c r="I7896" s="39" t="s">
        <v>164</v>
      </c>
      <c r="J7896" s="74">
        <f>計算過程!D7893</f>
        <v>0</v>
      </c>
      <c r="K7896" s="74">
        <f>計算過程!I7893</f>
        <v>0</v>
      </c>
      <c r="L7896" s="74">
        <f>計算過程!J7893</f>
        <v>0</v>
      </c>
      <c r="M7896" s="74">
        <f>計算過程!K7893</f>
        <v>0</v>
      </c>
      <c r="N7896" s="75">
        <f>計算過程!Q7893</f>
        <v>0</v>
      </c>
    </row>
    <row r="7897" spans="8:14">
      <c r="H7897" s="38">
        <v>41968</v>
      </c>
      <c r="I7897" s="39" t="s">
        <v>165</v>
      </c>
      <c r="J7897" s="74">
        <f>計算過程!D7894</f>
        <v>0</v>
      </c>
      <c r="K7897" s="74">
        <f>計算過程!I7894</f>
        <v>0</v>
      </c>
      <c r="L7897" s="74">
        <f>計算過程!J7894</f>
        <v>0</v>
      </c>
      <c r="M7897" s="74">
        <f>計算過程!K7894</f>
        <v>0</v>
      </c>
      <c r="N7897" s="75">
        <f>計算過程!Q7894</f>
        <v>0</v>
      </c>
    </row>
    <row r="7898" spans="8:14">
      <c r="H7898" s="38">
        <v>41968</v>
      </c>
      <c r="I7898" s="39" t="s">
        <v>166</v>
      </c>
      <c r="J7898" s="74">
        <f>計算過程!D7895</f>
        <v>0</v>
      </c>
      <c r="K7898" s="74">
        <f>計算過程!I7895</f>
        <v>0</v>
      </c>
      <c r="L7898" s="74">
        <f>計算過程!J7895</f>
        <v>0</v>
      </c>
      <c r="M7898" s="74">
        <f>計算過程!K7895</f>
        <v>0</v>
      </c>
      <c r="N7898" s="75">
        <f>計算過程!Q7895</f>
        <v>0</v>
      </c>
    </row>
    <row r="7899" spans="8:14">
      <c r="H7899" s="38">
        <v>41968</v>
      </c>
      <c r="I7899" s="39" t="s">
        <v>167</v>
      </c>
      <c r="J7899" s="74">
        <f>計算過程!D7896</f>
        <v>0</v>
      </c>
      <c r="K7899" s="74">
        <f>計算過程!I7896</f>
        <v>0</v>
      </c>
      <c r="L7899" s="74">
        <f>計算過程!J7896</f>
        <v>0</v>
      </c>
      <c r="M7899" s="74">
        <f>計算過程!K7896</f>
        <v>0</v>
      </c>
      <c r="N7899" s="75">
        <f>計算過程!Q7896</f>
        <v>0</v>
      </c>
    </row>
    <row r="7900" spans="8:14">
      <c r="H7900" s="38">
        <v>41968</v>
      </c>
      <c r="I7900" s="39" t="s">
        <v>168</v>
      </c>
      <c r="J7900" s="74">
        <f>計算過程!D7897</f>
        <v>0</v>
      </c>
      <c r="K7900" s="74">
        <f>計算過程!I7897</f>
        <v>0</v>
      </c>
      <c r="L7900" s="74">
        <f>計算過程!J7897</f>
        <v>0</v>
      </c>
      <c r="M7900" s="74">
        <f>計算過程!K7897</f>
        <v>0</v>
      </c>
      <c r="N7900" s="75">
        <f>計算過程!Q7897</f>
        <v>0</v>
      </c>
    </row>
    <row r="7901" spans="8:14">
      <c r="H7901" s="38">
        <v>41968</v>
      </c>
      <c r="I7901" s="39" t="s">
        <v>169</v>
      </c>
      <c r="J7901" s="74">
        <f>計算過程!D7898</f>
        <v>0</v>
      </c>
      <c r="K7901" s="74">
        <f>計算過程!I7898</f>
        <v>0</v>
      </c>
      <c r="L7901" s="74">
        <f>計算過程!J7898</f>
        <v>0</v>
      </c>
      <c r="M7901" s="74">
        <f>計算過程!K7898</f>
        <v>0</v>
      </c>
      <c r="N7901" s="75">
        <f>計算過程!Q7898</f>
        <v>0</v>
      </c>
    </row>
    <row r="7902" spans="8:14">
      <c r="H7902" s="38">
        <v>41968</v>
      </c>
      <c r="I7902" s="39" t="s">
        <v>170</v>
      </c>
      <c r="J7902" s="74">
        <f>計算過程!D7899</f>
        <v>0</v>
      </c>
      <c r="K7902" s="74">
        <f>計算過程!I7899</f>
        <v>0</v>
      </c>
      <c r="L7902" s="74">
        <f>計算過程!J7899</f>
        <v>0</v>
      </c>
      <c r="M7902" s="74">
        <f>計算過程!K7899</f>
        <v>0</v>
      </c>
      <c r="N7902" s="75">
        <f>計算過程!Q7899</f>
        <v>0</v>
      </c>
    </row>
    <row r="7903" spans="8:14">
      <c r="H7903" s="38">
        <v>41968</v>
      </c>
      <c r="I7903" s="39" t="s">
        <v>171</v>
      </c>
      <c r="J7903" s="74">
        <f>計算過程!D7900</f>
        <v>0</v>
      </c>
      <c r="K7903" s="74">
        <f>計算過程!I7900</f>
        <v>0</v>
      </c>
      <c r="L7903" s="74">
        <f>計算過程!J7900</f>
        <v>0</v>
      </c>
      <c r="M7903" s="74">
        <f>計算過程!K7900</f>
        <v>0</v>
      </c>
      <c r="N7903" s="75">
        <f>計算過程!Q7900</f>
        <v>0</v>
      </c>
    </row>
    <row r="7904" spans="8:14">
      <c r="H7904" s="38">
        <v>41968</v>
      </c>
      <c r="I7904" s="39" t="s">
        <v>172</v>
      </c>
      <c r="J7904" s="74">
        <f>計算過程!D7901</f>
        <v>0</v>
      </c>
      <c r="K7904" s="74">
        <f>計算過程!I7901</f>
        <v>0</v>
      </c>
      <c r="L7904" s="74">
        <f>計算過程!J7901</f>
        <v>0</v>
      </c>
      <c r="M7904" s="74">
        <f>計算過程!K7901</f>
        <v>0</v>
      </c>
      <c r="N7904" s="75">
        <f>計算過程!Q7901</f>
        <v>0</v>
      </c>
    </row>
    <row r="7905" spans="8:14">
      <c r="H7905" s="38">
        <v>41969</v>
      </c>
      <c r="I7905" s="39" t="s">
        <v>149</v>
      </c>
      <c r="J7905" s="74">
        <f>計算過程!D7902</f>
        <v>1.4240404124056056</v>
      </c>
      <c r="K7905" s="74">
        <f>計算過程!I7902</f>
        <v>0</v>
      </c>
      <c r="L7905" s="74">
        <f>計算過程!J7902</f>
        <v>0</v>
      </c>
      <c r="M7905" s="74">
        <f>計算過程!K7902</f>
        <v>0</v>
      </c>
      <c r="N7905" s="75">
        <f>計算過程!Q7902</f>
        <v>0</v>
      </c>
    </row>
    <row r="7906" spans="8:14">
      <c r="H7906" s="38">
        <v>41969</v>
      </c>
      <c r="I7906" s="39" t="s">
        <v>150</v>
      </c>
      <c r="J7906" s="74">
        <f>計算過程!D7903</f>
        <v>0.79519797038687501</v>
      </c>
      <c r="K7906" s="74">
        <f>計算過程!I7903</f>
        <v>0</v>
      </c>
      <c r="L7906" s="74">
        <f>計算過程!J7903</f>
        <v>0</v>
      </c>
      <c r="M7906" s="74">
        <f>計算過程!K7903</f>
        <v>0</v>
      </c>
      <c r="N7906" s="75">
        <f>計算過程!Q7903</f>
        <v>0</v>
      </c>
    </row>
    <row r="7907" spans="8:14">
      <c r="H7907" s="38">
        <v>41969</v>
      </c>
      <c r="I7907" s="39" t="s">
        <v>151</v>
      </c>
      <c r="J7907" s="74">
        <f>計算過程!D7904</f>
        <v>0.76835766158926255</v>
      </c>
      <c r="K7907" s="74">
        <f>計算過程!I7904</f>
        <v>0</v>
      </c>
      <c r="L7907" s="74">
        <f>計算過程!J7904</f>
        <v>0</v>
      </c>
      <c r="M7907" s="74">
        <f>計算過程!K7904</f>
        <v>0</v>
      </c>
      <c r="N7907" s="75">
        <f>計算過程!Q7904</f>
        <v>0</v>
      </c>
    </row>
    <row r="7908" spans="8:14">
      <c r="H7908" s="38">
        <v>41969</v>
      </c>
      <c r="I7908" s="39" t="s">
        <v>152</v>
      </c>
      <c r="J7908" s="74">
        <f>計算過程!D7905</f>
        <v>0.79174026385556018</v>
      </c>
      <c r="K7908" s="74">
        <f>計算過程!I7905</f>
        <v>0</v>
      </c>
      <c r="L7908" s="74">
        <f>計算過程!J7905</f>
        <v>0</v>
      </c>
      <c r="M7908" s="74">
        <f>計算過程!K7905</f>
        <v>0</v>
      </c>
      <c r="N7908" s="75">
        <f>計算過程!Q7905</f>
        <v>0</v>
      </c>
    </row>
    <row r="7909" spans="8:14">
      <c r="H7909" s="38">
        <v>41969</v>
      </c>
      <c r="I7909" s="39" t="s">
        <v>153</v>
      </c>
      <c r="J7909" s="74">
        <f>計算過程!D7906</f>
        <v>0.80493774864136802</v>
      </c>
      <c r="K7909" s="74">
        <f>計算過程!I7906</f>
        <v>0</v>
      </c>
      <c r="L7909" s="74">
        <f>計算過程!J7906</f>
        <v>0</v>
      </c>
      <c r="M7909" s="74">
        <f>計算過程!K7906</f>
        <v>0</v>
      </c>
      <c r="N7909" s="75">
        <f>計算過程!Q7906</f>
        <v>0</v>
      </c>
    </row>
    <row r="7910" spans="8:14">
      <c r="H7910" s="38">
        <v>41969</v>
      </c>
      <c r="I7910" s="39" t="s">
        <v>154</v>
      </c>
      <c r="J7910" s="74">
        <f>計算過程!D7907</f>
        <v>0.81695419449266282</v>
      </c>
      <c r="K7910" s="74">
        <f>計算過程!I7907</f>
        <v>0</v>
      </c>
      <c r="L7910" s="74">
        <f>計算過程!J7907</f>
        <v>0</v>
      </c>
      <c r="M7910" s="74">
        <f>計算過程!K7907</f>
        <v>0</v>
      </c>
      <c r="N7910" s="75">
        <f>計算過程!Q7907</f>
        <v>0</v>
      </c>
    </row>
    <row r="7911" spans="8:14">
      <c r="H7911" s="38">
        <v>41969</v>
      </c>
      <c r="I7911" s="39" t="s">
        <v>155</v>
      </c>
      <c r="J7911" s="74">
        <f>計算過程!D7908</f>
        <v>0.79434582227601835</v>
      </c>
      <c r="K7911" s="74">
        <f>計算過程!I7908</f>
        <v>0</v>
      </c>
      <c r="L7911" s="74">
        <f>計算過程!J7908</f>
        <v>0</v>
      </c>
      <c r="M7911" s="74">
        <f>計算過程!K7908</f>
        <v>0</v>
      </c>
      <c r="N7911" s="75">
        <f>計算過程!Q7908</f>
        <v>0</v>
      </c>
    </row>
    <row r="7912" spans="8:14">
      <c r="H7912" s="38">
        <v>41969</v>
      </c>
      <c r="I7912" s="39" t="s">
        <v>156</v>
      </c>
      <c r="J7912" s="74">
        <f>計算過程!D7909</f>
        <v>0.64424839231570996</v>
      </c>
      <c r="K7912" s="74">
        <f>計算過程!I7909</f>
        <v>0</v>
      </c>
      <c r="L7912" s="74">
        <f>計算過程!J7909</f>
        <v>0</v>
      </c>
      <c r="M7912" s="74">
        <f>計算過程!K7909</f>
        <v>0</v>
      </c>
      <c r="N7912" s="75">
        <f>計算過程!Q7909</f>
        <v>0</v>
      </c>
    </row>
    <row r="7913" spans="8:14">
      <c r="H7913" s="38">
        <v>41969</v>
      </c>
      <c r="I7913" s="39" t="s">
        <v>157</v>
      </c>
      <c r="J7913" s="74">
        <f>計算過程!D7910</f>
        <v>0.27277112821861926</v>
      </c>
      <c r="K7913" s="74">
        <f>計算過程!I7910</f>
        <v>0</v>
      </c>
      <c r="L7913" s="74">
        <f>計算過程!J7910</f>
        <v>0</v>
      </c>
      <c r="M7913" s="74">
        <f>計算過程!K7910</f>
        <v>0</v>
      </c>
      <c r="N7913" s="75">
        <f>計算過程!Q7910</f>
        <v>0</v>
      </c>
    </row>
    <row r="7914" spans="8:14">
      <c r="H7914" s="38">
        <v>41969</v>
      </c>
      <c r="I7914" s="39" t="s">
        <v>158</v>
      </c>
      <c r="J7914" s="74">
        <f>計算過程!D7911</f>
        <v>0.19704414151341323</v>
      </c>
      <c r="K7914" s="74">
        <f>計算過程!I7911</f>
        <v>0</v>
      </c>
      <c r="L7914" s="74">
        <f>計算過程!J7911</f>
        <v>0</v>
      </c>
      <c r="M7914" s="74">
        <f>計算過程!K7911</f>
        <v>0</v>
      </c>
      <c r="N7914" s="75">
        <f>計算過程!Q7911</f>
        <v>0</v>
      </c>
    </row>
    <row r="7915" spans="8:14">
      <c r="H7915" s="38">
        <v>41969</v>
      </c>
      <c r="I7915" s="39" t="s">
        <v>159</v>
      </c>
      <c r="J7915" s="74">
        <f>計算過程!D7912</f>
        <v>0.17592415607737388</v>
      </c>
      <c r="K7915" s="74">
        <f>計算過程!I7912</f>
        <v>0</v>
      </c>
      <c r="L7915" s="74">
        <f>計算過程!J7912</f>
        <v>0</v>
      </c>
      <c r="M7915" s="74">
        <f>計算過程!K7912</f>
        <v>0</v>
      </c>
      <c r="N7915" s="75">
        <f>計算過程!Q7912</f>
        <v>0</v>
      </c>
    </row>
    <row r="7916" spans="8:14">
      <c r="H7916" s="38">
        <v>41969</v>
      </c>
      <c r="I7916" s="39" t="s">
        <v>160</v>
      </c>
      <c r="J7916" s="74">
        <f>計算過程!D7913</f>
        <v>0.16839200076501654</v>
      </c>
      <c r="K7916" s="74">
        <f>計算過程!I7913</f>
        <v>0</v>
      </c>
      <c r="L7916" s="74">
        <f>計算過程!J7913</f>
        <v>0</v>
      </c>
      <c r="M7916" s="74">
        <f>計算過程!K7913</f>
        <v>0</v>
      </c>
      <c r="N7916" s="75">
        <f>計算過程!Q7913</f>
        <v>0</v>
      </c>
    </row>
    <row r="7917" spans="8:14">
      <c r="H7917" s="38">
        <v>41969</v>
      </c>
      <c r="I7917" s="39" t="s">
        <v>161</v>
      </c>
      <c r="J7917" s="74">
        <f>計算過程!D7914</f>
        <v>0.13922178686714909</v>
      </c>
      <c r="K7917" s="74">
        <f>計算過程!I7914</f>
        <v>0</v>
      </c>
      <c r="L7917" s="74">
        <f>計算過程!J7914</f>
        <v>0</v>
      </c>
      <c r="M7917" s="74">
        <f>計算過程!K7914</f>
        <v>0</v>
      </c>
      <c r="N7917" s="75">
        <f>計算過程!Q7914</f>
        <v>0</v>
      </c>
    </row>
    <row r="7918" spans="8:14">
      <c r="H7918" s="38">
        <v>41969</v>
      </c>
      <c r="I7918" s="39" t="s">
        <v>162</v>
      </c>
      <c r="J7918" s="74">
        <f>計算過程!D7915</f>
        <v>5.0309737905963318E-2</v>
      </c>
      <c r="K7918" s="74">
        <f>計算過程!I7915</f>
        <v>0</v>
      </c>
      <c r="L7918" s="74">
        <f>計算過程!J7915</f>
        <v>0</v>
      </c>
      <c r="M7918" s="74">
        <f>計算過程!K7915</f>
        <v>0</v>
      </c>
      <c r="N7918" s="75">
        <f>計算過程!Q7915</f>
        <v>0</v>
      </c>
    </row>
    <row r="7919" spans="8:14">
      <c r="H7919" s="38">
        <v>41969</v>
      </c>
      <c r="I7919" s="39" t="s">
        <v>163</v>
      </c>
      <c r="J7919" s="74">
        <f>計算過程!D7916</f>
        <v>2.894697090709707E-2</v>
      </c>
      <c r="K7919" s="74">
        <f>計算過程!I7916</f>
        <v>0</v>
      </c>
      <c r="L7919" s="74">
        <f>計算過程!J7916</f>
        <v>0</v>
      </c>
      <c r="M7919" s="74">
        <f>計算過程!K7916</f>
        <v>0</v>
      </c>
      <c r="N7919" s="75">
        <f>計算過程!Q7916</f>
        <v>0</v>
      </c>
    </row>
    <row r="7920" spans="8:14">
      <c r="H7920" s="38">
        <v>41969</v>
      </c>
      <c r="I7920" s="39" t="s">
        <v>164</v>
      </c>
      <c r="J7920" s="74">
        <f>計算過程!D7917</f>
        <v>6.2662928571527443E-2</v>
      </c>
      <c r="K7920" s="74">
        <f>計算過程!I7917</f>
        <v>0</v>
      </c>
      <c r="L7920" s="74">
        <f>計算過程!J7917</f>
        <v>0</v>
      </c>
      <c r="M7920" s="74">
        <f>計算過程!K7917</f>
        <v>0</v>
      </c>
      <c r="N7920" s="75">
        <f>計算過程!Q7917</f>
        <v>0</v>
      </c>
    </row>
    <row r="7921" spans="8:14">
      <c r="H7921" s="38">
        <v>41969</v>
      </c>
      <c r="I7921" s="39" t="s">
        <v>165</v>
      </c>
      <c r="J7921" s="74">
        <f>計算過程!D7918</f>
        <v>0.12918808101580051</v>
      </c>
      <c r="K7921" s="74">
        <f>計算過程!I7918</f>
        <v>0</v>
      </c>
      <c r="L7921" s="74">
        <f>計算過程!J7918</f>
        <v>0</v>
      </c>
      <c r="M7921" s="74">
        <f>計算過程!K7918</f>
        <v>0</v>
      </c>
      <c r="N7921" s="75">
        <f>計算過程!Q7918</f>
        <v>0</v>
      </c>
    </row>
    <row r="7922" spans="8:14">
      <c r="H7922" s="38">
        <v>41969</v>
      </c>
      <c r="I7922" s="39" t="s">
        <v>166</v>
      </c>
      <c r="J7922" s="74">
        <f>計算過程!D7919</f>
        <v>0.20175931098518474</v>
      </c>
      <c r="K7922" s="74">
        <f>計算過程!I7919</f>
        <v>0</v>
      </c>
      <c r="L7922" s="74">
        <f>計算過程!J7919</f>
        <v>0</v>
      </c>
      <c r="M7922" s="74">
        <f>計算過程!K7919</f>
        <v>0</v>
      </c>
      <c r="N7922" s="75">
        <f>計算過程!Q7919</f>
        <v>0</v>
      </c>
    </row>
    <row r="7923" spans="8:14">
      <c r="H7923" s="38">
        <v>41969</v>
      </c>
      <c r="I7923" s="39" t="s">
        <v>167</v>
      </c>
      <c r="J7923" s="74">
        <f>計算過程!D7920</f>
        <v>0.20536393916415926</v>
      </c>
      <c r="K7923" s="74">
        <f>計算過程!I7920</f>
        <v>0</v>
      </c>
      <c r="L7923" s="74">
        <f>計算過程!J7920</f>
        <v>0</v>
      </c>
      <c r="M7923" s="74">
        <f>計算過程!K7920</f>
        <v>0</v>
      </c>
      <c r="N7923" s="75">
        <f>計算過程!Q7920</f>
        <v>0</v>
      </c>
    </row>
    <row r="7924" spans="8:14">
      <c r="H7924" s="38">
        <v>41969</v>
      </c>
      <c r="I7924" s="39" t="s">
        <v>168</v>
      </c>
      <c r="J7924" s="74">
        <f>計算過程!D7921</f>
        <v>0.17408478708927283</v>
      </c>
      <c r="K7924" s="74">
        <f>計算過程!I7921</f>
        <v>0</v>
      </c>
      <c r="L7924" s="74">
        <f>計算過程!J7921</f>
        <v>0</v>
      </c>
      <c r="M7924" s="74">
        <f>計算過程!K7921</f>
        <v>0</v>
      </c>
      <c r="N7924" s="75">
        <f>計算過程!Q7921</f>
        <v>0</v>
      </c>
    </row>
    <row r="7925" spans="8:14">
      <c r="H7925" s="38">
        <v>41969</v>
      </c>
      <c r="I7925" s="39" t="s">
        <v>169</v>
      </c>
      <c r="J7925" s="74">
        <f>計算過程!D7922</f>
        <v>0.1926603275013318</v>
      </c>
      <c r="K7925" s="74">
        <f>計算過程!I7922</f>
        <v>0</v>
      </c>
      <c r="L7925" s="74">
        <f>計算過程!J7922</f>
        <v>0</v>
      </c>
      <c r="M7925" s="74">
        <f>計算過程!K7922</f>
        <v>0</v>
      </c>
      <c r="N7925" s="75">
        <f>計算過程!Q7922</f>
        <v>0</v>
      </c>
    </row>
    <row r="7926" spans="8:14">
      <c r="H7926" s="38">
        <v>41969</v>
      </c>
      <c r="I7926" s="39" t="s">
        <v>170</v>
      </c>
      <c r="J7926" s="74">
        <f>計算過程!D7923</f>
        <v>0.224797102836339</v>
      </c>
      <c r="K7926" s="74">
        <f>計算過程!I7923</f>
        <v>0</v>
      </c>
      <c r="L7926" s="74">
        <f>計算過程!J7923</f>
        <v>0</v>
      </c>
      <c r="M7926" s="74">
        <f>計算過程!K7923</f>
        <v>0</v>
      </c>
      <c r="N7926" s="75">
        <f>計算過程!Q7923</f>
        <v>0</v>
      </c>
    </row>
    <row r="7927" spans="8:14">
      <c r="H7927" s="38">
        <v>41969</v>
      </c>
      <c r="I7927" s="39" t="s">
        <v>171</v>
      </c>
      <c r="J7927" s="74">
        <f>計算過程!D7924</f>
        <v>0.36896475926334171</v>
      </c>
      <c r="K7927" s="74">
        <f>計算過程!I7924</f>
        <v>0</v>
      </c>
      <c r="L7927" s="74">
        <f>計算過程!J7924</f>
        <v>0</v>
      </c>
      <c r="M7927" s="74">
        <f>計算過程!K7924</f>
        <v>0</v>
      </c>
      <c r="N7927" s="75">
        <f>計算過程!Q7924</f>
        <v>0</v>
      </c>
    </row>
    <row r="7928" spans="8:14">
      <c r="H7928" s="38">
        <v>41969</v>
      </c>
      <c r="I7928" s="39" t="s">
        <v>172</v>
      </c>
      <c r="J7928" s="74">
        <f>計算過程!D7925</f>
        <v>0.35325086350603918</v>
      </c>
      <c r="K7928" s="74">
        <f>計算過程!I7925</f>
        <v>0</v>
      </c>
      <c r="L7928" s="74">
        <f>計算過程!J7925</f>
        <v>0</v>
      </c>
      <c r="M7928" s="74">
        <f>計算過程!K7925</f>
        <v>0</v>
      </c>
      <c r="N7928" s="75">
        <f>計算過程!Q7925</f>
        <v>0</v>
      </c>
    </row>
    <row r="7929" spans="8:14">
      <c r="H7929" s="38">
        <v>41970</v>
      </c>
      <c r="I7929" s="39" t="s">
        <v>149</v>
      </c>
      <c r="J7929" s="74">
        <f>計算過程!D7926</f>
        <v>0.37910758774927816</v>
      </c>
      <c r="K7929" s="74">
        <f>計算過程!I7926</f>
        <v>0</v>
      </c>
      <c r="L7929" s="74">
        <f>計算過程!J7926</f>
        <v>0</v>
      </c>
      <c r="M7929" s="74">
        <f>計算過程!K7926</f>
        <v>0</v>
      </c>
      <c r="N7929" s="75">
        <f>計算過程!Q7926</f>
        <v>0</v>
      </c>
    </row>
    <row r="7930" spans="8:14">
      <c r="H7930" s="38">
        <v>41970</v>
      </c>
      <c r="I7930" s="39" t="s">
        <v>150</v>
      </c>
      <c r="J7930" s="74">
        <f>計算過程!D7927</f>
        <v>0.39590226149022012</v>
      </c>
      <c r="K7930" s="74">
        <f>計算過程!I7927</f>
        <v>0</v>
      </c>
      <c r="L7930" s="74">
        <f>計算過程!J7927</f>
        <v>0</v>
      </c>
      <c r="M7930" s="74">
        <f>計算過程!K7927</f>
        <v>0</v>
      </c>
      <c r="N7930" s="75">
        <f>計算過程!Q7927</f>
        <v>0</v>
      </c>
    </row>
    <row r="7931" spans="8:14">
      <c r="H7931" s="38">
        <v>41970</v>
      </c>
      <c r="I7931" s="39" t="s">
        <v>151</v>
      </c>
      <c r="J7931" s="74">
        <f>計算過程!D7928</f>
        <v>0.38089596305090839</v>
      </c>
      <c r="K7931" s="74">
        <f>計算過程!I7928</f>
        <v>0</v>
      </c>
      <c r="L7931" s="74">
        <f>計算過程!J7928</f>
        <v>0</v>
      </c>
      <c r="M7931" s="74">
        <f>計算過程!K7928</f>
        <v>0</v>
      </c>
      <c r="N7931" s="75">
        <f>計算過程!Q7928</f>
        <v>0</v>
      </c>
    </row>
    <row r="7932" spans="8:14">
      <c r="H7932" s="38">
        <v>41970</v>
      </c>
      <c r="I7932" s="39" t="s">
        <v>152</v>
      </c>
      <c r="J7932" s="74">
        <f>計算過程!D7929</f>
        <v>0.36860720685011655</v>
      </c>
      <c r="K7932" s="74">
        <f>計算過程!I7929</f>
        <v>0</v>
      </c>
      <c r="L7932" s="74">
        <f>計算過程!J7929</f>
        <v>0</v>
      </c>
      <c r="M7932" s="74">
        <f>計算過程!K7929</f>
        <v>0</v>
      </c>
      <c r="N7932" s="75">
        <f>計算過程!Q7929</f>
        <v>0</v>
      </c>
    </row>
    <row r="7933" spans="8:14">
      <c r="H7933" s="38">
        <v>41970</v>
      </c>
      <c r="I7933" s="39" t="s">
        <v>153</v>
      </c>
      <c r="J7933" s="74">
        <f>計算過程!D7930</f>
        <v>0.39300472482218779</v>
      </c>
      <c r="K7933" s="74">
        <f>計算過程!I7930</f>
        <v>0</v>
      </c>
      <c r="L7933" s="74">
        <f>計算過程!J7930</f>
        <v>0</v>
      </c>
      <c r="M7933" s="74">
        <f>計算過程!K7930</f>
        <v>0</v>
      </c>
      <c r="N7933" s="75">
        <f>計算過程!Q7930</f>
        <v>0</v>
      </c>
    </row>
    <row r="7934" spans="8:14">
      <c r="H7934" s="38">
        <v>41970</v>
      </c>
      <c r="I7934" s="39" t="s">
        <v>154</v>
      </c>
      <c r="J7934" s="74">
        <f>計算過程!D7931</f>
        <v>0.42272742318489404</v>
      </c>
      <c r="K7934" s="74">
        <f>計算過程!I7931</f>
        <v>0</v>
      </c>
      <c r="L7934" s="74">
        <f>計算過程!J7931</f>
        <v>0</v>
      </c>
      <c r="M7934" s="74">
        <f>計算過程!K7931</f>
        <v>0</v>
      </c>
      <c r="N7934" s="75">
        <f>計算過程!Q7931</f>
        <v>0</v>
      </c>
    </row>
    <row r="7935" spans="8:14">
      <c r="H7935" s="38">
        <v>41970</v>
      </c>
      <c r="I7935" s="39" t="s">
        <v>155</v>
      </c>
      <c r="J7935" s="74">
        <f>計算過程!D7932</f>
        <v>0.31082405213307923</v>
      </c>
      <c r="K7935" s="74">
        <f>計算過程!I7932</f>
        <v>0</v>
      </c>
      <c r="L7935" s="74">
        <f>計算過程!J7932</f>
        <v>0</v>
      </c>
      <c r="M7935" s="74">
        <f>計算過程!K7932</f>
        <v>0</v>
      </c>
      <c r="N7935" s="75">
        <f>計算過程!Q7932</f>
        <v>0</v>
      </c>
    </row>
    <row r="7936" spans="8:14">
      <c r="H7936" s="38">
        <v>41970</v>
      </c>
      <c r="I7936" s="39" t="s">
        <v>156</v>
      </c>
      <c r="J7936" s="74">
        <f>計算過程!D7933</f>
        <v>0.29592000432922544</v>
      </c>
      <c r="K7936" s="74">
        <f>計算過程!I7933</f>
        <v>0</v>
      </c>
      <c r="L7936" s="74">
        <f>計算過程!J7933</f>
        <v>0</v>
      </c>
      <c r="M7936" s="74">
        <f>計算過程!K7933</f>
        <v>0</v>
      </c>
      <c r="N7936" s="75">
        <f>計算過程!Q7933</f>
        <v>0</v>
      </c>
    </row>
    <row r="7937" spans="8:14">
      <c r="H7937" s="38">
        <v>41970</v>
      </c>
      <c r="I7937" s="39" t="s">
        <v>157</v>
      </c>
      <c r="J7937" s="74">
        <f>計算過程!D7934</f>
        <v>0.13829899668059881</v>
      </c>
      <c r="K7937" s="74">
        <f>計算過程!I7934</f>
        <v>0</v>
      </c>
      <c r="L7937" s="74">
        <f>計算過程!J7934</f>
        <v>0</v>
      </c>
      <c r="M7937" s="74">
        <f>計算過程!K7934</f>
        <v>0</v>
      </c>
      <c r="N7937" s="75">
        <f>計算過程!Q7934</f>
        <v>0</v>
      </c>
    </row>
    <row r="7938" spans="8:14">
      <c r="H7938" s="38">
        <v>41970</v>
      </c>
      <c r="I7938" s="39" t="s">
        <v>158</v>
      </c>
      <c r="J7938" s="74">
        <f>計算過程!D7935</f>
        <v>7.3745007064724102E-2</v>
      </c>
      <c r="K7938" s="74">
        <f>計算過程!I7935</f>
        <v>0</v>
      </c>
      <c r="L7938" s="74">
        <f>計算過程!J7935</f>
        <v>0</v>
      </c>
      <c r="M7938" s="74">
        <f>計算過程!K7935</f>
        <v>0</v>
      </c>
      <c r="N7938" s="75">
        <f>計算過程!Q7935</f>
        <v>0</v>
      </c>
    </row>
    <row r="7939" spans="8:14">
      <c r="H7939" s="38">
        <v>41970</v>
      </c>
      <c r="I7939" s="39" t="s">
        <v>159</v>
      </c>
      <c r="J7939" s="74">
        <f>計算過程!D7936</f>
        <v>1.1902714192387807E-2</v>
      </c>
      <c r="K7939" s="74">
        <f>計算過程!I7936</f>
        <v>0</v>
      </c>
      <c r="L7939" s="74">
        <f>計算過程!J7936</f>
        <v>0</v>
      </c>
      <c r="M7939" s="74">
        <f>計算過程!K7936</f>
        <v>0</v>
      </c>
      <c r="N7939" s="75">
        <f>計算過程!Q7936</f>
        <v>0</v>
      </c>
    </row>
    <row r="7940" spans="8:14">
      <c r="H7940" s="38">
        <v>41970</v>
      </c>
      <c r="I7940" s="39" t="s">
        <v>160</v>
      </c>
      <c r="J7940" s="74">
        <f>計算過程!D7937</f>
        <v>2.3373894013005484E-3</v>
      </c>
      <c r="K7940" s="74">
        <f>計算過程!I7937</f>
        <v>0</v>
      </c>
      <c r="L7940" s="74">
        <f>計算過程!J7937</f>
        <v>0</v>
      </c>
      <c r="M7940" s="74">
        <f>計算過程!K7937</f>
        <v>0</v>
      </c>
      <c r="N7940" s="75">
        <f>計算過程!Q7937</f>
        <v>0</v>
      </c>
    </row>
    <row r="7941" spans="8:14">
      <c r="H7941" s="38">
        <v>41970</v>
      </c>
      <c r="I7941" s="39" t="s">
        <v>161</v>
      </c>
      <c r="J7941" s="74">
        <f>計算過程!D7938</f>
        <v>9.2032161777014275E-4</v>
      </c>
      <c r="K7941" s="74">
        <f>計算過程!I7938</f>
        <v>0</v>
      </c>
      <c r="L7941" s="74">
        <f>計算過程!J7938</f>
        <v>0</v>
      </c>
      <c r="M7941" s="74">
        <f>計算過程!K7938</f>
        <v>0</v>
      </c>
      <c r="N7941" s="75">
        <f>計算過程!Q7938</f>
        <v>0</v>
      </c>
    </row>
    <row r="7942" spans="8:14">
      <c r="H7942" s="38">
        <v>41970</v>
      </c>
      <c r="I7942" s="39" t="s">
        <v>162</v>
      </c>
      <c r="J7942" s="74">
        <f>計算過程!D7939</f>
        <v>8.1059474651708208E-4</v>
      </c>
      <c r="K7942" s="74">
        <f>計算過程!I7939</f>
        <v>0</v>
      </c>
      <c r="L7942" s="74">
        <f>計算過程!J7939</f>
        <v>0</v>
      </c>
      <c r="M7942" s="74">
        <f>計算過程!K7939</f>
        <v>0</v>
      </c>
      <c r="N7942" s="75">
        <f>計算過程!Q7939</f>
        <v>0</v>
      </c>
    </row>
    <row r="7943" spans="8:14">
      <c r="H7943" s="38">
        <v>41970</v>
      </c>
      <c r="I7943" s="39" t="s">
        <v>163</v>
      </c>
      <c r="J7943" s="74">
        <f>計算過程!D7940</f>
        <v>1.0039837010160574E-3</v>
      </c>
      <c r="K7943" s="74">
        <f>計算過程!I7940</f>
        <v>0</v>
      </c>
      <c r="L7943" s="74">
        <f>計算過程!J7940</f>
        <v>0</v>
      </c>
      <c r="M7943" s="74">
        <f>計算過程!K7940</f>
        <v>0</v>
      </c>
      <c r="N7943" s="75">
        <f>計算過程!Q7940</f>
        <v>0</v>
      </c>
    </row>
    <row r="7944" spans="8:14">
      <c r="H7944" s="38">
        <v>41970</v>
      </c>
      <c r="I7944" s="39" t="s">
        <v>164</v>
      </c>
      <c r="J7944" s="74">
        <f>計算過程!D7941</f>
        <v>1.0605661169803791E-3</v>
      </c>
      <c r="K7944" s="74">
        <f>計算過程!I7941</f>
        <v>0</v>
      </c>
      <c r="L7944" s="74">
        <f>計算過程!J7941</f>
        <v>0</v>
      </c>
      <c r="M7944" s="74">
        <f>計算過程!K7941</f>
        <v>0</v>
      </c>
      <c r="N7944" s="75">
        <f>計算過程!Q7941</f>
        <v>0</v>
      </c>
    </row>
    <row r="7945" spans="8:14">
      <c r="H7945" s="38">
        <v>41970</v>
      </c>
      <c r="I7945" s="39" t="s">
        <v>165</v>
      </c>
      <c r="J7945" s="74">
        <f>計算過程!D7942</f>
        <v>1.794042199316076E-3</v>
      </c>
      <c r="K7945" s="74">
        <f>計算過程!I7942</f>
        <v>0</v>
      </c>
      <c r="L7945" s="74">
        <f>計算過程!J7942</f>
        <v>0</v>
      </c>
      <c r="M7945" s="74">
        <f>計算過程!K7942</f>
        <v>0</v>
      </c>
      <c r="N7945" s="75">
        <f>計算過程!Q7942</f>
        <v>0</v>
      </c>
    </row>
    <row r="7946" spans="8:14">
      <c r="H7946" s="38">
        <v>41970</v>
      </c>
      <c r="I7946" s="39" t="s">
        <v>166</v>
      </c>
      <c r="J7946" s="74">
        <f>計算過程!D7943</f>
        <v>1.9735598054069115E-3</v>
      </c>
      <c r="K7946" s="74">
        <f>計算過程!I7943</f>
        <v>0</v>
      </c>
      <c r="L7946" s="74">
        <f>計算過程!J7943</f>
        <v>0</v>
      </c>
      <c r="M7946" s="74">
        <f>計算過程!K7943</f>
        <v>0</v>
      </c>
      <c r="N7946" s="75">
        <f>計算過程!Q7943</f>
        <v>0</v>
      </c>
    </row>
    <row r="7947" spans="8:14">
      <c r="H7947" s="38">
        <v>41970</v>
      </c>
      <c r="I7947" s="39" t="s">
        <v>167</v>
      </c>
      <c r="J7947" s="74">
        <f>計算過程!D7944</f>
        <v>2.6484563159667766E-3</v>
      </c>
      <c r="K7947" s="74">
        <f>計算過程!I7944</f>
        <v>0</v>
      </c>
      <c r="L7947" s="74">
        <f>計算過程!J7944</f>
        <v>0</v>
      </c>
      <c r="M7947" s="74">
        <f>計算過程!K7944</f>
        <v>0</v>
      </c>
      <c r="N7947" s="75">
        <f>計算過程!Q7944</f>
        <v>0</v>
      </c>
    </row>
    <row r="7948" spans="8:14">
      <c r="H7948" s="38">
        <v>41970</v>
      </c>
      <c r="I7948" s="39" t="s">
        <v>168</v>
      </c>
      <c r="J7948" s="74">
        <f>計算過程!D7945</f>
        <v>7.4714825825356393E-3</v>
      </c>
      <c r="K7948" s="74">
        <f>計算過程!I7945</f>
        <v>0</v>
      </c>
      <c r="L7948" s="74">
        <f>計算過程!J7945</f>
        <v>0</v>
      </c>
      <c r="M7948" s="74">
        <f>計算過程!K7945</f>
        <v>0</v>
      </c>
      <c r="N7948" s="75">
        <f>計算過程!Q7945</f>
        <v>0</v>
      </c>
    </row>
    <row r="7949" spans="8:14">
      <c r="H7949" s="38">
        <v>41970</v>
      </c>
      <c r="I7949" s="39" t="s">
        <v>169</v>
      </c>
      <c r="J7949" s="74">
        <f>計算過程!D7946</f>
        <v>1.5522054878830101E-2</v>
      </c>
      <c r="K7949" s="74">
        <f>計算過程!I7946</f>
        <v>0</v>
      </c>
      <c r="L7949" s="74">
        <f>計算過程!J7946</f>
        <v>0</v>
      </c>
      <c r="M7949" s="74">
        <f>計算過程!K7946</f>
        <v>0</v>
      </c>
      <c r="N7949" s="75">
        <f>計算過程!Q7946</f>
        <v>0</v>
      </c>
    </row>
    <row r="7950" spans="8:14">
      <c r="H7950" s="38">
        <v>41970</v>
      </c>
      <c r="I7950" s="39" t="s">
        <v>170</v>
      </c>
      <c r="J7950" s="74">
        <f>計算過程!D7947</f>
        <v>2.5883066563283472E-2</v>
      </c>
      <c r="K7950" s="74">
        <f>計算過程!I7947</f>
        <v>0</v>
      </c>
      <c r="L7950" s="74">
        <f>計算過程!J7947</f>
        <v>0</v>
      </c>
      <c r="M7950" s="74">
        <f>計算過程!K7947</f>
        <v>0</v>
      </c>
      <c r="N7950" s="75">
        <f>計算過程!Q7947</f>
        <v>0</v>
      </c>
    </row>
    <row r="7951" spans="8:14">
      <c r="H7951" s="38">
        <v>41970</v>
      </c>
      <c r="I7951" s="39" t="s">
        <v>171</v>
      </c>
      <c r="J7951" s="74">
        <f>計算過程!D7948</f>
        <v>2.2347148018430775E-2</v>
      </c>
      <c r="K7951" s="74">
        <f>計算過程!I7948</f>
        <v>0</v>
      </c>
      <c r="L7951" s="74">
        <f>計算過程!J7948</f>
        <v>0</v>
      </c>
      <c r="M7951" s="74">
        <f>計算過程!K7948</f>
        <v>0</v>
      </c>
      <c r="N7951" s="75">
        <f>計算過程!Q7948</f>
        <v>0</v>
      </c>
    </row>
    <row r="7952" spans="8:14">
      <c r="H7952" s="38">
        <v>41970</v>
      </c>
      <c r="I7952" s="39" t="s">
        <v>172</v>
      </c>
      <c r="J7952" s="74">
        <f>計算過程!D7949</f>
        <v>2.7271009174793023E-2</v>
      </c>
      <c r="K7952" s="74">
        <f>計算過程!I7949</f>
        <v>0</v>
      </c>
      <c r="L7952" s="74">
        <f>計算過程!J7949</f>
        <v>0</v>
      </c>
      <c r="M7952" s="74">
        <f>計算過程!K7949</f>
        <v>0</v>
      </c>
      <c r="N7952" s="75">
        <f>計算過程!Q7949</f>
        <v>0</v>
      </c>
    </row>
    <row r="7953" spans="8:14">
      <c r="H7953" s="38">
        <v>41971</v>
      </c>
      <c r="I7953" s="39" t="s">
        <v>149</v>
      </c>
      <c r="J7953" s="74">
        <f>計算過程!D7950</f>
        <v>6.3215423906632609E-2</v>
      </c>
      <c r="K7953" s="74">
        <f>計算過程!I7950</f>
        <v>0</v>
      </c>
      <c r="L7953" s="74">
        <f>計算過程!J7950</f>
        <v>0</v>
      </c>
      <c r="M7953" s="74">
        <f>計算過程!K7950</f>
        <v>0</v>
      </c>
      <c r="N7953" s="75">
        <f>計算過程!Q7950</f>
        <v>0</v>
      </c>
    </row>
    <row r="7954" spans="8:14">
      <c r="H7954" s="38">
        <v>41971</v>
      </c>
      <c r="I7954" s="39" t="s">
        <v>150</v>
      </c>
      <c r="J7954" s="74">
        <f>計算過程!D7951</f>
        <v>0.11750120520183663</v>
      </c>
      <c r="K7954" s="74">
        <f>計算過程!I7951</f>
        <v>0</v>
      </c>
      <c r="L7954" s="74">
        <f>計算過程!J7951</f>
        <v>0</v>
      </c>
      <c r="M7954" s="74">
        <f>計算過程!K7951</f>
        <v>0</v>
      </c>
      <c r="N7954" s="75">
        <f>計算過程!Q7951</f>
        <v>0</v>
      </c>
    </row>
    <row r="7955" spans="8:14">
      <c r="H7955" s="38">
        <v>41971</v>
      </c>
      <c r="I7955" s="39" t="s">
        <v>151</v>
      </c>
      <c r="J7955" s="74">
        <f>計算過程!D7952</f>
        <v>0.13445971062121972</v>
      </c>
      <c r="K7955" s="74">
        <f>計算過程!I7952</f>
        <v>0</v>
      </c>
      <c r="L7955" s="74">
        <f>計算過程!J7952</f>
        <v>0</v>
      </c>
      <c r="M7955" s="74">
        <f>計算過程!K7952</f>
        <v>0</v>
      </c>
      <c r="N7955" s="75">
        <f>計算過程!Q7952</f>
        <v>0</v>
      </c>
    </row>
    <row r="7956" spans="8:14">
      <c r="H7956" s="38">
        <v>41971</v>
      </c>
      <c r="I7956" s="39" t="s">
        <v>152</v>
      </c>
      <c r="J7956" s="74">
        <f>計算過程!D7953</f>
        <v>0.1701822360217872</v>
      </c>
      <c r="K7956" s="74">
        <f>計算過程!I7953</f>
        <v>0</v>
      </c>
      <c r="L7956" s="74">
        <f>計算過程!J7953</f>
        <v>0</v>
      </c>
      <c r="M7956" s="74">
        <f>計算過程!K7953</f>
        <v>0</v>
      </c>
      <c r="N7956" s="75">
        <f>計算過程!Q7953</f>
        <v>0</v>
      </c>
    </row>
    <row r="7957" spans="8:14">
      <c r="H7957" s="38">
        <v>41971</v>
      </c>
      <c r="I7957" s="39" t="s">
        <v>153</v>
      </c>
      <c r="J7957" s="74">
        <f>計算過程!D7954</f>
        <v>0.19076358893333117</v>
      </c>
      <c r="K7957" s="74">
        <f>計算過程!I7954</f>
        <v>0</v>
      </c>
      <c r="L7957" s="74">
        <f>計算過程!J7954</f>
        <v>0</v>
      </c>
      <c r="M7957" s="74">
        <f>計算過程!K7954</f>
        <v>0</v>
      </c>
      <c r="N7957" s="75">
        <f>計算過程!Q7954</f>
        <v>0</v>
      </c>
    </row>
    <row r="7958" spans="8:14">
      <c r="H7958" s="38">
        <v>41971</v>
      </c>
      <c r="I7958" s="39" t="s">
        <v>154</v>
      </c>
      <c r="J7958" s="74">
        <f>計算過程!D7955</f>
        <v>0.20710326783637953</v>
      </c>
      <c r="K7958" s="74">
        <f>計算過程!I7955</f>
        <v>0</v>
      </c>
      <c r="L7958" s="74">
        <f>計算過程!J7955</f>
        <v>0</v>
      </c>
      <c r="M7958" s="74">
        <f>計算過程!K7955</f>
        <v>0</v>
      </c>
      <c r="N7958" s="75">
        <f>計算過程!Q7955</f>
        <v>0</v>
      </c>
    </row>
    <row r="7959" spans="8:14">
      <c r="H7959" s="38">
        <v>41971</v>
      </c>
      <c r="I7959" s="39" t="s">
        <v>155</v>
      </c>
      <c r="J7959" s="74">
        <f>計算過程!D7956</f>
        <v>0.15173318446977999</v>
      </c>
      <c r="K7959" s="74">
        <f>計算過程!I7956</f>
        <v>0</v>
      </c>
      <c r="L7959" s="74">
        <f>計算過程!J7956</f>
        <v>0</v>
      </c>
      <c r="M7959" s="74">
        <f>計算過程!K7956</f>
        <v>0</v>
      </c>
      <c r="N7959" s="75">
        <f>計算過程!Q7956</f>
        <v>0</v>
      </c>
    </row>
    <row r="7960" spans="8:14">
      <c r="H7960" s="38">
        <v>41971</v>
      </c>
      <c r="I7960" s="39" t="s">
        <v>156</v>
      </c>
      <c r="J7960" s="74">
        <f>計算過程!D7957</f>
        <v>0.12099582559337481</v>
      </c>
      <c r="K7960" s="74">
        <f>計算過程!I7957</f>
        <v>0</v>
      </c>
      <c r="L7960" s="74">
        <f>計算過程!J7957</f>
        <v>0</v>
      </c>
      <c r="M7960" s="74">
        <f>計算過程!K7957</f>
        <v>0</v>
      </c>
      <c r="N7960" s="75">
        <f>計算過程!Q7957</f>
        <v>0</v>
      </c>
    </row>
    <row r="7961" spans="8:14">
      <c r="H7961" s="38">
        <v>41971</v>
      </c>
      <c r="I7961" s="39" t="s">
        <v>157</v>
      </c>
      <c r="J7961" s="74">
        <f>計算過程!D7958</f>
        <v>4.9076215814460505E-2</v>
      </c>
      <c r="K7961" s="74">
        <f>計算過程!I7958</f>
        <v>0</v>
      </c>
      <c r="L7961" s="74">
        <f>計算過程!J7958</f>
        <v>0</v>
      </c>
      <c r="M7961" s="74">
        <f>計算過程!K7958</f>
        <v>0</v>
      </c>
      <c r="N7961" s="75">
        <f>計算過程!Q7958</f>
        <v>0</v>
      </c>
    </row>
    <row r="7962" spans="8:14">
      <c r="H7962" s="38">
        <v>41971</v>
      </c>
      <c r="I7962" s="39" t="s">
        <v>158</v>
      </c>
      <c r="J7962" s="74">
        <f>計算過程!D7959</f>
        <v>5.9015589644606625E-2</v>
      </c>
      <c r="K7962" s="74">
        <f>計算過程!I7959</f>
        <v>0</v>
      </c>
      <c r="L7962" s="74">
        <f>計算過程!J7959</f>
        <v>0</v>
      </c>
      <c r="M7962" s="74">
        <f>計算過程!K7959</f>
        <v>0</v>
      </c>
      <c r="N7962" s="75">
        <f>計算過程!Q7959</f>
        <v>0</v>
      </c>
    </row>
    <row r="7963" spans="8:14">
      <c r="H7963" s="38">
        <v>41971</v>
      </c>
      <c r="I7963" s="39" t="s">
        <v>159</v>
      </c>
      <c r="J7963" s="74">
        <f>計算過程!D7960</f>
        <v>9.6838283884315368E-2</v>
      </c>
      <c r="K7963" s="74">
        <f>計算過程!I7960</f>
        <v>0</v>
      </c>
      <c r="L7963" s="74">
        <f>計算過程!J7960</f>
        <v>0</v>
      </c>
      <c r="M7963" s="74">
        <f>計算過程!K7960</f>
        <v>0</v>
      </c>
      <c r="N7963" s="75">
        <f>計算過程!Q7960</f>
        <v>0</v>
      </c>
    </row>
    <row r="7964" spans="8:14">
      <c r="H7964" s="38">
        <v>41971</v>
      </c>
      <c r="I7964" s="39" t="s">
        <v>160</v>
      </c>
      <c r="J7964" s="74">
        <f>計算過程!D7961</f>
        <v>5.8137847023691618E-2</v>
      </c>
      <c r="K7964" s="74">
        <f>計算過程!I7961</f>
        <v>0</v>
      </c>
      <c r="L7964" s="74">
        <f>計算過程!J7961</f>
        <v>0</v>
      </c>
      <c r="M7964" s="74">
        <f>計算過程!K7961</f>
        <v>0</v>
      </c>
      <c r="N7964" s="75">
        <f>計算過程!Q7961</f>
        <v>0</v>
      </c>
    </row>
    <row r="7965" spans="8:14">
      <c r="H7965" s="38">
        <v>41971</v>
      </c>
      <c r="I7965" s="39" t="s">
        <v>161</v>
      </c>
      <c r="J7965" s="74">
        <f>計算過程!D7962</f>
        <v>4.2480460337838925E-3</v>
      </c>
      <c r="K7965" s="74">
        <f>計算過程!I7962</f>
        <v>0</v>
      </c>
      <c r="L7965" s="74">
        <f>計算過程!J7962</f>
        <v>0</v>
      </c>
      <c r="M7965" s="74">
        <f>計算過程!K7962</f>
        <v>0</v>
      </c>
      <c r="N7965" s="75">
        <f>計算過程!Q7962</f>
        <v>0</v>
      </c>
    </row>
    <row r="7966" spans="8:14">
      <c r="H7966" s="38">
        <v>41971</v>
      </c>
      <c r="I7966" s="39" t="s">
        <v>162</v>
      </c>
      <c r="J7966" s="74">
        <f>計算過程!D7963</f>
        <v>0</v>
      </c>
      <c r="K7966" s="74">
        <f>計算過程!I7963</f>
        <v>0</v>
      </c>
      <c r="L7966" s="74">
        <f>計算過程!J7963</f>
        <v>0</v>
      </c>
      <c r="M7966" s="74">
        <f>計算過程!K7963</f>
        <v>0</v>
      </c>
      <c r="N7966" s="75">
        <f>計算過程!Q7963</f>
        <v>0</v>
      </c>
    </row>
    <row r="7967" spans="8:14">
      <c r="H7967" s="38">
        <v>41971</v>
      </c>
      <c r="I7967" s="39" t="s">
        <v>163</v>
      </c>
      <c r="J7967" s="74">
        <f>計算過程!D7964</f>
        <v>0</v>
      </c>
      <c r="K7967" s="74">
        <f>計算過程!I7964</f>
        <v>0</v>
      </c>
      <c r="L7967" s="74">
        <f>計算過程!J7964</f>
        <v>0</v>
      </c>
      <c r="M7967" s="74">
        <f>計算過程!K7964</f>
        <v>0</v>
      </c>
      <c r="N7967" s="75">
        <f>計算過程!Q7964</f>
        <v>0</v>
      </c>
    </row>
    <row r="7968" spans="8:14">
      <c r="H7968" s="38">
        <v>41971</v>
      </c>
      <c r="I7968" s="39" t="s">
        <v>164</v>
      </c>
      <c r="J7968" s="74">
        <f>計算過程!D7965</f>
        <v>0</v>
      </c>
      <c r="K7968" s="74">
        <f>計算過程!I7965</f>
        <v>0</v>
      </c>
      <c r="L7968" s="74">
        <f>計算過程!J7965</f>
        <v>0</v>
      </c>
      <c r="M7968" s="74">
        <f>計算過程!K7965</f>
        <v>0</v>
      </c>
      <c r="N7968" s="75">
        <f>計算過程!Q7965</f>
        <v>0</v>
      </c>
    </row>
    <row r="7969" spans="8:14">
      <c r="H7969" s="38">
        <v>41971</v>
      </c>
      <c r="I7969" s="39" t="s">
        <v>165</v>
      </c>
      <c r="J7969" s="74">
        <f>計算過程!D7966</f>
        <v>0</v>
      </c>
      <c r="K7969" s="74">
        <f>計算過程!I7966</f>
        <v>0</v>
      </c>
      <c r="L7969" s="74">
        <f>計算過程!J7966</f>
        <v>0</v>
      </c>
      <c r="M7969" s="74">
        <f>計算過程!K7966</f>
        <v>0</v>
      </c>
      <c r="N7969" s="75">
        <f>計算過程!Q7966</f>
        <v>0</v>
      </c>
    </row>
    <row r="7970" spans="8:14">
      <c r="H7970" s="38">
        <v>41971</v>
      </c>
      <c r="I7970" s="39" t="s">
        <v>166</v>
      </c>
      <c r="J7970" s="74">
        <f>計算過程!D7967</f>
        <v>0</v>
      </c>
      <c r="K7970" s="74">
        <f>計算過程!I7967</f>
        <v>0</v>
      </c>
      <c r="L7970" s="74">
        <f>計算過程!J7967</f>
        <v>0</v>
      </c>
      <c r="M7970" s="74">
        <f>計算過程!K7967</f>
        <v>0</v>
      </c>
      <c r="N7970" s="75">
        <f>計算過程!Q7967</f>
        <v>0</v>
      </c>
    </row>
    <row r="7971" spans="8:14">
      <c r="H7971" s="38">
        <v>41971</v>
      </c>
      <c r="I7971" s="39" t="s">
        <v>167</v>
      </c>
      <c r="J7971" s="74">
        <f>計算過程!D7968</f>
        <v>1.4069734153078601E-6</v>
      </c>
      <c r="K7971" s="74">
        <f>計算過程!I7968</f>
        <v>0</v>
      </c>
      <c r="L7971" s="74">
        <f>計算過程!J7968</f>
        <v>0</v>
      </c>
      <c r="M7971" s="74">
        <f>計算過程!K7968</f>
        <v>0</v>
      </c>
      <c r="N7971" s="75">
        <f>計算過程!Q7968</f>
        <v>0</v>
      </c>
    </row>
    <row r="7972" spans="8:14">
      <c r="H7972" s="38">
        <v>41971</v>
      </c>
      <c r="I7972" s="39" t="s">
        <v>168</v>
      </c>
      <c r="J7972" s="74">
        <f>計算過程!D7969</f>
        <v>1.8173263480420552E-3</v>
      </c>
      <c r="K7972" s="74">
        <f>計算過程!I7969</f>
        <v>0</v>
      </c>
      <c r="L7972" s="74">
        <f>計算過程!J7969</f>
        <v>0</v>
      </c>
      <c r="M7972" s="74">
        <f>計算過程!K7969</f>
        <v>0</v>
      </c>
      <c r="N7972" s="75">
        <f>計算過程!Q7969</f>
        <v>0</v>
      </c>
    </row>
    <row r="7973" spans="8:14">
      <c r="H7973" s="38">
        <v>41971</v>
      </c>
      <c r="I7973" s="39" t="s">
        <v>169</v>
      </c>
      <c r="J7973" s="74">
        <f>計算過程!D7970</f>
        <v>3.4122188526667131E-3</v>
      </c>
      <c r="K7973" s="74">
        <f>計算過程!I7970</f>
        <v>0</v>
      </c>
      <c r="L7973" s="74">
        <f>計算過程!J7970</f>
        <v>0</v>
      </c>
      <c r="M7973" s="74">
        <f>計算過程!K7970</f>
        <v>0</v>
      </c>
      <c r="N7973" s="75">
        <f>計算過程!Q7970</f>
        <v>0</v>
      </c>
    </row>
    <row r="7974" spans="8:14">
      <c r="H7974" s="38">
        <v>41971</v>
      </c>
      <c r="I7974" s="39" t="s">
        <v>170</v>
      </c>
      <c r="J7974" s="74">
        <f>計算過程!D7971</f>
        <v>4.3809684763099653E-3</v>
      </c>
      <c r="K7974" s="74">
        <f>計算過程!I7971</f>
        <v>0</v>
      </c>
      <c r="L7974" s="74">
        <f>計算過程!J7971</f>
        <v>0</v>
      </c>
      <c r="M7974" s="74">
        <f>計算過程!K7971</f>
        <v>0</v>
      </c>
      <c r="N7974" s="75">
        <f>計算過程!Q7971</f>
        <v>0</v>
      </c>
    </row>
    <row r="7975" spans="8:14">
      <c r="H7975" s="38">
        <v>41971</v>
      </c>
      <c r="I7975" s="39" t="s">
        <v>171</v>
      </c>
      <c r="J7975" s="74">
        <f>計算過程!D7972</f>
        <v>1.6500123109584985E-2</v>
      </c>
      <c r="K7975" s="74">
        <f>計算過程!I7972</f>
        <v>0</v>
      </c>
      <c r="L7975" s="74">
        <f>計算過程!J7972</f>
        <v>0</v>
      </c>
      <c r="M7975" s="74">
        <f>計算過程!K7972</f>
        <v>0</v>
      </c>
      <c r="N7975" s="75">
        <f>計算過程!Q7972</f>
        <v>0</v>
      </c>
    </row>
    <row r="7976" spans="8:14">
      <c r="H7976" s="38">
        <v>41971</v>
      </c>
      <c r="I7976" s="39" t="s">
        <v>172</v>
      </c>
      <c r="J7976" s="74">
        <f>計算過程!D7973</f>
        <v>4.7780951343282779E-2</v>
      </c>
      <c r="K7976" s="74">
        <f>計算過程!I7973</f>
        <v>0</v>
      </c>
      <c r="L7976" s="74">
        <f>計算過程!J7973</f>
        <v>0</v>
      </c>
      <c r="M7976" s="74">
        <f>計算過程!K7973</f>
        <v>0</v>
      </c>
      <c r="N7976" s="75">
        <f>計算過程!Q7973</f>
        <v>0</v>
      </c>
    </row>
    <row r="7977" spans="8:14">
      <c r="H7977" s="38">
        <v>41972</v>
      </c>
      <c r="I7977" s="39" t="s">
        <v>149</v>
      </c>
      <c r="J7977" s="74">
        <f>計算過程!D7974</f>
        <v>0.1709755867507218</v>
      </c>
      <c r="K7977" s="74">
        <f>計算過程!I7974</f>
        <v>0</v>
      </c>
      <c r="L7977" s="74">
        <f>計算過程!J7974</f>
        <v>0</v>
      </c>
      <c r="M7977" s="74">
        <f>計算過程!K7974</f>
        <v>0</v>
      </c>
      <c r="N7977" s="75">
        <f>計算過程!Q7974</f>
        <v>0</v>
      </c>
    </row>
    <row r="7978" spans="8:14">
      <c r="H7978" s="38">
        <v>41972</v>
      </c>
      <c r="I7978" s="39" t="s">
        <v>150</v>
      </c>
      <c r="J7978" s="74">
        <f>計算過程!D7975</f>
        <v>0.26763287508799377</v>
      </c>
      <c r="K7978" s="74">
        <f>計算過程!I7975</f>
        <v>0</v>
      </c>
      <c r="L7978" s="74">
        <f>計算過程!J7975</f>
        <v>0</v>
      </c>
      <c r="M7978" s="74">
        <f>計算過程!K7975</f>
        <v>0</v>
      </c>
      <c r="N7978" s="75">
        <f>計算過程!Q7975</f>
        <v>0</v>
      </c>
    </row>
    <row r="7979" spans="8:14">
      <c r="H7979" s="38">
        <v>41972</v>
      </c>
      <c r="I7979" s="39" t="s">
        <v>151</v>
      </c>
      <c r="J7979" s="74">
        <f>計算過程!D7976</f>
        <v>0.38872097072841427</v>
      </c>
      <c r="K7979" s="74">
        <f>計算過程!I7976</f>
        <v>0</v>
      </c>
      <c r="L7979" s="74">
        <f>計算過程!J7976</f>
        <v>0</v>
      </c>
      <c r="M7979" s="74">
        <f>計算過程!K7976</f>
        <v>0</v>
      </c>
      <c r="N7979" s="75">
        <f>計算過程!Q7976</f>
        <v>0</v>
      </c>
    </row>
    <row r="7980" spans="8:14">
      <c r="H7980" s="38">
        <v>41972</v>
      </c>
      <c r="I7980" s="39" t="s">
        <v>152</v>
      </c>
      <c r="J7980" s="74">
        <f>計算過程!D7977</f>
        <v>0.52780641323512811</v>
      </c>
      <c r="K7980" s="74">
        <f>計算過程!I7977</f>
        <v>0</v>
      </c>
      <c r="L7980" s="74">
        <f>計算過程!J7977</f>
        <v>0</v>
      </c>
      <c r="M7980" s="74">
        <f>計算過程!K7977</f>
        <v>0</v>
      </c>
      <c r="N7980" s="75">
        <f>計算過程!Q7977</f>
        <v>0</v>
      </c>
    </row>
    <row r="7981" spans="8:14">
      <c r="H7981" s="38">
        <v>41972</v>
      </c>
      <c r="I7981" s="39" t="s">
        <v>153</v>
      </c>
      <c r="J7981" s="74">
        <f>計算過程!D7978</f>
        <v>0.60930790119069178</v>
      </c>
      <c r="K7981" s="74">
        <f>計算過程!I7978</f>
        <v>0</v>
      </c>
      <c r="L7981" s="74">
        <f>計算過程!J7978</f>
        <v>0</v>
      </c>
      <c r="M7981" s="74">
        <f>計算過程!K7978</f>
        <v>0</v>
      </c>
      <c r="N7981" s="75">
        <f>計算過程!Q7978</f>
        <v>0</v>
      </c>
    </row>
    <row r="7982" spans="8:14">
      <c r="H7982" s="38">
        <v>41972</v>
      </c>
      <c r="I7982" s="39" t="s">
        <v>154</v>
      </c>
      <c r="J7982" s="74">
        <f>計算過程!D7979</f>
        <v>0.74236392086550984</v>
      </c>
      <c r="K7982" s="74">
        <f>計算過程!I7979</f>
        <v>0</v>
      </c>
      <c r="L7982" s="74">
        <f>計算過程!J7979</f>
        <v>0</v>
      </c>
      <c r="M7982" s="74">
        <f>計算過程!K7979</f>
        <v>0</v>
      </c>
      <c r="N7982" s="75">
        <f>計算過程!Q7979</f>
        <v>0</v>
      </c>
    </row>
    <row r="7983" spans="8:14">
      <c r="H7983" s="38">
        <v>41972</v>
      </c>
      <c r="I7983" s="39" t="s">
        <v>155</v>
      </c>
      <c r="J7983" s="74">
        <f>計算過程!D7980</f>
        <v>0.58728558110969298</v>
      </c>
      <c r="K7983" s="74">
        <f>計算過程!I7980</f>
        <v>0</v>
      </c>
      <c r="L7983" s="74">
        <f>計算過程!J7980</f>
        <v>0</v>
      </c>
      <c r="M7983" s="74">
        <f>計算過程!K7980</f>
        <v>0</v>
      </c>
      <c r="N7983" s="75">
        <f>計算過程!Q7980</f>
        <v>0</v>
      </c>
    </row>
    <row r="7984" spans="8:14">
      <c r="H7984" s="38">
        <v>41972</v>
      </c>
      <c r="I7984" s="39" t="s">
        <v>156</v>
      </c>
      <c r="J7984" s="74">
        <f>計算過程!D7981</f>
        <v>0.13024415808852791</v>
      </c>
      <c r="K7984" s="74">
        <f>計算過程!I7981</f>
        <v>0</v>
      </c>
      <c r="L7984" s="74">
        <f>計算過程!J7981</f>
        <v>0</v>
      </c>
      <c r="M7984" s="74">
        <f>計算過程!K7981</f>
        <v>0</v>
      </c>
      <c r="N7984" s="75">
        <f>計算過程!Q7981</f>
        <v>0</v>
      </c>
    </row>
    <row r="7985" spans="8:14">
      <c r="H7985" s="38">
        <v>41972</v>
      </c>
      <c r="I7985" s="39" t="s">
        <v>157</v>
      </c>
      <c r="J7985" s="74">
        <f>計算過程!D7982</f>
        <v>4.7397703781428276E-2</v>
      </c>
      <c r="K7985" s="74">
        <f>計算過程!I7982</f>
        <v>0</v>
      </c>
      <c r="L7985" s="74">
        <f>計算過程!J7982</f>
        <v>0</v>
      </c>
      <c r="M7985" s="74">
        <f>計算過程!K7982</f>
        <v>0</v>
      </c>
      <c r="N7985" s="75">
        <f>計算過程!Q7982</f>
        <v>0</v>
      </c>
    </row>
    <row r="7986" spans="8:14">
      <c r="H7986" s="38">
        <v>41972</v>
      </c>
      <c r="I7986" s="39" t="s">
        <v>158</v>
      </c>
      <c r="J7986" s="74">
        <f>計算過程!D7983</f>
        <v>1.1393820884676269E-2</v>
      </c>
      <c r="K7986" s="74">
        <f>計算過程!I7983</f>
        <v>0</v>
      </c>
      <c r="L7986" s="74">
        <f>計算過程!J7983</f>
        <v>0</v>
      </c>
      <c r="M7986" s="74">
        <f>計算過程!K7983</f>
        <v>0</v>
      </c>
      <c r="N7986" s="75">
        <f>計算過程!Q7983</f>
        <v>0</v>
      </c>
    </row>
    <row r="7987" spans="8:14">
      <c r="H7987" s="38">
        <v>41972</v>
      </c>
      <c r="I7987" s="39" t="s">
        <v>159</v>
      </c>
      <c r="J7987" s="74">
        <f>計算過程!D7984</f>
        <v>9.3207043358382597E-4</v>
      </c>
      <c r="K7987" s="74">
        <f>計算過程!I7984</f>
        <v>0</v>
      </c>
      <c r="L7987" s="74">
        <f>計算過程!J7984</f>
        <v>0</v>
      </c>
      <c r="M7987" s="74">
        <f>計算過程!K7984</f>
        <v>0</v>
      </c>
      <c r="N7987" s="75">
        <f>計算過程!Q7984</f>
        <v>0</v>
      </c>
    </row>
    <row r="7988" spans="8:14">
      <c r="H7988" s="38">
        <v>41972</v>
      </c>
      <c r="I7988" s="39" t="s">
        <v>160</v>
      </c>
      <c r="J7988" s="74">
        <f>計算過程!D7985</f>
        <v>1.3619871906756436E-4</v>
      </c>
      <c r="K7988" s="74">
        <f>計算過程!I7985</f>
        <v>0</v>
      </c>
      <c r="L7988" s="74">
        <f>計算過程!J7985</f>
        <v>0</v>
      </c>
      <c r="M7988" s="74">
        <f>計算過程!K7985</f>
        <v>0</v>
      </c>
      <c r="N7988" s="75">
        <f>計算過程!Q7985</f>
        <v>0</v>
      </c>
    </row>
    <row r="7989" spans="8:14">
      <c r="H7989" s="38">
        <v>41972</v>
      </c>
      <c r="I7989" s="39" t="s">
        <v>161</v>
      </c>
      <c r="J7989" s="74">
        <f>計算過程!D7986</f>
        <v>0</v>
      </c>
      <c r="K7989" s="74">
        <f>計算過程!I7986</f>
        <v>0</v>
      </c>
      <c r="L7989" s="74">
        <f>計算過程!J7986</f>
        <v>0</v>
      </c>
      <c r="M7989" s="74">
        <f>計算過程!K7986</f>
        <v>0</v>
      </c>
      <c r="N7989" s="75">
        <f>計算過程!Q7986</f>
        <v>0</v>
      </c>
    </row>
    <row r="7990" spans="8:14">
      <c r="H7990" s="38">
        <v>41972</v>
      </c>
      <c r="I7990" s="39" t="s">
        <v>162</v>
      </c>
      <c r="J7990" s="74">
        <f>計算過程!D7987</f>
        <v>0</v>
      </c>
      <c r="K7990" s="74">
        <f>計算過程!I7987</f>
        <v>0</v>
      </c>
      <c r="L7990" s="74">
        <f>計算過程!J7987</f>
        <v>0</v>
      </c>
      <c r="M7990" s="74">
        <f>計算過程!K7987</f>
        <v>0</v>
      </c>
      <c r="N7990" s="75">
        <f>計算過程!Q7987</f>
        <v>0</v>
      </c>
    </row>
    <row r="7991" spans="8:14">
      <c r="H7991" s="38">
        <v>41972</v>
      </c>
      <c r="I7991" s="39" t="s">
        <v>163</v>
      </c>
      <c r="J7991" s="74">
        <f>計算過程!D7988</f>
        <v>0</v>
      </c>
      <c r="K7991" s="74">
        <f>計算過程!I7988</f>
        <v>0</v>
      </c>
      <c r="L7991" s="74">
        <f>計算過程!J7988</f>
        <v>0</v>
      </c>
      <c r="M7991" s="74">
        <f>計算過程!K7988</f>
        <v>0</v>
      </c>
      <c r="N7991" s="75">
        <f>計算過程!Q7988</f>
        <v>0</v>
      </c>
    </row>
    <row r="7992" spans="8:14">
      <c r="H7992" s="38">
        <v>41972</v>
      </c>
      <c r="I7992" s="39" t="s">
        <v>164</v>
      </c>
      <c r="J7992" s="74">
        <f>計算過程!D7989</f>
        <v>0</v>
      </c>
      <c r="K7992" s="74">
        <f>計算過程!I7989</f>
        <v>0</v>
      </c>
      <c r="L7992" s="74">
        <f>計算過程!J7989</f>
        <v>0</v>
      </c>
      <c r="M7992" s="74">
        <f>計算過程!K7989</f>
        <v>0</v>
      </c>
      <c r="N7992" s="75">
        <f>計算過程!Q7989</f>
        <v>0</v>
      </c>
    </row>
    <row r="7993" spans="8:14">
      <c r="H7993" s="38">
        <v>41972</v>
      </c>
      <c r="I7993" s="39" t="s">
        <v>165</v>
      </c>
      <c r="J7993" s="74">
        <f>計算過程!D7990</f>
        <v>0</v>
      </c>
      <c r="K7993" s="74">
        <f>計算過程!I7990</f>
        <v>0</v>
      </c>
      <c r="L7993" s="74">
        <f>計算過程!J7990</f>
        <v>0</v>
      </c>
      <c r="M7993" s="74">
        <f>計算過程!K7990</f>
        <v>0</v>
      </c>
      <c r="N7993" s="75">
        <f>計算過程!Q7990</f>
        <v>0</v>
      </c>
    </row>
    <row r="7994" spans="8:14">
      <c r="H7994" s="38">
        <v>41972</v>
      </c>
      <c r="I7994" s="39" t="s">
        <v>166</v>
      </c>
      <c r="J7994" s="74">
        <f>計算過程!D7991</f>
        <v>0</v>
      </c>
      <c r="K7994" s="74">
        <f>計算過程!I7991</f>
        <v>0</v>
      </c>
      <c r="L7994" s="74">
        <f>計算過程!J7991</f>
        <v>0</v>
      </c>
      <c r="M7994" s="74">
        <f>計算過程!K7991</f>
        <v>0</v>
      </c>
      <c r="N7994" s="75">
        <f>計算過程!Q7991</f>
        <v>0</v>
      </c>
    </row>
    <row r="7995" spans="8:14">
      <c r="H7995" s="38">
        <v>41972</v>
      </c>
      <c r="I7995" s="39" t="s">
        <v>167</v>
      </c>
      <c r="J7995" s="74">
        <f>計算過程!D7992</f>
        <v>3.9202556774224482E-4</v>
      </c>
      <c r="K7995" s="74">
        <f>計算過程!I7992</f>
        <v>0</v>
      </c>
      <c r="L7995" s="74">
        <f>計算過程!J7992</f>
        <v>0</v>
      </c>
      <c r="M7995" s="74">
        <f>計算過程!K7992</f>
        <v>0</v>
      </c>
      <c r="N7995" s="75">
        <f>計算過程!Q7992</f>
        <v>0</v>
      </c>
    </row>
    <row r="7996" spans="8:14">
      <c r="H7996" s="38">
        <v>41972</v>
      </c>
      <c r="I7996" s="39" t="s">
        <v>168</v>
      </c>
      <c r="J7996" s="74">
        <f>計算過程!D7993</f>
        <v>5.8476376818017038E-3</v>
      </c>
      <c r="K7996" s="74">
        <f>計算過程!I7993</f>
        <v>0</v>
      </c>
      <c r="L7996" s="74">
        <f>計算過程!J7993</f>
        <v>0</v>
      </c>
      <c r="M7996" s="74">
        <f>計算過程!K7993</f>
        <v>0</v>
      </c>
      <c r="N7996" s="75">
        <f>計算過程!Q7993</f>
        <v>0</v>
      </c>
    </row>
    <row r="7997" spans="8:14">
      <c r="H7997" s="38">
        <v>41972</v>
      </c>
      <c r="I7997" s="39" t="s">
        <v>169</v>
      </c>
      <c r="J7997" s="74">
        <f>計算過程!D7994</f>
        <v>1.0912745699626632E-2</v>
      </c>
      <c r="K7997" s="74">
        <f>計算過程!I7994</f>
        <v>0</v>
      </c>
      <c r="L7997" s="74">
        <f>計算過程!J7994</f>
        <v>0</v>
      </c>
      <c r="M7997" s="74">
        <f>計算過程!K7994</f>
        <v>0</v>
      </c>
      <c r="N7997" s="75">
        <f>計算過程!Q7994</f>
        <v>0</v>
      </c>
    </row>
    <row r="7998" spans="8:14">
      <c r="H7998" s="38">
        <v>41972</v>
      </c>
      <c r="I7998" s="39" t="s">
        <v>170</v>
      </c>
      <c r="J7998" s="74">
        <f>計算過程!D7995</f>
        <v>1.5700127215841159E-2</v>
      </c>
      <c r="K7998" s="74">
        <f>計算過程!I7995</f>
        <v>0</v>
      </c>
      <c r="L7998" s="74">
        <f>計算過程!J7995</f>
        <v>0</v>
      </c>
      <c r="M7998" s="74">
        <f>計算過程!K7995</f>
        <v>0</v>
      </c>
      <c r="N7998" s="75">
        <f>計算過程!Q7995</f>
        <v>0</v>
      </c>
    </row>
    <row r="7999" spans="8:14">
      <c r="H7999" s="38">
        <v>41972</v>
      </c>
      <c r="I7999" s="39" t="s">
        <v>171</v>
      </c>
      <c r="J7999" s="74">
        <f>計算過程!D7996</f>
        <v>2.6732541728273166E-2</v>
      </c>
      <c r="K7999" s="74">
        <f>計算過程!I7996</f>
        <v>0</v>
      </c>
      <c r="L7999" s="74">
        <f>計算過程!J7996</f>
        <v>0</v>
      </c>
      <c r="M7999" s="74">
        <f>計算過程!K7996</f>
        <v>0</v>
      </c>
      <c r="N7999" s="75">
        <f>計算過程!Q7996</f>
        <v>0</v>
      </c>
    </row>
    <row r="8000" spans="8:14">
      <c r="H8000" s="38">
        <v>41972</v>
      </c>
      <c r="I8000" s="39" t="s">
        <v>172</v>
      </c>
      <c r="J8000" s="74">
        <f>計算過程!D7997</f>
        <v>6.7635072374492913E-2</v>
      </c>
      <c r="K8000" s="74">
        <f>計算過程!I7997</f>
        <v>0</v>
      </c>
      <c r="L8000" s="74">
        <f>計算過程!J7997</f>
        <v>0</v>
      </c>
      <c r="M8000" s="74">
        <f>計算過程!K7997</f>
        <v>0</v>
      </c>
      <c r="N8000" s="75">
        <f>計算過程!Q7997</f>
        <v>0</v>
      </c>
    </row>
    <row r="8001" spans="8:14">
      <c r="H8001" s="38">
        <v>41973</v>
      </c>
      <c r="I8001" s="39" t="s">
        <v>149</v>
      </c>
      <c r="J8001" s="74">
        <f>計算過程!D7998</f>
        <v>0.35340788804428414</v>
      </c>
      <c r="K8001" s="74">
        <f>計算過程!I7998</f>
        <v>0</v>
      </c>
      <c r="L8001" s="74">
        <f>計算過程!J7998</f>
        <v>0</v>
      </c>
      <c r="M8001" s="74">
        <f>計算過程!K7998</f>
        <v>0</v>
      </c>
      <c r="N8001" s="75">
        <f>計算過程!Q7998</f>
        <v>0</v>
      </c>
    </row>
    <row r="8002" spans="8:14">
      <c r="H8002" s="38">
        <v>41973</v>
      </c>
      <c r="I8002" s="39" t="s">
        <v>150</v>
      </c>
      <c r="J8002" s="74">
        <f>計算過程!D7999</f>
        <v>0.56844538574372949</v>
      </c>
      <c r="K8002" s="74">
        <f>計算過程!I7999</f>
        <v>0</v>
      </c>
      <c r="L8002" s="74">
        <f>計算過程!J7999</f>
        <v>0</v>
      </c>
      <c r="M8002" s="74">
        <f>計算過程!K7999</f>
        <v>0</v>
      </c>
      <c r="N8002" s="75">
        <f>計算過程!Q7999</f>
        <v>0</v>
      </c>
    </row>
    <row r="8003" spans="8:14">
      <c r="H8003" s="38">
        <v>41973</v>
      </c>
      <c r="I8003" s="39" t="s">
        <v>151</v>
      </c>
      <c r="J8003" s="74">
        <f>計算過程!D8000</f>
        <v>0.68172919577522095</v>
      </c>
      <c r="K8003" s="74">
        <f>計算過程!I8000</f>
        <v>0</v>
      </c>
      <c r="L8003" s="74">
        <f>計算過程!J8000</f>
        <v>0</v>
      </c>
      <c r="M8003" s="74">
        <f>計算過程!K8000</f>
        <v>0</v>
      </c>
      <c r="N8003" s="75">
        <f>計算過程!Q8000</f>
        <v>0</v>
      </c>
    </row>
    <row r="8004" spans="8:14">
      <c r="H8004" s="38">
        <v>41973</v>
      </c>
      <c r="I8004" s="39" t="s">
        <v>152</v>
      </c>
      <c r="J8004" s="74">
        <f>計算過程!D8001</f>
        <v>0.74693326633857382</v>
      </c>
      <c r="K8004" s="74">
        <f>計算過程!I8001</f>
        <v>0</v>
      </c>
      <c r="L8004" s="74">
        <f>計算過程!J8001</f>
        <v>0</v>
      </c>
      <c r="M8004" s="74">
        <f>計算過程!K8001</f>
        <v>0</v>
      </c>
      <c r="N8004" s="75">
        <f>計算過程!Q8001</f>
        <v>0</v>
      </c>
    </row>
    <row r="8005" spans="8:14">
      <c r="H8005" s="38">
        <v>41973</v>
      </c>
      <c r="I8005" s="39" t="s">
        <v>153</v>
      </c>
      <c r="J8005" s="74">
        <f>計算過程!D8002</f>
        <v>0.7924529128189145</v>
      </c>
      <c r="K8005" s="74">
        <f>計算過程!I8002</f>
        <v>0</v>
      </c>
      <c r="L8005" s="74">
        <f>計算過程!J8002</f>
        <v>0</v>
      </c>
      <c r="M8005" s="74">
        <f>計算過程!K8002</f>
        <v>0</v>
      </c>
      <c r="N8005" s="75">
        <f>計算過程!Q8002</f>
        <v>0</v>
      </c>
    </row>
    <row r="8006" spans="8:14">
      <c r="H8006" s="38">
        <v>41973</v>
      </c>
      <c r="I8006" s="39" t="s">
        <v>154</v>
      </c>
      <c r="J8006" s="74">
        <f>計算過程!D8003</f>
        <v>0.87898083209913214</v>
      </c>
      <c r="K8006" s="74">
        <f>計算過程!I8003</f>
        <v>0</v>
      </c>
      <c r="L8006" s="74">
        <f>計算過程!J8003</f>
        <v>0</v>
      </c>
      <c r="M8006" s="74">
        <f>計算過程!K8003</f>
        <v>0</v>
      </c>
      <c r="N8006" s="75">
        <f>計算過程!Q8003</f>
        <v>0</v>
      </c>
    </row>
    <row r="8007" spans="8:14">
      <c r="H8007" s="38">
        <v>41973</v>
      </c>
      <c r="I8007" s="39" t="s">
        <v>155</v>
      </c>
      <c r="J8007" s="74">
        <f>計算過程!D8004</f>
        <v>0.76287553952746523</v>
      </c>
      <c r="K8007" s="74">
        <f>計算過程!I8004</f>
        <v>0</v>
      </c>
      <c r="L8007" s="74">
        <f>計算過程!J8004</f>
        <v>0</v>
      </c>
      <c r="M8007" s="74">
        <f>計算過程!K8004</f>
        <v>0</v>
      </c>
      <c r="N8007" s="75">
        <f>計算過程!Q8004</f>
        <v>0</v>
      </c>
    </row>
    <row r="8008" spans="8:14">
      <c r="H8008" s="38">
        <v>41973</v>
      </c>
      <c r="I8008" s="39" t="s">
        <v>156</v>
      </c>
      <c r="J8008" s="74">
        <f>計算過程!D8005</f>
        <v>0.28284003194282276</v>
      </c>
      <c r="K8008" s="74">
        <f>計算過程!I8005</f>
        <v>0</v>
      </c>
      <c r="L8008" s="74">
        <f>計算過程!J8005</f>
        <v>0</v>
      </c>
      <c r="M8008" s="74">
        <f>計算過程!K8005</f>
        <v>0</v>
      </c>
      <c r="N8008" s="75">
        <f>計算過程!Q8005</f>
        <v>0</v>
      </c>
    </row>
    <row r="8009" spans="8:14">
      <c r="H8009" s="38">
        <v>41973</v>
      </c>
      <c r="I8009" s="39" t="s">
        <v>157</v>
      </c>
      <c r="J8009" s="74">
        <f>計算過程!D8006</f>
        <v>4.9823438525982873E-2</v>
      </c>
      <c r="K8009" s="74">
        <f>計算過程!I8006</f>
        <v>0</v>
      </c>
      <c r="L8009" s="74">
        <f>計算過程!J8006</f>
        <v>0</v>
      </c>
      <c r="M8009" s="74">
        <f>計算過程!K8006</f>
        <v>0</v>
      </c>
      <c r="N8009" s="75">
        <f>計算過程!Q8006</f>
        <v>0</v>
      </c>
    </row>
    <row r="8010" spans="8:14">
      <c r="H8010" s="38">
        <v>41973</v>
      </c>
      <c r="I8010" s="39" t="s">
        <v>158</v>
      </c>
      <c r="J8010" s="74">
        <f>計算過程!D8007</f>
        <v>8.774287913380651E-3</v>
      </c>
      <c r="K8010" s="74">
        <f>計算過程!I8007</f>
        <v>0</v>
      </c>
      <c r="L8010" s="74">
        <f>計算過程!J8007</f>
        <v>0</v>
      </c>
      <c r="M8010" s="74">
        <f>計算過程!K8007</f>
        <v>0</v>
      </c>
      <c r="N8010" s="75">
        <f>計算過程!Q8007</f>
        <v>0</v>
      </c>
    </row>
    <row r="8011" spans="8:14">
      <c r="H8011" s="38">
        <v>41973</v>
      </c>
      <c r="I8011" s="39" t="s">
        <v>159</v>
      </c>
      <c r="J8011" s="74">
        <f>計算過程!D8008</f>
        <v>8.186093263729369E-4</v>
      </c>
      <c r="K8011" s="74">
        <f>計算過程!I8008</f>
        <v>0</v>
      </c>
      <c r="L8011" s="74">
        <f>計算過程!J8008</f>
        <v>0</v>
      </c>
      <c r="M8011" s="74">
        <f>計算過程!K8008</f>
        <v>0</v>
      </c>
      <c r="N8011" s="75">
        <f>計算過程!Q8008</f>
        <v>0</v>
      </c>
    </row>
    <row r="8012" spans="8:14">
      <c r="H8012" s="38">
        <v>41973</v>
      </c>
      <c r="I8012" s="39" t="s">
        <v>160</v>
      </c>
      <c r="J8012" s="74">
        <f>計算過程!D8009</f>
        <v>5.4925847523553616E-5</v>
      </c>
      <c r="K8012" s="74">
        <f>計算過程!I8009</f>
        <v>0</v>
      </c>
      <c r="L8012" s="74">
        <f>計算過程!J8009</f>
        <v>0</v>
      </c>
      <c r="M8012" s="74">
        <f>計算過程!K8009</f>
        <v>0</v>
      </c>
      <c r="N8012" s="75">
        <f>計算過程!Q8009</f>
        <v>0</v>
      </c>
    </row>
    <row r="8013" spans="8:14">
      <c r="H8013" s="38">
        <v>41973</v>
      </c>
      <c r="I8013" s="39" t="s">
        <v>161</v>
      </c>
      <c r="J8013" s="74">
        <f>計算過程!D8010</f>
        <v>0</v>
      </c>
      <c r="K8013" s="74">
        <f>計算過程!I8010</f>
        <v>0</v>
      </c>
      <c r="L8013" s="74">
        <f>計算過程!J8010</f>
        <v>0</v>
      </c>
      <c r="M8013" s="74">
        <f>計算過程!K8010</f>
        <v>0</v>
      </c>
      <c r="N8013" s="75">
        <f>計算過程!Q8010</f>
        <v>0</v>
      </c>
    </row>
    <row r="8014" spans="8:14">
      <c r="H8014" s="38">
        <v>41973</v>
      </c>
      <c r="I8014" s="39" t="s">
        <v>162</v>
      </c>
      <c r="J8014" s="74">
        <f>計算過程!D8011</f>
        <v>0</v>
      </c>
      <c r="K8014" s="74">
        <f>計算過程!I8011</f>
        <v>0</v>
      </c>
      <c r="L8014" s="74">
        <f>計算過程!J8011</f>
        <v>0</v>
      </c>
      <c r="M8014" s="74">
        <f>計算過程!K8011</f>
        <v>0</v>
      </c>
      <c r="N8014" s="75">
        <f>計算過程!Q8011</f>
        <v>0</v>
      </c>
    </row>
    <row r="8015" spans="8:14">
      <c r="H8015" s="38">
        <v>41973</v>
      </c>
      <c r="I8015" s="39" t="s">
        <v>163</v>
      </c>
      <c r="J8015" s="74">
        <f>計算過程!D8012</f>
        <v>0</v>
      </c>
      <c r="K8015" s="74">
        <f>計算過程!I8012</f>
        <v>0</v>
      </c>
      <c r="L8015" s="74">
        <f>計算過程!J8012</f>
        <v>0</v>
      </c>
      <c r="M8015" s="74">
        <f>計算過程!K8012</f>
        <v>0</v>
      </c>
      <c r="N8015" s="75">
        <f>計算過程!Q8012</f>
        <v>0</v>
      </c>
    </row>
    <row r="8016" spans="8:14">
      <c r="H8016" s="38">
        <v>41973</v>
      </c>
      <c r="I8016" s="39" t="s">
        <v>164</v>
      </c>
      <c r="J8016" s="74">
        <f>計算過程!D8013</f>
        <v>0</v>
      </c>
      <c r="K8016" s="74">
        <f>計算過程!I8013</f>
        <v>0</v>
      </c>
      <c r="L8016" s="74">
        <f>計算過程!J8013</f>
        <v>0</v>
      </c>
      <c r="M8016" s="74">
        <f>計算過程!K8013</f>
        <v>0</v>
      </c>
      <c r="N8016" s="75">
        <f>計算過程!Q8013</f>
        <v>0</v>
      </c>
    </row>
    <row r="8017" spans="8:14">
      <c r="H8017" s="38">
        <v>41973</v>
      </c>
      <c r="I8017" s="39" t="s">
        <v>165</v>
      </c>
      <c r="J8017" s="74">
        <f>計算過程!D8014</f>
        <v>0</v>
      </c>
      <c r="K8017" s="74">
        <f>計算過程!I8014</f>
        <v>0</v>
      </c>
      <c r="L8017" s="74">
        <f>計算過程!J8014</f>
        <v>0</v>
      </c>
      <c r="M8017" s="74">
        <f>計算過程!K8014</f>
        <v>0</v>
      </c>
      <c r="N8017" s="75">
        <f>計算過程!Q8014</f>
        <v>0</v>
      </c>
    </row>
    <row r="8018" spans="8:14">
      <c r="H8018" s="38">
        <v>41973</v>
      </c>
      <c r="I8018" s="39" t="s">
        <v>166</v>
      </c>
      <c r="J8018" s="74">
        <f>計算過程!D8015</f>
        <v>0</v>
      </c>
      <c r="K8018" s="74">
        <f>計算過程!I8015</f>
        <v>0</v>
      </c>
      <c r="L8018" s="74">
        <f>計算過程!J8015</f>
        <v>0</v>
      </c>
      <c r="M8018" s="74">
        <f>計算過程!K8015</f>
        <v>0</v>
      </c>
      <c r="N8018" s="75">
        <f>計算過程!Q8015</f>
        <v>0</v>
      </c>
    </row>
    <row r="8019" spans="8:14">
      <c r="H8019" s="38">
        <v>41973</v>
      </c>
      <c r="I8019" s="39" t="s">
        <v>167</v>
      </c>
      <c r="J8019" s="74">
        <f>計算過程!D8016</f>
        <v>2.61360547488822E-4</v>
      </c>
      <c r="K8019" s="74">
        <f>計算過程!I8016</f>
        <v>0</v>
      </c>
      <c r="L8019" s="74">
        <f>計算過程!J8016</f>
        <v>0</v>
      </c>
      <c r="M8019" s="74">
        <f>計算過程!K8016</f>
        <v>0</v>
      </c>
      <c r="N8019" s="75">
        <f>計算過程!Q8016</f>
        <v>0</v>
      </c>
    </row>
    <row r="8020" spans="8:14">
      <c r="H8020" s="38">
        <v>41973</v>
      </c>
      <c r="I8020" s="39" t="s">
        <v>168</v>
      </c>
      <c r="J8020" s="74">
        <f>計算過程!D8017</f>
        <v>4.8698610997280536E-3</v>
      </c>
      <c r="K8020" s="74">
        <f>計算過程!I8017</f>
        <v>0</v>
      </c>
      <c r="L8020" s="74">
        <f>計算過程!J8017</f>
        <v>0</v>
      </c>
      <c r="M8020" s="74">
        <f>計算過程!K8017</f>
        <v>0</v>
      </c>
      <c r="N8020" s="75">
        <f>計算過程!Q8017</f>
        <v>0</v>
      </c>
    </row>
    <row r="8021" spans="8:14">
      <c r="H8021" s="38">
        <v>41973</v>
      </c>
      <c r="I8021" s="39" t="s">
        <v>169</v>
      </c>
      <c r="J8021" s="74">
        <f>計算過程!D8018</f>
        <v>8.4795429679584387E-3</v>
      </c>
      <c r="K8021" s="74">
        <f>計算過程!I8018</f>
        <v>0</v>
      </c>
      <c r="L8021" s="74">
        <f>計算過程!J8018</f>
        <v>0</v>
      </c>
      <c r="M8021" s="74">
        <f>計算過程!K8018</f>
        <v>0</v>
      </c>
      <c r="N8021" s="75">
        <f>計算過程!Q8018</f>
        <v>0</v>
      </c>
    </row>
    <row r="8022" spans="8:14">
      <c r="H8022" s="38">
        <v>41973</v>
      </c>
      <c r="I8022" s="39" t="s">
        <v>170</v>
      </c>
      <c r="J8022" s="74">
        <f>計算過程!D8019</f>
        <v>1.0504132018523958E-2</v>
      </c>
      <c r="K8022" s="74">
        <f>計算過程!I8019</f>
        <v>0</v>
      </c>
      <c r="L8022" s="74">
        <f>計算過程!J8019</f>
        <v>0</v>
      </c>
      <c r="M8022" s="74">
        <f>計算過程!K8019</f>
        <v>0</v>
      </c>
      <c r="N8022" s="75">
        <f>計算過程!Q8019</f>
        <v>0</v>
      </c>
    </row>
    <row r="8023" spans="8:14">
      <c r="H8023" s="38">
        <v>41973</v>
      </c>
      <c r="I8023" s="39" t="s">
        <v>171</v>
      </c>
      <c r="J8023" s="74">
        <f>計算過程!D8020</f>
        <v>1.722840773037802E-2</v>
      </c>
      <c r="K8023" s="74">
        <f>計算過程!I8020</f>
        <v>0</v>
      </c>
      <c r="L8023" s="74">
        <f>計算過程!J8020</f>
        <v>0</v>
      </c>
      <c r="M8023" s="74">
        <f>計算過程!K8020</f>
        <v>0</v>
      </c>
      <c r="N8023" s="75">
        <f>計算過程!Q8020</f>
        <v>0</v>
      </c>
    </row>
    <row r="8024" spans="8:14">
      <c r="H8024" s="38">
        <v>41973</v>
      </c>
      <c r="I8024" s="39" t="s">
        <v>172</v>
      </c>
      <c r="J8024" s="74">
        <f>計算過程!D8021</f>
        <v>2.6840548386059326E-2</v>
      </c>
      <c r="K8024" s="74">
        <f>計算過程!I8021</f>
        <v>0</v>
      </c>
      <c r="L8024" s="74">
        <f>計算過程!J8021</f>
        <v>0</v>
      </c>
      <c r="M8024" s="74">
        <f>計算過程!K8021</f>
        <v>0</v>
      </c>
      <c r="N8024" s="75">
        <f>計算過程!Q8021</f>
        <v>0</v>
      </c>
    </row>
    <row r="8025" spans="8:14">
      <c r="H8025" s="38">
        <v>41974</v>
      </c>
      <c r="I8025" s="39" t="s">
        <v>149</v>
      </c>
      <c r="J8025" s="74">
        <f>計算過程!D8022</f>
        <v>8.5265992169291885E-2</v>
      </c>
      <c r="K8025" s="74">
        <f>計算過程!I8022</f>
        <v>0</v>
      </c>
      <c r="L8025" s="74">
        <f>計算過程!J8022</f>
        <v>0</v>
      </c>
      <c r="M8025" s="74">
        <f>計算過程!K8022</f>
        <v>0</v>
      </c>
      <c r="N8025" s="75">
        <f>計算過程!Q8022</f>
        <v>0</v>
      </c>
    </row>
    <row r="8026" spans="8:14">
      <c r="H8026" s="38">
        <v>41974</v>
      </c>
      <c r="I8026" s="39" t="s">
        <v>150</v>
      </c>
      <c r="J8026" s="74">
        <f>計算過程!D8023</f>
        <v>0.16291741448156774</v>
      </c>
      <c r="K8026" s="74">
        <f>計算過程!I8023</f>
        <v>0</v>
      </c>
      <c r="L8026" s="74">
        <f>計算過程!J8023</f>
        <v>0</v>
      </c>
      <c r="M8026" s="74">
        <f>計算過程!K8023</f>
        <v>0</v>
      </c>
      <c r="N8026" s="75">
        <f>計算過程!Q8023</f>
        <v>0</v>
      </c>
    </row>
    <row r="8027" spans="8:14">
      <c r="H8027" s="38">
        <v>41974</v>
      </c>
      <c r="I8027" s="39" t="s">
        <v>151</v>
      </c>
      <c r="J8027" s="74">
        <f>計算過程!D8024</f>
        <v>0.20089043773887799</v>
      </c>
      <c r="K8027" s="74">
        <f>計算過程!I8024</f>
        <v>0</v>
      </c>
      <c r="L8027" s="74">
        <f>計算過程!J8024</f>
        <v>0</v>
      </c>
      <c r="M8027" s="74">
        <f>計算過程!K8024</f>
        <v>0</v>
      </c>
      <c r="N8027" s="75">
        <f>計算過程!Q8024</f>
        <v>0</v>
      </c>
    </row>
    <row r="8028" spans="8:14">
      <c r="H8028" s="38">
        <v>41974</v>
      </c>
      <c r="I8028" s="39" t="s">
        <v>152</v>
      </c>
      <c r="J8028" s="74">
        <f>計算過程!D8025</f>
        <v>0.20498132947787223</v>
      </c>
      <c r="K8028" s="74">
        <f>計算過程!I8025</f>
        <v>0</v>
      </c>
      <c r="L8028" s="74">
        <f>計算過程!J8025</f>
        <v>0</v>
      </c>
      <c r="M8028" s="74">
        <f>計算過程!K8025</f>
        <v>0</v>
      </c>
      <c r="N8028" s="75">
        <f>計算過程!Q8025</f>
        <v>0</v>
      </c>
    </row>
    <row r="8029" spans="8:14">
      <c r="H8029" s="38">
        <v>41974</v>
      </c>
      <c r="I8029" s="39" t="s">
        <v>153</v>
      </c>
      <c r="J8029" s="74">
        <f>計算過程!D8026</f>
        <v>0.19473477874559261</v>
      </c>
      <c r="K8029" s="74">
        <f>計算過程!I8026</f>
        <v>0</v>
      </c>
      <c r="L8029" s="74">
        <f>計算過程!J8026</f>
        <v>0</v>
      </c>
      <c r="M8029" s="74">
        <f>計算過程!K8026</f>
        <v>0</v>
      </c>
      <c r="N8029" s="75">
        <f>計算過程!Q8026</f>
        <v>0</v>
      </c>
    </row>
    <row r="8030" spans="8:14">
      <c r="H8030" s="38">
        <v>41974</v>
      </c>
      <c r="I8030" s="39" t="s">
        <v>154</v>
      </c>
      <c r="J8030" s="74">
        <f>計算過程!D8027</f>
        <v>0.19564148201194184</v>
      </c>
      <c r="K8030" s="74">
        <f>計算過程!I8027</f>
        <v>0</v>
      </c>
      <c r="L8030" s="74">
        <f>計算過程!J8027</f>
        <v>0</v>
      </c>
      <c r="M8030" s="74">
        <f>計算過程!K8027</f>
        <v>0</v>
      </c>
      <c r="N8030" s="75">
        <f>計算過程!Q8027</f>
        <v>0</v>
      </c>
    </row>
    <row r="8031" spans="8:14">
      <c r="H8031" s="38">
        <v>41974</v>
      </c>
      <c r="I8031" s="39" t="s">
        <v>155</v>
      </c>
      <c r="J8031" s="74">
        <f>計算過程!D8028</f>
        <v>0.16641130058983922</v>
      </c>
      <c r="K8031" s="74">
        <f>計算過程!I8028</f>
        <v>0</v>
      </c>
      <c r="L8031" s="74">
        <f>計算過程!J8028</f>
        <v>0</v>
      </c>
      <c r="M8031" s="74">
        <f>計算過程!K8028</f>
        <v>0</v>
      </c>
      <c r="N8031" s="75">
        <f>計算過程!Q8028</f>
        <v>0</v>
      </c>
    </row>
    <row r="8032" spans="8:14">
      <c r="H8032" s="38">
        <v>41974</v>
      </c>
      <c r="I8032" s="39" t="s">
        <v>156</v>
      </c>
      <c r="J8032" s="74">
        <f>計算過程!D8029</f>
        <v>0.10079605522208153</v>
      </c>
      <c r="K8032" s="74">
        <f>計算過程!I8029</f>
        <v>0</v>
      </c>
      <c r="L8032" s="74">
        <f>計算過程!J8029</f>
        <v>0</v>
      </c>
      <c r="M8032" s="74">
        <f>計算過程!K8029</f>
        <v>0</v>
      </c>
      <c r="N8032" s="75">
        <f>計算過程!Q8029</f>
        <v>0</v>
      </c>
    </row>
    <row r="8033" spans="8:14">
      <c r="H8033" s="38">
        <v>41974</v>
      </c>
      <c r="I8033" s="39" t="s">
        <v>157</v>
      </c>
      <c r="J8033" s="74">
        <f>計算過程!D8030</f>
        <v>2.7421613433463488E-2</v>
      </c>
      <c r="K8033" s="74">
        <f>計算過程!I8030</f>
        <v>0</v>
      </c>
      <c r="L8033" s="74">
        <f>計算過程!J8030</f>
        <v>0</v>
      </c>
      <c r="M8033" s="74">
        <f>計算過程!K8030</f>
        <v>0</v>
      </c>
      <c r="N8033" s="75">
        <f>計算過程!Q8030</f>
        <v>0</v>
      </c>
    </row>
    <row r="8034" spans="8:14">
      <c r="H8034" s="38">
        <v>41974</v>
      </c>
      <c r="I8034" s="39" t="s">
        <v>158</v>
      </c>
      <c r="J8034" s="74">
        <f>計算過程!D8031</f>
        <v>8.2360381950259288E-3</v>
      </c>
      <c r="K8034" s="74">
        <f>計算過程!I8031</f>
        <v>0</v>
      </c>
      <c r="L8034" s="74">
        <f>計算過程!J8031</f>
        <v>0</v>
      </c>
      <c r="M8034" s="74">
        <f>計算過程!K8031</f>
        <v>0</v>
      </c>
      <c r="N8034" s="75">
        <f>計算過程!Q8031</f>
        <v>0</v>
      </c>
    </row>
    <row r="8035" spans="8:14">
      <c r="H8035" s="38">
        <v>41974</v>
      </c>
      <c r="I8035" s="39" t="s">
        <v>159</v>
      </c>
      <c r="J8035" s="74">
        <f>計算過程!D8032</f>
        <v>1.2065964625429337E-3</v>
      </c>
      <c r="K8035" s="74">
        <f>計算過程!I8032</f>
        <v>0</v>
      </c>
      <c r="L8035" s="74">
        <f>計算過程!J8032</f>
        <v>0</v>
      </c>
      <c r="M8035" s="74">
        <f>計算過程!K8032</f>
        <v>0</v>
      </c>
      <c r="N8035" s="75">
        <f>計算過程!Q8032</f>
        <v>0</v>
      </c>
    </row>
    <row r="8036" spans="8:14">
      <c r="H8036" s="38">
        <v>41974</v>
      </c>
      <c r="I8036" s="39" t="s">
        <v>160</v>
      </c>
      <c r="J8036" s="74">
        <f>計算過程!D8033</f>
        <v>0</v>
      </c>
      <c r="K8036" s="74">
        <f>計算過程!I8033</f>
        <v>0</v>
      </c>
      <c r="L8036" s="74">
        <f>計算過程!J8033</f>
        <v>0</v>
      </c>
      <c r="M8036" s="74">
        <f>計算過程!K8033</f>
        <v>0</v>
      </c>
      <c r="N8036" s="75">
        <f>計算過程!Q8033</f>
        <v>0</v>
      </c>
    </row>
    <row r="8037" spans="8:14">
      <c r="H8037" s="38">
        <v>41974</v>
      </c>
      <c r="I8037" s="39" t="s">
        <v>161</v>
      </c>
      <c r="J8037" s="74">
        <f>計算過程!D8034</f>
        <v>0</v>
      </c>
      <c r="K8037" s="74">
        <f>計算過程!I8034</f>
        <v>0</v>
      </c>
      <c r="L8037" s="74">
        <f>計算過程!J8034</f>
        <v>0</v>
      </c>
      <c r="M8037" s="74">
        <f>計算過程!K8034</f>
        <v>0</v>
      </c>
      <c r="N8037" s="75">
        <f>計算過程!Q8034</f>
        <v>0</v>
      </c>
    </row>
    <row r="8038" spans="8:14">
      <c r="H8038" s="38">
        <v>41974</v>
      </c>
      <c r="I8038" s="39" t="s">
        <v>162</v>
      </c>
      <c r="J8038" s="74">
        <f>計算過程!D8035</f>
        <v>0</v>
      </c>
      <c r="K8038" s="74">
        <f>計算過程!I8035</f>
        <v>0</v>
      </c>
      <c r="L8038" s="74">
        <f>計算過程!J8035</f>
        <v>0</v>
      </c>
      <c r="M8038" s="74">
        <f>計算過程!K8035</f>
        <v>0</v>
      </c>
      <c r="N8038" s="75">
        <f>計算過程!Q8035</f>
        <v>0</v>
      </c>
    </row>
    <row r="8039" spans="8:14">
      <c r="H8039" s="38">
        <v>41974</v>
      </c>
      <c r="I8039" s="39" t="s">
        <v>163</v>
      </c>
      <c r="J8039" s="74">
        <f>計算過程!D8036</f>
        <v>0</v>
      </c>
      <c r="K8039" s="74">
        <f>計算過程!I8036</f>
        <v>0</v>
      </c>
      <c r="L8039" s="74">
        <f>計算過程!J8036</f>
        <v>0</v>
      </c>
      <c r="M8039" s="74">
        <f>計算過程!K8036</f>
        <v>0</v>
      </c>
      <c r="N8039" s="75">
        <f>計算過程!Q8036</f>
        <v>0</v>
      </c>
    </row>
    <row r="8040" spans="8:14">
      <c r="H8040" s="38">
        <v>41974</v>
      </c>
      <c r="I8040" s="39" t="s">
        <v>164</v>
      </c>
      <c r="J8040" s="74">
        <f>計算過程!D8037</f>
        <v>0</v>
      </c>
      <c r="K8040" s="74">
        <f>計算過程!I8037</f>
        <v>0</v>
      </c>
      <c r="L8040" s="74">
        <f>計算過程!J8037</f>
        <v>0</v>
      </c>
      <c r="M8040" s="74">
        <f>計算過程!K8037</f>
        <v>0</v>
      </c>
      <c r="N8040" s="75">
        <f>計算過程!Q8037</f>
        <v>0</v>
      </c>
    </row>
    <row r="8041" spans="8:14">
      <c r="H8041" s="38">
        <v>41974</v>
      </c>
      <c r="I8041" s="39" t="s">
        <v>165</v>
      </c>
      <c r="J8041" s="74">
        <f>計算過程!D8038</f>
        <v>1.3935366640461603E-4</v>
      </c>
      <c r="K8041" s="74">
        <f>計算過程!I8038</f>
        <v>0</v>
      </c>
      <c r="L8041" s="74">
        <f>計算過程!J8038</f>
        <v>0</v>
      </c>
      <c r="M8041" s="74">
        <f>計算過程!K8038</f>
        <v>0</v>
      </c>
      <c r="N8041" s="75">
        <f>計算過程!Q8038</f>
        <v>0</v>
      </c>
    </row>
    <row r="8042" spans="8:14">
      <c r="H8042" s="38">
        <v>41974</v>
      </c>
      <c r="I8042" s="39" t="s">
        <v>166</v>
      </c>
      <c r="J8042" s="74">
        <f>計算過程!D8039</f>
        <v>9.913390185217392E-4</v>
      </c>
      <c r="K8042" s="74">
        <f>計算過程!I8039</f>
        <v>0</v>
      </c>
      <c r="L8042" s="74">
        <f>計算過程!J8039</f>
        <v>0</v>
      </c>
      <c r="M8042" s="74">
        <f>計算過程!K8039</f>
        <v>0</v>
      </c>
      <c r="N8042" s="75">
        <f>計算過程!Q8039</f>
        <v>0</v>
      </c>
    </row>
    <row r="8043" spans="8:14">
      <c r="H8043" s="38">
        <v>41974</v>
      </c>
      <c r="I8043" s="39" t="s">
        <v>167</v>
      </c>
      <c r="J8043" s="74">
        <f>計算過程!D8040</f>
        <v>1.9856432222781417E-3</v>
      </c>
      <c r="K8043" s="74">
        <f>計算過程!I8040</f>
        <v>0</v>
      </c>
      <c r="L8043" s="74">
        <f>計算過程!J8040</f>
        <v>0</v>
      </c>
      <c r="M8043" s="74">
        <f>計算過程!K8040</f>
        <v>0</v>
      </c>
      <c r="N8043" s="75">
        <f>計算過程!Q8040</f>
        <v>0</v>
      </c>
    </row>
    <row r="8044" spans="8:14">
      <c r="H8044" s="38">
        <v>41974</v>
      </c>
      <c r="I8044" s="39" t="s">
        <v>168</v>
      </c>
      <c r="J8044" s="74">
        <f>計算過程!D8041</f>
        <v>2.684519790399019E-3</v>
      </c>
      <c r="K8044" s="74">
        <f>計算過程!I8041</f>
        <v>0</v>
      </c>
      <c r="L8044" s="74">
        <f>計算過程!J8041</f>
        <v>0</v>
      </c>
      <c r="M8044" s="74">
        <f>計算過程!K8041</f>
        <v>0</v>
      </c>
      <c r="N8044" s="75">
        <f>計算過程!Q8041</f>
        <v>0</v>
      </c>
    </row>
    <row r="8045" spans="8:14">
      <c r="H8045" s="38">
        <v>41974</v>
      </c>
      <c r="I8045" s="39" t="s">
        <v>169</v>
      </c>
      <c r="J8045" s="74">
        <f>計算過程!D8042</f>
        <v>4.3651671484719705E-3</v>
      </c>
      <c r="K8045" s="74">
        <f>計算過程!I8042</f>
        <v>0</v>
      </c>
      <c r="L8045" s="74">
        <f>計算過程!J8042</f>
        <v>0</v>
      </c>
      <c r="M8045" s="74">
        <f>計算過程!K8042</f>
        <v>0</v>
      </c>
      <c r="N8045" s="75">
        <f>計算過程!Q8042</f>
        <v>0</v>
      </c>
    </row>
    <row r="8046" spans="8:14">
      <c r="H8046" s="38">
        <v>41974</v>
      </c>
      <c r="I8046" s="39" t="s">
        <v>170</v>
      </c>
      <c r="J8046" s="74">
        <f>計算過程!D8043</f>
        <v>1.2655708073490941E-2</v>
      </c>
      <c r="K8046" s="74">
        <f>計算過程!I8043</f>
        <v>0</v>
      </c>
      <c r="L8046" s="74">
        <f>計算過程!J8043</f>
        <v>0</v>
      </c>
      <c r="M8046" s="74">
        <f>計算過程!K8043</f>
        <v>0</v>
      </c>
      <c r="N8046" s="75">
        <f>計算過程!Q8043</f>
        <v>0</v>
      </c>
    </row>
    <row r="8047" spans="8:14">
      <c r="H8047" s="38">
        <v>41974</v>
      </c>
      <c r="I8047" s="39" t="s">
        <v>171</v>
      </c>
      <c r="J8047" s="74">
        <f>計算過程!D8044</f>
        <v>8.6508216065576873E-3</v>
      </c>
      <c r="K8047" s="74">
        <f>計算過程!I8044</f>
        <v>0</v>
      </c>
      <c r="L8047" s="74">
        <f>計算過程!J8044</f>
        <v>0</v>
      </c>
      <c r="M8047" s="74">
        <f>計算過程!K8044</f>
        <v>0</v>
      </c>
      <c r="N8047" s="75">
        <f>計算過程!Q8044</f>
        <v>0</v>
      </c>
    </row>
    <row r="8048" spans="8:14">
      <c r="H8048" s="38">
        <v>41974</v>
      </c>
      <c r="I8048" s="39" t="s">
        <v>172</v>
      </c>
      <c r="J8048" s="74">
        <f>計算過程!D8045</f>
        <v>2.3450543396279548E-2</v>
      </c>
      <c r="K8048" s="74">
        <f>計算過程!I8045</f>
        <v>0</v>
      </c>
      <c r="L8048" s="74">
        <f>計算過程!J8045</f>
        <v>0</v>
      </c>
      <c r="M8048" s="74">
        <f>計算過程!K8045</f>
        <v>0</v>
      </c>
      <c r="N8048" s="75">
        <f>計算過程!Q8045</f>
        <v>0</v>
      </c>
    </row>
    <row r="8049" spans="8:14">
      <c r="H8049" s="38">
        <v>41975</v>
      </c>
      <c r="I8049" s="39" t="s">
        <v>149</v>
      </c>
      <c r="J8049" s="74">
        <f>計算過程!D8046</f>
        <v>5.0650831977877848E-2</v>
      </c>
      <c r="K8049" s="74">
        <f>計算過程!I8046</f>
        <v>0</v>
      </c>
      <c r="L8049" s="74">
        <f>計算過程!J8046</f>
        <v>0</v>
      </c>
      <c r="M8049" s="74">
        <f>計算過程!K8046</f>
        <v>0</v>
      </c>
      <c r="N8049" s="75">
        <f>計算過程!Q8046</f>
        <v>0</v>
      </c>
    </row>
    <row r="8050" spans="8:14">
      <c r="H8050" s="38">
        <v>41975</v>
      </c>
      <c r="I8050" s="39" t="s">
        <v>150</v>
      </c>
      <c r="J8050" s="74">
        <f>計算過程!D8047</f>
        <v>0.11236747417431825</v>
      </c>
      <c r="K8050" s="74">
        <f>計算過程!I8047</f>
        <v>0</v>
      </c>
      <c r="L8050" s="74">
        <f>計算過程!J8047</f>
        <v>0</v>
      </c>
      <c r="M8050" s="74">
        <f>計算過程!K8047</f>
        <v>0</v>
      </c>
      <c r="N8050" s="75">
        <f>計算過程!Q8047</f>
        <v>0</v>
      </c>
    </row>
    <row r="8051" spans="8:14">
      <c r="H8051" s="38">
        <v>41975</v>
      </c>
      <c r="I8051" s="39" t="s">
        <v>151</v>
      </c>
      <c r="J8051" s="74">
        <f>計算過程!D8048</f>
        <v>0.15414619043731922</v>
      </c>
      <c r="K8051" s="74">
        <f>計算過程!I8048</f>
        <v>0</v>
      </c>
      <c r="L8051" s="74">
        <f>計算過程!J8048</f>
        <v>0</v>
      </c>
      <c r="M8051" s="74">
        <f>計算過程!K8048</f>
        <v>0</v>
      </c>
      <c r="N8051" s="75">
        <f>計算過程!Q8048</f>
        <v>0</v>
      </c>
    </row>
    <row r="8052" spans="8:14">
      <c r="H8052" s="38">
        <v>41975</v>
      </c>
      <c r="I8052" s="39" t="s">
        <v>152</v>
      </c>
      <c r="J8052" s="74">
        <f>計算過程!D8049</f>
        <v>0.20327957866135421</v>
      </c>
      <c r="K8052" s="74">
        <f>計算過程!I8049</f>
        <v>0</v>
      </c>
      <c r="L8052" s="74">
        <f>計算過程!J8049</f>
        <v>0</v>
      </c>
      <c r="M8052" s="74">
        <f>計算過程!K8049</f>
        <v>0</v>
      </c>
      <c r="N8052" s="75">
        <f>計算過程!Q8049</f>
        <v>0</v>
      </c>
    </row>
    <row r="8053" spans="8:14">
      <c r="H8053" s="38">
        <v>41975</v>
      </c>
      <c r="I8053" s="39" t="s">
        <v>153</v>
      </c>
      <c r="J8053" s="74">
        <f>計算過程!D8050</f>
        <v>0.24415632325334116</v>
      </c>
      <c r="K8053" s="74">
        <f>計算過程!I8050</f>
        <v>0</v>
      </c>
      <c r="L8053" s="74">
        <f>計算過程!J8050</f>
        <v>0</v>
      </c>
      <c r="M8053" s="74">
        <f>計算過程!K8050</f>
        <v>0</v>
      </c>
      <c r="N8053" s="75">
        <f>計算過程!Q8050</f>
        <v>0</v>
      </c>
    </row>
    <row r="8054" spans="8:14">
      <c r="H8054" s="38">
        <v>41975</v>
      </c>
      <c r="I8054" s="39" t="s">
        <v>154</v>
      </c>
      <c r="J8054" s="74">
        <f>計算過程!D8051</f>
        <v>0.30036759937664503</v>
      </c>
      <c r="K8054" s="74">
        <f>計算過程!I8051</f>
        <v>0</v>
      </c>
      <c r="L8054" s="74">
        <f>計算過程!J8051</f>
        <v>0</v>
      </c>
      <c r="M8054" s="74">
        <f>計算過程!K8051</f>
        <v>0</v>
      </c>
      <c r="N8054" s="75">
        <f>計算過程!Q8051</f>
        <v>0</v>
      </c>
    </row>
    <row r="8055" spans="8:14">
      <c r="H8055" s="38">
        <v>41975</v>
      </c>
      <c r="I8055" s="39" t="s">
        <v>155</v>
      </c>
      <c r="J8055" s="74">
        <f>計算過程!D8052</f>
        <v>0.36246503473593195</v>
      </c>
      <c r="K8055" s="74">
        <f>計算過程!I8052</f>
        <v>0</v>
      </c>
      <c r="L8055" s="74">
        <f>計算過程!J8052</f>
        <v>0</v>
      </c>
      <c r="M8055" s="74">
        <f>計算過程!K8052</f>
        <v>0</v>
      </c>
      <c r="N8055" s="75">
        <f>計算過程!Q8052</f>
        <v>0</v>
      </c>
    </row>
    <row r="8056" spans="8:14">
      <c r="H8056" s="38">
        <v>41975</v>
      </c>
      <c r="I8056" s="39" t="s">
        <v>156</v>
      </c>
      <c r="J8056" s="74">
        <f>計算過程!D8053</f>
        <v>0.15089576306755184</v>
      </c>
      <c r="K8056" s="74">
        <f>計算過程!I8053</f>
        <v>0</v>
      </c>
      <c r="L8056" s="74">
        <f>計算過程!J8053</f>
        <v>0</v>
      </c>
      <c r="M8056" s="74">
        <f>計算過程!K8053</f>
        <v>0</v>
      </c>
      <c r="N8056" s="75">
        <f>計算過程!Q8053</f>
        <v>0</v>
      </c>
    </row>
    <row r="8057" spans="8:14">
      <c r="H8057" s="38">
        <v>41975</v>
      </c>
      <c r="I8057" s="39" t="s">
        <v>157</v>
      </c>
      <c r="J8057" s="74">
        <f>計算過程!D8054</f>
        <v>1.3788352982866511E-2</v>
      </c>
      <c r="K8057" s="74">
        <f>計算過程!I8054</f>
        <v>0</v>
      </c>
      <c r="L8057" s="74">
        <f>計算過程!J8054</f>
        <v>0</v>
      </c>
      <c r="M8057" s="74">
        <f>計算過程!K8054</f>
        <v>0</v>
      </c>
      <c r="N8057" s="75">
        <f>計算過程!Q8054</f>
        <v>0</v>
      </c>
    </row>
    <row r="8058" spans="8:14">
      <c r="H8058" s="38">
        <v>41975</v>
      </c>
      <c r="I8058" s="39" t="s">
        <v>158</v>
      </c>
      <c r="J8058" s="74">
        <f>計算過程!D8055</f>
        <v>5.2533992479229016E-4</v>
      </c>
      <c r="K8058" s="74">
        <f>計算過程!I8055</f>
        <v>0</v>
      </c>
      <c r="L8058" s="74">
        <f>計算過程!J8055</f>
        <v>0</v>
      </c>
      <c r="M8058" s="74">
        <f>計算過程!K8055</f>
        <v>0</v>
      </c>
      <c r="N8058" s="75">
        <f>計算過程!Q8055</f>
        <v>0</v>
      </c>
    </row>
    <row r="8059" spans="8:14">
      <c r="H8059" s="38">
        <v>41975</v>
      </c>
      <c r="I8059" s="39" t="s">
        <v>159</v>
      </c>
      <c r="J8059" s="74">
        <f>計算過程!D8056</f>
        <v>0</v>
      </c>
      <c r="K8059" s="74">
        <f>計算過程!I8056</f>
        <v>0</v>
      </c>
      <c r="L8059" s="74">
        <f>計算過程!J8056</f>
        <v>0</v>
      </c>
      <c r="M8059" s="74">
        <f>計算過程!K8056</f>
        <v>0</v>
      </c>
      <c r="N8059" s="75">
        <f>計算過程!Q8056</f>
        <v>0</v>
      </c>
    </row>
    <row r="8060" spans="8:14">
      <c r="H8060" s="38">
        <v>41975</v>
      </c>
      <c r="I8060" s="39" t="s">
        <v>160</v>
      </c>
      <c r="J8060" s="74">
        <f>計算過程!D8057</f>
        <v>0</v>
      </c>
      <c r="K8060" s="74">
        <f>計算過程!I8057</f>
        <v>0</v>
      </c>
      <c r="L8060" s="74">
        <f>計算過程!J8057</f>
        <v>0</v>
      </c>
      <c r="M8060" s="74">
        <f>計算過程!K8057</f>
        <v>0</v>
      </c>
      <c r="N8060" s="75">
        <f>計算過程!Q8057</f>
        <v>0</v>
      </c>
    </row>
    <row r="8061" spans="8:14">
      <c r="H8061" s="38">
        <v>41975</v>
      </c>
      <c r="I8061" s="39" t="s">
        <v>161</v>
      </c>
      <c r="J8061" s="74">
        <f>計算過程!D8058</f>
        <v>0</v>
      </c>
      <c r="K8061" s="74">
        <f>計算過程!I8058</f>
        <v>0</v>
      </c>
      <c r="L8061" s="74">
        <f>計算過程!J8058</f>
        <v>0</v>
      </c>
      <c r="M8061" s="74">
        <f>計算過程!K8058</f>
        <v>0</v>
      </c>
      <c r="N8061" s="75">
        <f>計算過程!Q8058</f>
        <v>0</v>
      </c>
    </row>
    <row r="8062" spans="8:14">
      <c r="H8062" s="38">
        <v>41975</v>
      </c>
      <c r="I8062" s="39" t="s">
        <v>162</v>
      </c>
      <c r="J8062" s="74">
        <f>計算過程!D8059</f>
        <v>0</v>
      </c>
      <c r="K8062" s="74">
        <f>計算過程!I8059</f>
        <v>0</v>
      </c>
      <c r="L8062" s="74">
        <f>計算過程!J8059</f>
        <v>0</v>
      </c>
      <c r="M8062" s="74">
        <f>計算過程!K8059</f>
        <v>0</v>
      </c>
      <c r="N8062" s="75">
        <f>計算過程!Q8059</f>
        <v>0</v>
      </c>
    </row>
    <row r="8063" spans="8:14">
      <c r="H8063" s="38">
        <v>41975</v>
      </c>
      <c r="I8063" s="39" t="s">
        <v>163</v>
      </c>
      <c r="J8063" s="74">
        <f>計算過程!D8060</f>
        <v>0</v>
      </c>
      <c r="K8063" s="74">
        <f>計算過程!I8060</f>
        <v>0</v>
      </c>
      <c r="L8063" s="74">
        <f>計算過程!J8060</f>
        <v>0</v>
      </c>
      <c r="M8063" s="74">
        <f>計算過程!K8060</f>
        <v>0</v>
      </c>
      <c r="N8063" s="75">
        <f>計算過程!Q8060</f>
        <v>0</v>
      </c>
    </row>
    <row r="8064" spans="8:14">
      <c r="H8064" s="38">
        <v>41975</v>
      </c>
      <c r="I8064" s="39" t="s">
        <v>164</v>
      </c>
      <c r="J8064" s="74">
        <f>計算過程!D8061</f>
        <v>0</v>
      </c>
      <c r="K8064" s="74">
        <f>計算過程!I8061</f>
        <v>0</v>
      </c>
      <c r="L8064" s="74">
        <f>計算過程!J8061</f>
        <v>0</v>
      </c>
      <c r="M8064" s="74">
        <f>計算過程!K8061</f>
        <v>0</v>
      </c>
      <c r="N8064" s="75">
        <f>計算過程!Q8061</f>
        <v>0</v>
      </c>
    </row>
    <row r="8065" spans="8:14">
      <c r="H8065" s="38">
        <v>41975</v>
      </c>
      <c r="I8065" s="39" t="s">
        <v>165</v>
      </c>
      <c r="J8065" s="74">
        <f>計算過程!D8062</f>
        <v>0</v>
      </c>
      <c r="K8065" s="74">
        <f>計算過程!I8062</f>
        <v>0</v>
      </c>
      <c r="L8065" s="74">
        <f>計算過程!J8062</f>
        <v>0</v>
      </c>
      <c r="M8065" s="74">
        <f>計算過程!K8062</f>
        <v>0</v>
      </c>
      <c r="N8065" s="75">
        <f>計算過程!Q8062</f>
        <v>0</v>
      </c>
    </row>
    <row r="8066" spans="8:14">
      <c r="H8066" s="38">
        <v>41975</v>
      </c>
      <c r="I8066" s="39" t="s">
        <v>166</v>
      </c>
      <c r="J8066" s="74">
        <f>計算過程!D8063</f>
        <v>0</v>
      </c>
      <c r="K8066" s="74">
        <f>計算過程!I8063</f>
        <v>0</v>
      </c>
      <c r="L8066" s="74">
        <f>計算過程!J8063</f>
        <v>0</v>
      </c>
      <c r="M8066" s="74">
        <f>計算過程!K8063</f>
        <v>0</v>
      </c>
      <c r="N8066" s="75">
        <f>計算過程!Q8063</f>
        <v>0</v>
      </c>
    </row>
    <row r="8067" spans="8:14">
      <c r="H8067" s="38">
        <v>41975</v>
      </c>
      <c r="I8067" s="39" t="s">
        <v>167</v>
      </c>
      <c r="J8067" s="74">
        <f>計算過程!D8064</f>
        <v>0</v>
      </c>
      <c r="K8067" s="74">
        <f>計算過程!I8064</f>
        <v>0</v>
      </c>
      <c r="L8067" s="74">
        <f>計算過程!J8064</f>
        <v>0</v>
      </c>
      <c r="M8067" s="74">
        <f>計算過程!K8064</f>
        <v>0</v>
      </c>
      <c r="N8067" s="75">
        <f>計算過程!Q8064</f>
        <v>0</v>
      </c>
    </row>
    <row r="8068" spans="8:14">
      <c r="H8068" s="38">
        <v>41975</v>
      </c>
      <c r="I8068" s="39" t="s">
        <v>168</v>
      </c>
      <c r="J8068" s="74">
        <f>計算過程!D8065</f>
        <v>0</v>
      </c>
      <c r="K8068" s="74">
        <f>計算過程!I8065</f>
        <v>0</v>
      </c>
      <c r="L8068" s="74">
        <f>計算過程!J8065</f>
        <v>0</v>
      </c>
      <c r="M8068" s="74">
        <f>計算過程!K8065</f>
        <v>0</v>
      </c>
      <c r="N8068" s="75">
        <f>計算過程!Q8065</f>
        <v>0</v>
      </c>
    </row>
    <row r="8069" spans="8:14">
      <c r="H8069" s="38">
        <v>41975</v>
      </c>
      <c r="I8069" s="39" t="s">
        <v>169</v>
      </c>
      <c r="J8069" s="74">
        <f>計算過程!D8066</f>
        <v>0</v>
      </c>
      <c r="K8069" s="74">
        <f>計算過程!I8066</f>
        <v>0</v>
      </c>
      <c r="L8069" s="74">
        <f>計算過程!J8066</f>
        <v>0</v>
      </c>
      <c r="M8069" s="74">
        <f>計算過程!K8066</f>
        <v>0</v>
      </c>
      <c r="N8069" s="75">
        <f>計算過程!Q8066</f>
        <v>0</v>
      </c>
    </row>
    <row r="8070" spans="8:14">
      <c r="H8070" s="38">
        <v>41975</v>
      </c>
      <c r="I8070" s="39" t="s">
        <v>170</v>
      </c>
      <c r="J8070" s="74">
        <f>計算過程!D8067</f>
        <v>6.1821588616138058E-4</v>
      </c>
      <c r="K8070" s="74">
        <f>計算過程!I8067</f>
        <v>0</v>
      </c>
      <c r="L8070" s="74">
        <f>計算過程!J8067</f>
        <v>0</v>
      </c>
      <c r="M8070" s="74">
        <f>計算過程!K8067</f>
        <v>0</v>
      </c>
      <c r="N8070" s="75">
        <f>計算過程!Q8067</f>
        <v>0</v>
      </c>
    </row>
    <row r="8071" spans="8:14">
      <c r="H8071" s="38">
        <v>41975</v>
      </c>
      <c r="I8071" s="39" t="s">
        <v>171</v>
      </c>
      <c r="J8071" s="74">
        <f>計算過程!D8068</f>
        <v>1.7969397116969364E-3</v>
      </c>
      <c r="K8071" s="74">
        <f>計算過程!I8068</f>
        <v>0</v>
      </c>
      <c r="L8071" s="74">
        <f>計算過程!J8068</f>
        <v>0</v>
      </c>
      <c r="M8071" s="74">
        <f>計算過程!K8068</f>
        <v>0</v>
      </c>
      <c r="N8071" s="75">
        <f>計算過程!Q8068</f>
        <v>0</v>
      </c>
    </row>
    <row r="8072" spans="8:14">
      <c r="H8072" s="38">
        <v>41975</v>
      </c>
      <c r="I8072" s="39" t="s">
        <v>172</v>
      </c>
      <c r="J8072" s="74">
        <f>計算過程!D8069</f>
        <v>7.6707232104003074E-3</v>
      </c>
      <c r="K8072" s="74">
        <f>計算過程!I8069</f>
        <v>0</v>
      </c>
      <c r="L8072" s="74">
        <f>計算過程!J8069</f>
        <v>0</v>
      </c>
      <c r="M8072" s="74">
        <f>計算過程!K8069</f>
        <v>0</v>
      </c>
      <c r="N8072" s="75">
        <f>計算過程!Q8069</f>
        <v>0</v>
      </c>
    </row>
    <row r="8073" spans="8:14">
      <c r="H8073" s="38">
        <v>41976</v>
      </c>
      <c r="I8073" s="39" t="s">
        <v>149</v>
      </c>
      <c r="J8073" s="74">
        <f>計算過程!D8070</f>
        <v>1.4575707216408239E-2</v>
      </c>
      <c r="K8073" s="74">
        <f>計算過程!I8070</f>
        <v>0</v>
      </c>
      <c r="L8073" s="74">
        <f>計算過程!J8070</f>
        <v>0</v>
      </c>
      <c r="M8073" s="74">
        <f>計算過程!K8070</f>
        <v>0</v>
      </c>
      <c r="N8073" s="75">
        <f>計算過程!Q8070</f>
        <v>0</v>
      </c>
    </row>
    <row r="8074" spans="8:14">
      <c r="H8074" s="38">
        <v>41976</v>
      </c>
      <c r="I8074" s="39" t="s">
        <v>150</v>
      </c>
      <c r="J8074" s="74">
        <f>計算過程!D8071</f>
        <v>1.0470253216418944E-2</v>
      </c>
      <c r="K8074" s="74">
        <f>計算過程!I8071</f>
        <v>0</v>
      </c>
      <c r="L8074" s="74">
        <f>計算過程!J8071</f>
        <v>0</v>
      </c>
      <c r="M8074" s="74">
        <f>計算過程!K8071</f>
        <v>0</v>
      </c>
      <c r="N8074" s="75">
        <f>計算過程!Q8071</f>
        <v>0</v>
      </c>
    </row>
    <row r="8075" spans="8:14">
      <c r="H8075" s="38">
        <v>41976</v>
      </c>
      <c r="I8075" s="39" t="s">
        <v>151</v>
      </c>
      <c r="J8075" s="74">
        <f>計算過程!D8072</f>
        <v>5.9276689154593908E-2</v>
      </c>
      <c r="K8075" s="74">
        <f>計算過程!I8072</f>
        <v>0</v>
      </c>
      <c r="L8075" s="74">
        <f>計算過程!J8072</f>
        <v>0</v>
      </c>
      <c r="M8075" s="74">
        <f>計算過程!K8072</f>
        <v>0</v>
      </c>
      <c r="N8075" s="75">
        <f>計算過程!Q8072</f>
        <v>0</v>
      </c>
    </row>
    <row r="8076" spans="8:14">
      <c r="H8076" s="38">
        <v>41976</v>
      </c>
      <c r="I8076" s="39" t="s">
        <v>152</v>
      </c>
      <c r="J8076" s="74">
        <f>計算過程!D8073</f>
        <v>8.3158467545873721E-2</v>
      </c>
      <c r="K8076" s="74">
        <f>計算過程!I8073</f>
        <v>0</v>
      </c>
      <c r="L8076" s="74">
        <f>計算過程!J8073</f>
        <v>0</v>
      </c>
      <c r="M8076" s="74">
        <f>計算過程!K8073</f>
        <v>0</v>
      </c>
      <c r="N8076" s="75">
        <f>計算過程!Q8073</f>
        <v>0</v>
      </c>
    </row>
    <row r="8077" spans="8:14">
      <c r="H8077" s="38">
        <v>41976</v>
      </c>
      <c r="I8077" s="39" t="s">
        <v>153</v>
      </c>
      <c r="J8077" s="74">
        <f>計算過程!D8074</f>
        <v>0.11409949310982077</v>
      </c>
      <c r="K8077" s="74">
        <f>計算過程!I8074</f>
        <v>0</v>
      </c>
      <c r="L8077" s="74">
        <f>計算過程!J8074</f>
        <v>0</v>
      </c>
      <c r="M8077" s="74">
        <f>計算過程!K8074</f>
        <v>0</v>
      </c>
      <c r="N8077" s="75">
        <f>計算過程!Q8074</f>
        <v>0</v>
      </c>
    </row>
    <row r="8078" spans="8:14">
      <c r="H8078" s="38">
        <v>41976</v>
      </c>
      <c r="I8078" s="39" t="s">
        <v>154</v>
      </c>
      <c r="J8078" s="74">
        <f>計算過程!D8075</f>
        <v>0.14788257341390298</v>
      </c>
      <c r="K8078" s="74">
        <f>計算過程!I8075</f>
        <v>0</v>
      </c>
      <c r="L8078" s="74">
        <f>計算過程!J8075</f>
        <v>0</v>
      </c>
      <c r="M8078" s="74">
        <f>計算過程!K8075</f>
        <v>0</v>
      </c>
      <c r="N8078" s="75">
        <f>計算過程!Q8075</f>
        <v>0</v>
      </c>
    </row>
    <row r="8079" spans="8:14">
      <c r="H8079" s="38">
        <v>41976</v>
      </c>
      <c r="I8079" s="39" t="s">
        <v>155</v>
      </c>
      <c r="J8079" s="74">
        <f>計算過程!D8076</f>
        <v>0.11743645922254767</v>
      </c>
      <c r="K8079" s="74">
        <f>計算過程!I8076</f>
        <v>0</v>
      </c>
      <c r="L8079" s="74">
        <f>計算過程!J8076</f>
        <v>0</v>
      </c>
      <c r="M8079" s="74">
        <f>計算過程!K8076</f>
        <v>0</v>
      </c>
      <c r="N8079" s="75">
        <f>計算過程!Q8076</f>
        <v>0</v>
      </c>
    </row>
    <row r="8080" spans="8:14">
      <c r="H8080" s="38">
        <v>41976</v>
      </c>
      <c r="I8080" s="39" t="s">
        <v>156</v>
      </c>
      <c r="J8080" s="74">
        <f>計算過程!D8077</f>
        <v>1.8399045633593413E-2</v>
      </c>
      <c r="K8080" s="74">
        <f>計算過程!I8077</f>
        <v>0</v>
      </c>
      <c r="L8080" s="74">
        <f>計算過程!J8077</f>
        <v>0</v>
      </c>
      <c r="M8080" s="74">
        <f>計算過程!K8077</f>
        <v>0</v>
      </c>
      <c r="N8080" s="75">
        <f>計算過程!Q8077</f>
        <v>0</v>
      </c>
    </row>
    <row r="8081" spans="8:14">
      <c r="H8081" s="38">
        <v>41976</v>
      </c>
      <c r="I8081" s="39" t="s">
        <v>157</v>
      </c>
      <c r="J8081" s="74">
        <f>計算過程!D8078</f>
        <v>4.5888741609303998E-3</v>
      </c>
      <c r="K8081" s="74">
        <f>計算過程!I8078</f>
        <v>0</v>
      </c>
      <c r="L8081" s="74">
        <f>計算過程!J8078</f>
        <v>0</v>
      </c>
      <c r="M8081" s="74">
        <f>計算過程!K8078</f>
        <v>0</v>
      </c>
      <c r="N8081" s="75">
        <f>計算過程!Q8078</f>
        <v>0</v>
      </c>
    </row>
    <row r="8082" spans="8:14">
      <c r="H8082" s="38">
        <v>41976</v>
      </c>
      <c r="I8082" s="39" t="s">
        <v>158</v>
      </c>
      <c r="J8082" s="74">
        <f>計算過程!D8079</f>
        <v>2.0935672230209428E-4</v>
      </c>
      <c r="K8082" s="74">
        <f>計算過程!I8079</f>
        <v>0</v>
      </c>
      <c r="L8082" s="74">
        <f>計算過程!J8079</f>
        <v>0</v>
      </c>
      <c r="M8082" s="74">
        <f>計算過程!K8079</f>
        <v>0</v>
      </c>
      <c r="N8082" s="75">
        <f>計算過程!Q8079</f>
        <v>0</v>
      </c>
    </row>
    <row r="8083" spans="8:14">
      <c r="H8083" s="38">
        <v>41976</v>
      </c>
      <c r="I8083" s="39" t="s">
        <v>159</v>
      </c>
      <c r="J8083" s="74">
        <f>計算過程!D8080</f>
        <v>0</v>
      </c>
      <c r="K8083" s="74">
        <f>計算過程!I8080</f>
        <v>0</v>
      </c>
      <c r="L8083" s="74">
        <f>計算過程!J8080</f>
        <v>0</v>
      </c>
      <c r="M8083" s="74">
        <f>計算過程!K8080</f>
        <v>0</v>
      </c>
      <c r="N8083" s="75">
        <f>計算過程!Q8080</f>
        <v>0</v>
      </c>
    </row>
    <row r="8084" spans="8:14">
      <c r="H8084" s="38">
        <v>41976</v>
      </c>
      <c r="I8084" s="39" t="s">
        <v>160</v>
      </c>
      <c r="J8084" s="74">
        <f>計算過程!D8081</f>
        <v>0</v>
      </c>
      <c r="K8084" s="74">
        <f>計算過程!I8081</f>
        <v>0</v>
      </c>
      <c r="L8084" s="74">
        <f>計算過程!J8081</f>
        <v>0</v>
      </c>
      <c r="M8084" s="74">
        <f>計算過程!K8081</f>
        <v>0</v>
      </c>
      <c r="N8084" s="75">
        <f>計算過程!Q8081</f>
        <v>0</v>
      </c>
    </row>
    <row r="8085" spans="8:14">
      <c r="H8085" s="38">
        <v>41976</v>
      </c>
      <c r="I8085" s="39" t="s">
        <v>161</v>
      </c>
      <c r="J8085" s="74">
        <f>計算過程!D8082</f>
        <v>0</v>
      </c>
      <c r="K8085" s="74">
        <f>計算過程!I8082</f>
        <v>0</v>
      </c>
      <c r="L8085" s="74">
        <f>計算過程!J8082</f>
        <v>0</v>
      </c>
      <c r="M8085" s="74">
        <f>計算過程!K8082</f>
        <v>0</v>
      </c>
      <c r="N8085" s="75">
        <f>計算過程!Q8082</f>
        <v>0</v>
      </c>
    </row>
    <row r="8086" spans="8:14">
      <c r="H8086" s="38">
        <v>41976</v>
      </c>
      <c r="I8086" s="39" t="s">
        <v>162</v>
      </c>
      <c r="J8086" s="74">
        <f>計算過程!D8083</f>
        <v>0</v>
      </c>
      <c r="K8086" s="74">
        <f>計算過程!I8083</f>
        <v>0</v>
      </c>
      <c r="L8086" s="74">
        <f>計算過程!J8083</f>
        <v>0</v>
      </c>
      <c r="M8086" s="74">
        <f>計算過程!K8083</f>
        <v>0</v>
      </c>
      <c r="N8086" s="75">
        <f>計算過程!Q8083</f>
        <v>0</v>
      </c>
    </row>
    <row r="8087" spans="8:14">
      <c r="H8087" s="38">
        <v>41976</v>
      </c>
      <c r="I8087" s="39" t="s">
        <v>163</v>
      </c>
      <c r="J8087" s="74">
        <f>計算過程!D8084</f>
        <v>0</v>
      </c>
      <c r="K8087" s="74">
        <f>計算過程!I8084</f>
        <v>0</v>
      </c>
      <c r="L8087" s="74">
        <f>計算過程!J8084</f>
        <v>0</v>
      </c>
      <c r="M8087" s="74">
        <f>計算過程!K8084</f>
        <v>0</v>
      </c>
      <c r="N8087" s="75">
        <f>計算過程!Q8084</f>
        <v>0</v>
      </c>
    </row>
    <row r="8088" spans="8:14">
      <c r="H8088" s="38">
        <v>41976</v>
      </c>
      <c r="I8088" s="39" t="s">
        <v>164</v>
      </c>
      <c r="J8088" s="74">
        <f>計算過程!D8085</f>
        <v>0</v>
      </c>
      <c r="K8088" s="74">
        <f>計算過程!I8085</f>
        <v>0</v>
      </c>
      <c r="L8088" s="74">
        <f>計算過程!J8085</f>
        <v>0</v>
      </c>
      <c r="M8088" s="74">
        <f>計算過程!K8085</f>
        <v>0</v>
      </c>
      <c r="N8088" s="75">
        <f>計算過程!Q8085</f>
        <v>0</v>
      </c>
    </row>
    <row r="8089" spans="8:14">
      <c r="H8089" s="38">
        <v>41976</v>
      </c>
      <c r="I8089" s="39" t="s">
        <v>165</v>
      </c>
      <c r="J8089" s="74">
        <f>計算過程!D8086</f>
        <v>0</v>
      </c>
      <c r="K8089" s="74">
        <f>計算過程!I8086</f>
        <v>0</v>
      </c>
      <c r="L8089" s="74">
        <f>計算過程!J8086</f>
        <v>0</v>
      </c>
      <c r="M8089" s="74">
        <f>計算過程!K8086</f>
        <v>0</v>
      </c>
      <c r="N8089" s="75">
        <f>計算過程!Q8086</f>
        <v>0</v>
      </c>
    </row>
    <row r="8090" spans="8:14">
      <c r="H8090" s="38">
        <v>41976</v>
      </c>
      <c r="I8090" s="39" t="s">
        <v>166</v>
      </c>
      <c r="J8090" s="74">
        <f>計算過程!D8087</f>
        <v>0</v>
      </c>
      <c r="K8090" s="74">
        <f>計算過程!I8087</f>
        <v>0</v>
      </c>
      <c r="L8090" s="74">
        <f>計算過程!J8087</f>
        <v>0</v>
      </c>
      <c r="M8090" s="74">
        <f>計算過程!K8087</f>
        <v>0</v>
      </c>
      <c r="N8090" s="75">
        <f>計算過程!Q8087</f>
        <v>0</v>
      </c>
    </row>
    <row r="8091" spans="8:14">
      <c r="H8091" s="38">
        <v>41976</v>
      </c>
      <c r="I8091" s="39" t="s">
        <v>167</v>
      </c>
      <c r="J8091" s="74">
        <f>計算過程!D8088</f>
        <v>0</v>
      </c>
      <c r="K8091" s="74">
        <f>計算過程!I8088</f>
        <v>0</v>
      </c>
      <c r="L8091" s="74">
        <f>計算過程!J8088</f>
        <v>0</v>
      </c>
      <c r="M8091" s="74">
        <f>計算過程!K8088</f>
        <v>0</v>
      </c>
      <c r="N8091" s="75">
        <f>計算過程!Q8088</f>
        <v>0</v>
      </c>
    </row>
    <row r="8092" spans="8:14">
      <c r="H8092" s="38">
        <v>41976</v>
      </c>
      <c r="I8092" s="39" t="s">
        <v>168</v>
      </c>
      <c r="J8092" s="74">
        <f>計算過程!D8089</f>
        <v>1.428509209537866E-4</v>
      </c>
      <c r="K8092" s="74">
        <f>計算過程!I8089</f>
        <v>0</v>
      </c>
      <c r="L8092" s="74">
        <f>計算過程!J8089</f>
        <v>0</v>
      </c>
      <c r="M8092" s="74">
        <f>計算過程!K8089</f>
        <v>0</v>
      </c>
      <c r="N8092" s="75">
        <f>計算過程!Q8089</f>
        <v>0</v>
      </c>
    </row>
    <row r="8093" spans="8:14">
      <c r="H8093" s="38">
        <v>41976</v>
      </c>
      <c r="I8093" s="39" t="s">
        <v>169</v>
      </c>
      <c r="J8093" s="74">
        <f>計算過程!D8090</f>
        <v>1.9773840372725028E-3</v>
      </c>
      <c r="K8093" s="74">
        <f>計算過程!I8090</f>
        <v>0</v>
      </c>
      <c r="L8093" s="74">
        <f>計算過程!J8090</f>
        <v>0</v>
      </c>
      <c r="M8093" s="74">
        <f>計算過程!K8090</f>
        <v>0</v>
      </c>
      <c r="N8093" s="75">
        <f>計算過程!Q8090</f>
        <v>0</v>
      </c>
    </row>
    <row r="8094" spans="8:14">
      <c r="H8094" s="38">
        <v>41976</v>
      </c>
      <c r="I8094" s="39" t="s">
        <v>170</v>
      </c>
      <c r="J8094" s="74">
        <f>計算過程!D8091</f>
        <v>5.8836417190505641E-3</v>
      </c>
      <c r="K8094" s="74">
        <f>計算過程!I8091</f>
        <v>0</v>
      </c>
      <c r="L8094" s="74">
        <f>計算過程!J8091</f>
        <v>0</v>
      </c>
      <c r="M8094" s="74">
        <f>計算過程!K8091</f>
        <v>0</v>
      </c>
      <c r="N8094" s="75">
        <f>計算過程!Q8091</f>
        <v>0</v>
      </c>
    </row>
    <row r="8095" spans="8:14">
      <c r="H8095" s="38">
        <v>41976</v>
      </c>
      <c r="I8095" s="39" t="s">
        <v>171</v>
      </c>
      <c r="J8095" s="74">
        <f>計算過程!D8092</f>
        <v>2.8802322909338787E-2</v>
      </c>
      <c r="K8095" s="74">
        <f>計算過程!I8092</f>
        <v>0</v>
      </c>
      <c r="L8095" s="74">
        <f>計算過程!J8092</f>
        <v>0</v>
      </c>
      <c r="M8095" s="74">
        <f>計算過程!K8092</f>
        <v>0</v>
      </c>
      <c r="N8095" s="75">
        <f>計算過程!Q8092</f>
        <v>0</v>
      </c>
    </row>
    <row r="8096" spans="8:14">
      <c r="H8096" s="38">
        <v>41976</v>
      </c>
      <c r="I8096" s="39" t="s">
        <v>172</v>
      </c>
      <c r="J8096" s="74">
        <f>計算過程!D8093</f>
        <v>0.21123721507380896</v>
      </c>
      <c r="K8096" s="74">
        <f>計算過程!I8093</f>
        <v>0</v>
      </c>
      <c r="L8096" s="74">
        <f>計算過程!J8093</f>
        <v>0</v>
      </c>
      <c r="M8096" s="74">
        <f>計算過程!K8093</f>
        <v>0</v>
      </c>
      <c r="N8096" s="75">
        <f>計算過程!Q8093</f>
        <v>0</v>
      </c>
    </row>
    <row r="8097" spans="8:14">
      <c r="H8097" s="38">
        <v>41977</v>
      </c>
      <c r="I8097" s="39" t="s">
        <v>149</v>
      </c>
      <c r="J8097" s="74">
        <f>計算過程!D8094</f>
        <v>0.41184537150795797</v>
      </c>
      <c r="K8097" s="74">
        <f>計算過程!I8094</f>
        <v>0</v>
      </c>
      <c r="L8097" s="74">
        <f>計算過程!J8094</f>
        <v>0</v>
      </c>
      <c r="M8097" s="74">
        <f>計算過程!K8094</f>
        <v>0</v>
      </c>
      <c r="N8097" s="75">
        <f>計算過程!Q8094</f>
        <v>0</v>
      </c>
    </row>
    <row r="8098" spans="8:14">
      <c r="H8098" s="38">
        <v>41977</v>
      </c>
      <c r="I8098" s="39" t="s">
        <v>150</v>
      </c>
      <c r="J8098" s="74">
        <f>計算過程!D8095</f>
        <v>0.57507770636249789</v>
      </c>
      <c r="K8098" s="74">
        <f>計算過程!I8095</f>
        <v>0</v>
      </c>
      <c r="L8098" s="74">
        <f>計算過程!J8095</f>
        <v>0</v>
      </c>
      <c r="M8098" s="74">
        <f>計算過程!K8095</f>
        <v>0</v>
      </c>
      <c r="N8098" s="75">
        <f>計算過程!Q8095</f>
        <v>0</v>
      </c>
    </row>
    <row r="8099" spans="8:14">
      <c r="H8099" s="38">
        <v>41977</v>
      </c>
      <c r="I8099" s="39" t="s">
        <v>151</v>
      </c>
      <c r="J8099" s="74">
        <f>計算過程!D8096</f>
        <v>0.71799289836286007</v>
      </c>
      <c r="K8099" s="74">
        <f>計算過程!I8096</f>
        <v>0</v>
      </c>
      <c r="L8099" s="74">
        <f>計算過程!J8096</f>
        <v>0</v>
      </c>
      <c r="M8099" s="74">
        <f>計算過程!K8096</f>
        <v>0</v>
      </c>
      <c r="N8099" s="75">
        <f>計算過程!Q8096</f>
        <v>0</v>
      </c>
    </row>
    <row r="8100" spans="8:14">
      <c r="H8100" s="38">
        <v>41977</v>
      </c>
      <c r="I8100" s="39" t="s">
        <v>152</v>
      </c>
      <c r="J8100" s="74">
        <f>計算過程!D8097</f>
        <v>0.78204930053497623</v>
      </c>
      <c r="K8100" s="74">
        <f>計算過程!I8097</f>
        <v>0</v>
      </c>
      <c r="L8100" s="74">
        <f>計算過程!J8097</f>
        <v>0</v>
      </c>
      <c r="M8100" s="74">
        <f>計算過程!K8097</f>
        <v>0</v>
      </c>
      <c r="N8100" s="75">
        <f>計算過程!Q8097</f>
        <v>0</v>
      </c>
    </row>
    <row r="8101" spans="8:14">
      <c r="H8101" s="38">
        <v>41977</v>
      </c>
      <c r="I8101" s="39" t="s">
        <v>153</v>
      </c>
      <c r="J8101" s="74">
        <f>計算過程!D8098</f>
        <v>0.85961571267067538</v>
      </c>
      <c r="K8101" s="74">
        <f>計算過程!I8098</f>
        <v>0</v>
      </c>
      <c r="L8101" s="74">
        <f>計算過程!J8098</f>
        <v>0</v>
      </c>
      <c r="M8101" s="74">
        <f>計算過程!K8098</f>
        <v>0</v>
      </c>
      <c r="N8101" s="75">
        <f>計算過程!Q8098</f>
        <v>0</v>
      </c>
    </row>
    <row r="8102" spans="8:14">
      <c r="H8102" s="38">
        <v>41977</v>
      </c>
      <c r="I8102" s="39" t="s">
        <v>154</v>
      </c>
      <c r="J8102" s="74">
        <f>計算過程!D8099</f>
        <v>1.0062911754278954</v>
      </c>
      <c r="K8102" s="74">
        <f>計算過程!I8099</f>
        <v>0</v>
      </c>
      <c r="L8102" s="74">
        <f>計算過程!J8099</f>
        <v>0</v>
      </c>
      <c r="M8102" s="74">
        <f>計算過程!K8099</f>
        <v>0</v>
      </c>
      <c r="N8102" s="75">
        <f>計算過程!Q8099</f>
        <v>0</v>
      </c>
    </row>
    <row r="8103" spans="8:14">
      <c r="H8103" s="38">
        <v>41977</v>
      </c>
      <c r="I8103" s="39" t="s">
        <v>155</v>
      </c>
      <c r="J8103" s="74">
        <f>計算過程!D8100</f>
        <v>0.88640897466467972</v>
      </c>
      <c r="K8103" s="74">
        <f>計算過程!I8100</f>
        <v>0</v>
      </c>
      <c r="L8103" s="74">
        <f>計算過程!J8100</f>
        <v>0</v>
      </c>
      <c r="M8103" s="74">
        <f>計算過程!K8100</f>
        <v>0</v>
      </c>
      <c r="N8103" s="75">
        <f>計算過程!Q8100</f>
        <v>0</v>
      </c>
    </row>
    <row r="8104" spans="8:14">
      <c r="H8104" s="38">
        <v>41977</v>
      </c>
      <c r="I8104" s="39" t="s">
        <v>156</v>
      </c>
      <c r="J8104" s="74">
        <f>計算過程!D8101</f>
        <v>0.76193888634818507</v>
      </c>
      <c r="K8104" s="74">
        <f>計算過程!I8101</f>
        <v>0</v>
      </c>
      <c r="L8104" s="74">
        <f>計算過程!J8101</f>
        <v>0</v>
      </c>
      <c r="M8104" s="74">
        <f>計算過程!K8101</f>
        <v>0</v>
      </c>
      <c r="N8104" s="75">
        <f>計算過程!Q8101</f>
        <v>0</v>
      </c>
    </row>
    <row r="8105" spans="8:14">
      <c r="H8105" s="38">
        <v>41977</v>
      </c>
      <c r="I8105" s="39" t="s">
        <v>157</v>
      </c>
      <c r="J8105" s="74">
        <f>計算過程!D8102</f>
        <v>0.12238487606333893</v>
      </c>
      <c r="K8105" s="74">
        <f>計算過程!I8102</f>
        <v>0</v>
      </c>
      <c r="L8105" s="74">
        <f>計算過程!J8102</f>
        <v>0</v>
      </c>
      <c r="M8105" s="74">
        <f>計算過程!K8102</f>
        <v>0</v>
      </c>
      <c r="N8105" s="75">
        <f>計算過程!Q8102</f>
        <v>0</v>
      </c>
    </row>
    <row r="8106" spans="8:14">
      <c r="H8106" s="38">
        <v>41977</v>
      </c>
      <c r="I8106" s="39" t="s">
        <v>158</v>
      </c>
      <c r="J8106" s="74">
        <f>計算過程!D8103</f>
        <v>5.6694990472587886E-2</v>
      </c>
      <c r="K8106" s="74">
        <f>計算過程!I8103</f>
        <v>0</v>
      </c>
      <c r="L8106" s="74">
        <f>計算過程!J8103</f>
        <v>0</v>
      </c>
      <c r="M8106" s="74">
        <f>計算過程!K8103</f>
        <v>0</v>
      </c>
      <c r="N8106" s="75">
        <f>計算過程!Q8103</f>
        <v>0</v>
      </c>
    </row>
    <row r="8107" spans="8:14">
      <c r="H8107" s="38">
        <v>41977</v>
      </c>
      <c r="I8107" s="39" t="s">
        <v>159</v>
      </c>
      <c r="J8107" s="74">
        <f>計算過程!D8104</f>
        <v>2.0697177634748702E-2</v>
      </c>
      <c r="K8107" s="74">
        <f>計算過程!I8104</f>
        <v>0</v>
      </c>
      <c r="L8107" s="74">
        <f>計算過程!J8104</f>
        <v>0</v>
      </c>
      <c r="M8107" s="74">
        <f>計算過程!K8104</f>
        <v>0</v>
      </c>
      <c r="N8107" s="75">
        <f>計算過程!Q8104</f>
        <v>0</v>
      </c>
    </row>
    <row r="8108" spans="8:14">
      <c r="H8108" s="38">
        <v>41977</v>
      </c>
      <c r="I8108" s="39" t="s">
        <v>160</v>
      </c>
      <c r="J8108" s="74">
        <f>計算過程!D8105</f>
        <v>6.1330495893904763E-3</v>
      </c>
      <c r="K8108" s="74">
        <f>計算過程!I8105</f>
        <v>0</v>
      </c>
      <c r="L8108" s="74">
        <f>計算過程!J8105</f>
        <v>0</v>
      </c>
      <c r="M8108" s="74">
        <f>計算過程!K8105</f>
        <v>0</v>
      </c>
      <c r="N8108" s="75">
        <f>計算過程!Q8105</f>
        <v>0</v>
      </c>
    </row>
    <row r="8109" spans="8:14">
      <c r="H8109" s="38">
        <v>41977</v>
      </c>
      <c r="I8109" s="39" t="s">
        <v>161</v>
      </c>
      <c r="J8109" s="74">
        <f>計算過程!D8106</f>
        <v>2.4610178939766182E-3</v>
      </c>
      <c r="K8109" s="74">
        <f>計算過程!I8106</f>
        <v>0</v>
      </c>
      <c r="L8109" s="74">
        <f>計算過程!J8106</f>
        <v>0</v>
      </c>
      <c r="M8109" s="74">
        <f>計算過程!K8106</f>
        <v>0</v>
      </c>
      <c r="N8109" s="75">
        <f>計算過程!Q8106</f>
        <v>0</v>
      </c>
    </row>
    <row r="8110" spans="8:14">
      <c r="H8110" s="38">
        <v>41977</v>
      </c>
      <c r="I8110" s="39" t="s">
        <v>162</v>
      </c>
      <c r="J8110" s="74">
        <f>計算過程!D8107</f>
        <v>2.1445264548628131E-3</v>
      </c>
      <c r="K8110" s="74">
        <f>計算過程!I8107</f>
        <v>0</v>
      </c>
      <c r="L8110" s="74">
        <f>計算過程!J8107</f>
        <v>0</v>
      </c>
      <c r="M8110" s="74">
        <f>計算過程!K8107</f>
        <v>0</v>
      </c>
      <c r="N8110" s="75">
        <f>計算過程!Q8107</f>
        <v>0</v>
      </c>
    </row>
    <row r="8111" spans="8:14">
      <c r="H8111" s="38">
        <v>41977</v>
      </c>
      <c r="I8111" s="39" t="s">
        <v>163</v>
      </c>
      <c r="J8111" s="74">
        <f>計算過程!D8108</f>
        <v>3.414316165770045E-3</v>
      </c>
      <c r="K8111" s="74">
        <f>計算過程!I8108</f>
        <v>0</v>
      </c>
      <c r="L8111" s="74">
        <f>計算過程!J8108</f>
        <v>0</v>
      </c>
      <c r="M8111" s="74">
        <f>計算過程!K8108</f>
        <v>0</v>
      </c>
      <c r="N8111" s="75">
        <f>計算過程!Q8108</f>
        <v>0</v>
      </c>
    </row>
    <row r="8112" spans="8:14">
      <c r="H8112" s="38">
        <v>41977</v>
      </c>
      <c r="I8112" s="39" t="s">
        <v>164</v>
      </c>
      <c r="J8112" s="74">
        <f>計算過程!D8109</f>
        <v>8.2501538276566651E-3</v>
      </c>
      <c r="K8112" s="74">
        <f>計算過程!I8109</f>
        <v>0</v>
      </c>
      <c r="L8112" s="74">
        <f>計算過程!J8109</f>
        <v>0</v>
      </c>
      <c r="M8112" s="74">
        <f>計算過程!K8109</f>
        <v>0</v>
      </c>
      <c r="N8112" s="75">
        <f>計算過程!Q8109</f>
        <v>0</v>
      </c>
    </row>
    <row r="8113" spans="8:14">
      <c r="H8113" s="38">
        <v>41977</v>
      </c>
      <c r="I8113" s="39" t="s">
        <v>165</v>
      </c>
      <c r="J8113" s="74">
        <f>計算過程!D8110</f>
        <v>2.2600527350870505E-2</v>
      </c>
      <c r="K8113" s="74">
        <f>計算過程!I8110</f>
        <v>0</v>
      </c>
      <c r="L8113" s="74">
        <f>計算過程!J8110</f>
        <v>0</v>
      </c>
      <c r="M8113" s="74">
        <f>計算過程!K8110</f>
        <v>0</v>
      </c>
      <c r="N8113" s="75">
        <f>計算過程!Q8110</f>
        <v>0</v>
      </c>
    </row>
    <row r="8114" spans="8:14">
      <c r="H8114" s="38">
        <v>41977</v>
      </c>
      <c r="I8114" s="39" t="s">
        <v>166</v>
      </c>
      <c r="J8114" s="74">
        <f>計算過程!D8111</f>
        <v>4.0846672349580671E-2</v>
      </c>
      <c r="K8114" s="74">
        <f>計算過程!I8111</f>
        <v>0</v>
      </c>
      <c r="L8114" s="74">
        <f>計算過程!J8111</f>
        <v>0</v>
      </c>
      <c r="M8114" s="74">
        <f>計算過程!K8111</f>
        <v>0</v>
      </c>
      <c r="N8114" s="75">
        <f>計算過程!Q8111</f>
        <v>0</v>
      </c>
    </row>
    <row r="8115" spans="8:14">
      <c r="H8115" s="38">
        <v>41977</v>
      </c>
      <c r="I8115" s="39" t="s">
        <v>167</v>
      </c>
      <c r="J8115" s="74">
        <f>計算過程!D8112</f>
        <v>5.2328227651170199E-2</v>
      </c>
      <c r="K8115" s="74">
        <f>計算過程!I8112</f>
        <v>0</v>
      </c>
      <c r="L8115" s="74">
        <f>計算過程!J8112</f>
        <v>0</v>
      </c>
      <c r="M8115" s="74">
        <f>計算過程!K8112</f>
        <v>0</v>
      </c>
      <c r="N8115" s="75">
        <f>計算過程!Q8112</f>
        <v>0</v>
      </c>
    </row>
    <row r="8116" spans="8:14">
      <c r="H8116" s="38">
        <v>41977</v>
      </c>
      <c r="I8116" s="39" t="s">
        <v>168</v>
      </c>
      <c r="J8116" s="74">
        <f>計算過程!D8113</f>
        <v>5.9576468186524248E-2</v>
      </c>
      <c r="K8116" s="74">
        <f>計算過程!I8113</f>
        <v>0</v>
      </c>
      <c r="L8116" s="74">
        <f>計算過程!J8113</f>
        <v>0</v>
      </c>
      <c r="M8116" s="74">
        <f>計算過程!K8113</f>
        <v>0</v>
      </c>
      <c r="N8116" s="75">
        <f>計算過程!Q8113</f>
        <v>0</v>
      </c>
    </row>
    <row r="8117" spans="8:14">
      <c r="H8117" s="38">
        <v>41977</v>
      </c>
      <c r="I8117" s="39" t="s">
        <v>169</v>
      </c>
      <c r="J8117" s="74">
        <f>計算過程!D8114</f>
        <v>0.20418153757638113</v>
      </c>
      <c r="K8117" s="74">
        <f>計算過程!I8114</f>
        <v>0</v>
      </c>
      <c r="L8117" s="74">
        <f>計算過程!J8114</f>
        <v>0</v>
      </c>
      <c r="M8117" s="74">
        <f>計算過程!K8114</f>
        <v>0</v>
      </c>
      <c r="N8117" s="75">
        <f>計算過程!Q8114</f>
        <v>0</v>
      </c>
    </row>
    <row r="8118" spans="8:14">
      <c r="H8118" s="38">
        <v>41977</v>
      </c>
      <c r="I8118" s="39" t="s">
        <v>170</v>
      </c>
      <c r="J8118" s="74">
        <f>計算過程!D8115</f>
        <v>0.55106615087065036</v>
      </c>
      <c r="K8118" s="74">
        <f>計算過程!I8115</f>
        <v>0</v>
      </c>
      <c r="L8118" s="74">
        <f>計算過程!J8115</f>
        <v>0</v>
      </c>
      <c r="M8118" s="74">
        <f>計算過程!K8115</f>
        <v>0</v>
      </c>
      <c r="N8118" s="75">
        <f>計算過程!Q8115</f>
        <v>0</v>
      </c>
    </row>
    <row r="8119" spans="8:14">
      <c r="H8119" s="38">
        <v>41977</v>
      </c>
      <c r="I8119" s="39" t="s">
        <v>171</v>
      </c>
      <c r="J8119" s="74">
        <f>計算過程!D8116</f>
        <v>1.0208349150691389</v>
      </c>
      <c r="K8119" s="74">
        <f>計算過程!I8116</f>
        <v>0</v>
      </c>
      <c r="L8119" s="74">
        <f>計算過程!J8116</f>
        <v>0</v>
      </c>
      <c r="M8119" s="74">
        <f>計算過程!K8116</f>
        <v>0</v>
      </c>
      <c r="N8119" s="75">
        <f>計算過程!Q8116</f>
        <v>0</v>
      </c>
    </row>
    <row r="8120" spans="8:14">
      <c r="H8120" s="38">
        <v>41977</v>
      </c>
      <c r="I8120" s="39" t="s">
        <v>172</v>
      </c>
      <c r="J8120" s="74">
        <f>計算過程!D8117</f>
        <v>1.1265182798166564</v>
      </c>
      <c r="K8120" s="74">
        <f>計算過程!I8117</f>
        <v>0</v>
      </c>
      <c r="L8120" s="74">
        <f>計算過程!J8117</f>
        <v>0</v>
      </c>
      <c r="M8120" s="74">
        <f>計算過程!K8117</f>
        <v>0</v>
      </c>
      <c r="N8120" s="75">
        <f>計算過程!Q8117</f>
        <v>0</v>
      </c>
    </row>
    <row r="8121" spans="8:14">
      <c r="H8121" s="38">
        <v>41978</v>
      </c>
      <c r="I8121" s="39" t="s">
        <v>149</v>
      </c>
      <c r="J8121" s="74">
        <f>計算過程!D8118</f>
        <v>1.3371420859236554</v>
      </c>
      <c r="K8121" s="74">
        <f>計算過程!I8118</f>
        <v>0</v>
      </c>
      <c r="L8121" s="74">
        <f>計算過程!J8118</f>
        <v>0</v>
      </c>
      <c r="M8121" s="74">
        <f>計算過程!K8118</f>
        <v>0</v>
      </c>
      <c r="N8121" s="75">
        <f>計算過程!Q8118</f>
        <v>0</v>
      </c>
    </row>
    <row r="8122" spans="8:14">
      <c r="H8122" s="38">
        <v>41978</v>
      </c>
      <c r="I8122" s="39" t="s">
        <v>150</v>
      </c>
      <c r="J8122" s="74">
        <f>計算過程!D8119</f>
        <v>1.4144559239620538</v>
      </c>
      <c r="K8122" s="74">
        <f>計算過程!I8119</f>
        <v>0</v>
      </c>
      <c r="L8122" s="74">
        <f>計算過程!J8119</f>
        <v>0</v>
      </c>
      <c r="M8122" s="74">
        <f>計算過程!K8119</f>
        <v>0</v>
      </c>
      <c r="N8122" s="75">
        <f>計算過程!Q8119</f>
        <v>0</v>
      </c>
    </row>
    <row r="8123" spans="8:14">
      <c r="H8123" s="38">
        <v>41978</v>
      </c>
      <c r="I8123" s="39" t="s">
        <v>151</v>
      </c>
      <c r="J8123" s="74">
        <f>計算過程!D8120</f>
        <v>1.5099140324504807</v>
      </c>
      <c r="K8123" s="74">
        <f>計算過程!I8120</f>
        <v>0</v>
      </c>
      <c r="L8123" s="74">
        <f>計算過程!J8120</f>
        <v>0</v>
      </c>
      <c r="M8123" s="74">
        <f>計算過程!K8120</f>
        <v>0</v>
      </c>
      <c r="N8123" s="75">
        <f>計算過程!Q8120</f>
        <v>0</v>
      </c>
    </row>
    <row r="8124" spans="8:14">
      <c r="H8124" s="38">
        <v>41978</v>
      </c>
      <c r="I8124" s="39" t="s">
        <v>152</v>
      </c>
      <c r="J8124" s="74">
        <f>計算過程!D8121</f>
        <v>1.5693363272762</v>
      </c>
      <c r="K8124" s="74">
        <f>計算過程!I8121</f>
        <v>0</v>
      </c>
      <c r="L8124" s="74">
        <f>計算過程!J8121</f>
        <v>0</v>
      </c>
      <c r="M8124" s="74">
        <f>計算過程!K8121</f>
        <v>0</v>
      </c>
      <c r="N8124" s="75">
        <f>計算過程!Q8121</f>
        <v>0</v>
      </c>
    </row>
    <row r="8125" spans="8:14">
      <c r="H8125" s="38">
        <v>41978</v>
      </c>
      <c r="I8125" s="39" t="s">
        <v>153</v>
      </c>
      <c r="J8125" s="74">
        <f>計算過程!D8122</f>
        <v>2.0257917616929624</v>
      </c>
      <c r="K8125" s="74">
        <f>計算過程!I8122</f>
        <v>0</v>
      </c>
      <c r="L8125" s="74">
        <f>計算過程!J8122</f>
        <v>0</v>
      </c>
      <c r="M8125" s="74">
        <f>計算過程!K8122</f>
        <v>0</v>
      </c>
      <c r="N8125" s="75">
        <f>計算過程!Q8122</f>
        <v>0</v>
      </c>
    </row>
    <row r="8126" spans="8:14">
      <c r="H8126" s="38">
        <v>41978</v>
      </c>
      <c r="I8126" s="39" t="s">
        <v>154</v>
      </c>
      <c r="J8126" s="74">
        <f>計算過程!D8123</f>
        <v>2.1725979256790593</v>
      </c>
      <c r="K8126" s="74">
        <f>計算過程!I8123</f>
        <v>0</v>
      </c>
      <c r="L8126" s="74">
        <f>計算過程!J8123</f>
        <v>0</v>
      </c>
      <c r="M8126" s="74">
        <f>計算過程!K8123</f>
        <v>0</v>
      </c>
      <c r="N8126" s="75">
        <f>計算過程!Q8123</f>
        <v>0</v>
      </c>
    </row>
    <row r="8127" spans="8:14">
      <c r="H8127" s="38">
        <v>41978</v>
      </c>
      <c r="I8127" s="39" t="s">
        <v>155</v>
      </c>
      <c r="J8127" s="74">
        <f>計算過程!D8124</f>
        <v>1.9578883884927354</v>
      </c>
      <c r="K8127" s="74">
        <f>計算過程!I8124</f>
        <v>0</v>
      </c>
      <c r="L8127" s="74">
        <f>計算過程!J8124</f>
        <v>0</v>
      </c>
      <c r="M8127" s="74">
        <f>計算過程!K8124</f>
        <v>0</v>
      </c>
      <c r="N8127" s="75">
        <f>計算過程!Q8124</f>
        <v>0</v>
      </c>
    </row>
    <row r="8128" spans="8:14">
      <c r="H8128" s="38">
        <v>41978</v>
      </c>
      <c r="I8128" s="39" t="s">
        <v>156</v>
      </c>
      <c r="J8128" s="74">
        <f>計算過程!D8125</f>
        <v>1.5331199660423342</v>
      </c>
      <c r="K8128" s="74">
        <f>計算過程!I8125</f>
        <v>0</v>
      </c>
      <c r="L8128" s="74">
        <f>計算過程!J8125</f>
        <v>0</v>
      </c>
      <c r="M8128" s="74">
        <f>計算過程!K8125</f>
        <v>0</v>
      </c>
      <c r="N8128" s="75">
        <f>計算過程!Q8125</f>
        <v>0</v>
      </c>
    </row>
    <row r="8129" spans="8:14">
      <c r="H8129" s="38">
        <v>41978</v>
      </c>
      <c r="I8129" s="39" t="s">
        <v>157</v>
      </c>
      <c r="J8129" s="74">
        <f>計算過程!D8126</f>
        <v>0.22678655612467766</v>
      </c>
      <c r="K8129" s="74">
        <f>計算過程!I8126</f>
        <v>0</v>
      </c>
      <c r="L8129" s="74">
        <f>計算過程!J8126</f>
        <v>0</v>
      </c>
      <c r="M8129" s="74">
        <f>計算過程!K8126</f>
        <v>0</v>
      </c>
      <c r="N8129" s="75">
        <f>計算過程!Q8126</f>
        <v>0</v>
      </c>
    </row>
    <row r="8130" spans="8:14">
      <c r="H8130" s="38">
        <v>41978</v>
      </c>
      <c r="I8130" s="39" t="s">
        <v>158</v>
      </c>
      <c r="J8130" s="74">
        <f>計算過程!D8127</f>
        <v>9.04742497504884E-2</v>
      </c>
      <c r="K8130" s="74">
        <f>計算過程!I8127</f>
        <v>0</v>
      </c>
      <c r="L8130" s="74">
        <f>計算過程!J8127</f>
        <v>0</v>
      </c>
      <c r="M8130" s="74">
        <f>計算過程!K8127</f>
        <v>0</v>
      </c>
      <c r="N8130" s="75">
        <f>計算過程!Q8127</f>
        <v>0</v>
      </c>
    </row>
    <row r="8131" spans="8:14">
      <c r="H8131" s="38">
        <v>41978</v>
      </c>
      <c r="I8131" s="39" t="s">
        <v>159</v>
      </c>
      <c r="J8131" s="74">
        <f>計算過程!D8128</f>
        <v>4.1611286715445603E-2</v>
      </c>
      <c r="K8131" s="74">
        <f>計算過程!I8128</f>
        <v>0</v>
      </c>
      <c r="L8131" s="74">
        <f>計算過程!J8128</f>
        <v>0</v>
      </c>
      <c r="M8131" s="74">
        <f>計算過程!K8128</f>
        <v>0</v>
      </c>
      <c r="N8131" s="75">
        <f>計算過程!Q8128</f>
        <v>0</v>
      </c>
    </row>
    <row r="8132" spans="8:14">
      <c r="H8132" s="38">
        <v>41978</v>
      </c>
      <c r="I8132" s="39" t="s">
        <v>160</v>
      </c>
      <c r="J8132" s="74">
        <f>計算過程!D8129</f>
        <v>1.2837468191702527E-2</v>
      </c>
      <c r="K8132" s="74">
        <f>計算過程!I8129</f>
        <v>0</v>
      </c>
      <c r="L8132" s="74">
        <f>計算過程!J8129</f>
        <v>0</v>
      </c>
      <c r="M8132" s="74">
        <f>計算過程!K8129</f>
        <v>0</v>
      </c>
      <c r="N8132" s="75">
        <f>計算過程!Q8129</f>
        <v>0</v>
      </c>
    </row>
    <row r="8133" spans="8:14">
      <c r="H8133" s="38">
        <v>41978</v>
      </c>
      <c r="I8133" s="39" t="s">
        <v>161</v>
      </c>
      <c r="J8133" s="74">
        <f>計算過程!D8130</f>
        <v>9.2845540327523967E-3</v>
      </c>
      <c r="K8133" s="74">
        <f>計算過程!I8130</f>
        <v>0</v>
      </c>
      <c r="L8133" s="74">
        <f>計算過程!J8130</f>
        <v>0</v>
      </c>
      <c r="M8133" s="74">
        <f>計算過程!K8130</f>
        <v>0</v>
      </c>
      <c r="N8133" s="75">
        <f>計算過程!Q8130</f>
        <v>0</v>
      </c>
    </row>
    <row r="8134" spans="8:14">
      <c r="H8134" s="38">
        <v>41978</v>
      </c>
      <c r="I8134" s="39" t="s">
        <v>162</v>
      </c>
      <c r="J8134" s="74">
        <f>計算過程!D8131</f>
        <v>4.1912617482285633E-3</v>
      </c>
      <c r="K8134" s="74">
        <f>計算過程!I8131</f>
        <v>0</v>
      </c>
      <c r="L8134" s="74">
        <f>計算過程!J8131</f>
        <v>0</v>
      </c>
      <c r="M8134" s="74">
        <f>計算過程!K8131</f>
        <v>0</v>
      </c>
      <c r="N8134" s="75">
        <f>計算過程!Q8131</f>
        <v>0</v>
      </c>
    </row>
    <row r="8135" spans="8:14">
      <c r="H8135" s="38">
        <v>41978</v>
      </c>
      <c r="I8135" s="39" t="s">
        <v>163</v>
      </c>
      <c r="J8135" s="74">
        <f>計算過程!D8132</f>
        <v>8.7254384590630171E-3</v>
      </c>
      <c r="K8135" s="74">
        <f>計算過程!I8132</f>
        <v>0</v>
      </c>
      <c r="L8135" s="74">
        <f>計算過程!J8132</f>
        <v>0</v>
      </c>
      <c r="M8135" s="74">
        <f>計算過程!K8132</f>
        <v>0</v>
      </c>
      <c r="N8135" s="75">
        <f>計算過程!Q8132</f>
        <v>0</v>
      </c>
    </row>
    <row r="8136" spans="8:14">
      <c r="H8136" s="38">
        <v>41978</v>
      </c>
      <c r="I8136" s="39" t="s">
        <v>164</v>
      </c>
      <c r="J8136" s="74">
        <f>計算過程!D8133</f>
        <v>1.2454832732811271E-2</v>
      </c>
      <c r="K8136" s="74">
        <f>計算過程!I8133</f>
        <v>0</v>
      </c>
      <c r="L8136" s="74">
        <f>計算過程!J8133</f>
        <v>0</v>
      </c>
      <c r="M8136" s="74">
        <f>計算過程!K8133</f>
        <v>0</v>
      </c>
      <c r="N8136" s="75">
        <f>計算過程!Q8133</f>
        <v>0</v>
      </c>
    </row>
    <row r="8137" spans="8:14">
      <c r="H8137" s="38">
        <v>41978</v>
      </c>
      <c r="I8137" s="39" t="s">
        <v>165</v>
      </c>
      <c r="J8137" s="74">
        <f>計算過程!D8134</f>
        <v>1.9796552487183806E-2</v>
      </c>
      <c r="K8137" s="74">
        <f>計算過程!I8134</f>
        <v>0</v>
      </c>
      <c r="L8137" s="74">
        <f>計算過程!J8134</f>
        <v>0</v>
      </c>
      <c r="M8137" s="74">
        <f>計算過程!K8134</f>
        <v>0</v>
      </c>
      <c r="N8137" s="75">
        <f>計算過程!Q8134</f>
        <v>0</v>
      </c>
    </row>
    <row r="8138" spans="8:14">
      <c r="H8138" s="38">
        <v>41978</v>
      </c>
      <c r="I8138" s="39" t="s">
        <v>166</v>
      </c>
      <c r="J8138" s="74">
        <f>計算過程!D8135</f>
        <v>3.378411534486378E-2</v>
      </c>
      <c r="K8138" s="74">
        <f>計算過程!I8135</f>
        <v>0</v>
      </c>
      <c r="L8138" s="74">
        <f>計算過程!J8135</f>
        <v>0</v>
      </c>
      <c r="M8138" s="74">
        <f>計算過程!K8135</f>
        <v>0</v>
      </c>
      <c r="N8138" s="75">
        <f>計算過程!Q8135</f>
        <v>0</v>
      </c>
    </row>
    <row r="8139" spans="8:14">
      <c r="H8139" s="38">
        <v>41978</v>
      </c>
      <c r="I8139" s="39" t="s">
        <v>167</v>
      </c>
      <c r="J8139" s="74">
        <f>計算過程!D8136</f>
        <v>8.9013393352216988E-2</v>
      </c>
      <c r="K8139" s="74">
        <f>計算過程!I8136</f>
        <v>0</v>
      </c>
      <c r="L8139" s="74">
        <f>計算過程!J8136</f>
        <v>0</v>
      </c>
      <c r="M8139" s="74">
        <f>計算過程!K8136</f>
        <v>0</v>
      </c>
      <c r="N8139" s="75">
        <f>計算過程!Q8136</f>
        <v>0</v>
      </c>
    </row>
    <row r="8140" spans="8:14">
      <c r="H8140" s="38">
        <v>41978</v>
      </c>
      <c r="I8140" s="39" t="s">
        <v>168</v>
      </c>
      <c r="J8140" s="74">
        <f>計算過程!D8137</f>
        <v>0.278647883700747</v>
      </c>
      <c r="K8140" s="74">
        <f>計算過程!I8137</f>
        <v>0</v>
      </c>
      <c r="L8140" s="74">
        <f>計算過程!J8137</f>
        <v>0</v>
      </c>
      <c r="M8140" s="74">
        <f>計算過程!K8137</f>
        <v>0</v>
      </c>
      <c r="N8140" s="75">
        <f>計算過程!Q8137</f>
        <v>0</v>
      </c>
    </row>
    <row r="8141" spans="8:14">
      <c r="H8141" s="38">
        <v>41978</v>
      </c>
      <c r="I8141" s="39" t="s">
        <v>169</v>
      </c>
      <c r="J8141" s="74">
        <f>計算過程!D8138</f>
        <v>0.65166689143748546</v>
      </c>
      <c r="K8141" s="74">
        <f>計算過程!I8138</f>
        <v>0</v>
      </c>
      <c r="L8141" s="74">
        <f>計算過程!J8138</f>
        <v>0</v>
      </c>
      <c r="M8141" s="74">
        <f>計算過程!K8138</f>
        <v>0</v>
      </c>
      <c r="N8141" s="75">
        <f>計算過程!Q8138</f>
        <v>0</v>
      </c>
    </row>
    <row r="8142" spans="8:14">
      <c r="H8142" s="38">
        <v>41978</v>
      </c>
      <c r="I8142" s="39" t="s">
        <v>170</v>
      </c>
      <c r="J8142" s="74">
        <f>計算過程!D8139</f>
        <v>0.78099239103733087</v>
      </c>
      <c r="K8142" s="74">
        <f>計算過程!I8139</f>
        <v>0</v>
      </c>
      <c r="L8142" s="74">
        <f>計算過程!J8139</f>
        <v>0</v>
      </c>
      <c r="M8142" s="74">
        <f>計算過程!K8139</f>
        <v>0</v>
      </c>
      <c r="N8142" s="75">
        <f>計算過程!Q8139</f>
        <v>0</v>
      </c>
    </row>
    <row r="8143" spans="8:14">
      <c r="H8143" s="38">
        <v>41978</v>
      </c>
      <c r="I8143" s="39" t="s">
        <v>171</v>
      </c>
      <c r="J8143" s="74">
        <f>計算過程!D8140</f>
        <v>1.1395131838204311</v>
      </c>
      <c r="K8143" s="74">
        <f>計算過程!I8140</f>
        <v>0</v>
      </c>
      <c r="L8143" s="74">
        <f>計算過程!J8140</f>
        <v>0</v>
      </c>
      <c r="M8143" s="74">
        <f>計算過程!K8140</f>
        <v>0</v>
      </c>
      <c r="N8143" s="75">
        <f>計算過程!Q8140</f>
        <v>0</v>
      </c>
    </row>
    <row r="8144" spans="8:14">
      <c r="H8144" s="38">
        <v>41978</v>
      </c>
      <c r="I8144" s="39" t="s">
        <v>172</v>
      </c>
      <c r="J8144" s="74">
        <f>計算過程!D8141</f>
        <v>1.2811934604504016</v>
      </c>
      <c r="K8144" s="74">
        <f>計算過程!I8141</f>
        <v>0</v>
      </c>
      <c r="L8144" s="74">
        <f>計算過程!J8141</f>
        <v>0</v>
      </c>
      <c r="M8144" s="74">
        <f>計算過程!K8141</f>
        <v>0</v>
      </c>
      <c r="N8144" s="75">
        <f>計算過程!Q8141</f>
        <v>0</v>
      </c>
    </row>
    <row r="8145" spans="8:14">
      <c r="H8145" s="38">
        <v>41979</v>
      </c>
      <c r="I8145" s="39" t="s">
        <v>149</v>
      </c>
      <c r="J8145" s="74">
        <f>計算過程!D8142</f>
        <v>1.3881147483591922</v>
      </c>
      <c r="K8145" s="74">
        <f>計算過程!I8142</f>
        <v>0</v>
      </c>
      <c r="L8145" s="74">
        <f>計算過程!J8142</f>
        <v>0</v>
      </c>
      <c r="M8145" s="74">
        <f>計算過程!K8142</f>
        <v>0</v>
      </c>
      <c r="N8145" s="75">
        <f>計算過程!Q8142</f>
        <v>0</v>
      </c>
    </row>
    <row r="8146" spans="8:14">
      <c r="H8146" s="38">
        <v>41979</v>
      </c>
      <c r="I8146" s="39" t="s">
        <v>150</v>
      </c>
      <c r="J8146" s="74">
        <f>計算過程!D8143</f>
        <v>1.4983228620597595</v>
      </c>
      <c r="K8146" s="74">
        <f>計算過程!I8143</f>
        <v>0</v>
      </c>
      <c r="L8146" s="74">
        <f>計算過程!J8143</f>
        <v>0</v>
      </c>
      <c r="M8146" s="74">
        <f>計算過程!K8143</f>
        <v>0</v>
      </c>
      <c r="N8146" s="75">
        <f>計算過程!Q8143</f>
        <v>0</v>
      </c>
    </row>
    <row r="8147" spans="8:14">
      <c r="H8147" s="38">
        <v>41979</v>
      </c>
      <c r="I8147" s="39" t="s">
        <v>151</v>
      </c>
      <c r="J8147" s="74">
        <f>計算過程!D8144</f>
        <v>1.9079488388391241</v>
      </c>
      <c r="K8147" s="74">
        <f>計算過程!I8144</f>
        <v>0</v>
      </c>
      <c r="L8147" s="74">
        <f>計算過程!J8144</f>
        <v>0</v>
      </c>
      <c r="M8147" s="74">
        <f>計算過程!K8144</f>
        <v>0</v>
      </c>
      <c r="N8147" s="75">
        <f>計算過程!Q8144</f>
        <v>0</v>
      </c>
    </row>
    <row r="8148" spans="8:14">
      <c r="H8148" s="38">
        <v>41979</v>
      </c>
      <c r="I8148" s="39" t="s">
        <v>152</v>
      </c>
      <c r="J8148" s="74">
        <f>計算過程!D8145</f>
        <v>1.5859934515542005</v>
      </c>
      <c r="K8148" s="74">
        <f>計算過程!I8145</f>
        <v>0</v>
      </c>
      <c r="L8148" s="74">
        <f>計算過程!J8145</f>
        <v>0</v>
      </c>
      <c r="M8148" s="74">
        <f>計算過程!K8145</f>
        <v>0</v>
      </c>
      <c r="N8148" s="75">
        <f>計算過程!Q8145</f>
        <v>0</v>
      </c>
    </row>
    <row r="8149" spans="8:14">
      <c r="H8149" s="38">
        <v>41979</v>
      </c>
      <c r="I8149" s="39" t="s">
        <v>153</v>
      </c>
      <c r="J8149" s="74">
        <f>計算過程!D8146</f>
        <v>2.0006243941797424</v>
      </c>
      <c r="K8149" s="74">
        <f>計算過程!I8146</f>
        <v>0</v>
      </c>
      <c r="L8149" s="74">
        <f>計算過程!J8146</f>
        <v>0</v>
      </c>
      <c r="M8149" s="74">
        <f>計算過程!K8146</f>
        <v>0</v>
      </c>
      <c r="N8149" s="75">
        <f>計算過程!Q8146</f>
        <v>0</v>
      </c>
    </row>
    <row r="8150" spans="8:14">
      <c r="H8150" s="38">
        <v>41979</v>
      </c>
      <c r="I8150" s="39" t="s">
        <v>154</v>
      </c>
      <c r="J8150" s="74">
        <f>計算過程!D8147</f>
        <v>1.7569949239368137</v>
      </c>
      <c r="K8150" s="74">
        <f>計算過程!I8147</f>
        <v>0</v>
      </c>
      <c r="L8150" s="74">
        <f>計算過程!J8147</f>
        <v>0</v>
      </c>
      <c r="M8150" s="74">
        <f>計算過程!K8147</f>
        <v>0</v>
      </c>
      <c r="N8150" s="75">
        <f>計算過程!Q8147</f>
        <v>0</v>
      </c>
    </row>
    <row r="8151" spans="8:14">
      <c r="H8151" s="38">
        <v>41979</v>
      </c>
      <c r="I8151" s="39" t="s">
        <v>155</v>
      </c>
      <c r="J8151" s="74">
        <f>計算過程!D8148</f>
        <v>1.5864842893117856</v>
      </c>
      <c r="K8151" s="74">
        <f>計算過程!I8148</f>
        <v>0</v>
      </c>
      <c r="L8151" s="74">
        <f>計算過程!J8148</f>
        <v>0</v>
      </c>
      <c r="M8151" s="74">
        <f>計算過程!K8148</f>
        <v>0</v>
      </c>
      <c r="N8151" s="75">
        <f>計算過程!Q8148</f>
        <v>0</v>
      </c>
    </row>
    <row r="8152" spans="8:14">
      <c r="H8152" s="38">
        <v>41979</v>
      </c>
      <c r="I8152" s="39" t="s">
        <v>156</v>
      </c>
      <c r="J8152" s="74">
        <f>計算過程!D8149</f>
        <v>0.6845181221464145</v>
      </c>
      <c r="K8152" s="74">
        <f>計算過程!I8149</f>
        <v>0</v>
      </c>
      <c r="L8152" s="74">
        <f>計算過程!J8149</f>
        <v>0</v>
      </c>
      <c r="M8152" s="74">
        <f>計算過程!K8149</f>
        <v>0</v>
      </c>
      <c r="N8152" s="75">
        <f>計算過程!Q8149</f>
        <v>0</v>
      </c>
    </row>
    <row r="8153" spans="8:14">
      <c r="H8153" s="38">
        <v>41979</v>
      </c>
      <c r="I8153" s="39" t="s">
        <v>157</v>
      </c>
      <c r="J8153" s="74">
        <f>計算過程!D8150</f>
        <v>0.17376735991091358</v>
      </c>
      <c r="K8153" s="74">
        <f>計算過程!I8150</f>
        <v>0</v>
      </c>
      <c r="L8153" s="74">
        <f>計算過程!J8150</f>
        <v>0</v>
      </c>
      <c r="M8153" s="74">
        <f>計算過程!K8150</f>
        <v>0</v>
      </c>
      <c r="N8153" s="75">
        <f>計算過程!Q8150</f>
        <v>0</v>
      </c>
    </row>
    <row r="8154" spans="8:14">
      <c r="H8154" s="38">
        <v>41979</v>
      </c>
      <c r="I8154" s="39" t="s">
        <v>158</v>
      </c>
      <c r="J8154" s="74">
        <f>計算過程!D8151</f>
        <v>8.8866858600493356E-2</v>
      </c>
      <c r="K8154" s="74">
        <f>計算過程!I8151</f>
        <v>0</v>
      </c>
      <c r="L8154" s="74">
        <f>計算過程!J8151</f>
        <v>0</v>
      </c>
      <c r="M8154" s="74">
        <f>計算過程!K8151</f>
        <v>0</v>
      </c>
      <c r="N8154" s="75">
        <f>計算過程!Q8151</f>
        <v>0</v>
      </c>
    </row>
    <row r="8155" spans="8:14">
      <c r="H8155" s="38">
        <v>41979</v>
      </c>
      <c r="I8155" s="39" t="s">
        <v>159</v>
      </c>
      <c r="J8155" s="74">
        <f>計算過程!D8152</f>
        <v>4.3554274982417512E-2</v>
      </c>
      <c r="K8155" s="74">
        <f>計算過程!I8152</f>
        <v>0</v>
      </c>
      <c r="L8155" s="74">
        <f>計算過程!J8152</f>
        <v>0</v>
      </c>
      <c r="M8155" s="74">
        <f>計算過程!K8152</f>
        <v>0</v>
      </c>
      <c r="N8155" s="75">
        <f>計算過程!Q8152</f>
        <v>0</v>
      </c>
    </row>
    <row r="8156" spans="8:14">
      <c r="H8156" s="38">
        <v>41979</v>
      </c>
      <c r="I8156" s="39" t="s">
        <v>160</v>
      </c>
      <c r="J8156" s="74">
        <f>計算過程!D8153</f>
        <v>1.8553036055469707E-2</v>
      </c>
      <c r="K8156" s="74">
        <f>計算過程!I8153</f>
        <v>0</v>
      </c>
      <c r="L8156" s="74">
        <f>計算過程!J8153</f>
        <v>0</v>
      </c>
      <c r="M8156" s="74">
        <f>計算過程!K8153</f>
        <v>0</v>
      </c>
      <c r="N8156" s="75">
        <f>計算過程!Q8153</f>
        <v>0</v>
      </c>
    </row>
    <row r="8157" spans="8:14">
      <c r="H8157" s="38">
        <v>41979</v>
      </c>
      <c r="I8157" s="39" t="s">
        <v>161</v>
      </c>
      <c r="J8157" s="74">
        <f>計算過程!D8154</f>
        <v>5.3663862628059306E-3</v>
      </c>
      <c r="K8157" s="74">
        <f>計算過程!I8154</f>
        <v>0</v>
      </c>
      <c r="L8157" s="74">
        <f>計算過程!J8154</f>
        <v>0</v>
      </c>
      <c r="M8157" s="74">
        <f>計算過程!K8154</f>
        <v>0</v>
      </c>
      <c r="N8157" s="75">
        <f>計算過程!Q8154</f>
        <v>0</v>
      </c>
    </row>
    <row r="8158" spans="8:14">
      <c r="H8158" s="38">
        <v>41979</v>
      </c>
      <c r="I8158" s="39" t="s">
        <v>162</v>
      </c>
      <c r="J8158" s="74">
        <f>計算過程!D8155</f>
        <v>3.230345134182337E-3</v>
      </c>
      <c r="K8158" s="74">
        <f>計算過程!I8155</f>
        <v>0</v>
      </c>
      <c r="L8158" s="74">
        <f>計算過程!J8155</f>
        <v>0</v>
      </c>
      <c r="M8158" s="74">
        <f>計算過程!K8155</f>
        <v>0</v>
      </c>
      <c r="N8158" s="75">
        <f>計算過程!Q8155</f>
        <v>0</v>
      </c>
    </row>
    <row r="8159" spans="8:14">
      <c r="H8159" s="38">
        <v>41979</v>
      </c>
      <c r="I8159" s="39" t="s">
        <v>163</v>
      </c>
      <c r="J8159" s="74">
        <f>計算過程!D8156</f>
        <v>4.6493786025372423E-3</v>
      </c>
      <c r="K8159" s="74">
        <f>計算過程!I8156</f>
        <v>0</v>
      </c>
      <c r="L8159" s="74">
        <f>計算過程!J8156</f>
        <v>0</v>
      </c>
      <c r="M8159" s="74">
        <f>計算過程!K8156</f>
        <v>0</v>
      </c>
      <c r="N8159" s="75">
        <f>計算過程!Q8156</f>
        <v>0</v>
      </c>
    </row>
    <row r="8160" spans="8:14">
      <c r="H8160" s="38">
        <v>41979</v>
      </c>
      <c r="I8160" s="39" t="s">
        <v>164</v>
      </c>
      <c r="J8160" s="74">
        <f>計算過程!D8157</f>
        <v>8.6450019955850166E-3</v>
      </c>
      <c r="K8160" s="74">
        <f>計算過程!I8157</f>
        <v>0</v>
      </c>
      <c r="L8160" s="74">
        <f>計算過程!J8157</f>
        <v>0</v>
      </c>
      <c r="M8160" s="74">
        <f>計算過程!K8157</f>
        <v>0</v>
      </c>
      <c r="N8160" s="75">
        <f>計算過程!Q8157</f>
        <v>0</v>
      </c>
    </row>
    <row r="8161" spans="8:14">
      <c r="H8161" s="38">
        <v>41979</v>
      </c>
      <c r="I8161" s="39" t="s">
        <v>165</v>
      </c>
      <c r="J8161" s="74">
        <f>計算過程!D8158</f>
        <v>2.3356393591807273E-2</v>
      </c>
      <c r="K8161" s="74">
        <f>計算過程!I8158</f>
        <v>0</v>
      </c>
      <c r="L8161" s="74">
        <f>計算過程!J8158</f>
        <v>0</v>
      </c>
      <c r="M8161" s="74">
        <f>計算過程!K8158</f>
        <v>0</v>
      </c>
      <c r="N8161" s="75">
        <f>計算過程!Q8158</f>
        <v>0</v>
      </c>
    </row>
    <row r="8162" spans="8:14">
      <c r="H8162" s="38">
        <v>41979</v>
      </c>
      <c r="I8162" s="39" t="s">
        <v>166</v>
      </c>
      <c r="J8162" s="74">
        <f>計算過程!D8159</f>
        <v>4.2382090739824775E-2</v>
      </c>
      <c r="K8162" s="74">
        <f>計算過程!I8159</f>
        <v>0</v>
      </c>
      <c r="L8162" s="74">
        <f>計算過程!J8159</f>
        <v>0</v>
      </c>
      <c r="M8162" s="74">
        <f>計算過程!K8159</f>
        <v>0</v>
      </c>
      <c r="N8162" s="75">
        <f>計算過程!Q8159</f>
        <v>0</v>
      </c>
    </row>
    <row r="8163" spans="8:14">
      <c r="H8163" s="38">
        <v>41979</v>
      </c>
      <c r="I8163" s="39" t="s">
        <v>167</v>
      </c>
      <c r="J8163" s="74">
        <f>計算過程!D8160</f>
        <v>5.8497452187488537E-2</v>
      </c>
      <c r="K8163" s="74">
        <f>計算過程!I8160</f>
        <v>0</v>
      </c>
      <c r="L8163" s="74">
        <f>計算過程!J8160</f>
        <v>0</v>
      </c>
      <c r="M8163" s="74">
        <f>計算過程!K8160</f>
        <v>0</v>
      </c>
      <c r="N8163" s="75">
        <f>計算過程!Q8160</f>
        <v>0</v>
      </c>
    </row>
    <row r="8164" spans="8:14">
      <c r="H8164" s="38">
        <v>41979</v>
      </c>
      <c r="I8164" s="39" t="s">
        <v>168</v>
      </c>
      <c r="J8164" s="74">
        <f>計算過程!D8161</f>
        <v>6.5647468928846153E-2</v>
      </c>
      <c r="K8164" s="74">
        <f>計算過程!I8161</f>
        <v>0</v>
      </c>
      <c r="L8164" s="74">
        <f>計算過程!J8161</f>
        <v>0</v>
      </c>
      <c r="M8164" s="74">
        <f>計算過程!K8161</f>
        <v>0</v>
      </c>
      <c r="N8164" s="75">
        <f>計算過程!Q8161</f>
        <v>0</v>
      </c>
    </row>
    <row r="8165" spans="8:14">
      <c r="H8165" s="38">
        <v>41979</v>
      </c>
      <c r="I8165" s="39" t="s">
        <v>169</v>
      </c>
      <c r="J8165" s="74">
        <f>計算過程!D8162</f>
        <v>0.25673215125374887</v>
      </c>
      <c r="K8165" s="74">
        <f>計算過程!I8162</f>
        <v>0</v>
      </c>
      <c r="L8165" s="74">
        <f>計算過程!J8162</f>
        <v>0</v>
      </c>
      <c r="M8165" s="74">
        <f>計算過程!K8162</f>
        <v>0</v>
      </c>
      <c r="N8165" s="75">
        <f>計算過程!Q8162</f>
        <v>0</v>
      </c>
    </row>
    <row r="8166" spans="8:14">
      <c r="H8166" s="38">
        <v>41979</v>
      </c>
      <c r="I8166" s="39" t="s">
        <v>170</v>
      </c>
      <c r="J8166" s="74">
        <f>計算過程!D8163</f>
        <v>0.67486351392545019</v>
      </c>
      <c r="K8166" s="74">
        <f>計算過程!I8163</f>
        <v>0</v>
      </c>
      <c r="L8166" s="74">
        <f>計算過程!J8163</f>
        <v>0</v>
      </c>
      <c r="M8166" s="74">
        <f>計算過程!K8163</f>
        <v>0</v>
      </c>
      <c r="N8166" s="75">
        <f>計算過程!Q8163</f>
        <v>0</v>
      </c>
    </row>
    <row r="8167" spans="8:14">
      <c r="H8167" s="38">
        <v>41979</v>
      </c>
      <c r="I8167" s="39" t="s">
        <v>171</v>
      </c>
      <c r="J8167" s="74">
        <f>計算過程!D8164</f>
        <v>1.0901309316071637</v>
      </c>
      <c r="K8167" s="74">
        <f>計算過程!I8164</f>
        <v>0</v>
      </c>
      <c r="L8167" s="74">
        <f>計算過程!J8164</f>
        <v>0</v>
      </c>
      <c r="M8167" s="74">
        <f>計算過程!K8164</f>
        <v>0</v>
      </c>
      <c r="N8167" s="75">
        <f>計算過程!Q8164</f>
        <v>0</v>
      </c>
    </row>
    <row r="8168" spans="8:14">
      <c r="H8168" s="38">
        <v>41979</v>
      </c>
      <c r="I8168" s="39" t="s">
        <v>172</v>
      </c>
      <c r="J8168" s="74">
        <f>計算過程!D8165</f>
        <v>1.3151984803057555</v>
      </c>
      <c r="K8168" s="74">
        <f>計算過程!I8165</f>
        <v>0</v>
      </c>
      <c r="L8168" s="74">
        <f>計算過程!J8165</f>
        <v>0</v>
      </c>
      <c r="M8168" s="74">
        <f>計算過程!K8165</f>
        <v>0</v>
      </c>
      <c r="N8168" s="75">
        <f>計算過程!Q8165</f>
        <v>0</v>
      </c>
    </row>
    <row r="8169" spans="8:14">
      <c r="H8169" s="38">
        <v>41980</v>
      </c>
      <c r="I8169" s="39" t="s">
        <v>149</v>
      </c>
      <c r="J8169" s="74">
        <f>計算過程!D8166</f>
        <v>1.5556874513793004</v>
      </c>
      <c r="K8169" s="74">
        <f>計算過程!I8166</f>
        <v>0</v>
      </c>
      <c r="L8169" s="74">
        <f>計算過程!J8166</f>
        <v>0</v>
      </c>
      <c r="M8169" s="74">
        <f>計算過程!K8166</f>
        <v>0</v>
      </c>
      <c r="N8169" s="75">
        <f>計算過程!Q8166</f>
        <v>0</v>
      </c>
    </row>
    <row r="8170" spans="8:14">
      <c r="H8170" s="38">
        <v>41980</v>
      </c>
      <c r="I8170" s="39" t="s">
        <v>150</v>
      </c>
      <c r="J8170" s="74">
        <f>計算過程!D8167</f>
        <v>1.6876644414153306</v>
      </c>
      <c r="K8170" s="74">
        <f>計算過程!I8167</f>
        <v>0</v>
      </c>
      <c r="L8170" s="74">
        <f>計算過程!J8167</f>
        <v>0</v>
      </c>
      <c r="M8170" s="74">
        <f>計算過程!K8167</f>
        <v>0</v>
      </c>
      <c r="N8170" s="75">
        <f>計算過程!Q8167</f>
        <v>0</v>
      </c>
    </row>
    <row r="8171" spans="8:14">
      <c r="H8171" s="38">
        <v>41980</v>
      </c>
      <c r="I8171" s="39" t="s">
        <v>151</v>
      </c>
      <c r="J8171" s="74">
        <f>計算過程!D8168</f>
        <v>2.1973493133122588</v>
      </c>
      <c r="K8171" s="74">
        <f>計算過程!I8168</f>
        <v>0</v>
      </c>
      <c r="L8171" s="74">
        <f>計算過程!J8168</f>
        <v>0</v>
      </c>
      <c r="M8171" s="74">
        <f>計算過程!K8168</f>
        <v>0</v>
      </c>
      <c r="N8171" s="75">
        <f>計算過程!Q8168</f>
        <v>0</v>
      </c>
    </row>
    <row r="8172" spans="8:14">
      <c r="H8172" s="38">
        <v>41980</v>
      </c>
      <c r="I8172" s="39" t="s">
        <v>152</v>
      </c>
      <c r="J8172" s="74">
        <f>計算過程!D8169</f>
        <v>2.2765842057732915</v>
      </c>
      <c r="K8172" s="74">
        <f>計算過程!I8169</f>
        <v>0</v>
      </c>
      <c r="L8172" s="74">
        <f>計算過程!J8169</f>
        <v>0</v>
      </c>
      <c r="M8172" s="74">
        <f>計算過程!K8169</f>
        <v>0</v>
      </c>
      <c r="N8172" s="75">
        <f>計算過程!Q8169</f>
        <v>0</v>
      </c>
    </row>
    <row r="8173" spans="8:14">
      <c r="H8173" s="38">
        <v>41980</v>
      </c>
      <c r="I8173" s="39" t="s">
        <v>153</v>
      </c>
      <c r="J8173" s="74">
        <f>計算過程!D8170</f>
        <v>2.3624311763463073</v>
      </c>
      <c r="K8173" s="74">
        <f>計算過程!I8170</f>
        <v>0</v>
      </c>
      <c r="L8173" s="74">
        <f>計算過程!J8170</f>
        <v>0</v>
      </c>
      <c r="M8173" s="74">
        <f>計算過程!K8170</f>
        <v>0</v>
      </c>
      <c r="N8173" s="75">
        <f>計算過程!Q8170</f>
        <v>0</v>
      </c>
    </row>
    <row r="8174" spans="8:14">
      <c r="H8174" s="38">
        <v>41980</v>
      </c>
      <c r="I8174" s="39" t="s">
        <v>154</v>
      </c>
      <c r="J8174" s="74">
        <f>計算過程!D8171</f>
        <v>2.5412874989980954</v>
      </c>
      <c r="K8174" s="74">
        <f>計算過程!I8171</f>
        <v>0</v>
      </c>
      <c r="L8174" s="74">
        <f>計算過程!J8171</f>
        <v>0</v>
      </c>
      <c r="M8174" s="74">
        <f>計算過程!K8171</f>
        <v>0</v>
      </c>
      <c r="N8174" s="75">
        <f>計算過程!Q8171</f>
        <v>0</v>
      </c>
    </row>
    <row r="8175" spans="8:14">
      <c r="H8175" s="38">
        <v>41980</v>
      </c>
      <c r="I8175" s="39" t="s">
        <v>155</v>
      </c>
      <c r="J8175" s="74">
        <f>計算過程!D8172</f>
        <v>2.3343134350193711</v>
      </c>
      <c r="K8175" s="74">
        <f>計算過程!I8172</f>
        <v>0</v>
      </c>
      <c r="L8175" s="74">
        <f>計算過程!J8172</f>
        <v>0</v>
      </c>
      <c r="M8175" s="74">
        <f>計算過程!K8172</f>
        <v>0</v>
      </c>
      <c r="N8175" s="75">
        <f>計算過程!Q8172</f>
        <v>0</v>
      </c>
    </row>
    <row r="8176" spans="8:14">
      <c r="H8176" s="38">
        <v>41980</v>
      </c>
      <c r="I8176" s="39" t="s">
        <v>156</v>
      </c>
      <c r="J8176" s="74">
        <f>計算過程!D8173</f>
        <v>1.1172727654496828</v>
      </c>
      <c r="K8176" s="74">
        <f>計算過程!I8173</f>
        <v>0</v>
      </c>
      <c r="L8176" s="74">
        <f>計算過程!J8173</f>
        <v>0</v>
      </c>
      <c r="M8176" s="74">
        <f>計算過程!K8173</f>
        <v>0</v>
      </c>
      <c r="N8176" s="75">
        <f>計算過程!Q8173</f>
        <v>0</v>
      </c>
    </row>
    <row r="8177" spans="8:14">
      <c r="H8177" s="38">
        <v>41980</v>
      </c>
      <c r="I8177" s="39" t="s">
        <v>157</v>
      </c>
      <c r="J8177" s="74">
        <f>計算過程!D8174</f>
        <v>0.32116852346759039</v>
      </c>
      <c r="K8177" s="74">
        <f>計算過程!I8174</f>
        <v>0</v>
      </c>
      <c r="L8177" s="74">
        <f>計算過程!J8174</f>
        <v>0</v>
      </c>
      <c r="M8177" s="74">
        <f>計算過程!K8174</f>
        <v>0</v>
      </c>
      <c r="N8177" s="75">
        <f>計算過程!Q8174</f>
        <v>0</v>
      </c>
    </row>
    <row r="8178" spans="8:14">
      <c r="H8178" s="38">
        <v>41980</v>
      </c>
      <c r="I8178" s="39" t="s">
        <v>158</v>
      </c>
      <c r="J8178" s="74">
        <f>計算過程!D8175</f>
        <v>0.13804000524800555</v>
      </c>
      <c r="K8178" s="74">
        <f>計算過程!I8175</f>
        <v>0</v>
      </c>
      <c r="L8178" s="74">
        <f>計算過程!J8175</f>
        <v>0</v>
      </c>
      <c r="M8178" s="74">
        <f>計算過程!K8175</f>
        <v>0</v>
      </c>
      <c r="N8178" s="75">
        <f>計算過程!Q8175</f>
        <v>0</v>
      </c>
    </row>
    <row r="8179" spans="8:14">
      <c r="H8179" s="38">
        <v>41980</v>
      </c>
      <c r="I8179" s="39" t="s">
        <v>159</v>
      </c>
      <c r="J8179" s="74">
        <f>計算過程!D8176</f>
        <v>6.4885477907323352E-2</v>
      </c>
      <c r="K8179" s="74">
        <f>計算過程!I8176</f>
        <v>0</v>
      </c>
      <c r="L8179" s="74">
        <f>計算過程!J8176</f>
        <v>0</v>
      </c>
      <c r="M8179" s="74">
        <f>計算過程!K8176</f>
        <v>0</v>
      </c>
      <c r="N8179" s="75">
        <f>計算過程!Q8176</f>
        <v>0</v>
      </c>
    </row>
    <row r="8180" spans="8:14">
      <c r="H8180" s="38">
        <v>41980</v>
      </c>
      <c r="I8180" s="39" t="s">
        <v>160</v>
      </c>
      <c r="J8180" s="74">
        <f>計算過程!D8177</f>
        <v>2.7183693065931318E-2</v>
      </c>
      <c r="K8180" s="74">
        <f>計算過程!I8177</f>
        <v>0</v>
      </c>
      <c r="L8180" s="74">
        <f>計算過程!J8177</f>
        <v>0</v>
      </c>
      <c r="M8180" s="74">
        <f>計算過程!K8177</f>
        <v>0</v>
      </c>
      <c r="N8180" s="75">
        <f>計算過程!Q8177</f>
        <v>0</v>
      </c>
    </row>
    <row r="8181" spans="8:14">
      <c r="H8181" s="38">
        <v>41980</v>
      </c>
      <c r="I8181" s="39" t="s">
        <v>161</v>
      </c>
      <c r="J8181" s="74">
        <f>計算過程!D8178</f>
        <v>7.5310360774345627E-3</v>
      </c>
      <c r="K8181" s="74">
        <f>計算過程!I8178</f>
        <v>0</v>
      </c>
      <c r="L8181" s="74">
        <f>計算過程!J8178</f>
        <v>0</v>
      </c>
      <c r="M8181" s="74">
        <f>計算過程!K8178</f>
        <v>0</v>
      </c>
      <c r="N8181" s="75">
        <f>計算過程!Q8178</f>
        <v>0</v>
      </c>
    </row>
    <row r="8182" spans="8:14">
      <c r="H8182" s="38">
        <v>41980</v>
      </c>
      <c r="I8182" s="39" t="s">
        <v>162</v>
      </c>
      <c r="J8182" s="74">
        <f>計算過程!D8179</f>
        <v>3.2951109778647509E-3</v>
      </c>
      <c r="K8182" s="74">
        <f>計算過程!I8179</f>
        <v>0</v>
      </c>
      <c r="L8182" s="74">
        <f>計算過程!J8179</f>
        <v>0</v>
      </c>
      <c r="M8182" s="74">
        <f>計算過程!K8179</f>
        <v>0</v>
      </c>
      <c r="N8182" s="75">
        <f>計算過程!Q8179</f>
        <v>0</v>
      </c>
    </row>
    <row r="8183" spans="8:14">
      <c r="H8183" s="38">
        <v>41980</v>
      </c>
      <c r="I8183" s="39" t="s">
        <v>163</v>
      </c>
      <c r="J8183" s="74">
        <f>計算過程!D8180</f>
        <v>4.8778701909871101E-3</v>
      </c>
      <c r="K8183" s="74">
        <f>計算過程!I8180</f>
        <v>0</v>
      </c>
      <c r="L8183" s="74">
        <f>計算過程!J8180</f>
        <v>0</v>
      </c>
      <c r="M8183" s="74">
        <f>計算過程!K8180</f>
        <v>0</v>
      </c>
      <c r="N8183" s="75">
        <f>計算過程!Q8180</f>
        <v>0</v>
      </c>
    </row>
    <row r="8184" spans="8:14">
      <c r="H8184" s="38">
        <v>41980</v>
      </c>
      <c r="I8184" s="39" t="s">
        <v>164</v>
      </c>
      <c r="J8184" s="74">
        <f>計算過程!D8181</f>
        <v>6.6326016004885063E-3</v>
      </c>
      <c r="K8184" s="74">
        <f>計算過程!I8181</f>
        <v>0</v>
      </c>
      <c r="L8184" s="74">
        <f>計算過程!J8181</f>
        <v>0</v>
      </c>
      <c r="M8184" s="74">
        <f>計算過程!K8181</f>
        <v>0</v>
      </c>
      <c r="N8184" s="75">
        <f>計算過程!Q8181</f>
        <v>0</v>
      </c>
    </row>
    <row r="8185" spans="8:14">
      <c r="H8185" s="38">
        <v>41980</v>
      </c>
      <c r="I8185" s="39" t="s">
        <v>165</v>
      </c>
      <c r="J8185" s="74">
        <f>計算過程!D8182</f>
        <v>1.6096468148978027E-2</v>
      </c>
      <c r="K8185" s="74">
        <f>計算過程!I8182</f>
        <v>0</v>
      </c>
      <c r="L8185" s="74">
        <f>計算過程!J8182</f>
        <v>0</v>
      </c>
      <c r="M8185" s="74">
        <f>計算過程!K8182</f>
        <v>0</v>
      </c>
      <c r="N8185" s="75">
        <f>計算過程!Q8182</f>
        <v>0</v>
      </c>
    </row>
    <row r="8186" spans="8:14">
      <c r="H8186" s="38">
        <v>41980</v>
      </c>
      <c r="I8186" s="39" t="s">
        <v>166</v>
      </c>
      <c r="J8186" s="74">
        <f>計算過程!D8183</f>
        <v>3.2174726903742214E-2</v>
      </c>
      <c r="K8186" s="74">
        <f>計算過程!I8183</f>
        <v>0</v>
      </c>
      <c r="L8186" s="74">
        <f>計算過程!J8183</f>
        <v>0</v>
      </c>
      <c r="M8186" s="74">
        <f>計算過程!K8183</f>
        <v>0</v>
      </c>
      <c r="N8186" s="75">
        <f>計算過程!Q8183</f>
        <v>0</v>
      </c>
    </row>
    <row r="8187" spans="8:14">
      <c r="H8187" s="38">
        <v>41980</v>
      </c>
      <c r="I8187" s="39" t="s">
        <v>167</v>
      </c>
      <c r="J8187" s="74">
        <f>計算過程!D8184</f>
        <v>5.4229426007204505E-2</v>
      </c>
      <c r="K8187" s="74">
        <f>計算過程!I8184</f>
        <v>0</v>
      </c>
      <c r="L8187" s="74">
        <f>計算過程!J8184</f>
        <v>0</v>
      </c>
      <c r="M8187" s="74">
        <f>計算過程!K8184</f>
        <v>0</v>
      </c>
      <c r="N8187" s="75">
        <f>計算過程!Q8184</f>
        <v>0</v>
      </c>
    </row>
    <row r="8188" spans="8:14">
      <c r="H8188" s="38">
        <v>41980</v>
      </c>
      <c r="I8188" s="39" t="s">
        <v>168</v>
      </c>
      <c r="J8188" s="74">
        <f>計算過程!D8185</f>
        <v>6.5400627784562362E-2</v>
      </c>
      <c r="K8188" s="74">
        <f>計算過程!I8185</f>
        <v>0</v>
      </c>
      <c r="L8188" s="74">
        <f>計算過程!J8185</f>
        <v>0</v>
      </c>
      <c r="M8188" s="74">
        <f>計算過程!K8185</f>
        <v>0</v>
      </c>
      <c r="N8188" s="75">
        <f>計算過程!Q8185</f>
        <v>0</v>
      </c>
    </row>
    <row r="8189" spans="8:14">
      <c r="H8189" s="38">
        <v>41980</v>
      </c>
      <c r="I8189" s="39" t="s">
        <v>169</v>
      </c>
      <c r="J8189" s="74">
        <f>計算過程!D8186</f>
        <v>0.26944442596074641</v>
      </c>
      <c r="K8189" s="74">
        <f>計算過程!I8186</f>
        <v>0</v>
      </c>
      <c r="L8189" s="74">
        <f>計算過程!J8186</f>
        <v>0</v>
      </c>
      <c r="M8189" s="74">
        <f>計算過程!K8186</f>
        <v>0</v>
      </c>
      <c r="N8189" s="75">
        <f>計算過程!Q8186</f>
        <v>0</v>
      </c>
    </row>
    <row r="8190" spans="8:14">
      <c r="H8190" s="38">
        <v>41980</v>
      </c>
      <c r="I8190" s="39" t="s">
        <v>170</v>
      </c>
      <c r="J8190" s="74">
        <f>計算過程!D8187</f>
        <v>0.69296982036811317</v>
      </c>
      <c r="K8190" s="74">
        <f>計算過程!I8187</f>
        <v>0</v>
      </c>
      <c r="L8190" s="74">
        <f>計算過程!J8187</f>
        <v>0</v>
      </c>
      <c r="M8190" s="74">
        <f>計算過程!K8187</f>
        <v>0</v>
      </c>
      <c r="N8190" s="75">
        <f>計算過程!Q8187</f>
        <v>0</v>
      </c>
    </row>
    <row r="8191" spans="8:14">
      <c r="H8191" s="38">
        <v>41980</v>
      </c>
      <c r="I8191" s="39" t="s">
        <v>171</v>
      </c>
      <c r="J8191" s="74">
        <f>計算過程!D8188</f>
        <v>1.0793468211537931</v>
      </c>
      <c r="K8191" s="74">
        <f>計算過程!I8188</f>
        <v>0</v>
      </c>
      <c r="L8191" s="74">
        <f>計算過程!J8188</f>
        <v>0</v>
      </c>
      <c r="M8191" s="74">
        <f>計算過程!K8188</f>
        <v>0</v>
      </c>
      <c r="N8191" s="75">
        <f>計算過程!Q8188</f>
        <v>0</v>
      </c>
    </row>
    <row r="8192" spans="8:14">
      <c r="H8192" s="38">
        <v>41980</v>
      </c>
      <c r="I8192" s="39" t="s">
        <v>172</v>
      </c>
      <c r="J8192" s="74">
        <f>計算過程!D8189</f>
        <v>1.5303675860383859</v>
      </c>
      <c r="K8192" s="74">
        <f>計算過程!I8189</f>
        <v>0</v>
      </c>
      <c r="L8192" s="74">
        <f>計算過程!J8189</f>
        <v>0</v>
      </c>
      <c r="M8192" s="74">
        <f>計算過程!K8189</f>
        <v>0</v>
      </c>
      <c r="N8192" s="75">
        <f>計算過程!Q8189</f>
        <v>0</v>
      </c>
    </row>
    <row r="8193" spans="8:14">
      <c r="H8193" s="38">
        <v>41981</v>
      </c>
      <c r="I8193" s="39" t="s">
        <v>149</v>
      </c>
      <c r="J8193" s="74">
        <f>計算過程!D8190</f>
        <v>1.6807631281232016</v>
      </c>
      <c r="K8193" s="74">
        <f>計算過程!I8190</f>
        <v>0</v>
      </c>
      <c r="L8193" s="74">
        <f>計算過程!J8190</f>
        <v>0</v>
      </c>
      <c r="M8193" s="74">
        <f>計算過程!K8190</f>
        <v>0</v>
      </c>
      <c r="N8193" s="75">
        <f>計算過程!Q8190</f>
        <v>0</v>
      </c>
    </row>
    <row r="8194" spans="8:14">
      <c r="H8194" s="38">
        <v>41981</v>
      </c>
      <c r="I8194" s="39" t="s">
        <v>150</v>
      </c>
      <c r="J8194" s="74">
        <f>計算過程!D8191</f>
        <v>1.7323196283811046</v>
      </c>
      <c r="K8194" s="74">
        <f>計算過程!I8191</f>
        <v>0</v>
      </c>
      <c r="L8194" s="74">
        <f>計算過程!J8191</f>
        <v>0</v>
      </c>
      <c r="M8194" s="74">
        <f>計算過程!K8191</f>
        <v>0</v>
      </c>
      <c r="N8194" s="75">
        <f>計算過程!Q8191</f>
        <v>0</v>
      </c>
    </row>
    <row r="8195" spans="8:14">
      <c r="H8195" s="38">
        <v>41981</v>
      </c>
      <c r="I8195" s="39" t="s">
        <v>151</v>
      </c>
      <c r="J8195" s="74">
        <f>計算過程!D8192</f>
        <v>1.8508962824494484</v>
      </c>
      <c r="K8195" s="74">
        <f>計算過程!I8192</f>
        <v>0</v>
      </c>
      <c r="L8195" s="74">
        <f>計算過程!J8192</f>
        <v>0</v>
      </c>
      <c r="M8195" s="74">
        <f>計算過程!K8192</f>
        <v>0</v>
      </c>
      <c r="N8195" s="75">
        <f>計算過程!Q8192</f>
        <v>0</v>
      </c>
    </row>
    <row r="8196" spans="8:14">
      <c r="H8196" s="38">
        <v>41981</v>
      </c>
      <c r="I8196" s="39" t="s">
        <v>152</v>
      </c>
      <c r="J8196" s="74">
        <f>計算過程!D8193</f>
        <v>1.9302349244522825</v>
      </c>
      <c r="K8196" s="74">
        <f>計算過程!I8193</f>
        <v>0</v>
      </c>
      <c r="L8196" s="74">
        <f>計算過程!J8193</f>
        <v>0</v>
      </c>
      <c r="M8196" s="74">
        <f>計算過程!K8193</f>
        <v>0</v>
      </c>
      <c r="N8196" s="75">
        <f>計算過程!Q8193</f>
        <v>0</v>
      </c>
    </row>
    <row r="8197" spans="8:14">
      <c r="H8197" s="38">
        <v>41981</v>
      </c>
      <c r="I8197" s="39" t="s">
        <v>153</v>
      </c>
      <c r="J8197" s="74">
        <f>計算過程!D8194</f>
        <v>1.9772364243105196</v>
      </c>
      <c r="K8197" s="74">
        <f>計算過程!I8194</f>
        <v>0</v>
      </c>
      <c r="L8197" s="74">
        <f>計算過程!J8194</f>
        <v>0</v>
      </c>
      <c r="M8197" s="74">
        <f>計算過程!K8194</f>
        <v>0</v>
      </c>
      <c r="N8197" s="75">
        <f>計算過程!Q8194</f>
        <v>0</v>
      </c>
    </row>
    <row r="8198" spans="8:14">
      <c r="H8198" s="38">
        <v>41981</v>
      </c>
      <c r="I8198" s="39" t="s">
        <v>154</v>
      </c>
      <c r="J8198" s="74">
        <f>計算過程!D8195</f>
        <v>2.1576339413558139</v>
      </c>
      <c r="K8198" s="74">
        <f>計算過程!I8195</f>
        <v>0</v>
      </c>
      <c r="L8198" s="74">
        <f>計算過程!J8195</f>
        <v>0</v>
      </c>
      <c r="M8198" s="74">
        <f>計算過程!K8195</f>
        <v>0</v>
      </c>
      <c r="N8198" s="75">
        <f>計算過程!Q8195</f>
        <v>0</v>
      </c>
    </row>
    <row r="8199" spans="8:14">
      <c r="H8199" s="38">
        <v>41981</v>
      </c>
      <c r="I8199" s="39" t="s">
        <v>155</v>
      </c>
      <c r="J8199" s="74">
        <f>計算過程!D8196</f>
        <v>1.9910541374725261</v>
      </c>
      <c r="K8199" s="74">
        <f>計算過程!I8196</f>
        <v>0</v>
      </c>
      <c r="L8199" s="74">
        <f>計算過程!J8196</f>
        <v>0</v>
      </c>
      <c r="M8199" s="74">
        <f>計算過程!K8196</f>
        <v>0</v>
      </c>
      <c r="N8199" s="75">
        <f>計算過程!Q8196</f>
        <v>0</v>
      </c>
    </row>
    <row r="8200" spans="8:14">
      <c r="H8200" s="38">
        <v>41981</v>
      </c>
      <c r="I8200" s="39" t="s">
        <v>156</v>
      </c>
      <c r="J8200" s="74">
        <f>計算過程!D8197</f>
        <v>0.92867688121996528</v>
      </c>
      <c r="K8200" s="74">
        <f>計算過程!I8197</f>
        <v>0</v>
      </c>
      <c r="L8200" s="74">
        <f>計算過程!J8197</f>
        <v>0</v>
      </c>
      <c r="M8200" s="74">
        <f>計算過程!K8197</f>
        <v>0</v>
      </c>
      <c r="N8200" s="75">
        <f>計算過程!Q8197</f>
        <v>0</v>
      </c>
    </row>
    <row r="8201" spans="8:14">
      <c r="H8201" s="38">
        <v>41981</v>
      </c>
      <c r="I8201" s="39" t="s">
        <v>157</v>
      </c>
      <c r="J8201" s="74">
        <f>計算過程!D8198</f>
        <v>0.25267485303539133</v>
      </c>
      <c r="K8201" s="74">
        <f>計算過程!I8198</f>
        <v>0</v>
      </c>
      <c r="L8201" s="74">
        <f>計算過程!J8198</f>
        <v>0</v>
      </c>
      <c r="M8201" s="74">
        <f>計算過程!K8198</f>
        <v>0</v>
      </c>
      <c r="N8201" s="75">
        <f>計算過程!Q8198</f>
        <v>0</v>
      </c>
    </row>
    <row r="8202" spans="8:14">
      <c r="H8202" s="38">
        <v>41981</v>
      </c>
      <c r="I8202" s="39" t="s">
        <v>158</v>
      </c>
      <c r="J8202" s="74">
        <f>計算過程!D8199</f>
        <v>9.6963264243914313E-2</v>
      </c>
      <c r="K8202" s="74">
        <f>計算過程!I8199</f>
        <v>0</v>
      </c>
      <c r="L8202" s="74">
        <f>計算過程!J8199</f>
        <v>0</v>
      </c>
      <c r="M8202" s="74">
        <f>計算過程!K8199</f>
        <v>0</v>
      </c>
      <c r="N8202" s="75">
        <f>計算過程!Q8199</f>
        <v>0</v>
      </c>
    </row>
    <row r="8203" spans="8:14">
      <c r="H8203" s="38">
        <v>41981</v>
      </c>
      <c r="I8203" s="39" t="s">
        <v>159</v>
      </c>
      <c r="J8203" s="74">
        <f>計算過程!D8200</f>
        <v>3.7750549282652548E-2</v>
      </c>
      <c r="K8203" s="74">
        <f>計算過程!I8200</f>
        <v>0</v>
      </c>
      <c r="L8203" s="74">
        <f>計算過程!J8200</f>
        <v>0</v>
      </c>
      <c r="M8203" s="74">
        <f>計算過程!K8200</f>
        <v>0</v>
      </c>
      <c r="N8203" s="75">
        <f>計算過程!Q8200</f>
        <v>0</v>
      </c>
    </row>
    <row r="8204" spans="8:14">
      <c r="H8204" s="38">
        <v>41981</v>
      </c>
      <c r="I8204" s="39" t="s">
        <v>160</v>
      </c>
      <c r="J8204" s="74">
        <f>計算過程!D8201</f>
        <v>9.7394081982499423E-3</v>
      </c>
      <c r="K8204" s="74">
        <f>計算過程!I8201</f>
        <v>0</v>
      </c>
      <c r="L8204" s="74">
        <f>計算過程!J8201</f>
        <v>0</v>
      </c>
      <c r="M8204" s="74">
        <f>計算過程!K8201</f>
        <v>0</v>
      </c>
      <c r="N8204" s="75">
        <f>計算過程!Q8201</f>
        <v>0</v>
      </c>
    </row>
    <row r="8205" spans="8:14">
      <c r="H8205" s="38">
        <v>41981</v>
      </c>
      <c r="I8205" s="39" t="s">
        <v>161</v>
      </c>
      <c r="J8205" s="74">
        <f>計算過程!D8202</f>
        <v>2.2646212638158928E-3</v>
      </c>
      <c r="K8205" s="74">
        <f>計算過程!I8202</f>
        <v>0</v>
      </c>
      <c r="L8205" s="74">
        <f>計算過程!J8202</f>
        <v>0</v>
      </c>
      <c r="M8205" s="74">
        <f>計算過程!K8202</f>
        <v>0</v>
      </c>
      <c r="N8205" s="75">
        <f>計算過程!Q8202</f>
        <v>0</v>
      </c>
    </row>
    <row r="8206" spans="8:14">
      <c r="H8206" s="38">
        <v>41981</v>
      </c>
      <c r="I8206" s="39" t="s">
        <v>162</v>
      </c>
      <c r="J8206" s="74">
        <f>計算過程!D8203</f>
        <v>1.3596037635970378E-3</v>
      </c>
      <c r="K8206" s="74">
        <f>計算過程!I8203</f>
        <v>0</v>
      </c>
      <c r="L8206" s="74">
        <f>計算過程!J8203</f>
        <v>0</v>
      </c>
      <c r="M8206" s="74">
        <f>計算過程!K8203</f>
        <v>0</v>
      </c>
      <c r="N8206" s="75">
        <f>計算過程!Q8203</f>
        <v>0</v>
      </c>
    </row>
    <row r="8207" spans="8:14">
      <c r="H8207" s="38">
        <v>41981</v>
      </c>
      <c r="I8207" s="39" t="s">
        <v>163</v>
      </c>
      <c r="J8207" s="74">
        <f>計算過程!D8204</f>
        <v>1.2010258428262631E-3</v>
      </c>
      <c r="K8207" s="74">
        <f>計算過程!I8204</f>
        <v>0</v>
      </c>
      <c r="L8207" s="74">
        <f>計算過程!J8204</f>
        <v>0</v>
      </c>
      <c r="M8207" s="74">
        <f>計算過程!K8204</f>
        <v>0</v>
      </c>
      <c r="N8207" s="75">
        <f>計算過程!Q8204</f>
        <v>0</v>
      </c>
    </row>
    <row r="8208" spans="8:14">
      <c r="H8208" s="38">
        <v>41981</v>
      </c>
      <c r="I8208" s="39" t="s">
        <v>164</v>
      </c>
      <c r="J8208" s="74">
        <f>計算過程!D8205</f>
        <v>2.0147952501204246E-3</v>
      </c>
      <c r="K8208" s="74">
        <f>計算過程!I8205</f>
        <v>0</v>
      </c>
      <c r="L8208" s="74">
        <f>計算過程!J8205</f>
        <v>0</v>
      </c>
      <c r="M8208" s="74">
        <f>計算過程!K8205</f>
        <v>0</v>
      </c>
      <c r="N8208" s="75">
        <f>計算過程!Q8205</f>
        <v>0</v>
      </c>
    </row>
    <row r="8209" spans="8:14">
      <c r="H8209" s="38">
        <v>41981</v>
      </c>
      <c r="I8209" s="39" t="s">
        <v>165</v>
      </c>
      <c r="J8209" s="74">
        <f>計算過程!D8206</f>
        <v>9.2824357939510042E-3</v>
      </c>
      <c r="K8209" s="74">
        <f>計算過程!I8206</f>
        <v>0</v>
      </c>
      <c r="L8209" s="74">
        <f>計算過程!J8206</f>
        <v>0</v>
      </c>
      <c r="M8209" s="74">
        <f>計算過程!K8206</f>
        <v>0</v>
      </c>
      <c r="N8209" s="75">
        <f>計算過程!Q8206</f>
        <v>0</v>
      </c>
    </row>
    <row r="8210" spans="8:14">
      <c r="H8210" s="38">
        <v>41981</v>
      </c>
      <c r="I8210" s="39" t="s">
        <v>166</v>
      </c>
      <c r="J8210" s="74">
        <f>計算過程!D8207</f>
        <v>2.7649208562518054E-2</v>
      </c>
      <c r="K8210" s="74">
        <f>計算過程!I8207</f>
        <v>0</v>
      </c>
      <c r="L8210" s="74">
        <f>計算過程!J8207</f>
        <v>0</v>
      </c>
      <c r="M8210" s="74">
        <f>計算過程!K8207</f>
        <v>0</v>
      </c>
      <c r="N8210" s="75">
        <f>計算過程!Q8207</f>
        <v>0</v>
      </c>
    </row>
    <row r="8211" spans="8:14">
      <c r="H8211" s="38">
        <v>41981</v>
      </c>
      <c r="I8211" s="39" t="s">
        <v>167</v>
      </c>
      <c r="J8211" s="74">
        <f>計算過程!D8208</f>
        <v>4.2924854885723562E-2</v>
      </c>
      <c r="K8211" s="74">
        <f>計算過程!I8208</f>
        <v>0</v>
      </c>
      <c r="L8211" s="74">
        <f>計算過程!J8208</f>
        <v>0</v>
      </c>
      <c r="M8211" s="74">
        <f>計算過程!K8208</f>
        <v>0</v>
      </c>
      <c r="N8211" s="75">
        <f>計算過程!Q8208</f>
        <v>0</v>
      </c>
    </row>
    <row r="8212" spans="8:14">
      <c r="H8212" s="38">
        <v>41981</v>
      </c>
      <c r="I8212" s="39" t="s">
        <v>168</v>
      </c>
      <c r="J8212" s="74">
        <f>計算過程!D8209</f>
        <v>4.4740960428618741E-2</v>
      </c>
      <c r="K8212" s="74">
        <f>計算過程!I8209</f>
        <v>0</v>
      </c>
      <c r="L8212" s="74">
        <f>計算過程!J8209</f>
        <v>0</v>
      </c>
      <c r="M8212" s="74">
        <f>計算過程!K8209</f>
        <v>0</v>
      </c>
      <c r="N8212" s="75">
        <f>計算過程!Q8209</f>
        <v>0</v>
      </c>
    </row>
    <row r="8213" spans="8:14">
      <c r="H8213" s="38">
        <v>41981</v>
      </c>
      <c r="I8213" s="39" t="s">
        <v>169</v>
      </c>
      <c r="J8213" s="74">
        <f>計算過程!D8210</f>
        <v>0.11912572182805049</v>
      </c>
      <c r="K8213" s="74">
        <f>計算過程!I8210</f>
        <v>0</v>
      </c>
      <c r="L8213" s="74">
        <f>計算過程!J8210</f>
        <v>0</v>
      </c>
      <c r="M8213" s="74">
        <f>計算過程!K8210</f>
        <v>0</v>
      </c>
      <c r="N8213" s="75">
        <f>計算過程!Q8210</f>
        <v>0</v>
      </c>
    </row>
    <row r="8214" spans="8:14">
      <c r="H8214" s="38">
        <v>41981</v>
      </c>
      <c r="I8214" s="39" t="s">
        <v>170</v>
      </c>
      <c r="J8214" s="74">
        <f>計算過程!D8211</f>
        <v>0.55817233034813929</v>
      </c>
      <c r="K8214" s="74">
        <f>計算過程!I8211</f>
        <v>0</v>
      </c>
      <c r="L8214" s="74">
        <f>計算過程!J8211</f>
        <v>0</v>
      </c>
      <c r="M8214" s="74">
        <f>計算過程!K8211</f>
        <v>0</v>
      </c>
      <c r="N8214" s="75">
        <f>計算過程!Q8211</f>
        <v>0</v>
      </c>
    </row>
    <row r="8215" spans="8:14">
      <c r="H8215" s="38">
        <v>41981</v>
      </c>
      <c r="I8215" s="39" t="s">
        <v>171</v>
      </c>
      <c r="J8215" s="74">
        <f>計算過程!D8212</f>
        <v>1.0250040881939797</v>
      </c>
      <c r="K8215" s="74">
        <f>計算過程!I8212</f>
        <v>0</v>
      </c>
      <c r="L8215" s="74">
        <f>計算過程!J8212</f>
        <v>0</v>
      </c>
      <c r="M8215" s="74">
        <f>計算過程!K8212</f>
        <v>0</v>
      </c>
      <c r="N8215" s="75">
        <f>計算過程!Q8212</f>
        <v>0</v>
      </c>
    </row>
    <row r="8216" spans="8:14">
      <c r="H8216" s="38">
        <v>41981</v>
      </c>
      <c r="I8216" s="39" t="s">
        <v>172</v>
      </c>
      <c r="J8216" s="74">
        <f>計算過程!D8213</f>
        <v>1.4729933496862559</v>
      </c>
      <c r="K8216" s="74">
        <f>計算過程!I8213</f>
        <v>0</v>
      </c>
      <c r="L8216" s="74">
        <f>計算過程!J8213</f>
        <v>0</v>
      </c>
      <c r="M8216" s="74">
        <f>計算過程!K8213</f>
        <v>0</v>
      </c>
      <c r="N8216" s="75">
        <f>計算過程!Q8213</f>
        <v>0</v>
      </c>
    </row>
    <row r="8217" spans="8:14">
      <c r="H8217" s="38">
        <v>41982</v>
      </c>
      <c r="I8217" s="39" t="s">
        <v>149</v>
      </c>
      <c r="J8217" s="74">
        <f>計算過程!D8214</f>
        <v>1.6734310021967091</v>
      </c>
      <c r="K8217" s="74">
        <f>計算過程!I8214</f>
        <v>0</v>
      </c>
      <c r="L8217" s="74">
        <f>計算過程!J8214</f>
        <v>0</v>
      </c>
      <c r="M8217" s="74">
        <f>計算過程!K8214</f>
        <v>0</v>
      </c>
      <c r="N8217" s="75">
        <f>計算過程!Q8214</f>
        <v>0</v>
      </c>
    </row>
    <row r="8218" spans="8:14">
      <c r="H8218" s="38">
        <v>41982</v>
      </c>
      <c r="I8218" s="39" t="s">
        <v>150</v>
      </c>
      <c r="J8218" s="74">
        <f>計算過程!D8215</f>
        <v>1.8157800707410898</v>
      </c>
      <c r="K8218" s="74">
        <f>計算過程!I8215</f>
        <v>0</v>
      </c>
      <c r="L8218" s="74">
        <f>計算過程!J8215</f>
        <v>0</v>
      </c>
      <c r="M8218" s="74">
        <f>計算過程!K8215</f>
        <v>0</v>
      </c>
      <c r="N8218" s="75">
        <f>計算過程!Q8215</f>
        <v>0</v>
      </c>
    </row>
    <row r="8219" spans="8:14">
      <c r="H8219" s="38">
        <v>41982</v>
      </c>
      <c r="I8219" s="39" t="s">
        <v>151</v>
      </c>
      <c r="J8219" s="74">
        <f>計算過程!D8216</f>
        <v>1.9387210861981583</v>
      </c>
      <c r="K8219" s="74">
        <f>計算過程!I8216</f>
        <v>0</v>
      </c>
      <c r="L8219" s="74">
        <f>計算過程!J8216</f>
        <v>0</v>
      </c>
      <c r="M8219" s="74">
        <f>計算過程!K8216</f>
        <v>0</v>
      </c>
      <c r="N8219" s="75">
        <f>計算過程!Q8216</f>
        <v>0</v>
      </c>
    </row>
    <row r="8220" spans="8:14">
      <c r="H8220" s="38">
        <v>41982</v>
      </c>
      <c r="I8220" s="39" t="s">
        <v>152</v>
      </c>
      <c r="J8220" s="74">
        <f>計算過程!D8217</f>
        <v>2.0030650829413483</v>
      </c>
      <c r="K8220" s="74">
        <f>計算過程!I8217</f>
        <v>0</v>
      </c>
      <c r="L8220" s="74">
        <f>計算過程!J8217</f>
        <v>0</v>
      </c>
      <c r="M8220" s="74">
        <f>計算過程!K8217</f>
        <v>0</v>
      </c>
      <c r="N8220" s="75">
        <f>計算過程!Q8217</f>
        <v>0</v>
      </c>
    </row>
    <row r="8221" spans="8:14">
      <c r="H8221" s="38">
        <v>41982</v>
      </c>
      <c r="I8221" s="39" t="s">
        <v>153</v>
      </c>
      <c r="J8221" s="74">
        <f>計算過程!D8218</f>
        <v>2.0416540310746831</v>
      </c>
      <c r="K8221" s="74">
        <f>計算過程!I8218</f>
        <v>0</v>
      </c>
      <c r="L8221" s="74">
        <f>計算過程!J8218</f>
        <v>0</v>
      </c>
      <c r="M8221" s="74">
        <f>計算過程!K8218</f>
        <v>0</v>
      </c>
      <c r="N8221" s="75">
        <f>計算過程!Q8218</f>
        <v>0</v>
      </c>
    </row>
    <row r="8222" spans="8:14">
      <c r="H8222" s="38">
        <v>41982</v>
      </c>
      <c r="I8222" s="39" t="s">
        <v>154</v>
      </c>
      <c r="J8222" s="74">
        <f>計算過程!D8219</f>
        <v>2.1387485576493939</v>
      </c>
      <c r="K8222" s="74">
        <f>計算過程!I8219</f>
        <v>0</v>
      </c>
      <c r="L8222" s="74">
        <f>計算過程!J8219</f>
        <v>0</v>
      </c>
      <c r="M8222" s="74">
        <f>計算過程!K8219</f>
        <v>0</v>
      </c>
      <c r="N8222" s="75">
        <f>計算過程!Q8219</f>
        <v>0</v>
      </c>
    </row>
    <row r="8223" spans="8:14">
      <c r="H8223" s="38">
        <v>41982</v>
      </c>
      <c r="I8223" s="39" t="s">
        <v>155</v>
      </c>
      <c r="J8223" s="74">
        <f>計算過程!D8220</f>
        <v>2.1376106248363893</v>
      </c>
      <c r="K8223" s="74">
        <f>計算過程!I8220</f>
        <v>0</v>
      </c>
      <c r="L8223" s="74">
        <f>計算過程!J8220</f>
        <v>0</v>
      </c>
      <c r="M8223" s="74">
        <f>計算過程!K8220</f>
        <v>0</v>
      </c>
      <c r="N8223" s="75">
        <f>計算過程!Q8220</f>
        <v>0</v>
      </c>
    </row>
    <row r="8224" spans="8:14">
      <c r="H8224" s="38">
        <v>41982</v>
      </c>
      <c r="I8224" s="39" t="s">
        <v>156</v>
      </c>
      <c r="J8224" s="74">
        <f>計算過程!D8221</f>
        <v>1.406181609750274</v>
      </c>
      <c r="K8224" s="74">
        <f>計算過程!I8221</f>
        <v>0</v>
      </c>
      <c r="L8224" s="74">
        <f>計算過程!J8221</f>
        <v>0</v>
      </c>
      <c r="M8224" s="74">
        <f>計算過程!K8221</f>
        <v>0</v>
      </c>
      <c r="N8224" s="75">
        <f>計算過程!Q8221</f>
        <v>0</v>
      </c>
    </row>
    <row r="8225" spans="8:14">
      <c r="H8225" s="38">
        <v>41982</v>
      </c>
      <c r="I8225" s="39" t="s">
        <v>157</v>
      </c>
      <c r="J8225" s="74">
        <f>計算過程!D8222</f>
        <v>0.31408460156944562</v>
      </c>
      <c r="K8225" s="74">
        <f>計算過程!I8222</f>
        <v>0</v>
      </c>
      <c r="L8225" s="74">
        <f>計算過程!J8222</f>
        <v>0</v>
      </c>
      <c r="M8225" s="74">
        <f>計算過程!K8222</f>
        <v>0</v>
      </c>
      <c r="N8225" s="75">
        <f>計算過程!Q8222</f>
        <v>0</v>
      </c>
    </row>
    <row r="8226" spans="8:14">
      <c r="H8226" s="38">
        <v>41982</v>
      </c>
      <c r="I8226" s="39" t="s">
        <v>158</v>
      </c>
      <c r="J8226" s="74">
        <f>計算過程!D8223</f>
        <v>0.10541147704786875</v>
      </c>
      <c r="K8226" s="74">
        <f>計算過程!I8223</f>
        <v>0</v>
      </c>
      <c r="L8226" s="74">
        <f>計算過程!J8223</f>
        <v>0</v>
      </c>
      <c r="M8226" s="74">
        <f>計算過程!K8223</f>
        <v>0</v>
      </c>
      <c r="N8226" s="75">
        <f>計算過程!Q8223</f>
        <v>0</v>
      </c>
    </row>
    <row r="8227" spans="8:14">
      <c r="H8227" s="38">
        <v>41982</v>
      </c>
      <c r="I8227" s="39" t="s">
        <v>159</v>
      </c>
      <c r="J8227" s="74">
        <f>計算過程!D8224</f>
        <v>3.2414197798989033E-2</v>
      </c>
      <c r="K8227" s="74">
        <f>計算過程!I8224</f>
        <v>0</v>
      </c>
      <c r="L8227" s="74">
        <f>計算過程!J8224</f>
        <v>0</v>
      </c>
      <c r="M8227" s="74">
        <f>計算過程!K8224</f>
        <v>0</v>
      </c>
      <c r="N8227" s="75">
        <f>計算過程!Q8224</f>
        <v>0</v>
      </c>
    </row>
    <row r="8228" spans="8:14">
      <c r="H8228" s="38">
        <v>41982</v>
      </c>
      <c r="I8228" s="39" t="s">
        <v>160</v>
      </c>
      <c r="J8228" s="74">
        <f>計算過程!D8225</f>
        <v>7.5845845776064966E-3</v>
      </c>
      <c r="K8228" s="74">
        <f>計算過程!I8225</f>
        <v>0</v>
      </c>
      <c r="L8228" s="74">
        <f>計算過程!J8225</f>
        <v>0</v>
      </c>
      <c r="M8228" s="74">
        <f>計算過程!K8225</f>
        <v>0</v>
      </c>
      <c r="N8228" s="75">
        <f>計算過程!Q8225</f>
        <v>0</v>
      </c>
    </row>
    <row r="8229" spans="8:14">
      <c r="H8229" s="38">
        <v>41982</v>
      </c>
      <c r="I8229" s="39" t="s">
        <v>161</v>
      </c>
      <c r="J8229" s="74">
        <f>計算過程!D8226</f>
        <v>1.8633413712303324E-3</v>
      </c>
      <c r="K8229" s="74">
        <f>計算過程!I8226</f>
        <v>0</v>
      </c>
      <c r="L8229" s="74">
        <f>計算過程!J8226</f>
        <v>0</v>
      </c>
      <c r="M8229" s="74">
        <f>計算過程!K8226</f>
        <v>0</v>
      </c>
      <c r="N8229" s="75">
        <f>計算過程!Q8226</f>
        <v>0</v>
      </c>
    </row>
    <row r="8230" spans="8:14">
      <c r="H8230" s="38">
        <v>41982</v>
      </c>
      <c r="I8230" s="39" t="s">
        <v>162</v>
      </c>
      <c r="J8230" s="74">
        <f>計算過程!D8227</f>
        <v>1.2736730079630461E-3</v>
      </c>
      <c r="K8230" s="74">
        <f>計算過程!I8227</f>
        <v>0</v>
      </c>
      <c r="L8230" s="74">
        <f>計算過程!J8227</f>
        <v>0</v>
      </c>
      <c r="M8230" s="74">
        <f>計算過程!K8227</f>
        <v>0</v>
      </c>
      <c r="N8230" s="75">
        <f>計算過程!Q8227</f>
        <v>0</v>
      </c>
    </row>
    <row r="8231" spans="8:14">
      <c r="H8231" s="38">
        <v>41982</v>
      </c>
      <c r="I8231" s="39" t="s">
        <v>163</v>
      </c>
      <c r="J8231" s="74">
        <f>計算過程!D8228</f>
        <v>1.9282496206201876E-3</v>
      </c>
      <c r="K8231" s="74">
        <f>計算過程!I8228</f>
        <v>0</v>
      </c>
      <c r="L8231" s="74">
        <f>計算過程!J8228</f>
        <v>0</v>
      </c>
      <c r="M8231" s="74">
        <f>計算過程!K8228</f>
        <v>0</v>
      </c>
      <c r="N8231" s="75">
        <f>計算過程!Q8228</f>
        <v>0</v>
      </c>
    </row>
    <row r="8232" spans="8:14">
      <c r="H8232" s="38">
        <v>41982</v>
      </c>
      <c r="I8232" s="39" t="s">
        <v>164</v>
      </c>
      <c r="J8232" s="74">
        <f>計算過程!D8229</f>
        <v>3.9876302045692728E-3</v>
      </c>
      <c r="K8232" s="74">
        <f>計算過程!I8229</f>
        <v>0</v>
      </c>
      <c r="L8232" s="74">
        <f>計算過程!J8229</f>
        <v>0</v>
      </c>
      <c r="M8232" s="74">
        <f>計算過程!K8229</f>
        <v>0</v>
      </c>
      <c r="N8232" s="75">
        <f>計算過程!Q8229</f>
        <v>0</v>
      </c>
    </row>
    <row r="8233" spans="8:14">
      <c r="H8233" s="38">
        <v>41982</v>
      </c>
      <c r="I8233" s="39" t="s">
        <v>165</v>
      </c>
      <c r="J8233" s="74">
        <f>計算過程!D8230</f>
        <v>1.3903389415254677E-2</v>
      </c>
      <c r="K8233" s="74">
        <f>計算過程!I8230</f>
        <v>0</v>
      </c>
      <c r="L8233" s="74">
        <f>計算過程!J8230</f>
        <v>0</v>
      </c>
      <c r="M8233" s="74">
        <f>計算過程!K8230</f>
        <v>0</v>
      </c>
      <c r="N8233" s="75">
        <f>計算過程!Q8230</f>
        <v>0</v>
      </c>
    </row>
    <row r="8234" spans="8:14">
      <c r="H8234" s="38">
        <v>41982</v>
      </c>
      <c r="I8234" s="39" t="s">
        <v>166</v>
      </c>
      <c r="J8234" s="74">
        <f>計算過程!D8231</f>
        <v>2.3614910649659791E-2</v>
      </c>
      <c r="K8234" s="74">
        <f>計算過程!I8231</f>
        <v>0</v>
      </c>
      <c r="L8234" s="74">
        <f>計算過程!J8231</f>
        <v>0</v>
      </c>
      <c r="M8234" s="74">
        <f>計算過程!K8231</f>
        <v>0</v>
      </c>
      <c r="N8234" s="75">
        <f>計算過程!Q8231</f>
        <v>0</v>
      </c>
    </row>
    <row r="8235" spans="8:14">
      <c r="H8235" s="38">
        <v>41982</v>
      </c>
      <c r="I8235" s="39" t="s">
        <v>167</v>
      </c>
      <c r="J8235" s="74">
        <f>計算過程!D8232</f>
        <v>2.631788041809276E-2</v>
      </c>
      <c r="K8235" s="74">
        <f>計算過程!I8232</f>
        <v>0</v>
      </c>
      <c r="L8235" s="74">
        <f>計算過程!J8232</f>
        <v>0</v>
      </c>
      <c r="M8235" s="74">
        <f>計算過程!K8232</f>
        <v>0</v>
      </c>
      <c r="N8235" s="75">
        <f>計算過程!Q8232</f>
        <v>0</v>
      </c>
    </row>
    <row r="8236" spans="8:14">
      <c r="H8236" s="38">
        <v>41982</v>
      </c>
      <c r="I8236" s="39" t="s">
        <v>168</v>
      </c>
      <c r="J8236" s="74">
        <f>計算過程!D8233</f>
        <v>2.9015178216243942E-2</v>
      </c>
      <c r="K8236" s="74">
        <f>計算過程!I8233</f>
        <v>0</v>
      </c>
      <c r="L8236" s="74">
        <f>計算過程!J8233</f>
        <v>0</v>
      </c>
      <c r="M8236" s="74">
        <f>計算過程!K8233</f>
        <v>0</v>
      </c>
      <c r="N8236" s="75">
        <f>計算過程!Q8233</f>
        <v>0</v>
      </c>
    </row>
    <row r="8237" spans="8:14">
      <c r="H8237" s="38">
        <v>41982</v>
      </c>
      <c r="I8237" s="39" t="s">
        <v>169</v>
      </c>
      <c r="J8237" s="74">
        <f>計算過程!D8234</f>
        <v>6.1050057551991839E-2</v>
      </c>
      <c r="K8237" s="74">
        <f>計算過程!I8234</f>
        <v>0</v>
      </c>
      <c r="L8237" s="74">
        <f>計算過程!J8234</f>
        <v>0</v>
      </c>
      <c r="M8237" s="74">
        <f>計算過程!K8234</f>
        <v>0</v>
      </c>
      <c r="N8237" s="75">
        <f>計算過程!Q8234</f>
        <v>0</v>
      </c>
    </row>
    <row r="8238" spans="8:14">
      <c r="H8238" s="38">
        <v>41982</v>
      </c>
      <c r="I8238" s="39" t="s">
        <v>170</v>
      </c>
      <c r="J8238" s="74">
        <f>計算過程!D8235</f>
        <v>0.25695939400296985</v>
      </c>
      <c r="K8238" s="74">
        <f>計算過程!I8235</f>
        <v>0</v>
      </c>
      <c r="L8238" s="74">
        <f>計算過程!J8235</f>
        <v>0</v>
      </c>
      <c r="M8238" s="74">
        <f>計算過程!K8235</f>
        <v>0</v>
      </c>
      <c r="N8238" s="75">
        <f>計算過程!Q8235</f>
        <v>0</v>
      </c>
    </row>
    <row r="8239" spans="8:14">
      <c r="H8239" s="38">
        <v>41982</v>
      </c>
      <c r="I8239" s="39" t="s">
        <v>171</v>
      </c>
      <c r="J8239" s="74">
        <f>計算過程!D8236</f>
        <v>0.70865467348293343</v>
      </c>
      <c r="K8239" s="74">
        <f>計算過程!I8236</f>
        <v>0</v>
      </c>
      <c r="L8239" s="74">
        <f>計算過程!J8236</f>
        <v>0</v>
      </c>
      <c r="M8239" s="74">
        <f>計算過程!K8236</f>
        <v>0</v>
      </c>
      <c r="N8239" s="75">
        <f>計算過程!Q8236</f>
        <v>0</v>
      </c>
    </row>
    <row r="8240" spans="8:14">
      <c r="H8240" s="38">
        <v>41982</v>
      </c>
      <c r="I8240" s="39" t="s">
        <v>172</v>
      </c>
      <c r="J8240" s="74">
        <f>計算過程!D8237</f>
        <v>0.76245972328514711</v>
      </c>
      <c r="K8240" s="74">
        <f>計算過程!I8237</f>
        <v>0</v>
      </c>
      <c r="L8240" s="74">
        <f>計算過程!J8237</f>
        <v>0</v>
      </c>
      <c r="M8240" s="74">
        <f>計算過程!K8237</f>
        <v>0</v>
      </c>
      <c r="N8240" s="75">
        <f>計算過程!Q8237</f>
        <v>0</v>
      </c>
    </row>
    <row r="8241" spans="8:14">
      <c r="H8241" s="38">
        <v>41983</v>
      </c>
      <c r="I8241" s="39" t="s">
        <v>149</v>
      </c>
      <c r="J8241" s="74">
        <f>計算過程!D8238</f>
        <v>0.8319435236772188</v>
      </c>
      <c r="K8241" s="74">
        <f>計算過程!I8238</f>
        <v>0</v>
      </c>
      <c r="L8241" s="74">
        <f>計算過程!J8238</f>
        <v>0</v>
      </c>
      <c r="M8241" s="74">
        <f>計算過程!K8238</f>
        <v>0</v>
      </c>
      <c r="N8241" s="75">
        <f>計算過程!Q8238</f>
        <v>0</v>
      </c>
    </row>
    <row r="8242" spans="8:14">
      <c r="H8242" s="38">
        <v>41983</v>
      </c>
      <c r="I8242" s="39" t="s">
        <v>150</v>
      </c>
      <c r="J8242" s="74">
        <f>計算過程!D8239</f>
        <v>0.91221790015764825</v>
      </c>
      <c r="K8242" s="74">
        <f>計算過程!I8239</f>
        <v>0</v>
      </c>
      <c r="L8242" s="74">
        <f>計算過程!J8239</f>
        <v>0</v>
      </c>
      <c r="M8242" s="74">
        <f>計算過程!K8239</f>
        <v>0</v>
      </c>
      <c r="N8242" s="75">
        <f>計算過程!Q8239</f>
        <v>0</v>
      </c>
    </row>
    <row r="8243" spans="8:14">
      <c r="H8243" s="38">
        <v>41983</v>
      </c>
      <c r="I8243" s="39" t="s">
        <v>151</v>
      </c>
      <c r="J8243" s="74">
        <f>計算過程!D8240</f>
        <v>0.91343334692723444</v>
      </c>
      <c r="K8243" s="74">
        <f>計算過程!I8240</f>
        <v>0</v>
      </c>
      <c r="L8243" s="74">
        <f>計算過程!J8240</f>
        <v>0</v>
      </c>
      <c r="M8243" s="74">
        <f>計算過程!K8240</f>
        <v>0</v>
      </c>
      <c r="N8243" s="75">
        <f>計算過程!Q8240</f>
        <v>0</v>
      </c>
    </row>
    <row r="8244" spans="8:14">
      <c r="H8244" s="38">
        <v>41983</v>
      </c>
      <c r="I8244" s="39" t="s">
        <v>152</v>
      </c>
      <c r="J8244" s="74">
        <f>計算過程!D8241</f>
        <v>0.92647262500615657</v>
      </c>
      <c r="K8244" s="74">
        <f>計算過程!I8241</f>
        <v>0</v>
      </c>
      <c r="L8244" s="74">
        <f>計算過程!J8241</f>
        <v>0</v>
      </c>
      <c r="M8244" s="74">
        <f>計算過程!K8241</f>
        <v>0</v>
      </c>
      <c r="N8244" s="75">
        <f>計算過程!Q8241</f>
        <v>0</v>
      </c>
    </row>
    <row r="8245" spans="8:14">
      <c r="H8245" s="38">
        <v>41983</v>
      </c>
      <c r="I8245" s="39" t="s">
        <v>153</v>
      </c>
      <c r="J8245" s="74">
        <f>計算過程!D8242</f>
        <v>0.98264805326110227</v>
      </c>
      <c r="K8245" s="74">
        <f>計算過程!I8242</f>
        <v>0</v>
      </c>
      <c r="L8245" s="74">
        <f>計算過程!J8242</f>
        <v>0</v>
      </c>
      <c r="M8245" s="74">
        <f>計算過程!K8242</f>
        <v>0</v>
      </c>
      <c r="N8245" s="75">
        <f>計算過程!Q8242</f>
        <v>0</v>
      </c>
    </row>
    <row r="8246" spans="8:14">
      <c r="H8246" s="38">
        <v>41983</v>
      </c>
      <c r="I8246" s="39" t="s">
        <v>154</v>
      </c>
      <c r="J8246" s="74">
        <f>計算過程!D8243</f>
        <v>0.99687137256289027</v>
      </c>
      <c r="K8246" s="74">
        <f>計算過程!I8243</f>
        <v>0</v>
      </c>
      <c r="L8246" s="74">
        <f>計算過程!J8243</f>
        <v>0</v>
      </c>
      <c r="M8246" s="74">
        <f>計算過程!K8243</f>
        <v>0</v>
      </c>
      <c r="N8246" s="75">
        <f>計算過程!Q8243</f>
        <v>0</v>
      </c>
    </row>
    <row r="8247" spans="8:14">
      <c r="H8247" s="38">
        <v>41983</v>
      </c>
      <c r="I8247" s="39" t="s">
        <v>155</v>
      </c>
      <c r="J8247" s="74">
        <f>計算過程!D8244</f>
        <v>0.95708588816349127</v>
      </c>
      <c r="K8247" s="74">
        <f>計算過程!I8244</f>
        <v>0</v>
      </c>
      <c r="L8247" s="74">
        <f>計算過程!J8244</f>
        <v>0</v>
      </c>
      <c r="M8247" s="74">
        <f>計算過程!K8244</f>
        <v>0</v>
      </c>
      <c r="N8247" s="75">
        <f>計算過程!Q8244</f>
        <v>0</v>
      </c>
    </row>
    <row r="8248" spans="8:14">
      <c r="H8248" s="38">
        <v>41983</v>
      </c>
      <c r="I8248" s="39" t="s">
        <v>156</v>
      </c>
      <c r="J8248" s="74">
        <f>計算過程!D8245</f>
        <v>0.83203932901718092</v>
      </c>
      <c r="K8248" s="74">
        <f>計算過程!I8245</f>
        <v>0</v>
      </c>
      <c r="L8248" s="74">
        <f>計算過程!J8245</f>
        <v>0</v>
      </c>
      <c r="M8248" s="74">
        <f>計算過程!K8245</f>
        <v>0</v>
      </c>
      <c r="N8248" s="75">
        <f>計算過程!Q8245</f>
        <v>0</v>
      </c>
    </row>
    <row r="8249" spans="8:14">
      <c r="H8249" s="38">
        <v>41983</v>
      </c>
      <c r="I8249" s="39" t="s">
        <v>157</v>
      </c>
      <c r="J8249" s="74">
        <f>計算過程!D8246</f>
        <v>0.44188615675771142</v>
      </c>
      <c r="K8249" s="74">
        <f>計算過程!I8246</f>
        <v>0</v>
      </c>
      <c r="L8249" s="74">
        <f>計算過程!J8246</f>
        <v>0</v>
      </c>
      <c r="M8249" s="74">
        <f>計算過程!K8246</f>
        <v>0</v>
      </c>
      <c r="N8249" s="75">
        <f>計算過程!Q8246</f>
        <v>0</v>
      </c>
    </row>
    <row r="8250" spans="8:14">
      <c r="H8250" s="38">
        <v>41983</v>
      </c>
      <c r="I8250" s="39" t="s">
        <v>158</v>
      </c>
      <c r="J8250" s="74">
        <f>計算過程!D8247</f>
        <v>0.38629526428223204</v>
      </c>
      <c r="K8250" s="74">
        <f>計算過程!I8247</f>
        <v>0</v>
      </c>
      <c r="L8250" s="74">
        <f>計算過程!J8247</f>
        <v>0</v>
      </c>
      <c r="M8250" s="74">
        <f>計算過程!K8247</f>
        <v>0</v>
      </c>
      <c r="N8250" s="75">
        <f>計算過程!Q8247</f>
        <v>0</v>
      </c>
    </row>
    <row r="8251" spans="8:14">
      <c r="H8251" s="38">
        <v>41983</v>
      </c>
      <c r="I8251" s="39" t="s">
        <v>159</v>
      </c>
      <c r="J8251" s="74">
        <f>計算過程!D8248</f>
        <v>0.30219552440812575</v>
      </c>
      <c r="K8251" s="74">
        <f>計算過程!I8248</f>
        <v>0</v>
      </c>
      <c r="L8251" s="74">
        <f>計算過程!J8248</f>
        <v>0</v>
      </c>
      <c r="M8251" s="74">
        <f>計算過程!K8248</f>
        <v>0</v>
      </c>
      <c r="N8251" s="75">
        <f>計算過程!Q8248</f>
        <v>0</v>
      </c>
    </row>
    <row r="8252" spans="8:14">
      <c r="H8252" s="38">
        <v>41983</v>
      </c>
      <c r="I8252" s="39" t="s">
        <v>160</v>
      </c>
      <c r="J8252" s="74">
        <f>計算過程!D8249</f>
        <v>0.30442418892688383</v>
      </c>
      <c r="K8252" s="74">
        <f>計算過程!I8249</f>
        <v>0</v>
      </c>
      <c r="L8252" s="74">
        <f>計算過程!J8249</f>
        <v>0</v>
      </c>
      <c r="M8252" s="74">
        <f>計算過程!K8249</f>
        <v>0</v>
      </c>
      <c r="N8252" s="75">
        <f>計算過程!Q8249</f>
        <v>0</v>
      </c>
    </row>
    <row r="8253" spans="8:14">
      <c r="H8253" s="38">
        <v>41983</v>
      </c>
      <c r="I8253" s="39" t="s">
        <v>161</v>
      </c>
      <c r="J8253" s="74">
        <f>計算過程!D8250</f>
        <v>0.31620212472839171</v>
      </c>
      <c r="K8253" s="74">
        <f>計算過程!I8250</f>
        <v>0</v>
      </c>
      <c r="L8253" s="74">
        <f>計算過程!J8250</f>
        <v>0</v>
      </c>
      <c r="M8253" s="74">
        <f>計算過程!K8250</f>
        <v>0</v>
      </c>
      <c r="N8253" s="75">
        <f>計算過程!Q8250</f>
        <v>0</v>
      </c>
    </row>
    <row r="8254" spans="8:14">
      <c r="H8254" s="38">
        <v>41983</v>
      </c>
      <c r="I8254" s="39" t="s">
        <v>162</v>
      </c>
      <c r="J8254" s="74">
        <f>計算過程!D8251</f>
        <v>0.28691082966001713</v>
      </c>
      <c r="K8254" s="74">
        <f>計算過程!I8251</f>
        <v>0</v>
      </c>
      <c r="L8254" s="74">
        <f>計算過程!J8251</f>
        <v>0</v>
      </c>
      <c r="M8254" s="74">
        <f>計算過程!K8251</f>
        <v>0</v>
      </c>
      <c r="N8254" s="75">
        <f>計算過程!Q8251</f>
        <v>0</v>
      </c>
    </row>
    <row r="8255" spans="8:14">
      <c r="H8255" s="38">
        <v>41983</v>
      </c>
      <c r="I8255" s="39" t="s">
        <v>163</v>
      </c>
      <c r="J8255" s="74">
        <f>計算過程!D8252</f>
        <v>6.3785687741016658E-2</v>
      </c>
      <c r="K8255" s="74">
        <f>計算過程!I8252</f>
        <v>0</v>
      </c>
      <c r="L8255" s="74">
        <f>計算過程!J8252</f>
        <v>0</v>
      </c>
      <c r="M8255" s="74">
        <f>計算過程!K8252</f>
        <v>0</v>
      </c>
      <c r="N8255" s="75">
        <f>計算過程!Q8252</f>
        <v>0</v>
      </c>
    </row>
    <row r="8256" spans="8:14">
      <c r="H8256" s="38">
        <v>41983</v>
      </c>
      <c r="I8256" s="39" t="s">
        <v>164</v>
      </c>
      <c r="J8256" s="74">
        <f>計算過程!D8253</f>
        <v>5.3328782538270759E-2</v>
      </c>
      <c r="K8256" s="74">
        <f>計算過程!I8253</f>
        <v>0</v>
      </c>
      <c r="L8256" s="74">
        <f>計算過程!J8253</f>
        <v>0</v>
      </c>
      <c r="M8256" s="74">
        <f>計算過程!K8253</f>
        <v>0</v>
      </c>
      <c r="N8256" s="75">
        <f>計算過程!Q8253</f>
        <v>0</v>
      </c>
    </row>
    <row r="8257" spans="8:14">
      <c r="H8257" s="38">
        <v>41983</v>
      </c>
      <c r="I8257" s="39" t="s">
        <v>165</v>
      </c>
      <c r="J8257" s="74">
        <f>計算過程!D8254</f>
        <v>0.14073604073509555</v>
      </c>
      <c r="K8257" s="74">
        <f>計算過程!I8254</f>
        <v>0</v>
      </c>
      <c r="L8257" s="74">
        <f>計算過程!J8254</f>
        <v>0</v>
      </c>
      <c r="M8257" s="74">
        <f>計算過程!K8254</f>
        <v>0</v>
      </c>
      <c r="N8257" s="75">
        <f>計算過程!Q8254</f>
        <v>0</v>
      </c>
    </row>
    <row r="8258" spans="8:14">
      <c r="H8258" s="38">
        <v>41983</v>
      </c>
      <c r="I8258" s="39" t="s">
        <v>166</v>
      </c>
      <c r="J8258" s="74">
        <f>計算過程!D8255</f>
        <v>0.22022121522633881</v>
      </c>
      <c r="K8258" s="74">
        <f>計算過程!I8255</f>
        <v>0</v>
      </c>
      <c r="L8258" s="74">
        <f>計算過程!J8255</f>
        <v>0</v>
      </c>
      <c r="M8258" s="74">
        <f>計算過程!K8255</f>
        <v>0</v>
      </c>
      <c r="N8258" s="75">
        <f>計算過程!Q8255</f>
        <v>0</v>
      </c>
    </row>
    <row r="8259" spans="8:14">
      <c r="H8259" s="38">
        <v>41983</v>
      </c>
      <c r="I8259" s="39" t="s">
        <v>167</v>
      </c>
      <c r="J8259" s="74">
        <f>計算過程!D8256</f>
        <v>0.23170857123111102</v>
      </c>
      <c r="K8259" s="74">
        <f>計算過程!I8256</f>
        <v>0</v>
      </c>
      <c r="L8259" s="74">
        <f>計算過程!J8256</f>
        <v>0</v>
      </c>
      <c r="M8259" s="74">
        <f>計算過程!K8256</f>
        <v>0</v>
      </c>
      <c r="N8259" s="75">
        <f>計算過程!Q8256</f>
        <v>0</v>
      </c>
    </row>
    <row r="8260" spans="8:14">
      <c r="H8260" s="38">
        <v>41983</v>
      </c>
      <c r="I8260" s="39" t="s">
        <v>168</v>
      </c>
      <c r="J8260" s="74">
        <f>計算過程!D8257</f>
        <v>0.19638968220135139</v>
      </c>
      <c r="K8260" s="74">
        <f>計算過程!I8257</f>
        <v>0</v>
      </c>
      <c r="L8260" s="74">
        <f>計算過程!J8257</f>
        <v>0</v>
      </c>
      <c r="M8260" s="74">
        <f>計算過程!K8257</f>
        <v>0</v>
      </c>
      <c r="N8260" s="75">
        <f>計算過程!Q8257</f>
        <v>0</v>
      </c>
    </row>
    <row r="8261" spans="8:14">
      <c r="H8261" s="38">
        <v>41983</v>
      </c>
      <c r="I8261" s="39" t="s">
        <v>169</v>
      </c>
      <c r="J8261" s="74">
        <f>計算過程!D8258</f>
        <v>0.22071412706275764</v>
      </c>
      <c r="K8261" s="74">
        <f>計算過程!I8258</f>
        <v>0</v>
      </c>
      <c r="L8261" s="74">
        <f>計算過程!J8258</f>
        <v>0</v>
      </c>
      <c r="M8261" s="74">
        <f>計算過程!K8258</f>
        <v>0</v>
      </c>
      <c r="N8261" s="75">
        <f>計算過程!Q8258</f>
        <v>0</v>
      </c>
    </row>
    <row r="8262" spans="8:14">
      <c r="H8262" s="38">
        <v>41983</v>
      </c>
      <c r="I8262" s="39" t="s">
        <v>170</v>
      </c>
      <c r="J8262" s="74">
        <f>計算過程!D8259</f>
        <v>0.23991253987151773</v>
      </c>
      <c r="K8262" s="74">
        <f>計算過程!I8259</f>
        <v>0</v>
      </c>
      <c r="L8262" s="74">
        <f>計算過程!J8259</f>
        <v>0</v>
      </c>
      <c r="M8262" s="74">
        <f>計算過程!K8259</f>
        <v>0</v>
      </c>
      <c r="N8262" s="75">
        <f>計算過程!Q8259</f>
        <v>0</v>
      </c>
    </row>
    <row r="8263" spans="8:14">
      <c r="H8263" s="38">
        <v>41983</v>
      </c>
      <c r="I8263" s="39" t="s">
        <v>171</v>
      </c>
      <c r="J8263" s="74">
        <f>計算過程!D8260</f>
        <v>0.3623756509855246</v>
      </c>
      <c r="K8263" s="74">
        <f>計算過程!I8260</f>
        <v>0</v>
      </c>
      <c r="L8263" s="74">
        <f>計算過程!J8260</f>
        <v>0</v>
      </c>
      <c r="M8263" s="74">
        <f>計算過程!K8260</f>
        <v>0</v>
      </c>
      <c r="N8263" s="75">
        <f>計算過程!Q8260</f>
        <v>0</v>
      </c>
    </row>
    <row r="8264" spans="8:14">
      <c r="H8264" s="38">
        <v>41983</v>
      </c>
      <c r="I8264" s="39" t="s">
        <v>172</v>
      </c>
      <c r="J8264" s="74">
        <f>計算過程!D8261</f>
        <v>0.42598805321375416</v>
      </c>
      <c r="K8264" s="74">
        <f>計算過程!I8261</f>
        <v>0</v>
      </c>
      <c r="L8264" s="74">
        <f>計算過程!J8261</f>
        <v>0</v>
      </c>
      <c r="M8264" s="74">
        <f>計算過程!K8261</f>
        <v>0</v>
      </c>
      <c r="N8264" s="75">
        <f>計算過程!Q8261</f>
        <v>0</v>
      </c>
    </row>
    <row r="8265" spans="8:14">
      <c r="H8265" s="38">
        <v>41984</v>
      </c>
      <c r="I8265" s="39" t="s">
        <v>149</v>
      </c>
      <c r="J8265" s="74">
        <f>計算過程!D8262</f>
        <v>0.48397009078860037</v>
      </c>
      <c r="K8265" s="74">
        <f>計算過程!I8262</f>
        <v>0</v>
      </c>
      <c r="L8265" s="74">
        <f>計算過程!J8262</f>
        <v>0</v>
      </c>
      <c r="M8265" s="74">
        <f>計算過程!K8262</f>
        <v>0</v>
      </c>
      <c r="N8265" s="75">
        <f>計算過程!Q8262</f>
        <v>0</v>
      </c>
    </row>
    <row r="8266" spans="8:14">
      <c r="H8266" s="38">
        <v>41984</v>
      </c>
      <c r="I8266" s="39" t="s">
        <v>150</v>
      </c>
      <c r="J8266" s="74">
        <f>計算過程!D8263</f>
        <v>0.5780459729655314</v>
      </c>
      <c r="K8266" s="74">
        <f>計算過程!I8263</f>
        <v>0</v>
      </c>
      <c r="L8266" s="74">
        <f>計算過程!J8263</f>
        <v>0</v>
      </c>
      <c r="M8266" s="74">
        <f>計算過程!K8263</f>
        <v>0</v>
      </c>
      <c r="N8266" s="75">
        <f>計算過程!Q8263</f>
        <v>0</v>
      </c>
    </row>
    <row r="8267" spans="8:14">
      <c r="H8267" s="38">
        <v>41984</v>
      </c>
      <c r="I8267" s="39" t="s">
        <v>151</v>
      </c>
      <c r="J8267" s="74">
        <f>計算過程!D8264</f>
        <v>0.62269433461799895</v>
      </c>
      <c r="K8267" s="74">
        <f>計算過程!I8264</f>
        <v>0</v>
      </c>
      <c r="L8267" s="74">
        <f>計算過程!J8264</f>
        <v>0</v>
      </c>
      <c r="M8267" s="74">
        <f>計算過程!K8264</f>
        <v>0</v>
      </c>
      <c r="N8267" s="75">
        <f>計算過程!Q8264</f>
        <v>0</v>
      </c>
    </row>
    <row r="8268" spans="8:14">
      <c r="H8268" s="38">
        <v>41984</v>
      </c>
      <c r="I8268" s="39" t="s">
        <v>152</v>
      </c>
      <c r="J8268" s="74">
        <f>計算過程!D8265</f>
        <v>0.6506425041289241</v>
      </c>
      <c r="K8268" s="74">
        <f>計算過程!I8265</f>
        <v>0</v>
      </c>
      <c r="L8268" s="74">
        <f>計算過程!J8265</f>
        <v>0</v>
      </c>
      <c r="M8268" s="74">
        <f>計算過程!K8265</f>
        <v>0</v>
      </c>
      <c r="N8268" s="75">
        <f>計算過程!Q8265</f>
        <v>0</v>
      </c>
    </row>
    <row r="8269" spans="8:14">
      <c r="H8269" s="38">
        <v>41984</v>
      </c>
      <c r="I8269" s="39" t="s">
        <v>153</v>
      </c>
      <c r="J8269" s="74">
        <f>計算過程!D8266</f>
        <v>0.65958301861196389</v>
      </c>
      <c r="K8269" s="74">
        <f>計算過程!I8266</f>
        <v>0</v>
      </c>
      <c r="L8269" s="74">
        <f>計算過程!J8266</f>
        <v>0</v>
      </c>
      <c r="M8269" s="74">
        <f>計算過程!K8266</f>
        <v>0</v>
      </c>
      <c r="N8269" s="75">
        <f>計算過程!Q8266</f>
        <v>0</v>
      </c>
    </row>
    <row r="8270" spans="8:14">
      <c r="H8270" s="38">
        <v>41984</v>
      </c>
      <c r="I8270" s="39" t="s">
        <v>154</v>
      </c>
      <c r="J8270" s="74">
        <f>計算過程!D8267</f>
        <v>0.74514890798783628</v>
      </c>
      <c r="K8270" s="74">
        <f>計算過程!I8267</f>
        <v>0</v>
      </c>
      <c r="L8270" s="74">
        <f>計算過程!J8267</f>
        <v>0</v>
      </c>
      <c r="M8270" s="74">
        <f>計算過程!K8267</f>
        <v>0</v>
      </c>
      <c r="N8270" s="75">
        <f>計算過程!Q8267</f>
        <v>0</v>
      </c>
    </row>
    <row r="8271" spans="8:14">
      <c r="H8271" s="38">
        <v>41984</v>
      </c>
      <c r="I8271" s="39" t="s">
        <v>155</v>
      </c>
      <c r="J8271" s="74">
        <f>計算過程!D8268</f>
        <v>0.6856080842755804</v>
      </c>
      <c r="K8271" s="74">
        <f>計算過程!I8268</f>
        <v>0</v>
      </c>
      <c r="L8271" s="74">
        <f>計算過程!J8268</f>
        <v>0</v>
      </c>
      <c r="M8271" s="74">
        <f>計算過程!K8268</f>
        <v>0</v>
      </c>
      <c r="N8271" s="75">
        <f>計算過程!Q8268</f>
        <v>0</v>
      </c>
    </row>
    <row r="8272" spans="8:14">
      <c r="H8272" s="38">
        <v>41984</v>
      </c>
      <c r="I8272" s="39" t="s">
        <v>156</v>
      </c>
      <c r="J8272" s="74">
        <f>計算過程!D8269</f>
        <v>0.20453789273223372</v>
      </c>
      <c r="K8272" s="74">
        <f>計算過程!I8269</f>
        <v>0</v>
      </c>
      <c r="L8272" s="74">
        <f>計算過程!J8269</f>
        <v>0</v>
      </c>
      <c r="M8272" s="74">
        <f>計算過程!K8269</f>
        <v>0</v>
      </c>
      <c r="N8272" s="75">
        <f>計算過程!Q8269</f>
        <v>0</v>
      </c>
    </row>
    <row r="8273" spans="8:14">
      <c r="H8273" s="38">
        <v>41984</v>
      </c>
      <c r="I8273" s="39" t="s">
        <v>157</v>
      </c>
      <c r="J8273" s="74">
        <f>計算過程!D8270</f>
        <v>6.2208606861800866E-2</v>
      </c>
      <c r="K8273" s="74">
        <f>計算過程!I8270</f>
        <v>0</v>
      </c>
      <c r="L8273" s="74">
        <f>計算過程!J8270</f>
        <v>0</v>
      </c>
      <c r="M8273" s="74">
        <f>計算過程!K8270</f>
        <v>0</v>
      </c>
      <c r="N8273" s="75">
        <f>計算過程!Q8270</f>
        <v>0</v>
      </c>
    </row>
    <row r="8274" spans="8:14">
      <c r="H8274" s="38">
        <v>41984</v>
      </c>
      <c r="I8274" s="39" t="s">
        <v>158</v>
      </c>
      <c r="J8274" s="74">
        <f>計算過程!D8271</f>
        <v>3.1907344855692639E-2</v>
      </c>
      <c r="K8274" s="74">
        <f>計算過程!I8271</f>
        <v>0</v>
      </c>
      <c r="L8274" s="74">
        <f>計算過程!J8271</f>
        <v>0</v>
      </c>
      <c r="M8274" s="74">
        <f>計算過程!K8271</f>
        <v>0</v>
      </c>
      <c r="N8274" s="75">
        <f>計算過程!Q8271</f>
        <v>0</v>
      </c>
    </row>
    <row r="8275" spans="8:14">
      <c r="H8275" s="38">
        <v>41984</v>
      </c>
      <c r="I8275" s="39" t="s">
        <v>159</v>
      </c>
      <c r="J8275" s="74">
        <f>計算過程!D8272</f>
        <v>1.0957540013917145E-2</v>
      </c>
      <c r="K8275" s="74">
        <f>計算過程!I8272</f>
        <v>0</v>
      </c>
      <c r="L8275" s="74">
        <f>計算過程!J8272</f>
        <v>0</v>
      </c>
      <c r="M8275" s="74">
        <f>計算過程!K8272</f>
        <v>0</v>
      </c>
      <c r="N8275" s="75">
        <f>計算過程!Q8272</f>
        <v>0</v>
      </c>
    </row>
    <row r="8276" spans="8:14">
      <c r="H8276" s="38">
        <v>41984</v>
      </c>
      <c r="I8276" s="39" t="s">
        <v>160</v>
      </c>
      <c r="J8276" s="74">
        <f>計算過程!D8273</f>
        <v>3.9504337138579742E-3</v>
      </c>
      <c r="K8276" s="74">
        <f>計算過程!I8273</f>
        <v>0</v>
      </c>
      <c r="L8276" s="74">
        <f>計算過程!J8273</f>
        <v>0</v>
      </c>
      <c r="M8276" s="74">
        <f>計算過程!K8273</f>
        <v>0</v>
      </c>
      <c r="N8276" s="75">
        <f>計算過程!Q8273</f>
        <v>0</v>
      </c>
    </row>
    <row r="8277" spans="8:14">
      <c r="H8277" s="38">
        <v>41984</v>
      </c>
      <c r="I8277" s="39" t="s">
        <v>161</v>
      </c>
      <c r="J8277" s="74">
        <f>計算過程!D8274</f>
        <v>1.3402005194456902E-3</v>
      </c>
      <c r="K8277" s="74">
        <f>計算過程!I8274</f>
        <v>0</v>
      </c>
      <c r="L8277" s="74">
        <f>計算過程!J8274</f>
        <v>0</v>
      </c>
      <c r="M8277" s="74">
        <f>計算過程!K8274</f>
        <v>0</v>
      </c>
      <c r="N8277" s="75">
        <f>計算過程!Q8274</f>
        <v>0</v>
      </c>
    </row>
    <row r="8278" spans="8:14">
      <c r="H8278" s="38">
        <v>41984</v>
      </c>
      <c r="I8278" s="39" t="s">
        <v>162</v>
      </c>
      <c r="J8278" s="74">
        <f>計算過程!D8275</f>
        <v>1.0159206953684534E-3</v>
      </c>
      <c r="K8278" s="74">
        <f>計算過程!I8275</f>
        <v>0</v>
      </c>
      <c r="L8278" s="74">
        <f>計算過程!J8275</f>
        <v>0</v>
      </c>
      <c r="M8278" s="74">
        <f>計算過程!K8275</f>
        <v>0</v>
      </c>
      <c r="N8278" s="75">
        <f>計算過程!Q8275</f>
        <v>0</v>
      </c>
    </row>
    <row r="8279" spans="8:14">
      <c r="H8279" s="38">
        <v>41984</v>
      </c>
      <c r="I8279" s="39" t="s">
        <v>163</v>
      </c>
      <c r="J8279" s="74">
        <f>計算過程!D8276</f>
        <v>7.6098595633175461E-4</v>
      </c>
      <c r="K8279" s="74">
        <f>計算過程!I8276</f>
        <v>0</v>
      </c>
      <c r="L8279" s="74">
        <f>計算過程!J8276</f>
        <v>0</v>
      </c>
      <c r="M8279" s="74">
        <f>計算過程!K8276</f>
        <v>0</v>
      </c>
      <c r="N8279" s="75">
        <f>計算過程!Q8276</f>
        <v>0</v>
      </c>
    </row>
    <row r="8280" spans="8:14">
      <c r="H8280" s="38">
        <v>41984</v>
      </c>
      <c r="I8280" s="39" t="s">
        <v>164</v>
      </c>
      <c r="J8280" s="74">
        <f>計算過程!D8277</f>
        <v>1.0301724038413393E-3</v>
      </c>
      <c r="K8280" s="74">
        <f>計算過程!I8277</f>
        <v>0</v>
      </c>
      <c r="L8280" s="74">
        <f>計算過程!J8277</f>
        <v>0</v>
      </c>
      <c r="M8280" s="74">
        <f>計算過程!K8277</f>
        <v>0</v>
      </c>
      <c r="N8280" s="75">
        <f>計算過程!Q8277</f>
        <v>0</v>
      </c>
    </row>
    <row r="8281" spans="8:14">
      <c r="H8281" s="38">
        <v>41984</v>
      </c>
      <c r="I8281" s="39" t="s">
        <v>165</v>
      </c>
      <c r="J8281" s="74">
        <f>計算過程!D8278</f>
        <v>4.7773033948117988E-3</v>
      </c>
      <c r="K8281" s="74">
        <f>計算過程!I8278</f>
        <v>0</v>
      </c>
      <c r="L8281" s="74">
        <f>計算過程!J8278</f>
        <v>0</v>
      </c>
      <c r="M8281" s="74">
        <f>計算過程!K8278</f>
        <v>0</v>
      </c>
      <c r="N8281" s="75">
        <f>計算過程!Q8278</f>
        <v>0</v>
      </c>
    </row>
    <row r="8282" spans="8:14">
      <c r="H8282" s="38">
        <v>41984</v>
      </c>
      <c r="I8282" s="39" t="s">
        <v>166</v>
      </c>
      <c r="J8282" s="74">
        <f>計算過程!D8279</f>
        <v>2.5701549116183085E-2</v>
      </c>
      <c r="K8282" s="74">
        <f>計算過程!I8279</f>
        <v>0</v>
      </c>
      <c r="L8282" s="74">
        <f>計算過程!J8279</f>
        <v>0</v>
      </c>
      <c r="M8282" s="74">
        <f>計算過程!K8279</f>
        <v>0</v>
      </c>
      <c r="N8282" s="75">
        <f>計算過程!Q8279</f>
        <v>0</v>
      </c>
    </row>
    <row r="8283" spans="8:14">
      <c r="H8283" s="38">
        <v>41984</v>
      </c>
      <c r="I8283" s="39" t="s">
        <v>167</v>
      </c>
      <c r="J8283" s="74">
        <f>計算過程!D8280</f>
        <v>3.7278354643194539E-2</v>
      </c>
      <c r="K8283" s="74">
        <f>計算過程!I8280</f>
        <v>0</v>
      </c>
      <c r="L8283" s="74">
        <f>計算過程!J8280</f>
        <v>0</v>
      </c>
      <c r="M8283" s="74">
        <f>計算過程!K8280</f>
        <v>0</v>
      </c>
      <c r="N8283" s="75">
        <f>計算過程!Q8280</f>
        <v>0</v>
      </c>
    </row>
    <row r="8284" spans="8:14">
      <c r="H8284" s="38">
        <v>41984</v>
      </c>
      <c r="I8284" s="39" t="s">
        <v>168</v>
      </c>
      <c r="J8284" s="74">
        <f>計算過程!D8281</f>
        <v>3.7237885197350336E-2</v>
      </c>
      <c r="K8284" s="74">
        <f>計算過程!I8281</f>
        <v>0</v>
      </c>
      <c r="L8284" s="74">
        <f>計算過程!J8281</f>
        <v>0</v>
      </c>
      <c r="M8284" s="74">
        <f>計算過程!K8281</f>
        <v>0</v>
      </c>
      <c r="N8284" s="75">
        <f>計算過程!Q8281</f>
        <v>0</v>
      </c>
    </row>
    <row r="8285" spans="8:14">
      <c r="H8285" s="38">
        <v>41984</v>
      </c>
      <c r="I8285" s="39" t="s">
        <v>169</v>
      </c>
      <c r="J8285" s="74">
        <f>計算過程!D8282</f>
        <v>4.5357402097421326E-2</v>
      </c>
      <c r="K8285" s="74">
        <f>計算過程!I8282</f>
        <v>0</v>
      </c>
      <c r="L8285" s="74">
        <f>計算過程!J8282</f>
        <v>0</v>
      </c>
      <c r="M8285" s="74">
        <f>計算過程!K8282</f>
        <v>0</v>
      </c>
      <c r="N8285" s="75">
        <f>計算過程!Q8282</f>
        <v>0</v>
      </c>
    </row>
    <row r="8286" spans="8:14">
      <c r="H8286" s="38">
        <v>41984</v>
      </c>
      <c r="I8286" s="39" t="s">
        <v>170</v>
      </c>
      <c r="J8286" s="74">
        <f>計算過程!D8283</f>
        <v>0.18605022215094735</v>
      </c>
      <c r="K8286" s="74">
        <f>計算過程!I8283</f>
        <v>0</v>
      </c>
      <c r="L8286" s="74">
        <f>計算過程!J8283</f>
        <v>0</v>
      </c>
      <c r="M8286" s="74">
        <f>計算過程!K8283</f>
        <v>0</v>
      </c>
      <c r="N8286" s="75">
        <f>計算過程!Q8283</f>
        <v>0</v>
      </c>
    </row>
    <row r="8287" spans="8:14">
      <c r="H8287" s="38">
        <v>41984</v>
      </c>
      <c r="I8287" s="39" t="s">
        <v>171</v>
      </c>
      <c r="J8287" s="74">
        <f>計算過程!D8284</f>
        <v>0.77776172049849612</v>
      </c>
      <c r="K8287" s="74">
        <f>計算過程!I8284</f>
        <v>0</v>
      </c>
      <c r="L8287" s="74">
        <f>計算過程!J8284</f>
        <v>0</v>
      </c>
      <c r="M8287" s="74">
        <f>計算過程!K8284</f>
        <v>0</v>
      </c>
      <c r="N8287" s="75">
        <f>計算過程!Q8284</f>
        <v>0</v>
      </c>
    </row>
    <row r="8288" spans="8:14">
      <c r="H8288" s="38">
        <v>41984</v>
      </c>
      <c r="I8288" s="39" t="s">
        <v>172</v>
      </c>
      <c r="J8288" s="74">
        <f>計算過程!D8285</f>
        <v>1.0487217352474374</v>
      </c>
      <c r="K8288" s="74">
        <f>計算過程!I8285</f>
        <v>0</v>
      </c>
      <c r="L8288" s="74">
        <f>計算過程!J8285</f>
        <v>0</v>
      </c>
      <c r="M8288" s="74">
        <f>計算過程!K8285</f>
        <v>0</v>
      </c>
      <c r="N8288" s="75">
        <f>計算過程!Q8285</f>
        <v>0</v>
      </c>
    </row>
    <row r="8289" spans="8:14">
      <c r="H8289" s="38">
        <v>41985</v>
      </c>
      <c r="I8289" s="39" t="s">
        <v>149</v>
      </c>
      <c r="J8289" s="74">
        <f>計算過程!D8286</f>
        <v>1.5970394898154612</v>
      </c>
      <c r="K8289" s="74">
        <f>計算過程!I8286</f>
        <v>0</v>
      </c>
      <c r="L8289" s="74">
        <f>計算過程!J8286</f>
        <v>0</v>
      </c>
      <c r="M8289" s="74">
        <f>計算過程!K8286</f>
        <v>0</v>
      </c>
      <c r="N8289" s="75">
        <f>計算過程!Q8286</f>
        <v>0</v>
      </c>
    </row>
    <row r="8290" spans="8:14">
      <c r="H8290" s="38">
        <v>41985</v>
      </c>
      <c r="I8290" s="39" t="s">
        <v>150</v>
      </c>
      <c r="J8290" s="74">
        <f>計算過程!D8287</f>
        <v>1.7842804227865654</v>
      </c>
      <c r="K8290" s="74">
        <f>計算過程!I8287</f>
        <v>0</v>
      </c>
      <c r="L8290" s="74">
        <f>計算過程!J8287</f>
        <v>0</v>
      </c>
      <c r="M8290" s="74">
        <f>計算過程!K8287</f>
        <v>0</v>
      </c>
      <c r="N8290" s="75">
        <f>計算過程!Q8287</f>
        <v>0</v>
      </c>
    </row>
    <row r="8291" spans="8:14">
      <c r="H8291" s="38">
        <v>41985</v>
      </c>
      <c r="I8291" s="39" t="s">
        <v>151</v>
      </c>
      <c r="J8291" s="74">
        <f>計算過程!D8288</f>
        <v>1.9297817985577925</v>
      </c>
      <c r="K8291" s="74">
        <f>計算過程!I8288</f>
        <v>0</v>
      </c>
      <c r="L8291" s="74">
        <f>計算過程!J8288</f>
        <v>0</v>
      </c>
      <c r="M8291" s="74">
        <f>計算過程!K8288</f>
        <v>0</v>
      </c>
      <c r="N8291" s="75">
        <f>計算過程!Q8288</f>
        <v>0</v>
      </c>
    </row>
    <row r="8292" spans="8:14">
      <c r="H8292" s="38">
        <v>41985</v>
      </c>
      <c r="I8292" s="39" t="s">
        <v>152</v>
      </c>
      <c r="J8292" s="74">
        <f>計算過程!D8289</f>
        <v>2.044017889217927</v>
      </c>
      <c r="K8292" s="74">
        <f>計算過程!I8289</f>
        <v>0</v>
      </c>
      <c r="L8292" s="74">
        <f>計算過程!J8289</f>
        <v>0</v>
      </c>
      <c r="M8292" s="74">
        <f>計算過程!K8289</f>
        <v>0</v>
      </c>
      <c r="N8292" s="75">
        <f>計算過程!Q8289</f>
        <v>0</v>
      </c>
    </row>
    <row r="8293" spans="8:14">
      <c r="H8293" s="38">
        <v>41985</v>
      </c>
      <c r="I8293" s="39" t="s">
        <v>153</v>
      </c>
      <c r="J8293" s="74">
        <f>計算過程!D8290</f>
        <v>2.1034600334612676</v>
      </c>
      <c r="K8293" s="74">
        <f>計算過程!I8290</f>
        <v>0</v>
      </c>
      <c r="L8293" s="74">
        <f>計算過程!J8290</f>
        <v>0</v>
      </c>
      <c r="M8293" s="74">
        <f>計算過程!K8290</f>
        <v>0</v>
      </c>
      <c r="N8293" s="75">
        <f>計算過程!Q8290</f>
        <v>0</v>
      </c>
    </row>
    <row r="8294" spans="8:14">
      <c r="H8294" s="38">
        <v>41985</v>
      </c>
      <c r="I8294" s="39" t="s">
        <v>154</v>
      </c>
      <c r="J8294" s="74">
        <f>計算過程!D8291</f>
        <v>2.2460449931935851</v>
      </c>
      <c r="K8294" s="74">
        <f>計算過程!I8291</f>
        <v>0</v>
      </c>
      <c r="L8294" s="74">
        <f>計算過程!J8291</f>
        <v>0</v>
      </c>
      <c r="M8294" s="74">
        <f>計算過程!K8291</f>
        <v>0</v>
      </c>
      <c r="N8294" s="75">
        <f>計算過程!Q8291</f>
        <v>0</v>
      </c>
    </row>
    <row r="8295" spans="8:14">
      <c r="H8295" s="38">
        <v>41985</v>
      </c>
      <c r="I8295" s="39" t="s">
        <v>155</v>
      </c>
      <c r="J8295" s="74">
        <f>計算過程!D8292</f>
        <v>2.0881118642498602</v>
      </c>
      <c r="K8295" s="74">
        <f>計算過程!I8292</f>
        <v>0</v>
      </c>
      <c r="L8295" s="74">
        <f>計算過程!J8292</f>
        <v>0</v>
      </c>
      <c r="M8295" s="74">
        <f>計算過程!K8292</f>
        <v>0</v>
      </c>
      <c r="N8295" s="75">
        <f>計算過程!Q8292</f>
        <v>0</v>
      </c>
    </row>
    <row r="8296" spans="8:14">
      <c r="H8296" s="38">
        <v>41985</v>
      </c>
      <c r="I8296" s="39" t="s">
        <v>156</v>
      </c>
      <c r="J8296" s="74">
        <f>計算過程!D8293</f>
        <v>1.3262010977802037</v>
      </c>
      <c r="K8296" s="74">
        <f>計算過程!I8293</f>
        <v>0</v>
      </c>
      <c r="L8296" s="74">
        <f>計算過程!J8293</f>
        <v>0</v>
      </c>
      <c r="M8296" s="74">
        <f>計算過程!K8293</f>
        <v>0</v>
      </c>
      <c r="N8296" s="75">
        <f>計算過程!Q8293</f>
        <v>0</v>
      </c>
    </row>
    <row r="8297" spans="8:14">
      <c r="H8297" s="38">
        <v>41985</v>
      </c>
      <c r="I8297" s="39" t="s">
        <v>157</v>
      </c>
      <c r="J8297" s="74">
        <f>計算過程!D8294</f>
        <v>0.28226253874808577</v>
      </c>
      <c r="K8297" s="74">
        <f>計算過程!I8294</f>
        <v>0</v>
      </c>
      <c r="L8297" s="74">
        <f>計算過程!J8294</f>
        <v>0</v>
      </c>
      <c r="M8297" s="74">
        <f>計算過程!K8294</f>
        <v>0</v>
      </c>
      <c r="N8297" s="75">
        <f>計算過程!Q8294</f>
        <v>0</v>
      </c>
    </row>
    <row r="8298" spans="8:14">
      <c r="H8298" s="38">
        <v>41985</v>
      </c>
      <c r="I8298" s="39" t="s">
        <v>158</v>
      </c>
      <c r="J8298" s="74">
        <f>計算過程!D8295</f>
        <v>0.12043078734738075</v>
      </c>
      <c r="K8298" s="74">
        <f>計算過程!I8295</f>
        <v>0</v>
      </c>
      <c r="L8298" s="74">
        <f>計算過程!J8295</f>
        <v>0</v>
      </c>
      <c r="M8298" s="74">
        <f>計算過程!K8295</f>
        <v>0</v>
      </c>
      <c r="N8298" s="75">
        <f>計算過程!Q8295</f>
        <v>0</v>
      </c>
    </row>
    <row r="8299" spans="8:14">
      <c r="H8299" s="38">
        <v>41985</v>
      </c>
      <c r="I8299" s="39" t="s">
        <v>159</v>
      </c>
      <c r="J8299" s="74">
        <f>計算過程!D8296</f>
        <v>4.4931972294700841E-2</v>
      </c>
      <c r="K8299" s="74">
        <f>計算過程!I8296</f>
        <v>0</v>
      </c>
      <c r="L8299" s="74">
        <f>計算過程!J8296</f>
        <v>0</v>
      </c>
      <c r="M8299" s="74">
        <f>計算過程!K8296</f>
        <v>0</v>
      </c>
      <c r="N8299" s="75">
        <f>計算過程!Q8296</f>
        <v>0</v>
      </c>
    </row>
    <row r="8300" spans="8:14">
      <c r="H8300" s="38">
        <v>41985</v>
      </c>
      <c r="I8300" s="39" t="s">
        <v>160</v>
      </c>
      <c r="J8300" s="74">
        <f>計算過程!D8297</f>
        <v>8.4674762609632196E-3</v>
      </c>
      <c r="K8300" s="74">
        <f>計算過程!I8297</f>
        <v>0</v>
      </c>
      <c r="L8300" s="74">
        <f>計算過程!J8297</f>
        <v>0</v>
      </c>
      <c r="M8300" s="74">
        <f>計算過程!K8297</f>
        <v>0</v>
      </c>
      <c r="N8300" s="75">
        <f>計算過程!Q8297</f>
        <v>0</v>
      </c>
    </row>
    <row r="8301" spans="8:14">
      <c r="H8301" s="38">
        <v>41985</v>
      </c>
      <c r="I8301" s="39" t="s">
        <v>161</v>
      </c>
      <c r="J8301" s="74">
        <f>計算過程!D8298</f>
        <v>1.4810784186206764E-3</v>
      </c>
      <c r="K8301" s="74">
        <f>計算過程!I8298</f>
        <v>0</v>
      </c>
      <c r="L8301" s="74">
        <f>計算過程!J8298</f>
        <v>0</v>
      </c>
      <c r="M8301" s="74">
        <f>計算過程!K8298</f>
        <v>0</v>
      </c>
      <c r="N8301" s="75">
        <f>計算過程!Q8298</f>
        <v>0</v>
      </c>
    </row>
    <row r="8302" spans="8:14">
      <c r="H8302" s="38">
        <v>41985</v>
      </c>
      <c r="I8302" s="39" t="s">
        <v>162</v>
      </c>
      <c r="J8302" s="74">
        <f>計算過程!D8299</f>
        <v>9.4300803921900571E-4</v>
      </c>
      <c r="K8302" s="74">
        <f>計算過程!I8299</f>
        <v>0</v>
      </c>
      <c r="L8302" s="74">
        <f>計算過程!J8299</f>
        <v>0</v>
      </c>
      <c r="M8302" s="74">
        <f>計算過程!K8299</f>
        <v>0</v>
      </c>
      <c r="N8302" s="75">
        <f>計算過程!Q8299</f>
        <v>0</v>
      </c>
    </row>
    <row r="8303" spans="8:14">
      <c r="H8303" s="38">
        <v>41985</v>
      </c>
      <c r="I8303" s="39" t="s">
        <v>163</v>
      </c>
      <c r="J8303" s="74">
        <f>計算過程!D8300</f>
        <v>9.1404422106070547E-4</v>
      </c>
      <c r="K8303" s="74">
        <f>計算過程!I8300</f>
        <v>0</v>
      </c>
      <c r="L8303" s="74">
        <f>計算過程!J8300</f>
        <v>0</v>
      </c>
      <c r="M8303" s="74">
        <f>計算過程!K8300</f>
        <v>0</v>
      </c>
      <c r="N8303" s="75">
        <f>計算過程!Q8300</f>
        <v>0</v>
      </c>
    </row>
    <row r="8304" spans="8:14">
      <c r="H8304" s="38">
        <v>41985</v>
      </c>
      <c r="I8304" s="39" t="s">
        <v>164</v>
      </c>
      <c r="J8304" s="74">
        <f>計算過程!D8301</f>
        <v>2.1136378339363421E-3</v>
      </c>
      <c r="K8304" s="74">
        <f>計算過程!I8301</f>
        <v>0</v>
      </c>
      <c r="L8304" s="74">
        <f>計算過程!J8301</f>
        <v>0</v>
      </c>
      <c r="M8304" s="74">
        <f>計算過程!K8301</f>
        <v>0</v>
      </c>
      <c r="N8304" s="75">
        <f>計算過程!Q8301</f>
        <v>0</v>
      </c>
    </row>
    <row r="8305" spans="8:14">
      <c r="H8305" s="38">
        <v>41985</v>
      </c>
      <c r="I8305" s="39" t="s">
        <v>165</v>
      </c>
      <c r="J8305" s="74">
        <f>計算過程!D8302</f>
        <v>7.0535356151049354E-3</v>
      </c>
      <c r="K8305" s="74">
        <f>計算過程!I8302</f>
        <v>0</v>
      </c>
      <c r="L8305" s="74">
        <f>計算過程!J8302</f>
        <v>0</v>
      </c>
      <c r="M8305" s="74">
        <f>計算過程!K8302</f>
        <v>0</v>
      </c>
      <c r="N8305" s="75">
        <f>計算過程!Q8302</f>
        <v>0</v>
      </c>
    </row>
    <row r="8306" spans="8:14">
      <c r="H8306" s="38">
        <v>41985</v>
      </c>
      <c r="I8306" s="39" t="s">
        <v>166</v>
      </c>
      <c r="J8306" s="74">
        <f>計算過程!D8303</f>
        <v>1.770983281766467E-2</v>
      </c>
      <c r="K8306" s="74">
        <f>計算過程!I8303</f>
        <v>0</v>
      </c>
      <c r="L8306" s="74">
        <f>計算過程!J8303</f>
        <v>0</v>
      </c>
      <c r="M8306" s="74">
        <f>計算過程!K8303</f>
        <v>0</v>
      </c>
      <c r="N8306" s="75">
        <f>計算過程!Q8303</f>
        <v>0</v>
      </c>
    </row>
    <row r="8307" spans="8:14">
      <c r="H8307" s="38">
        <v>41985</v>
      </c>
      <c r="I8307" s="39" t="s">
        <v>167</v>
      </c>
      <c r="J8307" s="74">
        <f>計算過程!D8304</f>
        <v>2.4810106947512744E-2</v>
      </c>
      <c r="K8307" s="74">
        <f>計算過程!I8304</f>
        <v>0</v>
      </c>
      <c r="L8307" s="74">
        <f>計算過程!J8304</f>
        <v>0</v>
      </c>
      <c r="M8307" s="74">
        <f>計算過程!K8304</f>
        <v>0</v>
      </c>
      <c r="N8307" s="75">
        <f>計算過程!Q8304</f>
        <v>0</v>
      </c>
    </row>
    <row r="8308" spans="8:14">
      <c r="H8308" s="38">
        <v>41985</v>
      </c>
      <c r="I8308" s="39" t="s">
        <v>168</v>
      </c>
      <c r="J8308" s="74">
        <f>計算過程!D8305</f>
        <v>2.0730971683017328E-2</v>
      </c>
      <c r="K8308" s="74">
        <f>計算過程!I8305</f>
        <v>0</v>
      </c>
      <c r="L8308" s="74">
        <f>計算過程!J8305</f>
        <v>0</v>
      </c>
      <c r="M8308" s="74">
        <f>計算過程!K8305</f>
        <v>0</v>
      </c>
      <c r="N8308" s="75">
        <f>計算過程!Q8305</f>
        <v>0</v>
      </c>
    </row>
    <row r="8309" spans="8:14">
      <c r="H8309" s="38">
        <v>41985</v>
      </c>
      <c r="I8309" s="39" t="s">
        <v>169</v>
      </c>
      <c r="J8309" s="74">
        <f>計算過程!D8306</f>
        <v>3.5211658330050487E-2</v>
      </c>
      <c r="K8309" s="74">
        <f>計算過程!I8306</f>
        <v>0</v>
      </c>
      <c r="L8309" s="74">
        <f>計算過程!J8306</f>
        <v>0</v>
      </c>
      <c r="M8309" s="74">
        <f>計算過程!K8306</f>
        <v>0</v>
      </c>
      <c r="N8309" s="75">
        <f>計算過程!Q8306</f>
        <v>0</v>
      </c>
    </row>
    <row r="8310" spans="8:14">
      <c r="H8310" s="38">
        <v>41985</v>
      </c>
      <c r="I8310" s="39" t="s">
        <v>170</v>
      </c>
      <c r="J8310" s="74">
        <f>計算過程!D8307</f>
        <v>8.3338488890814716E-2</v>
      </c>
      <c r="K8310" s="74">
        <f>計算過程!I8307</f>
        <v>0</v>
      </c>
      <c r="L8310" s="74">
        <f>計算過程!J8307</f>
        <v>0</v>
      </c>
      <c r="M8310" s="74">
        <f>計算過程!K8307</f>
        <v>0</v>
      </c>
      <c r="N8310" s="75">
        <f>計算過程!Q8307</f>
        <v>0</v>
      </c>
    </row>
    <row r="8311" spans="8:14">
      <c r="H8311" s="38">
        <v>41985</v>
      </c>
      <c r="I8311" s="39" t="s">
        <v>171</v>
      </c>
      <c r="J8311" s="74">
        <f>計算過程!D8308</f>
        <v>0.31975290121365496</v>
      </c>
      <c r="K8311" s="74">
        <f>計算過程!I8308</f>
        <v>0</v>
      </c>
      <c r="L8311" s="74">
        <f>計算過程!J8308</f>
        <v>0</v>
      </c>
      <c r="M8311" s="74">
        <f>計算過程!K8308</f>
        <v>0</v>
      </c>
      <c r="N8311" s="75">
        <f>計算過程!Q8308</f>
        <v>0</v>
      </c>
    </row>
    <row r="8312" spans="8:14">
      <c r="H8312" s="38">
        <v>41985</v>
      </c>
      <c r="I8312" s="39" t="s">
        <v>172</v>
      </c>
      <c r="J8312" s="74">
        <f>計算過程!D8309</f>
        <v>0.44924127051814106</v>
      </c>
      <c r="K8312" s="74">
        <f>計算過程!I8309</f>
        <v>0</v>
      </c>
      <c r="L8312" s="74">
        <f>計算過程!J8309</f>
        <v>0</v>
      </c>
      <c r="M8312" s="74">
        <f>計算過程!K8309</f>
        <v>0</v>
      </c>
      <c r="N8312" s="75">
        <f>計算過程!Q8309</f>
        <v>0</v>
      </c>
    </row>
    <row r="8313" spans="8:14">
      <c r="H8313" s="38">
        <v>41986</v>
      </c>
      <c r="I8313" s="39" t="s">
        <v>149</v>
      </c>
      <c r="J8313" s="74">
        <f>計算過程!D8310</f>
        <v>0.55008394680049388</v>
      </c>
      <c r="K8313" s="74">
        <f>計算過程!I8310</f>
        <v>0</v>
      </c>
      <c r="L8313" s="74">
        <f>計算過程!J8310</f>
        <v>0</v>
      </c>
      <c r="M8313" s="74">
        <f>計算過程!K8310</f>
        <v>0</v>
      </c>
      <c r="N8313" s="75">
        <f>計算過程!Q8310</f>
        <v>0</v>
      </c>
    </row>
    <row r="8314" spans="8:14">
      <c r="H8314" s="38">
        <v>41986</v>
      </c>
      <c r="I8314" s="39" t="s">
        <v>150</v>
      </c>
      <c r="J8314" s="74">
        <f>計算過程!D8311</f>
        <v>0.6560914559486356</v>
      </c>
      <c r="K8314" s="74">
        <f>計算過程!I8311</f>
        <v>0</v>
      </c>
      <c r="L8314" s="74">
        <f>計算過程!J8311</f>
        <v>0</v>
      </c>
      <c r="M8314" s="74">
        <f>計算過程!K8311</f>
        <v>0</v>
      </c>
      <c r="N8314" s="75">
        <f>計算過程!Q8311</f>
        <v>0</v>
      </c>
    </row>
    <row r="8315" spans="8:14">
      <c r="H8315" s="38">
        <v>41986</v>
      </c>
      <c r="I8315" s="39" t="s">
        <v>151</v>
      </c>
      <c r="J8315" s="74">
        <f>計算過程!D8312</f>
        <v>0.69310263775471881</v>
      </c>
      <c r="K8315" s="74">
        <f>計算過程!I8312</f>
        <v>0</v>
      </c>
      <c r="L8315" s="74">
        <f>計算過程!J8312</f>
        <v>0</v>
      </c>
      <c r="M8315" s="74">
        <f>計算過程!K8312</f>
        <v>0</v>
      </c>
      <c r="N8315" s="75">
        <f>計算過程!Q8312</f>
        <v>0</v>
      </c>
    </row>
    <row r="8316" spans="8:14">
      <c r="H8316" s="38">
        <v>41986</v>
      </c>
      <c r="I8316" s="39" t="s">
        <v>152</v>
      </c>
      <c r="J8316" s="74">
        <f>計算過程!D8313</f>
        <v>0.74461111315389816</v>
      </c>
      <c r="K8316" s="74">
        <f>計算過程!I8313</f>
        <v>0</v>
      </c>
      <c r="L8316" s="74">
        <f>計算過程!J8313</f>
        <v>0</v>
      </c>
      <c r="M8316" s="74">
        <f>計算過程!K8313</f>
        <v>0</v>
      </c>
      <c r="N8316" s="75">
        <f>計算過程!Q8313</f>
        <v>0</v>
      </c>
    </row>
    <row r="8317" spans="8:14">
      <c r="H8317" s="38">
        <v>41986</v>
      </c>
      <c r="I8317" s="39" t="s">
        <v>153</v>
      </c>
      <c r="J8317" s="74">
        <f>計算過程!D8314</f>
        <v>0.8064487950232927</v>
      </c>
      <c r="K8317" s="74">
        <f>計算過程!I8314</f>
        <v>0</v>
      </c>
      <c r="L8317" s="74">
        <f>計算過程!J8314</f>
        <v>0</v>
      </c>
      <c r="M8317" s="74">
        <f>計算過程!K8314</f>
        <v>0</v>
      </c>
      <c r="N8317" s="75">
        <f>計算過程!Q8314</f>
        <v>0</v>
      </c>
    </row>
    <row r="8318" spans="8:14">
      <c r="H8318" s="38">
        <v>41986</v>
      </c>
      <c r="I8318" s="39" t="s">
        <v>154</v>
      </c>
      <c r="J8318" s="74">
        <f>計算過程!D8315</f>
        <v>0.91400055945873449</v>
      </c>
      <c r="K8318" s="74">
        <f>計算過程!I8315</f>
        <v>0</v>
      </c>
      <c r="L8318" s="74">
        <f>計算過程!J8315</f>
        <v>0</v>
      </c>
      <c r="M8318" s="74">
        <f>計算過程!K8315</f>
        <v>0</v>
      </c>
      <c r="N8318" s="75">
        <f>計算過程!Q8315</f>
        <v>0</v>
      </c>
    </row>
    <row r="8319" spans="8:14">
      <c r="H8319" s="38">
        <v>41986</v>
      </c>
      <c r="I8319" s="39" t="s">
        <v>155</v>
      </c>
      <c r="J8319" s="74">
        <f>計算過程!D8316</f>
        <v>0.77213033132268905</v>
      </c>
      <c r="K8319" s="74">
        <f>計算過程!I8316</f>
        <v>0</v>
      </c>
      <c r="L8319" s="74">
        <f>計算過程!J8316</f>
        <v>0</v>
      </c>
      <c r="M8319" s="74">
        <f>計算過程!K8316</f>
        <v>0</v>
      </c>
      <c r="N8319" s="75">
        <f>計算過程!Q8316</f>
        <v>0</v>
      </c>
    </row>
    <row r="8320" spans="8:14">
      <c r="H8320" s="38">
        <v>41986</v>
      </c>
      <c r="I8320" s="39" t="s">
        <v>156</v>
      </c>
      <c r="J8320" s="74">
        <f>計算過程!D8317</f>
        <v>0.70271636070431087</v>
      </c>
      <c r="K8320" s="74">
        <f>計算過程!I8317</f>
        <v>0</v>
      </c>
      <c r="L8320" s="74">
        <f>計算過程!J8317</f>
        <v>0</v>
      </c>
      <c r="M8320" s="74">
        <f>計算過程!K8317</f>
        <v>0</v>
      </c>
      <c r="N8320" s="75">
        <f>計算過程!Q8317</f>
        <v>0</v>
      </c>
    </row>
    <row r="8321" spans="8:14">
      <c r="H8321" s="38">
        <v>41986</v>
      </c>
      <c r="I8321" s="39" t="s">
        <v>157</v>
      </c>
      <c r="J8321" s="74">
        <f>計算過程!D8318</f>
        <v>0.47918533435334537</v>
      </c>
      <c r="K8321" s="74">
        <f>計算過程!I8318</f>
        <v>0</v>
      </c>
      <c r="L8321" s="74">
        <f>計算過程!J8318</f>
        <v>0</v>
      </c>
      <c r="M8321" s="74">
        <f>計算過程!K8318</f>
        <v>0</v>
      </c>
      <c r="N8321" s="75">
        <f>計算過程!Q8318</f>
        <v>0</v>
      </c>
    </row>
    <row r="8322" spans="8:14">
      <c r="H8322" s="38">
        <v>41986</v>
      </c>
      <c r="I8322" s="39" t="s">
        <v>158</v>
      </c>
      <c r="J8322" s="74">
        <f>計算過程!D8319</f>
        <v>0.43700852306128773</v>
      </c>
      <c r="K8322" s="74">
        <f>計算過程!I8319</f>
        <v>0</v>
      </c>
      <c r="L8322" s="74">
        <f>計算過程!J8319</f>
        <v>0</v>
      </c>
      <c r="M8322" s="74">
        <f>計算過程!K8319</f>
        <v>0</v>
      </c>
      <c r="N8322" s="75">
        <f>計算過程!Q8319</f>
        <v>0</v>
      </c>
    </row>
    <row r="8323" spans="8:14">
      <c r="H8323" s="38">
        <v>41986</v>
      </c>
      <c r="I8323" s="39" t="s">
        <v>159</v>
      </c>
      <c r="J8323" s="74">
        <f>計算過程!D8320</f>
        <v>0.20451966114252293</v>
      </c>
      <c r="K8323" s="74">
        <f>計算過程!I8320</f>
        <v>0</v>
      </c>
      <c r="L8323" s="74">
        <f>計算過程!J8320</f>
        <v>0</v>
      </c>
      <c r="M8323" s="74">
        <f>計算過程!K8320</f>
        <v>0</v>
      </c>
      <c r="N8323" s="75">
        <f>計算過程!Q8320</f>
        <v>0</v>
      </c>
    </row>
    <row r="8324" spans="8:14">
      <c r="H8324" s="38">
        <v>41986</v>
      </c>
      <c r="I8324" s="39" t="s">
        <v>160</v>
      </c>
      <c r="J8324" s="74">
        <f>計算過程!D8321</f>
        <v>3.5185748807954963E-2</v>
      </c>
      <c r="K8324" s="74">
        <f>計算過程!I8321</f>
        <v>0</v>
      </c>
      <c r="L8324" s="74">
        <f>計算過程!J8321</f>
        <v>0</v>
      </c>
      <c r="M8324" s="74">
        <f>計算過程!K8321</f>
        <v>0</v>
      </c>
      <c r="N8324" s="75">
        <f>計算過程!Q8321</f>
        <v>0</v>
      </c>
    </row>
    <row r="8325" spans="8:14">
      <c r="H8325" s="38">
        <v>41986</v>
      </c>
      <c r="I8325" s="39" t="s">
        <v>161</v>
      </c>
      <c r="J8325" s="74">
        <f>計算過程!D8322</f>
        <v>1.7314111752010598E-3</v>
      </c>
      <c r="K8325" s="74">
        <f>計算過程!I8322</f>
        <v>0</v>
      </c>
      <c r="L8325" s="74">
        <f>計算過程!J8322</f>
        <v>0</v>
      </c>
      <c r="M8325" s="74">
        <f>計算過程!K8322</f>
        <v>0</v>
      </c>
      <c r="N8325" s="75">
        <f>計算過程!Q8322</f>
        <v>0</v>
      </c>
    </row>
    <row r="8326" spans="8:14">
      <c r="H8326" s="38">
        <v>41986</v>
      </c>
      <c r="I8326" s="39" t="s">
        <v>162</v>
      </c>
      <c r="J8326" s="74">
        <f>計算過程!D8323</f>
        <v>2.6411503039139501E-4</v>
      </c>
      <c r="K8326" s="74">
        <f>計算過程!I8323</f>
        <v>0</v>
      </c>
      <c r="L8326" s="74">
        <f>計算過程!J8323</f>
        <v>0</v>
      </c>
      <c r="M8326" s="74">
        <f>計算過程!K8323</f>
        <v>0</v>
      </c>
      <c r="N8326" s="75">
        <f>計算過程!Q8323</f>
        <v>0</v>
      </c>
    </row>
    <row r="8327" spans="8:14">
      <c r="H8327" s="38">
        <v>41986</v>
      </c>
      <c r="I8327" s="39" t="s">
        <v>163</v>
      </c>
      <c r="J8327" s="74">
        <f>計算過程!D8324</f>
        <v>0</v>
      </c>
      <c r="K8327" s="74">
        <f>計算過程!I8324</f>
        <v>0</v>
      </c>
      <c r="L8327" s="74">
        <f>計算過程!J8324</f>
        <v>0</v>
      </c>
      <c r="M8327" s="74">
        <f>計算過程!K8324</f>
        <v>0</v>
      </c>
      <c r="N8327" s="75">
        <f>計算過程!Q8324</f>
        <v>0</v>
      </c>
    </row>
    <row r="8328" spans="8:14">
      <c r="H8328" s="38">
        <v>41986</v>
      </c>
      <c r="I8328" s="39" t="s">
        <v>164</v>
      </c>
      <c r="J8328" s="74">
        <f>計算過程!D8325</f>
        <v>8.8159541706296821E-6</v>
      </c>
      <c r="K8328" s="74">
        <f>計算過程!I8325</f>
        <v>0</v>
      </c>
      <c r="L8328" s="74">
        <f>計算過程!J8325</f>
        <v>0</v>
      </c>
      <c r="M8328" s="74">
        <f>計算過程!K8325</f>
        <v>0</v>
      </c>
      <c r="N8328" s="75">
        <f>計算過程!Q8325</f>
        <v>0</v>
      </c>
    </row>
    <row r="8329" spans="8:14">
      <c r="H8329" s="38">
        <v>41986</v>
      </c>
      <c r="I8329" s="39" t="s">
        <v>165</v>
      </c>
      <c r="J8329" s="74">
        <f>計算過程!D8326</f>
        <v>2.7159356944451085E-4</v>
      </c>
      <c r="K8329" s="74">
        <f>計算過程!I8326</f>
        <v>0</v>
      </c>
      <c r="L8329" s="74">
        <f>計算過程!J8326</f>
        <v>0</v>
      </c>
      <c r="M8329" s="74">
        <f>計算過程!K8326</f>
        <v>0</v>
      </c>
      <c r="N8329" s="75">
        <f>計算過程!Q8326</f>
        <v>0</v>
      </c>
    </row>
    <row r="8330" spans="8:14">
      <c r="H8330" s="38">
        <v>41986</v>
      </c>
      <c r="I8330" s="39" t="s">
        <v>166</v>
      </c>
      <c r="J8330" s="74">
        <f>計算過程!D8327</f>
        <v>1.4718097123592969E-3</v>
      </c>
      <c r="K8330" s="74">
        <f>計算過程!I8327</f>
        <v>0</v>
      </c>
      <c r="L8330" s="74">
        <f>計算過程!J8327</f>
        <v>0</v>
      </c>
      <c r="M8330" s="74">
        <f>計算過程!K8327</f>
        <v>0</v>
      </c>
      <c r="N8330" s="75">
        <f>計算過程!Q8327</f>
        <v>0</v>
      </c>
    </row>
    <row r="8331" spans="8:14">
      <c r="H8331" s="38">
        <v>41986</v>
      </c>
      <c r="I8331" s="39" t="s">
        <v>167</v>
      </c>
      <c r="J8331" s="74">
        <f>計算過程!D8328</f>
        <v>5.6943598645482043E-3</v>
      </c>
      <c r="K8331" s="74">
        <f>計算過程!I8328</f>
        <v>0</v>
      </c>
      <c r="L8331" s="74">
        <f>計算過程!J8328</f>
        <v>0</v>
      </c>
      <c r="M8331" s="74">
        <f>計算過程!K8328</f>
        <v>0</v>
      </c>
      <c r="N8331" s="75">
        <f>計算過程!Q8328</f>
        <v>0</v>
      </c>
    </row>
    <row r="8332" spans="8:14">
      <c r="H8332" s="38">
        <v>41986</v>
      </c>
      <c r="I8332" s="39" t="s">
        <v>168</v>
      </c>
      <c r="J8332" s="74">
        <f>計算過程!D8329</f>
        <v>7.4662733256017442E-3</v>
      </c>
      <c r="K8332" s="74">
        <f>計算過程!I8329</f>
        <v>0</v>
      </c>
      <c r="L8332" s="74">
        <f>計算過程!J8329</f>
        <v>0</v>
      </c>
      <c r="M8332" s="74">
        <f>計算過程!K8329</f>
        <v>0</v>
      </c>
      <c r="N8332" s="75">
        <f>計算過程!Q8329</f>
        <v>0</v>
      </c>
    </row>
    <row r="8333" spans="8:14">
      <c r="H8333" s="38">
        <v>41986</v>
      </c>
      <c r="I8333" s="39" t="s">
        <v>169</v>
      </c>
      <c r="J8333" s="74">
        <f>計算過程!D8330</f>
        <v>8.1642438555150718E-3</v>
      </c>
      <c r="K8333" s="74">
        <f>計算過程!I8330</f>
        <v>0</v>
      </c>
      <c r="L8333" s="74">
        <f>計算過程!J8330</f>
        <v>0</v>
      </c>
      <c r="M8333" s="74">
        <f>計算過程!K8330</f>
        <v>0</v>
      </c>
      <c r="N8333" s="75">
        <f>計算過程!Q8330</f>
        <v>0</v>
      </c>
    </row>
    <row r="8334" spans="8:14">
      <c r="H8334" s="38">
        <v>41986</v>
      </c>
      <c r="I8334" s="39" t="s">
        <v>170</v>
      </c>
      <c r="J8334" s="74">
        <f>計算過程!D8331</f>
        <v>1.3444066044004964E-2</v>
      </c>
      <c r="K8334" s="74">
        <f>計算過程!I8331</f>
        <v>0</v>
      </c>
      <c r="L8334" s="74">
        <f>計算過程!J8331</f>
        <v>0</v>
      </c>
      <c r="M8334" s="74">
        <f>計算過程!K8331</f>
        <v>0</v>
      </c>
      <c r="N8334" s="75">
        <f>計算過程!Q8331</f>
        <v>0</v>
      </c>
    </row>
    <row r="8335" spans="8:14">
      <c r="H8335" s="38">
        <v>41986</v>
      </c>
      <c r="I8335" s="39" t="s">
        <v>171</v>
      </c>
      <c r="J8335" s="74">
        <f>計算過程!D8332</f>
        <v>3.5624136411909035E-2</v>
      </c>
      <c r="K8335" s="74">
        <f>計算過程!I8332</f>
        <v>0</v>
      </c>
      <c r="L8335" s="74">
        <f>計算過程!J8332</f>
        <v>0</v>
      </c>
      <c r="M8335" s="74">
        <f>計算過程!K8332</f>
        <v>0</v>
      </c>
      <c r="N8335" s="75">
        <f>計算過程!Q8332</f>
        <v>0</v>
      </c>
    </row>
    <row r="8336" spans="8:14">
      <c r="H8336" s="38">
        <v>41986</v>
      </c>
      <c r="I8336" s="39" t="s">
        <v>172</v>
      </c>
      <c r="J8336" s="74">
        <f>計算過程!D8333</f>
        <v>0.11038418213921886</v>
      </c>
      <c r="K8336" s="74">
        <f>計算過程!I8333</f>
        <v>0</v>
      </c>
      <c r="L8336" s="74">
        <f>計算過程!J8333</f>
        <v>0</v>
      </c>
      <c r="M8336" s="74">
        <f>計算過程!K8333</f>
        <v>0</v>
      </c>
      <c r="N8336" s="75">
        <f>計算過程!Q8333</f>
        <v>0</v>
      </c>
    </row>
    <row r="8337" spans="8:14">
      <c r="H8337" s="38">
        <v>41987</v>
      </c>
      <c r="I8337" s="39" t="s">
        <v>149</v>
      </c>
      <c r="J8337" s="74">
        <f>計算過程!D8334</f>
        <v>0.23154851323464831</v>
      </c>
      <c r="K8337" s="74">
        <f>計算過程!I8334</f>
        <v>0</v>
      </c>
      <c r="L8337" s="74">
        <f>計算過程!J8334</f>
        <v>0</v>
      </c>
      <c r="M8337" s="74">
        <f>計算過程!K8334</f>
        <v>0</v>
      </c>
      <c r="N8337" s="75">
        <f>計算過程!Q8334</f>
        <v>0</v>
      </c>
    </row>
    <row r="8338" spans="8:14">
      <c r="H8338" s="38">
        <v>41987</v>
      </c>
      <c r="I8338" s="39" t="s">
        <v>150</v>
      </c>
      <c r="J8338" s="74">
        <f>計算過程!D8335</f>
        <v>0.28395073833479823</v>
      </c>
      <c r="K8338" s="74">
        <f>計算過程!I8335</f>
        <v>0</v>
      </c>
      <c r="L8338" s="74">
        <f>計算過程!J8335</f>
        <v>0</v>
      </c>
      <c r="M8338" s="74">
        <f>計算過程!K8335</f>
        <v>0</v>
      </c>
      <c r="N8338" s="75">
        <f>計算過程!Q8335</f>
        <v>0</v>
      </c>
    </row>
    <row r="8339" spans="8:14">
      <c r="H8339" s="38">
        <v>41987</v>
      </c>
      <c r="I8339" s="39" t="s">
        <v>151</v>
      </c>
      <c r="J8339" s="74">
        <f>計算過程!D8336</f>
        <v>0.31931899190735941</v>
      </c>
      <c r="K8339" s="74">
        <f>計算過程!I8336</f>
        <v>0</v>
      </c>
      <c r="L8339" s="74">
        <f>計算過程!J8336</f>
        <v>0</v>
      </c>
      <c r="M8339" s="74">
        <f>計算過程!K8336</f>
        <v>0</v>
      </c>
      <c r="N8339" s="75">
        <f>計算過程!Q8336</f>
        <v>0</v>
      </c>
    </row>
    <row r="8340" spans="8:14">
      <c r="H8340" s="38">
        <v>41987</v>
      </c>
      <c r="I8340" s="39" t="s">
        <v>152</v>
      </c>
      <c r="J8340" s="74">
        <f>計算過程!D8337</f>
        <v>0.31978302914212442</v>
      </c>
      <c r="K8340" s="74">
        <f>計算過程!I8337</f>
        <v>0</v>
      </c>
      <c r="L8340" s="74">
        <f>計算過程!J8337</f>
        <v>0</v>
      </c>
      <c r="M8340" s="74">
        <f>計算過程!K8337</f>
        <v>0</v>
      </c>
      <c r="N8340" s="75">
        <f>計算過程!Q8337</f>
        <v>0</v>
      </c>
    </row>
    <row r="8341" spans="8:14">
      <c r="H8341" s="38">
        <v>41987</v>
      </c>
      <c r="I8341" s="39" t="s">
        <v>153</v>
      </c>
      <c r="J8341" s="74">
        <f>計算過程!D8338</f>
        <v>0.33373336214020405</v>
      </c>
      <c r="K8341" s="74">
        <f>計算過程!I8338</f>
        <v>0</v>
      </c>
      <c r="L8341" s="74">
        <f>計算過程!J8338</f>
        <v>0</v>
      </c>
      <c r="M8341" s="74">
        <f>計算過程!K8338</f>
        <v>0</v>
      </c>
      <c r="N8341" s="75">
        <f>計算過程!Q8338</f>
        <v>0</v>
      </c>
    </row>
    <row r="8342" spans="8:14">
      <c r="H8342" s="38">
        <v>41987</v>
      </c>
      <c r="I8342" s="39" t="s">
        <v>154</v>
      </c>
      <c r="J8342" s="74">
        <f>計算過程!D8339</f>
        <v>0.35090494587889426</v>
      </c>
      <c r="K8342" s="74">
        <f>計算過程!I8339</f>
        <v>0</v>
      </c>
      <c r="L8342" s="74">
        <f>計算過程!J8339</f>
        <v>0</v>
      </c>
      <c r="M8342" s="74">
        <f>計算過程!K8339</f>
        <v>0</v>
      </c>
      <c r="N8342" s="75">
        <f>計算過程!Q8339</f>
        <v>0</v>
      </c>
    </row>
    <row r="8343" spans="8:14">
      <c r="H8343" s="38">
        <v>41987</v>
      </c>
      <c r="I8343" s="39" t="s">
        <v>155</v>
      </c>
      <c r="J8343" s="74">
        <f>計算過程!D8340</f>
        <v>0.29960577387059484</v>
      </c>
      <c r="K8343" s="74">
        <f>計算過程!I8340</f>
        <v>0</v>
      </c>
      <c r="L8343" s="74">
        <f>計算過程!J8340</f>
        <v>0</v>
      </c>
      <c r="M8343" s="74">
        <f>計算過程!K8340</f>
        <v>0</v>
      </c>
      <c r="N8343" s="75">
        <f>計算過程!Q8340</f>
        <v>0</v>
      </c>
    </row>
    <row r="8344" spans="8:14">
      <c r="H8344" s="38">
        <v>41987</v>
      </c>
      <c r="I8344" s="39" t="s">
        <v>156</v>
      </c>
      <c r="J8344" s="74">
        <f>計算過程!D8341</f>
        <v>0.32432314619362917</v>
      </c>
      <c r="K8344" s="74">
        <f>計算過程!I8341</f>
        <v>0</v>
      </c>
      <c r="L8344" s="74">
        <f>計算過程!J8341</f>
        <v>0</v>
      </c>
      <c r="M8344" s="74">
        <f>計算過程!K8341</f>
        <v>0</v>
      </c>
      <c r="N8344" s="75">
        <f>計算過程!Q8341</f>
        <v>0</v>
      </c>
    </row>
    <row r="8345" spans="8:14">
      <c r="H8345" s="38">
        <v>41987</v>
      </c>
      <c r="I8345" s="39" t="s">
        <v>157</v>
      </c>
      <c r="J8345" s="74">
        <f>計算過程!D8342</f>
        <v>0.2220702824505433</v>
      </c>
      <c r="K8345" s="74">
        <f>計算過程!I8342</f>
        <v>0</v>
      </c>
      <c r="L8345" s="74">
        <f>計算過程!J8342</f>
        <v>0</v>
      </c>
      <c r="M8345" s="74">
        <f>計算過程!K8342</f>
        <v>0</v>
      </c>
      <c r="N8345" s="75">
        <f>計算過程!Q8342</f>
        <v>0</v>
      </c>
    </row>
    <row r="8346" spans="8:14">
      <c r="H8346" s="38">
        <v>41987</v>
      </c>
      <c r="I8346" s="39" t="s">
        <v>158</v>
      </c>
      <c r="J8346" s="74">
        <f>計算過程!D8343</f>
        <v>0.33010950678408707</v>
      </c>
      <c r="K8346" s="74">
        <f>計算過程!I8343</f>
        <v>0</v>
      </c>
      <c r="L8346" s="74">
        <f>計算過程!J8343</f>
        <v>0</v>
      </c>
      <c r="M8346" s="74">
        <f>計算過程!K8343</f>
        <v>0</v>
      </c>
      <c r="N8346" s="75">
        <f>計算過程!Q8343</f>
        <v>0</v>
      </c>
    </row>
    <row r="8347" spans="8:14">
      <c r="H8347" s="38">
        <v>41987</v>
      </c>
      <c r="I8347" s="39" t="s">
        <v>159</v>
      </c>
      <c r="J8347" s="74">
        <f>計算過程!D8344</f>
        <v>0.34507508380640706</v>
      </c>
      <c r="K8347" s="74">
        <f>計算過程!I8344</f>
        <v>0</v>
      </c>
      <c r="L8347" s="74">
        <f>計算過程!J8344</f>
        <v>0</v>
      </c>
      <c r="M8347" s="74">
        <f>計算過程!K8344</f>
        <v>0</v>
      </c>
      <c r="N8347" s="75">
        <f>計算過程!Q8344</f>
        <v>0</v>
      </c>
    </row>
    <row r="8348" spans="8:14">
      <c r="H8348" s="38">
        <v>41987</v>
      </c>
      <c r="I8348" s="39" t="s">
        <v>160</v>
      </c>
      <c r="J8348" s="74">
        <f>計算過程!D8345</f>
        <v>0.12483527950496749</v>
      </c>
      <c r="K8348" s="74">
        <f>計算過程!I8345</f>
        <v>0</v>
      </c>
      <c r="L8348" s="74">
        <f>計算過程!J8345</f>
        <v>0</v>
      </c>
      <c r="M8348" s="74">
        <f>計算過程!K8345</f>
        <v>0</v>
      </c>
      <c r="N8348" s="75">
        <f>計算過程!Q8345</f>
        <v>0</v>
      </c>
    </row>
    <row r="8349" spans="8:14">
      <c r="H8349" s="38">
        <v>41987</v>
      </c>
      <c r="I8349" s="39" t="s">
        <v>161</v>
      </c>
      <c r="J8349" s="74">
        <f>計算過程!D8346</f>
        <v>4.3988095897977121E-2</v>
      </c>
      <c r="K8349" s="74">
        <f>計算過程!I8346</f>
        <v>0</v>
      </c>
      <c r="L8349" s="74">
        <f>計算過程!J8346</f>
        <v>0</v>
      </c>
      <c r="M8349" s="74">
        <f>計算過程!K8346</f>
        <v>0</v>
      </c>
      <c r="N8349" s="75">
        <f>計算過程!Q8346</f>
        <v>0</v>
      </c>
    </row>
    <row r="8350" spans="8:14">
      <c r="H8350" s="38">
        <v>41987</v>
      </c>
      <c r="I8350" s="39" t="s">
        <v>162</v>
      </c>
      <c r="J8350" s="74">
        <f>計算過程!D8347</f>
        <v>5.7804583313968615E-2</v>
      </c>
      <c r="K8350" s="74">
        <f>計算過程!I8347</f>
        <v>0</v>
      </c>
      <c r="L8350" s="74">
        <f>計算過程!J8347</f>
        <v>0</v>
      </c>
      <c r="M8350" s="74">
        <f>計算過程!K8347</f>
        <v>0</v>
      </c>
      <c r="N8350" s="75">
        <f>計算過程!Q8347</f>
        <v>0</v>
      </c>
    </row>
    <row r="8351" spans="8:14">
      <c r="H8351" s="38">
        <v>41987</v>
      </c>
      <c r="I8351" s="39" t="s">
        <v>163</v>
      </c>
      <c r="J8351" s="74">
        <f>計算過程!D8348</f>
        <v>0.10742351785010712</v>
      </c>
      <c r="K8351" s="74">
        <f>計算過程!I8348</f>
        <v>0</v>
      </c>
      <c r="L8351" s="74">
        <f>計算過程!J8348</f>
        <v>0</v>
      </c>
      <c r="M8351" s="74">
        <f>計算過程!K8348</f>
        <v>0</v>
      </c>
      <c r="N8351" s="75">
        <f>計算過程!Q8348</f>
        <v>0</v>
      </c>
    </row>
    <row r="8352" spans="8:14">
      <c r="H8352" s="38">
        <v>41987</v>
      </c>
      <c r="I8352" s="39" t="s">
        <v>164</v>
      </c>
      <c r="J8352" s="74">
        <f>計算過程!D8349</f>
        <v>8.1382612197230114E-2</v>
      </c>
      <c r="K8352" s="74">
        <f>計算過程!I8349</f>
        <v>0</v>
      </c>
      <c r="L8352" s="74">
        <f>計算過程!J8349</f>
        <v>0</v>
      </c>
      <c r="M8352" s="74">
        <f>計算過程!K8349</f>
        <v>0</v>
      </c>
      <c r="N8352" s="75">
        <f>計算過程!Q8349</f>
        <v>0</v>
      </c>
    </row>
    <row r="8353" spans="8:14">
      <c r="H8353" s="38">
        <v>41987</v>
      </c>
      <c r="I8353" s="39" t="s">
        <v>165</v>
      </c>
      <c r="J8353" s="74">
        <f>計算過程!D8350</f>
        <v>0.16005264511769252</v>
      </c>
      <c r="K8353" s="74">
        <f>計算過程!I8350</f>
        <v>0</v>
      </c>
      <c r="L8353" s="74">
        <f>計算過程!J8350</f>
        <v>0</v>
      </c>
      <c r="M8353" s="74">
        <f>計算過程!K8350</f>
        <v>0</v>
      </c>
      <c r="N8353" s="75">
        <f>計算過程!Q8350</f>
        <v>0</v>
      </c>
    </row>
    <row r="8354" spans="8:14">
      <c r="H8354" s="38">
        <v>41987</v>
      </c>
      <c r="I8354" s="39" t="s">
        <v>166</v>
      </c>
      <c r="J8354" s="74">
        <f>計算過程!D8351</f>
        <v>0.40541571411949218</v>
      </c>
      <c r="K8354" s="74">
        <f>計算過程!I8351</f>
        <v>0</v>
      </c>
      <c r="L8354" s="74">
        <f>計算過程!J8351</f>
        <v>0</v>
      </c>
      <c r="M8354" s="74">
        <f>計算過程!K8351</f>
        <v>0</v>
      </c>
      <c r="N8354" s="75">
        <f>計算過程!Q8351</f>
        <v>0</v>
      </c>
    </row>
    <row r="8355" spans="8:14">
      <c r="H8355" s="38">
        <v>41987</v>
      </c>
      <c r="I8355" s="39" t="s">
        <v>167</v>
      </c>
      <c r="J8355" s="74">
        <f>計算過程!D8352</f>
        <v>0.59245287137424063</v>
      </c>
      <c r="K8355" s="74">
        <f>計算過程!I8352</f>
        <v>0</v>
      </c>
      <c r="L8355" s="74">
        <f>計算過程!J8352</f>
        <v>0</v>
      </c>
      <c r="M8355" s="74">
        <f>計算過程!K8352</f>
        <v>0</v>
      </c>
      <c r="N8355" s="75">
        <f>計算過程!Q8352</f>
        <v>0</v>
      </c>
    </row>
    <row r="8356" spans="8:14">
      <c r="H8356" s="38">
        <v>41987</v>
      </c>
      <c r="I8356" s="39" t="s">
        <v>168</v>
      </c>
      <c r="J8356" s="74">
        <f>計算過程!D8353</f>
        <v>0.49358321281124101</v>
      </c>
      <c r="K8356" s="74">
        <f>計算過程!I8353</f>
        <v>0</v>
      </c>
      <c r="L8356" s="74">
        <f>計算過程!J8353</f>
        <v>0</v>
      </c>
      <c r="M8356" s="74">
        <f>計算過程!K8353</f>
        <v>0</v>
      </c>
      <c r="N8356" s="75">
        <f>計算過程!Q8353</f>
        <v>0</v>
      </c>
    </row>
    <row r="8357" spans="8:14">
      <c r="H8357" s="38">
        <v>41987</v>
      </c>
      <c r="I8357" s="39" t="s">
        <v>169</v>
      </c>
      <c r="J8357" s="74">
        <f>計算過程!D8354</f>
        <v>0.65103692969920934</v>
      </c>
      <c r="K8357" s="74">
        <f>計算過程!I8354</f>
        <v>0</v>
      </c>
      <c r="L8357" s="74">
        <f>計算過程!J8354</f>
        <v>0</v>
      </c>
      <c r="M8357" s="74">
        <f>計算過程!K8354</f>
        <v>0</v>
      </c>
      <c r="N8357" s="75">
        <f>計算過程!Q8354</f>
        <v>0</v>
      </c>
    </row>
    <row r="8358" spans="8:14">
      <c r="H8358" s="38">
        <v>41987</v>
      </c>
      <c r="I8358" s="39" t="s">
        <v>170</v>
      </c>
      <c r="J8358" s="74">
        <f>計算過程!D8355</f>
        <v>0.65917878296889831</v>
      </c>
      <c r="K8358" s="74">
        <f>計算過程!I8355</f>
        <v>0</v>
      </c>
      <c r="L8358" s="74">
        <f>計算過程!J8355</f>
        <v>0</v>
      </c>
      <c r="M8358" s="74">
        <f>計算過程!K8355</f>
        <v>0</v>
      </c>
      <c r="N8358" s="75">
        <f>計算過程!Q8355</f>
        <v>0</v>
      </c>
    </row>
    <row r="8359" spans="8:14">
      <c r="H8359" s="38">
        <v>41987</v>
      </c>
      <c r="I8359" s="39" t="s">
        <v>171</v>
      </c>
      <c r="J8359" s="74">
        <f>計算過程!D8356</f>
        <v>0.95628040396962044</v>
      </c>
      <c r="K8359" s="74">
        <f>計算過程!I8356</f>
        <v>0</v>
      </c>
      <c r="L8359" s="74">
        <f>計算過程!J8356</f>
        <v>0</v>
      </c>
      <c r="M8359" s="74">
        <f>計算過程!K8356</f>
        <v>0</v>
      </c>
      <c r="N8359" s="75">
        <f>計算過程!Q8356</f>
        <v>0</v>
      </c>
    </row>
    <row r="8360" spans="8:14">
      <c r="H8360" s="38">
        <v>41987</v>
      </c>
      <c r="I8360" s="39" t="s">
        <v>172</v>
      </c>
      <c r="J8360" s="74">
        <f>計算過程!D8357</f>
        <v>1.0599693248717288</v>
      </c>
      <c r="K8360" s="74">
        <f>計算過程!I8357</f>
        <v>0</v>
      </c>
      <c r="L8360" s="74">
        <f>計算過程!J8357</f>
        <v>0</v>
      </c>
      <c r="M8360" s="74">
        <f>計算過程!K8357</f>
        <v>0</v>
      </c>
      <c r="N8360" s="75">
        <f>計算過程!Q8357</f>
        <v>0</v>
      </c>
    </row>
    <row r="8361" spans="8:14">
      <c r="H8361" s="38">
        <v>41988</v>
      </c>
      <c r="I8361" s="39" t="s">
        <v>149</v>
      </c>
      <c r="J8361" s="74">
        <f>計算過程!D8358</f>
        <v>1.1399128815717354</v>
      </c>
      <c r="K8361" s="74">
        <f>計算過程!I8358</f>
        <v>0</v>
      </c>
      <c r="L8361" s="74">
        <f>計算過程!J8358</f>
        <v>0</v>
      </c>
      <c r="M8361" s="74">
        <f>計算過程!K8358</f>
        <v>0</v>
      </c>
      <c r="N8361" s="75">
        <f>計算過程!Q8358</f>
        <v>0</v>
      </c>
    </row>
    <row r="8362" spans="8:14">
      <c r="H8362" s="38">
        <v>41988</v>
      </c>
      <c r="I8362" s="39" t="s">
        <v>150</v>
      </c>
      <c r="J8362" s="74">
        <f>計算過程!D8359</f>
        <v>1.2015014992022881</v>
      </c>
      <c r="K8362" s="74">
        <f>計算過程!I8359</f>
        <v>0</v>
      </c>
      <c r="L8362" s="74">
        <f>計算過程!J8359</f>
        <v>0</v>
      </c>
      <c r="M8362" s="74">
        <f>計算過程!K8359</f>
        <v>0</v>
      </c>
      <c r="N8362" s="75">
        <f>計算過程!Q8359</f>
        <v>0</v>
      </c>
    </row>
    <row r="8363" spans="8:14">
      <c r="H8363" s="38">
        <v>41988</v>
      </c>
      <c r="I8363" s="39" t="s">
        <v>151</v>
      </c>
      <c r="J8363" s="74">
        <f>計算過程!D8360</f>
        <v>1.3000537602507243</v>
      </c>
      <c r="K8363" s="74">
        <f>計算過程!I8360</f>
        <v>0</v>
      </c>
      <c r="L8363" s="74">
        <f>計算過程!J8360</f>
        <v>0</v>
      </c>
      <c r="M8363" s="74">
        <f>計算過程!K8360</f>
        <v>0</v>
      </c>
      <c r="N8363" s="75">
        <f>計算過程!Q8360</f>
        <v>0</v>
      </c>
    </row>
    <row r="8364" spans="8:14">
      <c r="H8364" s="38">
        <v>41988</v>
      </c>
      <c r="I8364" s="39" t="s">
        <v>152</v>
      </c>
      <c r="J8364" s="74">
        <f>計算過程!D8361</f>
        <v>1.3494950895800903</v>
      </c>
      <c r="K8364" s="74">
        <f>計算過程!I8361</f>
        <v>0</v>
      </c>
      <c r="L8364" s="74">
        <f>計算過程!J8361</f>
        <v>0</v>
      </c>
      <c r="M8364" s="74">
        <f>計算過程!K8361</f>
        <v>0</v>
      </c>
      <c r="N8364" s="75">
        <f>計算過程!Q8361</f>
        <v>0</v>
      </c>
    </row>
    <row r="8365" spans="8:14">
      <c r="H8365" s="38">
        <v>41988</v>
      </c>
      <c r="I8365" s="39" t="s">
        <v>153</v>
      </c>
      <c r="J8365" s="74">
        <f>計算過程!D8362</f>
        <v>1.3390032340115259</v>
      </c>
      <c r="K8365" s="74">
        <f>計算過程!I8362</f>
        <v>0</v>
      </c>
      <c r="L8365" s="74">
        <f>計算過程!J8362</f>
        <v>0</v>
      </c>
      <c r="M8365" s="74">
        <f>計算過程!K8362</f>
        <v>0</v>
      </c>
      <c r="N8365" s="75">
        <f>計算過程!Q8362</f>
        <v>0</v>
      </c>
    </row>
    <row r="8366" spans="8:14">
      <c r="H8366" s="38">
        <v>41988</v>
      </c>
      <c r="I8366" s="39" t="s">
        <v>154</v>
      </c>
      <c r="J8366" s="74">
        <f>計算過程!D8363</f>
        <v>1.4899871142504015</v>
      </c>
      <c r="K8366" s="74">
        <f>計算過程!I8363</f>
        <v>0</v>
      </c>
      <c r="L8366" s="74">
        <f>計算過程!J8363</f>
        <v>0</v>
      </c>
      <c r="M8366" s="74">
        <f>計算過程!K8363</f>
        <v>0</v>
      </c>
      <c r="N8366" s="75">
        <f>計算過程!Q8363</f>
        <v>0</v>
      </c>
    </row>
    <row r="8367" spans="8:14">
      <c r="H8367" s="38">
        <v>41988</v>
      </c>
      <c r="I8367" s="39" t="s">
        <v>155</v>
      </c>
      <c r="J8367" s="74">
        <f>計算過程!D8364</f>
        <v>1.323217158512342</v>
      </c>
      <c r="K8367" s="74">
        <f>計算過程!I8364</f>
        <v>0</v>
      </c>
      <c r="L8367" s="74">
        <f>計算過程!J8364</f>
        <v>0</v>
      </c>
      <c r="M8367" s="74">
        <f>計算過程!K8364</f>
        <v>0</v>
      </c>
      <c r="N8367" s="75">
        <f>計算過程!Q8364</f>
        <v>0</v>
      </c>
    </row>
    <row r="8368" spans="8:14">
      <c r="H8368" s="38">
        <v>41988</v>
      </c>
      <c r="I8368" s="39" t="s">
        <v>156</v>
      </c>
      <c r="J8368" s="74">
        <f>計算過程!D8365</f>
        <v>0.76354797104689809</v>
      </c>
      <c r="K8368" s="74">
        <f>計算過程!I8365</f>
        <v>0</v>
      </c>
      <c r="L8368" s="74">
        <f>計算過程!J8365</f>
        <v>0</v>
      </c>
      <c r="M8368" s="74">
        <f>計算過程!K8365</f>
        <v>0</v>
      </c>
      <c r="N8368" s="75">
        <f>計算過程!Q8365</f>
        <v>0</v>
      </c>
    </row>
    <row r="8369" spans="8:14">
      <c r="H8369" s="38">
        <v>41988</v>
      </c>
      <c r="I8369" s="39" t="s">
        <v>157</v>
      </c>
      <c r="J8369" s="74">
        <f>計算過程!D8366</f>
        <v>0.19447176826431031</v>
      </c>
      <c r="K8369" s="74">
        <f>計算過程!I8366</f>
        <v>0</v>
      </c>
      <c r="L8369" s="74">
        <f>計算過程!J8366</f>
        <v>0</v>
      </c>
      <c r="M8369" s="74">
        <f>計算過程!K8366</f>
        <v>0</v>
      </c>
      <c r="N8369" s="75">
        <f>計算過程!Q8366</f>
        <v>0</v>
      </c>
    </row>
    <row r="8370" spans="8:14">
      <c r="H8370" s="38">
        <v>41988</v>
      </c>
      <c r="I8370" s="39" t="s">
        <v>158</v>
      </c>
      <c r="J8370" s="74">
        <f>計算過程!D8367</f>
        <v>9.927184111022623E-2</v>
      </c>
      <c r="K8370" s="74">
        <f>計算過程!I8367</f>
        <v>0</v>
      </c>
      <c r="L8370" s="74">
        <f>計算過程!J8367</f>
        <v>0</v>
      </c>
      <c r="M8370" s="74">
        <f>計算過程!K8367</f>
        <v>0</v>
      </c>
      <c r="N8370" s="75">
        <f>計算過程!Q8367</f>
        <v>0</v>
      </c>
    </row>
    <row r="8371" spans="8:14">
      <c r="H8371" s="38">
        <v>41988</v>
      </c>
      <c r="I8371" s="39" t="s">
        <v>159</v>
      </c>
      <c r="J8371" s="74">
        <f>計算過程!D8368</f>
        <v>5.0231102196722152E-2</v>
      </c>
      <c r="K8371" s="74">
        <f>計算過程!I8368</f>
        <v>0</v>
      </c>
      <c r="L8371" s="74">
        <f>計算過程!J8368</f>
        <v>0</v>
      </c>
      <c r="M8371" s="74">
        <f>計算過程!K8368</f>
        <v>0</v>
      </c>
      <c r="N8371" s="75">
        <f>計算過程!Q8368</f>
        <v>0</v>
      </c>
    </row>
    <row r="8372" spans="8:14">
      <c r="H8372" s="38">
        <v>41988</v>
      </c>
      <c r="I8372" s="39" t="s">
        <v>160</v>
      </c>
      <c r="J8372" s="74">
        <f>計算過程!D8369</f>
        <v>2.1134450064968585E-2</v>
      </c>
      <c r="K8372" s="74">
        <f>計算過程!I8369</f>
        <v>0</v>
      </c>
      <c r="L8372" s="74">
        <f>計算過程!J8369</f>
        <v>0</v>
      </c>
      <c r="M8372" s="74">
        <f>計算過程!K8369</f>
        <v>0</v>
      </c>
      <c r="N8372" s="75">
        <f>計算過程!Q8369</f>
        <v>0</v>
      </c>
    </row>
    <row r="8373" spans="8:14">
      <c r="H8373" s="38">
        <v>41988</v>
      </c>
      <c r="I8373" s="39" t="s">
        <v>161</v>
      </c>
      <c r="J8373" s="74">
        <f>計算過程!D8370</f>
        <v>8.4846181756833214E-3</v>
      </c>
      <c r="K8373" s="74">
        <f>計算過程!I8370</f>
        <v>0</v>
      </c>
      <c r="L8373" s="74">
        <f>計算過程!J8370</f>
        <v>0</v>
      </c>
      <c r="M8373" s="74">
        <f>計算過程!K8370</f>
        <v>0</v>
      </c>
      <c r="N8373" s="75">
        <f>計算過程!Q8370</f>
        <v>0</v>
      </c>
    </row>
    <row r="8374" spans="8:14">
      <c r="H8374" s="38">
        <v>41988</v>
      </c>
      <c r="I8374" s="39" t="s">
        <v>162</v>
      </c>
      <c r="J8374" s="74">
        <f>計算過程!D8371</f>
        <v>6.1890408769423155E-3</v>
      </c>
      <c r="K8374" s="74">
        <f>計算過程!I8371</f>
        <v>0</v>
      </c>
      <c r="L8374" s="74">
        <f>計算過程!J8371</f>
        <v>0</v>
      </c>
      <c r="M8374" s="74">
        <f>計算過程!K8371</f>
        <v>0</v>
      </c>
      <c r="N8374" s="75">
        <f>計算過程!Q8371</f>
        <v>0</v>
      </c>
    </row>
    <row r="8375" spans="8:14">
      <c r="H8375" s="38">
        <v>41988</v>
      </c>
      <c r="I8375" s="39" t="s">
        <v>163</v>
      </c>
      <c r="J8375" s="74">
        <f>計算過程!D8372</f>
        <v>7.1995249186818057E-3</v>
      </c>
      <c r="K8375" s="74">
        <f>計算過程!I8372</f>
        <v>0</v>
      </c>
      <c r="L8375" s="74">
        <f>計算過程!J8372</f>
        <v>0</v>
      </c>
      <c r="M8375" s="74">
        <f>計算過程!K8372</f>
        <v>0</v>
      </c>
      <c r="N8375" s="75">
        <f>計算過程!Q8372</f>
        <v>0</v>
      </c>
    </row>
    <row r="8376" spans="8:14">
      <c r="H8376" s="38">
        <v>41988</v>
      </c>
      <c r="I8376" s="39" t="s">
        <v>164</v>
      </c>
      <c r="J8376" s="74">
        <f>計算過程!D8373</f>
        <v>1.1070394752689512E-2</v>
      </c>
      <c r="K8376" s="74">
        <f>計算過程!I8373</f>
        <v>0</v>
      </c>
      <c r="L8376" s="74">
        <f>計算過程!J8373</f>
        <v>0</v>
      </c>
      <c r="M8376" s="74">
        <f>計算過程!K8373</f>
        <v>0</v>
      </c>
      <c r="N8376" s="75">
        <f>計算過程!Q8373</f>
        <v>0</v>
      </c>
    </row>
    <row r="8377" spans="8:14">
      <c r="H8377" s="38">
        <v>41988</v>
      </c>
      <c r="I8377" s="39" t="s">
        <v>165</v>
      </c>
      <c r="J8377" s="74">
        <f>計算過程!D8374</f>
        <v>2.0997965371112332E-2</v>
      </c>
      <c r="K8377" s="74">
        <f>計算過程!I8374</f>
        <v>0</v>
      </c>
      <c r="L8377" s="74">
        <f>計算過程!J8374</f>
        <v>0</v>
      </c>
      <c r="M8377" s="74">
        <f>計算過程!K8374</f>
        <v>0</v>
      </c>
      <c r="N8377" s="75">
        <f>計算過程!Q8374</f>
        <v>0</v>
      </c>
    </row>
    <row r="8378" spans="8:14">
      <c r="H8378" s="38">
        <v>41988</v>
      </c>
      <c r="I8378" s="39" t="s">
        <v>166</v>
      </c>
      <c r="J8378" s="74">
        <f>計算過程!D8375</f>
        <v>3.375403430879638E-2</v>
      </c>
      <c r="K8378" s="74">
        <f>計算過程!I8375</f>
        <v>0</v>
      </c>
      <c r="L8378" s="74">
        <f>計算過程!J8375</f>
        <v>0</v>
      </c>
      <c r="M8378" s="74">
        <f>計算過程!K8375</f>
        <v>0</v>
      </c>
      <c r="N8378" s="75">
        <f>計算過程!Q8375</f>
        <v>0</v>
      </c>
    </row>
    <row r="8379" spans="8:14">
      <c r="H8379" s="38">
        <v>41988</v>
      </c>
      <c r="I8379" s="39" t="s">
        <v>167</v>
      </c>
      <c r="J8379" s="74">
        <f>計算過程!D8376</f>
        <v>5.2092978669238649E-2</v>
      </c>
      <c r="K8379" s="74">
        <f>計算過程!I8376</f>
        <v>0</v>
      </c>
      <c r="L8379" s="74">
        <f>計算過程!J8376</f>
        <v>0</v>
      </c>
      <c r="M8379" s="74">
        <f>計算過程!K8376</f>
        <v>0</v>
      </c>
      <c r="N8379" s="75">
        <f>計算過程!Q8376</f>
        <v>0</v>
      </c>
    </row>
    <row r="8380" spans="8:14">
      <c r="H8380" s="38">
        <v>41988</v>
      </c>
      <c r="I8380" s="39" t="s">
        <v>168</v>
      </c>
      <c r="J8380" s="74">
        <f>計算過程!D8377</f>
        <v>6.3823705522274454E-2</v>
      </c>
      <c r="K8380" s="74">
        <f>計算過程!I8377</f>
        <v>0</v>
      </c>
      <c r="L8380" s="74">
        <f>計算過程!J8377</f>
        <v>0</v>
      </c>
      <c r="M8380" s="74">
        <f>計算過程!K8377</f>
        <v>0</v>
      </c>
      <c r="N8380" s="75">
        <f>計算過程!Q8377</f>
        <v>0</v>
      </c>
    </row>
    <row r="8381" spans="8:14">
      <c r="H8381" s="38">
        <v>41988</v>
      </c>
      <c r="I8381" s="39" t="s">
        <v>169</v>
      </c>
      <c r="J8381" s="74">
        <f>計算過程!D8378</f>
        <v>0.22853836836171709</v>
      </c>
      <c r="K8381" s="74">
        <f>計算過程!I8378</f>
        <v>0</v>
      </c>
      <c r="L8381" s="74">
        <f>計算過程!J8378</f>
        <v>0</v>
      </c>
      <c r="M8381" s="74">
        <f>計算過程!K8378</f>
        <v>0</v>
      </c>
      <c r="N8381" s="75">
        <f>計算過程!Q8378</f>
        <v>0</v>
      </c>
    </row>
    <row r="8382" spans="8:14">
      <c r="H8382" s="38">
        <v>41988</v>
      </c>
      <c r="I8382" s="39" t="s">
        <v>170</v>
      </c>
      <c r="J8382" s="74">
        <f>計算過程!D8379</f>
        <v>0.60685172323145076</v>
      </c>
      <c r="K8382" s="74">
        <f>計算過程!I8379</f>
        <v>0</v>
      </c>
      <c r="L8382" s="74">
        <f>計算過程!J8379</f>
        <v>0</v>
      </c>
      <c r="M8382" s="74">
        <f>計算過程!K8379</f>
        <v>0</v>
      </c>
      <c r="N8382" s="75">
        <f>計算過程!Q8379</f>
        <v>0</v>
      </c>
    </row>
    <row r="8383" spans="8:14">
      <c r="H8383" s="38">
        <v>41988</v>
      </c>
      <c r="I8383" s="39" t="s">
        <v>171</v>
      </c>
      <c r="J8383" s="74">
        <f>計算過程!D8380</f>
        <v>0.95958634733013359</v>
      </c>
      <c r="K8383" s="74">
        <f>計算過程!I8380</f>
        <v>0</v>
      </c>
      <c r="L8383" s="74">
        <f>計算過程!J8380</f>
        <v>0</v>
      </c>
      <c r="M8383" s="74">
        <f>計算過程!K8380</f>
        <v>0</v>
      </c>
      <c r="N8383" s="75">
        <f>計算過程!Q8380</f>
        <v>0</v>
      </c>
    </row>
    <row r="8384" spans="8:14">
      <c r="H8384" s="38">
        <v>41988</v>
      </c>
      <c r="I8384" s="39" t="s">
        <v>172</v>
      </c>
      <c r="J8384" s="74">
        <f>計算過程!D8381</f>
        <v>1.0696829478750669</v>
      </c>
      <c r="K8384" s="74">
        <f>計算過程!I8381</f>
        <v>0</v>
      </c>
      <c r="L8384" s="74">
        <f>計算過程!J8381</f>
        <v>0</v>
      </c>
      <c r="M8384" s="74">
        <f>計算過程!K8381</f>
        <v>0</v>
      </c>
      <c r="N8384" s="75">
        <f>計算過程!Q8381</f>
        <v>0</v>
      </c>
    </row>
    <row r="8385" spans="8:14">
      <c r="H8385" s="38">
        <v>41989</v>
      </c>
      <c r="I8385" s="39" t="s">
        <v>149</v>
      </c>
      <c r="J8385" s="74">
        <f>計算過程!D8382</f>
        <v>1.1455846608313893</v>
      </c>
      <c r="K8385" s="74">
        <f>計算過程!I8382</f>
        <v>0</v>
      </c>
      <c r="L8385" s="74">
        <f>計算過程!J8382</f>
        <v>0</v>
      </c>
      <c r="M8385" s="74">
        <f>計算過程!K8382</f>
        <v>0</v>
      </c>
      <c r="N8385" s="75">
        <f>計算過程!Q8382</f>
        <v>0</v>
      </c>
    </row>
    <row r="8386" spans="8:14">
      <c r="H8386" s="38">
        <v>41989</v>
      </c>
      <c r="I8386" s="39" t="s">
        <v>150</v>
      </c>
      <c r="J8386" s="74">
        <f>計算過程!D8383</f>
        <v>1.1848100083677615</v>
      </c>
      <c r="K8386" s="74">
        <f>計算過程!I8383</f>
        <v>0</v>
      </c>
      <c r="L8386" s="74">
        <f>計算過程!J8383</f>
        <v>0</v>
      </c>
      <c r="M8386" s="74">
        <f>計算過程!K8383</f>
        <v>0</v>
      </c>
      <c r="N8386" s="75">
        <f>計算過程!Q8383</f>
        <v>0</v>
      </c>
    </row>
    <row r="8387" spans="8:14">
      <c r="H8387" s="38">
        <v>41989</v>
      </c>
      <c r="I8387" s="39" t="s">
        <v>151</v>
      </c>
      <c r="J8387" s="74">
        <f>計算過程!D8384</f>
        <v>1.1114296104969286</v>
      </c>
      <c r="K8387" s="74">
        <f>計算過程!I8384</f>
        <v>0</v>
      </c>
      <c r="L8387" s="74">
        <f>計算過程!J8384</f>
        <v>0</v>
      </c>
      <c r="M8387" s="74">
        <f>計算過程!K8384</f>
        <v>0</v>
      </c>
      <c r="N8387" s="75">
        <f>計算過程!Q8384</f>
        <v>0</v>
      </c>
    </row>
    <row r="8388" spans="8:14">
      <c r="H8388" s="38">
        <v>41989</v>
      </c>
      <c r="I8388" s="39" t="s">
        <v>152</v>
      </c>
      <c r="J8388" s="74">
        <f>計算過程!D8385</f>
        <v>1.1697008845054719</v>
      </c>
      <c r="K8388" s="74">
        <f>計算過程!I8385</f>
        <v>0</v>
      </c>
      <c r="L8388" s="74">
        <f>計算過程!J8385</f>
        <v>0</v>
      </c>
      <c r="M8388" s="74">
        <f>計算過程!K8385</f>
        <v>0</v>
      </c>
      <c r="N8388" s="75">
        <f>計算過程!Q8385</f>
        <v>0</v>
      </c>
    </row>
    <row r="8389" spans="8:14">
      <c r="H8389" s="38">
        <v>41989</v>
      </c>
      <c r="I8389" s="39" t="s">
        <v>153</v>
      </c>
      <c r="J8389" s="74">
        <f>計算過程!D8386</f>
        <v>1.2047775318941658</v>
      </c>
      <c r="K8389" s="74">
        <f>計算過程!I8386</f>
        <v>0</v>
      </c>
      <c r="L8389" s="74">
        <f>計算過程!J8386</f>
        <v>0</v>
      </c>
      <c r="M8389" s="74">
        <f>計算過程!K8386</f>
        <v>0</v>
      </c>
      <c r="N8389" s="75">
        <f>計算過程!Q8386</f>
        <v>0</v>
      </c>
    </row>
    <row r="8390" spans="8:14">
      <c r="H8390" s="38">
        <v>41989</v>
      </c>
      <c r="I8390" s="39" t="s">
        <v>154</v>
      </c>
      <c r="J8390" s="74">
        <f>計算過程!D8387</f>
        <v>1.1934397326510706</v>
      </c>
      <c r="K8390" s="74">
        <f>計算過程!I8387</f>
        <v>0</v>
      </c>
      <c r="L8390" s="74">
        <f>計算過程!J8387</f>
        <v>0</v>
      </c>
      <c r="M8390" s="74">
        <f>計算過程!K8387</f>
        <v>0</v>
      </c>
      <c r="N8390" s="75">
        <f>計算過程!Q8387</f>
        <v>0</v>
      </c>
    </row>
    <row r="8391" spans="8:14">
      <c r="H8391" s="38">
        <v>41989</v>
      </c>
      <c r="I8391" s="39" t="s">
        <v>155</v>
      </c>
      <c r="J8391" s="74">
        <f>計算過程!D8388</f>
        <v>1.152929332136396</v>
      </c>
      <c r="K8391" s="74">
        <f>計算過程!I8388</f>
        <v>0</v>
      </c>
      <c r="L8391" s="74">
        <f>計算過程!J8388</f>
        <v>0</v>
      </c>
      <c r="M8391" s="74">
        <f>計算過程!K8388</f>
        <v>0</v>
      </c>
      <c r="N8391" s="75">
        <f>計算過程!Q8388</f>
        <v>0</v>
      </c>
    </row>
    <row r="8392" spans="8:14">
      <c r="H8392" s="38">
        <v>41989</v>
      </c>
      <c r="I8392" s="39" t="s">
        <v>156</v>
      </c>
      <c r="J8392" s="74">
        <f>計算過程!D8389</f>
        <v>1.0502227282617254</v>
      </c>
      <c r="K8392" s="74">
        <f>計算過程!I8389</f>
        <v>0</v>
      </c>
      <c r="L8392" s="74">
        <f>計算過程!J8389</f>
        <v>0</v>
      </c>
      <c r="M8392" s="74">
        <f>計算過程!K8389</f>
        <v>0</v>
      </c>
      <c r="N8392" s="75">
        <f>計算過程!Q8389</f>
        <v>0</v>
      </c>
    </row>
    <row r="8393" spans="8:14">
      <c r="H8393" s="38">
        <v>41989</v>
      </c>
      <c r="I8393" s="39" t="s">
        <v>157</v>
      </c>
      <c r="J8393" s="74">
        <f>計算過程!D8390</f>
        <v>0.63114074893504291</v>
      </c>
      <c r="K8393" s="74">
        <f>計算過程!I8390</f>
        <v>0</v>
      </c>
      <c r="L8393" s="74">
        <f>計算過程!J8390</f>
        <v>0</v>
      </c>
      <c r="M8393" s="74">
        <f>計算過程!K8390</f>
        <v>0</v>
      </c>
      <c r="N8393" s="75">
        <f>計算過程!Q8390</f>
        <v>0</v>
      </c>
    </row>
    <row r="8394" spans="8:14">
      <c r="H8394" s="38">
        <v>41989</v>
      </c>
      <c r="I8394" s="39" t="s">
        <v>158</v>
      </c>
      <c r="J8394" s="74">
        <f>計算過程!D8391</f>
        <v>0.6679552042402036</v>
      </c>
      <c r="K8394" s="74">
        <f>計算過程!I8391</f>
        <v>0</v>
      </c>
      <c r="L8394" s="74">
        <f>計算過程!J8391</f>
        <v>0</v>
      </c>
      <c r="M8394" s="74">
        <f>計算過程!K8391</f>
        <v>0</v>
      </c>
      <c r="N8394" s="75">
        <f>計算過程!Q8391</f>
        <v>0</v>
      </c>
    </row>
    <row r="8395" spans="8:14">
      <c r="H8395" s="38">
        <v>41989</v>
      </c>
      <c r="I8395" s="39" t="s">
        <v>159</v>
      </c>
      <c r="J8395" s="74">
        <f>計算過程!D8392</f>
        <v>0.59237116094231468</v>
      </c>
      <c r="K8395" s="74">
        <f>計算過程!I8392</f>
        <v>0</v>
      </c>
      <c r="L8395" s="74">
        <f>計算過程!J8392</f>
        <v>0</v>
      </c>
      <c r="M8395" s="74">
        <f>計算過程!K8392</f>
        <v>0</v>
      </c>
      <c r="N8395" s="75">
        <f>計算過程!Q8392</f>
        <v>0</v>
      </c>
    </row>
    <row r="8396" spans="8:14">
      <c r="H8396" s="38">
        <v>41989</v>
      </c>
      <c r="I8396" s="39" t="s">
        <v>160</v>
      </c>
      <c r="J8396" s="74">
        <f>計算過程!D8393</f>
        <v>0.7337755448281722</v>
      </c>
      <c r="K8396" s="74">
        <f>計算過程!I8393</f>
        <v>0</v>
      </c>
      <c r="L8396" s="74">
        <f>計算過程!J8393</f>
        <v>0</v>
      </c>
      <c r="M8396" s="74">
        <f>計算過程!K8393</f>
        <v>0</v>
      </c>
      <c r="N8396" s="75">
        <f>計算過程!Q8393</f>
        <v>0</v>
      </c>
    </row>
    <row r="8397" spans="8:14">
      <c r="H8397" s="38">
        <v>41989</v>
      </c>
      <c r="I8397" s="39" t="s">
        <v>161</v>
      </c>
      <c r="J8397" s="74">
        <f>計算過程!D8394</f>
        <v>0.88551217836168883</v>
      </c>
      <c r="K8397" s="74">
        <f>計算過程!I8394</f>
        <v>0</v>
      </c>
      <c r="L8397" s="74">
        <f>計算過程!J8394</f>
        <v>0</v>
      </c>
      <c r="M8397" s="74">
        <f>計算過程!K8394</f>
        <v>0</v>
      </c>
      <c r="N8397" s="75">
        <f>計算過程!Q8394</f>
        <v>0</v>
      </c>
    </row>
    <row r="8398" spans="8:14">
      <c r="H8398" s="38">
        <v>41989</v>
      </c>
      <c r="I8398" s="39" t="s">
        <v>162</v>
      </c>
      <c r="J8398" s="74">
        <f>計算過程!D8395</f>
        <v>1.0182628678368071</v>
      </c>
      <c r="K8398" s="74">
        <f>計算過程!I8395</f>
        <v>0</v>
      </c>
      <c r="L8398" s="74">
        <f>計算過程!J8395</f>
        <v>0</v>
      </c>
      <c r="M8398" s="74">
        <f>計算過程!K8395</f>
        <v>0</v>
      </c>
      <c r="N8398" s="75">
        <f>計算過程!Q8395</f>
        <v>0</v>
      </c>
    </row>
    <row r="8399" spans="8:14">
      <c r="H8399" s="38">
        <v>41989</v>
      </c>
      <c r="I8399" s="39" t="s">
        <v>163</v>
      </c>
      <c r="J8399" s="74">
        <f>計算過程!D8396</f>
        <v>0.96527638941492422</v>
      </c>
      <c r="K8399" s="74">
        <f>計算過程!I8396</f>
        <v>0</v>
      </c>
      <c r="L8399" s="74">
        <f>計算過程!J8396</f>
        <v>0</v>
      </c>
      <c r="M8399" s="74">
        <f>計算過程!K8396</f>
        <v>0</v>
      </c>
      <c r="N8399" s="75">
        <f>計算過程!Q8396</f>
        <v>0</v>
      </c>
    </row>
    <row r="8400" spans="8:14">
      <c r="H8400" s="38">
        <v>41989</v>
      </c>
      <c r="I8400" s="39" t="s">
        <v>164</v>
      </c>
      <c r="J8400" s="74">
        <f>計算過程!D8397</f>
        <v>0.7916039077730016</v>
      </c>
      <c r="K8400" s="74">
        <f>計算過程!I8397</f>
        <v>0</v>
      </c>
      <c r="L8400" s="74">
        <f>計算過程!J8397</f>
        <v>0</v>
      </c>
      <c r="M8400" s="74">
        <f>計算過程!K8397</f>
        <v>0</v>
      </c>
      <c r="N8400" s="75">
        <f>計算過程!Q8397</f>
        <v>0</v>
      </c>
    </row>
    <row r="8401" spans="8:14">
      <c r="H8401" s="38">
        <v>41989</v>
      </c>
      <c r="I8401" s="39" t="s">
        <v>165</v>
      </c>
      <c r="J8401" s="74">
        <f>計算過程!D8398</f>
        <v>1.0298821376966065</v>
      </c>
      <c r="K8401" s="74">
        <f>計算過程!I8398</f>
        <v>0</v>
      </c>
      <c r="L8401" s="74">
        <f>計算過程!J8398</f>
        <v>0</v>
      </c>
      <c r="M8401" s="74">
        <f>計算過程!K8398</f>
        <v>0</v>
      </c>
      <c r="N8401" s="75">
        <f>計算過程!Q8398</f>
        <v>0</v>
      </c>
    </row>
    <row r="8402" spans="8:14">
      <c r="H8402" s="38">
        <v>41989</v>
      </c>
      <c r="I8402" s="39" t="s">
        <v>166</v>
      </c>
      <c r="J8402" s="74">
        <f>計算過程!D8399</f>
        <v>0.95408070529951794</v>
      </c>
      <c r="K8402" s="74">
        <f>計算過程!I8399</f>
        <v>0</v>
      </c>
      <c r="L8402" s="74">
        <f>計算過程!J8399</f>
        <v>0</v>
      </c>
      <c r="M8402" s="74">
        <f>計算過程!K8399</f>
        <v>0</v>
      </c>
      <c r="N8402" s="75">
        <f>計算過程!Q8399</f>
        <v>0</v>
      </c>
    </row>
    <row r="8403" spans="8:14">
      <c r="H8403" s="38">
        <v>41989</v>
      </c>
      <c r="I8403" s="39" t="s">
        <v>167</v>
      </c>
      <c r="J8403" s="74">
        <f>計算過程!D8400</f>
        <v>0.78090258340082619</v>
      </c>
      <c r="K8403" s="74">
        <f>計算過程!I8400</f>
        <v>0</v>
      </c>
      <c r="L8403" s="74">
        <f>計算過程!J8400</f>
        <v>0</v>
      </c>
      <c r="M8403" s="74">
        <f>計算過程!K8400</f>
        <v>0</v>
      </c>
      <c r="N8403" s="75">
        <f>計算過程!Q8400</f>
        <v>0</v>
      </c>
    </row>
    <row r="8404" spans="8:14">
      <c r="H8404" s="38">
        <v>41989</v>
      </c>
      <c r="I8404" s="39" t="s">
        <v>168</v>
      </c>
      <c r="J8404" s="74">
        <f>計算過程!D8401</f>
        <v>0.70759906583176069</v>
      </c>
      <c r="K8404" s="74">
        <f>計算過程!I8401</f>
        <v>0</v>
      </c>
      <c r="L8404" s="74">
        <f>計算過程!J8401</f>
        <v>0</v>
      </c>
      <c r="M8404" s="74">
        <f>計算過程!K8401</f>
        <v>0</v>
      </c>
      <c r="N8404" s="75">
        <f>計算過程!Q8401</f>
        <v>0</v>
      </c>
    </row>
    <row r="8405" spans="8:14">
      <c r="H8405" s="38">
        <v>41989</v>
      </c>
      <c r="I8405" s="39" t="s">
        <v>169</v>
      </c>
      <c r="J8405" s="74">
        <f>計算過程!D8402</f>
        <v>0.73360369715753038</v>
      </c>
      <c r="K8405" s="74">
        <f>計算過程!I8402</f>
        <v>0</v>
      </c>
      <c r="L8405" s="74">
        <f>計算過程!J8402</f>
        <v>0</v>
      </c>
      <c r="M8405" s="74">
        <f>計算過程!K8402</f>
        <v>0</v>
      </c>
      <c r="N8405" s="75">
        <f>計算過程!Q8402</f>
        <v>0</v>
      </c>
    </row>
    <row r="8406" spans="8:14">
      <c r="H8406" s="38">
        <v>41989</v>
      </c>
      <c r="I8406" s="39" t="s">
        <v>170</v>
      </c>
      <c r="J8406" s="74">
        <f>計算過程!D8403</f>
        <v>0.73097721062218757</v>
      </c>
      <c r="K8406" s="74">
        <f>計算過程!I8403</f>
        <v>0</v>
      </c>
      <c r="L8406" s="74">
        <f>計算過程!J8403</f>
        <v>0</v>
      </c>
      <c r="M8406" s="74">
        <f>計算過程!K8403</f>
        <v>0</v>
      </c>
      <c r="N8406" s="75">
        <f>計算過程!Q8403</f>
        <v>0</v>
      </c>
    </row>
    <row r="8407" spans="8:14">
      <c r="H8407" s="38">
        <v>41989</v>
      </c>
      <c r="I8407" s="39" t="s">
        <v>171</v>
      </c>
      <c r="J8407" s="74">
        <f>計算過程!D8404</f>
        <v>1.0041211646191073</v>
      </c>
      <c r="K8407" s="74">
        <f>計算過程!I8404</f>
        <v>0</v>
      </c>
      <c r="L8407" s="74">
        <f>計算過程!J8404</f>
        <v>0</v>
      </c>
      <c r="M8407" s="74">
        <f>計算過程!K8404</f>
        <v>0</v>
      </c>
      <c r="N8407" s="75">
        <f>計算過程!Q8404</f>
        <v>0</v>
      </c>
    </row>
    <row r="8408" spans="8:14">
      <c r="H8408" s="38">
        <v>41989</v>
      </c>
      <c r="I8408" s="39" t="s">
        <v>172</v>
      </c>
      <c r="J8408" s="74">
        <f>計算過程!D8405</f>
        <v>0.95328086290164105</v>
      </c>
      <c r="K8408" s="74">
        <f>計算過程!I8405</f>
        <v>0</v>
      </c>
      <c r="L8408" s="74">
        <f>計算過程!J8405</f>
        <v>0</v>
      </c>
      <c r="M8408" s="74">
        <f>計算過程!K8405</f>
        <v>0</v>
      </c>
      <c r="N8408" s="75">
        <f>計算過程!Q8405</f>
        <v>0</v>
      </c>
    </row>
    <row r="8409" spans="8:14">
      <c r="H8409" s="38">
        <v>41990</v>
      </c>
      <c r="I8409" s="39" t="s">
        <v>149</v>
      </c>
      <c r="J8409" s="74">
        <f>計算過程!D8406</f>
        <v>0.97805016507128173</v>
      </c>
      <c r="K8409" s="74">
        <f>計算過程!I8406</f>
        <v>0</v>
      </c>
      <c r="L8409" s="74">
        <f>計算過程!J8406</f>
        <v>0</v>
      </c>
      <c r="M8409" s="74">
        <f>計算過程!K8406</f>
        <v>0</v>
      </c>
      <c r="N8409" s="75">
        <f>計算過程!Q8406</f>
        <v>0</v>
      </c>
    </row>
    <row r="8410" spans="8:14">
      <c r="H8410" s="38">
        <v>41990</v>
      </c>
      <c r="I8410" s="39" t="s">
        <v>150</v>
      </c>
      <c r="J8410" s="74">
        <f>計算過程!D8407</f>
        <v>1.0579514170897366</v>
      </c>
      <c r="K8410" s="74">
        <f>計算過程!I8407</f>
        <v>0</v>
      </c>
      <c r="L8410" s="74">
        <f>計算過程!J8407</f>
        <v>0</v>
      </c>
      <c r="M8410" s="74">
        <f>計算過程!K8407</f>
        <v>0</v>
      </c>
      <c r="N8410" s="75">
        <f>計算過程!Q8407</f>
        <v>0</v>
      </c>
    </row>
    <row r="8411" spans="8:14">
      <c r="H8411" s="38">
        <v>41990</v>
      </c>
      <c r="I8411" s="39" t="s">
        <v>151</v>
      </c>
      <c r="J8411" s="74">
        <f>計算過程!D8408</f>
        <v>1.1128489083548239</v>
      </c>
      <c r="K8411" s="74">
        <f>計算過程!I8408</f>
        <v>0</v>
      </c>
      <c r="L8411" s="74">
        <f>計算過程!J8408</f>
        <v>0</v>
      </c>
      <c r="M8411" s="74">
        <f>計算過程!K8408</f>
        <v>0</v>
      </c>
      <c r="N8411" s="75">
        <f>計算過程!Q8408</f>
        <v>0</v>
      </c>
    </row>
    <row r="8412" spans="8:14">
      <c r="H8412" s="38">
        <v>41990</v>
      </c>
      <c r="I8412" s="39" t="s">
        <v>152</v>
      </c>
      <c r="J8412" s="74">
        <f>計算過程!D8409</f>
        <v>1.1580888746295446</v>
      </c>
      <c r="K8412" s="74">
        <f>計算過程!I8409</f>
        <v>0</v>
      </c>
      <c r="L8412" s="74">
        <f>計算過程!J8409</f>
        <v>0</v>
      </c>
      <c r="M8412" s="74">
        <f>計算過程!K8409</f>
        <v>0</v>
      </c>
      <c r="N8412" s="75">
        <f>計算過程!Q8409</f>
        <v>0</v>
      </c>
    </row>
    <row r="8413" spans="8:14">
      <c r="H8413" s="38">
        <v>41990</v>
      </c>
      <c r="I8413" s="39" t="s">
        <v>153</v>
      </c>
      <c r="J8413" s="74">
        <f>計算過程!D8410</f>
        <v>1.2371838303527616</v>
      </c>
      <c r="K8413" s="74">
        <f>計算過程!I8410</f>
        <v>0</v>
      </c>
      <c r="L8413" s="74">
        <f>計算過程!J8410</f>
        <v>0</v>
      </c>
      <c r="M8413" s="74">
        <f>計算過程!K8410</f>
        <v>0</v>
      </c>
      <c r="N8413" s="75">
        <f>計算過程!Q8410</f>
        <v>0</v>
      </c>
    </row>
    <row r="8414" spans="8:14">
      <c r="H8414" s="38">
        <v>41990</v>
      </c>
      <c r="I8414" s="39" t="s">
        <v>154</v>
      </c>
      <c r="J8414" s="74">
        <f>計算過程!D8411</f>
        <v>1.3019520812098921</v>
      </c>
      <c r="K8414" s="74">
        <f>計算過程!I8411</f>
        <v>0</v>
      </c>
      <c r="L8414" s="74">
        <f>計算過程!J8411</f>
        <v>0</v>
      </c>
      <c r="M8414" s="74">
        <f>計算過程!K8411</f>
        <v>0</v>
      </c>
      <c r="N8414" s="75">
        <f>計算過程!Q8411</f>
        <v>0</v>
      </c>
    </row>
    <row r="8415" spans="8:14">
      <c r="H8415" s="38">
        <v>41990</v>
      </c>
      <c r="I8415" s="39" t="s">
        <v>155</v>
      </c>
      <c r="J8415" s="74">
        <f>計算過程!D8412</f>
        <v>1.2140242842508291</v>
      </c>
      <c r="K8415" s="74">
        <f>計算過程!I8412</f>
        <v>0</v>
      </c>
      <c r="L8415" s="74">
        <f>計算過程!J8412</f>
        <v>0</v>
      </c>
      <c r="M8415" s="74">
        <f>計算過程!K8412</f>
        <v>0</v>
      </c>
      <c r="N8415" s="75">
        <f>計算過程!Q8412</f>
        <v>0</v>
      </c>
    </row>
    <row r="8416" spans="8:14">
      <c r="H8416" s="38">
        <v>41990</v>
      </c>
      <c r="I8416" s="39" t="s">
        <v>156</v>
      </c>
      <c r="J8416" s="74">
        <f>計算過程!D8413</f>
        <v>0.72804210936184666</v>
      </c>
      <c r="K8416" s="74">
        <f>計算過程!I8413</f>
        <v>0</v>
      </c>
      <c r="L8416" s="74">
        <f>計算過程!J8413</f>
        <v>0</v>
      </c>
      <c r="M8416" s="74">
        <f>計算過程!K8413</f>
        <v>0</v>
      </c>
      <c r="N8416" s="75">
        <f>計算過程!Q8413</f>
        <v>0</v>
      </c>
    </row>
    <row r="8417" spans="8:14">
      <c r="H8417" s="38">
        <v>41990</v>
      </c>
      <c r="I8417" s="39" t="s">
        <v>157</v>
      </c>
      <c r="J8417" s="74">
        <f>計算過程!D8414</f>
        <v>0.13067838202268076</v>
      </c>
      <c r="K8417" s="74">
        <f>計算過程!I8414</f>
        <v>0</v>
      </c>
      <c r="L8417" s="74">
        <f>計算過程!J8414</f>
        <v>0</v>
      </c>
      <c r="M8417" s="74">
        <f>計算過程!K8414</f>
        <v>0</v>
      </c>
      <c r="N8417" s="75">
        <f>計算過程!Q8414</f>
        <v>0</v>
      </c>
    </row>
    <row r="8418" spans="8:14">
      <c r="H8418" s="38">
        <v>41990</v>
      </c>
      <c r="I8418" s="39" t="s">
        <v>158</v>
      </c>
      <c r="J8418" s="74">
        <f>計算過程!D8415</f>
        <v>6.7182447398122708E-2</v>
      </c>
      <c r="K8418" s="74">
        <f>計算過程!I8415</f>
        <v>0</v>
      </c>
      <c r="L8418" s="74">
        <f>計算過程!J8415</f>
        <v>0</v>
      </c>
      <c r="M8418" s="74">
        <f>計算過程!K8415</f>
        <v>0</v>
      </c>
      <c r="N8418" s="75">
        <f>計算過程!Q8415</f>
        <v>0</v>
      </c>
    </row>
    <row r="8419" spans="8:14">
      <c r="H8419" s="38">
        <v>41990</v>
      </c>
      <c r="I8419" s="39" t="s">
        <v>159</v>
      </c>
      <c r="J8419" s="74">
        <f>計算過程!D8416</f>
        <v>3.447181532962617E-2</v>
      </c>
      <c r="K8419" s="74">
        <f>計算過程!I8416</f>
        <v>0</v>
      </c>
      <c r="L8419" s="74">
        <f>計算過程!J8416</f>
        <v>0</v>
      </c>
      <c r="M8419" s="74">
        <f>計算過程!K8416</f>
        <v>0</v>
      </c>
      <c r="N8419" s="75">
        <f>計算過程!Q8416</f>
        <v>0</v>
      </c>
    </row>
    <row r="8420" spans="8:14">
      <c r="H8420" s="38">
        <v>41990</v>
      </c>
      <c r="I8420" s="39" t="s">
        <v>160</v>
      </c>
      <c r="J8420" s="74">
        <f>計算過程!D8417</f>
        <v>2.4493729654726921E-2</v>
      </c>
      <c r="K8420" s="74">
        <f>計算過程!I8417</f>
        <v>0</v>
      </c>
      <c r="L8420" s="74">
        <f>計算過程!J8417</f>
        <v>0</v>
      </c>
      <c r="M8420" s="74">
        <f>計算過程!K8417</f>
        <v>0</v>
      </c>
      <c r="N8420" s="75">
        <f>計算過程!Q8417</f>
        <v>0</v>
      </c>
    </row>
    <row r="8421" spans="8:14">
      <c r="H8421" s="38">
        <v>41990</v>
      </c>
      <c r="I8421" s="39" t="s">
        <v>161</v>
      </c>
      <c r="J8421" s="74">
        <f>計算過程!D8418</f>
        <v>1.4881932861765233E-2</v>
      </c>
      <c r="K8421" s="74">
        <f>計算過程!I8418</f>
        <v>0</v>
      </c>
      <c r="L8421" s="74">
        <f>計算過程!J8418</f>
        <v>0</v>
      </c>
      <c r="M8421" s="74">
        <f>計算過程!K8418</f>
        <v>0</v>
      </c>
      <c r="N8421" s="75">
        <f>計算過程!Q8418</f>
        <v>0</v>
      </c>
    </row>
    <row r="8422" spans="8:14">
      <c r="H8422" s="38">
        <v>41990</v>
      </c>
      <c r="I8422" s="39" t="s">
        <v>162</v>
      </c>
      <c r="J8422" s="74">
        <f>計算過程!D8419</f>
        <v>1.4288675564023254E-2</v>
      </c>
      <c r="K8422" s="74">
        <f>計算過程!I8419</f>
        <v>0</v>
      </c>
      <c r="L8422" s="74">
        <f>計算過程!J8419</f>
        <v>0</v>
      </c>
      <c r="M8422" s="74">
        <f>計算過程!K8419</f>
        <v>0</v>
      </c>
      <c r="N8422" s="75">
        <f>計算過程!Q8419</f>
        <v>0</v>
      </c>
    </row>
    <row r="8423" spans="8:14">
      <c r="H8423" s="38">
        <v>41990</v>
      </c>
      <c r="I8423" s="39" t="s">
        <v>163</v>
      </c>
      <c r="J8423" s="74">
        <f>計算過程!D8420</f>
        <v>1.8676906396093998E-2</v>
      </c>
      <c r="K8423" s="74">
        <f>計算過程!I8420</f>
        <v>0</v>
      </c>
      <c r="L8423" s="74">
        <f>計算過程!J8420</f>
        <v>0</v>
      </c>
      <c r="M8423" s="74">
        <f>計算過程!K8420</f>
        <v>0</v>
      </c>
      <c r="N8423" s="75">
        <f>計算過程!Q8420</f>
        <v>0</v>
      </c>
    </row>
    <row r="8424" spans="8:14">
      <c r="H8424" s="38">
        <v>41990</v>
      </c>
      <c r="I8424" s="39" t="s">
        <v>164</v>
      </c>
      <c r="J8424" s="74">
        <f>計算過程!D8421</f>
        <v>1.9954386292327448E-2</v>
      </c>
      <c r="K8424" s="74">
        <f>計算過程!I8421</f>
        <v>0</v>
      </c>
      <c r="L8424" s="74">
        <f>計算過程!J8421</f>
        <v>0</v>
      </c>
      <c r="M8424" s="74">
        <f>計算過程!K8421</f>
        <v>0</v>
      </c>
      <c r="N8424" s="75">
        <f>計算過程!Q8421</f>
        <v>0</v>
      </c>
    </row>
    <row r="8425" spans="8:14">
      <c r="H8425" s="38">
        <v>41990</v>
      </c>
      <c r="I8425" s="39" t="s">
        <v>165</v>
      </c>
      <c r="J8425" s="74">
        <f>計算過程!D8422</f>
        <v>4.4048845862574237E-2</v>
      </c>
      <c r="K8425" s="74">
        <f>計算過程!I8422</f>
        <v>0</v>
      </c>
      <c r="L8425" s="74">
        <f>計算過程!J8422</f>
        <v>0</v>
      </c>
      <c r="M8425" s="74">
        <f>計算過程!K8422</f>
        <v>0</v>
      </c>
      <c r="N8425" s="75">
        <f>計算過程!Q8422</f>
        <v>0</v>
      </c>
    </row>
    <row r="8426" spans="8:14">
      <c r="H8426" s="38">
        <v>41990</v>
      </c>
      <c r="I8426" s="39" t="s">
        <v>166</v>
      </c>
      <c r="J8426" s="74">
        <f>計算過程!D8423</f>
        <v>6.1649571951452771E-2</v>
      </c>
      <c r="K8426" s="74">
        <f>計算過程!I8423</f>
        <v>0</v>
      </c>
      <c r="L8426" s="74">
        <f>計算過程!J8423</f>
        <v>0</v>
      </c>
      <c r="M8426" s="74">
        <f>計算過程!K8423</f>
        <v>0</v>
      </c>
      <c r="N8426" s="75">
        <f>計算過程!Q8423</f>
        <v>0</v>
      </c>
    </row>
    <row r="8427" spans="8:14">
      <c r="H8427" s="38">
        <v>41990</v>
      </c>
      <c r="I8427" s="39" t="s">
        <v>167</v>
      </c>
      <c r="J8427" s="74">
        <f>計算過程!D8424</f>
        <v>9.8319907995073536E-2</v>
      </c>
      <c r="K8427" s="74">
        <f>計算過程!I8424</f>
        <v>0</v>
      </c>
      <c r="L8427" s="74">
        <f>計算過程!J8424</f>
        <v>0</v>
      </c>
      <c r="M8427" s="74">
        <f>計算過程!K8424</f>
        <v>0</v>
      </c>
      <c r="N8427" s="75">
        <f>計算過程!Q8424</f>
        <v>0</v>
      </c>
    </row>
    <row r="8428" spans="8:14">
      <c r="H8428" s="38">
        <v>41990</v>
      </c>
      <c r="I8428" s="39" t="s">
        <v>168</v>
      </c>
      <c r="J8428" s="74">
        <f>計算過程!D8425</f>
        <v>0.40441942204898096</v>
      </c>
      <c r="K8428" s="74">
        <f>計算過程!I8425</f>
        <v>0</v>
      </c>
      <c r="L8428" s="74">
        <f>計算過程!J8425</f>
        <v>0</v>
      </c>
      <c r="M8428" s="74">
        <f>計算過程!K8425</f>
        <v>0</v>
      </c>
      <c r="N8428" s="75">
        <f>計算過程!Q8425</f>
        <v>0</v>
      </c>
    </row>
    <row r="8429" spans="8:14">
      <c r="H8429" s="38">
        <v>41990</v>
      </c>
      <c r="I8429" s="39" t="s">
        <v>169</v>
      </c>
      <c r="J8429" s="74">
        <f>計算過程!D8426</f>
        <v>0.88051892032586465</v>
      </c>
      <c r="K8429" s="74">
        <f>計算過程!I8426</f>
        <v>0</v>
      </c>
      <c r="L8429" s="74">
        <f>計算過程!J8426</f>
        <v>0</v>
      </c>
      <c r="M8429" s="74">
        <f>計算過程!K8426</f>
        <v>0</v>
      </c>
      <c r="N8429" s="75">
        <f>計算過程!Q8426</f>
        <v>0</v>
      </c>
    </row>
    <row r="8430" spans="8:14">
      <c r="H8430" s="38">
        <v>41990</v>
      </c>
      <c r="I8430" s="39" t="s">
        <v>170</v>
      </c>
      <c r="J8430" s="74">
        <f>計算過程!D8427</f>
        <v>1.1109062742269085</v>
      </c>
      <c r="K8430" s="74">
        <f>計算過程!I8427</f>
        <v>0</v>
      </c>
      <c r="L8430" s="74">
        <f>計算過程!J8427</f>
        <v>0</v>
      </c>
      <c r="M8430" s="74">
        <f>計算過程!K8427</f>
        <v>0</v>
      </c>
      <c r="N8430" s="75">
        <f>計算過程!Q8427</f>
        <v>0</v>
      </c>
    </row>
    <row r="8431" spans="8:14">
      <c r="H8431" s="38">
        <v>41990</v>
      </c>
      <c r="I8431" s="39" t="s">
        <v>171</v>
      </c>
      <c r="J8431" s="74">
        <f>計算過程!D8428</f>
        <v>1.5288261405075869</v>
      </c>
      <c r="K8431" s="74">
        <f>計算過程!I8428</f>
        <v>0</v>
      </c>
      <c r="L8431" s="74">
        <f>計算過程!J8428</f>
        <v>0</v>
      </c>
      <c r="M8431" s="74">
        <f>計算過程!K8428</f>
        <v>0</v>
      </c>
      <c r="N8431" s="75">
        <f>計算過程!Q8428</f>
        <v>0</v>
      </c>
    </row>
    <row r="8432" spans="8:14">
      <c r="H8432" s="38">
        <v>41990</v>
      </c>
      <c r="I8432" s="39" t="s">
        <v>172</v>
      </c>
      <c r="J8432" s="74">
        <f>計算過程!D8429</f>
        <v>1.5551077151498987</v>
      </c>
      <c r="K8432" s="74">
        <f>計算過程!I8429</f>
        <v>0</v>
      </c>
      <c r="L8432" s="74">
        <f>計算過程!J8429</f>
        <v>0</v>
      </c>
      <c r="M8432" s="74">
        <f>計算過程!K8429</f>
        <v>0</v>
      </c>
      <c r="N8432" s="75">
        <f>計算過程!Q8429</f>
        <v>0</v>
      </c>
    </row>
    <row r="8433" spans="8:14">
      <c r="H8433" s="38">
        <v>41991</v>
      </c>
      <c r="I8433" s="39" t="s">
        <v>149</v>
      </c>
      <c r="J8433" s="74">
        <f>計算過程!D8430</f>
        <v>1.6571273541781273</v>
      </c>
      <c r="K8433" s="74">
        <f>計算過程!I8430</f>
        <v>0</v>
      </c>
      <c r="L8433" s="74">
        <f>計算過程!J8430</f>
        <v>0</v>
      </c>
      <c r="M8433" s="74">
        <f>計算過程!K8430</f>
        <v>0</v>
      </c>
      <c r="N8433" s="75">
        <f>計算過程!Q8430</f>
        <v>0</v>
      </c>
    </row>
    <row r="8434" spans="8:14">
      <c r="H8434" s="38">
        <v>41991</v>
      </c>
      <c r="I8434" s="39" t="s">
        <v>150</v>
      </c>
      <c r="J8434" s="74">
        <f>計算過程!D8431</f>
        <v>1.798494172175223</v>
      </c>
      <c r="K8434" s="74">
        <f>計算過程!I8431</f>
        <v>0</v>
      </c>
      <c r="L8434" s="74">
        <f>計算過程!J8431</f>
        <v>0</v>
      </c>
      <c r="M8434" s="74">
        <f>計算過程!K8431</f>
        <v>0</v>
      </c>
      <c r="N8434" s="75">
        <f>計算過程!Q8431</f>
        <v>0</v>
      </c>
    </row>
    <row r="8435" spans="8:14">
      <c r="H8435" s="38">
        <v>41991</v>
      </c>
      <c r="I8435" s="39" t="s">
        <v>151</v>
      </c>
      <c r="J8435" s="74">
        <f>計算過程!D8432</f>
        <v>1.9113390797464107</v>
      </c>
      <c r="K8435" s="74">
        <f>計算過程!I8432</f>
        <v>0</v>
      </c>
      <c r="L8435" s="74">
        <f>計算過程!J8432</f>
        <v>0</v>
      </c>
      <c r="M8435" s="74">
        <f>計算過程!K8432</f>
        <v>0</v>
      </c>
      <c r="N8435" s="75">
        <f>計算過程!Q8432</f>
        <v>0</v>
      </c>
    </row>
    <row r="8436" spans="8:14">
      <c r="H8436" s="38">
        <v>41991</v>
      </c>
      <c r="I8436" s="39" t="s">
        <v>152</v>
      </c>
      <c r="J8436" s="74">
        <f>計算過程!D8433</f>
        <v>2.0229496637544315</v>
      </c>
      <c r="K8436" s="74">
        <f>計算過程!I8433</f>
        <v>0</v>
      </c>
      <c r="L8436" s="74">
        <f>計算過程!J8433</f>
        <v>0</v>
      </c>
      <c r="M8436" s="74">
        <f>計算過程!K8433</f>
        <v>0</v>
      </c>
      <c r="N8436" s="75">
        <f>計算過程!Q8433</f>
        <v>0</v>
      </c>
    </row>
    <row r="8437" spans="8:14">
      <c r="H8437" s="38">
        <v>41991</v>
      </c>
      <c r="I8437" s="39" t="s">
        <v>153</v>
      </c>
      <c r="J8437" s="74">
        <f>計算過程!D8434</f>
        <v>2.4646767274777415</v>
      </c>
      <c r="K8437" s="74">
        <f>計算過程!I8434</f>
        <v>0</v>
      </c>
      <c r="L8437" s="74">
        <f>計算過程!J8434</f>
        <v>0</v>
      </c>
      <c r="M8437" s="74">
        <f>計算過程!K8434</f>
        <v>0</v>
      </c>
      <c r="N8437" s="75">
        <f>計算過程!Q8434</f>
        <v>0</v>
      </c>
    </row>
    <row r="8438" spans="8:14">
      <c r="H8438" s="38">
        <v>41991</v>
      </c>
      <c r="I8438" s="39" t="s">
        <v>154</v>
      </c>
      <c r="J8438" s="74">
        <f>計算過程!D8435</f>
        <v>2.2058618433471597</v>
      </c>
      <c r="K8438" s="74">
        <f>計算過程!I8435</f>
        <v>0</v>
      </c>
      <c r="L8438" s="74">
        <f>計算過程!J8435</f>
        <v>0</v>
      </c>
      <c r="M8438" s="74">
        <f>計算過程!K8435</f>
        <v>0</v>
      </c>
      <c r="N8438" s="75">
        <f>計算過程!Q8435</f>
        <v>0</v>
      </c>
    </row>
    <row r="8439" spans="8:14">
      <c r="H8439" s="38">
        <v>41991</v>
      </c>
      <c r="I8439" s="39" t="s">
        <v>155</v>
      </c>
      <c r="J8439" s="74">
        <f>計算過程!D8436</f>
        <v>1.9960743570849282</v>
      </c>
      <c r="K8439" s="74">
        <f>計算過程!I8436</f>
        <v>0</v>
      </c>
      <c r="L8439" s="74">
        <f>計算過程!J8436</f>
        <v>0</v>
      </c>
      <c r="M8439" s="74">
        <f>計算過程!K8436</f>
        <v>0</v>
      </c>
      <c r="N8439" s="75">
        <f>計算過程!Q8436</f>
        <v>0</v>
      </c>
    </row>
    <row r="8440" spans="8:14">
      <c r="H8440" s="38">
        <v>41991</v>
      </c>
      <c r="I8440" s="39" t="s">
        <v>156</v>
      </c>
      <c r="J8440" s="74">
        <f>計算過程!D8437</f>
        <v>1.3219876445280405</v>
      </c>
      <c r="K8440" s="74">
        <f>計算過程!I8437</f>
        <v>0</v>
      </c>
      <c r="L8440" s="74">
        <f>計算過程!J8437</f>
        <v>0</v>
      </c>
      <c r="M8440" s="74">
        <f>計算過程!K8437</f>
        <v>0</v>
      </c>
      <c r="N8440" s="75">
        <f>計算過程!Q8437</f>
        <v>0</v>
      </c>
    </row>
    <row r="8441" spans="8:14">
      <c r="H8441" s="38">
        <v>41991</v>
      </c>
      <c r="I8441" s="39" t="s">
        <v>157</v>
      </c>
      <c r="J8441" s="74">
        <f>計算過程!D8438</f>
        <v>0.40197572862187408</v>
      </c>
      <c r="K8441" s="74">
        <f>計算過程!I8438</f>
        <v>0</v>
      </c>
      <c r="L8441" s="74">
        <f>計算過程!J8438</f>
        <v>0</v>
      </c>
      <c r="M8441" s="74">
        <f>計算過程!K8438</f>
        <v>0</v>
      </c>
      <c r="N8441" s="75">
        <f>計算過程!Q8438</f>
        <v>0</v>
      </c>
    </row>
    <row r="8442" spans="8:14">
      <c r="H8442" s="38">
        <v>41991</v>
      </c>
      <c r="I8442" s="39" t="s">
        <v>158</v>
      </c>
      <c r="J8442" s="74">
        <f>計算過程!D8439</f>
        <v>0.20038942853931424</v>
      </c>
      <c r="K8442" s="74">
        <f>計算過程!I8439</f>
        <v>0</v>
      </c>
      <c r="L8442" s="74">
        <f>計算過程!J8439</f>
        <v>0</v>
      </c>
      <c r="M8442" s="74">
        <f>計算過程!K8439</f>
        <v>0</v>
      </c>
      <c r="N8442" s="75">
        <f>計算過程!Q8439</f>
        <v>0</v>
      </c>
    </row>
    <row r="8443" spans="8:14">
      <c r="H8443" s="38">
        <v>41991</v>
      </c>
      <c r="I8443" s="39" t="s">
        <v>159</v>
      </c>
      <c r="J8443" s="74">
        <f>計算過程!D8440</f>
        <v>0.11810906950554396</v>
      </c>
      <c r="K8443" s="74">
        <f>計算過程!I8440</f>
        <v>0</v>
      </c>
      <c r="L8443" s="74">
        <f>計算過程!J8440</f>
        <v>0</v>
      </c>
      <c r="M8443" s="74">
        <f>計算過程!K8440</f>
        <v>0</v>
      </c>
      <c r="N8443" s="75">
        <f>計算過程!Q8440</f>
        <v>0</v>
      </c>
    </row>
    <row r="8444" spans="8:14">
      <c r="H8444" s="38">
        <v>41991</v>
      </c>
      <c r="I8444" s="39" t="s">
        <v>160</v>
      </c>
      <c r="J8444" s="74">
        <f>計算過程!D8441</f>
        <v>6.6260749237950528E-2</v>
      </c>
      <c r="K8444" s="74">
        <f>計算過程!I8441</f>
        <v>0</v>
      </c>
      <c r="L8444" s="74">
        <f>計算過程!J8441</f>
        <v>0</v>
      </c>
      <c r="M8444" s="74">
        <f>計算過程!K8441</f>
        <v>0</v>
      </c>
      <c r="N8444" s="75">
        <f>計算過程!Q8441</f>
        <v>0</v>
      </c>
    </row>
    <row r="8445" spans="8:14">
      <c r="H8445" s="38">
        <v>41991</v>
      </c>
      <c r="I8445" s="39" t="s">
        <v>161</v>
      </c>
      <c r="J8445" s="74">
        <f>計算過程!D8442</f>
        <v>2.4684410265564193E-2</v>
      </c>
      <c r="K8445" s="74">
        <f>計算過程!I8442</f>
        <v>0</v>
      </c>
      <c r="L8445" s="74">
        <f>計算過程!J8442</f>
        <v>0</v>
      </c>
      <c r="M8445" s="74">
        <f>計算過程!K8442</f>
        <v>0</v>
      </c>
      <c r="N8445" s="75">
        <f>計算過程!Q8442</f>
        <v>0</v>
      </c>
    </row>
    <row r="8446" spans="8:14">
      <c r="H8446" s="38">
        <v>41991</v>
      </c>
      <c r="I8446" s="39" t="s">
        <v>162</v>
      </c>
      <c r="J8446" s="74">
        <f>計算過程!D8443</f>
        <v>1.9614511771509146E-2</v>
      </c>
      <c r="K8446" s="74">
        <f>計算過程!I8443</f>
        <v>0</v>
      </c>
      <c r="L8446" s="74">
        <f>計算過程!J8443</f>
        <v>0</v>
      </c>
      <c r="M8446" s="74">
        <f>計算過程!K8443</f>
        <v>0</v>
      </c>
      <c r="N8446" s="75">
        <f>計算過程!Q8443</f>
        <v>0</v>
      </c>
    </row>
    <row r="8447" spans="8:14">
      <c r="H8447" s="38">
        <v>41991</v>
      </c>
      <c r="I8447" s="39" t="s">
        <v>163</v>
      </c>
      <c r="J8447" s="74">
        <f>計算過程!D8444</f>
        <v>1.8228887946318131E-2</v>
      </c>
      <c r="K8447" s="74">
        <f>計算過程!I8444</f>
        <v>0</v>
      </c>
      <c r="L8447" s="74">
        <f>計算過程!J8444</f>
        <v>0</v>
      </c>
      <c r="M8447" s="74">
        <f>計算過程!K8444</f>
        <v>0</v>
      </c>
      <c r="N8447" s="75">
        <f>計算過程!Q8444</f>
        <v>0</v>
      </c>
    </row>
    <row r="8448" spans="8:14">
      <c r="H8448" s="38">
        <v>41991</v>
      </c>
      <c r="I8448" s="39" t="s">
        <v>164</v>
      </c>
      <c r="J8448" s="74">
        <f>計算過程!D8445</f>
        <v>2.2532936856682603E-2</v>
      </c>
      <c r="K8448" s="74">
        <f>計算過程!I8445</f>
        <v>0</v>
      </c>
      <c r="L8448" s="74">
        <f>計算過程!J8445</f>
        <v>0</v>
      </c>
      <c r="M8448" s="74">
        <f>計算過程!K8445</f>
        <v>0</v>
      </c>
      <c r="N8448" s="75">
        <f>計算過程!Q8445</f>
        <v>0</v>
      </c>
    </row>
    <row r="8449" spans="8:14">
      <c r="H8449" s="38">
        <v>41991</v>
      </c>
      <c r="I8449" s="39" t="s">
        <v>165</v>
      </c>
      <c r="J8449" s="74">
        <f>計算過程!D8446</f>
        <v>3.4352536953222733E-2</v>
      </c>
      <c r="K8449" s="74">
        <f>計算過程!I8446</f>
        <v>0</v>
      </c>
      <c r="L8449" s="74">
        <f>計算過程!J8446</f>
        <v>0</v>
      </c>
      <c r="M8449" s="74">
        <f>計算過程!K8446</f>
        <v>0</v>
      </c>
      <c r="N8449" s="75">
        <f>計算過程!Q8446</f>
        <v>0</v>
      </c>
    </row>
    <row r="8450" spans="8:14">
      <c r="H8450" s="38">
        <v>41991</v>
      </c>
      <c r="I8450" s="39" t="s">
        <v>166</v>
      </c>
      <c r="J8450" s="74">
        <f>計算過程!D8447</f>
        <v>5.5314659972100715E-2</v>
      </c>
      <c r="K8450" s="74">
        <f>計算過程!I8447</f>
        <v>0</v>
      </c>
      <c r="L8450" s="74">
        <f>計算過程!J8447</f>
        <v>0</v>
      </c>
      <c r="M8450" s="74">
        <f>計算過程!K8447</f>
        <v>0</v>
      </c>
      <c r="N8450" s="75">
        <f>計算過程!Q8447</f>
        <v>0</v>
      </c>
    </row>
    <row r="8451" spans="8:14">
      <c r="H8451" s="38">
        <v>41991</v>
      </c>
      <c r="I8451" s="39" t="s">
        <v>167</v>
      </c>
      <c r="J8451" s="74">
        <f>計算過程!D8448</f>
        <v>0.16333614526336379</v>
      </c>
      <c r="K8451" s="74">
        <f>計算過程!I8448</f>
        <v>0</v>
      </c>
      <c r="L8451" s="74">
        <f>計算過程!J8448</f>
        <v>0</v>
      </c>
      <c r="M8451" s="74">
        <f>計算過程!K8448</f>
        <v>0</v>
      </c>
      <c r="N8451" s="75">
        <f>計算過程!Q8448</f>
        <v>0</v>
      </c>
    </row>
    <row r="8452" spans="8:14">
      <c r="H8452" s="38">
        <v>41991</v>
      </c>
      <c r="I8452" s="39" t="s">
        <v>168</v>
      </c>
      <c r="J8452" s="74">
        <f>計算過程!D8449</f>
        <v>0.37241941873181389</v>
      </c>
      <c r="K8452" s="74">
        <f>計算過程!I8449</f>
        <v>0</v>
      </c>
      <c r="L8452" s="74">
        <f>計算過程!J8449</f>
        <v>0</v>
      </c>
      <c r="M8452" s="74">
        <f>計算過程!K8449</f>
        <v>0</v>
      </c>
      <c r="N8452" s="75">
        <f>計算過程!Q8449</f>
        <v>0</v>
      </c>
    </row>
    <row r="8453" spans="8:14">
      <c r="H8453" s="38">
        <v>41991</v>
      </c>
      <c r="I8453" s="39" t="s">
        <v>169</v>
      </c>
      <c r="J8453" s="74">
        <f>計算過程!D8450</f>
        <v>1.2496966411811916</v>
      </c>
      <c r="K8453" s="74">
        <f>計算過程!I8450</f>
        <v>0</v>
      </c>
      <c r="L8453" s="74">
        <f>計算過程!J8450</f>
        <v>0</v>
      </c>
      <c r="M8453" s="74">
        <f>計算過程!K8450</f>
        <v>0</v>
      </c>
      <c r="N8453" s="75">
        <f>計算過程!Q8450</f>
        <v>0</v>
      </c>
    </row>
    <row r="8454" spans="8:14">
      <c r="H8454" s="38">
        <v>41991</v>
      </c>
      <c r="I8454" s="39" t="s">
        <v>170</v>
      </c>
      <c r="J8454" s="74">
        <f>計算過程!D8451</f>
        <v>1.4737329160334613</v>
      </c>
      <c r="K8454" s="74">
        <f>計算過程!I8451</f>
        <v>0</v>
      </c>
      <c r="L8454" s="74">
        <f>計算過程!J8451</f>
        <v>0</v>
      </c>
      <c r="M8454" s="74">
        <f>計算過程!K8451</f>
        <v>0</v>
      </c>
      <c r="N8454" s="75">
        <f>計算過程!Q8451</f>
        <v>0</v>
      </c>
    </row>
    <row r="8455" spans="8:14">
      <c r="H8455" s="38">
        <v>41991</v>
      </c>
      <c r="I8455" s="39" t="s">
        <v>171</v>
      </c>
      <c r="J8455" s="74">
        <f>計算過程!D8452</f>
        <v>1.8881586388638132</v>
      </c>
      <c r="K8455" s="74">
        <f>計算過程!I8452</f>
        <v>0</v>
      </c>
      <c r="L8455" s="74">
        <f>計算過程!J8452</f>
        <v>0</v>
      </c>
      <c r="M8455" s="74">
        <f>計算過程!K8452</f>
        <v>0</v>
      </c>
      <c r="N8455" s="75">
        <f>計算過程!Q8452</f>
        <v>0</v>
      </c>
    </row>
    <row r="8456" spans="8:14">
      <c r="H8456" s="38">
        <v>41991</v>
      </c>
      <c r="I8456" s="39" t="s">
        <v>172</v>
      </c>
      <c r="J8456" s="74">
        <f>計算過程!D8453</f>
        <v>1.4722522676082879</v>
      </c>
      <c r="K8456" s="74">
        <f>計算過程!I8453</f>
        <v>0</v>
      </c>
      <c r="L8456" s="74">
        <f>計算過程!J8453</f>
        <v>0</v>
      </c>
      <c r="M8456" s="74">
        <f>計算過程!K8453</f>
        <v>0</v>
      </c>
      <c r="N8456" s="75">
        <f>計算過程!Q8453</f>
        <v>0</v>
      </c>
    </row>
    <row r="8457" spans="8:14">
      <c r="H8457" s="38">
        <v>41992</v>
      </c>
      <c r="I8457" s="39" t="s">
        <v>149</v>
      </c>
      <c r="J8457" s="74">
        <f>計算過程!D8454</f>
        <v>1.8749805913643298</v>
      </c>
      <c r="K8457" s="74">
        <f>計算過程!I8454</f>
        <v>0</v>
      </c>
      <c r="L8457" s="74">
        <f>計算過程!J8454</f>
        <v>0</v>
      </c>
      <c r="M8457" s="74">
        <f>計算過程!K8454</f>
        <v>0</v>
      </c>
      <c r="N8457" s="75">
        <f>計算過程!Q8454</f>
        <v>0</v>
      </c>
    </row>
    <row r="8458" spans="8:14">
      <c r="H8458" s="38">
        <v>41992</v>
      </c>
      <c r="I8458" s="39" t="s">
        <v>150</v>
      </c>
      <c r="J8458" s="74">
        <f>計算過程!D8455</f>
        <v>1.9361231291487873</v>
      </c>
      <c r="K8458" s="74">
        <f>計算過程!I8455</f>
        <v>0</v>
      </c>
      <c r="L8458" s="74">
        <f>計算過程!J8455</f>
        <v>0</v>
      </c>
      <c r="M8458" s="74">
        <f>計算過程!K8455</f>
        <v>0</v>
      </c>
      <c r="N8458" s="75">
        <f>計算過程!Q8455</f>
        <v>0</v>
      </c>
    </row>
    <row r="8459" spans="8:14">
      <c r="H8459" s="38">
        <v>41992</v>
      </c>
      <c r="I8459" s="39" t="s">
        <v>151</v>
      </c>
      <c r="J8459" s="74">
        <f>計算過程!D8456</f>
        <v>2.0001619007255189</v>
      </c>
      <c r="K8459" s="74">
        <f>計算過程!I8456</f>
        <v>0</v>
      </c>
      <c r="L8459" s="74">
        <f>計算過程!J8456</f>
        <v>0</v>
      </c>
      <c r="M8459" s="74">
        <f>計算過程!K8456</f>
        <v>0</v>
      </c>
      <c r="N8459" s="75">
        <f>計算過程!Q8456</f>
        <v>0</v>
      </c>
    </row>
    <row r="8460" spans="8:14">
      <c r="H8460" s="38">
        <v>41992</v>
      </c>
      <c r="I8460" s="39" t="s">
        <v>152</v>
      </c>
      <c r="J8460" s="74">
        <f>計算過程!D8457</f>
        <v>1.6302075105383942</v>
      </c>
      <c r="K8460" s="74">
        <f>計算過程!I8457</f>
        <v>0</v>
      </c>
      <c r="L8460" s="74">
        <f>計算過程!J8457</f>
        <v>0</v>
      </c>
      <c r="M8460" s="74">
        <f>計算過程!K8457</f>
        <v>0</v>
      </c>
      <c r="N8460" s="75">
        <f>計算過程!Q8457</f>
        <v>0</v>
      </c>
    </row>
    <row r="8461" spans="8:14">
      <c r="H8461" s="38">
        <v>41992</v>
      </c>
      <c r="I8461" s="39" t="s">
        <v>153</v>
      </c>
      <c r="J8461" s="74">
        <f>計算過程!D8458</f>
        <v>1.9520958806306663</v>
      </c>
      <c r="K8461" s="74">
        <f>計算過程!I8458</f>
        <v>0</v>
      </c>
      <c r="L8461" s="74">
        <f>計算過程!J8458</f>
        <v>0</v>
      </c>
      <c r="M8461" s="74">
        <f>計算過程!K8458</f>
        <v>0</v>
      </c>
      <c r="N8461" s="75">
        <f>計算過程!Q8458</f>
        <v>0</v>
      </c>
    </row>
    <row r="8462" spans="8:14">
      <c r="H8462" s="38">
        <v>41992</v>
      </c>
      <c r="I8462" s="39" t="s">
        <v>154</v>
      </c>
      <c r="J8462" s="74">
        <f>計算過程!D8459</f>
        <v>2.0780671943507487</v>
      </c>
      <c r="K8462" s="74">
        <f>計算過程!I8459</f>
        <v>0</v>
      </c>
      <c r="L8462" s="74">
        <f>計算過程!J8459</f>
        <v>0</v>
      </c>
      <c r="M8462" s="74">
        <f>計算過程!K8459</f>
        <v>0</v>
      </c>
      <c r="N8462" s="75">
        <f>計算過程!Q8459</f>
        <v>0</v>
      </c>
    </row>
    <row r="8463" spans="8:14">
      <c r="H8463" s="38">
        <v>41992</v>
      </c>
      <c r="I8463" s="39" t="s">
        <v>155</v>
      </c>
      <c r="J8463" s="74">
        <f>計算過程!D8460</f>
        <v>1.8402250500501005</v>
      </c>
      <c r="K8463" s="74">
        <f>計算過程!I8460</f>
        <v>0</v>
      </c>
      <c r="L8463" s="74">
        <f>計算過程!J8460</f>
        <v>0</v>
      </c>
      <c r="M8463" s="74">
        <f>計算過程!K8460</f>
        <v>0</v>
      </c>
      <c r="N8463" s="75">
        <f>計算過程!Q8460</f>
        <v>0</v>
      </c>
    </row>
    <row r="8464" spans="8:14">
      <c r="H8464" s="38">
        <v>41992</v>
      </c>
      <c r="I8464" s="39" t="s">
        <v>156</v>
      </c>
      <c r="J8464" s="74">
        <f>計算過程!D8461</f>
        <v>1.4411777899331446</v>
      </c>
      <c r="K8464" s="74">
        <f>計算過程!I8461</f>
        <v>0</v>
      </c>
      <c r="L8464" s="74">
        <f>計算過程!J8461</f>
        <v>0</v>
      </c>
      <c r="M8464" s="74">
        <f>計算過程!K8461</f>
        <v>0</v>
      </c>
      <c r="N8464" s="75">
        <f>計算過程!Q8461</f>
        <v>0</v>
      </c>
    </row>
    <row r="8465" spans="8:14">
      <c r="H8465" s="38">
        <v>41992</v>
      </c>
      <c r="I8465" s="39" t="s">
        <v>157</v>
      </c>
      <c r="J8465" s="74">
        <f>計算過程!D8462</f>
        <v>1.1955752383287124</v>
      </c>
      <c r="K8465" s="74">
        <f>計算過程!I8462</f>
        <v>0</v>
      </c>
      <c r="L8465" s="74">
        <f>計算過程!J8462</f>
        <v>0</v>
      </c>
      <c r="M8465" s="74">
        <f>計算過程!K8462</f>
        <v>0</v>
      </c>
      <c r="N8465" s="75">
        <f>計算過程!Q8462</f>
        <v>0</v>
      </c>
    </row>
    <row r="8466" spans="8:14">
      <c r="H8466" s="38">
        <v>41992</v>
      </c>
      <c r="I8466" s="39" t="s">
        <v>158</v>
      </c>
      <c r="J8466" s="74">
        <f>計算過程!D8463</f>
        <v>1.090309376552943</v>
      </c>
      <c r="K8466" s="74">
        <f>計算過程!I8463</f>
        <v>0</v>
      </c>
      <c r="L8466" s="74">
        <f>計算過程!J8463</f>
        <v>0</v>
      </c>
      <c r="M8466" s="74">
        <f>計算過程!K8463</f>
        <v>0</v>
      </c>
      <c r="N8466" s="75">
        <f>計算過程!Q8463</f>
        <v>0</v>
      </c>
    </row>
    <row r="8467" spans="8:14">
      <c r="H8467" s="38">
        <v>41992</v>
      </c>
      <c r="I8467" s="39" t="s">
        <v>159</v>
      </c>
      <c r="J8467" s="74">
        <f>計算過程!D8464</f>
        <v>0.92952823926048744</v>
      </c>
      <c r="K8467" s="74">
        <f>計算過程!I8464</f>
        <v>0</v>
      </c>
      <c r="L8467" s="74">
        <f>計算過程!J8464</f>
        <v>0</v>
      </c>
      <c r="M8467" s="74">
        <f>計算過程!K8464</f>
        <v>0</v>
      </c>
      <c r="N8467" s="75">
        <f>計算過程!Q8464</f>
        <v>0</v>
      </c>
    </row>
    <row r="8468" spans="8:14">
      <c r="H8468" s="38">
        <v>41992</v>
      </c>
      <c r="I8468" s="39" t="s">
        <v>160</v>
      </c>
      <c r="J8468" s="74">
        <f>計算過程!D8465</f>
        <v>1.0155692070262534</v>
      </c>
      <c r="K8468" s="74">
        <f>計算過程!I8465</f>
        <v>0</v>
      </c>
      <c r="L8468" s="74">
        <f>計算過程!J8465</f>
        <v>0</v>
      </c>
      <c r="M8468" s="74">
        <f>計算過程!K8465</f>
        <v>0</v>
      </c>
      <c r="N8468" s="75">
        <f>計算過程!Q8465</f>
        <v>0</v>
      </c>
    </row>
    <row r="8469" spans="8:14">
      <c r="H8469" s="38">
        <v>41992</v>
      </c>
      <c r="I8469" s="39" t="s">
        <v>161</v>
      </c>
      <c r="J8469" s="74">
        <f>計算過程!D8466</f>
        <v>0.97705661189804272</v>
      </c>
      <c r="K8469" s="74">
        <f>計算過程!I8466</f>
        <v>0</v>
      </c>
      <c r="L8469" s="74">
        <f>計算過程!J8466</f>
        <v>0</v>
      </c>
      <c r="M8469" s="74">
        <f>計算過程!K8466</f>
        <v>0</v>
      </c>
      <c r="N8469" s="75">
        <f>計算過程!Q8466</f>
        <v>0</v>
      </c>
    </row>
    <row r="8470" spans="8:14">
      <c r="H8470" s="38">
        <v>41992</v>
      </c>
      <c r="I8470" s="39" t="s">
        <v>162</v>
      </c>
      <c r="J8470" s="74">
        <f>計算過程!D8467</f>
        <v>1.0024125633213854</v>
      </c>
      <c r="K8470" s="74">
        <f>計算過程!I8467</f>
        <v>0</v>
      </c>
      <c r="L8470" s="74">
        <f>計算過程!J8467</f>
        <v>0</v>
      </c>
      <c r="M8470" s="74">
        <f>計算過程!K8467</f>
        <v>0</v>
      </c>
      <c r="N8470" s="75">
        <f>計算過程!Q8467</f>
        <v>0</v>
      </c>
    </row>
    <row r="8471" spans="8:14">
      <c r="H8471" s="38">
        <v>41992</v>
      </c>
      <c r="I8471" s="39" t="s">
        <v>163</v>
      </c>
      <c r="J8471" s="74">
        <f>計算過程!D8468</f>
        <v>1.0002476552508999</v>
      </c>
      <c r="K8471" s="74">
        <f>計算過程!I8468</f>
        <v>0</v>
      </c>
      <c r="L8471" s="74">
        <f>計算過程!J8468</f>
        <v>0</v>
      </c>
      <c r="M8471" s="74">
        <f>計算過程!K8468</f>
        <v>0</v>
      </c>
      <c r="N8471" s="75">
        <f>計算過程!Q8468</f>
        <v>0</v>
      </c>
    </row>
    <row r="8472" spans="8:14">
      <c r="H8472" s="38">
        <v>41992</v>
      </c>
      <c r="I8472" s="39" t="s">
        <v>164</v>
      </c>
      <c r="J8472" s="74">
        <f>計算過程!D8469</f>
        <v>0.99761673604705037</v>
      </c>
      <c r="K8472" s="74">
        <f>計算過程!I8469</f>
        <v>0</v>
      </c>
      <c r="L8472" s="74">
        <f>計算過程!J8469</f>
        <v>0</v>
      </c>
      <c r="M8472" s="74">
        <f>計算過程!K8469</f>
        <v>0</v>
      </c>
      <c r="N8472" s="75">
        <f>計算過程!Q8469</f>
        <v>0</v>
      </c>
    </row>
    <row r="8473" spans="8:14">
      <c r="H8473" s="38">
        <v>41992</v>
      </c>
      <c r="I8473" s="39" t="s">
        <v>165</v>
      </c>
      <c r="J8473" s="74">
        <f>計算過程!D8470</f>
        <v>0.9920455600006205</v>
      </c>
      <c r="K8473" s="74">
        <f>計算過程!I8470</f>
        <v>0</v>
      </c>
      <c r="L8473" s="74">
        <f>計算過程!J8470</f>
        <v>0</v>
      </c>
      <c r="M8473" s="74">
        <f>計算過程!K8470</f>
        <v>0</v>
      </c>
      <c r="N8473" s="75">
        <f>計算過程!Q8470</f>
        <v>0</v>
      </c>
    </row>
    <row r="8474" spans="8:14">
      <c r="H8474" s="38">
        <v>41992</v>
      </c>
      <c r="I8474" s="39" t="s">
        <v>166</v>
      </c>
      <c r="J8474" s="74">
        <f>計算過程!D8471</f>
        <v>1.1722888829609748</v>
      </c>
      <c r="K8474" s="74">
        <f>計算過程!I8471</f>
        <v>0</v>
      </c>
      <c r="L8474" s="74">
        <f>計算過程!J8471</f>
        <v>0</v>
      </c>
      <c r="M8474" s="74">
        <f>計算過程!K8471</f>
        <v>0</v>
      </c>
      <c r="N8474" s="75">
        <f>計算過程!Q8471</f>
        <v>0</v>
      </c>
    </row>
    <row r="8475" spans="8:14">
      <c r="H8475" s="38">
        <v>41992</v>
      </c>
      <c r="I8475" s="39" t="s">
        <v>167</v>
      </c>
      <c r="J8475" s="74">
        <f>計算過程!D8472</f>
        <v>1.1383398408676411</v>
      </c>
      <c r="K8475" s="74">
        <f>計算過程!I8472</f>
        <v>0</v>
      </c>
      <c r="L8475" s="74">
        <f>計算過程!J8472</f>
        <v>0</v>
      </c>
      <c r="M8475" s="74">
        <f>計算過程!K8472</f>
        <v>0</v>
      </c>
      <c r="N8475" s="75">
        <f>計算過程!Q8472</f>
        <v>0</v>
      </c>
    </row>
    <row r="8476" spans="8:14">
      <c r="H8476" s="38">
        <v>41992</v>
      </c>
      <c r="I8476" s="39" t="s">
        <v>168</v>
      </c>
      <c r="J8476" s="74">
        <f>計算過程!D8473</f>
        <v>0.87501249094044142</v>
      </c>
      <c r="K8476" s="74">
        <f>計算過程!I8473</f>
        <v>0</v>
      </c>
      <c r="L8476" s="74">
        <f>計算過程!J8473</f>
        <v>0</v>
      </c>
      <c r="M8476" s="74">
        <f>計算過程!K8473</f>
        <v>0</v>
      </c>
      <c r="N8476" s="75">
        <f>計算過程!Q8473</f>
        <v>0</v>
      </c>
    </row>
    <row r="8477" spans="8:14">
      <c r="H8477" s="38">
        <v>41992</v>
      </c>
      <c r="I8477" s="39" t="s">
        <v>169</v>
      </c>
      <c r="J8477" s="74">
        <f>計算過程!D8474</f>
        <v>0.93448356130445542</v>
      </c>
      <c r="K8477" s="74">
        <f>計算過程!I8474</f>
        <v>0</v>
      </c>
      <c r="L8477" s="74">
        <f>計算過程!J8474</f>
        <v>0</v>
      </c>
      <c r="M8477" s="74">
        <f>計算過程!K8474</f>
        <v>0</v>
      </c>
      <c r="N8477" s="75">
        <f>計算過程!Q8474</f>
        <v>0</v>
      </c>
    </row>
    <row r="8478" spans="8:14">
      <c r="H8478" s="38">
        <v>41992</v>
      </c>
      <c r="I8478" s="39" t="s">
        <v>170</v>
      </c>
      <c r="J8478" s="74">
        <f>計算過程!D8475</f>
        <v>0.86918777574003192</v>
      </c>
      <c r="K8478" s="74">
        <f>計算過程!I8475</f>
        <v>0</v>
      </c>
      <c r="L8478" s="74">
        <f>計算過程!J8475</f>
        <v>0</v>
      </c>
      <c r="M8478" s="74">
        <f>計算過程!K8475</f>
        <v>0</v>
      </c>
      <c r="N8478" s="75">
        <f>計算過程!Q8475</f>
        <v>0</v>
      </c>
    </row>
    <row r="8479" spans="8:14">
      <c r="H8479" s="38">
        <v>41992</v>
      </c>
      <c r="I8479" s="39" t="s">
        <v>171</v>
      </c>
      <c r="J8479" s="74">
        <f>計算過程!D8476</f>
        <v>1.045331266955472</v>
      </c>
      <c r="K8479" s="74">
        <f>計算過程!I8476</f>
        <v>0</v>
      </c>
      <c r="L8479" s="74">
        <f>計算過程!J8476</f>
        <v>0</v>
      </c>
      <c r="M8479" s="74">
        <f>計算過程!K8476</f>
        <v>0</v>
      </c>
      <c r="N8479" s="75">
        <f>計算過程!Q8476</f>
        <v>0</v>
      </c>
    </row>
    <row r="8480" spans="8:14">
      <c r="H8480" s="38">
        <v>41992</v>
      </c>
      <c r="I8480" s="39" t="s">
        <v>172</v>
      </c>
      <c r="J8480" s="74">
        <f>計算過程!D8477</f>
        <v>1.0191667407269702</v>
      </c>
      <c r="K8480" s="74">
        <f>計算過程!I8477</f>
        <v>0</v>
      </c>
      <c r="L8480" s="74">
        <f>計算過程!J8477</f>
        <v>0</v>
      </c>
      <c r="M8480" s="74">
        <f>計算過程!K8477</f>
        <v>0</v>
      </c>
      <c r="N8480" s="75">
        <f>計算過程!Q8477</f>
        <v>0</v>
      </c>
    </row>
    <row r="8481" spans="8:14">
      <c r="H8481" s="38">
        <v>41993</v>
      </c>
      <c r="I8481" s="39" t="s">
        <v>149</v>
      </c>
      <c r="J8481" s="74">
        <f>計算過程!D8478</f>
        <v>1.0383709854940266</v>
      </c>
      <c r="K8481" s="74">
        <f>計算過程!I8478</f>
        <v>0</v>
      </c>
      <c r="L8481" s="74">
        <f>計算過程!J8478</f>
        <v>0</v>
      </c>
      <c r="M8481" s="74">
        <f>計算過程!K8478</f>
        <v>0</v>
      </c>
      <c r="N8481" s="75">
        <f>計算過程!Q8478</f>
        <v>0</v>
      </c>
    </row>
    <row r="8482" spans="8:14">
      <c r="H8482" s="38">
        <v>41993</v>
      </c>
      <c r="I8482" s="39" t="s">
        <v>150</v>
      </c>
      <c r="J8482" s="74">
        <f>計算過程!D8479</f>
        <v>1.0256485247577904</v>
      </c>
      <c r="K8482" s="74">
        <f>計算過程!I8479</f>
        <v>0</v>
      </c>
      <c r="L8482" s="74">
        <f>計算過程!J8479</f>
        <v>0</v>
      </c>
      <c r="M8482" s="74">
        <f>計算過程!K8479</f>
        <v>0</v>
      </c>
      <c r="N8482" s="75">
        <f>計算過程!Q8479</f>
        <v>0</v>
      </c>
    </row>
    <row r="8483" spans="8:14">
      <c r="H8483" s="38">
        <v>41993</v>
      </c>
      <c r="I8483" s="39" t="s">
        <v>151</v>
      </c>
      <c r="J8483" s="74">
        <f>計算過程!D8480</f>
        <v>1.0117146815707228</v>
      </c>
      <c r="K8483" s="74">
        <f>計算過程!I8480</f>
        <v>0</v>
      </c>
      <c r="L8483" s="74">
        <f>計算過程!J8480</f>
        <v>0</v>
      </c>
      <c r="M8483" s="74">
        <f>計算過程!K8480</f>
        <v>0</v>
      </c>
      <c r="N8483" s="75">
        <f>計算過程!Q8480</f>
        <v>0</v>
      </c>
    </row>
    <row r="8484" spans="8:14">
      <c r="H8484" s="38">
        <v>41993</v>
      </c>
      <c r="I8484" s="39" t="s">
        <v>152</v>
      </c>
      <c r="J8484" s="74">
        <f>計算過程!D8481</f>
        <v>1.0037737122624533</v>
      </c>
      <c r="K8484" s="74">
        <f>計算過程!I8481</f>
        <v>0</v>
      </c>
      <c r="L8484" s="74">
        <f>計算過程!J8481</f>
        <v>0</v>
      </c>
      <c r="M8484" s="74">
        <f>計算過程!K8481</f>
        <v>0</v>
      </c>
      <c r="N8484" s="75">
        <f>計算過程!Q8481</f>
        <v>0</v>
      </c>
    </row>
    <row r="8485" spans="8:14">
      <c r="H8485" s="38">
        <v>41993</v>
      </c>
      <c r="I8485" s="39" t="s">
        <v>153</v>
      </c>
      <c r="J8485" s="74">
        <f>計算過程!D8482</f>
        <v>0.99756449267792624</v>
      </c>
      <c r="K8485" s="74">
        <f>計算過程!I8482</f>
        <v>0</v>
      </c>
      <c r="L8485" s="74">
        <f>計算過程!J8482</f>
        <v>0</v>
      </c>
      <c r="M8485" s="74">
        <f>計算過程!K8482</f>
        <v>0</v>
      </c>
      <c r="N8485" s="75">
        <f>計算過程!Q8482</f>
        <v>0</v>
      </c>
    </row>
    <row r="8486" spans="8:14">
      <c r="H8486" s="38">
        <v>41993</v>
      </c>
      <c r="I8486" s="39" t="s">
        <v>154</v>
      </c>
      <c r="J8486" s="74">
        <f>計算過程!D8483</f>
        <v>1.0970123867509438</v>
      </c>
      <c r="K8486" s="74">
        <f>計算過程!I8483</f>
        <v>0</v>
      </c>
      <c r="L8486" s="74">
        <f>計算過程!J8483</f>
        <v>0</v>
      </c>
      <c r="M8486" s="74">
        <f>計算過程!K8483</f>
        <v>0</v>
      </c>
      <c r="N8486" s="75">
        <f>計算過程!Q8483</f>
        <v>0</v>
      </c>
    </row>
    <row r="8487" spans="8:14">
      <c r="H8487" s="38">
        <v>41993</v>
      </c>
      <c r="I8487" s="39" t="s">
        <v>155</v>
      </c>
      <c r="J8487" s="74">
        <f>計算過程!D8484</f>
        <v>0.99003822170287792</v>
      </c>
      <c r="K8487" s="74">
        <f>計算過程!I8484</f>
        <v>0</v>
      </c>
      <c r="L8487" s="74">
        <f>計算過程!J8484</f>
        <v>0</v>
      </c>
      <c r="M8487" s="74">
        <f>計算過程!K8484</f>
        <v>0</v>
      </c>
      <c r="N8487" s="75">
        <f>計算過程!Q8484</f>
        <v>0</v>
      </c>
    </row>
    <row r="8488" spans="8:14">
      <c r="H8488" s="38">
        <v>41993</v>
      </c>
      <c r="I8488" s="39" t="s">
        <v>156</v>
      </c>
      <c r="J8488" s="74">
        <f>計算過程!D8485</f>
        <v>0.92931383998627093</v>
      </c>
      <c r="K8488" s="74">
        <f>計算過程!I8485</f>
        <v>0</v>
      </c>
      <c r="L8488" s="74">
        <f>計算過程!J8485</f>
        <v>0</v>
      </c>
      <c r="M8488" s="74">
        <f>計算過程!K8485</f>
        <v>0</v>
      </c>
      <c r="N8488" s="75">
        <f>計算過程!Q8485</f>
        <v>0</v>
      </c>
    </row>
    <row r="8489" spans="8:14">
      <c r="H8489" s="38">
        <v>41993</v>
      </c>
      <c r="I8489" s="39" t="s">
        <v>157</v>
      </c>
      <c r="J8489" s="74">
        <f>計算過程!D8486</f>
        <v>0.56909349316579938</v>
      </c>
      <c r="K8489" s="74">
        <f>計算過程!I8486</f>
        <v>0</v>
      </c>
      <c r="L8489" s="74">
        <f>計算過程!J8486</f>
        <v>0</v>
      </c>
      <c r="M8489" s="74">
        <f>計算過程!K8486</f>
        <v>0</v>
      </c>
      <c r="N8489" s="75">
        <f>計算過程!Q8486</f>
        <v>0</v>
      </c>
    </row>
    <row r="8490" spans="8:14">
      <c r="H8490" s="38">
        <v>41993</v>
      </c>
      <c r="I8490" s="39" t="s">
        <v>158</v>
      </c>
      <c r="J8490" s="74">
        <f>計算過程!D8487</f>
        <v>0.30474583534674249</v>
      </c>
      <c r="K8490" s="74">
        <f>計算過程!I8487</f>
        <v>0</v>
      </c>
      <c r="L8490" s="74">
        <f>計算過程!J8487</f>
        <v>0</v>
      </c>
      <c r="M8490" s="74">
        <f>計算過程!K8487</f>
        <v>0</v>
      </c>
      <c r="N8490" s="75">
        <f>計算過程!Q8487</f>
        <v>0</v>
      </c>
    </row>
    <row r="8491" spans="8:14">
      <c r="H8491" s="38">
        <v>41993</v>
      </c>
      <c r="I8491" s="39" t="s">
        <v>159</v>
      </c>
      <c r="J8491" s="74">
        <f>計算過程!D8488</f>
        <v>4.7097120955959089E-2</v>
      </c>
      <c r="K8491" s="74">
        <f>計算過程!I8488</f>
        <v>0</v>
      </c>
      <c r="L8491" s="74">
        <f>計算過程!J8488</f>
        <v>0</v>
      </c>
      <c r="M8491" s="74">
        <f>計算過程!K8488</f>
        <v>0</v>
      </c>
      <c r="N8491" s="75">
        <f>計算過程!Q8488</f>
        <v>0</v>
      </c>
    </row>
    <row r="8492" spans="8:14">
      <c r="H8492" s="38">
        <v>41993</v>
      </c>
      <c r="I8492" s="39" t="s">
        <v>160</v>
      </c>
      <c r="J8492" s="74">
        <f>計算過程!D8489</f>
        <v>1.0688689557361403E-2</v>
      </c>
      <c r="K8492" s="74">
        <f>計算過程!I8489</f>
        <v>0</v>
      </c>
      <c r="L8492" s="74">
        <f>計算過程!J8489</f>
        <v>0</v>
      </c>
      <c r="M8492" s="74">
        <f>計算過程!K8489</f>
        <v>0</v>
      </c>
      <c r="N8492" s="75">
        <f>計算過程!Q8489</f>
        <v>0</v>
      </c>
    </row>
    <row r="8493" spans="8:14">
      <c r="H8493" s="38">
        <v>41993</v>
      </c>
      <c r="I8493" s="39" t="s">
        <v>161</v>
      </c>
      <c r="J8493" s="74">
        <f>計算過程!D8490</f>
        <v>1.706304764596424E-3</v>
      </c>
      <c r="K8493" s="74">
        <f>計算過程!I8490</f>
        <v>0</v>
      </c>
      <c r="L8493" s="74">
        <f>計算過程!J8490</f>
        <v>0</v>
      </c>
      <c r="M8493" s="74">
        <f>計算過程!K8490</f>
        <v>0</v>
      </c>
      <c r="N8493" s="75">
        <f>計算過程!Q8490</f>
        <v>0</v>
      </c>
    </row>
    <row r="8494" spans="8:14">
      <c r="H8494" s="38">
        <v>41993</v>
      </c>
      <c r="I8494" s="39" t="s">
        <v>162</v>
      </c>
      <c r="J8494" s="74">
        <f>計算過程!D8491</f>
        <v>8.1941464144743735E-4</v>
      </c>
      <c r="K8494" s="74">
        <f>計算過程!I8491</f>
        <v>0</v>
      </c>
      <c r="L8494" s="74">
        <f>計算過程!J8491</f>
        <v>0</v>
      </c>
      <c r="M8494" s="74">
        <f>計算過程!K8491</f>
        <v>0</v>
      </c>
      <c r="N8494" s="75">
        <f>計算過程!Q8491</f>
        <v>0</v>
      </c>
    </row>
    <row r="8495" spans="8:14">
      <c r="H8495" s="38">
        <v>41993</v>
      </c>
      <c r="I8495" s="39" t="s">
        <v>163</v>
      </c>
      <c r="J8495" s="74">
        <f>計算過程!D8492</f>
        <v>4.6667252044982246E-4</v>
      </c>
      <c r="K8495" s="74">
        <f>計算過程!I8492</f>
        <v>0</v>
      </c>
      <c r="L8495" s="74">
        <f>計算過程!J8492</f>
        <v>0</v>
      </c>
      <c r="M8495" s="74">
        <f>計算過程!K8492</f>
        <v>0</v>
      </c>
      <c r="N8495" s="75">
        <f>計算過程!Q8492</f>
        <v>0</v>
      </c>
    </row>
    <row r="8496" spans="8:14">
      <c r="H8496" s="38">
        <v>41993</v>
      </c>
      <c r="I8496" s="39" t="s">
        <v>164</v>
      </c>
      <c r="J8496" s="74">
        <f>計算過程!D8493</f>
        <v>9.5871261577571202E-4</v>
      </c>
      <c r="K8496" s="74">
        <f>計算過程!I8493</f>
        <v>0</v>
      </c>
      <c r="L8496" s="74">
        <f>計算過程!J8493</f>
        <v>0</v>
      </c>
      <c r="M8496" s="74">
        <f>計算過程!K8493</f>
        <v>0</v>
      </c>
      <c r="N8496" s="75">
        <f>計算過程!Q8493</f>
        <v>0</v>
      </c>
    </row>
    <row r="8497" spans="8:14">
      <c r="H8497" s="38">
        <v>41993</v>
      </c>
      <c r="I8497" s="39" t="s">
        <v>165</v>
      </c>
      <c r="J8497" s="74">
        <f>計算過程!D8494</f>
        <v>5.216139202260303E-3</v>
      </c>
      <c r="K8497" s="74">
        <f>計算過程!I8494</f>
        <v>0</v>
      </c>
      <c r="L8497" s="74">
        <f>計算過程!J8494</f>
        <v>0</v>
      </c>
      <c r="M8497" s="74">
        <f>計算過程!K8494</f>
        <v>0</v>
      </c>
      <c r="N8497" s="75">
        <f>計算過程!Q8494</f>
        <v>0</v>
      </c>
    </row>
    <row r="8498" spans="8:14">
      <c r="H8498" s="38">
        <v>41993</v>
      </c>
      <c r="I8498" s="39" t="s">
        <v>166</v>
      </c>
      <c r="J8498" s="74">
        <f>計算過程!D8495</f>
        <v>1.8365142226600007E-2</v>
      </c>
      <c r="K8498" s="74">
        <f>計算過程!I8495</f>
        <v>0</v>
      </c>
      <c r="L8498" s="74">
        <f>計算過程!J8495</f>
        <v>0</v>
      </c>
      <c r="M8498" s="74">
        <f>計算過程!K8495</f>
        <v>0</v>
      </c>
      <c r="N8498" s="75">
        <f>計算過程!Q8495</f>
        <v>0</v>
      </c>
    </row>
    <row r="8499" spans="8:14">
      <c r="H8499" s="38">
        <v>41993</v>
      </c>
      <c r="I8499" s="39" t="s">
        <v>167</v>
      </c>
      <c r="J8499" s="74">
        <f>計算過程!D8496</f>
        <v>2.8664899226371842E-2</v>
      </c>
      <c r="K8499" s="74">
        <f>計算過程!I8496</f>
        <v>0</v>
      </c>
      <c r="L8499" s="74">
        <f>計算過程!J8496</f>
        <v>0</v>
      </c>
      <c r="M8499" s="74">
        <f>計算過程!K8496</f>
        <v>0</v>
      </c>
      <c r="N8499" s="75">
        <f>計算過程!Q8496</f>
        <v>0</v>
      </c>
    </row>
    <row r="8500" spans="8:14">
      <c r="H8500" s="38">
        <v>41993</v>
      </c>
      <c r="I8500" s="39" t="s">
        <v>168</v>
      </c>
      <c r="J8500" s="74">
        <f>計算過程!D8497</f>
        <v>2.7945726903654752E-2</v>
      </c>
      <c r="K8500" s="74">
        <f>計算過程!I8497</f>
        <v>0</v>
      </c>
      <c r="L8500" s="74">
        <f>計算過程!J8497</f>
        <v>0</v>
      </c>
      <c r="M8500" s="74">
        <f>計算過程!K8497</f>
        <v>0</v>
      </c>
      <c r="N8500" s="75">
        <f>計算過程!Q8497</f>
        <v>0</v>
      </c>
    </row>
    <row r="8501" spans="8:14">
      <c r="H8501" s="38">
        <v>41993</v>
      </c>
      <c r="I8501" s="39" t="s">
        <v>169</v>
      </c>
      <c r="J8501" s="74">
        <f>計算過程!D8498</f>
        <v>4.7654221783045139E-2</v>
      </c>
      <c r="K8501" s="74">
        <f>計算過程!I8498</f>
        <v>0</v>
      </c>
      <c r="L8501" s="74">
        <f>計算過程!J8498</f>
        <v>0</v>
      </c>
      <c r="M8501" s="74">
        <f>計算過程!K8498</f>
        <v>0</v>
      </c>
      <c r="N8501" s="75">
        <f>計算過程!Q8498</f>
        <v>0</v>
      </c>
    </row>
    <row r="8502" spans="8:14">
      <c r="H8502" s="38">
        <v>41993</v>
      </c>
      <c r="I8502" s="39" t="s">
        <v>170</v>
      </c>
      <c r="J8502" s="74">
        <f>計算過程!D8499</f>
        <v>0.22482741540509699</v>
      </c>
      <c r="K8502" s="74">
        <f>計算過程!I8499</f>
        <v>0</v>
      </c>
      <c r="L8502" s="74">
        <f>計算過程!J8499</f>
        <v>0</v>
      </c>
      <c r="M8502" s="74">
        <f>計算過程!K8499</f>
        <v>0</v>
      </c>
      <c r="N8502" s="75">
        <f>計算過程!Q8499</f>
        <v>0</v>
      </c>
    </row>
    <row r="8503" spans="8:14">
      <c r="H8503" s="38">
        <v>41993</v>
      </c>
      <c r="I8503" s="39" t="s">
        <v>171</v>
      </c>
      <c r="J8503" s="74">
        <f>計算過程!D8500</f>
        <v>0.57882089436117723</v>
      </c>
      <c r="K8503" s="74">
        <f>計算過程!I8500</f>
        <v>0</v>
      </c>
      <c r="L8503" s="74">
        <f>計算過程!J8500</f>
        <v>0</v>
      </c>
      <c r="M8503" s="74">
        <f>計算過程!K8500</f>
        <v>0</v>
      </c>
      <c r="N8503" s="75">
        <f>計算過程!Q8500</f>
        <v>0</v>
      </c>
    </row>
    <row r="8504" spans="8:14">
      <c r="H8504" s="38">
        <v>41993</v>
      </c>
      <c r="I8504" s="39" t="s">
        <v>172</v>
      </c>
      <c r="J8504" s="74">
        <f>計算過程!D8501</f>
        <v>0.7639243145950404</v>
      </c>
      <c r="K8504" s="74">
        <f>計算過程!I8501</f>
        <v>0</v>
      </c>
      <c r="L8504" s="74">
        <f>計算過程!J8501</f>
        <v>0</v>
      </c>
      <c r="M8504" s="74">
        <f>計算過程!K8501</f>
        <v>0</v>
      </c>
      <c r="N8504" s="75">
        <f>計算過程!Q8501</f>
        <v>0</v>
      </c>
    </row>
    <row r="8505" spans="8:14">
      <c r="H8505" s="38">
        <v>41994</v>
      </c>
      <c r="I8505" s="39" t="s">
        <v>149</v>
      </c>
      <c r="J8505" s="74">
        <f>計算過程!D8502</f>
        <v>0.98287071182836905</v>
      </c>
      <c r="K8505" s="74">
        <f>計算過程!I8502</f>
        <v>0</v>
      </c>
      <c r="L8505" s="74">
        <f>計算過程!J8502</f>
        <v>0</v>
      </c>
      <c r="M8505" s="74">
        <f>計算過程!K8502</f>
        <v>0</v>
      </c>
      <c r="N8505" s="75">
        <f>計算過程!Q8502</f>
        <v>0</v>
      </c>
    </row>
    <row r="8506" spans="8:14">
      <c r="H8506" s="38">
        <v>41994</v>
      </c>
      <c r="I8506" s="39" t="s">
        <v>150</v>
      </c>
      <c r="J8506" s="74">
        <f>計算過程!D8503</f>
        <v>1.1291136726984528</v>
      </c>
      <c r="K8506" s="74">
        <f>計算過程!I8503</f>
        <v>0</v>
      </c>
      <c r="L8506" s="74">
        <f>計算過程!J8503</f>
        <v>0</v>
      </c>
      <c r="M8506" s="74">
        <f>計算過程!K8503</f>
        <v>0</v>
      </c>
      <c r="N8506" s="75">
        <f>計算過程!Q8503</f>
        <v>0</v>
      </c>
    </row>
    <row r="8507" spans="8:14">
      <c r="H8507" s="38">
        <v>41994</v>
      </c>
      <c r="I8507" s="39" t="s">
        <v>151</v>
      </c>
      <c r="J8507" s="74">
        <f>計算過程!D8504</f>
        <v>1.2565744336496263</v>
      </c>
      <c r="K8507" s="74">
        <f>計算過程!I8504</f>
        <v>0</v>
      </c>
      <c r="L8507" s="74">
        <f>計算過程!J8504</f>
        <v>0</v>
      </c>
      <c r="M8507" s="74">
        <f>計算過程!K8504</f>
        <v>0</v>
      </c>
      <c r="N8507" s="75">
        <f>計算過程!Q8504</f>
        <v>0</v>
      </c>
    </row>
    <row r="8508" spans="8:14">
      <c r="H8508" s="38">
        <v>41994</v>
      </c>
      <c r="I8508" s="39" t="s">
        <v>152</v>
      </c>
      <c r="J8508" s="74">
        <f>計算過程!D8505</f>
        <v>1.3199567094082101</v>
      </c>
      <c r="K8508" s="74">
        <f>計算過程!I8505</f>
        <v>0</v>
      </c>
      <c r="L8508" s="74">
        <f>計算過程!J8505</f>
        <v>0</v>
      </c>
      <c r="M8508" s="74">
        <f>計算過程!K8505</f>
        <v>0</v>
      </c>
      <c r="N8508" s="75">
        <f>計算過程!Q8505</f>
        <v>0</v>
      </c>
    </row>
    <row r="8509" spans="8:14">
      <c r="H8509" s="38">
        <v>41994</v>
      </c>
      <c r="I8509" s="39" t="s">
        <v>153</v>
      </c>
      <c r="J8509" s="74">
        <f>計算過程!D8506</f>
        <v>1.3491804949207851</v>
      </c>
      <c r="K8509" s="74">
        <f>計算過程!I8506</f>
        <v>0</v>
      </c>
      <c r="L8509" s="74">
        <f>計算過程!J8506</f>
        <v>0</v>
      </c>
      <c r="M8509" s="74">
        <f>計算過程!K8506</f>
        <v>0</v>
      </c>
      <c r="N8509" s="75">
        <f>計算過程!Q8506</f>
        <v>0</v>
      </c>
    </row>
    <row r="8510" spans="8:14">
      <c r="H8510" s="38">
        <v>41994</v>
      </c>
      <c r="I8510" s="39" t="s">
        <v>154</v>
      </c>
      <c r="J8510" s="74">
        <f>計算過程!D8507</f>
        <v>1.1656608080014235</v>
      </c>
      <c r="K8510" s="74">
        <f>計算過程!I8507</f>
        <v>0</v>
      </c>
      <c r="L8510" s="74">
        <f>計算過程!J8507</f>
        <v>0</v>
      </c>
      <c r="M8510" s="74">
        <f>計算過程!K8507</f>
        <v>0</v>
      </c>
      <c r="N8510" s="75">
        <f>計算過程!Q8507</f>
        <v>0</v>
      </c>
    </row>
    <row r="8511" spans="8:14">
      <c r="H8511" s="38">
        <v>41994</v>
      </c>
      <c r="I8511" s="39" t="s">
        <v>155</v>
      </c>
      <c r="J8511" s="74">
        <f>計算過程!D8508</f>
        <v>0.96772060193994969</v>
      </c>
      <c r="K8511" s="74">
        <f>計算過程!I8508</f>
        <v>0</v>
      </c>
      <c r="L8511" s="74">
        <f>計算過程!J8508</f>
        <v>0</v>
      </c>
      <c r="M8511" s="74">
        <f>計算過程!K8508</f>
        <v>0</v>
      </c>
      <c r="N8511" s="75">
        <f>計算過程!Q8508</f>
        <v>0</v>
      </c>
    </row>
    <row r="8512" spans="8:14">
      <c r="H8512" s="38">
        <v>41994</v>
      </c>
      <c r="I8512" s="39" t="s">
        <v>156</v>
      </c>
      <c r="J8512" s="74">
        <f>計算過程!D8509</f>
        <v>0.66498753270696076</v>
      </c>
      <c r="K8512" s="74">
        <f>計算過程!I8509</f>
        <v>0</v>
      </c>
      <c r="L8512" s="74">
        <f>計算過程!J8509</f>
        <v>0</v>
      </c>
      <c r="M8512" s="74">
        <f>計算過程!K8509</f>
        <v>0</v>
      </c>
      <c r="N8512" s="75">
        <f>計算過程!Q8509</f>
        <v>0</v>
      </c>
    </row>
    <row r="8513" spans="8:14">
      <c r="H8513" s="38">
        <v>41994</v>
      </c>
      <c r="I8513" s="39" t="s">
        <v>157</v>
      </c>
      <c r="J8513" s="74">
        <f>計算過程!D8510</f>
        <v>0.1081733391655364</v>
      </c>
      <c r="K8513" s="74">
        <f>計算過程!I8510</f>
        <v>0</v>
      </c>
      <c r="L8513" s="74">
        <f>計算過程!J8510</f>
        <v>0</v>
      </c>
      <c r="M8513" s="74">
        <f>計算過程!K8510</f>
        <v>0</v>
      </c>
      <c r="N8513" s="75">
        <f>計算過程!Q8510</f>
        <v>0</v>
      </c>
    </row>
    <row r="8514" spans="8:14">
      <c r="H8514" s="38">
        <v>41994</v>
      </c>
      <c r="I8514" s="39" t="s">
        <v>158</v>
      </c>
      <c r="J8514" s="74">
        <f>計算過程!D8511</f>
        <v>8.7442081619141576E-2</v>
      </c>
      <c r="K8514" s="74">
        <f>計算過程!I8511</f>
        <v>0</v>
      </c>
      <c r="L8514" s="74">
        <f>計算過程!J8511</f>
        <v>0</v>
      </c>
      <c r="M8514" s="74">
        <f>計算過程!K8511</f>
        <v>0</v>
      </c>
      <c r="N8514" s="75">
        <f>計算過程!Q8511</f>
        <v>0</v>
      </c>
    </row>
    <row r="8515" spans="8:14">
      <c r="H8515" s="38">
        <v>41994</v>
      </c>
      <c r="I8515" s="39" t="s">
        <v>159</v>
      </c>
      <c r="J8515" s="74">
        <f>計算過程!D8512</f>
        <v>0.28702804170156487</v>
      </c>
      <c r="K8515" s="74">
        <f>計算過程!I8512</f>
        <v>0</v>
      </c>
      <c r="L8515" s="74">
        <f>計算過程!J8512</f>
        <v>0</v>
      </c>
      <c r="M8515" s="74">
        <f>計算過程!K8512</f>
        <v>0</v>
      </c>
      <c r="N8515" s="75">
        <f>計算過程!Q8512</f>
        <v>0</v>
      </c>
    </row>
    <row r="8516" spans="8:14">
      <c r="H8516" s="38">
        <v>41994</v>
      </c>
      <c r="I8516" s="39" t="s">
        <v>160</v>
      </c>
      <c r="J8516" s="74">
        <f>計算過程!D8513</f>
        <v>0.32009848359358006</v>
      </c>
      <c r="K8516" s="74">
        <f>計算過程!I8513</f>
        <v>0</v>
      </c>
      <c r="L8516" s="74">
        <f>計算過程!J8513</f>
        <v>0</v>
      </c>
      <c r="M8516" s="74">
        <f>計算過程!K8513</f>
        <v>0</v>
      </c>
      <c r="N8516" s="75">
        <f>計算過程!Q8513</f>
        <v>0</v>
      </c>
    </row>
    <row r="8517" spans="8:14">
      <c r="H8517" s="38">
        <v>41994</v>
      </c>
      <c r="I8517" s="39" t="s">
        <v>161</v>
      </c>
      <c r="J8517" s="74">
        <f>計算過程!D8514</f>
        <v>3.6282292577266652E-2</v>
      </c>
      <c r="K8517" s="74">
        <f>計算過程!I8514</f>
        <v>0</v>
      </c>
      <c r="L8517" s="74">
        <f>計算過程!J8514</f>
        <v>0</v>
      </c>
      <c r="M8517" s="74">
        <f>計算過程!K8514</f>
        <v>0</v>
      </c>
      <c r="N8517" s="75">
        <f>計算過程!Q8514</f>
        <v>0</v>
      </c>
    </row>
    <row r="8518" spans="8:14">
      <c r="H8518" s="38">
        <v>41994</v>
      </c>
      <c r="I8518" s="39" t="s">
        <v>162</v>
      </c>
      <c r="J8518" s="74">
        <f>計算過程!D8515</f>
        <v>4.9626127534037577E-2</v>
      </c>
      <c r="K8518" s="74">
        <f>計算過程!I8515</f>
        <v>0</v>
      </c>
      <c r="L8518" s="74">
        <f>計算過程!J8515</f>
        <v>0</v>
      </c>
      <c r="M8518" s="74">
        <f>計算過程!K8515</f>
        <v>0</v>
      </c>
      <c r="N8518" s="75">
        <f>計算過程!Q8515</f>
        <v>0</v>
      </c>
    </row>
    <row r="8519" spans="8:14">
      <c r="H8519" s="38">
        <v>41994</v>
      </c>
      <c r="I8519" s="39" t="s">
        <v>163</v>
      </c>
      <c r="J8519" s="74">
        <f>計算過程!D8516</f>
        <v>0.11346447823487538</v>
      </c>
      <c r="K8519" s="74">
        <f>計算過程!I8516</f>
        <v>0</v>
      </c>
      <c r="L8519" s="74">
        <f>計算過程!J8516</f>
        <v>0</v>
      </c>
      <c r="M8519" s="74">
        <f>計算過程!K8516</f>
        <v>0</v>
      </c>
      <c r="N8519" s="75">
        <f>計算過程!Q8516</f>
        <v>0</v>
      </c>
    </row>
    <row r="8520" spans="8:14">
      <c r="H8520" s="38">
        <v>41994</v>
      </c>
      <c r="I8520" s="39" t="s">
        <v>164</v>
      </c>
      <c r="J8520" s="74">
        <f>計算過程!D8517</f>
        <v>7.28555580237297E-2</v>
      </c>
      <c r="K8520" s="74">
        <f>計算過程!I8517</f>
        <v>0</v>
      </c>
      <c r="L8520" s="74">
        <f>計算過程!J8517</f>
        <v>0</v>
      </c>
      <c r="M8520" s="74">
        <f>計算過程!K8517</f>
        <v>0</v>
      </c>
      <c r="N8520" s="75">
        <f>計算過程!Q8517</f>
        <v>0</v>
      </c>
    </row>
    <row r="8521" spans="8:14">
      <c r="H8521" s="38">
        <v>41994</v>
      </c>
      <c r="I8521" s="39" t="s">
        <v>165</v>
      </c>
      <c r="J8521" s="74">
        <f>計算過程!D8518</f>
        <v>0.38730058180441745</v>
      </c>
      <c r="K8521" s="74">
        <f>計算過程!I8518</f>
        <v>0</v>
      </c>
      <c r="L8521" s="74">
        <f>計算過程!J8518</f>
        <v>0</v>
      </c>
      <c r="M8521" s="74">
        <f>計算過程!K8518</f>
        <v>0</v>
      </c>
      <c r="N8521" s="75">
        <f>計算過程!Q8518</f>
        <v>0</v>
      </c>
    </row>
    <row r="8522" spans="8:14">
      <c r="H8522" s="38">
        <v>41994</v>
      </c>
      <c r="I8522" s="39" t="s">
        <v>166</v>
      </c>
      <c r="J8522" s="74">
        <f>計算過程!D8519</f>
        <v>0.98240838684747633</v>
      </c>
      <c r="K8522" s="74">
        <f>計算過程!I8519</f>
        <v>0</v>
      </c>
      <c r="L8522" s="74">
        <f>計算過程!J8519</f>
        <v>0</v>
      </c>
      <c r="M8522" s="74">
        <f>計算過程!K8519</f>
        <v>0</v>
      </c>
      <c r="N8522" s="75">
        <f>計算過程!Q8519</f>
        <v>0</v>
      </c>
    </row>
    <row r="8523" spans="8:14">
      <c r="H8523" s="38">
        <v>41994</v>
      </c>
      <c r="I8523" s="39" t="s">
        <v>167</v>
      </c>
      <c r="J8523" s="74">
        <f>計算過程!D8520</f>
        <v>1.2353494564104532</v>
      </c>
      <c r="K8523" s="74">
        <f>計算過程!I8520</f>
        <v>0</v>
      </c>
      <c r="L8523" s="74">
        <f>計算過程!J8520</f>
        <v>0</v>
      </c>
      <c r="M8523" s="74">
        <f>計算過程!K8520</f>
        <v>0</v>
      </c>
      <c r="N8523" s="75">
        <f>計算過程!Q8520</f>
        <v>0</v>
      </c>
    </row>
    <row r="8524" spans="8:14">
      <c r="H8524" s="38">
        <v>41994</v>
      </c>
      <c r="I8524" s="39" t="s">
        <v>168</v>
      </c>
      <c r="J8524" s="74">
        <f>計算過程!D8521</f>
        <v>1.08497552201652</v>
      </c>
      <c r="K8524" s="74">
        <f>計算過程!I8521</f>
        <v>0</v>
      </c>
      <c r="L8524" s="74">
        <f>計算過程!J8521</f>
        <v>0</v>
      </c>
      <c r="M8524" s="74">
        <f>計算過程!K8521</f>
        <v>0</v>
      </c>
      <c r="N8524" s="75">
        <f>計算過程!Q8521</f>
        <v>0</v>
      </c>
    </row>
    <row r="8525" spans="8:14">
      <c r="H8525" s="38">
        <v>41994</v>
      </c>
      <c r="I8525" s="39" t="s">
        <v>169</v>
      </c>
      <c r="J8525" s="74">
        <f>計算過程!D8522</f>
        <v>1.2546323072579442</v>
      </c>
      <c r="K8525" s="74">
        <f>計算過程!I8522</f>
        <v>0</v>
      </c>
      <c r="L8525" s="74">
        <f>計算過程!J8522</f>
        <v>0</v>
      </c>
      <c r="M8525" s="74">
        <f>計算過程!K8522</f>
        <v>0</v>
      </c>
      <c r="N8525" s="75">
        <f>計算過程!Q8522</f>
        <v>0</v>
      </c>
    </row>
    <row r="8526" spans="8:14">
      <c r="H8526" s="38">
        <v>41994</v>
      </c>
      <c r="I8526" s="39" t="s">
        <v>170</v>
      </c>
      <c r="J8526" s="74">
        <f>計算過程!D8523</f>
        <v>1.2401269295263426</v>
      </c>
      <c r="K8526" s="74">
        <f>計算過程!I8523</f>
        <v>0</v>
      </c>
      <c r="L8526" s="74">
        <f>計算過程!J8523</f>
        <v>0</v>
      </c>
      <c r="M8526" s="74">
        <f>計算過程!K8523</f>
        <v>0</v>
      </c>
      <c r="N8526" s="75">
        <f>計算過程!Q8523</f>
        <v>0</v>
      </c>
    </row>
    <row r="8527" spans="8:14">
      <c r="H8527" s="38">
        <v>41994</v>
      </c>
      <c r="I8527" s="39" t="s">
        <v>171</v>
      </c>
      <c r="J8527" s="74">
        <f>計算過程!D8524</f>
        <v>1.5249078783047758</v>
      </c>
      <c r="K8527" s="74">
        <f>計算過程!I8524</f>
        <v>0</v>
      </c>
      <c r="L8527" s="74">
        <f>計算過程!J8524</f>
        <v>0</v>
      </c>
      <c r="M8527" s="74">
        <f>計算過程!K8524</f>
        <v>0</v>
      </c>
      <c r="N8527" s="75">
        <f>計算過程!Q8524</f>
        <v>0</v>
      </c>
    </row>
    <row r="8528" spans="8:14">
      <c r="H8528" s="38">
        <v>41994</v>
      </c>
      <c r="I8528" s="39" t="s">
        <v>172</v>
      </c>
      <c r="J8528" s="74">
        <f>計算過程!D8525</f>
        <v>1.5543290315926848</v>
      </c>
      <c r="K8528" s="74">
        <f>計算過程!I8525</f>
        <v>0</v>
      </c>
      <c r="L8528" s="74">
        <f>計算過程!J8525</f>
        <v>0</v>
      </c>
      <c r="M8528" s="74">
        <f>計算過程!K8525</f>
        <v>0</v>
      </c>
      <c r="N8528" s="75">
        <f>計算過程!Q8525</f>
        <v>0</v>
      </c>
    </row>
    <row r="8529" spans="8:14">
      <c r="H8529" s="38">
        <v>41995</v>
      </c>
      <c r="I8529" s="39" t="s">
        <v>149</v>
      </c>
      <c r="J8529" s="74">
        <f>計算過程!D8526</f>
        <v>1.6435782527838836</v>
      </c>
      <c r="K8529" s="74">
        <f>計算過程!I8526</f>
        <v>0</v>
      </c>
      <c r="L8529" s="74">
        <f>計算過程!J8526</f>
        <v>0</v>
      </c>
      <c r="M8529" s="74">
        <f>計算過程!K8526</f>
        <v>0</v>
      </c>
      <c r="N8529" s="75">
        <f>計算過程!Q8526</f>
        <v>0</v>
      </c>
    </row>
    <row r="8530" spans="8:14">
      <c r="H8530" s="38">
        <v>41995</v>
      </c>
      <c r="I8530" s="39" t="s">
        <v>150</v>
      </c>
      <c r="J8530" s="74">
        <f>計算過程!D8527</f>
        <v>1.6961252069263311</v>
      </c>
      <c r="K8530" s="74">
        <f>計算過程!I8527</f>
        <v>0</v>
      </c>
      <c r="L8530" s="74">
        <f>計算過程!J8527</f>
        <v>0</v>
      </c>
      <c r="M8530" s="74">
        <f>計算過程!K8527</f>
        <v>0</v>
      </c>
      <c r="N8530" s="75">
        <f>計算過程!Q8527</f>
        <v>0</v>
      </c>
    </row>
    <row r="8531" spans="8:14">
      <c r="H8531" s="38">
        <v>41995</v>
      </c>
      <c r="I8531" s="39" t="s">
        <v>151</v>
      </c>
      <c r="J8531" s="74">
        <f>計算過程!D8528</f>
        <v>1.7487748390459825</v>
      </c>
      <c r="K8531" s="74">
        <f>計算過程!I8528</f>
        <v>0</v>
      </c>
      <c r="L8531" s="74">
        <f>計算過程!J8528</f>
        <v>0</v>
      </c>
      <c r="M8531" s="74">
        <f>計算過程!K8528</f>
        <v>0</v>
      </c>
      <c r="N8531" s="75">
        <f>計算過程!Q8528</f>
        <v>0</v>
      </c>
    </row>
    <row r="8532" spans="8:14">
      <c r="H8532" s="38">
        <v>41995</v>
      </c>
      <c r="I8532" s="39" t="s">
        <v>152</v>
      </c>
      <c r="J8532" s="74">
        <f>計算過程!D8529</f>
        <v>1.7903192006549102</v>
      </c>
      <c r="K8532" s="74">
        <f>計算過程!I8529</f>
        <v>0</v>
      </c>
      <c r="L8532" s="74">
        <f>計算過程!J8529</f>
        <v>0</v>
      </c>
      <c r="M8532" s="74">
        <f>計算過程!K8529</f>
        <v>0</v>
      </c>
      <c r="N8532" s="75">
        <f>計算過程!Q8529</f>
        <v>0</v>
      </c>
    </row>
    <row r="8533" spans="8:14">
      <c r="H8533" s="38">
        <v>41995</v>
      </c>
      <c r="I8533" s="39" t="s">
        <v>153</v>
      </c>
      <c r="J8533" s="74">
        <f>計算過程!D8530</f>
        <v>1.8017309956868823</v>
      </c>
      <c r="K8533" s="74">
        <f>計算過程!I8530</f>
        <v>0</v>
      </c>
      <c r="L8533" s="74">
        <f>計算過程!J8530</f>
        <v>0</v>
      </c>
      <c r="M8533" s="74">
        <f>計算過程!K8530</f>
        <v>0</v>
      </c>
      <c r="N8533" s="75">
        <f>計算過程!Q8530</f>
        <v>0</v>
      </c>
    </row>
    <row r="8534" spans="8:14">
      <c r="H8534" s="38">
        <v>41995</v>
      </c>
      <c r="I8534" s="39" t="s">
        <v>154</v>
      </c>
      <c r="J8534" s="74">
        <f>計算過程!D8531</f>
        <v>1.8982685294639194</v>
      </c>
      <c r="K8534" s="74">
        <f>計算過程!I8531</f>
        <v>0</v>
      </c>
      <c r="L8534" s="74">
        <f>計算過程!J8531</f>
        <v>0</v>
      </c>
      <c r="M8534" s="74">
        <f>計算過程!K8531</f>
        <v>0</v>
      </c>
      <c r="N8534" s="75">
        <f>計算過程!Q8531</f>
        <v>0</v>
      </c>
    </row>
    <row r="8535" spans="8:14">
      <c r="H8535" s="38">
        <v>41995</v>
      </c>
      <c r="I8535" s="39" t="s">
        <v>155</v>
      </c>
      <c r="J8535" s="74">
        <f>計算過程!D8532</f>
        <v>1.6935194172001937</v>
      </c>
      <c r="K8535" s="74">
        <f>計算過程!I8532</f>
        <v>0</v>
      </c>
      <c r="L8535" s="74">
        <f>計算過程!J8532</f>
        <v>0</v>
      </c>
      <c r="M8535" s="74">
        <f>計算過程!K8532</f>
        <v>0</v>
      </c>
      <c r="N8535" s="75">
        <f>計算過程!Q8532</f>
        <v>0</v>
      </c>
    </row>
    <row r="8536" spans="8:14">
      <c r="H8536" s="38">
        <v>41995</v>
      </c>
      <c r="I8536" s="39" t="s">
        <v>156</v>
      </c>
      <c r="J8536" s="74">
        <f>計算過程!D8533</f>
        <v>0.93713574640604969</v>
      </c>
      <c r="K8536" s="74">
        <f>計算過程!I8533</f>
        <v>0</v>
      </c>
      <c r="L8536" s="74">
        <f>計算過程!J8533</f>
        <v>0</v>
      </c>
      <c r="M8536" s="74">
        <f>計算過程!K8533</f>
        <v>0</v>
      </c>
      <c r="N8536" s="75">
        <f>計算過程!Q8533</f>
        <v>0</v>
      </c>
    </row>
    <row r="8537" spans="8:14">
      <c r="H8537" s="38">
        <v>41995</v>
      </c>
      <c r="I8537" s="39" t="s">
        <v>157</v>
      </c>
      <c r="J8537" s="74">
        <f>計算過程!D8534</f>
        <v>0.29171679610897011</v>
      </c>
      <c r="K8537" s="74">
        <f>計算過程!I8534</f>
        <v>0</v>
      </c>
      <c r="L8537" s="74">
        <f>計算過程!J8534</f>
        <v>0</v>
      </c>
      <c r="M8537" s="74">
        <f>計算過程!K8534</f>
        <v>0</v>
      </c>
      <c r="N8537" s="75">
        <f>計算過程!Q8534</f>
        <v>0</v>
      </c>
    </row>
    <row r="8538" spans="8:14">
      <c r="H8538" s="38">
        <v>41995</v>
      </c>
      <c r="I8538" s="39" t="s">
        <v>158</v>
      </c>
      <c r="J8538" s="74">
        <f>計算過程!D8535</f>
        <v>0.16382864476560044</v>
      </c>
      <c r="K8538" s="74">
        <f>計算過程!I8535</f>
        <v>0</v>
      </c>
      <c r="L8538" s="74">
        <f>計算過程!J8535</f>
        <v>0</v>
      </c>
      <c r="M8538" s="74">
        <f>計算過程!K8535</f>
        <v>0</v>
      </c>
      <c r="N8538" s="75">
        <f>計算過程!Q8535</f>
        <v>0</v>
      </c>
    </row>
    <row r="8539" spans="8:14">
      <c r="H8539" s="38">
        <v>41995</v>
      </c>
      <c r="I8539" s="39" t="s">
        <v>159</v>
      </c>
      <c r="J8539" s="74">
        <f>計算過程!D8536</f>
        <v>0.10992690186327525</v>
      </c>
      <c r="K8539" s="74">
        <f>計算過程!I8536</f>
        <v>0</v>
      </c>
      <c r="L8539" s="74">
        <f>計算過程!J8536</f>
        <v>0</v>
      </c>
      <c r="M8539" s="74">
        <f>計算過程!K8536</f>
        <v>0</v>
      </c>
      <c r="N8539" s="75">
        <f>計算過程!Q8536</f>
        <v>0</v>
      </c>
    </row>
    <row r="8540" spans="8:14">
      <c r="H8540" s="38">
        <v>41995</v>
      </c>
      <c r="I8540" s="39" t="s">
        <v>160</v>
      </c>
      <c r="J8540" s="74">
        <f>計算過程!D8537</f>
        <v>6.1521133245102312E-2</v>
      </c>
      <c r="K8540" s="74">
        <f>計算過程!I8537</f>
        <v>0</v>
      </c>
      <c r="L8540" s="74">
        <f>計算過程!J8537</f>
        <v>0</v>
      </c>
      <c r="M8540" s="74">
        <f>計算過程!K8537</f>
        <v>0</v>
      </c>
      <c r="N8540" s="75">
        <f>計算過程!Q8537</f>
        <v>0</v>
      </c>
    </row>
    <row r="8541" spans="8:14">
      <c r="H8541" s="38">
        <v>41995</v>
      </c>
      <c r="I8541" s="39" t="s">
        <v>161</v>
      </c>
      <c r="J8541" s="74">
        <f>計算過程!D8538</f>
        <v>2.7872385668476971E-2</v>
      </c>
      <c r="K8541" s="74">
        <f>計算過程!I8538</f>
        <v>0</v>
      </c>
      <c r="L8541" s="74">
        <f>計算過程!J8538</f>
        <v>0</v>
      </c>
      <c r="M8541" s="74">
        <f>計算過程!K8538</f>
        <v>0</v>
      </c>
      <c r="N8541" s="75">
        <f>計算過程!Q8538</f>
        <v>0</v>
      </c>
    </row>
    <row r="8542" spans="8:14">
      <c r="H8542" s="38">
        <v>41995</v>
      </c>
      <c r="I8542" s="39" t="s">
        <v>162</v>
      </c>
      <c r="J8542" s="74">
        <f>計算過程!D8539</f>
        <v>2.2869553582320453E-2</v>
      </c>
      <c r="K8542" s="74">
        <f>計算過程!I8539</f>
        <v>0</v>
      </c>
      <c r="L8542" s="74">
        <f>計算過程!J8539</f>
        <v>0</v>
      </c>
      <c r="M8542" s="74">
        <f>計算過程!K8539</f>
        <v>0</v>
      </c>
      <c r="N8542" s="75">
        <f>計算過程!Q8539</f>
        <v>0</v>
      </c>
    </row>
    <row r="8543" spans="8:14">
      <c r="H8543" s="38">
        <v>41995</v>
      </c>
      <c r="I8543" s="39" t="s">
        <v>163</v>
      </c>
      <c r="J8543" s="74">
        <f>計算過程!D8540</f>
        <v>2.3310717751528712E-2</v>
      </c>
      <c r="K8543" s="74">
        <f>計算過程!I8540</f>
        <v>0</v>
      </c>
      <c r="L8543" s="74">
        <f>計算過程!J8540</f>
        <v>0</v>
      </c>
      <c r="M8543" s="74">
        <f>計算過程!K8540</f>
        <v>0</v>
      </c>
      <c r="N8543" s="75">
        <f>計算過程!Q8540</f>
        <v>0</v>
      </c>
    </row>
    <row r="8544" spans="8:14">
      <c r="H8544" s="38">
        <v>41995</v>
      </c>
      <c r="I8544" s="39" t="s">
        <v>164</v>
      </c>
      <c r="J8544" s="74">
        <f>計算過程!D8541</f>
        <v>2.8828845322003201E-2</v>
      </c>
      <c r="K8544" s="74">
        <f>計算過程!I8541</f>
        <v>0</v>
      </c>
      <c r="L8544" s="74">
        <f>計算過程!J8541</f>
        <v>0</v>
      </c>
      <c r="M8544" s="74">
        <f>計算過程!K8541</f>
        <v>0</v>
      </c>
      <c r="N8544" s="75">
        <f>計算過程!Q8541</f>
        <v>0</v>
      </c>
    </row>
    <row r="8545" spans="8:14">
      <c r="H8545" s="38">
        <v>41995</v>
      </c>
      <c r="I8545" s="39" t="s">
        <v>165</v>
      </c>
      <c r="J8545" s="74">
        <f>計算過程!D8542</f>
        <v>4.6802130250699854E-2</v>
      </c>
      <c r="K8545" s="74">
        <f>計算過程!I8542</f>
        <v>0</v>
      </c>
      <c r="L8545" s="74">
        <f>計算過程!J8542</f>
        <v>0</v>
      </c>
      <c r="M8545" s="74">
        <f>計算過程!K8542</f>
        <v>0</v>
      </c>
      <c r="N8545" s="75">
        <f>計算過程!Q8542</f>
        <v>0</v>
      </c>
    </row>
    <row r="8546" spans="8:14">
      <c r="H8546" s="38">
        <v>41995</v>
      </c>
      <c r="I8546" s="39" t="s">
        <v>166</v>
      </c>
      <c r="J8546" s="74">
        <f>計算過程!D8543</f>
        <v>7.6732949231782449E-2</v>
      </c>
      <c r="K8546" s="74">
        <f>計算過程!I8543</f>
        <v>0</v>
      </c>
      <c r="L8546" s="74">
        <f>計算過程!J8543</f>
        <v>0</v>
      </c>
      <c r="M8546" s="74">
        <f>計算過程!K8543</f>
        <v>0</v>
      </c>
      <c r="N8546" s="75">
        <f>計算過程!Q8543</f>
        <v>0</v>
      </c>
    </row>
    <row r="8547" spans="8:14">
      <c r="H8547" s="38">
        <v>41995</v>
      </c>
      <c r="I8547" s="39" t="s">
        <v>167</v>
      </c>
      <c r="J8547" s="74">
        <f>計算過程!D8544</f>
        <v>0.19785592435224375</v>
      </c>
      <c r="K8547" s="74">
        <f>計算過程!I8544</f>
        <v>0</v>
      </c>
      <c r="L8547" s="74">
        <f>計算過程!J8544</f>
        <v>0</v>
      </c>
      <c r="M8547" s="74">
        <f>計算過程!K8544</f>
        <v>0</v>
      </c>
      <c r="N8547" s="75">
        <f>計算過程!Q8544</f>
        <v>0</v>
      </c>
    </row>
    <row r="8548" spans="8:14">
      <c r="H8548" s="38">
        <v>41995</v>
      </c>
      <c r="I8548" s="39" t="s">
        <v>168</v>
      </c>
      <c r="J8548" s="74">
        <f>計算過程!D8545</f>
        <v>0.25813230401817266</v>
      </c>
      <c r="K8548" s="74">
        <f>計算過程!I8545</f>
        <v>0</v>
      </c>
      <c r="L8548" s="74">
        <f>計算過程!J8545</f>
        <v>0</v>
      </c>
      <c r="M8548" s="74">
        <f>計算過程!K8545</f>
        <v>0</v>
      </c>
      <c r="N8548" s="75">
        <f>計算過程!Q8545</f>
        <v>0</v>
      </c>
    </row>
    <row r="8549" spans="8:14">
      <c r="H8549" s="38">
        <v>41995</v>
      </c>
      <c r="I8549" s="39" t="s">
        <v>169</v>
      </c>
      <c r="J8549" s="74">
        <f>計算過程!D8546</f>
        <v>0.60958019609447389</v>
      </c>
      <c r="K8549" s="74">
        <f>計算過程!I8546</f>
        <v>0</v>
      </c>
      <c r="L8549" s="74">
        <f>計算過程!J8546</f>
        <v>0</v>
      </c>
      <c r="M8549" s="74">
        <f>計算過程!K8546</f>
        <v>0</v>
      </c>
      <c r="N8549" s="75">
        <f>計算過程!Q8546</f>
        <v>0</v>
      </c>
    </row>
    <row r="8550" spans="8:14">
      <c r="H8550" s="38">
        <v>41995</v>
      </c>
      <c r="I8550" s="39" t="s">
        <v>170</v>
      </c>
      <c r="J8550" s="74">
        <f>計算過程!D8547</f>
        <v>0.74763932946635647</v>
      </c>
      <c r="K8550" s="74">
        <f>計算過程!I8547</f>
        <v>0</v>
      </c>
      <c r="L8550" s="74">
        <f>計算過程!J8547</f>
        <v>0</v>
      </c>
      <c r="M8550" s="74">
        <f>計算過程!K8547</f>
        <v>0</v>
      </c>
      <c r="N8550" s="75">
        <f>計算過程!Q8547</f>
        <v>0</v>
      </c>
    </row>
    <row r="8551" spans="8:14">
      <c r="H8551" s="38">
        <v>41995</v>
      </c>
      <c r="I8551" s="39" t="s">
        <v>171</v>
      </c>
      <c r="J8551" s="74">
        <f>計算過程!D8548</f>
        <v>1.0018594533134098</v>
      </c>
      <c r="K8551" s="74">
        <f>計算過程!I8548</f>
        <v>0</v>
      </c>
      <c r="L8551" s="74">
        <f>計算過程!J8548</f>
        <v>0</v>
      </c>
      <c r="M8551" s="74">
        <f>計算過程!K8548</f>
        <v>0</v>
      </c>
      <c r="N8551" s="75">
        <f>計算過程!Q8548</f>
        <v>0</v>
      </c>
    </row>
    <row r="8552" spans="8:14">
      <c r="H8552" s="38">
        <v>41995</v>
      </c>
      <c r="I8552" s="39" t="s">
        <v>172</v>
      </c>
      <c r="J8552" s="74">
        <f>計算過程!D8549</f>
        <v>1.1111280576970473</v>
      </c>
      <c r="K8552" s="74">
        <f>計算過程!I8549</f>
        <v>0</v>
      </c>
      <c r="L8552" s="74">
        <f>計算過程!J8549</f>
        <v>0</v>
      </c>
      <c r="M8552" s="74">
        <f>計算過程!K8549</f>
        <v>0</v>
      </c>
      <c r="N8552" s="75">
        <f>計算過程!Q8549</f>
        <v>0</v>
      </c>
    </row>
    <row r="8553" spans="8:14">
      <c r="H8553" s="38">
        <v>41996</v>
      </c>
      <c r="I8553" s="39" t="s">
        <v>149</v>
      </c>
      <c r="J8553" s="74">
        <f>計算過程!D8550</f>
        <v>1.2119012777692575</v>
      </c>
      <c r="K8553" s="74">
        <f>計算過程!I8550</f>
        <v>0</v>
      </c>
      <c r="L8553" s="74">
        <f>計算過程!J8550</f>
        <v>0</v>
      </c>
      <c r="M8553" s="74">
        <f>計算過程!K8550</f>
        <v>0</v>
      </c>
      <c r="N8553" s="75">
        <f>計算過程!Q8550</f>
        <v>0</v>
      </c>
    </row>
    <row r="8554" spans="8:14">
      <c r="H8554" s="38">
        <v>41996</v>
      </c>
      <c r="I8554" s="39" t="s">
        <v>150</v>
      </c>
      <c r="J8554" s="74">
        <f>計算過程!D8551</f>
        <v>1.2490626303792307</v>
      </c>
      <c r="K8554" s="74">
        <f>計算過程!I8551</f>
        <v>0</v>
      </c>
      <c r="L8554" s="74">
        <f>計算過程!J8551</f>
        <v>0</v>
      </c>
      <c r="M8554" s="74">
        <f>計算過程!K8551</f>
        <v>0</v>
      </c>
      <c r="N8554" s="75">
        <f>計算過程!Q8551</f>
        <v>0</v>
      </c>
    </row>
    <row r="8555" spans="8:14">
      <c r="H8555" s="38">
        <v>41996</v>
      </c>
      <c r="I8555" s="39" t="s">
        <v>151</v>
      </c>
      <c r="J8555" s="74">
        <f>計算過程!D8552</f>
        <v>1.3357631002661767</v>
      </c>
      <c r="K8555" s="74">
        <f>計算過程!I8552</f>
        <v>0</v>
      </c>
      <c r="L8555" s="74">
        <f>計算過程!J8552</f>
        <v>0</v>
      </c>
      <c r="M8555" s="74">
        <f>計算過程!K8552</f>
        <v>0</v>
      </c>
      <c r="N8555" s="75">
        <f>計算過程!Q8552</f>
        <v>0</v>
      </c>
    </row>
    <row r="8556" spans="8:14">
      <c r="H8556" s="38">
        <v>41996</v>
      </c>
      <c r="I8556" s="39" t="s">
        <v>152</v>
      </c>
      <c r="J8556" s="74">
        <f>計算過程!D8553</f>
        <v>1.372605907723583</v>
      </c>
      <c r="K8556" s="74">
        <f>計算過程!I8553</f>
        <v>0</v>
      </c>
      <c r="L8556" s="74">
        <f>計算過程!J8553</f>
        <v>0</v>
      </c>
      <c r="M8556" s="74">
        <f>計算過程!K8553</f>
        <v>0</v>
      </c>
      <c r="N8556" s="75">
        <f>計算過程!Q8553</f>
        <v>0</v>
      </c>
    </row>
    <row r="8557" spans="8:14">
      <c r="H8557" s="38">
        <v>41996</v>
      </c>
      <c r="I8557" s="39" t="s">
        <v>153</v>
      </c>
      <c r="J8557" s="74">
        <f>計算過程!D8554</f>
        <v>1.4188440770080806</v>
      </c>
      <c r="K8557" s="74">
        <f>計算過程!I8554</f>
        <v>0</v>
      </c>
      <c r="L8557" s="74">
        <f>計算過程!J8554</f>
        <v>0</v>
      </c>
      <c r="M8557" s="74">
        <f>計算過程!K8554</f>
        <v>0</v>
      </c>
      <c r="N8557" s="75">
        <f>計算過程!Q8554</f>
        <v>0</v>
      </c>
    </row>
    <row r="8558" spans="8:14">
      <c r="H8558" s="38">
        <v>41996</v>
      </c>
      <c r="I8558" s="39" t="s">
        <v>154</v>
      </c>
      <c r="J8558" s="74">
        <f>計算過程!D8555</f>
        <v>1.4993518464890028</v>
      </c>
      <c r="K8558" s="74">
        <f>計算過程!I8555</f>
        <v>0</v>
      </c>
      <c r="L8558" s="74">
        <f>計算過程!J8555</f>
        <v>0</v>
      </c>
      <c r="M8558" s="74">
        <f>計算過程!K8555</f>
        <v>0</v>
      </c>
      <c r="N8558" s="75">
        <f>計算過程!Q8555</f>
        <v>0</v>
      </c>
    </row>
    <row r="8559" spans="8:14">
      <c r="H8559" s="38">
        <v>41996</v>
      </c>
      <c r="I8559" s="39" t="s">
        <v>155</v>
      </c>
      <c r="J8559" s="74">
        <f>計算過程!D8556</f>
        <v>1.5121777175432931</v>
      </c>
      <c r="K8559" s="74">
        <f>計算過程!I8556</f>
        <v>0</v>
      </c>
      <c r="L8559" s="74">
        <f>計算過程!J8556</f>
        <v>0</v>
      </c>
      <c r="M8559" s="74">
        <f>計算過程!K8556</f>
        <v>0</v>
      </c>
      <c r="N8559" s="75">
        <f>計算過程!Q8556</f>
        <v>0</v>
      </c>
    </row>
    <row r="8560" spans="8:14">
      <c r="H8560" s="38">
        <v>41996</v>
      </c>
      <c r="I8560" s="39" t="s">
        <v>156</v>
      </c>
      <c r="J8560" s="74">
        <f>計算過程!D8557</f>
        <v>0.67994377513003379</v>
      </c>
      <c r="K8560" s="74">
        <f>計算過程!I8557</f>
        <v>0</v>
      </c>
      <c r="L8560" s="74">
        <f>計算過程!J8557</f>
        <v>0</v>
      </c>
      <c r="M8560" s="74">
        <f>計算過程!K8557</f>
        <v>0</v>
      </c>
      <c r="N8560" s="75">
        <f>計算過程!Q8557</f>
        <v>0</v>
      </c>
    </row>
    <row r="8561" spans="8:14">
      <c r="H8561" s="38">
        <v>41996</v>
      </c>
      <c r="I8561" s="39" t="s">
        <v>157</v>
      </c>
      <c r="J8561" s="74">
        <f>計算過程!D8558</f>
        <v>0.15993718854648833</v>
      </c>
      <c r="K8561" s="74">
        <f>計算過程!I8558</f>
        <v>0</v>
      </c>
      <c r="L8561" s="74">
        <f>計算過程!J8558</f>
        <v>0</v>
      </c>
      <c r="M8561" s="74">
        <f>計算過程!K8558</f>
        <v>0</v>
      </c>
      <c r="N8561" s="75">
        <f>計算過程!Q8558</f>
        <v>0</v>
      </c>
    </row>
    <row r="8562" spans="8:14">
      <c r="H8562" s="38">
        <v>41996</v>
      </c>
      <c r="I8562" s="39" t="s">
        <v>158</v>
      </c>
      <c r="J8562" s="74">
        <f>計算過程!D8559</f>
        <v>9.6525002424775477E-2</v>
      </c>
      <c r="K8562" s="74">
        <f>計算過程!I8559</f>
        <v>0</v>
      </c>
      <c r="L8562" s="74">
        <f>計算過程!J8559</f>
        <v>0</v>
      </c>
      <c r="M8562" s="74">
        <f>計算過程!K8559</f>
        <v>0</v>
      </c>
      <c r="N8562" s="75">
        <f>計算過程!Q8559</f>
        <v>0</v>
      </c>
    </row>
    <row r="8563" spans="8:14">
      <c r="H8563" s="38">
        <v>41996</v>
      </c>
      <c r="I8563" s="39" t="s">
        <v>159</v>
      </c>
      <c r="J8563" s="74">
        <f>計算過程!D8560</f>
        <v>4.5774944249630065E-2</v>
      </c>
      <c r="K8563" s="74">
        <f>計算過程!I8560</f>
        <v>0</v>
      </c>
      <c r="L8563" s="74">
        <f>計算過程!J8560</f>
        <v>0</v>
      </c>
      <c r="M8563" s="74">
        <f>計算過程!K8560</f>
        <v>0</v>
      </c>
      <c r="N8563" s="75">
        <f>計算過程!Q8560</f>
        <v>0</v>
      </c>
    </row>
    <row r="8564" spans="8:14">
      <c r="H8564" s="38">
        <v>41996</v>
      </c>
      <c r="I8564" s="39" t="s">
        <v>160</v>
      </c>
      <c r="J8564" s="74">
        <f>計算過程!D8561</f>
        <v>1.9661207472113997E-2</v>
      </c>
      <c r="K8564" s="74">
        <f>計算過程!I8561</f>
        <v>0</v>
      </c>
      <c r="L8564" s="74">
        <f>計算過程!J8561</f>
        <v>0</v>
      </c>
      <c r="M8564" s="74">
        <f>計算過程!K8561</f>
        <v>0</v>
      </c>
      <c r="N8564" s="75">
        <f>計算過程!Q8561</f>
        <v>0</v>
      </c>
    </row>
    <row r="8565" spans="8:14">
      <c r="H8565" s="38">
        <v>41996</v>
      </c>
      <c r="I8565" s="39" t="s">
        <v>161</v>
      </c>
      <c r="J8565" s="74">
        <f>計算過程!D8562</f>
        <v>9.1917842691886277E-3</v>
      </c>
      <c r="K8565" s="74">
        <f>計算過程!I8562</f>
        <v>0</v>
      </c>
      <c r="L8565" s="74">
        <f>計算過程!J8562</f>
        <v>0</v>
      </c>
      <c r="M8565" s="74">
        <f>計算過程!K8562</f>
        <v>0</v>
      </c>
      <c r="N8565" s="75">
        <f>計算過程!Q8562</f>
        <v>0</v>
      </c>
    </row>
    <row r="8566" spans="8:14">
      <c r="H8566" s="38">
        <v>41996</v>
      </c>
      <c r="I8566" s="39" t="s">
        <v>162</v>
      </c>
      <c r="J8566" s="74">
        <f>計算過程!D8563</f>
        <v>4.2245291131905857E-3</v>
      </c>
      <c r="K8566" s="74">
        <f>計算過程!I8563</f>
        <v>0</v>
      </c>
      <c r="L8566" s="74">
        <f>計算過程!J8563</f>
        <v>0</v>
      </c>
      <c r="M8566" s="74">
        <f>計算過程!K8563</f>
        <v>0</v>
      </c>
      <c r="N8566" s="75">
        <f>計算過程!Q8563</f>
        <v>0</v>
      </c>
    </row>
    <row r="8567" spans="8:14">
      <c r="H8567" s="38">
        <v>41996</v>
      </c>
      <c r="I8567" s="39" t="s">
        <v>163</v>
      </c>
      <c r="J8567" s="74">
        <f>計算過程!D8564</f>
        <v>6.0446910418658056E-3</v>
      </c>
      <c r="K8567" s="74">
        <f>計算過程!I8564</f>
        <v>0</v>
      </c>
      <c r="L8567" s="74">
        <f>計算過程!J8564</f>
        <v>0</v>
      </c>
      <c r="M8567" s="74">
        <f>計算過程!K8564</f>
        <v>0</v>
      </c>
      <c r="N8567" s="75">
        <f>計算過程!Q8564</f>
        <v>0</v>
      </c>
    </row>
    <row r="8568" spans="8:14">
      <c r="H8568" s="38">
        <v>41996</v>
      </c>
      <c r="I8568" s="39" t="s">
        <v>164</v>
      </c>
      <c r="J8568" s="74">
        <f>計算過程!D8565</f>
        <v>7.7421740816382423E-3</v>
      </c>
      <c r="K8568" s="74">
        <f>計算過程!I8565</f>
        <v>0</v>
      </c>
      <c r="L8568" s="74">
        <f>計算過程!J8565</f>
        <v>0</v>
      </c>
      <c r="M8568" s="74">
        <f>計算過程!K8565</f>
        <v>0</v>
      </c>
      <c r="N8568" s="75">
        <f>計算過程!Q8565</f>
        <v>0</v>
      </c>
    </row>
    <row r="8569" spans="8:14">
      <c r="H8569" s="38">
        <v>41996</v>
      </c>
      <c r="I8569" s="39" t="s">
        <v>165</v>
      </c>
      <c r="J8569" s="74">
        <f>計算過程!D8566</f>
        <v>2.6052475597617863E-2</v>
      </c>
      <c r="K8569" s="74">
        <f>計算過程!I8566</f>
        <v>0</v>
      </c>
      <c r="L8569" s="74">
        <f>計算過程!J8566</f>
        <v>0</v>
      </c>
      <c r="M8569" s="74">
        <f>計算過程!K8566</f>
        <v>0</v>
      </c>
      <c r="N8569" s="75">
        <f>計算過程!Q8566</f>
        <v>0</v>
      </c>
    </row>
    <row r="8570" spans="8:14">
      <c r="H8570" s="38">
        <v>41996</v>
      </c>
      <c r="I8570" s="39" t="s">
        <v>166</v>
      </c>
      <c r="J8570" s="74">
        <f>計算過程!D8567</f>
        <v>4.2018142326230516E-2</v>
      </c>
      <c r="K8570" s="74">
        <f>計算過程!I8567</f>
        <v>0</v>
      </c>
      <c r="L8570" s="74">
        <f>計算過程!J8567</f>
        <v>0</v>
      </c>
      <c r="M8570" s="74">
        <f>計算過程!K8567</f>
        <v>0</v>
      </c>
      <c r="N8570" s="75">
        <f>計算過程!Q8567</f>
        <v>0</v>
      </c>
    </row>
    <row r="8571" spans="8:14">
      <c r="H8571" s="38">
        <v>41996</v>
      </c>
      <c r="I8571" s="39" t="s">
        <v>167</v>
      </c>
      <c r="J8571" s="74">
        <f>計算過程!D8568</f>
        <v>4.2753829944393647E-2</v>
      </c>
      <c r="K8571" s="74">
        <f>計算過程!I8568</f>
        <v>0</v>
      </c>
      <c r="L8571" s="74">
        <f>計算過程!J8568</f>
        <v>0</v>
      </c>
      <c r="M8571" s="74">
        <f>計算過程!K8568</f>
        <v>0</v>
      </c>
      <c r="N8571" s="75">
        <f>計算過程!Q8568</f>
        <v>0</v>
      </c>
    </row>
    <row r="8572" spans="8:14">
      <c r="H8572" s="38">
        <v>41996</v>
      </c>
      <c r="I8572" s="39" t="s">
        <v>168</v>
      </c>
      <c r="J8572" s="74">
        <f>計算過程!D8569</f>
        <v>5.7006168564163191E-2</v>
      </c>
      <c r="K8572" s="74">
        <f>計算過程!I8569</f>
        <v>0</v>
      </c>
      <c r="L8572" s="74">
        <f>計算過程!J8569</f>
        <v>0</v>
      </c>
      <c r="M8572" s="74">
        <f>計算過程!K8569</f>
        <v>0</v>
      </c>
      <c r="N8572" s="75">
        <f>計算過程!Q8569</f>
        <v>0</v>
      </c>
    </row>
    <row r="8573" spans="8:14">
      <c r="H8573" s="38">
        <v>41996</v>
      </c>
      <c r="I8573" s="39" t="s">
        <v>169</v>
      </c>
      <c r="J8573" s="74">
        <f>計算過程!D8570</f>
        <v>8.9592427040413578E-2</v>
      </c>
      <c r="K8573" s="74">
        <f>計算過程!I8570</f>
        <v>0</v>
      </c>
      <c r="L8573" s="74">
        <f>計算過程!J8570</f>
        <v>0</v>
      </c>
      <c r="M8573" s="74">
        <f>計算過程!K8570</f>
        <v>0</v>
      </c>
      <c r="N8573" s="75">
        <f>計算過程!Q8570</f>
        <v>0</v>
      </c>
    </row>
    <row r="8574" spans="8:14">
      <c r="H8574" s="38">
        <v>41996</v>
      </c>
      <c r="I8574" s="39" t="s">
        <v>170</v>
      </c>
      <c r="J8574" s="74">
        <f>計算過程!D8571</f>
        <v>0.4876956900146428</v>
      </c>
      <c r="K8574" s="74">
        <f>計算過程!I8571</f>
        <v>0</v>
      </c>
      <c r="L8574" s="74">
        <f>計算過程!J8571</f>
        <v>0</v>
      </c>
      <c r="M8574" s="74">
        <f>計算過程!K8571</f>
        <v>0</v>
      </c>
      <c r="N8574" s="75">
        <f>計算過程!Q8571</f>
        <v>0</v>
      </c>
    </row>
    <row r="8575" spans="8:14">
      <c r="H8575" s="38">
        <v>41996</v>
      </c>
      <c r="I8575" s="39" t="s">
        <v>171</v>
      </c>
      <c r="J8575" s="74">
        <f>計算過程!D8572</f>
        <v>0.96511890658876975</v>
      </c>
      <c r="K8575" s="74">
        <f>計算過程!I8572</f>
        <v>0</v>
      </c>
      <c r="L8575" s="74">
        <f>計算過程!J8572</f>
        <v>0</v>
      </c>
      <c r="M8575" s="74">
        <f>計算過程!K8572</f>
        <v>0</v>
      </c>
      <c r="N8575" s="75">
        <f>計算過程!Q8572</f>
        <v>0</v>
      </c>
    </row>
    <row r="8576" spans="8:14">
      <c r="H8576" s="38">
        <v>41996</v>
      </c>
      <c r="I8576" s="39" t="s">
        <v>172</v>
      </c>
      <c r="J8576" s="74">
        <f>計算過程!D8573</f>
        <v>1.0117472375851415</v>
      </c>
      <c r="K8576" s="74">
        <f>計算過程!I8573</f>
        <v>0</v>
      </c>
      <c r="L8576" s="74">
        <f>計算過程!J8573</f>
        <v>0</v>
      </c>
      <c r="M8576" s="74">
        <f>計算過程!K8573</f>
        <v>0</v>
      </c>
      <c r="N8576" s="75">
        <f>計算過程!Q8573</f>
        <v>0</v>
      </c>
    </row>
    <row r="8577" spans="8:14">
      <c r="H8577" s="38">
        <v>41997</v>
      </c>
      <c r="I8577" s="39" t="s">
        <v>149</v>
      </c>
      <c r="J8577" s="74">
        <f>計算過程!D8574</f>
        <v>1.1527360080191511</v>
      </c>
      <c r="K8577" s="74">
        <f>計算過程!I8574</f>
        <v>0</v>
      </c>
      <c r="L8577" s="74">
        <f>計算過程!J8574</f>
        <v>0</v>
      </c>
      <c r="M8577" s="74">
        <f>計算過程!K8574</f>
        <v>0</v>
      </c>
      <c r="N8577" s="75">
        <f>計算過程!Q8574</f>
        <v>0</v>
      </c>
    </row>
    <row r="8578" spans="8:14">
      <c r="H8578" s="38">
        <v>41997</v>
      </c>
      <c r="I8578" s="39" t="s">
        <v>150</v>
      </c>
      <c r="J8578" s="74">
        <f>計算過程!D8575</f>
        <v>1.3019898461148021</v>
      </c>
      <c r="K8578" s="74">
        <f>計算過程!I8575</f>
        <v>0</v>
      </c>
      <c r="L8578" s="74">
        <f>計算過程!J8575</f>
        <v>0</v>
      </c>
      <c r="M8578" s="74">
        <f>計算過程!K8575</f>
        <v>0</v>
      </c>
      <c r="N8578" s="75">
        <f>計算過程!Q8575</f>
        <v>0</v>
      </c>
    </row>
    <row r="8579" spans="8:14">
      <c r="H8579" s="38">
        <v>41997</v>
      </c>
      <c r="I8579" s="39" t="s">
        <v>151</v>
      </c>
      <c r="J8579" s="74">
        <f>計算過程!D8576</f>
        <v>1.3692249075663969</v>
      </c>
      <c r="K8579" s="74">
        <f>計算過程!I8576</f>
        <v>0</v>
      </c>
      <c r="L8579" s="74">
        <f>計算過程!J8576</f>
        <v>0</v>
      </c>
      <c r="M8579" s="74">
        <f>計算過程!K8576</f>
        <v>0</v>
      </c>
      <c r="N8579" s="75">
        <f>計算過程!Q8576</f>
        <v>0</v>
      </c>
    </row>
    <row r="8580" spans="8:14">
      <c r="H8580" s="38">
        <v>41997</v>
      </c>
      <c r="I8580" s="39" t="s">
        <v>152</v>
      </c>
      <c r="J8580" s="74">
        <f>計算過程!D8577</f>
        <v>1.5387586333681311</v>
      </c>
      <c r="K8580" s="74">
        <f>計算過程!I8577</f>
        <v>0</v>
      </c>
      <c r="L8580" s="74">
        <f>計算過程!J8577</f>
        <v>0</v>
      </c>
      <c r="M8580" s="74">
        <f>計算過程!K8577</f>
        <v>0</v>
      </c>
      <c r="N8580" s="75">
        <f>計算過程!Q8577</f>
        <v>0</v>
      </c>
    </row>
    <row r="8581" spans="8:14">
      <c r="H8581" s="38">
        <v>41997</v>
      </c>
      <c r="I8581" s="39" t="s">
        <v>153</v>
      </c>
      <c r="J8581" s="74">
        <f>計算過程!D8578</f>
        <v>2.0825265950087815</v>
      </c>
      <c r="K8581" s="74">
        <f>計算過程!I8578</f>
        <v>0</v>
      </c>
      <c r="L8581" s="74">
        <f>計算過程!J8578</f>
        <v>0</v>
      </c>
      <c r="M8581" s="74">
        <f>計算過程!K8578</f>
        <v>0</v>
      </c>
      <c r="N8581" s="75">
        <f>計算過程!Q8578</f>
        <v>0</v>
      </c>
    </row>
    <row r="8582" spans="8:14">
      <c r="H8582" s="38">
        <v>41997</v>
      </c>
      <c r="I8582" s="39" t="s">
        <v>154</v>
      </c>
      <c r="J8582" s="74">
        <f>計算過程!D8579</f>
        <v>2.1474386015562792</v>
      </c>
      <c r="K8582" s="74">
        <f>計算過程!I8579</f>
        <v>0</v>
      </c>
      <c r="L8582" s="74">
        <f>計算過程!J8579</f>
        <v>0</v>
      </c>
      <c r="M8582" s="74">
        <f>計算過程!K8579</f>
        <v>0</v>
      </c>
      <c r="N8582" s="75">
        <f>計算過程!Q8579</f>
        <v>0</v>
      </c>
    </row>
    <row r="8583" spans="8:14">
      <c r="H8583" s="38">
        <v>41997</v>
      </c>
      <c r="I8583" s="39" t="s">
        <v>155</v>
      </c>
      <c r="J8583" s="74">
        <f>計算過程!D8580</f>
        <v>2.1741730068925573</v>
      </c>
      <c r="K8583" s="74">
        <f>計算過程!I8580</f>
        <v>0</v>
      </c>
      <c r="L8583" s="74">
        <f>計算過程!J8580</f>
        <v>0</v>
      </c>
      <c r="M8583" s="74">
        <f>計算過程!K8580</f>
        <v>0</v>
      </c>
      <c r="N8583" s="75">
        <f>計算過程!Q8580</f>
        <v>0</v>
      </c>
    </row>
    <row r="8584" spans="8:14">
      <c r="H8584" s="38">
        <v>41997</v>
      </c>
      <c r="I8584" s="39" t="s">
        <v>156</v>
      </c>
      <c r="J8584" s="74">
        <f>計算過程!D8581</f>
        <v>1.0597390709088748</v>
      </c>
      <c r="K8584" s="74">
        <f>計算過程!I8581</f>
        <v>0</v>
      </c>
      <c r="L8584" s="74">
        <f>計算過程!J8581</f>
        <v>0</v>
      </c>
      <c r="M8584" s="74">
        <f>計算過程!K8581</f>
        <v>0</v>
      </c>
      <c r="N8584" s="75">
        <f>計算過程!Q8581</f>
        <v>0</v>
      </c>
    </row>
    <row r="8585" spans="8:14">
      <c r="H8585" s="38">
        <v>41997</v>
      </c>
      <c r="I8585" s="39" t="s">
        <v>157</v>
      </c>
      <c r="J8585" s="74">
        <f>計算過程!D8582</f>
        <v>0.22614458162213871</v>
      </c>
      <c r="K8585" s="74">
        <f>計算過程!I8582</f>
        <v>0</v>
      </c>
      <c r="L8585" s="74">
        <f>計算過程!J8582</f>
        <v>0</v>
      </c>
      <c r="M8585" s="74">
        <f>計算過程!K8582</f>
        <v>0</v>
      </c>
      <c r="N8585" s="75">
        <f>計算過程!Q8582</f>
        <v>0</v>
      </c>
    </row>
    <row r="8586" spans="8:14">
      <c r="H8586" s="38">
        <v>41997</v>
      </c>
      <c r="I8586" s="39" t="s">
        <v>158</v>
      </c>
      <c r="J8586" s="74">
        <f>計算過程!D8583</f>
        <v>9.9799813585040614E-2</v>
      </c>
      <c r="K8586" s="74">
        <f>計算過程!I8583</f>
        <v>0</v>
      </c>
      <c r="L8586" s="74">
        <f>計算過程!J8583</f>
        <v>0</v>
      </c>
      <c r="M8586" s="74">
        <f>計算過程!K8583</f>
        <v>0</v>
      </c>
      <c r="N8586" s="75">
        <f>計算過程!Q8583</f>
        <v>0</v>
      </c>
    </row>
    <row r="8587" spans="8:14">
      <c r="H8587" s="38">
        <v>41997</v>
      </c>
      <c r="I8587" s="39" t="s">
        <v>159</v>
      </c>
      <c r="J8587" s="74">
        <f>計算過程!D8584</f>
        <v>3.7861444183785412E-2</v>
      </c>
      <c r="K8587" s="74">
        <f>計算過程!I8584</f>
        <v>0</v>
      </c>
      <c r="L8587" s="74">
        <f>計算過程!J8584</f>
        <v>0</v>
      </c>
      <c r="M8587" s="74">
        <f>計算過程!K8584</f>
        <v>0</v>
      </c>
      <c r="N8587" s="75">
        <f>計算過程!Q8584</f>
        <v>0</v>
      </c>
    </row>
    <row r="8588" spans="8:14">
      <c r="H8588" s="38">
        <v>41997</v>
      </c>
      <c r="I8588" s="39" t="s">
        <v>160</v>
      </c>
      <c r="J8588" s="74">
        <f>計算過程!D8585</f>
        <v>1.4047525511495027E-2</v>
      </c>
      <c r="K8588" s="74">
        <f>計算過程!I8585</f>
        <v>0</v>
      </c>
      <c r="L8588" s="74">
        <f>計算過程!J8585</f>
        <v>0</v>
      </c>
      <c r="M8588" s="74">
        <f>計算過程!K8585</f>
        <v>0</v>
      </c>
      <c r="N8588" s="75">
        <f>計算過程!Q8585</f>
        <v>0</v>
      </c>
    </row>
    <row r="8589" spans="8:14">
      <c r="H8589" s="38">
        <v>41997</v>
      </c>
      <c r="I8589" s="39" t="s">
        <v>161</v>
      </c>
      <c r="J8589" s="74">
        <f>計算過程!D8586</f>
        <v>5.799376190614952E-3</v>
      </c>
      <c r="K8589" s="74">
        <f>計算過程!I8586</f>
        <v>0</v>
      </c>
      <c r="L8589" s="74">
        <f>計算過程!J8586</f>
        <v>0</v>
      </c>
      <c r="M8589" s="74">
        <f>計算過程!K8586</f>
        <v>0</v>
      </c>
      <c r="N8589" s="75">
        <f>計算過程!Q8586</f>
        <v>0</v>
      </c>
    </row>
    <row r="8590" spans="8:14">
      <c r="H8590" s="38">
        <v>41997</v>
      </c>
      <c r="I8590" s="39" t="s">
        <v>162</v>
      </c>
      <c r="J8590" s="74">
        <f>計算過程!D8587</f>
        <v>2.3581597017754466E-3</v>
      </c>
      <c r="K8590" s="74">
        <f>計算過程!I8587</f>
        <v>0</v>
      </c>
      <c r="L8590" s="74">
        <f>計算過程!J8587</f>
        <v>0</v>
      </c>
      <c r="M8590" s="74">
        <f>計算過程!K8587</f>
        <v>0</v>
      </c>
      <c r="N8590" s="75">
        <f>計算過程!Q8587</f>
        <v>0</v>
      </c>
    </row>
    <row r="8591" spans="8:14">
      <c r="H8591" s="38">
        <v>41997</v>
      </c>
      <c r="I8591" s="39" t="s">
        <v>163</v>
      </c>
      <c r="J8591" s="74">
        <f>計算過程!D8588</f>
        <v>3.01783738776929E-3</v>
      </c>
      <c r="K8591" s="74">
        <f>計算過程!I8588</f>
        <v>0</v>
      </c>
      <c r="L8591" s="74">
        <f>計算過程!J8588</f>
        <v>0</v>
      </c>
      <c r="M8591" s="74">
        <f>計算過程!K8588</f>
        <v>0</v>
      </c>
      <c r="N8591" s="75">
        <f>計算過程!Q8588</f>
        <v>0</v>
      </c>
    </row>
    <row r="8592" spans="8:14">
      <c r="H8592" s="38">
        <v>41997</v>
      </c>
      <c r="I8592" s="39" t="s">
        <v>164</v>
      </c>
      <c r="J8592" s="74">
        <f>計算過程!D8589</f>
        <v>3.560447704728058E-3</v>
      </c>
      <c r="K8592" s="74">
        <f>計算過程!I8589</f>
        <v>0</v>
      </c>
      <c r="L8592" s="74">
        <f>計算過程!J8589</f>
        <v>0</v>
      </c>
      <c r="M8592" s="74">
        <f>計算過程!K8589</f>
        <v>0</v>
      </c>
      <c r="N8592" s="75">
        <f>計算過程!Q8589</f>
        <v>0</v>
      </c>
    </row>
    <row r="8593" spans="8:14">
      <c r="H8593" s="38">
        <v>41997</v>
      </c>
      <c r="I8593" s="39" t="s">
        <v>165</v>
      </c>
      <c r="J8593" s="74">
        <f>計算過程!D8590</f>
        <v>1.8061340929493748E-2</v>
      </c>
      <c r="K8593" s="74">
        <f>計算過程!I8590</f>
        <v>0</v>
      </c>
      <c r="L8593" s="74">
        <f>計算過程!J8590</f>
        <v>0</v>
      </c>
      <c r="M8593" s="74">
        <f>計算過程!K8590</f>
        <v>0</v>
      </c>
      <c r="N8593" s="75">
        <f>計算過程!Q8590</f>
        <v>0</v>
      </c>
    </row>
    <row r="8594" spans="8:14">
      <c r="H8594" s="38">
        <v>41997</v>
      </c>
      <c r="I8594" s="39" t="s">
        <v>166</v>
      </c>
      <c r="J8594" s="74">
        <f>計算過程!D8591</f>
        <v>3.039901155990506E-2</v>
      </c>
      <c r="K8594" s="74">
        <f>計算過程!I8591</f>
        <v>0</v>
      </c>
      <c r="L8594" s="74">
        <f>計算過程!J8591</f>
        <v>0</v>
      </c>
      <c r="M8594" s="74">
        <f>計算過程!K8591</f>
        <v>0</v>
      </c>
      <c r="N8594" s="75">
        <f>計算過程!Q8591</f>
        <v>0</v>
      </c>
    </row>
    <row r="8595" spans="8:14">
      <c r="H8595" s="38">
        <v>41997</v>
      </c>
      <c r="I8595" s="39" t="s">
        <v>167</v>
      </c>
      <c r="J8595" s="74">
        <f>計算過程!D8592</f>
        <v>3.5053441576065478E-2</v>
      </c>
      <c r="K8595" s="74">
        <f>計算過程!I8592</f>
        <v>0</v>
      </c>
      <c r="L8595" s="74">
        <f>計算過程!J8592</f>
        <v>0</v>
      </c>
      <c r="M8595" s="74">
        <f>計算過程!K8592</f>
        <v>0</v>
      </c>
      <c r="N8595" s="75">
        <f>計算過程!Q8592</f>
        <v>0</v>
      </c>
    </row>
    <row r="8596" spans="8:14">
      <c r="H8596" s="38">
        <v>41997</v>
      </c>
      <c r="I8596" s="39" t="s">
        <v>168</v>
      </c>
      <c r="J8596" s="74">
        <f>計算過程!D8593</f>
        <v>4.7233616452256794E-2</v>
      </c>
      <c r="K8596" s="74">
        <f>計算過程!I8593</f>
        <v>0</v>
      </c>
      <c r="L8596" s="74">
        <f>計算過程!J8593</f>
        <v>0</v>
      </c>
      <c r="M8596" s="74">
        <f>計算過程!K8593</f>
        <v>0</v>
      </c>
      <c r="N8596" s="75">
        <f>計算過程!Q8593</f>
        <v>0</v>
      </c>
    </row>
    <row r="8597" spans="8:14">
      <c r="H8597" s="38">
        <v>41997</v>
      </c>
      <c r="I8597" s="39" t="s">
        <v>169</v>
      </c>
      <c r="J8597" s="74">
        <f>計算過程!D8594</f>
        <v>0.10331972223176605</v>
      </c>
      <c r="K8597" s="74">
        <f>計算過程!I8594</f>
        <v>0</v>
      </c>
      <c r="L8597" s="74">
        <f>計算過程!J8594</f>
        <v>0</v>
      </c>
      <c r="M8597" s="74">
        <f>計算過程!K8594</f>
        <v>0</v>
      </c>
      <c r="N8597" s="75">
        <f>計算過程!Q8594</f>
        <v>0</v>
      </c>
    </row>
    <row r="8598" spans="8:14">
      <c r="H8598" s="38">
        <v>41997</v>
      </c>
      <c r="I8598" s="39" t="s">
        <v>170</v>
      </c>
      <c r="J8598" s="74">
        <f>計算過程!D8595</f>
        <v>0.55063506067315748</v>
      </c>
      <c r="K8598" s="74">
        <f>計算過程!I8595</f>
        <v>0</v>
      </c>
      <c r="L8598" s="74">
        <f>計算過程!J8595</f>
        <v>0</v>
      </c>
      <c r="M8598" s="74">
        <f>計算過程!K8595</f>
        <v>0</v>
      </c>
      <c r="N8598" s="75">
        <f>計算過程!Q8595</f>
        <v>0</v>
      </c>
    </row>
    <row r="8599" spans="8:14">
      <c r="H8599" s="38">
        <v>41997</v>
      </c>
      <c r="I8599" s="39" t="s">
        <v>171</v>
      </c>
      <c r="J8599" s="74">
        <f>計算過程!D8596</f>
        <v>1.0965253393832044</v>
      </c>
      <c r="K8599" s="74">
        <f>計算過程!I8596</f>
        <v>0</v>
      </c>
      <c r="L8599" s="74">
        <f>計算過程!J8596</f>
        <v>0</v>
      </c>
      <c r="M8599" s="74">
        <f>計算過程!K8596</f>
        <v>0</v>
      </c>
      <c r="N8599" s="75">
        <f>計算過程!Q8596</f>
        <v>0</v>
      </c>
    </row>
    <row r="8600" spans="8:14">
      <c r="H8600" s="38">
        <v>41997</v>
      </c>
      <c r="I8600" s="39" t="s">
        <v>172</v>
      </c>
      <c r="J8600" s="74">
        <f>計算過程!D8597</f>
        <v>1.1757290701164436</v>
      </c>
      <c r="K8600" s="74">
        <f>計算過程!I8597</f>
        <v>0</v>
      </c>
      <c r="L8600" s="74">
        <f>計算過程!J8597</f>
        <v>0</v>
      </c>
      <c r="M8600" s="74">
        <f>計算過程!K8597</f>
        <v>0</v>
      </c>
      <c r="N8600" s="75">
        <f>計算過程!Q8597</f>
        <v>0</v>
      </c>
    </row>
    <row r="8601" spans="8:14">
      <c r="H8601" s="38">
        <v>41998</v>
      </c>
      <c r="I8601" s="39" t="s">
        <v>149</v>
      </c>
      <c r="J8601" s="74">
        <f>計算過程!D8598</f>
        <v>1.2373739207011458</v>
      </c>
      <c r="K8601" s="74">
        <f>計算過程!I8598</f>
        <v>0</v>
      </c>
      <c r="L8601" s="74">
        <f>計算過程!J8598</f>
        <v>0</v>
      </c>
      <c r="M8601" s="74">
        <f>計算過程!K8598</f>
        <v>0</v>
      </c>
      <c r="N8601" s="75">
        <f>計算過程!Q8598</f>
        <v>0</v>
      </c>
    </row>
    <row r="8602" spans="8:14">
      <c r="H8602" s="38">
        <v>41998</v>
      </c>
      <c r="I8602" s="39" t="s">
        <v>150</v>
      </c>
      <c r="J8602" s="74">
        <f>計算過程!D8599</f>
        <v>1.3037138271814557</v>
      </c>
      <c r="K8602" s="74">
        <f>計算過程!I8599</f>
        <v>0</v>
      </c>
      <c r="L8602" s="74">
        <f>計算過程!J8599</f>
        <v>0</v>
      </c>
      <c r="M8602" s="74">
        <f>計算過程!K8599</f>
        <v>0</v>
      </c>
      <c r="N8602" s="75">
        <f>計算過程!Q8599</f>
        <v>0</v>
      </c>
    </row>
    <row r="8603" spans="8:14">
      <c r="H8603" s="38">
        <v>41998</v>
      </c>
      <c r="I8603" s="39" t="s">
        <v>151</v>
      </c>
      <c r="J8603" s="74">
        <f>計算過程!D8600</f>
        <v>1.7488405439502772</v>
      </c>
      <c r="K8603" s="74">
        <f>計算過程!I8600</f>
        <v>0</v>
      </c>
      <c r="L8603" s="74">
        <f>計算過程!J8600</f>
        <v>0</v>
      </c>
      <c r="M8603" s="74">
        <f>計算過程!K8600</f>
        <v>0</v>
      </c>
      <c r="N8603" s="75">
        <f>計算過程!Q8600</f>
        <v>0</v>
      </c>
    </row>
    <row r="8604" spans="8:14">
      <c r="H8604" s="38">
        <v>41998</v>
      </c>
      <c r="I8604" s="39" t="s">
        <v>152</v>
      </c>
      <c r="J8604" s="74">
        <f>計算過程!D8601</f>
        <v>1.8185704717766276</v>
      </c>
      <c r="K8604" s="74">
        <f>計算過程!I8601</f>
        <v>0</v>
      </c>
      <c r="L8604" s="74">
        <f>計算過程!J8601</f>
        <v>0</v>
      </c>
      <c r="M8604" s="74">
        <f>計算過程!K8601</f>
        <v>0</v>
      </c>
      <c r="N8604" s="75">
        <f>計算過程!Q8601</f>
        <v>0</v>
      </c>
    </row>
    <row r="8605" spans="8:14">
      <c r="H8605" s="38">
        <v>41998</v>
      </c>
      <c r="I8605" s="39" t="s">
        <v>153</v>
      </c>
      <c r="J8605" s="74">
        <f>計算過程!D8602</f>
        <v>1.8791458814573103</v>
      </c>
      <c r="K8605" s="74">
        <f>計算過程!I8602</f>
        <v>0</v>
      </c>
      <c r="L8605" s="74">
        <f>計算過程!J8602</f>
        <v>0</v>
      </c>
      <c r="M8605" s="74">
        <f>計算過程!K8602</f>
        <v>0</v>
      </c>
      <c r="N8605" s="75">
        <f>計算過程!Q8602</f>
        <v>0</v>
      </c>
    </row>
    <row r="8606" spans="8:14">
      <c r="H8606" s="38">
        <v>41998</v>
      </c>
      <c r="I8606" s="39" t="s">
        <v>154</v>
      </c>
      <c r="J8606" s="74">
        <f>計算過程!D8603</f>
        <v>2.0099563578291231</v>
      </c>
      <c r="K8606" s="74">
        <f>計算過程!I8603</f>
        <v>0</v>
      </c>
      <c r="L8606" s="74">
        <f>計算過程!J8603</f>
        <v>0</v>
      </c>
      <c r="M8606" s="74">
        <f>計算過程!K8603</f>
        <v>0</v>
      </c>
      <c r="N8606" s="75">
        <f>計算過程!Q8603</f>
        <v>0</v>
      </c>
    </row>
    <row r="8607" spans="8:14">
      <c r="H8607" s="38">
        <v>41998</v>
      </c>
      <c r="I8607" s="39" t="s">
        <v>155</v>
      </c>
      <c r="J8607" s="74">
        <f>計算過程!D8604</f>
        <v>1.8796529939623523</v>
      </c>
      <c r="K8607" s="74">
        <f>計算過程!I8604</f>
        <v>0</v>
      </c>
      <c r="L8607" s="74">
        <f>計算過程!J8604</f>
        <v>0</v>
      </c>
      <c r="M8607" s="74">
        <f>計算過程!K8604</f>
        <v>0</v>
      </c>
      <c r="N8607" s="75">
        <f>計算過程!Q8604</f>
        <v>0</v>
      </c>
    </row>
    <row r="8608" spans="8:14">
      <c r="H8608" s="38">
        <v>41998</v>
      </c>
      <c r="I8608" s="39" t="s">
        <v>156</v>
      </c>
      <c r="J8608" s="74">
        <f>計算過程!D8605</f>
        <v>0.88234609932182417</v>
      </c>
      <c r="K8608" s="74">
        <f>計算過程!I8605</f>
        <v>0</v>
      </c>
      <c r="L8608" s="74">
        <f>計算過程!J8605</f>
        <v>0</v>
      </c>
      <c r="M8608" s="74">
        <f>計算過程!K8605</f>
        <v>0</v>
      </c>
      <c r="N8608" s="75">
        <f>計算過程!Q8605</f>
        <v>0</v>
      </c>
    </row>
    <row r="8609" spans="8:14">
      <c r="H8609" s="38">
        <v>41998</v>
      </c>
      <c r="I8609" s="39" t="s">
        <v>157</v>
      </c>
      <c r="J8609" s="74">
        <f>計算過程!D8606</f>
        <v>0.24334982127300234</v>
      </c>
      <c r="K8609" s="74">
        <f>計算過程!I8606</f>
        <v>0</v>
      </c>
      <c r="L8609" s="74">
        <f>計算過程!J8606</f>
        <v>0</v>
      </c>
      <c r="M8609" s="74">
        <f>計算過程!K8606</f>
        <v>0</v>
      </c>
      <c r="N8609" s="75">
        <f>計算過程!Q8606</f>
        <v>0</v>
      </c>
    </row>
    <row r="8610" spans="8:14">
      <c r="H8610" s="38">
        <v>41998</v>
      </c>
      <c r="I8610" s="39" t="s">
        <v>158</v>
      </c>
      <c r="J8610" s="74">
        <f>計算過程!D8607</f>
        <v>8.7146625089053936E-2</v>
      </c>
      <c r="K8610" s="74">
        <f>計算過程!I8607</f>
        <v>0</v>
      </c>
      <c r="L8610" s="74">
        <f>計算過程!J8607</f>
        <v>0</v>
      </c>
      <c r="M8610" s="74">
        <f>計算過程!K8607</f>
        <v>0</v>
      </c>
      <c r="N8610" s="75">
        <f>計算過程!Q8607</f>
        <v>0</v>
      </c>
    </row>
    <row r="8611" spans="8:14">
      <c r="H8611" s="38">
        <v>41998</v>
      </c>
      <c r="I8611" s="39" t="s">
        <v>159</v>
      </c>
      <c r="J8611" s="74">
        <f>計算過程!D8608</f>
        <v>2.6811579549545151E-2</v>
      </c>
      <c r="K8611" s="74">
        <f>計算過程!I8608</f>
        <v>0</v>
      </c>
      <c r="L8611" s="74">
        <f>計算過程!J8608</f>
        <v>0</v>
      </c>
      <c r="M8611" s="74">
        <f>計算過程!K8608</f>
        <v>0</v>
      </c>
      <c r="N8611" s="75">
        <f>計算過程!Q8608</f>
        <v>0</v>
      </c>
    </row>
    <row r="8612" spans="8:14">
      <c r="H8612" s="38">
        <v>41998</v>
      </c>
      <c r="I8612" s="39" t="s">
        <v>160</v>
      </c>
      <c r="J8612" s="74">
        <f>計算過程!D8609</f>
        <v>6.7375524964723068E-3</v>
      </c>
      <c r="K8612" s="74">
        <f>計算過程!I8609</f>
        <v>0</v>
      </c>
      <c r="L8612" s="74">
        <f>計算過程!J8609</f>
        <v>0</v>
      </c>
      <c r="M8612" s="74">
        <f>計算過程!K8609</f>
        <v>0</v>
      </c>
      <c r="N8612" s="75">
        <f>計算過程!Q8609</f>
        <v>0</v>
      </c>
    </row>
    <row r="8613" spans="8:14">
      <c r="H8613" s="38">
        <v>41998</v>
      </c>
      <c r="I8613" s="39" t="s">
        <v>161</v>
      </c>
      <c r="J8613" s="74">
        <f>計算過程!D8610</f>
        <v>1.1372860938073091E-3</v>
      </c>
      <c r="K8613" s="74">
        <f>計算過程!I8610</f>
        <v>0</v>
      </c>
      <c r="L8613" s="74">
        <f>計算過程!J8610</f>
        <v>0</v>
      </c>
      <c r="M8613" s="74">
        <f>計算過程!K8610</f>
        <v>0</v>
      </c>
      <c r="N8613" s="75">
        <f>計算過程!Q8610</f>
        <v>0</v>
      </c>
    </row>
    <row r="8614" spans="8:14">
      <c r="H8614" s="38">
        <v>41998</v>
      </c>
      <c r="I8614" s="39" t="s">
        <v>162</v>
      </c>
      <c r="J8614" s="74">
        <f>計算過程!D8611</f>
        <v>7.0083018222310059E-4</v>
      </c>
      <c r="K8614" s="74">
        <f>計算過程!I8611</f>
        <v>0</v>
      </c>
      <c r="L8614" s="74">
        <f>計算過程!J8611</f>
        <v>0</v>
      </c>
      <c r="M8614" s="74">
        <f>計算過程!K8611</f>
        <v>0</v>
      </c>
      <c r="N8614" s="75">
        <f>計算過程!Q8611</f>
        <v>0</v>
      </c>
    </row>
    <row r="8615" spans="8:14">
      <c r="H8615" s="38">
        <v>41998</v>
      </c>
      <c r="I8615" s="39" t="s">
        <v>163</v>
      </c>
      <c r="J8615" s="74">
        <f>計算過程!D8612</f>
        <v>4.603677697619934E-4</v>
      </c>
      <c r="K8615" s="74">
        <f>計算過程!I8612</f>
        <v>0</v>
      </c>
      <c r="L8615" s="74">
        <f>計算過程!J8612</f>
        <v>0</v>
      </c>
      <c r="M8615" s="74">
        <f>計算過程!K8612</f>
        <v>0</v>
      </c>
      <c r="N8615" s="75">
        <f>計算過程!Q8612</f>
        <v>0</v>
      </c>
    </row>
    <row r="8616" spans="8:14">
      <c r="H8616" s="38">
        <v>41998</v>
      </c>
      <c r="I8616" s="39" t="s">
        <v>164</v>
      </c>
      <c r="J8616" s="74">
        <f>計算過程!D8613</f>
        <v>6.6969847423782938E-4</v>
      </c>
      <c r="K8616" s="74">
        <f>計算過程!I8613</f>
        <v>0</v>
      </c>
      <c r="L8616" s="74">
        <f>計算過程!J8613</f>
        <v>0</v>
      </c>
      <c r="M8616" s="74">
        <f>計算過程!K8613</f>
        <v>0</v>
      </c>
      <c r="N8616" s="75">
        <f>計算過程!Q8613</f>
        <v>0</v>
      </c>
    </row>
    <row r="8617" spans="8:14">
      <c r="H8617" s="38">
        <v>41998</v>
      </c>
      <c r="I8617" s="39" t="s">
        <v>165</v>
      </c>
      <c r="J8617" s="74">
        <f>計算過程!D8614</f>
        <v>2.7545005569703184E-3</v>
      </c>
      <c r="K8617" s="74">
        <f>計算過程!I8614</f>
        <v>0</v>
      </c>
      <c r="L8617" s="74">
        <f>計算過程!J8614</f>
        <v>0</v>
      </c>
      <c r="M8617" s="74">
        <f>計算過程!K8614</f>
        <v>0</v>
      </c>
      <c r="N8617" s="75">
        <f>計算過程!Q8614</f>
        <v>0</v>
      </c>
    </row>
    <row r="8618" spans="8:14">
      <c r="H8618" s="38">
        <v>41998</v>
      </c>
      <c r="I8618" s="39" t="s">
        <v>166</v>
      </c>
      <c r="J8618" s="74">
        <f>計算過程!D8615</f>
        <v>1.5349524991690332E-2</v>
      </c>
      <c r="K8618" s="74">
        <f>計算過程!I8615</f>
        <v>0</v>
      </c>
      <c r="L8618" s="74">
        <f>計算過程!J8615</f>
        <v>0</v>
      </c>
      <c r="M8618" s="74">
        <f>計算過程!K8615</f>
        <v>0</v>
      </c>
      <c r="N8618" s="75">
        <f>計算過程!Q8615</f>
        <v>0</v>
      </c>
    </row>
    <row r="8619" spans="8:14">
      <c r="H8619" s="38">
        <v>41998</v>
      </c>
      <c r="I8619" s="39" t="s">
        <v>167</v>
      </c>
      <c r="J8619" s="74">
        <f>計算過程!D8616</f>
        <v>2.8420802840717664E-2</v>
      </c>
      <c r="K8619" s="74">
        <f>計算過程!I8616</f>
        <v>0</v>
      </c>
      <c r="L8619" s="74">
        <f>計算過程!J8616</f>
        <v>0</v>
      </c>
      <c r="M8619" s="74">
        <f>計算過程!K8616</f>
        <v>0</v>
      </c>
      <c r="N8619" s="75">
        <f>計算過程!Q8616</f>
        <v>0</v>
      </c>
    </row>
    <row r="8620" spans="8:14">
      <c r="H8620" s="38">
        <v>41998</v>
      </c>
      <c r="I8620" s="39" t="s">
        <v>168</v>
      </c>
      <c r="J8620" s="74">
        <f>計算過程!D8617</f>
        <v>3.0317360638935448E-2</v>
      </c>
      <c r="K8620" s="74">
        <f>計算過程!I8617</f>
        <v>0</v>
      </c>
      <c r="L8620" s="74">
        <f>計算過程!J8617</f>
        <v>0</v>
      </c>
      <c r="M8620" s="74">
        <f>計算過程!K8617</f>
        <v>0</v>
      </c>
      <c r="N8620" s="75">
        <f>計算過程!Q8617</f>
        <v>0</v>
      </c>
    </row>
    <row r="8621" spans="8:14">
      <c r="H8621" s="38">
        <v>41998</v>
      </c>
      <c r="I8621" s="39" t="s">
        <v>169</v>
      </c>
      <c r="J8621" s="74">
        <f>計算過程!D8618</f>
        <v>4.9156177845183807E-2</v>
      </c>
      <c r="K8621" s="74">
        <f>計算過程!I8618</f>
        <v>0</v>
      </c>
      <c r="L8621" s="74">
        <f>計算過程!J8618</f>
        <v>0</v>
      </c>
      <c r="M8621" s="74">
        <f>計算過程!K8618</f>
        <v>0</v>
      </c>
      <c r="N8621" s="75">
        <f>計算過程!Q8618</f>
        <v>0</v>
      </c>
    </row>
    <row r="8622" spans="8:14">
      <c r="H8622" s="38">
        <v>41998</v>
      </c>
      <c r="I8622" s="39" t="s">
        <v>170</v>
      </c>
      <c r="J8622" s="74">
        <f>計算過程!D8619</f>
        <v>0.23457701064551983</v>
      </c>
      <c r="K8622" s="74">
        <f>計算過程!I8619</f>
        <v>0</v>
      </c>
      <c r="L8622" s="74">
        <f>計算過程!J8619</f>
        <v>0</v>
      </c>
      <c r="M8622" s="74">
        <f>計算過程!K8619</f>
        <v>0</v>
      </c>
      <c r="N8622" s="75">
        <f>計算過程!Q8619</f>
        <v>0</v>
      </c>
    </row>
    <row r="8623" spans="8:14">
      <c r="H8623" s="38">
        <v>41998</v>
      </c>
      <c r="I8623" s="39" t="s">
        <v>171</v>
      </c>
      <c r="J8623" s="74">
        <f>計算過程!D8620</f>
        <v>0.77574163435824961</v>
      </c>
      <c r="K8623" s="74">
        <f>計算過程!I8620</f>
        <v>0</v>
      </c>
      <c r="L8623" s="74">
        <f>計算過程!J8620</f>
        <v>0</v>
      </c>
      <c r="M8623" s="74">
        <f>計算過程!K8620</f>
        <v>0</v>
      </c>
      <c r="N8623" s="75">
        <f>計算過程!Q8620</f>
        <v>0</v>
      </c>
    </row>
    <row r="8624" spans="8:14">
      <c r="H8624" s="38">
        <v>41998</v>
      </c>
      <c r="I8624" s="39" t="s">
        <v>172</v>
      </c>
      <c r="J8624" s="74">
        <f>計算過程!D8621</f>
        <v>0.98395824996692516</v>
      </c>
      <c r="K8624" s="74">
        <f>計算過程!I8621</f>
        <v>0</v>
      </c>
      <c r="L8624" s="74">
        <f>計算過程!J8621</f>
        <v>0</v>
      </c>
      <c r="M8624" s="74">
        <f>計算過程!K8621</f>
        <v>0</v>
      </c>
      <c r="N8624" s="75">
        <f>計算過程!Q8621</f>
        <v>0</v>
      </c>
    </row>
    <row r="8625" spans="8:14">
      <c r="H8625" s="38">
        <v>41999</v>
      </c>
      <c r="I8625" s="39" t="s">
        <v>149</v>
      </c>
      <c r="J8625" s="74">
        <f>計算過程!D8622</f>
        <v>1.2006483640213899</v>
      </c>
      <c r="K8625" s="74">
        <f>計算過程!I8622</f>
        <v>0</v>
      </c>
      <c r="L8625" s="74">
        <f>計算過程!J8622</f>
        <v>0</v>
      </c>
      <c r="M8625" s="74">
        <f>計算過程!K8622</f>
        <v>0</v>
      </c>
      <c r="N8625" s="75">
        <f>計算過程!Q8622</f>
        <v>0</v>
      </c>
    </row>
    <row r="8626" spans="8:14">
      <c r="H8626" s="38">
        <v>41999</v>
      </c>
      <c r="I8626" s="39" t="s">
        <v>150</v>
      </c>
      <c r="J8626" s="74">
        <f>計算過程!D8623</f>
        <v>1.3212770251862438</v>
      </c>
      <c r="K8626" s="74">
        <f>計算過程!I8623</f>
        <v>0</v>
      </c>
      <c r="L8626" s="74">
        <f>計算過程!J8623</f>
        <v>0</v>
      </c>
      <c r="M8626" s="74">
        <f>計算過程!K8623</f>
        <v>0</v>
      </c>
      <c r="N8626" s="75">
        <f>計算過程!Q8623</f>
        <v>0</v>
      </c>
    </row>
    <row r="8627" spans="8:14">
      <c r="H8627" s="38">
        <v>41999</v>
      </c>
      <c r="I8627" s="39" t="s">
        <v>151</v>
      </c>
      <c r="J8627" s="74">
        <f>計算過程!D8624</f>
        <v>1.7485505988655472</v>
      </c>
      <c r="K8627" s="74">
        <f>計算過程!I8624</f>
        <v>0</v>
      </c>
      <c r="L8627" s="74">
        <f>計算過程!J8624</f>
        <v>0</v>
      </c>
      <c r="M8627" s="74">
        <f>計算過程!K8624</f>
        <v>0</v>
      </c>
      <c r="N8627" s="75">
        <f>計算過程!Q8624</f>
        <v>0</v>
      </c>
    </row>
    <row r="8628" spans="8:14">
      <c r="H8628" s="38">
        <v>41999</v>
      </c>
      <c r="I8628" s="39" t="s">
        <v>152</v>
      </c>
      <c r="J8628" s="74">
        <f>計算過程!D8625</f>
        <v>1.8362212817084034</v>
      </c>
      <c r="K8628" s="74">
        <f>計算過程!I8625</f>
        <v>0</v>
      </c>
      <c r="L8628" s="74">
        <f>計算過程!J8625</f>
        <v>0</v>
      </c>
      <c r="M8628" s="74">
        <f>計算過程!K8625</f>
        <v>0</v>
      </c>
      <c r="N8628" s="75">
        <f>計算過程!Q8625</f>
        <v>0</v>
      </c>
    </row>
    <row r="8629" spans="8:14">
      <c r="H8629" s="38">
        <v>41999</v>
      </c>
      <c r="I8629" s="39" t="s">
        <v>153</v>
      </c>
      <c r="J8629" s="74">
        <f>計算過程!D8626</f>
        <v>1.4288185451638551</v>
      </c>
      <c r="K8629" s="74">
        <f>計算過程!I8626</f>
        <v>0</v>
      </c>
      <c r="L8629" s="74">
        <f>計算過程!J8626</f>
        <v>0</v>
      </c>
      <c r="M8629" s="74">
        <f>計算過程!K8626</f>
        <v>0</v>
      </c>
      <c r="N8629" s="75">
        <f>計算過程!Q8626</f>
        <v>0</v>
      </c>
    </row>
    <row r="8630" spans="8:14">
      <c r="H8630" s="38">
        <v>41999</v>
      </c>
      <c r="I8630" s="39" t="s">
        <v>154</v>
      </c>
      <c r="J8630" s="74">
        <f>計算過程!D8627</f>
        <v>1.905932964438851</v>
      </c>
      <c r="K8630" s="74">
        <f>計算過程!I8627</f>
        <v>0</v>
      </c>
      <c r="L8630" s="74">
        <f>計算過程!J8627</f>
        <v>0</v>
      </c>
      <c r="M8630" s="74">
        <f>計算過程!K8627</f>
        <v>0</v>
      </c>
      <c r="N8630" s="75">
        <f>計算過程!Q8627</f>
        <v>0</v>
      </c>
    </row>
    <row r="8631" spans="8:14">
      <c r="H8631" s="38">
        <v>41999</v>
      </c>
      <c r="I8631" s="39" t="s">
        <v>155</v>
      </c>
      <c r="J8631" s="74">
        <f>計算過程!D8628</f>
        <v>1.7137629689210288</v>
      </c>
      <c r="K8631" s="74">
        <f>計算過程!I8628</f>
        <v>0</v>
      </c>
      <c r="L8631" s="74">
        <f>計算過程!J8628</f>
        <v>0</v>
      </c>
      <c r="M8631" s="74">
        <f>計算過程!K8628</f>
        <v>0</v>
      </c>
      <c r="N8631" s="75">
        <f>計算過程!Q8628</f>
        <v>0</v>
      </c>
    </row>
    <row r="8632" spans="8:14">
      <c r="H8632" s="38">
        <v>41999</v>
      </c>
      <c r="I8632" s="39" t="s">
        <v>156</v>
      </c>
      <c r="J8632" s="74">
        <f>計算過程!D8629</f>
        <v>1.3034244255760865</v>
      </c>
      <c r="K8632" s="74">
        <f>計算過程!I8629</f>
        <v>0</v>
      </c>
      <c r="L8632" s="74">
        <f>計算過程!J8629</f>
        <v>0</v>
      </c>
      <c r="M8632" s="74">
        <f>計算過程!K8629</f>
        <v>0</v>
      </c>
      <c r="N8632" s="75">
        <f>計算過程!Q8629</f>
        <v>0</v>
      </c>
    </row>
    <row r="8633" spans="8:14">
      <c r="H8633" s="38">
        <v>41999</v>
      </c>
      <c r="I8633" s="39" t="s">
        <v>157</v>
      </c>
      <c r="J8633" s="74">
        <f>計算過程!D8630</f>
        <v>0.75037267998132418</v>
      </c>
      <c r="K8633" s="74">
        <f>計算過程!I8630</f>
        <v>0</v>
      </c>
      <c r="L8633" s="74">
        <f>計算過程!J8630</f>
        <v>0</v>
      </c>
      <c r="M8633" s="74">
        <f>計算過程!K8630</f>
        <v>0</v>
      </c>
      <c r="N8633" s="75">
        <f>計算過程!Q8630</f>
        <v>0</v>
      </c>
    </row>
    <row r="8634" spans="8:14">
      <c r="H8634" s="38">
        <v>41999</v>
      </c>
      <c r="I8634" s="39" t="s">
        <v>158</v>
      </c>
      <c r="J8634" s="74">
        <f>計算過程!D8631</f>
        <v>0.50920558185838272</v>
      </c>
      <c r="K8634" s="74">
        <f>計算過程!I8631</f>
        <v>0</v>
      </c>
      <c r="L8634" s="74">
        <f>計算過程!J8631</f>
        <v>0</v>
      </c>
      <c r="M8634" s="74">
        <f>計算過程!K8631</f>
        <v>0</v>
      </c>
      <c r="N8634" s="75">
        <f>計算過程!Q8631</f>
        <v>0</v>
      </c>
    </row>
    <row r="8635" spans="8:14">
      <c r="H8635" s="38">
        <v>41999</v>
      </c>
      <c r="I8635" s="39" t="s">
        <v>159</v>
      </c>
      <c r="J8635" s="74">
        <f>計算過程!D8632</f>
        <v>0.19695974100704827</v>
      </c>
      <c r="K8635" s="74">
        <f>計算過程!I8632</f>
        <v>0</v>
      </c>
      <c r="L8635" s="74">
        <f>計算過程!J8632</f>
        <v>0</v>
      </c>
      <c r="M8635" s="74">
        <f>計算過程!K8632</f>
        <v>0</v>
      </c>
      <c r="N8635" s="75">
        <f>計算過程!Q8632</f>
        <v>0</v>
      </c>
    </row>
    <row r="8636" spans="8:14">
      <c r="H8636" s="38">
        <v>41999</v>
      </c>
      <c r="I8636" s="39" t="s">
        <v>160</v>
      </c>
      <c r="J8636" s="74">
        <f>計算過程!D8633</f>
        <v>0.20363467859053663</v>
      </c>
      <c r="K8636" s="74">
        <f>計算過程!I8633</f>
        <v>0</v>
      </c>
      <c r="L8636" s="74">
        <f>計算過程!J8633</f>
        <v>0</v>
      </c>
      <c r="M8636" s="74">
        <f>計算過程!K8633</f>
        <v>0</v>
      </c>
      <c r="N8636" s="75">
        <f>計算過程!Q8633</f>
        <v>0</v>
      </c>
    </row>
    <row r="8637" spans="8:14">
      <c r="H8637" s="38">
        <v>41999</v>
      </c>
      <c r="I8637" s="39" t="s">
        <v>161</v>
      </c>
      <c r="J8637" s="74">
        <f>計算過程!D8634</f>
        <v>1.7928126535024139E-2</v>
      </c>
      <c r="K8637" s="74">
        <f>計算過程!I8634</f>
        <v>0</v>
      </c>
      <c r="L8637" s="74">
        <f>計算過程!J8634</f>
        <v>0</v>
      </c>
      <c r="M8637" s="74">
        <f>計算過程!K8634</f>
        <v>0</v>
      </c>
      <c r="N8637" s="75">
        <f>計算過程!Q8634</f>
        <v>0</v>
      </c>
    </row>
    <row r="8638" spans="8:14">
      <c r="H8638" s="38">
        <v>41999</v>
      </c>
      <c r="I8638" s="39" t="s">
        <v>162</v>
      </c>
      <c r="J8638" s="74">
        <f>計算過程!D8635</f>
        <v>8.4466697910277212E-3</v>
      </c>
      <c r="K8638" s="74">
        <f>計算過程!I8635</f>
        <v>0</v>
      </c>
      <c r="L8638" s="74">
        <f>計算過程!J8635</f>
        <v>0</v>
      </c>
      <c r="M8638" s="74">
        <f>計算過程!K8635</f>
        <v>0</v>
      </c>
      <c r="N8638" s="75">
        <f>計算過程!Q8635</f>
        <v>0</v>
      </c>
    </row>
    <row r="8639" spans="8:14">
      <c r="H8639" s="38">
        <v>41999</v>
      </c>
      <c r="I8639" s="39" t="s">
        <v>163</v>
      </c>
      <c r="J8639" s="74">
        <f>計算過程!D8636</f>
        <v>3.6617970989805356E-3</v>
      </c>
      <c r="K8639" s="74">
        <f>計算過程!I8636</f>
        <v>0</v>
      </c>
      <c r="L8639" s="74">
        <f>計算過程!J8636</f>
        <v>0</v>
      </c>
      <c r="M8639" s="74">
        <f>計算過程!K8636</f>
        <v>0</v>
      </c>
      <c r="N8639" s="75">
        <f>計算過程!Q8636</f>
        <v>0</v>
      </c>
    </row>
    <row r="8640" spans="8:14">
      <c r="H8640" s="38">
        <v>41999</v>
      </c>
      <c r="I8640" s="39" t="s">
        <v>164</v>
      </c>
      <c r="J8640" s="74">
        <f>計算過程!D8637</f>
        <v>1.3657258408625429E-2</v>
      </c>
      <c r="K8640" s="74">
        <f>計算過程!I8637</f>
        <v>0</v>
      </c>
      <c r="L8640" s="74">
        <f>計算過程!J8637</f>
        <v>0</v>
      </c>
      <c r="M8640" s="74">
        <f>計算過程!K8637</f>
        <v>0</v>
      </c>
      <c r="N8640" s="75">
        <f>計算過程!Q8637</f>
        <v>0</v>
      </c>
    </row>
    <row r="8641" spans="8:14">
      <c r="H8641" s="38">
        <v>41999</v>
      </c>
      <c r="I8641" s="39" t="s">
        <v>165</v>
      </c>
      <c r="J8641" s="74">
        <f>計算過程!D8638</f>
        <v>1.6075940255505291E-2</v>
      </c>
      <c r="K8641" s="74">
        <f>計算過程!I8638</f>
        <v>0</v>
      </c>
      <c r="L8641" s="74">
        <f>計算過程!J8638</f>
        <v>0</v>
      </c>
      <c r="M8641" s="74">
        <f>計算過程!K8638</f>
        <v>0</v>
      </c>
      <c r="N8641" s="75">
        <f>計算過程!Q8638</f>
        <v>0</v>
      </c>
    </row>
    <row r="8642" spans="8:14">
      <c r="H8642" s="38">
        <v>41999</v>
      </c>
      <c r="I8642" s="39" t="s">
        <v>166</v>
      </c>
      <c r="J8642" s="74">
        <f>計算過程!D8639</f>
        <v>4.281007904261569E-2</v>
      </c>
      <c r="K8642" s="74">
        <f>計算過程!I8639</f>
        <v>0</v>
      </c>
      <c r="L8642" s="74">
        <f>計算過程!J8639</f>
        <v>0</v>
      </c>
      <c r="M8642" s="74">
        <f>計算過程!K8639</f>
        <v>0</v>
      </c>
      <c r="N8642" s="75">
        <f>計算過程!Q8639</f>
        <v>0</v>
      </c>
    </row>
    <row r="8643" spans="8:14">
      <c r="H8643" s="38">
        <v>41999</v>
      </c>
      <c r="I8643" s="39" t="s">
        <v>167</v>
      </c>
      <c r="J8643" s="74">
        <f>計算過程!D8640</f>
        <v>0.22793305880194506</v>
      </c>
      <c r="K8643" s="74">
        <f>計算過程!I8640</f>
        <v>0</v>
      </c>
      <c r="L8643" s="74">
        <f>計算過程!J8640</f>
        <v>0</v>
      </c>
      <c r="M8643" s="74">
        <f>計算過程!K8640</f>
        <v>0</v>
      </c>
      <c r="N8643" s="75">
        <f>計算過程!Q8640</f>
        <v>0</v>
      </c>
    </row>
    <row r="8644" spans="8:14">
      <c r="H8644" s="38">
        <v>41999</v>
      </c>
      <c r="I8644" s="39" t="s">
        <v>168</v>
      </c>
      <c r="J8644" s="74">
        <f>計算過程!D8641</f>
        <v>0.24430283459672741</v>
      </c>
      <c r="K8644" s="74">
        <f>計算過程!I8641</f>
        <v>0</v>
      </c>
      <c r="L8644" s="74">
        <f>計算過程!J8641</f>
        <v>0</v>
      </c>
      <c r="M8644" s="74">
        <f>計算過程!K8641</f>
        <v>0</v>
      </c>
      <c r="N8644" s="75">
        <f>計算過程!Q8641</f>
        <v>0</v>
      </c>
    </row>
    <row r="8645" spans="8:14">
      <c r="H8645" s="38">
        <v>41999</v>
      </c>
      <c r="I8645" s="39" t="s">
        <v>169</v>
      </c>
      <c r="J8645" s="74">
        <f>計算過程!D8642</f>
        <v>0.36521125765221968</v>
      </c>
      <c r="K8645" s="74">
        <f>計算過程!I8642</f>
        <v>0</v>
      </c>
      <c r="L8645" s="74">
        <f>計算過程!J8642</f>
        <v>0</v>
      </c>
      <c r="M8645" s="74">
        <f>計算過程!K8642</f>
        <v>0</v>
      </c>
      <c r="N8645" s="75">
        <f>計算過程!Q8642</f>
        <v>0</v>
      </c>
    </row>
    <row r="8646" spans="8:14">
      <c r="H8646" s="38">
        <v>41999</v>
      </c>
      <c r="I8646" s="39" t="s">
        <v>170</v>
      </c>
      <c r="J8646" s="74">
        <f>計算過程!D8643</f>
        <v>0.38983531767632451</v>
      </c>
      <c r="K8646" s="74">
        <f>計算過程!I8643</f>
        <v>0</v>
      </c>
      <c r="L8646" s="74">
        <f>計算過程!J8643</f>
        <v>0</v>
      </c>
      <c r="M8646" s="74">
        <f>計算過程!K8643</f>
        <v>0</v>
      </c>
      <c r="N8646" s="75">
        <f>計算過程!Q8643</f>
        <v>0</v>
      </c>
    </row>
    <row r="8647" spans="8:14">
      <c r="H8647" s="38">
        <v>41999</v>
      </c>
      <c r="I8647" s="39" t="s">
        <v>171</v>
      </c>
      <c r="J8647" s="74">
        <f>計算過程!D8644</f>
        <v>0.60375033607096251</v>
      </c>
      <c r="K8647" s="74">
        <f>計算過程!I8644</f>
        <v>0</v>
      </c>
      <c r="L8647" s="74">
        <f>計算過程!J8644</f>
        <v>0</v>
      </c>
      <c r="M8647" s="74">
        <f>計算過程!K8644</f>
        <v>0</v>
      </c>
      <c r="N8647" s="75">
        <f>計算過程!Q8644</f>
        <v>0</v>
      </c>
    </row>
    <row r="8648" spans="8:14">
      <c r="H8648" s="38">
        <v>41999</v>
      </c>
      <c r="I8648" s="39" t="s">
        <v>172</v>
      </c>
      <c r="J8648" s="74">
        <f>計算過程!D8645</f>
        <v>0.69104220375038328</v>
      </c>
      <c r="K8648" s="74">
        <f>計算過程!I8645</f>
        <v>0</v>
      </c>
      <c r="L8648" s="74">
        <f>計算過程!J8645</f>
        <v>0</v>
      </c>
      <c r="M8648" s="74">
        <f>計算過程!K8645</f>
        <v>0</v>
      </c>
      <c r="N8648" s="75">
        <f>計算過程!Q8645</f>
        <v>0</v>
      </c>
    </row>
    <row r="8649" spans="8:14">
      <c r="H8649" s="38">
        <v>42000</v>
      </c>
      <c r="I8649" s="39" t="s">
        <v>149</v>
      </c>
      <c r="J8649" s="74">
        <f>計算過程!D8646</f>
        <v>0.80863868401967387</v>
      </c>
      <c r="K8649" s="74">
        <f>計算過程!I8646</f>
        <v>0</v>
      </c>
      <c r="L8649" s="74">
        <f>計算過程!J8646</f>
        <v>0</v>
      </c>
      <c r="M8649" s="74">
        <f>計算過程!K8646</f>
        <v>0</v>
      </c>
      <c r="N8649" s="75">
        <f>計算過程!Q8646</f>
        <v>0</v>
      </c>
    </row>
    <row r="8650" spans="8:14">
      <c r="H8650" s="38">
        <v>42000</v>
      </c>
      <c r="I8650" s="39" t="s">
        <v>150</v>
      </c>
      <c r="J8650" s="74">
        <f>計算過程!D8647</f>
        <v>0.9459825351464467</v>
      </c>
      <c r="K8650" s="74">
        <f>計算過程!I8647</f>
        <v>0</v>
      </c>
      <c r="L8650" s="74">
        <f>計算過程!J8647</f>
        <v>0</v>
      </c>
      <c r="M8650" s="74">
        <f>計算過程!K8647</f>
        <v>0</v>
      </c>
      <c r="N8650" s="75">
        <f>計算過程!Q8647</f>
        <v>0</v>
      </c>
    </row>
    <row r="8651" spans="8:14">
      <c r="H8651" s="38">
        <v>42000</v>
      </c>
      <c r="I8651" s="39" t="s">
        <v>151</v>
      </c>
      <c r="J8651" s="74">
        <f>計算過程!D8648</f>
        <v>1.0450807300807614</v>
      </c>
      <c r="K8651" s="74">
        <f>計算過程!I8648</f>
        <v>0</v>
      </c>
      <c r="L8651" s="74">
        <f>計算過程!J8648</f>
        <v>0</v>
      </c>
      <c r="M8651" s="74">
        <f>計算過程!K8648</f>
        <v>0</v>
      </c>
      <c r="N8651" s="75">
        <f>計算過程!Q8648</f>
        <v>0</v>
      </c>
    </row>
    <row r="8652" spans="8:14">
      <c r="H8652" s="38">
        <v>42000</v>
      </c>
      <c r="I8652" s="39" t="s">
        <v>152</v>
      </c>
      <c r="J8652" s="74">
        <f>計算過程!D8649</f>
        <v>1.1695940087583625</v>
      </c>
      <c r="K8652" s="74">
        <f>計算過程!I8649</f>
        <v>0</v>
      </c>
      <c r="L8652" s="74">
        <f>計算過程!J8649</f>
        <v>0</v>
      </c>
      <c r="M8652" s="74">
        <f>計算過程!K8649</f>
        <v>0</v>
      </c>
      <c r="N8652" s="75">
        <f>計算過程!Q8649</f>
        <v>0</v>
      </c>
    </row>
    <row r="8653" spans="8:14">
      <c r="H8653" s="38">
        <v>42000</v>
      </c>
      <c r="I8653" s="39" t="s">
        <v>153</v>
      </c>
      <c r="J8653" s="74">
        <f>計算過程!D8650</f>
        <v>1.1935631270551104</v>
      </c>
      <c r="K8653" s="74">
        <f>計算過程!I8650</f>
        <v>0</v>
      </c>
      <c r="L8653" s="74">
        <f>計算過程!J8650</f>
        <v>0</v>
      </c>
      <c r="M8653" s="74">
        <f>計算過程!K8650</f>
        <v>0</v>
      </c>
      <c r="N8653" s="75">
        <f>計算過程!Q8650</f>
        <v>0</v>
      </c>
    </row>
    <row r="8654" spans="8:14">
      <c r="H8654" s="38">
        <v>42000</v>
      </c>
      <c r="I8654" s="39" t="s">
        <v>154</v>
      </c>
      <c r="J8654" s="74">
        <f>計算過程!D8651</f>
        <v>1.3216215671915519</v>
      </c>
      <c r="K8654" s="74">
        <f>計算過程!I8651</f>
        <v>0</v>
      </c>
      <c r="L8654" s="74">
        <f>計算過程!J8651</f>
        <v>0</v>
      </c>
      <c r="M8654" s="74">
        <f>計算過程!K8651</f>
        <v>0</v>
      </c>
      <c r="N8654" s="75">
        <f>計算過程!Q8651</f>
        <v>0</v>
      </c>
    </row>
    <row r="8655" spans="8:14">
      <c r="H8655" s="38">
        <v>42000</v>
      </c>
      <c r="I8655" s="39" t="s">
        <v>155</v>
      </c>
      <c r="J8655" s="74">
        <f>計算過程!D8652</f>
        <v>1.3149367272026176</v>
      </c>
      <c r="K8655" s="74">
        <f>計算過程!I8652</f>
        <v>0</v>
      </c>
      <c r="L8655" s="74">
        <f>計算過程!J8652</f>
        <v>0</v>
      </c>
      <c r="M8655" s="74">
        <f>計算過程!K8652</f>
        <v>0</v>
      </c>
      <c r="N8655" s="75">
        <f>計算過程!Q8652</f>
        <v>0</v>
      </c>
    </row>
    <row r="8656" spans="8:14">
      <c r="H8656" s="38">
        <v>42000</v>
      </c>
      <c r="I8656" s="39" t="s">
        <v>156</v>
      </c>
      <c r="J8656" s="74">
        <f>計算過程!D8653</f>
        <v>0.78326647589384513</v>
      </c>
      <c r="K8656" s="74">
        <f>計算過程!I8653</f>
        <v>0</v>
      </c>
      <c r="L8656" s="74">
        <f>計算過程!J8653</f>
        <v>0</v>
      </c>
      <c r="M8656" s="74">
        <f>計算過程!K8653</f>
        <v>0</v>
      </c>
      <c r="N8656" s="75">
        <f>計算過程!Q8653</f>
        <v>0</v>
      </c>
    </row>
    <row r="8657" spans="8:14">
      <c r="H8657" s="38">
        <v>42000</v>
      </c>
      <c r="I8657" s="39" t="s">
        <v>157</v>
      </c>
      <c r="J8657" s="74">
        <f>計算過程!D8654</f>
        <v>0.19658235341101324</v>
      </c>
      <c r="K8657" s="74">
        <f>計算過程!I8654</f>
        <v>0</v>
      </c>
      <c r="L8657" s="74">
        <f>計算過程!J8654</f>
        <v>0</v>
      </c>
      <c r="M8657" s="74">
        <f>計算過程!K8654</f>
        <v>0</v>
      </c>
      <c r="N8657" s="75">
        <f>計算過程!Q8654</f>
        <v>0</v>
      </c>
    </row>
    <row r="8658" spans="8:14">
      <c r="H8658" s="38">
        <v>42000</v>
      </c>
      <c r="I8658" s="39" t="s">
        <v>158</v>
      </c>
      <c r="J8658" s="74">
        <f>計算過程!D8655</f>
        <v>9.5195825016973226E-2</v>
      </c>
      <c r="K8658" s="74">
        <f>計算過程!I8655</f>
        <v>0</v>
      </c>
      <c r="L8658" s="74">
        <f>計算過程!J8655</f>
        <v>0</v>
      </c>
      <c r="M8658" s="74">
        <f>計算過程!K8655</f>
        <v>0</v>
      </c>
      <c r="N8658" s="75">
        <f>計算過程!Q8655</f>
        <v>0</v>
      </c>
    </row>
    <row r="8659" spans="8:14">
      <c r="H8659" s="38">
        <v>42000</v>
      </c>
      <c r="I8659" s="39" t="s">
        <v>159</v>
      </c>
      <c r="J8659" s="74">
        <f>計算過程!D8656</f>
        <v>5.6186974856498373E-2</v>
      </c>
      <c r="K8659" s="74">
        <f>計算過程!I8656</f>
        <v>0</v>
      </c>
      <c r="L8659" s="74">
        <f>計算過程!J8656</f>
        <v>0</v>
      </c>
      <c r="M8659" s="74">
        <f>計算過程!K8656</f>
        <v>0</v>
      </c>
      <c r="N8659" s="75">
        <f>計算過程!Q8656</f>
        <v>0</v>
      </c>
    </row>
    <row r="8660" spans="8:14">
      <c r="H8660" s="38">
        <v>42000</v>
      </c>
      <c r="I8660" s="39" t="s">
        <v>160</v>
      </c>
      <c r="J8660" s="74">
        <f>計算過程!D8657</f>
        <v>2.3958777305788846E-2</v>
      </c>
      <c r="K8660" s="74">
        <f>計算過程!I8657</f>
        <v>0</v>
      </c>
      <c r="L8660" s="74">
        <f>計算過程!J8657</f>
        <v>0</v>
      </c>
      <c r="M8660" s="74">
        <f>計算過程!K8657</f>
        <v>0</v>
      </c>
      <c r="N8660" s="75">
        <f>計算過程!Q8657</f>
        <v>0</v>
      </c>
    </row>
    <row r="8661" spans="8:14">
      <c r="H8661" s="38">
        <v>42000</v>
      </c>
      <c r="I8661" s="39" t="s">
        <v>161</v>
      </c>
      <c r="J8661" s="74">
        <f>計算過程!D8658</f>
        <v>7.3811649542664974E-3</v>
      </c>
      <c r="K8661" s="74">
        <f>計算過程!I8658</f>
        <v>0</v>
      </c>
      <c r="L8661" s="74">
        <f>計算過程!J8658</f>
        <v>0</v>
      </c>
      <c r="M8661" s="74">
        <f>計算過程!K8658</f>
        <v>0</v>
      </c>
      <c r="N8661" s="75">
        <f>計算過程!Q8658</f>
        <v>0</v>
      </c>
    </row>
    <row r="8662" spans="8:14">
      <c r="H8662" s="38">
        <v>42000</v>
      </c>
      <c r="I8662" s="39" t="s">
        <v>162</v>
      </c>
      <c r="J8662" s="74">
        <f>計算過程!D8659</f>
        <v>4.5141914291129993E-3</v>
      </c>
      <c r="K8662" s="74">
        <f>計算過程!I8659</f>
        <v>0</v>
      </c>
      <c r="L8662" s="74">
        <f>計算過程!J8659</f>
        <v>0</v>
      </c>
      <c r="M8662" s="74">
        <f>計算過程!K8659</f>
        <v>0</v>
      </c>
      <c r="N8662" s="75">
        <f>計算過程!Q8659</f>
        <v>0</v>
      </c>
    </row>
    <row r="8663" spans="8:14">
      <c r="H8663" s="38">
        <v>42000</v>
      </c>
      <c r="I8663" s="39" t="s">
        <v>163</v>
      </c>
      <c r="J8663" s="74">
        <f>計算過程!D8660</f>
        <v>6.6869856560473999E-3</v>
      </c>
      <c r="K8663" s="74">
        <f>計算過程!I8660</f>
        <v>0</v>
      </c>
      <c r="L8663" s="74">
        <f>計算過程!J8660</f>
        <v>0</v>
      </c>
      <c r="M8663" s="74">
        <f>計算過程!K8660</f>
        <v>0</v>
      </c>
      <c r="N8663" s="75">
        <f>計算過程!Q8660</f>
        <v>0</v>
      </c>
    </row>
    <row r="8664" spans="8:14">
      <c r="H8664" s="38">
        <v>42000</v>
      </c>
      <c r="I8664" s="39" t="s">
        <v>164</v>
      </c>
      <c r="J8664" s="74">
        <f>計算過程!D8661</f>
        <v>1.1118001281345984E-2</v>
      </c>
      <c r="K8664" s="74">
        <f>計算過程!I8661</f>
        <v>0</v>
      </c>
      <c r="L8664" s="74">
        <f>計算過程!J8661</f>
        <v>0</v>
      </c>
      <c r="M8664" s="74">
        <f>計算過程!K8661</f>
        <v>0</v>
      </c>
      <c r="N8664" s="75">
        <f>計算過程!Q8661</f>
        <v>0</v>
      </c>
    </row>
    <row r="8665" spans="8:14">
      <c r="H8665" s="38">
        <v>42000</v>
      </c>
      <c r="I8665" s="39" t="s">
        <v>165</v>
      </c>
      <c r="J8665" s="74">
        <f>計算過程!D8662</f>
        <v>1.8896785563872719E-2</v>
      </c>
      <c r="K8665" s="74">
        <f>計算過程!I8662</f>
        <v>0</v>
      </c>
      <c r="L8665" s="74">
        <f>計算過程!J8662</f>
        <v>0</v>
      </c>
      <c r="M8665" s="74">
        <f>計算過程!K8662</f>
        <v>0</v>
      </c>
      <c r="N8665" s="75">
        <f>計算過程!Q8662</f>
        <v>0</v>
      </c>
    </row>
    <row r="8666" spans="8:14">
      <c r="H8666" s="38">
        <v>42000</v>
      </c>
      <c r="I8666" s="39" t="s">
        <v>166</v>
      </c>
      <c r="J8666" s="74">
        <f>計算過程!D8663</f>
        <v>3.741681379488429E-2</v>
      </c>
      <c r="K8666" s="74">
        <f>計算過程!I8663</f>
        <v>0</v>
      </c>
      <c r="L8666" s="74">
        <f>計算過程!J8663</f>
        <v>0</v>
      </c>
      <c r="M8666" s="74">
        <f>計算過程!K8663</f>
        <v>0</v>
      </c>
      <c r="N8666" s="75">
        <f>計算過程!Q8663</f>
        <v>0</v>
      </c>
    </row>
    <row r="8667" spans="8:14">
      <c r="H8667" s="38">
        <v>42000</v>
      </c>
      <c r="I8667" s="39" t="s">
        <v>167</v>
      </c>
      <c r="J8667" s="74">
        <f>計算過程!D8664</f>
        <v>5.4065862501844503E-2</v>
      </c>
      <c r="K8667" s="74">
        <f>計算過程!I8664</f>
        <v>0</v>
      </c>
      <c r="L8667" s="74">
        <f>計算過程!J8664</f>
        <v>0</v>
      </c>
      <c r="M8667" s="74">
        <f>計算過程!K8664</f>
        <v>0</v>
      </c>
      <c r="N8667" s="75">
        <f>計算過程!Q8664</f>
        <v>0</v>
      </c>
    </row>
    <row r="8668" spans="8:14">
      <c r="H8668" s="38">
        <v>42000</v>
      </c>
      <c r="I8668" s="39" t="s">
        <v>168</v>
      </c>
      <c r="J8668" s="74">
        <f>計算過程!D8665</f>
        <v>7.2326078086491899E-2</v>
      </c>
      <c r="K8668" s="74">
        <f>計算過程!I8665</f>
        <v>0</v>
      </c>
      <c r="L8668" s="74">
        <f>計算過程!J8665</f>
        <v>0</v>
      </c>
      <c r="M8668" s="74">
        <f>計算過程!K8665</f>
        <v>0</v>
      </c>
      <c r="N8668" s="75">
        <f>計算過程!Q8665</f>
        <v>0</v>
      </c>
    </row>
    <row r="8669" spans="8:14">
      <c r="H8669" s="38">
        <v>42000</v>
      </c>
      <c r="I8669" s="39" t="s">
        <v>169</v>
      </c>
      <c r="J8669" s="74">
        <f>計算過程!D8666</f>
        <v>0.34119866448502556</v>
      </c>
      <c r="K8669" s="74">
        <f>計算過程!I8666</f>
        <v>0</v>
      </c>
      <c r="L8669" s="74">
        <f>計算過程!J8666</f>
        <v>0</v>
      </c>
      <c r="M8669" s="74">
        <f>計算過程!K8666</f>
        <v>0</v>
      </c>
      <c r="N8669" s="75">
        <f>計算過程!Q8666</f>
        <v>0</v>
      </c>
    </row>
    <row r="8670" spans="8:14">
      <c r="H8670" s="38">
        <v>42000</v>
      </c>
      <c r="I8670" s="39" t="s">
        <v>170</v>
      </c>
      <c r="J8670" s="74">
        <f>計算過程!D8667</f>
        <v>0.62751676825780001</v>
      </c>
      <c r="K8670" s="74">
        <f>計算過程!I8667</f>
        <v>0</v>
      </c>
      <c r="L8670" s="74">
        <f>計算過程!J8667</f>
        <v>0</v>
      </c>
      <c r="M8670" s="74">
        <f>計算過程!K8667</f>
        <v>0</v>
      </c>
      <c r="N8670" s="75">
        <f>計算過程!Q8667</f>
        <v>0</v>
      </c>
    </row>
    <row r="8671" spans="8:14">
      <c r="H8671" s="38">
        <v>42000</v>
      </c>
      <c r="I8671" s="39" t="s">
        <v>171</v>
      </c>
      <c r="J8671" s="74">
        <f>計算過程!D8668</f>
        <v>0.92037888184916083</v>
      </c>
      <c r="K8671" s="74">
        <f>計算過程!I8668</f>
        <v>0</v>
      </c>
      <c r="L8671" s="74">
        <f>計算過程!J8668</f>
        <v>0</v>
      </c>
      <c r="M8671" s="74">
        <f>計算過程!K8668</f>
        <v>0</v>
      </c>
      <c r="N8671" s="75">
        <f>計算過程!Q8668</f>
        <v>0</v>
      </c>
    </row>
    <row r="8672" spans="8:14">
      <c r="H8672" s="38">
        <v>42000</v>
      </c>
      <c r="I8672" s="39" t="s">
        <v>172</v>
      </c>
      <c r="J8672" s="74">
        <f>計算過程!D8669</f>
        <v>1.0631752081368042</v>
      </c>
      <c r="K8672" s="74">
        <f>計算過程!I8669</f>
        <v>0</v>
      </c>
      <c r="L8672" s="74">
        <f>計算過程!J8669</f>
        <v>0</v>
      </c>
      <c r="M8672" s="74">
        <f>計算過程!K8669</f>
        <v>0</v>
      </c>
      <c r="N8672" s="75">
        <f>計算過程!Q8669</f>
        <v>0</v>
      </c>
    </row>
    <row r="8673" spans="8:14">
      <c r="H8673" s="38">
        <v>42001</v>
      </c>
      <c r="I8673" s="39" t="s">
        <v>149</v>
      </c>
      <c r="J8673" s="74">
        <f>計算過程!D8670</f>
        <v>1.1444656408444669</v>
      </c>
      <c r="K8673" s="74">
        <f>計算過程!I8670</f>
        <v>0</v>
      </c>
      <c r="L8673" s="74">
        <f>計算過程!J8670</f>
        <v>0</v>
      </c>
      <c r="M8673" s="74">
        <f>計算過程!K8670</f>
        <v>0</v>
      </c>
      <c r="N8673" s="75">
        <f>計算過程!Q8670</f>
        <v>0</v>
      </c>
    </row>
    <row r="8674" spans="8:14">
      <c r="H8674" s="38">
        <v>42001</v>
      </c>
      <c r="I8674" s="39" t="s">
        <v>150</v>
      </c>
      <c r="J8674" s="74">
        <f>計算過程!D8671</f>
        <v>1.2261826382617582</v>
      </c>
      <c r="K8674" s="74">
        <f>計算過程!I8671</f>
        <v>0</v>
      </c>
      <c r="L8674" s="74">
        <f>計算過程!J8671</f>
        <v>0</v>
      </c>
      <c r="M8674" s="74">
        <f>計算過程!K8671</f>
        <v>0</v>
      </c>
      <c r="N8674" s="75">
        <f>計算過程!Q8671</f>
        <v>0</v>
      </c>
    </row>
    <row r="8675" spans="8:14">
      <c r="H8675" s="38">
        <v>42001</v>
      </c>
      <c r="I8675" s="39" t="s">
        <v>151</v>
      </c>
      <c r="J8675" s="74">
        <f>計算過程!D8672</f>
        <v>1.282256018670745</v>
      </c>
      <c r="K8675" s="74">
        <f>計算過程!I8672</f>
        <v>0</v>
      </c>
      <c r="L8675" s="74">
        <f>計算過程!J8672</f>
        <v>0</v>
      </c>
      <c r="M8675" s="74">
        <f>計算過程!K8672</f>
        <v>0</v>
      </c>
      <c r="N8675" s="75">
        <f>計算過程!Q8672</f>
        <v>0</v>
      </c>
    </row>
    <row r="8676" spans="8:14">
      <c r="H8676" s="38">
        <v>42001</v>
      </c>
      <c r="I8676" s="39" t="s">
        <v>152</v>
      </c>
      <c r="J8676" s="74">
        <f>計算過程!D8673</f>
        <v>1.3731051794380995</v>
      </c>
      <c r="K8676" s="74">
        <f>計算過程!I8673</f>
        <v>0</v>
      </c>
      <c r="L8676" s="74">
        <f>計算過程!J8673</f>
        <v>0</v>
      </c>
      <c r="M8676" s="74">
        <f>計算過程!K8673</f>
        <v>0</v>
      </c>
      <c r="N8676" s="75">
        <f>計算過程!Q8673</f>
        <v>0</v>
      </c>
    </row>
    <row r="8677" spans="8:14">
      <c r="H8677" s="38">
        <v>42001</v>
      </c>
      <c r="I8677" s="39" t="s">
        <v>153</v>
      </c>
      <c r="J8677" s="74">
        <f>計算過程!D8674</f>
        <v>1.5457608680370793</v>
      </c>
      <c r="K8677" s="74">
        <f>計算過程!I8674</f>
        <v>0</v>
      </c>
      <c r="L8677" s="74">
        <f>計算過程!J8674</f>
        <v>0</v>
      </c>
      <c r="M8677" s="74">
        <f>計算過程!K8674</f>
        <v>0</v>
      </c>
      <c r="N8677" s="75">
        <f>計算過程!Q8674</f>
        <v>0</v>
      </c>
    </row>
    <row r="8678" spans="8:14">
      <c r="H8678" s="38">
        <v>42001</v>
      </c>
      <c r="I8678" s="39" t="s">
        <v>154</v>
      </c>
      <c r="J8678" s="74">
        <f>計算過程!D8675</f>
        <v>2.2038600869247831</v>
      </c>
      <c r="K8678" s="74">
        <f>計算過程!I8675</f>
        <v>0</v>
      </c>
      <c r="L8678" s="74">
        <f>計算過程!J8675</f>
        <v>0</v>
      </c>
      <c r="M8678" s="74">
        <f>計算過程!K8675</f>
        <v>0</v>
      </c>
      <c r="N8678" s="75">
        <f>計算過程!Q8675</f>
        <v>0</v>
      </c>
    </row>
    <row r="8679" spans="8:14">
      <c r="H8679" s="38">
        <v>42001</v>
      </c>
      <c r="I8679" s="39" t="s">
        <v>155</v>
      </c>
      <c r="J8679" s="74">
        <f>計算過程!D8676</f>
        <v>2.014545717792076</v>
      </c>
      <c r="K8679" s="74">
        <f>計算過程!I8676</f>
        <v>0</v>
      </c>
      <c r="L8679" s="74">
        <f>計算過程!J8676</f>
        <v>0</v>
      </c>
      <c r="M8679" s="74">
        <f>計算過程!K8676</f>
        <v>0</v>
      </c>
      <c r="N8679" s="75">
        <f>計算過程!Q8676</f>
        <v>0</v>
      </c>
    </row>
    <row r="8680" spans="8:14">
      <c r="H8680" s="38">
        <v>42001</v>
      </c>
      <c r="I8680" s="39" t="s">
        <v>156</v>
      </c>
      <c r="J8680" s="74">
        <f>計算過程!D8677</f>
        <v>1.1471953642074433</v>
      </c>
      <c r="K8680" s="74">
        <f>計算過程!I8677</f>
        <v>0</v>
      </c>
      <c r="L8680" s="74">
        <f>計算過程!J8677</f>
        <v>0</v>
      </c>
      <c r="M8680" s="74">
        <f>計算過程!K8677</f>
        <v>0</v>
      </c>
      <c r="N8680" s="75">
        <f>計算過程!Q8677</f>
        <v>0</v>
      </c>
    </row>
    <row r="8681" spans="8:14">
      <c r="H8681" s="38">
        <v>42001</v>
      </c>
      <c r="I8681" s="39" t="s">
        <v>157</v>
      </c>
      <c r="J8681" s="74">
        <f>計算過程!D8678</f>
        <v>0.32833528872868001</v>
      </c>
      <c r="K8681" s="74">
        <f>計算過程!I8678</f>
        <v>0</v>
      </c>
      <c r="L8681" s="74">
        <f>計算過程!J8678</f>
        <v>0</v>
      </c>
      <c r="M8681" s="74">
        <f>計算過程!K8678</f>
        <v>0</v>
      </c>
      <c r="N8681" s="75">
        <f>計算過程!Q8678</f>
        <v>0</v>
      </c>
    </row>
    <row r="8682" spans="8:14">
      <c r="H8682" s="38">
        <v>42001</v>
      </c>
      <c r="I8682" s="39" t="s">
        <v>158</v>
      </c>
      <c r="J8682" s="74">
        <f>計算過程!D8679</f>
        <v>0.13232002544188218</v>
      </c>
      <c r="K8682" s="74">
        <f>計算過程!I8679</f>
        <v>0</v>
      </c>
      <c r="L8682" s="74">
        <f>計算過程!J8679</f>
        <v>0</v>
      </c>
      <c r="M8682" s="74">
        <f>計算過程!K8679</f>
        <v>0</v>
      </c>
      <c r="N8682" s="75">
        <f>計算過程!Q8679</f>
        <v>0</v>
      </c>
    </row>
    <row r="8683" spans="8:14">
      <c r="H8683" s="38">
        <v>42001</v>
      </c>
      <c r="I8683" s="39" t="s">
        <v>159</v>
      </c>
      <c r="J8683" s="74">
        <f>計算過程!D8680</f>
        <v>5.9576223763032926E-2</v>
      </c>
      <c r="K8683" s="74">
        <f>計算過程!I8680</f>
        <v>0</v>
      </c>
      <c r="L8683" s="74">
        <f>計算過程!J8680</f>
        <v>0</v>
      </c>
      <c r="M8683" s="74">
        <f>計算過程!K8680</f>
        <v>0</v>
      </c>
      <c r="N8683" s="75">
        <f>計算過程!Q8680</f>
        <v>0</v>
      </c>
    </row>
    <row r="8684" spans="8:14">
      <c r="H8684" s="38">
        <v>42001</v>
      </c>
      <c r="I8684" s="39" t="s">
        <v>160</v>
      </c>
      <c r="J8684" s="74">
        <f>計算過程!D8681</f>
        <v>2.0931256069839831E-2</v>
      </c>
      <c r="K8684" s="74">
        <f>計算過程!I8681</f>
        <v>0</v>
      </c>
      <c r="L8684" s="74">
        <f>計算過程!J8681</f>
        <v>0</v>
      </c>
      <c r="M8684" s="74">
        <f>計算過程!K8681</f>
        <v>0</v>
      </c>
      <c r="N8684" s="75">
        <f>計算過程!Q8681</f>
        <v>0</v>
      </c>
    </row>
    <row r="8685" spans="8:14">
      <c r="H8685" s="38">
        <v>42001</v>
      </c>
      <c r="I8685" s="39" t="s">
        <v>161</v>
      </c>
      <c r="J8685" s="74">
        <f>計算過程!D8682</f>
        <v>5.7407667804937204E-3</v>
      </c>
      <c r="K8685" s="74">
        <f>計算過程!I8682</f>
        <v>0</v>
      </c>
      <c r="L8685" s="74">
        <f>計算過程!J8682</f>
        <v>0</v>
      </c>
      <c r="M8685" s="74">
        <f>計算過程!K8682</f>
        <v>0</v>
      </c>
      <c r="N8685" s="75">
        <f>計算過程!Q8682</f>
        <v>0</v>
      </c>
    </row>
    <row r="8686" spans="8:14">
      <c r="H8686" s="38">
        <v>42001</v>
      </c>
      <c r="I8686" s="39" t="s">
        <v>162</v>
      </c>
      <c r="J8686" s="74">
        <f>計算過程!D8683</f>
        <v>3.0029405240505672E-3</v>
      </c>
      <c r="K8686" s="74">
        <f>計算過程!I8683</f>
        <v>0</v>
      </c>
      <c r="L8686" s="74">
        <f>計算過程!J8683</f>
        <v>0</v>
      </c>
      <c r="M8686" s="74">
        <f>計算過程!K8683</f>
        <v>0</v>
      </c>
      <c r="N8686" s="75">
        <f>計算過程!Q8683</f>
        <v>0</v>
      </c>
    </row>
    <row r="8687" spans="8:14">
      <c r="H8687" s="38">
        <v>42001</v>
      </c>
      <c r="I8687" s="39" t="s">
        <v>163</v>
      </c>
      <c r="J8687" s="74">
        <f>計算過程!D8684</f>
        <v>4.2754609031723121E-3</v>
      </c>
      <c r="K8687" s="74">
        <f>計算過程!I8684</f>
        <v>0</v>
      </c>
      <c r="L8687" s="74">
        <f>計算過程!J8684</f>
        <v>0</v>
      </c>
      <c r="M8687" s="74">
        <f>計算過程!K8684</f>
        <v>0</v>
      </c>
      <c r="N8687" s="75">
        <f>計算過程!Q8684</f>
        <v>0</v>
      </c>
    </row>
    <row r="8688" spans="8:14">
      <c r="H8688" s="38">
        <v>42001</v>
      </c>
      <c r="I8688" s="39" t="s">
        <v>164</v>
      </c>
      <c r="J8688" s="74">
        <f>計算過程!D8685</f>
        <v>6.9220663736511935E-3</v>
      </c>
      <c r="K8688" s="74">
        <f>計算過程!I8685</f>
        <v>0</v>
      </c>
      <c r="L8688" s="74">
        <f>計算過程!J8685</f>
        <v>0</v>
      </c>
      <c r="M8688" s="74">
        <f>計算過程!K8685</f>
        <v>0</v>
      </c>
      <c r="N8688" s="75">
        <f>計算過程!Q8685</f>
        <v>0</v>
      </c>
    </row>
    <row r="8689" spans="8:14">
      <c r="H8689" s="38">
        <v>42001</v>
      </c>
      <c r="I8689" s="39" t="s">
        <v>165</v>
      </c>
      <c r="J8689" s="74">
        <f>計算過程!D8686</f>
        <v>1.4482138876357888E-2</v>
      </c>
      <c r="K8689" s="74">
        <f>計算過程!I8686</f>
        <v>0</v>
      </c>
      <c r="L8689" s="74">
        <f>計算過程!J8686</f>
        <v>0</v>
      </c>
      <c r="M8689" s="74">
        <f>計算過程!K8686</f>
        <v>0</v>
      </c>
      <c r="N8689" s="75">
        <f>計算過程!Q8686</f>
        <v>0</v>
      </c>
    </row>
    <row r="8690" spans="8:14">
      <c r="H8690" s="38">
        <v>42001</v>
      </c>
      <c r="I8690" s="39" t="s">
        <v>166</v>
      </c>
      <c r="J8690" s="74">
        <f>計算過程!D8687</f>
        <v>3.2211331043779268E-2</v>
      </c>
      <c r="K8690" s="74">
        <f>計算過程!I8687</f>
        <v>0</v>
      </c>
      <c r="L8690" s="74">
        <f>計算過程!J8687</f>
        <v>0</v>
      </c>
      <c r="M8690" s="74">
        <f>計算過程!K8687</f>
        <v>0</v>
      </c>
      <c r="N8690" s="75">
        <f>計算過程!Q8687</f>
        <v>0</v>
      </c>
    </row>
    <row r="8691" spans="8:14">
      <c r="H8691" s="38">
        <v>42001</v>
      </c>
      <c r="I8691" s="39" t="s">
        <v>167</v>
      </c>
      <c r="J8691" s="74">
        <f>計算過程!D8688</f>
        <v>5.108496591706492E-2</v>
      </c>
      <c r="K8691" s="74">
        <f>計算過程!I8688</f>
        <v>0</v>
      </c>
      <c r="L8691" s="74">
        <f>計算過程!J8688</f>
        <v>0</v>
      </c>
      <c r="M8691" s="74">
        <f>計算過程!K8688</f>
        <v>0</v>
      </c>
      <c r="N8691" s="75">
        <f>計算過程!Q8688</f>
        <v>0</v>
      </c>
    </row>
    <row r="8692" spans="8:14">
      <c r="H8692" s="38">
        <v>42001</v>
      </c>
      <c r="I8692" s="39" t="s">
        <v>168</v>
      </c>
      <c r="J8692" s="74">
        <f>計算過程!D8689</f>
        <v>6.3782099573481119E-2</v>
      </c>
      <c r="K8692" s="74">
        <f>計算過程!I8689</f>
        <v>0</v>
      </c>
      <c r="L8692" s="74">
        <f>計算過程!J8689</f>
        <v>0</v>
      </c>
      <c r="M8692" s="74">
        <f>計算過程!K8689</f>
        <v>0</v>
      </c>
      <c r="N8692" s="75">
        <f>計算過程!Q8689</f>
        <v>0</v>
      </c>
    </row>
    <row r="8693" spans="8:14">
      <c r="H8693" s="38">
        <v>42001</v>
      </c>
      <c r="I8693" s="39" t="s">
        <v>169</v>
      </c>
      <c r="J8693" s="74">
        <f>計算過程!D8690</f>
        <v>0.26672178407104408</v>
      </c>
      <c r="K8693" s="74">
        <f>計算過程!I8690</f>
        <v>0</v>
      </c>
      <c r="L8693" s="74">
        <f>計算過程!J8690</f>
        <v>0</v>
      </c>
      <c r="M8693" s="74">
        <f>計算過程!K8690</f>
        <v>0</v>
      </c>
      <c r="N8693" s="75">
        <f>計算過程!Q8690</f>
        <v>0</v>
      </c>
    </row>
    <row r="8694" spans="8:14">
      <c r="H8694" s="38">
        <v>42001</v>
      </c>
      <c r="I8694" s="39" t="s">
        <v>170</v>
      </c>
      <c r="J8694" s="74">
        <f>計算過程!D8691</f>
        <v>0.75949105074855305</v>
      </c>
      <c r="K8694" s="74">
        <f>計算過程!I8691</f>
        <v>0</v>
      </c>
      <c r="L8694" s="74">
        <f>計算過程!J8691</f>
        <v>0</v>
      </c>
      <c r="M8694" s="74">
        <f>計算過程!K8691</f>
        <v>0</v>
      </c>
      <c r="N8694" s="75">
        <f>計算過程!Q8691</f>
        <v>0</v>
      </c>
    </row>
    <row r="8695" spans="8:14">
      <c r="H8695" s="38">
        <v>42001</v>
      </c>
      <c r="I8695" s="39" t="s">
        <v>171</v>
      </c>
      <c r="J8695" s="74">
        <f>計算過程!D8692</f>
        <v>1.4934640222597202</v>
      </c>
      <c r="K8695" s="74">
        <f>計算過程!I8692</f>
        <v>0</v>
      </c>
      <c r="L8695" s="74">
        <f>計算過程!J8692</f>
        <v>0</v>
      </c>
      <c r="M8695" s="74">
        <f>計算過程!K8692</f>
        <v>0</v>
      </c>
      <c r="N8695" s="75">
        <f>計算過程!Q8692</f>
        <v>0</v>
      </c>
    </row>
    <row r="8696" spans="8:14">
      <c r="H8696" s="38">
        <v>42001</v>
      </c>
      <c r="I8696" s="39" t="s">
        <v>172</v>
      </c>
      <c r="J8696" s="74">
        <f>計算過程!D8693</f>
        <v>1.685219196559983</v>
      </c>
      <c r="K8696" s="74">
        <f>計算過程!I8693</f>
        <v>0</v>
      </c>
      <c r="L8696" s="74">
        <f>計算過程!J8693</f>
        <v>0</v>
      </c>
      <c r="M8696" s="74">
        <f>計算過程!K8693</f>
        <v>0</v>
      </c>
      <c r="N8696" s="75">
        <f>計算過程!Q8693</f>
        <v>0</v>
      </c>
    </row>
    <row r="8697" spans="8:14">
      <c r="H8697" s="38">
        <v>42002</v>
      </c>
      <c r="I8697" s="39" t="s">
        <v>149</v>
      </c>
      <c r="J8697" s="74">
        <f>計算過程!D8694</f>
        <v>1.8530410567486202</v>
      </c>
      <c r="K8697" s="74">
        <f>計算過程!I8694</f>
        <v>0</v>
      </c>
      <c r="L8697" s="74">
        <f>計算過程!J8694</f>
        <v>0</v>
      </c>
      <c r="M8697" s="74">
        <f>計算過程!K8694</f>
        <v>0</v>
      </c>
      <c r="N8697" s="75">
        <f>計算過程!Q8694</f>
        <v>0</v>
      </c>
    </row>
    <row r="8698" spans="8:14">
      <c r="H8698" s="38">
        <v>42002</v>
      </c>
      <c r="I8698" s="39" t="s">
        <v>150</v>
      </c>
      <c r="J8698" s="74">
        <f>計算過程!D8695</f>
        <v>1.976652972020865</v>
      </c>
      <c r="K8698" s="74">
        <f>計算過程!I8695</f>
        <v>0</v>
      </c>
      <c r="L8698" s="74">
        <f>計算過程!J8695</f>
        <v>0</v>
      </c>
      <c r="M8698" s="74">
        <f>計算過程!K8695</f>
        <v>0</v>
      </c>
      <c r="N8698" s="75">
        <f>計算過程!Q8695</f>
        <v>0</v>
      </c>
    </row>
    <row r="8699" spans="8:14">
      <c r="H8699" s="38">
        <v>42002</v>
      </c>
      <c r="I8699" s="39" t="s">
        <v>151</v>
      </c>
      <c r="J8699" s="74">
        <f>計算過程!D8696</f>
        <v>2.0906352163732085</v>
      </c>
      <c r="K8699" s="74">
        <f>計算過程!I8696</f>
        <v>0</v>
      </c>
      <c r="L8699" s="74">
        <f>計算過程!J8696</f>
        <v>0</v>
      </c>
      <c r="M8699" s="74">
        <f>計算過程!K8696</f>
        <v>0</v>
      </c>
      <c r="N8699" s="75">
        <f>計算過程!Q8696</f>
        <v>0</v>
      </c>
    </row>
    <row r="8700" spans="8:14">
      <c r="H8700" s="38">
        <v>42002</v>
      </c>
      <c r="I8700" s="39" t="s">
        <v>152</v>
      </c>
      <c r="J8700" s="74">
        <f>計算過程!D8697</f>
        <v>2.1468187004905852</v>
      </c>
      <c r="K8700" s="74">
        <f>計算過程!I8697</f>
        <v>0</v>
      </c>
      <c r="L8700" s="74">
        <f>計算過程!J8697</f>
        <v>0</v>
      </c>
      <c r="M8700" s="74">
        <f>計算過程!K8697</f>
        <v>0</v>
      </c>
      <c r="N8700" s="75">
        <f>計算過程!Q8697</f>
        <v>0</v>
      </c>
    </row>
    <row r="8701" spans="8:14">
      <c r="H8701" s="38">
        <v>42002</v>
      </c>
      <c r="I8701" s="39" t="s">
        <v>153</v>
      </c>
      <c r="J8701" s="74">
        <f>計算過程!D8698</f>
        <v>2.2203507348505767</v>
      </c>
      <c r="K8701" s="74">
        <f>計算過程!I8698</f>
        <v>0</v>
      </c>
      <c r="L8701" s="74">
        <f>計算過程!J8698</f>
        <v>0</v>
      </c>
      <c r="M8701" s="74">
        <f>計算過程!K8698</f>
        <v>0</v>
      </c>
      <c r="N8701" s="75">
        <f>計算過程!Q8698</f>
        <v>0</v>
      </c>
    </row>
    <row r="8702" spans="8:14">
      <c r="H8702" s="38">
        <v>42002</v>
      </c>
      <c r="I8702" s="39" t="s">
        <v>154</v>
      </c>
      <c r="J8702" s="74">
        <f>計算過程!D8699</f>
        <v>2.3885415665203231</v>
      </c>
      <c r="K8702" s="74">
        <f>計算過程!I8699</f>
        <v>0</v>
      </c>
      <c r="L8702" s="74">
        <f>計算過程!J8699</f>
        <v>0</v>
      </c>
      <c r="M8702" s="74">
        <f>計算過程!K8699</f>
        <v>0</v>
      </c>
      <c r="N8702" s="75">
        <f>計算過程!Q8699</f>
        <v>0</v>
      </c>
    </row>
    <row r="8703" spans="8:14">
      <c r="H8703" s="38">
        <v>42002</v>
      </c>
      <c r="I8703" s="39" t="s">
        <v>155</v>
      </c>
      <c r="J8703" s="74">
        <f>計算過程!D8700</f>
        <v>2.2243009155448408</v>
      </c>
      <c r="K8703" s="74">
        <f>計算過程!I8700</f>
        <v>0</v>
      </c>
      <c r="L8703" s="74">
        <f>計算過程!J8700</f>
        <v>0</v>
      </c>
      <c r="M8703" s="74">
        <f>計算過程!K8700</f>
        <v>0</v>
      </c>
      <c r="N8703" s="75">
        <f>計算過程!Q8700</f>
        <v>0</v>
      </c>
    </row>
    <row r="8704" spans="8:14">
      <c r="H8704" s="38">
        <v>42002</v>
      </c>
      <c r="I8704" s="39" t="s">
        <v>156</v>
      </c>
      <c r="J8704" s="74">
        <f>計算過程!D8701</f>
        <v>1.9798177038767473</v>
      </c>
      <c r="K8704" s="74">
        <f>計算過程!I8701</f>
        <v>0</v>
      </c>
      <c r="L8704" s="74">
        <f>計算過程!J8701</f>
        <v>0</v>
      </c>
      <c r="M8704" s="74">
        <f>計算過程!K8701</f>
        <v>0</v>
      </c>
      <c r="N8704" s="75">
        <f>計算過程!Q8701</f>
        <v>0</v>
      </c>
    </row>
    <row r="8705" spans="8:14">
      <c r="H8705" s="38">
        <v>42002</v>
      </c>
      <c r="I8705" s="39" t="s">
        <v>157</v>
      </c>
      <c r="J8705" s="74">
        <f>計算過程!D8702</f>
        <v>0.78336892814584491</v>
      </c>
      <c r="K8705" s="74">
        <f>計算過程!I8702</f>
        <v>0</v>
      </c>
      <c r="L8705" s="74">
        <f>計算過程!J8702</f>
        <v>0</v>
      </c>
      <c r="M8705" s="74">
        <f>計算過程!K8702</f>
        <v>0</v>
      </c>
      <c r="N8705" s="75">
        <f>計算過程!Q8702</f>
        <v>0</v>
      </c>
    </row>
    <row r="8706" spans="8:14">
      <c r="H8706" s="38">
        <v>42002</v>
      </c>
      <c r="I8706" s="39" t="s">
        <v>158</v>
      </c>
      <c r="J8706" s="74">
        <f>計算過程!D8703</f>
        <v>0.28128345200757843</v>
      </c>
      <c r="K8706" s="74">
        <f>計算過程!I8703</f>
        <v>0</v>
      </c>
      <c r="L8706" s="74">
        <f>計算過程!J8703</f>
        <v>0</v>
      </c>
      <c r="M8706" s="74">
        <f>計算過程!K8703</f>
        <v>0</v>
      </c>
      <c r="N8706" s="75">
        <f>計算過程!Q8703</f>
        <v>0</v>
      </c>
    </row>
    <row r="8707" spans="8:14">
      <c r="H8707" s="38">
        <v>42002</v>
      </c>
      <c r="I8707" s="39" t="s">
        <v>159</v>
      </c>
      <c r="J8707" s="74">
        <f>計算過程!D8704</f>
        <v>0.12420719792427287</v>
      </c>
      <c r="K8707" s="74">
        <f>計算過程!I8704</f>
        <v>0</v>
      </c>
      <c r="L8707" s="74">
        <f>計算過程!J8704</f>
        <v>0</v>
      </c>
      <c r="M8707" s="74">
        <f>計算過程!K8704</f>
        <v>0</v>
      </c>
      <c r="N8707" s="75">
        <f>計算過程!Q8704</f>
        <v>0</v>
      </c>
    </row>
    <row r="8708" spans="8:14">
      <c r="H8708" s="38">
        <v>42002</v>
      </c>
      <c r="I8708" s="39" t="s">
        <v>160</v>
      </c>
      <c r="J8708" s="74">
        <f>計算過程!D8705</f>
        <v>5.2247051774338277E-2</v>
      </c>
      <c r="K8708" s="74">
        <f>計算過程!I8705</f>
        <v>0</v>
      </c>
      <c r="L8708" s="74">
        <f>計算過程!J8705</f>
        <v>0</v>
      </c>
      <c r="M8708" s="74">
        <f>計算過程!K8705</f>
        <v>0</v>
      </c>
      <c r="N8708" s="75">
        <f>計算過程!Q8705</f>
        <v>0</v>
      </c>
    </row>
    <row r="8709" spans="8:14">
      <c r="H8709" s="38">
        <v>42002</v>
      </c>
      <c r="I8709" s="39" t="s">
        <v>161</v>
      </c>
      <c r="J8709" s="74">
        <f>計算過程!D8706</f>
        <v>1.4573752685233012E-2</v>
      </c>
      <c r="K8709" s="74">
        <f>計算過程!I8706</f>
        <v>0</v>
      </c>
      <c r="L8709" s="74">
        <f>計算過程!J8706</f>
        <v>0</v>
      </c>
      <c r="M8709" s="74">
        <f>計算過程!K8706</f>
        <v>0</v>
      </c>
      <c r="N8709" s="75">
        <f>計算過程!Q8706</f>
        <v>0</v>
      </c>
    </row>
    <row r="8710" spans="8:14">
      <c r="H8710" s="38">
        <v>42002</v>
      </c>
      <c r="I8710" s="39" t="s">
        <v>162</v>
      </c>
      <c r="J8710" s="74">
        <f>計算過程!D8707</f>
        <v>1.0135243480562047E-2</v>
      </c>
      <c r="K8710" s="74">
        <f>計算過程!I8707</f>
        <v>0</v>
      </c>
      <c r="L8710" s="74">
        <f>計算過程!J8707</f>
        <v>0</v>
      </c>
      <c r="M8710" s="74">
        <f>計算過程!K8707</f>
        <v>0</v>
      </c>
      <c r="N8710" s="75">
        <f>計算過程!Q8707</f>
        <v>0</v>
      </c>
    </row>
    <row r="8711" spans="8:14">
      <c r="H8711" s="38">
        <v>42002</v>
      </c>
      <c r="I8711" s="39" t="s">
        <v>163</v>
      </c>
      <c r="J8711" s="74">
        <f>計算過程!D8708</f>
        <v>9.5841484183901062E-3</v>
      </c>
      <c r="K8711" s="74">
        <f>計算過程!I8708</f>
        <v>0</v>
      </c>
      <c r="L8711" s="74">
        <f>計算過程!J8708</f>
        <v>0</v>
      </c>
      <c r="M8711" s="74">
        <f>計算過程!K8708</f>
        <v>0</v>
      </c>
      <c r="N8711" s="75">
        <f>計算過程!Q8708</f>
        <v>0</v>
      </c>
    </row>
    <row r="8712" spans="8:14">
      <c r="H8712" s="38">
        <v>42002</v>
      </c>
      <c r="I8712" s="39" t="s">
        <v>164</v>
      </c>
      <c r="J8712" s="74">
        <f>計算過程!D8709</f>
        <v>1.074064768275842E-2</v>
      </c>
      <c r="K8712" s="74">
        <f>計算過程!I8709</f>
        <v>0</v>
      </c>
      <c r="L8712" s="74">
        <f>計算過程!J8709</f>
        <v>0</v>
      </c>
      <c r="M8712" s="74">
        <f>計算過程!K8709</f>
        <v>0</v>
      </c>
      <c r="N8712" s="75">
        <f>計算過程!Q8709</f>
        <v>0</v>
      </c>
    </row>
    <row r="8713" spans="8:14">
      <c r="H8713" s="38">
        <v>42002</v>
      </c>
      <c r="I8713" s="39" t="s">
        <v>165</v>
      </c>
      <c r="J8713" s="74">
        <f>計算過程!D8710</f>
        <v>1.8691229456214181E-2</v>
      </c>
      <c r="K8713" s="74">
        <f>計算過程!I8710</f>
        <v>0</v>
      </c>
      <c r="L8713" s="74">
        <f>計算過程!J8710</f>
        <v>0</v>
      </c>
      <c r="M8713" s="74">
        <f>計算過程!K8710</f>
        <v>0</v>
      </c>
      <c r="N8713" s="75">
        <f>計算過程!Q8710</f>
        <v>0</v>
      </c>
    </row>
    <row r="8714" spans="8:14">
      <c r="H8714" s="38">
        <v>42002</v>
      </c>
      <c r="I8714" s="39" t="s">
        <v>166</v>
      </c>
      <c r="J8714" s="74">
        <f>計算過程!D8711</f>
        <v>4.2695680913285156E-2</v>
      </c>
      <c r="K8714" s="74">
        <f>計算過程!I8711</f>
        <v>0</v>
      </c>
      <c r="L8714" s="74">
        <f>計算過程!J8711</f>
        <v>0</v>
      </c>
      <c r="M8714" s="74">
        <f>計算過程!K8711</f>
        <v>0</v>
      </c>
      <c r="N8714" s="75">
        <f>計算過程!Q8711</f>
        <v>0</v>
      </c>
    </row>
    <row r="8715" spans="8:14">
      <c r="H8715" s="38">
        <v>42002</v>
      </c>
      <c r="I8715" s="39" t="s">
        <v>167</v>
      </c>
      <c r="J8715" s="74">
        <f>計算過程!D8712</f>
        <v>8.7227390035640784E-2</v>
      </c>
      <c r="K8715" s="74">
        <f>計算過程!I8712</f>
        <v>0</v>
      </c>
      <c r="L8715" s="74">
        <f>計算過程!J8712</f>
        <v>0</v>
      </c>
      <c r="M8715" s="74">
        <f>計算過程!K8712</f>
        <v>0</v>
      </c>
      <c r="N8715" s="75">
        <f>計算過程!Q8712</f>
        <v>0</v>
      </c>
    </row>
    <row r="8716" spans="8:14">
      <c r="H8716" s="38">
        <v>42002</v>
      </c>
      <c r="I8716" s="39" t="s">
        <v>168</v>
      </c>
      <c r="J8716" s="74">
        <f>計算過程!D8713</f>
        <v>0.23705668299458743</v>
      </c>
      <c r="K8716" s="74">
        <f>計算過程!I8713</f>
        <v>0</v>
      </c>
      <c r="L8716" s="74">
        <f>計算過程!J8713</f>
        <v>0</v>
      </c>
      <c r="M8716" s="74">
        <f>計算過程!K8713</f>
        <v>0</v>
      </c>
      <c r="N8716" s="75">
        <f>計算過程!Q8713</f>
        <v>0</v>
      </c>
    </row>
    <row r="8717" spans="8:14">
      <c r="H8717" s="38">
        <v>42002</v>
      </c>
      <c r="I8717" s="39" t="s">
        <v>169</v>
      </c>
      <c r="J8717" s="74">
        <f>計算過程!D8714</f>
        <v>0.766163303849272</v>
      </c>
      <c r="K8717" s="74">
        <f>計算過程!I8714</f>
        <v>0</v>
      </c>
      <c r="L8717" s="74">
        <f>計算過程!J8714</f>
        <v>0</v>
      </c>
      <c r="M8717" s="74">
        <f>計算過程!K8714</f>
        <v>0</v>
      </c>
      <c r="N8717" s="75">
        <f>計算過程!Q8714</f>
        <v>0</v>
      </c>
    </row>
    <row r="8718" spans="8:14">
      <c r="H8718" s="38">
        <v>42002</v>
      </c>
      <c r="I8718" s="39" t="s">
        <v>170</v>
      </c>
      <c r="J8718" s="74">
        <f>計算過程!D8715</f>
        <v>1.2483140613746191</v>
      </c>
      <c r="K8718" s="74">
        <f>計算過程!I8715</f>
        <v>0</v>
      </c>
      <c r="L8718" s="74">
        <f>計算過程!J8715</f>
        <v>0</v>
      </c>
      <c r="M8718" s="74">
        <f>計算過程!K8715</f>
        <v>0</v>
      </c>
      <c r="N8718" s="75">
        <f>計算過程!Q8715</f>
        <v>0</v>
      </c>
    </row>
    <row r="8719" spans="8:14">
      <c r="H8719" s="38">
        <v>42002</v>
      </c>
      <c r="I8719" s="39" t="s">
        <v>171</v>
      </c>
      <c r="J8719" s="74">
        <f>計算過程!D8716</f>
        <v>1.7117193477432684</v>
      </c>
      <c r="K8719" s="74">
        <f>計算過程!I8716</f>
        <v>0</v>
      </c>
      <c r="L8719" s="74">
        <f>計算過程!J8716</f>
        <v>0</v>
      </c>
      <c r="M8719" s="74">
        <f>計算過程!K8716</f>
        <v>0</v>
      </c>
      <c r="N8719" s="75">
        <f>計算過程!Q8716</f>
        <v>0</v>
      </c>
    </row>
    <row r="8720" spans="8:14">
      <c r="H8720" s="38">
        <v>42002</v>
      </c>
      <c r="I8720" s="39" t="s">
        <v>172</v>
      </c>
      <c r="J8720" s="74">
        <f>計算過程!D8717</f>
        <v>1.8018401207026145</v>
      </c>
      <c r="K8720" s="74">
        <f>計算過程!I8717</f>
        <v>0</v>
      </c>
      <c r="L8720" s="74">
        <f>計算過程!J8717</f>
        <v>0</v>
      </c>
      <c r="M8720" s="74">
        <f>計算過程!K8717</f>
        <v>0</v>
      </c>
      <c r="N8720" s="75">
        <f>計算過程!Q8717</f>
        <v>0</v>
      </c>
    </row>
    <row r="8721" spans="8:14">
      <c r="H8721" s="38">
        <v>42003</v>
      </c>
      <c r="I8721" s="39" t="s">
        <v>149</v>
      </c>
      <c r="J8721" s="74">
        <f>計算過程!D8718</f>
        <v>1.8886860396751406</v>
      </c>
      <c r="K8721" s="74">
        <f>計算過程!I8718</f>
        <v>0</v>
      </c>
      <c r="L8721" s="74">
        <f>計算過程!J8718</f>
        <v>0</v>
      </c>
      <c r="M8721" s="74">
        <f>計算過程!K8718</f>
        <v>0</v>
      </c>
      <c r="N8721" s="75">
        <f>計算過程!Q8718</f>
        <v>0</v>
      </c>
    </row>
    <row r="8722" spans="8:14">
      <c r="H8722" s="38">
        <v>42003</v>
      </c>
      <c r="I8722" s="39" t="s">
        <v>150</v>
      </c>
      <c r="J8722" s="74">
        <f>計算過程!D8719</f>
        <v>2.01471897991674</v>
      </c>
      <c r="K8722" s="74">
        <f>計算過程!I8719</f>
        <v>0</v>
      </c>
      <c r="L8722" s="74">
        <f>計算過程!J8719</f>
        <v>0</v>
      </c>
      <c r="M8722" s="74">
        <f>計算過程!K8719</f>
        <v>0</v>
      </c>
      <c r="N8722" s="75">
        <f>計算過程!Q8719</f>
        <v>0</v>
      </c>
    </row>
    <row r="8723" spans="8:14">
      <c r="H8723" s="38">
        <v>42003</v>
      </c>
      <c r="I8723" s="39" t="s">
        <v>151</v>
      </c>
      <c r="J8723" s="74">
        <f>計算過程!D8720</f>
        <v>2.0816102598974155</v>
      </c>
      <c r="K8723" s="74">
        <f>計算過程!I8720</f>
        <v>0</v>
      </c>
      <c r="L8723" s="74">
        <f>計算過程!J8720</f>
        <v>0</v>
      </c>
      <c r="M8723" s="74">
        <f>計算過程!K8720</f>
        <v>0</v>
      </c>
      <c r="N8723" s="75">
        <f>計算過程!Q8720</f>
        <v>0</v>
      </c>
    </row>
    <row r="8724" spans="8:14">
      <c r="H8724" s="38">
        <v>42003</v>
      </c>
      <c r="I8724" s="39" t="s">
        <v>152</v>
      </c>
      <c r="J8724" s="74">
        <f>計算過程!D8721</f>
        <v>2.1000708794696412</v>
      </c>
      <c r="K8724" s="74">
        <f>計算過程!I8721</f>
        <v>0</v>
      </c>
      <c r="L8724" s="74">
        <f>計算過程!J8721</f>
        <v>0</v>
      </c>
      <c r="M8724" s="74">
        <f>計算過程!K8721</f>
        <v>0</v>
      </c>
      <c r="N8724" s="75">
        <f>計算過程!Q8721</f>
        <v>0</v>
      </c>
    </row>
    <row r="8725" spans="8:14">
      <c r="H8725" s="38">
        <v>42003</v>
      </c>
      <c r="I8725" s="39" t="s">
        <v>153</v>
      </c>
      <c r="J8725" s="74">
        <f>計算過程!D8722</f>
        <v>2.1292794352426858</v>
      </c>
      <c r="K8725" s="74">
        <f>計算過程!I8722</f>
        <v>0</v>
      </c>
      <c r="L8725" s="74">
        <f>計算過程!J8722</f>
        <v>0</v>
      </c>
      <c r="M8725" s="74">
        <f>計算過程!K8722</f>
        <v>0</v>
      </c>
      <c r="N8725" s="75">
        <f>計算過程!Q8722</f>
        <v>0</v>
      </c>
    </row>
    <row r="8726" spans="8:14">
      <c r="H8726" s="38">
        <v>42003</v>
      </c>
      <c r="I8726" s="39" t="s">
        <v>154</v>
      </c>
      <c r="J8726" s="74">
        <f>計算過程!D8723</f>
        <v>2.1445946968056404</v>
      </c>
      <c r="K8726" s="74">
        <f>計算過程!I8723</f>
        <v>0</v>
      </c>
      <c r="L8726" s="74">
        <f>計算過程!J8723</f>
        <v>0</v>
      </c>
      <c r="M8726" s="74">
        <f>計算過程!K8723</f>
        <v>0</v>
      </c>
      <c r="N8726" s="75">
        <f>計算過程!Q8723</f>
        <v>0</v>
      </c>
    </row>
    <row r="8727" spans="8:14">
      <c r="H8727" s="38">
        <v>42003</v>
      </c>
      <c r="I8727" s="39" t="s">
        <v>155</v>
      </c>
      <c r="J8727" s="74">
        <f>計算過程!D8724</f>
        <v>2.139507326291056</v>
      </c>
      <c r="K8727" s="74">
        <f>計算過程!I8724</f>
        <v>0</v>
      </c>
      <c r="L8727" s="74">
        <f>計算過程!J8724</f>
        <v>0</v>
      </c>
      <c r="M8727" s="74">
        <f>計算過程!K8724</f>
        <v>0</v>
      </c>
      <c r="N8727" s="75">
        <f>計算過程!Q8724</f>
        <v>0</v>
      </c>
    </row>
    <row r="8728" spans="8:14">
      <c r="H8728" s="38">
        <v>42003</v>
      </c>
      <c r="I8728" s="39" t="s">
        <v>156</v>
      </c>
      <c r="J8728" s="74">
        <f>計算過程!D8725</f>
        <v>1.7947066555423365</v>
      </c>
      <c r="K8728" s="74">
        <f>計算過程!I8725</f>
        <v>0</v>
      </c>
      <c r="L8728" s="74">
        <f>計算過程!J8725</f>
        <v>0</v>
      </c>
      <c r="M8728" s="74">
        <f>計算過程!K8725</f>
        <v>0</v>
      </c>
      <c r="N8728" s="75">
        <f>計算過程!Q8725</f>
        <v>0</v>
      </c>
    </row>
    <row r="8729" spans="8:14">
      <c r="H8729" s="38">
        <v>42003</v>
      </c>
      <c r="I8729" s="39" t="s">
        <v>157</v>
      </c>
      <c r="J8729" s="74">
        <f>計算過程!D8726</f>
        <v>0.52317945046582925</v>
      </c>
      <c r="K8729" s="74">
        <f>計算過程!I8726</f>
        <v>0</v>
      </c>
      <c r="L8729" s="74">
        <f>計算過程!J8726</f>
        <v>0</v>
      </c>
      <c r="M8729" s="74">
        <f>計算過程!K8726</f>
        <v>0</v>
      </c>
      <c r="N8729" s="75">
        <f>計算過程!Q8726</f>
        <v>0</v>
      </c>
    </row>
    <row r="8730" spans="8:14">
      <c r="H8730" s="38">
        <v>42003</v>
      </c>
      <c r="I8730" s="39" t="s">
        <v>158</v>
      </c>
      <c r="J8730" s="74">
        <f>計算過程!D8727</f>
        <v>0.138417636564934</v>
      </c>
      <c r="K8730" s="74">
        <f>計算過程!I8727</f>
        <v>0</v>
      </c>
      <c r="L8730" s="74">
        <f>計算過程!J8727</f>
        <v>0</v>
      </c>
      <c r="M8730" s="74">
        <f>計算過程!K8727</f>
        <v>0</v>
      </c>
      <c r="N8730" s="75">
        <f>計算過程!Q8727</f>
        <v>0</v>
      </c>
    </row>
    <row r="8731" spans="8:14">
      <c r="H8731" s="38">
        <v>42003</v>
      </c>
      <c r="I8731" s="39" t="s">
        <v>159</v>
      </c>
      <c r="J8731" s="74">
        <f>計算過程!D8728</f>
        <v>3.8444663094608769E-2</v>
      </c>
      <c r="K8731" s="74">
        <f>計算過程!I8728</f>
        <v>0</v>
      </c>
      <c r="L8731" s="74">
        <f>計算過程!J8728</f>
        <v>0</v>
      </c>
      <c r="M8731" s="74">
        <f>計算過程!K8728</f>
        <v>0</v>
      </c>
      <c r="N8731" s="75">
        <f>計算過程!Q8728</f>
        <v>0</v>
      </c>
    </row>
    <row r="8732" spans="8:14">
      <c r="H8732" s="38">
        <v>42003</v>
      </c>
      <c r="I8732" s="39" t="s">
        <v>160</v>
      </c>
      <c r="J8732" s="74">
        <f>計算過程!D8729</f>
        <v>4.8935702143390351E-3</v>
      </c>
      <c r="K8732" s="74">
        <f>計算過程!I8729</f>
        <v>0</v>
      </c>
      <c r="L8732" s="74">
        <f>計算過程!J8729</f>
        <v>0</v>
      </c>
      <c r="M8732" s="74">
        <f>計算過程!K8729</f>
        <v>0</v>
      </c>
      <c r="N8732" s="75">
        <f>計算過程!Q8729</f>
        <v>0</v>
      </c>
    </row>
    <row r="8733" spans="8:14">
      <c r="H8733" s="38">
        <v>42003</v>
      </c>
      <c r="I8733" s="39" t="s">
        <v>161</v>
      </c>
      <c r="J8733" s="74">
        <f>計算過程!D8730</f>
        <v>8.4891387470851674E-4</v>
      </c>
      <c r="K8733" s="74">
        <f>計算過程!I8730</f>
        <v>0</v>
      </c>
      <c r="L8733" s="74">
        <f>計算過程!J8730</f>
        <v>0</v>
      </c>
      <c r="M8733" s="74">
        <f>計算過程!K8730</f>
        <v>0</v>
      </c>
      <c r="N8733" s="75">
        <f>計算過程!Q8730</f>
        <v>0</v>
      </c>
    </row>
    <row r="8734" spans="8:14">
      <c r="H8734" s="38">
        <v>42003</v>
      </c>
      <c r="I8734" s="39" t="s">
        <v>162</v>
      </c>
      <c r="J8734" s="74">
        <f>計算過程!D8731</f>
        <v>2.9214350487318983E-4</v>
      </c>
      <c r="K8734" s="74">
        <f>計算過程!I8731</f>
        <v>0</v>
      </c>
      <c r="L8734" s="74">
        <f>計算過程!J8731</f>
        <v>0</v>
      </c>
      <c r="M8734" s="74">
        <f>計算過程!K8731</f>
        <v>0</v>
      </c>
      <c r="N8734" s="75">
        <f>計算過程!Q8731</f>
        <v>0</v>
      </c>
    </row>
    <row r="8735" spans="8:14">
      <c r="H8735" s="38">
        <v>42003</v>
      </c>
      <c r="I8735" s="39" t="s">
        <v>163</v>
      </c>
      <c r="J8735" s="74">
        <f>計算過程!D8732</f>
        <v>3.4658003131464812E-4</v>
      </c>
      <c r="K8735" s="74">
        <f>計算過程!I8732</f>
        <v>0</v>
      </c>
      <c r="L8735" s="74">
        <f>計算過程!J8732</f>
        <v>0</v>
      </c>
      <c r="M8735" s="74">
        <f>計算過程!K8732</f>
        <v>0</v>
      </c>
      <c r="N8735" s="75">
        <f>計算過程!Q8732</f>
        <v>0</v>
      </c>
    </row>
    <row r="8736" spans="8:14">
      <c r="H8736" s="38">
        <v>42003</v>
      </c>
      <c r="I8736" s="39" t="s">
        <v>164</v>
      </c>
      <c r="J8736" s="74">
        <f>計算過程!D8733</f>
        <v>2.8311724029486386E-4</v>
      </c>
      <c r="K8736" s="74">
        <f>計算過程!I8733</f>
        <v>0</v>
      </c>
      <c r="L8736" s="74">
        <f>計算過程!J8733</f>
        <v>0</v>
      </c>
      <c r="M8736" s="74">
        <f>計算過程!K8733</f>
        <v>0</v>
      </c>
      <c r="N8736" s="75">
        <f>計算過程!Q8733</f>
        <v>0</v>
      </c>
    </row>
    <row r="8737" spans="8:14">
      <c r="H8737" s="38">
        <v>42003</v>
      </c>
      <c r="I8737" s="39" t="s">
        <v>165</v>
      </c>
      <c r="J8737" s="74">
        <f>計算過程!D8734</f>
        <v>1.9164138560755729E-3</v>
      </c>
      <c r="K8737" s="74">
        <f>計算過程!I8734</f>
        <v>0</v>
      </c>
      <c r="L8737" s="74">
        <f>計算過程!J8734</f>
        <v>0</v>
      </c>
      <c r="M8737" s="74">
        <f>計算過程!K8734</f>
        <v>0</v>
      </c>
      <c r="N8737" s="75">
        <f>計算過程!Q8734</f>
        <v>0</v>
      </c>
    </row>
    <row r="8738" spans="8:14">
      <c r="H8738" s="38">
        <v>42003</v>
      </c>
      <c r="I8738" s="39" t="s">
        <v>166</v>
      </c>
      <c r="J8738" s="74">
        <f>計算過程!D8735</f>
        <v>8.6059312410774729E-3</v>
      </c>
      <c r="K8738" s="74">
        <f>計算過程!I8735</f>
        <v>0</v>
      </c>
      <c r="L8738" s="74">
        <f>計算過程!J8735</f>
        <v>0</v>
      </c>
      <c r="M8738" s="74">
        <f>計算過程!K8735</f>
        <v>0</v>
      </c>
      <c r="N8738" s="75">
        <f>計算過程!Q8735</f>
        <v>0</v>
      </c>
    </row>
    <row r="8739" spans="8:14">
      <c r="H8739" s="38">
        <v>42003</v>
      </c>
      <c r="I8739" s="39" t="s">
        <v>167</v>
      </c>
      <c r="J8739" s="74">
        <f>計算過程!D8736</f>
        <v>1.2179312438208906E-2</v>
      </c>
      <c r="K8739" s="74">
        <f>計算過程!I8736</f>
        <v>0</v>
      </c>
      <c r="L8739" s="74">
        <f>計算過程!J8736</f>
        <v>0</v>
      </c>
      <c r="M8739" s="74">
        <f>計算過程!K8736</f>
        <v>0</v>
      </c>
      <c r="N8739" s="75">
        <f>計算過程!Q8736</f>
        <v>0</v>
      </c>
    </row>
    <row r="8740" spans="8:14">
      <c r="H8740" s="38">
        <v>42003</v>
      </c>
      <c r="I8740" s="39" t="s">
        <v>168</v>
      </c>
      <c r="J8740" s="74">
        <f>計算過程!D8737</f>
        <v>1.4557764162232582E-2</v>
      </c>
      <c r="K8740" s="74">
        <f>計算過程!I8737</f>
        <v>0</v>
      </c>
      <c r="L8740" s="74">
        <f>計算過程!J8737</f>
        <v>0</v>
      </c>
      <c r="M8740" s="74">
        <f>計算過程!K8737</f>
        <v>0</v>
      </c>
      <c r="N8740" s="75">
        <f>計算過程!Q8737</f>
        <v>0</v>
      </c>
    </row>
    <row r="8741" spans="8:14">
      <c r="H8741" s="38">
        <v>42003</v>
      </c>
      <c r="I8741" s="39" t="s">
        <v>169</v>
      </c>
      <c r="J8741" s="74">
        <f>計算過程!D8738</f>
        <v>2.0959324020786877E-2</v>
      </c>
      <c r="K8741" s="74">
        <f>計算過程!I8738</f>
        <v>0</v>
      </c>
      <c r="L8741" s="74">
        <f>計算過程!J8738</f>
        <v>0</v>
      </c>
      <c r="M8741" s="74">
        <f>計算過程!K8738</f>
        <v>0</v>
      </c>
      <c r="N8741" s="75">
        <f>計算過程!Q8738</f>
        <v>0</v>
      </c>
    </row>
    <row r="8742" spans="8:14">
      <c r="H8742" s="38">
        <v>42003</v>
      </c>
      <c r="I8742" s="39" t="s">
        <v>170</v>
      </c>
      <c r="J8742" s="74">
        <f>計算過程!D8739</f>
        <v>4.8701032529448719E-2</v>
      </c>
      <c r="K8742" s="74">
        <f>計算過程!I8739</f>
        <v>0</v>
      </c>
      <c r="L8742" s="74">
        <f>計算過程!J8739</f>
        <v>0</v>
      </c>
      <c r="M8742" s="74">
        <f>計算過程!K8739</f>
        <v>0</v>
      </c>
      <c r="N8742" s="75">
        <f>計算過程!Q8739</f>
        <v>0</v>
      </c>
    </row>
    <row r="8743" spans="8:14">
      <c r="H8743" s="38">
        <v>42003</v>
      </c>
      <c r="I8743" s="39" t="s">
        <v>171</v>
      </c>
      <c r="J8743" s="74">
        <f>計算過程!D8740</f>
        <v>0.3279940445690343</v>
      </c>
      <c r="K8743" s="74">
        <f>計算過程!I8740</f>
        <v>0</v>
      </c>
      <c r="L8743" s="74">
        <f>計算過程!J8740</f>
        <v>0</v>
      </c>
      <c r="M8743" s="74">
        <f>計算過程!K8740</f>
        <v>0</v>
      </c>
      <c r="N8743" s="75">
        <f>計算過程!Q8740</f>
        <v>0</v>
      </c>
    </row>
    <row r="8744" spans="8:14">
      <c r="H8744" s="38">
        <v>42003</v>
      </c>
      <c r="I8744" s="39" t="s">
        <v>172</v>
      </c>
      <c r="J8744" s="74">
        <f>計算過程!D8741</f>
        <v>0.4758226553854385</v>
      </c>
      <c r="K8744" s="74">
        <f>計算過程!I8741</f>
        <v>0</v>
      </c>
      <c r="L8744" s="74">
        <f>計算過程!J8741</f>
        <v>0</v>
      </c>
      <c r="M8744" s="74">
        <f>計算過程!K8741</f>
        <v>0</v>
      </c>
      <c r="N8744" s="75">
        <f>計算過程!Q8741</f>
        <v>0</v>
      </c>
    </row>
    <row r="8745" spans="8:14">
      <c r="H8745" s="38">
        <v>42004</v>
      </c>
      <c r="I8745" s="39" t="s">
        <v>149</v>
      </c>
      <c r="J8745" s="74">
        <f>計算過程!D8742</f>
        <v>0.57048345760072694</v>
      </c>
      <c r="K8745" s="74">
        <f>計算過程!I8742</f>
        <v>0</v>
      </c>
      <c r="L8745" s="74">
        <f>計算過程!J8742</f>
        <v>0</v>
      </c>
      <c r="M8745" s="74">
        <f>計算過程!K8742</f>
        <v>0</v>
      </c>
      <c r="N8745" s="75">
        <f>計算過程!Q8742</f>
        <v>0</v>
      </c>
    </row>
    <row r="8746" spans="8:14">
      <c r="H8746" s="38">
        <v>42004</v>
      </c>
      <c r="I8746" s="39" t="s">
        <v>150</v>
      </c>
      <c r="J8746" s="74">
        <f>計算過程!D8743</f>
        <v>0.65412856764426131</v>
      </c>
      <c r="K8746" s="74">
        <f>計算過程!I8743</f>
        <v>0</v>
      </c>
      <c r="L8746" s="74">
        <f>計算過程!J8743</f>
        <v>0</v>
      </c>
      <c r="M8746" s="74">
        <f>計算過程!K8743</f>
        <v>0</v>
      </c>
      <c r="N8746" s="75">
        <f>計算過程!Q8743</f>
        <v>0</v>
      </c>
    </row>
    <row r="8747" spans="8:14">
      <c r="H8747" s="38">
        <v>42004</v>
      </c>
      <c r="I8747" s="39" t="s">
        <v>151</v>
      </c>
      <c r="J8747" s="74">
        <f>計算過程!D8744</f>
        <v>0.71606263874039444</v>
      </c>
      <c r="K8747" s="74">
        <f>計算過程!I8744</f>
        <v>0</v>
      </c>
      <c r="L8747" s="74">
        <f>計算過程!J8744</f>
        <v>0</v>
      </c>
      <c r="M8747" s="74">
        <f>計算過程!K8744</f>
        <v>0</v>
      </c>
      <c r="N8747" s="75">
        <f>計算過程!Q8744</f>
        <v>0</v>
      </c>
    </row>
    <row r="8748" spans="8:14">
      <c r="H8748" s="38">
        <v>42004</v>
      </c>
      <c r="I8748" s="39" t="s">
        <v>152</v>
      </c>
      <c r="J8748" s="74">
        <f>計算過程!D8745</f>
        <v>0.76198371536025622</v>
      </c>
      <c r="K8748" s="74">
        <f>計算過程!I8745</f>
        <v>0</v>
      </c>
      <c r="L8748" s="74">
        <f>計算過程!J8745</f>
        <v>0</v>
      </c>
      <c r="M8748" s="74">
        <f>計算過程!K8745</f>
        <v>0</v>
      </c>
      <c r="N8748" s="75">
        <f>計算過程!Q8745</f>
        <v>0</v>
      </c>
    </row>
    <row r="8749" spans="8:14">
      <c r="H8749" s="38">
        <v>42004</v>
      </c>
      <c r="I8749" s="39" t="s">
        <v>153</v>
      </c>
      <c r="J8749" s="74">
        <f>計算過程!D8746</f>
        <v>0.80911790739028289</v>
      </c>
      <c r="K8749" s="74">
        <f>計算過程!I8746</f>
        <v>0</v>
      </c>
      <c r="L8749" s="74">
        <f>計算過程!J8746</f>
        <v>0</v>
      </c>
      <c r="M8749" s="74">
        <f>計算過程!K8746</f>
        <v>0</v>
      </c>
      <c r="N8749" s="75">
        <f>計算過程!Q8746</f>
        <v>0</v>
      </c>
    </row>
    <row r="8750" spans="8:14">
      <c r="H8750" s="38">
        <v>42004</v>
      </c>
      <c r="I8750" s="39" t="s">
        <v>154</v>
      </c>
      <c r="J8750" s="74">
        <f>計算過程!D8747</f>
        <v>0.77320586271882141</v>
      </c>
      <c r="K8750" s="74">
        <f>計算過程!I8747</f>
        <v>0</v>
      </c>
      <c r="L8750" s="74">
        <f>計算過程!J8747</f>
        <v>0</v>
      </c>
      <c r="M8750" s="74">
        <f>計算過程!K8747</f>
        <v>0</v>
      </c>
      <c r="N8750" s="75">
        <f>計算過程!Q8747</f>
        <v>0</v>
      </c>
    </row>
    <row r="8751" spans="8:14">
      <c r="H8751" s="38">
        <v>42004</v>
      </c>
      <c r="I8751" s="39" t="s">
        <v>155</v>
      </c>
      <c r="J8751" s="74">
        <f>計算過程!D8748</f>
        <v>0.66983145160166635</v>
      </c>
      <c r="K8751" s="74">
        <f>計算過程!I8748</f>
        <v>0</v>
      </c>
      <c r="L8751" s="74">
        <f>計算過程!J8748</f>
        <v>0</v>
      </c>
      <c r="M8751" s="74">
        <f>計算過程!K8748</f>
        <v>0</v>
      </c>
      <c r="N8751" s="75">
        <f>計算過程!Q8748</f>
        <v>0</v>
      </c>
    </row>
    <row r="8752" spans="8:14">
      <c r="H8752" s="38">
        <v>42004</v>
      </c>
      <c r="I8752" s="39" t="s">
        <v>156</v>
      </c>
      <c r="J8752" s="74">
        <f>計算過程!D8749</f>
        <v>0.29243035005510337</v>
      </c>
      <c r="K8752" s="74">
        <f>計算過程!I8749</f>
        <v>0</v>
      </c>
      <c r="L8752" s="74">
        <f>計算過程!J8749</f>
        <v>0</v>
      </c>
      <c r="M8752" s="74">
        <f>計算過程!K8749</f>
        <v>0</v>
      </c>
      <c r="N8752" s="75">
        <f>計算過程!Q8749</f>
        <v>0</v>
      </c>
    </row>
    <row r="8753" spans="8:14">
      <c r="H8753" s="38">
        <v>42004</v>
      </c>
      <c r="I8753" s="39" t="s">
        <v>157</v>
      </c>
      <c r="J8753" s="74">
        <f>計算過程!D8750</f>
        <v>3.2393137713603783E-2</v>
      </c>
      <c r="K8753" s="74">
        <f>計算過程!I8750</f>
        <v>0</v>
      </c>
      <c r="L8753" s="74">
        <f>計算過程!J8750</f>
        <v>0</v>
      </c>
      <c r="M8753" s="74">
        <f>計算過程!K8750</f>
        <v>0</v>
      </c>
      <c r="N8753" s="75">
        <f>計算過程!Q8750</f>
        <v>0</v>
      </c>
    </row>
    <row r="8754" spans="8:14">
      <c r="H8754" s="38">
        <v>42004</v>
      </c>
      <c r="I8754" s="39" t="s">
        <v>158</v>
      </c>
      <c r="J8754" s="74">
        <f>計算過程!D8751</f>
        <v>1.3018270777983922E-2</v>
      </c>
      <c r="K8754" s="74">
        <f>計算過程!I8751</f>
        <v>0</v>
      </c>
      <c r="L8754" s="74">
        <f>計算過程!J8751</f>
        <v>0</v>
      </c>
      <c r="M8754" s="74">
        <f>計算過程!K8751</f>
        <v>0</v>
      </c>
      <c r="N8754" s="75">
        <f>計算過程!Q8751</f>
        <v>0</v>
      </c>
    </row>
    <row r="8755" spans="8:14">
      <c r="H8755" s="38">
        <v>42004</v>
      </c>
      <c r="I8755" s="39" t="s">
        <v>159</v>
      </c>
      <c r="J8755" s="74">
        <f>計算過程!D8752</f>
        <v>1.6123800468685905E-3</v>
      </c>
      <c r="K8755" s="74">
        <f>計算過程!I8752</f>
        <v>0</v>
      </c>
      <c r="L8755" s="74">
        <f>計算過程!J8752</f>
        <v>0</v>
      </c>
      <c r="M8755" s="74">
        <f>計算過程!K8752</f>
        <v>0</v>
      </c>
      <c r="N8755" s="75">
        <f>計算過程!Q8752</f>
        <v>0</v>
      </c>
    </row>
    <row r="8756" spans="8:14">
      <c r="H8756" s="38">
        <v>42004</v>
      </c>
      <c r="I8756" s="39" t="s">
        <v>160</v>
      </c>
      <c r="J8756" s="74">
        <f>計算過程!D8753</f>
        <v>1.3526312931566847E-3</v>
      </c>
      <c r="K8756" s="74">
        <f>計算過程!I8753</f>
        <v>0</v>
      </c>
      <c r="L8756" s="74">
        <f>計算過程!J8753</f>
        <v>0</v>
      </c>
      <c r="M8756" s="74">
        <f>計算過程!K8753</f>
        <v>0</v>
      </c>
      <c r="N8756" s="75">
        <f>計算過程!Q8753</f>
        <v>0</v>
      </c>
    </row>
    <row r="8757" spans="8:14">
      <c r="H8757" s="38">
        <v>42004</v>
      </c>
      <c r="I8757" s="39" t="s">
        <v>161</v>
      </c>
      <c r="J8757" s="74">
        <f>計算過程!D8754</f>
        <v>1.4550857031621601E-3</v>
      </c>
      <c r="K8757" s="74">
        <f>計算過程!I8754</f>
        <v>0</v>
      </c>
      <c r="L8757" s="74">
        <f>計算過程!J8754</f>
        <v>0</v>
      </c>
      <c r="M8757" s="74">
        <f>計算過程!K8754</f>
        <v>0</v>
      </c>
      <c r="N8757" s="75">
        <f>計算過程!Q8754</f>
        <v>0</v>
      </c>
    </row>
    <row r="8758" spans="8:14">
      <c r="H8758" s="38">
        <v>42004</v>
      </c>
      <c r="I8758" s="39" t="s">
        <v>162</v>
      </c>
      <c r="J8758" s="74">
        <f>計算過程!D8755</f>
        <v>1.4409621908150338E-3</v>
      </c>
      <c r="K8758" s="74">
        <f>計算過程!I8755</f>
        <v>0</v>
      </c>
      <c r="L8758" s="74">
        <f>計算過程!J8755</f>
        <v>0</v>
      </c>
      <c r="M8758" s="74">
        <f>計算過程!K8755</f>
        <v>0</v>
      </c>
      <c r="N8758" s="75">
        <f>計算過程!Q8755</f>
        <v>0</v>
      </c>
    </row>
    <row r="8759" spans="8:14">
      <c r="H8759" s="38">
        <v>42004</v>
      </c>
      <c r="I8759" s="39" t="s">
        <v>163</v>
      </c>
      <c r="J8759" s="74">
        <f>計算過程!D8756</f>
        <v>3.7883348581008941E-3</v>
      </c>
      <c r="K8759" s="74">
        <f>計算過程!I8756</f>
        <v>0</v>
      </c>
      <c r="L8759" s="74">
        <f>計算過程!J8756</f>
        <v>0</v>
      </c>
      <c r="M8759" s="74">
        <f>計算過程!K8756</f>
        <v>0</v>
      </c>
      <c r="N8759" s="75">
        <f>計算過程!Q8756</f>
        <v>0</v>
      </c>
    </row>
    <row r="8760" spans="8:14">
      <c r="H8760" s="38">
        <v>42004</v>
      </c>
      <c r="I8760" s="39" t="s">
        <v>164</v>
      </c>
      <c r="J8760" s="74">
        <f>計算過程!D8757</f>
        <v>8.2094106365539696E-3</v>
      </c>
      <c r="K8760" s="74">
        <f>計算過程!I8757</f>
        <v>0</v>
      </c>
      <c r="L8760" s="74">
        <f>計算過程!J8757</f>
        <v>0</v>
      </c>
      <c r="M8760" s="74">
        <f>計算過程!K8757</f>
        <v>0</v>
      </c>
      <c r="N8760" s="75">
        <f>計算過程!Q8757</f>
        <v>0</v>
      </c>
    </row>
    <row r="8761" spans="8:14">
      <c r="H8761" s="38">
        <v>42004</v>
      </c>
      <c r="I8761" s="39" t="s">
        <v>165</v>
      </c>
      <c r="J8761" s="74">
        <f>計算過程!D8758</f>
        <v>2.0528822562071034E-2</v>
      </c>
      <c r="K8761" s="74">
        <f>計算過程!I8758</f>
        <v>0</v>
      </c>
      <c r="L8761" s="74">
        <f>計算過程!J8758</f>
        <v>0</v>
      </c>
      <c r="M8761" s="74">
        <f>計算過程!K8758</f>
        <v>0</v>
      </c>
      <c r="N8761" s="75">
        <f>計算過程!Q8758</f>
        <v>0</v>
      </c>
    </row>
    <row r="8762" spans="8:14">
      <c r="H8762" s="38">
        <v>42004</v>
      </c>
      <c r="I8762" s="39" t="s">
        <v>166</v>
      </c>
      <c r="J8762" s="74">
        <f>計算過程!D8759</f>
        <v>3.4029366409810781E-2</v>
      </c>
      <c r="K8762" s="74">
        <f>計算過程!I8759</f>
        <v>0</v>
      </c>
      <c r="L8762" s="74">
        <f>計算過程!J8759</f>
        <v>0</v>
      </c>
      <c r="M8762" s="74">
        <f>計算過程!K8759</f>
        <v>0</v>
      </c>
      <c r="N8762" s="75">
        <f>計算過程!Q8759</f>
        <v>0</v>
      </c>
    </row>
    <row r="8763" spans="8:14">
      <c r="H8763" s="38">
        <v>42004</v>
      </c>
      <c r="I8763" s="39" t="s">
        <v>167</v>
      </c>
      <c r="J8763" s="74">
        <f>計算過程!D8760</f>
        <v>3.4005649436647724E-2</v>
      </c>
      <c r="K8763" s="74">
        <f>計算過程!I8760</f>
        <v>0</v>
      </c>
      <c r="L8763" s="74">
        <f>計算過程!J8760</f>
        <v>0</v>
      </c>
      <c r="M8763" s="74">
        <f>計算過程!K8760</f>
        <v>0</v>
      </c>
      <c r="N8763" s="75">
        <f>計算過程!Q8760</f>
        <v>0</v>
      </c>
    </row>
    <row r="8764" spans="8:14">
      <c r="H8764" s="38">
        <v>42004</v>
      </c>
      <c r="I8764" s="39" t="s">
        <v>168</v>
      </c>
      <c r="J8764" s="74">
        <f>計算過程!D8761</f>
        <v>5.3766006782491757E-2</v>
      </c>
      <c r="K8764" s="74">
        <f>計算過程!I8761</f>
        <v>0</v>
      </c>
      <c r="L8764" s="74">
        <f>計算過程!J8761</f>
        <v>0</v>
      </c>
      <c r="M8764" s="74">
        <f>計算過程!K8761</f>
        <v>0</v>
      </c>
      <c r="N8764" s="75">
        <f>計算過程!Q8761</f>
        <v>0</v>
      </c>
    </row>
    <row r="8765" spans="8:14">
      <c r="H8765" s="38">
        <v>42004</v>
      </c>
      <c r="I8765" s="39" t="s">
        <v>169</v>
      </c>
      <c r="J8765" s="74">
        <f>計算過程!D8762</f>
        <v>0.21381733483871512</v>
      </c>
      <c r="K8765" s="74">
        <f>計算過程!I8762</f>
        <v>0</v>
      </c>
      <c r="L8765" s="74">
        <f>計算過程!J8762</f>
        <v>0</v>
      </c>
      <c r="M8765" s="74">
        <f>計算過程!K8762</f>
        <v>0</v>
      </c>
      <c r="N8765" s="75">
        <f>計算過程!Q8762</f>
        <v>0</v>
      </c>
    </row>
    <row r="8766" spans="8:14">
      <c r="H8766" s="38">
        <v>42004</v>
      </c>
      <c r="I8766" s="39" t="s">
        <v>170</v>
      </c>
      <c r="J8766" s="74">
        <f>計算過程!D8763</f>
        <v>0.62518641062768643</v>
      </c>
      <c r="K8766" s="74">
        <f>計算過程!I8763</f>
        <v>0</v>
      </c>
      <c r="L8766" s="74">
        <f>計算過程!J8763</f>
        <v>0</v>
      </c>
      <c r="M8766" s="74">
        <f>計算過程!K8763</f>
        <v>0</v>
      </c>
      <c r="N8766" s="75">
        <f>計算過程!Q8763</f>
        <v>0</v>
      </c>
    </row>
    <row r="8767" spans="8:14">
      <c r="H8767" s="38">
        <v>42004</v>
      </c>
      <c r="I8767" s="39" t="s">
        <v>171</v>
      </c>
      <c r="J8767" s="74">
        <f>計算過程!D8764</f>
        <v>1.1100812394960222</v>
      </c>
      <c r="K8767" s="74">
        <f>計算過程!I8764</f>
        <v>0</v>
      </c>
      <c r="L8767" s="74">
        <f>計算過程!J8764</f>
        <v>0</v>
      </c>
      <c r="M8767" s="74">
        <f>計算過程!K8764</f>
        <v>0</v>
      </c>
      <c r="N8767" s="75">
        <f>計算過程!Q8764</f>
        <v>0</v>
      </c>
    </row>
    <row r="8768" spans="8:14">
      <c r="H8768" s="38">
        <v>42004</v>
      </c>
      <c r="I8768" s="39" t="s">
        <v>172</v>
      </c>
      <c r="J8768" s="74">
        <f>計算過程!D8765</f>
        <v>1.6195112062531229</v>
      </c>
      <c r="K8768" s="74">
        <f>計算過程!I8765</f>
        <v>0</v>
      </c>
      <c r="L8768" s="74">
        <f>計算過程!J8765</f>
        <v>0</v>
      </c>
      <c r="M8768" s="74">
        <f>計算過程!K8765</f>
        <v>0</v>
      </c>
      <c r="N8768" s="75">
        <f>計算過程!Q8765</f>
        <v>0</v>
      </c>
    </row>
  </sheetData>
  <mergeCells count="13">
    <mergeCell ref="N4:N5"/>
    <mergeCell ref="V4:V5"/>
    <mergeCell ref="P4:P5"/>
    <mergeCell ref="Q4:Q5"/>
    <mergeCell ref="R4:R5"/>
    <mergeCell ref="S4:S5"/>
    <mergeCell ref="T4:T5"/>
    <mergeCell ref="U4:U5"/>
    <mergeCell ref="H4:I5"/>
    <mergeCell ref="J4:J5"/>
    <mergeCell ref="K4:K5"/>
    <mergeCell ref="L4:L5"/>
    <mergeCell ref="M4:M5"/>
  </mergeCells>
  <phoneticPr fontId="3"/>
  <dataValidations count="1">
    <dataValidation type="list" allowBlank="1" showInputMessage="1" showErrorMessage="1" sqref="F5">
      <formula1>"1,2,3,4,5,6,7"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/>
  <cols>
    <col min="1" max="1" width="9.875" style="8" customWidth="1"/>
    <col min="2" max="2" width="7.625" style="8" customWidth="1"/>
    <col min="3" max="3" width="12.5" style="8" bestFit="1" customWidth="1"/>
    <col min="4" max="4" width="9.375" style="8" bestFit="1" customWidth="1"/>
    <col min="5" max="5" width="10.625" style="8" bestFit="1" customWidth="1"/>
    <col min="6" max="6" width="12.125" style="8" bestFit="1" customWidth="1"/>
    <col min="7" max="16384" width="9" style="8"/>
  </cols>
  <sheetData>
    <row r="1" spans="1:8">
      <c r="A1" s="41" t="s">
        <v>0</v>
      </c>
      <c r="B1" s="42"/>
      <c r="C1" s="20" t="s">
        <v>1</v>
      </c>
      <c r="D1" s="66" t="s">
        <v>2</v>
      </c>
      <c r="E1" s="20" t="s">
        <v>23</v>
      </c>
      <c r="F1" s="6" t="s">
        <v>19</v>
      </c>
      <c r="H1" s="35" t="s">
        <v>84</v>
      </c>
    </row>
    <row r="2" spans="1:8">
      <c r="A2" s="41" t="s">
        <v>3</v>
      </c>
      <c r="B2" s="42"/>
      <c r="C2" s="68"/>
      <c r="D2" s="67"/>
      <c r="E2" s="68"/>
      <c r="F2" s="44" t="s">
        <v>76</v>
      </c>
    </row>
    <row r="3" spans="1:8" ht="33">
      <c r="A3" s="41" t="s">
        <v>175</v>
      </c>
      <c r="B3" s="42"/>
      <c r="C3" s="26" t="s">
        <v>177</v>
      </c>
      <c r="D3" s="43" t="s">
        <v>178</v>
      </c>
      <c r="E3" s="64" t="s">
        <v>129</v>
      </c>
      <c r="F3" s="65" t="s">
        <v>176</v>
      </c>
    </row>
    <row r="4" spans="1:8">
      <c r="A4" s="41" t="s">
        <v>4</v>
      </c>
      <c r="B4" s="42"/>
      <c r="C4" s="45" t="s">
        <v>85</v>
      </c>
      <c r="D4" s="46" t="s">
        <v>182</v>
      </c>
      <c r="E4" s="47" t="s">
        <v>179</v>
      </c>
      <c r="F4" s="6" t="s">
        <v>130</v>
      </c>
    </row>
    <row r="5" spans="1:8">
      <c r="A5" s="41" t="s">
        <v>5</v>
      </c>
      <c r="B5" s="42"/>
      <c r="C5" s="48" t="s">
        <v>6</v>
      </c>
      <c r="D5" s="46" t="s">
        <v>7</v>
      </c>
      <c r="E5" s="6" t="s">
        <v>128</v>
      </c>
      <c r="F5" s="45" t="s">
        <v>92</v>
      </c>
    </row>
    <row r="6" spans="1:8">
      <c r="A6" s="38">
        <v>41640</v>
      </c>
      <c r="B6" s="49" t="s">
        <v>149</v>
      </c>
      <c r="C6" s="50">
        <v>3.5</v>
      </c>
      <c r="D6" s="51">
        <v>4.0999999999999996</v>
      </c>
      <c r="E6" s="52">
        <v>84.427353667841615</v>
      </c>
      <c r="F6" s="52">
        <v>13.400175882951199</v>
      </c>
    </row>
    <row r="7" spans="1:8">
      <c r="A7" s="38">
        <v>41640</v>
      </c>
      <c r="B7" s="49" t="s">
        <v>150</v>
      </c>
      <c r="C7" s="50">
        <v>2.9</v>
      </c>
      <c r="D7" s="51">
        <v>4</v>
      </c>
      <c r="E7" s="52">
        <v>85.95497724120483</v>
      </c>
      <c r="F7" s="52">
        <v>14.644143909029816</v>
      </c>
    </row>
    <row r="8" spans="1:8">
      <c r="A8" s="38">
        <v>41640</v>
      </c>
      <c r="B8" s="49" t="s">
        <v>151</v>
      </c>
      <c r="C8" s="50">
        <v>2.7</v>
      </c>
      <c r="D8" s="51">
        <v>3.9</v>
      </c>
      <c r="E8" s="52">
        <v>85.018322149510993</v>
      </c>
      <c r="F8" s="52">
        <v>15.396364824804056</v>
      </c>
    </row>
    <row r="9" spans="1:8">
      <c r="A9" s="38">
        <v>41640</v>
      </c>
      <c r="B9" s="49" t="s">
        <v>152</v>
      </c>
      <c r="C9" s="50">
        <v>1.8</v>
      </c>
      <c r="D9" s="51">
        <v>3.7</v>
      </c>
      <c r="E9" s="52">
        <v>86.03339976349946</v>
      </c>
      <c r="F9" s="52">
        <v>16.329560886958269</v>
      </c>
    </row>
    <row r="10" spans="1:8">
      <c r="A10" s="38">
        <v>41640</v>
      </c>
      <c r="B10" s="49" t="s">
        <v>153</v>
      </c>
      <c r="C10" s="50">
        <v>1.3</v>
      </c>
      <c r="D10" s="51">
        <v>3.5</v>
      </c>
      <c r="E10" s="52">
        <v>84.381883264252934</v>
      </c>
      <c r="F10" s="52">
        <v>16.962137494502393</v>
      </c>
    </row>
    <row r="11" spans="1:8">
      <c r="A11" s="38">
        <v>41640</v>
      </c>
      <c r="B11" s="49" t="s">
        <v>154</v>
      </c>
      <c r="C11" s="50">
        <v>0.8</v>
      </c>
      <c r="D11" s="51">
        <v>3.4</v>
      </c>
      <c r="E11" s="52">
        <v>84.990503224004428</v>
      </c>
      <c r="F11" s="52">
        <v>17.519965215290323</v>
      </c>
    </row>
    <row r="12" spans="1:8">
      <c r="A12" s="38">
        <v>41640</v>
      </c>
      <c r="B12" s="49" t="s">
        <v>155</v>
      </c>
      <c r="C12" s="50">
        <v>0.4</v>
      </c>
      <c r="D12" s="51">
        <v>3.4</v>
      </c>
      <c r="E12" s="52">
        <v>87.484146999564757</v>
      </c>
      <c r="F12" s="52">
        <v>17.621193870566941</v>
      </c>
    </row>
    <row r="13" spans="1:8">
      <c r="A13" s="38">
        <v>41640</v>
      </c>
      <c r="B13" s="49" t="s">
        <v>156</v>
      </c>
      <c r="C13" s="50">
        <v>0.9</v>
      </c>
      <c r="D13" s="51">
        <v>3.4</v>
      </c>
      <c r="E13" s="52">
        <v>84.379528657083341</v>
      </c>
      <c r="F13" s="52">
        <v>10.681338754378014</v>
      </c>
    </row>
    <row r="14" spans="1:8">
      <c r="A14" s="38">
        <v>41640</v>
      </c>
      <c r="B14" s="49" t="s">
        <v>157</v>
      </c>
      <c r="C14" s="50">
        <v>3.1</v>
      </c>
      <c r="D14" s="51">
        <v>3.6</v>
      </c>
      <c r="E14" s="52">
        <v>76.31917574966522</v>
      </c>
      <c r="F14" s="52">
        <v>3.0233168446177485</v>
      </c>
    </row>
    <row r="15" spans="1:8">
      <c r="A15" s="38">
        <v>41640</v>
      </c>
      <c r="B15" s="49" t="s">
        <v>158</v>
      </c>
      <c r="C15" s="50">
        <v>7.4</v>
      </c>
      <c r="D15" s="51">
        <v>3.9</v>
      </c>
      <c r="E15" s="52">
        <v>61.261656151672824</v>
      </c>
      <c r="F15" s="52">
        <v>1.4213220778445717</v>
      </c>
    </row>
    <row r="16" spans="1:8">
      <c r="A16" s="38">
        <v>41640</v>
      </c>
      <c r="B16" s="49" t="s">
        <v>159</v>
      </c>
      <c r="C16" s="50">
        <v>9.6</v>
      </c>
      <c r="D16" s="51">
        <v>3.1</v>
      </c>
      <c r="E16" s="52">
        <v>42.000114911625467</v>
      </c>
      <c r="F16" s="52">
        <v>0.73166581954165966</v>
      </c>
    </row>
    <row r="17" spans="1:6">
      <c r="A17" s="38">
        <v>41640</v>
      </c>
      <c r="B17" s="49" t="s">
        <v>160</v>
      </c>
      <c r="C17" s="50">
        <v>10.4</v>
      </c>
      <c r="D17" s="51">
        <v>3.1</v>
      </c>
      <c r="E17" s="52">
        <v>39.808073184720044</v>
      </c>
      <c r="F17" s="52">
        <v>0.37655205320836654</v>
      </c>
    </row>
    <row r="18" spans="1:6">
      <c r="A18" s="38">
        <v>41640</v>
      </c>
      <c r="B18" s="49" t="s">
        <v>161</v>
      </c>
      <c r="C18" s="50">
        <v>11.5</v>
      </c>
      <c r="D18" s="51">
        <v>3.3</v>
      </c>
      <c r="E18" s="52">
        <v>39.374622699353225</v>
      </c>
      <c r="F18" s="52">
        <v>0.1603430541744541</v>
      </c>
    </row>
    <row r="19" spans="1:6">
      <c r="A19" s="38">
        <v>41640</v>
      </c>
      <c r="B19" s="49" t="s">
        <v>162</v>
      </c>
      <c r="C19" s="50">
        <v>11.7</v>
      </c>
      <c r="D19" s="51">
        <v>3.4</v>
      </c>
      <c r="E19" s="52">
        <v>40.028164121565503</v>
      </c>
      <c r="F19" s="52">
        <v>0.12357507105309337</v>
      </c>
    </row>
    <row r="20" spans="1:6">
      <c r="A20" s="38">
        <v>41640</v>
      </c>
      <c r="B20" s="49" t="s">
        <v>163</v>
      </c>
      <c r="C20" s="50">
        <v>12.4</v>
      </c>
      <c r="D20" s="51">
        <v>3.6</v>
      </c>
      <c r="E20" s="52">
        <v>40.458523827609504</v>
      </c>
      <c r="F20" s="52">
        <v>0.11814236081866128</v>
      </c>
    </row>
    <row r="21" spans="1:6">
      <c r="A21" s="38">
        <v>41640</v>
      </c>
      <c r="B21" s="49" t="s">
        <v>164</v>
      </c>
      <c r="C21" s="50">
        <v>11.7</v>
      </c>
      <c r="D21" s="51">
        <v>3.9</v>
      </c>
      <c r="E21" s="52">
        <v>45.877979935878486</v>
      </c>
      <c r="F21" s="52">
        <v>0.13115018694893676</v>
      </c>
    </row>
    <row r="22" spans="1:6">
      <c r="A22" s="38">
        <v>41640</v>
      </c>
      <c r="B22" s="49" t="s">
        <v>165</v>
      </c>
      <c r="C22" s="50">
        <v>11</v>
      </c>
      <c r="D22" s="51">
        <v>4.3</v>
      </c>
      <c r="E22" s="52">
        <v>52.952022630700299</v>
      </c>
      <c r="F22" s="52">
        <v>0.26961243812718522</v>
      </c>
    </row>
    <row r="23" spans="1:6">
      <c r="A23" s="38">
        <v>41640</v>
      </c>
      <c r="B23" s="49" t="s">
        <v>166</v>
      </c>
      <c r="C23" s="50">
        <v>10.4</v>
      </c>
      <c r="D23" s="51">
        <v>4.5</v>
      </c>
      <c r="E23" s="52">
        <v>57.656782156351596</v>
      </c>
      <c r="F23" s="52">
        <v>0.36859980737522219</v>
      </c>
    </row>
    <row r="24" spans="1:6">
      <c r="A24" s="38">
        <v>41640</v>
      </c>
      <c r="B24" s="49" t="s">
        <v>167</v>
      </c>
      <c r="C24" s="50">
        <v>7.6</v>
      </c>
      <c r="D24" s="51">
        <v>4.5999999999999996</v>
      </c>
      <c r="E24" s="52">
        <v>71.196579905663214</v>
      </c>
      <c r="F24" s="52">
        <v>0.45538745714050094</v>
      </c>
    </row>
    <row r="25" spans="1:6">
      <c r="A25" s="38">
        <v>41640</v>
      </c>
      <c r="B25" s="49" t="s">
        <v>168</v>
      </c>
      <c r="C25" s="50">
        <v>6.2</v>
      </c>
      <c r="D25" s="51">
        <v>4.5999999999999996</v>
      </c>
      <c r="E25" s="52">
        <v>78.383037155770069</v>
      </c>
      <c r="F25" s="52">
        <v>0.81839711110373214</v>
      </c>
    </row>
    <row r="26" spans="1:6">
      <c r="A26" s="38">
        <v>41640</v>
      </c>
      <c r="B26" s="49" t="s">
        <v>169</v>
      </c>
      <c r="C26" s="50">
        <v>5.5</v>
      </c>
      <c r="D26" s="51">
        <v>4.5</v>
      </c>
      <c r="E26" s="52">
        <v>80.501672358468596</v>
      </c>
      <c r="F26" s="52">
        <v>3.5487634322513424</v>
      </c>
    </row>
    <row r="27" spans="1:6">
      <c r="A27" s="38">
        <v>41640</v>
      </c>
      <c r="B27" s="49" t="s">
        <v>170</v>
      </c>
      <c r="C27" s="50">
        <v>5.5</v>
      </c>
      <c r="D27" s="51">
        <v>4.5</v>
      </c>
      <c r="E27" s="52">
        <v>80.501672358468596</v>
      </c>
      <c r="F27" s="52">
        <v>7.4446554189818981</v>
      </c>
    </row>
    <row r="28" spans="1:6">
      <c r="A28" s="38">
        <v>41640</v>
      </c>
      <c r="B28" s="49" t="s">
        <v>171</v>
      </c>
      <c r="C28" s="50">
        <v>4.5999999999999996</v>
      </c>
      <c r="D28" s="51">
        <v>4.2</v>
      </c>
      <c r="E28" s="52">
        <v>80.038877540978731</v>
      </c>
      <c r="F28" s="52">
        <v>11.654288894679594</v>
      </c>
    </row>
    <row r="29" spans="1:6">
      <c r="A29" s="38">
        <v>41640</v>
      </c>
      <c r="B29" s="49" t="s">
        <v>172</v>
      </c>
      <c r="C29" s="50">
        <v>4</v>
      </c>
      <c r="D29" s="51">
        <v>4.0999999999999996</v>
      </c>
      <c r="E29" s="52">
        <v>81.504793544709713</v>
      </c>
      <c r="F29" s="52">
        <v>12.458461579265089</v>
      </c>
    </row>
    <row r="30" spans="1:6">
      <c r="A30" s="38">
        <v>41641</v>
      </c>
      <c r="B30" s="49" t="s">
        <v>149</v>
      </c>
      <c r="C30" s="50">
        <v>3.3</v>
      </c>
      <c r="D30" s="51">
        <v>4</v>
      </c>
      <c r="E30" s="52">
        <v>83.553784754611783</v>
      </c>
      <c r="F30" s="52">
        <v>13.864803893080367</v>
      </c>
    </row>
    <row r="31" spans="1:6">
      <c r="A31" s="38">
        <v>41641</v>
      </c>
      <c r="B31" s="49" t="s">
        <v>150</v>
      </c>
      <c r="C31" s="50">
        <v>2.8</v>
      </c>
      <c r="D31" s="51">
        <v>3.9</v>
      </c>
      <c r="E31" s="52">
        <v>84.41653496999497</v>
      </c>
      <c r="F31" s="52">
        <v>14.928508425364056</v>
      </c>
    </row>
    <row r="32" spans="1:6">
      <c r="A32" s="38">
        <v>41641</v>
      </c>
      <c r="B32" s="49" t="s">
        <v>151</v>
      </c>
      <c r="C32" s="50">
        <v>2.7</v>
      </c>
      <c r="D32" s="51">
        <v>3.8</v>
      </c>
      <c r="E32" s="52">
        <v>82.851602366136461</v>
      </c>
      <c r="F32" s="52">
        <v>15.524179530168665</v>
      </c>
    </row>
    <row r="33" spans="1:6">
      <c r="A33" s="38">
        <v>41641</v>
      </c>
      <c r="B33" s="49" t="s">
        <v>152</v>
      </c>
      <c r="C33" s="50">
        <v>2.2000000000000002</v>
      </c>
      <c r="D33" s="51">
        <v>3.7</v>
      </c>
      <c r="E33" s="52">
        <v>83.608663845909632</v>
      </c>
      <c r="F33" s="52">
        <v>16.178996693390253</v>
      </c>
    </row>
    <row r="34" spans="1:6">
      <c r="A34" s="38">
        <v>41641</v>
      </c>
      <c r="B34" s="49" t="s">
        <v>153</v>
      </c>
      <c r="C34" s="50">
        <v>2</v>
      </c>
      <c r="D34" s="51">
        <v>3.7</v>
      </c>
      <c r="E34" s="52">
        <v>84.811376469016139</v>
      </c>
      <c r="F34" s="52">
        <v>16.541510709887756</v>
      </c>
    </row>
    <row r="35" spans="1:6">
      <c r="A35" s="38">
        <v>41641</v>
      </c>
      <c r="B35" s="49" t="s">
        <v>154</v>
      </c>
      <c r="C35" s="50">
        <v>1.9</v>
      </c>
      <c r="D35" s="51">
        <v>3.7</v>
      </c>
      <c r="E35" s="52">
        <v>85.41995316025077</v>
      </c>
      <c r="F35" s="52">
        <v>18.081372036437529</v>
      </c>
    </row>
    <row r="36" spans="1:6">
      <c r="A36" s="38">
        <v>41641</v>
      </c>
      <c r="B36" s="49" t="s">
        <v>155</v>
      </c>
      <c r="C36" s="50">
        <v>1.9</v>
      </c>
      <c r="D36" s="51">
        <v>3.7</v>
      </c>
      <c r="E36" s="52">
        <v>85.41995316025077</v>
      </c>
      <c r="F36" s="52">
        <v>15.746937694087142</v>
      </c>
    </row>
    <row r="37" spans="1:6">
      <c r="A37" s="38">
        <v>41641</v>
      </c>
      <c r="B37" s="49" t="s">
        <v>156</v>
      </c>
      <c r="C37" s="50">
        <v>2.1</v>
      </c>
      <c r="D37" s="51">
        <v>3.7</v>
      </c>
      <c r="E37" s="52">
        <v>84.2076273459693</v>
      </c>
      <c r="F37" s="52">
        <v>10.581124319689023</v>
      </c>
    </row>
    <row r="38" spans="1:6">
      <c r="A38" s="38">
        <v>41641</v>
      </c>
      <c r="B38" s="49" t="s">
        <v>157</v>
      </c>
      <c r="C38" s="50">
        <v>4</v>
      </c>
      <c r="D38" s="51">
        <v>4.0999999999999996</v>
      </c>
      <c r="E38" s="52">
        <v>81.504793544709713</v>
      </c>
      <c r="F38" s="52">
        <v>3.6056799715573171</v>
      </c>
    </row>
    <row r="39" spans="1:6">
      <c r="A39" s="38">
        <v>41641</v>
      </c>
      <c r="B39" s="49" t="s">
        <v>158</v>
      </c>
      <c r="C39" s="50">
        <v>8</v>
      </c>
      <c r="D39" s="51">
        <v>4.5</v>
      </c>
      <c r="E39" s="52">
        <v>67.78551689114353</v>
      </c>
      <c r="F39" s="52">
        <v>1.6615431038489152</v>
      </c>
    </row>
    <row r="40" spans="1:6">
      <c r="A40" s="38">
        <v>41641</v>
      </c>
      <c r="B40" s="49" t="s">
        <v>159</v>
      </c>
      <c r="C40" s="50">
        <v>11.6</v>
      </c>
      <c r="D40" s="51">
        <v>4.7</v>
      </c>
      <c r="E40" s="52">
        <v>55.58463867571831</v>
      </c>
      <c r="F40" s="52">
        <v>0.73156810863772659</v>
      </c>
    </row>
    <row r="41" spans="1:6">
      <c r="A41" s="38">
        <v>41641</v>
      </c>
      <c r="B41" s="49" t="s">
        <v>160</v>
      </c>
      <c r="C41" s="50">
        <v>14.6</v>
      </c>
      <c r="D41" s="51">
        <v>4.9000000000000004</v>
      </c>
      <c r="E41" s="52">
        <v>47.613994303616053</v>
      </c>
      <c r="F41" s="52">
        <v>0.15699506431324048</v>
      </c>
    </row>
    <row r="42" spans="1:6">
      <c r="A42" s="38">
        <v>41641</v>
      </c>
      <c r="B42" s="49" t="s">
        <v>161</v>
      </c>
      <c r="C42" s="50">
        <v>15.8</v>
      </c>
      <c r="D42" s="51">
        <v>4.8</v>
      </c>
      <c r="E42" s="52">
        <v>43.18534535744363</v>
      </c>
      <c r="F42" s="52">
        <v>2.6020279883042355E-2</v>
      </c>
    </row>
    <row r="43" spans="1:6">
      <c r="A43" s="38">
        <v>41641</v>
      </c>
      <c r="B43" s="49" t="s">
        <v>162</v>
      </c>
      <c r="C43" s="50">
        <v>16.2</v>
      </c>
      <c r="D43" s="51">
        <v>4.9000000000000004</v>
      </c>
      <c r="E43" s="52">
        <v>42.965602742978639</v>
      </c>
      <c r="F43" s="52">
        <v>1.2200516352009041E-2</v>
      </c>
    </row>
    <row r="44" spans="1:6">
      <c r="A44" s="38">
        <v>41641</v>
      </c>
      <c r="B44" s="49" t="s">
        <v>163</v>
      </c>
      <c r="C44" s="50">
        <v>16.7</v>
      </c>
      <c r="D44" s="51">
        <v>4.9000000000000004</v>
      </c>
      <c r="E44" s="52">
        <v>41.6191617657135</v>
      </c>
      <c r="F44" s="52">
        <v>5.9708950927231585E-3</v>
      </c>
    </row>
    <row r="45" spans="1:6">
      <c r="A45" s="38">
        <v>41641</v>
      </c>
      <c r="B45" s="49" t="s">
        <v>164</v>
      </c>
      <c r="C45" s="50">
        <v>16.100000000000001</v>
      </c>
      <c r="D45" s="51">
        <v>4.9000000000000004</v>
      </c>
      <c r="E45" s="52">
        <v>43.240719832595495</v>
      </c>
      <c r="F45" s="52">
        <v>6.6200243203756517E-3</v>
      </c>
    </row>
    <row r="46" spans="1:6">
      <c r="A46" s="38">
        <v>41641</v>
      </c>
      <c r="B46" s="49" t="s">
        <v>165</v>
      </c>
      <c r="C46" s="50">
        <v>15.5</v>
      </c>
      <c r="D46" s="51">
        <v>5</v>
      </c>
      <c r="E46" s="52">
        <v>45.843233040941314</v>
      </c>
      <c r="F46" s="52">
        <v>1.4584162628016187E-2</v>
      </c>
    </row>
    <row r="47" spans="1:6">
      <c r="A47" s="38">
        <v>41641</v>
      </c>
      <c r="B47" s="49" t="s">
        <v>166</v>
      </c>
      <c r="C47" s="50">
        <v>12.6</v>
      </c>
      <c r="D47" s="51">
        <v>5.7</v>
      </c>
      <c r="E47" s="52">
        <v>63.011750627779421</v>
      </c>
      <c r="F47" s="52">
        <v>0.15727521937746547</v>
      </c>
    </row>
    <row r="48" spans="1:6">
      <c r="A48" s="38">
        <v>41641</v>
      </c>
      <c r="B48" s="49" t="s">
        <v>167</v>
      </c>
      <c r="C48" s="50">
        <v>10.8</v>
      </c>
      <c r="D48" s="51">
        <v>5.7</v>
      </c>
      <c r="E48" s="52">
        <v>70.973712008691052</v>
      </c>
      <c r="F48" s="52">
        <v>0.3220118489828277</v>
      </c>
    </row>
    <row r="49" spans="1:6">
      <c r="A49" s="38">
        <v>41641</v>
      </c>
      <c r="B49" s="49" t="s">
        <v>168</v>
      </c>
      <c r="C49" s="50">
        <v>9</v>
      </c>
      <c r="D49" s="51">
        <v>5.7</v>
      </c>
      <c r="E49" s="52">
        <v>80.07892947010798</v>
      </c>
      <c r="F49" s="52">
        <v>0.32168412917184819</v>
      </c>
    </row>
    <row r="50" spans="1:6">
      <c r="A50" s="38">
        <v>41641</v>
      </c>
      <c r="B50" s="49" t="s">
        <v>169</v>
      </c>
      <c r="C50" s="50">
        <v>7.7</v>
      </c>
      <c r="D50" s="51">
        <v>5.5</v>
      </c>
      <c r="E50" s="52">
        <v>84.425867148787333</v>
      </c>
      <c r="F50" s="52">
        <v>0.45134527826347615</v>
      </c>
    </row>
    <row r="51" spans="1:6">
      <c r="A51" s="38">
        <v>41641</v>
      </c>
      <c r="B51" s="49" t="s">
        <v>170</v>
      </c>
      <c r="C51" s="50">
        <v>6.8</v>
      </c>
      <c r="D51" s="51">
        <v>5.4</v>
      </c>
      <c r="E51" s="52">
        <v>88.175484613246894</v>
      </c>
      <c r="F51" s="52">
        <v>2.1458567603588095</v>
      </c>
    </row>
    <row r="52" spans="1:6">
      <c r="A52" s="38">
        <v>41641</v>
      </c>
      <c r="B52" s="49" t="s">
        <v>171</v>
      </c>
      <c r="C52" s="50">
        <v>6</v>
      </c>
      <c r="D52" s="51">
        <v>5.0999999999999996</v>
      </c>
      <c r="E52" s="52">
        <v>88.042565818301185</v>
      </c>
      <c r="F52" s="52">
        <v>7.1724177597259153</v>
      </c>
    </row>
    <row r="53" spans="1:6">
      <c r="A53" s="38">
        <v>41641</v>
      </c>
      <c r="B53" s="49" t="s">
        <v>172</v>
      </c>
      <c r="C53" s="50">
        <v>5.6</v>
      </c>
      <c r="D53" s="51">
        <v>5</v>
      </c>
      <c r="E53" s="52">
        <v>88.75651319690445</v>
      </c>
      <c r="F53" s="52">
        <v>8.9767698024909599</v>
      </c>
    </row>
    <row r="54" spans="1:6">
      <c r="A54" s="38">
        <v>41642</v>
      </c>
      <c r="B54" s="49" t="s">
        <v>149</v>
      </c>
      <c r="C54" s="50">
        <v>5.3</v>
      </c>
      <c r="D54" s="51">
        <v>4.9000000000000004</v>
      </c>
      <c r="E54" s="52">
        <v>88.828019940326911</v>
      </c>
      <c r="F54" s="52">
        <v>10.808631087192309</v>
      </c>
    </row>
    <row r="55" spans="1:6">
      <c r="A55" s="38">
        <v>41642</v>
      </c>
      <c r="B55" s="49" t="s">
        <v>150</v>
      </c>
      <c r="C55" s="50">
        <v>5</v>
      </c>
      <c r="D55" s="51">
        <v>4.8</v>
      </c>
      <c r="E55" s="52">
        <v>88.867060482850121</v>
      </c>
      <c r="F55" s="52">
        <v>11.925649848907353</v>
      </c>
    </row>
    <row r="56" spans="1:6">
      <c r="A56" s="38">
        <v>41642</v>
      </c>
      <c r="B56" s="49" t="s">
        <v>151</v>
      </c>
      <c r="C56" s="50">
        <v>4.4000000000000004</v>
      </c>
      <c r="D56" s="51">
        <v>4.5999999999999996</v>
      </c>
      <c r="E56" s="52">
        <v>88.841333370885934</v>
      </c>
      <c r="F56" s="52">
        <v>12.887358379262842</v>
      </c>
    </row>
    <row r="57" spans="1:6">
      <c r="A57" s="38">
        <v>41642</v>
      </c>
      <c r="B57" s="49" t="s">
        <v>152</v>
      </c>
      <c r="C57" s="50">
        <v>4.4000000000000004</v>
      </c>
      <c r="D57" s="51">
        <v>4.5999999999999996</v>
      </c>
      <c r="E57" s="52">
        <v>88.841333370885934</v>
      </c>
      <c r="F57" s="52">
        <v>13.318611644375661</v>
      </c>
    </row>
    <row r="58" spans="1:6">
      <c r="A58" s="38">
        <v>41642</v>
      </c>
      <c r="B58" s="49" t="s">
        <v>153</v>
      </c>
      <c r="C58" s="50">
        <v>4.7</v>
      </c>
      <c r="D58" s="51">
        <v>4.7</v>
      </c>
      <c r="E58" s="52">
        <v>88.872048140169383</v>
      </c>
      <c r="F58" s="52">
        <v>13.38004739675274</v>
      </c>
    </row>
    <row r="59" spans="1:6">
      <c r="A59" s="38">
        <v>41642</v>
      </c>
      <c r="B59" s="49" t="s">
        <v>154</v>
      </c>
      <c r="C59" s="50">
        <v>4.5</v>
      </c>
      <c r="D59" s="51">
        <v>4.7</v>
      </c>
      <c r="E59" s="52">
        <v>90.124553278106845</v>
      </c>
      <c r="F59" s="52">
        <v>14.65690573410633</v>
      </c>
    </row>
    <row r="60" spans="1:6">
      <c r="A60" s="38">
        <v>41642</v>
      </c>
      <c r="B60" s="49" t="s">
        <v>155</v>
      </c>
      <c r="C60" s="50">
        <v>4.7</v>
      </c>
      <c r="D60" s="51">
        <v>4.8</v>
      </c>
      <c r="E60" s="52">
        <v>90.748462414062629</v>
      </c>
      <c r="F60" s="52">
        <v>12.409278927566881</v>
      </c>
    </row>
    <row r="61" spans="1:6">
      <c r="A61" s="38">
        <v>41642</v>
      </c>
      <c r="B61" s="49" t="s">
        <v>156</v>
      </c>
      <c r="C61" s="50">
        <v>5.2</v>
      </c>
      <c r="D61" s="51">
        <v>5</v>
      </c>
      <c r="E61" s="52">
        <v>91.259409056801516</v>
      </c>
      <c r="F61" s="52">
        <v>12.306265201030511</v>
      </c>
    </row>
    <row r="62" spans="1:6">
      <c r="A62" s="38">
        <v>41642</v>
      </c>
      <c r="B62" s="49" t="s">
        <v>157</v>
      </c>
      <c r="C62" s="50">
        <v>6.3</v>
      </c>
      <c r="D62" s="51">
        <v>5.5</v>
      </c>
      <c r="E62" s="52">
        <v>92.940477819346299</v>
      </c>
      <c r="F62" s="52">
        <v>9.8371384994075086</v>
      </c>
    </row>
    <row r="63" spans="1:6">
      <c r="A63" s="38">
        <v>41642</v>
      </c>
      <c r="B63" s="49" t="s">
        <v>158</v>
      </c>
      <c r="C63" s="50">
        <v>7.4</v>
      </c>
      <c r="D63" s="51">
        <v>6.1</v>
      </c>
      <c r="E63" s="52">
        <v>95.483893455853988</v>
      </c>
      <c r="F63" s="52">
        <v>10.725948653990461</v>
      </c>
    </row>
    <row r="64" spans="1:6">
      <c r="A64" s="38">
        <v>41642</v>
      </c>
      <c r="B64" s="49" t="s">
        <v>159</v>
      </c>
      <c r="C64" s="50">
        <v>8.4</v>
      </c>
      <c r="D64" s="51">
        <v>6.6</v>
      </c>
      <c r="E64" s="52">
        <v>96.428797527597908</v>
      </c>
      <c r="F64" s="52">
        <v>10.303404336395449</v>
      </c>
    </row>
    <row r="65" spans="1:6">
      <c r="A65" s="38">
        <v>41642</v>
      </c>
      <c r="B65" s="49" t="s">
        <v>160</v>
      </c>
      <c r="C65" s="50">
        <v>8.8000000000000007</v>
      </c>
      <c r="D65" s="51">
        <v>6.9</v>
      </c>
      <c r="E65" s="52">
        <v>98.069548135691932</v>
      </c>
      <c r="F65" s="52">
        <v>9.5138402256984378</v>
      </c>
    </row>
    <row r="66" spans="1:6">
      <c r="A66" s="38">
        <v>41642</v>
      </c>
      <c r="B66" s="49" t="s">
        <v>161</v>
      </c>
      <c r="C66" s="50">
        <v>9.6</v>
      </c>
      <c r="D66" s="51">
        <v>7.3</v>
      </c>
      <c r="E66" s="52">
        <v>98.24340632867893</v>
      </c>
      <c r="F66" s="52">
        <v>7.1381133924705846</v>
      </c>
    </row>
    <row r="67" spans="1:6">
      <c r="A67" s="38">
        <v>41642</v>
      </c>
      <c r="B67" s="49" t="s">
        <v>162</v>
      </c>
      <c r="C67" s="50">
        <v>10.199999999999999</v>
      </c>
      <c r="D67" s="51">
        <v>7.6</v>
      </c>
      <c r="E67" s="52">
        <v>98.200514218071817</v>
      </c>
      <c r="F67" s="52">
        <v>6.6768191710398277</v>
      </c>
    </row>
    <row r="68" spans="1:6">
      <c r="A68" s="38">
        <v>41642</v>
      </c>
      <c r="B68" s="49" t="s">
        <v>163</v>
      </c>
      <c r="C68" s="50">
        <v>11.3</v>
      </c>
      <c r="D68" s="51">
        <v>8</v>
      </c>
      <c r="E68" s="52">
        <v>96.005412420758702</v>
      </c>
      <c r="F68" s="52">
        <v>5.9057391075207804</v>
      </c>
    </row>
    <row r="69" spans="1:6">
      <c r="A69" s="38">
        <v>41642</v>
      </c>
      <c r="B69" s="49" t="s">
        <v>164</v>
      </c>
      <c r="C69" s="50">
        <v>11.7</v>
      </c>
      <c r="D69" s="51">
        <v>8.1999999999999993</v>
      </c>
      <c r="E69" s="52">
        <v>95.803215366429853</v>
      </c>
      <c r="F69" s="52">
        <v>5.2681400122709023</v>
      </c>
    </row>
    <row r="70" spans="1:6">
      <c r="A70" s="38">
        <v>41642</v>
      </c>
      <c r="B70" s="49" t="s">
        <v>165</v>
      </c>
      <c r="C70" s="50">
        <v>12.1</v>
      </c>
      <c r="D70" s="51">
        <v>8.1</v>
      </c>
      <c r="E70" s="52">
        <v>92.183870049986922</v>
      </c>
      <c r="F70" s="52">
        <v>5.233232406283606</v>
      </c>
    </row>
    <row r="71" spans="1:6">
      <c r="A71" s="38">
        <v>41642</v>
      </c>
      <c r="B71" s="49" t="s">
        <v>166</v>
      </c>
      <c r="C71" s="50">
        <v>11.7</v>
      </c>
      <c r="D71" s="51">
        <v>8.1</v>
      </c>
      <c r="E71" s="52">
        <v>94.649902497819781</v>
      </c>
      <c r="F71" s="52">
        <v>6.7417531228572694</v>
      </c>
    </row>
    <row r="72" spans="1:6">
      <c r="A72" s="38">
        <v>41642</v>
      </c>
      <c r="B72" s="49" t="s">
        <v>167</v>
      </c>
      <c r="C72" s="50">
        <v>10.6</v>
      </c>
      <c r="D72" s="51">
        <v>7.7</v>
      </c>
      <c r="E72" s="52">
        <v>96.854388193007551</v>
      </c>
      <c r="F72" s="52">
        <v>7.8658804026367877</v>
      </c>
    </row>
    <row r="73" spans="1:6">
      <c r="A73" s="38">
        <v>41642</v>
      </c>
      <c r="B73" s="49" t="s">
        <v>168</v>
      </c>
      <c r="C73" s="50">
        <v>9</v>
      </c>
      <c r="D73" s="51">
        <v>7.1</v>
      </c>
      <c r="E73" s="52">
        <v>99.525460376853076</v>
      </c>
      <c r="F73" s="52">
        <v>6.8311391097380874</v>
      </c>
    </row>
    <row r="74" spans="1:6">
      <c r="A74" s="38">
        <v>41642</v>
      </c>
      <c r="B74" s="49" t="s">
        <v>169</v>
      </c>
      <c r="C74" s="50">
        <v>8</v>
      </c>
      <c r="D74" s="51">
        <v>6.6</v>
      </c>
      <c r="E74" s="52">
        <v>99.086624171240999</v>
      </c>
      <c r="F74" s="52">
        <v>8.5343106539212332</v>
      </c>
    </row>
    <row r="75" spans="1:6">
      <c r="A75" s="38">
        <v>41642</v>
      </c>
      <c r="B75" s="49" t="s">
        <v>170</v>
      </c>
      <c r="C75" s="50">
        <v>7</v>
      </c>
      <c r="D75" s="51">
        <v>6.1</v>
      </c>
      <c r="E75" s="52">
        <v>98.137176267449007</v>
      </c>
      <c r="F75" s="52">
        <v>8.7579235036869285</v>
      </c>
    </row>
    <row r="76" spans="1:6">
      <c r="A76" s="38">
        <v>41642</v>
      </c>
      <c r="B76" s="49" t="s">
        <v>171</v>
      </c>
      <c r="C76" s="50">
        <v>6.9</v>
      </c>
      <c r="D76" s="51">
        <v>5.9</v>
      </c>
      <c r="E76" s="52">
        <v>95.603962183066429</v>
      </c>
      <c r="F76" s="52">
        <v>11.005093601248285</v>
      </c>
    </row>
    <row r="77" spans="1:6">
      <c r="A77" s="38">
        <v>41642</v>
      </c>
      <c r="B77" s="49" t="s">
        <v>172</v>
      </c>
      <c r="C77" s="50">
        <v>7.6</v>
      </c>
      <c r="D77" s="51">
        <v>5.6</v>
      </c>
      <c r="E77" s="52">
        <v>86.535993233635395</v>
      </c>
      <c r="F77" s="52">
        <v>10.670627648247306</v>
      </c>
    </row>
    <row r="78" spans="1:6">
      <c r="A78" s="38">
        <v>41643</v>
      </c>
      <c r="B78" s="49" t="s">
        <v>149</v>
      </c>
      <c r="C78" s="50">
        <v>8.6</v>
      </c>
      <c r="D78" s="51">
        <v>5.3</v>
      </c>
      <c r="E78" s="52">
        <v>76.550460372858964</v>
      </c>
      <c r="F78" s="52">
        <v>10.33984643012653</v>
      </c>
    </row>
    <row r="79" spans="1:6">
      <c r="A79" s="38">
        <v>41643</v>
      </c>
      <c r="B79" s="49" t="s">
        <v>150</v>
      </c>
      <c r="C79" s="50">
        <v>6.3</v>
      </c>
      <c r="D79" s="51">
        <v>5.0999999999999996</v>
      </c>
      <c r="E79" s="52">
        <v>86.236141587208934</v>
      </c>
      <c r="F79" s="52">
        <v>11.829736372522598</v>
      </c>
    </row>
    <row r="80" spans="1:6">
      <c r="A80" s="38">
        <v>41643</v>
      </c>
      <c r="B80" s="49" t="s">
        <v>151</v>
      </c>
      <c r="C80" s="50">
        <v>4.7</v>
      </c>
      <c r="D80" s="51">
        <v>4.9000000000000004</v>
      </c>
      <c r="E80" s="52">
        <v>92.624278055231713</v>
      </c>
      <c r="F80" s="52">
        <v>13.170685855825521</v>
      </c>
    </row>
    <row r="81" spans="1:6">
      <c r="A81" s="38">
        <v>41643</v>
      </c>
      <c r="B81" s="49" t="s">
        <v>152</v>
      </c>
      <c r="C81" s="50">
        <v>4.5999999999999996</v>
      </c>
      <c r="D81" s="51">
        <v>4.8</v>
      </c>
      <c r="E81" s="52">
        <v>91.385440999472863</v>
      </c>
      <c r="F81" s="52">
        <v>13.649643389410254</v>
      </c>
    </row>
    <row r="82" spans="1:6">
      <c r="A82" s="38">
        <v>41643</v>
      </c>
      <c r="B82" s="49" t="s">
        <v>153</v>
      </c>
      <c r="C82" s="50">
        <v>4.0999999999999996</v>
      </c>
      <c r="D82" s="51">
        <v>4.5999999999999996</v>
      </c>
      <c r="E82" s="52">
        <v>90.731456916378761</v>
      </c>
      <c r="F82" s="52">
        <v>14.25208165073858</v>
      </c>
    </row>
    <row r="83" spans="1:6">
      <c r="A83" s="38">
        <v>41643</v>
      </c>
      <c r="B83" s="49" t="s">
        <v>154</v>
      </c>
      <c r="C83" s="50">
        <v>4.0999999999999996</v>
      </c>
      <c r="D83" s="51">
        <v>4.5999999999999996</v>
      </c>
      <c r="E83" s="52">
        <v>90.731456916378761</v>
      </c>
      <c r="F83" s="52">
        <v>15.631761851943093</v>
      </c>
    </row>
    <row r="84" spans="1:6">
      <c r="A84" s="38">
        <v>41643</v>
      </c>
      <c r="B84" s="49" t="s">
        <v>155</v>
      </c>
      <c r="C84" s="50">
        <v>3.2</v>
      </c>
      <c r="D84" s="51">
        <v>4.4000000000000004</v>
      </c>
      <c r="E84" s="52">
        <v>92.502584330472899</v>
      </c>
      <c r="F84" s="52">
        <v>14.169325931832885</v>
      </c>
    </row>
    <row r="85" spans="1:6">
      <c r="A85" s="38">
        <v>41643</v>
      </c>
      <c r="B85" s="49" t="s">
        <v>156</v>
      </c>
      <c r="C85" s="50">
        <v>3.9</v>
      </c>
      <c r="D85" s="51">
        <v>4.5999999999999996</v>
      </c>
      <c r="E85" s="52">
        <v>92.016450109702291</v>
      </c>
      <c r="F85" s="52">
        <v>8.5191378806934264</v>
      </c>
    </row>
    <row r="86" spans="1:6">
      <c r="A86" s="38">
        <v>41643</v>
      </c>
      <c r="B86" s="49" t="s">
        <v>157</v>
      </c>
      <c r="C86" s="50">
        <v>6.9</v>
      </c>
      <c r="D86" s="51">
        <v>5</v>
      </c>
      <c r="E86" s="52">
        <v>81.136604026096038</v>
      </c>
      <c r="F86" s="52">
        <v>2.3280223217839198</v>
      </c>
    </row>
    <row r="87" spans="1:6">
      <c r="A87" s="38">
        <v>41643</v>
      </c>
      <c r="B87" s="49" t="s">
        <v>158</v>
      </c>
      <c r="C87" s="50">
        <v>10.5</v>
      </c>
      <c r="D87" s="51">
        <v>5.5</v>
      </c>
      <c r="E87" s="52">
        <v>69.888934987156816</v>
      </c>
      <c r="F87" s="52">
        <v>0.99806617524133134</v>
      </c>
    </row>
    <row r="88" spans="1:6">
      <c r="A88" s="38">
        <v>41643</v>
      </c>
      <c r="B88" s="49" t="s">
        <v>159</v>
      </c>
      <c r="C88" s="50">
        <v>13.7</v>
      </c>
      <c r="D88" s="51">
        <v>4.7</v>
      </c>
      <c r="E88" s="52">
        <v>48.430347121377693</v>
      </c>
      <c r="F88" s="52">
        <v>0.34220967224656584</v>
      </c>
    </row>
    <row r="89" spans="1:6">
      <c r="A89" s="38">
        <v>41643</v>
      </c>
      <c r="B89" s="49" t="s">
        <v>160</v>
      </c>
      <c r="C89" s="50">
        <v>15.4</v>
      </c>
      <c r="D89" s="51">
        <v>4.3</v>
      </c>
      <c r="E89" s="52">
        <v>39.723367434423793</v>
      </c>
      <c r="F89" s="52">
        <v>8.744349151400288E-2</v>
      </c>
    </row>
    <row r="90" spans="1:6">
      <c r="A90" s="38">
        <v>41643</v>
      </c>
      <c r="B90" s="49" t="s">
        <v>161</v>
      </c>
      <c r="C90" s="50">
        <v>16.3</v>
      </c>
      <c r="D90" s="51">
        <v>3.8</v>
      </c>
      <c r="E90" s="52">
        <v>33.166626227422071</v>
      </c>
      <c r="F90" s="52">
        <v>1.4085220784856202E-2</v>
      </c>
    </row>
    <row r="91" spans="1:6">
      <c r="A91" s="38">
        <v>41643</v>
      </c>
      <c r="B91" s="49" t="s">
        <v>162</v>
      </c>
      <c r="C91" s="50">
        <v>16.8</v>
      </c>
      <c r="D91" s="51">
        <v>4</v>
      </c>
      <c r="E91" s="52">
        <v>33.80820671026035</v>
      </c>
      <c r="F91" s="52">
        <v>6.2191039354418708E-3</v>
      </c>
    </row>
    <row r="92" spans="1:6">
      <c r="A92" s="38">
        <v>41643</v>
      </c>
      <c r="B92" s="49" t="s">
        <v>163</v>
      </c>
      <c r="C92" s="50">
        <v>17.3</v>
      </c>
      <c r="D92" s="51">
        <v>3.6</v>
      </c>
      <c r="E92" s="52">
        <v>29.497096582823591</v>
      </c>
      <c r="F92" s="52">
        <v>1.8981666073674974E-3</v>
      </c>
    </row>
    <row r="93" spans="1:6">
      <c r="A93" s="38">
        <v>41643</v>
      </c>
      <c r="B93" s="49" t="s">
        <v>164</v>
      </c>
      <c r="C93" s="50">
        <v>16.5</v>
      </c>
      <c r="D93" s="51">
        <v>3.1</v>
      </c>
      <c r="E93" s="52">
        <v>26.744363384660996</v>
      </c>
      <c r="F93" s="52">
        <v>1.9162564043792008E-3</v>
      </c>
    </row>
    <row r="94" spans="1:6">
      <c r="A94" s="38">
        <v>41643</v>
      </c>
      <c r="B94" s="49" t="s">
        <v>165</v>
      </c>
      <c r="C94" s="50">
        <v>14.6</v>
      </c>
      <c r="D94" s="51">
        <v>3.1</v>
      </c>
      <c r="E94" s="52">
        <v>30.209880015835633</v>
      </c>
      <c r="F94" s="52">
        <v>5.0546258394327317E-3</v>
      </c>
    </row>
    <row r="95" spans="1:6">
      <c r="A95" s="38">
        <v>41643</v>
      </c>
      <c r="B95" s="49" t="s">
        <v>166</v>
      </c>
      <c r="C95" s="50">
        <v>12.7</v>
      </c>
      <c r="D95" s="51">
        <v>3.3</v>
      </c>
      <c r="E95" s="52">
        <v>36.381029493341224</v>
      </c>
      <c r="F95" s="52">
        <v>6.2787161269897376E-2</v>
      </c>
    </row>
    <row r="96" spans="1:6">
      <c r="A96" s="38">
        <v>41643</v>
      </c>
      <c r="B96" s="49" t="s">
        <v>167</v>
      </c>
      <c r="C96" s="50">
        <v>10.9</v>
      </c>
      <c r="D96" s="51">
        <v>3.6</v>
      </c>
      <c r="E96" s="52">
        <v>44.677644082562622</v>
      </c>
      <c r="F96" s="52">
        <v>0.2927795783978237</v>
      </c>
    </row>
    <row r="97" spans="1:6">
      <c r="A97" s="38">
        <v>41643</v>
      </c>
      <c r="B97" s="49" t="s">
        <v>168</v>
      </c>
      <c r="C97" s="50">
        <v>9.6999999999999993</v>
      </c>
      <c r="D97" s="51">
        <v>3.6</v>
      </c>
      <c r="E97" s="52">
        <v>48.408988014856895</v>
      </c>
      <c r="F97" s="52">
        <v>0.29740678019623573</v>
      </c>
    </row>
    <row r="98" spans="1:6">
      <c r="A98" s="38">
        <v>41643</v>
      </c>
      <c r="B98" s="49" t="s">
        <v>169</v>
      </c>
      <c r="C98" s="50">
        <v>8.4</v>
      </c>
      <c r="D98" s="51">
        <v>3.8</v>
      </c>
      <c r="E98" s="52">
        <v>55.768020588972803</v>
      </c>
      <c r="F98" s="52">
        <v>0.39718589358325002</v>
      </c>
    </row>
    <row r="99" spans="1:6">
      <c r="A99" s="38">
        <v>41643</v>
      </c>
      <c r="B99" s="49" t="s">
        <v>170</v>
      </c>
      <c r="C99" s="50">
        <v>7.2</v>
      </c>
      <c r="D99" s="51">
        <v>3.9</v>
      </c>
      <c r="E99" s="52">
        <v>62.106301615097962</v>
      </c>
      <c r="F99" s="52">
        <v>0.52310334017406046</v>
      </c>
    </row>
    <row r="100" spans="1:6">
      <c r="A100" s="38">
        <v>41643</v>
      </c>
      <c r="B100" s="49" t="s">
        <v>171</v>
      </c>
      <c r="C100" s="50">
        <v>6.3</v>
      </c>
      <c r="D100" s="51">
        <v>4</v>
      </c>
      <c r="E100" s="52">
        <v>67.7550390143942</v>
      </c>
      <c r="F100" s="52">
        <v>4.21557343977359</v>
      </c>
    </row>
    <row r="101" spans="1:6">
      <c r="A101" s="38">
        <v>41643</v>
      </c>
      <c r="B101" s="49" t="s">
        <v>172</v>
      </c>
      <c r="C101" s="50">
        <v>5.2</v>
      </c>
      <c r="D101" s="51">
        <v>4.0999999999999996</v>
      </c>
      <c r="E101" s="52">
        <v>74.940285213965694</v>
      </c>
      <c r="F101" s="52">
        <v>7.9638670834560141</v>
      </c>
    </row>
    <row r="102" spans="1:6">
      <c r="A102" s="38">
        <v>41644</v>
      </c>
      <c r="B102" s="49" t="s">
        <v>149</v>
      </c>
      <c r="C102" s="50">
        <v>4.4000000000000004</v>
      </c>
      <c r="D102" s="51">
        <v>4.0999999999999996</v>
      </c>
      <c r="E102" s="52">
        <v>79.247903137368041</v>
      </c>
      <c r="F102" s="52">
        <v>10.425693246818708</v>
      </c>
    </row>
    <row r="103" spans="1:6">
      <c r="A103" s="38">
        <v>41644</v>
      </c>
      <c r="B103" s="49" t="s">
        <v>150</v>
      </c>
      <c r="C103" s="50">
        <v>4</v>
      </c>
      <c r="D103" s="51">
        <v>3.9</v>
      </c>
      <c r="E103" s="52">
        <v>77.553723547179573</v>
      </c>
      <c r="F103" s="52">
        <v>12.125197905031985</v>
      </c>
    </row>
    <row r="104" spans="1:6">
      <c r="A104" s="38">
        <v>41644</v>
      </c>
      <c r="B104" s="49" t="s">
        <v>151</v>
      </c>
      <c r="C104" s="50">
        <v>3.9</v>
      </c>
      <c r="D104" s="51">
        <v>3.9</v>
      </c>
      <c r="E104" s="52">
        <v>78.101196812619023</v>
      </c>
      <c r="F104" s="52">
        <v>13.121244917002773</v>
      </c>
    </row>
    <row r="105" spans="1:6">
      <c r="A105" s="38">
        <v>41644</v>
      </c>
      <c r="B105" s="49" t="s">
        <v>152</v>
      </c>
      <c r="C105" s="50">
        <v>3.7</v>
      </c>
      <c r="D105" s="51">
        <v>3.8</v>
      </c>
      <c r="E105" s="52">
        <v>77.190453180188115</v>
      </c>
      <c r="F105" s="52">
        <v>13.867700535051535</v>
      </c>
    </row>
    <row r="106" spans="1:6">
      <c r="A106" s="38">
        <v>41644</v>
      </c>
      <c r="B106" s="49" t="s">
        <v>153</v>
      </c>
      <c r="C106" s="50">
        <v>3.3</v>
      </c>
      <c r="D106" s="51">
        <v>3.8</v>
      </c>
      <c r="E106" s="52">
        <v>79.401463396560601</v>
      </c>
      <c r="F106" s="52">
        <v>14.477692725206182</v>
      </c>
    </row>
    <row r="107" spans="1:6">
      <c r="A107" s="38">
        <v>41644</v>
      </c>
      <c r="B107" s="49" t="s">
        <v>154</v>
      </c>
      <c r="C107" s="50">
        <v>3.5</v>
      </c>
      <c r="D107" s="51">
        <v>3.7</v>
      </c>
      <c r="E107" s="52">
        <v>76.239246068330061</v>
      </c>
      <c r="F107" s="52">
        <v>15.815332275034699</v>
      </c>
    </row>
    <row r="108" spans="1:6">
      <c r="A108" s="38">
        <v>41644</v>
      </c>
      <c r="B108" s="49" t="s">
        <v>155</v>
      </c>
      <c r="C108" s="50">
        <v>3</v>
      </c>
      <c r="D108" s="51">
        <v>3.8</v>
      </c>
      <c r="E108" s="52">
        <v>81.106082498222676</v>
      </c>
      <c r="F108" s="52">
        <v>13.980274972802707</v>
      </c>
    </row>
    <row r="109" spans="1:6">
      <c r="A109" s="38">
        <v>41644</v>
      </c>
      <c r="B109" s="49" t="s">
        <v>156</v>
      </c>
      <c r="C109" s="50">
        <v>3.6</v>
      </c>
      <c r="D109" s="51">
        <v>3.9</v>
      </c>
      <c r="E109" s="52">
        <v>79.769652188359288</v>
      </c>
      <c r="F109" s="52">
        <v>12.80458325628082</v>
      </c>
    </row>
    <row r="110" spans="1:6">
      <c r="A110" s="38">
        <v>41644</v>
      </c>
      <c r="B110" s="49" t="s">
        <v>157</v>
      </c>
      <c r="C110" s="50">
        <v>4.5999999999999996</v>
      </c>
      <c r="D110" s="51">
        <v>4.0999999999999996</v>
      </c>
      <c r="E110" s="52">
        <v>78.145669327225846</v>
      </c>
      <c r="F110" s="52">
        <v>9.6693102179702706</v>
      </c>
    </row>
    <row r="111" spans="1:6">
      <c r="A111" s="38">
        <v>41644</v>
      </c>
      <c r="B111" s="49" t="s">
        <v>158</v>
      </c>
      <c r="C111" s="50">
        <v>6.2</v>
      </c>
      <c r="D111" s="51">
        <v>4.4000000000000004</v>
      </c>
      <c r="E111" s="52">
        <v>74.999017421825314</v>
      </c>
      <c r="F111" s="52">
        <v>8.9604680504689611</v>
      </c>
    </row>
    <row r="112" spans="1:6">
      <c r="A112" s="38">
        <v>41644</v>
      </c>
      <c r="B112" s="49" t="s">
        <v>159</v>
      </c>
      <c r="C112" s="50">
        <v>9.5</v>
      </c>
      <c r="D112" s="51">
        <v>4.7</v>
      </c>
      <c r="E112" s="52">
        <v>63.943560760508348</v>
      </c>
      <c r="F112" s="52">
        <v>1.7209653492214085</v>
      </c>
    </row>
    <row r="113" spans="1:6">
      <c r="A113" s="38">
        <v>41644</v>
      </c>
      <c r="B113" s="49" t="s">
        <v>160</v>
      </c>
      <c r="C113" s="50">
        <v>12.8</v>
      </c>
      <c r="D113" s="51">
        <v>4.5999999999999996</v>
      </c>
      <c r="E113" s="52">
        <v>50.277053741768142</v>
      </c>
      <c r="F113" s="52">
        <v>0.54155164529266253</v>
      </c>
    </row>
    <row r="114" spans="1:6">
      <c r="A114" s="38">
        <v>41644</v>
      </c>
      <c r="B114" s="49" t="s">
        <v>161</v>
      </c>
      <c r="C114" s="50">
        <v>13.4</v>
      </c>
      <c r="D114" s="51">
        <v>4.9000000000000004</v>
      </c>
      <c r="E114" s="52">
        <v>51.471254793571987</v>
      </c>
      <c r="F114" s="52">
        <v>0.17242494777226752</v>
      </c>
    </row>
    <row r="115" spans="1:6">
      <c r="A115" s="38">
        <v>41644</v>
      </c>
      <c r="B115" s="49" t="s">
        <v>162</v>
      </c>
      <c r="C115" s="50">
        <v>13.7</v>
      </c>
      <c r="D115" s="51">
        <v>5.3</v>
      </c>
      <c r="E115" s="52">
        <v>54.560708428600535</v>
      </c>
      <c r="F115" s="52">
        <v>8.7889909820788009E-2</v>
      </c>
    </row>
    <row r="116" spans="1:6">
      <c r="A116" s="38">
        <v>41644</v>
      </c>
      <c r="B116" s="49" t="s">
        <v>163</v>
      </c>
      <c r="C116" s="50">
        <v>14.2</v>
      </c>
      <c r="D116" s="51">
        <v>5.7</v>
      </c>
      <c r="E116" s="52">
        <v>56.767630173664031</v>
      </c>
      <c r="F116" s="52">
        <v>8.8193650133403106E-2</v>
      </c>
    </row>
    <row r="117" spans="1:6">
      <c r="A117" s="38">
        <v>41644</v>
      </c>
      <c r="B117" s="49" t="s">
        <v>164</v>
      </c>
      <c r="C117" s="50">
        <v>14.1</v>
      </c>
      <c r="D117" s="51">
        <v>5.8</v>
      </c>
      <c r="E117" s="52">
        <v>58.130031396375912</v>
      </c>
      <c r="F117" s="52">
        <v>9.3563795688156232E-2</v>
      </c>
    </row>
    <row r="118" spans="1:6">
      <c r="A118" s="38">
        <v>41644</v>
      </c>
      <c r="B118" s="49" t="s">
        <v>165</v>
      </c>
      <c r="C118" s="50">
        <v>13.4</v>
      </c>
      <c r="D118" s="51">
        <v>5.8</v>
      </c>
      <c r="E118" s="52">
        <v>60.837817794086121</v>
      </c>
      <c r="F118" s="52">
        <v>0.16620947563647781</v>
      </c>
    </row>
    <row r="119" spans="1:6">
      <c r="A119" s="38">
        <v>41644</v>
      </c>
      <c r="B119" s="49" t="s">
        <v>166</v>
      </c>
      <c r="C119" s="50">
        <v>11.7</v>
      </c>
      <c r="D119" s="51">
        <v>6.1</v>
      </c>
      <c r="E119" s="52">
        <v>71.50652501658837</v>
      </c>
      <c r="F119" s="52">
        <v>0.35336217082045768</v>
      </c>
    </row>
    <row r="120" spans="1:6">
      <c r="A120" s="38">
        <v>41644</v>
      </c>
      <c r="B120" s="49" t="s">
        <v>167</v>
      </c>
      <c r="C120" s="50">
        <v>10.4</v>
      </c>
      <c r="D120" s="51">
        <v>6.2</v>
      </c>
      <c r="E120" s="52">
        <v>79.223261852176051</v>
      </c>
      <c r="F120" s="52">
        <v>0.57521210325567274</v>
      </c>
    </row>
    <row r="121" spans="1:6">
      <c r="A121" s="38">
        <v>41644</v>
      </c>
      <c r="B121" s="49" t="s">
        <v>168</v>
      </c>
      <c r="C121" s="50">
        <v>9.9</v>
      </c>
      <c r="D121" s="51">
        <v>6.1</v>
      </c>
      <c r="E121" s="52">
        <v>80.610605080544076</v>
      </c>
      <c r="F121" s="52">
        <v>1.5950442389017176</v>
      </c>
    </row>
    <row r="122" spans="1:6">
      <c r="A122" s="38">
        <v>41644</v>
      </c>
      <c r="B122" s="49" t="s">
        <v>169</v>
      </c>
      <c r="C122" s="50">
        <v>9.5</v>
      </c>
      <c r="D122" s="51">
        <v>6.2</v>
      </c>
      <c r="E122" s="52">
        <v>84.149668785989562</v>
      </c>
      <c r="F122" s="52">
        <v>4.620829150360465</v>
      </c>
    </row>
    <row r="123" spans="1:6">
      <c r="A123" s="38">
        <v>41644</v>
      </c>
      <c r="B123" s="49" t="s">
        <v>170</v>
      </c>
      <c r="C123" s="50">
        <v>9.4</v>
      </c>
      <c r="D123" s="51">
        <v>6.2</v>
      </c>
      <c r="E123" s="52">
        <v>84.717886477732847</v>
      </c>
      <c r="F123" s="52">
        <v>5.4396889565324429</v>
      </c>
    </row>
    <row r="124" spans="1:6">
      <c r="A124" s="38">
        <v>41644</v>
      </c>
      <c r="B124" s="49" t="s">
        <v>171</v>
      </c>
      <c r="C124" s="50">
        <v>9.4</v>
      </c>
      <c r="D124" s="51">
        <v>6.2</v>
      </c>
      <c r="E124" s="52">
        <v>84.717886477732847</v>
      </c>
      <c r="F124" s="52">
        <v>7.5172053313901781</v>
      </c>
    </row>
    <row r="125" spans="1:6">
      <c r="A125" s="38">
        <v>41644</v>
      </c>
      <c r="B125" s="49" t="s">
        <v>172</v>
      </c>
      <c r="C125" s="50">
        <v>9.3000000000000007</v>
      </c>
      <c r="D125" s="51">
        <v>6.2</v>
      </c>
      <c r="E125" s="52">
        <v>85.290399489738903</v>
      </c>
      <c r="F125" s="52">
        <v>8.2708091528096492</v>
      </c>
    </row>
    <row r="126" spans="1:6">
      <c r="A126" s="38">
        <v>41645</v>
      </c>
      <c r="B126" s="49" t="s">
        <v>149</v>
      </c>
      <c r="C126" s="50">
        <v>8.6999999999999993</v>
      </c>
      <c r="D126" s="51">
        <v>6.1</v>
      </c>
      <c r="E126" s="52">
        <v>87.399071094209333</v>
      </c>
      <c r="F126" s="52">
        <v>9.1905880572059022</v>
      </c>
    </row>
    <row r="127" spans="1:6">
      <c r="A127" s="38">
        <v>41645</v>
      </c>
      <c r="B127" s="49" t="s">
        <v>150</v>
      </c>
      <c r="C127" s="50">
        <v>8.6</v>
      </c>
      <c r="D127" s="51">
        <v>6.1</v>
      </c>
      <c r="E127" s="52">
        <v>87.993028730119278</v>
      </c>
      <c r="F127" s="52">
        <v>9.6687557713840775</v>
      </c>
    </row>
    <row r="128" spans="1:6">
      <c r="A128" s="38">
        <v>41645</v>
      </c>
      <c r="B128" s="49" t="s">
        <v>151</v>
      </c>
      <c r="C128" s="50">
        <v>7.9</v>
      </c>
      <c r="D128" s="51">
        <v>5.9</v>
      </c>
      <c r="E128" s="52">
        <v>89.282222661869</v>
      </c>
      <c r="F128" s="52">
        <v>10.357556095602984</v>
      </c>
    </row>
    <row r="129" spans="1:6">
      <c r="A129" s="38">
        <v>41645</v>
      </c>
      <c r="B129" s="49" t="s">
        <v>152</v>
      </c>
      <c r="C129" s="50">
        <v>7.4</v>
      </c>
      <c r="D129" s="51">
        <v>5.7</v>
      </c>
      <c r="E129" s="52">
        <v>89.279511417912587</v>
      </c>
      <c r="F129" s="52">
        <v>10.881396695359365</v>
      </c>
    </row>
    <row r="130" spans="1:6">
      <c r="A130" s="38">
        <v>41645</v>
      </c>
      <c r="B130" s="49" t="s">
        <v>153</v>
      </c>
      <c r="C130" s="50">
        <v>7.9</v>
      </c>
      <c r="D130" s="51">
        <v>5.8</v>
      </c>
      <c r="E130" s="52">
        <v>87.782945052793409</v>
      </c>
      <c r="F130" s="52">
        <v>10.734811634273166</v>
      </c>
    </row>
    <row r="131" spans="1:6">
      <c r="A131" s="38">
        <v>41645</v>
      </c>
      <c r="B131" s="49" t="s">
        <v>154</v>
      </c>
      <c r="C131" s="50">
        <v>8.3000000000000007</v>
      </c>
      <c r="D131" s="51">
        <v>5.7</v>
      </c>
      <c r="E131" s="52">
        <v>83.96696239965209</v>
      </c>
      <c r="F131" s="52">
        <v>11.208548417004868</v>
      </c>
    </row>
    <row r="132" spans="1:6">
      <c r="A132" s="38">
        <v>41645</v>
      </c>
      <c r="B132" s="49" t="s">
        <v>155</v>
      </c>
      <c r="C132" s="50">
        <v>8.3000000000000007</v>
      </c>
      <c r="D132" s="51">
        <v>5.7</v>
      </c>
      <c r="E132" s="52">
        <v>83.96696239965209</v>
      </c>
      <c r="F132" s="52">
        <v>9.3539731046847745</v>
      </c>
    </row>
    <row r="133" spans="1:6">
      <c r="A133" s="38">
        <v>41645</v>
      </c>
      <c r="B133" s="49" t="s">
        <v>156</v>
      </c>
      <c r="C133" s="50">
        <v>8.5</v>
      </c>
      <c r="D133" s="51">
        <v>5.6</v>
      </c>
      <c r="E133" s="52">
        <v>81.394699044663881</v>
      </c>
      <c r="F133" s="52">
        <v>8.0794253958254121</v>
      </c>
    </row>
    <row r="134" spans="1:6">
      <c r="A134" s="38">
        <v>41645</v>
      </c>
      <c r="B134" s="49" t="s">
        <v>157</v>
      </c>
      <c r="C134" s="50">
        <v>9.9</v>
      </c>
      <c r="D134" s="51">
        <v>5.6</v>
      </c>
      <c r="E134" s="52">
        <v>74.062135715058801</v>
      </c>
      <c r="F134" s="52">
        <v>2.4400833667416264</v>
      </c>
    </row>
    <row r="135" spans="1:6">
      <c r="A135" s="38">
        <v>41645</v>
      </c>
      <c r="B135" s="49" t="s">
        <v>158</v>
      </c>
      <c r="C135" s="50">
        <v>12.1</v>
      </c>
      <c r="D135" s="51">
        <v>5.2</v>
      </c>
      <c r="E135" s="52">
        <v>59.453399371729176</v>
      </c>
      <c r="F135" s="52">
        <v>0.74234957463532236</v>
      </c>
    </row>
    <row r="136" spans="1:6">
      <c r="A136" s="38">
        <v>41645</v>
      </c>
      <c r="B136" s="49" t="s">
        <v>159</v>
      </c>
      <c r="C136" s="50">
        <v>13.9</v>
      </c>
      <c r="D136" s="51">
        <v>5.6</v>
      </c>
      <c r="E136" s="52">
        <v>56.877080480320885</v>
      </c>
      <c r="F136" s="52">
        <v>0.39047528813668997</v>
      </c>
    </row>
    <row r="137" spans="1:6">
      <c r="A137" s="38">
        <v>41645</v>
      </c>
      <c r="B137" s="49" t="s">
        <v>160</v>
      </c>
      <c r="C137" s="50">
        <v>15.6</v>
      </c>
      <c r="D137" s="51">
        <v>5</v>
      </c>
      <c r="E137" s="52">
        <v>45.550188904954133</v>
      </c>
      <c r="F137" s="52">
        <v>0.20507914032862443</v>
      </c>
    </row>
    <row r="138" spans="1:6">
      <c r="A138" s="38">
        <v>41645</v>
      </c>
      <c r="B138" s="49" t="s">
        <v>161</v>
      </c>
      <c r="C138" s="50">
        <v>16.399999999999999</v>
      </c>
      <c r="D138" s="51">
        <v>5.0999999999999996</v>
      </c>
      <c r="E138" s="52">
        <v>44.138641113709205</v>
      </c>
      <c r="F138" s="52">
        <v>7.3261153739673207E-2</v>
      </c>
    </row>
    <row r="139" spans="1:6">
      <c r="A139" s="38">
        <v>41645</v>
      </c>
      <c r="B139" s="49" t="s">
        <v>162</v>
      </c>
      <c r="C139" s="50">
        <v>16.600000000000001</v>
      </c>
      <c r="D139" s="51">
        <v>5.6</v>
      </c>
      <c r="E139" s="52">
        <v>47.814741002972504</v>
      </c>
      <c r="F139" s="52">
        <v>7.0462283518304428E-2</v>
      </c>
    </row>
    <row r="140" spans="1:6">
      <c r="A140" s="38">
        <v>41645</v>
      </c>
      <c r="B140" s="49" t="s">
        <v>163</v>
      </c>
      <c r="C140" s="50">
        <v>16.5</v>
      </c>
      <c r="D140" s="51">
        <v>6.1</v>
      </c>
      <c r="E140" s="52">
        <v>52.374647280166343</v>
      </c>
      <c r="F140" s="52">
        <v>6.8802229122765374E-2</v>
      </c>
    </row>
    <row r="141" spans="1:6">
      <c r="A141" s="38">
        <v>41645</v>
      </c>
      <c r="B141" s="49" t="s">
        <v>164</v>
      </c>
      <c r="C141" s="50">
        <v>16.600000000000001</v>
      </c>
      <c r="D141" s="51">
        <v>6.7</v>
      </c>
      <c r="E141" s="52">
        <v>57.106830630728687</v>
      </c>
      <c r="F141" s="52">
        <v>4.6563137508122639E-2</v>
      </c>
    </row>
    <row r="142" spans="1:6">
      <c r="A142" s="38">
        <v>41645</v>
      </c>
      <c r="B142" s="49" t="s">
        <v>165</v>
      </c>
      <c r="C142" s="50">
        <v>15.2</v>
      </c>
      <c r="D142" s="51">
        <v>7.2</v>
      </c>
      <c r="E142" s="52">
        <v>67.063286550635269</v>
      </c>
      <c r="F142" s="52">
        <v>9.3421180776831411E-2</v>
      </c>
    </row>
    <row r="143" spans="1:6">
      <c r="A143" s="38">
        <v>41645</v>
      </c>
      <c r="B143" s="49" t="s">
        <v>166</v>
      </c>
      <c r="C143" s="50">
        <v>13.8</v>
      </c>
      <c r="D143" s="51">
        <v>7.1</v>
      </c>
      <c r="E143" s="52">
        <v>72.409135540579385</v>
      </c>
      <c r="F143" s="52">
        <v>0.19881166872932696</v>
      </c>
    </row>
    <row r="144" spans="1:6">
      <c r="A144" s="38">
        <v>41645</v>
      </c>
      <c r="B144" s="49" t="s">
        <v>167</v>
      </c>
      <c r="C144" s="50">
        <v>11.7</v>
      </c>
      <c r="D144" s="51">
        <v>7.1</v>
      </c>
      <c r="E144" s="52">
        <v>83.096607794305669</v>
      </c>
      <c r="F144" s="52">
        <v>1.3344383868954535</v>
      </c>
    </row>
    <row r="145" spans="1:6">
      <c r="A145" s="38">
        <v>41645</v>
      </c>
      <c r="B145" s="49" t="s">
        <v>168</v>
      </c>
      <c r="C145" s="50">
        <v>10.4</v>
      </c>
      <c r="D145" s="51">
        <v>6.8</v>
      </c>
      <c r="E145" s="52">
        <v>86.807118795055516</v>
      </c>
      <c r="F145" s="52">
        <v>3.1938260149038196</v>
      </c>
    </row>
    <row r="146" spans="1:6">
      <c r="A146" s="38">
        <v>41645</v>
      </c>
      <c r="B146" s="49" t="s">
        <v>169</v>
      </c>
      <c r="C146" s="50">
        <v>11.1</v>
      </c>
      <c r="D146" s="51">
        <v>5.3</v>
      </c>
      <c r="E146" s="52">
        <v>64.730862211083874</v>
      </c>
      <c r="F146" s="52">
        <v>4.7716156620966901</v>
      </c>
    </row>
    <row r="147" spans="1:6">
      <c r="A147" s="38">
        <v>41645</v>
      </c>
      <c r="B147" s="49" t="s">
        <v>170</v>
      </c>
      <c r="C147" s="50">
        <v>11.2</v>
      </c>
      <c r="D147" s="51">
        <v>5.0999999999999996</v>
      </c>
      <c r="E147" s="52">
        <v>61.895742346826935</v>
      </c>
      <c r="F147" s="52">
        <v>4.7978354092900757</v>
      </c>
    </row>
    <row r="148" spans="1:6">
      <c r="A148" s="38">
        <v>41645</v>
      </c>
      <c r="B148" s="49" t="s">
        <v>171</v>
      </c>
      <c r="C148" s="50">
        <v>10.7</v>
      </c>
      <c r="D148" s="51">
        <v>4.9000000000000004</v>
      </c>
      <c r="E148" s="52">
        <v>61.498594610987666</v>
      </c>
      <c r="F148" s="52">
        <v>6.8494471649604485</v>
      </c>
    </row>
    <row r="149" spans="1:6">
      <c r="A149" s="38">
        <v>41645</v>
      </c>
      <c r="B149" s="49" t="s">
        <v>172</v>
      </c>
      <c r="C149" s="50">
        <v>10.199999999999999</v>
      </c>
      <c r="D149" s="51">
        <v>4.8</v>
      </c>
      <c r="E149" s="52">
        <v>62.298435245052239</v>
      </c>
      <c r="F149" s="52">
        <v>7.7905514132343381</v>
      </c>
    </row>
    <row r="150" spans="1:6">
      <c r="A150" s="38">
        <v>41646</v>
      </c>
      <c r="B150" s="49" t="s">
        <v>149</v>
      </c>
      <c r="C150" s="50">
        <v>9.8000000000000007</v>
      </c>
      <c r="D150" s="51">
        <v>4.5999999999999996</v>
      </c>
      <c r="E150" s="52">
        <v>61.343982935756792</v>
      </c>
      <c r="F150" s="52">
        <v>8.6657656325784522</v>
      </c>
    </row>
    <row r="151" spans="1:6">
      <c r="A151" s="38">
        <v>41646</v>
      </c>
      <c r="B151" s="49" t="s">
        <v>150</v>
      </c>
      <c r="C151" s="50">
        <v>9.5</v>
      </c>
      <c r="D151" s="51">
        <v>4.5999999999999996</v>
      </c>
      <c r="E151" s="52">
        <v>62.593047188680785</v>
      </c>
      <c r="F151" s="52">
        <v>9.2214033125863697</v>
      </c>
    </row>
    <row r="152" spans="1:6">
      <c r="A152" s="38">
        <v>41646</v>
      </c>
      <c r="B152" s="49" t="s">
        <v>151</v>
      </c>
      <c r="C152" s="50">
        <v>9.4</v>
      </c>
      <c r="D152" s="51">
        <v>4.5999999999999996</v>
      </c>
      <c r="E152" s="52">
        <v>63.015704547953156</v>
      </c>
      <c r="F152" s="52">
        <v>9.5005897319123847</v>
      </c>
    </row>
    <row r="153" spans="1:6">
      <c r="A153" s="38">
        <v>41646</v>
      </c>
      <c r="B153" s="49" t="s">
        <v>152</v>
      </c>
      <c r="C153" s="50">
        <v>9.1</v>
      </c>
      <c r="D153" s="51">
        <v>4.5</v>
      </c>
      <c r="E153" s="52">
        <v>62.915103484289467</v>
      </c>
      <c r="F153" s="52">
        <v>9.8475703168294082</v>
      </c>
    </row>
    <row r="154" spans="1:6">
      <c r="A154" s="38">
        <v>41646</v>
      </c>
      <c r="B154" s="49" t="s">
        <v>153</v>
      </c>
      <c r="C154" s="50">
        <v>9</v>
      </c>
      <c r="D154" s="51">
        <v>4.4000000000000004</v>
      </c>
      <c r="E154" s="52">
        <v>61.94360246378691</v>
      </c>
      <c r="F154" s="52">
        <v>10.045336343732455</v>
      </c>
    </row>
    <row r="155" spans="1:6">
      <c r="A155" s="38">
        <v>41646</v>
      </c>
      <c r="B155" s="49" t="s">
        <v>154</v>
      </c>
      <c r="C155" s="50">
        <v>8.5</v>
      </c>
      <c r="D155" s="51">
        <v>4.2</v>
      </c>
      <c r="E155" s="52">
        <v>61.182505334275447</v>
      </c>
      <c r="F155" s="52">
        <v>10.443986368872537</v>
      </c>
    </row>
    <row r="156" spans="1:6">
      <c r="A156" s="38">
        <v>41646</v>
      </c>
      <c r="B156" s="49" t="s">
        <v>155</v>
      </c>
      <c r="C156" s="50">
        <v>8.1</v>
      </c>
      <c r="D156" s="51">
        <v>4.0999999999999996</v>
      </c>
      <c r="E156" s="52">
        <v>61.380441276234443</v>
      </c>
      <c r="F156" s="52">
        <v>10.518768119517832</v>
      </c>
    </row>
    <row r="157" spans="1:6">
      <c r="A157" s="38">
        <v>41646</v>
      </c>
      <c r="B157" s="49" t="s">
        <v>156</v>
      </c>
      <c r="C157" s="50">
        <v>8.1</v>
      </c>
      <c r="D157" s="51">
        <v>4.0999999999999996</v>
      </c>
      <c r="E157" s="52">
        <v>61.380441276234443</v>
      </c>
      <c r="F157" s="52">
        <v>6.2713865031125753</v>
      </c>
    </row>
    <row r="158" spans="1:6">
      <c r="A158" s="38">
        <v>41646</v>
      </c>
      <c r="B158" s="49" t="s">
        <v>157</v>
      </c>
      <c r="C158" s="50">
        <v>9.1999999999999993</v>
      </c>
      <c r="D158" s="51">
        <v>4.0999999999999996</v>
      </c>
      <c r="E158" s="52">
        <v>56.97363344960479</v>
      </c>
      <c r="F158" s="52">
        <v>1.3833873421371459</v>
      </c>
    </row>
    <row r="159" spans="1:6">
      <c r="A159" s="38">
        <v>41646</v>
      </c>
      <c r="B159" s="49" t="s">
        <v>158</v>
      </c>
      <c r="C159" s="50">
        <v>10.8</v>
      </c>
      <c r="D159" s="51">
        <v>3.8</v>
      </c>
      <c r="E159" s="52">
        <v>47.459464182225823</v>
      </c>
      <c r="F159" s="52">
        <v>0.65378991376758622</v>
      </c>
    </row>
    <row r="160" spans="1:6">
      <c r="A160" s="38">
        <v>41646</v>
      </c>
      <c r="B160" s="49" t="s">
        <v>159</v>
      </c>
      <c r="C160" s="50">
        <v>11.8</v>
      </c>
      <c r="D160" s="51">
        <v>3.6</v>
      </c>
      <c r="E160" s="52">
        <v>42.090169650400796</v>
      </c>
      <c r="F160" s="52">
        <v>0.31531223616371579</v>
      </c>
    </row>
    <row r="161" spans="1:6">
      <c r="A161" s="38">
        <v>41646</v>
      </c>
      <c r="B161" s="49" t="s">
        <v>160</v>
      </c>
      <c r="C161" s="50">
        <v>12.7</v>
      </c>
      <c r="D161" s="51">
        <v>3.4</v>
      </c>
      <c r="E161" s="52">
        <v>37.477491410798081</v>
      </c>
      <c r="F161" s="52">
        <v>0.10180203444331903</v>
      </c>
    </row>
    <row r="162" spans="1:6">
      <c r="A162" s="38">
        <v>41646</v>
      </c>
      <c r="B162" s="49" t="s">
        <v>161</v>
      </c>
      <c r="C162" s="50">
        <v>13.3</v>
      </c>
      <c r="D162" s="51">
        <v>3.4</v>
      </c>
      <c r="E162" s="52">
        <v>36.03475932993144</v>
      </c>
      <c r="F162" s="52">
        <v>4.9407863261451329E-2</v>
      </c>
    </row>
    <row r="163" spans="1:6">
      <c r="A163" s="38">
        <v>41646</v>
      </c>
      <c r="B163" s="49" t="s">
        <v>162</v>
      </c>
      <c r="C163" s="50">
        <v>14</v>
      </c>
      <c r="D163" s="51">
        <v>3.6</v>
      </c>
      <c r="E163" s="52">
        <v>36.443299537540064</v>
      </c>
      <c r="F163" s="52">
        <v>4.2344428567812085E-2</v>
      </c>
    </row>
    <row r="164" spans="1:6">
      <c r="A164" s="38">
        <v>41646</v>
      </c>
      <c r="B164" s="49" t="s">
        <v>163</v>
      </c>
      <c r="C164" s="50">
        <v>13.4</v>
      </c>
      <c r="D164" s="51">
        <v>3.7</v>
      </c>
      <c r="E164" s="52">
        <v>38.940588869065508</v>
      </c>
      <c r="F164" s="52">
        <v>8.843975551135301E-2</v>
      </c>
    </row>
    <row r="165" spans="1:6">
      <c r="A165" s="38">
        <v>41646</v>
      </c>
      <c r="B165" s="49" t="s">
        <v>164</v>
      </c>
      <c r="C165" s="50">
        <v>13.4</v>
      </c>
      <c r="D165" s="51">
        <v>3.8</v>
      </c>
      <c r="E165" s="52">
        <v>39.986646511026883</v>
      </c>
      <c r="F165" s="52">
        <v>9.308084017723918E-2</v>
      </c>
    </row>
    <row r="166" spans="1:6">
      <c r="A166" s="38">
        <v>41646</v>
      </c>
      <c r="B166" s="49" t="s">
        <v>165</v>
      </c>
      <c r="C166" s="50">
        <v>12.8</v>
      </c>
      <c r="D166" s="51">
        <v>4.2</v>
      </c>
      <c r="E166" s="52">
        <v>45.934459012013825</v>
      </c>
      <c r="F166" s="52">
        <v>0.1977467229151357</v>
      </c>
    </row>
    <row r="167" spans="1:6">
      <c r="A167" s="38">
        <v>41646</v>
      </c>
      <c r="B167" s="49" t="s">
        <v>166</v>
      </c>
      <c r="C167" s="50">
        <v>11.3</v>
      </c>
      <c r="D167" s="51">
        <v>4.8</v>
      </c>
      <c r="E167" s="52">
        <v>57.897329124197171</v>
      </c>
      <c r="F167" s="52">
        <v>0.30780126169775085</v>
      </c>
    </row>
    <row r="168" spans="1:6">
      <c r="A168" s="38">
        <v>41646</v>
      </c>
      <c r="B168" s="49" t="s">
        <v>167</v>
      </c>
      <c r="C168" s="50">
        <v>9.5</v>
      </c>
      <c r="D168" s="51">
        <v>4.7</v>
      </c>
      <c r="E168" s="52">
        <v>63.943560760508348</v>
      </c>
      <c r="F168" s="52">
        <v>0.33710042246240274</v>
      </c>
    </row>
    <row r="169" spans="1:6">
      <c r="A169" s="38">
        <v>41646</v>
      </c>
      <c r="B169" s="49" t="s">
        <v>168</v>
      </c>
      <c r="C169" s="50">
        <v>8.4</v>
      </c>
      <c r="D169" s="51">
        <v>4.7</v>
      </c>
      <c r="E169" s="52">
        <v>68.877179645058959</v>
      </c>
      <c r="F169" s="52">
        <v>0.57195669151322215</v>
      </c>
    </row>
    <row r="170" spans="1:6">
      <c r="A170" s="38">
        <v>41646</v>
      </c>
      <c r="B170" s="49" t="s">
        <v>169</v>
      </c>
      <c r="C170" s="50">
        <v>7.2</v>
      </c>
      <c r="D170" s="51">
        <v>4.7</v>
      </c>
      <c r="E170" s="52">
        <v>74.750512718301437</v>
      </c>
      <c r="F170" s="52">
        <v>2.1187638292713769</v>
      </c>
    </row>
    <row r="171" spans="1:6">
      <c r="A171" s="38">
        <v>41646</v>
      </c>
      <c r="B171" s="49" t="s">
        <v>170</v>
      </c>
      <c r="C171" s="50">
        <v>6.7</v>
      </c>
      <c r="D171" s="51">
        <v>4</v>
      </c>
      <c r="E171" s="52">
        <v>65.912975551079597</v>
      </c>
      <c r="F171" s="52">
        <v>5.9217919152600631</v>
      </c>
    </row>
    <row r="172" spans="1:6">
      <c r="A172" s="38">
        <v>41646</v>
      </c>
      <c r="B172" s="49" t="s">
        <v>171</v>
      </c>
      <c r="C172" s="50">
        <v>6.3</v>
      </c>
      <c r="D172" s="51">
        <v>3.8</v>
      </c>
      <c r="E172" s="52">
        <v>64.387858264397934</v>
      </c>
      <c r="F172" s="52">
        <v>9.7172318406851108</v>
      </c>
    </row>
    <row r="173" spans="1:6">
      <c r="A173" s="38">
        <v>41646</v>
      </c>
      <c r="B173" s="49" t="s">
        <v>172</v>
      </c>
      <c r="C173" s="50">
        <v>5.5</v>
      </c>
      <c r="D173" s="51">
        <v>3.9</v>
      </c>
      <c r="E173" s="52">
        <v>69.83499712664937</v>
      </c>
      <c r="F173" s="52">
        <v>10.616874918669662</v>
      </c>
    </row>
    <row r="174" spans="1:6">
      <c r="A174" s="38">
        <v>41647</v>
      </c>
      <c r="B174" s="49" t="s">
        <v>149</v>
      </c>
      <c r="C174" s="50">
        <v>5</v>
      </c>
      <c r="D174" s="51">
        <v>3.9</v>
      </c>
      <c r="E174" s="52">
        <v>72.308311595148581</v>
      </c>
      <c r="F174" s="52">
        <v>11.920512485848617</v>
      </c>
    </row>
    <row r="175" spans="1:6">
      <c r="A175" s="38">
        <v>41647</v>
      </c>
      <c r="B175" s="49" t="s">
        <v>150</v>
      </c>
      <c r="C175" s="50">
        <v>4.7</v>
      </c>
      <c r="D175" s="51">
        <v>3.9</v>
      </c>
      <c r="E175" s="52">
        <v>73.839148739290223</v>
      </c>
      <c r="F175" s="52">
        <v>12.755526540854671</v>
      </c>
    </row>
    <row r="176" spans="1:6">
      <c r="A176" s="38">
        <v>41647</v>
      </c>
      <c r="B176" s="49" t="s">
        <v>151</v>
      </c>
      <c r="C176" s="50">
        <v>4.9000000000000004</v>
      </c>
      <c r="D176" s="51">
        <v>3.9</v>
      </c>
      <c r="E176" s="52">
        <v>72.814619683817313</v>
      </c>
      <c r="F176" s="52">
        <v>13.045557676415362</v>
      </c>
    </row>
    <row r="177" spans="1:6">
      <c r="A177" s="38">
        <v>41647</v>
      </c>
      <c r="B177" s="49" t="s">
        <v>152</v>
      </c>
      <c r="C177" s="50">
        <v>5.2</v>
      </c>
      <c r="D177" s="51">
        <v>3.9</v>
      </c>
      <c r="E177" s="52">
        <v>71.307439835947193</v>
      </c>
      <c r="F177" s="52">
        <v>13.061550118829754</v>
      </c>
    </row>
    <row r="178" spans="1:6">
      <c r="A178" s="38">
        <v>41647</v>
      </c>
      <c r="B178" s="49" t="s">
        <v>153</v>
      </c>
      <c r="C178" s="50">
        <v>5.5</v>
      </c>
      <c r="D178" s="51">
        <v>4</v>
      </c>
      <c r="E178" s="52">
        <v>71.61419628339452</v>
      </c>
      <c r="F178" s="52">
        <v>12.910679994542186</v>
      </c>
    </row>
    <row r="179" spans="1:6">
      <c r="A179" s="38">
        <v>41647</v>
      </c>
      <c r="B179" s="49" t="s">
        <v>154</v>
      </c>
      <c r="C179" s="50">
        <v>5.7</v>
      </c>
      <c r="D179" s="51">
        <v>4</v>
      </c>
      <c r="E179" s="52">
        <v>70.626903776140537</v>
      </c>
      <c r="F179" s="52">
        <v>12.759787791520054</v>
      </c>
    </row>
    <row r="180" spans="1:6">
      <c r="A180" s="38">
        <v>41647</v>
      </c>
      <c r="B180" s="49" t="s">
        <v>155</v>
      </c>
      <c r="C180" s="50">
        <v>6</v>
      </c>
      <c r="D180" s="51">
        <v>4</v>
      </c>
      <c r="E180" s="52">
        <v>69.174331923393709</v>
      </c>
      <c r="F180" s="52">
        <v>12.165464904002787</v>
      </c>
    </row>
    <row r="181" spans="1:6">
      <c r="A181" s="38">
        <v>41647</v>
      </c>
      <c r="B181" s="49" t="s">
        <v>156</v>
      </c>
      <c r="C181" s="50">
        <v>6.2</v>
      </c>
      <c r="D181" s="51">
        <v>3.9</v>
      </c>
      <c r="E181" s="52">
        <v>66.529506456456289</v>
      </c>
      <c r="F181" s="52">
        <v>11.327292129152143</v>
      </c>
    </row>
    <row r="182" spans="1:6">
      <c r="A182" s="38">
        <v>41647</v>
      </c>
      <c r="B182" s="49" t="s">
        <v>157</v>
      </c>
      <c r="C182" s="50">
        <v>6.9</v>
      </c>
      <c r="D182" s="51">
        <v>3.8</v>
      </c>
      <c r="E182" s="52">
        <v>61.782062241155764</v>
      </c>
      <c r="F182" s="52">
        <v>6.6854570896680254</v>
      </c>
    </row>
    <row r="183" spans="1:6">
      <c r="A183" s="38">
        <v>41647</v>
      </c>
      <c r="B183" s="49" t="s">
        <v>158</v>
      </c>
      <c r="C183" s="50">
        <v>7.7</v>
      </c>
      <c r="D183" s="51">
        <v>3.8</v>
      </c>
      <c r="E183" s="52">
        <v>58.489055526390487</v>
      </c>
      <c r="F183" s="52">
        <v>5.9339832120073455</v>
      </c>
    </row>
    <row r="184" spans="1:6">
      <c r="A184" s="38">
        <v>41647</v>
      </c>
      <c r="B184" s="49" t="s">
        <v>159</v>
      </c>
      <c r="C184" s="50">
        <v>8.9</v>
      </c>
      <c r="D184" s="51">
        <v>3.9</v>
      </c>
      <c r="E184" s="52">
        <v>55.320944560363991</v>
      </c>
      <c r="F184" s="52">
        <v>4.5067763960150113</v>
      </c>
    </row>
    <row r="185" spans="1:6">
      <c r="A185" s="38">
        <v>41647</v>
      </c>
      <c r="B185" s="49" t="s">
        <v>160</v>
      </c>
      <c r="C185" s="50">
        <v>9.5</v>
      </c>
      <c r="D185" s="51">
        <v>4.0999999999999996</v>
      </c>
      <c r="E185" s="52">
        <v>55.83400825349203</v>
      </c>
      <c r="F185" s="52">
        <v>5.5846015733249175</v>
      </c>
    </row>
    <row r="186" spans="1:6">
      <c r="A186" s="38">
        <v>41647</v>
      </c>
      <c r="B186" s="49" t="s">
        <v>161</v>
      </c>
      <c r="C186" s="50">
        <v>9.9</v>
      </c>
      <c r="D186" s="51">
        <v>3.6</v>
      </c>
      <c r="E186" s="52">
        <v>47.763583231290887</v>
      </c>
      <c r="F186" s="52">
        <v>6.0356973513554717</v>
      </c>
    </row>
    <row r="187" spans="1:6">
      <c r="A187" s="38">
        <v>41647</v>
      </c>
      <c r="B187" s="49" t="s">
        <v>162</v>
      </c>
      <c r="C187" s="50">
        <v>9.8000000000000007</v>
      </c>
      <c r="D187" s="51">
        <v>3.5</v>
      </c>
      <c r="E187" s="52">
        <v>46.756851554029211</v>
      </c>
      <c r="F187" s="52">
        <v>7.0879780298293626</v>
      </c>
    </row>
    <row r="188" spans="1:6">
      <c r="A188" s="38">
        <v>41647</v>
      </c>
      <c r="B188" s="49" t="s">
        <v>163</v>
      </c>
      <c r="C188" s="50">
        <v>9.1</v>
      </c>
      <c r="D188" s="51">
        <v>3.9</v>
      </c>
      <c r="E188" s="52">
        <v>54.578693116876565</v>
      </c>
      <c r="F188" s="52">
        <v>7.9340084427966122</v>
      </c>
    </row>
    <row r="189" spans="1:6">
      <c r="A189" s="38">
        <v>41647</v>
      </c>
      <c r="B189" s="49" t="s">
        <v>164</v>
      </c>
      <c r="C189" s="50">
        <v>9</v>
      </c>
      <c r="D189" s="51">
        <v>4</v>
      </c>
      <c r="E189" s="52">
        <v>56.3483482185828</v>
      </c>
      <c r="F189" s="52">
        <v>6.8661126667661385</v>
      </c>
    </row>
    <row r="190" spans="1:6">
      <c r="A190" s="38">
        <v>41647</v>
      </c>
      <c r="B190" s="49" t="s">
        <v>165</v>
      </c>
      <c r="C190" s="50">
        <v>8.8000000000000007</v>
      </c>
      <c r="D190" s="51">
        <v>4.0999999999999996</v>
      </c>
      <c r="E190" s="52">
        <v>58.53381507616745</v>
      </c>
      <c r="F190" s="52">
        <v>10.046292335883848</v>
      </c>
    </row>
    <row r="191" spans="1:6">
      <c r="A191" s="38">
        <v>41647</v>
      </c>
      <c r="B191" s="49" t="s">
        <v>166</v>
      </c>
      <c r="C191" s="50">
        <v>8.1</v>
      </c>
      <c r="D191" s="51">
        <v>4.5</v>
      </c>
      <c r="E191" s="52">
        <v>67.32576422390234</v>
      </c>
      <c r="F191" s="52">
        <v>10.773073610169622</v>
      </c>
    </row>
    <row r="192" spans="1:6">
      <c r="A192" s="38">
        <v>41647</v>
      </c>
      <c r="B192" s="49" t="s">
        <v>167</v>
      </c>
      <c r="C192" s="50">
        <v>7.9</v>
      </c>
      <c r="D192" s="51">
        <v>4.5999999999999996</v>
      </c>
      <c r="E192" s="52">
        <v>69.75428733038207</v>
      </c>
      <c r="F192" s="52">
        <v>9.0863143327000806</v>
      </c>
    </row>
    <row r="193" spans="1:6">
      <c r="A193" s="38">
        <v>41647</v>
      </c>
      <c r="B193" s="49" t="s">
        <v>168</v>
      </c>
      <c r="C193" s="50">
        <v>7.8</v>
      </c>
      <c r="D193" s="51">
        <v>4.5999999999999996</v>
      </c>
      <c r="E193" s="52">
        <v>70.231391102739295</v>
      </c>
      <c r="F193" s="52">
        <v>8.6064526801634678</v>
      </c>
    </row>
    <row r="194" spans="1:6">
      <c r="A194" s="38">
        <v>41647</v>
      </c>
      <c r="B194" s="49" t="s">
        <v>169</v>
      </c>
      <c r="C194" s="50">
        <v>7.7</v>
      </c>
      <c r="D194" s="51">
        <v>4.5999999999999996</v>
      </c>
      <c r="E194" s="52">
        <v>70.712145061362804</v>
      </c>
      <c r="F194" s="52">
        <v>9.0551627876858589</v>
      </c>
    </row>
    <row r="195" spans="1:6">
      <c r="A195" s="38">
        <v>41647</v>
      </c>
      <c r="B195" s="49" t="s">
        <v>170</v>
      </c>
      <c r="C195" s="50">
        <v>7.7</v>
      </c>
      <c r="D195" s="51">
        <v>4.5999999999999996</v>
      </c>
      <c r="E195" s="52">
        <v>70.712145061362804</v>
      </c>
      <c r="F195" s="52">
        <v>9.1383837419860114</v>
      </c>
    </row>
    <row r="196" spans="1:6">
      <c r="A196" s="38">
        <v>41647</v>
      </c>
      <c r="B196" s="49" t="s">
        <v>171</v>
      </c>
      <c r="C196" s="50">
        <v>7.2</v>
      </c>
      <c r="D196" s="51">
        <v>4.9000000000000004</v>
      </c>
      <c r="E196" s="52">
        <v>77.906523138422315</v>
      </c>
      <c r="F196" s="52">
        <v>12.168322773781433</v>
      </c>
    </row>
    <row r="197" spans="1:6">
      <c r="A197" s="38">
        <v>41647</v>
      </c>
      <c r="B197" s="49" t="s">
        <v>172</v>
      </c>
      <c r="C197" s="50">
        <v>7.3</v>
      </c>
      <c r="D197" s="51">
        <v>4.9000000000000004</v>
      </c>
      <c r="E197" s="52">
        <v>77.374732517901279</v>
      </c>
      <c r="F197" s="52">
        <v>11.181608452600113</v>
      </c>
    </row>
    <row r="198" spans="1:6">
      <c r="A198" s="38">
        <v>41648</v>
      </c>
      <c r="B198" s="49" t="s">
        <v>149</v>
      </c>
      <c r="C198" s="50">
        <v>7.4</v>
      </c>
      <c r="D198" s="51">
        <v>4.7</v>
      </c>
      <c r="E198" s="52">
        <v>73.733906032437105</v>
      </c>
      <c r="F198" s="52">
        <v>11.325343917700975</v>
      </c>
    </row>
    <row r="199" spans="1:6">
      <c r="A199" s="38">
        <v>41648</v>
      </c>
      <c r="B199" s="49" t="s">
        <v>150</v>
      </c>
      <c r="C199" s="50">
        <v>7</v>
      </c>
      <c r="D199" s="51">
        <v>4.8</v>
      </c>
      <c r="E199" s="52">
        <v>77.382858020757709</v>
      </c>
      <c r="F199" s="52">
        <v>11.68369681634897</v>
      </c>
    </row>
    <row r="200" spans="1:6">
      <c r="A200" s="38">
        <v>41648</v>
      </c>
      <c r="B200" s="49" t="s">
        <v>151</v>
      </c>
      <c r="C200" s="50">
        <v>6.4</v>
      </c>
      <c r="D200" s="51">
        <v>4.5999999999999996</v>
      </c>
      <c r="E200" s="52">
        <v>77.308472870863881</v>
      </c>
      <c r="F200" s="52">
        <v>12.19625486688423</v>
      </c>
    </row>
    <row r="201" spans="1:6">
      <c r="A201" s="38">
        <v>41648</v>
      </c>
      <c r="B201" s="49" t="s">
        <v>152</v>
      </c>
      <c r="C201" s="50">
        <v>5.3</v>
      </c>
      <c r="D201" s="51">
        <v>4.7</v>
      </c>
      <c r="E201" s="52">
        <v>85.229577278057505</v>
      </c>
      <c r="F201" s="52">
        <v>13.030334961593436</v>
      </c>
    </row>
    <row r="202" spans="1:6">
      <c r="A202" s="38">
        <v>41648</v>
      </c>
      <c r="B202" s="49" t="s">
        <v>153</v>
      </c>
      <c r="C202" s="50">
        <v>4.5999999999999996</v>
      </c>
      <c r="D202" s="51">
        <v>4.5999999999999996</v>
      </c>
      <c r="E202" s="52">
        <v>87.6056675992659</v>
      </c>
      <c r="F202" s="52">
        <v>13.736989417701215</v>
      </c>
    </row>
    <row r="203" spans="1:6">
      <c r="A203" s="38">
        <v>41648</v>
      </c>
      <c r="B203" s="49" t="s">
        <v>154</v>
      </c>
      <c r="C203" s="50">
        <v>4.0999999999999996</v>
      </c>
      <c r="D203" s="51">
        <v>4.4000000000000004</v>
      </c>
      <c r="E203" s="52">
        <v>86.814320609394258</v>
      </c>
      <c r="F203" s="52">
        <v>15.421503805632144</v>
      </c>
    </row>
    <row r="204" spans="1:6">
      <c r="A204" s="38">
        <v>41648</v>
      </c>
      <c r="B204" s="49" t="s">
        <v>155</v>
      </c>
      <c r="C204" s="50">
        <v>3.6</v>
      </c>
      <c r="D204" s="51">
        <v>4.3</v>
      </c>
      <c r="E204" s="52">
        <v>87.894983075279129</v>
      </c>
      <c r="F204" s="52">
        <v>13.763832150061683</v>
      </c>
    </row>
    <row r="205" spans="1:6">
      <c r="A205" s="38">
        <v>41648</v>
      </c>
      <c r="B205" s="49" t="s">
        <v>156</v>
      </c>
      <c r="C205" s="50">
        <v>3.4</v>
      </c>
      <c r="D205" s="51">
        <v>4.3</v>
      </c>
      <c r="E205" s="52">
        <v>89.144908195207478</v>
      </c>
      <c r="F205" s="52">
        <v>9.345113331432934</v>
      </c>
    </row>
    <row r="206" spans="1:6">
      <c r="A206" s="38">
        <v>41648</v>
      </c>
      <c r="B206" s="49" t="s">
        <v>157</v>
      </c>
      <c r="C206" s="50">
        <v>5.6</v>
      </c>
      <c r="D206" s="51">
        <v>4.5999999999999996</v>
      </c>
      <c r="E206" s="52">
        <v>81.70811853256042</v>
      </c>
      <c r="F206" s="52">
        <v>2.9530637062631535</v>
      </c>
    </row>
    <row r="207" spans="1:6">
      <c r="A207" s="38">
        <v>41648</v>
      </c>
      <c r="B207" s="49" t="s">
        <v>158</v>
      </c>
      <c r="C207" s="50">
        <v>9</v>
      </c>
      <c r="D207" s="51">
        <v>4.9000000000000004</v>
      </c>
      <c r="E207" s="52">
        <v>68.927629337087609</v>
      </c>
      <c r="F207" s="52">
        <v>1.3544900207153159</v>
      </c>
    </row>
    <row r="208" spans="1:6">
      <c r="A208" s="38">
        <v>41648</v>
      </c>
      <c r="B208" s="49" t="s">
        <v>159</v>
      </c>
      <c r="C208" s="50">
        <v>12.5</v>
      </c>
      <c r="D208" s="51">
        <v>5</v>
      </c>
      <c r="E208" s="52">
        <v>55.699703194807903</v>
      </c>
      <c r="F208" s="52">
        <v>0.55995098787002529</v>
      </c>
    </row>
    <row r="209" spans="1:6">
      <c r="A209" s="38">
        <v>41648</v>
      </c>
      <c r="B209" s="49" t="s">
        <v>160</v>
      </c>
      <c r="C209" s="50">
        <v>13.6</v>
      </c>
      <c r="D209" s="51">
        <v>4.9000000000000004</v>
      </c>
      <c r="E209" s="52">
        <v>50.804733167230424</v>
      </c>
      <c r="F209" s="52">
        <v>0.16147218710002662</v>
      </c>
    </row>
    <row r="210" spans="1:6">
      <c r="A210" s="38">
        <v>41648</v>
      </c>
      <c r="B210" s="49" t="s">
        <v>161</v>
      </c>
      <c r="C210" s="50">
        <v>13.7</v>
      </c>
      <c r="D210" s="51">
        <v>4.9000000000000004</v>
      </c>
      <c r="E210" s="52">
        <v>50.475104737170163</v>
      </c>
      <c r="F210" s="52">
        <v>5.5419986263643022E-2</v>
      </c>
    </row>
    <row r="211" spans="1:6">
      <c r="A211" s="38">
        <v>41648</v>
      </c>
      <c r="B211" s="49" t="s">
        <v>162</v>
      </c>
      <c r="C211" s="50">
        <v>14.3</v>
      </c>
      <c r="D211" s="51">
        <v>5.0999999999999996</v>
      </c>
      <c r="E211" s="52">
        <v>50.512375069010893</v>
      </c>
      <c r="F211" s="52">
        <v>3.1931857269285276E-2</v>
      </c>
    </row>
    <row r="212" spans="1:6">
      <c r="A212" s="38">
        <v>41648</v>
      </c>
      <c r="B212" s="49" t="s">
        <v>163</v>
      </c>
      <c r="C212" s="50">
        <v>14.3</v>
      </c>
      <c r="D212" s="51">
        <v>5.2</v>
      </c>
      <c r="E212" s="52">
        <v>51.494602250287315</v>
      </c>
      <c r="F212" s="52">
        <v>3.8736145103408032E-2</v>
      </c>
    </row>
    <row r="213" spans="1:6">
      <c r="A213" s="38">
        <v>41648</v>
      </c>
      <c r="B213" s="49" t="s">
        <v>164</v>
      </c>
      <c r="C213" s="50">
        <v>14.1</v>
      </c>
      <c r="D213" s="51">
        <v>5.0999999999999996</v>
      </c>
      <c r="E213" s="52">
        <v>51.171394301158699</v>
      </c>
      <c r="F213" s="52">
        <v>5.3051905626925001E-2</v>
      </c>
    </row>
    <row r="214" spans="1:6">
      <c r="A214" s="38">
        <v>41648</v>
      </c>
      <c r="B214" s="49" t="s">
        <v>165</v>
      </c>
      <c r="C214" s="50">
        <v>13.2</v>
      </c>
      <c r="D214" s="51">
        <v>5.0999999999999996</v>
      </c>
      <c r="E214" s="52">
        <v>54.258756613717985</v>
      </c>
      <c r="F214" s="52">
        <v>0.1419493750719695</v>
      </c>
    </row>
    <row r="215" spans="1:6">
      <c r="A215" s="38">
        <v>41648</v>
      </c>
      <c r="B215" s="49" t="s">
        <v>166</v>
      </c>
      <c r="C215" s="50">
        <v>11.8</v>
      </c>
      <c r="D215" s="51">
        <v>5.3</v>
      </c>
      <c r="E215" s="52">
        <v>61.798153331934444</v>
      </c>
      <c r="F215" s="52">
        <v>0.28861051122605685</v>
      </c>
    </row>
    <row r="216" spans="1:6">
      <c r="A216" s="38">
        <v>41648</v>
      </c>
      <c r="B216" s="49" t="s">
        <v>167</v>
      </c>
      <c r="C216" s="50">
        <v>10.1</v>
      </c>
      <c r="D216" s="51">
        <v>5.6</v>
      </c>
      <c r="E216" s="52">
        <v>73.076277110046931</v>
      </c>
      <c r="F216" s="52">
        <v>0.39010046386362501</v>
      </c>
    </row>
    <row r="217" spans="1:6">
      <c r="A217" s="38">
        <v>41648</v>
      </c>
      <c r="B217" s="49" t="s">
        <v>168</v>
      </c>
      <c r="C217" s="50">
        <v>8.5</v>
      </c>
      <c r="D217" s="51">
        <v>5.6</v>
      </c>
      <c r="E217" s="52">
        <v>81.394699044663881</v>
      </c>
      <c r="F217" s="52">
        <v>0.44943906827688618</v>
      </c>
    </row>
    <row r="218" spans="1:6">
      <c r="A218" s="38">
        <v>41648</v>
      </c>
      <c r="B218" s="49" t="s">
        <v>169</v>
      </c>
      <c r="C218" s="50">
        <v>7.4</v>
      </c>
      <c r="D218" s="51">
        <v>5.4</v>
      </c>
      <c r="E218" s="52">
        <v>84.621033144843977</v>
      </c>
      <c r="F218" s="52">
        <v>1.324766745132792</v>
      </c>
    </row>
    <row r="219" spans="1:6">
      <c r="A219" s="38">
        <v>41648</v>
      </c>
      <c r="B219" s="49" t="s">
        <v>170</v>
      </c>
      <c r="C219" s="50">
        <v>6.9</v>
      </c>
      <c r="D219" s="51">
        <v>5.4</v>
      </c>
      <c r="E219" s="52">
        <v>87.571665257110595</v>
      </c>
      <c r="F219" s="52">
        <v>5.1535441848140309</v>
      </c>
    </row>
    <row r="220" spans="1:6">
      <c r="A220" s="38">
        <v>41648</v>
      </c>
      <c r="B220" s="49" t="s">
        <v>171</v>
      </c>
      <c r="C220" s="50">
        <v>5.8</v>
      </c>
      <c r="D220" s="51">
        <v>5.0999999999999996</v>
      </c>
      <c r="E220" s="52">
        <v>89.270313048122716</v>
      </c>
      <c r="F220" s="52">
        <v>8.9596070409141824</v>
      </c>
    </row>
    <row r="221" spans="1:6">
      <c r="A221" s="38">
        <v>41648</v>
      </c>
      <c r="B221" s="49" t="s">
        <v>172</v>
      </c>
      <c r="C221" s="50">
        <v>5.5</v>
      </c>
      <c r="D221" s="51">
        <v>5</v>
      </c>
      <c r="E221" s="52">
        <v>89.374973830552165</v>
      </c>
      <c r="F221" s="52">
        <v>10.394639548035089</v>
      </c>
    </row>
    <row r="222" spans="1:6">
      <c r="A222" s="38">
        <v>41649</v>
      </c>
      <c r="B222" s="49" t="s">
        <v>149</v>
      </c>
      <c r="C222" s="50">
        <v>4.8</v>
      </c>
      <c r="D222" s="51">
        <v>4.8</v>
      </c>
      <c r="E222" s="52">
        <v>90.116434189132704</v>
      </c>
      <c r="F222" s="52">
        <v>12.079597515935403</v>
      </c>
    </row>
    <row r="223" spans="1:6">
      <c r="A223" s="38">
        <v>41649</v>
      </c>
      <c r="B223" s="49" t="s">
        <v>150</v>
      </c>
      <c r="C223" s="50">
        <v>4.2</v>
      </c>
      <c r="D223" s="51">
        <v>4.5999999999999996</v>
      </c>
      <c r="E223" s="52">
        <v>90.096476326684069</v>
      </c>
      <c r="F223" s="52">
        <v>13.171341316392798</v>
      </c>
    </row>
    <row r="224" spans="1:6">
      <c r="A224" s="38">
        <v>41649</v>
      </c>
      <c r="B224" s="49" t="s">
        <v>151</v>
      </c>
      <c r="C224" s="50">
        <v>3.9</v>
      </c>
      <c r="D224" s="51">
        <v>4.5999999999999996</v>
      </c>
      <c r="E224" s="52">
        <v>92.016450109702291</v>
      </c>
      <c r="F224" s="52">
        <v>13.938768473775349</v>
      </c>
    </row>
    <row r="225" spans="1:6">
      <c r="A225" s="38">
        <v>41649</v>
      </c>
      <c r="B225" s="49" t="s">
        <v>152</v>
      </c>
      <c r="C225" s="50">
        <v>3.5</v>
      </c>
      <c r="D225" s="51">
        <v>4.5</v>
      </c>
      <c r="E225" s="52">
        <v>92.605005583267626</v>
      </c>
      <c r="F225" s="52">
        <v>14.565276228529576</v>
      </c>
    </row>
    <row r="226" spans="1:6">
      <c r="A226" s="38">
        <v>41649</v>
      </c>
      <c r="B226" s="49" t="s">
        <v>153</v>
      </c>
      <c r="C226" s="50">
        <v>3.2</v>
      </c>
      <c r="D226" s="51">
        <v>4.4000000000000004</v>
      </c>
      <c r="E226" s="52">
        <v>92.502584330472899</v>
      </c>
      <c r="F226" s="52">
        <v>15.004028553148398</v>
      </c>
    </row>
    <row r="227" spans="1:6">
      <c r="A227" s="38">
        <v>41649</v>
      </c>
      <c r="B227" s="49" t="s">
        <v>154</v>
      </c>
      <c r="C227" s="50">
        <v>3.1</v>
      </c>
      <c r="D227" s="51">
        <v>4.3</v>
      </c>
      <c r="E227" s="52">
        <v>91.057129304672685</v>
      </c>
      <c r="F227" s="52">
        <v>16.438092077734638</v>
      </c>
    </row>
    <row r="228" spans="1:6">
      <c r="A228" s="38">
        <v>41649</v>
      </c>
      <c r="B228" s="49" t="s">
        <v>155</v>
      </c>
      <c r="C228" s="50">
        <v>2.8</v>
      </c>
      <c r="D228" s="51">
        <v>4.2</v>
      </c>
      <c r="E228" s="52">
        <v>90.866561350278602</v>
      </c>
      <c r="F228" s="52">
        <v>14.398219205754108</v>
      </c>
    </row>
    <row r="229" spans="1:6">
      <c r="A229" s="38">
        <v>41649</v>
      </c>
      <c r="B229" s="49" t="s">
        <v>156</v>
      </c>
      <c r="C229" s="50">
        <v>3.1</v>
      </c>
      <c r="D229" s="51">
        <v>4.2</v>
      </c>
      <c r="E229" s="52">
        <v>88.953724700024992</v>
      </c>
      <c r="F229" s="52">
        <v>11.202971426176243</v>
      </c>
    </row>
    <row r="230" spans="1:6">
      <c r="A230" s="38">
        <v>41649</v>
      </c>
      <c r="B230" s="49" t="s">
        <v>157</v>
      </c>
      <c r="C230" s="50">
        <v>4.9000000000000004</v>
      </c>
      <c r="D230" s="51">
        <v>4.4000000000000004</v>
      </c>
      <c r="E230" s="52">
        <v>82.084254357191924</v>
      </c>
      <c r="F230" s="52">
        <v>5.5267480936328104</v>
      </c>
    </row>
    <row r="231" spans="1:6">
      <c r="A231" s="38">
        <v>41649</v>
      </c>
      <c r="B231" s="49" t="s">
        <v>158</v>
      </c>
      <c r="C231" s="50">
        <v>7.1</v>
      </c>
      <c r="D231" s="51">
        <v>4.8</v>
      </c>
      <c r="E231" s="52">
        <v>76.853794809261075</v>
      </c>
      <c r="F231" s="52">
        <v>6.0610223166836192</v>
      </c>
    </row>
    <row r="232" spans="1:6">
      <c r="A232" s="38">
        <v>41649</v>
      </c>
      <c r="B232" s="49" t="s">
        <v>159</v>
      </c>
      <c r="C232" s="50">
        <v>9.6999999999999993</v>
      </c>
      <c r="D232" s="51">
        <v>5.3</v>
      </c>
      <c r="E232" s="52">
        <v>71.075647564119919</v>
      </c>
      <c r="F232" s="52">
        <v>4.2773850097747683</v>
      </c>
    </row>
    <row r="233" spans="1:6">
      <c r="A233" s="38">
        <v>41649</v>
      </c>
      <c r="B233" s="49" t="s">
        <v>160</v>
      </c>
      <c r="C233" s="50">
        <v>12.7</v>
      </c>
      <c r="D233" s="51">
        <v>4.5999999999999996</v>
      </c>
      <c r="E233" s="52">
        <v>50.607736613206825</v>
      </c>
      <c r="F233" s="52">
        <v>0.69162773614438211</v>
      </c>
    </row>
    <row r="234" spans="1:6">
      <c r="A234" s="38">
        <v>41649</v>
      </c>
      <c r="B234" s="49" t="s">
        <v>161</v>
      </c>
      <c r="C234" s="50">
        <v>14.6</v>
      </c>
      <c r="D234" s="51">
        <v>5.0999999999999996</v>
      </c>
      <c r="E234" s="52">
        <v>49.541617372999184</v>
      </c>
      <c r="F234" s="52">
        <v>0.11427144553676157</v>
      </c>
    </row>
    <row r="235" spans="1:6">
      <c r="A235" s="38">
        <v>41649</v>
      </c>
      <c r="B235" s="49" t="s">
        <v>162</v>
      </c>
      <c r="C235" s="50">
        <v>16.100000000000001</v>
      </c>
      <c r="D235" s="51">
        <v>6.1</v>
      </c>
      <c r="E235" s="52">
        <v>53.727439834625997</v>
      </c>
      <c r="F235" s="52">
        <v>2.6670671189556131E-2</v>
      </c>
    </row>
    <row r="236" spans="1:6">
      <c r="A236" s="38">
        <v>41649</v>
      </c>
      <c r="B236" s="49" t="s">
        <v>163</v>
      </c>
      <c r="C236" s="50">
        <v>15.2</v>
      </c>
      <c r="D236" s="51">
        <v>6.6</v>
      </c>
      <c r="E236" s="52">
        <v>61.533357046645563</v>
      </c>
      <c r="F236" s="52">
        <v>7.1067660678765812E-2</v>
      </c>
    </row>
    <row r="237" spans="1:6">
      <c r="A237" s="38">
        <v>41649</v>
      </c>
      <c r="B237" s="49" t="s">
        <v>164</v>
      </c>
      <c r="C237" s="50">
        <v>15.1</v>
      </c>
      <c r="D237" s="51">
        <v>7</v>
      </c>
      <c r="E237" s="52">
        <v>65.642066956597972</v>
      </c>
      <c r="F237" s="52">
        <v>9.7383687708301817E-2</v>
      </c>
    </row>
    <row r="238" spans="1:6">
      <c r="A238" s="38">
        <v>41649</v>
      </c>
      <c r="B238" s="49" t="s">
        <v>165</v>
      </c>
      <c r="C238" s="50">
        <v>14.8</v>
      </c>
      <c r="D238" s="51">
        <v>7</v>
      </c>
      <c r="E238" s="52">
        <v>66.923218928593371</v>
      </c>
      <c r="F238" s="52">
        <v>0.13383757353755898</v>
      </c>
    </row>
    <row r="239" spans="1:6">
      <c r="A239" s="38">
        <v>41649</v>
      </c>
      <c r="B239" s="49" t="s">
        <v>166</v>
      </c>
      <c r="C239" s="50">
        <v>13.3</v>
      </c>
      <c r="D239" s="51">
        <v>6.9</v>
      </c>
      <c r="E239" s="52">
        <v>72.722379666682244</v>
      </c>
      <c r="F239" s="52">
        <v>0.25409061356612306</v>
      </c>
    </row>
    <row r="240" spans="1:6">
      <c r="A240" s="38">
        <v>41649</v>
      </c>
      <c r="B240" s="49" t="s">
        <v>167</v>
      </c>
      <c r="C240" s="50">
        <v>12.1</v>
      </c>
      <c r="D240" s="51">
        <v>7.1</v>
      </c>
      <c r="E240" s="52">
        <v>80.931587802549004</v>
      </c>
      <c r="F240" s="52">
        <v>0.52335931263729674</v>
      </c>
    </row>
    <row r="241" spans="1:6">
      <c r="A241" s="38">
        <v>41649</v>
      </c>
      <c r="B241" s="49" t="s">
        <v>168</v>
      </c>
      <c r="C241" s="50">
        <v>10.7</v>
      </c>
      <c r="D241" s="51">
        <v>6.9</v>
      </c>
      <c r="E241" s="52">
        <v>86.324660107941725</v>
      </c>
      <c r="F241" s="52">
        <v>1.8864313991839348</v>
      </c>
    </row>
    <row r="242" spans="1:6">
      <c r="A242" s="38">
        <v>41649</v>
      </c>
      <c r="B242" s="49" t="s">
        <v>169</v>
      </c>
      <c r="C242" s="50">
        <v>10.7</v>
      </c>
      <c r="D242" s="51">
        <v>6.9</v>
      </c>
      <c r="E242" s="52">
        <v>86.324660107941725</v>
      </c>
      <c r="F242" s="52">
        <v>4.2134279127520591</v>
      </c>
    </row>
    <row r="243" spans="1:6">
      <c r="A243" s="38">
        <v>41649</v>
      </c>
      <c r="B243" s="49" t="s">
        <v>170</v>
      </c>
      <c r="C243" s="50">
        <v>9.6999999999999993</v>
      </c>
      <c r="D243" s="51">
        <v>6.6</v>
      </c>
      <c r="E243" s="52">
        <v>88.326251968140639</v>
      </c>
      <c r="F243" s="52">
        <v>5.3051682082485012</v>
      </c>
    </row>
    <row r="244" spans="1:6">
      <c r="A244" s="38">
        <v>41649</v>
      </c>
      <c r="B244" s="49" t="s">
        <v>171</v>
      </c>
      <c r="C244" s="50">
        <v>8.9</v>
      </c>
      <c r="D244" s="51">
        <v>6.4</v>
      </c>
      <c r="E244" s="52">
        <v>90.421920907034419</v>
      </c>
      <c r="F244" s="52">
        <v>7.9631519885922515</v>
      </c>
    </row>
    <row r="245" spans="1:6">
      <c r="A245" s="38">
        <v>41649</v>
      </c>
      <c r="B245" s="49" t="s">
        <v>172</v>
      </c>
      <c r="C245" s="50">
        <v>8.5</v>
      </c>
      <c r="D245" s="51">
        <v>6.3</v>
      </c>
      <c r="E245" s="52">
        <v>91.467017762987339</v>
      </c>
      <c r="F245" s="52">
        <v>8.9462121203681075</v>
      </c>
    </row>
    <row r="246" spans="1:6">
      <c r="A246" s="38">
        <v>41650</v>
      </c>
      <c r="B246" s="49" t="s">
        <v>149</v>
      </c>
      <c r="C246" s="50">
        <v>8.1</v>
      </c>
      <c r="D246" s="51">
        <v>6.1</v>
      </c>
      <c r="E246" s="52">
        <v>91.031331474562222</v>
      </c>
      <c r="F246" s="52">
        <v>9.9892789166360458</v>
      </c>
    </row>
    <row r="247" spans="1:6">
      <c r="A247" s="38">
        <v>41650</v>
      </c>
      <c r="B247" s="49" t="s">
        <v>150</v>
      </c>
      <c r="C247" s="50">
        <v>7.9</v>
      </c>
      <c r="D247" s="51">
        <v>6.1</v>
      </c>
      <c r="E247" s="52">
        <v>92.279345677241295</v>
      </c>
      <c r="F247" s="52">
        <v>10.619224458447153</v>
      </c>
    </row>
    <row r="248" spans="1:6">
      <c r="A248" s="38">
        <v>41650</v>
      </c>
      <c r="B248" s="49" t="s">
        <v>151</v>
      </c>
      <c r="C248" s="50">
        <v>8.1999999999999993</v>
      </c>
      <c r="D248" s="51">
        <v>5.8</v>
      </c>
      <c r="E248" s="52">
        <v>86.00887828956327</v>
      </c>
      <c r="F248" s="52">
        <v>10.73407203382801</v>
      </c>
    </row>
    <row r="249" spans="1:6">
      <c r="A249" s="38">
        <v>41650</v>
      </c>
      <c r="B249" s="49" t="s">
        <v>152</v>
      </c>
      <c r="C249" s="50">
        <v>7.2</v>
      </c>
      <c r="D249" s="51">
        <v>5.5</v>
      </c>
      <c r="E249" s="52">
        <v>87.362483601958914</v>
      </c>
      <c r="F249" s="52">
        <v>11.507846362315171</v>
      </c>
    </row>
    <row r="250" spans="1:6">
      <c r="A250" s="38">
        <v>41650</v>
      </c>
      <c r="B250" s="49" t="s">
        <v>153</v>
      </c>
      <c r="C250" s="50">
        <v>6.1</v>
      </c>
      <c r="D250" s="51">
        <v>5.2</v>
      </c>
      <c r="E250" s="52">
        <v>89.135984143498831</v>
      </c>
      <c r="F250" s="52">
        <v>12.41283698005242</v>
      </c>
    </row>
    <row r="251" spans="1:6">
      <c r="A251" s="38">
        <v>41650</v>
      </c>
      <c r="B251" s="49" t="s">
        <v>154</v>
      </c>
      <c r="C251" s="50">
        <v>5.0999999999999996</v>
      </c>
      <c r="D251" s="51">
        <v>4.9000000000000004</v>
      </c>
      <c r="E251" s="52">
        <v>90.073795377787434</v>
      </c>
      <c r="F251" s="52">
        <v>14.352606798950969</v>
      </c>
    </row>
    <row r="252" spans="1:6">
      <c r="A252" s="38">
        <v>41650</v>
      </c>
      <c r="B252" s="49" t="s">
        <v>155</v>
      </c>
      <c r="C252" s="50">
        <v>4.7</v>
      </c>
      <c r="D252" s="51">
        <v>4.7</v>
      </c>
      <c r="E252" s="52">
        <v>88.872048140169383</v>
      </c>
      <c r="F252" s="52">
        <v>12.790765512323569</v>
      </c>
    </row>
    <row r="253" spans="1:6">
      <c r="A253" s="38">
        <v>41650</v>
      </c>
      <c r="B253" s="49" t="s">
        <v>156</v>
      </c>
      <c r="C253" s="50">
        <v>4.2</v>
      </c>
      <c r="D253" s="51">
        <v>4.4000000000000004</v>
      </c>
      <c r="E253" s="52">
        <v>86.206753946540999</v>
      </c>
      <c r="F253" s="52">
        <v>9.7405929772633151</v>
      </c>
    </row>
    <row r="254" spans="1:6">
      <c r="A254" s="38">
        <v>41650</v>
      </c>
      <c r="B254" s="49" t="s">
        <v>157</v>
      </c>
      <c r="C254" s="50">
        <v>6.8</v>
      </c>
      <c r="D254" s="51">
        <v>4.5</v>
      </c>
      <c r="E254" s="52">
        <v>73.585127755189006</v>
      </c>
      <c r="F254" s="52">
        <v>2.8416631755501145</v>
      </c>
    </row>
    <row r="255" spans="1:6">
      <c r="A255" s="38">
        <v>41650</v>
      </c>
      <c r="B255" s="49" t="s">
        <v>158</v>
      </c>
      <c r="C255" s="50">
        <v>10.5</v>
      </c>
      <c r="D255" s="51">
        <v>4.3</v>
      </c>
      <c r="E255" s="52">
        <v>54.745131966700789</v>
      </c>
      <c r="F255" s="52">
        <v>1.1228851452709045</v>
      </c>
    </row>
    <row r="256" spans="1:6">
      <c r="A256" s="38">
        <v>41650</v>
      </c>
      <c r="B256" s="49" t="s">
        <v>159</v>
      </c>
      <c r="C256" s="50">
        <v>13.4</v>
      </c>
      <c r="D256" s="51">
        <v>3.9</v>
      </c>
      <c r="E256" s="52">
        <v>41.032369895873074</v>
      </c>
      <c r="F256" s="52">
        <v>0.42737973531518592</v>
      </c>
    </row>
    <row r="257" spans="1:6">
      <c r="A257" s="38">
        <v>41650</v>
      </c>
      <c r="B257" s="49" t="s">
        <v>160</v>
      </c>
      <c r="C257" s="50">
        <v>14.8</v>
      </c>
      <c r="D257" s="51">
        <v>3.9</v>
      </c>
      <c r="E257" s="52">
        <v>37.470465011236932</v>
      </c>
      <c r="F257" s="52">
        <v>0.10100447275794905</v>
      </c>
    </row>
    <row r="258" spans="1:6">
      <c r="A258" s="38">
        <v>41650</v>
      </c>
      <c r="B258" s="49" t="s">
        <v>161</v>
      </c>
      <c r="C258" s="50">
        <v>15.9</v>
      </c>
      <c r="D258" s="51">
        <v>4</v>
      </c>
      <c r="E258" s="52">
        <v>35.803978292108198</v>
      </c>
      <c r="F258" s="52">
        <v>1.9853341873866788E-2</v>
      </c>
    </row>
    <row r="259" spans="1:6">
      <c r="A259" s="38">
        <v>41650</v>
      </c>
      <c r="B259" s="49" t="s">
        <v>162</v>
      </c>
      <c r="C259" s="50">
        <v>17</v>
      </c>
      <c r="D259" s="51">
        <v>4.5999999999999996</v>
      </c>
      <c r="E259" s="52">
        <v>38.352377348601074</v>
      </c>
      <c r="F259" s="52">
        <v>7.5935078153775122E-3</v>
      </c>
    </row>
    <row r="260" spans="1:6">
      <c r="A260" s="38">
        <v>41650</v>
      </c>
      <c r="B260" s="49" t="s">
        <v>163</v>
      </c>
      <c r="C260" s="50">
        <v>17.600000000000001</v>
      </c>
      <c r="D260" s="51">
        <v>4.5999999999999996</v>
      </c>
      <c r="E260" s="52">
        <v>36.924011703625489</v>
      </c>
      <c r="F260" s="52">
        <v>2.1909689031848244E-3</v>
      </c>
    </row>
    <row r="261" spans="1:6">
      <c r="A261" s="38">
        <v>41650</v>
      </c>
      <c r="B261" s="49" t="s">
        <v>164</v>
      </c>
      <c r="C261" s="50">
        <v>16.600000000000001</v>
      </c>
      <c r="D261" s="51">
        <v>4.5999999999999996</v>
      </c>
      <c r="E261" s="52">
        <v>39.339076161011093</v>
      </c>
      <c r="F261" s="52">
        <v>2.4337087375046482E-3</v>
      </c>
    </row>
    <row r="262" spans="1:6">
      <c r="A262" s="38">
        <v>41650</v>
      </c>
      <c r="B262" s="49" t="s">
        <v>165</v>
      </c>
      <c r="C262" s="50">
        <v>15.2</v>
      </c>
      <c r="D262" s="51">
        <v>4.5</v>
      </c>
      <c r="E262" s="52">
        <v>42.095191438208005</v>
      </c>
      <c r="F262" s="52">
        <v>7.9065033729753438E-3</v>
      </c>
    </row>
    <row r="263" spans="1:6">
      <c r="A263" s="38">
        <v>41650</v>
      </c>
      <c r="B263" s="49" t="s">
        <v>166</v>
      </c>
      <c r="C263" s="50">
        <v>13.3</v>
      </c>
      <c r="D263" s="51">
        <v>4.7</v>
      </c>
      <c r="E263" s="52">
        <v>49.709426068957789</v>
      </c>
      <c r="F263" s="52">
        <v>0.10451148842386641</v>
      </c>
    </row>
    <row r="264" spans="1:6">
      <c r="A264" s="38">
        <v>41650</v>
      </c>
      <c r="B264" s="49" t="s">
        <v>167</v>
      </c>
      <c r="C264" s="50">
        <v>11.8</v>
      </c>
      <c r="D264" s="51">
        <v>4.5999999999999996</v>
      </c>
      <c r="E264" s="52">
        <v>53.696052156761972</v>
      </c>
      <c r="F264" s="52">
        <v>0.28097114787871946</v>
      </c>
    </row>
    <row r="265" spans="1:6">
      <c r="A265" s="38">
        <v>41650</v>
      </c>
      <c r="B265" s="49" t="s">
        <v>168</v>
      </c>
      <c r="C265" s="50">
        <v>10.7</v>
      </c>
      <c r="D265" s="51">
        <v>4.7</v>
      </c>
      <c r="E265" s="52">
        <v>59.007272991227886</v>
      </c>
      <c r="F265" s="52">
        <v>0.271580439764877</v>
      </c>
    </row>
    <row r="266" spans="1:6">
      <c r="A266" s="38">
        <v>41650</v>
      </c>
      <c r="B266" s="49" t="s">
        <v>169</v>
      </c>
      <c r="C266" s="50">
        <v>9.8000000000000007</v>
      </c>
      <c r="D266" s="51">
        <v>4.8</v>
      </c>
      <c r="E266" s="52">
        <v>63.990687895805131</v>
      </c>
      <c r="F266" s="52">
        <v>0.35056427975455473</v>
      </c>
    </row>
    <row r="267" spans="1:6">
      <c r="A267" s="38">
        <v>41650</v>
      </c>
      <c r="B267" s="49" t="s">
        <v>170</v>
      </c>
      <c r="C267" s="50">
        <v>10.3</v>
      </c>
      <c r="D267" s="51">
        <v>5.0999999999999996</v>
      </c>
      <c r="E267" s="52">
        <v>65.719484057143646</v>
      </c>
      <c r="F267" s="52">
        <v>0.473566768076494</v>
      </c>
    </row>
    <row r="268" spans="1:6">
      <c r="A268" s="38">
        <v>41650</v>
      </c>
      <c r="B268" s="49" t="s">
        <v>171</v>
      </c>
      <c r="C268" s="50">
        <v>10.6</v>
      </c>
      <c r="D268" s="51">
        <v>5.0999999999999996</v>
      </c>
      <c r="E268" s="52">
        <v>64.416280683956018</v>
      </c>
      <c r="F268" s="52">
        <v>2.7622739889940142</v>
      </c>
    </row>
    <row r="269" spans="1:6">
      <c r="A269" s="38">
        <v>41650</v>
      </c>
      <c r="B269" s="49" t="s">
        <v>172</v>
      </c>
      <c r="C269" s="50">
        <v>9.3000000000000007</v>
      </c>
      <c r="D269" s="51">
        <v>5.0999999999999996</v>
      </c>
      <c r="E269" s="52">
        <v>70.281296828003775</v>
      </c>
      <c r="F269" s="52">
        <v>5.7573794506670897</v>
      </c>
    </row>
    <row r="270" spans="1:6">
      <c r="A270" s="38">
        <v>41651</v>
      </c>
      <c r="B270" s="49" t="s">
        <v>149</v>
      </c>
      <c r="C270" s="50">
        <v>7.9</v>
      </c>
      <c r="D270" s="51">
        <v>5.0999999999999996</v>
      </c>
      <c r="E270" s="52">
        <v>77.274613247387464</v>
      </c>
      <c r="F270" s="52">
        <v>7.8583871449933573</v>
      </c>
    </row>
    <row r="271" spans="1:6">
      <c r="A271" s="38">
        <v>41651</v>
      </c>
      <c r="B271" s="49" t="s">
        <v>150</v>
      </c>
      <c r="C271" s="50">
        <v>7.5</v>
      </c>
      <c r="D271" s="51">
        <v>5</v>
      </c>
      <c r="E271" s="52">
        <v>77.868472535263024</v>
      </c>
      <c r="F271" s="52">
        <v>9.3038684876310782</v>
      </c>
    </row>
    <row r="272" spans="1:6">
      <c r="A272" s="38">
        <v>41651</v>
      </c>
      <c r="B272" s="49" t="s">
        <v>151</v>
      </c>
      <c r="C272" s="50">
        <v>6.7</v>
      </c>
      <c r="D272" s="51">
        <v>4.9000000000000004</v>
      </c>
      <c r="E272" s="52">
        <v>80.627476952217876</v>
      </c>
      <c r="F272" s="52">
        <v>10.621346118437692</v>
      </c>
    </row>
    <row r="273" spans="1:6">
      <c r="A273" s="38">
        <v>41651</v>
      </c>
      <c r="B273" s="49" t="s">
        <v>152</v>
      </c>
      <c r="C273" s="50">
        <v>6</v>
      </c>
      <c r="D273" s="51">
        <v>4.9000000000000004</v>
      </c>
      <c r="E273" s="52">
        <v>84.616902911875044</v>
      </c>
      <c r="F273" s="52">
        <v>11.723531198245448</v>
      </c>
    </row>
    <row r="274" spans="1:6">
      <c r="A274" s="38">
        <v>41651</v>
      </c>
      <c r="B274" s="49" t="s">
        <v>153</v>
      </c>
      <c r="C274" s="50">
        <v>5.3</v>
      </c>
      <c r="D274" s="51">
        <v>4.8</v>
      </c>
      <c r="E274" s="52">
        <v>87.029085657904901</v>
      </c>
      <c r="F274" s="52">
        <v>12.614877238927843</v>
      </c>
    </row>
    <row r="275" spans="1:6">
      <c r="A275" s="38">
        <v>41651</v>
      </c>
      <c r="B275" s="49" t="s">
        <v>154</v>
      </c>
      <c r="C275" s="50">
        <v>4.9000000000000004</v>
      </c>
      <c r="D275" s="51">
        <v>4.5999999999999996</v>
      </c>
      <c r="E275" s="52">
        <v>85.787966034220403</v>
      </c>
      <c r="F275" s="52">
        <v>14.325171462764921</v>
      </c>
    </row>
    <row r="276" spans="1:6">
      <c r="A276" s="38">
        <v>41651</v>
      </c>
      <c r="B276" s="49" t="s">
        <v>155</v>
      </c>
      <c r="C276" s="50">
        <v>4.5</v>
      </c>
      <c r="D276" s="51">
        <v>4.5999999999999996</v>
      </c>
      <c r="E276" s="52">
        <v>88.221086675537677</v>
      </c>
      <c r="F276" s="52">
        <v>12.708471095265313</v>
      </c>
    </row>
    <row r="277" spans="1:6">
      <c r="A277" s="38">
        <v>41651</v>
      </c>
      <c r="B277" s="49" t="s">
        <v>156</v>
      </c>
      <c r="C277" s="50">
        <v>5.0999999999999996</v>
      </c>
      <c r="D277" s="51">
        <v>4.7</v>
      </c>
      <c r="E277" s="52">
        <v>86.42488607802261</v>
      </c>
      <c r="F277" s="52">
        <v>7.6414965665500869</v>
      </c>
    </row>
    <row r="278" spans="1:6">
      <c r="A278" s="38">
        <v>41651</v>
      </c>
      <c r="B278" s="49" t="s">
        <v>157</v>
      </c>
      <c r="C278" s="50">
        <v>6.5</v>
      </c>
      <c r="D278" s="51">
        <v>4.9000000000000004</v>
      </c>
      <c r="E278" s="52">
        <v>81.745449988211135</v>
      </c>
      <c r="F278" s="52">
        <v>2.4449087165096501</v>
      </c>
    </row>
    <row r="279" spans="1:6">
      <c r="A279" s="38">
        <v>41651</v>
      </c>
      <c r="B279" s="49" t="s">
        <v>158</v>
      </c>
      <c r="C279" s="50">
        <v>10.199999999999999</v>
      </c>
      <c r="D279" s="51">
        <v>5.0999999999999996</v>
      </c>
      <c r="E279" s="52">
        <v>66.160421642997377</v>
      </c>
      <c r="F279" s="52">
        <v>1.149484817338752</v>
      </c>
    </row>
    <row r="280" spans="1:6">
      <c r="A280" s="38">
        <v>41651</v>
      </c>
      <c r="B280" s="49" t="s">
        <v>159</v>
      </c>
      <c r="C280" s="50">
        <v>12.6</v>
      </c>
      <c r="D280" s="51">
        <v>4.7</v>
      </c>
      <c r="E280" s="52">
        <v>52.039963323498625</v>
      </c>
      <c r="F280" s="52">
        <v>0.51802481233750419</v>
      </c>
    </row>
    <row r="281" spans="1:6">
      <c r="A281" s="38">
        <v>41651</v>
      </c>
      <c r="B281" s="49" t="s">
        <v>160</v>
      </c>
      <c r="C281" s="50">
        <v>13.8</v>
      </c>
      <c r="D281" s="51">
        <v>4.5999999999999996</v>
      </c>
      <c r="E281" s="52">
        <v>47.100133736611419</v>
      </c>
      <c r="F281" s="52">
        <v>0.2865539866581836</v>
      </c>
    </row>
    <row r="282" spans="1:6">
      <c r="A282" s="38">
        <v>41651</v>
      </c>
      <c r="B282" s="49" t="s">
        <v>161</v>
      </c>
      <c r="C282" s="50">
        <v>14.4</v>
      </c>
      <c r="D282" s="51">
        <v>4.8</v>
      </c>
      <c r="E282" s="52">
        <v>47.256902505377468</v>
      </c>
      <c r="F282" s="52">
        <v>6.3032425261939751E-2</v>
      </c>
    </row>
    <row r="283" spans="1:6">
      <c r="A283" s="38">
        <v>41651</v>
      </c>
      <c r="B283" s="49" t="s">
        <v>162</v>
      </c>
      <c r="C283" s="50">
        <v>14.5</v>
      </c>
      <c r="D283" s="51">
        <v>4.2</v>
      </c>
      <c r="E283" s="52">
        <v>41.122549071368056</v>
      </c>
      <c r="F283" s="52">
        <v>9.0249576598430803E-2</v>
      </c>
    </row>
    <row r="284" spans="1:6">
      <c r="A284" s="38">
        <v>41651</v>
      </c>
      <c r="B284" s="49" t="s">
        <v>163</v>
      </c>
      <c r="C284" s="50">
        <v>14.9</v>
      </c>
      <c r="D284" s="51">
        <v>4</v>
      </c>
      <c r="E284" s="52">
        <v>38.178133948150133</v>
      </c>
      <c r="F284" s="52">
        <v>0.12997519152908363</v>
      </c>
    </row>
    <row r="285" spans="1:6">
      <c r="A285" s="38">
        <v>41651</v>
      </c>
      <c r="B285" s="49" t="s">
        <v>164</v>
      </c>
      <c r="C285" s="50">
        <v>14.9</v>
      </c>
      <c r="D285" s="51">
        <v>4.5</v>
      </c>
      <c r="E285" s="52">
        <v>42.916122638443305</v>
      </c>
      <c r="F285" s="52">
        <v>0.11994629220438642</v>
      </c>
    </row>
    <row r="286" spans="1:6">
      <c r="A286" s="38">
        <v>41651</v>
      </c>
      <c r="B286" s="49" t="s">
        <v>165</v>
      </c>
      <c r="C286" s="50">
        <v>14.2</v>
      </c>
      <c r="D286" s="51">
        <v>5.0999999999999996</v>
      </c>
      <c r="E286" s="52">
        <v>50.840687275608808</v>
      </c>
      <c r="F286" s="52">
        <v>0.15243136070786675</v>
      </c>
    </row>
    <row r="287" spans="1:6">
      <c r="A287" s="38">
        <v>41651</v>
      </c>
      <c r="B287" s="49" t="s">
        <v>166</v>
      </c>
      <c r="C287" s="50">
        <v>13.1</v>
      </c>
      <c r="D287" s="51">
        <v>5.5</v>
      </c>
      <c r="E287" s="52">
        <v>58.860444345423268</v>
      </c>
      <c r="F287" s="52">
        <v>0.29322703873193984</v>
      </c>
    </row>
    <row r="288" spans="1:6">
      <c r="A288" s="38">
        <v>41651</v>
      </c>
      <c r="B288" s="49" t="s">
        <v>167</v>
      </c>
      <c r="C288" s="50">
        <v>11.6</v>
      </c>
      <c r="D288" s="51">
        <v>5.8</v>
      </c>
      <c r="E288" s="52">
        <v>68.473622761287828</v>
      </c>
      <c r="F288" s="52">
        <v>1.0090398163798313</v>
      </c>
    </row>
    <row r="289" spans="1:6">
      <c r="A289" s="38">
        <v>41651</v>
      </c>
      <c r="B289" s="49" t="s">
        <v>168</v>
      </c>
      <c r="C289" s="50">
        <v>10.8</v>
      </c>
      <c r="D289" s="51">
        <v>5.8</v>
      </c>
      <c r="E289" s="52">
        <v>72.207361368175484</v>
      </c>
      <c r="F289" s="52">
        <v>2.5944289932495392</v>
      </c>
    </row>
    <row r="290" spans="1:6">
      <c r="A290" s="38">
        <v>41651</v>
      </c>
      <c r="B290" s="49" t="s">
        <v>169</v>
      </c>
      <c r="C290" s="50">
        <v>10.199999999999999</v>
      </c>
      <c r="D290" s="51">
        <v>5.6</v>
      </c>
      <c r="E290" s="52">
        <v>72.588860867110469</v>
      </c>
      <c r="F290" s="52">
        <v>4.7941089802722212</v>
      </c>
    </row>
    <row r="291" spans="1:6">
      <c r="A291" s="38">
        <v>41651</v>
      </c>
      <c r="B291" s="49" t="s">
        <v>170</v>
      </c>
      <c r="C291" s="50">
        <v>10.199999999999999</v>
      </c>
      <c r="D291" s="51">
        <v>5.3</v>
      </c>
      <c r="E291" s="52">
        <v>68.733027067549202</v>
      </c>
      <c r="F291" s="52">
        <v>5.0241390519179667</v>
      </c>
    </row>
    <row r="292" spans="1:6">
      <c r="A292" s="38">
        <v>41651</v>
      </c>
      <c r="B292" s="49" t="s">
        <v>171</v>
      </c>
      <c r="C292" s="50">
        <v>10</v>
      </c>
      <c r="D292" s="51">
        <v>5.2</v>
      </c>
      <c r="E292" s="52">
        <v>68.356113963669273</v>
      </c>
      <c r="F292" s="52">
        <v>6.919758654033302</v>
      </c>
    </row>
    <row r="293" spans="1:6">
      <c r="A293" s="38">
        <v>41651</v>
      </c>
      <c r="B293" s="49" t="s">
        <v>172</v>
      </c>
      <c r="C293" s="50">
        <v>9.8000000000000007</v>
      </c>
      <c r="D293" s="51">
        <v>5.0999999999999996</v>
      </c>
      <c r="E293" s="52">
        <v>67.95757992570374</v>
      </c>
      <c r="F293" s="52">
        <v>7.6664341330486181</v>
      </c>
    </row>
    <row r="294" spans="1:6">
      <c r="A294" s="38">
        <v>41652</v>
      </c>
      <c r="B294" s="49" t="s">
        <v>149</v>
      </c>
      <c r="C294" s="50">
        <v>9.4</v>
      </c>
      <c r="D294" s="51">
        <v>5.2</v>
      </c>
      <c r="E294" s="52">
        <v>71.166998406543485</v>
      </c>
      <c r="F294" s="52">
        <v>8.4475718986394135</v>
      </c>
    </row>
    <row r="295" spans="1:6">
      <c r="A295" s="38">
        <v>41652</v>
      </c>
      <c r="B295" s="49" t="s">
        <v>150</v>
      </c>
      <c r="C295" s="50">
        <v>9.1</v>
      </c>
      <c r="D295" s="51">
        <v>5.3</v>
      </c>
      <c r="E295" s="52">
        <v>74.0055105175298</v>
      </c>
      <c r="F295" s="52">
        <v>8.9914938857086142</v>
      </c>
    </row>
    <row r="296" spans="1:6">
      <c r="A296" s="38">
        <v>41652</v>
      </c>
      <c r="B296" s="49" t="s">
        <v>151</v>
      </c>
      <c r="C296" s="50">
        <v>9.1999999999999993</v>
      </c>
      <c r="D296" s="51">
        <v>5.0999999999999996</v>
      </c>
      <c r="E296" s="52">
        <v>70.756629900808434</v>
      </c>
      <c r="F296" s="52">
        <v>9.1777851881603816</v>
      </c>
    </row>
    <row r="297" spans="1:6">
      <c r="A297" s="38">
        <v>41652</v>
      </c>
      <c r="B297" s="49" t="s">
        <v>152</v>
      </c>
      <c r="C297" s="50">
        <v>9</v>
      </c>
      <c r="D297" s="51">
        <v>5.0999999999999996</v>
      </c>
      <c r="E297" s="52">
        <v>71.718121720079495</v>
      </c>
      <c r="F297" s="52">
        <v>9.4056051451147145</v>
      </c>
    </row>
    <row r="298" spans="1:6">
      <c r="A298" s="38">
        <v>41652</v>
      </c>
      <c r="B298" s="49" t="s">
        <v>153</v>
      </c>
      <c r="C298" s="50">
        <v>8.8000000000000007</v>
      </c>
      <c r="D298" s="51">
        <v>5.3</v>
      </c>
      <c r="E298" s="52">
        <v>75.520917980543317</v>
      </c>
      <c r="F298" s="52">
        <v>9.6053545991440359</v>
      </c>
    </row>
    <row r="299" spans="1:6">
      <c r="A299" s="38">
        <v>41652</v>
      </c>
      <c r="B299" s="49" t="s">
        <v>154</v>
      </c>
      <c r="C299" s="50">
        <v>8.6</v>
      </c>
      <c r="D299" s="51">
        <v>5.3</v>
      </c>
      <c r="E299" s="52">
        <v>76.550460372858964</v>
      </c>
      <c r="F299" s="52">
        <v>10.483345829779221</v>
      </c>
    </row>
    <row r="300" spans="1:6">
      <c r="A300" s="38">
        <v>41652</v>
      </c>
      <c r="B300" s="49" t="s">
        <v>155</v>
      </c>
      <c r="C300" s="50">
        <v>8.3000000000000007</v>
      </c>
      <c r="D300" s="51">
        <v>5.6</v>
      </c>
      <c r="E300" s="52">
        <v>82.507002132955705</v>
      </c>
      <c r="F300" s="52">
        <v>8.9657853545040318</v>
      </c>
    </row>
    <row r="301" spans="1:6">
      <c r="A301" s="38">
        <v>41652</v>
      </c>
      <c r="B301" s="49" t="s">
        <v>156</v>
      </c>
      <c r="C301" s="50">
        <v>7.9</v>
      </c>
      <c r="D301" s="51">
        <v>5.9</v>
      </c>
      <c r="E301" s="52">
        <v>89.282222661869</v>
      </c>
      <c r="F301" s="52">
        <v>9.6162129281751589</v>
      </c>
    </row>
    <row r="302" spans="1:6">
      <c r="A302" s="38">
        <v>41652</v>
      </c>
      <c r="B302" s="49" t="s">
        <v>157</v>
      </c>
      <c r="C302" s="50">
        <v>8</v>
      </c>
      <c r="D302" s="51">
        <v>6.1</v>
      </c>
      <c r="E302" s="52">
        <v>91.652964187245018</v>
      </c>
      <c r="F302" s="52">
        <v>8.0499067746342394</v>
      </c>
    </row>
    <row r="303" spans="1:6">
      <c r="A303" s="38">
        <v>41652</v>
      </c>
      <c r="B303" s="49" t="s">
        <v>158</v>
      </c>
      <c r="C303" s="50">
        <v>8</v>
      </c>
      <c r="D303" s="51">
        <v>6.1</v>
      </c>
      <c r="E303" s="52">
        <v>91.652964187245018</v>
      </c>
      <c r="F303" s="52">
        <v>9.8592928100381112</v>
      </c>
    </row>
    <row r="304" spans="1:6">
      <c r="A304" s="38">
        <v>41652</v>
      </c>
      <c r="B304" s="49" t="s">
        <v>159</v>
      </c>
      <c r="C304" s="50">
        <v>8.1</v>
      </c>
      <c r="D304" s="51">
        <v>6.3</v>
      </c>
      <c r="E304" s="52">
        <v>93.986038199561918</v>
      </c>
      <c r="F304" s="52">
        <v>10.074310261273475</v>
      </c>
    </row>
    <row r="305" spans="1:6">
      <c r="A305" s="38">
        <v>41652</v>
      </c>
      <c r="B305" s="49" t="s">
        <v>160</v>
      </c>
      <c r="C305" s="50">
        <v>8</v>
      </c>
      <c r="D305" s="51">
        <v>6.1</v>
      </c>
      <c r="E305" s="52">
        <v>91.652964187245018</v>
      </c>
      <c r="F305" s="52">
        <v>10.178229563484665</v>
      </c>
    </row>
    <row r="306" spans="1:6">
      <c r="A306" s="38">
        <v>41652</v>
      </c>
      <c r="B306" s="49" t="s">
        <v>161</v>
      </c>
      <c r="C306" s="50">
        <v>8.1999999999999993</v>
      </c>
      <c r="D306" s="51">
        <v>6.3</v>
      </c>
      <c r="E306" s="52">
        <v>93.34909056133499</v>
      </c>
      <c r="F306" s="52">
        <v>8.6767436580874069</v>
      </c>
    </row>
    <row r="307" spans="1:6">
      <c r="A307" s="38">
        <v>41652</v>
      </c>
      <c r="B307" s="49" t="s">
        <v>162</v>
      </c>
      <c r="C307" s="50">
        <v>7.9</v>
      </c>
      <c r="D307" s="51">
        <v>5.9</v>
      </c>
      <c r="E307" s="52">
        <v>89.282222661869</v>
      </c>
      <c r="F307" s="52">
        <v>9.8543718553363284</v>
      </c>
    </row>
    <row r="308" spans="1:6">
      <c r="A308" s="38">
        <v>41652</v>
      </c>
      <c r="B308" s="49" t="s">
        <v>163</v>
      </c>
      <c r="C308" s="50">
        <v>7.6</v>
      </c>
      <c r="D308" s="51">
        <v>5.8</v>
      </c>
      <c r="E308" s="52">
        <v>89.598011835517326</v>
      </c>
      <c r="F308" s="52">
        <v>10.305782148536814</v>
      </c>
    </row>
    <row r="309" spans="1:6">
      <c r="A309" s="38">
        <v>41652</v>
      </c>
      <c r="B309" s="49" t="s">
        <v>164</v>
      </c>
      <c r="C309" s="50">
        <v>7.3</v>
      </c>
      <c r="D309" s="51">
        <v>5.8</v>
      </c>
      <c r="E309" s="52">
        <v>91.455121847507456</v>
      </c>
      <c r="F309" s="52">
        <v>10.14538274556779</v>
      </c>
    </row>
    <row r="310" spans="1:6">
      <c r="A310" s="38">
        <v>41652</v>
      </c>
      <c r="B310" s="49" t="s">
        <v>165</v>
      </c>
      <c r="C310" s="50">
        <v>7</v>
      </c>
      <c r="D310" s="51">
        <v>5.5</v>
      </c>
      <c r="E310" s="52">
        <v>88.568945797065098</v>
      </c>
      <c r="F310" s="52">
        <v>10.365229337288982</v>
      </c>
    </row>
    <row r="311" spans="1:6">
      <c r="A311" s="38">
        <v>41652</v>
      </c>
      <c r="B311" s="49" t="s">
        <v>166</v>
      </c>
      <c r="C311" s="50">
        <v>6.7</v>
      </c>
      <c r="D311" s="51">
        <v>5.5</v>
      </c>
      <c r="E311" s="52">
        <v>90.413695148353398</v>
      </c>
      <c r="F311" s="52">
        <v>12.422782555204762</v>
      </c>
    </row>
    <row r="312" spans="1:6">
      <c r="A312" s="38">
        <v>41652</v>
      </c>
      <c r="B312" s="49" t="s">
        <v>167</v>
      </c>
      <c r="C312" s="50">
        <v>6.7</v>
      </c>
      <c r="D312" s="51">
        <v>5.3</v>
      </c>
      <c r="E312" s="52">
        <v>87.153702488192209</v>
      </c>
      <c r="F312" s="52">
        <v>12.545603259951839</v>
      </c>
    </row>
    <row r="313" spans="1:6">
      <c r="A313" s="38">
        <v>41652</v>
      </c>
      <c r="B313" s="49" t="s">
        <v>168</v>
      </c>
      <c r="C313" s="50">
        <v>6.6</v>
      </c>
      <c r="D313" s="51">
        <v>5.4</v>
      </c>
      <c r="E313" s="52">
        <v>89.397126706972614</v>
      </c>
      <c r="F313" s="52">
        <v>9.6671351272392254</v>
      </c>
    </row>
    <row r="314" spans="1:6">
      <c r="A314" s="38">
        <v>41652</v>
      </c>
      <c r="B314" s="49" t="s">
        <v>169</v>
      </c>
      <c r="C314" s="50">
        <v>6</v>
      </c>
      <c r="D314" s="51">
        <v>5.3</v>
      </c>
      <c r="E314" s="52">
        <v>91.4660443390067</v>
      </c>
      <c r="F314" s="52">
        <v>10.877706402405309</v>
      </c>
    </row>
    <row r="315" spans="1:6">
      <c r="A315" s="38">
        <v>41652</v>
      </c>
      <c r="B315" s="49" t="s">
        <v>170</v>
      </c>
      <c r="C315" s="50">
        <v>5.5</v>
      </c>
      <c r="D315" s="51">
        <v>5.0999999999999996</v>
      </c>
      <c r="E315" s="52">
        <v>91.147936156261068</v>
      </c>
      <c r="F315" s="52">
        <v>10.467627211197462</v>
      </c>
    </row>
    <row r="316" spans="1:6">
      <c r="A316" s="38">
        <v>41652</v>
      </c>
      <c r="B316" s="49" t="s">
        <v>171</v>
      </c>
      <c r="C316" s="50">
        <v>4.8</v>
      </c>
      <c r="D316" s="51">
        <v>5</v>
      </c>
      <c r="E316" s="52">
        <v>93.841342619863738</v>
      </c>
      <c r="F316" s="52">
        <v>13.123199758201354</v>
      </c>
    </row>
    <row r="317" spans="1:6">
      <c r="A317" s="38">
        <v>41652</v>
      </c>
      <c r="B317" s="49" t="s">
        <v>172</v>
      </c>
      <c r="C317" s="50">
        <v>3.5</v>
      </c>
      <c r="D317" s="51">
        <v>4.7</v>
      </c>
      <c r="E317" s="52">
        <v>96.689916915841607</v>
      </c>
      <c r="F317" s="52">
        <v>13.738392087347382</v>
      </c>
    </row>
    <row r="318" spans="1:6">
      <c r="A318" s="38">
        <v>41653</v>
      </c>
      <c r="B318" s="49" t="s">
        <v>149</v>
      </c>
      <c r="C318" s="50">
        <v>3.1</v>
      </c>
      <c r="D318" s="51">
        <v>4.5</v>
      </c>
      <c r="E318" s="52">
        <v>95.261924080188663</v>
      </c>
      <c r="F318" s="52">
        <v>14.478962216817315</v>
      </c>
    </row>
    <row r="319" spans="1:6">
      <c r="A319" s="38">
        <v>41653</v>
      </c>
      <c r="B319" s="49" t="s">
        <v>150</v>
      </c>
      <c r="C319" s="50">
        <v>3.1</v>
      </c>
      <c r="D319" s="51">
        <v>4.5</v>
      </c>
      <c r="E319" s="52">
        <v>95.261924080188663</v>
      </c>
      <c r="F319" s="52">
        <v>14.790532348487947</v>
      </c>
    </row>
    <row r="320" spans="1:6">
      <c r="A320" s="38">
        <v>41653</v>
      </c>
      <c r="B320" s="49" t="s">
        <v>151</v>
      </c>
      <c r="C320" s="50">
        <v>3.1</v>
      </c>
      <c r="D320" s="51">
        <v>4.4000000000000004</v>
      </c>
      <c r="E320" s="52">
        <v>93.15986232419759</v>
      </c>
      <c r="F320" s="52">
        <v>14.971508303157849</v>
      </c>
    </row>
    <row r="321" spans="1:6">
      <c r="A321" s="38">
        <v>41653</v>
      </c>
      <c r="B321" s="49" t="s">
        <v>152</v>
      </c>
      <c r="C321" s="50">
        <v>2.9</v>
      </c>
      <c r="D321" s="51">
        <v>4.3</v>
      </c>
      <c r="E321" s="52">
        <v>92.35733982830719</v>
      </c>
      <c r="F321" s="52">
        <v>15.208711075402501</v>
      </c>
    </row>
    <row r="322" spans="1:6">
      <c r="A322" s="38">
        <v>41653</v>
      </c>
      <c r="B322" s="49" t="s">
        <v>153</v>
      </c>
      <c r="C322" s="50">
        <v>2.7</v>
      </c>
      <c r="D322" s="51">
        <v>4.2</v>
      </c>
      <c r="E322" s="52">
        <v>91.51432936973994</v>
      </c>
      <c r="F322" s="52">
        <v>15.452513790245387</v>
      </c>
    </row>
    <row r="323" spans="1:6">
      <c r="A323" s="38">
        <v>41653</v>
      </c>
      <c r="B323" s="49" t="s">
        <v>154</v>
      </c>
      <c r="C323" s="50">
        <v>2.2000000000000002</v>
      </c>
      <c r="D323" s="51">
        <v>4.0999999999999996</v>
      </c>
      <c r="E323" s="52">
        <v>92.588248129942627</v>
      </c>
      <c r="F323" s="52">
        <v>15.876940915048618</v>
      </c>
    </row>
    <row r="324" spans="1:6">
      <c r="A324" s="38">
        <v>41653</v>
      </c>
      <c r="B324" s="49" t="s">
        <v>155</v>
      </c>
      <c r="C324" s="50">
        <v>2.2999999999999998</v>
      </c>
      <c r="D324" s="51">
        <v>4.0999999999999996</v>
      </c>
      <c r="E324" s="52">
        <v>91.930209437744196</v>
      </c>
      <c r="F324" s="52">
        <v>15.615773842600179</v>
      </c>
    </row>
    <row r="325" spans="1:6">
      <c r="A325" s="38">
        <v>41653</v>
      </c>
      <c r="B325" s="49" t="s">
        <v>156</v>
      </c>
      <c r="C325" s="50">
        <v>2.7</v>
      </c>
      <c r="D325" s="51">
        <v>4.2</v>
      </c>
      <c r="E325" s="52">
        <v>91.51432936973994</v>
      </c>
      <c r="F325" s="52">
        <v>11.99087204711449</v>
      </c>
    </row>
    <row r="326" spans="1:6">
      <c r="A326" s="38">
        <v>41653</v>
      </c>
      <c r="B326" s="49" t="s">
        <v>157</v>
      </c>
      <c r="C326" s="50">
        <v>4.0999999999999996</v>
      </c>
      <c r="D326" s="51">
        <v>4.5</v>
      </c>
      <c r="E326" s="52">
        <v>88.773201383501586</v>
      </c>
      <c r="F326" s="52">
        <v>6.7837068224656312</v>
      </c>
    </row>
    <row r="327" spans="1:6">
      <c r="A327" s="38">
        <v>41653</v>
      </c>
      <c r="B327" s="49" t="s">
        <v>158</v>
      </c>
      <c r="C327" s="50">
        <v>6.7</v>
      </c>
      <c r="D327" s="51">
        <v>5.0999999999999996</v>
      </c>
      <c r="E327" s="52">
        <v>83.891630419541002</v>
      </c>
      <c r="F327" s="52">
        <v>4.9553658310172093</v>
      </c>
    </row>
    <row r="328" spans="1:6">
      <c r="A328" s="38">
        <v>41653</v>
      </c>
      <c r="B328" s="49" t="s">
        <v>159</v>
      </c>
      <c r="C328" s="50">
        <v>9.6</v>
      </c>
      <c r="D328" s="51">
        <v>5.2</v>
      </c>
      <c r="E328" s="52">
        <v>70.215917916051268</v>
      </c>
      <c r="F328" s="52">
        <v>0.95418583916520228</v>
      </c>
    </row>
    <row r="329" spans="1:6">
      <c r="A329" s="38">
        <v>41653</v>
      </c>
      <c r="B329" s="49" t="s">
        <v>160</v>
      </c>
      <c r="C329" s="50">
        <v>11.7</v>
      </c>
      <c r="D329" s="51">
        <v>4.7</v>
      </c>
      <c r="E329" s="52">
        <v>55.218269861575195</v>
      </c>
      <c r="F329" s="52">
        <v>0.44961945726678748</v>
      </c>
    </row>
    <row r="330" spans="1:6">
      <c r="A330" s="38">
        <v>41653</v>
      </c>
      <c r="B330" s="49" t="s">
        <v>161</v>
      </c>
      <c r="C330" s="50">
        <v>12.6</v>
      </c>
      <c r="D330" s="51">
        <v>4.3</v>
      </c>
      <c r="E330" s="52">
        <v>47.641438085818891</v>
      </c>
      <c r="F330" s="52">
        <v>0.13576646787675561</v>
      </c>
    </row>
    <row r="331" spans="1:6">
      <c r="A331" s="38">
        <v>41653</v>
      </c>
      <c r="B331" s="49" t="s">
        <v>162</v>
      </c>
      <c r="C331" s="50">
        <v>13.8</v>
      </c>
      <c r="D331" s="51">
        <v>4.2</v>
      </c>
      <c r="E331" s="52">
        <v>43.031940051558401</v>
      </c>
      <c r="F331" s="52">
        <v>5.5779141585517347E-2</v>
      </c>
    </row>
    <row r="332" spans="1:6">
      <c r="A332" s="38">
        <v>41653</v>
      </c>
      <c r="B332" s="49" t="s">
        <v>163</v>
      </c>
      <c r="C332" s="50">
        <v>13.6</v>
      </c>
      <c r="D332" s="51">
        <v>4.4000000000000004</v>
      </c>
      <c r="E332" s="52">
        <v>45.656991613613819</v>
      </c>
      <c r="F332" s="52">
        <v>6.5742529270065075E-2</v>
      </c>
    </row>
    <row r="333" spans="1:6">
      <c r="A333" s="38">
        <v>41653</v>
      </c>
      <c r="B333" s="49" t="s">
        <v>164</v>
      </c>
      <c r="C333" s="50">
        <v>12.9</v>
      </c>
      <c r="D333" s="51">
        <v>4.2</v>
      </c>
      <c r="E333" s="52">
        <v>45.634548707698968</v>
      </c>
      <c r="F333" s="52">
        <v>3.9016747303566315E-2</v>
      </c>
    </row>
    <row r="334" spans="1:6">
      <c r="A334" s="38">
        <v>41653</v>
      </c>
      <c r="B334" s="49" t="s">
        <v>165</v>
      </c>
      <c r="C334" s="50">
        <v>11.6</v>
      </c>
      <c r="D334" s="51">
        <v>4</v>
      </c>
      <c r="E334" s="52">
        <v>47.358973636153458</v>
      </c>
      <c r="F334" s="52">
        <v>0.17850254443831418</v>
      </c>
    </row>
    <row r="335" spans="1:6">
      <c r="A335" s="38">
        <v>41653</v>
      </c>
      <c r="B335" s="49" t="s">
        <v>166</v>
      </c>
      <c r="C335" s="50">
        <v>9.4</v>
      </c>
      <c r="D335" s="51">
        <v>3.9</v>
      </c>
      <c r="E335" s="52">
        <v>53.486109682757721</v>
      </c>
      <c r="F335" s="52">
        <v>0.35899749070563819</v>
      </c>
    </row>
    <row r="336" spans="1:6">
      <c r="A336" s="38">
        <v>41653</v>
      </c>
      <c r="B336" s="49" t="s">
        <v>167</v>
      </c>
      <c r="C336" s="50">
        <v>8.1999999999999993</v>
      </c>
      <c r="D336" s="51">
        <v>3.8</v>
      </c>
      <c r="E336" s="52">
        <v>56.530735941502108</v>
      </c>
      <c r="F336" s="52">
        <v>0.3884787127809019</v>
      </c>
    </row>
    <row r="337" spans="1:6">
      <c r="A337" s="38">
        <v>41653</v>
      </c>
      <c r="B337" s="49" t="s">
        <v>168</v>
      </c>
      <c r="C337" s="50">
        <v>7</v>
      </c>
      <c r="D337" s="51">
        <v>4</v>
      </c>
      <c r="E337" s="52">
        <v>64.568124876745117</v>
      </c>
      <c r="F337" s="52">
        <v>0.59439843223176392</v>
      </c>
    </row>
    <row r="338" spans="1:6">
      <c r="A338" s="38">
        <v>41653</v>
      </c>
      <c r="B338" s="49" t="s">
        <v>169</v>
      </c>
      <c r="C338" s="50">
        <v>5.7</v>
      </c>
      <c r="D338" s="51">
        <v>4.0999999999999996</v>
      </c>
      <c r="E338" s="52">
        <v>72.381013908258367</v>
      </c>
      <c r="F338" s="52">
        <v>2.2502727557017601</v>
      </c>
    </row>
    <row r="339" spans="1:6">
      <c r="A339" s="38">
        <v>41653</v>
      </c>
      <c r="B339" s="49" t="s">
        <v>170</v>
      </c>
      <c r="C339" s="50">
        <v>4.5999999999999996</v>
      </c>
      <c r="D339" s="51">
        <v>4.0999999999999996</v>
      </c>
      <c r="E339" s="52">
        <v>78.145669327225846</v>
      </c>
      <c r="F339" s="52">
        <v>7.2338895654368152</v>
      </c>
    </row>
    <row r="340" spans="1:6">
      <c r="A340" s="38">
        <v>41653</v>
      </c>
      <c r="B340" s="49" t="s">
        <v>171</v>
      </c>
      <c r="C340" s="50">
        <v>3.6</v>
      </c>
      <c r="D340" s="51">
        <v>3.9</v>
      </c>
      <c r="E340" s="52">
        <v>79.769652188359288</v>
      </c>
      <c r="F340" s="52">
        <v>12.315443174254185</v>
      </c>
    </row>
    <row r="341" spans="1:6">
      <c r="A341" s="38">
        <v>41653</v>
      </c>
      <c r="B341" s="49" t="s">
        <v>172</v>
      </c>
      <c r="C341" s="50">
        <v>3</v>
      </c>
      <c r="D341" s="51">
        <v>3.8</v>
      </c>
      <c r="E341" s="52">
        <v>81.106082498222676</v>
      </c>
      <c r="F341" s="52">
        <v>13.211795858691714</v>
      </c>
    </row>
    <row r="342" spans="1:6">
      <c r="A342" s="38">
        <v>41654</v>
      </c>
      <c r="B342" s="49" t="s">
        <v>149</v>
      </c>
      <c r="C342" s="50">
        <v>2.2999999999999998</v>
      </c>
      <c r="D342" s="51">
        <v>3.6</v>
      </c>
      <c r="E342" s="52">
        <v>80.783721720532839</v>
      </c>
      <c r="F342" s="52">
        <v>14.807042820663144</v>
      </c>
    </row>
    <row r="343" spans="1:6">
      <c r="A343" s="38">
        <v>41654</v>
      </c>
      <c r="B343" s="49" t="s">
        <v>150</v>
      </c>
      <c r="C343" s="50">
        <v>1.6</v>
      </c>
      <c r="D343" s="51">
        <v>3.6</v>
      </c>
      <c r="E343" s="52">
        <v>84.929861887971015</v>
      </c>
      <c r="F343" s="52">
        <v>16.064938699375968</v>
      </c>
    </row>
    <row r="344" spans="1:6">
      <c r="A344" s="38">
        <v>41654</v>
      </c>
      <c r="B344" s="49" t="s">
        <v>151</v>
      </c>
      <c r="C344" s="50">
        <v>0.8</v>
      </c>
      <c r="D344" s="51">
        <v>3.4</v>
      </c>
      <c r="E344" s="52">
        <v>84.990503224004428</v>
      </c>
      <c r="F344" s="52">
        <v>17.136693735179989</v>
      </c>
    </row>
    <row r="345" spans="1:6">
      <c r="A345" s="38">
        <v>41654</v>
      </c>
      <c r="B345" s="49" t="s">
        <v>152</v>
      </c>
      <c r="C345" s="50">
        <v>0.7</v>
      </c>
      <c r="D345" s="51">
        <v>3.3</v>
      </c>
      <c r="E345" s="52">
        <v>83.101860750486338</v>
      </c>
      <c r="F345" s="52">
        <v>17.63268710782954</v>
      </c>
    </row>
    <row r="346" spans="1:6">
      <c r="A346" s="38">
        <v>41654</v>
      </c>
      <c r="B346" s="49" t="s">
        <v>153</v>
      </c>
      <c r="C346" s="50">
        <v>0.4</v>
      </c>
      <c r="D346" s="51">
        <v>3.3</v>
      </c>
      <c r="E346" s="52">
        <v>84.924663107892584</v>
      </c>
      <c r="F346" s="52">
        <v>18.044596284120104</v>
      </c>
    </row>
    <row r="347" spans="1:6">
      <c r="A347" s="38">
        <v>41654</v>
      </c>
      <c r="B347" s="49" t="s">
        <v>154</v>
      </c>
      <c r="C347" s="50">
        <v>0.2</v>
      </c>
      <c r="D347" s="51">
        <v>3.1</v>
      </c>
      <c r="E347" s="52">
        <v>80.968385795402213</v>
      </c>
      <c r="F347" s="52">
        <v>18.349725293840155</v>
      </c>
    </row>
    <row r="348" spans="1:6">
      <c r="A348" s="38">
        <v>41654</v>
      </c>
      <c r="B348" s="49" t="s">
        <v>155</v>
      </c>
      <c r="C348" s="50">
        <v>-0.3</v>
      </c>
      <c r="D348" s="51">
        <v>3.1</v>
      </c>
      <c r="E348" s="52">
        <v>84.20943496581566</v>
      </c>
      <c r="F348" s="52">
        <v>18.456422385254985</v>
      </c>
    </row>
    <row r="349" spans="1:6">
      <c r="A349" s="38">
        <v>41654</v>
      </c>
      <c r="B349" s="49" t="s">
        <v>156</v>
      </c>
      <c r="C349" s="50">
        <v>-0.3</v>
      </c>
      <c r="D349" s="51">
        <v>3.2</v>
      </c>
      <c r="E349" s="52">
        <v>86.911964662054132</v>
      </c>
      <c r="F349" s="52">
        <v>12.54409792831072</v>
      </c>
    </row>
    <row r="350" spans="1:6">
      <c r="A350" s="38">
        <v>41654</v>
      </c>
      <c r="B350" s="49" t="s">
        <v>157</v>
      </c>
      <c r="C350" s="50">
        <v>1.6</v>
      </c>
      <c r="D350" s="51">
        <v>3.4</v>
      </c>
      <c r="E350" s="52">
        <v>80.237187502305119</v>
      </c>
      <c r="F350" s="52">
        <v>3.5838298689346586</v>
      </c>
    </row>
    <row r="351" spans="1:6">
      <c r="A351" s="38">
        <v>41654</v>
      </c>
      <c r="B351" s="49" t="s">
        <v>158</v>
      </c>
      <c r="C351" s="50">
        <v>5.2</v>
      </c>
      <c r="D351" s="51">
        <v>3.6</v>
      </c>
      <c r="E351" s="52">
        <v>65.853816535489898</v>
      </c>
      <c r="F351" s="52">
        <v>1.8748176153836591</v>
      </c>
    </row>
    <row r="352" spans="1:6">
      <c r="A352" s="38">
        <v>41654</v>
      </c>
      <c r="B352" s="49" t="s">
        <v>159</v>
      </c>
      <c r="C352" s="50">
        <v>8.4</v>
      </c>
      <c r="D352" s="51">
        <v>3.4</v>
      </c>
      <c r="E352" s="52">
        <v>49.929616736896463</v>
      </c>
      <c r="F352" s="52">
        <v>0.95223526968080607</v>
      </c>
    </row>
    <row r="353" spans="1:6">
      <c r="A353" s="38">
        <v>41654</v>
      </c>
      <c r="B353" s="49" t="s">
        <v>160</v>
      </c>
      <c r="C353" s="50">
        <v>10.7</v>
      </c>
      <c r="D353" s="51">
        <v>3.7</v>
      </c>
      <c r="E353" s="52">
        <v>46.526774961601923</v>
      </c>
      <c r="F353" s="52">
        <v>0.42496404683526312</v>
      </c>
    </row>
    <row r="354" spans="1:6">
      <c r="A354" s="38">
        <v>41654</v>
      </c>
      <c r="B354" s="49" t="s">
        <v>161</v>
      </c>
      <c r="C354" s="50">
        <v>11.6</v>
      </c>
      <c r="D354" s="51">
        <v>3.7</v>
      </c>
      <c r="E354" s="52">
        <v>43.828054473413225</v>
      </c>
      <c r="F354" s="52">
        <v>0.17663614584539963</v>
      </c>
    </row>
    <row r="355" spans="1:6">
      <c r="A355" s="38">
        <v>41654</v>
      </c>
      <c r="B355" s="49" t="s">
        <v>162</v>
      </c>
      <c r="C355" s="50">
        <v>12</v>
      </c>
      <c r="D355" s="51">
        <v>3.8</v>
      </c>
      <c r="E355" s="52">
        <v>43.831904247686765</v>
      </c>
      <c r="F355" s="52">
        <v>0.12060965304848614</v>
      </c>
    </row>
    <row r="356" spans="1:6">
      <c r="A356" s="38">
        <v>41654</v>
      </c>
      <c r="B356" s="49" t="s">
        <v>163</v>
      </c>
      <c r="C356" s="50">
        <v>12.2</v>
      </c>
      <c r="D356" s="51">
        <v>3.9</v>
      </c>
      <c r="E356" s="52">
        <v>44.389312144936021</v>
      </c>
      <c r="F356" s="52">
        <v>0.1052632667322365</v>
      </c>
    </row>
    <row r="357" spans="1:6">
      <c r="A357" s="38">
        <v>41654</v>
      </c>
      <c r="B357" s="49" t="s">
        <v>164</v>
      </c>
      <c r="C357" s="50">
        <v>11.9</v>
      </c>
      <c r="D357" s="51">
        <v>3.9</v>
      </c>
      <c r="E357" s="52">
        <v>45.275903774702059</v>
      </c>
      <c r="F357" s="52">
        <v>0.1075375328402659</v>
      </c>
    </row>
    <row r="358" spans="1:6">
      <c r="A358" s="38">
        <v>41654</v>
      </c>
      <c r="B358" s="49" t="s">
        <v>165</v>
      </c>
      <c r="C358" s="50">
        <v>11.3</v>
      </c>
      <c r="D358" s="51">
        <v>4.0999999999999996</v>
      </c>
      <c r="E358" s="52">
        <v>49.509259759387412</v>
      </c>
      <c r="F358" s="52">
        <v>0.24609149508243419</v>
      </c>
    </row>
    <row r="359" spans="1:6">
      <c r="A359" s="38">
        <v>41654</v>
      </c>
      <c r="B359" s="49" t="s">
        <v>166</v>
      </c>
      <c r="C359" s="50">
        <v>9.6</v>
      </c>
      <c r="D359" s="51">
        <v>4.0999999999999996</v>
      </c>
      <c r="E359" s="52">
        <v>55.459817564005554</v>
      </c>
      <c r="F359" s="52">
        <v>0.38959575131150248</v>
      </c>
    </row>
    <row r="360" spans="1:6">
      <c r="A360" s="38">
        <v>41654</v>
      </c>
      <c r="B360" s="49" t="s">
        <v>167</v>
      </c>
      <c r="C360" s="50">
        <v>7.6</v>
      </c>
      <c r="D360" s="51">
        <v>4.4000000000000004</v>
      </c>
      <c r="E360" s="52">
        <v>68.122820070211347</v>
      </c>
      <c r="F360" s="52">
        <v>0.44403785283856462</v>
      </c>
    </row>
    <row r="361" spans="1:6">
      <c r="A361" s="38">
        <v>41654</v>
      </c>
      <c r="B361" s="49" t="s">
        <v>168</v>
      </c>
      <c r="C361" s="50">
        <v>5.9</v>
      </c>
      <c r="D361" s="51">
        <v>4.5</v>
      </c>
      <c r="E361" s="52">
        <v>78.29909163381771</v>
      </c>
      <c r="F361" s="52">
        <v>0.76537397252005945</v>
      </c>
    </row>
    <row r="362" spans="1:6">
      <c r="A362" s="38">
        <v>41654</v>
      </c>
      <c r="B362" s="49" t="s">
        <v>169</v>
      </c>
      <c r="C362" s="50">
        <v>4.8</v>
      </c>
      <c r="D362" s="51">
        <v>4.4000000000000004</v>
      </c>
      <c r="E362" s="52">
        <v>82.659481487765035</v>
      </c>
      <c r="F362" s="52">
        <v>3.2713832071848743</v>
      </c>
    </row>
    <row r="363" spans="1:6">
      <c r="A363" s="38">
        <v>41654</v>
      </c>
      <c r="B363" s="49" t="s">
        <v>170</v>
      </c>
      <c r="C363" s="50">
        <v>4</v>
      </c>
      <c r="D363" s="51">
        <v>4.3</v>
      </c>
      <c r="E363" s="52">
        <v>85.453340106188435</v>
      </c>
      <c r="F363" s="52">
        <v>7.9902364331171967</v>
      </c>
    </row>
    <row r="364" spans="1:6">
      <c r="A364" s="38">
        <v>41654</v>
      </c>
      <c r="B364" s="49" t="s">
        <v>171</v>
      </c>
      <c r="C364" s="50">
        <v>3.2</v>
      </c>
      <c r="D364" s="51">
        <v>4.2</v>
      </c>
      <c r="E364" s="52">
        <v>88.326122594928464</v>
      </c>
      <c r="F364" s="52">
        <v>12.649920833367112</v>
      </c>
    </row>
    <row r="365" spans="1:6">
      <c r="A365" s="38">
        <v>41654</v>
      </c>
      <c r="B365" s="49" t="s">
        <v>172</v>
      </c>
      <c r="C365" s="50">
        <v>2.8</v>
      </c>
      <c r="D365" s="51">
        <v>4</v>
      </c>
      <c r="E365" s="52">
        <v>86.567230667190728</v>
      </c>
      <c r="F365" s="52">
        <v>13.325066554695981</v>
      </c>
    </row>
    <row r="366" spans="1:6">
      <c r="A366" s="38">
        <v>41655</v>
      </c>
      <c r="B366" s="49" t="s">
        <v>149</v>
      </c>
      <c r="C366" s="50">
        <v>2.4</v>
      </c>
      <c r="D366" s="51">
        <v>3.9</v>
      </c>
      <c r="E366" s="52">
        <v>86.852567682681169</v>
      </c>
      <c r="F366" s="52">
        <v>14.621951618126429</v>
      </c>
    </row>
    <row r="367" spans="1:6">
      <c r="A367" s="38">
        <v>41655</v>
      </c>
      <c r="B367" s="49" t="s">
        <v>150</v>
      </c>
      <c r="C367" s="50">
        <v>2.6</v>
      </c>
      <c r="D367" s="51">
        <v>3.9</v>
      </c>
      <c r="E367" s="52">
        <v>85.624895418449825</v>
      </c>
      <c r="F367" s="52">
        <v>15.223964162525352</v>
      </c>
    </row>
    <row r="368" spans="1:6">
      <c r="A368" s="38">
        <v>41655</v>
      </c>
      <c r="B368" s="49" t="s">
        <v>151</v>
      </c>
      <c r="C368" s="50">
        <v>1.6</v>
      </c>
      <c r="D368" s="51">
        <v>3.7</v>
      </c>
      <c r="E368" s="52">
        <v>87.275074098931086</v>
      </c>
      <c r="F368" s="52">
        <v>16.271911254915022</v>
      </c>
    </row>
    <row r="369" spans="1:6">
      <c r="A369" s="38">
        <v>41655</v>
      </c>
      <c r="B369" s="49" t="s">
        <v>152</v>
      </c>
      <c r="C369" s="50">
        <v>1.6</v>
      </c>
      <c r="D369" s="51">
        <v>3.7</v>
      </c>
      <c r="E369" s="52">
        <v>87.275074098931086</v>
      </c>
      <c r="F369" s="52">
        <v>16.637513932109769</v>
      </c>
    </row>
    <row r="370" spans="1:6">
      <c r="A370" s="38">
        <v>41655</v>
      </c>
      <c r="B370" s="49" t="s">
        <v>153</v>
      </c>
      <c r="C370" s="50">
        <v>1.3</v>
      </c>
      <c r="D370" s="51">
        <v>3.6</v>
      </c>
      <c r="E370" s="52">
        <v>86.778920686173166</v>
      </c>
      <c r="F370" s="52">
        <v>17.010640012377255</v>
      </c>
    </row>
    <row r="371" spans="1:6">
      <c r="A371" s="38">
        <v>41655</v>
      </c>
      <c r="B371" s="49" t="s">
        <v>154</v>
      </c>
      <c r="C371" s="50">
        <v>1</v>
      </c>
      <c r="D371" s="51">
        <v>3.6</v>
      </c>
      <c r="E371" s="52">
        <v>88.672933898266209</v>
      </c>
      <c r="F371" s="52">
        <v>18.748255875492042</v>
      </c>
    </row>
    <row r="372" spans="1:6">
      <c r="A372" s="38">
        <v>41655</v>
      </c>
      <c r="B372" s="49" t="s">
        <v>155</v>
      </c>
      <c r="C372" s="50">
        <v>0.7</v>
      </c>
      <c r="D372" s="51">
        <v>3.6</v>
      </c>
      <c r="E372" s="52">
        <v>90.613101942476931</v>
      </c>
      <c r="F372" s="52">
        <v>16.52469587260579</v>
      </c>
    </row>
    <row r="373" spans="1:6">
      <c r="A373" s="38">
        <v>41655</v>
      </c>
      <c r="B373" s="49" t="s">
        <v>156</v>
      </c>
      <c r="C373" s="50">
        <v>1.2</v>
      </c>
      <c r="D373" s="51">
        <v>3.7</v>
      </c>
      <c r="E373" s="52">
        <v>89.81877005149957</v>
      </c>
      <c r="F373" s="52">
        <v>11.285764661849432</v>
      </c>
    </row>
    <row r="374" spans="1:6">
      <c r="A374" s="38">
        <v>41655</v>
      </c>
      <c r="B374" s="49" t="s">
        <v>157</v>
      </c>
      <c r="C374" s="50">
        <v>3.8</v>
      </c>
      <c r="D374" s="51">
        <v>4.0999999999999996</v>
      </c>
      <c r="E374" s="52">
        <v>82.660057598321984</v>
      </c>
      <c r="F374" s="52">
        <v>4.0910474621726678</v>
      </c>
    </row>
    <row r="375" spans="1:6">
      <c r="A375" s="38">
        <v>41655</v>
      </c>
      <c r="B375" s="49" t="s">
        <v>158</v>
      </c>
      <c r="C375" s="50">
        <v>7.6</v>
      </c>
      <c r="D375" s="51">
        <v>4.8</v>
      </c>
      <c r="E375" s="52">
        <v>74.268378184104634</v>
      </c>
      <c r="F375" s="52">
        <v>1.9974430528955203</v>
      </c>
    </row>
    <row r="376" spans="1:6">
      <c r="A376" s="38">
        <v>41655</v>
      </c>
      <c r="B376" s="49" t="s">
        <v>159</v>
      </c>
      <c r="C376" s="50">
        <v>11.4</v>
      </c>
      <c r="D376" s="51">
        <v>5.2</v>
      </c>
      <c r="E376" s="52">
        <v>62.267974561713061</v>
      </c>
      <c r="F376" s="52">
        <v>0.83497209805607242</v>
      </c>
    </row>
    <row r="377" spans="1:6">
      <c r="A377" s="38">
        <v>41655</v>
      </c>
      <c r="B377" s="49" t="s">
        <v>160</v>
      </c>
      <c r="C377" s="50">
        <v>13.3</v>
      </c>
      <c r="D377" s="51">
        <v>5.7</v>
      </c>
      <c r="E377" s="52">
        <v>60.189857164884408</v>
      </c>
      <c r="F377" s="52">
        <v>0.34398382825765678</v>
      </c>
    </row>
    <row r="378" spans="1:6">
      <c r="A378" s="38">
        <v>41655</v>
      </c>
      <c r="B378" s="49" t="s">
        <v>161</v>
      </c>
      <c r="C378" s="50">
        <v>14.7</v>
      </c>
      <c r="D378" s="51">
        <v>6</v>
      </c>
      <c r="E378" s="52">
        <v>57.826062579816806</v>
      </c>
      <c r="F378" s="52">
        <v>7.894050861544033E-2</v>
      </c>
    </row>
    <row r="379" spans="1:6">
      <c r="A379" s="38">
        <v>41655</v>
      </c>
      <c r="B379" s="49" t="s">
        <v>162</v>
      </c>
      <c r="C379" s="50">
        <v>15.6</v>
      </c>
      <c r="D379" s="51">
        <v>6.3</v>
      </c>
      <c r="E379" s="52">
        <v>57.27448709007141</v>
      </c>
      <c r="F379" s="52">
        <v>3.3730740339565288E-2</v>
      </c>
    </row>
    <row r="380" spans="1:6">
      <c r="A380" s="38">
        <v>41655</v>
      </c>
      <c r="B380" s="49" t="s">
        <v>163</v>
      </c>
      <c r="C380" s="50">
        <v>15.4</v>
      </c>
      <c r="D380" s="51">
        <v>6.3</v>
      </c>
      <c r="E380" s="52">
        <v>58.014092531834379</v>
      </c>
      <c r="F380" s="52">
        <v>6.8291928569853846E-2</v>
      </c>
    </row>
    <row r="381" spans="1:6">
      <c r="A381" s="38">
        <v>41655</v>
      </c>
      <c r="B381" s="49" t="s">
        <v>164</v>
      </c>
      <c r="C381" s="50">
        <v>15.4</v>
      </c>
      <c r="D381" s="51">
        <v>6.6</v>
      </c>
      <c r="E381" s="52">
        <v>60.7476626388599</v>
      </c>
      <c r="F381" s="52">
        <v>5.1148690704112397E-2</v>
      </c>
    </row>
    <row r="382" spans="1:6">
      <c r="A382" s="38">
        <v>41655</v>
      </c>
      <c r="B382" s="49" t="s">
        <v>165</v>
      </c>
      <c r="C382" s="50">
        <v>14.9</v>
      </c>
      <c r="D382" s="51">
        <v>6.7</v>
      </c>
      <c r="E382" s="52">
        <v>63.673743202374453</v>
      </c>
      <c r="F382" s="52">
        <v>8.1355706862979507E-2</v>
      </c>
    </row>
    <row r="383" spans="1:6">
      <c r="A383" s="38">
        <v>41655</v>
      </c>
      <c r="B383" s="49" t="s">
        <v>166</v>
      </c>
      <c r="C383" s="50">
        <v>12.8</v>
      </c>
      <c r="D383" s="51">
        <v>6.7</v>
      </c>
      <c r="E383" s="52">
        <v>72.985018277800933</v>
      </c>
      <c r="F383" s="52">
        <v>0.23032602664025842</v>
      </c>
    </row>
    <row r="384" spans="1:6">
      <c r="A384" s="38">
        <v>41655</v>
      </c>
      <c r="B384" s="49" t="s">
        <v>167</v>
      </c>
      <c r="C384" s="50">
        <v>11.5</v>
      </c>
      <c r="D384" s="51">
        <v>6.4</v>
      </c>
      <c r="E384" s="52">
        <v>75.986193928300636</v>
      </c>
      <c r="F384" s="52">
        <v>0.34063228897166864</v>
      </c>
    </row>
    <row r="385" spans="1:6">
      <c r="A385" s="38">
        <v>41655</v>
      </c>
      <c r="B385" s="49" t="s">
        <v>168</v>
      </c>
      <c r="C385" s="50">
        <v>10.9</v>
      </c>
      <c r="D385" s="51">
        <v>6.5</v>
      </c>
      <c r="E385" s="52">
        <v>80.295753512477958</v>
      </c>
      <c r="F385" s="52">
        <v>0.45121534680164999</v>
      </c>
    </row>
    <row r="386" spans="1:6">
      <c r="A386" s="38">
        <v>41655</v>
      </c>
      <c r="B386" s="49" t="s">
        <v>169</v>
      </c>
      <c r="C386" s="50">
        <v>10.5</v>
      </c>
      <c r="D386" s="51">
        <v>6.5</v>
      </c>
      <c r="E386" s="52">
        <v>82.464596392237183</v>
      </c>
      <c r="F386" s="52">
        <v>1.7196050792031143</v>
      </c>
    </row>
    <row r="387" spans="1:6">
      <c r="A387" s="38">
        <v>41655</v>
      </c>
      <c r="B387" s="49" t="s">
        <v>170</v>
      </c>
      <c r="C387" s="50">
        <v>10.1</v>
      </c>
      <c r="D387" s="51">
        <v>6.5</v>
      </c>
      <c r="E387" s="52">
        <v>84.69921719591018</v>
      </c>
      <c r="F387" s="52">
        <v>4.1020561431864788</v>
      </c>
    </row>
    <row r="388" spans="1:6">
      <c r="A388" s="38">
        <v>41655</v>
      </c>
      <c r="B388" s="49" t="s">
        <v>171</v>
      </c>
      <c r="C388" s="50">
        <v>10</v>
      </c>
      <c r="D388" s="51">
        <v>6.5</v>
      </c>
      <c r="E388" s="52">
        <v>85.268406280853952</v>
      </c>
      <c r="F388" s="52">
        <v>6.156332271812647</v>
      </c>
    </row>
    <row r="389" spans="1:6">
      <c r="A389" s="38">
        <v>41655</v>
      </c>
      <c r="B389" s="49" t="s">
        <v>172</v>
      </c>
      <c r="C389" s="50">
        <v>9.6999999999999993</v>
      </c>
      <c r="D389" s="51">
        <v>6.5</v>
      </c>
      <c r="E389" s="52">
        <v>87.001815992050766</v>
      </c>
      <c r="F389" s="52">
        <v>7.1922153570402942</v>
      </c>
    </row>
    <row r="390" spans="1:6">
      <c r="A390" s="38">
        <v>41656</v>
      </c>
      <c r="B390" s="49" t="s">
        <v>149</v>
      </c>
      <c r="C390" s="50">
        <v>9.6999999999999993</v>
      </c>
      <c r="D390" s="51">
        <v>6.6</v>
      </c>
      <c r="E390" s="52">
        <v>88.326251968140639</v>
      </c>
      <c r="F390" s="52">
        <v>8.058073093004019</v>
      </c>
    </row>
    <row r="391" spans="1:6">
      <c r="A391" s="38">
        <v>41656</v>
      </c>
      <c r="B391" s="49" t="s">
        <v>150</v>
      </c>
      <c r="C391" s="50">
        <v>9.8000000000000007</v>
      </c>
      <c r="D391" s="51">
        <v>6.7</v>
      </c>
      <c r="E391" s="52">
        <v>89.050399388853776</v>
      </c>
      <c r="F391" s="52">
        <v>8.383319571730512</v>
      </c>
    </row>
    <row r="392" spans="1:6">
      <c r="A392" s="38">
        <v>41656</v>
      </c>
      <c r="B392" s="49" t="s">
        <v>151</v>
      </c>
      <c r="C392" s="50">
        <v>9.6999999999999993</v>
      </c>
      <c r="D392" s="51">
        <v>6.7</v>
      </c>
      <c r="E392" s="52">
        <v>89.650266618963698</v>
      </c>
      <c r="F392" s="52">
        <v>8.7033248191691044</v>
      </c>
    </row>
    <row r="393" spans="1:6">
      <c r="A393" s="38">
        <v>41656</v>
      </c>
      <c r="B393" s="49" t="s">
        <v>152</v>
      </c>
      <c r="C393" s="50">
        <v>10.1</v>
      </c>
      <c r="D393" s="51">
        <v>7</v>
      </c>
      <c r="E393" s="52">
        <v>91.142034010861408</v>
      </c>
      <c r="F393" s="52">
        <v>8.5767930827496759</v>
      </c>
    </row>
    <row r="394" spans="1:6">
      <c r="A394" s="38">
        <v>41656</v>
      </c>
      <c r="B394" s="49" t="s">
        <v>153</v>
      </c>
      <c r="C394" s="50">
        <v>10.1</v>
      </c>
      <c r="D394" s="51">
        <v>7.1</v>
      </c>
      <c r="E394" s="52">
        <v>92.429368414993291</v>
      </c>
      <c r="F394" s="52">
        <v>8.6224295054457549</v>
      </c>
    </row>
    <row r="395" spans="1:6">
      <c r="A395" s="38">
        <v>41656</v>
      </c>
      <c r="B395" s="49" t="s">
        <v>154</v>
      </c>
      <c r="C395" s="50">
        <v>10.4</v>
      </c>
      <c r="D395" s="51">
        <v>7.4</v>
      </c>
      <c r="E395" s="52">
        <v>94.37651652546046</v>
      </c>
      <c r="F395" s="52">
        <v>8.9492079833491847</v>
      </c>
    </row>
    <row r="396" spans="1:6">
      <c r="A396" s="38">
        <v>41656</v>
      </c>
      <c r="B396" s="49" t="s">
        <v>155</v>
      </c>
      <c r="C396" s="50">
        <v>10.3</v>
      </c>
      <c r="D396" s="51">
        <v>7.5</v>
      </c>
      <c r="E396" s="52">
        <v>96.277831267193363</v>
      </c>
      <c r="F396" s="52">
        <v>7.3800182596904271</v>
      </c>
    </row>
    <row r="397" spans="1:6">
      <c r="A397" s="38">
        <v>41656</v>
      </c>
      <c r="B397" s="49" t="s">
        <v>156</v>
      </c>
      <c r="C397" s="50">
        <v>10.8</v>
      </c>
      <c r="D397" s="51">
        <v>7.7</v>
      </c>
      <c r="E397" s="52">
        <v>95.572253151594438</v>
      </c>
      <c r="F397" s="52">
        <v>7.1272700112483269</v>
      </c>
    </row>
    <row r="398" spans="1:6">
      <c r="A398" s="38">
        <v>41656</v>
      </c>
      <c r="B398" s="49" t="s">
        <v>157</v>
      </c>
      <c r="C398" s="50">
        <v>11.5</v>
      </c>
      <c r="D398" s="51">
        <v>8.1</v>
      </c>
      <c r="E398" s="52">
        <v>95.910561454235292</v>
      </c>
      <c r="F398" s="52">
        <v>4.5406779741068357</v>
      </c>
    </row>
    <row r="399" spans="1:6">
      <c r="A399" s="38">
        <v>41656</v>
      </c>
      <c r="B399" s="49" t="s">
        <v>158</v>
      </c>
      <c r="C399" s="50">
        <v>12.8</v>
      </c>
      <c r="D399" s="51">
        <v>8.6999999999999993</v>
      </c>
      <c r="E399" s="52">
        <v>94.471062625016259</v>
      </c>
      <c r="F399" s="52">
        <v>4.8882232849283023</v>
      </c>
    </row>
    <row r="400" spans="1:6">
      <c r="A400" s="38">
        <v>41656</v>
      </c>
      <c r="B400" s="49" t="s">
        <v>159</v>
      </c>
      <c r="C400" s="50">
        <v>13.3</v>
      </c>
      <c r="D400" s="51">
        <v>9.1</v>
      </c>
      <c r="E400" s="52">
        <v>95.574888016696363</v>
      </c>
      <c r="F400" s="52">
        <v>5.0888026142106826</v>
      </c>
    </row>
    <row r="401" spans="1:6">
      <c r="A401" s="38">
        <v>41656</v>
      </c>
      <c r="B401" s="49" t="s">
        <v>160</v>
      </c>
      <c r="C401" s="50">
        <v>14</v>
      </c>
      <c r="D401" s="51">
        <v>9.5</v>
      </c>
      <c r="E401" s="52">
        <v>95.271319526483722</v>
      </c>
      <c r="F401" s="52">
        <v>3.9521422820806578</v>
      </c>
    </row>
    <row r="402" spans="1:6">
      <c r="A402" s="38">
        <v>41656</v>
      </c>
      <c r="B402" s="49" t="s">
        <v>161</v>
      </c>
      <c r="C402" s="50">
        <v>14.5</v>
      </c>
      <c r="D402" s="51">
        <v>9.9</v>
      </c>
      <c r="E402" s="52">
        <v>96.057358481246183</v>
      </c>
      <c r="F402" s="52">
        <v>2.792997159836812</v>
      </c>
    </row>
    <row r="403" spans="1:6">
      <c r="A403" s="38">
        <v>41656</v>
      </c>
      <c r="B403" s="49" t="s">
        <v>162</v>
      </c>
      <c r="C403" s="50">
        <v>17.5</v>
      </c>
      <c r="D403" s="51">
        <v>11.1</v>
      </c>
      <c r="E403" s="52">
        <v>88.74297637918059</v>
      </c>
      <c r="F403" s="52">
        <v>1.8145272952283571</v>
      </c>
    </row>
    <row r="404" spans="1:6">
      <c r="A404" s="38">
        <v>41656</v>
      </c>
      <c r="B404" s="49" t="s">
        <v>163</v>
      </c>
      <c r="C404" s="50">
        <v>17.3</v>
      </c>
      <c r="D404" s="51">
        <v>11</v>
      </c>
      <c r="E404" s="52">
        <v>89.076364685079355</v>
      </c>
      <c r="F404" s="52">
        <v>2.0287590826910042</v>
      </c>
    </row>
    <row r="405" spans="1:6">
      <c r="A405" s="38">
        <v>41656</v>
      </c>
      <c r="B405" s="49" t="s">
        <v>164</v>
      </c>
      <c r="C405" s="50">
        <v>16.8</v>
      </c>
      <c r="D405" s="51">
        <v>10</v>
      </c>
      <c r="E405" s="52">
        <v>83.718106806261758</v>
      </c>
      <c r="F405" s="52">
        <v>1.6393651606889852</v>
      </c>
    </row>
    <row r="406" spans="1:6">
      <c r="A406" s="38">
        <v>41656</v>
      </c>
      <c r="B406" s="49" t="s">
        <v>165</v>
      </c>
      <c r="C406" s="50">
        <v>16.899999999999999</v>
      </c>
      <c r="D406" s="51">
        <v>10</v>
      </c>
      <c r="E406" s="52">
        <v>83.188349811269575</v>
      </c>
      <c r="F406" s="52">
        <v>1.6450336644111234</v>
      </c>
    </row>
    <row r="407" spans="1:6">
      <c r="A407" s="38">
        <v>41656</v>
      </c>
      <c r="B407" s="49" t="s">
        <v>166</v>
      </c>
      <c r="C407" s="50">
        <v>16.7</v>
      </c>
      <c r="D407" s="51">
        <v>9.4</v>
      </c>
      <c r="E407" s="52">
        <v>79.271813722244204</v>
      </c>
      <c r="F407" s="52">
        <v>1.6405268713076868</v>
      </c>
    </row>
    <row r="408" spans="1:6">
      <c r="A408" s="38">
        <v>41656</v>
      </c>
      <c r="B408" s="49" t="s">
        <v>167</v>
      </c>
      <c r="C408" s="50">
        <v>16.399999999999999</v>
      </c>
      <c r="D408" s="51">
        <v>9</v>
      </c>
      <c r="E408" s="52">
        <v>77.410296939704608</v>
      </c>
      <c r="F408" s="52">
        <v>2.0361449821154132</v>
      </c>
    </row>
    <row r="409" spans="1:6">
      <c r="A409" s="38">
        <v>41656</v>
      </c>
      <c r="B409" s="49" t="s">
        <v>168</v>
      </c>
      <c r="C409" s="50">
        <v>15.9</v>
      </c>
      <c r="D409" s="51">
        <v>8.6999999999999993</v>
      </c>
      <c r="E409" s="52">
        <v>77.293335410844932</v>
      </c>
      <c r="F409" s="52">
        <v>1.824666086044376</v>
      </c>
    </row>
    <row r="410" spans="1:6">
      <c r="A410" s="38">
        <v>41656</v>
      </c>
      <c r="B410" s="49" t="s">
        <v>169</v>
      </c>
      <c r="C410" s="50">
        <v>15.8</v>
      </c>
      <c r="D410" s="51">
        <v>8.5</v>
      </c>
      <c r="E410" s="52">
        <v>76.025271938735202</v>
      </c>
      <c r="F410" s="52">
        <v>1.5789105289697978</v>
      </c>
    </row>
    <row r="411" spans="1:6">
      <c r="A411" s="38">
        <v>41656</v>
      </c>
      <c r="B411" s="49" t="s">
        <v>170</v>
      </c>
      <c r="C411" s="50">
        <v>15.2</v>
      </c>
      <c r="D411" s="51">
        <v>8.1999999999999993</v>
      </c>
      <c r="E411" s="52">
        <v>76.256436043409835</v>
      </c>
      <c r="F411" s="52">
        <v>1.5390635348271609</v>
      </c>
    </row>
    <row r="412" spans="1:6">
      <c r="A412" s="38">
        <v>41656</v>
      </c>
      <c r="B412" s="49" t="s">
        <v>171</v>
      </c>
      <c r="C412" s="50">
        <v>15</v>
      </c>
      <c r="D412" s="51">
        <v>7.9</v>
      </c>
      <c r="E412" s="52">
        <v>74.453707986982138</v>
      </c>
      <c r="F412" s="52">
        <v>2.557718406922548</v>
      </c>
    </row>
    <row r="413" spans="1:6">
      <c r="A413" s="38">
        <v>41656</v>
      </c>
      <c r="B413" s="49" t="s">
        <v>172</v>
      </c>
      <c r="C413" s="50">
        <v>14.4</v>
      </c>
      <c r="D413" s="51">
        <v>7.7</v>
      </c>
      <c r="E413" s="52">
        <v>75.45882429988275</v>
      </c>
      <c r="F413" s="52">
        <v>3.3876451990796137</v>
      </c>
    </row>
    <row r="414" spans="1:6">
      <c r="A414" s="38">
        <v>41657</v>
      </c>
      <c r="B414" s="49" t="s">
        <v>149</v>
      </c>
      <c r="C414" s="50">
        <v>14.3</v>
      </c>
      <c r="D414" s="51">
        <v>7.5</v>
      </c>
      <c r="E414" s="52">
        <v>73.999697252200008</v>
      </c>
      <c r="F414" s="52">
        <v>4.0532531771867477</v>
      </c>
    </row>
    <row r="415" spans="1:6">
      <c r="A415" s="38">
        <v>41657</v>
      </c>
      <c r="B415" s="49" t="s">
        <v>150</v>
      </c>
      <c r="C415" s="50">
        <v>13.6</v>
      </c>
      <c r="D415" s="51">
        <v>7.4</v>
      </c>
      <c r="E415" s="52">
        <v>76.420758820117612</v>
      </c>
      <c r="F415" s="52">
        <v>4.7231286235668648</v>
      </c>
    </row>
    <row r="416" spans="1:6">
      <c r="A416" s="38">
        <v>41657</v>
      </c>
      <c r="B416" s="49" t="s">
        <v>151</v>
      </c>
      <c r="C416" s="50">
        <v>12.4</v>
      </c>
      <c r="D416" s="51">
        <v>7.2</v>
      </c>
      <c r="E416" s="52">
        <v>80.454076626041015</v>
      </c>
      <c r="F416" s="52">
        <v>5.6898480580272706</v>
      </c>
    </row>
    <row r="417" spans="1:6">
      <c r="A417" s="38">
        <v>41657</v>
      </c>
      <c r="B417" s="49" t="s">
        <v>152</v>
      </c>
      <c r="C417" s="50">
        <v>11.9</v>
      </c>
      <c r="D417" s="51">
        <v>6.7</v>
      </c>
      <c r="E417" s="52">
        <v>77.435269667701078</v>
      </c>
      <c r="F417" s="52">
        <v>6.3304570901304418</v>
      </c>
    </row>
    <row r="418" spans="1:6">
      <c r="A418" s="38">
        <v>41657</v>
      </c>
      <c r="B418" s="49" t="s">
        <v>153</v>
      </c>
      <c r="C418" s="50">
        <v>11.5</v>
      </c>
      <c r="D418" s="51">
        <v>6.3</v>
      </c>
      <c r="E418" s="52">
        <v>74.810814615487232</v>
      </c>
      <c r="F418" s="52">
        <v>6.8360691835319347</v>
      </c>
    </row>
    <row r="419" spans="1:6">
      <c r="A419" s="38">
        <v>41657</v>
      </c>
      <c r="B419" s="49" t="s">
        <v>154</v>
      </c>
      <c r="C419" s="50">
        <v>11.7</v>
      </c>
      <c r="D419" s="51">
        <v>6.3</v>
      </c>
      <c r="E419" s="52">
        <v>73.827493049522303</v>
      </c>
      <c r="F419" s="52">
        <v>7.3477010799324631</v>
      </c>
    </row>
    <row r="420" spans="1:6">
      <c r="A420" s="38">
        <v>41657</v>
      </c>
      <c r="B420" s="49" t="s">
        <v>155</v>
      </c>
      <c r="C420" s="50">
        <v>11.8</v>
      </c>
      <c r="D420" s="51">
        <v>6.3</v>
      </c>
      <c r="E420" s="52">
        <v>73.341266486167129</v>
      </c>
      <c r="F420" s="52">
        <v>5.9833618743240713</v>
      </c>
    </row>
    <row r="421" spans="1:6">
      <c r="A421" s="38">
        <v>41657</v>
      </c>
      <c r="B421" s="49" t="s">
        <v>156</v>
      </c>
      <c r="C421" s="50">
        <v>11.7</v>
      </c>
      <c r="D421" s="51">
        <v>6.1</v>
      </c>
      <c r="E421" s="52">
        <v>71.50652501658837</v>
      </c>
      <c r="F421" s="52">
        <v>5.3930073973308508</v>
      </c>
    </row>
    <row r="422" spans="1:6">
      <c r="A422" s="38">
        <v>41657</v>
      </c>
      <c r="B422" s="49" t="s">
        <v>157</v>
      </c>
      <c r="C422" s="50">
        <v>12.1</v>
      </c>
      <c r="D422" s="51">
        <v>6.1</v>
      </c>
      <c r="E422" s="52">
        <v>69.643475966677926</v>
      </c>
      <c r="F422" s="52">
        <v>0.95085828731888644</v>
      </c>
    </row>
    <row r="423" spans="1:6">
      <c r="A423" s="38">
        <v>41657</v>
      </c>
      <c r="B423" s="49" t="s">
        <v>158</v>
      </c>
      <c r="C423" s="50">
        <v>12</v>
      </c>
      <c r="D423" s="51">
        <v>5.8</v>
      </c>
      <c r="E423" s="52">
        <v>66.688198107666622</v>
      </c>
      <c r="F423" s="52">
        <v>0.86992135524275405</v>
      </c>
    </row>
    <row r="424" spans="1:6">
      <c r="A424" s="38">
        <v>41657</v>
      </c>
      <c r="B424" s="49" t="s">
        <v>159</v>
      </c>
      <c r="C424" s="50">
        <v>12</v>
      </c>
      <c r="D424" s="51">
        <v>5.6</v>
      </c>
      <c r="E424" s="52">
        <v>64.409124064075883</v>
      </c>
      <c r="F424" s="52">
        <v>1.1354863659316146</v>
      </c>
    </row>
    <row r="425" spans="1:6">
      <c r="A425" s="38">
        <v>41657</v>
      </c>
      <c r="B425" s="49" t="s">
        <v>160</v>
      </c>
      <c r="C425" s="50">
        <v>11.5</v>
      </c>
      <c r="D425" s="51">
        <v>4.8</v>
      </c>
      <c r="E425" s="52">
        <v>57.135119971933776</v>
      </c>
      <c r="F425" s="52">
        <v>1.9423358851528278</v>
      </c>
    </row>
    <row r="426" spans="1:6">
      <c r="A426" s="38">
        <v>41657</v>
      </c>
      <c r="B426" s="49" t="s">
        <v>161</v>
      </c>
      <c r="C426" s="50">
        <v>11.3</v>
      </c>
      <c r="D426" s="51">
        <v>4.3</v>
      </c>
      <c r="E426" s="52">
        <v>51.907764299823434</v>
      </c>
      <c r="F426" s="52">
        <v>1.7934331734727462</v>
      </c>
    </row>
    <row r="427" spans="1:6">
      <c r="A427" s="38">
        <v>41657</v>
      </c>
      <c r="B427" s="49" t="s">
        <v>162</v>
      </c>
      <c r="C427" s="50">
        <v>10.9</v>
      </c>
      <c r="D427" s="51">
        <v>4.2</v>
      </c>
      <c r="E427" s="52">
        <v>52.073975025646277</v>
      </c>
      <c r="F427" s="52">
        <v>1.3196967804493156</v>
      </c>
    </row>
    <row r="428" spans="1:6">
      <c r="A428" s="38">
        <v>41657</v>
      </c>
      <c r="B428" s="49" t="s">
        <v>163</v>
      </c>
      <c r="C428" s="50">
        <v>10.6</v>
      </c>
      <c r="D428" s="51">
        <v>4.3</v>
      </c>
      <c r="E428" s="52">
        <v>54.381140827927467</v>
      </c>
      <c r="F428" s="52">
        <v>2.0616270160411783</v>
      </c>
    </row>
    <row r="429" spans="1:6">
      <c r="A429" s="38">
        <v>41657</v>
      </c>
      <c r="B429" s="49" t="s">
        <v>164</v>
      </c>
      <c r="C429" s="50">
        <v>9.6</v>
      </c>
      <c r="D429" s="51">
        <v>4</v>
      </c>
      <c r="E429" s="52">
        <v>54.115782399787861</v>
      </c>
      <c r="F429" s="52">
        <v>3.7223209049602151</v>
      </c>
    </row>
    <row r="430" spans="1:6">
      <c r="A430" s="38">
        <v>41657</v>
      </c>
      <c r="B430" s="49" t="s">
        <v>165</v>
      </c>
      <c r="C430" s="50">
        <v>8.6999999999999993</v>
      </c>
      <c r="D430" s="51">
        <v>3.8</v>
      </c>
      <c r="E430" s="52">
        <v>54.645425633873742</v>
      </c>
      <c r="F430" s="52">
        <v>4.8968902797152278</v>
      </c>
    </row>
    <row r="431" spans="1:6">
      <c r="A431" s="38">
        <v>41657</v>
      </c>
      <c r="B431" s="49" t="s">
        <v>166</v>
      </c>
      <c r="C431" s="50">
        <v>8</v>
      </c>
      <c r="D431" s="51">
        <v>3.9</v>
      </c>
      <c r="E431" s="52">
        <v>58.80376442668355</v>
      </c>
      <c r="F431" s="52">
        <v>9.1548612710112955</v>
      </c>
    </row>
    <row r="432" spans="1:6">
      <c r="A432" s="38">
        <v>41657</v>
      </c>
      <c r="B432" s="49" t="s">
        <v>167</v>
      </c>
      <c r="C432" s="50">
        <v>7.3</v>
      </c>
      <c r="D432" s="51">
        <v>3.6</v>
      </c>
      <c r="E432" s="52">
        <v>56.964870079238317</v>
      </c>
      <c r="F432" s="52">
        <v>10.974962185288963</v>
      </c>
    </row>
    <row r="433" spans="1:6">
      <c r="A433" s="38">
        <v>41657</v>
      </c>
      <c r="B433" s="49" t="s">
        <v>168</v>
      </c>
      <c r="C433" s="50">
        <v>6.6</v>
      </c>
      <c r="D433" s="51">
        <v>3.5</v>
      </c>
      <c r="E433" s="52">
        <v>58.118586770832572</v>
      </c>
      <c r="F433" s="52">
        <v>9.2766563838471612</v>
      </c>
    </row>
    <row r="434" spans="1:6">
      <c r="A434" s="38">
        <v>41657</v>
      </c>
      <c r="B434" s="49" t="s">
        <v>169</v>
      </c>
      <c r="C434" s="50">
        <v>6</v>
      </c>
      <c r="D434" s="51">
        <v>3.1</v>
      </c>
      <c r="E434" s="52">
        <v>53.687293445263883</v>
      </c>
      <c r="F434" s="52">
        <v>10.923682550506726</v>
      </c>
    </row>
    <row r="435" spans="1:6">
      <c r="A435" s="38">
        <v>41657</v>
      </c>
      <c r="B435" s="49" t="s">
        <v>170</v>
      </c>
      <c r="C435" s="50">
        <v>5.2</v>
      </c>
      <c r="D435" s="51">
        <v>3</v>
      </c>
      <c r="E435" s="52">
        <v>54.930863499469972</v>
      </c>
      <c r="F435" s="52">
        <v>10.935198652556961</v>
      </c>
    </row>
    <row r="436" spans="1:6">
      <c r="A436" s="38">
        <v>41657</v>
      </c>
      <c r="B436" s="49" t="s">
        <v>171</v>
      </c>
      <c r="C436" s="50">
        <v>4.5999999999999996</v>
      </c>
      <c r="D436" s="51">
        <v>2.9</v>
      </c>
      <c r="E436" s="52">
        <v>55.379908723249663</v>
      </c>
      <c r="F436" s="52">
        <v>13.694248434185546</v>
      </c>
    </row>
    <row r="437" spans="1:6">
      <c r="A437" s="38">
        <v>41657</v>
      </c>
      <c r="B437" s="49" t="s">
        <v>172</v>
      </c>
      <c r="C437" s="50">
        <v>4.0999999999999996</v>
      </c>
      <c r="D437" s="51">
        <v>2.8</v>
      </c>
      <c r="E437" s="52">
        <v>55.386950443497838</v>
      </c>
      <c r="F437" s="52">
        <v>13.854423761701753</v>
      </c>
    </row>
    <row r="438" spans="1:6">
      <c r="A438" s="38">
        <v>41658</v>
      </c>
      <c r="B438" s="49" t="s">
        <v>149</v>
      </c>
      <c r="C438" s="50">
        <v>3.9</v>
      </c>
      <c r="D438" s="51">
        <v>2.7</v>
      </c>
      <c r="E438" s="52">
        <v>54.173923700627277</v>
      </c>
      <c r="F438" s="52">
        <v>14.414781581640009</v>
      </c>
    </row>
    <row r="439" spans="1:6">
      <c r="A439" s="38">
        <v>41658</v>
      </c>
      <c r="B439" s="49" t="s">
        <v>150</v>
      </c>
      <c r="C439" s="50">
        <v>3.7</v>
      </c>
      <c r="D439" s="51">
        <v>2.5</v>
      </c>
      <c r="E439" s="52">
        <v>50.888906493786315</v>
      </c>
      <c r="F439" s="52">
        <v>14.790851106212134</v>
      </c>
    </row>
    <row r="440" spans="1:6">
      <c r="A440" s="38">
        <v>41658</v>
      </c>
      <c r="B440" s="49" t="s">
        <v>151</v>
      </c>
      <c r="C440" s="50">
        <v>3.4</v>
      </c>
      <c r="D440" s="51">
        <v>2.4</v>
      </c>
      <c r="E440" s="52">
        <v>49.906699047413056</v>
      </c>
      <c r="F440" s="52">
        <v>15.159987480024903</v>
      </c>
    </row>
    <row r="441" spans="1:6">
      <c r="A441" s="38">
        <v>41658</v>
      </c>
      <c r="B441" s="49" t="s">
        <v>152</v>
      </c>
      <c r="C441" s="50">
        <v>3.1</v>
      </c>
      <c r="D441" s="51">
        <v>2.4</v>
      </c>
      <c r="E441" s="52">
        <v>50.977232915855822</v>
      </c>
      <c r="F441" s="52">
        <v>15.514315891690346</v>
      </c>
    </row>
    <row r="442" spans="1:6">
      <c r="A442" s="38">
        <v>41658</v>
      </c>
      <c r="B442" s="49" t="s">
        <v>153</v>
      </c>
      <c r="C442" s="50">
        <v>2.7</v>
      </c>
      <c r="D442" s="51">
        <v>2.2999999999999998</v>
      </c>
      <c r="E442" s="52">
        <v>50.267510285066578</v>
      </c>
      <c r="F442" s="52">
        <v>15.914334189034996</v>
      </c>
    </row>
    <row r="443" spans="1:6">
      <c r="A443" s="38">
        <v>41658</v>
      </c>
      <c r="B443" s="49" t="s">
        <v>154</v>
      </c>
      <c r="C443" s="50">
        <v>2.6</v>
      </c>
      <c r="D443" s="51">
        <v>2.2999999999999998</v>
      </c>
      <c r="E443" s="52">
        <v>50.626149779050102</v>
      </c>
      <c r="F443" s="52">
        <v>17.389503193320198</v>
      </c>
    </row>
    <row r="444" spans="1:6">
      <c r="A444" s="38">
        <v>41658</v>
      </c>
      <c r="B444" s="49" t="s">
        <v>155</v>
      </c>
      <c r="C444" s="50">
        <v>2.2999999999999998</v>
      </c>
      <c r="D444" s="51">
        <v>2.2999999999999998</v>
      </c>
      <c r="E444" s="52">
        <v>51.719295170253034</v>
      </c>
      <c r="F444" s="52">
        <v>15.334381290880684</v>
      </c>
    </row>
    <row r="445" spans="1:6">
      <c r="A445" s="38">
        <v>41658</v>
      </c>
      <c r="B445" s="49" t="s">
        <v>156</v>
      </c>
      <c r="C445" s="50">
        <v>2.1</v>
      </c>
      <c r="D445" s="51">
        <v>2.4</v>
      </c>
      <c r="E445" s="52">
        <v>54.734884876679537</v>
      </c>
      <c r="F445" s="52">
        <v>10.613231365689403</v>
      </c>
    </row>
    <row r="446" spans="1:6">
      <c r="A446" s="38">
        <v>41658</v>
      </c>
      <c r="B446" s="49" t="s">
        <v>157</v>
      </c>
      <c r="C446" s="50">
        <v>4.0999999999999996</v>
      </c>
      <c r="D446" s="51">
        <v>2.2999999999999998</v>
      </c>
      <c r="E446" s="52">
        <v>45.532861527953656</v>
      </c>
      <c r="F446" s="52">
        <v>4.0783623746020181</v>
      </c>
    </row>
    <row r="447" spans="1:6">
      <c r="A447" s="38">
        <v>41658</v>
      </c>
      <c r="B447" s="49" t="s">
        <v>158</v>
      </c>
      <c r="C447" s="50">
        <v>5</v>
      </c>
      <c r="D447" s="51">
        <v>2.4</v>
      </c>
      <c r="E447" s="52">
        <v>44.604318954716895</v>
      </c>
      <c r="F447" s="52">
        <v>2.3237935229222413</v>
      </c>
    </row>
    <row r="448" spans="1:6">
      <c r="A448" s="38">
        <v>41658</v>
      </c>
      <c r="B448" s="49" t="s">
        <v>159</v>
      </c>
      <c r="C448" s="50">
        <v>6.3</v>
      </c>
      <c r="D448" s="51">
        <v>2.5</v>
      </c>
      <c r="E448" s="52">
        <v>42.448613313661696</v>
      </c>
      <c r="F448" s="52">
        <v>1.3620555968035672</v>
      </c>
    </row>
    <row r="449" spans="1:6">
      <c r="A449" s="38">
        <v>41658</v>
      </c>
      <c r="B449" s="49" t="s">
        <v>160</v>
      </c>
      <c r="C449" s="50">
        <v>6.9</v>
      </c>
      <c r="D449" s="51">
        <v>2.2999999999999998</v>
      </c>
      <c r="E449" s="52">
        <v>37.484253296823027</v>
      </c>
      <c r="F449" s="52">
        <v>1.0350500147166672</v>
      </c>
    </row>
    <row r="450" spans="1:6">
      <c r="A450" s="38">
        <v>41658</v>
      </c>
      <c r="B450" s="49" t="s">
        <v>161</v>
      </c>
      <c r="C450" s="50">
        <v>7.3</v>
      </c>
      <c r="D450" s="51">
        <v>2.1</v>
      </c>
      <c r="E450" s="52">
        <v>33.30937337112114</v>
      </c>
      <c r="F450" s="52">
        <v>0.61396487924029319</v>
      </c>
    </row>
    <row r="451" spans="1:6">
      <c r="A451" s="38">
        <v>41658</v>
      </c>
      <c r="B451" s="49" t="s">
        <v>162</v>
      </c>
      <c r="C451" s="50">
        <v>8.5</v>
      </c>
      <c r="D451" s="51">
        <v>2.2000000000000002</v>
      </c>
      <c r="E451" s="52">
        <v>32.150663954132241</v>
      </c>
      <c r="F451" s="52">
        <v>0.35825336351646198</v>
      </c>
    </row>
    <row r="452" spans="1:6">
      <c r="A452" s="38">
        <v>41658</v>
      </c>
      <c r="B452" s="49" t="s">
        <v>163</v>
      </c>
      <c r="C452" s="50">
        <v>8.6</v>
      </c>
      <c r="D452" s="51">
        <v>2.1</v>
      </c>
      <c r="E452" s="52">
        <v>30.486834766736791</v>
      </c>
      <c r="F452" s="52">
        <v>0.32627855363028502</v>
      </c>
    </row>
    <row r="453" spans="1:6">
      <c r="A453" s="38">
        <v>41658</v>
      </c>
      <c r="B453" s="49" t="s">
        <v>164</v>
      </c>
      <c r="C453" s="50">
        <v>8.1999999999999993</v>
      </c>
      <c r="D453" s="51">
        <v>2.1</v>
      </c>
      <c r="E453" s="52">
        <v>31.325767024348007</v>
      </c>
      <c r="F453" s="52">
        <v>0.34564437629750622</v>
      </c>
    </row>
    <row r="454" spans="1:6">
      <c r="A454" s="38">
        <v>41658</v>
      </c>
      <c r="B454" s="49" t="s">
        <v>165</v>
      </c>
      <c r="C454" s="50">
        <v>6.8</v>
      </c>
      <c r="D454" s="51">
        <v>2.2000000000000002</v>
      </c>
      <c r="E454" s="52">
        <v>36.107508841531214</v>
      </c>
      <c r="F454" s="52">
        <v>0.46619172058434377</v>
      </c>
    </row>
    <row r="455" spans="1:6">
      <c r="A455" s="38">
        <v>41658</v>
      </c>
      <c r="B455" s="49" t="s">
        <v>166</v>
      </c>
      <c r="C455" s="50">
        <v>5.2</v>
      </c>
      <c r="D455" s="51">
        <v>2.2000000000000002</v>
      </c>
      <c r="E455" s="52">
        <v>40.334261087136184</v>
      </c>
      <c r="F455" s="52">
        <v>0.76454119837030554</v>
      </c>
    </row>
    <row r="456" spans="1:6">
      <c r="A456" s="38">
        <v>41658</v>
      </c>
      <c r="B456" s="49" t="s">
        <v>167</v>
      </c>
      <c r="C456" s="50">
        <v>4.0999999999999996</v>
      </c>
      <c r="D456" s="51">
        <v>2.2999999999999998</v>
      </c>
      <c r="E456" s="52">
        <v>45.532861527953656</v>
      </c>
      <c r="F456" s="52">
        <v>3.5919882141124848</v>
      </c>
    </row>
    <row r="457" spans="1:6">
      <c r="A457" s="38">
        <v>41658</v>
      </c>
      <c r="B457" s="49" t="s">
        <v>168</v>
      </c>
      <c r="C457" s="50">
        <v>3</v>
      </c>
      <c r="D457" s="51">
        <v>2.2999999999999998</v>
      </c>
      <c r="E457" s="52">
        <v>49.208472977310088</v>
      </c>
      <c r="F457" s="52">
        <v>6.2862723945044827</v>
      </c>
    </row>
    <row r="458" spans="1:6">
      <c r="A458" s="38">
        <v>41658</v>
      </c>
      <c r="B458" s="49" t="s">
        <v>169</v>
      </c>
      <c r="C458" s="50">
        <v>2.4</v>
      </c>
      <c r="D458" s="51">
        <v>2.2999999999999998</v>
      </c>
      <c r="E458" s="52">
        <v>51.352017175732136</v>
      </c>
      <c r="F458" s="52">
        <v>10.496448378111138</v>
      </c>
    </row>
    <row r="459" spans="1:6">
      <c r="A459" s="38">
        <v>41658</v>
      </c>
      <c r="B459" s="49" t="s">
        <v>170</v>
      </c>
      <c r="C459" s="50">
        <v>1.8</v>
      </c>
      <c r="D459" s="51">
        <v>2.2999999999999998</v>
      </c>
      <c r="E459" s="52">
        <v>53.600151492330738</v>
      </c>
      <c r="F459" s="52">
        <v>12.130894654359569</v>
      </c>
    </row>
    <row r="460" spans="1:6">
      <c r="A460" s="38">
        <v>41658</v>
      </c>
      <c r="B460" s="49" t="s">
        <v>171</v>
      </c>
      <c r="C460" s="50">
        <v>1.3</v>
      </c>
      <c r="D460" s="51">
        <v>2.4</v>
      </c>
      <c r="E460" s="52">
        <v>57.963797545665095</v>
      </c>
      <c r="F460" s="52">
        <v>15.824829390386883</v>
      </c>
    </row>
    <row r="461" spans="1:6">
      <c r="A461" s="38">
        <v>41658</v>
      </c>
      <c r="B461" s="49" t="s">
        <v>172</v>
      </c>
      <c r="C461" s="50">
        <v>1.1000000000000001</v>
      </c>
      <c r="D461" s="51">
        <v>2.4</v>
      </c>
      <c r="E461" s="52">
        <v>58.803813593466558</v>
      </c>
      <c r="F461" s="52">
        <v>15.766450904574187</v>
      </c>
    </row>
    <row r="462" spans="1:6">
      <c r="A462" s="38">
        <v>41659</v>
      </c>
      <c r="B462" s="49" t="s">
        <v>149</v>
      </c>
      <c r="C462" s="50">
        <v>0.9</v>
      </c>
      <c r="D462" s="51">
        <v>2.4</v>
      </c>
      <c r="E462" s="52">
        <v>59.657411036070307</v>
      </c>
      <c r="F462" s="52">
        <v>16.670253337099137</v>
      </c>
    </row>
    <row r="463" spans="1:6">
      <c r="A463" s="38">
        <v>41659</v>
      </c>
      <c r="B463" s="49" t="s">
        <v>150</v>
      </c>
      <c r="C463" s="50">
        <v>0.7</v>
      </c>
      <c r="D463" s="51">
        <v>2.2999999999999998</v>
      </c>
      <c r="E463" s="52">
        <v>58.012253778895115</v>
      </c>
      <c r="F463" s="52">
        <v>17.233089465414785</v>
      </c>
    </row>
    <row r="464" spans="1:6">
      <c r="A464" s="38">
        <v>41659</v>
      </c>
      <c r="B464" s="49" t="s">
        <v>151</v>
      </c>
      <c r="C464" s="50">
        <v>0.5</v>
      </c>
      <c r="D464" s="51">
        <v>2.2000000000000002</v>
      </c>
      <c r="E464" s="52">
        <v>56.307161039029431</v>
      </c>
      <c r="F464" s="52">
        <v>17.593352047566533</v>
      </c>
    </row>
    <row r="465" spans="1:6">
      <c r="A465" s="38">
        <v>41659</v>
      </c>
      <c r="B465" s="49" t="s">
        <v>152</v>
      </c>
      <c r="C465" s="50">
        <v>0.4</v>
      </c>
      <c r="D465" s="51">
        <v>2.2999999999999998</v>
      </c>
      <c r="E465" s="52">
        <v>59.284726765560457</v>
      </c>
      <c r="F465" s="52">
        <v>17.774715371342708</v>
      </c>
    </row>
    <row r="466" spans="1:6">
      <c r="A466" s="38">
        <v>41659</v>
      </c>
      <c r="B466" s="49" t="s">
        <v>153</v>
      </c>
      <c r="C466" s="50">
        <v>0.1</v>
      </c>
      <c r="D466" s="51">
        <v>2.2999999999999998</v>
      </c>
      <c r="E466" s="52">
        <v>60.588353556599195</v>
      </c>
      <c r="F466" s="52">
        <v>18.018775361030713</v>
      </c>
    </row>
    <row r="467" spans="1:6">
      <c r="A467" s="38">
        <v>41659</v>
      </c>
      <c r="B467" s="49" t="s">
        <v>154</v>
      </c>
      <c r="C467" s="50">
        <v>0.4</v>
      </c>
      <c r="D467" s="51">
        <v>2.2000000000000002</v>
      </c>
      <c r="E467" s="52">
        <v>56.716214718963187</v>
      </c>
      <c r="F467" s="52">
        <v>19.365749800117463</v>
      </c>
    </row>
    <row r="468" spans="1:6">
      <c r="A468" s="38">
        <v>41659</v>
      </c>
      <c r="B468" s="49" t="s">
        <v>155</v>
      </c>
      <c r="C468" s="50">
        <v>1.2</v>
      </c>
      <c r="D468" s="51">
        <v>2.1</v>
      </c>
      <c r="E468" s="52">
        <v>51.108913282507949</v>
      </c>
      <c r="F468" s="52">
        <v>16.28011690328325</v>
      </c>
    </row>
    <row r="469" spans="1:6">
      <c r="A469" s="38">
        <v>41659</v>
      </c>
      <c r="B469" s="49" t="s">
        <v>156</v>
      </c>
      <c r="C469" s="50">
        <v>1.8</v>
      </c>
      <c r="D469" s="51">
        <v>2.1</v>
      </c>
      <c r="E469" s="52">
        <v>48.954951903604062</v>
      </c>
      <c r="F469" s="52">
        <v>14.772029504530853</v>
      </c>
    </row>
    <row r="470" spans="1:6">
      <c r="A470" s="38">
        <v>41659</v>
      </c>
      <c r="B470" s="49" t="s">
        <v>157</v>
      </c>
      <c r="C470" s="50">
        <v>2.6</v>
      </c>
      <c r="D470" s="51">
        <v>2.1</v>
      </c>
      <c r="E470" s="52">
        <v>46.238688856181113</v>
      </c>
      <c r="F470" s="52">
        <v>11.073306368882509</v>
      </c>
    </row>
    <row r="471" spans="1:6">
      <c r="A471" s="38">
        <v>41659</v>
      </c>
      <c r="B471" s="49" t="s">
        <v>158</v>
      </c>
      <c r="C471" s="50">
        <v>3.8</v>
      </c>
      <c r="D471" s="51">
        <v>2.2000000000000002</v>
      </c>
      <c r="E471" s="52">
        <v>44.489186758887747</v>
      </c>
      <c r="F471" s="52">
        <v>8.4158098788573028</v>
      </c>
    </row>
    <row r="472" spans="1:6">
      <c r="A472" s="38">
        <v>41659</v>
      </c>
      <c r="B472" s="49" t="s">
        <v>159</v>
      </c>
      <c r="C472" s="50">
        <v>6.1</v>
      </c>
      <c r="D472" s="51">
        <v>2.2999999999999998</v>
      </c>
      <c r="E472" s="52">
        <v>39.608671030337263</v>
      </c>
      <c r="F472" s="52">
        <v>4.4426483015288758</v>
      </c>
    </row>
    <row r="473" spans="1:6">
      <c r="A473" s="38">
        <v>41659</v>
      </c>
      <c r="B473" s="49" t="s">
        <v>160</v>
      </c>
      <c r="C473" s="50">
        <v>7.1</v>
      </c>
      <c r="D473" s="51">
        <v>2.5</v>
      </c>
      <c r="E473" s="52">
        <v>40.17543917337607</v>
      </c>
      <c r="F473" s="52">
        <v>1.5845733393637809</v>
      </c>
    </row>
    <row r="474" spans="1:6">
      <c r="A474" s="38">
        <v>41659</v>
      </c>
      <c r="B474" s="49" t="s">
        <v>161</v>
      </c>
      <c r="C474" s="50">
        <v>8.6</v>
      </c>
      <c r="D474" s="51">
        <v>2.7</v>
      </c>
      <c r="E474" s="52">
        <v>39.159711450361065</v>
      </c>
      <c r="F474" s="52">
        <v>0.76182340598969989</v>
      </c>
    </row>
    <row r="475" spans="1:6">
      <c r="A475" s="38">
        <v>41659</v>
      </c>
      <c r="B475" s="49" t="s">
        <v>162</v>
      </c>
      <c r="C475" s="50">
        <v>10.4</v>
      </c>
      <c r="D475" s="51">
        <v>2.8</v>
      </c>
      <c r="E475" s="52">
        <v>35.972943256036409</v>
      </c>
      <c r="F475" s="52">
        <v>0.33936518217755984</v>
      </c>
    </row>
    <row r="476" spans="1:6">
      <c r="A476" s="38">
        <v>41659</v>
      </c>
      <c r="B476" s="49" t="s">
        <v>163</v>
      </c>
      <c r="C476" s="50">
        <v>10</v>
      </c>
      <c r="D476" s="51">
        <v>2.6</v>
      </c>
      <c r="E476" s="52">
        <v>34.320328752812493</v>
      </c>
      <c r="F476" s="52">
        <v>0.30845790434006426</v>
      </c>
    </row>
    <row r="477" spans="1:6">
      <c r="A477" s="38">
        <v>41659</v>
      </c>
      <c r="B477" s="49" t="s">
        <v>164</v>
      </c>
      <c r="C477" s="50">
        <v>9.1999999999999993</v>
      </c>
      <c r="D477" s="51">
        <v>2.7</v>
      </c>
      <c r="E477" s="52">
        <v>37.603305445171117</v>
      </c>
      <c r="F477" s="52">
        <v>0.38504931475678811</v>
      </c>
    </row>
    <row r="478" spans="1:6">
      <c r="A478" s="38">
        <v>41659</v>
      </c>
      <c r="B478" s="49" t="s">
        <v>165</v>
      </c>
      <c r="C478" s="50">
        <v>8</v>
      </c>
      <c r="D478" s="51">
        <v>2.6</v>
      </c>
      <c r="E478" s="52">
        <v>39.284103057595509</v>
      </c>
      <c r="F478" s="52">
        <v>0.61967960944513722</v>
      </c>
    </row>
    <row r="479" spans="1:6">
      <c r="A479" s="38">
        <v>41659</v>
      </c>
      <c r="B479" s="49" t="s">
        <v>166</v>
      </c>
      <c r="C479" s="50">
        <v>7.3</v>
      </c>
      <c r="D479" s="51">
        <v>2.6</v>
      </c>
      <c r="E479" s="52">
        <v>41.207163284985</v>
      </c>
      <c r="F479" s="52">
        <v>2.1977984615212325</v>
      </c>
    </row>
    <row r="480" spans="1:6">
      <c r="A480" s="38">
        <v>41659</v>
      </c>
      <c r="B480" s="49" t="s">
        <v>167</v>
      </c>
      <c r="C480" s="50">
        <v>6.5</v>
      </c>
      <c r="D480" s="51">
        <v>2.8</v>
      </c>
      <c r="E480" s="52">
        <v>46.868687212008012</v>
      </c>
      <c r="F480" s="52">
        <v>7.3150071156703671</v>
      </c>
    </row>
    <row r="481" spans="1:6">
      <c r="A481" s="38">
        <v>41659</v>
      </c>
      <c r="B481" s="49" t="s">
        <v>168</v>
      </c>
      <c r="C481" s="50">
        <v>6.7</v>
      </c>
      <c r="D481" s="51">
        <v>3.5</v>
      </c>
      <c r="E481" s="52">
        <v>57.719955808319497</v>
      </c>
      <c r="F481" s="52">
        <v>7.2510621778310966</v>
      </c>
    </row>
    <row r="482" spans="1:6">
      <c r="A482" s="38">
        <v>41659</v>
      </c>
      <c r="B482" s="49" t="s">
        <v>169</v>
      </c>
      <c r="C482" s="50">
        <v>5.5</v>
      </c>
      <c r="D482" s="51">
        <v>3</v>
      </c>
      <c r="E482" s="52">
        <v>53.796584248085956</v>
      </c>
      <c r="F482" s="52">
        <v>10.033055321773917</v>
      </c>
    </row>
    <row r="483" spans="1:6">
      <c r="A483" s="38">
        <v>41659</v>
      </c>
      <c r="B483" s="49" t="s">
        <v>170</v>
      </c>
      <c r="C483" s="50">
        <v>5.3</v>
      </c>
      <c r="D483" s="51">
        <v>2.7</v>
      </c>
      <c r="E483" s="52">
        <v>49.118424645166989</v>
      </c>
      <c r="F483" s="52">
        <v>10.238896609701346</v>
      </c>
    </row>
    <row r="484" spans="1:6">
      <c r="A484" s="38">
        <v>41659</v>
      </c>
      <c r="B484" s="49" t="s">
        <v>171</v>
      </c>
      <c r="C484" s="50">
        <v>5.3</v>
      </c>
      <c r="D484" s="51">
        <v>2.6</v>
      </c>
      <c r="E484" s="52">
        <v>47.306796454722509</v>
      </c>
      <c r="F484" s="52">
        <v>12.718052397529812</v>
      </c>
    </row>
    <row r="485" spans="1:6">
      <c r="A485" s="38">
        <v>41659</v>
      </c>
      <c r="B485" s="49" t="s">
        <v>172</v>
      </c>
      <c r="C485" s="50">
        <v>4.7</v>
      </c>
      <c r="D485" s="51">
        <v>2.8</v>
      </c>
      <c r="E485" s="52">
        <v>53.106054429142823</v>
      </c>
      <c r="F485" s="52">
        <v>13.254194517798672</v>
      </c>
    </row>
    <row r="486" spans="1:6">
      <c r="A486" s="38">
        <v>41660</v>
      </c>
      <c r="B486" s="49" t="s">
        <v>149</v>
      </c>
      <c r="C486" s="50">
        <v>4.5</v>
      </c>
      <c r="D486" s="51">
        <v>2.9</v>
      </c>
      <c r="E486" s="52">
        <v>55.768945793617952</v>
      </c>
      <c r="F486" s="52">
        <v>13.905610585560682</v>
      </c>
    </row>
    <row r="487" spans="1:6">
      <c r="A487" s="38">
        <v>41660</v>
      </c>
      <c r="B487" s="49" t="s">
        <v>150</v>
      </c>
      <c r="C487" s="50">
        <v>4.3</v>
      </c>
      <c r="D487" s="51">
        <v>2.7</v>
      </c>
      <c r="E487" s="52">
        <v>52.672631800915369</v>
      </c>
      <c r="F487" s="52">
        <v>14.340986074852589</v>
      </c>
    </row>
    <row r="488" spans="1:6">
      <c r="A488" s="38">
        <v>41660</v>
      </c>
      <c r="B488" s="49" t="s">
        <v>151</v>
      </c>
      <c r="C488" s="50">
        <v>4.0999999999999996</v>
      </c>
      <c r="D488" s="51">
        <v>2.6</v>
      </c>
      <c r="E488" s="52">
        <v>51.447208073997842</v>
      </c>
      <c r="F488" s="52">
        <v>14.680603717256037</v>
      </c>
    </row>
    <row r="489" spans="1:6">
      <c r="A489" s="38">
        <v>41660</v>
      </c>
      <c r="B489" s="49" t="s">
        <v>152</v>
      </c>
      <c r="C489" s="50">
        <v>4</v>
      </c>
      <c r="D489" s="51">
        <v>2.7</v>
      </c>
      <c r="E489" s="52">
        <v>53.794175679848458</v>
      </c>
      <c r="F489" s="52">
        <v>14.89227781623001</v>
      </c>
    </row>
    <row r="490" spans="1:6">
      <c r="A490" s="38">
        <v>41660</v>
      </c>
      <c r="B490" s="49" t="s">
        <v>153</v>
      </c>
      <c r="C490" s="50">
        <v>3.4</v>
      </c>
      <c r="D490" s="51">
        <v>2.7</v>
      </c>
      <c r="E490" s="52">
        <v>56.118073868825526</v>
      </c>
      <c r="F490" s="52">
        <v>15.37943419968842</v>
      </c>
    </row>
    <row r="491" spans="1:6">
      <c r="A491" s="38">
        <v>41660</v>
      </c>
      <c r="B491" s="49" t="s">
        <v>154</v>
      </c>
      <c r="C491" s="50">
        <v>2.8</v>
      </c>
      <c r="D491" s="51">
        <v>2.7</v>
      </c>
      <c r="E491" s="52">
        <v>58.554479459614917</v>
      </c>
      <c r="F491" s="52">
        <v>15.90790597391598</v>
      </c>
    </row>
    <row r="492" spans="1:6">
      <c r="A492" s="38">
        <v>41660</v>
      </c>
      <c r="B492" s="49" t="s">
        <v>155</v>
      </c>
      <c r="C492" s="50">
        <v>1.7</v>
      </c>
      <c r="D492" s="51">
        <v>2.8</v>
      </c>
      <c r="E492" s="52">
        <v>65.668761351495874</v>
      </c>
      <c r="F492" s="52">
        <v>16.452764783489293</v>
      </c>
    </row>
    <row r="493" spans="1:6">
      <c r="A493" s="38">
        <v>41660</v>
      </c>
      <c r="B493" s="49" t="s">
        <v>156</v>
      </c>
      <c r="C493" s="50">
        <v>2.4</v>
      </c>
      <c r="D493" s="51">
        <v>2.9</v>
      </c>
      <c r="E493" s="52">
        <v>64.686027354740418</v>
      </c>
      <c r="F493" s="52">
        <v>10.755714036738752</v>
      </c>
    </row>
    <row r="494" spans="1:6">
      <c r="A494" s="38">
        <v>41660</v>
      </c>
      <c r="B494" s="49" t="s">
        <v>157</v>
      </c>
      <c r="C494" s="50">
        <v>4.2</v>
      </c>
      <c r="D494" s="51">
        <v>3</v>
      </c>
      <c r="E494" s="52">
        <v>58.90899346048721</v>
      </c>
      <c r="F494" s="52">
        <v>2.8544686541448456</v>
      </c>
    </row>
    <row r="495" spans="1:6">
      <c r="A495" s="38">
        <v>41660</v>
      </c>
      <c r="B495" s="49" t="s">
        <v>158</v>
      </c>
      <c r="C495" s="50">
        <v>5.8</v>
      </c>
      <c r="D495" s="51">
        <v>2.6</v>
      </c>
      <c r="E495" s="52">
        <v>45.692513675400789</v>
      </c>
      <c r="F495" s="52">
        <v>1.6054193565898283</v>
      </c>
    </row>
    <row r="496" spans="1:6">
      <c r="A496" s="38">
        <v>41660</v>
      </c>
      <c r="B496" s="49" t="s">
        <v>159</v>
      </c>
      <c r="C496" s="50">
        <v>7.1</v>
      </c>
      <c r="D496" s="51">
        <v>2.4</v>
      </c>
      <c r="E496" s="52">
        <v>38.574598483700228</v>
      </c>
      <c r="F496" s="52">
        <v>0.99563394576890085</v>
      </c>
    </row>
    <row r="497" spans="1:6">
      <c r="A497" s="38">
        <v>41660</v>
      </c>
      <c r="B497" s="49" t="s">
        <v>160</v>
      </c>
      <c r="C497" s="50">
        <v>7.6</v>
      </c>
      <c r="D497" s="51">
        <v>2.1</v>
      </c>
      <c r="E497" s="52">
        <v>32.632985110617035</v>
      </c>
      <c r="F497" s="52">
        <v>0.71922866781181816</v>
      </c>
    </row>
    <row r="498" spans="1:6">
      <c r="A498" s="38">
        <v>41660</v>
      </c>
      <c r="B498" s="49" t="s">
        <v>161</v>
      </c>
      <c r="C498" s="50">
        <v>8.1999999999999993</v>
      </c>
      <c r="D498" s="51">
        <v>2</v>
      </c>
      <c r="E498" s="52">
        <v>29.838844932685575</v>
      </c>
      <c r="F498" s="52">
        <v>0.44761304704855892</v>
      </c>
    </row>
    <row r="499" spans="1:6">
      <c r="A499" s="38">
        <v>41660</v>
      </c>
      <c r="B499" s="49" t="s">
        <v>162</v>
      </c>
      <c r="C499" s="50">
        <v>7.9</v>
      </c>
      <c r="D499" s="51">
        <v>2</v>
      </c>
      <c r="E499" s="52">
        <v>30.454317475764636</v>
      </c>
      <c r="F499" s="52">
        <v>0.3411412358806527</v>
      </c>
    </row>
    <row r="500" spans="1:6">
      <c r="A500" s="38">
        <v>41660</v>
      </c>
      <c r="B500" s="49" t="s">
        <v>163</v>
      </c>
      <c r="C500" s="50">
        <v>7.8</v>
      </c>
      <c r="D500" s="51">
        <v>2</v>
      </c>
      <c r="E500" s="52">
        <v>30.662618216956826</v>
      </c>
      <c r="F500" s="52">
        <v>0.34001871483897089</v>
      </c>
    </row>
    <row r="501" spans="1:6">
      <c r="A501" s="38">
        <v>41660</v>
      </c>
      <c r="B501" s="49" t="s">
        <v>164</v>
      </c>
      <c r="C501" s="50">
        <v>7.4</v>
      </c>
      <c r="D501" s="51">
        <v>2</v>
      </c>
      <c r="E501" s="52">
        <v>31.511892328510864</v>
      </c>
      <c r="F501" s="52">
        <v>0.27919006640757005</v>
      </c>
    </row>
    <row r="502" spans="1:6">
      <c r="A502" s="38">
        <v>41660</v>
      </c>
      <c r="B502" s="49" t="s">
        <v>165</v>
      </c>
      <c r="C502" s="50">
        <v>5.8</v>
      </c>
      <c r="D502" s="51">
        <v>2</v>
      </c>
      <c r="E502" s="52">
        <v>35.181883680541581</v>
      </c>
      <c r="F502" s="52">
        <v>0.50988911520274127</v>
      </c>
    </row>
    <row r="503" spans="1:6">
      <c r="A503" s="38">
        <v>41660</v>
      </c>
      <c r="B503" s="49" t="s">
        <v>166</v>
      </c>
      <c r="C503" s="50">
        <v>4.5999999999999996</v>
      </c>
      <c r="D503" s="51">
        <v>2.2000000000000002</v>
      </c>
      <c r="E503" s="52">
        <v>42.059458680655609</v>
      </c>
      <c r="F503" s="52">
        <v>0.79811522151248016</v>
      </c>
    </row>
    <row r="504" spans="1:6">
      <c r="A504" s="38">
        <v>41660</v>
      </c>
      <c r="B504" s="49" t="s">
        <v>167</v>
      </c>
      <c r="C504" s="50">
        <v>3.8</v>
      </c>
      <c r="D504" s="51">
        <v>2.2000000000000002</v>
      </c>
      <c r="E504" s="52">
        <v>44.489186758887747</v>
      </c>
      <c r="F504" s="52">
        <v>2.0716940232209744</v>
      </c>
    </row>
    <row r="505" spans="1:6">
      <c r="A505" s="38">
        <v>41660</v>
      </c>
      <c r="B505" s="49" t="s">
        <v>168</v>
      </c>
      <c r="C505" s="50">
        <v>3.2</v>
      </c>
      <c r="D505" s="51">
        <v>2.5</v>
      </c>
      <c r="E505" s="52">
        <v>52.718191666613478</v>
      </c>
      <c r="F505" s="52">
        <v>6.2524865117777289</v>
      </c>
    </row>
    <row r="506" spans="1:6">
      <c r="A506" s="38">
        <v>41660</v>
      </c>
      <c r="B506" s="49" t="s">
        <v>169</v>
      </c>
      <c r="C506" s="50">
        <v>2.7</v>
      </c>
      <c r="D506" s="51">
        <v>2.6</v>
      </c>
      <c r="E506" s="52">
        <v>56.796849005634463</v>
      </c>
      <c r="F506" s="52">
        <v>10.000442224650648</v>
      </c>
    </row>
    <row r="507" spans="1:6">
      <c r="A507" s="38">
        <v>41660</v>
      </c>
      <c r="B507" s="49" t="s">
        <v>170</v>
      </c>
      <c r="C507" s="50">
        <v>2.2000000000000002</v>
      </c>
      <c r="D507" s="51">
        <v>2.6</v>
      </c>
      <c r="E507" s="52">
        <v>58.855503854489676</v>
      </c>
      <c r="F507" s="52">
        <v>12.018211279334325</v>
      </c>
    </row>
    <row r="508" spans="1:6">
      <c r="A508" s="38">
        <v>41660</v>
      </c>
      <c r="B508" s="49" t="s">
        <v>171</v>
      </c>
      <c r="C508" s="50">
        <v>1.2</v>
      </c>
      <c r="D508" s="51">
        <v>2.7</v>
      </c>
      <c r="E508" s="52">
        <v>65.648346638733784</v>
      </c>
      <c r="F508" s="52">
        <v>16.955876603557162</v>
      </c>
    </row>
    <row r="509" spans="1:6">
      <c r="A509" s="38">
        <v>41660</v>
      </c>
      <c r="B509" s="49" t="s">
        <v>172</v>
      </c>
      <c r="C509" s="50">
        <v>1.1000000000000001</v>
      </c>
      <c r="D509" s="51">
        <v>2.7</v>
      </c>
      <c r="E509" s="52">
        <v>66.122520984041273</v>
      </c>
      <c r="F509" s="52">
        <v>16.164491678338958</v>
      </c>
    </row>
    <row r="510" spans="1:6">
      <c r="A510" s="38">
        <v>41661</v>
      </c>
      <c r="B510" s="49" t="s">
        <v>149</v>
      </c>
      <c r="C510" s="50">
        <v>0.9</v>
      </c>
      <c r="D510" s="51">
        <v>2.6</v>
      </c>
      <c r="E510" s="52">
        <v>64.608167475449605</v>
      </c>
      <c r="F510" s="52">
        <v>17.022030137288329</v>
      </c>
    </row>
    <row r="511" spans="1:6">
      <c r="A511" s="38">
        <v>41661</v>
      </c>
      <c r="B511" s="49" t="s">
        <v>150</v>
      </c>
      <c r="C511" s="50">
        <v>2.1</v>
      </c>
      <c r="D511" s="51">
        <v>2.5</v>
      </c>
      <c r="E511" s="52">
        <v>57.006375295234015</v>
      </c>
      <c r="F511" s="52">
        <v>16.788173718625568</v>
      </c>
    </row>
    <row r="512" spans="1:6">
      <c r="A512" s="38">
        <v>41661</v>
      </c>
      <c r="B512" s="49" t="s">
        <v>151</v>
      </c>
      <c r="C512" s="50">
        <v>0.5</v>
      </c>
      <c r="D512" s="51">
        <v>2.5</v>
      </c>
      <c r="E512" s="52">
        <v>63.954672684624356</v>
      </c>
      <c r="F512" s="52">
        <v>17.87855016951881</v>
      </c>
    </row>
    <row r="513" spans="1:6">
      <c r="A513" s="38">
        <v>41661</v>
      </c>
      <c r="B513" s="49" t="s">
        <v>152</v>
      </c>
      <c r="C513" s="50">
        <v>-0.2</v>
      </c>
      <c r="D513" s="51">
        <v>2.6</v>
      </c>
      <c r="E513" s="52">
        <v>70.103146147856705</v>
      </c>
      <c r="F513" s="52">
        <v>18.542570457539103</v>
      </c>
    </row>
    <row r="514" spans="1:6">
      <c r="A514" s="38">
        <v>41661</v>
      </c>
      <c r="B514" s="49" t="s">
        <v>153</v>
      </c>
      <c r="C514" s="50">
        <v>0.1</v>
      </c>
      <c r="D514" s="51">
        <v>2.7</v>
      </c>
      <c r="E514" s="52">
        <v>71.079916369275821</v>
      </c>
      <c r="F514" s="52">
        <v>18.559146141832514</v>
      </c>
    </row>
    <row r="515" spans="1:6">
      <c r="A515" s="38">
        <v>41661</v>
      </c>
      <c r="B515" s="49" t="s">
        <v>154</v>
      </c>
      <c r="C515" s="50">
        <v>-0.4</v>
      </c>
      <c r="D515" s="51">
        <v>2.7</v>
      </c>
      <c r="E515" s="52">
        <v>73.999007637704921</v>
      </c>
      <c r="F515" s="52">
        <v>18.939128446532202</v>
      </c>
    </row>
    <row r="516" spans="1:6">
      <c r="A516" s="38">
        <v>41661</v>
      </c>
      <c r="B516" s="49" t="s">
        <v>155</v>
      </c>
      <c r="C516" s="50">
        <v>0.1</v>
      </c>
      <c r="D516" s="51">
        <v>2.7</v>
      </c>
      <c r="E516" s="52">
        <v>71.079916369275821</v>
      </c>
      <c r="F516" s="52">
        <v>18.395873580439169</v>
      </c>
    </row>
    <row r="517" spans="1:6">
      <c r="A517" s="38">
        <v>41661</v>
      </c>
      <c r="B517" s="49" t="s">
        <v>156</v>
      </c>
      <c r="C517" s="50">
        <v>0.7</v>
      </c>
      <c r="D517" s="51">
        <v>2.8</v>
      </c>
      <c r="E517" s="52">
        <v>70.567096319977068</v>
      </c>
      <c r="F517" s="52">
        <v>12.037727124190996</v>
      </c>
    </row>
    <row r="518" spans="1:6">
      <c r="A518" s="38">
        <v>41661</v>
      </c>
      <c r="B518" s="49" t="s">
        <v>157</v>
      </c>
      <c r="C518" s="50">
        <v>4.2</v>
      </c>
      <c r="D518" s="51">
        <v>2.8</v>
      </c>
      <c r="E518" s="52">
        <v>54.999327014432687</v>
      </c>
      <c r="F518" s="52">
        <v>3.0688975073094147</v>
      </c>
    </row>
    <row r="519" spans="1:6">
      <c r="A519" s="38">
        <v>41661</v>
      </c>
      <c r="B519" s="49" t="s">
        <v>158</v>
      </c>
      <c r="C519" s="50">
        <v>6.8</v>
      </c>
      <c r="D519" s="51">
        <v>2.7</v>
      </c>
      <c r="E519" s="52">
        <v>44.278292817633343</v>
      </c>
      <c r="F519" s="52">
        <v>1.5243882332229206</v>
      </c>
    </row>
    <row r="520" spans="1:6">
      <c r="A520" s="38">
        <v>41661</v>
      </c>
      <c r="B520" s="49" t="s">
        <v>159</v>
      </c>
      <c r="C520" s="50">
        <v>8.1999999999999993</v>
      </c>
      <c r="D520" s="51">
        <v>2.8</v>
      </c>
      <c r="E520" s="52">
        <v>41.720894579375994</v>
      </c>
      <c r="F520" s="52">
        <v>0.88145513666755637</v>
      </c>
    </row>
    <row r="521" spans="1:6">
      <c r="A521" s="38">
        <v>41661</v>
      </c>
      <c r="B521" s="49" t="s">
        <v>160</v>
      </c>
      <c r="C521" s="50">
        <v>9.1999999999999993</v>
      </c>
      <c r="D521" s="51">
        <v>2.8</v>
      </c>
      <c r="E521" s="52">
        <v>38.989779101149715</v>
      </c>
      <c r="F521" s="52">
        <v>0.5133809391402222</v>
      </c>
    </row>
    <row r="522" spans="1:6">
      <c r="A522" s="38">
        <v>41661</v>
      </c>
      <c r="B522" s="49" t="s">
        <v>161</v>
      </c>
      <c r="C522" s="50">
        <v>10.1</v>
      </c>
      <c r="D522" s="51">
        <v>3</v>
      </c>
      <c r="E522" s="52">
        <v>39.310861297941827</v>
      </c>
      <c r="F522" s="52">
        <v>0.2668411739293472</v>
      </c>
    </row>
    <row r="523" spans="1:6">
      <c r="A523" s="38">
        <v>41661</v>
      </c>
      <c r="B523" s="49" t="s">
        <v>162</v>
      </c>
      <c r="C523" s="50">
        <v>10.7</v>
      </c>
      <c r="D523" s="51">
        <v>3</v>
      </c>
      <c r="E523" s="52">
        <v>37.766663472615349</v>
      </c>
      <c r="F523" s="52">
        <v>0.20307809741570942</v>
      </c>
    </row>
    <row r="524" spans="1:6">
      <c r="A524" s="38">
        <v>41661</v>
      </c>
      <c r="B524" s="49" t="s">
        <v>163</v>
      </c>
      <c r="C524" s="50">
        <v>9.6999999999999993</v>
      </c>
      <c r="D524" s="51">
        <v>2.9</v>
      </c>
      <c r="E524" s="52">
        <v>39.039811888157203</v>
      </c>
      <c r="F524" s="52">
        <v>0.27696476250338836</v>
      </c>
    </row>
    <row r="525" spans="1:6">
      <c r="A525" s="38">
        <v>41661</v>
      </c>
      <c r="B525" s="49" t="s">
        <v>164</v>
      </c>
      <c r="C525" s="50">
        <v>9.4</v>
      </c>
      <c r="D525" s="51">
        <v>2.7</v>
      </c>
      <c r="E525" s="52">
        <v>37.099974689874834</v>
      </c>
      <c r="F525" s="52">
        <v>0.22146497095520043</v>
      </c>
    </row>
    <row r="526" spans="1:6">
      <c r="A526" s="38">
        <v>41661</v>
      </c>
      <c r="B526" s="49" t="s">
        <v>165</v>
      </c>
      <c r="C526" s="50">
        <v>8.5</v>
      </c>
      <c r="D526" s="51">
        <v>2.8</v>
      </c>
      <c r="E526" s="52">
        <v>40.879732010588235</v>
      </c>
      <c r="F526" s="52">
        <v>0.41531060811011478</v>
      </c>
    </row>
    <row r="527" spans="1:6">
      <c r="A527" s="38">
        <v>41661</v>
      </c>
      <c r="B527" s="49" t="s">
        <v>166</v>
      </c>
      <c r="C527" s="50">
        <v>7.1</v>
      </c>
      <c r="D527" s="51">
        <v>2.9</v>
      </c>
      <c r="E527" s="52">
        <v>46.573678422110888</v>
      </c>
      <c r="F527" s="52">
        <v>0.61957375770145795</v>
      </c>
    </row>
    <row r="528" spans="1:6">
      <c r="A528" s="38">
        <v>41661</v>
      </c>
      <c r="B528" s="49" t="s">
        <v>167</v>
      </c>
      <c r="C528" s="50">
        <v>5.6</v>
      </c>
      <c r="D528" s="51">
        <v>3.3</v>
      </c>
      <c r="E528" s="52">
        <v>58.738557958008961</v>
      </c>
      <c r="F528" s="52">
        <v>1.7146555265978789</v>
      </c>
    </row>
    <row r="529" spans="1:6">
      <c r="A529" s="38">
        <v>41661</v>
      </c>
      <c r="B529" s="49" t="s">
        <v>168</v>
      </c>
      <c r="C529" s="50">
        <v>5</v>
      </c>
      <c r="D529" s="51">
        <v>3.3</v>
      </c>
      <c r="E529" s="52">
        <v>61.242664382811761</v>
      </c>
      <c r="F529" s="52">
        <v>5.7821452407350185</v>
      </c>
    </row>
    <row r="530" spans="1:6">
      <c r="A530" s="38">
        <v>41661</v>
      </c>
      <c r="B530" s="49" t="s">
        <v>169</v>
      </c>
      <c r="C530" s="50">
        <v>4.0999999999999996</v>
      </c>
      <c r="D530" s="51">
        <v>3.3</v>
      </c>
      <c r="E530" s="52">
        <v>65.225280381086563</v>
      </c>
      <c r="F530" s="52">
        <v>8.9416203662451377</v>
      </c>
    </row>
    <row r="531" spans="1:6">
      <c r="A531" s="38">
        <v>41661</v>
      </c>
      <c r="B531" s="49" t="s">
        <v>170</v>
      </c>
      <c r="C531" s="50">
        <v>3.6</v>
      </c>
      <c r="D531" s="51">
        <v>3.3</v>
      </c>
      <c r="E531" s="52">
        <v>67.562164419741293</v>
      </c>
      <c r="F531" s="52">
        <v>10.780053305474468</v>
      </c>
    </row>
    <row r="532" spans="1:6">
      <c r="A532" s="38">
        <v>41661</v>
      </c>
      <c r="B532" s="49" t="s">
        <v>171</v>
      </c>
      <c r="C532" s="50">
        <v>4.4000000000000004</v>
      </c>
      <c r="D532" s="51">
        <v>3.2</v>
      </c>
      <c r="E532" s="52">
        <v>61.941060380202096</v>
      </c>
      <c r="F532" s="52">
        <v>14.162449323657857</v>
      </c>
    </row>
    <row r="533" spans="1:6">
      <c r="A533" s="38">
        <v>41661</v>
      </c>
      <c r="B533" s="49" t="s">
        <v>172</v>
      </c>
      <c r="C533" s="50">
        <v>4.3</v>
      </c>
      <c r="D533" s="51">
        <v>3.1</v>
      </c>
      <c r="E533" s="52">
        <v>60.437286221877784</v>
      </c>
      <c r="F533" s="52">
        <v>13.438745180960499</v>
      </c>
    </row>
    <row r="534" spans="1:6">
      <c r="A534" s="38">
        <v>41662</v>
      </c>
      <c r="B534" s="49" t="s">
        <v>149</v>
      </c>
      <c r="C534" s="50">
        <v>3.5</v>
      </c>
      <c r="D534" s="51">
        <v>3.3</v>
      </c>
      <c r="E534" s="52">
        <v>68.040662719450822</v>
      </c>
      <c r="F534" s="52">
        <v>14.49565809383701</v>
      </c>
    </row>
    <row r="535" spans="1:6">
      <c r="A535" s="38">
        <v>41662</v>
      </c>
      <c r="B535" s="49" t="s">
        <v>150</v>
      </c>
      <c r="C535" s="50">
        <v>2.2000000000000002</v>
      </c>
      <c r="D535" s="51">
        <v>3.3</v>
      </c>
      <c r="E535" s="52">
        <v>74.617591208402771</v>
      </c>
      <c r="F535" s="52">
        <v>15.759038329484806</v>
      </c>
    </row>
    <row r="536" spans="1:6">
      <c r="A536" s="38">
        <v>41662</v>
      </c>
      <c r="B536" s="49" t="s">
        <v>151</v>
      </c>
      <c r="C536" s="50">
        <v>2.6</v>
      </c>
      <c r="D536" s="51">
        <v>3.3</v>
      </c>
      <c r="E536" s="52">
        <v>72.521354976255751</v>
      </c>
      <c r="F536" s="52">
        <v>15.925766274808074</v>
      </c>
    </row>
    <row r="537" spans="1:6">
      <c r="A537" s="38">
        <v>41662</v>
      </c>
      <c r="B537" s="49" t="s">
        <v>152</v>
      </c>
      <c r="C537" s="50">
        <v>3.5</v>
      </c>
      <c r="D537" s="51">
        <v>3.3</v>
      </c>
      <c r="E537" s="52">
        <v>68.040662719450822</v>
      </c>
      <c r="F537" s="52">
        <v>15.535490097894105</v>
      </c>
    </row>
    <row r="538" spans="1:6">
      <c r="A538" s="38">
        <v>41662</v>
      </c>
      <c r="B538" s="49" t="s">
        <v>153</v>
      </c>
      <c r="C538" s="50">
        <v>3.5</v>
      </c>
      <c r="D538" s="51">
        <v>3.2</v>
      </c>
      <c r="E538" s="52">
        <v>65.9893776901027</v>
      </c>
      <c r="F538" s="52">
        <v>15.532150692168468</v>
      </c>
    </row>
    <row r="539" spans="1:6">
      <c r="A539" s="38">
        <v>41662</v>
      </c>
      <c r="B539" s="49" t="s">
        <v>154</v>
      </c>
      <c r="C539" s="50">
        <v>4</v>
      </c>
      <c r="D539" s="51">
        <v>3.1</v>
      </c>
      <c r="E539" s="52">
        <v>61.724160754323222</v>
      </c>
      <c r="F539" s="52">
        <v>16.356356549994601</v>
      </c>
    </row>
    <row r="540" spans="1:6">
      <c r="A540" s="38">
        <v>41662</v>
      </c>
      <c r="B540" s="49" t="s">
        <v>155</v>
      </c>
      <c r="C540" s="50">
        <v>3.6</v>
      </c>
      <c r="D540" s="51">
        <v>3</v>
      </c>
      <c r="E540" s="52">
        <v>61.449631144238872</v>
      </c>
      <c r="F540" s="52">
        <v>14.325514390886241</v>
      </c>
    </row>
    <row r="541" spans="1:6">
      <c r="A541" s="38">
        <v>41662</v>
      </c>
      <c r="B541" s="49" t="s">
        <v>156</v>
      </c>
      <c r="C541" s="50">
        <v>4</v>
      </c>
      <c r="D541" s="51">
        <v>2.8</v>
      </c>
      <c r="E541" s="52">
        <v>55.777623851284986</v>
      </c>
      <c r="F541" s="52">
        <v>8.1919097421090985</v>
      </c>
    </row>
    <row r="542" spans="1:6">
      <c r="A542" s="38">
        <v>41662</v>
      </c>
      <c r="B542" s="49" t="s">
        <v>157</v>
      </c>
      <c r="C542" s="50">
        <v>5.8</v>
      </c>
      <c r="D542" s="51">
        <v>2.8</v>
      </c>
      <c r="E542" s="52">
        <v>49.191571036045346</v>
      </c>
      <c r="F542" s="52">
        <v>2.5990476874067334</v>
      </c>
    </row>
    <row r="543" spans="1:6">
      <c r="A543" s="38">
        <v>41662</v>
      </c>
      <c r="B543" s="49" t="s">
        <v>158</v>
      </c>
      <c r="C543" s="50">
        <v>7.2</v>
      </c>
      <c r="D543" s="51">
        <v>2.9</v>
      </c>
      <c r="E543" s="52">
        <v>46.25551129189099</v>
      </c>
      <c r="F543" s="52">
        <v>1.4655723344164753</v>
      </c>
    </row>
    <row r="544" spans="1:6">
      <c r="A544" s="38">
        <v>41662</v>
      </c>
      <c r="B544" s="49" t="s">
        <v>159</v>
      </c>
      <c r="C544" s="50">
        <v>9</v>
      </c>
      <c r="D544" s="51">
        <v>3</v>
      </c>
      <c r="E544" s="52">
        <v>42.328879181799401</v>
      </c>
      <c r="F544" s="52">
        <v>0.91007837295663785</v>
      </c>
    </row>
    <row r="545" spans="1:6">
      <c r="A545" s="38">
        <v>41662</v>
      </c>
      <c r="B545" s="49" t="s">
        <v>160</v>
      </c>
      <c r="C545" s="50">
        <v>9.6999999999999993</v>
      </c>
      <c r="D545" s="51">
        <v>2.8</v>
      </c>
      <c r="E545" s="52">
        <v>37.699644386587941</v>
      </c>
      <c r="F545" s="52">
        <v>0.56687242123587067</v>
      </c>
    </row>
    <row r="546" spans="1:6">
      <c r="A546" s="38">
        <v>41662</v>
      </c>
      <c r="B546" s="49" t="s">
        <v>161</v>
      </c>
      <c r="C546" s="50">
        <v>8.3000000000000007</v>
      </c>
      <c r="D546" s="51">
        <v>2.7</v>
      </c>
      <c r="E546" s="52">
        <v>39.964830334084958</v>
      </c>
      <c r="F546" s="52">
        <v>0.60301547787605658</v>
      </c>
    </row>
    <row r="547" spans="1:6">
      <c r="A547" s="38">
        <v>41662</v>
      </c>
      <c r="B547" s="49" t="s">
        <v>162</v>
      </c>
      <c r="C547" s="50">
        <v>8.8000000000000007</v>
      </c>
      <c r="D547" s="51">
        <v>2.6</v>
      </c>
      <c r="E547" s="52">
        <v>37.208147344989555</v>
      </c>
      <c r="F547" s="52">
        <v>0.45540158917466406</v>
      </c>
    </row>
    <row r="548" spans="1:6">
      <c r="A548" s="38">
        <v>41662</v>
      </c>
      <c r="B548" s="49" t="s">
        <v>163</v>
      </c>
      <c r="C548" s="50">
        <v>9.1</v>
      </c>
      <c r="D548" s="51">
        <v>3.1</v>
      </c>
      <c r="E548" s="52">
        <v>43.43858519775069</v>
      </c>
      <c r="F548" s="52">
        <v>0.44247609755016198</v>
      </c>
    </row>
    <row r="549" spans="1:6">
      <c r="A549" s="38">
        <v>41662</v>
      </c>
      <c r="B549" s="49" t="s">
        <v>164</v>
      </c>
      <c r="C549" s="50">
        <v>7.8</v>
      </c>
      <c r="D549" s="51">
        <v>3.6</v>
      </c>
      <c r="E549" s="52">
        <v>55.051554957298457</v>
      </c>
      <c r="F549" s="52">
        <v>0.43762007908197259</v>
      </c>
    </row>
    <row r="550" spans="1:6">
      <c r="A550" s="38">
        <v>41662</v>
      </c>
      <c r="B550" s="49" t="s">
        <v>165</v>
      </c>
      <c r="C550" s="50">
        <v>6.5</v>
      </c>
      <c r="D550" s="51">
        <v>3.6</v>
      </c>
      <c r="E550" s="52">
        <v>60.182682209207947</v>
      </c>
      <c r="F550" s="52">
        <v>0.73424506978097437</v>
      </c>
    </row>
    <row r="551" spans="1:6">
      <c r="A551" s="38">
        <v>41662</v>
      </c>
      <c r="B551" s="49" t="s">
        <v>166</v>
      </c>
      <c r="C551" s="50">
        <v>5.5</v>
      </c>
      <c r="D551" s="51">
        <v>3.2</v>
      </c>
      <c r="E551" s="52">
        <v>57.36466650467684</v>
      </c>
      <c r="F551" s="52">
        <v>3.9474934524132004</v>
      </c>
    </row>
    <row r="552" spans="1:6">
      <c r="A552" s="38">
        <v>41662</v>
      </c>
      <c r="B552" s="49" t="s">
        <v>167</v>
      </c>
      <c r="C552" s="50">
        <v>5.0999999999999996</v>
      </c>
      <c r="D552" s="51">
        <v>2.4</v>
      </c>
      <c r="E552" s="52">
        <v>44.294418012264458</v>
      </c>
      <c r="F552" s="52">
        <v>9.965140695755597</v>
      </c>
    </row>
    <row r="553" spans="1:6">
      <c r="A553" s="38">
        <v>41662</v>
      </c>
      <c r="B553" s="49" t="s">
        <v>168</v>
      </c>
      <c r="C553" s="50">
        <v>4.3</v>
      </c>
      <c r="D553" s="51">
        <v>2</v>
      </c>
      <c r="E553" s="52">
        <v>39.060533103076715</v>
      </c>
      <c r="F553" s="52">
        <v>9.6376327917448421</v>
      </c>
    </row>
    <row r="554" spans="1:6">
      <c r="A554" s="38">
        <v>41662</v>
      </c>
      <c r="B554" s="49" t="s">
        <v>169</v>
      </c>
      <c r="C554" s="50">
        <v>3.3</v>
      </c>
      <c r="D554" s="51">
        <v>2.2000000000000002</v>
      </c>
      <c r="E554" s="52">
        <v>46.087100434176286</v>
      </c>
      <c r="F554" s="52">
        <v>12.502900839161455</v>
      </c>
    </row>
    <row r="555" spans="1:6">
      <c r="A555" s="38">
        <v>41662</v>
      </c>
      <c r="B555" s="49" t="s">
        <v>170</v>
      </c>
      <c r="C555" s="50">
        <v>3.1</v>
      </c>
      <c r="D555" s="51">
        <v>2</v>
      </c>
      <c r="E555" s="52">
        <v>42.508258857719518</v>
      </c>
      <c r="F555" s="52">
        <v>12.64179732207629</v>
      </c>
    </row>
    <row r="556" spans="1:6">
      <c r="A556" s="38">
        <v>41662</v>
      </c>
      <c r="B556" s="49" t="s">
        <v>171</v>
      </c>
      <c r="C556" s="50">
        <v>1.9</v>
      </c>
      <c r="D556" s="51">
        <v>2.2999999999999998</v>
      </c>
      <c r="E556" s="52">
        <v>53.217964679337491</v>
      </c>
      <c r="F556" s="52">
        <v>16.293786111434251</v>
      </c>
    </row>
    <row r="557" spans="1:6">
      <c r="A557" s="38">
        <v>41662</v>
      </c>
      <c r="B557" s="49" t="s">
        <v>172</v>
      </c>
      <c r="C557" s="50">
        <v>1.3</v>
      </c>
      <c r="D557" s="51">
        <v>2.2000000000000002</v>
      </c>
      <c r="E557" s="52">
        <v>53.150505588839877</v>
      </c>
      <c r="F557" s="52">
        <v>16.525516293236347</v>
      </c>
    </row>
    <row r="558" spans="1:6">
      <c r="A558" s="38">
        <v>41663</v>
      </c>
      <c r="B558" s="49" t="s">
        <v>149</v>
      </c>
      <c r="C558" s="50">
        <v>0.1</v>
      </c>
      <c r="D558" s="51">
        <v>2.2999999999999998</v>
      </c>
      <c r="E558" s="52">
        <v>60.588353556599195</v>
      </c>
      <c r="F558" s="52">
        <v>17.839828194554357</v>
      </c>
    </row>
    <row r="559" spans="1:6">
      <c r="A559" s="38">
        <v>41663</v>
      </c>
      <c r="B559" s="49" t="s">
        <v>150</v>
      </c>
      <c r="C559" s="50">
        <v>-0.5</v>
      </c>
      <c r="D559" s="51">
        <v>2.2999999999999998</v>
      </c>
      <c r="E559" s="52">
        <v>63.599819356185051</v>
      </c>
      <c r="F559" s="52">
        <v>18.650177845073593</v>
      </c>
    </row>
    <row r="560" spans="1:6">
      <c r="A560" s="38">
        <v>41663</v>
      </c>
      <c r="B560" s="49" t="s">
        <v>151</v>
      </c>
      <c r="C560" s="50">
        <v>-1.3</v>
      </c>
      <c r="D560" s="51">
        <v>2.2999999999999998</v>
      </c>
      <c r="E560" s="52">
        <v>67.960112799351592</v>
      </c>
      <c r="F560" s="52">
        <v>19.480456806210487</v>
      </c>
    </row>
    <row r="561" spans="1:6">
      <c r="A561" s="38">
        <v>41663</v>
      </c>
      <c r="B561" s="49" t="s">
        <v>152</v>
      </c>
      <c r="C561" s="50">
        <v>-1.9</v>
      </c>
      <c r="D561" s="51">
        <v>2.2999999999999998</v>
      </c>
      <c r="E561" s="52">
        <v>71.443981296869509</v>
      </c>
      <c r="F561" s="52">
        <v>20.134163760881027</v>
      </c>
    </row>
    <row r="562" spans="1:6">
      <c r="A562" s="38">
        <v>41663</v>
      </c>
      <c r="B562" s="49" t="s">
        <v>153</v>
      </c>
      <c r="C562" s="50">
        <v>-2</v>
      </c>
      <c r="D562" s="51">
        <v>2.4</v>
      </c>
      <c r="E562" s="52">
        <v>75.163595305907691</v>
      </c>
      <c r="F562" s="52">
        <v>20.418343285877228</v>
      </c>
    </row>
    <row r="563" spans="1:6">
      <c r="A563" s="38">
        <v>41663</v>
      </c>
      <c r="B563" s="49" t="s">
        <v>154</v>
      </c>
      <c r="C563" s="50">
        <v>-2.1</v>
      </c>
      <c r="D563" s="51">
        <v>2.4</v>
      </c>
      <c r="E563" s="52">
        <v>75.794607243480698</v>
      </c>
      <c r="F563" s="52">
        <v>22.358921292129384</v>
      </c>
    </row>
    <row r="564" spans="1:6">
      <c r="A564" s="38">
        <v>41663</v>
      </c>
      <c r="B564" s="49" t="s">
        <v>155</v>
      </c>
      <c r="C564" s="50">
        <v>-2.8</v>
      </c>
      <c r="D564" s="51">
        <v>2.4</v>
      </c>
      <c r="E564" s="52">
        <v>80.376623897454181</v>
      </c>
      <c r="F564" s="52">
        <v>20.089850932941868</v>
      </c>
    </row>
    <row r="565" spans="1:6">
      <c r="A565" s="38">
        <v>41663</v>
      </c>
      <c r="B565" s="49" t="s">
        <v>156</v>
      </c>
      <c r="C565" s="50">
        <v>-2</v>
      </c>
      <c r="D565" s="51">
        <v>2.4</v>
      </c>
      <c r="E565" s="52">
        <v>75.163595305907691</v>
      </c>
      <c r="F565" s="52">
        <v>13.276938689992583</v>
      </c>
    </row>
    <row r="566" spans="1:6">
      <c r="A566" s="38">
        <v>41663</v>
      </c>
      <c r="B566" s="49" t="s">
        <v>157</v>
      </c>
      <c r="C566" s="50">
        <v>1.3</v>
      </c>
      <c r="D566" s="51">
        <v>2.5</v>
      </c>
      <c r="E566" s="52">
        <v>60.369287409116104</v>
      </c>
      <c r="F566" s="52">
        <v>4.6946376499583584</v>
      </c>
    </row>
    <row r="567" spans="1:6">
      <c r="A567" s="38">
        <v>41663</v>
      </c>
      <c r="B567" s="49" t="s">
        <v>158</v>
      </c>
      <c r="C567" s="50">
        <v>3.5</v>
      </c>
      <c r="D567" s="51">
        <v>2.1</v>
      </c>
      <c r="E567" s="52">
        <v>43.381856752167948</v>
      </c>
      <c r="F567" s="52">
        <v>2.833305652843547</v>
      </c>
    </row>
    <row r="568" spans="1:6">
      <c r="A568" s="38">
        <v>41663</v>
      </c>
      <c r="B568" s="49" t="s">
        <v>159</v>
      </c>
      <c r="C568" s="50">
        <v>4.9000000000000004</v>
      </c>
      <c r="D568" s="51">
        <v>2</v>
      </c>
      <c r="E568" s="52">
        <v>37.454528648998405</v>
      </c>
      <c r="F568" s="52">
        <v>1.6664408353686926</v>
      </c>
    </row>
    <row r="569" spans="1:6">
      <c r="A569" s="38">
        <v>41663</v>
      </c>
      <c r="B569" s="49" t="s">
        <v>160</v>
      </c>
      <c r="C569" s="50">
        <v>6.6</v>
      </c>
      <c r="D569" s="51">
        <v>1.9</v>
      </c>
      <c r="E569" s="52">
        <v>31.631000594324171</v>
      </c>
      <c r="F569" s="52">
        <v>1.1881988982176297</v>
      </c>
    </row>
    <row r="570" spans="1:6">
      <c r="A570" s="38">
        <v>41663</v>
      </c>
      <c r="B570" s="49" t="s">
        <v>161</v>
      </c>
      <c r="C570" s="50">
        <v>8.3000000000000007</v>
      </c>
      <c r="D570" s="51">
        <v>2.1</v>
      </c>
      <c r="E570" s="52">
        <v>31.113640365311845</v>
      </c>
      <c r="F570" s="52">
        <v>0.60174175686029852</v>
      </c>
    </row>
    <row r="571" spans="1:6">
      <c r="A571" s="38">
        <v>41663</v>
      </c>
      <c r="B571" s="49" t="s">
        <v>162</v>
      </c>
      <c r="C571" s="50">
        <v>8.9</v>
      </c>
      <c r="D571" s="51">
        <v>2.6</v>
      </c>
      <c r="E571" s="52">
        <v>36.957390543635213</v>
      </c>
      <c r="F571" s="52">
        <v>0.35665724518938458</v>
      </c>
    </row>
    <row r="572" spans="1:6">
      <c r="A572" s="38">
        <v>41663</v>
      </c>
      <c r="B572" s="49" t="s">
        <v>163</v>
      </c>
      <c r="C572" s="50">
        <v>9.1</v>
      </c>
      <c r="D572" s="51">
        <v>3.1</v>
      </c>
      <c r="E572" s="52">
        <v>43.43858519775069</v>
      </c>
      <c r="F572" s="52">
        <v>0.31567801169870791</v>
      </c>
    </row>
    <row r="573" spans="1:6">
      <c r="A573" s="38">
        <v>41663</v>
      </c>
      <c r="B573" s="49" t="s">
        <v>164</v>
      </c>
      <c r="C573" s="50">
        <v>9.5</v>
      </c>
      <c r="D573" s="51">
        <v>2.6</v>
      </c>
      <c r="E573" s="52">
        <v>35.491963120018092</v>
      </c>
      <c r="F573" s="52">
        <v>0.30288511937073581</v>
      </c>
    </row>
    <row r="574" spans="1:6">
      <c r="A574" s="38">
        <v>41663</v>
      </c>
      <c r="B574" s="49" t="s">
        <v>165</v>
      </c>
      <c r="C574" s="50">
        <v>9.4</v>
      </c>
      <c r="D574" s="51">
        <v>2.4</v>
      </c>
      <c r="E574" s="52">
        <v>32.993599813175038</v>
      </c>
      <c r="F574" s="52">
        <v>0.37752933199889133</v>
      </c>
    </row>
    <row r="575" spans="1:6">
      <c r="A575" s="38">
        <v>41663</v>
      </c>
      <c r="B575" s="49" t="s">
        <v>166</v>
      </c>
      <c r="C575" s="50">
        <v>8.1999999999999993</v>
      </c>
      <c r="D575" s="51">
        <v>2.1</v>
      </c>
      <c r="E575" s="52">
        <v>31.325767024348007</v>
      </c>
      <c r="F575" s="52">
        <v>0.61522262879712009</v>
      </c>
    </row>
    <row r="576" spans="1:6">
      <c r="A576" s="38">
        <v>41663</v>
      </c>
      <c r="B576" s="49" t="s">
        <v>167</v>
      </c>
      <c r="C576" s="50">
        <v>6.9</v>
      </c>
      <c r="D576" s="51">
        <v>2.9</v>
      </c>
      <c r="E576" s="52">
        <v>47.217374652152479</v>
      </c>
      <c r="F576" s="52">
        <v>1.8518974404034525</v>
      </c>
    </row>
    <row r="577" spans="1:6">
      <c r="A577" s="38">
        <v>41663</v>
      </c>
      <c r="B577" s="49" t="s">
        <v>168</v>
      </c>
      <c r="C577" s="50">
        <v>5.9</v>
      </c>
      <c r="D577" s="51">
        <v>3.1</v>
      </c>
      <c r="E577" s="52">
        <v>54.060179106140907</v>
      </c>
      <c r="F577" s="52">
        <v>3.392404952573167</v>
      </c>
    </row>
    <row r="578" spans="1:6">
      <c r="A578" s="38">
        <v>41663</v>
      </c>
      <c r="B578" s="49" t="s">
        <v>169</v>
      </c>
      <c r="C578" s="50">
        <v>5</v>
      </c>
      <c r="D578" s="51">
        <v>2.9</v>
      </c>
      <c r="E578" s="52">
        <v>53.853760995388036</v>
      </c>
      <c r="F578" s="52">
        <v>8.1163029190355616</v>
      </c>
    </row>
    <row r="579" spans="1:6">
      <c r="A579" s="38">
        <v>41663</v>
      </c>
      <c r="B579" s="49" t="s">
        <v>170</v>
      </c>
      <c r="C579" s="50">
        <v>5.3</v>
      </c>
      <c r="D579" s="51">
        <v>2.8</v>
      </c>
      <c r="E579" s="52">
        <v>50.929472929020434</v>
      </c>
      <c r="F579" s="52">
        <v>8.819509679130995</v>
      </c>
    </row>
    <row r="580" spans="1:6">
      <c r="A580" s="38">
        <v>41663</v>
      </c>
      <c r="B580" s="49" t="s">
        <v>171</v>
      </c>
      <c r="C580" s="50">
        <v>4</v>
      </c>
      <c r="D580" s="51">
        <v>2.9</v>
      </c>
      <c r="E580" s="52">
        <v>57.760437217737859</v>
      </c>
      <c r="F580" s="52">
        <v>12.828302717138897</v>
      </c>
    </row>
    <row r="581" spans="1:6">
      <c r="A581" s="38">
        <v>41663</v>
      </c>
      <c r="B581" s="49" t="s">
        <v>172</v>
      </c>
      <c r="C581" s="50">
        <v>4.9000000000000004</v>
      </c>
      <c r="D581" s="51">
        <v>3.1</v>
      </c>
      <c r="E581" s="52">
        <v>57.952359797330431</v>
      </c>
      <c r="F581" s="52">
        <v>12.658023883128521</v>
      </c>
    </row>
    <row r="582" spans="1:6">
      <c r="A582" s="38">
        <v>41664</v>
      </c>
      <c r="B582" s="49" t="s">
        <v>149</v>
      </c>
      <c r="C582" s="50">
        <v>2.6</v>
      </c>
      <c r="D582" s="51">
        <v>3.1</v>
      </c>
      <c r="E582" s="52">
        <v>68.147918212660954</v>
      </c>
      <c r="F582" s="52">
        <v>14.529372797003775</v>
      </c>
    </row>
    <row r="583" spans="1:6">
      <c r="A583" s="38">
        <v>41664</v>
      </c>
      <c r="B583" s="49" t="s">
        <v>150</v>
      </c>
      <c r="C583" s="50">
        <v>3.2</v>
      </c>
      <c r="D583" s="51">
        <v>3.1</v>
      </c>
      <c r="E583" s="52">
        <v>65.307811970552137</v>
      </c>
      <c r="F583" s="52">
        <v>14.865798504218043</v>
      </c>
    </row>
    <row r="584" spans="1:6">
      <c r="A584" s="38">
        <v>41664</v>
      </c>
      <c r="B584" s="49" t="s">
        <v>151</v>
      </c>
      <c r="C584" s="50">
        <v>2.8</v>
      </c>
      <c r="D584" s="51">
        <v>3.2</v>
      </c>
      <c r="E584" s="52">
        <v>69.342401020679958</v>
      </c>
      <c r="F584" s="52">
        <v>15.432571429168689</v>
      </c>
    </row>
    <row r="585" spans="1:6">
      <c r="A585" s="38">
        <v>41664</v>
      </c>
      <c r="B585" s="49" t="s">
        <v>152</v>
      </c>
      <c r="C585" s="50">
        <v>2</v>
      </c>
      <c r="D585" s="51">
        <v>3.3</v>
      </c>
      <c r="E585" s="52">
        <v>75.690967037222904</v>
      </c>
      <c r="F585" s="52">
        <v>16.148651535560536</v>
      </c>
    </row>
    <row r="586" spans="1:6">
      <c r="A586" s="38">
        <v>41664</v>
      </c>
      <c r="B586" s="49" t="s">
        <v>153</v>
      </c>
      <c r="C586" s="50">
        <v>1.2</v>
      </c>
      <c r="D586" s="51">
        <v>3.3</v>
      </c>
      <c r="E586" s="52">
        <v>80.159877676028742</v>
      </c>
      <c r="F586" s="52">
        <v>16.835990772272478</v>
      </c>
    </row>
    <row r="587" spans="1:6">
      <c r="A587" s="38">
        <v>41664</v>
      </c>
      <c r="B587" s="49" t="s">
        <v>154</v>
      </c>
      <c r="C587" s="50">
        <v>0.9</v>
      </c>
      <c r="D587" s="51">
        <v>3.3</v>
      </c>
      <c r="E587" s="52">
        <v>81.910875171946543</v>
      </c>
      <c r="F587" s="52">
        <v>18.627951704432114</v>
      </c>
    </row>
    <row r="588" spans="1:6">
      <c r="A588" s="38">
        <v>41664</v>
      </c>
      <c r="B588" s="49" t="s">
        <v>155</v>
      </c>
      <c r="C588" s="50">
        <v>1.7</v>
      </c>
      <c r="D588" s="51">
        <v>3.4</v>
      </c>
      <c r="E588" s="52">
        <v>79.664136732039893</v>
      </c>
      <c r="F588" s="52">
        <v>15.707115074201287</v>
      </c>
    </row>
    <row r="589" spans="1:6">
      <c r="A589" s="38">
        <v>41664</v>
      </c>
      <c r="B589" s="49" t="s">
        <v>156</v>
      </c>
      <c r="C589" s="50">
        <v>2.9</v>
      </c>
      <c r="D589" s="51">
        <v>3.6</v>
      </c>
      <c r="E589" s="52">
        <v>77.408942099895782</v>
      </c>
      <c r="F589" s="52">
        <v>14.026222258305742</v>
      </c>
    </row>
    <row r="590" spans="1:6">
      <c r="A590" s="38">
        <v>41664</v>
      </c>
      <c r="B590" s="49" t="s">
        <v>157</v>
      </c>
      <c r="C590" s="50">
        <v>4.4000000000000004</v>
      </c>
      <c r="D590" s="51">
        <v>3.9</v>
      </c>
      <c r="E590" s="52">
        <v>75.406239367230782</v>
      </c>
      <c r="F590" s="52">
        <v>7.0196502266161982</v>
      </c>
    </row>
    <row r="591" spans="1:6">
      <c r="A591" s="38">
        <v>41664</v>
      </c>
      <c r="B591" s="49" t="s">
        <v>158</v>
      </c>
      <c r="C591" s="50">
        <v>7.7</v>
      </c>
      <c r="D591" s="51">
        <v>4.3</v>
      </c>
      <c r="E591" s="52">
        <v>66.132145801232483</v>
      </c>
      <c r="F591" s="52">
        <v>2.651523991689432</v>
      </c>
    </row>
    <row r="592" spans="1:6">
      <c r="A592" s="38">
        <v>41664</v>
      </c>
      <c r="B592" s="49" t="s">
        <v>159</v>
      </c>
      <c r="C592" s="50">
        <v>9.6999999999999993</v>
      </c>
      <c r="D592" s="51">
        <v>4.5999999999999996</v>
      </c>
      <c r="E592" s="52">
        <v>61.757212358422244</v>
      </c>
      <c r="F592" s="52">
        <v>1.2222374180758859</v>
      </c>
    </row>
    <row r="593" spans="1:6">
      <c r="A593" s="38">
        <v>41664</v>
      </c>
      <c r="B593" s="49" t="s">
        <v>160</v>
      </c>
      <c r="C593" s="50">
        <v>12.1</v>
      </c>
      <c r="D593" s="51">
        <v>4.9000000000000004</v>
      </c>
      <c r="E593" s="52">
        <v>56.050205290117397</v>
      </c>
      <c r="F593" s="52">
        <v>0.5899039934163296</v>
      </c>
    </row>
    <row r="594" spans="1:6">
      <c r="A594" s="38">
        <v>41664</v>
      </c>
      <c r="B594" s="49" t="s">
        <v>161</v>
      </c>
      <c r="C594" s="50">
        <v>12.9</v>
      </c>
      <c r="D594" s="51">
        <v>5.4</v>
      </c>
      <c r="E594" s="52">
        <v>58.560769981977742</v>
      </c>
      <c r="F594" s="52">
        <v>0.3194730087738229</v>
      </c>
    </row>
    <row r="595" spans="1:6">
      <c r="A595" s="38">
        <v>41664</v>
      </c>
      <c r="B595" s="49" t="s">
        <v>162</v>
      </c>
      <c r="C595" s="50">
        <v>14.4</v>
      </c>
      <c r="D595" s="51">
        <v>5.2</v>
      </c>
      <c r="E595" s="52">
        <v>51.162327855922854</v>
      </c>
      <c r="F595" s="52">
        <v>0.1441315094231253</v>
      </c>
    </row>
    <row r="596" spans="1:6">
      <c r="A596" s="38">
        <v>41664</v>
      </c>
      <c r="B596" s="49" t="s">
        <v>163</v>
      </c>
      <c r="C596" s="50">
        <v>14.2</v>
      </c>
      <c r="D596" s="51">
        <v>4.9000000000000004</v>
      </c>
      <c r="E596" s="52">
        <v>48.86251847829439</v>
      </c>
      <c r="F596" s="52">
        <v>0.15398876602268827</v>
      </c>
    </row>
    <row r="597" spans="1:6">
      <c r="A597" s="38">
        <v>41664</v>
      </c>
      <c r="B597" s="49" t="s">
        <v>164</v>
      </c>
      <c r="C597" s="50">
        <v>14.6</v>
      </c>
      <c r="D597" s="51">
        <v>4.3</v>
      </c>
      <c r="E597" s="52">
        <v>41.823738387233306</v>
      </c>
      <c r="F597" s="52">
        <v>0.10228686408438076</v>
      </c>
    </row>
    <row r="598" spans="1:6">
      <c r="A598" s="38">
        <v>41664</v>
      </c>
      <c r="B598" s="49" t="s">
        <v>165</v>
      </c>
      <c r="C598" s="50">
        <v>13.7</v>
      </c>
      <c r="D598" s="51">
        <v>4.5</v>
      </c>
      <c r="E598" s="52">
        <v>46.384283993939079</v>
      </c>
      <c r="F598" s="52">
        <v>0.15868182757728472</v>
      </c>
    </row>
    <row r="599" spans="1:6">
      <c r="A599" s="38">
        <v>41664</v>
      </c>
      <c r="B599" s="49" t="s">
        <v>166</v>
      </c>
      <c r="C599" s="50">
        <v>11.7</v>
      </c>
      <c r="D599" s="51">
        <v>4.5999999999999996</v>
      </c>
      <c r="E599" s="52">
        <v>54.052037922440668</v>
      </c>
      <c r="F599" s="52">
        <v>0.38355798629315513</v>
      </c>
    </row>
    <row r="600" spans="1:6">
      <c r="A600" s="38">
        <v>41664</v>
      </c>
      <c r="B600" s="49" t="s">
        <v>167</v>
      </c>
      <c r="C600" s="50">
        <v>9.1999999999999993</v>
      </c>
      <c r="D600" s="51">
        <v>4.7</v>
      </c>
      <c r="E600" s="52">
        <v>65.248709633951179</v>
      </c>
      <c r="F600" s="52">
        <v>3.0100080677539225</v>
      </c>
    </row>
    <row r="601" spans="1:6">
      <c r="A601" s="38">
        <v>41664</v>
      </c>
      <c r="B601" s="49" t="s">
        <v>168</v>
      </c>
      <c r="C601" s="50">
        <v>7.6</v>
      </c>
      <c r="D601" s="51">
        <v>4.8</v>
      </c>
      <c r="E601" s="52">
        <v>74.268378184104634</v>
      </c>
      <c r="F601" s="52">
        <v>5.514089809852412</v>
      </c>
    </row>
    <row r="602" spans="1:6">
      <c r="A602" s="38">
        <v>41664</v>
      </c>
      <c r="B602" s="49" t="s">
        <v>169</v>
      </c>
      <c r="C602" s="50">
        <v>6.4</v>
      </c>
      <c r="D602" s="51">
        <v>4.7</v>
      </c>
      <c r="E602" s="52">
        <v>78.976487874425587</v>
      </c>
      <c r="F602" s="52">
        <v>8.5054984512741978</v>
      </c>
    </row>
    <row r="603" spans="1:6">
      <c r="A603" s="38">
        <v>41664</v>
      </c>
      <c r="B603" s="49" t="s">
        <v>170</v>
      </c>
      <c r="C603" s="50">
        <v>5.3</v>
      </c>
      <c r="D603" s="51">
        <v>4.5999999999999996</v>
      </c>
      <c r="E603" s="52">
        <v>83.429494525921641</v>
      </c>
      <c r="F603" s="52">
        <v>9.7198517332868768</v>
      </c>
    </row>
    <row r="604" spans="1:6">
      <c r="A604" s="38">
        <v>41664</v>
      </c>
      <c r="B604" s="49" t="s">
        <v>171</v>
      </c>
      <c r="C604" s="50">
        <v>4.5</v>
      </c>
      <c r="D604" s="51">
        <v>4.4000000000000004</v>
      </c>
      <c r="E604" s="52">
        <v>84.412330226527175</v>
      </c>
      <c r="F604" s="52">
        <v>13.001498721019365</v>
      </c>
    </row>
    <row r="605" spans="1:6">
      <c r="A605" s="38">
        <v>41664</v>
      </c>
      <c r="B605" s="49" t="s">
        <v>172</v>
      </c>
      <c r="C605" s="50">
        <v>4.0999999999999996</v>
      </c>
      <c r="D605" s="51">
        <v>4.3</v>
      </c>
      <c r="E605" s="52">
        <v>84.85481429456388</v>
      </c>
      <c r="F605" s="52">
        <v>13.527528715403591</v>
      </c>
    </row>
    <row r="606" spans="1:6">
      <c r="A606" s="38">
        <v>41665</v>
      </c>
      <c r="B606" s="49" t="s">
        <v>149</v>
      </c>
      <c r="C606" s="50">
        <v>3.6</v>
      </c>
      <c r="D606" s="51">
        <v>4.2</v>
      </c>
      <c r="E606" s="52">
        <v>85.864623524766856</v>
      </c>
      <c r="F606" s="52">
        <v>14.435987342278928</v>
      </c>
    </row>
    <row r="607" spans="1:6">
      <c r="A607" s="38">
        <v>41665</v>
      </c>
      <c r="B607" s="49" t="s">
        <v>150</v>
      </c>
      <c r="C607" s="50">
        <v>3.1</v>
      </c>
      <c r="D607" s="51">
        <v>4.0999999999999996</v>
      </c>
      <c r="E607" s="52">
        <v>86.849648188459994</v>
      </c>
      <c r="F607" s="52">
        <v>15.1038787167093</v>
      </c>
    </row>
    <row r="608" spans="1:6">
      <c r="A608" s="38">
        <v>41665</v>
      </c>
      <c r="B608" s="49" t="s">
        <v>151</v>
      </c>
      <c r="C608" s="50">
        <v>2.6</v>
      </c>
      <c r="D608" s="51">
        <v>3.9</v>
      </c>
      <c r="E608" s="52">
        <v>85.624895418449825</v>
      </c>
      <c r="F608" s="52">
        <v>15.666420429343535</v>
      </c>
    </row>
    <row r="609" spans="1:6">
      <c r="A609" s="38">
        <v>41665</v>
      </c>
      <c r="B609" s="49" t="s">
        <v>152</v>
      </c>
      <c r="C609" s="50">
        <v>3</v>
      </c>
      <c r="D609" s="51">
        <v>4</v>
      </c>
      <c r="E609" s="52">
        <v>85.347547380843707</v>
      </c>
      <c r="F609" s="52">
        <v>15.601042965629667</v>
      </c>
    </row>
    <row r="610" spans="1:6">
      <c r="A610" s="38">
        <v>41665</v>
      </c>
      <c r="B610" s="49" t="s">
        <v>153</v>
      </c>
      <c r="C610" s="50">
        <v>2.8</v>
      </c>
      <c r="D610" s="51">
        <v>3.9</v>
      </c>
      <c r="E610" s="52">
        <v>84.41653496999497</v>
      </c>
      <c r="F610" s="52">
        <v>15.783700627189623</v>
      </c>
    </row>
    <row r="611" spans="1:6">
      <c r="A611" s="38">
        <v>41665</v>
      </c>
      <c r="B611" s="49" t="s">
        <v>154</v>
      </c>
      <c r="C611" s="50">
        <v>2.4</v>
      </c>
      <c r="D611" s="51">
        <v>3.8</v>
      </c>
      <c r="E611" s="52">
        <v>84.639101551180659</v>
      </c>
      <c r="F611" s="52">
        <v>17.358615226301982</v>
      </c>
    </row>
    <row r="612" spans="1:6">
      <c r="A612" s="38">
        <v>41665</v>
      </c>
      <c r="B612" s="49" t="s">
        <v>155</v>
      </c>
      <c r="C612" s="50">
        <v>2.2999999999999998</v>
      </c>
      <c r="D612" s="51">
        <v>3.8</v>
      </c>
      <c r="E612" s="52">
        <v>85.24445419720017</v>
      </c>
      <c r="F612" s="52">
        <v>15.116255514106891</v>
      </c>
    </row>
    <row r="613" spans="1:6">
      <c r="A613" s="38">
        <v>41665</v>
      </c>
      <c r="B613" s="49" t="s">
        <v>156</v>
      </c>
      <c r="C613" s="50">
        <v>2.1</v>
      </c>
      <c r="D613" s="51">
        <v>3.8</v>
      </c>
      <c r="E613" s="52">
        <v>86.469689493844584</v>
      </c>
      <c r="F613" s="52">
        <v>13.123889694982809</v>
      </c>
    </row>
    <row r="614" spans="1:6">
      <c r="A614" s="38">
        <v>41665</v>
      </c>
      <c r="B614" s="49" t="s">
        <v>157</v>
      </c>
      <c r="C614" s="50">
        <v>4.3</v>
      </c>
      <c r="D614" s="51">
        <v>4.0999999999999996</v>
      </c>
      <c r="E614" s="52">
        <v>79.805516603507002</v>
      </c>
      <c r="F614" s="52">
        <v>4.7731742196472968</v>
      </c>
    </row>
    <row r="615" spans="1:6">
      <c r="A615" s="38">
        <v>41665</v>
      </c>
      <c r="B615" s="49" t="s">
        <v>158</v>
      </c>
      <c r="C615" s="50">
        <v>9.8000000000000007</v>
      </c>
      <c r="D615" s="51">
        <v>4.8</v>
      </c>
      <c r="E615" s="52">
        <v>63.990687895805131</v>
      </c>
      <c r="F615" s="52">
        <v>1.5651860591065485</v>
      </c>
    </row>
    <row r="616" spans="1:6">
      <c r="A616" s="38">
        <v>41665</v>
      </c>
      <c r="B616" s="49" t="s">
        <v>159</v>
      </c>
      <c r="C616" s="50">
        <v>13.7</v>
      </c>
      <c r="D616" s="51">
        <v>5.6</v>
      </c>
      <c r="E616" s="52">
        <v>57.62149350766088</v>
      </c>
      <c r="F616" s="52">
        <v>0.52363339153078747</v>
      </c>
    </row>
    <row r="617" spans="1:6">
      <c r="A617" s="38">
        <v>41665</v>
      </c>
      <c r="B617" s="49" t="s">
        <v>160</v>
      </c>
      <c r="C617" s="50">
        <v>15.7</v>
      </c>
      <c r="D617" s="51">
        <v>6.1</v>
      </c>
      <c r="E617" s="52">
        <v>55.119578210227125</v>
      </c>
      <c r="F617" s="52">
        <v>0.12126399789825998</v>
      </c>
    </row>
    <row r="618" spans="1:6">
      <c r="A618" s="38">
        <v>41665</v>
      </c>
      <c r="B618" s="49" t="s">
        <v>161</v>
      </c>
      <c r="C618" s="50">
        <v>16.7</v>
      </c>
      <c r="D618" s="51">
        <v>6.2</v>
      </c>
      <c r="E618" s="52">
        <v>52.552003316160814</v>
      </c>
      <c r="F618" s="52">
        <v>6.5103496673302827E-2</v>
      </c>
    </row>
    <row r="619" spans="1:6">
      <c r="A619" s="38">
        <v>41665</v>
      </c>
      <c r="B619" s="49" t="s">
        <v>162</v>
      </c>
      <c r="C619" s="50">
        <v>16.5</v>
      </c>
      <c r="D619" s="51">
        <v>6.1</v>
      </c>
      <c r="E619" s="52">
        <v>52.374647280166343</v>
      </c>
      <c r="F619" s="52">
        <v>7.8470173893136042E-2</v>
      </c>
    </row>
    <row r="620" spans="1:6">
      <c r="A620" s="38">
        <v>41665</v>
      </c>
      <c r="B620" s="49" t="s">
        <v>163</v>
      </c>
      <c r="C620" s="50">
        <v>16.2</v>
      </c>
      <c r="D620" s="51">
        <v>6.3</v>
      </c>
      <c r="E620" s="52">
        <v>55.118398225633747</v>
      </c>
      <c r="F620" s="52">
        <v>0.12582000722479089</v>
      </c>
    </row>
    <row r="621" spans="1:6">
      <c r="A621" s="38">
        <v>41665</v>
      </c>
      <c r="B621" s="49" t="s">
        <v>164</v>
      </c>
      <c r="C621" s="50">
        <v>15.4</v>
      </c>
      <c r="D621" s="51">
        <v>6.3</v>
      </c>
      <c r="E621" s="52">
        <v>58.014092531834379</v>
      </c>
      <c r="F621" s="52">
        <v>0.13764274130432297</v>
      </c>
    </row>
    <row r="622" spans="1:6">
      <c r="A622" s="38">
        <v>41665</v>
      </c>
      <c r="B622" s="49" t="s">
        <v>165</v>
      </c>
      <c r="C622" s="50">
        <v>15.2</v>
      </c>
      <c r="D622" s="51">
        <v>6.3</v>
      </c>
      <c r="E622" s="52">
        <v>58.764431657571627</v>
      </c>
      <c r="F622" s="52">
        <v>0.19811024508894418</v>
      </c>
    </row>
    <row r="623" spans="1:6">
      <c r="A623" s="38">
        <v>41665</v>
      </c>
      <c r="B623" s="49" t="s">
        <v>166</v>
      </c>
      <c r="C623" s="50">
        <v>14.3</v>
      </c>
      <c r="D623" s="51">
        <v>6.3</v>
      </c>
      <c r="E623" s="52">
        <v>62.278465562658489</v>
      </c>
      <c r="F623" s="52">
        <v>0.6139295159187701</v>
      </c>
    </row>
    <row r="624" spans="1:6">
      <c r="A624" s="38">
        <v>41665</v>
      </c>
      <c r="B624" s="49" t="s">
        <v>167</v>
      </c>
      <c r="C624" s="50">
        <v>12.9</v>
      </c>
      <c r="D624" s="51">
        <v>6.3</v>
      </c>
      <c r="E624" s="52">
        <v>68.223032947861924</v>
      </c>
      <c r="F624" s="52">
        <v>2.9278452024297699</v>
      </c>
    </row>
    <row r="625" spans="1:6">
      <c r="A625" s="38">
        <v>41665</v>
      </c>
      <c r="B625" s="49" t="s">
        <v>168</v>
      </c>
      <c r="C625" s="50">
        <v>12.4</v>
      </c>
      <c r="D625" s="51">
        <v>6.3</v>
      </c>
      <c r="E625" s="52">
        <v>70.498156750703316</v>
      </c>
      <c r="F625" s="52">
        <v>3.1615551004041134</v>
      </c>
    </row>
    <row r="626" spans="1:6">
      <c r="A626" s="38">
        <v>41665</v>
      </c>
      <c r="B626" s="49" t="s">
        <v>169</v>
      </c>
      <c r="C626" s="50">
        <v>12</v>
      </c>
      <c r="D626" s="51">
        <v>6.3</v>
      </c>
      <c r="E626" s="52">
        <v>72.379535326183017</v>
      </c>
      <c r="F626" s="52">
        <v>4.4528428983141266</v>
      </c>
    </row>
    <row r="627" spans="1:6">
      <c r="A627" s="38">
        <v>41665</v>
      </c>
      <c r="B627" s="49" t="s">
        <v>170</v>
      </c>
      <c r="C627" s="50">
        <v>12.3</v>
      </c>
      <c r="D627" s="51">
        <v>6.4</v>
      </c>
      <c r="E627" s="52">
        <v>72.078241605388342</v>
      </c>
      <c r="F627" s="52">
        <v>4.1444084920952111</v>
      </c>
    </row>
    <row r="628" spans="1:6">
      <c r="A628" s="38">
        <v>41665</v>
      </c>
      <c r="B628" s="49" t="s">
        <v>171</v>
      </c>
      <c r="C628" s="50">
        <v>11.6</v>
      </c>
      <c r="D628" s="51">
        <v>6.1</v>
      </c>
      <c r="E628" s="52">
        <v>71.980965103890924</v>
      </c>
      <c r="F628" s="52">
        <v>6.0744901061951015</v>
      </c>
    </row>
    <row r="629" spans="1:6">
      <c r="A629" s="38">
        <v>41665</v>
      </c>
      <c r="B629" s="49" t="s">
        <v>172</v>
      </c>
      <c r="C629" s="50">
        <v>11</v>
      </c>
      <c r="D629" s="51">
        <v>5.6</v>
      </c>
      <c r="E629" s="52">
        <v>68.817929481154692</v>
      </c>
      <c r="F629" s="52">
        <v>7.0953630690868676</v>
      </c>
    </row>
    <row r="630" spans="1:6">
      <c r="A630" s="38">
        <v>41666</v>
      </c>
      <c r="B630" s="49" t="s">
        <v>149</v>
      </c>
      <c r="C630" s="50">
        <v>11.4</v>
      </c>
      <c r="D630" s="51">
        <v>5.5</v>
      </c>
      <c r="E630" s="52">
        <v>65.828870685898053</v>
      </c>
      <c r="F630" s="52">
        <v>7.4589308361004605</v>
      </c>
    </row>
    <row r="631" spans="1:6">
      <c r="A631" s="38">
        <v>41666</v>
      </c>
      <c r="B631" s="49" t="s">
        <v>150</v>
      </c>
      <c r="C631" s="50">
        <v>11</v>
      </c>
      <c r="D631" s="51">
        <v>5.6</v>
      </c>
      <c r="E631" s="52">
        <v>68.817929481154692</v>
      </c>
      <c r="F631" s="52">
        <v>7.9697199556398894</v>
      </c>
    </row>
    <row r="632" spans="1:6">
      <c r="A632" s="38">
        <v>41666</v>
      </c>
      <c r="B632" s="49" t="s">
        <v>151</v>
      </c>
      <c r="C632" s="50">
        <v>10.199999999999999</v>
      </c>
      <c r="D632" s="51">
        <v>5.2</v>
      </c>
      <c r="E632" s="52">
        <v>67.446929441802666</v>
      </c>
      <c r="F632" s="52">
        <v>8.6793925998835189</v>
      </c>
    </row>
    <row r="633" spans="1:6">
      <c r="A633" s="38">
        <v>41666</v>
      </c>
      <c r="B633" s="49" t="s">
        <v>152</v>
      </c>
      <c r="C633" s="50">
        <v>9.3000000000000007</v>
      </c>
      <c r="D633" s="51">
        <v>4.5999999999999996</v>
      </c>
      <c r="E633" s="52">
        <v>63.441556895248361</v>
      </c>
      <c r="F633" s="52">
        <v>9.4474281871286241</v>
      </c>
    </row>
    <row r="634" spans="1:6">
      <c r="A634" s="38">
        <v>41666</v>
      </c>
      <c r="B634" s="49" t="s">
        <v>153</v>
      </c>
      <c r="C634" s="50">
        <v>9.5</v>
      </c>
      <c r="D634" s="51">
        <v>4</v>
      </c>
      <c r="E634" s="52">
        <v>54.480904804038602</v>
      </c>
      <c r="F634" s="52">
        <v>9.6043450180251586</v>
      </c>
    </row>
    <row r="635" spans="1:6">
      <c r="A635" s="38">
        <v>41666</v>
      </c>
      <c r="B635" s="49" t="s">
        <v>154</v>
      </c>
      <c r="C635" s="50">
        <v>8.6999999999999993</v>
      </c>
      <c r="D635" s="51">
        <v>4</v>
      </c>
      <c r="E635" s="52">
        <v>57.503123190984006</v>
      </c>
      <c r="F635" s="52">
        <v>10.919815358713567</v>
      </c>
    </row>
    <row r="636" spans="1:6">
      <c r="A636" s="38">
        <v>41666</v>
      </c>
      <c r="B636" s="49" t="s">
        <v>155</v>
      </c>
      <c r="C636" s="50">
        <v>8</v>
      </c>
      <c r="D636" s="51">
        <v>3.6</v>
      </c>
      <c r="E636" s="52">
        <v>54.306427534912302</v>
      </c>
      <c r="F636" s="52">
        <v>9.7820848930533622</v>
      </c>
    </row>
    <row r="637" spans="1:6">
      <c r="A637" s="38">
        <v>41666</v>
      </c>
      <c r="B637" s="49" t="s">
        <v>156</v>
      </c>
      <c r="C637" s="50">
        <v>7.8</v>
      </c>
      <c r="D637" s="51">
        <v>3.7</v>
      </c>
      <c r="E637" s="52">
        <v>56.571722022782424</v>
      </c>
      <c r="F637" s="52">
        <v>6.9101176069148087</v>
      </c>
    </row>
    <row r="638" spans="1:6">
      <c r="A638" s="38">
        <v>41666</v>
      </c>
      <c r="B638" s="49" t="s">
        <v>157</v>
      </c>
      <c r="C638" s="50">
        <v>8.9</v>
      </c>
      <c r="D638" s="51">
        <v>3.6</v>
      </c>
      <c r="E638" s="52">
        <v>51.089975211978889</v>
      </c>
      <c r="F638" s="52">
        <v>1.933572141953066</v>
      </c>
    </row>
    <row r="639" spans="1:6">
      <c r="A639" s="38">
        <v>41666</v>
      </c>
      <c r="B639" s="49" t="s">
        <v>158</v>
      </c>
      <c r="C639" s="50">
        <v>10.3</v>
      </c>
      <c r="D639" s="51">
        <v>3.4</v>
      </c>
      <c r="E639" s="52">
        <v>43.93208448164885</v>
      </c>
      <c r="F639" s="52">
        <v>0.90943268666292132</v>
      </c>
    </row>
    <row r="640" spans="1:6">
      <c r="A640" s="38">
        <v>41666</v>
      </c>
      <c r="B640" s="49" t="s">
        <v>159</v>
      </c>
      <c r="C640" s="50">
        <v>11.6</v>
      </c>
      <c r="D640" s="51">
        <v>3.3</v>
      </c>
      <c r="E640" s="52">
        <v>39.114891946891824</v>
      </c>
      <c r="F640" s="52">
        <v>0.5007929383325983</v>
      </c>
    </row>
    <row r="641" spans="1:6">
      <c r="A641" s="38">
        <v>41666</v>
      </c>
      <c r="B641" s="49" t="s">
        <v>160</v>
      </c>
      <c r="C641" s="50">
        <v>12.5</v>
      </c>
      <c r="D641" s="51">
        <v>3.3</v>
      </c>
      <c r="E641" s="52">
        <v>36.861748242564232</v>
      </c>
      <c r="F641" s="52">
        <v>0.23402657351269088</v>
      </c>
    </row>
    <row r="642" spans="1:6">
      <c r="A642" s="38">
        <v>41666</v>
      </c>
      <c r="B642" s="49" t="s">
        <v>161</v>
      </c>
      <c r="C642" s="50">
        <v>13.4</v>
      </c>
      <c r="D642" s="51">
        <v>3.6</v>
      </c>
      <c r="E642" s="52">
        <v>37.894196809699423</v>
      </c>
      <c r="F642" s="52">
        <v>8.4363661482367264E-2</v>
      </c>
    </row>
    <row r="643" spans="1:6">
      <c r="A643" s="38">
        <v>41666</v>
      </c>
      <c r="B643" s="49" t="s">
        <v>162</v>
      </c>
      <c r="C643" s="50">
        <v>13.3</v>
      </c>
      <c r="D643" s="51">
        <v>3.6</v>
      </c>
      <c r="E643" s="52">
        <v>38.142253340689813</v>
      </c>
      <c r="F643" s="52">
        <v>0.12710690697034435</v>
      </c>
    </row>
    <row r="644" spans="1:6">
      <c r="A644" s="38">
        <v>41666</v>
      </c>
      <c r="B644" s="49" t="s">
        <v>163</v>
      </c>
      <c r="C644" s="50">
        <v>13</v>
      </c>
      <c r="D644" s="51">
        <v>3.6</v>
      </c>
      <c r="E644" s="52">
        <v>38.89741082790831</v>
      </c>
      <c r="F644" s="52">
        <v>0.16141357596360781</v>
      </c>
    </row>
    <row r="645" spans="1:6">
      <c r="A645" s="38">
        <v>41666</v>
      </c>
      <c r="B645" s="49" t="s">
        <v>164</v>
      </c>
      <c r="C645" s="50">
        <v>12.8</v>
      </c>
      <c r="D645" s="51">
        <v>3.7</v>
      </c>
      <c r="E645" s="52">
        <v>40.498407674184079</v>
      </c>
      <c r="F645" s="52">
        <v>0.15436823106698022</v>
      </c>
    </row>
    <row r="646" spans="1:6">
      <c r="A646" s="38">
        <v>41666</v>
      </c>
      <c r="B646" s="49" t="s">
        <v>165</v>
      </c>
      <c r="C646" s="50">
        <v>12.2</v>
      </c>
      <c r="D646" s="51">
        <v>3.9</v>
      </c>
      <c r="E646" s="52">
        <v>44.389312144936021</v>
      </c>
      <c r="F646" s="52">
        <v>0.2131020157273949</v>
      </c>
    </row>
    <row r="647" spans="1:6">
      <c r="A647" s="38">
        <v>41666</v>
      </c>
      <c r="B647" s="49" t="s">
        <v>166</v>
      </c>
      <c r="C647" s="50">
        <v>11.3</v>
      </c>
      <c r="D647" s="51">
        <v>3.9</v>
      </c>
      <c r="E647" s="52">
        <v>47.109222383328827</v>
      </c>
      <c r="F647" s="52">
        <v>0.35454372812208007</v>
      </c>
    </row>
    <row r="648" spans="1:6">
      <c r="A648" s="38">
        <v>41666</v>
      </c>
      <c r="B648" s="49" t="s">
        <v>167</v>
      </c>
      <c r="C648" s="50">
        <v>10</v>
      </c>
      <c r="D648" s="51">
        <v>4.2</v>
      </c>
      <c r="E648" s="52">
        <v>55.298875281814652</v>
      </c>
      <c r="F648" s="52">
        <v>0.7391690717241407</v>
      </c>
    </row>
    <row r="649" spans="1:6">
      <c r="A649" s="38">
        <v>41666</v>
      </c>
      <c r="B649" s="49" t="s">
        <v>168</v>
      </c>
      <c r="C649" s="50">
        <v>8.6999999999999993</v>
      </c>
      <c r="D649" s="51">
        <v>4.3</v>
      </c>
      <c r="E649" s="52">
        <v>61.786247407588512</v>
      </c>
      <c r="F649" s="52">
        <v>2.1785243482092116</v>
      </c>
    </row>
    <row r="650" spans="1:6">
      <c r="A650" s="38">
        <v>41666</v>
      </c>
      <c r="B650" s="49" t="s">
        <v>169</v>
      </c>
      <c r="C650" s="50">
        <v>7.5</v>
      </c>
      <c r="D650" s="51">
        <v>4.5999999999999996</v>
      </c>
      <c r="E650" s="52">
        <v>71.684726615450231</v>
      </c>
      <c r="F650" s="52">
        <v>5.8519721357605539</v>
      </c>
    </row>
    <row r="651" spans="1:6">
      <c r="A651" s="38">
        <v>41666</v>
      </c>
      <c r="B651" s="49" t="s">
        <v>170</v>
      </c>
      <c r="C651" s="50">
        <v>6.8</v>
      </c>
      <c r="D651" s="51">
        <v>4.5999999999999996</v>
      </c>
      <c r="E651" s="52">
        <v>75.208348291548461</v>
      </c>
      <c r="F651" s="52">
        <v>7.1097066002284031</v>
      </c>
    </row>
    <row r="652" spans="1:6">
      <c r="A652" s="38">
        <v>41666</v>
      </c>
      <c r="B652" s="49" t="s">
        <v>171</v>
      </c>
      <c r="C652" s="50">
        <v>6</v>
      </c>
      <c r="D652" s="51">
        <v>4.5</v>
      </c>
      <c r="E652" s="52">
        <v>77.759015573902644</v>
      </c>
      <c r="F652" s="52">
        <v>10.395011022047923</v>
      </c>
    </row>
    <row r="653" spans="1:6">
      <c r="A653" s="38">
        <v>41666</v>
      </c>
      <c r="B653" s="49" t="s">
        <v>172</v>
      </c>
      <c r="C653" s="50">
        <v>5.7</v>
      </c>
      <c r="D653" s="51">
        <v>4.4000000000000004</v>
      </c>
      <c r="E653" s="52">
        <v>77.639983940374165</v>
      </c>
      <c r="F653" s="52">
        <v>11.196961712340732</v>
      </c>
    </row>
    <row r="654" spans="1:6">
      <c r="A654" s="38">
        <v>41667</v>
      </c>
      <c r="B654" s="49" t="s">
        <v>149</v>
      </c>
      <c r="C654" s="50">
        <v>5.3</v>
      </c>
      <c r="D654" s="51">
        <v>4.3</v>
      </c>
      <c r="E654" s="52">
        <v>78.025797284518745</v>
      </c>
      <c r="F654" s="52">
        <v>12.211797930320071</v>
      </c>
    </row>
    <row r="655" spans="1:6">
      <c r="A655" s="38">
        <v>41667</v>
      </c>
      <c r="B655" s="49" t="s">
        <v>150</v>
      </c>
      <c r="C655" s="50">
        <v>5.0999999999999996</v>
      </c>
      <c r="D655" s="51">
        <v>4.3</v>
      </c>
      <c r="E655" s="52">
        <v>79.120076114674205</v>
      </c>
      <c r="F655" s="52">
        <v>12.858895412265134</v>
      </c>
    </row>
    <row r="656" spans="1:6">
      <c r="A656" s="38">
        <v>41667</v>
      </c>
      <c r="B656" s="49" t="s">
        <v>151</v>
      </c>
      <c r="C656" s="50">
        <v>4.4000000000000004</v>
      </c>
      <c r="D656" s="51">
        <v>4.3</v>
      </c>
      <c r="E656" s="52">
        <v>83.087113346100168</v>
      </c>
      <c r="F656" s="52">
        <v>13.627090398013324</v>
      </c>
    </row>
    <row r="657" spans="1:6">
      <c r="A657" s="38">
        <v>41667</v>
      </c>
      <c r="B657" s="49" t="s">
        <v>152</v>
      </c>
      <c r="C657" s="50">
        <v>4.0999999999999996</v>
      </c>
      <c r="D657" s="51">
        <v>4.3</v>
      </c>
      <c r="E657" s="52">
        <v>84.85481429456388</v>
      </c>
      <c r="F657" s="52">
        <v>14.071098208039482</v>
      </c>
    </row>
    <row r="658" spans="1:6">
      <c r="A658" s="38">
        <v>41667</v>
      </c>
      <c r="B658" s="49" t="s">
        <v>153</v>
      </c>
      <c r="C658" s="50">
        <v>4.5</v>
      </c>
      <c r="D658" s="51">
        <v>4.3</v>
      </c>
      <c r="E658" s="52">
        <v>82.507039797858795</v>
      </c>
      <c r="F658" s="52">
        <v>13.984244332933406</v>
      </c>
    </row>
    <row r="659" spans="1:6">
      <c r="A659" s="38">
        <v>41667</v>
      </c>
      <c r="B659" s="49" t="s">
        <v>154</v>
      </c>
      <c r="C659" s="50">
        <v>5.7</v>
      </c>
      <c r="D659" s="51">
        <v>4.4000000000000004</v>
      </c>
      <c r="E659" s="52">
        <v>77.639983940374165</v>
      </c>
      <c r="F659" s="52">
        <v>13.270956989878975</v>
      </c>
    </row>
    <row r="660" spans="1:6">
      <c r="A660" s="38">
        <v>41667</v>
      </c>
      <c r="B660" s="49" t="s">
        <v>155</v>
      </c>
      <c r="C660" s="50">
        <v>5.2</v>
      </c>
      <c r="D660" s="51">
        <v>4.8</v>
      </c>
      <c r="E660" s="52">
        <v>87.636987076371994</v>
      </c>
      <c r="F660" s="52">
        <v>13.098175917657109</v>
      </c>
    </row>
    <row r="661" spans="1:6">
      <c r="A661" s="38">
        <v>41667</v>
      </c>
      <c r="B661" s="49" t="s">
        <v>156</v>
      </c>
      <c r="C661" s="50">
        <v>5.6</v>
      </c>
      <c r="D661" s="51">
        <v>5</v>
      </c>
      <c r="E661" s="52">
        <v>88.75651319690445</v>
      </c>
      <c r="F661" s="52">
        <v>12.554975650348771</v>
      </c>
    </row>
    <row r="662" spans="1:6">
      <c r="A662" s="38">
        <v>41667</v>
      </c>
      <c r="B662" s="49" t="s">
        <v>157</v>
      </c>
      <c r="C662" s="50">
        <v>5.9</v>
      </c>
      <c r="D662" s="51">
        <v>5.3</v>
      </c>
      <c r="E662" s="52">
        <v>92.101322711270541</v>
      </c>
      <c r="F662" s="52">
        <v>8.190760924255855</v>
      </c>
    </row>
    <row r="663" spans="1:6">
      <c r="A663" s="38">
        <v>41667</v>
      </c>
      <c r="B663" s="49" t="s">
        <v>158</v>
      </c>
      <c r="C663" s="50">
        <v>7.2</v>
      </c>
      <c r="D663" s="51">
        <v>5.6</v>
      </c>
      <c r="E663" s="52">
        <v>88.936719212377199</v>
      </c>
      <c r="F663" s="52">
        <v>5.1307737019951354</v>
      </c>
    </row>
    <row r="664" spans="1:6">
      <c r="A664" s="38">
        <v>41667</v>
      </c>
      <c r="B664" s="49" t="s">
        <v>159</v>
      </c>
      <c r="C664" s="50">
        <v>9.9</v>
      </c>
      <c r="D664" s="51">
        <v>5.7</v>
      </c>
      <c r="E664" s="52">
        <v>75.372664186768617</v>
      </c>
      <c r="F664" s="52">
        <v>0.86430075894107738</v>
      </c>
    </row>
    <row r="665" spans="1:6">
      <c r="A665" s="38">
        <v>41667</v>
      </c>
      <c r="B665" s="49" t="s">
        <v>160</v>
      </c>
      <c r="C665" s="50">
        <v>12.6</v>
      </c>
      <c r="D665" s="51">
        <v>5.0999999999999996</v>
      </c>
      <c r="E665" s="52">
        <v>56.432877302702607</v>
      </c>
      <c r="F665" s="52">
        <v>0.32795040789368551</v>
      </c>
    </row>
    <row r="666" spans="1:6">
      <c r="A666" s="38">
        <v>41667</v>
      </c>
      <c r="B666" s="49" t="s">
        <v>161</v>
      </c>
      <c r="C666" s="50">
        <v>13</v>
      </c>
      <c r="D666" s="51">
        <v>4.7</v>
      </c>
      <c r="E666" s="52">
        <v>50.693595644520393</v>
      </c>
      <c r="F666" s="52">
        <v>0.1045517812725671</v>
      </c>
    </row>
    <row r="667" spans="1:6">
      <c r="A667" s="38">
        <v>41667</v>
      </c>
      <c r="B667" s="49" t="s">
        <v>162</v>
      </c>
      <c r="C667" s="50">
        <v>13.6</v>
      </c>
      <c r="D667" s="51">
        <v>4.2</v>
      </c>
      <c r="E667" s="52">
        <v>43.595593223347279</v>
      </c>
      <c r="F667" s="52">
        <v>0.11653152749871221</v>
      </c>
    </row>
    <row r="668" spans="1:6">
      <c r="A668" s="38">
        <v>41667</v>
      </c>
      <c r="B668" s="49" t="s">
        <v>163</v>
      </c>
      <c r="C668" s="50">
        <v>14.2</v>
      </c>
      <c r="D668" s="51">
        <v>4.5</v>
      </c>
      <c r="E668" s="52">
        <v>44.902391893151908</v>
      </c>
      <c r="F668" s="52">
        <v>8.8367396323306202E-2</v>
      </c>
    </row>
    <row r="669" spans="1:6">
      <c r="A669" s="38">
        <v>41667</v>
      </c>
      <c r="B669" s="49" t="s">
        <v>164</v>
      </c>
      <c r="C669" s="50">
        <v>12.6</v>
      </c>
      <c r="D669" s="51">
        <v>4.4000000000000004</v>
      </c>
      <c r="E669" s="52">
        <v>48.741596038586259</v>
      </c>
      <c r="F669" s="52">
        <v>0.1535684937618815</v>
      </c>
    </row>
    <row r="670" spans="1:6">
      <c r="A670" s="38">
        <v>41667</v>
      </c>
      <c r="B670" s="49" t="s">
        <v>165</v>
      </c>
      <c r="C670" s="50">
        <v>11.4</v>
      </c>
      <c r="D670" s="51">
        <v>4.7</v>
      </c>
      <c r="E670" s="52">
        <v>56.325571716316304</v>
      </c>
      <c r="F670" s="52">
        <v>0.30040085194814936</v>
      </c>
    </row>
    <row r="671" spans="1:6">
      <c r="A671" s="38">
        <v>41667</v>
      </c>
      <c r="B671" s="49" t="s">
        <v>166</v>
      </c>
      <c r="C671" s="50">
        <v>9.6999999999999993</v>
      </c>
      <c r="D671" s="51">
        <v>4.7</v>
      </c>
      <c r="E671" s="52">
        <v>63.08969187802245</v>
      </c>
      <c r="F671" s="52">
        <v>0.48351361012236943</v>
      </c>
    </row>
    <row r="672" spans="1:6">
      <c r="A672" s="38">
        <v>41667</v>
      </c>
      <c r="B672" s="49" t="s">
        <v>167</v>
      </c>
      <c r="C672" s="50">
        <v>8.6</v>
      </c>
      <c r="D672" s="51">
        <v>4.5</v>
      </c>
      <c r="E672" s="52">
        <v>65.078669175420472</v>
      </c>
      <c r="F672" s="52">
        <v>1.5824463513213802</v>
      </c>
    </row>
    <row r="673" spans="1:6">
      <c r="A673" s="38">
        <v>41667</v>
      </c>
      <c r="B673" s="49" t="s">
        <v>168</v>
      </c>
      <c r="C673" s="50">
        <v>7.9</v>
      </c>
      <c r="D673" s="51">
        <v>4</v>
      </c>
      <c r="E673" s="52">
        <v>60.714038673728865</v>
      </c>
      <c r="F673" s="52">
        <v>4.817869029899458</v>
      </c>
    </row>
    <row r="674" spans="1:6">
      <c r="A674" s="38">
        <v>41667</v>
      </c>
      <c r="B674" s="49" t="s">
        <v>169</v>
      </c>
      <c r="C674" s="50">
        <v>7.1</v>
      </c>
      <c r="D674" s="51">
        <v>3.7</v>
      </c>
      <c r="E674" s="52">
        <v>59.345615167627564</v>
      </c>
      <c r="F674" s="52">
        <v>7.1227625628483056</v>
      </c>
    </row>
    <row r="675" spans="1:6">
      <c r="A675" s="38">
        <v>41667</v>
      </c>
      <c r="B675" s="49" t="s">
        <v>170</v>
      </c>
      <c r="C675" s="50">
        <v>6.6</v>
      </c>
      <c r="D675" s="51">
        <v>3.6</v>
      </c>
      <c r="E675" s="52">
        <v>59.769562335842522</v>
      </c>
      <c r="F675" s="52">
        <v>8.5939545811722802</v>
      </c>
    </row>
    <row r="676" spans="1:6">
      <c r="A676" s="38">
        <v>41667</v>
      </c>
      <c r="B676" s="49" t="s">
        <v>171</v>
      </c>
      <c r="C676" s="50">
        <v>6.3</v>
      </c>
      <c r="D676" s="51">
        <v>3.3</v>
      </c>
      <c r="E676" s="52">
        <v>55.960482806627041</v>
      </c>
      <c r="F676" s="52">
        <v>12.200297758923</v>
      </c>
    </row>
    <row r="677" spans="1:6">
      <c r="A677" s="38">
        <v>41667</v>
      </c>
      <c r="B677" s="49" t="s">
        <v>172</v>
      </c>
      <c r="C677" s="50">
        <v>6.4</v>
      </c>
      <c r="D677" s="51">
        <v>2.7</v>
      </c>
      <c r="E677" s="52">
        <v>45.514723788247906</v>
      </c>
      <c r="F677" s="52">
        <v>11.726165338914186</v>
      </c>
    </row>
    <row r="678" spans="1:6">
      <c r="A678" s="38">
        <v>41668</v>
      </c>
      <c r="B678" s="49" t="s">
        <v>149</v>
      </c>
      <c r="C678" s="50">
        <v>5.8</v>
      </c>
      <c r="D678" s="51">
        <v>2.7</v>
      </c>
      <c r="E678" s="52">
        <v>47.442322414740239</v>
      </c>
      <c r="F678" s="52">
        <v>12.644670472958779</v>
      </c>
    </row>
    <row r="679" spans="1:6">
      <c r="A679" s="38">
        <v>41668</v>
      </c>
      <c r="B679" s="49" t="s">
        <v>150</v>
      </c>
      <c r="C679" s="50">
        <v>5.4</v>
      </c>
      <c r="D679" s="51">
        <v>2.8</v>
      </c>
      <c r="E679" s="52">
        <v>50.576480874458319</v>
      </c>
      <c r="F679" s="52">
        <v>13.254669434539856</v>
      </c>
    </row>
    <row r="680" spans="1:6">
      <c r="A680" s="38">
        <v>41668</v>
      </c>
      <c r="B680" s="49" t="s">
        <v>151</v>
      </c>
      <c r="C680" s="50">
        <v>5.5</v>
      </c>
      <c r="D680" s="51">
        <v>2.7</v>
      </c>
      <c r="E680" s="52">
        <v>48.44017710828934</v>
      </c>
      <c r="F680" s="52">
        <v>13.465352941569911</v>
      </c>
    </row>
    <row r="681" spans="1:6">
      <c r="A681" s="38">
        <v>41668</v>
      </c>
      <c r="B681" s="49" t="s">
        <v>152</v>
      </c>
      <c r="C681" s="50">
        <v>5.0999999999999996</v>
      </c>
      <c r="D681" s="51">
        <v>2.7</v>
      </c>
      <c r="E681" s="52">
        <v>49.807289791444163</v>
      </c>
      <c r="F681" s="52">
        <v>13.869791715318025</v>
      </c>
    </row>
    <row r="682" spans="1:6">
      <c r="A682" s="38">
        <v>41668</v>
      </c>
      <c r="B682" s="49" t="s">
        <v>153</v>
      </c>
      <c r="C682" s="50">
        <v>4.7</v>
      </c>
      <c r="D682" s="51">
        <v>2.7</v>
      </c>
      <c r="E682" s="52">
        <v>51.217607068413848</v>
      </c>
      <c r="F682" s="52">
        <v>14.275232996639799</v>
      </c>
    </row>
    <row r="683" spans="1:6">
      <c r="A683" s="38">
        <v>41668</v>
      </c>
      <c r="B683" s="49" t="s">
        <v>154</v>
      </c>
      <c r="C683" s="50">
        <v>4.5999999999999996</v>
      </c>
      <c r="D683" s="51">
        <v>2.7</v>
      </c>
      <c r="E683" s="52">
        <v>51.577111990378008</v>
      </c>
      <c r="F683" s="52">
        <v>14.486146628645413</v>
      </c>
    </row>
    <row r="684" spans="1:6">
      <c r="A684" s="38">
        <v>41668</v>
      </c>
      <c r="B684" s="49" t="s">
        <v>155</v>
      </c>
      <c r="C684" s="50">
        <v>4.5999999999999996</v>
      </c>
      <c r="D684" s="51">
        <v>2.7</v>
      </c>
      <c r="E684" s="52">
        <v>51.577111990378008</v>
      </c>
      <c r="F684" s="52">
        <v>14.281990644415009</v>
      </c>
    </row>
    <row r="685" spans="1:6">
      <c r="A685" s="38">
        <v>41668</v>
      </c>
      <c r="B685" s="49" t="s">
        <v>156</v>
      </c>
      <c r="C685" s="50">
        <v>4.5</v>
      </c>
      <c r="D685" s="51">
        <v>2.7</v>
      </c>
      <c r="E685" s="52">
        <v>51.939434879840817</v>
      </c>
      <c r="F685" s="52">
        <v>8.4896524190336802</v>
      </c>
    </row>
    <row r="686" spans="1:6">
      <c r="A686" s="38">
        <v>41668</v>
      </c>
      <c r="B686" s="49" t="s">
        <v>157</v>
      </c>
      <c r="C686" s="50">
        <v>6.3</v>
      </c>
      <c r="D686" s="51">
        <v>2.6</v>
      </c>
      <c r="E686" s="52">
        <v>44.139489873450202</v>
      </c>
      <c r="F686" s="52">
        <v>1.9967519358472423</v>
      </c>
    </row>
    <row r="687" spans="1:6">
      <c r="A687" s="38">
        <v>41668</v>
      </c>
      <c r="B687" s="49" t="s">
        <v>158</v>
      </c>
      <c r="C687" s="50">
        <v>7.8</v>
      </c>
      <c r="D687" s="51">
        <v>2.2000000000000002</v>
      </c>
      <c r="E687" s="52">
        <v>33.718072963984575</v>
      </c>
      <c r="F687" s="52">
        <v>1.1244836423322699</v>
      </c>
    </row>
    <row r="688" spans="1:6">
      <c r="A688" s="38">
        <v>41668</v>
      </c>
      <c r="B688" s="49" t="s">
        <v>159</v>
      </c>
      <c r="C688" s="50">
        <v>8.6</v>
      </c>
      <c r="D688" s="51">
        <v>2.1</v>
      </c>
      <c r="E688" s="52">
        <v>30.486834766736791</v>
      </c>
      <c r="F688" s="52">
        <v>0.6829100863248958</v>
      </c>
    </row>
    <row r="689" spans="1:6">
      <c r="A689" s="38">
        <v>41668</v>
      </c>
      <c r="B689" s="49" t="s">
        <v>160</v>
      </c>
      <c r="C689" s="50">
        <v>9.1999999999999993</v>
      </c>
      <c r="D689" s="51">
        <v>2.2000000000000002</v>
      </c>
      <c r="E689" s="52">
        <v>30.664273562317678</v>
      </c>
      <c r="F689" s="52">
        <v>0.42722700811485465</v>
      </c>
    </row>
    <row r="690" spans="1:6">
      <c r="A690" s="38">
        <v>41668</v>
      </c>
      <c r="B690" s="49" t="s">
        <v>161</v>
      </c>
      <c r="C690" s="50">
        <v>9.1999999999999993</v>
      </c>
      <c r="D690" s="51">
        <v>2.2000000000000002</v>
      </c>
      <c r="E690" s="52">
        <v>30.664273562317678</v>
      </c>
      <c r="F690" s="52">
        <v>0.27229316894819833</v>
      </c>
    </row>
    <row r="691" spans="1:6">
      <c r="A691" s="38">
        <v>41668</v>
      </c>
      <c r="B691" s="49" t="s">
        <v>162</v>
      </c>
      <c r="C691" s="50">
        <v>9.6</v>
      </c>
      <c r="D691" s="51">
        <v>2</v>
      </c>
      <c r="E691" s="52">
        <v>27.144615210149997</v>
      </c>
      <c r="F691" s="52">
        <v>0.23845693974498794</v>
      </c>
    </row>
    <row r="692" spans="1:6">
      <c r="A692" s="38">
        <v>41668</v>
      </c>
      <c r="B692" s="49" t="s">
        <v>163</v>
      </c>
      <c r="C692" s="50">
        <v>9.5</v>
      </c>
      <c r="D692" s="51">
        <v>1.7</v>
      </c>
      <c r="E692" s="52">
        <v>23.239770279163807</v>
      </c>
      <c r="F692" s="52">
        <v>0.23067169700183551</v>
      </c>
    </row>
    <row r="693" spans="1:6">
      <c r="A693" s="38">
        <v>41668</v>
      </c>
      <c r="B693" s="49" t="s">
        <v>164</v>
      </c>
      <c r="C693" s="50">
        <v>9.3000000000000007</v>
      </c>
      <c r="D693" s="51">
        <v>2</v>
      </c>
      <c r="E693" s="52">
        <v>27.698215963324017</v>
      </c>
      <c r="F693" s="52">
        <v>0.19051038341750082</v>
      </c>
    </row>
    <row r="694" spans="1:6">
      <c r="A694" s="38">
        <v>41668</v>
      </c>
      <c r="B694" s="49" t="s">
        <v>165</v>
      </c>
      <c r="C694" s="50">
        <v>8.1999999999999993</v>
      </c>
      <c r="D694" s="51">
        <v>1.7</v>
      </c>
      <c r="E694" s="52">
        <v>25.375217816733091</v>
      </c>
      <c r="F694" s="52">
        <v>0.39538658982001623</v>
      </c>
    </row>
    <row r="695" spans="1:6">
      <c r="A695" s="38">
        <v>41668</v>
      </c>
      <c r="B695" s="49" t="s">
        <v>166</v>
      </c>
      <c r="C695" s="50">
        <v>6.6</v>
      </c>
      <c r="D695" s="51">
        <v>2</v>
      </c>
      <c r="E695" s="52">
        <v>33.290454235490628</v>
      </c>
      <c r="F695" s="52">
        <v>0.5682013452694642</v>
      </c>
    </row>
    <row r="696" spans="1:6">
      <c r="A696" s="38">
        <v>41668</v>
      </c>
      <c r="B696" s="49" t="s">
        <v>167</v>
      </c>
      <c r="C696" s="50">
        <v>5.5</v>
      </c>
      <c r="D696" s="51">
        <v>2</v>
      </c>
      <c r="E696" s="52">
        <v>35.921864481895</v>
      </c>
      <c r="F696" s="52">
        <v>0.74736434388847539</v>
      </c>
    </row>
    <row r="697" spans="1:6">
      <c r="A697" s="38">
        <v>41668</v>
      </c>
      <c r="B697" s="49" t="s">
        <v>168</v>
      </c>
      <c r="C697" s="50">
        <v>4.2</v>
      </c>
      <c r="D697" s="51">
        <v>2.2999999999999998</v>
      </c>
      <c r="E697" s="52">
        <v>45.21420155878603</v>
      </c>
      <c r="F697" s="52">
        <v>2.9153095797672619</v>
      </c>
    </row>
    <row r="698" spans="1:6">
      <c r="A698" s="38">
        <v>41668</v>
      </c>
      <c r="B698" s="49" t="s">
        <v>169</v>
      </c>
      <c r="C698" s="50">
        <v>3.1</v>
      </c>
      <c r="D698" s="51">
        <v>2.5</v>
      </c>
      <c r="E698" s="52">
        <v>53.092781279457526</v>
      </c>
      <c r="F698" s="52">
        <v>8.153587801372872</v>
      </c>
    </row>
    <row r="699" spans="1:6">
      <c r="A699" s="38">
        <v>41668</v>
      </c>
      <c r="B699" s="49" t="s">
        <v>170</v>
      </c>
      <c r="C699" s="50">
        <v>3.1</v>
      </c>
      <c r="D699" s="51">
        <v>2.2000000000000002</v>
      </c>
      <c r="E699" s="52">
        <v>46.744102659305803</v>
      </c>
      <c r="F699" s="52">
        <v>10.360666881440672</v>
      </c>
    </row>
    <row r="700" spans="1:6">
      <c r="A700" s="38">
        <v>41668</v>
      </c>
      <c r="B700" s="49" t="s">
        <v>171</v>
      </c>
      <c r="C700" s="50">
        <v>2.7</v>
      </c>
      <c r="D700" s="51">
        <v>2.1</v>
      </c>
      <c r="E700" s="52">
        <v>45.9111304689402</v>
      </c>
      <c r="F700" s="52">
        <v>15.019315377856108</v>
      </c>
    </row>
    <row r="701" spans="1:6">
      <c r="A701" s="38">
        <v>41668</v>
      </c>
      <c r="B701" s="49" t="s">
        <v>172</v>
      </c>
      <c r="C701" s="50">
        <v>1.5</v>
      </c>
      <c r="D701" s="51">
        <v>2.2999999999999998</v>
      </c>
      <c r="E701" s="52">
        <v>54.765183706027919</v>
      </c>
      <c r="F701" s="52">
        <v>15.295452317772746</v>
      </c>
    </row>
    <row r="702" spans="1:6">
      <c r="A702" s="38">
        <v>41669</v>
      </c>
      <c r="B702" s="49" t="s">
        <v>149</v>
      </c>
      <c r="C702" s="50">
        <v>0.8</v>
      </c>
      <c r="D702" s="51">
        <v>2.4</v>
      </c>
      <c r="E702" s="52">
        <v>60.089377905896349</v>
      </c>
      <c r="F702" s="52">
        <v>16.603717206705706</v>
      </c>
    </row>
    <row r="703" spans="1:6">
      <c r="A703" s="38">
        <v>41669</v>
      </c>
      <c r="B703" s="49" t="s">
        <v>150</v>
      </c>
      <c r="C703" s="50">
        <v>0.2</v>
      </c>
      <c r="D703" s="51">
        <v>2.4</v>
      </c>
      <c r="E703" s="52">
        <v>62.755476796147136</v>
      </c>
      <c r="F703" s="52">
        <v>17.67280536638129</v>
      </c>
    </row>
    <row r="704" spans="1:6">
      <c r="A704" s="38">
        <v>41669</v>
      </c>
      <c r="B704" s="49" t="s">
        <v>151</v>
      </c>
      <c r="C704" s="50">
        <v>-0.2</v>
      </c>
      <c r="D704" s="51">
        <v>2.5</v>
      </c>
      <c r="E704" s="52">
        <v>67.41766503041093</v>
      </c>
      <c r="F704" s="52">
        <v>18.362957567891872</v>
      </c>
    </row>
    <row r="705" spans="1:6">
      <c r="A705" s="38">
        <v>41669</v>
      </c>
      <c r="B705" s="49" t="s">
        <v>152</v>
      </c>
      <c r="C705" s="50">
        <v>-0.7</v>
      </c>
      <c r="D705" s="51">
        <v>2.5</v>
      </c>
      <c r="E705" s="52">
        <v>70.260694587992106</v>
      </c>
      <c r="F705" s="52">
        <v>18.976248420170364</v>
      </c>
    </row>
    <row r="706" spans="1:6">
      <c r="A706" s="38">
        <v>41669</v>
      </c>
      <c r="B706" s="49" t="s">
        <v>153</v>
      </c>
      <c r="C706" s="50">
        <v>-0.9</v>
      </c>
      <c r="D706" s="51">
        <v>2.5</v>
      </c>
      <c r="E706" s="52">
        <v>71.434271901980196</v>
      </c>
      <c r="F706" s="52">
        <v>19.308839880917539</v>
      </c>
    </row>
    <row r="707" spans="1:6">
      <c r="A707" s="38">
        <v>41669</v>
      </c>
      <c r="B707" s="49" t="s">
        <v>154</v>
      </c>
      <c r="C707" s="50">
        <v>-1.1000000000000001</v>
      </c>
      <c r="D707" s="51">
        <v>2.5</v>
      </c>
      <c r="E707" s="52">
        <v>72.629243502936959</v>
      </c>
      <c r="F707" s="52">
        <v>21.172214363367647</v>
      </c>
    </row>
    <row r="708" spans="1:6">
      <c r="A708" s="38">
        <v>41669</v>
      </c>
      <c r="B708" s="49" t="s">
        <v>155</v>
      </c>
      <c r="C708" s="50">
        <v>-1</v>
      </c>
      <c r="D708" s="51">
        <v>2.5</v>
      </c>
      <c r="E708" s="52">
        <v>72.029057296993457</v>
      </c>
      <c r="F708" s="52">
        <v>18.490778235748124</v>
      </c>
    </row>
    <row r="709" spans="1:6">
      <c r="A709" s="38">
        <v>41669</v>
      </c>
      <c r="B709" s="49" t="s">
        <v>156</v>
      </c>
      <c r="C709" s="50">
        <v>-0.8</v>
      </c>
      <c r="D709" s="51">
        <v>2.6</v>
      </c>
      <c r="E709" s="52">
        <v>73.666832210588581</v>
      </c>
      <c r="F709" s="52">
        <v>13.602272396206128</v>
      </c>
    </row>
    <row r="710" spans="1:6">
      <c r="A710" s="38">
        <v>41669</v>
      </c>
      <c r="B710" s="49" t="s">
        <v>157</v>
      </c>
      <c r="C710" s="50">
        <v>1.5</v>
      </c>
      <c r="D710" s="51">
        <v>2.8</v>
      </c>
      <c r="E710" s="52">
        <v>66.617304824837902</v>
      </c>
      <c r="F710" s="52">
        <v>5.1209558616965412</v>
      </c>
    </row>
    <row r="711" spans="1:6">
      <c r="A711" s="38">
        <v>41669</v>
      </c>
      <c r="B711" s="49" t="s">
        <v>158</v>
      </c>
      <c r="C711" s="50">
        <v>4.8</v>
      </c>
      <c r="D711" s="51">
        <v>2.7</v>
      </c>
      <c r="E711" s="52">
        <v>50.860896084894279</v>
      </c>
      <c r="F711" s="52">
        <v>2.6414087106710364</v>
      </c>
    </row>
    <row r="712" spans="1:6">
      <c r="A712" s="38">
        <v>41669</v>
      </c>
      <c r="B712" s="49" t="s">
        <v>159</v>
      </c>
      <c r="C712" s="50">
        <v>6.6</v>
      </c>
      <c r="D712" s="51">
        <v>2.4</v>
      </c>
      <c r="E712" s="52">
        <v>39.922953445764556</v>
      </c>
      <c r="F712" s="52">
        <v>1.4434718150793502</v>
      </c>
    </row>
    <row r="713" spans="1:6">
      <c r="A713" s="38">
        <v>41669</v>
      </c>
      <c r="B713" s="49" t="s">
        <v>160</v>
      </c>
      <c r="C713" s="50">
        <v>7.8</v>
      </c>
      <c r="D713" s="51">
        <v>2.5</v>
      </c>
      <c r="E713" s="52">
        <v>38.29758560324472</v>
      </c>
      <c r="F713" s="52">
        <v>0.98473396010158987</v>
      </c>
    </row>
    <row r="714" spans="1:6">
      <c r="A714" s="38">
        <v>41669</v>
      </c>
      <c r="B714" s="49" t="s">
        <v>161</v>
      </c>
      <c r="C714" s="50">
        <v>8.9</v>
      </c>
      <c r="D714" s="51">
        <v>3</v>
      </c>
      <c r="E714" s="52">
        <v>42.615851323485323</v>
      </c>
      <c r="F714" s="52">
        <v>0.50286904591740766</v>
      </c>
    </row>
    <row r="715" spans="1:6">
      <c r="A715" s="38">
        <v>41669</v>
      </c>
      <c r="B715" s="49" t="s">
        <v>162</v>
      </c>
      <c r="C715" s="50">
        <v>8.6999999999999993</v>
      </c>
      <c r="D715" s="51">
        <v>2.9</v>
      </c>
      <c r="E715" s="52">
        <v>41.763150040371407</v>
      </c>
      <c r="F715" s="52">
        <v>0.44122693653650968</v>
      </c>
    </row>
    <row r="716" spans="1:6">
      <c r="A716" s="38">
        <v>41669</v>
      </c>
      <c r="B716" s="49" t="s">
        <v>163</v>
      </c>
      <c r="C716" s="50">
        <v>8.5</v>
      </c>
      <c r="D716" s="51">
        <v>3.2</v>
      </c>
      <c r="E716" s="52">
        <v>46.68980268753409</v>
      </c>
      <c r="F716" s="52">
        <v>0.37289286757121709</v>
      </c>
    </row>
    <row r="717" spans="1:6">
      <c r="A717" s="38">
        <v>41669</v>
      </c>
      <c r="B717" s="49" t="s">
        <v>164</v>
      </c>
      <c r="C717" s="50">
        <v>8.8000000000000007</v>
      </c>
      <c r="D717" s="51">
        <v>3.3</v>
      </c>
      <c r="E717" s="52">
        <v>47.172858040168776</v>
      </c>
      <c r="F717" s="52">
        <v>0.43583654792883425</v>
      </c>
    </row>
    <row r="718" spans="1:6">
      <c r="A718" s="38">
        <v>41669</v>
      </c>
      <c r="B718" s="49" t="s">
        <v>165</v>
      </c>
      <c r="C718" s="50">
        <v>8.3000000000000007</v>
      </c>
      <c r="D718" s="51">
        <v>3.4</v>
      </c>
      <c r="E718" s="52">
        <v>50.269753481025333</v>
      </c>
      <c r="F718" s="52">
        <v>0.5171245101455344</v>
      </c>
    </row>
    <row r="719" spans="1:6">
      <c r="A719" s="38">
        <v>41669</v>
      </c>
      <c r="B719" s="49" t="s">
        <v>166</v>
      </c>
      <c r="C719" s="50">
        <v>7.6</v>
      </c>
      <c r="D719" s="51">
        <v>3.4</v>
      </c>
      <c r="E719" s="52">
        <v>52.724531671633166</v>
      </c>
      <c r="F719" s="52">
        <v>1.9812563276709647</v>
      </c>
    </row>
    <row r="720" spans="1:6">
      <c r="A720" s="38">
        <v>41669</v>
      </c>
      <c r="B720" s="49" t="s">
        <v>167</v>
      </c>
      <c r="C720" s="50">
        <v>6.5</v>
      </c>
      <c r="D720" s="51">
        <v>3.5</v>
      </c>
      <c r="E720" s="52">
        <v>58.520295303882094</v>
      </c>
      <c r="F720" s="52">
        <v>7.2412616124634157</v>
      </c>
    </row>
    <row r="721" spans="1:6">
      <c r="A721" s="38">
        <v>41669</v>
      </c>
      <c r="B721" s="49" t="s">
        <v>168</v>
      </c>
      <c r="C721" s="50">
        <v>4.9000000000000004</v>
      </c>
      <c r="D721" s="51">
        <v>3.7</v>
      </c>
      <c r="E721" s="52">
        <v>69.102617664062265</v>
      </c>
      <c r="F721" s="52">
        <v>8.080726952620001</v>
      </c>
    </row>
    <row r="722" spans="1:6">
      <c r="A722" s="38">
        <v>41669</v>
      </c>
      <c r="B722" s="49" t="s">
        <v>169</v>
      </c>
      <c r="C722" s="50">
        <v>4.2</v>
      </c>
      <c r="D722" s="51">
        <v>3.8</v>
      </c>
      <c r="E722" s="52">
        <v>74.522669366494682</v>
      </c>
      <c r="F722" s="52">
        <v>10.818222113216981</v>
      </c>
    </row>
    <row r="723" spans="1:6">
      <c r="A723" s="38">
        <v>41669</v>
      </c>
      <c r="B723" s="49" t="s">
        <v>170</v>
      </c>
      <c r="C723" s="50">
        <v>3.8</v>
      </c>
      <c r="D723" s="51">
        <v>3.7</v>
      </c>
      <c r="E723" s="52">
        <v>74.643349548230773</v>
      </c>
      <c r="F723" s="52">
        <v>11.242843616736442</v>
      </c>
    </row>
    <row r="724" spans="1:6">
      <c r="A724" s="38">
        <v>41669</v>
      </c>
      <c r="B724" s="49" t="s">
        <v>171</v>
      </c>
      <c r="C724" s="50">
        <v>3.3</v>
      </c>
      <c r="D724" s="51">
        <v>3.8</v>
      </c>
      <c r="E724" s="52">
        <v>79.401463396560601</v>
      </c>
      <c r="F724" s="52">
        <v>14.158995643534302</v>
      </c>
    </row>
    <row r="725" spans="1:6">
      <c r="A725" s="38">
        <v>41669</v>
      </c>
      <c r="B725" s="49" t="s">
        <v>172</v>
      </c>
      <c r="C725" s="50">
        <v>3.3</v>
      </c>
      <c r="D725" s="51">
        <v>3.7</v>
      </c>
      <c r="E725" s="52">
        <v>77.324307275304378</v>
      </c>
      <c r="F725" s="52">
        <v>14.214951054599947</v>
      </c>
    </row>
    <row r="726" spans="1:6">
      <c r="A726" s="38">
        <v>41670</v>
      </c>
      <c r="B726" s="49" t="s">
        <v>149</v>
      </c>
      <c r="C726" s="50">
        <v>3.1</v>
      </c>
      <c r="D726" s="51">
        <v>3.7</v>
      </c>
      <c r="E726" s="52">
        <v>78.426616629936717</v>
      </c>
      <c r="F726" s="52">
        <v>14.867073535460831</v>
      </c>
    </row>
    <row r="727" spans="1:6">
      <c r="A727" s="38">
        <v>41670</v>
      </c>
      <c r="B727" s="49" t="s">
        <v>150</v>
      </c>
      <c r="C727" s="50">
        <v>2.8</v>
      </c>
      <c r="D727" s="51">
        <v>3.7</v>
      </c>
      <c r="E727" s="52">
        <v>80.113081217575171</v>
      </c>
      <c r="F727" s="52">
        <v>15.304055380848087</v>
      </c>
    </row>
    <row r="728" spans="1:6">
      <c r="A728" s="38">
        <v>41670</v>
      </c>
      <c r="B728" s="49" t="s">
        <v>151</v>
      </c>
      <c r="C728" s="50">
        <v>2.8</v>
      </c>
      <c r="D728" s="51">
        <v>3.5</v>
      </c>
      <c r="E728" s="52">
        <v>75.806875456360856</v>
      </c>
      <c r="F728" s="52">
        <v>15.454908272069929</v>
      </c>
    </row>
    <row r="729" spans="1:6">
      <c r="A729" s="38">
        <v>41670</v>
      </c>
      <c r="B729" s="49" t="s">
        <v>152</v>
      </c>
      <c r="C729" s="50">
        <v>2.1</v>
      </c>
      <c r="D729" s="51">
        <v>3.5</v>
      </c>
      <c r="E729" s="52">
        <v>79.681333206431816</v>
      </c>
      <c r="F729" s="52">
        <v>15.97183955877307</v>
      </c>
    </row>
    <row r="730" spans="1:6">
      <c r="A730" s="38">
        <v>41670</v>
      </c>
      <c r="B730" s="49" t="s">
        <v>153</v>
      </c>
      <c r="C730" s="50">
        <v>1.8</v>
      </c>
      <c r="D730" s="51">
        <v>3.6</v>
      </c>
      <c r="E730" s="52">
        <v>83.721553205259298</v>
      </c>
      <c r="F730" s="52">
        <v>16.282934499714976</v>
      </c>
    </row>
    <row r="731" spans="1:6">
      <c r="A731" s="38">
        <v>41670</v>
      </c>
      <c r="B731" s="49" t="s">
        <v>154</v>
      </c>
      <c r="C731" s="50">
        <v>1.4</v>
      </c>
      <c r="D731" s="51">
        <v>3.5</v>
      </c>
      <c r="E731" s="52">
        <v>83.777755170317519</v>
      </c>
      <c r="F731" s="52">
        <v>18.03809128609041</v>
      </c>
    </row>
    <row r="732" spans="1:6">
      <c r="A732" s="38">
        <v>41670</v>
      </c>
      <c r="B732" s="49" t="s">
        <v>155</v>
      </c>
      <c r="C732" s="50">
        <v>0.9</v>
      </c>
      <c r="D732" s="51">
        <v>3.4</v>
      </c>
      <c r="E732" s="52">
        <v>84.379528657083341</v>
      </c>
      <c r="F732" s="52">
        <v>15.975398943179071</v>
      </c>
    </row>
    <row r="733" spans="1:6">
      <c r="A733" s="38">
        <v>41670</v>
      </c>
      <c r="B733" s="49" t="s">
        <v>156</v>
      </c>
      <c r="C733" s="50">
        <v>1.3</v>
      </c>
      <c r="D733" s="51">
        <v>3.5</v>
      </c>
      <c r="E733" s="52">
        <v>84.381883264252934</v>
      </c>
      <c r="F733" s="52">
        <v>14.125543497246793</v>
      </c>
    </row>
    <row r="734" spans="1:6">
      <c r="A734" s="38">
        <v>41670</v>
      </c>
      <c r="B734" s="49" t="s">
        <v>157</v>
      </c>
      <c r="C734" s="50">
        <v>3.3</v>
      </c>
      <c r="D734" s="51">
        <v>3.8</v>
      </c>
      <c r="E734" s="52">
        <v>79.401463396560601</v>
      </c>
      <c r="F734" s="52">
        <v>9.9925573130750411</v>
      </c>
    </row>
    <row r="735" spans="1:6">
      <c r="A735" s="38">
        <v>41670</v>
      </c>
      <c r="B735" s="49" t="s">
        <v>158</v>
      </c>
      <c r="C735" s="50">
        <v>5.9</v>
      </c>
      <c r="D735" s="51">
        <v>4</v>
      </c>
      <c r="E735" s="52">
        <v>69.654782972789206</v>
      </c>
      <c r="F735" s="52">
        <v>8.5317205822268107</v>
      </c>
    </row>
    <row r="736" spans="1:6">
      <c r="A736" s="38">
        <v>41670</v>
      </c>
      <c r="B736" s="49" t="s">
        <v>159</v>
      </c>
      <c r="C736" s="50">
        <v>7.7</v>
      </c>
      <c r="D736" s="51">
        <v>4.0999999999999996</v>
      </c>
      <c r="E736" s="52">
        <v>63.076374586413031</v>
      </c>
      <c r="F736" s="52">
        <v>6.8306133524501531</v>
      </c>
    </row>
    <row r="737" spans="1:6">
      <c r="A737" s="38">
        <v>41670</v>
      </c>
      <c r="B737" s="49" t="s">
        <v>160</v>
      </c>
      <c r="C737" s="50">
        <v>10.199999999999999</v>
      </c>
      <c r="D737" s="51">
        <v>4.7</v>
      </c>
      <c r="E737" s="52">
        <v>61.010284790208658</v>
      </c>
      <c r="F737" s="52">
        <v>1.0714435276756549</v>
      </c>
    </row>
    <row r="738" spans="1:6">
      <c r="A738" s="38">
        <v>41670</v>
      </c>
      <c r="B738" s="49" t="s">
        <v>161</v>
      </c>
      <c r="C738" s="50">
        <v>12</v>
      </c>
      <c r="D738" s="51">
        <v>5.2</v>
      </c>
      <c r="E738" s="52">
        <v>59.846615503596745</v>
      </c>
      <c r="F738" s="52">
        <v>0.35204681186131265</v>
      </c>
    </row>
    <row r="739" spans="1:6">
      <c r="A739" s="38">
        <v>41670</v>
      </c>
      <c r="B739" s="49" t="s">
        <v>162</v>
      </c>
      <c r="C739" s="50">
        <v>12.8</v>
      </c>
      <c r="D739" s="51">
        <v>5.4</v>
      </c>
      <c r="E739" s="52">
        <v>58.945631426728795</v>
      </c>
      <c r="F739" s="52">
        <v>0.29126999874074044</v>
      </c>
    </row>
    <row r="740" spans="1:6">
      <c r="A740" s="38">
        <v>41670</v>
      </c>
      <c r="B740" s="49" t="s">
        <v>163</v>
      </c>
      <c r="C740" s="50">
        <v>12.4</v>
      </c>
      <c r="D740" s="51">
        <v>5.5</v>
      </c>
      <c r="E740" s="52">
        <v>61.624474894218139</v>
      </c>
      <c r="F740" s="52">
        <v>0.30956373647232122</v>
      </c>
    </row>
    <row r="741" spans="1:6">
      <c r="A741" s="38">
        <v>41670</v>
      </c>
      <c r="B741" s="49" t="s">
        <v>164</v>
      </c>
      <c r="C741" s="50">
        <v>12</v>
      </c>
      <c r="D741" s="51">
        <v>5.8</v>
      </c>
      <c r="E741" s="52">
        <v>66.688198107666622</v>
      </c>
      <c r="F741" s="52">
        <v>0.41053685928942263</v>
      </c>
    </row>
    <row r="742" spans="1:6">
      <c r="A742" s="38">
        <v>41670</v>
      </c>
      <c r="B742" s="49" t="s">
        <v>165</v>
      </c>
      <c r="C742" s="50">
        <v>11.9</v>
      </c>
      <c r="D742" s="51">
        <v>5.7</v>
      </c>
      <c r="E742" s="52">
        <v>65.982717770509467</v>
      </c>
      <c r="F742" s="52">
        <v>0.54533173848358196</v>
      </c>
    </row>
    <row r="743" spans="1:6">
      <c r="A743" s="38">
        <v>41670</v>
      </c>
      <c r="B743" s="49" t="s">
        <v>166</v>
      </c>
      <c r="C743" s="50">
        <v>11.4</v>
      </c>
      <c r="D743" s="51">
        <v>5.7</v>
      </c>
      <c r="E743" s="52">
        <v>68.200910459769688</v>
      </c>
      <c r="F743" s="52">
        <v>3.3168587522883581</v>
      </c>
    </row>
    <row r="744" spans="1:6">
      <c r="A744" s="38">
        <v>41670</v>
      </c>
      <c r="B744" s="49" t="s">
        <v>167</v>
      </c>
      <c r="C744" s="50">
        <v>10.5</v>
      </c>
      <c r="D744" s="51">
        <v>5.9</v>
      </c>
      <c r="E744" s="52">
        <v>74.924006299845473</v>
      </c>
      <c r="F744" s="52">
        <v>6.0397849561842296</v>
      </c>
    </row>
    <row r="745" spans="1:6">
      <c r="A745" s="38">
        <v>41670</v>
      </c>
      <c r="B745" s="49" t="s">
        <v>168</v>
      </c>
      <c r="C745" s="50">
        <v>9.6</v>
      </c>
      <c r="D745" s="51">
        <v>5.9</v>
      </c>
      <c r="E745" s="52">
        <v>79.579244591247217</v>
      </c>
      <c r="F745" s="52">
        <v>5.6301123252894669</v>
      </c>
    </row>
    <row r="746" spans="1:6">
      <c r="A746" s="38">
        <v>41670</v>
      </c>
      <c r="B746" s="49" t="s">
        <v>169</v>
      </c>
      <c r="C746" s="50">
        <v>8.8000000000000007</v>
      </c>
      <c r="D746" s="51">
        <v>6</v>
      </c>
      <c r="E746" s="52">
        <v>85.400081449095339</v>
      </c>
      <c r="F746" s="52">
        <v>7.2895671384545109</v>
      </c>
    </row>
    <row r="747" spans="1:6">
      <c r="A747" s="38">
        <v>41670</v>
      </c>
      <c r="B747" s="49" t="s">
        <v>170</v>
      </c>
      <c r="C747" s="50">
        <v>8.1</v>
      </c>
      <c r="D747" s="51">
        <v>6.2</v>
      </c>
      <c r="E747" s="52">
        <v>92.508920009517084</v>
      </c>
      <c r="F747" s="52">
        <v>7.4759473645228196</v>
      </c>
    </row>
    <row r="748" spans="1:6">
      <c r="A748" s="38">
        <v>41670</v>
      </c>
      <c r="B748" s="49" t="s">
        <v>171</v>
      </c>
      <c r="C748" s="50">
        <v>7.7</v>
      </c>
      <c r="D748" s="51">
        <v>6.1</v>
      </c>
      <c r="E748" s="52">
        <v>93.54651488001933</v>
      </c>
      <c r="F748" s="52">
        <v>9.8403764470338562</v>
      </c>
    </row>
    <row r="749" spans="1:6">
      <c r="A749" s="38">
        <v>41670</v>
      </c>
      <c r="B749" s="49" t="s">
        <v>172</v>
      </c>
      <c r="C749" s="50">
        <v>7.6</v>
      </c>
      <c r="D749" s="51">
        <v>6.2</v>
      </c>
      <c r="E749" s="52">
        <v>95.716199911101825</v>
      </c>
      <c r="F749" s="52">
        <v>10.134769794533881</v>
      </c>
    </row>
    <row r="750" spans="1:6">
      <c r="A750" s="38">
        <v>41671</v>
      </c>
      <c r="B750" s="49" t="s">
        <v>149</v>
      </c>
      <c r="C750" s="50">
        <v>7.4</v>
      </c>
      <c r="D750" s="51">
        <v>6.2</v>
      </c>
      <c r="E750" s="52">
        <v>97.033754409855817</v>
      </c>
      <c r="F750" s="52">
        <v>10.630271199544792</v>
      </c>
    </row>
    <row r="751" spans="1:6">
      <c r="A751" s="38">
        <v>41671</v>
      </c>
      <c r="B751" s="49" t="s">
        <v>150</v>
      </c>
      <c r="C751" s="50">
        <v>7.4</v>
      </c>
      <c r="D751" s="51">
        <v>6.2</v>
      </c>
      <c r="E751" s="52">
        <v>97.033754409855817</v>
      </c>
      <c r="F751" s="52">
        <v>10.818423810603901</v>
      </c>
    </row>
    <row r="752" spans="1:6">
      <c r="A752" s="38">
        <v>41671</v>
      </c>
      <c r="B752" s="49" t="s">
        <v>151</v>
      </c>
      <c r="C752" s="50">
        <v>7.2</v>
      </c>
      <c r="D752" s="51">
        <v>6.2</v>
      </c>
      <c r="E752" s="52">
        <v>98.371607899459107</v>
      </c>
      <c r="F752" s="52">
        <v>11.051074137292474</v>
      </c>
    </row>
    <row r="753" spans="1:6">
      <c r="A753" s="38">
        <v>41671</v>
      </c>
      <c r="B753" s="49" t="s">
        <v>152</v>
      </c>
      <c r="C753" s="50">
        <v>7.3</v>
      </c>
      <c r="D753" s="51">
        <v>6.2</v>
      </c>
      <c r="E753" s="52">
        <v>97.700122428164775</v>
      </c>
      <c r="F753" s="52">
        <v>11.075123127864375</v>
      </c>
    </row>
    <row r="754" spans="1:6">
      <c r="A754" s="38">
        <v>41671</v>
      </c>
      <c r="B754" s="49" t="s">
        <v>153</v>
      </c>
      <c r="C754" s="50">
        <v>7.3</v>
      </c>
      <c r="D754" s="51">
        <v>6.2</v>
      </c>
      <c r="E754" s="52">
        <v>97.700122428164775</v>
      </c>
      <c r="F754" s="52">
        <v>11.07996769257748</v>
      </c>
    </row>
    <row r="755" spans="1:6">
      <c r="A755" s="38">
        <v>41671</v>
      </c>
      <c r="B755" s="49" t="s">
        <v>154</v>
      </c>
      <c r="C755" s="50">
        <v>7.2</v>
      </c>
      <c r="D755" s="51">
        <v>6.2</v>
      </c>
      <c r="E755" s="52">
        <v>98.371607899459107</v>
      </c>
      <c r="F755" s="52">
        <v>12.200800968391066</v>
      </c>
    </row>
    <row r="756" spans="1:6">
      <c r="A756" s="38">
        <v>41671</v>
      </c>
      <c r="B756" s="49" t="s">
        <v>155</v>
      </c>
      <c r="C756" s="50">
        <v>6.5</v>
      </c>
      <c r="D756" s="51">
        <v>6</v>
      </c>
      <c r="E756" s="52">
        <v>99.921141162634001</v>
      </c>
      <c r="F756" s="52">
        <v>11.015596136286703</v>
      </c>
    </row>
    <row r="757" spans="1:6">
      <c r="A757" s="38">
        <v>41671</v>
      </c>
      <c r="B757" s="49" t="s">
        <v>156</v>
      </c>
      <c r="C757" s="50">
        <v>9.6999999999999993</v>
      </c>
      <c r="D757" s="51">
        <v>5.9</v>
      </c>
      <c r="E757" s="52">
        <v>79.046341031992611</v>
      </c>
      <c r="F757" s="52">
        <v>5.5633365638411698</v>
      </c>
    </row>
    <row r="758" spans="1:6">
      <c r="A758" s="38">
        <v>41671</v>
      </c>
      <c r="B758" s="49" t="s">
        <v>157</v>
      </c>
      <c r="C758" s="50">
        <v>11.1</v>
      </c>
      <c r="D758" s="51">
        <v>5.8</v>
      </c>
      <c r="E758" s="52">
        <v>70.781130036928872</v>
      </c>
      <c r="F758" s="52">
        <v>1.0877175101328356</v>
      </c>
    </row>
    <row r="759" spans="1:6">
      <c r="A759" s="38">
        <v>41671</v>
      </c>
      <c r="B759" s="49" t="s">
        <v>158</v>
      </c>
      <c r="C759" s="50">
        <v>10.9</v>
      </c>
      <c r="D759" s="51">
        <v>5.5</v>
      </c>
      <c r="E759" s="52">
        <v>68.050835661479184</v>
      </c>
      <c r="F759" s="52">
        <v>0.67027015307557325</v>
      </c>
    </row>
    <row r="760" spans="1:6">
      <c r="A760" s="38">
        <v>41671</v>
      </c>
      <c r="B760" s="49" t="s">
        <v>159</v>
      </c>
      <c r="C760" s="50">
        <v>11.1</v>
      </c>
      <c r="D760" s="51">
        <v>5.2</v>
      </c>
      <c r="E760" s="52">
        <v>63.519651069162478</v>
      </c>
      <c r="F760" s="52">
        <v>0.39729922359827918</v>
      </c>
    </row>
    <row r="761" spans="1:6">
      <c r="A761" s="38">
        <v>41671</v>
      </c>
      <c r="B761" s="49" t="s">
        <v>160</v>
      </c>
      <c r="C761" s="50">
        <v>11.2</v>
      </c>
      <c r="D761" s="51">
        <v>5</v>
      </c>
      <c r="E761" s="52">
        <v>60.69177850594987</v>
      </c>
      <c r="F761" s="52">
        <v>0.21480103253544278</v>
      </c>
    </row>
    <row r="762" spans="1:6">
      <c r="A762" s="38">
        <v>41671</v>
      </c>
      <c r="B762" s="49" t="s">
        <v>161</v>
      </c>
      <c r="C762" s="50">
        <v>11.5</v>
      </c>
      <c r="D762" s="51">
        <v>4.5999999999999996</v>
      </c>
      <c r="E762" s="52">
        <v>54.771966669551688</v>
      </c>
      <c r="F762" s="52">
        <v>0.10436807938602304</v>
      </c>
    </row>
    <row r="763" spans="1:6">
      <c r="A763" s="38">
        <v>41671</v>
      </c>
      <c r="B763" s="49" t="s">
        <v>162</v>
      </c>
      <c r="C763" s="50">
        <v>11</v>
      </c>
      <c r="D763" s="51">
        <v>4.4000000000000004</v>
      </c>
      <c r="E763" s="52">
        <v>54.174815039009715</v>
      </c>
      <c r="F763" s="52">
        <v>0.12326766307432574</v>
      </c>
    </row>
    <row r="764" spans="1:6">
      <c r="A764" s="38">
        <v>41671</v>
      </c>
      <c r="B764" s="49" t="s">
        <v>163</v>
      </c>
      <c r="C764" s="50">
        <v>10.9</v>
      </c>
      <c r="D764" s="51">
        <v>4.2</v>
      </c>
      <c r="E764" s="52">
        <v>52.073975025646277</v>
      </c>
      <c r="F764" s="52">
        <v>0.14660686676305226</v>
      </c>
    </row>
    <row r="765" spans="1:6">
      <c r="A765" s="38">
        <v>41671</v>
      </c>
      <c r="B765" s="49" t="s">
        <v>164</v>
      </c>
      <c r="C765" s="50">
        <v>10.6</v>
      </c>
      <c r="D765" s="51">
        <v>3.9</v>
      </c>
      <c r="E765" s="52">
        <v>49.353951018280945</v>
      </c>
      <c r="F765" s="52">
        <v>0.15889068031990594</v>
      </c>
    </row>
    <row r="766" spans="1:6">
      <c r="A766" s="38">
        <v>41671</v>
      </c>
      <c r="B766" s="49" t="s">
        <v>165</v>
      </c>
      <c r="C766" s="50">
        <v>9.3000000000000007</v>
      </c>
      <c r="D766" s="51">
        <v>3.7</v>
      </c>
      <c r="E766" s="52">
        <v>51.102478037495992</v>
      </c>
      <c r="F766" s="52">
        <v>0.26083510033992563</v>
      </c>
    </row>
    <row r="767" spans="1:6">
      <c r="A767" s="38">
        <v>41671</v>
      </c>
      <c r="B767" s="49" t="s">
        <v>166</v>
      </c>
      <c r="C767" s="50">
        <v>7.1</v>
      </c>
      <c r="D767" s="51">
        <v>3.4</v>
      </c>
      <c r="E767" s="52">
        <v>54.559968018439022</v>
      </c>
      <c r="F767" s="52">
        <v>0.49862758552352593</v>
      </c>
    </row>
    <row r="768" spans="1:6">
      <c r="A768" s="38">
        <v>41671</v>
      </c>
      <c r="B768" s="49" t="s">
        <v>167</v>
      </c>
      <c r="C768" s="50">
        <v>6.5</v>
      </c>
      <c r="D768" s="51">
        <v>3.3</v>
      </c>
      <c r="E768" s="52">
        <v>55.193926367461685</v>
      </c>
      <c r="F768" s="52">
        <v>0.70081399975012726</v>
      </c>
    </row>
    <row r="769" spans="1:6">
      <c r="A769" s="38">
        <v>41671</v>
      </c>
      <c r="B769" s="49" t="s">
        <v>168</v>
      </c>
      <c r="C769" s="50">
        <v>5.9</v>
      </c>
      <c r="D769" s="51">
        <v>3.3</v>
      </c>
      <c r="E769" s="52">
        <v>57.529526093550288</v>
      </c>
      <c r="F769" s="52">
        <v>1.5987214765573878</v>
      </c>
    </row>
    <row r="770" spans="1:6">
      <c r="A770" s="38">
        <v>41671</v>
      </c>
      <c r="B770" s="49" t="s">
        <v>169</v>
      </c>
      <c r="C770" s="50">
        <v>5.4</v>
      </c>
      <c r="D770" s="51">
        <v>3.3</v>
      </c>
      <c r="E770" s="52">
        <v>59.560331798561336</v>
      </c>
      <c r="F770" s="52">
        <v>5.7341149469024506</v>
      </c>
    </row>
    <row r="771" spans="1:6">
      <c r="A771" s="38">
        <v>41671</v>
      </c>
      <c r="B771" s="49" t="s">
        <v>170</v>
      </c>
      <c r="C771" s="50">
        <v>5</v>
      </c>
      <c r="D771" s="51">
        <v>3.2</v>
      </c>
      <c r="E771" s="52">
        <v>59.396324920719181</v>
      </c>
      <c r="F771" s="52">
        <v>8.3011401165635572</v>
      </c>
    </row>
    <row r="772" spans="1:6">
      <c r="A772" s="38">
        <v>41671</v>
      </c>
      <c r="B772" s="49" t="s">
        <v>171</v>
      </c>
      <c r="C772" s="50">
        <v>4.4000000000000004</v>
      </c>
      <c r="D772" s="51">
        <v>3.1</v>
      </c>
      <c r="E772" s="52">
        <v>60.015001571787167</v>
      </c>
      <c r="F772" s="52">
        <v>11.833784452872367</v>
      </c>
    </row>
    <row r="773" spans="1:6">
      <c r="A773" s="38">
        <v>41671</v>
      </c>
      <c r="B773" s="49" t="s">
        <v>172</v>
      </c>
      <c r="C773" s="50">
        <v>4.5</v>
      </c>
      <c r="D773" s="51">
        <v>3.1</v>
      </c>
      <c r="E773" s="52">
        <v>59.596006212489449</v>
      </c>
      <c r="F773" s="52">
        <v>12.669379912912687</v>
      </c>
    </row>
    <row r="774" spans="1:6">
      <c r="A774" s="38">
        <v>41672</v>
      </c>
      <c r="B774" s="49" t="s">
        <v>149</v>
      </c>
      <c r="C774" s="50">
        <v>4.3</v>
      </c>
      <c r="D774" s="51">
        <v>3.1</v>
      </c>
      <c r="E774" s="52">
        <v>60.437286221877784</v>
      </c>
      <c r="F774" s="52">
        <v>13.607003757516845</v>
      </c>
    </row>
    <row r="775" spans="1:6">
      <c r="A775" s="38">
        <v>41672</v>
      </c>
      <c r="B775" s="49" t="s">
        <v>150</v>
      </c>
      <c r="C775" s="50">
        <v>3.1</v>
      </c>
      <c r="D775" s="51">
        <v>3.1</v>
      </c>
      <c r="E775" s="52">
        <v>65.771857250338044</v>
      </c>
      <c r="F775" s="52">
        <v>14.934348501243138</v>
      </c>
    </row>
    <row r="776" spans="1:6">
      <c r="A776" s="38">
        <v>41672</v>
      </c>
      <c r="B776" s="49" t="s">
        <v>151</v>
      </c>
      <c r="C776" s="50">
        <v>2.9</v>
      </c>
      <c r="D776" s="51">
        <v>3.1</v>
      </c>
      <c r="E776" s="52">
        <v>66.711017770869489</v>
      </c>
      <c r="F776" s="52">
        <v>15.591786952397989</v>
      </c>
    </row>
    <row r="777" spans="1:6">
      <c r="A777" s="38">
        <v>41672</v>
      </c>
      <c r="B777" s="49" t="s">
        <v>152</v>
      </c>
      <c r="C777" s="50">
        <v>1.5</v>
      </c>
      <c r="D777" s="51">
        <v>3.1</v>
      </c>
      <c r="E777" s="52">
        <v>73.719476523260283</v>
      </c>
      <c r="F777" s="52">
        <v>16.811812121023205</v>
      </c>
    </row>
    <row r="778" spans="1:6">
      <c r="A778" s="38">
        <v>41672</v>
      </c>
      <c r="B778" s="49" t="s">
        <v>153</v>
      </c>
      <c r="C778" s="50">
        <v>0.6</v>
      </c>
      <c r="D778" s="51">
        <v>3.1</v>
      </c>
      <c r="E778" s="52">
        <v>78.656729073214834</v>
      </c>
      <c r="F778" s="52">
        <v>17.707508299968154</v>
      </c>
    </row>
    <row r="779" spans="1:6">
      <c r="A779" s="38">
        <v>41672</v>
      </c>
      <c r="B779" s="49" t="s">
        <v>154</v>
      </c>
      <c r="C779" s="50">
        <v>0.6</v>
      </c>
      <c r="D779" s="51">
        <v>3.2</v>
      </c>
      <c r="E779" s="52">
        <v>81.181056023225125</v>
      </c>
      <c r="F779" s="52">
        <v>19.46734990532541</v>
      </c>
    </row>
    <row r="780" spans="1:6">
      <c r="A780" s="38">
        <v>41672</v>
      </c>
      <c r="B780" s="49" t="s">
        <v>155</v>
      </c>
      <c r="C780" s="50">
        <v>0.5</v>
      </c>
      <c r="D780" s="51">
        <v>3.3</v>
      </c>
      <c r="E780" s="52">
        <v>84.312161971602833</v>
      </c>
      <c r="F780" s="52">
        <v>17.145552553602318</v>
      </c>
    </row>
    <row r="781" spans="1:6">
      <c r="A781" s="38">
        <v>41672</v>
      </c>
      <c r="B781" s="49" t="s">
        <v>156</v>
      </c>
      <c r="C781" s="50">
        <v>1.1000000000000001</v>
      </c>
      <c r="D781" s="51">
        <v>3.4</v>
      </c>
      <c r="E781" s="52">
        <v>83.172199196771231</v>
      </c>
      <c r="F781" s="52">
        <v>11.567584866009858</v>
      </c>
    </row>
    <row r="782" spans="1:6">
      <c r="A782" s="38">
        <v>41672</v>
      </c>
      <c r="B782" s="49" t="s">
        <v>157</v>
      </c>
      <c r="C782" s="50">
        <v>4.5</v>
      </c>
      <c r="D782" s="51">
        <v>3.6</v>
      </c>
      <c r="E782" s="52">
        <v>69.152951767767604</v>
      </c>
      <c r="F782" s="52">
        <v>3.3707113967393032</v>
      </c>
    </row>
    <row r="783" spans="1:6">
      <c r="A783" s="38">
        <v>41672</v>
      </c>
      <c r="B783" s="49" t="s">
        <v>158</v>
      </c>
      <c r="C783" s="50">
        <v>7.5</v>
      </c>
      <c r="D783" s="51">
        <v>3.3</v>
      </c>
      <c r="E783" s="52">
        <v>51.53291428840965</v>
      </c>
      <c r="F783" s="52">
        <v>1.7029364323656042</v>
      </c>
    </row>
    <row r="784" spans="1:6">
      <c r="A784" s="38">
        <v>41672</v>
      </c>
      <c r="B784" s="49" t="s">
        <v>159</v>
      </c>
      <c r="C784" s="50">
        <v>9.1999999999999993</v>
      </c>
      <c r="D784" s="51">
        <v>2.9</v>
      </c>
      <c r="E784" s="52">
        <v>40.375809014559579</v>
      </c>
      <c r="F784" s="52">
        <v>0.96653340641791841</v>
      </c>
    </row>
    <row r="785" spans="1:6">
      <c r="A785" s="38">
        <v>41672</v>
      </c>
      <c r="B785" s="49" t="s">
        <v>160</v>
      </c>
      <c r="C785" s="50">
        <v>10.8</v>
      </c>
      <c r="D785" s="51">
        <v>2.5</v>
      </c>
      <c r="E785" s="52">
        <v>31.288328225988071</v>
      </c>
      <c r="F785" s="52">
        <v>0.57488181547344586</v>
      </c>
    </row>
    <row r="786" spans="1:6">
      <c r="A786" s="38">
        <v>41672</v>
      </c>
      <c r="B786" s="49" t="s">
        <v>161</v>
      </c>
      <c r="C786" s="50">
        <v>11.5</v>
      </c>
      <c r="D786" s="51">
        <v>2.8</v>
      </c>
      <c r="E786" s="52">
        <v>33.435506347212005</v>
      </c>
      <c r="F786" s="52">
        <v>0.22394550952760378</v>
      </c>
    </row>
    <row r="787" spans="1:6">
      <c r="A787" s="38">
        <v>41672</v>
      </c>
      <c r="B787" s="49" t="s">
        <v>162</v>
      </c>
      <c r="C787" s="50">
        <v>12.2</v>
      </c>
      <c r="D787" s="51">
        <v>3.1</v>
      </c>
      <c r="E787" s="52">
        <v>35.328968272439653</v>
      </c>
      <c r="F787" s="52">
        <v>0.13413434266833946</v>
      </c>
    </row>
    <row r="788" spans="1:6">
      <c r="A788" s="38">
        <v>41672</v>
      </c>
      <c r="B788" s="49" t="s">
        <v>163</v>
      </c>
      <c r="C788" s="50">
        <v>12.2</v>
      </c>
      <c r="D788" s="51">
        <v>3.5</v>
      </c>
      <c r="E788" s="52">
        <v>39.862037201133084</v>
      </c>
      <c r="F788" s="52">
        <v>0.10803605399047211</v>
      </c>
    </row>
    <row r="789" spans="1:6">
      <c r="A789" s="38">
        <v>41672</v>
      </c>
      <c r="B789" s="49" t="s">
        <v>164</v>
      </c>
      <c r="C789" s="50">
        <v>11.6</v>
      </c>
      <c r="D789" s="51">
        <v>3.5</v>
      </c>
      <c r="E789" s="52">
        <v>41.472226713354196</v>
      </c>
      <c r="F789" s="52">
        <v>0.11911963055024696</v>
      </c>
    </row>
    <row r="790" spans="1:6">
      <c r="A790" s="38">
        <v>41672</v>
      </c>
      <c r="B790" s="49" t="s">
        <v>165</v>
      </c>
      <c r="C790" s="50">
        <v>11.2</v>
      </c>
      <c r="D790" s="51">
        <v>3.5</v>
      </c>
      <c r="E790" s="52">
        <v>42.586125637508218</v>
      </c>
      <c r="F790" s="52">
        <v>0.19174091030725038</v>
      </c>
    </row>
    <row r="791" spans="1:6">
      <c r="A791" s="38">
        <v>41672</v>
      </c>
      <c r="B791" s="49" t="s">
        <v>166</v>
      </c>
      <c r="C791" s="50">
        <v>10.3</v>
      </c>
      <c r="D791" s="51">
        <v>3.6</v>
      </c>
      <c r="E791" s="52">
        <v>46.501453797466667</v>
      </c>
      <c r="F791" s="52">
        <v>0.36271683710983493</v>
      </c>
    </row>
    <row r="792" spans="1:6">
      <c r="A792" s="38">
        <v>41672</v>
      </c>
      <c r="B792" s="49" t="s">
        <v>167</v>
      </c>
      <c r="C792" s="50">
        <v>8</v>
      </c>
      <c r="D792" s="51">
        <v>3.7</v>
      </c>
      <c r="E792" s="52">
        <v>55.806019011423743</v>
      </c>
      <c r="F792" s="52">
        <v>0.55431293177948127</v>
      </c>
    </row>
    <row r="793" spans="1:6">
      <c r="A793" s="38">
        <v>41672</v>
      </c>
      <c r="B793" s="49" t="s">
        <v>168</v>
      </c>
      <c r="C793" s="50">
        <v>5.9</v>
      </c>
      <c r="D793" s="51">
        <v>3.8</v>
      </c>
      <c r="E793" s="52">
        <v>66.193191808753184</v>
      </c>
      <c r="F793" s="52">
        <v>0.86765429560963314</v>
      </c>
    </row>
    <row r="794" spans="1:6">
      <c r="A794" s="38">
        <v>41672</v>
      </c>
      <c r="B794" s="49" t="s">
        <v>169</v>
      </c>
      <c r="C794" s="50">
        <v>4.5999999999999996</v>
      </c>
      <c r="D794" s="51">
        <v>3.9</v>
      </c>
      <c r="E794" s="52">
        <v>74.357438033242602</v>
      </c>
      <c r="F794" s="52">
        <v>5.2477644898420337</v>
      </c>
    </row>
    <row r="795" spans="1:6">
      <c r="A795" s="38">
        <v>41672</v>
      </c>
      <c r="B795" s="49" t="s">
        <v>170</v>
      </c>
      <c r="C795" s="50">
        <v>3.6</v>
      </c>
      <c r="D795" s="51">
        <v>3.7</v>
      </c>
      <c r="E795" s="52">
        <v>75.703090949364636</v>
      </c>
      <c r="F795" s="52">
        <v>8.6676264681630446</v>
      </c>
    </row>
    <row r="796" spans="1:6">
      <c r="A796" s="38">
        <v>41672</v>
      </c>
      <c r="B796" s="49" t="s">
        <v>171</v>
      </c>
      <c r="C796" s="50">
        <v>3.5</v>
      </c>
      <c r="D796" s="51">
        <v>3.5</v>
      </c>
      <c r="E796" s="52">
        <v>72.141265118646459</v>
      </c>
      <c r="F796" s="52">
        <v>12.334614958676624</v>
      </c>
    </row>
    <row r="797" spans="1:6">
      <c r="A797" s="38">
        <v>41672</v>
      </c>
      <c r="B797" s="49" t="s">
        <v>172</v>
      </c>
      <c r="C797" s="50">
        <v>4.3</v>
      </c>
      <c r="D797" s="51">
        <v>3.2</v>
      </c>
      <c r="E797" s="52">
        <v>62.376897393013095</v>
      </c>
      <c r="F797" s="52">
        <v>12.707642343206961</v>
      </c>
    </row>
    <row r="798" spans="1:6">
      <c r="A798" s="38">
        <v>41673</v>
      </c>
      <c r="B798" s="49" t="s">
        <v>149</v>
      </c>
      <c r="C798" s="50">
        <v>4.5999999999999996</v>
      </c>
      <c r="D798" s="51">
        <v>3</v>
      </c>
      <c r="E798" s="52">
        <v>57.280394418469591</v>
      </c>
      <c r="F798" s="52">
        <v>13.252914513250749</v>
      </c>
    </row>
    <row r="799" spans="1:6">
      <c r="A799" s="38">
        <v>41673</v>
      </c>
      <c r="B799" s="49" t="s">
        <v>150</v>
      </c>
      <c r="C799" s="50">
        <v>5.4</v>
      </c>
      <c r="D799" s="51">
        <v>2.8</v>
      </c>
      <c r="E799" s="52">
        <v>50.576480874458319</v>
      </c>
      <c r="F799" s="52">
        <v>13.216074631698966</v>
      </c>
    </row>
    <row r="800" spans="1:6">
      <c r="A800" s="38">
        <v>41673</v>
      </c>
      <c r="B800" s="49" t="s">
        <v>151</v>
      </c>
      <c r="C800" s="50">
        <v>5.2</v>
      </c>
      <c r="D800" s="51">
        <v>2.7</v>
      </c>
      <c r="E800" s="52">
        <v>49.461518678488645</v>
      </c>
      <c r="F800" s="52">
        <v>13.502653201693787</v>
      </c>
    </row>
    <row r="801" spans="1:6">
      <c r="A801" s="38">
        <v>41673</v>
      </c>
      <c r="B801" s="49" t="s">
        <v>152</v>
      </c>
      <c r="C801" s="50">
        <v>5.7</v>
      </c>
      <c r="D801" s="51">
        <v>2.7</v>
      </c>
      <c r="E801" s="52">
        <v>47.772367841537026</v>
      </c>
      <c r="F801" s="52">
        <v>13.309377550894942</v>
      </c>
    </row>
    <row r="802" spans="1:6">
      <c r="A802" s="38">
        <v>41673</v>
      </c>
      <c r="B802" s="49" t="s">
        <v>153</v>
      </c>
      <c r="C802" s="50">
        <v>6.2</v>
      </c>
      <c r="D802" s="51">
        <v>2.8</v>
      </c>
      <c r="E802" s="52">
        <v>47.848866777909969</v>
      </c>
      <c r="F802" s="52">
        <v>12.966561769418746</v>
      </c>
    </row>
    <row r="803" spans="1:6">
      <c r="A803" s="38">
        <v>41673</v>
      </c>
      <c r="B803" s="49" t="s">
        <v>154</v>
      </c>
      <c r="C803" s="50">
        <v>6.3</v>
      </c>
      <c r="D803" s="51">
        <v>2.8</v>
      </c>
      <c r="E803" s="52">
        <v>47.519619231926285</v>
      </c>
      <c r="F803" s="52">
        <v>13.700249685399982</v>
      </c>
    </row>
    <row r="804" spans="1:6">
      <c r="A804" s="38">
        <v>41673</v>
      </c>
      <c r="B804" s="49" t="s">
        <v>155</v>
      </c>
      <c r="C804" s="50">
        <v>6.2</v>
      </c>
      <c r="D804" s="51">
        <v>3</v>
      </c>
      <c r="E804" s="52">
        <v>51.250237650579678</v>
      </c>
      <c r="F804" s="52">
        <v>11.660052724146631</v>
      </c>
    </row>
    <row r="805" spans="1:6">
      <c r="A805" s="38">
        <v>41673</v>
      </c>
      <c r="B805" s="49" t="s">
        <v>156</v>
      </c>
      <c r="C805" s="50">
        <v>5.6</v>
      </c>
      <c r="D805" s="51">
        <v>3.2</v>
      </c>
      <c r="E805" s="52">
        <v>56.967712117168603</v>
      </c>
      <c r="F805" s="52">
        <v>11.217877835402707</v>
      </c>
    </row>
    <row r="806" spans="1:6">
      <c r="A806" s="38">
        <v>41673</v>
      </c>
      <c r="B806" s="49" t="s">
        <v>157</v>
      </c>
      <c r="C806" s="50">
        <v>6.8</v>
      </c>
      <c r="D806" s="51">
        <v>3.4</v>
      </c>
      <c r="E806" s="52">
        <v>55.695441364221331</v>
      </c>
      <c r="F806" s="52">
        <v>8.1499640317687341</v>
      </c>
    </row>
    <row r="807" spans="1:6">
      <c r="A807" s="38">
        <v>41673</v>
      </c>
      <c r="B807" s="49" t="s">
        <v>158</v>
      </c>
      <c r="C807" s="50">
        <v>7.7</v>
      </c>
      <c r="D807" s="51">
        <v>3.6</v>
      </c>
      <c r="E807" s="52">
        <v>55.42839859599821</v>
      </c>
      <c r="F807" s="52">
        <v>8.2638709539241013</v>
      </c>
    </row>
    <row r="808" spans="1:6">
      <c r="A808" s="38">
        <v>41673</v>
      </c>
      <c r="B808" s="49" t="s">
        <v>159</v>
      </c>
      <c r="C808" s="50">
        <v>8.6999999999999993</v>
      </c>
      <c r="D808" s="51">
        <v>3.8</v>
      </c>
      <c r="E808" s="52">
        <v>54.645425633873742</v>
      </c>
      <c r="F808" s="52">
        <v>1.8632059137579007</v>
      </c>
    </row>
    <row r="809" spans="1:6">
      <c r="A809" s="38">
        <v>41673</v>
      </c>
      <c r="B809" s="49" t="s">
        <v>160</v>
      </c>
      <c r="C809" s="50">
        <v>12.7</v>
      </c>
      <c r="D809" s="51">
        <v>4</v>
      </c>
      <c r="E809" s="52">
        <v>44.048906461779971</v>
      </c>
      <c r="F809" s="52">
        <v>0.54855094041092944</v>
      </c>
    </row>
    <row r="810" spans="1:6">
      <c r="A810" s="38">
        <v>41673</v>
      </c>
      <c r="B810" s="49" t="s">
        <v>161</v>
      </c>
      <c r="C810" s="50">
        <v>13.7</v>
      </c>
      <c r="D810" s="51">
        <v>3.8</v>
      </c>
      <c r="E810" s="52">
        <v>39.212764072430225</v>
      </c>
      <c r="F810" s="52">
        <v>0.20145255398525813</v>
      </c>
    </row>
    <row r="811" spans="1:6">
      <c r="A811" s="38">
        <v>41673</v>
      </c>
      <c r="B811" s="49" t="s">
        <v>162</v>
      </c>
      <c r="C811" s="50">
        <v>11.7</v>
      </c>
      <c r="D811" s="51">
        <v>3.6</v>
      </c>
      <c r="E811" s="52">
        <v>42.369212534723111</v>
      </c>
      <c r="F811" s="52">
        <v>0.18234851942159286</v>
      </c>
    </row>
    <row r="812" spans="1:6">
      <c r="A812" s="38">
        <v>41673</v>
      </c>
      <c r="B812" s="49" t="s">
        <v>163</v>
      </c>
      <c r="C812" s="50">
        <v>11.5</v>
      </c>
      <c r="D812" s="51">
        <v>3.4</v>
      </c>
      <c r="E812" s="52">
        <v>40.561306388773687</v>
      </c>
      <c r="F812" s="52">
        <v>0.18111180809224778</v>
      </c>
    </row>
    <row r="813" spans="1:6">
      <c r="A813" s="38">
        <v>41673</v>
      </c>
      <c r="B813" s="49" t="s">
        <v>164</v>
      </c>
      <c r="C813" s="50">
        <v>11.2</v>
      </c>
      <c r="D813" s="51">
        <v>3.3</v>
      </c>
      <c r="E813" s="52">
        <v>40.165475421928953</v>
      </c>
      <c r="F813" s="52">
        <v>0.19907680381758289</v>
      </c>
    </row>
    <row r="814" spans="1:6">
      <c r="A814" s="38">
        <v>41673</v>
      </c>
      <c r="B814" s="49" t="s">
        <v>165</v>
      </c>
      <c r="C814" s="50">
        <v>9.6999999999999993</v>
      </c>
      <c r="D814" s="51">
        <v>3.2</v>
      </c>
      <c r="E814" s="52">
        <v>43.057742094397476</v>
      </c>
      <c r="F814" s="52">
        <v>0.29821478894930442</v>
      </c>
    </row>
    <row r="815" spans="1:6">
      <c r="A815" s="38">
        <v>41673</v>
      </c>
      <c r="B815" s="49" t="s">
        <v>166</v>
      </c>
      <c r="C815" s="50">
        <v>7.8</v>
      </c>
      <c r="D815" s="51">
        <v>3.1</v>
      </c>
      <c r="E815" s="52">
        <v>47.443423995265796</v>
      </c>
      <c r="F815" s="52">
        <v>0.94369145784125197</v>
      </c>
    </row>
    <row r="816" spans="1:6">
      <c r="A816" s="38">
        <v>41673</v>
      </c>
      <c r="B816" s="49" t="s">
        <v>167</v>
      </c>
      <c r="C816" s="50">
        <v>6.6</v>
      </c>
      <c r="D816" s="51">
        <v>3</v>
      </c>
      <c r="E816" s="52">
        <v>49.855784263070774</v>
      </c>
      <c r="F816" s="52">
        <v>5.9533539854193913</v>
      </c>
    </row>
    <row r="817" spans="1:6">
      <c r="A817" s="38">
        <v>41673</v>
      </c>
      <c r="B817" s="49" t="s">
        <v>168</v>
      </c>
      <c r="C817" s="50">
        <v>5.5</v>
      </c>
      <c r="D817" s="51">
        <v>3</v>
      </c>
      <c r="E817" s="52">
        <v>53.796584248085956</v>
      </c>
      <c r="F817" s="52">
        <v>7.732243295562542</v>
      </c>
    </row>
    <row r="818" spans="1:6">
      <c r="A818" s="38">
        <v>41673</v>
      </c>
      <c r="B818" s="49" t="s">
        <v>169</v>
      </c>
      <c r="C818" s="50">
        <v>4.5</v>
      </c>
      <c r="D818" s="51">
        <v>3</v>
      </c>
      <c r="E818" s="52">
        <v>57.682782167887211</v>
      </c>
      <c r="F818" s="52">
        <v>10.901824350261942</v>
      </c>
    </row>
    <row r="819" spans="1:6">
      <c r="A819" s="38">
        <v>41673</v>
      </c>
      <c r="B819" s="49" t="s">
        <v>170</v>
      </c>
      <c r="C819" s="50">
        <v>3.7</v>
      </c>
      <c r="D819" s="51">
        <v>2.8</v>
      </c>
      <c r="E819" s="52">
        <v>56.968208639586912</v>
      </c>
      <c r="F819" s="52">
        <v>11.683911758915642</v>
      </c>
    </row>
    <row r="820" spans="1:6">
      <c r="A820" s="38">
        <v>41673</v>
      </c>
      <c r="B820" s="49" t="s">
        <v>171</v>
      </c>
      <c r="C820" s="50">
        <v>3.1</v>
      </c>
      <c r="D820" s="51">
        <v>2.6</v>
      </c>
      <c r="E820" s="52">
        <v>55.207652234041106</v>
      </c>
      <c r="F820" s="52">
        <v>15.040323832078883</v>
      </c>
    </row>
    <row r="821" spans="1:6">
      <c r="A821" s="38">
        <v>41673</v>
      </c>
      <c r="B821" s="49" t="s">
        <v>172</v>
      </c>
      <c r="C821" s="50">
        <v>2.7</v>
      </c>
      <c r="D821" s="51">
        <v>2.4</v>
      </c>
      <c r="E821" s="52">
        <v>52.444653657299497</v>
      </c>
      <c r="F821" s="52">
        <v>15.319407562849149</v>
      </c>
    </row>
    <row r="822" spans="1:6">
      <c r="A822" s="38">
        <v>41674</v>
      </c>
      <c r="B822" s="49" t="s">
        <v>149</v>
      </c>
      <c r="C822" s="50">
        <v>2.1</v>
      </c>
      <c r="D822" s="51">
        <v>2.2999999999999998</v>
      </c>
      <c r="E822" s="52">
        <v>52.462666766176113</v>
      </c>
      <c r="F822" s="52">
        <v>16.235273135211049</v>
      </c>
    </row>
    <row r="823" spans="1:6">
      <c r="A823" s="38">
        <v>41674</v>
      </c>
      <c r="B823" s="49" t="s">
        <v>150</v>
      </c>
      <c r="C823" s="50">
        <v>1.3</v>
      </c>
      <c r="D823" s="51">
        <v>2.2000000000000002</v>
      </c>
      <c r="E823" s="52">
        <v>53.150505588839877</v>
      </c>
      <c r="F823" s="52">
        <v>17.093892277471618</v>
      </c>
    </row>
    <row r="824" spans="1:6">
      <c r="A824" s="38">
        <v>41674</v>
      </c>
      <c r="B824" s="49" t="s">
        <v>151</v>
      </c>
      <c r="C824" s="50">
        <v>1.3</v>
      </c>
      <c r="D824" s="51">
        <v>2.2000000000000002</v>
      </c>
      <c r="E824" s="52">
        <v>53.150505588839877</v>
      </c>
      <c r="F824" s="52">
        <v>17.405470096750498</v>
      </c>
    </row>
    <row r="825" spans="1:6">
      <c r="A825" s="38">
        <v>41674</v>
      </c>
      <c r="B825" s="49" t="s">
        <v>152</v>
      </c>
      <c r="C825" s="50">
        <v>-0.6</v>
      </c>
      <c r="D825" s="51">
        <v>2.2000000000000002</v>
      </c>
      <c r="E825" s="52">
        <v>61.349454912772359</v>
      </c>
      <c r="F825" s="52">
        <v>18.741492501626034</v>
      </c>
    </row>
    <row r="826" spans="1:6">
      <c r="A826" s="38">
        <v>41674</v>
      </c>
      <c r="B826" s="49" t="s">
        <v>153</v>
      </c>
      <c r="C826" s="50">
        <v>-1.4</v>
      </c>
      <c r="D826" s="51">
        <v>2.2999999999999998</v>
      </c>
      <c r="E826" s="52">
        <v>68.527666300020002</v>
      </c>
      <c r="F826" s="52">
        <v>19.558782305054976</v>
      </c>
    </row>
    <row r="827" spans="1:6">
      <c r="A827" s="38">
        <v>41674</v>
      </c>
      <c r="B827" s="49" t="s">
        <v>154</v>
      </c>
      <c r="C827" s="50">
        <v>-1.9</v>
      </c>
      <c r="D827" s="51">
        <v>2.5</v>
      </c>
      <c r="E827" s="52">
        <v>77.631631433208554</v>
      </c>
      <c r="F827" s="52">
        <v>20.167612146669018</v>
      </c>
    </row>
    <row r="828" spans="1:6">
      <c r="A828" s="38">
        <v>41674</v>
      </c>
      <c r="B828" s="49" t="s">
        <v>155</v>
      </c>
      <c r="C828" s="50">
        <v>-2.2999999999999998</v>
      </c>
      <c r="D828" s="51">
        <v>2.6</v>
      </c>
      <c r="E828" s="52">
        <v>83.470111165173549</v>
      </c>
      <c r="F828" s="52">
        <v>20.322127016676106</v>
      </c>
    </row>
    <row r="829" spans="1:6">
      <c r="A829" s="38">
        <v>41674</v>
      </c>
      <c r="B829" s="49" t="s">
        <v>156</v>
      </c>
      <c r="C829" s="50">
        <v>-2.1</v>
      </c>
      <c r="D829" s="51">
        <v>2.7</v>
      </c>
      <c r="E829" s="52">
        <v>85.227984405607515</v>
      </c>
      <c r="F829" s="52">
        <v>14.051093870977311</v>
      </c>
    </row>
    <row r="830" spans="1:6">
      <c r="A830" s="38">
        <v>41674</v>
      </c>
      <c r="B830" s="49" t="s">
        <v>157</v>
      </c>
      <c r="C830" s="50">
        <v>1.1000000000000001</v>
      </c>
      <c r="D830" s="51">
        <v>2.8</v>
      </c>
      <c r="E830" s="52">
        <v>68.560528290205838</v>
      </c>
      <c r="F830" s="52">
        <v>3.989720527146551</v>
      </c>
    </row>
    <row r="831" spans="1:6">
      <c r="A831" s="38">
        <v>41674</v>
      </c>
      <c r="B831" s="49" t="s">
        <v>158</v>
      </c>
      <c r="C831" s="50">
        <v>4.4000000000000004</v>
      </c>
      <c r="D831" s="51">
        <v>2.5</v>
      </c>
      <c r="E831" s="52">
        <v>48.445695243322604</v>
      </c>
      <c r="F831" s="52">
        <v>2.2055169205987699</v>
      </c>
    </row>
    <row r="832" spans="1:6">
      <c r="A832" s="38">
        <v>41674</v>
      </c>
      <c r="B832" s="49" t="s">
        <v>159</v>
      </c>
      <c r="C832" s="50">
        <v>5.5</v>
      </c>
      <c r="D832" s="51">
        <v>2.2999999999999998</v>
      </c>
      <c r="E832" s="52">
        <v>41.290293051750524</v>
      </c>
      <c r="F832" s="52">
        <v>1.3030119911060609</v>
      </c>
    </row>
    <row r="833" spans="1:6">
      <c r="A833" s="38">
        <v>41674</v>
      </c>
      <c r="B833" s="49" t="s">
        <v>160</v>
      </c>
      <c r="C833" s="50">
        <v>6.7</v>
      </c>
      <c r="D833" s="51">
        <v>2</v>
      </c>
      <c r="E833" s="52">
        <v>33.062117544051141</v>
      </c>
      <c r="F833" s="52">
        <v>1.064805369777915</v>
      </c>
    </row>
    <row r="834" spans="1:6">
      <c r="A834" s="38">
        <v>41674</v>
      </c>
      <c r="B834" s="49" t="s">
        <v>161</v>
      </c>
      <c r="C834" s="50">
        <v>8.1999999999999993</v>
      </c>
      <c r="D834" s="51">
        <v>2.1</v>
      </c>
      <c r="E834" s="52">
        <v>31.325767024348007</v>
      </c>
      <c r="F834" s="52">
        <v>0.73467198780781329</v>
      </c>
    </row>
    <row r="835" spans="1:6">
      <c r="A835" s="38">
        <v>41674</v>
      </c>
      <c r="B835" s="49" t="s">
        <v>162</v>
      </c>
      <c r="C835" s="50">
        <v>8.3000000000000007</v>
      </c>
      <c r="D835" s="51">
        <v>2.2000000000000002</v>
      </c>
      <c r="E835" s="52">
        <v>32.590020364642349</v>
      </c>
      <c r="F835" s="52">
        <v>0.39952384376716871</v>
      </c>
    </row>
    <row r="836" spans="1:6">
      <c r="A836" s="38">
        <v>41674</v>
      </c>
      <c r="B836" s="49" t="s">
        <v>163</v>
      </c>
      <c r="C836" s="50">
        <v>8.5</v>
      </c>
      <c r="D836" s="51">
        <v>2.2999999999999998</v>
      </c>
      <c r="E836" s="52">
        <v>33.606673810951527</v>
      </c>
      <c r="F836" s="52">
        <v>0.34455319941263229</v>
      </c>
    </row>
    <row r="837" spans="1:6">
      <c r="A837" s="38">
        <v>41674</v>
      </c>
      <c r="B837" s="49" t="s">
        <v>164</v>
      </c>
      <c r="C837" s="50">
        <v>8.1</v>
      </c>
      <c r="D837" s="51">
        <v>2.4</v>
      </c>
      <c r="E837" s="52">
        <v>36.027837955391689</v>
      </c>
      <c r="F837" s="52">
        <v>0.25198835813132797</v>
      </c>
    </row>
    <row r="838" spans="1:6">
      <c r="A838" s="38">
        <v>41674</v>
      </c>
      <c r="B838" s="49" t="s">
        <v>165</v>
      </c>
      <c r="C838" s="50">
        <v>7.7</v>
      </c>
      <c r="D838" s="51">
        <v>2.5</v>
      </c>
      <c r="E838" s="52">
        <v>38.55974352999786</v>
      </c>
      <c r="F838" s="52">
        <v>0.4128268369111126</v>
      </c>
    </row>
    <row r="839" spans="1:6">
      <c r="A839" s="38">
        <v>41674</v>
      </c>
      <c r="B839" s="49" t="s">
        <v>166</v>
      </c>
      <c r="C839" s="50">
        <v>7.2</v>
      </c>
      <c r="D839" s="51">
        <v>2.6</v>
      </c>
      <c r="E839" s="52">
        <v>41.490376967541692</v>
      </c>
      <c r="F839" s="52">
        <v>0.60668185421082332</v>
      </c>
    </row>
    <row r="840" spans="1:6">
      <c r="A840" s="38">
        <v>41674</v>
      </c>
      <c r="B840" s="49" t="s">
        <v>167</v>
      </c>
      <c r="C840" s="50">
        <v>5.0999999999999996</v>
      </c>
      <c r="D840" s="51">
        <v>2.8</v>
      </c>
      <c r="E840" s="52">
        <v>51.643737262058664</v>
      </c>
      <c r="F840" s="52">
        <v>1.9504697400878177</v>
      </c>
    </row>
    <row r="841" spans="1:6">
      <c r="A841" s="38">
        <v>41674</v>
      </c>
      <c r="B841" s="49" t="s">
        <v>168</v>
      </c>
      <c r="C841" s="50">
        <v>3.1</v>
      </c>
      <c r="D841" s="51">
        <v>3</v>
      </c>
      <c r="E841" s="52">
        <v>63.660368465320751</v>
      </c>
      <c r="F841" s="52">
        <v>6.8637407857288926</v>
      </c>
    </row>
    <row r="842" spans="1:6">
      <c r="A842" s="38">
        <v>41674</v>
      </c>
      <c r="B842" s="49" t="s">
        <v>169</v>
      </c>
      <c r="C842" s="50">
        <v>1.7</v>
      </c>
      <c r="D842" s="51">
        <v>3.2</v>
      </c>
      <c r="E842" s="52">
        <v>75.001996330161063</v>
      </c>
      <c r="F842" s="52">
        <v>10.668239470024766</v>
      </c>
    </row>
    <row r="843" spans="1:6">
      <c r="A843" s="38">
        <v>41674</v>
      </c>
      <c r="B843" s="49" t="s">
        <v>170</v>
      </c>
      <c r="C843" s="50">
        <v>0.9</v>
      </c>
      <c r="D843" s="51">
        <v>3.1</v>
      </c>
      <c r="E843" s="52">
        <v>76.971198673451653</v>
      </c>
      <c r="F843" s="52">
        <v>13.317346774591988</v>
      </c>
    </row>
    <row r="844" spans="1:6">
      <c r="A844" s="38">
        <v>41674</v>
      </c>
      <c r="B844" s="49" t="s">
        <v>171</v>
      </c>
      <c r="C844" s="50">
        <v>1</v>
      </c>
      <c r="D844" s="51">
        <v>3</v>
      </c>
      <c r="E844" s="52">
        <v>73.965049929007122</v>
      </c>
      <c r="F844" s="52">
        <v>17.542479213057469</v>
      </c>
    </row>
    <row r="845" spans="1:6">
      <c r="A845" s="38">
        <v>41674</v>
      </c>
      <c r="B845" s="49" t="s">
        <v>172</v>
      </c>
      <c r="C845" s="50">
        <v>0.3</v>
      </c>
      <c r="D845" s="51">
        <v>2.9</v>
      </c>
      <c r="E845" s="52">
        <v>75.221499103435292</v>
      </c>
      <c r="F845" s="52">
        <v>16.964207695291464</v>
      </c>
    </row>
    <row r="846" spans="1:6">
      <c r="A846" s="38">
        <v>41675</v>
      </c>
      <c r="B846" s="49" t="s">
        <v>149</v>
      </c>
      <c r="C846" s="50">
        <v>-0.5</v>
      </c>
      <c r="D846" s="51">
        <v>2.9</v>
      </c>
      <c r="E846" s="52">
        <v>80.114080826700871</v>
      </c>
      <c r="F846" s="52">
        <v>18.276317198740866</v>
      </c>
    </row>
    <row r="847" spans="1:6">
      <c r="A847" s="38">
        <v>41675</v>
      </c>
      <c r="B847" s="49" t="s">
        <v>150</v>
      </c>
      <c r="C847" s="50">
        <v>-0.9</v>
      </c>
      <c r="D847" s="51">
        <v>2.9</v>
      </c>
      <c r="E847" s="52">
        <v>82.810714116230585</v>
      </c>
      <c r="F847" s="52">
        <v>19.022642720357329</v>
      </c>
    </row>
    <row r="848" spans="1:6">
      <c r="A848" s="38">
        <v>41675</v>
      </c>
      <c r="B848" s="49" t="s">
        <v>151</v>
      </c>
      <c r="C848" s="50">
        <v>-1.5</v>
      </c>
      <c r="D848" s="51">
        <v>2.9</v>
      </c>
      <c r="E848" s="52">
        <v>87.042921340151622</v>
      </c>
      <c r="F848" s="52">
        <v>19.684385985559281</v>
      </c>
    </row>
    <row r="849" spans="1:6">
      <c r="A849" s="38">
        <v>41675</v>
      </c>
      <c r="B849" s="49" t="s">
        <v>152</v>
      </c>
      <c r="C849" s="50">
        <v>-2.1</v>
      </c>
      <c r="D849" s="51">
        <v>2.8</v>
      </c>
      <c r="E849" s="52">
        <v>88.37043036166385</v>
      </c>
      <c r="F849" s="52">
        <v>20.293092110076739</v>
      </c>
    </row>
    <row r="850" spans="1:6">
      <c r="A850" s="38">
        <v>41675</v>
      </c>
      <c r="B850" s="49" t="s">
        <v>153</v>
      </c>
      <c r="C850" s="50">
        <v>-1.7</v>
      </c>
      <c r="D850" s="51">
        <v>2.8</v>
      </c>
      <c r="E850" s="52">
        <v>85.467337262090538</v>
      </c>
      <c r="F850" s="52">
        <v>20.234643021754049</v>
      </c>
    </row>
    <row r="851" spans="1:6">
      <c r="A851" s="38">
        <v>41675</v>
      </c>
      <c r="B851" s="49" t="s">
        <v>154</v>
      </c>
      <c r="C851" s="50">
        <v>-2.2999999999999998</v>
      </c>
      <c r="D851" s="51">
        <v>2.8</v>
      </c>
      <c r="E851" s="52">
        <v>89.862114654873395</v>
      </c>
      <c r="F851" s="52">
        <v>20.657291765603876</v>
      </c>
    </row>
    <row r="852" spans="1:6">
      <c r="A852" s="38">
        <v>41675</v>
      </c>
      <c r="B852" s="49" t="s">
        <v>155</v>
      </c>
      <c r="C852" s="50">
        <v>-2.7</v>
      </c>
      <c r="D852" s="51">
        <v>2.9</v>
      </c>
      <c r="E852" s="52">
        <v>96.231902872558734</v>
      </c>
      <c r="F852" s="52">
        <v>20.670901910288812</v>
      </c>
    </row>
    <row r="853" spans="1:6">
      <c r="A853" s="38">
        <v>41675</v>
      </c>
      <c r="B853" s="49" t="s">
        <v>156</v>
      </c>
      <c r="C853" s="50">
        <v>-2.4</v>
      </c>
      <c r="D853" s="51">
        <v>3.1</v>
      </c>
      <c r="E853" s="52">
        <v>100.279169270946</v>
      </c>
      <c r="F853" s="52">
        <v>16.177046087239933</v>
      </c>
    </row>
    <row r="854" spans="1:6">
      <c r="A854" s="38">
        <v>41675</v>
      </c>
      <c r="B854" s="49" t="s">
        <v>157</v>
      </c>
      <c r="C854" s="50">
        <v>0.4</v>
      </c>
      <c r="D854" s="51">
        <v>3.2</v>
      </c>
      <c r="E854" s="52">
        <v>82.364360443382324</v>
      </c>
      <c r="F854" s="52">
        <v>4.6237885355507222</v>
      </c>
    </row>
    <row r="855" spans="1:6">
      <c r="A855" s="38">
        <v>41675</v>
      </c>
      <c r="B855" s="49" t="s">
        <v>158</v>
      </c>
      <c r="C855" s="50">
        <v>3.3</v>
      </c>
      <c r="D855" s="51">
        <v>3.2</v>
      </c>
      <c r="E855" s="52">
        <v>66.928559509132384</v>
      </c>
      <c r="F855" s="52">
        <v>2.8919132527559066</v>
      </c>
    </row>
    <row r="856" spans="1:6">
      <c r="A856" s="38">
        <v>41675</v>
      </c>
      <c r="B856" s="49" t="s">
        <v>159</v>
      </c>
      <c r="C856" s="50">
        <v>6.4</v>
      </c>
      <c r="D856" s="51">
        <v>3.2</v>
      </c>
      <c r="E856" s="52">
        <v>53.900235445640554</v>
      </c>
      <c r="F856" s="52">
        <v>1.3062972424564536</v>
      </c>
    </row>
    <row r="857" spans="1:6">
      <c r="A857" s="38">
        <v>41675</v>
      </c>
      <c r="B857" s="49" t="s">
        <v>160</v>
      </c>
      <c r="C857" s="50">
        <v>8.6</v>
      </c>
      <c r="D857" s="51">
        <v>3.2</v>
      </c>
      <c r="E857" s="52">
        <v>46.374392536746626</v>
      </c>
      <c r="F857" s="52">
        <v>0.92114396868987347</v>
      </c>
    </row>
    <row r="858" spans="1:6">
      <c r="A858" s="38">
        <v>41675</v>
      </c>
      <c r="B858" s="49" t="s">
        <v>161</v>
      </c>
      <c r="C858" s="50">
        <v>10</v>
      </c>
      <c r="D858" s="51">
        <v>3.5</v>
      </c>
      <c r="E858" s="52">
        <v>46.133967094953817</v>
      </c>
      <c r="F858" s="52">
        <v>0.54945320801351227</v>
      </c>
    </row>
    <row r="859" spans="1:6">
      <c r="A859" s="38">
        <v>41675</v>
      </c>
      <c r="B859" s="49" t="s">
        <v>162</v>
      </c>
      <c r="C859" s="50">
        <v>10.7</v>
      </c>
      <c r="D859" s="51">
        <v>3.7</v>
      </c>
      <c r="E859" s="52">
        <v>46.526774961601923</v>
      </c>
      <c r="F859" s="52">
        <v>0.26233576801553427</v>
      </c>
    </row>
    <row r="860" spans="1:6">
      <c r="A860" s="38">
        <v>41675</v>
      </c>
      <c r="B860" s="49" t="s">
        <v>163</v>
      </c>
      <c r="C860" s="50">
        <v>11</v>
      </c>
      <c r="D860" s="51">
        <v>4</v>
      </c>
      <c r="E860" s="52">
        <v>49.281301394765734</v>
      </c>
      <c r="F860" s="52">
        <v>0.21943961182077429</v>
      </c>
    </row>
    <row r="861" spans="1:6">
      <c r="A861" s="38">
        <v>41675</v>
      </c>
      <c r="B861" s="49" t="s">
        <v>164</v>
      </c>
      <c r="C861" s="50">
        <v>10.7</v>
      </c>
      <c r="D861" s="51">
        <v>4.3</v>
      </c>
      <c r="E861" s="52">
        <v>54.019856342888787</v>
      </c>
      <c r="F861" s="52">
        <v>0.14470743807682351</v>
      </c>
    </row>
    <row r="862" spans="1:6">
      <c r="A862" s="38">
        <v>41675</v>
      </c>
      <c r="B862" s="49" t="s">
        <v>165</v>
      </c>
      <c r="C862" s="50">
        <v>10.4</v>
      </c>
      <c r="D862" s="51">
        <v>4.5999999999999996</v>
      </c>
      <c r="E862" s="52">
        <v>58.92863797439076</v>
      </c>
      <c r="F862" s="52">
        <v>0.29407110576586853</v>
      </c>
    </row>
    <row r="863" spans="1:6">
      <c r="A863" s="38">
        <v>41675</v>
      </c>
      <c r="B863" s="49" t="s">
        <v>166</v>
      </c>
      <c r="C863" s="50">
        <v>9.6</v>
      </c>
      <c r="D863" s="51">
        <v>4.9000000000000004</v>
      </c>
      <c r="E863" s="52">
        <v>66.196662519185395</v>
      </c>
      <c r="F863" s="52">
        <v>0.3991105638467044</v>
      </c>
    </row>
    <row r="864" spans="1:6">
      <c r="A864" s="38">
        <v>41675</v>
      </c>
      <c r="B864" s="49" t="s">
        <v>167</v>
      </c>
      <c r="C864" s="50">
        <v>7.6</v>
      </c>
      <c r="D864" s="51">
        <v>4.7</v>
      </c>
      <c r="E864" s="52">
        <v>72.732724122136077</v>
      </c>
      <c r="F864" s="52">
        <v>0.7920573940395893</v>
      </c>
    </row>
    <row r="865" spans="1:6">
      <c r="A865" s="38">
        <v>41675</v>
      </c>
      <c r="B865" s="49" t="s">
        <v>168</v>
      </c>
      <c r="C865" s="50">
        <v>6.1</v>
      </c>
      <c r="D865" s="51">
        <v>4.5</v>
      </c>
      <c r="E865" s="52">
        <v>77.22309584585031</v>
      </c>
      <c r="F865" s="52">
        <v>3.2547424874743598</v>
      </c>
    </row>
    <row r="866" spans="1:6">
      <c r="A866" s="38">
        <v>41675</v>
      </c>
      <c r="B866" s="49" t="s">
        <v>169</v>
      </c>
      <c r="C866" s="50">
        <v>6.2</v>
      </c>
      <c r="D866" s="51">
        <v>4.3</v>
      </c>
      <c r="E866" s="52">
        <v>73.306197075912976</v>
      </c>
      <c r="F866" s="52">
        <v>7.0422818504737998</v>
      </c>
    </row>
    <row r="867" spans="1:6">
      <c r="A867" s="38">
        <v>41675</v>
      </c>
      <c r="B867" s="49" t="s">
        <v>170</v>
      </c>
      <c r="C867" s="50">
        <v>4.7</v>
      </c>
      <c r="D867" s="51">
        <v>4.0999999999999996</v>
      </c>
      <c r="E867" s="52">
        <v>77.600975146625686</v>
      </c>
      <c r="F867" s="52">
        <v>9.1128731923689852</v>
      </c>
    </row>
    <row r="868" spans="1:6">
      <c r="A868" s="38">
        <v>41675</v>
      </c>
      <c r="B868" s="49" t="s">
        <v>171</v>
      </c>
      <c r="C868" s="50">
        <v>4.7</v>
      </c>
      <c r="D868" s="51">
        <v>3.9</v>
      </c>
      <c r="E868" s="52">
        <v>73.839148739290223</v>
      </c>
      <c r="F868" s="52">
        <v>13.200499665613771</v>
      </c>
    </row>
    <row r="869" spans="1:6">
      <c r="A869" s="38">
        <v>41675</v>
      </c>
      <c r="B869" s="49" t="s">
        <v>172</v>
      </c>
      <c r="C869" s="50">
        <v>3.8</v>
      </c>
      <c r="D869" s="51">
        <v>3.7</v>
      </c>
      <c r="E869" s="52">
        <v>74.643349548230773</v>
      </c>
      <c r="F869" s="52">
        <v>13.233444156345794</v>
      </c>
    </row>
    <row r="870" spans="1:6">
      <c r="A870" s="38">
        <v>41676</v>
      </c>
      <c r="B870" s="49" t="s">
        <v>149</v>
      </c>
      <c r="C870" s="50">
        <v>3.1</v>
      </c>
      <c r="D870" s="51">
        <v>3.6</v>
      </c>
      <c r="E870" s="52">
        <v>76.31917574966522</v>
      </c>
      <c r="F870" s="52">
        <v>14.40503820214122</v>
      </c>
    </row>
    <row r="871" spans="1:6">
      <c r="A871" s="38">
        <v>41676</v>
      </c>
      <c r="B871" s="49" t="s">
        <v>150</v>
      </c>
      <c r="C871" s="50">
        <v>3.1</v>
      </c>
      <c r="D871" s="51">
        <v>3.5</v>
      </c>
      <c r="E871" s="52">
        <v>74.211061027385625</v>
      </c>
      <c r="F871" s="52">
        <v>14.960890441953904</v>
      </c>
    </row>
    <row r="872" spans="1:6">
      <c r="A872" s="38">
        <v>41676</v>
      </c>
      <c r="B872" s="49" t="s">
        <v>151</v>
      </c>
      <c r="C872" s="50">
        <v>2.9</v>
      </c>
      <c r="D872" s="51">
        <v>3.4</v>
      </c>
      <c r="E872" s="52">
        <v>73.131825056036277</v>
      </c>
      <c r="F872" s="52">
        <v>15.373051904467975</v>
      </c>
    </row>
    <row r="873" spans="1:6">
      <c r="A873" s="38">
        <v>41676</v>
      </c>
      <c r="B873" s="49" t="s">
        <v>152</v>
      </c>
      <c r="C873" s="50">
        <v>3</v>
      </c>
      <c r="D873" s="51">
        <v>3.4</v>
      </c>
      <c r="E873" s="52">
        <v>72.615014328984543</v>
      </c>
      <c r="F873" s="52">
        <v>15.45950314282714</v>
      </c>
    </row>
    <row r="874" spans="1:6">
      <c r="A874" s="38">
        <v>41676</v>
      </c>
      <c r="B874" s="49" t="s">
        <v>153</v>
      </c>
      <c r="C874" s="50">
        <v>3.3</v>
      </c>
      <c r="D874" s="51">
        <v>3.5</v>
      </c>
      <c r="E874" s="52">
        <v>73.168002556896241</v>
      </c>
      <c r="F874" s="52">
        <v>15.332335892565162</v>
      </c>
    </row>
    <row r="875" spans="1:6">
      <c r="A875" s="38">
        <v>41676</v>
      </c>
      <c r="B875" s="49" t="s">
        <v>154</v>
      </c>
      <c r="C875" s="50">
        <v>3.7</v>
      </c>
      <c r="D875" s="51">
        <v>3.6</v>
      </c>
      <c r="E875" s="52">
        <v>73.151176201617901</v>
      </c>
      <c r="F875" s="52">
        <v>16.210887690066009</v>
      </c>
    </row>
    <row r="876" spans="1:6">
      <c r="A876" s="38">
        <v>41676</v>
      </c>
      <c r="B876" s="49" t="s">
        <v>155</v>
      </c>
      <c r="C876" s="50">
        <v>3.7</v>
      </c>
      <c r="D876" s="51">
        <v>3.5</v>
      </c>
      <c r="E876" s="52">
        <v>71.13056906077918</v>
      </c>
      <c r="F876" s="52">
        <v>13.893041820366532</v>
      </c>
    </row>
    <row r="877" spans="1:6">
      <c r="A877" s="38">
        <v>41676</v>
      </c>
      <c r="B877" s="49" t="s">
        <v>156</v>
      </c>
      <c r="C877" s="50">
        <v>4.7</v>
      </c>
      <c r="D877" s="51">
        <v>3.4</v>
      </c>
      <c r="E877" s="52">
        <v>64.424056343892289</v>
      </c>
      <c r="F877" s="52">
        <v>12.70251229031429</v>
      </c>
    </row>
    <row r="878" spans="1:6">
      <c r="A878" s="38">
        <v>41676</v>
      </c>
      <c r="B878" s="49" t="s">
        <v>157</v>
      </c>
      <c r="C878" s="50">
        <v>5.2</v>
      </c>
      <c r="D878" s="51">
        <v>3.2</v>
      </c>
      <c r="E878" s="52">
        <v>58.574177329355891</v>
      </c>
      <c r="F878" s="52">
        <v>9.9958883126862688</v>
      </c>
    </row>
    <row r="879" spans="1:6">
      <c r="A879" s="38">
        <v>41676</v>
      </c>
      <c r="B879" s="49" t="s">
        <v>158</v>
      </c>
      <c r="C879" s="50">
        <v>6.3</v>
      </c>
      <c r="D879" s="51">
        <v>3.4</v>
      </c>
      <c r="E879" s="52">
        <v>57.647035912310763</v>
      </c>
      <c r="F879" s="52">
        <v>10.183531525540555</v>
      </c>
    </row>
    <row r="880" spans="1:6">
      <c r="A880" s="38">
        <v>41676</v>
      </c>
      <c r="B880" s="49" t="s">
        <v>159</v>
      </c>
      <c r="C880" s="50">
        <v>7.5</v>
      </c>
      <c r="D880" s="51">
        <v>3.6</v>
      </c>
      <c r="E880" s="52">
        <v>56.190766050701946</v>
      </c>
      <c r="F880" s="52">
        <v>7.9255491530227422</v>
      </c>
    </row>
    <row r="881" spans="1:6">
      <c r="A881" s="38">
        <v>41676</v>
      </c>
      <c r="B881" s="49" t="s">
        <v>160</v>
      </c>
      <c r="C881" s="50">
        <v>9.1999999999999993</v>
      </c>
      <c r="D881" s="51">
        <v>3.9</v>
      </c>
      <c r="E881" s="52">
        <v>54.211749099213421</v>
      </c>
      <c r="F881" s="52">
        <v>2.457912629161993</v>
      </c>
    </row>
    <row r="882" spans="1:6">
      <c r="A882" s="38">
        <v>41676</v>
      </c>
      <c r="B882" s="49" t="s">
        <v>161</v>
      </c>
      <c r="C882" s="50">
        <v>11.4</v>
      </c>
      <c r="D882" s="51">
        <v>4.2</v>
      </c>
      <c r="E882" s="52">
        <v>50.373679246445903</v>
      </c>
      <c r="F882" s="52">
        <v>0.7595259762003308</v>
      </c>
    </row>
    <row r="883" spans="1:6">
      <c r="A883" s="38">
        <v>41676</v>
      </c>
      <c r="B883" s="49" t="s">
        <v>162</v>
      </c>
      <c r="C883" s="50">
        <v>11.6</v>
      </c>
      <c r="D883" s="51">
        <v>4.5999999999999996</v>
      </c>
      <c r="E883" s="52">
        <v>54.410668880732302</v>
      </c>
      <c r="F883" s="52">
        <v>0.45044758468339613</v>
      </c>
    </row>
    <row r="884" spans="1:6">
      <c r="A884" s="38">
        <v>41676</v>
      </c>
      <c r="B884" s="49" t="s">
        <v>163</v>
      </c>
      <c r="C884" s="50">
        <v>11.2</v>
      </c>
      <c r="D884" s="51">
        <v>5</v>
      </c>
      <c r="E884" s="52">
        <v>60.69177850594987</v>
      </c>
      <c r="F884" s="52">
        <v>0.43242406151066781</v>
      </c>
    </row>
    <row r="885" spans="1:6">
      <c r="A885" s="38">
        <v>41676</v>
      </c>
      <c r="B885" s="49" t="s">
        <v>164</v>
      </c>
      <c r="C885" s="50">
        <v>11.3</v>
      </c>
      <c r="D885" s="51">
        <v>4.3</v>
      </c>
      <c r="E885" s="52">
        <v>51.907764299823434</v>
      </c>
      <c r="F885" s="52">
        <v>1.1958807219600929</v>
      </c>
    </row>
    <row r="886" spans="1:6">
      <c r="A886" s="38">
        <v>41676</v>
      </c>
      <c r="B886" s="49" t="s">
        <v>165</v>
      </c>
      <c r="C886" s="50">
        <v>11.1</v>
      </c>
      <c r="D886" s="51">
        <v>3.7</v>
      </c>
      <c r="E886" s="52">
        <v>45.305025465983078</v>
      </c>
      <c r="F886" s="52">
        <v>2.7965295179888181</v>
      </c>
    </row>
    <row r="887" spans="1:6">
      <c r="A887" s="38">
        <v>41676</v>
      </c>
      <c r="B887" s="49" t="s">
        <v>166</v>
      </c>
      <c r="C887" s="50">
        <v>10.3</v>
      </c>
      <c r="D887" s="51">
        <v>3.1</v>
      </c>
      <c r="E887" s="52">
        <v>40.074947757983146</v>
      </c>
      <c r="F887" s="52">
        <v>6.3775275644337972</v>
      </c>
    </row>
    <row r="888" spans="1:6">
      <c r="A888" s="38">
        <v>41676</v>
      </c>
      <c r="B888" s="49" t="s">
        <v>167</v>
      </c>
      <c r="C888" s="50">
        <v>9</v>
      </c>
      <c r="D888" s="51">
        <v>3.3</v>
      </c>
      <c r="E888" s="52">
        <v>46.539428174455608</v>
      </c>
      <c r="F888" s="52">
        <v>8.812373322128499</v>
      </c>
    </row>
    <row r="889" spans="1:6">
      <c r="A889" s="38">
        <v>41676</v>
      </c>
      <c r="B889" s="49" t="s">
        <v>168</v>
      </c>
      <c r="C889" s="50">
        <v>8.4</v>
      </c>
      <c r="D889" s="51">
        <v>3.5</v>
      </c>
      <c r="E889" s="52">
        <v>51.389917748339052</v>
      </c>
      <c r="F889" s="52">
        <v>7.5954865884054845</v>
      </c>
    </row>
    <row r="890" spans="1:6">
      <c r="A890" s="38">
        <v>41676</v>
      </c>
      <c r="B890" s="49" t="s">
        <v>169</v>
      </c>
      <c r="C890" s="50">
        <v>7.4</v>
      </c>
      <c r="D890" s="51">
        <v>3.6</v>
      </c>
      <c r="E890" s="52">
        <v>56.576338656303406</v>
      </c>
      <c r="F890" s="52">
        <v>9.4711539225827348</v>
      </c>
    </row>
    <row r="891" spans="1:6">
      <c r="A891" s="38">
        <v>41676</v>
      </c>
      <c r="B891" s="49" t="s">
        <v>170</v>
      </c>
      <c r="C891" s="50">
        <v>6.3</v>
      </c>
      <c r="D891" s="51">
        <v>3.6</v>
      </c>
      <c r="E891" s="52">
        <v>61.018524585533399</v>
      </c>
      <c r="F891" s="52">
        <v>9.8798893640896122</v>
      </c>
    </row>
    <row r="892" spans="1:6">
      <c r="A892" s="38">
        <v>41676</v>
      </c>
      <c r="B892" s="49" t="s">
        <v>171</v>
      </c>
      <c r="C892" s="50">
        <v>5.3</v>
      </c>
      <c r="D892" s="51">
        <v>3.5</v>
      </c>
      <c r="E892" s="52">
        <v>63.590596894588245</v>
      </c>
      <c r="F892" s="52">
        <v>12.927294575775882</v>
      </c>
    </row>
    <row r="893" spans="1:6">
      <c r="A893" s="38">
        <v>41676</v>
      </c>
      <c r="B893" s="49" t="s">
        <v>172</v>
      </c>
      <c r="C893" s="50">
        <v>4.7</v>
      </c>
      <c r="D893" s="51">
        <v>3.5</v>
      </c>
      <c r="E893" s="52">
        <v>66.308278991463681</v>
      </c>
      <c r="F893" s="52">
        <v>13.347126542059595</v>
      </c>
    </row>
    <row r="894" spans="1:6">
      <c r="A894" s="38">
        <v>41677</v>
      </c>
      <c r="B894" s="49" t="s">
        <v>149</v>
      </c>
      <c r="C894" s="50">
        <v>3.8</v>
      </c>
      <c r="D894" s="51">
        <v>3.6</v>
      </c>
      <c r="E894" s="52">
        <v>72.637570731829683</v>
      </c>
      <c r="F894" s="52">
        <v>14.400940351341566</v>
      </c>
    </row>
    <row r="895" spans="1:6">
      <c r="A895" s="38">
        <v>41677</v>
      </c>
      <c r="B895" s="49" t="s">
        <v>150</v>
      </c>
      <c r="C895" s="50">
        <v>4.5999999999999996</v>
      </c>
      <c r="D895" s="51">
        <v>3.6</v>
      </c>
      <c r="E895" s="52">
        <v>68.670549574571922</v>
      </c>
      <c r="F895" s="52">
        <v>14.295240247228366</v>
      </c>
    </row>
    <row r="896" spans="1:6">
      <c r="A896" s="38">
        <v>41677</v>
      </c>
      <c r="B896" s="49" t="s">
        <v>151</v>
      </c>
      <c r="C896" s="50">
        <v>4.5999999999999996</v>
      </c>
      <c r="D896" s="51">
        <v>3.7</v>
      </c>
      <c r="E896" s="52">
        <v>70.566784983597529</v>
      </c>
      <c r="F896" s="52">
        <v>14.426075790277533</v>
      </c>
    </row>
    <row r="897" spans="1:6">
      <c r="A897" s="38">
        <v>41677</v>
      </c>
      <c r="B897" s="49" t="s">
        <v>152</v>
      </c>
      <c r="C897" s="50">
        <v>4.3</v>
      </c>
      <c r="D897" s="51">
        <v>3.5</v>
      </c>
      <c r="E897" s="52">
        <v>68.192009829831775</v>
      </c>
      <c r="F897" s="52">
        <v>14.701751772672882</v>
      </c>
    </row>
    <row r="898" spans="1:6">
      <c r="A898" s="38">
        <v>41677</v>
      </c>
      <c r="B898" s="49" t="s">
        <v>153</v>
      </c>
      <c r="C898" s="50">
        <v>3.9</v>
      </c>
      <c r="D898" s="51">
        <v>3.2</v>
      </c>
      <c r="E898" s="52">
        <v>64.154783319413013</v>
      </c>
      <c r="F898" s="52">
        <v>15.05815040992762</v>
      </c>
    </row>
    <row r="899" spans="1:6">
      <c r="A899" s="38">
        <v>41677</v>
      </c>
      <c r="B899" s="49" t="s">
        <v>154</v>
      </c>
      <c r="C899" s="50">
        <v>3.6</v>
      </c>
      <c r="D899" s="51">
        <v>3</v>
      </c>
      <c r="E899" s="52">
        <v>61.449631144238872</v>
      </c>
      <c r="F899" s="52">
        <v>16.575705813975752</v>
      </c>
    </row>
    <row r="900" spans="1:6">
      <c r="A900" s="38">
        <v>41677</v>
      </c>
      <c r="B900" s="49" t="s">
        <v>155</v>
      </c>
      <c r="C900" s="50">
        <v>4.0999999999999996</v>
      </c>
      <c r="D900" s="51">
        <v>3</v>
      </c>
      <c r="E900" s="52">
        <v>59.324171377881328</v>
      </c>
      <c r="F900" s="52">
        <v>14.121944521157275</v>
      </c>
    </row>
    <row r="901" spans="1:6">
      <c r="A901" s="38">
        <v>41677</v>
      </c>
      <c r="B901" s="49" t="s">
        <v>156</v>
      </c>
      <c r="C901" s="50">
        <v>4.5999999999999996</v>
      </c>
      <c r="D901" s="51">
        <v>3</v>
      </c>
      <c r="E901" s="52">
        <v>57.280394418469591</v>
      </c>
      <c r="F901" s="52">
        <v>7.9675850665364063</v>
      </c>
    </row>
    <row r="902" spans="1:6">
      <c r="A902" s="38">
        <v>41677</v>
      </c>
      <c r="B902" s="49" t="s">
        <v>157</v>
      </c>
      <c r="C902" s="50">
        <v>6.7</v>
      </c>
      <c r="D902" s="51">
        <v>3.1</v>
      </c>
      <c r="E902" s="52">
        <v>51.15610316526358</v>
      </c>
      <c r="F902" s="52">
        <v>2.3663838535100128</v>
      </c>
    </row>
    <row r="903" spans="1:6">
      <c r="A903" s="38">
        <v>41677</v>
      </c>
      <c r="B903" s="49" t="s">
        <v>158</v>
      </c>
      <c r="C903" s="50">
        <v>8.9</v>
      </c>
      <c r="D903" s="51">
        <v>3.1</v>
      </c>
      <c r="E903" s="52">
        <v>44.029335007333657</v>
      </c>
      <c r="F903" s="52">
        <v>1.1586441874166613</v>
      </c>
    </row>
    <row r="904" spans="1:6">
      <c r="A904" s="38">
        <v>41677</v>
      </c>
      <c r="B904" s="49" t="s">
        <v>159</v>
      </c>
      <c r="C904" s="50">
        <v>10.6</v>
      </c>
      <c r="D904" s="51">
        <v>3.2</v>
      </c>
      <c r="E904" s="52">
        <v>40.540890059999072</v>
      </c>
      <c r="F904" s="52">
        <v>0.76905556968764366</v>
      </c>
    </row>
    <row r="905" spans="1:6">
      <c r="A905" s="38">
        <v>41677</v>
      </c>
      <c r="B905" s="49" t="s">
        <v>160</v>
      </c>
      <c r="C905" s="50">
        <v>11.4</v>
      </c>
      <c r="D905" s="51">
        <v>3.2</v>
      </c>
      <c r="E905" s="52">
        <v>38.441334362032016</v>
      </c>
      <c r="F905" s="52">
        <v>0.45487026157030575</v>
      </c>
    </row>
    <row r="906" spans="1:6">
      <c r="A906" s="38">
        <v>41677</v>
      </c>
      <c r="B906" s="49" t="s">
        <v>161</v>
      </c>
      <c r="C906" s="50">
        <v>11.1</v>
      </c>
      <c r="D906" s="51">
        <v>3.1</v>
      </c>
      <c r="E906" s="52">
        <v>37.994698684147146</v>
      </c>
      <c r="F906" s="52">
        <v>0.27634266016077202</v>
      </c>
    </row>
    <row r="907" spans="1:6">
      <c r="A907" s="38">
        <v>41677</v>
      </c>
      <c r="B907" s="49" t="s">
        <v>162</v>
      </c>
      <c r="C907" s="50">
        <v>11.6</v>
      </c>
      <c r="D907" s="51">
        <v>3</v>
      </c>
      <c r="E907" s="52">
        <v>35.576060995478478</v>
      </c>
      <c r="F907" s="52">
        <v>0.1997296747651626</v>
      </c>
    </row>
    <row r="908" spans="1:6">
      <c r="A908" s="38">
        <v>41677</v>
      </c>
      <c r="B908" s="49" t="s">
        <v>163</v>
      </c>
      <c r="C908" s="50">
        <v>11.2</v>
      </c>
      <c r="D908" s="51">
        <v>2.9</v>
      </c>
      <c r="E908" s="52">
        <v>35.319526598613741</v>
      </c>
      <c r="F908" s="52">
        <v>0.16041926162703291</v>
      </c>
    </row>
    <row r="909" spans="1:6">
      <c r="A909" s="38">
        <v>41677</v>
      </c>
      <c r="B909" s="49" t="s">
        <v>164</v>
      </c>
      <c r="C909" s="50">
        <v>10.9</v>
      </c>
      <c r="D909" s="51">
        <v>2.9</v>
      </c>
      <c r="E909" s="52">
        <v>36.030640013668148</v>
      </c>
      <c r="F909" s="52">
        <v>0.15394753811321973</v>
      </c>
    </row>
    <row r="910" spans="1:6">
      <c r="A910" s="38">
        <v>41677</v>
      </c>
      <c r="B910" s="49" t="s">
        <v>165</v>
      </c>
      <c r="C910" s="50">
        <v>9.1</v>
      </c>
      <c r="D910" s="51">
        <v>3</v>
      </c>
      <c r="E910" s="52">
        <v>42.04406648843451</v>
      </c>
      <c r="F910" s="52">
        <v>0.25621462962877373</v>
      </c>
    </row>
    <row r="911" spans="1:6">
      <c r="A911" s="38">
        <v>41677</v>
      </c>
      <c r="B911" s="49" t="s">
        <v>166</v>
      </c>
      <c r="C911" s="50">
        <v>7.3</v>
      </c>
      <c r="D911" s="51">
        <v>3</v>
      </c>
      <c r="E911" s="52">
        <v>47.516296962095325</v>
      </c>
      <c r="F911" s="52">
        <v>0.5190981725719136</v>
      </c>
    </row>
    <row r="912" spans="1:6">
      <c r="A912" s="38">
        <v>41677</v>
      </c>
      <c r="B912" s="49" t="s">
        <v>167</v>
      </c>
      <c r="C912" s="50">
        <v>6.3</v>
      </c>
      <c r="D912" s="51">
        <v>3</v>
      </c>
      <c r="E912" s="52">
        <v>50.897585307612928</v>
      </c>
      <c r="F912" s="52">
        <v>2.0534494202744029</v>
      </c>
    </row>
    <row r="913" spans="1:6">
      <c r="A913" s="38">
        <v>41677</v>
      </c>
      <c r="B913" s="49" t="s">
        <v>168</v>
      </c>
      <c r="C913" s="50">
        <v>5.9</v>
      </c>
      <c r="D913" s="51">
        <v>3</v>
      </c>
      <c r="E913" s="52">
        <v>52.324672969159259</v>
      </c>
      <c r="F913" s="52">
        <v>3.988108135556895</v>
      </c>
    </row>
    <row r="914" spans="1:6">
      <c r="A914" s="38">
        <v>41677</v>
      </c>
      <c r="B914" s="49" t="s">
        <v>169</v>
      </c>
      <c r="C914" s="50">
        <v>5.0999999999999996</v>
      </c>
      <c r="D914" s="51">
        <v>3.1</v>
      </c>
      <c r="E914" s="52">
        <v>57.149554258824978</v>
      </c>
      <c r="F914" s="52">
        <v>8.5275665488545425</v>
      </c>
    </row>
    <row r="915" spans="1:6">
      <c r="A915" s="38">
        <v>41677</v>
      </c>
      <c r="B915" s="49" t="s">
        <v>170</v>
      </c>
      <c r="C915" s="50">
        <v>4.5999999999999996</v>
      </c>
      <c r="D915" s="51">
        <v>3.1</v>
      </c>
      <c r="E915" s="52">
        <v>59.180272055556351</v>
      </c>
      <c r="F915" s="52">
        <v>9.750594461197883</v>
      </c>
    </row>
    <row r="916" spans="1:6">
      <c r="A916" s="38">
        <v>41677</v>
      </c>
      <c r="B916" s="49" t="s">
        <v>171</v>
      </c>
      <c r="C916" s="50">
        <v>4.3</v>
      </c>
      <c r="D916" s="51">
        <v>3.1</v>
      </c>
      <c r="E916" s="52">
        <v>60.437286221877784</v>
      </c>
      <c r="F916" s="52">
        <v>13.227860185406612</v>
      </c>
    </row>
    <row r="917" spans="1:6">
      <c r="A917" s="38">
        <v>41677</v>
      </c>
      <c r="B917" s="49" t="s">
        <v>172</v>
      </c>
      <c r="C917" s="50">
        <v>4.2</v>
      </c>
      <c r="D917" s="51">
        <v>3.1</v>
      </c>
      <c r="E917" s="52">
        <v>60.862888513674598</v>
      </c>
      <c r="F917" s="52">
        <v>13.498205516483457</v>
      </c>
    </row>
    <row r="918" spans="1:6">
      <c r="A918" s="38">
        <v>41678</v>
      </c>
      <c r="B918" s="49" t="s">
        <v>149</v>
      </c>
      <c r="C918" s="50">
        <v>3.9</v>
      </c>
      <c r="D918" s="51">
        <v>3.1</v>
      </c>
      <c r="E918" s="52">
        <v>62.159888741311775</v>
      </c>
      <c r="F918" s="52">
        <v>14.423317118452564</v>
      </c>
    </row>
    <row r="919" spans="1:6">
      <c r="A919" s="38">
        <v>41678</v>
      </c>
      <c r="B919" s="49" t="s">
        <v>150</v>
      </c>
      <c r="C919" s="50">
        <v>4.3</v>
      </c>
      <c r="D919" s="51">
        <v>3.2</v>
      </c>
      <c r="E919" s="52">
        <v>62.376897393013095</v>
      </c>
      <c r="F919" s="52">
        <v>14.666764182268604</v>
      </c>
    </row>
    <row r="920" spans="1:6">
      <c r="A920" s="38">
        <v>41678</v>
      </c>
      <c r="B920" s="49" t="s">
        <v>151</v>
      </c>
      <c r="C920" s="50">
        <v>3.7</v>
      </c>
      <c r="D920" s="51">
        <v>3.3</v>
      </c>
      <c r="E920" s="52">
        <v>67.087415926895602</v>
      </c>
      <c r="F920" s="52">
        <v>15.226689394813045</v>
      </c>
    </row>
    <row r="921" spans="1:6">
      <c r="A921" s="38">
        <v>41678</v>
      </c>
      <c r="B921" s="49" t="s">
        <v>152</v>
      </c>
      <c r="C921" s="50">
        <v>4.0999999999999996</v>
      </c>
      <c r="D921" s="51">
        <v>3.2</v>
      </c>
      <c r="E921" s="52">
        <v>63.25887329695172</v>
      </c>
      <c r="F921" s="52">
        <v>15.157477740808798</v>
      </c>
    </row>
    <row r="922" spans="1:6">
      <c r="A922" s="38">
        <v>41678</v>
      </c>
      <c r="B922" s="49" t="s">
        <v>153</v>
      </c>
      <c r="C922" s="50">
        <v>4.0999999999999996</v>
      </c>
      <c r="D922" s="51">
        <v>3.2</v>
      </c>
      <c r="E922" s="52">
        <v>63.25887329695172</v>
      </c>
      <c r="F922" s="52">
        <v>15.202001334514593</v>
      </c>
    </row>
    <row r="923" spans="1:6">
      <c r="A923" s="38">
        <v>41678</v>
      </c>
      <c r="B923" s="49" t="s">
        <v>154</v>
      </c>
      <c r="C923" s="50">
        <v>3.3</v>
      </c>
      <c r="D923" s="51">
        <v>3.2</v>
      </c>
      <c r="E923" s="52">
        <v>66.928559509132384</v>
      </c>
      <c r="F923" s="52">
        <v>16.920169164619853</v>
      </c>
    </row>
    <row r="924" spans="1:6">
      <c r="A924" s="38">
        <v>41678</v>
      </c>
      <c r="B924" s="49" t="s">
        <v>155</v>
      </c>
      <c r="C924" s="50">
        <v>1.8</v>
      </c>
      <c r="D924" s="51">
        <v>3.2</v>
      </c>
      <c r="E924" s="52">
        <v>74.466771429885853</v>
      </c>
      <c r="F924" s="52">
        <v>15.663463536937257</v>
      </c>
    </row>
    <row r="925" spans="1:6">
      <c r="A925" s="38">
        <v>41678</v>
      </c>
      <c r="B925" s="49" t="s">
        <v>156</v>
      </c>
      <c r="C925" s="50">
        <v>2.7</v>
      </c>
      <c r="D925" s="51">
        <v>3.3</v>
      </c>
      <c r="E925" s="52">
        <v>72.007608184030843</v>
      </c>
      <c r="F925" s="52">
        <v>9.8084374882190399</v>
      </c>
    </row>
    <row r="926" spans="1:6">
      <c r="A926" s="38">
        <v>41678</v>
      </c>
      <c r="B926" s="49" t="s">
        <v>157</v>
      </c>
      <c r="C926" s="50">
        <v>6.1</v>
      </c>
      <c r="D926" s="51">
        <v>3.3</v>
      </c>
      <c r="E926" s="52">
        <v>56.73894824049016</v>
      </c>
      <c r="F926" s="52">
        <v>2.8074103034023943</v>
      </c>
    </row>
    <row r="927" spans="1:6">
      <c r="A927" s="38">
        <v>41678</v>
      </c>
      <c r="B927" s="49" t="s">
        <v>158</v>
      </c>
      <c r="C927" s="50">
        <v>8.1999999999999993</v>
      </c>
      <c r="D927" s="51">
        <v>3.3</v>
      </c>
      <c r="E927" s="52">
        <v>49.131736354858582</v>
      </c>
      <c r="F927" s="52">
        <v>1.4086629483818034</v>
      </c>
    </row>
    <row r="928" spans="1:6">
      <c r="A928" s="38">
        <v>41678</v>
      </c>
      <c r="B928" s="49" t="s">
        <v>159</v>
      </c>
      <c r="C928" s="50">
        <v>9.6</v>
      </c>
      <c r="D928" s="51">
        <v>3.2</v>
      </c>
      <c r="E928" s="52">
        <v>43.348022754020718</v>
      </c>
      <c r="F928" s="52">
        <v>0.93559065581002188</v>
      </c>
    </row>
    <row r="929" spans="1:6">
      <c r="A929" s="38">
        <v>41678</v>
      </c>
      <c r="B929" s="49" t="s">
        <v>160</v>
      </c>
      <c r="C929" s="50">
        <v>11.1</v>
      </c>
      <c r="D929" s="51">
        <v>3.1</v>
      </c>
      <c r="E929" s="52">
        <v>37.994698684147146</v>
      </c>
      <c r="F929" s="52">
        <v>0.5481969244020396</v>
      </c>
    </row>
    <row r="930" spans="1:6">
      <c r="A930" s="38">
        <v>41678</v>
      </c>
      <c r="B930" s="49" t="s">
        <v>161</v>
      </c>
      <c r="C930" s="50">
        <v>11.4</v>
      </c>
      <c r="D930" s="51">
        <v>3.2</v>
      </c>
      <c r="E930" s="52">
        <v>38.441334362032016</v>
      </c>
      <c r="F930" s="52">
        <v>0.29650457272096314</v>
      </c>
    </row>
    <row r="931" spans="1:6">
      <c r="A931" s="38">
        <v>41678</v>
      </c>
      <c r="B931" s="49" t="s">
        <v>162</v>
      </c>
      <c r="C931" s="50">
        <v>13.1</v>
      </c>
      <c r="D931" s="51">
        <v>3.3</v>
      </c>
      <c r="E931" s="52">
        <v>35.440520223975483</v>
      </c>
      <c r="F931" s="52">
        <v>0.15061463342061421</v>
      </c>
    </row>
    <row r="932" spans="1:6">
      <c r="A932" s="38">
        <v>41678</v>
      </c>
      <c r="B932" s="49" t="s">
        <v>163</v>
      </c>
      <c r="C932" s="50">
        <v>13.5</v>
      </c>
      <c r="D932" s="51">
        <v>3.3</v>
      </c>
      <c r="E932" s="52">
        <v>34.527175367124372</v>
      </c>
      <c r="F932" s="52">
        <v>8.9089726124913046E-2</v>
      </c>
    </row>
    <row r="933" spans="1:6">
      <c r="A933" s="38">
        <v>41678</v>
      </c>
      <c r="B933" s="49" t="s">
        <v>164</v>
      </c>
      <c r="C933" s="50">
        <v>12.5</v>
      </c>
      <c r="D933" s="51">
        <v>3.3</v>
      </c>
      <c r="E933" s="52">
        <v>36.861748242564232</v>
      </c>
      <c r="F933" s="52">
        <v>9.6466156376150122E-2</v>
      </c>
    </row>
    <row r="934" spans="1:6">
      <c r="A934" s="38">
        <v>41678</v>
      </c>
      <c r="B934" s="49" t="s">
        <v>165</v>
      </c>
      <c r="C934" s="50">
        <v>11.2</v>
      </c>
      <c r="D934" s="51">
        <v>3.3</v>
      </c>
      <c r="E934" s="52">
        <v>40.165475421928953</v>
      </c>
      <c r="F934" s="52">
        <v>0.20569235073281078</v>
      </c>
    </row>
    <row r="935" spans="1:6">
      <c r="A935" s="38">
        <v>41678</v>
      </c>
      <c r="B935" s="49" t="s">
        <v>166</v>
      </c>
      <c r="C935" s="50">
        <v>9.1</v>
      </c>
      <c r="D935" s="51">
        <v>3.3</v>
      </c>
      <c r="E935" s="52">
        <v>46.226284520708035</v>
      </c>
      <c r="F935" s="52">
        <v>0.42169323923650864</v>
      </c>
    </row>
    <row r="936" spans="1:6">
      <c r="A936" s="38">
        <v>41678</v>
      </c>
      <c r="B936" s="49" t="s">
        <v>167</v>
      </c>
      <c r="C936" s="50">
        <v>7.8</v>
      </c>
      <c r="D936" s="51">
        <v>3.3</v>
      </c>
      <c r="E936" s="52">
        <v>50.488136440394626</v>
      </c>
      <c r="F936" s="52">
        <v>0.9132640570159124</v>
      </c>
    </row>
    <row r="937" spans="1:6">
      <c r="A937" s="38">
        <v>41678</v>
      </c>
      <c r="B937" s="49" t="s">
        <v>168</v>
      </c>
      <c r="C937" s="50">
        <v>7</v>
      </c>
      <c r="D937" s="51">
        <v>3.3</v>
      </c>
      <c r="E937" s="52">
        <v>53.328335347185373</v>
      </c>
      <c r="F937" s="52">
        <v>2.7982163429944937</v>
      </c>
    </row>
    <row r="938" spans="1:6">
      <c r="A938" s="38">
        <v>41678</v>
      </c>
      <c r="B938" s="49" t="s">
        <v>169</v>
      </c>
      <c r="C938" s="50">
        <v>6.7</v>
      </c>
      <c r="D938" s="51">
        <v>3.4</v>
      </c>
      <c r="E938" s="52">
        <v>56.079779806091224</v>
      </c>
      <c r="F938" s="52">
        <v>6.695698959152784</v>
      </c>
    </row>
    <row r="939" spans="1:6">
      <c r="A939" s="38">
        <v>41678</v>
      </c>
      <c r="B939" s="49" t="s">
        <v>170</v>
      </c>
      <c r="C939" s="50">
        <v>6.9</v>
      </c>
      <c r="D939" s="51">
        <v>3.5</v>
      </c>
      <c r="E939" s="52">
        <v>56.931823352603594</v>
      </c>
      <c r="F939" s="52">
        <v>7.4824033794165672</v>
      </c>
    </row>
    <row r="940" spans="1:6">
      <c r="A940" s="38">
        <v>41678</v>
      </c>
      <c r="B940" s="49" t="s">
        <v>171</v>
      </c>
      <c r="C940" s="50">
        <v>6.6</v>
      </c>
      <c r="D940" s="51">
        <v>3.5</v>
      </c>
      <c r="E940" s="52">
        <v>58.118586770832572</v>
      </c>
      <c r="F940" s="52">
        <v>10.373206758958084</v>
      </c>
    </row>
    <row r="941" spans="1:6">
      <c r="A941" s="38">
        <v>41678</v>
      </c>
      <c r="B941" s="49" t="s">
        <v>172</v>
      </c>
      <c r="C941" s="50">
        <v>5.8</v>
      </c>
      <c r="D941" s="51">
        <v>3.6</v>
      </c>
      <c r="E941" s="52">
        <v>63.165427989105346</v>
      </c>
      <c r="F941" s="52">
        <v>11.44006430756269</v>
      </c>
    </row>
    <row r="942" spans="1:6">
      <c r="A942" s="38">
        <v>41679</v>
      </c>
      <c r="B942" s="49" t="s">
        <v>149</v>
      </c>
      <c r="C942" s="50">
        <v>5.3</v>
      </c>
      <c r="D942" s="51">
        <v>3.6</v>
      </c>
      <c r="E942" s="52">
        <v>65.397015933153924</v>
      </c>
      <c r="F942" s="52">
        <v>12.381546865100596</v>
      </c>
    </row>
    <row r="943" spans="1:6">
      <c r="A943" s="38">
        <v>41679</v>
      </c>
      <c r="B943" s="49" t="s">
        <v>150</v>
      </c>
      <c r="C943" s="50">
        <v>4.5</v>
      </c>
      <c r="D943" s="51">
        <v>3.7</v>
      </c>
      <c r="E943" s="52">
        <v>71.062507998103015</v>
      </c>
      <c r="F943" s="52">
        <v>13.453605100045291</v>
      </c>
    </row>
    <row r="944" spans="1:6">
      <c r="A944" s="38">
        <v>41679</v>
      </c>
      <c r="B944" s="49" t="s">
        <v>151</v>
      </c>
      <c r="C944" s="50">
        <v>3.5</v>
      </c>
      <c r="D944" s="51">
        <v>3.8</v>
      </c>
      <c r="E944" s="52">
        <v>78.287254285034351</v>
      </c>
      <c r="F944" s="52">
        <v>14.487526165246811</v>
      </c>
    </row>
    <row r="945" spans="1:6">
      <c r="A945" s="38">
        <v>41679</v>
      </c>
      <c r="B945" s="49" t="s">
        <v>152</v>
      </c>
      <c r="C945" s="50">
        <v>2.6</v>
      </c>
      <c r="D945" s="51">
        <v>3.7</v>
      </c>
      <c r="E945" s="52">
        <v>81.259840898976194</v>
      </c>
      <c r="F945" s="52">
        <v>15.386223336325129</v>
      </c>
    </row>
    <row r="946" spans="1:6">
      <c r="A946" s="38">
        <v>41679</v>
      </c>
      <c r="B946" s="49" t="s">
        <v>153</v>
      </c>
      <c r="C946" s="50">
        <v>2</v>
      </c>
      <c r="D946" s="51">
        <v>3.6</v>
      </c>
      <c r="E946" s="52">
        <v>82.532367510536162</v>
      </c>
      <c r="F946" s="52">
        <v>16.061913938554166</v>
      </c>
    </row>
    <row r="947" spans="1:6">
      <c r="A947" s="38">
        <v>41679</v>
      </c>
      <c r="B947" s="49" t="s">
        <v>154</v>
      </c>
      <c r="C947" s="50">
        <v>1.3</v>
      </c>
      <c r="D947" s="51">
        <v>3.6</v>
      </c>
      <c r="E947" s="52">
        <v>86.778920686173166</v>
      </c>
      <c r="F947" s="52">
        <v>18.118444742098628</v>
      </c>
    </row>
    <row r="948" spans="1:6">
      <c r="A948" s="38">
        <v>41679</v>
      </c>
      <c r="B948" s="49" t="s">
        <v>155</v>
      </c>
      <c r="C948" s="50">
        <v>1.5</v>
      </c>
      <c r="D948" s="51">
        <v>3.8</v>
      </c>
      <c r="E948" s="52">
        <v>90.264729607429999</v>
      </c>
      <c r="F948" s="52">
        <v>15.705573315894672</v>
      </c>
    </row>
    <row r="949" spans="1:6">
      <c r="A949" s="38">
        <v>41679</v>
      </c>
      <c r="B949" s="49" t="s">
        <v>156</v>
      </c>
      <c r="C949" s="50">
        <v>2.6</v>
      </c>
      <c r="D949" s="51">
        <v>4.0999999999999996</v>
      </c>
      <c r="E949" s="52">
        <v>89.987161211190042</v>
      </c>
      <c r="F949" s="52">
        <v>13.85078261800164</v>
      </c>
    </row>
    <row r="950" spans="1:6">
      <c r="A950" s="38">
        <v>41679</v>
      </c>
      <c r="B950" s="49" t="s">
        <v>157</v>
      </c>
      <c r="C950" s="50">
        <v>5</v>
      </c>
      <c r="D950" s="51">
        <v>4.3</v>
      </c>
      <c r="E950" s="52">
        <v>79.673630879702543</v>
      </c>
      <c r="F950" s="52">
        <v>5.384926908057353</v>
      </c>
    </row>
    <row r="951" spans="1:6">
      <c r="A951" s="38">
        <v>41679</v>
      </c>
      <c r="B951" s="49" t="s">
        <v>158</v>
      </c>
      <c r="C951" s="50">
        <v>9</v>
      </c>
      <c r="D951" s="51">
        <v>4</v>
      </c>
      <c r="E951" s="52">
        <v>56.3483482185828</v>
      </c>
      <c r="F951" s="52">
        <v>2.5861971161626882</v>
      </c>
    </row>
    <row r="952" spans="1:6">
      <c r="A952" s="38">
        <v>41679</v>
      </c>
      <c r="B952" s="49" t="s">
        <v>159</v>
      </c>
      <c r="C952" s="50">
        <v>13</v>
      </c>
      <c r="D952" s="51">
        <v>3.8</v>
      </c>
      <c r="E952" s="52">
        <v>41.045256211147453</v>
      </c>
      <c r="F952" s="52">
        <v>0.7834190626035511</v>
      </c>
    </row>
    <row r="953" spans="1:6">
      <c r="A953" s="38">
        <v>41679</v>
      </c>
      <c r="B953" s="49" t="s">
        <v>160</v>
      </c>
      <c r="C953" s="50">
        <v>14.2</v>
      </c>
      <c r="D953" s="51">
        <v>3.5</v>
      </c>
      <c r="E953" s="52">
        <v>34.979916448604257</v>
      </c>
      <c r="F953" s="52">
        <v>0.26211856748905538</v>
      </c>
    </row>
    <row r="954" spans="1:6">
      <c r="A954" s="38">
        <v>41679</v>
      </c>
      <c r="B954" s="49" t="s">
        <v>161</v>
      </c>
      <c r="C954" s="50">
        <v>13.9</v>
      </c>
      <c r="D954" s="51">
        <v>3.5</v>
      </c>
      <c r="E954" s="52">
        <v>35.667521692095711</v>
      </c>
      <c r="F954" s="52">
        <v>9.1035851729009229E-2</v>
      </c>
    </row>
    <row r="955" spans="1:6">
      <c r="A955" s="38">
        <v>41679</v>
      </c>
      <c r="B955" s="49" t="s">
        <v>162</v>
      </c>
      <c r="C955" s="50">
        <v>14.3</v>
      </c>
      <c r="D955" s="51">
        <v>3.5</v>
      </c>
      <c r="E955" s="52">
        <v>34.75402781154483</v>
      </c>
      <c r="F955" s="52">
        <v>8.490593469976461E-2</v>
      </c>
    </row>
    <row r="956" spans="1:6">
      <c r="A956" s="38">
        <v>41679</v>
      </c>
      <c r="B956" s="49" t="s">
        <v>163</v>
      </c>
      <c r="C956" s="50">
        <v>12.9</v>
      </c>
      <c r="D956" s="51">
        <v>3.5</v>
      </c>
      <c r="E956" s="52">
        <v>38.071348788650546</v>
      </c>
      <c r="F956" s="52">
        <v>0.10250898996396632</v>
      </c>
    </row>
    <row r="957" spans="1:6">
      <c r="A957" s="38">
        <v>41679</v>
      </c>
      <c r="B957" s="49" t="s">
        <v>164</v>
      </c>
      <c r="C957" s="50">
        <v>12</v>
      </c>
      <c r="D957" s="51">
        <v>3.3</v>
      </c>
      <c r="E957" s="52">
        <v>38.09498545458932</v>
      </c>
      <c r="F957" s="52">
        <v>0.13344843255533054</v>
      </c>
    </row>
    <row r="958" spans="1:6">
      <c r="A958" s="38">
        <v>41679</v>
      </c>
      <c r="B958" s="49" t="s">
        <v>165</v>
      </c>
      <c r="C958" s="50">
        <v>9.6999999999999993</v>
      </c>
      <c r="D958" s="51">
        <v>3.3</v>
      </c>
      <c r="E958" s="52">
        <v>44.396195415938919</v>
      </c>
      <c r="F958" s="52">
        <v>0.26706219744148896</v>
      </c>
    </row>
    <row r="959" spans="1:6">
      <c r="A959" s="38">
        <v>41679</v>
      </c>
      <c r="B959" s="49" t="s">
        <v>166</v>
      </c>
      <c r="C959" s="50">
        <v>9.1</v>
      </c>
      <c r="D959" s="51">
        <v>3.2</v>
      </c>
      <c r="E959" s="52">
        <v>44.832657803832916</v>
      </c>
      <c r="F959" s="52">
        <v>0.47053838073368975</v>
      </c>
    </row>
    <row r="960" spans="1:6">
      <c r="A960" s="38">
        <v>41679</v>
      </c>
      <c r="B960" s="49" t="s">
        <v>167</v>
      </c>
      <c r="C960" s="50">
        <v>8.4</v>
      </c>
      <c r="D960" s="51">
        <v>3.1</v>
      </c>
      <c r="E960" s="52">
        <v>45.54591037315943</v>
      </c>
      <c r="F960" s="52">
        <v>2.4450339181965468</v>
      </c>
    </row>
    <row r="961" spans="1:6">
      <c r="A961" s="38">
        <v>41679</v>
      </c>
      <c r="B961" s="49" t="s">
        <v>168</v>
      </c>
      <c r="C961" s="50">
        <v>7.9</v>
      </c>
      <c r="D961" s="51">
        <v>3</v>
      </c>
      <c r="E961" s="52">
        <v>45.608385851705123</v>
      </c>
      <c r="F961" s="52">
        <v>4.3249821139462847</v>
      </c>
    </row>
    <row r="962" spans="1:6">
      <c r="A962" s="38">
        <v>41679</v>
      </c>
      <c r="B962" s="49" t="s">
        <v>169</v>
      </c>
      <c r="C962" s="50">
        <v>7.3</v>
      </c>
      <c r="D962" s="51">
        <v>2.8</v>
      </c>
      <c r="E962" s="52">
        <v>44.362739908059552</v>
      </c>
      <c r="F962" s="52">
        <v>7.4393441577947081</v>
      </c>
    </row>
    <row r="963" spans="1:6">
      <c r="A963" s="38">
        <v>41679</v>
      </c>
      <c r="B963" s="49" t="s">
        <v>170</v>
      </c>
      <c r="C963" s="50">
        <v>6.4</v>
      </c>
      <c r="D963" s="51">
        <v>2.9</v>
      </c>
      <c r="E963" s="52">
        <v>48.870538727087329</v>
      </c>
      <c r="F963" s="52">
        <v>8.5770933486715624</v>
      </c>
    </row>
    <row r="964" spans="1:6">
      <c r="A964" s="38">
        <v>41679</v>
      </c>
      <c r="B964" s="49" t="s">
        <v>171</v>
      </c>
      <c r="C964" s="50">
        <v>5.6</v>
      </c>
      <c r="D964" s="51">
        <v>3</v>
      </c>
      <c r="E964" s="52">
        <v>53.424320423480729</v>
      </c>
      <c r="F964" s="52">
        <v>11.893476985239044</v>
      </c>
    </row>
    <row r="965" spans="1:6">
      <c r="A965" s="38">
        <v>41679</v>
      </c>
      <c r="B965" s="49" t="s">
        <v>172</v>
      </c>
      <c r="C965" s="50">
        <v>5</v>
      </c>
      <c r="D965" s="51">
        <v>3.1</v>
      </c>
      <c r="E965" s="52">
        <v>57.549394724516212</v>
      </c>
      <c r="F965" s="52">
        <v>12.610211172088354</v>
      </c>
    </row>
    <row r="966" spans="1:6">
      <c r="A966" s="38">
        <v>41680</v>
      </c>
      <c r="B966" s="49" t="s">
        <v>149</v>
      </c>
      <c r="C966" s="50">
        <v>2.9</v>
      </c>
      <c r="D966" s="51">
        <v>3.1</v>
      </c>
      <c r="E966" s="52">
        <v>66.711017770869489</v>
      </c>
      <c r="F966" s="52">
        <v>14.716770784807157</v>
      </c>
    </row>
    <row r="967" spans="1:6">
      <c r="A967" s="38">
        <v>41680</v>
      </c>
      <c r="B967" s="49" t="s">
        <v>150</v>
      </c>
      <c r="C967" s="50">
        <v>3.7</v>
      </c>
      <c r="D967" s="51">
        <v>3.1</v>
      </c>
      <c r="E967" s="52">
        <v>63.04167558895896</v>
      </c>
      <c r="F967" s="52">
        <v>14.895285646143854</v>
      </c>
    </row>
    <row r="968" spans="1:6">
      <c r="A968" s="38">
        <v>41680</v>
      </c>
      <c r="B968" s="49" t="s">
        <v>151</v>
      </c>
      <c r="C968" s="50">
        <v>3.9</v>
      </c>
      <c r="D968" s="51">
        <v>3.2</v>
      </c>
      <c r="E968" s="52">
        <v>64.154783319413013</v>
      </c>
      <c r="F968" s="52">
        <v>15.031796328063923</v>
      </c>
    </row>
    <row r="969" spans="1:6">
      <c r="A969" s="38">
        <v>41680</v>
      </c>
      <c r="B969" s="49" t="s">
        <v>152</v>
      </c>
      <c r="C969" s="50">
        <v>4.5</v>
      </c>
      <c r="D969" s="51">
        <v>3.1</v>
      </c>
      <c r="E969" s="52">
        <v>59.596006212489449</v>
      </c>
      <c r="F969" s="52">
        <v>14.789550435138242</v>
      </c>
    </row>
    <row r="970" spans="1:6">
      <c r="A970" s="38">
        <v>41680</v>
      </c>
      <c r="B970" s="49" t="s">
        <v>153</v>
      </c>
      <c r="C970" s="50">
        <v>4.7</v>
      </c>
      <c r="D970" s="51">
        <v>3</v>
      </c>
      <c r="E970" s="52">
        <v>56.881136241134456</v>
      </c>
      <c r="F970" s="52">
        <v>14.679073300818885</v>
      </c>
    </row>
    <row r="971" spans="1:6">
      <c r="A971" s="38">
        <v>41680</v>
      </c>
      <c r="B971" s="49" t="s">
        <v>154</v>
      </c>
      <c r="C971" s="50">
        <v>5.3</v>
      </c>
      <c r="D971" s="51">
        <v>3</v>
      </c>
      <c r="E971" s="52">
        <v>54.549830890374793</v>
      </c>
      <c r="F971" s="52">
        <v>15.308994791082277</v>
      </c>
    </row>
    <row r="972" spans="1:6">
      <c r="A972" s="38">
        <v>41680</v>
      </c>
      <c r="B972" s="49" t="s">
        <v>155</v>
      </c>
      <c r="C972" s="50">
        <v>5</v>
      </c>
      <c r="D972" s="51">
        <v>3</v>
      </c>
      <c r="E972" s="52">
        <v>55.701873510650458</v>
      </c>
      <c r="F972" s="52">
        <v>13.319316429268875</v>
      </c>
    </row>
    <row r="973" spans="1:6">
      <c r="A973" s="38">
        <v>41680</v>
      </c>
      <c r="B973" s="49" t="s">
        <v>156</v>
      </c>
      <c r="C973" s="50">
        <v>6.1</v>
      </c>
      <c r="D973" s="51">
        <v>3.1</v>
      </c>
      <c r="E973" s="52">
        <v>53.317277447881459</v>
      </c>
      <c r="F973" s="52">
        <v>7.0428085808213554</v>
      </c>
    </row>
    <row r="974" spans="1:6">
      <c r="A974" s="38">
        <v>41680</v>
      </c>
      <c r="B974" s="49" t="s">
        <v>157</v>
      </c>
      <c r="C974" s="50">
        <v>7.4</v>
      </c>
      <c r="D974" s="51">
        <v>3.1</v>
      </c>
      <c r="E974" s="52">
        <v>48.757482419030097</v>
      </c>
      <c r="F974" s="52">
        <v>2.080992737582481</v>
      </c>
    </row>
    <row r="975" spans="1:6">
      <c r="A975" s="38">
        <v>41680</v>
      </c>
      <c r="B975" s="49" t="s">
        <v>158</v>
      </c>
      <c r="C975" s="50">
        <v>8.9</v>
      </c>
      <c r="D975" s="51">
        <v>3</v>
      </c>
      <c r="E975" s="52">
        <v>42.615851323485323</v>
      </c>
      <c r="F975" s="52">
        <v>1.0864946370852875</v>
      </c>
    </row>
    <row r="976" spans="1:6">
      <c r="A976" s="38">
        <v>41680</v>
      </c>
      <c r="B976" s="49" t="s">
        <v>159</v>
      </c>
      <c r="C976" s="50">
        <v>9.6</v>
      </c>
      <c r="D976" s="51">
        <v>2.9</v>
      </c>
      <c r="E976" s="52">
        <v>39.303005028234466</v>
      </c>
      <c r="F976" s="52">
        <v>0.81880717688472737</v>
      </c>
    </row>
    <row r="977" spans="1:6">
      <c r="A977" s="38">
        <v>41680</v>
      </c>
      <c r="B977" s="49" t="s">
        <v>160</v>
      </c>
      <c r="C977" s="50">
        <v>10.5</v>
      </c>
      <c r="D977" s="51">
        <v>2.8</v>
      </c>
      <c r="E977" s="52">
        <v>35.733575477952087</v>
      </c>
      <c r="F977" s="52">
        <v>0.53637375517247055</v>
      </c>
    </row>
    <row r="978" spans="1:6">
      <c r="A978" s="38">
        <v>41680</v>
      </c>
      <c r="B978" s="49" t="s">
        <v>161</v>
      </c>
      <c r="C978" s="50">
        <v>11.5</v>
      </c>
      <c r="D978" s="51">
        <v>3</v>
      </c>
      <c r="E978" s="52">
        <v>35.812293198408099</v>
      </c>
      <c r="F978" s="52">
        <v>0.26808004758671783</v>
      </c>
    </row>
    <row r="979" spans="1:6">
      <c r="A979" s="38">
        <v>41680</v>
      </c>
      <c r="B979" s="49" t="s">
        <v>162</v>
      </c>
      <c r="C979" s="50">
        <v>11.3</v>
      </c>
      <c r="D979" s="51">
        <v>3.1</v>
      </c>
      <c r="E979" s="52">
        <v>37.493715097132799</v>
      </c>
      <c r="F979" s="52">
        <v>0.20581992260085766</v>
      </c>
    </row>
    <row r="980" spans="1:6">
      <c r="A980" s="38">
        <v>41680</v>
      </c>
      <c r="B980" s="49" t="s">
        <v>163</v>
      </c>
      <c r="C980" s="50">
        <v>10.9</v>
      </c>
      <c r="D980" s="51">
        <v>3.3</v>
      </c>
      <c r="E980" s="52">
        <v>40.974155807687374</v>
      </c>
      <c r="F980" s="52">
        <v>0.17444185507132381</v>
      </c>
    </row>
    <row r="981" spans="1:6">
      <c r="A981" s="38">
        <v>41680</v>
      </c>
      <c r="B981" s="49" t="s">
        <v>164</v>
      </c>
      <c r="C981" s="50">
        <v>11</v>
      </c>
      <c r="D981" s="51">
        <v>3.2</v>
      </c>
      <c r="E981" s="52">
        <v>39.475489025109844</v>
      </c>
      <c r="F981" s="52">
        <v>0.15772451945208171</v>
      </c>
    </row>
    <row r="982" spans="1:6">
      <c r="A982" s="38">
        <v>41680</v>
      </c>
      <c r="B982" s="49" t="s">
        <v>165</v>
      </c>
      <c r="C982" s="50">
        <v>9.6999999999999993</v>
      </c>
      <c r="D982" s="51">
        <v>3.2</v>
      </c>
      <c r="E982" s="52">
        <v>43.057742094397476</v>
      </c>
      <c r="F982" s="52">
        <v>0.2475580307192434</v>
      </c>
    </row>
    <row r="983" spans="1:6">
      <c r="A983" s="38">
        <v>41680</v>
      </c>
      <c r="B983" s="49" t="s">
        <v>166</v>
      </c>
      <c r="C983" s="50">
        <v>8.4</v>
      </c>
      <c r="D983" s="51">
        <v>3.1</v>
      </c>
      <c r="E983" s="52">
        <v>45.54591037315943</v>
      </c>
      <c r="F983" s="52">
        <v>0.4807482702265084</v>
      </c>
    </row>
    <row r="984" spans="1:6">
      <c r="A984" s="38">
        <v>41680</v>
      </c>
      <c r="B984" s="49" t="s">
        <v>167</v>
      </c>
      <c r="C984" s="50">
        <v>7.6</v>
      </c>
      <c r="D984" s="51">
        <v>3</v>
      </c>
      <c r="E984" s="52">
        <v>46.551419445796782</v>
      </c>
      <c r="F984" s="52">
        <v>1.6980153073305366</v>
      </c>
    </row>
    <row r="985" spans="1:6">
      <c r="A985" s="38">
        <v>41680</v>
      </c>
      <c r="B985" s="49" t="s">
        <v>168</v>
      </c>
      <c r="C985" s="50">
        <v>7.3</v>
      </c>
      <c r="D985" s="51">
        <v>2.8</v>
      </c>
      <c r="E985" s="52">
        <v>44.362739908059552</v>
      </c>
      <c r="F985" s="52">
        <v>3.4137901968192312</v>
      </c>
    </row>
    <row r="986" spans="1:6">
      <c r="A986" s="38">
        <v>41680</v>
      </c>
      <c r="B986" s="49" t="s">
        <v>169</v>
      </c>
      <c r="C986" s="50">
        <v>6.9</v>
      </c>
      <c r="D986" s="51">
        <v>2.7</v>
      </c>
      <c r="E986" s="52">
        <v>43.975078263415391</v>
      </c>
      <c r="F986" s="52">
        <v>7.3070995019106926</v>
      </c>
    </row>
    <row r="987" spans="1:6">
      <c r="A987" s="38">
        <v>41680</v>
      </c>
      <c r="B987" s="49" t="s">
        <v>170</v>
      </c>
      <c r="C987" s="50">
        <v>6.3</v>
      </c>
      <c r="D987" s="51">
        <v>2.8</v>
      </c>
      <c r="E987" s="52">
        <v>47.519619231926285</v>
      </c>
      <c r="F987" s="52">
        <v>8.2959845717610108</v>
      </c>
    </row>
    <row r="988" spans="1:6">
      <c r="A988" s="38">
        <v>41680</v>
      </c>
      <c r="B988" s="49" t="s">
        <v>171</v>
      </c>
      <c r="C988" s="50">
        <v>6.2</v>
      </c>
      <c r="D988" s="51">
        <v>2.9</v>
      </c>
      <c r="E988" s="52">
        <v>49.549824367459152</v>
      </c>
      <c r="F988" s="52">
        <v>11.322743810331824</v>
      </c>
    </row>
    <row r="989" spans="1:6">
      <c r="A989" s="38">
        <v>41680</v>
      </c>
      <c r="B989" s="49" t="s">
        <v>172</v>
      </c>
      <c r="C989" s="50">
        <v>6.1</v>
      </c>
      <c r="D989" s="51">
        <v>3</v>
      </c>
      <c r="E989" s="52">
        <v>51.605620850586895</v>
      </c>
      <c r="F989" s="52">
        <v>11.837863524124842</v>
      </c>
    </row>
    <row r="990" spans="1:6">
      <c r="A990" s="38">
        <v>41681</v>
      </c>
      <c r="B990" s="49" t="s">
        <v>149</v>
      </c>
      <c r="C990" s="50">
        <v>5.7</v>
      </c>
      <c r="D990" s="51">
        <v>2.9</v>
      </c>
      <c r="E990" s="52">
        <v>51.294639588416359</v>
      </c>
      <c r="F990" s="52">
        <v>12.662000288691921</v>
      </c>
    </row>
    <row r="991" spans="1:6">
      <c r="A991" s="38">
        <v>41681</v>
      </c>
      <c r="B991" s="49" t="s">
        <v>150</v>
      </c>
      <c r="C991" s="50">
        <v>5.9</v>
      </c>
      <c r="D991" s="51">
        <v>2.8</v>
      </c>
      <c r="E991" s="52">
        <v>48.851994075986291</v>
      </c>
      <c r="F991" s="52">
        <v>13.073849770670746</v>
      </c>
    </row>
    <row r="992" spans="1:6">
      <c r="A992" s="38">
        <v>41681</v>
      </c>
      <c r="B992" s="49" t="s">
        <v>151</v>
      </c>
      <c r="C992" s="50">
        <v>6.1</v>
      </c>
      <c r="D992" s="51">
        <v>2.7</v>
      </c>
      <c r="E992" s="52">
        <v>46.467363099816126</v>
      </c>
      <c r="F992" s="52">
        <v>13.21847888532932</v>
      </c>
    </row>
    <row r="993" spans="1:6">
      <c r="A993" s="38">
        <v>41681</v>
      </c>
      <c r="B993" s="49" t="s">
        <v>152</v>
      </c>
      <c r="C993" s="50">
        <v>5.7</v>
      </c>
      <c r="D993" s="51">
        <v>2.6</v>
      </c>
      <c r="E993" s="52">
        <v>46.010386081510696</v>
      </c>
      <c r="F993" s="52">
        <v>13.58924906477368</v>
      </c>
    </row>
    <row r="994" spans="1:6">
      <c r="A994" s="38">
        <v>41681</v>
      </c>
      <c r="B994" s="49" t="s">
        <v>153</v>
      </c>
      <c r="C994" s="50">
        <v>4.5</v>
      </c>
      <c r="D994" s="51">
        <v>2.5</v>
      </c>
      <c r="E994" s="52">
        <v>48.107471116799452</v>
      </c>
      <c r="F994" s="52">
        <v>14.452226776037792</v>
      </c>
    </row>
    <row r="995" spans="1:6">
      <c r="A995" s="38">
        <v>41681</v>
      </c>
      <c r="B995" s="49" t="s">
        <v>154</v>
      </c>
      <c r="C995" s="50">
        <v>4.3</v>
      </c>
      <c r="D995" s="51">
        <v>2.5</v>
      </c>
      <c r="E995" s="52">
        <v>48.786574572297582</v>
      </c>
      <c r="F995" s="52">
        <v>14.779104727246526</v>
      </c>
    </row>
    <row r="996" spans="1:6">
      <c r="A996" s="38">
        <v>41681</v>
      </c>
      <c r="B996" s="49" t="s">
        <v>155</v>
      </c>
      <c r="C996" s="50">
        <v>3.6</v>
      </c>
      <c r="D996" s="51">
        <v>2.5</v>
      </c>
      <c r="E996" s="52">
        <v>51.249025173671328</v>
      </c>
      <c r="F996" s="52">
        <v>15.016387337983902</v>
      </c>
    </row>
    <row r="997" spans="1:6">
      <c r="A997" s="38">
        <v>41681</v>
      </c>
      <c r="B997" s="49" t="s">
        <v>156</v>
      </c>
      <c r="C997" s="50">
        <v>4.7</v>
      </c>
      <c r="D997" s="51">
        <v>2.5</v>
      </c>
      <c r="E997" s="52">
        <v>47.438897986000846</v>
      </c>
      <c r="F997" s="52">
        <v>7.9437868905758684</v>
      </c>
    </row>
    <row r="998" spans="1:6">
      <c r="A998" s="38">
        <v>41681</v>
      </c>
      <c r="B998" s="49" t="s">
        <v>157</v>
      </c>
      <c r="C998" s="50">
        <v>7.2</v>
      </c>
      <c r="D998" s="51">
        <v>2.6</v>
      </c>
      <c r="E998" s="52">
        <v>41.490376967541692</v>
      </c>
      <c r="F998" s="52">
        <v>1.7560547452765793</v>
      </c>
    </row>
    <row r="999" spans="1:6">
      <c r="A999" s="38">
        <v>41681</v>
      </c>
      <c r="B999" s="49" t="s">
        <v>158</v>
      </c>
      <c r="C999" s="50">
        <v>9.3000000000000007</v>
      </c>
      <c r="D999" s="51">
        <v>2.4</v>
      </c>
      <c r="E999" s="52">
        <v>33.216566485165004</v>
      </c>
      <c r="F999" s="52">
        <v>0.93209705802979381</v>
      </c>
    </row>
    <row r="1000" spans="1:6">
      <c r="A1000" s="38">
        <v>41681</v>
      </c>
      <c r="B1000" s="49" t="s">
        <v>159</v>
      </c>
      <c r="C1000" s="50">
        <v>10.8</v>
      </c>
      <c r="D1000" s="51">
        <v>2.2000000000000002</v>
      </c>
      <c r="E1000" s="52">
        <v>27.546961967116324</v>
      </c>
      <c r="F1000" s="52">
        <v>0.49085464431726633</v>
      </c>
    </row>
    <row r="1001" spans="1:6">
      <c r="A1001" s="38">
        <v>41681</v>
      </c>
      <c r="B1001" s="49" t="s">
        <v>160</v>
      </c>
      <c r="C1001" s="50">
        <v>12.1</v>
      </c>
      <c r="D1001" s="51">
        <v>2</v>
      </c>
      <c r="E1001" s="52">
        <v>22.983957153567889</v>
      </c>
      <c r="F1001" s="52">
        <v>0.25326923124988809</v>
      </c>
    </row>
    <row r="1002" spans="1:6">
      <c r="A1002" s="38">
        <v>41681</v>
      </c>
      <c r="B1002" s="49" t="s">
        <v>161</v>
      </c>
      <c r="C1002" s="50">
        <v>13</v>
      </c>
      <c r="D1002" s="51">
        <v>1.9</v>
      </c>
      <c r="E1002" s="52">
        <v>20.585126892880332</v>
      </c>
      <c r="F1002" s="52">
        <v>0.13020876873838388</v>
      </c>
    </row>
    <row r="1003" spans="1:6">
      <c r="A1003" s="38">
        <v>41681</v>
      </c>
      <c r="B1003" s="49" t="s">
        <v>162</v>
      </c>
      <c r="C1003" s="50">
        <v>13.6</v>
      </c>
      <c r="D1003" s="51">
        <v>1.7</v>
      </c>
      <c r="E1003" s="52">
        <v>17.716565813074858</v>
      </c>
      <c r="F1003" s="52">
        <v>9.9520387220451534E-2</v>
      </c>
    </row>
    <row r="1004" spans="1:6">
      <c r="A1004" s="38">
        <v>41681</v>
      </c>
      <c r="B1004" s="49" t="s">
        <v>163</v>
      </c>
      <c r="C1004" s="50">
        <v>13.5</v>
      </c>
      <c r="D1004" s="51">
        <v>1.6</v>
      </c>
      <c r="E1004" s="52">
        <v>16.786084908401161</v>
      </c>
      <c r="F1004" s="52">
        <v>7.5373873753458581E-2</v>
      </c>
    </row>
    <row r="1005" spans="1:6">
      <c r="A1005" s="38">
        <v>41681</v>
      </c>
      <c r="B1005" s="49" t="s">
        <v>164</v>
      </c>
      <c r="C1005" s="50">
        <v>13.3</v>
      </c>
      <c r="D1005" s="51">
        <v>1.8</v>
      </c>
      <c r="E1005" s="52">
        <v>19.126157173721982</v>
      </c>
      <c r="F1005" s="52">
        <v>4.911337819381896E-2</v>
      </c>
    </row>
    <row r="1006" spans="1:6">
      <c r="A1006" s="38">
        <v>41681</v>
      </c>
      <c r="B1006" s="49" t="s">
        <v>165</v>
      </c>
      <c r="C1006" s="50">
        <v>12.1</v>
      </c>
      <c r="D1006" s="51">
        <v>2</v>
      </c>
      <c r="E1006" s="52">
        <v>22.983957153567889</v>
      </c>
      <c r="F1006" s="52">
        <v>0.18033255878717241</v>
      </c>
    </row>
    <row r="1007" spans="1:6">
      <c r="A1007" s="38">
        <v>41681</v>
      </c>
      <c r="B1007" s="49" t="s">
        <v>166</v>
      </c>
      <c r="C1007" s="50">
        <v>10.1</v>
      </c>
      <c r="D1007" s="51">
        <v>2.2999999999999998</v>
      </c>
      <c r="E1007" s="52">
        <v>30.172119769230264</v>
      </c>
      <c r="F1007" s="52">
        <v>0.34879316241922298</v>
      </c>
    </row>
    <row r="1008" spans="1:6">
      <c r="A1008" s="38">
        <v>41681</v>
      </c>
      <c r="B1008" s="49" t="s">
        <v>167</v>
      </c>
      <c r="C1008" s="50">
        <v>8.5</v>
      </c>
      <c r="D1008" s="51">
        <v>2.2999999999999998</v>
      </c>
      <c r="E1008" s="52">
        <v>33.606673810951527</v>
      </c>
      <c r="F1008" s="52">
        <v>0.38442164867320183</v>
      </c>
    </row>
    <row r="1009" spans="1:6">
      <c r="A1009" s="38">
        <v>41681</v>
      </c>
      <c r="B1009" s="49" t="s">
        <v>168</v>
      </c>
      <c r="C1009" s="50">
        <v>7.4</v>
      </c>
      <c r="D1009" s="51">
        <v>2.5</v>
      </c>
      <c r="E1009" s="52">
        <v>39.358328288612455</v>
      </c>
      <c r="F1009" s="52">
        <v>0.58095723834838475</v>
      </c>
    </row>
    <row r="1010" spans="1:6">
      <c r="A1010" s="38">
        <v>41681</v>
      </c>
      <c r="B1010" s="49" t="s">
        <v>169</v>
      </c>
      <c r="C1010" s="50">
        <v>6.3</v>
      </c>
      <c r="D1010" s="51">
        <v>2.6</v>
      </c>
      <c r="E1010" s="52">
        <v>44.139489873450202</v>
      </c>
      <c r="F1010" s="52">
        <v>3.209803078137059</v>
      </c>
    </row>
    <row r="1011" spans="1:6">
      <c r="A1011" s="38">
        <v>41681</v>
      </c>
      <c r="B1011" s="49" t="s">
        <v>170</v>
      </c>
      <c r="C1011" s="50">
        <v>4.9000000000000004</v>
      </c>
      <c r="D1011" s="51">
        <v>2.6</v>
      </c>
      <c r="E1011" s="52">
        <v>48.644114057104552</v>
      </c>
      <c r="F1011" s="52">
        <v>7.8518062523227936</v>
      </c>
    </row>
    <row r="1012" spans="1:6">
      <c r="A1012" s="38">
        <v>41681</v>
      </c>
      <c r="B1012" s="49" t="s">
        <v>171</v>
      </c>
      <c r="C1012" s="50">
        <v>3.8</v>
      </c>
      <c r="D1012" s="51">
        <v>2.7</v>
      </c>
      <c r="E1012" s="52">
        <v>54.55666429866254</v>
      </c>
      <c r="F1012" s="52">
        <v>12.495777242979663</v>
      </c>
    </row>
    <row r="1013" spans="1:6">
      <c r="A1013" s="38">
        <v>41681</v>
      </c>
      <c r="B1013" s="49" t="s">
        <v>172</v>
      </c>
      <c r="C1013" s="50">
        <v>3.1</v>
      </c>
      <c r="D1013" s="51">
        <v>2.8</v>
      </c>
      <c r="E1013" s="52">
        <v>59.435363217195544</v>
      </c>
      <c r="F1013" s="52">
        <v>13.303804645084567</v>
      </c>
    </row>
    <row r="1014" spans="1:6">
      <c r="A1014" s="38">
        <v>41682</v>
      </c>
      <c r="B1014" s="49" t="s">
        <v>149</v>
      </c>
      <c r="C1014" s="50">
        <v>2.2000000000000002</v>
      </c>
      <c r="D1014" s="51">
        <v>2.8</v>
      </c>
      <c r="E1014" s="52">
        <v>63.362561300256026</v>
      </c>
      <c r="F1014" s="52">
        <v>14.861887814057997</v>
      </c>
    </row>
    <row r="1015" spans="1:6">
      <c r="A1015" s="38">
        <v>41682</v>
      </c>
      <c r="B1015" s="49" t="s">
        <v>150</v>
      </c>
      <c r="C1015" s="50">
        <v>1.4</v>
      </c>
      <c r="D1015" s="51">
        <v>2.8</v>
      </c>
      <c r="E1015" s="52">
        <v>67.097293033333699</v>
      </c>
      <c r="F1015" s="52">
        <v>16.156198507778544</v>
      </c>
    </row>
    <row r="1016" spans="1:6">
      <c r="A1016" s="38">
        <v>41682</v>
      </c>
      <c r="B1016" s="49" t="s">
        <v>151</v>
      </c>
      <c r="C1016" s="50">
        <v>2.2999999999999998</v>
      </c>
      <c r="D1016" s="51">
        <v>2.8</v>
      </c>
      <c r="E1016" s="52">
        <v>62.912233987508436</v>
      </c>
      <c r="F1016" s="52">
        <v>16.111085230238793</v>
      </c>
    </row>
    <row r="1017" spans="1:6">
      <c r="A1017" s="38">
        <v>41682</v>
      </c>
      <c r="B1017" s="49" t="s">
        <v>152</v>
      </c>
      <c r="C1017" s="50">
        <v>2.5</v>
      </c>
      <c r="D1017" s="51">
        <v>2.8</v>
      </c>
      <c r="E1017" s="52">
        <v>62.022240723882895</v>
      </c>
      <c r="F1017" s="52">
        <v>16.15704623133945</v>
      </c>
    </row>
    <row r="1018" spans="1:6">
      <c r="A1018" s="38">
        <v>41682</v>
      </c>
      <c r="B1018" s="49" t="s">
        <v>153</v>
      </c>
      <c r="C1018" s="50">
        <v>1.7</v>
      </c>
      <c r="D1018" s="51">
        <v>2.9</v>
      </c>
      <c r="E1018" s="52">
        <v>68.003190263586404</v>
      </c>
      <c r="F1018" s="52">
        <v>16.679519939176764</v>
      </c>
    </row>
    <row r="1019" spans="1:6">
      <c r="A1019" s="38">
        <v>41682</v>
      </c>
      <c r="B1019" s="49" t="s">
        <v>154</v>
      </c>
      <c r="C1019" s="50">
        <v>1.3</v>
      </c>
      <c r="D1019" s="51">
        <v>3</v>
      </c>
      <c r="E1019" s="52">
        <v>72.385190375026582</v>
      </c>
      <c r="F1019" s="52">
        <v>17.010297933892364</v>
      </c>
    </row>
    <row r="1020" spans="1:6">
      <c r="A1020" s="38">
        <v>41682</v>
      </c>
      <c r="B1020" s="49" t="s">
        <v>155</v>
      </c>
      <c r="C1020" s="50">
        <v>1</v>
      </c>
      <c r="D1020" s="51">
        <v>3.1</v>
      </c>
      <c r="E1020" s="52">
        <v>76.418324661361538</v>
      </c>
      <c r="F1020" s="52">
        <v>16.947188573352353</v>
      </c>
    </row>
    <row r="1021" spans="1:6">
      <c r="A1021" s="38">
        <v>41682</v>
      </c>
      <c r="B1021" s="49" t="s">
        <v>156</v>
      </c>
      <c r="C1021" s="50">
        <v>2.7</v>
      </c>
      <c r="D1021" s="51">
        <v>3.3</v>
      </c>
      <c r="E1021" s="52">
        <v>72.007608184030843</v>
      </c>
      <c r="F1021" s="52">
        <v>14.561724159608801</v>
      </c>
    </row>
    <row r="1022" spans="1:6">
      <c r="A1022" s="38">
        <v>41682</v>
      </c>
      <c r="B1022" s="49" t="s">
        <v>157</v>
      </c>
      <c r="C1022" s="50">
        <v>5.5</v>
      </c>
      <c r="D1022" s="51">
        <v>3.5</v>
      </c>
      <c r="E1022" s="52">
        <v>62.71251161347616</v>
      </c>
      <c r="F1022" s="52">
        <v>8.0459062705201116</v>
      </c>
    </row>
    <row r="1023" spans="1:6">
      <c r="A1023" s="38">
        <v>41682</v>
      </c>
      <c r="B1023" s="49" t="s">
        <v>158</v>
      </c>
      <c r="C1023" s="50">
        <v>8.6</v>
      </c>
      <c r="D1023" s="51">
        <v>3.9</v>
      </c>
      <c r="E1023" s="52">
        <v>56.455580880780957</v>
      </c>
      <c r="F1023" s="52">
        <v>6.3524337685404433</v>
      </c>
    </row>
    <row r="1024" spans="1:6">
      <c r="A1024" s="38">
        <v>41682</v>
      </c>
      <c r="B1024" s="49" t="s">
        <v>159</v>
      </c>
      <c r="C1024" s="50">
        <v>9.6999999999999993</v>
      </c>
      <c r="D1024" s="51">
        <v>4.3</v>
      </c>
      <c r="E1024" s="52">
        <v>57.757220749288699</v>
      </c>
      <c r="F1024" s="52">
        <v>4.7065204933098403</v>
      </c>
    </row>
    <row r="1025" spans="1:6">
      <c r="A1025" s="38">
        <v>41682</v>
      </c>
      <c r="B1025" s="49" t="s">
        <v>160</v>
      </c>
      <c r="C1025" s="50">
        <v>10.7</v>
      </c>
      <c r="D1025" s="51">
        <v>4.8</v>
      </c>
      <c r="E1025" s="52">
        <v>60.253132534485232</v>
      </c>
      <c r="F1025" s="52">
        <v>4.7213726146913233</v>
      </c>
    </row>
    <row r="1026" spans="1:6">
      <c r="A1026" s="38">
        <v>41682</v>
      </c>
      <c r="B1026" s="49" t="s">
        <v>161</v>
      </c>
      <c r="C1026" s="50">
        <v>11.8</v>
      </c>
      <c r="D1026" s="51">
        <v>5.0999999999999996</v>
      </c>
      <c r="E1026" s="52">
        <v>59.485112989148789</v>
      </c>
      <c r="F1026" s="52">
        <v>4.1910295799870809</v>
      </c>
    </row>
    <row r="1027" spans="1:6">
      <c r="A1027" s="38">
        <v>41682</v>
      </c>
      <c r="B1027" s="49" t="s">
        <v>162</v>
      </c>
      <c r="C1027" s="50">
        <v>11.9</v>
      </c>
      <c r="D1027" s="51">
        <v>5.4</v>
      </c>
      <c r="E1027" s="52">
        <v>62.539833146140154</v>
      </c>
      <c r="F1027" s="52">
        <v>4.6377781157115106</v>
      </c>
    </row>
    <row r="1028" spans="1:6">
      <c r="A1028" s="38">
        <v>41682</v>
      </c>
      <c r="B1028" s="49" t="s">
        <v>163</v>
      </c>
      <c r="C1028" s="50">
        <v>12.4</v>
      </c>
      <c r="D1028" s="51">
        <v>5.8</v>
      </c>
      <c r="E1028" s="52">
        <v>64.954755821919818</v>
      </c>
      <c r="F1028" s="52">
        <v>4.5783511542126014</v>
      </c>
    </row>
    <row r="1029" spans="1:6">
      <c r="A1029" s="38">
        <v>41682</v>
      </c>
      <c r="B1029" s="49" t="s">
        <v>164</v>
      </c>
      <c r="C1029" s="50">
        <v>12.7</v>
      </c>
      <c r="D1029" s="51">
        <v>6.1</v>
      </c>
      <c r="E1029" s="52">
        <v>66.949989736886238</v>
      </c>
      <c r="F1029" s="52">
        <v>3.3524543724731304</v>
      </c>
    </row>
    <row r="1030" spans="1:6">
      <c r="A1030" s="38">
        <v>41682</v>
      </c>
      <c r="B1030" s="49" t="s">
        <v>165</v>
      </c>
      <c r="C1030" s="50">
        <v>12.3</v>
      </c>
      <c r="D1030" s="51">
        <v>6.4</v>
      </c>
      <c r="E1030" s="52">
        <v>72.078241605388342</v>
      </c>
      <c r="F1030" s="52">
        <v>5.3901582276517033</v>
      </c>
    </row>
    <row r="1031" spans="1:6">
      <c r="A1031" s="38">
        <v>41682</v>
      </c>
      <c r="B1031" s="49" t="s">
        <v>166</v>
      </c>
      <c r="C1031" s="50">
        <v>11.3</v>
      </c>
      <c r="D1031" s="51">
        <v>6.7</v>
      </c>
      <c r="E1031" s="52">
        <v>80.570790088281854</v>
      </c>
      <c r="F1031" s="52">
        <v>6.9051017694168593</v>
      </c>
    </row>
    <row r="1032" spans="1:6">
      <c r="A1032" s="38">
        <v>41682</v>
      </c>
      <c r="B1032" s="49" t="s">
        <v>167</v>
      </c>
      <c r="C1032" s="50">
        <v>10.6</v>
      </c>
      <c r="D1032" s="51">
        <v>7</v>
      </c>
      <c r="E1032" s="52">
        <v>88.147432064079865</v>
      </c>
      <c r="F1032" s="52">
        <v>6.3496558996232668</v>
      </c>
    </row>
    <row r="1033" spans="1:6">
      <c r="A1033" s="38">
        <v>41682</v>
      </c>
      <c r="B1033" s="49" t="s">
        <v>168</v>
      </c>
      <c r="C1033" s="50">
        <v>10.3</v>
      </c>
      <c r="D1033" s="51">
        <v>7.3</v>
      </c>
      <c r="E1033" s="52">
        <v>93.740204865447765</v>
      </c>
      <c r="F1033" s="52">
        <v>6.1095416176938899</v>
      </c>
    </row>
    <row r="1034" spans="1:6">
      <c r="A1034" s="38">
        <v>41682</v>
      </c>
      <c r="B1034" s="49" t="s">
        <v>169</v>
      </c>
      <c r="C1034" s="50">
        <v>10.1</v>
      </c>
      <c r="D1034" s="51">
        <v>7.6</v>
      </c>
      <c r="E1034" s="52">
        <v>98.859906377183222</v>
      </c>
      <c r="F1034" s="52">
        <v>6.6200067985953135</v>
      </c>
    </row>
    <row r="1035" spans="1:6">
      <c r="A1035" s="38">
        <v>41682</v>
      </c>
      <c r="B1035" s="49" t="s">
        <v>170</v>
      </c>
      <c r="C1035" s="50">
        <v>10.4</v>
      </c>
      <c r="D1035" s="51">
        <v>7.7</v>
      </c>
      <c r="E1035" s="52">
        <v>98.15580610214667</v>
      </c>
      <c r="F1035" s="52">
        <v>6.4879177841996025</v>
      </c>
    </row>
    <row r="1036" spans="1:6">
      <c r="A1036" s="38">
        <v>41682</v>
      </c>
      <c r="B1036" s="49" t="s">
        <v>171</v>
      </c>
      <c r="C1036" s="50">
        <v>10.7</v>
      </c>
      <c r="D1036" s="51">
        <v>7.9</v>
      </c>
      <c r="E1036" s="52">
        <v>98.678573792685768</v>
      </c>
      <c r="F1036" s="52">
        <v>8.6245842369291204</v>
      </c>
    </row>
    <row r="1037" spans="1:6">
      <c r="A1037" s="38">
        <v>41682</v>
      </c>
      <c r="B1037" s="49" t="s">
        <v>172</v>
      </c>
      <c r="C1037" s="50">
        <v>11.2</v>
      </c>
      <c r="D1037" s="51">
        <v>8</v>
      </c>
      <c r="E1037" s="52">
        <v>96.644432058998262</v>
      </c>
      <c r="F1037" s="52">
        <v>7.5666455892244162</v>
      </c>
    </row>
    <row r="1038" spans="1:6">
      <c r="A1038" s="38">
        <v>41683</v>
      </c>
      <c r="B1038" s="49" t="s">
        <v>149</v>
      </c>
      <c r="C1038" s="50">
        <v>11</v>
      </c>
      <c r="D1038" s="51">
        <v>8.1</v>
      </c>
      <c r="E1038" s="52">
        <v>99.14528124595266</v>
      </c>
      <c r="F1038" s="52">
        <v>7.7106891343321253</v>
      </c>
    </row>
    <row r="1039" spans="1:6">
      <c r="A1039" s="38">
        <v>41683</v>
      </c>
      <c r="B1039" s="49" t="s">
        <v>150</v>
      </c>
      <c r="C1039" s="50">
        <v>12.2</v>
      </c>
      <c r="D1039" s="51">
        <v>8.8000000000000007</v>
      </c>
      <c r="E1039" s="52">
        <v>99.38246107886448</v>
      </c>
      <c r="F1039" s="52">
        <v>6.965872754191837</v>
      </c>
    </row>
    <row r="1040" spans="1:6">
      <c r="A1040" s="38">
        <v>41683</v>
      </c>
      <c r="B1040" s="49" t="s">
        <v>151</v>
      </c>
      <c r="C1040" s="50">
        <v>13.7</v>
      </c>
      <c r="D1040" s="51">
        <v>9.5</v>
      </c>
      <c r="E1040" s="52">
        <v>97.147061585616939</v>
      </c>
      <c r="F1040" s="52">
        <v>5.9106582323824846</v>
      </c>
    </row>
    <row r="1041" spans="1:6">
      <c r="A1041" s="38">
        <v>41683</v>
      </c>
      <c r="B1041" s="49" t="s">
        <v>152</v>
      </c>
      <c r="C1041" s="50">
        <v>13.3</v>
      </c>
      <c r="D1041" s="51">
        <v>9.5</v>
      </c>
      <c r="E1041" s="52">
        <v>99.712782640269054</v>
      </c>
      <c r="F1041" s="52">
        <v>5.9056777005793677</v>
      </c>
    </row>
    <row r="1042" spans="1:6">
      <c r="A1042" s="38">
        <v>41683</v>
      </c>
      <c r="B1042" s="49" t="s">
        <v>153</v>
      </c>
      <c r="C1042" s="50">
        <v>14.3</v>
      </c>
      <c r="D1042" s="51">
        <v>9.9</v>
      </c>
      <c r="E1042" s="52">
        <v>97.308606480049193</v>
      </c>
      <c r="F1042" s="52">
        <v>5.1924277944376538</v>
      </c>
    </row>
    <row r="1043" spans="1:6">
      <c r="A1043" s="38">
        <v>41683</v>
      </c>
      <c r="B1043" s="49" t="s">
        <v>154</v>
      </c>
      <c r="C1043" s="50">
        <v>15.1</v>
      </c>
      <c r="D1043" s="51">
        <v>10.1</v>
      </c>
      <c r="E1043" s="52">
        <v>94.247629707905915</v>
      </c>
      <c r="F1043" s="52">
        <v>4.6337704774107991</v>
      </c>
    </row>
    <row r="1044" spans="1:6">
      <c r="A1044" s="38">
        <v>41683</v>
      </c>
      <c r="B1044" s="49" t="s">
        <v>155</v>
      </c>
      <c r="C1044" s="50">
        <v>15.1</v>
      </c>
      <c r="D1044" s="51">
        <v>10.1</v>
      </c>
      <c r="E1044" s="52">
        <v>94.247629707905915</v>
      </c>
      <c r="F1044" s="52">
        <v>3.4377635693789452</v>
      </c>
    </row>
    <row r="1045" spans="1:6">
      <c r="A1045" s="38">
        <v>41683</v>
      </c>
      <c r="B1045" s="49" t="s">
        <v>156</v>
      </c>
      <c r="C1045" s="50">
        <v>15.7</v>
      </c>
      <c r="D1045" s="51">
        <v>10.199999999999999</v>
      </c>
      <c r="E1045" s="52">
        <v>91.569432829724263</v>
      </c>
      <c r="F1045" s="52">
        <v>2.6732461654326318</v>
      </c>
    </row>
    <row r="1046" spans="1:6">
      <c r="A1046" s="38">
        <v>41683</v>
      </c>
      <c r="B1046" s="49" t="s">
        <v>157</v>
      </c>
      <c r="C1046" s="50">
        <v>16.7</v>
      </c>
      <c r="D1046" s="51">
        <v>10.3</v>
      </c>
      <c r="E1046" s="52">
        <v>86.738031502269237</v>
      </c>
      <c r="F1046" s="52">
        <v>0.81984573757728829</v>
      </c>
    </row>
    <row r="1047" spans="1:6">
      <c r="A1047" s="38">
        <v>41683</v>
      </c>
      <c r="B1047" s="49" t="s">
        <v>158</v>
      </c>
      <c r="C1047" s="50">
        <v>17.5</v>
      </c>
      <c r="D1047" s="51">
        <v>10.7</v>
      </c>
      <c r="E1047" s="52">
        <v>85.599113807769882</v>
      </c>
      <c r="F1047" s="52">
        <v>0.42980506009180897</v>
      </c>
    </row>
    <row r="1048" spans="1:6">
      <c r="A1048" s="38">
        <v>41683</v>
      </c>
      <c r="B1048" s="49" t="s">
        <v>159</v>
      </c>
      <c r="C1048" s="50">
        <v>16.899999999999999</v>
      </c>
      <c r="D1048" s="51">
        <v>11.2</v>
      </c>
      <c r="E1048" s="52">
        <v>92.994380180683905</v>
      </c>
      <c r="F1048" s="52">
        <v>0.4018859150375555</v>
      </c>
    </row>
    <row r="1049" spans="1:6">
      <c r="A1049" s="38">
        <v>41683</v>
      </c>
      <c r="B1049" s="49" t="s">
        <v>160</v>
      </c>
      <c r="C1049" s="50">
        <v>17.3</v>
      </c>
      <c r="D1049" s="51">
        <v>11.7</v>
      </c>
      <c r="E1049" s="52">
        <v>94.640203206875356</v>
      </c>
      <c r="F1049" s="52">
        <v>0.23878612732802607</v>
      </c>
    </row>
    <row r="1050" spans="1:6">
      <c r="A1050" s="38">
        <v>41683</v>
      </c>
      <c r="B1050" s="49" t="s">
        <v>161</v>
      </c>
      <c r="C1050" s="50">
        <v>17.7</v>
      </c>
      <c r="D1050" s="51">
        <v>11.8</v>
      </c>
      <c r="E1050" s="52">
        <v>93.053231309638832</v>
      </c>
      <c r="F1050" s="52">
        <v>0.13881555919514119</v>
      </c>
    </row>
    <row r="1051" spans="1:6">
      <c r="A1051" s="38">
        <v>41683</v>
      </c>
      <c r="B1051" s="49" t="s">
        <v>162</v>
      </c>
      <c r="C1051" s="50">
        <v>17.399999999999999</v>
      </c>
      <c r="D1051" s="51">
        <v>11.9</v>
      </c>
      <c r="E1051" s="52">
        <v>95.621060877693253</v>
      </c>
      <c r="F1051" s="52">
        <v>0.15282508353005334</v>
      </c>
    </row>
    <row r="1052" spans="1:6">
      <c r="A1052" s="38">
        <v>41683</v>
      </c>
      <c r="B1052" s="49" t="s">
        <v>163</v>
      </c>
      <c r="C1052" s="50">
        <v>18.2</v>
      </c>
      <c r="D1052" s="51">
        <v>12</v>
      </c>
      <c r="E1052" s="52">
        <v>91.669917660438003</v>
      </c>
      <c r="F1052" s="52">
        <v>7.2604794880402584E-2</v>
      </c>
    </row>
    <row r="1053" spans="1:6">
      <c r="A1053" s="38">
        <v>41683</v>
      </c>
      <c r="B1053" s="49" t="s">
        <v>164</v>
      </c>
      <c r="C1053" s="50">
        <v>19.3</v>
      </c>
      <c r="D1053" s="51">
        <v>11.5</v>
      </c>
      <c r="E1053" s="52">
        <v>82.073927699761214</v>
      </c>
      <c r="F1053" s="52">
        <v>1.3659058822696789E-2</v>
      </c>
    </row>
    <row r="1054" spans="1:6">
      <c r="A1054" s="38">
        <v>41683</v>
      </c>
      <c r="B1054" s="49" t="s">
        <v>165</v>
      </c>
      <c r="C1054" s="50">
        <v>19.2</v>
      </c>
      <c r="D1054" s="51">
        <v>11.1</v>
      </c>
      <c r="E1054" s="52">
        <v>79.764671650159585</v>
      </c>
      <c r="F1054" s="52">
        <v>1.5065856060071992E-2</v>
      </c>
    </row>
    <row r="1055" spans="1:6">
      <c r="A1055" s="38">
        <v>41683</v>
      </c>
      <c r="B1055" s="49" t="s">
        <v>166</v>
      </c>
      <c r="C1055" s="50">
        <v>18.899999999999999</v>
      </c>
      <c r="D1055" s="51">
        <v>10.6</v>
      </c>
      <c r="E1055" s="52">
        <v>77.672440087863279</v>
      </c>
      <c r="F1055" s="52">
        <v>1.916214335083824E-2</v>
      </c>
    </row>
    <row r="1056" spans="1:6">
      <c r="A1056" s="38">
        <v>41683</v>
      </c>
      <c r="B1056" s="49" t="s">
        <v>167</v>
      </c>
      <c r="C1056" s="50">
        <v>18.8</v>
      </c>
      <c r="D1056" s="51">
        <v>10.6</v>
      </c>
      <c r="E1056" s="52">
        <v>78.159410010378025</v>
      </c>
      <c r="F1056" s="52">
        <v>2.8143790017055477E-2</v>
      </c>
    </row>
    <row r="1057" spans="1:6">
      <c r="A1057" s="38">
        <v>41683</v>
      </c>
      <c r="B1057" s="49" t="s">
        <v>168</v>
      </c>
      <c r="C1057" s="50">
        <v>19.100000000000001</v>
      </c>
      <c r="D1057" s="51">
        <v>10.7</v>
      </c>
      <c r="E1057" s="52">
        <v>77.420126654087582</v>
      </c>
      <c r="F1057" s="52">
        <v>3.1855525760810438E-2</v>
      </c>
    </row>
    <row r="1058" spans="1:6">
      <c r="A1058" s="38">
        <v>41683</v>
      </c>
      <c r="B1058" s="49" t="s">
        <v>169</v>
      </c>
      <c r="C1058" s="50">
        <v>19.5</v>
      </c>
      <c r="D1058" s="51">
        <v>10.7</v>
      </c>
      <c r="E1058" s="52">
        <v>75.515200915141605</v>
      </c>
      <c r="F1058" s="52">
        <v>6.0095988444691271E-3</v>
      </c>
    </row>
    <row r="1059" spans="1:6">
      <c r="A1059" s="38">
        <v>41683</v>
      </c>
      <c r="B1059" s="49" t="s">
        <v>170</v>
      </c>
      <c r="C1059" s="50">
        <v>19.3</v>
      </c>
      <c r="D1059" s="51">
        <v>11.1</v>
      </c>
      <c r="E1059" s="52">
        <v>79.269233996355524</v>
      </c>
      <c r="F1059" s="52">
        <v>3.636469892305995E-3</v>
      </c>
    </row>
    <row r="1060" spans="1:6">
      <c r="A1060" s="38">
        <v>41683</v>
      </c>
      <c r="B1060" s="49" t="s">
        <v>171</v>
      </c>
      <c r="C1060" s="50">
        <v>18.600000000000001</v>
      </c>
      <c r="D1060" s="51">
        <v>11.5</v>
      </c>
      <c r="E1060" s="52">
        <v>85.741442355484722</v>
      </c>
      <c r="F1060" s="52">
        <v>4.195180642523394E-2</v>
      </c>
    </row>
    <row r="1061" spans="1:6">
      <c r="A1061" s="38">
        <v>41683</v>
      </c>
      <c r="B1061" s="49" t="s">
        <v>172</v>
      </c>
      <c r="C1061" s="50">
        <v>18.3</v>
      </c>
      <c r="D1061" s="51">
        <v>11.9</v>
      </c>
      <c r="E1061" s="52">
        <v>90.351229294604039</v>
      </c>
      <c r="F1061" s="52">
        <v>0.11751276469819913</v>
      </c>
    </row>
    <row r="1062" spans="1:6">
      <c r="A1062" s="38">
        <v>41684</v>
      </c>
      <c r="B1062" s="49" t="s">
        <v>149</v>
      </c>
      <c r="C1062" s="50">
        <v>17.100000000000001</v>
      </c>
      <c r="D1062" s="51">
        <v>11.5</v>
      </c>
      <c r="E1062" s="52">
        <v>94.237439728848443</v>
      </c>
      <c r="F1062" s="52">
        <v>0.2808465039829951</v>
      </c>
    </row>
    <row r="1063" spans="1:6">
      <c r="A1063" s="38">
        <v>41684</v>
      </c>
      <c r="B1063" s="49" t="s">
        <v>150</v>
      </c>
      <c r="C1063" s="50">
        <v>17.100000000000001</v>
      </c>
      <c r="D1063" s="51">
        <v>11.1</v>
      </c>
      <c r="E1063" s="52">
        <v>91.0170850895597</v>
      </c>
      <c r="F1063" s="52">
        <v>0.68533838073587361</v>
      </c>
    </row>
    <row r="1064" spans="1:6">
      <c r="A1064" s="38">
        <v>41684</v>
      </c>
      <c r="B1064" s="49" t="s">
        <v>151</v>
      </c>
      <c r="C1064" s="50">
        <v>15.5</v>
      </c>
      <c r="D1064" s="51">
        <v>10.7</v>
      </c>
      <c r="E1064" s="52">
        <v>97.22069421475301</v>
      </c>
      <c r="F1064" s="52">
        <v>1.7663980682478044</v>
      </c>
    </row>
    <row r="1065" spans="1:6">
      <c r="A1065" s="38">
        <v>41684</v>
      </c>
      <c r="B1065" s="49" t="s">
        <v>152</v>
      </c>
      <c r="C1065" s="50">
        <v>15.1</v>
      </c>
      <c r="D1065" s="51">
        <v>10.199999999999999</v>
      </c>
      <c r="E1065" s="52">
        <v>95.165719071754253</v>
      </c>
      <c r="F1065" s="52">
        <v>2.5704779675234688</v>
      </c>
    </row>
    <row r="1066" spans="1:6">
      <c r="A1066" s="38">
        <v>41684</v>
      </c>
      <c r="B1066" s="49" t="s">
        <v>153</v>
      </c>
      <c r="C1066" s="50">
        <v>15.1</v>
      </c>
      <c r="D1066" s="51">
        <v>9.6</v>
      </c>
      <c r="E1066" s="52">
        <v>89.652822109545198</v>
      </c>
      <c r="F1066" s="52">
        <v>3.1218716656631162</v>
      </c>
    </row>
    <row r="1067" spans="1:6">
      <c r="A1067" s="38">
        <v>41684</v>
      </c>
      <c r="B1067" s="49" t="s">
        <v>154</v>
      </c>
      <c r="C1067" s="50">
        <v>14.2</v>
      </c>
      <c r="D1067" s="51">
        <v>9.1</v>
      </c>
      <c r="E1067" s="52">
        <v>90.140767105633188</v>
      </c>
      <c r="F1067" s="52">
        <v>4.1048090479086827</v>
      </c>
    </row>
    <row r="1068" spans="1:6">
      <c r="A1068" s="38">
        <v>41684</v>
      </c>
      <c r="B1068" s="49" t="s">
        <v>155</v>
      </c>
      <c r="C1068" s="50">
        <v>13.7</v>
      </c>
      <c r="D1068" s="51">
        <v>8.9</v>
      </c>
      <c r="E1068" s="52">
        <v>91.098011626285285</v>
      </c>
      <c r="F1068" s="52">
        <v>3.6631789229277896</v>
      </c>
    </row>
    <row r="1069" spans="1:6">
      <c r="A1069" s="38">
        <v>41684</v>
      </c>
      <c r="B1069" s="49" t="s">
        <v>156</v>
      </c>
      <c r="C1069" s="50">
        <v>13.7</v>
      </c>
      <c r="D1069" s="51">
        <v>8.6999999999999993</v>
      </c>
      <c r="E1069" s="52">
        <v>89.079104037194853</v>
      </c>
      <c r="F1069" s="52">
        <v>3.7181129378025375</v>
      </c>
    </row>
    <row r="1070" spans="1:6">
      <c r="A1070" s="38">
        <v>41684</v>
      </c>
      <c r="B1070" s="49" t="s">
        <v>157</v>
      </c>
      <c r="C1070" s="50">
        <v>14.1</v>
      </c>
      <c r="D1070" s="51">
        <v>8.5</v>
      </c>
      <c r="E1070" s="52">
        <v>84.825750373398435</v>
      </c>
      <c r="F1070" s="52">
        <v>2.0493414151200415</v>
      </c>
    </row>
    <row r="1071" spans="1:6">
      <c r="A1071" s="38">
        <v>41684</v>
      </c>
      <c r="B1071" s="49" t="s">
        <v>158</v>
      </c>
      <c r="C1071" s="50">
        <v>14.6</v>
      </c>
      <c r="D1071" s="51">
        <v>8.5</v>
      </c>
      <c r="E1071" s="52">
        <v>82.124103237134022</v>
      </c>
      <c r="F1071" s="52">
        <v>2.2441350353935925</v>
      </c>
    </row>
    <row r="1072" spans="1:6">
      <c r="A1072" s="38">
        <v>41684</v>
      </c>
      <c r="B1072" s="49" t="s">
        <v>159</v>
      </c>
      <c r="C1072" s="50">
        <v>14.6</v>
      </c>
      <c r="D1072" s="51">
        <v>8.6</v>
      </c>
      <c r="E1072" s="52">
        <v>83.077092774894439</v>
      </c>
      <c r="F1072" s="52">
        <v>2.2494257273388931</v>
      </c>
    </row>
    <row r="1073" spans="1:6">
      <c r="A1073" s="38">
        <v>41684</v>
      </c>
      <c r="B1073" s="49" t="s">
        <v>160</v>
      </c>
      <c r="C1073" s="50">
        <v>14.9</v>
      </c>
      <c r="D1073" s="51">
        <v>8.6999999999999993</v>
      </c>
      <c r="E1073" s="52">
        <v>82.418643217224997</v>
      </c>
      <c r="F1073" s="52">
        <v>1.1510836416731056</v>
      </c>
    </row>
    <row r="1074" spans="1:6">
      <c r="A1074" s="38">
        <v>41684</v>
      </c>
      <c r="B1074" s="49" t="s">
        <v>161</v>
      </c>
      <c r="C1074" s="50">
        <v>15.2</v>
      </c>
      <c r="D1074" s="51">
        <v>8.5</v>
      </c>
      <c r="E1074" s="52">
        <v>79.008694407019902</v>
      </c>
      <c r="F1074" s="52">
        <v>0.93327108455961927</v>
      </c>
    </row>
    <row r="1075" spans="1:6">
      <c r="A1075" s="38">
        <v>41684</v>
      </c>
      <c r="B1075" s="49" t="s">
        <v>162</v>
      </c>
      <c r="C1075" s="50">
        <v>15.2</v>
      </c>
      <c r="D1075" s="51">
        <v>8.3000000000000007</v>
      </c>
      <c r="E1075" s="52">
        <v>77.1741466035961</v>
      </c>
      <c r="F1075" s="52">
        <v>1.122012917403201</v>
      </c>
    </row>
    <row r="1076" spans="1:6">
      <c r="A1076" s="38">
        <v>41684</v>
      </c>
      <c r="B1076" s="49" t="s">
        <v>163</v>
      </c>
      <c r="C1076" s="50">
        <v>15.2</v>
      </c>
      <c r="D1076" s="51">
        <v>8.1999999999999993</v>
      </c>
      <c r="E1076" s="52">
        <v>76.256436043409835</v>
      </c>
      <c r="F1076" s="52">
        <v>1.6489613612763294</v>
      </c>
    </row>
    <row r="1077" spans="1:6">
      <c r="A1077" s="38">
        <v>41684</v>
      </c>
      <c r="B1077" s="49" t="s">
        <v>164</v>
      </c>
      <c r="C1077" s="50">
        <v>15.2</v>
      </c>
      <c r="D1077" s="51">
        <v>8.1</v>
      </c>
      <c r="E1077" s="52">
        <v>75.338434192774443</v>
      </c>
      <c r="F1077" s="52">
        <v>1.5189793815598973</v>
      </c>
    </row>
    <row r="1078" spans="1:6">
      <c r="A1078" s="38">
        <v>41684</v>
      </c>
      <c r="B1078" s="49" t="s">
        <v>165</v>
      </c>
      <c r="C1078" s="50">
        <v>15.1</v>
      </c>
      <c r="D1078" s="51">
        <v>8</v>
      </c>
      <c r="E1078" s="52">
        <v>74.900426513741735</v>
      </c>
      <c r="F1078" s="52">
        <v>1.9497407230311035</v>
      </c>
    </row>
    <row r="1079" spans="1:6">
      <c r="A1079" s="38">
        <v>41684</v>
      </c>
      <c r="B1079" s="49" t="s">
        <v>166</v>
      </c>
      <c r="C1079" s="50">
        <v>14.7</v>
      </c>
      <c r="D1079" s="51">
        <v>8</v>
      </c>
      <c r="E1079" s="52">
        <v>76.856650370634824</v>
      </c>
      <c r="F1079" s="52">
        <v>3.143735912635738</v>
      </c>
    </row>
    <row r="1080" spans="1:6">
      <c r="A1080" s="38">
        <v>41684</v>
      </c>
      <c r="B1080" s="49" t="s">
        <v>167</v>
      </c>
      <c r="C1080" s="50">
        <v>14.6</v>
      </c>
      <c r="D1080" s="51">
        <v>8.1</v>
      </c>
      <c r="E1080" s="52">
        <v>78.309120202620548</v>
      </c>
      <c r="F1080" s="52">
        <v>3.7788604674975645</v>
      </c>
    </row>
    <row r="1081" spans="1:6">
      <c r="A1081" s="38">
        <v>41684</v>
      </c>
      <c r="B1081" s="49" t="s">
        <v>168</v>
      </c>
      <c r="C1081" s="50">
        <v>14.6</v>
      </c>
      <c r="D1081" s="51">
        <v>8.3000000000000007</v>
      </c>
      <c r="E1081" s="52">
        <v>80.217216984518657</v>
      </c>
      <c r="F1081" s="52">
        <v>2.7380199723742504</v>
      </c>
    </row>
    <row r="1082" spans="1:6">
      <c r="A1082" s="38">
        <v>41684</v>
      </c>
      <c r="B1082" s="49" t="s">
        <v>169</v>
      </c>
      <c r="C1082" s="50">
        <v>13.4</v>
      </c>
      <c r="D1082" s="51">
        <v>8.4</v>
      </c>
      <c r="E1082" s="52">
        <v>87.746545404523957</v>
      </c>
      <c r="F1082" s="52">
        <v>3.637494470386422</v>
      </c>
    </row>
    <row r="1083" spans="1:6">
      <c r="A1083" s="38">
        <v>41684</v>
      </c>
      <c r="B1083" s="49" t="s">
        <v>170</v>
      </c>
      <c r="C1083" s="50">
        <v>13.3</v>
      </c>
      <c r="D1083" s="51">
        <v>8</v>
      </c>
      <c r="E1083" s="52">
        <v>84.168584444217103</v>
      </c>
      <c r="F1083" s="52">
        <v>3.3984219862822327</v>
      </c>
    </row>
    <row r="1084" spans="1:6">
      <c r="A1084" s="38">
        <v>41684</v>
      </c>
      <c r="B1084" s="49" t="s">
        <v>171</v>
      </c>
      <c r="C1084" s="50">
        <v>11.9</v>
      </c>
      <c r="D1084" s="51">
        <v>7.6</v>
      </c>
      <c r="E1084" s="52">
        <v>87.711461127803474</v>
      </c>
      <c r="F1084" s="52">
        <v>5.6841069768204751</v>
      </c>
    </row>
    <row r="1085" spans="1:6">
      <c r="A1085" s="38">
        <v>41684</v>
      </c>
      <c r="B1085" s="49" t="s">
        <v>172</v>
      </c>
      <c r="C1085" s="50">
        <v>10.7</v>
      </c>
      <c r="D1085" s="51">
        <v>7.2</v>
      </c>
      <c r="E1085" s="52">
        <v>90.034957420411658</v>
      </c>
      <c r="F1085" s="52">
        <v>7.075117173981722</v>
      </c>
    </row>
    <row r="1086" spans="1:6">
      <c r="A1086" s="38">
        <v>41685</v>
      </c>
      <c r="B1086" s="49" t="s">
        <v>149</v>
      </c>
      <c r="C1086" s="50">
        <v>9.6</v>
      </c>
      <c r="D1086" s="51">
        <v>7</v>
      </c>
      <c r="E1086" s="52">
        <v>94.250937391045468</v>
      </c>
      <c r="F1086" s="52">
        <v>8.3450187166141259</v>
      </c>
    </row>
    <row r="1087" spans="1:6">
      <c r="A1087" s="38">
        <v>41685</v>
      </c>
      <c r="B1087" s="49" t="s">
        <v>150</v>
      </c>
      <c r="C1087" s="50">
        <v>8.6999999999999993</v>
      </c>
      <c r="D1087" s="51">
        <v>6.8</v>
      </c>
      <c r="E1087" s="52">
        <v>97.320012245300873</v>
      </c>
      <c r="F1087" s="52">
        <v>9.3449436059023476</v>
      </c>
    </row>
    <row r="1088" spans="1:6">
      <c r="A1088" s="38">
        <v>41685</v>
      </c>
      <c r="B1088" s="49" t="s">
        <v>151</v>
      </c>
      <c r="C1088" s="50">
        <v>8.1</v>
      </c>
      <c r="D1088" s="51">
        <v>6.5</v>
      </c>
      <c r="E1088" s="52">
        <v>96.938864442954582</v>
      </c>
      <c r="F1088" s="52">
        <v>10.081607276051544</v>
      </c>
    </row>
    <row r="1089" spans="1:6">
      <c r="A1089" s="38">
        <v>41685</v>
      </c>
      <c r="B1089" s="49" t="s">
        <v>152</v>
      </c>
      <c r="C1089" s="50">
        <v>7.2</v>
      </c>
      <c r="D1089" s="51">
        <v>6.2</v>
      </c>
      <c r="E1089" s="52">
        <v>98.371607899459107</v>
      </c>
      <c r="F1089" s="52">
        <v>10.929494138537093</v>
      </c>
    </row>
    <row r="1090" spans="1:6">
      <c r="A1090" s="38">
        <v>41685</v>
      </c>
      <c r="B1090" s="49" t="s">
        <v>153</v>
      </c>
      <c r="C1090" s="50">
        <v>7.5</v>
      </c>
      <c r="D1090" s="51">
        <v>6.4</v>
      </c>
      <c r="E1090" s="52">
        <v>99.449588348027831</v>
      </c>
      <c r="F1090" s="52">
        <v>10.995504518837373</v>
      </c>
    </row>
    <row r="1091" spans="1:6">
      <c r="A1091" s="38">
        <v>41685</v>
      </c>
      <c r="B1091" s="49" t="s">
        <v>154</v>
      </c>
      <c r="C1091" s="50">
        <v>7.7</v>
      </c>
      <c r="D1091" s="51">
        <v>6.4</v>
      </c>
      <c r="E1091" s="52">
        <v>98.100307409736104</v>
      </c>
      <c r="F1091" s="52">
        <v>11.764484303857293</v>
      </c>
    </row>
    <row r="1092" spans="1:6">
      <c r="A1092" s="38">
        <v>41685</v>
      </c>
      <c r="B1092" s="49" t="s">
        <v>155</v>
      </c>
      <c r="C1092" s="50">
        <v>8.8000000000000007</v>
      </c>
      <c r="D1092" s="51">
        <v>6.8</v>
      </c>
      <c r="E1092" s="52">
        <v>96.663620605443384</v>
      </c>
      <c r="F1092" s="52">
        <v>9.2498532677740553</v>
      </c>
    </row>
    <row r="1093" spans="1:6">
      <c r="A1093" s="38">
        <v>41685</v>
      </c>
      <c r="B1093" s="49" t="s">
        <v>156</v>
      </c>
      <c r="C1093" s="50">
        <v>9.5</v>
      </c>
      <c r="D1093" s="51">
        <v>7</v>
      </c>
      <c r="E1093" s="52">
        <v>94.886854074442411</v>
      </c>
      <c r="F1093" s="52">
        <v>7.9013190130643531</v>
      </c>
    </row>
    <row r="1094" spans="1:6">
      <c r="A1094" s="38">
        <v>41685</v>
      </c>
      <c r="B1094" s="49" t="s">
        <v>157</v>
      </c>
      <c r="C1094" s="50">
        <v>10.8</v>
      </c>
      <c r="D1094" s="51">
        <v>7.2</v>
      </c>
      <c r="E1094" s="52">
        <v>89.437278471285936</v>
      </c>
      <c r="F1094" s="52">
        <v>3.2782939761036842</v>
      </c>
    </row>
    <row r="1095" spans="1:6">
      <c r="A1095" s="38">
        <v>41685</v>
      </c>
      <c r="B1095" s="49" t="s">
        <v>158</v>
      </c>
      <c r="C1095" s="50">
        <v>13.1</v>
      </c>
      <c r="D1095" s="51">
        <v>7.8</v>
      </c>
      <c r="E1095" s="52">
        <v>83.169965890664926</v>
      </c>
      <c r="F1095" s="52">
        <v>0.99526276984858064</v>
      </c>
    </row>
    <row r="1096" spans="1:6">
      <c r="A1096" s="38">
        <v>41685</v>
      </c>
      <c r="B1096" s="49" t="s">
        <v>159</v>
      </c>
      <c r="C1096" s="50">
        <v>15.2</v>
      </c>
      <c r="D1096" s="51">
        <v>8.4</v>
      </c>
      <c r="E1096" s="52">
        <v>78.091566011954839</v>
      </c>
      <c r="F1096" s="52">
        <v>0.31658511571797826</v>
      </c>
    </row>
    <row r="1097" spans="1:6">
      <c r="A1097" s="38">
        <v>41685</v>
      </c>
      <c r="B1097" s="49" t="s">
        <v>160</v>
      </c>
      <c r="C1097" s="50">
        <v>16.899999999999999</v>
      </c>
      <c r="D1097" s="51">
        <v>9.1</v>
      </c>
      <c r="E1097" s="52">
        <v>75.809354687779035</v>
      </c>
      <c r="F1097" s="52">
        <v>4.9760403956702642E-2</v>
      </c>
    </row>
    <row r="1098" spans="1:6">
      <c r="A1098" s="38">
        <v>41685</v>
      </c>
      <c r="B1098" s="49" t="s">
        <v>161</v>
      </c>
      <c r="C1098" s="50">
        <v>18.399999999999999</v>
      </c>
      <c r="D1098" s="51">
        <v>9.1999999999999993</v>
      </c>
      <c r="E1098" s="52">
        <v>69.711401558188825</v>
      </c>
      <c r="F1098" s="52">
        <v>1.2494580726687651E-3</v>
      </c>
    </row>
    <row r="1099" spans="1:6">
      <c r="A1099" s="38">
        <v>41685</v>
      </c>
      <c r="B1099" s="49" t="s">
        <v>162</v>
      </c>
      <c r="C1099" s="50">
        <v>21.2</v>
      </c>
      <c r="D1099" s="51">
        <v>9.3000000000000007</v>
      </c>
      <c r="E1099" s="52">
        <v>59.222154260202984</v>
      </c>
      <c r="F1099" s="52">
        <v>0</v>
      </c>
    </row>
    <row r="1100" spans="1:6">
      <c r="A1100" s="38">
        <v>41685</v>
      </c>
      <c r="B1100" s="49" t="s">
        <v>163</v>
      </c>
      <c r="C1100" s="50">
        <v>20.100000000000001</v>
      </c>
      <c r="D1100" s="51">
        <v>9.5</v>
      </c>
      <c r="E1100" s="52">
        <v>64.71904830070973</v>
      </c>
      <c r="F1100" s="52">
        <v>0</v>
      </c>
    </row>
    <row r="1101" spans="1:6">
      <c r="A1101" s="38">
        <v>41685</v>
      </c>
      <c r="B1101" s="49" t="s">
        <v>164</v>
      </c>
      <c r="C1101" s="50">
        <v>18.5</v>
      </c>
      <c r="D1101" s="51">
        <v>9.6999999999999993</v>
      </c>
      <c r="E1101" s="52">
        <v>72.982892445550291</v>
      </c>
      <c r="F1101" s="52">
        <v>0</v>
      </c>
    </row>
    <row r="1102" spans="1:6">
      <c r="A1102" s="38">
        <v>41685</v>
      </c>
      <c r="B1102" s="49" t="s">
        <v>165</v>
      </c>
      <c r="C1102" s="50">
        <v>18.100000000000001</v>
      </c>
      <c r="D1102" s="51">
        <v>10</v>
      </c>
      <c r="E1102" s="52">
        <v>77.11642566736019</v>
      </c>
      <c r="F1102" s="52">
        <v>0</v>
      </c>
    </row>
    <row r="1103" spans="1:6">
      <c r="A1103" s="38">
        <v>41685</v>
      </c>
      <c r="B1103" s="49" t="s">
        <v>166</v>
      </c>
      <c r="C1103" s="50">
        <v>16.600000000000001</v>
      </c>
      <c r="D1103" s="51">
        <v>10.199999999999999</v>
      </c>
      <c r="E1103" s="52">
        <v>86.457444757916946</v>
      </c>
      <c r="F1103" s="52">
        <v>0</v>
      </c>
    </row>
    <row r="1104" spans="1:6">
      <c r="A1104" s="38">
        <v>41685</v>
      </c>
      <c r="B1104" s="49" t="s">
        <v>167</v>
      </c>
      <c r="C1104" s="50">
        <v>15.6</v>
      </c>
      <c r="D1104" s="51">
        <v>10</v>
      </c>
      <c r="E1104" s="52">
        <v>90.379646972804565</v>
      </c>
      <c r="F1104" s="52">
        <v>0</v>
      </c>
    </row>
    <row r="1105" spans="1:6">
      <c r="A1105" s="38">
        <v>41685</v>
      </c>
      <c r="B1105" s="49" t="s">
        <v>168</v>
      </c>
      <c r="C1105" s="50">
        <v>15.9</v>
      </c>
      <c r="D1105" s="51">
        <v>9.9</v>
      </c>
      <c r="E1105" s="52">
        <v>87.78745650716543</v>
      </c>
      <c r="F1105" s="52">
        <v>4.0131162938077947E-2</v>
      </c>
    </row>
    <row r="1106" spans="1:6">
      <c r="A1106" s="38">
        <v>41685</v>
      </c>
      <c r="B1106" s="49" t="s">
        <v>169</v>
      </c>
      <c r="C1106" s="50">
        <v>15.2</v>
      </c>
      <c r="D1106" s="51">
        <v>9.8000000000000007</v>
      </c>
      <c r="E1106" s="52">
        <v>90.904944206382382</v>
      </c>
      <c r="F1106" s="52">
        <v>6.3958791146120436E-2</v>
      </c>
    </row>
    <row r="1107" spans="1:6">
      <c r="A1107" s="38">
        <v>41685</v>
      </c>
      <c r="B1107" s="49" t="s">
        <v>170</v>
      </c>
      <c r="C1107" s="50">
        <v>13.9</v>
      </c>
      <c r="D1107" s="51">
        <v>9.3000000000000007</v>
      </c>
      <c r="E1107" s="52">
        <v>93.902977443902429</v>
      </c>
      <c r="F1107" s="52">
        <v>9.5402223896089738E-2</v>
      </c>
    </row>
    <row r="1108" spans="1:6">
      <c r="A1108" s="38">
        <v>41685</v>
      </c>
      <c r="B1108" s="49" t="s">
        <v>171</v>
      </c>
      <c r="C1108" s="50">
        <v>13.1</v>
      </c>
      <c r="D1108" s="51">
        <v>8.9</v>
      </c>
      <c r="E1108" s="52">
        <v>94.73360323869295</v>
      </c>
      <c r="F1108" s="52">
        <v>0.25296807522412901</v>
      </c>
    </row>
    <row r="1109" spans="1:6">
      <c r="A1109" s="38">
        <v>41685</v>
      </c>
      <c r="B1109" s="49" t="s">
        <v>172</v>
      </c>
      <c r="C1109" s="50">
        <v>12.3</v>
      </c>
      <c r="D1109" s="51">
        <v>8.5</v>
      </c>
      <c r="E1109" s="52">
        <v>95.41007130031258</v>
      </c>
      <c r="F1109" s="52">
        <v>1.4172424011957336</v>
      </c>
    </row>
    <row r="1110" spans="1:6">
      <c r="A1110" s="38">
        <v>41686</v>
      </c>
      <c r="B1110" s="49" t="s">
        <v>149</v>
      </c>
      <c r="C1110" s="50">
        <v>12.2</v>
      </c>
      <c r="D1110" s="51">
        <v>8.5</v>
      </c>
      <c r="E1110" s="52">
        <v>96.040098012518101</v>
      </c>
      <c r="F1110" s="52">
        <v>3.6639840317395151</v>
      </c>
    </row>
    <row r="1111" spans="1:6">
      <c r="A1111" s="38">
        <v>41686</v>
      </c>
      <c r="B1111" s="49" t="s">
        <v>150</v>
      </c>
      <c r="C1111" s="50">
        <v>11.9</v>
      </c>
      <c r="D1111" s="51">
        <v>8.5</v>
      </c>
      <c r="E1111" s="52">
        <v>97.958315324419445</v>
      </c>
      <c r="F1111" s="52">
        <v>5.0152920979209066</v>
      </c>
    </row>
    <row r="1112" spans="1:6">
      <c r="A1112" s="38">
        <v>41686</v>
      </c>
      <c r="B1112" s="49" t="s">
        <v>151</v>
      </c>
      <c r="C1112" s="50">
        <v>12</v>
      </c>
      <c r="D1112" s="51">
        <v>8.5</v>
      </c>
      <c r="E1112" s="52">
        <v>97.314181837606</v>
      </c>
      <c r="F1112" s="52">
        <v>5.7651809547785291</v>
      </c>
    </row>
    <row r="1113" spans="1:6">
      <c r="A1113" s="38">
        <v>41686</v>
      </c>
      <c r="B1113" s="49" t="s">
        <v>152</v>
      </c>
      <c r="C1113" s="50">
        <v>11.1</v>
      </c>
      <c r="D1113" s="51">
        <v>8.1</v>
      </c>
      <c r="E1113" s="52">
        <v>98.488687302286422</v>
      </c>
      <c r="F1113" s="52">
        <v>6.7308428803421663</v>
      </c>
    </row>
    <row r="1114" spans="1:6">
      <c r="A1114" s="38">
        <v>41686</v>
      </c>
      <c r="B1114" s="49" t="s">
        <v>153</v>
      </c>
      <c r="C1114" s="50">
        <v>11</v>
      </c>
      <c r="D1114" s="51">
        <v>8.1</v>
      </c>
      <c r="E1114" s="52">
        <v>99.14528124595266</v>
      </c>
      <c r="F1114" s="52">
        <v>7.3349810919538445</v>
      </c>
    </row>
    <row r="1115" spans="1:6">
      <c r="A1115" s="38">
        <v>41686</v>
      </c>
      <c r="B1115" s="49" t="s">
        <v>154</v>
      </c>
      <c r="C1115" s="50">
        <v>11.2</v>
      </c>
      <c r="D1115" s="51">
        <v>8.1999999999999993</v>
      </c>
      <c r="E1115" s="52">
        <v>99.029105049346413</v>
      </c>
      <c r="F1115" s="52">
        <v>7.9161091262984886</v>
      </c>
    </row>
    <row r="1116" spans="1:6">
      <c r="A1116" s="38">
        <v>41686</v>
      </c>
      <c r="B1116" s="49" t="s">
        <v>155</v>
      </c>
      <c r="C1116" s="50">
        <v>10.5</v>
      </c>
      <c r="D1116" s="51">
        <v>7.8</v>
      </c>
      <c r="E1116" s="52">
        <v>98.753252777112237</v>
      </c>
      <c r="F1116" s="52">
        <v>7.0357249910919633</v>
      </c>
    </row>
    <row r="1117" spans="1:6">
      <c r="A1117" s="38">
        <v>41686</v>
      </c>
      <c r="B1117" s="49" t="s">
        <v>156</v>
      </c>
      <c r="C1117" s="50">
        <v>10.9</v>
      </c>
      <c r="D1117" s="51">
        <v>8</v>
      </c>
      <c r="E1117" s="52">
        <v>98.590243873196385</v>
      </c>
      <c r="F1117" s="52">
        <v>6.1636223974509319</v>
      </c>
    </row>
    <row r="1118" spans="1:6">
      <c r="A1118" s="38">
        <v>41686</v>
      </c>
      <c r="B1118" s="49" t="s">
        <v>157</v>
      </c>
      <c r="C1118" s="50">
        <v>11.9</v>
      </c>
      <c r="D1118" s="51">
        <v>8.6</v>
      </c>
      <c r="E1118" s="52">
        <v>99.095049193783609</v>
      </c>
      <c r="F1118" s="52">
        <v>3.3993063549127367</v>
      </c>
    </row>
    <row r="1119" spans="1:6">
      <c r="A1119" s="38">
        <v>41686</v>
      </c>
      <c r="B1119" s="49" t="s">
        <v>158</v>
      </c>
      <c r="C1119" s="50">
        <v>14.3</v>
      </c>
      <c r="D1119" s="51">
        <v>9.3000000000000007</v>
      </c>
      <c r="E1119" s="52">
        <v>91.497994109175195</v>
      </c>
      <c r="F1119" s="52">
        <v>0.52775636675413362</v>
      </c>
    </row>
    <row r="1120" spans="1:6">
      <c r="A1120" s="38">
        <v>41686</v>
      </c>
      <c r="B1120" s="49" t="s">
        <v>159</v>
      </c>
      <c r="C1120" s="50">
        <v>17</v>
      </c>
      <c r="D1120" s="51">
        <v>10</v>
      </c>
      <c r="E1120" s="52">
        <v>82.662354315607587</v>
      </c>
      <c r="F1120" s="52">
        <v>5.7739266517724812E-2</v>
      </c>
    </row>
    <row r="1121" spans="1:6">
      <c r="A1121" s="38">
        <v>41686</v>
      </c>
      <c r="B1121" s="49" t="s">
        <v>160</v>
      </c>
      <c r="C1121" s="50">
        <v>18.600000000000001</v>
      </c>
      <c r="D1121" s="51">
        <v>10.7</v>
      </c>
      <c r="E1121" s="52">
        <v>79.877691870525268</v>
      </c>
      <c r="F1121" s="52">
        <v>2.1455340641786873E-3</v>
      </c>
    </row>
    <row r="1122" spans="1:6">
      <c r="A1122" s="38">
        <v>41686</v>
      </c>
      <c r="B1122" s="49" t="s">
        <v>161</v>
      </c>
      <c r="C1122" s="50">
        <v>19.100000000000001</v>
      </c>
      <c r="D1122" s="51">
        <v>10.7</v>
      </c>
      <c r="E1122" s="52">
        <v>77.420126654087582</v>
      </c>
      <c r="F1122" s="52">
        <v>0</v>
      </c>
    </row>
    <row r="1123" spans="1:6">
      <c r="A1123" s="38">
        <v>41686</v>
      </c>
      <c r="B1123" s="49" t="s">
        <v>162</v>
      </c>
      <c r="C1123" s="50">
        <v>19.2</v>
      </c>
      <c r="D1123" s="51">
        <v>10.9</v>
      </c>
      <c r="E1123" s="52">
        <v>78.352222285333895</v>
      </c>
      <c r="F1123" s="52">
        <v>0</v>
      </c>
    </row>
    <row r="1124" spans="1:6">
      <c r="A1124" s="38">
        <v>41686</v>
      </c>
      <c r="B1124" s="49" t="s">
        <v>163</v>
      </c>
      <c r="C1124" s="50">
        <v>18.8</v>
      </c>
      <c r="D1124" s="51">
        <v>11</v>
      </c>
      <c r="E1124" s="52">
        <v>81.057568109066821</v>
      </c>
      <c r="F1124" s="52">
        <v>0</v>
      </c>
    </row>
    <row r="1125" spans="1:6">
      <c r="A1125" s="38">
        <v>41686</v>
      </c>
      <c r="B1125" s="49" t="s">
        <v>164</v>
      </c>
      <c r="C1125" s="50">
        <v>17.7</v>
      </c>
      <c r="D1125" s="51">
        <v>11.3</v>
      </c>
      <c r="E1125" s="52">
        <v>89.180651717497369</v>
      </c>
      <c r="F1125" s="52">
        <v>0</v>
      </c>
    </row>
    <row r="1126" spans="1:6">
      <c r="A1126" s="38">
        <v>41686</v>
      </c>
      <c r="B1126" s="49" t="s">
        <v>165</v>
      </c>
      <c r="C1126" s="50">
        <v>18.5</v>
      </c>
      <c r="D1126" s="51">
        <v>11.7</v>
      </c>
      <c r="E1126" s="52">
        <v>87.753080004179864</v>
      </c>
      <c r="F1126" s="52">
        <v>0</v>
      </c>
    </row>
    <row r="1127" spans="1:6">
      <c r="A1127" s="38">
        <v>41686</v>
      </c>
      <c r="B1127" s="49" t="s">
        <v>166</v>
      </c>
      <c r="C1127" s="50">
        <v>18.100000000000001</v>
      </c>
      <c r="D1127" s="51">
        <v>12</v>
      </c>
      <c r="E1127" s="52">
        <v>92.247787422911614</v>
      </c>
      <c r="F1127" s="52">
        <v>0</v>
      </c>
    </row>
    <row r="1128" spans="1:6">
      <c r="A1128" s="38">
        <v>41686</v>
      </c>
      <c r="B1128" s="49" t="s">
        <v>167</v>
      </c>
      <c r="C1128" s="50">
        <v>16.3</v>
      </c>
      <c r="D1128" s="51">
        <v>11.6</v>
      </c>
      <c r="E1128" s="52">
        <v>99.999097238919006</v>
      </c>
      <c r="F1128" s="52">
        <v>1.6455825579296771E-2</v>
      </c>
    </row>
    <row r="1129" spans="1:6">
      <c r="A1129" s="38">
        <v>41686</v>
      </c>
      <c r="B1129" s="49" t="s">
        <v>168</v>
      </c>
      <c r="C1129" s="50">
        <v>16</v>
      </c>
      <c r="D1129" s="51">
        <v>11.4</v>
      </c>
      <c r="E1129" s="52">
        <v>100.2065413425897</v>
      </c>
      <c r="F1129" s="52">
        <v>5.0332125680863204E-2</v>
      </c>
    </row>
    <row r="1130" spans="1:6">
      <c r="A1130" s="38">
        <v>41686</v>
      </c>
      <c r="B1130" s="49" t="s">
        <v>169</v>
      </c>
      <c r="C1130" s="50">
        <v>15.6</v>
      </c>
      <c r="D1130" s="51">
        <v>11.1</v>
      </c>
      <c r="E1130" s="52">
        <v>100.14710147585193</v>
      </c>
      <c r="F1130" s="52">
        <v>5.5548297614539978E-2</v>
      </c>
    </row>
    <row r="1131" spans="1:6">
      <c r="A1131" s="38">
        <v>41686</v>
      </c>
      <c r="B1131" s="49" t="s">
        <v>170</v>
      </c>
      <c r="C1131" s="50">
        <v>16.100000000000001</v>
      </c>
      <c r="D1131" s="51">
        <v>11.3</v>
      </c>
      <c r="E1131" s="52">
        <v>98.710661057084053</v>
      </c>
      <c r="F1131" s="52">
        <v>5.2710723641425219E-2</v>
      </c>
    </row>
    <row r="1132" spans="1:6">
      <c r="A1132" s="38">
        <v>41686</v>
      </c>
      <c r="B1132" s="49" t="s">
        <v>171</v>
      </c>
      <c r="C1132" s="50">
        <v>15.7</v>
      </c>
      <c r="D1132" s="51">
        <v>11.2</v>
      </c>
      <c r="E1132" s="52">
        <v>100.38803662558354</v>
      </c>
      <c r="F1132" s="52">
        <v>7.9262748447091275E-2</v>
      </c>
    </row>
    <row r="1133" spans="1:6">
      <c r="A1133" s="38">
        <v>41686</v>
      </c>
      <c r="B1133" s="49" t="s">
        <v>172</v>
      </c>
      <c r="C1133" s="50">
        <v>18.7</v>
      </c>
      <c r="D1133" s="51">
        <v>11.6</v>
      </c>
      <c r="E1133" s="52">
        <v>85.93376612575922</v>
      </c>
      <c r="F1133" s="52">
        <v>5.1241663846893472E-2</v>
      </c>
    </row>
    <row r="1134" spans="1:6">
      <c r="A1134" s="38">
        <v>41687</v>
      </c>
      <c r="B1134" s="49" t="s">
        <v>149</v>
      </c>
      <c r="C1134" s="50">
        <v>18.3</v>
      </c>
      <c r="D1134" s="51">
        <v>11.3</v>
      </c>
      <c r="E1134" s="52">
        <v>85.876989548317582</v>
      </c>
      <c r="F1134" s="52">
        <v>7.2460586863514143E-2</v>
      </c>
    </row>
    <row r="1135" spans="1:6">
      <c r="A1135" s="38">
        <v>41687</v>
      </c>
      <c r="B1135" s="49" t="s">
        <v>150</v>
      </c>
      <c r="C1135" s="50">
        <v>17.3</v>
      </c>
      <c r="D1135" s="51">
        <v>11</v>
      </c>
      <c r="E1135" s="52">
        <v>89.076364685079355</v>
      </c>
      <c r="F1135" s="52">
        <v>0.30726345723534476</v>
      </c>
    </row>
    <row r="1136" spans="1:6">
      <c r="A1136" s="38">
        <v>41687</v>
      </c>
      <c r="B1136" s="49" t="s">
        <v>151</v>
      </c>
      <c r="C1136" s="50">
        <v>16.7</v>
      </c>
      <c r="D1136" s="51">
        <v>10.8</v>
      </c>
      <c r="E1136" s="52">
        <v>90.876753501766871</v>
      </c>
      <c r="F1136" s="52">
        <v>0.91984962016959992</v>
      </c>
    </row>
    <row r="1137" spans="1:6">
      <c r="A1137" s="38">
        <v>41687</v>
      </c>
      <c r="B1137" s="49" t="s">
        <v>152</v>
      </c>
      <c r="C1137" s="50">
        <v>16.399999999999999</v>
      </c>
      <c r="D1137" s="51">
        <v>10.5</v>
      </c>
      <c r="E1137" s="52">
        <v>90.097834409137107</v>
      </c>
      <c r="F1137" s="52">
        <v>1.4054883693980458</v>
      </c>
    </row>
    <row r="1138" spans="1:6">
      <c r="A1138" s="38">
        <v>41687</v>
      </c>
      <c r="B1138" s="49" t="s">
        <v>153</v>
      </c>
      <c r="C1138" s="50">
        <v>17.2</v>
      </c>
      <c r="D1138" s="51">
        <v>10.3</v>
      </c>
      <c r="E1138" s="52">
        <v>84.03028852390959</v>
      </c>
      <c r="F1138" s="52">
        <v>1.4175276202584328</v>
      </c>
    </row>
    <row r="1139" spans="1:6">
      <c r="A1139" s="38">
        <v>41687</v>
      </c>
      <c r="B1139" s="49" t="s">
        <v>154</v>
      </c>
      <c r="C1139" s="50">
        <v>16.899999999999999</v>
      </c>
      <c r="D1139" s="51">
        <v>10.1</v>
      </c>
      <c r="E1139" s="52">
        <v>84.006941071870898</v>
      </c>
      <c r="F1139" s="52">
        <v>1.5515644262992419</v>
      </c>
    </row>
    <row r="1140" spans="1:6">
      <c r="A1140" s="38">
        <v>41687</v>
      </c>
      <c r="B1140" s="49" t="s">
        <v>155</v>
      </c>
      <c r="C1140" s="50">
        <v>11.8</v>
      </c>
      <c r="D1140" s="51">
        <v>8.6</v>
      </c>
      <c r="E1140" s="52">
        <v>99.751492029768983</v>
      </c>
      <c r="F1140" s="52">
        <v>3.3578956703490359</v>
      </c>
    </row>
    <row r="1141" spans="1:6">
      <c r="A1141" s="38">
        <v>41687</v>
      </c>
      <c r="B1141" s="49" t="s">
        <v>156</v>
      </c>
      <c r="C1141" s="50">
        <v>11.6</v>
      </c>
      <c r="D1141" s="51">
        <v>7.8</v>
      </c>
      <c r="E1141" s="52">
        <v>91.792789961340944</v>
      </c>
      <c r="F1141" s="52">
        <v>3.8406360981285048</v>
      </c>
    </row>
    <row r="1142" spans="1:6">
      <c r="A1142" s="38">
        <v>41687</v>
      </c>
      <c r="B1142" s="49" t="s">
        <v>157</v>
      </c>
      <c r="C1142" s="50">
        <v>11.7</v>
      </c>
      <c r="D1142" s="51">
        <v>6.7</v>
      </c>
      <c r="E1142" s="52">
        <v>78.464999082561278</v>
      </c>
      <c r="F1142" s="52">
        <v>2.567004531345551</v>
      </c>
    </row>
    <row r="1143" spans="1:6">
      <c r="A1143" s="38">
        <v>41687</v>
      </c>
      <c r="B1143" s="49" t="s">
        <v>158</v>
      </c>
      <c r="C1143" s="50">
        <v>11.7</v>
      </c>
      <c r="D1143" s="51">
        <v>6.2</v>
      </c>
      <c r="E1143" s="52">
        <v>72.667193764672078</v>
      </c>
      <c r="F1143" s="52">
        <v>3.2285128903981337</v>
      </c>
    </row>
    <row r="1144" spans="1:6">
      <c r="A1144" s="38">
        <v>41687</v>
      </c>
      <c r="B1144" s="49" t="s">
        <v>159</v>
      </c>
      <c r="C1144" s="50">
        <v>11.1</v>
      </c>
      <c r="D1144" s="51">
        <v>5.7</v>
      </c>
      <c r="E1144" s="52">
        <v>69.571847574876102</v>
      </c>
      <c r="F1144" s="52">
        <v>2.5481283286981484</v>
      </c>
    </row>
    <row r="1145" spans="1:6">
      <c r="A1145" s="38">
        <v>41687</v>
      </c>
      <c r="B1145" s="49" t="s">
        <v>160</v>
      </c>
      <c r="C1145" s="50">
        <v>11.1</v>
      </c>
      <c r="D1145" s="51">
        <v>5.2</v>
      </c>
      <c r="E1145" s="52">
        <v>63.519651069162478</v>
      </c>
      <c r="F1145" s="52">
        <v>0.58344792208798968</v>
      </c>
    </row>
    <row r="1146" spans="1:6">
      <c r="A1146" s="38">
        <v>41687</v>
      </c>
      <c r="B1146" s="49" t="s">
        <v>161</v>
      </c>
      <c r="C1146" s="50">
        <v>11.4</v>
      </c>
      <c r="D1146" s="51">
        <v>5.0999999999999996</v>
      </c>
      <c r="E1146" s="52">
        <v>61.080252073047717</v>
      </c>
      <c r="F1146" s="52">
        <v>0.30104041763566303</v>
      </c>
    </row>
    <row r="1147" spans="1:6">
      <c r="A1147" s="38">
        <v>41687</v>
      </c>
      <c r="B1147" s="49" t="s">
        <v>162</v>
      </c>
      <c r="C1147" s="50">
        <v>11.7</v>
      </c>
      <c r="D1147" s="51">
        <v>5</v>
      </c>
      <c r="E1147" s="52">
        <v>58.714733656128779</v>
      </c>
      <c r="F1147" s="52">
        <v>0.18473468985532257</v>
      </c>
    </row>
    <row r="1148" spans="1:6">
      <c r="A1148" s="38">
        <v>41687</v>
      </c>
      <c r="B1148" s="49" t="s">
        <v>163</v>
      </c>
      <c r="C1148" s="50">
        <v>12.5</v>
      </c>
      <c r="D1148" s="51">
        <v>5</v>
      </c>
      <c r="E1148" s="52">
        <v>55.699703194807903</v>
      </c>
      <c r="F1148" s="52">
        <v>0.1685590457832303</v>
      </c>
    </row>
    <row r="1149" spans="1:6">
      <c r="A1149" s="38">
        <v>41687</v>
      </c>
      <c r="B1149" s="49" t="s">
        <v>164</v>
      </c>
      <c r="C1149" s="50">
        <v>11.5</v>
      </c>
      <c r="D1149" s="51">
        <v>4.8</v>
      </c>
      <c r="E1149" s="52">
        <v>57.135119971933776</v>
      </c>
      <c r="F1149" s="52">
        <v>0.16764277652993989</v>
      </c>
    </row>
    <row r="1150" spans="1:6">
      <c r="A1150" s="38">
        <v>41687</v>
      </c>
      <c r="B1150" s="49" t="s">
        <v>165</v>
      </c>
      <c r="C1150" s="50">
        <v>11.5</v>
      </c>
      <c r="D1150" s="51">
        <v>4.5999999999999996</v>
      </c>
      <c r="E1150" s="52">
        <v>54.771966669551688</v>
      </c>
      <c r="F1150" s="52">
        <v>0.20989507334087845</v>
      </c>
    </row>
    <row r="1151" spans="1:6">
      <c r="A1151" s="38">
        <v>41687</v>
      </c>
      <c r="B1151" s="49" t="s">
        <v>166</v>
      </c>
      <c r="C1151" s="50">
        <v>10.9</v>
      </c>
      <c r="D1151" s="51">
        <v>4.4000000000000004</v>
      </c>
      <c r="E1151" s="52">
        <v>54.536269958592833</v>
      </c>
      <c r="F1151" s="52">
        <v>0.65538221192829171</v>
      </c>
    </row>
    <row r="1152" spans="1:6">
      <c r="A1152" s="38">
        <v>41687</v>
      </c>
      <c r="B1152" s="49" t="s">
        <v>167</v>
      </c>
      <c r="C1152" s="50">
        <v>9.3000000000000007</v>
      </c>
      <c r="D1152" s="51">
        <v>4</v>
      </c>
      <c r="E1152" s="52">
        <v>55.219446521131601</v>
      </c>
      <c r="F1152" s="52">
        <v>3.8949777754037567</v>
      </c>
    </row>
    <row r="1153" spans="1:6">
      <c r="A1153" s="38">
        <v>41687</v>
      </c>
      <c r="B1153" s="49" t="s">
        <v>168</v>
      </c>
      <c r="C1153" s="50">
        <v>8.9</v>
      </c>
      <c r="D1153" s="51">
        <v>3.6</v>
      </c>
      <c r="E1153" s="52">
        <v>51.089975211978889</v>
      </c>
      <c r="F1153" s="52">
        <v>5.2921070599298643</v>
      </c>
    </row>
    <row r="1154" spans="1:6">
      <c r="A1154" s="38">
        <v>41687</v>
      </c>
      <c r="B1154" s="49" t="s">
        <v>169</v>
      </c>
      <c r="C1154" s="50">
        <v>8.4</v>
      </c>
      <c r="D1154" s="51">
        <v>3.2</v>
      </c>
      <c r="E1154" s="52">
        <v>47.007613273501256</v>
      </c>
      <c r="F1154" s="52">
        <v>7.3116544985776386</v>
      </c>
    </row>
    <row r="1155" spans="1:6">
      <c r="A1155" s="38">
        <v>41687</v>
      </c>
      <c r="B1155" s="49" t="s">
        <v>170</v>
      </c>
      <c r="C1155" s="50">
        <v>8.4</v>
      </c>
      <c r="D1155" s="51">
        <v>3.4</v>
      </c>
      <c r="E1155" s="52">
        <v>49.929616736896463</v>
      </c>
      <c r="F1155" s="52">
        <v>7.5574867272842674</v>
      </c>
    </row>
    <row r="1156" spans="1:6">
      <c r="A1156" s="38">
        <v>41687</v>
      </c>
      <c r="B1156" s="49" t="s">
        <v>171</v>
      </c>
      <c r="C1156" s="50">
        <v>8.1999999999999993</v>
      </c>
      <c r="D1156" s="51">
        <v>3.6</v>
      </c>
      <c r="E1156" s="52">
        <v>53.572555352289712</v>
      </c>
      <c r="F1156" s="52">
        <v>9.6913308380876906</v>
      </c>
    </row>
    <row r="1157" spans="1:6">
      <c r="A1157" s="38">
        <v>41687</v>
      </c>
      <c r="B1157" s="49" t="s">
        <v>172</v>
      </c>
      <c r="C1157" s="50">
        <v>6.5</v>
      </c>
      <c r="D1157" s="51">
        <v>3.8</v>
      </c>
      <c r="E1157" s="52">
        <v>63.505862168560192</v>
      </c>
      <c r="F1157" s="52">
        <v>11.085770316090485</v>
      </c>
    </row>
    <row r="1158" spans="1:6">
      <c r="A1158" s="38">
        <v>41688</v>
      </c>
      <c r="B1158" s="49" t="s">
        <v>149</v>
      </c>
      <c r="C1158" s="50">
        <v>5.8</v>
      </c>
      <c r="D1158" s="51">
        <v>3.9</v>
      </c>
      <c r="E1158" s="52">
        <v>68.396414862570694</v>
      </c>
      <c r="F1158" s="52">
        <v>12.144105738287683</v>
      </c>
    </row>
    <row r="1159" spans="1:6">
      <c r="A1159" s="38">
        <v>41688</v>
      </c>
      <c r="B1159" s="49" t="s">
        <v>150</v>
      </c>
      <c r="C1159" s="50">
        <v>5.8</v>
      </c>
      <c r="D1159" s="51">
        <v>4.0999999999999996</v>
      </c>
      <c r="E1159" s="52">
        <v>71.880954486741388</v>
      </c>
      <c r="F1159" s="52">
        <v>12.523274892417533</v>
      </c>
    </row>
    <row r="1160" spans="1:6">
      <c r="A1160" s="38">
        <v>41688</v>
      </c>
      <c r="B1160" s="49" t="s">
        <v>151</v>
      </c>
      <c r="C1160" s="50">
        <v>5.5</v>
      </c>
      <c r="D1160" s="51">
        <v>4.4000000000000004</v>
      </c>
      <c r="E1160" s="52">
        <v>78.725312197869513</v>
      </c>
      <c r="F1160" s="52">
        <v>12.881458111372044</v>
      </c>
    </row>
    <row r="1161" spans="1:6">
      <c r="A1161" s="38">
        <v>41688</v>
      </c>
      <c r="B1161" s="49" t="s">
        <v>152</v>
      </c>
      <c r="C1161" s="50">
        <v>5.0999999999999996</v>
      </c>
      <c r="D1161" s="51">
        <v>4.5</v>
      </c>
      <c r="E1161" s="52">
        <v>82.773647067611506</v>
      </c>
      <c r="F1161" s="52">
        <v>13.233810856480787</v>
      </c>
    </row>
    <row r="1162" spans="1:6">
      <c r="A1162" s="38">
        <v>41688</v>
      </c>
      <c r="B1162" s="49" t="s">
        <v>153</v>
      </c>
      <c r="C1162" s="50">
        <v>5.0999999999999996</v>
      </c>
      <c r="D1162" s="51">
        <v>4.5999999999999996</v>
      </c>
      <c r="E1162" s="52">
        <v>84.599557926073558</v>
      </c>
      <c r="F1162" s="52">
        <v>13.301756879725142</v>
      </c>
    </row>
    <row r="1163" spans="1:6">
      <c r="A1163" s="38">
        <v>41688</v>
      </c>
      <c r="B1163" s="49" t="s">
        <v>154</v>
      </c>
      <c r="C1163" s="50">
        <v>5.4</v>
      </c>
      <c r="D1163" s="51">
        <v>4.7</v>
      </c>
      <c r="E1163" s="52">
        <v>84.638851282625126</v>
      </c>
      <c r="F1163" s="52">
        <v>13.15494002899578</v>
      </c>
    </row>
    <row r="1164" spans="1:6">
      <c r="A1164" s="38">
        <v>41688</v>
      </c>
      <c r="B1164" s="49" t="s">
        <v>155</v>
      </c>
      <c r="C1164" s="50">
        <v>6.1</v>
      </c>
      <c r="D1164" s="51">
        <v>5.0999999999999996</v>
      </c>
      <c r="E1164" s="52">
        <v>87.43577125458232</v>
      </c>
      <c r="F1164" s="52">
        <v>12.209253394420676</v>
      </c>
    </row>
    <row r="1165" spans="1:6">
      <c r="A1165" s="38">
        <v>41688</v>
      </c>
      <c r="B1165" s="49" t="s">
        <v>156</v>
      </c>
      <c r="C1165" s="50">
        <v>6.7</v>
      </c>
      <c r="D1165" s="51">
        <v>5.4</v>
      </c>
      <c r="E1165" s="52">
        <v>88.783958620046803</v>
      </c>
      <c r="F1165" s="52">
        <v>10.558093309427013</v>
      </c>
    </row>
    <row r="1166" spans="1:6">
      <c r="A1166" s="38">
        <v>41688</v>
      </c>
      <c r="B1166" s="49" t="s">
        <v>157</v>
      </c>
      <c r="C1166" s="50">
        <v>7.9</v>
      </c>
      <c r="D1166" s="51">
        <v>5.7</v>
      </c>
      <c r="E1166" s="52">
        <v>86.283189738569106</v>
      </c>
      <c r="F1166" s="52">
        <v>5.9194017638305843</v>
      </c>
    </row>
    <row r="1167" spans="1:6">
      <c r="A1167" s="38">
        <v>41688</v>
      </c>
      <c r="B1167" s="49" t="s">
        <v>158</v>
      </c>
      <c r="C1167" s="50">
        <v>8.6999999999999993</v>
      </c>
      <c r="D1167" s="51">
        <v>5.9</v>
      </c>
      <c r="E1167" s="52">
        <v>84.560453572854087</v>
      </c>
      <c r="F1167" s="52">
        <v>5.4162417793400071</v>
      </c>
    </row>
    <row r="1168" spans="1:6">
      <c r="A1168" s="38">
        <v>41688</v>
      </c>
      <c r="B1168" s="49" t="s">
        <v>159</v>
      </c>
      <c r="C1168" s="50">
        <v>9.3000000000000007</v>
      </c>
      <c r="D1168" s="51">
        <v>6.1</v>
      </c>
      <c r="E1168" s="52">
        <v>83.928107978663064</v>
      </c>
      <c r="F1168" s="52">
        <v>4.2860124508002322</v>
      </c>
    </row>
    <row r="1169" spans="1:6">
      <c r="A1169" s="38">
        <v>41688</v>
      </c>
      <c r="B1169" s="49" t="s">
        <v>160</v>
      </c>
      <c r="C1169" s="50">
        <v>10.1</v>
      </c>
      <c r="D1169" s="51">
        <v>6.4</v>
      </c>
      <c r="E1169" s="52">
        <v>83.40942350507494</v>
      </c>
      <c r="F1169" s="52">
        <v>4.6350634074273165</v>
      </c>
    </row>
    <row r="1170" spans="1:6">
      <c r="A1170" s="38">
        <v>41688</v>
      </c>
      <c r="B1170" s="49" t="s">
        <v>161</v>
      </c>
      <c r="C1170" s="50">
        <v>10.9</v>
      </c>
      <c r="D1170" s="51">
        <v>6.6</v>
      </c>
      <c r="E1170" s="52">
        <v>81.518102534352238</v>
      </c>
      <c r="F1170" s="52">
        <v>3.8130888754695631</v>
      </c>
    </row>
    <row r="1171" spans="1:6">
      <c r="A1171" s="38">
        <v>41688</v>
      </c>
      <c r="B1171" s="49" t="s">
        <v>162</v>
      </c>
      <c r="C1171" s="50">
        <v>11.6</v>
      </c>
      <c r="D1171" s="51">
        <v>6.8</v>
      </c>
      <c r="E1171" s="52">
        <v>80.151748956098146</v>
      </c>
      <c r="F1171" s="52">
        <v>1.7244513231631211</v>
      </c>
    </row>
    <row r="1172" spans="1:6">
      <c r="A1172" s="38">
        <v>41688</v>
      </c>
      <c r="B1172" s="49" t="s">
        <v>163</v>
      </c>
      <c r="C1172" s="50">
        <v>12.1</v>
      </c>
      <c r="D1172" s="51">
        <v>7.1</v>
      </c>
      <c r="E1172" s="52">
        <v>80.931587802549004</v>
      </c>
      <c r="F1172" s="52">
        <v>3.4584725205287743</v>
      </c>
    </row>
    <row r="1173" spans="1:6">
      <c r="A1173" s="38">
        <v>41688</v>
      </c>
      <c r="B1173" s="49" t="s">
        <v>164</v>
      </c>
      <c r="C1173" s="50">
        <v>12.4</v>
      </c>
      <c r="D1173" s="51">
        <v>7.1</v>
      </c>
      <c r="E1173" s="52">
        <v>79.349270031492409</v>
      </c>
      <c r="F1173" s="52">
        <v>2.8310054477579434</v>
      </c>
    </row>
    <row r="1174" spans="1:6">
      <c r="A1174" s="38">
        <v>41688</v>
      </c>
      <c r="B1174" s="49" t="s">
        <v>165</v>
      </c>
      <c r="C1174" s="50">
        <v>12.5</v>
      </c>
      <c r="D1174" s="51">
        <v>7.1</v>
      </c>
      <c r="E1174" s="52">
        <v>78.829556099928894</v>
      </c>
      <c r="F1174" s="52">
        <v>4.7578051853129972</v>
      </c>
    </row>
    <row r="1175" spans="1:6">
      <c r="A1175" s="38">
        <v>41688</v>
      </c>
      <c r="B1175" s="49" t="s">
        <v>166</v>
      </c>
      <c r="C1175" s="50">
        <v>12.3</v>
      </c>
      <c r="D1175" s="51">
        <v>7.1</v>
      </c>
      <c r="E1175" s="52">
        <v>79.872825732262569</v>
      </c>
      <c r="F1175" s="52">
        <v>5.7400469428753391</v>
      </c>
    </row>
    <row r="1176" spans="1:6">
      <c r="A1176" s="38">
        <v>41688</v>
      </c>
      <c r="B1176" s="49" t="s">
        <v>167</v>
      </c>
      <c r="C1176" s="50">
        <v>11.6</v>
      </c>
      <c r="D1176" s="51">
        <v>7.2</v>
      </c>
      <c r="E1176" s="52">
        <v>84.812605678985548</v>
      </c>
      <c r="F1176" s="52">
        <v>5.381914426429792</v>
      </c>
    </row>
    <row r="1177" spans="1:6">
      <c r="A1177" s="38">
        <v>41688</v>
      </c>
      <c r="B1177" s="49" t="s">
        <v>168</v>
      </c>
      <c r="C1177" s="50">
        <v>11.2</v>
      </c>
      <c r="D1177" s="51">
        <v>7.4</v>
      </c>
      <c r="E1177" s="52">
        <v>89.481319959296542</v>
      </c>
      <c r="F1177" s="52">
        <v>5.1796536847685033</v>
      </c>
    </row>
    <row r="1178" spans="1:6">
      <c r="A1178" s="38">
        <v>41688</v>
      </c>
      <c r="B1178" s="49" t="s">
        <v>169</v>
      </c>
      <c r="C1178" s="50">
        <v>10.7</v>
      </c>
      <c r="D1178" s="51">
        <v>7.5</v>
      </c>
      <c r="E1178" s="52">
        <v>93.74171830970846</v>
      </c>
      <c r="F1178" s="52">
        <v>5.9307479086035313</v>
      </c>
    </row>
    <row r="1179" spans="1:6">
      <c r="A1179" s="38">
        <v>41688</v>
      </c>
      <c r="B1179" s="49" t="s">
        <v>170</v>
      </c>
      <c r="C1179" s="50">
        <v>10.5</v>
      </c>
      <c r="D1179" s="51">
        <v>7.4</v>
      </c>
      <c r="E1179" s="52">
        <v>93.748525179207533</v>
      </c>
      <c r="F1179" s="52">
        <v>6.189568984915172</v>
      </c>
    </row>
    <row r="1180" spans="1:6">
      <c r="A1180" s="38">
        <v>41688</v>
      </c>
      <c r="B1180" s="49" t="s">
        <v>171</v>
      </c>
      <c r="C1180" s="50">
        <v>10.5</v>
      </c>
      <c r="D1180" s="51">
        <v>7.4</v>
      </c>
      <c r="E1180" s="52">
        <v>93.748525179207533</v>
      </c>
      <c r="F1180" s="52">
        <v>8.6347493977810963</v>
      </c>
    </row>
    <row r="1181" spans="1:6">
      <c r="A1181" s="38">
        <v>41688</v>
      </c>
      <c r="B1181" s="49" t="s">
        <v>172</v>
      </c>
      <c r="C1181" s="50">
        <v>10.3</v>
      </c>
      <c r="D1181" s="51">
        <v>7.4</v>
      </c>
      <c r="E1181" s="52">
        <v>95.009219657232691</v>
      </c>
      <c r="F1181" s="52">
        <v>8.0957225014006244</v>
      </c>
    </row>
    <row r="1182" spans="1:6">
      <c r="A1182" s="38">
        <v>41689</v>
      </c>
      <c r="B1182" s="49" t="s">
        <v>149</v>
      </c>
      <c r="C1182" s="50">
        <v>10.5</v>
      </c>
      <c r="D1182" s="51">
        <v>7.4</v>
      </c>
      <c r="E1182" s="52">
        <v>93.748525179207533</v>
      </c>
      <c r="F1182" s="52">
        <v>8.1829453826428047</v>
      </c>
    </row>
    <row r="1183" spans="1:6">
      <c r="A1183" s="38">
        <v>41689</v>
      </c>
      <c r="B1183" s="49" t="s">
        <v>150</v>
      </c>
      <c r="C1183" s="50">
        <v>10.1</v>
      </c>
      <c r="D1183" s="51">
        <v>7.4</v>
      </c>
      <c r="E1183" s="52">
        <v>96.288917224330547</v>
      </c>
      <c r="F1183" s="52">
        <v>8.5129100633030923</v>
      </c>
    </row>
    <row r="1184" spans="1:6">
      <c r="A1184" s="38">
        <v>41689</v>
      </c>
      <c r="B1184" s="49" t="s">
        <v>151</v>
      </c>
      <c r="C1184" s="50">
        <v>10.199999999999999</v>
      </c>
      <c r="D1184" s="51">
        <v>7.5</v>
      </c>
      <c r="E1184" s="52">
        <v>96.923796692808637</v>
      </c>
      <c r="F1184" s="52">
        <v>8.5335962591153773</v>
      </c>
    </row>
    <row r="1185" spans="1:6">
      <c r="A1185" s="38">
        <v>41689</v>
      </c>
      <c r="B1185" s="49" t="s">
        <v>152</v>
      </c>
      <c r="C1185" s="50">
        <v>10.199999999999999</v>
      </c>
      <c r="D1185" s="51">
        <v>7.4</v>
      </c>
      <c r="E1185" s="52">
        <v>95.646673474019821</v>
      </c>
      <c r="F1185" s="52">
        <v>8.5681529244612271</v>
      </c>
    </row>
    <row r="1186" spans="1:6">
      <c r="A1186" s="38">
        <v>41689</v>
      </c>
      <c r="B1186" s="49" t="s">
        <v>153</v>
      </c>
      <c r="C1186" s="50">
        <v>10.199999999999999</v>
      </c>
      <c r="D1186" s="51">
        <v>7.4</v>
      </c>
      <c r="E1186" s="52">
        <v>95.646673474019821</v>
      </c>
      <c r="F1186" s="52">
        <v>8.5862085464817586</v>
      </c>
    </row>
    <row r="1187" spans="1:6">
      <c r="A1187" s="38">
        <v>41689</v>
      </c>
      <c r="B1187" s="49" t="s">
        <v>154</v>
      </c>
      <c r="C1187" s="50">
        <v>10.3</v>
      </c>
      <c r="D1187" s="51">
        <v>7.4</v>
      </c>
      <c r="E1187" s="52">
        <v>95.009219657232691</v>
      </c>
      <c r="F1187" s="52">
        <v>8.5144190040718932</v>
      </c>
    </row>
    <row r="1188" spans="1:6">
      <c r="A1188" s="38">
        <v>41689</v>
      </c>
      <c r="B1188" s="49" t="s">
        <v>155</v>
      </c>
      <c r="C1188" s="50">
        <v>10.4</v>
      </c>
      <c r="D1188" s="51">
        <v>7.5</v>
      </c>
      <c r="E1188" s="52">
        <v>95.636679960164869</v>
      </c>
      <c r="F1188" s="52">
        <v>7.9368844392834665</v>
      </c>
    </row>
    <row r="1189" spans="1:6">
      <c r="A1189" s="38">
        <v>41689</v>
      </c>
      <c r="B1189" s="49" t="s">
        <v>156</v>
      </c>
      <c r="C1189" s="50">
        <v>10.6</v>
      </c>
      <c r="D1189" s="51">
        <v>7.6</v>
      </c>
      <c r="E1189" s="52">
        <v>95.61172268994541</v>
      </c>
      <c r="F1189" s="52">
        <v>6.348695012833927</v>
      </c>
    </row>
    <row r="1190" spans="1:6">
      <c r="A1190" s="38">
        <v>41689</v>
      </c>
      <c r="B1190" s="49" t="s">
        <v>157</v>
      </c>
      <c r="C1190" s="50">
        <v>11.4</v>
      </c>
      <c r="D1190" s="51">
        <v>7.8</v>
      </c>
      <c r="E1190" s="52">
        <v>93.016371018830824</v>
      </c>
      <c r="F1190" s="52">
        <v>2.6212179396046693</v>
      </c>
    </row>
    <row r="1191" spans="1:6">
      <c r="A1191" s="38">
        <v>41689</v>
      </c>
      <c r="B1191" s="49" t="s">
        <v>158</v>
      </c>
      <c r="C1191" s="50">
        <v>12.5</v>
      </c>
      <c r="D1191" s="51">
        <v>7.8</v>
      </c>
      <c r="E1191" s="52">
        <v>86.505229737862038</v>
      </c>
      <c r="F1191" s="52">
        <v>1.8876335117667666</v>
      </c>
    </row>
    <row r="1192" spans="1:6">
      <c r="A1192" s="38">
        <v>41689</v>
      </c>
      <c r="B1192" s="49" t="s">
        <v>159</v>
      </c>
      <c r="C1192" s="50">
        <v>12.7</v>
      </c>
      <c r="D1192" s="51">
        <v>7.8</v>
      </c>
      <c r="E1192" s="52">
        <v>85.377104029683721</v>
      </c>
      <c r="F1192" s="52">
        <v>1.5715280215449154</v>
      </c>
    </row>
    <row r="1193" spans="1:6">
      <c r="A1193" s="38">
        <v>41689</v>
      </c>
      <c r="B1193" s="49" t="s">
        <v>160</v>
      </c>
      <c r="C1193" s="50">
        <v>13.1</v>
      </c>
      <c r="D1193" s="51">
        <v>7.8</v>
      </c>
      <c r="E1193" s="52">
        <v>83.169965890664926</v>
      </c>
      <c r="F1193" s="52">
        <v>1.3254913987196941</v>
      </c>
    </row>
    <row r="1194" spans="1:6">
      <c r="A1194" s="38">
        <v>41689</v>
      </c>
      <c r="B1194" s="49" t="s">
        <v>161</v>
      </c>
      <c r="C1194" s="50">
        <v>13.4</v>
      </c>
      <c r="D1194" s="51">
        <v>7.1</v>
      </c>
      <c r="E1194" s="52">
        <v>74.31998429036652</v>
      </c>
      <c r="F1194" s="52">
        <v>1.5192332591003392</v>
      </c>
    </row>
    <row r="1195" spans="1:6">
      <c r="A1195" s="38">
        <v>41689</v>
      </c>
      <c r="B1195" s="49" t="s">
        <v>162</v>
      </c>
      <c r="C1195" s="50">
        <v>13.5</v>
      </c>
      <c r="D1195" s="51">
        <v>6.5</v>
      </c>
      <c r="E1195" s="52">
        <v>67.661810429309142</v>
      </c>
      <c r="F1195" s="52">
        <v>2.1463908204201503</v>
      </c>
    </row>
    <row r="1196" spans="1:6">
      <c r="A1196" s="38">
        <v>41689</v>
      </c>
      <c r="B1196" s="49" t="s">
        <v>163</v>
      </c>
      <c r="C1196" s="50">
        <v>13.2</v>
      </c>
      <c r="D1196" s="51">
        <v>5.8</v>
      </c>
      <c r="E1196" s="52">
        <v>61.637234407199379</v>
      </c>
      <c r="F1196" s="52">
        <v>1.3962574014090108</v>
      </c>
    </row>
    <row r="1197" spans="1:6">
      <c r="A1197" s="38">
        <v>41689</v>
      </c>
      <c r="B1197" s="49" t="s">
        <v>164</v>
      </c>
      <c r="C1197" s="50">
        <v>13.6</v>
      </c>
      <c r="D1197" s="51">
        <v>5.6</v>
      </c>
      <c r="E1197" s="52">
        <v>57.997791536987606</v>
      </c>
      <c r="F1197" s="52">
        <v>0.79375624741035322</v>
      </c>
    </row>
    <row r="1198" spans="1:6">
      <c r="A1198" s="38">
        <v>41689</v>
      </c>
      <c r="B1198" s="49" t="s">
        <v>165</v>
      </c>
      <c r="C1198" s="50">
        <v>12.7</v>
      </c>
      <c r="D1198" s="51">
        <v>5.3</v>
      </c>
      <c r="E1198" s="52">
        <v>58.243847385179969</v>
      </c>
      <c r="F1198" s="52">
        <v>3.1231241349635614</v>
      </c>
    </row>
    <row r="1199" spans="1:6">
      <c r="A1199" s="38">
        <v>41689</v>
      </c>
      <c r="B1199" s="49" t="s">
        <v>166</v>
      </c>
      <c r="C1199" s="50">
        <v>11.4</v>
      </c>
      <c r="D1199" s="51">
        <v>5.0999999999999996</v>
      </c>
      <c r="E1199" s="52">
        <v>61.080252073047717</v>
      </c>
      <c r="F1199" s="52">
        <v>5.4373796976288284</v>
      </c>
    </row>
    <row r="1200" spans="1:6">
      <c r="A1200" s="38">
        <v>41689</v>
      </c>
      <c r="B1200" s="49" t="s">
        <v>167</v>
      </c>
      <c r="C1200" s="50">
        <v>10.8</v>
      </c>
      <c r="D1200" s="51">
        <v>4.9000000000000004</v>
      </c>
      <c r="E1200" s="52">
        <v>61.090348564641772</v>
      </c>
      <c r="F1200" s="52">
        <v>5.5836722127200007</v>
      </c>
    </row>
    <row r="1201" spans="1:6">
      <c r="A1201" s="38">
        <v>41689</v>
      </c>
      <c r="B1201" s="49" t="s">
        <v>168</v>
      </c>
      <c r="C1201" s="50">
        <v>10.1</v>
      </c>
      <c r="D1201" s="51">
        <v>4.8</v>
      </c>
      <c r="E1201" s="52">
        <v>62.716753825688933</v>
      </c>
      <c r="F1201" s="52">
        <v>5.9092926330193434</v>
      </c>
    </row>
    <row r="1202" spans="1:6">
      <c r="A1202" s="38">
        <v>41689</v>
      </c>
      <c r="B1202" s="49" t="s">
        <v>169</v>
      </c>
      <c r="C1202" s="50">
        <v>9.3000000000000007</v>
      </c>
      <c r="D1202" s="51">
        <v>4.5999999999999996</v>
      </c>
      <c r="E1202" s="52">
        <v>63.441556895248361</v>
      </c>
      <c r="F1202" s="52">
        <v>7.1541286355331746</v>
      </c>
    </row>
    <row r="1203" spans="1:6">
      <c r="A1203" s="38">
        <v>41689</v>
      </c>
      <c r="B1203" s="49" t="s">
        <v>170</v>
      </c>
      <c r="C1203" s="50">
        <v>8.9</v>
      </c>
      <c r="D1203" s="51">
        <v>4.7</v>
      </c>
      <c r="E1203" s="52">
        <v>66.583726005392336</v>
      </c>
      <c r="F1203" s="52">
        <v>7.7098712962763063</v>
      </c>
    </row>
    <row r="1204" spans="1:6">
      <c r="A1204" s="38">
        <v>41689</v>
      </c>
      <c r="B1204" s="49" t="s">
        <v>171</v>
      </c>
      <c r="C1204" s="50">
        <v>7.3</v>
      </c>
      <c r="D1204" s="51">
        <v>4.8</v>
      </c>
      <c r="E1204" s="52">
        <v>75.807748822743008</v>
      </c>
      <c r="F1204" s="52">
        <v>11.662811709725251</v>
      </c>
    </row>
    <row r="1205" spans="1:6">
      <c r="A1205" s="38">
        <v>41689</v>
      </c>
      <c r="B1205" s="49" t="s">
        <v>172</v>
      </c>
      <c r="C1205" s="50">
        <v>6.9</v>
      </c>
      <c r="D1205" s="51">
        <v>4.9000000000000004</v>
      </c>
      <c r="E1205" s="52">
        <v>79.526555606755423</v>
      </c>
      <c r="F1205" s="52">
        <v>11.192667830790413</v>
      </c>
    </row>
    <row r="1206" spans="1:6">
      <c r="A1206" s="38">
        <v>41690</v>
      </c>
      <c r="B1206" s="49" t="s">
        <v>149</v>
      </c>
      <c r="C1206" s="50">
        <v>5.4</v>
      </c>
      <c r="D1206" s="51">
        <v>4.8</v>
      </c>
      <c r="E1206" s="52">
        <v>86.42588727421338</v>
      </c>
      <c r="F1206" s="52">
        <v>12.530012432496799</v>
      </c>
    </row>
    <row r="1207" spans="1:6">
      <c r="A1207" s="38">
        <v>41690</v>
      </c>
      <c r="B1207" s="49" t="s">
        <v>150</v>
      </c>
      <c r="C1207" s="50">
        <v>5</v>
      </c>
      <c r="D1207" s="51">
        <v>4.5999999999999996</v>
      </c>
      <c r="E1207" s="52">
        <v>85.191449272858833</v>
      </c>
      <c r="F1207" s="52">
        <v>13.192551193592458</v>
      </c>
    </row>
    <row r="1208" spans="1:6">
      <c r="A1208" s="38">
        <v>41690</v>
      </c>
      <c r="B1208" s="49" t="s">
        <v>151</v>
      </c>
      <c r="C1208" s="50">
        <v>5.6</v>
      </c>
      <c r="D1208" s="51">
        <v>4.4000000000000004</v>
      </c>
      <c r="E1208" s="52">
        <v>78.180545532445734</v>
      </c>
      <c r="F1208" s="52">
        <v>13.102740740644178</v>
      </c>
    </row>
    <row r="1209" spans="1:6">
      <c r="A1209" s="38">
        <v>41690</v>
      </c>
      <c r="B1209" s="49" t="s">
        <v>152</v>
      </c>
      <c r="C1209" s="50">
        <v>4.0999999999999996</v>
      </c>
      <c r="D1209" s="51">
        <v>4.3</v>
      </c>
      <c r="E1209" s="52">
        <v>84.85481429456388</v>
      </c>
      <c r="F1209" s="52">
        <v>14.156599799850872</v>
      </c>
    </row>
    <row r="1210" spans="1:6">
      <c r="A1210" s="38">
        <v>41690</v>
      </c>
      <c r="B1210" s="49" t="s">
        <v>153</v>
      </c>
      <c r="C1210" s="50">
        <v>2.9</v>
      </c>
      <c r="D1210" s="51">
        <v>4.3</v>
      </c>
      <c r="E1210" s="52">
        <v>92.35733982830719</v>
      </c>
      <c r="F1210" s="52">
        <v>15.150566517588979</v>
      </c>
    </row>
    <row r="1211" spans="1:6">
      <c r="A1211" s="38">
        <v>41690</v>
      </c>
      <c r="B1211" s="49" t="s">
        <v>154</v>
      </c>
      <c r="C1211" s="50">
        <v>2.6</v>
      </c>
      <c r="D1211" s="51">
        <v>4.2</v>
      </c>
      <c r="E1211" s="52">
        <v>92.167249170049928</v>
      </c>
      <c r="F1211" s="52">
        <v>16.931791025976459</v>
      </c>
    </row>
    <row r="1212" spans="1:6">
      <c r="A1212" s="38">
        <v>41690</v>
      </c>
      <c r="B1212" s="49" t="s">
        <v>155</v>
      </c>
      <c r="C1212" s="50">
        <v>1.6</v>
      </c>
      <c r="D1212" s="51">
        <v>4.2</v>
      </c>
      <c r="E1212" s="52">
        <v>98.989899707176249</v>
      </c>
      <c r="F1212" s="52">
        <v>15.057259178556166</v>
      </c>
    </row>
    <row r="1213" spans="1:6">
      <c r="A1213" s="38">
        <v>41690</v>
      </c>
      <c r="B1213" s="49" t="s">
        <v>156</v>
      </c>
      <c r="C1213" s="50">
        <v>2.7</v>
      </c>
      <c r="D1213" s="51">
        <v>4.5</v>
      </c>
      <c r="E1213" s="52">
        <v>98.004115354003801</v>
      </c>
      <c r="F1213" s="52">
        <v>12.306736856310199</v>
      </c>
    </row>
    <row r="1214" spans="1:6">
      <c r="A1214" s="38">
        <v>41690</v>
      </c>
      <c r="B1214" s="49" t="s">
        <v>157</v>
      </c>
      <c r="C1214" s="50">
        <v>6.3</v>
      </c>
      <c r="D1214" s="51">
        <v>5.0999999999999996</v>
      </c>
      <c r="E1214" s="52">
        <v>86.236141587208934</v>
      </c>
      <c r="F1214" s="52">
        <v>6.9652768717176761</v>
      </c>
    </row>
    <row r="1215" spans="1:6">
      <c r="A1215" s="38">
        <v>41690</v>
      </c>
      <c r="B1215" s="49" t="s">
        <v>158</v>
      </c>
      <c r="C1215" s="50">
        <v>8.3000000000000007</v>
      </c>
      <c r="D1215" s="51">
        <v>5.2</v>
      </c>
      <c r="E1215" s="52">
        <v>76.66250558062579</v>
      </c>
      <c r="F1215" s="52">
        <v>7.4804202403263567</v>
      </c>
    </row>
    <row r="1216" spans="1:6">
      <c r="A1216" s="38">
        <v>41690</v>
      </c>
      <c r="B1216" s="49" t="s">
        <v>159</v>
      </c>
      <c r="C1216" s="50">
        <v>9.6999999999999993</v>
      </c>
      <c r="D1216" s="51">
        <v>5.3</v>
      </c>
      <c r="E1216" s="52">
        <v>71.075647564119919</v>
      </c>
      <c r="F1216" s="52">
        <v>6.0557857869988858</v>
      </c>
    </row>
    <row r="1217" spans="1:6">
      <c r="A1217" s="38">
        <v>41690</v>
      </c>
      <c r="B1217" s="49" t="s">
        <v>160</v>
      </c>
      <c r="C1217" s="50">
        <v>10.5</v>
      </c>
      <c r="D1217" s="51">
        <v>5.5</v>
      </c>
      <c r="E1217" s="52">
        <v>69.888934987156816</v>
      </c>
      <c r="F1217" s="52">
        <v>5.3884014934962972</v>
      </c>
    </row>
    <row r="1218" spans="1:6">
      <c r="A1218" s="38">
        <v>41690</v>
      </c>
      <c r="B1218" s="49" t="s">
        <v>161</v>
      </c>
      <c r="C1218" s="50">
        <v>10.4</v>
      </c>
      <c r="D1218" s="51">
        <v>5.8</v>
      </c>
      <c r="E1218" s="52">
        <v>74.159303855274089</v>
      </c>
      <c r="F1218" s="52">
        <v>4.1602874788523119</v>
      </c>
    </row>
    <row r="1219" spans="1:6">
      <c r="A1219" s="38">
        <v>41690</v>
      </c>
      <c r="B1219" s="49" t="s">
        <v>162</v>
      </c>
      <c r="C1219" s="50">
        <v>9.6</v>
      </c>
      <c r="D1219" s="51">
        <v>6.2</v>
      </c>
      <c r="E1219" s="52">
        <v>83.585711019602286</v>
      </c>
      <c r="F1219" s="52">
        <v>6.092304188588705</v>
      </c>
    </row>
    <row r="1220" spans="1:6">
      <c r="A1220" s="38">
        <v>41690</v>
      </c>
      <c r="B1220" s="49" t="s">
        <v>163</v>
      </c>
      <c r="C1220" s="50">
        <v>9.6</v>
      </c>
      <c r="D1220" s="51">
        <v>6.7</v>
      </c>
      <c r="E1220" s="52">
        <v>90.254658239697079</v>
      </c>
      <c r="F1220" s="52">
        <v>6.6731198518253496</v>
      </c>
    </row>
    <row r="1221" spans="1:6">
      <c r="A1221" s="38">
        <v>41690</v>
      </c>
      <c r="B1221" s="49" t="s">
        <v>164</v>
      </c>
      <c r="C1221" s="50">
        <v>10.4</v>
      </c>
      <c r="D1221" s="51">
        <v>6.6</v>
      </c>
      <c r="E1221" s="52">
        <v>84.280775104570367</v>
      </c>
      <c r="F1221" s="52">
        <v>5.6774456367360626</v>
      </c>
    </row>
    <row r="1222" spans="1:6">
      <c r="A1222" s="38">
        <v>41690</v>
      </c>
      <c r="B1222" s="49" t="s">
        <v>165</v>
      </c>
      <c r="C1222" s="50">
        <v>10.5</v>
      </c>
      <c r="D1222" s="51">
        <v>6.6</v>
      </c>
      <c r="E1222" s="52">
        <v>83.719961892028451</v>
      </c>
      <c r="F1222" s="52">
        <v>5.9657592009463283</v>
      </c>
    </row>
    <row r="1223" spans="1:6">
      <c r="A1223" s="38">
        <v>41690</v>
      </c>
      <c r="B1223" s="49" t="s">
        <v>166</v>
      </c>
      <c r="C1223" s="50">
        <v>9.6999999999999993</v>
      </c>
      <c r="D1223" s="51">
        <v>6.6</v>
      </c>
      <c r="E1223" s="52">
        <v>88.326251968140639</v>
      </c>
      <c r="F1223" s="52">
        <v>8.6144795858387138</v>
      </c>
    </row>
    <row r="1224" spans="1:6">
      <c r="A1224" s="38">
        <v>41690</v>
      </c>
      <c r="B1224" s="49" t="s">
        <v>167</v>
      </c>
      <c r="C1224" s="50">
        <v>9.4</v>
      </c>
      <c r="D1224" s="51">
        <v>5.9</v>
      </c>
      <c r="E1224" s="52">
        <v>80.657152125965069</v>
      </c>
      <c r="F1224" s="52">
        <v>9.4510901555560398</v>
      </c>
    </row>
    <row r="1225" spans="1:6">
      <c r="A1225" s="38">
        <v>41690</v>
      </c>
      <c r="B1225" s="49" t="s">
        <v>168</v>
      </c>
      <c r="C1225" s="50">
        <v>9.1</v>
      </c>
      <c r="D1225" s="51">
        <v>5.2</v>
      </c>
      <c r="E1225" s="52">
        <v>72.620756849177383</v>
      </c>
      <c r="F1225" s="52">
        <v>7.4480600327021094</v>
      </c>
    </row>
    <row r="1226" spans="1:6">
      <c r="A1226" s="38">
        <v>41690</v>
      </c>
      <c r="B1226" s="49" t="s">
        <v>169</v>
      </c>
      <c r="C1226" s="50">
        <v>7.3</v>
      </c>
      <c r="D1226" s="51">
        <v>4.5999999999999996</v>
      </c>
      <c r="E1226" s="52">
        <v>72.672280969264818</v>
      </c>
      <c r="F1226" s="52">
        <v>9.5186329321765868</v>
      </c>
    </row>
    <row r="1227" spans="1:6">
      <c r="A1227" s="38">
        <v>41690</v>
      </c>
      <c r="B1227" s="49" t="s">
        <v>170</v>
      </c>
      <c r="C1227" s="50">
        <v>7.3</v>
      </c>
      <c r="D1227" s="51">
        <v>4.3</v>
      </c>
      <c r="E1227" s="52">
        <v>67.965324437506609</v>
      </c>
      <c r="F1227" s="52">
        <v>9.0592537092959446</v>
      </c>
    </row>
    <row r="1228" spans="1:6">
      <c r="A1228" s="38">
        <v>41690</v>
      </c>
      <c r="B1228" s="49" t="s">
        <v>171</v>
      </c>
      <c r="C1228" s="50">
        <v>7.3</v>
      </c>
      <c r="D1228" s="51">
        <v>4</v>
      </c>
      <c r="E1228" s="52">
        <v>63.253856445813796</v>
      </c>
      <c r="F1228" s="52">
        <v>11.076666135493385</v>
      </c>
    </row>
    <row r="1229" spans="1:6">
      <c r="A1229" s="38">
        <v>41690</v>
      </c>
      <c r="B1229" s="49" t="s">
        <v>172</v>
      </c>
      <c r="C1229" s="50">
        <v>7.2</v>
      </c>
      <c r="D1229" s="51">
        <v>3.8</v>
      </c>
      <c r="E1229" s="52">
        <v>60.523502178701015</v>
      </c>
      <c r="F1229" s="52">
        <v>11.18062688343583</v>
      </c>
    </row>
    <row r="1230" spans="1:6">
      <c r="A1230" s="38">
        <v>41691</v>
      </c>
      <c r="B1230" s="49" t="s">
        <v>149</v>
      </c>
      <c r="C1230" s="50">
        <v>6.9</v>
      </c>
      <c r="D1230" s="51">
        <v>3.8</v>
      </c>
      <c r="E1230" s="52">
        <v>61.782062241155764</v>
      </c>
      <c r="F1230" s="52">
        <v>11.674461745333863</v>
      </c>
    </row>
    <row r="1231" spans="1:6">
      <c r="A1231" s="38">
        <v>41691</v>
      </c>
      <c r="B1231" s="49" t="s">
        <v>150</v>
      </c>
      <c r="C1231" s="50">
        <v>6.4</v>
      </c>
      <c r="D1231" s="51">
        <v>4</v>
      </c>
      <c r="E1231" s="52">
        <v>67.28919169451774</v>
      </c>
      <c r="F1231" s="52">
        <v>12.161936018958119</v>
      </c>
    </row>
    <row r="1232" spans="1:6">
      <c r="A1232" s="38">
        <v>41691</v>
      </c>
      <c r="B1232" s="49" t="s">
        <v>151</v>
      </c>
      <c r="C1232" s="50">
        <v>6.5</v>
      </c>
      <c r="D1232" s="51">
        <v>4.0999999999999996</v>
      </c>
      <c r="E1232" s="52">
        <v>68.486651297862423</v>
      </c>
      <c r="F1232" s="52">
        <v>12.277984833514767</v>
      </c>
    </row>
    <row r="1233" spans="1:6">
      <c r="A1233" s="38">
        <v>41691</v>
      </c>
      <c r="B1233" s="49" t="s">
        <v>152</v>
      </c>
      <c r="C1233" s="50">
        <v>5.7</v>
      </c>
      <c r="D1233" s="51">
        <v>3.9</v>
      </c>
      <c r="E1233" s="52">
        <v>68.872233135912083</v>
      </c>
      <c r="F1233" s="52">
        <v>12.898455623600343</v>
      </c>
    </row>
    <row r="1234" spans="1:6">
      <c r="A1234" s="38">
        <v>41691</v>
      </c>
      <c r="B1234" s="49" t="s">
        <v>153</v>
      </c>
      <c r="C1234" s="50">
        <v>5.2</v>
      </c>
      <c r="D1234" s="51">
        <v>3.7</v>
      </c>
      <c r="E1234" s="52">
        <v>67.672272037997061</v>
      </c>
      <c r="F1234" s="52">
        <v>13.39536351480441</v>
      </c>
    </row>
    <row r="1235" spans="1:6">
      <c r="A1235" s="38">
        <v>41691</v>
      </c>
      <c r="B1235" s="49" t="s">
        <v>154</v>
      </c>
      <c r="C1235" s="50">
        <v>4.7</v>
      </c>
      <c r="D1235" s="51">
        <v>3.6</v>
      </c>
      <c r="E1235" s="52">
        <v>68.191899266065931</v>
      </c>
      <c r="F1235" s="52">
        <v>14.935637950003569</v>
      </c>
    </row>
    <row r="1236" spans="1:6">
      <c r="A1236" s="38">
        <v>41691</v>
      </c>
      <c r="B1236" s="49" t="s">
        <v>155</v>
      </c>
      <c r="C1236" s="50">
        <v>3.5</v>
      </c>
      <c r="D1236" s="51">
        <v>3.6</v>
      </c>
      <c r="E1236" s="52">
        <v>74.190583117541138</v>
      </c>
      <c r="F1236" s="52">
        <v>13.315320578239609</v>
      </c>
    </row>
    <row r="1237" spans="1:6">
      <c r="A1237" s="38">
        <v>41691</v>
      </c>
      <c r="B1237" s="49" t="s">
        <v>156</v>
      </c>
      <c r="C1237" s="50">
        <v>3.9</v>
      </c>
      <c r="D1237" s="51">
        <v>3.6</v>
      </c>
      <c r="E1237" s="52">
        <v>72.127984091606706</v>
      </c>
      <c r="F1237" s="52">
        <v>9.846106897100368</v>
      </c>
    </row>
    <row r="1238" spans="1:6">
      <c r="A1238" s="38">
        <v>41691</v>
      </c>
      <c r="B1238" s="49" t="s">
        <v>157</v>
      </c>
      <c r="C1238" s="50">
        <v>7.2</v>
      </c>
      <c r="D1238" s="51">
        <v>3.7</v>
      </c>
      <c r="E1238" s="52">
        <v>58.940196813125112</v>
      </c>
      <c r="F1238" s="52">
        <v>3.7814502005503314</v>
      </c>
    </row>
    <row r="1239" spans="1:6">
      <c r="A1239" s="38">
        <v>41691</v>
      </c>
      <c r="B1239" s="49" t="s">
        <v>158</v>
      </c>
      <c r="C1239" s="50">
        <v>8.6</v>
      </c>
      <c r="D1239" s="51">
        <v>3.6</v>
      </c>
      <c r="E1239" s="52">
        <v>52.137834064451319</v>
      </c>
      <c r="F1239" s="52">
        <v>2.3344983894466815</v>
      </c>
    </row>
    <row r="1240" spans="1:6">
      <c r="A1240" s="38">
        <v>41691</v>
      </c>
      <c r="B1240" s="49" t="s">
        <v>159</v>
      </c>
      <c r="C1240" s="50">
        <v>10.199999999999999</v>
      </c>
      <c r="D1240" s="51">
        <v>3.5</v>
      </c>
      <c r="E1240" s="52">
        <v>45.520352797960165</v>
      </c>
      <c r="F1240" s="52">
        <v>0.73574070995051488</v>
      </c>
    </row>
    <row r="1241" spans="1:6">
      <c r="A1241" s="38">
        <v>41691</v>
      </c>
      <c r="B1241" s="49" t="s">
        <v>160</v>
      </c>
      <c r="C1241" s="50">
        <v>10.8</v>
      </c>
      <c r="D1241" s="51">
        <v>3.4</v>
      </c>
      <c r="E1241" s="52">
        <v>42.490890516303473</v>
      </c>
      <c r="F1241" s="52">
        <v>0.42544000874446364</v>
      </c>
    </row>
    <row r="1242" spans="1:6">
      <c r="A1242" s="38">
        <v>41691</v>
      </c>
      <c r="B1242" s="49" t="s">
        <v>161</v>
      </c>
      <c r="C1242" s="50">
        <v>12.8</v>
      </c>
      <c r="D1242" s="51">
        <v>3.8</v>
      </c>
      <c r="E1242" s="52">
        <v>41.586312866817188</v>
      </c>
      <c r="F1242" s="52">
        <v>9.0415840825335284E-2</v>
      </c>
    </row>
    <row r="1243" spans="1:6">
      <c r="A1243" s="38">
        <v>41691</v>
      </c>
      <c r="B1243" s="49" t="s">
        <v>162</v>
      </c>
      <c r="C1243" s="50">
        <v>12.4</v>
      </c>
      <c r="D1243" s="51">
        <v>4.0999999999999996</v>
      </c>
      <c r="E1243" s="52">
        <v>46.040965801019205</v>
      </c>
      <c r="F1243" s="52">
        <v>0.10491661573833781</v>
      </c>
    </row>
    <row r="1244" spans="1:6">
      <c r="A1244" s="38">
        <v>41691</v>
      </c>
      <c r="B1244" s="49" t="s">
        <v>163</v>
      </c>
      <c r="C1244" s="50">
        <v>12.3</v>
      </c>
      <c r="D1244" s="51">
        <v>4.5</v>
      </c>
      <c r="E1244" s="52">
        <v>50.833711994143336</v>
      </c>
      <c r="F1244" s="52">
        <v>0.137064709185856</v>
      </c>
    </row>
    <row r="1245" spans="1:6">
      <c r="A1245" s="38">
        <v>41691</v>
      </c>
      <c r="B1245" s="49" t="s">
        <v>164</v>
      </c>
      <c r="C1245" s="50">
        <v>12.1</v>
      </c>
      <c r="D1245" s="51">
        <v>4.5999999999999996</v>
      </c>
      <c r="E1245" s="52">
        <v>52.643752484520633</v>
      </c>
      <c r="F1245" s="52">
        <v>0.12505560812780803</v>
      </c>
    </row>
    <row r="1246" spans="1:6">
      <c r="A1246" s="38">
        <v>41691</v>
      </c>
      <c r="B1246" s="49" t="s">
        <v>165</v>
      </c>
      <c r="C1246" s="50">
        <v>11.6</v>
      </c>
      <c r="D1246" s="51">
        <v>4.8</v>
      </c>
      <c r="E1246" s="52">
        <v>56.75823387919349</v>
      </c>
      <c r="F1246" s="52">
        <v>0.20601460153539131</v>
      </c>
    </row>
    <row r="1247" spans="1:6">
      <c r="A1247" s="38">
        <v>41691</v>
      </c>
      <c r="B1247" s="49" t="s">
        <v>166</v>
      </c>
      <c r="C1247" s="50">
        <v>11.1</v>
      </c>
      <c r="D1247" s="51">
        <v>4.9000000000000004</v>
      </c>
      <c r="E1247" s="52">
        <v>59.883699166176562</v>
      </c>
      <c r="F1247" s="52">
        <v>0.31714022457828078</v>
      </c>
    </row>
    <row r="1248" spans="1:6">
      <c r="A1248" s="38">
        <v>41691</v>
      </c>
      <c r="B1248" s="49" t="s">
        <v>167</v>
      </c>
      <c r="C1248" s="50">
        <v>9.4</v>
      </c>
      <c r="D1248" s="51">
        <v>4.9000000000000004</v>
      </c>
      <c r="E1248" s="52">
        <v>67.093301858615035</v>
      </c>
      <c r="F1248" s="52">
        <v>0.4723354955854917</v>
      </c>
    </row>
    <row r="1249" spans="1:6">
      <c r="A1249" s="38">
        <v>41691</v>
      </c>
      <c r="B1249" s="49" t="s">
        <v>168</v>
      </c>
      <c r="C1249" s="50">
        <v>8.5</v>
      </c>
      <c r="D1249" s="51">
        <v>4.9000000000000004</v>
      </c>
      <c r="E1249" s="52">
        <v>71.299886712995971</v>
      </c>
      <c r="F1249" s="52">
        <v>1.3213994575468619</v>
      </c>
    </row>
    <row r="1250" spans="1:6">
      <c r="A1250" s="38">
        <v>41691</v>
      </c>
      <c r="B1250" s="49" t="s">
        <v>169</v>
      </c>
      <c r="C1250" s="50">
        <v>7.6</v>
      </c>
      <c r="D1250" s="51">
        <v>4.9000000000000004</v>
      </c>
      <c r="E1250" s="52">
        <v>75.803542326129985</v>
      </c>
      <c r="F1250" s="52">
        <v>5.0153025659128501</v>
      </c>
    </row>
    <row r="1251" spans="1:6">
      <c r="A1251" s="38">
        <v>41691</v>
      </c>
      <c r="B1251" s="49" t="s">
        <v>170</v>
      </c>
      <c r="C1251" s="50">
        <v>7.2</v>
      </c>
      <c r="D1251" s="51">
        <v>4.9000000000000004</v>
      </c>
      <c r="E1251" s="52">
        <v>77.906523138422315</v>
      </c>
      <c r="F1251" s="52">
        <v>6.5351737900379998</v>
      </c>
    </row>
    <row r="1252" spans="1:6">
      <c r="A1252" s="38">
        <v>41691</v>
      </c>
      <c r="B1252" s="49" t="s">
        <v>171</v>
      </c>
      <c r="C1252" s="50">
        <v>6.7</v>
      </c>
      <c r="D1252" s="51">
        <v>4.9000000000000004</v>
      </c>
      <c r="E1252" s="52">
        <v>80.627476952217876</v>
      </c>
      <c r="F1252" s="52">
        <v>9.4340659127828363</v>
      </c>
    </row>
    <row r="1253" spans="1:6">
      <c r="A1253" s="38">
        <v>41691</v>
      </c>
      <c r="B1253" s="49" t="s">
        <v>172</v>
      </c>
      <c r="C1253" s="50">
        <v>6.1</v>
      </c>
      <c r="D1253" s="51">
        <v>4.9000000000000004</v>
      </c>
      <c r="E1253" s="52">
        <v>84.033718219238793</v>
      </c>
      <c r="F1253" s="52">
        <v>10.580058453203963</v>
      </c>
    </row>
    <row r="1254" spans="1:6">
      <c r="A1254" s="38">
        <v>41692</v>
      </c>
      <c r="B1254" s="49" t="s">
        <v>149</v>
      </c>
      <c r="C1254" s="50">
        <v>5.5</v>
      </c>
      <c r="D1254" s="51">
        <v>4.5999999999999996</v>
      </c>
      <c r="E1254" s="52">
        <v>82.277465535294752</v>
      </c>
      <c r="F1254" s="52">
        <v>11.70819094641984</v>
      </c>
    </row>
    <row r="1255" spans="1:6">
      <c r="A1255" s="38">
        <v>41692</v>
      </c>
      <c r="B1255" s="49" t="s">
        <v>150</v>
      </c>
      <c r="C1255" s="50">
        <v>5.2</v>
      </c>
      <c r="D1255" s="51">
        <v>4.4000000000000004</v>
      </c>
      <c r="E1255" s="52">
        <v>80.385203609803341</v>
      </c>
      <c r="F1255" s="52">
        <v>12.530544822213917</v>
      </c>
    </row>
    <row r="1256" spans="1:6">
      <c r="A1256" s="38">
        <v>41692</v>
      </c>
      <c r="B1256" s="49" t="s">
        <v>151</v>
      </c>
      <c r="C1256" s="50">
        <v>4.7</v>
      </c>
      <c r="D1256" s="51">
        <v>4.2</v>
      </c>
      <c r="E1256" s="52">
        <v>79.48098724208343</v>
      </c>
      <c r="F1256" s="52">
        <v>13.221242834582972</v>
      </c>
    </row>
    <row r="1257" spans="1:6">
      <c r="A1257" s="38">
        <v>41692</v>
      </c>
      <c r="B1257" s="49" t="s">
        <v>152</v>
      </c>
      <c r="C1257" s="50">
        <v>4.5</v>
      </c>
      <c r="D1257" s="51">
        <v>4.3</v>
      </c>
      <c r="E1257" s="52">
        <v>82.507039797858795</v>
      </c>
      <c r="F1257" s="52">
        <v>13.611546771312829</v>
      </c>
    </row>
    <row r="1258" spans="1:6">
      <c r="A1258" s="38">
        <v>41692</v>
      </c>
      <c r="B1258" s="49" t="s">
        <v>153</v>
      </c>
      <c r="C1258" s="50">
        <v>4.0999999999999996</v>
      </c>
      <c r="D1258" s="51">
        <v>4.3</v>
      </c>
      <c r="E1258" s="52">
        <v>84.85481429456388</v>
      </c>
      <c r="F1258" s="52">
        <v>14.010299364982098</v>
      </c>
    </row>
    <row r="1259" spans="1:6">
      <c r="A1259" s="38">
        <v>41692</v>
      </c>
      <c r="B1259" s="49" t="s">
        <v>154</v>
      </c>
      <c r="C1259" s="50">
        <v>4.3</v>
      </c>
      <c r="D1259" s="51">
        <v>4.4000000000000004</v>
      </c>
      <c r="E1259" s="52">
        <v>85.603926953869305</v>
      </c>
      <c r="F1259" s="52">
        <v>15.114669842242211</v>
      </c>
    </row>
    <row r="1260" spans="1:6">
      <c r="A1260" s="38">
        <v>41692</v>
      </c>
      <c r="B1260" s="49" t="s">
        <v>155</v>
      </c>
      <c r="C1260" s="50">
        <v>4.5</v>
      </c>
      <c r="D1260" s="51">
        <v>4.5999999999999996</v>
      </c>
      <c r="E1260" s="52">
        <v>88.221086675537677</v>
      </c>
      <c r="F1260" s="52">
        <v>12.593033271729848</v>
      </c>
    </row>
    <row r="1261" spans="1:6">
      <c r="A1261" s="38">
        <v>41692</v>
      </c>
      <c r="B1261" s="49" t="s">
        <v>156</v>
      </c>
      <c r="C1261" s="50">
        <v>5</v>
      </c>
      <c r="D1261" s="51">
        <v>4.7</v>
      </c>
      <c r="E1261" s="52">
        <v>87.029548129107866</v>
      </c>
      <c r="F1261" s="52">
        <v>11.971853673585752</v>
      </c>
    </row>
    <row r="1262" spans="1:6">
      <c r="A1262" s="38">
        <v>41692</v>
      </c>
      <c r="B1262" s="49" t="s">
        <v>157</v>
      </c>
      <c r="C1262" s="50">
        <v>6.9</v>
      </c>
      <c r="D1262" s="51">
        <v>5</v>
      </c>
      <c r="E1262" s="52">
        <v>81.136604026096038</v>
      </c>
      <c r="F1262" s="52">
        <v>8.6590667206463738</v>
      </c>
    </row>
    <row r="1263" spans="1:6">
      <c r="A1263" s="38">
        <v>41692</v>
      </c>
      <c r="B1263" s="49" t="s">
        <v>158</v>
      </c>
      <c r="C1263" s="50">
        <v>8.3000000000000007</v>
      </c>
      <c r="D1263" s="51">
        <v>5.3</v>
      </c>
      <c r="E1263" s="52">
        <v>78.124328486827878</v>
      </c>
      <c r="F1263" s="52">
        <v>7.2498888576611176</v>
      </c>
    </row>
    <row r="1264" spans="1:6">
      <c r="A1264" s="38">
        <v>41692</v>
      </c>
      <c r="B1264" s="49" t="s">
        <v>159</v>
      </c>
      <c r="C1264" s="50">
        <v>10.5</v>
      </c>
      <c r="D1264" s="51">
        <v>5.7</v>
      </c>
      <c r="E1264" s="52">
        <v>72.407272789639848</v>
      </c>
      <c r="F1264" s="52">
        <v>2.4995308653768649</v>
      </c>
    </row>
    <row r="1265" spans="1:6">
      <c r="A1265" s="38">
        <v>41692</v>
      </c>
      <c r="B1265" s="49" t="s">
        <v>160</v>
      </c>
      <c r="C1265" s="50">
        <v>11.1</v>
      </c>
      <c r="D1265" s="51">
        <v>6</v>
      </c>
      <c r="E1265" s="52">
        <v>73.198539595624752</v>
      </c>
      <c r="F1265" s="52">
        <v>3.8875107806793512</v>
      </c>
    </row>
    <row r="1266" spans="1:6">
      <c r="A1266" s="38">
        <v>41692</v>
      </c>
      <c r="B1266" s="49" t="s">
        <v>161</v>
      </c>
      <c r="C1266" s="50">
        <v>11</v>
      </c>
      <c r="D1266" s="51">
        <v>6.2</v>
      </c>
      <c r="E1266" s="52">
        <v>76.118508028241308</v>
      </c>
      <c r="F1266" s="52">
        <v>3.34270541862006</v>
      </c>
    </row>
    <row r="1267" spans="1:6">
      <c r="A1267" s="38">
        <v>41692</v>
      </c>
      <c r="B1267" s="49" t="s">
        <v>162</v>
      </c>
      <c r="C1267" s="50">
        <v>11.4</v>
      </c>
      <c r="D1267" s="51">
        <v>6.3</v>
      </c>
      <c r="E1267" s="52">
        <v>75.307968989633366</v>
      </c>
      <c r="F1267" s="52">
        <v>4.1496520887922443</v>
      </c>
    </row>
    <row r="1268" spans="1:6">
      <c r="A1268" s="38">
        <v>41692</v>
      </c>
      <c r="B1268" s="49" t="s">
        <v>163</v>
      </c>
      <c r="C1268" s="50">
        <v>11.6</v>
      </c>
      <c r="D1268" s="51">
        <v>6.5</v>
      </c>
      <c r="E1268" s="52">
        <v>76.652213096860933</v>
      </c>
      <c r="F1268" s="52">
        <v>4.5529478538734223</v>
      </c>
    </row>
    <row r="1269" spans="1:6">
      <c r="A1269" s="38">
        <v>41692</v>
      </c>
      <c r="B1269" s="49" t="s">
        <v>164</v>
      </c>
      <c r="C1269" s="50">
        <v>12</v>
      </c>
      <c r="D1269" s="51">
        <v>6.5</v>
      </c>
      <c r="E1269" s="52">
        <v>74.653534693428568</v>
      </c>
      <c r="F1269" s="52">
        <v>4.187047630741195</v>
      </c>
    </row>
    <row r="1270" spans="1:6">
      <c r="A1270" s="38">
        <v>41692</v>
      </c>
      <c r="B1270" s="49" t="s">
        <v>165</v>
      </c>
      <c r="C1270" s="50">
        <v>11.5</v>
      </c>
      <c r="D1270" s="51">
        <v>6.5</v>
      </c>
      <c r="E1270" s="52">
        <v>77.16119921428421</v>
      </c>
      <c r="F1270" s="52">
        <v>4.8413966261699253</v>
      </c>
    </row>
    <row r="1271" spans="1:6">
      <c r="A1271" s="38">
        <v>41692</v>
      </c>
      <c r="B1271" s="49" t="s">
        <v>166</v>
      </c>
      <c r="C1271" s="50">
        <v>11.2</v>
      </c>
      <c r="D1271" s="51">
        <v>6.6</v>
      </c>
      <c r="E1271" s="52">
        <v>79.909232520942325</v>
      </c>
      <c r="F1271" s="52">
        <v>6.9111122466896235</v>
      </c>
    </row>
    <row r="1272" spans="1:6">
      <c r="A1272" s="38">
        <v>41692</v>
      </c>
      <c r="B1272" s="49" t="s">
        <v>167</v>
      </c>
      <c r="C1272" s="50">
        <v>10.9</v>
      </c>
      <c r="D1272" s="51">
        <v>6.7</v>
      </c>
      <c r="E1272" s="52">
        <v>82.740062706529713</v>
      </c>
      <c r="F1272" s="52">
        <v>7.7145032405082254</v>
      </c>
    </row>
    <row r="1273" spans="1:6">
      <c r="A1273" s="38">
        <v>41692</v>
      </c>
      <c r="B1273" s="49" t="s">
        <v>168</v>
      </c>
      <c r="C1273" s="50">
        <v>10.5</v>
      </c>
      <c r="D1273" s="51">
        <v>6.9</v>
      </c>
      <c r="E1273" s="52">
        <v>87.483663036656267</v>
      </c>
      <c r="F1273" s="52">
        <v>5.955010189220423</v>
      </c>
    </row>
    <row r="1274" spans="1:6">
      <c r="A1274" s="38">
        <v>41692</v>
      </c>
      <c r="B1274" s="49" t="s">
        <v>169</v>
      </c>
      <c r="C1274" s="50">
        <v>10.1</v>
      </c>
      <c r="D1274" s="51">
        <v>7.1</v>
      </c>
      <c r="E1274" s="52">
        <v>92.429368414993291</v>
      </c>
      <c r="F1274" s="52">
        <v>6.9370780250420747</v>
      </c>
    </row>
    <row r="1275" spans="1:6">
      <c r="A1275" s="38">
        <v>41692</v>
      </c>
      <c r="B1275" s="49" t="s">
        <v>170</v>
      </c>
      <c r="C1275" s="50">
        <v>9.5</v>
      </c>
      <c r="D1275" s="51">
        <v>7.1</v>
      </c>
      <c r="E1275" s="52">
        <v>96.22708213798677</v>
      </c>
      <c r="F1275" s="52">
        <v>6.7121398895236668</v>
      </c>
    </row>
    <row r="1276" spans="1:6">
      <c r="A1276" s="38">
        <v>41692</v>
      </c>
      <c r="B1276" s="49" t="s">
        <v>171</v>
      </c>
      <c r="C1276" s="50">
        <v>9.3000000000000007</v>
      </c>
      <c r="D1276" s="51">
        <v>7.1</v>
      </c>
      <c r="E1276" s="52">
        <v>97.531533940479036</v>
      </c>
      <c r="F1276" s="52">
        <v>8.54113453199421</v>
      </c>
    </row>
    <row r="1277" spans="1:6">
      <c r="A1277" s="38">
        <v>41692</v>
      </c>
      <c r="B1277" s="49" t="s">
        <v>172</v>
      </c>
      <c r="C1277" s="50">
        <v>9.3000000000000007</v>
      </c>
      <c r="D1277" s="51">
        <v>7.1</v>
      </c>
      <c r="E1277" s="52">
        <v>97.531533940479036</v>
      </c>
      <c r="F1277" s="52">
        <v>8.7032822221963251</v>
      </c>
    </row>
    <row r="1278" spans="1:6">
      <c r="A1278" s="38">
        <v>41693</v>
      </c>
      <c r="B1278" s="49" t="s">
        <v>149</v>
      </c>
      <c r="C1278" s="50">
        <v>9.4</v>
      </c>
      <c r="D1278" s="51">
        <v>7.2</v>
      </c>
      <c r="E1278" s="52">
        <v>98.225701160266183</v>
      </c>
      <c r="F1278" s="52">
        <v>8.9083368099506259</v>
      </c>
    </row>
    <row r="1279" spans="1:6">
      <c r="A1279" s="38">
        <v>41693</v>
      </c>
      <c r="B1279" s="49" t="s">
        <v>150</v>
      </c>
      <c r="C1279" s="50">
        <v>9.1999999999999993</v>
      </c>
      <c r="D1279" s="51">
        <v>7.2</v>
      </c>
      <c r="E1279" s="52">
        <v>99.558317065473176</v>
      </c>
      <c r="F1279" s="52">
        <v>9.1389767836553251</v>
      </c>
    </row>
    <row r="1280" spans="1:6">
      <c r="A1280" s="38">
        <v>41693</v>
      </c>
      <c r="B1280" s="49" t="s">
        <v>151</v>
      </c>
      <c r="C1280" s="50">
        <v>9.4</v>
      </c>
      <c r="D1280" s="51">
        <v>7.3</v>
      </c>
      <c r="E1280" s="52">
        <v>99.574121497715339</v>
      </c>
      <c r="F1280" s="52">
        <v>9.0873147710822746</v>
      </c>
    </row>
    <row r="1281" spans="1:6">
      <c r="A1281" s="38">
        <v>41693</v>
      </c>
      <c r="B1281" s="49" t="s">
        <v>152</v>
      </c>
      <c r="C1281" s="50">
        <v>9.4</v>
      </c>
      <c r="D1281" s="51">
        <v>7.3</v>
      </c>
      <c r="E1281" s="52">
        <v>99.574121497715339</v>
      </c>
      <c r="F1281" s="52">
        <v>9.1004275694280956</v>
      </c>
    </row>
    <row r="1282" spans="1:6">
      <c r="A1282" s="38">
        <v>41693</v>
      </c>
      <c r="B1282" s="49" t="s">
        <v>153</v>
      </c>
      <c r="C1282" s="50">
        <v>9.5</v>
      </c>
      <c r="D1282" s="51">
        <v>7.3</v>
      </c>
      <c r="E1282" s="52">
        <v>98.906260437587633</v>
      </c>
      <c r="F1282" s="52">
        <v>9.0520443236987731</v>
      </c>
    </row>
    <row r="1283" spans="1:6">
      <c r="A1283" s="38">
        <v>41693</v>
      </c>
      <c r="B1283" s="49" t="s">
        <v>154</v>
      </c>
      <c r="C1283" s="50">
        <v>9.4</v>
      </c>
      <c r="D1283" s="51">
        <v>7.3</v>
      </c>
      <c r="E1283" s="52">
        <v>99.574121497715339</v>
      </c>
      <c r="F1283" s="52">
        <v>9.7155981040125301</v>
      </c>
    </row>
    <row r="1284" spans="1:6">
      <c r="A1284" s="38">
        <v>41693</v>
      </c>
      <c r="B1284" s="49" t="s">
        <v>155</v>
      </c>
      <c r="C1284" s="50">
        <v>9.9</v>
      </c>
      <c r="D1284" s="51">
        <v>7.6</v>
      </c>
      <c r="E1284" s="52">
        <v>100.1936071792348</v>
      </c>
      <c r="F1284" s="52">
        <v>7.619415858196831</v>
      </c>
    </row>
    <row r="1285" spans="1:6">
      <c r="A1285" s="38">
        <v>41693</v>
      </c>
      <c r="B1285" s="49" t="s">
        <v>156</v>
      </c>
      <c r="C1285" s="50">
        <v>10.7</v>
      </c>
      <c r="D1285" s="51">
        <v>8</v>
      </c>
      <c r="E1285" s="52">
        <v>99.911808128612023</v>
      </c>
      <c r="F1285" s="52">
        <v>7.1197175742850742</v>
      </c>
    </row>
    <row r="1286" spans="1:6">
      <c r="A1286" s="38">
        <v>41693</v>
      </c>
      <c r="B1286" s="49" t="s">
        <v>157</v>
      </c>
      <c r="C1286" s="50">
        <v>12.5</v>
      </c>
      <c r="D1286" s="51">
        <v>9</v>
      </c>
      <c r="E1286" s="52">
        <v>99.62390653828875</v>
      </c>
      <c r="F1286" s="52">
        <v>2.8764702584751616</v>
      </c>
    </row>
    <row r="1287" spans="1:6">
      <c r="A1287" s="38">
        <v>41693</v>
      </c>
      <c r="B1287" s="49" t="s">
        <v>158</v>
      </c>
      <c r="C1287" s="50">
        <v>17.3</v>
      </c>
      <c r="D1287" s="51">
        <v>9.6</v>
      </c>
      <c r="E1287" s="52">
        <v>77.911689348593782</v>
      </c>
      <c r="F1287" s="52">
        <v>0.2225162538788599</v>
      </c>
    </row>
    <row r="1288" spans="1:6">
      <c r="A1288" s="38">
        <v>41693</v>
      </c>
      <c r="B1288" s="49" t="s">
        <v>159</v>
      </c>
      <c r="C1288" s="50">
        <v>18.5</v>
      </c>
      <c r="D1288" s="51">
        <v>10.1</v>
      </c>
      <c r="E1288" s="52">
        <v>75.944407350123484</v>
      </c>
      <c r="F1288" s="52">
        <v>4.2989771558880722E-2</v>
      </c>
    </row>
    <row r="1289" spans="1:6">
      <c r="A1289" s="38">
        <v>41693</v>
      </c>
      <c r="B1289" s="49" t="s">
        <v>160</v>
      </c>
      <c r="C1289" s="50">
        <v>18.7</v>
      </c>
      <c r="D1289" s="51">
        <v>10.6</v>
      </c>
      <c r="E1289" s="52">
        <v>78.649814490714164</v>
      </c>
      <c r="F1289" s="52">
        <v>8.2699820850244393E-3</v>
      </c>
    </row>
    <row r="1290" spans="1:6">
      <c r="A1290" s="38">
        <v>41693</v>
      </c>
      <c r="B1290" s="49" t="s">
        <v>161</v>
      </c>
      <c r="C1290" s="50">
        <v>18.600000000000001</v>
      </c>
      <c r="D1290" s="51">
        <v>10.4</v>
      </c>
      <c r="E1290" s="52">
        <v>77.674960648856754</v>
      </c>
      <c r="F1290" s="52">
        <v>0</v>
      </c>
    </row>
    <row r="1291" spans="1:6">
      <c r="A1291" s="38">
        <v>41693</v>
      </c>
      <c r="B1291" s="49" t="s">
        <v>162</v>
      </c>
      <c r="C1291" s="50">
        <v>19.8</v>
      </c>
      <c r="D1291" s="51">
        <v>10.199999999999999</v>
      </c>
      <c r="E1291" s="52">
        <v>70.713357452177803</v>
      </c>
      <c r="F1291" s="52">
        <v>0</v>
      </c>
    </row>
    <row r="1292" spans="1:6">
      <c r="A1292" s="38">
        <v>41693</v>
      </c>
      <c r="B1292" s="49" t="s">
        <v>163</v>
      </c>
      <c r="C1292" s="50">
        <v>16.3</v>
      </c>
      <c r="D1292" s="51">
        <v>10.1</v>
      </c>
      <c r="E1292" s="52">
        <v>87.274795960215911</v>
      </c>
      <c r="F1292" s="52">
        <v>1.6486956857875046E-3</v>
      </c>
    </row>
    <row r="1293" spans="1:6">
      <c r="A1293" s="38">
        <v>41693</v>
      </c>
      <c r="B1293" s="49" t="s">
        <v>164</v>
      </c>
      <c r="C1293" s="50">
        <v>15.7</v>
      </c>
      <c r="D1293" s="51">
        <v>9.3000000000000007</v>
      </c>
      <c r="E1293" s="52">
        <v>83.608802493617404</v>
      </c>
      <c r="F1293" s="52">
        <v>3.0549039530274422E-2</v>
      </c>
    </row>
    <row r="1294" spans="1:6">
      <c r="A1294" s="38">
        <v>41693</v>
      </c>
      <c r="B1294" s="49" t="s">
        <v>165</v>
      </c>
      <c r="C1294" s="50">
        <v>14.5</v>
      </c>
      <c r="D1294" s="51">
        <v>8.6</v>
      </c>
      <c r="E1294" s="52">
        <v>83.615787671990333</v>
      </c>
      <c r="F1294" s="52">
        <v>9.323439310536176E-2</v>
      </c>
    </row>
    <row r="1295" spans="1:6">
      <c r="A1295" s="38">
        <v>41693</v>
      </c>
      <c r="B1295" s="49" t="s">
        <v>166</v>
      </c>
      <c r="C1295" s="50">
        <v>13.7</v>
      </c>
      <c r="D1295" s="51">
        <v>7.9</v>
      </c>
      <c r="E1295" s="52">
        <v>80.990653184950844</v>
      </c>
      <c r="F1295" s="52">
        <v>0.18489329109889033</v>
      </c>
    </row>
    <row r="1296" spans="1:6">
      <c r="A1296" s="38">
        <v>41693</v>
      </c>
      <c r="B1296" s="49" t="s">
        <v>167</v>
      </c>
      <c r="C1296" s="50">
        <v>13.5</v>
      </c>
      <c r="D1296" s="51">
        <v>7.8</v>
      </c>
      <c r="E1296" s="52">
        <v>81.026575779271127</v>
      </c>
      <c r="F1296" s="52">
        <v>0.30261372684400656</v>
      </c>
    </row>
    <row r="1297" spans="1:6">
      <c r="A1297" s="38">
        <v>41693</v>
      </c>
      <c r="B1297" s="49" t="s">
        <v>168</v>
      </c>
      <c r="C1297" s="50">
        <v>13.1</v>
      </c>
      <c r="D1297" s="51">
        <v>7.6</v>
      </c>
      <c r="E1297" s="52">
        <v>81.063145166721611</v>
      </c>
      <c r="F1297" s="52">
        <v>1.4391749000289393</v>
      </c>
    </row>
    <row r="1298" spans="1:6">
      <c r="A1298" s="38">
        <v>41693</v>
      </c>
      <c r="B1298" s="49" t="s">
        <v>169</v>
      </c>
      <c r="C1298" s="50">
        <v>12.2</v>
      </c>
      <c r="D1298" s="51">
        <v>7.6</v>
      </c>
      <c r="E1298" s="52">
        <v>85.993897461765499</v>
      </c>
      <c r="F1298" s="52">
        <v>2.6408376192930141</v>
      </c>
    </row>
    <row r="1299" spans="1:6">
      <c r="A1299" s="38">
        <v>41693</v>
      </c>
      <c r="B1299" s="49" t="s">
        <v>170</v>
      </c>
      <c r="C1299" s="50">
        <v>11.6</v>
      </c>
      <c r="D1299" s="51">
        <v>7.4</v>
      </c>
      <c r="E1299" s="52">
        <v>87.140812469064699</v>
      </c>
      <c r="F1299" s="52">
        <v>3.6749010904936723</v>
      </c>
    </row>
    <row r="1300" spans="1:6">
      <c r="A1300" s="38">
        <v>41693</v>
      </c>
      <c r="B1300" s="49" t="s">
        <v>171</v>
      </c>
      <c r="C1300" s="50">
        <v>11.4</v>
      </c>
      <c r="D1300" s="51">
        <v>7.2</v>
      </c>
      <c r="E1300" s="52">
        <v>85.943142159997521</v>
      </c>
      <c r="F1300" s="52">
        <v>5.3494608031015591</v>
      </c>
    </row>
    <row r="1301" spans="1:6">
      <c r="A1301" s="38">
        <v>41693</v>
      </c>
      <c r="B1301" s="49" t="s">
        <v>172</v>
      </c>
      <c r="C1301" s="50">
        <v>11.4</v>
      </c>
      <c r="D1301" s="51">
        <v>7</v>
      </c>
      <c r="E1301" s="52">
        <v>83.582400487876058</v>
      </c>
      <c r="F1301" s="52">
        <v>6.080203001159445</v>
      </c>
    </row>
    <row r="1302" spans="1:6">
      <c r="A1302" s="38">
        <v>41694</v>
      </c>
      <c r="B1302" s="49" t="s">
        <v>149</v>
      </c>
      <c r="C1302" s="50">
        <v>11.4</v>
      </c>
      <c r="D1302" s="51">
        <v>7.2</v>
      </c>
      <c r="E1302" s="52">
        <v>85.943142159997521</v>
      </c>
      <c r="F1302" s="52">
        <v>6.7243044452700138</v>
      </c>
    </row>
    <row r="1303" spans="1:6">
      <c r="A1303" s="38">
        <v>41694</v>
      </c>
      <c r="B1303" s="49" t="s">
        <v>150</v>
      </c>
      <c r="C1303" s="50">
        <v>11.1</v>
      </c>
      <c r="D1303" s="51">
        <v>7.4</v>
      </c>
      <c r="E1303" s="52">
        <v>90.077389367860249</v>
      </c>
      <c r="F1303" s="52">
        <v>7.2063947785035651</v>
      </c>
    </row>
    <row r="1304" spans="1:6">
      <c r="A1304" s="38">
        <v>41694</v>
      </c>
      <c r="B1304" s="49" t="s">
        <v>151</v>
      </c>
      <c r="C1304" s="50">
        <v>11.4</v>
      </c>
      <c r="D1304" s="51">
        <v>7.7</v>
      </c>
      <c r="E1304" s="52">
        <v>91.838435600383434</v>
      </c>
      <c r="F1304" s="52">
        <v>7.1713065952417514</v>
      </c>
    </row>
    <row r="1305" spans="1:6">
      <c r="A1305" s="38">
        <v>41694</v>
      </c>
      <c r="B1305" s="49" t="s">
        <v>152</v>
      </c>
      <c r="C1305" s="50">
        <v>12.4</v>
      </c>
      <c r="D1305" s="51">
        <v>7.5</v>
      </c>
      <c r="E1305" s="52">
        <v>83.766390344693221</v>
      </c>
      <c r="F1305" s="52">
        <v>6.5914882626278617</v>
      </c>
    </row>
    <row r="1306" spans="1:6">
      <c r="A1306" s="38">
        <v>41694</v>
      </c>
      <c r="B1306" s="49" t="s">
        <v>153</v>
      </c>
      <c r="C1306" s="50">
        <v>11.7</v>
      </c>
      <c r="D1306" s="51">
        <v>7.3</v>
      </c>
      <c r="E1306" s="52">
        <v>85.410204168907384</v>
      </c>
      <c r="F1306" s="52">
        <v>6.9211103945379104</v>
      </c>
    </row>
    <row r="1307" spans="1:6">
      <c r="A1307" s="38">
        <v>41694</v>
      </c>
      <c r="B1307" s="49" t="s">
        <v>154</v>
      </c>
      <c r="C1307" s="50">
        <v>11.3</v>
      </c>
      <c r="D1307" s="51">
        <v>7.2</v>
      </c>
      <c r="E1307" s="52">
        <v>86.514731154752354</v>
      </c>
      <c r="F1307" s="52">
        <v>7.8366511748267609</v>
      </c>
    </row>
    <row r="1308" spans="1:6">
      <c r="A1308" s="38">
        <v>41694</v>
      </c>
      <c r="B1308" s="49" t="s">
        <v>155</v>
      </c>
      <c r="C1308" s="50">
        <v>10.6</v>
      </c>
      <c r="D1308" s="51">
        <v>6.7</v>
      </c>
      <c r="E1308" s="52">
        <v>84.409944090447794</v>
      </c>
      <c r="F1308" s="52">
        <v>6.2462709367790694</v>
      </c>
    </row>
    <row r="1309" spans="1:6">
      <c r="A1309" s="38">
        <v>41694</v>
      </c>
      <c r="B1309" s="49" t="s">
        <v>156</v>
      </c>
      <c r="C1309" s="50">
        <v>10.7</v>
      </c>
      <c r="D1309" s="51">
        <v>6.2</v>
      </c>
      <c r="E1309" s="52">
        <v>77.65351849537538</v>
      </c>
      <c r="F1309" s="52">
        <v>3.1370158974549476</v>
      </c>
    </row>
    <row r="1310" spans="1:6">
      <c r="A1310" s="38">
        <v>41694</v>
      </c>
      <c r="B1310" s="49" t="s">
        <v>157</v>
      </c>
      <c r="C1310" s="50">
        <v>12.3</v>
      </c>
      <c r="D1310" s="51">
        <v>5.8</v>
      </c>
      <c r="E1310" s="52">
        <v>65.383334845888172</v>
      </c>
      <c r="F1310" s="52">
        <v>0.83150984088160818</v>
      </c>
    </row>
    <row r="1311" spans="1:6">
      <c r="A1311" s="38">
        <v>41694</v>
      </c>
      <c r="B1311" s="49" t="s">
        <v>158</v>
      </c>
      <c r="C1311" s="50">
        <v>13.4</v>
      </c>
      <c r="D1311" s="51">
        <v>5.5</v>
      </c>
      <c r="E1311" s="52">
        <v>57.718615485973338</v>
      </c>
      <c r="F1311" s="52">
        <v>0.30947599893232236</v>
      </c>
    </row>
    <row r="1312" spans="1:6">
      <c r="A1312" s="38">
        <v>41694</v>
      </c>
      <c r="B1312" s="49" t="s">
        <v>159</v>
      </c>
      <c r="C1312" s="50">
        <v>15.1</v>
      </c>
      <c r="D1312" s="51">
        <v>5.3</v>
      </c>
      <c r="E1312" s="52">
        <v>49.835111615133037</v>
      </c>
      <c r="F1312" s="52">
        <v>5.232566616577649E-2</v>
      </c>
    </row>
    <row r="1313" spans="1:6">
      <c r="A1313" s="38">
        <v>41694</v>
      </c>
      <c r="B1313" s="49" t="s">
        <v>160</v>
      </c>
      <c r="C1313" s="50">
        <v>15.3</v>
      </c>
      <c r="D1313" s="51">
        <v>5.0999999999999996</v>
      </c>
      <c r="E1313" s="52">
        <v>47.356850691518076</v>
      </c>
      <c r="F1313" s="52">
        <v>2.2896214008416679E-2</v>
      </c>
    </row>
    <row r="1314" spans="1:6">
      <c r="A1314" s="38">
        <v>41694</v>
      </c>
      <c r="B1314" s="49" t="s">
        <v>161</v>
      </c>
      <c r="C1314" s="50">
        <v>14.3</v>
      </c>
      <c r="D1314" s="51">
        <v>5</v>
      </c>
      <c r="E1314" s="52">
        <v>49.529834577628826</v>
      </c>
      <c r="F1314" s="52">
        <v>1.2539174179786268E-2</v>
      </c>
    </row>
    <row r="1315" spans="1:6">
      <c r="A1315" s="38">
        <v>41694</v>
      </c>
      <c r="B1315" s="49" t="s">
        <v>162</v>
      </c>
      <c r="C1315" s="50">
        <v>13.7</v>
      </c>
      <c r="D1315" s="51">
        <v>4.9000000000000004</v>
      </c>
      <c r="E1315" s="52">
        <v>50.475104737170163</v>
      </c>
      <c r="F1315" s="52">
        <v>1.2030135705736029E-2</v>
      </c>
    </row>
    <row r="1316" spans="1:6">
      <c r="A1316" s="38">
        <v>41694</v>
      </c>
      <c r="B1316" s="49" t="s">
        <v>163</v>
      </c>
      <c r="C1316" s="50">
        <v>13.6</v>
      </c>
      <c r="D1316" s="51">
        <v>4.8</v>
      </c>
      <c r="E1316" s="52">
        <v>49.775841875212087</v>
      </c>
      <c r="F1316" s="52">
        <v>2.6977356352847551E-2</v>
      </c>
    </row>
    <row r="1317" spans="1:6">
      <c r="A1317" s="38">
        <v>41694</v>
      </c>
      <c r="B1317" s="49" t="s">
        <v>164</v>
      </c>
      <c r="C1317" s="50">
        <v>13.2</v>
      </c>
      <c r="D1317" s="51">
        <v>4.4000000000000004</v>
      </c>
      <c r="E1317" s="52">
        <v>46.863787969484903</v>
      </c>
      <c r="F1317" s="52">
        <v>6.0993326515062479E-2</v>
      </c>
    </row>
    <row r="1318" spans="1:6">
      <c r="A1318" s="38">
        <v>41694</v>
      </c>
      <c r="B1318" s="49" t="s">
        <v>165</v>
      </c>
      <c r="C1318" s="50">
        <v>11.6</v>
      </c>
      <c r="D1318" s="51">
        <v>4</v>
      </c>
      <c r="E1318" s="52">
        <v>47.358973636153458</v>
      </c>
      <c r="F1318" s="52">
        <v>0.15188151501730174</v>
      </c>
    </row>
    <row r="1319" spans="1:6">
      <c r="A1319" s="38">
        <v>41694</v>
      </c>
      <c r="B1319" s="49" t="s">
        <v>166</v>
      </c>
      <c r="C1319" s="50">
        <v>9.6999999999999993</v>
      </c>
      <c r="D1319" s="51">
        <v>3.6</v>
      </c>
      <c r="E1319" s="52">
        <v>48.408988014856895</v>
      </c>
      <c r="F1319" s="52">
        <v>0.35686583950893352</v>
      </c>
    </row>
    <row r="1320" spans="1:6">
      <c r="A1320" s="38">
        <v>41694</v>
      </c>
      <c r="B1320" s="49" t="s">
        <v>167</v>
      </c>
      <c r="C1320" s="50">
        <v>8.4</v>
      </c>
      <c r="D1320" s="51">
        <v>3.4</v>
      </c>
      <c r="E1320" s="52">
        <v>49.929616736896463</v>
      </c>
      <c r="F1320" s="52">
        <v>0.46737514737456382</v>
      </c>
    </row>
    <row r="1321" spans="1:6">
      <c r="A1321" s="38">
        <v>41694</v>
      </c>
      <c r="B1321" s="49" t="s">
        <v>168</v>
      </c>
      <c r="C1321" s="50">
        <v>7.6</v>
      </c>
      <c r="D1321" s="51">
        <v>3.3</v>
      </c>
      <c r="E1321" s="52">
        <v>51.181994033240507</v>
      </c>
      <c r="F1321" s="52">
        <v>0.532932449798872</v>
      </c>
    </row>
    <row r="1322" spans="1:6">
      <c r="A1322" s="38">
        <v>41694</v>
      </c>
      <c r="B1322" s="49" t="s">
        <v>169</v>
      </c>
      <c r="C1322" s="50">
        <v>7.1</v>
      </c>
      <c r="D1322" s="51">
        <v>3.2</v>
      </c>
      <c r="E1322" s="52">
        <v>51.366985056989591</v>
      </c>
      <c r="F1322" s="52">
        <v>2.6262341483946123</v>
      </c>
    </row>
    <row r="1323" spans="1:6">
      <c r="A1323" s="38">
        <v>41694</v>
      </c>
      <c r="B1323" s="49" t="s">
        <v>170</v>
      </c>
      <c r="C1323" s="50">
        <v>6.7</v>
      </c>
      <c r="D1323" s="51">
        <v>3</v>
      </c>
      <c r="E1323" s="52">
        <v>49.513827233970993</v>
      </c>
      <c r="F1323" s="52">
        <v>6.1311845226760626</v>
      </c>
    </row>
    <row r="1324" spans="1:6">
      <c r="A1324" s="38">
        <v>41694</v>
      </c>
      <c r="B1324" s="49" t="s">
        <v>171</v>
      </c>
      <c r="C1324" s="50">
        <v>6.4</v>
      </c>
      <c r="D1324" s="51">
        <v>2.8</v>
      </c>
      <c r="E1324" s="52">
        <v>47.192899808799091</v>
      </c>
      <c r="F1324" s="52">
        <v>9.1971259181600047</v>
      </c>
    </row>
    <row r="1325" spans="1:6">
      <c r="A1325" s="38">
        <v>41694</v>
      </c>
      <c r="B1325" s="49" t="s">
        <v>172</v>
      </c>
      <c r="C1325" s="50">
        <v>5.8</v>
      </c>
      <c r="D1325" s="51">
        <v>2.7</v>
      </c>
      <c r="E1325" s="52">
        <v>47.442322414740239</v>
      </c>
      <c r="F1325" s="52">
        <v>10.865800284259954</v>
      </c>
    </row>
    <row r="1326" spans="1:6">
      <c r="A1326" s="38">
        <v>41695</v>
      </c>
      <c r="B1326" s="49" t="s">
        <v>149</v>
      </c>
      <c r="C1326" s="50">
        <v>5.5</v>
      </c>
      <c r="D1326" s="51">
        <v>2.7</v>
      </c>
      <c r="E1326" s="52">
        <v>48.44017710828934</v>
      </c>
      <c r="F1326" s="52">
        <v>12.131726693645724</v>
      </c>
    </row>
    <row r="1327" spans="1:6">
      <c r="A1327" s="38">
        <v>41695</v>
      </c>
      <c r="B1327" s="49" t="s">
        <v>150</v>
      </c>
      <c r="C1327" s="50">
        <v>5.4</v>
      </c>
      <c r="D1327" s="51">
        <v>2.8</v>
      </c>
      <c r="E1327" s="52">
        <v>50.576480874458319</v>
      </c>
      <c r="F1327" s="52">
        <v>12.882208691926554</v>
      </c>
    </row>
    <row r="1328" spans="1:6">
      <c r="A1328" s="38">
        <v>41695</v>
      </c>
      <c r="B1328" s="49" t="s">
        <v>151</v>
      </c>
      <c r="C1328" s="50">
        <v>5.4</v>
      </c>
      <c r="D1328" s="51">
        <v>2.8</v>
      </c>
      <c r="E1328" s="52">
        <v>50.576480874458319</v>
      </c>
      <c r="F1328" s="52">
        <v>13.325614056350883</v>
      </c>
    </row>
    <row r="1329" spans="1:6">
      <c r="A1329" s="38">
        <v>41695</v>
      </c>
      <c r="B1329" s="49" t="s">
        <v>152</v>
      </c>
      <c r="C1329" s="50">
        <v>5.4</v>
      </c>
      <c r="D1329" s="51">
        <v>2.8</v>
      </c>
      <c r="E1329" s="52">
        <v>50.576480874458319</v>
      </c>
      <c r="F1329" s="52">
        <v>13.593835344956794</v>
      </c>
    </row>
    <row r="1330" spans="1:6">
      <c r="A1330" s="38">
        <v>41695</v>
      </c>
      <c r="B1330" s="49" t="s">
        <v>153</v>
      </c>
      <c r="C1330" s="50">
        <v>5.3</v>
      </c>
      <c r="D1330" s="51">
        <v>2.8</v>
      </c>
      <c r="E1330" s="52">
        <v>50.929472929020434</v>
      </c>
      <c r="F1330" s="52">
        <v>13.797295140245177</v>
      </c>
    </row>
    <row r="1331" spans="1:6">
      <c r="A1331" s="38">
        <v>41695</v>
      </c>
      <c r="B1331" s="49" t="s">
        <v>154</v>
      </c>
      <c r="C1331" s="50">
        <v>4.5</v>
      </c>
      <c r="D1331" s="51">
        <v>2.8</v>
      </c>
      <c r="E1331" s="52">
        <v>53.854496795669348</v>
      </c>
      <c r="F1331" s="52">
        <v>14.377385580810607</v>
      </c>
    </row>
    <row r="1332" spans="1:6">
      <c r="A1332" s="38">
        <v>41695</v>
      </c>
      <c r="B1332" s="49" t="s">
        <v>155</v>
      </c>
      <c r="C1332" s="50">
        <v>4.4000000000000004</v>
      </c>
      <c r="D1332" s="51">
        <v>2.7</v>
      </c>
      <c r="E1332" s="52">
        <v>52.304599990093422</v>
      </c>
      <c r="F1332" s="52">
        <v>13.776922245827414</v>
      </c>
    </row>
    <row r="1333" spans="1:6">
      <c r="A1333" s="38">
        <v>41695</v>
      </c>
      <c r="B1333" s="49" t="s">
        <v>156</v>
      </c>
      <c r="C1333" s="50">
        <v>4.5999999999999996</v>
      </c>
      <c r="D1333" s="51">
        <v>2.7</v>
      </c>
      <c r="E1333" s="52">
        <v>51.577111990378008</v>
      </c>
      <c r="F1333" s="52">
        <v>8.6538528979073739</v>
      </c>
    </row>
    <row r="1334" spans="1:6">
      <c r="A1334" s="38">
        <v>41695</v>
      </c>
      <c r="B1334" s="49" t="s">
        <v>157</v>
      </c>
      <c r="C1334" s="50">
        <v>4.9000000000000004</v>
      </c>
      <c r="D1334" s="51">
        <v>2.7</v>
      </c>
      <c r="E1334" s="52">
        <v>50.506955232777742</v>
      </c>
      <c r="F1334" s="52">
        <v>3.3524318573982694</v>
      </c>
    </row>
    <row r="1335" spans="1:6">
      <c r="A1335" s="38">
        <v>41695</v>
      </c>
      <c r="B1335" s="49" t="s">
        <v>158</v>
      </c>
      <c r="C1335" s="50">
        <v>5.6</v>
      </c>
      <c r="D1335" s="51">
        <v>2.5</v>
      </c>
      <c r="E1335" s="52">
        <v>44.555911748966444</v>
      </c>
      <c r="F1335" s="52">
        <v>1.5720071502340951</v>
      </c>
    </row>
    <row r="1336" spans="1:6">
      <c r="A1336" s="38">
        <v>41695</v>
      </c>
      <c r="B1336" s="49" t="s">
        <v>159</v>
      </c>
      <c r="C1336" s="50">
        <v>6.1</v>
      </c>
      <c r="D1336" s="51">
        <v>2.2999999999999998</v>
      </c>
      <c r="E1336" s="52">
        <v>39.608671030337263</v>
      </c>
      <c r="F1336" s="52">
        <v>0.98583215840643446</v>
      </c>
    </row>
    <row r="1337" spans="1:6">
      <c r="A1337" s="38">
        <v>41695</v>
      </c>
      <c r="B1337" s="49" t="s">
        <v>160</v>
      </c>
      <c r="C1337" s="50">
        <v>5.6</v>
      </c>
      <c r="D1337" s="51">
        <v>2.1</v>
      </c>
      <c r="E1337" s="52">
        <v>37.450953669720903</v>
      </c>
      <c r="F1337" s="52">
        <v>0.88854767313077332</v>
      </c>
    </row>
    <row r="1338" spans="1:6">
      <c r="A1338" s="38">
        <v>41695</v>
      </c>
      <c r="B1338" s="49" t="s">
        <v>161</v>
      </c>
      <c r="C1338" s="50">
        <v>6.1</v>
      </c>
      <c r="D1338" s="51">
        <v>2.2000000000000002</v>
      </c>
      <c r="E1338" s="52">
        <v>37.892624516478158</v>
      </c>
      <c r="F1338" s="52">
        <v>0.68332894229411534</v>
      </c>
    </row>
    <row r="1339" spans="1:6">
      <c r="A1339" s="38">
        <v>41695</v>
      </c>
      <c r="B1339" s="49" t="s">
        <v>162</v>
      </c>
      <c r="C1339" s="50">
        <v>5.2</v>
      </c>
      <c r="D1339" s="51">
        <v>2.2999999999999998</v>
      </c>
      <c r="E1339" s="52">
        <v>42.160882204329155</v>
      </c>
      <c r="F1339" s="52">
        <v>0.56688565885957232</v>
      </c>
    </row>
    <row r="1340" spans="1:6">
      <c r="A1340" s="38">
        <v>41695</v>
      </c>
      <c r="B1340" s="49" t="s">
        <v>163</v>
      </c>
      <c r="C1340" s="50">
        <v>4.9000000000000004</v>
      </c>
      <c r="D1340" s="51">
        <v>2.4</v>
      </c>
      <c r="E1340" s="52">
        <v>44.916641659785398</v>
      </c>
      <c r="F1340" s="52">
        <v>0.47215361065367067</v>
      </c>
    </row>
    <row r="1341" spans="1:6">
      <c r="A1341" s="38">
        <v>41695</v>
      </c>
      <c r="B1341" s="49" t="s">
        <v>164</v>
      </c>
      <c r="C1341" s="50">
        <v>3.8</v>
      </c>
      <c r="D1341" s="51">
        <v>2.2000000000000002</v>
      </c>
      <c r="E1341" s="52">
        <v>44.489186758887747</v>
      </c>
      <c r="F1341" s="52">
        <v>0.5016802002655073</v>
      </c>
    </row>
    <row r="1342" spans="1:6">
      <c r="A1342" s="38">
        <v>41695</v>
      </c>
      <c r="B1342" s="49" t="s">
        <v>165</v>
      </c>
      <c r="C1342" s="50">
        <v>2.5</v>
      </c>
      <c r="D1342" s="51">
        <v>2</v>
      </c>
      <c r="E1342" s="52">
        <v>44.358397440799017</v>
      </c>
      <c r="F1342" s="52">
        <v>2.7695365969056889</v>
      </c>
    </row>
    <row r="1343" spans="1:6">
      <c r="A1343" s="38">
        <v>41695</v>
      </c>
      <c r="B1343" s="49" t="s">
        <v>166</v>
      </c>
      <c r="C1343" s="50">
        <v>1.9</v>
      </c>
      <c r="D1343" s="51">
        <v>1.9</v>
      </c>
      <c r="E1343" s="52">
        <v>43.990852187634424</v>
      </c>
      <c r="F1343" s="52">
        <v>8.7840924569393106</v>
      </c>
    </row>
    <row r="1344" spans="1:6">
      <c r="A1344" s="38">
        <v>41695</v>
      </c>
      <c r="B1344" s="49" t="s">
        <v>167</v>
      </c>
      <c r="C1344" s="50">
        <v>1.2</v>
      </c>
      <c r="D1344" s="51">
        <v>2</v>
      </c>
      <c r="E1344" s="52">
        <v>48.682956012840677</v>
      </c>
      <c r="F1344" s="52">
        <v>10.719318039557125</v>
      </c>
    </row>
    <row r="1345" spans="1:6">
      <c r="A1345" s="38">
        <v>41695</v>
      </c>
      <c r="B1345" s="49" t="s">
        <v>168</v>
      </c>
      <c r="C1345" s="50">
        <v>0.6</v>
      </c>
      <c r="D1345" s="51">
        <v>2.2000000000000002</v>
      </c>
      <c r="E1345" s="52">
        <v>55.901389627014971</v>
      </c>
      <c r="F1345" s="52">
        <v>12.706674572587579</v>
      </c>
    </row>
    <row r="1346" spans="1:6">
      <c r="A1346" s="38">
        <v>41695</v>
      </c>
      <c r="B1346" s="49" t="s">
        <v>169</v>
      </c>
      <c r="C1346" s="50">
        <v>0.1</v>
      </c>
      <c r="D1346" s="51">
        <v>2.2999999999999998</v>
      </c>
      <c r="E1346" s="52">
        <v>60.588353556599195</v>
      </c>
      <c r="F1346" s="52">
        <v>14.717676244718042</v>
      </c>
    </row>
    <row r="1347" spans="1:6">
      <c r="A1347" s="38">
        <v>41695</v>
      </c>
      <c r="B1347" s="49" t="s">
        <v>170</v>
      </c>
      <c r="C1347" s="50">
        <v>0.1</v>
      </c>
      <c r="D1347" s="51">
        <v>2.5</v>
      </c>
      <c r="E1347" s="52">
        <v>65.835814956982773</v>
      </c>
      <c r="F1347" s="52">
        <v>15.543667446602246</v>
      </c>
    </row>
    <row r="1348" spans="1:6">
      <c r="A1348" s="38">
        <v>41695</v>
      </c>
      <c r="B1348" s="49" t="s">
        <v>171</v>
      </c>
      <c r="C1348" s="50">
        <v>0.5</v>
      </c>
      <c r="D1348" s="51">
        <v>2.7</v>
      </c>
      <c r="E1348" s="52">
        <v>69.048933150106848</v>
      </c>
      <c r="F1348" s="52">
        <v>19.140093083485347</v>
      </c>
    </row>
    <row r="1349" spans="1:6">
      <c r="A1349" s="38">
        <v>41695</v>
      </c>
      <c r="B1349" s="49" t="s">
        <v>172</v>
      </c>
      <c r="C1349" s="50">
        <v>0.5</v>
      </c>
      <c r="D1349" s="51">
        <v>2.9</v>
      </c>
      <c r="E1349" s="52">
        <v>74.13993276715567</v>
      </c>
      <c r="F1349" s="52">
        <v>17.573743182875166</v>
      </c>
    </row>
    <row r="1350" spans="1:6">
      <c r="A1350" s="38">
        <v>41696</v>
      </c>
      <c r="B1350" s="49" t="s">
        <v>149</v>
      </c>
      <c r="C1350" s="50">
        <v>0.7</v>
      </c>
      <c r="D1350" s="51">
        <v>2.8</v>
      </c>
      <c r="E1350" s="52">
        <v>70.567096319977068</v>
      </c>
      <c r="F1350" s="52">
        <v>17.728702037011995</v>
      </c>
    </row>
    <row r="1351" spans="1:6">
      <c r="A1351" s="38">
        <v>41696</v>
      </c>
      <c r="B1351" s="49" t="s">
        <v>150</v>
      </c>
      <c r="C1351" s="50">
        <v>0.2</v>
      </c>
      <c r="D1351" s="51">
        <v>2.8</v>
      </c>
      <c r="E1351" s="52">
        <v>73.167850506988884</v>
      </c>
      <c r="F1351" s="52">
        <v>18.164599063964939</v>
      </c>
    </row>
    <row r="1352" spans="1:6">
      <c r="A1352" s="38">
        <v>41696</v>
      </c>
      <c r="B1352" s="49" t="s">
        <v>151</v>
      </c>
      <c r="C1352" s="50">
        <v>-0.5</v>
      </c>
      <c r="D1352" s="51">
        <v>2.7</v>
      </c>
      <c r="E1352" s="52">
        <v>74.612851737515115</v>
      </c>
      <c r="F1352" s="52">
        <v>18.743905672570808</v>
      </c>
    </row>
    <row r="1353" spans="1:6">
      <c r="A1353" s="38">
        <v>41696</v>
      </c>
      <c r="B1353" s="49" t="s">
        <v>152</v>
      </c>
      <c r="C1353" s="50">
        <v>-1</v>
      </c>
      <c r="D1353" s="51">
        <v>2.5</v>
      </c>
      <c r="E1353" s="52">
        <v>72.029057296993457</v>
      </c>
      <c r="F1353" s="52">
        <v>19.248118234960891</v>
      </c>
    </row>
    <row r="1354" spans="1:6">
      <c r="A1354" s="38">
        <v>41696</v>
      </c>
      <c r="B1354" s="49" t="s">
        <v>153</v>
      </c>
      <c r="C1354" s="50">
        <v>-1.1000000000000001</v>
      </c>
      <c r="D1354" s="51">
        <v>2.2999999999999998</v>
      </c>
      <c r="E1354" s="52">
        <v>66.840310046736178</v>
      </c>
      <c r="F1354" s="52">
        <v>19.494003325040168</v>
      </c>
    </row>
    <row r="1355" spans="1:6">
      <c r="A1355" s="38">
        <v>41696</v>
      </c>
      <c r="B1355" s="49" t="s">
        <v>154</v>
      </c>
      <c r="C1355" s="50">
        <v>-1.9</v>
      </c>
      <c r="D1355" s="51">
        <v>2.2000000000000002</v>
      </c>
      <c r="E1355" s="52">
        <v>68.348669289384972</v>
      </c>
      <c r="F1355" s="52">
        <v>20.148863620001553</v>
      </c>
    </row>
    <row r="1356" spans="1:6">
      <c r="A1356" s="38">
        <v>41696</v>
      </c>
      <c r="B1356" s="49" t="s">
        <v>155</v>
      </c>
      <c r="C1356" s="50">
        <v>-2.1</v>
      </c>
      <c r="D1356" s="51">
        <v>2.2000000000000002</v>
      </c>
      <c r="E1356" s="52">
        <v>69.500651552803973</v>
      </c>
      <c r="F1356" s="52">
        <v>17.215326529945834</v>
      </c>
    </row>
    <row r="1357" spans="1:6">
      <c r="A1357" s="38">
        <v>41696</v>
      </c>
      <c r="B1357" s="49" t="s">
        <v>156</v>
      </c>
      <c r="C1357" s="50">
        <v>-1.1000000000000001</v>
      </c>
      <c r="D1357" s="51">
        <v>2.2000000000000002</v>
      </c>
      <c r="E1357" s="52">
        <v>63.944452193966747</v>
      </c>
      <c r="F1357" s="52">
        <v>12.545227193895084</v>
      </c>
    </row>
    <row r="1358" spans="1:6">
      <c r="A1358" s="38">
        <v>41696</v>
      </c>
      <c r="B1358" s="49" t="s">
        <v>157</v>
      </c>
      <c r="C1358" s="50">
        <v>1</v>
      </c>
      <c r="D1358" s="51">
        <v>2.2000000000000002</v>
      </c>
      <c r="E1358" s="52">
        <v>54.310554123883804</v>
      </c>
      <c r="F1358" s="52">
        <v>5.3432532083583428</v>
      </c>
    </row>
    <row r="1359" spans="1:6">
      <c r="A1359" s="38">
        <v>41696</v>
      </c>
      <c r="B1359" s="49" t="s">
        <v>158</v>
      </c>
      <c r="C1359" s="50">
        <v>1.3</v>
      </c>
      <c r="D1359" s="51">
        <v>2.2000000000000002</v>
      </c>
      <c r="E1359" s="52">
        <v>53.150505588839877</v>
      </c>
      <c r="F1359" s="52">
        <v>3.1544992797131322</v>
      </c>
    </row>
    <row r="1360" spans="1:6">
      <c r="A1360" s="38">
        <v>41696</v>
      </c>
      <c r="B1360" s="49" t="s">
        <v>159</v>
      </c>
      <c r="C1360" s="50">
        <v>2.5</v>
      </c>
      <c r="D1360" s="51">
        <v>2.2999999999999998</v>
      </c>
      <c r="E1360" s="52">
        <v>50.987643766646443</v>
      </c>
      <c r="F1360" s="52">
        <v>1.8248033429284836</v>
      </c>
    </row>
    <row r="1361" spans="1:6">
      <c r="A1361" s="38">
        <v>41696</v>
      </c>
      <c r="B1361" s="49" t="s">
        <v>160</v>
      </c>
      <c r="C1361" s="50">
        <v>3.6</v>
      </c>
      <c r="D1361" s="51">
        <v>2.2999999999999998</v>
      </c>
      <c r="E1361" s="52">
        <v>47.164207789974569</v>
      </c>
      <c r="F1361" s="52">
        <v>1.4326421176195567</v>
      </c>
    </row>
    <row r="1362" spans="1:6">
      <c r="A1362" s="38">
        <v>41696</v>
      </c>
      <c r="B1362" s="49" t="s">
        <v>161</v>
      </c>
      <c r="C1362" s="50">
        <v>2.5</v>
      </c>
      <c r="D1362" s="51">
        <v>2</v>
      </c>
      <c r="E1362" s="52">
        <v>44.358397440799017</v>
      </c>
      <c r="F1362" s="52">
        <v>1.225947710527779</v>
      </c>
    </row>
    <row r="1363" spans="1:6">
      <c r="A1363" s="38">
        <v>41696</v>
      </c>
      <c r="B1363" s="49" t="s">
        <v>162</v>
      </c>
      <c r="C1363" s="50">
        <v>3.5</v>
      </c>
      <c r="D1363" s="51">
        <v>1.7</v>
      </c>
      <c r="E1363" s="52">
        <v>35.141168723018254</v>
      </c>
      <c r="F1363" s="52">
        <v>0.96937288452844017</v>
      </c>
    </row>
    <row r="1364" spans="1:6">
      <c r="A1364" s="38">
        <v>41696</v>
      </c>
      <c r="B1364" s="49" t="s">
        <v>163</v>
      </c>
      <c r="C1364" s="50">
        <v>2.6</v>
      </c>
      <c r="D1364" s="51">
        <v>1.4</v>
      </c>
      <c r="E1364" s="52">
        <v>30.860406069022172</v>
      </c>
      <c r="F1364" s="52">
        <v>0.8562147257187902</v>
      </c>
    </row>
    <row r="1365" spans="1:6">
      <c r="A1365" s="38">
        <v>41696</v>
      </c>
      <c r="B1365" s="49" t="s">
        <v>164</v>
      </c>
      <c r="C1365" s="50">
        <v>0.5</v>
      </c>
      <c r="D1365" s="51">
        <v>1.4</v>
      </c>
      <c r="E1365" s="52">
        <v>35.877812209282702</v>
      </c>
      <c r="F1365" s="52">
        <v>1.0585891432379395</v>
      </c>
    </row>
    <row r="1366" spans="1:6">
      <c r="A1366" s="38">
        <v>41696</v>
      </c>
      <c r="B1366" s="49" t="s">
        <v>165</v>
      </c>
      <c r="C1366" s="50">
        <v>-0.5</v>
      </c>
      <c r="D1366" s="51">
        <v>1.4</v>
      </c>
      <c r="E1366" s="52">
        <v>38.768823223063471</v>
      </c>
      <c r="F1366" s="52">
        <v>5.4184648427168618</v>
      </c>
    </row>
    <row r="1367" spans="1:6">
      <c r="A1367" s="38">
        <v>41696</v>
      </c>
      <c r="B1367" s="49" t="s">
        <v>166</v>
      </c>
      <c r="C1367" s="50">
        <v>-1.9</v>
      </c>
      <c r="D1367" s="51">
        <v>1.5</v>
      </c>
      <c r="E1367" s="52">
        <v>46.653684519684433</v>
      </c>
      <c r="F1367" s="52">
        <v>12.729766635330549</v>
      </c>
    </row>
    <row r="1368" spans="1:6">
      <c r="A1368" s="38">
        <v>41696</v>
      </c>
      <c r="B1368" s="49" t="s">
        <v>167</v>
      </c>
      <c r="C1368" s="50">
        <v>-2.8</v>
      </c>
      <c r="D1368" s="51">
        <v>1.5</v>
      </c>
      <c r="E1368" s="52">
        <v>50.307902928599027</v>
      </c>
      <c r="F1368" s="52">
        <v>14.43276114652523</v>
      </c>
    </row>
    <row r="1369" spans="1:6">
      <c r="A1369" s="38">
        <v>41696</v>
      </c>
      <c r="B1369" s="49" t="s">
        <v>168</v>
      </c>
      <c r="C1369" s="50">
        <v>-3</v>
      </c>
      <c r="D1369" s="51">
        <v>1.5</v>
      </c>
      <c r="E1369" s="52">
        <v>51.161591098326397</v>
      </c>
      <c r="F1369" s="52">
        <v>16.488266135928161</v>
      </c>
    </row>
    <row r="1370" spans="1:6">
      <c r="A1370" s="38">
        <v>41696</v>
      </c>
      <c r="B1370" s="49" t="s">
        <v>169</v>
      </c>
      <c r="C1370" s="50">
        <v>-3.7</v>
      </c>
      <c r="D1370" s="51">
        <v>1.5</v>
      </c>
      <c r="E1370" s="52">
        <v>54.276005299907482</v>
      </c>
      <c r="F1370" s="52">
        <v>18.682957814606706</v>
      </c>
    </row>
    <row r="1371" spans="1:6">
      <c r="A1371" s="38">
        <v>41696</v>
      </c>
      <c r="B1371" s="49" t="s">
        <v>170</v>
      </c>
      <c r="C1371" s="50">
        <v>-4.0999999999999996</v>
      </c>
      <c r="D1371" s="51">
        <v>1.5</v>
      </c>
      <c r="E1371" s="52">
        <v>56.147907055666494</v>
      </c>
      <c r="F1371" s="52">
        <v>20.034878345690089</v>
      </c>
    </row>
    <row r="1372" spans="1:6">
      <c r="A1372" s="38">
        <v>41696</v>
      </c>
      <c r="B1372" s="49" t="s">
        <v>171</v>
      </c>
      <c r="C1372" s="50">
        <v>-4.4000000000000004</v>
      </c>
      <c r="D1372" s="51">
        <v>1.5</v>
      </c>
      <c r="E1372" s="52">
        <v>57.597937895463744</v>
      </c>
      <c r="F1372" s="52">
        <v>24.512042241623423</v>
      </c>
    </row>
    <row r="1373" spans="1:6">
      <c r="A1373" s="38">
        <v>41696</v>
      </c>
      <c r="B1373" s="49" t="s">
        <v>172</v>
      </c>
      <c r="C1373" s="50">
        <v>-4.7</v>
      </c>
      <c r="D1373" s="51">
        <v>1.5</v>
      </c>
      <c r="E1373" s="52">
        <v>59.088820707559677</v>
      </c>
      <c r="F1373" s="52">
        <v>22.586980090937754</v>
      </c>
    </row>
    <row r="1374" spans="1:6">
      <c r="A1374" s="38">
        <v>41697</v>
      </c>
      <c r="B1374" s="49" t="s">
        <v>149</v>
      </c>
      <c r="C1374" s="50">
        <v>-4.9000000000000004</v>
      </c>
      <c r="D1374" s="51">
        <v>1.5</v>
      </c>
      <c r="E1374" s="52">
        <v>60.106050172859582</v>
      </c>
      <c r="F1374" s="52">
        <v>23.024314859953812</v>
      </c>
    </row>
    <row r="1375" spans="1:6">
      <c r="A1375" s="38">
        <v>41697</v>
      </c>
      <c r="B1375" s="49" t="s">
        <v>150</v>
      </c>
      <c r="C1375" s="50">
        <v>-5.3</v>
      </c>
      <c r="D1375" s="51">
        <v>1.5</v>
      </c>
      <c r="E1375" s="52">
        <v>62.198153742499841</v>
      </c>
      <c r="F1375" s="52">
        <v>23.472132034345346</v>
      </c>
    </row>
    <row r="1376" spans="1:6">
      <c r="A1376" s="38">
        <v>41697</v>
      </c>
      <c r="B1376" s="49" t="s">
        <v>151</v>
      </c>
      <c r="C1376" s="50">
        <v>-4.9000000000000004</v>
      </c>
      <c r="D1376" s="51">
        <v>1.5</v>
      </c>
      <c r="E1376" s="52">
        <v>60.106050172859582</v>
      </c>
      <c r="F1376" s="52">
        <v>23.363044333535736</v>
      </c>
    </row>
    <row r="1377" spans="1:6">
      <c r="A1377" s="38">
        <v>41697</v>
      </c>
      <c r="B1377" s="49" t="s">
        <v>152</v>
      </c>
      <c r="C1377" s="50">
        <v>-5.3</v>
      </c>
      <c r="D1377" s="51">
        <v>1.5</v>
      </c>
      <c r="E1377" s="52">
        <v>62.198153742499841</v>
      </c>
      <c r="F1377" s="52">
        <v>23.657707817387632</v>
      </c>
    </row>
    <row r="1378" spans="1:6">
      <c r="A1378" s="38">
        <v>41697</v>
      </c>
      <c r="B1378" s="49" t="s">
        <v>153</v>
      </c>
      <c r="C1378" s="50">
        <v>-4.8</v>
      </c>
      <c r="D1378" s="51">
        <v>1.5</v>
      </c>
      <c r="E1378" s="52">
        <v>59.595073503164031</v>
      </c>
      <c r="F1378" s="52">
        <v>23.431451339242216</v>
      </c>
    </row>
    <row r="1379" spans="1:6">
      <c r="A1379" s="38">
        <v>41697</v>
      </c>
      <c r="B1379" s="49" t="s">
        <v>154</v>
      </c>
      <c r="C1379" s="50">
        <v>-5.0999999999999996</v>
      </c>
      <c r="D1379" s="51">
        <v>1.6</v>
      </c>
      <c r="E1379" s="52">
        <v>65.208065059578985</v>
      </c>
      <c r="F1379" s="52">
        <v>25.602840609332421</v>
      </c>
    </row>
    <row r="1380" spans="1:6">
      <c r="A1380" s="38">
        <v>41697</v>
      </c>
      <c r="B1380" s="49" t="s">
        <v>155</v>
      </c>
      <c r="C1380" s="50">
        <v>-5.8</v>
      </c>
      <c r="D1380" s="51">
        <v>1.5</v>
      </c>
      <c r="E1380" s="52">
        <v>64.925427213722841</v>
      </c>
      <c r="F1380" s="52">
        <v>20.433138801723008</v>
      </c>
    </row>
    <row r="1381" spans="1:6">
      <c r="A1381" s="38">
        <v>41697</v>
      </c>
      <c r="B1381" s="49" t="s">
        <v>156</v>
      </c>
      <c r="C1381" s="50">
        <v>-4.0999999999999996</v>
      </c>
      <c r="D1381" s="51">
        <v>1.5</v>
      </c>
      <c r="E1381" s="52">
        <v>56.147907055666494</v>
      </c>
      <c r="F1381" s="52">
        <v>14.981926582171264</v>
      </c>
    </row>
    <row r="1382" spans="1:6">
      <c r="A1382" s="38">
        <v>41697</v>
      </c>
      <c r="B1382" s="49" t="s">
        <v>157</v>
      </c>
      <c r="C1382" s="50">
        <v>-1</v>
      </c>
      <c r="D1382" s="51">
        <v>1.5</v>
      </c>
      <c r="E1382" s="52">
        <v>43.286748627399277</v>
      </c>
      <c r="F1382" s="52">
        <v>8.5516072136518879</v>
      </c>
    </row>
    <row r="1383" spans="1:6">
      <c r="A1383" s="38">
        <v>41697</v>
      </c>
      <c r="B1383" s="49" t="s">
        <v>158</v>
      </c>
      <c r="C1383" s="50">
        <v>0.6</v>
      </c>
      <c r="D1383" s="51">
        <v>1.5</v>
      </c>
      <c r="E1383" s="52">
        <v>38.157374868975808</v>
      </c>
      <c r="F1383" s="52">
        <v>4.578835568818719</v>
      </c>
    </row>
    <row r="1384" spans="1:6">
      <c r="A1384" s="38">
        <v>41697</v>
      </c>
      <c r="B1384" s="49" t="s">
        <v>159</v>
      </c>
      <c r="C1384" s="50">
        <v>1.7</v>
      </c>
      <c r="D1384" s="51">
        <v>1.4</v>
      </c>
      <c r="E1384" s="52">
        <v>32.908118457182084</v>
      </c>
      <c r="F1384" s="52">
        <v>3.0760079333587722</v>
      </c>
    </row>
    <row r="1385" spans="1:6">
      <c r="A1385" s="38">
        <v>41697</v>
      </c>
      <c r="B1385" s="49" t="s">
        <v>160</v>
      </c>
      <c r="C1385" s="50">
        <v>3.3</v>
      </c>
      <c r="D1385" s="51">
        <v>1.3</v>
      </c>
      <c r="E1385" s="52">
        <v>27.272609511191671</v>
      </c>
      <c r="F1385" s="52">
        <v>2.0436594264189019</v>
      </c>
    </row>
    <row r="1386" spans="1:6">
      <c r="A1386" s="38">
        <v>41697</v>
      </c>
      <c r="B1386" s="49" t="s">
        <v>161</v>
      </c>
      <c r="C1386" s="50">
        <v>4.5999999999999996</v>
      </c>
      <c r="D1386" s="51">
        <v>1.5</v>
      </c>
      <c r="E1386" s="52">
        <v>28.709099046947468</v>
      </c>
      <c r="F1386" s="52">
        <v>1.2725295213492813</v>
      </c>
    </row>
    <row r="1387" spans="1:6">
      <c r="A1387" s="38">
        <v>41697</v>
      </c>
      <c r="B1387" s="49" t="s">
        <v>162</v>
      </c>
      <c r="C1387" s="50">
        <v>4.7</v>
      </c>
      <c r="D1387" s="51">
        <v>1.7</v>
      </c>
      <c r="E1387" s="52">
        <v>32.299827511199489</v>
      </c>
      <c r="F1387" s="52">
        <v>0.96743555627409328</v>
      </c>
    </row>
    <row r="1388" spans="1:6">
      <c r="A1388" s="38">
        <v>41697</v>
      </c>
      <c r="B1388" s="49" t="s">
        <v>163</v>
      </c>
      <c r="C1388" s="50">
        <v>5.3</v>
      </c>
      <c r="D1388" s="51">
        <v>2</v>
      </c>
      <c r="E1388" s="52">
        <v>36.424833660773764</v>
      </c>
      <c r="F1388" s="52">
        <v>0.64752267900611982</v>
      </c>
    </row>
    <row r="1389" spans="1:6">
      <c r="A1389" s="38">
        <v>41697</v>
      </c>
      <c r="B1389" s="49" t="s">
        <v>164</v>
      </c>
      <c r="C1389" s="50">
        <v>4.9000000000000004</v>
      </c>
      <c r="D1389" s="51">
        <v>2</v>
      </c>
      <c r="E1389" s="52">
        <v>37.454528648998405</v>
      </c>
      <c r="F1389" s="52">
        <v>0.69450089049031305</v>
      </c>
    </row>
    <row r="1390" spans="1:6">
      <c r="A1390" s="38">
        <v>41697</v>
      </c>
      <c r="B1390" s="49" t="s">
        <v>165</v>
      </c>
      <c r="C1390" s="50">
        <v>4.4000000000000004</v>
      </c>
      <c r="D1390" s="51">
        <v>2.1</v>
      </c>
      <c r="E1390" s="52">
        <v>40.720465968181649</v>
      </c>
      <c r="F1390" s="52">
        <v>0.69270204546662006</v>
      </c>
    </row>
    <row r="1391" spans="1:6">
      <c r="A1391" s="38">
        <v>41697</v>
      </c>
      <c r="B1391" s="49" t="s">
        <v>166</v>
      </c>
      <c r="C1391" s="50">
        <v>3.7</v>
      </c>
      <c r="D1391" s="51">
        <v>2.2000000000000002</v>
      </c>
      <c r="E1391" s="52">
        <v>44.803760738105112</v>
      </c>
      <c r="F1391" s="52">
        <v>4.7154499533894922</v>
      </c>
    </row>
    <row r="1392" spans="1:6">
      <c r="A1392" s="38">
        <v>41697</v>
      </c>
      <c r="B1392" s="49" t="s">
        <v>167</v>
      </c>
      <c r="C1392" s="50">
        <v>3.3</v>
      </c>
      <c r="D1392" s="51">
        <v>2.2999999999999998</v>
      </c>
      <c r="E1392" s="52">
        <v>48.174250876858096</v>
      </c>
      <c r="F1392" s="52">
        <v>10.992043695948599</v>
      </c>
    </row>
    <row r="1393" spans="1:6">
      <c r="A1393" s="38">
        <v>41697</v>
      </c>
      <c r="B1393" s="49" t="s">
        <v>168</v>
      </c>
      <c r="C1393" s="50">
        <v>1.7</v>
      </c>
      <c r="D1393" s="51">
        <v>2.4</v>
      </c>
      <c r="E1393" s="52">
        <v>56.323568352358308</v>
      </c>
      <c r="F1393" s="52">
        <v>11.414504133332445</v>
      </c>
    </row>
    <row r="1394" spans="1:6">
      <c r="A1394" s="38">
        <v>41697</v>
      </c>
      <c r="B1394" s="49" t="s">
        <v>169</v>
      </c>
      <c r="C1394" s="50">
        <v>1</v>
      </c>
      <c r="D1394" s="51">
        <v>2.6</v>
      </c>
      <c r="E1394" s="52">
        <v>64.144095492921636</v>
      </c>
      <c r="F1394" s="52">
        <v>14.558929427691014</v>
      </c>
    </row>
    <row r="1395" spans="1:6">
      <c r="A1395" s="38">
        <v>41697</v>
      </c>
      <c r="B1395" s="49" t="s">
        <v>170</v>
      </c>
      <c r="C1395" s="50">
        <v>0.6</v>
      </c>
      <c r="D1395" s="51">
        <v>2.6</v>
      </c>
      <c r="E1395" s="52">
        <v>66.022969794104696</v>
      </c>
      <c r="F1395" s="52">
        <v>14.864154485908569</v>
      </c>
    </row>
    <row r="1396" spans="1:6">
      <c r="A1396" s="38">
        <v>41697</v>
      </c>
      <c r="B1396" s="49" t="s">
        <v>171</v>
      </c>
      <c r="C1396" s="50">
        <v>-0.5</v>
      </c>
      <c r="D1396" s="51">
        <v>2.6</v>
      </c>
      <c r="E1396" s="52">
        <v>71.8609160524109</v>
      </c>
      <c r="F1396" s="52">
        <v>18.783945866442494</v>
      </c>
    </row>
    <row r="1397" spans="1:6">
      <c r="A1397" s="38">
        <v>41697</v>
      </c>
      <c r="B1397" s="49" t="s">
        <v>172</v>
      </c>
      <c r="C1397" s="50">
        <v>0.3</v>
      </c>
      <c r="D1397" s="51">
        <v>2.7</v>
      </c>
      <c r="E1397" s="52">
        <v>70.056231091497239</v>
      </c>
      <c r="F1397" s="52">
        <v>17.936901534916256</v>
      </c>
    </row>
    <row r="1398" spans="1:6">
      <c r="A1398" s="38">
        <v>41698</v>
      </c>
      <c r="B1398" s="49" t="s">
        <v>149</v>
      </c>
      <c r="C1398" s="50">
        <v>0.3</v>
      </c>
      <c r="D1398" s="51">
        <v>2.6</v>
      </c>
      <c r="E1398" s="52">
        <v>67.472356627312067</v>
      </c>
      <c r="F1398" s="52">
        <v>18.339096889436895</v>
      </c>
    </row>
    <row r="1399" spans="1:6">
      <c r="A1399" s="38">
        <v>41698</v>
      </c>
      <c r="B1399" s="49" t="s">
        <v>150</v>
      </c>
      <c r="C1399" s="50">
        <v>-0.2</v>
      </c>
      <c r="D1399" s="51">
        <v>2.6</v>
      </c>
      <c r="E1399" s="52">
        <v>70.103146147856705</v>
      </c>
      <c r="F1399" s="52">
        <v>18.843702764362391</v>
      </c>
    </row>
    <row r="1400" spans="1:6">
      <c r="A1400" s="38">
        <v>41698</v>
      </c>
      <c r="B1400" s="49" t="s">
        <v>151</v>
      </c>
      <c r="C1400" s="50">
        <v>-0.8</v>
      </c>
      <c r="D1400" s="51">
        <v>2.6</v>
      </c>
      <c r="E1400" s="52">
        <v>73.666832210588581</v>
      </c>
      <c r="F1400" s="52">
        <v>19.376960039984478</v>
      </c>
    </row>
    <row r="1401" spans="1:6">
      <c r="A1401" s="38">
        <v>41698</v>
      </c>
      <c r="B1401" s="49" t="s">
        <v>152</v>
      </c>
      <c r="C1401" s="50">
        <v>-0.9</v>
      </c>
      <c r="D1401" s="51">
        <v>2.6</v>
      </c>
      <c r="E1401" s="52">
        <v>74.279748502878789</v>
      </c>
      <c r="F1401" s="52">
        <v>19.600007373549854</v>
      </c>
    </row>
    <row r="1402" spans="1:6">
      <c r="A1402" s="38">
        <v>41698</v>
      </c>
      <c r="B1402" s="49" t="s">
        <v>153</v>
      </c>
      <c r="C1402" s="50">
        <v>-1.2</v>
      </c>
      <c r="D1402" s="51">
        <v>2.6</v>
      </c>
      <c r="E1402" s="52">
        <v>76.152084692891293</v>
      </c>
      <c r="F1402" s="52">
        <v>19.874545465150963</v>
      </c>
    </row>
    <row r="1403" spans="1:6">
      <c r="A1403" s="38">
        <v>41698</v>
      </c>
      <c r="B1403" s="49" t="s">
        <v>154</v>
      </c>
      <c r="C1403" s="50">
        <v>-1.9</v>
      </c>
      <c r="D1403" s="51">
        <v>2.6</v>
      </c>
      <c r="E1403" s="52">
        <v>80.723970514313621</v>
      </c>
      <c r="F1403" s="52">
        <v>22.107044718621509</v>
      </c>
    </row>
    <row r="1404" spans="1:6">
      <c r="A1404" s="38">
        <v>41698</v>
      </c>
      <c r="B1404" s="49" t="s">
        <v>155</v>
      </c>
      <c r="C1404" s="50">
        <v>-2.1</v>
      </c>
      <c r="D1404" s="51">
        <v>2.6</v>
      </c>
      <c r="E1404" s="52">
        <v>82.084532222860162</v>
      </c>
      <c r="F1404" s="52">
        <v>17.400565176994995</v>
      </c>
    </row>
    <row r="1405" spans="1:6">
      <c r="A1405" s="38">
        <v>41698</v>
      </c>
      <c r="B1405" s="49" t="s">
        <v>156</v>
      </c>
      <c r="C1405" s="50">
        <v>-0.6</v>
      </c>
      <c r="D1405" s="51">
        <v>2.7</v>
      </c>
      <c r="E1405" s="52">
        <v>75.232249911005837</v>
      </c>
      <c r="F1405" s="52">
        <v>12.329334980106653</v>
      </c>
    </row>
    <row r="1406" spans="1:6">
      <c r="A1406" s="38">
        <v>41698</v>
      </c>
      <c r="B1406" s="49" t="s">
        <v>157</v>
      </c>
      <c r="C1406" s="50">
        <v>3.1</v>
      </c>
      <c r="D1406" s="51">
        <v>2.7</v>
      </c>
      <c r="E1406" s="52">
        <v>57.32184610491904</v>
      </c>
      <c r="F1406" s="52">
        <v>6.184824438347345</v>
      </c>
    </row>
    <row r="1407" spans="1:6">
      <c r="A1407" s="38">
        <v>41698</v>
      </c>
      <c r="B1407" s="49" t="s">
        <v>158</v>
      </c>
      <c r="C1407" s="50">
        <v>5.9</v>
      </c>
      <c r="D1407" s="51">
        <v>3.2</v>
      </c>
      <c r="E1407" s="52">
        <v>55.795130058817698</v>
      </c>
      <c r="F1407" s="52">
        <v>2.5443401420397014</v>
      </c>
    </row>
    <row r="1408" spans="1:6">
      <c r="A1408" s="38">
        <v>41698</v>
      </c>
      <c r="B1408" s="49" t="s">
        <v>159</v>
      </c>
      <c r="C1408" s="50">
        <v>8.3000000000000007</v>
      </c>
      <c r="D1408" s="51">
        <v>3.6</v>
      </c>
      <c r="E1408" s="52">
        <v>53.209781563731617</v>
      </c>
      <c r="F1408" s="52">
        <v>1.1480276877088793</v>
      </c>
    </row>
    <row r="1409" spans="1:6">
      <c r="A1409" s="38">
        <v>41698</v>
      </c>
      <c r="B1409" s="49" t="s">
        <v>160</v>
      </c>
      <c r="C1409" s="50">
        <v>9.9</v>
      </c>
      <c r="D1409" s="51">
        <v>4</v>
      </c>
      <c r="E1409" s="52">
        <v>53.036737077556936</v>
      </c>
      <c r="F1409" s="52">
        <v>0.6734850290990716</v>
      </c>
    </row>
    <row r="1410" spans="1:6">
      <c r="A1410" s="38">
        <v>41698</v>
      </c>
      <c r="B1410" s="49" t="s">
        <v>161</v>
      </c>
      <c r="C1410" s="50">
        <v>10.3</v>
      </c>
      <c r="D1410" s="51">
        <v>4.2</v>
      </c>
      <c r="E1410" s="52">
        <v>54.199714273891729</v>
      </c>
      <c r="F1410" s="52">
        <v>0.33707114843883351</v>
      </c>
    </row>
    <row r="1411" spans="1:6">
      <c r="A1411" s="38">
        <v>41698</v>
      </c>
      <c r="B1411" s="49" t="s">
        <v>162</v>
      </c>
      <c r="C1411" s="50">
        <v>10.8</v>
      </c>
      <c r="D1411" s="51">
        <v>4.3</v>
      </c>
      <c r="E1411" s="52">
        <v>53.661256395757349</v>
      </c>
      <c r="F1411" s="52">
        <v>0.18834503986309772</v>
      </c>
    </row>
    <row r="1412" spans="1:6">
      <c r="A1412" s="38">
        <v>41698</v>
      </c>
      <c r="B1412" s="49" t="s">
        <v>163</v>
      </c>
      <c r="C1412" s="50">
        <v>10.9</v>
      </c>
      <c r="D1412" s="51">
        <v>4.5</v>
      </c>
      <c r="E1412" s="52">
        <v>55.766827889168347</v>
      </c>
      <c r="F1412" s="52">
        <v>0.17249673183042888</v>
      </c>
    </row>
    <row r="1413" spans="1:6">
      <c r="A1413" s="38">
        <v>41698</v>
      </c>
      <c r="B1413" s="49" t="s">
        <v>164</v>
      </c>
      <c r="C1413" s="50">
        <v>10.9</v>
      </c>
      <c r="D1413" s="51">
        <v>4.4000000000000004</v>
      </c>
      <c r="E1413" s="52">
        <v>54.536269958592833</v>
      </c>
      <c r="F1413" s="52">
        <v>0.18032793116468107</v>
      </c>
    </row>
    <row r="1414" spans="1:6">
      <c r="A1414" s="38">
        <v>41698</v>
      </c>
      <c r="B1414" s="49" t="s">
        <v>165</v>
      </c>
      <c r="C1414" s="50">
        <v>10.9</v>
      </c>
      <c r="D1414" s="51">
        <v>4.3</v>
      </c>
      <c r="E1414" s="52">
        <v>53.305319066838777</v>
      </c>
      <c r="F1414" s="52">
        <v>0.21307214652767792</v>
      </c>
    </row>
    <row r="1415" spans="1:6">
      <c r="A1415" s="38">
        <v>41698</v>
      </c>
      <c r="B1415" s="49" t="s">
        <v>166</v>
      </c>
      <c r="C1415" s="50">
        <v>10.3</v>
      </c>
      <c r="D1415" s="51">
        <v>4.2</v>
      </c>
      <c r="E1415" s="52">
        <v>54.199714273891729</v>
      </c>
      <c r="F1415" s="52">
        <v>0.35789148893020173</v>
      </c>
    </row>
    <row r="1416" spans="1:6">
      <c r="A1416" s="38">
        <v>41698</v>
      </c>
      <c r="B1416" s="49" t="s">
        <v>167</v>
      </c>
      <c r="C1416" s="50">
        <v>9.3000000000000007</v>
      </c>
      <c r="D1416" s="51">
        <v>4.3</v>
      </c>
      <c r="E1416" s="52">
        <v>59.332470918721867</v>
      </c>
      <c r="F1416" s="52">
        <v>0.46796345798817679</v>
      </c>
    </row>
    <row r="1417" spans="1:6">
      <c r="A1417" s="38">
        <v>41698</v>
      </c>
      <c r="B1417" s="49" t="s">
        <v>168</v>
      </c>
      <c r="C1417" s="50">
        <v>8.3000000000000007</v>
      </c>
      <c r="D1417" s="51">
        <v>4.5999999999999996</v>
      </c>
      <c r="E1417" s="52">
        <v>67.881769777300889</v>
      </c>
      <c r="F1417" s="52">
        <v>1.5412281341862955</v>
      </c>
    </row>
    <row r="1418" spans="1:6">
      <c r="A1418" s="38">
        <v>41698</v>
      </c>
      <c r="B1418" s="49" t="s">
        <v>169</v>
      </c>
      <c r="C1418" s="50">
        <v>7.5</v>
      </c>
      <c r="D1418" s="51">
        <v>4.8</v>
      </c>
      <c r="E1418" s="52">
        <v>74.777586133416591</v>
      </c>
      <c r="F1418" s="52">
        <v>5.5075736791630856</v>
      </c>
    </row>
    <row r="1419" spans="1:6">
      <c r="A1419" s="38">
        <v>41698</v>
      </c>
      <c r="B1419" s="49" t="s">
        <v>170</v>
      </c>
      <c r="C1419" s="50">
        <v>7.4</v>
      </c>
      <c r="D1419" s="51">
        <v>4.9000000000000004</v>
      </c>
      <c r="E1419" s="52">
        <v>76.846994722966059</v>
      </c>
      <c r="F1419" s="52">
        <v>6.7100624552022374</v>
      </c>
    </row>
    <row r="1420" spans="1:6">
      <c r="A1420" s="38">
        <v>41698</v>
      </c>
      <c r="B1420" s="49" t="s">
        <v>171</v>
      </c>
      <c r="C1420" s="50">
        <v>7.1</v>
      </c>
      <c r="D1420" s="51">
        <v>5</v>
      </c>
      <c r="E1420" s="52">
        <v>80.030500043934154</v>
      </c>
      <c r="F1420" s="52">
        <v>9.3899561672782053</v>
      </c>
    </row>
    <row r="1421" spans="1:6">
      <c r="A1421" s="38">
        <v>41698</v>
      </c>
      <c r="B1421" s="49" t="s">
        <v>172</v>
      </c>
      <c r="C1421" s="50">
        <v>7</v>
      </c>
      <c r="D1421" s="51">
        <v>5.0999999999999996</v>
      </c>
      <c r="E1421" s="52">
        <v>82.179953548675016</v>
      </c>
      <c r="F1421" s="52">
        <v>10.130385398185892</v>
      </c>
    </row>
    <row r="1422" spans="1:6">
      <c r="A1422" s="38">
        <v>41699</v>
      </c>
      <c r="B1422" s="49" t="s">
        <v>149</v>
      </c>
      <c r="C1422" s="50">
        <v>7</v>
      </c>
      <c r="D1422" s="51">
        <v>5.0999999999999996</v>
      </c>
      <c r="E1422" s="52">
        <v>82.179953548675016</v>
      </c>
      <c r="F1422" s="52">
        <v>10.699470873359427</v>
      </c>
    </row>
    <row r="1423" spans="1:6">
      <c r="A1423" s="38">
        <v>41699</v>
      </c>
      <c r="B1423" s="49" t="s">
        <v>150</v>
      </c>
      <c r="C1423" s="50">
        <v>6.6</v>
      </c>
      <c r="D1423" s="51">
        <v>5.2</v>
      </c>
      <c r="E1423" s="52">
        <v>86.113572945886489</v>
      </c>
      <c r="F1423" s="52">
        <v>11.286191423351665</v>
      </c>
    </row>
    <row r="1424" spans="1:6">
      <c r="A1424" s="38">
        <v>41699</v>
      </c>
      <c r="B1424" s="49" t="s">
        <v>151</v>
      </c>
      <c r="C1424" s="50">
        <v>6.2</v>
      </c>
      <c r="D1424" s="51">
        <v>5.3</v>
      </c>
      <c r="E1424" s="52">
        <v>90.210113299083474</v>
      </c>
      <c r="F1424" s="52">
        <v>11.765978359135538</v>
      </c>
    </row>
    <row r="1425" spans="1:6">
      <c r="A1425" s="38">
        <v>41699</v>
      </c>
      <c r="B1425" s="49" t="s">
        <v>152</v>
      </c>
      <c r="C1425" s="50">
        <v>5.9</v>
      </c>
      <c r="D1425" s="51">
        <v>5.4</v>
      </c>
      <c r="E1425" s="52">
        <v>93.824126697966463</v>
      </c>
      <c r="F1425" s="52">
        <v>12.13163164364666</v>
      </c>
    </row>
    <row r="1426" spans="1:6">
      <c r="A1426" s="38">
        <v>41699</v>
      </c>
      <c r="B1426" s="49" t="s">
        <v>153</v>
      </c>
      <c r="C1426" s="50">
        <v>5.7</v>
      </c>
      <c r="D1426" s="51">
        <v>5.5</v>
      </c>
      <c r="E1426" s="52">
        <v>96.87985247061826</v>
      </c>
      <c r="F1426" s="52">
        <v>12.406367119632781</v>
      </c>
    </row>
    <row r="1427" spans="1:6">
      <c r="A1427" s="38">
        <v>41699</v>
      </c>
      <c r="B1427" s="49" t="s">
        <v>154</v>
      </c>
      <c r="C1427" s="50">
        <v>5.7</v>
      </c>
      <c r="D1427" s="51">
        <v>5.6</v>
      </c>
      <c r="E1427" s="52">
        <v>98.625587108683177</v>
      </c>
      <c r="F1427" s="52">
        <v>13.476617261622632</v>
      </c>
    </row>
    <row r="1428" spans="1:6">
      <c r="A1428" s="38">
        <v>41699</v>
      </c>
      <c r="B1428" s="49" t="s">
        <v>155</v>
      </c>
      <c r="C1428" s="50">
        <v>6.1</v>
      </c>
      <c r="D1428" s="51">
        <v>5.5</v>
      </c>
      <c r="E1428" s="52">
        <v>94.233371407114191</v>
      </c>
      <c r="F1428" s="52">
        <v>11.096834354979393</v>
      </c>
    </row>
    <row r="1429" spans="1:6">
      <c r="A1429" s="38">
        <v>41699</v>
      </c>
      <c r="B1429" s="49" t="s">
        <v>156</v>
      </c>
      <c r="C1429" s="50">
        <v>6.1</v>
      </c>
      <c r="D1429" s="51">
        <v>5.5</v>
      </c>
      <c r="E1429" s="52">
        <v>94.233371407114191</v>
      </c>
      <c r="F1429" s="52">
        <v>11.128972527455932</v>
      </c>
    </row>
    <row r="1430" spans="1:6">
      <c r="A1430" s="38">
        <v>41699</v>
      </c>
      <c r="B1430" s="49" t="s">
        <v>157</v>
      </c>
      <c r="C1430" s="50">
        <v>5.7</v>
      </c>
      <c r="D1430" s="51">
        <v>5.4</v>
      </c>
      <c r="E1430" s="52">
        <v>95.133561334421998</v>
      </c>
      <c r="F1430" s="52">
        <v>9.6069076995728686</v>
      </c>
    </row>
    <row r="1431" spans="1:6">
      <c r="A1431" s="38">
        <v>41699</v>
      </c>
      <c r="B1431" s="49" t="s">
        <v>158</v>
      </c>
      <c r="C1431" s="50">
        <v>5.4</v>
      </c>
      <c r="D1431" s="51">
        <v>5.3</v>
      </c>
      <c r="E1431" s="52">
        <v>95.352520909860985</v>
      </c>
      <c r="F1431" s="52">
        <v>11.29251216602546</v>
      </c>
    </row>
    <row r="1432" spans="1:6">
      <c r="A1432" s="38">
        <v>41699</v>
      </c>
      <c r="B1432" s="49" t="s">
        <v>159</v>
      </c>
      <c r="C1432" s="50">
        <v>5.6</v>
      </c>
      <c r="D1432" s="51">
        <v>5.3</v>
      </c>
      <c r="E1432" s="52">
        <v>94.036910251756154</v>
      </c>
      <c r="F1432" s="52">
        <v>11.310205696983106</v>
      </c>
    </row>
    <row r="1433" spans="1:6">
      <c r="A1433" s="38">
        <v>41699</v>
      </c>
      <c r="B1433" s="49" t="s">
        <v>160</v>
      </c>
      <c r="C1433" s="50">
        <v>5.7</v>
      </c>
      <c r="D1433" s="51">
        <v>5.3</v>
      </c>
      <c r="E1433" s="52">
        <v>93.386713433954668</v>
      </c>
      <c r="F1433" s="52">
        <v>11.472549744765738</v>
      </c>
    </row>
    <row r="1434" spans="1:6">
      <c r="A1434" s="38">
        <v>41699</v>
      </c>
      <c r="B1434" s="49" t="s">
        <v>161</v>
      </c>
      <c r="C1434" s="50">
        <v>5.4</v>
      </c>
      <c r="D1434" s="51">
        <v>5.4</v>
      </c>
      <c r="E1434" s="52">
        <v>97.136140279584893</v>
      </c>
      <c r="F1434" s="52">
        <v>10.128037901356672</v>
      </c>
    </row>
    <row r="1435" spans="1:6">
      <c r="A1435" s="38">
        <v>41699</v>
      </c>
      <c r="B1435" s="49" t="s">
        <v>162</v>
      </c>
      <c r="C1435" s="50">
        <v>5.7</v>
      </c>
      <c r="D1435" s="51">
        <v>5.5</v>
      </c>
      <c r="E1435" s="52">
        <v>96.87985247061826</v>
      </c>
      <c r="F1435" s="52">
        <v>10.583466032840114</v>
      </c>
    </row>
    <row r="1436" spans="1:6">
      <c r="A1436" s="38">
        <v>41699</v>
      </c>
      <c r="B1436" s="49" t="s">
        <v>163</v>
      </c>
      <c r="C1436" s="50">
        <v>6.3</v>
      </c>
      <c r="D1436" s="51">
        <v>5.5</v>
      </c>
      <c r="E1436" s="52">
        <v>92.940477819346299</v>
      </c>
      <c r="F1436" s="52">
        <v>10.527440515813129</v>
      </c>
    </row>
    <row r="1437" spans="1:6">
      <c r="A1437" s="38">
        <v>41699</v>
      </c>
      <c r="B1437" s="49" t="s">
        <v>164</v>
      </c>
      <c r="C1437" s="50">
        <v>6.4</v>
      </c>
      <c r="D1437" s="51">
        <v>5.5</v>
      </c>
      <c r="E1437" s="52">
        <v>92.301468925985873</v>
      </c>
      <c r="F1437" s="52">
        <v>9.9663507069485977</v>
      </c>
    </row>
    <row r="1438" spans="1:6">
      <c r="A1438" s="38">
        <v>41699</v>
      </c>
      <c r="B1438" s="49" t="s">
        <v>165</v>
      </c>
      <c r="C1438" s="50">
        <v>5.8</v>
      </c>
      <c r="D1438" s="51">
        <v>5.4</v>
      </c>
      <c r="E1438" s="52">
        <v>94.476311165088404</v>
      </c>
      <c r="F1438" s="52">
        <v>10.356841769325257</v>
      </c>
    </row>
    <row r="1439" spans="1:6">
      <c r="A1439" s="38">
        <v>41699</v>
      </c>
      <c r="B1439" s="49" t="s">
        <v>166</v>
      </c>
      <c r="C1439" s="50">
        <v>6.1</v>
      </c>
      <c r="D1439" s="51">
        <v>5.4</v>
      </c>
      <c r="E1439" s="52">
        <v>92.53478396064753</v>
      </c>
      <c r="F1439" s="52">
        <v>12.776441554518144</v>
      </c>
    </row>
    <row r="1440" spans="1:6">
      <c r="A1440" s="38">
        <v>41699</v>
      </c>
      <c r="B1440" s="49" t="s">
        <v>167</v>
      </c>
      <c r="C1440" s="50">
        <v>6.4</v>
      </c>
      <c r="D1440" s="51">
        <v>5.4</v>
      </c>
      <c r="E1440" s="52">
        <v>90.637704655780894</v>
      </c>
      <c r="F1440" s="52">
        <v>12.962585063941722</v>
      </c>
    </row>
    <row r="1441" spans="1:6">
      <c r="A1441" s="38">
        <v>41699</v>
      </c>
      <c r="B1441" s="49" t="s">
        <v>168</v>
      </c>
      <c r="C1441" s="50">
        <v>5.8</v>
      </c>
      <c r="D1441" s="51">
        <v>5.5</v>
      </c>
      <c r="E1441" s="52">
        <v>96.210537682564706</v>
      </c>
      <c r="F1441" s="52">
        <v>10.39125579471601</v>
      </c>
    </row>
    <row r="1442" spans="1:6">
      <c r="A1442" s="38">
        <v>41699</v>
      </c>
      <c r="B1442" s="49" t="s">
        <v>169</v>
      </c>
      <c r="C1442" s="50">
        <v>5.9</v>
      </c>
      <c r="D1442" s="51">
        <v>5.6</v>
      </c>
      <c r="E1442" s="52">
        <v>97.268087631218066</v>
      </c>
      <c r="F1442" s="52">
        <v>11.206551603093558</v>
      </c>
    </row>
    <row r="1443" spans="1:6">
      <c r="A1443" s="38">
        <v>41699</v>
      </c>
      <c r="B1443" s="49" t="s">
        <v>170</v>
      </c>
      <c r="C1443" s="50">
        <v>6.1</v>
      </c>
      <c r="D1443" s="51">
        <v>5.5</v>
      </c>
      <c r="E1443" s="52">
        <v>94.233371407114191</v>
      </c>
      <c r="F1443" s="52">
        <v>10.267788835831674</v>
      </c>
    </row>
    <row r="1444" spans="1:6">
      <c r="A1444" s="38">
        <v>41699</v>
      </c>
      <c r="B1444" s="49" t="s">
        <v>171</v>
      </c>
      <c r="C1444" s="50">
        <v>6.1</v>
      </c>
      <c r="D1444" s="51">
        <v>5.4</v>
      </c>
      <c r="E1444" s="52">
        <v>92.53478396064753</v>
      </c>
      <c r="F1444" s="52">
        <v>12.183657601117346</v>
      </c>
    </row>
    <row r="1445" spans="1:6">
      <c r="A1445" s="38">
        <v>41699</v>
      </c>
      <c r="B1445" s="49" t="s">
        <v>172</v>
      </c>
      <c r="C1445" s="50">
        <v>5.7</v>
      </c>
      <c r="D1445" s="51">
        <v>5.3</v>
      </c>
      <c r="E1445" s="52">
        <v>93.386713433954668</v>
      </c>
      <c r="F1445" s="52">
        <v>12.193351781977604</v>
      </c>
    </row>
    <row r="1446" spans="1:6">
      <c r="A1446" s="38">
        <v>41700</v>
      </c>
      <c r="B1446" s="49" t="s">
        <v>149</v>
      </c>
      <c r="C1446" s="50">
        <v>5.5</v>
      </c>
      <c r="D1446" s="51">
        <v>5.4</v>
      </c>
      <c r="E1446" s="52">
        <v>96.463432067415837</v>
      </c>
      <c r="F1446" s="52">
        <v>12.551751944150267</v>
      </c>
    </row>
    <row r="1447" spans="1:6">
      <c r="A1447" s="38">
        <v>41700</v>
      </c>
      <c r="B1447" s="49" t="s">
        <v>150</v>
      </c>
      <c r="C1447" s="50">
        <v>5.5</v>
      </c>
      <c r="D1447" s="51">
        <v>5.5</v>
      </c>
      <c r="E1447" s="52">
        <v>98.23413458315828</v>
      </c>
      <c r="F1447" s="52">
        <v>12.683929794711839</v>
      </c>
    </row>
    <row r="1448" spans="1:6">
      <c r="A1448" s="38">
        <v>41700</v>
      </c>
      <c r="B1448" s="49" t="s">
        <v>151</v>
      </c>
      <c r="C1448" s="50">
        <v>5.7</v>
      </c>
      <c r="D1448" s="51">
        <v>5.6</v>
      </c>
      <c r="E1448" s="52">
        <v>98.625587108683177</v>
      </c>
      <c r="F1448" s="52">
        <v>12.680616198248265</v>
      </c>
    </row>
    <row r="1449" spans="1:6">
      <c r="A1449" s="38">
        <v>41700</v>
      </c>
      <c r="B1449" s="49" t="s">
        <v>152</v>
      </c>
      <c r="C1449" s="50">
        <v>5.7</v>
      </c>
      <c r="D1449" s="51">
        <v>5.4</v>
      </c>
      <c r="E1449" s="52">
        <v>95.133561334421998</v>
      </c>
      <c r="F1449" s="52">
        <v>12.752376550010693</v>
      </c>
    </row>
    <row r="1450" spans="1:6">
      <c r="A1450" s="38">
        <v>41700</v>
      </c>
      <c r="B1450" s="49" t="s">
        <v>153</v>
      </c>
      <c r="C1450" s="50">
        <v>5.5</v>
      </c>
      <c r="D1450" s="51">
        <v>5.3</v>
      </c>
      <c r="E1450" s="52">
        <v>94.692165004402312</v>
      </c>
      <c r="F1450" s="52">
        <v>12.94157773115464</v>
      </c>
    </row>
    <row r="1451" spans="1:6">
      <c r="A1451" s="38">
        <v>41700</v>
      </c>
      <c r="B1451" s="49" t="s">
        <v>154</v>
      </c>
      <c r="C1451" s="50">
        <v>5.4</v>
      </c>
      <c r="D1451" s="51">
        <v>5.2</v>
      </c>
      <c r="E1451" s="52">
        <v>93.5683327839605</v>
      </c>
      <c r="F1451" s="52">
        <v>14.090147928490548</v>
      </c>
    </row>
    <row r="1452" spans="1:6">
      <c r="A1452" s="38">
        <v>41700</v>
      </c>
      <c r="B1452" s="49" t="s">
        <v>155</v>
      </c>
      <c r="C1452" s="50">
        <v>5.6</v>
      </c>
      <c r="D1452" s="51">
        <v>5.2</v>
      </c>
      <c r="E1452" s="52">
        <v>92.277339166832661</v>
      </c>
      <c r="F1452" s="52">
        <v>11.371993191999509</v>
      </c>
    </row>
    <row r="1453" spans="1:6">
      <c r="A1453" s="38">
        <v>41700</v>
      </c>
      <c r="B1453" s="49" t="s">
        <v>156</v>
      </c>
      <c r="C1453" s="50">
        <v>5.9</v>
      </c>
      <c r="D1453" s="51">
        <v>5.3</v>
      </c>
      <c r="E1453" s="52">
        <v>92.101322711270541</v>
      </c>
      <c r="F1453" s="52">
        <v>10.627038562019155</v>
      </c>
    </row>
    <row r="1454" spans="1:6">
      <c r="A1454" s="38">
        <v>41700</v>
      </c>
      <c r="B1454" s="49" t="s">
        <v>157</v>
      </c>
      <c r="C1454" s="50">
        <v>6.3</v>
      </c>
      <c r="D1454" s="51">
        <v>5.3</v>
      </c>
      <c r="E1454" s="52">
        <v>89.589378464035178</v>
      </c>
      <c r="F1454" s="52">
        <v>7.8579423408624276</v>
      </c>
    </row>
    <row r="1455" spans="1:6">
      <c r="A1455" s="38">
        <v>41700</v>
      </c>
      <c r="B1455" s="49" t="s">
        <v>158</v>
      </c>
      <c r="C1455" s="50">
        <v>7.4</v>
      </c>
      <c r="D1455" s="51">
        <v>5.2</v>
      </c>
      <c r="E1455" s="52">
        <v>81.512905155892909</v>
      </c>
      <c r="F1455" s="52">
        <v>3.3646698777779021</v>
      </c>
    </row>
    <row r="1456" spans="1:6">
      <c r="A1456" s="38">
        <v>41700</v>
      </c>
      <c r="B1456" s="49" t="s">
        <v>159</v>
      </c>
      <c r="C1456" s="50">
        <v>9.3000000000000007</v>
      </c>
      <c r="D1456" s="51">
        <v>5</v>
      </c>
      <c r="E1456" s="52">
        <v>68.914221535543021</v>
      </c>
      <c r="F1456" s="52">
        <v>1.029817342854179</v>
      </c>
    </row>
    <row r="1457" spans="1:6">
      <c r="A1457" s="38">
        <v>41700</v>
      </c>
      <c r="B1457" s="49" t="s">
        <v>160</v>
      </c>
      <c r="C1457" s="50">
        <v>10.3</v>
      </c>
      <c r="D1457" s="51">
        <v>4.8</v>
      </c>
      <c r="E1457" s="52">
        <v>61.883236536258558</v>
      </c>
      <c r="F1457" s="52">
        <v>0.52441833109856639</v>
      </c>
    </row>
    <row r="1458" spans="1:6">
      <c r="A1458" s="38">
        <v>41700</v>
      </c>
      <c r="B1458" s="49" t="s">
        <v>161</v>
      </c>
      <c r="C1458" s="50">
        <v>10.9</v>
      </c>
      <c r="D1458" s="51">
        <v>4.7</v>
      </c>
      <c r="E1458" s="52">
        <v>58.226765619222611</v>
      </c>
      <c r="F1458" s="52">
        <v>0.2629211891268427</v>
      </c>
    </row>
    <row r="1459" spans="1:6">
      <c r="A1459" s="38">
        <v>41700</v>
      </c>
      <c r="B1459" s="49" t="s">
        <v>162</v>
      </c>
      <c r="C1459" s="50">
        <v>11.4</v>
      </c>
      <c r="D1459" s="51">
        <v>4.5999999999999996</v>
      </c>
      <c r="E1459" s="52">
        <v>55.135953119242295</v>
      </c>
      <c r="F1459" s="52">
        <v>0.17453919612093624</v>
      </c>
    </row>
    <row r="1460" spans="1:6">
      <c r="A1460" s="38">
        <v>41700</v>
      </c>
      <c r="B1460" s="49" t="s">
        <v>163</v>
      </c>
      <c r="C1460" s="50">
        <v>10.7</v>
      </c>
      <c r="D1460" s="51">
        <v>4.5</v>
      </c>
      <c r="E1460" s="52">
        <v>56.514360743139477</v>
      </c>
      <c r="F1460" s="52">
        <v>0.19921662409557492</v>
      </c>
    </row>
    <row r="1461" spans="1:6">
      <c r="A1461" s="38">
        <v>41700</v>
      </c>
      <c r="B1461" s="49" t="s">
        <v>164</v>
      </c>
      <c r="C1461" s="50">
        <v>11.7</v>
      </c>
      <c r="D1461" s="51">
        <v>4.5999999999999996</v>
      </c>
      <c r="E1461" s="52">
        <v>54.052037922440668</v>
      </c>
      <c r="F1461" s="52">
        <v>0.16831546456300295</v>
      </c>
    </row>
    <row r="1462" spans="1:6">
      <c r="A1462" s="38">
        <v>41700</v>
      </c>
      <c r="B1462" s="49" t="s">
        <v>165</v>
      </c>
      <c r="C1462" s="50">
        <v>10.7</v>
      </c>
      <c r="D1462" s="51">
        <v>4.7</v>
      </c>
      <c r="E1462" s="52">
        <v>59.007272991227886</v>
      </c>
      <c r="F1462" s="52">
        <v>0.24755676864038206</v>
      </c>
    </row>
    <row r="1463" spans="1:6">
      <c r="A1463" s="38">
        <v>41700</v>
      </c>
      <c r="B1463" s="49" t="s">
        <v>166</v>
      </c>
      <c r="C1463" s="50">
        <v>10.5</v>
      </c>
      <c r="D1463" s="51">
        <v>4.8</v>
      </c>
      <c r="E1463" s="52">
        <v>61.062096705144839</v>
      </c>
      <c r="F1463" s="52">
        <v>0.35466856021144233</v>
      </c>
    </row>
    <row r="1464" spans="1:6">
      <c r="A1464" s="38">
        <v>41700</v>
      </c>
      <c r="B1464" s="49" t="s">
        <v>167</v>
      </c>
      <c r="C1464" s="50">
        <v>9.9</v>
      </c>
      <c r="D1464" s="51">
        <v>4.8</v>
      </c>
      <c r="E1464" s="52">
        <v>63.562854008712144</v>
      </c>
      <c r="F1464" s="52">
        <v>1.6316711656166933</v>
      </c>
    </row>
    <row r="1465" spans="1:6">
      <c r="A1465" s="38">
        <v>41700</v>
      </c>
      <c r="B1465" s="49" t="s">
        <v>168</v>
      </c>
      <c r="C1465" s="50">
        <v>9.1</v>
      </c>
      <c r="D1465" s="51">
        <v>4.9000000000000004</v>
      </c>
      <c r="E1465" s="52">
        <v>68.463845175110706</v>
      </c>
      <c r="F1465" s="52">
        <v>3.538699248591807</v>
      </c>
    </row>
    <row r="1466" spans="1:6">
      <c r="A1466" s="38">
        <v>41700</v>
      </c>
      <c r="B1466" s="49" t="s">
        <v>169</v>
      </c>
      <c r="C1466" s="50">
        <v>7.9</v>
      </c>
      <c r="D1466" s="51">
        <v>5</v>
      </c>
      <c r="E1466" s="52">
        <v>75.771507595203886</v>
      </c>
      <c r="F1466" s="52">
        <v>6.5575801458765444</v>
      </c>
    </row>
    <row r="1467" spans="1:6">
      <c r="A1467" s="38">
        <v>41700</v>
      </c>
      <c r="B1467" s="49" t="s">
        <v>170</v>
      </c>
      <c r="C1467" s="50">
        <v>7.5</v>
      </c>
      <c r="D1467" s="51">
        <v>5</v>
      </c>
      <c r="E1467" s="52">
        <v>77.868472535263024</v>
      </c>
      <c r="F1467" s="52">
        <v>7.3048319998522571</v>
      </c>
    </row>
    <row r="1468" spans="1:6">
      <c r="A1468" s="38">
        <v>41700</v>
      </c>
      <c r="B1468" s="49" t="s">
        <v>171</v>
      </c>
      <c r="C1468" s="50">
        <v>6.9</v>
      </c>
      <c r="D1468" s="51">
        <v>5</v>
      </c>
      <c r="E1468" s="52">
        <v>81.136604026096038</v>
      </c>
      <c r="F1468" s="52">
        <v>10.17142122374273</v>
      </c>
    </row>
    <row r="1469" spans="1:6">
      <c r="A1469" s="38">
        <v>41700</v>
      </c>
      <c r="B1469" s="49" t="s">
        <v>172</v>
      </c>
      <c r="C1469" s="50">
        <v>7.1</v>
      </c>
      <c r="D1469" s="51">
        <v>5</v>
      </c>
      <c r="E1469" s="52">
        <v>80.030500043934154</v>
      </c>
      <c r="F1469" s="52">
        <v>10.402401286642526</v>
      </c>
    </row>
    <row r="1470" spans="1:6">
      <c r="A1470" s="38">
        <v>41701</v>
      </c>
      <c r="B1470" s="49" t="s">
        <v>149</v>
      </c>
      <c r="C1470" s="50">
        <v>7</v>
      </c>
      <c r="D1470" s="51">
        <v>5.0999999999999996</v>
      </c>
      <c r="E1470" s="52">
        <v>82.179953548675016</v>
      </c>
      <c r="F1470" s="52">
        <v>11.036060936707583</v>
      </c>
    </row>
    <row r="1471" spans="1:6">
      <c r="A1471" s="38">
        <v>41701</v>
      </c>
      <c r="B1471" s="49" t="s">
        <v>150</v>
      </c>
      <c r="C1471" s="50">
        <v>6.7</v>
      </c>
      <c r="D1471" s="51">
        <v>5.2</v>
      </c>
      <c r="E1471" s="52">
        <v>85.522926504254741</v>
      </c>
      <c r="F1471" s="52">
        <v>11.546745178295792</v>
      </c>
    </row>
    <row r="1472" spans="1:6">
      <c r="A1472" s="38">
        <v>41701</v>
      </c>
      <c r="B1472" s="49" t="s">
        <v>151</v>
      </c>
      <c r="C1472" s="50">
        <v>6.9</v>
      </c>
      <c r="D1472" s="51">
        <v>5.3</v>
      </c>
      <c r="E1472" s="52">
        <v>85.963669325400843</v>
      </c>
      <c r="F1472" s="52">
        <v>11.582632305942786</v>
      </c>
    </row>
    <row r="1473" spans="1:6">
      <c r="A1473" s="38">
        <v>41701</v>
      </c>
      <c r="B1473" s="49" t="s">
        <v>152</v>
      </c>
      <c r="C1473" s="50">
        <v>7</v>
      </c>
      <c r="D1473" s="51">
        <v>5.5</v>
      </c>
      <c r="E1473" s="52">
        <v>88.568945797065098</v>
      </c>
      <c r="F1473" s="52">
        <v>11.574915108279574</v>
      </c>
    </row>
    <row r="1474" spans="1:6">
      <c r="A1474" s="38">
        <v>41701</v>
      </c>
      <c r="B1474" s="49" t="s">
        <v>153</v>
      </c>
      <c r="C1474" s="50">
        <v>7</v>
      </c>
      <c r="D1474" s="51">
        <v>5.6</v>
      </c>
      <c r="E1474" s="52">
        <v>90.164921354333032</v>
      </c>
      <c r="F1474" s="52">
        <v>11.563952951823953</v>
      </c>
    </row>
    <row r="1475" spans="1:6">
      <c r="A1475" s="38">
        <v>41701</v>
      </c>
      <c r="B1475" s="49" t="s">
        <v>154</v>
      </c>
      <c r="C1475" s="50">
        <v>6.9</v>
      </c>
      <c r="D1475" s="51">
        <v>5.7</v>
      </c>
      <c r="E1475" s="52">
        <v>92.392578980042884</v>
      </c>
      <c r="F1475" s="52">
        <v>12.453878463326154</v>
      </c>
    </row>
    <row r="1476" spans="1:6">
      <c r="A1476" s="38">
        <v>41701</v>
      </c>
      <c r="B1476" s="49" t="s">
        <v>155</v>
      </c>
      <c r="C1476" s="50">
        <v>6.7</v>
      </c>
      <c r="D1476" s="51">
        <v>5.9</v>
      </c>
      <c r="E1476" s="52">
        <v>96.927450191255531</v>
      </c>
      <c r="F1476" s="52">
        <v>10.41388896940507</v>
      </c>
    </row>
    <row r="1477" spans="1:6">
      <c r="A1477" s="38">
        <v>41701</v>
      </c>
      <c r="B1477" s="49" t="s">
        <v>156</v>
      </c>
      <c r="C1477" s="50">
        <v>7.3</v>
      </c>
      <c r="D1477" s="51">
        <v>6.1</v>
      </c>
      <c r="E1477" s="52">
        <v>96.139617984391236</v>
      </c>
      <c r="F1477" s="52">
        <v>9.8836794229500704</v>
      </c>
    </row>
    <row r="1478" spans="1:6">
      <c r="A1478" s="38">
        <v>41701</v>
      </c>
      <c r="B1478" s="49" t="s">
        <v>157</v>
      </c>
      <c r="C1478" s="50">
        <v>7.3</v>
      </c>
      <c r="D1478" s="51">
        <v>6.2</v>
      </c>
      <c r="E1478" s="52">
        <v>97.700122428164775</v>
      </c>
      <c r="F1478" s="52">
        <v>7.646381794851739</v>
      </c>
    </row>
    <row r="1479" spans="1:6">
      <c r="A1479" s="38">
        <v>41701</v>
      </c>
      <c r="B1479" s="49" t="s">
        <v>158</v>
      </c>
      <c r="C1479" s="50">
        <v>7.5</v>
      </c>
      <c r="D1479" s="51">
        <v>6.3</v>
      </c>
      <c r="E1479" s="52">
        <v>97.911269572351586</v>
      </c>
      <c r="F1479" s="52">
        <v>8.6547905296351448</v>
      </c>
    </row>
    <row r="1480" spans="1:6">
      <c r="A1480" s="38">
        <v>41701</v>
      </c>
      <c r="B1480" s="49" t="s">
        <v>159</v>
      </c>
      <c r="C1480" s="50">
        <v>8.5</v>
      </c>
      <c r="D1480" s="51">
        <v>6.8</v>
      </c>
      <c r="E1480" s="52">
        <v>98.647801145870602</v>
      </c>
      <c r="F1480" s="52">
        <v>7.8407572593815607</v>
      </c>
    </row>
    <row r="1481" spans="1:6">
      <c r="A1481" s="38">
        <v>41701</v>
      </c>
      <c r="B1481" s="49" t="s">
        <v>160</v>
      </c>
      <c r="C1481" s="50">
        <v>9.1999999999999993</v>
      </c>
      <c r="D1481" s="51">
        <v>7.1</v>
      </c>
      <c r="E1481" s="52">
        <v>98.191168378311517</v>
      </c>
      <c r="F1481" s="52">
        <v>7.4561537050530049</v>
      </c>
    </row>
    <row r="1482" spans="1:6">
      <c r="A1482" s="38">
        <v>41701</v>
      </c>
      <c r="B1482" s="49" t="s">
        <v>161</v>
      </c>
      <c r="C1482" s="50">
        <v>9.4</v>
      </c>
      <c r="D1482" s="51">
        <v>7.2</v>
      </c>
      <c r="E1482" s="52">
        <v>98.225701160266183</v>
      </c>
      <c r="F1482" s="52">
        <v>5.9930859767585352</v>
      </c>
    </row>
    <row r="1483" spans="1:6">
      <c r="A1483" s="38">
        <v>41701</v>
      </c>
      <c r="B1483" s="49" t="s">
        <v>162</v>
      </c>
      <c r="C1483" s="50">
        <v>9.6</v>
      </c>
      <c r="D1483" s="51">
        <v>7.3</v>
      </c>
      <c r="E1483" s="52">
        <v>98.24340632867893</v>
      </c>
      <c r="F1483" s="52">
        <v>6.4155307090744413</v>
      </c>
    </row>
    <row r="1484" spans="1:6">
      <c r="A1484" s="38">
        <v>41701</v>
      </c>
      <c r="B1484" s="49" t="s">
        <v>163</v>
      </c>
      <c r="C1484" s="50">
        <v>10.6</v>
      </c>
      <c r="D1484" s="51">
        <v>7.7</v>
      </c>
      <c r="E1484" s="52">
        <v>96.854388193007551</v>
      </c>
      <c r="F1484" s="52">
        <v>6.3813484127638755</v>
      </c>
    </row>
    <row r="1485" spans="1:6">
      <c r="A1485" s="38">
        <v>41701</v>
      </c>
      <c r="B1485" s="49" t="s">
        <v>164</v>
      </c>
      <c r="C1485" s="50">
        <v>11.1</v>
      </c>
      <c r="D1485" s="51">
        <v>7.7</v>
      </c>
      <c r="E1485" s="52">
        <v>93.684521218729316</v>
      </c>
      <c r="F1485" s="52">
        <v>5.6626373865000819</v>
      </c>
    </row>
    <row r="1486" spans="1:6">
      <c r="A1486" s="38">
        <v>41701</v>
      </c>
      <c r="B1486" s="49" t="s">
        <v>165</v>
      </c>
      <c r="C1486" s="50">
        <v>11.5</v>
      </c>
      <c r="D1486" s="51">
        <v>7.9</v>
      </c>
      <c r="E1486" s="52">
        <v>93.572100157241877</v>
      </c>
      <c r="F1486" s="52">
        <v>5.4111340834806168</v>
      </c>
    </row>
    <row r="1487" spans="1:6">
      <c r="A1487" s="38">
        <v>41701</v>
      </c>
      <c r="B1487" s="49" t="s">
        <v>166</v>
      </c>
      <c r="C1487" s="50">
        <v>11.9</v>
      </c>
      <c r="D1487" s="51">
        <v>8</v>
      </c>
      <c r="E1487" s="52">
        <v>92.269232959173053</v>
      </c>
      <c r="F1487" s="52">
        <v>6.6348821503872983</v>
      </c>
    </row>
    <row r="1488" spans="1:6">
      <c r="A1488" s="38">
        <v>41701</v>
      </c>
      <c r="B1488" s="49" t="s">
        <v>167</v>
      </c>
      <c r="C1488" s="50">
        <v>11.9</v>
      </c>
      <c r="D1488" s="51">
        <v>7.7</v>
      </c>
      <c r="E1488" s="52">
        <v>88.851446936030726</v>
      </c>
      <c r="F1488" s="52">
        <v>7.0510068027668309</v>
      </c>
    </row>
    <row r="1489" spans="1:6">
      <c r="A1489" s="38">
        <v>41701</v>
      </c>
      <c r="B1489" s="49" t="s">
        <v>168</v>
      </c>
      <c r="C1489" s="50">
        <v>11.7</v>
      </c>
      <c r="D1489" s="51">
        <v>7.4</v>
      </c>
      <c r="E1489" s="52">
        <v>86.566450974803416</v>
      </c>
      <c r="F1489" s="52">
        <v>5.2732221217161177</v>
      </c>
    </row>
    <row r="1490" spans="1:6">
      <c r="A1490" s="38">
        <v>41701</v>
      </c>
      <c r="B1490" s="49" t="s">
        <v>169</v>
      </c>
      <c r="C1490" s="50">
        <v>11.2</v>
      </c>
      <c r="D1490" s="51">
        <v>7.1</v>
      </c>
      <c r="E1490" s="52">
        <v>85.894640081048152</v>
      </c>
      <c r="F1490" s="52">
        <v>6.2302417155919105</v>
      </c>
    </row>
    <row r="1491" spans="1:6">
      <c r="A1491" s="38">
        <v>41701</v>
      </c>
      <c r="B1491" s="49" t="s">
        <v>170</v>
      </c>
      <c r="C1491" s="50">
        <v>10.9</v>
      </c>
      <c r="D1491" s="51">
        <v>6.8</v>
      </c>
      <c r="E1491" s="52">
        <v>83.961634214530335</v>
      </c>
      <c r="F1491" s="52">
        <v>5.892408101671073</v>
      </c>
    </row>
    <row r="1492" spans="1:6">
      <c r="A1492" s="38">
        <v>41701</v>
      </c>
      <c r="B1492" s="49" t="s">
        <v>171</v>
      </c>
      <c r="C1492" s="50">
        <v>10.9</v>
      </c>
      <c r="D1492" s="51">
        <v>6.5</v>
      </c>
      <c r="E1492" s="52">
        <v>80.295753512477958</v>
      </c>
      <c r="F1492" s="52">
        <v>7.4709094150084088</v>
      </c>
    </row>
    <row r="1493" spans="1:6">
      <c r="A1493" s="38">
        <v>41701</v>
      </c>
      <c r="B1493" s="49" t="s">
        <v>172</v>
      </c>
      <c r="C1493" s="50">
        <v>10.6</v>
      </c>
      <c r="D1493" s="51">
        <v>6.3</v>
      </c>
      <c r="E1493" s="52">
        <v>79.421074791462061</v>
      </c>
      <c r="F1493" s="52">
        <v>8.0710082125403577</v>
      </c>
    </row>
    <row r="1494" spans="1:6">
      <c r="A1494" s="38">
        <v>41702</v>
      </c>
      <c r="B1494" s="49" t="s">
        <v>149</v>
      </c>
      <c r="C1494" s="50">
        <v>10.199999999999999</v>
      </c>
      <c r="D1494" s="51">
        <v>6</v>
      </c>
      <c r="E1494" s="52">
        <v>77.724242061303244</v>
      </c>
      <c r="F1494" s="52">
        <v>8.669401551889111</v>
      </c>
    </row>
    <row r="1495" spans="1:6">
      <c r="A1495" s="38">
        <v>41702</v>
      </c>
      <c r="B1495" s="49" t="s">
        <v>150</v>
      </c>
      <c r="C1495" s="50">
        <v>10.1</v>
      </c>
      <c r="D1495" s="51">
        <v>5.8</v>
      </c>
      <c r="E1495" s="52">
        <v>75.662032603291451</v>
      </c>
      <c r="F1495" s="52">
        <v>8.9742015335467897</v>
      </c>
    </row>
    <row r="1496" spans="1:6">
      <c r="A1496" s="38">
        <v>41702</v>
      </c>
      <c r="B1496" s="49" t="s">
        <v>151</v>
      </c>
      <c r="C1496" s="50">
        <v>9.4</v>
      </c>
      <c r="D1496" s="51">
        <v>5.6</v>
      </c>
      <c r="E1496" s="52">
        <v>76.592535618985266</v>
      </c>
      <c r="F1496" s="52">
        <v>9.5826752236819868</v>
      </c>
    </row>
    <row r="1497" spans="1:6">
      <c r="A1497" s="38">
        <v>41702</v>
      </c>
      <c r="B1497" s="49" t="s">
        <v>152</v>
      </c>
      <c r="C1497" s="50">
        <v>9.1</v>
      </c>
      <c r="D1497" s="51">
        <v>5.3</v>
      </c>
      <c r="E1497" s="52">
        <v>74.0055105175298</v>
      </c>
      <c r="F1497" s="52">
        <v>9.9942701568303498</v>
      </c>
    </row>
    <row r="1498" spans="1:6">
      <c r="A1498" s="38">
        <v>41702</v>
      </c>
      <c r="B1498" s="49" t="s">
        <v>153</v>
      </c>
      <c r="C1498" s="50">
        <v>8.6999999999999993</v>
      </c>
      <c r="D1498" s="51">
        <v>5.0999999999999996</v>
      </c>
      <c r="E1498" s="52">
        <v>73.187877172514561</v>
      </c>
      <c r="F1498" s="52">
        <v>10.421455372730184</v>
      </c>
    </row>
    <row r="1499" spans="1:6">
      <c r="A1499" s="38">
        <v>41702</v>
      </c>
      <c r="B1499" s="49" t="s">
        <v>154</v>
      </c>
      <c r="C1499" s="50">
        <v>8.5</v>
      </c>
      <c r="D1499" s="51">
        <v>4.8</v>
      </c>
      <c r="E1499" s="52">
        <v>69.855930058024057</v>
      </c>
      <c r="F1499" s="52">
        <v>10.74370090712026</v>
      </c>
    </row>
    <row r="1500" spans="1:6">
      <c r="A1500" s="38">
        <v>41702</v>
      </c>
      <c r="B1500" s="49" t="s">
        <v>155</v>
      </c>
      <c r="C1500" s="50">
        <v>8.3000000000000007</v>
      </c>
      <c r="D1500" s="51">
        <v>4.9000000000000004</v>
      </c>
      <c r="E1500" s="52">
        <v>72.274238668547824</v>
      </c>
      <c r="F1500" s="52">
        <v>8.642310597700698</v>
      </c>
    </row>
    <row r="1501" spans="1:6">
      <c r="A1501" s="38">
        <v>41702</v>
      </c>
      <c r="B1501" s="49" t="s">
        <v>156</v>
      </c>
      <c r="C1501" s="50">
        <v>9.5</v>
      </c>
      <c r="D1501" s="51">
        <v>5</v>
      </c>
      <c r="E1501" s="52">
        <v>67.992516761021051</v>
      </c>
      <c r="F1501" s="52">
        <v>4.164685213780853</v>
      </c>
    </row>
    <row r="1502" spans="1:6">
      <c r="A1502" s="38">
        <v>41702</v>
      </c>
      <c r="B1502" s="49" t="s">
        <v>157</v>
      </c>
      <c r="C1502" s="50">
        <v>11.1</v>
      </c>
      <c r="D1502" s="51">
        <v>5</v>
      </c>
      <c r="E1502" s="52">
        <v>61.096069731595371</v>
      </c>
      <c r="F1502" s="52">
        <v>0.69320379870253346</v>
      </c>
    </row>
    <row r="1503" spans="1:6">
      <c r="A1503" s="38">
        <v>41702</v>
      </c>
      <c r="B1503" s="49" t="s">
        <v>158</v>
      </c>
      <c r="C1503" s="50">
        <v>13.1</v>
      </c>
      <c r="D1503" s="51">
        <v>5.0999999999999996</v>
      </c>
      <c r="E1503" s="52">
        <v>54.614498779791766</v>
      </c>
      <c r="F1503" s="52">
        <v>0.28454547486035364</v>
      </c>
    </row>
    <row r="1504" spans="1:6">
      <c r="A1504" s="38">
        <v>41702</v>
      </c>
      <c r="B1504" s="49" t="s">
        <v>159</v>
      </c>
      <c r="C1504" s="50">
        <v>14.9</v>
      </c>
      <c r="D1504" s="51">
        <v>5.3</v>
      </c>
      <c r="E1504" s="52">
        <v>50.481194330134116</v>
      </c>
      <c r="F1504" s="52">
        <v>3.0915042400046083E-2</v>
      </c>
    </row>
    <row r="1505" spans="1:6">
      <c r="A1505" s="38">
        <v>41702</v>
      </c>
      <c r="B1505" s="49" t="s">
        <v>160</v>
      </c>
      <c r="C1505" s="50">
        <v>15.7</v>
      </c>
      <c r="D1505" s="51">
        <v>5.4</v>
      </c>
      <c r="E1505" s="52">
        <v>48.848821364976388</v>
      </c>
      <c r="F1505" s="52">
        <v>1.1028045089878454E-2</v>
      </c>
    </row>
    <row r="1506" spans="1:6">
      <c r="A1506" s="38">
        <v>41702</v>
      </c>
      <c r="B1506" s="49" t="s">
        <v>161</v>
      </c>
      <c r="C1506" s="50">
        <v>15.5</v>
      </c>
      <c r="D1506" s="51">
        <v>5.3</v>
      </c>
      <c r="E1506" s="52">
        <v>48.570587507843804</v>
      </c>
      <c r="F1506" s="52">
        <v>6.7786255639433711E-3</v>
      </c>
    </row>
    <row r="1507" spans="1:6">
      <c r="A1507" s="38">
        <v>41702</v>
      </c>
      <c r="B1507" s="49" t="s">
        <v>162</v>
      </c>
      <c r="C1507" s="50">
        <v>15.2</v>
      </c>
      <c r="D1507" s="51">
        <v>5.0999999999999996</v>
      </c>
      <c r="E1507" s="52">
        <v>47.66223743290643</v>
      </c>
      <c r="F1507" s="52">
        <v>3.6579252329477815E-3</v>
      </c>
    </row>
    <row r="1508" spans="1:6">
      <c r="A1508" s="38">
        <v>41702</v>
      </c>
      <c r="B1508" s="49" t="s">
        <v>163</v>
      </c>
      <c r="C1508" s="50">
        <v>14.9</v>
      </c>
      <c r="D1508" s="51">
        <v>5.0999999999999996</v>
      </c>
      <c r="E1508" s="52">
        <v>48.591735944372545</v>
      </c>
      <c r="F1508" s="52">
        <v>3.7832917331684186E-3</v>
      </c>
    </row>
    <row r="1509" spans="1:6">
      <c r="A1509" s="38">
        <v>41702</v>
      </c>
      <c r="B1509" s="49" t="s">
        <v>164</v>
      </c>
      <c r="C1509" s="50">
        <v>14.1</v>
      </c>
      <c r="D1509" s="51">
        <v>4.9000000000000004</v>
      </c>
      <c r="E1509" s="52">
        <v>49.180357968921925</v>
      </c>
      <c r="F1509" s="52">
        <v>3.6608700836241056E-3</v>
      </c>
    </row>
    <row r="1510" spans="1:6">
      <c r="A1510" s="38">
        <v>41702</v>
      </c>
      <c r="B1510" s="49" t="s">
        <v>165</v>
      </c>
      <c r="C1510" s="50">
        <v>13.4</v>
      </c>
      <c r="D1510" s="51">
        <v>4.7</v>
      </c>
      <c r="E1510" s="52">
        <v>49.386142919479191</v>
      </c>
      <c r="F1510" s="52">
        <v>8.4543718066576762E-2</v>
      </c>
    </row>
    <row r="1511" spans="1:6">
      <c r="A1511" s="38">
        <v>41702</v>
      </c>
      <c r="B1511" s="49" t="s">
        <v>166</v>
      </c>
      <c r="C1511" s="50">
        <v>12.4</v>
      </c>
      <c r="D1511" s="51">
        <v>4.5</v>
      </c>
      <c r="E1511" s="52">
        <v>50.500503803975462</v>
      </c>
      <c r="F1511" s="52">
        <v>0.20491743431198389</v>
      </c>
    </row>
    <row r="1512" spans="1:6">
      <c r="A1512" s="38">
        <v>41702</v>
      </c>
      <c r="B1512" s="49" t="s">
        <v>167</v>
      </c>
      <c r="C1512" s="50">
        <v>11.5</v>
      </c>
      <c r="D1512" s="51">
        <v>4.5</v>
      </c>
      <c r="E1512" s="52">
        <v>53.589824219485372</v>
      </c>
      <c r="F1512" s="52">
        <v>0.24042349891641859</v>
      </c>
    </row>
    <row r="1513" spans="1:6">
      <c r="A1513" s="38">
        <v>41702</v>
      </c>
      <c r="B1513" s="49" t="s">
        <v>168</v>
      </c>
      <c r="C1513" s="50">
        <v>10.6</v>
      </c>
      <c r="D1513" s="51">
        <v>4.4000000000000004</v>
      </c>
      <c r="E1513" s="52">
        <v>55.636935089524599</v>
      </c>
      <c r="F1513" s="52">
        <v>0.27455810449159396</v>
      </c>
    </row>
    <row r="1514" spans="1:6">
      <c r="A1514" s="38">
        <v>41702</v>
      </c>
      <c r="B1514" s="49" t="s">
        <v>169</v>
      </c>
      <c r="C1514" s="50">
        <v>9.6999999999999993</v>
      </c>
      <c r="D1514" s="51">
        <v>4.3</v>
      </c>
      <c r="E1514" s="52">
        <v>57.757220749288699</v>
      </c>
      <c r="F1514" s="52">
        <v>0.37950822734770367</v>
      </c>
    </row>
    <row r="1515" spans="1:6">
      <c r="A1515" s="38">
        <v>41702</v>
      </c>
      <c r="B1515" s="49" t="s">
        <v>170</v>
      </c>
      <c r="C1515" s="50">
        <v>9.4</v>
      </c>
      <c r="D1515" s="51">
        <v>4.2</v>
      </c>
      <c r="E1515" s="52">
        <v>57.572830590636158</v>
      </c>
      <c r="F1515" s="52">
        <v>1.7677777744496421</v>
      </c>
    </row>
    <row r="1516" spans="1:6">
      <c r="A1516" s="38">
        <v>41702</v>
      </c>
      <c r="B1516" s="49" t="s">
        <v>171</v>
      </c>
      <c r="C1516" s="50">
        <v>9.1</v>
      </c>
      <c r="D1516" s="51">
        <v>4.0999999999999996</v>
      </c>
      <c r="E1516" s="52">
        <v>57.359271882347564</v>
      </c>
      <c r="F1516" s="52">
        <v>5.9982214950940573</v>
      </c>
    </row>
    <row r="1517" spans="1:6">
      <c r="A1517" s="38">
        <v>41702</v>
      </c>
      <c r="B1517" s="49" t="s">
        <v>172</v>
      </c>
      <c r="C1517" s="50">
        <v>9</v>
      </c>
      <c r="D1517" s="51">
        <v>4</v>
      </c>
      <c r="E1517" s="52">
        <v>56.3483482185828</v>
      </c>
      <c r="F1517" s="52">
        <v>7.0122657954234757</v>
      </c>
    </row>
    <row r="1518" spans="1:6">
      <c r="A1518" s="38">
        <v>41703</v>
      </c>
      <c r="B1518" s="49" t="s">
        <v>149</v>
      </c>
      <c r="C1518" s="50">
        <v>8.6999999999999993</v>
      </c>
      <c r="D1518" s="51">
        <v>3.9</v>
      </c>
      <c r="E1518" s="52">
        <v>56.074502699500059</v>
      </c>
      <c r="F1518" s="52">
        <v>8.3844920435601136</v>
      </c>
    </row>
    <row r="1519" spans="1:6">
      <c r="A1519" s="38">
        <v>41703</v>
      </c>
      <c r="B1519" s="49" t="s">
        <v>150</v>
      </c>
      <c r="C1519" s="50">
        <v>8.1</v>
      </c>
      <c r="D1519" s="51">
        <v>3.8</v>
      </c>
      <c r="E1519" s="52">
        <v>56.916461378446904</v>
      </c>
      <c r="F1519" s="52">
        <v>9.4743480947432186</v>
      </c>
    </row>
    <row r="1520" spans="1:6">
      <c r="A1520" s="38">
        <v>41703</v>
      </c>
      <c r="B1520" s="49" t="s">
        <v>151</v>
      </c>
      <c r="C1520" s="50">
        <v>6.3</v>
      </c>
      <c r="D1520" s="51">
        <v>3.8</v>
      </c>
      <c r="E1520" s="52">
        <v>64.387858264397934</v>
      </c>
      <c r="F1520" s="52">
        <v>11.251717294591174</v>
      </c>
    </row>
    <row r="1521" spans="1:6">
      <c r="A1521" s="38">
        <v>41703</v>
      </c>
      <c r="B1521" s="49" t="s">
        <v>152</v>
      </c>
      <c r="C1521" s="50">
        <v>6.6</v>
      </c>
      <c r="D1521" s="51">
        <v>3.8</v>
      </c>
      <c r="E1521" s="52">
        <v>63.069930555445339</v>
      </c>
      <c r="F1521" s="52">
        <v>11.639835616541378</v>
      </c>
    </row>
    <row r="1522" spans="1:6">
      <c r="A1522" s="38">
        <v>41703</v>
      </c>
      <c r="B1522" s="49" t="s">
        <v>153</v>
      </c>
      <c r="C1522" s="50">
        <v>6</v>
      </c>
      <c r="D1522" s="51">
        <v>3.8</v>
      </c>
      <c r="E1522" s="52">
        <v>65.736617441422553</v>
      </c>
      <c r="F1522" s="52">
        <v>12.360680869687831</v>
      </c>
    </row>
    <row r="1523" spans="1:6">
      <c r="A1523" s="38">
        <v>41703</v>
      </c>
      <c r="B1523" s="49" t="s">
        <v>154</v>
      </c>
      <c r="C1523" s="50">
        <v>5.3</v>
      </c>
      <c r="D1523" s="51">
        <v>3.9</v>
      </c>
      <c r="E1523" s="52">
        <v>70.812809711502666</v>
      </c>
      <c r="F1523" s="52">
        <v>13.036317617171106</v>
      </c>
    </row>
    <row r="1524" spans="1:6">
      <c r="A1524" s="38">
        <v>41703</v>
      </c>
      <c r="B1524" s="49" t="s">
        <v>155</v>
      </c>
      <c r="C1524" s="50">
        <v>5.0999999999999996</v>
      </c>
      <c r="D1524" s="51">
        <v>4</v>
      </c>
      <c r="E1524" s="52">
        <v>73.635342403775113</v>
      </c>
      <c r="F1524" s="52">
        <v>12.313074826375559</v>
      </c>
    </row>
    <row r="1525" spans="1:6">
      <c r="A1525" s="38">
        <v>41703</v>
      </c>
      <c r="B1525" s="49" t="s">
        <v>156</v>
      </c>
      <c r="C1525" s="50">
        <v>5.6</v>
      </c>
      <c r="D1525" s="51">
        <v>4.2</v>
      </c>
      <c r="E1525" s="52">
        <v>74.650719211986001</v>
      </c>
      <c r="F1525" s="52">
        <v>10.48200538539732</v>
      </c>
    </row>
    <row r="1526" spans="1:6">
      <c r="A1526" s="38">
        <v>41703</v>
      </c>
      <c r="B1526" s="49" t="s">
        <v>157</v>
      </c>
      <c r="C1526" s="50">
        <v>7.7</v>
      </c>
      <c r="D1526" s="51">
        <v>4.4000000000000004</v>
      </c>
      <c r="E1526" s="52">
        <v>67.659299662661638</v>
      </c>
      <c r="F1526" s="52">
        <v>2.2745146734263701</v>
      </c>
    </row>
    <row r="1527" spans="1:6">
      <c r="A1527" s="38">
        <v>41703</v>
      </c>
      <c r="B1527" s="49" t="s">
        <v>158</v>
      </c>
      <c r="C1527" s="50">
        <v>12.3</v>
      </c>
      <c r="D1527" s="51">
        <v>3.7</v>
      </c>
      <c r="E1527" s="52">
        <v>41.850047444825869</v>
      </c>
      <c r="F1527" s="52">
        <v>0.58212441245070645</v>
      </c>
    </row>
    <row r="1528" spans="1:6">
      <c r="A1528" s="38">
        <v>41703</v>
      </c>
      <c r="B1528" s="49" t="s">
        <v>159</v>
      </c>
      <c r="C1528" s="50">
        <v>14.5</v>
      </c>
      <c r="D1528" s="51">
        <v>3</v>
      </c>
      <c r="E1528" s="52">
        <v>29.429645975417916</v>
      </c>
      <c r="F1528" s="52">
        <v>0.14855043656251346</v>
      </c>
    </row>
    <row r="1529" spans="1:6">
      <c r="A1529" s="38">
        <v>41703</v>
      </c>
      <c r="B1529" s="49" t="s">
        <v>160</v>
      </c>
      <c r="C1529" s="50">
        <v>15.1</v>
      </c>
      <c r="D1529" s="51">
        <v>2.2999999999999998</v>
      </c>
      <c r="E1529" s="52">
        <v>21.730481743234773</v>
      </c>
      <c r="F1529" s="52">
        <v>2.5113686567688417E-2</v>
      </c>
    </row>
    <row r="1530" spans="1:6">
      <c r="A1530" s="38">
        <v>41703</v>
      </c>
      <c r="B1530" s="49" t="s">
        <v>161</v>
      </c>
      <c r="C1530" s="50">
        <v>16</v>
      </c>
      <c r="D1530" s="51">
        <v>2.5</v>
      </c>
      <c r="E1530" s="52">
        <v>22.288294946973831</v>
      </c>
      <c r="F1530" s="52">
        <v>9.9540159789278295E-3</v>
      </c>
    </row>
    <row r="1531" spans="1:6">
      <c r="A1531" s="38">
        <v>41703</v>
      </c>
      <c r="B1531" s="49" t="s">
        <v>162</v>
      </c>
      <c r="C1531" s="50">
        <v>16.399999999999999</v>
      </c>
      <c r="D1531" s="51">
        <v>2.6</v>
      </c>
      <c r="E1531" s="52">
        <v>22.592118183954067</v>
      </c>
      <c r="F1531" s="52">
        <v>2.981871656254615E-3</v>
      </c>
    </row>
    <row r="1532" spans="1:6">
      <c r="A1532" s="38">
        <v>41703</v>
      </c>
      <c r="B1532" s="49" t="s">
        <v>163</v>
      </c>
      <c r="C1532" s="50">
        <v>16.399999999999999</v>
      </c>
      <c r="D1532" s="51">
        <v>2.7</v>
      </c>
      <c r="E1532" s="52">
        <v>23.457290236411215</v>
      </c>
      <c r="F1532" s="52">
        <v>7.2190910865306426E-4</v>
      </c>
    </row>
    <row r="1533" spans="1:6">
      <c r="A1533" s="38">
        <v>41703</v>
      </c>
      <c r="B1533" s="49" t="s">
        <v>164</v>
      </c>
      <c r="C1533" s="50">
        <v>15.5</v>
      </c>
      <c r="D1533" s="51">
        <v>2.6</v>
      </c>
      <c r="E1533" s="52">
        <v>23.930079571995687</v>
      </c>
      <c r="F1533" s="52">
        <v>1.3335966634208705E-4</v>
      </c>
    </row>
    <row r="1534" spans="1:6">
      <c r="A1534" s="38">
        <v>41703</v>
      </c>
      <c r="B1534" s="49" t="s">
        <v>165</v>
      </c>
      <c r="C1534" s="50">
        <v>14.5</v>
      </c>
      <c r="D1534" s="51">
        <v>2.5</v>
      </c>
      <c r="E1534" s="52">
        <v>24.54434045187643</v>
      </c>
      <c r="F1534" s="52">
        <v>5.7222655570506884E-3</v>
      </c>
    </row>
    <row r="1535" spans="1:6">
      <c r="A1535" s="38">
        <v>41703</v>
      </c>
      <c r="B1535" s="49" t="s">
        <v>166</v>
      </c>
      <c r="C1535" s="50">
        <v>12.5</v>
      </c>
      <c r="D1535" s="51">
        <v>2.5</v>
      </c>
      <c r="E1535" s="52">
        <v>27.961340194671379</v>
      </c>
      <c r="F1535" s="52">
        <v>0.14879068388602318</v>
      </c>
    </row>
    <row r="1536" spans="1:6">
      <c r="A1536" s="38">
        <v>41703</v>
      </c>
      <c r="B1536" s="49" t="s">
        <v>167</v>
      </c>
      <c r="C1536" s="50">
        <v>10.6</v>
      </c>
      <c r="D1536" s="51">
        <v>2.5</v>
      </c>
      <c r="E1536" s="52">
        <v>31.708072039520889</v>
      </c>
      <c r="F1536" s="52">
        <v>0.25079273884070807</v>
      </c>
    </row>
    <row r="1537" spans="1:6">
      <c r="A1537" s="38">
        <v>41703</v>
      </c>
      <c r="B1537" s="49" t="s">
        <v>168</v>
      </c>
      <c r="C1537" s="50">
        <v>9.1999999999999993</v>
      </c>
      <c r="D1537" s="51">
        <v>2.6</v>
      </c>
      <c r="E1537" s="52">
        <v>36.216387833490963</v>
      </c>
      <c r="F1537" s="52">
        <v>0.32284440033831979</v>
      </c>
    </row>
    <row r="1538" spans="1:6">
      <c r="A1538" s="38">
        <v>41703</v>
      </c>
      <c r="B1538" s="49" t="s">
        <v>169</v>
      </c>
      <c r="C1538" s="50">
        <v>7.8</v>
      </c>
      <c r="D1538" s="51">
        <v>2.7</v>
      </c>
      <c r="E1538" s="52">
        <v>41.348150449758982</v>
      </c>
      <c r="F1538" s="52">
        <v>0.41006751182739726</v>
      </c>
    </row>
    <row r="1539" spans="1:6">
      <c r="A1539" s="38">
        <v>41703</v>
      </c>
      <c r="B1539" s="49" t="s">
        <v>170</v>
      </c>
      <c r="C1539" s="50">
        <v>6.5</v>
      </c>
      <c r="D1539" s="51">
        <v>2.8</v>
      </c>
      <c r="E1539" s="52">
        <v>46.868687212008012</v>
      </c>
      <c r="F1539" s="52">
        <v>3.1705368556923248</v>
      </c>
    </row>
    <row r="1540" spans="1:6">
      <c r="A1540" s="38">
        <v>41703</v>
      </c>
      <c r="B1540" s="49" t="s">
        <v>171</v>
      </c>
      <c r="C1540" s="50">
        <v>5.3</v>
      </c>
      <c r="D1540" s="51">
        <v>2.9</v>
      </c>
      <c r="E1540" s="52">
        <v>52.739941584682512</v>
      </c>
      <c r="F1540" s="52">
        <v>9.1293401852053364</v>
      </c>
    </row>
    <row r="1541" spans="1:6">
      <c r="A1541" s="38">
        <v>41703</v>
      </c>
      <c r="B1541" s="49" t="s">
        <v>172</v>
      </c>
      <c r="C1541" s="50">
        <v>4.5</v>
      </c>
      <c r="D1541" s="51">
        <v>3.1</v>
      </c>
      <c r="E1541" s="52">
        <v>59.596006212489449</v>
      </c>
      <c r="F1541" s="52">
        <v>10.718713803734605</v>
      </c>
    </row>
    <row r="1542" spans="1:6">
      <c r="A1542" s="38">
        <v>41704</v>
      </c>
      <c r="B1542" s="49" t="s">
        <v>149</v>
      </c>
      <c r="C1542" s="50">
        <v>3.3</v>
      </c>
      <c r="D1542" s="51">
        <v>3.1</v>
      </c>
      <c r="E1542" s="52">
        <v>64.847414291633186</v>
      </c>
      <c r="F1542" s="52">
        <v>13.017413473756752</v>
      </c>
    </row>
    <row r="1543" spans="1:6">
      <c r="A1543" s="38">
        <v>41704</v>
      </c>
      <c r="B1543" s="49" t="s">
        <v>150</v>
      </c>
      <c r="C1543" s="50">
        <v>2.6</v>
      </c>
      <c r="D1543" s="51">
        <v>3.1</v>
      </c>
      <c r="E1543" s="52">
        <v>68.147918212660954</v>
      </c>
      <c r="F1543" s="52">
        <v>14.575762771238457</v>
      </c>
    </row>
    <row r="1544" spans="1:6">
      <c r="A1544" s="38">
        <v>41704</v>
      </c>
      <c r="B1544" s="49" t="s">
        <v>151</v>
      </c>
      <c r="C1544" s="50">
        <v>2</v>
      </c>
      <c r="D1544" s="51">
        <v>3.2</v>
      </c>
      <c r="E1544" s="52">
        <v>73.409041180907678</v>
      </c>
      <c r="F1544" s="52">
        <v>15.650237079326484</v>
      </c>
    </row>
    <row r="1545" spans="1:6">
      <c r="A1545" s="38">
        <v>41704</v>
      </c>
      <c r="B1545" s="49" t="s">
        <v>152</v>
      </c>
      <c r="C1545" s="50">
        <v>2.2000000000000002</v>
      </c>
      <c r="D1545" s="51">
        <v>3.1</v>
      </c>
      <c r="E1545" s="52">
        <v>70.117739865187218</v>
      </c>
      <c r="F1545" s="52">
        <v>15.999796840048537</v>
      </c>
    </row>
    <row r="1546" spans="1:6">
      <c r="A1546" s="38">
        <v>41704</v>
      </c>
      <c r="B1546" s="49" t="s">
        <v>153</v>
      </c>
      <c r="C1546" s="50">
        <v>2.2999999999999998</v>
      </c>
      <c r="D1546" s="51">
        <v>3.1</v>
      </c>
      <c r="E1546" s="52">
        <v>69.619402476018308</v>
      </c>
      <c r="F1546" s="52">
        <v>16.142369622130868</v>
      </c>
    </row>
    <row r="1547" spans="1:6">
      <c r="A1547" s="38">
        <v>41704</v>
      </c>
      <c r="B1547" s="49" t="s">
        <v>154</v>
      </c>
      <c r="C1547" s="50">
        <v>1.8</v>
      </c>
      <c r="D1547" s="51">
        <v>3</v>
      </c>
      <c r="E1547" s="52">
        <v>69.834938246946962</v>
      </c>
      <c r="F1547" s="52">
        <v>17.880181839112133</v>
      </c>
    </row>
    <row r="1548" spans="1:6">
      <c r="A1548" s="38">
        <v>41704</v>
      </c>
      <c r="B1548" s="49" t="s">
        <v>155</v>
      </c>
      <c r="C1548" s="50">
        <v>1.7</v>
      </c>
      <c r="D1548" s="51">
        <v>2.9</v>
      </c>
      <c r="E1548" s="52">
        <v>68.003190263586404</v>
      </c>
      <c r="F1548" s="52">
        <v>14.949116443301726</v>
      </c>
    </row>
    <row r="1549" spans="1:6">
      <c r="A1549" s="38">
        <v>41704</v>
      </c>
      <c r="B1549" s="49" t="s">
        <v>156</v>
      </c>
      <c r="C1549" s="50">
        <v>2.9</v>
      </c>
      <c r="D1549" s="51">
        <v>2.8</v>
      </c>
      <c r="E1549" s="52">
        <v>60.284044537605574</v>
      </c>
      <c r="F1549" s="52">
        <v>13.209250250127576</v>
      </c>
    </row>
    <row r="1550" spans="1:6">
      <c r="A1550" s="38">
        <v>41704</v>
      </c>
      <c r="B1550" s="49" t="s">
        <v>157</v>
      </c>
      <c r="C1550" s="50">
        <v>9</v>
      </c>
      <c r="D1550" s="51">
        <v>2.7</v>
      </c>
      <c r="E1550" s="52">
        <v>38.114286120957516</v>
      </c>
      <c r="F1550" s="52">
        <v>3.3565656544103115</v>
      </c>
    </row>
    <row r="1551" spans="1:6">
      <c r="A1551" s="38">
        <v>41704</v>
      </c>
      <c r="B1551" s="49" t="s">
        <v>158</v>
      </c>
      <c r="C1551" s="50">
        <v>10.4</v>
      </c>
      <c r="D1551" s="51">
        <v>3.2</v>
      </c>
      <c r="E1551" s="52">
        <v>41.085631928290915</v>
      </c>
      <c r="F1551" s="52">
        <v>1.3426473116355353</v>
      </c>
    </row>
    <row r="1552" spans="1:6">
      <c r="A1552" s="38">
        <v>41704</v>
      </c>
      <c r="B1552" s="49" t="s">
        <v>159</v>
      </c>
      <c r="C1552" s="50">
        <v>12</v>
      </c>
      <c r="D1552" s="51">
        <v>3.8</v>
      </c>
      <c r="E1552" s="52">
        <v>43.831904247686765</v>
      </c>
      <c r="F1552" s="52">
        <v>0.50361344170626621</v>
      </c>
    </row>
    <row r="1553" spans="1:6">
      <c r="A1553" s="38">
        <v>41704</v>
      </c>
      <c r="B1553" s="49" t="s">
        <v>160</v>
      </c>
      <c r="C1553" s="50">
        <v>12.3</v>
      </c>
      <c r="D1553" s="51">
        <v>4.4000000000000004</v>
      </c>
      <c r="E1553" s="52">
        <v>49.712008827534966</v>
      </c>
      <c r="F1553" s="52">
        <v>0.2324389903352681</v>
      </c>
    </row>
    <row r="1554" spans="1:6">
      <c r="A1554" s="38">
        <v>41704</v>
      </c>
      <c r="B1554" s="49" t="s">
        <v>161</v>
      </c>
      <c r="C1554" s="50">
        <v>12.9</v>
      </c>
      <c r="D1554" s="51">
        <v>4.7</v>
      </c>
      <c r="E1554" s="52">
        <v>51.026490112067421</v>
      </c>
      <c r="F1554" s="52">
        <v>8.2113795565655998E-2</v>
      </c>
    </row>
    <row r="1555" spans="1:6">
      <c r="A1555" s="38">
        <v>41704</v>
      </c>
      <c r="B1555" s="49" t="s">
        <v>162</v>
      </c>
      <c r="C1555" s="50">
        <v>12.5</v>
      </c>
      <c r="D1555" s="51">
        <v>5</v>
      </c>
      <c r="E1555" s="52">
        <v>55.699703194807903</v>
      </c>
      <c r="F1555" s="52">
        <v>0.11049163876157234</v>
      </c>
    </row>
    <row r="1556" spans="1:6">
      <c r="A1556" s="38">
        <v>41704</v>
      </c>
      <c r="B1556" s="49" t="s">
        <v>163</v>
      </c>
      <c r="C1556" s="50">
        <v>12.8</v>
      </c>
      <c r="D1556" s="51">
        <v>5.3</v>
      </c>
      <c r="E1556" s="52">
        <v>57.863268367308194</v>
      </c>
      <c r="F1556" s="52">
        <v>0.11311297655645415</v>
      </c>
    </row>
    <row r="1557" spans="1:6">
      <c r="A1557" s="38">
        <v>41704</v>
      </c>
      <c r="B1557" s="49" t="s">
        <v>164</v>
      </c>
      <c r="C1557" s="50">
        <v>10.9</v>
      </c>
      <c r="D1557" s="51">
        <v>5</v>
      </c>
      <c r="E1557" s="52">
        <v>61.913729705057541</v>
      </c>
      <c r="F1557" s="52">
        <v>0.16333782553410844</v>
      </c>
    </row>
    <row r="1558" spans="1:6">
      <c r="A1558" s="38">
        <v>41704</v>
      </c>
      <c r="B1558" s="49" t="s">
        <v>165</v>
      </c>
      <c r="C1558" s="50">
        <v>9.8000000000000007</v>
      </c>
      <c r="D1558" s="51">
        <v>4.8</v>
      </c>
      <c r="E1558" s="52">
        <v>63.990687895805131</v>
      </c>
      <c r="F1558" s="52">
        <v>0.26538531532779941</v>
      </c>
    </row>
    <row r="1559" spans="1:6">
      <c r="A1559" s="38">
        <v>41704</v>
      </c>
      <c r="B1559" s="49" t="s">
        <v>166</v>
      </c>
      <c r="C1559" s="50">
        <v>8.9</v>
      </c>
      <c r="D1559" s="51">
        <v>4.5</v>
      </c>
      <c r="E1559" s="52">
        <v>63.770727239852341</v>
      </c>
      <c r="F1559" s="52">
        <v>0.41113438915813399</v>
      </c>
    </row>
    <row r="1560" spans="1:6">
      <c r="A1560" s="38">
        <v>41704</v>
      </c>
      <c r="B1560" s="49" t="s">
        <v>167</v>
      </c>
      <c r="C1560" s="50">
        <v>8.1</v>
      </c>
      <c r="D1560" s="51">
        <v>4.5</v>
      </c>
      <c r="E1560" s="52">
        <v>67.32576422390234</v>
      </c>
      <c r="F1560" s="52">
        <v>1.8040278697763648</v>
      </c>
    </row>
    <row r="1561" spans="1:6">
      <c r="A1561" s="38">
        <v>41704</v>
      </c>
      <c r="B1561" s="49" t="s">
        <v>168</v>
      </c>
      <c r="C1561" s="50">
        <v>7.7</v>
      </c>
      <c r="D1561" s="51">
        <v>4.5</v>
      </c>
      <c r="E1561" s="52">
        <v>69.185966004901175</v>
      </c>
      <c r="F1561" s="52">
        <v>3.8333934220086667</v>
      </c>
    </row>
    <row r="1562" spans="1:6">
      <c r="A1562" s="38">
        <v>41704</v>
      </c>
      <c r="B1562" s="49" t="s">
        <v>169</v>
      </c>
      <c r="C1562" s="50">
        <v>7.2</v>
      </c>
      <c r="D1562" s="51">
        <v>4.5</v>
      </c>
      <c r="E1562" s="52">
        <v>71.592487287537253</v>
      </c>
      <c r="F1562" s="52">
        <v>6.998374450241557</v>
      </c>
    </row>
    <row r="1563" spans="1:6">
      <c r="A1563" s="38">
        <v>41704</v>
      </c>
      <c r="B1563" s="49" t="s">
        <v>170</v>
      </c>
      <c r="C1563" s="50">
        <v>7.1</v>
      </c>
      <c r="D1563" s="51">
        <v>4.2</v>
      </c>
      <c r="E1563" s="52">
        <v>67.311503933470505</v>
      </c>
      <c r="F1563" s="52">
        <v>7.823988257492192</v>
      </c>
    </row>
    <row r="1564" spans="1:6">
      <c r="A1564" s="38">
        <v>41704</v>
      </c>
      <c r="B1564" s="49" t="s">
        <v>171</v>
      </c>
      <c r="C1564" s="50">
        <v>7.6</v>
      </c>
      <c r="D1564" s="51">
        <v>4</v>
      </c>
      <c r="E1564" s="52">
        <v>61.969408207929689</v>
      </c>
      <c r="F1564" s="52">
        <v>10.038763530966351</v>
      </c>
    </row>
    <row r="1565" spans="1:6">
      <c r="A1565" s="38">
        <v>41704</v>
      </c>
      <c r="B1565" s="49" t="s">
        <v>172</v>
      </c>
      <c r="C1565" s="50">
        <v>7.5</v>
      </c>
      <c r="D1565" s="51">
        <v>3.7</v>
      </c>
      <c r="E1565" s="52">
        <v>57.742390741427741</v>
      </c>
      <c r="F1565" s="52">
        <v>10.5008915491106</v>
      </c>
    </row>
    <row r="1566" spans="1:6">
      <c r="A1566" s="38">
        <v>41705</v>
      </c>
      <c r="B1566" s="49" t="s">
        <v>149</v>
      </c>
      <c r="C1566" s="50">
        <v>7.2</v>
      </c>
      <c r="D1566" s="51">
        <v>3.5</v>
      </c>
      <c r="E1566" s="52">
        <v>55.772067323828864</v>
      </c>
      <c r="F1566" s="52">
        <v>11.321919039974148</v>
      </c>
    </row>
    <row r="1567" spans="1:6">
      <c r="A1567" s="38">
        <v>41705</v>
      </c>
      <c r="B1567" s="49" t="s">
        <v>150</v>
      </c>
      <c r="C1567" s="50">
        <v>6.7</v>
      </c>
      <c r="D1567" s="51">
        <v>3.2</v>
      </c>
      <c r="E1567" s="52">
        <v>52.797853736373412</v>
      </c>
      <c r="F1567" s="52">
        <v>12.042732760504407</v>
      </c>
    </row>
    <row r="1568" spans="1:6">
      <c r="A1568" s="38">
        <v>41705</v>
      </c>
      <c r="B1568" s="49" t="s">
        <v>151</v>
      </c>
      <c r="C1568" s="50">
        <v>6.2</v>
      </c>
      <c r="D1568" s="51">
        <v>3</v>
      </c>
      <c r="E1568" s="52">
        <v>51.250237650579678</v>
      </c>
      <c r="F1568" s="52">
        <v>12.66641069002741</v>
      </c>
    </row>
    <row r="1569" spans="1:6">
      <c r="A1569" s="38">
        <v>41705</v>
      </c>
      <c r="B1569" s="49" t="s">
        <v>152</v>
      </c>
      <c r="C1569" s="50">
        <v>5.9</v>
      </c>
      <c r="D1569" s="51">
        <v>2.9</v>
      </c>
      <c r="E1569" s="52">
        <v>50.588611381341622</v>
      </c>
      <c r="F1569" s="52">
        <v>13.097265415209982</v>
      </c>
    </row>
    <row r="1570" spans="1:6">
      <c r="A1570" s="38">
        <v>41705</v>
      </c>
      <c r="B1570" s="49" t="s">
        <v>153</v>
      </c>
      <c r="C1570" s="50">
        <v>4.9000000000000004</v>
      </c>
      <c r="D1570" s="51">
        <v>2.9</v>
      </c>
      <c r="E1570" s="52">
        <v>54.230848970417277</v>
      </c>
      <c r="F1570" s="52">
        <v>13.90158685708616</v>
      </c>
    </row>
    <row r="1571" spans="1:6">
      <c r="A1571" s="38">
        <v>41705</v>
      </c>
      <c r="B1571" s="49" t="s">
        <v>154</v>
      </c>
      <c r="C1571" s="50">
        <v>3.4</v>
      </c>
      <c r="D1571" s="51">
        <v>2.9</v>
      </c>
      <c r="E1571" s="52">
        <v>60.255677153073606</v>
      </c>
      <c r="F1571" s="52">
        <v>16.26752205847427</v>
      </c>
    </row>
    <row r="1572" spans="1:6">
      <c r="A1572" s="38">
        <v>41705</v>
      </c>
      <c r="B1572" s="49" t="s">
        <v>155</v>
      </c>
      <c r="C1572" s="50">
        <v>2.5</v>
      </c>
      <c r="D1572" s="51">
        <v>2.8</v>
      </c>
      <c r="E1572" s="52">
        <v>62.022240723882895</v>
      </c>
      <c r="F1572" s="52">
        <v>12.156136091616482</v>
      </c>
    </row>
    <row r="1573" spans="1:6">
      <c r="A1573" s="38">
        <v>41705</v>
      </c>
      <c r="B1573" s="49" t="s">
        <v>156</v>
      </c>
      <c r="C1573" s="50">
        <v>6.1</v>
      </c>
      <c r="D1573" s="51">
        <v>2.8</v>
      </c>
      <c r="E1573" s="52">
        <v>48.180663939675142</v>
      </c>
      <c r="F1573" s="52">
        <v>7.0640776572447495</v>
      </c>
    </row>
    <row r="1574" spans="1:6">
      <c r="A1574" s="38">
        <v>41705</v>
      </c>
      <c r="B1574" s="49" t="s">
        <v>157</v>
      </c>
      <c r="C1574" s="50">
        <v>8.5</v>
      </c>
      <c r="D1574" s="51">
        <v>2.7</v>
      </c>
      <c r="E1574" s="52">
        <v>39.426051769181733</v>
      </c>
      <c r="F1574" s="52">
        <v>1.9549684610066027</v>
      </c>
    </row>
    <row r="1575" spans="1:6">
      <c r="A1575" s="38">
        <v>41705</v>
      </c>
      <c r="B1575" s="49" t="s">
        <v>158</v>
      </c>
      <c r="C1575" s="50">
        <v>10.7</v>
      </c>
      <c r="D1575" s="51">
        <v>2.4</v>
      </c>
      <c r="E1575" s="52">
        <v>30.242363447001395</v>
      </c>
      <c r="F1575" s="52">
        <v>0.86652380619084179</v>
      </c>
    </row>
    <row r="1576" spans="1:6">
      <c r="A1576" s="38">
        <v>41705</v>
      </c>
      <c r="B1576" s="49" t="s">
        <v>159</v>
      </c>
      <c r="C1576" s="50">
        <v>11.9</v>
      </c>
      <c r="D1576" s="51">
        <v>2.2000000000000002</v>
      </c>
      <c r="E1576" s="52">
        <v>25.609811935560288</v>
      </c>
      <c r="F1576" s="52">
        <v>0.47768032578758873</v>
      </c>
    </row>
    <row r="1577" spans="1:6">
      <c r="A1577" s="38">
        <v>41705</v>
      </c>
      <c r="B1577" s="49" t="s">
        <v>160</v>
      </c>
      <c r="C1577" s="50">
        <v>13.4</v>
      </c>
      <c r="D1577" s="51">
        <v>2</v>
      </c>
      <c r="E1577" s="52">
        <v>21.106311898279877</v>
      </c>
      <c r="F1577" s="52">
        <v>0.17254613223852155</v>
      </c>
    </row>
    <row r="1578" spans="1:6">
      <c r="A1578" s="38">
        <v>41705</v>
      </c>
      <c r="B1578" s="49" t="s">
        <v>161</v>
      </c>
      <c r="C1578" s="50">
        <v>15.3</v>
      </c>
      <c r="D1578" s="51">
        <v>2.1</v>
      </c>
      <c r="E1578" s="52">
        <v>19.593614096586798</v>
      </c>
      <c r="F1578" s="52">
        <v>2.7929384507207625E-2</v>
      </c>
    </row>
    <row r="1579" spans="1:6">
      <c r="A1579" s="38">
        <v>41705</v>
      </c>
      <c r="B1579" s="49" t="s">
        <v>162</v>
      </c>
      <c r="C1579" s="50">
        <v>15.3</v>
      </c>
      <c r="D1579" s="51">
        <v>2.2999999999999998</v>
      </c>
      <c r="E1579" s="52">
        <v>21.452797786979385</v>
      </c>
      <c r="F1579" s="52">
        <v>1.3296000803601455E-2</v>
      </c>
    </row>
    <row r="1580" spans="1:6">
      <c r="A1580" s="38">
        <v>41705</v>
      </c>
      <c r="B1580" s="49" t="s">
        <v>163</v>
      </c>
      <c r="C1580" s="50">
        <v>17</v>
      </c>
      <c r="D1580" s="51">
        <v>2.5</v>
      </c>
      <c r="E1580" s="52">
        <v>20.913774190337868</v>
      </c>
      <c r="F1580" s="52">
        <v>3.0504446077175814E-3</v>
      </c>
    </row>
    <row r="1581" spans="1:6">
      <c r="A1581" s="38">
        <v>41705</v>
      </c>
      <c r="B1581" s="49" t="s">
        <v>164</v>
      </c>
      <c r="C1581" s="50">
        <v>16.600000000000001</v>
      </c>
      <c r="D1581" s="51">
        <v>2.5</v>
      </c>
      <c r="E1581" s="52">
        <v>21.451826785332226</v>
      </c>
      <c r="F1581" s="52">
        <v>1.1863541296046861E-3</v>
      </c>
    </row>
    <row r="1582" spans="1:6">
      <c r="A1582" s="38">
        <v>41705</v>
      </c>
      <c r="B1582" s="49" t="s">
        <v>165</v>
      </c>
      <c r="C1582" s="50">
        <v>15.5</v>
      </c>
      <c r="D1582" s="51">
        <v>2.4</v>
      </c>
      <c r="E1582" s="52">
        <v>22.096379590009125</v>
      </c>
      <c r="F1582" s="52">
        <v>1.0468102768423191E-2</v>
      </c>
    </row>
    <row r="1583" spans="1:6">
      <c r="A1583" s="38">
        <v>41705</v>
      </c>
      <c r="B1583" s="49" t="s">
        <v>166</v>
      </c>
      <c r="C1583" s="50">
        <v>13.5</v>
      </c>
      <c r="D1583" s="51">
        <v>2.4</v>
      </c>
      <c r="E1583" s="52">
        <v>25.14686710973486</v>
      </c>
      <c r="F1583" s="52">
        <v>0.10346564574081775</v>
      </c>
    </row>
    <row r="1584" spans="1:6">
      <c r="A1584" s="38">
        <v>41705</v>
      </c>
      <c r="B1584" s="49" t="s">
        <v>167</v>
      </c>
      <c r="C1584" s="50">
        <v>11.1</v>
      </c>
      <c r="D1584" s="51">
        <v>2.6</v>
      </c>
      <c r="E1584" s="52">
        <v>31.892031020315965</v>
      </c>
      <c r="F1584" s="52">
        <v>0.2955637243658108</v>
      </c>
    </row>
    <row r="1585" spans="1:6">
      <c r="A1585" s="38">
        <v>41705</v>
      </c>
      <c r="B1585" s="49" t="s">
        <v>168</v>
      </c>
      <c r="C1585" s="50">
        <v>10</v>
      </c>
      <c r="D1585" s="51">
        <v>2.8</v>
      </c>
      <c r="E1585" s="52">
        <v>36.948522942245347</v>
      </c>
      <c r="F1585" s="52">
        <v>0.2991345661573302</v>
      </c>
    </row>
    <row r="1586" spans="1:6">
      <c r="A1586" s="38">
        <v>41705</v>
      </c>
      <c r="B1586" s="49" t="s">
        <v>169</v>
      </c>
      <c r="C1586" s="50">
        <v>8.9</v>
      </c>
      <c r="D1586" s="51">
        <v>2.9</v>
      </c>
      <c r="E1586" s="52">
        <v>41.201915252476212</v>
      </c>
      <c r="F1586" s="52">
        <v>0.3943201331822333</v>
      </c>
    </row>
    <row r="1587" spans="1:6">
      <c r="A1587" s="38">
        <v>41705</v>
      </c>
      <c r="B1587" s="49" t="s">
        <v>170</v>
      </c>
      <c r="C1587" s="50">
        <v>8.6</v>
      </c>
      <c r="D1587" s="51">
        <v>3</v>
      </c>
      <c r="E1587" s="52">
        <v>43.489905320960993</v>
      </c>
      <c r="F1587" s="52">
        <v>1.5779476471078051</v>
      </c>
    </row>
    <row r="1588" spans="1:6">
      <c r="A1588" s="38">
        <v>41705</v>
      </c>
      <c r="B1588" s="49" t="s">
        <v>171</v>
      </c>
      <c r="C1588" s="50">
        <v>7.6</v>
      </c>
      <c r="D1588" s="51">
        <v>3.1</v>
      </c>
      <c r="E1588" s="52">
        <v>48.095438157218183</v>
      </c>
      <c r="F1588" s="52">
        <v>6.2572101679556811</v>
      </c>
    </row>
    <row r="1589" spans="1:6">
      <c r="A1589" s="38">
        <v>41705</v>
      </c>
      <c r="B1589" s="49" t="s">
        <v>172</v>
      </c>
      <c r="C1589" s="50">
        <v>7.7</v>
      </c>
      <c r="D1589" s="51">
        <v>3.1</v>
      </c>
      <c r="E1589" s="52">
        <v>47.768187801567336</v>
      </c>
      <c r="F1589" s="52">
        <v>7.9926605759542513</v>
      </c>
    </row>
    <row r="1590" spans="1:6">
      <c r="A1590" s="38">
        <v>41706</v>
      </c>
      <c r="B1590" s="49" t="s">
        <v>149</v>
      </c>
      <c r="C1590" s="50">
        <v>6.3</v>
      </c>
      <c r="D1590" s="51">
        <v>3.2</v>
      </c>
      <c r="E1590" s="52">
        <v>54.273390176597267</v>
      </c>
      <c r="F1590" s="52">
        <v>10.388663723495441</v>
      </c>
    </row>
    <row r="1591" spans="1:6">
      <c r="A1591" s="38">
        <v>41706</v>
      </c>
      <c r="B1591" s="49" t="s">
        <v>150</v>
      </c>
      <c r="C1591" s="50">
        <v>4.8</v>
      </c>
      <c r="D1591" s="51">
        <v>3.3</v>
      </c>
      <c r="E1591" s="52">
        <v>62.103669283467156</v>
      </c>
      <c r="F1591" s="52">
        <v>12.37688943948784</v>
      </c>
    </row>
    <row r="1592" spans="1:6">
      <c r="A1592" s="38">
        <v>41706</v>
      </c>
      <c r="B1592" s="49" t="s">
        <v>151</v>
      </c>
      <c r="C1592" s="50">
        <v>4.0999999999999996</v>
      </c>
      <c r="D1592" s="51">
        <v>3.4</v>
      </c>
      <c r="E1592" s="52">
        <v>67.191058617417028</v>
      </c>
      <c r="F1592" s="52">
        <v>13.745196408268438</v>
      </c>
    </row>
    <row r="1593" spans="1:6">
      <c r="A1593" s="38">
        <v>41706</v>
      </c>
      <c r="B1593" s="49" t="s">
        <v>152</v>
      </c>
      <c r="C1593" s="50">
        <v>2.9</v>
      </c>
      <c r="D1593" s="51">
        <v>3.3</v>
      </c>
      <c r="E1593" s="52">
        <v>70.992240518503507</v>
      </c>
      <c r="F1593" s="52">
        <v>15.091325605867969</v>
      </c>
    </row>
    <row r="1594" spans="1:6">
      <c r="A1594" s="38">
        <v>41706</v>
      </c>
      <c r="B1594" s="49" t="s">
        <v>153</v>
      </c>
      <c r="C1594" s="50">
        <v>2.4</v>
      </c>
      <c r="D1594" s="51">
        <v>3.2</v>
      </c>
      <c r="E1594" s="52">
        <v>71.343435028088834</v>
      </c>
      <c r="F1594" s="52">
        <v>15.935924239493445</v>
      </c>
    </row>
    <row r="1595" spans="1:6">
      <c r="A1595" s="38">
        <v>41706</v>
      </c>
      <c r="B1595" s="49" t="s">
        <v>154</v>
      </c>
      <c r="C1595" s="50">
        <v>1.9</v>
      </c>
      <c r="D1595" s="51">
        <v>3.2</v>
      </c>
      <c r="E1595" s="52">
        <v>73.935798713311414</v>
      </c>
      <c r="F1595" s="52">
        <v>17.913995345574659</v>
      </c>
    </row>
    <row r="1596" spans="1:6">
      <c r="A1596" s="38">
        <v>41706</v>
      </c>
      <c r="B1596" s="49" t="s">
        <v>155</v>
      </c>
      <c r="C1596" s="50">
        <v>1.5</v>
      </c>
      <c r="D1596" s="51">
        <v>3.5</v>
      </c>
      <c r="E1596" s="52">
        <v>83.178441356032607</v>
      </c>
      <c r="F1596" s="52">
        <v>13.316866737162337</v>
      </c>
    </row>
    <row r="1597" spans="1:6">
      <c r="A1597" s="38">
        <v>41706</v>
      </c>
      <c r="B1597" s="49" t="s">
        <v>156</v>
      </c>
      <c r="C1597" s="50">
        <v>4.2</v>
      </c>
      <c r="D1597" s="51">
        <v>3.7</v>
      </c>
      <c r="E1597" s="52">
        <v>72.573143347385155</v>
      </c>
      <c r="F1597" s="52">
        <v>8.6176276745796478</v>
      </c>
    </row>
    <row r="1598" spans="1:6">
      <c r="A1598" s="38">
        <v>41706</v>
      </c>
      <c r="B1598" s="49" t="s">
        <v>157</v>
      </c>
      <c r="C1598" s="50">
        <v>9.3000000000000007</v>
      </c>
      <c r="D1598" s="51">
        <v>4</v>
      </c>
      <c r="E1598" s="52">
        <v>55.219446521131601</v>
      </c>
      <c r="F1598" s="52">
        <v>1.9921597031325142</v>
      </c>
    </row>
    <row r="1599" spans="1:6">
      <c r="A1599" s="38">
        <v>41706</v>
      </c>
      <c r="B1599" s="49" t="s">
        <v>158</v>
      </c>
      <c r="C1599" s="50">
        <v>12.9</v>
      </c>
      <c r="D1599" s="51">
        <v>3.7</v>
      </c>
      <c r="E1599" s="52">
        <v>40.233989848632788</v>
      </c>
      <c r="F1599" s="52">
        <v>0.67208521347165828</v>
      </c>
    </row>
    <row r="1600" spans="1:6">
      <c r="A1600" s="38">
        <v>41706</v>
      </c>
      <c r="B1600" s="49" t="s">
        <v>159</v>
      </c>
      <c r="C1600" s="50">
        <v>15.2</v>
      </c>
      <c r="D1600" s="51">
        <v>3.5</v>
      </c>
      <c r="E1600" s="52">
        <v>32.793047704460648</v>
      </c>
      <c r="F1600" s="52">
        <v>0.18021588506081362</v>
      </c>
    </row>
    <row r="1601" spans="1:6">
      <c r="A1601" s="38">
        <v>41706</v>
      </c>
      <c r="B1601" s="49" t="s">
        <v>160</v>
      </c>
      <c r="C1601" s="50">
        <v>15.7</v>
      </c>
      <c r="D1601" s="51">
        <v>3.3</v>
      </c>
      <c r="E1601" s="52">
        <v>29.952312291722027</v>
      </c>
      <c r="F1601" s="52">
        <v>3.6124062553508925E-2</v>
      </c>
    </row>
    <row r="1602" spans="1:6">
      <c r="A1602" s="38">
        <v>41706</v>
      </c>
      <c r="B1602" s="49" t="s">
        <v>161</v>
      </c>
      <c r="C1602" s="50">
        <v>15.7</v>
      </c>
      <c r="D1602" s="51">
        <v>4.0999999999999996</v>
      </c>
      <c r="E1602" s="52">
        <v>37.165929342130696</v>
      </c>
      <c r="F1602" s="52">
        <v>1.0382702098809805E-2</v>
      </c>
    </row>
    <row r="1603" spans="1:6">
      <c r="A1603" s="38">
        <v>41706</v>
      </c>
      <c r="B1603" s="49" t="s">
        <v>162</v>
      </c>
      <c r="C1603" s="50">
        <v>15.9</v>
      </c>
      <c r="D1603" s="51">
        <v>4.9000000000000004</v>
      </c>
      <c r="E1603" s="52">
        <v>43.79690660919313</v>
      </c>
      <c r="F1603" s="52">
        <v>4.4357865044509963E-3</v>
      </c>
    </row>
    <row r="1604" spans="1:6">
      <c r="A1604" s="38">
        <v>41706</v>
      </c>
      <c r="B1604" s="49" t="s">
        <v>163</v>
      </c>
      <c r="C1604" s="50">
        <v>15.9</v>
      </c>
      <c r="D1604" s="51">
        <v>5.8</v>
      </c>
      <c r="E1604" s="52">
        <v>51.76691796073051</v>
      </c>
      <c r="F1604" s="52">
        <v>9.9998715108877249E-4</v>
      </c>
    </row>
    <row r="1605" spans="1:6">
      <c r="A1605" s="38">
        <v>41706</v>
      </c>
      <c r="B1605" s="49" t="s">
        <v>164</v>
      </c>
      <c r="C1605" s="50">
        <v>15.9</v>
      </c>
      <c r="D1605" s="51">
        <v>5.6</v>
      </c>
      <c r="E1605" s="52">
        <v>49.997779756538598</v>
      </c>
      <c r="F1605" s="52">
        <v>4.5518977596889016E-4</v>
      </c>
    </row>
    <row r="1606" spans="1:6">
      <c r="A1606" s="38">
        <v>41706</v>
      </c>
      <c r="B1606" s="49" t="s">
        <v>165</v>
      </c>
      <c r="C1606" s="50">
        <v>15.5</v>
      </c>
      <c r="D1606" s="51">
        <v>5.3</v>
      </c>
      <c r="E1606" s="52">
        <v>48.570587507843804</v>
      </c>
      <c r="F1606" s="52">
        <v>5.1118400811441629E-3</v>
      </c>
    </row>
    <row r="1607" spans="1:6">
      <c r="A1607" s="38">
        <v>41706</v>
      </c>
      <c r="B1607" s="49" t="s">
        <v>166</v>
      </c>
      <c r="C1607" s="50">
        <v>14.7</v>
      </c>
      <c r="D1607" s="51">
        <v>5.0999999999999996</v>
      </c>
      <c r="E1607" s="52">
        <v>49.222695272055823</v>
      </c>
      <c r="F1607" s="52">
        <v>5.207337381647803E-2</v>
      </c>
    </row>
    <row r="1608" spans="1:6">
      <c r="A1608" s="38">
        <v>41706</v>
      </c>
      <c r="B1608" s="49" t="s">
        <v>167</v>
      </c>
      <c r="C1608" s="50">
        <v>13.3</v>
      </c>
      <c r="D1608" s="51">
        <v>5.3</v>
      </c>
      <c r="E1608" s="52">
        <v>56.001694456249183</v>
      </c>
      <c r="F1608" s="52">
        <v>0.18613307323362258</v>
      </c>
    </row>
    <row r="1609" spans="1:6">
      <c r="A1609" s="38">
        <v>41706</v>
      </c>
      <c r="B1609" s="49" t="s">
        <v>168</v>
      </c>
      <c r="C1609" s="50">
        <v>10.9</v>
      </c>
      <c r="D1609" s="51">
        <v>5.5</v>
      </c>
      <c r="E1609" s="52">
        <v>68.050835661479184</v>
      </c>
      <c r="F1609" s="52">
        <v>0.2278527727651003</v>
      </c>
    </row>
    <row r="1610" spans="1:6">
      <c r="A1610" s="38">
        <v>41706</v>
      </c>
      <c r="B1610" s="49" t="s">
        <v>169</v>
      </c>
      <c r="C1610" s="50">
        <v>9.9</v>
      </c>
      <c r="D1610" s="51">
        <v>5.7</v>
      </c>
      <c r="E1610" s="52">
        <v>75.372664186768617</v>
      </c>
      <c r="F1610" s="52">
        <v>0.31740021282370479</v>
      </c>
    </row>
    <row r="1611" spans="1:6">
      <c r="A1611" s="38">
        <v>41706</v>
      </c>
      <c r="B1611" s="49" t="s">
        <v>170</v>
      </c>
      <c r="C1611" s="50">
        <v>8.9</v>
      </c>
      <c r="D1611" s="51">
        <v>5.8</v>
      </c>
      <c r="E1611" s="52">
        <v>82.023182036547908</v>
      </c>
      <c r="F1611" s="52">
        <v>0.37926944738602641</v>
      </c>
    </row>
    <row r="1612" spans="1:6">
      <c r="A1612" s="38">
        <v>41706</v>
      </c>
      <c r="B1612" s="49" t="s">
        <v>171</v>
      </c>
      <c r="C1612" s="50">
        <v>9.1</v>
      </c>
      <c r="D1612" s="51">
        <v>5.9</v>
      </c>
      <c r="E1612" s="52">
        <v>82.304769961300778</v>
      </c>
      <c r="F1612" s="52">
        <v>3.0423484399688046</v>
      </c>
    </row>
    <row r="1613" spans="1:6">
      <c r="A1613" s="38">
        <v>41706</v>
      </c>
      <c r="B1613" s="49" t="s">
        <v>172</v>
      </c>
      <c r="C1613" s="50">
        <v>8.9</v>
      </c>
      <c r="D1613" s="51">
        <v>5.9</v>
      </c>
      <c r="E1613" s="52">
        <v>83.424086508123452</v>
      </c>
      <c r="F1613" s="52">
        <v>5.5599231461050502</v>
      </c>
    </row>
    <row r="1614" spans="1:6">
      <c r="A1614" s="38">
        <v>41707</v>
      </c>
      <c r="B1614" s="49" t="s">
        <v>149</v>
      </c>
      <c r="C1614" s="50">
        <v>8.9</v>
      </c>
      <c r="D1614" s="51">
        <v>6.1</v>
      </c>
      <c r="E1614" s="52">
        <v>86.224557220605959</v>
      </c>
      <c r="F1614" s="52">
        <v>6.9638558247216658</v>
      </c>
    </row>
    <row r="1615" spans="1:6">
      <c r="A1615" s="38">
        <v>41707</v>
      </c>
      <c r="B1615" s="49" t="s">
        <v>150</v>
      </c>
      <c r="C1615" s="50">
        <v>8.5</v>
      </c>
      <c r="D1615" s="51">
        <v>6.3</v>
      </c>
      <c r="E1615" s="52">
        <v>91.467017762987339</v>
      </c>
      <c r="F1615" s="52">
        <v>8.1875175600544257</v>
      </c>
    </row>
    <row r="1616" spans="1:6">
      <c r="A1616" s="38">
        <v>41707</v>
      </c>
      <c r="B1616" s="49" t="s">
        <v>151</v>
      </c>
      <c r="C1616" s="50">
        <v>8.3000000000000007</v>
      </c>
      <c r="D1616" s="51">
        <v>6.5</v>
      </c>
      <c r="E1616" s="52">
        <v>95.629919451409108</v>
      </c>
      <c r="F1616" s="52">
        <v>8.8598608709561635</v>
      </c>
    </row>
    <row r="1617" spans="1:6">
      <c r="A1617" s="38">
        <v>41707</v>
      </c>
      <c r="B1617" s="49" t="s">
        <v>152</v>
      </c>
      <c r="C1617" s="50">
        <v>8.3000000000000007</v>
      </c>
      <c r="D1617" s="51">
        <v>6.7</v>
      </c>
      <c r="E1617" s="52">
        <v>98.541020986874287</v>
      </c>
      <c r="F1617" s="52">
        <v>9.3976759786799917</v>
      </c>
    </row>
    <row r="1618" spans="1:6">
      <c r="A1618" s="38">
        <v>41707</v>
      </c>
      <c r="B1618" s="49" t="s">
        <v>153</v>
      </c>
      <c r="C1618" s="50">
        <v>8.6</v>
      </c>
      <c r="D1618" s="51">
        <v>6.9</v>
      </c>
      <c r="E1618" s="52">
        <v>99.406485767024037</v>
      </c>
      <c r="F1618" s="52">
        <v>9.4877213359174544</v>
      </c>
    </row>
    <row r="1619" spans="1:6">
      <c r="A1619" s="38">
        <v>41707</v>
      </c>
      <c r="B1619" s="49" t="s">
        <v>154</v>
      </c>
      <c r="C1619" s="50">
        <v>9.1</v>
      </c>
      <c r="D1619" s="51">
        <v>7.1</v>
      </c>
      <c r="E1619" s="52">
        <v>98.85579666318452</v>
      </c>
      <c r="F1619" s="52">
        <v>9.9496415332249519</v>
      </c>
    </row>
    <row r="1620" spans="1:6">
      <c r="A1620" s="38">
        <v>41707</v>
      </c>
      <c r="B1620" s="49" t="s">
        <v>155</v>
      </c>
      <c r="C1620" s="50">
        <v>9.1999999999999993</v>
      </c>
      <c r="D1620" s="51">
        <v>7.2</v>
      </c>
      <c r="E1620" s="52">
        <v>99.558317065473176</v>
      </c>
      <c r="F1620" s="52">
        <v>7.1596174925624192</v>
      </c>
    </row>
    <row r="1621" spans="1:6">
      <c r="A1621" s="38">
        <v>41707</v>
      </c>
      <c r="B1621" s="49" t="s">
        <v>156</v>
      </c>
      <c r="C1621" s="50">
        <v>11.6</v>
      </c>
      <c r="D1621" s="51">
        <v>7.9</v>
      </c>
      <c r="E1621" s="52">
        <v>92.954861176469791</v>
      </c>
      <c r="F1621" s="52">
        <v>3.6569832193620466</v>
      </c>
    </row>
    <row r="1622" spans="1:6">
      <c r="A1622" s="38">
        <v>41707</v>
      </c>
      <c r="B1622" s="49" t="s">
        <v>157</v>
      </c>
      <c r="C1622" s="50">
        <v>14.7</v>
      </c>
      <c r="D1622" s="51">
        <v>8.1999999999999993</v>
      </c>
      <c r="E1622" s="52">
        <v>78.753065656676341</v>
      </c>
      <c r="F1622" s="52">
        <v>0.40978031189497355</v>
      </c>
    </row>
    <row r="1623" spans="1:6">
      <c r="A1623" s="38">
        <v>41707</v>
      </c>
      <c r="B1623" s="49" t="s">
        <v>158</v>
      </c>
      <c r="C1623" s="50">
        <v>16.399999999999999</v>
      </c>
      <c r="D1623" s="51">
        <v>7.5</v>
      </c>
      <c r="E1623" s="52">
        <v>64.66229463721686</v>
      </c>
      <c r="F1623" s="52">
        <v>5.225670205847785E-2</v>
      </c>
    </row>
    <row r="1624" spans="1:6">
      <c r="A1624" s="38">
        <v>41707</v>
      </c>
      <c r="B1624" s="49" t="s">
        <v>159</v>
      </c>
      <c r="C1624" s="50">
        <v>16.899999999999999</v>
      </c>
      <c r="D1624" s="51">
        <v>6.9</v>
      </c>
      <c r="E1624" s="52">
        <v>57.682899643343035</v>
      </c>
      <c r="F1624" s="52">
        <v>1.3447029574001484E-2</v>
      </c>
    </row>
    <row r="1625" spans="1:6">
      <c r="A1625" s="38">
        <v>41707</v>
      </c>
      <c r="B1625" s="49" t="s">
        <v>160</v>
      </c>
      <c r="C1625" s="50">
        <v>16.3</v>
      </c>
      <c r="D1625" s="51">
        <v>6.2</v>
      </c>
      <c r="E1625" s="52">
        <v>53.907229970906243</v>
      </c>
      <c r="F1625" s="52">
        <v>4.9019142972176596E-3</v>
      </c>
    </row>
    <row r="1626" spans="1:6">
      <c r="A1626" s="38">
        <v>41707</v>
      </c>
      <c r="B1626" s="49" t="s">
        <v>161</v>
      </c>
      <c r="C1626" s="50">
        <v>17.7</v>
      </c>
      <c r="D1626" s="51">
        <v>5.7</v>
      </c>
      <c r="E1626" s="52">
        <v>45.386261738858273</v>
      </c>
      <c r="F1626" s="52">
        <v>1.699599533192529E-4</v>
      </c>
    </row>
    <row r="1627" spans="1:6">
      <c r="A1627" s="38">
        <v>41707</v>
      </c>
      <c r="B1627" s="49" t="s">
        <v>162</v>
      </c>
      <c r="C1627" s="50">
        <v>17.399999999999999</v>
      </c>
      <c r="D1627" s="51">
        <v>5.0999999999999996</v>
      </c>
      <c r="E1627" s="52">
        <v>41.424828911112193</v>
      </c>
      <c r="F1627" s="52">
        <v>0</v>
      </c>
    </row>
    <row r="1628" spans="1:6">
      <c r="A1628" s="38">
        <v>41707</v>
      </c>
      <c r="B1628" s="49" t="s">
        <v>163</v>
      </c>
      <c r="C1628" s="50">
        <v>16.600000000000001</v>
      </c>
      <c r="D1628" s="51">
        <v>4.5</v>
      </c>
      <c r="E1628" s="52">
        <v>38.490021531351879</v>
      </c>
      <c r="F1628" s="52">
        <v>0</v>
      </c>
    </row>
    <row r="1629" spans="1:6">
      <c r="A1629" s="38">
        <v>41707</v>
      </c>
      <c r="B1629" s="49" t="s">
        <v>164</v>
      </c>
      <c r="C1629" s="50">
        <v>15.3</v>
      </c>
      <c r="D1629" s="51">
        <v>4.2</v>
      </c>
      <c r="E1629" s="52">
        <v>39.055811426636282</v>
      </c>
      <c r="F1629" s="52">
        <v>0</v>
      </c>
    </row>
    <row r="1630" spans="1:6">
      <c r="A1630" s="38">
        <v>41707</v>
      </c>
      <c r="B1630" s="49" t="s">
        <v>165</v>
      </c>
      <c r="C1630" s="50">
        <v>13.3</v>
      </c>
      <c r="D1630" s="51">
        <v>3.8</v>
      </c>
      <c r="E1630" s="52">
        <v>40.248400279533342</v>
      </c>
      <c r="F1630" s="52">
        <v>2.5544476152339194E-3</v>
      </c>
    </row>
    <row r="1631" spans="1:6">
      <c r="A1631" s="38">
        <v>41707</v>
      </c>
      <c r="B1631" s="49" t="s">
        <v>166</v>
      </c>
      <c r="C1631" s="50">
        <v>10.9</v>
      </c>
      <c r="D1631" s="51">
        <v>3.5</v>
      </c>
      <c r="E1631" s="52">
        <v>43.443542713908478</v>
      </c>
      <c r="F1631" s="52">
        <v>0.14940699906328234</v>
      </c>
    </row>
    <row r="1632" spans="1:6">
      <c r="A1632" s="38">
        <v>41707</v>
      </c>
      <c r="B1632" s="49" t="s">
        <v>167</v>
      </c>
      <c r="C1632" s="50">
        <v>8.9</v>
      </c>
      <c r="D1632" s="51">
        <v>3.3</v>
      </c>
      <c r="E1632" s="52">
        <v>46.854946081714644</v>
      </c>
      <c r="F1632" s="52">
        <v>0.37607173492696294</v>
      </c>
    </row>
    <row r="1633" spans="1:6">
      <c r="A1633" s="38">
        <v>41707</v>
      </c>
      <c r="B1633" s="49" t="s">
        <v>168</v>
      </c>
      <c r="C1633" s="50">
        <v>7.4</v>
      </c>
      <c r="D1633" s="51">
        <v>3.1</v>
      </c>
      <c r="E1633" s="52">
        <v>48.757482419030097</v>
      </c>
      <c r="F1633" s="52">
        <v>0.38726679511948431</v>
      </c>
    </row>
    <row r="1634" spans="1:6">
      <c r="A1634" s="38">
        <v>41707</v>
      </c>
      <c r="B1634" s="49" t="s">
        <v>169</v>
      </c>
      <c r="C1634" s="50">
        <v>6.7</v>
      </c>
      <c r="D1634" s="51">
        <v>3</v>
      </c>
      <c r="E1634" s="52">
        <v>49.513827233970993</v>
      </c>
      <c r="F1634" s="52">
        <v>0.67321926657160358</v>
      </c>
    </row>
    <row r="1635" spans="1:6">
      <c r="A1635" s="38">
        <v>41707</v>
      </c>
      <c r="B1635" s="49" t="s">
        <v>170</v>
      </c>
      <c r="C1635" s="50">
        <v>6.1</v>
      </c>
      <c r="D1635" s="51">
        <v>3</v>
      </c>
      <c r="E1635" s="52">
        <v>51.605620850586895</v>
      </c>
      <c r="F1635" s="52">
        <v>4.5682115587784526</v>
      </c>
    </row>
    <row r="1636" spans="1:6">
      <c r="A1636" s="38">
        <v>41707</v>
      </c>
      <c r="B1636" s="49" t="s">
        <v>171</v>
      </c>
      <c r="C1636" s="50">
        <v>5.6</v>
      </c>
      <c r="D1636" s="51">
        <v>3.1</v>
      </c>
      <c r="E1636" s="52">
        <v>55.196299696312003</v>
      </c>
      <c r="F1636" s="52">
        <v>8.7137547149843932</v>
      </c>
    </row>
    <row r="1637" spans="1:6">
      <c r="A1637" s="38">
        <v>41707</v>
      </c>
      <c r="B1637" s="49" t="s">
        <v>172</v>
      </c>
      <c r="C1637" s="50">
        <v>5.3</v>
      </c>
      <c r="D1637" s="51">
        <v>3.1</v>
      </c>
      <c r="E1637" s="52">
        <v>56.359141124140756</v>
      </c>
      <c r="F1637" s="52">
        <v>10.583996024712523</v>
      </c>
    </row>
    <row r="1638" spans="1:6">
      <c r="A1638" s="38">
        <v>41708</v>
      </c>
      <c r="B1638" s="49" t="s">
        <v>149</v>
      </c>
      <c r="C1638" s="50">
        <v>5.0999999999999996</v>
      </c>
      <c r="D1638" s="51">
        <v>3.1</v>
      </c>
      <c r="E1638" s="52">
        <v>57.149554258824978</v>
      </c>
      <c r="F1638" s="52">
        <v>12.158949669292104</v>
      </c>
    </row>
    <row r="1639" spans="1:6">
      <c r="A1639" s="38">
        <v>41708</v>
      </c>
      <c r="B1639" s="49" t="s">
        <v>150</v>
      </c>
      <c r="C1639" s="50">
        <v>4.9000000000000004</v>
      </c>
      <c r="D1639" s="51">
        <v>3.1</v>
      </c>
      <c r="E1639" s="52">
        <v>57.952359797330431</v>
      </c>
      <c r="F1639" s="52">
        <v>13.186750150172074</v>
      </c>
    </row>
    <row r="1640" spans="1:6">
      <c r="A1640" s="38">
        <v>41708</v>
      </c>
      <c r="B1640" s="49" t="s">
        <v>151</v>
      </c>
      <c r="C1640" s="50">
        <v>4.3</v>
      </c>
      <c r="D1640" s="51">
        <v>3.1</v>
      </c>
      <c r="E1640" s="52">
        <v>60.437286221877784</v>
      </c>
      <c r="F1640" s="52">
        <v>14.098588896159407</v>
      </c>
    </row>
    <row r="1641" spans="1:6">
      <c r="A1641" s="38">
        <v>41708</v>
      </c>
      <c r="B1641" s="49" t="s">
        <v>152</v>
      </c>
      <c r="C1641" s="50">
        <v>2.5</v>
      </c>
      <c r="D1641" s="51">
        <v>3.1</v>
      </c>
      <c r="E1641" s="52">
        <v>68.634525683475943</v>
      </c>
      <c r="F1641" s="52">
        <v>15.602076712153243</v>
      </c>
    </row>
    <row r="1642" spans="1:6">
      <c r="A1642" s="38">
        <v>41708</v>
      </c>
      <c r="B1642" s="49" t="s">
        <v>153</v>
      </c>
      <c r="C1642" s="50">
        <v>1.7</v>
      </c>
      <c r="D1642" s="51">
        <v>3.2</v>
      </c>
      <c r="E1642" s="52">
        <v>75.001996330161063</v>
      </c>
      <c r="F1642" s="52">
        <v>16.532884945220104</v>
      </c>
    </row>
    <row r="1643" spans="1:6">
      <c r="A1643" s="38">
        <v>41708</v>
      </c>
      <c r="B1643" s="49" t="s">
        <v>154</v>
      </c>
      <c r="C1643" s="50">
        <v>1.3</v>
      </c>
      <c r="D1643" s="51">
        <v>3.3</v>
      </c>
      <c r="E1643" s="52">
        <v>79.585508368512365</v>
      </c>
      <c r="F1643" s="52">
        <v>18.498057360268692</v>
      </c>
    </row>
    <row r="1644" spans="1:6">
      <c r="A1644" s="38">
        <v>41708</v>
      </c>
      <c r="B1644" s="49" t="s">
        <v>155</v>
      </c>
      <c r="C1644" s="50">
        <v>1.1000000000000001</v>
      </c>
      <c r="D1644" s="51">
        <v>3.3</v>
      </c>
      <c r="E1644" s="52">
        <v>80.738868000432944</v>
      </c>
      <c r="F1644" s="52">
        <v>13.79790453220598</v>
      </c>
    </row>
    <row r="1645" spans="1:6">
      <c r="A1645" s="38">
        <v>41708</v>
      </c>
      <c r="B1645" s="49" t="s">
        <v>156</v>
      </c>
      <c r="C1645" s="50">
        <v>2.9</v>
      </c>
      <c r="D1645" s="51">
        <v>3.2</v>
      </c>
      <c r="E1645" s="52">
        <v>68.851971532942059</v>
      </c>
      <c r="F1645" s="52">
        <v>9.0386328660369486</v>
      </c>
    </row>
    <row r="1646" spans="1:6">
      <c r="A1646" s="38">
        <v>41708</v>
      </c>
      <c r="B1646" s="49" t="s">
        <v>157</v>
      </c>
      <c r="C1646" s="50">
        <v>7.6</v>
      </c>
      <c r="D1646" s="51">
        <v>3.2</v>
      </c>
      <c r="E1646" s="52">
        <v>49.638962940708865</v>
      </c>
      <c r="F1646" s="52">
        <v>2.5707188848060682</v>
      </c>
    </row>
    <row r="1647" spans="1:6">
      <c r="A1647" s="38">
        <v>41708</v>
      </c>
      <c r="B1647" s="49" t="s">
        <v>158</v>
      </c>
      <c r="C1647" s="50">
        <v>9.5</v>
      </c>
      <c r="D1647" s="51">
        <v>3.1</v>
      </c>
      <c r="E1647" s="52">
        <v>42.283492186337099</v>
      </c>
      <c r="F1647" s="52">
        <v>1.2864738844367045</v>
      </c>
    </row>
    <row r="1648" spans="1:6">
      <c r="A1648" s="38">
        <v>41708</v>
      </c>
      <c r="B1648" s="49" t="s">
        <v>159</v>
      </c>
      <c r="C1648" s="50">
        <v>10.9</v>
      </c>
      <c r="D1648" s="51">
        <v>3.1</v>
      </c>
      <c r="E1648" s="52">
        <v>38.503188746671036</v>
      </c>
      <c r="F1648" s="52">
        <v>0.64794182347200191</v>
      </c>
    </row>
    <row r="1649" spans="1:6">
      <c r="A1649" s="38">
        <v>41708</v>
      </c>
      <c r="B1649" s="49" t="s">
        <v>160</v>
      </c>
      <c r="C1649" s="50">
        <v>12</v>
      </c>
      <c r="D1649" s="51">
        <v>3.1</v>
      </c>
      <c r="E1649" s="52">
        <v>35.797648208887573</v>
      </c>
      <c r="F1649" s="52">
        <v>0.32901627225151664</v>
      </c>
    </row>
    <row r="1650" spans="1:6">
      <c r="A1650" s="38">
        <v>41708</v>
      </c>
      <c r="B1650" s="49" t="s">
        <v>161</v>
      </c>
      <c r="C1650" s="50">
        <v>13.2</v>
      </c>
      <c r="D1650" s="51">
        <v>3.3</v>
      </c>
      <c r="E1650" s="52">
        <v>35.209671498583091</v>
      </c>
      <c r="F1650" s="52">
        <v>6.9912858520693164E-2</v>
      </c>
    </row>
    <row r="1651" spans="1:6">
      <c r="A1651" s="38">
        <v>41708</v>
      </c>
      <c r="B1651" s="49" t="s">
        <v>162</v>
      </c>
      <c r="C1651" s="50">
        <v>12.4</v>
      </c>
      <c r="D1651" s="51">
        <v>3.5</v>
      </c>
      <c r="E1651" s="52">
        <v>39.34096446084633</v>
      </c>
      <c r="F1651" s="52">
        <v>0.10121788328887528</v>
      </c>
    </row>
    <row r="1652" spans="1:6">
      <c r="A1652" s="38">
        <v>41708</v>
      </c>
      <c r="B1652" s="49" t="s">
        <v>163</v>
      </c>
      <c r="C1652" s="50">
        <v>12.6</v>
      </c>
      <c r="D1652" s="51">
        <v>3.7</v>
      </c>
      <c r="E1652" s="52">
        <v>41.033105578737477</v>
      </c>
      <c r="F1652" s="52">
        <v>0.10524601832113233</v>
      </c>
    </row>
    <row r="1653" spans="1:6">
      <c r="A1653" s="38">
        <v>41708</v>
      </c>
      <c r="B1653" s="49" t="s">
        <v>164</v>
      </c>
      <c r="C1653" s="50">
        <v>12.5</v>
      </c>
      <c r="D1653" s="51">
        <v>3.7</v>
      </c>
      <c r="E1653" s="52">
        <v>41.3034174337973</v>
      </c>
      <c r="F1653" s="52">
        <v>0.10386993166938162</v>
      </c>
    </row>
    <row r="1654" spans="1:6">
      <c r="A1654" s="38">
        <v>41708</v>
      </c>
      <c r="B1654" s="49" t="s">
        <v>165</v>
      </c>
      <c r="C1654" s="50">
        <v>11.6</v>
      </c>
      <c r="D1654" s="51">
        <v>3.7</v>
      </c>
      <c r="E1654" s="52">
        <v>43.828054473413225</v>
      </c>
      <c r="F1654" s="52">
        <v>0.16289399446789107</v>
      </c>
    </row>
    <row r="1655" spans="1:6">
      <c r="A1655" s="38">
        <v>41708</v>
      </c>
      <c r="B1655" s="49" t="s">
        <v>166</v>
      </c>
      <c r="C1655" s="50">
        <v>10.9</v>
      </c>
      <c r="D1655" s="51">
        <v>3.7</v>
      </c>
      <c r="E1655" s="52">
        <v>45.911350980585894</v>
      </c>
      <c r="F1655" s="52">
        <v>0.27796571741705428</v>
      </c>
    </row>
    <row r="1656" spans="1:6">
      <c r="A1656" s="38">
        <v>41708</v>
      </c>
      <c r="B1656" s="49" t="s">
        <v>167</v>
      </c>
      <c r="C1656" s="50">
        <v>10.199999999999999</v>
      </c>
      <c r="D1656" s="51">
        <v>4</v>
      </c>
      <c r="E1656" s="52">
        <v>51.981708215653285</v>
      </c>
      <c r="F1656" s="52">
        <v>0.38238381200518584</v>
      </c>
    </row>
    <row r="1657" spans="1:6">
      <c r="A1657" s="38">
        <v>41708</v>
      </c>
      <c r="B1657" s="49" t="s">
        <v>168</v>
      </c>
      <c r="C1657" s="50">
        <v>7.5</v>
      </c>
      <c r="D1657" s="51">
        <v>4.2</v>
      </c>
      <c r="E1657" s="52">
        <v>65.493080668911404</v>
      </c>
      <c r="F1657" s="52">
        <v>0.54378371080624888</v>
      </c>
    </row>
    <row r="1658" spans="1:6">
      <c r="A1658" s="38">
        <v>41708</v>
      </c>
      <c r="B1658" s="49" t="s">
        <v>169</v>
      </c>
      <c r="C1658" s="50">
        <v>6.4</v>
      </c>
      <c r="D1658" s="51">
        <v>4.5</v>
      </c>
      <c r="E1658" s="52">
        <v>75.639925380469435</v>
      </c>
      <c r="F1658" s="52">
        <v>3.5295481328478435</v>
      </c>
    </row>
    <row r="1659" spans="1:6">
      <c r="A1659" s="38">
        <v>41708</v>
      </c>
      <c r="B1659" s="49" t="s">
        <v>170</v>
      </c>
      <c r="C1659" s="50">
        <v>5.0999999999999996</v>
      </c>
      <c r="D1659" s="51">
        <v>4.2</v>
      </c>
      <c r="E1659" s="52">
        <v>77.292415461516086</v>
      </c>
      <c r="F1659" s="52">
        <v>7.2414005720168744</v>
      </c>
    </row>
    <row r="1660" spans="1:6">
      <c r="A1660" s="38">
        <v>41708</v>
      </c>
      <c r="B1660" s="49" t="s">
        <v>171</v>
      </c>
      <c r="C1660" s="50">
        <v>4.0999999999999996</v>
      </c>
      <c r="D1660" s="51">
        <v>4</v>
      </c>
      <c r="E1660" s="52">
        <v>78.972539107935745</v>
      </c>
      <c r="F1660" s="52">
        <v>11.430009859511102</v>
      </c>
    </row>
    <row r="1661" spans="1:6">
      <c r="A1661" s="38">
        <v>41708</v>
      </c>
      <c r="B1661" s="49" t="s">
        <v>172</v>
      </c>
      <c r="C1661" s="50">
        <v>4.7</v>
      </c>
      <c r="D1661" s="51">
        <v>3.7</v>
      </c>
      <c r="E1661" s="52">
        <v>70.074917456514527</v>
      </c>
      <c r="F1661" s="52">
        <v>12.225844897826029</v>
      </c>
    </row>
    <row r="1662" spans="1:6">
      <c r="A1662" s="38">
        <v>41709</v>
      </c>
      <c r="B1662" s="49" t="s">
        <v>149</v>
      </c>
      <c r="C1662" s="50">
        <v>5.2</v>
      </c>
      <c r="D1662" s="51">
        <v>3.6</v>
      </c>
      <c r="E1662" s="52">
        <v>65.853816535489898</v>
      </c>
      <c r="F1662" s="52">
        <v>12.873686136165812</v>
      </c>
    </row>
    <row r="1663" spans="1:6">
      <c r="A1663" s="38">
        <v>41709</v>
      </c>
      <c r="B1663" s="49" t="s">
        <v>150</v>
      </c>
      <c r="C1663" s="50">
        <v>4.3</v>
      </c>
      <c r="D1663" s="51">
        <v>3.5</v>
      </c>
      <c r="E1663" s="52">
        <v>68.192009829831775</v>
      </c>
      <c r="F1663" s="52">
        <v>14.012496656580556</v>
      </c>
    </row>
    <row r="1664" spans="1:6">
      <c r="A1664" s="38">
        <v>41709</v>
      </c>
      <c r="B1664" s="49" t="s">
        <v>151</v>
      </c>
      <c r="C1664" s="50">
        <v>1.5</v>
      </c>
      <c r="D1664" s="51">
        <v>3.4</v>
      </c>
      <c r="E1664" s="52">
        <v>80.814834497635587</v>
      </c>
      <c r="F1664" s="52">
        <v>16.169372373939851</v>
      </c>
    </row>
    <row r="1665" spans="1:6">
      <c r="A1665" s="38">
        <v>41709</v>
      </c>
      <c r="B1665" s="49" t="s">
        <v>152</v>
      </c>
      <c r="C1665" s="50">
        <v>1.2</v>
      </c>
      <c r="D1665" s="51">
        <v>3.4</v>
      </c>
      <c r="E1665" s="52">
        <v>82.575759095653012</v>
      </c>
      <c r="F1665" s="52">
        <v>16.93950141902182</v>
      </c>
    </row>
    <row r="1666" spans="1:6">
      <c r="A1666" s="38">
        <v>41709</v>
      </c>
      <c r="B1666" s="49" t="s">
        <v>153</v>
      </c>
      <c r="C1666" s="50">
        <v>1.2</v>
      </c>
      <c r="D1666" s="51">
        <v>3.4</v>
      </c>
      <c r="E1666" s="52">
        <v>82.575759095653012</v>
      </c>
      <c r="F1666" s="52">
        <v>17.299227542616716</v>
      </c>
    </row>
    <row r="1667" spans="1:6">
      <c r="A1667" s="38">
        <v>41709</v>
      </c>
      <c r="B1667" s="49" t="s">
        <v>154</v>
      </c>
      <c r="C1667" s="50">
        <v>0.9</v>
      </c>
      <c r="D1667" s="51">
        <v>3.4</v>
      </c>
      <c r="E1667" s="52">
        <v>84.379528657083341</v>
      </c>
      <c r="F1667" s="52">
        <v>17.695314774702311</v>
      </c>
    </row>
    <row r="1668" spans="1:6">
      <c r="A1668" s="38">
        <v>41709</v>
      </c>
      <c r="B1668" s="49" t="s">
        <v>155</v>
      </c>
      <c r="C1668" s="50">
        <v>0.7</v>
      </c>
      <c r="D1668" s="51">
        <v>3.3</v>
      </c>
      <c r="E1668" s="52">
        <v>83.101860750486338</v>
      </c>
      <c r="F1668" s="52">
        <v>15.363910369943781</v>
      </c>
    </row>
    <row r="1669" spans="1:6">
      <c r="A1669" s="38">
        <v>41709</v>
      </c>
      <c r="B1669" s="49" t="s">
        <v>156</v>
      </c>
      <c r="C1669" s="50">
        <v>4.0999999999999996</v>
      </c>
      <c r="D1669" s="51">
        <v>3.2</v>
      </c>
      <c r="E1669" s="52">
        <v>63.25887329695172</v>
      </c>
      <c r="F1669" s="52">
        <v>8.6838082343108862</v>
      </c>
    </row>
    <row r="1670" spans="1:6">
      <c r="A1670" s="38">
        <v>41709</v>
      </c>
      <c r="B1670" s="49" t="s">
        <v>157</v>
      </c>
      <c r="C1670" s="50">
        <v>7.7</v>
      </c>
      <c r="D1670" s="51">
        <v>3</v>
      </c>
      <c r="E1670" s="52">
        <v>46.23467488220863</v>
      </c>
      <c r="F1670" s="52">
        <v>2.0103187482012292</v>
      </c>
    </row>
    <row r="1671" spans="1:6">
      <c r="A1671" s="38">
        <v>41709</v>
      </c>
      <c r="B1671" s="49" t="s">
        <v>158</v>
      </c>
      <c r="C1671" s="50">
        <v>9.5</v>
      </c>
      <c r="D1671" s="51">
        <v>3.2</v>
      </c>
      <c r="E1671" s="52">
        <v>43.640494443158225</v>
      </c>
      <c r="F1671" s="52">
        <v>0.90618379721278652</v>
      </c>
    </row>
    <row r="1672" spans="1:6">
      <c r="A1672" s="38">
        <v>41709</v>
      </c>
      <c r="B1672" s="49" t="s">
        <v>159</v>
      </c>
      <c r="C1672" s="50">
        <v>10.7</v>
      </c>
      <c r="D1672" s="51">
        <v>3.4</v>
      </c>
      <c r="E1672" s="52">
        <v>42.774842702967483</v>
      </c>
      <c r="F1672" s="52">
        <v>0.45774511814362845</v>
      </c>
    </row>
    <row r="1673" spans="1:6">
      <c r="A1673" s="38">
        <v>41709</v>
      </c>
      <c r="B1673" s="49" t="s">
        <v>160</v>
      </c>
      <c r="C1673" s="50">
        <v>11.2</v>
      </c>
      <c r="D1673" s="51">
        <v>3.7</v>
      </c>
      <c r="E1673" s="52">
        <v>45.005228370130432</v>
      </c>
      <c r="F1673" s="52">
        <v>0.24409077602292095</v>
      </c>
    </row>
    <row r="1674" spans="1:6">
      <c r="A1674" s="38">
        <v>41709</v>
      </c>
      <c r="B1674" s="49" t="s">
        <v>161</v>
      </c>
      <c r="C1674" s="50">
        <v>11.9</v>
      </c>
      <c r="D1674" s="51">
        <v>3.8</v>
      </c>
      <c r="E1674" s="52">
        <v>44.122032539201875</v>
      </c>
      <c r="F1674" s="52">
        <v>9.8609586975559993E-2</v>
      </c>
    </row>
    <row r="1675" spans="1:6">
      <c r="A1675" s="38">
        <v>41709</v>
      </c>
      <c r="B1675" s="49" t="s">
        <v>162</v>
      </c>
      <c r="C1675" s="50">
        <v>12.1</v>
      </c>
      <c r="D1675" s="51">
        <v>3.9</v>
      </c>
      <c r="E1675" s="52">
        <v>44.682663467744696</v>
      </c>
      <c r="F1675" s="52">
        <v>0.11628037380531717</v>
      </c>
    </row>
    <row r="1676" spans="1:6">
      <c r="A1676" s="38">
        <v>41709</v>
      </c>
      <c r="B1676" s="49" t="s">
        <v>163</v>
      </c>
      <c r="C1676" s="50">
        <v>12.7</v>
      </c>
      <c r="D1676" s="51">
        <v>4</v>
      </c>
      <c r="E1676" s="52">
        <v>44.048906461779971</v>
      </c>
      <c r="F1676" s="52">
        <v>0.11041927957352551</v>
      </c>
    </row>
    <row r="1677" spans="1:6">
      <c r="A1677" s="38">
        <v>41709</v>
      </c>
      <c r="B1677" s="49" t="s">
        <v>164</v>
      </c>
      <c r="C1677" s="50">
        <v>12.4</v>
      </c>
      <c r="D1677" s="51">
        <v>4.2</v>
      </c>
      <c r="E1677" s="52">
        <v>47.156384420810049</v>
      </c>
      <c r="F1677" s="52">
        <v>8.0922813813559924E-2</v>
      </c>
    </row>
    <row r="1678" spans="1:6">
      <c r="A1678" s="38">
        <v>41709</v>
      </c>
      <c r="B1678" s="49" t="s">
        <v>165</v>
      </c>
      <c r="C1678" s="50">
        <v>11.9</v>
      </c>
      <c r="D1678" s="51">
        <v>4.4000000000000004</v>
      </c>
      <c r="E1678" s="52">
        <v>51.039733748967855</v>
      </c>
      <c r="F1678" s="52">
        <v>0.19344892369951819</v>
      </c>
    </row>
    <row r="1679" spans="1:6">
      <c r="A1679" s="38">
        <v>41709</v>
      </c>
      <c r="B1679" s="49" t="s">
        <v>166</v>
      </c>
      <c r="C1679" s="50">
        <v>11.5</v>
      </c>
      <c r="D1679" s="51">
        <v>4.5999999999999996</v>
      </c>
      <c r="E1679" s="52">
        <v>54.771966669551688</v>
      </c>
      <c r="F1679" s="52">
        <v>0.27260314433546884</v>
      </c>
    </row>
    <row r="1680" spans="1:6">
      <c r="A1680" s="38">
        <v>41709</v>
      </c>
      <c r="B1680" s="49" t="s">
        <v>167</v>
      </c>
      <c r="C1680" s="50">
        <v>10.7</v>
      </c>
      <c r="D1680" s="51">
        <v>4.8</v>
      </c>
      <c r="E1680" s="52">
        <v>60.253132534485232</v>
      </c>
      <c r="F1680" s="52">
        <v>0.29374044110421271</v>
      </c>
    </row>
    <row r="1681" spans="1:6">
      <c r="A1681" s="38">
        <v>41709</v>
      </c>
      <c r="B1681" s="49" t="s">
        <v>168</v>
      </c>
      <c r="C1681" s="50">
        <v>8.5</v>
      </c>
      <c r="D1681" s="51">
        <v>4.9000000000000004</v>
      </c>
      <c r="E1681" s="52">
        <v>71.299886712995971</v>
      </c>
      <c r="F1681" s="52">
        <v>0.35605600557294453</v>
      </c>
    </row>
    <row r="1682" spans="1:6">
      <c r="A1682" s="38">
        <v>41709</v>
      </c>
      <c r="B1682" s="49" t="s">
        <v>169</v>
      </c>
      <c r="C1682" s="50">
        <v>7.1</v>
      </c>
      <c r="D1682" s="51">
        <v>5</v>
      </c>
      <c r="E1682" s="52">
        <v>80.030500043934154</v>
      </c>
      <c r="F1682" s="52">
        <v>1.9496127258801208</v>
      </c>
    </row>
    <row r="1683" spans="1:6">
      <c r="A1683" s="38">
        <v>41709</v>
      </c>
      <c r="B1683" s="49" t="s">
        <v>170</v>
      </c>
      <c r="C1683" s="50">
        <v>6.5</v>
      </c>
      <c r="D1683" s="51">
        <v>4.9000000000000004</v>
      </c>
      <c r="E1683" s="52">
        <v>81.745449988211135</v>
      </c>
      <c r="F1683" s="52">
        <v>5.9912593910194243</v>
      </c>
    </row>
    <row r="1684" spans="1:6">
      <c r="A1684" s="38">
        <v>41709</v>
      </c>
      <c r="B1684" s="49" t="s">
        <v>171</v>
      </c>
      <c r="C1684" s="50">
        <v>5.4</v>
      </c>
      <c r="D1684" s="51">
        <v>4.8</v>
      </c>
      <c r="E1684" s="52">
        <v>86.42588727421338</v>
      </c>
      <c r="F1684" s="52">
        <v>10.506594715611051</v>
      </c>
    </row>
    <row r="1685" spans="1:6">
      <c r="A1685" s="38">
        <v>41709</v>
      </c>
      <c r="B1685" s="49" t="s">
        <v>172</v>
      </c>
      <c r="C1685" s="50">
        <v>4.9000000000000004</v>
      </c>
      <c r="D1685" s="51">
        <v>4.7</v>
      </c>
      <c r="E1685" s="52">
        <v>87.638935393156629</v>
      </c>
      <c r="F1685" s="52">
        <v>11.331039574355604</v>
      </c>
    </row>
    <row r="1686" spans="1:6">
      <c r="A1686" s="38">
        <v>41710</v>
      </c>
      <c r="B1686" s="49" t="s">
        <v>149</v>
      </c>
      <c r="C1686" s="50">
        <v>4.9000000000000004</v>
      </c>
      <c r="D1686" s="51">
        <v>4.5999999999999996</v>
      </c>
      <c r="E1686" s="52">
        <v>85.787966034220403</v>
      </c>
      <c r="F1686" s="52">
        <v>12.369277283145522</v>
      </c>
    </row>
    <row r="1687" spans="1:6">
      <c r="A1687" s="38">
        <v>41710</v>
      </c>
      <c r="B1687" s="49" t="s">
        <v>150</v>
      </c>
      <c r="C1687" s="50">
        <v>4.0999999999999996</v>
      </c>
      <c r="D1687" s="51">
        <v>4.5999999999999996</v>
      </c>
      <c r="E1687" s="52">
        <v>90.731456916378761</v>
      </c>
      <c r="F1687" s="52">
        <v>13.498067043354656</v>
      </c>
    </row>
    <row r="1688" spans="1:6">
      <c r="A1688" s="38">
        <v>41710</v>
      </c>
      <c r="B1688" s="49" t="s">
        <v>151</v>
      </c>
      <c r="C1688" s="50">
        <v>4.3</v>
      </c>
      <c r="D1688" s="51">
        <v>4.5999999999999996</v>
      </c>
      <c r="E1688" s="52">
        <v>89.466449265138365</v>
      </c>
      <c r="F1688" s="52">
        <v>13.84304148785484</v>
      </c>
    </row>
    <row r="1689" spans="1:6">
      <c r="A1689" s="38">
        <v>41710</v>
      </c>
      <c r="B1689" s="49" t="s">
        <v>152</v>
      </c>
      <c r="C1689" s="50">
        <v>4.5999999999999996</v>
      </c>
      <c r="D1689" s="51">
        <v>4.5999999999999996</v>
      </c>
      <c r="E1689" s="52">
        <v>87.6056675992659</v>
      </c>
      <c r="F1689" s="52">
        <v>13.895052905870539</v>
      </c>
    </row>
    <row r="1690" spans="1:6">
      <c r="A1690" s="38">
        <v>41710</v>
      </c>
      <c r="B1690" s="49" t="s">
        <v>153</v>
      </c>
      <c r="C1690" s="50">
        <v>5.0999999999999996</v>
      </c>
      <c r="D1690" s="51">
        <v>4.8</v>
      </c>
      <c r="E1690" s="52">
        <v>88.249631802354585</v>
      </c>
      <c r="F1690" s="52">
        <v>13.613268673914284</v>
      </c>
    </row>
    <row r="1691" spans="1:6">
      <c r="A1691" s="38">
        <v>41710</v>
      </c>
      <c r="B1691" s="49" t="s">
        <v>154</v>
      </c>
      <c r="C1691" s="50">
        <v>5.5</v>
      </c>
      <c r="D1691" s="51">
        <v>4.9000000000000004</v>
      </c>
      <c r="E1691" s="52">
        <v>87.601445876409443</v>
      </c>
      <c r="F1691" s="52">
        <v>13.296297832687864</v>
      </c>
    </row>
    <row r="1692" spans="1:6">
      <c r="A1692" s="38">
        <v>41710</v>
      </c>
      <c r="B1692" s="49" t="s">
        <v>155</v>
      </c>
      <c r="C1692" s="50">
        <v>6</v>
      </c>
      <c r="D1692" s="51">
        <v>5.2</v>
      </c>
      <c r="E1692" s="52">
        <v>89.75457799626561</v>
      </c>
      <c r="F1692" s="52">
        <v>12.022328413073186</v>
      </c>
    </row>
    <row r="1693" spans="1:6">
      <c r="A1693" s="38">
        <v>41710</v>
      </c>
      <c r="B1693" s="49" t="s">
        <v>156</v>
      </c>
      <c r="C1693" s="50">
        <v>7</v>
      </c>
      <c r="D1693" s="51">
        <v>5.5</v>
      </c>
      <c r="E1693" s="52">
        <v>88.568945797065098</v>
      </c>
      <c r="F1693" s="52">
        <v>9.9845041657739326</v>
      </c>
    </row>
    <row r="1694" spans="1:6">
      <c r="A1694" s="38">
        <v>41710</v>
      </c>
      <c r="B1694" s="49" t="s">
        <v>157</v>
      </c>
      <c r="C1694" s="50">
        <v>9.6999999999999993</v>
      </c>
      <c r="D1694" s="51">
        <v>5.9</v>
      </c>
      <c r="E1694" s="52">
        <v>79.046341031992611</v>
      </c>
      <c r="F1694" s="52">
        <v>2.1272049136021036</v>
      </c>
    </row>
    <row r="1695" spans="1:6">
      <c r="A1695" s="38">
        <v>41710</v>
      </c>
      <c r="B1695" s="49" t="s">
        <v>158</v>
      </c>
      <c r="C1695" s="50">
        <v>13.5</v>
      </c>
      <c r="D1695" s="51">
        <v>6.3</v>
      </c>
      <c r="E1695" s="52">
        <v>65.600783918845991</v>
      </c>
      <c r="F1695" s="52">
        <v>0.40557719542328308</v>
      </c>
    </row>
    <row r="1696" spans="1:6">
      <c r="A1696" s="38">
        <v>41710</v>
      </c>
      <c r="B1696" s="49" t="s">
        <v>159</v>
      </c>
      <c r="C1696" s="50">
        <v>15.1</v>
      </c>
      <c r="D1696" s="51">
        <v>6.8</v>
      </c>
      <c r="E1696" s="52">
        <v>63.786861320147423</v>
      </c>
      <c r="F1696" s="52">
        <v>0.14531168750549725</v>
      </c>
    </row>
    <row r="1697" spans="1:6">
      <c r="A1697" s="38">
        <v>41710</v>
      </c>
      <c r="B1697" s="49" t="s">
        <v>160</v>
      </c>
      <c r="C1697" s="50">
        <v>15.5</v>
      </c>
      <c r="D1697" s="51">
        <v>7.3</v>
      </c>
      <c r="E1697" s="52">
        <v>66.686496727059435</v>
      </c>
      <c r="F1697" s="52">
        <v>0.10401619314891739</v>
      </c>
    </row>
    <row r="1698" spans="1:6">
      <c r="A1698" s="38">
        <v>41710</v>
      </c>
      <c r="B1698" s="49" t="s">
        <v>161</v>
      </c>
      <c r="C1698" s="50">
        <v>15.3</v>
      </c>
      <c r="D1698" s="51">
        <v>7.8</v>
      </c>
      <c r="E1698" s="52">
        <v>72.117619765838441</v>
      </c>
      <c r="F1698" s="52">
        <v>0.12541868091546232</v>
      </c>
    </row>
    <row r="1699" spans="1:6">
      <c r="A1699" s="38">
        <v>41710</v>
      </c>
      <c r="B1699" s="49" t="s">
        <v>162</v>
      </c>
      <c r="C1699" s="50">
        <v>14.1</v>
      </c>
      <c r="D1699" s="51">
        <v>8.1999999999999993</v>
      </c>
      <c r="E1699" s="52">
        <v>81.870855565088036</v>
      </c>
      <c r="F1699" s="52">
        <v>0.24351520202561971</v>
      </c>
    </row>
    <row r="1700" spans="1:6">
      <c r="A1700" s="38">
        <v>41710</v>
      </c>
      <c r="B1700" s="49" t="s">
        <v>163</v>
      </c>
      <c r="C1700" s="50">
        <v>14.1</v>
      </c>
      <c r="D1700" s="51">
        <v>8.6999999999999993</v>
      </c>
      <c r="E1700" s="52">
        <v>86.794118544422346</v>
      </c>
      <c r="F1700" s="52">
        <v>0.30441872599655156</v>
      </c>
    </row>
    <row r="1701" spans="1:6">
      <c r="A1701" s="38">
        <v>41710</v>
      </c>
      <c r="B1701" s="49" t="s">
        <v>164</v>
      </c>
      <c r="C1701" s="50">
        <v>13.6</v>
      </c>
      <c r="D1701" s="51">
        <v>8.6</v>
      </c>
      <c r="E1701" s="52">
        <v>88.644307046031969</v>
      </c>
      <c r="F1701" s="52">
        <v>0.7325733787720401</v>
      </c>
    </row>
    <row r="1702" spans="1:6">
      <c r="A1702" s="38">
        <v>41710</v>
      </c>
      <c r="B1702" s="49" t="s">
        <v>165</v>
      </c>
      <c r="C1702" s="50">
        <v>13.3</v>
      </c>
      <c r="D1702" s="51">
        <v>8.6</v>
      </c>
      <c r="E1702" s="52">
        <v>90.395137670228394</v>
      </c>
      <c r="F1702" s="52">
        <v>2.1067522458275407</v>
      </c>
    </row>
    <row r="1703" spans="1:6">
      <c r="A1703" s="38">
        <v>41710</v>
      </c>
      <c r="B1703" s="49" t="s">
        <v>166</v>
      </c>
      <c r="C1703" s="50">
        <v>13.1</v>
      </c>
      <c r="D1703" s="51">
        <v>8.6</v>
      </c>
      <c r="E1703" s="52">
        <v>91.583884874456274</v>
      </c>
      <c r="F1703" s="52">
        <v>3.1681601504307699</v>
      </c>
    </row>
    <row r="1704" spans="1:6">
      <c r="A1704" s="38">
        <v>41710</v>
      </c>
      <c r="B1704" s="49" t="s">
        <v>167</v>
      </c>
      <c r="C1704" s="50">
        <v>12.6</v>
      </c>
      <c r="D1704" s="51">
        <v>8.6</v>
      </c>
      <c r="E1704" s="52">
        <v>94.633151516487075</v>
      </c>
      <c r="F1704" s="52">
        <v>3.4884803199946557</v>
      </c>
    </row>
    <row r="1705" spans="1:6">
      <c r="A1705" s="38">
        <v>41710</v>
      </c>
      <c r="B1705" s="49" t="s">
        <v>168</v>
      </c>
      <c r="C1705" s="50">
        <v>12.6</v>
      </c>
      <c r="D1705" s="51">
        <v>8.6</v>
      </c>
      <c r="E1705" s="52">
        <v>94.633151516487075</v>
      </c>
      <c r="F1705" s="52">
        <v>3.3964517562951166</v>
      </c>
    </row>
    <row r="1706" spans="1:6">
      <c r="A1706" s="38">
        <v>41710</v>
      </c>
      <c r="B1706" s="49" t="s">
        <v>169</v>
      </c>
      <c r="C1706" s="50">
        <v>12.5</v>
      </c>
      <c r="D1706" s="51">
        <v>8.6999999999999993</v>
      </c>
      <c r="E1706" s="52">
        <v>96.348917379850178</v>
      </c>
      <c r="F1706" s="52">
        <v>3.8709824951225213</v>
      </c>
    </row>
    <row r="1707" spans="1:6">
      <c r="A1707" s="38">
        <v>41710</v>
      </c>
      <c r="B1707" s="49" t="s">
        <v>170</v>
      </c>
      <c r="C1707" s="50">
        <v>12.6</v>
      </c>
      <c r="D1707" s="51">
        <v>8.9</v>
      </c>
      <c r="E1707" s="52">
        <v>97.887739106931221</v>
      </c>
      <c r="F1707" s="52">
        <v>3.9818139892863225</v>
      </c>
    </row>
    <row r="1708" spans="1:6">
      <c r="A1708" s="38">
        <v>41710</v>
      </c>
      <c r="B1708" s="49" t="s">
        <v>171</v>
      </c>
      <c r="C1708" s="50">
        <v>13.7</v>
      </c>
      <c r="D1708" s="51">
        <v>9.1</v>
      </c>
      <c r="E1708" s="52">
        <v>93.115639603530269</v>
      </c>
      <c r="F1708" s="52">
        <v>5.2626655273857192</v>
      </c>
    </row>
    <row r="1709" spans="1:6">
      <c r="A1709" s="38">
        <v>41710</v>
      </c>
      <c r="B1709" s="49" t="s">
        <v>172</v>
      </c>
      <c r="C1709" s="50">
        <v>13.5</v>
      </c>
      <c r="D1709" s="51">
        <v>9.3000000000000007</v>
      </c>
      <c r="E1709" s="52">
        <v>96.379062752033889</v>
      </c>
      <c r="F1709" s="52">
        <v>5.0203229187980165</v>
      </c>
    </row>
    <row r="1710" spans="1:6">
      <c r="A1710" s="38">
        <v>41711</v>
      </c>
      <c r="B1710" s="49" t="s">
        <v>149</v>
      </c>
      <c r="C1710" s="50">
        <v>13.6</v>
      </c>
      <c r="D1710" s="51">
        <v>9.5</v>
      </c>
      <c r="E1710" s="52">
        <v>97.78148193129384</v>
      </c>
      <c r="F1710" s="52">
        <v>5.1447636281269036</v>
      </c>
    </row>
    <row r="1711" spans="1:6">
      <c r="A1711" s="38">
        <v>41711</v>
      </c>
      <c r="B1711" s="49" t="s">
        <v>150</v>
      </c>
      <c r="C1711" s="50">
        <v>14.6</v>
      </c>
      <c r="D1711" s="51">
        <v>9.6999999999999993</v>
      </c>
      <c r="E1711" s="52">
        <v>93.540064025705789</v>
      </c>
      <c r="F1711" s="52">
        <v>4.5780198524428277</v>
      </c>
    </row>
    <row r="1712" spans="1:6">
      <c r="A1712" s="38">
        <v>41711</v>
      </c>
      <c r="B1712" s="49" t="s">
        <v>151</v>
      </c>
      <c r="C1712" s="50">
        <v>14.9</v>
      </c>
      <c r="D1712" s="51">
        <v>9.9</v>
      </c>
      <c r="E1712" s="52">
        <v>93.608627682491559</v>
      </c>
      <c r="F1712" s="52">
        <v>4.2888936636654007</v>
      </c>
    </row>
    <row r="1713" spans="1:6">
      <c r="A1713" s="38">
        <v>41711</v>
      </c>
      <c r="B1713" s="49" t="s">
        <v>152</v>
      </c>
      <c r="C1713" s="50">
        <v>14.9</v>
      </c>
      <c r="D1713" s="51">
        <v>9.9</v>
      </c>
      <c r="E1713" s="52">
        <v>93.608627682491559</v>
      </c>
      <c r="F1713" s="52">
        <v>4.1881453372386401</v>
      </c>
    </row>
    <row r="1714" spans="1:6">
      <c r="A1714" s="38">
        <v>41711</v>
      </c>
      <c r="B1714" s="49" t="s">
        <v>153</v>
      </c>
      <c r="C1714" s="50">
        <v>14.8</v>
      </c>
      <c r="D1714" s="51">
        <v>10</v>
      </c>
      <c r="E1714" s="52">
        <v>95.150779172887042</v>
      </c>
      <c r="F1714" s="52">
        <v>4.1898533297893854</v>
      </c>
    </row>
    <row r="1715" spans="1:6">
      <c r="A1715" s="38">
        <v>41711</v>
      </c>
      <c r="B1715" s="49" t="s">
        <v>154</v>
      </c>
      <c r="C1715" s="50">
        <v>15.1</v>
      </c>
      <c r="D1715" s="51">
        <v>10.1</v>
      </c>
      <c r="E1715" s="52">
        <v>94.247629707905915</v>
      </c>
      <c r="F1715" s="52">
        <v>4.0501077531374321</v>
      </c>
    </row>
    <row r="1716" spans="1:6">
      <c r="A1716" s="38">
        <v>41711</v>
      </c>
      <c r="B1716" s="49" t="s">
        <v>155</v>
      </c>
      <c r="C1716" s="50">
        <v>15.3</v>
      </c>
      <c r="D1716" s="51">
        <v>10.1</v>
      </c>
      <c r="E1716" s="52">
        <v>93.043282054953764</v>
      </c>
      <c r="F1716" s="52">
        <v>2.7342128904211997</v>
      </c>
    </row>
    <row r="1717" spans="1:6">
      <c r="A1717" s="38">
        <v>41711</v>
      </c>
      <c r="B1717" s="49" t="s">
        <v>156</v>
      </c>
      <c r="C1717" s="50">
        <v>15.4</v>
      </c>
      <c r="D1717" s="51">
        <v>10.3</v>
      </c>
      <c r="E1717" s="52">
        <v>94.248415253669748</v>
      </c>
      <c r="F1717" s="52">
        <v>2.5079914616996786</v>
      </c>
    </row>
    <row r="1718" spans="1:6">
      <c r="A1718" s="38">
        <v>41711</v>
      </c>
      <c r="B1718" s="49" t="s">
        <v>157</v>
      </c>
      <c r="C1718" s="50">
        <v>15.5</v>
      </c>
      <c r="D1718" s="51">
        <v>10.4</v>
      </c>
      <c r="E1718" s="52">
        <v>94.539707151603466</v>
      </c>
      <c r="F1718" s="52">
        <v>1.1808514486058888</v>
      </c>
    </row>
    <row r="1719" spans="1:6">
      <c r="A1719" s="38">
        <v>41711</v>
      </c>
      <c r="B1719" s="49" t="s">
        <v>158</v>
      </c>
      <c r="C1719" s="50">
        <v>15.9</v>
      </c>
      <c r="D1719" s="51">
        <v>10.5</v>
      </c>
      <c r="E1719" s="52">
        <v>93.01958470910165</v>
      </c>
      <c r="F1719" s="52">
        <v>1.3641264102882562</v>
      </c>
    </row>
    <row r="1720" spans="1:6">
      <c r="A1720" s="38">
        <v>41711</v>
      </c>
      <c r="B1720" s="49" t="s">
        <v>159</v>
      </c>
      <c r="C1720" s="50">
        <v>15.7</v>
      </c>
      <c r="D1720" s="51">
        <v>10.7</v>
      </c>
      <c r="E1720" s="52">
        <v>95.982219239980381</v>
      </c>
      <c r="F1720" s="52">
        <v>1.57469589706638</v>
      </c>
    </row>
    <row r="1721" spans="1:6">
      <c r="A1721" s="38">
        <v>41711</v>
      </c>
      <c r="B1721" s="49" t="s">
        <v>160</v>
      </c>
      <c r="C1721" s="50">
        <v>15.6</v>
      </c>
      <c r="D1721" s="51">
        <v>10.8</v>
      </c>
      <c r="E1721" s="52">
        <v>97.486617948415756</v>
      </c>
      <c r="F1721" s="52">
        <v>1.2282180287798747</v>
      </c>
    </row>
    <row r="1722" spans="1:6">
      <c r="A1722" s="38">
        <v>41711</v>
      </c>
      <c r="B1722" s="49" t="s">
        <v>161</v>
      </c>
      <c r="C1722" s="50">
        <v>15.7</v>
      </c>
      <c r="D1722" s="51">
        <v>10.5</v>
      </c>
      <c r="E1722" s="52">
        <v>94.217941884366851</v>
      </c>
      <c r="F1722" s="52">
        <v>0.60063178022604202</v>
      </c>
    </row>
    <row r="1723" spans="1:6">
      <c r="A1723" s="38">
        <v>41711</v>
      </c>
      <c r="B1723" s="49" t="s">
        <v>162</v>
      </c>
      <c r="C1723" s="50">
        <v>16.100000000000001</v>
      </c>
      <c r="D1723" s="51">
        <v>10.199999999999999</v>
      </c>
      <c r="E1723" s="52">
        <v>89.256691593060808</v>
      </c>
      <c r="F1723" s="52">
        <v>0.14073783654053185</v>
      </c>
    </row>
    <row r="1724" spans="1:6">
      <c r="A1724" s="38">
        <v>41711</v>
      </c>
      <c r="B1724" s="49" t="s">
        <v>163</v>
      </c>
      <c r="C1724" s="50">
        <v>16.3</v>
      </c>
      <c r="D1724" s="51">
        <v>10</v>
      </c>
      <c r="E1724" s="52">
        <v>86.424361646905126</v>
      </c>
      <c r="F1724" s="52">
        <v>0.131997975659748</v>
      </c>
    </row>
    <row r="1725" spans="1:6">
      <c r="A1725" s="38">
        <v>41711</v>
      </c>
      <c r="B1725" s="49" t="s">
        <v>164</v>
      </c>
      <c r="C1725" s="50">
        <v>18.399999999999999</v>
      </c>
      <c r="D1725" s="51">
        <v>10</v>
      </c>
      <c r="E1725" s="52">
        <v>75.677347041016773</v>
      </c>
      <c r="F1725" s="52">
        <v>1.9529828992424943E-2</v>
      </c>
    </row>
    <row r="1726" spans="1:6">
      <c r="A1726" s="38">
        <v>41711</v>
      </c>
      <c r="B1726" s="49" t="s">
        <v>165</v>
      </c>
      <c r="C1726" s="50">
        <v>19.100000000000001</v>
      </c>
      <c r="D1726" s="51">
        <v>10</v>
      </c>
      <c r="E1726" s="52">
        <v>72.435398873242079</v>
      </c>
      <c r="F1726" s="52">
        <v>7.99989720871018E-3</v>
      </c>
    </row>
    <row r="1727" spans="1:6">
      <c r="A1727" s="38">
        <v>41711</v>
      </c>
      <c r="B1727" s="49" t="s">
        <v>166</v>
      </c>
      <c r="C1727" s="50">
        <v>18.2</v>
      </c>
      <c r="D1727" s="51">
        <v>10</v>
      </c>
      <c r="E1727" s="52">
        <v>76.633343613815512</v>
      </c>
      <c r="F1727" s="52">
        <v>2.0936626229800144E-2</v>
      </c>
    </row>
    <row r="1728" spans="1:6">
      <c r="A1728" s="38">
        <v>41711</v>
      </c>
      <c r="B1728" s="49" t="s">
        <v>167</v>
      </c>
      <c r="C1728" s="50">
        <v>15.9</v>
      </c>
      <c r="D1728" s="51">
        <v>10</v>
      </c>
      <c r="E1728" s="52">
        <v>88.660167764476782</v>
      </c>
      <c r="F1728" s="52">
        <v>7.8821452509526102E-2</v>
      </c>
    </row>
    <row r="1729" spans="1:6">
      <c r="A1729" s="38">
        <v>41711</v>
      </c>
      <c r="B1729" s="49" t="s">
        <v>168</v>
      </c>
      <c r="C1729" s="50">
        <v>16.100000000000001</v>
      </c>
      <c r="D1729" s="51">
        <v>10</v>
      </c>
      <c r="E1729" s="52">
        <v>87.53425233484279</v>
      </c>
      <c r="F1729" s="52">
        <v>0.35628084907837571</v>
      </c>
    </row>
    <row r="1730" spans="1:6">
      <c r="A1730" s="38">
        <v>41711</v>
      </c>
      <c r="B1730" s="49" t="s">
        <v>169</v>
      </c>
      <c r="C1730" s="50">
        <v>15.9</v>
      </c>
      <c r="D1730" s="51">
        <v>10.1</v>
      </c>
      <c r="E1730" s="52">
        <v>89.532602891031203</v>
      </c>
      <c r="F1730" s="52">
        <v>0.82548112414332564</v>
      </c>
    </row>
    <row r="1731" spans="1:6">
      <c r="A1731" s="38">
        <v>41711</v>
      </c>
      <c r="B1731" s="49" t="s">
        <v>170</v>
      </c>
      <c r="C1731" s="50">
        <v>16.3</v>
      </c>
      <c r="D1731" s="51">
        <v>9.9</v>
      </c>
      <c r="E1731" s="52">
        <v>85.573658166221875</v>
      </c>
      <c r="F1731" s="52">
        <v>0.92692022433712384</v>
      </c>
    </row>
    <row r="1732" spans="1:6">
      <c r="A1732" s="38">
        <v>41711</v>
      </c>
      <c r="B1732" s="49" t="s">
        <v>171</v>
      </c>
      <c r="C1732" s="50">
        <v>16.5</v>
      </c>
      <c r="D1732" s="51">
        <v>9.8000000000000007</v>
      </c>
      <c r="E1732" s="52">
        <v>83.650111410902596</v>
      </c>
      <c r="F1732" s="52">
        <v>1.2644341507684564</v>
      </c>
    </row>
    <row r="1733" spans="1:6">
      <c r="A1733" s="38">
        <v>41711</v>
      </c>
      <c r="B1733" s="49" t="s">
        <v>172</v>
      </c>
      <c r="C1733" s="50">
        <v>16.2</v>
      </c>
      <c r="D1733" s="51">
        <v>9.6999999999999993</v>
      </c>
      <c r="E1733" s="52">
        <v>84.408067213467078</v>
      </c>
      <c r="F1733" s="52">
        <v>2.1613106344953597</v>
      </c>
    </row>
    <row r="1734" spans="1:6">
      <c r="A1734" s="38">
        <v>41712</v>
      </c>
      <c r="B1734" s="49" t="s">
        <v>149</v>
      </c>
      <c r="C1734" s="50">
        <v>16.3</v>
      </c>
      <c r="D1734" s="51">
        <v>9.5</v>
      </c>
      <c r="E1734" s="52">
        <v>82.168150012354445</v>
      </c>
      <c r="F1734" s="52">
        <v>2.6047993781971508</v>
      </c>
    </row>
    <row r="1735" spans="1:6">
      <c r="A1735" s="38">
        <v>41712</v>
      </c>
      <c r="B1735" s="49" t="s">
        <v>150</v>
      </c>
      <c r="C1735" s="50">
        <v>15.7</v>
      </c>
      <c r="D1735" s="51">
        <v>9.4</v>
      </c>
      <c r="E1735" s="52">
        <v>84.494437677949691</v>
      </c>
      <c r="F1735" s="52">
        <v>3.3569497562750881</v>
      </c>
    </row>
    <row r="1736" spans="1:6">
      <c r="A1736" s="38">
        <v>41712</v>
      </c>
      <c r="B1736" s="49" t="s">
        <v>151</v>
      </c>
      <c r="C1736" s="50">
        <v>15.5</v>
      </c>
      <c r="D1736" s="51">
        <v>9.3000000000000007</v>
      </c>
      <c r="E1736" s="52">
        <v>84.687621157938537</v>
      </c>
      <c r="F1736" s="52">
        <v>3.8060775389966817</v>
      </c>
    </row>
    <row r="1737" spans="1:6">
      <c r="A1737" s="38">
        <v>41712</v>
      </c>
      <c r="B1737" s="49" t="s">
        <v>152</v>
      </c>
      <c r="C1737" s="50">
        <v>15.7</v>
      </c>
      <c r="D1737" s="51">
        <v>9.3000000000000007</v>
      </c>
      <c r="E1737" s="52">
        <v>83.608802493617404</v>
      </c>
      <c r="F1737" s="52">
        <v>3.8773793533461793</v>
      </c>
    </row>
    <row r="1738" spans="1:6">
      <c r="A1738" s="38">
        <v>41712</v>
      </c>
      <c r="B1738" s="49" t="s">
        <v>153</v>
      </c>
      <c r="C1738" s="50">
        <v>15.5</v>
      </c>
      <c r="D1738" s="51">
        <v>9.3000000000000007</v>
      </c>
      <c r="E1738" s="52">
        <v>84.687621157938537</v>
      </c>
      <c r="F1738" s="52">
        <v>4.0959253125653392</v>
      </c>
    </row>
    <row r="1739" spans="1:6">
      <c r="A1739" s="38">
        <v>41712</v>
      </c>
      <c r="B1739" s="49" t="s">
        <v>154</v>
      </c>
      <c r="C1739" s="50">
        <v>15.1</v>
      </c>
      <c r="D1739" s="51">
        <v>9.3000000000000007</v>
      </c>
      <c r="E1739" s="52">
        <v>86.892443953748781</v>
      </c>
      <c r="F1739" s="52">
        <v>4.4815429432973453</v>
      </c>
    </row>
    <row r="1740" spans="1:6">
      <c r="A1740" s="38">
        <v>41712</v>
      </c>
      <c r="B1740" s="49" t="s">
        <v>155</v>
      </c>
      <c r="C1740" s="50">
        <v>16.3</v>
      </c>
      <c r="D1740" s="51">
        <v>9.5</v>
      </c>
      <c r="E1740" s="52">
        <v>82.168150012354445</v>
      </c>
      <c r="F1740" s="52">
        <v>2.3764626112595351</v>
      </c>
    </row>
    <row r="1741" spans="1:6">
      <c r="A1741" s="38">
        <v>41712</v>
      </c>
      <c r="B1741" s="49" t="s">
        <v>156</v>
      </c>
      <c r="C1741" s="50">
        <v>16.899999999999999</v>
      </c>
      <c r="D1741" s="51">
        <v>9.6999999999999993</v>
      </c>
      <c r="E1741" s="52">
        <v>80.731021004116982</v>
      </c>
      <c r="F1741" s="52">
        <v>0.51076326047748388</v>
      </c>
    </row>
    <row r="1742" spans="1:6">
      <c r="A1742" s="38">
        <v>41712</v>
      </c>
      <c r="B1742" s="49" t="s">
        <v>157</v>
      </c>
      <c r="C1742" s="50">
        <v>19</v>
      </c>
      <c r="D1742" s="51">
        <v>10</v>
      </c>
      <c r="E1742" s="52">
        <v>72.888829049134998</v>
      </c>
      <c r="F1742" s="52">
        <v>8.1719606267982355E-3</v>
      </c>
    </row>
    <row r="1743" spans="1:6">
      <c r="A1743" s="38">
        <v>41712</v>
      </c>
      <c r="B1743" s="49" t="s">
        <v>158</v>
      </c>
      <c r="C1743" s="50">
        <v>21</v>
      </c>
      <c r="D1743" s="51">
        <v>10</v>
      </c>
      <c r="E1743" s="52">
        <v>64.395424018063352</v>
      </c>
      <c r="F1743" s="52">
        <v>0</v>
      </c>
    </row>
    <row r="1744" spans="1:6">
      <c r="A1744" s="38">
        <v>41712</v>
      </c>
      <c r="B1744" s="49" t="s">
        <v>159</v>
      </c>
      <c r="C1744" s="50">
        <v>22.4</v>
      </c>
      <c r="D1744" s="51">
        <v>10.199999999999999</v>
      </c>
      <c r="E1744" s="52">
        <v>60.275981275985323</v>
      </c>
      <c r="F1744" s="52">
        <v>0</v>
      </c>
    </row>
    <row r="1745" spans="1:6">
      <c r="A1745" s="38">
        <v>41712</v>
      </c>
      <c r="B1745" s="49" t="s">
        <v>160</v>
      </c>
      <c r="C1745" s="50">
        <v>22.3</v>
      </c>
      <c r="D1745" s="51">
        <v>10.3</v>
      </c>
      <c r="E1745" s="52">
        <v>61.228646062050665</v>
      </c>
      <c r="F1745" s="52">
        <v>0</v>
      </c>
    </row>
    <row r="1746" spans="1:6">
      <c r="A1746" s="38">
        <v>41712</v>
      </c>
      <c r="B1746" s="49" t="s">
        <v>161</v>
      </c>
      <c r="C1746" s="50">
        <v>21.5</v>
      </c>
      <c r="D1746" s="51">
        <v>10.4</v>
      </c>
      <c r="E1746" s="52">
        <v>64.906971498199567</v>
      </c>
      <c r="F1746" s="52">
        <v>0</v>
      </c>
    </row>
    <row r="1747" spans="1:6">
      <c r="A1747" s="38">
        <v>41712</v>
      </c>
      <c r="B1747" s="49" t="s">
        <v>162</v>
      </c>
      <c r="C1747" s="50">
        <v>21.1</v>
      </c>
      <c r="D1747" s="51">
        <v>10.4</v>
      </c>
      <c r="E1747" s="52">
        <v>66.518893168957476</v>
      </c>
      <c r="F1747" s="52">
        <v>0</v>
      </c>
    </row>
    <row r="1748" spans="1:6">
      <c r="A1748" s="38">
        <v>41712</v>
      </c>
      <c r="B1748" s="49" t="s">
        <v>163</v>
      </c>
      <c r="C1748" s="50">
        <v>20.9</v>
      </c>
      <c r="D1748" s="51">
        <v>10.6</v>
      </c>
      <c r="E1748" s="52">
        <v>68.61504772261317</v>
      </c>
      <c r="F1748" s="52">
        <v>0</v>
      </c>
    </row>
    <row r="1749" spans="1:6">
      <c r="A1749" s="38">
        <v>41712</v>
      </c>
      <c r="B1749" s="49" t="s">
        <v>164</v>
      </c>
      <c r="C1749" s="50">
        <v>20.8</v>
      </c>
      <c r="D1749" s="51">
        <v>10.5</v>
      </c>
      <c r="E1749" s="52">
        <v>68.398114096017011</v>
      </c>
      <c r="F1749" s="52">
        <v>0</v>
      </c>
    </row>
    <row r="1750" spans="1:6">
      <c r="A1750" s="38">
        <v>41712</v>
      </c>
      <c r="B1750" s="49" t="s">
        <v>165</v>
      </c>
      <c r="C1750" s="50">
        <v>20.100000000000001</v>
      </c>
      <c r="D1750" s="51">
        <v>10.5</v>
      </c>
      <c r="E1750" s="52">
        <v>71.418486294142895</v>
      </c>
      <c r="F1750" s="52">
        <v>0</v>
      </c>
    </row>
    <row r="1751" spans="1:6">
      <c r="A1751" s="38">
        <v>41712</v>
      </c>
      <c r="B1751" s="49" t="s">
        <v>166</v>
      </c>
      <c r="C1751" s="50">
        <v>18.899999999999999</v>
      </c>
      <c r="D1751" s="51">
        <v>10.5</v>
      </c>
      <c r="E1751" s="52">
        <v>76.951845595587187</v>
      </c>
      <c r="F1751" s="52">
        <v>0</v>
      </c>
    </row>
    <row r="1752" spans="1:6">
      <c r="A1752" s="38">
        <v>41712</v>
      </c>
      <c r="B1752" s="49" t="s">
        <v>167</v>
      </c>
      <c r="C1752" s="50">
        <v>18.399999999999999</v>
      </c>
      <c r="D1752" s="51">
        <v>10.5</v>
      </c>
      <c r="E1752" s="52">
        <v>79.398399203824084</v>
      </c>
      <c r="F1752" s="52">
        <v>0</v>
      </c>
    </row>
    <row r="1753" spans="1:6">
      <c r="A1753" s="38">
        <v>41712</v>
      </c>
      <c r="B1753" s="49" t="s">
        <v>168</v>
      </c>
      <c r="C1753" s="50">
        <v>18.3</v>
      </c>
      <c r="D1753" s="51">
        <v>10.5</v>
      </c>
      <c r="E1753" s="52">
        <v>79.898131945849101</v>
      </c>
      <c r="F1753" s="52">
        <v>0</v>
      </c>
    </row>
    <row r="1754" spans="1:6">
      <c r="A1754" s="38">
        <v>41712</v>
      </c>
      <c r="B1754" s="49" t="s">
        <v>169</v>
      </c>
      <c r="C1754" s="50">
        <v>18.399999999999999</v>
      </c>
      <c r="D1754" s="51">
        <v>10.5</v>
      </c>
      <c r="E1754" s="52">
        <v>79.398399203824084</v>
      </c>
      <c r="F1754" s="52">
        <v>0</v>
      </c>
    </row>
    <row r="1755" spans="1:6">
      <c r="A1755" s="38">
        <v>41712</v>
      </c>
      <c r="B1755" s="49" t="s">
        <v>170</v>
      </c>
      <c r="C1755" s="50">
        <v>17.7</v>
      </c>
      <c r="D1755" s="51">
        <v>9.5</v>
      </c>
      <c r="E1755" s="52">
        <v>75.188589320351923</v>
      </c>
      <c r="F1755" s="52">
        <v>0</v>
      </c>
    </row>
    <row r="1756" spans="1:6">
      <c r="A1756" s="38">
        <v>41712</v>
      </c>
      <c r="B1756" s="49" t="s">
        <v>171</v>
      </c>
      <c r="C1756" s="50">
        <v>16.3</v>
      </c>
      <c r="D1756" s="51">
        <v>8.5</v>
      </c>
      <c r="E1756" s="52">
        <v>73.635475141502667</v>
      </c>
      <c r="F1756" s="52">
        <v>0</v>
      </c>
    </row>
    <row r="1757" spans="1:6">
      <c r="A1757" s="38">
        <v>41712</v>
      </c>
      <c r="B1757" s="49" t="s">
        <v>172</v>
      </c>
      <c r="C1757" s="50">
        <v>15.1</v>
      </c>
      <c r="D1757" s="51">
        <v>7.5</v>
      </c>
      <c r="E1757" s="52">
        <v>70.274923605526141</v>
      </c>
      <c r="F1757" s="52">
        <v>1.4029268622006052E-2</v>
      </c>
    </row>
    <row r="1758" spans="1:6">
      <c r="A1758" s="38">
        <v>41713</v>
      </c>
      <c r="B1758" s="49" t="s">
        <v>149</v>
      </c>
      <c r="C1758" s="50">
        <v>14.5</v>
      </c>
      <c r="D1758" s="51">
        <v>7.1</v>
      </c>
      <c r="E1758" s="52">
        <v>69.196234841263717</v>
      </c>
      <c r="F1758" s="52">
        <v>7.7257316107444449E-2</v>
      </c>
    </row>
    <row r="1759" spans="1:6">
      <c r="A1759" s="38">
        <v>41713</v>
      </c>
      <c r="B1759" s="49" t="s">
        <v>150</v>
      </c>
      <c r="C1759" s="50">
        <v>14.3</v>
      </c>
      <c r="D1759" s="51">
        <v>6.7</v>
      </c>
      <c r="E1759" s="52">
        <v>66.190514419329062</v>
      </c>
      <c r="F1759" s="52">
        <v>0.34359061827890691</v>
      </c>
    </row>
    <row r="1760" spans="1:6">
      <c r="A1760" s="38">
        <v>41713</v>
      </c>
      <c r="B1760" s="49" t="s">
        <v>151</v>
      </c>
      <c r="C1760" s="50">
        <v>13.9</v>
      </c>
      <c r="D1760" s="51">
        <v>6.4</v>
      </c>
      <c r="E1760" s="52">
        <v>64.919624823950869</v>
      </c>
      <c r="F1760" s="52">
        <v>1.9033925094608164</v>
      </c>
    </row>
    <row r="1761" spans="1:6">
      <c r="A1761" s="38">
        <v>41713</v>
      </c>
      <c r="B1761" s="49" t="s">
        <v>152</v>
      </c>
      <c r="C1761" s="50">
        <v>12.9</v>
      </c>
      <c r="D1761" s="51">
        <v>5.6</v>
      </c>
      <c r="E1761" s="52">
        <v>60.710334397197997</v>
      </c>
      <c r="F1761" s="52">
        <v>3.3297053180505456</v>
      </c>
    </row>
    <row r="1762" spans="1:6">
      <c r="A1762" s="38">
        <v>41713</v>
      </c>
      <c r="B1762" s="49" t="s">
        <v>153</v>
      </c>
      <c r="C1762" s="50">
        <v>11.1</v>
      </c>
      <c r="D1762" s="51">
        <v>4.8</v>
      </c>
      <c r="E1762" s="52">
        <v>58.670941756288897</v>
      </c>
      <c r="F1762" s="52">
        <v>5.7037913778104334</v>
      </c>
    </row>
    <row r="1763" spans="1:6">
      <c r="A1763" s="38">
        <v>41713</v>
      </c>
      <c r="B1763" s="49" t="s">
        <v>154</v>
      </c>
      <c r="C1763" s="50">
        <v>10.199999999999999</v>
      </c>
      <c r="D1763" s="51">
        <v>4</v>
      </c>
      <c r="E1763" s="52">
        <v>51.981708215653285</v>
      </c>
      <c r="F1763" s="52">
        <v>7.8195687800300417</v>
      </c>
    </row>
    <row r="1764" spans="1:6">
      <c r="A1764" s="38">
        <v>41713</v>
      </c>
      <c r="B1764" s="49" t="s">
        <v>155</v>
      </c>
      <c r="C1764" s="50">
        <v>9.3000000000000007</v>
      </c>
      <c r="D1764" s="51">
        <v>3.9</v>
      </c>
      <c r="E1764" s="52">
        <v>53.847562205100921</v>
      </c>
      <c r="F1764" s="52">
        <v>5.5893947482190995</v>
      </c>
    </row>
    <row r="1765" spans="1:6">
      <c r="A1765" s="38">
        <v>41713</v>
      </c>
      <c r="B1765" s="49" t="s">
        <v>156</v>
      </c>
      <c r="C1765" s="50">
        <v>10.1</v>
      </c>
      <c r="D1765" s="51">
        <v>3.7</v>
      </c>
      <c r="E1765" s="52">
        <v>48.429154947253984</v>
      </c>
      <c r="F1765" s="52">
        <v>3.2824943637249437</v>
      </c>
    </row>
    <row r="1766" spans="1:6">
      <c r="A1766" s="38">
        <v>41713</v>
      </c>
      <c r="B1766" s="49" t="s">
        <v>157</v>
      </c>
      <c r="C1766" s="50">
        <v>11.3</v>
      </c>
      <c r="D1766" s="51">
        <v>3.5</v>
      </c>
      <c r="E1766" s="52">
        <v>42.304543242960214</v>
      </c>
      <c r="F1766" s="52">
        <v>0.70329517163816524</v>
      </c>
    </row>
    <row r="1767" spans="1:6">
      <c r="A1767" s="38">
        <v>41713</v>
      </c>
      <c r="B1767" s="49" t="s">
        <v>158</v>
      </c>
      <c r="C1767" s="50">
        <v>12.5</v>
      </c>
      <c r="D1767" s="51">
        <v>3.5</v>
      </c>
      <c r="E1767" s="52">
        <v>39.083292937172168</v>
      </c>
      <c r="F1767" s="52">
        <v>0.4008001083741784</v>
      </c>
    </row>
    <row r="1768" spans="1:6">
      <c r="A1768" s="38">
        <v>41713</v>
      </c>
      <c r="B1768" s="49" t="s">
        <v>159</v>
      </c>
      <c r="C1768" s="50">
        <v>14.1</v>
      </c>
      <c r="D1768" s="51">
        <v>3.6</v>
      </c>
      <c r="E1768" s="52">
        <v>36.207591431762403</v>
      </c>
      <c r="F1768" s="52">
        <v>0.12254328867120691</v>
      </c>
    </row>
    <row r="1769" spans="1:6">
      <c r="A1769" s="38">
        <v>41713</v>
      </c>
      <c r="B1769" s="49" t="s">
        <v>160</v>
      </c>
      <c r="C1769" s="50">
        <v>14.1</v>
      </c>
      <c r="D1769" s="51">
        <v>3.7</v>
      </c>
      <c r="E1769" s="52">
        <v>37.207410384338012</v>
      </c>
      <c r="F1769" s="52">
        <v>5.1284574528177043E-2</v>
      </c>
    </row>
    <row r="1770" spans="1:6">
      <c r="A1770" s="38">
        <v>41713</v>
      </c>
      <c r="B1770" s="49" t="s">
        <v>161</v>
      </c>
      <c r="C1770" s="50">
        <v>15.1</v>
      </c>
      <c r="D1770" s="51">
        <v>3.9</v>
      </c>
      <c r="E1770" s="52">
        <v>36.753145059966329</v>
      </c>
      <c r="F1770" s="52">
        <v>1.2249737427599026E-2</v>
      </c>
    </row>
    <row r="1771" spans="1:6">
      <c r="A1771" s="38">
        <v>41713</v>
      </c>
      <c r="B1771" s="49" t="s">
        <v>162</v>
      </c>
      <c r="C1771" s="50">
        <v>14.9</v>
      </c>
      <c r="D1771" s="51">
        <v>4</v>
      </c>
      <c r="E1771" s="52">
        <v>38.178133948150133</v>
      </c>
      <c r="F1771" s="52">
        <v>8.0499596702076834E-3</v>
      </c>
    </row>
    <row r="1772" spans="1:6">
      <c r="A1772" s="38">
        <v>41713</v>
      </c>
      <c r="B1772" s="49" t="s">
        <v>163</v>
      </c>
      <c r="C1772" s="50">
        <v>14.7</v>
      </c>
      <c r="D1772" s="51">
        <v>4.0999999999999996</v>
      </c>
      <c r="E1772" s="52">
        <v>39.6343890567301</v>
      </c>
      <c r="F1772" s="52">
        <v>1.3455864126030455E-2</v>
      </c>
    </row>
    <row r="1773" spans="1:6">
      <c r="A1773" s="38">
        <v>41713</v>
      </c>
      <c r="B1773" s="49" t="s">
        <v>164</v>
      </c>
      <c r="C1773" s="50">
        <v>14.2</v>
      </c>
      <c r="D1773" s="51">
        <v>3.9</v>
      </c>
      <c r="E1773" s="52">
        <v>38.952711378151534</v>
      </c>
      <c r="F1773" s="52">
        <v>2.3268527272494746E-2</v>
      </c>
    </row>
    <row r="1774" spans="1:6">
      <c r="A1774" s="38">
        <v>41713</v>
      </c>
      <c r="B1774" s="49" t="s">
        <v>165</v>
      </c>
      <c r="C1774" s="50">
        <v>13</v>
      </c>
      <c r="D1774" s="51">
        <v>3.7</v>
      </c>
      <c r="E1774" s="52">
        <v>39.971505154926888</v>
      </c>
      <c r="F1774" s="52">
        <v>8.8677026337273937E-2</v>
      </c>
    </row>
    <row r="1775" spans="1:6">
      <c r="A1775" s="38">
        <v>41713</v>
      </c>
      <c r="B1775" s="49" t="s">
        <v>166</v>
      </c>
      <c r="C1775" s="50">
        <v>11.3</v>
      </c>
      <c r="D1775" s="51">
        <v>3.6</v>
      </c>
      <c r="E1775" s="52">
        <v>43.50628903658103</v>
      </c>
      <c r="F1775" s="52">
        <v>0.24227370652705743</v>
      </c>
    </row>
    <row r="1776" spans="1:6">
      <c r="A1776" s="38">
        <v>41713</v>
      </c>
      <c r="B1776" s="49" t="s">
        <v>167</v>
      </c>
      <c r="C1776" s="50">
        <v>10.199999999999999</v>
      </c>
      <c r="D1776" s="51">
        <v>3.8</v>
      </c>
      <c r="E1776" s="52">
        <v>49.398405042903491</v>
      </c>
      <c r="F1776" s="52">
        <v>0.36410259969952213</v>
      </c>
    </row>
    <row r="1777" spans="1:6">
      <c r="A1777" s="38">
        <v>41713</v>
      </c>
      <c r="B1777" s="49" t="s">
        <v>168</v>
      </c>
      <c r="C1777" s="50">
        <v>9.1</v>
      </c>
      <c r="D1777" s="51">
        <v>4</v>
      </c>
      <c r="E1777" s="52">
        <v>55.969204590567777</v>
      </c>
      <c r="F1777" s="52">
        <v>0.33963089057927226</v>
      </c>
    </row>
    <row r="1778" spans="1:6">
      <c r="A1778" s="38">
        <v>41713</v>
      </c>
      <c r="B1778" s="49" t="s">
        <v>169</v>
      </c>
      <c r="C1778" s="50">
        <v>8.6</v>
      </c>
      <c r="D1778" s="51">
        <v>4.2</v>
      </c>
      <c r="E1778" s="52">
        <v>60.769190603386882</v>
      </c>
      <c r="F1778" s="52">
        <v>0.61635126275637586</v>
      </c>
    </row>
    <row r="1779" spans="1:6">
      <c r="A1779" s="38">
        <v>41713</v>
      </c>
      <c r="B1779" s="49" t="s">
        <v>170</v>
      </c>
      <c r="C1779" s="50">
        <v>8.3000000000000007</v>
      </c>
      <c r="D1779" s="51">
        <v>4.0999999999999996</v>
      </c>
      <c r="E1779" s="52">
        <v>60.55163415486922</v>
      </c>
      <c r="F1779" s="52">
        <v>3.6356333787570798</v>
      </c>
    </row>
    <row r="1780" spans="1:6">
      <c r="A1780" s="38">
        <v>41713</v>
      </c>
      <c r="B1780" s="49" t="s">
        <v>171</v>
      </c>
      <c r="C1780" s="50">
        <v>8.3000000000000007</v>
      </c>
      <c r="D1780" s="51">
        <v>4.0999999999999996</v>
      </c>
      <c r="E1780" s="52">
        <v>60.55163415486922</v>
      </c>
      <c r="F1780" s="52">
        <v>6.8740600745830145</v>
      </c>
    </row>
    <row r="1781" spans="1:6">
      <c r="A1781" s="38">
        <v>41713</v>
      </c>
      <c r="B1781" s="49" t="s">
        <v>172</v>
      </c>
      <c r="C1781" s="50">
        <v>8.1</v>
      </c>
      <c r="D1781" s="51">
        <v>4.0999999999999996</v>
      </c>
      <c r="E1781" s="52">
        <v>61.380441276234443</v>
      </c>
      <c r="F1781" s="52">
        <v>8.1482259678486493</v>
      </c>
    </row>
    <row r="1782" spans="1:6">
      <c r="A1782" s="38">
        <v>41714</v>
      </c>
      <c r="B1782" s="49" t="s">
        <v>149</v>
      </c>
      <c r="C1782" s="50">
        <v>7.9</v>
      </c>
      <c r="D1782" s="51">
        <v>4</v>
      </c>
      <c r="E1782" s="52">
        <v>60.714038673728865</v>
      </c>
      <c r="F1782" s="52">
        <v>9.6002271104090955</v>
      </c>
    </row>
    <row r="1783" spans="1:6">
      <c r="A1783" s="38">
        <v>41714</v>
      </c>
      <c r="B1783" s="49" t="s">
        <v>150</v>
      </c>
      <c r="C1783" s="50">
        <v>7.6</v>
      </c>
      <c r="D1783" s="51">
        <v>4</v>
      </c>
      <c r="E1783" s="52">
        <v>61.969408207929689</v>
      </c>
      <c r="F1783" s="52">
        <v>10.498687417114287</v>
      </c>
    </row>
    <row r="1784" spans="1:6">
      <c r="A1784" s="38">
        <v>41714</v>
      </c>
      <c r="B1784" s="49" t="s">
        <v>151</v>
      </c>
      <c r="C1784" s="50">
        <v>7.4</v>
      </c>
      <c r="D1784" s="51">
        <v>4</v>
      </c>
      <c r="E1784" s="52">
        <v>62.822430712430624</v>
      </c>
      <c r="F1784" s="52">
        <v>11.159669775762936</v>
      </c>
    </row>
    <row r="1785" spans="1:6">
      <c r="A1785" s="38">
        <v>41714</v>
      </c>
      <c r="B1785" s="49" t="s">
        <v>152</v>
      </c>
      <c r="C1785" s="50">
        <v>7</v>
      </c>
      <c r="D1785" s="51">
        <v>4</v>
      </c>
      <c r="E1785" s="52">
        <v>64.568124876745117</v>
      </c>
      <c r="F1785" s="52">
        <v>11.749207354812853</v>
      </c>
    </row>
    <row r="1786" spans="1:6">
      <c r="A1786" s="38">
        <v>41714</v>
      </c>
      <c r="B1786" s="49" t="s">
        <v>153</v>
      </c>
      <c r="C1786" s="50">
        <v>5.7</v>
      </c>
      <c r="D1786" s="51">
        <v>3.9</v>
      </c>
      <c r="E1786" s="52">
        <v>68.872233135912083</v>
      </c>
      <c r="F1786" s="52">
        <v>12.83697791590852</v>
      </c>
    </row>
    <row r="1787" spans="1:6">
      <c r="A1787" s="38">
        <v>41714</v>
      </c>
      <c r="B1787" s="49" t="s">
        <v>154</v>
      </c>
      <c r="C1787" s="50">
        <v>5.6</v>
      </c>
      <c r="D1787" s="51">
        <v>3.9</v>
      </c>
      <c r="E1787" s="52">
        <v>69.351750030481057</v>
      </c>
      <c r="F1787" s="52">
        <v>14.197007703050684</v>
      </c>
    </row>
    <row r="1788" spans="1:6">
      <c r="A1788" s="38">
        <v>41714</v>
      </c>
      <c r="B1788" s="49" t="s">
        <v>155</v>
      </c>
      <c r="C1788" s="50">
        <v>5.5</v>
      </c>
      <c r="D1788" s="51">
        <v>4</v>
      </c>
      <c r="E1788" s="52">
        <v>71.61419628339452</v>
      </c>
      <c r="F1788" s="52">
        <v>10.336805891917862</v>
      </c>
    </row>
    <row r="1789" spans="1:6">
      <c r="A1789" s="38">
        <v>41714</v>
      </c>
      <c r="B1789" s="49" t="s">
        <v>156</v>
      </c>
      <c r="C1789" s="50">
        <v>7.3</v>
      </c>
      <c r="D1789" s="51">
        <v>4</v>
      </c>
      <c r="E1789" s="52">
        <v>63.253856445813796</v>
      </c>
      <c r="F1789" s="52">
        <v>5.7686692595354785</v>
      </c>
    </row>
    <row r="1790" spans="1:6">
      <c r="A1790" s="38">
        <v>41714</v>
      </c>
      <c r="B1790" s="49" t="s">
        <v>157</v>
      </c>
      <c r="C1790" s="50">
        <v>8.9</v>
      </c>
      <c r="D1790" s="51">
        <v>4.0999999999999996</v>
      </c>
      <c r="E1790" s="52">
        <v>58.139338240127316</v>
      </c>
      <c r="F1790" s="52">
        <v>1.661093319779902</v>
      </c>
    </row>
    <row r="1791" spans="1:6">
      <c r="A1791" s="38">
        <v>41714</v>
      </c>
      <c r="B1791" s="49" t="s">
        <v>158</v>
      </c>
      <c r="C1791" s="50">
        <v>10.6</v>
      </c>
      <c r="D1791" s="51">
        <v>4</v>
      </c>
      <c r="E1791" s="52">
        <v>50.611350769791173</v>
      </c>
      <c r="F1791" s="52">
        <v>0.75484437997585574</v>
      </c>
    </row>
    <row r="1792" spans="1:6">
      <c r="A1792" s="38">
        <v>41714</v>
      </c>
      <c r="B1792" s="49" t="s">
        <v>159</v>
      </c>
      <c r="C1792" s="50">
        <v>12.2</v>
      </c>
      <c r="D1792" s="51">
        <v>4</v>
      </c>
      <c r="E1792" s="52">
        <v>45.520226872311717</v>
      </c>
      <c r="F1792" s="52">
        <v>0.38875345239456066</v>
      </c>
    </row>
    <row r="1793" spans="1:6">
      <c r="A1793" s="38">
        <v>41714</v>
      </c>
      <c r="B1793" s="49" t="s">
        <v>160</v>
      </c>
      <c r="C1793" s="50">
        <v>12.9</v>
      </c>
      <c r="D1793" s="51">
        <v>4</v>
      </c>
      <c r="E1793" s="52">
        <v>43.475360414972009</v>
      </c>
      <c r="F1793" s="52">
        <v>0.15153495010300438</v>
      </c>
    </row>
    <row r="1794" spans="1:6">
      <c r="A1794" s="38">
        <v>41714</v>
      </c>
      <c r="B1794" s="49" t="s">
        <v>161</v>
      </c>
      <c r="C1794" s="50">
        <v>14.7</v>
      </c>
      <c r="D1794" s="51">
        <v>4.2</v>
      </c>
      <c r="E1794" s="52">
        <v>40.594597748462895</v>
      </c>
      <c r="F1794" s="52">
        <v>2.9032020739013963E-2</v>
      </c>
    </row>
    <row r="1795" spans="1:6">
      <c r="A1795" s="38">
        <v>41714</v>
      </c>
      <c r="B1795" s="49" t="s">
        <v>162</v>
      </c>
      <c r="C1795" s="50">
        <v>13.7</v>
      </c>
      <c r="D1795" s="51">
        <v>4.5</v>
      </c>
      <c r="E1795" s="52">
        <v>46.384283993939079</v>
      </c>
      <c r="F1795" s="52">
        <v>3.3456448533713427E-2</v>
      </c>
    </row>
    <row r="1796" spans="1:6">
      <c r="A1796" s="38">
        <v>41714</v>
      </c>
      <c r="B1796" s="49" t="s">
        <v>163</v>
      </c>
      <c r="C1796" s="50">
        <v>14.1</v>
      </c>
      <c r="D1796" s="51">
        <v>4.8</v>
      </c>
      <c r="E1796" s="52">
        <v>48.184363326336019</v>
      </c>
      <c r="F1796" s="52">
        <v>4.7035575695195717E-2</v>
      </c>
    </row>
    <row r="1797" spans="1:6">
      <c r="A1797" s="38">
        <v>41714</v>
      </c>
      <c r="B1797" s="49" t="s">
        <v>164</v>
      </c>
      <c r="C1797" s="50">
        <v>14.1</v>
      </c>
      <c r="D1797" s="51">
        <v>5.0999999999999996</v>
      </c>
      <c r="E1797" s="52">
        <v>51.171394301158699</v>
      </c>
      <c r="F1797" s="52">
        <v>4.1753775660732295E-2</v>
      </c>
    </row>
    <row r="1798" spans="1:6">
      <c r="A1798" s="38">
        <v>41714</v>
      </c>
      <c r="B1798" s="49" t="s">
        <v>165</v>
      </c>
      <c r="C1798" s="50">
        <v>13.7</v>
      </c>
      <c r="D1798" s="51">
        <v>5.4</v>
      </c>
      <c r="E1798" s="52">
        <v>55.581295356460636</v>
      </c>
      <c r="F1798" s="52">
        <v>7.9663259110000911E-2</v>
      </c>
    </row>
    <row r="1799" spans="1:6">
      <c r="A1799" s="38">
        <v>41714</v>
      </c>
      <c r="B1799" s="49" t="s">
        <v>166</v>
      </c>
      <c r="C1799" s="50">
        <v>13</v>
      </c>
      <c r="D1799" s="51">
        <v>5.7</v>
      </c>
      <c r="E1799" s="52">
        <v>61.381523029160604</v>
      </c>
      <c r="F1799" s="52">
        <v>0.18116553083561826</v>
      </c>
    </row>
    <row r="1800" spans="1:6">
      <c r="A1800" s="38">
        <v>41714</v>
      </c>
      <c r="B1800" s="49" t="s">
        <v>167</v>
      </c>
      <c r="C1800" s="50">
        <v>11.2</v>
      </c>
      <c r="D1800" s="51">
        <v>5.3</v>
      </c>
      <c r="E1800" s="52">
        <v>64.302518461062334</v>
      </c>
      <c r="F1800" s="52">
        <v>0.31363206603687172</v>
      </c>
    </row>
    <row r="1801" spans="1:6">
      <c r="A1801" s="38">
        <v>41714</v>
      </c>
      <c r="B1801" s="49" t="s">
        <v>168</v>
      </c>
      <c r="C1801" s="50">
        <v>10.1</v>
      </c>
      <c r="D1801" s="51">
        <v>5</v>
      </c>
      <c r="E1801" s="52">
        <v>65.309113001631147</v>
      </c>
      <c r="F1801" s="52">
        <v>0.29589312694860531</v>
      </c>
    </row>
    <row r="1802" spans="1:6">
      <c r="A1802" s="38">
        <v>41714</v>
      </c>
      <c r="B1802" s="49" t="s">
        <v>169</v>
      </c>
      <c r="C1802" s="50">
        <v>9.1</v>
      </c>
      <c r="D1802" s="51">
        <v>4.5999999999999996</v>
      </c>
      <c r="E1802" s="52">
        <v>64.302953055776797</v>
      </c>
      <c r="F1802" s="52">
        <v>0.53487467354966489</v>
      </c>
    </row>
    <row r="1803" spans="1:6">
      <c r="A1803" s="38">
        <v>41714</v>
      </c>
      <c r="B1803" s="49" t="s">
        <v>170</v>
      </c>
      <c r="C1803" s="50">
        <v>8.8000000000000007</v>
      </c>
      <c r="D1803" s="51">
        <v>4.5999999999999996</v>
      </c>
      <c r="E1803" s="52">
        <v>65.619681692240277</v>
      </c>
      <c r="F1803" s="52">
        <v>3.238217698209723</v>
      </c>
    </row>
    <row r="1804" spans="1:6">
      <c r="A1804" s="38">
        <v>41714</v>
      </c>
      <c r="B1804" s="49" t="s">
        <v>171</v>
      </c>
      <c r="C1804" s="50">
        <v>7.5</v>
      </c>
      <c r="D1804" s="51">
        <v>4.5999999999999996</v>
      </c>
      <c r="E1804" s="52">
        <v>71.684726615450231</v>
      </c>
      <c r="F1804" s="52">
        <v>7.230067964997188</v>
      </c>
    </row>
    <row r="1805" spans="1:6">
      <c r="A1805" s="38">
        <v>41714</v>
      </c>
      <c r="B1805" s="49" t="s">
        <v>172</v>
      </c>
      <c r="C1805" s="50">
        <v>6.7</v>
      </c>
      <c r="D1805" s="51">
        <v>4.5999999999999996</v>
      </c>
      <c r="E1805" s="52">
        <v>75.727339768947004</v>
      </c>
      <c r="F1805" s="52">
        <v>9.043751545014926</v>
      </c>
    </row>
    <row r="1806" spans="1:6">
      <c r="A1806" s="38">
        <v>41715</v>
      </c>
      <c r="B1806" s="49" t="s">
        <v>149</v>
      </c>
      <c r="C1806" s="50">
        <v>7.1</v>
      </c>
      <c r="D1806" s="51">
        <v>4.5</v>
      </c>
      <c r="E1806" s="52">
        <v>72.084934037976126</v>
      </c>
      <c r="F1806" s="52">
        <v>10.325339342625313</v>
      </c>
    </row>
    <row r="1807" spans="1:6">
      <c r="A1807" s="38">
        <v>41715</v>
      </c>
      <c r="B1807" s="49" t="s">
        <v>150</v>
      </c>
      <c r="C1807" s="50">
        <v>7</v>
      </c>
      <c r="D1807" s="51">
        <v>4.4000000000000004</v>
      </c>
      <c r="E1807" s="52">
        <v>70.979582998286546</v>
      </c>
      <c r="F1807" s="52">
        <v>11.152719756193697</v>
      </c>
    </row>
    <row r="1808" spans="1:6">
      <c r="A1808" s="38">
        <v>41715</v>
      </c>
      <c r="B1808" s="49" t="s">
        <v>151</v>
      </c>
      <c r="C1808" s="50">
        <v>5.6</v>
      </c>
      <c r="D1808" s="51">
        <v>4.3</v>
      </c>
      <c r="E1808" s="52">
        <v>76.41591417217758</v>
      </c>
      <c r="F1808" s="52">
        <v>12.516415811028558</v>
      </c>
    </row>
    <row r="1809" spans="1:6">
      <c r="A1809" s="38">
        <v>41715</v>
      </c>
      <c r="B1809" s="49" t="s">
        <v>152</v>
      </c>
      <c r="C1809" s="50">
        <v>4.9000000000000004</v>
      </c>
      <c r="D1809" s="51">
        <v>4</v>
      </c>
      <c r="E1809" s="52">
        <v>74.669731236341875</v>
      </c>
      <c r="F1809" s="52">
        <v>13.447953479740448</v>
      </c>
    </row>
    <row r="1810" spans="1:6">
      <c r="A1810" s="38">
        <v>41715</v>
      </c>
      <c r="B1810" s="49" t="s">
        <v>153</v>
      </c>
      <c r="C1810" s="50">
        <v>5.0999999999999996</v>
      </c>
      <c r="D1810" s="51">
        <v>3.7</v>
      </c>
      <c r="E1810" s="52">
        <v>68.145349239101762</v>
      </c>
      <c r="F1810" s="52">
        <v>13.712679822890905</v>
      </c>
    </row>
    <row r="1811" spans="1:6">
      <c r="A1811" s="38">
        <v>41715</v>
      </c>
      <c r="B1811" s="49" t="s">
        <v>154</v>
      </c>
      <c r="C1811" s="50">
        <v>6.3</v>
      </c>
      <c r="D1811" s="51">
        <v>3.4</v>
      </c>
      <c r="E1811" s="52">
        <v>57.647035912310763</v>
      </c>
      <c r="F1811" s="52">
        <v>14.073228601254685</v>
      </c>
    </row>
    <row r="1812" spans="1:6">
      <c r="A1812" s="38">
        <v>41715</v>
      </c>
      <c r="B1812" s="49" t="s">
        <v>155</v>
      </c>
      <c r="C1812" s="50">
        <v>4.9000000000000004</v>
      </c>
      <c r="D1812" s="51">
        <v>3.5</v>
      </c>
      <c r="E1812" s="52">
        <v>65.388241862040374</v>
      </c>
      <c r="F1812" s="52">
        <v>10.328697048011227</v>
      </c>
    </row>
    <row r="1813" spans="1:6">
      <c r="A1813" s="38">
        <v>41715</v>
      </c>
      <c r="B1813" s="49" t="s">
        <v>156</v>
      </c>
      <c r="C1813" s="50">
        <v>9</v>
      </c>
      <c r="D1813" s="51">
        <v>3.7</v>
      </c>
      <c r="E1813" s="52">
        <v>52.147212779239837</v>
      </c>
      <c r="F1813" s="52">
        <v>5.095620789918895</v>
      </c>
    </row>
    <row r="1814" spans="1:6">
      <c r="A1814" s="38">
        <v>41715</v>
      </c>
      <c r="B1814" s="49" t="s">
        <v>157</v>
      </c>
      <c r="C1814" s="50">
        <v>12.3</v>
      </c>
      <c r="D1814" s="51">
        <v>3.9</v>
      </c>
      <c r="E1814" s="52">
        <v>44.098116561357024</v>
      </c>
      <c r="F1814" s="52">
        <v>0.89176797074343483</v>
      </c>
    </row>
    <row r="1815" spans="1:6">
      <c r="A1815" s="38">
        <v>41715</v>
      </c>
      <c r="B1815" s="49" t="s">
        <v>158</v>
      </c>
      <c r="C1815" s="50">
        <v>14.6</v>
      </c>
      <c r="D1815" s="51">
        <v>3.8</v>
      </c>
      <c r="E1815" s="52">
        <v>36.990043604581317</v>
      </c>
      <c r="F1815" s="52">
        <v>0.31361084191085198</v>
      </c>
    </row>
    <row r="1816" spans="1:6">
      <c r="A1816" s="38">
        <v>41715</v>
      </c>
      <c r="B1816" s="49" t="s">
        <v>159</v>
      </c>
      <c r="C1816" s="50">
        <v>16.3</v>
      </c>
      <c r="D1816" s="51">
        <v>3.7</v>
      </c>
      <c r="E1816" s="52">
        <v>32.298981504734364</v>
      </c>
      <c r="F1816" s="52">
        <v>4.233180777919926E-2</v>
      </c>
    </row>
    <row r="1817" spans="1:6">
      <c r="A1817" s="38">
        <v>41715</v>
      </c>
      <c r="B1817" s="49" t="s">
        <v>160</v>
      </c>
      <c r="C1817" s="50">
        <v>18.100000000000001</v>
      </c>
      <c r="D1817" s="51">
        <v>3.6</v>
      </c>
      <c r="E1817" s="52">
        <v>28.045922582860918</v>
      </c>
      <c r="F1817" s="52">
        <v>5.0933295911786995E-3</v>
      </c>
    </row>
    <row r="1818" spans="1:6">
      <c r="A1818" s="38">
        <v>41715</v>
      </c>
      <c r="B1818" s="49" t="s">
        <v>161</v>
      </c>
      <c r="C1818" s="50">
        <v>19.3</v>
      </c>
      <c r="D1818" s="51">
        <v>3.8</v>
      </c>
      <c r="E1818" s="52">
        <v>27.453772722447116</v>
      </c>
      <c r="F1818" s="52">
        <v>0</v>
      </c>
    </row>
    <row r="1819" spans="1:6">
      <c r="A1819" s="38">
        <v>41715</v>
      </c>
      <c r="B1819" s="49" t="s">
        <v>162</v>
      </c>
      <c r="C1819" s="50">
        <v>17.100000000000001</v>
      </c>
      <c r="D1819" s="51">
        <v>4.0999999999999996</v>
      </c>
      <c r="E1819" s="52">
        <v>33.994793730647892</v>
      </c>
      <c r="F1819" s="52">
        <v>0</v>
      </c>
    </row>
    <row r="1820" spans="1:6">
      <c r="A1820" s="38">
        <v>41715</v>
      </c>
      <c r="B1820" s="49" t="s">
        <v>163</v>
      </c>
      <c r="C1820" s="50">
        <v>18</v>
      </c>
      <c r="D1820" s="51">
        <v>4.4000000000000004</v>
      </c>
      <c r="E1820" s="52">
        <v>34.450548207347921</v>
      </c>
      <c r="F1820" s="52">
        <v>0</v>
      </c>
    </row>
    <row r="1821" spans="1:6">
      <c r="A1821" s="38">
        <v>41715</v>
      </c>
      <c r="B1821" s="49" t="s">
        <v>164</v>
      </c>
      <c r="C1821" s="50">
        <v>20</v>
      </c>
      <c r="D1821" s="51">
        <v>4.8</v>
      </c>
      <c r="E1821" s="52">
        <v>33.149985531568682</v>
      </c>
      <c r="F1821" s="52">
        <v>0</v>
      </c>
    </row>
    <row r="1822" spans="1:6">
      <c r="A1822" s="38">
        <v>41715</v>
      </c>
      <c r="B1822" s="49" t="s">
        <v>165</v>
      </c>
      <c r="C1822" s="50">
        <v>17.399999999999999</v>
      </c>
      <c r="D1822" s="51">
        <v>5.3</v>
      </c>
      <c r="E1822" s="52">
        <v>43.035606728443987</v>
      </c>
      <c r="F1822" s="52">
        <v>0</v>
      </c>
    </row>
    <row r="1823" spans="1:6">
      <c r="A1823" s="38">
        <v>41715</v>
      </c>
      <c r="B1823" s="49" t="s">
        <v>166</v>
      </c>
      <c r="C1823" s="50">
        <v>15.9</v>
      </c>
      <c r="D1823" s="51">
        <v>5.7</v>
      </c>
      <c r="E1823" s="52">
        <v>50.88248978090666</v>
      </c>
      <c r="F1823" s="52">
        <v>0</v>
      </c>
    </row>
    <row r="1824" spans="1:6">
      <c r="A1824" s="38">
        <v>41715</v>
      </c>
      <c r="B1824" s="49" t="s">
        <v>167</v>
      </c>
      <c r="C1824" s="50">
        <v>13.7</v>
      </c>
      <c r="D1824" s="51">
        <v>5.5</v>
      </c>
      <c r="E1824" s="52">
        <v>56.601556997650491</v>
      </c>
      <c r="F1824" s="52">
        <v>0</v>
      </c>
    </row>
    <row r="1825" spans="1:6">
      <c r="A1825" s="38">
        <v>41715</v>
      </c>
      <c r="B1825" s="49" t="s">
        <v>168</v>
      </c>
      <c r="C1825" s="50">
        <v>11.7</v>
      </c>
      <c r="D1825" s="51">
        <v>5.3</v>
      </c>
      <c r="E1825" s="52">
        <v>62.207853152457062</v>
      </c>
      <c r="F1825" s="52">
        <v>8.4183604898157766E-2</v>
      </c>
    </row>
    <row r="1826" spans="1:6">
      <c r="A1826" s="38">
        <v>41715</v>
      </c>
      <c r="B1826" s="49" t="s">
        <v>169</v>
      </c>
      <c r="C1826" s="50">
        <v>10.199999999999999</v>
      </c>
      <c r="D1826" s="51">
        <v>5.0999999999999996</v>
      </c>
      <c r="E1826" s="52">
        <v>66.160421642997377</v>
      </c>
      <c r="F1826" s="52">
        <v>0.26261967984977774</v>
      </c>
    </row>
    <row r="1827" spans="1:6">
      <c r="A1827" s="38">
        <v>41715</v>
      </c>
      <c r="B1827" s="49" t="s">
        <v>170</v>
      </c>
      <c r="C1827" s="50">
        <v>8.9</v>
      </c>
      <c r="D1827" s="51">
        <v>5</v>
      </c>
      <c r="E1827" s="52">
        <v>70.799859322643087</v>
      </c>
      <c r="F1827" s="52">
        <v>0.32909505624529373</v>
      </c>
    </row>
    <row r="1828" spans="1:6">
      <c r="A1828" s="38">
        <v>41715</v>
      </c>
      <c r="B1828" s="49" t="s">
        <v>171</v>
      </c>
      <c r="C1828" s="50">
        <v>7.8</v>
      </c>
      <c r="D1828" s="51">
        <v>4.8</v>
      </c>
      <c r="E1828" s="52">
        <v>73.261546014222318</v>
      </c>
      <c r="F1828" s="52">
        <v>1.2420522962357792</v>
      </c>
    </row>
    <row r="1829" spans="1:6">
      <c r="A1829" s="38">
        <v>41715</v>
      </c>
      <c r="B1829" s="49" t="s">
        <v>172</v>
      </c>
      <c r="C1829" s="50">
        <v>7</v>
      </c>
      <c r="D1829" s="51">
        <v>4.5999999999999996</v>
      </c>
      <c r="E1829" s="52">
        <v>74.182242417441429</v>
      </c>
      <c r="F1829" s="52">
        <v>5.931579136522843</v>
      </c>
    </row>
    <row r="1830" spans="1:6">
      <c r="A1830" s="38">
        <v>41716</v>
      </c>
      <c r="B1830" s="49" t="s">
        <v>149</v>
      </c>
      <c r="C1830" s="50">
        <v>6.2</v>
      </c>
      <c r="D1830" s="51">
        <v>4.5</v>
      </c>
      <c r="E1830" s="52">
        <v>76.691297362200231</v>
      </c>
      <c r="F1830" s="52">
        <v>8.6771790384851766</v>
      </c>
    </row>
    <row r="1831" spans="1:6">
      <c r="A1831" s="38">
        <v>41716</v>
      </c>
      <c r="B1831" s="49" t="s">
        <v>150</v>
      </c>
      <c r="C1831" s="50">
        <v>6</v>
      </c>
      <c r="D1831" s="51">
        <v>4.5</v>
      </c>
      <c r="E1831" s="52">
        <v>77.759015573902644</v>
      </c>
      <c r="F1831" s="52">
        <v>10.528605584140998</v>
      </c>
    </row>
    <row r="1832" spans="1:6">
      <c r="A1832" s="38">
        <v>41716</v>
      </c>
      <c r="B1832" s="49" t="s">
        <v>151</v>
      </c>
      <c r="C1832" s="50">
        <v>5.3</v>
      </c>
      <c r="D1832" s="51">
        <v>4.4000000000000004</v>
      </c>
      <c r="E1832" s="52">
        <v>79.827604804454396</v>
      </c>
      <c r="F1832" s="52">
        <v>11.987532963783782</v>
      </c>
    </row>
    <row r="1833" spans="1:6">
      <c r="A1833" s="38">
        <v>41716</v>
      </c>
      <c r="B1833" s="49" t="s">
        <v>152</v>
      </c>
      <c r="C1833" s="50">
        <v>5.2</v>
      </c>
      <c r="D1833" s="51">
        <v>4.3</v>
      </c>
      <c r="E1833" s="52">
        <v>78.570810396947962</v>
      </c>
      <c r="F1833" s="52">
        <v>12.889380115277635</v>
      </c>
    </row>
    <row r="1834" spans="1:6">
      <c r="A1834" s="38">
        <v>41716</v>
      </c>
      <c r="B1834" s="49" t="s">
        <v>153</v>
      </c>
      <c r="C1834" s="50">
        <v>4.9000000000000004</v>
      </c>
      <c r="D1834" s="51">
        <v>4.3</v>
      </c>
      <c r="E1834" s="52">
        <v>80.231511472930322</v>
      </c>
      <c r="F1834" s="52">
        <v>13.515252754133465</v>
      </c>
    </row>
    <row r="1835" spans="1:6">
      <c r="A1835" s="38">
        <v>41716</v>
      </c>
      <c r="B1835" s="49" t="s">
        <v>154</v>
      </c>
      <c r="C1835" s="50">
        <v>4.0999999999999996</v>
      </c>
      <c r="D1835" s="51">
        <v>4.2</v>
      </c>
      <c r="E1835" s="52">
        <v>82.894682139326349</v>
      </c>
      <c r="F1835" s="52">
        <v>14.348708216121794</v>
      </c>
    </row>
    <row r="1836" spans="1:6">
      <c r="A1836" s="38">
        <v>41716</v>
      </c>
      <c r="B1836" s="49" t="s">
        <v>155</v>
      </c>
      <c r="C1836" s="50">
        <v>4.3</v>
      </c>
      <c r="D1836" s="51">
        <v>4.4000000000000004</v>
      </c>
      <c r="E1836" s="52">
        <v>85.603926953869305</v>
      </c>
      <c r="F1836" s="52">
        <v>13.038422431448847</v>
      </c>
    </row>
    <row r="1837" spans="1:6">
      <c r="A1837" s="38">
        <v>41716</v>
      </c>
      <c r="B1837" s="49" t="s">
        <v>156</v>
      </c>
      <c r="C1837" s="50">
        <v>5.6</v>
      </c>
      <c r="D1837" s="51">
        <v>4.7</v>
      </c>
      <c r="E1837" s="52">
        <v>83.471060711650765</v>
      </c>
      <c r="F1837" s="52">
        <v>7.7591002399172968</v>
      </c>
    </row>
    <row r="1838" spans="1:6">
      <c r="A1838" s="38">
        <v>41716</v>
      </c>
      <c r="B1838" s="49" t="s">
        <v>157</v>
      </c>
      <c r="C1838" s="50">
        <v>9.9</v>
      </c>
      <c r="D1838" s="51">
        <v>4.9000000000000004</v>
      </c>
      <c r="E1838" s="52">
        <v>64.876729666493134</v>
      </c>
      <c r="F1838" s="52">
        <v>1.3738100901226278</v>
      </c>
    </row>
    <row r="1839" spans="1:6">
      <c r="A1839" s="38">
        <v>41716</v>
      </c>
      <c r="B1839" s="49" t="s">
        <v>158</v>
      </c>
      <c r="C1839" s="50">
        <v>13.9</v>
      </c>
      <c r="D1839" s="51">
        <v>5.2</v>
      </c>
      <c r="E1839" s="52">
        <v>52.848114547973083</v>
      </c>
      <c r="F1839" s="52">
        <v>0.32821530771205576</v>
      </c>
    </row>
    <row r="1840" spans="1:6">
      <c r="A1840" s="38">
        <v>41716</v>
      </c>
      <c r="B1840" s="49" t="s">
        <v>159</v>
      </c>
      <c r="C1840" s="50">
        <v>16.5</v>
      </c>
      <c r="D1840" s="51">
        <v>5.4</v>
      </c>
      <c r="E1840" s="52">
        <v>46.416171388042095</v>
      </c>
      <c r="F1840" s="52">
        <v>2.1792315697749056E-2</v>
      </c>
    </row>
    <row r="1841" spans="1:6">
      <c r="A1841" s="38">
        <v>41716</v>
      </c>
      <c r="B1841" s="49" t="s">
        <v>160</v>
      </c>
      <c r="C1841" s="50">
        <v>17</v>
      </c>
      <c r="D1841" s="51">
        <v>5.8</v>
      </c>
      <c r="E1841" s="52">
        <v>48.26491334490143</v>
      </c>
      <c r="F1841" s="52">
        <v>5.4626980045804421E-3</v>
      </c>
    </row>
    <row r="1842" spans="1:6">
      <c r="A1842" s="38">
        <v>41716</v>
      </c>
      <c r="B1842" s="49" t="s">
        <v>161</v>
      </c>
      <c r="C1842" s="50">
        <v>17.399999999999999</v>
      </c>
      <c r="D1842" s="51">
        <v>5.8</v>
      </c>
      <c r="E1842" s="52">
        <v>47.05806120936451</v>
      </c>
      <c r="F1842" s="52">
        <v>2.3432597524461352E-4</v>
      </c>
    </row>
    <row r="1843" spans="1:6">
      <c r="A1843" s="38">
        <v>41716</v>
      </c>
      <c r="B1843" s="49" t="s">
        <v>162</v>
      </c>
      <c r="C1843" s="50">
        <v>17.100000000000001</v>
      </c>
      <c r="D1843" s="51">
        <v>5.9</v>
      </c>
      <c r="E1843" s="52">
        <v>48.77910032787419</v>
      </c>
      <c r="F1843" s="52">
        <v>0</v>
      </c>
    </row>
    <row r="1844" spans="1:6">
      <c r="A1844" s="38">
        <v>41716</v>
      </c>
      <c r="B1844" s="49" t="s">
        <v>163</v>
      </c>
      <c r="C1844" s="50">
        <v>17</v>
      </c>
      <c r="D1844" s="51">
        <v>6</v>
      </c>
      <c r="E1844" s="52">
        <v>49.913319675921016</v>
      </c>
      <c r="F1844" s="52">
        <v>0</v>
      </c>
    </row>
    <row r="1845" spans="1:6">
      <c r="A1845" s="38">
        <v>41716</v>
      </c>
      <c r="B1845" s="49" t="s">
        <v>164</v>
      </c>
      <c r="C1845" s="50">
        <v>17.3</v>
      </c>
      <c r="D1845" s="51">
        <v>6.2</v>
      </c>
      <c r="E1845" s="52">
        <v>50.590301415742289</v>
      </c>
      <c r="F1845" s="52">
        <v>0</v>
      </c>
    </row>
    <row r="1846" spans="1:6">
      <c r="A1846" s="38">
        <v>41716</v>
      </c>
      <c r="B1846" s="49" t="s">
        <v>165</v>
      </c>
      <c r="C1846" s="50">
        <v>16.7</v>
      </c>
      <c r="D1846" s="51">
        <v>6.5</v>
      </c>
      <c r="E1846" s="52">
        <v>55.06854393227075</v>
      </c>
      <c r="F1846" s="52">
        <v>0</v>
      </c>
    </row>
    <row r="1847" spans="1:6">
      <c r="A1847" s="38">
        <v>41716</v>
      </c>
      <c r="B1847" s="49" t="s">
        <v>166</v>
      </c>
      <c r="C1847" s="50">
        <v>16.100000000000001</v>
      </c>
      <c r="D1847" s="51">
        <v>6.8</v>
      </c>
      <c r="E1847" s="52">
        <v>59.826209102134285</v>
      </c>
      <c r="F1847" s="52">
        <v>0</v>
      </c>
    </row>
    <row r="1848" spans="1:6">
      <c r="A1848" s="38">
        <v>41716</v>
      </c>
      <c r="B1848" s="49" t="s">
        <v>167</v>
      </c>
      <c r="C1848" s="50">
        <v>15.5</v>
      </c>
      <c r="D1848" s="51">
        <v>6.8</v>
      </c>
      <c r="E1848" s="52">
        <v>62.168323280329972</v>
      </c>
      <c r="F1848" s="52">
        <v>1.4126869387278492E-2</v>
      </c>
    </row>
    <row r="1849" spans="1:6">
      <c r="A1849" s="38">
        <v>41716</v>
      </c>
      <c r="B1849" s="49" t="s">
        <v>168</v>
      </c>
      <c r="C1849" s="50">
        <v>14.6</v>
      </c>
      <c r="D1849" s="51">
        <v>6.8</v>
      </c>
      <c r="E1849" s="52">
        <v>65.876904695945299</v>
      </c>
      <c r="F1849" s="52">
        <v>4.6679669456314306E-2</v>
      </c>
    </row>
    <row r="1850" spans="1:6">
      <c r="A1850" s="38">
        <v>41716</v>
      </c>
      <c r="B1850" s="49" t="s">
        <v>169</v>
      </c>
      <c r="C1850" s="50">
        <v>13.8</v>
      </c>
      <c r="D1850" s="51">
        <v>6.8</v>
      </c>
      <c r="E1850" s="52">
        <v>69.382681240891174</v>
      </c>
      <c r="F1850" s="52">
        <v>8.412092164804745E-2</v>
      </c>
    </row>
    <row r="1851" spans="1:6">
      <c r="A1851" s="38">
        <v>41716</v>
      </c>
      <c r="B1851" s="49" t="s">
        <v>170</v>
      </c>
      <c r="C1851" s="50">
        <v>11.9</v>
      </c>
      <c r="D1851" s="51">
        <v>6.8</v>
      </c>
      <c r="E1851" s="52">
        <v>78.578521389372085</v>
      </c>
      <c r="F1851" s="52">
        <v>0.17971161598742194</v>
      </c>
    </row>
    <row r="1852" spans="1:6">
      <c r="A1852" s="38">
        <v>41716</v>
      </c>
      <c r="B1852" s="49" t="s">
        <v>171</v>
      </c>
      <c r="C1852" s="50">
        <v>11.2</v>
      </c>
      <c r="D1852" s="51">
        <v>6.9</v>
      </c>
      <c r="E1852" s="52">
        <v>83.501619128729814</v>
      </c>
      <c r="F1852" s="52">
        <v>0.34222893941141547</v>
      </c>
    </row>
    <row r="1853" spans="1:6">
      <c r="A1853" s="38">
        <v>41716</v>
      </c>
      <c r="B1853" s="49" t="s">
        <v>172</v>
      </c>
      <c r="C1853" s="50">
        <v>11.1</v>
      </c>
      <c r="D1853" s="51">
        <v>7.1</v>
      </c>
      <c r="E1853" s="52">
        <v>86.466817238640303</v>
      </c>
      <c r="F1853" s="52">
        <v>1.7991232270933502</v>
      </c>
    </row>
    <row r="1854" spans="1:6">
      <c r="A1854" s="38">
        <v>41717</v>
      </c>
      <c r="B1854" s="49" t="s">
        <v>149</v>
      </c>
      <c r="C1854" s="50">
        <v>10.6</v>
      </c>
      <c r="D1854" s="51">
        <v>7</v>
      </c>
      <c r="E1854" s="52">
        <v>88.147432064079865</v>
      </c>
      <c r="F1854" s="52">
        <v>4.0684890181506885</v>
      </c>
    </row>
    <row r="1855" spans="1:6">
      <c r="A1855" s="38">
        <v>41717</v>
      </c>
      <c r="B1855" s="49" t="s">
        <v>150</v>
      </c>
      <c r="C1855" s="50">
        <v>10.6</v>
      </c>
      <c r="D1855" s="51">
        <v>6.9</v>
      </c>
      <c r="E1855" s="52">
        <v>86.901998932674502</v>
      </c>
      <c r="F1855" s="52">
        <v>5.5668490014577809</v>
      </c>
    </row>
    <row r="1856" spans="1:6">
      <c r="A1856" s="38">
        <v>41717</v>
      </c>
      <c r="B1856" s="49" t="s">
        <v>151</v>
      </c>
      <c r="C1856" s="50">
        <v>10.3</v>
      </c>
      <c r="D1856" s="51">
        <v>6.8</v>
      </c>
      <c r="E1856" s="52">
        <v>87.389076446638668</v>
      </c>
      <c r="F1856" s="52">
        <v>6.608201343795792</v>
      </c>
    </row>
    <row r="1857" spans="1:6">
      <c r="A1857" s="38">
        <v>41717</v>
      </c>
      <c r="B1857" s="49" t="s">
        <v>152</v>
      </c>
      <c r="C1857" s="50">
        <v>9.6999999999999993</v>
      </c>
      <c r="D1857" s="51">
        <v>6.8</v>
      </c>
      <c r="E1857" s="52">
        <v>90.973860145534019</v>
      </c>
      <c r="F1857" s="52">
        <v>7.445039021962427</v>
      </c>
    </row>
    <row r="1858" spans="1:6">
      <c r="A1858" s="38">
        <v>41717</v>
      </c>
      <c r="B1858" s="49" t="s">
        <v>153</v>
      </c>
      <c r="C1858" s="50">
        <v>9.5</v>
      </c>
      <c r="D1858" s="51">
        <v>6.8</v>
      </c>
      <c r="E1858" s="52">
        <v>92.205119103781612</v>
      </c>
      <c r="F1858" s="52">
        <v>8.1649595691647345</v>
      </c>
    </row>
    <row r="1859" spans="1:6">
      <c r="A1859" s="38">
        <v>41717</v>
      </c>
      <c r="B1859" s="49" t="s">
        <v>154</v>
      </c>
      <c r="C1859" s="50">
        <v>9.6999999999999993</v>
      </c>
      <c r="D1859" s="51">
        <v>6.8</v>
      </c>
      <c r="E1859" s="52">
        <v>90.973860145534019</v>
      </c>
      <c r="F1859" s="52">
        <v>8.4081760627490461</v>
      </c>
    </row>
    <row r="1860" spans="1:6">
      <c r="A1860" s="38">
        <v>41717</v>
      </c>
      <c r="B1860" s="49" t="s">
        <v>155</v>
      </c>
      <c r="C1860" s="50">
        <v>10.4</v>
      </c>
      <c r="D1860" s="51">
        <v>7.2</v>
      </c>
      <c r="E1860" s="52">
        <v>91.854987974454602</v>
      </c>
      <c r="F1860" s="52">
        <v>7.4080074435425232</v>
      </c>
    </row>
    <row r="1861" spans="1:6">
      <c r="A1861" s="38">
        <v>41717</v>
      </c>
      <c r="B1861" s="49" t="s">
        <v>156</v>
      </c>
      <c r="C1861" s="50">
        <v>11.1</v>
      </c>
      <c r="D1861" s="51">
        <v>7.6</v>
      </c>
      <c r="E1861" s="52">
        <v>92.48252588468813</v>
      </c>
      <c r="F1861" s="52">
        <v>5.6859094286953384</v>
      </c>
    </row>
    <row r="1862" spans="1:6">
      <c r="A1862" s="38">
        <v>41717</v>
      </c>
      <c r="B1862" s="49" t="s">
        <v>157</v>
      </c>
      <c r="C1862" s="50">
        <v>13.1</v>
      </c>
      <c r="D1862" s="51">
        <v>8</v>
      </c>
      <c r="E1862" s="52">
        <v>85.275448950656525</v>
      </c>
      <c r="F1862" s="52">
        <v>1.8593988994490778</v>
      </c>
    </row>
    <row r="1863" spans="1:6">
      <c r="A1863" s="38">
        <v>41717</v>
      </c>
      <c r="B1863" s="49" t="s">
        <v>158</v>
      </c>
      <c r="C1863" s="50">
        <v>12.8</v>
      </c>
      <c r="D1863" s="51">
        <v>8.3000000000000007</v>
      </c>
      <c r="E1863" s="52">
        <v>90.184762107455043</v>
      </c>
      <c r="F1863" s="52">
        <v>1.6845906380992453</v>
      </c>
    </row>
    <row r="1864" spans="1:6">
      <c r="A1864" s="38">
        <v>41717</v>
      </c>
      <c r="B1864" s="49" t="s">
        <v>159</v>
      </c>
      <c r="C1864" s="50">
        <v>14.2</v>
      </c>
      <c r="D1864" s="51">
        <v>8.5</v>
      </c>
      <c r="E1864" s="52">
        <v>84.277544252007118</v>
      </c>
      <c r="F1864" s="52">
        <v>1.2989300079707256</v>
      </c>
    </row>
    <row r="1865" spans="1:6">
      <c r="A1865" s="38">
        <v>41717</v>
      </c>
      <c r="B1865" s="49" t="s">
        <v>160</v>
      </c>
      <c r="C1865" s="50">
        <v>13.3</v>
      </c>
      <c r="D1865" s="51">
        <v>8.8000000000000007</v>
      </c>
      <c r="E1865" s="52">
        <v>92.468023176668453</v>
      </c>
      <c r="F1865" s="52">
        <v>1.4160560596407374</v>
      </c>
    </row>
    <row r="1866" spans="1:6">
      <c r="A1866" s="38">
        <v>41717</v>
      </c>
      <c r="B1866" s="49" t="s">
        <v>161</v>
      </c>
      <c r="C1866" s="50">
        <v>13.3</v>
      </c>
      <c r="D1866" s="51">
        <v>8.9</v>
      </c>
      <c r="E1866" s="52">
        <v>93.503973089777546</v>
      </c>
      <c r="F1866" s="52">
        <v>2.0347992922907951</v>
      </c>
    </row>
    <row r="1867" spans="1:6">
      <c r="A1867" s="38">
        <v>41717</v>
      </c>
      <c r="B1867" s="49" t="s">
        <v>162</v>
      </c>
      <c r="C1867" s="50">
        <v>14.7</v>
      </c>
      <c r="D1867" s="51">
        <v>9.1</v>
      </c>
      <c r="E1867" s="52">
        <v>87.272060009279315</v>
      </c>
      <c r="F1867" s="52">
        <v>2.2655075396221758</v>
      </c>
    </row>
    <row r="1868" spans="1:6">
      <c r="A1868" s="38">
        <v>41717</v>
      </c>
      <c r="B1868" s="49" t="s">
        <v>163</v>
      </c>
      <c r="C1868" s="50">
        <v>14.9</v>
      </c>
      <c r="D1868" s="51">
        <v>9.3000000000000007</v>
      </c>
      <c r="E1868" s="52">
        <v>88.018953041082099</v>
      </c>
      <c r="F1868" s="52">
        <v>2.0870285765016408</v>
      </c>
    </row>
    <row r="1869" spans="1:6">
      <c r="A1869" s="38">
        <v>41717</v>
      </c>
      <c r="B1869" s="49" t="s">
        <v>164</v>
      </c>
      <c r="C1869" s="50">
        <v>14.7</v>
      </c>
      <c r="D1869" s="51">
        <v>9.3000000000000007</v>
      </c>
      <c r="E1869" s="52">
        <v>89.161871242188653</v>
      </c>
      <c r="F1869" s="52">
        <v>1.4482198871249525</v>
      </c>
    </row>
    <row r="1870" spans="1:6">
      <c r="A1870" s="38">
        <v>41717</v>
      </c>
      <c r="B1870" s="49" t="s">
        <v>165</v>
      </c>
      <c r="C1870" s="50">
        <v>14.3</v>
      </c>
      <c r="D1870" s="51">
        <v>9.3000000000000007</v>
      </c>
      <c r="E1870" s="52">
        <v>91.497994109175195</v>
      </c>
      <c r="F1870" s="52">
        <v>2.8057551817930042</v>
      </c>
    </row>
    <row r="1871" spans="1:6">
      <c r="A1871" s="38">
        <v>41717</v>
      </c>
      <c r="B1871" s="49" t="s">
        <v>166</v>
      </c>
      <c r="C1871" s="50">
        <v>14.2</v>
      </c>
      <c r="D1871" s="51">
        <v>9.3000000000000007</v>
      </c>
      <c r="E1871" s="52">
        <v>92.092698046660331</v>
      </c>
      <c r="F1871" s="52">
        <v>3.2310960445940475</v>
      </c>
    </row>
    <row r="1872" spans="1:6">
      <c r="A1872" s="38">
        <v>41717</v>
      </c>
      <c r="B1872" s="49" t="s">
        <v>167</v>
      </c>
      <c r="C1872" s="50">
        <v>14.4</v>
      </c>
      <c r="D1872" s="51">
        <v>9.1</v>
      </c>
      <c r="E1872" s="52">
        <v>88.980781262337061</v>
      </c>
      <c r="F1872" s="52">
        <v>2.8775725748131364</v>
      </c>
    </row>
    <row r="1873" spans="1:6">
      <c r="A1873" s="38">
        <v>41717</v>
      </c>
      <c r="B1873" s="49" t="s">
        <v>168</v>
      </c>
      <c r="C1873" s="50">
        <v>13.4</v>
      </c>
      <c r="D1873" s="51">
        <v>8.9</v>
      </c>
      <c r="E1873" s="52">
        <v>92.895873956480528</v>
      </c>
      <c r="F1873" s="52">
        <v>2.8228693562878449</v>
      </c>
    </row>
    <row r="1874" spans="1:6">
      <c r="A1874" s="38">
        <v>41717</v>
      </c>
      <c r="B1874" s="49" t="s">
        <v>169</v>
      </c>
      <c r="C1874" s="50">
        <v>13.1</v>
      </c>
      <c r="D1874" s="51">
        <v>8.6999999999999993</v>
      </c>
      <c r="E1874" s="52">
        <v>92.63412392947285</v>
      </c>
      <c r="F1874" s="52">
        <v>3.3083290814405046</v>
      </c>
    </row>
    <row r="1875" spans="1:6">
      <c r="A1875" s="38">
        <v>41717</v>
      </c>
      <c r="B1875" s="49" t="s">
        <v>170</v>
      </c>
      <c r="C1875" s="50">
        <v>13.3</v>
      </c>
      <c r="D1875" s="51">
        <v>8.5</v>
      </c>
      <c r="E1875" s="52">
        <v>89.358201764231282</v>
      </c>
      <c r="F1875" s="52">
        <v>3.3944594407175597</v>
      </c>
    </row>
    <row r="1876" spans="1:6">
      <c r="A1876" s="38">
        <v>41717</v>
      </c>
      <c r="B1876" s="49" t="s">
        <v>171</v>
      </c>
      <c r="C1876" s="50">
        <v>13.4</v>
      </c>
      <c r="D1876" s="51">
        <v>8.3000000000000007</v>
      </c>
      <c r="E1876" s="52">
        <v>86.715699336483553</v>
      </c>
      <c r="F1876" s="52">
        <v>5.2666844185260793</v>
      </c>
    </row>
    <row r="1877" spans="1:6">
      <c r="A1877" s="38">
        <v>41717</v>
      </c>
      <c r="B1877" s="49" t="s">
        <v>172</v>
      </c>
      <c r="C1877" s="50">
        <v>13.5</v>
      </c>
      <c r="D1877" s="51">
        <v>8.1</v>
      </c>
      <c r="E1877" s="52">
        <v>84.102920812092933</v>
      </c>
      <c r="F1877" s="52">
        <v>4.9487854271755625</v>
      </c>
    </row>
    <row r="1878" spans="1:6">
      <c r="A1878" s="38">
        <v>41718</v>
      </c>
      <c r="B1878" s="49" t="s">
        <v>149</v>
      </c>
      <c r="C1878" s="50">
        <v>13.1</v>
      </c>
      <c r="D1878" s="51">
        <v>8.1999999999999993</v>
      </c>
      <c r="E1878" s="52">
        <v>87.37959562025776</v>
      </c>
      <c r="F1878" s="52">
        <v>5.4367947856373124</v>
      </c>
    </row>
    <row r="1879" spans="1:6">
      <c r="A1879" s="38">
        <v>41718</v>
      </c>
      <c r="B1879" s="49" t="s">
        <v>150</v>
      </c>
      <c r="C1879" s="50">
        <v>12.7</v>
      </c>
      <c r="D1879" s="51">
        <v>8.3000000000000007</v>
      </c>
      <c r="E1879" s="52">
        <v>90.77792646125512</v>
      </c>
      <c r="F1879" s="52">
        <v>5.8320419153807599</v>
      </c>
    </row>
    <row r="1880" spans="1:6">
      <c r="A1880" s="38">
        <v>41718</v>
      </c>
      <c r="B1880" s="49" t="s">
        <v>151</v>
      </c>
      <c r="C1880" s="50">
        <v>12.3</v>
      </c>
      <c r="D1880" s="51">
        <v>8.4</v>
      </c>
      <c r="E1880" s="52">
        <v>94.302556662570069</v>
      </c>
      <c r="F1880" s="52">
        <v>6.2400611536158008</v>
      </c>
    </row>
    <row r="1881" spans="1:6">
      <c r="A1881" s="38">
        <v>41718</v>
      </c>
      <c r="B1881" s="49" t="s">
        <v>152</v>
      </c>
      <c r="C1881" s="50">
        <v>12.2</v>
      </c>
      <c r="D1881" s="51">
        <v>8.4</v>
      </c>
      <c r="E1881" s="52">
        <v>94.925270060820083</v>
      </c>
      <c r="F1881" s="52">
        <v>6.4479423122010164</v>
      </c>
    </row>
    <row r="1882" spans="1:6">
      <c r="A1882" s="38">
        <v>41718</v>
      </c>
      <c r="B1882" s="49" t="s">
        <v>153</v>
      </c>
      <c r="C1882" s="50">
        <v>12.1</v>
      </c>
      <c r="D1882" s="51">
        <v>8.4</v>
      </c>
      <c r="E1882" s="52">
        <v>95.552593445543664</v>
      </c>
      <c r="F1882" s="52">
        <v>6.618181746402156</v>
      </c>
    </row>
    <row r="1883" spans="1:6">
      <c r="A1883" s="38">
        <v>41718</v>
      </c>
      <c r="B1883" s="49" t="s">
        <v>154</v>
      </c>
      <c r="C1883" s="50">
        <v>12.1</v>
      </c>
      <c r="D1883" s="51">
        <v>8.4</v>
      </c>
      <c r="E1883" s="52">
        <v>95.552593445543664</v>
      </c>
      <c r="F1883" s="52">
        <v>7.073329515035879</v>
      </c>
    </row>
    <row r="1884" spans="1:6">
      <c r="A1884" s="38">
        <v>41718</v>
      </c>
      <c r="B1884" s="49" t="s">
        <v>155</v>
      </c>
      <c r="C1884" s="50">
        <v>12.3</v>
      </c>
      <c r="D1884" s="51">
        <v>8.6</v>
      </c>
      <c r="E1884" s="52">
        <v>96.517234680637472</v>
      </c>
      <c r="F1884" s="52">
        <v>4.9127226593670876</v>
      </c>
    </row>
    <row r="1885" spans="1:6">
      <c r="A1885" s="38">
        <v>41718</v>
      </c>
      <c r="B1885" s="49" t="s">
        <v>156</v>
      </c>
      <c r="C1885" s="50">
        <v>13.3</v>
      </c>
      <c r="D1885" s="51">
        <v>8.9</v>
      </c>
      <c r="E1885" s="52">
        <v>93.503973089777546</v>
      </c>
      <c r="F1885" s="52">
        <v>3.6264274575346649</v>
      </c>
    </row>
    <row r="1886" spans="1:6">
      <c r="A1886" s="38">
        <v>41718</v>
      </c>
      <c r="B1886" s="49" t="s">
        <v>157</v>
      </c>
      <c r="C1886" s="50">
        <v>15.6</v>
      </c>
      <c r="D1886" s="51">
        <v>9.1999999999999993</v>
      </c>
      <c r="E1886" s="52">
        <v>83.254660861640488</v>
      </c>
      <c r="F1886" s="52">
        <v>0.21950308033397306</v>
      </c>
    </row>
    <row r="1887" spans="1:6">
      <c r="A1887" s="38">
        <v>41718</v>
      </c>
      <c r="B1887" s="49" t="s">
        <v>158</v>
      </c>
      <c r="C1887" s="50">
        <v>17.5</v>
      </c>
      <c r="D1887" s="51">
        <v>8.8000000000000007</v>
      </c>
      <c r="E1887" s="52">
        <v>70.611317166504037</v>
      </c>
      <c r="F1887" s="52">
        <v>1.7741042553035182E-2</v>
      </c>
    </row>
    <row r="1888" spans="1:6">
      <c r="A1888" s="38">
        <v>41718</v>
      </c>
      <c r="B1888" s="49" t="s">
        <v>159</v>
      </c>
      <c r="C1888" s="50">
        <v>18.2</v>
      </c>
      <c r="D1888" s="51">
        <v>8.4</v>
      </c>
      <c r="E1888" s="52">
        <v>64.53538936818272</v>
      </c>
      <c r="F1888" s="52">
        <v>4.3583790009590591E-4</v>
      </c>
    </row>
    <row r="1889" spans="1:6">
      <c r="A1889" s="38">
        <v>41718</v>
      </c>
      <c r="B1889" s="49" t="s">
        <v>160</v>
      </c>
      <c r="C1889" s="50">
        <v>18.899999999999999</v>
      </c>
      <c r="D1889" s="51">
        <v>8</v>
      </c>
      <c r="E1889" s="52">
        <v>58.862636237894364</v>
      </c>
      <c r="F1889" s="52">
        <v>0</v>
      </c>
    </row>
    <row r="1890" spans="1:6">
      <c r="A1890" s="38">
        <v>41718</v>
      </c>
      <c r="B1890" s="49" t="s">
        <v>161</v>
      </c>
      <c r="C1890" s="50">
        <v>19.399999999999999</v>
      </c>
      <c r="D1890" s="51">
        <v>7.7</v>
      </c>
      <c r="E1890" s="52">
        <v>54.942346436921866</v>
      </c>
      <c r="F1890" s="52">
        <v>0</v>
      </c>
    </row>
    <row r="1891" spans="1:6">
      <c r="A1891" s="38">
        <v>41718</v>
      </c>
      <c r="B1891" s="49" t="s">
        <v>162</v>
      </c>
      <c r="C1891" s="50">
        <v>19.7</v>
      </c>
      <c r="D1891" s="51">
        <v>7.5</v>
      </c>
      <c r="E1891" s="52">
        <v>52.543230811632746</v>
      </c>
      <c r="F1891" s="52">
        <v>0</v>
      </c>
    </row>
    <row r="1892" spans="1:6">
      <c r="A1892" s="38">
        <v>41718</v>
      </c>
      <c r="B1892" s="49" t="s">
        <v>163</v>
      </c>
      <c r="C1892" s="50">
        <v>18.3</v>
      </c>
      <c r="D1892" s="51">
        <v>7.2</v>
      </c>
      <c r="E1892" s="52">
        <v>55.074636406229651</v>
      </c>
      <c r="F1892" s="52">
        <v>0</v>
      </c>
    </row>
    <row r="1893" spans="1:6">
      <c r="A1893" s="38">
        <v>41718</v>
      </c>
      <c r="B1893" s="49" t="s">
        <v>164</v>
      </c>
      <c r="C1893" s="50">
        <v>17.399999999999999</v>
      </c>
      <c r="D1893" s="51">
        <v>7.5</v>
      </c>
      <c r="E1893" s="52">
        <v>60.68660984478452</v>
      </c>
      <c r="F1893" s="52">
        <v>0</v>
      </c>
    </row>
    <row r="1894" spans="1:6">
      <c r="A1894" s="38">
        <v>41718</v>
      </c>
      <c r="B1894" s="49" t="s">
        <v>165</v>
      </c>
      <c r="C1894" s="50">
        <v>17.100000000000001</v>
      </c>
      <c r="D1894" s="51">
        <v>7.9</v>
      </c>
      <c r="E1894" s="52">
        <v>65.10700839180565</v>
      </c>
      <c r="F1894" s="52">
        <v>0</v>
      </c>
    </row>
    <row r="1895" spans="1:6">
      <c r="A1895" s="38">
        <v>41718</v>
      </c>
      <c r="B1895" s="49" t="s">
        <v>166</v>
      </c>
      <c r="C1895" s="50">
        <v>16.899999999999999</v>
      </c>
      <c r="D1895" s="51">
        <v>8.1999999999999993</v>
      </c>
      <c r="E1895" s="52">
        <v>68.409283411920555</v>
      </c>
      <c r="F1895" s="52">
        <v>0</v>
      </c>
    </row>
    <row r="1896" spans="1:6">
      <c r="A1896" s="38">
        <v>41718</v>
      </c>
      <c r="B1896" s="49" t="s">
        <v>167</v>
      </c>
      <c r="C1896" s="50">
        <v>15.7</v>
      </c>
      <c r="D1896" s="51">
        <v>8.6999999999999993</v>
      </c>
      <c r="E1896" s="52">
        <v>78.289093706040831</v>
      </c>
      <c r="F1896" s="52">
        <v>1.3634658631378679E-3</v>
      </c>
    </row>
    <row r="1897" spans="1:6">
      <c r="A1897" s="38">
        <v>41718</v>
      </c>
      <c r="B1897" s="49" t="s">
        <v>168</v>
      </c>
      <c r="C1897" s="50">
        <v>14.8</v>
      </c>
      <c r="D1897" s="51">
        <v>9.1999999999999993</v>
      </c>
      <c r="E1897" s="52">
        <v>87.649665783085268</v>
      </c>
      <c r="F1897" s="52">
        <v>4.765567710903873E-2</v>
      </c>
    </row>
    <row r="1898" spans="1:6">
      <c r="A1898" s="38">
        <v>41718</v>
      </c>
      <c r="B1898" s="49" t="s">
        <v>169</v>
      </c>
      <c r="C1898" s="50">
        <v>14.3</v>
      </c>
      <c r="D1898" s="51">
        <v>9.6999999999999993</v>
      </c>
      <c r="E1898" s="52">
        <v>95.372962139522144</v>
      </c>
      <c r="F1898" s="52">
        <v>6.7644061421062635E-2</v>
      </c>
    </row>
    <row r="1899" spans="1:6">
      <c r="A1899" s="38">
        <v>41718</v>
      </c>
      <c r="B1899" s="49" t="s">
        <v>170</v>
      </c>
      <c r="C1899" s="50">
        <v>13.9</v>
      </c>
      <c r="D1899" s="51">
        <v>9.5</v>
      </c>
      <c r="E1899" s="52">
        <v>95.892017090761556</v>
      </c>
      <c r="F1899" s="52">
        <v>7.9401167399808098E-2</v>
      </c>
    </row>
    <row r="1900" spans="1:6">
      <c r="A1900" s="38">
        <v>41718</v>
      </c>
      <c r="B1900" s="49" t="s">
        <v>171</v>
      </c>
      <c r="C1900" s="50">
        <v>13.6</v>
      </c>
      <c r="D1900" s="51">
        <v>9.4</v>
      </c>
      <c r="E1900" s="52">
        <v>96.767526614599703</v>
      </c>
      <c r="F1900" s="52">
        <v>0.16773827383044354</v>
      </c>
    </row>
    <row r="1901" spans="1:6">
      <c r="A1901" s="38">
        <v>41718</v>
      </c>
      <c r="B1901" s="49" t="s">
        <v>172</v>
      </c>
      <c r="C1901" s="50">
        <v>13.5</v>
      </c>
      <c r="D1901" s="51">
        <v>9.1999999999999993</v>
      </c>
      <c r="E1901" s="52">
        <v>95.357833738995623</v>
      </c>
      <c r="F1901" s="52">
        <v>0.38943609158420872</v>
      </c>
    </row>
    <row r="1902" spans="1:6">
      <c r="A1902" s="38">
        <v>41719</v>
      </c>
      <c r="B1902" s="49" t="s">
        <v>149</v>
      </c>
      <c r="C1902" s="50">
        <v>13.3</v>
      </c>
      <c r="D1902" s="51">
        <v>8.9</v>
      </c>
      <c r="E1902" s="52">
        <v>93.503973089777546</v>
      </c>
      <c r="F1902" s="52">
        <v>1.7708340680396848</v>
      </c>
    </row>
    <row r="1903" spans="1:6">
      <c r="A1903" s="38">
        <v>41719</v>
      </c>
      <c r="B1903" s="49" t="s">
        <v>150</v>
      </c>
      <c r="C1903" s="50">
        <v>13</v>
      </c>
      <c r="D1903" s="51">
        <v>8.6999999999999993</v>
      </c>
      <c r="E1903" s="52">
        <v>93.241951562317468</v>
      </c>
      <c r="F1903" s="52">
        <v>2.9831139226719539</v>
      </c>
    </row>
    <row r="1904" spans="1:6">
      <c r="A1904" s="38">
        <v>41719</v>
      </c>
      <c r="B1904" s="49" t="s">
        <v>151</v>
      </c>
      <c r="C1904" s="50">
        <v>13</v>
      </c>
      <c r="D1904" s="51">
        <v>8.5</v>
      </c>
      <c r="E1904" s="52">
        <v>91.127355634190337</v>
      </c>
      <c r="F1904" s="52">
        <v>3.9062461958899046</v>
      </c>
    </row>
    <row r="1905" spans="1:6">
      <c r="A1905" s="38">
        <v>41719</v>
      </c>
      <c r="B1905" s="49" t="s">
        <v>152</v>
      </c>
      <c r="C1905" s="50">
        <v>13.1</v>
      </c>
      <c r="D1905" s="51">
        <v>8.8000000000000007</v>
      </c>
      <c r="E1905" s="52">
        <v>93.684029998105544</v>
      </c>
      <c r="F1905" s="52">
        <v>4.4718027693535474</v>
      </c>
    </row>
    <row r="1906" spans="1:6">
      <c r="A1906" s="38">
        <v>41719</v>
      </c>
      <c r="B1906" s="49" t="s">
        <v>153</v>
      </c>
      <c r="C1906" s="50">
        <v>13.6</v>
      </c>
      <c r="D1906" s="51">
        <v>9.1</v>
      </c>
      <c r="E1906" s="52">
        <v>93.723732687366208</v>
      </c>
      <c r="F1906" s="52">
        <v>4.4381854485412617</v>
      </c>
    </row>
    <row r="1907" spans="1:6">
      <c r="A1907" s="38">
        <v>41719</v>
      </c>
      <c r="B1907" s="49" t="s">
        <v>154</v>
      </c>
      <c r="C1907" s="50">
        <v>14.1</v>
      </c>
      <c r="D1907" s="51">
        <v>9.4</v>
      </c>
      <c r="E1907" s="52">
        <v>93.673587124414553</v>
      </c>
      <c r="F1907" s="52">
        <v>4.3136441927684999</v>
      </c>
    </row>
    <row r="1908" spans="1:6">
      <c r="A1908" s="38">
        <v>41719</v>
      </c>
      <c r="B1908" s="49" t="s">
        <v>155</v>
      </c>
      <c r="C1908" s="50">
        <v>14.4</v>
      </c>
      <c r="D1908" s="51">
        <v>9.1999999999999993</v>
      </c>
      <c r="E1908" s="52">
        <v>89.944340050502163</v>
      </c>
      <c r="F1908" s="52">
        <v>3.7658759267447213</v>
      </c>
    </row>
    <row r="1909" spans="1:6">
      <c r="A1909" s="38">
        <v>41719</v>
      </c>
      <c r="B1909" s="49" t="s">
        <v>156</v>
      </c>
      <c r="C1909" s="50">
        <v>14.6</v>
      </c>
      <c r="D1909" s="51">
        <v>9</v>
      </c>
      <c r="E1909" s="52">
        <v>86.886030356878337</v>
      </c>
      <c r="F1909" s="52">
        <v>2.2772089036114966</v>
      </c>
    </row>
    <row r="1910" spans="1:6">
      <c r="A1910" s="38">
        <v>41719</v>
      </c>
      <c r="B1910" s="49" t="s">
        <v>157</v>
      </c>
      <c r="C1910" s="50">
        <v>14.4</v>
      </c>
      <c r="D1910" s="51">
        <v>8.6999999999999993</v>
      </c>
      <c r="E1910" s="52">
        <v>85.12349058791294</v>
      </c>
      <c r="F1910" s="52">
        <v>0.88697633408168419</v>
      </c>
    </row>
    <row r="1911" spans="1:6">
      <c r="A1911" s="38">
        <v>41719</v>
      </c>
      <c r="B1911" s="49" t="s">
        <v>158</v>
      </c>
      <c r="C1911" s="50">
        <v>13.7</v>
      </c>
      <c r="D1911" s="51">
        <v>8.6999999999999993</v>
      </c>
      <c r="E1911" s="52">
        <v>89.079104037194853</v>
      </c>
      <c r="F1911" s="52">
        <v>0.87574653814656778</v>
      </c>
    </row>
    <row r="1912" spans="1:6">
      <c r="A1912" s="38">
        <v>41719</v>
      </c>
      <c r="B1912" s="49" t="s">
        <v>159</v>
      </c>
      <c r="C1912" s="50">
        <v>13.4</v>
      </c>
      <c r="D1912" s="51">
        <v>8.6999999999999993</v>
      </c>
      <c r="E1912" s="52">
        <v>90.837122271588527</v>
      </c>
      <c r="F1912" s="52">
        <v>0.76223015701436447</v>
      </c>
    </row>
    <row r="1913" spans="1:6">
      <c r="A1913" s="38">
        <v>41719</v>
      </c>
      <c r="B1913" s="49" t="s">
        <v>160</v>
      </c>
      <c r="C1913" s="50">
        <v>13.5</v>
      </c>
      <c r="D1913" s="51">
        <v>8.6999999999999993</v>
      </c>
      <c r="E1913" s="52">
        <v>90.24683107583536</v>
      </c>
      <c r="F1913" s="52">
        <v>0.87016073900814894</v>
      </c>
    </row>
    <row r="1914" spans="1:6">
      <c r="A1914" s="38">
        <v>41719</v>
      </c>
      <c r="B1914" s="49" t="s">
        <v>161</v>
      </c>
      <c r="C1914" s="50">
        <v>14.3</v>
      </c>
      <c r="D1914" s="51">
        <v>8.4</v>
      </c>
      <c r="E1914" s="52">
        <v>82.761336533456699</v>
      </c>
      <c r="F1914" s="52">
        <v>0.87264544396063293</v>
      </c>
    </row>
    <row r="1915" spans="1:6">
      <c r="A1915" s="38">
        <v>41719</v>
      </c>
      <c r="B1915" s="49" t="s">
        <v>162</v>
      </c>
      <c r="C1915" s="50">
        <v>14.3</v>
      </c>
      <c r="D1915" s="51">
        <v>8</v>
      </c>
      <c r="E1915" s="52">
        <v>78.870365155995614</v>
      </c>
      <c r="F1915" s="52">
        <v>1.0232050936891117</v>
      </c>
    </row>
    <row r="1916" spans="1:6">
      <c r="A1916" s="38">
        <v>41719</v>
      </c>
      <c r="B1916" s="49" t="s">
        <v>163</v>
      </c>
      <c r="C1916" s="50">
        <v>14.5</v>
      </c>
      <c r="D1916" s="51">
        <v>7.7</v>
      </c>
      <c r="E1916" s="52">
        <v>74.972299643586211</v>
      </c>
      <c r="F1916" s="52">
        <v>1.7099058201198296</v>
      </c>
    </row>
    <row r="1917" spans="1:6">
      <c r="A1917" s="38">
        <v>41719</v>
      </c>
      <c r="B1917" s="49" t="s">
        <v>164</v>
      </c>
      <c r="C1917" s="50">
        <v>13.6</v>
      </c>
      <c r="D1917" s="51">
        <v>8</v>
      </c>
      <c r="E1917" s="52">
        <v>82.538353670325222</v>
      </c>
      <c r="F1917" s="52">
        <v>1.8472914695189142</v>
      </c>
    </row>
    <row r="1918" spans="1:6">
      <c r="A1918" s="38">
        <v>41719</v>
      </c>
      <c r="B1918" s="49" t="s">
        <v>165</v>
      </c>
      <c r="C1918" s="50">
        <v>13.8</v>
      </c>
      <c r="D1918" s="51">
        <v>8.1999999999999993</v>
      </c>
      <c r="E1918" s="52">
        <v>83.481482467525083</v>
      </c>
      <c r="F1918" s="52">
        <v>3.0010653833302983</v>
      </c>
    </row>
    <row r="1919" spans="1:6">
      <c r="A1919" s="38">
        <v>41719</v>
      </c>
      <c r="B1919" s="49" t="s">
        <v>166</v>
      </c>
      <c r="C1919" s="50">
        <v>13.3</v>
      </c>
      <c r="D1919" s="51">
        <v>8.5</v>
      </c>
      <c r="E1919" s="52">
        <v>89.358201764231282</v>
      </c>
      <c r="F1919" s="52">
        <v>3.6859198016993786</v>
      </c>
    </row>
    <row r="1920" spans="1:6">
      <c r="A1920" s="38">
        <v>41719</v>
      </c>
      <c r="B1920" s="49" t="s">
        <v>167</v>
      </c>
      <c r="C1920" s="50">
        <v>13.1</v>
      </c>
      <c r="D1920" s="51">
        <v>8.1999999999999993</v>
      </c>
      <c r="E1920" s="52">
        <v>87.37959562025776</v>
      </c>
      <c r="F1920" s="52">
        <v>3.6342665605411351</v>
      </c>
    </row>
    <row r="1921" spans="1:6">
      <c r="A1921" s="38">
        <v>41719</v>
      </c>
      <c r="B1921" s="49" t="s">
        <v>168</v>
      </c>
      <c r="C1921" s="50">
        <v>12.7</v>
      </c>
      <c r="D1921" s="51">
        <v>7.9</v>
      </c>
      <c r="E1921" s="52">
        <v>86.457954443596876</v>
      </c>
      <c r="F1921" s="52">
        <v>3.5273189099745577</v>
      </c>
    </row>
    <row r="1922" spans="1:6">
      <c r="A1922" s="38">
        <v>41719</v>
      </c>
      <c r="B1922" s="49" t="s">
        <v>169</v>
      </c>
      <c r="C1922" s="50">
        <v>12.1</v>
      </c>
      <c r="D1922" s="51">
        <v>7.6</v>
      </c>
      <c r="E1922" s="52">
        <v>86.562196954479319</v>
      </c>
      <c r="F1922" s="52">
        <v>4.275457116243139</v>
      </c>
    </row>
    <row r="1923" spans="1:6">
      <c r="A1923" s="38">
        <v>41719</v>
      </c>
      <c r="B1923" s="49" t="s">
        <v>170</v>
      </c>
      <c r="C1923" s="50">
        <v>12.2</v>
      </c>
      <c r="D1923" s="51">
        <v>7.5</v>
      </c>
      <c r="E1923" s="52">
        <v>84.875879732130073</v>
      </c>
      <c r="F1923" s="52">
        <v>4.5186233234952189</v>
      </c>
    </row>
    <row r="1924" spans="1:6">
      <c r="A1924" s="38">
        <v>41719</v>
      </c>
      <c r="B1924" s="49" t="s">
        <v>171</v>
      </c>
      <c r="C1924" s="50">
        <v>12.2</v>
      </c>
      <c r="D1924" s="51">
        <v>7.4</v>
      </c>
      <c r="E1924" s="52">
        <v>83.757506737884029</v>
      </c>
      <c r="F1924" s="52">
        <v>6.8087981650381311</v>
      </c>
    </row>
    <row r="1925" spans="1:6">
      <c r="A1925" s="38">
        <v>41719</v>
      </c>
      <c r="B1925" s="49" t="s">
        <v>172</v>
      </c>
      <c r="C1925" s="50">
        <v>12.5</v>
      </c>
      <c r="D1925" s="51">
        <v>7.2</v>
      </c>
      <c r="E1925" s="52">
        <v>79.927126542479598</v>
      </c>
      <c r="F1925" s="52">
        <v>6.2492790689496669</v>
      </c>
    </row>
    <row r="1926" spans="1:6">
      <c r="A1926" s="38">
        <v>41720</v>
      </c>
      <c r="B1926" s="49" t="s">
        <v>149</v>
      </c>
      <c r="C1926" s="50">
        <v>12.1</v>
      </c>
      <c r="D1926" s="51">
        <v>7</v>
      </c>
      <c r="E1926" s="52">
        <v>79.804391770099002</v>
      </c>
      <c r="F1926" s="52">
        <v>6.7218889615786717</v>
      </c>
    </row>
    <row r="1927" spans="1:6">
      <c r="A1927" s="38">
        <v>41720</v>
      </c>
      <c r="B1927" s="49" t="s">
        <v>150</v>
      </c>
      <c r="C1927" s="50">
        <v>12.6</v>
      </c>
      <c r="D1927" s="51">
        <v>6.7</v>
      </c>
      <c r="E1927" s="52">
        <v>73.948634838997435</v>
      </c>
      <c r="F1927" s="52">
        <v>6.5980110180639651</v>
      </c>
    </row>
    <row r="1928" spans="1:6">
      <c r="A1928" s="38">
        <v>41720</v>
      </c>
      <c r="B1928" s="49" t="s">
        <v>151</v>
      </c>
      <c r="C1928" s="50">
        <v>11.4</v>
      </c>
      <c r="D1928" s="51">
        <v>6.4</v>
      </c>
      <c r="E1928" s="52">
        <v>76.49115927161813</v>
      </c>
      <c r="F1928" s="52">
        <v>7.4422028646099294</v>
      </c>
    </row>
    <row r="1929" spans="1:6">
      <c r="A1929" s="38">
        <v>41720</v>
      </c>
      <c r="B1929" s="49" t="s">
        <v>152</v>
      </c>
      <c r="C1929" s="50">
        <v>11.3</v>
      </c>
      <c r="D1929" s="51">
        <v>6.1</v>
      </c>
      <c r="E1929" s="52">
        <v>73.425569163543955</v>
      </c>
      <c r="F1929" s="52">
        <v>7.7203131053724405</v>
      </c>
    </row>
    <row r="1930" spans="1:6">
      <c r="A1930" s="38">
        <v>41720</v>
      </c>
      <c r="B1930" s="49" t="s">
        <v>153</v>
      </c>
      <c r="C1930" s="50">
        <v>11.2</v>
      </c>
      <c r="D1930" s="51">
        <v>5.8</v>
      </c>
      <c r="E1930" s="52">
        <v>70.312749829479856</v>
      </c>
      <c r="F1930" s="52">
        <v>7.9745643232523724</v>
      </c>
    </row>
    <row r="1931" spans="1:6">
      <c r="A1931" s="38">
        <v>41720</v>
      </c>
      <c r="B1931" s="49" t="s">
        <v>154</v>
      </c>
      <c r="C1931" s="50">
        <v>10.8</v>
      </c>
      <c r="D1931" s="51">
        <v>5.5</v>
      </c>
      <c r="E1931" s="52">
        <v>68.505233704677309</v>
      </c>
      <c r="F1931" s="52">
        <v>8.8600844370381928</v>
      </c>
    </row>
    <row r="1932" spans="1:6">
      <c r="A1932" s="38">
        <v>41720</v>
      </c>
      <c r="B1932" s="49" t="s">
        <v>155</v>
      </c>
      <c r="C1932" s="50">
        <v>9.6999999999999993</v>
      </c>
      <c r="D1932" s="51">
        <v>5.7</v>
      </c>
      <c r="E1932" s="52">
        <v>76.391136309781075</v>
      </c>
      <c r="F1932" s="52">
        <v>5.8549863148157808</v>
      </c>
    </row>
    <row r="1933" spans="1:6">
      <c r="A1933" s="38">
        <v>41720</v>
      </c>
      <c r="B1933" s="49" t="s">
        <v>156</v>
      </c>
      <c r="C1933" s="50">
        <v>12.6</v>
      </c>
      <c r="D1933" s="51">
        <v>5.9</v>
      </c>
      <c r="E1933" s="52">
        <v>65.201914381113653</v>
      </c>
      <c r="F1933" s="52">
        <v>2.6140339118619766</v>
      </c>
    </row>
    <row r="1934" spans="1:6">
      <c r="A1934" s="38">
        <v>41720</v>
      </c>
      <c r="B1934" s="49" t="s">
        <v>157</v>
      </c>
      <c r="C1934" s="50">
        <v>16</v>
      </c>
      <c r="D1934" s="51">
        <v>6.1</v>
      </c>
      <c r="E1934" s="52">
        <v>54.071737102849518</v>
      </c>
      <c r="F1934" s="52">
        <v>0.23374997809545076</v>
      </c>
    </row>
    <row r="1935" spans="1:6">
      <c r="A1935" s="38">
        <v>41720</v>
      </c>
      <c r="B1935" s="49" t="s">
        <v>158</v>
      </c>
      <c r="C1935" s="50">
        <v>18.3</v>
      </c>
      <c r="D1935" s="51">
        <v>5.7</v>
      </c>
      <c r="E1935" s="52">
        <v>43.704945522621884</v>
      </c>
      <c r="F1935" s="52">
        <v>9.8749257036208505E-3</v>
      </c>
    </row>
    <row r="1936" spans="1:6">
      <c r="A1936" s="38">
        <v>41720</v>
      </c>
      <c r="B1936" s="49" t="s">
        <v>159</v>
      </c>
      <c r="C1936" s="50">
        <v>20</v>
      </c>
      <c r="D1936" s="51">
        <v>5.4</v>
      </c>
      <c r="E1936" s="52">
        <v>37.258068692358393</v>
      </c>
      <c r="F1936" s="52">
        <v>2.9069883104852409E-4</v>
      </c>
    </row>
    <row r="1937" spans="1:6">
      <c r="A1937" s="38">
        <v>41720</v>
      </c>
      <c r="B1937" s="49" t="s">
        <v>160</v>
      </c>
      <c r="C1937" s="50">
        <v>21.7</v>
      </c>
      <c r="D1937" s="51">
        <v>5.0999999999999996</v>
      </c>
      <c r="E1937" s="52">
        <v>31.707988746841249</v>
      </c>
      <c r="F1937" s="52">
        <v>0</v>
      </c>
    </row>
    <row r="1938" spans="1:6">
      <c r="A1938" s="38">
        <v>41720</v>
      </c>
      <c r="B1938" s="49" t="s">
        <v>161</v>
      </c>
      <c r="C1938" s="50">
        <v>23.1</v>
      </c>
      <c r="D1938" s="51">
        <v>5.8</v>
      </c>
      <c r="E1938" s="52">
        <v>33.080181896000781</v>
      </c>
      <c r="F1938" s="52">
        <v>0</v>
      </c>
    </row>
    <row r="1939" spans="1:6">
      <c r="A1939" s="38">
        <v>41720</v>
      </c>
      <c r="B1939" s="49" t="s">
        <v>162</v>
      </c>
      <c r="C1939" s="50">
        <v>22.5</v>
      </c>
      <c r="D1939" s="51">
        <v>6.5</v>
      </c>
      <c r="E1939" s="52">
        <v>38.403137407884785</v>
      </c>
      <c r="F1939" s="52">
        <v>0</v>
      </c>
    </row>
    <row r="1940" spans="1:6">
      <c r="A1940" s="38">
        <v>41720</v>
      </c>
      <c r="B1940" s="49" t="s">
        <v>163</v>
      </c>
      <c r="C1940" s="50">
        <v>21.7</v>
      </c>
      <c r="D1940" s="51">
        <v>7.2</v>
      </c>
      <c r="E1940" s="52">
        <v>44.614815623523761</v>
      </c>
      <c r="F1940" s="52">
        <v>0</v>
      </c>
    </row>
    <row r="1941" spans="1:6">
      <c r="A1941" s="38">
        <v>41720</v>
      </c>
      <c r="B1941" s="49" t="s">
        <v>164</v>
      </c>
      <c r="C1941" s="50">
        <v>23.5</v>
      </c>
      <c r="D1941" s="51">
        <v>7.4</v>
      </c>
      <c r="E1941" s="52">
        <v>41.093660857124242</v>
      </c>
      <c r="F1941" s="52">
        <v>0</v>
      </c>
    </row>
    <row r="1942" spans="1:6">
      <c r="A1942" s="38">
        <v>41720</v>
      </c>
      <c r="B1942" s="49" t="s">
        <v>165</v>
      </c>
      <c r="C1942" s="50">
        <v>18.7</v>
      </c>
      <c r="D1942" s="51">
        <v>7.5</v>
      </c>
      <c r="E1942" s="52">
        <v>55.922496868013447</v>
      </c>
      <c r="F1942" s="52">
        <v>0</v>
      </c>
    </row>
    <row r="1943" spans="1:6">
      <c r="A1943" s="38">
        <v>41720</v>
      </c>
      <c r="B1943" s="49" t="s">
        <v>166</v>
      </c>
      <c r="C1943" s="50">
        <v>17.399999999999999</v>
      </c>
      <c r="D1943" s="51">
        <v>7.7</v>
      </c>
      <c r="E1943" s="52">
        <v>62.285130677920129</v>
      </c>
      <c r="F1943" s="52">
        <v>0</v>
      </c>
    </row>
    <row r="1944" spans="1:6">
      <c r="A1944" s="38">
        <v>41720</v>
      </c>
      <c r="B1944" s="49" t="s">
        <v>167</v>
      </c>
      <c r="C1944" s="50">
        <v>16.5</v>
      </c>
      <c r="D1944" s="51">
        <v>8</v>
      </c>
      <c r="E1944" s="52">
        <v>68.480907534056684</v>
      </c>
      <c r="F1944" s="52">
        <v>0</v>
      </c>
    </row>
    <row r="1945" spans="1:6">
      <c r="A1945" s="38">
        <v>41720</v>
      </c>
      <c r="B1945" s="49" t="s">
        <v>168</v>
      </c>
      <c r="C1945" s="50">
        <v>15.4</v>
      </c>
      <c r="D1945" s="51">
        <v>8.1999999999999993</v>
      </c>
      <c r="E1945" s="52">
        <v>75.282748628443116</v>
      </c>
      <c r="F1945" s="52">
        <v>0</v>
      </c>
    </row>
    <row r="1946" spans="1:6">
      <c r="A1946" s="38">
        <v>41720</v>
      </c>
      <c r="B1946" s="49" t="s">
        <v>169</v>
      </c>
      <c r="C1946" s="50">
        <v>14.8</v>
      </c>
      <c r="D1946" s="51">
        <v>8.5</v>
      </c>
      <c r="E1946" s="52">
        <v>81.070576640245704</v>
      </c>
      <c r="F1946" s="52">
        <v>0</v>
      </c>
    </row>
    <row r="1947" spans="1:6">
      <c r="A1947" s="38">
        <v>41720</v>
      </c>
      <c r="B1947" s="49" t="s">
        <v>170</v>
      </c>
      <c r="C1947" s="50">
        <v>13.6</v>
      </c>
      <c r="D1947" s="51">
        <v>8</v>
      </c>
      <c r="E1947" s="52">
        <v>82.538353670325222</v>
      </c>
      <c r="F1947" s="52">
        <v>8.1698571620294352E-4</v>
      </c>
    </row>
    <row r="1948" spans="1:6">
      <c r="A1948" s="38">
        <v>41720</v>
      </c>
      <c r="B1948" s="49" t="s">
        <v>171</v>
      </c>
      <c r="C1948" s="50">
        <v>13</v>
      </c>
      <c r="D1948" s="51">
        <v>7.6</v>
      </c>
      <c r="E1948" s="52">
        <v>81.595048719619044</v>
      </c>
      <c r="F1948" s="52">
        <v>5.9682867964098434E-2</v>
      </c>
    </row>
    <row r="1949" spans="1:6">
      <c r="A1949" s="38">
        <v>41720</v>
      </c>
      <c r="B1949" s="49" t="s">
        <v>172</v>
      </c>
      <c r="C1949" s="50">
        <v>12.2</v>
      </c>
      <c r="D1949" s="51">
        <v>7.1</v>
      </c>
      <c r="E1949" s="52">
        <v>80.400254473325646</v>
      </c>
      <c r="F1949" s="52">
        <v>0.20963929202499207</v>
      </c>
    </row>
    <row r="1950" spans="1:6">
      <c r="A1950" s="38">
        <v>41721</v>
      </c>
      <c r="B1950" s="49" t="s">
        <v>149</v>
      </c>
      <c r="C1950" s="50">
        <v>11.5</v>
      </c>
      <c r="D1950" s="51">
        <v>6.8</v>
      </c>
      <c r="E1950" s="52">
        <v>80.683972695734965</v>
      </c>
      <c r="F1950" s="52">
        <v>0.46580833490958035</v>
      </c>
    </row>
    <row r="1951" spans="1:6">
      <c r="A1951" s="38">
        <v>41721</v>
      </c>
      <c r="B1951" s="49" t="s">
        <v>150</v>
      </c>
      <c r="C1951" s="50">
        <v>13.3</v>
      </c>
      <c r="D1951" s="51">
        <v>6.4</v>
      </c>
      <c r="E1951" s="52">
        <v>67.506312157678877</v>
      </c>
      <c r="F1951" s="52">
        <v>2.0135252296194186</v>
      </c>
    </row>
    <row r="1952" spans="1:6">
      <c r="A1952" s="38">
        <v>41721</v>
      </c>
      <c r="B1952" s="49" t="s">
        <v>151</v>
      </c>
      <c r="C1952" s="50">
        <v>11.3</v>
      </c>
      <c r="D1952" s="51">
        <v>6.1</v>
      </c>
      <c r="E1952" s="52">
        <v>73.425569163543955</v>
      </c>
      <c r="F1952" s="52">
        <v>3.8919360178159339</v>
      </c>
    </row>
    <row r="1953" spans="1:6">
      <c r="A1953" s="38">
        <v>41721</v>
      </c>
      <c r="B1953" s="49" t="s">
        <v>152</v>
      </c>
      <c r="C1953" s="50">
        <v>10.7</v>
      </c>
      <c r="D1953" s="51">
        <v>5.9</v>
      </c>
      <c r="E1953" s="52">
        <v>73.931396483128466</v>
      </c>
      <c r="F1953" s="52">
        <v>5.8670752318258197</v>
      </c>
    </row>
    <row r="1954" spans="1:6">
      <c r="A1954" s="38">
        <v>41721</v>
      </c>
      <c r="B1954" s="49" t="s">
        <v>153</v>
      </c>
      <c r="C1954" s="50">
        <v>10.1</v>
      </c>
      <c r="D1954" s="51">
        <v>5.8</v>
      </c>
      <c r="E1954" s="52">
        <v>75.662032603291451</v>
      </c>
      <c r="F1954" s="52">
        <v>7.2023109631264921</v>
      </c>
    </row>
    <row r="1955" spans="1:6">
      <c r="A1955" s="38">
        <v>41721</v>
      </c>
      <c r="B1955" s="49" t="s">
        <v>154</v>
      </c>
      <c r="C1955" s="50">
        <v>9.3000000000000007</v>
      </c>
      <c r="D1955" s="51">
        <v>5.7</v>
      </c>
      <c r="E1955" s="52">
        <v>78.47460135283643</v>
      </c>
      <c r="F1955" s="52">
        <v>8.9320572355078216</v>
      </c>
    </row>
    <row r="1956" spans="1:6">
      <c r="A1956" s="38">
        <v>41721</v>
      </c>
      <c r="B1956" s="49" t="s">
        <v>155</v>
      </c>
      <c r="C1956" s="50">
        <v>9.1999999999999993</v>
      </c>
      <c r="D1956" s="51">
        <v>5.8</v>
      </c>
      <c r="E1956" s="52">
        <v>80.378601634910112</v>
      </c>
      <c r="F1956" s="52">
        <v>5.7705256915027663</v>
      </c>
    </row>
    <row r="1957" spans="1:6">
      <c r="A1957" s="38">
        <v>41721</v>
      </c>
      <c r="B1957" s="49" t="s">
        <v>156</v>
      </c>
      <c r="C1957" s="50">
        <v>12.1</v>
      </c>
      <c r="D1957" s="51">
        <v>5.9</v>
      </c>
      <c r="E1957" s="52">
        <v>67.381538984372952</v>
      </c>
      <c r="F1957" s="52">
        <v>2.7409733344608598</v>
      </c>
    </row>
    <row r="1958" spans="1:6">
      <c r="A1958" s="38">
        <v>41721</v>
      </c>
      <c r="B1958" s="49" t="s">
        <v>157</v>
      </c>
      <c r="C1958" s="50">
        <v>15.7</v>
      </c>
      <c r="D1958" s="51">
        <v>6.1</v>
      </c>
      <c r="E1958" s="52">
        <v>55.119578210227125</v>
      </c>
      <c r="F1958" s="52">
        <v>0.26660387860619167</v>
      </c>
    </row>
    <row r="1959" spans="1:6">
      <c r="A1959" s="38">
        <v>41721</v>
      </c>
      <c r="B1959" s="49" t="s">
        <v>158</v>
      </c>
      <c r="C1959" s="50">
        <v>18.7</v>
      </c>
      <c r="D1959" s="51">
        <v>6.7</v>
      </c>
      <c r="E1959" s="52">
        <v>50.020999716956027</v>
      </c>
      <c r="F1959" s="52">
        <v>8.2228644742032599E-3</v>
      </c>
    </row>
    <row r="1960" spans="1:6">
      <c r="A1960" s="38">
        <v>41721</v>
      </c>
      <c r="B1960" s="49" t="s">
        <v>159</v>
      </c>
      <c r="C1960" s="50">
        <v>19</v>
      </c>
      <c r="D1960" s="51">
        <v>7.4</v>
      </c>
      <c r="E1960" s="52">
        <v>54.16054586860416</v>
      </c>
      <c r="F1960" s="52">
        <v>7.4252306338733003E-4</v>
      </c>
    </row>
    <row r="1961" spans="1:6">
      <c r="A1961" s="38">
        <v>41721</v>
      </c>
      <c r="B1961" s="49" t="s">
        <v>160</v>
      </c>
      <c r="C1961" s="50">
        <v>19.3</v>
      </c>
      <c r="D1961" s="51">
        <v>8</v>
      </c>
      <c r="E1961" s="52">
        <v>57.412100149398185</v>
      </c>
      <c r="F1961" s="52">
        <v>0</v>
      </c>
    </row>
    <row r="1962" spans="1:6">
      <c r="A1962" s="38">
        <v>41721</v>
      </c>
      <c r="B1962" s="49" t="s">
        <v>161</v>
      </c>
      <c r="C1962" s="50">
        <v>19.8</v>
      </c>
      <c r="D1962" s="51">
        <v>7.6</v>
      </c>
      <c r="E1962" s="52">
        <v>52.905966255828133</v>
      </c>
      <c r="F1962" s="52">
        <v>0</v>
      </c>
    </row>
    <row r="1963" spans="1:6">
      <c r="A1963" s="38">
        <v>41721</v>
      </c>
      <c r="B1963" s="49" t="s">
        <v>162</v>
      </c>
      <c r="C1963" s="50">
        <v>19.600000000000001</v>
      </c>
      <c r="D1963" s="51">
        <v>7.2</v>
      </c>
      <c r="E1963" s="52">
        <v>50.779986374260623</v>
      </c>
      <c r="F1963" s="52">
        <v>0</v>
      </c>
    </row>
    <row r="1964" spans="1:6">
      <c r="A1964" s="38">
        <v>41721</v>
      </c>
      <c r="B1964" s="49" t="s">
        <v>163</v>
      </c>
      <c r="C1964" s="50">
        <v>19.5</v>
      </c>
      <c r="D1964" s="51">
        <v>6.9</v>
      </c>
      <c r="E1964" s="52">
        <v>48.990958337160372</v>
      </c>
      <c r="F1964" s="52">
        <v>0</v>
      </c>
    </row>
    <row r="1965" spans="1:6">
      <c r="A1965" s="38">
        <v>41721</v>
      </c>
      <c r="B1965" s="49" t="s">
        <v>164</v>
      </c>
      <c r="C1965" s="50">
        <v>18.7</v>
      </c>
      <c r="D1965" s="51">
        <v>7.1</v>
      </c>
      <c r="E1965" s="52">
        <v>52.973624463888669</v>
      </c>
      <c r="F1965" s="52">
        <v>0</v>
      </c>
    </row>
    <row r="1966" spans="1:6">
      <c r="A1966" s="38">
        <v>41721</v>
      </c>
      <c r="B1966" s="49" t="s">
        <v>165</v>
      </c>
      <c r="C1966" s="50">
        <v>18.2</v>
      </c>
      <c r="D1966" s="51">
        <v>7.4</v>
      </c>
      <c r="E1966" s="52">
        <v>56.942933176532009</v>
      </c>
      <c r="F1966" s="52">
        <v>0</v>
      </c>
    </row>
    <row r="1967" spans="1:6">
      <c r="A1967" s="38">
        <v>41721</v>
      </c>
      <c r="B1967" s="49" t="s">
        <v>166</v>
      </c>
      <c r="C1967" s="50">
        <v>17.100000000000001</v>
      </c>
      <c r="D1967" s="51">
        <v>7.6</v>
      </c>
      <c r="E1967" s="52">
        <v>62.664435296187179</v>
      </c>
      <c r="F1967" s="52">
        <v>0</v>
      </c>
    </row>
    <row r="1968" spans="1:6">
      <c r="A1968" s="38">
        <v>41721</v>
      </c>
      <c r="B1968" s="49" t="s">
        <v>167</v>
      </c>
      <c r="C1968" s="50">
        <v>16.2</v>
      </c>
      <c r="D1968" s="51">
        <v>7.5</v>
      </c>
      <c r="E1968" s="52">
        <v>65.49205644155542</v>
      </c>
      <c r="F1968" s="52">
        <v>0</v>
      </c>
    </row>
    <row r="1969" spans="1:6">
      <c r="A1969" s="38">
        <v>41721</v>
      </c>
      <c r="B1969" s="49" t="s">
        <v>168</v>
      </c>
      <c r="C1969" s="50">
        <v>14.6</v>
      </c>
      <c r="D1969" s="51">
        <v>7.5</v>
      </c>
      <c r="E1969" s="52">
        <v>72.577555143222426</v>
      </c>
      <c r="F1969" s="52">
        <v>0</v>
      </c>
    </row>
    <row r="1970" spans="1:6">
      <c r="A1970" s="38">
        <v>41721</v>
      </c>
      <c r="B1970" s="49" t="s">
        <v>169</v>
      </c>
      <c r="C1970" s="50">
        <v>13.5</v>
      </c>
      <c r="D1970" s="51">
        <v>7.4</v>
      </c>
      <c r="E1970" s="52">
        <v>76.920220509318753</v>
      </c>
      <c r="F1970" s="52">
        <v>1.0055402980784115E-2</v>
      </c>
    </row>
    <row r="1971" spans="1:6">
      <c r="A1971" s="38">
        <v>41721</v>
      </c>
      <c r="B1971" s="49" t="s">
        <v>170</v>
      </c>
      <c r="C1971" s="50">
        <v>11.6</v>
      </c>
      <c r="D1971" s="51">
        <v>7.3</v>
      </c>
      <c r="E1971" s="52">
        <v>85.97689405787942</v>
      </c>
      <c r="F1971" s="52">
        <v>9.7704255739067311E-2</v>
      </c>
    </row>
    <row r="1972" spans="1:6">
      <c r="A1972" s="38">
        <v>41721</v>
      </c>
      <c r="B1972" s="49" t="s">
        <v>171</v>
      </c>
      <c r="C1972" s="50">
        <v>10.8</v>
      </c>
      <c r="D1972" s="51">
        <v>7.2</v>
      </c>
      <c r="E1972" s="52">
        <v>89.437278471285936</v>
      </c>
      <c r="F1972" s="52">
        <v>0.2656175378382753</v>
      </c>
    </row>
    <row r="1973" spans="1:6">
      <c r="A1973" s="38">
        <v>41721</v>
      </c>
      <c r="B1973" s="49" t="s">
        <v>172</v>
      </c>
      <c r="C1973" s="50">
        <v>10.7</v>
      </c>
      <c r="D1973" s="51">
        <v>7.1</v>
      </c>
      <c r="E1973" s="52">
        <v>88.798584835336499</v>
      </c>
      <c r="F1973" s="52">
        <v>0.32611603027939023</v>
      </c>
    </row>
    <row r="1974" spans="1:6">
      <c r="A1974" s="38">
        <v>41722</v>
      </c>
      <c r="B1974" s="49" t="s">
        <v>149</v>
      </c>
      <c r="C1974" s="50">
        <v>9.3000000000000007</v>
      </c>
      <c r="D1974" s="51">
        <v>7</v>
      </c>
      <c r="E1974" s="52">
        <v>96.17313778044462</v>
      </c>
      <c r="F1974" s="52">
        <v>3.0721428685810812</v>
      </c>
    </row>
    <row r="1975" spans="1:6">
      <c r="A1975" s="38">
        <v>41722</v>
      </c>
      <c r="B1975" s="49" t="s">
        <v>150</v>
      </c>
      <c r="C1975" s="50">
        <v>8.9</v>
      </c>
      <c r="D1975" s="51">
        <v>7</v>
      </c>
      <c r="E1975" s="52">
        <v>98.804636746289503</v>
      </c>
      <c r="F1975" s="52">
        <v>5.4480189151402492</v>
      </c>
    </row>
    <row r="1976" spans="1:6">
      <c r="A1976" s="38">
        <v>41722</v>
      </c>
      <c r="B1976" s="49" t="s">
        <v>151</v>
      </c>
      <c r="C1976" s="50">
        <v>9.1</v>
      </c>
      <c r="D1976" s="51">
        <v>7</v>
      </c>
      <c r="E1976" s="52">
        <v>97.478956484844204</v>
      </c>
      <c r="F1976" s="52">
        <v>6.8773832537699899</v>
      </c>
    </row>
    <row r="1977" spans="1:6">
      <c r="A1977" s="38">
        <v>41722</v>
      </c>
      <c r="B1977" s="49" t="s">
        <v>152</v>
      </c>
      <c r="C1977" s="50">
        <v>9.5</v>
      </c>
      <c r="D1977" s="51">
        <v>7</v>
      </c>
      <c r="E1977" s="52">
        <v>94.886854074442411</v>
      </c>
      <c r="F1977" s="52">
        <v>7.5663974038020196</v>
      </c>
    </row>
    <row r="1978" spans="1:6">
      <c r="A1978" s="38">
        <v>41722</v>
      </c>
      <c r="B1978" s="49" t="s">
        <v>153</v>
      </c>
      <c r="C1978" s="50">
        <v>10.199999999999999</v>
      </c>
      <c r="D1978" s="51">
        <v>7</v>
      </c>
      <c r="E1978" s="52">
        <v>90.534119793717295</v>
      </c>
      <c r="F1978" s="52">
        <v>7.552363813877081</v>
      </c>
    </row>
    <row r="1979" spans="1:6">
      <c r="A1979" s="38">
        <v>41722</v>
      </c>
      <c r="B1979" s="49" t="s">
        <v>154</v>
      </c>
      <c r="C1979" s="50">
        <v>10.3</v>
      </c>
      <c r="D1979" s="51">
        <v>7</v>
      </c>
      <c r="E1979" s="52">
        <v>89.930739476181785</v>
      </c>
      <c r="F1979" s="52">
        <v>8.3747039066916837</v>
      </c>
    </row>
    <row r="1980" spans="1:6">
      <c r="A1980" s="38">
        <v>41722</v>
      </c>
      <c r="B1980" s="49" t="s">
        <v>155</v>
      </c>
      <c r="C1980" s="50">
        <v>10.8</v>
      </c>
      <c r="D1980" s="51">
        <v>7.1</v>
      </c>
      <c r="E1980" s="52">
        <v>88.209113296849353</v>
      </c>
      <c r="F1980" s="52">
        <v>6.0690069661940234</v>
      </c>
    </row>
    <row r="1981" spans="1:6">
      <c r="A1981" s="38">
        <v>41722</v>
      </c>
      <c r="B1981" s="49" t="s">
        <v>156</v>
      </c>
      <c r="C1981" s="50">
        <v>11.2</v>
      </c>
      <c r="D1981" s="51">
        <v>7.2</v>
      </c>
      <c r="E1981" s="52">
        <v>87.090580065880502</v>
      </c>
      <c r="F1981" s="52">
        <v>5.4121683212749447</v>
      </c>
    </row>
    <row r="1982" spans="1:6">
      <c r="A1982" s="38">
        <v>41722</v>
      </c>
      <c r="B1982" s="49" t="s">
        <v>157</v>
      </c>
      <c r="C1982" s="50">
        <v>12.3</v>
      </c>
      <c r="D1982" s="51">
        <v>7.4</v>
      </c>
      <c r="E1982" s="52">
        <v>83.208054293700513</v>
      </c>
      <c r="F1982" s="52">
        <v>2.9019791479430763</v>
      </c>
    </row>
    <row r="1983" spans="1:6">
      <c r="A1983" s="38">
        <v>41722</v>
      </c>
      <c r="B1983" s="49" t="s">
        <v>158</v>
      </c>
      <c r="C1983" s="50">
        <v>13.2</v>
      </c>
      <c r="D1983" s="51">
        <v>7.9</v>
      </c>
      <c r="E1983" s="52">
        <v>83.674272465425332</v>
      </c>
      <c r="F1983" s="52">
        <v>2.8657430896464042</v>
      </c>
    </row>
    <row r="1984" spans="1:6">
      <c r="A1984" s="38">
        <v>41722</v>
      </c>
      <c r="B1984" s="49" t="s">
        <v>159</v>
      </c>
      <c r="C1984" s="50">
        <v>14.6</v>
      </c>
      <c r="D1984" s="51">
        <v>8.4</v>
      </c>
      <c r="E1984" s="52">
        <v>81.170811354977062</v>
      </c>
      <c r="F1984" s="52">
        <v>1.851598818364107</v>
      </c>
    </row>
    <row r="1985" spans="1:6">
      <c r="A1985" s="38">
        <v>41722</v>
      </c>
      <c r="B1985" s="49" t="s">
        <v>160</v>
      </c>
      <c r="C1985" s="50">
        <v>17.100000000000001</v>
      </c>
      <c r="D1985" s="51">
        <v>8.9</v>
      </c>
      <c r="E1985" s="52">
        <v>73.232141910067298</v>
      </c>
      <c r="F1985" s="52">
        <v>0.22915576546320607</v>
      </c>
    </row>
    <row r="1986" spans="1:6">
      <c r="A1986" s="38">
        <v>41722</v>
      </c>
      <c r="B1986" s="49" t="s">
        <v>161</v>
      </c>
      <c r="C1986" s="50">
        <v>18.3</v>
      </c>
      <c r="D1986" s="51">
        <v>9.1999999999999993</v>
      </c>
      <c r="E1986" s="52">
        <v>70.150164432508873</v>
      </c>
      <c r="F1986" s="52">
        <v>3.6651190824570877E-2</v>
      </c>
    </row>
    <row r="1987" spans="1:6">
      <c r="A1987" s="38">
        <v>41722</v>
      </c>
      <c r="B1987" s="49" t="s">
        <v>162</v>
      </c>
      <c r="C1987" s="50">
        <v>18.3</v>
      </c>
      <c r="D1987" s="51">
        <v>9.4</v>
      </c>
      <c r="E1987" s="52">
        <v>71.652464437915114</v>
      </c>
      <c r="F1987" s="52">
        <v>2.70652811801835E-2</v>
      </c>
    </row>
    <row r="1988" spans="1:6">
      <c r="A1988" s="38">
        <v>41722</v>
      </c>
      <c r="B1988" s="49" t="s">
        <v>163</v>
      </c>
      <c r="C1988" s="50">
        <v>17.2</v>
      </c>
      <c r="D1988" s="51">
        <v>9.6999999999999993</v>
      </c>
      <c r="E1988" s="52">
        <v>79.210484408166565</v>
      </c>
      <c r="F1988" s="52">
        <v>6.4703838367230343E-2</v>
      </c>
    </row>
    <row r="1989" spans="1:6">
      <c r="A1989" s="38">
        <v>41722</v>
      </c>
      <c r="B1989" s="49" t="s">
        <v>164</v>
      </c>
      <c r="C1989" s="50">
        <v>16.8</v>
      </c>
      <c r="D1989" s="51">
        <v>10.199999999999999</v>
      </c>
      <c r="E1989" s="52">
        <v>85.365454558033179</v>
      </c>
      <c r="F1989" s="52">
        <v>6.2692370539454964E-2</v>
      </c>
    </row>
    <row r="1990" spans="1:6">
      <c r="A1990" s="38">
        <v>41722</v>
      </c>
      <c r="B1990" s="49" t="s">
        <v>165</v>
      </c>
      <c r="C1990" s="50">
        <v>16.7</v>
      </c>
      <c r="D1990" s="51">
        <v>10.8</v>
      </c>
      <c r="E1990" s="52">
        <v>90.876753501766871</v>
      </c>
      <c r="F1990" s="52">
        <v>0.11289687477210858</v>
      </c>
    </row>
    <row r="1991" spans="1:6">
      <c r="A1991" s="38">
        <v>41722</v>
      </c>
      <c r="B1991" s="49" t="s">
        <v>166</v>
      </c>
      <c r="C1991" s="50">
        <v>17.3</v>
      </c>
      <c r="D1991" s="51">
        <v>11.4</v>
      </c>
      <c r="E1991" s="52">
        <v>92.257206826143133</v>
      </c>
      <c r="F1991" s="52">
        <v>0.24571711234061028</v>
      </c>
    </row>
    <row r="1992" spans="1:6">
      <c r="A1992" s="38">
        <v>41722</v>
      </c>
      <c r="B1992" s="49" t="s">
        <v>167</v>
      </c>
      <c r="C1992" s="50">
        <v>17.5</v>
      </c>
      <c r="D1992" s="51">
        <v>11.1</v>
      </c>
      <c r="E1992" s="52">
        <v>88.74297637918059</v>
      </c>
      <c r="F1992" s="52">
        <v>0.45088602743983019</v>
      </c>
    </row>
    <row r="1993" spans="1:6">
      <c r="A1993" s="38">
        <v>41722</v>
      </c>
      <c r="B1993" s="49" t="s">
        <v>168</v>
      </c>
      <c r="C1993" s="50">
        <v>17.2</v>
      </c>
      <c r="D1993" s="51">
        <v>10.8</v>
      </c>
      <c r="E1993" s="52">
        <v>88.039810041917988</v>
      </c>
      <c r="F1993" s="52">
        <v>0.59962847097045469</v>
      </c>
    </row>
    <row r="1994" spans="1:6">
      <c r="A1994" s="38">
        <v>41722</v>
      </c>
      <c r="B1994" s="49" t="s">
        <v>169</v>
      </c>
      <c r="C1994" s="50">
        <v>17.100000000000001</v>
      </c>
      <c r="D1994" s="51">
        <v>10.5</v>
      </c>
      <c r="E1994" s="52">
        <v>86.178915925948445</v>
      </c>
      <c r="F1994" s="52">
        <v>0.52689108794938466</v>
      </c>
    </row>
    <row r="1995" spans="1:6">
      <c r="A1995" s="38">
        <v>41722</v>
      </c>
      <c r="B1995" s="49" t="s">
        <v>170</v>
      </c>
      <c r="C1995" s="50">
        <v>16.7</v>
      </c>
      <c r="D1995" s="51">
        <v>10.8</v>
      </c>
      <c r="E1995" s="52">
        <v>90.876753501766871</v>
      </c>
      <c r="F1995" s="52">
        <v>0.59119920277615867</v>
      </c>
    </row>
    <row r="1996" spans="1:6">
      <c r="A1996" s="38">
        <v>41722</v>
      </c>
      <c r="B1996" s="49" t="s">
        <v>171</v>
      </c>
      <c r="C1996" s="50">
        <v>16</v>
      </c>
      <c r="D1996" s="51">
        <v>11.2</v>
      </c>
      <c r="E1996" s="52">
        <v>98.479627401840645</v>
      </c>
      <c r="F1996" s="52">
        <v>0.74417159281435885</v>
      </c>
    </row>
    <row r="1997" spans="1:6">
      <c r="A1997" s="38">
        <v>41722</v>
      </c>
      <c r="B1997" s="49" t="s">
        <v>172</v>
      </c>
      <c r="C1997" s="50">
        <v>16.8</v>
      </c>
      <c r="D1997" s="51">
        <v>11.6</v>
      </c>
      <c r="E1997" s="52">
        <v>96.867769036942263</v>
      </c>
      <c r="F1997" s="52">
        <v>0.77169062920339937</v>
      </c>
    </row>
    <row r="1998" spans="1:6">
      <c r="A1998" s="38">
        <v>41723</v>
      </c>
      <c r="B1998" s="49" t="s">
        <v>149</v>
      </c>
      <c r="C1998" s="50">
        <v>16.100000000000001</v>
      </c>
      <c r="D1998" s="51">
        <v>11.4</v>
      </c>
      <c r="E1998" s="52">
        <v>99.568484563005271</v>
      </c>
      <c r="F1998" s="52">
        <v>1.7321492314469542</v>
      </c>
    </row>
    <row r="1999" spans="1:6">
      <c r="A1999" s="38">
        <v>41723</v>
      </c>
      <c r="B1999" s="49" t="s">
        <v>150</v>
      </c>
      <c r="C1999" s="50">
        <v>15.9</v>
      </c>
      <c r="D1999" s="51">
        <v>11.2</v>
      </c>
      <c r="E1999" s="52">
        <v>99.111202069499754</v>
      </c>
      <c r="F1999" s="52">
        <v>2.121682595291575</v>
      </c>
    </row>
    <row r="2000" spans="1:6">
      <c r="A2000" s="38">
        <v>41723</v>
      </c>
      <c r="B2000" s="49" t="s">
        <v>151</v>
      </c>
      <c r="C2000" s="50">
        <v>15.9</v>
      </c>
      <c r="D2000" s="51">
        <v>11</v>
      </c>
      <c r="E2000" s="52">
        <v>97.372114739122068</v>
      </c>
      <c r="F2000" s="52">
        <v>2.4182527553599944</v>
      </c>
    </row>
    <row r="2001" spans="1:6">
      <c r="A2001" s="38">
        <v>41723</v>
      </c>
      <c r="B2001" s="49" t="s">
        <v>152</v>
      </c>
      <c r="C2001" s="50">
        <v>15.4</v>
      </c>
      <c r="D2001" s="51">
        <v>11</v>
      </c>
      <c r="E2001" s="52">
        <v>100.54234000733895</v>
      </c>
      <c r="F2001" s="52">
        <v>2.9052686562287886</v>
      </c>
    </row>
    <row r="2002" spans="1:6">
      <c r="A2002" s="38">
        <v>41723</v>
      </c>
      <c r="B2002" s="49" t="s">
        <v>153</v>
      </c>
      <c r="C2002" s="50">
        <v>15.4</v>
      </c>
      <c r="D2002" s="51">
        <v>11</v>
      </c>
      <c r="E2002" s="52">
        <v>100.54234000733895</v>
      </c>
      <c r="F2002" s="52">
        <v>3.07839128126346</v>
      </c>
    </row>
    <row r="2003" spans="1:6">
      <c r="A2003" s="38">
        <v>41723</v>
      </c>
      <c r="B2003" s="49" t="s">
        <v>154</v>
      </c>
      <c r="C2003" s="50">
        <v>15.4</v>
      </c>
      <c r="D2003" s="51">
        <v>11</v>
      </c>
      <c r="E2003" s="52">
        <v>100.54234000733895</v>
      </c>
      <c r="F2003" s="52">
        <v>3.1892222956645946</v>
      </c>
    </row>
    <row r="2004" spans="1:6">
      <c r="A2004" s="38">
        <v>41723</v>
      </c>
      <c r="B2004" s="49" t="s">
        <v>155</v>
      </c>
      <c r="C2004" s="50">
        <v>15.4</v>
      </c>
      <c r="D2004" s="51">
        <v>11</v>
      </c>
      <c r="E2004" s="52">
        <v>100.54234000733895</v>
      </c>
      <c r="F2004" s="52">
        <v>2.7743830841665638</v>
      </c>
    </row>
    <row r="2005" spans="1:6">
      <c r="A2005" s="38">
        <v>41723</v>
      </c>
      <c r="B2005" s="49" t="s">
        <v>156</v>
      </c>
      <c r="C2005" s="50">
        <v>15.9</v>
      </c>
      <c r="D2005" s="51">
        <v>11.3</v>
      </c>
      <c r="E2005" s="52">
        <v>99.980333823904544</v>
      </c>
      <c r="F2005" s="52">
        <v>1.1397338291914343</v>
      </c>
    </row>
    <row r="2006" spans="1:6">
      <c r="A2006" s="38">
        <v>41723</v>
      </c>
      <c r="B2006" s="49" t="s">
        <v>157</v>
      </c>
      <c r="C2006" s="50">
        <v>19.600000000000001</v>
      </c>
      <c r="D2006" s="51">
        <v>12.4</v>
      </c>
      <c r="E2006" s="52">
        <v>86.73758146168106</v>
      </c>
      <c r="F2006" s="52">
        <v>7.0840486483735145E-3</v>
      </c>
    </row>
    <row r="2007" spans="1:6">
      <c r="A2007" s="38">
        <v>41723</v>
      </c>
      <c r="B2007" s="49" t="s">
        <v>158</v>
      </c>
      <c r="C2007" s="50">
        <v>20</v>
      </c>
      <c r="D2007" s="51">
        <v>12.2</v>
      </c>
      <c r="E2007" s="52">
        <v>83.273091217440737</v>
      </c>
      <c r="F2007" s="52">
        <v>0</v>
      </c>
    </row>
    <row r="2008" spans="1:6">
      <c r="A2008" s="38">
        <v>41723</v>
      </c>
      <c r="B2008" s="49" t="s">
        <v>159</v>
      </c>
      <c r="C2008" s="50">
        <v>20.100000000000001</v>
      </c>
      <c r="D2008" s="51">
        <v>12</v>
      </c>
      <c r="E2008" s="52">
        <v>81.428017270924528</v>
      </c>
      <c r="F2008" s="52">
        <v>0</v>
      </c>
    </row>
    <row r="2009" spans="1:6">
      <c r="A2009" s="38">
        <v>41723</v>
      </c>
      <c r="B2009" s="49" t="s">
        <v>160</v>
      </c>
      <c r="C2009" s="50">
        <v>20.6</v>
      </c>
      <c r="D2009" s="51">
        <v>11.9</v>
      </c>
      <c r="E2009" s="52">
        <v>78.305647871924947</v>
      </c>
      <c r="F2009" s="52">
        <v>0</v>
      </c>
    </row>
    <row r="2010" spans="1:6">
      <c r="A2010" s="38">
        <v>41723</v>
      </c>
      <c r="B2010" s="49" t="s">
        <v>161</v>
      </c>
      <c r="C2010" s="50">
        <v>20.7</v>
      </c>
      <c r="D2010" s="51">
        <v>11.6</v>
      </c>
      <c r="E2010" s="52">
        <v>75.898449942447542</v>
      </c>
      <c r="F2010" s="52">
        <v>0</v>
      </c>
    </row>
    <row r="2011" spans="1:6">
      <c r="A2011" s="38">
        <v>41723</v>
      </c>
      <c r="B2011" s="49" t="s">
        <v>162</v>
      </c>
      <c r="C2011" s="50">
        <v>18.899999999999999</v>
      </c>
      <c r="D2011" s="51">
        <v>11.4</v>
      </c>
      <c r="E2011" s="52">
        <v>83.429004866702968</v>
      </c>
      <c r="F2011" s="52">
        <v>0</v>
      </c>
    </row>
    <row r="2012" spans="1:6">
      <c r="A2012" s="38">
        <v>41723</v>
      </c>
      <c r="B2012" s="49" t="s">
        <v>163</v>
      </c>
      <c r="C2012" s="50">
        <v>19.7</v>
      </c>
      <c r="D2012" s="51">
        <v>11.1</v>
      </c>
      <c r="E2012" s="52">
        <v>77.321791846415678</v>
      </c>
      <c r="F2012" s="52">
        <v>0</v>
      </c>
    </row>
    <row r="2013" spans="1:6">
      <c r="A2013" s="38">
        <v>41723</v>
      </c>
      <c r="B2013" s="49" t="s">
        <v>164</v>
      </c>
      <c r="C2013" s="50">
        <v>19.600000000000001</v>
      </c>
      <c r="D2013" s="51">
        <v>10.6</v>
      </c>
      <c r="E2013" s="52">
        <v>74.357619068320048</v>
      </c>
      <c r="F2013" s="52">
        <v>0</v>
      </c>
    </row>
    <row r="2014" spans="1:6">
      <c r="A2014" s="38">
        <v>41723</v>
      </c>
      <c r="B2014" s="49" t="s">
        <v>165</v>
      </c>
      <c r="C2014" s="50">
        <v>17.3</v>
      </c>
      <c r="D2014" s="51">
        <v>10.1</v>
      </c>
      <c r="E2014" s="52">
        <v>81.904750735803859</v>
      </c>
      <c r="F2014" s="52">
        <v>0</v>
      </c>
    </row>
    <row r="2015" spans="1:6">
      <c r="A2015" s="38">
        <v>41723</v>
      </c>
      <c r="B2015" s="49" t="s">
        <v>166</v>
      </c>
      <c r="C2015" s="50">
        <v>17.600000000000001</v>
      </c>
      <c r="D2015" s="51">
        <v>9.6</v>
      </c>
      <c r="E2015" s="52">
        <v>76.448778478921923</v>
      </c>
      <c r="F2015" s="52">
        <v>0</v>
      </c>
    </row>
    <row r="2016" spans="1:6">
      <c r="A2016" s="38">
        <v>41723</v>
      </c>
      <c r="B2016" s="49" t="s">
        <v>167</v>
      </c>
      <c r="C2016" s="50">
        <v>16.600000000000001</v>
      </c>
      <c r="D2016" s="51">
        <v>8.6999999999999993</v>
      </c>
      <c r="E2016" s="52">
        <v>73.91849861977343</v>
      </c>
      <c r="F2016" s="52">
        <v>0</v>
      </c>
    </row>
    <row r="2017" spans="1:6">
      <c r="A2017" s="38">
        <v>41723</v>
      </c>
      <c r="B2017" s="49" t="s">
        <v>168</v>
      </c>
      <c r="C2017" s="50">
        <v>15.9</v>
      </c>
      <c r="D2017" s="51">
        <v>7.9</v>
      </c>
      <c r="E2017" s="52">
        <v>70.275041373945029</v>
      </c>
      <c r="F2017" s="52">
        <v>0</v>
      </c>
    </row>
    <row r="2018" spans="1:6">
      <c r="A2018" s="38">
        <v>41723</v>
      </c>
      <c r="B2018" s="49" t="s">
        <v>169</v>
      </c>
      <c r="C2018" s="50">
        <v>15.3</v>
      </c>
      <c r="D2018" s="51">
        <v>7.1</v>
      </c>
      <c r="E2018" s="52">
        <v>65.71856950558751</v>
      </c>
      <c r="F2018" s="52">
        <v>1.051395830038309E-2</v>
      </c>
    </row>
    <row r="2019" spans="1:6">
      <c r="A2019" s="38">
        <v>41723</v>
      </c>
      <c r="B2019" s="49" t="s">
        <v>170</v>
      </c>
      <c r="C2019" s="50">
        <v>14.5</v>
      </c>
      <c r="D2019" s="51">
        <v>6.8</v>
      </c>
      <c r="E2019" s="52">
        <v>66.304068805940503</v>
      </c>
      <c r="F2019" s="52">
        <v>4.8161770732412644E-2</v>
      </c>
    </row>
    <row r="2020" spans="1:6">
      <c r="A2020" s="38">
        <v>41723</v>
      </c>
      <c r="B2020" s="49" t="s">
        <v>171</v>
      </c>
      <c r="C2020" s="50">
        <v>14</v>
      </c>
      <c r="D2020" s="51">
        <v>6.4</v>
      </c>
      <c r="E2020" s="52">
        <v>64.499407852564005</v>
      </c>
      <c r="F2020" s="52">
        <v>0.11666236300733174</v>
      </c>
    </row>
    <row r="2021" spans="1:6">
      <c r="A2021" s="38">
        <v>41723</v>
      </c>
      <c r="B2021" s="49" t="s">
        <v>172</v>
      </c>
      <c r="C2021" s="50">
        <v>13.6</v>
      </c>
      <c r="D2021" s="51">
        <v>6.1</v>
      </c>
      <c r="E2021" s="52">
        <v>63.125874294511199</v>
      </c>
      <c r="F2021" s="52">
        <v>0.89119550681385606</v>
      </c>
    </row>
    <row r="2022" spans="1:6">
      <c r="A2022" s="38">
        <v>41724</v>
      </c>
      <c r="B2022" s="49" t="s">
        <v>149</v>
      </c>
      <c r="C2022" s="50">
        <v>13.4</v>
      </c>
      <c r="D2022" s="51">
        <v>6.2</v>
      </c>
      <c r="E2022" s="52">
        <v>64.992119923643102</v>
      </c>
      <c r="F2022" s="52">
        <v>2.3191413566277501</v>
      </c>
    </row>
    <row r="2023" spans="1:6">
      <c r="A2023" s="38">
        <v>41724</v>
      </c>
      <c r="B2023" s="49" t="s">
        <v>150</v>
      </c>
      <c r="C2023" s="50">
        <v>13.1</v>
      </c>
      <c r="D2023" s="51">
        <v>6.3</v>
      </c>
      <c r="E2023" s="52">
        <v>67.336116680955698</v>
      </c>
      <c r="F2023" s="52">
        <v>3.8305269206301649</v>
      </c>
    </row>
    <row r="2024" spans="1:6">
      <c r="A2024" s="38">
        <v>41724</v>
      </c>
      <c r="B2024" s="49" t="s">
        <v>151</v>
      </c>
      <c r="C2024" s="50">
        <v>13.3</v>
      </c>
      <c r="D2024" s="51">
        <v>6.4</v>
      </c>
      <c r="E2024" s="52">
        <v>67.506312157678877</v>
      </c>
      <c r="F2024" s="52">
        <v>4.5950117871024396</v>
      </c>
    </row>
    <row r="2025" spans="1:6">
      <c r="A2025" s="38">
        <v>41724</v>
      </c>
      <c r="B2025" s="49" t="s">
        <v>152</v>
      </c>
      <c r="C2025" s="50">
        <v>12.8</v>
      </c>
      <c r="D2025" s="51">
        <v>6.3</v>
      </c>
      <c r="E2025" s="52">
        <v>68.671394795455342</v>
      </c>
      <c r="F2025" s="52">
        <v>5.3244205868407333</v>
      </c>
    </row>
    <row r="2026" spans="1:6">
      <c r="A2026" s="38">
        <v>41724</v>
      </c>
      <c r="B2026" s="49" t="s">
        <v>153</v>
      </c>
      <c r="C2026" s="50">
        <v>12.9</v>
      </c>
      <c r="D2026" s="51">
        <v>6.1</v>
      </c>
      <c r="E2026" s="52">
        <v>66.078256360695789</v>
      </c>
      <c r="F2026" s="52">
        <v>5.6846668613784823</v>
      </c>
    </row>
    <row r="2027" spans="1:6">
      <c r="A2027" s="38">
        <v>41724</v>
      </c>
      <c r="B2027" s="49" t="s">
        <v>154</v>
      </c>
      <c r="C2027" s="50">
        <v>13.4</v>
      </c>
      <c r="D2027" s="51">
        <v>5.9</v>
      </c>
      <c r="E2027" s="52">
        <v>61.876889540298777</v>
      </c>
      <c r="F2027" s="52">
        <v>5.7068977818530842</v>
      </c>
    </row>
    <row r="2028" spans="1:6">
      <c r="A2028" s="38">
        <v>41724</v>
      </c>
      <c r="B2028" s="49" t="s">
        <v>155</v>
      </c>
      <c r="C2028" s="50">
        <v>12.7</v>
      </c>
      <c r="D2028" s="51">
        <v>5.2</v>
      </c>
      <c r="E2028" s="52">
        <v>57.15401798245621</v>
      </c>
      <c r="F2028" s="52">
        <v>3.9160253561600062</v>
      </c>
    </row>
    <row r="2029" spans="1:6">
      <c r="A2029" s="38">
        <v>41724</v>
      </c>
      <c r="B2029" s="49" t="s">
        <v>156</v>
      </c>
      <c r="C2029" s="50">
        <v>12.7</v>
      </c>
      <c r="D2029" s="51">
        <v>4.5999999999999996</v>
      </c>
      <c r="E2029" s="52">
        <v>50.607736613206825</v>
      </c>
      <c r="F2029" s="52">
        <v>1.6922422862087099</v>
      </c>
    </row>
    <row r="2030" spans="1:6">
      <c r="A2030" s="38">
        <v>41724</v>
      </c>
      <c r="B2030" s="49" t="s">
        <v>157</v>
      </c>
      <c r="C2030" s="50">
        <v>12.6</v>
      </c>
      <c r="D2030" s="51">
        <v>4</v>
      </c>
      <c r="E2030" s="52">
        <v>44.338855298533879</v>
      </c>
      <c r="F2030" s="52">
        <v>0.31014805541399926</v>
      </c>
    </row>
    <row r="2031" spans="1:6">
      <c r="A2031" s="38">
        <v>41724</v>
      </c>
      <c r="B2031" s="49" t="s">
        <v>158</v>
      </c>
      <c r="C2031" s="50">
        <v>14.3</v>
      </c>
      <c r="D2031" s="51">
        <v>3.9</v>
      </c>
      <c r="E2031" s="52">
        <v>38.701167756087479</v>
      </c>
      <c r="F2031" s="52">
        <v>7.2186972934523017E-2</v>
      </c>
    </row>
    <row r="2032" spans="1:6">
      <c r="A2032" s="38">
        <v>41724</v>
      </c>
      <c r="B2032" s="49" t="s">
        <v>159</v>
      </c>
      <c r="C2032" s="50">
        <v>15.2</v>
      </c>
      <c r="D2032" s="51">
        <v>3.7</v>
      </c>
      <c r="E2032" s="52">
        <v>34.655855135879129</v>
      </c>
      <c r="F2032" s="52">
        <v>1.1678436396392228E-2</v>
      </c>
    </row>
    <row r="2033" spans="1:6">
      <c r="A2033" s="38">
        <v>41724</v>
      </c>
      <c r="B2033" s="49" t="s">
        <v>160</v>
      </c>
      <c r="C2033" s="50">
        <v>15.6</v>
      </c>
      <c r="D2033" s="51">
        <v>3.7</v>
      </c>
      <c r="E2033" s="52">
        <v>33.777172204124369</v>
      </c>
      <c r="F2033" s="52">
        <v>6.2573869942340781E-3</v>
      </c>
    </row>
    <row r="2034" spans="1:6">
      <c r="A2034" s="38">
        <v>41724</v>
      </c>
      <c r="B2034" s="49" t="s">
        <v>161</v>
      </c>
      <c r="C2034" s="50">
        <v>15.9</v>
      </c>
      <c r="D2034" s="51">
        <v>3.8</v>
      </c>
      <c r="E2034" s="52">
        <v>34.024649872669769</v>
      </c>
      <c r="F2034" s="52">
        <v>2.5599166236328062E-3</v>
      </c>
    </row>
    <row r="2035" spans="1:6">
      <c r="A2035" s="38">
        <v>41724</v>
      </c>
      <c r="B2035" s="49" t="s">
        <v>162</v>
      </c>
      <c r="C2035" s="50">
        <v>15.5</v>
      </c>
      <c r="D2035" s="51">
        <v>3.9</v>
      </c>
      <c r="E2035" s="52">
        <v>35.820564868194218</v>
      </c>
      <c r="F2035" s="52">
        <v>0</v>
      </c>
    </row>
    <row r="2036" spans="1:6">
      <c r="A2036" s="38">
        <v>41724</v>
      </c>
      <c r="B2036" s="49" t="s">
        <v>163</v>
      </c>
      <c r="C2036" s="50">
        <v>14.9</v>
      </c>
      <c r="D2036" s="51">
        <v>4</v>
      </c>
      <c r="E2036" s="52">
        <v>38.178133948150133</v>
      </c>
      <c r="F2036" s="52">
        <v>0</v>
      </c>
    </row>
    <row r="2037" spans="1:6">
      <c r="A2037" s="38">
        <v>41724</v>
      </c>
      <c r="B2037" s="49" t="s">
        <v>164</v>
      </c>
      <c r="C2037" s="50">
        <v>13.1</v>
      </c>
      <c r="D2037" s="51">
        <v>4.2</v>
      </c>
      <c r="E2037" s="52">
        <v>45.04128831113006</v>
      </c>
      <c r="F2037" s="52">
        <v>1.5788606554632575E-3</v>
      </c>
    </row>
    <row r="2038" spans="1:6">
      <c r="A2038" s="38">
        <v>41724</v>
      </c>
      <c r="B2038" s="49" t="s">
        <v>165</v>
      </c>
      <c r="C2038" s="50">
        <v>12.9</v>
      </c>
      <c r="D2038" s="51">
        <v>4.5</v>
      </c>
      <c r="E2038" s="52">
        <v>48.870746324411861</v>
      </c>
      <c r="F2038" s="52">
        <v>5.816080085739285E-2</v>
      </c>
    </row>
    <row r="2039" spans="1:6">
      <c r="A2039" s="38">
        <v>41724</v>
      </c>
      <c r="B2039" s="49" t="s">
        <v>166</v>
      </c>
      <c r="C2039" s="50">
        <v>12.2</v>
      </c>
      <c r="D2039" s="51">
        <v>4.7</v>
      </c>
      <c r="E2039" s="52">
        <v>53.426524454968693</v>
      </c>
      <c r="F2039" s="52">
        <v>0.16966084062912917</v>
      </c>
    </row>
    <row r="2040" spans="1:6">
      <c r="A2040" s="38">
        <v>41724</v>
      </c>
      <c r="B2040" s="49" t="s">
        <v>167</v>
      </c>
      <c r="C2040" s="50">
        <v>11.6</v>
      </c>
      <c r="D2040" s="51">
        <v>4.4000000000000004</v>
      </c>
      <c r="E2040" s="52">
        <v>52.061604798619534</v>
      </c>
      <c r="F2040" s="52">
        <v>0.22104554008030117</v>
      </c>
    </row>
    <row r="2041" spans="1:6">
      <c r="A2041" s="38">
        <v>41724</v>
      </c>
      <c r="B2041" s="49" t="s">
        <v>168</v>
      </c>
      <c r="C2041" s="50">
        <v>10.6</v>
      </c>
      <c r="D2041" s="51">
        <v>4</v>
      </c>
      <c r="E2041" s="52">
        <v>50.611350769791173</v>
      </c>
      <c r="F2041" s="52">
        <v>0.26874833480016108</v>
      </c>
    </row>
    <row r="2042" spans="1:6">
      <c r="A2042" s="38">
        <v>41724</v>
      </c>
      <c r="B2042" s="49" t="s">
        <v>169</v>
      </c>
      <c r="C2042" s="50">
        <v>9.6999999999999993</v>
      </c>
      <c r="D2042" s="51">
        <v>3.7</v>
      </c>
      <c r="E2042" s="52">
        <v>49.745730443125716</v>
      </c>
      <c r="F2042" s="52">
        <v>0.33565744563100408</v>
      </c>
    </row>
    <row r="2043" spans="1:6">
      <c r="A2043" s="38">
        <v>41724</v>
      </c>
      <c r="B2043" s="49" t="s">
        <v>170</v>
      </c>
      <c r="C2043" s="50">
        <v>9.1</v>
      </c>
      <c r="D2043" s="51">
        <v>3.7</v>
      </c>
      <c r="E2043" s="52">
        <v>51.796336771884718</v>
      </c>
      <c r="F2043" s="52">
        <v>2.0151410435304209</v>
      </c>
    </row>
    <row r="2044" spans="1:6">
      <c r="A2044" s="38">
        <v>41724</v>
      </c>
      <c r="B2044" s="49" t="s">
        <v>171</v>
      </c>
      <c r="C2044" s="50">
        <v>8.9</v>
      </c>
      <c r="D2044" s="51">
        <v>3.6</v>
      </c>
      <c r="E2044" s="52">
        <v>51.089975211978889</v>
      </c>
      <c r="F2044" s="52">
        <v>6.3988278213591236</v>
      </c>
    </row>
    <row r="2045" spans="1:6">
      <c r="A2045" s="38">
        <v>41724</v>
      </c>
      <c r="B2045" s="49" t="s">
        <v>172</v>
      </c>
      <c r="C2045" s="50">
        <v>8.6</v>
      </c>
      <c r="D2045" s="51">
        <v>3.5</v>
      </c>
      <c r="E2045" s="52">
        <v>50.697664742660351</v>
      </c>
      <c r="F2045" s="52">
        <v>7.3899425677515111</v>
      </c>
    </row>
    <row r="2046" spans="1:6">
      <c r="A2046" s="38">
        <v>41725</v>
      </c>
      <c r="B2046" s="49" t="s">
        <v>149</v>
      </c>
      <c r="C2046" s="50">
        <v>7.8</v>
      </c>
      <c r="D2046" s="51">
        <v>3.6</v>
      </c>
      <c r="E2046" s="52">
        <v>55.051554957298457</v>
      </c>
      <c r="F2046" s="52">
        <v>9.1854364696214947</v>
      </c>
    </row>
    <row r="2047" spans="1:6">
      <c r="A2047" s="38">
        <v>41725</v>
      </c>
      <c r="B2047" s="49" t="s">
        <v>150</v>
      </c>
      <c r="C2047" s="50">
        <v>7.3</v>
      </c>
      <c r="D2047" s="51">
        <v>3.7</v>
      </c>
      <c r="E2047" s="52">
        <v>58.537870504952004</v>
      </c>
      <c r="F2047" s="52">
        <v>10.401821911528245</v>
      </c>
    </row>
    <row r="2048" spans="1:6">
      <c r="A2048" s="38">
        <v>41725</v>
      </c>
      <c r="B2048" s="49" t="s">
        <v>151</v>
      </c>
      <c r="C2048" s="50">
        <v>6.9</v>
      </c>
      <c r="D2048" s="51">
        <v>3.8</v>
      </c>
      <c r="E2048" s="52">
        <v>61.782062241155764</v>
      </c>
      <c r="F2048" s="52">
        <v>11.32334648503153</v>
      </c>
    </row>
    <row r="2049" spans="1:6">
      <c r="A2049" s="38">
        <v>41725</v>
      </c>
      <c r="B2049" s="49" t="s">
        <v>152</v>
      </c>
      <c r="C2049" s="50">
        <v>6.1</v>
      </c>
      <c r="D2049" s="51">
        <v>3.8</v>
      </c>
      <c r="E2049" s="52">
        <v>65.283556791383774</v>
      </c>
      <c r="F2049" s="52">
        <v>12.257663459200863</v>
      </c>
    </row>
    <row r="2050" spans="1:6">
      <c r="A2050" s="38">
        <v>41725</v>
      </c>
      <c r="B2050" s="49" t="s">
        <v>153</v>
      </c>
      <c r="C2050" s="50">
        <v>5.9</v>
      </c>
      <c r="D2050" s="51">
        <v>3.8</v>
      </c>
      <c r="E2050" s="52">
        <v>66.193191808753184</v>
      </c>
      <c r="F2050" s="52">
        <v>12.750873129816279</v>
      </c>
    </row>
    <row r="2051" spans="1:6">
      <c r="A2051" s="38">
        <v>41725</v>
      </c>
      <c r="B2051" s="49" t="s">
        <v>154</v>
      </c>
      <c r="C2051" s="50">
        <v>5.8</v>
      </c>
      <c r="D2051" s="51">
        <v>3.8</v>
      </c>
      <c r="E2051" s="52">
        <v>66.65330983005768</v>
      </c>
      <c r="F2051" s="52">
        <v>13.993432617900048</v>
      </c>
    </row>
    <row r="2052" spans="1:6">
      <c r="A2052" s="38">
        <v>41725</v>
      </c>
      <c r="B2052" s="49" t="s">
        <v>155</v>
      </c>
      <c r="C2052" s="50">
        <v>6.3</v>
      </c>
      <c r="D2052" s="51">
        <v>3.8</v>
      </c>
      <c r="E2052" s="52">
        <v>64.387858264397934</v>
      </c>
      <c r="F2052" s="52">
        <v>8.7131335892322124</v>
      </c>
    </row>
    <row r="2053" spans="1:6">
      <c r="A2053" s="38">
        <v>41725</v>
      </c>
      <c r="B2053" s="49" t="s">
        <v>156</v>
      </c>
      <c r="C2053" s="50">
        <v>8.5</v>
      </c>
      <c r="D2053" s="51">
        <v>3.9</v>
      </c>
      <c r="E2053" s="52">
        <v>56.839557086276081</v>
      </c>
      <c r="F2053" s="52">
        <v>5.2736497894498093</v>
      </c>
    </row>
    <row r="2054" spans="1:6">
      <c r="A2054" s="38">
        <v>41725</v>
      </c>
      <c r="B2054" s="49" t="s">
        <v>157</v>
      </c>
      <c r="C2054" s="50">
        <v>10.8</v>
      </c>
      <c r="D2054" s="51">
        <v>4</v>
      </c>
      <c r="E2054" s="52">
        <v>49.941369909596304</v>
      </c>
      <c r="F2054" s="52">
        <v>1.2189297191363209</v>
      </c>
    </row>
    <row r="2055" spans="1:6">
      <c r="A2055" s="38">
        <v>41725</v>
      </c>
      <c r="B2055" s="49" t="s">
        <v>158</v>
      </c>
      <c r="C2055" s="50">
        <v>11.7</v>
      </c>
      <c r="D2055" s="51">
        <v>4.0999999999999996</v>
      </c>
      <c r="E2055" s="52">
        <v>48.215290148477955</v>
      </c>
      <c r="F2055" s="52">
        <v>0.58158948925189324</v>
      </c>
    </row>
    <row r="2056" spans="1:6">
      <c r="A2056" s="38">
        <v>41725</v>
      </c>
      <c r="B2056" s="49" t="s">
        <v>159</v>
      </c>
      <c r="C2056" s="50">
        <v>13.6</v>
      </c>
      <c r="D2056" s="51">
        <v>4.3</v>
      </c>
      <c r="E2056" s="52">
        <v>44.626456988047067</v>
      </c>
      <c r="F2056" s="52">
        <v>0.24018680452005708</v>
      </c>
    </row>
    <row r="2057" spans="1:6">
      <c r="A2057" s="38">
        <v>41725</v>
      </c>
      <c r="B2057" s="49" t="s">
        <v>160</v>
      </c>
      <c r="C2057" s="50">
        <v>13.5</v>
      </c>
      <c r="D2057" s="51">
        <v>4.4000000000000004</v>
      </c>
      <c r="E2057" s="52">
        <v>45.955391138916276</v>
      </c>
      <c r="F2057" s="52">
        <v>8.9249483957634476E-2</v>
      </c>
    </row>
    <row r="2058" spans="1:6">
      <c r="A2058" s="38">
        <v>41725</v>
      </c>
      <c r="B2058" s="49" t="s">
        <v>161</v>
      </c>
      <c r="C2058" s="50">
        <v>14</v>
      </c>
      <c r="D2058" s="51">
        <v>4.9000000000000004</v>
      </c>
      <c r="E2058" s="52">
        <v>49.500517597329377</v>
      </c>
      <c r="F2058" s="52">
        <v>3.5654148524158415E-2</v>
      </c>
    </row>
    <row r="2059" spans="1:6">
      <c r="A2059" s="38">
        <v>41725</v>
      </c>
      <c r="B2059" s="49" t="s">
        <v>162</v>
      </c>
      <c r="C2059" s="50">
        <v>14.3</v>
      </c>
      <c r="D2059" s="51">
        <v>5.3</v>
      </c>
      <c r="E2059" s="52">
        <v>52.476516271295502</v>
      </c>
      <c r="F2059" s="52">
        <v>2.5806988555485761E-2</v>
      </c>
    </row>
    <row r="2060" spans="1:6">
      <c r="A2060" s="38">
        <v>41725</v>
      </c>
      <c r="B2060" s="49" t="s">
        <v>163</v>
      </c>
      <c r="C2060" s="50">
        <v>14.8</v>
      </c>
      <c r="D2060" s="51">
        <v>5.8</v>
      </c>
      <c r="E2060" s="52">
        <v>55.55665755593099</v>
      </c>
      <c r="F2060" s="52">
        <v>3.5449271055677044E-2</v>
      </c>
    </row>
    <row r="2061" spans="1:6">
      <c r="A2061" s="38">
        <v>41725</v>
      </c>
      <c r="B2061" s="49" t="s">
        <v>164</v>
      </c>
      <c r="C2061" s="50">
        <v>14.5</v>
      </c>
      <c r="D2061" s="51">
        <v>5.8</v>
      </c>
      <c r="E2061" s="52">
        <v>56.643552437554398</v>
      </c>
      <c r="F2061" s="52">
        <v>3.5949054284744549E-2</v>
      </c>
    </row>
    <row r="2062" spans="1:6">
      <c r="A2062" s="38">
        <v>41725</v>
      </c>
      <c r="B2062" s="49" t="s">
        <v>165</v>
      </c>
      <c r="C2062" s="50">
        <v>14.6</v>
      </c>
      <c r="D2062" s="51">
        <v>5.9</v>
      </c>
      <c r="E2062" s="52">
        <v>57.239829841203019</v>
      </c>
      <c r="F2062" s="52">
        <v>5.1625335820723067E-2</v>
      </c>
    </row>
    <row r="2063" spans="1:6">
      <c r="A2063" s="38">
        <v>41725</v>
      </c>
      <c r="B2063" s="49" t="s">
        <v>166</v>
      </c>
      <c r="C2063" s="50">
        <v>13.9</v>
      </c>
      <c r="D2063" s="51">
        <v>6</v>
      </c>
      <c r="E2063" s="52">
        <v>60.900913971990548</v>
      </c>
      <c r="F2063" s="52">
        <v>0.1300765785309399</v>
      </c>
    </row>
    <row r="2064" spans="1:6">
      <c r="A2064" s="38">
        <v>41725</v>
      </c>
      <c r="B2064" s="49" t="s">
        <v>167</v>
      </c>
      <c r="C2064" s="50">
        <v>13.3</v>
      </c>
      <c r="D2064" s="51">
        <v>6.1</v>
      </c>
      <c r="E2064" s="52">
        <v>64.372685483825492</v>
      </c>
      <c r="F2064" s="52">
        <v>0.20872428485056288</v>
      </c>
    </row>
    <row r="2065" spans="1:6">
      <c r="A2065" s="38">
        <v>41725</v>
      </c>
      <c r="B2065" s="49" t="s">
        <v>168</v>
      </c>
      <c r="C2065" s="50">
        <v>11.2</v>
      </c>
      <c r="D2065" s="51">
        <v>6.1</v>
      </c>
      <c r="E2065" s="52">
        <v>73.914295574496563</v>
      </c>
      <c r="F2065" s="52">
        <v>0.23053300757350861</v>
      </c>
    </row>
    <row r="2066" spans="1:6">
      <c r="A2066" s="38">
        <v>41725</v>
      </c>
      <c r="B2066" s="49" t="s">
        <v>169</v>
      </c>
      <c r="C2066" s="50">
        <v>10.1</v>
      </c>
      <c r="D2066" s="51">
        <v>6.2</v>
      </c>
      <c r="E2066" s="52">
        <v>80.828604228761819</v>
      </c>
      <c r="F2066" s="52">
        <v>0.34069954330178731</v>
      </c>
    </row>
    <row r="2067" spans="1:6">
      <c r="A2067" s="38">
        <v>41725</v>
      </c>
      <c r="B2067" s="49" t="s">
        <v>170</v>
      </c>
      <c r="C2067" s="50">
        <v>8.8000000000000007</v>
      </c>
      <c r="D2067" s="51">
        <v>6.1</v>
      </c>
      <c r="E2067" s="52">
        <v>86.809592956321822</v>
      </c>
      <c r="F2067" s="52">
        <v>2.0149500236118834</v>
      </c>
    </row>
    <row r="2068" spans="1:6">
      <c r="A2068" s="38">
        <v>41725</v>
      </c>
      <c r="B2068" s="49" t="s">
        <v>171</v>
      </c>
      <c r="C2068" s="50">
        <v>8.6</v>
      </c>
      <c r="D2068" s="51">
        <v>6</v>
      </c>
      <c r="E2068" s="52">
        <v>86.564301992358651</v>
      </c>
      <c r="F2068" s="52">
        <v>5.6411294647565899</v>
      </c>
    </row>
    <row r="2069" spans="1:6">
      <c r="A2069" s="38">
        <v>41725</v>
      </c>
      <c r="B2069" s="49" t="s">
        <v>172</v>
      </c>
      <c r="C2069" s="50">
        <v>7.7</v>
      </c>
      <c r="D2069" s="51">
        <v>5.9</v>
      </c>
      <c r="E2069" s="52">
        <v>90.508235721263645</v>
      </c>
      <c r="F2069" s="52">
        <v>7.4122734443228042</v>
      </c>
    </row>
    <row r="2070" spans="1:6">
      <c r="A2070" s="38">
        <v>41726</v>
      </c>
      <c r="B2070" s="49" t="s">
        <v>149</v>
      </c>
      <c r="C2070" s="50">
        <v>7.3</v>
      </c>
      <c r="D2070" s="51">
        <v>5.7</v>
      </c>
      <c r="E2070" s="52">
        <v>89.892628074698393</v>
      </c>
      <c r="F2070" s="52">
        <v>0</v>
      </c>
    </row>
    <row r="2071" spans="1:6">
      <c r="A2071" s="38">
        <v>41726</v>
      </c>
      <c r="B2071" s="49" t="s">
        <v>150</v>
      </c>
      <c r="C2071" s="50">
        <v>7.3</v>
      </c>
      <c r="D2071" s="51">
        <v>5.6</v>
      </c>
      <c r="E2071" s="52">
        <v>88.329636375256854</v>
      </c>
      <c r="F2071" s="52">
        <v>0</v>
      </c>
    </row>
    <row r="2072" spans="1:6">
      <c r="A2072" s="38">
        <v>41726</v>
      </c>
      <c r="B2072" s="49" t="s">
        <v>151</v>
      </c>
      <c r="C2072" s="50">
        <v>7.6</v>
      </c>
      <c r="D2072" s="51">
        <v>5.6</v>
      </c>
      <c r="E2072" s="52">
        <v>86.535993233635395</v>
      </c>
      <c r="F2072" s="52">
        <v>0</v>
      </c>
    </row>
    <row r="2073" spans="1:6">
      <c r="A2073" s="38">
        <v>41726</v>
      </c>
      <c r="B2073" s="49" t="s">
        <v>152</v>
      </c>
      <c r="C2073" s="50">
        <v>7.5</v>
      </c>
      <c r="D2073" s="51">
        <v>5.6</v>
      </c>
      <c r="E2073" s="52">
        <v>87.129311907525647</v>
      </c>
      <c r="F2073" s="52">
        <v>0</v>
      </c>
    </row>
    <row r="2074" spans="1:6">
      <c r="A2074" s="38">
        <v>41726</v>
      </c>
      <c r="B2074" s="49" t="s">
        <v>153</v>
      </c>
      <c r="C2074" s="50">
        <v>7.7</v>
      </c>
      <c r="D2074" s="51">
        <v>5.6</v>
      </c>
      <c r="E2074" s="52">
        <v>85.947186152395489</v>
      </c>
      <c r="F2074" s="52">
        <v>0</v>
      </c>
    </row>
    <row r="2075" spans="1:6">
      <c r="A2075" s="38">
        <v>41726</v>
      </c>
      <c r="B2075" s="49" t="s">
        <v>154</v>
      </c>
      <c r="C2075" s="50">
        <v>7.7</v>
      </c>
      <c r="D2075" s="51">
        <v>5.6</v>
      </c>
      <c r="E2075" s="52">
        <v>85.947186152395489</v>
      </c>
      <c r="F2075" s="52">
        <v>0</v>
      </c>
    </row>
    <row r="2076" spans="1:6">
      <c r="A2076" s="38">
        <v>41726</v>
      </c>
      <c r="B2076" s="49" t="s">
        <v>155</v>
      </c>
      <c r="C2076" s="50">
        <v>8.1999999999999993</v>
      </c>
      <c r="D2076" s="51">
        <v>5.7</v>
      </c>
      <c r="E2076" s="52">
        <v>84.539432576530231</v>
      </c>
      <c r="F2076" s="52">
        <v>0</v>
      </c>
    </row>
    <row r="2077" spans="1:6">
      <c r="A2077" s="38">
        <v>41726</v>
      </c>
      <c r="B2077" s="49" t="s">
        <v>156</v>
      </c>
      <c r="C2077" s="50">
        <v>9.5</v>
      </c>
      <c r="D2077" s="51">
        <v>5.8</v>
      </c>
      <c r="E2077" s="52">
        <v>78.770814416415789</v>
      </c>
      <c r="F2077" s="52">
        <v>0</v>
      </c>
    </row>
    <row r="2078" spans="1:6">
      <c r="A2078" s="38">
        <v>41726</v>
      </c>
      <c r="B2078" s="49" t="s">
        <v>157</v>
      </c>
      <c r="C2078" s="50">
        <v>10.4</v>
      </c>
      <c r="D2078" s="51">
        <v>5.9</v>
      </c>
      <c r="E2078" s="52">
        <v>75.425898222869961</v>
      </c>
      <c r="F2078" s="52">
        <v>0</v>
      </c>
    </row>
    <row r="2079" spans="1:6">
      <c r="A2079" s="38">
        <v>41726</v>
      </c>
      <c r="B2079" s="49" t="s">
        <v>158</v>
      </c>
      <c r="C2079" s="50">
        <v>11.5</v>
      </c>
      <c r="D2079" s="51">
        <v>6.2</v>
      </c>
      <c r="E2079" s="52">
        <v>73.635061097225602</v>
      </c>
      <c r="F2079" s="52">
        <v>0</v>
      </c>
    </row>
    <row r="2080" spans="1:6">
      <c r="A2080" s="38">
        <v>41726</v>
      </c>
      <c r="B2080" s="49" t="s">
        <v>159</v>
      </c>
      <c r="C2080" s="50">
        <v>13.2</v>
      </c>
      <c r="D2080" s="51">
        <v>6.6</v>
      </c>
      <c r="E2080" s="52">
        <v>70.049658250283187</v>
      </c>
      <c r="F2080" s="52">
        <v>0</v>
      </c>
    </row>
    <row r="2081" spans="1:6">
      <c r="A2081" s="38">
        <v>41726</v>
      </c>
      <c r="B2081" s="49" t="s">
        <v>160</v>
      </c>
      <c r="C2081" s="50">
        <v>14.7</v>
      </c>
      <c r="D2081" s="51">
        <v>7</v>
      </c>
      <c r="E2081" s="52">
        <v>67.356484128477661</v>
      </c>
      <c r="F2081" s="52">
        <v>0</v>
      </c>
    </row>
    <row r="2082" spans="1:6">
      <c r="A2082" s="38">
        <v>41726</v>
      </c>
      <c r="B2082" s="49" t="s">
        <v>161</v>
      </c>
      <c r="C2082" s="50">
        <v>15.3</v>
      </c>
      <c r="D2082" s="51">
        <v>6.8</v>
      </c>
      <c r="E2082" s="52">
        <v>62.971757991202281</v>
      </c>
      <c r="F2082" s="52">
        <v>0</v>
      </c>
    </row>
    <row r="2083" spans="1:6">
      <c r="A2083" s="38">
        <v>41726</v>
      </c>
      <c r="B2083" s="49" t="s">
        <v>162</v>
      </c>
      <c r="C2083" s="50">
        <v>15.7</v>
      </c>
      <c r="D2083" s="51">
        <v>6.6</v>
      </c>
      <c r="E2083" s="52">
        <v>59.590139599152977</v>
      </c>
      <c r="F2083" s="52">
        <v>0</v>
      </c>
    </row>
    <row r="2084" spans="1:6">
      <c r="A2084" s="38">
        <v>41726</v>
      </c>
      <c r="B2084" s="49" t="s">
        <v>163</v>
      </c>
      <c r="C2084" s="50">
        <v>15.6</v>
      </c>
      <c r="D2084" s="51">
        <v>6.5</v>
      </c>
      <c r="E2084" s="52">
        <v>59.073920408000177</v>
      </c>
      <c r="F2084" s="52">
        <v>0</v>
      </c>
    </row>
    <row r="2085" spans="1:6">
      <c r="A2085" s="38">
        <v>41726</v>
      </c>
      <c r="B2085" s="49" t="s">
        <v>164</v>
      </c>
      <c r="C2085" s="50">
        <v>15.8</v>
      </c>
      <c r="D2085" s="51">
        <v>6.9</v>
      </c>
      <c r="E2085" s="52">
        <v>61.87164223356757</v>
      </c>
      <c r="F2085" s="52">
        <v>0</v>
      </c>
    </row>
    <row r="2086" spans="1:6">
      <c r="A2086" s="38">
        <v>41726</v>
      </c>
      <c r="B2086" s="49" t="s">
        <v>165</v>
      </c>
      <c r="C2086" s="50">
        <v>15.4</v>
      </c>
      <c r="D2086" s="51">
        <v>7.3</v>
      </c>
      <c r="E2086" s="52">
        <v>67.115857293083593</v>
      </c>
      <c r="F2086" s="52">
        <v>0</v>
      </c>
    </row>
    <row r="2087" spans="1:6">
      <c r="A2087" s="38">
        <v>41726</v>
      </c>
      <c r="B2087" s="49" t="s">
        <v>166</v>
      </c>
      <c r="C2087" s="50">
        <v>15</v>
      </c>
      <c r="D2087" s="51">
        <v>7.8</v>
      </c>
      <c r="E2087" s="52">
        <v>73.522928145925434</v>
      </c>
      <c r="F2087" s="52">
        <v>0</v>
      </c>
    </row>
    <row r="2088" spans="1:6">
      <c r="A2088" s="38">
        <v>41726</v>
      </c>
      <c r="B2088" s="49" t="s">
        <v>167</v>
      </c>
      <c r="C2088" s="50">
        <v>14.8</v>
      </c>
      <c r="D2088" s="51">
        <v>7.8</v>
      </c>
      <c r="E2088" s="52">
        <v>74.476862656504281</v>
      </c>
      <c r="F2088" s="52">
        <v>0</v>
      </c>
    </row>
    <row r="2089" spans="1:6">
      <c r="A2089" s="38">
        <v>41726</v>
      </c>
      <c r="B2089" s="49" t="s">
        <v>168</v>
      </c>
      <c r="C2089" s="50">
        <v>13.9</v>
      </c>
      <c r="D2089" s="51">
        <v>7.9</v>
      </c>
      <c r="E2089" s="52">
        <v>79.944333597353946</v>
      </c>
      <c r="F2089" s="52">
        <v>0</v>
      </c>
    </row>
    <row r="2090" spans="1:6">
      <c r="A2090" s="38">
        <v>41726</v>
      </c>
      <c r="B2090" s="49" t="s">
        <v>169</v>
      </c>
      <c r="C2090" s="50">
        <v>13.3</v>
      </c>
      <c r="D2090" s="51">
        <v>8.1</v>
      </c>
      <c r="E2090" s="52">
        <v>85.207166802658264</v>
      </c>
      <c r="F2090" s="52">
        <v>0</v>
      </c>
    </row>
    <row r="2091" spans="1:6">
      <c r="A2091" s="38">
        <v>41726</v>
      </c>
      <c r="B2091" s="49" t="s">
        <v>170</v>
      </c>
      <c r="C2091" s="50">
        <v>13</v>
      </c>
      <c r="D2091" s="51">
        <v>8</v>
      </c>
      <c r="E2091" s="52">
        <v>85.83499193629433</v>
      </c>
      <c r="F2091" s="52">
        <v>0</v>
      </c>
    </row>
    <row r="2092" spans="1:6">
      <c r="A2092" s="38">
        <v>41726</v>
      </c>
      <c r="B2092" s="49" t="s">
        <v>171</v>
      </c>
      <c r="C2092" s="50">
        <v>12.6</v>
      </c>
      <c r="D2092" s="51">
        <v>7.9</v>
      </c>
      <c r="E2092" s="52">
        <v>87.027057863696413</v>
      </c>
      <c r="F2092" s="52">
        <v>0</v>
      </c>
    </row>
    <row r="2093" spans="1:6">
      <c r="A2093" s="38">
        <v>41726</v>
      </c>
      <c r="B2093" s="49" t="s">
        <v>172</v>
      </c>
      <c r="C2093" s="50">
        <v>12.2</v>
      </c>
      <c r="D2093" s="51">
        <v>7.9</v>
      </c>
      <c r="E2093" s="52">
        <v>89.345820755012866</v>
      </c>
      <c r="F2093" s="52">
        <v>0</v>
      </c>
    </row>
    <row r="2094" spans="1:6">
      <c r="A2094" s="38">
        <v>41727</v>
      </c>
      <c r="B2094" s="49" t="s">
        <v>149</v>
      </c>
      <c r="C2094" s="50">
        <v>11.9</v>
      </c>
      <c r="D2094" s="51">
        <v>7.4</v>
      </c>
      <c r="E2094" s="52">
        <v>85.430402775592782</v>
      </c>
      <c r="F2094" s="52">
        <v>0</v>
      </c>
    </row>
    <row r="2095" spans="1:6">
      <c r="A2095" s="38">
        <v>41727</v>
      </c>
      <c r="B2095" s="49" t="s">
        <v>150</v>
      </c>
      <c r="C2095" s="50">
        <v>11.8</v>
      </c>
      <c r="D2095" s="51">
        <v>7</v>
      </c>
      <c r="E2095" s="52">
        <v>81.399607371946288</v>
      </c>
      <c r="F2095" s="52">
        <v>0</v>
      </c>
    </row>
    <row r="2096" spans="1:6">
      <c r="A2096" s="38">
        <v>41727</v>
      </c>
      <c r="B2096" s="49" t="s">
        <v>151</v>
      </c>
      <c r="C2096" s="50">
        <v>11.7</v>
      </c>
      <c r="D2096" s="51">
        <v>6.6</v>
      </c>
      <c r="E2096" s="52">
        <v>77.306175887938949</v>
      </c>
      <c r="F2096" s="52">
        <v>0</v>
      </c>
    </row>
    <row r="2097" spans="1:6">
      <c r="A2097" s="38">
        <v>41727</v>
      </c>
      <c r="B2097" s="49" t="s">
        <v>152</v>
      </c>
      <c r="C2097" s="50">
        <v>11.6</v>
      </c>
      <c r="D2097" s="51">
        <v>6.7</v>
      </c>
      <c r="E2097" s="52">
        <v>78.985608090009066</v>
      </c>
      <c r="F2097" s="52">
        <v>0</v>
      </c>
    </row>
    <row r="2098" spans="1:6">
      <c r="A2098" s="38">
        <v>41727</v>
      </c>
      <c r="B2098" s="49" t="s">
        <v>153</v>
      </c>
      <c r="C2098" s="50">
        <v>10.8</v>
      </c>
      <c r="D2098" s="51">
        <v>6.8</v>
      </c>
      <c r="E2098" s="52">
        <v>84.522273946870854</v>
      </c>
      <c r="F2098" s="52">
        <v>0</v>
      </c>
    </row>
    <row r="2099" spans="1:6">
      <c r="A2099" s="38">
        <v>41727</v>
      </c>
      <c r="B2099" s="49" t="s">
        <v>154</v>
      </c>
      <c r="C2099" s="50">
        <v>10.1</v>
      </c>
      <c r="D2099" s="51">
        <v>7</v>
      </c>
      <c r="E2099" s="52">
        <v>91.142034010861408</v>
      </c>
      <c r="F2099" s="52">
        <v>0</v>
      </c>
    </row>
    <row r="2100" spans="1:6">
      <c r="A2100" s="38">
        <v>41727</v>
      </c>
      <c r="B2100" s="49" t="s">
        <v>155</v>
      </c>
      <c r="C2100" s="50">
        <v>9.9</v>
      </c>
      <c r="D2100" s="51">
        <v>7.2</v>
      </c>
      <c r="E2100" s="52">
        <v>94.980602890958608</v>
      </c>
      <c r="F2100" s="52">
        <v>0</v>
      </c>
    </row>
    <row r="2101" spans="1:6">
      <c r="A2101" s="38">
        <v>41727</v>
      </c>
      <c r="B2101" s="49" t="s">
        <v>156</v>
      </c>
      <c r="C2101" s="50">
        <v>9.9</v>
      </c>
      <c r="D2101" s="51">
        <v>7.4</v>
      </c>
      <c r="E2101" s="52">
        <v>97.587933284904196</v>
      </c>
      <c r="F2101" s="52">
        <v>0</v>
      </c>
    </row>
    <row r="2102" spans="1:6">
      <c r="A2102" s="38">
        <v>41727</v>
      </c>
      <c r="B2102" s="49" t="s">
        <v>157</v>
      </c>
      <c r="C2102" s="50">
        <v>10.199999999999999</v>
      </c>
      <c r="D2102" s="51">
        <v>7.6</v>
      </c>
      <c r="E2102" s="52">
        <v>98.200514218071817</v>
      </c>
      <c r="F2102" s="52">
        <v>0</v>
      </c>
    </row>
    <row r="2103" spans="1:6">
      <c r="A2103" s="38">
        <v>41727</v>
      </c>
      <c r="B2103" s="49" t="s">
        <v>158</v>
      </c>
      <c r="C2103" s="50">
        <v>11.1</v>
      </c>
      <c r="D2103" s="51">
        <v>7.4</v>
      </c>
      <c r="E2103" s="52">
        <v>90.077389367860249</v>
      </c>
      <c r="F2103" s="52">
        <v>0</v>
      </c>
    </row>
    <row r="2104" spans="1:6">
      <c r="A2104" s="38">
        <v>41727</v>
      </c>
      <c r="B2104" s="49" t="s">
        <v>159</v>
      </c>
      <c r="C2104" s="50">
        <v>10.7</v>
      </c>
      <c r="D2104" s="51">
        <v>7.2</v>
      </c>
      <c r="E2104" s="52">
        <v>90.034957420411658</v>
      </c>
      <c r="F2104" s="52">
        <v>0</v>
      </c>
    </row>
    <row r="2105" spans="1:6">
      <c r="A2105" s="38">
        <v>41727</v>
      </c>
      <c r="B2105" s="49" t="s">
        <v>160</v>
      </c>
      <c r="C2105" s="50">
        <v>10.5</v>
      </c>
      <c r="D2105" s="51">
        <v>7.1</v>
      </c>
      <c r="E2105" s="52">
        <v>89.990802907914741</v>
      </c>
      <c r="F2105" s="52">
        <v>0</v>
      </c>
    </row>
    <row r="2106" spans="1:6">
      <c r="A2106" s="38">
        <v>41727</v>
      </c>
      <c r="B2106" s="49" t="s">
        <v>161</v>
      </c>
      <c r="C2106" s="50">
        <v>11.3</v>
      </c>
      <c r="D2106" s="51">
        <v>6.9</v>
      </c>
      <c r="E2106" s="52">
        <v>82.94950067439936</v>
      </c>
      <c r="F2106" s="52">
        <v>0</v>
      </c>
    </row>
    <row r="2107" spans="1:6">
      <c r="A2107" s="38">
        <v>41727</v>
      </c>
      <c r="B2107" s="49" t="s">
        <v>162</v>
      </c>
      <c r="C2107" s="50">
        <v>10.7</v>
      </c>
      <c r="D2107" s="51">
        <v>6.7</v>
      </c>
      <c r="E2107" s="52">
        <v>83.849161386764607</v>
      </c>
      <c r="F2107" s="52">
        <v>0</v>
      </c>
    </row>
    <row r="2108" spans="1:6">
      <c r="A2108" s="38">
        <v>41727</v>
      </c>
      <c r="B2108" s="49" t="s">
        <v>163</v>
      </c>
      <c r="C2108" s="50">
        <v>11.5</v>
      </c>
      <c r="D2108" s="51">
        <v>6.5</v>
      </c>
      <c r="E2108" s="52">
        <v>77.16119921428421</v>
      </c>
      <c r="F2108" s="52">
        <v>0</v>
      </c>
    </row>
    <row r="2109" spans="1:6">
      <c r="A2109" s="38">
        <v>41727</v>
      </c>
      <c r="B2109" s="49" t="s">
        <v>164</v>
      </c>
      <c r="C2109" s="50">
        <v>11.6</v>
      </c>
      <c r="D2109" s="51">
        <v>6.6</v>
      </c>
      <c r="E2109" s="52">
        <v>77.819096195963894</v>
      </c>
      <c r="F2109" s="52">
        <v>0</v>
      </c>
    </row>
    <row r="2110" spans="1:6">
      <c r="A2110" s="38">
        <v>41727</v>
      </c>
      <c r="B2110" s="49" t="s">
        <v>165</v>
      </c>
      <c r="C2110" s="50">
        <v>11.9</v>
      </c>
      <c r="D2110" s="51">
        <v>6.6</v>
      </c>
      <c r="E2110" s="52">
        <v>76.291654200652545</v>
      </c>
      <c r="F2110" s="52">
        <v>0</v>
      </c>
    </row>
    <row r="2111" spans="1:6">
      <c r="A2111" s="38">
        <v>41727</v>
      </c>
      <c r="B2111" s="49" t="s">
        <v>166</v>
      </c>
      <c r="C2111" s="50">
        <v>11.5</v>
      </c>
      <c r="D2111" s="51">
        <v>6.7</v>
      </c>
      <c r="E2111" s="52">
        <v>79.510088419666971</v>
      </c>
      <c r="F2111" s="52">
        <v>0</v>
      </c>
    </row>
    <row r="2112" spans="1:6">
      <c r="A2112" s="38">
        <v>41727</v>
      </c>
      <c r="B2112" s="49" t="s">
        <v>167</v>
      </c>
      <c r="C2112" s="50">
        <v>11</v>
      </c>
      <c r="D2112" s="51">
        <v>6.5</v>
      </c>
      <c r="E2112" s="52">
        <v>79.763570157240167</v>
      </c>
      <c r="F2112" s="52">
        <v>0</v>
      </c>
    </row>
    <row r="2113" spans="1:6">
      <c r="A2113" s="38">
        <v>41727</v>
      </c>
      <c r="B2113" s="49" t="s">
        <v>168</v>
      </c>
      <c r="C2113" s="50">
        <v>10.1</v>
      </c>
      <c r="D2113" s="51">
        <v>6.3</v>
      </c>
      <c r="E2113" s="52">
        <v>82.11921924804814</v>
      </c>
      <c r="F2113" s="52">
        <v>0</v>
      </c>
    </row>
    <row r="2114" spans="1:6">
      <c r="A2114" s="38">
        <v>41727</v>
      </c>
      <c r="B2114" s="49" t="s">
        <v>169</v>
      </c>
      <c r="C2114" s="50">
        <v>10.7</v>
      </c>
      <c r="D2114" s="51">
        <v>6.1</v>
      </c>
      <c r="E2114" s="52">
        <v>76.413206224776303</v>
      </c>
      <c r="F2114" s="52">
        <v>0</v>
      </c>
    </row>
    <row r="2115" spans="1:6">
      <c r="A2115" s="38">
        <v>41727</v>
      </c>
      <c r="B2115" s="49" t="s">
        <v>170</v>
      </c>
      <c r="C2115" s="50">
        <v>10.4</v>
      </c>
      <c r="D2115" s="51">
        <v>6.3</v>
      </c>
      <c r="E2115" s="52">
        <v>80.488243879255123</v>
      </c>
      <c r="F2115" s="52">
        <v>0</v>
      </c>
    </row>
    <row r="2116" spans="1:6">
      <c r="A2116" s="38">
        <v>41727</v>
      </c>
      <c r="B2116" s="49" t="s">
        <v>171</v>
      </c>
      <c r="C2116" s="50">
        <v>10.199999999999999</v>
      </c>
      <c r="D2116" s="51">
        <v>6.6</v>
      </c>
      <c r="E2116" s="52">
        <v>85.415059522666681</v>
      </c>
      <c r="F2116" s="52">
        <v>0</v>
      </c>
    </row>
    <row r="2117" spans="1:6">
      <c r="A2117" s="38">
        <v>41727</v>
      </c>
      <c r="B2117" s="49" t="s">
        <v>172</v>
      </c>
      <c r="C2117" s="50">
        <v>9.6999999999999993</v>
      </c>
      <c r="D2117" s="51">
        <v>6.8</v>
      </c>
      <c r="E2117" s="52">
        <v>90.973860145534019</v>
      </c>
      <c r="F2117" s="52">
        <v>0</v>
      </c>
    </row>
    <row r="2118" spans="1:6">
      <c r="A2118" s="38">
        <v>41728</v>
      </c>
      <c r="B2118" s="49" t="s">
        <v>149</v>
      </c>
      <c r="C2118" s="50">
        <v>9.4</v>
      </c>
      <c r="D2118" s="51">
        <v>6.9</v>
      </c>
      <c r="E2118" s="52">
        <v>94.177867235842214</v>
      </c>
      <c r="F2118" s="52">
        <v>0</v>
      </c>
    </row>
    <row r="2119" spans="1:6">
      <c r="A2119" s="38">
        <v>41728</v>
      </c>
      <c r="B2119" s="49" t="s">
        <v>150</v>
      </c>
      <c r="C2119" s="50">
        <v>9.1999999999999993</v>
      </c>
      <c r="D2119" s="51">
        <v>6.9</v>
      </c>
      <c r="E2119" s="52">
        <v>95.455566680228827</v>
      </c>
      <c r="F2119" s="52">
        <v>0</v>
      </c>
    </row>
    <row r="2120" spans="1:6">
      <c r="A2120" s="38">
        <v>41728</v>
      </c>
      <c r="B2120" s="49" t="s">
        <v>151</v>
      </c>
      <c r="C2120" s="50">
        <v>9.4</v>
      </c>
      <c r="D2120" s="51">
        <v>7</v>
      </c>
      <c r="E2120" s="52">
        <v>95.527574233853656</v>
      </c>
      <c r="F2120" s="52">
        <v>0</v>
      </c>
    </row>
    <row r="2121" spans="1:6">
      <c r="A2121" s="38">
        <v>41728</v>
      </c>
      <c r="B2121" s="49" t="s">
        <v>152</v>
      </c>
      <c r="C2121" s="50">
        <v>9.5</v>
      </c>
      <c r="D2121" s="51">
        <v>6.9</v>
      </c>
      <c r="E2121" s="52">
        <v>93.546199797489379</v>
      </c>
      <c r="F2121" s="52">
        <v>0</v>
      </c>
    </row>
    <row r="2122" spans="1:6">
      <c r="A2122" s="38">
        <v>41728</v>
      </c>
      <c r="B2122" s="49" t="s">
        <v>153</v>
      </c>
      <c r="C2122" s="50">
        <v>9.3000000000000007</v>
      </c>
      <c r="D2122" s="51">
        <v>6.9</v>
      </c>
      <c r="E2122" s="52">
        <v>94.814309629263704</v>
      </c>
      <c r="F2122" s="52">
        <v>0</v>
      </c>
    </row>
    <row r="2123" spans="1:6">
      <c r="A2123" s="38">
        <v>41728</v>
      </c>
      <c r="B2123" s="49" t="s">
        <v>154</v>
      </c>
      <c r="C2123" s="50">
        <v>9.3000000000000007</v>
      </c>
      <c r="D2123" s="51">
        <v>6.9</v>
      </c>
      <c r="E2123" s="52">
        <v>94.814309629263704</v>
      </c>
      <c r="F2123" s="52">
        <v>0</v>
      </c>
    </row>
    <row r="2124" spans="1:6">
      <c r="A2124" s="38">
        <v>41728</v>
      </c>
      <c r="B2124" s="49" t="s">
        <v>155</v>
      </c>
      <c r="C2124" s="50">
        <v>9.6</v>
      </c>
      <c r="D2124" s="51">
        <v>6.9</v>
      </c>
      <c r="E2124" s="52">
        <v>92.919267966943735</v>
      </c>
      <c r="F2124" s="52">
        <v>0</v>
      </c>
    </row>
    <row r="2125" spans="1:6">
      <c r="A2125" s="38">
        <v>41728</v>
      </c>
      <c r="B2125" s="49" t="s">
        <v>156</v>
      </c>
      <c r="C2125" s="50">
        <v>9.6999999999999993</v>
      </c>
      <c r="D2125" s="51">
        <v>7</v>
      </c>
      <c r="E2125" s="52">
        <v>93.619784629332855</v>
      </c>
      <c r="F2125" s="52">
        <v>0</v>
      </c>
    </row>
    <row r="2126" spans="1:6">
      <c r="A2126" s="38">
        <v>41728</v>
      </c>
      <c r="B2126" s="49" t="s">
        <v>157</v>
      </c>
      <c r="C2126" s="50">
        <v>10.5</v>
      </c>
      <c r="D2126" s="51">
        <v>7</v>
      </c>
      <c r="E2126" s="52">
        <v>88.737432267982754</v>
      </c>
      <c r="F2126" s="52">
        <v>0</v>
      </c>
    </row>
    <row r="2127" spans="1:6">
      <c r="A2127" s="38">
        <v>41728</v>
      </c>
      <c r="B2127" s="49" t="s">
        <v>158</v>
      </c>
      <c r="C2127" s="50">
        <v>11</v>
      </c>
      <c r="D2127" s="51">
        <v>6.7</v>
      </c>
      <c r="E2127" s="52">
        <v>82.191678984383003</v>
      </c>
      <c r="F2127" s="52">
        <v>0</v>
      </c>
    </row>
    <row r="2128" spans="1:6">
      <c r="A2128" s="38">
        <v>41728</v>
      </c>
      <c r="B2128" s="49" t="s">
        <v>159</v>
      </c>
      <c r="C2128" s="50">
        <v>11.1</v>
      </c>
      <c r="D2128" s="51">
        <v>6.3</v>
      </c>
      <c r="E2128" s="52">
        <v>76.821768278457697</v>
      </c>
      <c r="F2128" s="52">
        <v>0</v>
      </c>
    </row>
    <row r="2129" spans="1:6">
      <c r="A2129" s="38">
        <v>41728</v>
      </c>
      <c r="B2129" s="49" t="s">
        <v>160</v>
      </c>
      <c r="C2129" s="50">
        <v>11.1</v>
      </c>
      <c r="D2129" s="51">
        <v>6</v>
      </c>
      <c r="E2129" s="52">
        <v>73.198539595624752</v>
      </c>
      <c r="F2129" s="52">
        <v>0</v>
      </c>
    </row>
    <row r="2130" spans="1:6">
      <c r="A2130" s="38">
        <v>41728</v>
      </c>
      <c r="B2130" s="49" t="s">
        <v>161</v>
      </c>
      <c r="C2130" s="50">
        <v>11.7</v>
      </c>
      <c r="D2130" s="51">
        <v>6.1</v>
      </c>
      <c r="E2130" s="52">
        <v>71.50652501658837</v>
      </c>
      <c r="F2130" s="52">
        <v>0</v>
      </c>
    </row>
    <row r="2131" spans="1:6">
      <c r="A2131" s="38">
        <v>41728</v>
      </c>
      <c r="B2131" s="49" t="s">
        <v>162</v>
      </c>
      <c r="C2131" s="50">
        <v>12</v>
      </c>
      <c r="D2131" s="51">
        <v>6.2</v>
      </c>
      <c r="E2131" s="52">
        <v>71.24199266276861</v>
      </c>
      <c r="F2131" s="52">
        <v>0</v>
      </c>
    </row>
    <row r="2132" spans="1:6">
      <c r="A2132" s="38">
        <v>41728</v>
      </c>
      <c r="B2132" s="49" t="s">
        <v>163</v>
      </c>
      <c r="C2132" s="50">
        <v>12</v>
      </c>
      <c r="D2132" s="51">
        <v>6.4</v>
      </c>
      <c r="E2132" s="52">
        <v>73.516715945465165</v>
      </c>
      <c r="F2132" s="52">
        <v>0</v>
      </c>
    </row>
    <row r="2133" spans="1:6">
      <c r="A2133" s="38">
        <v>41728</v>
      </c>
      <c r="B2133" s="49" t="s">
        <v>164</v>
      </c>
      <c r="C2133" s="50">
        <v>12.2</v>
      </c>
      <c r="D2133" s="51">
        <v>6.5</v>
      </c>
      <c r="E2133" s="52">
        <v>73.676134901923774</v>
      </c>
      <c r="F2133" s="52">
        <v>0</v>
      </c>
    </row>
    <row r="2134" spans="1:6">
      <c r="A2134" s="38">
        <v>41728</v>
      </c>
      <c r="B2134" s="49" t="s">
        <v>165</v>
      </c>
      <c r="C2134" s="50">
        <v>12.8</v>
      </c>
      <c r="D2134" s="51">
        <v>6.6</v>
      </c>
      <c r="E2134" s="52">
        <v>71.907127077531399</v>
      </c>
      <c r="F2134" s="52">
        <v>0</v>
      </c>
    </row>
    <row r="2135" spans="1:6">
      <c r="A2135" s="38">
        <v>41728</v>
      </c>
      <c r="B2135" s="49" t="s">
        <v>166</v>
      </c>
      <c r="C2135" s="50">
        <v>12.6</v>
      </c>
      <c r="D2135" s="51">
        <v>6.7</v>
      </c>
      <c r="E2135" s="52">
        <v>73.948634838997435</v>
      </c>
      <c r="F2135" s="52">
        <v>0</v>
      </c>
    </row>
    <row r="2136" spans="1:6">
      <c r="A2136" s="38">
        <v>41728</v>
      </c>
      <c r="B2136" s="49" t="s">
        <v>167</v>
      </c>
      <c r="C2136" s="50">
        <v>12.1</v>
      </c>
      <c r="D2136" s="51">
        <v>6.8</v>
      </c>
      <c r="E2136" s="52">
        <v>77.548924136465715</v>
      </c>
      <c r="F2136" s="52">
        <v>0</v>
      </c>
    </row>
    <row r="2137" spans="1:6">
      <c r="A2137" s="38">
        <v>41728</v>
      </c>
      <c r="B2137" s="49" t="s">
        <v>168</v>
      </c>
      <c r="C2137" s="50">
        <v>11.9</v>
      </c>
      <c r="D2137" s="51">
        <v>6.9</v>
      </c>
      <c r="E2137" s="52">
        <v>79.721409539180556</v>
      </c>
      <c r="F2137" s="52">
        <v>0</v>
      </c>
    </row>
    <row r="2138" spans="1:6">
      <c r="A2138" s="38">
        <v>41728</v>
      </c>
      <c r="B2138" s="49" t="s">
        <v>169</v>
      </c>
      <c r="C2138" s="50">
        <v>11.7</v>
      </c>
      <c r="D2138" s="51">
        <v>7.1</v>
      </c>
      <c r="E2138" s="52">
        <v>83.096607794305669</v>
      </c>
      <c r="F2138" s="52">
        <v>0</v>
      </c>
    </row>
    <row r="2139" spans="1:6">
      <c r="A2139" s="38">
        <v>41728</v>
      </c>
      <c r="B2139" s="49" t="s">
        <v>170</v>
      </c>
      <c r="C2139" s="50">
        <v>11.6</v>
      </c>
      <c r="D2139" s="51">
        <v>7</v>
      </c>
      <c r="E2139" s="52">
        <v>82.482918312251357</v>
      </c>
      <c r="F2139" s="52">
        <v>0</v>
      </c>
    </row>
    <row r="2140" spans="1:6">
      <c r="A2140" s="38">
        <v>41728</v>
      </c>
      <c r="B2140" s="49" t="s">
        <v>171</v>
      </c>
      <c r="C2140" s="50">
        <v>11.7</v>
      </c>
      <c r="D2140" s="51">
        <v>6.9</v>
      </c>
      <c r="E2140" s="52">
        <v>80.781539900305276</v>
      </c>
      <c r="F2140" s="52">
        <v>0</v>
      </c>
    </row>
    <row r="2141" spans="1:6">
      <c r="A2141" s="38">
        <v>41728</v>
      </c>
      <c r="B2141" s="49" t="s">
        <v>172</v>
      </c>
      <c r="C2141" s="50">
        <v>11.6</v>
      </c>
      <c r="D2141" s="51">
        <v>6.8</v>
      </c>
      <c r="E2141" s="52">
        <v>80.151748956098146</v>
      </c>
      <c r="F2141" s="52">
        <v>0</v>
      </c>
    </row>
    <row r="2142" spans="1:6">
      <c r="A2142" s="38">
        <v>41729</v>
      </c>
      <c r="B2142" s="49" t="s">
        <v>149</v>
      </c>
      <c r="C2142" s="50">
        <v>10.7</v>
      </c>
      <c r="D2142" s="51">
        <v>6.8</v>
      </c>
      <c r="E2142" s="52">
        <v>85.087107590444887</v>
      </c>
      <c r="F2142" s="52">
        <v>0</v>
      </c>
    </row>
    <row r="2143" spans="1:6">
      <c r="A2143" s="38">
        <v>41729</v>
      </c>
      <c r="B2143" s="49" t="s">
        <v>150</v>
      </c>
      <c r="C2143" s="50">
        <v>9.8000000000000007</v>
      </c>
      <c r="D2143" s="51">
        <v>6.9</v>
      </c>
      <c r="E2143" s="52">
        <v>91.679455495814622</v>
      </c>
      <c r="F2143" s="52">
        <v>0</v>
      </c>
    </row>
    <row r="2144" spans="1:6">
      <c r="A2144" s="38">
        <v>41729</v>
      </c>
      <c r="B2144" s="49" t="s">
        <v>151</v>
      </c>
      <c r="C2144" s="50">
        <v>9.3000000000000007</v>
      </c>
      <c r="D2144" s="51">
        <v>6.9</v>
      </c>
      <c r="E2144" s="52">
        <v>94.814309629263704</v>
      </c>
      <c r="F2144" s="52">
        <v>0</v>
      </c>
    </row>
    <row r="2145" spans="1:6">
      <c r="A2145" s="38">
        <v>41729</v>
      </c>
      <c r="B2145" s="49" t="s">
        <v>152</v>
      </c>
      <c r="C2145" s="50">
        <v>9.1999999999999993</v>
      </c>
      <c r="D2145" s="51">
        <v>6.9</v>
      </c>
      <c r="E2145" s="52">
        <v>95.455566680228827</v>
      </c>
      <c r="F2145" s="52">
        <v>0</v>
      </c>
    </row>
    <row r="2146" spans="1:6">
      <c r="A2146" s="38">
        <v>41729</v>
      </c>
      <c r="B2146" s="49" t="s">
        <v>153</v>
      </c>
      <c r="C2146" s="50">
        <v>9.1999999999999993</v>
      </c>
      <c r="D2146" s="51">
        <v>6.9</v>
      </c>
      <c r="E2146" s="52">
        <v>95.455566680228827</v>
      </c>
      <c r="F2146" s="52">
        <v>0</v>
      </c>
    </row>
    <row r="2147" spans="1:6">
      <c r="A2147" s="38">
        <v>41729</v>
      </c>
      <c r="B2147" s="49" t="s">
        <v>154</v>
      </c>
      <c r="C2147" s="50">
        <v>9.3000000000000007</v>
      </c>
      <c r="D2147" s="51">
        <v>6.9</v>
      </c>
      <c r="E2147" s="52">
        <v>94.814309629263704</v>
      </c>
      <c r="F2147" s="52">
        <v>0</v>
      </c>
    </row>
    <row r="2148" spans="1:6">
      <c r="A2148" s="38">
        <v>41729</v>
      </c>
      <c r="B2148" s="49" t="s">
        <v>155</v>
      </c>
      <c r="C2148" s="50">
        <v>9.6999999999999993</v>
      </c>
      <c r="D2148" s="51">
        <v>7</v>
      </c>
      <c r="E2148" s="52">
        <v>93.619784629332855</v>
      </c>
      <c r="F2148" s="52">
        <v>0</v>
      </c>
    </row>
    <row r="2149" spans="1:6">
      <c r="A2149" s="38">
        <v>41729</v>
      </c>
      <c r="B2149" s="49" t="s">
        <v>156</v>
      </c>
      <c r="C2149" s="50">
        <v>10</v>
      </c>
      <c r="D2149" s="51">
        <v>7.1</v>
      </c>
      <c r="E2149" s="52">
        <v>93.050505060310499</v>
      </c>
      <c r="F2149" s="52">
        <v>0</v>
      </c>
    </row>
    <row r="2150" spans="1:6">
      <c r="A2150" s="38">
        <v>41729</v>
      </c>
      <c r="B2150" s="49" t="s">
        <v>157</v>
      </c>
      <c r="C2150" s="50">
        <v>10.6</v>
      </c>
      <c r="D2150" s="51">
        <v>7.2</v>
      </c>
      <c r="E2150" s="52">
        <v>90.637110691990941</v>
      </c>
      <c r="F2150" s="52">
        <v>0</v>
      </c>
    </row>
    <row r="2151" spans="1:6">
      <c r="A2151" s="38">
        <v>41729</v>
      </c>
      <c r="B2151" s="49" t="s">
        <v>158</v>
      </c>
      <c r="C2151" s="50">
        <v>10.9</v>
      </c>
      <c r="D2151" s="51">
        <v>7</v>
      </c>
      <c r="E2151" s="52">
        <v>86.403611979490478</v>
      </c>
      <c r="F2151" s="52">
        <v>0</v>
      </c>
    </row>
    <row r="2152" spans="1:6">
      <c r="A2152" s="38">
        <v>41729</v>
      </c>
      <c r="B2152" s="49" t="s">
        <v>159</v>
      </c>
      <c r="C2152" s="50">
        <v>11.8</v>
      </c>
      <c r="D2152" s="51">
        <v>6.7</v>
      </c>
      <c r="E2152" s="52">
        <v>77.948229986501218</v>
      </c>
      <c r="F2152" s="52">
        <v>0</v>
      </c>
    </row>
    <row r="2153" spans="1:6">
      <c r="A2153" s="38">
        <v>41729</v>
      </c>
      <c r="B2153" s="49" t="s">
        <v>160</v>
      </c>
      <c r="C2153" s="50">
        <v>12.4</v>
      </c>
      <c r="D2153" s="51">
        <v>6.5</v>
      </c>
      <c r="E2153" s="52">
        <v>72.713047508437754</v>
      </c>
      <c r="F2153" s="52">
        <v>0</v>
      </c>
    </row>
    <row r="2154" spans="1:6">
      <c r="A2154" s="38">
        <v>41729</v>
      </c>
      <c r="B2154" s="49" t="s">
        <v>161</v>
      </c>
      <c r="C2154" s="50">
        <v>12.3</v>
      </c>
      <c r="D2154" s="51">
        <v>6.6</v>
      </c>
      <c r="E2154" s="52">
        <v>74.307037057511693</v>
      </c>
      <c r="F2154" s="52">
        <v>0</v>
      </c>
    </row>
    <row r="2155" spans="1:6">
      <c r="A2155" s="38">
        <v>41729</v>
      </c>
      <c r="B2155" s="49" t="s">
        <v>162</v>
      </c>
      <c r="C2155" s="50">
        <v>12.4</v>
      </c>
      <c r="D2155" s="51">
        <v>6.8</v>
      </c>
      <c r="E2155" s="52">
        <v>76.032741838315061</v>
      </c>
      <c r="F2155" s="52">
        <v>0</v>
      </c>
    </row>
    <row r="2156" spans="1:6">
      <c r="A2156" s="38">
        <v>41729</v>
      </c>
      <c r="B2156" s="49" t="s">
        <v>163</v>
      </c>
      <c r="C2156" s="50">
        <v>12.3</v>
      </c>
      <c r="D2156" s="51">
        <v>7</v>
      </c>
      <c r="E2156" s="52">
        <v>78.760375887763871</v>
      </c>
      <c r="F2156" s="52">
        <v>0</v>
      </c>
    </row>
    <row r="2157" spans="1:6">
      <c r="A2157" s="38">
        <v>41729</v>
      </c>
      <c r="B2157" s="49" t="s">
        <v>164</v>
      </c>
      <c r="C2157" s="50">
        <v>12.8</v>
      </c>
      <c r="D2157" s="51">
        <v>7</v>
      </c>
      <c r="E2157" s="52">
        <v>76.216635488402389</v>
      </c>
      <c r="F2157" s="52">
        <v>0</v>
      </c>
    </row>
    <row r="2158" spans="1:6">
      <c r="A2158" s="38">
        <v>41729</v>
      </c>
      <c r="B2158" s="49" t="s">
        <v>165</v>
      </c>
      <c r="C2158" s="50">
        <v>13</v>
      </c>
      <c r="D2158" s="51">
        <v>7</v>
      </c>
      <c r="E2158" s="52">
        <v>75.225022742261132</v>
      </c>
      <c r="F2158" s="52">
        <v>0</v>
      </c>
    </row>
    <row r="2159" spans="1:6">
      <c r="A2159" s="38">
        <v>41729</v>
      </c>
      <c r="B2159" s="49" t="s">
        <v>166</v>
      </c>
      <c r="C2159" s="50">
        <v>13.2</v>
      </c>
      <c r="D2159" s="51">
        <v>7.1</v>
      </c>
      <c r="E2159" s="52">
        <v>75.296558274810295</v>
      </c>
      <c r="F2159" s="52">
        <v>0</v>
      </c>
    </row>
    <row r="2160" spans="1:6">
      <c r="A2160" s="38">
        <v>41729</v>
      </c>
      <c r="B2160" s="49" t="s">
        <v>167</v>
      </c>
      <c r="C2160" s="50">
        <v>12.6</v>
      </c>
      <c r="D2160" s="51">
        <v>7.1</v>
      </c>
      <c r="E2160" s="52">
        <v>78.313652940654762</v>
      </c>
      <c r="F2160" s="52">
        <v>0</v>
      </c>
    </row>
    <row r="2161" spans="1:6">
      <c r="A2161" s="38">
        <v>41729</v>
      </c>
      <c r="B2161" s="49" t="s">
        <v>168</v>
      </c>
      <c r="C2161" s="50">
        <v>12.6</v>
      </c>
      <c r="D2161" s="51">
        <v>7.1</v>
      </c>
      <c r="E2161" s="52">
        <v>78.313652940654762</v>
      </c>
      <c r="F2161" s="52">
        <v>0</v>
      </c>
    </row>
    <row r="2162" spans="1:6">
      <c r="A2162" s="38">
        <v>41729</v>
      </c>
      <c r="B2162" s="49" t="s">
        <v>169</v>
      </c>
      <c r="C2162" s="50">
        <v>12.9</v>
      </c>
      <c r="D2162" s="51">
        <v>7</v>
      </c>
      <c r="E2162" s="52">
        <v>75.719010070909107</v>
      </c>
      <c r="F2162" s="52">
        <v>0</v>
      </c>
    </row>
    <row r="2163" spans="1:6">
      <c r="A2163" s="38">
        <v>41729</v>
      </c>
      <c r="B2163" s="49" t="s">
        <v>170</v>
      </c>
      <c r="C2163" s="50">
        <v>13</v>
      </c>
      <c r="D2163" s="51">
        <v>6.6</v>
      </c>
      <c r="E2163" s="52">
        <v>70.971582976278995</v>
      </c>
      <c r="F2163" s="52">
        <v>0</v>
      </c>
    </row>
    <row r="2164" spans="1:6">
      <c r="A2164" s="38">
        <v>41729</v>
      </c>
      <c r="B2164" s="49" t="s">
        <v>171</v>
      </c>
      <c r="C2164" s="50">
        <v>12.9</v>
      </c>
      <c r="D2164" s="51">
        <v>6.2</v>
      </c>
      <c r="E2164" s="52">
        <v>67.150815362380342</v>
      </c>
      <c r="F2164" s="52">
        <v>0</v>
      </c>
    </row>
    <row r="2165" spans="1:6">
      <c r="A2165" s="38">
        <v>41729</v>
      </c>
      <c r="B2165" s="49" t="s">
        <v>172</v>
      </c>
      <c r="C2165" s="50">
        <v>13.1</v>
      </c>
      <c r="D2165" s="51">
        <v>5.7</v>
      </c>
      <c r="E2165" s="52">
        <v>60.981387840888871</v>
      </c>
      <c r="F2165" s="52">
        <v>0</v>
      </c>
    </row>
    <row r="2166" spans="1:6">
      <c r="A2166" s="38">
        <v>41730</v>
      </c>
      <c r="B2166" s="49" t="s">
        <v>149</v>
      </c>
      <c r="C2166" s="50">
        <v>13</v>
      </c>
      <c r="D2166" s="51">
        <v>5.4</v>
      </c>
      <c r="E2166" s="52">
        <v>58.178722220129366</v>
      </c>
      <c r="F2166" s="52">
        <v>0</v>
      </c>
    </row>
    <row r="2167" spans="1:6">
      <c r="A2167" s="38">
        <v>41730</v>
      </c>
      <c r="B2167" s="49" t="s">
        <v>150</v>
      </c>
      <c r="C2167" s="50">
        <v>12.6</v>
      </c>
      <c r="D2167" s="51">
        <v>5.0999999999999996</v>
      </c>
      <c r="E2167" s="52">
        <v>56.432877302702607</v>
      </c>
      <c r="F2167" s="52">
        <v>0</v>
      </c>
    </row>
    <row r="2168" spans="1:6">
      <c r="A2168" s="38">
        <v>41730</v>
      </c>
      <c r="B2168" s="49" t="s">
        <v>151</v>
      </c>
      <c r="C2168" s="50">
        <v>12.9</v>
      </c>
      <c r="D2168" s="51">
        <v>4.9000000000000004</v>
      </c>
      <c r="E2168" s="52">
        <v>53.180858405202237</v>
      </c>
      <c r="F2168" s="52">
        <v>0</v>
      </c>
    </row>
    <row r="2169" spans="1:6">
      <c r="A2169" s="38">
        <v>41730</v>
      </c>
      <c r="B2169" s="49" t="s">
        <v>152</v>
      </c>
      <c r="C2169" s="50">
        <v>12.7</v>
      </c>
      <c r="D2169" s="51">
        <v>4.5999999999999996</v>
      </c>
      <c r="E2169" s="52">
        <v>50.607736613206825</v>
      </c>
      <c r="F2169" s="52">
        <v>0</v>
      </c>
    </row>
    <row r="2170" spans="1:6">
      <c r="A2170" s="38">
        <v>41730</v>
      </c>
      <c r="B2170" s="49" t="s">
        <v>153</v>
      </c>
      <c r="C2170" s="50">
        <v>13.4</v>
      </c>
      <c r="D2170" s="51">
        <v>4.3</v>
      </c>
      <c r="E2170" s="52">
        <v>45.211924066313728</v>
      </c>
      <c r="F2170" s="52">
        <v>0</v>
      </c>
    </row>
    <row r="2171" spans="1:6">
      <c r="A2171" s="38">
        <v>41730</v>
      </c>
      <c r="B2171" s="49" t="s">
        <v>154</v>
      </c>
      <c r="C2171" s="50">
        <v>13</v>
      </c>
      <c r="D2171" s="51">
        <v>4.2</v>
      </c>
      <c r="E2171" s="52">
        <v>45.336831017134053</v>
      </c>
      <c r="F2171" s="52">
        <v>0</v>
      </c>
    </row>
    <row r="2172" spans="1:6">
      <c r="A2172" s="38">
        <v>41730</v>
      </c>
      <c r="B2172" s="49" t="s">
        <v>155</v>
      </c>
      <c r="C2172" s="50">
        <v>12.6</v>
      </c>
      <c r="D2172" s="51">
        <v>4.5</v>
      </c>
      <c r="E2172" s="52">
        <v>49.841402783707075</v>
      </c>
      <c r="F2172" s="52">
        <v>0</v>
      </c>
    </row>
    <row r="2173" spans="1:6">
      <c r="A2173" s="38">
        <v>41730</v>
      </c>
      <c r="B2173" s="49" t="s">
        <v>156</v>
      </c>
      <c r="C2173" s="50">
        <v>13.8</v>
      </c>
      <c r="D2173" s="51">
        <v>5</v>
      </c>
      <c r="E2173" s="52">
        <v>51.163136743916368</v>
      </c>
      <c r="F2173" s="52">
        <v>0</v>
      </c>
    </row>
    <row r="2174" spans="1:6">
      <c r="A2174" s="38">
        <v>41730</v>
      </c>
      <c r="B2174" s="49" t="s">
        <v>157</v>
      </c>
      <c r="C2174" s="50">
        <v>16.7</v>
      </c>
      <c r="D2174" s="51">
        <v>5.4</v>
      </c>
      <c r="E2174" s="52">
        <v>45.829462556517427</v>
      </c>
      <c r="F2174" s="52">
        <v>0</v>
      </c>
    </row>
    <row r="2175" spans="1:6">
      <c r="A2175" s="38">
        <v>41730</v>
      </c>
      <c r="B2175" s="49" t="s">
        <v>158</v>
      </c>
      <c r="C2175" s="50">
        <v>18.7</v>
      </c>
      <c r="D2175" s="51">
        <v>5.4</v>
      </c>
      <c r="E2175" s="52">
        <v>40.39896793187507</v>
      </c>
      <c r="F2175" s="52">
        <v>0</v>
      </c>
    </row>
    <row r="2176" spans="1:6">
      <c r="A2176" s="38">
        <v>41730</v>
      </c>
      <c r="B2176" s="49" t="s">
        <v>159</v>
      </c>
      <c r="C2176" s="50">
        <v>19.899999999999999</v>
      </c>
      <c r="D2176" s="51">
        <v>5.4</v>
      </c>
      <c r="E2176" s="52">
        <v>37.489671955340654</v>
      </c>
      <c r="F2176" s="52">
        <v>0</v>
      </c>
    </row>
    <row r="2177" spans="1:6">
      <c r="A2177" s="38">
        <v>41730</v>
      </c>
      <c r="B2177" s="49" t="s">
        <v>160</v>
      </c>
      <c r="C2177" s="50">
        <v>22</v>
      </c>
      <c r="D2177" s="51">
        <v>5.5</v>
      </c>
      <c r="E2177" s="52">
        <v>33.552722636087509</v>
      </c>
      <c r="F2177" s="52">
        <v>0</v>
      </c>
    </row>
    <row r="2178" spans="1:6">
      <c r="A2178" s="38">
        <v>41730</v>
      </c>
      <c r="B2178" s="49" t="s">
        <v>161</v>
      </c>
      <c r="C2178" s="50">
        <v>22.3</v>
      </c>
      <c r="D2178" s="51">
        <v>5.2</v>
      </c>
      <c r="E2178" s="52">
        <v>31.162902947632887</v>
      </c>
      <c r="F2178" s="52">
        <v>0</v>
      </c>
    </row>
    <row r="2179" spans="1:6">
      <c r="A2179" s="38">
        <v>41730</v>
      </c>
      <c r="B2179" s="49" t="s">
        <v>162</v>
      </c>
      <c r="C2179" s="50">
        <v>22.7</v>
      </c>
      <c r="D2179" s="51">
        <v>4.9000000000000004</v>
      </c>
      <c r="E2179" s="52">
        <v>28.673622175370429</v>
      </c>
      <c r="F2179" s="52">
        <v>0</v>
      </c>
    </row>
    <row r="2180" spans="1:6">
      <c r="A2180" s="38">
        <v>41730</v>
      </c>
      <c r="B2180" s="49" t="s">
        <v>163</v>
      </c>
      <c r="C2180" s="50">
        <v>23.4</v>
      </c>
      <c r="D2180" s="51">
        <v>4.7</v>
      </c>
      <c r="E2180" s="52">
        <v>26.371075578294889</v>
      </c>
      <c r="F2180" s="52">
        <v>0</v>
      </c>
    </row>
    <row r="2181" spans="1:6">
      <c r="A2181" s="38">
        <v>41730</v>
      </c>
      <c r="B2181" s="49" t="s">
        <v>164</v>
      </c>
      <c r="C2181" s="50">
        <v>23.2</v>
      </c>
      <c r="D2181" s="51">
        <v>4.7</v>
      </c>
      <c r="E2181" s="52">
        <v>26.691533077389749</v>
      </c>
      <c r="F2181" s="52">
        <v>0</v>
      </c>
    </row>
    <row r="2182" spans="1:6">
      <c r="A2182" s="38">
        <v>41730</v>
      </c>
      <c r="B2182" s="49" t="s">
        <v>165</v>
      </c>
      <c r="C2182" s="50">
        <v>22</v>
      </c>
      <c r="D2182" s="51">
        <v>4.9000000000000004</v>
      </c>
      <c r="E2182" s="52">
        <v>29.921035376182974</v>
      </c>
      <c r="F2182" s="52">
        <v>0</v>
      </c>
    </row>
    <row r="2183" spans="1:6">
      <c r="A2183" s="38">
        <v>41730</v>
      </c>
      <c r="B2183" s="49" t="s">
        <v>166</v>
      </c>
      <c r="C2183" s="50">
        <v>20.5</v>
      </c>
      <c r="D2183" s="51">
        <v>5</v>
      </c>
      <c r="E2183" s="52">
        <v>33.469420950194277</v>
      </c>
      <c r="F2183" s="52">
        <v>0</v>
      </c>
    </row>
    <row r="2184" spans="1:6">
      <c r="A2184" s="38">
        <v>41730</v>
      </c>
      <c r="B2184" s="49" t="s">
        <v>167</v>
      </c>
      <c r="C2184" s="50">
        <v>19.2</v>
      </c>
      <c r="D2184" s="51">
        <v>5</v>
      </c>
      <c r="E2184" s="52">
        <v>36.279590802560477</v>
      </c>
      <c r="F2184" s="52">
        <v>0</v>
      </c>
    </row>
    <row r="2185" spans="1:6">
      <c r="A2185" s="38">
        <v>41730</v>
      </c>
      <c r="B2185" s="49" t="s">
        <v>168</v>
      </c>
      <c r="C2185" s="50">
        <v>18.399999999999999</v>
      </c>
      <c r="D2185" s="51">
        <v>5</v>
      </c>
      <c r="E2185" s="52">
        <v>38.140417328486926</v>
      </c>
      <c r="F2185" s="52">
        <v>0</v>
      </c>
    </row>
    <row r="2186" spans="1:6">
      <c r="A2186" s="38">
        <v>41730</v>
      </c>
      <c r="B2186" s="49" t="s">
        <v>169</v>
      </c>
      <c r="C2186" s="50">
        <v>18.100000000000001</v>
      </c>
      <c r="D2186" s="51">
        <v>5</v>
      </c>
      <c r="E2186" s="52">
        <v>38.865694594714228</v>
      </c>
      <c r="F2186" s="52">
        <v>0</v>
      </c>
    </row>
    <row r="2187" spans="1:6">
      <c r="A2187" s="38">
        <v>41730</v>
      </c>
      <c r="B2187" s="49" t="s">
        <v>170</v>
      </c>
      <c r="C2187" s="50">
        <v>17.7</v>
      </c>
      <c r="D2187" s="51">
        <v>4.7</v>
      </c>
      <c r="E2187" s="52">
        <v>37.483475268494196</v>
      </c>
      <c r="F2187" s="52">
        <v>0</v>
      </c>
    </row>
    <row r="2188" spans="1:6">
      <c r="A2188" s="38">
        <v>41730</v>
      </c>
      <c r="B2188" s="49" t="s">
        <v>171</v>
      </c>
      <c r="C2188" s="50">
        <v>17.100000000000001</v>
      </c>
      <c r="D2188" s="51">
        <v>4.5</v>
      </c>
      <c r="E2188" s="52">
        <v>37.287536875951929</v>
      </c>
      <c r="F2188" s="52">
        <v>0</v>
      </c>
    </row>
    <row r="2189" spans="1:6">
      <c r="A2189" s="38">
        <v>41730</v>
      </c>
      <c r="B2189" s="49" t="s">
        <v>172</v>
      </c>
      <c r="C2189" s="50">
        <v>17</v>
      </c>
      <c r="D2189" s="51">
        <v>4.3</v>
      </c>
      <c r="E2189" s="52">
        <v>35.868308173095187</v>
      </c>
      <c r="F2189" s="52">
        <v>0</v>
      </c>
    </row>
    <row r="2190" spans="1:6">
      <c r="A2190" s="38">
        <v>41731</v>
      </c>
      <c r="B2190" s="49" t="s">
        <v>149</v>
      </c>
      <c r="C2190" s="50">
        <v>16.8</v>
      </c>
      <c r="D2190" s="51">
        <v>4.3</v>
      </c>
      <c r="E2190" s="52">
        <v>36.326413389221933</v>
      </c>
      <c r="F2190" s="52">
        <v>0</v>
      </c>
    </row>
    <row r="2191" spans="1:6">
      <c r="A2191" s="38">
        <v>41731</v>
      </c>
      <c r="B2191" s="49" t="s">
        <v>150</v>
      </c>
      <c r="C2191" s="50">
        <v>16.2</v>
      </c>
      <c r="D2191" s="51">
        <v>4.3</v>
      </c>
      <c r="E2191" s="52">
        <v>37.740629725653164</v>
      </c>
      <c r="F2191" s="52">
        <v>0</v>
      </c>
    </row>
    <row r="2192" spans="1:6">
      <c r="A2192" s="38">
        <v>41731</v>
      </c>
      <c r="B2192" s="49" t="s">
        <v>151</v>
      </c>
      <c r="C2192" s="50">
        <v>16.2</v>
      </c>
      <c r="D2192" s="51">
        <v>4.4000000000000004</v>
      </c>
      <c r="E2192" s="52">
        <v>38.612153667905545</v>
      </c>
      <c r="F2192" s="52">
        <v>0</v>
      </c>
    </row>
    <row r="2193" spans="1:6">
      <c r="A2193" s="38">
        <v>41731</v>
      </c>
      <c r="B2193" s="49" t="s">
        <v>152</v>
      </c>
      <c r="C2193" s="50">
        <v>15.2</v>
      </c>
      <c r="D2193" s="51">
        <v>4.8</v>
      </c>
      <c r="E2193" s="52">
        <v>44.88004668970401</v>
      </c>
      <c r="F2193" s="52">
        <v>0</v>
      </c>
    </row>
    <row r="2194" spans="1:6">
      <c r="A2194" s="38">
        <v>41731</v>
      </c>
      <c r="B2194" s="49" t="s">
        <v>153</v>
      </c>
      <c r="C2194" s="50">
        <v>14.4</v>
      </c>
      <c r="D2194" s="51">
        <v>5.2</v>
      </c>
      <c r="E2194" s="52">
        <v>51.162327855922854</v>
      </c>
      <c r="F2194" s="52">
        <v>0</v>
      </c>
    </row>
    <row r="2195" spans="1:6">
      <c r="A2195" s="38">
        <v>41731</v>
      </c>
      <c r="B2195" s="49" t="s">
        <v>154</v>
      </c>
      <c r="C2195" s="50">
        <v>16</v>
      </c>
      <c r="D2195" s="51">
        <v>5.7</v>
      </c>
      <c r="E2195" s="52">
        <v>50.558247002068114</v>
      </c>
      <c r="F2195" s="52">
        <v>0</v>
      </c>
    </row>
    <row r="2196" spans="1:6">
      <c r="A2196" s="38">
        <v>41731</v>
      </c>
      <c r="B2196" s="49" t="s">
        <v>155</v>
      </c>
      <c r="C2196" s="50">
        <v>16.7</v>
      </c>
      <c r="D2196" s="51">
        <v>5.7</v>
      </c>
      <c r="E2196" s="52">
        <v>48.352423428674491</v>
      </c>
      <c r="F2196" s="52">
        <v>0</v>
      </c>
    </row>
    <row r="2197" spans="1:6">
      <c r="A2197" s="38">
        <v>41731</v>
      </c>
      <c r="B2197" s="49" t="s">
        <v>156</v>
      </c>
      <c r="C2197" s="50">
        <v>16.8</v>
      </c>
      <c r="D2197" s="51">
        <v>5.7</v>
      </c>
      <c r="E2197" s="52">
        <v>48.046217613330789</v>
      </c>
      <c r="F2197" s="52">
        <v>0</v>
      </c>
    </row>
    <row r="2198" spans="1:6">
      <c r="A2198" s="38">
        <v>41731</v>
      </c>
      <c r="B2198" s="49" t="s">
        <v>157</v>
      </c>
      <c r="C2198" s="50">
        <v>17.2</v>
      </c>
      <c r="D2198" s="51">
        <v>5.8</v>
      </c>
      <c r="E2198" s="52">
        <v>47.657196855605271</v>
      </c>
      <c r="F2198" s="52">
        <v>0</v>
      </c>
    </row>
    <row r="2199" spans="1:6">
      <c r="A2199" s="38">
        <v>41731</v>
      </c>
      <c r="B2199" s="49" t="s">
        <v>158</v>
      </c>
      <c r="C2199" s="50">
        <v>18.899999999999999</v>
      </c>
      <c r="D2199" s="51">
        <v>5.4</v>
      </c>
      <c r="E2199" s="52">
        <v>39.89693347173187</v>
      </c>
      <c r="F2199" s="52">
        <v>0</v>
      </c>
    </row>
    <row r="2200" spans="1:6">
      <c r="A2200" s="38">
        <v>41731</v>
      </c>
      <c r="B2200" s="49" t="s">
        <v>159</v>
      </c>
      <c r="C2200" s="50">
        <v>20.399999999999999</v>
      </c>
      <c r="D2200" s="51">
        <v>5</v>
      </c>
      <c r="E2200" s="52">
        <v>33.676668728346165</v>
      </c>
      <c r="F2200" s="52">
        <v>0</v>
      </c>
    </row>
    <row r="2201" spans="1:6">
      <c r="A2201" s="38">
        <v>41731</v>
      </c>
      <c r="B2201" s="49" t="s">
        <v>160</v>
      </c>
      <c r="C2201" s="50">
        <v>20.6</v>
      </c>
      <c r="D2201" s="51">
        <v>4.7</v>
      </c>
      <c r="E2201" s="52">
        <v>31.282758409631629</v>
      </c>
      <c r="F2201" s="52">
        <v>0</v>
      </c>
    </row>
    <row r="2202" spans="1:6">
      <c r="A2202" s="38">
        <v>41731</v>
      </c>
      <c r="B2202" s="49" t="s">
        <v>161</v>
      </c>
      <c r="C2202" s="50">
        <v>21.8</v>
      </c>
      <c r="D2202" s="51">
        <v>5.4</v>
      </c>
      <c r="E2202" s="52">
        <v>33.352650737602012</v>
      </c>
      <c r="F2202" s="52">
        <v>0</v>
      </c>
    </row>
    <row r="2203" spans="1:6">
      <c r="A2203" s="38">
        <v>41731</v>
      </c>
      <c r="B2203" s="49" t="s">
        <v>162</v>
      </c>
      <c r="C2203" s="50">
        <v>20.8</v>
      </c>
      <c r="D2203" s="51">
        <v>6.2</v>
      </c>
      <c r="E2203" s="52">
        <v>40.663908131703678</v>
      </c>
      <c r="F2203" s="52">
        <v>0</v>
      </c>
    </row>
    <row r="2204" spans="1:6">
      <c r="A2204" s="38">
        <v>41731</v>
      </c>
      <c r="B2204" s="49" t="s">
        <v>163</v>
      </c>
      <c r="C2204" s="50">
        <v>21</v>
      </c>
      <c r="D2204" s="51">
        <v>6.9</v>
      </c>
      <c r="E2204" s="52">
        <v>44.651862785493826</v>
      </c>
      <c r="F2204" s="52">
        <v>0</v>
      </c>
    </row>
    <row r="2205" spans="1:6">
      <c r="A2205" s="38">
        <v>41731</v>
      </c>
      <c r="B2205" s="49" t="s">
        <v>164</v>
      </c>
      <c r="C2205" s="50">
        <v>20.100000000000001</v>
      </c>
      <c r="D2205" s="51">
        <v>7.4</v>
      </c>
      <c r="E2205" s="52">
        <v>50.580934994739636</v>
      </c>
      <c r="F2205" s="52">
        <v>0</v>
      </c>
    </row>
    <row r="2206" spans="1:6">
      <c r="A2206" s="38">
        <v>41731</v>
      </c>
      <c r="B2206" s="49" t="s">
        <v>165</v>
      </c>
      <c r="C2206" s="50">
        <v>19.3</v>
      </c>
      <c r="D2206" s="51">
        <v>7.9</v>
      </c>
      <c r="E2206" s="52">
        <v>56.703449445061672</v>
      </c>
      <c r="F2206" s="52">
        <v>0</v>
      </c>
    </row>
    <row r="2207" spans="1:6">
      <c r="A2207" s="38">
        <v>41731</v>
      </c>
      <c r="B2207" s="49" t="s">
        <v>166</v>
      </c>
      <c r="C2207" s="50">
        <v>18.899999999999999</v>
      </c>
      <c r="D2207" s="51">
        <v>8.4</v>
      </c>
      <c r="E2207" s="52">
        <v>61.766551191889462</v>
      </c>
      <c r="F2207" s="52">
        <v>0</v>
      </c>
    </row>
    <row r="2208" spans="1:6">
      <c r="A2208" s="38">
        <v>41731</v>
      </c>
      <c r="B2208" s="49" t="s">
        <v>167</v>
      </c>
      <c r="C2208" s="50">
        <v>17.899999999999999</v>
      </c>
      <c r="D2208" s="51">
        <v>8.9</v>
      </c>
      <c r="E2208" s="52">
        <v>69.623852960608488</v>
      </c>
      <c r="F2208" s="52">
        <v>0</v>
      </c>
    </row>
    <row r="2209" spans="1:6">
      <c r="A2209" s="38">
        <v>41731</v>
      </c>
      <c r="B2209" s="49" t="s">
        <v>168</v>
      </c>
      <c r="C2209" s="50">
        <v>16.5</v>
      </c>
      <c r="D2209" s="51">
        <v>9.4</v>
      </c>
      <c r="E2209" s="52">
        <v>80.286651571247177</v>
      </c>
      <c r="F2209" s="52">
        <v>0</v>
      </c>
    </row>
    <row r="2210" spans="1:6">
      <c r="A2210" s="38">
        <v>41731</v>
      </c>
      <c r="B2210" s="49" t="s">
        <v>169</v>
      </c>
      <c r="C2210" s="50">
        <v>15.7</v>
      </c>
      <c r="D2210" s="51">
        <v>9.9</v>
      </c>
      <c r="E2210" s="52">
        <v>88.91840896983912</v>
      </c>
      <c r="F2210" s="52">
        <v>0</v>
      </c>
    </row>
    <row r="2211" spans="1:6">
      <c r="A2211" s="38">
        <v>41731</v>
      </c>
      <c r="B2211" s="49" t="s">
        <v>170</v>
      </c>
      <c r="C2211" s="50">
        <v>15.4</v>
      </c>
      <c r="D2211" s="51">
        <v>10</v>
      </c>
      <c r="E2211" s="52">
        <v>91.546750898512002</v>
      </c>
      <c r="F2211" s="52">
        <v>0</v>
      </c>
    </row>
    <row r="2212" spans="1:6">
      <c r="A2212" s="38">
        <v>41731</v>
      </c>
      <c r="B2212" s="49" t="s">
        <v>171</v>
      </c>
      <c r="C2212" s="50">
        <v>15</v>
      </c>
      <c r="D2212" s="51">
        <v>10.1</v>
      </c>
      <c r="E2212" s="52">
        <v>94.856354982307394</v>
      </c>
      <c r="F2212" s="52">
        <v>0</v>
      </c>
    </row>
    <row r="2213" spans="1:6">
      <c r="A2213" s="38">
        <v>41731</v>
      </c>
      <c r="B2213" s="49" t="s">
        <v>172</v>
      </c>
      <c r="C2213" s="50">
        <v>15.1</v>
      </c>
      <c r="D2213" s="51">
        <v>10.199999999999999</v>
      </c>
      <c r="E2213" s="52">
        <v>95.165719071754253</v>
      </c>
      <c r="F2213" s="52">
        <v>0</v>
      </c>
    </row>
    <row r="2214" spans="1:6">
      <c r="A2214" s="38">
        <v>41732</v>
      </c>
      <c r="B2214" s="49" t="s">
        <v>149</v>
      </c>
      <c r="C2214" s="50">
        <v>14.6</v>
      </c>
      <c r="D2214" s="51">
        <v>10.1</v>
      </c>
      <c r="E2214" s="52">
        <v>97.335752090460588</v>
      </c>
      <c r="F2214" s="52">
        <v>0</v>
      </c>
    </row>
    <row r="2215" spans="1:6">
      <c r="A2215" s="38">
        <v>41732</v>
      </c>
      <c r="B2215" s="49" t="s">
        <v>150</v>
      </c>
      <c r="C2215" s="50">
        <v>14.3</v>
      </c>
      <c r="D2215" s="51">
        <v>10.1</v>
      </c>
      <c r="E2215" s="52">
        <v>99.243025923034338</v>
      </c>
      <c r="F2215" s="52">
        <v>0</v>
      </c>
    </row>
    <row r="2216" spans="1:6">
      <c r="A2216" s="38">
        <v>41732</v>
      </c>
      <c r="B2216" s="49" t="s">
        <v>151</v>
      </c>
      <c r="C2216" s="50">
        <v>14.5</v>
      </c>
      <c r="D2216" s="51">
        <v>10</v>
      </c>
      <c r="E2216" s="52">
        <v>97.012282355676163</v>
      </c>
      <c r="F2216" s="52">
        <v>0</v>
      </c>
    </row>
    <row r="2217" spans="1:6">
      <c r="A2217" s="38">
        <v>41732</v>
      </c>
      <c r="B2217" s="49" t="s">
        <v>152</v>
      </c>
      <c r="C2217" s="50">
        <v>14.8</v>
      </c>
      <c r="D2217" s="51">
        <v>10</v>
      </c>
      <c r="E2217" s="52">
        <v>95.150779172887042</v>
      </c>
      <c r="F2217" s="52">
        <v>0</v>
      </c>
    </row>
    <row r="2218" spans="1:6">
      <c r="A2218" s="38">
        <v>41732</v>
      </c>
      <c r="B2218" s="49" t="s">
        <v>153</v>
      </c>
      <c r="C2218" s="50">
        <v>14.8</v>
      </c>
      <c r="D2218" s="51">
        <v>10.1</v>
      </c>
      <c r="E2218" s="52">
        <v>96.087083312193087</v>
      </c>
      <c r="F2218" s="52">
        <v>0</v>
      </c>
    </row>
    <row r="2219" spans="1:6">
      <c r="A2219" s="38">
        <v>41732</v>
      </c>
      <c r="B2219" s="49" t="s">
        <v>154</v>
      </c>
      <c r="C2219" s="50">
        <v>15</v>
      </c>
      <c r="D2219" s="51">
        <v>10.1</v>
      </c>
      <c r="E2219" s="52">
        <v>94.856354982307394</v>
      </c>
      <c r="F2219" s="52">
        <v>0</v>
      </c>
    </row>
    <row r="2220" spans="1:6">
      <c r="A2220" s="38">
        <v>41732</v>
      </c>
      <c r="B2220" s="49" t="s">
        <v>155</v>
      </c>
      <c r="C2220" s="50">
        <v>15.1</v>
      </c>
      <c r="D2220" s="51">
        <v>10.3</v>
      </c>
      <c r="E2220" s="52">
        <v>96.083518038840381</v>
      </c>
      <c r="F2220" s="52">
        <v>0</v>
      </c>
    </row>
    <row r="2221" spans="1:6">
      <c r="A2221" s="38">
        <v>41732</v>
      </c>
      <c r="B2221" s="49" t="s">
        <v>156</v>
      </c>
      <c r="C2221" s="50">
        <v>15.4</v>
      </c>
      <c r="D2221" s="51">
        <v>10.5</v>
      </c>
      <c r="E2221" s="52">
        <v>96.048101021743193</v>
      </c>
      <c r="F2221" s="52">
        <v>0</v>
      </c>
    </row>
    <row r="2222" spans="1:6">
      <c r="A2222" s="38">
        <v>41732</v>
      </c>
      <c r="B2222" s="49" t="s">
        <v>157</v>
      </c>
      <c r="C2222" s="50">
        <v>15.7</v>
      </c>
      <c r="D2222" s="51">
        <v>10.6</v>
      </c>
      <c r="E2222" s="52">
        <v>95.100220008692389</v>
      </c>
      <c r="F2222" s="52">
        <v>0</v>
      </c>
    </row>
    <row r="2223" spans="1:6">
      <c r="A2223" s="38">
        <v>41732</v>
      </c>
      <c r="B2223" s="49" t="s">
        <v>158</v>
      </c>
      <c r="C2223" s="50">
        <v>16.3</v>
      </c>
      <c r="D2223" s="51">
        <v>11</v>
      </c>
      <c r="E2223" s="52">
        <v>94.916613296885373</v>
      </c>
      <c r="F2223" s="52">
        <v>0</v>
      </c>
    </row>
    <row r="2224" spans="1:6">
      <c r="A2224" s="38">
        <v>41732</v>
      </c>
      <c r="B2224" s="49" t="s">
        <v>159</v>
      </c>
      <c r="C2224" s="50">
        <v>17.399999999999999</v>
      </c>
      <c r="D2224" s="51">
        <v>11.5</v>
      </c>
      <c r="E2224" s="52">
        <v>92.465254473845064</v>
      </c>
      <c r="F2224" s="52">
        <v>0</v>
      </c>
    </row>
    <row r="2225" spans="1:6">
      <c r="A2225" s="38">
        <v>41732</v>
      </c>
      <c r="B2225" s="49" t="s">
        <v>160</v>
      </c>
      <c r="C2225" s="50">
        <v>19.399999999999999</v>
      </c>
      <c r="D2225" s="51">
        <v>11.9</v>
      </c>
      <c r="E2225" s="52">
        <v>84.348309078375564</v>
      </c>
      <c r="F2225" s="52">
        <v>0</v>
      </c>
    </row>
    <row r="2226" spans="1:6">
      <c r="A2226" s="38">
        <v>41732</v>
      </c>
      <c r="B2226" s="49" t="s">
        <v>161</v>
      </c>
      <c r="C2226" s="50">
        <v>20.7</v>
      </c>
      <c r="D2226" s="51">
        <v>11.8</v>
      </c>
      <c r="E2226" s="52">
        <v>77.182680687058664</v>
      </c>
      <c r="F2226" s="52">
        <v>0</v>
      </c>
    </row>
    <row r="2227" spans="1:6">
      <c r="A2227" s="38">
        <v>41732</v>
      </c>
      <c r="B2227" s="49" t="s">
        <v>162</v>
      </c>
      <c r="C2227" s="50">
        <v>20.3</v>
      </c>
      <c r="D2227" s="51">
        <v>11.7</v>
      </c>
      <c r="E2227" s="52">
        <v>78.45340775402012</v>
      </c>
      <c r="F2227" s="52">
        <v>0</v>
      </c>
    </row>
    <row r="2228" spans="1:6">
      <c r="A2228" s="38">
        <v>41732</v>
      </c>
      <c r="B2228" s="49" t="s">
        <v>163</v>
      </c>
      <c r="C2228" s="50">
        <v>19.3</v>
      </c>
      <c r="D2228" s="51">
        <v>11.6</v>
      </c>
      <c r="E2228" s="52">
        <v>82.774547800623793</v>
      </c>
      <c r="F2228" s="52">
        <v>0</v>
      </c>
    </row>
    <row r="2229" spans="1:6">
      <c r="A2229" s="38">
        <v>41732</v>
      </c>
      <c r="B2229" s="49" t="s">
        <v>164</v>
      </c>
      <c r="C2229" s="50">
        <v>18.8</v>
      </c>
      <c r="D2229" s="51">
        <v>11.6</v>
      </c>
      <c r="E2229" s="52">
        <v>85.397944087358795</v>
      </c>
      <c r="F2229" s="52">
        <v>0</v>
      </c>
    </row>
    <row r="2230" spans="1:6">
      <c r="A2230" s="38">
        <v>41732</v>
      </c>
      <c r="B2230" s="49" t="s">
        <v>165</v>
      </c>
      <c r="C2230" s="50">
        <v>18.7</v>
      </c>
      <c r="D2230" s="51">
        <v>11.6</v>
      </c>
      <c r="E2230" s="52">
        <v>85.93376612575922</v>
      </c>
      <c r="F2230" s="52">
        <v>0</v>
      </c>
    </row>
    <row r="2231" spans="1:6">
      <c r="A2231" s="38">
        <v>41732</v>
      </c>
      <c r="B2231" s="49" t="s">
        <v>166</v>
      </c>
      <c r="C2231" s="50">
        <v>18.100000000000001</v>
      </c>
      <c r="D2231" s="51">
        <v>11.7</v>
      </c>
      <c r="E2231" s="52">
        <v>89.984171998536866</v>
      </c>
      <c r="F2231" s="52">
        <v>0</v>
      </c>
    </row>
    <row r="2232" spans="1:6">
      <c r="A2232" s="38">
        <v>41732</v>
      </c>
      <c r="B2232" s="49" t="s">
        <v>167</v>
      </c>
      <c r="C2232" s="50">
        <v>18.100000000000001</v>
      </c>
      <c r="D2232" s="51">
        <v>11.6</v>
      </c>
      <c r="E2232" s="52">
        <v>89.22915717369807</v>
      </c>
      <c r="F2232" s="52">
        <v>0</v>
      </c>
    </row>
    <row r="2233" spans="1:6">
      <c r="A2233" s="38">
        <v>41732</v>
      </c>
      <c r="B2233" s="49" t="s">
        <v>168</v>
      </c>
      <c r="C2233" s="50">
        <v>18.2</v>
      </c>
      <c r="D2233" s="51">
        <v>11.6</v>
      </c>
      <c r="E2233" s="52">
        <v>88.670197080429986</v>
      </c>
      <c r="F2233" s="52">
        <v>0</v>
      </c>
    </row>
    <row r="2234" spans="1:6">
      <c r="A2234" s="38">
        <v>41732</v>
      </c>
      <c r="B2234" s="49" t="s">
        <v>169</v>
      </c>
      <c r="C2234" s="50">
        <v>18.100000000000001</v>
      </c>
      <c r="D2234" s="51">
        <v>11.6</v>
      </c>
      <c r="E2234" s="52">
        <v>89.22915717369807</v>
      </c>
      <c r="F2234" s="52">
        <v>0</v>
      </c>
    </row>
    <row r="2235" spans="1:6">
      <c r="A2235" s="38">
        <v>41732</v>
      </c>
      <c r="B2235" s="49" t="s">
        <v>170</v>
      </c>
      <c r="C2235" s="50">
        <v>17.899999999999999</v>
      </c>
      <c r="D2235" s="51">
        <v>11.6</v>
      </c>
      <c r="E2235" s="52">
        <v>90.358995584538434</v>
      </c>
      <c r="F2235" s="52">
        <v>0</v>
      </c>
    </row>
    <row r="2236" spans="1:6">
      <c r="A2236" s="38">
        <v>41732</v>
      </c>
      <c r="B2236" s="49" t="s">
        <v>171</v>
      </c>
      <c r="C2236" s="50">
        <v>17.5</v>
      </c>
      <c r="D2236" s="51">
        <v>11.6</v>
      </c>
      <c r="E2236" s="52">
        <v>92.667222451094133</v>
      </c>
      <c r="F2236" s="52">
        <v>0</v>
      </c>
    </row>
    <row r="2237" spans="1:6">
      <c r="A2237" s="38">
        <v>41732</v>
      </c>
      <c r="B2237" s="49" t="s">
        <v>172</v>
      </c>
      <c r="C2237" s="50">
        <v>17</v>
      </c>
      <c r="D2237" s="51">
        <v>11.7</v>
      </c>
      <c r="E2237" s="52">
        <v>96.455501459890897</v>
      </c>
      <c r="F2237" s="52">
        <v>0</v>
      </c>
    </row>
    <row r="2238" spans="1:6">
      <c r="A2238" s="38">
        <v>41733</v>
      </c>
      <c r="B2238" s="49" t="s">
        <v>149</v>
      </c>
      <c r="C2238" s="50">
        <v>16.8</v>
      </c>
      <c r="D2238" s="51">
        <v>11.5</v>
      </c>
      <c r="E2238" s="52">
        <v>96.047861131477589</v>
      </c>
      <c r="F2238" s="52">
        <v>0</v>
      </c>
    </row>
    <row r="2239" spans="1:6">
      <c r="A2239" s="38">
        <v>41733</v>
      </c>
      <c r="B2239" s="49" t="s">
        <v>150</v>
      </c>
      <c r="C2239" s="50">
        <v>16.5</v>
      </c>
      <c r="D2239" s="51">
        <v>11.3</v>
      </c>
      <c r="E2239" s="52">
        <v>96.225244894787153</v>
      </c>
      <c r="F2239" s="52">
        <v>0</v>
      </c>
    </row>
    <row r="2240" spans="1:6">
      <c r="A2240" s="38">
        <v>41733</v>
      </c>
      <c r="B2240" s="49" t="s">
        <v>151</v>
      </c>
      <c r="C2240" s="50">
        <v>16.2</v>
      </c>
      <c r="D2240" s="51">
        <v>11.1</v>
      </c>
      <c r="E2240" s="52">
        <v>96.377079931037017</v>
      </c>
      <c r="F2240" s="52">
        <v>0</v>
      </c>
    </row>
    <row r="2241" spans="1:6">
      <c r="A2241" s="38">
        <v>41733</v>
      </c>
      <c r="B2241" s="49" t="s">
        <v>152</v>
      </c>
      <c r="C2241" s="50">
        <v>16.399999999999999</v>
      </c>
      <c r="D2241" s="51">
        <v>10.9</v>
      </c>
      <c r="E2241" s="52">
        <v>93.471020754831272</v>
      </c>
      <c r="F2241" s="52">
        <v>0</v>
      </c>
    </row>
    <row r="2242" spans="1:6">
      <c r="A2242" s="38">
        <v>41733</v>
      </c>
      <c r="B2242" s="49" t="s">
        <v>153</v>
      </c>
      <c r="C2242" s="50">
        <v>15.8</v>
      </c>
      <c r="D2242" s="51">
        <v>10.6</v>
      </c>
      <c r="E2242" s="52">
        <v>94.493258438219272</v>
      </c>
      <c r="F2242" s="52">
        <v>0</v>
      </c>
    </row>
    <row r="2243" spans="1:6">
      <c r="A2243" s="38">
        <v>41733</v>
      </c>
      <c r="B2243" s="49" t="s">
        <v>154</v>
      </c>
      <c r="C2243" s="50">
        <v>15.3</v>
      </c>
      <c r="D2243" s="51">
        <v>10.4</v>
      </c>
      <c r="E2243" s="52">
        <v>95.761494683797281</v>
      </c>
      <c r="F2243" s="52">
        <v>0</v>
      </c>
    </row>
    <row r="2244" spans="1:6">
      <c r="A2244" s="38">
        <v>41733</v>
      </c>
      <c r="B2244" s="49" t="s">
        <v>155</v>
      </c>
      <c r="C2244" s="50">
        <v>15.1</v>
      </c>
      <c r="D2244" s="51">
        <v>10.199999999999999</v>
      </c>
      <c r="E2244" s="52">
        <v>95.165719071754253</v>
      </c>
      <c r="F2244" s="52">
        <v>0</v>
      </c>
    </row>
    <row r="2245" spans="1:6">
      <c r="A2245" s="38">
        <v>41733</v>
      </c>
      <c r="B2245" s="49" t="s">
        <v>156</v>
      </c>
      <c r="C2245" s="50">
        <v>15.6</v>
      </c>
      <c r="D2245" s="51">
        <v>10</v>
      </c>
      <c r="E2245" s="52">
        <v>90.379646972804565</v>
      </c>
      <c r="F2245" s="52">
        <v>0</v>
      </c>
    </row>
    <row r="2246" spans="1:6">
      <c r="A2246" s="38">
        <v>41733</v>
      </c>
      <c r="B2246" s="49" t="s">
        <v>157</v>
      </c>
      <c r="C2246" s="50">
        <v>17.2</v>
      </c>
      <c r="D2246" s="51">
        <v>9.8000000000000007</v>
      </c>
      <c r="E2246" s="52">
        <v>80.014420817996779</v>
      </c>
      <c r="F2246" s="52">
        <v>0</v>
      </c>
    </row>
    <row r="2247" spans="1:6">
      <c r="A2247" s="38">
        <v>41733</v>
      </c>
      <c r="B2247" s="49" t="s">
        <v>158</v>
      </c>
      <c r="C2247" s="50">
        <v>18.399999999999999</v>
      </c>
      <c r="D2247" s="51">
        <v>8.9</v>
      </c>
      <c r="E2247" s="52">
        <v>67.470271300730872</v>
      </c>
      <c r="F2247" s="52">
        <v>0</v>
      </c>
    </row>
    <row r="2248" spans="1:6">
      <c r="A2248" s="38">
        <v>41733</v>
      </c>
      <c r="B2248" s="49" t="s">
        <v>159</v>
      </c>
      <c r="C2248" s="50">
        <v>19.399999999999999</v>
      </c>
      <c r="D2248" s="51">
        <v>8</v>
      </c>
      <c r="E2248" s="52">
        <v>57.055774976424992</v>
      </c>
      <c r="F2248" s="52">
        <v>0</v>
      </c>
    </row>
    <row r="2249" spans="1:6">
      <c r="A2249" s="38">
        <v>41733</v>
      </c>
      <c r="B2249" s="49" t="s">
        <v>160</v>
      </c>
      <c r="C2249" s="50">
        <v>18.5</v>
      </c>
      <c r="D2249" s="51">
        <v>7.1</v>
      </c>
      <c r="E2249" s="52">
        <v>53.641248489621759</v>
      </c>
      <c r="F2249" s="52">
        <v>0</v>
      </c>
    </row>
    <row r="2250" spans="1:6">
      <c r="A2250" s="38">
        <v>41733</v>
      </c>
      <c r="B2250" s="49" t="s">
        <v>161</v>
      </c>
      <c r="C2250" s="50">
        <v>18.399999999999999</v>
      </c>
      <c r="D2250" s="51">
        <v>7.4</v>
      </c>
      <c r="E2250" s="52">
        <v>56.23257334627062</v>
      </c>
      <c r="F2250" s="52">
        <v>0</v>
      </c>
    </row>
    <row r="2251" spans="1:6">
      <c r="A2251" s="38">
        <v>41733</v>
      </c>
      <c r="B2251" s="49" t="s">
        <v>162</v>
      </c>
      <c r="C2251" s="50">
        <v>18.399999999999999</v>
      </c>
      <c r="D2251" s="51">
        <v>7.8</v>
      </c>
      <c r="E2251" s="52">
        <v>59.234526829691383</v>
      </c>
      <c r="F2251" s="52">
        <v>0</v>
      </c>
    </row>
    <row r="2252" spans="1:6">
      <c r="A2252" s="38">
        <v>41733</v>
      </c>
      <c r="B2252" s="49" t="s">
        <v>163</v>
      </c>
      <c r="C2252" s="50">
        <v>18.5</v>
      </c>
      <c r="D2252" s="51">
        <v>8.1</v>
      </c>
      <c r="E2252" s="52">
        <v>61.099232257131234</v>
      </c>
      <c r="F2252" s="52">
        <v>0</v>
      </c>
    </row>
    <row r="2253" spans="1:6">
      <c r="A2253" s="38">
        <v>41733</v>
      </c>
      <c r="B2253" s="49" t="s">
        <v>164</v>
      </c>
      <c r="C2253" s="50">
        <v>18.2</v>
      </c>
      <c r="D2253" s="51">
        <v>8.5</v>
      </c>
      <c r="E2253" s="52">
        <v>65.293310371675972</v>
      </c>
      <c r="F2253" s="52">
        <v>0</v>
      </c>
    </row>
    <row r="2254" spans="1:6">
      <c r="A2254" s="38">
        <v>41733</v>
      </c>
      <c r="B2254" s="49" t="s">
        <v>165</v>
      </c>
      <c r="C2254" s="50">
        <v>18</v>
      </c>
      <c r="D2254" s="51">
        <v>9</v>
      </c>
      <c r="E2254" s="52">
        <v>69.953324655577219</v>
      </c>
      <c r="F2254" s="52">
        <v>0</v>
      </c>
    </row>
    <row r="2255" spans="1:6">
      <c r="A2255" s="38">
        <v>41733</v>
      </c>
      <c r="B2255" s="49" t="s">
        <v>166</v>
      </c>
      <c r="C2255" s="50">
        <v>17.7</v>
      </c>
      <c r="D2255" s="51">
        <v>9.5</v>
      </c>
      <c r="E2255" s="52">
        <v>75.188589320351923</v>
      </c>
      <c r="F2255" s="52">
        <v>0</v>
      </c>
    </row>
    <row r="2256" spans="1:6">
      <c r="A2256" s="38">
        <v>41733</v>
      </c>
      <c r="B2256" s="49" t="s">
        <v>167</v>
      </c>
      <c r="C2256" s="50">
        <v>17.399999999999999</v>
      </c>
      <c r="D2256" s="51">
        <v>9.4</v>
      </c>
      <c r="E2256" s="52">
        <v>75.831670665092062</v>
      </c>
      <c r="F2256" s="52">
        <v>0</v>
      </c>
    </row>
    <row r="2257" spans="1:6">
      <c r="A2257" s="38">
        <v>41733</v>
      </c>
      <c r="B2257" s="49" t="s">
        <v>168</v>
      </c>
      <c r="C2257" s="50">
        <v>17.100000000000001</v>
      </c>
      <c r="D2257" s="51">
        <v>9.3000000000000007</v>
      </c>
      <c r="E2257" s="52">
        <v>76.474987849020607</v>
      </c>
      <c r="F2257" s="52">
        <v>0</v>
      </c>
    </row>
    <row r="2258" spans="1:6">
      <c r="A2258" s="38">
        <v>41733</v>
      </c>
      <c r="B2258" s="49" t="s">
        <v>169</v>
      </c>
      <c r="C2258" s="50">
        <v>16.5</v>
      </c>
      <c r="D2258" s="51">
        <v>9.1999999999999993</v>
      </c>
      <c r="E2258" s="52">
        <v>78.603323048834056</v>
      </c>
      <c r="F2258" s="52">
        <v>0</v>
      </c>
    </row>
    <row r="2259" spans="1:6">
      <c r="A2259" s="38">
        <v>41733</v>
      </c>
      <c r="B2259" s="49" t="s">
        <v>170</v>
      </c>
      <c r="C2259" s="50">
        <v>15.6</v>
      </c>
      <c r="D2259" s="51">
        <v>9.1</v>
      </c>
      <c r="E2259" s="52">
        <v>82.362767496433776</v>
      </c>
      <c r="F2259" s="52">
        <v>0</v>
      </c>
    </row>
    <row r="2260" spans="1:6">
      <c r="A2260" s="38">
        <v>41733</v>
      </c>
      <c r="B2260" s="49" t="s">
        <v>171</v>
      </c>
      <c r="C2260" s="50">
        <v>15.3</v>
      </c>
      <c r="D2260" s="51">
        <v>9.1</v>
      </c>
      <c r="E2260" s="52">
        <v>83.963909179653328</v>
      </c>
      <c r="F2260" s="52">
        <v>0</v>
      </c>
    </row>
    <row r="2261" spans="1:6">
      <c r="A2261" s="38">
        <v>41733</v>
      </c>
      <c r="B2261" s="49" t="s">
        <v>172</v>
      </c>
      <c r="C2261" s="50">
        <v>15.4</v>
      </c>
      <c r="D2261" s="51">
        <v>9.1</v>
      </c>
      <c r="E2261" s="52">
        <v>83.426346659407741</v>
      </c>
      <c r="F2261" s="52">
        <v>0</v>
      </c>
    </row>
    <row r="2262" spans="1:6">
      <c r="A2262" s="38">
        <v>41734</v>
      </c>
      <c r="B2262" s="49" t="s">
        <v>149</v>
      </c>
      <c r="C2262" s="50">
        <v>14.7</v>
      </c>
      <c r="D2262" s="51">
        <v>8.9</v>
      </c>
      <c r="E2262" s="52">
        <v>85.381050607891396</v>
      </c>
      <c r="F2262" s="52">
        <v>0</v>
      </c>
    </row>
    <row r="2263" spans="1:6">
      <c r="A2263" s="38">
        <v>41734</v>
      </c>
      <c r="B2263" s="49" t="s">
        <v>150</v>
      </c>
      <c r="C2263" s="50">
        <v>13.6</v>
      </c>
      <c r="D2263" s="51">
        <v>8.8000000000000007</v>
      </c>
      <c r="E2263" s="52">
        <v>90.677043585186098</v>
      </c>
      <c r="F2263" s="52">
        <v>0</v>
      </c>
    </row>
    <row r="2264" spans="1:6">
      <c r="A2264" s="38">
        <v>41734</v>
      </c>
      <c r="B2264" s="49" t="s">
        <v>151</v>
      </c>
      <c r="C2264" s="50">
        <v>12.9</v>
      </c>
      <c r="D2264" s="51">
        <v>8.6</v>
      </c>
      <c r="E2264" s="52">
        <v>92.790180118158602</v>
      </c>
      <c r="F2264" s="52">
        <v>0</v>
      </c>
    </row>
    <row r="2265" spans="1:6">
      <c r="A2265" s="38">
        <v>41734</v>
      </c>
      <c r="B2265" s="49" t="s">
        <v>152</v>
      </c>
      <c r="C2265" s="50">
        <v>12.1</v>
      </c>
      <c r="D2265" s="51">
        <v>8.4</v>
      </c>
      <c r="E2265" s="52">
        <v>95.552593445543664</v>
      </c>
      <c r="F2265" s="52">
        <v>0</v>
      </c>
    </row>
    <row r="2266" spans="1:6">
      <c r="A2266" s="38">
        <v>41734</v>
      </c>
      <c r="B2266" s="49" t="s">
        <v>153</v>
      </c>
      <c r="C2266" s="50">
        <v>11.6</v>
      </c>
      <c r="D2266" s="51">
        <v>8.1999999999999993</v>
      </c>
      <c r="E2266" s="52">
        <v>96.438862055340707</v>
      </c>
      <c r="F2266" s="52">
        <v>0</v>
      </c>
    </row>
    <row r="2267" spans="1:6">
      <c r="A2267" s="38">
        <v>41734</v>
      </c>
      <c r="B2267" s="49" t="s">
        <v>154</v>
      </c>
      <c r="C2267" s="50">
        <v>11</v>
      </c>
      <c r="D2267" s="51">
        <v>8</v>
      </c>
      <c r="E2267" s="52">
        <v>97.936808486105875</v>
      </c>
      <c r="F2267" s="52">
        <v>0</v>
      </c>
    </row>
    <row r="2268" spans="1:6">
      <c r="A2268" s="38">
        <v>41734</v>
      </c>
      <c r="B2268" s="49" t="s">
        <v>155</v>
      </c>
      <c r="C2268" s="50">
        <v>11.4</v>
      </c>
      <c r="D2268" s="51">
        <v>8.1</v>
      </c>
      <c r="E2268" s="52">
        <v>96.547933943745818</v>
      </c>
      <c r="F2268" s="52">
        <v>0</v>
      </c>
    </row>
    <row r="2269" spans="1:6">
      <c r="A2269" s="38">
        <v>41734</v>
      </c>
      <c r="B2269" s="49" t="s">
        <v>156</v>
      </c>
      <c r="C2269" s="50">
        <v>13.3</v>
      </c>
      <c r="D2269" s="51">
        <v>8.1999999999999993</v>
      </c>
      <c r="E2269" s="52">
        <v>86.245419557050411</v>
      </c>
      <c r="F2269" s="52">
        <v>0</v>
      </c>
    </row>
    <row r="2270" spans="1:6">
      <c r="A2270" s="38">
        <v>41734</v>
      </c>
      <c r="B2270" s="49" t="s">
        <v>157</v>
      </c>
      <c r="C2270" s="50">
        <v>16.899999999999999</v>
      </c>
      <c r="D2270" s="51">
        <v>8.4</v>
      </c>
      <c r="E2270" s="52">
        <v>70.055569714160512</v>
      </c>
      <c r="F2270" s="52">
        <v>0</v>
      </c>
    </row>
    <row r="2271" spans="1:6">
      <c r="A2271" s="38">
        <v>41734</v>
      </c>
      <c r="B2271" s="49" t="s">
        <v>158</v>
      </c>
      <c r="C2271" s="50">
        <v>18.3</v>
      </c>
      <c r="D2271" s="51">
        <v>7.9</v>
      </c>
      <c r="E2271" s="52">
        <v>60.361960825289209</v>
      </c>
      <c r="F2271" s="52">
        <v>0</v>
      </c>
    </row>
    <row r="2272" spans="1:6">
      <c r="A2272" s="38">
        <v>41734</v>
      </c>
      <c r="B2272" s="49" t="s">
        <v>159</v>
      </c>
      <c r="C2272" s="50">
        <v>19</v>
      </c>
      <c r="D2272" s="51">
        <v>7.3</v>
      </c>
      <c r="E2272" s="52">
        <v>53.437136771188499</v>
      </c>
      <c r="F2272" s="52">
        <v>0</v>
      </c>
    </row>
    <row r="2273" spans="1:6">
      <c r="A2273" s="38">
        <v>41734</v>
      </c>
      <c r="B2273" s="49" t="s">
        <v>160</v>
      </c>
      <c r="C2273" s="50">
        <v>19.7</v>
      </c>
      <c r="D2273" s="51">
        <v>6.7</v>
      </c>
      <c r="E2273" s="52">
        <v>46.998347369213263</v>
      </c>
      <c r="F2273" s="52">
        <v>0</v>
      </c>
    </row>
    <row r="2274" spans="1:6">
      <c r="A2274" s="38">
        <v>41734</v>
      </c>
      <c r="B2274" s="49" t="s">
        <v>161</v>
      </c>
      <c r="C2274" s="50">
        <v>19.899999999999999</v>
      </c>
      <c r="D2274" s="51">
        <v>6.9</v>
      </c>
      <c r="E2274" s="52">
        <v>47.789214346915834</v>
      </c>
      <c r="F2274" s="52">
        <v>0</v>
      </c>
    </row>
    <row r="2275" spans="1:6">
      <c r="A2275" s="38">
        <v>41734</v>
      </c>
      <c r="B2275" s="49" t="s">
        <v>162</v>
      </c>
      <c r="C2275" s="50">
        <v>19.5</v>
      </c>
      <c r="D2275" s="51">
        <v>7.1</v>
      </c>
      <c r="E2275" s="52">
        <v>50.394959732561382</v>
      </c>
      <c r="F2275" s="52">
        <v>0</v>
      </c>
    </row>
    <row r="2276" spans="1:6">
      <c r="A2276" s="38">
        <v>41734</v>
      </c>
      <c r="B2276" s="49" t="s">
        <v>163</v>
      </c>
      <c r="C2276" s="50">
        <v>19.3</v>
      </c>
      <c r="D2276" s="51">
        <v>7.2</v>
      </c>
      <c r="E2276" s="52">
        <v>51.736587388284761</v>
      </c>
      <c r="F2276" s="52">
        <v>0</v>
      </c>
    </row>
    <row r="2277" spans="1:6">
      <c r="A2277" s="38">
        <v>41734</v>
      </c>
      <c r="B2277" s="49" t="s">
        <v>164</v>
      </c>
      <c r="C2277" s="50">
        <v>19.5</v>
      </c>
      <c r="D2277" s="51">
        <v>7.2</v>
      </c>
      <c r="E2277" s="52">
        <v>51.096625719185425</v>
      </c>
      <c r="F2277" s="52">
        <v>0</v>
      </c>
    </row>
    <row r="2278" spans="1:6">
      <c r="A2278" s="38">
        <v>41734</v>
      </c>
      <c r="B2278" s="49" t="s">
        <v>165</v>
      </c>
      <c r="C2278" s="50">
        <v>19.5</v>
      </c>
      <c r="D2278" s="51">
        <v>7.2</v>
      </c>
      <c r="E2278" s="52">
        <v>51.096625719185425</v>
      </c>
      <c r="F2278" s="52">
        <v>0</v>
      </c>
    </row>
    <row r="2279" spans="1:6">
      <c r="A2279" s="38">
        <v>41734</v>
      </c>
      <c r="B2279" s="49" t="s">
        <v>166</v>
      </c>
      <c r="C2279" s="50">
        <v>18.7</v>
      </c>
      <c r="D2279" s="51">
        <v>7.3</v>
      </c>
      <c r="E2279" s="52">
        <v>54.448529261597677</v>
      </c>
      <c r="F2279" s="52">
        <v>0</v>
      </c>
    </row>
    <row r="2280" spans="1:6">
      <c r="A2280" s="38">
        <v>41734</v>
      </c>
      <c r="B2280" s="49" t="s">
        <v>167</v>
      </c>
      <c r="C2280" s="50">
        <v>18</v>
      </c>
      <c r="D2280" s="51">
        <v>7.5</v>
      </c>
      <c r="E2280" s="52">
        <v>58.433343735331242</v>
      </c>
      <c r="F2280" s="52">
        <v>0</v>
      </c>
    </row>
    <row r="2281" spans="1:6">
      <c r="A2281" s="38">
        <v>41734</v>
      </c>
      <c r="B2281" s="49" t="s">
        <v>168</v>
      </c>
      <c r="C2281" s="50">
        <v>17</v>
      </c>
      <c r="D2281" s="51">
        <v>7.7</v>
      </c>
      <c r="E2281" s="52">
        <v>63.88249659226183</v>
      </c>
      <c r="F2281" s="52">
        <v>0</v>
      </c>
    </row>
    <row r="2282" spans="1:6">
      <c r="A2282" s="38">
        <v>41734</v>
      </c>
      <c r="B2282" s="49" t="s">
        <v>169</v>
      </c>
      <c r="C2282" s="50">
        <v>16.399999999999999</v>
      </c>
      <c r="D2282" s="51">
        <v>7.9</v>
      </c>
      <c r="E2282" s="52">
        <v>68.067698437976674</v>
      </c>
      <c r="F2282" s="52">
        <v>0</v>
      </c>
    </row>
    <row r="2283" spans="1:6">
      <c r="A2283" s="38">
        <v>41734</v>
      </c>
      <c r="B2283" s="49" t="s">
        <v>170</v>
      </c>
      <c r="C2283" s="50">
        <v>14.4</v>
      </c>
      <c r="D2283" s="51">
        <v>8</v>
      </c>
      <c r="E2283" s="52">
        <v>78.361445741721155</v>
      </c>
      <c r="F2283" s="52">
        <v>0</v>
      </c>
    </row>
    <row r="2284" spans="1:6">
      <c r="A2284" s="38">
        <v>41734</v>
      </c>
      <c r="B2284" s="49" t="s">
        <v>171</v>
      </c>
      <c r="C2284" s="50">
        <v>13.9</v>
      </c>
      <c r="D2284" s="51">
        <v>8</v>
      </c>
      <c r="E2284" s="52">
        <v>80.943436982878453</v>
      </c>
      <c r="F2284" s="52">
        <v>0</v>
      </c>
    </row>
    <row r="2285" spans="1:6">
      <c r="A2285" s="38">
        <v>41734</v>
      </c>
      <c r="B2285" s="49" t="s">
        <v>172</v>
      </c>
      <c r="C2285" s="50">
        <v>13</v>
      </c>
      <c r="D2285" s="51">
        <v>8.1999999999999993</v>
      </c>
      <c r="E2285" s="52">
        <v>87.952945164808071</v>
      </c>
      <c r="F2285" s="52">
        <v>0</v>
      </c>
    </row>
    <row r="2286" spans="1:6">
      <c r="A2286" s="38">
        <v>41735</v>
      </c>
      <c r="B2286" s="49" t="s">
        <v>149</v>
      </c>
      <c r="C2286" s="50">
        <v>12.8</v>
      </c>
      <c r="D2286" s="51">
        <v>8.1</v>
      </c>
      <c r="E2286" s="52">
        <v>88.039571077121835</v>
      </c>
      <c r="F2286" s="52">
        <v>0</v>
      </c>
    </row>
    <row r="2287" spans="1:6">
      <c r="A2287" s="38">
        <v>41735</v>
      </c>
      <c r="B2287" s="49" t="s">
        <v>150</v>
      </c>
      <c r="C2287" s="50">
        <v>12.1</v>
      </c>
      <c r="D2287" s="51">
        <v>8</v>
      </c>
      <c r="E2287" s="52">
        <v>91.060249294135645</v>
      </c>
      <c r="F2287" s="52">
        <v>0</v>
      </c>
    </row>
    <row r="2288" spans="1:6">
      <c r="A2288" s="38">
        <v>41735</v>
      </c>
      <c r="B2288" s="49" t="s">
        <v>151</v>
      </c>
      <c r="C2288" s="50">
        <v>11.7</v>
      </c>
      <c r="D2288" s="51">
        <v>8</v>
      </c>
      <c r="E2288" s="52">
        <v>93.49622349814031</v>
      </c>
      <c r="F2288" s="52">
        <v>0</v>
      </c>
    </row>
    <row r="2289" spans="1:6">
      <c r="A2289" s="38">
        <v>41735</v>
      </c>
      <c r="B2289" s="49" t="s">
        <v>152</v>
      </c>
      <c r="C2289" s="50">
        <v>11.6</v>
      </c>
      <c r="D2289" s="51">
        <v>7.9</v>
      </c>
      <c r="E2289" s="52">
        <v>92.954861176469791</v>
      </c>
      <c r="F2289" s="52">
        <v>0</v>
      </c>
    </row>
    <row r="2290" spans="1:6">
      <c r="A2290" s="38">
        <v>41735</v>
      </c>
      <c r="B2290" s="49" t="s">
        <v>153</v>
      </c>
      <c r="C2290" s="50">
        <v>11.6</v>
      </c>
      <c r="D2290" s="51">
        <v>7.9</v>
      </c>
      <c r="E2290" s="52">
        <v>92.954861176469791</v>
      </c>
      <c r="F2290" s="52">
        <v>0</v>
      </c>
    </row>
    <row r="2291" spans="1:6">
      <c r="A2291" s="38">
        <v>41735</v>
      </c>
      <c r="B2291" s="49" t="s">
        <v>154</v>
      </c>
      <c r="C2291" s="50">
        <v>12</v>
      </c>
      <c r="D2291" s="51">
        <v>7.9</v>
      </c>
      <c r="E2291" s="52">
        <v>90.531097190781665</v>
      </c>
      <c r="F2291" s="52">
        <v>0</v>
      </c>
    </row>
    <row r="2292" spans="1:6">
      <c r="A2292" s="38">
        <v>41735</v>
      </c>
      <c r="B2292" s="49" t="s">
        <v>155</v>
      </c>
      <c r="C2292" s="50">
        <v>12.5</v>
      </c>
      <c r="D2292" s="51">
        <v>8</v>
      </c>
      <c r="E2292" s="52">
        <v>88.695146420684594</v>
      </c>
      <c r="F2292" s="52">
        <v>0</v>
      </c>
    </row>
    <row r="2293" spans="1:6">
      <c r="A2293" s="38">
        <v>41735</v>
      </c>
      <c r="B2293" s="49" t="s">
        <v>156</v>
      </c>
      <c r="C2293" s="50">
        <v>12.4</v>
      </c>
      <c r="D2293" s="51">
        <v>8.1</v>
      </c>
      <c r="E2293" s="52">
        <v>90.38155553046046</v>
      </c>
      <c r="F2293" s="52">
        <v>0</v>
      </c>
    </row>
    <row r="2294" spans="1:6">
      <c r="A2294" s="38">
        <v>41735</v>
      </c>
      <c r="B2294" s="49" t="s">
        <v>157</v>
      </c>
      <c r="C2294" s="50">
        <v>13.2</v>
      </c>
      <c r="D2294" s="51">
        <v>8.1999999999999993</v>
      </c>
      <c r="E2294" s="52">
        <v>86.810431619651666</v>
      </c>
      <c r="F2294" s="52">
        <v>0</v>
      </c>
    </row>
    <row r="2295" spans="1:6">
      <c r="A2295" s="38">
        <v>41735</v>
      </c>
      <c r="B2295" s="49" t="s">
        <v>158</v>
      </c>
      <c r="C2295" s="50">
        <v>14.3</v>
      </c>
      <c r="D2295" s="51">
        <v>8.1999999999999993</v>
      </c>
      <c r="E2295" s="52">
        <v>80.816468263224621</v>
      </c>
      <c r="F2295" s="52">
        <v>0</v>
      </c>
    </row>
    <row r="2296" spans="1:6">
      <c r="A2296" s="38">
        <v>41735</v>
      </c>
      <c r="B2296" s="49" t="s">
        <v>159</v>
      </c>
      <c r="C2296" s="50">
        <v>15.4</v>
      </c>
      <c r="D2296" s="51">
        <v>8.1</v>
      </c>
      <c r="E2296" s="52">
        <v>74.376468370046439</v>
      </c>
      <c r="F2296" s="52">
        <v>0</v>
      </c>
    </row>
    <row r="2297" spans="1:6">
      <c r="A2297" s="38">
        <v>41735</v>
      </c>
      <c r="B2297" s="49" t="s">
        <v>160</v>
      </c>
      <c r="C2297" s="50">
        <v>17.8</v>
      </c>
      <c r="D2297" s="51">
        <v>8</v>
      </c>
      <c r="E2297" s="52">
        <v>63.068645373078702</v>
      </c>
      <c r="F2297" s="52">
        <v>0</v>
      </c>
    </row>
    <row r="2298" spans="1:6">
      <c r="A2298" s="38">
        <v>41735</v>
      </c>
      <c r="B2298" s="49" t="s">
        <v>161</v>
      </c>
      <c r="C2298" s="50">
        <v>17.899999999999999</v>
      </c>
      <c r="D2298" s="51">
        <v>8.1999999999999993</v>
      </c>
      <c r="E2298" s="52">
        <v>64.219072316859055</v>
      </c>
      <c r="F2298" s="52">
        <v>0</v>
      </c>
    </row>
    <row r="2299" spans="1:6">
      <c r="A2299" s="38">
        <v>41735</v>
      </c>
      <c r="B2299" s="49" t="s">
        <v>162</v>
      </c>
      <c r="C2299" s="50">
        <v>18</v>
      </c>
      <c r="D2299" s="51">
        <v>8.3000000000000007</v>
      </c>
      <c r="E2299" s="52">
        <v>64.584156965581585</v>
      </c>
      <c r="F2299" s="52">
        <v>0</v>
      </c>
    </row>
    <row r="2300" spans="1:6">
      <c r="A2300" s="38">
        <v>41735</v>
      </c>
      <c r="B2300" s="49" t="s">
        <v>163</v>
      </c>
      <c r="C2300" s="50">
        <v>18.899999999999999</v>
      </c>
      <c r="D2300" s="51">
        <v>8.5</v>
      </c>
      <c r="E2300" s="52">
        <v>62.491954213704261</v>
      </c>
      <c r="F2300" s="52">
        <v>0</v>
      </c>
    </row>
    <row r="2301" spans="1:6">
      <c r="A2301" s="38">
        <v>41735</v>
      </c>
      <c r="B2301" s="49" t="s">
        <v>164</v>
      </c>
      <c r="C2301" s="50">
        <v>18</v>
      </c>
      <c r="D2301" s="51">
        <v>8.6999999999999993</v>
      </c>
      <c r="E2301" s="52">
        <v>67.653712164917664</v>
      </c>
      <c r="F2301" s="52">
        <v>0</v>
      </c>
    </row>
    <row r="2302" spans="1:6">
      <c r="A2302" s="38">
        <v>41735</v>
      </c>
      <c r="B2302" s="49" t="s">
        <v>165</v>
      </c>
      <c r="C2302" s="50">
        <v>18.3</v>
      </c>
      <c r="D2302" s="51">
        <v>9</v>
      </c>
      <c r="E2302" s="52">
        <v>68.646912097463741</v>
      </c>
      <c r="F2302" s="52">
        <v>0</v>
      </c>
    </row>
    <row r="2303" spans="1:6">
      <c r="A2303" s="38">
        <v>41735</v>
      </c>
      <c r="B2303" s="49" t="s">
        <v>166</v>
      </c>
      <c r="C2303" s="50">
        <v>18.100000000000001</v>
      </c>
      <c r="D2303" s="51">
        <v>9.3000000000000007</v>
      </c>
      <c r="E2303" s="52">
        <v>71.797798749006233</v>
      </c>
      <c r="F2303" s="52">
        <v>0</v>
      </c>
    </row>
    <row r="2304" spans="1:6">
      <c r="A2304" s="38">
        <v>41735</v>
      </c>
      <c r="B2304" s="49" t="s">
        <v>167</v>
      </c>
      <c r="C2304" s="50">
        <v>17.100000000000001</v>
      </c>
      <c r="D2304" s="51">
        <v>9.1999999999999993</v>
      </c>
      <c r="E2304" s="52">
        <v>75.664661683428974</v>
      </c>
      <c r="F2304" s="52">
        <v>0</v>
      </c>
    </row>
    <row r="2305" spans="1:6">
      <c r="A2305" s="38">
        <v>41735</v>
      </c>
      <c r="B2305" s="49" t="s">
        <v>168</v>
      </c>
      <c r="C2305" s="50">
        <v>16.5</v>
      </c>
      <c r="D2305" s="51">
        <v>9.1999999999999993</v>
      </c>
      <c r="E2305" s="52">
        <v>78.603323048834056</v>
      </c>
      <c r="F2305" s="52">
        <v>0</v>
      </c>
    </row>
    <row r="2306" spans="1:6">
      <c r="A2306" s="38">
        <v>41735</v>
      </c>
      <c r="B2306" s="49" t="s">
        <v>169</v>
      </c>
      <c r="C2306" s="50">
        <v>16.100000000000001</v>
      </c>
      <c r="D2306" s="51">
        <v>9.1999999999999993</v>
      </c>
      <c r="E2306" s="52">
        <v>80.633579970803197</v>
      </c>
      <c r="F2306" s="52">
        <v>0</v>
      </c>
    </row>
    <row r="2307" spans="1:6">
      <c r="A2307" s="38">
        <v>41735</v>
      </c>
      <c r="B2307" s="49" t="s">
        <v>170</v>
      </c>
      <c r="C2307" s="50">
        <v>16.100000000000001</v>
      </c>
      <c r="D2307" s="51">
        <v>8.6999999999999993</v>
      </c>
      <c r="E2307" s="52">
        <v>76.311769944173051</v>
      </c>
      <c r="F2307" s="52">
        <v>0</v>
      </c>
    </row>
    <row r="2308" spans="1:6">
      <c r="A2308" s="38">
        <v>41735</v>
      </c>
      <c r="B2308" s="49" t="s">
        <v>171</v>
      </c>
      <c r="C2308" s="50">
        <v>15.9</v>
      </c>
      <c r="D2308" s="51">
        <v>8.3000000000000007</v>
      </c>
      <c r="E2308" s="52">
        <v>73.786415361786368</v>
      </c>
      <c r="F2308" s="52">
        <v>0</v>
      </c>
    </row>
    <row r="2309" spans="1:6">
      <c r="A2309" s="38">
        <v>41735</v>
      </c>
      <c r="B2309" s="49" t="s">
        <v>172</v>
      </c>
      <c r="C2309" s="50">
        <v>15.3</v>
      </c>
      <c r="D2309" s="51">
        <v>8</v>
      </c>
      <c r="E2309" s="52">
        <v>73.943307982946763</v>
      </c>
      <c r="F2309" s="52">
        <v>0</v>
      </c>
    </row>
    <row r="2310" spans="1:6">
      <c r="A2310" s="38">
        <v>41736</v>
      </c>
      <c r="B2310" s="49" t="s">
        <v>149</v>
      </c>
      <c r="C2310" s="50">
        <v>13.7</v>
      </c>
      <c r="D2310" s="51">
        <v>8</v>
      </c>
      <c r="E2310" s="52">
        <v>82.002832937433041</v>
      </c>
      <c r="F2310" s="52">
        <v>0</v>
      </c>
    </row>
    <row r="2311" spans="1:6">
      <c r="A2311" s="38">
        <v>41736</v>
      </c>
      <c r="B2311" s="49" t="s">
        <v>150</v>
      </c>
      <c r="C2311" s="50">
        <v>12.6</v>
      </c>
      <c r="D2311" s="51">
        <v>8</v>
      </c>
      <c r="E2311" s="52">
        <v>88.114677513911772</v>
      </c>
      <c r="F2311" s="52">
        <v>0</v>
      </c>
    </row>
    <row r="2312" spans="1:6">
      <c r="A2312" s="38">
        <v>41736</v>
      </c>
      <c r="B2312" s="49" t="s">
        <v>151</v>
      </c>
      <c r="C2312" s="50">
        <v>12.3</v>
      </c>
      <c r="D2312" s="51">
        <v>8.1</v>
      </c>
      <c r="E2312" s="52">
        <v>90.977903532447939</v>
      </c>
      <c r="F2312" s="52">
        <v>0</v>
      </c>
    </row>
    <row r="2313" spans="1:6">
      <c r="A2313" s="38">
        <v>41736</v>
      </c>
      <c r="B2313" s="49" t="s">
        <v>152</v>
      </c>
      <c r="C2313" s="50">
        <v>11.6</v>
      </c>
      <c r="D2313" s="51">
        <v>7.9</v>
      </c>
      <c r="E2313" s="52">
        <v>92.954861176469791</v>
      </c>
      <c r="F2313" s="52">
        <v>0</v>
      </c>
    </row>
    <row r="2314" spans="1:6">
      <c r="A2314" s="38">
        <v>41736</v>
      </c>
      <c r="B2314" s="49" t="s">
        <v>153</v>
      </c>
      <c r="C2314" s="50">
        <v>11.1</v>
      </c>
      <c r="D2314" s="51">
        <v>7.7</v>
      </c>
      <c r="E2314" s="52">
        <v>93.684521218729316</v>
      </c>
      <c r="F2314" s="52">
        <v>0</v>
      </c>
    </row>
    <row r="2315" spans="1:6">
      <c r="A2315" s="38">
        <v>41736</v>
      </c>
      <c r="B2315" s="49" t="s">
        <v>154</v>
      </c>
      <c r="C2315" s="50">
        <v>10.7</v>
      </c>
      <c r="D2315" s="51">
        <v>7.6</v>
      </c>
      <c r="E2315" s="52">
        <v>94.976520274736814</v>
      </c>
      <c r="F2315" s="52">
        <v>0</v>
      </c>
    </row>
    <row r="2316" spans="1:6">
      <c r="A2316" s="38">
        <v>41736</v>
      </c>
      <c r="B2316" s="49" t="s">
        <v>155</v>
      </c>
      <c r="C2316" s="50">
        <v>12.3</v>
      </c>
      <c r="D2316" s="51">
        <v>8.1</v>
      </c>
      <c r="E2316" s="52">
        <v>90.977903532447939</v>
      </c>
      <c r="F2316" s="52">
        <v>0</v>
      </c>
    </row>
    <row r="2317" spans="1:6">
      <c r="A2317" s="38">
        <v>41736</v>
      </c>
      <c r="B2317" s="49" t="s">
        <v>156</v>
      </c>
      <c r="C2317" s="50">
        <v>14.6</v>
      </c>
      <c r="D2317" s="51">
        <v>8.6999999999999993</v>
      </c>
      <c r="E2317" s="52">
        <v>84.029780112072089</v>
      </c>
      <c r="F2317" s="52">
        <v>0</v>
      </c>
    </row>
    <row r="2318" spans="1:6">
      <c r="A2318" s="38">
        <v>41736</v>
      </c>
      <c r="B2318" s="49" t="s">
        <v>157</v>
      </c>
      <c r="C2318" s="50">
        <v>18.7</v>
      </c>
      <c r="D2318" s="51">
        <v>9.3000000000000007</v>
      </c>
      <c r="E2318" s="52">
        <v>69.146178687207268</v>
      </c>
      <c r="F2318" s="52">
        <v>0</v>
      </c>
    </row>
    <row r="2319" spans="1:6">
      <c r="A2319" s="38">
        <v>41736</v>
      </c>
      <c r="B2319" s="49" t="s">
        <v>158</v>
      </c>
      <c r="C2319" s="50">
        <v>20.2</v>
      </c>
      <c r="D2319" s="51">
        <v>9.6</v>
      </c>
      <c r="E2319" s="52">
        <v>64.986603475648877</v>
      </c>
      <c r="F2319" s="52">
        <v>0</v>
      </c>
    </row>
    <row r="2320" spans="1:6">
      <c r="A2320" s="38">
        <v>41736</v>
      </c>
      <c r="B2320" s="49" t="s">
        <v>159</v>
      </c>
      <c r="C2320" s="50">
        <v>20.5</v>
      </c>
      <c r="D2320" s="51">
        <v>9.9</v>
      </c>
      <c r="E2320" s="52">
        <v>65.755574193429638</v>
      </c>
      <c r="F2320" s="52">
        <v>0</v>
      </c>
    </row>
    <row r="2321" spans="1:6">
      <c r="A2321" s="38">
        <v>41736</v>
      </c>
      <c r="B2321" s="49" t="s">
        <v>160</v>
      </c>
      <c r="C2321" s="50">
        <v>19.399999999999999</v>
      </c>
      <c r="D2321" s="51">
        <v>10.199999999999999</v>
      </c>
      <c r="E2321" s="52">
        <v>72.492963065190381</v>
      </c>
      <c r="F2321" s="52">
        <v>0</v>
      </c>
    </row>
    <row r="2322" spans="1:6">
      <c r="A2322" s="38">
        <v>41736</v>
      </c>
      <c r="B2322" s="49" t="s">
        <v>161</v>
      </c>
      <c r="C2322" s="50">
        <v>20</v>
      </c>
      <c r="D2322" s="51">
        <v>9.9</v>
      </c>
      <c r="E2322" s="52">
        <v>67.820023018790479</v>
      </c>
      <c r="F2322" s="52">
        <v>0</v>
      </c>
    </row>
    <row r="2323" spans="1:6">
      <c r="A2323" s="38">
        <v>41736</v>
      </c>
      <c r="B2323" s="49" t="s">
        <v>162</v>
      </c>
      <c r="C2323" s="50">
        <v>18.600000000000001</v>
      </c>
      <c r="D2323" s="51">
        <v>9.6</v>
      </c>
      <c r="E2323" s="52">
        <v>71.790780602626299</v>
      </c>
      <c r="F2323" s="52">
        <v>0</v>
      </c>
    </row>
    <row r="2324" spans="1:6">
      <c r="A2324" s="38">
        <v>41736</v>
      </c>
      <c r="B2324" s="49" t="s">
        <v>163</v>
      </c>
      <c r="C2324" s="50">
        <v>17.2</v>
      </c>
      <c r="D2324" s="51">
        <v>9.3000000000000007</v>
      </c>
      <c r="E2324" s="52">
        <v>75.992191845323447</v>
      </c>
      <c r="F2324" s="52">
        <v>0</v>
      </c>
    </row>
    <row r="2325" spans="1:6">
      <c r="A2325" s="38">
        <v>41736</v>
      </c>
      <c r="B2325" s="49" t="s">
        <v>164</v>
      </c>
      <c r="C2325" s="50">
        <v>17.2</v>
      </c>
      <c r="D2325" s="51">
        <v>9.1</v>
      </c>
      <c r="E2325" s="52">
        <v>74.381515714798937</v>
      </c>
      <c r="F2325" s="52">
        <v>0</v>
      </c>
    </row>
    <row r="2326" spans="1:6">
      <c r="A2326" s="38">
        <v>41736</v>
      </c>
      <c r="B2326" s="49" t="s">
        <v>165</v>
      </c>
      <c r="C2326" s="50">
        <v>16.7</v>
      </c>
      <c r="D2326" s="51">
        <v>8.9</v>
      </c>
      <c r="E2326" s="52">
        <v>75.114710551896877</v>
      </c>
      <c r="F2326" s="52">
        <v>0</v>
      </c>
    </row>
    <row r="2327" spans="1:6">
      <c r="A2327" s="38">
        <v>41736</v>
      </c>
      <c r="B2327" s="49" t="s">
        <v>166</v>
      </c>
      <c r="C2327" s="50">
        <v>16.8</v>
      </c>
      <c r="D2327" s="51">
        <v>8.6999999999999993</v>
      </c>
      <c r="E2327" s="52">
        <v>72.984880048129</v>
      </c>
      <c r="F2327" s="52">
        <v>0</v>
      </c>
    </row>
    <row r="2328" spans="1:6">
      <c r="A2328" s="38">
        <v>41736</v>
      </c>
      <c r="B2328" s="49" t="s">
        <v>167</v>
      </c>
      <c r="C2328" s="50">
        <v>16.399999999999999</v>
      </c>
      <c r="D2328" s="51">
        <v>8.9</v>
      </c>
      <c r="E2328" s="52">
        <v>76.56231601833133</v>
      </c>
      <c r="F2328" s="52">
        <v>0</v>
      </c>
    </row>
    <row r="2329" spans="1:6">
      <c r="A2329" s="38">
        <v>41736</v>
      </c>
      <c r="B2329" s="49" t="s">
        <v>168</v>
      </c>
      <c r="C2329" s="50">
        <v>16.2</v>
      </c>
      <c r="D2329" s="51">
        <v>9.1</v>
      </c>
      <c r="E2329" s="52">
        <v>79.262234346934591</v>
      </c>
      <c r="F2329" s="52">
        <v>0</v>
      </c>
    </row>
    <row r="2330" spans="1:6">
      <c r="A2330" s="38">
        <v>41736</v>
      </c>
      <c r="B2330" s="49" t="s">
        <v>169</v>
      </c>
      <c r="C2330" s="50">
        <v>16.100000000000001</v>
      </c>
      <c r="D2330" s="51">
        <v>9.4</v>
      </c>
      <c r="E2330" s="52">
        <v>82.360387435988912</v>
      </c>
      <c r="F2330" s="52">
        <v>0</v>
      </c>
    </row>
    <row r="2331" spans="1:6">
      <c r="A2331" s="38">
        <v>41736</v>
      </c>
      <c r="B2331" s="49" t="s">
        <v>170</v>
      </c>
      <c r="C2331" s="50">
        <v>15.8</v>
      </c>
      <c r="D2331" s="51">
        <v>9.4</v>
      </c>
      <c r="E2331" s="52">
        <v>83.955165775270984</v>
      </c>
      <c r="F2331" s="52">
        <v>0</v>
      </c>
    </row>
    <row r="2332" spans="1:6">
      <c r="A2332" s="38">
        <v>41736</v>
      </c>
      <c r="B2332" s="49" t="s">
        <v>171</v>
      </c>
      <c r="C2332" s="50">
        <v>15.5</v>
      </c>
      <c r="D2332" s="51">
        <v>9.5</v>
      </c>
      <c r="E2332" s="52">
        <v>86.481462425452719</v>
      </c>
      <c r="F2332" s="52">
        <v>0</v>
      </c>
    </row>
    <row r="2333" spans="1:6">
      <c r="A2333" s="38">
        <v>41736</v>
      </c>
      <c r="B2333" s="49" t="s">
        <v>172</v>
      </c>
      <c r="C2333" s="50">
        <v>15.2</v>
      </c>
      <c r="D2333" s="51">
        <v>9.6</v>
      </c>
      <c r="E2333" s="52">
        <v>89.077939408190232</v>
      </c>
      <c r="F2333" s="52">
        <v>0</v>
      </c>
    </row>
    <row r="2334" spans="1:6">
      <c r="A2334" s="38">
        <v>41737</v>
      </c>
      <c r="B2334" s="49" t="s">
        <v>149</v>
      </c>
      <c r="C2334" s="50">
        <v>15.1</v>
      </c>
      <c r="D2334" s="51">
        <v>9.6</v>
      </c>
      <c r="E2334" s="52">
        <v>89.652822109545198</v>
      </c>
      <c r="F2334" s="52">
        <v>0</v>
      </c>
    </row>
    <row r="2335" spans="1:6">
      <c r="A2335" s="38">
        <v>41737</v>
      </c>
      <c r="B2335" s="49" t="s">
        <v>150</v>
      </c>
      <c r="C2335" s="50">
        <v>15.2</v>
      </c>
      <c r="D2335" s="51">
        <v>9.5</v>
      </c>
      <c r="E2335" s="52">
        <v>88.164003041208588</v>
      </c>
      <c r="F2335" s="52">
        <v>0</v>
      </c>
    </row>
    <row r="2336" spans="1:6">
      <c r="A2336" s="38">
        <v>41737</v>
      </c>
      <c r="B2336" s="49" t="s">
        <v>151</v>
      </c>
      <c r="C2336" s="50">
        <v>15.2</v>
      </c>
      <c r="D2336" s="51">
        <v>9.5</v>
      </c>
      <c r="E2336" s="52">
        <v>88.164003041208588</v>
      </c>
      <c r="F2336" s="52">
        <v>0</v>
      </c>
    </row>
    <row r="2337" spans="1:6">
      <c r="A2337" s="38">
        <v>41737</v>
      </c>
      <c r="B2337" s="49" t="s">
        <v>152</v>
      </c>
      <c r="C2337" s="50">
        <v>14.8</v>
      </c>
      <c r="D2337" s="51">
        <v>9.5</v>
      </c>
      <c r="E2337" s="52">
        <v>90.464810475694975</v>
      </c>
      <c r="F2337" s="52">
        <v>0</v>
      </c>
    </row>
    <row r="2338" spans="1:6">
      <c r="A2338" s="38">
        <v>41737</v>
      </c>
      <c r="B2338" s="49" t="s">
        <v>153</v>
      </c>
      <c r="C2338" s="50">
        <v>14.6</v>
      </c>
      <c r="D2338" s="51">
        <v>9.5</v>
      </c>
      <c r="E2338" s="52">
        <v>91.640416816100483</v>
      </c>
      <c r="F2338" s="52">
        <v>0</v>
      </c>
    </row>
    <row r="2339" spans="1:6">
      <c r="A2339" s="38">
        <v>41737</v>
      </c>
      <c r="B2339" s="49" t="s">
        <v>154</v>
      </c>
      <c r="C2339" s="50">
        <v>14.4</v>
      </c>
      <c r="D2339" s="51">
        <v>9.6</v>
      </c>
      <c r="E2339" s="52">
        <v>93.795524035372381</v>
      </c>
      <c r="F2339" s="52">
        <v>0</v>
      </c>
    </row>
    <row r="2340" spans="1:6">
      <c r="A2340" s="38">
        <v>41737</v>
      </c>
      <c r="B2340" s="49" t="s">
        <v>155</v>
      </c>
      <c r="C2340" s="50">
        <v>14.6</v>
      </c>
      <c r="D2340" s="51">
        <v>9.8000000000000007</v>
      </c>
      <c r="E2340" s="52">
        <v>94.489436622149114</v>
      </c>
      <c r="F2340" s="52">
        <v>0</v>
      </c>
    </row>
    <row r="2341" spans="1:6">
      <c r="A2341" s="38">
        <v>41737</v>
      </c>
      <c r="B2341" s="49" t="s">
        <v>156</v>
      </c>
      <c r="C2341" s="50">
        <v>15.4</v>
      </c>
      <c r="D2341" s="51">
        <v>10.1</v>
      </c>
      <c r="E2341" s="52">
        <v>92.447590624170516</v>
      </c>
      <c r="F2341" s="52">
        <v>0</v>
      </c>
    </row>
    <row r="2342" spans="1:6">
      <c r="A2342" s="38">
        <v>41737</v>
      </c>
      <c r="B2342" s="49" t="s">
        <v>157</v>
      </c>
      <c r="C2342" s="50">
        <v>16.8</v>
      </c>
      <c r="D2342" s="51">
        <v>10.3</v>
      </c>
      <c r="E2342" s="52">
        <v>86.188737634989991</v>
      </c>
      <c r="F2342" s="52">
        <v>0</v>
      </c>
    </row>
    <row r="2343" spans="1:6">
      <c r="A2343" s="38">
        <v>41737</v>
      </c>
      <c r="B2343" s="49" t="s">
        <v>158</v>
      </c>
      <c r="C2343" s="50">
        <v>18.600000000000001</v>
      </c>
      <c r="D2343" s="51">
        <v>10.7</v>
      </c>
      <c r="E2343" s="52">
        <v>79.877691870525268</v>
      </c>
      <c r="F2343" s="52">
        <v>0</v>
      </c>
    </row>
    <row r="2344" spans="1:6">
      <c r="A2344" s="38">
        <v>41737</v>
      </c>
      <c r="B2344" s="49" t="s">
        <v>159</v>
      </c>
      <c r="C2344" s="50">
        <v>19.2</v>
      </c>
      <c r="D2344" s="51">
        <v>11.1</v>
      </c>
      <c r="E2344" s="52">
        <v>79.764671650159585</v>
      </c>
      <c r="F2344" s="52">
        <v>0</v>
      </c>
    </row>
    <row r="2345" spans="1:6">
      <c r="A2345" s="38">
        <v>41737</v>
      </c>
      <c r="B2345" s="49" t="s">
        <v>160</v>
      </c>
      <c r="C2345" s="50">
        <v>18.600000000000001</v>
      </c>
      <c r="D2345" s="51">
        <v>11.5</v>
      </c>
      <c r="E2345" s="52">
        <v>85.741442355484722</v>
      </c>
      <c r="F2345" s="52">
        <v>0</v>
      </c>
    </row>
    <row r="2346" spans="1:6">
      <c r="A2346" s="38">
        <v>41737</v>
      </c>
      <c r="B2346" s="49" t="s">
        <v>161</v>
      </c>
      <c r="C2346" s="50">
        <v>19.100000000000001</v>
      </c>
      <c r="D2346" s="51">
        <v>11.4</v>
      </c>
      <c r="E2346" s="52">
        <v>82.39383672275568</v>
      </c>
      <c r="F2346" s="52">
        <v>0</v>
      </c>
    </row>
    <row r="2347" spans="1:6">
      <c r="A2347" s="38">
        <v>41737</v>
      </c>
      <c r="B2347" s="49" t="s">
        <v>162</v>
      </c>
      <c r="C2347" s="50">
        <v>19.600000000000001</v>
      </c>
      <c r="D2347" s="51">
        <v>11.2</v>
      </c>
      <c r="E2347" s="52">
        <v>78.492093769493039</v>
      </c>
      <c r="F2347" s="52">
        <v>0</v>
      </c>
    </row>
    <row r="2348" spans="1:6">
      <c r="A2348" s="38">
        <v>41737</v>
      </c>
      <c r="B2348" s="49" t="s">
        <v>163</v>
      </c>
      <c r="C2348" s="50">
        <v>18.899999999999999</v>
      </c>
      <c r="D2348" s="51">
        <v>11</v>
      </c>
      <c r="E2348" s="52">
        <v>80.552541297118466</v>
      </c>
      <c r="F2348" s="52">
        <v>0</v>
      </c>
    </row>
    <row r="2349" spans="1:6">
      <c r="A2349" s="38">
        <v>41737</v>
      </c>
      <c r="B2349" s="49" t="s">
        <v>164</v>
      </c>
      <c r="C2349" s="50">
        <v>18.7</v>
      </c>
      <c r="D2349" s="51">
        <v>10.8</v>
      </c>
      <c r="E2349" s="52">
        <v>80.108446524836978</v>
      </c>
      <c r="F2349" s="52">
        <v>0</v>
      </c>
    </row>
    <row r="2350" spans="1:6">
      <c r="A2350" s="38">
        <v>41737</v>
      </c>
      <c r="B2350" s="49" t="s">
        <v>165</v>
      </c>
      <c r="C2350" s="50">
        <v>18.5</v>
      </c>
      <c r="D2350" s="51">
        <v>10.6</v>
      </c>
      <c r="E2350" s="52">
        <v>79.641034296888577</v>
      </c>
      <c r="F2350" s="52">
        <v>0</v>
      </c>
    </row>
    <row r="2351" spans="1:6">
      <c r="A2351" s="38">
        <v>41737</v>
      </c>
      <c r="B2351" s="49" t="s">
        <v>166</v>
      </c>
      <c r="C2351" s="50">
        <v>18.3</v>
      </c>
      <c r="D2351" s="51">
        <v>10.5</v>
      </c>
      <c r="E2351" s="52">
        <v>79.898131945849101</v>
      </c>
      <c r="F2351" s="52">
        <v>0</v>
      </c>
    </row>
    <row r="2352" spans="1:6">
      <c r="A2352" s="38">
        <v>41737</v>
      </c>
      <c r="B2352" s="49" t="s">
        <v>167</v>
      </c>
      <c r="C2352" s="50">
        <v>18.3</v>
      </c>
      <c r="D2352" s="51">
        <v>10.5</v>
      </c>
      <c r="E2352" s="52">
        <v>79.898131945849101</v>
      </c>
      <c r="F2352" s="52">
        <v>0</v>
      </c>
    </row>
    <row r="2353" spans="1:6">
      <c r="A2353" s="38">
        <v>41737</v>
      </c>
      <c r="B2353" s="49" t="s">
        <v>168</v>
      </c>
      <c r="C2353" s="50">
        <v>18.2</v>
      </c>
      <c r="D2353" s="51">
        <v>10.6</v>
      </c>
      <c r="E2353" s="52">
        <v>81.154299010065273</v>
      </c>
      <c r="F2353" s="52">
        <v>0</v>
      </c>
    </row>
    <row r="2354" spans="1:6">
      <c r="A2354" s="38">
        <v>41737</v>
      </c>
      <c r="B2354" s="49" t="s">
        <v>169</v>
      </c>
      <c r="C2354" s="50">
        <v>17.899999999999999</v>
      </c>
      <c r="D2354" s="51">
        <v>10.7</v>
      </c>
      <c r="E2354" s="52">
        <v>83.466944859372532</v>
      </c>
      <c r="F2354" s="52">
        <v>0</v>
      </c>
    </row>
    <row r="2355" spans="1:6">
      <c r="A2355" s="38">
        <v>41737</v>
      </c>
      <c r="B2355" s="49" t="s">
        <v>170</v>
      </c>
      <c r="C2355" s="50">
        <v>17.2</v>
      </c>
      <c r="D2355" s="51">
        <v>10.6</v>
      </c>
      <c r="E2355" s="52">
        <v>86.436762014199545</v>
      </c>
      <c r="F2355" s="52">
        <v>0</v>
      </c>
    </row>
    <row r="2356" spans="1:6">
      <c r="A2356" s="38">
        <v>41737</v>
      </c>
      <c r="B2356" s="49" t="s">
        <v>171</v>
      </c>
      <c r="C2356" s="50">
        <v>16.2</v>
      </c>
      <c r="D2356" s="51">
        <v>10.6</v>
      </c>
      <c r="E2356" s="52">
        <v>92.108514072624487</v>
      </c>
      <c r="F2356" s="52">
        <v>0</v>
      </c>
    </row>
    <row r="2357" spans="1:6">
      <c r="A2357" s="38">
        <v>41737</v>
      </c>
      <c r="B2357" s="49" t="s">
        <v>172</v>
      </c>
      <c r="C2357" s="50">
        <v>15.7</v>
      </c>
      <c r="D2357" s="51">
        <v>10.5</v>
      </c>
      <c r="E2357" s="52">
        <v>94.217941884366851</v>
      </c>
      <c r="F2357" s="52">
        <v>0</v>
      </c>
    </row>
    <row r="2358" spans="1:6">
      <c r="A2358" s="38">
        <v>41738</v>
      </c>
      <c r="B2358" s="49" t="s">
        <v>149</v>
      </c>
      <c r="C2358" s="50">
        <v>15.7</v>
      </c>
      <c r="D2358" s="51">
        <v>10.4</v>
      </c>
      <c r="E2358" s="52">
        <v>93.335384734701549</v>
      </c>
      <c r="F2358" s="52">
        <v>0</v>
      </c>
    </row>
    <row r="2359" spans="1:6">
      <c r="A2359" s="38">
        <v>41738</v>
      </c>
      <c r="B2359" s="49" t="s">
        <v>150</v>
      </c>
      <c r="C2359" s="50">
        <v>15.5</v>
      </c>
      <c r="D2359" s="51">
        <v>10.3</v>
      </c>
      <c r="E2359" s="52">
        <v>93.645479456493163</v>
      </c>
      <c r="F2359" s="52">
        <v>0</v>
      </c>
    </row>
    <row r="2360" spans="1:6">
      <c r="A2360" s="38">
        <v>41738</v>
      </c>
      <c r="B2360" s="49" t="s">
        <v>151</v>
      </c>
      <c r="C2360" s="50">
        <v>15.3</v>
      </c>
      <c r="D2360" s="51">
        <v>10.1</v>
      </c>
      <c r="E2360" s="52">
        <v>93.043282054953764</v>
      </c>
      <c r="F2360" s="52">
        <v>0</v>
      </c>
    </row>
    <row r="2361" spans="1:6">
      <c r="A2361" s="38">
        <v>41738</v>
      </c>
      <c r="B2361" s="49" t="s">
        <v>152</v>
      </c>
      <c r="C2361" s="50">
        <v>15.3</v>
      </c>
      <c r="D2361" s="51">
        <v>10.1</v>
      </c>
      <c r="E2361" s="52">
        <v>93.043282054953764</v>
      </c>
      <c r="F2361" s="52">
        <v>0</v>
      </c>
    </row>
    <row r="2362" spans="1:6">
      <c r="A2362" s="38">
        <v>41738</v>
      </c>
      <c r="B2362" s="49" t="s">
        <v>153</v>
      </c>
      <c r="C2362" s="50">
        <v>15.1</v>
      </c>
      <c r="D2362" s="51">
        <v>10</v>
      </c>
      <c r="E2362" s="52">
        <v>93.329249809448754</v>
      </c>
      <c r="F2362" s="52">
        <v>0</v>
      </c>
    </row>
    <row r="2363" spans="1:6">
      <c r="A2363" s="38">
        <v>41738</v>
      </c>
      <c r="B2363" s="49" t="s">
        <v>154</v>
      </c>
      <c r="C2363" s="50">
        <v>15.1</v>
      </c>
      <c r="D2363" s="51">
        <v>10</v>
      </c>
      <c r="E2363" s="52">
        <v>93.329249809448754</v>
      </c>
      <c r="F2363" s="52">
        <v>0</v>
      </c>
    </row>
    <row r="2364" spans="1:6">
      <c r="A2364" s="38">
        <v>41738</v>
      </c>
      <c r="B2364" s="49" t="s">
        <v>155</v>
      </c>
      <c r="C2364" s="50">
        <v>15.1</v>
      </c>
      <c r="D2364" s="51">
        <v>9.3000000000000007</v>
      </c>
      <c r="E2364" s="52">
        <v>86.892443953748781</v>
      </c>
      <c r="F2364" s="52">
        <v>0</v>
      </c>
    </row>
    <row r="2365" spans="1:6">
      <c r="A2365" s="38">
        <v>41738</v>
      </c>
      <c r="B2365" s="49" t="s">
        <v>156</v>
      </c>
      <c r="C2365" s="50">
        <v>16.2</v>
      </c>
      <c r="D2365" s="51">
        <v>8.6</v>
      </c>
      <c r="E2365" s="52">
        <v>74.966560092535914</v>
      </c>
      <c r="F2365" s="52">
        <v>0</v>
      </c>
    </row>
    <row r="2366" spans="1:6">
      <c r="A2366" s="38">
        <v>41738</v>
      </c>
      <c r="B2366" s="49" t="s">
        <v>157</v>
      </c>
      <c r="C2366" s="50">
        <v>18.3</v>
      </c>
      <c r="D2366" s="51">
        <v>8</v>
      </c>
      <c r="E2366" s="52">
        <v>61.116333733332795</v>
      </c>
      <c r="F2366" s="52">
        <v>0</v>
      </c>
    </row>
    <row r="2367" spans="1:6">
      <c r="A2367" s="38">
        <v>41738</v>
      </c>
      <c r="B2367" s="49" t="s">
        <v>158</v>
      </c>
      <c r="C2367" s="50">
        <v>19.5</v>
      </c>
      <c r="D2367" s="51">
        <v>7.7</v>
      </c>
      <c r="E2367" s="52">
        <v>54.601612793865314</v>
      </c>
      <c r="F2367" s="52">
        <v>0</v>
      </c>
    </row>
    <row r="2368" spans="1:6">
      <c r="A2368" s="38">
        <v>41738</v>
      </c>
      <c r="B2368" s="49" t="s">
        <v>159</v>
      </c>
      <c r="C2368" s="50">
        <v>20.399999999999999</v>
      </c>
      <c r="D2368" s="51">
        <v>7.5</v>
      </c>
      <c r="E2368" s="52">
        <v>50.314387512326554</v>
      </c>
      <c r="F2368" s="52">
        <v>0</v>
      </c>
    </row>
    <row r="2369" spans="1:6">
      <c r="A2369" s="38">
        <v>41738</v>
      </c>
      <c r="B2369" s="49" t="s">
        <v>160</v>
      </c>
      <c r="C2369" s="50">
        <v>21.4</v>
      </c>
      <c r="D2369" s="51">
        <v>7.2</v>
      </c>
      <c r="E2369" s="52">
        <v>45.441639545716548</v>
      </c>
      <c r="F2369" s="52">
        <v>0</v>
      </c>
    </row>
    <row r="2370" spans="1:6">
      <c r="A2370" s="38">
        <v>41738</v>
      </c>
      <c r="B2370" s="49" t="s">
        <v>161</v>
      </c>
      <c r="C2370" s="50">
        <v>21</v>
      </c>
      <c r="D2370" s="51">
        <v>7.1</v>
      </c>
      <c r="E2370" s="52">
        <v>45.931512741035426</v>
      </c>
      <c r="F2370" s="52">
        <v>0</v>
      </c>
    </row>
    <row r="2371" spans="1:6">
      <c r="A2371" s="38">
        <v>41738</v>
      </c>
      <c r="B2371" s="49" t="s">
        <v>162</v>
      </c>
      <c r="C2371" s="50">
        <v>20.8</v>
      </c>
      <c r="D2371" s="51">
        <v>7</v>
      </c>
      <c r="E2371" s="52">
        <v>45.852471823773989</v>
      </c>
      <c r="F2371" s="52">
        <v>0</v>
      </c>
    </row>
    <row r="2372" spans="1:6">
      <c r="A2372" s="38">
        <v>41738</v>
      </c>
      <c r="B2372" s="49" t="s">
        <v>163</v>
      </c>
      <c r="C2372" s="50">
        <v>20.7</v>
      </c>
      <c r="D2372" s="51">
        <v>6.9</v>
      </c>
      <c r="E2372" s="52">
        <v>45.483888041570921</v>
      </c>
      <c r="F2372" s="52">
        <v>0</v>
      </c>
    </row>
    <row r="2373" spans="1:6">
      <c r="A2373" s="38">
        <v>41738</v>
      </c>
      <c r="B2373" s="49" t="s">
        <v>164</v>
      </c>
      <c r="C2373" s="50">
        <v>19.899999999999999</v>
      </c>
      <c r="D2373" s="51">
        <v>7.2</v>
      </c>
      <c r="E2373" s="52">
        <v>49.843229889342496</v>
      </c>
      <c r="F2373" s="52">
        <v>0</v>
      </c>
    </row>
    <row r="2374" spans="1:6">
      <c r="A2374" s="38">
        <v>41738</v>
      </c>
      <c r="B2374" s="49" t="s">
        <v>165</v>
      </c>
      <c r="C2374" s="50">
        <v>19.899999999999999</v>
      </c>
      <c r="D2374" s="51">
        <v>7.6</v>
      </c>
      <c r="E2374" s="52">
        <v>52.57887235997385</v>
      </c>
      <c r="F2374" s="52">
        <v>0</v>
      </c>
    </row>
    <row r="2375" spans="1:6">
      <c r="A2375" s="38">
        <v>41738</v>
      </c>
      <c r="B2375" s="49" t="s">
        <v>166</v>
      </c>
      <c r="C2375" s="50">
        <v>19.3</v>
      </c>
      <c r="D2375" s="51">
        <v>8</v>
      </c>
      <c r="E2375" s="52">
        <v>57.412100149398185</v>
      </c>
      <c r="F2375" s="52">
        <v>0</v>
      </c>
    </row>
    <row r="2376" spans="1:6">
      <c r="A2376" s="38">
        <v>41738</v>
      </c>
      <c r="B2376" s="49" t="s">
        <v>167</v>
      </c>
      <c r="C2376" s="50">
        <v>18.399999999999999</v>
      </c>
      <c r="D2376" s="51">
        <v>8</v>
      </c>
      <c r="E2376" s="52">
        <v>60.734074069742981</v>
      </c>
      <c r="F2376" s="52">
        <v>0</v>
      </c>
    </row>
    <row r="2377" spans="1:6">
      <c r="A2377" s="38">
        <v>41738</v>
      </c>
      <c r="B2377" s="49" t="s">
        <v>168</v>
      </c>
      <c r="C2377" s="50">
        <v>18</v>
      </c>
      <c r="D2377" s="51">
        <v>8.1</v>
      </c>
      <c r="E2377" s="52">
        <v>63.047917904939375</v>
      </c>
      <c r="F2377" s="52">
        <v>0</v>
      </c>
    </row>
    <row r="2378" spans="1:6">
      <c r="A2378" s="38">
        <v>41738</v>
      </c>
      <c r="B2378" s="49" t="s">
        <v>169</v>
      </c>
      <c r="C2378" s="50">
        <v>16.8</v>
      </c>
      <c r="D2378" s="51">
        <v>8.1999999999999993</v>
      </c>
      <c r="E2378" s="52">
        <v>68.844924898884614</v>
      </c>
      <c r="F2378" s="52">
        <v>0</v>
      </c>
    </row>
    <row r="2379" spans="1:6">
      <c r="A2379" s="38">
        <v>41738</v>
      </c>
      <c r="B2379" s="49" t="s">
        <v>170</v>
      </c>
      <c r="C2379" s="50">
        <v>16.3</v>
      </c>
      <c r="D2379" s="51">
        <v>8.3000000000000007</v>
      </c>
      <c r="E2379" s="52">
        <v>71.925691171665179</v>
      </c>
      <c r="F2379" s="52">
        <v>0</v>
      </c>
    </row>
    <row r="2380" spans="1:6">
      <c r="A2380" s="38">
        <v>41738</v>
      </c>
      <c r="B2380" s="49" t="s">
        <v>171</v>
      </c>
      <c r="C2380" s="50">
        <v>15.2</v>
      </c>
      <c r="D2380" s="51">
        <v>8.4</v>
      </c>
      <c r="E2380" s="52">
        <v>78.091566011954839</v>
      </c>
      <c r="F2380" s="52">
        <v>0</v>
      </c>
    </row>
    <row r="2381" spans="1:6">
      <c r="A2381" s="38">
        <v>41738</v>
      </c>
      <c r="B2381" s="49" t="s">
        <v>172</v>
      </c>
      <c r="C2381" s="50">
        <v>14.9</v>
      </c>
      <c r="D2381" s="51">
        <v>8.5</v>
      </c>
      <c r="E2381" s="52">
        <v>80.549504654285045</v>
      </c>
      <c r="F2381" s="52">
        <v>0</v>
      </c>
    </row>
    <row r="2382" spans="1:6">
      <c r="A2382" s="38">
        <v>41739</v>
      </c>
      <c r="B2382" s="49" t="s">
        <v>149</v>
      </c>
      <c r="C2382" s="50">
        <v>15.3</v>
      </c>
      <c r="D2382" s="51">
        <v>8.8000000000000007</v>
      </c>
      <c r="E2382" s="52">
        <v>81.234483881075022</v>
      </c>
      <c r="F2382" s="52">
        <v>0</v>
      </c>
    </row>
    <row r="2383" spans="1:6">
      <c r="A2383" s="38">
        <v>41739</v>
      </c>
      <c r="B2383" s="49" t="s">
        <v>150</v>
      </c>
      <c r="C2383" s="50">
        <v>14.8</v>
      </c>
      <c r="D2383" s="51">
        <v>9.1999999999999993</v>
      </c>
      <c r="E2383" s="52">
        <v>87.649665783085268</v>
      </c>
      <c r="F2383" s="52">
        <v>0</v>
      </c>
    </row>
    <row r="2384" spans="1:6">
      <c r="A2384" s="38">
        <v>41739</v>
      </c>
      <c r="B2384" s="49" t="s">
        <v>151</v>
      </c>
      <c r="C2384" s="50">
        <v>15.3</v>
      </c>
      <c r="D2384" s="51">
        <v>9.6</v>
      </c>
      <c r="E2384" s="52">
        <v>88.507189415940076</v>
      </c>
      <c r="F2384" s="52">
        <v>0</v>
      </c>
    </row>
    <row r="2385" spans="1:6">
      <c r="A2385" s="38">
        <v>41739</v>
      </c>
      <c r="B2385" s="49" t="s">
        <v>152</v>
      </c>
      <c r="C2385" s="50">
        <v>14.4</v>
      </c>
      <c r="D2385" s="51">
        <v>9.1999999999999993</v>
      </c>
      <c r="E2385" s="52">
        <v>89.944340050502163</v>
      </c>
      <c r="F2385" s="52">
        <v>0</v>
      </c>
    </row>
    <row r="2386" spans="1:6">
      <c r="A2386" s="38">
        <v>41739</v>
      </c>
      <c r="B2386" s="49" t="s">
        <v>153</v>
      </c>
      <c r="C2386" s="50">
        <v>14.4</v>
      </c>
      <c r="D2386" s="51">
        <v>8.8000000000000007</v>
      </c>
      <c r="E2386" s="52">
        <v>86.088271875416567</v>
      </c>
      <c r="F2386" s="52">
        <v>0</v>
      </c>
    </row>
    <row r="2387" spans="1:6">
      <c r="A2387" s="38">
        <v>41739</v>
      </c>
      <c r="B2387" s="49" t="s">
        <v>154</v>
      </c>
      <c r="C2387" s="50">
        <v>14.4</v>
      </c>
      <c r="D2387" s="51">
        <v>8.5</v>
      </c>
      <c r="E2387" s="52">
        <v>83.193009902243617</v>
      </c>
      <c r="F2387" s="52">
        <v>0</v>
      </c>
    </row>
    <row r="2388" spans="1:6">
      <c r="A2388" s="38">
        <v>41739</v>
      </c>
      <c r="B2388" s="49" t="s">
        <v>155</v>
      </c>
      <c r="C2388" s="50">
        <v>14.6</v>
      </c>
      <c r="D2388" s="51">
        <v>8.5</v>
      </c>
      <c r="E2388" s="52">
        <v>82.124103237134022</v>
      </c>
      <c r="F2388" s="52">
        <v>0</v>
      </c>
    </row>
    <row r="2389" spans="1:6">
      <c r="A2389" s="38">
        <v>41739</v>
      </c>
      <c r="B2389" s="49" t="s">
        <v>156</v>
      </c>
      <c r="C2389" s="50">
        <v>15.4</v>
      </c>
      <c r="D2389" s="51">
        <v>8.5</v>
      </c>
      <c r="E2389" s="52">
        <v>77.999864524473679</v>
      </c>
      <c r="F2389" s="52">
        <v>0</v>
      </c>
    </row>
    <row r="2390" spans="1:6">
      <c r="A2390" s="38">
        <v>41739</v>
      </c>
      <c r="B2390" s="49" t="s">
        <v>157</v>
      </c>
      <c r="C2390" s="50">
        <v>16</v>
      </c>
      <c r="D2390" s="51">
        <v>8.5</v>
      </c>
      <c r="E2390" s="52">
        <v>75.059058938793882</v>
      </c>
      <c r="F2390" s="52">
        <v>0</v>
      </c>
    </row>
    <row r="2391" spans="1:6">
      <c r="A2391" s="38">
        <v>41739</v>
      </c>
      <c r="B2391" s="49" t="s">
        <v>158</v>
      </c>
      <c r="C2391" s="50">
        <v>17.399999999999999</v>
      </c>
      <c r="D2391" s="51">
        <v>7.8</v>
      </c>
      <c r="E2391" s="52">
        <v>63.084010373425748</v>
      </c>
      <c r="F2391" s="52">
        <v>0</v>
      </c>
    </row>
    <row r="2392" spans="1:6">
      <c r="A2392" s="38">
        <v>41739</v>
      </c>
      <c r="B2392" s="49" t="s">
        <v>159</v>
      </c>
      <c r="C2392" s="50">
        <v>17.600000000000001</v>
      </c>
      <c r="D2392" s="51">
        <v>7.1</v>
      </c>
      <c r="E2392" s="52">
        <v>56.764929439499937</v>
      </c>
      <c r="F2392" s="52">
        <v>0</v>
      </c>
    </row>
    <row r="2393" spans="1:6">
      <c r="A2393" s="38">
        <v>41739</v>
      </c>
      <c r="B2393" s="49" t="s">
        <v>160</v>
      </c>
      <c r="C2393" s="50">
        <v>17.600000000000001</v>
      </c>
      <c r="D2393" s="51">
        <v>6.4</v>
      </c>
      <c r="E2393" s="52">
        <v>51.225385621989275</v>
      </c>
      <c r="F2393" s="52">
        <v>0</v>
      </c>
    </row>
    <row r="2394" spans="1:6">
      <c r="A2394" s="38">
        <v>41739</v>
      </c>
      <c r="B2394" s="49" t="s">
        <v>161</v>
      </c>
      <c r="C2394" s="50">
        <v>19.7</v>
      </c>
      <c r="D2394" s="51">
        <v>6.7</v>
      </c>
      <c r="E2394" s="52">
        <v>46.998347369213263</v>
      </c>
      <c r="F2394" s="52">
        <v>0</v>
      </c>
    </row>
    <row r="2395" spans="1:6">
      <c r="A2395" s="38">
        <v>41739</v>
      </c>
      <c r="B2395" s="49" t="s">
        <v>162</v>
      </c>
      <c r="C2395" s="50">
        <v>21.1</v>
      </c>
      <c r="D2395" s="51">
        <v>7.1</v>
      </c>
      <c r="E2395" s="52">
        <v>45.650149035304679</v>
      </c>
      <c r="F2395" s="52">
        <v>0</v>
      </c>
    </row>
    <row r="2396" spans="1:6">
      <c r="A2396" s="38">
        <v>41739</v>
      </c>
      <c r="B2396" s="49" t="s">
        <v>163</v>
      </c>
      <c r="C2396" s="50">
        <v>20.8</v>
      </c>
      <c r="D2396" s="51">
        <v>7.5</v>
      </c>
      <c r="E2396" s="52">
        <v>49.088627216306307</v>
      </c>
      <c r="F2396" s="52">
        <v>0</v>
      </c>
    </row>
    <row r="2397" spans="1:6">
      <c r="A2397" s="38">
        <v>41739</v>
      </c>
      <c r="B2397" s="49" t="s">
        <v>164</v>
      </c>
      <c r="C2397" s="50">
        <v>21.2</v>
      </c>
      <c r="D2397" s="51">
        <v>8</v>
      </c>
      <c r="E2397" s="52">
        <v>51.048910714410155</v>
      </c>
      <c r="F2397" s="52">
        <v>0</v>
      </c>
    </row>
    <row r="2398" spans="1:6">
      <c r="A2398" s="38">
        <v>41739</v>
      </c>
      <c r="B2398" s="49" t="s">
        <v>165</v>
      </c>
      <c r="C2398" s="50">
        <v>20.399999999999999</v>
      </c>
      <c r="D2398" s="51">
        <v>8.5</v>
      </c>
      <c r="E2398" s="52">
        <v>56.932531637659288</v>
      </c>
      <c r="F2398" s="52">
        <v>0</v>
      </c>
    </row>
    <row r="2399" spans="1:6">
      <c r="A2399" s="38">
        <v>41739</v>
      </c>
      <c r="B2399" s="49" t="s">
        <v>166</v>
      </c>
      <c r="C2399" s="50">
        <v>20</v>
      </c>
      <c r="D2399" s="51">
        <v>9</v>
      </c>
      <c r="E2399" s="52">
        <v>61.742504747981123</v>
      </c>
      <c r="F2399" s="52">
        <v>0</v>
      </c>
    </row>
    <row r="2400" spans="1:6">
      <c r="A2400" s="38">
        <v>41739</v>
      </c>
      <c r="B2400" s="49" t="s">
        <v>167</v>
      </c>
      <c r="C2400" s="50">
        <v>18.100000000000001</v>
      </c>
      <c r="D2400" s="51">
        <v>7.4</v>
      </c>
      <c r="E2400" s="52">
        <v>57.301890619814131</v>
      </c>
      <c r="F2400" s="52">
        <v>0</v>
      </c>
    </row>
    <row r="2401" spans="1:6">
      <c r="A2401" s="38">
        <v>41739</v>
      </c>
      <c r="B2401" s="49" t="s">
        <v>168</v>
      </c>
      <c r="C2401" s="50">
        <v>17.2</v>
      </c>
      <c r="D2401" s="51">
        <v>5.9</v>
      </c>
      <c r="E2401" s="52">
        <v>48.471151868323815</v>
      </c>
      <c r="F2401" s="52">
        <v>0</v>
      </c>
    </row>
    <row r="2402" spans="1:6">
      <c r="A2402" s="38">
        <v>41739</v>
      </c>
      <c r="B2402" s="49" t="s">
        <v>169</v>
      </c>
      <c r="C2402" s="50">
        <v>15.6</v>
      </c>
      <c r="D2402" s="51">
        <v>4.4000000000000004</v>
      </c>
      <c r="E2402" s="52">
        <v>40.122561031605194</v>
      </c>
      <c r="F2402" s="52">
        <v>0</v>
      </c>
    </row>
    <row r="2403" spans="1:6">
      <c r="A2403" s="38">
        <v>41739</v>
      </c>
      <c r="B2403" s="49" t="s">
        <v>170</v>
      </c>
      <c r="C2403" s="50">
        <v>14.3</v>
      </c>
      <c r="D2403" s="51">
        <v>4.3</v>
      </c>
      <c r="E2403" s="52">
        <v>42.643265848553433</v>
      </c>
      <c r="F2403" s="52">
        <v>0</v>
      </c>
    </row>
    <row r="2404" spans="1:6">
      <c r="A2404" s="38">
        <v>41739</v>
      </c>
      <c r="B2404" s="49" t="s">
        <v>171</v>
      </c>
      <c r="C2404" s="50">
        <v>13.3</v>
      </c>
      <c r="D2404" s="51">
        <v>4.2</v>
      </c>
      <c r="E2404" s="52">
        <v>44.456658104319388</v>
      </c>
      <c r="F2404" s="52">
        <v>0</v>
      </c>
    </row>
    <row r="2405" spans="1:6">
      <c r="A2405" s="38">
        <v>41739</v>
      </c>
      <c r="B2405" s="49" t="s">
        <v>172</v>
      </c>
      <c r="C2405" s="50">
        <v>12.7</v>
      </c>
      <c r="D2405" s="51">
        <v>4.2</v>
      </c>
      <c r="E2405" s="52">
        <v>46.23657971467258</v>
      </c>
      <c r="F2405" s="52">
        <v>0</v>
      </c>
    </row>
    <row r="2406" spans="1:6">
      <c r="A2406" s="38">
        <v>41740</v>
      </c>
      <c r="B2406" s="49" t="s">
        <v>149</v>
      </c>
      <c r="C2406" s="50">
        <v>12.2</v>
      </c>
      <c r="D2406" s="51">
        <v>4.3</v>
      </c>
      <c r="E2406" s="52">
        <v>48.910804205208642</v>
      </c>
      <c r="F2406" s="52">
        <v>0</v>
      </c>
    </row>
    <row r="2407" spans="1:6">
      <c r="A2407" s="38">
        <v>41740</v>
      </c>
      <c r="B2407" s="49" t="s">
        <v>150</v>
      </c>
      <c r="C2407" s="50">
        <v>11.5</v>
      </c>
      <c r="D2407" s="51">
        <v>4.5</v>
      </c>
      <c r="E2407" s="52">
        <v>53.589824219485372</v>
      </c>
      <c r="F2407" s="52">
        <v>0</v>
      </c>
    </row>
    <row r="2408" spans="1:6">
      <c r="A2408" s="38">
        <v>41740</v>
      </c>
      <c r="B2408" s="49" t="s">
        <v>151</v>
      </c>
      <c r="C2408" s="50">
        <v>11</v>
      </c>
      <c r="D2408" s="51">
        <v>4.8</v>
      </c>
      <c r="E2408" s="52">
        <v>59.062082973433341</v>
      </c>
      <c r="F2408" s="52">
        <v>0</v>
      </c>
    </row>
    <row r="2409" spans="1:6">
      <c r="A2409" s="38">
        <v>41740</v>
      </c>
      <c r="B2409" s="49" t="s">
        <v>152</v>
      </c>
      <c r="C2409" s="50">
        <v>10.6</v>
      </c>
      <c r="D2409" s="51">
        <v>4.5999999999999996</v>
      </c>
      <c r="E2409" s="52">
        <v>58.14732112858708</v>
      </c>
      <c r="F2409" s="52">
        <v>0</v>
      </c>
    </row>
    <row r="2410" spans="1:6">
      <c r="A2410" s="38">
        <v>41740</v>
      </c>
      <c r="B2410" s="49" t="s">
        <v>153</v>
      </c>
      <c r="C2410" s="50">
        <v>10.5</v>
      </c>
      <c r="D2410" s="51">
        <v>4.5999999999999996</v>
      </c>
      <c r="E2410" s="52">
        <v>58.536520570010772</v>
      </c>
      <c r="F2410" s="52">
        <v>0</v>
      </c>
    </row>
    <row r="2411" spans="1:6">
      <c r="A2411" s="38">
        <v>41740</v>
      </c>
      <c r="B2411" s="49" t="s">
        <v>154</v>
      </c>
      <c r="C2411" s="50">
        <v>10.3</v>
      </c>
      <c r="D2411" s="51">
        <v>4.5</v>
      </c>
      <c r="E2411" s="52">
        <v>58.043315035305554</v>
      </c>
      <c r="F2411" s="52">
        <v>0</v>
      </c>
    </row>
    <row r="2412" spans="1:6">
      <c r="A2412" s="38">
        <v>41740</v>
      </c>
      <c r="B2412" s="49" t="s">
        <v>155</v>
      </c>
      <c r="C2412" s="50">
        <v>11.1</v>
      </c>
      <c r="D2412" s="51">
        <v>4.4000000000000004</v>
      </c>
      <c r="E2412" s="52">
        <v>53.816039966642812</v>
      </c>
      <c r="F2412" s="52">
        <v>0</v>
      </c>
    </row>
    <row r="2413" spans="1:6">
      <c r="A2413" s="38">
        <v>41740</v>
      </c>
      <c r="B2413" s="49" t="s">
        <v>156</v>
      </c>
      <c r="C2413" s="50">
        <v>11.4</v>
      </c>
      <c r="D2413" s="51">
        <v>4.3</v>
      </c>
      <c r="E2413" s="52">
        <v>51.564818001313469</v>
      </c>
      <c r="F2413" s="52">
        <v>0</v>
      </c>
    </row>
    <row r="2414" spans="1:6">
      <c r="A2414" s="38">
        <v>41740</v>
      </c>
      <c r="B2414" s="49" t="s">
        <v>157</v>
      </c>
      <c r="C2414" s="50">
        <v>12.2</v>
      </c>
      <c r="D2414" s="51">
        <v>4.2</v>
      </c>
      <c r="E2414" s="52">
        <v>47.780972729432278</v>
      </c>
      <c r="F2414" s="52">
        <v>0</v>
      </c>
    </row>
    <row r="2415" spans="1:6">
      <c r="A2415" s="38">
        <v>41740</v>
      </c>
      <c r="B2415" s="49" t="s">
        <v>158</v>
      </c>
      <c r="C2415" s="50">
        <v>15.9</v>
      </c>
      <c r="D2415" s="51">
        <v>4</v>
      </c>
      <c r="E2415" s="52">
        <v>35.803978292108198</v>
      </c>
      <c r="F2415" s="52">
        <v>0</v>
      </c>
    </row>
    <row r="2416" spans="1:6">
      <c r="A2416" s="38">
        <v>41740</v>
      </c>
      <c r="B2416" s="49" t="s">
        <v>159</v>
      </c>
      <c r="C2416" s="50">
        <v>18.100000000000001</v>
      </c>
      <c r="D2416" s="51">
        <v>3.9</v>
      </c>
      <c r="E2416" s="52">
        <v>30.368519888945421</v>
      </c>
      <c r="F2416" s="52">
        <v>0</v>
      </c>
    </row>
    <row r="2417" spans="1:6">
      <c r="A2417" s="38">
        <v>41740</v>
      </c>
      <c r="B2417" s="49" t="s">
        <v>160</v>
      </c>
      <c r="C2417" s="50">
        <v>19.2</v>
      </c>
      <c r="D2417" s="51">
        <v>3.8</v>
      </c>
      <c r="E2417" s="52">
        <v>27.625360513320739</v>
      </c>
      <c r="F2417" s="52">
        <v>0</v>
      </c>
    </row>
    <row r="2418" spans="1:6">
      <c r="A2418" s="38">
        <v>41740</v>
      </c>
      <c r="B2418" s="49" t="s">
        <v>161</v>
      </c>
      <c r="C2418" s="50">
        <v>20.3</v>
      </c>
      <c r="D2418" s="51">
        <v>4.5</v>
      </c>
      <c r="E2418" s="52">
        <v>30.521164278790934</v>
      </c>
      <c r="F2418" s="52">
        <v>0</v>
      </c>
    </row>
    <row r="2419" spans="1:6">
      <c r="A2419" s="38">
        <v>41740</v>
      </c>
      <c r="B2419" s="49" t="s">
        <v>162</v>
      </c>
      <c r="C2419" s="50">
        <v>21.1</v>
      </c>
      <c r="D2419" s="51">
        <v>5.3</v>
      </c>
      <c r="E2419" s="52">
        <v>34.174653369792722</v>
      </c>
      <c r="F2419" s="52">
        <v>0</v>
      </c>
    </row>
    <row r="2420" spans="1:6">
      <c r="A2420" s="38">
        <v>41740</v>
      </c>
      <c r="B2420" s="49" t="s">
        <v>163</v>
      </c>
      <c r="C2420" s="50">
        <v>18.2</v>
      </c>
      <c r="D2420" s="51">
        <v>6</v>
      </c>
      <c r="E2420" s="52">
        <v>46.272872449615996</v>
      </c>
      <c r="F2420" s="52">
        <v>0</v>
      </c>
    </row>
    <row r="2421" spans="1:6">
      <c r="A2421" s="38">
        <v>41740</v>
      </c>
      <c r="B2421" s="49" t="s">
        <v>164</v>
      </c>
      <c r="C2421" s="50">
        <v>18.600000000000001</v>
      </c>
      <c r="D2421" s="51">
        <v>5.7</v>
      </c>
      <c r="E2421" s="52">
        <v>42.890616712987722</v>
      </c>
      <c r="F2421" s="52">
        <v>0</v>
      </c>
    </row>
    <row r="2422" spans="1:6">
      <c r="A2422" s="38">
        <v>41740</v>
      </c>
      <c r="B2422" s="49" t="s">
        <v>165</v>
      </c>
      <c r="C2422" s="50">
        <v>18</v>
      </c>
      <c r="D2422" s="51">
        <v>5.4</v>
      </c>
      <c r="E2422" s="52">
        <v>42.212828681226547</v>
      </c>
      <c r="F2422" s="52">
        <v>0</v>
      </c>
    </row>
    <row r="2423" spans="1:6">
      <c r="A2423" s="38">
        <v>41740</v>
      </c>
      <c r="B2423" s="49" t="s">
        <v>166</v>
      </c>
      <c r="C2423" s="50">
        <v>17.100000000000001</v>
      </c>
      <c r="D2423" s="51">
        <v>5.0999999999999996</v>
      </c>
      <c r="E2423" s="52">
        <v>42.218775474121713</v>
      </c>
      <c r="F2423" s="52">
        <v>0</v>
      </c>
    </row>
    <row r="2424" spans="1:6">
      <c r="A2424" s="38">
        <v>41740</v>
      </c>
      <c r="B2424" s="49" t="s">
        <v>167</v>
      </c>
      <c r="C2424" s="50">
        <v>15.7</v>
      </c>
      <c r="D2424" s="51">
        <v>4.5</v>
      </c>
      <c r="E2424" s="52">
        <v>40.765829375347415</v>
      </c>
      <c r="F2424" s="52">
        <v>0</v>
      </c>
    </row>
    <row r="2425" spans="1:6">
      <c r="A2425" s="38">
        <v>41740</v>
      </c>
      <c r="B2425" s="49" t="s">
        <v>168</v>
      </c>
      <c r="C2425" s="50">
        <v>14.4</v>
      </c>
      <c r="D2425" s="51">
        <v>3.9</v>
      </c>
      <c r="E2425" s="52">
        <v>38.451444357606817</v>
      </c>
      <c r="F2425" s="52">
        <v>0</v>
      </c>
    </row>
    <row r="2426" spans="1:6">
      <c r="A2426" s="38">
        <v>41740</v>
      </c>
      <c r="B2426" s="49" t="s">
        <v>169</v>
      </c>
      <c r="C2426" s="50">
        <v>13.8</v>
      </c>
      <c r="D2426" s="51">
        <v>3.4</v>
      </c>
      <c r="E2426" s="52">
        <v>34.879940809299939</v>
      </c>
      <c r="F2426" s="52">
        <v>0</v>
      </c>
    </row>
    <row r="2427" spans="1:6">
      <c r="A2427" s="38">
        <v>41740</v>
      </c>
      <c r="B2427" s="49" t="s">
        <v>170</v>
      </c>
      <c r="C2427" s="50">
        <v>13.1</v>
      </c>
      <c r="D2427" s="51">
        <v>3.4</v>
      </c>
      <c r="E2427" s="52">
        <v>36.50863680290739</v>
      </c>
      <c r="F2427" s="52">
        <v>0</v>
      </c>
    </row>
    <row r="2428" spans="1:6">
      <c r="A2428" s="38">
        <v>41740</v>
      </c>
      <c r="B2428" s="49" t="s">
        <v>171</v>
      </c>
      <c r="C2428" s="50">
        <v>12.2</v>
      </c>
      <c r="D2428" s="51">
        <v>3.5</v>
      </c>
      <c r="E2428" s="52">
        <v>39.862037201133084</v>
      </c>
      <c r="F2428" s="52">
        <v>0</v>
      </c>
    </row>
    <row r="2429" spans="1:6">
      <c r="A2429" s="38">
        <v>41740</v>
      </c>
      <c r="B2429" s="49" t="s">
        <v>172</v>
      </c>
      <c r="C2429" s="50">
        <v>11.9</v>
      </c>
      <c r="D2429" s="51">
        <v>3.6</v>
      </c>
      <c r="E2429" s="52">
        <v>41.813183414203259</v>
      </c>
      <c r="F2429" s="52">
        <v>0</v>
      </c>
    </row>
    <row r="2430" spans="1:6">
      <c r="A2430" s="38">
        <v>41741</v>
      </c>
      <c r="B2430" s="49" t="s">
        <v>149</v>
      </c>
      <c r="C2430" s="50">
        <v>11.7</v>
      </c>
      <c r="D2430" s="51">
        <v>3.8</v>
      </c>
      <c r="E2430" s="52">
        <v>44.708764592231518</v>
      </c>
      <c r="F2430" s="52">
        <v>0</v>
      </c>
    </row>
    <row r="2431" spans="1:6">
      <c r="A2431" s="38">
        <v>41741</v>
      </c>
      <c r="B2431" s="49" t="s">
        <v>150</v>
      </c>
      <c r="C2431" s="50">
        <v>10.7</v>
      </c>
      <c r="D2431" s="51">
        <v>3.9</v>
      </c>
      <c r="E2431" s="52">
        <v>49.026064980827556</v>
      </c>
      <c r="F2431" s="52">
        <v>0</v>
      </c>
    </row>
    <row r="2432" spans="1:6">
      <c r="A2432" s="38">
        <v>41741</v>
      </c>
      <c r="B2432" s="49" t="s">
        <v>151</v>
      </c>
      <c r="C2432" s="50">
        <v>10.8</v>
      </c>
      <c r="D2432" s="51">
        <v>4.2</v>
      </c>
      <c r="E2432" s="52">
        <v>52.421690261222686</v>
      </c>
      <c r="F2432" s="52">
        <v>0</v>
      </c>
    </row>
    <row r="2433" spans="1:6">
      <c r="A2433" s="38">
        <v>41741</v>
      </c>
      <c r="B2433" s="49" t="s">
        <v>152</v>
      </c>
      <c r="C2433" s="50">
        <v>9</v>
      </c>
      <c r="D2433" s="51">
        <v>4.3</v>
      </c>
      <c r="E2433" s="52">
        <v>60.545458939318685</v>
      </c>
      <c r="F2433" s="52">
        <v>0</v>
      </c>
    </row>
    <row r="2434" spans="1:6">
      <c r="A2434" s="38">
        <v>41741</v>
      </c>
      <c r="B2434" s="49" t="s">
        <v>153</v>
      </c>
      <c r="C2434" s="50">
        <v>8.1</v>
      </c>
      <c r="D2434" s="51">
        <v>4.3</v>
      </c>
      <c r="E2434" s="52">
        <v>64.354052027243497</v>
      </c>
      <c r="F2434" s="52">
        <v>0</v>
      </c>
    </row>
    <row r="2435" spans="1:6">
      <c r="A2435" s="38">
        <v>41741</v>
      </c>
      <c r="B2435" s="49" t="s">
        <v>154</v>
      </c>
      <c r="C2435" s="50">
        <v>7.6</v>
      </c>
      <c r="D2435" s="51">
        <v>4.4000000000000004</v>
      </c>
      <c r="E2435" s="52">
        <v>68.122820070211347</v>
      </c>
      <c r="F2435" s="52">
        <v>0</v>
      </c>
    </row>
    <row r="2436" spans="1:6">
      <c r="A2436" s="38">
        <v>41741</v>
      </c>
      <c r="B2436" s="49" t="s">
        <v>155</v>
      </c>
      <c r="C2436" s="50">
        <v>8.5</v>
      </c>
      <c r="D2436" s="51">
        <v>4.5999999999999996</v>
      </c>
      <c r="E2436" s="52">
        <v>66.966634089297912</v>
      </c>
      <c r="F2436" s="52">
        <v>0</v>
      </c>
    </row>
    <row r="2437" spans="1:6">
      <c r="A2437" s="38">
        <v>41741</v>
      </c>
      <c r="B2437" s="49" t="s">
        <v>156</v>
      </c>
      <c r="C2437" s="50">
        <v>11.5</v>
      </c>
      <c r="D2437" s="51">
        <v>4.7</v>
      </c>
      <c r="E2437" s="52">
        <v>55.953731860179658</v>
      </c>
      <c r="F2437" s="52">
        <v>0</v>
      </c>
    </row>
    <row r="2438" spans="1:6">
      <c r="A2438" s="38">
        <v>41741</v>
      </c>
      <c r="B2438" s="49" t="s">
        <v>157</v>
      </c>
      <c r="C2438" s="50">
        <v>14.7</v>
      </c>
      <c r="D2438" s="51">
        <v>4.9000000000000004</v>
      </c>
      <c r="E2438" s="52">
        <v>47.307481195994121</v>
      </c>
      <c r="F2438" s="52">
        <v>0</v>
      </c>
    </row>
    <row r="2439" spans="1:6">
      <c r="A2439" s="38">
        <v>41741</v>
      </c>
      <c r="B2439" s="49" t="s">
        <v>158</v>
      </c>
      <c r="C2439" s="50">
        <v>16.100000000000001</v>
      </c>
      <c r="D2439" s="51">
        <v>4.9000000000000004</v>
      </c>
      <c r="E2439" s="52">
        <v>43.240719832595495</v>
      </c>
      <c r="F2439" s="52">
        <v>0</v>
      </c>
    </row>
    <row r="2440" spans="1:6">
      <c r="A2440" s="38">
        <v>41741</v>
      </c>
      <c r="B2440" s="49" t="s">
        <v>159</v>
      </c>
      <c r="C2440" s="50">
        <v>17.7</v>
      </c>
      <c r="D2440" s="51">
        <v>4.8</v>
      </c>
      <c r="E2440" s="52">
        <v>38.274888648750668</v>
      </c>
      <c r="F2440" s="52">
        <v>0</v>
      </c>
    </row>
    <row r="2441" spans="1:6">
      <c r="A2441" s="38">
        <v>41741</v>
      </c>
      <c r="B2441" s="49" t="s">
        <v>160</v>
      </c>
      <c r="C2441" s="50">
        <v>17.899999999999999</v>
      </c>
      <c r="D2441" s="51">
        <v>4.8</v>
      </c>
      <c r="E2441" s="52">
        <v>37.795563410666254</v>
      </c>
      <c r="F2441" s="52">
        <v>0</v>
      </c>
    </row>
    <row r="2442" spans="1:6">
      <c r="A2442" s="38">
        <v>41741</v>
      </c>
      <c r="B2442" s="49" t="s">
        <v>161</v>
      </c>
      <c r="C2442" s="50">
        <v>18.100000000000001</v>
      </c>
      <c r="D2442" s="51">
        <v>5.2</v>
      </c>
      <c r="E2442" s="52">
        <v>40.407433245091276</v>
      </c>
      <c r="F2442" s="52">
        <v>0</v>
      </c>
    </row>
    <row r="2443" spans="1:6">
      <c r="A2443" s="38">
        <v>41741</v>
      </c>
      <c r="B2443" s="49" t="s">
        <v>162</v>
      </c>
      <c r="C2443" s="50">
        <v>17.8</v>
      </c>
      <c r="D2443" s="51">
        <v>5.6</v>
      </c>
      <c r="E2443" s="52">
        <v>44.316877962918589</v>
      </c>
      <c r="F2443" s="52">
        <v>0</v>
      </c>
    </row>
    <row r="2444" spans="1:6">
      <c r="A2444" s="38">
        <v>41741</v>
      </c>
      <c r="B2444" s="49" t="s">
        <v>163</v>
      </c>
      <c r="C2444" s="50">
        <v>17.8</v>
      </c>
      <c r="D2444" s="51">
        <v>6.1</v>
      </c>
      <c r="E2444" s="52">
        <v>48.235313677905872</v>
      </c>
      <c r="F2444" s="52">
        <v>0</v>
      </c>
    </row>
    <row r="2445" spans="1:6">
      <c r="A2445" s="38">
        <v>41741</v>
      </c>
      <c r="B2445" s="49" t="s">
        <v>164</v>
      </c>
      <c r="C2445" s="50">
        <v>17.8</v>
      </c>
      <c r="D2445" s="51">
        <v>6.1</v>
      </c>
      <c r="E2445" s="52">
        <v>48.235313677905872</v>
      </c>
      <c r="F2445" s="52">
        <v>0</v>
      </c>
    </row>
    <row r="2446" spans="1:6">
      <c r="A2446" s="38">
        <v>41741</v>
      </c>
      <c r="B2446" s="49" t="s">
        <v>165</v>
      </c>
      <c r="C2446" s="50">
        <v>17.3</v>
      </c>
      <c r="D2446" s="51">
        <v>6.1</v>
      </c>
      <c r="E2446" s="52">
        <v>49.782253398922713</v>
      </c>
      <c r="F2446" s="52">
        <v>0</v>
      </c>
    </row>
    <row r="2447" spans="1:6">
      <c r="A2447" s="38">
        <v>41741</v>
      </c>
      <c r="B2447" s="49" t="s">
        <v>166</v>
      </c>
      <c r="C2447" s="50">
        <v>16.899999999999999</v>
      </c>
      <c r="D2447" s="51">
        <v>6.1</v>
      </c>
      <c r="E2447" s="52">
        <v>51.059978696450635</v>
      </c>
      <c r="F2447" s="52">
        <v>0</v>
      </c>
    </row>
    <row r="2448" spans="1:6">
      <c r="A2448" s="38">
        <v>41741</v>
      </c>
      <c r="B2448" s="49" t="s">
        <v>167</v>
      </c>
      <c r="C2448" s="50">
        <v>16.100000000000001</v>
      </c>
      <c r="D2448" s="51">
        <v>6.3</v>
      </c>
      <c r="E2448" s="52">
        <v>55.471332022347617</v>
      </c>
      <c r="F2448" s="52">
        <v>0</v>
      </c>
    </row>
    <row r="2449" spans="1:6">
      <c r="A2449" s="38">
        <v>41741</v>
      </c>
      <c r="B2449" s="49" t="s">
        <v>168</v>
      </c>
      <c r="C2449" s="50">
        <v>16</v>
      </c>
      <c r="D2449" s="51">
        <v>6.5</v>
      </c>
      <c r="E2449" s="52">
        <v>57.580754980750051</v>
      </c>
      <c r="F2449" s="52">
        <v>0</v>
      </c>
    </row>
    <row r="2450" spans="1:6">
      <c r="A2450" s="38">
        <v>41741</v>
      </c>
      <c r="B2450" s="49" t="s">
        <v>169</v>
      </c>
      <c r="C2450" s="50">
        <v>13.7</v>
      </c>
      <c r="D2450" s="51">
        <v>6.9</v>
      </c>
      <c r="E2450" s="52">
        <v>70.851151768767167</v>
      </c>
      <c r="F2450" s="52">
        <v>0</v>
      </c>
    </row>
    <row r="2451" spans="1:6">
      <c r="A2451" s="38">
        <v>41741</v>
      </c>
      <c r="B2451" s="49" t="s">
        <v>170</v>
      </c>
      <c r="C2451" s="50">
        <v>13</v>
      </c>
      <c r="D2451" s="51">
        <v>6.7</v>
      </c>
      <c r="E2451" s="52">
        <v>72.035450326685677</v>
      </c>
      <c r="F2451" s="52">
        <v>0</v>
      </c>
    </row>
    <row r="2452" spans="1:6">
      <c r="A2452" s="38">
        <v>41741</v>
      </c>
      <c r="B2452" s="49" t="s">
        <v>171</v>
      </c>
      <c r="C2452" s="50">
        <v>12.3</v>
      </c>
      <c r="D2452" s="51">
        <v>6.6</v>
      </c>
      <c r="E2452" s="52">
        <v>74.307037057511693</v>
      </c>
      <c r="F2452" s="52">
        <v>0</v>
      </c>
    </row>
    <row r="2453" spans="1:6">
      <c r="A2453" s="38">
        <v>41741</v>
      </c>
      <c r="B2453" s="49" t="s">
        <v>172</v>
      </c>
      <c r="C2453" s="50">
        <v>12</v>
      </c>
      <c r="D2453" s="51">
        <v>6.5</v>
      </c>
      <c r="E2453" s="52">
        <v>74.653534693428568</v>
      </c>
      <c r="F2453" s="52">
        <v>0</v>
      </c>
    </row>
    <row r="2454" spans="1:6">
      <c r="A2454" s="38">
        <v>41742</v>
      </c>
      <c r="B2454" s="49" t="s">
        <v>149</v>
      </c>
      <c r="C2454" s="50">
        <v>11.4</v>
      </c>
      <c r="D2454" s="51">
        <v>6.6</v>
      </c>
      <c r="E2454" s="52">
        <v>78.856410478016613</v>
      </c>
      <c r="F2454" s="52">
        <v>0</v>
      </c>
    </row>
    <row r="2455" spans="1:6">
      <c r="A2455" s="38">
        <v>41742</v>
      </c>
      <c r="B2455" s="49" t="s">
        <v>150</v>
      </c>
      <c r="C2455" s="50">
        <v>11.5</v>
      </c>
      <c r="D2455" s="51">
        <v>6.7</v>
      </c>
      <c r="E2455" s="52">
        <v>79.510088419666971</v>
      </c>
      <c r="F2455" s="52">
        <v>0</v>
      </c>
    </row>
    <row r="2456" spans="1:6">
      <c r="A2456" s="38">
        <v>41742</v>
      </c>
      <c r="B2456" s="49" t="s">
        <v>151</v>
      </c>
      <c r="C2456" s="50">
        <v>11.3</v>
      </c>
      <c r="D2456" s="51">
        <v>6.8</v>
      </c>
      <c r="E2456" s="52">
        <v>81.760334528174766</v>
      </c>
      <c r="F2456" s="52">
        <v>0</v>
      </c>
    </row>
    <row r="2457" spans="1:6">
      <c r="A2457" s="38">
        <v>41742</v>
      </c>
      <c r="B2457" s="49" t="s">
        <v>152</v>
      </c>
      <c r="C2457" s="50">
        <v>11.1</v>
      </c>
      <c r="D2457" s="51">
        <v>6.8</v>
      </c>
      <c r="E2457" s="52">
        <v>82.852799907006997</v>
      </c>
      <c r="F2457" s="52">
        <v>0</v>
      </c>
    </row>
    <row r="2458" spans="1:6">
      <c r="A2458" s="38">
        <v>41742</v>
      </c>
      <c r="B2458" s="49" t="s">
        <v>153</v>
      </c>
      <c r="C2458" s="50">
        <v>11.1</v>
      </c>
      <c r="D2458" s="51">
        <v>6.8</v>
      </c>
      <c r="E2458" s="52">
        <v>82.852799907006997</v>
      </c>
      <c r="F2458" s="52">
        <v>0</v>
      </c>
    </row>
    <row r="2459" spans="1:6">
      <c r="A2459" s="38">
        <v>41742</v>
      </c>
      <c r="B2459" s="49" t="s">
        <v>154</v>
      </c>
      <c r="C2459" s="50">
        <v>12</v>
      </c>
      <c r="D2459" s="51">
        <v>6.9</v>
      </c>
      <c r="E2459" s="52">
        <v>79.197194424515814</v>
      </c>
      <c r="F2459" s="52">
        <v>0</v>
      </c>
    </row>
    <row r="2460" spans="1:6">
      <c r="A2460" s="38">
        <v>41742</v>
      </c>
      <c r="B2460" s="49" t="s">
        <v>155</v>
      </c>
      <c r="C2460" s="50">
        <v>12.2</v>
      </c>
      <c r="D2460" s="51">
        <v>6.8</v>
      </c>
      <c r="E2460" s="52">
        <v>77.039798723782027</v>
      </c>
      <c r="F2460" s="52">
        <v>0</v>
      </c>
    </row>
    <row r="2461" spans="1:6">
      <c r="A2461" s="38">
        <v>41742</v>
      </c>
      <c r="B2461" s="49" t="s">
        <v>156</v>
      </c>
      <c r="C2461" s="50">
        <v>13.7</v>
      </c>
      <c r="D2461" s="51">
        <v>6.7</v>
      </c>
      <c r="E2461" s="52">
        <v>68.819380831259906</v>
      </c>
      <c r="F2461" s="52">
        <v>0</v>
      </c>
    </row>
    <row r="2462" spans="1:6">
      <c r="A2462" s="38">
        <v>41742</v>
      </c>
      <c r="B2462" s="49" t="s">
        <v>157</v>
      </c>
      <c r="C2462" s="50">
        <v>15.1</v>
      </c>
      <c r="D2462" s="51">
        <v>6.7</v>
      </c>
      <c r="E2462" s="52">
        <v>62.858815872932993</v>
      </c>
      <c r="F2462" s="52">
        <v>0</v>
      </c>
    </row>
    <row r="2463" spans="1:6">
      <c r="A2463" s="38">
        <v>41742</v>
      </c>
      <c r="B2463" s="49" t="s">
        <v>158</v>
      </c>
      <c r="C2463" s="50">
        <v>15.6</v>
      </c>
      <c r="D2463" s="51">
        <v>6.7</v>
      </c>
      <c r="E2463" s="52">
        <v>60.872208866175214</v>
      </c>
      <c r="F2463" s="52">
        <v>0</v>
      </c>
    </row>
    <row r="2464" spans="1:6">
      <c r="A2464" s="38">
        <v>41742</v>
      </c>
      <c r="B2464" s="49" t="s">
        <v>159</v>
      </c>
      <c r="C2464" s="50">
        <v>15.8</v>
      </c>
      <c r="D2464" s="51">
        <v>6.8</v>
      </c>
      <c r="E2464" s="52">
        <v>60.984648800728422</v>
      </c>
      <c r="F2464" s="52">
        <v>0</v>
      </c>
    </row>
    <row r="2465" spans="1:6">
      <c r="A2465" s="38">
        <v>41742</v>
      </c>
      <c r="B2465" s="49" t="s">
        <v>160</v>
      </c>
      <c r="C2465" s="50">
        <v>16.899999999999999</v>
      </c>
      <c r="D2465" s="51">
        <v>6.9</v>
      </c>
      <c r="E2465" s="52">
        <v>57.682899643343035</v>
      </c>
      <c r="F2465" s="52">
        <v>0</v>
      </c>
    </row>
    <row r="2466" spans="1:6">
      <c r="A2466" s="38">
        <v>41742</v>
      </c>
      <c r="B2466" s="49" t="s">
        <v>161</v>
      </c>
      <c r="C2466" s="50">
        <v>17.3</v>
      </c>
      <c r="D2466" s="51">
        <v>7.2</v>
      </c>
      <c r="E2466" s="52">
        <v>58.656654870357407</v>
      </c>
      <c r="F2466" s="52">
        <v>0</v>
      </c>
    </row>
    <row r="2467" spans="1:6">
      <c r="A2467" s="38">
        <v>41742</v>
      </c>
      <c r="B2467" s="49" t="s">
        <v>162</v>
      </c>
      <c r="C2467" s="50">
        <v>17.3</v>
      </c>
      <c r="D2467" s="51">
        <v>7.4</v>
      </c>
      <c r="E2467" s="52">
        <v>60.266849735368275</v>
      </c>
      <c r="F2467" s="52">
        <v>0</v>
      </c>
    </row>
    <row r="2468" spans="1:6">
      <c r="A2468" s="38">
        <v>41742</v>
      </c>
      <c r="B2468" s="49" t="s">
        <v>163</v>
      </c>
      <c r="C2468" s="50">
        <v>17.8</v>
      </c>
      <c r="D2468" s="51">
        <v>7.7</v>
      </c>
      <c r="E2468" s="52">
        <v>60.732491405590906</v>
      </c>
      <c r="F2468" s="52">
        <v>0</v>
      </c>
    </row>
    <row r="2469" spans="1:6">
      <c r="A2469" s="38">
        <v>41742</v>
      </c>
      <c r="B2469" s="49" t="s">
        <v>164</v>
      </c>
      <c r="C2469" s="50">
        <v>18.2</v>
      </c>
      <c r="D2469" s="51">
        <v>7.8</v>
      </c>
      <c r="E2469" s="52">
        <v>59.982808935958246</v>
      </c>
      <c r="F2469" s="52">
        <v>0</v>
      </c>
    </row>
    <row r="2470" spans="1:6">
      <c r="A2470" s="38">
        <v>41742</v>
      </c>
      <c r="B2470" s="49" t="s">
        <v>165</v>
      </c>
      <c r="C2470" s="50">
        <v>17.8</v>
      </c>
      <c r="D2470" s="51">
        <v>7.9</v>
      </c>
      <c r="E2470" s="52">
        <v>62.290174635222392</v>
      </c>
      <c r="F2470" s="52">
        <v>0</v>
      </c>
    </row>
    <row r="2471" spans="1:6">
      <c r="A2471" s="38">
        <v>41742</v>
      </c>
      <c r="B2471" s="49" t="s">
        <v>166</v>
      </c>
      <c r="C2471" s="50">
        <v>17.3</v>
      </c>
      <c r="D2471" s="51">
        <v>8</v>
      </c>
      <c r="E2471" s="52">
        <v>65.091300254724644</v>
      </c>
      <c r="F2471" s="52">
        <v>0</v>
      </c>
    </row>
    <row r="2472" spans="1:6">
      <c r="A2472" s="38">
        <v>41742</v>
      </c>
      <c r="B2472" s="49" t="s">
        <v>167</v>
      </c>
      <c r="C2472" s="50">
        <v>16.7</v>
      </c>
      <c r="D2472" s="51">
        <v>8.1</v>
      </c>
      <c r="E2472" s="52">
        <v>68.449622618534448</v>
      </c>
      <c r="F2472" s="52">
        <v>0</v>
      </c>
    </row>
    <row r="2473" spans="1:6">
      <c r="A2473" s="38">
        <v>41742</v>
      </c>
      <c r="B2473" s="49" t="s">
        <v>168</v>
      </c>
      <c r="C2473" s="50">
        <v>15.9</v>
      </c>
      <c r="D2473" s="51">
        <v>8.1999999999999993</v>
      </c>
      <c r="E2473" s="52">
        <v>72.908989752875968</v>
      </c>
      <c r="F2473" s="52">
        <v>0</v>
      </c>
    </row>
    <row r="2474" spans="1:6">
      <c r="A2474" s="38">
        <v>41742</v>
      </c>
      <c r="B2474" s="49" t="s">
        <v>169</v>
      </c>
      <c r="C2474" s="50">
        <v>14.5</v>
      </c>
      <c r="D2474" s="51">
        <v>8.4</v>
      </c>
      <c r="E2474" s="52">
        <v>81.697145394957744</v>
      </c>
      <c r="F2474" s="52">
        <v>0</v>
      </c>
    </row>
    <row r="2475" spans="1:6">
      <c r="A2475" s="38">
        <v>41742</v>
      </c>
      <c r="B2475" s="49" t="s">
        <v>170</v>
      </c>
      <c r="C2475" s="50">
        <v>14.2</v>
      </c>
      <c r="D2475" s="51">
        <v>8.3000000000000007</v>
      </c>
      <c r="E2475" s="52">
        <v>82.320656027921558</v>
      </c>
      <c r="F2475" s="52">
        <v>0</v>
      </c>
    </row>
    <row r="2476" spans="1:6">
      <c r="A2476" s="38">
        <v>41742</v>
      </c>
      <c r="B2476" s="49" t="s">
        <v>171</v>
      </c>
      <c r="C2476" s="50">
        <v>13.7</v>
      </c>
      <c r="D2476" s="51">
        <v>8.1999999999999993</v>
      </c>
      <c r="E2476" s="52">
        <v>84.026228767609297</v>
      </c>
      <c r="F2476" s="52">
        <v>0</v>
      </c>
    </row>
    <row r="2477" spans="1:6">
      <c r="A2477" s="38">
        <v>41742</v>
      </c>
      <c r="B2477" s="49" t="s">
        <v>172</v>
      </c>
      <c r="C2477" s="50">
        <v>13.2</v>
      </c>
      <c r="D2477" s="51">
        <v>8.1999999999999993</v>
      </c>
      <c r="E2477" s="52">
        <v>86.810431619651666</v>
      </c>
      <c r="F2477" s="52">
        <v>0</v>
      </c>
    </row>
    <row r="2478" spans="1:6">
      <c r="A2478" s="38">
        <v>41743</v>
      </c>
      <c r="B2478" s="49" t="s">
        <v>149</v>
      </c>
      <c r="C2478" s="50">
        <v>12.9</v>
      </c>
      <c r="D2478" s="51">
        <v>8.1</v>
      </c>
      <c r="E2478" s="52">
        <v>87.464752626629519</v>
      </c>
      <c r="F2478" s="52">
        <v>0</v>
      </c>
    </row>
    <row r="2479" spans="1:6">
      <c r="A2479" s="38">
        <v>41743</v>
      </c>
      <c r="B2479" s="49" t="s">
        <v>150</v>
      </c>
      <c r="C2479" s="50">
        <v>12.8</v>
      </c>
      <c r="D2479" s="51">
        <v>8</v>
      </c>
      <c r="E2479" s="52">
        <v>86.966464802186124</v>
      </c>
      <c r="F2479" s="52">
        <v>0</v>
      </c>
    </row>
    <row r="2480" spans="1:6">
      <c r="A2480" s="38">
        <v>41743</v>
      </c>
      <c r="B2480" s="49" t="s">
        <v>151</v>
      </c>
      <c r="C2480" s="50">
        <v>12.9</v>
      </c>
      <c r="D2480" s="51">
        <v>8</v>
      </c>
      <c r="E2480" s="52">
        <v>86.398652761182461</v>
      </c>
      <c r="F2480" s="52">
        <v>0</v>
      </c>
    </row>
    <row r="2481" spans="1:6">
      <c r="A2481" s="38">
        <v>41743</v>
      </c>
      <c r="B2481" s="49" t="s">
        <v>152</v>
      </c>
      <c r="C2481" s="50">
        <v>12.7</v>
      </c>
      <c r="D2481" s="51">
        <v>8.1999999999999993</v>
      </c>
      <c r="E2481" s="52">
        <v>89.698447576011148</v>
      </c>
      <c r="F2481" s="52">
        <v>0</v>
      </c>
    </row>
    <row r="2482" spans="1:6">
      <c r="A2482" s="38">
        <v>41743</v>
      </c>
      <c r="B2482" s="49" t="s">
        <v>153</v>
      </c>
      <c r="C2482" s="50">
        <v>12.5</v>
      </c>
      <c r="D2482" s="51">
        <v>8.3000000000000007</v>
      </c>
      <c r="E2482" s="52">
        <v>91.977415642106891</v>
      </c>
      <c r="F2482" s="52">
        <v>0</v>
      </c>
    </row>
    <row r="2483" spans="1:6">
      <c r="A2483" s="38">
        <v>41743</v>
      </c>
      <c r="B2483" s="49" t="s">
        <v>154</v>
      </c>
      <c r="C2483" s="50">
        <v>12.7</v>
      </c>
      <c r="D2483" s="51">
        <v>8.4</v>
      </c>
      <c r="E2483" s="52">
        <v>91.857062872233413</v>
      </c>
      <c r="F2483" s="52">
        <v>0</v>
      </c>
    </row>
    <row r="2484" spans="1:6">
      <c r="A2484" s="38">
        <v>41743</v>
      </c>
      <c r="B2484" s="49" t="s">
        <v>155</v>
      </c>
      <c r="C2484" s="50">
        <v>12.8</v>
      </c>
      <c r="D2484" s="51">
        <v>8.6999999999999993</v>
      </c>
      <c r="E2484" s="52">
        <v>94.471062625016259</v>
      </c>
      <c r="F2484" s="52">
        <v>0</v>
      </c>
    </row>
    <row r="2485" spans="1:6">
      <c r="A2485" s="38">
        <v>41743</v>
      </c>
      <c r="B2485" s="49" t="s">
        <v>156</v>
      </c>
      <c r="C2485" s="50">
        <v>13.6</v>
      </c>
      <c r="D2485" s="51">
        <v>9.1</v>
      </c>
      <c r="E2485" s="52">
        <v>93.723732687366208</v>
      </c>
      <c r="F2485" s="52">
        <v>0</v>
      </c>
    </row>
    <row r="2486" spans="1:6">
      <c r="A2486" s="38">
        <v>41743</v>
      </c>
      <c r="B2486" s="49" t="s">
        <v>157</v>
      </c>
      <c r="C2486" s="50">
        <v>13.9</v>
      </c>
      <c r="D2486" s="51">
        <v>9.4</v>
      </c>
      <c r="E2486" s="52">
        <v>94.897654777598618</v>
      </c>
      <c r="F2486" s="52">
        <v>0</v>
      </c>
    </row>
    <row r="2487" spans="1:6">
      <c r="A2487" s="38">
        <v>41743</v>
      </c>
      <c r="B2487" s="49" t="s">
        <v>158</v>
      </c>
      <c r="C2487" s="50">
        <v>14.3</v>
      </c>
      <c r="D2487" s="51">
        <v>9.5</v>
      </c>
      <c r="E2487" s="52">
        <v>93.436091737655133</v>
      </c>
      <c r="F2487" s="52">
        <v>0</v>
      </c>
    </row>
    <row r="2488" spans="1:6">
      <c r="A2488" s="38">
        <v>41743</v>
      </c>
      <c r="B2488" s="49" t="s">
        <v>159</v>
      </c>
      <c r="C2488" s="50">
        <v>14.8</v>
      </c>
      <c r="D2488" s="51">
        <v>9.6</v>
      </c>
      <c r="E2488" s="52">
        <v>91.402597751383823</v>
      </c>
      <c r="F2488" s="52">
        <v>0</v>
      </c>
    </row>
    <row r="2489" spans="1:6">
      <c r="A2489" s="38">
        <v>41743</v>
      </c>
      <c r="B2489" s="49" t="s">
        <v>160</v>
      </c>
      <c r="C2489" s="50">
        <v>15.1</v>
      </c>
      <c r="D2489" s="51">
        <v>9.6999999999999993</v>
      </c>
      <c r="E2489" s="52">
        <v>90.572365526649449</v>
      </c>
      <c r="F2489" s="52">
        <v>0</v>
      </c>
    </row>
    <row r="2490" spans="1:6">
      <c r="A2490" s="38">
        <v>41743</v>
      </c>
      <c r="B2490" s="49" t="s">
        <v>161</v>
      </c>
      <c r="C2490" s="50">
        <v>14.4</v>
      </c>
      <c r="D2490" s="51">
        <v>9.5</v>
      </c>
      <c r="E2490" s="52">
        <v>92.83318542442619</v>
      </c>
      <c r="F2490" s="52">
        <v>0</v>
      </c>
    </row>
    <row r="2491" spans="1:6">
      <c r="A2491" s="38">
        <v>41743</v>
      </c>
      <c r="B2491" s="49" t="s">
        <v>162</v>
      </c>
      <c r="C2491" s="50">
        <v>13.9</v>
      </c>
      <c r="D2491" s="51">
        <v>9.3000000000000007</v>
      </c>
      <c r="E2491" s="52">
        <v>93.902977443902429</v>
      </c>
      <c r="F2491" s="52">
        <v>0</v>
      </c>
    </row>
    <row r="2492" spans="1:6">
      <c r="A2492" s="38">
        <v>41743</v>
      </c>
      <c r="B2492" s="49" t="s">
        <v>163</v>
      </c>
      <c r="C2492" s="50">
        <v>13.4</v>
      </c>
      <c r="D2492" s="51">
        <v>9</v>
      </c>
      <c r="E2492" s="52">
        <v>93.924760396782716</v>
      </c>
      <c r="F2492" s="52">
        <v>0</v>
      </c>
    </row>
    <row r="2493" spans="1:6">
      <c r="A2493" s="38">
        <v>41743</v>
      </c>
      <c r="B2493" s="49" t="s">
        <v>164</v>
      </c>
      <c r="C2493" s="50">
        <v>13.3</v>
      </c>
      <c r="D2493" s="51">
        <v>9.1999999999999993</v>
      </c>
      <c r="E2493" s="52">
        <v>96.609853342578049</v>
      </c>
      <c r="F2493" s="52">
        <v>0</v>
      </c>
    </row>
    <row r="2494" spans="1:6">
      <c r="A2494" s="38">
        <v>41743</v>
      </c>
      <c r="B2494" s="49" t="s">
        <v>165</v>
      </c>
      <c r="C2494" s="50">
        <v>13.7</v>
      </c>
      <c r="D2494" s="51">
        <v>9.3000000000000007</v>
      </c>
      <c r="E2494" s="52">
        <v>95.131989185098263</v>
      </c>
      <c r="F2494" s="52">
        <v>0</v>
      </c>
    </row>
    <row r="2495" spans="1:6">
      <c r="A2495" s="38">
        <v>41743</v>
      </c>
      <c r="B2495" s="49" t="s">
        <v>166</v>
      </c>
      <c r="C2495" s="50">
        <v>13.7</v>
      </c>
      <c r="D2495" s="51">
        <v>9.5</v>
      </c>
      <c r="E2495" s="52">
        <v>97.147061585616939</v>
      </c>
      <c r="F2495" s="52">
        <v>0</v>
      </c>
    </row>
    <row r="2496" spans="1:6">
      <c r="A2496" s="38">
        <v>41743</v>
      </c>
      <c r="B2496" s="49" t="s">
        <v>167</v>
      </c>
      <c r="C2496" s="50">
        <v>13.9</v>
      </c>
      <c r="D2496" s="51">
        <v>9.8000000000000007</v>
      </c>
      <c r="E2496" s="52">
        <v>98.873215402875019</v>
      </c>
      <c r="F2496" s="52">
        <v>0</v>
      </c>
    </row>
    <row r="2497" spans="1:6">
      <c r="A2497" s="38">
        <v>41743</v>
      </c>
      <c r="B2497" s="49" t="s">
        <v>168</v>
      </c>
      <c r="C2497" s="50">
        <v>14.5</v>
      </c>
      <c r="D2497" s="51">
        <v>10.1</v>
      </c>
      <c r="E2497" s="52">
        <v>97.966904086814125</v>
      </c>
      <c r="F2497" s="52">
        <v>0</v>
      </c>
    </row>
    <row r="2498" spans="1:6">
      <c r="A2498" s="38">
        <v>41743</v>
      </c>
      <c r="B2498" s="49" t="s">
        <v>169</v>
      </c>
      <c r="C2498" s="50">
        <v>15.1</v>
      </c>
      <c r="D2498" s="51">
        <v>10.4</v>
      </c>
      <c r="E2498" s="52">
        <v>97.001026746923586</v>
      </c>
      <c r="F2498" s="52">
        <v>0</v>
      </c>
    </row>
    <row r="2499" spans="1:6">
      <c r="A2499" s="38">
        <v>41743</v>
      </c>
      <c r="B2499" s="49" t="s">
        <v>170</v>
      </c>
      <c r="C2499" s="50">
        <v>16</v>
      </c>
      <c r="D2499" s="51">
        <v>10.7</v>
      </c>
      <c r="E2499" s="52">
        <v>94.157566037566724</v>
      </c>
      <c r="F2499" s="52">
        <v>0</v>
      </c>
    </row>
    <row r="2500" spans="1:6">
      <c r="A2500" s="38">
        <v>41743</v>
      </c>
      <c r="B2500" s="49" t="s">
        <v>171</v>
      </c>
      <c r="C2500" s="50">
        <v>16.5</v>
      </c>
      <c r="D2500" s="51">
        <v>11</v>
      </c>
      <c r="E2500" s="52">
        <v>93.714986021132091</v>
      </c>
      <c r="F2500" s="52">
        <v>0</v>
      </c>
    </row>
    <row r="2501" spans="1:6">
      <c r="A2501" s="38">
        <v>41743</v>
      </c>
      <c r="B2501" s="49" t="s">
        <v>172</v>
      </c>
      <c r="C2501" s="50">
        <v>16.2</v>
      </c>
      <c r="D2501" s="51">
        <v>11.4</v>
      </c>
      <c r="E2501" s="52">
        <v>98.934984662990061</v>
      </c>
      <c r="F2501" s="52">
        <v>0</v>
      </c>
    </row>
    <row r="2502" spans="1:6">
      <c r="A2502" s="38">
        <v>41744</v>
      </c>
      <c r="B2502" s="49" t="s">
        <v>149</v>
      </c>
      <c r="C2502" s="50">
        <v>16.600000000000001</v>
      </c>
      <c r="D2502" s="51">
        <v>11.3</v>
      </c>
      <c r="E2502" s="52">
        <v>95.614921111682776</v>
      </c>
      <c r="F2502" s="52">
        <v>0</v>
      </c>
    </row>
    <row r="2503" spans="1:6">
      <c r="A2503" s="38">
        <v>41744</v>
      </c>
      <c r="B2503" s="49" t="s">
        <v>150</v>
      </c>
      <c r="C2503" s="50">
        <v>17.100000000000001</v>
      </c>
      <c r="D2503" s="51">
        <v>11.3</v>
      </c>
      <c r="E2503" s="52">
        <v>92.627770913015738</v>
      </c>
      <c r="F2503" s="52">
        <v>0</v>
      </c>
    </row>
    <row r="2504" spans="1:6">
      <c r="A2504" s="38">
        <v>41744</v>
      </c>
      <c r="B2504" s="49" t="s">
        <v>151</v>
      </c>
      <c r="C2504" s="50">
        <v>16</v>
      </c>
      <c r="D2504" s="51">
        <v>11.2</v>
      </c>
      <c r="E2504" s="52">
        <v>98.479627401840645</v>
      </c>
      <c r="F2504" s="52">
        <v>0</v>
      </c>
    </row>
    <row r="2505" spans="1:6">
      <c r="A2505" s="38">
        <v>41744</v>
      </c>
      <c r="B2505" s="49" t="s">
        <v>152</v>
      </c>
      <c r="C2505" s="50">
        <v>16.3</v>
      </c>
      <c r="D2505" s="51">
        <v>11.3</v>
      </c>
      <c r="E2505" s="52">
        <v>97.459059077457397</v>
      </c>
      <c r="F2505" s="52">
        <v>0</v>
      </c>
    </row>
    <row r="2506" spans="1:6">
      <c r="A2506" s="38">
        <v>41744</v>
      </c>
      <c r="B2506" s="49" t="s">
        <v>153</v>
      </c>
      <c r="C2506" s="50">
        <v>16.5</v>
      </c>
      <c r="D2506" s="51">
        <v>11.3</v>
      </c>
      <c r="E2506" s="52">
        <v>96.225244894787153</v>
      </c>
      <c r="F2506" s="52">
        <v>0</v>
      </c>
    </row>
    <row r="2507" spans="1:6">
      <c r="A2507" s="38">
        <v>41744</v>
      </c>
      <c r="B2507" s="49" t="s">
        <v>154</v>
      </c>
      <c r="C2507" s="50">
        <v>16.399999999999999</v>
      </c>
      <c r="D2507" s="51">
        <v>11.5</v>
      </c>
      <c r="E2507" s="52">
        <v>98.522813249665276</v>
      </c>
      <c r="F2507" s="52">
        <v>0</v>
      </c>
    </row>
    <row r="2508" spans="1:6">
      <c r="A2508" s="38">
        <v>41744</v>
      </c>
      <c r="B2508" s="49" t="s">
        <v>155</v>
      </c>
      <c r="C2508" s="50">
        <v>16.5</v>
      </c>
      <c r="D2508" s="51">
        <v>11.7</v>
      </c>
      <c r="E2508" s="52">
        <v>99.568559537938256</v>
      </c>
      <c r="F2508" s="52">
        <v>0</v>
      </c>
    </row>
    <row r="2509" spans="1:6">
      <c r="A2509" s="38">
        <v>41744</v>
      </c>
      <c r="B2509" s="49" t="s">
        <v>156</v>
      </c>
      <c r="C2509" s="50">
        <v>17.3</v>
      </c>
      <c r="D2509" s="51">
        <v>11.9</v>
      </c>
      <c r="E2509" s="52">
        <v>96.227614373258945</v>
      </c>
      <c r="F2509" s="52">
        <v>0</v>
      </c>
    </row>
    <row r="2510" spans="1:6">
      <c r="A2510" s="38">
        <v>41744</v>
      </c>
      <c r="B2510" s="49" t="s">
        <v>157</v>
      </c>
      <c r="C2510" s="50">
        <v>19.8</v>
      </c>
      <c r="D2510" s="51">
        <v>12.2</v>
      </c>
      <c r="E2510" s="52">
        <v>84.311995951585615</v>
      </c>
      <c r="F2510" s="52">
        <v>0</v>
      </c>
    </row>
    <row r="2511" spans="1:6">
      <c r="A2511" s="38">
        <v>41744</v>
      </c>
      <c r="B2511" s="49" t="s">
        <v>158</v>
      </c>
      <c r="C2511" s="50">
        <v>20.399999999999999</v>
      </c>
      <c r="D2511" s="51">
        <v>11.8</v>
      </c>
      <c r="E2511" s="52">
        <v>78.624235169940661</v>
      </c>
      <c r="F2511" s="52">
        <v>0</v>
      </c>
    </row>
    <row r="2512" spans="1:6">
      <c r="A2512" s="38">
        <v>41744</v>
      </c>
      <c r="B2512" s="49" t="s">
        <v>159</v>
      </c>
      <c r="C2512" s="50">
        <v>20.399999999999999</v>
      </c>
      <c r="D2512" s="51">
        <v>11.4</v>
      </c>
      <c r="E2512" s="52">
        <v>76.006975919315664</v>
      </c>
      <c r="F2512" s="52">
        <v>0</v>
      </c>
    </row>
    <row r="2513" spans="1:6">
      <c r="A2513" s="38">
        <v>41744</v>
      </c>
      <c r="B2513" s="49" t="s">
        <v>160</v>
      </c>
      <c r="C2513" s="50">
        <v>20.9</v>
      </c>
      <c r="D2513" s="51">
        <v>11</v>
      </c>
      <c r="E2513" s="52">
        <v>71.159299991441785</v>
      </c>
      <c r="F2513" s="52">
        <v>0</v>
      </c>
    </row>
    <row r="2514" spans="1:6">
      <c r="A2514" s="38">
        <v>41744</v>
      </c>
      <c r="B2514" s="49" t="s">
        <v>161</v>
      </c>
      <c r="C2514" s="50">
        <v>21.9</v>
      </c>
      <c r="D2514" s="51">
        <v>11</v>
      </c>
      <c r="E2514" s="52">
        <v>66.929551560886225</v>
      </c>
      <c r="F2514" s="52">
        <v>0</v>
      </c>
    </row>
    <row r="2515" spans="1:6">
      <c r="A2515" s="38">
        <v>41744</v>
      </c>
      <c r="B2515" s="49" t="s">
        <v>162</v>
      </c>
      <c r="C2515" s="50">
        <v>20.9</v>
      </c>
      <c r="D2515" s="51">
        <v>11.1</v>
      </c>
      <c r="E2515" s="52">
        <v>71.794860718523196</v>
      </c>
      <c r="F2515" s="52">
        <v>0</v>
      </c>
    </row>
    <row r="2516" spans="1:6">
      <c r="A2516" s="38">
        <v>41744</v>
      </c>
      <c r="B2516" s="49" t="s">
        <v>163</v>
      </c>
      <c r="C2516" s="50">
        <v>20.3</v>
      </c>
      <c r="D2516" s="51">
        <v>11.1</v>
      </c>
      <c r="E2516" s="52">
        <v>74.500694841732567</v>
      </c>
      <c r="F2516" s="52">
        <v>0</v>
      </c>
    </row>
    <row r="2517" spans="1:6">
      <c r="A2517" s="38">
        <v>41744</v>
      </c>
      <c r="B2517" s="49" t="s">
        <v>164</v>
      </c>
      <c r="C2517" s="50">
        <v>20.8</v>
      </c>
      <c r="D2517" s="51">
        <v>10.6</v>
      </c>
      <c r="E2517" s="52">
        <v>69.03860951127561</v>
      </c>
      <c r="F2517" s="52">
        <v>0</v>
      </c>
    </row>
    <row r="2518" spans="1:6">
      <c r="A2518" s="38">
        <v>41744</v>
      </c>
      <c r="B2518" s="49" t="s">
        <v>165</v>
      </c>
      <c r="C2518" s="50">
        <v>20.3</v>
      </c>
      <c r="D2518" s="51">
        <v>10</v>
      </c>
      <c r="E2518" s="52">
        <v>67.234561957322512</v>
      </c>
      <c r="F2518" s="52">
        <v>0</v>
      </c>
    </row>
    <row r="2519" spans="1:6">
      <c r="A2519" s="38">
        <v>41744</v>
      </c>
      <c r="B2519" s="49" t="s">
        <v>166</v>
      </c>
      <c r="C2519" s="50">
        <v>19.2</v>
      </c>
      <c r="D2519" s="51">
        <v>9.5</v>
      </c>
      <c r="E2519" s="52">
        <v>68.440026164830243</v>
      </c>
      <c r="F2519" s="52">
        <v>0</v>
      </c>
    </row>
    <row r="2520" spans="1:6">
      <c r="A2520" s="38">
        <v>41744</v>
      </c>
      <c r="B2520" s="49" t="s">
        <v>167</v>
      </c>
      <c r="C2520" s="50">
        <v>18.5</v>
      </c>
      <c r="D2520" s="51">
        <v>9.6999999999999993</v>
      </c>
      <c r="E2520" s="52">
        <v>72.982892445550291</v>
      </c>
      <c r="F2520" s="52">
        <v>0</v>
      </c>
    </row>
    <row r="2521" spans="1:6">
      <c r="A2521" s="38">
        <v>41744</v>
      </c>
      <c r="B2521" s="49" t="s">
        <v>168</v>
      </c>
      <c r="C2521" s="50">
        <v>17.899999999999999</v>
      </c>
      <c r="D2521" s="51">
        <v>9.8000000000000007</v>
      </c>
      <c r="E2521" s="52">
        <v>76.555258662055166</v>
      </c>
      <c r="F2521" s="52">
        <v>0</v>
      </c>
    </row>
    <row r="2522" spans="1:6">
      <c r="A2522" s="38">
        <v>41744</v>
      </c>
      <c r="B2522" s="49" t="s">
        <v>169</v>
      </c>
      <c r="C2522" s="50">
        <v>17.600000000000001</v>
      </c>
      <c r="D2522" s="51">
        <v>9.9</v>
      </c>
      <c r="E2522" s="52">
        <v>78.80037387642794</v>
      </c>
      <c r="F2522" s="52">
        <v>0</v>
      </c>
    </row>
    <row r="2523" spans="1:6">
      <c r="A2523" s="38">
        <v>41744</v>
      </c>
      <c r="B2523" s="49" t="s">
        <v>170</v>
      </c>
      <c r="C2523" s="50">
        <v>17.5</v>
      </c>
      <c r="D2523" s="51">
        <v>10</v>
      </c>
      <c r="E2523" s="52">
        <v>80.087778460570235</v>
      </c>
      <c r="F2523" s="52">
        <v>0</v>
      </c>
    </row>
    <row r="2524" spans="1:6">
      <c r="A2524" s="38">
        <v>41744</v>
      </c>
      <c r="B2524" s="49" t="s">
        <v>171</v>
      </c>
      <c r="C2524" s="50">
        <v>17.3</v>
      </c>
      <c r="D2524" s="51">
        <v>10</v>
      </c>
      <c r="E2524" s="52">
        <v>81.106643909170344</v>
      </c>
      <c r="F2524" s="52">
        <v>0</v>
      </c>
    </row>
    <row r="2525" spans="1:6">
      <c r="A2525" s="38">
        <v>41744</v>
      </c>
      <c r="B2525" s="49" t="s">
        <v>172</v>
      </c>
      <c r="C2525" s="50">
        <v>17.2</v>
      </c>
      <c r="D2525" s="51">
        <v>10.199999999999999</v>
      </c>
      <c r="E2525" s="52">
        <v>83.227623159595836</v>
      </c>
      <c r="F2525" s="52">
        <v>0</v>
      </c>
    </row>
    <row r="2526" spans="1:6">
      <c r="A2526" s="38">
        <v>41745</v>
      </c>
      <c r="B2526" s="49" t="s">
        <v>149</v>
      </c>
      <c r="C2526" s="50">
        <v>17.100000000000001</v>
      </c>
      <c r="D2526" s="51">
        <v>10</v>
      </c>
      <c r="E2526" s="52">
        <v>82.140090902896929</v>
      </c>
      <c r="F2526" s="52">
        <v>0</v>
      </c>
    </row>
    <row r="2527" spans="1:6">
      <c r="A2527" s="38">
        <v>41745</v>
      </c>
      <c r="B2527" s="49" t="s">
        <v>150</v>
      </c>
      <c r="C2527" s="50">
        <v>16.899999999999999</v>
      </c>
      <c r="D2527" s="51">
        <v>10</v>
      </c>
      <c r="E2527" s="52">
        <v>83.188349811269575</v>
      </c>
      <c r="F2527" s="52">
        <v>0</v>
      </c>
    </row>
    <row r="2528" spans="1:6">
      <c r="A2528" s="38">
        <v>41745</v>
      </c>
      <c r="B2528" s="49" t="s">
        <v>151</v>
      </c>
      <c r="C2528" s="50">
        <v>17.3</v>
      </c>
      <c r="D2528" s="51">
        <v>9.9</v>
      </c>
      <c r="E2528" s="52">
        <v>80.30828447711616</v>
      </c>
      <c r="F2528" s="52">
        <v>0</v>
      </c>
    </row>
    <row r="2529" spans="1:6">
      <c r="A2529" s="38">
        <v>41745</v>
      </c>
      <c r="B2529" s="49" t="s">
        <v>152</v>
      </c>
      <c r="C2529" s="50">
        <v>17.2</v>
      </c>
      <c r="D2529" s="51">
        <v>9.5</v>
      </c>
      <c r="E2529" s="52">
        <v>77.601847753437454</v>
      </c>
      <c r="F2529" s="52">
        <v>0</v>
      </c>
    </row>
    <row r="2530" spans="1:6">
      <c r="A2530" s="38">
        <v>41745</v>
      </c>
      <c r="B2530" s="49" t="s">
        <v>153</v>
      </c>
      <c r="C2530" s="50">
        <v>16.3</v>
      </c>
      <c r="D2530" s="51">
        <v>9.1999999999999993</v>
      </c>
      <c r="E2530" s="52">
        <v>79.611186368784075</v>
      </c>
      <c r="F2530" s="52">
        <v>0</v>
      </c>
    </row>
    <row r="2531" spans="1:6">
      <c r="A2531" s="38">
        <v>41745</v>
      </c>
      <c r="B2531" s="49" t="s">
        <v>154</v>
      </c>
      <c r="C2531" s="50">
        <v>16.5</v>
      </c>
      <c r="D2531" s="51">
        <v>8.9</v>
      </c>
      <c r="E2531" s="52">
        <v>76.076329161407486</v>
      </c>
      <c r="F2531" s="52">
        <v>0</v>
      </c>
    </row>
    <row r="2532" spans="1:6">
      <c r="A2532" s="38">
        <v>41745</v>
      </c>
      <c r="B2532" s="49" t="s">
        <v>155</v>
      </c>
      <c r="C2532" s="50">
        <v>16.600000000000001</v>
      </c>
      <c r="D2532" s="51">
        <v>8.1999999999999993</v>
      </c>
      <c r="E2532" s="52">
        <v>69.725585391943994</v>
      </c>
      <c r="F2532" s="52">
        <v>0</v>
      </c>
    </row>
    <row r="2533" spans="1:6">
      <c r="A2533" s="38">
        <v>41745</v>
      </c>
      <c r="B2533" s="49" t="s">
        <v>156</v>
      </c>
      <c r="C2533" s="50">
        <v>17.3</v>
      </c>
      <c r="D2533" s="51">
        <v>7.5</v>
      </c>
      <c r="E2533" s="52">
        <v>61.07156348363263</v>
      </c>
      <c r="F2533" s="52">
        <v>0</v>
      </c>
    </row>
    <row r="2534" spans="1:6">
      <c r="A2534" s="38">
        <v>41745</v>
      </c>
      <c r="B2534" s="49" t="s">
        <v>157</v>
      </c>
      <c r="C2534" s="50">
        <v>18.5</v>
      </c>
      <c r="D2534" s="51">
        <v>6.9</v>
      </c>
      <c r="E2534" s="52">
        <v>52.146805630055006</v>
      </c>
      <c r="F2534" s="52">
        <v>0</v>
      </c>
    </row>
    <row r="2535" spans="1:6">
      <c r="A2535" s="38">
        <v>41745</v>
      </c>
      <c r="B2535" s="49" t="s">
        <v>158</v>
      </c>
      <c r="C2535" s="50">
        <v>19.600000000000001</v>
      </c>
      <c r="D2535" s="51">
        <v>6.7</v>
      </c>
      <c r="E2535" s="52">
        <v>47.291178834364565</v>
      </c>
      <c r="F2535" s="52">
        <v>0</v>
      </c>
    </row>
    <row r="2536" spans="1:6">
      <c r="A2536" s="38">
        <v>41745</v>
      </c>
      <c r="B2536" s="49" t="s">
        <v>159</v>
      </c>
      <c r="C2536" s="50">
        <v>20.9</v>
      </c>
      <c r="D2536" s="51">
        <v>6.5</v>
      </c>
      <c r="E2536" s="52">
        <v>42.349741782713124</v>
      </c>
      <c r="F2536" s="52">
        <v>0</v>
      </c>
    </row>
    <row r="2537" spans="1:6">
      <c r="A2537" s="38">
        <v>41745</v>
      </c>
      <c r="B2537" s="49" t="s">
        <v>160</v>
      </c>
      <c r="C2537" s="50">
        <v>21.3</v>
      </c>
      <c r="D2537" s="51">
        <v>6.3</v>
      </c>
      <c r="E2537" s="52">
        <v>40.063241998521711</v>
      </c>
      <c r="F2537" s="52">
        <v>0</v>
      </c>
    </row>
    <row r="2538" spans="1:6">
      <c r="A2538" s="38">
        <v>41745</v>
      </c>
      <c r="B2538" s="49" t="s">
        <v>161</v>
      </c>
      <c r="C2538" s="50">
        <v>22.3</v>
      </c>
      <c r="D2538" s="51">
        <v>6.2</v>
      </c>
      <c r="E2538" s="52">
        <v>37.096622498433604</v>
      </c>
      <c r="F2538" s="52">
        <v>0</v>
      </c>
    </row>
    <row r="2539" spans="1:6">
      <c r="A2539" s="38">
        <v>41745</v>
      </c>
      <c r="B2539" s="49" t="s">
        <v>162</v>
      </c>
      <c r="C2539" s="50">
        <v>22.4</v>
      </c>
      <c r="D2539" s="51">
        <v>6.1</v>
      </c>
      <c r="E2539" s="52">
        <v>36.282704407680704</v>
      </c>
      <c r="F2539" s="52">
        <v>0</v>
      </c>
    </row>
    <row r="2540" spans="1:6">
      <c r="A2540" s="38">
        <v>41745</v>
      </c>
      <c r="B2540" s="49" t="s">
        <v>163</v>
      </c>
      <c r="C2540" s="50">
        <v>22.4</v>
      </c>
      <c r="D2540" s="51">
        <v>6.1</v>
      </c>
      <c r="E2540" s="52">
        <v>36.282704407680704</v>
      </c>
      <c r="F2540" s="52">
        <v>0</v>
      </c>
    </row>
    <row r="2541" spans="1:6">
      <c r="A2541" s="38">
        <v>41745</v>
      </c>
      <c r="B2541" s="49" t="s">
        <v>164</v>
      </c>
      <c r="C2541" s="50">
        <v>21.6</v>
      </c>
      <c r="D2541" s="51">
        <v>6</v>
      </c>
      <c r="E2541" s="52">
        <v>37.478584372766981</v>
      </c>
      <c r="F2541" s="52">
        <v>0</v>
      </c>
    </row>
    <row r="2542" spans="1:6">
      <c r="A2542" s="38">
        <v>41745</v>
      </c>
      <c r="B2542" s="49" t="s">
        <v>165</v>
      </c>
      <c r="C2542" s="50">
        <v>20.5</v>
      </c>
      <c r="D2542" s="51">
        <v>6</v>
      </c>
      <c r="E2542" s="52">
        <v>40.099350832684991</v>
      </c>
      <c r="F2542" s="52">
        <v>0</v>
      </c>
    </row>
    <row r="2543" spans="1:6">
      <c r="A2543" s="38">
        <v>41745</v>
      </c>
      <c r="B2543" s="49" t="s">
        <v>166</v>
      </c>
      <c r="C2543" s="50">
        <v>19.100000000000001</v>
      </c>
      <c r="D2543" s="51">
        <v>6</v>
      </c>
      <c r="E2543" s="52">
        <v>43.738062504352534</v>
      </c>
      <c r="F2543" s="52">
        <v>0</v>
      </c>
    </row>
    <row r="2544" spans="1:6">
      <c r="A2544" s="38">
        <v>41745</v>
      </c>
      <c r="B2544" s="49" t="s">
        <v>167</v>
      </c>
      <c r="C2544" s="50">
        <v>17.600000000000001</v>
      </c>
      <c r="D2544" s="51">
        <v>5.9</v>
      </c>
      <c r="E2544" s="52">
        <v>47.261006608502193</v>
      </c>
      <c r="F2544" s="52">
        <v>0</v>
      </c>
    </row>
    <row r="2545" spans="1:6">
      <c r="A2545" s="38">
        <v>41745</v>
      </c>
      <c r="B2545" s="49" t="s">
        <v>168</v>
      </c>
      <c r="C2545" s="50">
        <v>16.3</v>
      </c>
      <c r="D2545" s="51">
        <v>5.9</v>
      </c>
      <c r="E2545" s="52">
        <v>51.323325323933723</v>
      </c>
      <c r="F2545" s="52">
        <v>0</v>
      </c>
    </row>
    <row r="2546" spans="1:6">
      <c r="A2546" s="38">
        <v>41745</v>
      </c>
      <c r="B2546" s="49" t="s">
        <v>169</v>
      </c>
      <c r="C2546" s="50">
        <v>15.4</v>
      </c>
      <c r="D2546" s="51">
        <v>5.9</v>
      </c>
      <c r="E2546" s="52">
        <v>54.365269111382645</v>
      </c>
      <c r="F2546" s="52">
        <v>0</v>
      </c>
    </row>
    <row r="2547" spans="1:6">
      <c r="A2547" s="38">
        <v>41745</v>
      </c>
      <c r="B2547" s="49" t="s">
        <v>170</v>
      </c>
      <c r="C2547" s="50">
        <v>14.9</v>
      </c>
      <c r="D2547" s="51">
        <v>5.9</v>
      </c>
      <c r="E2547" s="52">
        <v>56.142347477344202</v>
      </c>
      <c r="F2547" s="52">
        <v>0</v>
      </c>
    </row>
    <row r="2548" spans="1:6">
      <c r="A2548" s="38">
        <v>41745</v>
      </c>
      <c r="B2548" s="49" t="s">
        <v>171</v>
      </c>
      <c r="C2548" s="50">
        <v>14.3</v>
      </c>
      <c r="D2548" s="51">
        <v>5.9</v>
      </c>
      <c r="E2548" s="52">
        <v>58.36143241058204</v>
      </c>
      <c r="F2548" s="52">
        <v>0</v>
      </c>
    </row>
    <row r="2549" spans="1:6">
      <c r="A2549" s="38">
        <v>41745</v>
      </c>
      <c r="B2549" s="49" t="s">
        <v>172</v>
      </c>
      <c r="C2549" s="50">
        <v>14</v>
      </c>
      <c r="D2549" s="51">
        <v>5.9</v>
      </c>
      <c r="E2549" s="52">
        <v>59.507740229796802</v>
      </c>
      <c r="F2549" s="52">
        <v>0</v>
      </c>
    </row>
    <row r="2550" spans="1:6">
      <c r="A2550" s="38">
        <v>41746</v>
      </c>
      <c r="B2550" s="49" t="s">
        <v>149</v>
      </c>
      <c r="C2550" s="50">
        <v>13.9</v>
      </c>
      <c r="D2550" s="51">
        <v>5.7</v>
      </c>
      <c r="E2550" s="52">
        <v>57.883519636274585</v>
      </c>
      <c r="F2550" s="52">
        <v>0</v>
      </c>
    </row>
    <row r="2551" spans="1:6">
      <c r="A2551" s="38">
        <v>41746</v>
      </c>
      <c r="B2551" s="49" t="s">
        <v>150</v>
      </c>
      <c r="C2551" s="50">
        <v>13.7</v>
      </c>
      <c r="D2551" s="51">
        <v>5.6</v>
      </c>
      <c r="E2551" s="52">
        <v>57.62149350766088</v>
      </c>
      <c r="F2551" s="52">
        <v>0</v>
      </c>
    </row>
    <row r="2552" spans="1:6">
      <c r="A2552" s="38">
        <v>41746</v>
      </c>
      <c r="B2552" s="49" t="s">
        <v>151</v>
      </c>
      <c r="C2552" s="50">
        <v>13.1</v>
      </c>
      <c r="D2552" s="51">
        <v>5.5</v>
      </c>
      <c r="E2552" s="52">
        <v>58.860444345423268</v>
      </c>
      <c r="F2552" s="52">
        <v>0</v>
      </c>
    </row>
    <row r="2553" spans="1:6">
      <c r="A2553" s="38">
        <v>41746</v>
      </c>
      <c r="B2553" s="49" t="s">
        <v>152</v>
      </c>
      <c r="C2553" s="50">
        <v>12.9</v>
      </c>
      <c r="D2553" s="51">
        <v>5.7</v>
      </c>
      <c r="E2553" s="52">
        <v>61.784602928430424</v>
      </c>
      <c r="F2553" s="52">
        <v>0</v>
      </c>
    </row>
    <row r="2554" spans="1:6">
      <c r="A2554" s="38">
        <v>41746</v>
      </c>
      <c r="B2554" s="49" t="s">
        <v>153</v>
      </c>
      <c r="C2554" s="50">
        <v>12.7</v>
      </c>
      <c r="D2554" s="51">
        <v>5.8</v>
      </c>
      <c r="E2554" s="52">
        <v>63.687786548833515</v>
      </c>
      <c r="F2554" s="52">
        <v>0</v>
      </c>
    </row>
    <row r="2555" spans="1:6">
      <c r="A2555" s="38">
        <v>41746</v>
      </c>
      <c r="B2555" s="49" t="s">
        <v>154</v>
      </c>
      <c r="C2555" s="50">
        <v>12.6</v>
      </c>
      <c r="D2555" s="51">
        <v>5.9</v>
      </c>
      <c r="E2555" s="52">
        <v>65.201914381113653</v>
      </c>
      <c r="F2555" s="52">
        <v>0</v>
      </c>
    </row>
    <row r="2556" spans="1:6">
      <c r="A2556" s="38">
        <v>41746</v>
      </c>
      <c r="B2556" s="49" t="s">
        <v>155</v>
      </c>
      <c r="C2556" s="50">
        <v>14.1</v>
      </c>
      <c r="D2556" s="51">
        <v>6.1</v>
      </c>
      <c r="E2556" s="52">
        <v>61.107556350826307</v>
      </c>
      <c r="F2556" s="52">
        <v>0</v>
      </c>
    </row>
    <row r="2557" spans="1:6">
      <c r="A2557" s="38">
        <v>41746</v>
      </c>
      <c r="B2557" s="49" t="s">
        <v>156</v>
      </c>
      <c r="C2557" s="50">
        <v>16.3</v>
      </c>
      <c r="D2557" s="51">
        <v>6.4</v>
      </c>
      <c r="E2557" s="52">
        <v>55.628462442616453</v>
      </c>
      <c r="F2557" s="52">
        <v>0</v>
      </c>
    </row>
    <row r="2558" spans="1:6">
      <c r="A2558" s="38">
        <v>41746</v>
      </c>
      <c r="B2558" s="49" t="s">
        <v>157</v>
      </c>
      <c r="C2558" s="50">
        <v>18</v>
      </c>
      <c r="D2558" s="51">
        <v>6.7</v>
      </c>
      <c r="E2558" s="52">
        <v>52.266877091420348</v>
      </c>
      <c r="F2558" s="52">
        <v>0</v>
      </c>
    </row>
    <row r="2559" spans="1:6">
      <c r="A2559" s="38">
        <v>41746</v>
      </c>
      <c r="B2559" s="49" t="s">
        <v>158</v>
      </c>
      <c r="C2559" s="50">
        <v>19.399999999999999</v>
      </c>
      <c r="D2559" s="51">
        <v>6.3</v>
      </c>
      <c r="E2559" s="52">
        <v>45.052994366033502</v>
      </c>
      <c r="F2559" s="52">
        <v>0</v>
      </c>
    </row>
    <row r="2560" spans="1:6">
      <c r="A2560" s="38">
        <v>41746</v>
      </c>
      <c r="B2560" s="49" t="s">
        <v>159</v>
      </c>
      <c r="C2560" s="50">
        <v>21</v>
      </c>
      <c r="D2560" s="51">
        <v>6</v>
      </c>
      <c r="E2560" s="52">
        <v>38.883351572690486</v>
      </c>
      <c r="F2560" s="52">
        <v>0</v>
      </c>
    </row>
    <row r="2561" spans="1:6">
      <c r="A2561" s="38">
        <v>41746</v>
      </c>
      <c r="B2561" s="49" t="s">
        <v>160</v>
      </c>
      <c r="C2561" s="50">
        <v>22.7</v>
      </c>
      <c r="D2561" s="51">
        <v>5.7</v>
      </c>
      <c r="E2561" s="52">
        <v>33.312519085848365</v>
      </c>
      <c r="F2561" s="52">
        <v>0</v>
      </c>
    </row>
    <row r="2562" spans="1:6">
      <c r="A2562" s="38">
        <v>41746</v>
      </c>
      <c r="B2562" s="49" t="s">
        <v>161</v>
      </c>
      <c r="C2562" s="50">
        <v>24.1</v>
      </c>
      <c r="D2562" s="51">
        <v>6.3</v>
      </c>
      <c r="E2562" s="52">
        <v>33.803864906737438</v>
      </c>
      <c r="F2562" s="52">
        <v>0</v>
      </c>
    </row>
    <row r="2563" spans="1:6">
      <c r="A2563" s="38">
        <v>41746</v>
      </c>
      <c r="B2563" s="49" t="s">
        <v>162</v>
      </c>
      <c r="C2563" s="50">
        <v>23.8</v>
      </c>
      <c r="D2563" s="51">
        <v>6.8</v>
      </c>
      <c r="E2563" s="52">
        <v>37.120921955363009</v>
      </c>
      <c r="F2563" s="52">
        <v>0</v>
      </c>
    </row>
    <row r="2564" spans="1:6">
      <c r="A2564" s="38">
        <v>41746</v>
      </c>
      <c r="B2564" s="49" t="s">
        <v>163</v>
      </c>
      <c r="C2564" s="50">
        <v>22.8</v>
      </c>
      <c r="D2564" s="51">
        <v>7.4</v>
      </c>
      <c r="E2564" s="52">
        <v>42.870230542430022</v>
      </c>
      <c r="F2564" s="52">
        <v>0</v>
      </c>
    </row>
    <row r="2565" spans="1:6">
      <c r="A2565" s="38">
        <v>41746</v>
      </c>
      <c r="B2565" s="49" t="s">
        <v>164</v>
      </c>
      <c r="C2565" s="50">
        <v>22.8</v>
      </c>
      <c r="D2565" s="51">
        <v>8</v>
      </c>
      <c r="E2565" s="52">
        <v>46.302055947499703</v>
      </c>
      <c r="F2565" s="52">
        <v>0</v>
      </c>
    </row>
    <row r="2566" spans="1:6">
      <c r="A2566" s="38">
        <v>41746</v>
      </c>
      <c r="B2566" s="49" t="s">
        <v>165</v>
      </c>
      <c r="C2566" s="50">
        <v>22.1</v>
      </c>
      <c r="D2566" s="51">
        <v>8.6999999999999993</v>
      </c>
      <c r="E2566" s="52">
        <v>52.484024774381425</v>
      </c>
      <c r="F2566" s="52">
        <v>0</v>
      </c>
    </row>
    <row r="2567" spans="1:6">
      <c r="A2567" s="38">
        <v>41746</v>
      </c>
      <c r="B2567" s="49" t="s">
        <v>166</v>
      </c>
      <c r="C2567" s="50">
        <v>20.6</v>
      </c>
      <c r="D2567" s="51">
        <v>9.4</v>
      </c>
      <c r="E2567" s="52">
        <v>62.099793143225035</v>
      </c>
      <c r="F2567" s="52">
        <v>0</v>
      </c>
    </row>
    <row r="2568" spans="1:6">
      <c r="A2568" s="38">
        <v>41746</v>
      </c>
      <c r="B2568" s="49" t="s">
        <v>167</v>
      </c>
      <c r="C2568" s="50">
        <v>19.2</v>
      </c>
      <c r="D2568" s="51">
        <v>9.1999999999999993</v>
      </c>
      <c r="E2568" s="52">
        <v>66.310263493501211</v>
      </c>
      <c r="F2568" s="52">
        <v>0</v>
      </c>
    </row>
    <row r="2569" spans="1:6">
      <c r="A2569" s="38">
        <v>41746</v>
      </c>
      <c r="B2569" s="49" t="s">
        <v>168</v>
      </c>
      <c r="C2569" s="50">
        <v>17.8</v>
      </c>
      <c r="D2569" s="51">
        <v>8.9</v>
      </c>
      <c r="E2569" s="52">
        <v>70.063776867738994</v>
      </c>
      <c r="F2569" s="52">
        <v>0</v>
      </c>
    </row>
    <row r="2570" spans="1:6">
      <c r="A2570" s="38">
        <v>41746</v>
      </c>
      <c r="B2570" s="49" t="s">
        <v>169</v>
      </c>
      <c r="C2570" s="50">
        <v>16.8</v>
      </c>
      <c r="D2570" s="51">
        <v>8.6999999999999993</v>
      </c>
      <c r="E2570" s="52">
        <v>72.984880048129</v>
      </c>
      <c r="F2570" s="52">
        <v>0</v>
      </c>
    </row>
    <row r="2571" spans="1:6">
      <c r="A2571" s="38">
        <v>41746</v>
      </c>
      <c r="B2571" s="49" t="s">
        <v>170</v>
      </c>
      <c r="C2571" s="50">
        <v>16.7</v>
      </c>
      <c r="D2571" s="51">
        <v>8.5</v>
      </c>
      <c r="E2571" s="52">
        <v>71.78428080819215</v>
      </c>
      <c r="F2571" s="52">
        <v>0</v>
      </c>
    </row>
    <row r="2572" spans="1:6">
      <c r="A2572" s="38">
        <v>41746</v>
      </c>
      <c r="B2572" s="49" t="s">
        <v>171</v>
      </c>
      <c r="C2572" s="50">
        <v>14.4</v>
      </c>
      <c r="D2572" s="51">
        <v>8.3000000000000007</v>
      </c>
      <c r="E2572" s="52">
        <v>81.261304097941462</v>
      </c>
      <c r="F2572" s="52">
        <v>0</v>
      </c>
    </row>
    <row r="2573" spans="1:6">
      <c r="A2573" s="38">
        <v>41746</v>
      </c>
      <c r="B2573" s="49" t="s">
        <v>172</v>
      </c>
      <c r="C2573" s="50">
        <v>13.4</v>
      </c>
      <c r="D2573" s="51">
        <v>8.1</v>
      </c>
      <c r="E2573" s="52">
        <v>84.653025598052537</v>
      </c>
      <c r="F2573" s="52">
        <v>0</v>
      </c>
    </row>
    <row r="2574" spans="1:6">
      <c r="A2574" s="38">
        <v>41747</v>
      </c>
      <c r="B2574" s="49" t="s">
        <v>149</v>
      </c>
      <c r="C2574" s="50">
        <v>13.1</v>
      </c>
      <c r="D2574" s="51">
        <v>7.7</v>
      </c>
      <c r="E2574" s="52">
        <v>82.116722816348016</v>
      </c>
      <c r="F2574" s="52">
        <v>0</v>
      </c>
    </row>
    <row r="2575" spans="1:6">
      <c r="A2575" s="38">
        <v>41747</v>
      </c>
      <c r="B2575" s="49" t="s">
        <v>150</v>
      </c>
      <c r="C2575" s="50">
        <v>13.3</v>
      </c>
      <c r="D2575" s="51">
        <v>7.3</v>
      </c>
      <c r="E2575" s="52">
        <v>76.889265822929147</v>
      </c>
      <c r="F2575" s="52">
        <v>0</v>
      </c>
    </row>
    <row r="2576" spans="1:6">
      <c r="A2576" s="38">
        <v>41747</v>
      </c>
      <c r="B2576" s="49" t="s">
        <v>151</v>
      </c>
      <c r="C2576" s="50">
        <v>13.2</v>
      </c>
      <c r="D2576" s="51">
        <v>6.9</v>
      </c>
      <c r="E2576" s="52">
        <v>73.198799422580862</v>
      </c>
      <c r="F2576" s="52">
        <v>0</v>
      </c>
    </row>
    <row r="2577" spans="1:6">
      <c r="A2577" s="38">
        <v>41747</v>
      </c>
      <c r="B2577" s="49" t="s">
        <v>152</v>
      </c>
      <c r="C2577" s="50">
        <v>13</v>
      </c>
      <c r="D2577" s="51">
        <v>6.7</v>
      </c>
      <c r="E2577" s="52">
        <v>72.035450326685677</v>
      </c>
      <c r="F2577" s="52">
        <v>0</v>
      </c>
    </row>
    <row r="2578" spans="1:6">
      <c r="A2578" s="38">
        <v>41747</v>
      </c>
      <c r="B2578" s="49" t="s">
        <v>153</v>
      </c>
      <c r="C2578" s="50">
        <v>13</v>
      </c>
      <c r="D2578" s="51">
        <v>6.5</v>
      </c>
      <c r="E2578" s="52">
        <v>69.907377084153794</v>
      </c>
      <c r="F2578" s="52">
        <v>0</v>
      </c>
    </row>
    <row r="2579" spans="1:6">
      <c r="A2579" s="38">
        <v>41747</v>
      </c>
      <c r="B2579" s="49" t="s">
        <v>154</v>
      </c>
      <c r="C2579" s="50">
        <v>13.3</v>
      </c>
      <c r="D2579" s="51">
        <v>6.3</v>
      </c>
      <c r="E2579" s="52">
        <v>66.462102430983933</v>
      </c>
      <c r="F2579" s="52">
        <v>0</v>
      </c>
    </row>
    <row r="2580" spans="1:6">
      <c r="A2580" s="38">
        <v>41747</v>
      </c>
      <c r="B2580" s="49" t="s">
        <v>155</v>
      </c>
      <c r="C2580" s="50">
        <v>14</v>
      </c>
      <c r="D2580" s="51">
        <v>6.3</v>
      </c>
      <c r="E2580" s="52">
        <v>63.501709905616529</v>
      </c>
      <c r="F2580" s="52">
        <v>0</v>
      </c>
    </row>
    <row r="2581" spans="1:6">
      <c r="A2581" s="38">
        <v>41747</v>
      </c>
      <c r="B2581" s="49" t="s">
        <v>156</v>
      </c>
      <c r="C2581" s="50">
        <v>14.2</v>
      </c>
      <c r="D2581" s="51">
        <v>6.3</v>
      </c>
      <c r="E2581" s="52">
        <v>62.683253110748915</v>
      </c>
      <c r="F2581" s="52">
        <v>0</v>
      </c>
    </row>
    <row r="2582" spans="1:6">
      <c r="A2582" s="38">
        <v>41747</v>
      </c>
      <c r="B2582" s="49" t="s">
        <v>157</v>
      </c>
      <c r="C2582" s="50">
        <v>16.5</v>
      </c>
      <c r="D2582" s="51">
        <v>6.3</v>
      </c>
      <c r="E2582" s="52">
        <v>54.074630352274198</v>
      </c>
      <c r="F2582" s="52">
        <v>0</v>
      </c>
    </row>
    <row r="2583" spans="1:6">
      <c r="A2583" s="38">
        <v>41747</v>
      </c>
      <c r="B2583" s="49" t="s">
        <v>158</v>
      </c>
      <c r="C2583" s="50">
        <v>18.600000000000001</v>
      </c>
      <c r="D2583" s="51">
        <v>7</v>
      </c>
      <c r="E2583" s="52">
        <v>52.563824721835495</v>
      </c>
      <c r="F2583" s="52">
        <v>0</v>
      </c>
    </row>
    <row r="2584" spans="1:6">
      <c r="A2584" s="38">
        <v>41747</v>
      </c>
      <c r="B2584" s="49" t="s">
        <v>159</v>
      </c>
      <c r="C2584" s="50">
        <v>20.399999999999999</v>
      </c>
      <c r="D2584" s="51">
        <v>7.7</v>
      </c>
      <c r="E2584" s="52">
        <v>51.639697936662678</v>
      </c>
      <c r="F2584" s="52">
        <v>0</v>
      </c>
    </row>
    <row r="2585" spans="1:6">
      <c r="A2585" s="38">
        <v>41747</v>
      </c>
      <c r="B2585" s="49" t="s">
        <v>160</v>
      </c>
      <c r="C2585" s="50">
        <v>19.8</v>
      </c>
      <c r="D2585" s="51">
        <v>8.4</v>
      </c>
      <c r="E2585" s="52">
        <v>58.400808463135945</v>
      </c>
      <c r="F2585" s="52">
        <v>0</v>
      </c>
    </row>
    <row r="2586" spans="1:6">
      <c r="A2586" s="38">
        <v>41747</v>
      </c>
      <c r="B2586" s="49" t="s">
        <v>161</v>
      </c>
      <c r="C2586" s="50">
        <v>21</v>
      </c>
      <c r="D2586" s="51">
        <v>7.8</v>
      </c>
      <c r="E2586" s="52">
        <v>50.403887303817896</v>
      </c>
      <c r="F2586" s="52">
        <v>0</v>
      </c>
    </row>
    <row r="2587" spans="1:6">
      <c r="A2587" s="38">
        <v>41747</v>
      </c>
      <c r="B2587" s="49" t="s">
        <v>162</v>
      </c>
      <c r="C2587" s="50">
        <v>21.9</v>
      </c>
      <c r="D2587" s="51">
        <v>7.3</v>
      </c>
      <c r="E2587" s="52">
        <v>44.678035451757239</v>
      </c>
      <c r="F2587" s="52">
        <v>0</v>
      </c>
    </row>
    <row r="2588" spans="1:6">
      <c r="A2588" s="38">
        <v>41747</v>
      </c>
      <c r="B2588" s="49" t="s">
        <v>163</v>
      </c>
      <c r="C2588" s="50">
        <v>22.5</v>
      </c>
      <c r="D2588" s="51">
        <v>6.8</v>
      </c>
      <c r="E2588" s="52">
        <v>40.156422160358687</v>
      </c>
      <c r="F2588" s="52">
        <v>0</v>
      </c>
    </row>
    <row r="2589" spans="1:6">
      <c r="A2589" s="38">
        <v>41747</v>
      </c>
      <c r="B2589" s="49" t="s">
        <v>164</v>
      </c>
      <c r="C2589" s="50">
        <v>21.4</v>
      </c>
      <c r="D2589" s="51">
        <v>7</v>
      </c>
      <c r="E2589" s="52">
        <v>44.193419275559521</v>
      </c>
      <c r="F2589" s="52">
        <v>0</v>
      </c>
    </row>
    <row r="2590" spans="1:6">
      <c r="A2590" s="38">
        <v>41747</v>
      </c>
      <c r="B2590" s="49" t="s">
        <v>165</v>
      </c>
      <c r="C2590" s="50">
        <v>20.3</v>
      </c>
      <c r="D2590" s="51">
        <v>7.3</v>
      </c>
      <c r="E2590" s="52">
        <v>49.291812338519492</v>
      </c>
      <c r="F2590" s="52">
        <v>0</v>
      </c>
    </row>
    <row r="2591" spans="1:6">
      <c r="A2591" s="38">
        <v>41747</v>
      </c>
      <c r="B2591" s="49" t="s">
        <v>166</v>
      </c>
      <c r="C2591" s="50">
        <v>20.7</v>
      </c>
      <c r="D2591" s="51">
        <v>7.6</v>
      </c>
      <c r="E2591" s="52">
        <v>50.042495497259374</v>
      </c>
      <c r="F2591" s="52">
        <v>0</v>
      </c>
    </row>
    <row r="2592" spans="1:6">
      <c r="A2592" s="38">
        <v>41747</v>
      </c>
      <c r="B2592" s="49" t="s">
        <v>167</v>
      </c>
      <c r="C2592" s="50">
        <v>19.2</v>
      </c>
      <c r="D2592" s="51">
        <v>8</v>
      </c>
      <c r="E2592" s="52">
        <v>57.770929354172495</v>
      </c>
      <c r="F2592" s="52">
        <v>0</v>
      </c>
    </row>
    <row r="2593" spans="1:6">
      <c r="A2593" s="38">
        <v>41747</v>
      </c>
      <c r="B2593" s="49" t="s">
        <v>168</v>
      </c>
      <c r="C2593" s="50">
        <v>17.7</v>
      </c>
      <c r="D2593" s="51">
        <v>8.5</v>
      </c>
      <c r="E2593" s="52">
        <v>67.380700417265999</v>
      </c>
      <c r="F2593" s="52">
        <v>0</v>
      </c>
    </row>
    <row r="2594" spans="1:6">
      <c r="A2594" s="38">
        <v>41747</v>
      </c>
      <c r="B2594" s="49" t="s">
        <v>169</v>
      </c>
      <c r="C2594" s="50">
        <v>16.399999999999999</v>
      </c>
      <c r="D2594" s="51">
        <v>8.9</v>
      </c>
      <c r="E2594" s="52">
        <v>76.56231601833133</v>
      </c>
      <c r="F2594" s="52">
        <v>0</v>
      </c>
    </row>
    <row r="2595" spans="1:6">
      <c r="A2595" s="38">
        <v>41747</v>
      </c>
      <c r="B2595" s="49" t="s">
        <v>170</v>
      </c>
      <c r="C2595" s="50">
        <v>15.3</v>
      </c>
      <c r="D2595" s="51">
        <v>8.6</v>
      </c>
      <c r="E2595" s="52">
        <v>79.413424249049626</v>
      </c>
      <c r="F2595" s="52">
        <v>0</v>
      </c>
    </row>
    <row r="2596" spans="1:6">
      <c r="A2596" s="38">
        <v>41747</v>
      </c>
      <c r="B2596" s="49" t="s">
        <v>171</v>
      </c>
      <c r="C2596" s="50">
        <v>14</v>
      </c>
      <c r="D2596" s="51">
        <v>8.3000000000000007</v>
      </c>
      <c r="E2596" s="52">
        <v>83.395518881082225</v>
      </c>
      <c r="F2596" s="52">
        <v>0</v>
      </c>
    </row>
    <row r="2597" spans="1:6">
      <c r="A2597" s="38">
        <v>41747</v>
      </c>
      <c r="B2597" s="49" t="s">
        <v>172</v>
      </c>
      <c r="C2597" s="50">
        <v>13.4</v>
      </c>
      <c r="D2597" s="51">
        <v>8.1</v>
      </c>
      <c r="E2597" s="52">
        <v>84.653025598052537</v>
      </c>
      <c r="F2597" s="52">
        <v>0</v>
      </c>
    </row>
    <row r="2598" spans="1:6">
      <c r="A2598" s="38">
        <v>41748</v>
      </c>
      <c r="B2598" s="49" t="s">
        <v>149</v>
      </c>
      <c r="C2598" s="50">
        <v>13.1</v>
      </c>
      <c r="D2598" s="51">
        <v>7.8</v>
      </c>
      <c r="E2598" s="52">
        <v>83.169965890664926</v>
      </c>
      <c r="F2598" s="52">
        <v>0</v>
      </c>
    </row>
    <row r="2599" spans="1:6">
      <c r="A2599" s="38">
        <v>41748</v>
      </c>
      <c r="B2599" s="49" t="s">
        <v>150</v>
      </c>
      <c r="C2599" s="50">
        <v>12.7</v>
      </c>
      <c r="D2599" s="51">
        <v>7.6</v>
      </c>
      <c r="E2599" s="52">
        <v>83.214373166520161</v>
      </c>
      <c r="F2599" s="52">
        <v>0</v>
      </c>
    </row>
    <row r="2600" spans="1:6">
      <c r="A2600" s="38">
        <v>41748</v>
      </c>
      <c r="B2600" s="49" t="s">
        <v>151</v>
      </c>
      <c r="C2600" s="50">
        <v>11.9</v>
      </c>
      <c r="D2600" s="51">
        <v>7.4</v>
      </c>
      <c r="E2600" s="52">
        <v>85.430402775592782</v>
      </c>
      <c r="F2600" s="52">
        <v>0</v>
      </c>
    </row>
    <row r="2601" spans="1:6">
      <c r="A2601" s="38">
        <v>41748</v>
      </c>
      <c r="B2601" s="49" t="s">
        <v>152</v>
      </c>
      <c r="C2601" s="50">
        <v>11.5</v>
      </c>
      <c r="D2601" s="51">
        <v>7.2</v>
      </c>
      <c r="E2601" s="52">
        <v>85.375778445028828</v>
      </c>
      <c r="F2601" s="52">
        <v>0</v>
      </c>
    </row>
    <row r="2602" spans="1:6">
      <c r="A2602" s="38">
        <v>41748</v>
      </c>
      <c r="B2602" s="49" t="s">
        <v>153</v>
      </c>
      <c r="C2602" s="50">
        <v>10.9</v>
      </c>
      <c r="D2602" s="51">
        <v>7.1</v>
      </c>
      <c r="E2602" s="52">
        <v>87.624018606900208</v>
      </c>
      <c r="F2602" s="52">
        <v>0</v>
      </c>
    </row>
    <row r="2603" spans="1:6">
      <c r="A2603" s="38">
        <v>41748</v>
      </c>
      <c r="B2603" s="49" t="s">
        <v>154</v>
      </c>
      <c r="C2603" s="50">
        <v>10.199999999999999</v>
      </c>
      <c r="D2603" s="51">
        <v>6.9</v>
      </c>
      <c r="E2603" s="52">
        <v>89.254965203805369</v>
      </c>
      <c r="F2603" s="52">
        <v>0</v>
      </c>
    </row>
    <row r="2604" spans="1:6">
      <c r="A2604" s="38">
        <v>41748</v>
      </c>
      <c r="B2604" s="49" t="s">
        <v>155</v>
      </c>
      <c r="C2604" s="50">
        <v>11.1</v>
      </c>
      <c r="D2604" s="51">
        <v>7.3</v>
      </c>
      <c r="E2604" s="52">
        <v>88.874247820907414</v>
      </c>
      <c r="F2604" s="52">
        <v>0</v>
      </c>
    </row>
    <row r="2605" spans="1:6">
      <c r="A2605" s="38">
        <v>41748</v>
      </c>
      <c r="B2605" s="49" t="s">
        <v>156</v>
      </c>
      <c r="C2605" s="50">
        <v>14.4</v>
      </c>
      <c r="D2605" s="51">
        <v>7.7</v>
      </c>
      <c r="E2605" s="52">
        <v>75.45882429988275</v>
      </c>
      <c r="F2605" s="52">
        <v>0</v>
      </c>
    </row>
    <row r="2606" spans="1:6">
      <c r="A2606" s="38">
        <v>41748</v>
      </c>
      <c r="B2606" s="49" t="s">
        <v>157</v>
      </c>
      <c r="C2606" s="50">
        <v>18.600000000000001</v>
      </c>
      <c r="D2606" s="51">
        <v>8.1</v>
      </c>
      <c r="E2606" s="52">
        <v>60.71767079494856</v>
      </c>
      <c r="F2606" s="52">
        <v>0</v>
      </c>
    </row>
    <row r="2607" spans="1:6">
      <c r="A2607" s="38">
        <v>41748</v>
      </c>
      <c r="B2607" s="49" t="s">
        <v>158</v>
      </c>
      <c r="C2607" s="50">
        <v>21.8</v>
      </c>
      <c r="D2607" s="51">
        <v>8.1</v>
      </c>
      <c r="E2607" s="52">
        <v>49.814600236719969</v>
      </c>
      <c r="F2607" s="52">
        <v>0</v>
      </c>
    </row>
    <row r="2608" spans="1:6">
      <c r="A2608" s="38">
        <v>41748</v>
      </c>
      <c r="B2608" s="49" t="s">
        <v>159</v>
      </c>
      <c r="C2608" s="50">
        <v>22.4</v>
      </c>
      <c r="D2608" s="51">
        <v>8</v>
      </c>
      <c r="E2608" s="52">
        <v>47.440367709527457</v>
      </c>
      <c r="F2608" s="52">
        <v>0</v>
      </c>
    </row>
    <row r="2609" spans="1:6">
      <c r="A2609" s="38">
        <v>41748</v>
      </c>
      <c r="B2609" s="49" t="s">
        <v>160</v>
      </c>
      <c r="C2609" s="50">
        <v>22.6</v>
      </c>
      <c r="D2609" s="51">
        <v>7.9</v>
      </c>
      <c r="E2609" s="52">
        <v>46.288825521209127</v>
      </c>
      <c r="F2609" s="52">
        <v>0</v>
      </c>
    </row>
    <row r="2610" spans="1:6">
      <c r="A2610" s="38">
        <v>41748</v>
      </c>
      <c r="B2610" s="49" t="s">
        <v>161</v>
      </c>
      <c r="C2610" s="50">
        <v>22.6</v>
      </c>
      <c r="D2610" s="51">
        <v>8.1</v>
      </c>
      <c r="E2610" s="52">
        <v>47.445630025786137</v>
      </c>
      <c r="F2610" s="52">
        <v>0</v>
      </c>
    </row>
    <row r="2611" spans="1:6">
      <c r="A2611" s="38">
        <v>41748</v>
      </c>
      <c r="B2611" s="49" t="s">
        <v>162</v>
      </c>
      <c r="C2611" s="50">
        <v>22.9</v>
      </c>
      <c r="D2611" s="51">
        <v>8.3000000000000007</v>
      </c>
      <c r="E2611" s="52">
        <v>47.725416905759751</v>
      </c>
      <c r="F2611" s="52">
        <v>0</v>
      </c>
    </row>
    <row r="2612" spans="1:6">
      <c r="A2612" s="38">
        <v>41748</v>
      </c>
      <c r="B2612" s="49" t="s">
        <v>163</v>
      </c>
      <c r="C2612" s="50">
        <v>22.3</v>
      </c>
      <c r="D2612" s="51">
        <v>8.5</v>
      </c>
      <c r="E2612" s="52">
        <v>50.672746963466253</v>
      </c>
      <c r="F2612" s="52">
        <v>0</v>
      </c>
    </row>
    <row r="2613" spans="1:6">
      <c r="A2613" s="38">
        <v>41748</v>
      </c>
      <c r="B2613" s="49" t="s">
        <v>164</v>
      </c>
      <c r="C2613" s="50">
        <v>22</v>
      </c>
      <c r="D2613" s="51">
        <v>8.9</v>
      </c>
      <c r="E2613" s="52">
        <v>54.001806291701534</v>
      </c>
      <c r="F2613" s="52">
        <v>0</v>
      </c>
    </row>
    <row r="2614" spans="1:6">
      <c r="A2614" s="38">
        <v>41748</v>
      </c>
      <c r="B2614" s="49" t="s">
        <v>165</v>
      </c>
      <c r="C2614" s="50">
        <v>20.9</v>
      </c>
      <c r="D2614" s="51">
        <v>9.3000000000000007</v>
      </c>
      <c r="E2614" s="52">
        <v>60.323961107616128</v>
      </c>
      <c r="F2614" s="52">
        <v>0</v>
      </c>
    </row>
    <row r="2615" spans="1:6">
      <c r="A2615" s="38">
        <v>41748</v>
      </c>
      <c r="B2615" s="49" t="s">
        <v>166</v>
      </c>
      <c r="C2615" s="50">
        <v>20.100000000000001</v>
      </c>
      <c r="D2615" s="51">
        <v>9.6999999999999993</v>
      </c>
      <c r="E2615" s="52">
        <v>66.060632765122094</v>
      </c>
      <c r="F2615" s="52">
        <v>0</v>
      </c>
    </row>
    <row r="2616" spans="1:6">
      <c r="A2616" s="38">
        <v>41748</v>
      </c>
      <c r="B2616" s="49" t="s">
        <v>167</v>
      </c>
      <c r="C2616" s="50">
        <v>19.399999999999999</v>
      </c>
      <c r="D2616" s="51">
        <v>9.9</v>
      </c>
      <c r="E2616" s="52">
        <v>70.394221500229989</v>
      </c>
      <c r="F2616" s="52">
        <v>0</v>
      </c>
    </row>
    <row r="2617" spans="1:6">
      <c r="A2617" s="38">
        <v>41748</v>
      </c>
      <c r="B2617" s="49" t="s">
        <v>168</v>
      </c>
      <c r="C2617" s="50">
        <v>19</v>
      </c>
      <c r="D2617" s="51">
        <v>10.199999999999999</v>
      </c>
      <c r="E2617" s="52">
        <v>74.323085666299221</v>
      </c>
      <c r="F2617" s="52">
        <v>0</v>
      </c>
    </row>
    <row r="2618" spans="1:6">
      <c r="A2618" s="38">
        <v>41748</v>
      </c>
      <c r="B2618" s="49" t="s">
        <v>169</v>
      </c>
      <c r="C2618" s="50">
        <v>17.600000000000001</v>
      </c>
      <c r="D2618" s="51">
        <v>10.4</v>
      </c>
      <c r="E2618" s="52">
        <v>82.71474150520929</v>
      </c>
      <c r="F2618" s="52">
        <v>0</v>
      </c>
    </row>
    <row r="2619" spans="1:6">
      <c r="A2619" s="38">
        <v>41748</v>
      </c>
      <c r="B2619" s="49" t="s">
        <v>170</v>
      </c>
      <c r="C2619" s="50">
        <v>16.600000000000001</v>
      </c>
      <c r="D2619" s="51">
        <v>10.199999999999999</v>
      </c>
      <c r="E2619" s="52">
        <v>86.457444757916946</v>
      </c>
      <c r="F2619" s="52">
        <v>0</v>
      </c>
    </row>
    <row r="2620" spans="1:6">
      <c r="A2620" s="38">
        <v>41748</v>
      </c>
      <c r="B2620" s="49" t="s">
        <v>171</v>
      </c>
      <c r="C2620" s="50">
        <v>16.399999999999999</v>
      </c>
      <c r="D2620" s="51">
        <v>9.9</v>
      </c>
      <c r="E2620" s="52">
        <v>85.030047643375497</v>
      </c>
      <c r="F2620" s="52">
        <v>0</v>
      </c>
    </row>
    <row r="2621" spans="1:6">
      <c r="A2621" s="38">
        <v>41748</v>
      </c>
      <c r="B2621" s="49" t="s">
        <v>172</v>
      </c>
      <c r="C2621" s="50">
        <v>15.1</v>
      </c>
      <c r="D2621" s="51">
        <v>9.6</v>
      </c>
      <c r="E2621" s="52">
        <v>89.652822109545198</v>
      </c>
      <c r="F2621" s="52">
        <v>0</v>
      </c>
    </row>
    <row r="2622" spans="1:6">
      <c r="A2622" s="38">
        <v>41749</v>
      </c>
      <c r="B2622" s="49" t="s">
        <v>149</v>
      </c>
      <c r="C2622" s="50">
        <v>14.4</v>
      </c>
      <c r="D2622" s="51">
        <v>9.1</v>
      </c>
      <c r="E2622" s="52">
        <v>88.980781262337061</v>
      </c>
      <c r="F2622" s="52">
        <v>0</v>
      </c>
    </row>
    <row r="2623" spans="1:6">
      <c r="A2623" s="38">
        <v>41749</v>
      </c>
      <c r="B2623" s="49" t="s">
        <v>150</v>
      </c>
      <c r="C2623" s="50">
        <v>14.3</v>
      </c>
      <c r="D2623" s="51">
        <v>8.6</v>
      </c>
      <c r="E2623" s="52">
        <v>84.704971141608041</v>
      </c>
      <c r="F2623" s="52">
        <v>0</v>
      </c>
    </row>
    <row r="2624" spans="1:6">
      <c r="A2624" s="38">
        <v>41749</v>
      </c>
      <c r="B2624" s="49" t="s">
        <v>151</v>
      </c>
      <c r="C2624" s="50">
        <v>13.5</v>
      </c>
      <c r="D2624" s="51">
        <v>8.1</v>
      </c>
      <c r="E2624" s="52">
        <v>84.102920812092933</v>
      </c>
      <c r="F2624" s="52">
        <v>0</v>
      </c>
    </row>
    <row r="2625" spans="1:6">
      <c r="A2625" s="38">
        <v>41749</v>
      </c>
      <c r="B2625" s="49" t="s">
        <v>152</v>
      </c>
      <c r="C2625" s="50">
        <v>12.9</v>
      </c>
      <c r="D2625" s="51">
        <v>8</v>
      </c>
      <c r="E2625" s="52">
        <v>86.398652761182461</v>
      </c>
      <c r="F2625" s="52">
        <v>0</v>
      </c>
    </row>
    <row r="2626" spans="1:6">
      <c r="A2626" s="38">
        <v>41749</v>
      </c>
      <c r="B2626" s="49" t="s">
        <v>153</v>
      </c>
      <c r="C2626" s="50">
        <v>12.1</v>
      </c>
      <c r="D2626" s="51">
        <v>7.9</v>
      </c>
      <c r="E2626" s="52">
        <v>89.936271776653655</v>
      </c>
      <c r="F2626" s="52">
        <v>0</v>
      </c>
    </row>
    <row r="2627" spans="1:6">
      <c r="A2627" s="38">
        <v>41749</v>
      </c>
      <c r="B2627" s="49" t="s">
        <v>154</v>
      </c>
      <c r="C2627" s="50">
        <v>11.9</v>
      </c>
      <c r="D2627" s="51">
        <v>7.9</v>
      </c>
      <c r="E2627" s="52">
        <v>91.130332679354723</v>
      </c>
      <c r="F2627" s="52">
        <v>0</v>
      </c>
    </row>
    <row r="2628" spans="1:6">
      <c r="A2628" s="38">
        <v>41749</v>
      </c>
      <c r="B2628" s="49" t="s">
        <v>155</v>
      </c>
      <c r="C2628" s="50">
        <v>12.7</v>
      </c>
      <c r="D2628" s="51">
        <v>8.3000000000000007</v>
      </c>
      <c r="E2628" s="52">
        <v>90.77792646125512</v>
      </c>
      <c r="F2628" s="52">
        <v>0</v>
      </c>
    </row>
    <row r="2629" spans="1:6">
      <c r="A2629" s="38">
        <v>41749</v>
      </c>
      <c r="B2629" s="49" t="s">
        <v>156</v>
      </c>
      <c r="C2629" s="50">
        <v>14.9</v>
      </c>
      <c r="D2629" s="51">
        <v>8.6</v>
      </c>
      <c r="E2629" s="52">
        <v>81.484222138939515</v>
      </c>
      <c r="F2629" s="52">
        <v>0</v>
      </c>
    </row>
    <row r="2630" spans="1:6">
      <c r="A2630" s="38">
        <v>41749</v>
      </c>
      <c r="B2630" s="49" t="s">
        <v>157</v>
      </c>
      <c r="C2630" s="50">
        <v>18.100000000000001</v>
      </c>
      <c r="D2630" s="51">
        <v>9</v>
      </c>
      <c r="E2630" s="52">
        <v>69.514774832954799</v>
      </c>
      <c r="F2630" s="52">
        <v>0</v>
      </c>
    </row>
    <row r="2631" spans="1:6">
      <c r="A2631" s="38">
        <v>41749</v>
      </c>
      <c r="B2631" s="49" t="s">
        <v>158</v>
      </c>
      <c r="C2631" s="50">
        <v>21</v>
      </c>
      <c r="D2631" s="51">
        <v>9.6999999999999993</v>
      </c>
      <c r="E2631" s="52">
        <v>62.493225803440801</v>
      </c>
      <c r="F2631" s="52">
        <v>0</v>
      </c>
    </row>
    <row r="2632" spans="1:6">
      <c r="A2632" s="38">
        <v>41749</v>
      </c>
      <c r="B2632" s="49" t="s">
        <v>159</v>
      </c>
      <c r="C2632" s="50">
        <v>21.8</v>
      </c>
      <c r="D2632" s="51">
        <v>10.4</v>
      </c>
      <c r="E2632" s="52">
        <v>63.726869994618859</v>
      </c>
      <c r="F2632" s="52">
        <v>0</v>
      </c>
    </row>
    <row r="2633" spans="1:6">
      <c r="A2633" s="38">
        <v>41749</v>
      </c>
      <c r="B2633" s="49" t="s">
        <v>160</v>
      </c>
      <c r="C2633" s="50">
        <v>21.5</v>
      </c>
      <c r="D2633" s="51">
        <v>11.1</v>
      </c>
      <c r="E2633" s="52">
        <v>69.199113854844512</v>
      </c>
      <c r="F2633" s="52">
        <v>0</v>
      </c>
    </row>
    <row r="2634" spans="1:6">
      <c r="A2634" s="38">
        <v>41749</v>
      </c>
      <c r="B2634" s="49" t="s">
        <v>161</v>
      </c>
      <c r="C2634" s="50">
        <v>21</v>
      </c>
      <c r="D2634" s="51">
        <v>11.1</v>
      </c>
      <c r="E2634" s="52">
        <v>71.35472730556279</v>
      </c>
      <c r="F2634" s="52">
        <v>0</v>
      </c>
    </row>
    <row r="2635" spans="1:6">
      <c r="A2635" s="38">
        <v>41749</v>
      </c>
      <c r="B2635" s="49" t="s">
        <v>162</v>
      </c>
      <c r="C2635" s="50">
        <v>21.1</v>
      </c>
      <c r="D2635" s="51">
        <v>11.1</v>
      </c>
      <c r="E2635" s="52">
        <v>70.91762803976475</v>
      </c>
      <c r="F2635" s="52">
        <v>0</v>
      </c>
    </row>
    <row r="2636" spans="1:6">
      <c r="A2636" s="38">
        <v>41749</v>
      </c>
      <c r="B2636" s="49" t="s">
        <v>163</v>
      </c>
      <c r="C2636" s="50">
        <v>20.9</v>
      </c>
      <c r="D2636" s="51">
        <v>11.1</v>
      </c>
      <c r="E2636" s="52">
        <v>71.794860718523196</v>
      </c>
      <c r="F2636" s="52">
        <v>0</v>
      </c>
    </row>
    <row r="2637" spans="1:6">
      <c r="A2637" s="38">
        <v>41749</v>
      </c>
      <c r="B2637" s="49" t="s">
        <v>164</v>
      </c>
      <c r="C2637" s="50">
        <v>20.9</v>
      </c>
      <c r="D2637" s="51">
        <v>10.9</v>
      </c>
      <c r="E2637" s="52">
        <v>70.523538423555479</v>
      </c>
      <c r="F2637" s="52">
        <v>0</v>
      </c>
    </row>
    <row r="2638" spans="1:6">
      <c r="A2638" s="38">
        <v>41749</v>
      </c>
      <c r="B2638" s="49" t="s">
        <v>165</v>
      </c>
      <c r="C2638" s="50">
        <v>20.6</v>
      </c>
      <c r="D2638" s="51">
        <v>10.7</v>
      </c>
      <c r="E2638" s="52">
        <v>70.542820616769973</v>
      </c>
      <c r="F2638" s="52">
        <v>0</v>
      </c>
    </row>
    <row r="2639" spans="1:6">
      <c r="A2639" s="38">
        <v>41749</v>
      </c>
      <c r="B2639" s="49" t="s">
        <v>166</v>
      </c>
      <c r="C2639" s="50">
        <v>20.100000000000001</v>
      </c>
      <c r="D2639" s="51">
        <v>10.5</v>
      </c>
      <c r="E2639" s="52">
        <v>71.418486294142895</v>
      </c>
      <c r="F2639" s="52">
        <v>0</v>
      </c>
    </row>
    <row r="2640" spans="1:6">
      <c r="A2640" s="38">
        <v>41749</v>
      </c>
      <c r="B2640" s="49" t="s">
        <v>167</v>
      </c>
      <c r="C2640" s="50">
        <v>19.399999999999999</v>
      </c>
      <c r="D2640" s="51">
        <v>10.7</v>
      </c>
      <c r="E2640" s="52">
        <v>75.98644284733696</v>
      </c>
      <c r="F2640" s="52">
        <v>0</v>
      </c>
    </row>
    <row r="2641" spans="1:6">
      <c r="A2641" s="38">
        <v>41749</v>
      </c>
      <c r="B2641" s="49" t="s">
        <v>168</v>
      </c>
      <c r="C2641" s="50">
        <v>18.899999999999999</v>
      </c>
      <c r="D2641" s="51">
        <v>10.9</v>
      </c>
      <c r="E2641" s="52">
        <v>79.832857292941341</v>
      </c>
      <c r="F2641" s="52">
        <v>0</v>
      </c>
    </row>
    <row r="2642" spans="1:6">
      <c r="A2642" s="38">
        <v>41749</v>
      </c>
      <c r="B2642" s="49" t="s">
        <v>169</v>
      </c>
      <c r="C2642" s="50">
        <v>19.100000000000001</v>
      </c>
      <c r="D2642" s="51">
        <v>11.1</v>
      </c>
      <c r="E2642" s="52">
        <v>80.263593456889552</v>
      </c>
      <c r="F2642" s="52">
        <v>0</v>
      </c>
    </row>
    <row r="2643" spans="1:6">
      <c r="A2643" s="38">
        <v>41749</v>
      </c>
      <c r="B2643" s="49" t="s">
        <v>170</v>
      </c>
      <c r="C2643" s="50">
        <v>18.7</v>
      </c>
      <c r="D2643" s="51">
        <v>11.1</v>
      </c>
      <c r="E2643" s="52">
        <v>82.294666611994018</v>
      </c>
      <c r="F2643" s="52">
        <v>0</v>
      </c>
    </row>
    <row r="2644" spans="1:6">
      <c r="A2644" s="38">
        <v>41749</v>
      </c>
      <c r="B2644" s="49" t="s">
        <v>171</v>
      </c>
      <c r="C2644" s="50">
        <v>18.5</v>
      </c>
      <c r="D2644" s="51">
        <v>11.1</v>
      </c>
      <c r="E2644" s="52">
        <v>83.331822313079101</v>
      </c>
      <c r="F2644" s="52">
        <v>0</v>
      </c>
    </row>
    <row r="2645" spans="1:6">
      <c r="A2645" s="38">
        <v>41749</v>
      </c>
      <c r="B2645" s="49" t="s">
        <v>172</v>
      </c>
      <c r="C2645" s="50">
        <v>18</v>
      </c>
      <c r="D2645" s="51">
        <v>11.1</v>
      </c>
      <c r="E2645" s="52">
        <v>85.989589361015177</v>
      </c>
      <c r="F2645" s="52">
        <v>0</v>
      </c>
    </row>
    <row r="2646" spans="1:6">
      <c r="A2646" s="38">
        <v>41750</v>
      </c>
      <c r="B2646" s="49" t="s">
        <v>149</v>
      </c>
      <c r="C2646" s="50">
        <v>17.7</v>
      </c>
      <c r="D2646" s="51">
        <v>10.9</v>
      </c>
      <c r="E2646" s="52">
        <v>86.078182517940704</v>
      </c>
      <c r="F2646" s="52">
        <v>0</v>
      </c>
    </row>
    <row r="2647" spans="1:6">
      <c r="A2647" s="38">
        <v>41750</v>
      </c>
      <c r="B2647" s="49" t="s">
        <v>150</v>
      </c>
      <c r="C2647" s="50">
        <v>17.7</v>
      </c>
      <c r="D2647" s="51">
        <v>10.7</v>
      </c>
      <c r="E2647" s="52">
        <v>84.525476856427147</v>
      </c>
      <c r="F2647" s="52">
        <v>0</v>
      </c>
    </row>
    <row r="2648" spans="1:6">
      <c r="A2648" s="38">
        <v>41750</v>
      </c>
      <c r="B2648" s="49" t="s">
        <v>151</v>
      </c>
      <c r="C2648" s="50">
        <v>17.7</v>
      </c>
      <c r="D2648" s="51">
        <v>10.5</v>
      </c>
      <c r="E2648" s="52">
        <v>82.971789246669175</v>
      </c>
      <c r="F2648" s="52">
        <v>0</v>
      </c>
    </row>
    <row r="2649" spans="1:6">
      <c r="A2649" s="38">
        <v>41750</v>
      </c>
      <c r="B2649" s="49" t="s">
        <v>152</v>
      </c>
      <c r="C2649" s="50">
        <v>18.100000000000001</v>
      </c>
      <c r="D2649" s="51">
        <v>10.6</v>
      </c>
      <c r="E2649" s="52">
        <v>81.665880308374867</v>
      </c>
      <c r="F2649" s="52">
        <v>0</v>
      </c>
    </row>
    <row r="2650" spans="1:6">
      <c r="A2650" s="38">
        <v>41750</v>
      </c>
      <c r="B2650" s="49" t="s">
        <v>153</v>
      </c>
      <c r="C2650" s="50">
        <v>18.399999999999999</v>
      </c>
      <c r="D2650" s="51">
        <v>10.8</v>
      </c>
      <c r="E2650" s="52">
        <v>81.628207958780678</v>
      </c>
      <c r="F2650" s="52">
        <v>0</v>
      </c>
    </row>
    <row r="2651" spans="1:6">
      <c r="A2651" s="38">
        <v>41750</v>
      </c>
      <c r="B2651" s="49" t="s">
        <v>154</v>
      </c>
      <c r="C2651" s="50">
        <v>18.399999999999999</v>
      </c>
      <c r="D2651" s="51">
        <v>10.9</v>
      </c>
      <c r="E2651" s="52">
        <v>82.3710077889329</v>
      </c>
      <c r="F2651" s="52">
        <v>0</v>
      </c>
    </row>
    <row r="2652" spans="1:6">
      <c r="A2652" s="38">
        <v>41750</v>
      </c>
      <c r="B2652" s="49" t="s">
        <v>155</v>
      </c>
      <c r="C2652" s="50">
        <v>18.8</v>
      </c>
      <c r="D2652" s="51">
        <v>11.2</v>
      </c>
      <c r="E2652" s="52">
        <v>82.505274057606385</v>
      </c>
      <c r="F2652" s="52">
        <v>0</v>
      </c>
    </row>
    <row r="2653" spans="1:6">
      <c r="A2653" s="38">
        <v>41750</v>
      </c>
      <c r="B2653" s="49" t="s">
        <v>156</v>
      </c>
      <c r="C2653" s="50">
        <v>19.7</v>
      </c>
      <c r="D2653" s="51">
        <v>11.5</v>
      </c>
      <c r="E2653" s="52">
        <v>80.057581405548504</v>
      </c>
      <c r="F2653" s="52">
        <v>0</v>
      </c>
    </row>
    <row r="2654" spans="1:6">
      <c r="A2654" s="38">
        <v>41750</v>
      </c>
      <c r="B2654" s="49" t="s">
        <v>157</v>
      </c>
      <c r="C2654" s="50">
        <v>20.6</v>
      </c>
      <c r="D2654" s="51">
        <v>11.9</v>
      </c>
      <c r="E2654" s="52">
        <v>78.305647871924947</v>
      </c>
      <c r="F2654" s="52">
        <v>0</v>
      </c>
    </row>
    <row r="2655" spans="1:6">
      <c r="A2655" s="38">
        <v>41750</v>
      </c>
      <c r="B2655" s="49" t="s">
        <v>158</v>
      </c>
      <c r="C2655" s="50">
        <v>22.3</v>
      </c>
      <c r="D2655" s="51">
        <v>11.9</v>
      </c>
      <c r="E2655" s="52">
        <v>70.56134050268443</v>
      </c>
      <c r="F2655" s="52">
        <v>0</v>
      </c>
    </row>
    <row r="2656" spans="1:6">
      <c r="A2656" s="38">
        <v>41750</v>
      </c>
      <c r="B2656" s="49" t="s">
        <v>159</v>
      </c>
      <c r="C2656" s="50">
        <v>21.2</v>
      </c>
      <c r="D2656" s="51">
        <v>11.9</v>
      </c>
      <c r="E2656" s="52">
        <v>75.468071388612742</v>
      </c>
      <c r="F2656" s="52">
        <v>0</v>
      </c>
    </row>
    <row r="2657" spans="1:6">
      <c r="A2657" s="38">
        <v>41750</v>
      </c>
      <c r="B2657" s="49" t="s">
        <v>160</v>
      </c>
      <c r="C2657" s="50">
        <v>21.4</v>
      </c>
      <c r="D2657" s="51">
        <v>11.9</v>
      </c>
      <c r="E2657" s="52">
        <v>74.548072616115789</v>
      </c>
      <c r="F2657" s="52">
        <v>0</v>
      </c>
    </row>
    <row r="2658" spans="1:6">
      <c r="A2658" s="38">
        <v>41750</v>
      </c>
      <c r="B2658" s="49" t="s">
        <v>161</v>
      </c>
      <c r="C2658" s="50">
        <v>18.100000000000001</v>
      </c>
      <c r="D2658" s="51">
        <v>11.9</v>
      </c>
      <c r="E2658" s="52">
        <v>91.493487010424758</v>
      </c>
      <c r="F2658" s="52">
        <v>0</v>
      </c>
    </row>
    <row r="2659" spans="1:6">
      <c r="A2659" s="38">
        <v>41750</v>
      </c>
      <c r="B2659" s="49" t="s">
        <v>162</v>
      </c>
      <c r="C2659" s="50">
        <v>18.8</v>
      </c>
      <c r="D2659" s="51">
        <v>12</v>
      </c>
      <c r="E2659" s="52">
        <v>88.286964060291311</v>
      </c>
      <c r="F2659" s="52">
        <v>0</v>
      </c>
    </row>
    <row r="2660" spans="1:6">
      <c r="A2660" s="38">
        <v>41750</v>
      </c>
      <c r="B2660" s="49" t="s">
        <v>163</v>
      </c>
      <c r="C2660" s="50">
        <v>20.2</v>
      </c>
      <c r="D2660" s="51">
        <v>12.1</v>
      </c>
      <c r="E2660" s="52">
        <v>81.587259327222299</v>
      </c>
      <c r="F2660" s="52">
        <v>0</v>
      </c>
    </row>
    <row r="2661" spans="1:6">
      <c r="A2661" s="38">
        <v>41750</v>
      </c>
      <c r="B2661" s="49" t="s">
        <v>164</v>
      </c>
      <c r="C2661" s="50">
        <v>21.7</v>
      </c>
      <c r="D2661" s="51">
        <v>11.3</v>
      </c>
      <c r="E2661" s="52">
        <v>69.567160221289953</v>
      </c>
      <c r="F2661" s="52">
        <v>0</v>
      </c>
    </row>
    <row r="2662" spans="1:6">
      <c r="A2662" s="38">
        <v>41750</v>
      </c>
      <c r="B2662" s="49" t="s">
        <v>165</v>
      </c>
      <c r="C2662" s="50">
        <v>21.4</v>
      </c>
      <c r="D2662" s="51">
        <v>10.5</v>
      </c>
      <c r="E2662" s="52">
        <v>65.923306065597473</v>
      </c>
      <c r="F2662" s="52">
        <v>0</v>
      </c>
    </row>
    <row r="2663" spans="1:6">
      <c r="A2663" s="38">
        <v>41750</v>
      </c>
      <c r="B2663" s="49" t="s">
        <v>166</v>
      </c>
      <c r="C2663" s="50">
        <v>20.399999999999999</v>
      </c>
      <c r="D2663" s="51">
        <v>9.6</v>
      </c>
      <c r="E2663" s="52">
        <v>64.188285120222048</v>
      </c>
      <c r="F2663" s="52">
        <v>0</v>
      </c>
    </row>
    <row r="2664" spans="1:6">
      <c r="A2664" s="38">
        <v>41750</v>
      </c>
      <c r="B2664" s="49" t="s">
        <v>167</v>
      </c>
      <c r="C2664" s="50">
        <v>19.899999999999999</v>
      </c>
      <c r="D2664" s="51">
        <v>9.8000000000000007</v>
      </c>
      <c r="E2664" s="52">
        <v>67.562988114748904</v>
      </c>
      <c r="F2664" s="52">
        <v>0</v>
      </c>
    </row>
    <row r="2665" spans="1:6">
      <c r="A2665" s="38">
        <v>41750</v>
      </c>
      <c r="B2665" s="49" t="s">
        <v>168</v>
      </c>
      <c r="C2665" s="50">
        <v>18.5</v>
      </c>
      <c r="D2665" s="51">
        <v>9.9</v>
      </c>
      <c r="E2665" s="52">
        <v>74.464118566123744</v>
      </c>
      <c r="F2665" s="52">
        <v>0</v>
      </c>
    </row>
    <row r="2666" spans="1:6">
      <c r="A2666" s="38">
        <v>41750</v>
      </c>
      <c r="B2666" s="49" t="s">
        <v>169</v>
      </c>
      <c r="C2666" s="50">
        <v>19.399999999999999</v>
      </c>
      <c r="D2666" s="51">
        <v>10.1</v>
      </c>
      <c r="E2666" s="52">
        <v>71.793603894754028</v>
      </c>
      <c r="F2666" s="52">
        <v>0</v>
      </c>
    </row>
    <row r="2667" spans="1:6">
      <c r="A2667" s="38">
        <v>41750</v>
      </c>
      <c r="B2667" s="49" t="s">
        <v>170</v>
      </c>
      <c r="C2667" s="50">
        <v>19.2</v>
      </c>
      <c r="D2667" s="51">
        <v>10</v>
      </c>
      <c r="E2667" s="52">
        <v>71.985137446852605</v>
      </c>
      <c r="F2667" s="52">
        <v>0</v>
      </c>
    </row>
    <row r="2668" spans="1:6">
      <c r="A2668" s="38">
        <v>41750</v>
      </c>
      <c r="B2668" s="49" t="s">
        <v>171</v>
      </c>
      <c r="C2668" s="50">
        <v>19.5</v>
      </c>
      <c r="D2668" s="51">
        <v>9.9</v>
      </c>
      <c r="E2668" s="52">
        <v>69.95766061236472</v>
      </c>
      <c r="F2668" s="52">
        <v>0</v>
      </c>
    </row>
    <row r="2669" spans="1:6">
      <c r="A2669" s="38">
        <v>41750</v>
      </c>
      <c r="B2669" s="49" t="s">
        <v>172</v>
      </c>
      <c r="C2669" s="50">
        <v>19.5</v>
      </c>
      <c r="D2669" s="51">
        <v>10</v>
      </c>
      <c r="E2669" s="52">
        <v>70.65312258814933</v>
      </c>
      <c r="F2669" s="52">
        <v>0</v>
      </c>
    </row>
    <row r="2670" spans="1:6">
      <c r="A2670" s="38">
        <v>41751</v>
      </c>
      <c r="B2670" s="49" t="s">
        <v>149</v>
      </c>
      <c r="C2670" s="50">
        <v>19.399999999999999</v>
      </c>
      <c r="D2670" s="51">
        <v>10.3</v>
      </c>
      <c r="E2670" s="52">
        <v>73.192101024438912</v>
      </c>
      <c r="F2670" s="52">
        <v>0</v>
      </c>
    </row>
    <row r="2671" spans="1:6">
      <c r="A2671" s="38">
        <v>41751</v>
      </c>
      <c r="B2671" s="49" t="s">
        <v>150</v>
      </c>
      <c r="C2671" s="50">
        <v>19.100000000000001</v>
      </c>
      <c r="D2671" s="51">
        <v>10.6</v>
      </c>
      <c r="E2671" s="52">
        <v>76.708698092257862</v>
      </c>
      <c r="F2671" s="52">
        <v>0</v>
      </c>
    </row>
    <row r="2672" spans="1:6">
      <c r="A2672" s="38">
        <v>41751</v>
      </c>
      <c r="B2672" s="49" t="s">
        <v>151</v>
      </c>
      <c r="C2672" s="50">
        <v>17.7</v>
      </c>
      <c r="D2672" s="51">
        <v>10.9</v>
      </c>
      <c r="E2672" s="52">
        <v>86.078182517940704</v>
      </c>
      <c r="F2672" s="52">
        <v>0</v>
      </c>
    </row>
    <row r="2673" spans="1:6">
      <c r="A2673" s="38">
        <v>41751</v>
      </c>
      <c r="B2673" s="49" t="s">
        <v>152</v>
      </c>
      <c r="C2673" s="50">
        <v>18.399999999999999</v>
      </c>
      <c r="D2673" s="51">
        <v>11</v>
      </c>
      <c r="E2673" s="52">
        <v>83.113572927195676</v>
      </c>
      <c r="F2673" s="52">
        <v>0</v>
      </c>
    </row>
    <row r="2674" spans="1:6">
      <c r="A2674" s="38">
        <v>41751</v>
      </c>
      <c r="B2674" s="49" t="s">
        <v>153</v>
      </c>
      <c r="C2674" s="50">
        <v>17.5</v>
      </c>
      <c r="D2674" s="51">
        <v>11.2</v>
      </c>
      <c r="E2674" s="52">
        <v>89.528321392182605</v>
      </c>
      <c r="F2674" s="52">
        <v>0</v>
      </c>
    </row>
    <row r="2675" spans="1:6">
      <c r="A2675" s="38">
        <v>41751</v>
      </c>
      <c r="B2675" s="49" t="s">
        <v>154</v>
      </c>
      <c r="C2675" s="50">
        <v>16.7</v>
      </c>
      <c r="D2675" s="51">
        <v>11.3</v>
      </c>
      <c r="E2675" s="52">
        <v>95.008940333098565</v>
      </c>
      <c r="F2675" s="52">
        <v>0</v>
      </c>
    </row>
    <row r="2676" spans="1:6">
      <c r="A2676" s="38">
        <v>41751</v>
      </c>
      <c r="B2676" s="49" t="s">
        <v>155</v>
      </c>
      <c r="C2676" s="50">
        <v>16.5</v>
      </c>
      <c r="D2676" s="51">
        <v>11.2</v>
      </c>
      <c r="E2676" s="52">
        <v>95.388756230319004</v>
      </c>
      <c r="F2676" s="52">
        <v>0</v>
      </c>
    </row>
    <row r="2677" spans="1:6">
      <c r="A2677" s="38">
        <v>41751</v>
      </c>
      <c r="B2677" s="49" t="s">
        <v>156</v>
      </c>
      <c r="C2677" s="50">
        <v>17.2</v>
      </c>
      <c r="D2677" s="51">
        <v>11.2</v>
      </c>
      <c r="E2677" s="52">
        <v>91.242868103619443</v>
      </c>
      <c r="F2677" s="52">
        <v>0</v>
      </c>
    </row>
    <row r="2678" spans="1:6">
      <c r="A2678" s="38">
        <v>41751</v>
      </c>
      <c r="B2678" s="49" t="s">
        <v>157</v>
      </c>
      <c r="C2678" s="50">
        <v>16.7</v>
      </c>
      <c r="D2678" s="51">
        <v>11.2</v>
      </c>
      <c r="E2678" s="52">
        <v>94.183025037183612</v>
      </c>
      <c r="F2678" s="52">
        <v>0</v>
      </c>
    </row>
    <row r="2679" spans="1:6">
      <c r="A2679" s="38">
        <v>41751</v>
      </c>
      <c r="B2679" s="49" t="s">
        <v>158</v>
      </c>
      <c r="C2679" s="50">
        <v>16.600000000000001</v>
      </c>
      <c r="D2679" s="51">
        <v>11.5</v>
      </c>
      <c r="E2679" s="52">
        <v>97.276500088751206</v>
      </c>
      <c r="F2679" s="52">
        <v>0</v>
      </c>
    </row>
    <row r="2680" spans="1:6">
      <c r="A2680" s="38">
        <v>41751</v>
      </c>
      <c r="B2680" s="49" t="s">
        <v>159</v>
      </c>
      <c r="C2680" s="50">
        <v>17.100000000000001</v>
      </c>
      <c r="D2680" s="51">
        <v>11.8</v>
      </c>
      <c r="E2680" s="52">
        <v>96.650038169366383</v>
      </c>
      <c r="F2680" s="52">
        <v>0</v>
      </c>
    </row>
    <row r="2681" spans="1:6">
      <c r="A2681" s="38">
        <v>41751</v>
      </c>
      <c r="B2681" s="49" t="s">
        <v>160</v>
      </c>
      <c r="C2681" s="50">
        <v>17.399999999999999</v>
      </c>
      <c r="D2681" s="51">
        <v>12.1</v>
      </c>
      <c r="E2681" s="52">
        <v>97.197471031326586</v>
      </c>
      <c r="F2681" s="52">
        <v>0</v>
      </c>
    </row>
    <row r="2682" spans="1:6">
      <c r="A2682" s="38">
        <v>41751</v>
      </c>
      <c r="B2682" s="49" t="s">
        <v>161</v>
      </c>
      <c r="C2682" s="50">
        <v>17.7</v>
      </c>
      <c r="D2682" s="51">
        <v>12.2</v>
      </c>
      <c r="E2682" s="52">
        <v>96.146898488072381</v>
      </c>
      <c r="F2682" s="52">
        <v>0</v>
      </c>
    </row>
    <row r="2683" spans="1:6">
      <c r="A2683" s="38">
        <v>41751</v>
      </c>
      <c r="B2683" s="49" t="s">
        <v>162</v>
      </c>
      <c r="C2683" s="50">
        <v>17.899999999999999</v>
      </c>
      <c r="D2683" s="51">
        <v>12.3</v>
      </c>
      <c r="E2683" s="52">
        <v>95.705957845068383</v>
      </c>
      <c r="F2683" s="52">
        <v>0</v>
      </c>
    </row>
    <row r="2684" spans="1:6">
      <c r="A2684" s="38">
        <v>41751</v>
      </c>
      <c r="B2684" s="49" t="s">
        <v>163</v>
      </c>
      <c r="C2684" s="50">
        <v>17.8</v>
      </c>
      <c r="D2684" s="51">
        <v>12.4</v>
      </c>
      <c r="E2684" s="52">
        <v>97.078392507584098</v>
      </c>
      <c r="F2684" s="52">
        <v>0</v>
      </c>
    </row>
    <row r="2685" spans="1:6">
      <c r="A2685" s="38">
        <v>41751</v>
      </c>
      <c r="B2685" s="49" t="s">
        <v>164</v>
      </c>
      <c r="C2685" s="50">
        <v>17.7</v>
      </c>
      <c r="D2685" s="51">
        <v>12.2</v>
      </c>
      <c r="E2685" s="52">
        <v>96.146898488072381</v>
      </c>
      <c r="F2685" s="52">
        <v>0</v>
      </c>
    </row>
    <row r="2686" spans="1:6">
      <c r="A2686" s="38">
        <v>41751</v>
      </c>
      <c r="B2686" s="49" t="s">
        <v>165</v>
      </c>
      <c r="C2686" s="50">
        <v>17.8</v>
      </c>
      <c r="D2686" s="51">
        <v>12.1</v>
      </c>
      <c r="E2686" s="52">
        <v>94.774539441527139</v>
      </c>
      <c r="F2686" s="52">
        <v>0</v>
      </c>
    </row>
    <row r="2687" spans="1:6">
      <c r="A2687" s="38">
        <v>41751</v>
      </c>
      <c r="B2687" s="49" t="s">
        <v>166</v>
      </c>
      <c r="C2687" s="50">
        <v>17.2</v>
      </c>
      <c r="D2687" s="51">
        <v>12</v>
      </c>
      <c r="E2687" s="52">
        <v>97.636859086094802</v>
      </c>
      <c r="F2687" s="52">
        <v>0</v>
      </c>
    </row>
    <row r="2688" spans="1:6">
      <c r="A2688" s="38">
        <v>41751</v>
      </c>
      <c r="B2688" s="49" t="s">
        <v>167</v>
      </c>
      <c r="C2688" s="50">
        <v>17.600000000000001</v>
      </c>
      <c r="D2688" s="51">
        <v>12.1</v>
      </c>
      <c r="E2688" s="52">
        <v>95.977416597042691</v>
      </c>
      <c r="F2688" s="52">
        <v>0</v>
      </c>
    </row>
    <row r="2689" spans="1:6">
      <c r="A2689" s="38">
        <v>41751</v>
      </c>
      <c r="B2689" s="49" t="s">
        <v>168</v>
      </c>
      <c r="C2689" s="50">
        <v>18</v>
      </c>
      <c r="D2689" s="51">
        <v>12.2</v>
      </c>
      <c r="E2689" s="52">
        <v>94.347153695568267</v>
      </c>
      <c r="F2689" s="52">
        <v>0</v>
      </c>
    </row>
    <row r="2690" spans="1:6">
      <c r="A2690" s="38">
        <v>41751</v>
      </c>
      <c r="B2690" s="49" t="s">
        <v>169</v>
      </c>
      <c r="C2690" s="50">
        <v>17.7</v>
      </c>
      <c r="D2690" s="51">
        <v>12.3</v>
      </c>
      <c r="E2690" s="52">
        <v>96.919705621010735</v>
      </c>
      <c r="F2690" s="52">
        <v>0</v>
      </c>
    </row>
    <row r="2691" spans="1:6">
      <c r="A2691" s="38">
        <v>41751</v>
      </c>
      <c r="B2691" s="49" t="s">
        <v>170</v>
      </c>
      <c r="C2691" s="50">
        <v>17.600000000000001</v>
      </c>
      <c r="D2691" s="51">
        <v>12.2</v>
      </c>
      <c r="E2691" s="52">
        <v>96.755359696090636</v>
      </c>
      <c r="F2691" s="52">
        <v>0</v>
      </c>
    </row>
    <row r="2692" spans="1:6">
      <c r="A2692" s="38">
        <v>41751</v>
      </c>
      <c r="B2692" s="49" t="s">
        <v>171</v>
      </c>
      <c r="C2692" s="50">
        <v>17.399999999999999</v>
      </c>
      <c r="D2692" s="51">
        <v>12.1</v>
      </c>
      <c r="E2692" s="52">
        <v>97.197471031326586</v>
      </c>
      <c r="F2692" s="52">
        <v>0</v>
      </c>
    </row>
    <row r="2693" spans="1:6">
      <c r="A2693" s="38">
        <v>41751</v>
      </c>
      <c r="B2693" s="49" t="s">
        <v>172</v>
      </c>
      <c r="C2693" s="50">
        <v>17.5</v>
      </c>
      <c r="D2693" s="51">
        <v>12.1</v>
      </c>
      <c r="E2693" s="52">
        <v>96.58527983656721</v>
      </c>
      <c r="F2693" s="52">
        <v>0</v>
      </c>
    </row>
    <row r="2694" spans="1:6">
      <c r="A2694" s="38">
        <v>41752</v>
      </c>
      <c r="B2694" s="49" t="s">
        <v>149</v>
      </c>
      <c r="C2694" s="50">
        <v>17.899999999999999</v>
      </c>
      <c r="D2694" s="51">
        <v>12</v>
      </c>
      <c r="E2694" s="52">
        <v>93.415848366741358</v>
      </c>
      <c r="F2694" s="52">
        <v>0</v>
      </c>
    </row>
    <row r="2695" spans="1:6">
      <c r="A2695" s="38">
        <v>41752</v>
      </c>
      <c r="B2695" s="49" t="s">
        <v>150</v>
      </c>
      <c r="C2695" s="50">
        <v>17.7</v>
      </c>
      <c r="D2695" s="51">
        <v>12</v>
      </c>
      <c r="E2695" s="52">
        <v>94.600552858978375</v>
      </c>
      <c r="F2695" s="52">
        <v>0</v>
      </c>
    </row>
    <row r="2696" spans="1:6">
      <c r="A2696" s="38">
        <v>41752</v>
      </c>
      <c r="B2696" s="49" t="s">
        <v>151</v>
      </c>
      <c r="C2696" s="50">
        <v>17.5</v>
      </c>
      <c r="D2696" s="51">
        <v>12</v>
      </c>
      <c r="E2696" s="52">
        <v>95.8021627515717</v>
      </c>
      <c r="F2696" s="52">
        <v>0</v>
      </c>
    </row>
    <row r="2697" spans="1:6">
      <c r="A2697" s="38">
        <v>41752</v>
      </c>
      <c r="B2697" s="49" t="s">
        <v>152</v>
      </c>
      <c r="C2697" s="50">
        <v>17.2</v>
      </c>
      <c r="D2697" s="51">
        <v>11.7</v>
      </c>
      <c r="E2697" s="52">
        <v>95.241004330234333</v>
      </c>
      <c r="F2697" s="52">
        <v>0</v>
      </c>
    </row>
    <row r="2698" spans="1:6">
      <c r="A2698" s="38">
        <v>41752</v>
      </c>
      <c r="B2698" s="49" t="s">
        <v>153</v>
      </c>
      <c r="C2698" s="50">
        <v>17</v>
      </c>
      <c r="D2698" s="51">
        <v>11.5</v>
      </c>
      <c r="E2698" s="52">
        <v>94.836620547093275</v>
      </c>
      <c r="F2698" s="52">
        <v>0</v>
      </c>
    </row>
    <row r="2699" spans="1:6">
      <c r="A2699" s="38">
        <v>41752</v>
      </c>
      <c r="B2699" s="49" t="s">
        <v>154</v>
      </c>
      <c r="C2699" s="50">
        <v>17</v>
      </c>
      <c r="D2699" s="51">
        <v>11.2</v>
      </c>
      <c r="E2699" s="52">
        <v>92.406381678394922</v>
      </c>
      <c r="F2699" s="52">
        <v>0</v>
      </c>
    </row>
    <row r="2700" spans="1:6">
      <c r="A2700" s="38">
        <v>41752</v>
      </c>
      <c r="B2700" s="49" t="s">
        <v>155</v>
      </c>
      <c r="C2700" s="50">
        <v>17.8</v>
      </c>
      <c r="D2700" s="51">
        <v>11.1</v>
      </c>
      <c r="E2700" s="52">
        <v>87.079260206511478</v>
      </c>
      <c r="F2700" s="52">
        <v>0</v>
      </c>
    </row>
    <row r="2701" spans="1:6">
      <c r="A2701" s="38">
        <v>41752</v>
      </c>
      <c r="B2701" s="49" t="s">
        <v>156</v>
      </c>
      <c r="C2701" s="50">
        <v>18.399999999999999</v>
      </c>
      <c r="D2701" s="51">
        <v>10.9</v>
      </c>
      <c r="E2701" s="52">
        <v>82.3710077889329</v>
      </c>
      <c r="F2701" s="52">
        <v>0</v>
      </c>
    </row>
    <row r="2702" spans="1:6">
      <c r="A2702" s="38">
        <v>41752</v>
      </c>
      <c r="B2702" s="49" t="s">
        <v>157</v>
      </c>
      <c r="C2702" s="50">
        <v>19.100000000000001</v>
      </c>
      <c r="D2702" s="51">
        <v>10.8</v>
      </c>
      <c r="E2702" s="52">
        <v>78.131330364918</v>
      </c>
      <c r="F2702" s="52">
        <v>0</v>
      </c>
    </row>
    <row r="2703" spans="1:6">
      <c r="A2703" s="38">
        <v>41752</v>
      </c>
      <c r="B2703" s="49" t="s">
        <v>158</v>
      </c>
      <c r="C2703" s="50">
        <v>19.600000000000001</v>
      </c>
      <c r="D2703" s="51">
        <v>10.8</v>
      </c>
      <c r="E2703" s="52">
        <v>75.736648451370385</v>
      </c>
      <c r="F2703" s="52">
        <v>0</v>
      </c>
    </row>
    <row r="2704" spans="1:6">
      <c r="A2704" s="38">
        <v>41752</v>
      </c>
      <c r="B2704" s="49" t="s">
        <v>159</v>
      </c>
      <c r="C2704" s="50">
        <v>20.7</v>
      </c>
      <c r="D2704" s="51">
        <v>10.8</v>
      </c>
      <c r="E2704" s="52">
        <v>70.753409196970168</v>
      </c>
      <c r="F2704" s="52">
        <v>0</v>
      </c>
    </row>
    <row r="2705" spans="1:6">
      <c r="A2705" s="38">
        <v>41752</v>
      </c>
      <c r="B2705" s="49" t="s">
        <v>160</v>
      </c>
      <c r="C2705" s="50">
        <v>21.3</v>
      </c>
      <c r="D2705" s="51">
        <v>10.9</v>
      </c>
      <c r="E2705" s="52">
        <v>68.811971832761756</v>
      </c>
      <c r="F2705" s="52">
        <v>0</v>
      </c>
    </row>
    <row r="2706" spans="1:6">
      <c r="A2706" s="38">
        <v>41752</v>
      </c>
      <c r="B2706" s="49" t="s">
        <v>161</v>
      </c>
      <c r="C2706" s="50">
        <v>21.7</v>
      </c>
      <c r="D2706" s="51">
        <v>10.9</v>
      </c>
      <c r="E2706" s="52">
        <v>67.147016751483605</v>
      </c>
      <c r="F2706" s="52">
        <v>0</v>
      </c>
    </row>
    <row r="2707" spans="1:6">
      <c r="A2707" s="38">
        <v>41752</v>
      </c>
      <c r="B2707" s="49" t="s">
        <v>162</v>
      </c>
      <c r="C2707" s="50">
        <v>21.8</v>
      </c>
      <c r="D2707" s="51">
        <v>10.9</v>
      </c>
      <c r="E2707" s="52">
        <v>66.737896248664114</v>
      </c>
      <c r="F2707" s="52">
        <v>0</v>
      </c>
    </row>
    <row r="2708" spans="1:6">
      <c r="A2708" s="38">
        <v>41752</v>
      </c>
      <c r="B2708" s="49" t="s">
        <v>163</v>
      </c>
      <c r="C2708" s="50">
        <v>21.9</v>
      </c>
      <c r="D2708" s="51">
        <v>11</v>
      </c>
      <c r="E2708" s="52">
        <v>66.929551560886225</v>
      </c>
      <c r="F2708" s="52">
        <v>0</v>
      </c>
    </row>
    <row r="2709" spans="1:6">
      <c r="A2709" s="38">
        <v>41752</v>
      </c>
      <c r="B2709" s="49" t="s">
        <v>164</v>
      </c>
      <c r="C2709" s="50">
        <v>21.3</v>
      </c>
      <c r="D2709" s="51">
        <v>11.1</v>
      </c>
      <c r="E2709" s="52">
        <v>70.052439851060456</v>
      </c>
      <c r="F2709" s="52">
        <v>0</v>
      </c>
    </row>
    <row r="2710" spans="1:6">
      <c r="A2710" s="38">
        <v>41752</v>
      </c>
      <c r="B2710" s="49" t="s">
        <v>165</v>
      </c>
      <c r="C2710" s="50">
        <v>20.6</v>
      </c>
      <c r="D2710" s="51">
        <v>11.3</v>
      </c>
      <c r="E2710" s="52">
        <v>74.427911566590552</v>
      </c>
      <c r="F2710" s="52">
        <v>0</v>
      </c>
    </row>
    <row r="2711" spans="1:6">
      <c r="A2711" s="38">
        <v>41752</v>
      </c>
      <c r="B2711" s="49" t="s">
        <v>166</v>
      </c>
      <c r="C2711" s="50">
        <v>19.8</v>
      </c>
      <c r="D2711" s="51">
        <v>11.5</v>
      </c>
      <c r="E2711" s="52">
        <v>79.56223945472064</v>
      </c>
      <c r="F2711" s="52">
        <v>0</v>
      </c>
    </row>
    <row r="2712" spans="1:6">
      <c r="A2712" s="38">
        <v>41752</v>
      </c>
      <c r="B2712" s="49" t="s">
        <v>167</v>
      </c>
      <c r="C2712" s="50">
        <v>19.3</v>
      </c>
      <c r="D2712" s="51">
        <v>11.6</v>
      </c>
      <c r="E2712" s="52">
        <v>82.774547800623793</v>
      </c>
      <c r="F2712" s="52">
        <v>0</v>
      </c>
    </row>
    <row r="2713" spans="1:6">
      <c r="A2713" s="38">
        <v>41752</v>
      </c>
      <c r="B2713" s="49" t="s">
        <v>168</v>
      </c>
      <c r="C2713" s="50">
        <v>18.899999999999999</v>
      </c>
      <c r="D2713" s="51">
        <v>11.8</v>
      </c>
      <c r="E2713" s="52">
        <v>86.301837683911856</v>
      </c>
      <c r="F2713" s="52">
        <v>0</v>
      </c>
    </row>
    <row r="2714" spans="1:6">
      <c r="A2714" s="38">
        <v>41752</v>
      </c>
      <c r="B2714" s="49" t="s">
        <v>169</v>
      </c>
      <c r="C2714" s="50">
        <v>18.2</v>
      </c>
      <c r="D2714" s="51">
        <v>11.9</v>
      </c>
      <c r="E2714" s="52">
        <v>90.920342427951383</v>
      </c>
      <c r="F2714" s="52">
        <v>0</v>
      </c>
    </row>
    <row r="2715" spans="1:6">
      <c r="A2715" s="38">
        <v>41752</v>
      </c>
      <c r="B2715" s="49" t="s">
        <v>170</v>
      </c>
      <c r="C2715" s="50">
        <v>18.399999999999999</v>
      </c>
      <c r="D2715" s="51">
        <v>11.9</v>
      </c>
      <c r="E2715" s="52">
        <v>89.786116363161213</v>
      </c>
      <c r="F2715" s="52">
        <v>0</v>
      </c>
    </row>
    <row r="2716" spans="1:6">
      <c r="A2716" s="38">
        <v>41752</v>
      </c>
      <c r="B2716" s="49" t="s">
        <v>171</v>
      </c>
      <c r="C2716" s="50">
        <v>18.3</v>
      </c>
      <c r="D2716" s="51">
        <v>12</v>
      </c>
      <c r="E2716" s="52">
        <v>91.096112583595414</v>
      </c>
      <c r="F2716" s="52">
        <v>0</v>
      </c>
    </row>
    <row r="2717" spans="1:6">
      <c r="A2717" s="38">
        <v>41752</v>
      </c>
      <c r="B2717" s="49" t="s">
        <v>172</v>
      </c>
      <c r="C2717" s="50">
        <v>17.7</v>
      </c>
      <c r="D2717" s="51">
        <v>12</v>
      </c>
      <c r="E2717" s="52">
        <v>94.600552858978375</v>
      </c>
      <c r="F2717" s="52">
        <v>0</v>
      </c>
    </row>
    <row r="2718" spans="1:6">
      <c r="A2718" s="38">
        <v>41753</v>
      </c>
      <c r="B2718" s="49" t="s">
        <v>149</v>
      </c>
      <c r="C2718" s="50">
        <v>17.899999999999999</v>
      </c>
      <c r="D2718" s="51">
        <v>12</v>
      </c>
      <c r="E2718" s="52">
        <v>93.415848366741358</v>
      </c>
      <c r="F2718" s="52">
        <v>0</v>
      </c>
    </row>
    <row r="2719" spans="1:6">
      <c r="A2719" s="38">
        <v>41753</v>
      </c>
      <c r="B2719" s="49" t="s">
        <v>150</v>
      </c>
      <c r="C2719" s="50">
        <v>17.600000000000001</v>
      </c>
      <c r="D2719" s="51">
        <v>12</v>
      </c>
      <c r="E2719" s="52">
        <v>95.199228090077071</v>
      </c>
      <c r="F2719" s="52">
        <v>0</v>
      </c>
    </row>
    <row r="2720" spans="1:6">
      <c r="A2720" s="38">
        <v>41753</v>
      </c>
      <c r="B2720" s="49" t="s">
        <v>151</v>
      </c>
      <c r="C2720" s="50">
        <v>17.7</v>
      </c>
      <c r="D2720" s="51">
        <v>12</v>
      </c>
      <c r="E2720" s="52">
        <v>94.600552858978375</v>
      </c>
      <c r="F2720" s="52">
        <v>0</v>
      </c>
    </row>
    <row r="2721" spans="1:6">
      <c r="A2721" s="38">
        <v>41753</v>
      </c>
      <c r="B2721" s="49" t="s">
        <v>152</v>
      </c>
      <c r="C2721" s="50">
        <v>17.5</v>
      </c>
      <c r="D2721" s="51">
        <v>12</v>
      </c>
      <c r="E2721" s="52">
        <v>95.8021627515717</v>
      </c>
      <c r="F2721" s="52">
        <v>0</v>
      </c>
    </row>
    <row r="2722" spans="1:6">
      <c r="A2722" s="38">
        <v>41753</v>
      </c>
      <c r="B2722" s="49" t="s">
        <v>153</v>
      </c>
      <c r="C2722" s="50">
        <v>17.2</v>
      </c>
      <c r="D2722" s="51">
        <v>11.9</v>
      </c>
      <c r="E2722" s="52">
        <v>96.838492803932141</v>
      </c>
      <c r="F2722" s="52">
        <v>0</v>
      </c>
    </row>
    <row r="2723" spans="1:6">
      <c r="A2723" s="38">
        <v>41753</v>
      </c>
      <c r="B2723" s="49" t="s">
        <v>154</v>
      </c>
      <c r="C2723" s="50">
        <v>17</v>
      </c>
      <c r="D2723" s="51">
        <v>11.9</v>
      </c>
      <c r="E2723" s="52">
        <v>98.073360835592609</v>
      </c>
      <c r="F2723" s="52">
        <v>0</v>
      </c>
    </row>
    <row r="2724" spans="1:6">
      <c r="A2724" s="38">
        <v>41753</v>
      </c>
      <c r="B2724" s="49" t="s">
        <v>155</v>
      </c>
      <c r="C2724" s="50">
        <v>17</v>
      </c>
      <c r="D2724" s="51">
        <v>12.1</v>
      </c>
      <c r="E2724" s="52">
        <v>99.69019964080023</v>
      </c>
      <c r="F2724" s="52">
        <v>0</v>
      </c>
    </row>
    <row r="2725" spans="1:6">
      <c r="A2725" s="38">
        <v>41753</v>
      </c>
      <c r="B2725" s="49" t="s">
        <v>156</v>
      </c>
      <c r="C2725" s="50">
        <v>17.399999999999999</v>
      </c>
      <c r="D2725" s="51">
        <v>12.2</v>
      </c>
      <c r="E2725" s="52">
        <v>97.985303258059631</v>
      </c>
      <c r="F2725" s="52">
        <v>0</v>
      </c>
    </row>
    <row r="2726" spans="1:6">
      <c r="A2726" s="38">
        <v>41753</v>
      </c>
      <c r="B2726" s="49" t="s">
        <v>157</v>
      </c>
      <c r="C2726" s="50">
        <v>17.899999999999999</v>
      </c>
      <c r="D2726" s="51">
        <v>12.3</v>
      </c>
      <c r="E2726" s="52">
        <v>95.705957845068383</v>
      </c>
      <c r="F2726" s="52">
        <v>0</v>
      </c>
    </row>
    <row r="2727" spans="1:6">
      <c r="A2727" s="38">
        <v>41753</v>
      </c>
      <c r="B2727" s="49" t="s">
        <v>158</v>
      </c>
      <c r="C2727" s="50">
        <v>17.600000000000001</v>
      </c>
      <c r="D2727" s="51">
        <v>11.9</v>
      </c>
      <c r="E2727" s="52">
        <v>94.420794059051843</v>
      </c>
      <c r="F2727" s="52">
        <v>0</v>
      </c>
    </row>
    <row r="2728" spans="1:6">
      <c r="A2728" s="38">
        <v>41753</v>
      </c>
      <c r="B2728" s="49" t="s">
        <v>159</v>
      </c>
      <c r="C2728" s="50">
        <v>17.100000000000001</v>
      </c>
      <c r="D2728" s="51">
        <v>11.4</v>
      </c>
      <c r="E2728" s="52">
        <v>93.432732386673791</v>
      </c>
      <c r="F2728" s="52">
        <v>0</v>
      </c>
    </row>
    <row r="2729" spans="1:6">
      <c r="A2729" s="38">
        <v>41753</v>
      </c>
      <c r="B2729" s="49" t="s">
        <v>160</v>
      </c>
      <c r="C2729" s="50">
        <v>16</v>
      </c>
      <c r="D2729" s="51">
        <v>11</v>
      </c>
      <c r="E2729" s="52">
        <v>96.751622204257018</v>
      </c>
      <c r="F2729" s="52">
        <v>0</v>
      </c>
    </row>
    <row r="2730" spans="1:6">
      <c r="A2730" s="38">
        <v>41753</v>
      </c>
      <c r="B2730" s="49" t="s">
        <v>161</v>
      </c>
      <c r="C2730" s="50">
        <v>16</v>
      </c>
      <c r="D2730" s="51">
        <v>11</v>
      </c>
      <c r="E2730" s="52">
        <v>96.751622204257018</v>
      </c>
      <c r="F2730" s="52">
        <v>0</v>
      </c>
    </row>
    <row r="2731" spans="1:6">
      <c r="A2731" s="38">
        <v>41753</v>
      </c>
      <c r="B2731" s="49" t="s">
        <v>162</v>
      </c>
      <c r="C2731" s="50">
        <v>16.7</v>
      </c>
      <c r="D2731" s="51">
        <v>11</v>
      </c>
      <c r="E2731" s="52">
        <v>92.530411587253354</v>
      </c>
      <c r="F2731" s="52">
        <v>0</v>
      </c>
    </row>
    <row r="2732" spans="1:6">
      <c r="A2732" s="38">
        <v>41753</v>
      </c>
      <c r="B2732" s="49" t="s">
        <v>163</v>
      </c>
      <c r="C2732" s="50">
        <v>16.899999999999999</v>
      </c>
      <c r="D2732" s="51">
        <v>11</v>
      </c>
      <c r="E2732" s="52">
        <v>91.362623678980427</v>
      </c>
      <c r="F2732" s="52">
        <v>0</v>
      </c>
    </row>
    <row r="2733" spans="1:6">
      <c r="A2733" s="38">
        <v>41753</v>
      </c>
      <c r="B2733" s="49" t="s">
        <v>164</v>
      </c>
      <c r="C2733" s="50">
        <v>16</v>
      </c>
      <c r="D2733" s="51">
        <v>10.199999999999999</v>
      </c>
      <c r="E2733" s="52">
        <v>89.828668132064905</v>
      </c>
      <c r="F2733" s="52">
        <v>0</v>
      </c>
    </row>
    <row r="2734" spans="1:6">
      <c r="A2734" s="38">
        <v>41753</v>
      </c>
      <c r="B2734" s="49" t="s">
        <v>165</v>
      </c>
      <c r="C2734" s="50">
        <v>15.2</v>
      </c>
      <c r="D2734" s="51">
        <v>9.4</v>
      </c>
      <c r="E2734" s="52">
        <v>87.249777179020455</v>
      </c>
      <c r="F2734" s="52">
        <v>0</v>
      </c>
    </row>
    <row r="2735" spans="1:6">
      <c r="A2735" s="38">
        <v>41753</v>
      </c>
      <c r="B2735" s="49" t="s">
        <v>166</v>
      </c>
      <c r="C2735" s="50">
        <v>15.6</v>
      </c>
      <c r="D2735" s="51">
        <v>8.6</v>
      </c>
      <c r="E2735" s="52">
        <v>77.899057600156567</v>
      </c>
      <c r="F2735" s="52">
        <v>0</v>
      </c>
    </row>
    <row r="2736" spans="1:6">
      <c r="A2736" s="38">
        <v>41753</v>
      </c>
      <c r="B2736" s="49" t="s">
        <v>167</v>
      </c>
      <c r="C2736" s="50">
        <v>15.7</v>
      </c>
      <c r="D2736" s="51">
        <v>8.1999999999999993</v>
      </c>
      <c r="E2736" s="52">
        <v>73.848265189171769</v>
      </c>
      <c r="F2736" s="52">
        <v>0</v>
      </c>
    </row>
    <row r="2737" spans="1:6">
      <c r="A2737" s="38">
        <v>41753</v>
      </c>
      <c r="B2737" s="49" t="s">
        <v>168</v>
      </c>
      <c r="C2737" s="50">
        <v>14.4</v>
      </c>
      <c r="D2737" s="51">
        <v>7.8</v>
      </c>
      <c r="E2737" s="52">
        <v>76.42667203374441</v>
      </c>
      <c r="F2737" s="52">
        <v>0</v>
      </c>
    </row>
    <row r="2738" spans="1:6">
      <c r="A2738" s="38">
        <v>41753</v>
      </c>
      <c r="B2738" s="49" t="s">
        <v>169</v>
      </c>
      <c r="C2738" s="50">
        <v>13</v>
      </c>
      <c r="D2738" s="51">
        <v>7.4</v>
      </c>
      <c r="E2738" s="52">
        <v>79.473056165992247</v>
      </c>
      <c r="F2738" s="52">
        <v>0</v>
      </c>
    </row>
    <row r="2739" spans="1:6">
      <c r="A2739" s="38">
        <v>41753</v>
      </c>
      <c r="B2739" s="49" t="s">
        <v>170</v>
      </c>
      <c r="C2739" s="50">
        <v>13.4</v>
      </c>
      <c r="D2739" s="51">
        <v>6.9</v>
      </c>
      <c r="E2739" s="52">
        <v>72.249432747045503</v>
      </c>
      <c r="F2739" s="52">
        <v>0</v>
      </c>
    </row>
    <row r="2740" spans="1:6">
      <c r="A2740" s="38">
        <v>41753</v>
      </c>
      <c r="B2740" s="49" t="s">
        <v>171</v>
      </c>
      <c r="C2740" s="50">
        <v>12.3</v>
      </c>
      <c r="D2740" s="51">
        <v>6.4</v>
      </c>
      <c r="E2740" s="52">
        <v>72.078241605388342</v>
      </c>
      <c r="F2740" s="52">
        <v>0</v>
      </c>
    </row>
    <row r="2741" spans="1:6">
      <c r="A2741" s="38">
        <v>41753</v>
      </c>
      <c r="B2741" s="49" t="s">
        <v>172</v>
      </c>
      <c r="C2741" s="50">
        <v>9.9</v>
      </c>
      <c r="D2741" s="51">
        <v>5.9</v>
      </c>
      <c r="E2741" s="52">
        <v>77.992468833512035</v>
      </c>
      <c r="F2741" s="52">
        <v>0</v>
      </c>
    </row>
    <row r="2742" spans="1:6">
      <c r="A2742" s="38">
        <v>41754</v>
      </c>
      <c r="B2742" s="49" t="s">
        <v>149</v>
      </c>
      <c r="C2742" s="50">
        <v>9.6</v>
      </c>
      <c r="D2742" s="51">
        <v>5.9</v>
      </c>
      <c r="E2742" s="52">
        <v>79.579244591247217</v>
      </c>
      <c r="F2742" s="52">
        <v>0</v>
      </c>
    </row>
    <row r="2743" spans="1:6">
      <c r="A2743" s="38">
        <v>41754</v>
      </c>
      <c r="B2743" s="49" t="s">
        <v>150</v>
      </c>
      <c r="C2743" s="50">
        <v>8.3000000000000007</v>
      </c>
      <c r="D2743" s="51">
        <v>6</v>
      </c>
      <c r="E2743" s="52">
        <v>88.34405346674761</v>
      </c>
      <c r="F2743" s="52">
        <v>0</v>
      </c>
    </row>
    <row r="2744" spans="1:6">
      <c r="A2744" s="38">
        <v>41754</v>
      </c>
      <c r="B2744" s="49" t="s">
        <v>151</v>
      </c>
      <c r="C2744" s="50">
        <v>7.7</v>
      </c>
      <c r="D2744" s="51">
        <v>6</v>
      </c>
      <c r="E2744" s="52">
        <v>92.027617201848386</v>
      </c>
      <c r="F2744" s="52">
        <v>0</v>
      </c>
    </row>
    <row r="2745" spans="1:6">
      <c r="A2745" s="38">
        <v>41754</v>
      </c>
      <c r="B2745" s="49" t="s">
        <v>152</v>
      </c>
      <c r="C2745" s="50">
        <v>7</v>
      </c>
      <c r="D2745" s="51">
        <v>5.7</v>
      </c>
      <c r="E2745" s="52">
        <v>91.760388396209123</v>
      </c>
      <c r="F2745" s="52">
        <v>0</v>
      </c>
    </row>
    <row r="2746" spans="1:6">
      <c r="A2746" s="38">
        <v>41754</v>
      </c>
      <c r="B2746" s="49" t="s">
        <v>153</v>
      </c>
      <c r="C2746" s="50">
        <v>6.3</v>
      </c>
      <c r="D2746" s="51">
        <v>5.4</v>
      </c>
      <c r="E2746" s="52">
        <v>91.265195204119436</v>
      </c>
      <c r="F2746" s="52">
        <v>0</v>
      </c>
    </row>
    <row r="2747" spans="1:6">
      <c r="A2747" s="38">
        <v>41754</v>
      </c>
      <c r="B2747" s="49" t="s">
        <v>154</v>
      </c>
      <c r="C2747" s="50">
        <v>5.9</v>
      </c>
      <c r="D2747" s="51">
        <v>5.2</v>
      </c>
      <c r="E2747" s="52">
        <v>90.377969361058447</v>
      </c>
      <c r="F2747" s="52">
        <v>0</v>
      </c>
    </row>
    <row r="2748" spans="1:6">
      <c r="A2748" s="38">
        <v>41754</v>
      </c>
      <c r="B2748" s="49" t="s">
        <v>155</v>
      </c>
      <c r="C2748" s="50">
        <v>7.4</v>
      </c>
      <c r="D2748" s="51">
        <v>4.8</v>
      </c>
      <c r="E2748" s="52">
        <v>75.29069870960096</v>
      </c>
      <c r="F2748" s="52">
        <v>0</v>
      </c>
    </row>
    <row r="2749" spans="1:6">
      <c r="A2749" s="38">
        <v>41754</v>
      </c>
      <c r="B2749" s="49" t="s">
        <v>156</v>
      </c>
      <c r="C2749" s="50">
        <v>10.199999999999999</v>
      </c>
      <c r="D2749" s="51">
        <v>4.5999999999999996</v>
      </c>
      <c r="E2749" s="52">
        <v>59.72172317977784</v>
      </c>
      <c r="F2749" s="52">
        <v>0</v>
      </c>
    </row>
    <row r="2750" spans="1:6">
      <c r="A2750" s="38">
        <v>41754</v>
      </c>
      <c r="B2750" s="49" t="s">
        <v>157</v>
      </c>
      <c r="C2750" s="50">
        <v>15.3</v>
      </c>
      <c r="D2750" s="51">
        <v>4.3</v>
      </c>
      <c r="E2750" s="52">
        <v>39.979327264450497</v>
      </c>
      <c r="F2750" s="52">
        <v>0</v>
      </c>
    </row>
    <row r="2751" spans="1:6">
      <c r="A2751" s="38">
        <v>41754</v>
      </c>
      <c r="B2751" s="49" t="s">
        <v>158</v>
      </c>
      <c r="C2751" s="50">
        <v>17.5</v>
      </c>
      <c r="D2751" s="51">
        <v>4.4000000000000004</v>
      </c>
      <c r="E2751" s="52">
        <v>35.553654907910875</v>
      </c>
      <c r="F2751" s="52">
        <v>0</v>
      </c>
    </row>
    <row r="2752" spans="1:6">
      <c r="A2752" s="38">
        <v>41754</v>
      </c>
      <c r="B2752" s="49" t="s">
        <v>159</v>
      </c>
      <c r="C2752" s="50">
        <v>18.899999999999999</v>
      </c>
      <c r="D2752" s="51">
        <v>4.5</v>
      </c>
      <c r="E2752" s="52">
        <v>33.295206251881581</v>
      </c>
      <c r="F2752" s="52">
        <v>0</v>
      </c>
    </row>
    <row r="2753" spans="1:6">
      <c r="A2753" s="38">
        <v>41754</v>
      </c>
      <c r="B2753" s="49" t="s">
        <v>160</v>
      </c>
      <c r="C2753" s="50">
        <v>19.2</v>
      </c>
      <c r="D2753" s="51">
        <v>4.5999999999999996</v>
      </c>
      <c r="E2753" s="52">
        <v>33.398530415813894</v>
      </c>
      <c r="F2753" s="52">
        <v>0</v>
      </c>
    </row>
    <row r="2754" spans="1:6">
      <c r="A2754" s="38">
        <v>41754</v>
      </c>
      <c r="B2754" s="49" t="s">
        <v>161</v>
      </c>
      <c r="C2754" s="50">
        <v>19.8</v>
      </c>
      <c r="D2754" s="51">
        <v>4.8</v>
      </c>
      <c r="E2754" s="52">
        <v>33.563560630103837</v>
      </c>
      <c r="F2754" s="52">
        <v>0</v>
      </c>
    </row>
    <row r="2755" spans="1:6">
      <c r="A2755" s="38">
        <v>41754</v>
      </c>
      <c r="B2755" s="49" t="s">
        <v>162</v>
      </c>
      <c r="C2755" s="50">
        <v>19.899999999999999</v>
      </c>
      <c r="D2755" s="51">
        <v>4.9000000000000004</v>
      </c>
      <c r="E2755" s="52">
        <v>34.045538276358556</v>
      </c>
      <c r="F2755" s="52">
        <v>0</v>
      </c>
    </row>
    <row r="2756" spans="1:6">
      <c r="A2756" s="38">
        <v>41754</v>
      </c>
      <c r="B2756" s="49" t="s">
        <v>163</v>
      </c>
      <c r="C2756" s="50">
        <v>19.399999999999999</v>
      </c>
      <c r="D2756" s="51">
        <v>5.0999999999999996</v>
      </c>
      <c r="E2756" s="52">
        <v>36.541262358326712</v>
      </c>
      <c r="F2756" s="52">
        <v>0</v>
      </c>
    </row>
    <row r="2757" spans="1:6">
      <c r="A2757" s="38">
        <v>41754</v>
      </c>
      <c r="B2757" s="49" t="s">
        <v>164</v>
      </c>
      <c r="C2757" s="50">
        <v>19.899999999999999</v>
      </c>
      <c r="D2757" s="51">
        <v>5.0999999999999996</v>
      </c>
      <c r="E2757" s="52">
        <v>35.423850807178745</v>
      </c>
      <c r="F2757" s="52">
        <v>0</v>
      </c>
    </row>
    <row r="2758" spans="1:6">
      <c r="A2758" s="38">
        <v>41754</v>
      </c>
      <c r="B2758" s="49" t="s">
        <v>165</v>
      </c>
      <c r="C2758" s="50">
        <v>19</v>
      </c>
      <c r="D2758" s="51">
        <v>5.0999999999999996</v>
      </c>
      <c r="E2758" s="52">
        <v>37.463765554324965</v>
      </c>
      <c r="F2758" s="52">
        <v>0</v>
      </c>
    </row>
    <row r="2759" spans="1:6">
      <c r="A2759" s="38">
        <v>41754</v>
      </c>
      <c r="B2759" s="49" t="s">
        <v>166</v>
      </c>
      <c r="C2759" s="50">
        <v>18.7</v>
      </c>
      <c r="D2759" s="51">
        <v>5.0999999999999996</v>
      </c>
      <c r="E2759" s="52">
        <v>38.172833693704092</v>
      </c>
      <c r="F2759" s="52">
        <v>0</v>
      </c>
    </row>
    <row r="2760" spans="1:6">
      <c r="A2760" s="38">
        <v>41754</v>
      </c>
      <c r="B2760" s="49" t="s">
        <v>167</v>
      </c>
      <c r="C2760" s="50">
        <v>18</v>
      </c>
      <c r="D2760" s="51">
        <v>6.1</v>
      </c>
      <c r="E2760" s="52">
        <v>47.63171857485225</v>
      </c>
      <c r="F2760" s="52">
        <v>0</v>
      </c>
    </row>
    <row r="2761" spans="1:6">
      <c r="A2761" s="38">
        <v>41754</v>
      </c>
      <c r="B2761" s="49" t="s">
        <v>168</v>
      </c>
      <c r="C2761" s="50">
        <v>16.7</v>
      </c>
      <c r="D2761" s="51">
        <v>7.1</v>
      </c>
      <c r="E2761" s="52">
        <v>60.094424762155562</v>
      </c>
      <c r="F2761" s="52">
        <v>0</v>
      </c>
    </row>
    <row r="2762" spans="1:6">
      <c r="A2762" s="38">
        <v>41754</v>
      </c>
      <c r="B2762" s="49" t="s">
        <v>169</v>
      </c>
      <c r="C2762" s="50">
        <v>15.1</v>
      </c>
      <c r="D2762" s="51">
        <v>8.1999999999999993</v>
      </c>
      <c r="E2762" s="52">
        <v>76.748572550378782</v>
      </c>
      <c r="F2762" s="52">
        <v>0</v>
      </c>
    </row>
    <row r="2763" spans="1:6">
      <c r="A2763" s="38">
        <v>41754</v>
      </c>
      <c r="B2763" s="49" t="s">
        <v>170</v>
      </c>
      <c r="C2763" s="50">
        <v>14.9</v>
      </c>
      <c r="D2763" s="51">
        <v>8</v>
      </c>
      <c r="E2763" s="52">
        <v>75.871466195371383</v>
      </c>
      <c r="F2763" s="52">
        <v>0</v>
      </c>
    </row>
    <row r="2764" spans="1:6">
      <c r="A2764" s="38">
        <v>41754</v>
      </c>
      <c r="B2764" s="49" t="s">
        <v>171</v>
      </c>
      <c r="C2764" s="50">
        <v>13.4</v>
      </c>
      <c r="D2764" s="51">
        <v>7.8</v>
      </c>
      <c r="E2764" s="52">
        <v>81.55655864664007</v>
      </c>
      <c r="F2764" s="52">
        <v>0</v>
      </c>
    </row>
    <row r="2765" spans="1:6">
      <c r="A2765" s="38">
        <v>41754</v>
      </c>
      <c r="B2765" s="49" t="s">
        <v>172</v>
      </c>
      <c r="C2765" s="50">
        <v>12.8</v>
      </c>
      <c r="D2765" s="51">
        <v>7.6</v>
      </c>
      <c r="E2765" s="52">
        <v>82.670630851506345</v>
      </c>
      <c r="F2765" s="52">
        <v>0</v>
      </c>
    </row>
    <row r="2766" spans="1:6">
      <c r="A2766" s="38">
        <v>41755</v>
      </c>
      <c r="B2766" s="49" t="s">
        <v>149</v>
      </c>
      <c r="C2766" s="50">
        <v>12.4</v>
      </c>
      <c r="D2766" s="51">
        <v>7.3</v>
      </c>
      <c r="E2766" s="52">
        <v>81.558532098201397</v>
      </c>
      <c r="F2766" s="52">
        <v>0</v>
      </c>
    </row>
    <row r="2767" spans="1:6">
      <c r="A2767" s="38">
        <v>41755</v>
      </c>
      <c r="B2767" s="49" t="s">
        <v>150</v>
      </c>
      <c r="C2767" s="50">
        <v>11.8</v>
      </c>
      <c r="D2767" s="51">
        <v>7.1</v>
      </c>
      <c r="E2767" s="52">
        <v>82.549335005194479</v>
      </c>
      <c r="F2767" s="52">
        <v>0</v>
      </c>
    </row>
    <row r="2768" spans="1:6">
      <c r="A2768" s="38">
        <v>41755</v>
      </c>
      <c r="B2768" s="49" t="s">
        <v>151</v>
      </c>
      <c r="C2768" s="50">
        <v>11.7</v>
      </c>
      <c r="D2768" s="51">
        <v>7</v>
      </c>
      <c r="E2768" s="52">
        <v>81.93925787496002</v>
      </c>
      <c r="F2768" s="52">
        <v>0</v>
      </c>
    </row>
    <row r="2769" spans="1:6">
      <c r="A2769" s="38">
        <v>41755</v>
      </c>
      <c r="B2769" s="49" t="s">
        <v>152</v>
      </c>
      <c r="C2769" s="50">
        <v>11.6</v>
      </c>
      <c r="D2769" s="51">
        <v>7</v>
      </c>
      <c r="E2769" s="52">
        <v>82.482918312251357</v>
      </c>
      <c r="F2769" s="52">
        <v>0</v>
      </c>
    </row>
    <row r="2770" spans="1:6">
      <c r="A2770" s="38">
        <v>41755</v>
      </c>
      <c r="B2770" s="49" t="s">
        <v>153</v>
      </c>
      <c r="C2770" s="50">
        <v>11.4</v>
      </c>
      <c r="D2770" s="51">
        <v>7</v>
      </c>
      <c r="E2770" s="52">
        <v>83.582400487876058</v>
      </c>
      <c r="F2770" s="52">
        <v>0</v>
      </c>
    </row>
    <row r="2771" spans="1:6">
      <c r="A2771" s="38">
        <v>41755</v>
      </c>
      <c r="B2771" s="49" t="s">
        <v>154</v>
      </c>
      <c r="C2771" s="50">
        <v>11.4</v>
      </c>
      <c r="D2771" s="51">
        <v>7.1</v>
      </c>
      <c r="E2771" s="52">
        <v>84.762958952427653</v>
      </c>
      <c r="F2771" s="52">
        <v>0</v>
      </c>
    </row>
    <row r="2772" spans="1:6">
      <c r="A2772" s="38">
        <v>41755</v>
      </c>
      <c r="B2772" s="49" t="s">
        <v>155</v>
      </c>
      <c r="C2772" s="50">
        <v>12.3</v>
      </c>
      <c r="D2772" s="51">
        <v>7.1</v>
      </c>
      <c r="E2772" s="52">
        <v>79.872825732262569</v>
      </c>
      <c r="F2772" s="52">
        <v>0</v>
      </c>
    </row>
    <row r="2773" spans="1:6">
      <c r="A2773" s="38">
        <v>41755</v>
      </c>
      <c r="B2773" s="49" t="s">
        <v>156</v>
      </c>
      <c r="C2773" s="50">
        <v>14.3</v>
      </c>
      <c r="D2773" s="51">
        <v>7.3</v>
      </c>
      <c r="E2773" s="52">
        <v>72.049262941447608</v>
      </c>
      <c r="F2773" s="52">
        <v>0</v>
      </c>
    </row>
    <row r="2774" spans="1:6">
      <c r="A2774" s="38">
        <v>41755</v>
      </c>
      <c r="B2774" s="49" t="s">
        <v>157</v>
      </c>
      <c r="C2774" s="50">
        <v>16.7</v>
      </c>
      <c r="D2774" s="51">
        <v>7.4</v>
      </c>
      <c r="E2774" s="52">
        <v>62.603771839993669</v>
      </c>
      <c r="F2774" s="52">
        <v>0</v>
      </c>
    </row>
    <row r="2775" spans="1:6">
      <c r="A2775" s="38">
        <v>41755</v>
      </c>
      <c r="B2775" s="49" t="s">
        <v>158</v>
      </c>
      <c r="C2775" s="50">
        <v>18.399999999999999</v>
      </c>
      <c r="D2775" s="51">
        <v>7.6</v>
      </c>
      <c r="E2775" s="52">
        <v>57.734026891266168</v>
      </c>
      <c r="F2775" s="52">
        <v>0</v>
      </c>
    </row>
    <row r="2776" spans="1:6">
      <c r="A2776" s="38">
        <v>41755</v>
      </c>
      <c r="B2776" s="49" t="s">
        <v>159</v>
      </c>
      <c r="C2776" s="50">
        <v>20.100000000000001</v>
      </c>
      <c r="D2776" s="51">
        <v>7.9</v>
      </c>
      <c r="E2776" s="52">
        <v>53.95570292945343</v>
      </c>
      <c r="F2776" s="52">
        <v>0</v>
      </c>
    </row>
    <row r="2777" spans="1:6">
      <c r="A2777" s="38">
        <v>41755</v>
      </c>
      <c r="B2777" s="49" t="s">
        <v>160</v>
      </c>
      <c r="C2777" s="50">
        <v>20.9</v>
      </c>
      <c r="D2777" s="51">
        <v>8.1</v>
      </c>
      <c r="E2777" s="52">
        <v>52.640284925353754</v>
      </c>
      <c r="F2777" s="52">
        <v>0</v>
      </c>
    </row>
    <row r="2778" spans="1:6">
      <c r="A2778" s="38">
        <v>41755</v>
      </c>
      <c r="B2778" s="49" t="s">
        <v>161</v>
      </c>
      <c r="C2778" s="50">
        <v>21.3</v>
      </c>
      <c r="D2778" s="51">
        <v>8</v>
      </c>
      <c r="E2778" s="52">
        <v>50.736679158823264</v>
      </c>
      <c r="F2778" s="52">
        <v>0</v>
      </c>
    </row>
    <row r="2779" spans="1:6">
      <c r="A2779" s="38">
        <v>41755</v>
      </c>
      <c r="B2779" s="49" t="s">
        <v>162</v>
      </c>
      <c r="C2779" s="50">
        <v>22.1</v>
      </c>
      <c r="D2779" s="51">
        <v>7.9</v>
      </c>
      <c r="E2779" s="52">
        <v>47.718435139147928</v>
      </c>
      <c r="F2779" s="52">
        <v>0</v>
      </c>
    </row>
    <row r="2780" spans="1:6">
      <c r="A2780" s="38">
        <v>41755</v>
      </c>
      <c r="B2780" s="49" t="s">
        <v>163</v>
      </c>
      <c r="C2780" s="50">
        <v>22.2</v>
      </c>
      <c r="D2780" s="51">
        <v>7.9</v>
      </c>
      <c r="E2780" s="52">
        <v>47.428580757351583</v>
      </c>
      <c r="F2780" s="52">
        <v>0</v>
      </c>
    </row>
    <row r="2781" spans="1:6">
      <c r="A2781" s="38">
        <v>41755</v>
      </c>
      <c r="B2781" s="49" t="s">
        <v>164</v>
      </c>
      <c r="C2781" s="50">
        <v>21.7</v>
      </c>
      <c r="D2781" s="51">
        <v>8.1</v>
      </c>
      <c r="E2781" s="52">
        <v>50.11997657373638</v>
      </c>
      <c r="F2781" s="52">
        <v>0</v>
      </c>
    </row>
    <row r="2782" spans="1:6">
      <c r="A2782" s="38">
        <v>41755</v>
      </c>
      <c r="B2782" s="49" t="s">
        <v>165</v>
      </c>
      <c r="C2782" s="50">
        <v>21.5</v>
      </c>
      <c r="D2782" s="51">
        <v>8.3000000000000007</v>
      </c>
      <c r="E2782" s="52">
        <v>51.973343102236058</v>
      </c>
      <c r="F2782" s="52">
        <v>0</v>
      </c>
    </row>
    <row r="2783" spans="1:6">
      <c r="A2783" s="38">
        <v>41755</v>
      </c>
      <c r="B2783" s="49" t="s">
        <v>166</v>
      </c>
      <c r="C2783" s="50">
        <v>20.7</v>
      </c>
      <c r="D2783" s="51">
        <v>8.6</v>
      </c>
      <c r="E2783" s="52">
        <v>56.53723571945698</v>
      </c>
      <c r="F2783" s="52">
        <v>0</v>
      </c>
    </row>
    <row r="2784" spans="1:6">
      <c r="A2784" s="38">
        <v>41755</v>
      </c>
      <c r="B2784" s="49" t="s">
        <v>167</v>
      </c>
      <c r="C2784" s="50">
        <v>19.8</v>
      </c>
      <c r="D2784" s="51">
        <v>8.6999999999999993</v>
      </c>
      <c r="E2784" s="52">
        <v>60.45778047065992</v>
      </c>
      <c r="F2784" s="52">
        <v>0</v>
      </c>
    </row>
    <row r="2785" spans="1:6">
      <c r="A2785" s="38">
        <v>41755</v>
      </c>
      <c r="B2785" s="49" t="s">
        <v>168</v>
      </c>
      <c r="C2785" s="50">
        <v>18.8</v>
      </c>
      <c r="D2785" s="51">
        <v>8.9</v>
      </c>
      <c r="E2785" s="52">
        <v>65.801239420748104</v>
      </c>
      <c r="F2785" s="52">
        <v>0</v>
      </c>
    </row>
    <row r="2786" spans="1:6">
      <c r="A2786" s="38">
        <v>41755</v>
      </c>
      <c r="B2786" s="49" t="s">
        <v>169</v>
      </c>
      <c r="C2786" s="50">
        <v>17.3</v>
      </c>
      <c r="D2786" s="51">
        <v>9.1</v>
      </c>
      <c r="E2786" s="52">
        <v>73.912300816102118</v>
      </c>
      <c r="F2786" s="52">
        <v>0</v>
      </c>
    </row>
    <row r="2787" spans="1:6">
      <c r="A2787" s="38">
        <v>41755</v>
      </c>
      <c r="B2787" s="49" t="s">
        <v>170</v>
      </c>
      <c r="C2787" s="50">
        <v>15.9</v>
      </c>
      <c r="D2787" s="51">
        <v>8.9</v>
      </c>
      <c r="E2787" s="52">
        <v>79.045127855702802</v>
      </c>
      <c r="F2787" s="52">
        <v>0</v>
      </c>
    </row>
    <row r="2788" spans="1:6">
      <c r="A2788" s="38">
        <v>41755</v>
      </c>
      <c r="B2788" s="49" t="s">
        <v>171</v>
      </c>
      <c r="C2788" s="50">
        <v>14.9</v>
      </c>
      <c r="D2788" s="51">
        <v>8.8000000000000007</v>
      </c>
      <c r="E2788" s="52">
        <v>83.352768030108393</v>
      </c>
      <c r="F2788" s="52">
        <v>0</v>
      </c>
    </row>
    <row r="2789" spans="1:6">
      <c r="A2789" s="38">
        <v>41755</v>
      </c>
      <c r="B2789" s="49" t="s">
        <v>172</v>
      </c>
      <c r="C2789" s="50">
        <v>14.5</v>
      </c>
      <c r="D2789" s="51">
        <v>8.8000000000000007</v>
      </c>
      <c r="E2789" s="52">
        <v>85.533213308390714</v>
      </c>
      <c r="F2789" s="52">
        <v>0</v>
      </c>
    </row>
    <row r="2790" spans="1:6">
      <c r="A2790" s="38">
        <v>41756</v>
      </c>
      <c r="B2790" s="49" t="s">
        <v>149</v>
      </c>
      <c r="C2790" s="50">
        <v>13.8</v>
      </c>
      <c r="D2790" s="51">
        <v>8.5</v>
      </c>
      <c r="E2790" s="52">
        <v>86.494508255892882</v>
      </c>
      <c r="F2790" s="52">
        <v>0</v>
      </c>
    </row>
    <row r="2791" spans="1:6">
      <c r="A2791" s="38">
        <v>41756</v>
      </c>
      <c r="B2791" s="49" t="s">
        <v>150</v>
      </c>
      <c r="C2791" s="50">
        <v>12.9</v>
      </c>
      <c r="D2791" s="51">
        <v>8.3000000000000007</v>
      </c>
      <c r="E2791" s="52">
        <v>89.595937507580345</v>
      </c>
      <c r="F2791" s="52">
        <v>0</v>
      </c>
    </row>
    <row r="2792" spans="1:6">
      <c r="A2792" s="38">
        <v>41756</v>
      </c>
      <c r="B2792" s="49" t="s">
        <v>151</v>
      </c>
      <c r="C2792" s="50">
        <v>12.5</v>
      </c>
      <c r="D2792" s="51">
        <v>8.1</v>
      </c>
      <c r="E2792" s="52">
        <v>89.789583436112011</v>
      </c>
      <c r="F2792" s="52">
        <v>0</v>
      </c>
    </row>
    <row r="2793" spans="1:6">
      <c r="A2793" s="38">
        <v>41756</v>
      </c>
      <c r="B2793" s="49" t="s">
        <v>152</v>
      </c>
      <c r="C2793" s="50">
        <v>12.1</v>
      </c>
      <c r="D2793" s="51">
        <v>8.1</v>
      </c>
      <c r="E2793" s="52">
        <v>92.183870049986922</v>
      </c>
      <c r="F2793" s="52">
        <v>0</v>
      </c>
    </row>
    <row r="2794" spans="1:6">
      <c r="A2794" s="38">
        <v>41756</v>
      </c>
      <c r="B2794" s="49" t="s">
        <v>153</v>
      </c>
      <c r="C2794" s="50">
        <v>11.8</v>
      </c>
      <c r="D2794" s="51">
        <v>8</v>
      </c>
      <c r="E2794" s="52">
        <v>92.880459023953236</v>
      </c>
      <c r="F2794" s="52">
        <v>0</v>
      </c>
    </row>
    <row r="2795" spans="1:6">
      <c r="A2795" s="38">
        <v>41756</v>
      </c>
      <c r="B2795" s="49" t="s">
        <v>154</v>
      </c>
      <c r="C2795" s="50">
        <v>12</v>
      </c>
      <c r="D2795" s="51">
        <v>7.9</v>
      </c>
      <c r="E2795" s="52">
        <v>90.531097190781665</v>
      </c>
      <c r="F2795" s="52">
        <v>0</v>
      </c>
    </row>
    <row r="2796" spans="1:6">
      <c r="A2796" s="38">
        <v>41756</v>
      </c>
      <c r="B2796" s="49" t="s">
        <v>155</v>
      </c>
      <c r="C2796" s="50">
        <v>13.3</v>
      </c>
      <c r="D2796" s="51">
        <v>8.4</v>
      </c>
      <c r="E2796" s="52">
        <v>88.320936881106618</v>
      </c>
      <c r="F2796" s="52">
        <v>0</v>
      </c>
    </row>
    <row r="2797" spans="1:6">
      <c r="A2797" s="38">
        <v>41756</v>
      </c>
      <c r="B2797" s="49" t="s">
        <v>156</v>
      </c>
      <c r="C2797" s="50">
        <v>15.9</v>
      </c>
      <c r="D2797" s="51">
        <v>8.9</v>
      </c>
      <c r="E2797" s="52">
        <v>79.045127855702802</v>
      </c>
      <c r="F2797" s="52">
        <v>0</v>
      </c>
    </row>
    <row r="2798" spans="1:6">
      <c r="A2798" s="38">
        <v>41756</v>
      </c>
      <c r="B2798" s="49" t="s">
        <v>157</v>
      </c>
      <c r="C2798" s="50">
        <v>20.6</v>
      </c>
      <c r="D2798" s="51">
        <v>9.4</v>
      </c>
      <c r="E2798" s="52">
        <v>62.099793143225035</v>
      </c>
      <c r="F2798" s="52">
        <v>0</v>
      </c>
    </row>
    <row r="2799" spans="1:6">
      <c r="A2799" s="38">
        <v>41756</v>
      </c>
      <c r="B2799" s="49" t="s">
        <v>158</v>
      </c>
      <c r="C2799" s="50">
        <v>22.4</v>
      </c>
      <c r="D2799" s="51">
        <v>9.1</v>
      </c>
      <c r="E2799" s="52">
        <v>53.869360655744117</v>
      </c>
      <c r="F2799" s="52">
        <v>0</v>
      </c>
    </row>
    <row r="2800" spans="1:6">
      <c r="A2800" s="38">
        <v>41756</v>
      </c>
      <c r="B2800" s="49" t="s">
        <v>159</v>
      </c>
      <c r="C2800" s="50">
        <v>23.8</v>
      </c>
      <c r="D2800" s="51">
        <v>8.8000000000000007</v>
      </c>
      <c r="E2800" s="52">
        <v>47.886529333592236</v>
      </c>
      <c r="F2800" s="52">
        <v>0</v>
      </c>
    </row>
    <row r="2801" spans="1:6">
      <c r="A2801" s="38">
        <v>41756</v>
      </c>
      <c r="B2801" s="49" t="s">
        <v>160</v>
      </c>
      <c r="C2801" s="50">
        <v>25.4</v>
      </c>
      <c r="D2801" s="51">
        <v>8.5</v>
      </c>
      <c r="E2801" s="52">
        <v>42.053786383126507</v>
      </c>
      <c r="F2801" s="52">
        <v>0</v>
      </c>
    </row>
    <row r="2802" spans="1:6">
      <c r="A2802" s="38">
        <v>41756</v>
      </c>
      <c r="B2802" s="49" t="s">
        <v>161</v>
      </c>
      <c r="C2802" s="50">
        <v>26.2</v>
      </c>
      <c r="D2802" s="51">
        <v>8.1999999999999993</v>
      </c>
      <c r="E2802" s="52">
        <v>38.709731723749776</v>
      </c>
      <c r="F2802" s="52">
        <v>0</v>
      </c>
    </row>
    <row r="2803" spans="1:6">
      <c r="A2803" s="38">
        <v>41756</v>
      </c>
      <c r="B2803" s="49" t="s">
        <v>162</v>
      </c>
      <c r="C2803" s="50">
        <v>27</v>
      </c>
      <c r="D2803" s="51">
        <v>8</v>
      </c>
      <c r="E2803" s="52">
        <v>36.038952738333563</v>
      </c>
      <c r="F2803" s="52">
        <v>0</v>
      </c>
    </row>
    <row r="2804" spans="1:6">
      <c r="A2804" s="38">
        <v>41756</v>
      </c>
      <c r="B2804" s="49" t="s">
        <v>163</v>
      </c>
      <c r="C2804" s="50">
        <v>27.5</v>
      </c>
      <c r="D2804" s="51">
        <v>7.8</v>
      </c>
      <c r="E2804" s="52">
        <v>34.134121349595944</v>
      </c>
      <c r="F2804" s="52">
        <v>0</v>
      </c>
    </row>
    <row r="2805" spans="1:6">
      <c r="A2805" s="38">
        <v>41756</v>
      </c>
      <c r="B2805" s="49" t="s">
        <v>164</v>
      </c>
      <c r="C2805" s="50">
        <v>26.6</v>
      </c>
      <c r="D2805" s="51">
        <v>7.5</v>
      </c>
      <c r="E2805" s="52">
        <v>34.618140699372731</v>
      </c>
      <c r="F2805" s="52">
        <v>0</v>
      </c>
    </row>
    <row r="2806" spans="1:6">
      <c r="A2806" s="38">
        <v>41756</v>
      </c>
      <c r="B2806" s="49" t="s">
        <v>165</v>
      </c>
      <c r="C2806" s="50">
        <v>25.6</v>
      </c>
      <c r="D2806" s="51">
        <v>7.2</v>
      </c>
      <c r="E2806" s="52">
        <v>35.27415952673028</v>
      </c>
      <c r="F2806" s="52">
        <v>0</v>
      </c>
    </row>
    <row r="2807" spans="1:6">
      <c r="A2807" s="38">
        <v>41756</v>
      </c>
      <c r="B2807" s="49" t="s">
        <v>166</v>
      </c>
      <c r="C2807" s="50">
        <v>24.3</v>
      </c>
      <c r="D2807" s="51">
        <v>6.9</v>
      </c>
      <c r="E2807" s="52">
        <v>36.546908654075608</v>
      </c>
      <c r="F2807" s="52">
        <v>0</v>
      </c>
    </row>
    <row r="2808" spans="1:6">
      <c r="A2808" s="38">
        <v>41756</v>
      </c>
      <c r="B2808" s="49" t="s">
        <v>167</v>
      </c>
      <c r="C2808" s="50">
        <v>22</v>
      </c>
      <c r="D2808" s="51">
        <v>7.2</v>
      </c>
      <c r="E2808" s="52">
        <v>43.804889576906717</v>
      </c>
      <c r="F2808" s="52">
        <v>0</v>
      </c>
    </row>
    <row r="2809" spans="1:6">
      <c r="A2809" s="38">
        <v>41756</v>
      </c>
      <c r="B2809" s="49" t="s">
        <v>168</v>
      </c>
      <c r="C2809" s="50">
        <v>20.3</v>
      </c>
      <c r="D2809" s="51">
        <v>7.6</v>
      </c>
      <c r="E2809" s="52">
        <v>51.293050824874761</v>
      </c>
      <c r="F2809" s="52">
        <v>0</v>
      </c>
    </row>
    <row r="2810" spans="1:6">
      <c r="A2810" s="38">
        <v>41756</v>
      </c>
      <c r="B2810" s="49" t="s">
        <v>169</v>
      </c>
      <c r="C2810" s="50">
        <v>19.399999999999999</v>
      </c>
      <c r="D2810" s="51">
        <v>7.9</v>
      </c>
      <c r="E2810" s="52">
        <v>56.351522475326874</v>
      </c>
      <c r="F2810" s="52">
        <v>0</v>
      </c>
    </row>
    <row r="2811" spans="1:6">
      <c r="A2811" s="38">
        <v>41756</v>
      </c>
      <c r="B2811" s="49" t="s">
        <v>170</v>
      </c>
      <c r="C2811" s="50">
        <v>18.7</v>
      </c>
      <c r="D2811" s="51">
        <v>8</v>
      </c>
      <c r="E2811" s="52">
        <v>59.603321529590637</v>
      </c>
      <c r="F2811" s="52">
        <v>0</v>
      </c>
    </row>
    <row r="2812" spans="1:6">
      <c r="A2812" s="38">
        <v>41756</v>
      </c>
      <c r="B2812" s="49" t="s">
        <v>171</v>
      </c>
      <c r="C2812" s="50">
        <v>18.3</v>
      </c>
      <c r="D2812" s="51">
        <v>8.1</v>
      </c>
      <c r="E2812" s="52">
        <v>61.870467195920732</v>
      </c>
      <c r="F2812" s="52">
        <v>0</v>
      </c>
    </row>
    <row r="2813" spans="1:6">
      <c r="A2813" s="38">
        <v>41756</v>
      </c>
      <c r="B2813" s="49" t="s">
        <v>172</v>
      </c>
      <c r="C2813" s="50">
        <v>17.8</v>
      </c>
      <c r="D2813" s="51">
        <v>8.1</v>
      </c>
      <c r="E2813" s="52">
        <v>63.846869016588748</v>
      </c>
      <c r="F2813" s="52">
        <v>0</v>
      </c>
    </row>
    <row r="2814" spans="1:6">
      <c r="A2814" s="38">
        <v>41757</v>
      </c>
      <c r="B2814" s="49" t="s">
        <v>149</v>
      </c>
      <c r="C2814" s="50">
        <v>16.5</v>
      </c>
      <c r="D2814" s="51">
        <v>8.1</v>
      </c>
      <c r="E2814" s="52">
        <v>69.325914764777664</v>
      </c>
      <c r="F2814" s="52">
        <v>0</v>
      </c>
    </row>
    <row r="2815" spans="1:6">
      <c r="A2815" s="38">
        <v>41757</v>
      </c>
      <c r="B2815" s="49" t="s">
        <v>150</v>
      </c>
      <c r="C2815" s="50">
        <v>15.8</v>
      </c>
      <c r="D2815" s="51">
        <v>8</v>
      </c>
      <c r="E2815" s="52">
        <v>71.609985370491188</v>
      </c>
      <c r="F2815" s="52">
        <v>0</v>
      </c>
    </row>
    <row r="2816" spans="1:6">
      <c r="A2816" s="38">
        <v>41757</v>
      </c>
      <c r="B2816" s="49" t="s">
        <v>151</v>
      </c>
      <c r="C2816" s="50">
        <v>16.100000000000001</v>
      </c>
      <c r="D2816" s="51">
        <v>8</v>
      </c>
      <c r="E2816" s="52">
        <v>70.249711080153205</v>
      </c>
      <c r="F2816" s="52">
        <v>0</v>
      </c>
    </row>
    <row r="2817" spans="1:6">
      <c r="A2817" s="38">
        <v>41757</v>
      </c>
      <c r="B2817" s="49" t="s">
        <v>152</v>
      </c>
      <c r="C2817" s="50">
        <v>15.5</v>
      </c>
      <c r="D2817" s="51">
        <v>7.4</v>
      </c>
      <c r="E2817" s="52">
        <v>67.58926999153465</v>
      </c>
      <c r="F2817" s="52">
        <v>0</v>
      </c>
    </row>
    <row r="2818" spans="1:6">
      <c r="A2818" s="38">
        <v>41757</v>
      </c>
      <c r="B2818" s="49" t="s">
        <v>153</v>
      </c>
      <c r="C2818" s="50">
        <v>14.6</v>
      </c>
      <c r="D2818" s="51">
        <v>6.8</v>
      </c>
      <c r="E2818" s="52">
        <v>65.876904695945299</v>
      </c>
      <c r="F2818" s="52">
        <v>0</v>
      </c>
    </row>
    <row r="2819" spans="1:6">
      <c r="A2819" s="38">
        <v>41757</v>
      </c>
      <c r="B2819" s="49" t="s">
        <v>154</v>
      </c>
      <c r="C2819" s="50">
        <v>14.3</v>
      </c>
      <c r="D2819" s="51">
        <v>6.2</v>
      </c>
      <c r="E2819" s="52">
        <v>61.299674924251605</v>
      </c>
      <c r="F2819" s="52">
        <v>0</v>
      </c>
    </row>
    <row r="2820" spans="1:6">
      <c r="A2820" s="38">
        <v>41757</v>
      </c>
      <c r="B2820" s="49" t="s">
        <v>155</v>
      </c>
      <c r="C2820" s="50">
        <v>14.9</v>
      </c>
      <c r="D2820" s="51">
        <v>6</v>
      </c>
      <c r="E2820" s="52">
        <v>57.084821301453779</v>
      </c>
      <c r="F2820" s="52">
        <v>0</v>
      </c>
    </row>
    <row r="2821" spans="1:6">
      <c r="A2821" s="38">
        <v>41757</v>
      </c>
      <c r="B2821" s="49" t="s">
        <v>156</v>
      </c>
      <c r="C2821" s="50">
        <v>15.2</v>
      </c>
      <c r="D2821" s="51">
        <v>5.8</v>
      </c>
      <c r="E2821" s="52">
        <v>54.143675313800031</v>
      </c>
      <c r="F2821" s="52">
        <v>0</v>
      </c>
    </row>
    <row r="2822" spans="1:6">
      <c r="A2822" s="38">
        <v>41757</v>
      </c>
      <c r="B2822" s="49" t="s">
        <v>157</v>
      </c>
      <c r="C2822" s="50">
        <v>16.2</v>
      </c>
      <c r="D2822" s="51">
        <v>5.6</v>
      </c>
      <c r="E2822" s="52">
        <v>49.0487778559106</v>
      </c>
      <c r="F2822" s="52">
        <v>0</v>
      </c>
    </row>
    <row r="2823" spans="1:6">
      <c r="A2823" s="38">
        <v>41757</v>
      </c>
      <c r="B2823" s="49" t="s">
        <v>158</v>
      </c>
      <c r="C2823" s="50">
        <v>16.8</v>
      </c>
      <c r="D2823" s="51">
        <v>5.4</v>
      </c>
      <c r="E2823" s="52">
        <v>45.539234126300634</v>
      </c>
      <c r="F2823" s="52">
        <v>0</v>
      </c>
    </row>
    <row r="2824" spans="1:6">
      <c r="A2824" s="38">
        <v>41757</v>
      </c>
      <c r="B2824" s="49" t="s">
        <v>159</v>
      </c>
      <c r="C2824" s="50">
        <v>18</v>
      </c>
      <c r="D2824" s="51">
        <v>5.2</v>
      </c>
      <c r="E2824" s="52">
        <v>40.662352760041095</v>
      </c>
      <c r="F2824" s="52">
        <v>0</v>
      </c>
    </row>
    <row r="2825" spans="1:6">
      <c r="A2825" s="38">
        <v>41757</v>
      </c>
      <c r="B2825" s="49" t="s">
        <v>160</v>
      </c>
      <c r="C2825" s="50">
        <v>17.8</v>
      </c>
      <c r="D2825" s="51">
        <v>5</v>
      </c>
      <c r="E2825" s="52">
        <v>39.606505766586501</v>
      </c>
      <c r="F2825" s="52">
        <v>0</v>
      </c>
    </row>
    <row r="2826" spans="1:6">
      <c r="A2826" s="38">
        <v>41757</v>
      </c>
      <c r="B2826" s="49" t="s">
        <v>161</v>
      </c>
      <c r="C2826" s="50">
        <v>18.3</v>
      </c>
      <c r="D2826" s="51">
        <v>4.9000000000000004</v>
      </c>
      <c r="E2826" s="52">
        <v>37.618863103126174</v>
      </c>
      <c r="F2826" s="52">
        <v>0</v>
      </c>
    </row>
    <row r="2827" spans="1:6">
      <c r="A2827" s="38">
        <v>41757</v>
      </c>
      <c r="B2827" s="49" t="s">
        <v>162</v>
      </c>
      <c r="C2827" s="50">
        <v>18.100000000000001</v>
      </c>
      <c r="D2827" s="51">
        <v>4.7</v>
      </c>
      <c r="E2827" s="52">
        <v>36.551241551352589</v>
      </c>
      <c r="F2827" s="52">
        <v>0</v>
      </c>
    </row>
    <row r="2828" spans="1:6">
      <c r="A2828" s="38">
        <v>41757</v>
      </c>
      <c r="B2828" s="49" t="s">
        <v>163</v>
      </c>
      <c r="C2828" s="50">
        <v>18.3</v>
      </c>
      <c r="D2828" s="51">
        <v>4.5999999999999996</v>
      </c>
      <c r="E2828" s="52">
        <v>35.332575638205874</v>
      </c>
      <c r="F2828" s="52">
        <v>0</v>
      </c>
    </row>
    <row r="2829" spans="1:6">
      <c r="A2829" s="38">
        <v>41757</v>
      </c>
      <c r="B2829" s="49" t="s">
        <v>164</v>
      </c>
      <c r="C2829" s="50">
        <v>18.3</v>
      </c>
      <c r="D2829" s="51">
        <v>4.5999999999999996</v>
      </c>
      <c r="E2829" s="52">
        <v>35.332575638205874</v>
      </c>
      <c r="F2829" s="52">
        <v>0</v>
      </c>
    </row>
    <row r="2830" spans="1:6">
      <c r="A2830" s="38">
        <v>41757</v>
      </c>
      <c r="B2830" s="49" t="s">
        <v>165</v>
      </c>
      <c r="C2830" s="50">
        <v>17.8</v>
      </c>
      <c r="D2830" s="51">
        <v>4.5</v>
      </c>
      <c r="E2830" s="52">
        <v>35.674303597900661</v>
      </c>
      <c r="F2830" s="52">
        <v>0</v>
      </c>
    </row>
    <row r="2831" spans="1:6">
      <c r="A2831" s="38">
        <v>41757</v>
      </c>
      <c r="B2831" s="49" t="s">
        <v>166</v>
      </c>
      <c r="C2831" s="50">
        <v>17.5</v>
      </c>
      <c r="D2831" s="51">
        <v>4.5</v>
      </c>
      <c r="E2831" s="52">
        <v>36.35588857811041</v>
      </c>
      <c r="F2831" s="52">
        <v>0</v>
      </c>
    </row>
    <row r="2832" spans="1:6">
      <c r="A2832" s="38">
        <v>41757</v>
      </c>
      <c r="B2832" s="49" t="s">
        <v>167</v>
      </c>
      <c r="C2832" s="50">
        <v>17.3</v>
      </c>
      <c r="D2832" s="51">
        <v>4.4000000000000004</v>
      </c>
      <c r="E2832" s="52">
        <v>36.005963502972691</v>
      </c>
      <c r="F2832" s="52">
        <v>0</v>
      </c>
    </row>
    <row r="2833" spans="1:6">
      <c r="A2833" s="38">
        <v>41757</v>
      </c>
      <c r="B2833" s="49" t="s">
        <v>168</v>
      </c>
      <c r="C2833" s="50">
        <v>16.899999999999999</v>
      </c>
      <c r="D2833" s="51">
        <v>4.4000000000000004</v>
      </c>
      <c r="E2833" s="52">
        <v>36.930102674836917</v>
      </c>
      <c r="F2833" s="52">
        <v>0</v>
      </c>
    </row>
    <row r="2834" spans="1:6">
      <c r="A2834" s="38">
        <v>41757</v>
      </c>
      <c r="B2834" s="49" t="s">
        <v>169</v>
      </c>
      <c r="C2834" s="50">
        <v>16.5</v>
      </c>
      <c r="D2834" s="51">
        <v>4.4000000000000004</v>
      </c>
      <c r="E2834" s="52">
        <v>37.880961782488257</v>
      </c>
      <c r="F2834" s="52">
        <v>0</v>
      </c>
    </row>
    <row r="2835" spans="1:6">
      <c r="A2835" s="38">
        <v>41757</v>
      </c>
      <c r="B2835" s="49" t="s">
        <v>170</v>
      </c>
      <c r="C2835" s="50">
        <v>16</v>
      </c>
      <c r="D2835" s="51">
        <v>4.0999999999999996</v>
      </c>
      <c r="E2835" s="52">
        <v>36.459392938494894</v>
      </c>
      <c r="F2835" s="52">
        <v>0</v>
      </c>
    </row>
    <row r="2836" spans="1:6">
      <c r="A2836" s="38">
        <v>41757</v>
      </c>
      <c r="B2836" s="49" t="s">
        <v>171</v>
      </c>
      <c r="C2836" s="50">
        <v>15.5</v>
      </c>
      <c r="D2836" s="51">
        <v>3.9</v>
      </c>
      <c r="E2836" s="52">
        <v>35.820564868194218</v>
      </c>
      <c r="F2836" s="52">
        <v>0</v>
      </c>
    </row>
    <row r="2837" spans="1:6">
      <c r="A2837" s="38">
        <v>41757</v>
      </c>
      <c r="B2837" s="49" t="s">
        <v>172</v>
      </c>
      <c r="C2837" s="50">
        <v>15.1</v>
      </c>
      <c r="D2837" s="51">
        <v>3.6</v>
      </c>
      <c r="E2837" s="52">
        <v>33.942248907681879</v>
      </c>
      <c r="F2837" s="52">
        <v>0</v>
      </c>
    </row>
    <row r="2838" spans="1:6">
      <c r="A2838" s="38">
        <v>41758</v>
      </c>
      <c r="B2838" s="49" t="s">
        <v>149</v>
      </c>
      <c r="C2838" s="50">
        <v>15</v>
      </c>
      <c r="D2838" s="51">
        <v>3.7</v>
      </c>
      <c r="E2838" s="52">
        <v>35.104793101741265</v>
      </c>
      <c r="F2838" s="52">
        <v>0</v>
      </c>
    </row>
    <row r="2839" spans="1:6">
      <c r="A2839" s="38">
        <v>41758</v>
      </c>
      <c r="B2839" s="49" t="s">
        <v>150</v>
      </c>
      <c r="C2839" s="50">
        <v>14.6</v>
      </c>
      <c r="D2839" s="51">
        <v>3.8</v>
      </c>
      <c r="E2839" s="52">
        <v>36.990043604581317</v>
      </c>
      <c r="F2839" s="52">
        <v>0</v>
      </c>
    </row>
    <row r="2840" spans="1:6">
      <c r="A2840" s="38">
        <v>41758</v>
      </c>
      <c r="B2840" s="49" t="s">
        <v>151</v>
      </c>
      <c r="C2840" s="50">
        <v>13.9</v>
      </c>
      <c r="D2840" s="51">
        <v>3.8</v>
      </c>
      <c r="E2840" s="52">
        <v>38.706173725034155</v>
      </c>
      <c r="F2840" s="52">
        <v>0</v>
      </c>
    </row>
    <row r="2841" spans="1:6">
      <c r="A2841" s="38">
        <v>41758</v>
      </c>
      <c r="B2841" s="49" t="s">
        <v>152</v>
      </c>
      <c r="C2841" s="50">
        <v>12.6</v>
      </c>
      <c r="D2841" s="51">
        <v>4.7</v>
      </c>
      <c r="E2841" s="52">
        <v>52.039963323498625</v>
      </c>
      <c r="F2841" s="52">
        <v>0</v>
      </c>
    </row>
    <row r="2842" spans="1:6">
      <c r="A2842" s="38">
        <v>41758</v>
      </c>
      <c r="B2842" s="49" t="s">
        <v>153</v>
      </c>
      <c r="C2842" s="50">
        <v>11.9</v>
      </c>
      <c r="D2842" s="51">
        <v>5.7</v>
      </c>
      <c r="E2842" s="52">
        <v>65.982717770509467</v>
      </c>
      <c r="F2842" s="52">
        <v>0</v>
      </c>
    </row>
    <row r="2843" spans="1:6">
      <c r="A2843" s="38">
        <v>41758</v>
      </c>
      <c r="B2843" s="49" t="s">
        <v>154</v>
      </c>
      <c r="C2843" s="50">
        <v>11.6</v>
      </c>
      <c r="D2843" s="51">
        <v>6.6</v>
      </c>
      <c r="E2843" s="52">
        <v>77.819096195963894</v>
      </c>
      <c r="F2843" s="52">
        <v>0</v>
      </c>
    </row>
    <row r="2844" spans="1:6">
      <c r="A2844" s="38">
        <v>41758</v>
      </c>
      <c r="B2844" s="49" t="s">
        <v>155</v>
      </c>
      <c r="C2844" s="50">
        <v>11.8</v>
      </c>
      <c r="D2844" s="51">
        <v>6.5</v>
      </c>
      <c r="E2844" s="52">
        <v>75.645481245642102</v>
      </c>
      <c r="F2844" s="52">
        <v>0</v>
      </c>
    </row>
    <row r="2845" spans="1:6">
      <c r="A2845" s="38">
        <v>41758</v>
      </c>
      <c r="B2845" s="49" t="s">
        <v>156</v>
      </c>
      <c r="C2845" s="50">
        <v>13</v>
      </c>
      <c r="D2845" s="51">
        <v>6.5</v>
      </c>
      <c r="E2845" s="52">
        <v>69.907377084153794</v>
      </c>
      <c r="F2845" s="52">
        <v>0</v>
      </c>
    </row>
    <row r="2846" spans="1:6">
      <c r="A2846" s="38">
        <v>41758</v>
      </c>
      <c r="B2846" s="49" t="s">
        <v>157</v>
      </c>
      <c r="C2846" s="50">
        <v>14.3</v>
      </c>
      <c r="D2846" s="51">
        <v>6.4</v>
      </c>
      <c r="E2846" s="52">
        <v>63.256944682720864</v>
      </c>
      <c r="F2846" s="52">
        <v>0</v>
      </c>
    </row>
    <row r="2847" spans="1:6">
      <c r="A2847" s="38">
        <v>41758</v>
      </c>
      <c r="B2847" s="49" t="s">
        <v>158</v>
      </c>
      <c r="C2847" s="50">
        <v>15.5</v>
      </c>
      <c r="D2847" s="51">
        <v>6.6</v>
      </c>
      <c r="E2847" s="52">
        <v>60.359041352218703</v>
      </c>
      <c r="F2847" s="52">
        <v>0</v>
      </c>
    </row>
    <row r="2848" spans="1:6">
      <c r="A2848" s="38">
        <v>41758</v>
      </c>
      <c r="B2848" s="49" t="s">
        <v>159</v>
      </c>
      <c r="C2848" s="50">
        <v>16.7</v>
      </c>
      <c r="D2848" s="51">
        <v>6.9</v>
      </c>
      <c r="E2848" s="52">
        <v>58.4201966911413</v>
      </c>
      <c r="F2848" s="52">
        <v>0</v>
      </c>
    </row>
    <row r="2849" spans="1:6">
      <c r="A2849" s="38">
        <v>41758</v>
      </c>
      <c r="B2849" s="49" t="s">
        <v>160</v>
      </c>
      <c r="C2849" s="50">
        <v>16.899999999999999</v>
      </c>
      <c r="D2849" s="51">
        <v>7.1</v>
      </c>
      <c r="E2849" s="52">
        <v>59.335997976971676</v>
      </c>
      <c r="F2849" s="52">
        <v>0</v>
      </c>
    </row>
    <row r="2850" spans="1:6">
      <c r="A2850" s="38">
        <v>41758</v>
      </c>
      <c r="B2850" s="49" t="s">
        <v>161</v>
      </c>
      <c r="C2850" s="50">
        <v>17.100000000000001</v>
      </c>
      <c r="D2850" s="51">
        <v>7.2</v>
      </c>
      <c r="E2850" s="52">
        <v>59.404047940963466</v>
      </c>
      <c r="F2850" s="52">
        <v>0</v>
      </c>
    </row>
    <row r="2851" spans="1:6">
      <c r="A2851" s="38">
        <v>41758</v>
      </c>
      <c r="B2851" s="49" t="s">
        <v>162</v>
      </c>
      <c r="C2851" s="50">
        <v>16.8</v>
      </c>
      <c r="D2851" s="51">
        <v>7.4</v>
      </c>
      <c r="E2851" s="52">
        <v>62.20731520678823</v>
      </c>
      <c r="F2851" s="52">
        <v>0</v>
      </c>
    </row>
    <row r="2852" spans="1:6">
      <c r="A2852" s="38">
        <v>41758</v>
      </c>
      <c r="B2852" s="49" t="s">
        <v>163</v>
      </c>
      <c r="C2852" s="50">
        <v>17.100000000000001</v>
      </c>
      <c r="D2852" s="51">
        <v>7.6</v>
      </c>
      <c r="E2852" s="52">
        <v>62.664435296187179</v>
      </c>
      <c r="F2852" s="52">
        <v>0</v>
      </c>
    </row>
    <row r="2853" spans="1:6">
      <c r="A2853" s="38">
        <v>41758</v>
      </c>
      <c r="B2853" s="49" t="s">
        <v>164</v>
      </c>
      <c r="C2853" s="50">
        <v>17.399999999999999</v>
      </c>
      <c r="D2853" s="51">
        <v>7.4</v>
      </c>
      <c r="E2853" s="52">
        <v>59.886968465196432</v>
      </c>
      <c r="F2853" s="52">
        <v>0</v>
      </c>
    </row>
    <row r="2854" spans="1:6">
      <c r="A2854" s="38">
        <v>41758</v>
      </c>
      <c r="B2854" s="49" t="s">
        <v>165</v>
      </c>
      <c r="C2854" s="50">
        <v>17.2</v>
      </c>
      <c r="D2854" s="51">
        <v>7.2</v>
      </c>
      <c r="E2854" s="52">
        <v>59.029022880404426</v>
      </c>
      <c r="F2854" s="52">
        <v>0</v>
      </c>
    </row>
    <row r="2855" spans="1:6">
      <c r="A2855" s="38">
        <v>41758</v>
      </c>
      <c r="B2855" s="49" t="s">
        <v>166</v>
      </c>
      <c r="C2855" s="50">
        <v>17.3</v>
      </c>
      <c r="D2855" s="51">
        <v>7</v>
      </c>
      <c r="E2855" s="52">
        <v>57.045436034049231</v>
      </c>
      <c r="F2855" s="52">
        <v>0</v>
      </c>
    </row>
    <row r="2856" spans="1:6">
      <c r="A2856" s="38">
        <v>41758</v>
      </c>
      <c r="B2856" s="49" t="s">
        <v>167</v>
      </c>
      <c r="C2856" s="50">
        <v>17.100000000000001</v>
      </c>
      <c r="D2856" s="51">
        <v>7.4</v>
      </c>
      <c r="E2856" s="52">
        <v>61.034759633725514</v>
      </c>
      <c r="F2856" s="52">
        <v>0</v>
      </c>
    </row>
    <row r="2857" spans="1:6">
      <c r="A2857" s="38">
        <v>41758</v>
      </c>
      <c r="B2857" s="49" t="s">
        <v>168</v>
      </c>
      <c r="C2857" s="50">
        <v>17</v>
      </c>
      <c r="D2857" s="51">
        <v>7.7</v>
      </c>
      <c r="E2857" s="52">
        <v>63.88249659226183</v>
      </c>
      <c r="F2857" s="52">
        <v>0</v>
      </c>
    </row>
    <row r="2858" spans="1:6">
      <c r="A2858" s="38">
        <v>41758</v>
      </c>
      <c r="B2858" s="49" t="s">
        <v>169</v>
      </c>
      <c r="C2858" s="50">
        <v>15.8</v>
      </c>
      <c r="D2858" s="51">
        <v>8.1</v>
      </c>
      <c r="E2858" s="52">
        <v>72.493603266468909</v>
      </c>
      <c r="F2858" s="52">
        <v>0</v>
      </c>
    </row>
    <row r="2859" spans="1:6">
      <c r="A2859" s="38">
        <v>41758</v>
      </c>
      <c r="B2859" s="49" t="s">
        <v>170</v>
      </c>
      <c r="C2859" s="50">
        <v>14.5</v>
      </c>
      <c r="D2859" s="51">
        <v>8.1999999999999993</v>
      </c>
      <c r="E2859" s="52">
        <v>79.777285318955251</v>
      </c>
      <c r="F2859" s="52">
        <v>0</v>
      </c>
    </row>
    <row r="2860" spans="1:6">
      <c r="A2860" s="38">
        <v>41758</v>
      </c>
      <c r="B2860" s="49" t="s">
        <v>171</v>
      </c>
      <c r="C2860" s="50">
        <v>14.4</v>
      </c>
      <c r="D2860" s="51">
        <v>8.1999999999999993</v>
      </c>
      <c r="E2860" s="52">
        <v>80.294991411800098</v>
      </c>
      <c r="F2860" s="52">
        <v>0</v>
      </c>
    </row>
    <row r="2861" spans="1:6">
      <c r="A2861" s="38">
        <v>41758</v>
      </c>
      <c r="B2861" s="49" t="s">
        <v>172</v>
      </c>
      <c r="C2861" s="50">
        <v>14</v>
      </c>
      <c r="D2861" s="51">
        <v>8.4</v>
      </c>
      <c r="E2861" s="52">
        <v>84.386895798855448</v>
      </c>
      <c r="F2861" s="52">
        <v>0</v>
      </c>
    </row>
    <row r="2862" spans="1:6">
      <c r="A2862" s="38">
        <v>41759</v>
      </c>
      <c r="B2862" s="49" t="s">
        <v>149</v>
      </c>
      <c r="C2862" s="50">
        <v>13.9</v>
      </c>
      <c r="D2862" s="51">
        <v>8.5</v>
      </c>
      <c r="E2862" s="52">
        <v>85.934200048238324</v>
      </c>
      <c r="F2862" s="52">
        <v>0</v>
      </c>
    </row>
    <row r="2863" spans="1:6">
      <c r="A2863" s="38">
        <v>41759</v>
      </c>
      <c r="B2863" s="49" t="s">
        <v>150</v>
      </c>
      <c r="C2863" s="50">
        <v>13.9</v>
      </c>
      <c r="D2863" s="51">
        <v>8.6</v>
      </c>
      <c r="E2863" s="52">
        <v>86.931402944266438</v>
      </c>
      <c r="F2863" s="52">
        <v>0</v>
      </c>
    </row>
    <row r="2864" spans="1:6">
      <c r="A2864" s="38">
        <v>41759</v>
      </c>
      <c r="B2864" s="49" t="s">
        <v>151</v>
      </c>
      <c r="C2864" s="50">
        <v>13.6</v>
      </c>
      <c r="D2864" s="51">
        <v>8.8000000000000007</v>
      </c>
      <c r="E2864" s="52">
        <v>90.677043585186098</v>
      </c>
      <c r="F2864" s="52">
        <v>0</v>
      </c>
    </row>
    <row r="2865" spans="1:6">
      <c r="A2865" s="38">
        <v>41759</v>
      </c>
      <c r="B2865" s="49" t="s">
        <v>152</v>
      </c>
      <c r="C2865" s="50">
        <v>13.3</v>
      </c>
      <c r="D2865" s="51">
        <v>8.8000000000000007</v>
      </c>
      <c r="E2865" s="52">
        <v>92.468023176668453</v>
      </c>
      <c r="F2865" s="52">
        <v>0</v>
      </c>
    </row>
    <row r="2866" spans="1:6">
      <c r="A2866" s="38">
        <v>41759</v>
      </c>
      <c r="B2866" s="49" t="s">
        <v>153</v>
      </c>
      <c r="C2866" s="50">
        <v>13</v>
      </c>
      <c r="D2866" s="51">
        <v>8.9</v>
      </c>
      <c r="E2866" s="52">
        <v>95.355206805120119</v>
      </c>
      <c r="F2866" s="52">
        <v>0</v>
      </c>
    </row>
    <row r="2867" spans="1:6">
      <c r="A2867" s="38">
        <v>41759</v>
      </c>
      <c r="B2867" s="49" t="s">
        <v>154</v>
      </c>
      <c r="C2867" s="50">
        <v>13</v>
      </c>
      <c r="D2867" s="51">
        <v>8.9</v>
      </c>
      <c r="E2867" s="52">
        <v>95.355206805120119</v>
      </c>
      <c r="F2867" s="52">
        <v>0</v>
      </c>
    </row>
    <row r="2868" spans="1:6">
      <c r="A2868" s="38">
        <v>41759</v>
      </c>
      <c r="B2868" s="49" t="s">
        <v>155</v>
      </c>
      <c r="C2868" s="50">
        <v>13</v>
      </c>
      <c r="D2868" s="51">
        <v>8.8000000000000007</v>
      </c>
      <c r="E2868" s="52">
        <v>94.298746689682901</v>
      </c>
      <c r="F2868" s="52">
        <v>0</v>
      </c>
    </row>
    <row r="2869" spans="1:6">
      <c r="A2869" s="38">
        <v>41759</v>
      </c>
      <c r="B2869" s="49" t="s">
        <v>156</v>
      </c>
      <c r="C2869" s="50">
        <v>12.8</v>
      </c>
      <c r="D2869" s="51">
        <v>8.6</v>
      </c>
      <c r="E2869" s="52">
        <v>93.399997283984376</v>
      </c>
      <c r="F2869" s="52">
        <v>0</v>
      </c>
    </row>
    <row r="2870" spans="1:6">
      <c r="A2870" s="38">
        <v>41759</v>
      </c>
      <c r="B2870" s="49" t="s">
        <v>157</v>
      </c>
      <c r="C2870" s="50">
        <v>13</v>
      </c>
      <c r="D2870" s="51">
        <v>8.5</v>
      </c>
      <c r="E2870" s="52">
        <v>91.127355634190337</v>
      </c>
      <c r="F2870" s="52">
        <v>0</v>
      </c>
    </row>
    <row r="2871" spans="1:6">
      <c r="A2871" s="38">
        <v>41759</v>
      </c>
      <c r="B2871" s="49" t="s">
        <v>158</v>
      </c>
      <c r="C2871" s="50">
        <v>13.4</v>
      </c>
      <c r="D2871" s="51">
        <v>8.5</v>
      </c>
      <c r="E2871" s="52">
        <v>88.777064479362792</v>
      </c>
      <c r="F2871" s="52">
        <v>0</v>
      </c>
    </row>
    <row r="2872" spans="1:6">
      <c r="A2872" s="38">
        <v>41759</v>
      </c>
      <c r="B2872" s="49" t="s">
        <v>159</v>
      </c>
      <c r="C2872" s="50">
        <v>12.6</v>
      </c>
      <c r="D2872" s="51">
        <v>8.5</v>
      </c>
      <c r="E2872" s="52">
        <v>93.547600730967005</v>
      </c>
      <c r="F2872" s="52">
        <v>0</v>
      </c>
    </row>
    <row r="2873" spans="1:6">
      <c r="A2873" s="38">
        <v>41759</v>
      </c>
      <c r="B2873" s="49" t="s">
        <v>160</v>
      </c>
      <c r="C2873" s="50">
        <v>12.6</v>
      </c>
      <c r="D2873" s="51">
        <v>8.5</v>
      </c>
      <c r="E2873" s="52">
        <v>93.547600730967005</v>
      </c>
      <c r="F2873" s="52">
        <v>0</v>
      </c>
    </row>
    <row r="2874" spans="1:6">
      <c r="A2874" s="38">
        <v>41759</v>
      </c>
      <c r="B2874" s="49" t="s">
        <v>161</v>
      </c>
      <c r="C2874" s="50">
        <v>12.8</v>
      </c>
      <c r="D2874" s="51">
        <v>8.8000000000000007</v>
      </c>
      <c r="E2874" s="52">
        <v>95.541788376529794</v>
      </c>
      <c r="F2874" s="52">
        <v>0</v>
      </c>
    </row>
    <row r="2875" spans="1:6">
      <c r="A2875" s="38">
        <v>41759</v>
      </c>
      <c r="B2875" s="49" t="s">
        <v>162</v>
      </c>
      <c r="C2875" s="50">
        <v>13.4</v>
      </c>
      <c r="D2875" s="51">
        <v>9.1</v>
      </c>
      <c r="E2875" s="52">
        <v>94.953320775782331</v>
      </c>
      <c r="F2875" s="52">
        <v>0</v>
      </c>
    </row>
    <row r="2876" spans="1:6">
      <c r="A2876" s="38">
        <v>41759</v>
      </c>
      <c r="B2876" s="49" t="s">
        <v>163</v>
      </c>
      <c r="C2876" s="50">
        <v>13.9</v>
      </c>
      <c r="D2876" s="51">
        <v>9.4</v>
      </c>
      <c r="E2876" s="52">
        <v>94.897654777598618</v>
      </c>
      <c r="F2876" s="52">
        <v>0</v>
      </c>
    </row>
    <row r="2877" spans="1:6">
      <c r="A2877" s="38">
        <v>41759</v>
      </c>
      <c r="B2877" s="49" t="s">
        <v>164</v>
      </c>
      <c r="C2877" s="50">
        <v>14.4</v>
      </c>
      <c r="D2877" s="51">
        <v>9.6</v>
      </c>
      <c r="E2877" s="52">
        <v>93.795524035372381</v>
      </c>
      <c r="F2877" s="52">
        <v>0</v>
      </c>
    </row>
    <row r="2878" spans="1:6">
      <c r="A2878" s="38">
        <v>41759</v>
      </c>
      <c r="B2878" s="49" t="s">
        <v>165</v>
      </c>
      <c r="C2878" s="50">
        <v>14.4</v>
      </c>
      <c r="D2878" s="51">
        <v>9.8000000000000007</v>
      </c>
      <c r="E2878" s="52">
        <v>95.719287355450007</v>
      </c>
      <c r="F2878" s="52">
        <v>0</v>
      </c>
    </row>
    <row r="2879" spans="1:6">
      <c r="A2879" s="38">
        <v>41759</v>
      </c>
      <c r="B2879" s="49" t="s">
        <v>166</v>
      </c>
      <c r="C2879" s="50">
        <v>14.8</v>
      </c>
      <c r="D2879" s="51">
        <v>10.1</v>
      </c>
      <c r="E2879" s="52">
        <v>96.087083312193087</v>
      </c>
      <c r="F2879" s="52">
        <v>0</v>
      </c>
    </row>
    <row r="2880" spans="1:6">
      <c r="A2880" s="38">
        <v>41759</v>
      </c>
      <c r="B2880" s="49" t="s">
        <v>167</v>
      </c>
      <c r="C2880" s="50">
        <v>16</v>
      </c>
      <c r="D2880" s="51">
        <v>10.6</v>
      </c>
      <c r="E2880" s="52">
        <v>93.292333898503102</v>
      </c>
      <c r="F2880" s="52">
        <v>0</v>
      </c>
    </row>
    <row r="2881" spans="1:6">
      <c r="A2881" s="38">
        <v>41759</v>
      </c>
      <c r="B2881" s="49" t="s">
        <v>168</v>
      </c>
      <c r="C2881" s="50">
        <v>17.5</v>
      </c>
      <c r="D2881" s="51">
        <v>11.1</v>
      </c>
      <c r="E2881" s="52">
        <v>88.74297637918059</v>
      </c>
      <c r="F2881" s="52">
        <v>0</v>
      </c>
    </row>
    <row r="2882" spans="1:6">
      <c r="A2882" s="38">
        <v>41759</v>
      </c>
      <c r="B2882" s="49" t="s">
        <v>169</v>
      </c>
      <c r="C2882" s="50">
        <v>17.2</v>
      </c>
      <c r="D2882" s="51">
        <v>11.5</v>
      </c>
      <c r="E2882" s="52">
        <v>93.642507181888618</v>
      </c>
      <c r="F2882" s="52">
        <v>0</v>
      </c>
    </row>
    <row r="2883" spans="1:6">
      <c r="A2883" s="38">
        <v>41759</v>
      </c>
      <c r="B2883" s="49" t="s">
        <v>170</v>
      </c>
      <c r="C2883" s="50">
        <v>17.100000000000001</v>
      </c>
      <c r="D2883" s="51">
        <v>11.5</v>
      </c>
      <c r="E2883" s="52">
        <v>94.237439728848443</v>
      </c>
      <c r="F2883" s="52">
        <v>0</v>
      </c>
    </row>
    <row r="2884" spans="1:6">
      <c r="A2884" s="38">
        <v>41759</v>
      </c>
      <c r="B2884" s="49" t="s">
        <v>171</v>
      </c>
      <c r="C2884" s="50">
        <v>17.3</v>
      </c>
      <c r="D2884" s="51">
        <v>11.5</v>
      </c>
      <c r="E2884" s="52">
        <v>93.051789728784556</v>
      </c>
      <c r="F2884" s="52">
        <v>0</v>
      </c>
    </row>
    <row r="2885" spans="1:6">
      <c r="A2885" s="38">
        <v>41759</v>
      </c>
      <c r="B2885" s="49" t="s">
        <v>172</v>
      </c>
      <c r="C2885" s="50">
        <v>17.2</v>
      </c>
      <c r="D2885" s="51">
        <v>11.6</v>
      </c>
      <c r="E2885" s="52">
        <v>94.441881900091502</v>
      </c>
      <c r="F2885" s="52">
        <v>0</v>
      </c>
    </row>
    <row r="2886" spans="1:6">
      <c r="A2886" s="38">
        <v>41760</v>
      </c>
      <c r="B2886" s="49" t="s">
        <v>149</v>
      </c>
      <c r="C2886" s="50">
        <v>17.2</v>
      </c>
      <c r="D2886" s="51">
        <v>11.4</v>
      </c>
      <c r="E2886" s="52">
        <v>92.842880056133424</v>
      </c>
      <c r="F2886" s="52">
        <v>0</v>
      </c>
    </row>
    <row r="2887" spans="1:6">
      <c r="A2887" s="38">
        <v>41760</v>
      </c>
      <c r="B2887" s="49" t="s">
        <v>150</v>
      </c>
      <c r="C2887" s="50">
        <v>18.2</v>
      </c>
      <c r="D2887" s="51">
        <v>11.2</v>
      </c>
      <c r="E2887" s="52">
        <v>85.666686581811717</v>
      </c>
      <c r="F2887" s="52">
        <v>0</v>
      </c>
    </row>
    <row r="2888" spans="1:6">
      <c r="A2888" s="38">
        <v>41760</v>
      </c>
      <c r="B2888" s="49" t="s">
        <v>151</v>
      </c>
      <c r="C2888" s="50">
        <v>18.600000000000001</v>
      </c>
      <c r="D2888" s="51">
        <v>11.1</v>
      </c>
      <c r="E2888" s="52">
        <v>82.811419506145086</v>
      </c>
      <c r="F2888" s="52">
        <v>0</v>
      </c>
    </row>
    <row r="2889" spans="1:6">
      <c r="A2889" s="38">
        <v>41760</v>
      </c>
      <c r="B2889" s="49" t="s">
        <v>152</v>
      </c>
      <c r="C2889" s="50">
        <v>18.899999999999999</v>
      </c>
      <c r="D2889" s="51">
        <v>11.3</v>
      </c>
      <c r="E2889" s="52">
        <v>82.710229626079652</v>
      </c>
      <c r="F2889" s="52">
        <v>0</v>
      </c>
    </row>
    <row r="2890" spans="1:6">
      <c r="A2890" s="38">
        <v>41760</v>
      </c>
      <c r="B2890" s="49" t="s">
        <v>153</v>
      </c>
      <c r="C2890" s="50">
        <v>18.7</v>
      </c>
      <c r="D2890" s="51">
        <v>11.6</v>
      </c>
      <c r="E2890" s="52">
        <v>85.93376612575922</v>
      </c>
      <c r="F2890" s="52">
        <v>0</v>
      </c>
    </row>
    <row r="2891" spans="1:6">
      <c r="A2891" s="38">
        <v>41760</v>
      </c>
      <c r="B2891" s="49" t="s">
        <v>154</v>
      </c>
      <c r="C2891" s="50">
        <v>18.5</v>
      </c>
      <c r="D2891" s="51">
        <v>11.9</v>
      </c>
      <c r="E2891" s="52">
        <v>89.224972649831599</v>
      </c>
      <c r="F2891" s="52">
        <v>0</v>
      </c>
    </row>
    <row r="2892" spans="1:6">
      <c r="A2892" s="38">
        <v>41760</v>
      </c>
      <c r="B2892" s="49" t="s">
        <v>155</v>
      </c>
      <c r="C2892" s="50">
        <v>18.3</v>
      </c>
      <c r="D2892" s="51">
        <v>12</v>
      </c>
      <c r="E2892" s="52">
        <v>91.096112583595414</v>
      </c>
      <c r="F2892" s="52">
        <v>0</v>
      </c>
    </row>
    <row r="2893" spans="1:6">
      <c r="A2893" s="38">
        <v>41760</v>
      </c>
      <c r="B2893" s="49" t="s">
        <v>156</v>
      </c>
      <c r="C2893" s="50">
        <v>18.399999999999999</v>
      </c>
      <c r="D2893" s="51">
        <v>12</v>
      </c>
      <c r="E2893" s="52">
        <v>90.526340687550672</v>
      </c>
      <c r="F2893" s="52">
        <v>0</v>
      </c>
    </row>
    <row r="2894" spans="1:6">
      <c r="A2894" s="38">
        <v>41760</v>
      </c>
      <c r="B2894" s="49" t="s">
        <v>157</v>
      </c>
      <c r="C2894" s="50">
        <v>18.399999999999999</v>
      </c>
      <c r="D2894" s="51">
        <v>12.2</v>
      </c>
      <c r="E2894" s="52">
        <v>92.00608902949476</v>
      </c>
      <c r="F2894" s="52">
        <v>0</v>
      </c>
    </row>
    <row r="2895" spans="1:6">
      <c r="A2895" s="38">
        <v>41760</v>
      </c>
      <c r="B2895" s="49" t="s">
        <v>158</v>
      </c>
      <c r="C2895" s="50">
        <v>18.100000000000001</v>
      </c>
      <c r="D2895" s="51">
        <v>12.2</v>
      </c>
      <c r="E2895" s="52">
        <v>93.75567462403248</v>
      </c>
      <c r="F2895" s="52">
        <v>0</v>
      </c>
    </row>
    <row r="2896" spans="1:6">
      <c r="A2896" s="38">
        <v>41760</v>
      </c>
      <c r="B2896" s="49" t="s">
        <v>159</v>
      </c>
      <c r="C2896" s="50">
        <v>18.2</v>
      </c>
      <c r="D2896" s="51">
        <v>12.2</v>
      </c>
      <c r="E2896" s="52">
        <v>93.168358971927347</v>
      </c>
      <c r="F2896" s="52">
        <v>0</v>
      </c>
    </row>
    <row r="2897" spans="1:6">
      <c r="A2897" s="38">
        <v>41760</v>
      </c>
      <c r="B2897" s="49" t="s">
        <v>160</v>
      </c>
      <c r="C2897" s="50">
        <v>18.3</v>
      </c>
      <c r="D2897" s="51">
        <v>12.2</v>
      </c>
      <c r="E2897" s="52">
        <v>92.585174447019043</v>
      </c>
      <c r="F2897" s="52">
        <v>0</v>
      </c>
    </row>
    <row r="2898" spans="1:6">
      <c r="A2898" s="38">
        <v>41760</v>
      </c>
      <c r="B2898" s="49" t="s">
        <v>161</v>
      </c>
      <c r="C2898" s="50">
        <v>18.399999999999999</v>
      </c>
      <c r="D2898" s="51">
        <v>12.2</v>
      </c>
      <c r="E2898" s="52">
        <v>92.00608902949476</v>
      </c>
      <c r="F2898" s="52">
        <v>0</v>
      </c>
    </row>
    <row r="2899" spans="1:6">
      <c r="A2899" s="38">
        <v>41760</v>
      </c>
      <c r="B2899" s="49" t="s">
        <v>162</v>
      </c>
      <c r="C2899" s="50">
        <v>18.399999999999999</v>
      </c>
      <c r="D2899" s="51">
        <v>12.2</v>
      </c>
      <c r="E2899" s="52">
        <v>92.00608902949476</v>
      </c>
      <c r="F2899" s="52">
        <v>0</v>
      </c>
    </row>
    <row r="2900" spans="1:6">
      <c r="A2900" s="38">
        <v>41760</v>
      </c>
      <c r="B2900" s="49" t="s">
        <v>163</v>
      </c>
      <c r="C2900" s="50">
        <v>18.2</v>
      </c>
      <c r="D2900" s="51">
        <v>12.2</v>
      </c>
      <c r="E2900" s="52">
        <v>93.168358971927347</v>
      </c>
      <c r="F2900" s="52">
        <v>0</v>
      </c>
    </row>
    <row r="2901" spans="1:6">
      <c r="A2901" s="38">
        <v>41760</v>
      </c>
      <c r="B2901" s="49" t="s">
        <v>164</v>
      </c>
      <c r="C2901" s="50">
        <v>18.100000000000001</v>
      </c>
      <c r="D2901" s="51">
        <v>12.2</v>
      </c>
      <c r="E2901" s="52">
        <v>93.75567462403248</v>
      </c>
      <c r="F2901" s="52">
        <v>0</v>
      </c>
    </row>
    <row r="2902" spans="1:6">
      <c r="A2902" s="38">
        <v>41760</v>
      </c>
      <c r="B2902" s="49" t="s">
        <v>165</v>
      </c>
      <c r="C2902" s="50">
        <v>18.100000000000001</v>
      </c>
      <c r="D2902" s="51">
        <v>12.2</v>
      </c>
      <c r="E2902" s="52">
        <v>93.75567462403248</v>
      </c>
      <c r="F2902" s="52">
        <v>0</v>
      </c>
    </row>
    <row r="2903" spans="1:6">
      <c r="A2903" s="38">
        <v>41760</v>
      </c>
      <c r="B2903" s="49" t="s">
        <v>166</v>
      </c>
      <c r="C2903" s="50">
        <v>18.100000000000001</v>
      </c>
      <c r="D2903" s="51">
        <v>12.3</v>
      </c>
      <c r="E2903" s="52">
        <v>94.509261637677938</v>
      </c>
      <c r="F2903" s="52">
        <v>0</v>
      </c>
    </row>
    <row r="2904" spans="1:6">
      <c r="A2904" s="38">
        <v>41760</v>
      </c>
      <c r="B2904" s="49" t="s">
        <v>167</v>
      </c>
      <c r="C2904" s="50">
        <v>18</v>
      </c>
      <c r="D2904" s="51">
        <v>12.3</v>
      </c>
      <c r="E2904" s="52">
        <v>95.105494884882987</v>
      </c>
      <c r="F2904" s="52">
        <v>0</v>
      </c>
    </row>
    <row r="2905" spans="1:6">
      <c r="A2905" s="38">
        <v>41760</v>
      </c>
      <c r="B2905" s="49" t="s">
        <v>168</v>
      </c>
      <c r="C2905" s="50">
        <v>18</v>
      </c>
      <c r="D2905" s="51">
        <v>12.4</v>
      </c>
      <c r="E2905" s="52">
        <v>95.863597000682788</v>
      </c>
      <c r="F2905" s="52">
        <v>0</v>
      </c>
    </row>
    <row r="2906" spans="1:6">
      <c r="A2906" s="38">
        <v>41760</v>
      </c>
      <c r="B2906" s="49" t="s">
        <v>169</v>
      </c>
      <c r="C2906" s="50">
        <v>18.2</v>
      </c>
      <c r="D2906" s="51">
        <v>12.5</v>
      </c>
      <c r="E2906" s="52">
        <v>95.414249731937375</v>
      </c>
      <c r="F2906" s="52">
        <v>0</v>
      </c>
    </row>
    <row r="2907" spans="1:6">
      <c r="A2907" s="38">
        <v>41760</v>
      </c>
      <c r="B2907" s="49" t="s">
        <v>170</v>
      </c>
      <c r="C2907" s="50">
        <v>18.2</v>
      </c>
      <c r="D2907" s="51">
        <v>12.3</v>
      </c>
      <c r="E2907" s="52">
        <v>93.917225274531987</v>
      </c>
      <c r="F2907" s="52">
        <v>0</v>
      </c>
    </row>
    <row r="2908" spans="1:6">
      <c r="A2908" s="38">
        <v>41760</v>
      </c>
      <c r="B2908" s="49" t="s">
        <v>171</v>
      </c>
      <c r="C2908" s="50">
        <v>18</v>
      </c>
      <c r="D2908" s="51">
        <v>12.3</v>
      </c>
      <c r="E2908" s="52">
        <v>95.105494884882987</v>
      </c>
      <c r="F2908" s="52">
        <v>0</v>
      </c>
    </row>
    <row r="2909" spans="1:6">
      <c r="A2909" s="38">
        <v>41760</v>
      </c>
      <c r="B2909" s="49" t="s">
        <v>172</v>
      </c>
      <c r="C2909" s="50">
        <v>17.8</v>
      </c>
      <c r="D2909" s="51">
        <v>12.2</v>
      </c>
      <c r="E2909" s="52">
        <v>95.542732642991737</v>
      </c>
      <c r="F2909" s="52">
        <v>0</v>
      </c>
    </row>
    <row r="2910" spans="1:6">
      <c r="A2910" s="38">
        <v>41761</v>
      </c>
      <c r="B2910" s="49" t="s">
        <v>149</v>
      </c>
      <c r="C2910" s="50">
        <v>17.8</v>
      </c>
      <c r="D2910" s="51">
        <v>12.2</v>
      </c>
      <c r="E2910" s="52">
        <v>95.542732642991737</v>
      </c>
      <c r="F2910" s="52">
        <v>0</v>
      </c>
    </row>
    <row r="2911" spans="1:6">
      <c r="A2911" s="38">
        <v>41761</v>
      </c>
      <c r="B2911" s="49" t="s">
        <v>150</v>
      </c>
      <c r="C2911" s="50">
        <v>17.7</v>
      </c>
      <c r="D2911" s="51">
        <v>12.2</v>
      </c>
      <c r="E2911" s="52">
        <v>96.146898488072381</v>
      </c>
      <c r="F2911" s="52">
        <v>0</v>
      </c>
    </row>
    <row r="2912" spans="1:6">
      <c r="A2912" s="38">
        <v>41761</v>
      </c>
      <c r="B2912" s="49" t="s">
        <v>151</v>
      </c>
      <c r="C2912" s="50">
        <v>17.7</v>
      </c>
      <c r="D2912" s="51">
        <v>12.2</v>
      </c>
      <c r="E2912" s="52">
        <v>96.146898488072381</v>
      </c>
      <c r="F2912" s="52">
        <v>0</v>
      </c>
    </row>
    <row r="2913" spans="1:6">
      <c r="A2913" s="38">
        <v>41761</v>
      </c>
      <c r="B2913" s="49" t="s">
        <v>152</v>
      </c>
      <c r="C2913" s="50">
        <v>17.8</v>
      </c>
      <c r="D2913" s="51">
        <v>12.2</v>
      </c>
      <c r="E2913" s="52">
        <v>95.542732642991737</v>
      </c>
      <c r="F2913" s="52">
        <v>0</v>
      </c>
    </row>
    <row r="2914" spans="1:6">
      <c r="A2914" s="38">
        <v>41761</v>
      </c>
      <c r="B2914" s="49" t="s">
        <v>153</v>
      </c>
      <c r="C2914" s="50">
        <v>17.899999999999999</v>
      </c>
      <c r="D2914" s="51">
        <v>12.2</v>
      </c>
      <c r="E2914" s="52">
        <v>94.942828753688516</v>
      </c>
      <c r="F2914" s="52">
        <v>0</v>
      </c>
    </row>
    <row r="2915" spans="1:6">
      <c r="A2915" s="38">
        <v>41761</v>
      </c>
      <c r="B2915" s="49" t="s">
        <v>154</v>
      </c>
      <c r="C2915" s="50">
        <v>17.8</v>
      </c>
      <c r="D2915" s="51">
        <v>12.2</v>
      </c>
      <c r="E2915" s="52">
        <v>95.542732642991737</v>
      </c>
      <c r="F2915" s="52">
        <v>0</v>
      </c>
    </row>
    <row r="2916" spans="1:6">
      <c r="A2916" s="38">
        <v>41761</v>
      </c>
      <c r="B2916" s="49" t="s">
        <v>155</v>
      </c>
      <c r="C2916" s="50">
        <v>19.100000000000001</v>
      </c>
      <c r="D2916" s="51">
        <v>13</v>
      </c>
      <c r="E2916" s="52">
        <v>93.721139707489272</v>
      </c>
      <c r="F2916" s="52">
        <v>0</v>
      </c>
    </row>
    <row r="2917" spans="1:6">
      <c r="A2917" s="38">
        <v>41761</v>
      </c>
      <c r="B2917" s="49" t="s">
        <v>156</v>
      </c>
      <c r="C2917" s="50">
        <v>21.2</v>
      </c>
      <c r="D2917" s="51">
        <v>13.8</v>
      </c>
      <c r="E2917" s="52">
        <v>87.256061212464971</v>
      </c>
      <c r="F2917" s="52">
        <v>0</v>
      </c>
    </row>
    <row r="2918" spans="1:6">
      <c r="A2918" s="38">
        <v>41761</v>
      </c>
      <c r="B2918" s="49" t="s">
        <v>157</v>
      </c>
      <c r="C2918" s="50">
        <v>23.2</v>
      </c>
      <c r="D2918" s="51">
        <v>14.7</v>
      </c>
      <c r="E2918" s="52">
        <v>82.170861576854833</v>
      </c>
      <c r="F2918" s="52">
        <v>0</v>
      </c>
    </row>
    <row r="2919" spans="1:6">
      <c r="A2919" s="38">
        <v>41761</v>
      </c>
      <c r="B2919" s="49" t="s">
        <v>158</v>
      </c>
      <c r="C2919" s="50">
        <v>24.7</v>
      </c>
      <c r="D2919" s="51">
        <v>14.5</v>
      </c>
      <c r="E2919" s="52">
        <v>74.089579590495845</v>
      </c>
      <c r="F2919" s="52">
        <v>0</v>
      </c>
    </row>
    <row r="2920" spans="1:6">
      <c r="A2920" s="38">
        <v>41761</v>
      </c>
      <c r="B2920" s="49" t="s">
        <v>159</v>
      </c>
      <c r="C2920" s="50">
        <v>26.5</v>
      </c>
      <c r="D2920" s="51">
        <v>14.4</v>
      </c>
      <c r="E2920" s="52">
        <v>66.134677916602882</v>
      </c>
      <c r="F2920" s="52">
        <v>0</v>
      </c>
    </row>
    <row r="2921" spans="1:6">
      <c r="A2921" s="38">
        <v>41761</v>
      </c>
      <c r="B2921" s="49" t="s">
        <v>160</v>
      </c>
      <c r="C2921" s="50">
        <v>26.3</v>
      </c>
      <c r="D2921" s="51">
        <v>14.2</v>
      </c>
      <c r="E2921" s="52">
        <v>66.010777542241257</v>
      </c>
      <c r="F2921" s="52">
        <v>0</v>
      </c>
    </row>
    <row r="2922" spans="1:6">
      <c r="A2922" s="38">
        <v>41761</v>
      </c>
      <c r="B2922" s="49" t="s">
        <v>161</v>
      </c>
      <c r="C2922" s="50">
        <v>26.7</v>
      </c>
      <c r="D2922" s="51">
        <v>13.8</v>
      </c>
      <c r="E2922" s="52">
        <v>62.696023848093219</v>
      </c>
      <c r="F2922" s="52">
        <v>0</v>
      </c>
    </row>
    <row r="2923" spans="1:6">
      <c r="A2923" s="38">
        <v>41761</v>
      </c>
      <c r="B2923" s="49" t="s">
        <v>162</v>
      </c>
      <c r="C2923" s="50">
        <v>27</v>
      </c>
      <c r="D2923" s="51">
        <v>13.4</v>
      </c>
      <c r="E2923" s="52">
        <v>59.852226750277772</v>
      </c>
      <c r="F2923" s="52">
        <v>0</v>
      </c>
    </row>
    <row r="2924" spans="1:6">
      <c r="A2924" s="38">
        <v>41761</v>
      </c>
      <c r="B2924" s="49" t="s">
        <v>163</v>
      </c>
      <c r="C2924" s="50">
        <v>26.2</v>
      </c>
      <c r="D2924" s="51">
        <v>13</v>
      </c>
      <c r="E2924" s="52">
        <v>60.905194568848174</v>
      </c>
      <c r="F2924" s="52">
        <v>0</v>
      </c>
    </row>
    <row r="2925" spans="1:6">
      <c r="A2925" s="38">
        <v>41761</v>
      </c>
      <c r="B2925" s="49" t="s">
        <v>164</v>
      </c>
      <c r="C2925" s="50">
        <v>26</v>
      </c>
      <c r="D2925" s="51">
        <v>12.8</v>
      </c>
      <c r="E2925" s="52">
        <v>60.700557451765583</v>
      </c>
      <c r="F2925" s="52">
        <v>0</v>
      </c>
    </row>
    <row r="2926" spans="1:6">
      <c r="A2926" s="38">
        <v>41761</v>
      </c>
      <c r="B2926" s="49" t="s">
        <v>165</v>
      </c>
      <c r="C2926" s="50">
        <v>21.9</v>
      </c>
      <c r="D2926" s="51">
        <v>12.7</v>
      </c>
      <c r="E2926" s="52">
        <v>77.066238588469915</v>
      </c>
      <c r="F2926" s="52">
        <v>0</v>
      </c>
    </row>
    <row r="2927" spans="1:6">
      <c r="A2927" s="38">
        <v>41761</v>
      </c>
      <c r="B2927" s="49" t="s">
        <v>166</v>
      </c>
      <c r="C2927" s="50">
        <v>20.9</v>
      </c>
      <c r="D2927" s="51">
        <v>12.6</v>
      </c>
      <c r="E2927" s="52">
        <v>81.304235290912146</v>
      </c>
      <c r="F2927" s="52">
        <v>0</v>
      </c>
    </row>
    <row r="2928" spans="1:6">
      <c r="A2928" s="38">
        <v>41761</v>
      </c>
      <c r="B2928" s="49" t="s">
        <v>167</v>
      </c>
      <c r="C2928" s="50">
        <v>20.2</v>
      </c>
      <c r="D2928" s="51">
        <v>12.4</v>
      </c>
      <c r="E2928" s="52">
        <v>83.570545752667542</v>
      </c>
      <c r="F2928" s="52">
        <v>0</v>
      </c>
    </row>
    <row r="2929" spans="1:6">
      <c r="A2929" s="38">
        <v>41761</v>
      </c>
      <c r="B2929" s="49" t="s">
        <v>168</v>
      </c>
      <c r="C2929" s="50">
        <v>19.8</v>
      </c>
      <c r="D2929" s="51">
        <v>12.3</v>
      </c>
      <c r="E2929" s="52">
        <v>84.989676801288098</v>
      </c>
      <c r="F2929" s="52">
        <v>0</v>
      </c>
    </row>
    <row r="2930" spans="1:6">
      <c r="A2930" s="38">
        <v>41761</v>
      </c>
      <c r="B2930" s="49" t="s">
        <v>169</v>
      </c>
      <c r="C2930" s="50">
        <v>19.600000000000001</v>
      </c>
      <c r="D2930" s="51">
        <v>12.2</v>
      </c>
      <c r="E2930" s="52">
        <v>85.365500412933699</v>
      </c>
      <c r="F2930" s="52">
        <v>0</v>
      </c>
    </row>
    <row r="2931" spans="1:6">
      <c r="A2931" s="38">
        <v>41761</v>
      </c>
      <c r="B2931" s="49" t="s">
        <v>170</v>
      </c>
      <c r="C2931" s="50">
        <v>19.399999999999999</v>
      </c>
      <c r="D2931" s="51">
        <v>12.2</v>
      </c>
      <c r="E2931" s="52">
        <v>86.433831297067655</v>
      </c>
      <c r="F2931" s="52">
        <v>0</v>
      </c>
    </row>
    <row r="2932" spans="1:6">
      <c r="A2932" s="38">
        <v>41761</v>
      </c>
      <c r="B2932" s="49" t="s">
        <v>171</v>
      </c>
      <c r="C2932" s="50">
        <v>19.100000000000001</v>
      </c>
      <c r="D2932" s="51">
        <v>12.2</v>
      </c>
      <c r="E2932" s="52">
        <v>88.064632524794334</v>
      </c>
      <c r="F2932" s="52">
        <v>0</v>
      </c>
    </row>
    <row r="2933" spans="1:6">
      <c r="A2933" s="38">
        <v>41761</v>
      </c>
      <c r="B2933" s="49" t="s">
        <v>172</v>
      </c>
      <c r="C2933" s="50">
        <v>18.8</v>
      </c>
      <c r="D2933" s="51">
        <v>12.3</v>
      </c>
      <c r="E2933" s="52">
        <v>90.451337844206705</v>
      </c>
      <c r="F2933" s="52">
        <v>0</v>
      </c>
    </row>
    <row r="2934" spans="1:6">
      <c r="A2934" s="38">
        <v>41762</v>
      </c>
      <c r="B2934" s="49" t="s">
        <v>149</v>
      </c>
      <c r="C2934" s="50">
        <v>18.5</v>
      </c>
      <c r="D2934" s="51">
        <v>12.3</v>
      </c>
      <c r="E2934" s="52">
        <v>92.165973342089217</v>
      </c>
      <c r="F2934" s="52">
        <v>0</v>
      </c>
    </row>
    <row r="2935" spans="1:6">
      <c r="A2935" s="38">
        <v>41762</v>
      </c>
      <c r="B2935" s="49" t="s">
        <v>150</v>
      </c>
      <c r="C2935" s="50">
        <v>18.3</v>
      </c>
      <c r="D2935" s="51">
        <v>12.3</v>
      </c>
      <c r="E2935" s="52">
        <v>93.329353243653614</v>
      </c>
      <c r="F2935" s="52">
        <v>0</v>
      </c>
    </row>
    <row r="2936" spans="1:6">
      <c r="A2936" s="38">
        <v>41762</v>
      </c>
      <c r="B2936" s="49" t="s">
        <v>151</v>
      </c>
      <c r="C2936" s="50">
        <v>18.5</v>
      </c>
      <c r="D2936" s="51">
        <v>12.3</v>
      </c>
      <c r="E2936" s="52">
        <v>92.165973342089217</v>
      </c>
      <c r="F2936" s="52">
        <v>0</v>
      </c>
    </row>
    <row r="2937" spans="1:6">
      <c r="A2937" s="38">
        <v>41762</v>
      </c>
      <c r="B2937" s="49" t="s">
        <v>152</v>
      </c>
      <c r="C2937" s="50">
        <v>18.399999999999999</v>
      </c>
      <c r="D2937" s="51">
        <v>12.2</v>
      </c>
      <c r="E2937" s="52">
        <v>92.00608902949476</v>
      </c>
      <c r="F2937" s="52">
        <v>0</v>
      </c>
    </row>
    <row r="2938" spans="1:6">
      <c r="A2938" s="38">
        <v>41762</v>
      </c>
      <c r="B2938" s="49" t="s">
        <v>153</v>
      </c>
      <c r="C2938" s="50">
        <v>18.399999999999999</v>
      </c>
      <c r="D2938" s="51">
        <v>12.2</v>
      </c>
      <c r="E2938" s="52">
        <v>92.00608902949476</v>
      </c>
      <c r="F2938" s="52">
        <v>0</v>
      </c>
    </row>
    <row r="2939" spans="1:6">
      <c r="A2939" s="38">
        <v>41762</v>
      </c>
      <c r="B2939" s="49" t="s">
        <v>154</v>
      </c>
      <c r="C2939" s="50">
        <v>18.600000000000001</v>
      </c>
      <c r="D2939" s="51">
        <v>12.2</v>
      </c>
      <c r="E2939" s="52">
        <v>90.8600887846153</v>
      </c>
      <c r="F2939" s="52">
        <v>0</v>
      </c>
    </row>
    <row r="2940" spans="1:6">
      <c r="A2940" s="38">
        <v>41762</v>
      </c>
      <c r="B2940" s="49" t="s">
        <v>155</v>
      </c>
      <c r="C2940" s="50">
        <v>18.3</v>
      </c>
      <c r="D2940" s="51">
        <v>12.3</v>
      </c>
      <c r="E2940" s="52">
        <v>93.329353243653614</v>
      </c>
      <c r="F2940" s="52">
        <v>0</v>
      </c>
    </row>
    <row r="2941" spans="1:6">
      <c r="A2941" s="38">
        <v>41762</v>
      </c>
      <c r="B2941" s="49" t="s">
        <v>156</v>
      </c>
      <c r="C2941" s="50">
        <v>18.3</v>
      </c>
      <c r="D2941" s="51">
        <v>12.5</v>
      </c>
      <c r="E2941" s="52">
        <v>94.817007121748574</v>
      </c>
      <c r="F2941" s="52">
        <v>0</v>
      </c>
    </row>
    <row r="2942" spans="1:6">
      <c r="A2942" s="38">
        <v>41762</v>
      </c>
      <c r="B2942" s="49" t="s">
        <v>157</v>
      </c>
      <c r="C2942" s="50">
        <v>19.100000000000001</v>
      </c>
      <c r="D2942" s="51">
        <v>12.7</v>
      </c>
      <c r="E2942" s="52">
        <v>91.601620531934785</v>
      </c>
      <c r="F2942" s="52">
        <v>0</v>
      </c>
    </row>
    <row r="2943" spans="1:6">
      <c r="A2943" s="38">
        <v>41762</v>
      </c>
      <c r="B2943" s="49" t="s">
        <v>158</v>
      </c>
      <c r="C2943" s="50">
        <v>21.1</v>
      </c>
      <c r="D2943" s="51">
        <v>12.8</v>
      </c>
      <c r="E2943" s="52">
        <v>81.559881809022755</v>
      </c>
      <c r="F2943" s="52">
        <v>0</v>
      </c>
    </row>
    <row r="2944" spans="1:6">
      <c r="A2944" s="38">
        <v>41762</v>
      </c>
      <c r="B2944" s="49" t="s">
        <v>159</v>
      </c>
      <c r="C2944" s="50">
        <v>21.3</v>
      </c>
      <c r="D2944" s="51">
        <v>12.9</v>
      </c>
      <c r="E2944" s="52">
        <v>81.18148360445673</v>
      </c>
      <c r="F2944" s="52">
        <v>0</v>
      </c>
    </row>
    <row r="2945" spans="1:6">
      <c r="A2945" s="38">
        <v>41762</v>
      </c>
      <c r="B2945" s="49" t="s">
        <v>160</v>
      </c>
      <c r="C2945" s="50">
        <v>20.8</v>
      </c>
      <c r="D2945" s="51">
        <v>13</v>
      </c>
      <c r="E2945" s="52">
        <v>84.349980225646775</v>
      </c>
      <c r="F2945" s="52">
        <v>0</v>
      </c>
    </row>
    <row r="2946" spans="1:6">
      <c r="A2946" s="38">
        <v>41762</v>
      </c>
      <c r="B2946" s="49" t="s">
        <v>161</v>
      </c>
      <c r="C2946" s="50">
        <v>21</v>
      </c>
      <c r="D2946" s="51">
        <v>13</v>
      </c>
      <c r="E2946" s="52">
        <v>83.318551768883225</v>
      </c>
      <c r="F2946" s="52">
        <v>0</v>
      </c>
    </row>
    <row r="2947" spans="1:6">
      <c r="A2947" s="38">
        <v>41762</v>
      </c>
      <c r="B2947" s="49" t="s">
        <v>162</v>
      </c>
      <c r="C2947" s="50">
        <v>20.7</v>
      </c>
      <c r="D2947" s="51">
        <v>12.9</v>
      </c>
      <c r="E2947" s="52">
        <v>84.231487268915345</v>
      </c>
      <c r="F2947" s="52">
        <v>0</v>
      </c>
    </row>
    <row r="2948" spans="1:6">
      <c r="A2948" s="38">
        <v>41762</v>
      </c>
      <c r="B2948" s="49" t="s">
        <v>163</v>
      </c>
      <c r="C2948" s="50">
        <v>20.5</v>
      </c>
      <c r="D2948" s="51">
        <v>12.9</v>
      </c>
      <c r="E2948" s="52">
        <v>85.276647494552321</v>
      </c>
      <c r="F2948" s="52">
        <v>0</v>
      </c>
    </row>
    <row r="2949" spans="1:6">
      <c r="A2949" s="38">
        <v>41762</v>
      </c>
      <c r="B2949" s="49" t="s">
        <v>164</v>
      </c>
      <c r="C2949" s="50">
        <v>20</v>
      </c>
      <c r="D2949" s="51">
        <v>12.9</v>
      </c>
      <c r="E2949" s="52">
        <v>87.95397602388681</v>
      </c>
      <c r="F2949" s="52">
        <v>0</v>
      </c>
    </row>
    <row r="2950" spans="1:6">
      <c r="A2950" s="38">
        <v>41762</v>
      </c>
      <c r="B2950" s="49" t="s">
        <v>165</v>
      </c>
      <c r="C2950" s="50">
        <v>19.5</v>
      </c>
      <c r="D2950" s="51">
        <v>12.9</v>
      </c>
      <c r="E2950" s="52">
        <v>90.726221111460674</v>
      </c>
      <c r="F2950" s="52">
        <v>0</v>
      </c>
    </row>
    <row r="2951" spans="1:6">
      <c r="A2951" s="38">
        <v>41762</v>
      </c>
      <c r="B2951" s="49" t="s">
        <v>166</v>
      </c>
      <c r="C2951" s="50">
        <v>19.2</v>
      </c>
      <c r="D2951" s="51">
        <v>12.9</v>
      </c>
      <c r="E2951" s="52">
        <v>92.436671692660241</v>
      </c>
      <c r="F2951" s="52">
        <v>0</v>
      </c>
    </row>
    <row r="2952" spans="1:6">
      <c r="A2952" s="38">
        <v>41762</v>
      </c>
      <c r="B2952" s="49" t="s">
        <v>167</v>
      </c>
      <c r="C2952" s="50">
        <v>19</v>
      </c>
      <c r="D2952" s="51">
        <v>12.7</v>
      </c>
      <c r="E2952" s="52">
        <v>92.175027175039716</v>
      </c>
      <c r="F2952" s="52">
        <v>0</v>
      </c>
    </row>
    <row r="2953" spans="1:6">
      <c r="A2953" s="38">
        <v>41762</v>
      </c>
      <c r="B2953" s="49" t="s">
        <v>168</v>
      </c>
      <c r="C2953" s="50">
        <v>19</v>
      </c>
      <c r="D2953" s="51">
        <v>12.7</v>
      </c>
      <c r="E2953" s="52">
        <v>92.175027175039716</v>
      </c>
      <c r="F2953" s="52">
        <v>0</v>
      </c>
    </row>
    <row r="2954" spans="1:6">
      <c r="A2954" s="38">
        <v>41762</v>
      </c>
      <c r="B2954" s="49" t="s">
        <v>169</v>
      </c>
      <c r="C2954" s="50">
        <v>18.399999999999999</v>
      </c>
      <c r="D2954" s="51">
        <v>12.6</v>
      </c>
      <c r="E2954" s="52">
        <v>94.96278757595725</v>
      </c>
      <c r="F2954" s="52">
        <v>0</v>
      </c>
    </row>
    <row r="2955" spans="1:6">
      <c r="A2955" s="38">
        <v>41762</v>
      </c>
      <c r="B2955" s="49" t="s">
        <v>170</v>
      </c>
      <c r="C2955" s="50">
        <v>18.399999999999999</v>
      </c>
      <c r="D2955" s="51">
        <v>12.5</v>
      </c>
      <c r="E2955" s="52">
        <v>94.223962430895597</v>
      </c>
      <c r="F2955" s="52">
        <v>0</v>
      </c>
    </row>
    <row r="2956" spans="1:6">
      <c r="A2956" s="38">
        <v>41762</v>
      </c>
      <c r="B2956" s="49" t="s">
        <v>171</v>
      </c>
      <c r="C2956" s="50">
        <v>18.399999999999999</v>
      </c>
      <c r="D2956" s="51">
        <v>12.5</v>
      </c>
      <c r="E2956" s="52">
        <v>94.223962430895597</v>
      </c>
      <c r="F2956" s="52">
        <v>0</v>
      </c>
    </row>
    <row r="2957" spans="1:6">
      <c r="A2957" s="38">
        <v>41762</v>
      </c>
      <c r="B2957" s="49" t="s">
        <v>172</v>
      </c>
      <c r="C2957" s="50">
        <v>18.100000000000001</v>
      </c>
      <c r="D2957" s="51">
        <v>12.5</v>
      </c>
      <c r="E2957" s="52">
        <v>96.015723053135616</v>
      </c>
      <c r="F2957" s="52">
        <v>0</v>
      </c>
    </row>
    <row r="2958" spans="1:6">
      <c r="A2958" s="38">
        <v>41763</v>
      </c>
      <c r="B2958" s="49" t="s">
        <v>149</v>
      </c>
      <c r="C2958" s="50">
        <v>18</v>
      </c>
      <c r="D2958" s="51">
        <v>12.4</v>
      </c>
      <c r="E2958" s="52">
        <v>95.863597000682788</v>
      </c>
      <c r="F2958" s="52">
        <v>0</v>
      </c>
    </row>
    <row r="2959" spans="1:6">
      <c r="A2959" s="38">
        <v>41763</v>
      </c>
      <c r="B2959" s="49" t="s">
        <v>150</v>
      </c>
      <c r="C2959" s="50">
        <v>18.3</v>
      </c>
      <c r="D2959" s="51">
        <v>12.4</v>
      </c>
      <c r="E2959" s="52">
        <v>94.073297431588074</v>
      </c>
      <c r="F2959" s="52">
        <v>0</v>
      </c>
    </row>
    <row r="2960" spans="1:6">
      <c r="A2960" s="38">
        <v>41763</v>
      </c>
      <c r="B2960" s="49" t="s">
        <v>151</v>
      </c>
      <c r="C2960" s="50">
        <v>18.100000000000001</v>
      </c>
      <c r="D2960" s="51">
        <v>12.5</v>
      </c>
      <c r="E2960" s="52">
        <v>96.015723053135616</v>
      </c>
      <c r="F2960" s="52">
        <v>0</v>
      </c>
    </row>
    <row r="2961" spans="1:6">
      <c r="A2961" s="38">
        <v>41763</v>
      </c>
      <c r="B2961" s="49" t="s">
        <v>152</v>
      </c>
      <c r="C2961" s="50">
        <v>17.899999999999999</v>
      </c>
      <c r="D2961" s="51">
        <v>12.4</v>
      </c>
      <c r="E2961" s="52">
        <v>96.46884635350645</v>
      </c>
      <c r="F2961" s="52">
        <v>0</v>
      </c>
    </row>
    <row r="2962" spans="1:6">
      <c r="A2962" s="38">
        <v>41763</v>
      </c>
      <c r="B2962" s="49" t="s">
        <v>153</v>
      </c>
      <c r="C2962" s="50">
        <v>18</v>
      </c>
      <c r="D2962" s="51">
        <v>12.4</v>
      </c>
      <c r="E2962" s="52">
        <v>95.863597000682788</v>
      </c>
      <c r="F2962" s="52">
        <v>0</v>
      </c>
    </row>
    <row r="2963" spans="1:6">
      <c r="A2963" s="38">
        <v>41763</v>
      </c>
      <c r="B2963" s="49" t="s">
        <v>154</v>
      </c>
      <c r="C2963" s="50">
        <v>18.100000000000001</v>
      </c>
      <c r="D2963" s="51">
        <v>12.4</v>
      </c>
      <c r="E2963" s="52">
        <v>95.262611076602838</v>
      </c>
      <c r="F2963" s="52">
        <v>0</v>
      </c>
    </row>
    <row r="2964" spans="1:6">
      <c r="A2964" s="38">
        <v>41763</v>
      </c>
      <c r="B2964" s="49" t="s">
        <v>155</v>
      </c>
      <c r="C2964" s="50">
        <v>18.3</v>
      </c>
      <c r="D2964" s="51">
        <v>12.4</v>
      </c>
      <c r="E2964" s="52">
        <v>94.073297431588074</v>
      </c>
      <c r="F2964" s="52">
        <v>0</v>
      </c>
    </row>
    <row r="2965" spans="1:6">
      <c r="A2965" s="38">
        <v>41763</v>
      </c>
      <c r="B2965" s="49" t="s">
        <v>156</v>
      </c>
      <c r="C2965" s="50">
        <v>18</v>
      </c>
      <c r="D2965" s="51">
        <v>12.4</v>
      </c>
      <c r="E2965" s="52">
        <v>95.863597000682788</v>
      </c>
      <c r="F2965" s="52">
        <v>0</v>
      </c>
    </row>
    <row r="2966" spans="1:6">
      <c r="A2966" s="38">
        <v>41763</v>
      </c>
      <c r="B2966" s="49" t="s">
        <v>157</v>
      </c>
      <c r="C2966" s="50">
        <v>18</v>
      </c>
      <c r="D2966" s="51">
        <v>12.4</v>
      </c>
      <c r="E2966" s="52">
        <v>95.863597000682788</v>
      </c>
      <c r="F2966" s="52">
        <v>0</v>
      </c>
    </row>
    <row r="2967" spans="1:6">
      <c r="A2967" s="38">
        <v>41763</v>
      </c>
      <c r="B2967" s="49" t="s">
        <v>158</v>
      </c>
      <c r="C2967" s="50">
        <v>18.2</v>
      </c>
      <c r="D2967" s="51">
        <v>12.4</v>
      </c>
      <c r="E2967" s="52">
        <v>94.665855490660391</v>
      </c>
      <c r="F2967" s="52">
        <v>0</v>
      </c>
    </row>
    <row r="2968" spans="1:6">
      <c r="A2968" s="38">
        <v>41763</v>
      </c>
      <c r="B2968" s="49" t="s">
        <v>159</v>
      </c>
      <c r="C2968" s="50">
        <v>17.899999999999999</v>
      </c>
      <c r="D2968" s="51">
        <v>12.3</v>
      </c>
      <c r="E2968" s="52">
        <v>95.705957845068383</v>
      </c>
      <c r="F2968" s="52">
        <v>0</v>
      </c>
    </row>
    <row r="2969" spans="1:6">
      <c r="A2969" s="38">
        <v>41763</v>
      </c>
      <c r="B2969" s="49" t="s">
        <v>160</v>
      </c>
      <c r="C2969" s="50">
        <v>18.399999999999999</v>
      </c>
      <c r="D2969" s="51">
        <v>12.2</v>
      </c>
      <c r="E2969" s="52">
        <v>92.00608902949476</v>
      </c>
      <c r="F2969" s="52">
        <v>0</v>
      </c>
    </row>
    <row r="2970" spans="1:6">
      <c r="A2970" s="38">
        <v>41763</v>
      </c>
      <c r="B2970" s="49" t="s">
        <v>161</v>
      </c>
      <c r="C2970" s="50">
        <v>18.8</v>
      </c>
      <c r="D2970" s="51">
        <v>12.2</v>
      </c>
      <c r="E2970" s="52">
        <v>89.730107433714551</v>
      </c>
      <c r="F2970" s="52">
        <v>0</v>
      </c>
    </row>
    <row r="2971" spans="1:6">
      <c r="A2971" s="38">
        <v>41763</v>
      </c>
      <c r="B2971" s="49" t="s">
        <v>162</v>
      </c>
      <c r="C2971" s="50">
        <v>18.600000000000001</v>
      </c>
      <c r="D2971" s="51">
        <v>12.1</v>
      </c>
      <c r="E2971" s="52">
        <v>90.129545492017414</v>
      </c>
      <c r="F2971" s="52">
        <v>0</v>
      </c>
    </row>
    <row r="2972" spans="1:6">
      <c r="A2972" s="38">
        <v>41763</v>
      </c>
      <c r="B2972" s="49" t="s">
        <v>163</v>
      </c>
      <c r="C2972" s="50">
        <v>19.3</v>
      </c>
      <c r="D2972" s="51">
        <v>12.1</v>
      </c>
      <c r="E2972" s="52">
        <v>86.274333590691981</v>
      </c>
      <c r="F2972" s="52">
        <v>0</v>
      </c>
    </row>
    <row r="2973" spans="1:6">
      <c r="A2973" s="38">
        <v>41763</v>
      </c>
      <c r="B2973" s="49" t="s">
        <v>164</v>
      </c>
      <c r="C2973" s="50">
        <v>19.100000000000001</v>
      </c>
      <c r="D2973" s="51">
        <v>12</v>
      </c>
      <c r="E2973" s="52">
        <v>86.648275245215743</v>
      </c>
      <c r="F2973" s="52">
        <v>0</v>
      </c>
    </row>
    <row r="2974" spans="1:6">
      <c r="A2974" s="38">
        <v>41763</v>
      </c>
      <c r="B2974" s="49" t="s">
        <v>165</v>
      </c>
      <c r="C2974" s="50">
        <v>19</v>
      </c>
      <c r="D2974" s="51">
        <v>11.9</v>
      </c>
      <c r="E2974" s="52">
        <v>86.477726062901795</v>
      </c>
      <c r="F2974" s="52">
        <v>0</v>
      </c>
    </row>
    <row r="2975" spans="1:6">
      <c r="A2975" s="38">
        <v>41763</v>
      </c>
      <c r="B2975" s="49" t="s">
        <v>166</v>
      </c>
      <c r="C2975" s="50">
        <v>18.3</v>
      </c>
      <c r="D2975" s="51">
        <v>11.9</v>
      </c>
      <c r="E2975" s="52">
        <v>90.351229294604039</v>
      </c>
      <c r="F2975" s="52">
        <v>0</v>
      </c>
    </row>
    <row r="2976" spans="1:6">
      <c r="A2976" s="38">
        <v>41763</v>
      </c>
      <c r="B2976" s="49" t="s">
        <v>167</v>
      </c>
      <c r="C2976" s="50">
        <v>17.7</v>
      </c>
      <c r="D2976" s="51">
        <v>11.8</v>
      </c>
      <c r="E2976" s="52">
        <v>93.053231309638832</v>
      </c>
      <c r="F2976" s="52">
        <v>0</v>
      </c>
    </row>
    <row r="2977" spans="1:6">
      <c r="A2977" s="38">
        <v>41763</v>
      </c>
      <c r="B2977" s="49" t="s">
        <v>168</v>
      </c>
      <c r="C2977" s="50">
        <v>17.5</v>
      </c>
      <c r="D2977" s="51">
        <v>11.8</v>
      </c>
      <c r="E2977" s="52">
        <v>94.235187227445337</v>
      </c>
      <c r="F2977" s="52">
        <v>0</v>
      </c>
    </row>
    <row r="2978" spans="1:6">
      <c r="A2978" s="38">
        <v>41763</v>
      </c>
      <c r="B2978" s="49" t="s">
        <v>169</v>
      </c>
      <c r="C2978" s="50">
        <v>17.3</v>
      </c>
      <c r="D2978" s="51">
        <v>11.8</v>
      </c>
      <c r="E2978" s="52">
        <v>95.434034019726852</v>
      </c>
      <c r="F2978" s="52">
        <v>0</v>
      </c>
    </row>
    <row r="2979" spans="1:6">
      <c r="A2979" s="38">
        <v>41763</v>
      </c>
      <c r="B2979" s="49" t="s">
        <v>170</v>
      </c>
      <c r="C2979" s="50">
        <v>17.3</v>
      </c>
      <c r="D2979" s="51">
        <v>11.8</v>
      </c>
      <c r="E2979" s="52">
        <v>95.434034019726852</v>
      </c>
      <c r="F2979" s="52">
        <v>0</v>
      </c>
    </row>
    <row r="2980" spans="1:6">
      <c r="A2980" s="38">
        <v>41763</v>
      </c>
      <c r="B2980" s="49" t="s">
        <v>171</v>
      </c>
      <c r="C2980" s="50">
        <v>17.3</v>
      </c>
      <c r="D2980" s="51">
        <v>11.8</v>
      </c>
      <c r="E2980" s="52">
        <v>95.434034019726852</v>
      </c>
      <c r="F2980" s="52">
        <v>0</v>
      </c>
    </row>
    <row r="2981" spans="1:6">
      <c r="A2981" s="38">
        <v>41763</v>
      </c>
      <c r="B2981" s="49" t="s">
        <v>172</v>
      </c>
      <c r="C2981" s="50">
        <v>17.399999999999999</v>
      </c>
      <c r="D2981" s="51">
        <v>11.8</v>
      </c>
      <c r="E2981" s="52">
        <v>94.832482715482044</v>
      </c>
      <c r="F2981" s="52">
        <v>0</v>
      </c>
    </row>
    <row r="2982" spans="1:6">
      <c r="A2982" s="38">
        <v>41764</v>
      </c>
      <c r="B2982" s="49" t="s">
        <v>149</v>
      </c>
      <c r="C2982" s="50">
        <v>18</v>
      </c>
      <c r="D2982" s="51">
        <v>11.9</v>
      </c>
      <c r="E2982" s="52">
        <v>92.070694555093496</v>
      </c>
      <c r="F2982" s="52">
        <v>0</v>
      </c>
    </row>
    <row r="2983" spans="1:6">
      <c r="A2983" s="38">
        <v>41764</v>
      </c>
      <c r="B2983" s="49" t="s">
        <v>150</v>
      </c>
      <c r="C2983" s="50">
        <v>17.600000000000001</v>
      </c>
      <c r="D2983" s="51">
        <v>12</v>
      </c>
      <c r="E2983" s="52">
        <v>95.199228090077071</v>
      </c>
      <c r="F2983" s="52">
        <v>0</v>
      </c>
    </row>
    <row r="2984" spans="1:6">
      <c r="A2984" s="38">
        <v>41764</v>
      </c>
      <c r="B2984" s="49" t="s">
        <v>151</v>
      </c>
      <c r="C2984" s="50">
        <v>17.7</v>
      </c>
      <c r="D2984" s="51">
        <v>12.1</v>
      </c>
      <c r="E2984" s="52">
        <v>95.373847605841192</v>
      </c>
      <c r="F2984" s="52">
        <v>0</v>
      </c>
    </row>
    <row r="2985" spans="1:6">
      <c r="A2985" s="38">
        <v>41764</v>
      </c>
      <c r="B2985" s="49" t="s">
        <v>152</v>
      </c>
      <c r="C2985" s="50">
        <v>17.3</v>
      </c>
      <c r="D2985" s="51">
        <v>12.1</v>
      </c>
      <c r="E2985" s="52">
        <v>97.814024176345598</v>
      </c>
      <c r="F2985" s="52">
        <v>0</v>
      </c>
    </row>
    <row r="2986" spans="1:6">
      <c r="A2986" s="38">
        <v>41764</v>
      </c>
      <c r="B2986" s="49" t="s">
        <v>153</v>
      </c>
      <c r="C2986" s="50">
        <v>17.5</v>
      </c>
      <c r="D2986" s="51">
        <v>12.2</v>
      </c>
      <c r="E2986" s="52">
        <v>97.368149959378854</v>
      </c>
      <c r="F2986" s="52">
        <v>0</v>
      </c>
    </row>
    <row r="2987" spans="1:6">
      <c r="A2987" s="38">
        <v>41764</v>
      </c>
      <c r="B2987" s="49" t="s">
        <v>154</v>
      </c>
      <c r="C2987" s="50">
        <v>17.8</v>
      </c>
      <c r="D2987" s="51">
        <v>12.2</v>
      </c>
      <c r="E2987" s="52">
        <v>95.542732642991737</v>
      </c>
      <c r="F2987" s="52">
        <v>0</v>
      </c>
    </row>
    <row r="2988" spans="1:6">
      <c r="A2988" s="38">
        <v>41764</v>
      </c>
      <c r="B2988" s="49" t="s">
        <v>155</v>
      </c>
      <c r="C2988" s="50">
        <v>18.2</v>
      </c>
      <c r="D2988" s="51">
        <v>12.3</v>
      </c>
      <c r="E2988" s="52">
        <v>93.917225274531987</v>
      </c>
      <c r="F2988" s="52">
        <v>0</v>
      </c>
    </row>
    <row r="2989" spans="1:6">
      <c r="A2989" s="38">
        <v>41764</v>
      </c>
      <c r="B2989" s="49" t="s">
        <v>156</v>
      </c>
      <c r="C2989" s="50">
        <v>18.3</v>
      </c>
      <c r="D2989" s="51">
        <v>12.4</v>
      </c>
      <c r="E2989" s="52">
        <v>94.073297431588074</v>
      </c>
      <c r="F2989" s="52">
        <v>0</v>
      </c>
    </row>
    <row r="2990" spans="1:6">
      <c r="A2990" s="38">
        <v>41764</v>
      </c>
      <c r="B2990" s="49" t="s">
        <v>157</v>
      </c>
      <c r="C2990" s="50">
        <v>19</v>
      </c>
      <c r="D2990" s="51">
        <v>12.4</v>
      </c>
      <c r="E2990" s="52">
        <v>90.040223122991975</v>
      </c>
      <c r="F2990" s="52">
        <v>0</v>
      </c>
    </row>
    <row r="2991" spans="1:6">
      <c r="A2991" s="38">
        <v>41764</v>
      </c>
      <c r="B2991" s="49" t="s">
        <v>158</v>
      </c>
      <c r="C2991" s="50">
        <v>19</v>
      </c>
      <c r="D2991" s="51">
        <v>12.4</v>
      </c>
      <c r="E2991" s="52">
        <v>90.040223122991975</v>
      </c>
      <c r="F2991" s="52">
        <v>0</v>
      </c>
    </row>
    <row r="2992" spans="1:6">
      <c r="A2992" s="38">
        <v>41764</v>
      </c>
      <c r="B2992" s="49" t="s">
        <v>159</v>
      </c>
      <c r="C2992" s="50">
        <v>19.2</v>
      </c>
      <c r="D2992" s="51">
        <v>12.5</v>
      </c>
      <c r="E2992" s="52">
        <v>89.626885079611583</v>
      </c>
      <c r="F2992" s="52">
        <v>0</v>
      </c>
    </row>
    <row r="2993" spans="1:6">
      <c r="A2993" s="38">
        <v>41764</v>
      </c>
      <c r="B2993" s="49" t="s">
        <v>160</v>
      </c>
      <c r="C2993" s="50">
        <v>18.5</v>
      </c>
      <c r="D2993" s="51">
        <v>12.6</v>
      </c>
      <c r="E2993" s="52">
        <v>94.369290792635326</v>
      </c>
      <c r="F2993" s="52">
        <v>0</v>
      </c>
    </row>
    <row r="2994" spans="1:6">
      <c r="A2994" s="38">
        <v>41764</v>
      </c>
      <c r="B2994" s="49" t="s">
        <v>161</v>
      </c>
      <c r="C2994" s="50">
        <v>18.600000000000001</v>
      </c>
      <c r="D2994" s="51">
        <v>12.7</v>
      </c>
      <c r="E2994" s="52">
        <v>94.509352230623776</v>
      </c>
      <c r="F2994" s="52">
        <v>0</v>
      </c>
    </row>
    <row r="2995" spans="1:6">
      <c r="A2995" s="38">
        <v>41764</v>
      </c>
      <c r="B2995" s="49" t="s">
        <v>162</v>
      </c>
      <c r="C2995" s="50">
        <v>18.600000000000001</v>
      </c>
      <c r="D2995" s="51">
        <v>12.8</v>
      </c>
      <c r="E2995" s="52">
        <v>95.238515077964252</v>
      </c>
      <c r="F2995" s="52">
        <v>0</v>
      </c>
    </row>
    <row r="2996" spans="1:6">
      <c r="A2996" s="38">
        <v>41764</v>
      </c>
      <c r="B2996" s="49" t="s">
        <v>163</v>
      </c>
      <c r="C2996" s="50">
        <v>18.8</v>
      </c>
      <c r="D2996" s="51">
        <v>13</v>
      </c>
      <c r="E2996" s="52">
        <v>95.493590260488318</v>
      </c>
      <c r="F2996" s="52">
        <v>0</v>
      </c>
    </row>
    <row r="2997" spans="1:6">
      <c r="A2997" s="38">
        <v>41764</v>
      </c>
      <c r="B2997" s="49" t="s">
        <v>164</v>
      </c>
      <c r="C2997" s="50">
        <v>18.899999999999999</v>
      </c>
      <c r="D2997" s="51">
        <v>12.9</v>
      </c>
      <c r="E2997" s="52">
        <v>94.183462888913112</v>
      </c>
      <c r="F2997" s="52">
        <v>0</v>
      </c>
    </row>
    <row r="2998" spans="1:6">
      <c r="A2998" s="38">
        <v>41764</v>
      </c>
      <c r="B2998" s="49" t="s">
        <v>165</v>
      </c>
      <c r="C2998" s="50">
        <v>19.2</v>
      </c>
      <c r="D2998" s="51">
        <v>12.8</v>
      </c>
      <c r="E2998" s="52">
        <v>91.734557008515878</v>
      </c>
      <c r="F2998" s="52">
        <v>0</v>
      </c>
    </row>
    <row r="2999" spans="1:6">
      <c r="A2999" s="38">
        <v>41764</v>
      </c>
      <c r="B2999" s="49" t="s">
        <v>166</v>
      </c>
      <c r="C2999" s="50">
        <v>18.899999999999999</v>
      </c>
      <c r="D2999" s="51">
        <v>12.6</v>
      </c>
      <c r="E2999" s="52">
        <v>92.036638523559205</v>
      </c>
      <c r="F2999" s="52">
        <v>0</v>
      </c>
    </row>
    <row r="3000" spans="1:6">
      <c r="A3000" s="38">
        <v>41764</v>
      </c>
      <c r="B3000" s="49" t="s">
        <v>167</v>
      </c>
      <c r="C3000" s="50">
        <v>18.899999999999999</v>
      </c>
      <c r="D3000" s="51">
        <v>12.6</v>
      </c>
      <c r="E3000" s="52">
        <v>92.036638523559205</v>
      </c>
      <c r="F3000" s="52">
        <v>0</v>
      </c>
    </row>
    <row r="3001" spans="1:6">
      <c r="A3001" s="38">
        <v>41764</v>
      </c>
      <c r="B3001" s="49" t="s">
        <v>168</v>
      </c>
      <c r="C3001" s="50">
        <v>18.8</v>
      </c>
      <c r="D3001" s="51">
        <v>12.6</v>
      </c>
      <c r="E3001" s="52">
        <v>92.613665261481117</v>
      </c>
      <c r="F3001" s="52">
        <v>0</v>
      </c>
    </row>
    <row r="3002" spans="1:6">
      <c r="A3002" s="38">
        <v>41764</v>
      </c>
      <c r="B3002" s="49" t="s">
        <v>169</v>
      </c>
      <c r="C3002" s="50">
        <v>18.899999999999999</v>
      </c>
      <c r="D3002" s="51">
        <v>12.6</v>
      </c>
      <c r="E3002" s="52">
        <v>92.036638523559205</v>
      </c>
      <c r="F3002" s="52">
        <v>0</v>
      </c>
    </row>
    <row r="3003" spans="1:6">
      <c r="A3003" s="38">
        <v>41764</v>
      </c>
      <c r="B3003" s="49" t="s">
        <v>170</v>
      </c>
      <c r="C3003" s="50">
        <v>19</v>
      </c>
      <c r="D3003" s="51">
        <v>12.7</v>
      </c>
      <c r="E3003" s="52">
        <v>92.175027175039716</v>
      </c>
      <c r="F3003" s="52">
        <v>0</v>
      </c>
    </row>
    <row r="3004" spans="1:6">
      <c r="A3004" s="38">
        <v>41764</v>
      </c>
      <c r="B3004" s="49" t="s">
        <v>171</v>
      </c>
      <c r="C3004" s="50">
        <v>18.899999999999999</v>
      </c>
      <c r="D3004" s="51">
        <v>12.7</v>
      </c>
      <c r="E3004" s="52">
        <v>92.752472140261673</v>
      </c>
      <c r="F3004" s="52">
        <v>0</v>
      </c>
    </row>
    <row r="3005" spans="1:6">
      <c r="A3005" s="38">
        <v>41764</v>
      </c>
      <c r="B3005" s="49" t="s">
        <v>172</v>
      </c>
      <c r="C3005" s="50">
        <v>18.600000000000001</v>
      </c>
      <c r="D3005" s="51">
        <v>12.8</v>
      </c>
      <c r="E3005" s="52">
        <v>95.238515077964252</v>
      </c>
      <c r="F3005" s="52">
        <v>0</v>
      </c>
    </row>
    <row r="3006" spans="1:6">
      <c r="A3006" s="38">
        <v>41765</v>
      </c>
      <c r="B3006" s="49" t="s">
        <v>149</v>
      </c>
      <c r="C3006" s="50">
        <v>18.5</v>
      </c>
      <c r="D3006" s="51">
        <v>12.9</v>
      </c>
      <c r="E3006" s="52">
        <v>96.570526040519113</v>
      </c>
      <c r="F3006" s="52">
        <v>0</v>
      </c>
    </row>
    <row r="3007" spans="1:6">
      <c r="A3007" s="38">
        <v>41765</v>
      </c>
      <c r="B3007" s="49" t="s">
        <v>150</v>
      </c>
      <c r="C3007" s="50">
        <v>18.7</v>
      </c>
      <c r="D3007" s="51">
        <v>13.1</v>
      </c>
      <c r="E3007" s="52">
        <v>96.816684888937075</v>
      </c>
      <c r="F3007" s="52">
        <v>0</v>
      </c>
    </row>
    <row r="3008" spans="1:6">
      <c r="A3008" s="38">
        <v>41765</v>
      </c>
      <c r="B3008" s="49" t="s">
        <v>151</v>
      </c>
      <c r="C3008" s="50">
        <v>19</v>
      </c>
      <c r="D3008" s="51">
        <v>13.2</v>
      </c>
      <c r="E3008" s="52">
        <v>95.728552811634714</v>
      </c>
      <c r="F3008" s="52">
        <v>0</v>
      </c>
    </row>
    <row r="3009" spans="1:6">
      <c r="A3009" s="38">
        <v>41765</v>
      </c>
      <c r="B3009" s="49" t="s">
        <v>152</v>
      </c>
      <c r="C3009" s="50">
        <v>18.2</v>
      </c>
      <c r="D3009" s="51">
        <v>12.9</v>
      </c>
      <c r="E3009" s="52">
        <v>98.405469178565951</v>
      </c>
      <c r="F3009" s="52">
        <v>0</v>
      </c>
    </row>
    <row r="3010" spans="1:6">
      <c r="A3010" s="38">
        <v>41765</v>
      </c>
      <c r="B3010" s="49" t="s">
        <v>153</v>
      </c>
      <c r="C3010" s="50">
        <v>17.899999999999999</v>
      </c>
      <c r="D3010" s="51">
        <v>12.6</v>
      </c>
      <c r="E3010" s="52">
        <v>97.993902076488681</v>
      </c>
      <c r="F3010" s="52">
        <v>0</v>
      </c>
    </row>
    <row r="3011" spans="1:6">
      <c r="A3011" s="38">
        <v>41765</v>
      </c>
      <c r="B3011" s="49" t="s">
        <v>154</v>
      </c>
      <c r="C3011" s="50">
        <v>17.7</v>
      </c>
      <c r="D3011" s="51">
        <v>12.3</v>
      </c>
      <c r="E3011" s="52">
        <v>96.919705621010735</v>
      </c>
      <c r="F3011" s="52">
        <v>0</v>
      </c>
    </row>
    <row r="3012" spans="1:6">
      <c r="A3012" s="38">
        <v>41765</v>
      </c>
      <c r="B3012" s="49" t="s">
        <v>155</v>
      </c>
      <c r="C3012" s="50">
        <v>18.5</v>
      </c>
      <c r="D3012" s="51">
        <v>11.7</v>
      </c>
      <c r="E3012" s="52">
        <v>87.753080004179864</v>
      </c>
      <c r="F3012" s="52">
        <v>0</v>
      </c>
    </row>
    <row r="3013" spans="1:6">
      <c r="A3013" s="38">
        <v>41765</v>
      </c>
      <c r="B3013" s="49" t="s">
        <v>156</v>
      </c>
      <c r="C3013" s="50">
        <v>20.2</v>
      </c>
      <c r="D3013" s="51">
        <v>11.2</v>
      </c>
      <c r="E3013" s="52">
        <v>75.626124259459573</v>
      </c>
      <c r="F3013" s="52">
        <v>0</v>
      </c>
    </row>
    <row r="3014" spans="1:6">
      <c r="A3014" s="38">
        <v>41765</v>
      </c>
      <c r="B3014" s="49" t="s">
        <v>157</v>
      </c>
      <c r="C3014" s="50">
        <v>18.7</v>
      </c>
      <c r="D3014" s="51">
        <v>10.7</v>
      </c>
      <c r="E3014" s="52">
        <v>79.379245778206581</v>
      </c>
      <c r="F3014" s="52">
        <v>0</v>
      </c>
    </row>
    <row r="3015" spans="1:6">
      <c r="A3015" s="38">
        <v>41765</v>
      </c>
      <c r="B3015" s="49" t="s">
        <v>158</v>
      </c>
      <c r="C3015" s="50">
        <v>18.100000000000001</v>
      </c>
      <c r="D3015" s="51">
        <v>10.5</v>
      </c>
      <c r="E3015" s="52">
        <v>80.908237269344212</v>
      </c>
      <c r="F3015" s="52">
        <v>0</v>
      </c>
    </row>
    <row r="3016" spans="1:6">
      <c r="A3016" s="38">
        <v>41765</v>
      </c>
      <c r="B3016" s="49" t="s">
        <v>159</v>
      </c>
      <c r="C3016" s="50">
        <v>17.399999999999999</v>
      </c>
      <c r="D3016" s="51">
        <v>10.4</v>
      </c>
      <c r="E3016" s="52">
        <v>83.766202262668216</v>
      </c>
      <c r="F3016" s="52">
        <v>0</v>
      </c>
    </row>
    <row r="3017" spans="1:6">
      <c r="A3017" s="38">
        <v>41765</v>
      </c>
      <c r="B3017" s="49" t="s">
        <v>160</v>
      </c>
      <c r="C3017" s="50">
        <v>17.2</v>
      </c>
      <c r="D3017" s="51">
        <v>10.3</v>
      </c>
      <c r="E3017" s="52">
        <v>84.03028852390959</v>
      </c>
      <c r="F3017" s="52">
        <v>0</v>
      </c>
    </row>
    <row r="3018" spans="1:6">
      <c r="A3018" s="38">
        <v>41765</v>
      </c>
      <c r="B3018" s="49" t="s">
        <v>161</v>
      </c>
      <c r="C3018" s="50">
        <v>17.5</v>
      </c>
      <c r="D3018" s="51">
        <v>10.4</v>
      </c>
      <c r="E3018" s="52">
        <v>83.238606936375092</v>
      </c>
      <c r="F3018" s="52">
        <v>0</v>
      </c>
    </row>
    <row r="3019" spans="1:6">
      <c r="A3019" s="38">
        <v>41765</v>
      </c>
      <c r="B3019" s="49" t="s">
        <v>162</v>
      </c>
      <c r="C3019" s="50">
        <v>18.100000000000001</v>
      </c>
      <c r="D3019" s="51">
        <v>10.6</v>
      </c>
      <c r="E3019" s="52">
        <v>81.665880308374867</v>
      </c>
      <c r="F3019" s="52">
        <v>0</v>
      </c>
    </row>
    <row r="3020" spans="1:6">
      <c r="A3020" s="38">
        <v>41765</v>
      </c>
      <c r="B3020" s="49" t="s">
        <v>163</v>
      </c>
      <c r="C3020" s="50">
        <v>19.100000000000001</v>
      </c>
      <c r="D3020" s="51">
        <v>10.8</v>
      </c>
      <c r="E3020" s="52">
        <v>78.131330364918</v>
      </c>
      <c r="F3020" s="52">
        <v>0</v>
      </c>
    </row>
    <row r="3021" spans="1:6">
      <c r="A3021" s="38">
        <v>41765</v>
      </c>
      <c r="B3021" s="49" t="s">
        <v>164</v>
      </c>
      <c r="C3021" s="50">
        <v>19.600000000000001</v>
      </c>
      <c r="D3021" s="51">
        <v>10.1</v>
      </c>
      <c r="E3021" s="52">
        <v>70.906227699888447</v>
      </c>
      <c r="F3021" s="52">
        <v>0</v>
      </c>
    </row>
    <row r="3022" spans="1:6">
      <c r="A3022" s="38">
        <v>41765</v>
      </c>
      <c r="B3022" s="49" t="s">
        <v>165</v>
      </c>
      <c r="C3022" s="50">
        <v>20.8</v>
      </c>
      <c r="D3022" s="51">
        <v>9.6</v>
      </c>
      <c r="E3022" s="52">
        <v>62.624528603247263</v>
      </c>
      <c r="F3022" s="52">
        <v>0</v>
      </c>
    </row>
    <row r="3023" spans="1:6">
      <c r="A3023" s="38">
        <v>41765</v>
      </c>
      <c r="B3023" s="49" t="s">
        <v>166</v>
      </c>
      <c r="C3023" s="50">
        <v>20</v>
      </c>
      <c r="D3023" s="51">
        <v>9</v>
      </c>
      <c r="E3023" s="52">
        <v>61.742504747981123</v>
      </c>
      <c r="F3023" s="52">
        <v>0</v>
      </c>
    </row>
    <row r="3024" spans="1:6">
      <c r="A3024" s="38">
        <v>41765</v>
      </c>
      <c r="B3024" s="49" t="s">
        <v>167</v>
      </c>
      <c r="C3024" s="50">
        <v>18.8</v>
      </c>
      <c r="D3024" s="51">
        <v>9.4</v>
      </c>
      <c r="E3024" s="52">
        <v>69.442903470292478</v>
      </c>
      <c r="F3024" s="52">
        <v>0</v>
      </c>
    </row>
    <row r="3025" spans="1:6">
      <c r="A3025" s="38">
        <v>41765</v>
      </c>
      <c r="B3025" s="49" t="s">
        <v>168</v>
      </c>
      <c r="C3025" s="50">
        <v>18.5</v>
      </c>
      <c r="D3025" s="51">
        <v>9.9</v>
      </c>
      <c r="E3025" s="52">
        <v>74.464118566123744</v>
      </c>
      <c r="F3025" s="52">
        <v>0</v>
      </c>
    </row>
    <row r="3026" spans="1:6">
      <c r="A3026" s="38">
        <v>41765</v>
      </c>
      <c r="B3026" s="49" t="s">
        <v>169</v>
      </c>
      <c r="C3026" s="50">
        <v>16.7</v>
      </c>
      <c r="D3026" s="51">
        <v>10.3</v>
      </c>
      <c r="E3026" s="52">
        <v>86.738031502269237</v>
      </c>
      <c r="F3026" s="52">
        <v>0</v>
      </c>
    </row>
    <row r="3027" spans="1:6">
      <c r="A3027" s="38">
        <v>41765</v>
      </c>
      <c r="B3027" s="49" t="s">
        <v>170</v>
      </c>
      <c r="C3027" s="50">
        <v>15.7</v>
      </c>
      <c r="D3027" s="51">
        <v>10.199999999999999</v>
      </c>
      <c r="E3027" s="52">
        <v>91.569432829724263</v>
      </c>
      <c r="F3027" s="52">
        <v>0</v>
      </c>
    </row>
    <row r="3028" spans="1:6">
      <c r="A3028" s="38">
        <v>41765</v>
      </c>
      <c r="B3028" s="49" t="s">
        <v>171</v>
      </c>
      <c r="C3028" s="50">
        <v>15.3</v>
      </c>
      <c r="D3028" s="51">
        <v>10.1</v>
      </c>
      <c r="E3028" s="52">
        <v>93.043282054953764</v>
      </c>
      <c r="F3028" s="52">
        <v>0</v>
      </c>
    </row>
    <row r="3029" spans="1:6">
      <c r="A3029" s="38">
        <v>41765</v>
      </c>
      <c r="B3029" s="49" t="s">
        <v>172</v>
      </c>
      <c r="C3029" s="50">
        <v>15</v>
      </c>
      <c r="D3029" s="51">
        <v>10</v>
      </c>
      <c r="E3029" s="52">
        <v>93.932043464589086</v>
      </c>
      <c r="F3029" s="52">
        <v>0</v>
      </c>
    </row>
    <row r="3030" spans="1:6">
      <c r="A3030" s="38">
        <v>41766</v>
      </c>
      <c r="B3030" s="49" t="s">
        <v>149</v>
      </c>
      <c r="C3030" s="50">
        <v>14.4</v>
      </c>
      <c r="D3030" s="51">
        <v>9.6999999999999993</v>
      </c>
      <c r="E3030" s="52">
        <v>94.757557964155836</v>
      </c>
      <c r="F3030" s="52">
        <v>0</v>
      </c>
    </row>
    <row r="3031" spans="1:6">
      <c r="A3031" s="38">
        <v>41766</v>
      </c>
      <c r="B3031" s="49" t="s">
        <v>150</v>
      </c>
      <c r="C3031" s="50">
        <v>13.9</v>
      </c>
      <c r="D3031" s="51">
        <v>9.3000000000000007</v>
      </c>
      <c r="E3031" s="52">
        <v>93.902977443902429</v>
      </c>
      <c r="F3031" s="52">
        <v>0</v>
      </c>
    </row>
    <row r="3032" spans="1:6">
      <c r="A3032" s="38">
        <v>41766</v>
      </c>
      <c r="B3032" s="49" t="s">
        <v>151</v>
      </c>
      <c r="C3032" s="50">
        <v>13.4</v>
      </c>
      <c r="D3032" s="51">
        <v>9</v>
      </c>
      <c r="E3032" s="52">
        <v>93.924760396782716</v>
      </c>
      <c r="F3032" s="52">
        <v>0</v>
      </c>
    </row>
    <row r="3033" spans="1:6">
      <c r="A3033" s="38">
        <v>41766</v>
      </c>
      <c r="B3033" s="49" t="s">
        <v>152</v>
      </c>
      <c r="C3033" s="50">
        <v>13.1</v>
      </c>
      <c r="D3033" s="51">
        <v>8.8000000000000007</v>
      </c>
      <c r="E3033" s="52">
        <v>93.684029998105544</v>
      </c>
      <c r="F3033" s="52">
        <v>0</v>
      </c>
    </row>
    <row r="3034" spans="1:6">
      <c r="A3034" s="38">
        <v>41766</v>
      </c>
      <c r="B3034" s="49" t="s">
        <v>153</v>
      </c>
      <c r="C3034" s="50">
        <v>13.1</v>
      </c>
      <c r="D3034" s="51">
        <v>8.6</v>
      </c>
      <c r="E3034" s="52">
        <v>91.583884874456274</v>
      </c>
      <c r="F3034" s="52">
        <v>0</v>
      </c>
    </row>
    <row r="3035" spans="1:6">
      <c r="A3035" s="38">
        <v>41766</v>
      </c>
      <c r="B3035" s="49" t="s">
        <v>154</v>
      </c>
      <c r="C3035" s="50">
        <v>12.7</v>
      </c>
      <c r="D3035" s="51">
        <v>8.5</v>
      </c>
      <c r="E3035" s="52">
        <v>92.935856971899767</v>
      </c>
      <c r="F3035" s="52">
        <v>0</v>
      </c>
    </row>
    <row r="3036" spans="1:6">
      <c r="A3036" s="38">
        <v>41766</v>
      </c>
      <c r="B3036" s="49" t="s">
        <v>155</v>
      </c>
      <c r="C3036" s="50">
        <v>14.3</v>
      </c>
      <c r="D3036" s="51">
        <v>9.1</v>
      </c>
      <c r="E3036" s="52">
        <v>89.558668087332208</v>
      </c>
      <c r="F3036" s="52">
        <v>0</v>
      </c>
    </row>
    <row r="3037" spans="1:6">
      <c r="A3037" s="38">
        <v>41766</v>
      </c>
      <c r="B3037" s="49" t="s">
        <v>156</v>
      </c>
      <c r="C3037" s="50">
        <v>17.399999999999999</v>
      </c>
      <c r="D3037" s="51">
        <v>9.6999999999999993</v>
      </c>
      <c r="E3037" s="52">
        <v>78.214667870556895</v>
      </c>
      <c r="F3037" s="52">
        <v>0</v>
      </c>
    </row>
    <row r="3038" spans="1:6">
      <c r="A3038" s="38">
        <v>41766</v>
      </c>
      <c r="B3038" s="49" t="s">
        <v>157</v>
      </c>
      <c r="C3038" s="50">
        <v>20.6</v>
      </c>
      <c r="D3038" s="51">
        <v>10.199999999999999</v>
      </c>
      <c r="E3038" s="52">
        <v>67.299611586767128</v>
      </c>
      <c r="F3038" s="52">
        <v>0</v>
      </c>
    </row>
    <row r="3039" spans="1:6">
      <c r="A3039" s="38">
        <v>41766</v>
      </c>
      <c r="B3039" s="49" t="s">
        <v>158</v>
      </c>
      <c r="C3039" s="50">
        <v>23.6</v>
      </c>
      <c r="D3039" s="51">
        <v>10</v>
      </c>
      <c r="E3039" s="52">
        <v>54.971165769923601</v>
      </c>
      <c r="F3039" s="52">
        <v>0</v>
      </c>
    </row>
    <row r="3040" spans="1:6">
      <c r="A3040" s="38">
        <v>41766</v>
      </c>
      <c r="B3040" s="49" t="s">
        <v>159</v>
      </c>
      <c r="C3040" s="50">
        <v>25.8</v>
      </c>
      <c r="D3040" s="51">
        <v>9.8000000000000007</v>
      </c>
      <c r="E3040" s="52">
        <v>47.2507606928135</v>
      </c>
      <c r="F3040" s="52">
        <v>0</v>
      </c>
    </row>
    <row r="3041" spans="1:6">
      <c r="A3041" s="38">
        <v>41766</v>
      </c>
      <c r="B3041" s="49" t="s">
        <v>160</v>
      </c>
      <c r="C3041" s="50">
        <v>24.9</v>
      </c>
      <c r="D3041" s="51">
        <v>9.6999999999999993</v>
      </c>
      <c r="E3041" s="52">
        <v>49.347193735061332</v>
      </c>
      <c r="F3041" s="52">
        <v>0</v>
      </c>
    </row>
    <row r="3042" spans="1:6">
      <c r="A3042" s="38">
        <v>41766</v>
      </c>
      <c r="B3042" s="49" t="s">
        <v>161</v>
      </c>
      <c r="C3042" s="50">
        <v>25.8</v>
      </c>
      <c r="D3042" s="51">
        <v>9.1</v>
      </c>
      <c r="E3042" s="52">
        <v>43.924372170400247</v>
      </c>
      <c r="F3042" s="52">
        <v>0</v>
      </c>
    </row>
    <row r="3043" spans="1:6">
      <c r="A3043" s="38">
        <v>41766</v>
      </c>
      <c r="B3043" s="49" t="s">
        <v>162</v>
      </c>
      <c r="C3043" s="50">
        <v>27.2</v>
      </c>
      <c r="D3043" s="51">
        <v>8.6</v>
      </c>
      <c r="E3043" s="52">
        <v>38.253489348658952</v>
      </c>
      <c r="F3043" s="52">
        <v>0</v>
      </c>
    </row>
    <row r="3044" spans="1:6">
      <c r="A3044" s="38">
        <v>41766</v>
      </c>
      <c r="B3044" s="49" t="s">
        <v>163</v>
      </c>
      <c r="C3044" s="50">
        <v>26.2</v>
      </c>
      <c r="D3044" s="51">
        <v>8.1999999999999993</v>
      </c>
      <c r="E3044" s="52">
        <v>38.709731723749776</v>
      </c>
      <c r="F3044" s="52">
        <v>0</v>
      </c>
    </row>
    <row r="3045" spans="1:6">
      <c r="A3045" s="38">
        <v>41766</v>
      </c>
      <c r="B3045" s="49" t="s">
        <v>164</v>
      </c>
      <c r="C3045" s="50">
        <v>25.2</v>
      </c>
      <c r="D3045" s="51">
        <v>8</v>
      </c>
      <c r="E3045" s="52">
        <v>40.085465996011585</v>
      </c>
      <c r="F3045" s="52">
        <v>0</v>
      </c>
    </row>
    <row r="3046" spans="1:6">
      <c r="A3046" s="38">
        <v>41766</v>
      </c>
      <c r="B3046" s="49" t="s">
        <v>165</v>
      </c>
      <c r="C3046" s="50">
        <v>26.9</v>
      </c>
      <c r="D3046" s="51">
        <v>7.7</v>
      </c>
      <c r="E3046" s="52">
        <v>34.908463002472615</v>
      </c>
      <c r="F3046" s="52">
        <v>0</v>
      </c>
    </row>
    <row r="3047" spans="1:6">
      <c r="A3047" s="38">
        <v>41766</v>
      </c>
      <c r="B3047" s="49" t="s">
        <v>166</v>
      </c>
      <c r="C3047" s="50">
        <v>25.8</v>
      </c>
      <c r="D3047" s="51">
        <v>7.4</v>
      </c>
      <c r="E3047" s="52">
        <v>35.815195956357016</v>
      </c>
      <c r="F3047" s="52">
        <v>0</v>
      </c>
    </row>
    <row r="3048" spans="1:6">
      <c r="A3048" s="38">
        <v>41766</v>
      </c>
      <c r="B3048" s="49" t="s">
        <v>167</v>
      </c>
      <c r="C3048" s="50">
        <v>22.8</v>
      </c>
      <c r="D3048" s="51">
        <v>7.2</v>
      </c>
      <c r="E3048" s="52">
        <v>41.724834269282155</v>
      </c>
      <c r="F3048" s="52">
        <v>0</v>
      </c>
    </row>
    <row r="3049" spans="1:6">
      <c r="A3049" s="38">
        <v>41766</v>
      </c>
      <c r="B3049" s="49" t="s">
        <v>168</v>
      </c>
      <c r="C3049" s="50">
        <v>21.6</v>
      </c>
      <c r="D3049" s="51">
        <v>7.1</v>
      </c>
      <c r="E3049" s="52">
        <v>44.272111482354006</v>
      </c>
      <c r="F3049" s="52">
        <v>0</v>
      </c>
    </row>
    <row r="3050" spans="1:6">
      <c r="A3050" s="38">
        <v>41766</v>
      </c>
      <c r="B3050" s="49" t="s">
        <v>169</v>
      </c>
      <c r="C3050" s="50">
        <v>20.100000000000001</v>
      </c>
      <c r="D3050" s="51">
        <v>6.9</v>
      </c>
      <c r="E3050" s="52">
        <v>47.200800916068587</v>
      </c>
      <c r="F3050" s="52">
        <v>0</v>
      </c>
    </row>
    <row r="3051" spans="1:6">
      <c r="A3051" s="38">
        <v>41766</v>
      </c>
      <c r="B3051" s="49" t="s">
        <v>170</v>
      </c>
      <c r="C3051" s="50">
        <v>18.2</v>
      </c>
      <c r="D3051" s="51">
        <v>7.2</v>
      </c>
      <c r="E3051" s="52">
        <v>55.421545896425009</v>
      </c>
      <c r="F3051" s="52">
        <v>0</v>
      </c>
    </row>
    <row r="3052" spans="1:6">
      <c r="A3052" s="38">
        <v>41766</v>
      </c>
      <c r="B3052" s="49" t="s">
        <v>171</v>
      </c>
      <c r="C3052" s="50">
        <v>17.100000000000001</v>
      </c>
      <c r="D3052" s="51">
        <v>7.6</v>
      </c>
      <c r="E3052" s="52">
        <v>62.664435296187179</v>
      </c>
      <c r="F3052" s="52">
        <v>0</v>
      </c>
    </row>
    <row r="3053" spans="1:6">
      <c r="A3053" s="38">
        <v>41766</v>
      </c>
      <c r="B3053" s="49" t="s">
        <v>172</v>
      </c>
      <c r="C3053" s="50">
        <v>16.2</v>
      </c>
      <c r="D3053" s="51">
        <v>8.1</v>
      </c>
      <c r="E3053" s="52">
        <v>70.664068389709371</v>
      </c>
      <c r="F3053" s="52">
        <v>0</v>
      </c>
    </row>
    <row r="3054" spans="1:6">
      <c r="A3054" s="38">
        <v>41767</v>
      </c>
      <c r="B3054" s="49" t="s">
        <v>149</v>
      </c>
      <c r="C3054" s="50">
        <v>14.9</v>
      </c>
      <c r="D3054" s="51">
        <v>8.1</v>
      </c>
      <c r="E3054" s="52">
        <v>76.807667829507238</v>
      </c>
      <c r="F3054" s="52">
        <v>0</v>
      </c>
    </row>
    <row r="3055" spans="1:6">
      <c r="A3055" s="38">
        <v>41767</v>
      </c>
      <c r="B3055" s="49" t="s">
        <v>150</v>
      </c>
      <c r="C3055" s="50">
        <v>14.5</v>
      </c>
      <c r="D3055" s="51">
        <v>8.1</v>
      </c>
      <c r="E3055" s="52">
        <v>78.816898243957681</v>
      </c>
      <c r="F3055" s="52">
        <v>0</v>
      </c>
    </row>
    <row r="3056" spans="1:6">
      <c r="A3056" s="38">
        <v>41767</v>
      </c>
      <c r="B3056" s="49" t="s">
        <v>151</v>
      </c>
      <c r="C3056" s="50">
        <v>13.8</v>
      </c>
      <c r="D3056" s="51">
        <v>8.1999999999999993</v>
      </c>
      <c r="E3056" s="52">
        <v>83.481482467525083</v>
      </c>
      <c r="F3056" s="52">
        <v>0</v>
      </c>
    </row>
    <row r="3057" spans="1:6">
      <c r="A3057" s="38">
        <v>41767</v>
      </c>
      <c r="B3057" s="49" t="s">
        <v>152</v>
      </c>
      <c r="C3057" s="50">
        <v>13.2</v>
      </c>
      <c r="D3057" s="51">
        <v>8</v>
      </c>
      <c r="E3057" s="52">
        <v>84.719990718861013</v>
      </c>
      <c r="F3057" s="52">
        <v>0</v>
      </c>
    </row>
    <row r="3058" spans="1:6">
      <c r="A3058" s="38">
        <v>41767</v>
      </c>
      <c r="B3058" s="49" t="s">
        <v>153</v>
      </c>
      <c r="C3058" s="50">
        <v>12.9</v>
      </c>
      <c r="D3058" s="51">
        <v>7.8</v>
      </c>
      <c r="E3058" s="52">
        <v>84.265437374652791</v>
      </c>
      <c r="F3058" s="52">
        <v>0</v>
      </c>
    </row>
    <row r="3059" spans="1:6">
      <c r="A3059" s="38">
        <v>41767</v>
      </c>
      <c r="B3059" s="49" t="s">
        <v>154</v>
      </c>
      <c r="C3059" s="50">
        <v>12.4</v>
      </c>
      <c r="D3059" s="51">
        <v>7.6</v>
      </c>
      <c r="E3059" s="52">
        <v>84.869793453426794</v>
      </c>
      <c r="F3059" s="52">
        <v>0</v>
      </c>
    </row>
    <row r="3060" spans="1:6">
      <c r="A3060" s="38">
        <v>41767</v>
      </c>
      <c r="B3060" s="49" t="s">
        <v>155</v>
      </c>
      <c r="C3060" s="50">
        <v>13.2</v>
      </c>
      <c r="D3060" s="51">
        <v>7.7</v>
      </c>
      <c r="E3060" s="52">
        <v>81.581839561933208</v>
      </c>
      <c r="F3060" s="52">
        <v>0</v>
      </c>
    </row>
    <row r="3061" spans="1:6">
      <c r="A3061" s="38">
        <v>41767</v>
      </c>
      <c r="B3061" s="49" t="s">
        <v>156</v>
      </c>
      <c r="C3061" s="50">
        <v>15.4</v>
      </c>
      <c r="D3061" s="51">
        <v>7.9</v>
      </c>
      <c r="E3061" s="52">
        <v>72.563044592171906</v>
      </c>
      <c r="F3061" s="52">
        <v>0</v>
      </c>
    </row>
    <row r="3062" spans="1:6">
      <c r="A3062" s="38">
        <v>41767</v>
      </c>
      <c r="B3062" s="49" t="s">
        <v>157</v>
      </c>
      <c r="C3062" s="50">
        <v>18.2</v>
      </c>
      <c r="D3062" s="51">
        <v>8.1</v>
      </c>
      <c r="E3062" s="52">
        <v>62.260182927764539</v>
      </c>
      <c r="F3062" s="52">
        <v>0</v>
      </c>
    </row>
    <row r="3063" spans="1:6">
      <c r="A3063" s="38">
        <v>41767</v>
      </c>
      <c r="B3063" s="49" t="s">
        <v>158</v>
      </c>
      <c r="C3063" s="50">
        <v>20.8</v>
      </c>
      <c r="D3063" s="51">
        <v>8.1</v>
      </c>
      <c r="E3063" s="52">
        <v>52.965234247386142</v>
      </c>
      <c r="F3063" s="52">
        <v>0</v>
      </c>
    </row>
    <row r="3064" spans="1:6">
      <c r="A3064" s="38">
        <v>41767</v>
      </c>
      <c r="B3064" s="49" t="s">
        <v>159</v>
      </c>
      <c r="C3064" s="50">
        <v>24</v>
      </c>
      <c r="D3064" s="51">
        <v>8.1</v>
      </c>
      <c r="E3064" s="52">
        <v>43.598972000648615</v>
      </c>
      <c r="F3064" s="52">
        <v>0</v>
      </c>
    </row>
    <row r="3065" spans="1:6">
      <c r="A3065" s="38">
        <v>41767</v>
      </c>
      <c r="B3065" s="49" t="s">
        <v>160</v>
      </c>
      <c r="C3065" s="50">
        <v>24.3</v>
      </c>
      <c r="D3065" s="51">
        <v>8.1</v>
      </c>
      <c r="E3065" s="52">
        <v>42.821185941417163</v>
      </c>
      <c r="F3065" s="52">
        <v>0</v>
      </c>
    </row>
    <row r="3066" spans="1:6">
      <c r="A3066" s="38">
        <v>41767</v>
      </c>
      <c r="B3066" s="49" t="s">
        <v>161</v>
      </c>
      <c r="C3066" s="50">
        <v>23.1</v>
      </c>
      <c r="D3066" s="51">
        <v>8.9</v>
      </c>
      <c r="E3066" s="52">
        <v>50.511548890023739</v>
      </c>
      <c r="F3066" s="52">
        <v>0</v>
      </c>
    </row>
    <row r="3067" spans="1:6">
      <c r="A3067" s="38">
        <v>41767</v>
      </c>
      <c r="B3067" s="49" t="s">
        <v>162</v>
      </c>
      <c r="C3067" s="50">
        <v>22.7</v>
      </c>
      <c r="D3067" s="51">
        <v>9.8000000000000007</v>
      </c>
      <c r="E3067" s="52">
        <v>56.902480980499284</v>
      </c>
      <c r="F3067" s="52">
        <v>0</v>
      </c>
    </row>
    <row r="3068" spans="1:6">
      <c r="A3068" s="38">
        <v>41767</v>
      </c>
      <c r="B3068" s="49" t="s">
        <v>163</v>
      </c>
      <c r="C3068" s="50">
        <v>22.8</v>
      </c>
      <c r="D3068" s="51">
        <v>10.7</v>
      </c>
      <c r="E3068" s="52">
        <v>61.664722447861443</v>
      </c>
      <c r="F3068" s="52">
        <v>0</v>
      </c>
    </row>
    <row r="3069" spans="1:6">
      <c r="A3069" s="38">
        <v>41767</v>
      </c>
      <c r="B3069" s="49" t="s">
        <v>164</v>
      </c>
      <c r="C3069" s="50">
        <v>22.4</v>
      </c>
      <c r="D3069" s="51">
        <v>10.9</v>
      </c>
      <c r="E3069" s="52">
        <v>64.341326643491286</v>
      </c>
      <c r="F3069" s="52">
        <v>0</v>
      </c>
    </row>
    <row r="3070" spans="1:6">
      <c r="A3070" s="38">
        <v>41767</v>
      </c>
      <c r="B3070" s="49" t="s">
        <v>165</v>
      </c>
      <c r="C3070" s="50">
        <v>22</v>
      </c>
      <c r="D3070" s="51">
        <v>11</v>
      </c>
      <c r="E3070" s="52">
        <v>66.522380581816492</v>
      </c>
      <c r="F3070" s="52">
        <v>0</v>
      </c>
    </row>
    <row r="3071" spans="1:6">
      <c r="A3071" s="38">
        <v>41767</v>
      </c>
      <c r="B3071" s="49" t="s">
        <v>166</v>
      </c>
      <c r="C3071" s="50">
        <v>22.2</v>
      </c>
      <c r="D3071" s="51">
        <v>11.2</v>
      </c>
      <c r="E3071" s="52">
        <v>66.890087282883897</v>
      </c>
      <c r="F3071" s="52">
        <v>0</v>
      </c>
    </row>
    <row r="3072" spans="1:6">
      <c r="A3072" s="38">
        <v>41767</v>
      </c>
      <c r="B3072" s="49" t="s">
        <v>167</v>
      </c>
      <c r="C3072" s="50">
        <v>20.8</v>
      </c>
      <c r="D3072" s="51">
        <v>10.9</v>
      </c>
      <c r="E3072" s="52">
        <v>70.958881355884884</v>
      </c>
      <c r="F3072" s="52">
        <v>0</v>
      </c>
    </row>
    <row r="3073" spans="1:6">
      <c r="A3073" s="38">
        <v>41767</v>
      </c>
      <c r="B3073" s="49" t="s">
        <v>168</v>
      </c>
      <c r="C3073" s="50">
        <v>20</v>
      </c>
      <c r="D3073" s="51">
        <v>10.6</v>
      </c>
      <c r="E3073" s="52">
        <v>72.535026040212628</v>
      </c>
      <c r="F3073" s="52">
        <v>0</v>
      </c>
    </row>
    <row r="3074" spans="1:6">
      <c r="A3074" s="38">
        <v>41767</v>
      </c>
      <c r="B3074" s="49" t="s">
        <v>169</v>
      </c>
      <c r="C3074" s="50">
        <v>18.2</v>
      </c>
      <c r="D3074" s="51">
        <v>10.3</v>
      </c>
      <c r="E3074" s="52">
        <v>78.894893814406714</v>
      </c>
      <c r="F3074" s="52">
        <v>0</v>
      </c>
    </row>
    <row r="3075" spans="1:6">
      <c r="A3075" s="38">
        <v>41767</v>
      </c>
      <c r="B3075" s="49" t="s">
        <v>170</v>
      </c>
      <c r="C3075" s="50">
        <v>17</v>
      </c>
      <c r="D3075" s="51">
        <v>10.199999999999999</v>
      </c>
      <c r="E3075" s="52">
        <v>84.288927690625229</v>
      </c>
      <c r="F3075" s="52">
        <v>0</v>
      </c>
    </row>
    <row r="3076" spans="1:6">
      <c r="A3076" s="38">
        <v>41767</v>
      </c>
      <c r="B3076" s="49" t="s">
        <v>171</v>
      </c>
      <c r="C3076" s="50">
        <v>16.2</v>
      </c>
      <c r="D3076" s="51">
        <v>10</v>
      </c>
      <c r="E3076" s="52">
        <v>86.977319683458106</v>
      </c>
      <c r="F3076" s="52">
        <v>0</v>
      </c>
    </row>
    <row r="3077" spans="1:6">
      <c r="A3077" s="38">
        <v>41767</v>
      </c>
      <c r="B3077" s="49" t="s">
        <v>172</v>
      </c>
      <c r="C3077" s="50">
        <v>15.2</v>
      </c>
      <c r="D3077" s="51">
        <v>9.8000000000000007</v>
      </c>
      <c r="E3077" s="52">
        <v>90.904944206382382</v>
      </c>
      <c r="F3077" s="52">
        <v>0</v>
      </c>
    </row>
    <row r="3078" spans="1:6">
      <c r="A3078" s="38">
        <v>41768</v>
      </c>
      <c r="B3078" s="49" t="s">
        <v>149</v>
      </c>
      <c r="C3078" s="50">
        <v>14.4</v>
      </c>
      <c r="D3078" s="51">
        <v>9.4</v>
      </c>
      <c r="E3078" s="52">
        <v>91.87054198655224</v>
      </c>
      <c r="F3078" s="52">
        <v>0</v>
      </c>
    </row>
    <row r="3079" spans="1:6">
      <c r="A3079" s="38">
        <v>41768</v>
      </c>
      <c r="B3079" s="49" t="s">
        <v>150</v>
      </c>
      <c r="C3079" s="50">
        <v>13.6</v>
      </c>
      <c r="D3079" s="51">
        <v>9</v>
      </c>
      <c r="E3079" s="52">
        <v>92.708491543332798</v>
      </c>
      <c r="F3079" s="52">
        <v>0</v>
      </c>
    </row>
    <row r="3080" spans="1:6">
      <c r="A3080" s="38">
        <v>41768</v>
      </c>
      <c r="B3080" s="49" t="s">
        <v>151</v>
      </c>
      <c r="C3080" s="50">
        <v>12.9</v>
      </c>
      <c r="D3080" s="51">
        <v>8.5</v>
      </c>
      <c r="E3080" s="52">
        <v>91.725770328337049</v>
      </c>
      <c r="F3080" s="52">
        <v>0</v>
      </c>
    </row>
    <row r="3081" spans="1:6">
      <c r="A3081" s="38">
        <v>41768</v>
      </c>
      <c r="B3081" s="49" t="s">
        <v>152</v>
      </c>
      <c r="C3081" s="50">
        <v>12.5</v>
      </c>
      <c r="D3081" s="51">
        <v>8.4</v>
      </c>
      <c r="E3081" s="52">
        <v>93.070811163202507</v>
      </c>
      <c r="F3081" s="52">
        <v>0</v>
      </c>
    </row>
    <row r="3082" spans="1:6">
      <c r="A3082" s="38">
        <v>41768</v>
      </c>
      <c r="B3082" s="49" t="s">
        <v>153</v>
      </c>
      <c r="C3082" s="50">
        <v>12.2</v>
      </c>
      <c r="D3082" s="51">
        <v>8.3000000000000007</v>
      </c>
      <c r="E3082" s="52">
        <v>93.810088363936728</v>
      </c>
      <c r="F3082" s="52">
        <v>0</v>
      </c>
    </row>
    <row r="3083" spans="1:6">
      <c r="A3083" s="38">
        <v>41768</v>
      </c>
      <c r="B3083" s="49" t="s">
        <v>154</v>
      </c>
      <c r="C3083" s="50">
        <v>12.2</v>
      </c>
      <c r="D3083" s="51">
        <v>8.1999999999999993</v>
      </c>
      <c r="E3083" s="52">
        <v>92.694552753471299</v>
      </c>
      <c r="F3083" s="52">
        <v>0</v>
      </c>
    </row>
    <row r="3084" spans="1:6">
      <c r="A3084" s="38">
        <v>41768</v>
      </c>
      <c r="B3084" s="49" t="s">
        <v>155</v>
      </c>
      <c r="C3084" s="50">
        <v>13.8</v>
      </c>
      <c r="D3084" s="51">
        <v>8.8000000000000007</v>
      </c>
      <c r="E3084" s="52">
        <v>89.504668135140449</v>
      </c>
      <c r="F3084" s="52">
        <v>0</v>
      </c>
    </row>
    <row r="3085" spans="1:6">
      <c r="A3085" s="38">
        <v>41768</v>
      </c>
      <c r="B3085" s="49" t="s">
        <v>156</v>
      </c>
      <c r="C3085" s="50">
        <v>16.7</v>
      </c>
      <c r="D3085" s="51">
        <v>9.5</v>
      </c>
      <c r="E3085" s="52">
        <v>80.102444407967752</v>
      </c>
      <c r="F3085" s="52">
        <v>0</v>
      </c>
    </row>
    <row r="3086" spans="1:6">
      <c r="A3086" s="38">
        <v>41768</v>
      </c>
      <c r="B3086" s="49" t="s">
        <v>157</v>
      </c>
      <c r="C3086" s="50">
        <v>22.4</v>
      </c>
      <c r="D3086" s="51">
        <v>10.199999999999999</v>
      </c>
      <c r="E3086" s="52">
        <v>60.275981275985323</v>
      </c>
      <c r="F3086" s="52">
        <v>0</v>
      </c>
    </row>
    <row r="3087" spans="1:6">
      <c r="A3087" s="38">
        <v>41768</v>
      </c>
      <c r="B3087" s="49" t="s">
        <v>158</v>
      </c>
      <c r="C3087" s="50">
        <v>24.5</v>
      </c>
      <c r="D3087" s="51">
        <v>10.4</v>
      </c>
      <c r="E3087" s="52">
        <v>54.128109402518888</v>
      </c>
      <c r="F3087" s="52">
        <v>0</v>
      </c>
    </row>
    <row r="3088" spans="1:6">
      <c r="A3088" s="38">
        <v>41768</v>
      </c>
      <c r="B3088" s="49" t="s">
        <v>159</v>
      </c>
      <c r="C3088" s="50">
        <v>26.3</v>
      </c>
      <c r="D3088" s="51">
        <v>10.6</v>
      </c>
      <c r="E3088" s="52">
        <v>49.556068708968041</v>
      </c>
      <c r="F3088" s="52">
        <v>0</v>
      </c>
    </row>
    <row r="3089" spans="1:6">
      <c r="A3089" s="38">
        <v>41768</v>
      </c>
      <c r="B3089" s="49" t="s">
        <v>160</v>
      </c>
      <c r="C3089" s="50">
        <v>27.3</v>
      </c>
      <c r="D3089" s="51">
        <v>10.9</v>
      </c>
      <c r="E3089" s="52">
        <v>48.025598630779271</v>
      </c>
      <c r="F3089" s="52">
        <v>0</v>
      </c>
    </row>
    <row r="3090" spans="1:6">
      <c r="A3090" s="38">
        <v>41768</v>
      </c>
      <c r="B3090" s="49" t="s">
        <v>161</v>
      </c>
      <c r="C3090" s="50">
        <v>29</v>
      </c>
      <c r="D3090" s="51">
        <v>10.6</v>
      </c>
      <c r="E3090" s="52">
        <v>42.323602487217201</v>
      </c>
      <c r="F3090" s="52">
        <v>0</v>
      </c>
    </row>
    <row r="3091" spans="1:6">
      <c r="A3091" s="38">
        <v>41768</v>
      </c>
      <c r="B3091" s="49" t="s">
        <v>162</v>
      </c>
      <c r="C3091" s="50">
        <v>29.1</v>
      </c>
      <c r="D3091" s="51">
        <v>10.3</v>
      </c>
      <c r="E3091" s="52">
        <v>40.908083207984411</v>
      </c>
      <c r="F3091" s="52">
        <v>0</v>
      </c>
    </row>
    <row r="3092" spans="1:6">
      <c r="A3092" s="38">
        <v>41768</v>
      </c>
      <c r="B3092" s="49" t="s">
        <v>163</v>
      </c>
      <c r="C3092" s="50">
        <v>29.5</v>
      </c>
      <c r="D3092" s="51">
        <v>10.1</v>
      </c>
      <c r="E3092" s="52">
        <v>39.210834585733629</v>
      </c>
      <c r="F3092" s="52">
        <v>0</v>
      </c>
    </row>
    <row r="3093" spans="1:6">
      <c r="A3093" s="38">
        <v>41768</v>
      </c>
      <c r="B3093" s="49" t="s">
        <v>164</v>
      </c>
      <c r="C3093" s="50">
        <v>29</v>
      </c>
      <c r="D3093" s="51">
        <v>9.8000000000000007</v>
      </c>
      <c r="E3093" s="52">
        <v>39.178914862515207</v>
      </c>
      <c r="F3093" s="52">
        <v>0</v>
      </c>
    </row>
    <row r="3094" spans="1:6">
      <c r="A3094" s="38">
        <v>41768</v>
      </c>
      <c r="B3094" s="49" t="s">
        <v>165</v>
      </c>
      <c r="C3094" s="50">
        <v>27.8</v>
      </c>
      <c r="D3094" s="51">
        <v>9.4</v>
      </c>
      <c r="E3094" s="52">
        <v>40.318795404022687</v>
      </c>
      <c r="F3094" s="52">
        <v>0</v>
      </c>
    </row>
    <row r="3095" spans="1:6">
      <c r="A3095" s="38">
        <v>41768</v>
      </c>
      <c r="B3095" s="49" t="s">
        <v>166</v>
      </c>
      <c r="C3095" s="50">
        <v>25.7</v>
      </c>
      <c r="D3095" s="51">
        <v>9.1999999999999993</v>
      </c>
      <c r="E3095" s="52">
        <v>44.663986139805452</v>
      </c>
      <c r="F3095" s="52">
        <v>0</v>
      </c>
    </row>
    <row r="3096" spans="1:6">
      <c r="A3096" s="38">
        <v>41768</v>
      </c>
      <c r="B3096" s="49" t="s">
        <v>167</v>
      </c>
      <c r="C3096" s="50">
        <v>24.4</v>
      </c>
      <c r="D3096" s="51">
        <v>8.9</v>
      </c>
      <c r="E3096" s="52">
        <v>46.710095283862259</v>
      </c>
      <c r="F3096" s="52">
        <v>0</v>
      </c>
    </row>
    <row r="3097" spans="1:6">
      <c r="A3097" s="38">
        <v>41768</v>
      </c>
      <c r="B3097" s="49" t="s">
        <v>168</v>
      </c>
      <c r="C3097" s="50">
        <v>23.2</v>
      </c>
      <c r="D3097" s="51">
        <v>8.5</v>
      </c>
      <c r="E3097" s="52">
        <v>47.980988451111536</v>
      </c>
      <c r="F3097" s="52">
        <v>0</v>
      </c>
    </row>
    <row r="3098" spans="1:6">
      <c r="A3098" s="38">
        <v>41768</v>
      </c>
      <c r="B3098" s="49" t="s">
        <v>169</v>
      </c>
      <c r="C3098" s="50">
        <v>22.5</v>
      </c>
      <c r="D3098" s="51">
        <v>8.1999999999999993</v>
      </c>
      <c r="E3098" s="52">
        <v>48.316346278108483</v>
      </c>
      <c r="F3098" s="52">
        <v>0</v>
      </c>
    </row>
    <row r="3099" spans="1:6">
      <c r="A3099" s="38">
        <v>41768</v>
      </c>
      <c r="B3099" s="49" t="s">
        <v>170</v>
      </c>
      <c r="C3099" s="50">
        <v>22</v>
      </c>
      <c r="D3099" s="51">
        <v>8.1</v>
      </c>
      <c r="E3099" s="52">
        <v>49.210111231571844</v>
      </c>
      <c r="F3099" s="52">
        <v>0</v>
      </c>
    </row>
    <row r="3100" spans="1:6">
      <c r="A3100" s="38">
        <v>41768</v>
      </c>
      <c r="B3100" s="49" t="s">
        <v>171</v>
      </c>
      <c r="C3100" s="50">
        <v>20.6</v>
      </c>
      <c r="D3100" s="51">
        <v>8.1</v>
      </c>
      <c r="E3100" s="52">
        <v>53.621926959267107</v>
      </c>
      <c r="F3100" s="52">
        <v>0</v>
      </c>
    </row>
    <row r="3101" spans="1:6">
      <c r="A3101" s="38">
        <v>41768</v>
      </c>
      <c r="B3101" s="49" t="s">
        <v>172</v>
      </c>
      <c r="C3101" s="50">
        <v>20.2</v>
      </c>
      <c r="D3101" s="51">
        <v>8.1</v>
      </c>
      <c r="E3101" s="52">
        <v>54.962979407580903</v>
      </c>
      <c r="F3101" s="52">
        <v>0</v>
      </c>
    </row>
    <row r="3102" spans="1:6">
      <c r="A3102" s="38">
        <v>41769</v>
      </c>
      <c r="B3102" s="49" t="s">
        <v>149</v>
      </c>
      <c r="C3102" s="50">
        <v>19</v>
      </c>
      <c r="D3102" s="51">
        <v>8.3000000000000007</v>
      </c>
      <c r="E3102" s="52">
        <v>60.660898248475739</v>
      </c>
      <c r="F3102" s="52">
        <v>0</v>
      </c>
    </row>
    <row r="3103" spans="1:6">
      <c r="A3103" s="38">
        <v>41769</v>
      </c>
      <c r="B3103" s="49" t="s">
        <v>150</v>
      </c>
      <c r="C3103" s="50">
        <v>18.5</v>
      </c>
      <c r="D3103" s="51">
        <v>8.5</v>
      </c>
      <c r="E3103" s="52">
        <v>64.075801702422396</v>
      </c>
      <c r="F3103" s="52">
        <v>0</v>
      </c>
    </row>
    <row r="3104" spans="1:6">
      <c r="A3104" s="38">
        <v>41769</v>
      </c>
      <c r="B3104" s="49" t="s">
        <v>151</v>
      </c>
      <c r="C3104" s="50">
        <v>17.5</v>
      </c>
      <c r="D3104" s="51">
        <v>8.6999999999999993</v>
      </c>
      <c r="E3104" s="52">
        <v>69.81998431704443</v>
      </c>
      <c r="F3104" s="52">
        <v>0</v>
      </c>
    </row>
    <row r="3105" spans="1:6">
      <c r="A3105" s="38">
        <v>41769</v>
      </c>
      <c r="B3105" s="49" t="s">
        <v>152</v>
      </c>
      <c r="C3105" s="50">
        <v>17.3</v>
      </c>
      <c r="D3105" s="51">
        <v>8.9</v>
      </c>
      <c r="E3105" s="52">
        <v>72.310770432762936</v>
      </c>
      <c r="F3105" s="52">
        <v>0</v>
      </c>
    </row>
    <row r="3106" spans="1:6">
      <c r="A3106" s="38">
        <v>41769</v>
      </c>
      <c r="B3106" s="49" t="s">
        <v>153</v>
      </c>
      <c r="C3106" s="50">
        <v>16.600000000000001</v>
      </c>
      <c r="D3106" s="51">
        <v>9.1</v>
      </c>
      <c r="E3106" s="52">
        <v>77.268045653432907</v>
      </c>
      <c r="F3106" s="52">
        <v>0</v>
      </c>
    </row>
    <row r="3107" spans="1:6">
      <c r="A3107" s="38">
        <v>41769</v>
      </c>
      <c r="B3107" s="49" t="s">
        <v>154</v>
      </c>
      <c r="C3107" s="50">
        <v>16.100000000000001</v>
      </c>
      <c r="D3107" s="51">
        <v>9.3000000000000007</v>
      </c>
      <c r="E3107" s="52">
        <v>81.497120469392058</v>
      </c>
      <c r="F3107" s="52">
        <v>0</v>
      </c>
    </row>
    <row r="3108" spans="1:6">
      <c r="A3108" s="38">
        <v>41769</v>
      </c>
      <c r="B3108" s="49" t="s">
        <v>155</v>
      </c>
      <c r="C3108" s="50">
        <v>16.5</v>
      </c>
      <c r="D3108" s="51">
        <v>9.9</v>
      </c>
      <c r="E3108" s="52">
        <v>84.490311024274334</v>
      </c>
      <c r="F3108" s="52">
        <v>0</v>
      </c>
    </row>
    <row r="3109" spans="1:6">
      <c r="A3109" s="38">
        <v>41769</v>
      </c>
      <c r="B3109" s="49" t="s">
        <v>156</v>
      </c>
      <c r="C3109" s="50">
        <v>19.100000000000001</v>
      </c>
      <c r="D3109" s="51">
        <v>10.5</v>
      </c>
      <c r="E3109" s="52">
        <v>75.99704457278014</v>
      </c>
      <c r="F3109" s="52">
        <v>0</v>
      </c>
    </row>
    <row r="3110" spans="1:6">
      <c r="A3110" s="38">
        <v>41769</v>
      </c>
      <c r="B3110" s="49" t="s">
        <v>157</v>
      </c>
      <c r="C3110" s="50">
        <v>21.3</v>
      </c>
      <c r="D3110" s="51">
        <v>11.2</v>
      </c>
      <c r="E3110" s="52">
        <v>70.672380003288225</v>
      </c>
      <c r="F3110" s="52">
        <v>0</v>
      </c>
    </row>
    <row r="3111" spans="1:6">
      <c r="A3111" s="38">
        <v>41769</v>
      </c>
      <c r="B3111" s="49" t="s">
        <v>158</v>
      </c>
      <c r="C3111" s="50">
        <v>22.4</v>
      </c>
      <c r="D3111" s="51">
        <v>11.3</v>
      </c>
      <c r="E3111" s="52">
        <v>66.660346147980022</v>
      </c>
      <c r="F3111" s="52">
        <v>0</v>
      </c>
    </row>
    <row r="3112" spans="1:6">
      <c r="A3112" s="38">
        <v>41769</v>
      </c>
      <c r="B3112" s="49" t="s">
        <v>159</v>
      </c>
      <c r="C3112" s="50">
        <v>22.3</v>
      </c>
      <c r="D3112" s="51">
        <v>11.4</v>
      </c>
      <c r="E3112" s="52">
        <v>67.649938399544268</v>
      </c>
      <c r="F3112" s="52">
        <v>0</v>
      </c>
    </row>
    <row r="3113" spans="1:6">
      <c r="A3113" s="38">
        <v>41769</v>
      </c>
      <c r="B3113" s="49" t="s">
        <v>160</v>
      </c>
      <c r="C3113" s="50">
        <v>23.1</v>
      </c>
      <c r="D3113" s="51">
        <v>11.6</v>
      </c>
      <c r="E3113" s="52">
        <v>65.554729148703558</v>
      </c>
      <c r="F3113" s="52">
        <v>0</v>
      </c>
    </row>
    <row r="3114" spans="1:6">
      <c r="A3114" s="38">
        <v>41769</v>
      </c>
      <c r="B3114" s="49" t="s">
        <v>161</v>
      </c>
      <c r="C3114" s="50">
        <v>23.8</v>
      </c>
      <c r="D3114" s="51">
        <v>11.4</v>
      </c>
      <c r="E3114" s="52">
        <v>61.780179626076759</v>
      </c>
      <c r="F3114" s="52">
        <v>0</v>
      </c>
    </row>
    <row r="3115" spans="1:6">
      <c r="A3115" s="38">
        <v>41769</v>
      </c>
      <c r="B3115" s="49" t="s">
        <v>162</v>
      </c>
      <c r="C3115" s="50">
        <v>23.9</v>
      </c>
      <c r="D3115" s="51">
        <v>11.3</v>
      </c>
      <c r="E3115" s="52">
        <v>60.880680816170674</v>
      </c>
      <c r="F3115" s="52">
        <v>0</v>
      </c>
    </row>
    <row r="3116" spans="1:6">
      <c r="A3116" s="38">
        <v>41769</v>
      </c>
      <c r="B3116" s="49" t="s">
        <v>163</v>
      </c>
      <c r="C3116" s="50">
        <v>23.1</v>
      </c>
      <c r="D3116" s="51">
        <v>11.2</v>
      </c>
      <c r="E3116" s="52">
        <v>63.334204962278086</v>
      </c>
      <c r="F3116" s="52">
        <v>0</v>
      </c>
    </row>
    <row r="3117" spans="1:6">
      <c r="A3117" s="38">
        <v>41769</v>
      </c>
      <c r="B3117" s="49" t="s">
        <v>164</v>
      </c>
      <c r="C3117" s="50">
        <v>23.2</v>
      </c>
      <c r="D3117" s="51">
        <v>11.3</v>
      </c>
      <c r="E3117" s="52">
        <v>63.504472254244682</v>
      </c>
      <c r="F3117" s="52">
        <v>0</v>
      </c>
    </row>
    <row r="3118" spans="1:6">
      <c r="A3118" s="38">
        <v>41769</v>
      </c>
      <c r="B3118" s="49" t="s">
        <v>165</v>
      </c>
      <c r="C3118" s="50">
        <v>22.5</v>
      </c>
      <c r="D3118" s="51">
        <v>11.3</v>
      </c>
      <c r="E3118" s="52">
        <v>66.256362163434076</v>
      </c>
      <c r="F3118" s="52">
        <v>0</v>
      </c>
    </row>
    <row r="3119" spans="1:6">
      <c r="A3119" s="38">
        <v>41769</v>
      </c>
      <c r="B3119" s="49" t="s">
        <v>166</v>
      </c>
      <c r="C3119" s="50">
        <v>21.6</v>
      </c>
      <c r="D3119" s="51">
        <v>11.5</v>
      </c>
      <c r="E3119" s="52">
        <v>71.210296327314708</v>
      </c>
      <c r="F3119" s="52">
        <v>0</v>
      </c>
    </row>
    <row r="3120" spans="1:6">
      <c r="A3120" s="38">
        <v>41769</v>
      </c>
      <c r="B3120" s="49" t="s">
        <v>167</v>
      </c>
      <c r="C3120" s="50">
        <v>20.9</v>
      </c>
      <c r="D3120" s="51">
        <v>11.7</v>
      </c>
      <c r="E3120" s="52">
        <v>75.60401274859295</v>
      </c>
      <c r="F3120" s="52">
        <v>0</v>
      </c>
    </row>
    <row r="3121" spans="1:6">
      <c r="A3121" s="38">
        <v>41769</v>
      </c>
      <c r="B3121" s="49" t="s">
        <v>168</v>
      </c>
      <c r="C3121" s="50">
        <v>20.8</v>
      </c>
      <c r="D3121" s="51">
        <v>11.9</v>
      </c>
      <c r="E3121" s="52">
        <v>77.346660547659766</v>
      </c>
      <c r="F3121" s="52">
        <v>0</v>
      </c>
    </row>
    <row r="3122" spans="1:6">
      <c r="A3122" s="38">
        <v>41769</v>
      </c>
      <c r="B3122" s="49" t="s">
        <v>169</v>
      </c>
      <c r="C3122" s="50">
        <v>20.2</v>
      </c>
      <c r="D3122" s="51">
        <v>12.2</v>
      </c>
      <c r="E3122" s="52">
        <v>82.248563284072105</v>
      </c>
      <c r="F3122" s="52">
        <v>0</v>
      </c>
    </row>
    <row r="3123" spans="1:6">
      <c r="A3123" s="38">
        <v>41769</v>
      </c>
      <c r="B3123" s="49" t="s">
        <v>170</v>
      </c>
      <c r="C3123" s="50">
        <v>19.7</v>
      </c>
      <c r="D3123" s="51">
        <v>12</v>
      </c>
      <c r="E3123" s="52">
        <v>83.472463838291006</v>
      </c>
      <c r="F3123" s="52">
        <v>0</v>
      </c>
    </row>
    <row r="3124" spans="1:6">
      <c r="A3124" s="38">
        <v>41769</v>
      </c>
      <c r="B3124" s="49" t="s">
        <v>171</v>
      </c>
      <c r="C3124" s="50">
        <v>19.399999999999999</v>
      </c>
      <c r="D3124" s="51">
        <v>11.8</v>
      </c>
      <c r="E3124" s="52">
        <v>83.6526962714467</v>
      </c>
      <c r="F3124" s="52">
        <v>0</v>
      </c>
    </row>
    <row r="3125" spans="1:6">
      <c r="A3125" s="38">
        <v>41769</v>
      </c>
      <c r="B3125" s="49" t="s">
        <v>172</v>
      </c>
      <c r="C3125" s="50">
        <v>19.100000000000001</v>
      </c>
      <c r="D3125" s="51">
        <v>11.6</v>
      </c>
      <c r="E3125" s="52">
        <v>83.812878191210899</v>
      </c>
      <c r="F3125" s="52">
        <v>0</v>
      </c>
    </row>
    <row r="3126" spans="1:6">
      <c r="A3126" s="38">
        <v>41770</v>
      </c>
      <c r="B3126" s="49" t="s">
        <v>149</v>
      </c>
      <c r="C3126" s="50">
        <v>20.8</v>
      </c>
      <c r="D3126" s="51">
        <v>11.8</v>
      </c>
      <c r="E3126" s="52">
        <v>76.70878969715892</v>
      </c>
      <c r="F3126" s="52">
        <v>0</v>
      </c>
    </row>
    <row r="3127" spans="1:6">
      <c r="A3127" s="38">
        <v>41770</v>
      </c>
      <c r="B3127" s="49" t="s">
        <v>150</v>
      </c>
      <c r="C3127" s="50">
        <v>20.100000000000001</v>
      </c>
      <c r="D3127" s="51">
        <v>12</v>
      </c>
      <c r="E3127" s="52">
        <v>81.428017270924528</v>
      </c>
      <c r="F3127" s="52">
        <v>0</v>
      </c>
    </row>
    <row r="3128" spans="1:6">
      <c r="A3128" s="38">
        <v>41770</v>
      </c>
      <c r="B3128" s="49" t="s">
        <v>151</v>
      </c>
      <c r="C3128" s="50">
        <v>19.8</v>
      </c>
      <c r="D3128" s="51">
        <v>12.2</v>
      </c>
      <c r="E3128" s="52">
        <v>84.311995951585615</v>
      </c>
      <c r="F3128" s="52">
        <v>0</v>
      </c>
    </row>
    <row r="3129" spans="1:6">
      <c r="A3129" s="38">
        <v>41770</v>
      </c>
      <c r="B3129" s="49" t="s">
        <v>152</v>
      </c>
      <c r="C3129" s="50">
        <v>20.3</v>
      </c>
      <c r="D3129" s="51">
        <v>12.4</v>
      </c>
      <c r="E3129" s="52">
        <v>83.055456359890456</v>
      </c>
      <c r="F3129" s="52">
        <v>0</v>
      </c>
    </row>
    <row r="3130" spans="1:6">
      <c r="A3130" s="38">
        <v>41770</v>
      </c>
      <c r="B3130" s="49" t="s">
        <v>153</v>
      </c>
      <c r="C3130" s="50">
        <v>20.6</v>
      </c>
      <c r="D3130" s="51">
        <v>12.5</v>
      </c>
      <c r="E3130" s="52">
        <v>82.17605039701283</v>
      </c>
      <c r="F3130" s="52">
        <v>0</v>
      </c>
    </row>
    <row r="3131" spans="1:6">
      <c r="A3131" s="38">
        <v>41770</v>
      </c>
      <c r="B3131" s="49" t="s">
        <v>154</v>
      </c>
      <c r="C3131" s="50">
        <v>20.8</v>
      </c>
      <c r="D3131" s="51">
        <v>12.6</v>
      </c>
      <c r="E3131" s="52">
        <v>81.806127637688149</v>
      </c>
      <c r="F3131" s="52">
        <v>0</v>
      </c>
    </row>
    <row r="3132" spans="1:6">
      <c r="A3132" s="38">
        <v>41770</v>
      </c>
      <c r="B3132" s="49" t="s">
        <v>155</v>
      </c>
      <c r="C3132" s="50">
        <v>21.9</v>
      </c>
      <c r="D3132" s="51">
        <v>12.8</v>
      </c>
      <c r="E3132" s="52">
        <v>77.660823533099119</v>
      </c>
      <c r="F3132" s="52">
        <v>0</v>
      </c>
    </row>
    <row r="3133" spans="1:6">
      <c r="A3133" s="38">
        <v>41770</v>
      </c>
      <c r="B3133" s="49" t="s">
        <v>156</v>
      </c>
      <c r="C3133" s="50">
        <v>23.1</v>
      </c>
      <c r="D3133" s="51">
        <v>13</v>
      </c>
      <c r="E3133" s="52">
        <v>73.304533403752586</v>
      </c>
      <c r="F3133" s="52">
        <v>0</v>
      </c>
    </row>
    <row r="3134" spans="1:6">
      <c r="A3134" s="38">
        <v>41770</v>
      </c>
      <c r="B3134" s="49" t="s">
        <v>157</v>
      </c>
      <c r="C3134" s="50">
        <v>24</v>
      </c>
      <c r="D3134" s="51">
        <v>13.2</v>
      </c>
      <c r="E3134" s="52">
        <v>70.479717052359277</v>
      </c>
      <c r="F3134" s="52">
        <v>0</v>
      </c>
    </row>
    <row r="3135" spans="1:6">
      <c r="A3135" s="38">
        <v>41770</v>
      </c>
      <c r="B3135" s="49" t="s">
        <v>158</v>
      </c>
      <c r="C3135" s="50">
        <v>26</v>
      </c>
      <c r="D3135" s="51">
        <v>13.1</v>
      </c>
      <c r="E3135" s="52">
        <v>62.093881832337949</v>
      </c>
      <c r="F3135" s="52">
        <v>0</v>
      </c>
    </row>
    <row r="3136" spans="1:6">
      <c r="A3136" s="38">
        <v>41770</v>
      </c>
      <c r="B3136" s="49" t="s">
        <v>159</v>
      </c>
      <c r="C3136" s="50">
        <v>27.1</v>
      </c>
      <c r="D3136" s="51">
        <v>12.9</v>
      </c>
      <c r="E3136" s="52">
        <v>57.326848466063772</v>
      </c>
      <c r="F3136" s="52">
        <v>0</v>
      </c>
    </row>
    <row r="3137" spans="1:6">
      <c r="A3137" s="38">
        <v>41770</v>
      </c>
      <c r="B3137" s="49" t="s">
        <v>160</v>
      </c>
      <c r="C3137" s="50">
        <v>25.5</v>
      </c>
      <c r="D3137" s="51">
        <v>12.9</v>
      </c>
      <c r="E3137" s="52">
        <v>63.005067848664822</v>
      </c>
      <c r="F3137" s="52">
        <v>0</v>
      </c>
    </row>
    <row r="3138" spans="1:6">
      <c r="A3138" s="38">
        <v>41770</v>
      </c>
      <c r="B3138" s="49" t="s">
        <v>161</v>
      </c>
      <c r="C3138" s="50">
        <v>24.8</v>
      </c>
      <c r="D3138" s="51">
        <v>13.1</v>
      </c>
      <c r="E3138" s="52">
        <v>66.68417226020054</v>
      </c>
      <c r="F3138" s="52">
        <v>0</v>
      </c>
    </row>
    <row r="3139" spans="1:6">
      <c r="A3139" s="38">
        <v>41770</v>
      </c>
      <c r="B3139" s="49" t="s">
        <v>162</v>
      </c>
      <c r="C3139" s="50">
        <v>24.4</v>
      </c>
      <c r="D3139" s="51">
        <v>13.3</v>
      </c>
      <c r="E3139" s="52">
        <v>69.319282622211531</v>
      </c>
      <c r="F3139" s="52">
        <v>0</v>
      </c>
    </row>
    <row r="3140" spans="1:6">
      <c r="A3140" s="38">
        <v>41770</v>
      </c>
      <c r="B3140" s="49" t="s">
        <v>163</v>
      </c>
      <c r="C3140" s="50">
        <v>26.3</v>
      </c>
      <c r="D3140" s="51">
        <v>13.5</v>
      </c>
      <c r="E3140" s="52">
        <v>62.825851339972679</v>
      </c>
      <c r="F3140" s="52">
        <v>0</v>
      </c>
    </row>
    <row r="3141" spans="1:6">
      <c r="A3141" s="38">
        <v>41770</v>
      </c>
      <c r="B3141" s="49" t="s">
        <v>164</v>
      </c>
      <c r="C3141" s="50">
        <v>27.4</v>
      </c>
      <c r="D3141" s="51">
        <v>13.5</v>
      </c>
      <c r="E3141" s="52">
        <v>58.892004391535004</v>
      </c>
      <c r="F3141" s="52">
        <v>0</v>
      </c>
    </row>
    <row r="3142" spans="1:6">
      <c r="A3142" s="38">
        <v>41770</v>
      </c>
      <c r="B3142" s="49" t="s">
        <v>165</v>
      </c>
      <c r="C3142" s="50">
        <v>26.9</v>
      </c>
      <c r="D3142" s="51">
        <v>13.6</v>
      </c>
      <c r="E3142" s="52">
        <v>61.084175393356766</v>
      </c>
      <c r="F3142" s="52">
        <v>0</v>
      </c>
    </row>
    <row r="3143" spans="1:6">
      <c r="A3143" s="38">
        <v>41770</v>
      </c>
      <c r="B3143" s="49" t="s">
        <v>166</v>
      </c>
      <c r="C3143" s="50">
        <v>23.4</v>
      </c>
      <c r="D3143" s="51">
        <v>13.7</v>
      </c>
      <c r="E3143" s="52">
        <v>75.78059936922223</v>
      </c>
      <c r="F3143" s="52">
        <v>0</v>
      </c>
    </row>
    <row r="3144" spans="1:6">
      <c r="A3144" s="38">
        <v>41770</v>
      </c>
      <c r="B3144" s="49" t="s">
        <v>167</v>
      </c>
      <c r="C3144" s="50">
        <v>21</v>
      </c>
      <c r="D3144" s="51">
        <v>13.3</v>
      </c>
      <c r="E3144" s="52">
        <v>85.201035121396714</v>
      </c>
      <c r="F3144" s="52">
        <v>0</v>
      </c>
    </row>
    <row r="3145" spans="1:6">
      <c r="A3145" s="38">
        <v>41770</v>
      </c>
      <c r="B3145" s="49" t="s">
        <v>168</v>
      </c>
      <c r="C3145" s="50">
        <v>20.3</v>
      </c>
      <c r="D3145" s="51">
        <v>12.9</v>
      </c>
      <c r="E3145" s="52">
        <v>86.336420967972742</v>
      </c>
      <c r="F3145" s="52">
        <v>0</v>
      </c>
    </row>
    <row r="3146" spans="1:6">
      <c r="A3146" s="38">
        <v>41770</v>
      </c>
      <c r="B3146" s="49" t="s">
        <v>169</v>
      </c>
      <c r="C3146" s="50">
        <v>20.399999999999999</v>
      </c>
      <c r="D3146" s="51">
        <v>12.5</v>
      </c>
      <c r="E3146" s="52">
        <v>83.196498395086863</v>
      </c>
      <c r="F3146" s="52">
        <v>0</v>
      </c>
    </row>
    <row r="3147" spans="1:6">
      <c r="A3147" s="38">
        <v>41770</v>
      </c>
      <c r="B3147" s="49" t="s">
        <v>170</v>
      </c>
      <c r="C3147" s="50">
        <v>20.6</v>
      </c>
      <c r="D3147" s="51">
        <v>12.4</v>
      </c>
      <c r="E3147" s="52">
        <v>81.531491716723522</v>
      </c>
      <c r="F3147" s="52">
        <v>0</v>
      </c>
    </row>
    <row r="3148" spans="1:6">
      <c r="A3148" s="38">
        <v>41770</v>
      </c>
      <c r="B3148" s="49" t="s">
        <v>171</v>
      </c>
      <c r="C3148" s="50">
        <v>20.7</v>
      </c>
      <c r="D3148" s="51">
        <v>12.3</v>
      </c>
      <c r="E3148" s="52">
        <v>80.389714424192533</v>
      </c>
      <c r="F3148" s="52">
        <v>0</v>
      </c>
    </row>
    <row r="3149" spans="1:6">
      <c r="A3149" s="38">
        <v>41770</v>
      </c>
      <c r="B3149" s="49" t="s">
        <v>172</v>
      </c>
      <c r="C3149" s="50">
        <v>19.5</v>
      </c>
      <c r="D3149" s="51">
        <v>12.3</v>
      </c>
      <c r="E3149" s="52">
        <v>86.58822540615445</v>
      </c>
      <c r="F3149" s="52">
        <v>0</v>
      </c>
    </row>
    <row r="3150" spans="1:6">
      <c r="A3150" s="38">
        <v>41771</v>
      </c>
      <c r="B3150" s="49" t="s">
        <v>149</v>
      </c>
      <c r="C3150" s="50">
        <v>19.100000000000001</v>
      </c>
      <c r="D3150" s="51">
        <v>12.3</v>
      </c>
      <c r="E3150" s="52">
        <v>88.772476222770706</v>
      </c>
      <c r="F3150" s="52">
        <v>0</v>
      </c>
    </row>
    <row r="3151" spans="1:6">
      <c r="A3151" s="38">
        <v>41771</v>
      </c>
      <c r="B3151" s="49" t="s">
        <v>150</v>
      </c>
      <c r="C3151" s="50">
        <v>18.600000000000001</v>
      </c>
      <c r="D3151" s="51">
        <v>12.4</v>
      </c>
      <c r="E3151" s="52">
        <v>92.320484439836974</v>
      </c>
      <c r="F3151" s="52">
        <v>0</v>
      </c>
    </row>
    <row r="3152" spans="1:6">
      <c r="A3152" s="38">
        <v>41771</v>
      </c>
      <c r="B3152" s="49" t="s">
        <v>151</v>
      </c>
      <c r="C3152" s="50">
        <v>18.8</v>
      </c>
      <c r="D3152" s="51">
        <v>12.5</v>
      </c>
      <c r="E3152" s="52">
        <v>91.89311665061841</v>
      </c>
      <c r="F3152" s="52">
        <v>0</v>
      </c>
    </row>
    <row r="3153" spans="1:6">
      <c r="A3153" s="38">
        <v>41771</v>
      </c>
      <c r="B3153" s="49" t="s">
        <v>152</v>
      </c>
      <c r="C3153" s="50">
        <v>19.2</v>
      </c>
      <c r="D3153" s="51">
        <v>12.3</v>
      </c>
      <c r="E3153" s="52">
        <v>88.220662849890175</v>
      </c>
      <c r="F3153" s="52">
        <v>0</v>
      </c>
    </row>
    <row r="3154" spans="1:6">
      <c r="A3154" s="38">
        <v>41771</v>
      </c>
      <c r="B3154" s="49" t="s">
        <v>153</v>
      </c>
      <c r="C3154" s="50">
        <v>19</v>
      </c>
      <c r="D3154" s="51">
        <v>12</v>
      </c>
      <c r="E3154" s="52">
        <v>87.190675001362735</v>
      </c>
      <c r="F3154" s="52">
        <v>0</v>
      </c>
    </row>
    <row r="3155" spans="1:6">
      <c r="A3155" s="38">
        <v>41771</v>
      </c>
      <c r="B3155" s="49" t="s">
        <v>154</v>
      </c>
      <c r="C3155" s="50">
        <v>19.5</v>
      </c>
      <c r="D3155" s="51">
        <v>11.8</v>
      </c>
      <c r="E3155" s="52">
        <v>83.13391085727082</v>
      </c>
      <c r="F3155" s="52">
        <v>0</v>
      </c>
    </row>
    <row r="3156" spans="1:6">
      <c r="A3156" s="38">
        <v>41771</v>
      </c>
      <c r="B3156" s="49" t="s">
        <v>155</v>
      </c>
      <c r="C3156" s="50">
        <v>19.8</v>
      </c>
      <c r="D3156" s="51">
        <v>11.1</v>
      </c>
      <c r="E3156" s="52">
        <v>76.843377103648336</v>
      </c>
      <c r="F3156" s="52">
        <v>0</v>
      </c>
    </row>
    <row r="3157" spans="1:6">
      <c r="A3157" s="38">
        <v>41771</v>
      </c>
      <c r="B3157" s="49" t="s">
        <v>156</v>
      </c>
      <c r="C3157" s="50">
        <v>20.8</v>
      </c>
      <c r="D3157" s="51">
        <v>10.4</v>
      </c>
      <c r="E3157" s="52">
        <v>67.757416120538522</v>
      </c>
      <c r="F3157" s="52">
        <v>0</v>
      </c>
    </row>
    <row r="3158" spans="1:6">
      <c r="A3158" s="38">
        <v>41771</v>
      </c>
      <c r="B3158" s="49" t="s">
        <v>157</v>
      </c>
      <c r="C3158" s="50">
        <v>21.5</v>
      </c>
      <c r="D3158" s="51">
        <v>9.8000000000000007</v>
      </c>
      <c r="E3158" s="52">
        <v>61.2204224193881</v>
      </c>
      <c r="F3158" s="52">
        <v>0</v>
      </c>
    </row>
    <row r="3159" spans="1:6">
      <c r="A3159" s="38">
        <v>41771</v>
      </c>
      <c r="B3159" s="49" t="s">
        <v>158</v>
      </c>
      <c r="C3159" s="50">
        <v>22.3</v>
      </c>
      <c r="D3159" s="51">
        <v>9.8000000000000007</v>
      </c>
      <c r="E3159" s="52">
        <v>58.302485189386374</v>
      </c>
      <c r="F3159" s="52">
        <v>0</v>
      </c>
    </row>
    <row r="3160" spans="1:6">
      <c r="A3160" s="38">
        <v>41771</v>
      </c>
      <c r="B3160" s="49" t="s">
        <v>159</v>
      </c>
      <c r="C3160" s="50">
        <v>23.2</v>
      </c>
      <c r="D3160" s="51">
        <v>9.8000000000000007</v>
      </c>
      <c r="E3160" s="52">
        <v>55.205431640797173</v>
      </c>
      <c r="F3160" s="52">
        <v>0</v>
      </c>
    </row>
    <row r="3161" spans="1:6">
      <c r="A3161" s="38">
        <v>41771</v>
      </c>
      <c r="B3161" s="49" t="s">
        <v>160</v>
      </c>
      <c r="C3161" s="50">
        <v>23.5</v>
      </c>
      <c r="D3161" s="51">
        <v>9.8000000000000007</v>
      </c>
      <c r="E3161" s="52">
        <v>54.214605932010038</v>
      </c>
      <c r="F3161" s="52">
        <v>0</v>
      </c>
    </row>
    <row r="3162" spans="1:6">
      <c r="A3162" s="38">
        <v>41771</v>
      </c>
      <c r="B3162" s="49" t="s">
        <v>161</v>
      </c>
      <c r="C3162" s="50">
        <v>24.4</v>
      </c>
      <c r="D3162" s="51">
        <v>9.4</v>
      </c>
      <c r="E3162" s="52">
        <v>49.2951905836386</v>
      </c>
      <c r="F3162" s="52">
        <v>0</v>
      </c>
    </row>
    <row r="3163" spans="1:6">
      <c r="A3163" s="38">
        <v>41771</v>
      </c>
      <c r="B3163" s="49" t="s">
        <v>162</v>
      </c>
      <c r="C3163" s="50">
        <v>24.6</v>
      </c>
      <c r="D3163" s="51">
        <v>9</v>
      </c>
      <c r="E3163" s="52">
        <v>46.665574683208611</v>
      </c>
      <c r="F3163" s="52">
        <v>0</v>
      </c>
    </row>
    <row r="3164" spans="1:6">
      <c r="A3164" s="38">
        <v>41771</v>
      </c>
      <c r="B3164" s="49" t="s">
        <v>163</v>
      </c>
      <c r="C3164" s="50">
        <v>24.7</v>
      </c>
      <c r="D3164" s="51">
        <v>8.6999999999999993</v>
      </c>
      <c r="E3164" s="52">
        <v>44.862550254654124</v>
      </c>
      <c r="F3164" s="52">
        <v>0</v>
      </c>
    </row>
    <row r="3165" spans="1:6">
      <c r="A3165" s="38">
        <v>41771</v>
      </c>
      <c r="B3165" s="49" t="s">
        <v>164</v>
      </c>
      <c r="C3165" s="50">
        <v>24.4</v>
      </c>
      <c r="D3165" s="51">
        <v>8.8000000000000007</v>
      </c>
      <c r="E3165" s="52">
        <v>46.192584449278002</v>
      </c>
      <c r="F3165" s="52">
        <v>0</v>
      </c>
    </row>
    <row r="3166" spans="1:6">
      <c r="A3166" s="38">
        <v>41771</v>
      </c>
      <c r="B3166" s="49" t="s">
        <v>165</v>
      </c>
      <c r="C3166" s="50">
        <v>23.2</v>
      </c>
      <c r="D3166" s="51">
        <v>9</v>
      </c>
      <c r="E3166" s="52">
        <v>50.76314327693342</v>
      </c>
      <c r="F3166" s="52">
        <v>0</v>
      </c>
    </row>
    <row r="3167" spans="1:6">
      <c r="A3167" s="38">
        <v>41771</v>
      </c>
      <c r="B3167" s="49" t="s">
        <v>166</v>
      </c>
      <c r="C3167" s="50">
        <v>22.3</v>
      </c>
      <c r="D3167" s="51">
        <v>9.1999999999999993</v>
      </c>
      <c r="E3167" s="52">
        <v>54.784972794356648</v>
      </c>
      <c r="F3167" s="52">
        <v>0</v>
      </c>
    </row>
    <row r="3168" spans="1:6">
      <c r="A3168" s="38">
        <v>41771</v>
      </c>
      <c r="B3168" s="49" t="s">
        <v>167</v>
      </c>
      <c r="C3168" s="50">
        <v>20.9</v>
      </c>
      <c r="D3168" s="51">
        <v>9.5</v>
      </c>
      <c r="E3168" s="52">
        <v>61.601734758300594</v>
      </c>
      <c r="F3168" s="52">
        <v>0</v>
      </c>
    </row>
    <row r="3169" spans="1:6">
      <c r="A3169" s="38">
        <v>41771</v>
      </c>
      <c r="B3169" s="49" t="s">
        <v>168</v>
      </c>
      <c r="C3169" s="50">
        <v>20.2</v>
      </c>
      <c r="D3169" s="51">
        <v>9.8000000000000007</v>
      </c>
      <c r="E3169" s="52">
        <v>66.319490576058215</v>
      </c>
      <c r="F3169" s="52">
        <v>0</v>
      </c>
    </row>
    <row r="3170" spans="1:6">
      <c r="A3170" s="38">
        <v>41771</v>
      </c>
      <c r="B3170" s="49" t="s">
        <v>169</v>
      </c>
      <c r="C3170" s="50">
        <v>18</v>
      </c>
      <c r="D3170" s="51">
        <v>10.1</v>
      </c>
      <c r="E3170" s="52">
        <v>78.366561789178789</v>
      </c>
      <c r="F3170" s="52">
        <v>0</v>
      </c>
    </row>
    <row r="3171" spans="1:6">
      <c r="A3171" s="38">
        <v>41771</v>
      </c>
      <c r="B3171" s="49" t="s">
        <v>170</v>
      </c>
      <c r="C3171" s="50">
        <v>17.100000000000001</v>
      </c>
      <c r="D3171" s="51">
        <v>9.9</v>
      </c>
      <c r="E3171" s="52">
        <v>81.331558911417218</v>
      </c>
      <c r="F3171" s="52">
        <v>0</v>
      </c>
    </row>
    <row r="3172" spans="1:6">
      <c r="A3172" s="38">
        <v>41771</v>
      </c>
      <c r="B3172" s="49" t="s">
        <v>171</v>
      </c>
      <c r="C3172" s="50">
        <v>16.3</v>
      </c>
      <c r="D3172" s="51">
        <v>9.6999999999999993</v>
      </c>
      <c r="E3172" s="52">
        <v>83.871443191417939</v>
      </c>
      <c r="F3172" s="52">
        <v>0</v>
      </c>
    </row>
    <row r="3173" spans="1:6">
      <c r="A3173" s="38">
        <v>41771</v>
      </c>
      <c r="B3173" s="49" t="s">
        <v>172</v>
      </c>
      <c r="C3173" s="50">
        <v>15.2</v>
      </c>
      <c r="D3173" s="51">
        <v>9.6</v>
      </c>
      <c r="E3173" s="52">
        <v>89.077939408190232</v>
      </c>
      <c r="F3173" s="52">
        <v>0</v>
      </c>
    </row>
    <row r="3174" spans="1:6">
      <c r="A3174" s="38">
        <v>41772</v>
      </c>
      <c r="B3174" s="49" t="s">
        <v>149</v>
      </c>
      <c r="C3174" s="50">
        <v>15.1</v>
      </c>
      <c r="D3174" s="51">
        <v>9.3000000000000007</v>
      </c>
      <c r="E3174" s="52">
        <v>86.892443953748781</v>
      </c>
      <c r="F3174" s="52">
        <v>0</v>
      </c>
    </row>
    <row r="3175" spans="1:6">
      <c r="A3175" s="38">
        <v>41772</v>
      </c>
      <c r="B3175" s="49" t="s">
        <v>150</v>
      </c>
      <c r="C3175" s="50">
        <v>15.6</v>
      </c>
      <c r="D3175" s="51">
        <v>9</v>
      </c>
      <c r="E3175" s="52">
        <v>81.470591439193711</v>
      </c>
      <c r="F3175" s="52">
        <v>0</v>
      </c>
    </row>
    <row r="3176" spans="1:6">
      <c r="A3176" s="38">
        <v>41772</v>
      </c>
      <c r="B3176" s="49" t="s">
        <v>151</v>
      </c>
      <c r="C3176" s="50">
        <v>15.3</v>
      </c>
      <c r="D3176" s="51">
        <v>8.8000000000000007</v>
      </c>
      <c r="E3176" s="52">
        <v>81.234483881075022</v>
      </c>
      <c r="F3176" s="52">
        <v>0</v>
      </c>
    </row>
    <row r="3177" spans="1:6">
      <c r="A3177" s="38">
        <v>41772</v>
      </c>
      <c r="B3177" s="49" t="s">
        <v>152</v>
      </c>
      <c r="C3177" s="50">
        <v>14.9</v>
      </c>
      <c r="D3177" s="51">
        <v>9</v>
      </c>
      <c r="E3177" s="52">
        <v>85.220129423089475</v>
      </c>
      <c r="F3177" s="52">
        <v>0</v>
      </c>
    </row>
    <row r="3178" spans="1:6">
      <c r="A3178" s="38">
        <v>41772</v>
      </c>
      <c r="B3178" s="49" t="s">
        <v>153</v>
      </c>
      <c r="C3178" s="50">
        <v>15.5</v>
      </c>
      <c r="D3178" s="51">
        <v>9.3000000000000007</v>
      </c>
      <c r="E3178" s="52">
        <v>84.687621157938537</v>
      </c>
      <c r="F3178" s="52">
        <v>0</v>
      </c>
    </row>
    <row r="3179" spans="1:6">
      <c r="A3179" s="38">
        <v>41772</v>
      </c>
      <c r="B3179" s="49" t="s">
        <v>154</v>
      </c>
      <c r="C3179" s="50">
        <v>15.9</v>
      </c>
      <c r="D3179" s="51">
        <v>9.6</v>
      </c>
      <c r="E3179" s="52">
        <v>85.167664639112346</v>
      </c>
      <c r="F3179" s="52">
        <v>0</v>
      </c>
    </row>
    <row r="3180" spans="1:6">
      <c r="A3180" s="38">
        <v>41772</v>
      </c>
      <c r="B3180" s="49" t="s">
        <v>155</v>
      </c>
      <c r="C3180" s="50">
        <v>16.899999999999999</v>
      </c>
      <c r="D3180" s="51">
        <v>10.1</v>
      </c>
      <c r="E3180" s="52">
        <v>84.006941071870898</v>
      </c>
      <c r="F3180" s="52">
        <v>0</v>
      </c>
    </row>
    <row r="3181" spans="1:6">
      <c r="A3181" s="38">
        <v>41772</v>
      </c>
      <c r="B3181" s="49" t="s">
        <v>156</v>
      </c>
      <c r="C3181" s="50">
        <v>18.7</v>
      </c>
      <c r="D3181" s="51">
        <v>10.7</v>
      </c>
      <c r="E3181" s="52">
        <v>79.379245778206581</v>
      </c>
      <c r="F3181" s="52">
        <v>0</v>
      </c>
    </row>
    <row r="3182" spans="1:6">
      <c r="A3182" s="38">
        <v>41772</v>
      </c>
      <c r="B3182" s="49" t="s">
        <v>157</v>
      </c>
      <c r="C3182" s="50">
        <v>21.2</v>
      </c>
      <c r="D3182" s="51">
        <v>11.3</v>
      </c>
      <c r="E3182" s="52">
        <v>71.730853342784997</v>
      </c>
      <c r="F3182" s="52">
        <v>0</v>
      </c>
    </row>
    <row r="3183" spans="1:6">
      <c r="A3183" s="38">
        <v>41772</v>
      </c>
      <c r="B3183" s="49" t="s">
        <v>158</v>
      </c>
      <c r="C3183" s="50">
        <v>22.2</v>
      </c>
      <c r="D3183" s="51">
        <v>11.5</v>
      </c>
      <c r="E3183" s="52">
        <v>68.649261130976441</v>
      </c>
      <c r="F3183" s="52">
        <v>0</v>
      </c>
    </row>
    <row r="3184" spans="1:6">
      <c r="A3184" s="38">
        <v>41772</v>
      </c>
      <c r="B3184" s="49" t="s">
        <v>159</v>
      </c>
      <c r="C3184" s="50">
        <v>23.5</v>
      </c>
      <c r="D3184" s="51">
        <v>11.8</v>
      </c>
      <c r="E3184" s="52">
        <v>65.072819393318966</v>
      </c>
      <c r="F3184" s="52">
        <v>0</v>
      </c>
    </row>
    <row r="3185" spans="1:6">
      <c r="A3185" s="38">
        <v>41772</v>
      </c>
      <c r="B3185" s="49" t="s">
        <v>160</v>
      </c>
      <c r="C3185" s="50">
        <v>22.7</v>
      </c>
      <c r="D3185" s="51">
        <v>12.1</v>
      </c>
      <c r="E3185" s="52">
        <v>70.002309001364807</v>
      </c>
      <c r="F3185" s="52">
        <v>0</v>
      </c>
    </row>
    <row r="3186" spans="1:6">
      <c r="A3186" s="38">
        <v>41772</v>
      </c>
      <c r="B3186" s="49" t="s">
        <v>161</v>
      </c>
      <c r="C3186" s="50">
        <v>22.5</v>
      </c>
      <c r="D3186" s="51">
        <v>13</v>
      </c>
      <c r="E3186" s="52">
        <v>76.020068853088475</v>
      </c>
      <c r="F3186" s="52">
        <v>0</v>
      </c>
    </row>
    <row r="3187" spans="1:6">
      <c r="A3187" s="38">
        <v>41772</v>
      </c>
      <c r="B3187" s="49" t="s">
        <v>162</v>
      </c>
      <c r="C3187" s="50">
        <v>21.5</v>
      </c>
      <c r="D3187" s="51">
        <v>13.8</v>
      </c>
      <c r="E3187" s="52">
        <v>85.665988503485508</v>
      </c>
      <c r="F3187" s="52">
        <v>0</v>
      </c>
    </row>
    <row r="3188" spans="1:6">
      <c r="A3188" s="38">
        <v>41772</v>
      </c>
      <c r="B3188" s="49" t="s">
        <v>163</v>
      </c>
      <c r="C3188" s="50">
        <v>23.8</v>
      </c>
      <c r="D3188" s="51">
        <v>14.7</v>
      </c>
      <c r="E3188" s="52">
        <v>79.251019772291897</v>
      </c>
      <c r="F3188" s="52">
        <v>0</v>
      </c>
    </row>
    <row r="3189" spans="1:6">
      <c r="A3189" s="38">
        <v>41772</v>
      </c>
      <c r="B3189" s="49" t="s">
        <v>164</v>
      </c>
      <c r="C3189" s="50">
        <v>22.2</v>
      </c>
      <c r="D3189" s="51">
        <v>14.6</v>
      </c>
      <c r="E3189" s="52">
        <v>86.730303805066882</v>
      </c>
      <c r="F3189" s="52">
        <v>0</v>
      </c>
    </row>
    <row r="3190" spans="1:6">
      <c r="A3190" s="38">
        <v>41772</v>
      </c>
      <c r="B3190" s="49" t="s">
        <v>165</v>
      </c>
      <c r="C3190" s="50">
        <v>21</v>
      </c>
      <c r="D3190" s="51">
        <v>14.5</v>
      </c>
      <c r="E3190" s="52">
        <v>92.713223205268264</v>
      </c>
      <c r="F3190" s="52">
        <v>0</v>
      </c>
    </row>
    <row r="3191" spans="1:6">
      <c r="A3191" s="38">
        <v>41772</v>
      </c>
      <c r="B3191" s="49" t="s">
        <v>166</v>
      </c>
      <c r="C3191" s="50">
        <v>20.5</v>
      </c>
      <c r="D3191" s="51">
        <v>14.4</v>
      </c>
      <c r="E3191" s="52">
        <v>94.968167151198642</v>
      </c>
      <c r="F3191" s="52">
        <v>0</v>
      </c>
    </row>
    <row r="3192" spans="1:6">
      <c r="A3192" s="38">
        <v>41772</v>
      </c>
      <c r="B3192" s="49" t="s">
        <v>167</v>
      </c>
      <c r="C3192" s="50">
        <v>20.2</v>
      </c>
      <c r="D3192" s="51">
        <v>14.2</v>
      </c>
      <c r="E3192" s="52">
        <v>95.430985133756678</v>
      </c>
      <c r="F3192" s="52">
        <v>0</v>
      </c>
    </row>
    <row r="3193" spans="1:6">
      <c r="A3193" s="38">
        <v>41772</v>
      </c>
      <c r="B3193" s="49" t="s">
        <v>168</v>
      </c>
      <c r="C3193" s="50">
        <v>21.3</v>
      </c>
      <c r="D3193" s="51">
        <v>14.1</v>
      </c>
      <c r="E3193" s="52">
        <v>88.565854615592471</v>
      </c>
      <c r="F3193" s="52">
        <v>0</v>
      </c>
    </row>
    <row r="3194" spans="1:6">
      <c r="A3194" s="38">
        <v>41772</v>
      </c>
      <c r="B3194" s="49" t="s">
        <v>169</v>
      </c>
      <c r="C3194" s="50">
        <v>21.5</v>
      </c>
      <c r="D3194" s="51">
        <v>14</v>
      </c>
      <c r="E3194" s="52">
        <v>86.880195158511668</v>
      </c>
      <c r="F3194" s="52">
        <v>0</v>
      </c>
    </row>
    <row r="3195" spans="1:6">
      <c r="A3195" s="38">
        <v>41772</v>
      </c>
      <c r="B3195" s="49" t="s">
        <v>170</v>
      </c>
      <c r="C3195" s="50">
        <v>21.5</v>
      </c>
      <c r="D3195" s="51">
        <v>13.9</v>
      </c>
      <c r="E3195" s="52">
        <v>86.273187302507864</v>
      </c>
      <c r="F3195" s="52">
        <v>0</v>
      </c>
    </row>
    <row r="3196" spans="1:6">
      <c r="A3196" s="38">
        <v>41772</v>
      </c>
      <c r="B3196" s="49" t="s">
        <v>171</v>
      </c>
      <c r="C3196" s="50">
        <v>20.9</v>
      </c>
      <c r="D3196" s="51">
        <v>13.9</v>
      </c>
      <c r="E3196" s="52">
        <v>89.509404399590949</v>
      </c>
      <c r="F3196" s="52">
        <v>0</v>
      </c>
    </row>
    <row r="3197" spans="1:6">
      <c r="A3197" s="38">
        <v>41772</v>
      </c>
      <c r="B3197" s="49" t="s">
        <v>172</v>
      </c>
      <c r="C3197" s="50">
        <v>20.8</v>
      </c>
      <c r="D3197" s="51">
        <v>13.9</v>
      </c>
      <c r="E3197" s="52">
        <v>90.061947386704617</v>
      </c>
      <c r="F3197" s="52">
        <v>0</v>
      </c>
    </row>
    <row r="3198" spans="1:6">
      <c r="A3198" s="38">
        <v>41773</v>
      </c>
      <c r="B3198" s="49" t="s">
        <v>149</v>
      </c>
      <c r="C3198" s="50">
        <v>20.7</v>
      </c>
      <c r="D3198" s="51">
        <v>13.9</v>
      </c>
      <c r="E3198" s="52">
        <v>90.618331414765549</v>
      </c>
      <c r="F3198" s="52">
        <v>0</v>
      </c>
    </row>
    <row r="3199" spans="1:6">
      <c r="A3199" s="38">
        <v>41773</v>
      </c>
      <c r="B3199" s="49" t="s">
        <v>150</v>
      </c>
      <c r="C3199" s="50">
        <v>20.100000000000001</v>
      </c>
      <c r="D3199" s="51">
        <v>13.8</v>
      </c>
      <c r="E3199" s="52">
        <v>93.377111343553111</v>
      </c>
      <c r="F3199" s="52">
        <v>0</v>
      </c>
    </row>
    <row r="3200" spans="1:6">
      <c r="A3200" s="38">
        <v>41773</v>
      </c>
      <c r="B3200" s="49" t="s">
        <v>151</v>
      </c>
      <c r="C3200" s="50">
        <v>19.899999999999999</v>
      </c>
      <c r="D3200" s="51">
        <v>13.8</v>
      </c>
      <c r="E3200" s="52">
        <v>94.541166727824375</v>
      </c>
      <c r="F3200" s="52">
        <v>0</v>
      </c>
    </row>
    <row r="3201" spans="1:6">
      <c r="A3201" s="38">
        <v>41773</v>
      </c>
      <c r="B3201" s="49" t="s">
        <v>152</v>
      </c>
      <c r="C3201" s="50">
        <v>19.600000000000001</v>
      </c>
      <c r="D3201" s="51">
        <v>13.7</v>
      </c>
      <c r="E3201" s="52">
        <v>95.635064090674661</v>
      </c>
      <c r="F3201" s="52">
        <v>0</v>
      </c>
    </row>
    <row r="3202" spans="1:6">
      <c r="A3202" s="38">
        <v>41773</v>
      </c>
      <c r="B3202" s="49" t="s">
        <v>153</v>
      </c>
      <c r="C3202" s="50">
        <v>19.5</v>
      </c>
      <c r="D3202" s="51">
        <v>13.6</v>
      </c>
      <c r="E3202" s="52">
        <v>95.544008695667245</v>
      </c>
      <c r="F3202" s="52">
        <v>0</v>
      </c>
    </row>
    <row r="3203" spans="1:6">
      <c r="A3203" s="38">
        <v>41773</v>
      </c>
      <c r="B3203" s="49" t="s">
        <v>154</v>
      </c>
      <c r="C3203" s="50">
        <v>19.600000000000001</v>
      </c>
      <c r="D3203" s="51">
        <v>13.5</v>
      </c>
      <c r="E3203" s="52">
        <v>94.268589968582177</v>
      </c>
      <c r="F3203" s="52">
        <v>0</v>
      </c>
    </row>
    <row r="3204" spans="1:6">
      <c r="A3204" s="38">
        <v>41773</v>
      </c>
      <c r="B3204" s="49" t="s">
        <v>155</v>
      </c>
      <c r="C3204" s="50">
        <v>19.899999999999999</v>
      </c>
      <c r="D3204" s="51">
        <v>13.7</v>
      </c>
      <c r="E3204" s="52">
        <v>93.870850019953494</v>
      </c>
      <c r="F3204" s="52">
        <v>0</v>
      </c>
    </row>
    <row r="3205" spans="1:6">
      <c r="A3205" s="38">
        <v>41773</v>
      </c>
      <c r="B3205" s="49" t="s">
        <v>156</v>
      </c>
      <c r="C3205" s="50">
        <v>19.7</v>
      </c>
      <c r="D3205" s="51">
        <v>13.8</v>
      </c>
      <c r="E3205" s="52">
        <v>95.721568707923836</v>
      </c>
      <c r="F3205" s="52">
        <v>0</v>
      </c>
    </row>
    <row r="3206" spans="1:6">
      <c r="A3206" s="38">
        <v>41773</v>
      </c>
      <c r="B3206" s="49" t="s">
        <v>157</v>
      </c>
      <c r="C3206" s="50">
        <v>19.7</v>
      </c>
      <c r="D3206" s="51">
        <v>14</v>
      </c>
      <c r="E3206" s="52">
        <v>97.07830044924934</v>
      </c>
      <c r="F3206" s="52">
        <v>0</v>
      </c>
    </row>
    <row r="3207" spans="1:6">
      <c r="A3207" s="38">
        <v>41773</v>
      </c>
      <c r="B3207" s="49" t="s">
        <v>158</v>
      </c>
      <c r="C3207" s="50">
        <v>19.5</v>
      </c>
      <c r="D3207" s="51">
        <v>14.4</v>
      </c>
      <c r="E3207" s="52">
        <v>101.03707386081544</v>
      </c>
      <c r="F3207" s="52">
        <v>0</v>
      </c>
    </row>
    <row r="3208" spans="1:6">
      <c r="A3208" s="38">
        <v>41773</v>
      </c>
      <c r="B3208" s="49" t="s">
        <v>159</v>
      </c>
      <c r="C3208" s="50">
        <v>20</v>
      </c>
      <c r="D3208" s="51">
        <v>14.8</v>
      </c>
      <c r="E3208" s="52">
        <v>100.60736029809571</v>
      </c>
      <c r="F3208" s="52">
        <v>0</v>
      </c>
    </row>
    <row r="3209" spans="1:6">
      <c r="A3209" s="38">
        <v>41773</v>
      </c>
      <c r="B3209" s="49" t="s">
        <v>160</v>
      </c>
      <c r="C3209" s="50">
        <v>21.8</v>
      </c>
      <c r="D3209" s="51">
        <v>15.2</v>
      </c>
      <c r="E3209" s="52">
        <v>92.437657432437874</v>
      </c>
      <c r="F3209" s="52">
        <v>0</v>
      </c>
    </row>
    <row r="3210" spans="1:6">
      <c r="A3210" s="38">
        <v>41773</v>
      </c>
      <c r="B3210" s="49" t="s">
        <v>161</v>
      </c>
      <c r="C3210" s="50">
        <v>25.2</v>
      </c>
      <c r="D3210" s="51">
        <v>15.1</v>
      </c>
      <c r="E3210" s="52">
        <v>74.818128633663889</v>
      </c>
      <c r="F3210" s="52">
        <v>0</v>
      </c>
    </row>
    <row r="3211" spans="1:6">
      <c r="A3211" s="38">
        <v>41773</v>
      </c>
      <c r="B3211" s="49" t="s">
        <v>162</v>
      </c>
      <c r="C3211" s="50">
        <v>27.8</v>
      </c>
      <c r="D3211" s="51">
        <v>15.1</v>
      </c>
      <c r="E3211" s="52">
        <v>64.187966085238116</v>
      </c>
      <c r="F3211" s="52">
        <v>0</v>
      </c>
    </row>
    <row r="3212" spans="1:6">
      <c r="A3212" s="38">
        <v>41773</v>
      </c>
      <c r="B3212" s="49" t="s">
        <v>163</v>
      </c>
      <c r="C3212" s="50">
        <v>23.7</v>
      </c>
      <c r="D3212" s="51">
        <v>15.1</v>
      </c>
      <c r="E3212" s="52">
        <v>81.847523388162088</v>
      </c>
      <c r="F3212" s="52">
        <v>0</v>
      </c>
    </row>
    <row r="3213" spans="1:6">
      <c r="A3213" s="38">
        <v>41773</v>
      </c>
      <c r="B3213" s="49" t="s">
        <v>164</v>
      </c>
      <c r="C3213" s="50">
        <v>22.9</v>
      </c>
      <c r="D3213" s="51">
        <v>14.8</v>
      </c>
      <c r="E3213" s="52">
        <v>84.232095734766716</v>
      </c>
      <c r="F3213" s="52">
        <v>0</v>
      </c>
    </row>
    <row r="3214" spans="1:6">
      <c r="A3214" s="38">
        <v>41773</v>
      </c>
      <c r="B3214" s="49" t="s">
        <v>165</v>
      </c>
      <c r="C3214" s="50">
        <v>22.9</v>
      </c>
      <c r="D3214" s="51">
        <v>14.5</v>
      </c>
      <c r="E3214" s="52">
        <v>82.563584549854767</v>
      </c>
      <c r="F3214" s="52">
        <v>0</v>
      </c>
    </row>
    <row r="3215" spans="1:6">
      <c r="A3215" s="38">
        <v>41773</v>
      </c>
      <c r="B3215" s="49" t="s">
        <v>166</v>
      </c>
      <c r="C3215" s="50">
        <v>22.7</v>
      </c>
      <c r="D3215" s="51">
        <v>14.3</v>
      </c>
      <c r="E3215" s="52">
        <v>82.44396350934386</v>
      </c>
      <c r="F3215" s="52">
        <v>0</v>
      </c>
    </row>
    <row r="3216" spans="1:6">
      <c r="A3216" s="38">
        <v>41773</v>
      </c>
      <c r="B3216" s="49" t="s">
        <v>167</v>
      </c>
      <c r="C3216" s="50">
        <v>21.9</v>
      </c>
      <c r="D3216" s="51">
        <v>12.6</v>
      </c>
      <c r="E3216" s="52">
        <v>76.471466254951764</v>
      </c>
      <c r="F3216" s="52">
        <v>0</v>
      </c>
    </row>
    <row r="3217" spans="1:6">
      <c r="A3217" s="38">
        <v>41773</v>
      </c>
      <c r="B3217" s="49" t="s">
        <v>168</v>
      </c>
      <c r="C3217" s="50">
        <v>20.399999999999999</v>
      </c>
      <c r="D3217" s="51">
        <v>11</v>
      </c>
      <c r="E3217" s="52">
        <v>73.386408916083255</v>
      </c>
      <c r="F3217" s="52">
        <v>0</v>
      </c>
    </row>
    <row r="3218" spans="1:6">
      <c r="A3218" s="38">
        <v>41773</v>
      </c>
      <c r="B3218" s="49" t="s">
        <v>169</v>
      </c>
      <c r="C3218" s="50">
        <v>19.3</v>
      </c>
      <c r="D3218" s="51">
        <v>9.4</v>
      </c>
      <c r="E3218" s="52">
        <v>67.309640696217926</v>
      </c>
      <c r="F3218" s="52">
        <v>0</v>
      </c>
    </row>
    <row r="3219" spans="1:6">
      <c r="A3219" s="38">
        <v>41773</v>
      </c>
      <c r="B3219" s="49" t="s">
        <v>170</v>
      </c>
      <c r="C3219" s="50">
        <v>18.3</v>
      </c>
      <c r="D3219" s="51">
        <v>8.6999999999999993</v>
      </c>
      <c r="E3219" s="52">
        <v>66.390245995004946</v>
      </c>
      <c r="F3219" s="52">
        <v>0</v>
      </c>
    </row>
    <row r="3220" spans="1:6">
      <c r="A3220" s="38">
        <v>41773</v>
      </c>
      <c r="B3220" s="49" t="s">
        <v>171</v>
      </c>
      <c r="C3220" s="50">
        <v>17.3</v>
      </c>
      <c r="D3220" s="51">
        <v>8</v>
      </c>
      <c r="E3220" s="52">
        <v>65.091300254724644</v>
      </c>
      <c r="F3220" s="52">
        <v>0</v>
      </c>
    </row>
    <row r="3221" spans="1:6">
      <c r="A3221" s="38">
        <v>41773</v>
      </c>
      <c r="B3221" s="49" t="s">
        <v>172</v>
      </c>
      <c r="C3221" s="50">
        <v>16.399999999999999</v>
      </c>
      <c r="D3221" s="51">
        <v>7.4</v>
      </c>
      <c r="E3221" s="52">
        <v>63.810267367555838</v>
      </c>
      <c r="F3221" s="52">
        <v>0</v>
      </c>
    </row>
    <row r="3222" spans="1:6">
      <c r="A3222" s="38">
        <v>41774</v>
      </c>
      <c r="B3222" s="49" t="s">
        <v>149</v>
      </c>
      <c r="C3222" s="50">
        <v>16</v>
      </c>
      <c r="D3222" s="51">
        <v>7.4</v>
      </c>
      <c r="E3222" s="52">
        <v>65.459737806450704</v>
      </c>
      <c r="F3222" s="52">
        <v>0</v>
      </c>
    </row>
    <row r="3223" spans="1:6">
      <c r="A3223" s="38">
        <v>41774</v>
      </c>
      <c r="B3223" s="49" t="s">
        <v>150</v>
      </c>
      <c r="C3223" s="50">
        <v>16.100000000000001</v>
      </c>
      <c r="D3223" s="51">
        <v>7.4</v>
      </c>
      <c r="E3223" s="52">
        <v>65.042928395232408</v>
      </c>
      <c r="F3223" s="52">
        <v>0</v>
      </c>
    </row>
    <row r="3224" spans="1:6">
      <c r="A3224" s="38">
        <v>41774</v>
      </c>
      <c r="B3224" s="49" t="s">
        <v>151</v>
      </c>
      <c r="C3224" s="50">
        <v>15.6</v>
      </c>
      <c r="D3224" s="51">
        <v>7.4</v>
      </c>
      <c r="E3224" s="52">
        <v>67.157218456055361</v>
      </c>
      <c r="F3224" s="52">
        <v>0</v>
      </c>
    </row>
    <row r="3225" spans="1:6">
      <c r="A3225" s="38">
        <v>41774</v>
      </c>
      <c r="B3225" s="49" t="s">
        <v>152</v>
      </c>
      <c r="C3225" s="50">
        <v>15.3</v>
      </c>
      <c r="D3225" s="51">
        <v>6.7</v>
      </c>
      <c r="E3225" s="52">
        <v>62.055571615241412</v>
      </c>
      <c r="F3225" s="52">
        <v>0</v>
      </c>
    </row>
    <row r="3226" spans="1:6">
      <c r="A3226" s="38">
        <v>41774</v>
      </c>
      <c r="B3226" s="49" t="s">
        <v>153</v>
      </c>
      <c r="C3226" s="50">
        <v>15.2</v>
      </c>
      <c r="D3226" s="51">
        <v>6.2</v>
      </c>
      <c r="E3226" s="52">
        <v>57.840868832796119</v>
      </c>
      <c r="F3226" s="52">
        <v>0</v>
      </c>
    </row>
    <row r="3227" spans="1:6">
      <c r="A3227" s="38">
        <v>41774</v>
      </c>
      <c r="B3227" s="49" t="s">
        <v>154</v>
      </c>
      <c r="C3227" s="50">
        <v>15.2</v>
      </c>
      <c r="D3227" s="51">
        <v>5.6</v>
      </c>
      <c r="E3227" s="52">
        <v>52.293311253384665</v>
      </c>
      <c r="F3227" s="52">
        <v>0</v>
      </c>
    </row>
    <row r="3228" spans="1:6">
      <c r="A3228" s="38">
        <v>41774</v>
      </c>
      <c r="B3228" s="49" t="s">
        <v>155</v>
      </c>
      <c r="C3228" s="50">
        <v>16.8</v>
      </c>
      <c r="D3228" s="51">
        <v>5.9</v>
      </c>
      <c r="E3228" s="52">
        <v>49.716209055452921</v>
      </c>
      <c r="F3228" s="52">
        <v>0</v>
      </c>
    </row>
    <row r="3229" spans="1:6">
      <c r="A3229" s="38">
        <v>41774</v>
      </c>
      <c r="B3229" s="49" t="s">
        <v>156</v>
      </c>
      <c r="C3229" s="50">
        <v>18.600000000000001</v>
      </c>
      <c r="D3229" s="51">
        <v>6.2</v>
      </c>
      <c r="E3229" s="52">
        <v>46.615819268252608</v>
      </c>
      <c r="F3229" s="52">
        <v>0</v>
      </c>
    </row>
    <row r="3230" spans="1:6">
      <c r="A3230" s="38">
        <v>41774</v>
      </c>
      <c r="B3230" s="49" t="s">
        <v>157</v>
      </c>
      <c r="C3230" s="50">
        <v>20</v>
      </c>
      <c r="D3230" s="51">
        <v>6.5</v>
      </c>
      <c r="E3230" s="52">
        <v>44.76918292651721</v>
      </c>
      <c r="F3230" s="52">
        <v>0</v>
      </c>
    </row>
    <row r="3231" spans="1:6">
      <c r="A3231" s="38">
        <v>41774</v>
      </c>
      <c r="B3231" s="49" t="s">
        <v>158</v>
      </c>
      <c r="C3231" s="50">
        <v>21.5</v>
      </c>
      <c r="D3231" s="51">
        <v>6.4</v>
      </c>
      <c r="E3231" s="52">
        <v>40.197002179367765</v>
      </c>
      <c r="F3231" s="52">
        <v>0</v>
      </c>
    </row>
    <row r="3232" spans="1:6">
      <c r="A3232" s="38">
        <v>41774</v>
      </c>
      <c r="B3232" s="49" t="s">
        <v>159</v>
      </c>
      <c r="C3232" s="50">
        <v>22.9</v>
      </c>
      <c r="D3232" s="51">
        <v>6.2</v>
      </c>
      <c r="E3232" s="52">
        <v>35.769486294623043</v>
      </c>
      <c r="F3232" s="52">
        <v>0</v>
      </c>
    </row>
    <row r="3233" spans="1:6">
      <c r="A3233" s="38">
        <v>41774</v>
      </c>
      <c r="B3233" s="49" t="s">
        <v>160</v>
      </c>
      <c r="C3233" s="50">
        <v>23.5</v>
      </c>
      <c r="D3233" s="51">
        <v>6</v>
      </c>
      <c r="E3233" s="52">
        <v>33.393462915485443</v>
      </c>
      <c r="F3233" s="52">
        <v>0</v>
      </c>
    </row>
    <row r="3234" spans="1:6">
      <c r="A3234" s="38">
        <v>41774</v>
      </c>
      <c r="B3234" s="49" t="s">
        <v>161</v>
      </c>
      <c r="C3234" s="50">
        <v>24.1</v>
      </c>
      <c r="D3234" s="51">
        <v>6</v>
      </c>
      <c r="E3234" s="52">
        <v>32.209536428424521</v>
      </c>
      <c r="F3234" s="52">
        <v>0</v>
      </c>
    </row>
    <row r="3235" spans="1:6">
      <c r="A3235" s="38">
        <v>41774</v>
      </c>
      <c r="B3235" s="49" t="s">
        <v>162</v>
      </c>
      <c r="C3235" s="50">
        <v>22.8</v>
      </c>
      <c r="D3235" s="51">
        <v>6.1</v>
      </c>
      <c r="E3235" s="52">
        <v>35.412116105365655</v>
      </c>
      <c r="F3235" s="52">
        <v>0</v>
      </c>
    </row>
    <row r="3236" spans="1:6">
      <c r="A3236" s="38">
        <v>41774</v>
      </c>
      <c r="B3236" s="49" t="s">
        <v>163</v>
      </c>
      <c r="C3236" s="50">
        <v>23.7</v>
      </c>
      <c r="D3236" s="51">
        <v>6.2</v>
      </c>
      <c r="E3236" s="52">
        <v>34.082383424280458</v>
      </c>
      <c r="F3236" s="52">
        <v>0</v>
      </c>
    </row>
    <row r="3237" spans="1:6">
      <c r="A3237" s="38">
        <v>41774</v>
      </c>
      <c r="B3237" s="49" t="s">
        <v>164</v>
      </c>
      <c r="C3237" s="50">
        <v>23.5</v>
      </c>
      <c r="D3237" s="51">
        <v>6.2</v>
      </c>
      <c r="E3237" s="52">
        <v>34.495592488521204</v>
      </c>
      <c r="F3237" s="52">
        <v>0</v>
      </c>
    </row>
    <row r="3238" spans="1:6">
      <c r="A3238" s="38">
        <v>41774</v>
      </c>
      <c r="B3238" s="49" t="s">
        <v>165</v>
      </c>
      <c r="C3238" s="50">
        <v>22.9</v>
      </c>
      <c r="D3238" s="51">
        <v>6.4</v>
      </c>
      <c r="E3238" s="52">
        <v>36.91158915058368</v>
      </c>
      <c r="F3238" s="52">
        <v>0</v>
      </c>
    </row>
    <row r="3239" spans="1:6">
      <c r="A3239" s="38">
        <v>41774</v>
      </c>
      <c r="B3239" s="49" t="s">
        <v>166</v>
      </c>
      <c r="C3239" s="50">
        <v>21.3</v>
      </c>
      <c r="D3239" s="51">
        <v>6.5</v>
      </c>
      <c r="E3239" s="52">
        <v>41.321937381738508</v>
      </c>
      <c r="F3239" s="52">
        <v>0</v>
      </c>
    </row>
    <row r="3240" spans="1:6">
      <c r="A3240" s="38">
        <v>41774</v>
      </c>
      <c r="B3240" s="49" t="s">
        <v>167</v>
      </c>
      <c r="C3240" s="50">
        <v>19.3</v>
      </c>
      <c r="D3240" s="51">
        <v>6.6</v>
      </c>
      <c r="E3240" s="52">
        <v>47.47047256228079</v>
      </c>
      <c r="F3240" s="52">
        <v>0</v>
      </c>
    </row>
    <row r="3241" spans="1:6">
      <c r="A3241" s="38">
        <v>41774</v>
      </c>
      <c r="B3241" s="49" t="s">
        <v>168</v>
      </c>
      <c r="C3241" s="50">
        <v>17.899999999999999</v>
      </c>
      <c r="D3241" s="51">
        <v>6.8</v>
      </c>
      <c r="E3241" s="52">
        <v>53.373410395289369</v>
      </c>
      <c r="F3241" s="52">
        <v>0</v>
      </c>
    </row>
    <row r="3242" spans="1:6">
      <c r="A3242" s="38">
        <v>41774</v>
      </c>
      <c r="B3242" s="49" t="s">
        <v>169</v>
      </c>
      <c r="C3242" s="50">
        <v>16.8</v>
      </c>
      <c r="D3242" s="51">
        <v>7</v>
      </c>
      <c r="E3242" s="52">
        <v>58.882178777567894</v>
      </c>
      <c r="F3242" s="52">
        <v>0</v>
      </c>
    </row>
    <row r="3243" spans="1:6">
      <c r="A3243" s="38">
        <v>41774</v>
      </c>
      <c r="B3243" s="49" t="s">
        <v>170</v>
      </c>
      <c r="C3243" s="50">
        <v>16.3</v>
      </c>
      <c r="D3243" s="51">
        <v>7.1</v>
      </c>
      <c r="E3243" s="52">
        <v>61.644157619137289</v>
      </c>
      <c r="F3243" s="52">
        <v>0</v>
      </c>
    </row>
    <row r="3244" spans="1:6">
      <c r="A3244" s="38">
        <v>41774</v>
      </c>
      <c r="B3244" s="49" t="s">
        <v>171</v>
      </c>
      <c r="C3244" s="50">
        <v>15.5</v>
      </c>
      <c r="D3244" s="51">
        <v>7.2</v>
      </c>
      <c r="E3244" s="52">
        <v>65.783436503504603</v>
      </c>
      <c r="F3244" s="52">
        <v>0</v>
      </c>
    </row>
    <row r="3245" spans="1:6">
      <c r="A3245" s="38">
        <v>41774</v>
      </c>
      <c r="B3245" s="49" t="s">
        <v>172</v>
      </c>
      <c r="C3245" s="50">
        <v>14.7</v>
      </c>
      <c r="D3245" s="51">
        <v>7.4</v>
      </c>
      <c r="E3245" s="52">
        <v>71.160173186348032</v>
      </c>
      <c r="F3245" s="52">
        <v>0</v>
      </c>
    </row>
    <row r="3246" spans="1:6">
      <c r="A3246" s="38">
        <v>41775</v>
      </c>
      <c r="B3246" s="49" t="s">
        <v>149</v>
      </c>
      <c r="C3246" s="50">
        <v>14.5</v>
      </c>
      <c r="D3246" s="51">
        <v>7.3</v>
      </c>
      <c r="E3246" s="52">
        <v>71.122813582734395</v>
      </c>
      <c r="F3246" s="52">
        <v>0</v>
      </c>
    </row>
    <row r="3247" spans="1:6">
      <c r="A3247" s="38">
        <v>41775</v>
      </c>
      <c r="B3247" s="49" t="s">
        <v>150</v>
      </c>
      <c r="C3247" s="50">
        <v>14.2</v>
      </c>
      <c r="D3247" s="51">
        <v>7.3</v>
      </c>
      <c r="E3247" s="52">
        <v>72.517557145941907</v>
      </c>
      <c r="F3247" s="52">
        <v>0</v>
      </c>
    </row>
    <row r="3248" spans="1:6">
      <c r="A3248" s="38">
        <v>41775</v>
      </c>
      <c r="B3248" s="49" t="s">
        <v>151</v>
      </c>
      <c r="C3248" s="50">
        <v>14.3</v>
      </c>
      <c r="D3248" s="51">
        <v>7.3</v>
      </c>
      <c r="E3248" s="52">
        <v>72.049262941447608</v>
      </c>
      <c r="F3248" s="52">
        <v>0</v>
      </c>
    </row>
    <row r="3249" spans="1:6">
      <c r="A3249" s="38">
        <v>41775</v>
      </c>
      <c r="B3249" s="49" t="s">
        <v>152</v>
      </c>
      <c r="C3249" s="50">
        <v>14.8</v>
      </c>
      <c r="D3249" s="51">
        <v>7.2</v>
      </c>
      <c r="E3249" s="52">
        <v>68.813430633869217</v>
      </c>
      <c r="F3249" s="52">
        <v>0</v>
      </c>
    </row>
    <row r="3250" spans="1:6">
      <c r="A3250" s="38">
        <v>41775</v>
      </c>
      <c r="B3250" s="49" t="s">
        <v>153</v>
      </c>
      <c r="C3250" s="50">
        <v>14.6</v>
      </c>
      <c r="D3250" s="51">
        <v>7</v>
      </c>
      <c r="E3250" s="52">
        <v>67.792898089795372</v>
      </c>
      <c r="F3250" s="52">
        <v>0</v>
      </c>
    </row>
    <row r="3251" spans="1:6">
      <c r="A3251" s="38">
        <v>41775</v>
      </c>
      <c r="B3251" s="49" t="s">
        <v>154</v>
      </c>
      <c r="C3251" s="50">
        <v>14.8</v>
      </c>
      <c r="D3251" s="51">
        <v>7</v>
      </c>
      <c r="E3251" s="52">
        <v>66.923218928593371</v>
      </c>
      <c r="F3251" s="52">
        <v>0</v>
      </c>
    </row>
    <row r="3252" spans="1:6">
      <c r="A3252" s="38">
        <v>41775</v>
      </c>
      <c r="B3252" s="49" t="s">
        <v>155</v>
      </c>
      <c r="C3252" s="50">
        <v>16.2</v>
      </c>
      <c r="D3252" s="51">
        <v>7</v>
      </c>
      <c r="E3252" s="52">
        <v>61.174509106457663</v>
      </c>
      <c r="F3252" s="52">
        <v>0</v>
      </c>
    </row>
    <row r="3253" spans="1:6">
      <c r="A3253" s="38">
        <v>41775</v>
      </c>
      <c r="B3253" s="49" t="s">
        <v>156</v>
      </c>
      <c r="C3253" s="50">
        <v>17.8</v>
      </c>
      <c r="D3253" s="51">
        <v>7.1</v>
      </c>
      <c r="E3253" s="52">
        <v>56.053499196030245</v>
      </c>
      <c r="F3253" s="52">
        <v>0</v>
      </c>
    </row>
    <row r="3254" spans="1:6">
      <c r="A3254" s="38">
        <v>41775</v>
      </c>
      <c r="B3254" s="49" t="s">
        <v>157</v>
      </c>
      <c r="C3254" s="50">
        <v>19.600000000000001</v>
      </c>
      <c r="D3254" s="51">
        <v>7.2</v>
      </c>
      <c r="E3254" s="52">
        <v>50.779986374260623</v>
      </c>
      <c r="F3254" s="52">
        <v>0</v>
      </c>
    </row>
    <row r="3255" spans="1:6">
      <c r="A3255" s="38">
        <v>41775</v>
      </c>
      <c r="B3255" s="49" t="s">
        <v>158</v>
      </c>
      <c r="C3255" s="50">
        <v>20.6</v>
      </c>
      <c r="D3255" s="51">
        <v>7.1</v>
      </c>
      <c r="E3255" s="52">
        <v>47.076648957052662</v>
      </c>
      <c r="F3255" s="52">
        <v>0</v>
      </c>
    </row>
    <row r="3256" spans="1:6">
      <c r="A3256" s="38">
        <v>41775</v>
      </c>
      <c r="B3256" s="49" t="s">
        <v>159</v>
      </c>
      <c r="C3256" s="50">
        <v>22.4</v>
      </c>
      <c r="D3256" s="51">
        <v>7.1</v>
      </c>
      <c r="E3256" s="52">
        <v>42.163559999347541</v>
      </c>
      <c r="F3256" s="52">
        <v>0</v>
      </c>
    </row>
    <row r="3257" spans="1:6">
      <c r="A3257" s="38">
        <v>41775</v>
      </c>
      <c r="B3257" s="49" t="s">
        <v>160</v>
      </c>
      <c r="C3257" s="50">
        <v>23.9</v>
      </c>
      <c r="D3257" s="51">
        <v>7</v>
      </c>
      <c r="E3257" s="52">
        <v>37.971516260698422</v>
      </c>
      <c r="F3257" s="52">
        <v>0</v>
      </c>
    </row>
    <row r="3258" spans="1:6">
      <c r="A3258" s="38">
        <v>41775</v>
      </c>
      <c r="B3258" s="49" t="s">
        <v>161</v>
      </c>
      <c r="C3258" s="50">
        <v>22.1</v>
      </c>
      <c r="D3258" s="51">
        <v>7.3</v>
      </c>
      <c r="E3258" s="52">
        <v>44.136291428348109</v>
      </c>
      <c r="F3258" s="52">
        <v>0</v>
      </c>
    </row>
    <row r="3259" spans="1:6">
      <c r="A3259" s="38">
        <v>41775</v>
      </c>
      <c r="B3259" s="49" t="s">
        <v>162</v>
      </c>
      <c r="C3259" s="50">
        <v>21.8</v>
      </c>
      <c r="D3259" s="51">
        <v>7.6</v>
      </c>
      <c r="E3259" s="52">
        <v>46.776743421179653</v>
      </c>
      <c r="F3259" s="52">
        <v>0</v>
      </c>
    </row>
    <row r="3260" spans="1:6">
      <c r="A3260" s="38">
        <v>41775</v>
      </c>
      <c r="B3260" s="49" t="s">
        <v>163</v>
      </c>
      <c r="C3260" s="50">
        <v>21.6</v>
      </c>
      <c r="D3260" s="51">
        <v>8</v>
      </c>
      <c r="E3260" s="52">
        <v>49.812806319783427</v>
      </c>
      <c r="F3260" s="52">
        <v>0</v>
      </c>
    </row>
    <row r="3261" spans="1:6">
      <c r="A3261" s="38">
        <v>41775</v>
      </c>
      <c r="B3261" s="49" t="s">
        <v>164</v>
      </c>
      <c r="C3261" s="50">
        <v>22</v>
      </c>
      <c r="D3261" s="51">
        <v>8.1999999999999993</v>
      </c>
      <c r="E3261" s="52">
        <v>49.80973841608386</v>
      </c>
      <c r="F3261" s="52">
        <v>0</v>
      </c>
    </row>
    <row r="3262" spans="1:6">
      <c r="A3262" s="38">
        <v>41775</v>
      </c>
      <c r="B3262" s="49" t="s">
        <v>165</v>
      </c>
      <c r="C3262" s="50">
        <v>21.6</v>
      </c>
      <c r="D3262" s="51">
        <v>8.4</v>
      </c>
      <c r="E3262" s="52">
        <v>52.27025916963315</v>
      </c>
      <c r="F3262" s="52">
        <v>0</v>
      </c>
    </row>
    <row r="3263" spans="1:6">
      <c r="A3263" s="38">
        <v>41775</v>
      </c>
      <c r="B3263" s="49" t="s">
        <v>166</v>
      </c>
      <c r="C3263" s="50">
        <v>20.9</v>
      </c>
      <c r="D3263" s="51">
        <v>8.6999999999999993</v>
      </c>
      <c r="E3263" s="52">
        <v>56.485777848980057</v>
      </c>
      <c r="F3263" s="52">
        <v>0</v>
      </c>
    </row>
    <row r="3264" spans="1:6">
      <c r="A3264" s="38">
        <v>41775</v>
      </c>
      <c r="B3264" s="49" t="s">
        <v>167</v>
      </c>
      <c r="C3264" s="50">
        <v>19.399999999999999</v>
      </c>
      <c r="D3264" s="51">
        <v>8.6</v>
      </c>
      <c r="E3264" s="52">
        <v>61.27659943352969</v>
      </c>
      <c r="F3264" s="52">
        <v>0</v>
      </c>
    </row>
    <row r="3265" spans="1:6">
      <c r="A3265" s="38">
        <v>41775</v>
      </c>
      <c r="B3265" s="49" t="s">
        <v>168</v>
      </c>
      <c r="C3265" s="50">
        <v>18.100000000000001</v>
      </c>
      <c r="D3265" s="51">
        <v>8.6</v>
      </c>
      <c r="E3265" s="52">
        <v>66.467363905365701</v>
      </c>
      <c r="F3265" s="52">
        <v>0</v>
      </c>
    </row>
    <row r="3266" spans="1:6">
      <c r="A3266" s="38">
        <v>41775</v>
      </c>
      <c r="B3266" s="49" t="s">
        <v>169</v>
      </c>
      <c r="C3266" s="50">
        <v>17.2</v>
      </c>
      <c r="D3266" s="51">
        <v>8.6999999999999993</v>
      </c>
      <c r="E3266" s="52">
        <v>71.157098904270597</v>
      </c>
      <c r="F3266" s="52">
        <v>0</v>
      </c>
    </row>
    <row r="3267" spans="1:6">
      <c r="A3267" s="38">
        <v>41775</v>
      </c>
      <c r="B3267" s="49" t="s">
        <v>170</v>
      </c>
      <c r="C3267" s="50">
        <v>16.100000000000001</v>
      </c>
      <c r="D3267" s="51">
        <v>8.1</v>
      </c>
      <c r="E3267" s="52">
        <v>71.116544128317273</v>
      </c>
      <c r="F3267" s="52">
        <v>0</v>
      </c>
    </row>
    <row r="3268" spans="1:6">
      <c r="A3268" s="38">
        <v>41775</v>
      </c>
      <c r="B3268" s="49" t="s">
        <v>171</v>
      </c>
      <c r="C3268" s="50">
        <v>15.8</v>
      </c>
      <c r="D3268" s="51">
        <v>7.4</v>
      </c>
      <c r="E3268" s="52">
        <v>66.302381593031043</v>
      </c>
      <c r="F3268" s="52">
        <v>0</v>
      </c>
    </row>
    <row r="3269" spans="1:6">
      <c r="A3269" s="38">
        <v>41775</v>
      </c>
      <c r="B3269" s="49" t="s">
        <v>172</v>
      </c>
      <c r="C3269" s="50">
        <v>15.5</v>
      </c>
      <c r="D3269" s="51">
        <v>6.9</v>
      </c>
      <c r="E3269" s="52">
        <v>63.072532709500528</v>
      </c>
      <c r="F3269" s="52">
        <v>0</v>
      </c>
    </row>
    <row r="3270" spans="1:6">
      <c r="A3270" s="38">
        <v>41776</v>
      </c>
      <c r="B3270" s="49" t="s">
        <v>149</v>
      </c>
      <c r="C3270" s="50">
        <v>15.3</v>
      </c>
      <c r="D3270" s="51">
        <v>7</v>
      </c>
      <c r="E3270" s="52">
        <v>64.803256797455333</v>
      </c>
      <c r="F3270" s="52">
        <v>0</v>
      </c>
    </row>
    <row r="3271" spans="1:6">
      <c r="A3271" s="38">
        <v>41776</v>
      </c>
      <c r="B3271" s="49" t="s">
        <v>150</v>
      </c>
      <c r="C3271" s="50">
        <v>15</v>
      </c>
      <c r="D3271" s="51">
        <v>7.1</v>
      </c>
      <c r="E3271" s="52">
        <v>66.999183823605804</v>
      </c>
      <c r="F3271" s="52">
        <v>0</v>
      </c>
    </row>
    <row r="3272" spans="1:6">
      <c r="A3272" s="38">
        <v>41776</v>
      </c>
      <c r="B3272" s="49" t="s">
        <v>151</v>
      </c>
      <c r="C3272" s="50">
        <v>14.6</v>
      </c>
      <c r="D3272" s="51">
        <v>7.2</v>
      </c>
      <c r="E3272" s="52">
        <v>69.707673433172573</v>
      </c>
      <c r="F3272" s="52">
        <v>0</v>
      </c>
    </row>
    <row r="3273" spans="1:6">
      <c r="A3273" s="38">
        <v>41776</v>
      </c>
      <c r="B3273" s="49" t="s">
        <v>152</v>
      </c>
      <c r="C3273" s="50">
        <v>14.5</v>
      </c>
      <c r="D3273" s="51">
        <v>7.3</v>
      </c>
      <c r="E3273" s="52">
        <v>71.122813582734395</v>
      </c>
      <c r="F3273" s="52">
        <v>0</v>
      </c>
    </row>
    <row r="3274" spans="1:6">
      <c r="A3274" s="38">
        <v>41776</v>
      </c>
      <c r="B3274" s="49" t="s">
        <v>153</v>
      </c>
      <c r="C3274" s="50">
        <v>14.3</v>
      </c>
      <c r="D3274" s="51">
        <v>7.4</v>
      </c>
      <c r="E3274" s="52">
        <v>73.024635040763343</v>
      </c>
      <c r="F3274" s="52">
        <v>0</v>
      </c>
    </row>
    <row r="3275" spans="1:6">
      <c r="A3275" s="38">
        <v>41776</v>
      </c>
      <c r="B3275" s="49" t="s">
        <v>154</v>
      </c>
      <c r="C3275" s="50">
        <v>12.6</v>
      </c>
      <c r="D3275" s="51">
        <v>7.5</v>
      </c>
      <c r="E3275" s="52">
        <v>82.673123759577663</v>
      </c>
      <c r="F3275" s="52">
        <v>0</v>
      </c>
    </row>
    <row r="3276" spans="1:6">
      <c r="A3276" s="38">
        <v>41776</v>
      </c>
      <c r="B3276" s="49" t="s">
        <v>155</v>
      </c>
      <c r="C3276" s="50">
        <v>14.7</v>
      </c>
      <c r="D3276" s="51">
        <v>7.3</v>
      </c>
      <c r="E3276" s="52">
        <v>70.209704245699513</v>
      </c>
      <c r="F3276" s="52">
        <v>0</v>
      </c>
    </row>
    <row r="3277" spans="1:6">
      <c r="A3277" s="38">
        <v>41776</v>
      </c>
      <c r="B3277" s="49" t="s">
        <v>156</v>
      </c>
      <c r="C3277" s="50">
        <v>17.600000000000001</v>
      </c>
      <c r="D3277" s="51">
        <v>7</v>
      </c>
      <c r="E3277" s="52">
        <v>55.974320914647869</v>
      </c>
      <c r="F3277" s="52">
        <v>0</v>
      </c>
    </row>
    <row r="3278" spans="1:6">
      <c r="A3278" s="38">
        <v>41776</v>
      </c>
      <c r="B3278" s="49" t="s">
        <v>157</v>
      </c>
      <c r="C3278" s="50">
        <v>20.6</v>
      </c>
      <c r="D3278" s="51">
        <v>6.8</v>
      </c>
      <c r="E3278" s="52">
        <v>45.109005985108347</v>
      </c>
      <c r="F3278" s="52">
        <v>0</v>
      </c>
    </row>
    <row r="3279" spans="1:6">
      <c r="A3279" s="38">
        <v>41776</v>
      </c>
      <c r="B3279" s="49" t="s">
        <v>158</v>
      </c>
      <c r="C3279" s="50">
        <v>22</v>
      </c>
      <c r="D3279" s="51">
        <v>7.5</v>
      </c>
      <c r="E3279" s="52">
        <v>45.608347434785721</v>
      </c>
      <c r="F3279" s="52">
        <v>0</v>
      </c>
    </row>
    <row r="3280" spans="1:6">
      <c r="A3280" s="38">
        <v>41776</v>
      </c>
      <c r="B3280" s="49" t="s">
        <v>159</v>
      </c>
      <c r="C3280" s="50">
        <v>22.8</v>
      </c>
      <c r="D3280" s="51">
        <v>8.3000000000000007</v>
      </c>
      <c r="E3280" s="52">
        <v>48.015518512905757</v>
      </c>
      <c r="F3280" s="52">
        <v>0</v>
      </c>
    </row>
    <row r="3281" spans="1:6">
      <c r="A3281" s="38">
        <v>41776</v>
      </c>
      <c r="B3281" s="49" t="s">
        <v>160</v>
      </c>
      <c r="C3281" s="50">
        <v>23.7</v>
      </c>
      <c r="D3281" s="51">
        <v>9.1999999999999993</v>
      </c>
      <c r="E3281" s="52">
        <v>50.333489221151574</v>
      </c>
      <c r="F3281" s="52">
        <v>0</v>
      </c>
    </row>
    <row r="3282" spans="1:6">
      <c r="A3282" s="38">
        <v>41776</v>
      </c>
      <c r="B3282" s="49" t="s">
        <v>161</v>
      </c>
      <c r="C3282" s="50">
        <v>23.6</v>
      </c>
      <c r="D3282" s="51">
        <v>9.4</v>
      </c>
      <c r="E3282" s="52">
        <v>51.721998987323744</v>
      </c>
      <c r="F3282" s="52">
        <v>0</v>
      </c>
    </row>
    <row r="3283" spans="1:6">
      <c r="A3283" s="38">
        <v>41776</v>
      </c>
      <c r="B3283" s="49" t="s">
        <v>162</v>
      </c>
      <c r="C3283" s="50">
        <v>23.8</v>
      </c>
      <c r="D3283" s="51">
        <v>9.5</v>
      </c>
      <c r="E3283" s="52">
        <v>51.638381862176054</v>
      </c>
      <c r="F3283" s="52">
        <v>0</v>
      </c>
    </row>
    <row r="3284" spans="1:6">
      <c r="A3284" s="38">
        <v>41776</v>
      </c>
      <c r="B3284" s="49" t="s">
        <v>163</v>
      </c>
      <c r="C3284" s="50">
        <v>23.5</v>
      </c>
      <c r="D3284" s="51">
        <v>9.6999999999999993</v>
      </c>
      <c r="E3284" s="52">
        <v>53.66989042688278</v>
      </c>
      <c r="F3284" s="52">
        <v>0</v>
      </c>
    </row>
    <row r="3285" spans="1:6">
      <c r="A3285" s="38">
        <v>41776</v>
      </c>
      <c r="B3285" s="49" t="s">
        <v>164</v>
      </c>
      <c r="C3285" s="50">
        <v>23.5</v>
      </c>
      <c r="D3285" s="51">
        <v>9.9</v>
      </c>
      <c r="E3285" s="52">
        <v>54.759149031533504</v>
      </c>
      <c r="F3285" s="52">
        <v>0</v>
      </c>
    </row>
    <row r="3286" spans="1:6">
      <c r="A3286" s="38">
        <v>41776</v>
      </c>
      <c r="B3286" s="49" t="s">
        <v>165</v>
      </c>
      <c r="C3286" s="50">
        <v>24.6</v>
      </c>
      <c r="D3286" s="51">
        <v>10.199999999999999</v>
      </c>
      <c r="E3286" s="52">
        <v>52.787263484844324</v>
      </c>
      <c r="F3286" s="52">
        <v>0</v>
      </c>
    </row>
    <row r="3287" spans="1:6">
      <c r="A3287" s="38">
        <v>41776</v>
      </c>
      <c r="B3287" s="49" t="s">
        <v>166</v>
      </c>
      <c r="C3287" s="50">
        <v>23.6</v>
      </c>
      <c r="D3287" s="51">
        <v>10.4</v>
      </c>
      <c r="E3287" s="52">
        <v>57.133851735065441</v>
      </c>
      <c r="F3287" s="52">
        <v>0</v>
      </c>
    </row>
    <row r="3288" spans="1:6">
      <c r="A3288" s="38">
        <v>41776</v>
      </c>
      <c r="B3288" s="49" t="s">
        <v>167</v>
      </c>
      <c r="C3288" s="50">
        <v>21.2</v>
      </c>
      <c r="D3288" s="51">
        <v>10.6</v>
      </c>
      <c r="E3288" s="52">
        <v>67.36180559414143</v>
      </c>
      <c r="F3288" s="52">
        <v>0</v>
      </c>
    </row>
    <row r="3289" spans="1:6">
      <c r="A3289" s="38">
        <v>41776</v>
      </c>
      <c r="B3289" s="49" t="s">
        <v>168</v>
      </c>
      <c r="C3289" s="50">
        <v>19.8</v>
      </c>
      <c r="D3289" s="51">
        <v>10.7</v>
      </c>
      <c r="E3289" s="52">
        <v>74.121076962342343</v>
      </c>
      <c r="F3289" s="52">
        <v>0</v>
      </c>
    </row>
    <row r="3290" spans="1:6">
      <c r="A3290" s="38">
        <v>41776</v>
      </c>
      <c r="B3290" s="49" t="s">
        <v>169</v>
      </c>
      <c r="C3290" s="50">
        <v>19.100000000000001</v>
      </c>
      <c r="D3290" s="51">
        <v>10.8</v>
      </c>
      <c r="E3290" s="52">
        <v>78.131330364918</v>
      </c>
      <c r="F3290" s="52">
        <v>0</v>
      </c>
    </row>
    <row r="3291" spans="1:6">
      <c r="A3291" s="38">
        <v>41776</v>
      </c>
      <c r="B3291" s="49" t="s">
        <v>170</v>
      </c>
      <c r="C3291" s="50">
        <v>17.8</v>
      </c>
      <c r="D3291" s="51">
        <v>10.6</v>
      </c>
      <c r="E3291" s="52">
        <v>83.222497194400006</v>
      </c>
      <c r="F3291" s="52">
        <v>0</v>
      </c>
    </row>
    <row r="3292" spans="1:6">
      <c r="A3292" s="38">
        <v>41776</v>
      </c>
      <c r="B3292" s="49" t="s">
        <v>171</v>
      </c>
      <c r="C3292" s="50">
        <v>16.8</v>
      </c>
      <c r="D3292" s="51">
        <v>10.5</v>
      </c>
      <c r="E3292" s="52">
        <v>87.834522808909583</v>
      </c>
      <c r="F3292" s="52">
        <v>0</v>
      </c>
    </row>
    <row r="3293" spans="1:6">
      <c r="A3293" s="38">
        <v>41776</v>
      </c>
      <c r="B3293" s="49" t="s">
        <v>172</v>
      </c>
      <c r="C3293" s="50">
        <v>16.399999999999999</v>
      </c>
      <c r="D3293" s="51">
        <v>10.3</v>
      </c>
      <c r="E3293" s="52">
        <v>88.409640799940661</v>
      </c>
      <c r="F3293" s="52">
        <v>0</v>
      </c>
    </row>
    <row r="3294" spans="1:6">
      <c r="A3294" s="38">
        <v>41777</v>
      </c>
      <c r="B3294" s="49" t="s">
        <v>149</v>
      </c>
      <c r="C3294" s="50">
        <v>15.7</v>
      </c>
      <c r="D3294" s="51">
        <v>10.1</v>
      </c>
      <c r="E3294" s="52">
        <v>90.686037809389191</v>
      </c>
      <c r="F3294" s="52">
        <v>0</v>
      </c>
    </row>
    <row r="3295" spans="1:6">
      <c r="A3295" s="38">
        <v>41777</v>
      </c>
      <c r="B3295" s="49" t="s">
        <v>150</v>
      </c>
      <c r="C3295" s="50">
        <v>15.4</v>
      </c>
      <c r="D3295" s="51">
        <v>9.9</v>
      </c>
      <c r="E3295" s="52">
        <v>90.645626051876874</v>
      </c>
      <c r="F3295" s="52">
        <v>0</v>
      </c>
    </row>
    <row r="3296" spans="1:6">
      <c r="A3296" s="38">
        <v>41777</v>
      </c>
      <c r="B3296" s="49" t="s">
        <v>151</v>
      </c>
      <c r="C3296" s="50">
        <v>14.9</v>
      </c>
      <c r="D3296" s="51">
        <v>9.6999999999999993</v>
      </c>
      <c r="E3296" s="52">
        <v>91.746582618314548</v>
      </c>
      <c r="F3296" s="52">
        <v>0</v>
      </c>
    </row>
    <row r="3297" spans="1:6">
      <c r="A3297" s="38">
        <v>41777</v>
      </c>
      <c r="B3297" s="49" t="s">
        <v>152</v>
      </c>
      <c r="C3297" s="50">
        <v>14.4</v>
      </c>
      <c r="D3297" s="51">
        <v>9.5</v>
      </c>
      <c r="E3297" s="52">
        <v>92.83318542442619</v>
      </c>
      <c r="F3297" s="52">
        <v>0</v>
      </c>
    </row>
    <row r="3298" spans="1:6">
      <c r="A3298" s="38">
        <v>41777</v>
      </c>
      <c r="B3298" s="49" t="s">
        <v>153</v>
      </c>
      <c r="C3298" s="50">
        <v>14.2</v>
      </c>
      <c r="D3298" s="51">
        <v>9.4</v>
      </c>
      <c r="E3298" s="52">
        <v>93.068199802189454</v>
      </c>
      <c r="F3298" s="52">
        <v>0</v>
      </c>
    </row>
    <row r="3299" spans="1:6">
      <c r="A3299" s="38">
        <v>41777</v>
      </c>
      <c r="B3299" s="49" t="s">
        <v>154</v>
      </c>
      <c r="C3299" s="50">
        <v>14.7</v>
      </c>
      <c r="D3299" s="51">
        <v>9.3000000000000007</v>
      </c>
      <c r="E3299" s="52">
        <v>89.161871242188653</v>
      </c>
      <c r="F3299" s="52">
        <v>0</v>
      </c>
    </row>
    <row r="3300" spans="1:6">
      <c r="A3300" s="38">
        <v>41777</v>
      </c>
      <c r="B3300" s="49" t="s">
        <v>155</v>
      </c>
      <c r="C3300" s="50">
        <v>15.8</v>
      </c>
      <c r="D3300" s="51">
        <v>9.4</v>
      </c>
      <c r="E3300" s="52">
        <v>83.955165775270984</v>
      </c>
      <c r="F3300" s="52">
        <v>0</v>
      </c>
    </row>
    <row r="3301" spans="1:6">
      <c r="A3301" s="38">
        <v>41777</v>
      </c>
      <c r="B3301" s="49" t="s">
        <v>156</v>
      </c>
      <c r="C3301" s="50">
        <v>18.399999999999999</v>
      </c>
      <c r="D3301" s="51">
        <v>9.5</v>
      </c>
      <c r="E3301" s="52">
        <v>71.950402475734705</v>
      </c>
      <c r="F3301" s="52">
        <v>0</v>
      </c>
    </row>
    <row r="3302" spans="1:6">
      <c r="A3302" s="38">
        <v>41777</v>
      </c>
      <c r="B3302" s="49" t="s">
        <v>157</v>
      </c>
      <c r="C3302" s="50">
        <v>21.7</v>
      </c>
      <c r="D3302" s="51">
        <v>9.6999999999999993</v>
      </c>
      <c r="E3302" s="52">
        <v>59.868196776360783</v>
      </c>
      <c r="F3302" s="52">
        <v>0</v>
      </c>
    </row>
    <row r="3303" spans="1:6">
      <c r="A3303" s="38">
        <v>41777</v>
      </c>
      <c r="B3303" s="49" t="s">
        <v>158</v>
      </c>
      <c r="C3303" s="50">
        <v>25</v>
      </c>
      <c r="D3303" s="51">
        <v>10</v>
      </c>
      <c r="E3303" s="52">
        <v>50.546899249292622</v>
      </c>
      <c r="F3303" s="52">
        <v>0</v>
      </c>
    </row>
    <row r="3304" spans="1:6">
      <c r="A3304" s="38">
        <v>41777</v>
      </c>
      <c r="B3304" s="49" t="s">
        <v>159</v>
      </c>
      <c r="C3304" s="50">
        <v>25</v>
      </c>
      <c r="D3304" s="51">
        <v>10.199999999999999</v>
      </c>
      <c r="E3304" s="52">
        <v>51.541526624587142</v>
      </c>
      <c r="F3304" s="52">
        <v>0</v>
      </c>
    </row>
    <row r="3305" spans="1:6">
      <c r="A3305" s="38">
        <v>41777</v>
      </c>
      <c r="B3305" s="49" t="s">
        <v>160</v>
      </c>
      <c r="C3305" s="50">
        <v>25</v>
      </c>
      <c r="D3305" s="51">
        <v>10.5</v>
      </c>
      <c r="E3305" s="52">
        <v>53.032288287479176</v>
      </c>
      <c r="F3305" s="52">
        <v>0</v>
      </c>
    </row>
    <row r="3306" spans="1:6">
      <c r="A3306" s="38">
        <v>41777</v>
      </c>
      <c r="B3306" s="49" t="s">
        <v>161</v>
      </c>
      <c r="C3306" s="50">
        <v>25.6</v>
      </c>
      <c r="D3306" s="51">
        <v>10</v>
      </c>
      <c r="E3306" s="52">
        <v>48.774835562189459</v>
      </c>
      <c r="F3306" s="52">
        <v>0</v>
      </c>
    </row>
    <row r="3307" spans="1:6">
      <c r="A3307" s="38">
        <v>41777</v>
      </c>
      <c r="B3307" s="49" t="s">
        <v>162</v>
      </c>
      <c r="C3307" s="50">
        <v>25.9</v>
      </c>
      <c r="D3307" s="51">
        <v>9.6999999999999993</v>
      </c>
      <c r="E3307" s="52">
        <v>46.499777010712315</v>
      </c>
      <c r="F3307" s="52">
        <v>0</v>
      </c>
    </row>
    <row r="3308" spans="1:6">
      <c r="A3308" s="38">
        <v>41777</v>
      </c>
      <c r="B3308" s="49" t="s">
        <v>163</v>
      </c>
      <c r="C3308" s="50">
        <v>29.6</v>
      </c>
      <c r="D3308" s="51">
        <v>9.3000000000000007</v>
      </c>
      <c r="E3308" s="52">
        <v>35.943157079870254</v>
      </c>
      <c r="F3308" s="52">
        <v>0</v>
      </c>
    </row>
    <row r="3309" spans="1:6">
      <c r="A3309" s="38">
        <v>41777</v>
      </c>
      <c r="B3309" s="49" t="s">
        <v>164</v>
      </c>
      <c r="C3309" s="50">
        <v>28.4</v>
      </c>
      <c r="D3309" s="51">
        <v>8.6999999999999993</v>
      </c>
      <c r="E3309" s="52">
        <v>36.075079562441012</v>
      </c>
      <c r="F3309" s="52">
        <v>0</v>
      </c>
    </row>
    <row r="3310" spans="1:6">
      <c r="A3310" s="38">
        <v>41777</v>
      </c>
      <c r="B3310" s="49" t="s">
        <v>165</v>
      </c>
      <c r="C3310" s="50">
        <v>27.4</v>
      </c>
      <c r="D3310" s="51">
        <v>8.1</v>
      </c>
      <c r="E3310" s="52">
        <v>35.638027732887309</v>
      </c>
      <c r="F3310" s="52">
        <v>0</v>
      </c>
    </row>
    <row r="3311" spans="1:6">
      <c r="A3311" s="38">
        <v>41777</v>
      </c>
      <c r="B3311" s="49" t="s">
        <v>166</v>
      </c>
      <c r="C3311" s="50">
        <v>26.7</v>
      </c>
      <c r="D3311" s="51">
        <v>7.5</v>
      </c>
      <c r="E3311" s="52">
        <v>34.414935907222493</v>
      </c>
      <c r="F3311" s="52">
        <v>0</v>
      </c>
    </row>
    <row r="3312" spans="1:6">
      <c r="A3312" s="38">
        <v>41777</v>
      </c>
      <c r="B3312" s="49" t="s">
        <v>167</v>
      </c>
      <c r="C3312" s="50">
        <v>24.9</v>
      </c>
      <c r="D3312" s="51">
        <v>7.6</v>
      </c>
      <c r="E3312" s="52">
        <v>38.792741807354481</v>
      </c>
      <c r="F3312" s="52">
        <v>0</v>
      </c>
    </row>
    <row r="3313" spans="1:6">
      <c r="A3313" s="38">
        <v>41777</v>
      </c>
      <c r="B3313" s="49" t="s">
        <v>168</v>
      </c>
      <c r="C3313" s="50">
        <v>23.6</v>
      </c>
      <c r="D3313" s="51">
        <v>7.6</v>
      </c>
      <c r="E3313" s="52">
        <v>41.937341713166617</v>
      </c>
      <c r="F3313" s="52">
        <v>0</v>
      </c>
    </row>
    <row r="3314" spans="1:6">
      <c r="A3314" s="38">
        <v>41777</v>
      </c>
      <c r="B3314" s="49" t="s">
        <v>169</v>
      </c>
      <c r="C3314" s="50">
        <v>22.2</v>
      </c>
      <c r="D3314" s="51">
        <v>7.8</v>
      </c>
      <c r="E3314" s="52">
        <v>46.835654386691964</v>
      </c>
      <c r="F3314" s="52">
        <v>0</v>
      </c>
    </row>
    <row r="3315" spans="1:6">
      <c r="A3315" s="38">
        <v>41777</v>
      </c>
      <c r="B3315" s="49" t="s">
        <v>170</v>
      </c>
      <c r="C3315" s="50">
        <v>19.399999999999999</v>
      </c>
      <c r="D3315" s="51">
        <v>8.5</v>
      </c>
      <c r="E3315" s="52">
        <v>60.573686558040407</v>
      </c>
      <c r="F3315" s="52">
        <v>0</v>
      </c>
    </row>
    <row r="3316" spans="1:6">
      <c r="A3316" s="38">
        <v>41777</v>
      </c>
      <c r="B3316" s="49" t="s">
        <v>171</v>
      </c>
      <c r="C3316" s="50">
        <v>18.7</v>
      </c>
      <c r="D3316" s="51">
        <v>9.3000000000000007</v>
      </c>
      <c r="E3316" s="52">
        <v>69.146178687207268</v>
      </c>
      <c r="F3316" s="52">
        <v>0</v>
      </c>
    </row>
    <row r="3317" spans="1:6">
      <c r="A3317" s="38">
        <v>41777</v>
      </c>
      <c r="B3317" s="49" t="s">
        <v>172</v>
      </c>
      <c r="C3317" s="50">
        <v>17.399999999999999</v>
      </c>
      <c r="D3317" s="51">
        <v>10.199999999999999</v>
      </c>
      <c r="E3317" s="52">
        <v>82.18130404985277</v>
      </c>
      <c r="F3317" s="52">
        <v>0</v>
      </c>
    </row>
    <row r="3318" spans="1:6">
      <c r="A3318" s="38">
        <v>41778</v>
      </c>
      <c r="B3318" s="49" t="s">
        <v>149</v>
      </c>
      <c r="C3318" s="50">
        <v>16.7</v>
      </c>
      <c r="D3318" s="51">
        <v>10.1</v>
      </c>
      <c r="E3318" s="52">
        <v>85.08070938154016</v>
      </c>
      <c r="F3318" s="52">
        <v>0</v>
      </c>
    </row>
    <row r="3319" spans="1:6">
      <c r="A3319" s="38">
        <v>41778</v>
      </c>
      <c r="B3319" s="49" t="s">
        <v>150</v>
      </c>
      <c r="C3319" s="50">
        <v>16.3</v>
      </c>
      <c r="D3319" s="51">
        <v>9.9</v>
      </c>
      <c r="E3319" s="52">
        <v>85.573658166221875</v>
      </c>
      <c r="F3319" s="52">
        <v>0</v>
      </c>
    </row>
    <row r="3320" spans="1:6">
      <c r="A3320" s="38">
        <v>41778</v>
      </c>
      <c r="B3320" s="49" t="s">
        <v>151</v>
      </c>
      <c r="C3320" s="50">
        <v>15.9</v>
      </c>
      <c r="D3320" s="51">
        <v>9.8000000000000007</v>
      </c>
      <c r="E3320" s="52">
        <v>86.914468987980925</v>
      </c>
      <c r="F3320" s="52">
        <v>0</v>
      </c>
    </row>
    <row r="3321" spans="1:6">
      <c r="A3321" s="38">
        <v>41778</v>
      </c>
      <c r="B3321" s="49" t="s">
        <v>152</v>
      </c>
      <c r="C3321" s="50">
        <v>15.5</v>
      </c>
      <c r="D3321" s="51">
        <v>10</v>
      </c>
      <c r="E3321" s="52">
        <v>90.961098470475335</v>
      </c>
      <c r="F3321" s="52">
        <v>0</v>
      </c>
    </row>
    <row r="3322" spans="1:6">
      <c r="A3322" s="38">
        <v>41778</v>
      </c>
      <c r="B3322" s="49" t="s">
        <v>153</v>
      </c>
      <c r="C3322" s="50">
        <v>16</v>
      </c>
      <c r="D3322" s="51">
        <v>10.3</v>
      </c>
      <c r="E3322" s="52">
        <v>90.694995414940465</v>
      </c>
      <c r="F3322" s="52">
        <v>0</v>
      </c>
    </row>
    <row r="3323" spans="1:6">
      <c r="A3323" s="38">
        <v>41778</v>
      </c>
      <c r="B3323" s="49" t="s">
        <v>154</v>
      </c>
      <c r="C3323" s="50">
        <v>16.8</v>
      </c>
      <c r="D3323" s="51">
        <v>10.5</v>
      </c>
      <c r="E3323" s="52">
        <v>87.834522808909583</v>
      </c>
      <c r="F3323" s="52">
        <v>0</v>
      </c>
    </row>
    <row r="3324" spans="1:6">
      <c r="A3324" s="38">
        <v>41778</v>
      </c>
      <c r="B3324" s="49" t="s">
        <v>155</v>
      </c>
      <c r="C3324" s="50">
        <v>18.100000000000001</v>
      </c>
      <c r="D3324" s="51">
        <v>11.2</v>
      </c>
      <c r="E3324" s="52">
        <v>86.206713114946666</v>
      </c>
      <c r="F3324" s="52">
        <v>0</v>
      </c>
    </row>
    <row r="3325" spans="1:6">
      <c r="A3325" s="38">
        <v>41778</v>
      </c>
      <c r="B3325" s="49" t="s">
        <v>156</v>
      </c>
      <c r="C3325" s="50">
        <v>19.8</v>
      </c>
      <c r="D3325" s="51">
        <v>11.9</v>
      </c>
      <c r="E3325" s="52">
        <v>82.277670523444215</v>
      </c>
      <c r="F3325" s="52">
        <v>0</v>
      </c>
    </row>
    <row r="3326" spans="1:6">
      <c r="A3326" s="38">
        <v>41778</v>
      </c>
      <c r="B3326" s="49" t="s">
        <v>157</v>
      </c>
      <c r="C3326" s="50">
        <v>21.6</v>
      </c>
      <c r="D3326" s="51">
        <v>12.6</v>
      </c>
      <c r="E3326" s="52">
        <v>77.886475056421517</v>
      </c>
      <c r="F3326" s="52">
        <v>0</v>
      </c>
    </row>
    <row r="3327" spans="1:6">
      <c r="A3327" s="38">
        <v>41778</v>
      </c>
      <c r="B3327" s="49" t="s">
        <v>158</v>
      </c>
      <c r="C3327" s="50">
        <v>26.2</v>
      </c>
      <c r="D3327" s="51">
        <v>12.4</v>
      </c>
      <c r="E3327" s="52">
        <v>58.149129648257656</v>
      </c>
      <c r="F3327" s="52">
        <v>0</v>
      </c>
    </row>
    <row r="3328" spans="1:6">
      <c r="A3328" s="38">
        <v>41778</v>
      </c>
      <c r="B3328" s="49" t="s">
        <v>159</v>
      </c>
      <c r="C3328" s="50">
        <v>28.4</v>
      </c>
      <c r="D3328" s="51">
        <v>12.3</v>
      </c>
      <c r="E3328" s="52">
        <v>50.713230434923851</v>
      </c>
      <c r="F3328" s="52">
        <v>0</v>
      </c>
    </row>
    <row r="3329" spans="1:6">
      <c r="A3329" s="38">
        <v>41778</v>
      </c>
      <c r="B3329" s="49" t="s">
        <v>160</v>
      </c>
      <c r="C3329" s="50">
        <v>26</v>
      </c>
      <c r="D3329" s="51">
        <v>12.3</v>
      </c>
      <c r="E3329" s="52">
        <v>58.375421306667249</v>
      </c>
      <c r="F3329" s="52">
        <v>0</v>
      </c>
    </row>
    <row r="3330" spans="1:6">
      <c r="A3330" s="38">
        <v>41778</v>
      </c>
      <c r="B3330" s="49" t="s">
        <v>161</v>
      </c>
      <c r="C3330" s="50">
        <v>23.4</v>
      </c>
      <c r="D3330" s="51">
        <v>12.9</v>
      </c>
      <c r="E3330" s="52">
        <v>71.445365675758822</v>
      </c>
      <c r="F3330" s="52">
        <v>0</v>
      </c>
    </row>
    <row r="3331" spans="1:6">
      <c r="A3331" s="38">
        <v>41778</v>
      </c>
      <c r="B3331" s="49" t="s">
        <v>162</v>
      </c>
      <c r="C3331" s="50">
        <v>26.8</v>
      </c>
      <c r="D3331" s="51">
        <v>13.7</v>
      </c>
      <c r="E3331" s="52">
        <v>61.886362161560349</v>
      </c>
      <c r="F3331" s="52">
        <v>0</v>
      </c>
    </row>
    <row r="3332" spans="1:6">
      <c r="A3332" s="38">
        <v>41778</v>
      </c>
      <c r="B3332" s="49" t="s">
        <v>163</v>
      </c>
      <c r="C3332" s="50">
        <v>25.5</v>
      </c>
      <c r="D3332" s="51">
        <v>14.4</v>
      </c>
      <c r="E3332" s="52">
        <v>70.16546722485603</v>
      </c>
      <c r="F3332" s="52">
        <v>0</v>
      </c>
    </row>
    <row r="3333" spans="1:6">
      <c r="A3333" s="38">
        <v>41778</v>
      </c>
      <c r="B3333" s="49" t="s">
        <v>164</v>
      </c>
      <c r="C3333" s="50">
        <v>24.9</v>
      </c>
      <c r="D3333" s="51">
        <v>15</v>
      </c>
      <c r="E3333" s="52">
        <v>75.675174260236247</v>
      </c>
      <c r="F3333" s="52">
        <v>0</v>
      </c>
    </row>
    <row r="3334" spans="1:6">
      <c r="A3334" s="38">
        <v>41778</v>
      </c>
      <c r="B3334" s="49" t="s">
        <v>165</v>
      </c>
      <c r="C3334" s="50">
        <v>25.3</v>
      </c>
      <c r="D3334" s="51">
        <v>15.6</v>
      </c>
      <c r="E3334" s="52">
        <v>76.776744247006519</v>
      </c>
      <c r="F3334" s="52">
        <v>0</v>
      </c>
    </row>
    <row r="3335" spans="1:6">
      <c r="A3335" s="38">
        <v>41778</v>
      </c>
      <c r="B3335" s="49" t="s">
        <v>166</v>
      </c>
      <c r="C3335" s="50">
        <v>24.9</v>
      </c>
      <c r="D3335" s="51">
        <v>16.2</v>
      </c>
      <c r="E3335" s="52">
        <v>81.575513763823437</v>
      </c>
      <c r="F3335" s="52">
        <v>0</v>
      </c>
    </row>
    <row r="3336" spans="1:6">
      <c r="A3336" s="38">
        <v>41778</v>
      </c>
      <c r="B3336" s="49" t="s">
        <v>167</v>
      </c>
      <c r="C3336" s="50">
        <v>25.5</v>
      </c>
      <c r="D3336" s="51">
        <v>16.2</v>
      </c>
      <c r="E3336" s="52">
        <v>78.713516545966257</v>
      </c>
      <c r="F3336" s="52">
        <v>0</v>
      </c>
    </row>
    <row r="3337" spans="1:6">
      <c r="A3337" s="38">
        <v>41778</v>
      </c>
      <c r="B3337" s="49" t="s">
        <v>168</v>
      </c>
      <c r="C3337" s="50">
        <v>26.3</v>
      </c>
      <c r="D3337" s="51">
        <v>16.100000000000001</v>
      </c>
      <c r="E3337" s="52">
        <v>74.620353163906444</v>
      </c>
      <c r="F3337" s="52">
        <v>0</v>
      </c>
    </row>
    <row r="3338" spans="1:6">
      <c r="A3338" s="38">
        <v>41778</v>
      </c>
      <c r="B3338" s="49" t="s">
        <v>169</v>
      </c>
      <c r="C3338" s="50">
        <v>26.4</v>
      </c>
      <c r="D3338" s="51">
        <v>16.100000000000001</v>
      </c>
      <c r="E3338" s="52">
        <v>74.181345351432682</v>
      </c>
      <c r="F3338" s="52">
        <v>0</v>
      </c>
    </row>
    <row r="3339" spans="1:6">
      <c r="A3339" s="38">
        <v>41778</v>
      </c>
      <c r="B3339" s="49" t="s">
        <v>170</v>
      </c>
      <c r="C3339" s="50">
        <v>25.6</v>
      </c>
      <c r="D3339" s="51">
        <v>16.2</v>
      </c>
      <c r="E3339" s="52">
        <v>78.247614606693901</v>
      </c>
      <c r="F3339" s="52">
        <v>0</v>
      </c>
    </row>
    <row r="3340" spans="1:6">
      <c r="A3340" s="38">
        <v>41778</v>
      </c>
      <c r="B3340" s="49" t="s">
        <v>171</v>
      </c>
      <c r="C3340" s="50">
        <v>25.3</v>
      </c>
      <c r="D3340" s="51">
        <v>16.399999999999999</v>
      </c>
      <c r="E3340" s="52">
        <v>80.61286780282218</v>
      </c>
      <c r="F3340" s="52">
        <v>0</v>
      </c>
    </row>
    <row r="3341" spans="1:6">
      <c r="A3341" s="38">
        <v>41778</v>
      </c>
      <c r="B3341" s="49" t="s">
        <v>172</v>
      </c>
      <c r="C3341" s="50">
        <v>24.3</v>
      </c>
      <c r="D3341" s="51">
        <v>16.600000000000001</v>
      </c>
      <c r="E3341" s="52">
        <v>86.588920544556089</v>
      </c>
      <c r="F3341" s="52">
        <v>0</v>
      </c>
    </row>
    <row r="3342" spans="1:6">
      <c r="A3342" s="38">
        <v>41779</v>
      </c>
      <c r="B3342" s="49" t="s">
        <v>149</v>
      </c>
      <c r="C3342" s="50">
        <v>24.7</v>
      </c>
      <c r="D3342" s="51">
        <v>16.7</v>
      </c>
      <c r="E3342" s="52">
        <v>85.036835677659369</v>
      </c>
      <c r="F3342" s="52">
        <v>0</v>
      </c>
    </row>
    <row r="3343" spans="1:6">
      <c r="A3343" s="38">
        <v>41779</v>
      </c>
      <c r="B3343" s="49" t="s">
        <v>150</v>
      </c>
      <c r="C3343" s="50">
        <v>23.7</v>
      </c>
      <c r="D3343" s="51">
        <v>16.899999999999999</v>
      </c>
      <c r="E3343" s="52">
        <v>91.346101468387545</v>
      </c>
      <c r="F3343" s="52">
        <v>0</v>
      </c>
    </row>
    <row r="3344" spans="1:6">
      <c r="A3344" s="38">
        <v>41779</v>
      </c>
      <c r="B3344" s="49" t="s">
        <v>151</v>
      </c>
      <c r="C3344" s="50">
        <v>23.8</v>
      </c>
      <c r="D3344" s="51">
        <v>17.2</v>
      </c>
      <c r="E3344" s="52">
        <v>92.366408028223404</v>
      </c>
      <c r="F3344" s="52">
        <v>0</v>
      </c>
    </row>
    <row r="3345" spans="1:6">
      <c r="A3345" s="38">
        <v>41779</v>
      </c>
      <c r="B3345" s="49" t="s">
        <v>152</v>
      </c>
      <c r="C3345" s="50">
        <v>23.6</v>
      </c>
      <c r="D3345" s="51">
        <v>17</v>
      </c>
      <c r="E3345" s="52">
        <v>92.427262133342595</v>
      </c>
      <c r="F3345" s="52">
        <v>0</v>
      </c>
    </row>
    <row r="3346" spans="1:6">
      <c r="A3346" s="38">
        <v>41779</v>
      </c>
      <c r="B3346" s="49" t="s">
        <v>153</v>
      </c>
      <c r="C3346" s="50">
        <v>23.4</v>
      </c>
      <c r="D3346" s="51">
        <v>16.8</v>
      </c>
      <c r="E3346" s="52">
        <v>92.477068536288954</v>
      </c>
      <c r="F3346" s="52">
        <v>0</v>
      </c>
    </row>
    <row r="3347" spans="1:6">
      <c r="A3347" s="38">
        <v>41779</v>
      </c>
      <c r="B3347" s="49" t="s">
        <v>154</v>
      </c>
      <c r="C3347" s="50">
        <v>23.3</v>
      </c>
      <c r="D3347" s="51">
        <v>16.600000000000001</v>
      </c>
      <c r="E3347" s="52">
        <v>91.958247936252505</v>
      </c>
      <c r="F3347" s="52">
        <v>0</v>
      </c>
    </row>
    <row r="3348" spans="1:6">
      <c r="A3348" s="38">
        <v>41779</v>
      </c>
      <c r="B3348" s="49" t="s">
        <v>155</v>
      </c>
      <c r="C3348" s="50">
        <v>22.4</v>
      </c>
      <c r="D3348" s="51">
        <v>16.3</v>
      </c>
      <c r="E3348" s="52">
        <v>95.402854458941221</v>
      </c>
      <c r="F3348" s="52">
        <v>0</v>
      </c>
    </row>
    <row r="3349" spans="1:6">
      <c r="A3349" s="38">
        <v>41779</v>
      </c>
      <c r="B3349" s="49" t="s">
        <v>156</v>
      </c>
      <c r="C3349" s="50">
        <v>22.2</v>
      </c>
      <c r="D3349" s="51">
        <v>16.100000000000001</v>
      </c>
      <c r="E3349" s="52">
        <v>95.416125524311241</v>
      </c>
      <c r="F3349" s="52">
        <v>0</v>
      </c>
    </row>
    <row r="3350" spans="1:6">
      <c r="A3350" s="38">
        <v>41779</v>
      </c>
      <c r="B3350" s="49" t="s">
        <v>157</v>
      </c>
      <c r="C3350" s="50">
        <v>22.5</v>
      </c>
      <c r="D3350" s="51">
        <v>15.9</v>
      </c>
      <c r="E3350" s="52">
        <v>92.555696597635006</v>
      </c>
      <c r="F3350" s="52">
        <v>0</v>
      </c>
    </row>
    <row r="3351" spans="1:6">
      <c r="A3351" s="38">
        <v>41779</v>
      </c>
      <c r="B3351" s="49" t="s">
        <v>158</v>
      </c>
      <c r="C3351" s="50">
        <v>22.9</v>
      </c>
      <c r="D3351" s="51">
        <v>15.2</v>
      </c>
      <c r="E3351" s="52">
        <v>86.454333376943836</v>
      </c>
      <c r="F3351" s="52">
        <v>0</v>
      </c>
    </row>
    <row r="3352" spans="1:6">
      <c r="A3352" s="38">
        <v>41779</v>
      </c>
      <c r="B3352" s="49" t="s">
        <v>159</v>
      </c>
      <c r="C3352" s="50">
        <v>21.8</v>
      </c>
      <c r="D3352" s="51">
        <v>14.5</v>
      </c>
      <c r="E3352" s="52">
        <v>88.277637995748378</v>
      </c>
      <c r="F3352" s="52">
        <v>0</v>
      </c>
    </row>
    <row r="3353" spans="1:6">
      <c r="A3353" s="38">
        <v>41779</v>
      </c>
      <c r="B3353" s="49" t="s">
        <v>160</v>
      </c>
      <c r="C3353" s="50">
        <v>21.4</v>
      </c>
      <c r="D3353" s="51">
        <v>13.8</v>
      </c>
      <c r="E3353" s="52">
        <v>86.192360130254727</v>
      </c>
      <c r="F3353" s="52">
        <v>0</v>
      </c>
    </row>
    <row r="3354" spans="1:6">
      <c r="A3354" s="38">
        <v>41779</v>
      </c>
      <c r="B3354" s="49" t="s">
        <v>161</v>
      </c>
      <c r="C3354" s="50">
        <v>21.2</v>
      </c>
      <c r="D3354" s="51">
        <v>13.7</v>
      </c>
      <c r="E3354" s="52">
        <v>86.637397431192781</v>
      </c>
      <c r="F3354" s="52">
        <v>0</v>
      </c>
    </row>
    <row r="3355" spans="1:6">
      <c r="A3355" s="38">
        <v>41779</v>
      </c>
      <c r="B3355" s="49" t="s">
        <v>162</v>
      </c>
      <c r="C3355" s="50">
        <v>21.9</v>
      </c>
      <c r="D3355" s="51">
        <v>13.5</v>
      </c>
      <c r="E3355" s="52">
        <v>81.817678687297501</v>
      </c>
      <c r="F3355" s="52">
        <v>0</v>
      </c>
    </row>
    <row r="3356" spans="1:6">
      <c r="A3356" s="38">
        <v>41779</v>
      </c>
      <c r="B3356" s="49" t="s">
        <v>163</v>
      </c>
      <c r="C3356" s="50">
        <v>22</v>
      </c>
      <c r="D3356" s="51">
        <v>13.4</v>
      </c>
      <c r="E3356" s="52">
        <v>80.730268202003572</v>
      </c>
      <c r="F3356" s="52">
        <v>0</v>
      </c>
    </row>
    <row r="3357" spans="1:6">
      <c r="A3357" s="38">
        <v>41779</v>
      </c>
      <c r="B3357" s="49" t="s">
        <v>164</v>
      </c>
      <c r="C3357" s="50">
        <v>21.3</v>
      </c>
      <c r="D3357" s="51">
        <v>13.2</v>
      </c>
      <c r="E3357" s="52">
        <v>83.030192042816083</v>
      </c>
      <c r="F3357" s="52">
        <v>0</v>
      </c>
    </row>
    <row r="3358" spans="1:6">
      <c r="A3358" s="38">
        <v>41779</v>
      </c>
      <c r="B3358" s="49" t="s">
        <v>165</v>
      </c>
      <c r="C3358" s="50">
        <v>21.7</v>
      </c>
      <c r="D3358" s="51">
        <v>12.9</v>
      </c>
      <c r="E3358" s="52">
        <v>79.217239301714798</v>
      </c>
      <c r="F3358" s="52">
        <v>0</v>
      </c>
    </row>
    <row r="3359" spans="1:6">
      <c r="A3359" s="38">
        <v>41779</v>
      </c>
      <c r="B3359" s="49" t="s">
        <v>166</v>
      </c>
      <c r="C3359" s="50">
        <v>21</v>
      </c>
      <c r="D3359" s="51">
        <v>12.6</v>
      </c>
      <c r="E3359" s="52">
        <v>80.805805316836114</v>
      </c>
      <c r="F3359" s="52">
        <v>0</v>
      </c>
    </row>
    <row r="3360" spans="1:6">
      <c r="A3360" s="38">
        <v>41779</v>
      </c>
      <c r="B3360" s="49" t="s">
        <v>167</v>
      </c>
      <c r="C3360" s="50">
        <v>20.6</v>
      </c>
      <c r="D3360" s="51">
        <v>12.3</v>
      </c>
      <c r="E3360" s="52">
        <v>80.886729801788064</v>
      </c>
      <c r="F3360" s="52">
        <v>0</v>
      </c>
    </row>
    <row r="3361" spans="1:6">
      <c r="A3361" s="38">
        <v>41779</v>
      </c>
      <c r="B3361" s="49" t="s">
        <v>168</v>
      </c>
      <c r="C3361" s="50">
        <v>20.399999999999999</v>
      </c>
      <c r="D3361" s="51">
        <v>12</v>
      </c>
      <c r="E3361" s="52">
        <v>79.931626344503641</v>
      </c>
      <c r="F3361" s="52">
        <v>0</v>
      </c>
    </row>
    <row r="3362" spans="1:6">
      <c r="A3362" s="38">
        <v>41779</v>
      </c>
      <c r="B3362" s="49" t="s">
        <v>169</v>
      </c>
      <c r="C3362" s="50">
        <v>20.3</v>
      </c>
      <c r="D3362" s="51">
        <v>11.7</v>
      </c>
      <c r="E3362" s="52">
        <v>78.45340775402012</v>
      </c>
      <c r="F3362" s="52">
        <v>0</v>
      </c>
    </row>
    <row r="3363" spans="1:6">
      <c r="A3363" s="38">
        <v>41779</v>
      </c>
      <c r="B3363" s="49" t="s">
        <v>170</v>
      </c>
      <c r="C3363" s="50">
        <v>19.7</v>
      </c>
      <c r="D3363" s="51">
        <v>11.2</v>
      </c>
      <c r="E3363" s="52">
        <v>78.006063279497894</v>
      </c>
      <c r="F3363" s="52">
        <v>0</v>
      </c>
    </row>
    <row r="3364" spans="1:6">
      <c r="A3364" s="38">
        <v>41779</v>
      </c>
      <c r="B3364" s="49" t="s">
        <v>171</v>
      </c>
      <c r="C3364" s="50">
        <v>19.3</v>
      </c>
      <c r="D3364" s="51">
        <v>10.7</v>
      </c>
      <c r="E3364" s="52">
        <v>76.460993975638758</v>
      </c>
      <c r="F3364" s="52">
        <v>0</v>
      </c>
    </row>
    <row r="3365" spans="1:6">
      <c r="A3365" s="38">
        <v>41779</v>
      </c>
      <c r="B3365" s="49" t="s">
        <v>172</v>
      </c>
      <c r="C3365" s="50">
        <v>18.899999999999999</v>
      </c>
      <c r="D3365" s="51">
        <v>10.1</v>
      </c>
      <c r="E3365" s="52">
        <v>74.067187624925211</v>
      </c>
      <c r="F3365" s="52">
        <v>0</v>
      </c>
    </row>
    <row r="3366" spans="1:6">
      <c r="A3366" s="38">
        <v>41780</v>
      </c>
      <c r="B3366" s="49" t="s">
        <v>149</v>
      </c>
      <c r="C3366" s="50">
        <v>18.7</v>
      </c>
      <c r="D3366" s="51">
        <v>9.6</v>
      </c>
      <c r="E3366" s="52">
        <v>71.342797777660735</v>
      </c>
      <c r="F3366" s="52">
        <v>0</v>
      </c>
    </row>
    <row r="3367" spans="1:6">
      <c r="A3367" s="38">
        <v>41780</v>
      </c>
      <c r="B3367" s="49" t="s">
        <v>150</v>
      </c>
      <c r="C3367" s="50">
        <v>18</v>
      </c>
      <c r="D3367" s="51">
        <v>9.1</v>
      </c>
      <c r="E3367" s="52">
        <v>70.719376310285369</v>
      </c>
      <c r="F3367" s="52">
        <v>0</v>
      </c>
    </row>
    <row r="3368" spans="1:6">
      <c r="A3368" s="38">
        <v>41780</v>
      </c>
      <c r="B3368" s="49" t="s">
        <v>151</v>
      </c>
      <c r="C3368" s="50">
        <v>17.7</v>
      </c>
      <c r="D3368" s="51">
        <v>8.5</v>
      </c>
      <c r="E3368" s="52">
        <v>67.380700417265999</v>
      </c>
      <c r="F3368" s="52">
        <v>0</v>
      </c>
    </row>
    <row r="3369" spans="1:6">
      <c r="A3369" s="38">
        <v>41780</v>
      </c>
      <c r="B3369" s="49" t="s">
        <v>152</v>
      </c>
      <c r="C3369" s="50">
        <v>17.2</v>
      </c>
      <c r="D3369" s="51">
        <v>8.5</v>
      </c>
      <c r="E3369" s="52">
        <v>69.543356280064089</v>
      </c>
      <c r="F3369" s="52">
        <v>0</v>
      </c>
    </row>
    <row r="3370" spans="1:6">
      <c r="A3370" s="38">
        <v>41780</v>
      </c>
      <c r="B3370" s="49" t="s">
        <v>153</v>
      </c>
      <c r="C3370" s="50">
        <v>16.7</v>
      </c>
      <c r="D3370" s="51">
        <v>8.4</v>
      </c>
      <c r="E3370" s="52">
        <v>70.951012992002688</v>
      </c>
      <c r="F3370" s="52">
        <v>0</v>
      </c>
    </row>
    <row r="3371" spans="1:6">
      <c r="A3371" s="38">
        <v>41780</v>
      </c>
      <c r="B3371" s="49" t="s">
        <v>154</v>
      </c>
      <c r="C3371" s="50">
        <v>16.7</v>
      </c>
      <c r="D3371" s="51">
        <v>8.4</v>
      </c>
      <c r="E3371" s="52">
        <v>70.951012992002688</v>
      </c>
      <c r="F3371" s="52">
        <v>0</v>
      </c>
    </row>
    <row r="3372" spans="1:6">
      <c r="A3372" s="38">
        <v>41780</v>
      </c>
      <c r="B3372" s="49" t="s">
        <v>155</v>
      </c>
      <c r="C3372" s="50">
        <v>17.5</v>
      </c>
      <c r="D3372" s="51">
        <v>8.3000000000000007</v>
      </c>
      <c r="E3372" s="52">
        <v>66.652141947131099</v>
      </c>
      <c r="F3372" s="52">
        <v>0</v>
      </c>
    </row>
    <row r="3373" spans="1:6">
      <c r="A3373" s="38">
        <v>41780</v>
      </c>
      <c r="B3373" s="49" t="s">
        <v>156</v>
      </c>
      <c r="C3373" s="50">
        <v>19.399999999999999</v>
      </c>
      <c r="D3373" s="51">
        <v>8.1999999999999993</v>
      </c>
      <c r="E3373" s="52">
        <v>58.463609474811854</v>
      </c>
      <c r="F3373" s="52">
        <v>0</v>
      </c>
    </row>
    <row r="3374" spans="1:6">
      <c r="A3374" s="38">
        <v>41780</v>
      </c>
      <c r="B3374" s="49" t="s">
        <v>157</v>
      </c>
      <c r="C3374" s="50">
        <v>22.3</v>
      </c>
      <c r="D3374" s="51">
        <v>8</v>
      </c>
      <c r="E3374" s="52">
        <v>47.729847933468491</v>
      </c>
      <c r="F3374" s="52">
        <v>0</v>
      </c>
    </row>
    <row r="3375" spans="1:6">
      <c r="A3375" s="38">
        <v>41780</v>
      </c>
      <c r="B3375" s="49" t="s">
        <v>158</v>
      </c>
      <c r="C3375" s="50">
        <v>23</v>
      </c>
      <c r="D3375" s="51">
        <v>8</v>
      </c>
      <c r="E3375" s="52">
        <v>45.744460166401637</v>
      </c>
      <c r="F3375" s="52">
        <v>0</v>
      </c>
    </row>
    <row r="3376" spans="1:6">
      <c r="A3376" s="38">
        <v>41780</v>
      </c>
      <c r="B3376" s="49" t="s">
        <v>159</v>
      </c>
      <c r="C3376" s="50">
        <v>23.8</v>
      </c>
      <c r="D3376" s="51">
        <v>8</v>
      </c>
      <c r="E3376" s="52">
        <v>43.588488749826801</v>
      </c>
      <c r="F3376" s="52">
        <v>0</v>
      </c>
    </row>
    <row r="3377" spans="1:6">
      <c r="A3377" s="38">
        <v>41780</v>
      </c>
      <c r="B3377" s="49" t="s">
        <v>160</v>
      </c>
      <c r="C3377" s="50">
        <v>23</v>
      </c>
      <c r="D3377" s="51">
        <v>8.1</v>
      </c>
      <c r="E3377" s="52">
        <v>46.308915297005939</v>
      </c>
      <c r="F3377" s="52">
        <v>0</v>
      </c>
    </row>
    <row r="3378" spans="1:6">
      <c r="A3378" s="38">
        <v>41780</v>
      </c>
      <c r="B3378" s="49" t="s">
        <v>161</v>
      </c>
      <c r="C3378" s="50">
        <v>23.3</v>
      </c>
      <c r="D3378" s="51">
        <v>8.6</v>
      </c>
      <c r="E3378" s="52">
        <v>48.245409739431679</v>
      </c>
      <c r="F3378" s="52">
        <v>0</v>
      </c>
    </row>
    <row r="3379" spans="1:6">
      <c r="A3379" s="38">
        <v>41780</v>
      </c>
      <c r="B3379" s="49" t="s">
        <v>162</v>
      </c>
      <c r="C3379" s="50">
        <v>23.6</v>
      </c>
      <c r="D3379" s="51">
        <v>9.1</v>
      </c>
      <c r="E3379" s="52">
        <v>50.09509880779347</v>
      </c>
      <c r="F3379" s="52">
        <v>0</v>
      </c>
    </row>
    <row r="3380" spans="1:6">
      <c r="A3380" s="38">
        <v>41780</v>
      </c>
      <c r="B3380" s="49" t="s">
        <v>163</v>
      </c>
      <c r="C3380" s="50">
        <v>22.6</v>
      </c>
      <c r="D3380" s="51">
        <v>9.6</v>
      </c>
      <c r="E3380" s="52">
        <v>56.098311597584683</v>
      </c>
      <c r="F3380" s="52">
        <v>0</v>
      </c>
    </row>
    <row r="3381" spans="1:6">
      <c r="A3381" s="38">
        <v>41780</v>
      </c>
      <c r="B3381" s="49" t="s">
        <v>164</v>
      </c>
      <c r="C3381" s="50">
        <v>21.7</v>
      </c>
      <c r="D3381" s="51">
        <v>9.4</v>
      </c>
      <c r="E3381" s="52">
        <v>58.044168758362993</v>
      </c>
      <c r="F3381" s="52">
        <v>0</v>
      </c>
    </row>
    <row r="3382" spans="1:6">
      <c r="A3382" s="38">
        <v>41780</v>
      </c>
      <c r="B3382" s="49" t="s">
        <v>165</v>
      </c>
      <c r="C3382" s="50">
        <v>21.1</v>
      </c>
      <c r="D3382" s="51">
        <v>9.1999999999999993</v>
      </c>
      <c r="E3382" s="52">
        <v>58.955506295768743</v>
      </c>
      <c r="F3382" s="52">
        <v>0</v>
      </c>
    </row>
    <row r="3383" spans="1:6">
      <c r="A3383" s="38">
        <v>41780</v>
      </c>
      <c r="B3383" s="49" t="s">
        <v>166</v>
      </c>
      <c r="C3383" s="50">
        <v>20.7</v>
      </c>
      <c r="D3383" s="51">
        <v>9</v>
      </c>
      <c r="E3383" s="52">
        <v>59.129367855048486</v>
      </c>
      <c r="F3383" s="52">
        <v>0</v>
      </c>
    </row>
    <row r="3384" spans="1:6">
      <c r="A3384" s="38">
        <v>41780</v>
      </c>
      <c r="B3384" s="49" t="s">
        <v>167</v>
      </c>
      <c r="C3384" s="50">
        <v>20.399999999999999</v>
      </c>
      <c r="D3384" s="51">
        <v>8.9</v>
      </c>
      <c r="E3384" s="52">
        <v>59.573914885018254</v>
      </c>
      <c r="F3384" s="52">
        <v>0</v>
      </c>
    </row>
    <row r="3385" spans="1:6">
      <c r="A3385" s="38">
        <v>41780</v>
      </c>
      <c r="B3385" s="49" t="s">
        <v>168</v>
      </c>
      <c r="C3385" s="50">
        <v>20.3</v>
      </c>
      <c r="D3385" s="51">
        <v>8.8000000000000007</v>
      </c>
      <c r="E3385" s="52">
        <v>59.278969527876498</v>
      </c>
      <c r="F3385" s="52">
        <v>0</v>
      </c>
    </row>
    <row r="3386" spans="1:6">
      <c r="A3386" s="38">
        <v>41780</v>
      </c>
      <c r="B3386" s="49" t="s">
        <v>169</v>
      </c>
      <c r="C3386" s="50">
        <v>20.399999999999999</v>
      </c>
      <c r="D3386" s="51">
        <v>8.6999999999999993</v>
      </c>
      <c r="E3386" s="52">
        <v>58.253642063185481</v>
      </c>
      <c r="F3386" s="52">
        <v>0</v>
      </c>
    </row>
    <row r="3387" spans="1:6">
      <c r="A3387" s="38">
        <v>41780</v>
      </c>
      <c r="B3387" s="49" t="s">
        <v>170</v>
      </c>
      <c r="C3387" s="50">
        <v>19.3</v>
      </c>
      <c r="D3387" s="51">
        <v>9.4</v>
      </c>
      <c r="E3387" s="52">
        <v>67.309640696217926</v>
      </c>
      <c r="F3387" s="52">
        <v>0</v>
      </c>
    </row>
    <row r="3388" spans="1:6">
      <c r="A3388" s="38">
        <v>41780</v>
      </c>
      <c r="B3388" s="49" t="s">
        <v>171</v>
      </c>
      <c r="C3388" s="50">
        <v>18.399999999999999</v>
      </c>
      <c r="D3388" s="51">
        <v>10</v>
      </c>
      <c r="E3388" s="52">
        <v>75.677347041016773</v>
      </c>
      <c r="F3388" s="52">
        <v>0</v>
      </c>
    </row>
    <row r="3389" spans="1:6">
      <c r="A3389" s="38">
        <v>41780</v>
      </c>
      <c r="B3389" s="49" t="s">
        <v>172</v>
      </c>
      <c r="C3389" s="50">
        <v>17.600000000000001</v>
      </c>
      <c r="D3389" s="51">
        <v>10.6</v>
      </c>
      <c r="E3389" s="52">
        <v>84.278755988059061</v>
      </c>
      <c r="F3389" s="52">
        <v>0</v>
      </c>
    </row>
    <row r="3390" spans="1:6">
      <c r="A3390" s="38">
        <v>41781</v>
      </c>
      <c r="B3390" s="49" t="s">
        <v>149</v>
      </c>
      <c r="C3390" s="50">
        <v>16.8</v>
      </c>
      <c r="D3390" s="51">
        <v>10.5</v>
      </c>
      <c r="E3390" s="52">
        <v>87.834522808909583</v>
      </c>
      <c r="F3390" s="52">
        <v>0</v>
      </c>
    </row>
    <row r="3391" spans="1:6">
      <c r="A3391" s="38">
        <v>41781</v>
      </c>
      <c r="B3391" s="49" t="s">
        <v>150</v>
      </c>
      <c r="C3391" s="50">
        <v>16.100000000000001</v>
      </c>
      <c r="D3391" s="51">
        <v>10.4</v>
      </c>
      <c r="E3391" s="52">
        <v>90.978041389382469</v>
      </c>
      <c r="F3391" s="52">
        <v>0</v>
      </c>
    </row>
    <row r="3392" spans="1:6">
      <c r="A3392" s="38">
        <v>41781</v>
      </c>
      <c r="B3392" s="49" t="s">
        <v>151</v>
      </c>
      <c r="C3392" s="50">
        <v>16.2</v>
      </c>
      <c r="D3392" s="51">
        <v>10.199999999999999</v>
      </c>
      <c r="E3392" s="52">
        <v>88.688800001177512</v>
      </c>
      <c r="F3392" s="52">
        <v>0</v>
      </c>
    </row>
    <row r="3393" spans="1:6">
      <c r="A3393" s="38">
        <v>41781</v>
      </c>
      <c r="B3393" s="49" t="s">
        <v>152</v>
      </c>
      <c r="C3393" s="50">
        <v>15.7</v>
      </c>
      <c r="D3393" s="51">
        <v>9.9</v>
      </c>
      <c r="E3393" s="52">
        <v>88.91840896983912</v>
      </c>
      <c r="F3393" s="52">
        <v>0</v>
      </c>
    </row>
    <row r="3394" spans="1:6">
      <c r="A3394" s="38">
        <v>41781</v>
      </c>
      <c r="B3394" s="49" t="s">
        <v>153</v>
      </c>
      <c r="C3394" s="50">
        <v>14.7</v>
      </c>
      <c r="D3394" s="51">
        <v>9.6999999999999993</v>
      </c>
      <c r="E3394" s="52">
        <v>92.937903754739068</v>
      </c>
      <c r="F3394" s="52">
        <v>0</v>
      </c>
    </row>
    <row r="3395" spans="1:6">
      <c r="A3395" s="38">
        <v>41781</v>
      </c>
      <c r="B3395" s="49" t="s">
        <v>154</v>
      </c>
      <c r="C3395" s="50">
        <v>14.2</v>
      </c>
      <c r="D3395" s="51">
        <v>9.4</v>
      </c>
      <c r="E3395" s="52">
        <v>93.068199802189454</v>
      </c>
      <c r="F3395" s="52">
        <v>0</v>
      </c>
    </row>
    <row r="3396" spans="1:6">
      <c r="A3396" s="38">
        <v>41781</v>
      </c>
      <c r="B3396" s="49" t="s">
        <v>155</v>
      </c>
      <c r="C3396" s="50">
        <v>15.4</v>
      </c>
      <c r="D3396" s="51">
        <v>8.5</v>
      </c>
      <c r="E3396" s="52">
        <v>77.999864524473679</v>
      </c>
      <c r="F3396" s="52">
        <v>0</v>
      </c>
    </row>
    <row r="3397" spans="1:6">
      <c r="A3397" s="38">
        <v>41781</v>
      </c>
      <c r="B3397" s="49" t="s">
        <v>156</v>
      </c>
      <c r="C3397" s="50">
        <v>17.5</v>
      </c>
      <c r="D3397" s="51">
        <v>7.6</v>
      </c>
      <c r="E3397" s="52">
        <v>61.098732131799707</v>
      </c>
      <c r="F3397" s="52">
        <v>0</v>
      </c>
    </row>
    <row r="3398" spans="1:6">
      <c r="A3398" s="38">
        <v>41781</v>
      </c>
      <c r="B3398" s="49" t="s">
        <v>157</v>
      </c>
      <c r="C3398" s="50">
        <v>20</v>
      </c>
      <c r="D3398" s="51">
        <v>6.7</v>
      </c>
      <c r="E3398" s="52">
        <v>46.132016210352894</v>
      </c>
      <c r="F3398" s="52">
        <v>0</v>
      </c>
    </row>
    <row r="3399" spans="1:6">
      <c r="A3399" s="38">
        <v>41781</v>
      </c>
      <c r="B3399" s="49" t="s">
        <v>158</v>
      </c>
      <c r="C3399" s="50">
        <v>21.4</v>
      </c>
      <c r="D3399" s="51">
        <v>6.7</v>
      </c>
      <c r="E3399" s="52">
        <v>42.319599821170769</v>
      </c>
      <c r="F3399" s="52">
        <v>0</v>
      </c>
    </row>
    <row r="3400" spans="1:6">
      <c r="A3400" s="38">
        <v>41781</v>
      </c>
      <c r="B3400" s="49" t="s">
        <v>159</v>
      </c>
      <c r="C3400" s="50">
        <v>22.7</v>
      </c>
      <c r="D3400" s="51">
        <v>6.6</v>
      </c>
      <c r="E3400" s="52">
        <v>38.517164380671709</v>
      </c>
      <c r="F3400" s="52">
        <v>0</v>
      </c>
    </row>
    <row r="3401" spans="1:6">
      <c r="A3401" s="38">
        <v>41781</v>
      </c>
      <c r="B3401" s="49" t="s">
        <v>160</v>
      </c>
      <c r="C3401" s="50">
        <v>22.7</v>
      </c>
      <c r="D3401" s="51">
        <v>6.6</v>
      </c>
      <c r="E3401" s="52">
        <v>38.517164380671709</v>
      </c>
      <c r="F3401" s="52">
        <v>0</v>
      </c>
    </row>
    <row r="3402" spans="1:6">
      <c r="A3402" s="38">
        <v>41781</v>
      </c>
      <c r="B3402" s="49" t="s">
        <v>161</v>
      </c>
      <c r="C3402" s="50">
        <v>22.2</v>
      </c>
      <c r="D3402" s="51">
        <v>6.8</v>
      </c>
      <c r="E3402" s="52">
        <v>40.89601824040551</v>
      </c>
      <c r="F3402" s="52">
        <v>0</v>
      </c>
    </row>
    <row r="3403" spans="1:6">
      <c r="A3403" s="38">
        <v>41781</v>
      </c>
      <c r="B3403" s="49" t="s">
        <v>162</v>
      </c>
      <c r="C3403" s="50">
        <v>22</v>
      </c>
      <c r="D3403" s="51">
        <v>7</v>
      </c>
      <c r="E3403" s="52">
        <v>42.601628610786072</v>
      </c>
      <c r="F3403" s="52">
        <v>0</v>
      </c>
    </row>
    <row r="3404" spans="1:6">
      <c r="A3404" s="38">
        <v>41781</v>
      </c>
      <c r="B3404" s="49" t="s">
        <v>163</v>
      </c>
      <c r="C3404" s="50">
        <v>22.1</v>
      </c>
      <c r="D3404" s="51">
        <v>7.3</v>
      </c>
      <c r="E3404" s="52">
        <v>44.136291428348109</v>
      </c>
      <c r="F3404" s="52">
        <v>0</v>
      </c>
    </row>
    <row r="3405" spans="1:6">
      <c r="A3405" s="38">
        <v>41781</v>
      </c>
      <c r="B3405" s="49" t="s">
        <v>164</v>
      </c>
      <c r="C3405" s="50">
        <v>21.6</v>
      </c>
      <c r="D3405" s="51">
        <v>7.4</v>
      </c>
      <c r="E3405" s="52">
        <v>46.120770389027314</v>
      </c>
      <c r="F3405" s="52">
        <v>0</v>
      </c>
    </row>
    <row r="3406" spans="1:6">
      <c r="A3406" s="38">
        <v>41781</v>
      </c>
      <c r="B3406" s="49" t="s">
        <v>165</v>
      </c>
      <c r="C3406" s="50">
        <v>20.5</v>
      </c>
      <c r="D3406" s="51">
        <v>7.6</v>
      </c>
      <c r="E3406" s="52">
        <v>50.663432246463081</v>
      </c>
      <c r="F3406" s="52">
        <v>0</v>
      </c>
    </row>
    <row r="3407" spans="1:6">
      <c r="A3407" s="38">
        <v>41781</v>
      </c>
      <c r="B3407" s="49" t="s">
        <v>166</v>
      </c>
      <c r="C3407" s="50">
        <v>20.3</v>
      </c>
      <c r="D3407" s="51">
        <v>7.9</v>
      </c>
      <c r="E3407" s="52">
        <v>53.292383067236045</v>
      </c>
      <c r="F3407" s="52">
        <v>0</v>
      </c>
    </row>
    <row r="3408" spans="1:6">
      <c r="A3408" s="38">
        <v>41781</v>
      </c>
      <c r="B3408" s="49" t="s">
        <v>167</v>
      </c>
      <c r="C3408" s="50">
        <v>19.899999999999999</v>
      </c>
      <c r="D3408" s="51">
        <v>7.6</v>
      </c>
      <c r="E3408" s="52">
        <v>52.57887235997385</v>
      </c>
      <c r="F3408" s="52">
        <v>0</v>
      </c>
    </row>
    <row r="3409" spans="1:6">
      <c r="A3409" s="38">
        <v>41781</v>
      </c>
      <c r="B3409" s="49" t="s">
        <v>168</v>
      </c>
      <c r="C3409" s="50">
        <v>19.100000000000001</v>
      </c>
      <c r="D3409" s="51">
        <v>7.4</v>
      </c>
      <c r="E3409" s="52">
        <v>53.82362145700327</v>
      </c>
      <c r="F3409" s="52">
        <v>0</v>
      </c>
    </row>
    <row r="3410" spans="1:6">
      <c r="A3410" s="38">
        <v>41781</v>
      </c>
      <c r="B3410" s="49" t="s">
        <v>169</v>
      </c>
      <c r="C3410" s="50">
        <v>18.399999999999999</v>
      </c>
      <c r="D3410" s="51">
        <v>7.2</v>
      </c>
      <c r="E3410" s="52">
        <v>54.730165285353259</v>
      </c>
      <c r="F3410" s="52">
        <v>0</v>
      </c>
    </row>
    <row r="3411" spans="1:6">
      <c r="A3411" s="38">
        <v>41781</v>
      </c>
      <c r="B3411" s="49" t="s">
        <v>170</v>
      </c>
      <c r="C3411" s="50">
        <v>16</v>
      </c>
      <c r="D3411" s="51">
        <v>7.7</v>
      </c>
      <c r="E3411" s="52">
        <v>68.081060502947892</v>
      </c>
      <c r="F3411" s="52">
        <v>0</v>
      </c>
    </row>
    <row r="3412" spans="1:6">
      <c r="A3412" s="38">
        <v>41781</v>
      </c>
      <c r="B3412" s="49" t="s">
        <v>171</v>
      </c>
      <c r="C3412" s="50">
        <v>15.3</v>
      </c>
      <c r="D3412" s="51">
        <v>8.1999999999999993</v>
      </c>
      <c r="E3412" s="52">
        <v>75.767837400805874</v>
      </c>
      <c r="F3412" s="52">
        <v>0</v>
      </c>
    </row>
    <row r="3413" spans="1:6">
      <c r="A3413" s="38">
        <v>41781</v>
      </c>
      <c r="B3413" s="49" t="s">
        <v>172</v>
      </c>
      <c r="C3413" s="50">
        <v>14.4</v>
      </c>
      <c r="D3413" s="51">
        <v>8.6999999999999993</v>
      </c>
      <c r="E3413" s="52">
        <v>85.12349058791294</v>
      </c>
      <c r="F3413" s="52">
        <v>0</v>
      </c>
    </row>
    <row r="3414" spans="1:6">
      <c r="A3414" s="38">
        <v>41782</v>
      </c>
      <c r="B3414" s="49" t="s">
        <v>149</v>
      </c>
      <c r="C3414" s="50">
        <v>13.2</v>
      </c>
      <c r="D3414" s="51">
        <v>8.4</v>
      </c>
      <c r="E3414" s="52">
        <v>88.899546098551014</v>
      </c>
      <c r="F3414" s="52">
        <v>0</v>
      </c>
    </row>
    <row r="3415" spans="1:6">
      <c r="A3415" s="38">
        <v>41782</v>
      </c>
      <c r="B3415" s="49" t="s">
        <v>150</v>
      </c>
      <c r="C3415" s="50">
        <v>12.6</v>
      </c>
      <c r="D3415" s="51">
        <v>8.1</v>
      </c>
      <c r="E3415" s="52">
        <v>89.201951942844744</v>
      </c>
      <c r="F3415" s="52">
        <v>0</v>
      </c>
    </row>
    <row r="3416" spans="1:6">
      <c r="A3416" s="38">
        <v>41782</v>
      </c>
      <c r="B3416" s="49" t="s">
        <v>151</v>
      </c>
      <c r="C3416" s="50">
        <v>11.7</v>
      </c>
      <c r="D3416" s="51">
        <v>7.9</v>
      </c>
      <c r="E3416" s="52">
        <v>92.342178193015627</v>
      </c>
      <c r="F3416" s="52">
        <v>0</v>
      </c>
    </row>
    <row r="3417" spans="1:6">
      <c r="A3417" s="38">
        <v>41782</v>
      </c>
      <c r="B3417" s="49" t="s">
        <v>152</v>
      </c>
      <c r="C3417" s="50">
        <v>11.6</v>
      </c>
      <c r="D3417" s="51">
        <v>7.6</v>
      </c>
      <c r="E3417" s="52">
        <v>89.467540093457615</v>
      </c>
      <c r="F3417" s="52">
        <v>0</v>
      </c>
    </row>
    <row r="3418" spans="1:6">
      <c r="A3418" s="38">
        <v>41782</v>
      </c>
      <c r="B3418" s="49" t="s">
        <v>153</v>
      </c>
      <c r="C3418" s="50">
        <v>11</v>
      </c>
      <c r="D3418" s="51">
        <v>7.3</v>
      </c>
      <c r="E3418" s="52">
        <v>89.466745238280822</v>
      </c>
      <c r="F3418" s="52">
        <v>0</v>
      </c>
    </row>
    <row r="3419" spans="1:6">
      <c r="A3419" s="38">
        <v>41782</v>
      </c>
      <c r="B3419" s="49" t="s">
        <v>154</v>
      </c>
      <c r="C3419" s="50">
        <v>10.8</v>
      </c>
      <c r="D3419" s="51">
        <v>7.2</v>
      </c>
      <c r="E3419" s="52">
        <v>89.437278471285936</v>
      </c>
      <c r="F3419" s="52">
        <v>0</v>
      </c>
    </row>
    <row r="3420" spans="1:6">
      <c r="A3420" s="38">
        <v>41782</v>
      </c>
      <c r="B3420" s="49" t="s">
        <v>155</v>
      </c>
      <c r="C3420" s="50">
        <v>12.8</v>
      </c>
      <c r="D3420" s="51">
        <v>6.7</v>
      </c>
      <c r="E3420" s="52">
        <v>72.985018277800933</v>
      </c>
      <c r="F3420" s="52">
        <v>0</v>
      </c>
    </row>
    <row r="3421" spans="1:6">
      <c r="A3421" s="38">
        <v>41782</v>
      </c>
      <c r="B3421" s="49" t="s">
        <v>156</v>
      </c>
      <c r="C3421" s="50">
        <v>16.2</v>
      </c>
      <c r="D3421" s="51">
        <v>6.3</v>
      </c>
      <c r="E3421" s="52">
        <v>55.118398225633747</v>
      </c>
      <c r="F3421" s="52">
        <v>0</v>
      </c>
    </row>
    <row r="3422" spans="1:6">
      <c r="A3422" s="38">
        <v>41782</v>
      </c>
      <c r="B3422" s="49" t="s">
        <v>157</v>
      </c>
      <c r="C3422" s="50">
        <v>20</v>
      </c>
      <c r="D3422" s="51">
        <v>6</v>
      </c>
      <c r="E3422" s="52">
        <v>41.358302012713473</v>
      </c>
      <c r="F3422" s="52">
        <v>0</v>
      </c>
    </row>
    <row r="3423" spans="1:6">
      <c r="A3423" s="38">
        <v>41782</v>
      </c>
      <c r="B3423" s="49" t="s">
        <v>158</v>
      </c>
      <c r="C3423" s="50">
        <v>21.5</v>
      </c>
      <c r="D3423" s="51">
        <v>6</v>
      </c>
      <c r="E3423" s="52">
        <v>37.708692530127443</v>
      </c>
      <c r="F3423" s="52">
        <v>0</v>
      </c>
    </row>
    <row r="3424" spans="1:6">
      <c r="A3424" s="38">
        <v>41782</v>
      </c>
      <c r="B3424" s="49" t="s">
        <v>159</v>
      </c>
      <c r="C3424" s="50">
        <v>21.9</v>
      </c>
      <c r="D3424" s="51">
        <v>6</v>
      </c>
      <c r="E3424" s="52">
        <v>36.797689176063386</v>
      </c>
      <c r="F3424" s="52">
        <v>0</v>
      </c>
    </row>
    <row r="3425" spans="1:6">
      <c r="A3425" s="38">
        <v>41782</v>
      </c>
      <c r="B3425" s="49" t="s">
        <v>160</v>
      </c>
      <c r="C3425" s="50">
        <v>22.2</v>
      </c>
      <c r="D3425" s="51">
        <v>6</v>
      </c>
      <c r="E3425" s="52">
        <v>36.130689775524985</v>
      </c>
      <c r="F3425" s="52">
        <v>0</v>
      </c>
    </row>
    <row r="3426" spans="1:6">
      <c r="A3426" s="38">
        <v>41782</v>
      </c>
      <c r="B3426" s="49" t="s">
        <v>161</v>
      </c>
      <c r="C3426" s="50">
        <v>22.8</v>
      </c>
      <c r="D3426" s="51">
        <v>5.6</v>
      </c>
      <c r="E3426" s="52">
        <v>32.535383481273691</v>
      </c>
      <c r="F3426" s="52">
        <v>0</v>
      </c>
    </row>
    <row r="3427" spans="1:6">
      <c r="A3427" s="38">
        <v>41782</v>
      </c>
      <c r="B3427" s="49" t="s">
        <v>162</v>
      </c>
      <c r="C3427" s="50">
        <v>23.4</v>
      </c>
      <c r="D3427" s="51">
        <v>5.4</v>
      </c>
      <c r="E3427" s="52">
        <v>30.264877864931943</v>
      </c>
      <c r="F3427" s="52">
        <v>0</v>
      </c>
    </row>
    <row r="3428" spans="1:6">
      <c r="A3428" s="38">
        <v>41782</v>
      </c>
      <c r="B3428" s="49" t="s">
        <v>163</v>
      </c>
      <c r="C3428" s="50">
        <v>23.5</v>
      </c>
      <c r="D3428" s="51">
        <v>5.2</v>
      </c>
      <c r="E3428" s="52">
        <v>28.977915735759264</v>
      </c>
      <c r="F3428" s="52">
        <v>0</v>
      </c>
    </row>
    <row r="3429" spans="1:6">
      <c r="A3429" s="38">
        <v>41782</v>
      </c>
      <c r="B3429" s="49" t="s">
        <v>164</v>
      </c>
      <c r="C3429" s="50">
        <v>22.9</v>
      </c>
      <c r="D3429" s="51">
        <v>6</v>
      </c>
      <c r="E3429" s="52">
        <v>34.626655984614032</v>
      </c>
      <c r="F3429" s="52">
        <v>0</v>
      </c>
    </row>
    <row r="3430" spans="1:6">
      <c r="A3430" s="38">
        <v>41782</v>
      </c>
      <c r="B3430" s="49" t="s">
        <v>165</v>
      </c>
      <c r="C3430" s="50">
        <v>22</v>
      </c>
      <c r="D3430" s="51">
        <v>6.8</v>
      </c>
      <c r="E3430" s="52">
        <v>41.397602211480873</v>
      </c>
      <c r="F3430" s="52">
        <v>0</v>
      </c>
    </row>
    <row r="3431" spans="1:6">
      <c r="A3431" s="38">
        <v>41782</v>
      </c>
      <c r="B3431" s="49" t="s">
        <v>166</v>
      </c>
      <c r="C3431" s="50">
        <v>21.2</v>
      </c>
      <c r="D3431" s="51">
        <v>7.7</v>
      </c>
      <c r="E3431" s="52">
        <v>49.15798512696594</v>
      </c>
      <c r="F3431" s="52">
        <v>0</v>
      </c>
    </row>
    <row r="3432" spans="1:6">
      <c r="A3432" s="38">
        <v>41782</v>
      </c>
      <c r="B3432" s="49" t="s">
        <v>167</v>
      </c>
      <c r="C3432" s="50">
        <v>20.2</v>
      </c>
      <c r="D3432" s="51">
        <v>8</v>
      </c>
      <c r="E3432" s="52">
        <v>54.293040681507719</v>
      </c>
      <c r="F3432" s="52">
        <v>0</v>
      </c>
    </row>
    <row r="3433" spans="1:6">
      <c r="A3433" s="38">
        <v>41782</v>
      </c>
      <c r="B3433" s="49" t="s">
        <v>168</v>
      </c>
      <c r="C3433" s="50">
        <v>19.399999999999999</v>
      </c>
      <c r="D3433" s="51">
        <v>8.3000000000000007</v>
      </c>
      <c r="E3433" s="52">
        <v>59.16719168485767</v>
      </c>
      <c r="F3433" s="52">
        <v>0</v>
      </c>
    </row>
    <row r="3434" spans="1:6">
      <c r="A3434" s="38">
        <v>41782</v>
      </c>
      <c r="B3434" s="49" t="s">
        <v>169</v>
      </c>
      <c r="C3434" s="50">
        <v>17.399999999999999</v>
      </c>
      <c r="D3434" s="51">
        <v>8.6999999999999993</v>
      </c>
      <c r="E3434" s="52">
        <v>70.262527732453691</v>
      </c>
      <c r="F3434" s="52">
        <v>0</v>
      </c>
    </row>
    <row r="3435" spans="1:6">
      <c r="A3435" s="38">
        <v>41782</v>
      </c>
      <c r="B3435" s="49" t="s">
        <v>170</v>
      </c>
      <c r="C3435" s="50">
        <v>16</v>
      </c>
      <c r="D3435" s="51">
        <v>8.4</v>
      </c>
      <c r="E3435" s="52">
        <v>74.187777685809209</v>
      </c>
      <c r="F3435" s="52">
        <v>0</v>
      </c>
    </row>
    <row r="3436" spans="1:6">
      <c r="A3436" s="38">
        <v>41782</v>
      </c>
      <c r="B3436" s="49" t="s">
        <v>171</v>
      </c>
      <c r="C3436" s="50">
        <v>15.3</v>
      </c>
      <c r="D3436" s="51">
        <v>8.1999999999999993</v>
      </c>
      <c r="E3436" s="52">
        <v>75.767837400805874</v>
      </c>
      <c r="F3436" s="52">
        <v>0</v>
      </c>
    </row>
    <row r="3437" spans="1:6">
      <c r="A3437" s="38">
        <v>41782</v>
      </c>
      <c r="B3437" s="49" t="s">
        <v>172</v>
      </c>
      <c r="C3437" s="50">
        <v>14.4</v>
      </c>
      <c r="D3437" s="51">
        <v>8</v>
      </c>
      <c r="E3437" s="52">
        <v>78.361445741721155</v>
      </c>
      <c r="F3437" s="52">
        <v>0</v>
      </c>
    </row>
    <row r="3438" spans="1:6">
      <c r="A3438" s="38">
        <v>41783</v>
      </c>
      <c r="B3438" s="49" t="s">
        <v>149</v>
      </c>
      <c r="C3438" s="50">
        <v>13.8</v>
      </c>
      <c r="D3438" s="51">
        <v>8</v>
      </c>
      <c r="E3438" s="52">
        <v>81.471204415074453</v>
      </c>
      <c r="F3438" s="52">
        <v>0</v>
      </c>
    </row>
    <row r="3439" spans="1:6">
      <c r="A3439" s="38">
        <v>41783</v>
      </c>
      <c r="B3439" s="49" t="s">
        <v>150</v>
      </c>
      <c r="C3439" s="50">
        <v>13.6</v>
      </c>
      <c r="D3439" s="51">
        <v>8</v>
      </c>
      <c r="E3439" s="52">
        <v>82.538353670325222</v>
      </c>
      <c r="F3439" s="52">
        <v>0</v>
      </c>
    </row>
    <row r="3440" spans="1:6">
      <c r="A3440" s="38">
        <v>41783</v>
      </c>
      <c r="B3440" s="49" t="s">
        <v>151</v>
      </c>
      <c r="C3440" s="50">
        <v>13.4</v>
      </c>
      <c r="D3440" s="51">
        <v>8.1</v>
      </c>
      <c r="E3440" s="52">
        <v>84.653025598052537</v>
      </c>
      <c r="F3440" s="52">
        <v>0</v>
      </c>
    </row>
    <row r="3441" spans="1:6">
      <c r="A3441" s="38">
        <v>41783</v>
      </c>
      <c r="B3441" s="49" t="s">
        <v>152</v>
      </c>
      <c r="C3441" s="50">
        <v>13.2</v>
      </c>
      <c r="D3441" s="51">
        <v>8</v>
      </c>
      <c r="E3441" s="52">
        <v>84.719990718861013</v>
      </c>
      <c r="F3441" s="52">
        <v>0</v>
      </c>
    </row>
    <row r="3442" spans="1:6">
      <c r="A3442" s="38">
        <v>41783</v>
      </c>
      <c r="B3442" s="49" t="s">
        <v>153</v>
      </c>
      <c r="C3442" s="50">
        <v>13</v>
      </c>
      <c r="D3442" s="51">
        <v>7.9</v>
      </c>
      <c r="E3442" s="52">
        <v>84.775510967402937</v>
      </c>
      <c r="F3442" s="52">
        <v>0</v>
      </c>
    </row>
    <row r="3443" spans="1:6">
      <c r="A3443" s="38">
        <v>41783</v>
      </c>
      <c r="B3443" s="49" t="s">
        <v>154</v>
      </c>
      <c r="C3443" s="50">
        <v>13</v>
      </c>
      <c r="D3443" s="51">
        <v>7.7</v>
      </c>
      <c r="E3443" s="52">
        <v>82.655539519406801</v>
      </c>
      <c r="F3443" s="52">
        <v>0</v>
      </c>
    </row>
    <row r="3444" spans="1:6">
      <c r="A3444" s="38">
        <v>41783</v>
      </c>
      <c r="B3444" s="49" t="s">
        <v>155</v>
      </c>
      <c r="C3444" s="50">
        <v>14.6</v>
      </c>
      <c r="D3444" s="51">
        <v>7.7</v>
      </c>
      <c r="E3444" s="52">
        <v>74.489290437239021</v>
      </c>
      <c r="F3444" s="52">
        <v>0</v>
      </c>
    </row>
    <row r="3445" spans="1:6">
      <c r="A3445" s="38">
        <v>41783</v>
      </c>
      <c r="B3445" s="49" t="s">
        <v>156</v>
      </c>
      <c r="C3445" s="50">
        <v>17.3</v>
      </c>
      <c r="D3445" s="51">
        <v>7.6</v>
      </c>
      <c r="E3445" s="52">
        <v>61.876021604912168</v>
      </c>
      <c r="F3445" s="52">
        <v>0</v>
      </c>
    </row>
    <row r="3446" spans="1:6">
      <c r="A3446" s="38">
        <v>41783</v>
      </c>
      <c r="B3446" s="49" t="s">
        <v>157</v>
      </c>
      <c r="C3446" s="50">
        <v>21.1</v>
      </c>
      <c r="D3446" s="51">
        <v>7.6</v>
      </c>
      <c r="E3446" s="52">
        <v>48.826141919223772</v>
      </c>
      <c r="F3446" s="52">
        <v>0</v>
      </c>
    </row>
    <row r="3447" spans="1:6">
      <c r="A3447" s="38">
        <v>41783</v>
      </c>
      <c r="B3447" s="49" t="s">
        <v>158</v>
      </c>
      <c r="C3447" s="50">
        <v>23.6</v>
      </c>
      <c r="D3447" s="51">
        <v>8.3000000000000007</v>
      </c>
      <c r="E3447" s="52">
        <v>45.749126949502035</v>
      </c>
      <c r="F3447" s="52">
        <v>0</v>
      </c>
    </row>
    <row r="3448" spans="1:6">
      <c r="A3448" s="38">
        <v>41783</v>
      </c>
      <c r="B3448" s="49" t="s">
        <v>159</v>
      </c>
      <c r="C3448" s="50">
        <v>25.4</v>
      </c>
      <c r="D3448" s="51">
        <v>9</v>
      </c>
      <c r="E3448" s="52">
        <v>44.492255212277684</v>
      </c>
      <c r="F3448" s="52">
        <v>0</v>
      </c>
    </row>
    <row r="3449" spans="1:6">
      <c r="A3449" s="38">
        <v>41783</v>
      </c>
      <c r="B3449" s="49" t="s">
        <v>160</v>
      </c>
      <c r="C3449" s="50">
        <v>25.6</v>
      </c>
      <c r="D3449" s="51">
        <v>9.6999999999999993</v>
      </c>
      <c r="E3449" s="52">
        <v>47.334059194308409</v>
      </c>
      <c r="F3449" s="52">
        <v>0</v>
      </c>
    </row>
    <row r="3450" spans="1:6">
      <c r="A3450" s="38">
        <v>41783</v>
      </c>
      <c r="B3450" s="49" t="s">
        <v>161</v>
      </c>
      <c r="C3450" s="50">
        <v>25.8</v>
      </c>
      <c r="D3450" s="51">
        <v>9.9</v>
      </c>
      <c r="E3450" s="52">
        <v>47.725357441054634</v>
      </c>
      <c r="F3450" s="52">
        <v>0</v>
      </c>
    </row>
    <row r="3451" spans="1:6">
      <c r="A3451" s="38">
        <v>41783</v>
      </c>
      <c r="B3451" s="49" t="s">
        <v>162</v>
      </c>
      <c r="C3451" s="50">
        <v>26.4</v>
      </c>
      <c r="D3451" s="51">
        <v>10.1</v>
      </c>
      <c r="E3451" s="52">
        <v>46.977852228190059</v>
      </c>
      <c r="F3451" s="52">
        <v>0</v>
      </c>
    </row>
    <row r="3452" spans="1:6">
      <c r="A3452" s="38">
        <v>41783</v>
      </c>
      <c r="B3452" s="49" t="s">
        <v>163</v>
      </c>
      <c r="C3452" s="50">
        <v>25.9</v>
      </c>
      <c r="D3452" s="51">
        <v>10.4</v>
      </c>
      <c r="E3452" s="52">
        <v>49.800246325850225</v>
      </c>
      <c r="F3452" s="52">
        <v>0</v>
      </c>
    </row>
    <row r="3453" spans="1:6">
      <c r="A3453" s="38">
        <v>41783</v>
      </c>
      <c r="B3453" s="49" t="s">
        <v>164</v>
      </c>
      <c r="C3453" s="50">
        <v>26.1</v>
      </c>
      <c r="D3453" s="51">
        <v>10.4</v>
      </c>
      <c r="E3453" s="52">
        <v>49.214454045353492</v>
      </c>
      <c r="F3453" s="52">
        <v>0</v>
      </c>
    </row>
    <row r="3454" spans="1:6">
      <c r="A3454" s="38">
        <v>41783</v>
      </c>
      <c r="B3454" s="49" t="s">
        <v>165</v>
      </c>
      <c r="C3454" s="50">
        <v>25.3</v>
      </c>
      <c r="D3454" s="51">
        <v>10.3</v>
      </c>
      <c r="E3454" s="52">
        <v>51.117245643548081</v>
      </c>
      <c r="F3454" s="52">
        <v>0</v>
      </c>
    </row>
    <row r="3455" spans="1:6">
      <c r="A3455" s="38">
        <v>41783</v>
      </c>
      <c r="B3455" s="49" t="s">
        <v>166</v>
      </c>
      <c r="C3455" s="50">
        <v>24.4</v>
      </c>
      <c r="D3455" s="51">
        <v>10.3</v>
      </c>
      <c r="E3455" s="52">
        <v>53.938059355316625</v>
      </c>
      <c r="F3455" s="52">
        <v>0</v>
      </c>
    </row>
    <row r="3456" spans="1:6">
      <c r="A3456" s="38">
        <v>41783</v>
      </c>
      <c r="B3456" s="49" t="s">
        <v>167</v>
      </c>
      <c r="C3456" s="50">
        <v>23</v>
      </c>
      <c r="D3456" s="51">
        <v>10</v>
      </c>
      <c r="E3456" s="52">
        <v>56.999624020634954</v>
      </c>
      <c r="F3456" s="52">
        <v>0</v>
      </c>
    </row>
    <row r="3457" spans="1:6">
      <c r="A3457" s="38">
        <v>41783</v>
      </c>
      <c r="B3457" s="49" t="s">
        <v>168</v>
      </c>
      <c r="C3457" s="50">
        <v>21.5</v>
      </c>
      <c r="D3457" s="51">
        <v>9.8000000000000007</v>
      </c>
      <c r="E3457" s="52">
        <v>61.2204224193881</v>
      </c>
      <c r="F3457" s="52">
        <v>0</v>
      </c>
    </row>
    <row r="3458" spans="1:6">
      <c r="A3458" s="38">
        <v>41783</v>
      </c>
      <c r="B3458" s="49" t="s">
        <v>169</v>
      </c>
      <c r="C3458" s="50">
        <v>20.3</v>
      </c>
      <c r="D3458" s="51">
        <v>9.6</v>
      </c>
      <c r="E3458" s="52">
        <v>64.586056730124625</v>
      </c>
      <c r="F3458" s="52">
        <v>0</v>
      </c>
    </row>
    <row r="3459" spans="1:6">
      <c r="A3459" s="38">
        <v>41783</v>
      </c>
      <c r="B3459" s="49" t="s">
        <v>170</v>
      </c>
      <c r="C3459" s="50">
        <v>20.100000000000001</v>
      </c>
      <c r="D3459" s="51">
        <v>9.3000000000000007</v>
      </c>
      <c r="E3459" s="52">
        <v>63.376613790699786</v>
      </c>
      <c r="F3459" s="52">
        <v>0</v>
      </c>
    </row>
    <row r="3460" spans="1:6">
      <c r="A3460" s="38">
        <v>41783</v>
      </c>
      <c r="B3460" s="49" t="s">
        <v>171</v>
      </c>
      <c r="C3460" s="50">
        <v>20</v>
      </c>
      <c r="D3460" s="51">
        <v>8.9</v>
      </c>
      <c r="E3460" s="52">
        <v>61.06615459646487</v>
      </c>
      <c r="F3460" s="52">
        <v>0</v>
      </c>
    </row>
    <row r="3461" spans="1:6">
      <c r="A3461" s="38">
        <v>41783</v>
      </c>
      <c r="B3461" s="49" t="s">
        <v>172</v>
      </c>
      <c r="C3461" s="50">
        <v>19</v>
      </c>
      <c r="D3461" s="51">
        <v>8.6</v>
      </c>
      <c r="E3461" s="52">
        <v>62.823559094173561</v>
      </c>
      <c r="F3461" s="52">
        <v>0</v>
      </c>
    </row>
    <row r="3462" spans="1:6">
      <c r="A3462" s="38">
        <v>41784</v>
      </c>
      <c r="B3462" s="49" t="s">
        <v>149</v>
      </c>
      <c r="C3462" s="50">
        <v>18.8</v>
      </c>
      <c r="D3462" s="51">
        <v>8.6</v>
      </c>
      <c r="E3462" s="52">
        <v>63.613469029803923</v>
      </c>
      <c r="F3462" s="52">
        <v>0</v>
      </c>
    </row>
    <row r="3463" spans="1:6">
      <c r="A3463" s="38">
        <v>41784</v>
      </c>
      <c r="B3463" s="49" t="s">
        <v>150</v>
      </c>
      <c r="C3463" s="50">
        <v>17.600000000000001</v>
      </c>
      <c r="D3463" s="51">
        <v>8.6</v>
      </c>
      <c r="E3463" s="52">
        <v>68.593967549203967</v>
      </c>
      <c r="F3463" s="52">
        <v>0</v>
      </c>
    </row>
    <row r="3464" spans="1:6">
      <c r="A3464" s="38">
        <v>41784</v>
      </c>
      <c r="B3464" s="49" t="s">
        <v>151</v>
      </c>
      <c r="C3464" s="50">
        <v>17.3</v>
      </c>
      <c r="D3464" s="51">
        <v>8.6999999999999993</v>
      </c>
      <c r="E3464" s="52">
        <v>70.70822433330936</v>
      </c>
      <c r="F3464" s="52">
        <v>0</v>
      </c>
    </row>
    <row r="3465" spans="1:6">
      <c r="A3465" s="38">
        <v>41784</v>
      </c>
      <c r="B3465" s="49" t="s">
        <v>152</v>
      </c>
      <c r="C3465" s="50">
        <v>15.8</v>
      </c>
      <c r="D3465" s="51">
        <v>8.6</v>
      </c>
      <c r="E3465" s="52">
        <v>76.907489045615534</v>
      </c>
      <c r="F3465" s="52">
        <v>0</v>
      </c>
    </row>
    <row r="3466" spans="1:6">
      <c r="A3466" s="38">
        <v>41784</v>
      </c>
      <c r="B3466" s="49" t="s">
        <v>153</v>
      </c>
      <c r="C3466" s="50">
        <v>15.6</v>
      </c>
      <c r="D3466" s="51">
        <v>8.6</v>
      </c>
      <c r="E3466" s="52">
        <v>77.899057600156567</v>
      </c>
      <c r="F3466" s="52">
        <v>0</v>
      </c>
    </row>
    <row r="3467" spans="1:6">
      <c r="A3467" s="38">
        <v>41784</v>
      </c>
      <c r="B3467" s="49" t="s">
        <v>154</v>
      </c>
      <c r="C3467" s="50">
        <v>15.6</v>
      </c>
      <c r="D3467" s="51">
        <v>8.5</v>
      </c>
      <c r="E3467" s="52">
        <v>77.005466064695653</v>
      </c>
      <c r="F3467" s="52">
        <v>0</v>
      </c>
    </row>
    <row r="3468" spans="1:6">
      <c r="A3468" s="38">
        <v>41784</v>
      </c>
      <c r="B3468" s="49" t="s">
        <v>155</v>
      </c>
      <c r="C3468" s="50">
        <v>16.5</v>
      </c>
      <c r="D3468" s="51">
        <v>8.9</v>
      </c>
      <c r="E3468" s="52">
        <v>76.076329161407486</v>
      </c>
      <c r="F3468" s="52">
        <v>0</v>
      </c>
    </row>
    <row r="3469" spans="1:6">
      <c r="A3469" s="38">
        <v>41784</v>
      </c>
      <c r="B3469" s="49" t="s">
        <v>156</v>
      </c>
      <c r="C3469" s="50">
        <v>19.899999999999999</v>
      </c>
      <c r="D3469" s="51">
        <v>9.3000000000000007</v>
      </c>
      <c r="E3469" s="52">
        <v>64.166677730978634</v>
      </c>
      <c r="F3469" s="52">
        <v>0</v>
      </c>
    </row>
    <row r="3470" spans="1:6">
      <c r="A3470" s="38">
        <v>41784</v>
      </c>
      <c r="B3470" s="49" t="s">
        <v>157</v>
      </c>
      <c r="C3470" s="50">
        <v>22.8</v>
      </c>
      <c r="D3470" s="51">
        <v>9.6999999999999993</v>
      </c>
      <c r="E3470" s="52">
        <v>55.990158282248423</v>
      </c>
      <c r="F3470" s="52">
        <v>0</v>
      </c>
    </row>
    <row r="3471" spans="1:6">
      <c r="A3471" s="38">
        <v>41784</v>
      </c>
      <c r="B3471" s="49" t="s">
        <v>158</v>
      </c>
      <c r="C3471" s="50">
        <v>23.7</v>
      </c>
      <c r="D3471" s="51">
        <v>9.6999999999999993</v>
      </c>
      <c r="E3471" s="52">
        <v>53.027000028389828</v>
      </c>
      <c r="F3471" s="52">
        <v>0</v>
      </c>
    </row>
    <row r="3472" spans="1:6">
      <c r="A3472" s="38">
        <v>41784</v>
      </c>
      <c r="B3472" s="49" t="s">
        <v>159</v>
      </c>
      <c r="C3472" s="50">
        <v>24.6</v>
      </c>
      <c r="D3472" s="51">
        <v>9.6999999999999993</v>
      </c>
      <c r="E3472" s="52">
        <v>50.239386305650527</v>
      </c>
      <c r="F3472" s="52">
        <v>0</v>
      </c>
    </row>
    <row r="3473" spans="1:6">
      <c r="A3473" s="38">
        <v>41784</v>
      </c>
      <c r="B3473" s="49" t="s">
        <v>160</v>
      </c>
      <c r="C3473" s="50">
        <v>24.8</v>
      </c>
      <c r="D3473" s="51">
        <v>9.8000000000000007</v>
      </c>
      <c r="E3473" s="52">
        <v>50.146431794780334</v>
      </c>
      <c r="F3473" s="52">
        <v>0</v>
      </c>
    </row>
    <row r="3474" spans="1:6">
      <c r="A3474" s="38">
        <v>41784</v>
      </c>
      <c r="B3474" s="49" t="s">
        <v>161</v>
      </c>
      <c r="C3474" s="50">
        <v>24.9</v>
      </c>
      <c r="D3474" s="51">
        <v>10.1</v>
      </c>
      <c r="E3474" s="52">
        <v>51.349614368832142</v>
      </c>
      <c r="F3474" s="52">
        <v>0</v>
      </c>
    </row>
    <row r="3475" spans="1:6">
      <c r="A3475" s="38">
        <v>41784</v>
      </c>
      <c r="B3475" s="49" t="s">
        <v>162</v>
      </c>
      <c r="C3475" s="50">
        <v>25.2</v>
      </c>
      <c r="D3475" s="51">
        <v>10.5</v>
      </c>
      <c r="E3475" s="52">
        <v>52.404220862374828</v>
      </c>
      <c r="F3475" s="52">
        <v>0</v>
      </c>
    </row>
    <row r="3476" spans="1:6">
      <c r="A3476" s="38">
        <v>41784</v>
      </c>
      <c r="B3476" s="49" t="s">
        <v>163</v>
      </c>
      <c r="C3476" s="50">
        <v>24.5</v>
      </c>
      <c r="D3476" s="51">
        <v>10.9</v>
      </c>
      <c r="E3476" s="52">
        <v>56.685604514181819</v>
      </c>
      <c r="F3476" s="52">
        <v>0</v>
      </c>
    </row>
    <row r="3477" spans="1:6">
      <c r="A3477" s="38">
        <v>41784</v>
      </c>
      <c r="B3477" s="49" t="s">
        <v>164</v>
      </c>
      <c r="C3477" s="50">
        <v>23.4</v>
      </c>
      <c r="D3477" s="51">
        <v>10.7</v>
      </c>
      <c r="E3477" s="52">
        <v>59.466944366970424</v>
      </c>
      <c r="F3477" s="52">
        <v>0</v>
      </c>
    </row>
    <row r="3478" spans="1:6">
      <c r="A3478" s="38">
        <v>41784</v>
      </c>
      <c r="B3478" s="49" t="s">
        <v>165</v>
      </c>
      <c r="C3478" s="50">
        <v>22.8</v>
      </c>
      <c r="D3478" s="51">
        <v>10.7</v>
      </c>
      <c r="E3478" s="52">
        <v>61.664722447861443</v>
      </c>
      <c r="F3478" s="52">
        <v>0</v>
      </c>
    </row>
    <row r="3479" spans="1:6">
      <c r="A3479" s="38">
        <v>41784</v>
      </c>
      <c r="B3479" s="49" t="s">
        <v>166</v>
      </c>
      <c r="C3479" s="50">
        <v>22.3</v>
      </c>
      <c r="D3479" s="51">
        <v>10.6</v>
      </c>
      <c r="E3479" s="52">
        <v>62.982122292859344</v>
      </c>
      <c r="F3479" s="52">
        <v>0</v>
      </c>
    </row>
    <row r="3480" spans="1:6">
      <c r="A3480" s="38">
        <v>41784</v>
      </c>
      <c r="B3480" s="49" t="s">
        <v>167</v>
      </c>
      <c r="C3480" s="50">
        <v>21.5</v>
      </c>
      <c r="D3480" s="51">
        <v>10.7</v>
      </c>
      <c r="E3480" s="52">
        <v>66.74762402545818</v>
      </c>
      <c r="F3480" s="52">
        <v>0</v>
      </c>
    </row>
    <row r="3481" spans="1:6">
      <c r="A3481" s="38">
        <v>41784</v>
      </c>
      <c r="B3481" s="49" t="s">
        <v>168</v>
      </c>
      <c r="C3481" s="50">
        <v>21.1</v>
      </c>
      <c r="D3481" s="51">
        <v>10.8</v>
      </c>
      <c r="E3481" s="52">
        <v>69.033647590763593</v>
      </c>
      <c r="F3481" s="52">
        <v>0</v>
      </c>
    </row>
    <row r="3482" spans="1:6">
      <c r="A3482" s="38">
        <v>41784</v>
      </c>
      <c r="B3482" s="49" t="s">
        <v>169</v>
      </c>
      <c r="C3482" s="50">
        <v>21.1</v>
      </c>
      <c r="D3482" s="51">
        <v>10.9</v>
      </c>
      <c r="E3482" s="52">
        <v>69.661839523276697</v>
      </c>
      <c r="F3482" s="52">
        <v>0</v>
      </c>
    </row>
    <row r="3483" spans="1:6">
      <c r="A3483" s="38">
        <v>41784</v>
      </c>
      <c r="B3483" s="49" t="s">
        <v>170</v>
      </c>
      <c r="C3483" s="50">
        <v>20.3</v>
      </c>
      <c r="D3483" s="51">
        <v>11.1</v>
      </c>
      <c r="E3483" s="52">
        <v>74.500694841732567</v>
      </c>
      <c r="F3483" s="52">
        <v>0</v>
      </c>
    </row>
    <row r="3484" spans="1:6">
      <c r="A3484" s="38">
        <v>41784</v>
      </c>
      <c r="B3484" s="49" t="s">
        <v>171</v>
      </c>
      <c r="C3484" s="50">
        <v>19.7</v>
      </c>
      <c r="D3484" s="51">
        <v>11.2</v>
      </c>
      <c r="E3484" s="52">
        <v>78.006063279497894</v>
      </c>
      <c r="F3484" s="52">
        <v>0</v>
      </c>
    </row>
    <row r="3485" spans="1:6">
      <c r="A3485" s="38">
        <v>41784</v>
      </c>
      <c r="B3485" s="49" t="s">
        <v>172</v>
      </c>
      <c r="C3485" s="50">
        <v>19.7</v>
      </c>
      <c r="D3485" s="51">
        <v>11.4</v>
      </c>
      <c r="E3485" s="52">
        <v>79.373957956745627</v>
      </c>
      <c r="F3485" s="52">
        <v>0</v>
      </c>
    </row>
    <row r="3486" spans="1:6">
      <c r="A3486" s="38">
        <v>41785</v>
      </c>
      <c r="B3486" s="49" t="s">
        <v>149</v>
      </c>
      <c r="C3486" s="50">
        <v>19.8</v>
      </c>
      <c r="D3486" s="51">
        <v>11.4</v>
      </c>
      <c r="E3486" s="52">
        <v>78.882845803606074</v>
      </c>
      <c r="F3486" s="52">
        <v>0</v>
      </c>
    </row>
    <row r="3487" spans="1:6">
      <c r="A3487" s="38">
        <v>41785</v>
      </c>
      <c r="B3487" s="49" t="s">
        <v>150</v>
      </c>
      <c r="C3487" s="50">
        <v>19.7</v>
      </c>
      <c r="D3487" s="51">
        <v>11.4</v>
      </c>
      <c r="E3487" s="52">
        <v>79.373957956745627</v>
      </c>
      <c r="F3487" s="52">
        <v>0</v>
      </c>
    </row>
    <row r="3488" spans="1:6">
      <c r="A3488" s="38">
        <v>41785</v>
      </c>
      <c r="B3488" s="49" t="s">
        <v>151</v>
      </c>
      <c r="C3488" s="50">
        <v>19.2</v>
      </c>
      <c r="D3488" s="51">
        <v>11.4</v>
      </c>
      <c r="E3488" s="52">
        <v>81.881673236040996</v>
      </c>
      <c r="F3488" s="52">
        <v>0</v>
      </c>
    </row>
    <row r="3489" spans="1:6">
      <c r="A3489" s="38">
        <v>41785</v>
      </c>
      <c r="B3489" s="49" t="s">
        <v>152</v>
      </c>
      <c r="C3489" s="50">
        <v>19</v>
      </c>
      <c r="D3489" s="51">
        <v>11.4</v>
      </c>
      <c r="E3489" s="52">
        <v>82.909604599496021</v>
      </c>
      <c r="F3489" s="52">
        <v>0</v>
      </c>
    </row>
    <row r="3490" spans="1:6">
      <c r="A3490" s="38">
        <v>41785</v>
      </c>
      <c r="B3490" s="49" t="s">
        <v>153</v>
      </c>
      <c r="C3490" s="50">
        <v>18.8</v>
      </c>
      <c r="D3490" s="51">
        <v>11.5</v>
      </c>
      <c r="E3490" s="52">
        <v>84.675119042828712</v>
      </c>
      <c r="F3490" s="52">
        <v>0</v>
      </c>
    </row>
    <row r="3491" spans="1:6">
      <c r="A3491" s="38">
        <v>41785</v>
      </c>
      <c r="B3491" s="49" t="s">
        <v>154</v>
      </c>
      <c r="C3491" s="50">
        <v>18.600000000000001</v>
      </c>
      <c r="D3491" s="51">
        <v>11.6</v>
      </c>
      <c r="E3491" s="52">
        <v>86.473370017225932</v>
      </c>
      <c r="F3491" s="52">
        <v>0</v>
      </c>
    </row>
    <row r="3492" spans="1:6">
      <c r="A3492" s="38">
        <v>41785</v>
      </c>
      <c r="B3492" s="49" t="s">
        <v>155</v>
      </c>
      <c r="C3492" s="50">
        <v>19.3</v>
      </c>
      <c r="D3492" s="51">
        <v>11.4</v>
      </c>
      <c r="E3492" s="52">
        <v>81.37308637373259</v>
      </c>
      <c r="F3492" s="52">
        <v>0</v>
      </c>
    </row>
    <row r="3493" spans="1:6">
      <c r="A3493" s="38">
        <v>41785</v>
      </c>
      <c r="B3493" s="49" t="s">
        <v>156</v>
      </c>
      <c r="C3493" s="50">
        <v>21.4</v>
      </c>
      <c r="D3493" s="51">
        <v>11.2</v>
      </c>
      <c r="E3493" s="52">
        <v>70.240456662860225</v>
      </c>
      <c r="F3493" s="52">
        <v>0</v>
      </c>
    </row>
    <row r="3494" spans="1:6">
      <c r="A3494" s="38">
        <v>41785</v>
      </c>
      <c r="B3494" s="49" t="s">
        <v>157</v>
      </c>
      <c r="C3494" s="50">
        <v>22.4</v>
      </c>
      <c r="D3494" s="51">
        <v>11</v>
      </c>
      <c r="E3494" s="52">
        <v>64.921356284957596</v>
      </c>
      <c r="F3494" s="52">
        <v>0</v>
      </c>
    </row>
    <row r="3495" spans="1:6">
      <c r="A3495" s="38">
        <v>41785</v>
      </c>
      <c r="B3495" s="49" t="s">
        <v>158</v>
      </c>
      <c r="C3495" s="50">
        <v>22.8</v>
      </c>
      <c r="D3495" s="51">
        <v>11</v>
      </c>
      <c r="E3495" s="52">
        <v>63.36359552057128</v>
      </c>
      <c r="F3495" s="52">
        <v>0</v>
      </c>
    </row>
    <row r="3496" spans="1:6">
      <c r="A3496" s="38">
        <v>41785</v>
      </c>
      <c r="B3496" s="49" t="s">
        <v>159</v>
      </c>
      <c r="C3496" s="50">
        <v>22.4</v>
      </c>
      <c r="D3496" s="51">
        <v>11</v>
      </c>
      <c r="E3496" s="52">
        <v>64.921356284957596</v>
      </c>
      <c r="F3496" s="52">
        <v>0</v>
      </c>
    </row>
    <row r="3497" spans="1:6">
      <c r="A3497" s="38">
        <v>41785</v>
      </c>
      <c r="B3497" s="49" t="s">
        <v>160</v>
      </c>
      <c r="C3497" s="50">
        <v>23.1</v>
      </c>
      <c r="D3497" s="51">
        <v>11</v>
      </c>
      <c r="E3497" s="52">
        <v>62.222890487934357</v>
      </c>
      <c r="F3497" s="52">
        <v>0</v>
      </c>
    </row>
    <row r="3498" spans="1:6">
      <c r="A3498" s="38">
        <v>41785</v>
      </c>
      <c r="B3498" s="49" t="s">
        <v>161</v>
      </c>
      <c r="C3498" s="50">
        <v>24</v>
      </c>
      <c r="D3498" s="51">
        <v>11.2</v>
      </c>
      <c r="E3498" s="52">
        <v>59.989856984553732</v>
      </c>
      <c r="F3498" s="52">
        <v>0</v>
      </c>
    </row>
    <row r="3499" spans="1:6">
      <c r="A3499" s="38">
        <v>41785</v>
      </c>
      <c r="B3499" s="49" t="s">
        <v>162</v>
      </c>
      <c r="C3499" s="50">
        <v>23.9</v>
      </c>
      <c r="D3499" s="51">
        <v>11.4</v>
      </c>
      <c r="E3499" s="52">
        <v>61.409751116190201</v>
      </c>
      <c r="F3499" s="52">
        <v>0</v>
      </c>
    </row>
    <row r="3500" spans="1:6">
      <c r="A3500" s="38">
        <v>41785</v>
      </c>
      <c r="B3500" s="49" t="s">
        <v>163</v>
      </c>
      <c r="C3500" s="50">
        <v>24.2</v>
      </c>
      <c r="D3500" s="51">
        <v>11.6</v>
      </c>
      <c r="E3500" s="52">
        <v>61.352157018428876</v>
      </c>
      <c r="F3500" s="52">
        <v>0</v>
      </c>
    </row>
    <row r="3501" spans="1:6">
      <c r="A3501" s="38">
        <v>41785</v>
      </c>
      <c r="B3501" s="49" t="s">
        <v>164</v>
      </c>
      <c r="C3501" s="50">
        <v>22.6</v>
      </c>
      <c r="D3501" s="51">
        <v>11.6</v>
      </c>
      <c r="E3501" s="52">
        <v>67.571490592513669</v>
      </c>
      <c r="F3501" s="52">
        <v>0</v>
      </c>
    </row>
    <row r="3502" spans="1:6">
      <c r="A3502" s="38">
        <v>41785</v>
      </c>
      <c r="B3502" s="49" t="s">
        <v>165</v>
      </c>
      <c r="C3502" s="50">
        <v>21.6</v>
      </c>
      <c r="D3502" s="51">
        <v>11.6</v>
      </c>
      <c r="E3502" s="52">
        <v>71.818179566165014</v>
      </c>
      <c r="F3502" s="52">
        <v>0</v>
      </c>
    </row>
    <row r="3503" spans="1:6">
      <c r="A3503" s="38">
        <v>41785</v>
      </c>
      <c r="B3503" s="49" t="s">
        <v>166</v>
      </c>
      <c r="C3503" s="50">
        <v>21.3</v>
      </c>
      <c r="D3503" s="51">
        <v>11.6</v>
      </c>
      <c r="E3503" s="52">
        <v>73.150183730405686</v>
      </c>
      <c r="F3503" s="52">
        <v>0</v>
      </c>
    </row>
    <row r="3504" spans="1:6">
      <c r="A3504" s="38">
        <v>41785</v>
      </c>
      <c r="B3504" s="49" t="s">
        <v>167</v>
      </c>
      <c r="C3504" s="50">
        <v>21.1</v>
      </c>
      <c r="D3504" s="51">
        <v>11.3</v>
      </c>
      <c r="E3504" s="52">
        <v>72.172623384917586</v>
      </c>
      <c r="F3504" s="52">
        <v>0</v>
      </c>
    </row>
    <row r="3505" spans="1:6">
      <c r="A3505" s="38">
        <v>41785</v>
      </c>
      <c r="B3505" s="49" t="s">
        <v>168</v>
      </c>
      <c r="C3505" s="50">
        <v>21</v>
      </c>
      <c r="D3505" s="51">
        <v>11</v>
      </c>
      <c r="E3505" s="52">
        <v>70.723062839427556</v>
      </c>
      <c r="F3505" s="52">
        <v>0</v>
      </c>
    </row>
    <row r="3506" spans="1:6">
      <c r="A3506" s="38">
        <v>41785</v>
      </c>
      <c r="B3506" s="49" t="s">
        <v>169</v>
      </c>
      <c r="C3506" s="50">
        <v>20</v>
      </c>
      <c r="D3506" s="51">
        <v>10.8</v>
      </c>
      <c r="E3506" s="52">
        <v>73.880253785036842</v>
      </c>
      <c r="F3506" s="52">
        <v>0</v>
      </c>
    </row>
    <row r="3507" spans="1:6">
      <c r="A3507" s="38">
        <v>41785</v>
      </c>
      <c r="B3507" s="49" t="s">
        <v>170</v>
      </c>
      <c r="C3507" s="50">
        <v>19.7</v>
      </c>
      <c r="D3507" s="51">
        <v>10.8</v>
      </c>
      <c r="E3507" s="52">
        <v>75.267679940153059</v>
      </c>
      <c r="F3507" s="52">
        <v>0</v>
      </c>
    </row>
    <row r="3508" spans="1:6">
      <c r="A3508" s="38">
        <v>41785</v>
      </c>
      <c r="B3508" s="49" t="s">
        <v>171</v>
      </c>
      <c r="C3508" s="50">
        <v>19.600000000000001</v>
      </c>
      <c r="D3508" s="51">
        <v>10.8</v>
      </c>
      <c r="E3508" s="52">
        <v>75.736648451370385</v>
      </c>
      <c r="F3508" s="52">
        <v>0</v>
      </c>
    </row>
    <row r="3509" spans="1:6">
      <c r="A3509" s="38">
        <v>41785</v>
      </c>
      <c r="B3509" s="49" t="s">
        <v>172</v>
      </c>
      <c r="C3509" s="50">
        <v>19.100000000000001</v>
      </c>
      <c r="D3509" s="51">
        <v>10.8</v>
      </c>
      <c r="E3509" s="52">
        <v>78.131330364918</v>
      </c>
      <c r="F3509" s="52">
        <v>0</v>
      </c>
    </row>
    <row r="3510" spans="1:6">
      <c r="A3510" s="38">
        <v>41786</v>
      </c>
      <c r="B3510" s="49" t="s">
        <v>149</v>
      </c>
      <c r="C3510" s="50">
        <v>19.2</v>
      </c>
      <c r="D3510" s="51">
        <v>10.8</v>
      </c>
      <c r="E3510" s="52">
        <v>77.645662793495134</v>
      </c>
      <c r="F3510" s="52">
        <v>0</v>
      </c>
    </row>
    <row r="3511" spans="1:6">
      <c r="A3511" s="38">
        <v>41786</v>
      </c>
      <c r="B3511" s="49" t="s">
        <v>150</v>
      </c>
      <c r="C3511" s="50">
        <v>19</v>
      </c>
      <c r="D3511" s="51">
        <v>10.8</v>
      </c>
      <c r="E3511" s="52">
        <v>78.62041585931982</v>
      </c>
      <c r="F3511" s="52">
        <v>0</v>
      </c>
    </row>
    <row r="3512" spans="1:6">
      <c r="A3512" s="38">
        <v>41786</v>
      </c>
      <c r="B3512" s="49" t="s">
        <v>151</v>
      </c>
      <c r="C3512" s="50">
        <v>18.8</v>
      </c>
      <c r="D3512" s="51">
        <v>10.8</v>
      </c>
      <c r="E3512" s="52">
        <v>79.608947049308185</v>
      </c>
      <c r="F3512" s="52">
        <v>0</v>
      </c>
    </row>
    <row r="3513" spans="1:6">
      <c r="A3513" s="38">
        <v>41786</v>
      </c>
      <c r="B3513" s="49" t="s">
        <v>152</v>
      </c>
      <c r="C3513" s="50">
        <v>18.7</v>
      </c>
      <c r="D3513" s="51">
        <v>10.8</v>
      </c>
      <c r="E3513" s="52">
        <v>80.108446524836978</v>
      </c>
      <c r="F3513" s="52">
        <v>0</v>
      </c>
    </row>
    <row r="3514" spans="1:6">
      <c r="A3514" s="38">
        <v>41786</v>
      </c>
      <c r="B3514" s="49" t="s">
        <v>153</v>
      </c>
      <c r="C3514" s="50">
        <v>18.3</v>
      </c>
      <c r="D3514" s="51">
        <v>10.8</v>
      </c>
      <c r="E3514" s="52">
        <v>82.141975095132025</v>
      </c>
      <c r="F3514" s="52">
        <v>0</v>
      </c>
    </row>
    <row r="3515" spans="1:6">
      <c r="A3515" s="38">
        <v>41786</v>
      </c>
      <c r="B3515" s="49" t="s">
        <v>154</v>
      </c>
      <c r="C3515" s="50">
        <v>18</v>
      </c>
      <c r="D3515" s="51">
        <v>10.9</v>
      </c>
      <c r="E3515" s="52">
        <v>84.466910982706523</v>
      </c>
      <c r="F3515" s="52">
        <v>0</v>
      </c>
    </row>
    <row r="3516" spans="1:6">
      <c r="A3516" s="38">
        <v>41786</v>
      </c>
      <c r="B3516" s="49" t="s">
        <v>155</v>
      </c>
      <c r="C3516" s="50">
        <v>18.7</v>
      </c>
      <c r="D3516" s="51">
        <v>10.7</v>
      </c>
      <c r="E3516" s="52">
        <v>79.379245778206581</v>
      </c>
      <c r="F3516" s="52">
        <v>0</v>
      </c>
    </row>
    <row r="3517" spans="1:6">
      <c r="A3517" s="38">
        <v>41786</v>
      </c>
      <c r="B3517" s="49" t="s">
        <v>156</v>
      </c>
      <c r="C3517" s="50">
        <v>19.5</v>
      </c>
      <c r="D3517" s="51">
        <v>10.5</v>
      </c>
      <c r="E3517" s="52">
        <v>74.127133833195089</v>
      </c>
      <c r="F3517" s="52">
        <v>0</v>
      </c>
    </row>
    <row r="3518" spans="1:6">
      <c r="A3518" s="38">
        <v>41786</v>
      </c>
      <c r="B3518" s="49" t="s">
        <v>157</v>
      </c>
      <c r="C3518" s="50">
        <v>20.5</v>
      </c>
      <c r="D3518" s="51">
        <v>10.4</v>
      </c>
      <c r="E3518" s="52">
        <v>69.021948175846575</v>
      </c>
      <c r="F3518" s="52">
        <v>0</v>
      </c>
    </row>
    <row r="3519" spans="1:6">
      <c r="A3519" s="38">
        <v>41786</v>
      </c>
      <c r="B3519" s="49" t="s">
        <v>158</v>
      </c>
      <c r="C3519" s="50">
        <v>20.8</v>
      </c>
      <c r="D3519" s="51">
        <v>10.5</v>
      </c>
      <c r="E3519" s="52">
        <v>68.398114096017011</v>
      </c>
      <c r="F3519" s="52">
        <v>0</v>
      </c>
    </row>
    <row r="3520" spans="1:6">
      <c r="A3520" s="38">
        <v>41786</v>
      </c>
      <c r="B3520" s="49" t="s">
        <v>159</v>
      </c>
      <c r="C3520" s="50">
        <v>20.3</v>
      </c>
      <c r="D3520" s="51">
        <v>10.7</v>
      </c>
      <c r="E3520" s="52">
        <v>71.861387984858183</v>
      </c>
      <c r="F3520" s="52">
        <v>0</v>
      </c>
    </row>
    <row r="3521" spans="1:6">
      <c r="A3521" s="38">
        <v>41786</v>
      </c>
      <c r="B3521" s="49" t="s">
        <v>160</v>
      </c>
      <c r="C3521" s="50">
        <v>20.2</v>
      </c>
      <c r="D3521" s="51">
        <v>10.9</v>
      </c>
      <c r="E3521" s="52">
        <v>73.635311731694088</v>
      </c>
      <c r="F3521" s="52">
        <v>0</v>
      </c>
    </row>
    <row r="3522" spans="1:6">
      <c r="A3522" s="38">
        <v>41786</v>
      </c>
      <c r="B3522" s="49" t="s">
        <v>161</v>
      </c>
      <c r="C3522" s="50">
        <v>20.5</v>
      </c>
      <c r="D3522" s="51">
        <v>10.9</v>
      </c>
      <c r="E3522" s="52">
        <v>72.283161194473919</v>
      </c>
      <c r="F3522" s="52">
        <v>0</v>
      </c>
    </row>
    <row r="3523" spans="1:6">
      <c r="A3523" s="38">
        <v>41786</v>
      </c>
      <c r="B3523" s="49" t="s">
        <v>162</v>
      </c>
      <c r="C3523" s="50">
        <v>21.4</v>
      </c>
      <c r="D3523" s="51">
        <v>10.9</v>
      </c>
      <c r="E3523" s="52">
        <v>68.391418616157736</v>
      </c>
      <c r="F3523" s="52">
        <v>0</v>
      </c>
    </row>
    <row r="3524" spans="1:6">
      <c r="A3524" s="38">
        <v>41786</v>
      </c>
      <c r="B3524" s="49" t="s">
        <v>163</v>
      </c>
      <c r="C3524" s="50">
        <v>21</v>
      </c>
      <c r="D3524" s="51">
        <v>10.9</v>
      </c>
      <c r="E3524" s="52">
        <v>70.091198763728045</v>
      </c>
      <c r="F3524" s="52">
        <v>0</v>
      </c>
    </row>
    <row r="3525" spans="1:6">
      <c r="A3525" s="38">
        <v>41786</v>
      </c>
      <c r="B3525" s="49" t="s">
        <v>164</v>
      </c>
      <c r="C3525" s="50">
        <v>20.9</v>
      </c>
      <c r="D3525" s="51">
        <v>11</v>
      </c>
      <c r="E3525" s="52">
        <v>71.159299991441785</v>
      </c>
      <c r="F3525" s="52">
        <v>0</v>
      </c>
    </row>
    <row r="3526" spans="1:6">
      <c r="A3526" s="38">
        <v>41786</v>
      </c>
      <c r="B3526" s="49" t="s">
        <v>165</v>
      </c>
      <c r="C3526" s="50">
        <v>21</v>
      </c>
      <c r="D3526" s="51">
        <v>11.1</v>
      </c>
      <c r="E3526" s="52">
        <v>71.35472730556279</v>
      </c>
      <c r="F3526" s="52">
        <v>0</v>
      </c>
    </row>
    <row r="3527" spans="1:6">
      <c r="A3527" s="38">
        <v>41786</v>
      </c>
      <c r="B3527" s="49" t="s">
        <v>166</v>
      </c>
      <c r="C3527" s="50">
        <v>20.9</v>
      </c>
      <c r="D3527" s="51">
        <v>11.1</v>
      </c>
      <c r="E3527" s="52">
        <v>71.794860718523196</v>
      </c>
      <c r="F3527" s="52">
        <v>0</v>
      </c>
    </row>
    <row r="3528" spans="1:6">
      <c r="A3528" s="38">
        <v>41786</v>
      </c>
      <c r="B3528" s="49" t="s">
        <v>167</v>
      </c>
      <c r="C3528" s="50">
        <v>20.5</v>
      </c>
      <c r="D3528" s="51">
        <v>11.2</v>
      </c>
      <c r="E3528" s="52">
        <v>74.237416829009547</v>
      </c>
      <c r="F3528" s="52">
        <v>0</v>
      </c>
    </row>
    <row r="3529" spans="1:6">
      <c r="A3529" s="38">
        <v>41786</v>
      </c>
      <c r="B3529" s="49" t="s">
        <v>168</v>
      </c>
      <c r="C3529" s="50">
        <v>20.3</v>
      </c>
      <c r="D3529" s="51">
        <v>11.3</v>
      </c>
      <c r="E3529" s="52">
        <v>75.819098006381566</v>
      </c>
      <c r="F3529" s="52">
        <v>0</v>
      </c>
    </row>
    <row r="3530" spans="1:6">
      <c r="A3530" s="38">
        <v>41786</v>
      </c>
      <c r="B3530" s="49" t="s">
        <v>169</v>
      </c>
      <c r="C3530" s="50">
        <v>20.100000000000001</v>
      </c>
      <c r="D3530" s="51">
        <v>11.4</v>
      </c>
      <c r="E3530" s="52">
        <v>77.429893909500862</v>
      </c>
      <c r="F3530" s="52">
        <v>0</v>
      </c>
    </row>
    <row r="3531" spans="1:6">
      <c r="A3531" s="38">
        <v>41786</v>
      </c>
      <c r="B3531" s="49" t="s">
        <v>170</v>
      </c>
      <c r="C3531" s="50">
        <v>19.8</v>
      </c>
      <c r="D3531" s="51">
        <v>11.5</v>
      </c>
      <c r="E3531" s="52">
        <v>79.56223945472064</v>
      </c>
      <c r="F3531" s="52">
        <v>0</v>
      </c>
    </row>
    <row r="3532" spans="1:6">
      <c r="A3532" s="38">
        <v>41786</v>
      </c>
      <c r="B3532" s="49" t="s">
        <v>171</v>
      </c>
      <c r="C3532" s="50">
        <v>19.2</v>
      </c>
      <c r="D3532" s="51">
        <v>11.6</v>
      </c>
      <c r="E3532" s="52">
        <v>83.29189388421176</v>
      </c>
      <c r="F3532" s="52">
        <v>0</v>
      </c>
    </row>
    <row r="3533" spans="1:6">
      <c r="A3533" s="38">
        <v>41786</v>
      </c>
      <c r="B3533" s="49" t="s">
        <v>172</v>
      </c>
      <c r="C3533" s="50">
        <v>18.8</v>
      </c>
      <c r="D3533" s="51">
        <v>11.8</v>
      </c>
      <c r="E3533" s="52">
        <v>86.842909899002223</v>
      </c>
      <c r="F3533" s="52">
        <v>0</v>
      </c>
    </row>
    <row r="3534" spans="1:6">
      <c r="A3534" s="38">
        <v>41787</v>
      </c>
      <c r="B3534" s="49" t="s">
        <v>149</v>
      </c>
      <c r="C3534" s="50">
        <v>18.600000000000001</v>
      </c>
      <c r="D3534" s="51">
        <v>11.7</v>
      </c>
      <c r="E3534" s="52">
        <v>87.205066677653662</v>
      </c>
      <c r="F3534" s="52">
        <v>0</v>
      </c>
    </row>
    <row r="3535" spans="1:6">
      <c r="A3535" s="38">
        <v>41787</v>
      </c>
      <c r="B3535" s="49" t="s">
        <v>150</v>
      </c>
      <c r="C3535" s="50">
        <v>18.3</v>
      </c>
      <c r="D3535" s="51">
        <v>11.6</v>
      </c>
      <c r="E3535" s="52">
        <v>88.115168663824988</v>
      </c>
      <c r="F3535" s="52">
        <v>0</v>
      </c>
    </row>
    <row r="3536" spans="1:6">
      <c r="A3536" s="38">
        <v>41787</v>
      </c>
      <c r="B3536" s="49" t="s">
        <v>151</v>
      </c>
      <c r="C3536" s="50">
        <v>18.2</v>
      </c>
      <c r="D3536" s="51">
        <v>11.5</v>
      </c>
      <c r="E3536" s="52">
        <v>87.91967504107518</v>
      </c>
      <c r="F3536" s="52">
        <v>0</v>
      </c>
    </row>
    <row r="3537" spans="1:6">
      <c r="A3537" s="38">
        <v>41787</v>
      </c>
      <c r="B3537" s="49" t="s">
        <v>152</v>
      </c>
      <c r="C3537" s="50">
        <v>18</v>
      </c>
      <c r="D3537" s="51">
        <v>11.5</v>
      </c>
      <c r="E3537" s="52">
        <v>89.032061801840939</v>
      </c>
      <c r="F3537" s="52">
        <v>0</v>
      </c>
    </row>
    <row r="3538" spans="1:6">
      <c r="A3538" s="38">
        <v>41787</v>
      </c>
      <c r="B3538" s="49" t="s">
        <v>153</v>
      </c>
      <c r="C3538" s="50">
        <v>17.7</v>
      </c>
      <c r="D3538" s="51">
        <v>11.5</v>
      </c>
      <c r="E3538" s="52">
        <v>90.730417113234864</v>
      </c>
      <c r="F3538" s="52">
        <v>0</v>
      </c>
    </row>
    <row r="3539" spans="1:6">
      <c r="A3539" s="38">
        <v>41787</v>
      </c>
      <c r="B3539" s="49" t="s">
        <v>154</v>
      </c>
      <c r="C3539" s="50">
        <v>17.600000000000001</v>
      </c>
      <c r="D3539" s="51">
        <v>11.5</v>
      </c>
      <c r="E3539" s="52">
        <v>91.304600368949224</v>
      </c>
      <c r="F3539" s="52">
        <v>0</v>
      </c>
    </row>
    <row r="3540" spans="1:6">
      <c r="A3540" s="38">
        <v>41787</v>
      </c>
      <c r="B3540" s="49" t="s">
        <v>155</v>
      </c>
      <c r="C3540" s="50">
        <v>18.100000000000001</v>
      </c>
      <c r="D3540" s="51">
        <v>11.4</v>
      </c>
      <c r="E3540" s="52">
        <v>87.718412322102424</v>
      </c>
      <c r="F3540" s="52">
        <v>0</v>
      </c>
    </row>
    <row r="3541" spans="1:6">
      <c r="A3541" s="38">
        <v>41787</v>
      </c>
      <c r="B3541" s="49" t="s">
        <v>156</v>
      </c>
      <c r="C3541" s="50">
        <v>18.899999999999999</v>
      </c>
      <c r="D3541" s="51">
        <v>11.3</v>
      </c>
      <c r="E3541" s="52">
        <v>82.710229626079652</v>
      </c>
      <c r="F3541" s="52">
        <v>0</v>
      </c>
    </row>
    <row r="3542" spans="1:6">
      <c r="A3542" s="38">
        <v>41787</v>
      </c>
      <c r="B3542" s="49" t="s">
        <v>157</v>
      </c>
      <c r="C3542" s="50">
        <v>19.7</v>
      </c>
      <c r="D3542" s="51">
        <v>11.3</v>
      </c>
      <c r="E3542" s="52">
        <v>78.690118615490888</v>
      </c>
      <c r="F3542" s="52">
        <v>0</v>
      </c>
    </row>
    <row r="3543" spans="1:6">
      <c r="A3543" s="38">
        <v>41787</v>
      </c>
      <c r="B3543" s="49" t="s">
        <v>158</v>
      </c>
      <c r="C3543" s="50">
        <v>21.1</v>
      </c>
      <c r="D3543" s="51">
        <v>11.4</v>
      </c>
      <c r="E3543" s="52">
        <v>72.799823853039044</v>
      </c>
      <c r="F3543" s="52">
        <v>0</v>
      </c>
    </row>
    <row r="3544" spans="1:6">
      <c r="A3544" s="38">
        <v>41787</v>
      </c>
      <c r="B3544" s="49" t="s">
        <v>159</v>
      </c>
      <c r="C3544" s="50">
        <v>21.5</v>
      </c>
      <c r="D3544" s="51">
        <v>11.6</v>
      </c>
      <c r="E3544" s="52">
        <v>72.259123354238312</v>
      </c>
      <c r="F3544" s="52">
        <v>0</v>
      </c>
    </row>
    <row r="3545" spans="1:6">
      <c r="A3545" s="38">
        <v>41787</v>
      </c>
      <c r="B3545" s="49" t="s">
        <v>160</v>
      </c>
      <c r="C3545" s="50">
        <v>21.9</v>
      </c>
      <c r="D3545" s="51">
        <v>11.8</v>
      </c>
      <c r="E3545" s="52">
        <v>71.706530943068287</v>
      </c>
      <c r="F3545" s="52">
        <v>0</v>
      </c>
    </row>
    <row r="3546" spans="1:6">
      <c r="A3546" s="38">
        <v>41787</v>
      </c>
      <c r="B3546" s="49" t="s">
        <v>161</v>
      </c>
      <c r="C3546" s="50">
        <v>21.8</v>
      </c>
      <c r="D3546" s="51">
        <v>12</v>
      </c>
      <c r="E3546" s="52">
        <v>73.345436637825102</v>
      </c>
      <c r="F3546" s="52">
        <v>0</v>
      </c>
    </row>
    <row r="3547" spans="1:6">
      <c r="A3547" s="38">
        <v>41787</v>
      </c>
      <c r="B3547" s="49" t="s">
        <v>162</v>
      </c>
      <c r="C3547" s="50">
        <v>21.9</v>
      </c>
      <c r="D3547" s="51">
        <v>12.2</v>
      </c>
      <c r="E3547" s="52">
        <v>74.090501259152532</v>
      </c>
      <c r="F3547" s="52">
        <v>0</v>
      </c>
    </row>
    <row r="3548" spans="1:6">
      <c r="A3548" s="38">
        <v>41787</v>
      </c>
      <c r="B3548" s="49" t="s">
        <v>163</v>
      </c>
      <c r="C3548" s="50">
        <v>21.6</v>
      </c>
      <c r="D3548" s="51">
        <v>12.5</v>
      </c>
      <c r="E3548" s="52">
        <v>77.280506258529243</v>
      </c>
      <c r="F3548" s="52">
        <v>0</v>
      </c>
    </row>
    <row r="3549" spans="1:6">
      <c r="A3549" s="38">
        <v>41787</v>
      </c>
      <c r="B3549" s="49" t="s">
        <v>164</v>
      </c>
      <c r="C3549" s="50">
        <v>21.8</v>
      </c>
      <c r="D3549" s="51">
        <v>12.8</v>
      </c>
      <c r="E3549" s="52">
        <v>78.136537413788915</v>
      </c>
      <c r="F3549" s="52">
        <v>0</v>
      </c>
    </row>
    <row r="3550" spans="1:6">
      <c r="A3550" s="38">
        <v>41787</v>
      </c>
      <c r="B3550" s="49" t="s">
        <v>165</v>
      </c>
      <c r="C3550" s="50">
        <v>21.3</v>
      </c>
      <c r="D3550" s="51">
        <v>13.2</v>
      </c>
      <c r="E3550" s="52">
        <v>83.030192042816083</v>
      </c>
      <c r="F3550" s="52">
        <v>0</v>
      </c>
    </row>
    <row r="3551" spans="1:6">
      <c r="A3551" s="38">
        <v>41787</v>
      </c>
      <c r="B3551" s="49" t="s">
        <v>166</v>
      </c>
      <c r="C3551" s="50">
        <v>20.8</v>
      </c>
      <c r="D3551" s="51">
        <v>13.6</v>
      </c>
      <c r="E3551" s="52">
        <v>88.159755679513651</v>
      </c>
      <c r="F3551" s="52">
        <v>0</v>
      </c>
    </row>
    <row r="3552" spans="1:6">
      <c r="A3552" s="38">
        <v>41787</v>
      </c>
      <c r="B3552" s="49" t="s">
        <v>167</v>
      </c>
      <c r="C3552" s="50">
        <v>20.2</v>
      </c>
      <c r="D3552" s="51">
        <v>12.8</v>
      </c>
      <c r="E3552" s="52">
        <v>86.212011668178619</v>
      </c>
      <c r="F3552" s="52">
        <v>0</v>
      </c>
    </row>
    <row r="3553" spans="1:6">
      <c r="A3553" s="38">
        <v>41787</v>
      </c>
      <c r="B3553" s="49" t="s">
        <v>168</v>
      </c>
      <c r="C3553" s="50">
        <v>19.600000000000001</v>
      </c>
      <c r="D3553" s="51">
        <v>11.9</v>
      </c>
      <c r="E3553" s="52">
        <v>83.305755459489973</v>
      </c>
      <c r="F3553" s="52">
        <v>0</v>
      </c>
    </row>
    <row r="3554" spans="1:6">
      <c r="A3554" s="38">
        <v>41787</v>
      </c>
      <c r="B3554" s="49" t="s">
        <v>169</v>
      </c>
      <c r="C3554" s="50">
        <v>18.7</v>
      </c>
      <c r="D3554" s="51">
        <v>11.1</v>
      </c>
      <c r="E3554" s="52">
        <v>82.294666611994018</v>
      </c>
      <c r="F3554" s="52">
        <v>0</v>
      </c>
    </row>
    <row r="3555" spans="1:6">
      <c r="A3555" s="38">
        <v>41787</v>
      </c>
      <c r="B3555" s="49" t="s">
        <v>170</v>
      </c>
      <c r="C3555" s="50">
        <v>17.8</v>
      </c>
      <c r="D3555" s="51">
        <v>11</v>
      </c>
      <c r="E3555" s="52">
        <v>86.3083950306942</v>
      </c>
      <c r="F3555" s="52">
        <v>0</v>
      </c>
    </row>
    <row r="3556" spans="1:6">
      <c r="A3556" s="38">
        <v>41787</v>
      </c>
      <c r="B3556" s="49" t="s">
        <v>171</v>
      </c>
      <c r="C3556" s="50">
        <v>17.3</v>
      </c>
      <c r="D3556" s="51">
        <v>11</v>
      </c>
      <c r="E3556" s="52">
        <v>89.076364685079355</v>
      </c>
      <c r="F3556" s="52">
        <v>0</v>
      </c>
    </row>
    <row r="3557" spans="1:6">
      <c r="A3557" s="38">
        <v>41787</v>
      </c>
      <c r="B3557" s="49" t="s">
        <v>172</v>
      </c>
      <c r="C3557" s="50">
        <v>16.600000000000001</v>
      </c>
      <c r="D3557" s="51">
        <v>10.9</v>
      </c>
      <c r="E3557" s="52">
        <v>92.288612747097957</v>
      </c>
      <c r="F3557" s="52">
        <v>0</v>
      </c>
    </row>
    <row r="3558" spans="1:6">
      <c r="A3558" s="38">
        <v>41788</v>
      </c>
      <c r="B3558" s="49" t="s">
        <v>149</v>
      </c>
      <c r="C3558" s="50">
        <v>16.399999999999999</v>
      </c>
      <c r="D3558" s="51">
        <v>10.9</v>
      </c>
      <c r="E3558" s="52">
        <v>93.471020754831272</v>
      </c>
      <c r="F3558" s="52">
        <v>0</v>
      </c>
    </row>
    <row r="3559" spans="1:6">
      <c r="A3559" s="38">
        <v>41788</v>
      </c>
      <c r="B3559" s="49" t="s">
        <v>150</v>
      </c>
      <c r="C3559" s="50">
        <v>16.100000000000001</v>
      </c>
      <c r="D3559" s="51">
        <v>10.9</v>
      </c>
      <c r="E3559" s="52">
        <v>95.276656262326583</v>
      </c>
      <c r="F3559" s="52">
        <v>0</v>
      </c>
    </row>
    <row r="3560" spans="1:6">
      <c r="A3560" s="38">
        <v>41788</v>
      </c>
      <c r="B3560" s="49" t="s">
        <v>151</v>
      </c>
      <c r="C3560" s="50">
        <v>16.100000000000001</v>
      </c>
      <c r="D3560" s="51">
        <v>10.9</v>
      </c>
      <c r="E3560" s="52">
        <v>95.276656262326583</v>
      </c>
      <c r="F3560" s="52">
        <v>0</v>
      </c>
    </row>
    <row r="3561" spans="1:6">
      <c r="A3561" s="38">
        <v>41788</v>
      </c>
      <c r="B3561" s="49" t="s">
        <v>152</v>
      </c>
      <c r="C3561" s="50">
        <v>16.2</v>
      </c>
      <c r="D3561" s="51">
        <v>11</v>
      </c>
      <c r="E3561" s="52">
        <v>95.523906230553052</v>
      </c>
      <c r="F3561" s="52">
        <v>0</v>
      </c>
    </row>
    <row r="3562" spans="1:6">
      <c r="A3562" s="38">
        <v>41788</v>
      </c>
      <c r="B3562" s="49" t="s">
        <v>153</v>
      </c>
      <c r="C3562" s="50">
        <v>16.2</v>
      </c>
      <c r="D3562" s="51">
        <v>11</v>
      </c>
      <c r="E3562" s="52">
        <v>95.523906230553052</v>
      </c>
      <c r="F3562" s="52">
        <v>0</v>
      </c>
    </row>
    <row r="3563" spans="1:6">
      <c r="A3563" s="38">
        <v>41788</v>
      </c>
      <c r="B3563" s="49" t="s">
        <v>154</v>
      </c>
      <c r="C3563" s="50">
        <v>16.3</v>
      </c>
      <c r="D3563" s="51">
        <v>11.2</v>
      </c>
      <c r="E3563" s="52">
        <v>96.611844832825838</v>
      </c>
      <c r="F3563" s="52">
        <v>0</v>
      </c>
    </row>
    <row r="3564" spans="1:6">
      <c r="A3564" s="38">
        <v>41788</v>
      </c>
      <c r="B3564" s="49" t="s">
        <v>155</v>
      </c>
      <c r="C3564" s="50">
        <v>16.399999999999999</v>
      </c>
      <c r="D3564" s="51">
        <v>11.4</v>
      </c>
      <c r="E3564" s="52">
        <v>97.681512473436356</v>
      </c>
      <c r="F3564" s="52">
        <v>0</v>
      </c>
    </row>
    <row r="3565" spans="1:6">
      <c r="A3565" s="38">
        <v>41788</v>
      </c>
      <c r="B3565" s="49" t="s">
        <v>156</v>
      </c>
      <c r="C3565" s="50">
        <v>16.600000000000001</v>
      </c>
      <c r="D3565" s="51">
        <v>11.6</v>
      </c>
      <c r="E3565" s="52">
        <v>98.106896211050326</v>
      </c>
      <c r="F3565" s="52">
        <v>0</v>
      </c>
    </row>
    <row r="3566" spans="1:6">
      <c r="A3566" s="38">
        <v>41788</v>
      </c>
      <c r="B3566" s="49" t="s">
        <v>157</v>
      </c>
      <c r="C3566" s="50">
        <v>17.2</v>
      </c>
      <c r="D3566" s="51">
        <v>11.9</v>
      </c>
      <c r="E3566" s="52">
        <v>96.838492803932141</v>
      </c>
      <c r="F3566" s="52">
        <v>0</v>
      </c>
    </row>
    <row r="3567" spans="1:6">
      <c r="A3567" s="38">
        <v>41788</v>
      </c>
      <c r="B3567" s="49" t="s">
        <v>158</v>
      </c>
      <c r="C3567" s="50">
        <v>17.600000000000001</v>
      </c>
      <c r="D3567" s="51">
        <v>12.2</v>
      </c>
      <c r="E3567" s="52">
        <v>96.755359696090636</v>
      </c>
      <c r="F3567" s="52">
        <v>0</v>
      </c>
    </row>
    <row r="3568" spans="1:6">
      <c r="A3568" s="38">
        <v>41788</v>
      </c>
      <c r="B3568" s="49" t="s">
        <v>159</v>
      </c>
      <c r="C3568" s="50">
        <v>18.100000000000001</v>
      </c>
      <c r="D3568" s="51">
        <v>12.6</v>
      </c>
      <c r="E3568" s="52">
        <v>96.768597679533968</v>
      </c>
      <c r="F3568" s="52">
        <v>0</v>
      </c>
    </row>
    <row r="3569" spans="1:6">
      <c r="A3569" s="38">
        <v>41788</v>
      </c>
      <c r="B3569" s="49" t="s">
        <v>160</v>
      </c>
      <c r="C3569" s="50">
        <v>18.5</v>
      </c>
      <c r="D3569" s="51">
        <v>13</v>
      </c>
      <c r="E3569" s="52">
        <v>97.303808921520186</v>
      </c>
      <c r="F3569" s="52">
        <v>0</v>
      </c>
    </row>
    <row r="3570" spans="1:6">
      <c r="A3570" s="38">
        <v>41788</v>
      </c>
      <c r="B3570" s="49" t="s">
        <v>161</v>
      </c>
      <c r="C3570" s="50">
        <v>18.600000000000001</v>
      </c>
      <c r="D3570" s="51">
        <v>13.3</v>
      </c>
      <c r="E3570" s="52">
        <v>98.880886077546975</v>
      </c>
      <c r="F3570" s="52">
        <v>0</v>
      </c>
    </row>
    <row r="3571" spans="1:6">
      <c r="A3571" s="38">
        <v>41788</v>
      </c>
      <c r="B3571" s="49" t="s">
        <v>162</v>
      </c>
      <c r="C3571" s="50">
        <v>18.8</v>
      </c>
      <c r="D3571" s="51">
        <v>13.6</v>
      </c>
      <c r="E3571" s="52">
        <v>99.806681208497963</v>
      </c>
      <c r="F3571" s="52">
        <v>0</v>
      </c>
    </row>
    <row r="3572" spans="1:6">
      <c r="A3572" s="38">
        <v>41788</v>
      </c>
      <c r="B3572" s="49" t="s">
        <v>163</v>
      </c>
      <c r="C3572" s="50">
        <v>19.100000000000001</v>
      </c>
      <c r="D3572" s="51">
        <v>14</v>
      </c>
      <c r="E3572" s="52">
        <v>100.77176245761727</v>
      </c>
      <c r="F3572" s="52">
        <v>0</v>
      </c>
    </row>
    <row r="3573" spans="1:6">
      <c r="A3573" s="38">
        <v>41788</v>
      </c>
      <c r="B3573" s="49" t="s">
        <v>164</v>
      </c>
      <c r="C3573" s="50">
        <v>19.5</v>
      </c>
      <c r="D3573" s="51">
        <v>14.1</v>
      </c>
      <c r="E3573" s="52">
        <v>98.97879358709578</v>
      </c>
      <c r="F3573" s="52">
        <v>0</v>
      </c>
    </row>
    <row r="3574" spans="1:6">
      <c r="A3574" s="38">
        <v>41788</v>
      </c>
      <c r="B3574" s="49" t="s">
        <v>165</v>
      </c>
      <c r="C3574" s="50">
        <v>19.5</v>
      </c>
      <c r="D3574" s="51">
        <v>14.3</v>
      </c>
      <c r="E3574" s="52">
        <v>100.35119608716931</v>
      </c>
      <c r="F3574" s="52">
        <v>0</v>
      </c>
    </row>
    <row r="3575" spans="1:6">
      <c r="A3575" s="38">
        <v>41788</v>
      </c>
      <c r="B3575" s="49" t="s">
        <v>166</v>
      </c>
      <c r="C3575" s="50">
        <v>19.8</v>
      </c>
      <c r="D3575" s="51">
        <v>14.5</v>
      </c>
      <c r="E3575" s="52">
        <v>99.844781730414297</v>
      </c>
      <c r="F3575" s="52">
        <v>0</v>
      </c>
    </row>
    <row r="3576" spans="1:6">
      <c r="A3576" s="38">
        <v>41788</v>
      </c>
      <c r="B3576" s="49" t="s">
        <v>167</v>
      </c>
      <c r="C3576" s="50">
        <v>19.899999999999999</v>
      </c>
      <c r="D3576" s="51">
        <v>14.4</v>
      </c>
      <c r="E3576" s="52">
        <v>98.558643137568509</v>
      </c>
      <c r="F3576" s="52">
        <v>0</v>
      </c>
    </row>
    <row r="3577" spans="1:6">
      <c r="A3577" s="38">
        <v>41788</v>
      </c>
      <c r="B3577" s="49" t="s">
        <v>168</v>
      </c>
      <c r="C3577" s="50">
        <v>20</v>
      </c>
      <c r="D3577" s="51">
        <v>14.3</v>
      </c>
      <c r="E3577" s="52">
        <v>97.284848707363409</v>
      </c>
      <c r="F3577" s="52">
        <v>0</v>
      </c>
    </row>
    <row r="3578" spans="1:6">
      <c r="A3578" s="38">
        <v>41788</v>
      </c>
      <c r="B3578" s="49" t="s">
        <v>169</v>
      </c>
      <c r="C3578" s="50">
        <v>19.8</v>
      </c>
      <c r="D3578" s="51">
        <v>14.3</v>
      </c>
      <c r="E3578" s="52">
        <v>98.498562386116333</v>
      </c>
      <c r="F3578" s="52">
        <v>0</v>
      </c>
    </row>
    <row r="3579" spans="1:6">
      <c r="A3579" s="38">
        <v>41788</v>
      </c>
      <c r="B3579" s="49" t="s">
        <v>170</v>
      </c>
      <c r="C3579" s="50">
        <v>19.600000000000001</v>
      </c>
      <c r="D3579" s="51">
        <v>14.4</v>
      </c>
      <c r="E3579" s="52">
        <v>100.41095985758889</v>
      </c>
      <c r="F3579" s="52">
        <v>0</v>
      </c>
    </row>
    <row r="3580" spans="1:6">
      <c r="A3580" s="38">
        <v>41788</v>
      </c>
      <c r="B3580" s="49" t="s">
        <v>171</v>
      </c>
      <c r="C3580" s="50">
        <v>19.2</v>
      </c>
      <c r="D3580" s="51">
        <v>14.2</v>
      </c>
      <c r="E3580" s="52">
        <v>101.54407694169035</v>
      </c>
      <c r="F3580" s="52">
        <v>0</v>
      </c>
    </row>
    <row r="3581" spans="1:6">
      <c r="A3581" s="38">
        <v>41788</v>
      </c>
      <c r="B3581" s="49" t="s">
        <v>172</v>
      </c>
      <c r="C3581" s="50">
        <v>20.399999999999999</v>
      </c>
      <c r="D3581" s="51">
        <v>14.5</v>
      </c>
      <c r="E3581" s="52">
        <v>96.204692456797844</v>
      </c>
      <c r="F3581" s="52">
        <v>0</v>
      </c>
    </row>
    <row r="3582" spans="1:6">
      <c r="A3582" s="38">
        <v>41789</v>
      </c>
      <c r="B3582" s="49" t="s">
        <v>149</v>
      </c>
      <c r="C3582" s="50">
        <v>20.9</v>
      </c>
      <c r="D3582" s="51">
        <v>14.2</v>
      </c>
      <c r="E3582" s="52">
        <v>91.398142937194365</v>
      </c>
      <c r="F3582" s="52">
        <v>0</v>
      </c>
    </row>
    <row r="3583" spans="1:6">
      <c r="A3583" s="38">
        <v>41789</v>
      </c>
      <c r="B3583" s="49" t="s">
        <v>150</v>
      </c>
      <c r="C3583" s="50">
        <v>20.9</v>
      </c>
      <c r="D3583" s="51">
        <v>13.8</v>
      </c>
      <c r="E3583" s="52">
        <v>88.879428800543408</v>
      </c>
      <c r="F3583" s="52">
        <v>0</v>
      </c>
    </row>
    <row r="3584" spans="1:6">
      <c r="A3584" s="38">
        <v>41789</v>
      </c>
      <c r="B3584" s="49" t="s">
        <v>151</v>
      </c>
      <c r="C3584" s="50">
        <v>20.6</v>
      </c>
      <c r="D3584" s="51">
        <v>13.6</v>
      </c>
      <c r="E3584" s="52">
        <v>89.252809828307491</v>
      </c>
      <c r="F3584" s="52">
        <v>0</v>
      </c>
    </row>
    <row r="3585" spans="1:6">
      <c r="A3585" s="38">
        <v>41789</v>
      </c>
      <c r="B3585" s="49" t="s">
        <v>152</v>
      </c>
      <c r="C3585" s="50">
        <v>20.100000000000001</v>
      </c>
      <c r="D3585" s="51">
        <v>13.3</v>
      </c>
      <c r="E3585" s="52">
        <v>90.064710534641094</v>
      </c>
      <c r="F3585" s="52">
        <v>0</v>
      </c>
    </row>
    <row r="3586" spans="1:6">
      <c r="A3586" s="38">
        <v>41789</v>
      </c>
      <c r="B3586" s="49" t="s">
        <v>153</v>
      </c>
      <c r="C3586" s="50">
        <v>19.600000000000001</v>
      </c>
      <c r="D3586" s="51">
        <v>13.1</v>
      </c>
      <c r="E3586" s="52">
        <v>91.53305981769509</v>
      </c>
      <c r="F3586" s="52">
        <v>0</v>
      </c>
    </row>
    <row r="3587" spans="1:6">
      <c r="A3587" s="38">
        <v>41789</v>
      </c>
      <c r="B3587" s="49" t="s">
        <v>154</v>
      </c>
      <c r="C3587" s="50">
        <v>19.3</v>
      </c>
      <c r="D3587" s="51">
        <v>12.8</v>
      </c>
      <c r="E3587" s="52">
        <v>91.164771503770282</v>
      </c>
      <c r="F3587" s="52">
        <v>0</v>
      </c>
    </row>
    <row r="3588" spans="1:6">
      <c r="A3588" s="38">
        <v>41789</v>
      </c>
      <c r="B3588" s="49" t="s">
        <v>155</v>
      </c>
      <c r="C3588" s="50">
        <v>21.6</v>
      </c>
      <c r="D3588" s="51">
        <v>13.2</v>
      </c>
      <c r="E3588" s="52">
        <v>81.51828112313423</v>
      </c>
      <c r="F3588" s="52">
        <v>0</v>
      </c>
    </row>
    <row r="3589" spans="1:6">
      <c r="A3589" s="38">
        <v>41789</v>
      </c>
      <c r="B3589" s="49" t="s">
        <v>156</v>
      </c>
      <c r="C3589" s="50">
        <v>22.9</v>
      </c>
      <c r="D3589" s="51">
        <v>13.6</v>
      </c>
      <c r="E3589" s="52">
        <v>77.548600648571281</v>
      </c>
      <c r="F3589" s="52">
        <v>0</v>
      </c>
    </row>
    <row r="3590" spans="1:6">
      <c r="A3590" s="38">
        <v>41789</v>
      </c>
      <c r="B3590" s="49" t="s">
        <v>157</v>
      </c>
      <c r="C3590" s="50">
        <v>23.1</v>
      </c>
      <c r="D3590" s="51">
        <v>14</v>
      </c>
      <c r="E3590" s="52">
        <v>78.819218911388546</v>
      </c>
      <c r="F3590" s="52">
        <v>0</v>
      </c>
    </row>
    <row r="3591" spans="1:6">
      <c r="A3591" s="38">
        <v>41789</v>
      </c>
      <c r="B3591" s="49" t="s">
        <v>158</v>
      </c>
      <c r="C3591" s="50">
        <v>23.2</v>
      </c>
      <c r="D3591" s="51">
        <v>14.3</v>
      </c>
      <c r="E3591" s="52">
        <v>79.985169596932494</v>
      </c>
      <c r="F3591" s="52">
        <v>0</v>
      </c>
    </row>
    <row r="3592" spans="1:6">
      <c r="A3592" s="38">
        <v>41789</v>
      </c>
      <c r="B3592" s="49" t="s">
        <v>159</v>
      </c>
      <c r="C3592" s="50">
        <v>22.9</v>
      </c>
      <c r="D3592" s="51">
        <v>14.6</v>
      </c>
      <c r="E3592" s="52">
        <v>83.119929676334991</v>
      </c>
      <c r="F3592" s="52">
        <v>0</v>
      </c>
    </row>
    <row r="3593" spans="1:6">
      <c r="A3593" s="38">
        <v>41789</v>
      </c>
      <c r="B3593" s="49" t="s">
        <v>160</v>
      </c>
      <c r="C3593" s="50">
        <v>22.6</v>
      </c>
      <c r="D3593" s="51">
        <v>14.9</v>
      </c>
      <c r="E3593" s="52">
        <v>86.344702647428591</v>
      </c>
      <c r="F3593" s="52">
        <v>0</v>
      </c>
    </row>
    <row r="3594" spans="1:6">
      <c r="A3594" s="38">
        <v>41789</v>
      </c>
      <c r="B3594" s="49" t="s">
        <v>161</v>
      </c>
      <c r="C3594" s="50">
        <v>23.9</v>
      </c>
      <c r="D3594" s="51">
        <v>14.1</v>
      </c>
      <c r="E3594" s="52">
        <v>75.631769614954564</v>
      </c>
      <c r="F3594" s="52">
        <v>0</v>
      </c>
    </row>
    <row r="3595" spans="1:6">
      <c r="A3595" s="38">
        <v>41789</v>
      </c>
      <c r="B3595" s="49" t="s">
        <v>162</v>
      </c>
      <c r="C3595" s="50">
        <v>24.3</v>
      </c>
      <c r="D3595" s="51">
        <v>13.2</v>
      </c>
      <c r="E3595" s="52">
        <v>69.222390586471803</v>
      </c>
      <c r="F3595" s="52">
        <v>0</v>
      </c>
    </row>
    <row r="3596" spans="1:6">
      <c r="A3596" s="38">
        <v>41789</v>
      </c>
      <c r="B3596" s="49" t="s">
        <v>163</v>
      </c>
      <c r="C3596" s="50">
        <v>25.7</v>
      </c>
      <c r="D3596" s="51">
        <v>12.4</v>
      </c>
      <c r="E3596" s="52">
        <v>59.895632271149822</v>
      </c>
      <c r="F3596" s="52">
        <v>0</v>
      </c>
    </row>
    <row r="3597" spans="1:6">
      <c r="A3597" s="38">
        <v>41789</v>
      </c>
      <c r="B3597" s="49" t="s">
        <v>164</v>
      </c>
      <c r="C3597" s="50">
        <v>24.8</v>
      </c>
      <c r="D3597" s="51">
        <v>11.7</v>
      </c>
      <c r="E3597" s="52">
        <v>59.689197008325543</v>
      </c>
      <c r="F3597" s="52">
        <v>0</v>
      </c>
    </row>
    <row r="3598" spans="1:6">
      <c r="A3598" s="38">
        <v>41789</v>
      </c>
      <c r="B3598" s="49" t="s">
        <v>165</v>
      </c>
      <c r="C3598" s="50">
        <v>26.2</v>
      </c>
      <c r="D3598" s="51">
        <v>11</v>
      </c>
      <c r="E3598" s="52">
        <v>51.69799295946099</v>
      </c>
      <c r="F3598" s="52">
        <v>0</v>
      </c>
    </row>
    <row r="3599" spans="1:6">
      <c r="A3599" s="38">
        <v>41789</v>
      </c>
      <c r="B3599" s="49" t="s">
        <v>166</v>
      </c>
      <c r="C3599" s="50">
        <v>24.2</v>
      </c>
      <c r="D3599" s="51">
        <v>10.4</v>
      </c>
      <c r="E3599" s="52">
        <v>55.109756693645991</v>
      </c>
      <c r="F3599" s="52">
        <v>0</v>
      </c>
    </row>
    <row r="3600" spans="1:6">
      <c r="A3600" s="38">
        <v>41789</v>
      </c>
      <c r="B3600" s="49" t="s">
        <v>167</v>
      </c>
      <c r="C3600" s="50">
        <v>23.2</v>
      </c>
      <c r="D3600" s="51">
        <v>10.5</v>
      </c>
      <c r="E3600" s="52">
        <v>59.083215771861632</v>
      </c>
      <c r="F3600" s="52">
        <v>0</v>
      </c>
    </row>
    <row r="3601" spans="1:6">
      <c r="A3601" s="38">
        <v>41789</v>
      </c>
      <c r="B3601" s="49" t="s">
        <v>168</v>
      </c>
      <c r="C3601" s="50">
        <v>22.3</v>
      </c>
      <c r="D3601" s="51">
        <v>10.7</v>
      </c>
      <c r="E3601" s="52">
        <v>63.566244847382457</v>
      </c>
      <c r="F3601" s="52">
        <v>0</v>
      </c>
    </row>
    <row r="3602" spans="1:6">
      <c r="A3602" s="38">
        <v>41789</v>
      </c>
      <c r="B3602" s="49" t="s">
        <v>169</v>
      </c>
      <c r="C3602" s="50">
        <v>20.399999999999999</v>
      </c>
      <c r="D3602" s="51">
        <v>10.8</v>
      </c>
      <c r="E3602" s="52">
        <v>72.074883047050847</v>
      </c>
      <c r="F3602" s="52">
        <v>0</v>
      </c>
    </row>
    <row r="3603" spans="1:6">
      <c r="A3603" s="38">
        <v>41789</v>
      </c>
      <c r="B3603" s="49" t="s">
        <v>170</v>
      </c>
      <c r="C3603" s="50">
        <v>18.899999999999999</v>
      </c>
      <c r="D3603" s="51">
        <v>10.6</v>
      </c>
      <c r="E3603" s="52">
        <v>77.672440087863279</v>
      </c>
      <c r="F3603" s="52">
        <v>0</v>
      </c>
    </row>
    <row r="3604" spans="1:6">
      <c r="A3604" s="38">
        <v>41789</v>
      </c>
      <c r="B3604" s="49" t="s">
        <v>171</v>
      </c>
      <c r="C3604" s="50">
        <v>17.7</v>
      </c>
      <c r="D3604" s="51">
        <v>10.5</v>
      </c>
      <c r="E3604" s="52">
        <v>82.971789246669175</v>
      </c>
      <c r="F3604" s="52">
        <v>0</v>
      </c>
    </row>
    <row r="3605" spans="1:6">
      <c r="A3605" s="38">
        <v>41789</v>
      </c>
      <c r="B3605" s="49" t="s">
        <v>172</v>
      </c>
      <c r="C3605" s="50">
        <v>17.3</v>
      </c>
      <c r="D3605" s="51">
        <v>10.4</v>
      </c>
      <c r="E3605" s="52">
        <v>84.297556781498244</v>
      </c>
      <c r="F3605" s="52">
        <v>0</v>
      </c>
    </row>
    <row r="3606" spans="1:6">
      <c r="A3606" s="38">
        <v>41790</v>
      </c>
      <c r="B3606" s="49" t="s">
        <v>149</v>
      </c>
      <c r="C3606" s="50">
        <v>16.7</v>
      </c>
      <c r="D3606" s="51">
        <v>10</v>
      </c>
      <c r="E3606" s="52">
        <v>84.251654969406459</v>
      </c>
      <c r="F3606" s="52">
        <v>0</v>
      </c>
    </row>
    <row r="3607" spans="1:6">
      <c r="A3607" s="38">
        <v>41790</v>
      </c>
      <c r="B3607" s="49" t="s">
        <v>150</v>
      </c>
      <c r="C3607" s="50">
        <v>16</v>
      </c>
      <c r="D3607" s="51">
        <v>9.8000000000000007</v>
      </c>
      <c r="E3607" s="52">
        <v>86.360616590677154</v>
      </c>
      <c r="F3607" s="52">
        <v>0</v>
      </c>
    </row>
    <row r="3608" spans="1:6">
      <c r="A3608" s="38">
        <v>41790</v>
      </c>
      <c r="B3608" s="49" t="s">
        <v>151</v>
      </c>
      <c r="C3608" s="50">
        <v>15.9</v>
      </c>
      <c r="D3608" s="51">
        <v>9.5</v>
      </c>
      <c r="E3608" s="52">
        <v>84.293847546780455</v>
      </c>
      <c r="F3608" s="52">
        <v>0</v>
      </c>
    </row>
    <row r="3609" spans="1:6">
      <c r="A3609" s="38">
        <v>41790</v>
      </c>
      <c r="B3609" s="49" t="s">
        <v>152</v>
      </c>
      <c r="C3609" s="50">
        <v>15.7</v>
      </c>
      <c r="D3609" s="51">
        <v>9.4</v>
      </c>
      <c r="E3609" s="52">
        <v>84.494437677949691</v>
      </c>
      <c r="F3609" s="52">
        <v>0</v>
      </c>
    </row>
    <row r="3610" spans="1:6">
      <c r="A3610" s="38">
        <v>41790</v>
      </c>
      <c r="B3610" s="49" t="s">
        <v>153</v>
      </c>
      <c r="C3610" s="50">
        <v>15</v>
      </c>
      <c r="D3610" s="51">
        <v>9.4</v>
      </c>
      <c r="E3610" s="52">
        <v>88.380025944635861</v>
      </c>
      <c r="F3610" s="52">
        <v>0</v>
      </c>
    </row>
    <row r="3611" spans="1:6">
      <c r="A3611" s="38">
        <v>41790</v>
      </c>
      <c r="B3611" s="49" t="s">
        <v>154</v>
      </c>
      <c r="C3611" s="50">
        <v>15.8</v>
      </c>
      <c r="D3611" s="51">
        <v>9.4</v>
      </c>
      <c r="E3611" s="52">
        <v>83.955165775270984</v>
      </c>
      <c r="F3611" s="52">
        <v>0</v>
      </c>
    </row>
    <row r="3612" spans="1:6">
      <c r="A3612" s="38">
        <v>41790</v>
      </c>
      <c r="B3612" s="49" t="s">
        <v>155</v>
      </c>
      <c r="C3612" s="50">
        <v>17.399999999999999</v>
      </c>
      <c r="D3612" s="51">
        <v>9.6</v>
      </c>
      <c r="E3612" s="52">
        <v>77.420586998944856</v>
      </c>
      <c r="F3612" s="52">
        <v>0</v>
      </c>
    </row>
    <row r="3613" spans="1:6">
      <c r="A3613" s="38">
        <v>41790</v>
      </c>
      <c r="B3613" s="49" t="s">
        <v>156</v>
      </c>
      <c r="C3613" s="50">
        <v>20.399999999999999</v>
      </c>
      <c r="D3613" s="51">
        <v>9.8000000000000007</v>
      </c>
      <c r="E3613" s="52">
        <v>65.504798565430789</v>
      </c>
      <c r="F3613" s="52">
        <v>0</v>
      </c>
    </row>
    <row r="3614" spans="1:6">
      <c r="A3614" s="38">
        <v>41790</v>
      </c>
      <c r="B3614" s="49" t="s">
        <v>157</v>
      </c>
      <c r="C3614" s="50">
        <v>23.5</v>
      </c>
      <c r="D3614" s="51">
        <v>10</v>
      </c>
      <c r="E3614" s="52">
        <v>55.303519807291302</v>
      </c>
      <c r="F3614" s="52">
        <v>0</v>
      </c>
    </row>
    <row r="3615" spans="1:6">
      <c r="A3615" s="38">
        <v>41790</v>
      </c>
      <c r="B3615" s="49" t="s">
        <v>158</v>
      </c>
      <c r="C3615" s="50">
        <v>25.9</v>
      </c>
      <c r="D3615" s="51">
        <v>9.1999999999999993</v>
      </c>
      <c r="E3615" s="52">
        <v>44.137817030976187</v>
      </c>
      <c r="F3615" s="52">
        <v>0</v>
      </c>
    </row>
    <row r="3616" spans="1:6">
      <c r="A3616" s="38">
        <v>41790</v>
      </c>
      <c r="B3616" s="49" t="s">
        <v>159</v>
      </c>
      <c r="C3616" s="50">
        <v>28.6</v>
      </c>
      <c r="D3616" s="51">
        <v>8.5</v>
      </c>
      <c r="E3616" s="52">
        <v>34.849949147865409</v>
      </c>
      <c r="F3616" s="52">
        <v>0</v>
      </c>
    </row>
    <row r="3617" spans="1:6">
      <c r="A3617" s="38">
        <v>41790</v>
      </c>
      <c r="B3617" s="49" t="s">
        <v>160</v>
      </c>
      <c r="C3617" s="50">
        <v>30.1</v>
      </c>
      <c r="D3617" s="51">
        <v>7.7</v>
      </c>
      <c r="E3617" s="52">
        <v>28.989920257697737</v>
      </c>
      <c r="F3617" s="52">
        <v>0</v>
      </c>
    </row>
    <row r="3618" spans="1:6">
      <c r="A3618" s="38">
        <v>41790</v>
      </c>
      <c r="B3618" s="49" t="s">
        <v>161</v>
      </c>
      <c r="C3618" s="50">
        <v>29.4</v>
      </c>
      <c r="D3618" s="51">
        <v>9.4</v>
      </c>
      <c r="E3618" s="52">
        <v>36.744902550144445</v>
      </c>
      <c r="F3618" s="52">
        <v>0</v>
      </c>
    </row>
    <row r="3619" spans="1:6">
      <c r="A3619" s="38">
        <v>41790</v>
      </c>
      <c r="B3619" s="49" t="s">
        <v>162</v>
      </c>
      <c r="C3619" s="50">
        <v>26.6</v>
      </c>
      <c r="D3619" s="51">
        <v>11.1</v>
      </c>
      <c r="E3619" s="52">
        <v>50.943511236736057</v>
      </c>
      <c r="F3619" s="52">
        <v>0</v>
      </c>
    </row>
    <row r="3620" spans="1:6">
      <c r="A3620" s="38">
        <v>41790</v>
      </c>
      <c r="B3620" s="49" t="s">
        <v>163</v>
      </c>
      <c r="C3620" s="50">
        <v>26.3</v>
      </c>
      <c r="D3620" s="51">
        <v>12.8</v>
      </c>
      <c r="E3620" s="52">
        <v>59.633901040849715</v>
      </c>
      <c r="F3620" s="52">
        <v>0</v>
      </c>
    </row>
    <row r="3621" spans="1:6">
      <c r="A3621" s="38">
        <v>41790</v>
      </c>
      <c r="B3621" s="49" t="s">
        <v>164</v>
      </c>
      <c r="C3621" s="50">
        <v>25.7</v>
      </c>
      <c r="D3621" s="51">
        <v>12.8</v>
      </c>
      <c r="E3621" s="52">
        <v>61.788790556850955</v>
      </c>
      <c r="F3621" s="52">
        <v>0</v>
      </c>
    </row>
    <row r="3622" spans="1:6">
      <c r="A3622" s="38">
        <v>41790</v>
      </c>
      <c r="B3622" s="49" t="s">
        <v>165</v>
      </c>
      <c r="C3622" s="50">
        <v>24.9</v>
      </c>
      <c r="D3622" s="51">
        <v>12.7</v>
      </c>
      <c r="E3622" s="52">
        <v>64.303827766176681</v>
      </c>
      <c r="F3622" s="52">
        <v>0</v>
      </c>
    </row>
    <row r="3623" spans="1:6">
      <c r="A3623" s="38">
        <v>41790</v>
      </c>
      <c r="B3623" s="49" t="s">
        <v>166</v>
      </c>
      <c r="C3623" s="50">
        <v>24.5</v>
      </c>
      <c r="D3623" s="51">
        <v>12.7</v>
      </c>
      <c r="E3623" s="52">
        <v>65.859223028466246</v>
      </c>
      <c r="F3623" s="52">
        <v>0</v>
      </c>
    </row>
    <row r="3624" spans="1:6">
      <c r="A3624" s="38">
        <v>41790</v>
      </c>
      <c r="B3624" s="49" t="s">
        <v>167</v>
      </c>
      <c r="C3624" s="50">
        <v>22.8</v>
      </c>
      <c r="D3624" s="51">
        <v>12.8</v>
      </c>
      <c r="E3624" s="52">
        <v>73.523113413799152</v>
      </c>
      <c r="F3624" s="52">
        <v>0</v>
      </c>
    </row>
    <row r="3625" spans="1:6">
      <c r="A3625" s="38">
        <v>41790</v>
      </c>
      <c r="B3625" s="49" t="s">
        <v>168</v>
      </c>
      <c r="C3625" s="50">
        <v>22</v>
      </c>
      <c r="D3625" s="51">
        <v>12.9</v>
      </c>
      <c r="E3625" s="52">
        <v>77.77914963228838</v>
      </c>
      <c r="F3625" s="52">
        <v>0</v>
      </c>
    </row>
    <row r="3626" spans="1:6">
      <c r="A3626" s="38">
        <v>41790</v>
      </c>
      <c r="B3626" s="49" t="s">
        <v>169</v>
      </c>
      <c r="C3626" s="50">
        <v>21.5</v>
      </c>
      <c r="D3626" s="51">
        <v>13.2</v>
      </c>
      <c r="E3626" s="52">
        <v>82.018780855831352</v>
      </c>
      <c r="F3626" s="52">
        <v>0</v>
      </c>
    </row>
    <row r="3627" spans="1:6">
      <c r="A3627" s="38">
        <v>41790</v>
      </c>
      <c r="B3627" s="49" t="s">
        <v>170</v>
      </c>
      <c r="C3627" s="50">
        <v>20.8</v>
      </c>
      <c r="D3627" s="51">
        <v>13</v>
      </c>
      <c r="E3627" s="52">
        <v>84.349980225646775</v>
      </c>
      <c r="F3627" s="52">
        <v>0</v>
      </c>
    </row>
    <row r="3628" spans="1:6">
      <c r="A3628" s="38">
        <v>41790</v>
      </c>
      <c r="B3628" s="49" t="s">
        <v>171</v>
      </c>
      <c r="C3628" s="50">
        <v>20.100000000000001</v>
      </c>
      <c r="D3628" s="51">
        <v>13</v>
      </c>
      <c r="E3628" s="52">
        <v>88.074766187265084</v>
      </c>
      <c r="F3628" s="52">
        <v>0</v>
      </c>
    </row>
    <row r="3629" spans="1:6">
      <c r="A3629" s="38">
        <v>41790</v>
      </c>
      <c r="B3629" s="49" t="s">
        <v>172</v>
      </c>
      <c r="C3629" s="50">
        <v>19.2</v>
      </c>
      <c r="D3629" s="51">
        <v>12.9</v>
      </c>
      <c r="E3629" s="52">
        <v>92.436671692660241</v>
      </c>
      <c r="F3629" s="52">
        <v>0</v>
      </c>
    </row>
    <row r="3630" spans="1:6">
      <c r="A3630" s="38">
        <v>41791</v>
      </c>
      <c r="B3630" s="49" t="s">
        <v>149</v>
      </c>
      <c r="C3630" s="50">
        <v>18.600000000000001</v>
      </c>
      <c r="D3630" s="51">
        <v>12.6</v>
      </c>
      <c r="E3630" s="52">
        <v>93.779959580936236</v>
      </c>
      <c r="F3630" s="52">
        <v>0</v>
      </c>
    </row>
    <row r="3631" spans="1:6">
      <c r="A3631" s="38">
        <v>41791</v>
      </c>
      <c r="B3631" s="49" t="s">
        <v>150</v>
      </c>
      <c r="C3631" s="50">
        <v>18.5</v>
      </c>
      <c r="D3631" s="51">
        <v>12.4</v>
      </c>
      <c r="E3631" s="52">
        <v>92.900644030464875</v>
      </c>
      <c r="F3631" s="52">
        <v>0</v>
      </c>
    </row>
    <row r="3632" spans="1:6">
      <c r="A3632" s="38">
        <v>41791</v>
      </c>
      <c r="B3632" s="49" t="s">
        <v>151</v>
      </c>
      <c r="C3632" s="50">
        <v>18.2</v>
      </c>
      <c r="D3632" s="51">
        <v>12.3</v>
      </c>
      <c r="E3632" s="52">
        <v>93.917225274531987</v>
      </c>
      <c r="F3632" s="52">
        <v>0</v>
      </c>
    </row>
    <row r="3633" spans="1:6">
      <c r="A3633" s="38">
        <v>41791</v>
      </c>
      <c r="B3633" s="49" t="s">
        <v>152</v>
      </c>
      <c r="C3633" s="50">
        <v>18.3</v>
      </c>
      <c r="D3633" s="51">
        <v>12.5</v>
      </c>
      <c r="E3633" s="52">
        <v>94.817007121748574</v>
      </c>
      <c r="F3633" s="52">
        <v>0</v>
      </c>
    </row>
    <row r="3634" spans="1:6">
      <c r="A3634" s="38">
        <v>41791</v>
      </c>
      <c r="B3634" s="49" t="s">
        <v>153</v>
      </c>
      <c r="C3634" s="50">
        <v>18.399999999999999</v>
      </c>
      <c r="D3634" s="51">
        <v>12.6</v>
      </c>
      <c r="E3634" s="52">
        <v>94.96278757595725</v>
      </c>
      <c r="F3634" s="52">
        <v>0</v>
      </c>
    </row>
    <row r="3635" spans="1:6">
      <c r="A3635" s="38">
        <v>41791</v>
      </c>
      <c r="B3635" s="49" t="s">
        <v>154</v>
      </c>
      <c r="C3635" s="50">
        <v>18.899999999999999</v>
      </c>
      <c r="D3635" s="51">
        <v>12.8</v>
      </c>
      <c r="E3635" s="52">
        <v>93.468080226524137</v>
      </c>
      <c r="F3635" s="52">
        <v>0</v>
      </c>
    </row>
    <row r="3636" spans="1:6">
      <c r="A3636" s="38">
        <v>41791</v>
      </c>
      <c r="B3636" s="49" t="s">
        <v>155</v>
      </c>
      <c r="C3636" s="50">
        <v>21.6</v>
      </c>
      <c r="D3636" s="51">
        <v>12.9</v>
      </c>
      <c r="E3636" s="52">
        <v>79.703236131847504</v>
      </c>
      <c r="F3636" s="52">
        <v>0</v>
      </c>
    </row>
    <row r="3637" spans="1:6">
      <c r="A3637" s="38">
        <v>41791</v>
      </c>
      <c r="B3637" s="49" t="s">
        <v>156</v>
      </c>
      <c r="C3637" s="50">
        <v>23.2</v>
      </c>
      <c r="D3637" s="51">
        <v>13</v>
      </c>
      <c r="E3637" s="52">
        <v>72.862653420942237</v>
      </c>
      <c r="F3637" s="52">
        <v>0</v>
      </c>
    </row>
    <row r="3638" spans="1:6">
      <c r="A3638" s="38">
        <v>41791</v>
      </c>
      <c r="B3638" s="49" t="s">
        <v>157</v>
      </c>
      <c r="C3638" s="50">
        <v>23.4</v>
      </c>
      <c r="D3638" s="51">
        <v>13.2</v>
      </c>
      <c r="E3638" s="52">
        <v>73.072357996446016</v>
      </c>
      <c r="F3638" s="52">
        <v>0</v>
      </c>
    </row>
    <row r="3639" spans="1:6">
      <c r="A3639" s="38">
        <v>41791</v>
      </c>
      <c r="B3639" s="49" t="s">
        <v>158</v>
      </c>
      <c r="C3639" s="50">
        <v>23.6</v>
      </c>
      <c r="D3639" s="51">
        <v>13.6</v>
      </c>
      <c r="E3639" s="52">
        <v>74.337344875023177</v>
      </c>
      <c r="F3639" s="52">
        <v>0</v>
      </c>
    </row>
    <row r="3640" spans="1:6">
      <c r="A3640" s="38">
        <v>41791</v>
      </c>
      <c r="B3640" s="49" t="s">
        <v>159</v>
      </c>
      <c r="C3640" s="50">
        <v>23.2</v>
      </c>
      <c r="D3640" s="51">
        <v>14.1</v>
      </c>
      <c r="E3640" s="52">
        <v>78.891292782267683</v>
      </c>
      <c r="F3640" s="52">
        <v>0</v>
      </c>
    </row>
    <row r="3641" spans="1:6">
      <c r="A3641" s="38">
        <v>41791</v>
      </c>
      <c r="B3641" s="49" t="s">
        <v>160</v>
      </c>
      <c r="C3641" s="50">
        <v>21.8</v>
      </c>
      <c r="D3641" s="51">
        <v>14.6</v>
      </c>
      <c r="E3641" s="52">
        <v>88.872486607807673</v>
      </c>
      <c r="F3641" s="52">
        <v>0</v>
      </c>
    </row>
    <row r="3642" spans="1:6">
      <c r="A3642" s="38">
        <v>41791</v>
      </c>
      <c r="B3642" s="49" t="s">
        <v>161</v>
      </c>
      <c r="C3642" s="50">
        <v>22</v>
      </c>
      <c r="D3642" s="51">
        <v>14.6</v>
      </c>
      <c r="E3642" s="52">
        <v>87.794038908552764</v>
      </c>
      <c r="F3642" s="52">
        <v>0</v>
      </c>
    </row>
    <row r="3643" spans="1:6">
      <c r="A3643" s="38">
        <v>41791</v>
      </c>
      <c r="B3643" s="49" t="s">
        <v>162</v>
      </c>
      <c r="C3643" s="50">
        <v>22.4</v>
      </c>
      <c r="D3643" s="51">
        <v>14.6</v>
      </c>
      <c r="E3643" s="52">
        <v>85.681059965487265</v>
      </c>
      <c r="F3643" s="52">
        <v>0</v>
      </c>
    </row>
    <row r="3644" spans="1:6">
      <c r="A3644" s="38">
        <v>41791</v>
      </c>
      <c r="B3644" s="49" t="s">
        <v>163</v>
      </c>
      <c r="C3644" s="50">
        <v>23.3</v>
      </c>
      <c r="D3644" s="51">
        <v>14.7</v>
      </c>
      <c r="E3644" s="52">
        <v>81.675913250148582</v>
      </c>
      <c r="F3644" s="52">
        <v>0</v>
      </c>
    </row>
    <row r="3645" spans="1:6">
      <c r="A3645" s="38">
        <v>41791</v>
      </c>
      <c r="B3645" s="49" t="s">
        <v>164</v>
      </c>
      <c r="C3645" s="50">
        <v>23.6</v>
      </c>
      <c r="D3645" s="51">
        <v>14.5</v>
      </c>
      <c r="E3645" s="52">
        <v>79.144660348087953</v>
      </c>
      <c r="F3645" s="52">
        <v>0</v>
      </c>
    </row>
    <row r="3646" spans="1:6">
      <c r="A3646" s="38">
        <v>41791</v>
      </c>
      <c r="B3646" s="49" t="s">
        <v>165</v>
      </c>
      <c r="C3646" s="50">
        <v>23.2</v>
      </c>
      <c r="D3646" s="51">
        <v>14.3</v>
      </c>
      <c r="E3646" s="52">
        <v>79.985169596932494</v>
      </c>
      <c r="F3646" s="52">
        <v>0</v>
      </c>
    </row>
    <row r="3647" spans="1:6">
      <c r="A3647" s="38">
        <v>41791</v>
      </c>
      <c r="B3647" s="49" t="s">
        <v>166</v>
      </c>
      <c r="C3647" s="50">
        <v>23.3</v>
      </c>
      <c r="D3647" s="51">
        <v>14.2</v>
      </c>
      <c r="E3647" s="52">
        <v>78.959828052450916</v>
      </c>
      <c r="F3647" s="52">
        <v>0</v>
      </c>
    </row>
    <row r="3648" spans="1:6">
      <c r="A3648" s="38">
        <v>41791</v>
      </c>
      <c r="B3648" s="49" t="s">
        <v>167</v>
      </c>
      <c r="C3648" s="50">
        <v>23.1</v>
      </c>
      <c r="D3648" s="51">
        <v>14.2</v>
      </c>
      <c r="E3648" s="52">
        <v>79.920075653717632</v>
      </c>
      <c r="F3648" s="52">
        <v>0</v>
      </c>
    </row>
    <row r="3649" spans="1:6">
      <c r="A3649" s="38">
        <v>41791</v>
      </c>
      <c r="B3649" s="49" t="s">
        <v>168</v>
      </c>
      <c r="C3649" s="50">
        <v>22.9</v>
      </c>
      <c r="D3649" s="51">
        <v>14.2</v>
      </c>
      <c r="E3649" s="52">
        <v>80.893499792621313</v>
      </c>
      <c r="F3649" s="52">
        <v>0</v>
      </c>
    </row>
    <row r="3650" spans="1:6">
      <c r="A3650" s="38">
        <v>41791</v>
      </c>
      <c r="B3650" s="49" t="s">
        <v>169</v>
      </c>
      <c r="C3650" s="50">
        <v>22.7</v>
      </c>
      <c r="D3650" s="51">
        <v>14.2</v>
      </c>
      <c r="E3650" s="52">
        <v>81.880300487173201</v>
      </c>
      <c r="F3650" s="52">
        <v>0</v>
      </c>
    </row>
    <row r="3651" spans="1:6">
      <c r="A3651" s="38">
        <v>41791</v>
      </c>
      <c r="B3651" s="49" t="s">
        <v>170</v>
      </c>
      <c r="C3651" s="50">
        <v>21.8</v>
      </c>
      <c r="D3651" s="51">
        <v>14.7</v>
      </c>
      <c r="E3651" s="52">
        <v>89.467148366211504</v>
      </c>
      <c r="F3651" s="52">
        <v>0</v>
      </c>
    </row>
    <row r="3652" spans="1:6">
      <c r="A3652" s="38">
        <v>41791</v>
      </c>
      <c r="B3652" s="49" t="s">
        <v>171</v>
      </c>
      <c r="C3652" s="50">
        <v>21.2</v>
      </c>
      <c r="D3652" s="51">
        <v>15.1</v>
      </c>
      <c r="E3652" s="52">
        <v>95.281017035430807</v>
      </c>
      <c r="F3652" s="52">
        <v>0</v>
      </c>
    </row>
    <row r="3653" spans="1:6">
      <c r="A3653" s="38">
        <v>41791</v>
      </c>
      <c r="B3653" s="49" t="s">
        <v>172</v>
      </c>
      <c r="C3653" s="50">
        <v>21.2</v>
      </c>
      <c r="D3653" s="51">
        <v>15.6</v>
      </c>
      <c r="E3653" s="52">
        <v>98.358824988476897</v>
      </c>
      <c r="F3653" s="52">
        <v>0</v>
      </c>
    </row>
    <row r="3654" spans="1:6">
      <c r="A3654" s="38">
        <v>41792</v>
      </c>
      <c r="B3654" s="49" t="s">
        <v>149</v>
      </c>
      <c r="C3654" s="50">
        <v>21.8</v>
      </c>
      <c r="D3654" s="51">
        <v>16.100000000000001</v>
      </c>
      <c r="E3654" s="52">
        <v>97.77284254517788</v>
      </c>
      <c r="F3654" s="52">
        <v>0</v>
      </c>
    </row>
    <row r="3655" spans="1:6">
      <c r="A3655" s="38">
        <v>41792</v>
      </c>
      <c r="B3655" s="49" t="s">
        <v>150</v>
      </c>
      <c r="C3655" s="50">
        <v>22.2</v>
      </c>
      <c r="D3655" s="51">
        <v>16.5</v>
      </c>
      <c r="E3655" s="52">
        <v>97.725452219783321</v>
      </c>
      <c r="F3655" s="52">
        <v>0</v>
      </c>
    </row>
    <row r="3656" spans="1:6">
      <c r="A3656" s="38">
        <v>41792</v>
      </c>
      <c r="B3656" s="49" t="s">
        <v>151</v>
      </c>
      <c r="C3656" s="50">
        <v>22.4</v>
      </c>
      <c r="D3656" s="51">
        <v>17.100000000000001</v>
      </c>
      <c r="E3656" s="52">
        <v>99.959920461340033</v>
      </c>
      <c r="F3656" s="52">
        <v>0</v>
      </c>
    </row>
    <row r="3657" spans="1:6">
      <c r="A3657" s="38">
        <v>41792</v>
      </c>
      <c r="B3657" s="49" t="s">
        <v>152</v>
      </c>
      <c r="C3657" s="50">
        <v>22.6</v>
      </c>
      <c r="D3657" s="51">
        <v>16.899999999999999</v>
      </c>
      <c r="E3657" s="52">
        <v>97.62802308738371</v>
      </c>
      <c r="F3657" s="52">
        <v>0</v>
      </c>
    </row>
    <row r="3658" spans="1:6">
      <c r="A3658" s="38">
        <v>41792</v>
      </c>
      <c r="B3658" s="49" t="s">
        <v>153</v>
      </c>
      <c r="C3658" s="50">
        <v>22.5</v>
      </c>
      <c r="D3658" s="51">
        <v>16.7</v>
      </c>
      <c r="E3658" s="52">
        <v>97.09082392751823</v>
      </c>
      <c r="F3658" s="52">
        <v>0</v>
      </c>
    </row>
    <row r="3659" spans="1:6">
      <c r="A3659" s="38">
        <v>41792</v>
      </c>
      <c r="B3659" s="49" t="s">
        <v>154</v>
      </c>
      <c r="C3659" s="50">
        <v>22.1</v>
      </c>
      <c r="D3659" s="51">
        <v>16.600000000000001</v>
      </c>
      <c r="E3659" s="52">
        <v>98.903095395163888</v>
      </c>
      <c r="F3659" s="52">
        <v>0</v>
      </c>
    </row>
    <row r="3660" spans="1:6">
      <c r="A3660" s="38">
        <v>41792</v>
      </c>
      <c r="B3660" s="49" t="s">
        <v>155</v>
      </c>
      <c r="C3660" s="50">
        <v>22.4</v>
      </c>
      <c r="D3660" s="51">
        <v>16.899999999999999</v>
      </c>
      <c r="E3660" s="52">
        <v>98.821723861977389</v>
      </c>
      <c r="F3660" s="52">
        <v>0</v>
      </c>
    </row>
    <row r="3661" spans="1:6">
      <c r="A3661" s="38">
        <v>41792</v>
      </c>
      <c r="B3661" s="49" t="s">
        <v>156</v>
      </c>
      <c r="C3661" s="50">
        <v>22.8</v>
      </c>
      <c r="D3661" s="51">
        <v>17.2</v>
      </c>
      <c r="E3661" s="52">
        <v>98.116606353079376</v>
      </c>
      <c r="F3661" s="52">
        <v>0</v>
      </c>
    </row>
    <row r="3662" spans="1:6">
      <c r="A3662" s="38">
        <v>41792</v>
      </c>
      <c r="B3662" s="49" t="s">
        <v>157</v>
      </c>
      <c r="C3662" s="50">
        <v>24.2</v>
      </c>
      <c r="D3662" s="51">
        <v>17.600000000000001</v>
      </c>
      <c r="E3662" s="52">
        <v>92.212804027440001</v>
      </c>
      <c r="F3662" s="52">
        <v>0</v>
      </c>
    </row>
    <row r="3663" spans="1:6">
      <c r="A3663" s="38">
        <v>41792</v>
      </c>
      <c r="B3663" s="49" t="s">
        <v>158</v>
      </c>
      <c r="C3663" s="50">
        <v>26.1</v>
      </c>
      <c r="D3663" s="51">
        <v>17.5</v>
      </c>
      <c r="E3663" s="52">
        <v>81.89336063630347</v>
      </c>
      <c r="F3663" s="52">
        <v>0</v>
      </c>
    </row>
    <row r="3664" spans="1:6">
      <c r="A3664" s="38">
        <v>41792</v>
      </c>
      <c r="B3664" s="49" t="s">
        <v>159</v>
      </c>
      <c r="C3664" s="50">
        <v>27</v>
      </c>
      <c r="D3664" s="51">
        <v>17.3</v>
      </c>
      <c r="E3664" s="52">
        <v>76.800513431702157</v>
      </c>
      <c r="F3664" s="52">
        <v>0</v>
      </c>
    </row>
    <row r="3665" spans="1:6">
      <c r="A3665" s="38">
        <v>41792</v>
      </c>
      <c r="B3665" s="49" t="s">
        <v>160</v>
      </c>
      <c r="C3665" s="50">
        <v>25.7</v>
      </c>
      <c r="D3665" s="51">
        <v>17.3</v>
      </c>
      <c r="E3665" s="52">
        <v>82.923579677840934</v>
      </c>
      <c r="F3665" s="52">
        <v>0</v>
      </c>
    </row>
    <row r="3666" spans="1:6">
      <c r="A3666" s="38">
        <v>41792</v>
      </c>
      <c r="B3666" s="49" t="s">
        <v>161</v>
      </c>
      <c r="C3666" s="50">
        <v>25.7</v>
      </c>
      <c r="D3666" s="51">
        <v>17.600000000000001</v>
      </c>
      <c r="E3666" s="52">
        <v>84.321991615927701</v>
      </c>
      <c r="F3666" s="52">
        <v>0</v>
      </c>
    </row>
    <row r="3667" spans="1:6">
      <c r="A3667" s="38">
        <v>41792</v>
      </c>
      <c r="B3667" s="49" t="s">
        <v>162</v>
      </c>
      <c r="C3667" s="50">
        <v>26</v>
      </c>
      <c r="D3667" s="51">
        <v>17.899999999999999</v>
      </c>
      <c r="E3667" s="52">
        <v>84.209395301001138</v>
      </c>
      <c r="F3667" s="52">
        <v>0</v>
      </c>
    </row>
    <row r="3668" spans="1:6">
      <c r="A3668" s="38">
        <v>41792</v>
      </c>
      <c r="B3668" s="49" t="s">
        <v>163</v>
      </c>
      <c r="C3668" s="50">
        <v>26.2</v>
      </c>
      <c r="D3668" s="51">
        <v>18.3</v>
      </c>
      <c r="E3668" s="52">
        <v>85.026107171794507</v>
      </c>
      <c r="F3668" s="52">
        <v>0</v>
      </c>
    </row>
    <row r="3669" spans="1:6">
      <c r="A3669" s="38">
        <v>41792</v>
      </c>
      <c r="B3669" s="49" t="s">
        <v>164</v>
      </c>
      <c r="C3669" s="50">
        <v>25.5</v>
      </c>
      <c r="D3669" s="51">
        <v>18.2</v>
      </c>
      <c r="E3669" s="52">
        <v>88.154973361465849</v>
      </c>
      <c r="F3669" s="52">
        <v>0</v>
      </c>
    </row>
    <row r="3670" spans="1:6">
      <c r="A3670" s="38">
        <v>41792</v>
      </c>
      <c r="B3670" s="49" t="s">
        <v>165</v>
      </c>
      <c r="C3670" s="50">
        <v>25.1</v>
      </c>
      <c r="D3670" s="51">
        <v>18.2</v>
      </c>
      <c r="E3670" s="52">
        <v>90.277449692588476</v>
      </c>
      <c r="F3670" s="52">
        <v>0</v>
      </c>
    </row>
    <row r="3671" spans="1:6">
      <c r="A3671" s="38">
        <v>41792</v>
      </c>
      <c r="B3671" s="49" t="s">
        <v>166</v>
      </c>
      <c r="C3671" s="50">
        <v>25.4</v>
      </c>
      <c r="D3671" s="51">
        <v>18.2</v>
      </c>
      <c r="E3671" s="52">
        <v>88.680266116289914</v>
      </c>
      <c r="F3671" s="52">
        <v>0</v>
      </c>
    </row>
    <row r="3672" spans="1:6">
      <c r="A3672" s="38">
        <v>41792</v>
      </c>
      <c r="B3672" s="49" t="s">
        <v>167</v>
      </c>
      <c r="C3672" s="50">
        <v>25.3</v>
      </c>
      <c r="D3672" s="51">
        <v>17.8</v>
      </c>
      <c r="E3672" s="52">
        <v>87.303000131017143</v>
      </c>
      <c r="F3672" s="52">
        <v>0</v>
      </c>
    </row>
    <row r="3673" spans="1:6">
      <c r="A3673" s="38">
        <v>41792</v>
      </c>
      <c r="B3673" s="49" t="s">
        <v>168</v>
      </c>
      <c r="C3673" s="50">
        <v>25.3</v>
      </c>
      <c r="D3673" s="51">
        <v>17.5</v>
      </c>
      <c r="E3673" s="52">
        <v>85.871866272538526</v>
      </c>
      <c r="F3673" s="52">
        <v>0</v>
      </c>
    </row>
    <row r="3674" spans="1:6">
      <c r="A3674" s="38">
        <v>41792</v>
      </c>
      <c r="B3674" s="49" t="s">
        <v>169</v>
      </c>
      <c r="C3674" s="50">
        <v>25.1</v>
      </c>
      <c r="D3674" s="51">
        <v>17.2</v>
      </c>
      <c r="E3674" s="52">
        <v>85.450625149822969</v>
      </c>
      <c r="F3674" s="52">
        <v>0</v>
      </c>
    </row>
    <row r="3675" spans="1:6">
      <c r="A3675" s="38">
        <v>41792</v>
      </c>
      <c r="B3675" s="49" t="s">
        <v>170</v>
      </c>
      <c r="C3675" s="50">
        <v>24.7</v>
      </c>
      <c r="D3675" s="51">
        <v>17.100000000000001</v>
      </c>
      <c r="E3675" s="52">
        <v>87.019148446888721</v>
      </c>
      <c r="F3675" s="52">
        <v>0</v>
      </c>
    </row>
    <row r="3676" spans="1:6">
      <c r="A3676" s="38">
        <v>41792</v>
      </c>
      <c r="B3676" s="49" t="s">
        <v>171</v>
      </c>
      <c r="C3676" s="50">
        <v>25</v>
      </c>
      <c r="D3676" s="51">
        <v>17.100000000000001</v>
      </c>
      <c r="E3676" s="52">
        <v>85.474956902981575</v>
      </c>
      <c r="F3676" s="52">
        <v>0</v>
      </c>
    </row>
    <row r="3677" spans="1:6">
      <c r="A3677" s="38">
        <v>41792</v>
      </c>
      <c r="B3677" s="49" t="s">
        <v>172</v>
      </c>
      <c r="C3677" s="50">
        <v>24.4</v>
      </c>
      <c r="D3677" s="51">
        <v>17.100000000000001</v>
      </c>
      <c r="E3677" s="52">
        <v>88.594868285539675</v>
      </c>
      <c r="F3677" s="52">
        <v>0</v>
      </c>
    </row>
    <row r="3678" spans="1:6">
      <c r="A3678" s="38">
        <v>41793</v>
      </c>
      <c r="B3678" s="49" t="s">
        <v>149</v>
      </c>
      <c r="C3678" s="50">
        <v>23.9</v>
      </c>
      <c r="D3678" s="51">
        <v>17.2</v>
      </c>
      <c r="E3678" s="52">
        <v>91.812587189621865</v>
      </c>
      <c r="F3678" s="52">
        <v>0</v>
      </c>
    </row>
    <row r="3679" spans="1:6">
      <c r="A3679" s="38">
        <v>41793</v>
      </c>
      <c r="B3679" s="49" t="s">
        <v>150</v>
      </c>
      <c r="C3679" s="50">
        <v>23</v>
      </c>
      <c r="D3679" s="51">
        <v>17.3</v>
      </c>
      <c r="E3679" s="52">
        <v>97.483355105899321</v>
      </c>
      <c r="F3679" s="52">
        <v>0</v>
      </c>
    </row>
    <row r="3680" spans="1:6">
      <c r="A3680" s="38">
        <v>41793</v>
      </c>
      <c r="B3680" s="49" t="s">
        <v>151</v>
      </c>
      <c r="C3680" s="50">
        <v>23.2</v>
      </c>
      <c r="D3680" s="51">
        <v>17.3</v>
      </c>
      <c r="E3680" s="52">
        <v>96.311191225470267</v>
      </c>
      <c r="F3680" s="52">
        <v>0</v>
      </c>
    </row>
    <row r="3681" spans="1:6">
      <c r="A3681" s="38">
        <v>41793</v>
      </c>
      <c r="B3681" s="49" t="s">
        <v>152</v>
      </c>
      <c r="C3681" s="50">
        <v>22.9</v>
      </c>
      <c r="D3681" s="51">
        <v>16.8</v>
      </c>
      <c r="E3681" s="52">
        <v>95.315453793590038</v>
      </c>
      <c r="F3681" s="52">
        <v>0</v>
      </c>
    </row>
    <row r="3682" spans="1:6">
      <c r="A3682" s="38">
        <v>41793</v>
      </c>
      <c r="B3682" s="49" t="s">
        <v>153</v>
      </c>
      <c r="C3682" s="50">
        <v>22.8</v>
      </c>
      <c r="D3682" s="51">
        <v>16.2</v>
      </c>
      <c r="E3682" s="52">
        <v>92.556953737108643</v>
      </c>
      <c r="F3682" s="52">
        <v>0</v>
      </c>
    </row>
    <row r="3683" spans="1:6">
      <c r="A3683" s="38">
        <v>41793</v>
      </c>
      <c r="B3683" s="49" t="s">
        <v>154</v>
      </c>
      <c r="C3683" s="50">
        <v>23</v>
      </c>
      <c r="D3683" s="51">
        <v>15.6</v>
      </c>
      <c r="E3683" s="52">
        <v>88.138439953614196</v>
      </c>
      <c r="F3683" s="52">
        <v>0</v>
      </c>
    </row>
    <row r="3684" spans="1:6">
      <c r="A3684" s="38">
        <v>41793</v>
      </c>
      <c r="B3684" s="49" t="s">
        <v>155</v>
      </c>
      <c r="C3684" s="50">
        <v>23.4</v>
      </c>
      <c r="D3684" s="51">
        <v>15.4</v>
      </c>
      <c r="E3684" s="52">
        <v>84.956838352525253</v>
      </c>
      <c r="F3684" s="52">
        <v>0</v>
      </c>
    </row>
    <row r="3685" spans="1:6">
      <c r="A3685" s="38">
        <v>41793</v>
      </c>
      <c r="B3685" s="49" t="s">
        <v>156</v>
      </c>
      <c r="C3685" s="50">
        <v>25.2</v>
      </c>
      <c r="D3685" s="51">
        <v>15.2</v>
      </c>
      <c r="E3685" s="52">
        <v>75.301793467083897</v>
      </c>
      <c r="F3685" s="52">
        <v>0</v>
      </c>
    </row>
    <row r="3686" spans="1:6">
      <c r="A3686" s="38">
        <v>41793</v>
      </c>
      <c r="B3686" s="49" t="s">
        <v>157</v>
      </c>
      <c r="C3686" s="50">
        <v>26.4</v>
      </c>
      <c r="D3686" s="51">
        <v>15</v>
      </c>
      <c r="E3686" s="52">
        <v>69.23240217939663</v>
      </c>
      <c r="F3686" s="52">
        <v>0</v>
      </c>
    </row>
    <row r="3687" spans="1:6">
      <c r="A3687" s="38">
        <v>41793</v>
      </c>
      <c r="B3687" s="49" t="s">
        <v>158</v>
      </c>
      <c r="C3687" s="50">
        <v>27.4</v>
      </c>
      <c r="D3687" s="51">
        <v>13.9</v>
      </c>
      <c r="E3687" s="52">
        <v>60.598810224342849</v>
      </c>
      <c r="F3687" s="52">
        <v>0</v>
      </c>
    </row>
    <row r="3688" spans="1:6">
      <c r="A3688" s="38">
        <v>41793</v>
      </c>
      <c r="B3688" s="49" t="s">
        <v>159</v>
      </c>
      <c r="C3688" s="50">
        <v>28.6</v>
      </c>
      <c r="D3688" s="51">
        <v>13</v>
      </c>
      <c r="E3688" s="52">
        <v>52.922206241867322</v>
      </c>
      <c r="F3688" s="52">
        <v>0</v>
      </c>
    </row>
    <row r="3689" spans="1:6">
      <c r="A3689" s="38">
        <v>41793</v>
      </c>
      <c r="B3689" s="49" t="s">
        <v>160</v>
      </c>
      <c r="C3689" s="50">
        <v>28.4</v>
      </c>
      <c r="D3689" s="51">
        <v>12</v>
      </c>
      <c r="E3689" s="52">
        <v>49.499733884545961</v>
      </c>
      <c r="F3689" s="52">
        <v>0</v>
      </c>
    </row>
    <row r="3690" spans="1:6">
      <c r="A3690" s="38">
        <v>41793</v>
      </c>
      <c r="B3690" s="49" t="s">
        <v>161</v>
      </c>
      <c r="C3690" s="50">
        <v>29.6</v>
      </c>
      <c r="D3690" s="51">
        <v>12.1</v>
      </c>
      <c r="E3690" s="52">
        <v>46.558253299607983</v>
      </c>
      <c r="F3690" s="52">
        <v>0</v>
      </c>
    </row>
    <row r="3691" spans="1:6">
      <c r="A3691" s="38">
        <v>41793</v>
      </c>
      <c r="B3691" s="49" t="s">
        <v>162</v>
      </c>
      <c r="C3691" s="50">
        <v>30.2</v>
      </c>
      <c r="D3691" s="51">
        <v>12.2</v>
      </c>
      <c r="E3691" s="52">
        <v>45.345414918097518</v>
      </c>
      <c r="F3691" s="52">
        <v>0</v>
      </c>
    </row>
    <row r="3692" spans="1:6">
      <c r="A3692" s="38">
        <v>41793</v>
      </c>
      <c r="B3692" s="49" t="s">
        <v>163</v>
      </c>
      <c r="C3692" s="50">
        <v>30.6</v>
      </c>
      <c r="D3692" s="51">
        <v>12.3</v>
      </c>
      <c r="E3692" s="52">
        <v>44.67535626189337</v>
      </c>
      <c r="F3692" s="52">
        <v>0</v>
      </c>
    </row>
    <row r="3693" spans="1:6">
      <c r="A3693" s="38">
        <v>41793</v>
      </c>
      <c r="B3693" s="49" t="s">
        <v>164</v>
      </c>
      <c r="C3693" s="50">
        <v>29.4</v>
      </c>
      <c r="D3693" s="51">
        <v>12.4</v>
      </c>
      <c r="E3693" s="52">
        <v>48.24278095402574</v>
      </c>
      <c r="F3693" s="52">
        <v>0</v>
      </c>
    </row>
    <row r="3694" spans="1:6">
      <c r="A3694" s="38">
        <v>41793</v>
      </c>
      <c r="B3694" s="49" t="s">
        <v>165</v>
      </c>
      <c r="C3694" s="50">
        <v>28.9</v>
      </c>
      <c r="D3694" s="51">
        <v>12.5</v>
      </c>
      <c r="E3694" s="52">
        <v>50.049193884152146</v>
      </c>
      <c r="F3694" s="52">
        <v>0</v>
      </c>
    </row>
    <row r="3695" spans="1:6">
      <c r="A3695" s="38">
        <v>41793</v>
      </c>
      <c r="B3695" s="49" t="s">
        <v>166</v>
      </c>
      <c r="C3695" s="50">
        <v>28.5</v>
      </c>
      <c r="D3695" s="51">
        <v>12.6</v>
      </c>
      <c r="E3695" s="52">
        <v>51.624887984241688</v>
      </c>
      <c r="F3695" s="52">
        <v>0</v>
      </c>
    </row>
    <row r="3696" spans="1:6">
      <c r="A3696" s="38">
        <v>41793</v>
      </c>
      <c r="B3696" s="49" t="s">
        <v>167</v>
      </c>
      <c r="C3696" s="50">
        <v>27.1</v>
      </c>
      <c r="D3696" s="51">
        <v>12.5</v>
      </c>
      <c r="E3696" s="52">
        <v>55.584291010903861</v>
      </c>
      <c r="F3696" s="52">
        <v>0</v>
      </c>
    </row>
    <row r="3697" spans="1:6">
      <c r="A3697" s="38">
        <v>41793</v>
      </c>
      <c r="B3697" s="49" t="s">
        <v>168</v>
      </c>
      <c r="C3697" s="50">
        <v>25.2</v>
      </c>
      <c r="D3697" s="51">
        <v>12.5</v>
      </c>
      <c r="E3697" s="52">
        <v>62.189331110833571</v>
      </c>
      <c r="F3697" s="52">
        <v>0</v>
      </c>
    </row>
    <row r="3698" spans="1:6">
      <c r="A3698" s="38">
        <v>41793</v>
      </c>
      <c r="B3698" s="49" t="s">
        <v>169</v>
      </c>
      <c r="C3698" s="50">
        <v>24.1</v>
      </c>
      <c r="D3698" s="51">
        <v>12.4</v>
      </c>
      <c r="E3698" s="52">
        <v>65.894835559958864</v>
      </c>
      <c r="F3698" s="52">
        <v>0</v>
      </c>
    </row>
    <row r="3699" spans="1:6">
      <c r="A3699" s="38">
        <v>41793</v>
      </c>
      <c r="B3699" s="49" t="s">
        <v>170</v>
      </c>
      <c r="C3699" s="50">
        <v>22.9</v>
      </c>
      <c r="D3699" s="51">
        <v>12.5</v>
      </c>
      <c r="E3699" s="52">
        <v>71.39985539249281</v>
      </c>
      <c r="F3699" s="52">
        <v>0</v>
      </c>
    </row>
    <row r="3700" spans="1:6">
      <c r="A3700" s="38">
        <v>41793</v>
      </c>
      <c r="B3700" s="49" t="s">
        <v>171</v>
      </c>
      <c r="C3700" s="50">
        <v>21.5</v>
      </c>
      <c r="D3700" s="51">
        <v>12.6</v>
      </c>
      <c r="E3700" s="52">
        <v>78.364676502886979</v>
      </c>
      <c r="F3700" s="52">
        <v>0</v>
      </c>
    </row>
    <row r="3701" spans="1:6">
      <c r="A3701" s="38">
        <v>41793</v>
      </c>
      <c r="B3701" s="49" t="s">
        <v>172</v>
      </c>
      <c r="C3701" s="50">
        <v>20.8</v>
      </c>
      <c r="D3701" s="51">
        <v>12.8</v>
      </c>
      <c r="E3701" s="52">
        <v>83.07845466458933</v>
      </c>
      <c r="F3701" s="52">
        <v>0</v>
      </c>
    </row>
    <row r="3702" spans="1:6">
      <c r="A3702" s="38">
        <v>41794</v>
      </c>
      <c r="B3702" s="49" t="s">
        <v>149</v>
      </c>
      <c r="C3702" s="50">
        <v>20.3</v>
      </c>
      <c r="D3702" s="51">
        <v>12.6</v>
      </c>
      <c r="E3702" s="52">
        <v>84.368462618744175</v>
      </c>
      <c r="F3702" s="52">
        <v>0</v>
      </c>
    </row>
    <row r="3703" spans="1:6">
      <c r="A3703" s="38">
        <v>41794</v>
      </c>
      <c r="B3703" s="49" t="s">
        <v>150</v>
      </c>
      <c r="C3703" s="50">
        <v>20.2</v>
      </c>
      <c r="D3703" s="51">
        <v>12.4</v>
      </c>
      <c r="E3703" s="52">
        <v>83.570545752667542</v>
      </c>
      <c r="F3703" s="52">
        <v>0</v>
      </c>
    </row>
    <row r="3704" spans="1:6">
      <c r="A3704" s="38">
        <v>41794</v>
      </c>
      <c r="B3704" s="49" t="s">
        <v>151</v>
      </c>
      <c r="C3704" s="50">
        <v>19.600000000000001</v>
      </c>
      <c r="D3704" s="51">
        <v>12.2</v>
      </c>
      <c r="E3704" s="52">
        <v>85.365500412933699</v>
      </c>
      <c r="F3704" s="52">
        <v>0</v>
      </c>
    </row>
    <row r="3705" spans="1:6">
      <c r="A3705" s="38">
        <v>41794</v>
      </c>
      <c r="B3705" s="49" t="s">
        <v>152</v>
      </c>
      <c r="C3705" s="50">
        <v>19.3</v>
      </c>
      <c r="D3705" s="51">
        <v>12</v>
      </c>
      <c r="E3705" s="52">
        <v>85.574818046027261</v>
      </c>
      <c r="F3705" s="52">
        <v>0</v>
      </c>
    </row>
    <row r="3706" spans="1:6">
      <c r="A3706" s="38">
        <v>41794</v>
      </c>
      <c r="B3706" s="49" t="s">
        <v>153</v>
      </c>
      <c r="C3706" s="50">
        <v>19.2</v>
      </c>
      <c r="D3706" s="51">
        <v>11.9</v>
      </c>
      <c r="E3706" s="52">
        <v>85.405556351205092</v>
      </c>
      <c r="F3706" s="52">
        <v>0</v>
      </c>
    </row>
    <row r="3707" spans="1:6">
      <c r="A3707" s="38">
        <v>41794</v>
      </c>
      <c r="B3707" s="49" t="s">
        <v>154</v>
      </c>
      <c r="C3707" s="50">
        <v>19.399999999999999</v>
      </c>
      <c r="D3707" s="51">
        <v>11.8</v>
      </c>
      <c r="E3707" s="52">
        <v>83.6526962714467</v>
      </c>
      <c r="F3707" s="52">
        <v>0</v>
      </c>
    </row>
    <row r="3708" spans="1:6">
      <c r="A3708" s="38">
        <v>41794</v>
      </c>
      <c r="B3708" s="49" t="s">
        <v>155</v>
      </c>
      <c r="C3708" s="50">
        <v>22.7</v>
      </c>
      <c r="D3708" s="51">
        <v>12.2</v>
      </c>
      <c r="E3708" s="52">
        <v>70.56971136679492</v>
      </c>
      <c r="F3708" s="52">
        <v>0</v>
      </c>
    </row>
    <row r="3709" spans="1:6">
      <c r="A3709" s="38">
        <v>41794</v>
      </c>
      <c r="B3709" s="49" t="s">
        <v>156</v>
      </c>
      <c r="C3709" s="50">
        <v>24.9</v>
      </c>
      <c r="D3709" s="51">
        <v>12.6</v>
      </c>
      <c r="E3709" s="52">
        <v>63.807551596544599</v>
      </c>
      <c r="F3709" s="52">
        <v>0</v>
      </c>
    </row>
    <row r="3710" spans="1:6">
      <c r="A3710" s="38">
        <v>41794</v>
      </c>
      <c r="B3710" s="49" t="s">
        <v>157</v>
      </c>
      <c r="C3710" s="50">
        <v>27</v>
      </c>
      <c r="D3710" s="51">
        <v>13</v>
      </c>
      <c r="E3710" s="52">
        <v>58.102169867510213</v>
      </c>
      <c r="F3710" s="52">
        <v>0</v>
      </c>
    </row>
    <row r="3711" spans="1:6">
      <c r="A3711" s="38">
        <v>41794</v>
      </c>
      <c r="B3711" s="49" t="s">
        <v>158</v>
      </c>
      <c r="C3711" s="50">
        <v>29.8</v>
      </c>
      <c r="D3711" s="51">
        <v>13.1</v>
      </c>
      <c r="E3711" s="52">
        <v>49.750906095227108</v>
      </c>
      <c r="F3711" s="52">
        <v>0</v>
      </c>
    </row>
    <row r="3712" spans="1:6">
      <c r="A3712" s="38">
        <v>41794</v>
      </c>
      <c r="B3712" s="49" t="s">
        <v>159</v>
      </c>
      <c r="C3712" s="50">
        <v>31.4</v>
      </c>
      <c r="D3712" s="51">
        <v>13.1</v>
      </c>
      <c r="E3712" s="52">
        <v>45.403733961728612</v>
      </c>
      <c r="F3712" s="52">
        <v>0</v>
      </c>
    </row>
    <row r="3713" spans="1:6">
      <c r="A3713" s="38">
        <v>41794</v>
      </c>
      <c r="B3713" s="49" t="s">
        <v>160</v>
      </c>
      <c r="C3713" s="50">
        <v>28.8</v>
      </c>
      <c r="D3713" s="51">
        <v>13.1</v>
      </c>
      <c r="E3713" s="52">
        <v>52.706299616597896</v>
      </c>
      <c r="F3713" s="52">
        <v>0</v>
      </c>
    </row>
    <row r="3714" spans="1:6">
      <c r="A3714" s="38">
        <v>41794</v>
      </c>
      <c r="B3714" s="49" t="s">
        <v>161</v>
      </c>
      <c r="C3714" s="50">
        <v>29.3</v>
      </c>
      <c r="D3714" s="51">
        <v>14</v>
      </c>
      <c r="E3714" s="52">
        <v>54.644939211500002</v>
      </c>
      <c r="F3714" s="52">
        <v>0</v>
      </c>
    </row>
    <row r="3715" spans="1:6">
      <c r="A3715" s="38">
        <v>41794</v>
      </c>
      <c r="B3715" s="49" t="s">
        <v>162</v>
      </c>
      <c r="C3715" s="50">
        <v>29.5</v>
      </c>
      <c r="D3715" s="51">
        <v>14.9</v>
      </c>
      <c r="E3715" s="52">
        <v>57.409732362428343</v>
      </c>
      <c r="F3715" s="52">
        <v>0</v>
      </c>
    </row>
    <row r="3716" spans="1:6">
      <c r="A3716" s="38">
        <v>41794</v>
      </c>
      <c r="B3716" s="49" t="s">
        <v>163</v>
      </c>
      <c r="C3716" s="50">
        <v>28.3</v>
      </c>
      <c r="D3716" s="51">
        <v>15.8</v>
      </c>
      <c r="E3716" s="52">
        <v>65.163976879242284</v>
      </c>
      <c r="F3716" s="52">
        <v>0</v>
      </c>
    </row>
    <row r="3717" spans="1:6">
      <c r="A3717" s="38">
        <v>41794</v>
      </c>
      <c r="B3717" s="49" t="s">
        <v>164</v>
      </c>
      <c r="C3717" s="50">
        <v>27.7</v>
      </c>
      <c r="D3717" s="51">
        <v>15.8</v>
      </c>
      <c r="E3717" s="52">
        <v>67.48269694219222</v>
      </c>
      <c r="F3717" s="52">
        <v>0</v>
      </c>
    </row>
    <row r="3718" spans="1:6">
      <c r="A3718" s="38">
        <v>41794</v>
      </c>
      <c r="B3718" s="49" t="s">
        <v>165</v>
      </c>
      <c r="C3718" s="50">
        <v>28.2</v>
      </c>
      <c r="D3718" s="51">
        <v>15.8</v>
      </c>
      <c r="E3718" s="52">
        <v>65.544102005597651</v>
      </c>
      <c r="F3718" s="52">
        <v>0</v>
      </c>
    </row>
    <row r="3719" spans="1:6">
      <c r="A3719" s="38">
        <v>41794</v>
      </c>
      <c r="B3719" s="49" t="s">
        <v>166</v>
      </c>
      <c r="C3719" s="50">
        <v>28.7</v>
      </c>
      <c r="D3719" s="51">
        <v>15.9</v>
      </c>
      <c r="E3719" s="52">
        <v>64.061101658972092</v>
      </c>
      <c r="F3719" s="52">
        <v>0</v>
      </c>
    </row>
    <row r="3720" spans="1:6">
      <c r="A3720" s="38">
        <v>41794</v>
      </c>
      <c r="B3720" s="49" t="s">
        <v>167</v>
      </c>
      <c r="C3720" s="50">
        <v>28.1</v>
      </c>
      <c r="D3720" s="51">
        <v>14.9</v>
      </c>
      <c r="E3720" s="52">
        <v>62.259267672034788</v>
      </c>
      <c r="F3720" s="52">
        <v>0</v>
      </c>
    </row>
    <row r="3721" spans="1:6">
      <c r="A3721" s="38">
        <v>41794</v>
      </c>
      <c r="B3721" s="49" t="s">
        <v>168</v>
      </c>
      <c r="C3721" s="50">
        <v>26.8</v>
      </c>
      <c r="D3721" s="51">
        <v>14</v>
      </c>
      <c r="E3721" s="52">
        <v>63.211707061177847</v>
      </c>
      <c r="F3721" s="52">
        <v>0</v>
      </c>
    </row>
    <row r="3722" spans="1:6">
      <c r="A3722" s="38">
        <v>41794</v>
      </c>
      <c r="B3722" s="49" t="s">
        <v>169</v>
      </c>
      <c r="C3722" s="50">
        <v>25.6</v>
      </c>
      <c r="D3722" s="51">
        <v>13</v>
      </c>
      <c r="E3722" s="52">
        <v>63.107724248653327</v>
      </c>
      <c r="F3722" s="52">
        <v>0</v>
      </c>
    </row>
    <row r="3723" spans="1:6">
      <c r="A3723" s="38">
        <v>41794</v>
      </c>
      <c r="B3723" s="49" t="s">
        <v>170</v>
      </c>
      <c r="C3723" s="50">
        <v>24.5</v>
      </c>
      <c r="D3723" s="51">
        <v>12.3</v>
      </c>
      <c r="E3723" s="52">
        <v>63.825140607708249</v>
      </c>
      <c r="F3723" s="52">
        <v>0</v>
      </c>
    </row>
    <row r="3724" spans="1:6">
      <c r="A3724" s="38">
        <v>41794</v>
      </c>
      <c r="B3724" s="49" t="s">
        <v>171</v>
      </c>
      <c r="C3724" s="50">
        <v>24.3</v>
      </c>
      <c r="D3724" s="51">
        <v>11.7</v>
      </c>
      <c r="E3724" s="52">
        <v>61.50144309468736</v>
      </c>
      <c r="F3724" s="52">
        <v>0</v>
      </c>
    </row>
    <row r="3725" spans="1:6">
      <c r="A3725" s="38">
        <v>41794</v>
      </c>
      <c r="B3725" s="49" t="s">
        <v>172</v>
      </c>
      <c r="C3725" s="50">
        <v>22.9</v>
      </c>
      <c r="D3725" s="51">
        <v>11.1</v>
      </c>
      <c r="E3725" s="52">
        <v>63.543277401555173</v>
      </c>
      <c r="F3725" s="52">
        <v>0</v>
      </c>
    </row>
    <row r="3726" spans="1:6">
      <c r="A3726" s="38">
        <v>41795</v>
      </c>
      <c r="B3726" s="49" t="s">
        <v>149</v>
      </c>
      <c r="C3726" s="50">
        <v>22</v>
      </c>
      <c r="D3726" s="51">
        <v>11.1</v>
      </c>
      <c r="E3726" s="52">
        <v>67.116526569408421</v>
      </c>
      <c r="F3726" s="52">
        <v>0</v>
      </c>
    </row>
    <row r="3727" spans="1:6">
      <c r="A3727" s="38">
        <v>41795</v>
      </c>
      <c r="B3727" s="49" t="s">
        <v>150</v>
      </c>
      <c r="C3727" s="50">
        <v>21.3</v>
      </c>
      <c r="D3727" s="51">
        <v>11.1</v>
      </c>
      <c r="E3727" s="52">
        <v>70.052439851060456</v>
      </c>
      <c r="F3727" s="52">
        <v>0</v>
      </c>
    </row>
    <row r="3728" spans="1:6">
      <c r="A3728" s="38">
        <v>41795</v>
      </c>
      <c r="B3728" s="49" t="s">
        <v>151</v>
      </c>
      <c r="C3728" s="50">
        <v>20.3</v>
      </c>
      <c r="D3728" s="51">
        <v>11.1</v>
      </c>
      <c r="E3728" s="52">
        <v>74.500694841732567</v>
      </c>
      <c r="F3728" s="52">
        <v>0</v>
      </c>
    </row>
    <row r="3729" spans="1:6">
      <c r="A3729" s="38">
        <v>41795</v>
      </c>
      <c r="B3729" s="49" t="s">
        <v>152</v>
      </c>
      <c r="C3729" s="50">
        <v>19.3</v>
      </c>
      <c r="D3729" s="51">
        <v>11.1</v>
      </c>
      <c r="E3729" s="52">
        <v>79.269233996355524</v>
      </c>
      <c r="F3729" s="52">
        <v>0</v>
      </c>
    </row>
    <row r="3730" spans="1:6">
      <c r="A3730" s="38">
        <v>41795</v>
      </c>
      <c r="B3730" s="49" t="s">
        <v>153</v>
      </c>
      <c r="C3730" s="50">
        <v>18.899999999999999</v>
      </c>
      <c r="D3730" s="51">
        <v>11.1</v>
      </c>
      <c r="E3730" s="52">
        <v>81.271997948901287</v>
      </c>
      <c r="F3730" s="52">
        <v>0</v>
      </c>
    </row>
    <row r="3731" spans="1:6">
      <c r="A3731" s="38">
        <v>41795</v>
      </c>
      <c r="B3731" s="49" t="s">
        <v>154</v>
      </c>
      <c r="C3731" s="50">
        <v>19</v>
      </c>
      <c r="D3731" s="51">
        <v>11.1</v>
      </c>
      <c r="E3731" s="52">
        <v>80.766026464301348</v>
      </c>
      <c r="F3731" s="52">
        <v>0</v>
      </c>
    </row>
    <row r="3732" spans="1:6">
      <c r="A3732" s="38">
        <v>41795</v>
      </c>
      <c r="B3732" s="49" t="s">
        <v>155</v>
      </c>
      <c r="C3732" s="50">
        <v>20.7</v>
      </c>
      <c r="D3732" s="51">
        <v>11.2</v>
      </c>
      <c r="E3732" s="52">
        <v>73.327554661542536</v>
      </c>
      <c r="F3732" s="52">
        <v>0</v>
      </c>
    </row>
    <row r="3733" spans="1:6">
      <c r="A3733" s="38">
        <v>41795</v>
      </c>
      <c r="B3733" s="49" t="s">
        <v>156</v>
      </c>
      <c r="C3733" s="50">
        <v>23.6</v>
      </c>
      <c r="D3733" s="51">
        <v>11.4</v>
      </c>
      <c r="E3733" s="52">
        <v>62.528616220262968</v>
      </c>
      <c r="F3733" s="52">
        <v>0</v>
      </c>
    </row>
    <row r="3734" spans="1:6">
      <c r="A3734" s="38">
        <v>41795</v>
      </c>
      <c r="B3734" s="49" t="s">
        <v>157</v>
      </c>
      <c r="C3734" s="50">
        <v>26.3</v>
      </c>
      <c r="D3734" s="51">
        <v>11.6</v>
      </c>
      <c r="E3734" s="52">
        <v>54.145577406941001</v>
      </c>
      <c r="F3734" s="52">
        <v>0</v>
      </c>
    </row>
    <row r="3735" spans="1:6">
      <c r="A3735" s="38">
        <v>41795</v>
      </c>
      <c r="B3735" s="49" t="s">
        <v>158</v>
      </c>
      <c r="C3735" s="50">
        <v>28.5</v>
      </c>
      <c r="D3735" s="51">
        <v>11.5</v>
      </c>
      <c r="E3735" s="52">
        <v>47.199768233948134</v>
      </c>
      <c r="F3735" s="52">
        <v>0</v>
      </c>
    </row>
    <row r="3736" spans="1:6">
      <c r="A3736" s="38">
        <v>41795</v>
      </c>
      <c r="B3736" s="49" t="s">
        <v>159</v>
      </c>
      <c r="C3736" s="50">
        <v>30.2</v>
      </c>
      <c r="D3736" s="51">
        <v>11.5</v>
      </c>
      <c r="E3736" s="52">
        <v>42.790859345318182</v>
      </c>
      <c r="F3736" s="52">
        <v>0</v>
      </c>
    </row>
    <row r="3737" spans="1:6">
      <c r="A3737" s="38">
        <v>41795</v>
      </c>
      <c r="B3737" s="49" t="s">
        <v>160</v>
      </c>
      <c r="C3737" s="50">
        <v>31.6</v>
      </c>
      <c r="D3737" s="51">
        <v>11.5</v>
      </c>
      <c r="E3737" s="52">
        <v>39.507838443109009</v>
      </c>
      <c r="F3737" s="52">
        <v>0</v>
      </c>
    </row>
    <row r="3738" spans="1:6">
      <c r="A3738" s="38">
        <v>41795</v>
      </c>
      <c r="B3738" s="49" t="s">
        <v>161</v>
      </c>
      <c r="C3738" s="50">
        <v>30.7</v>
      </c>
      <c r="D3738" s="51">
        <v>11.6</v>
      </c>
      <c r="E3738" s="52">
        <v>41.939143388447214</v>
      </c>
      <c r="F3738" s="52">
        <v>0</v>
      </c>
    </row>
    <row r="3739" spans="1:6">
      <c r="A3739" s="38">
        <v>41795</v>
      </c>
      <c r="B3739" s="49" t="s">
        <v>162</v>
      </c>
      <c r="C3739" s="50">
        <v>30.9</v>
      </c>
      <c r="D3739" s="51">
        <v>11.6</v>
      </c>
      <c r="E3739" s="52">
        <v>41.463250454313233</v>
      </c>
      <c r="F3739" s="52">
        <v>0</v>
      </c>
    </row>
    <row r="3740" spans="1:6">
      <c r="A3740" s="38">
        <v>41795</v>
      </c>
      <c r="B3740" s="49" t="s">
        <v>163</v>
      </c>
      <c r="C3740" s="50">
        <v>32.6</v>
      </c>
      <c r="D3740" s="51">
        <v>11.7</v>
      </c>
      <c r="E3740" s="52">
        <v>37.97454318281634</v>
      </c>
      <c r="F3740" s="52">
        <v>0</v>
      </c>
    </row>
    <row r="3741" spans="1:6">
      <c r="A3741" s="38">
        <v>41795</v>
      </c>
      <c r="B3741" s="49" t="s">
        <v>164</v>
      </c>
      <c r="C3741" s="50">
        <v>32.5</v>
      </c>
      <c r="D3741" s="51">
        <v>12</v>
      </c>
      <c r="E3741" s="52">
        <v>39.149690557372708</v>
      </c>
      <c r="F3741" s="52">
        <v>0</v>
      </c>
    </row>
    <row r="3742" spans="1:6">
      <c r="A3742" s="38">
        <v>41795</v>
      </c>
      <c r="B3742" s="49" t="s">
        <v>165</v>
      </c>
      <c r="C3742" s="50">
        <v>32</v>
      </c>
      <c r="D3742" s="51">
        <v>12.3</v>
      </c>
      <c r="E3742" s="52">
        <v>41.257587142296309</v>
      </c>
      <c r="F3742" s="52">
        <v>0</v>
      </c>
    </row>
    <row r="3743" spans="1:6">
      <c r="A3743" s="38">
        <v>41795</v>
      </c>
      <c r="B3743" s="49" t="s">
        <v>166</v>
      </c>
      <c r="C3743" s="50">
        <v>29.8</v>
      </c>
      <c r="D3743" s="51">
        <v>12.6</v>
      </c>
      <c r="E3743" s="52">
        <v>47.88971905240448</v>
      </c>
      <c r="F3743" s="52">
        <v>0</v>
      </c>
    </row>
    <row r="3744" spans="1:6">
      <c r="A3744" s="38">
        <v>41795</v>
      </c>
      <c r="B3744" s="49" t="s">
        <v>167</v>
      </c>
      <c r="C3744" s="50">
        <v>27.1</v>
      </c>
      <c r="D3744" s="51">
        <v>13.5</v>
      </c>
      <c r="E3744" s="52">
        <v>59.936571609963771</v>
      </c>
      <c r="F3744" s="52">
        <v>0</v>
      </c>
    </row>
    <row r="3745" spans="1:6">
      <c r="A3745" s="38">
        <v>41795</v>
      </c>
      <c r="B3745" s="49" t="s">
        <v>168</v>
      </c>
      <c r="C3745" s="50">
        <v>26.5</v>
      </c>
      <c r="D3745" s="51">
        <v>14.4</v>
      </c>
      <c r="E3745" s="52">
        <v>66.134677916602882</v>
      </c>
      <c r="F3745" s="52">
        <v>0</v>
      </c>
    </row>
    <row r="3746" spans="1:6">
      <c r="A3746" s="38">
        <v>41795</v>
      </c>
      <c r="B3746" s="49" t="s">
        <v>169</v>
      </c>
      <c r="C3746" s="50">
        <v>25</v>
      </c>
      <c r="D3746" s="51">
        <v>15.3</v>
      </c>
      <c r="E3746" s="52">
        <v>76.693597517803241</v>
      </c>
      <c r="F3746" s="52">
        <v>0</v>
      </c>
    </row>
    <row r="3747" spans="1:6">
      <c r="A3747" s="38">
        <v>41795</v>
      </c>
      <c r="B3747" s="49" t="s">
        <v>170</v>
      </c>
      <c r="C3747" s="50">
        <v>24</v>
      </c>
      <c r="D3747" s="51">
        <v>14.8</v>
      </c>
      <c r="E3747" s="52">
        <v>78.82416352840761</v>
      </c>
      <c r="F3747" s="52">
        <v>0</v>
      </c>
    </row>
    <row r="3748" spans="1:6">
      <c r="A3748" s="38">
        <v>41795</v>
      </c>
      <c r="B3748" s="49" t="s">
        <v>171</v>
      </c>
      <c r="C3748" s="50">
        <v>23.4</v>
      </c>
      <c r="D3748" s="51">
        <v>14.5</v>
      </c>
      <c r="E3748" s="52">
        <v>80.104935381759432</v>
      </c>
      <c r="F3748" s="52">
        <v>0</v>
      </c>
    </row>
    <row r="3749" spans="1:6">
      <c r="A3749" s="38">
        <v>41795</v>
      </c>
      <c r="B3749" s="49" t="s">
        <v>172</v>
      </c>
      <c r="C3749" s="50">
        <v>23</v>
      </c>
      <c r="D3749" s="51">
        <v>14.1</v>
      </c>
      <c r="E3749" s="52">
        <v>79.851446246294941</v>
      </c>
      <c r="F3749" s="52">
        <v>0</v>
      </c>
    </row>
    <row r="3750" spans="1:6">
      <c r="A3750" s="38">
        <v>41796</v>
      </c>
      <c r="B3750" s="49" t="s">
        <v>149</v>
      </c>
      <c r="C3750" s="50">
        <v>22.4</v>
      </c>
      <c r="D3750" s="51">
        <v>13.9</v>
      </c>
      <c r="E3750" s="52">
        <v>81.662859732727611</v>
      </c>
      <c r="F3750" s="52">
        <v>0</v>
      </c>
    </row>
    <row r="3751" spans="1:6">
      <c r="A3751" s="38">
        <v>41796</v>
      </c>
      <c r="B3751" s="49" t="s">
        <v>150</v>
      </c>
      <c r="C3751" s="50">
        <v>21.9</v>
      </c>
      <c r="D3751" s="51">
        <v>13.7</v>
      </c>
      <c r="E3751" s="52">
        <v>83.003670126154617</v>
      </c>
      <c r="F3751" s="52">
        <v>0</v>
      </c>
    </row>
    <row r="3752" spans="1:6">
      <c r="A3752" s="38">
        <v>41796</v>
      </c>
      <c r="B3752" s="49" t="s">
        <v>151</v>
      </c>
      <c r="C3752" s="50">
        <v>21.7</v>
      </c>
      <c r="D3752" s="51">
        <v>13.5</v>
      </c>
      <c r="E3752" s="52">
        <v>82.823491316840531</v>
      </c>
      <c r="F3752" s="52">
        <v>0</v>
      </c>
    </row>
    <row r="3753" spans="1:6">
      <c r="A3753" s="38">
        <v>41796</v>
      </c>
      <c r="B3753" s="49" t="s">
        <v>152</v>
      </c>
      <c r="C3753" s="50">
        <v>20.8</v>
      </c>
      <c r="D3753" s="51">
        <v>13.4</v>
      </c>
      <c r="E3753" s="52">
        <v>86.890629977485816</v>
      </c>
      <c r="F3753" s="52">
        <v>0</v>
      </c>
    </row>
    <row r="3754" spans="1:6">
      <c r="A3754" s="38">
        <v>41796</v>
      </c>
      <c r="B3754" s="49" t="s">
        <v>153</v>
      </c>
      <c r="C3754" s="50">
        <v>20.2</v>
      </c>
      <c r="D3754" s="51">
        <v>13.3</v>
      </c>
      <c r="E3754" s="52">
        <v>89.509166509986059</v>
      </c>
      <c r="F3754" s="52">
        <v>0</v>
      </c>
    </row>
    <row r="3755" spans="1:6">
      <c r="A3755" s="38">
        <v>41796</v>
      </c>
      <c r="B3755" s="49" t="s">
        <v>154</v>
      </c>
      <c r="C3755" s="50">
        <v>20.100000000000001</v>
      </c>
      <c r="D3755" s="51">
        <v>13.2</v>
      </c>
      <c r="E3755" s="52">
        <v>89.401604604443889</v>
      </c>
      <c r="F3755" s="52">
        <v>0</v>
      </c>
    </row>
    <row r="3756" spans="1:6">
      <c r="A3756" s="38">
        <v>41796</v>
      </c>
      <c r="B3756" s="49" t="s">
        <v>155</v>
      </c>
      <c r="C3756" s="50">
        <v>22.1</v>
      </c>
      <c r="D3756" s="51">
        <v>13.2</v>
      </c>
      <c r="E3756" s="52">
        <v>79.066798114571796</v>
      </c>
      <c r="F3756" s="52">
        <v>0</v>
      </c>
    </row>
    <row r="3757" spans="1:6">
      <c r="A3757" s="38">
        <v>41796</v>
      </c>
      <c r="B3757" s="49" t="s">
        <v>156</v>
      </c>
      <c r="C3757" s="50">
        <v>24.8</v>
      </c>
      <c r="D3757" s="51">
        <v>13.1</v>
      </c>
      <c r="E3757" s="52">
        <v>66.68417226020054</v>
      </c>
      <c r="F3757" s="52">
        <v>0</v>
      </c>
    </row>
    <row r="3758" spans="1:6">
      <c r="A3758" s="38">
        <v>41796</v>
      </c>
      <c r="B3758" s="49" t="s">
        <v>157</v>
      </c>
      <c r="C3758" s="50">
        <v>28</v>
      </c>
      <c r="D3758" s="51">
        <v>13.1</v>
      </c>
      <c r="E3758" s="52">
        <v>55.213848850963444</v>
      </c>
      <c r="F3758" s="52">
        <v>0</v>
      </c>
    </row>
    <row r="3759" spans="1:6">
      <c r="A3759" s="38">
        <v>41796</v>
      </c>
      <c r="B3759" s="49" t="s">
        <v>158</v>
      </c>
      <c r="C3759" s="50">
        <v>30.6</v>
      </c>
      <c r="D3759" s="51">
        <v>12.8</v>
      </c>
      <c r="E3759" s="52">
        <v>46.454808697773416</v>
      </c>
      <c r="F3759" s="52">
        <v>0</v>
      </c>
    </row>
    <row r="3760" spans="1:6">
      <c r="A3760" s="38">
        <v>41796</v>
      </c>
      <c r="B3760" s="49" t="s">
        <v>159</v>
      </c>
      <c r="C3760" s="50">
        <v>29.6</v>
      </c>
      <c r="D3760" s="51">
        <v>12.5</v>
      </c>
      <c r="E3760" s="52">
        <v>48.067047680677547</v>
      </c>
      <c r="F3760" s="52">
        <v>0</v>
      </c>
    </row>
    <row r="3761" spans="1:6">
      <c r="A3761" s="38">
        <v>41796</v>
      </c>
      <c r="B3761" s="49" t="s">
        <v>160</v>
      </c>
      <c r="C3761" s="50">
        <v>30.1</v>
      </c>
      <c r="D3761" s="51">
        <v>12.2</v>
      </c>
      <c r="E3761" s="52">
        <v>45.606167908136982</v>
      </c>
      <c r="F3761" s="52">
        <v>0</v>
      </c>
    </row>
    <row r="3762" spans="1:6">
      <c r="A3762" s="38">
        <v>41796</v>
      </c>
      <c r="B3762" s="49" t="s">
        <v>161</v>
      </c>
      <c r="C3762" s="50">
        <v>29.6</v>
      </c>
      <c r="D3762" s="51">
        <v>13.1</v>
      </c>
      <c r="E3762" s="52">
        <v>50.326675732251012</v>
      </c>
      <c r="F3762" s="52">
        <v>0</v>
      </c>
    </row>
    <row r="3763" spans="1:6">
      <c r="A3763" s="38">
        <v>41796</v>
      </c>
      <c r="B3763" s="49" t="s">
        <v>162</v>
      </c>
      <c r="C3763" s="50">
        <v>29.1</v>
      </c>
      <c r="D3763" s="51">
        <v>14.1</v>
      </c>
      <c r="E3763" s="52">
        <v>55.665844851737667</v>
      </c>
      <c r="F3763" s="52">
        <v>0</v>
      </c>
    </row>
    <row r="3764" spans="1:6">
      <c r="A3764" s="38">
        <v>41796</v>
      </c>
      <c r="B3764" s="49" t="s">
        <v>163</v>
      </c>
      <c r="C3764" s="50">
        <v>29.4</v>
      </c>
      <c r="D3764" s="51">
        <v>15.1</v>
      </c>
      <c r="E3764" s="52">
        <v>58.498289322868267</v>
      </c>
      <c r="F3764" s="52">
        <v>0</v>
      </c>
    </row>
    <row r="3765" spans="1:6">
      <c r="A3765" s="38">
        <v>41796</v>
      </c>
      <c r="B3765" s="49" t="s">
        <v>164</v>
      </c>
      <c r="C3765" s="50">
        <v>28.8</v>
      </c>
      <c r="D3765" s="51">
        <v>15.1</v>
      </c>
      <c r="E3765" s="52">
        <v>60.562345406508008</v>
      </c>
      <c r="F3765" s="52">
        <v>0</v>
      </c>
    </row>
    <row r="3766" spans="1:6">
      <c r="A3766" s="38">
        <v>41796</v>
      </c>
      <c r="B3766" s="49" t="s">
        <v>165</v>
      </c>
      <c r="C3766" s="50">
        <v>28.3</v>
      </c>
      <c r="D3766" s="51">
        <v>15.2</v>
      </c>
      <c r="E3766" s="52">
        <v>62.748425041362424</v>
      </c>
      <c r="F3766" s="52">
        <v>0</v>
      </c>
    </row>
    <row r="3767" spans="1:6">
      <c r="A3767" s="38">
        <v>41796</v>
      </c>
      <c r="B3767" s="49" t="s">
        <v>166</v>
      </c>
      <c r="C3767" s="50">
        <v>27.7</v>
      </c>
      <c r="D3767" s="51">
        <v>15.4</v>
      </c>
      <c r="E3767" s="52">
        <v>65.815550842410133</v>
      </c>
      <c r="F3767" s="52">
        <v>0</v>
      </c>
    </row>
    <row r="3768" spans="1:6">
      <c r="A3768" s="38">
        <v>41796</v>
      </c>
      <c r="B3768" s="49" t="s">
        <v>167</v>
      </c>
      <c r="C3768" s="50">
        <v>26.3</v>
      </c>
      <c r="D3768" s="51">
        <v>15.3</v>
      </c>
      <c r="E3768" s="52">
        <v>71.001525702327001</v>
      </c>
      <c r="F3768" s="52">
        <v>0</v>
      </c>
    </row>
    <row r="3769" spans="1:6">
      <c r="A3769" s="38">
        <v>41796</v>
      </c>
      <c r="B3769" s="49" t="s">
        <v>168</v>
      </c>
      <c r="C3769" s="50">
        <v>25.3</v>
      </c>
      <c r="D3769" s="51">
        <v>15.2</v>
      </c>
      <c r="E3769" s="52">
        <v>74.855070300025417</v>
      </c>
      <c r="F3769" s="52">
        <v>0</v>
      </c>
    </row>
    <row r="3770" spans="1:6">
      <c r="A3770" s="38">
        <v>41796</v>
      </c>
      <c r="B3770" s="49" t="s">
        <v>169</v>
      </c>
      <c r="C3770" s="50">
        <v>24.6</v>
      </c>
      <c r="D3770" s="51">
        <v>15.1</v>
      </c>
      <c r="E3770" s="52">
        <v>77.544823268469969</v>
      </c>
      <c r="F3770" s="52">
        <v>0</v>
      </c>
    </row>
    <row r="3771" spans="1:6">
      <c r="A3771" s="38">
        <v>41796</v>
      </c>
      <c r="B3771" s="49" t="s">
        <v>170</v>
      </c>
      <c r="C3771" s="50">
        <v>24.1</v>
      </c>
      <c r="D3771" s="51">
        <v>15.1</v>
      </c>
      <c r="E3771" s="52">
        <v>79.902838916827292</v>
      </c>
      <c r="F3771" s="52">
        <v>0</v>
      </c>
    </row>
    <row r="3772" spans="1:6">
      <c r="A3772" s="38">
        <v>41796</v>
      </c>
      <c r="B3772" s="49" t="s">
        <v>171</v>
      </c>
      <c r="C3772" s="50">
        <v>23.5</v>
      </c>
      <c r="D3772" s="51">
        <v>15.1</v>
      </c>
      <c r="E3772" s="52">
        <v>82.839828947565891</v>
      </c>
      <c r="F3772" s="52">
        <v>0</v>
      </c>
    </row>
    <row r="3773" spans="1:6">
      <c r="A3773" s="38">
        <v>41796</v>
      </c>
      <c r="B3773" s="49" t="s">
        <v>172</v>
      </c>
      <c r="C3773" s="50">
        <v>22.8</v>
      </c>
      <c r="D3773" s="51">
        <v>15.1</v>
      </c>
      <c r="E3773" s="52">
        <v>86.421177646477133</v>
      </c>
      <c r="F3773" s="52">
        <v>0</v>
      </c>
    </row>
    <row r="3774" spans="1:6">
      <c r="A3774" s="38">
        <v>41797</v>
      </c>
      <c r="B3774" s="49" t="s">
        <v>149</v>
      </c>
      <c r="C3774" s="50">
        <v>21.9</v>
      </c>
      <c r="D3774" s="51">
        <v>14.4</v>
      </c>
      <c r="E3774" s="52">
        <v>87.148769839979167</v>
      </c>
      <c r="F3774" s="52">
        <v>0</v>
      </c>
    </row>
    <row r="3775" spans="1:6">
      <c r="A3775" s="38">
        <v>41797</v>
      </c>
      <c r="B3775" s="49" t="s">
        <v>150</v>
      </c>
      <c r="C3775" s="50">
        <v>21</v>
      </c>
      <c r="D3775" s="51">
        <v>13.6</v>
      </c>
      <c r="E3775" s="52">
        <v>87.081741428580557</v>
      </c>
      <c r="F3775" s="52">
        <v>0</v>
      </c>
    </row>
    <row r="3776" spans="1:6">
      <c r="A3776" s="38">
        <v>41797</v>
      </c>
      <c r="B3776" s="49" t="s">
        <v>151</v>
      </c>
      <c r="C3776" s="50">
        <v>20.100000000000001</v>
      </c>
      <c r="D3776" s="51">
        <v>12.8</v>
      </c>
      <c r="E3776" s="52">
        <v>86.747091703030705</v>
      </c>
      <c r="F3776" s="52">
        <v>0</v>
      </c>
    </row>
    <row r="3777" spans="1:6">
      <c r="A3777" s="38">
        <v>41797</v>
      </c>
      <c r="B3777" s="49" t="s">
        <v>152</v>
      </c>
      <c r="C3777" s="50">
        <v>19.5</v>
      </c>
      <c r="D3777" s="51">
        <v>12.4</v>
      </c>
      <c r="E3777" s="52">
        <v>87.278434914692411</v>
      </c>
      <c r="F3777" s="52">
        <v>0</v>
      </c>
    </row>
    <row r="3778" spans="1:6">
      <c r="A3778" s="38">
        <v>41797</v>
      </c>
      <c r="B3778" s="49" t="s">
        <v>153</v>
      </c>
      <c r="C3778" s="50">
        <v>19.399999999999999</v>
      </c>
      <c r="D3778" s="51">
        <v>12</v>
      </c>
      <c r="E3778" s="52">
        <v>85.043702449087704</v>
      </c>
      <c r="F3778" s="52">
        <v>0</v>
      </c>
    </row>
    <row r="3779" spans="1:6">
      <c r="A3779" s="38">
        <v>41797</v>
      </c>
      <c r="B3779" s="49" t="s">
        <v>154</v>
      </c>
      <c r="C3779" s="50">
        <v>19.8</v>
      </c>
      <c r="D3779" s="51">
        <v>11.6</v>
      </c>
      <c r="E3779" s="52">
        <v>80.241418650768566</v>
      </c>
      <c r="F3779" s="52">
        <v>0</v>
      </c>
    </row>
    <row r="3780" spans="1:6">
      <c r="A3780" s="38">
        <v>41797</v>
      </c>
      <c r="B3780" s="49" t="s">
        <v>155</v>
      </c>
      <c r="C3780" s="50">
        <v>21.6</v>
      </c>
      <c r="D3780" s="51">
        <v>12</v>
      </c>
      <c r="E3780" s="52">
        <v>74.247794908825455</v>
      </c>
      <c r="F3780" s="52">
        <v>0</v>
      </c>
    </row>
    <row r="3781" spans="1:6">
      <c r="A3781" s="38">
        <v>41797</v>
      </c>
      <c r="B3781" s="49" t="s">
        <v>156</v>
      </c>
      <c r="C3781" s="50">
        <v>24.7</v>
      </c>
      <c r="D3781" s="51">
        <v>12.4</v>
      </c>
      <c r="E3781" s="52">
        <v>63.569097694911022</v>
      </c>
      <c r="F3781" s="52">
        <v>0</v>
      </c>
    </row>
    <row r="3782" spans="1:6">
      <c r="A3782" s="38">
        <v>41797</v>
      </c>
      <c r="B3782" s="49" t="s">
        <v>157</v>
      </c>
      <c r="C3782" s="50">
        <v>28</v>
      </c>
      <c r="D3782" s="51">
        <v>12.8</v>
      </c>
      <c r="E3782" s="52">
        <v>53.974905504547941</v>
      </c>
      <c r="F3782" s="52">
        <v>0</v>
      </c>
    </row>
    <row r="3783" spans="1:6">
      <c r="A3783" s="38">
        <v>41797</v>
      </c>
      <c r="B3783" s="49" t="s">
        <v>158</v>
      </c>
      <c r="C3783" s="50">
        <v>29.4</v>
      </c>
      <c r="D3783" s="51">
        <v>13.3</v>
      </c>
      <c r="E3783" s="52">
        <v>51.670969411861712</v>
      </c>
      <c r="F3783" s="52">
        <v>0</v>
      </c>
    </row>
    <row r="3784" spans="1:6">
      <c r="A3784" s="38">
        <v>41797</v>
      </c>
      <c r="B3784" s="49" t="s">
        <v>159</v>
      </c>
      <c r="C3784" s="50">
        <v>30.8</v>
      </c>
      <c r="D3784" s="51">
        <v>13.8</v>
      </c>
      <c r="E3784" s="52">
        <v>49.437473173763927</v>
      </c>
      <c r="F3784" s="52">
        <v>0</v>
      </c>
    </row>
    <row r="3785" spans="1:6">
      <c r="A3785" s="38">
        <v>41797</v>
      </c>
      <c r="B3785" s="49" t="s">
        <v>160</v>
      </c>
      <c r="C3785" s="50">
        <v>31.6</v>
      </c>
      <c r="D3785" s="51">
        <v>14.4</v>
      </c>
      <c r="E3785" s="52">
        <v>49.245252563798765</v>
      </c>
      <c r="F3785" s="52">
        <v>0</v>
      </c>
    </row>
    <row r="3786" spans="1:6">
      <c r="A3786" s="38">
        <v>41797</v>
      </c>
      <c r="B3786" s="49" t="s">
        <v>161</v>
      </c>
      <c r="C3786" s="50">
        <v>31.4</v>
      </c>
      <c r="D3786" s="51">
        <v>13.9</v>
      </c>
      <c r="E3786" s="52">
        <v>48.115872196934852</v>
      </c>
      <c r="F3786" s="52">
        <v>0</v>
      </c>
    </row>
    <row r="3787" spans="1:6">
      <c r="A3787" s="38">
        <v>41797</v>
      </c>
      <c r="B3787" s="49" t="s">
        <v>162</v>
      </c>
      <c r="C3787" s="50">
        <v>31.2</v>
      </c>
      <c r="D3787" s="51">
        <v>13.4</v>
      </c>
      <c r="E3787" s="52">
        <v>46.952388192049</v>
      </c>
      <c r="F3787" s="52">
        <v>0</v>
      </c>
    </row>
    <row r="3788" spans="1:6">
      <c r="A3788" s="38">
        <v>41797</v>
      </c>
      <c r="B3788" s="49" t="s">
        <v>163</v>
      </c>
      <c r="C3788" s="50">
        <v>33.1</v>
      </c>
      <c r="D3788" s="51">
        <v>13</v>
      </c>
      <c r="E3788" s="52">
        <v>40.94091898366036</v>
      </c>
      <c r="F3788" s="52">
        <v>0</v>
      </c>
    </row>
    <row r="3789" spans="1:6">
      <c r="A3789" s="38">
        <v>41797</v>
      </c>
      <c r="B3789" s="49" t="s">
        <v>164</v>
      </c>
      <c r="C3789" s="50">
        <v>32</v>
      </c>
      <c r="D3789" s="51">
        <v>13.5</v>
      </c>
      <c r="E3789" s="52">
        <v>45.197211283457797</v>
      </c>
      <c r="F3789" s="52">
        <v>0</v>
      </c>
    </row>
    <row r="3790" spans="1:6">
      <c r="A3790" s="38">
        <v>41797</v>
      </c>
      <c r="B3790" s="49" t="s">
        <v>165</v>
      </c>
      <c r="C3790" s="50">
        <v>31.7</v>
      </c>
      <c r="D3790" s="51">
        <v>14.1</v>
      </c>
      <c r="E3790" s="52">
        <v>47.969297165990696</v>
      </c>
      <c r="F3790" s="52">
        <v>0</v>
      </c>
    </row>
    <row r="3791" spans="1:6">
      <c r="A3791" s="38">
        <v>41797</v>
      </c>
      <c r="B3791" s="49" t="s">
        <v>166</v>
      </c>
      <c r="C3791" s="50">
        <v>29.8</v>
      </c>
      <c r="D3791" s="51">
        <v>14.6</v>
      </c>
      <c r="E3791" s="52">
        <v>55.316925404252736</v>
      </c>
      <c r="F3791" s="52">
        <v>0</v>
      </c>
    </row>
    <row r="3792" spans="1:6">
      <c r="A3792" s="38">
        <v>41797</v>
      </c>
      <c r="B3792" s="49" t="s">
        <v>167</v>
      </c>
      <c r="C3792" s="50">
        <v>28.1</v>
      </c>
      <c r="D3792" s="51">
        <v>14.5</v>
      </c>
      <c r="E3792" s="52">
        <v>60.625953585793212</v>
      </c>
      <c r="F3792" s="52">
        <v>0</v>
      </c>
    </row>
    <row r="3793" spans="1:6">
      <c r="A3793" s="38">
        <v>41797</v>
      </c>
      <c r="B3793" s="49" t="s">
        <v>168</v>
      </c>
      <c r="C3793" s="50">
        <v>26.5</v>
      </c>
      <c r="D3793" s="51">
        <v>14.4</v>
      </c>
      <c r="E3793" s="52">
        <v>66.134677916602882</v>
      </c>
      <c r="F3793" s="52">
        <v>0</v>
      </c>
    </row>
    <row r="3794" spans="1:6">
      <c r="A3794" s="38">
        <v>41797</v>
      </c>
      <c r="B3794" s="49" t="s">
        <v>169</v>
      </c>
      <c r="C3794" s="50">
        <v>25.4</v>
      </c>
      <c r="D3794" s="51">
        <v>14.3</v>
      </c>
      <c r="E3794" s="52">
        <v>70.104417283417192</v>
      </c>
      <c r="F3794" s="52">
        <v>0</v>
      </c>
    </row>
    <row r="3795" spans="1:6">
      <c r="A3795" s="38">
        <v>41797</v>
      </c>
      <c r="B3795" s="49" t="s">
        <v>170</v>
      </c>
      <c r="C3795" s="50">
        <v>24.8</v>
      </c>
      <c r="D3795" s="51">
        <v>13.9</v>
      </c>
      <c r="E3795" s="52">
        <v>70.667472255359868</v>
      </c>
      <c r="F3795" s="52">
        <v>0</v>
      </c>
    </row>
    <row r="3796" spans="1:6">
      <c r="A3796" s="38">
        <v>41797</v>
      </c>
      <c r="B3796" s="49" t="s">
        <v>171</v>
      </c>
      <c r="C3796" s="50">
        <v>24.4</v>
      </c>
      <c r="D3796" s="51">
        <v>13.5</v>
      </c>
      <c r="E3796" s="52">
        <v>70.339534127237229</v>
      </c>
      <c r="F3796" s="52">
        <v>0</v>
      </c>
    </row>
    <row r="3797" spans="1:6">
      <c r="A3797" s="38">
        <v>41797</v>
      </c>
      <c r="B3797" s="49" t="s">
        <v>172</v>
      </c>
      <c r="C3797" s="50">
        <v>23.8</v>
      </c>
      <c r="D3797" s="51">
        <v>13.1</v>
      </c>
      <c r="E3797" s="52">
        <v>70.802983320012714</v>
      </c>
      <c r="F3797" s="52">
        <v>0</v>
      </c>
    </row>
    <row r="3798" spans="1:6">
      <c r="A3798" s="38">
        <v>41798</v>
      </c>
      <c r="B3798" s="49" t="s">
        <v>149</v>
      </c>
      <c r="C3798" s="50">
        <v>23.6</v>
      </c>
      <c r="D3798" s="51">
        <v>13.5</v>
      </c>
      <c r="E3798" s="52">
        <v>73.802358198109857</v>
      </c>
      <c r="F3798" s="52">
        <v>0</v>
      </c>
    </row>
    <row r="3799" spans="1:6">
      <c r="A3799" s="38">
        <v>41798</v>
      </c>
      <c r="B3799" s="49" t="s">
        <v>150</v>
      </c>
      <c r="C3799" s="50">
        <v>23.4</v>
      </c>
      <c r="D3799" s="51">
        <v>13.9</v>
      </c>
      <c r="E3799" s="52">
        <v>76.86270342331089</v>
      </c>
      <c r="F3799" s="52">
        <v>0</v>
      </c>
    </row>
    <row r="3800" spans="1:6">
      <c r="A3800" s="38">
        <v>41798</v>
      </c>
      <c r="B3800" s="49" t="s">
        <v>151</v>
      </c>
      <c r="C3800" s="50">
        <v>23.2</v>
      </c>
      <c r="D3800" s="51">
        <v>14.4</v>
      </c>
      <c r="E3800" s="52">
        <v>80.531850176605886</v>
      </c>
      <c r="F3800" s="52">
        <v>0</v>
      </c>
    </row>
    <row r="3801" spans="1:6">
      <c r="A3801" s="38">
        <v>41798</v>
      </c>
      <c r="B3801" s="49" t="s">
        <v>152</v>
      </c>
      <c r="C3801" s="50">
        <v>22.2</v>
      </c>
      <c r="D3801" s="51">
        <v>14.5</v>
      </c>
      <c r="E3801" s="52">
        <v>86.14979342653325</v>
      </c>
      <c r="F3801" s="52">
        <v>0</v>
      </c>
    </row>
    <row r="3802" spans="1:6">
      <c r="A3802" s="38">
        <v>41798</v>
      </c>
      <c r="B3802" s="49" t="s">
        <v>153</v>
      </c>
      <c r="C3802" s="50">
        <v>22.3</v>
      </c>
      <c r="D3802" s="51">
        <v>14.5</v>
      </c>
      <c r="E3802" s="52">
        <v>85.626897264775067</v>
      </c>
      <c r="F3802" s="52">
        <v>0</v>
      </c>
    </row>
    <row r="3803" spans="1:6">
      <c r="A3803" s="38">
        <v>41798</v>
      </c>
      <c r="B3803" s="49" t="s">
        <v>154</v>
      </c>
      <c r="C3803" s="50">
        <v>22</v>
      </c>
      <c r="D3803" s="51">
        <v>14.7</v>
      </c>
      <c r="E3803" s="52">
        <v>88.381484579845022</v>
      </c>
      <c r="F3803" s="52">
        <v>0</v>
      </c>
    </row>
    <row r="3804" spans="1:6">
      <c r="A3804" s="38">
        <v>41798</v>
      </c>
      <c r="B3804" s="49" t="s">
        <v>155</v>
      </c>
      <c r="C3804" s="50">
        <v>23.6</v>
      </c>
      <c r="D3804" s="51">
        <v>15.3</v>
      </c>
      <c r="E3804" s="52">
        <v>83.406430963259581</v>
      </c>
      <c r="F3804" s="52">
        <v>0</v>
      </c>
    </row>
    <row r="3805" spans="1:6">
      <c r="A3805" s="38">
        <v>41798</v>
      </c>
      <c r="B3805" s="49" t="s">
        <v>156</v>
      </c>
      <c r="C3805" s="50">
        <v>25.8</v>
      </c>
      <c r="D3805" s="51">
        <v>16</v>
      </c>
      <c r="E3805" s="52">
        <v>76.394422892251484</v>
      </c>
      <c r="F3805" s="52">
        <v>0</v>
      </c>
    </row>
    <row r="3806" spans="1:6">
      <c r="A3806" s="38">
        <v>41798</v>
      </c>
      <c r="B3806" s="49" t="s">
        <v>157</v>
      </c>
      <c r="C3806" s="50">
        <v>28.8</v>
      </c>
      <c r="D3806" s="51">
        <v>16.7</v>
      </c>
      <c r="E3806" s="52">
        <v>66.811757877053708</v>
      </c>
      <c r="F3806" s="52">
        <v>0</v>
      </c>
    </row>
    <row r="3807" spans="1:6">
      <c r="A3807" s="38">
        <v>41798</v>
      </c>
      <c r="B3807" s="49" t="s">
        <v>158</v>
      </c>
      <c r="C3807" s="50">
        <v>30</v>
      </c>
      <c r="D3807" s="51">
        <v>16.3</v>
      </c>
      <c r="E3807" s="52">
        <v>60.889838045097314</v>
      </c>
      <c r="F3807" s="52">
        <v>0</v>
      </c>
    </row>
    <row r="3808" spans="1:6">
      <c r="A3808" s="38">
        <v>41798</v>
      </c>
      <c r="B3808" s="49" t="s">
        <v>159</v>
      </c>
      <c r="C3808" s="50">
        <v>30.8</v>
      </c>
      <c r="D3808" s="51">
        <v>16</v>
      </c>
      <c r="E3808" s="52">
        <v>57.121158409666272</v>
      </c>
      <c r="F3808" s="52">
        <v>0</v>
      </c>
    </row>
    <row r="3809" spans="1:6">
      <c r="A3809" s="38">
        <v>41798</v>
      </c>
      <c r="B3809" s="49" t="s">
        <v>160</v>
      </c>
      <c r="C3809" s="50">
        <v>29.8</v>
      </c>
      <c r="D3809" s="51">
        <v>15.7</v>
      </c>
      <c r="E3809" s="52">
        <v>59.38203099149689</v>
      </c>
      <c r="F3809" s="52">
        <v>0</v>
      </c>
    </row>
    <row r="3810" spans="1:6">
      <c r="A3810" s="38">
        <v>41798</v>
      </c>
      <c r="B3810" s="49" t="s">
        <v>161</v>
      </c>
      <c r="C3810" s="50">
        <v>28.6</v>
      </c>
      <c r="D3810" s="51">
        <v>16.399999999999999</v>
      </c>
      <c r="E3810" s="52">
        <v>66.407829164594929</v>
      </c>
      <c r="F3810" s="52">
        <v>0</v>
      </c>
    </row>
    <row r="3811" spans="1:6">
      <c r="A3811" s="38">
        <v>41798</v>
      </c>
      <c r="B3811" s="49" t="s">
        <v>162</v>
      </c>
      <c r="C3811" s="50">
        <v>26.1</v>
      </c>
      <c r="D3811" s="51">
        <v>17.2</v>
      </c>
      <c r="E3811" s="52">
        <v>80.527251115944594</v>
      </c>
      <c r="F3811" s="52">
        <v>0</v>
      </c>
    </row>
    <row r="3812" spans="1:6">
      <c r="A3812" s="38">
        <v>41798</v>
      </c>
      <c r="B3812" s="49" t="s">
        <v>163</v>
      </c>
      <c r="C3812" s="50">
        <v>26.9</v>
      </c>
      <c r="D3812" s="51">
        <v>18</v>
      </c>
      <c r="E3812" s="52">
        <v>80.290881645256917</v>
      </c>
      <c r="F3812" s="52">
        <v>0</v>
      </c>
    </row>
    <row r="3813" spans="1:6">
      <c r="A3813" s="38">
        <v>41798</v>
      </c>
      <c r="B3813" s="49" t="s">
        <v>164</v>
      </c>
      <c r="C3813" s="50">
        <v>27.5</v>
      </c>
      <c r="D3813" s="51">
        <v>17.7</v>
      </c>
      <c r="E3813" s="52">
        <v>76.259455028953226</v>
      </c>
      <c r="F3813" s="52">
        <v>0</v>
      </c>
    </row>
    <row r="3814" spans="1:6">
      <c r="A3814" s="38">
        <v>41798</v>
      </c>
      <c r="B3814" s="49" t="s">
        <v>165</v>
      </c>
      <c r="C3814" s="50">
        <v>26.8</v>
      </c>
      <c r="D3814" s="51">
        <v>17.399999999999999</v>
      </c>
      <c r="E3814" s="52">
        <v>78.145363401159386</v>
      </c>
      <c r="F3814" s="52">
        <v>0</v>
      </c>
    </row>
    <row r="3815" spans="1:6">
      <c r="A3815" s="38">
        <v>41798</v>
      </c>
      <c r="B3815" s="49" t="s">
        <v>166</v>
      </c>
      <c r="C3815" s="50">
        <v>26.3</v>
      </c>
      <c r="D3815" s="51">
        <v>17.100000000000001</v>
      </c>
      <c r="E3815" s="52">
        <v>79.131147134459937</v>
      </c>
      <c r="F3815" s="52">
        <v>0</v>
      </c>
    </row>
    <row r="3816" spans="1:6">
      <c r="A3816" s="38">
        <v>41798</v>
      </c>
      <c r="B3816" s="49" t="s">
        <v>167</v>
      </c>
      <c r="C3816" s="50">
        <v>25.7</v>
      </c>
      <c r="D3816" s="51">
        <v>17.3</v>
      </c>
      <c r="E3816" s="52">
        <v>82.923579677840934</v>
      </c>
      <c r="F3816" s="52">
        <v>0</v>
      </c>
    </row>
    <row r="3817" spans="1:6">
      <c r="A3817" s="38">
        <v>41798</v>
      </c>
      <c r="B3817" s="49" t="s">
        <v>168</v>
      </c>
      <c r="C3817" s="50">
        <v>25.1</v>
      </c>
      <c r="D3817" s="51">
        <v>17.600000000000001</v>
      </c>
      <c r="E3817" s="52">
        <v>87.383166158127224</v>
      </c>
      <c r="F3817" s="52">
        <v>0</v>
      </c>
    </row>
    <row r="3818" spans="1:6">
      <c r="A3818" s="38">
        <v>41798</v>
      </c>
      <c r="B3818" s="49" t="s">
        <v>169</v>
      </c>
      <c r="C3818" s="50">
        <v>24.3</v>
      </c>
      <c r="D3818" s="51">
        <v>17.899999999999999</v>
      </c>
      <c r="E3818" s="52">
        <v>93.180293175476208</v>
      </c>
      <c r="F3818" s="52">
        <v>0</v>
      </c>
    </row>
    <row r="3819" spans="1:6">
      <c r="A3819" s="38">
        <v>41798</v>
      </c>
      <c r="B3819" s="49" t="s">
        <v>170</v>
      </c>
      <c r="C3819" s="50">
        <v>23.9</v>
      </c>
      <c r="D3819" s="51">
        <v>17.8</v>
      </c>
      <c r="E3819" s="52">
        <v>94.926247121428958</v>
      </c>
      <c r="F3819" s="52">
        <v>0</v>
      </c>
    </row>
    <row r="3820" spans="1:6">
      <c r="A3820" s="38">
        <v>41798</v>
      </c>
      <c r="B3820" s="49" t="s">
        <v>171</v>
      </c>
      <c r="C3820" s="50">
        <v>23.7</v>
      </c>
      <c r="D3820" s="51">
        <v>17.600000000000001</v>
      </c>
      <c r="E3820" s="52">
        <v>95.025554656524378</v>
      </c>
      <c r="F3820" s="52">
        <v>0</v>
      </c>
    </row>
    <row r="3821" spans="1:6">
      <c r="A3821" s="38">
        <v>41798</v>
      </c>
      <c r="B3821" s="49" t="s">
        <v>172</v>
      </c>
      <c r="C3821" s="50">
        <v>23.6</v>
      </c>
      <c r="D3821" s="51">
        <v>17.600000000000001</v>
      </c>
      <c r="E3821" s="52">
        <v>95.599635880552583</v>
      </c>
      <c r="F3821" s="52">
        <v>0</v>
      </c>
    </row>
    <row r="3822" spans="1:6">
      <c r="A3822" s="38">
        <v>41799</v>
      </c>
      <c r="B3822" s="49" t="s">
        <v>149</v>
      </c>
      <c r="C3822" s="50">
        <v>23.2</v>
      </c>
      <c r="D3822" s="51">
        <v>16.8</v>
      </c>
      <c r="E3822" s="52">
        <v>93.600836507708181</v>
      </c>
      <c r="F3822" s="52">
        <v>0</v>
      </c>
    </row>
    <row r="3823" spans="1:6">
      <c r="A3823" s="38">
        <v>41799</v>
      </c>
      <c r="B3823" s="49" t="s">
        <v>150</v>
      </c>
      <c r="C3823" s="50">
        <v>21.8</v>
      </c>
      <c r="D3823" s="51">
        <v>16.100000000000001</v>
      </c>
      <c r="E3823" s="52">
        <v>97.77284254517788</v>
      </c>
      <c r="F3823" s="52">
        <v>0</v>
      </c>
    </row>
    <row r="3824" spans="1:6">
      <c r="A3824" s="38">
        <v>41799</v>
      </c>
      <c r="B3824" s="49" t="s">
        <v>151</v>
      </c>
      <c r="C3824" s="50">
        <v>21.5</v>
      </c>
      <c r="D3824" s="51">
        <v>15.4</v>
      </c>
      <c r="E3824" s="52">
        <v>95.358306452611799</v>
      </c>
      <c r="F3824" s="52">
        <v>0</v>
      </c>
    </row>
    <row r="3825" spans="1:6">
      <c r="A3825" s="38">
        <v>41799</v>
      </c>
      <c r="B3825" s="49" t="s">
        <v>152</v>
      </c>
      <c r="C3825" s="50">
        <v>21.6</v>
      </c>
      <c r="D3825" s="51">
        <v>15.3</v>
      </c>
      <c r="E3825" s="52">
        <v>94.175749277497346</v>
      </c>
      <c r="F3825" s="52">
        <v>0</v>
      </c>
    </row>
    <row r="3826" spans="1:6">
      <c r="A3826" s="38">
        <v>41799</v>
      </c>
      <c r="B3826" s="49" t="s">
        <v>153</v>
      </c>
      <c r="C3826" s="50">
        <v>21.4</v>
      </c>
      <c r="D3826" s="51">
        <v>15.2</v>
      </c>
      <c r="E3826" s="52">
        <v>94.727926421345487</v>
      </c>
      <c r="F3826" s="52">
        <v>0</v>
      </c>
    </row>
    <row r="3827" spans="1:6">
      <c r="A3827" s="38">
        <v>41799</v>
      </c>
      <c r="B3827" s="49" t="s">
        <v>154</v>
      </c>
      <c r="C3827" s="50">
        <v>21</v>
      </c>
      <c r="D3827" s="51">
        <v>15.1</v>
      </c>
      <c r="E3827" s="52">
        <v>96.458705146630379</v>
      </c>
      <c r="F3827" s="52">
        <v>0</v>
      </c>
    </row>
    <row r="3828" spans="1:6">
      <c r="A3828" s="38">
        <v>41799</v>
      </c>
      <c r="B3828" s="49" t="s">
        <v>155</v>
      </c>
      <c r="C3828" s="50">
        <v>20.8</v>
      </c>
      <c r="D3828" s="51">
        <v>14.7</v>
      </c>
      <c r="E3828" s="52">
        <v>95.12569504008647</v>
      </c>
      <c r="F3828" s="52">
        <v>0</v>
      </c>
    </row>
    <row r="3829" spans="1:6">
      <c r="A3829" s="38">
        <v>41799</v>
      </c>
      <c r="B3829" s="49" t="s">
        <v>156</v>
      </c>
      <c r="C3829" s="50">
        <v>20.100000000000001</v>
      </c>
      <c r="D3829" s="51">
        <v>14.3</v>
      </c>
      <c r="E3829" s="52">
        <v>96.684306430621817</v>
      </c>
      <c r="F3829" s="52">
        <v>0</v>
      </c>
    </row>
    <row r="3830" spans="1:6">
      <c r="A3830" s="38">
        <v>41799</v>
      </c>
      <c r="B3830" s="49" t="s">
        <v>157</v>
      </c>
      <c r="C3830" s="50">
        <v>19.899999999999999</v>
      </c>
      <c r="D3830" s="51">
        <v>14</v>
      </c>
      <c r="E3830" s="52">
        <v>95.881167769313464</v>
      </c>
      <c r="F3830" s="52">
        <v>0</v>
      </c>
    </row>
    <row r="3831" spans="1:6">
      <c r="A3831" s="38">
        <v>41799</v>
      </c>
      <c r="B3831" s="49" t="s">
        <v>158</v>
      </c>
      <c r="C3831" s="50">
        <v>20.3</v>
      </c>
      <c r="D3831" s="51">
        <v>14</v>
      </c>
      <c r="E3831" s="52">
        <v>93.536384307922887</v>
      </c>
      <c r="F3831" s="52">
        <v>0</v>
      </c>
    </row>
    <row r="3832" spans="1:6">
      <c r="A3832" s="38">
        <v>41799</v>
      </c>
      <c r="B3832" s="49" t="s">
        <v>159</v>
      </c>
      <c r="C3832" s="50">
        <v>20.5</v>
      </c>
      <c r="D3832" s="51">
        <v>14</v>
      </c>
      <c r="E3832" s="52">
        <v>92.38823179270608</v>
      </c>
      <c r="F3832" s="52">
        <v>0</v>
      </c>
    </row>
    <row r="3833" spans="1:6">
      <c r="A3833" s="38">
        <v>41799</v>
      </c>
      <c r="B3833" s="49" t="s">
        <v>160</v>
      </c>
      <c r="C3833" s="50">
        <v>20.8</v>
      </c>
      <c r="D3833" s="51">
        <v>14</v>
      </c>
      <c r="E3833" s="52">
        <v>90.695612506773074</v>
      </c>
      <c r="F3833" s="52">
        <v>0</v>
      </c>
    </row>
    <row r="3834" spans="1:6">
      <c r="A3834" s="38">
        <v>41799</v>
      </c>
      <c r="B3834" s="49" t="s">
        <v>161</v>
      </c>
      <c r="C3834" s="50">
        <v>21</v>
      </c>
      <c r="D3834" s="51">
        <v>14.2</v>
      </c>
      <c r="E3834" s="52">
        <v>90.837832962544439</v>
      </c>
      <c r="F3834" s="52">
        <v>0</v>
      </c>
    </row>
    <row r="3835" spans="1:6">
      <c r="A3835" s="38">
        <v>41799</v>
      </c>
      <c r="B3835" s="49" t="s">
        <v>162</v>
      </c>
      <c r="C3835" s="50">
        <v>21.2</v>
      </c>
      <c r="D3835" s="51">
        <v>14.3</v>
      </c>
      <c r="E3835" s="52">
        <v>90.346463269314995</v>
      </c>
      <c r="F3835" s="52">
        <v>0</v>
      </c>
    </row>
    <row r="3836" spans="1:6">
      <c r="A3836" s="38">
        <v>41799</v>
      </c>
      <c r="B3836" s="49" t="s">
        <v>163</v>
      </c>
      <c r="C3836" s="50">
        <v>21.7</v>
      </c>
      <c r="D3836" s="51">
        <v>14.6</v>
      </c>
      <c r="E3836" s="52">
        <v>89.417297853764978</v>
      </c>
      <c r="F3836" s="52">
        <v>0</v>
      </c>
    </row>
    <row r="3837" spans="1:6">
      <c r="A3837" s="38">
        <v>41799</v>
      </c>
      <c r="B3837" s="49" t="s">
        <v>164</v>
      </c>
      <c r="C3837" s="50">
        <v>21.9</v>
      </c>
      <c r="D3837" s="51">
        <v>14.4</v>
      </c>
      <c r="E3837" s="52">
        <v>87.148769839979167</v>
      </c>
      <c r="F3837" s="52">
        <v>0</v>
      </c>
    </row>
    <row r="3838" spans="1:6">
      <c r="A3838" s="38">
        <v>41799</v>
      </c>
      <c r="B3838" s="49" t="s">
        <v>165</v>
      </c>
      <c r="C3838" s="50">
        <v>22.6</v>
      </c>
      <c r="D3838" s="51">
        <v>14.2</v>
      </c>
      <c r="E3838" s="52">
        <v>82.378780452866238</v>
      </c>
      <c r="F3838" s="52">
        <v>0</v>
      </c>
    </row>
    <row r="3839" spans="1:6">
      <c r="A3839" s="38">
        <v>41799</v>
      </c>
      <c r="B3839" s="49" t="s">
        <v>166</v>
      </c>
      <c r="C3839" s="50">
        <v>22.3</v>
      </c>
      <c r="D3839" s="51">
        <v>14</v>
      </c>
      <c r="E3839" s="52">
        <v>82.739241111083345</v>
      </c>
      <c r="F3839" s="52">
        <v>0</v>
      </c>
    </row>
    <row r="3840" spans="1:6">
      <c r="A3840" s="38">
        <v>41799</v>
      </c>
      <c r="B3840" s="49" t="s">
        <v>167</v>
      </c>
      <c r="C3840" s="50">
        <v>22.1</v>
      </c>
      <c r="D3840" s="51">
        <v>14.2</v>
      </c>
      <c r="E3840" s="52">
        <v>84.923012144282268</v>
      </c>
      <c r="F3840" s="52">
        <v>0</v>
      </c>
    </row>
    <row r="3841" spans="1:6">
      <c r="A3841" s="38">
        <v>41799</v>
      </c>
      <c r="B3841" s="49" t="s">
        <v>168</v>
      </c>
      <c r="C3841" s="50">
        <v>21.7</v>
      </c>
      <c r="D3841" s="51">
        <v>14.5</v>
      </c>
      <c r="E3841" s="52">
        <v>88.818802666417199</v>
      </c>
      <c r="F3841" s="52">
        <v>0</v>
      </c>
    </row>
    <row r="3842" spans="1:6">
      <c r="A3842" s="38">
        <v>41799</v>
      </c>
      <c r="B3842" s="49" t="s">
        <v>169</v>
      </c>
      <c r="C3842" s="50">
        <v>21.4</v>
      </c>
      <c r="D3842" s="51">
        <v>14.8</v>
      </c>
      <c r="E3842" s="52">
        <v>92.293022864330283</v>
      </c>
      <c r="F3842" s="52">
        <v>0</v>
      </c>
    </row>
    <row r="3843" spans="1:6">
      <c r="A3843" s="38">
        <v>41799</v>
      </c>
      <c r="B3843" s="49" t="s">
        <v>170</v>
      </c>
      <c r="C3843" s="50">
        <v>20.9</v>
      </c>
      <c r="D3843" s="51">
        <v>14.6</v>
      </c>
      <c r="E3843" s="52">
        <v>93.913691866007852</v>
      </c>
      <c r="F3843" s="52">
        <v>0</v>
      </c>
    </row>
    <row r="3844" spans="1:6">
      <c r="A3844" s="38">
        <v>41799</v>
      </c>
      <c r="B3844" s="49" t="s">
        <v>171</v>
      </c>
      <c r="C3844" s="50">
        <v>20.5</v>
      </c>
      <c r="D3844" s="51">
        <v>14.4</v>
      </c>
      <c r="E3844" s="52">
        <v>94.968167151198642</v>
      </c>
      <c r="F3844" s="52">
        <v>0</v>
      </c>
    </row>
    <row r="3845" spans="1:6">
      <c r="A3845" s="38">
        <v>41799</v>
      </c>
      <c r="B3845" s="49" t="s">
        <v>172</v>
      </c>
      <c r="C3845" s="50">
        <v>20</v>
      </c>
      <c r="D3845" s="51">
        <v>14.2</v>
      </c>
      <c r="E3845" s="52">
        <v>96.619719697310501</v>
      </c>
      <c r="F3845" s="52">
        <v>0</v>
      </c>
    </row>
    <row r="3846" spans="1:6">
      <c r="A3846" s="38">
        <v>41800</v>
      </c>
      <c r="B3846" s="49" t="s">
        <v>149</v>
      </c>
      <c r="C3846" s="50">
        <v>19.5</v>
      </c>
      <c r="D3846" s="51">
        <v>13.8</v>
      </c>
      <c r="E3846" s="52">
        <v>96.918570928720214</v>
      </c>
      <c r="F3846" s="52">
        <v>0</v>
      </c>
    </row>
    <row r="3847" spans="1:6">
      <c r="A3847" s="38">
        <v>41800</v>
      </c>
      <c r="B3847" s="49" t="s">
        <v>150</v>
      </c>
      <c r="C3847" s="50">
        <v>19</v>
      </c>
      <c r="D3847" s="51">
        <v>13.5</v>
      </c>
      <c r="E3847" s="52">
        <v>97.857984177375258</v>
      </c>
      <c r="F3847" s="52">
        <v>0</v>
      </c>
    </row>
    <row r="3848" spans="1:6">
      <c r="A3848" s="38">
        <v>41800</v>
      </c>
      <c r="B3848" s="49" t="s">
        <v>151</v>
      </c>
      <c r="C3848" s="50">
        <v>18.399999999999999</v>
      </c>
      <c r="D3848" s="51">
        <v>13.2</v>
      </c>
      <c r="E3848" s="52">
        <v>99.390853267471385</v>
      </c>
      <c r="F3848" s="52">
        <v>0</v>
      </c>
    </row>
    <row r="3849" spans="1:6">
      <c r="A3849" s="38">
        <v>41800</v>
      </c>
      <c r="B3849" s="49" t="s">
        <v>152</v>
      </c>
      <c r="C3849" s="50">
        <v>17.8</v>
      </c>
      <c r="D3849" s="51">
        <v>12.8</v>
      </c>
      <c r="E3849" s="52">
        <v>100.14680928806447</v>
      </c>
      <c r="F3849" s="52">
        <v>0</v>
      </c>
    </row>
    <row r="3850" spans="1:6">
      <c r="A3850" s="38">
        <v>41800</v>
      </c>
      <c r="B3850" s="49" t="s">
        <v>153</v>
      </c>
      <c r="C3850" s="50">
        <v>17.600000000000001</v>
      </c>
      <c r="D3850" s="51">
        <v>12.5</v>
      </c>
      <c r="E3850" s="52">
        <v>99.087717706049489</v>
      </c>
      <c r="F3850" s="52">
        <v>0</v>
      </c>
    </row>
    <row r="3851" spans="1:6">
      <c r="A3851" s="38">
        <v>41800</v>
      </c>
      <c r="B3851" s="49" t="s">
        <v>154</v>
      </c>
      <c r="C3851" s="50">
        <v>17.2</v>
      </c>
      <c r="D3851" s="51">
        <v>12.3</v>
      </c>
      <c r="E3851" s="52">
        <v>100.03044754390464</v>
      </c>
      <c r="F3851" s="52">
        <v>0</v>
      </c>
    </row>
    <row r="3852" spans="1:6">
      <c r="A3852" s="38">
        <v>41800</v>
      </c>
      <c r="B3852" s="49" t="s">
        <v>155</v>
      </c>
      <c r="C3852" s="50">
        <v>18.2</v>
      </c>
      <c r="D3852" s="51">
        <v>12.2</v>
      </c>
      <c r="E3852" s="52">
        <v>93.168358971927347</v>
      </c>
      <c r="F3852" s="52">
        <v>0</v>
      </c>
    </row>
    <row r="3853" spans="1:6">
      <c r="A3853" s="38">
        <v>41800</v>
      </c>
      <c r="B3853" s="49" t="s">
        <v>156</v>
      </c>
      <c r="C3853" s="50">
        <v>21.2</v>
      </c>
      <c r="D3853" s="51">
        <v>12.3</v>
      </c>
      <c r="E3853" s="52">
        <v>77.955622167342796</v>
      </c>
      <c r="F3853" s="52">
        <v>0</v>
      </c>
    </row>
    <row r="3854" spans="1:6">
      <c r="A3854" s="38">
        <v>41800</v>
      </c>
      <c r="B3854" s="49" t="s">
        <v>157</v>
      </c>
      <c r="C3854" s="50">
        <v>24.2</v>
      </c>
      <c r="D3854" s="51">
        <v>12.4</v>
      </c>
      <c r="E3854" s="52">
        <v>65.500637436033657</v>
      </c>
      <c r="F3854" s="52">
        <v>0</v>
      </c>
    </row>
    <row r="3855" spans="1:6">
      <c r="A3855" s="38">
        <v>41800</v>
      </c>
      <c r="B3855" s="49" t="s">
        <v>158</v>
      </c>
      <c r="C3855" s="50">
        <v>25.4</v>
      </c>
      <c r="D3855" s="51">
        <v>11</v>
      </c>
      <c r="E3855" s="52">
        <v>54.207608114519815</v>
      </c>
      <c r="F3855" s="52">
        <v>0</v>
      </c>
    </row>
    <row r="3856" spans="1:6">
      <c r="A3856" s="38">
        <v>41800</v>
      </c>
      <c r="B3856" s="49" t="s">
        <v>159</v>
      </c>
      <c r="C3856" s="50">
        <v>26.3</v>
      </c>
      <c r="D3856" s="51">
        <v>9.6999999999999993</v>
      </c>
      <c r="E3856" s="52">
        <v>45.413087167204374</v>
      </c>
      <c r="F3856" s="52">
        <v>0</v>
      </c>
    </row>
    <row r="3857" spans="1:6">
      <c r="A3857" s="38">
        <v>41800</v>
      </c>
      <c r="B3857" s="49" t="s">
        <v>160</v>
      </c>
      <c r="C3857" s="50">
        <v>27.6</v>
      </c>
      <c r="D3857" s="51">
        <v>8.3000000000000007</v>
      </c>
      <c r="E3857" s="52">
        <v>36.081795978340544</v>
      </c>
      <c r="F3857" s="52">
        <v>0</v>
      </c>
    </row>
    <row r="3858" spans="1:6">
      <c r="A3858" s="38">
        <v>41800</v>
      </c>
      <c r="B3858" s="49" t="s">
        <v>161</v>
      </c>
      <c r="C3858" s="50">
        <v>27.6</v>
      </c>
      <c r="D3858" s="51">
        <v>9.1999999999999993</v>
      </c>
      <c r="E3858" s="52">
        <v>39.93725381513925</v>
      </c>
      <c r="F3858" s="52">
        <v>0</v>
      </c>
    </row>
    <row r="3859" spans="1:6">
      <c r="A3859" s="38">
        <v>41800</v>
      </c>
      <c r="B3859" s="49" t="s">
        <v>162</v>
      </c>
      <c r="C3859" s="50">
        <v>26.9</v>
      </c>
      <c r="D3859" s="51">
        <v>10.1</v>
      </c>
      <c r="E3859" s="52">
        <v>45.615168042586504</v>
      </c>
      <c r="F3859" s="52">
        <v>0</v>
      </c>
    </row>
    <row r="3860" spans="1:6">
      <c r="A3860" s="38">
        <v>41800</v>
      </c>
      <c r="B3860" s="49" t="s">
        <v>163</v>
      </c>
      <c r="C3860" s="50">
        <v>26.3</v>
      </c>
      <c r="D3860" s="51">
        <v>11.1</v>
      </c>
      <c r="E3860" s="52">
        <v>51.8526353738201</v>
      </c>
      <c r="F3860" s="52">
        <v>0</v>
      </c>
    </row>
    <row r="3861" spans="1:6">
      <c r="A3861" s="38">
        <v>41800</v>
      </c>
      <c r="B3861" s="49" t="s">
        <v>164</v>
      </c>
      <c r="C3861" s="50">
        <v>26.1</v>
      </c>
      <c r="D3861" s="51">
        <v>10.199999999999999</v>
      </c>
      <c r="E3861" s="52">
        <v>48.283292095136602</v>
      </c>
      <c r="F3861" s="52">
        <v>0</v>
      </c>
    </row>
    <row r="3862" spans="1:6">
      <c r="A3862" s="38">
        <v>41800</v>
      </c>
      <c r="B3862" s="49" t="s">
        <v>165</v>
      </c>
      <c r="C3862" s="50">
        <v>26.3</v>
      </c>
      <c r="D3862" s="51">
        <v>9.3000000000000007</v>
      </c>
      <c r="E3862" s="52">
        <v>43.567970301956535</v>
      </c>
      <c r="F3862" s="52">
        <v>0</v>
      </c>
    </row>
    <row r="3863" spans="1:6">
      <c r="A3863" s="38">
        <v>41800</v>
      </c>
      <c r="B3863" s="49" t="s">
        <v>166</v>
      </c>
      <c r="C3863" s="50">
        <v>26.1</v>
      </c>
      <c r="D3863" s="51">
        <v>8.5</v>
      </c>
      <c r="E3863" s="52">
        <v>40.34456418523046</v>
      </c>
      <c r="F3863" s="52">
        <v>0</v>
      </c>
    </row>
    <row r="3864" spans="1:6">
      <c r="A3864" s="38">
        <v>41800</v>
      </c>
      <c r="B3864" s="49" t="s">
        <v>167</v>
      </c>
      <c r="C3864" s="50">
        <v>24.7</v>
      </c>
      <c r="D3864" s="51">
        <v>9.4</v>
      </c>
      <c r="E3864" s="52">
        <v>48.418442175340594</v>
      </c>
      <c r="F3864" s="52">
        <v>0</v>
      </c>
    </row>
    <row r="3865" spans="1:6">
      <c r="A3865" s="38">
        <v>41800</v>
      </c>
      <c r="B3865" s="49" t="s">
        <v>168</v>
      </c>
      <c r="C3865" s="50">
        <v>23.4</v>
      </c>
      <c r="D3865" s="51">
        <v>10.3</v>
      </c>
      <c r="E3865" s="52">
        <v>57.280094140826407</v>
      </c>
      <c r="F3865" s="52">
        <v>0</v>
      </c>
    </row>
    <row r="3866" spans="1:6">
      <c r="A3866" s="38">
        <v>41800</v>
      </c>
      <c r="B3866" s="49" t="s">
        <v>169</v>
      </c>
      <c r="C3866" s="50">
        <v>20.8</v>
      </c>
      <c r="D3866" s="51">
        <v>11.2</v>
      </c>
      <c r="E3866" s="52">
        <v>72.877333612517575</v>
      </c>
      <c r="F3866" s="52">
        <v>0</v>
      </c>
    </row>
    <row r="3867" spans="1:6">
      <c r="A3867" s="38">
        <v>41800</v>
      </c>
      <c r="B3867" s="49" t="s">
        <v>170</v>
      </c>
      <c r="C3867" s="50">
        <v>19.7</v>
      </c>
      <c r="D3867" s="51">
        <v>11</v>
      </c>
      <c r="E3867" s="52">
        <v>76.637304213828543</v>
      </c>
      <c r="F3867" s="52">
        <v>0</v>
      </c>
    </row>
    <row r="3868" spans="1:6">
      <c r="A3868" s="38">
        <v>41800</v>
      </c>
      <c r="B3868" s="49" t="s">
        <v>171</v>
      </c>
      <c r="C3868" s="50">
        <v>18.3</v>
      </c>
      <c r="D3868" s="51">
        <v>10.9</v>
      </c>
      <c r="E3868" s="52">
        <v>82.889450100094081</v>
      </c>
      <c r="F3868" s="52">
        <v>0</v>
      </c>
    </row>
    <row r="3869" spans="1:6">
      <c r="A3869" s="38">
        <v>41800</v>
      </c>
      <c r="B3869" s="49" t="s">
        <v>172</v>
      </c>
      <c r="C3869" s="50">
        <v>17.2</v>
      </c>
      <c r="D3869" s="51">
        <v>10.7</v>
      </c>
      <c r="E3869" s="52">
        <v>87.238412711165097</v>
      </c>
      <c r="F3869" s="52">
        <v>0</v>
      </c>
    </row>
    <row r="3870" spans="1:6">
      <c r="A3870" s="38">
        <v>41801</v>
      </c>
      <c r="B3870" s="49" t="s">
        <v>149</v>
      </c>
      <c r="C3870" s="50">
        <v>16.7</v>
      </c>
      <c r="D3870" s="51">
        <v>10.4</v>
      </c>
      <c r="E3870" s="52">
        <v>87.566299459663938</v>
      </c>
      <c r="F3870" s="52">
        <v>0</v>
      </c>
    </row>
    <row r="3871" spans="1:6">
      <c r="A3871" s="38">
        <v>41801</v>
      </c>
      <c r="B3871" s="49" t="s">
        <v>150</v>
      </c>
      <c r="C3871" s="50">
        <v>16.3</v>
      </c>
      <c r="D3871" s="51">
        <v>10.1</v>
      </c>
      <c r="E3871" s="52">
        <v>87.274795960215911</v>
      </c>
      <c r="F3871" s="52">
        <v>0</v>
      </c>
    </row>
    <row r="3872" spans="1:6">
      <c r="A3872" s="38">
        <v>41801</v>
      </c>
      <c r="B3872" s="49" t="s">
        <v>151</v>
      </c>
      <c r="C3872" s="50">
        <v>15.7</v>
      </c>
      <c r="D3872" s="51">
        <v>9.8000000000000007</v>
      </c>
      <c r="E3872" s="52">
        <v>88.034174885097443</v>
      </c>
      <c r="F3872" s="52">
        <v>0</v>
      </c>
    </row>
    <row r="3873" spans="1:6">
      <c r="A3873" s="38">
        <v>41801</v>
      </c>
      <c r="B3873" s="49" t="s">
        <v>152</v>
      </c>
      <c r="C3873" s="50">
        <v>15.2</v>
      </c>
      <c r="D3873" s="51">
        <v>9.6</v>
      </c>
      <c r="E3873" s="52">
        <v>89.077939408190232</v>
      </c>
      <c r="F3873" s="52">
        <v>0</v>
      </c>
    </row>
    <row r="3874" spans="1:6">
      <c r="A3874" s="38">
        <v>41801</v>
      </c>
      <c r="B3874" s="49" t="s">
        <v>153</v>
      </c>
      <c r="C3874" s="50">
        <v>15</v>
      </c>
      <c r="D3874" s="51">
        <v>9.4</v>
      </c>
      <c r="E3874" s="52">
        <v>88.380025944635861</v>
      </c>
      <c r="F3874" s="52">
        <v>0</v>
      </c>
    </row>
    <row r="3875" spans="1:6">
      <c r="A3875" s="38">
        <v>41801</v>
      </c>
      <c r="B3875" s="49" t="s">
        <v>154</v>
      </c>
      <c r="C3875" s="50">
        <v>15</v>
      </c>
      <c r="D3875" s="51">
        <v>9.1999999999999993</v>
      </c>
      <c r="E3875" s="52">
        <v>86.527007845454165</v>
      </c>
      <c r="F3875" s="52">
        <v>0</v>
      </c>
    </row>
    <row r="3876" spans="1:6">
      <c r="A3876" s="38">
        <v>41801</v>
      </c>
      <c r="B3876" s="49" t="s">
        <v>155</v>
      </c>
      <c r="C3876" s="50">
        <v>17</v>
      </c>
      <c r="D3876" s="51">
        <v>9.1</v>
      </c>
      <c r="E3876" s="52">
        <v>75.330016184427549</v>
      </c>
      <c r="F3876" s="52">
        <v>0</v>
      </c>
    </row>
    <row r="3877" spans="1:6">
      <c r="A3877" s="38">
        <v>41801</v>
      </c>
      <c r="B3877" s="49" t="s">
        <v>156</v>
      </c>
      <c r="C3877" s="50">
        <v>20.100000000000001</v>
      </c>
      <c r="D3877" s="51">
        <v>9</v>
      </c>
      <c r="E3877" s="52">
        <v>61.361366422067519</v>
      </c>
      <c r="F3877" s="52">
        <v>0</v>
      </c>
    </row>
    <row r="3878" spans="1:6">
      <c r="A3878" s="38">
        <v>41801</v>
      </c>
      <c r="B3878" s="49" t="s">
        <v>157</v>
      </c>
      <c r="C3878" s="50">
        <v>23.6</v>
      </c>
      <c r="D3878" s="51">
        <v>9</v>
      </c>
      <c r="E3878" s="52">
        <v>49.552454976121311</v>
      </c>
      <c r="F3878" s="52">
        <v>0</v>
      </c>
    </row>
    <row r="3879" spans="1:6">
      <c r="A3879" s="38">
        <v>41801</v>
      </c>
      <c r="B3879" s="49" t="s">
        <v>158</v>
      </c>
      <c r="C3879" s="50">
        <v>25.3</v>
      </c>
      <c r="D3879" s="51">
        <v>8.9</v>
      </c>
      <c r="E3879" s="52">
        <v>44.26728442211504</v>
      </c>
      <c r="F3879" s="52">
        <v>0</v>
      </c>
    </row>
    <row r="3880" spans="1:6">
      <c r="A3880" s="38">
        <v>41801</v>
      </c>
      <c r="B3880" s="49" t="s">
        <v>159</v>
      </c>
      <c r="C3880" s="50">
        <v>25.7</v>
      </c>
      <c r="D3880" s="51">
        <v>8.9</v>
      </c>
      <c r="E3880" s="52">
        <v>43.228097482868215</v>
      </c>
      <c r="F3880" s="52">
        <v>0</v>
      </c>
    </row>
    <row r="3881" spans="1:6">
      <c r="A3881" s="38">
        <v>41801</v>
      </c>
      <c r="B3881" s="49" t="s">
        <v>160</v>
      </c>
      <c r="C3881" s="50">
        <v>26.6</v>
      </c>
      <c r="D3881" s="51">
        <v>8.9</v>
      </c>
      <c r="E3881" s="52">
        <v>40.989034538018856</v>
      </c>
      <c r="F3881" s="52">
        <v>0</v>
      </c>
    </row>
    <row r="3882" spans="1:6">
      <c r="A3882" s="38">
        <v>41801</v>
      </c>
      <c r="B3882" s="49" t="s">
        <v>161</v>
      </c>
      <c r="C3882" s="50">
        <v>26.8</v>
      </c>
      <c r="D3882" s="51">
        <v>9.1999999999999993</v>
      </c>
      <c r="E3882" s="52">
        <v>41.855008640725572</v>
      </c>
      <c r="F3882" s="52">
        <v>0</v>
      </c>
    </row>
    <row r="3883" spans="1:6">
      <c r="A3883" s="38">
        <v>41801</v>
      </c>
      <c r="B3883" s="49" t="s">
        <v>162</v>
      </c>
      <c r="C3883" s="50">
        <v>26.2</v>
      </c>
      <c r="D3883" s="51">
        <v>9.6</v>
      </c>
      <c r="E3883" s="52">
        <v>45.218257184646866</v>
      </c>
      <c r="F3883" s="52">
        <v>0</v>
      </c>
    </row>
    <row r="3884" spans="1:6">
      <c r="A3884" s="38">
        <v>41801</v>
      </c>
      <c r="B3884" s="49" t="s">
        <v>163</v>
      </c>
      <c r="C3884" s="50">
        <v>25.8</v>
      </c>
      <c r="D3884" s="51">
        <v>9.9</v>
      </c>
      <c r="E3884" s="52">
        <v>47.725357441054634</v>
      </c>
      <c r="F3884" s="52">
        <v>0</v>
      </c>
    </row>
    <row r="3885" spans="1:6">
      <c r="A3885" s="38">
        <v>41801</v>
      </c>
      <c r="B3885" s="49" t="s">
        <v>164</v>
      </c>
      <c r="C3885" s="50">
        <v>25.8</v>
      </c>
      <c r="D3885" s="51">
        <v>11</v>
      </c>
      <c r="E3885" s="52">
        <v>52.936024867478359</v>
      </c>
      <c r="F3885" s="52">
        <v>0</v>
      </c>
    </row>
    <row r="3886" spans="1:6">
      <c r="A3886" s="38">
        <v>41801</v>
      </c>
      <c r="B3886" s="49" t="s">
        <v>165</v>
      </c>
      <c r="C3886" s="50">
        <v>24.8</v>
      </c>
      <c r="D3886" s="51">
        <v>12</v>
      </c>
      <c r="E3886" s="52">
        <v>61.190720932097229</v>
      </c>
      <c r="F3886" s="52">
        <v>0</v>
      </c>
    </row>
    <row r="3887" spans="1:6">
      <c r="A3887" s="38">
        <v>41801</v>
      </c>
      <c r="B3887" s="49" t="s">
        <v>166</v>
      </c>
      <c r="C3887" s="50">
        <v>24.3</v>
      </c>
      <c r="D3887" s="51">
        <v>13</v>
      </c>
      <c r="E3887" s="52">
        <v>68.195038476121411</v>
      </c>
      <c r="F3887" s="52">
        <v>0</v>
      </c>
    </row>
    <row r="3888" spans="1:6">
      <c r="A3888" s="38">
        <v>41801</v>
      </c>
      <c r="B3888" s="49" t="s">
        <v>167</v>
      </c>
      <c r="C3888" s="50">
        <v>23.1</v>
      </c>
      <c r="D3888" s="51">
        <v>13</v>
      </c>
      <c r="E3888" s="52">
        <v>73.304533403752586</v>
      </c>
      <c r="F3888" s="52">
        <v>0</v>
      </c>
    </row>
    <row r="3889" spans="1:6">
      <c r="A3889" s="38">
        <v>41801</v>
      </c>
      <c r="B3889" s="49" t="s">
        <v>168</v>
      </c>
      <c r="C3889" s="50">
        <v>22.5</v>
      </c>
      <c r="D3889" s="51">
        <v>13</v>
      </c>
      <c r="E3889" s="52">
        <v>76.020068853088475</v>
      </c>
      <c r="F3889" s="52">
        <v>0</v>
      </c>
    </row>
    <row r="3890" spans="1:6">
      <c r="A3890" s="38">
        <v>41801</v>
      </c>
      <c r="B3890" s="49" t="s">
        <v>169</v>
      </c>
      <c r="C3890" s="50">
        <v>21.3</v>
      </c>
      <c r="D3890" s="51">
        <v>13.1</v>
      </c>
      <c r="E3890" s="52">
        <v>82.414149956260502</v>
      </c>
      <c r="F3890" s="52">
        <v>0</v>
      </c>
    </row>
    <row r="3891" spans="1:6">
      <c r="A3891" s="38">
        <v>41801</v>
      </c>
      <c r="B3891" s="49" t="s">
        <v>170</v>
      </c>
      <c r="C3891" s="50">
        <v>20.6</v>
      </c>
      <c r="D3891" s="51">
        <v>12.7</v>
      </c>
      <c r="E3891" s="52">
        <v>83.464558437899967</v>
      </c>
      <c r="F3891" s="52">
        <v>0</v>
      </c>
    </row>
    <row r="3892" spans="1:6">
      <c r="A3892" s="38">
        <v>41801</v>
      </c>
      <c r="B3892" s="49" t="s">
        <v>171</v>
      </c>
      <c r="C3892" s="50">
        <v>19.899999999999999</v>
      </c>
      <c r="D3892" s="51">
        <v>12.5</v>
      </c>
      <c r="E3892" s="52">
        <v>85.810568925592932</v>
      </c>
      <c r="F3892" s="52">
        <v>0</v>
      </c>
    </row>
    <row r="3893" spans="1:6">
      <c r="A3893" s="38">
        <v>41801</v>
      </c>
      <c r="B3893" s="49" t="s">
        <v>172</v>
      </c>
      <c r="C3893" s="50">
        <v>19.5</v>
      </c>
      <c r="D3893" s="51">
        <v>12.2</v>
      </c>
      <c r="E3893" s="52">
        <v>85.897798234573713</v>
      </c>
      <c r="F3893" s="52">
        <v>0</v>
      </c>
    </row>
    <row r="3894" spans="1:6">
      <c r="A3894" s="38">
        <v>41802</v>
      </c>
      <c r="B3894" s="49" t="s">
        <v>149</v>
      </c>
      <c r="C3894" s="50">
        <v>19.2</v>
      </c>
      <c r="D3894" s="51">
        <v>12.1</v>
      </c>
      <c r="E3894" s="52">
        <v>86.813553553630527</v>
      </c>
      <c r="F3894" s="52">
        <v>0</v>
      </c>
    </row>
    <row r="3895" spans="1:6">
      <c r="A3895" s="38">
        <v>41802</v>
      </c>
      <c r="B3895" s="49" t="s">
        <v>150</v>
      </c>
      <c r="C3895" s="50">
        <v>19.600000000000001</v>
      </c>
      <c r="D3895" s="51">
        <v>12</v>
      </c>
      <c r="E3895" s="52">
        <v>83.992553697909528</v>
      </c>
      <c r="F3895" s="52">
        <v>0</v>
      </c>
    </row>
    <row r="3896" spans="1:6">
      <c r="A3896" s="38">
        <v>41802</v>
      </c>
      <c r="B3896" s="49" t="s">
        <v>151</v>
      </c>
      <c r="C3896" s="50">
        <v>19.2</v>
      </c>
      <c r="D3896" s="51">
        <v>11.9</v>
      </c>
      <c r="E3896" s="52">
        <v>85.405556351205092</v>
      </c>
      <c r="F3896" s="52">
        <v>0</v>
      </c>
    </row>
    <row r="3897" spans="1:6">
      <c r="A3897" s="38">
        <v>41802</v>
      </c>
      <c r="B3897" s="49" t="s">
        <v>152</v>
      </c>
      <c r="C3897" s="50">
        <v>18.3</v>
      </c>
      <c r="D3897" s="51">
        <v>11.9</v>
      </c>
      <c r="E3897" s="52">
        <v>90.351229294604039</v>
      </c>
      <c r="F3897" s="52">
        <v>0</v>
      </c>
    </row>
    <row r="3898" spans="1:6">
      <c r="A3898" s="38">
        <v>41802</v>
      </c>
      <c r="B3898" s="49" t="s">
        <v>153</v>
      </c>
      <c r="C3898" s="50">
        <v>17.7</v>
      </c>
      <c r="D3898" s="51">
        <v>11.9</v>
      </c>
      <c r="E3898" s="52">
        <v>93.827014132072406</v>
      </c>
      <c r="F3898" s="52">
        <v>0</v>
      </c>
    </row>
    <row r="3899" spans="1:6">
      <c r="A3899" s="38">
        <v>41802</v>
      </c>
      <c r="B3899" s="49" t="s">
        <v>154</v>
      </c>
      <c r="C3899" s="50">
        <v>18</v>
      </c>
      <c r="D3899" s="51">
        <v>11.9</v>
      </c>
      <c r="E3899" s="52">
        <v>92.070694555093496</v>
      </c>
      <c r="F3899" s="52">
        <v>0</v>
      </c>
    </row>
    <row r="3900" spans="1:6">
      <c r="A3900" s="38">
        <v>41802</v>
      </c>
      <c r="B3900" s="49" t="s">
        <v>155</v>
      </c>
      <c r="C3900" s="50">
        <v>19.399999999999999</v>
      </c>
      <c r="D3900" s="51">
        <v>12.2</v>
      </c>
      <c r="E3900" s="52">
        <v>86.433831297067655</v>
      </c>
      <c r="F3900" s="52">
        <v>0</v>
      </c>
    </row>
    <row r="3901" spans="1:6">
      <c r="A3901" s="38">
        <v>41802</v>
      </c>
      <c r="B3901" s="49" t="s">
        <v>156</v>
      </c>
      <c r="C3901" s="50">
        <v>20.399999999999999</v>
      </c>
      <c r="D3901" s="51">
        <v>12.6</v>
      </c>
      <c r="E3901" s="52">
        <v>83.84885543261278</v>
      </c>
      <c r="F3901" s="52">
        <v>0</v>
      </c>
    </row>
    <row r="3902" spans="1:6">
      <c r="A3902" s="38">
        <v>41802</v>
      </c>
      <c r="B3902" s="49" t="s">
        <v>157</v>
      </c>
      <c r="C3902" s="50">
        <v>22.4</v>
      </c>
      <c r="D3902" s="51">
        <v>13</v>
      </c>
      <c r="E3902" s="52">
        <v>76.483584949021633</v>
      </c>
      <c r="F3902" s="52">
        <v>0</v>
      </c>
    </row>
    <row r="3903" spans="1:6">
      <c r="A3903" s="38">
        <v>41802</v>
      </c>
      <c r="B3903" s="49" t="s">
        <v>158</v>
      </c>
      <c r="C3903" s="50">
        <v>24.9</v>
      </c>
      <c r="D3903" s="51">
        <v>13.2</v>
      </c>
      <c r="E3903" s="52">
        <v>66.782864740739967</v>
      </c>
      <c r="F3903" s="52">
        <v>0</v>
      </c>
    </row>
    <row r="3904" spans="1:6">
      <c r="A3904" s="38">
        <v>41802</v>
      </c>
      <c r="B3904" s="49" t="s">
        <v>159</v>
      </c>
      <c r="C3904" s="50">
        <v>25.9</v>
      </c>
      <c r="D3904" s="51">
        <v>13.5</v>
      </c>
      <c r="E3904" s="52">
        <v>64.329211248307459</v>
      </c>
      <c r="F3904" s="52">
        <v>0</v>
      </c>
    </row>
    <row r="3905" spans="1:6">
      <c r="A3905" s="38">
        <v>41802</v>
      </c>
      <c r="B3905" s="49" t="s">
        <v>160</v>
      </c>
      <c r="C3905" s="50">
        <v>26.2</v>
      </c>
      <c r="D3905" s="51">
        <v>13.8</v>
      </c>
      <c r="E3905" s="52">
        <v>64.571856172334861</v>
      </c>
      <c r="F3905" s="52">
        <v>0</v>
      </c>
    </row>
    <row r="3906" spans="1:6">
      <c r="A3906" s="38">
        <v>41802</v>
      </c>
      <c r="B3906" s="49" t="s">
        <v>161</v>
      </c>
      <c r="C3906" s="50">
        <v>26.5</v>
      </c>
      <c r="D3906" s="51">
        <v>14</v>
      </c>
      <c r="E3906" s="52">
        <v>64.338042274389068</v>
      </c>
      <c r="F3906" s="52">
        <v>0</v>
      </c>
    </row>
    <row r="3907" spans="1:6">
      <c r="A3907" s="38">
        <v>41802</v>
      </c>
      <c r="B3907" s="49" t="s">
        <v>162</v>
      </c>
      <c r="C3907" s="50">
        <v>26.9</v>
      </c>
      <c r="D3907" s="51">
        <v>14.2</v>
      </c>
      <c r="E3907" s="52">
        <v>63.718915469636983</v>
      </c>
      <c r="F3907" s="52">
        <v>0</v>
      </c>
    </row>
    <row r="3908" spans="1:6">
      <c r="A3908" s="38">
        <v>41802</v>
      </c>
      <c r="B3908" s="49" t="s">
        <v>163</v>
      </c>
      <c r="C3908" s="50">
        <v>26.1</v>
      </c>
      <c r="D3908" s="51">
        <v>14.5</v>
      </c>
      <c r="E3908" s="52">
        <v>68.174315775134815</v>
      </c>
      <c r="F3908" s="52">
        <v>0</v>
      </c>
    </row>
    <row r="3909" spans="1:6">
      <c r="A3909" s="38">
        <v>41802</v>
      </c>
      <c r="B3909" s="49" t="s">
        <v>164</v>
      </c>
      <c r="C3909" s="50">
        <v>26.2</v>
      </c>
      <c r="D3909" s="51">
        <v>14.2</v>
      </c>
      <c r="E3909" s="52">
        <v>66.401728946787898</v>
      </c>
      <c r="F3909" s="52">
        <v>0</v>
      </c>
    </row>
    <row r="3910" spans="1:6">
      <c r="A3910" s="38">
        <v>41802</v>
      </c>
      <c r="B3910" s="49" t="s">
        <v>165</v>
      </c>
      <c r="C3910" s="50">
        <v>24.6</v>
      </c>
      <c r="D3910" s="51">
        <v>13.9</v>
      </c>
      <c r="E3910" s="52">
        <v>71.517025561138965</v>
      </c>
      <c r="F3910" s="52">
        <v>0</v>
      </c>
    </row>
    <row r="3911" spans="1:6">
      <c r="A3911" s="38">
        <v>41802</v>
      </c>
      <c r="B3911" s="49" t="s">
        <v>166</v>
      </c>
      <c r="C3911" s="50">
        <v>24.2</v>
      </c>
      <c r="D3911" s="51">
        <v>13.7</v>
      </c>
      <c r="E3911" s="52">
        <v>72.219648664546895</v>
      </c>
      <c r="F3911" s="52">
        <v>0</v>
      </c>
    </row>
    <row r="3912" spans="1:6">
      <c r="A3912" s="38">
        <v>41802</v>
      </c>
      <c r="B3912" s="49" t="s">
        <v>167</v>
      </c>
      <c r="C3912" s="50">
        <v>24.1</v>
      </c>
      <c r="D3912" s="51">
        <v>13.5</v>
      </c>
      <c r="E3912" s="52">
        <v>71.616168329447433</v>
      </c>
      <c r="F3912" s="52">
        <v>0</v>
      </c>
    </row>
    <row r="3913" spans="1:6">
      <c r="A3913" s="38">
        <v>41802</v>
      </c>
      <c r="B3913" s="49" t="s">
        <v>168</v>
      </c>
      <c r="C3913" s="50">
        <v>23.6</v>
      </c>
      <c r="D3913" s="51">
        <v>13.3</v>
      </c>
      <c r="E3913" s="52">
        <v>72.731879583766698</v>
      </c>
      <c r="F3913" s="52">
        <v>0</v>
      </c>
    </row>
    <row r="3914" spans="1:6">
      <c r="A3914" s="38">
        <v>41802</v>
      </c>
      <c r="B3914" s="49" t="s">
        <v>169</v>
      </c>
      <c r="C3914" s="50">
        <v>23.4</v>
      </c>
      <c r="D3914" s="51">
        <v>13.1</v>
      </c>
      <c r="E3914" s="52">
        <v>72.530198008830254</v>
      </c>
      <c r="F3914" s="52">
        <v>0</v>
      </c>
    </row>
    <row r="3915" spans="1:6">
      <c r="A3915" s="38">
        <v>41802</v>
      </c>
      <c r="B3915" s="49" t="s">
        <v>170</v>
      </c>
      <c r="C3915" s="50">
        <v>23.2</v>
      </c>
      <c r="D3915" s="51">
        <v>13.2</v>
      </c>
      <c r="E3915" s="52">
        <v>73.960322729889754</v>
      </c>
      <c r="F3915" s="52">
        <v>0</v>
      </c>
    </row>
    <row r="3916" spans="1:6">
      <c r="A3916" s="38">
        <v>41802</v>
      </c>
      <c r="B3916" s="49" t="s">
        <v>171</v>
      </c>
      <c r="C3916" s="50">
        <v>21.9</v>
      </c>
      <c r="D3916" s="51">
        <v>13.4</v>
      </c>
      <c r="E3916" s="52">
        <v>81.224402988775751</v>
      </c>
      <c r="F3916" s="52">
        <v>0</v>
      </c>
    </row>
    <row r="3917" spans="1:6">
      <c r="A3917" s="38">
        <v>41802</v>
      </c>
      <c r="B3917" s="49" t="s">
        <v>172</v>
      </c>
      <c r="C3917" s="50">
        <v>20.9</v>
      </c>
      <c r="D3917" s="51">
        <v>13.6</v>
      </c>
      <c r="E3917" s="52">
        <v>87.618882911826176</v>
      </c>
      <c r="F3917" s="52">
        <v>0</v>
      </c>
    </row>
    <row r="3918" spans="1:6">
      <c r="A3918" s="38">
        <v>41803</v>
      </c>
      <c r="B3918" s="49" t="s">
        <v>149</v>
      </c>
      <c r="C3918" s="50">
        <v>20.100000000000001</v>
      </c>
      <c r="D3918" s="51">
        <v>13.4</v>
      </c>
      <c r="E3918" s="52">
        <v>90.727607744054467</v>
      </c>
      <c r="F3918" s="52">
        <v>0</v>
      </c>
    </row>
    <row r="3919" spans="1:6">
      <c r="A3919" s="38">
        <v>41803</v>
      </c>
      <c r="B3919" s="49" t="s">
        <v>150</v>
      </c>
      <c r="C3919" s="50">
        <v>19.8</v>
      </c>
      <c r="D3919" s="51">
        <v>13.2</v>
      </c>
      <c r="E3919" s="52">
        <v>91.079202547402375</v>
      </c>
      <c r="F3919" s="52">
        <v>0</v>
      </c>
    </row>
    <row r="3920" spans="1:6">
      <c r="A3920" s="38">
        <v>41803</v>
      </c>
      <c r="B3920" s="49" t="s">
        <v>151</v>
      </c>
      <c r="C3920" s="50">
        <v>19.7</v>
      </c>
      <c r="D3920" s="51">
        <v>13</v>
      </c>
      <c r="E3920" s="52">
        <v>90.286095400944163</v>
      </c>
      <c r="F3920" s="52">
        <v>0</v>
      </c>
    </row>
    <row r="3921" spans="1:6">
      <c r="A3921" s="38">
        <v>41803</v>
      </c>
      <c r="B3921" s="49" t="s">
        <v>152</v>
      </c>
      <c r="C3921" s="50">
        <v>20</v>
      </c>
      <c r="D3921" s="51">
        <v>13</v>
      </c>
      <c r="E3921" s="52">
        <v>88.621831399420685</v>
      </c>
      <c r="F3921" s="52">
        <v>0</v>
      </c>
    </row>
    <row r="3922" spans="1:6">
      <c r="A3922" s="38">
        <v>41803</v>
      </c>
      <c r="B3922" s="49" t="s">
        <v>153</v>
      </c>
      <c r="C3922" s="50">
        <v>19.7</v>
      </c>
      <c r="D3922" s="51">
        <v>12.9</v>
      </c>
      <c r="E3922" s="52">
        <v>89.605698108343418</v>
      </c>
      <c r="F3922" s="52">
        <v>0</v>
      </c>
    </row>
    <row r="3923" spans="1:6">
      <c r="A3923" s="38">
        <v>41803</v>
      </c>
      <c r="B3923" s="49" t="s">
        <v>154</v>
      </c>
      <c r="C3923" s="50">
        <v>20.2</v>
      </c>
      <c r="D3923" s="51">
        <v>12.9</v>
      </c>
      <c r="E3923" s="52">
        <v>86.87185809155244</v>
      </c>
      <c r="F3923" s="52">
        <v>0</v>
      </c>
    </row>
    <row r="3924" spans="1:6">
      <c r="A3924" s="38">
        <v>41803</v>
      </c>
      <c r="B3924" s="49" t="s">
        <v>155</v>
      </c>
      <c r="C3924" s="50">
        <v>20.3</v>
      </c>
      <c r="D3924" s="51">
        <v>13.1</v>
      </c>
      <c r="E3924" s="52">
        <v>87.647360314448832</v>
      </c>
      <c r="F3924" s="52">
        <v>0</v>
      </c>
    </row>
    <row r="3925" spans="1:6">
      <c r="A3925" s="38">
        <v>41803</v>
      </c>
      <c r="B3925" s="49" t="s">
        <v>156</v>
      </c>
      <c r="C3925" s="50">
        <v>21.3</v>
      </c>
      <c r="D3925" s="51">
        <v>13.4</v>
      </c>
      <c r="E3925" s="52">
        <v>84.26169449535449</v>
      </c>
      <c r="F3925" s="52">
        <v>0</v>
      </c>
    </row>
    <row r="3926" spans="1:6">
      <c r="A3926" s="38">
        <v>41803</v>
      </c>
      <c r="B3926" s="49" t="s">
        <v>157</v>
      </c>
      <c r="C3926" s="50">
        <v>21.8</v>
      </c>
      <c r="D3926" s="51">
        <v>13.6</v>
      </c>
      <c r="E3926" s="52">
        <v>82.915577520713128</v>
      </c>
      <c r="F3926" s="52">
        <v>0</v>
      </c>
    </row>
    <row r="3927" spans="1:6">
      <c r="A3927" s="38">
        <v>41803</v>
      </c>
      <c r="B3927" s="49" t="s">
        <v>158</v>
      </c>
      <c r="C3927" s="50">
        <v>22.9</v>
      </c>
      <c r="D3927" s="51">
        <v>13</v>
      </c>
      <c r="E3927" s="52">
        <v>74.197380435272692</v>
      </c>
      <c r="F3927" s="52">
        <v>0</v>
      </c>
    </row>
    <row r="3928" spans="1:6">
      <c r="A3928" s="38">
        <v>41803</v>
      </c>
      <c r="B3928" s="49" t="s">
        <v>159</v>
      </c>
      <c r="C3928" s="50">
        <v>23.7</v>
      </c>
      <c r="D3928" s="51">
        <v>12.4</v>
      </c>
      <c r="E3928" s="52">
        <v>67.498591636610911</v>
      </c>
      <c r="F3928" s="52">
        <v>0</v>
      </c>
    </row>
    <row r="3929" spans="1:6">
      <c r="A3929" s="38">
        <v>41803</v>
      </c>
      <c r="B3929" s="49" t="s">
        <v>160</v>
      </c>
      <c r="C3929" s="50">
        <v>24.2</v>
      </c>
      <c r="D3929" s="51">
        <v>11.8</v>
      </c>
      <c r="E3929" s="52">
        <v>62.390258934225848</v>
      </c>
      <c r="F3929" s="52">
        <v>0</v>
      </c>
    </row>
    <row r="3930" spans="1:6">
      <c r="A3930" s="38">
        <v>41803</v>
      </c>
      <c r="B3930" s="49" t="s">
        <v>161</v>
      </c>
      <c r="C3930" s="50">
        <v>24.9</v>
      </c>
      <c r="D3930" s="51">
        <v>11.6</v>
      </c>
      <c r="E3930" s="52">
        <v>58.83617399450101</v>
      </c>
      <c r="F3930" s="52">
        <v>0</v>
      </c>
    </row>
    <row r="3931" spans="1:6">
      <c r="A3931" s="38">
        <v>41803</v>
      </c>
      <c r="B3931" s="49" t="s">
        <v>162</v>
      </c>
      <c r="C3931" s="50">
        <v>24</v>
      </c>
      <c r="D3931" s="51">
        <v>11.5</v>
      </c>
      <c r="E3931" s="52">
        <v>61.567558432478783</v>
      </c>
      <c r="F3931" s="52">
        <v>0</v>
      </c>
    </row>
    <row r="3932" spans="1:6">
      <c r="A3932" s="38">
        <v>41803</v>
      </c>
      <c r="B3932" s="49" t="s">
        <v>163</v>
      </c>
      <c r="C3932" s="50">
        <v>24.2</v>
      </c>
      <c r="D3932" s="51">
        <v>11.3</v>
      </c>
      <c r="E3932" s="52">
        <v>59.793774748812311</v>
      </c>
      <c r="F3932" s="52">
        <v>0</v>
      </c>
    </row>
    <row r="3933" spans="1:6">
      <c r="A3933" s="38">
        <v>41803</v>
      </c>
      <c r="B3933" s="49" t="s">
        <v>164</v>
      </c>
      <c r="C3933" s="50">
        <v>24.6</v>
      </c>
      <c r="D3933" s="51">
        <v>11.7</v>
      </c>
      <c r="E3933" s="52">
        <v>60.406771205043427</v>
      </c>
      <c r="F3933" s="52">
        <v>0</v>
      </c>
    </row>
    <row r="3934" spans="1:6">
      <c r="A3934" s="38">
        <v>41803</v>
      </c>
      <c r="B3934" s="49" t="s">
        <v>165</v>
      </c>
      <c r="C3934" s="50">
        <v>23.4</v>
      </c>
      <c r="D3934" s="51">
        <v>12</v>
      </c>
      <c r="E3934" s="52">
        <v>66.555150271497723</v>
      </c>
      <c r="F3934" s="52">
        <v>0</v>
      </c>
    </row>
    <row r="3935" spans="1:6">
      <c r="A3935" s="38">
        <v>41803</v>
      </c>
      <c r="B3935" s="49" t="s">
        <v>166</v>
      </c>
      <c r="C3935" s="50">
        <v>23.2</v>
      </c>
      <c r="D3935" s="51">
        <v>12.4</v>
      </c>
      <c r="E3935" s="52">
        <v>69.565492898983791</v>
      </c>
      <c r="F3935" s="52">
        <v>0</v>
      </c>
    </row>
    <row r="3936" spans="1:6">
      <c r="A3936" s="38">
        <v>41803</v>
      </c>
      <c r="B3936" s="49" t="s">
        <v>167</v>
      </c>
      <c r="C3936" s="50">
        <v>23</v>
      </c>
      <c r="D3936" s="51">
        <v>12.7</v>
      </c>
      <c r="E3936" s="52">
        <v>72.081579051398194</v>
      </c>
      <c r="F3936" s="52">
        <v>0</v>
      </c>
    </row>
    <row r="3937" spans="1:6">
      <c r="A3937" s="38">
        <v>41803</v>
      </c>
      <c r="B3937" s="49" t="s">
        <v>168</v>
      </c>
      <c r="C3937" s="50">
        <v>22.7</v>
      </c>
      <c r="D3937" s="51">
        <v>13</v>
      </c>
      <c r="E3937" s="52">
        <v>75.102496751604164</v>
      </c>
      <c r="F3937" s="52">
        <v>0</v>
      </c>
    </row>
    <row r="3938" spans="1:6">
      <c r="A3938" s="38">
        <v>41803</v>
      </c>
      <c r="B3938" s="49" t="s">
        <v>169</v>
      </c>
      <c r="C3938" s="50">
        <v>21.7</v>
      </c>
      <c r="D3938" s="51">
        <v>13.4</v>
      </c>
      <c r="E3938" s="52">
        <v>82.222922277809147</v>
      </c>
      <c r="F3938" s="52">
        <v>0</v>
      </c>
    </row>
    <row r="3939" spans="1:6">
      <c r="A3939" s="38">
        <v>41803</v>
      </c>
      <c r="B3939" s="49" t="s">
        <v>170</v>
      </c>
      <c r="C3939" s="50">
        <v>20.7</v>
      </c>
      <c r="D3939" s="51">
        <v>13.1</v>
      </c>
      <c r="E3939" s="52">
        <v>85.510465128259113</v>
      </c>
      <c r="F3939" s="52">
        <v>0</v>
      </c>
    </row>
    <row r="3940" spans="1:6">
      <c r="A3940" s="38">
        <v>41803</v>
      </c>
      <c r="B3940" s="49" t="s">
        <v>171</v>
      </c>
      <c r="C3940" s="50">
        <v>19.399999999999999</v>
      </c>
      <c r="D3940" s="51">
        <v>12.9</v>
      </c>
      <c r="E3940" s="52">
        <v>91.292385264097859</v>
      </c>
      <c r="F3940" s="52">
        <v>0</v>
      </c>
    </row>
    <row r="3941" spans="1:6">
      <c r="A3941" s="38">
        <v>41803</v>
      </c>
      <c r="B3941" s="49" t="s">
        <v>172</v>
      </c>
      <c r="C3941" s="50">
        <v>19.5</v>
      </c>
      <c r="D3941" s="51">
        <v>12.6</v>
      </c>
      <c r="E3941" s="52">
        <v>88.65820135423111</v>
      </c>
      <c r="F3941" s="52">
        <v>0</v>
      </c>
    </row>
    <row r="3942" spans="1:6">
      <c r="A3942" s="38">
        <v>41804</v>
      </c>
      <c r="B3942" s="49" t="s">
        <v>149</v>
      </c>
      <c r="C3942" s="50">
        <v>19.7</v>
      </c>
      <c r="D3942" s="51">
        <v>12.6</v>
      </c>
      <c r="E3942" s="52">
        <v>87.563219629924873</v>
      </c>
      <c r="F3942" s="52">
        <v>0</v>
      </c>
    </row>
    <row r="3943" spans="1:6">
      <c r="A3943" s="38">
        <v>41804</v>
      </c>
      <c r="B3943" s="49" t="s">
        <v>150</v>
      </c>
      <c r="C3943" s="50">
        <v>19.3</v>
      </c>
      <c r="D3943" s="51">
        <v>12.6</v>
      </c>
      <c r="E3943" s="52">
        <v>89.76860443309225</v>
      </c>
      <c r="F3943" s="52">
        <v>0</v>
      </c>
    </row>
    <row r="3944" spans="1:6">
      <c r="A3944" s="38">
        <v>41804</v>
      </c>
      <c r="B3944" s="49" t="s">
        <v>151</v>
      </c>
      <c r="C3944" s="50">
        <v>18.7</v>
      </c>
      <c r="D3944" s="51">
        <v>12.7</v>
      </c>
      <c r="E3944" s="52">
        <v>93.919602875030449</v>
      </c>
      <c r="F3944" s="52">
        <v>0</v>
      </c>
    </row>
    <row r="3945" spans="1:6">
      <c r="A3945" s="38">
        <v>41804</v>
      </c>
      <c r="B3945" s="49" t="s">
        <v>152</v>
      </c>
      <c r="C3945" s="50">
        <v>18.5</v>
      </c>
      <c r="D3945" s="51">
        <v>12.7</v>
      </c>
      <c r="E3945" s="52">
        <v>95.103267085309767</v>
      </c>
      <c r="F3945" s="52">
        <v>0</v>
      </c>
    </row>
    <row r="3946" spans="1:6">
      <c r="A3946" s="38">
        <v>41804</v>
      </c>
      <c r="B3946" s="49" t="s">
        <v>153</v>
      </c>
      <c r="C3946" s="50">
        <v>18.5</v>
      </c>
      <c r="D3946" s="51">
        <v>12.7</v>
      </c>
      <c r="E3946" s="52">
        <v>95.103267085309767</v>
      </c>
      <c r="F3946" s="52">
        <v>0</v>
      </c>
    </row>
    <row r="3947" spans="1:6">
      <c r="A3947" s="38">
        <v>41804</v>
      </c>
      <c r="B3947" s="49" t="s">
        <v>154</v>
      </c>
      <c r="C3947" s="50">
        <v>18.600000000000001</v>
      </c>
      <c r="D3947" s="51">
        <v>12.7</v>
      </c>
      <c r="E3947" s="52">
        <v>94.509352230623776</v>
      </c>
      <c r="F3947" s="52">
        <v>0</v>
      </c>
    </row>
    <row r="3948" spans="1:6">
      <c r="A3948" s="38">
        <v>41804</v>
      </c>
      <c r="B3948" s="49" t="s">
        <v>155</v>
      </c>
      <c r="C3948" s="50">
        <v>18.8</v>
      </c>
      <c r="D3948" s="51">
        <v>12.8</v>
      </c>
      <c r="E3948" s="52">
        <v>94.054081435370207</v>
      </c>
      <c r="F3948" s="52">
        <v>0</v>
      </c>
    </row>
    <row r="3949" spans="1:6">
      <c r="A3949" s="38">
        <v>41804</v>
      </c>
      <c r="B3949" s="49" t="s">
        <v>156</v>
      </c>
      <c r="C3949" s="50">
        <v>18.899999999999999</v>
      </c>
      <c r="D3949" s="51">
        <v>13</v>
      </c>
      <c r="E3949" s="52">
        <v>94.898620233928114</v>
      </c>
      <c r="F3949" s="52">
        <v>0</v>
      </c>
    </row>
    <row r="3950" spans="1:6">
      <c r="A3950" s="38">
        <v>41804</v>
      </c>
      <c r="B3950" s="49" t="s">
        <v>157</v>
      </c>
      <c r="C3950" s="50">
        <v>18.899999999999999</v>
      </c>
      <c r="D3950" s="51">
        <v>13.1</v>
      </c>
      <c r="E3950" s="52">
        <v>95.613552368001521</v>
      </c>
      <c r="F3950" s="52">
        <v>0</v>
      </c>
    </row>
    <row r="3951" spans="1:6">
      <c r="A3951" s="38">
        <v>41804</v>
      </c>
      <c r="B3951" s="49" t="s">
        <v>158</v>
      </c>
      <c r="C3951" s="50">
        <v>19.399999999999999</v>
      </c>
      <c r="D3951" s="51">
        <v>13.4</v>
      </c>
      <c r="E3951" s="52">
        <v>94.756226855323376</v>
      </c>
      <c r="F3951" s="52">
        <v>0</v>
      </c>
    </row>
    <row r="3952" spans="1:6">
      <c r="A3952" s="38">
        <v>41804</v>
      </c>
      <c r="B3952" s="49" t="s">
        <v>159</v>
      </c>
      <c r="C3952" s="50">
        <v>19.8</v>
      </c>
      <c r="D3952" s="51">
        <v>13.7</v>
      </c>
      <c r="E3952" s="52">
        <v>94.4548218828334</v>
      </c>
      <c r="F3952" s="52">
        <v>0</v>
      </c>
    </row>
    <row r="3953" spans="1:6">
      <c r="A3953" s="38">
        <v>41804</v>
      </c>
      <c r="B3953" s="49" t="s">
        <v>160</v>
      </c>
      <c r="C3953" s="50">
        <v>20.100000000000001</v>
      </c>
      <c r="D3953" s="51">
        <v>13.9</v>
      </c>
      <c r="E3953" s="52">
        <v>94.038966425767867</v>
      </c>
      <c r="F3953" s="52">
        <v>0</v>
      </c>
    </row>
    <row r="3954" spans="1:6">
      <c r="A3954" s="38">
        <v>41804</v>
      </c>
      <c r="B3954" s="49" t="s">
        <v>161</v>
      </c>
      <c r="C3954" s="50">
        <v>20.2</v>
      </c>
      <c r="D3954" s="51">
        <v>14</v>
      </c>
      <c r="E3954" s="52">
        <v>94.116473822896623</v>
      </c>
      <c r="F3954" s="52">
        <v>0</v>
      </c>
    </row>
    <row r="3955" spans="1:6">
      <c r="A3955" s="38">
        <v>41804</v>
      </c>
      <c r="B3955" s="49" t="s">
        <v>162</v>
      </c>
      <c r="C3955" s="50">
        <v>20.399999999999999</v>
      </c>
      <c r="D3955" s="51">
        <v>14.1</v>
      </c>
      <c r="E3955" s="52">
        <v>93.60959761883035</v>
      </c>
      <c r="F3955" s="52">
        <v>0</v>
      </c>
    </row>
    <row r="3956" spans="1:6">
      <c r="A3956" s="38">
        <v>41804</v>
      </c>
      <c r="B3956" s="49" t="s">
        <v>163</v>
      </c>
      <c r="C3956" s="50">
        <v>20.2</v>
      </c>
      <c r="D3956" s="51">
        <v>14.1</v>
      </c>
      <c r="E3956" s="52">
        <v>94.773832804164641</v>
      </c>
      <c r="F3956" s="52">
        <v>0</v>
      </c>
    </row>
    <row r="3957" spans="1:6">
      <c r="A3957" s="38">
        <v>41804</v>
      </c>
      <c r="B3957" s="49" t="s">
        <v>164</v>
      </c>
      <c r="C3957" s="50">
        <v>19.899999999999999</v>
      </c>
      <c r="D3957" s="51">
        <v>14.1</v>
      </c>
      <c r="E3957" s="52">
        <v>96.550852301760202</v>
      </c>
      <c r="F3957" s="52">
        <v>0</v>
      </c>
    </row>
    <row r="3958" spans="1:6">
      <c r="A3958" s="38">
        <v>41804</v>
      </c>
      <c r="B3958" s="49" t="s">
        <v>165</v>
      </c>
      <c r="C3958" s="50">
        <v>19.8</v>
      </c>
      <c r="D3958" s="51">
        <v>14</v>
      </c>
      <c r="E3958" s="52">
        <v>96.477645846857712</v>
      </c>
      <c r="F3958" s="52">
        <v>0</v>
      </c>
    </row>
    <row r="3959" spans="1:6">
      <c r="A3959" s="38">
        <v>41804</v>
      </c>
      <c r="B3959" s="49" t="s">
        <v>166</v>
      </c>
      <c r="C3959" s="50">
        <v>19.8</v>
      </c>
      <c r="D3959" s="51">
        <v>14</v>
      </c>
      <c r="E3959" s="52">
        <v>96.477645846857712</v>
      </c>
      <c r="F3959" s="52">
        <v>0</v>
      </c>
    </row>
    <row r="3960" spans="1:6">
      <c r="A3960" s="38">
        <v>41804</v>
      </c>
      <c r="B3960" s="49" t="s">
        <v>167</v>
      </c>
      <c r="C3960" s="50">
        <v>19.600000000000001</v>
      </c>
      <c r="D3960" s="51">
        <v>13.9</v>
      </c>
      <c r="E3960" s="52">
        <v>97.000678659930472</v>
      </c>
      <c r="F3960" s="52">
        <v>0</v>
      </c>
    </row>
    <row r="3961" spans="1:6">
      <c r="A3961" s="38">
        <v>41804</v>
      </c>
      <c r="B3961" s="49" t="s">
        <v>168</v>
      </c>
      <c r="C3961" s="50">
        <v>19.7</v>
      </c>
      <c r="D3961" s="51">
        <v>13.9</v>
      </c>
      <c r="E3961" s="52">
        <v>96.400041256660288</v>
      </c>
      <c r="F3961" s="52">
        <v>0</v>
      </c>
    </row>
    <row r="3962" spans="1:6">
      <c r="A3962" s="38">
        <v>41804</v>
      </c>
      <c r="B3962" s="49" t="s">
        <v>169</v>
      </c>
      <c r="C3962" s="50">
        <v>19.7</v>
      </c>
      <c r="D3962" s="51">
        <v>13.9</v>
      </c>
      <c r="E3962" s="52">
        <v>96.400041256660288</v>
      </c>
      <c r="F3962" s="52">
        <v>0</v>
      </c>
    </row>
    <row r="3963" spans="1:6">
      <c r="A3963" s="38">
        <v>41804</v>
      </c>
      <c r="B3963" s="49" t="s">
        <v>170</v>
      </c>
      <c r="C3963" s="50">
        <v>19.7</v>
      </c>
      <c r="D3963" s="51">
        <v>13.8</v>
      </c>
      <c r="E3963" s="52">
        <v>95.721568707923836</v>
      </c>
      <c r="F3963" s="52">
        <v>0</v>
      </c>
    </row>
    <row r="3964" spans="1:6">
      <c r="A3964" s="38">
        <v>41804</v>
      </c>
      <c r="B3964" s="49" t="s">
        <v>171</v>
      </c>
      <c r="C3964" s="50">
        <v>19.7</v>
      </c>
      <c r="D3964" s="51">
        <v>13.8</v>
      </c>
      <c r="E3964" s="52">
        <v>95.721568707923836</v>
      </c>
      <c r="F3964" s="52">
        <v>0</v>
      </c>
    </row>
    <row r="3965" spans="1:6">
      <c r="A3965" s="38">
        <v>41804</v>
      </c>
      <c r="B3965" s="49" t="s">
        <v>172</v>
      </c>
      <c r="C3965" s="50">
        <v>19.600000000000001</v>
      </c>
      <c r="D3965" s="51">
        <v>13.8</v>
      </c>
      <c r="E3965" s="52">
        <v>96.317978768710034</v>
      </c>
      <c r="F3965" s="52">
        <v>0</v>
      </c>
    </row>
    <row r="3966" spans="1:6">
      <c r="A3966" s="38">
        <v>41805</v>
      </c>
      <c r="B3966" s="49" t="s">
        <v>149</v>
      </c>
      <c r="C3966" s="50">
        <v>19.5</v>
      </c>
      <c r="D3966" s="51">
        <v>13.7</v>
      </c>
      <c r="E3966" s="52">
        <v>96.231397926259575</v>
      </c>
      <c r="F3966" s="52">
        <v>0</v>
      </c>
    </row>
    <row r="3967" spans="1:6">
      <c r="A3967" s="38">
        <v>41805</v>
      </c>
      <c r="B3967" s="49" t="s">
        <v>150</v>
      </c>
      <c r="C3967" s="50">
        <v>19.399999999999999</v>
      </c>
      <c r="D3967" s="51">
        <v>13.7</v>
      </c>
      <c r="E3967" s="52">
        <v>96.831916356285205</v>
      </c>
      <c r="F3967" s="52">
        <v>0</v>
      </c>
    </row>
    <row r="3968" spans="1:6">
      <c r="A3968" s="38">
        <v>41805</v>
      </c>
      <c r="B3968" s="49" t="s">
        <v>151</v>
      </c>
      <c r="C3968" s="50">
        <v>19.399999999999999</v>
      </c>
      <c r="D3968" s="51">
        <v>13.7</v>
      </c>
      <c r="E3968" s="52">
        <v>96.831916356285205</v>
      </c>
      <c r="F3968" s="52">
        <v>0</v>
      </c>
    </row>
    <row r="3969" spans="1:6">
      <c r="A3969" s="38">
        <v>41805</v>
      </c>
      <c r="B3969" s="49" t="s">
        <v>152</v>
      </c>
      <c r="C3969" s="50">
        <v>19.399999999999999</v>
      </c>
      <c r="D3969" s="51">
        <v>13.7</v>
      </c>
      <c r="E3969" s="52">
        <v>96.831916356285205</v>
      </c>
      <c r="F3969" s="52">
        <v>0</v>
      </c>
    </row>
    <row r="3970" spans="1:6">
      <c r="A3970" s="38">
        <v>41805</v>
      </c>
      <c r="B3970" s="49" t="s">
        <v>153</v>
      </c>
      <c r="C3970" s="50">
        <v>19.399999999999999</v>
      </c>
      <c r="D3970" s="51">
        <v>13.7</v>
      </c>
      <c r="E3970" s="52">
        <v>96.831916356285205</v>
      </c>
      <c r="F3970" s="52">
        <v>0</v>
      </c>
    </row>
    <row r="3971" spans="1:6">
      <c r="A3971" s="38">
        <v>41805</v>
      </c>
      <c r="B3971" s="49" t="s">
        <v>154</v>
      </c>
      <c r="C3971" s="50">
        <v>19.399999999999999</v>
      </c>
      <c r="D3971" s="51">
        <v>13.7</v>
      </c>
      <c r="E3971" s="52">
        <v>96.831916356285205</v>
      </c>
      <c r="F3971" s="52">
        <v>0</v>
      </c>
    </row>
    <row r="3972" spans="1:6">
      <c r="A3972" s="38">
        <v>41805</v>
      </c>
      <c r="B3972" s="49" t="s">
        <v>155</v>
      </c>
      <c r="C3972" s="50">
        <v>19.8</v>
      </c>
      <c r="D3972" s="51">
        <v>13.7</v>
      </c>
      <c r="E3972" s="52">
        <v>94.4548218828334</v>
      </c>
      <c r="F3972" s="52">
        <v>0</v>
      </c>
    </row>
    <row r="3973" spans="1:6">
      <c r="A3973" s="38">
        <v>41805</v>
      </c>
      <c r="B3973" s="49" t="s">
        <v>156</v>
      </c>
      <c r="C3973" s="50">
        <v>20.100000000000001</v>
      </c>
      <c r="D3973" s="51">
        <v>13.7</v>
      </c>
      <c r="E3973" s="52">
        <v>92.715048032588257</v>
      </c>
      <c r="F3973" s="52">
        <v>0</v>
      </c>
    </row>
    <row r="3974" spans="1:6">
      <c r="A3974" s="38">
        <v>41805</v>
      </c>
      <c r="B3974" s="49" t="s">
        <v>157</v>
      </c>
      <c r="C3974" s="50">
        <v>19.899999999999999</v>
      </c>
      <c r="D3974" s="51">
        <v>13.7</v>
      </c>
      <c r="E3974" s="52">
        <v>93.870850019953494</v>
      </c>
      <c r="F3974" s="52">
        <v>0</v>
      </c>
    </row>
    <row r="3975" spans="1:6">
      <c r="A3975" s="38">
        <v>41805</v>
      </c>
      <c r="B3975" s="49" t="s">
        <v>158</v>
      </c>
      <c r="C3975" s="50">
        <v>20.100000000000001</v>
      </c>
      <c r="D3975" s="51">
        <v>13.4</v>
      </c>
      <c r="E3975" s="52">
        <v>90.727607744054467</v>
      </c>
      <c r="F3975" s="52">
        <v>0</v>
      </c>
    </row>
    <row r="3976" spans="1:6">
      <c r="A3976" s="38">
        <v>41805</v>
      </c>
      <c r="B3976" s="49" t="s">
        <v>159</v>
      </c>
      <c r="C3976" s="50">
        <v>20.6</v>
      </c>
      <c r="D3976" s="51">
        <v>13.1</v>
      </c>
      <c r="E3976" s="52">
        <v>86.039139927249337</v>
      </c>
      <c r="F3976" s="52">
        <v>0</v>
      </c>
    </row>
    <row r="3977" spans="1:6">
      <c r="A3977" s="38">
        <v>41805</v>
      </c>
      <c r="B3977" s="49" t="s">
        <v>160</v>
      </c>
      <c r="C3977" s="50">
        <v>20.8</v>
      </c>
      <c r="D3977" s="51">
        <v>12.9</v>
      </c>
      <c r="E3977" s="52">
        <v>83.714317581010391</v>
      </c>
      <c r="F3977" s="52">
        <v>0</v>
      </c>
    </row>
    <row r="3978" spans="1:6">
      <c r="A3978" s="38">
        <v>41805</v>
      </c>
      <c r="B3978" s="49" t="s">
        <v>161</v>
      </c>
      <c r="C3978" s="50">
        <v>20</v>
      </c>
      <c r="D3978" s="51">
        <v>12.9</v>
      </c>
      <c r="E3978" s="52">
        <v>87.95397602388681</v>
      </c>
      <c r="F3978" s="52">
        <v>0</v>
      </c>
    </row>
    <row r="3979" spans="1:6">
      <c r="A3979" s="38">
        <v>41805</v>
      </c>
      <c r="B3979" s="49" t="s">
        <v>162</v>
      </c>
      <c r="C3979" s="50">
        <v>19.399999999999999</v>
      </c>
      <c r="D3979" s="51">
        <v>12.9</v>
      </c>
      <c r="E3979" s="52">
        <v>91.292385264097859</v>
      </c>
      <c r="F3979" s="52">
        <v>0</v>
      </c>
    </row>
    <row r="3980" spans="1:6">
      <c r="A3980" s="38">
        <v>41805</v>
      </c>
      <c r="B3980" s="49" t="s">
        <v>163</v>
      </c>
      <c r="C3980" s="50">
        <v>19.3</v>
      </c>
      <c r="D3980" s="51">
        <v>12.9</v>
      </c>
      <c r="E3980" s="52">
        <v>91.862525183918535</v>
      </c>
      <c r="F3980" s="52">
        <v>0</v>
      </c>
    </row>
    <row r="3981" spans="1:6">
      <c r="A3981" s="38">
        <v>41805</v>
      </c>
      <c r="B3981" s="49" t="s">
        <v>164</v>
      </c>
      <c r="C3981" s="50">
        <v>19</v>
      </c>
      <c r="D3981" s="51">
        <v>12.9</v>
      </c>
      <c r="E3981" s="52">
        <v>93.597109067851278</v>
      </c>
      <c r="F3981" s="52">
        <v>0</v>
      </c>
    </row>
    <row r="3982" spans="1:6">
      <c r="A3982" s="38">
        <v>41805</v>
      </c>
      <c r="B3982" s="49" t="s">
        <v>165</v>
      </c>
      <c r="C3982" s="50">
        <v>18.8</v>
      </c>
      <c r="D3982" s="51">
        <v>12.9</v>
      </c>
      <c r="E3982" s="52">
        <v>94.773949212933601</v>
      </c>
      <c r="F3982" s="52">
        <v>0</v>
      </c>
    </row>
    <row r="3983" spans="1:6">
      <c r="A3983" s="38">
        <v>41805</v>
      </c>
      <c r="B3983" s="49" t="s">
        <v>166</v>
      </c>
      <c r="C3983" s="50">
        <v>18.600000000000001</v>
      </c>
      <c r="D3983" s="51">
        <v>12.9</v>
      </c>
      <c r="E3983" s="52">
        <v>95.967448231542733</v>
      </c>
      <c r="F3983" s="52">
        <v>0</v>
      </c>
    </row>
    <row r="3984" spans="1:6">
      <c r="A3984" s="38">
        <v>41805</v>
      </c>
      <c r="B3984" s="49" t="s">
        <v>167</v>
      </c>
      <c r="C3984" s="50">
        <v>18.600000000000001</v>
      </c>
      <c r="D3984" s="51">
        <v>12.9</v>
      </c>
      <c r="E3984" s="52">
        <v>95.967448231542733</v>
      </c>
      <c r="F3984" s="52">
        <v>0</v>
      </c>
    </row>
    <row r="3985" spans="1:6">
      <c r="A3985" s="38">
        <v>41805</v>
      </c>
      <c r="B3985" s="49" t="s">
        <v>168</v>
      </c>
      <c r="C3985" s="50">
        <v>18.7</v>
      </c>
      <c r="D3985" s="51">
        <v>12.8</v>
      </c>
      <c r="E3985" s="52">
        <v>94.644215661353755</v>
      </c>
      <c r="F3985" s="52">
        <v>0</v>
      </c>
    </row>
    <row r="3986" spans="1:6">
      <c r="A3986" s="38">
        <v>41805</v>
      </c>
      <c r="B3986" s="49" t="s">
        <v>169</v>
      </c>
      <c r="C3986" s="50">
        <v>18.600000000000001</v>
      </c>
      <c r="D3986" s="51">
        <v>12.9</v>
      </c>
      <c r="E3986" s="52">
        <v>95.967448231542733</v>
      </c>
      <c r="F3986" s="52">
        <v>0</v>
      </c>
    </row>
    <row r="3987" spans="1:6">
      <c r="A3987" s="38">
        <v>41805</v>
      </c>
      <c r="B3987" s="49" t="s">
        <v>170</v>
      </c>
      <c r="C3987" s="50">
        <v>18.5</v>
      </c>
      <c r="D3987" s="51">
        <v>12.8</v>
      </c>
      <c r="E3987" s="52">
        <v>95.837012131515209</v>
      </c>
      <c r="F3987" s="52">
        <v>0</v>
      </c>
    </row>
    <row r="3988" spans="1:6">
      <c r="A3988" s="38">
        <v>41805</v>
      </c>
      <c r="B3988" s="49" t="s">
        <v>171</v>
      </c>
      <c r="C3988" s="50">
        <v>18.5</v>
      </c>
      <c r="D3988" s="51">
        <v>12.8</v>
      </c>
      <c r="E3988" s="52">
        <v>95.837012131515209</v>
      </c>
      <c r="F3988" s="52">
        <v>0</v>
      </c>
    </row>
    <row r="3989" spans="1:6">
      <c r="A3989" s="38">
        <v>41805</v>
      </c>
      <c r="B3989" s="49" t="s">
        <v>172</v>
      </c>
      <c r="C3989" s="50">
        <v>18.5</v>
      </c>
      <c r="D3989" s="51">
        <v>12.8</v>
      </c>
      <c r="E3989" s="52">
        <v>95.837012131515209</v>
      </c>
      <c r="F3989" s="52">
        <v>0</v>
      </c>
    </row>
    <row r="3990" spans="1:6">
      <c r="A3990" s="38">
        <v>41806</v>
      </c>
      <c r="B3990" s="49" t="s">
        <v>149</v>
      </c>
      <c r="C3990" s="50">
        <v>18.5</v>
      </c>
      <c r="D3990" s="51">
        <v>12.8</v>
      </c>
      <c r="E3990" s="52">
        <v>95.837012131515209</v>
      </c>
      <c r="F3990" s="52">
        <v>0</v>
      </c>
    </row>
    <row r="3991" spans="1:6">
      <c r="A3991" s="38">
        <v>41806</v>
      </c>
      <c r="B3991" s="49" t="s">
        <v>150</v>
      </c>
      <c r="C3991" s="50">
        <v>18.5</v>
      </c>
      <c r="D3991" s="51">
        <v>12.8</v>
      </c>
      <c r="E3991" s="52">
        <v>95.837012131515209</v>
      </c>
      <c r="F3991" s="52">
        <v>0</v>
      </c>
    </row>
    <row r="3992" spans="1:6">
      <c r="A3992" s="38">
        <v>41806</v>
      </c>
      <c r="B3992" s="49" t="s">
        <v>151</v>
      </c>
      <c r="C3992" s="50">
        <v>18.399999999999999</v>
      </c>
      <c r="D3992" s="51">
        <v>12.8</v>
      </c>
      <c r="E3992" s="52">
        <v>96.439739543637259</v>
      </c>
      <c r="F3992" s="52">
        <v>0</v>
      </c>
    </row>
    <row r="3993" spans="1:6">
      <c r="A3993" s="38">
        <v>41806</v>
      </c>
      <c r="B3993" s="49" t="s">
        <v>152</v>
      </c>
      <c r="C3993" s="50">
        <v>18.399999999999999</v>
      </c>
      <c r="D3993" s="51">
        <v>12.8</v>
      </c>
      <c r="E3993" s="52">
        <v>96.439739543637259</v>
      </c>
      <c r="F3993" s="52">
        <v>0</v>
      </c>
    </row>
    <row r="3994" spans="1:6">
      <c r="A3994" s="38">
        <v>41806</v>
      </c>
      <c r="B3994" s="49" t="s">
        <v>153</v>
      </c>
      <c r="C3994" s="50">
        <v>18.399999999999999</v>
      </c>
      <c r="D3994" s="51">
        <v>12.8</v>
      </c>
      <c r="E3994" s="52">
        <v>96.439739543637259</v>
      </c>
      <c r="F3994" s="52">
        <v>0</v>
      </c>
    </row>
    <row r="3995" spans="1:6">
      <c r="A3995" s="38">
        <v>41806</v>
      </c>
      <c r="B3995" s="49" t="s">
        <v>154</v>
      </c>
      <c r="C3995" s="50">
        <v>18.600000000000001</v>
      </c>
      <c r="D3995" s="51">
        <v>12.9</v>
      </c>
      <c r="E3995" s="52">
        <v>95.967448231542733</v>
      </c>
      <c r="F3995" s="52">
        <v>0</v>
      </c>
    </row>
    <row r="3996" spans="1:6">
      <c r="A3996" s="38">
        <v>41806</v>
      </c>
      <c r="B3996" s="49" t="s">
        <v>155</v>
      </c>
      <c r="C3996" s="50">
        <v>18.899999999999999</v>
      </c>
      <c r="D3996" s="51">
        <v>12.9</v>
      </c>
      <c r="E3996" s="52">
        <v>94.183462888913112</v>
      </c>
      <c r="F3996" s="52">
        <v>0</v>
      </c>
    </row>
    <row r="3997" spans="1:6">
      <c r="A3997" s="38">
        <v>41806</v>
      </c>
      <c r="B3997" s="49" t="s">
        <v>156</v>
      </c>
      <c r="C3997" s="50">
        <v>19.7</v>
      </c>
      <c r="D3997" s="51">
        <v>13</v>
      </c>
      <c r="E3997" s="52">
        <v>90.286095400944163</v>
      </c>
      <c r="F3997" s="52">
        <v>0</v>
      </c>
    </row>
    <row r="3998" spans="1:6">
      <c r="A3998" s="38">
        <v>41806</v>
      </c>
      <c r="B3998" s="49" t="s">
        <v>157</v>
      </c>
      <c r="C3998" s="50">
        <v>20.5</v>
      </c>
      <c r="D3998" s="51">
        <v>13.1</v>
      </c>
      <c r="E3998" s="52">
        <v>86.571495153081628</v>
      </c>
      <c r="F3998" s="52">
        <v>0</v>
      </c>
    </row>
    <row r="3999" spans="1:6">
      <c r="A3999" s="38">
        <v>41806</v>
      </c>
      <c r="B3999" s="49" t="s">
        <v>158</v>
      </c>
      <c r="C3999" s="50">
        <v>22.4</v>
      </c>
      <c r="D3999" s="51">
        <v>12.7</v>
      </c>
      <c r="E3999" s="52">
        <v>74.753895943738996</v>
      </c>
      <c r="F3999" s="52">
        <v>0</v>
      </c>
    </row>
    <row r="4000" spans="1:6">
      <c r="A4000" s="38">
        <v>41806</v>
      </c>
      <c r="B4000" s="49" t="s">
        <v>159</v>
      </c>
      <c r="C4000" s="50">
        <v>22.4</v>
      </c>
      <c r="D4000" s="51">
        <v>12.3</v>
      </c>
      <c r="E4000" s="52">
        <v>72.445098805992487</v>
      </c>
      <c r="F4000" s="52">
        <v>0</v>
      </c>
    </row>
    <row r="4001" spans="1:6">
      <c r="A4001" s="38">
        <v>41806</v>
      </c>
      <c r="B4001" s="49" t="s">
        <v>160</v>
      </c>
      <c r="C4001" s="50">
        <v>23.5</v>
      </c>
      <c r="D4001" s="51">
        <v>11.9</v>
      </c>
      <c r="E4001" s="52">
        <v>65.613931498134789</v>
      </c>
      <c r="F4001" s="52">
        <v>0</v>
      </c>
    </row>
    <row r="4002" spans="1:6">
      <c r="A4002" s="38">
        <v>41806</v>
      </c>
      <c r="B4002" s="49" t="s">
        <v>161</v>
      </c>
      <c r="C4002" s="50">
        <v>24.5</v>
      </c>
      <c r="D4002" s="51">
        <v>11.9</v>
      </c>
      <c r="E4002" s="52">
        <v>61.788491116534395</v>
      </c>
      <c r="F4002" s="52">
        <v>0</v>
      </c>
    </row>
    <row r="4003" spans="1:6">
      <c r="A4003" s="38">
        <v>41806</v>
      </c>
      <c r="B4003" s="49" t="s">
        <v>162</v>
      </c>
      <c r="C4003" s="50">
        <v>25.6</v>
      </c>
      <c r="D4003" s="51">
        <v>12</v>
      </c>
      <c r="E4003" s="52">
        <v>58.345166073130109</v>
      </c>
      <c r="F4003" s="52">
        <v>0</v>
      </c>
    </row>
    <row r="4004" spans="1:6">
      <c r="A4004" s="38">
        <v>41806</v>
      </c>
      <c r="B4004" s="49" t="s">
        <v>163</v>
      </c>
      <c r="C4004" s="50">
        <v>25.3</v>
      </c>
      <c r="D4004" s="51">
        <v>12</v>
      </c>
      <c r="E4004" s="52">
        <v>59.394385018067652</v>
      </c>
      <c r="F4004" s="52">
        <v>0</v>
      </c>
    </row>
    <row r="4005" spans="1:6">
      <c r="A4005" s="38">
        <v>41806</v>
      </c>
      <c r="B4005" s="49" t="s">
        <v>164</v>
      </c>
      <c r="C4005" s="50">
        <v>24.3</v>
      </c>
      <c r="D4005" s="51">
        <v>12.3</v>
      </c>
      <c r="E4005" s="52">
        <v>64.594204152093312</v>
      </c>
      <c r="F4005" s="52">
        <v>0</v>
      </c>
    </row>
    <row r="4006" spans="1:6">
      <c r="A4006" s="38">
        <v>41806</v>
      </c>
      <c r="B4006" s="49" t="s">
        <v>165</v>
      </c>
      <c r="C4006" s="50">
        <v>24.6</v>
      </c>
      <c r="D4006" s="51">
        <v>12.5</v>
      </c>
      <c r="E4006" s="52">
        <v>64.45577800784659</v>
      </c>
      <c r="F4006" s="52">
        <v>0</v>
      </c>
    </row>
    <row r="4007" spans="1:6">
      <c r="A4007" s="38">
        <v>41806</v>
      </c>
      <c r="B4007" s="49" t="s">
        <v>166</v>
      </c>
      <c r="C4007" s="50">
        <v>23.9</v>
      </c>
      <c r="D4007" s="51">
        <v>12.8</v>
      </c>
      <c r="E4007" s="52">
        <v>68.799232990848679</v>
      </c>
      <c r="F4007" s="52">
        <v>0</v>
      </c>
    </row>
    <row r="4008" spans="1:6">
      <c r="A4008" s="38">
        <v>41806</v>
      </c>
      <c r="B4008" s="49" t="s">
        <v>167</v>
      </c>
      <c r="C4008" s="50">
        <v>23.2</v>
      </c>
      <c r="D4008" s="51">
        <v>13.1</v>
      </c>
      <c r="E4008" s="52">
        <v>73.411574492461256</v>
      </c>
      <c r="F4008" s="52">
        <v>0</v>
      </c>
    </row>
    <row r="4009" spans="1:6">
      <c r="A4009" s="38">
        <v>41806</v>
      </c>
      <c r="B4009" s="49" t="s">
        <v>168</v>
      </c>
      <c r="C4009" s="50">
        <v>22.2</v>
      </c>
      <c r="D4009" s="51">
        <v>13.3</v>
      </c>
      <c r="E4009" s="52">
        <v>79.169414261266297</v>
      </c>
      <c r="F4009" s="52">
        <v>0</v>
      </c>
    </row>
    <row r="4010" spans="1:6">
      <c r="A4010" s="38">
        <v>41806</v>
      </c>
      <c r="B4010" s="49" t="s">
        <v>169</v>
      </c>
      <c r="C4010" s="50">
        <v>21.7</v>
      </c>
      <c r="D4010" s="51">
        <v>13.7</v>
      </c>
      <c r="E4010" s="52">
        <v>84.024062552959947</v>
      </c>
      <c r="F4010" s="52">
        <v>0</v>
      </c>
    </row>
    <row r="4011" spans="1:6">
      <c r="A4011" s="38">
        <v>41806</v>
      </c>
      <c r="B4011" s="49" t="s">
        <v>170</v>
      </c>
      <c r="C4011" s="50">
        <v>21.7</v>
      </c>
      <c r="D4011" s="51">
        <v>13.6</v>
      </c>
      <c r="E4011" s="52">
        <v>83.423871378830071</v>
      </c>
      <c r="F4011" s="52">
        <v>0</v>
      </c>
    </row>
    <row r="4012" spans="1:6">
      <c r="A4012" s="38">
        <v>41806</v>
      </c>
      <c r="B4012" s="49" t="s">
        <v>171</v>
      </c>
      <c r="C4012" s="50">
        <v>20.7</v>
      </c>
      <c r="D4012" s="51">
        <v>13.6</v>
      </c>
      <c r="E4012" s="52">
        <v>88.704388361807574</v>
      </c>
      <c r="F4012" s="52">
        <v>0</v>
      </c>
    </row>
    <row r="4013" spans="1:6">
      <c r="A4013" s="38">
        <v>41806</v>
      </c>
      <c r="B4013" s="49" t="s">
        <v>172</v>
      </c>
      <c r="C4013" s="50">
        <v>19.899999999999999</v>
      </c>
      <c r="D4013" s="51">
        <v>13.6</v>
      </c>
      <c r="E4013" s="52">
        <v>93.20032238800836</v>
      </c>
      <c r="F4013" s="52">
        <v>0</v>
      </c>
    </row>
    <row r="4014" spans="1:6">
      <c r="A4014" s="38">
        <v>41807</v>
      </c>
      <c r="B4014" s="49" t="s">
        <v>149</v>
      </c>
      <c r="C4014" s="50">
        <v>19.899999999999999</v>
      </c>
      <c r="D4014" s="51">
        <v>13.3</v>
      </c>
      <c r="E4014" s="52">
        <v>91.187472951706596</v>
      </c>
      <c r="F4014" s="52">
        <v>0</v>
      </c>
    </row>
    <row r="4015" spans="1:6">
      <c r="A4015" s="38">
        <v>41807</v>
      </c>
      <c r="B4015" s="49" t="s">
        <v>150</v>
      </c>
      <c r="C4015" s="50">
        <v>19.100000000000001</v>
      </c>
      <c r="D4015" s="51">
        <v>13.1</v>
      </c>
      <c r="E4015" s="52">
        <v>94.427201126018844</v>
      </c>
      <c r="F4015" s="52">
        <v>0</v>
      </c>
    </row>
    <row r="4016" spans="1:6">
      <c r="A4016" s="38">
        <v>41807</v>
      </c>
      <c r="B4016" s="49" t="s">
        <v>151</v>
      </c>
      <c r="C4016" s="50">
        <v>18.899999999999999</v>
      </c>
      <c r="D4016" s="51">
        <v>12.9</v>
      </c>
      <c r="E4016" s="52">
        <v>94.183462888913112</v>
      </c>
      <c r="F4016" s="52">
        <v>0</v>
      </c>
    </row>
    <row r="4017" spans="1:6">
      <c r="A4017" s="38">
        <v>41807</v>
      </c>
      <c r="B4017" s="49" t="s">
        <v>152</v>
      </c>
      <c r="C4017" s="50">
        <v>18.8</v>
      </c>
      <c r="D4017" s="51">
        <v>12.8</v>
      </c>
      <c r="E4017" s="52">
        <v>94.054081435370207</v>
      </c>
      <c r="F4017" s="52">
        <v>0</v>
      </c>
    </row>
    <row r="4018" spans="1:6">
      <c r="A4018" s="38">
        <v>41807</v>
      </c>
      <c r="B4018" s="49" t="s">
        <v>153</v>
      </c>
      <c r="C4018" s="50">
        <v>18.7</v>
      </c>
      <c r="D4018" s="51">
        <v>12.7</v>
      </c>
      <c r="E4018" s="52">
        <v>93.919602875030449</v>
      </c>
      <c r="F4018" s="52">
        <v>0</v>
      </c>
    </row>
    <row r="4019" spans="1:6">
      <c r="A4019" s="38">
        <v>41807</v>
      </c>
      <c r="B4019" s="49" t="s">
        <v>154</v>
      </c>
      <c r="C4019" s="50">
        <v>19</v>
      </c>
      <c r="D4019" s="51">
        <v>12.7</v>
      </c>
      <c r="E4019" s="52">
        <v>92.175027175039716</v>
      </c>
      <c r="F4019" s="52">
        <v>0</v>
      </c>
    </row>
    <row r="4020" spans="1:6">
      <c r="A4020" s="38">
        <v>41807</v>
      </c>
      <c r="B4020" s="49" t="s">
        <v>155</v>
      </c>
      <c r="C4020" s="50">
        <v>20.2</v>
      </c>
      <c r="D4020" s="51">
        <v>13.1</v>
      </c>
      <c r="E4020" s="52">
        <v>88.190927559534543</v>
      </c>
      <c r="F4020" s="52">
        <v>0</v>
      </c>
    </row>
    <row r="4021" spans="1:6">
      <c r="A4021" s="38">
        <v>41807</v>
      </c>
      <c r="B4021" s="49" t="s">
        <v>156</v>
      </c>
      <c r="C4021" s="50">
        <v>22.2</v>
      </c>
      <c r="D4021" s="51">
        <v>13.5</v>
      </c>
      <c r="E4021" s="52">
        <v>80.334641467847064</v>
      </c>
      <c r="F4021" s="52">
        <v>0</v>
      </c>
    </row>
    <row r="4022" spans="1:6">
      <c r="A4022" s="38">
        <v>41807</v>
      </c>
      <c r="B4022" s="49" t="s">
        <v>157</v>
      </c>
      <c r="C4022" s="50">
        <v>23.6</v>
      </c>
      <c r="D4022" s="51">
        <v>13.9</v>
      </c>
      <c r="E4022" s="52">
        <v>75.941295338201726</v>
      </c>
      <c r="F4022" s="52">
        <v>0</v>
      </c>
    </row>
    <row r="4023" spans="1:6">
      <c r="A4023" s="38">
        <v>41807</v>
      </c>
      <c r="B4023" s="49" t="s">
        <v>158</v>
      </c>
      <c r="C4023" s="50">
        <v>24.2</v>
      </c>
      <c r="D4023" s="51">
        <v>14</v>
      </c>
      <c r="E4023" s="52">
        <v>73.766288985072592</v>
      </c>
      <c r="F4023" s="52">
        <v>0</v>
      </c>
    </row>
    <row r="4024" spans="1:6">
      <c r="A4024" s="38">
        <v>41807</v>
      </c>
      <c r="B4024" s="49" t="s">
        <v>159</v>
      </c>
      <c r="C4024" s="50">
        <v>25.4</v>
      </c>
      <c r="D4024" s="51">
        <v>14.1</v>
      </c>
      <c r="E4024" s="52">
        <v>69.145669592334485</v>
      </c>
      <c r="F4024" s="52">
        <v>0</v>
      </c>
    </row>
    <row r="4025" spans="1:6">
      <c r="A4025" s="38">
        <v>41807</v>
      </c>
      <c r="B4025" s="49" t="s">
        <v>160</v>
      </c>
      <c r="C4025" s="50">
        <v>25</v>
      </c>
      <c r="D4025" s="51">
        <v>14.3</v>
      </c>
      <c r="E4025" s="52">
        <v>71.793596834104505</v>
      </c>
      <c r="F4025" s="52">
        <v>0</v>
      </c>
    </row>
    <row r="4026" spans="1:6">
      <c r="A4026" s="38">
        <v>41807</v>
      </c>
      <c r="B4026" s="49" t="s">
        <v>161</v>
      </c>
      <c r="C4026" s="50">
        <v>25.6</v>
      </c>
      <c r="D4026" s="51">
        <v>14.3</v>
      </c>
      <c r="E4026" s="52">
        <v>69.276670419117309</v>
      </c>
      <c r="F4026" s="52">
        <v>0</v>
      </c>
    </row>
    <row r="4027" spans="1:6">
      <c r="A4027" s="38">
        <v>41807</v>
      </c>
      <c r="B4027" s="49" t="s">
        <v>162</v>
      </c>
      <c r="C4027" s="50">
        <v>25.5</v>
      </c>
      <c r="D4027" s="51">
        <v>14.4</v>
      </c>
      <c r="E4027" s="52">
        <v>70.16546722485603</v>
      </c>
      <c r="F4027" s="52">
        <v>0</v>
      </c>
    </row>
    <row r="4028" spans="1:6">
      <c r="A4028" s="38">
        <v>41807</v>
      </c>
      <c r="B4028" s="49" t="s">
        <v>163</v>
      </c>
      <c r="C4028" s="50">
        <v>26.3</v>
      </c>
      <c r="D4028" s="51">
        <v>14.5</v>
      </c>
      <c r="E4028" s="52">
        <v>67.373601423876323</v>
      </c>
      <c r="F4028" s="52">
        <v>0</v>
      </c>
    </row>
    <row r="4029" spans="1:6">
      <c r="A4029" s="38">
        <v>41807</v>
      </c>
      <c r="B4029" s="49" t="s">
        <v>164</v>
      </c>
      <c r="C4029" s="50">
        <v>26.2</v>
      </c>
      <c r="D4029" s="51">
        <v>14.3</v>
      </c>
      <c r="E4029" s="52">
        <v>66.85883766515866</v>
      </c>
      <c r="F4029" s="52">
        <v>0</v>
      </c>
    </row>
    <row r="4030" spans="1:6">
      <c r="A4030" s="38">
        <v>41807</v>
      </c>
      <c r="B4030" s="49" t="s">
        <v>165</v>
      </c>
      <c r="C4030" s="50">
        <v>25</v>
      </c>
      <c r="D4030" s="51">
        <v>14</v>
      </c>
      <c r="E4030" s="52">
        <v>70.320591911594505</v>
      </c>
      <c r="F4030" s="52">
        <v>0</v>
      </c>
    </row>
    <row r="4031" spans="1:6">
      <c r="A4031" s="38">
        <v>41807</v>
      </c>
      <c r="B4031" s="49" t="s">
        <v>166</v>
      </c>
      <c r="C4031" s="50">
        <v>24.5</v>
      </c>
      <c r="D4031" s="51">
        <v>13.8</v>
      </c>
      <c r="E4031" s="52">
        <v>71.439752784032009</v>
      </c>
      <c r="F4031" s="52">
        <v>0</v>
      </c>
    </row>
    <row r="4032" spans="1:6">
      <c r="A4032" s="38">
        <v>41807</v>
      </c>
      <c r="B4032" s="49" t="s">
        <v>167</v>
      </c>
      <c r="C4032" s="50">
        <v>24</v>
      </c>
      <c r="D4032" s="51">
        <v>14</v>
      </c>
      <c r="E4032" s="52">
        <v>74.657188369928136</v>
      </c>
      <c r="F4032" s="52">
        <v>0</v>
      </c>
    </row>
    <row r="4033" spans="1:6">
      <c r="A4033" s="38">
        <v>41807</v>
      </c>
      <c r="B4033" s="49" t="s">
        <v>168</v>
      </c>
      <c r="C4033" s="50">
        <v>23.4</v>
      </c>
      <c r="D4033" s="51">
        <v>14.2</v>
      </c>
      <c r="E4033" s="52">
        <v>78.484583839494888</v>
      </c>
      <c r="F4033" s="52">
        <v>0</v>
      </c>
    </row>
    <row r="4034" spans="1:6">
      <c r="A4034" s="38">
        <v>41807</v>
      </c>
      <c r="B4034" s="49" t="s">
        <v>169</v>
      </c>
      <c r="C4034" s="50">
        <v>22.7</v>
      </c>
      <c r="D4034" s="51">
        <v>14.5</v>
      </c>
      <c r="E4034" s="52">
        <v>83.570758213837124</v>
      </c>
      <c r="F4034" s="52">
        <v>0</v>
      </c>
    </row>
    <row r="4035" spans="1:6">
      <c r="A4035" s="38">
        <v>41807</v>
      </c>
      <c r="B4035" s="49" t="s">
        <v>170</v>
      </c>
      <c r="C4035" s="50">
        <v>22.7</v>
      </c>
      <c r="D4035" s="51">
        <v>14.1</v>
      </c>
      <c r="E4035" s="52">
        <v>81.31646024034535</v>
      </c>
      <c r="F4035" s="52">
        <v>0</v>
      </c>
    </row>
    <row r="4036" spans="1:6">
      <c r="A4036" s="38">
        <v>41807</v>
      </c>
      <c r="B4036" s="49" t="s">
        <v>171</v>
      </c>
      <c r="C4036" s="50">
        <v>22.3</v>
      </c>
      <c r="D4036" s="51">
        <v>13.9</v>
      </c>
      <c r="E4036" s="52">
        <v>82.161164953881027</v>
      </c>
      <c r="F4036" s="52">
        <v>0</v>
      </c>
    </row>
    <row r="4037" spans="1:6">
      <c r="A4037" s="38">
        <v>41807</v>
      </c>
      <c r="B4037" s="49" t="s">
        <v>172</v>
      </c>
      <c r="C4037" s="50">
        <v>21.6</v>
      </c>
      <c r="D4037" s="51">
        <v>13.6</v>
      </c>
      <c r="E4037" s="52">
        <v>83.935675847212138</v>
      </c>
      <c r="F4037" s="52">
        <v>0</v>
      </c>
    </row>
    <row r="4038" spans="1:6">
      <c r="A4038" s="38">
        <v>41808</v>
      </c>
      <c r="B4038" s="49" t="s">
        <v>149</v>
      </c>
      <c r="C4038" s="50">
        <v>20.6</v>
      </c>
      <c r="D4038" s="51">
        <v>13.4</v>
      </c>
      <c r="E4038" s="52">
        <v>87.967948793266885</v>
      </c>
      <c r="F4038" s="52">
        <v>0</v>
      </c>
    </row>
    <row r="4039" spans="1:6">
      <c r="A4039" s="38">
        <v>41808</v>
      </c>
      <c r="B4039" s="49" t="s">
        <v>150</v>
      </c>
      <c r="C4039" s="50">
        <v>20.2</v>
      </c>
      <c r="D4039" s="51">
        <v>13.2</v>
      </c>
      <c r="E4039" s="52">
        <v>88.850150800420764</v>
      </c>
      <c r="F4039" s="52">
        <v>0</v>
      </c>
    </row>
    <row r="4040" spans="1:6">
      <c r="A4040" s="38">
        <v>41808</v>
      </c>
      <c r="B4040" s="49" t="s">
        <v>151</v>
      </c>
      <c r="C4040" s="50">
        <v>20.100000000000001</v>
      </c>
      <c r="D4040" s="51">
        <v>13</v>
      </c>
      <c r="E4040" s="52">
        <v>88.074766187265084</v>
      </c>
      <c r="F4040" s="52">
        <v>0</v>
      </c>
    </row>
    <row r="4041" spans="1:6">
      <c r="A4041" s="38">
        <v>41808</v>
      </c>
      <c r="B4041" s="49" t="s">
        <v>152</v>
      </c>
      <c r="C4041" s="50">
        <v>19.600000000000001</v>
      </c>
      <c r="D4041" s="51">
        <v>13</v>
      </c>
      <c r="E4041" s="52">
        <v>90.848638789786136</v>
      </c>
      <c r="F4041" s="52">
        <v>0</v>
      </c>
    </row>
    <row r="4042" spans="1:6">
      <c r="A4042" s="38">
        <v>41808</v>
      </c>
      <c r="B4042" s="49" t="s">
        <v>153</v>
      </c>
      <c r="C4042" s="50">
        <v>19.100000000000001</v>
      </c>
      <c r="D4042" s="51">
        <v>12.9</v>
      </c>
      <c r="E4042" s="52">
        <v>93.014855872384302</v>
      </c>
      <c r="F4042" s="52">
        <v>0</v>
      </c>
    </row>
    <row r="4043" spans="1:6">
      <c r="A4043" s="38">
        <v>41808</v>
      </c>
      <c r="B4043" s="49" t="s">
        <v>154</v>
      </c>
      <c r="C4043" s="50">
        <v>19.3</v>
      </c>
      <c r="D4043" s="51">
        <v>12.8</v>
      </c>
      <c r="E4043" s="52">
        <v>91.164771503770282</v>
      </c>
      <c r="F4043" s="52">
        <v>0</v>
      </c>
    </row>
    <row r="4044" spans="1:6">
      <c r="A4044" s="38">
        <v>41808</v>
      </c>
      <c r="B4044" s="49" t="s">
        <v>155</v>
      </c>
      <c r="C4044" s="50">
        <v>21</v>
      </c>
      <c r="D4044" s="51">
        <v>13.6</v>
      </c>
      <c r="E4044" s="52">
        <v>87.081741428580557</v>
      </c>
      <c r="F4044" s="52">
        <v>0</v>
      </c>
    </row>
    <row r="4045" spans="1:6">
      <c r="A4045" s="38">
        <v>41808</v>
      </c>
      <c r="B4045" s="49" t="s">
        <v>156</v>
      </c>
      <c r="C4045" s="50">
        <v>24.5</v>
      </c>
      <c r="D4045" s="51">
        <v>14.4</v>
      </c>
      <c r="E4045" s="52">
        <v>74.475546940815278</v>
      </c>
      <c r="F4045" s="52">
        <v>0</v>
      </c>
    </row>
    <row r="4046" spans="1:6">
      <c r="A4046" s="38">
        <v>41808</v>
      </c>
      <c r="B4046" s="49" t="s">
        <v>157</v>
      </c>
      <c r="C4046" s="50">
        <v>24.7</v>
      </c>
      <c r="D4046" s="51">
        <v>15.2</v>
      </c>
      <c r="E4046" s="52">
        <v>77.580997101773846</v>
      </c>
      <c r="F4046" s="52">
        <v>0</v>
      </c>
    </row>
    <row r="4047" spans="1:6">
      <c r="A4047" s="38">
        <v>41808</v>
      </c>
      <c r="B4047" s="49" t="s">
        <v>158</v>
      </c>
      <c r="C4047" s="50">
        <v>24.6</v>
      </c>
      <c r="D4047" s="51">
        <v>15.1</v>
      </c>
      <c r="E4047" s="52">
        <v>77.544823268469969</v>
      </c>
      <c r="F4047" s="52">
        <v>0</v>
      </c>
    </row>
    <row r="4048" spans="1:6">
      <c r="A4048" s="38">
        <v>41808</v>
      </c>
      <c r="B4048" s="49" t="s">
        <v>159</v>
      </c>
      <c r="C4048" s="50">
        <v>25.8</v>
      </c>
      <c r="D4048" s="51">
        <v>15</v>
      </c>
      <c r="E4048" s="52">
        <v>71.732204383717288</v>
      </c>
      <c r="F4048" s="52">
        <v>0</v>
      </c>
    </row>
    <row r="4049" spans="1:6">
      <c r="A4049" s="38">
        <v>41808</v>
      </c>
      <c r="B4049" s="49" t="s">
        <v>160</v>
      </c>
      <c r="C4049" s="50">
        <v>25.4</v>
      </c>
      <c r="D4049" s="51">
        <v>14.9</v>
      </c>
      <c r="E4049" s="52">
        <v>72.977047553307429</v>
      </c>
      <c r="F4049" s="52">
        <v>0</v>
      </c>
    </row>
    <row r="4050" spans="1:6">
      <c r="A4050" s="38">
        <v>41808</v>
      </c>
      <c r="B4050" s="49" t="s">
        <v>161</v>
      </c>
      <c r="C4050" s="50">
        <v>24.7</v>
      </c>
      <c r="D4050" s="51">
        <v>15.4</v>
      </c>
      <c r="E4050" s="52">
        <v>78.577136438332388</v>
      </c>
      <c r="F4050" s="52">
        <v>0</v>
      </c>
    </row>
    <row r="4051" spans="1:6">
      <c r="A4051" s="38">
        <v>41808</v>
      </c>
      <c r="B4051" s="49" t="s">
        <v>162</v>
      </c>
      <c r="C4051" s="50">
        <v>22.8</v>
      </c>
      <c r="D4051" s="51">
        <v>15.9</v>
      </c>
      <c r="E4051" s="52">
        <v>90.885658885817634</v>
      </c>
      <c r="F4051" s="52">
        <v>0</v>
      </c>
    </row>
    <row r="4052" spans="1:6">
      <c r="A4052" s="38">
        <v>41808</v>
      </c>
      <c r="B4052" s="49" t="s">
        <v>163</v>
      </c>
      <c r="C4052" s="50">
        <v>23</v>
      </c>
      <c r="D4052" s="51">
        <v>16.5</v>
      </c>
      <c r="E4052" s="52">
        <v>93.09194663855618</v>
      </c>
      <c r="F4052" s="52">
        <v>0</v>
      </c>
    </row>
    <row r="4053" spans="1:6">
      <c r="A4053" s="38">
        <v>41808</v>
      </c>
      <c r="B4053" s="49" t="s">
        <v>164</v>
      </c>
      <c r="C4053" s="50">
        <v>24.7</v>
      </c>
      <c r="D4053" s="51">
        <v>15.9</v>
      </c>
      <c r="E4053" s="52">
        <v>81.064751994278069</v>
      </c>
      <c r="F4053" s="52">
        <v>0</v>
      </c>
    </row>
    <row r="4054" spans="1:6">
      <c r="A4054" s="38">
        <v>41808</v>
      </c>
      <c r="B4054" s="49" t="s">
        <v>165</v>
      </c>
      <c r="C4054" s="50">
        <v>25</v>
      </c>
      <c r="D4054" s="51">
        <v>15.3</v>
      </c>
      <c r="E4054" s="52">
        <v>76.693597517803241</v>
      </c>
      <c r="F4054" s="52">
        <v>0</v>
      </c>
    </row>
    <row r="4055" spans="1:6">
      <c r="A4055" s="38">
        <v>41808</v>
      </c>
      <c r="B4055" s="49" t="s">
        <v>166</v>
      </c>
      <c r="C4055" s="50">
        <v>24.9</v>
      </c>
      <c r="D4055" s="51">
        <v>14.7</v>
      </c>
      <c r="E4055" s="52">
        <v>74.19661423542496</v>
      </c>
      <c r="F4055" s="52">
        <v>0</v>
      </c>
    </row>
    <row r="4056" spans="1:6">
      <c r="A4056" s="38">
        <v>41808</v>
      </c>
      <c r="B4056" s="49" t="s">
        <v>167</v>
      </c>
      <c r="C4056" s="50">
        <v>24.1</v>
      </c>
      <c r="D4056" s="51">
        <v>14.7</v>
      </c>
      <c r="E4056" s="52">
        <v>77.835075779447095</v>
      </c>
      <c r="F4056" s="52">
        <v>0</v>
      </c>
    </row>
    <row r="4057" spans="1:6">
      <c r="A4057" s="38">
        <v>41808</v>
      </c>
      <c r="B4057" s="49" t="s">
        <v>168</v>
      </c>
      <c r="C4057" s="50">
        <v>23.5</v>
      </c>
      <c r="D4057" s="51">
        <v>14.8</v>
      </c>
      <c r="E4057" s="52">
        <v>81.232255475734902</v>
      </c>
      <c r="F4057" s="52">
        <v>0</v>
      </c>
    </row>
    <row r="4058" spans="1:6">
      <c r="A4058" s="38">
        <v>41808</v>
      </c>
      <c r="B4058" s="49" t="s">
        <v>169</v>
      </c>
      <c r="C4058" s="50">
        <v>23.1</v>
      </c>
      <c r="D4058" s="51">
        <v>14.8</v>
      </c>
      <c r="E4058" s="52">
        <v>83.218496923133316</v>
      </c>
      <c r="F4058" s="52">
        <v>0</v>
      </c>
    </row>
    <row r="4059" spans="1:6">
      <c r="A4059" s="38">
        <v>41808</v>
      </c>
      <c r="B4059" s="49" t="s">
        <v>170</v>
      </c>
      <c r="C4059" s="50">
        <v>22.8</v>
      </c>
      <c r="D4059" s="51">
        <v>14.6</v>
      </c>
      <c r="E4059" s="52">
        <v>83.625178802447024</v>
      </c>
      <c r="F4059" s="52">
        <v>0</v>
      </c>
    </row>
    <row r="4060" spans="1:6">
      <c r="A4060" s="38">
        <v>41808</v>
      </c>
      <c r="B4060" s="49" t="s">
        <v>171</v>
      </c>
      <c r="C4060" s="50">
        <v>22.7</v>
      </c>
      <c r="D4060" s="51">
        <v>14.5</v>
      </c>
      <c r="E4060" s="52">
        <v>83.570758213837124</v>
      </c>
      <c r="F4060" s="52">
        <v>0</v>
      </c>
    </row>
    <row r="4061" spans="1:6">
      <c r="A4061" s="38">
        <v>41808</v>
      </c>
      <c r="B4061" s="49" t="s">
        <v>172</v>
      </c>
      <c r="C4061" s="50">
        <v>22.1</v>
      </c>
      <c r="D4061" s="51">
        <v>14.3</v>
      </c>
      <c r="E4061" s="52">
        <v>85.507621157589199</v>
      </c>
      <c r="F4061" s="52">
        <v>0</v>
      </c>
    </row>
    <row r="4062" spans="1:6">
      <c r="A4062" s="38">
        <v>41809</v>
      </c>
      <c r="B4062" s="49" t="s">
        <v>149</v>
      </c>
      <c r="C4062" s="50">
        <v>22.2</v>
      </c>
      <c r="D4062" s="51">
        <v>14.3</v>
      </c>
      <c r="E4062" s="52">
        <v>84.988225276369789</v>
      </c>
      <c r="F4062" s="52">
        <v>0</v>
      </c>
    </row>
    <row r="4063" spans="1:6">
      <c r="A4063" s="38">
        <v>41809</v>
      </c>
      <c r="B4063" s="49" t="s">
        <v>150</v>
      </c>
      <c r="C4063" s="50">
        <v>22</v>
      </c>
      <c r="D4063" s="51">
        <v>14.3</v>
      </c>
      <c r="E4063" s="52">
        <v>86.030594029195001</v>
      </c>
      <c r="F4063" s="52">
        <v>0</v>
      </c>
    </row>
    <row r="4064" spans="1:6">
      <c r="A4064" s="38">
        <v>41809</v>
      </c>
      <c r="B4064" s="49" t="s">
        <v>151</v>
      </c>
      <c r="C4064" s="50">
        <v>22</v>
      </c>
      <c r="D4064" s="51">
        <v>14.3</v>
      </c>
      <c r="E4064" s="52">
        <v>86.030594029195001</v>
      </c>
      <c r="F4064" s="52">
        <v>0</v>
      </c>
    </row>
    <row r="4065" spans="1:6">
      <c r="A4065" s="38">
        <v>41809</v>
      </c>
      <c r="B4065" s="49" t="s">
        <v>152</v>
      </c>
      <c r="C4065" s="50">
        <v>21.7</v>
      </c>
      <c r="D4065" s="51">
        <v>14.9</v>
      </c>
      <c r="E4065" s="52">
        <v>91.211655775323436</v>
      </c>
      <c r="F4065" s="52">
        <v>0</v>
      </c>
    </row>
    <row r="4066" spans="1:6">
      <c r="A4066" s="38">
        <v>41809</v>
      </c>
      <c r="B4066" s="49" t="s">
        <v>153</v>
      </c>
      <c r="C4066" s="50">
        <v>22.3</v>
      </c>
      <c r="D4066" s="51">
        <v>15.4</v>
      </c>
      <c r="E4066" s="52">
        <v>90.813261815679184</v>
      </c>
      <c r="F4066" s="52">
        <v>0</v>
      </c>
    </row>
    <row r="4067" spans="1:6">
      <c r="A4067" s="38">
        <v>41809</v>
      </c>
      <c r="B4067" s="49" t="s">
        <v>154</v>
      </c>
      <c r="C4067" s="50">
        <v>22.5</v>
      </c>
      <c r="D4067" s="51">
        <v>16</v>
      </c>
      <c r="E4067" s="52">
        <v>93.123209494499505</v>
      </c>
      <c r="F4067" s="52">
        <v>0</v>
      </c>
    </row>
    <row r="4068" spans="1:6">
      <c r="A4068" s="38">
        <v>41809</v>
      </c>
      <c r="B4068" s="49" t="s">
        <v>155</v>
      </c>
      <c r="C4068" s="50">
        <v>22.9</v>
      </c>
      <c r="D4068" s="51">
        <v>16.2</v>
      </c>
      <c r="E4068" s="52">
        <v>91.997740343954149</v>
      </c>
      <c r="F4068" s="52">
        <v>0</v>
      </c>
    </row>
    <row r="4069" spans="1:6">
      <c r="A4069" s="38">
        <v>41809</v>
      </c>
      <c r="B4069" s="49" t="s">
        <v>156</v>
      </c>
      <c r="C4069" s="50">
        <v>23.8</v>
      </c>
      <c r="D4069" s="51">
        <v>16.3</v>
      </c>
      <c r="E4069" s="52">
        <v>87.656703542999267</v>
      </c>
      <c r="F4069" s="52">
        <v>0</v>
      </c>
    </row>
    <row r="4070" spans="1:6">
      <c r="A4070" s="38">
        <v>41809</v>
      </c>
      <c r="B4070" s="49" t="s">
        <v>157</v>
      </c>
      <c r="C4070" s="50">
        <v>23.8</v>
      </c>
      <c r="D4070" s="51">
        <v>16.399999999999999</v>
      </c>
      <c r="E4070" s="52">
        <v>88.180659806393024</v>
      </c>
      <c r="F4070" s="52">
        <v>0</v>
      </c>
    </row>
    <row r="4071" spans="1:6">
      <c r="A4071" s="38">
        <v>41809</v>
      </c>
      <c r="B4071" s="49" t="s">
        <v>158</v>
      </c>
      <c r="C4071" s="50">
        <v>22.6</v>
      </c>
      <c r="D4071" s="51">
        <v>16.600000000000001</v>
      </c>
      <c r="E4071" s="52">
        <v>95.940030575277376</v>
      </c>
      <c r="F4071" s="52">
        <v>0</v>
      </c>
    </row>
    <row r="4072" spans="1:6">
      <c r="A4072" s="38">
        <v>41809</v>
      </c>
      <c r="B4072" s="49" t="s">
        <v>159</v>
      </c>
      <c r="C4072" s="50">
        <v>23.1</v>
      </c>
      <c r="D4072" s="51">
        <v>16.8</v>
      </c>
      <c r="E4072" s="52">
        <v>94.168484460193696</v>
      </c>
      <c r="F4072" s="52">
        <v>0</v>
      </c>
    </row>
    <row r="4073" spans="1:6">
      <c r="A4073" s="38">
        <v>41809</v>
      </c>
      <c r="B4073" s="49" t="s">
        <v>160</v>
      </c>
      <c r="C4073" s="50">
        <v>23.5</v>
      </c>
      <c r="D4073" s="51">
        <v>17.100000000000001</v>
      </c>
      <c r="E4073" s="52">
        <v>93.518416407660538</v>
      </c>
      <c r="F4073" s="52">
        <v>0</v>
      </c>
    </row>
    <row r="4074" spans="1:6">
      <c r="A4074" s="38">
        <v>41809</v>
      </c>
      <c r="B4074" s="49" t="s">
        <v>161</v>
      </c>
      <c r="C4074" s="50">
        <v>23</v>
      </c>
      <c r="D4074" s="51">
        <v>16.7</v>
      </c>
      <c r="E4074" s="52">
        <v>94.190830086643089</v>
      </c>
      <c r="F4074" s="52">
        <v>0</v>
      </c>
    </row>
    <row r="4075" spans="1:6">
      <c r="A4075" s="38">
        <v>41809</v>
      </c>
      <c r="B4075" s="49" t="s">
        <v>162</v>
      </c>
      <c r="C4075" s="50">
        <v>22.8</v>
      </c>
      <c r="D4075" s="51">
        <v>16.3</v>
      </c>
      <c r="E4075" s="52">
        <v>93.113702907111559</v>
      </c>
      <c r="F4075" s="52">
        <v>0</v>
      </c>
    </row>
    <row r="4076" spans="1:6">
      <c r="A4076" s="38">
        <v>41809</v>
      </c>
      <c r="B4076" s="49" t="s">
        <v>163</v>
      </c>
      <c r="C4076" s="50">
        <v>22.8</v>
      </c>
      <c r="D4076" s="51">
        <v>16</v>
      </c>
      <c r="E4076" s="52">
        <v>91.442931808541744</v>
      </c>
      <c r="F4076" s="52">
        <v>0</v>
      </c>
    </row>
    <row r="4077" spans="1:6">
      <c r="A4077" s="38">
        <v>41809</v>
      </c>
      <c r="B4077" s="49" t="s">
        <v>164</v>
      </c>
      <c r="C4077" s="50">
        <v>23.3</v>
      </c>
      <c r="D4077" s="51">
        <v>16.3</v>
      </c>
      <c r="E4077" s="52">
        <v>90.338791033135905</v>
      </c>
      <c r="F4077" s="52">
        <v>0</v>
      </c>
    </row>
    <row r="4078" spans="1:6">
      <c r="A4078" s="38">
        <v>41809</v>
      </c>
      <c r="B4078" s="49" t="s">
        <v>165</v>
      </c>
      <c r="C4078" s="50">
        <v>23.3</v>
      </c>
      <c r="D4078" s="51">
        <v>16.600000000000001</v>
      </c>
      <c r="E4078" s="52">
        <v>91.958247936252505</v>
      </c>
      <c r="F4078" s="52">
        <v>0</v>
      </c>
    </row>
    <row r="4079" spans="1:6">
      <c r="A4079" s="38">
        <v>41809</v>
      </c>
      <c r="B4079" s="49" t="s">
        <v>166</v>
      </c>
      <c r="C4079" s="50">
        <v>23.4</v>
      </c>
      <c r="D4079" s="51">
        <v>17</v>
      </c>
      <c r="E4079" s="52">
        <v>93.54869713435086</v>
      </c>
      <c r="F4079" s="52">
        <v>0</v>
      </c>
    </row>
    <row r="4080" spans="1:6">
      <c r="A4080" s="38">
        <v>41809</v>
      </c>
      <c r="B4080" s="49" t="s">
        <v>167</v>
      </c>
      <c r="C4080" s="50">
        <v>23.4</v>
      </c>
      <c r="D4080" s="51">
        <v>17.3</v>
      </c>
      <c r="E4080" s="52">
        <v>95.154882841629046</v>
      </c>
      <c r="F4080" s="52">
        <v>0</v>
      </c>
    </row>
    <row r="4081" spans="1:6">
      <c r="A4081" s="38">
        <v>41809</v>
      </c>
      <c r="B4081" s="49" t="s">
        <v>168</v>
      </c>
      <c r="C4081" s="50">
        <v>22.9</v>
      </c>
      <c r="D4081" s="51">
        <v>17.5</v>
      </c>
      <c r="E4081" s="52">
        <v>99.178251047930218</v>
      </c>
      <c r="F4081" s="52">
        <v>0</v>
      </c>
    </row>
    <row r="4082" spans="1:6">
      <c r="A4082" s="38">
        <v>41809</v>
      </c>
      <c r="B4082" s="49" t="s">
        <v>169</v>
      </c>
      <c r="C4082" s="50">
        <v>23.2</v>
      </c>
      <c r="D4082" s="51">
        <v>17.7</v>
      </c>
      <c r="E4082" s="52">
        <v>98.476424420663548</v>
      </c>
      <c r="F4082" s="52">
        <v>0</v>
      </c>
    </row>
    <row r="4083" spans="1:6">
      <c r="A4083" s="38">
        <v>41809</v>
      </c>
      <c r="B4083" s="49" t="s">
        <v>170</v>
      </c>
      <c r="C4083" s="50">
        <v>22.9</v>
      </c>
      <c r="D4083" s="51">
        <v>17.3</v>
      </c>
      <c r="E4083" s="52">
        <v>98.075457865175636</v>
      </c>
      <c r="F4083" s="52">
        <v>0</v>
      </c>
    </row>
    <row r="4084" spans="1:6">
      <c r="A4084" s="38">
        <v>41809</v>
      </c>
      <c r="B4084" s="49" t="s">
        <v>171</v>
      </c>
      <c r="C4084" s="50">
        <v>22.5</v>
      </c>
      <c r="D4084" s="51">
        <v>17</v>
      </c>
      <c r="E4084" s="52">
        <v>98.788569070553748</v>
      </c>
      <c r="F4084" s="52">
        <v>0</v>
      </c>
    </row>
    <row r="4085" spans="1:6">
      <c r="A4085" s="38">
        <v>41809</v>
      </c>
      <c r="B4085" s="49" t="s">
        <v>172</v>
      </c>
      <c r="C4085" s="50">
        <v>22.5</v>
      </c>
      <c r="D4085" s="51">
        <v>16.7</v>
      </c>
      <c r="E4085" s="52">
        <v>97.09082392751823</v>
      </c>
      <c r="F4085" s="52">
        <v>0</v>
      </c>
    </row>
    <row r="4086" spans="1:6">
      <c r="A4086" s="38">
        <v>41810</v>
      </c>
      <c r="B4086" s="49" t="s">
        <v>149</v>
      </c>
      <c r="C4086" s="50">
        <v>23.6</v>
      </c>
      <c r="D4086" s="51">
        <v>16.899999999999999</v>
      </c>
      <c r="E4086" s="52">
        <v>91.897953882516816</v>
      </c>
      <c r="F4086" s="52">
        <v>0</v>
      </c>
    </row>
    <row r="4087" spans="1:6">
      <c r="A4087" s="38">
        <v>41810</v>
      </c>
      <c r="B4087" s="49" t="s">
        <v>150</v>
      </c>
      <c r="C4087" s="50">
        <v>24.1</v>
      </c>
      <c r="D4087" s="51">
        <v>17.100000000000001</v>
      </c>
      <c r="E4087" s="52">
        <v>90.20282944702582</v>
      </c>
      <c r="F4087" s="52">
        <v>0</v>
      </c>
    </row>
    <row r="4088" spans="1:6">
      <c r="A4088" s="38">
        <v>41810</v>
      </c>
      <c r="B4088" s="49" t="s">
        <v>151</v>
      </c>
      <c r="C4088" s="50">
        <v>24</v>
      </c>
      <c r="D4088" s="51">
        <v>17.3</v>
      </c>
      <c r="E4088" s="52">
        <v>91.778743737195285</v>
      </c>
      <c r="F4088" s="52">
        <v>0</v>
      </c>
    </row>
    <row r="4089" spans="1:6">
      <c r="A4089" s="38">
        <v>41810</v>
      </c>
      <c r="B4089" s="49" t="s">
        <v>152</v>
      </c>
      <c r="C4089" s="50">
        <v>24.3</v>
      </c>
      <c r="D4089" s="51">
        <v>16.399999999999999</v>
      </c>
      <c r="E4089" s="52">
        <v>85.572480563226364</v>
      </c>
      <c r="F4089" s="52">
        <v>0</v>
      </c>
    </row>
    <row r="4090" spans="1:6">
      <c r="A4090" s="38">
        <v>41810</v>
      </c>
      <c r="B4090" s="49" t="s">
        <v>153</v>
      </c>
      <c r="C4090" s="50">
        <v>24.2</v>
      </c>
      <c r="D4090" s="51">
        <v>15.4</v>
      </c>
      <c r="E4090" s="52">
        <v>80.964693715024765</v>
      </c>
      <c r="F4090" s="52">
        <v>0</v>
      </c>
    </row>
    <row r="4091" spans="1:6">
      <c r="A4091" s="38">
        <v>41810</v>
      </c>
      <c r="B4091" s="49" t="s">
        <v>154</v>
      </c>
      <c r="C4091" s="50">
        <v>23.5</v>
      </c>
      <c r="D4091" s="51">
        <v>14.5</v>
      </c>
      <c r="E4091" s="52">
        <v>79.623166616499205</v>
      </c>
      <c r="F4091" s="52">
        <v>0</v>
      </c>
    </row>
    <row r="4092" spans="1:6">
      <c r="A4092" s="38">
        <v>41810</v>
      </c>
      <c r="B4092" s="49" t="s">
        <v>155</v>
      </c>
      <c r="C4092" s="50">
        <v>22.9</v>
      </c>
      <c r="D4092" s="51">
        <v>14.1</v>
      </c>
      <c r="E4092" s="52">
        <v>80.336454805994933</v>
      </c>
      <c r="F4092" s="52">
        <v>0</v>
      </c>
    </row>
    <row r="4093" spans="1:6">
      <c r="A4093" s="38">
        <v>41810</v>
      </c>
      <c r="B4093" s="49" t="s">
        <v>156</v>
      </c>
      <c r="C4093" s="50">
        <v>23</v>
      </c>
      <c r="D4093" s="51">
        <v>13.8</v>
      </c>
      <c r="E4093" s="52">
        <v>78.189355278133021</v>
      </c>
      <c r="F4093" s="52">
        <v>0</v>
      </c>
    </row>
    <row r="4094" spans="1:6">
      <c r="A4094" s="38">
        <v>41810</v>
      </c>
      <c r="B4094" s="49" t="s">
        <v>157</v>
      </c>
      <c r="C4094" s="50">
        <v>23.1</v>
      </c>
      <c r="D4094" s="51">
        <v>13.5</v>
      </c>
      <c r="E4094" s="52">
        <v>76.06404558538631</v>
      </c>
      <c r="F4094" s="52">
        <v>0</v>
      </c>
    </row>
    <row r="4095" spans="1:6">
      <c r="A4095" s="38">
        <v>41810</v>
      </c>
      <c r="B4095" s="49" t="s">
        <v>158</v>
      </c>
      <c r="C4095" s="50">
        <v>24.3</v>
      </c>
      <c r="D4095" s="51">
        <v>13.2</v>
      </c>
      <c r="E4095" s="52">
        <v>69.222390586471803</v>
      </c>
      <c r="F4095" s="52">
        <v>0</v>
      </c>
    </row>
    <row r="4096" spans="1:6">
      <c r="A4096" s="38">
        <v>41810</v>
      </c>
      <c r="B4096" s="49" t="s">
        <v>159</v>
      </c>
      <c r="C4096" s="50">
        <v>24.5</v>
      </c>
      <c r="D4096" s="51">
        <v>12.9</v>
      </c>
      <c r="E4096" s="52">
        <v>66.87530310366455</v>
      </c>
      <c r="F4096" s="52">
        <v>0</v>
      </c>
    </row>
    <row r="4097" spans="1:6">
      <c r="A4097" s="38">
        <v>41810</v>
      </c>
      <c r="B4097" s="49" t="s">
        <v>160</v>
      </c>
      <c r="C4097" s="50">
        <v>24</v>
      </c>
      <c r="D4097" s="51">
        <v>12.7</v>
      </c>
      <c r="E4097" s="52">
        <v>67.863449762720691</v>
      </c>
      <c r="F4097" s="52">
        <v>0</v>
      </c>
    </row>
    <row r="4098" spans="1:6">
      <c r="A4098" s="38">
        <v>41810</v>
      </c>
      <c r="B4098" s="49" t="s">
        <v>161</v>
      </c>
      <c r="C4098" s="50">
        <v>23.5</v>
      </c>
      <c r="D4098" s="51">
        <v>12.5</v>
      </c>
      <c r="E4098" s="52">
        <v>68.857022297494282</v>
      </c>
      <c r="F4098" s="52">
        <v>0</v>
      </c>
    </row>
    <row r="4099" spans="1:6">
      <c r="A4099" s="38">
        <v>41810</v>
      </c>
      <c r="B4099" s="49" t="s">
        <v>162</v>
      </c>
      <c r="C4099" s="50">
        <v>23.4</v>
      </c>
      <c r="D4099" s="51">
        <v>12.3</v>
      </c>
      <c r="E4099" s="52">
        <v>68.186763998002206</v>
      </c>
      <c r="F4099" s="52">
        <v>0</v>
      </c>
    </row>
    <row r="4100" spans="1:6">
      <c r="A4100" s="38">
        <v>41810</v>
      </c>
      <c r="B4100" s="49" t="s">
        <v>163</v>
      </c>
      <c r="C4100" s="50">
        <v>24.6</v>
      </c>
      <c r="D4100" s="51">
        <v>12.1</v>
      </c>
      <c r="E4100" s="52">
        <v>62.432551694223847</v>
      </c>
      <c r="F4100" s="52">
        <v>0</v>
      </c>
    </row>
    <row r="4101" spans="1:6">
      <c r="A4101" s="38">
        <v>41810</v>
      </c>
      <c r="B4101" s="49" t="s">
        <v>164</v>
      </c>
      <c r="C4101" s="50">
        <v>25</v>
      </c>
      <c r="D4101" s="51">
        <v>11.9</v>
      </c>
      <c r="E4101" s="52">
        <v>59.970518989443121</v>
      </c>
      <c r="F4101" s="52">
        <v>0</v>
      </c>
    </row>
    <row r="4102" spans="1:6">
      <c r="A4102" s="38">
        <v>41810</v>
      </c>
      <c r="B4102" s="49" t="s">
        <v>165</v>
      </c>
      <c r="C4102" s="50">
        <v>25.2</v>
      </c>
      <c r="D4102" s="51">
        <v>11.8</v>
      </c>
      <c r="E4102" s="52">
        <v>58.771567177017616</v>
      </c>
      <c r="F4102" s="52">
        <v>0</v>
      </c>
    </row>
    <row r="4103" spans="1:6">
      <c r="A4103" s="38">
        <v>41810</v>
      </c>
      <c r="B4103" s="49" t="s">
        <v>166</v>
      </c>
      <c r="C4103" s="50">
        <v>24.2</v>
      </c>
      <c r="D4103" s="51">
        <v>11.6</v>
      </c>
      <c r="E4103" s="52">
        <v>61.352157018428876</v>
      </c>
      <c r="F4103" s="52">
        <v>0</v>
      </c>
    </row>
    <row r="4104" spans="1:6">
      <c r="A4104" s="38">
        <v>41810</v>
      </c>
      <c r="B4104" s="49" t="s">
        <v>167</v>
      </c>
      <c r="C4104" s="50">
        <v>23.1</v>
      </c>
      <c r="D4104" s="51">
        <v>11.4</v>
      </c>
      <c r="E4104" s="52">
        <v>64.444817627670574</v>
      </c>
      <c r="F4104" s="52">
        <v>0</v>
      </c>
    </row>
    <row r="4105" spans="1:6">
      <c r="A4105" s="38">
        <v>41810</v>
      </c>
      <c r="B4105" s="49" t="s">
        <v>168</v>
      </c>
      <c r="C4105" s="50">
        <v>22.3</v>
      </c>
      <c r="D4105" s="51">
        <v>11.2</v>
      </c>
      <c r="E4105" s="52">
        <v>66.484090141060008</v>
      </c>
      <c r="F4105" s="52">
        <v>0</v>
      </c>
    </row>
    <row r="4106" spans="1:6">
      <c r="A4106" s="38">
        <v>41810</v>
      </c>
      <c r="B4106" s="49" t="s">
        <v>169</v>
      </c>
      <c r="C4106" s="50">
        <v>21.9</v>
      </c>
      <c r="D4106" s="51">
        <v>11</v>
      </c>
      <c r="E4106" s="52">
        <v>66.929551560886225</v>
      </c>
      <c r="F4106" s="52">
        <v>0</v>
      </c>
    </row>
    <row r="4107" spans="1:6">
      <c r="A4107" s="38">
        <v>41810</v>
      </c>
      <c r="B4107" s="49" t="s">
        <v>170</v>
      </c>
      <c r="C4107" s="50">
        <v>21.4</v>
      </c>
      <c r="D4107" s="51">
        <v>10.8</v>
      </c>
      <c r="E4107" s="52">
        <v>67.774683001338929</v>
      </c>
      <c r="F4107" s="52">
        <v>0</v>
      </c>
    </row>
    <row r="4108" spans="1:6">
      <c r="A4108" s="38">
        <v>41810</v>
      </c>
      <c r="B4108" s="49" t="s">
        <v>171</v>
      </c>
      <c r="C4108" s="50">
        <v>20.9</v>
      </c>
      <c r="D4108" s="51">
        <v>10.7</v>
      </c>
      <c r="E4108" s="52">
        <v>69.25141238444678</v>
      </c>
      <c r="F4108" s="52">
        <v>0</v>
      </c>
    </row>
    <row r="4109" spans="1:6">
      <c r="A4109" s="38">
        <v>41810</v>
      </c>
      <c r="B4109" s="49" t="s">
        <v>172</v>
      </c>
      <c r="C4109" s="50">
        <v>20.5</v>
      </c>
      <c r="D4109" s="51">
        <v>10.6</v>
      </c>
      <c r="E4109" s="52">
        <v>70.327052013651965</v>
      </c>
      <c r="F4109" s="52">
        <v>0</v>
      </c>
    </row>
    <row r="4110" spans="1:6">
      <c r="A4110" s="38">
        <v>41811</v>
      </c>
      <c r="B4110" s="49" t="s">
        <v>149</v>
      </c>
      <c r="C4110" s="50">
        <v>20.2</v>
      </c>
      <c r="D4110" s="51">
        <v>10.5</v>
      </c>
      <c r="E4110" s="52">
        <v>70.977957333631124</v>
      </c>
      <c r="F4110" s="52">
        <v>0</v>
      </c>
    </row>
    <row r="4111" spans="1:6">
      <c r="A4111" s="38">
        <v>41811</v>
      </c>
      <c r="B4111" s="49" t="s">
        <v>150</v>
      </c>
      <c r="C4111" s="50">
        <v>19.100000000000001</v>
      </c>
      <c r="D4111" s="51">
        <v>10.4</v>
      </c>
      <c r="E4111" s="52">
        <v>75.285165988938246</v>
      </c>
      <c r="F4111" s="52">
        <v>0</v>
      </c>
    </row>
    <row r="4112" spans="1:6">
      <c r="A4112" s="38">
        <v>41811</v>
      </c>
      <c r="B4112" s="49" t="s">
        <v>151</v>
      </c>
      <c r="C4112" s="50">
        <v>20.100000000000001</v>
      </c>
      <c r="D4112" s="51">
        <v>10.4</v>
      </c>
      <c r="E4112" s="52">
        <v>70.749495925254053</v>
      </c>
      <c r="F4112" s="52">
        <v>0</v>
      </c>
    </row>
    <row r="4113" spans="1:6">
      <c r="A4113" s="38">
        <v>41811</v>
      </c>
      <c r="B4113" s="49" t="s">
        <v>152</v>
      </c>
      <c r="C4113" s="50">
        <v>19.7</v>
      </c>
      <c r="D4113" s="51">
        <v>10.5</v>
      </c>
      <c r="E4113" s="52">
        <v>73.211619469236268</v>
      </c>
      <c r="F4113" s="52">
        <v>0</v>
      </c>
    </row>
    <row r="4114" spans="1:6">
      <c r="A4114" s="38">
        <v>41811</v>
      </c>
      <c r="B4114" s="49" t="s">
        <v>153</v>
      </c>
      <c r="C4114" s="50">
        <v>19.3</v>
      </c>
      <c r="D4114" s="51">
        <v>10.6</v>
      </c>
      <c r="E4114" s="52">
        <v>75.758379070044469</v>
      </c>
      <c r="F4114" s="52">
        <v>0</v>
      </c>
    </row>
    <row r="4115" spans="1:6">
      <c r="A4115" s="38">
        <v>41811</v>
      </c>
      <c r="B4115" s="49" t="s">
        <v>154</v>
      </c>
      <c r="C4115" s="50">
        <v>19</v>
      </c>
      <c r="D4115" s="51">
        <v>10.6</v>
      </c>
      <c r="E4115" s="52">
        <v>77.188878211502541</v>
      </c>
      <c r="F4115" s="52">
        <v>0</v>
      </c>
    </row>
    <row r="4116" spans="1:6">
      <c r="A4116" s="38">
        <v>41811</v>
      </c>
      <c r="B4116" s="49" t="s">
        <v>155</v>
      </c>
      <c r="C4116" s="50">
        <v>20.3</v>
      </c>
      <c r="D4116" s="51">
        <v>10.7</v>
      </c>
      <c r="E4116" s="52">
        <v>71.861387984858183</v>
      </c>
      <c r="F4116" s="52">
        <v>0</v>
      </c>
    </row>
    <row r="4117" spans="1:6">
      <c r="A4117" s="38">
        <v>41811</v>
      </c>
      <c r="B4117" s="49" t="s">
        <v>156</v>
      </c>
      <c r="C4117" s="50">
        <v>23</v>
      </c>
      <c r="D4117" s="51">
        <v>10.8</v>
      </c>
      <c r="E4117" s="52">
        <v>61.481768918338489</v>
      </c>
      <c r="F4117" s="52">
        <v>0</v>
      </c>
    </row>
    <row r="4118" spans="1:6">
      <c r="A4118" s="38">
        <v>41811</v>
      </c>
      <c r="B4118" s="49" t="s">
        <v>157</v>
      </c>
      <c r="C4118" s="50">
        <v>24.4</v>
      </c>
      <c r="D4118" s="51">
        <v>10.9</v>
      </c>
      <c r="E4118" s="52">
        <v>57.025969338397154</v>
      </c>
      <c r="F4118" s="52">
        <v>0</v>
      </c>
    </row>
    <row r="4119" spans="1:6">
      <c r="A4119" s="38">
        <v>41811</v>
      </c>
      <c r="B4119" s="49" t="s">
        <v>158</v>
      </c>
      <c r="C4119" s="50">
        <v>25.9</v>
      </c>
      <c r="D4119" s="51">
        <v>11.5</v>
      </c>
      <c r="E4119" s="52">
        <v>54.971961542920631</v>
      </c>
      <c r="F4119" s="52">
        <v>0</v>
      </c>
    </row>
    <row r="4120" spans="1:6">
      <c r="A4120" s="38">
        <v>41811</v>
      </c>
      <c r="B4120" s="49" t="s">
        <v>159</v>
      </c>
      <c r="C4120" s="50">
        <v>26.7</v>
      </c>
      <c r="D4120" s="51">
        <v>12.2</v>
      </c>
      <c r="E4120" s="52">
        <v>55.566754183512671</v>
      </c>
      <c r="F4120" s="52">
        <v>0</v>
      </c>
    </row>
    <row r="4121" spans="1:6">
      <c r="A4121" s="38">
        <v>41811</v>
      </c>
      <c r="B4121" s="49" t="s">
        <v>160</v>
      </c>
      <c r="C4121" s="50">
        <v>26.7</v>
      </c>
      <c r="D4121" s="51">
        <v>12.8</v>
      </c>
      <c r="E4121" s="52">
        <v>58.244441832815795</v>
      </c>
      <c r="F4121" s="52">
        <v>0</v>
      </c>
    </row>
    <row r="4122" spans="1:6">
      <c r="A4122" s="38">
        <v>41811</v>
      </c>
      <c r="B4122" s="49" t="s">
        <v>161</v>
      </c>
      <c r="C4122" s="50">
        <v>25.5</v>
      </c>
      <c r="D4122" s="51">
        <v>12.6</v>
      </c>
      <c r="E4122" s="52">
        <v>61.568925975671405</v>
      </c>
      <c r="F4122" s="52">
        <v>0</v>
      </c>
    </row>
    <row r="4123" spans="1:6">
      <c r="A4123" s="38">
        <v>41811</v>
      </c>
      <c r="B4123" s="49" t="s">
        <v>162</v>
      </c>
      <c r="C4123" s="50">
        <v>25.6</v>
      </c>
      <c r="D4123" s="51">
        <v>12.4</v>
      </c>
      <c r="E4123" s="52">
        <v>60.251991067743745</v>
      </c>
      <c r="F4123" s="52">
        <v>0</v>
      </c>
    </row>
    <row r="4124" spans="1:6">
      <c r="A4124" s="38">
        <v>41811</v>
      </c>
      <c r="B4124" s="49" t="s">
        <v>163</v>
      </c>
      <c r="C4124" s="50">
        <v>24.9</v>
      </c>
      <c r="D4124" s="51">
        <v>12.2</v>
      </c>
      <c r="E4124" s="52">
        <v>61.82088187175443</v>
      </c>
      <c r="F4124" s="52">
        <v>0</v>
      </c>
    </row>
    <row r="4125" spans="1:6">
      <c r="A4125" s="38">
        <v>41811</v>
      </c>
      <c r="B4125" s="49" t="s">
        <v>164</v>
      </c>
      <c r="C4125" s="50">
        <v>24.8</v>
      </c>
      <c r="D4125" s="51">
        <v>12.1</v>
      </c>
      <c r="E4125" s="52">
        <v>61.69091317858522</v>
      </c>
      <c r="F4125" s="52">
        <v>0</v>
      </c>
    </row>
    <row r="4126" spans="1:6">
      <c r="A4126" s="38">
        <v>41811</v>
      </c>
      <c r="B4126" s="49" t="s">
        <v>165</v>
      </c>
      <c r="C4126" s="50">
        <v>24.4</v>
      </c>
      <c r="D4126" s="51">
        <v>12.1</v>
      </c>
      <c r="E4126" s="52">
        <v>63.184258195996314</v>
      </c>
      <c r="F4126" s="52">
        <v>0</v>
      </c>
    </row>
    <row r="4127" spans="1:6">
      <c r="A4127" s="38">
        <v>41811</v>
      </c>
      <c r="B4127" s="49" t="s">
        <v>166</v>
      </c>
      <c r="C4127" s="50">
        <v>24.1</v>
      </c>
      <c r="D4127" s="51">
        <v>12.1</v>
      </c>
      <c r="E4127" s="52">
        <v>64.331027023159393</v>
      </c>
      <c r="F4127" s="52">
        <v>0</v>
      </c>
    </row>
    <row r="4128" spans="1:6">
      <c r="A4128" s="38">
        <v>41811</v>
      </c>
      <c r="B4128" s="49" t="s">
        <v>167</v>
      </c>
      <c r="C4128" s="50">
        <v>23.5</v>
      </c>
      <c r="D4128" s="51">
        <v>12.5</v>
      </c>
      <c r="E4128" s="52">
        <v>68.857022297494282</v>
      </c>
      <c r="F4128" s="52">
        <v>0</v>
      </c>
    </row>
    <row r="4129" spans="1:6">
      <c r="A4129" s="38">
        <v>41811</v>
      </c>
      <c r="B4129" s="49" t="s">
        <v>168</v>
      </c>
      <c r="C4129" s="50">
        <v>22.6</v>
      </c>
      <c r="D4129" s="51">
        <v>12.9</v>
      </c>
      <c r="E4129" s="52">
        <v>74.990294978366805</v>
      </c>
      <c r="F4129" s="52">
        <v>0</v>
      </c>
    </row>
    <row r="4130" spans="1:6">
      <c r="A4130" s="38">
        <v>41811</v>
      </c>
      <c r="B4130" s="49" t="s">
        <v>169</v>
      </c>
      <c r="C4130" s="50">
        <v>21.8</v>
      </c>
      <c r="D4130" s="51">
        <v>13.4</v>
      </c>
      <c r="E4130" s="52">
        <v>81.721945690419034</v>
      </c>
      <c r="F4130" s="52">
        <v>0</v>
      </c>
    </row>
    <row r="4131" spans="1:6">
      <c r="A4131" s="38">
        <v>41811</v>
      </c>
      <c r="B4131" s="49" t="s">
        <v>170</v>
      </c>
      <c r="C4131" s="50">
        <v>21</v>
      </c>
      <c r="D4131" s="51">
        <v>13.3</v>
      </c>
      <c r="E4131" s="52">
        <v>85.201035121396714</v>
      </c>
      <c r="F4131" s="52">
        <v>0</v>
      </c>
    </row>
    <row r="4132" spans="1:6">
      <c r="A4132" s="38">
        <v>41811</v>
      </c>
      <c r="B4132" s="49" t="s">
        <v>171</v>
      </c>
      <c r="C4132" s="50">
        <v>20.100000000000001</v>
      </c>
      <c r="D4132" s="51">
        <v>13.2</v>
      </c>
      <c r="E4132" s="52">
        <v>89.401604604443889</v>
      </c>
      <c r="F4132" s="52">
        <v>0</v>
      </c>
    </row>
    <row r="4133" spans="1:6">
      <c r="A4133" s="38">
        <v>41811</v>
      </c>
      <c r="B4133" s="49" t="s">
        <v>172</v>
      </c>
      <c r="C4133" s="50">
        <v>19.3</v>
      </c>
      <c r="D4133" s="51">
        <v>13.2</v>
      </c>
      <c r="E4133" s="52">
        <v>93.954468049904605</v>
      </c>
      <c r="F4133" s="52">
        <v>0</v>
      </c>
    </row>
    <row r="4134" spans="1:6">
      <c r="A4134" s="38">
        <v>41812</v>
      </c>
      <c r="B4134" s="49" t="s">
        <v>149</v>
      </c>
      <c r="C4134" s="50">
        <v>19.3</v>
      </c>
      <c r="D4134" s="51">
        <v>12.9</v>
      </c>
      <c r="E4134" s="52">
        <v>91.862525183918535</v>
      </c>
      <c r="F4134" s="52">
        <v>0</v>
      </c>
    </row>
    <row r="4135" spans="1:6">
      <c r="A4135" s="38">
        <v>41812</v>
      </c>
      <c r="B4135" s="49" t="s">
        <v>150</v>
      </c>
      <c r="C4135" s="50">
        <v>18.7</v>
      </c>
      <c r="D4135" s="51">
        <v>12.7</v>
      </c>
      <c r="E4135" s="52">
        <v>93.919602875030449</v>
      </c>
      <c r="F4135" s="52">
        <v>0</v>
      </c>
    </row>
    <row r="4136" spans="1:6">
      <c r="A4136" s="38">
        <v>41812</v>
      </c>
      <c r="B4136" s="49" t="s">
        <v>151</v>
      </c>
      <c r="C4136" s="50">
        <v>18.2</v>
      </c>
      <c r="D4136" s="51">
        <v>12.4</v>
      </c>
      <c r="E4136" s="52">
        <v>94.665855490660391</v>
      </c>
      <c r="F4136" s="52">
        <v>0</v>
      </c>
    </row>
    <row r="4137" spans="1:6">
      <c r="A4137" s="38">
        <v>41812</v>
      </c>
      <c r="B4137" s="49" t="s">
        <v>152</v>
      </c>
      <c r="C4137" s="50">
        <v>17.899999999999999</v>
      </c>
      <c r="D4137" s="51">
        <v>12.1</v>
      </c>
      <c r="E4137" s="52">
        <v>94.179458965544299</v>
      </c>
      <c r="F4137" s="52">
        <v>0</v>
      </c>
    </row>
    <row r="4138" spans="1:6">
      <c r="A4138" s="38">
        <v>41812</v>
      </c>
      <c r="B4138" s="49" t="s">
        <v>153</v>
      </c>
      <c r="C4138" s="50">
        <v>17.600000000000001</v>
      </c>
      <c r="D4138" s="51">
        <v>11.8</v>
      </c>
      <c r="E4138" s="52">
        <v>93.642114387751747</v>
      </c>
      <c r="F4138" s="52">
        <v>0</v>
      </c>
    </row>
    <row r="4139" spans="1:6">
      <c r="A4139" s="38">
        <v>41812</v>
      </c>
      <c r="B4139" s="49" t="s">
        <v>154</v>
      </c>
      <c r="C4139" s="50">
        <v>17.399999999999999</v>
      </c>
      <c r="D4139" s="51">
        <v>11.4</v>
      </c>
      <c r="E4139" s="52">
        <v>91.675680081912887</v>
      </c>
      <c r="F4139" s="52">
        <v>0</v>
      </c>
    </row>
    <row r="4140" spans="1:6">
      <c r="A4140" s="38">
        <v>41812</v>
      </c>
      <c r="B4140" s="49" t="s">
        <v>155</v>
      </c>
      <c r="C4140" s="50">
        <v>18.399999999999999</v>
      </c>
      <c r="D4140" s="51">
        <v>11</v>
      </c>
      <c r="E4140" s="52">
        <v>83.113572927195676</v>
      </c>
      <c r="F4140" s="52">
        <v>0</v>
      </c>
    </row>
    <row r="4141" spans="1:6">
      <c r="A4141" s="38">
        <v>41812</v>
      </c>
      <c r="B4141" s="49" t="s">
        <v>156</v>
      </c>
      <c r="C4141" s="50">
        <v>20.7</v>
      </c>
      <c r="D4141" s="51">
        <v>10.6</v>
      </c>
      <c r="E4141" s="52">
        <v>69.465115719126942</v>
      </c>
      <c r="F4141" s="52">
        <v>0</v>
      </c>
    </row>
    <row r="4142" spans="1:6">
      <c r="A4142" s="38">
        <v>41812</v>
      </c>
      <c r="B4142" s="49" t="s">
        <v>157</v>
      </c>
      <c r="C4142" s="50">
        <v>22.9</v>
      </c>
      <c r="D4142" s="51">
        <v>10.3</v>
      </c>
      <c r="E4142" s="52">
        <v>59.038183765848864</v>
      </c>
      <c r="F4142" s="52">
        <v>0</v>
      </c>
    </row>
    <row r="4143" spans="1:6">
      <c r="A4143" s="38">
        <v>41812</v>
      </c>
      <c r="B4143" s="49" t="s">
        <v>158</v>
      </c>
      <c r="C4143" s="50">
        <v>24.6</v>
      </c>
      <c r="D4143" s="51">
        <v>10.199999999999999</v>
      </c>
      <c r="E4143" s="52">
        <v>52.787263484844324</v>
      </c>
      <c r="F4143" s="52">
        <v>0</v>
      </c>
    </row>
    <row r="4144" spans="1:6">
      <c r="A4144" s="38">
        <v>41812</v>
      </c>
      <c r="B4144" s="49" t="s">
        <v>159</v>
      </c>
      <c r="C4144" s="50">
        <v>25</v>
      </c>
      <c r="D4144" s="51">
        <v>10.199999999999999</v>
      </c>
      <c r="E4144" s="52">
        <v>51.541526624587142</v>
      </c>
      <c r="F4144" s="52">
        <v>0</v>
      </c>
    </row>
    <row r="4145" spans="1:6">
      <c r="A4145" s="38">
        <v>41812</v>
      </c>
      <c r="B4145" s="49" t="s">
        <v>160</v>
      </c>
      <c r="C4145" s="50">
        <v>25.2</v>
      </c>
      <c r="D4145" s="51">
        <v>10.199999999999999</v>
      </c>
      <c r="E4145" s="52">
        <v>50.931114459500627</v>
      </c>
      <c r="F4145" s="52">
        <v>0</v>
      </c>
    </row>
    <row r="4146" spans="1:6">
      <c r="A4146" s="38">
        <v>41812</v>
      </c>
      <c r="B4146" s="49" t="s">
        <v>161</v>
      </c>
      <c r="C4146" s="50">
        <v>25.7</v>
      </c>
      <c r="D4146" s="51">
        <v>10.1</v>
      </c>
      <c r="E4146" s="52">
        <v>48.963474291973021</v>
      </c>
      <c r="F4146" s="52">
        <v>0</v>
      </c>
    </row>
    <row r="4147" spans="1:6">
      <c r="A4147" s="38">
        <v>41812</v>
      </c>
      <c r="B4147" s="49" t="s">
        <v>162</v>
      </c>
      <c r="C4147" s="50">
        <v>25.2</v>
      </c>
      <c r="D4147" s="51">
        <v>10.1</v>
      </c>
      <c r="E4147" s="52">
        <v>50.439768259100944</v>
      </c>
      <c r="F4147" s="52">
        <v>0</v>
      </c>
    </row>
    <row r="4148" spans="1:6">
      <c r="A4148" s="38">
        <v>41812</v>
      </c>
      <c r="B4148" s="49" t="s">
        <v>163</v>
      </c>
      <c r="C4148" s="50">
        <v>25</v>
      </c>
      <c r="D4148" s="51">
        <v>10</v>
      </c>
      <c r="E4148" s="52">
        <v>50.546899249292622</v>
      </c>
      <c r="F4148" s="52">
        <v>0</v>
      </c>
    </row>
    <row r="4149" spans="1:6">
      <c r="A4149" s="38">
        <v>41812</v>
      </c>
      <c r="B4149" s="49" t="s">
        <v>164</v>
      </c>
      <c r="C4149" s="50">
        <v>25</v>
      </c>
      <c r="D4149" s="51">
        <v>10.1</v>
      </c>
      <c r="E4149" s="52">
        <v>51.044291613365708</v>
      </c>
      <c r="F4149" s="52">
        <v>0</v>
      </c>
    </row>
    <row r="4150" spans="1:6">
      <c r="A4150" s="38">
        <v>41812</v>
      </c>
      <c r="B4150" s="49" t="s">
        <v>165</v>
      </c>
      <c r="C4150" s="50">
        <v>25.2</v>
      </c>
      <c r="D4150" s="51">
        <v>10.199999999999999</v>
      </c>
      <c r="E4150" s="52">
        <v>50.931114459500627</v>
      </c>
      <c r="F4150" s="52">
        <v>0</v>
      </c>
    </row>
    <row r="4151" spans="1:6">
      <c r="A4151" s="38">
        <v>41812</v>
      </c>
      <c r="B4151" s="49" t="s">
        <v>166</v>
      </c>
      <c r="C4151" s="50">
        <v>23.9</v>
      </c>
      <c r="D4151" s="51">
        <v>10.3</v>
      </c>
      <c r="E4151" s="52">
        <v>55.580773682968513</v>
      </c>
      <c r="F4151" s="52">
        <v>0</v>
      </c>
    </row>
    <row r="4152" spans="1:6">
      <c r="A4152" s="38">
        <v>41812</v>
      </c>
      <c r="B4152" s="49" t="s">
        <v>167</v>
      </c>
      <c r="C4152" s="50">
        <v>22.9</v>
      </c>
      <c r="D4152" s="51">
        <v>10.8</v>
      </c>
      <c r="E4152" s="52">
        <v>61.855202157091817</v>
      </c>
      <c r="F4152" s="52">
        <v>0</v>
      </c>
    </row>
    <row r="4153" spans="1:6">
      <c r="A4153" s="38">
        <v>41812</v>
      </c>
      <c r="B4153" s="49" t="s">
        <v>168</v>
      </c>
      <c r="C4153" s="50">
        <v>22.2</v>
      </c>
      <c r="D4153" s="51">
        <v>11.2</v>
      </c>
      <c r="E4153" s="52">
        <v>66.890087282883897</v>
      </c>
      <c r="F4153" s="52">
        <v>0</v>
      </c>
    </row>
    <row r="4154" spans="1:6">
      <c r="A4154" s="38">
        <v>41812</v>
      </c>
      <c r="B4154" s="49" t="s">
        <v>169</v>
      </c>
      <c r="C4154" s="50">
        <v>21.1</v>
      </c>
      <c r="D4154" s="51">
        <v>11.7</v>
      </c>
      <c r="E4154" s="52">
        <v>74.680237565180349</v>
      </c>
      <c r="F4154" s="52">
        <v>0</v>
      </c>
    </row>
    <row r="4155" spans="1:6">
      <c r="A4155" s="38">
        <v>41812</v>
      </c>
      <c r="B4155" s="49" t="s">
        <v>170</v>
      </c>
      <c r="C4155" s="50">
        <v>19.399999999999999</v>
      </c>
      <c r="D4155" s="51">
        <v>11.6</v>
      </c>
      <c r="E4155" s="52">
        <v>82.260811933339994</v>
      </c>
      <c r="F4155" s="52">
        <v>0</v>
      </c>
    </row>
    <row r="4156" spans="1:6">
      <c r="A4156" s="38">
        <v>41812</v>
      </c>
      <c r="B4156" s="49" t="s">
        <v>171</v>
      </c>
      <c r="C4156" s="50">
        <v>18.7</v>
      </c>
      <c r="D4156" s="51">
        <v>11.5</v>
      </c>
      <c r="E4156" s="52">
        <v>85.206405777798764</v>
      </c>
      <c r="F4156" s="52">
        <v>0</v>
      </c>
    </row>
    <row r="4157" spans="1:6">
      <c r="A4157" s="38">
        <v>41812</v>
      </c>
      <c r="B4157" s="49" t="s">
        <v>172</v>
      </c>
      <c r="C4157" s="50">
        <v>18.100000000000001</v>
      </c>
      <c r="D4157" s="51">
        <v>11.5</v>
      </c>
      <c r="E4157" s="52">
        <v>88.473903985852232</v>
      </c>
      <c r="F4157" s="52">
        <v>0</v>
      </c>
    </row>
    <row r="4158" spans="1:6">
      <c r="A4158" s="38">
        <v>41813</v>
      </c>
      <c r="B4158" s="49" t="s">
        <v>149</v>
      </c>
      <c r="C4158" s="50">
        <v>17.600000000000001</v>
      </c>
      <c r="D4158" s="51">
        <v>11.3</v>
      </c>
      <c r="E4158" s="52">
        <v>89.745027354456852</v>
      </c>
      <c r="F4158" s="52">
        <v>0</v>
      </c>
    </row>
    <row r="4159" spans="1:6">
      <c r="A4159" s="38">
        <v>41813</v>
      </c>
      <c r="B4159" s="49" t="s">
        <v>150</v>
      </c>
      <c r="C4159" s="50">
        <v>16.8</v>
      </c>
      <c r="D4159" s="51">
        <v>11.1</v>
      </c>
      <c r="E4159" s="52">
        <v>92.765639372498427</v>
      </c>
      <c r="F4159" s="52">
        <v>0</v>
      </c>
    </row>
    <row r="4160" spans="1:6">
      <c r="A4160" s="38">
        <v>41813</v>
      </c>
      <c r="B4160" s="49" t="s">
        <v>151</v>
      </c>
      <c r="C4160" s="50">
        <v>16.399999999999999</v>
      </c>
      <c r="D4160" s="51">
        <v>10.9</v>
      </c>
      <c r="E4160" s="52">
        <v>93.471020754831272</v>
      </c>
      <c r="F4160" s="52">
        <v>0</v>
      </c>
    </row>
    <row r="4161" spans="1:6">
      <c r="A4161" s="38">
        <v>41813</v>
      </c>
      <c r="B4161" s="49" t="s">
        <v>152</v>
      </c>
      <c r="C4161" s="50">
        <v>16.2</v>
      </c>
      <c r="D4161" s="51">
        <v>10.7</v>
      </c>
      <c r="E4161" s="52">
        <v>92.962766971300297</v>
      </c>
      <c r="F4161" s="52">
        <v>0</v>
      </c>
    </row>
    <row r="4162" spans="1:6">
      <c r="A4162" s="38">
        <v>41813</v>
      </c>
      <c r="B4162" s="49" t="s">
        <v>153</v>
      </c>
      <c r="C4162" s="50">
        <v>15.7</v>
      </c>
      <c r="D4162" s="51">
        <v>10.5</v>
      </c>
      <c r="E4162" s="52">
        <v>94.217941884366851</v>
      </c>
      <c r="F4162" s="52">
        <v>0</v>
      </c>
    </row>
    <row r="4163" spans="1:6">
      <c r="A4163" s="38">
        <v>41813</v>
      </c>
      <c r="B4163" s="49" t="s">
        <v>154</v>
      </c>
      <c r="C4163" s="50">
        <v>15.8</v>
      </c>
      <c r="D4163" s="51">
        <v>10.3</v>
      </c>
      <c r="E4163" s="52">
        <v>91.86248518684117</v>
      </c>
      <c r="F4163" s="52">
        <v>0</v>
      </c>
    </row>
    <row r="4164" spans="1:6">
      <c r="A4164" s="38">
        <v>41813</v>
      </c>
      <c r="B4164" s="49" t="s">
        <v>155</v>
      </c>
      <c r="C4164" s="50">
        <v>17.7</v>
      </c>
      <c r="D4164" s="51">
        <v>10.6</v>
      </c>
      <c r="E4164" s="52">
        <v>83.74875585328779</v>
      </c>
      <c r="F4164" s="52">
        <v>0</v>
      </c>
    </row>
    <row r="4165" spans="1:6">
      <c r="A4165" s="38">
        <v>41813</v>
      </c>
      <c r="B4165" s="49" t="s">
        <v>156</v>
      </c>
      <c r="C4165" s="50">
        <v>20.6</v>
      </c>
      <c r="D4165" s="51">
        <v>11</v>
      </c>
      <c r="E4165" s="52">
        <v>72.486286729346105</v>
      </c>
      <c r="F4165" s="52">
        <v>0</v>
      </c>
    </row>
    <row r="4166" spans="1:6">
      <c r="A4166" s="38">
        <v>41813</v>
      </c>
      <c r="B4166" s="49" t="s">
        <v>157</v>
      </c>
      <c r="C4166" s="50">
        <v>23.2</v>
      </c>
      <c r="D4166" s="51">
        <v>11.4</v>
      </c>
      <c r="E4166" s="52">
        <v>64.056344042432883</v>
      </c>
      <c r="F4166" s="52">
        <v>0</v>
      </c>
    </row>
    <row r="4167" spans="1:6">
      <c r="A4167" s="38">
        <v>41813</v>
      </c>
      <c r="B4167" s="49" t="s">
        <v>158</v>
      </c>
      <c r="C4167" s="50">
        <v>25.5</v>
      </c>
      <c r="D4167" s="51">
        <v>11.9</v>
      </c>
      <c r="E4167" s="52">
        <v>58.212641952878862</v>
      </c>
      <c r="F4167" s="52">
        <v>0</v>
      </c>
    </row>
    <row r="4168" spans="1:6">
      <c r="A4168" s="38">
        <v>41813</v>
      </c>
      <c r="B4168" s="49" t="s">
        <v>159</v>
      </c>
      <c r="C4168" s="50">
        <v>25.6</v>
      </c>
      <c r="D4168" s="51">
        <v>12.3</v>
      </c>
      <c r="E4168" s="52">
        <v>59.775510283183984</v>
      </c>
      <c r="F4168" s="52">
        <v>0</v>
      </c>
    </row>
    <row r="4169" spans="1:6">
      <c r="A4169" s="38">
        <v>41813</v>
      </c>
      <c r="B4169" s="49" t="s">
        <v>160</v>
      </c>
      <c r="C4169" s="50">
        <v>26</v>
      </c>
      <c r="D4169" s="51">
        <v>12.8</v>
      </c>
      <c r="E4169" s="52">
        <v>60.700557451765583</v>
      </c>
      <c r="F4169" s="52">
        <v>0</v>
      </c>
    </row>
    <row r="4170" spans="1:6">
      <c r="A4170" s="38">
        <v>41813</v>
      </c>
      <c r="B4170" s="49" t="s">
        <v>161</v>
      </c>
      <c r="C4170" s="50">
        <v>26.1</v>
      </c>
      <c r="D4170" s="51">
        <v>13.3</v>
      </c>
      <c r="E4170" s="52">
        <v>62.650418914617056</v>
      </c>
      <c r="F4170" s="52">
        <v>0</v>
      </c>
    </row>
    <row r="4171" spans="1:6">
      <c r="A4171" s="38">
        <v>41813</v>
      </c>
      <c r="B4171" s="49" t="s">
        <v>162</v>
      </c>
      <c r="C4171" s="50">
        <v>26.3</v>
      </c>
      <c r="D4171" s="51">
        <v>13.8</v>
      </c>
      <c r="E4171" s="52">
        <v>64.191678453092209</v>
      </c>
      <c r="F4171" s="52">
        <v>0</v>
      </c>
    </row>
    <row r="4172" spans="1:6">
      <c r="A4172" s="38">
        <v>41813</v>
      </c>
      <c r="B4172" s="49" t="s">
        <v>163</v>
      </c>
      <c r="C4172" s="50">
        <v>25.8</v>
      </c>
      <c r="D4172" s="51">
        <v>14.3</v>
      </c>
      <c r="E4172" s="52">
        <v>68.459932207210343</v>
      </c>
      <c r="F4172" s="52">
        <v>0</v>
      </c>
    </row>
    <row r="4173" spans="1:6">
      <c r="A4173" s="38">
        <v>41813</v>
      </c>
      <c r="B4173" s="49" t="s">
        <v>164</v>
      </c>
      <c r="C4173" s="50">
        <v>25.6</v>
      </c>
      <c r="D4173" s="51">
        <v>13.6</v>
      </c>
      <c r="E4173" s="52">
        <v>65.958065862827368</v>
      </c>
      <c r="F4173" s="52">
        <v>0</v>
      </c>
    </row>
    <row r="4174" spans="1:6">
      <c r="A4174" s="38">
        <v>41813</v>
      </c>
      <c r="B4174" s="49" t="s">
        <v>165</v>
      </c>
      <c r="C4174" s="50">
        <v>25.6</v>
      </c>
      <c r="D4174" s="51">
        <v>12.9</v>
      </c>
      <c r="E4174" s="52">
        <v>62.63214354566361</v>
      </c>
      <c r="F4174" s="52">
        <v>0</v>
      </c>
    </row>
    <row r="4175" spans="1:6">
      <c r="A4175" s="38">
        <v>41813</v>
      </c>
      <c r="B4175" s="49" t="s">
        <v>166</v>
      </c>
      <c r="C4175" s="50">
        <v>24.8</v>
      </c>
      <c r="D4175" s="51">
        <v>12.2</v>
      </c>
      <c r="E4175" s="52">
        <v>62.190947685481134</v>
      </c>
      <c r="F4175" s="52">
        <v>0</v>
      </c>
    </row>
    <row r="4176" spans="1:6">
      <c r="A4176" s="38">
        <v>41813</v>
      </c>
      <c r="B4176" s="49" t="s">
        <v>167</v>
      </c>
      <c r="C4176" s="50">
        <v>24.3</v>
      </c>
      <c r="D4176" s="51">
        <v>12.4</v>
      </c>
      <c r="E4176" s="52">
        <v>65.109095567099132</v>
      </c>
      <c r="F4176" s="52">
        <v>0</v>
      </c>
    </row>
    <row r="4177" spans="1:6">
      <c r="A4177" s="38">
        <v>41813</v>
      </c>
      <c r="B4177" s="49" t="s">
        <v>168</v>
      </c>
      <c r="C4177" s="50">
        <v>24</v>
      </c>
      <c r="D4177" s="51">
        <v>12.6</v>
      </c>
      <c r="E4177" s="52">
        <v>67.339701580439424</v>
      </c>
      <c r="F4177" s="52">
        <v>0</v>
      </c>
    </row>
    <row r="4178" spans="1:6">
      <c r="A4178" s="38">
        <v>41813</v>
      </c>
      <c r="B4178" s="49" t="s">
        <v>169</v>
      </c>
      <c r="C4178" s="50">
        <v>23.7</v>
      </c>
      <c r="D4178" s="51">
        <v>12.8</v>
      </c>
      <c r="E4178" s="52">
        <v>69.632061360271507</v>
      </c>
      <c r="F4178" s="52">
        <v>0</v>
      </c>
    </row>
    <row r="4179" spans="1:6">
      <c r="A4179" s="38">
        <v>41813</v>
      </c>
      <c r="B4179" s="49" t="s">
        <v>170</v>
      </c>
      <c r="C4179" s="50">
        <v>23.3</v>
      </c>
      <c r="D4179" s="51">
        <v>13.2</v>
      </c>
      <c r="E4179" s="52">
        <v>73.514829798754121</v>
      </c>
      <c r="F4179" s="52">
        <v>0</v>
      </c>
    </row>
    <row r="4180" spans="1:6">
      <c r="A4180" s="38">
        <v>41813</v>
      </c>
      <c r="B4180" s="49" t="s">
        <v>171</v>
      </c>
      <c r="C4180" s="50">
        <v>22</v>
      </c>
      <c r="D4180" s="51">
        <v>13.7</v>
      </c>
      <c r="E4180" s="52">
        <v>82.498711033444977</v>
      </c>
      <c r="F4180" s="52">
        <v>0</v>
      </c>
    </row>
    <row r="4181" spans="1:6">
      <c r="A4181" s="38">
        <v>41813</v>
      </c>
      <c r="B4181" s="49" t="s">
        <v>172</v>
      </c>
      <c r="C4181" s="50">
        <v>23.5</v>
      </c>
      <c r="D4181" s="51">
        <v>14.1</v>
      </c>
      <c r="E4181" s="52">
        <v>77.475353829073129</v>
      </c>
      <c r="F4181" s="52">
        <v>0</v>
      </c>
    </row>
    <row r="4182" spans="1:6">
      <c r="A4182" s="38">
        <v>41814</v>
      </c>
      <c r="B4182" s="49" t="s">
        <v>149</v>
      </c>
      <c r="C4182" s="50">
        <v>23.6</v>
      </c>
      <c r="D4182" s="51">
        <v>13.8</v>
      </c>
      <c r="E4182" s="52">
        <v>75.406813365675632</v>
      </c>
      <c r="F4182" s="52">
        <v>0</v>
      </c>
    </row>
    <row r="4183" spans="1:6">
      <c r="A4183" s="38">
        <v>41814</v>
      </c>
      <c r="B4183" s="49" t="s">
        <v>150</v>
      </c>
      <c r="C4183" s="50">
        <v>23.2</v>
      </c>
      <c r="D4183" s="51">
        <v>13.5</v>
      </c>
      <c r="E4183" s="52">
        <v>75.605531253528696</v>
      </c>
      <c r="F4183" s="52">
        <v>0</v>
      </c>
    </row>
    <row r="4184" spans="1:6">
      <c r="A4184" s="38">
        <v>41814</v>
      </c>
      <c r="B4184" s="49" t="s">
        <v>151</v>
      </c>
      <c r="C4184" s="50">
        <v>23.1</v>
      </c>
      <c r="D4184" s="51">
        <v>13.2</v>
      </c>
      <c r="E4184" s="52">
        <v>74.408859594828286</v>
      </c>
      <c r="F4184" s="52">
        <v>0</v>
      </c>
    </row>
    <row r="4185" spans="1:6">
      <c r="A4185" s="38">
        <v>41814</v>
      </c>
      <c r="B4185" s="49" t="s">
        <v>152</v>
      </c>
      <c r="C4185" s="50">
        <v>22.8</v>
      </c>
      <c r="D4185" s="51">
        <v>13.4</v>
      </c>
      <c r="E4185" s="52">
        <v>76.896828043120962</v>
      </c>
      <c r="F4185" s="52">
        <v>0</v>
      </c>
    </row>
    <row r="4186" spans="1:6">
      <c r="A4186" s="38">
        <v>41814</v>
      </c>
      <c r="B4186" s="49" t="s">
        <v>153</v>
      </c>
      <c r="C4186" s="50">
        <v>22.8</v>
      </c>
      <c r="D4186" s="51">
        <v>13.7</v>
      </c>
      <c r="E4186" s="52">
        <v>78.581297169040027</v>
      </c>
      <c r="F4186" s="52">
        <v>0</v>
      </c>
    </row>
    <row r="4187" spans="1:6">
      <c r="A4187" s="38">
        <v>41814</v>
      </c>
      <c r="B4187" s="49" t="s">
        <v>154</v>
      </c>
      <c r="C4187" s="50">
        <v>23.2</v>
      </c>
      <c r="D4187" s="51">
        <v>14</v>
      </c>
      <c r="E4187" s="52">
        <v>78.344096385120508</v>
      </c>
      <c r="F4187" s="52">
        <v>0</v>
      </c>
    </row>
    <row r="4188" spans="1:6">
      <c r="A4188" s="38">
        <v>41814</v>
      </c>
      <c r="B4188" s="49" t="s">
        <v>155</v>
      </c>
      <c r="C4188" s="50">
        <v>23.6</v>
      </c>
      <c r="D4188" s="51">
        <v>14.1</v>
      </c>
      <c r="E4188" s="52">
        <v>77.009755134246689</v>
      </c>
      <c r="F4188" s="52">
        <v>0</v>
      </c>
    </row>
    <row r="4189" spans="1:6">
      <c r="A4189" s="38">
        <v>41814</v>
      </c>
      <c r="B4189" s="49" t="s">
        <v>156</v>
      </c>
      <c r="C4189" s="50">
        <v>24</v>
      </c>
      <c r="D4189" s="51">
        <v>14.3</v>
      </c>
      <c r="E4189" s="52">
        <v>76.221031946613493</v>
      </c>
      <c r="F4189" s="52">
        <v>0</v>
      </c>
    </row>
    <row r="4190" spans="1:6">
      <c r="A4190" s="38">
        <v>41814</v>
      </c>
      <c r="B4190" s="49" t="s">
        <v>157</v>
      </c>
      <c r="C4190" s="50">
        <v>24.4</v>
      </c>
      <c r="D4190" s="51">
        <v>14.5</v>
      </c>
      <c r="E4190" s="52">
        <v>75.431174199058432</v>
      </c>
      <c r="F4190" s="52">
        <v>0</v>
      </c>
    </row>
    <row r="4191" spans="1:6">
      <c r="A4191" s="38">
        <v>41814</v>
      </c>
      <c r="B4191" s="49" t="s">
        <v>158</v>
      </c>
      <c r="C4191" s="50">
        <v>24.4</v>
      </c>
      <c r="D4191" s="51">
        <v>14.9</v>
      </c>
      <c r="E4191" s="52">
        <v>77.463353357885481</v>
      </c>
      <c r="F4191" s="52">
        <v>0</v>
      </c>
    </row>
    <row r="4192" spans="1:6">
      <c r="A4192" s="38">
        <v>41814</v>
      </c>
      <c r="B4192" s="49" t="s">
        <v>159</v>
      </c>
      <c r="C4192" s="50">
        <v>23</v>
      </c>
      <c r="D4192" s="51">
        <v>15.5</v>
      </c>
      <c r="E4192" s="52">
        <v>87.587186965669005</v>
      </c>
      <c r="F4192" s="52">
        <v>0</v>
      </c>
    </row>
    <row r="4193" spans="1:6">
      <c r="A4193" s="38">
        <v>41814</v>
      </c>
      <c r="B4193" s="49" t="s">
        <v>160</v>
      </c>
      <c r="C4193" s="50">
        <v>23.6</v>
      </c>
      <c r="D4193" s="51">
        <v>16</v>
      </c>
      <c r="E4193" s="52">
        <v>87.126712894273908</v>
      </c>
      <c r="F4193" s="52">
        <v>0</v>
      </c>
    </row>
    <row r="4194" spans="1:6">
      <c r="A4194" s="38">
        <v>41814</v>
      </c>
      <c r="B4194" s="49" t="s">
        <v>161</v>
      </c>
      <c r="C4194" s="50">
        <v>24.3</v>
      </c>
      <c r="D4194" s="51">
        <v>15.6</v>
      </c>
      <c r="E4194" s="52">
        <v>81.500343975540318</v>
      </c>
      <c r="F4194" s="52">
        <v>0</v>
      </c>
    </row>
    <row r="4195" spans="1:6">
      <c r="A4195" s="38">
        <v>41814</v>
      </c>
      <c r="B4195" s="49" t="s">
        <v>162</v>
      </c>
      <c r="C4195" s="50">
        <v>24.1</v>
      </c>
      <c r="D4195" s="51">
        <v>15.2</v>
      </c>
      <c r="E4195" s="52">
        <v>80.419374066533024</v>
      </c>
      <c r="F4195" s="52">
        <v>0</v>
      </c>
    </row>
    <row r="4196" spans="1:6">
      <c r="A4196" s="38">
        <v>41814</v>
      </c>
      <c r="B4196" s="49" t="s">
        <v>163</v>
      </c>
      <c r="C4196" s="50">
        <v>24.3</v>
      </c>
      <c r="D4196" s="51">
        <v>14.8</v>
      </c>
      <c r="E4196" s="52">
        <v>77.41797588889024</v>
      </c>
      <c r="F4196" s="52">
        <v>0</v>
      </c>
    </row>
    <row r="4197" spans="1:6">
      <c r="A4197" s="38">
        <v>41814</v>
      </c>
      <c r="B4197" s="49" t="s">
        <v>164</v>
      </c>
      <c r="C4197" s="50">
        <v>24.3</v>
      </c>
      <c r="D4197" s="51">
        <v>14.5</v>
      </c>
      <c r="E4197" s="52">
        <v>75.884442174015078</v>
      </c>
      <c r="F4197" s="52">
        <v>0</v>
      </c>
    </row>
    <row r="4198" spans="1:6">
      <c r="A4198" s="38">
        <v>41814</v>
      </c>
      <c r="B4198" s="49" t="s">
        <v>165</v>
      </c>
      <c r="C4198" s="50">
        <v>24.6</v>
      </c>
      <c r="D4198" s="51">
        <v>14.3</v>
      </c>
      <c r="E4198" s="52">
        <v>73.528817650478686</v>
      </c>
      <c r="F4198" s="52">
        <v>0</v>
      </c>
    </row>
    <row r="4199" spans="1:6">
      <c r="A4199" s="38">
        <v>41814</v>
      </c>
      <c r="B4199" s="49" t="s">
        <v>166</v>
      </c>
      <c r="C4199" s="50">
        <v>24.5</v>
      </c>
      <c r="D4199" s="51">
        <v>14</v>
      </c>
      <c r="E4199" s="52">
        <v>72.452320604460141</v>
      </c>
      <c r="F4199" s="52">
        <v>0</v>
      </c>
    </row>
    <row r="4200" spans="1:6">
      <c r="A4200" s="38">
        <v>41814</v>
      </c>
      <c r="B4200" s="49" t="s">
        <v>167</v>
      </c>
      <c r="C4200" s="50">
        <v>24.2</v>
      </c>
      <c r="D4200" s="51">
        <v>13.9</v>
      </c>
      <c r="E4200" s="52">
        <v>73.250904358685744</v>
      </c>
      <c r="F4200" s="52">
        <v>0</v>
      </c>
    </row>
    <row r="4201" spans="1:6">
      <c r="A4201" s="38">
        <v>41814</v>
      </c>
      <c r="B4201" s="49" t="s">
        <v>168</v>
      </c>
      <c r="C4201" s="50">
        <v>23.9</v>
      </c>
      <c r="D4201" s="51">
        <v>13.7</v>
      </c>
      <c r="E4201" s="52">
        <v>73.532427037307926</v>
      </c>
      <c r="F4201" s="52">
        <v>0</v>
      </c>
    </row>
    <row r="4202" spans="1:6">
      <c r="A4202" s="38">
        <v>41814</v>
      </c>
      <c r="B4202" s="49" t="s">
        <v>169</v>
      </c>
      <c r="C4202" s="50">
        <v>23.6</v>
      </c>
      <c r="D4202" s="51">
        <v>13.7</v>
      </c>
      <c r="E4202" s="52">
        <v>74.87216323773896</v>
      </c>
      <c r="F4202" s="52">
        <v>0</v>
      </c>
    </row>
    <row r="4203" spans="1:6">
      <c r="A4203" s="38">
        <v>41814</v>
      </c>
      <c r="B4203" s="49" t="s">
        <v>170</v>
      </c>
      <c r="C4203" s="50">
        <v>23.6</v>
      </c>
      <c r="D4203" s="51">
        <v>13.9</v>
      </c>
      <c r="E4203" s="52">
        <v>75.941295338201726</v>
      </c>
      <c r="F4203" s="52">
        <v>0</v>
      </c>
    </row>
    <row r="4204" spans="1:6">
      <c r="A4204" s="38">
        <v>41814</v>
      </c>
      <c r="B4204" s="49" t="s">
        <v>171</v>
      </c>
      <c r="C4204" s="50">
        <v>23.5</v>
      </c>
      <c r="D4204" s="51">
        <v>14.2</v>
      </c>
      <c r="E4204" s="52">
        <v>78.01256022611679</v>
      </c>
      <c r="F4204" s="52">
        <v>0</v>
      </c>
    </row>
    <row r="4205" spans="1:6">
      <c r="A4205" s="38">
        <v>41814</v>
      </c>
      <c r="B4205" s="49" t="s">
        <v>172</v>
      </c>
      <c r="C4205" s="50">
        <v>23.3</v>
      </c>
      <c r="D4205" s="51">
        <v>14.5</v>
      </c>
      <c r="E4205" s="52">
        <v>80.589991237406863</v>
      </c>
      <c r="F4205" s="52">
        <v>0</v>
      </c>
    </row>
    <row r="4206" spans="1:6">
      <c r="A4206" s="38">
        <v>41815</v>
      </c>
      <c r="B4206" s="49" t="s">
        <v>149</v>
      </c>
      <c r="C4206" s="50">
        <v>23.3</v>
      </c>
      <c r="D4206" s="51">
        <v>14.5</v>
      </c>
      <c r="E4206" s="52">
        <v>80.589991237406863</v>
      </c>
      <c r="F4206" s="52">
        <v>0</v>
      </c>
    </row>
    <row r="4207" spans="1:6">
      <c r="A4207" s="38">
        <v>41815</v>
      </c>
      <c r="B4207" s="49" t="s">
        <v>150</v>
      </c>
      <c r="C4207" s="50">
        <v>22.3</v>
      </c>
      <c r="D4207" s="51">
        <v>14.6</v>
      </c>
      <c r="E4207" s="52">
        <v>86.203884168245992</v>
      </c>
      <c r="F4207" s="52">
        <v>0</v>
      </c>
    </row>
    <row r="4208" spans="1:6">
      <c r="A4208" s="38">
        <v>41815</v>
      </c>
      <c r="B4208" s="49" t="s">
        <v>151</v>
      </c>
      <c r="C4208" s="50">
        <v>22.7</v>
      </c>
      <c r="D4208" s="51">
        <v>14.7</v>
      </c>
      <c r="E4208" s="52">
        <v>84.69684502154729</v>
      </c>
      <c r="F4208" s="52">
        <v>0</v>
      </c>
    </row>
    <row r="4209" spans="1:6">
      <c r="A4209" s="38">
        <v>41815</v>
      </c>
      <c r="B4209" s="49" t="s">
        <v>152</v>
      </c>
      <c r="C4209" s="50">
        <v>22.1</v>
      </c>
      <c r="D4209" s="51">
        <v>14.9</v>
      </c>
      <c r="E4209" s="52">
        <v>89.011420067300719</v>
      </c>
      <c r="F4209" s="52">
        <v>0</v>
      </c>
    </row>
    <row r="4210" spans="1:6">
      <c r="A4210" s="38">
        <v>41815</v>
      </c>
      <c r="B4210" s="49" t="s">
        <v>153</v>
      </c>
      <c r="C4210" s="50">
        <v>21.1</v>
      </c>
      <c r="D4210" s="51">
        <v>15.1</v>
      </c>
      <c r="E4210" s="52">
        <v>95.867825876377239</v>
      </c>
      <c r="F4210" s="52">
        <v>0</v>
      </c>
    </row>
    <row r="4211" spans="1:6">
      <c r="A4211" s="38">
        <v>41815</v>
      </c>
      <c r="B4211" s="49" t="s">
        <v>154</v>
      </c>
      <c r="C4211" s="50">
        <v>22.1</v>
      </c>
      <c r="D4211" s="51">
        <v>15.3</v>
      </c>
      <c r="E4211" s="52">
        <v>91.34362075379002</v>
      </c>
      <c r="F4211" s="52">
        <v>0</v>
      </c>
    </row>
    <row r="4212" spans="1:6">
      <c r="A4212" s="38">
        <v>41815</v>
      </c>
      <c r="B4212" s="49" t="s">
        <v>155</v>
      </c>
      <c r="C4212" s="50">
        <v>23</v>
      </c>
      <c r="D4212" s="51">
        <v>15.3</v>
      </c>
      <c r="E4212" s="52">
        <v>86.484162000616948</v>
      </c>
      <c r="F4212" s="52">
        <v>0</v>
      </c>
    </row>
    <row r="4213" spans="1:6">
      <c r="A4213" s="38">
        <v>41815</v>
      </c>
      <c r="B4213" s="49" t="s">
        <v>156</v>
      </c>
      <c r="C4213" s="50">
        <v>22.6</v>
      </c>
      <c r="D4213" s="51">
        <v>15.3</v>
      </c>
      <c r="E4213" s="52">
        <v>88.607032297228486</v>
      </c>
      <c r="F4213" s="52">
        <v>0</v>
      </c>
    </row>
    <row r="4214" spans="1:6">
      <c r="A4214" s="38">
        <v>41815</v>
      </c>
      <c r="B4214" s="49" t="s">
        <v>157</v>
      </c>
      <c r="C4214" s="50">
        <v>22.1</v>
      </c>
      <c r="D4214" s="51">
        <v>15.3</v>
      </c>
      <c r="E4214" s="52">
        <v>91.34362075379002</v>
      </c>
      <c r="F4214" s="52">
        <v>0</v>
      </c>
    </row>
    <row r="4215" spans="1:6">
      <c r="A4215" s="38">
        <v>41815</v>
      </c>
      <c r="B4215" s="49" t="s">
        <v>158</v>
      </c>
      <c r="C4215" s="50">
        <v>22.5</v>
      </c>
      <c r="D4215" s="51">
        <v>15.5</v>
      </c>
      <c r="E4215" s="52">
        <v>90.28386457755937</v>
      </c>
      <c r="F4215" s="52">
        <v>0</v>
      </c>
    </row>
    <row r="4216" spans="1:6">
      <c r="A4216" s="38">
        <v>41815</v>
      </c>
      <c r="B4216" s="49" t="s">
        <v>159</v>
      </c>
      <c r="C4216" s="50">
        <v>21.7</v>
      </c>
      <c r="D4216" s="51">
        <v>15.8</v>
      </c>
      <c r="E4216" s="52">
        <v>96.584601461419936</v>
      </c>
      <c r="F4216" s="52">
        <v>0</v>
      </c>
    </row>
    <row r="4217" spans="1:6">
      <c r="A4217" s="38">
        <v>41815</v>
      </c>
      <c r="B4217" s="49" t="s">
        <v>160</v>
      </c>
      <c r="C4217" s="50">
        <v>22</v>
      </c>
      <c r="D4217" s="51">
        <v>16</v>
      </c>
      <c r="E4217" s="52">
        <v>96.001520452071446</v>
      </c>
      <c r="F4217" s="52">
        <v>0</v>
      </c>
    </row>
    <row r="4218" spans="1:6">
      <c r="A4218" s="38">
        <v>41815</v>
      </c>
      <c r="B4218" s="49" t="s">
        <v>161</v>
      </c>
      <c r="C4218" s="50">
        <v>21.2</v>
      </c>
      <c r="D4218" s="51">
        <v>15.8</v>
      </c>
      <c r="E4218" s="52">
        <v>99.588596984015098</v>
      </c>
      <c r="F4218" s="52">
        <v>0</v>
      </c>
    </row>
    <row r="4219" spans="1:6">
      <c r="A4219" s="38">
        <v>41815</v>
      </c>
      <c r="B4219" s="49" t="s">
        <v>162</v>
      </c>
      <c r="C4219" s="50">
        <v>21.5</v>
      </c>
      <c r="D4219" s="51">
        <v>15.5</v>
      </c>
      <c r="E4219" s="52">
        <v>95.962460938107327</v>
      </c>
      <c r="F4219" s="52">
        <v>0</v>
      </c>
    </row>
    <row r="4220" spans="1:6">
      <c r="A4220" s="38">
        <v>41815</v>
      </c>
      <c r="B4220" s="49" t="s">
        <v>163</v>
      </c>
      <c r="C4220" s="50">
        <v>21.7</v>
      </c>
      <c r="D4220" s="51">
        <v>15.3</v>
      </c>
      <c r="E4220" s="52">
        <v>93.601505145822145</v>
      </c>
      <c r="F4220" s="52">
        <v>0</v>
      </c>
    </row>
    <row r="4221" spans="1:6">
      <c r="A4221" s="38">
        <v>41815</v>
      </c>
      <c r="B4221" s="49" t="s">
        <v>164</v>
      </c>
      <c r="C4221" s="50">
        <v>21.2</v>
      </c>
      <c r="D4221" s="51">
        <v>14.9</v>
      </c>
      <c r="E4221" s="52">
        <v>94.048540759178849</v>
      </c>
      <c r="F4221" s="52">
        <v>0</v>
      </c>
    </row>
    <row r="4222" spans="1:6">
      <c r="A4222" s="38">
        <v>41815</v>
      </c>
      <c r="B4222" s="49" t="s">
        <v>165</v>
      </c>
      <c r="C4222" s="50">
        <v>21.1</v>
      </c>
      <c r="D4222" s="51">
        <v>14.4</v>
      </c>
      <c r="E4222" s="52">
        <v>91.524182265734765</v>
      </c>
      <c r="F4222" s="52">
        <v>0</v>
      </c>
    </row>
    <row r="4223" spans="1:6">
      <c r="A4223" s="38">
        <v>41815</v>
      </c>
      <c r="B4223" s="49" t="s">
        <v>166</v>
      </c>
      <c r="C4223" s="50">
        <v>20.100000000000001</v>
      </c>
      <c r="D4223" s="51">
        <v>14</v>
      </c>
      <c r="E4223" s="52">
        <v>94.700613377453621</v>
      </c>
      <c r="F4223" s="52">
        <v>0</v>
      </c>
    </row>
    <row r="4224" spans="1:6">
      <c r="A4224" s="38">
        <v>41815</v>
      </c>
      <c r="B4224" s="49" t="s">
        <v>167</v>
      </c>
      <c r="C4224" s="50">
        <v>19.899999999999999</v>
      </c>
      <c r="D4224" s="51">
        <v>13.7</v>
      </c>
      <c r="E4224" s="52">
        <v>93.870850019953494</v>
      </c>
      <c r="F4224" s="52">
        <v>0</v>
      </c>
    </row>
    <row r="4225" spans="1:6">
      <c r="A4225" s="38">
        <v>41815</v>
      </c>
      <c r="B4225" s="49" t="s">
        <v>168</v>
      </c>
      <c r="C4225" s="50">
        <v>20.399999999999999</v>
      </c>
      <c r="D4225" s="51">
        <v>13.4</v>
      </c>
      <c r="E4225" s="52">
        <v>89.060319585086191</v>
      </c>
      <c r="F4225" s="52">
        <v>0</v>
      </c>
    </row>
    <row r="4226" spans="1:6">
      <c r="A4226" s="38">
        <v>41815</v>
      </c>
      <c r="B4226" s="49" t="s">
        <v>169</v>
      </c>
      <c r="C4226" s="50">
        <v>20.8</v>
      </c>
      <c r="D4226" s="51">
        <v>13.2</v>
      </c>
      <c r="E4226" s="52">
        <v>85.620705077912604</v>
      </c>
      <c r="F4226" s="52">
        <v>0</v>
      </c>
    </row>
    <row r="4227" spans="1:6">
      <c r="A4227" s="38">
        <v>41815</v>
      </c>
      <c r="B4227" s="49" t="s">
        <v>170</v>
      </c>
      <c r="C4227" s="50">
        <v>20.8</v>
      </c>
      <c r="D4227" s="51">
        <v>12.8</v>
      </c>
      <c r="E4227" s="52">
        <v>83.07845466458933</v>
      </c>
      <c r="F4227" s="52">
        <v>0</v>
      </c>
    </row>
    <row r="4228" spans="1:6">
      <c r="A4228" s="38">
        <v>41815</v>
      </c>
      <c r="B4228" s="49" t="s">
        <v>171</v>
      </c>
      <c r="C4228" s="50">
        <v>21</v>
      </c>
      <c r="D4228" s="51">
        <v>12.3</v>
      </c>
      <c r="E4228" s="52">
        <v>78.919165717612699</v>
      </c>
      <c r="F4228" s="52">
        <v>0</v>
      </c>
    </row>
    <row r="4229" spans="1:6">
      <c r="A4229" s="38">
        <v>41815</v>
      </c>
      <c r="B4229" s="49" t="s">
        <v>172</v>
      </c>
      <c r="C4229" s="50">
        <v>21.2</v>
      </c>
      <c r="D4229" s="51">
        <v>11.9</v>
      </c>
      <c r="E4229" s="52">
        <v>75.468071388612742</v>
      </c>
      <c r="F4229" s="52">
        <v>0</v>
      </c>
    </row>
    <row r="4230" spans="1:6">
      <c r="A4230" s="38">
        <v>41816</v>
      </c>
      <c r="B4230" s="49" t="s">
        <v>149</v>
      </c>
      <c r="C4230" s="50">
        <v>20.399999999999999</v>
      </c>
      <c r="D4230" s="51">
        <v>12</v>
      </c>
      <c r="E4230" s="52">
        <v>79.931626344503641</v>
      </c>
      <c r="F4230" s="52">
        <v>0</v>
      </c>
    </row>
    <row r="4231" spans="1:6">
      <c r="A4231" s="38">
        <v>41816</v>
      </c>
      <c r="B4231" s="49" t="s">
        <v>150</v>
      </c>
      <c r="C4231" s="50">
        <v>20.2</v>
      </c>
      <c r="D4231" s="51">
        <v>12.2</v>
      </c>
      <c r="E4231" s="52">
        <v>82.248563284072105</v>
      </c>
      <c r="F4231" s="52">
        <v>0</v>
      </c>
    </row>
    <row r="4232" spans="1:6">
      <c r="A4232" s="38">
        <v>41816</v>
      </c>
      <c r="B4232" s="49" t="s">
        <v>151</v>
      </c>
      <c r="C4232" s="50">
        <v>19.899999999999999</v>
      </c>
      <c r="D4232" s="51">
        <v>12.4</v>
      </c>
      <c r="E4232" s="52">
        <v>85.137502420274913</v>
      </c>
      <c r="F4232" s="52">
        <v>0</v>
      </c>
    </row>
    <row r="4233" spans="1:6">
      <c r="A4233" s="38">
        <v>41816</v>
      </c>
      <c r="B4233" s="49" t="s">
        <v>152</v>
      </c>
      <c r="C4233" s="50">
        <v>19.7</v>
      </c>
      <c r="D4233" s="51">
        <v>12.4</v>
      </c>
      <c r="E4233" s="52">
        <v>86.200494129769424</v>
      </c>
      <c r="F4233" s="52">
        <v>0</v>
      </c>
    </row>
    <row r="4234" spans="1:6">
      <c r="A4234" s="38">
        <v>41816</v>
      </c>
      <c r="B4234" s="49" t="s">
        <v>153</v>
      </c>
      <c r="C4234" s="50">
        <v>18.7</v>
      </c>
      <c r="D4234" s="51">
        <v>12.5</v>
      </c>
      <c r="E4234" s="52">
        <v>92.469692089347177</v>
      </c>
      <c r="F4234" s="52">
        <v>0</v>
      </c>
    </row>
    <row r="4235" spans="1:6">
      <c r="A4235" s="38">
        <v>41816</v>
      </c>
      <c r="B4235" s="49" t="s">
        <v>154</v>
      </c>
      <c r="C4235" s="50">
        <v>19.399999999999999</v>
      </c>
      <c r="D4235" s="51">
        <v>12.6</v>
      </c>
      <c r="E4235" s="52">
        <v>89.211460322025985</v>
      </c>
      <c r="F4235" s="52">
        <v>0</v>
      </c>
    </row>
    <row r="4236" spans="1:6">
      <c r="A4236" s="38">
        <v>41816</v>
      </c>
      <c r="B4236" s="49" t="s">
        <v>155</v>
      </c>
      <c r="C4236" s="50">
        <v>20.8</v>
      </c>
      <c r="D4236" s="51">
        <v>11.8</v>
      </c>
      <c r="E4236" s="52">
        <v>76.70878969715892</v>
      </c>
      <c r="F4236" s="52">
        <v>0</v>
      </c>
    </row>
    <row r="4237" spans="1:6">
      <c r="A4237" s="38">
        <v>41816</v>
      </c>
      <c r="B4237" s="49" t="s">
        <v>156</v>
      </c>
      <c r="C4237" s="50">
        <v>23.6</v>
      </c>
      <c r="D4237" s="51">
        <v>11</v>
      </c>
      <c r="E4237" s="52">
        <v>60.372755834519573</v>
      </c>
      <c r="F4237" s="52">
        <v>0</v>
      </c>
    </row>
    <row r="4238" spans="1:6">
      <c r="A4238" s="38">
        <v>41816</v>
      </c>
      <c r="B4238" s="49" t="s">
        <v>157</v>
      </c>
      <c r="C4238" s="50">
        <v>26.1</v>
      </c>
      <c r="D4238" s="51">
        <v>10.3</v>
      </c>
      <c r="E4238" s="52">
        <v>48.748946703168528</v>
      </c>
      <c r="F4238" s="52">
        <v>0</v>
      </c>
    </row>
    <row r="4239" spans="1:6">
      <c r="A4239" s="38">
        <v>41816</v>
      </c>
      <c r="B4239" s="49" t="s">
        <v>158</v>
      </c>
      <c r="C4239" s="50">
        <v>27</v>
      </c>
      <c r="D4239" s="51">
        <v>10.6</v>
      </c>
      <c r="E4239" s="52">
        <v>47.555352194631581</v>
      </c>
      <c r="F4239" s="52">
        <v>0</v>
      </c>
    </row>
    <row r="4240" spans="1:6">
      <c r="A4240" s="38">
        <v>41816</v>
      </c>
      <c r="B4240" s="49" t="s">
        <v>159</v>
      </c>
      <c r="C4240" s="50">
        <v>27.8</v>
      </c>
      <c r="D4240" s="51">
        <v>11</v>
      </c>
      <c r="E4240" s="52">
        <v>47.06231077931821</v>
      </c>
      <c r="F4240" s="52">
        <v>0</v>
      </c>
    </row>
    <row r="4241" spans="1:6">
      <c r="A4241" s="38">
        <v>41816</v>
      </c>
      <c r="B4241" s="49" t="s">
        <v>160</v>
      </c>
      <c r="C4241" s="50">
        <v>27.2</v>
      </c>
      <c r="D4241" s="51">
        <v>11.4</v>
      </c>
      <c r="E4241" s="52">
        <v>50.483954143605473</v>
      </c>
      <c r="F4241" s="52">
        <v>0</v>
      </c>
    </row>
    <row r="4242" spans="1:6">
      <c r="A4242" s="38">
        <v>41816</v>
      </c>
      <c r="B4242" s="49" t="s">
        <v>161</v>
      </c>
      <c r="C4242" s="50">
        <v>27.3</v>
      </c>
      <c r="D4242" s="51">
        <v>11.4</v>
      </c>
      <c r="E4242" s="52">
        <v>50.188957751959038</v>
      </c>
      <c r="F4242" s="52">
        <v>0</v>
      </c>
    </row>
    <row r="4243" spans="1:6">
      <c r="A4243" s="38">
        <v>41816</v>
      </c>
      <c r="B4243" s="49" t="s">
        <v>162</v>
      </c>
      <c r="C4243" s="50">
        <v>27.8</v>
      </c>
      <c r="D4243" s="51">
        <v>11.5</v>
      </c>
      <c r="E4243" s="52">
        <v>49.162673648281107</v>
      </c>
      <c r="F4243" s="52">
        <v>0</v>
      </c>
    </row>
    <row r="4244" spans="1:6">
      <c r="A4244" s="38">
        <v>41816</v>
      </c>
      <c r="B4244" s="49" t="s">
        <v>163</v>
      </c>
      <c r="C4244" s="50">
        <v>27.7</v>
      </c>
      <c r="D4244" s="51">
        <v>11.6</v>
      </c>
      <c r="E4244" s="52">
        <v>49.87267689482546</v>
      </c>
      <c r="F4244" s="52">
        <v>0</v>
      </c>
    </row>
    <row r="4245" spans="1:6">
      <c r="A4245" s="38">
        <v>41816</v>
      </c>
      <c r="B4245" s="49" t="s">
        <v>164</v>
      </c>
      <c r="C4245" s="50">
        <v>27.3</v>
      </c>
      <c r="D4245" s="51">
        <v>11.6</v>
      </c>
      <c r="E4245" s="52">
        <v>51.053345370516269</v>
      </c>
      <c r="F4245" s="52">
        <v>0</v>
      </c>
    </row>
    <row r="4246" spans="1:6">
      <c r="A4246" s="38">
        <v>41816</v>
      </c>
      <c r="B4246" s="49" t="s">
        <v>165</v>
      </c>
      <c r="C4246" s="50">
        <v>27</v>
      </c>
      <c r="D4246" s="51">
        <v>11.6</v>
      </c>
      <c r="E4246" s="52">
        <v>51.959569644046255</v>
      </c>
      <c r="F4246" s="52">
        <v>0</v>
      </c>
    </row>
    <row r="4247" spans="1:6">
      <c r="A4247" s="38">
        <v>41816</v>
      </c>
      <c r="B4247" s="49" t="s">
        <v>166</v>
      </c>
      <c r="C4247" s="50">
        <v>26</v>
      </c>
      <c r="D4247" s="51">
        <v>11.6</v>
      </c>
      <c r="E4247" s="52">
        <v>55.114065569811522</v>
      </c>
      <c r="F4247" s="52">
        <v>0</v>
      </c>
    </row>
    <row r="4248" spans="1:6">
      <c r="A4248" s="38">
        <v>41816</v>
      </c>
      <c r="B4248" s="49" t="s">
        <v>167</v>
      </c>
      <c r="C4248" s="50">
        <v>25.4</v>
      </c>
      <c r="D4248" s="51">
        <v>12.2</v>
      </c>
      <c r="E4248" s="52">
        <v>60.007407245375809</v>
      </c>
      <c r="F4248" s="52">
        <v>0</v>
      </c>
    </row>
    <row r="4249" spans="1:6">
      <c r="A4249" s="38">
        <v>41816</v>
      </c>
      <c r="B4249" s="49" t="s">
        <v>168</v>
      </c>
      <c r="C4249" s="50">
        <v>24.3</v>
      </c>
      <c r="D4249" s="51">
        <v>12.8</v>
      </c>
      <c r="E4249" s="52">
        <v>67.167039010944066</v>
      </c>
      <c r="F4249" s="52">
        <v>0</v>
      </c>
    </row>
    <row r="4250" spans="1:6">
      <c r="A4250" s="38">
        <v>41816</v>
      </c>
      <c r="B4250" s="49" t="s">
        <v>169</v>
      </c>
      <c r="C4250" s="50">
        <v>22.6</v>
      </c>
      <c r="D4250" s="51">
        <v>13.4</v>
      </c>
      <c r="E4250" s="52">
        <v>77.835598033302873</v>
      </c>
      <c r="F4250" s="52">
        <v>0</v>
      </c>
    </row>
    <row r="4251" spans="1:6">
      <c r="A4251" s="38">
        <v>41816</v>
      </c>
      <c r="B4251" s="49" t="s">
        <v>170</v>
      </c>
      <c r="C4251" s="50">
        <v>21.1</v>
      </c>
      <c r="D4251" s="51">
        <v>13</v>
      </c>
      <c r="E4251" s="52">
        <v>82.808165433166749</v>
      </c>
      <c r="F4251" s="52">
        <v>0</v>
      </c>
    </row>
    <row r="4252" spans="1:6">
      <c r="A4252" s="38">
        <v>41816</v>
      </c>
      <c r="B4252" s="49" t="s">
        <v>171</v>
      </c>
      <c r="C4252" s="50">
        <v>20.100000000000001</v>
      </c>
      <c r="D4252" s="51">
        <v>12.6</v>
      </c>
      <c r="E4252" s="52">
        <v>85.418580361258194</v>
      </c>
      <c r="F4252" s="52">
        <v>0</v>
      </c>
    </row>
    <row r="4253" spans="1:6">
      <c r="A4253" s="38">
        <v>41816</v>
      </c>
      <c r="B4253" s="49" t="s">
        <v>172</v>
      </c>
      <c r="C4253" s="50">
        <v>19.399999999999999</v>
      </c>
      <c r="D4253" s="51">
        <v>12.3</v>
      </c>
      <c r="E4253" s="52">
        <v>87.12856698177464</v>
      </c>
      <c r="F4253" s="52">
        <v>0</v>
      </c>
    </row>
    <row r="4254" spans="1:6">
      <c r="A4254" s="38">
        <v>41817</v>
      </c>
      <c r="B4254" s="49" t="s">
        <v>149</v>
      </c>
      <c r="C4254" s="50">
        <v>18.7</v>
      </c>
      <c r="D4254" s="51">
        <v>12.1</v>
      </c>
      <c r="E4254" s="52">
        <v>89.567126640133537</v>
      </c>
      <c r="F4254" s="52">
        <v>0</v>
      </c>
    </row>
    <row r="4255" spans="1:6">
      <c r="A4255" s="38">
        <v>41817</v>
      </c>
      <c r="B4255" s="49" t="s">
        <v>150</v>
      </c>
      <c r="C4255" s="50">
        <v>18.3</v>
      </c>
      <c r="D4255" s="51">
        <v>12</v>
      </c>
      <c r="E4255" s="52">
        <v>91.096112583595414</v>
      </c>
      <c r="F4255" s="52">
        <v>0</v>
      </c>
    </row>
    <row r="4256" spans="1:6">
      <c r="A4256" s="38">
        <v>41817</v>
      </c>
      <c r="B4256" s="49" t="s">
        <v>151</v>
      </c>
      <c r="C4256" s="50">
        <v>17.899999999999999</v>
      </c>
      <c r="D4256" s="51">
        <v>11.9</v>
      </c>
      <c r="E4256" s="52">
        <v>92.651996843313484</v>
      </c>
      <c r="F4256" s="52">
        <v>0</v>
      </c>
    </row>
    <row r="4257" spans="1:6">
      <c r="A4257" s="38">
        <v>41817</v>
      </c>
      <c r="B4257" s="49" t="s">
        <v>152</v>
      </c>
      <c r="C4257" s="50">
        <v>17.7</v>
      </c>
      <c r="D4257" s="51">
        <v>11.7</v>
      </c>
      <c r="E4257" s="52">
        <v>92.279204276120367</v>
      </c>
      <c r="F4257" s="52">
        <v>0</v>
      </c>
    </row>
    <row r="4258" spans="1:6">
      <c r="A4258" s="38">
        <v>41817</v>
      </c>
      <c r="B4258" s="49" t="s">
        <v>153</v>
      </c>
      <c r="C4258" s="50">
        <v>17.3</v>
      </c>
      <c r="D4258" s="51">
        <v>11.6</v>
      </c>
      <c r="E4258" s="52">
        <v>93.846121816115797</v>
      </c>
      <c r="F4258" s="52">
        <v>0</v>
      </c>
    </row>
    <row r="4259" spans="1:6">
      <c r="A4259" s="38">
        <v>41817</v>
      </c>
      <c r="B4259" s="49" t="s">
        <v>154</v>
      </c>
      <c r="C4259" s="50">
        <v>17.5</v>
      </c>
      <c r="D4259" s="51">
        <v>11.5</v>
      </c>
      <c r="E4259" s="52">
        <v>91.882868800540564</v>
      </c>
      <c r="F4259" s="52">
        <v>0</v>
      </c>
    </row>
    <row r="4260" spans="1:6">
      <c r="A4260" s="38">
        <v>41817</v>
      </c>
      <c r="B4260" s="49" t="s">
        <v>155</v>
      </c>
      <c r="C4260" s="50">
        <v>19.3</v>
      </c>
      <c r="D4260" s="51">
        <v>11.9</v>
      </c>
      <c r="E4260" s="52">
        <v>84.875081799187214</v>
      </c>
      <c r="F4260" s="52">
        <v>0</v>
      </c>
    </row>
    <row r="4261" spans="1:6">
      <c r="A4261" s="38">
        <v>41817</v>
      </c>
      <c r="B4261" s="49" t="s">
        <v>156</v>
      </c>
      <c r="C4261" s="50">
        <v>22.5</v>
      </c>
      <c r="D4261" s="51">
        <v>12.3</v>
      </c>
      <c r="E4261" s="52">
        <v>72.006057286293498</v>
      </c>
      <c r="F4261" s="52">
        <v>0</v>
      </c>
    </row>
    <row r="4262" spans="1:6">
      <c r="A4262" s="38">
        <v>41817</v>
      </c>
      <c r="B4262" s="49" t="s">
        <v>157</v>
      </c>
      <c r="C4262" s="50">
        <v>25.2</v>
      </c>
      <c r="D4262" s="51">
        <v>12.7</v>
      </c>
      <c r="E4262" s="52">
        <v>63.164450416355891</v>
      </c>
      <c r="F4262" s="52">
        <v>0</v>
      </c>
    </row>
    <row r="4263" spans="1:6">
      <c r="A4263" s="38">
        <v>41817</v>
      </c>
      <c r="B4263" s="49" t="s">
        <v>158</v>
      </c>
      <c r="C4263" s="50">
        <v>27.4</v>
      </c>
      <c r="D4263" s="51">
        <v>12.8</v>
      </c>
      <c r="E4263" s="52">
        <v>55.899918378783923</v>
      </c>
      <c r="F4263" s="52">
        <v>0</v>
      </c>
    </row>
    <row r="4264" spans="1:6">
      <c r="A4264" s="38">
        <v>41817</v>
      </c>
      <c r="B4264" s="49" t="s">
        <v>159</v>
      </c>
      <c r="C4264" s="50">
        <v>28.3</v>
      </c>
      <c r="D4264" s="51">
        <v>12.9</v>
      </c>
      <c r="E4264" s="52">
        <v>53.446514995004833</v>
      </c>
      <c r="F4264" s="52">
        <v>0</v>
      </c>
    </row>
    <row r="4265" spans="1:6">
      <c r="A4265" s="38">
        <v>41817</v>
      </c>
      <c r="B4265" s="49" t="s">
        <v>160</v>
      </c>
      <c r="C4265" s="50">
        <v>27.7</v>
      </c>
      <c r="D4265" s="51">
        <v>13.1</v>
      </c>
      <c r="E4265" s="52">
        <v>56.188707433441721</v>
      </c>
      <c r="F4265" s="52">
        <v>0</v>
      </c>
    </row>
    <row r="4266" spans="1:6">
      <c r="A4266" s="38">
        <v>41817</v>
      </c>
      <c r="B4266" s="49" t="s">
        <v>161</v>
      </c>
      <c r="C4266" s="50">
        <v>27.2</v>
      </c>
      <c r="D4266" s="51">
        <v>13</v>
      </c>
      <c r="E4266" s="52">
        <v>57.424364582024609</v>
      </c>
      <c r="F4266" s="52">
        <v>0</v>
      </c>
    </row>
    <row r="4267" spans="1:6">
      <c r="A4267" s="38">
        <v>41817</v>
      </c>
      <c r="B4267" s="49" t="s">
        <v>162</v>
      </c>
      <c r="C4267" s="50">
        <v>27</v>
      </c>
      <c r="D4267" s="51">
        <v>12.9</v>
      </c>
      <c r="E4267" s="52">
        <v>57.664311093171527</v>
      </c>
      <c r="F4267" s="52">
        <v>0</v>
      </c>
    </row>
    <row r="4268" spans="1:6">
      <c r="A4268" s="38">
        <v>41817</v>
      </c>
      <c r="B4268" s="49" t="s">
        <v>163</v>
      </c>
      <c r="C4268" s="50">
        <v>28</v>
      </c>
      <c r="D4268" s="51">
        <v>12.9</v>
      </c>
      <c r="E4268" s="52">
        <v>54.38801671329918</v>
      </c>
      <c r="F4268" s="52">
        <v>0</v>
      </c>
    </row>
    <row r="4269" spans="1:6">
      <c r="A4269" s="38">
        <v>41817</v>
      </c>
      <c r="B4269" s="49" t="s">
        <v>164</v>
      </c>
      <c r="C4269" s="50">
        <v>27.1</v>
      </c>
      <c r="D4269" s="51">
        <v>13.5</v>
      </c>
      <c r="E4269" s="52">
        <v>59.936571609963771</v>
      </c>
      <c r="F4269" s="52">
        <v>0</v>
      </c>
    </row>
    <row r="4270" spans="1:6">
      <c r="A4270" s="38">
        <v>41817</v>
      </c>
      <c r="B4270" s="49" t="s">
        <v>165</v>
      </c>
      <c r="C4270" s="50">
        <v>26.6</v>
      </c>
      <c r="D4270" s="51">
        <v>14.1</v>
      </c>
      <c r="E4270" s="52">
        <v>64.406830360131508</v>
      </c>
      <c r="F4270" s="52">
        <v>0</v>
      </c>
    </row>
    <row r="4271" spans="1:6">
      <c r="A4271" s="38">
        <v>41817</v>
      </c>
      <c r="B4271" s="49" t="s">
        <v>166</v>
      </c>
      <c r="C4271" s="50">
        <v>26</v>
      </c>
      <c r="D4271" s="51">
        <v>14.7</v>
      </c>
      <c r="E4271" s="52">
        <v>69.502769884585263</v>
      </c>
      <c r="F4271" s="52">
        <v>0</v>
      </c>
    </row>
    <row r="4272" spans="1:6">
      <c r="A4272" s="38">
        <v>41817</v>
      </c>
      <c r="B4272" s="49" t="s">
        <v>167</v>
      </c>
      <c r="C4272" s="50">
        <v>25.1</v>
      </c>
      <c r="D4272" s="51">
        <v>15</v>
      </c>
      <c r="E4272" s="52">
        <v>74.778266030493839</v>
      </c>
      <c r="F4272" s="52">
        <v>0</v>
      </c>
    </row>
    <row r="4273" spans="1:6">
      <c r="A4273" s="38">
        <v>41817</v>
      </c>
      <c r="B4273" s="49" t="s">
        <v>168</v>
      </c>
      <c r="C4273" s="50">
        <v>24.5</v>
      </c>
      <c r="D4273" s="51">
        <v>15.2</v>
      </c>
      <c r="E4273" s="52">
        <v>78.514379175347173</v>
      </c>
      <c r="F4273" s="52">
        <v>0</v>
      </c>
    </row>
    <row r="4274" spans="1:6">
      <c r="A4274" s="38">
        <v>41817</v>
      </c>
      <c r="B4274" s="49" t="s">
        <v>169</v>
      </c>
      <c r="C4274" s="50">
        <v>24.3</v>
      </c>
      <c r="D4274" s="51">
        <v>15.5</v>
      </c>
      <c r="E4274" s="52">
        <v>80.990608289740564</v>
      </c>
      <c r="F4274" s="52">
        <v>0</v>
      </c>
    </row>
    <row r="4275" spans="1:6">
      <c r="A4275" s="38">
        <v>41817</v>
      </c>
      <c r="B4275" s="49" t="s">
        <v>170</v>
      </c>
      <c r="C4275" s="50">
        <v>24.1</v>
      </c>
      <c r="D4275" s="51">
        <v>15.4</v>
      </c>
      <c r="E4275" s="52">
        <v>81.451958138944462</v>
      </c>
      <c r="F4275" s="52">
        <v>0</v>
      </c>
    </row>
    <row r="4276" spans="1:6">
      <c r="A4276" s="38">
        <v>41817</v>
      </c>
      <c r="B4276" s="49" t="s">
        <v>171</v>
      </c>
      <c r="C4276" s="50">
        <v>23.3</v>
      </c>
      <c r="D4276" s="51">
        <v>15.4</v>
      </c>
      <c r="E4276" s="52">
        <v>85.471273720630776</v>
      </c>
      <c r="F4276" s="52">
        <v>0</v>
      </c>
    </row>
    <row r="4277" spans="1:6">
      <c r="A4277" s="38">
        <v>41817</v>
      </c>
      <c r="B4277" s="49" t="s">
        <v>172</v>
      </c>
      <c r="C4277" s="50">
        <v>22.5</v>
      </c>
      <c r="D4277" s="51">
        <v>15.4</v>
      </c>
      <c r="E4277" s="52">
        <v>89.715461045395017</v>
      </c>
      <c r="F4277" s="52">
        <v>0</v>
      </c>
    </row>
    <row r="4278" spans="1:6">
      <c r="A4278" s="38">
        <v>41818</v>
      </c>
      <c r="B4278" s="49" t="s">
        <v>149</v>
      </c>
      <c r="C4278" s="50">
        <v>21.8</v>
      </c>
      <c r="D4278" s="51">
        <v>14.9</v>
      </c>
      <c r="E4278" s="52">
        <v>90.655911674108793</v>
      </c>
      <c r="F4278" s="52">
        <v>0</v>
      </c>
    </row>
    <row r="4279" spans="1:6">
      <c r="A4279" s="38">
        <v>41818</v>
      </c>
      <c r="B4279" s="49" t="s">
        <v>150</v>
      </c>
      <c r="C4279" s="50">
        <v>21.4</v>
      </c>
      <c r="D4279" s="51">
        <v>14.5</v>
      </c>
      <c r="E4279" s="52">
        <v>90.464836831498275</v>
      </c>
      <c r="F4279" s="52">
        <v>0</v>
      </c>
    </row>
    <row r="4280" spans="1:6">
      <c r="A4280" s="38">
        <v>41818</v>
      </c>
      <c r="B4280" s="49" t="s">
        <v>151</v>
      </c>
      <c r="C4280" s="50">
        <v>20.7</v>
      </c>
      <c r="D4280" s="51">
        <v>14.1</v>
      </c>
      <c r="E4280" s="52">
        <v>91.893290492960901</v>
      </c>
      <c r="F4280" s="52">
        <v>0</v>
      </c>
    </row>
    <row r="4281" spans="1:6">
      <c r="A4281" s="38">
        <v>41818</v>
      </c>
      <c r="B4281" s="49" t="s">
        <v>152</v>
      </c>
      <c r="C4281" s="50">
        <v>20.100000000000001</v>
      </c>
      <c r="D4281" s="51">
        <v>13.8</v>
      </c>
      <c r="E4281" s="52">
        <v>93.377111343553111</v>
      </c>
      <c r="F4281" s="52">
        <v>0</v>
      </c>
    </row>
    <row r="4282" spans="1:6">
      <c r="A4282" s="38">
        <v>41818</v>
      </c>
      <c r="B4282" s="49" t="s">
        <v>153</v>
      </c>
      <c r="C4282" s="50">
        <v>20</v>
      </c>
      <c r="D4282" s="51">
        <v>13.5</v>
      </c>
      <c r="E4282" s="52">
        <v>91.957955537315712</v>
      </c>
      <c r="F4282" s="52">
        <v>0</v>
      </c>
    </row>
    <row r="4283" spans="1:6">
      <c r="A4283" s="38">
        <v>41818</v>
      </c>
      <c r="B4283" s="49" t="s">
        <v>154</v>
      </c>
      <c r="C4283" s="50">
        <v>20.100000000000001</v>
      </c>
      <c r="D4283" s="51">
        <v>13.2</v>
      </c>
      <c r="E4283" s="52">
        <v>89.401604604443889</v>
      </c>
      <c r="F4283" s="52">
        <v>0</v>
      </c>
    </row>
    <row r="4284" spans="1:6">
      <c r="A4284" s="38">
        <v>41818</v>
      </c>
      <c r="B4284" s="49" t="s">
        <v>155</v>
      </c>
      <c r="C4284" s="50">
        <v>20.9</v>
      </c>
      <c r="D4284" s="51">
        <v>13.5</v>
      </c>
      <c r="E4284" s="52">
        <v>86.988312434999742</v>
      </c>
      <c r="F4284" s="52">
        <v>0</v>
      </c>
    </row>
    <row r="4285" spans="1:6">
      <c r="A4285" s="38">
        <v>41818</v>
      </c>
      <c r="B4285" s="49" t="s">
        <v>156</v>
      </c>
      <c r="C4285" s="50">
        <v>22.1</v>
      </c>
      <c r="D4285" s="51">
        <v>13.8</v>
      </c>
      <c r="E4285" s="52">
        <v>82.582737119637969</v>
      </c>
      <c r="F4285" s="52">
        <v>0</v>
      </c>
    </row>
    <row r="4286" spans="1:6">
      <c r="A4286" s="38">
        <v>41818</v>
      </c>
      <c r="B4286" s="49" t="s">
        <v>157</v>
      </c>
      <c r="C4286" s="50">
        <v>24.2</v>
      </c>
      <c r="D4286" s="51">
        <v>14.1</v>
      </c>
      <c r="E4286" s="52">
        <v>74.281511566301006</v>
      </c>
      <c r="F4286" s="52">
        <v>0</v>
      </c>
    </row>
    <row r="4287" spans="1:6">
      <c r="A4287" s="38">
        <v>41818</v>
      </c>
      <c r="B4287" s="49" t="s">
        <v>158</v>
      </c>
      <c r="C4287" s="50">
        <v>25.4</v>
      </c>
      <c r="D4287" s="51">
        <v>15</v>
      </c>
      <c r="E4287" s="52">
        <v>73.455293142195757</v>
      </c>
      <c r="F4287" s="52">
        <v>0</v>
      </c>
    </row>
    <row r="4288" spans="1:6">
      <c r="A4288" s="38">
        <v>41818</v>
      </c>
      <c r="B4288" s="49" t="s">
        <v>159</v>
      </c>
      <c r="C4288" s="50">
        <v>27.5</v>
      </c>
      <c r="D4288" s="51">
        <v>15.9</v>
      </c>
      <c r="E4288" s="52">
        <v>68.69755870685681</v>
      </c>
      <c r="F4288" s="52">
        <v>0</v>
      </c>
    </row>
    <row r="4289" spans="1:6">
      <c r="A4289" s="38">
        <v>41818</v>
      </c>
      <c r="B4289" s="49" t="s">
        <v>160</v>
      </c>
      <c r="C4289" s="50">
        <v>27.8</v>
      </c>
      <c r="D4289" s="51">
        <v>16.8</v>
      </c>
      <c r="E4289" s="52">
        <v>71.224374929068929</v>
      </c>
      <c r="F4289" s="52">
        <v>0</v>
      </c>
    </row>
    <row r="4290" spans="1:6">
      <c r="A4290" s="38">
        <v>41818</v>
      </c>
      <c r="B4290" s="49" t="s">
        <v>161</v>
      </c>
      <c r="C4290" s="50">
        <v>28</v>
      </c>
      <c r="D4290" s="51">
        <v>16.8</v>
      </c>
      <c r="E4290" s="52">
        <v>70.398468838058434</v>
      </c>
      <c r="F4290" s="52">
        <v>0</v>
      </c>
    </row>
    <row r="4291" spans="1:6">
      <c r="A4291" s="38">
        <v>41818</v>
      </c>
      <c r="B4291" s="49" t="s">
        <v>162</v>
      </c>
      <c r="C4291" s="50">
        <v>27.3</v>
      </c>
      <c r="D4291" s="51">
        <v>16.8</v>
      </c>
      <c r="E4291" s="52">
        <v>73.337442204342338</v>
      </c>
      <c r="F4291" s="52">
        <v>0</v>
      </c>
    </row>
    <row r="4292" spans="1:6">
      <c r="A4292" s="38">
        <v>41818</v>
      </c>
      <c r="B4292" s="49" t="s">
        <v>163</v>
      </c>
      <c r="C4292" s="50">
        <v>27.2</v>
      </c>
      <c r="D4292" s="51">
        <v>16.8</v>
      </c>
      <c r="E4292" s="52">
        <v>73.768498791127413</v>
      </c>
      <c r="F4292" s="52">
        <v>0</v>
      </c>
    </row>
    <row r="4293" spans="1:6">
      <c r="A4293" s="38">
        <v>41818</v>
      </c>
      <c r="B4293" s="49" t="s">
        <v>164</v>
      </c>
      <c r="C4293" s="50">
        <v>26.7</v>
      </c>
      <c r="D4293" s="51">
        <v>16.8</v>
      </c>
      <c r="E4293" s="52">
        <v>75.967145936218373</v>
      </c>
      <c r="F4293" s="52">
        <v>0</v>
      </c>
    </row>
    <row r="4294" spans="1:6">
      <c r="A4294" s="38">
        <v>41818</v>
      </c>
      <c r="B4294" s="49" t="s">
        <v>165</v>
      </c>
      <c r="C4294" s="50">
        <v>25.7</v>
      </c>
      <c r="D4294" s="51">
        <v>16.899999999999999</v>
      </c>
      <c r="E4294" s="52">
        <v>81.056987565146599</v>
      </c>
      <c r="F4294" s="52">
        <v>0</v>
      </c>
    </row>
    <row r="4295" spans="1:6">
      <c r="A4295" s="38">
        <v>41818</v>
      </c>
      <c r="B4295" s="49" t="s">
        <v>166</v>
      </c>
      <c r="C4295" s="50">
        <v>25.1</v>
      </c>
      <c r="D4295" s="51">
        <v>16.899999999999999</v>
      </c>
      <c r="E4295" s="52">
        <v>83.999631376644786</v>
      </c>
      <c r="F4295" s="52">
        <v>0</v>
      </c>
    </row>
    <row r="4296" spans="1:6">
      <c r="A4296" s="38">
        <v>41818</v>
      </c>
      <c r="B4296" s="49" t="s">
        <v>167</v>
      </c>
      <c r="C4296" s="50">
        <v>24.8</v>
      </c>
      <c r="D4296" s="51">
        <v>16.899999999999999</v>
      </c>
      <c r="E4296" s="52">
        <v>85.51600387372163</v>
      </c>
      <c r="F4296" s="52">
        <v>0</v>
      </c>
    </row>
    <row r="4297" spans="1:6">
      <c r="A4297" s="38">
        <v>41818</v>
      </c>
      <c r="B4297" s="49" t="s">
        <v>168</v>
      </c>
      <c r="C4297" s="50">
        <v>24.4</v>
      </c>
      <c r="D4297" s="51">
        <v>16.899999999999999</v>
      </c>
      <c r="E4297" s="52">
        <v>87.586080189889046</v>
      </c>
      <c r="F4297" s="52">
        <v>0</v>
      </c>
    </row>
    <row r="4298" spans="1:6">
      <c r="A4298" s="38">
        <v>41818</v>
      </c>
      <c r="B4298" s="49" t="s">
        <v>169</v>
      </c>
      <c r="C4298" s="50">
        <v>24.2</v>
      </c>
      <c r="D4298" s="51">
        <v>17</v>
      </c>
      <c r="E4298" s="52">
        <v>89.152818746546487</v>
      </c>
      <c r="F4298" s="52">
        <v>0</v>
      </c>
    </row>
    <row r="4299" spans="1:6">
      <c r="A4299" s="38">
        <v>41818</v>
      </c>
      <c r="B4299" s="49" t="s">
        <v>170</v>
      </c>
      <c r="C4299" s="50">
        <v>24</v>
      </c>
      <c r="D4299" s="51">
        <v>16.8</v>
      </c>
      <c r="E4299" s="52">
        <v>89.195939517735056</v>
      </c>
      <c r="F4299" s="52">
        <v>0</v>
      </c>
    </row>
    <row r="4300" spans="1:6">
      <c r="A4300" s="38">
        <v>41818</v>
      </c>
      <c r="B4300" s="49" t="s">
        <v>171</v>
      </c>
      <c r="C4300" s="50">
        <v>23.8</v>
      </c>
      <c r="D4300" s="51">
        <v>16.600000000000001</v>
      </c>
      <c r="E4300" s="52">
        <v>89.228080047308325</v>
      </c>
      <c r="F4300" s="52">
        <v>0</v>
      </c>
    </row>
    <row r="4301" spans="1:6">
      <c r="A4301" s="38">
        <v>41818</v>
      </c>
      <c r="B4301" s="49" t="s">
        <v>172</v>
      </c>
      <c r="C4301" s="50">
        <v>23.4</v>
      </c>
      <c r="D4301" s="51">
        <v>16.5</v>
      </c>
      <c r="E4301" s="52">
        <v>90.868366874202238</v>
      </c>
      <c r="F4301" s="52">
        <v>0</v>
      </c>
    </row>
    <row r="4302" spans="1:6">
      <c r="A4302" s="38">
        <v>41819</v>
      </c>
      <c r="B4302" s="49" t="s">
        <v>149</v>
      </c>
      <c r="C4302" s="50">
        <v>23.2</v>
      </c>
      <c r="D4302" s="51">
        <v>16.3</v>
      </c>
      <c r="E4302" s="52">
        <v>90.886235581708931</v>
      </c>
      <c r="F4302" s="52">
        <v>0</v>
      </c>
    </row>
    <row r="4303" spans="1:6">
      <c r="A4303" s="38">
        <v>41819</v>
      </c>
      <c r="B4303" s="49" t="s">
        <v>150</v>
      </c>
      <c r="C4303" s="50">
        <v>23.1</v>
      </c>
      <c r="D4303" s="51">
        <v>16.2</v>
      </c>
      <c r="E4303" s="52">
        <v>90.890694395825122</v>
      </c>
      <c r="F4303" s="52">
        <v>0</v>
      </c>
    </row>
    <row r="4304" spans="1:6">
      <c r="A4304" s="38">
        <v>41819</v>
      </c>
      <c r="B4304" s="49" t="s">
        <v>151</v>
      </c>
      <c r="C4304" s="50">
        <v>22.7</v>
      </c>
      <c r="D4304" s="51">
        <v>16.2</v>
      </c>
      <c r="E4304" s="52">
        <v>93.11999904584431</v>
      </c>
      <c r="F4304" s="52">
        <v>0</v>
      </c>
    </row>
    <row r="4305" spans="1:6">
      <c r="A4305" s="38">
        <v>41819</v>
      </c>
      <c r="B4305" s="49" t="s">
        <v>152</v>
      </c>
      <c r="C4305" s="50">
        <v>22.6</v>
      </c>
      <c r="D4305" s="51">
        <v>16.100000000000001</v>
      </c>
      <c r="E4305" s="52">
        <v>93.123182599555847</v>
      </c>
      <c r="F4305" s="52">
        <v>0</v>
      </c>
    </row>
    <row r="4306" spans="1:6">
      <c r="A4306" s="38">
        <v>41819</v>
      </c>
      <c r="B4306" s="49" t="s">
        <v>153</v>
      </c>
      <c r="C4306" s="50">
        <v>22.4</v>
      </c>
      <c r="D4306" s="51">
        <v>16</v>
      </c>
      <c r="E4306" s="52">
        <v>93.691008329160823</v>
      </c>
      <c r="F4306" s="52">
        <v>0</v>
      </c>
    </row>
    <row r="4307" spans="1:6">
      <c r="A4307" s="38">
        <v>41819</v>
      </c>
      <c r="B4307" s="49" t="s">
        <v>154</v>
      </c>
      <c r="C4307" s="50">
        <v>22.5</v>
      </c>
      <c r="D4307" s="51">
        <v>16</v>
      </c>
      <c r="E4307" s="52">
        <v>93.123209494499505</v>
      </c>
      <c r="F4307" s="52">
        <v>0</v>
      </c>
    </row>
    <row r="4308" spans="1:6">
      <c r="A4308" s="38">
        <v>41819</v>
      </c>
      <c r="B4308" s="49" t="s">
        <v>155</v>
      </c>
      <c r="C4308" s="50">
        <v>23</v>
      </c>
      <c r="D4308" s="51">
        <v>16</v>
      </c>
      <c r="E4308" s="52">
        <v>90.341723839601983</v>
      </c>
      <c r="F4308" s="52">
        <v>0</v>
      </c>
    </row>
    <row r="4309" spans="1:6">
      <c r="A4309" s="38">
        <v>41819</v>
      </c>
      <c r="B4309" s="49" t="s">
        <v>156</v>
      </c>
      <c r="C4309" s="50">
        <v>23.7</v>
      </c>
      <c r="D4309" s="51">
        <v>16.100000000000001</v>
      </c>
      <c r="E4309" s="52">
        <v>87.131127086168377</v>
      </c>
      <c r="F4309" s="52">
        <v>0</v>
      </c>
    </row>
    <row r="4310" spans="1:6">
      <c r="A4310" s="38">
        <v>41819</v>
      </c>
      <c r="B4310" s="49" t="s">
        <v>157</v>
      </c>
      <c r="C4310" s="50">
        <v>24.5</v>
      </c>
      <c r="D4310" s="51">
        <v>16.2</v>
      </c>
      <c r="E4310" s="52">
        <v>83.548680401561711</v>
      </c>
      <c r="F4310" s="52">
        <v>0</v>
      </c>
    </row>
    <row r="4311" spans="1:6">
      <c r="A4311" s="38">
        <v>41819</v>
      </c>
      <c r="B4311" s="49" t="s">
        <v>158</v>
      </c>
      <c r="C4311" s="50">
        <v>24.5</v>
      </c>
      <c r="D4311" s="51">
        <v>16.7</v>
      </c>
      <c r="E4311" s="52">
        <v>86.059919435023374</v>
      </c>
      <c r="F4311" s="52">
        <v>0</v>
      </c>
    </row>
    <row r="4312" spans="1:6">
      <c r="A4312" s="38">
        <v>41819</v>
      </c>
      <c r="B4312" s="49" t="s">
        <v>159</v>
      </c>
      <c r="C4312" s="50">
        <v>23.8</v>
      </c>
      <c r="D4312" s="51">
        <v>17.2</v>
      </c>
      <c r="E4312" s="52">
        <v>92.366408028223404</v>
      </c>
      <c r="F4312" s="52">
        <v>0</v>
      </c>
    </row>
    <row r="4313" spans="1:6">
      <c r="A4313" s="38">
        <v>41819</v>
      </c>
      <c r="B4313" s="49" t="s">
        <v>160</v>
      </c>
      <c r="C4313" s="50">
        <v>24.7</v>
      </c>
      <c r="D4313" s="51">
        <v>17.8</v>
      </c>
      <c r="E4313" s="52">
        <v>90.482231504073567</v>
      </c>
      <c r="F4313" s="52">
        <v>0</v>
      </c>
    </row>
    <row r="4314" spans="1:6">
      <c r="A4314" s="38">
        <v>41819</v>
      </c>
      <c r="B4314" s="49" t="s">
        <v>161</v>
      </c>
      <c r="C4314" s="50">
        <v>24.4</v>
      </c>
      <c r="D4314" s="51">
        <v>17.600000000000001</v>
      </c>
      <c r="E4314" s="52">
        <v>91.114078394635897</v>
      </c>
      <c r="F4314" s="52">
        <v>0</v>
      </c>
    </row>
    <row r="4315" spans="1:6">
      <c r="A4315" s="38">
        <v>41819</v>
      </c>
      <c r="B4315" s="49" t="s">
        <v>162</v>
      </c>
      <c r="C4315" s="50">
        <v>24.6</v>
      </c>
      <c r="D4315" s="51">
        <v>17.5</v>
      </c>
      <c r="E4315" s="52">
        <v>89.532552938811776</v>
      </c>
      <c r="F4315" s="52">
        <v>0</v>
      </c>
    </row>
    <row r="4316" spans="1:6">
      <c r="A4316" s="38">
        <v>41819</v>
      </c>
      <c r="B4316" s="49" t="s">
        <v>163</v>
      </c>
      <c r="C4316" s="50">
        <v>23.9</v>
      </c>
      <c r="D4316" s="51">
        <v>17.399999999999999</v>
      </c>
      <c r="E4316" s="52">
        <v>92.851123121417373</v>
      </c>
      <c r="F4316" s="52">
        <v>0</v>
      </c>
    </row>
    <row r="4317" spans="1:6">
      <c r="A4317" s="38">
        <v>41819</v>
      </c>
      <c r="B4317" s="49" t="s">
        <v>164</v>
      </c>
      <c r="C4317" s="50">
        <v>23.4</v>
      </c>
      <c r="D4317" s="51">
        <v>16.8</v>
      </c>
      <c r="E4317" s="52">
        <v>92.477068536288954</v>
      </c>
      <c r="F4317" s="52">
        <v>0</v>
      </c>
    </row>
    <row r="4318" spans="1:6">
      <c r="A4318" s="38">
        <v>41819</v>
      </c>
      <c r="B4318" s="49" t="s">
        <v>165</v>
      </c>
      <c r="C4318" s="50">
        <v>23.3</v>
      </c>
      <c r="D4318" s="51">
        <v>16.3</v>
      </c>
      <c r="E4318" s="52">
        <v>90.338791033135905</v>
      </c>
      <c r="F4318" s="52">
        <v>0</v>
      </c>
    </row>
    <row r="4319" spans="1:6">
      <c r="A4319" s="38">
        <v>41819</v>
      </c>
      <c r="B4319" s="49" t="s">
        <v>166</v>
      </c>
      <c r="C4319" s="50">
        <v>23.1</v>
      </c>
      <c r="D4319" s="51">
        <v>15.8</v>
      </c>
      <c r="E4319" s="52">
        <v>88.702074877565877</v>
      </c>
      <c r="F4319" s="52">
        <v>0</v>
      </c>
    </row>
    <row r="4320" spans="1:6">
      <c r="A4320" s="38">
        <v>41819</v>
      </c>
      <c r="B4320" s="49" t="s">
        <v>167</v>
      </c>
      <c r="C4320" s="50">
        <v>22.8</v>
      </c>
      <c r="D4320" s="51">
        <v>15.7</v>
      </c>
      <c r="E4320" s="52">
        <v>89.770588712701809</v>
      </c>
      <c r="F4320" s="52">
        <v>0</v>
      </c>
    </row>
    <row r="4321" spans="1:6">
      <c r="A4321" s="38">
        <v>41819</v>
      </c>
      <c r="B4321" s="49" t="s">
        <v>168</v>
      </c>
      <c r="C4321" s="50">
        <v>22.4</v>
      </c>
      <c r="D4321" s="51">
        <v>15.5</v>
      </c>
      <c r="E4321" s="52">
        <v>90.834351114418737</v>
      </c>
      <c r="F4321" s="52">
        <v>0</v>
      </c>
    </row>
    <row r="4322" spans="1:6">
      <c r="A4322" s="38">
        <v>41819</v>
      </c>
      <c r="B4322" s="49" t="s">
        <v>169</v>
      </c>
      <c r="C4322" s="50">
        <v>21.8</v>
      </c>
      <c r="D4322" s="51">
        <v>15.4</v>
      </c>
      <c r="E4322" s="52">
        <v>93.624556160060308</v>
      </c>
      <c r="F4322" s="52">
        <v>0</v>
      </c>
    </row>
    <row r="4323" spans="1:6">
      <c r="A4323" s="38">
        <v>41819</v>
      </c>
      <c r="B4323" s="49" t="s">
        <v>170</v>
      </c>
      <c r="C4323" s="50">
        <v>21.7</v>
      </c>
      <c r="D4323" s="51">
        <v>15.2</v>
      </c>
      <c r="E4323" s="52">
        <v>93.00432409431923</v>
      </c>
      <c r="F4323" s="52">
        <v>0</v>
      </c>
    </row>
    <row r="4324" spans="1:6">
      <c r="A4324" s="38">
        <v>41819</v>
      </c>
      <c r="B4324" s="49" t="s">
        <v>171</v>
      </c>
      <c r="C4324" s="50">
        <v>21.5</v>
      </c>
      <c r="D4324" s="51">
        <v>15.2</v>
      </c>
      <c r="E4324" s="52">
        <v>94.149428597924384</v>
      </c>
      <c r="F4324" s="52">
        <v>0</v>
      </c>
    </row>
    <row r="4325" spans="1:6">
      <c r="A4325" s="38">
        <v>41819</v>
      </c>
      <c r="B4325" s="49" t="s">
        <v>172</v>
      </c>
      <c r="C4325" s="50">
        <v>21.4</v>
      </c>
      <c r="D4325" s="51">
        <v>15.1</v>
      </c>
      <c r="E4325" s="52">
        <v>94.119487171185668</v>
      </c>
      <c r="F4325" s="52">
        <v>0</v>
      </c>
    </row>
    <row r="4326" spans="1:6">
      <c r="A4326" s="38">
        <v>41820</v>
      </c>
      <c r="B4326" s="49" t="s">
        <v>149</v>
      </c>
      <c r="C4326" s="50">
        <v>21.3</v>
      </c>
      <c r="D4326" s="51">
        <v>15.1</v>
      </c>
      <c r="E4326" s="52">
        <v>94.698247692255052</v>
      </c>
      <c r="F4326" s="52">
        <v>0</v>
      </c>
    </row>
    <row r="4327" spans="1:6">
      <c r="A4327" s="38">
        <v>41820</v>
      </c>
      <c r="B4327" s="49" t="s">
        <v>150</v>
      </c>
      <c r="C4327" s="50">
        <v>21.3</v>
      </c>
      <c r="D4327" s="51">
        <v>15.1</v>
      </c>
      <c r="E4327" s="52">
        <v>94.698247692255052</v>
      </c>
      <c r="F4327" s="52">
        <v>0</v>
      </c>
    </row>
    <row r="4328" spans="1:6">
      <c r="A4328" s="38">
        <v>41820</v>
      </c>
      <c r="B4328" s="49" t="s">
        <v>151</v>
      </c>
      <c r="C4328" s="50">
        <v>21.3</v>
      </c>
      <c r="D4328" s="51">
        <v>15.1</v>
      </c>
      <c r="E4328" s="52">
        <v>94.698247692255052</v>
      </c>
      <c r="F4328" s="52">
        <v>0</v>
      </c>
    </row>
    <row r="4329" spans="1:6">
      <c r="A4329" s="38">
        <v>41820</v>
      </c>
      <c r="B4329" s="49" t="s">
        <v>152</v>
      </c>
      <c r="C4329" s="50">
        <v>21.2</v>
      </c>
      <c r="D4329" s="51">
        <v>15.1</v>
      </c>
      <c r="E4329" s="52">
        <v>95.281017035430807</v>
      </c>
      <c r="F4329" s="52">
        <v>0</v>
      </c>
    </row>
    <row r="4330" spans="1:6">
      <c r="A4330" s="38">
        <v>41820</v>
      </c>
      <c r="B4330" s="49" t="s">
        <v>153</v>
      </c>
      <c r="C4330" s="50">
        <v>21.2</v>
      </c>
      <c r="D4330" s="51">
        <v>15</v>
      </c>
      <c r="E4330" s="52">
        <v>94.664875637985872</v>
      </c>
      <c r="F4330" s="52">
        <v>0</v>
      </c>
    </row>
    <row r="4331" spans="1:6">
      <c r="A4331" s="38">
        <v>41820</v>
      </c>
      <c r="B4331" s="49" t="s">
        <v>154</v>
      </c>
      <c r="C4331" s="50">
        <v>21.3</v>
      </c>
      <c r="D4331" s="51">
        <v>15</v>
      </c>
      <c r="E4331" s="52">
        <v>94.085874813751929</v>
      </c>
      <c r="F4331" s="52">
        <v>0</v>
      </c>
    </row>
    <row r="4332" spans="1:6">
      <c r="A4332" s="38">
        <v>41820</v>
      </c>
      <c r="B4332" s="49" t="s">
        <v>155</v>
      </c>
      <c r="C4332" s="50">
        <v>21.7</v>
      </c>
      <c r="D4332" s="51">
        <v>15</v>
      </c>
      <c r="E4332" s="52">
        <v>91.809399497387346</v>
      </c>
      <c r="F4332" s="52">
        <v>0</v>
      </c>
    </row>
    <row r="4333" spans="1:6">
      <c r="A4333" s="38">
        <v>41820</v>
      </c>
      <c r="B4333" s="49" t="s">
        <v>156</v>
      </c>
      <c r="C4333" s="50">
        <v>23.3</v>
      </c>
      <c r="D4333" s="51">
        <v>15.2</v>
      </c>
      <c r="E4333" s="52">
        <v>84.387735916148657</v>
      </c>
      <c r="F4333" s="52">
        <v>0</v>
      </c>
    </row>
    <row r="4334" spans="1:6">
      <c r="A4334" s="38">
        <v>41820</v>
      </c>
      <c r="B4334" s="49" t="s">
        <v>157</v>
      </c>
      <c r="C4334" s="50">
        <v>24.5</v>
      </c>
      <c r="D4334" s="51">
        <v>15.3</v>
      </c>
      <c r="E4334" s="52">
        <v>79.018520245890116</v>
      </c>
      <c r="F4334" s="52">
        <v>0</v>
      </c>
    </row>
    <row r="4335" spans="1:6">
      <c r="A4335" s="38">
        <v>41820</v>
      </c>
      <c r="B4335" s="49" t="s">
        <v>158</v>
      </c>
      <c r="C4335" s="50">
        <v>25.8</v>
      </c>
      <c r="D4335" s="51">
        <v>15.2</v>
      </c>
      <c r="E4335" s="52">
        <v>72.665818761760221</v>
      </c>
      <c r="F4335" s="52">
        <v>0</v>
      </c>
    </row>
    <row r="4336" spans="1:6">
      <c r="A4336" s="38">
        <v>41820</v>
      </c>
      <c r="B4336" s="49" t="s">
        <v>159</v>
      </c>
      <c r="C4336" s="50">
        <v>26.7</v>
      </c>
      <c r="D4336" s="51">
        <v>15</v>
      </c>
      <c r="E4336" s="52">
        <v>68.019473009722333</v>
      </c>
      <c r="F4336" s="52">
        <v>0</v>
      </c>
    </row>
    <row r="4337" spans="1:6">
      <c r="A4337" s="38">
        <v>41820</v>
      </c>
      <c r="B4337" s="49" t="s">
        <v>160</v>
      </c>
      <c r="C4337" s="50">
        <v>26.8</v>
      </c>
      <c r="D4337" s="51">
        <v>15</v>
      </c>
      <c r="E4337" s="52">
        <v>67.620507441538095</v>
      </c>
      <c r="F4337" s="52">
        <v>0</v>
      </c>
    </row>
    <row r="4338" spans="1:6">
      <c r="A4338" s="38">
        <v>41820</v>
      </c>
      <c r="B4338" s="49" t="s">
        <v>161</v>
      </c>
      <c r="C4338" s="50">
        <v>26.5</v>
      </c>
      <c r="D4338" s="51">
        <v>15.2</v>
      </c>
      <c r="E4338" s="52">
        <v>69.721182211794243</v>
      </c>
      <c r="F4338" s="52">
        <v>0</v>
      </c>
    </row>
    <row r="4339" spans="1:6">
      <c r="A4339" s="38">
        <v>41820</v>
      </c>
      <c r="B4339" s="49" t="s">
        <v>162</v>
      </c>
      <c r="C4339" s="50">
        <v>26.4</v>
      </c>
      <c r="D4339" s="51">
        <v>15.4</v>
      </c>
      <c r="E4339" s="52">
        <v>71.033994236946441</v>
      </c>
      <c r="F4339" s="52">
        <v>0</v>
      </c>
    </row>
    <row r="4340" spans="1:6">
      <c r="A4340" s="38">
        <v>41820</v>
      </c>
      <c r="B4340" s="49" t="s">
        <v>163</v>
      </c>
      <c r="C4340" s="50">
        <v>26.8</v>
      </c>
      <c r="D4340" s="51">
        <v>15.6</v>
      </c>
      <c r="E4340" s="52">
        <v>70.259149576333357</v>
      </c>
      <c r="F4340" s="52">
        <v>0</v>
      </c>
    </row>
    <row r="4341" spans="1:6">
      <c r="A4341" s="38">
        <v>41820</v>
      </c>
      <c r="B4341" s="49" t="s">
        <v>164</v>
      </c>
      <c r="C4341" s="50">
        <v>23.9</v>
      </c>
      <c r="D4341" s="51">
        <v>16</v>
      </c>
      <c r="E4341" s="52">
        <v>85.567698085013205</v>
      </c>
      <c r="F4341" s="52">
        <v>0</v>
      </c>
    </row>
    <row r="4342" spans="1:6">
      <c r="A4342" s="38">
        <v>41820</v>
      </c>
      <c r="B4342" s="49" t="s">
        <v>165</v>
      </c>
      <c r="C4342" s="50">
        <v>24.5</v>
      </c>
      <c r="D4342" s="51">
        <v>16.5</v>
      </c>
      <c r="E4342" s="52">
        <v>85.055895785121891</v>
      </c>
      <c r="F4342" s="52">
        <v>0</v>
      </c>
    </row>
    <row r="4343" spans="1:6">
      <c r="A4343" s="38">
        <v>41820</v>
      </c>
      <c r="B4343" s="49" t="s">
        <v>166</v>
      </c>
      <c r="C4343" s="50">
        <v>24.2</v>
      </c>
      <c r="D4343" s="51">
        <v>17</v>
      </c>
      <c r="E4343" s="52">
        <v>89.152818746546487</v>
      </c>
      <c r="F4343" s="52">
        <v>0</v>
      </c>
    </row>
    <row r="4344" spans="1:6">
      <c r="A4344" s="38">
        <v>41820</v>
      </c>
      <c r="B4344" s="49" t="s">
        <v>167</v>
      </c>
      <c r="C4344" s="50">
        <v>24.1</v>
      </c>
      <c r="D4344" s="51">
        <v>17.2</v>
      </c>
      <c r="E4344" s="52">
        <v>90.716137016392949</v>
      </c>
      <c r="F4344" s="52">
        <v>0</v>
      </c>
    </row>
    <row r="4345" spans="1:6">
      <c r="A4345" s="38">
        <v>41820</v>
      </c>
      <c r="B4345" s="49" t="s">
        <v>168</v>
      </c>
      <c r="C4345" s="50">
        <v>24</v>
      </c>
      <c r="D4345" s="51">
        <v>17.399999999999999</v>
      </c>
      <c r="E4345" s="52">
        <v>92.294819850861572</v>
      </c>
      <c r="F4345" s="52">
        <v>0</v>
      </c>
    </row>
    <row r="4346" spans="1:6">
      <c r="A4346" s="38">
        <v>41820</v>
      </c>
      <c r="B4346" s="49" t="s">
        <v>169</v>
      </c>
      <c r="C4346" s="50">
        <v>24</v>
      </c>
      <c r="D4346" s="51">
        <v>17.3</v>
      </c>
      <c r="E4346" s="52">
        <v>91.778743737195285</v>
      </c>
      <c r="F4346" s="52">
        <v>0</v>
      </c>
    </row>
    <row r="4347" spans="1:6">
      <c r="A4347" s="38">
        <v>41820</v>
      </c>
      <c r="B4347" s="49" t="s">
        <v>170</v>
      </c>
      <c r="C4347" s="50">
        <v>24.2</v>
      </c>
      <c r="D4347" s="51">
        <v>17.2</v>
      </c>
      <c r="E4347" s="52">
        <v>90.173452134979655</v>
      </c>
      <c r="F4347" s="52">
        <v>0</v>
      </c>
    </row>
    <row r="4348" spans="1:6">
      <c r="A4348" s="38">
        <v>41820</v>
      </c>
      <c r="B4348" s="49" t="s">
        <v>171</v>
      </c>
      <c r="C4348" s="50">
        <v>23.9</v>
      </c>
      <c r="D4348" s="51">
        <v>17.100000000000001</v>
      </c>
      <c r="E4348" s="52">
        <v>91.293075474092177</v>
      </c>
      <c r="F4348" s="52">
        <v>0</v>
      </c>
    </row>
    <row r="4349" spans="1:6">
      <c r="A4349" s="38">
        <v>41820</v>
      </c>
      <c r="B4349" s="49" t="s">
        <v>172</v>
      </c>
      <c r="C4349" s="50">
        <v>24.4</v>
      </c>
      <c r="D4349" s="51">
        <v>16.899999999999999</v>
      </c>
      <c r="E4349" s="52">
        <v>87.586080189889046</v>
      </c>
      <c r="F4349" s="52">
        <v>0</v>
      </c>
    </row>
    <row r="4350" spans="1:6">
      <c r="A4350" s="38">
        <v>41821</v>
      </c>
      <c r="B4350" s="49" t="s">
        <v>149</v>
      </c>
      <c r="C4350" s="50">
        <v>24.6</v>
      </c>
      <c r="D4350" s="51">
        <v>16.899999999999999</v>
      </c>
      <c r="E4350" s="52">
        <v>86.544063905717877</v>
      </c>
      <c r="F4350" s="52">
        <v>0</v>
      </c>
    </row>
    <row r="4351" spans="1:6">
      <c r="A4351" s="38">
        <v>41821</v>
      </c>
      <c r="B4351" s="49" t="s">
        <v>150</v>
      </c>
      <c r="C4351" s="50">
        <v>24.4</v>
      </c>
      <c r="D4351" s="51">
        <v>16.8</v>
      </c>
      <c r="E4351" s="52">
        <v>87.081449263205982</v>
      </c>
      <c r="F4351" s="52">
        <v>0</v>
      </c>
    </row>
    <row r="4352" spans="1:6">
      <c r="A4352" s="38">
        <v>41821</v>
      </c>
      <c r="B4352" s="49" t="s">
        <v>151</v>
      </c>
      <c r="C4352" s="50">
        <v>24.8</v>
      </c>
      <c r="D4352" s="51">
        <v>16.899999999999999</v>
      </c>
      <c r="E4352" s="52">
        <v>85.51600387372163</v>
      </c>
      <c r="F4352" s="52">
        <v>0</v>
      </c>
    </row>
    <row r="4353" spans="1:6">
      <c r="A4353" s="38">
        <v>41821</v>
      </c>
      <c r="B4353" s="49" t="s">
        <v>152</v>
      </c>
      <c r="C4353" s="50">
        <v>24.6</v>
      </c>
      <c r="D4353" s="51">
        <v>16.2</v>
      </c>
      <c r="E4353" s="52">
        <v>83.050391296127131</v>
      </c>
      <c r="F4353" s="52">
        <v>0</v>
      </c>
    </row>
    <row r="4354" spans="1:6">
      <c r="A4354" s="38">
        <v>41821</v>
      </c>
      <c r="B4354" s="49" t="s">
        <v>153</v>
      </c>
      <c r="C4354" s="50">
        <v>24.7</v>
      </c>
      <c r="D4354" s="51">
        <v>15.4</v>
      </c>
      <c r="E4354" s="52">
        <v>78.577136438332388</v>
      </c>
      <c r="F4354" s="52">
        <v>0</v>
      </c>
    </row>
    <row r="4355" spans="1:6">
      <c r="A4355" s="38">
        <v>41821</v>
      </c>
      <c r="B4355" s="49" t="s">
        <v>154</v>
      </c>
      <c r="C4355" s="50">
        <v>24.6</v>
      </c>
      <c r="D4355" s="51">
        <v>14.6</v>
      </c>
      <c r="E4355" s="52">
        <v>75.036002605251454</v>
      </c>
      <c r="F4355" s="52">
        <v>0</v>
      </c>
    </row>
    <row r="4356" spans="1:6">
      <c r="A4356" s="38">
        <v>41821</v>
      </c>
      <c r="B4356" s="49" t="s">
        <v>155</v>
      </c>
      <c r="C4356" s="50">
        <v>24.8</v>
      </c>
      <c r="D4356" s="51">
        <v>15.1</v>
      </c>
      <c r="E4356" s="52">
        <v>76.62366553802903</v>
      </c>
      <c r="F4356" s="52">
        <v>0</v>
      </c>
    </row>
    <row r="4357" spans="1:6">
      <c r="A4357" s="38">
        <v>41821</v>
      </c>
      <c r="B4357" s="49" t="s">
        <v>156</v>
      </c>
      <c r="C4357" s="50">
        <v>25.3</v>
      </c>
      <c r="D4357" s="51">
        <v>15.6</v>
      </c>
      <c r="E4357" s="52">
        <v>76.776744247006519</v>
      </c>
      <c r="F4357" s="52">
        <v>0</v>
      </c>
    </row>
    <row r="4358" spans="1:6">
      <c r="A4358" s="38">
        <v>41821</v>
      </c>
      <c r="B4358" s="49" t="s">
        <v>157</v>
      </c>
      <c r="C4358" s="50">
        <v>26.6</v>
      </c>
      <c r="D4358" s="51">
        <v>16.2</v>
      </c>
      <c r="E4358" s="52">
        <v>73.755841854827779</v>
      </c>
      <c r="F4358" s="52">
        <v>0</v>
      </c>
    </row>
    <row r="4359" spans="1:6">
      <c r="A4359" s="38">
        <v>41821</v>
      </c>
      <c r="B4359" s="49" t="s">
        <v>158</v>
      </c>
      <c r="C4359" s="50">
        <v>26.9</v>
      </c>
      <c r="D4359" s="51">
        <v>16.100000000000001</v>
      </c>
      <c r="E4359" s="52">
        <v>72.029570815504997</v>
      </c>
      <c r="F4359" s="52">
        <v>0</v>
      </c>
    </row>
    <row r="4360" spans="1:6">
      <c r="A4360" s="38">
        <v>41821</v>
      </c>
      <c r="B4360" s="49" t="s">
        <v>159</v>
      </c>
      <c r="C4360" s="50">
        <v>28.2</v>
      </c>
      <c r="D4360" s="51">
        <v>16</v>
      </c>
      <c r="E4360" s="52">
        <v>66.352967357121045</v>
      </c>
      <c r="F4360" s="52">
        <v>0</v>
      </c>
    </row>
    <row r="4361" spans="1:6">
      <c r="A4361" s="38">
        <v>41821</v>
      </c>
      <c r="B4361" s="49" t="s">
        <v>160</v>
      </c>
      <c r="C4361" s="50">
        <v>28</v>
      </c>
      <c r="D4361" s="51">
        <v>15.9</v>
      </c>
      <c r="E4361" s="52">
        <v>66.721125130697885</v>
      </c>
      <c r="F4361" s="52">
        <v>0</v>
      </c>
    </row>
    <row r="4362" spans="1:6">
      <c r="A4362" s="38">
        <v>41821</v>
      </c>
      <c r="B4362" s="49" t="s">
        <v>161</v>
      </c>
      <c r="C4362" s="50">
        <v>27.1</v>
      </c>
      <c r="D4362" s="51">
        <v>16.5</v>
      </c>
      <c r="E4362" s="52">
        <v>72.911616434255933</v>
      </c>
      <c r="F4362" s="52">
        <v>0</v>
      </c>
    </row>
    <row r="4363" spans="1:6">
      <c r="A4363" s="38">
        <v>41821</v>
      </c>
      <c r="B4363" s="49" t="s">
        <v>162</v>
      </c>
      <c r="C4363" s="50">
        <v>24.4</v>
      </c>
      <c r="D4363" s="51">
        <v>17</v>
      </c>
      <c r="E4363" s="52">
        <v>88.090553172620119</v>
      </c>
      <c r="F4363" s="52">
        <v>0</v>
      </c>
    </row>
    <row r="4364" spans="1:6">
      <c r="A4364" s="38">
        <v>41821</v>
      </c>
      <c r="B4364" s="49" t="s">
        <v>163</v>
      </c>
      <c r="C4364" s="50">
        <v>23.4</v>
      </c>
      <c r="D4364" s="51">
        <v>17.600000000000001</v>
      </c>
      <c r="E4364" s="52">
        <v>96.759561808093636</v>
      </c>
      <c r="F4364" s="52">
        <v>0</v>
      </c>
    </row>
    <row r="4365" spans="1:6">
      <c r="A4365" s="38">
        <v>41821</v>
      </c>
      <c r="B4365" s="49" t="s">
        <v>164</v>
      </c>
      <c r="C4365" s="50">
        <v>23.3</v>
      </c>
      <c r="D4365" s="51">
        <v>17.600000000000001</v>
      </c>
      <c r="E4365" s="52">
        <v>97.345465683069889</v>
      </c>
      <c r="F4365" s="52">
        <v>0</v>
      </c>
    </row>
    <row r="4366" spans="1:6">
      <c r="A4366" s="38">
        <v>41821</v>
      </c>
      <c r="B4366" s="49" t="s">
        <v>165</v>
      </c>
      <c r="C4366" s="50">
        <v>23.4</v>
      </c>
      <c r="D4366" s="51">
        <v>17.5</v>
      </c>
      <c r="E4366" s="52">
        <v>96.224836104022316</v>
      </c>
      <c r="F4366" s="52">
        <v>0</v>
      </c>
    </row>
    <row r="4367" spans="1:6">
      <c r="A4367" s="38">
        <v>41821</v>
      </c>
      <c r="B4367" s="49" t="s">
        <v>166</v>
      </c>
      <c r="C4367" s="50">
        <v>23.5</v>
      </c>
      <c r="D4367" s="51">
        <v>17.5</v>
      </c>
      <c r="E4367" s="52">
        <v>95.64611869720747</v>
      </c>
      <c r="F4367" s="52">
        <v>0</v>
      </c>
    </row>
    <row r="4368" spans="1:6">
      <c r="A4368" s="38">
        <v>41821</v>
      </c>
      <c r="B4368" s="49" t="s">
        <v>167</v>
      </c>
      <c r="C4368" s="50">
        <v>23.3</v>
      </c>
      <c r="D4368" s="51">
        <v>17.2</v>
      </c>
      <c r="E4368" s="52">
        <v>95.192601319416809</v>
      </c>
      <c r="F4368" s="52">
        <v>0</v>
      </c>
    </row>
    <row r="4369" spans="1:6">
      <c r="A4369" s="38">
        <v>41821</v>
      </c>
      <c r="B4369" s="49" t="s">
        <v>168</v>
      </c>
      <c r="C4369" s="50">
        <v>22.5</v>
      </c>
      <c r="D4369" s="51">
        <v>17</v>
      </c>
      <c r="E4369" s="52">
        <v>98.788569070553748</v>
      </c>
      <c r="F4369" s="52">
        <v>0</v>
      </c>
    </row>
    <row r="4370" spans="1:6">
      <c r="A4370" s="38">
        <v>41821</v>
      </c>
      <c r="B4370" s="49" t="s">
        <v>169</v>
      </c>
      <c r="C4370" s="50">
        <v>22.6</v>
      </c>
      <c r="D4370" s="51">
        <v>16.7</v>
      </c>
      <c r="E4370" s="52">
        <v>96.502870936419654</v>
      </c>
      <c r="F4370" s="52">
        <v>0</v>
      </c>
    </row>
    <row r="4371" spans="1:6">
      <c r="A4371" s="38">
        <v>41821</v>
      </c>
      <c r="B4371" s="49" t="s">
        <v>170</v>
      </c>
      <c r="C4371" s="50">
        <v>22.8</v>
      </c>
      <c r="D4371" s="51">
        <v>17</v>
      </c>
      <c r="E4371" s="52">
        <v>97.00606791817718</v>
      </c>
      <c r="F4371" s="52">
        <v>0</v>
      </c>
    </row>
    <row r="4372" spans="1:6">
      <c r="A4372" s="38">
        <v>41821</v>
      </c>
      <c r="B4372" s="49" t="s">
        <v>171</v>
      </c>
      <c r="C4372" s="50">
        <v>22.9</v>
      </c>
      <c r="D4372" s="51">
        <v>17.2</v>
      </c>
      <c r="E4372" s="52">
        <v>97.523802483157823</v>
      </c>
      <c r="F4372" s="52">
        <v>0</v>
      </c>
    </row>
    <row r="4373" spans="1:6">
      <c r="A4373" s="38">
        <v>41821</v>
      </c>
      <c r="B4373" s="49" t="s">
        <v>172</v>
      </c>
      <c r="C4373" s="50">
        <v>23.1</v>
      </c>
      <c r="D4373" s="51">
        <v>17.5</v>
      </c>
      <c r="E4373" s="52">
        <v>97.984799115799674</v>
      </c>
      <c r="F4373" s="52">
        <v>0</v>
      </c>
    </row>
    <row r="4374" spans="1:6">
      <c r="A4374" s="38">
        <v>41822</v>
      </c>
      <c r="B4374" s="49" t="s">
        <v>149</v>
      </c>
      <c r="C4374" s="50">
        <v>23.1</v>
      </c>
      <c r="D4374" s="51">
        <v>17.3</v>
      </c>
      <c r="E4374" s="52">
        <v>96.895276288599803</v>
      </c>
      <c r="F4374" s="52">
        <v>0</v>
      </c>
    </row>
    <row r="4375" spans="1:6">
      <c r="A4375" s="38">
        <v>41822</v>
      </c>
      <c r="B4375" s="49" t="s">
        <v>150</v>
      </c>
      <c r="C4375" s="50">
        <v>22.7</v>
      </c>
      <c r="D4375" s="51">
        <v>17.2</v>
      </c>
      <c r="E4375" s="52">
        <v>98.713472311666095</v>
      </c>
      <c r="F4375" s="52">
        <v>0</v>
      </c>
    </row>
    <row r="4376" spans="1:6">
      <c r="A4376" s="38">
        <v>41822</v>
      </c>
      <c r="B4376" s="49" t="s">
        <v>151</v>
      </c>
      <c r="C4376" s="50">
        <v>22.6</v>
      </c>
      <c r="D4376" s="51">
        <v>17.100000000000001</v>
      </c>
      <c r="E4376" s="52">
        <v>98.752471027957554</v>
      </c>
      <c r="F4376" s="52">
        <v>0</v>
      </c>
    </row>
    <row r="4377" spans="1:6">
      <c r="A4377" s="38">
        <v>41822</v>
      </c>
      <c r="B4377" s="49" t="s">
        <v>152</v>
      </c>
      <c r="C4377" s="50">
        <v>22.5</v>
      </c>
      <c r="D4377" s="51">
        <v>17.100000000000001</v>
      </c>
      <c r="E4377" s="52">
        <v>99.354129923240762</v>
      </c>
      <c r="F4377" s="52">
        <v>0</v>
      </c>
    </row>
    <row r="4378" spans="1:6">
      <c r="A4378" s="38">
        <v>41822</v>
      </c>
      <c r="B4378" s="49" t="s">
        <v>153</v>
      </c>
      <c r="C4378" s="50">
        <v>22.6</v>
      </c>
      <c r="D4378" s="51">
        <v>17.100000000000001</v>
      </c>
      <c r="E4378" s="52">
        <v>98.752471027957554</v>
      </c>
      <c r="F4378" s="52">
        <v>0</v>
      </c>
    </row>
    <row r="4379" spans="1:6">
      <c r="A4379" s="38">
        <v>41822</v>
      </c>
      <c r="B4379" s="49" t="s">
        <v>154</v>
      </c>
      <c r="C4379" s="50">
        <v>22.6</v>
      </c>
      <c r="D4379" s="51">
        <v>17.2</v>
      </c>
      <c r="E4379" s="52">
        <v>99.314431125917977</v>
      </c>
      <c r="F4379" s="52">
        <v>0</v>
      </c>
    </row>
    <row r="4380" spans="1:6">
      <c r="A4380" s="38">
        <v>41822</v>
      </c>
      <c r="B4380" s="49" t="s">
        <v>155</v>
      </c>
      <c r="C4380" s="50">
        <v>22.3</v>
      </c>
      <c r="D4380" s="51">
        <v>16.899999999999999</v>
      </c>
      <c r="E4380" s="52">
        <v>99.424732146587687</v>
      </c>
      <c r="F4380" s="52">
        <v>0</v>
      </c>
    </row>
    <row r="4381" spans="1:6">
      <c r="A4381" s="38">
        <v>41822</v>
      </c>
      <c r="B4381" s="49" t="s">
        <v>156</v>
      </c>
      <c r="C4381" s="50">
        <v>22</v>
      </c>
      <c r="D4381" s="51">
        <v>16.600000000000001</v>
      </c>
      <c r="E4381" s="52">
        <v>99.507996281298773</v>
      </c>
      <c r="F4381" s="52">
        <v>0</v>
      </c>
    </row>
    <row r="4382" spans="1:6">
      <c r="A4382" s="38">
        <v>41822</v>
      </c>
      <c r="B4382" s="49" t="s">
        <v>157</v>
      </c>
      <c r="C4382" s="50">
        <v>22</v>
      </c>
      <c r="D4382" s="51">
        <v>16.399999999999999</v>
      </c>
      <c r="E4382" s="52">
        <v>98.339903351554042</v>
      </c>
      <c r="F4382" s="52">
        <v>0</v>
      </c>
    </row>
    <row r="4383" spans="1:6">
      <c r="A4383" s="38">
        <v>41822</v>
      </c>
      <c r="B4383" s="49" t="s">
        <v>158</v>
      </c>
      <c r="C4383" s="50">
        <v>21.8</v>
      </c>
      <c r="D4383" s="51">
        <v>16.2</v>
      </c>
      <c r="E4383" s="52">
        <v>98.364712031204164</v>
      </c>
      <c r="F4383" s="52">
        <v>0</v>
      </c>
    </row>
    <row r="4384" spans="1:6">
      <c r="A4384" s="38">
        <v>41822</v>
      </c>
      <c r="B4384" s="49" t="s">
        <v>159</v>
      </c>
      <c r="C4384" s="50">
        <v>21.5</v>
      </c>
      <c r="D4384" s="51">
        <v>16.100000000000001</v>
      </c>
      <c r="E4384" s="52">
        <v>99.583411281829541</v>
      </c>
      <c r="F4384" s="52">
        <v>0</v>
      </c>
    </row>
    <row r="4385" spans="1:6">
      <c r="A4385" s="38">
        <v>41822</v>
      </c>
      <c r="B4385" s="49" t="s">
        <v>160</v>
      </c>
      <c r="C4385" s="50">
        <v>21.5</v>
      </c>
      <c r="D4385" s="51">
        <v>16</v>
      </c>
      <c r="E4385" s="52">
        <v>98.980392513772358</v>
      </c>
      <c r="F4385" s="52">
        <v>0</v>
      </c>
    </row>
    <row r="4386" spans="1:6">
      <c r="A4386" s="38">
        <v>41822</v>
      </c>
      <c r="B4386" s="49" t="s">
        <v>161</v>
      </c>
      <c r="C4386" s="50">
        <v>21.7</v>
      </c>
      <c r="D4386" s="51">
        <v>16.100000000000001</v>
      </c>
      <c r="E4386" s="52">
        <v>98.37221526671425</v>
      </c>
      <c r="F4386" s="52">
        <v>0</v>
      </c>
    </row>
    <row r="4387" spans="1:6">
      <c r="A4387" s="38">
        <v>41822</v>
      </c>
      <c r="B4387" s="49" t="s">
        <v>162</v>
      </c>
      <c r="C4387" s="50">
        <v>21.8</v>
      </c>
      <c r="D4387" s="51">
        <v>16.3</v>
      </c>
      <c r="E4387" s="52">
        <v>98.956396065409706</v>
      </c>
      <c r="F4387" s="52">
        <v>0</v>
      </c>
    </row>
    <row r="4388" spans="1:6">
      <c r="A4388" s="38">
        <v>41822</v>
      </c>
      <c r="B4388" s="49" t="s">
        <v>163</v>
      </c>
      <c r="C4388" s="50">
        <v>22</v>
      </c>
      <c r="D4388" s="51">
        <v>16.5</v>
      </c>
      <c r="E4388" s="52">
        <v>98.924041288073212</v>
      </c>
      <c r="F4388" s="52">
        <v>0</v>
      </c>
    </row>
    <row r="4389" spans="1:6">
      <c r="A4389" s="38">
        <v>41822</v>
      </c>
      <c r="B4389" s="49" t="s">
        <v>164</v>
      </c>
      <c r="C4389" s="50">
        <v>22.6</v>
      </c>
      <c r="D4389" s="51">
        <v>16.899999999999999</v>
      </c>
      <c r="E4389" s="52">
        <v>97.62802308738371</v>
      </c>
      <c r="F4389" s="52">
        <v>0</v>
      </c>
    </row>
    <row r="4390" spans="1:6">
      <c r="A4390" s="38">
        <v>41822</v>
      </c>
      <c r="B4390" s="49" t="s">
        <v>165</v>
      </c>
      <c r="C4390" s="50">
        <v>22.6</v>
      </c>
      <c r="D4390" s="51">
        <v>17.3</v>
      </c>
      <c r="E4390" s="52">
        <v>99.87621541906131</v>
      </c>
      <c r="F4390" s="52">
        <v>0</v>
      </c>
    </row>
    <row r="4391" spans="1:6">
      <c r="A4391" s="38">
        <v>41822</v>
      </c>
      <c r="B4391" s="49" t="s">
        <v>166</v>
      </c>
      <c r="C4391" s="50">
        <v>23.2</v>
      </c>
      <c r="D4391" s="51">
        <v>17.8</v>
      </c>
      <c r="E4391" s="52">
        <v>99.017309690156793</v>
      </c>
      <c r="F4391" s="52">
        <v>0</v>
      </c>
    </row>
    <row r="4392" spans="1:6">
      <c r="A4392" s="38">
        <v>41822</v>
      </c>
      <c r="B4392" s="49" t="s">
        <v>167</v>
      </c>
      <c r="C4392" s="50">
        <v>23.1</v>
      </c>
      <c r="D4392" s="51">
        <v>17.899999999999999</v>
      </c>
      <c r="E4392" s="52">
        <v>100.16180159565241</v>
      </c>
      <c r="F4392" s="52">
        <v>0</v>
      </c>
    </row>
    <row r="4393" spans="1:6">
      <c r="A4393" s="38">
        <v>41822</v>
      </c>
      <c r="B4393" s="49" t="s">
        <v>168</v>
      </c>
      <c r="C4393" s="50">
        <v>23</v>
      </c>
      <c r="D4393" s="51">
        <v>17.8</v>
      </c>
      <c r="E4393" s="52">
        <v>100.22240862496639</v>
      </c>
      <c r="F4393" s="52">
        <v>0</v>
      </c>
    </row>
    <row r="4394" spans="1:6">
      <c r="A4394" s="38">
        <v>41822</v>
      </c>
      <c r="B4394" s="49" t="s">
        <v>169</v>
      </c>
      <c r="C4394" s="50">
        <v>23.7</v>
      </c>
      <c r="D4394" s="51">
        <v>18.3</v>
      </c>
      <c r="E4394" s="52">
        <v>98.696962811921225</v>
      </c>
      <c r="F4394" s="52">
        <v>0</v>
      </c>
    </row>
    <row r="4395" spans="1:6">
      <c r="A4395" s="38">
        <v>41822</v>
      </c>
      <c r="B4395" s="49" t="s">
        <v>170</v>
      </c>
      <c r="C4395" s="50">
        <v>23.2</v>
      </c>
      <c r="D4395" s="51">
        <v>18</v>
      </c>
      <c r="E4395" s="52">
        <v>100.09857314920308</v>
      </c>
      <c r="F4395" s="52">
        <v>0</v>
      </c>
    </row>
    <row r="4396" spans="1:6">
      <c r="A4396" s="38">
        <v>41822</v>
      </c>
      <c r="B4396" s="49" t="s">
        <v>171</v>
      </c>
      <c r="C4396" s="50">
        <v>23.5</v>
      </c>
      <c r="D4396" s="51">
        <v>18.3</v>
      </c>
      <c r="E4396" s="52">
        <v>99.893548131064861</v>
      </c>
      <c r="F4396" s="52">
        <v>0</v>
      </c>
    </row>
    <row r="4397" spans="1:6">
      <c r="A4397" s="38">
        <v>41822</v>
      </c>
      <c r="B4397" s="49" t="s">
        <v>172</v>
      </c>
      <c r="C4397" s="50">
        <v>23.9</v>
      </c>
      <c r="D4397" s="51">
        <v>18.399999999999999</v>
      </c>
      <c r="E4397" s="52">
        <v>98.034072587405021</v>
      </c>
      <c r="F4397" s="52">
        <v>0</v>
      </c>
    </row>
    <row r="4398" spans="1:6">
      <c r="A4398" s="38">
        <v>41823</v>
      </c>
      <c r="B4398" s="49" t="s">
        <v>149</v>
      </c>
      <c r="C4398" s="50">
        <v>23.8</v>
      </c>
      <c r="D4398" s="51">
        <v>18.3</v>
      </c>
      <c r="E4398" s="52">
        <v>98.104733483670401</v>
      </c>
      <c r="F4398" s="52">
        <v>0</v>
      </c>
    </row>
    <row r="4399" spans="1:6">
      <c r="A4399" s="38">
        <v>41823</v>
      </c>
      <c r="B4399" s="49" t="s">
        <v>150</v>
      </c>
      <c r="C4399" s="50">
        <v>23.6</v>
      </c>
      <c r="D4399" s="51">
        <v>18.2</v>
      </c>
      <c r="E4399" s="52">
        <v>98.76606328521855</v>
      </c>
      <c r="F4399" s="52">
        <v>0</v>
      </c>
    </row>
    <row r="4400" spans="1:6">
      <c r="A4400" s="38">
        <v>41823</v>
      </c>
      <c r="B4400" s="49" t="s">
        <v>151</v>
      </c>
      <c r="C4400" s="50">
        <v>23.5</v>
      </c>
      <c r="D4400" s="51">
        <v>18.100000000000001</v>
      </c>
      <c r="E4400" s="52">
        <v>98.832686108352874</v>
      </c>
      <c r="F4400" s="52">
        <v>0</v>
      </c>
    </row>
    <row r="4401" spans="1:6">
      <c r="A4401" s="38">
        <v>41823</v>
      </c>
      <c r="B4401" s="49" t="s">
        <v>152</v>
      </c>
      <c r="C4401" s="50">
        <v>23.3</v>
      </c>
      <c r="D4401" s="51">
        <v>18.100000000000001</v>
      </c>
      <c r="E4401" s="52">
        <v>100.03276239695647</v>
      </c>
      <c r="F4401" s="52">
        <v>0</v>
      </c>
    </row>
    <row r="4402" spans="1:6">
      <c r="A4402" s="38">
        <v>41823</v>
      </c>
      <c r="B4402" s="49" t="s">
        <v>153</v>
      </c>
      <c r="C4402" s="50">
        <v>23.5</v>
      </c>
      <c r="D4402" s="51">
        <v>18.3</v>
      </c>
      <c r="E4402" s="52">
        <v>99.893548131064861</v>
      </c>
      <c r="F4402" s="52">
        <v>0</v>
      </c>
    </row>
    <row r="4403" spans="1:6">
      <c r="A4403" s="38">
        <v>41823</v>
      </c>
      <c r="B4403" s="49" t="s">
        <v>154</v>
      </c>
      <c r="C4403" s="50">
        <v>23.6</v>
      </c>
      <c r="D4403" s="51">
        <v>18.399999999999999</v>
      </c>
      <c r="E4403" s="52">
        <v>99.820220566097362</v>
      </c>
      <c r="F4403" s="52">
        <v>0</v>
      </c>
    </row>
    <row r="4404" spans="1:6">
      <c r="A4404" s="38">
        <v>41823</v>
      </c>
      <c r="B4404" s="49" t="s">
        <v>155</v>
      </c>
      <c r="C4404" s="50">
        <v>24.3</v>
      </c>
      <c r="D4404" s="51">
        <v>19.2</v>
      </c>
      <c r="E4404" s="52">
        <v>99.744938468841127</v>
      </c>
      <c r="F4404" s="52">
        <v>0</v>
      </c>
    </row>
    <row r="4405" spans="1:6">
      <c r="A4405" s="38">
        <v>41823</v>
      </c>
      <c r="B4405" s="49" t="s">
        <v>156</v>
      </c>
      <c r="C4405" s="50">
        <v>24.9</v>
      </c>
      <c r="D4405" s="51">
        <v>19.899999999999999</v>
      </c>
      <c r="E4405" s="52">
        <v>99.629351557878437</v>
      </c>
      <c r="F4405" s="52">
        <v>0</v>
      </c>
    </row>
    <row r="4406" spans="1:6">
      <c r="A4406" s="38">
        <v>41823</v>
      </c>
      <c r="B4406" s="49" t="s">
        <v>157</v>
      </c>
      <c r="C4406" s="50">
        <v>27.1</v>
      </c>
      <c r="D4406" s="51">
        <v>20.7</v>
      </c>
      <c r="E4406" s="52">
        <v>90.87318074135527</v>
      </c>
      <c r="F4406" s="52">
        <v>0</v>
      </c>
    </row>
    <row r="4407" spans="1:6">
      <c r="A4407" s="38">
        <v>41823</v>
      </c>
      <c r="B4407" s="49" t="s">
        <v>158</v>
      </c>
      <c r="C4407" s="50">
        <v>29.1</v>
      </c>
      <c r="D4407" s="51">
        <v>20.100000000000001</v>
      </c>
      <c r="E4407" s="52">
        <v>78.611932985276127</v>
      </c>
      <c r="F4407" s="52">
        <v>0</v>
      </c>
    </row>
    <row r="4408" spans="1:6">
      <c r="A4408" s="38">
        <v>41823</v>
      </c>
      <c r="B4408" s="49" t="s">
        <v>159</v>
      </c>
      <c r="C4408" s="50">
        <v>30.5</v>
      </c>
      <c r="D4408" s="51">
        <v>19.5</v>
      </c>
      <c r="E4408" s="52">
        <v>70.43334641660654</v>
      </c>
      <c r="F4408" s="52">
        <v>0</v>
      </c>
    </row>
    <row r="4409" spans="1:6">
      <c r="A4409" s="38">
        <v>41823</v>
      </c>
      <c r="B4409" s="49" t="s">
        <v>160</v>
      </c>
      <c r="C4409" s="50">
        <v>30.7</v>
      </c>
      <c r="D4409" s="51">
        <v>18.899999999999999</v>
      </c>
      <c r="E4409" s="52">
        <v>67.553564174623901</v>
      </c>
      <c r="F4409" s="52">
        <v>0</v>
      </c>
    </row>
    <row r="4410" spans="1:6">
      <c r="A4410" s="38">
        <v>41823</v>
      </c>
      <c r="B4410" s="49" t="s">
        <v>161</v>
      </c>
      <c r="C4410" s="50">
        <v>30.7</v>
      </c>
      <c r="D4410" s="51">
        <v>18.8</v>
      </c>
      <c r="E4410" s="52">
        <v>67.206624197837158</v>
      </c>
      <c r="F4410" s="52">
        <v>0</v>
      </c>
    </row>
    <row r="4411" spans="1:6">
      <c r="A4411" s="38">
        <v>41823</v>
      </c>
      <c r="B4411" s="49" t="s">
        <v>162</v>
      </c>
      <c r="C4411" s="50">
        <v>30.7</v>
      </c>
      <c r="D4411" s="51">
        <v>18.8</v>
      </c>
      <c r="E4411" s="52">
        <v>67.206624197837158</v>
      </c>
      <c r="F4411" s="52">
        <v>0</v>
      </c>
    </row>
    <row r="4412" spans="1:6">
      <c r="A4412" s="38">
        <v>41823</v>
      </c>
      <c r="B4412" s="49" t="s">
        <v>163</v>
      </c>
      <c r="C4412" s="50">
        <v>31.2</v>
      </c>
      <c r="D4412" s="51">
        <v>18.7</v>
      </c>
      <c r="E4412" s="52">
        <v>64.981088484162868</v>
      </c>
      <c r="F4412" s="52">
        <v>0</v>
      </c>
    </row>
    <row r="4413" spans="1:6">
      <c r="A4413" s="38">
        <v>41823</v>
      </c>
      <c r="B4413" s="49" t="s">
        <v>164</v>
      </c>
      <c r="C4413" s="50">
        <v>31.2</v>
      </c>
      <c r="D4413" s="51">
        <v>18.399999999999999</v>
      </c>
      <c r="E4413" s="52">
        <v>63.968563632453815</v>
      </c>
      <c r="F4413" s="52">
        <v>0</v>
      </c>
    </row>
    <row r="4414" spans="1:6">
      <c r="A4414" s="38">
        <v>41823</v>
      </c>
      <c r="B4414" s="49" t="s">
        <v>165</v>
      </c>
      <c r="C4414" s="50">
        <v>30.7</v>
      </c>
      <c r="D4414" s="51">
        <v>18.2</v>
      </c>
      <c r="E4414" s="52">
        <v>65.122708254794674</v>
      </c>
      <c r="F4414" s="52">
        <v>0</v>
      </c>
    </row>
    <row r="4415" spans="1:6">
      <c r="A4415" s="38">
        <v>41823</v>
      </c>
      <c r="B4415" s="49" t="s">
        <v>166</v>
      </c>
      <c r="C4415" s="50">
        <v>29.1</v>
      </c>
      <c r="D4415" s="51">
        <v>17.899999999999999</v>
      </c>
      <c r="E4415" s="52">
        <v>70.248330689126618</v>
      </c>
      <c r="F4415" s="52">
        <v>0</v>
      </c>
    </row>
    <row r="4416" spans="1:6">
      <c r="A4416" s="38">
        <v>41823</v>
      </c>
      <c r="B4416" s="49" t="s">
        <v>167</v>
      </c>
      <c r="C4416" s="50">
        <v>28</v>
      </c>
      <c r="D4416" s="51">
        <v>17.7</v>
      </c>
      <c r="E4416" s="52">
        <v>74.065465165907895</v>
      </c>
      <c r="F4416" s="52">
        <v>0</v>
      </c>
    </row>
    <row r="4417" spans="1:6">
      <c r="A4417" s="38">
        <v>41823</v>
      </c>
      <c r="B4417" s="49" t="s">
        <v>168</v>
      </c>
      <c r="C4417" s="50">
        <v>27.7</v>
      </c>
      <c r="D4417" s="51">
        <v>17.600000000000001</v>
      </c>
      <c r="E4417" s="52">
        <v>74.959049596984229</v>
      </c>
      <c r="F4417" s="52">
        <v>0</v>
      </c>
    </row>
    <row r="4418" spans="1:6">
      <c r="A4418" s="38">
        <v>41823</v>
      </c>
      <c r="B4418" s="49" t="s">
        <v>169</v>
      </c>
      <c r="C4418" s="50">
        <v>27.4</v>
      </c>
      <c r="D4418" s="51">
        <v>17.399999999999999</v>
      </c>
      <c r="E4418" s="52">
        <v>75.442268441510734</v>
      </c>
      <c r="F4418" s="52">
        <v>0</v>
      </c>
    </row>
    <row r="4419" spans="1:6">
      <c r="A4419" s="38">
        <v>41823</v>
      </c>
      <c r="B4419" s="49" t="s">
        <v>170</v>
      </c>
      <c r="C4419" s="50">
        <v>26.9</v>
      </c>
      <c r="D4419" s="51">
        <v>17.5</v>
      </c>
      <c r="E4419" s="52">
        <v>78.121611886619533</v>
      </c>
      <c r="F4419" s="52">
        <v>0</v>
      </c>
    </row>
    <row r="4420" spans="1:6">
      <c r="A4420" s="38">
        <v>41823</v>
      </c>
      <c r="B4420" s="49" t="s">
        <v>171</v>
      </c>
      <c r="C4420" s="50">
        <v>26.2</v>
      </c>
      <c r="D4420" s="51">
        <v>17.600000000000001</v>
      </c>
      <c r="E4420" s="52">
        <v>81.863238382335993</v>
      </c>
      <c r="F4420" s="52">
        <v>0</v>
      </c>
    </row>
    <row r="4421" spans="1:6">
      <c r="A4421" s="38">
        <v>41823</v>
      </c>
      <c r="B4421" s="49" t="s">
        <v>172</v>
      </c>
      <c r="C4421" s="50">
        <v>27.3</v>
      </c>
      <c r="D4421" s="51">
        <v>17.600000000000001</v>
      </c>
      <c r="E4421" s="52">
        <v>76.73360416949177</v>
      </c>
      <c r="F4421" s="52">
        <v>0</v>
      </c>
    </row>
    <row r="4422" spans="1:6">
      <c r="A4422" s="38">
        <v>41824</v>
      </c>
      <c r="B4422" s="49" t="s">
        <v>149</v>
      </c>
      <c r="C4422" s="50">
        <v>27.1</v>
      </c>
      <c r="D4422" s="51">
        <v>17.600000000000001</v>
      </c>
      <c r="E4422" s="52">
        <v>77.638635969601708</v>
      </c>
      <c r="F4422" s="52">
        <v>0</v>
      </c>
    </row>
    <row r="4423" spans="1:6">
      <c r="A4423" s="38">
        <v>41824</v>
      </c>
      <c r="B4423" s="49" t="s">
        <v>150</v>
      </c>
      <c r="C4423" s="50">
        <v>26.7</v>
      </c>
      <c r="D4423" s="51">
        <v>17.5</v>
      </c>
      <c r="E4423" s="52">
        <v>79.045824902359101</v>
      </c>
      <c r="F4423" s="52">
        <v>0</v>
      </c>
    </row>
    <row r="4424" spans="1:6">
      <c r="A4424" s="38">
        <v>41824</v>
      </c>
      <c r="B4424" s="49" t="s">
        <v>151</v>
      </c>
      <c r="C4424" s="50">
        <v>27</v>
      </c>
      <c r="D4424" s="51">
        <v>17.399999999999999</v>
      </c>
      <c r="E4424" s="52">
        <v>77.232366264781902</v>
      </c>
      <c r="F4424" s="52">
        <v>0</v>
      </c>
    </row>
    <row r="4425" spans="1:6">
      <c r="A4425" s="38">
        <v>41824</v>
      </c>
      <c r="B4425" s="49" t="s">
        <v>152</v>
      </c>
      <c r="C4425" s="50">
        <v>27</v>
      </c>
      <c r="D4425" s="51">
        <v>17.399999999999999</v>
      </c>
      <c r="E4425" s="52">
        <v>77.232366264781902</v>
      </c>
      <c r="F4425" s="52">
        <v>0</v>
      </c>
    </row>
    <row r="4426" spans="1:6">
      <c r="A4426" s="38">
        <v>41824</v>
      </c>
      <c r="B4426" s="49" t="s">
        <v>153</v>
      </c>
      <c r="C4426" s="50">
        <v>27</v>
      </c>
      <c r="D4426" s="51">
        <v>17.3</v>
      </c>
      <c r="E4426" s="52">
        <v>76.800513431702157</v>
      </c>
      <c r="F4426" s="52">
        <v>0</v>
      </c>
    </row>
    <row r="4427" spans="1:6">
      <c r="A4427" s="38">
        <v>41824</v>
      </c>
      <c r="B4427" s="49" t="s">
        <v>154</v>
      </c>
      <c r="C4427" s="50">
        <v>27.3</v>
      </c>
      <c r="D4427" s="51">
        <v>17.3</v>
      </c>
      <c r="E4427" s="52">
        <v>75.461039491325735</v>
      </c>
      <c r="F4427" s="52">
        <v>0</v>
      </c>
    </row>
    <row r="4428" spans="1:6">
      <c r="A4428" s="38">
        <v>41824</v>
      </c>
      <c r="B4428" s="49" t="s">
        <v>155</v>
      </c>
      <c r="C4428" s="50">
        <v>27.5</v>
      </c>
      <c r="D4428" s="51">
        <v>17.600000000000001</v>
      </c>
      <c r="E4428" s="52">
        <v>75.840466280441561</v>
      </c>
      <c r="F4428" s="52">
        <v>0</v>
      </c>
    </row>
    <row r="4429" spans="1:6">
      <c r="A4429" s="38">
        <v>41824</v>
      </c>
      <c r="B4429" s="49" t="s">
        <v>156</v>
      </c>
      <c r="C4429" s="50">
        <v>28.4</v>
      </c>
      <c r="D4429" s="51">
        <v>18</v>
      </c>
      <c r="E4429" s="52">
        <v>73.553510819067512</v>
      </c>
      <c r="F4429" s="52">
        <v>0</v>
      </c>
    </row>
    <row r="4430" spans="1:6">
      <c r="A4430" s="38">
        <v>41824</v>
      </c>
      <c r="B4430" s="49" t="s">
        <v>157</v>
      </c>
      <c r="C4430" s="50">
        <v>29.9</v>
      </c>
      <c r="D4430" s="51">
        <v>18.3</v>
      </c>
      <c r="E4430" s="52">
        <v>68.539919055738594</v>
      </c>
      <c r="F4430" s="52">
        <v>0</v>
      </c>
    </row>
    <row r="4431" spans="1:6">
      <c r="A4431" s="38">
        <v>41824</v>
      </c>
      <c r="B4431" s="49" t="s">
        <v>158</v>
      </c>
      <c r="C4431" s="50">
        <v>30.5</v>
      </c>
      <c r="D4431" s="51">
        <v>18.2</v>
      </c>
      <c r="E4431" s="52">
        <v>65.871278159694185</v>
      </c>
      <c r="F4431" s="52">
        <v>0</v>
      </c>
    </row>
    <row r="4432" spans="1:6">
      <c r="A4432" s="38">
        <v>41824</v>
      </c>
      <c r="B4432" s="49" t="s">
        <v>159</v>
      </c>
      <c r="C4432" s="50">
        <v>31.1</v>
      </c>
      <c r="D4432" s="51">
        <v>18.2</v>
      </c>
      <c r="E4432" s="52">
        <v>63.654255491532275</v>
      </c>
      <c r="F4432" s="52">
        <v>0</v>
      </c>
    </row>
    <row r="4433" spans="1:6">
      <c r="A4433" s="38">
        <v>41824</v>
      </c>
      <c r="B4433" s="49" t="s">
        <v>160</v>
      </c>
      <c r="C4433" s="50">
        <v>31.2</v>
      </c>
      <c r="D4433" s="51">
        <v>18.100000000000001</v>
      </c>
      <c r="E4433" s="52">
        <v>62.955089686992196</v>
      </c>
      <c r="F4433" s="52">
        <v>0</v>
      </c>
    </row>
    <row r="4434" spans="1:6">
      <c r="A4434" s="38">
        <v>41824</v>
      </c>
      <c r="B4434" s="49" t="s">
        <v>161</v>
      </c>
      <c r="C4434" s="50">
        <v>32.799999999999997</v>
      </c>
      <c r="D4434" s="51">
        <v>17.8</v>
      </c>
      <c r="E4434" s="52">
        <v>56.582189006624361</v>
      </c>
      <c r="F4434" s="52">
        <v>0</v>
      </c>
    </row>
    <row r="4435" spans="1:6">
      <c r="A4435" s="38">
        <v>41824</v>
      </c>
      <c r="B4435" s="49" t="s">
        <v>162</v>
      </c>
      <c r="C4435" s="50">
        <v>33</v>
      </c>
      <c r="D4435" s="51">
        <v>17.600000000000001</v>
      </c>
      <c r="E4435" s="52">
        <v>55.338710133849119</v>
      </c>
      <c r="F4435" s="52">
        <v>0</v>
      </c>
    </row>
    <row r="4436" spans="1:6">
      <c r="A4436" s="38">
        <v>41824</v>
      </c>
      <c r="B4436" s="49" t="s">
        <v>163</v>
      </c>
      <c r="C4436" s="50">
        <v>33.4</v>
      </c>
      <c r="D4436" s="51">
        <v>17.5</v>
      </c>
      <c r="E4436" s="52">
        <v>53.812818411919629</v>
      </c>
      <c r="F4436" s="52">
        <v>0</v>
      </c>
    </row>
    <row r="4437" spans="1:6">
      <c r="A4437" s="38">
        <v>41824</v>
      </c>
      <c r="B4437" s="49" t="s">
        <v>164</v>
      </c>
      <c r="C4437" s="50">
        <v>32.799999999999997</v>
      </c>
      <c r="D4437" s="51">
        <v>17.5</v>
      </c>
      <c r="E4437" s="52">
        <v>55.654652881259906</v>
      </c>
      <c r="F4437" s="52">
        <v>0</v>
      </c>
    </row>
    <row r="4438" spans="1:6">
      <c r="A4438" s="38">
        <v>41824</v>
      </c>
      <c r="B4438" s="49" t="s">
        <v>165</v>
      </c>
      <c r="C4438" s="50">
        <v>31</v>
      </c>
      <c r="D4438" s="51">
        <v>17.600000000000001</v>
      </c>
      <c r="E4438" s="52">
        <v>61.965422026701312</v>
      </c>
      <c r="F4438" s="52">
        <v>0</v>
      </c>
    </row>
    <row r="4439" spans="1:6">
      <c r="A4439" s="38">
        <v>41824</v>
      </c>
      <c r="B4439" s="49" t="s">
        <v>166</v>
      </c>
      <c r="C4439" s="50">
        <v>30.3</v>
      </c>
      <c r="D4439" s="51">
        <v>17.600000000000001</v>
      </c>
      <c r="E4439" s="52">
        <v>64.493458150364305</v>
      </c>
      <c r="F4439" s="52">
        <v>0</v>
      </c>
    </row>
    <row r="4440" spans="1:6">
      <c r="A4440" s="38">
        <v>41824</v>
      </c>
      <c r="B4440" s="49" t="s">
        <v>167</v>
      </c>
      <c r="C4440" s="50">
        <v>29</v>
      </c>
      <c r="D4440" s="51">
        <v>17.600000000000001</v>
      </c>
      <c r="E4440" s="52">
        <v>69.504058023894572</v>
      </c>
      <c r="F4440" s="52">
        <v>0</v>
      </c>
    </row>
    <row r="4441" spans="1:6">
      <c r="A4441" s="38">
        <v>41824</v>
      </c>
      <c r="B4441" s="49" t="s">
        <v>168</v>
      </c>
      <c r="C4441" s="50">
        <v>28</v>
      </c>
      <c r="D4441" s="51">
        <v>17.5</v>
      </c>
      <c r="E4441" s="52">
        <v>73.251469073742072</v>
      </c>
      <c r="F4441" s="52">
        <v>0</v>
      </c>
    </row>
    <row r="4442" spans="1:6">
      <c r="A4442" s="38">
        <v>41824</v>
      </c>
      <c r="B4442" s="49" t="s">
        <v>169</v>
      </c>
      <c r="C4442" s="50">
        <v>27.5</v>
      </c>
      <c r="D4442" s="51">
        <v>17.399999999999999</v>
      </c>
      <c r="E4442" s="52">
        <v>75.002095612869041</v>
      </c>
      <c r="F4442" s="52">
        <v>0</v>
      </c>
    </row>
    <row r="4443" spans="1:6">
      <c r="A4443" s="38">
        <v>41824</v>
      </c>
      <c r="B4443" s="49" t="s">
        <v>170</v>
      </c>
      <c r="C4443" s="50">
        <v>27</v>
      </c>
      <c r="D4443" s="51">
        <v>17.399999999999999</v>
      </c>
      <c r="E4443" s="52">
        <v>77.232366264781902</v>
      </c>
      <c r="F4443" s="52">
        <v>0</v>
      </c>
    </row>
    <row r="4444" spans="1:6">
      <c r="A4444" s="38">
        <v>41824</v>
      </c>
      <c r="B4444" s="49" t="s">
        <v>171</v>
      </c>
      <c r="C4444" s="50">
        <v>26.6</v>
      </c>
      <c r="D4444" s="51">
        <v>17.399999999999999</v>
      </c>
      <c r="E4444" s="52">
        <v>79.070562094138111</v>
      </c>
      <c r="F4444" s="52">
        <v>0</v>
      </c>
    </row>
    <row r="4445" spans="1:6">
      <c r="A4445" s="38">
        <v>41824</v>
      </c>
      <c r="B4445" s="49" t="s">
        <v>172</v>
      </c>
      <c r="C4445" s="50">
        <v>25.9</v>
      </c>
      <c r="D4445" s="51">
        <v>17.399999999999999</v>
      </c>
      <c r="E4445" s="52">
        <v>82.407479143689017</v>
      </c>
      <c r="F4445" s="52">
        <v>0</v>
      </c>
    </row>
    <row r="4446" spans="1:6">
      <c r="A4446" s="38">
        <v>41825</v>
      </c>
      <c r="B4446" s="49" t="s">
        <v>149</v>
      </c>
      <c r="C4446" s="50">
        <v>25.5</v>
      </c>
      <c r="D4446" s="51">
        <v>17.2</v>
      </c>
      <c r="E4446" s="52">
        <v>83.441630323565477</v>
      </c>
      <c r="F4446" s="52">
        <v>0</v>
      </c>
    </row>
    <row r="4447" spans="1:6">
      <c r="A4447" s="38">
        <v>41825</v>
      </c>
      <c r="B4447" s="49" t="s">
        <v>150</v>
      </c>
      <c r="C4447" s="50">
        <v>25.3</v>
      </c>
      <c r="D4447" s="51">
        <v>17</v>
      </c>
      <c r="E4447" s="52">
        <v>83.483656980272968</v>
      </c>
      <c r="F4447" s="52">
        <v>0</v>
      </c>
    </row>
    <row r="4448" spans="1:6">
      <c r="A4448" s="38">
        <v>41825</v>
      </c>
      <c r="B4448" s="49" t="s">
        <v>151</v>
      </c>
      <c r="C4448" s="50">
        <v>25.2</v>
      </c>
      <c r="D4448" s="51">
        <v>16.899999999999999</v>
      </c>
      <c r="E4448" s="52">
        <v>83.500930595463942</v>
      </c>
      <c r="F4448" s="52">
        <v>0</v>
      </c>
    </row>
    <row r="4449" spans="1:6">
      <c r="A4449" s="38">
        <v>41825</v>
      </c>
      <c r="B4449" s="49" t="s">
        <v>152</v>
      </c>
      <c r="C4449" s="50">
        <v>24.9</v>
      </c>
      <c r="D4449" s="51">
        <v>16.899999999999999</v>
      </c>
      <c r="E4449" s="52">
        <v>85.007142845904013</v>
      </c>
      <c r="F4449" s="52">
        <v>0</v>
      </c>
    </row>
    <row r="4450" spans="1:6">
      <c r="A4450" s="38">
        <v>41825</v>
      </c>
      <c r="B4450" s="49" t="s">
        <v>153</v>
      </c>
      <c r="C4450" s="50">
        <v>24</v>
      </c>
      <c r="D4450" s="51">
        <v>16.899999999999999</v>
      </c>
      <c r="E4450" s="52">
        <v>89.71282376800923</v>
      </c>
      <c r="F4450" s="52">
        <v>0</v>
      </c>
    </row>
    <row r="4451" spans="1:6">
      <c r="A4451" s="38">
        <v>41825</v>
      </c>
      <c r="B4451" s="49" t="s">
        <v>154</v>
      </c>
      <c r="C4451" s="50">
        <v>24.4</v>
      </c>
      <c r="D4451" s="51">
        <v>16.899999999999999</v>
      </c>
      <c r="E4451" s="52">
        <v>87.586080189889046</v>
      </c>
      <c r="F4451" s="52">
        <v>0</v>
      </c>
    </row>
    <row r="4452" spans="1:6">
      <c r="A4452" s="38">
        <v>41825</v>
      </c>
      <c r="B4452" s="49" t="s">
        <v>155</v>
      </c>
      <c r="C4452" s="50">
        <v>25.8</v>
      </c>
      <c r="D4452" s="51">
        <v>17.5</v>
      </c>
      <c r="E4452" s="52">
        <v>83.360411609850232</v>
      </c>
      <c r="F4452" s="52">
        <v>0</v>
      </c>
    </row>
    <row r="4453" spans="1:6">
      <c r="A4453" s="38">
        <v>41825</v>
      </c>
      <c r="B4453" s="49" t="s">
        <v>156</v>
      </c>
      <c r="C4453" s="50">
        <v>28.2</v>
      </c>
      <c r="D4453" s="51">
        <v>18.100000000000001</v>
      </c>
      <c r="E4453" s="52">
        <v>74.815536287939622</v>
      </c>
      <c r="F4453" s="52">
        <v>0</v>
      </c>
    </row>
    <row r="4454" spans="1:6">
      <c r="A4454" s="38">
        <v>41825</v>
      </c>
      <c r="B4454" s="49" t="s">
        <v>157</v>
      </c>
      <c r="C4454" s="50">
        <v>29.8</v>
      </c>
      <c r="D4454" s="51">
        <v>18.7</v>
      </c>
      <c r="E4454" s="52">
        <v>70.397736328725884</v>
      </c>
      <c r="F4454" s="52">
        <v>0</v>
      </c>
    </row>
    <row r="4455" spans="1:6">
      <c r="A4455" s="38">
        <v>41825</v>
      </c>
      <c r="B4455" s="49" t="s">
        <v>158</v>
      </c>
      <c r="C4455" s="50">
        <v>30.8</v>
      </c>
      <c r="D4455" s="51">
        <v>18.399999999999999</v>
      </c>
      <c r="E4455" s="52">
        <v>65.443151038682288</v>
      </c>
      <c r="F4455" s="52">
        <v>0</v>
      </c>
    </row>
    <row r="4456" spans="1:6">
      <c r="A4456" s="38">
        <v>41825</v>
      </c>
      <c r="B4456" s="49" t="s">
        <v>159</v>
      </c>
      <c r="C4456" s="50">
        <v>31.2</v>
      </c>
      <c r="D4456" s="51">
        <v>18.100000000000001</v>
      </c>
      <c r="E4456" s="52">
        <v>62.955089686992196</v>
      </c>
      <c r="F4456" s="52">
        <v>0</v>
      </c>
    </row>
    <row r="4457" spans="1:6">
      <c r="A4457" s="38">
        <v>41825</v>
      </c>
      <c r="B4457" s="49" t="s">
        <v>160</v>
      </c>
      <c r="C4457" s="50">
        <v>31.4</v>
      </c>
      <c r="D4457" s="51">
        <v>17.899999999999999</v>
      </c>
      <c r="E4457" s="52">
        <v>61.574842295227405</v>
      </c>
      <c r="F4457" s="52">
        <v>0</v>
      </c>
    </row>
    <row r="4458" spans="1:6">
      <c r="A4458" s="38">
        <v>41825</v>
      </c>
      <c r="B4458" s="49" t="s">
        <v>161</v>
      </c>
      <c r="C4458" s="50">
        <v>32.1</v>
      </c>
      <c r="D4458" s="51">
        <v>17.8</v>
      </c>
      <c r="E4458" s="52">
        <v>58.859168215209387</v>
      </c>
      <c r="F4458" s="52">
        <v>0</v>
      </c>
    </row>
    <row r="4459" spans="1:6">
      <c r="A4459" s="38">
        <v>41825</v>
      </c>
      <c r="B4459" s="49" t="s">
        <v>162</v>
      </c>
      <c r="C4459" s="50">
        <v>32</v>
      </c>
      <c r="D4459" s="51">
        <v>17.600000000000001</v>
      </c>
      <c r="E4459" s="52">
        <v>58.546055261763009</v>
      </c>
      <c r="F4459" s="52">
        <v>0</v>
      </c>
    </row>
    <row r="4460" spans="1:6">
      <c r="A4460" s="38">
        <v>41825</v>
      </c>
      <c r="B4460" s="49" t="s">
        <v>163</v>
      </c>
      <c r="C4460" s="50">
        <v>31.2</v>
      </c>
      <c r="D4460" s="51">
        <v>17.600000000000001</v>
      </c>
      <c r="E4460" s="52">
        <v>61.263853720050278</v>
      </c>
      <c r="F4460" s="52">
        <v>0</v>
      </c>
    </row>
    <row r="4461" spans="1:6">
      <c r="A4461" s="38">
        <v>41825</v>
      </c>
      <c r="B4461" s="49" t="s">
        <v>164</v>
      </c>
      <c r="C4461" s="50">
        <v>31.2</v>
      </c>
      <c r="D4461" s="51">
        <v>17.600000000000001</v>
      </c>
      <c r="E4461" s="52">
        <v>61.263853720050278</v>
      </c>
      <c r="F4461" s="52">
        <v>0</v>
      </c>
    </row>
    <row r="4462" spans="1:6">
      <c r="A4462" s="38">
        <v>41825</v>
      </c>
      <c r="B4462" s="49" t="s">
        <v>165</v>
      </c>
      <c r="C4462" s="50">
        <v>30.3</v>
      </c>
      <c r="D4462" s="51">
        <v>17.600000000000001</v>
      </c>
      <c r="E4462" s="52">
        <v>64.493458150364305</v>
      </c>
      <c r="F4462" s="52">
        <v>0</v>
      </c>
    </row>
    <row r="4463" spans="1:6">
      <c r="A4463" s="38">
        <v>41825</v>
      </c>
      <c r="B4463" s="49" t="s">
        <v>166</v>
      </c>
      <c r="C4463" s="50">
        <v>29.6</v>
      </c>
      <c r="D4463" s="51">
        <v>17.600000000000001</v>
      </c>
      <c r="E4463" s="52">
        <v>67.138753578444323</v>
      </c>
      <c r="F4463" s="52">
        <v>0</v>
      </c>
    </row>
    <row r="4464" spans="1:6">
      <c r="A4464" s="38">
        <v>41825</v>
      </c>
      <c r="B4464" s="49" t="s">
        <v>167</v>
      </c>
      <c r="C4464" s="50">
        <v>28.5</v>
      </c>
      <c r="D4464" s="51">
        <v>17.2</v>
      </c>
      <c r="E4464" s="52">
        <v>69.964917373720638</v>
      </c>
      <c r="F4464" s="52">
        <v>0</v>
      </c>
    </row>
    <row r="4465" spans="1:6">
      <c r="A4465" s="38">
        <v>41825</v>
      </c>
      <c r="B4465" s="49" t="s">
        <v>168</v>
      </c>
      <c r="C4465" s="50">
        <v>27.5</v>
      </c>
      <c r="D4465" s="51">
        <v>16.8</v>
      </c>
      <c r="E4465" s="52">
        <v>72.483833814280956</v>
      </c>
      <c r="F4465" s="52">
        <v>0</v>
      </c>
    </row>
    <row r="4466" spans="1:6">
      <c r="A4466" s="38">
        <v>41825</v>
      </c>
      <c r="B4466" s="49" t="s">
        <v>169</v>
      </c>
      <c r="C4466" s="50">
        <v>27.1</v>
      </c>
      <c r="D4466" s="51">
        <v>16.399999999999999</v>
      </c>
      <c r="E4466" s="52">
        <v>72.481079624218452</v>
      </c>
      <c r="F4466" s="52">
        <v>0</v>
      </c>
    </row>
    <row r="4467" spans="1:6">
      <c r="A4467" s="38">
        <v>41825</v>
      </c>
      <c r="B4467" s="49" t="s">
        <v>170</v>
      </c>
      <c r="C4467" s="50">
        <v>26.8</v>
      </c>
      <c r="D4467" s="51">
        <v>16.5</v>
      </c>
      <c r="E4467" s="52">
        <v>74.207814509452987</v>
      </c>
      <c r="F4467" s="52">
        <v>0</v>
      </c>
    </row>
    <row r="4468" spans="1:6">
      <c r="A4468" s="38">
        <v>41825</v>
      </c>
      <c r="B4468" s="49" t="s">
        <v>171</v>
      </c>
      <c r="C4468" s="50">
        <v>26.4</v>
      </c>
      <c r="D4468" s="51">
        <v>16.600000000000001</v>
      </c>
      <c r="E4468" s="52">
        <v>76.42522884699612</v>
      </c>
      <c r="F4468" s="52">
        <v>0</v>
      </c>
    </row>
    <row r="4469" spans="1:6">
      <c r="A4469" s="38">
        <v>41825</v>
      </c>
      <c r="B4469" s="49" t="s">
        <v>172</v>
      </c>
      <c r="C4469" s="50">
        <v>26.2</v>
      </c>
      <c r="D4469" s="51">
        <v>16.8</v>
      </c>
      <c r="E4469" s="52">
        <v>78.240043309627723</v>
      </c>
      <c r="F4469" s="52">
        <v>0</v>
      </c>
    </row>
    <row r="4470" spans="1:6">
      <c r="A4470" s="38">
        <v>41826</v>
      </c>
      <c r="B4470" s="49" t="s">
        <v>149</v>
      </c>
      <c r="C4470" s="50">
        <v>25.9</v>
      </c>
      <c r="D4470" s="51">
        <v>16.8</v>
      </c>
      <c r="E4470" s="52">
        <v>79.640575033213878</v>
      </c>
      <c r="F4470" s="52">
        <v>0</v>
      </c>
    </row>
    <row r="4471" spans="1:6">
      <c r="A4471" s="38">
        <v>41826</v>
      </c>
      <c r="B4471" s="49" t="s">
        <v>150</v>
      </c>
      <c r="C4471" s="50">
        <v>25.9</v>
      </c>
      <c r="D4471" s="51">
        <v>16.8</v>
      </c>
      <c r="E4471" s="52">
        <v>79.640575033213878</v>
      </c>
      <c r="F4471" s="52">
        <v>0</v>
      </c>
    </row>
    <row r="4472" spans="1:6">
      <c r="A4472" s="38">
        <v>41826</v>
      </c>
      <c r="B4472" s="49" t="s">
        <v>151</v>
      </c>
      <c r="C4472" s="50">
        <v>25.5</v>
      </c>
      <c r="D4472" s="51">
        <v>16.8</v>
      </c>
      <c r="E4472" s="52">
        <v>81.552161185892473</v>
      </c>
      <c r="F4472" s="52">
        <v>0</v>
      </c>
    </row>
    <row r="4473" spans="1:6">
      <c r="A4473" s="38">
        <v>41826</v>
      </c>
      <c r="B4473" s="49" t="s">
        <v>152</v>
      </c>
      <c r="C4473" s="50">
        <v>25.5</v>
      </c>
      <c r="D4473" s="51">
        <v>16.7</v>
      </c>
      <c r="E4473" s="52">
        <v>81.079424113401217</v>
      </c>
      <c r="F4473" s="52">
        <v>0</v>
      </c>
    </row>
    <row r="4474" spans="1:6">
      <c r="A4474" s="38">
        <v>41826</v>
      </c>
      <c r="B4474" s="49" t="s">
        <v>153</v>
      </c>
      <c r="C4474" s="50">
        <v>25.3</v>
      </c>
      <c r="D4474" s="51">
        <v>16.600000000000001</v>
      </c>
      <c r="E4474" s="52">
        <v>81.570396920888314</v>
      </c>
      <c r="F4474" s="52">
        <v>0</v>
      </c>
    </row>
    <row r="4475" spans="1:6">
      <c r="A4475" s="38">
        <v>41826</v>
      </c>
      <c r="B4475" s="49" t="s">
        <v>154</v>
      </c>
      <c r="C4475" s="50">
        <v>25.3</v>
      </c>
      <c r="D4475" s="51">
        <v>16.600000000000001</v>
      </c>
      <c r="E4475" s="52">
        <v>81.570396920888314</v>
      </c>
      <c r="F4475" s="52">
        <v>0</v>
      </c>
    </row>
    <row r="4476" spans="1:6">
      <c r="A4476" s="38">
        <v>41826</v>
      </c>
      <c r="B4476" s="49" t="s">
        <v>155</v>
      </c>
      <c r="C4476" s="50">
        <v>26.7</v>
      </c>
      <c r="D4476" s="51">
        <v>16.899999999999999</v>
      </c>
      <c r="E4476" s="52">
        <v>76.407370250071864</v>
      </c>
      <c r="F4476" s="52">
        <v>0</v>
      </c>
    </row>
    <row r="4477" spans="1:6">
      <c r="A4477" s="38">
        <v>41826</v>
      </c>
      <c r="B4477" s="49" t="s">
        <v>156</v>
      </c>
      <c r="C4477" s="50">
        <v>28.6</v>
      </c>
      <c r="D4477" s="51">
        <v>17.2</v>
      </c>
      <c r="E4477" s="52">
        <v>69.560067460969805</v>
      </c>
      <c r="F4477" s="52">
        <v>0</v>
      </c>
    </row>
    <row r="4478" spans="1:6">
      <c r="A4478" s="38">
        <v>41826</v>
      </c>
      <c r="B4478" s="49" t="s">
        <v>157</v>
      </c>
      <c r="C4478" s="50">
        <v>30.1</v>
      </c>
      <c r="D4478" s="51">
        <v>17.5</v>
      </c>
      <c r="E4478" s="52">
        <v>64.876511430351357</v>
      </c>
      <c r="F4478" s="52">
        <v>0</v>
      </c>
    </row>
    <row r="4479" spans="1:6">
      <c r="A4479" s="38">
        <v>41826</v>
      </c>
      <c r="B4479" s="49" t="s">
        <v>158</v>
      </c>
      <c r="C4479" s="50">
        <v>30.7</v>
      </c>
      <c r="D4479" s="51">
        <v>17.399999999999999</v>
      </c>
      <c r="E4479" s="52">
        <v>62.338069872349436</v>
      </c>
      <c r="F4479" s="52">
        <v>0</v>
      </c>
    </row>
    <row r="4480" spans="1:6">
      <c r="A4480" s="38">
        <v>41826</v>
      </c>
      <c r="B4480" s="49" t="s">
        <v>159</v>
      </c>
      <c r="C4480" s="50">
        <v>30.9</v>
      </c>
      <c r="D4480" s="51">
        <v>17.3</v>
      </c>
      <c r="E4480" s="52">
        <v>61.286091190776368</v>
      </c>
      <c r="F4480" s="52">
        <v>0</v>
      </c>
    </row>
    <row r="4481" spans="1:6">
      <c r="A4481" s="38">
        <v>41826</v>
      </c>
      <c r="B4481" s="49" t="s">
        <v>160</v>
      </c>
      <c r="C4481" s="50">
        <v>31.9</v>
      </c>
      <c r="D4481" s="51">
        <v>17.2</v>
      </c>
      <c r="E4481" s="52">
        <v>57.57606892188619</v>
      </c>
      <c r="F4481" s="52">
        <v>0</v>
      </c>
    </row>
    <row r="4482" spans="1:6">
      <c r="A4482" s="38">
        <v>41826</v>
      </c>
      <c r="B4482" s="49" t="s">
        <v>161</v>
      </c>
      <c r="C4482" s="50">
        <v>33</v>
      </c>
      <c r="D4482" s="51">
        <v>17.3</v>
      </c>
      <c r="E4482" s="52">
        <v>54.420962445417153</v>
      </c>
      <c r="F4482" s="52">
        <v>0</v>
      </c>
    </row>
    <row r="4483" spans="1:6">
      <c r="A4483" s="38">
        <v>41826</v>
      </c>
      <c r="B4483" s="49" t="s">
        <v>162</v>
      </c>
      <c r="C4483" s="50">
        <v>32.9</v>
      </c>
      <c r="D4483" s="51">
        <v>17.399999999999999</v>
      </c>
      <c r="E4483" s="52">
        <v>55.035144109294833</v>
      </c>
      <c r="F4483" s="52">
        <v>0</v>
      </c>
    </row>
    <row r="4484" spans="1:6">
      <c r="A4484" s="38">
        <v>41826</v>
      </c>
      <c r="B4484" s="49" t="s">
        <v>163</v>
      </c>
      <c r="C4484" s="50">
        <v>31.7</v>
      </c>
      <c r="D4484" s="51">
        <v>17.600000000000001</v>
      </c>
      <c r="E4484" s="52">
        <v>59.548914738405401</v>
      </c>
      <c r="F4484" s="52">
        <v>0</v>
      </c>
    </row>
    <row r="4485" spans="1:6">
      <c r="A4485" s="38">
        <v>41826</v>
      </c>
      <c r="B4485" s="49" t="s">
        <v>164</v>
      </c>
      <c r="C4485" s="50">
        <v>32.700000000000003</v>
      </c>
      <c r="D4485" s="51">
        <v>17.600000000000001</v>
      </c>
      <c r="E4485" s="52">
        <v>56.279534236707761</v>
      </c>
      <c r="F4485" s="52">
        <v>0</v>
      </c>
    </row>
    <row r="4486" spans="1:6">
      <c r="A4486" s="38">
        <v>41826</v>
      </c>
      <c r="B4486" s="49" t="s">
        <v>165</v>
      </c>
      <c r="C4486" s="50">
        <v>32.200000000000003</v>
      </c>
      <c r="D4486" s="51">
        <v>17.7</v>
      </c>
      <c r="E4486" s="52">
        <v>58.207912907676764</v>
      </c>
      <c r="F4486" s="52">
        <v>0</v>
      </c>
    </row>
    <row r="4487" spans="1:6">
      <c r="A4487" s="38">
        <v>41826</v>
      </c>
      <c r="B4487" s="49" t="s">
        <v>166</v>
      </c>
      <c r="C4487" s="50">
        <v>30.9</v>
      </c>
      <c r="D4487" s="51">
        <v>17.8</v>
      </c>
      <c r="E4487" s="52">
        <v>63.008086536172549</v>
      </c>
      <c r="F4487" s="52">
        <v>0</v>
      </c>
    </row>
    <row r="4488" spans="1:6">
      <c r="A4488" s="38">
        <v>41826</v>
      </c>
      <c r="B4488" s="49" t="s">
        <v>167</v>
      </c>
      <c r="C4488" s="50">
        <v>29.6</v>
      </c>
      <c r="D4488" s="51">
        <v>17.399999999999999</v>
      </c>
      <c r="E4488" s="52">
        <v>66.396575102781881</v>
      </c>
      <c r="F4488" s="52">
        <v>0</v>
      </c>
    </row>
    <row r="4489" spans="1:6">
      <c r="A4489" s="38">
        <v>41826</v>
      </c>
      <c r="B4489" s="49" t="s">
        <v>168</v>
      </c>
      <c r="C4489" s="50">
        <v>28.4</v>
      </c>
      <c r="D4489" s="51">
        <v>17.2</v>
      </c>
      <c r="E4489" s="52">
        <v>70.37243143306695</v>
      </c>
      <c r="F4489" s="52">
        <v>0</v>
      </c>
    </row>
    <row r="4490" spans="1:6">
      <c r="A4490" s="38">
        <v>41826</v>
      </c>
      <c r="B4490" s="49" t="s">
        <v>169</v>
      </c>
      <c r="C4490" s="50">
        <v>27.5</v>
      </c>
      <c r="D4490" s="51">
        <v>16.899999999999999</v>
      </c>
      <c r="E4490" s="52">
        <v>72.903872577263471</v>
      </c>
      <c r="F4490" s="52">
        <v>0</v>
      </c>
    </row>
    <row r="4491" spans="1:6">
      <c r="A4491" s="38">
        <v>41826</v>
      </c>
      <c r="B4491" s="49" t="s">
        <v>170</v>
      </c>
      <c r="C4491" s="50">
        <v>26.9</v>
      </c>
      <c r="D4491" s="51">
        <v>17</v>
      </c>
      <c r="E4491" s="52">
        <v>75.948947339627466</v>
      </c>
      <c r="F4491" s="52">
        <v>0</v>
      </c>
    </row>
    <row r="4492" spans="1:6">
      <c r="A4492" s="38">
        <v>41826</v>
      </c>
      <c r="B4492" s="49" t="s">
        <v>171</v>
      </c>
      <c r="C4492" s="50">
        <v>26.5</v>
      </c>
      <c r="D4492" s="51">
        <v>17</v>
      </c>
      <c r="E4492" s="52">
        <v>77.757982681723064</v>
      </c>
      <c r="F4492" s="52">
        <v>0</v>
      </c>
    </row>
    <row r="4493" spans="1:6">
      <c r="A4493" s="38">
        <v>41826</v>
      </c>
      <c r="B4493" s="49" t="s">
        <v>172</v>
      </c>
      <c r="C4493" s="50">
        <v>26.1</v>
      </c>
      <c r="D4493" s="51">
        <v>17.2</v>
      </c>
      <c r="E4493" s="52">
        <v>80.527251115944594</v>
      </c>
      <c r="F4493" s="52">
        <v>0</v>
      </c>
    </row>
    <row r="4494" spans="1:6">
      <c r="A4494" s="38">
        <v>41827</v>
      </c>
      <c r="B4494" s="49" t="s">
        <v>149</v>
      </c>
      <c r="C4494" s="50">
        <v>25.6</v>
      </c>
      <c r="D4494" s="51">
        <v>17</v>
      </c>
      <c r="E4494" s="52">
        <v>82.008894097052192</v>
      </c>
      <c r="F4494" s="52">
        <v>0</v>
      </c>
    </row>
    <row r="4495" spans="1:6">
      <c r="A4495" s="38">
        <v>41827</v>
      </c>
      <c r="B4495" s="49" t="s">
        <v>150</v>
      </c>
      <c r="C4495" s="50">
        <v>25.4</v>
      </c>
      <c r="D4495" s="51">
        <v>16.8</v>
      </c>
      <c r="E4495" s="52">
        <v>82.038109485548134</v>
      </c>
      <c r="F4495" s="52">
        <v>0</v>
      </c>
    </row>
    <row r="4496" spans="1:6">
      <c r="A4496" s="38">
        <v>41827</v>
      </c>
      <c r="B4496" s="49" t="s">
        <v>151</v>
      </c>
      <c r="C4496" s="50">
        <v>25.1</v>
      </c>
      <c r="D4496" s="51">
        <v>16.600000000000001</v>
      </c>
      <c r="E4496" s="52">
        <v>82.547274314609879</v>
      </c>
      <c r="F4496" s="52">
        <v>0</v>
      </c>
    </row>
    <row r="4497" spans="1:6">
      <c r="A4497" s="38">
        <v>41827</v>
      </c>
      <c r="B4497" s="49" t="s">
        <v>152</v>
      </c>
      <c r="C4497" s="50">
        <v>24.2</v>
      </c>
      <c r="D4497" s="51">
        <v>16.600000000000001</v>
      </c>
      <c r="E4497" s="52">
        <v>87.109634086707814</v>
      </c>
      <c r="F4497" s="52">
        <v>0</v>
      </c>
    </row>
    <row r="4498" spans="1:6">
      <c r="A4498" s="38">
        <v>41827</v>
      </c>
      <c r="B4498" s="49" t="s">
        <v>153</v>
      </c>
      <c r="C4498" s="50">
        <v>24.3</v>
      </c>
      <c r="D4498" s="51">
        <v>16.600000000000001</v>
      </c>
      <c r="E4498" s="52">
        <v>86.588920544556089</v>
      </c>
      <c r="F4498" s="52">
        <v>0</v>
      </c>
    </row>
    <row r="4499" spans="1:6">
      <c r="A4499" s="38">
        <v>41827</v>
      </c>
      <c r="B4499" s="49" t="s">
        <v>154</v>
      </c>
      <c r="C4499" s="50">
        <v>24.6</v>
      </c>
      <c r="D4499" s="51">
        <v>16.600000000000001</v>
      </c>
      <c r="E4499" s="52">
        <v>85.047713501189577</v>
      </c>
      <c r="F4499" s="52">
        <v>0</v>
      </c>
    </row>
    <row r="4500" spans="1:6">
      <c r="A4500" s="38">
        <v>41827</v>
      </c>
      <c r="B4500" s="49" t="s">
        <v>155</v>
      </c>
      <c r="C4500" s="50">
        <v>26.8</v>
      </c>
      <c r="D4500" s="51">
        <v>16.899999999999999</v>
      </c>
      <c r="E4500" s="52">
        <v>75.959205797505064</v>
      </c>
      <c r="F4500" s="52">
        <v>0</v>
      </c>
    </row>
    <row r="4501" spans="1:6">
      <c r="A4501" s="38">
        <v>41827</v>
      </c>
      <c r="B4501" s="49" t="s">
        <v>156</v>
      </c>
      <c r="C4501" s="50">
        <v>28.4</v>
      </c>
      <c r="D4501" s="51">
        <v>17.2</v>
      </c>
      <c r="E4501" s="52">
        <v>70.37243143306695</v>
      </c>
      <c r="F4501" s="52">
        <v>0</v>
      </c>
    </row>
    <row r="4502" spans="1:6">
      <c r="A4502" s="38">
        <v>41827</v>
      </c>
      <c r="B4502" s="49" t="s">
        <v>157</v>
      </c>
      <c r="C4502" s="50">
        <v>29.6</v>
      </c>
      <c r="D4502" s="51">
        <v>17.600000000000001</v>
      </c>
      <c r="E4502" s="52">
        <v>67.138753578444323</v>
      </c>
      <c r="F4502" s="52">
        <v>0</v>
      </c>
    </row>
    <row r="4503" spans="1:6">
      <c r="A4503" s="38">
        <v>41827</v>
      </c>
      <c r="B4503" s="49" t="s">
        <v>158</v>
      </c>
      <c r="C4503" s="50">
        <v>30.2</v>
      </c>
      <c r="D4503" s="51">
        <v>17.3</v>
      </c>
      <c r="E4503" s="52">
        <v>63.788323171129015</v>
      </c>
      <c r="F4503" s="52">
        <v>0</v>
      </c>
    </row>
    <row r="4504" spans="1:6">
      <c r="A4504" s="38">
        <v>41827</v>
      </c>
      <c r="B4504" s="49" t="s">
        <v>159</v>
      </c>
      <c r="C4504" s="50">
        <v>31.5</v>
      </c>
      <c r="D4504" s="51">
        <v>16.899999999999999</v>
      </c>
      <c r="E4504" s="52">
        <v>57.896207160558568</v>
      </c>
      <c r="F4504" s="52">
        <v>0</v>
      </c>
    </row>
    <row r="4505" spans="1:6">
      <c r="A4505" s="38">
        <v>41827</v>
      </c>
      <c r="B4505" s="49" t="s">
        <v>160</v>
      </c>
      <c r="C4505" s="50">
        <v>32.799999999999997</v>
      </c>
      <c r="D4505" s="51">
        <v>16.600000000000001</v>
      </c>
      <c r="E4505" s="52">
        <v>52.866815676398438</v>
      </c>
      <c r="F4505" s="52">
        <v>0</v>
      </c>
    </row>
    <row r="4506" spans="1:6">
      <c r="A4506" s="38">
        <v>41827</v>
      </c>
      <c r="B4506" s="49" t="s">
        <v>161</v>
      </c>
      <c r="C4506" s="50">
        <v>33.5</v>
      </c>
      <c r="D4506" s="51">
        <v>16.5</v>
      </c>
      <c r="E4506" s="52">
        <v>50.533764696879658</v>
      </c>
      <c r="F4506" s="52">
        <v>0</v>
      </c>
    </row>
    <row r="4507" spans="1:6">
      <c r="A4507" s="38">
        <v>41827</v>
      </c>
      <c r="B4507" s="49" t="s">
        <v>162</v>
      </c>
      <c r="C4507" s="50">
        <v>33.6</v>
      </c>
      <c r="D4507" s="51">
        <v>16.5</v>
      </c>
      <c r="E4507" s="52">
        <v>50.252055371308337</v>
      </c>
      <c r="F4507" s="52">
        <v>0</v>
      </c>
    </row>
    <row r="4508" spans="1:6">
      <c r="A4508" s="38">
        <v>41827</v>
      </c>
      <c r="B4508" s="49" t="s">
        <v>163</v>
      </c>
      <c r="C4508" s="50">
        <v>34.1</v>
      </c>
      <c r="D4508" s="51">
        <v>16.399999999999999</v>
      </c>
      <c r="E4508" s="52">
        <v>48.581354656545791</v>
      </c>
      <c r="F4508" s="52">
        <v>0</v>
      </c>
    </row>
    <row r="4509" spans="1:6">
      <c r="A4509" s="38">
        <v>41827</v>
      </c>
      <c r="B4509" s="49" t="s">
        <v>164</v>
      </c>
      <c r="C4509" s="50">
        <v>32.6</v>
      </c>
      <c r="D4509" s="51">
        <v>16.5</v>
      </c>
      <c r="E4509" s="52">
        <v>53.151245540320438</v>
      </c>
      <c r="F4509" s="52">
        <v>0</v>
      </c>
    </row>
    <row r="4510" spans="1:6">
      <c r="A4510" s="38">
        <v>41827</v>
      </c>
      <c r="B4510" s="49" t="s">
        <v>165</v>
      </c>
      <c r="C4510" s="50">
        <v>32.299999999999997</v>
      </c>
      <c r="D4510" s="51">
        <v>16.5</v>
      </c>
      <c r="E4510" s="52">
        <v>54.057597517865432</v>
      </c>
      <c r="F4510" s="52">
        <v>0</v>
      </c>
    </row>
    <row r="4511" spans="1:6">
      <c r="A4511" s="38">
        <v>41827</v>
      </c>
      <c r="B4511" s="49" t="s">
        <v>166</v>
      </c>
      <c r="C4511" s="50">
        <v>31</v>
      </c>
      <c r="D4511" s="51">
        <v>16.600000000000001</v>
      </c>
      <c r="E4511" s="52">
        <v>58.536179391835255</v>
      </c>
      <c r="F4511" s="52">
        <v>0</v>
      </c>
    </row>
    <row r="4512" spans="1:6">
      <c r="A4512" s="38">
        <v>41827</v>
      </c>
      <c r="B4512" s="49" t="s">
        <v>167</v>
      </c>
      <c r="C4512" s="50">
        <v>29.7</v>
      </c>
      <c r="D4512" s="51">
        <v>16.7</v>
      </c>
      <c r="E4512" s="52">
        <v>63.429173676828242</v>
      </c>
      <c r="F4512" s="52">
        <v>0</v>
      </c>
    </row>
    <row r="4513" spans="1:6">
      <c r="A4513" s="38">
        <v>41827</v>
      </c>
      <c r="B4513" s="49" t="s">
        <v>168</v>
      </c>
      <c r="C4513" s="50">
        <v>28.6</v>
      </c>
      <c r="D4513" s="51">
        <v>16.8</v>
      </c>
      <c r="E4513" s="52">
        <v>67.984935237734277</v>
      </c>
      <c r="F4513" s="52">
        <v>0</v>
      </c>
    </row>
    <row r="4514" spans="1:6">
      <c r="A4514" s="38">
        <v>41827</v>
      </c>
      <c r="B4514" s="49" t="s">
        <v>169</v>
      </c>
      <c r="C4514" s="50">
        <v>27.8</v>
      </c>
      <c r="D4514" s="51">
        <v>17</v>
      </c>
      <c r="E4514" s="52">
        <v>72.049726318998893</v>
      </c>
      <c r="F4514" s="52">
        <v>0</v>
      </c>
    </row>
    <row r="4515" spans="1:6">
      <c r="A4515" s="38">
        <v>41827</v>
      </c>
      <c r="B4515" s="49" t="s">
        <v>170</v>
      </c>
      <c r="C4515" s="50">
        <v>27</v>
      </c>
      <c r="D4515" s="51">
        <v>17.100000000000001</v>
      </c>
      <c r="E4515" s="52">
        <v>75.936402333372612</v>
      </c>
      <c r="F4515" s="52">
        <v>0</v>
      </c>
    </row>
    <row r="4516" spans="1:6">
      <c r="A4516" s="38">
        <v>41827</v>
      </c>
      <c r="B4516" s="49" t="s">
        <v>171</v>
      </c>
      <c r="C4516" s="50">
        <v>26.6</v>
      </c>
      <c r="D4516" s="51">
        <v>17.2</v>
      </c>
      <c r="E4516" s="52">
        <v>78.186161161532809</v>
      </c>
      <c r="F4516" s="52">
        <v>0</v>
      </c>
    </row>
    <row r="4517" spans="1:6">
      <c r="A4517" s="38">
        <v>41827</v>
      </c>
      <c r="B4517" s="49" t="s">
        <v>172</v>
      </c>
      <c r="C4517" s="50">
        <v>25.9</v>
      </c>
      <c r="D4517" s="51">
        <v>17.399999999999999</v>
      </c>
      <c r="E4517" s="52">
        <v>82.407479143689017</v>
      </c>
      <c r="F4517" s="52">
        <v>0</v>
      </c>
    </row>
    <row r="4518" spans="1:6">
      <c r="A4518" s="38">
        <v>41828</v>
      </c>
      <c r="B4518" s="49" t="s">
        <v>149</v>
      </c>
      <c r="C4518" s="50">
        <v>25.7</v>
      </c>
      <c r="D4518" s="51">
        <v>17.5</v>
      </c>
      <c r="E4518" s="52">
        <v>83.856000085034353</v>
      </c>
      <c r="F4518" s="52">
        <v>0</v>
      </c>
    </row>
    <row r="4519" spans="1:6">
      <c r="A4519" s="38">
        <v>41828</v>
      </c>
      <c r="B4519" s="49" t="s">
        <v>150</v>
      </c>
      <c r="C4519" s="50">
        <v>26</v>
      </c>
      <c r="D4519" s="51">
        <v>17.600000000000001</v>
      </c>
      <c r="E4519" s="52">
        <v>82.836900518720427</v>
      </c>
      <c r="F4519" s="52">
        <v>0</v>
      </c>
    </row>
    <row r="4520" spans="1:6">
      <c r="A4520" s="38">
        <v>41828</v>
      </c>
      <c r="B4520" s="49" t="s">
        <v>151</v>
      </c>
      <c r="C4520" s="50">
        <v>25.9</v>
      </c>
      <c r="D4520" s="51">
        <v>17.8</v>
      </c>
      <c r="E4520" s="52">
        <v>84.249198791257598</v>
      </c>
      <c r="F4520" s="52">
        <v>0</v>
      </c>
    </row>
    <row r="4521" spans="1:6">
      <c r="A4521" s="38">
        <v>41828</v>
      </c>
      <c r="B4521" s="49" t="s">
        <v>152</v>
      </c>
      <c r="C4521" s="50">
        <v>25.1</v>
      </c>
      <c r="D4521" s="51">
        <v>17.8</v>
      </c>
      <c r="E4521" s="52">
        <v>88.348530500506143</v>
      </c>
      <c r="F4521" s="52">
        <v>0</v>
      </c>
    </row>
    <row r="4522" spans="1:6">
      <c r="A4522" s="38">
        <v>41828</v>
      </c>
      <c r="B4522" s="49" t="s">
        <v>153</v>
      </c>
      <c r="C4522" s="50">
        <v>25.1</v>
      </c>
      <c r="D4522" s="51">
        <v>17.899999999999999</v>
      </c>
      <c r="E4522" s="52">
        <v>88.830986379069628</v>
      </c>
      <c r="F4522" s="52">
        <v>0</v>
      </c>
    </row>
    <row r="4523" spans="1:6">
      <c r="A4523" s="38">
        <v>41828</v>
      </c>
      <c r="B4523" s="49" t="s">
        <v>154</v>
      </c>
      <c r="C4523" s="50">
        <v>26.2</v>
      </c>
      <c r="D4523" s="51">
        <v>18</v>
      </c>
      <c r="E4523" s="52">
        <v>83.671439173309466</v>
      </c>
      <c r="F4523" s="52">
        <v>0</v>
      </c>
    </row>
    <row r="4524" spans="1:6">
      <c r="A4524" s="38">
        <v>41828</v>
      </c>
      <c r="B4524" s="49" t="s">
        <v>155</v>
      </c>
      <c r="C4524" s="50">
        <v>28</v>
      </c>
      <c r="D4524" s="51">
        <v>18.100000000000001</v>
      </c>
      <c r="E4524" s="52">
        <v>75.691931346004935</v>
      </c>
      <c r="F4524" s="52">
        <v>0</v>
      </c>
    </row>
    <row r="4525" spans="1:6">
      <c r="A4525" s="38">
        <v>41828</v>
      </c>
      <c r="B4525" s="49" t="s">
        <v>156</v>
      </c>
      <c r="C4525" s="50">
        <v>29.1</v>
      </c>
      <c r="D4525" s="51">
        <v>18.399999999999999</v>
      </c>
      <c r="E4525" s="52">
        <v>72.154195288793574</v>
      </c>
      <c r="F4525" s="52">
        <v>0</v>
      </c>
    </row>
    <row r="4526" spans="1:6">
      <c r="A4526" s="38">
        <v>41828</v>
      </c>
      <c r="B4526" s="49" t="s">
        <v>157</v>
      </c>
      <c r="C4526" s="50">
        <v>30.3</v>
      </c>
      <c r="D4526" s="51">
        <v>18.600000000000001</v>
      </c>
      <c r="E4526" s="52">
        <v>68.051462273764812</v>
      </c>
      <c r="F4526" s="52">
        <v>0</v>
      </c>
    </row>
    <row r="4527" spans="1:6">
      <c r="A4527" s="38">
        <v>41828</v>
      </c>
      <c r="B4527" s="49" t="s">
        <v>158</v>
      </c>
      <c r="C4527" s="50">
        <v>31.7</v>
      </c>
      <c r="D4527" s="51">
        <v>18.7</v>
      </c>
      <c r="E4527" s="52">
        <v>63.162094167866144</v>
      </c>
      <c r="F4527" s="52">
        <v>0</v>
      </c>
    </row>
    <row r="4528" spans="1:6">
      <c r="A4528" s="38">
        <v>41828</v>
      </c>
      <c r="B4528" s="49" t="s">
        <v>159</v>
      </c>
      <c r="C4528" s="50">
        <v>31.9</v>
      </c>
      <c r="D4528" s="51">
        <v>18.899999999999999</v>
      </c>
      <c r="E4528" s="52">
        <v>63.098910645008331</v>
      </c>
      <c r="F4528" s="52">
        <v>0</v>
      </c>
    </row>
    <row r="4529" spans="1:6">
      <c r="A4529" s="38">
        <v>41828</v>
      </c>
      <c r="B4529" s="49" t="s">
        <v>160</v>
      </c>
      <c r="C4529" s="50">
        <v>32.700000000000003</v>
      </c>
      <c r="D4529" s="51">
        <v>19</v>
      </c>
      <c r="E4529" s="52">
        <v>60.623618268522847</v>
      </c>
      <c r="F4529" s="52">
        <v>0</v>
      </c>
    </row>
    <row r="4530" spans="1:6">
      <c r="A4530" s="38">
        <v>41828</v>
      </c>
      <c r="B4530" s="49" t="s">
        <v>161</v>
      </c>
      <c r="C4530" s="50">
        <v>34.1</v>
      </c>
      <c r="D4530" s="51">
        <v>18.399999999999999</v>
      </c>
      <c r="E4530" s="52">
        <v>54.335685523757491</v>
      </c>
      <c r="F4530" s="52">
        <v>0</v>
      </c>
    </row>
    <row r="4531" spans="1:6">
      <c r="A4531" s="38">
        <v>41828</v>
      </c>
      <c r="B4531" s="49" t="s">
        <v>162</v>
      </c>
      <c r="C4531" s="50">
        <v>34.799999999999997</v>
      </c>
      <c r="D4531" s="51">
        <v>17.8</v>
      </c>
      <c r="E4531" s="52">
        <v>50.607239228715251</v>
      </c>
      <c r="F4531" s="52">
        <v>0</v>
      </c>
    </row>
    <row r="4532" spans="1:6">
      <c r="A4532" s="38">
        <v>41828</v>
      </c>
      <c r="B4532" s="49" t="s">
        <v>163</v>
      </c>
      <c r="C4532" s="50">
        <v>34.5</v>
      </c>
      <c r="D4532" s="51">
        <v>17.2</v>
      </c>
      <c r="E4532" s="52">
        <v>49.76830990659591</v>
      </c>
      <c r="F4532" s="52">
        <v>0</v>
      </c>
    </row>
    <row r="4533" spans="1:6">
      <c r="A4533" s="38">
        <v>41828</v>
      </c>
      <c r="B4533" s="49" t="s">
        <v>164</v>
      </c>
      <c r="C4533" s="50">
        <v>34</v>
      </c>
      <c r="D4533" s="51">
        <v>16.7</v>
      </c>
      <c r="E4533" s="52">
        <v>49.722967689826881</v>
      </c>
      <c r="F4533" s="52">
        <v>0</v>
      </c>
    </row>
    <row r="4534" spans="1:6">
      <c r="A4534" s="38">
        <v>41828</v>
      </c>
      <c r="B4534" s="49" t="s">
        <v>165</v>
      </c>
      <c r="C4534" s="50">
        <v>33.5</v>
      </c>
      <c r="D4534" s="51">
        <v>16.3</v>
      </c>
      <c r="E4534" s="52">
        <v>49.936876150286501</v>
      </c>
      <c r="F4534" s="52">
        <v>0</v>
      </c>
    </row>
    <row r="4535" spans="1:6">
      <c r="A4535" s="38">
        <v>41828</v>
      </c>
      <c r="B4535" s="49" t="s">
        <v>166</v>
      </c>
      <c r="C4535" s="50">
        <v>32.299999999999997</v>
      </c>
      <c r="D4535" s="51">
        <v>16</v>
      </c>
      <c r="E4535" s="52">
        <v>52.46056960601436</v>
      </c>
      <c r="F4535" s="52">
        <v>0</v>
      </c>
    </row>
    <row r="4536" spans="1:6">
      <c r="A4536" s="38">
        <v>41828</v>
      </c>
      <c r="B4536" s="49" t="s">
        <v>167</v>
      </c>
      <c r="C4536" s="50">
        <v>30.8</v>
      </c>
      <c r="D4536" s="51">
        <v>16.399999999999999</v>
      </c>
      <c r="E4536" s="52">
        <v>58.51250241541549</v>
      </c>
      <c r="F4536" s="52">
        <v>0</v>
      </c>
    </row>
    <row r="4537" spans="1:6">
      <c r="A4537" s="38">
        <v>41828</v>
      </c>
      <c r="B4537" s="49" t="s">
        <v>168</v>
      </c>
      <c r="C4537" s="50">
        <v>29.6</v>
      </c>
      <c r="D4537" s="51">
        <v>16.899999999999999</v>
      </c>
      <c r="E4537" s="52">
        <v>64.539096025329698</v>
      </c>
      <c r="F4537" s="52">
        <v>0</v>
      </c>
    </row>
    <row r="4538" spans="1:6">
      <c r="A4538" s="38">
        <v>41828</v>
      </c>
      <c r="B4538" s="49" t="s">
        <v>169</v>
      </c>
      <c r="C4538" s="50">
        <v>28.8</v>
      </c>
      <c r="D4538" s="51">
        <v>17.399999999999999</v>
      </c>
      <c r="E4538" s="52">
        <v>69.536040876241671</v>
      </c>
      <c r="F4538" s="52">
        <v>0</v>
      </c>
    </row>
    <row r="4539" spans="1:6">
      <c r="A4539" s="38">
        <v>41828</v>
      </c>
      <c r="B4539" s="49" t="s">
        <v>170</v>
      </c>
      <c r="C4539" s="50">
        <v>28.3</v>
      </c>
      <c r="D4539" s="51">
        <v>17.600000000000001</v>
      </c>
      <c r="E4539" s="52">
        <v>72.383440439734969</v>
      </c>
      <c r="F4539" s="52">
        <v>0</v>
      </c>
    </row>
    <row r="4540" spans="1:6">
      <c r="A4540" s="38">
        <v>41828</v>
      </c>
      <c r="B4540" s="49" t="s">
        <v>171</v>
      </c>
      <c r="C4540" s="50">
        <v>27.8</v>
      </c>
      <c r="D4540" s="51">
        <v>17.8</v>
      </c>
      <c r="E4540" s="52">
        <v>75.345971820013361</v>
      </c>
      <c r="F4540" s="52">
        <v>0</v>
      </c>
    </row>
    <row r="4541" spans="1:6">
      <c r="A4541" s="38">
        <v>41828</v>
      </c>
      <c r="B4541" s="49" t="s">
        <v>172</v>
      </c>
      <c r="C4541" s="50">
        <v>27.7</v>
      </c>
      <c r="D4541" s="51">
        <v>18.100000000000001</v>
      </c>
      <c r="E4541" s="52">
        <v>77.028352016409301</v>
      </c>
      <c r="F4541" s="52">
        <v>0</v>
      </c>
    </row>
    <row r="4542" spans="1:6">
      <c r="A4542" s="38">
        <v>41829</v>
      </c>
      <c r="B4542" s="49" t="s">
        <v>149</v>
      </c>
      <c r="C4542" s="50">
        <v>27.4</v>
      </c>
      <c r="D4542" s="51">
        <v>18.100000000000001</v>
      </c>
      <c r="E4542" s="52">
        <v>78.39148108962732</v>
      </c>
      <c r="F4542" s="52">
        <v>0</v>
      </c>
    </row>
    <row r="4543" spans="1:6">
      <c r="A4543" s="38">
        <v>41829</v>
      </c>
      <c r="B4543" s="49" t="s">
        <v>150</v>
      </c>
      <c r="C4543" s="50">
        <v>27.3</v>
      </c>
      <c r="D4543" s="51">
        <v>18.2</v>
      </c>
      <c r="E4543" s="52">
        <v>79.275155555782106</v>
      </c>
      <c r="F4543" s="52">
        <v>0</v>
      </c>
    </row>
    <row r="4544" spans="1:6">
      <c r="A4544" s="38">
        <v>41829</v>
      </c>
      <c r="B4544" s="49" t="s">
        <v>151</v>
      </c>
      <c r="C4544" s="50">
        <v>27</v>
      </c>
      <c r="D4544" s="51">
        <v>18.2</v>
      </c>
      <c r="E4544" s="52">
        <v>80.682332102806271</v>
      </c>
      <c r="F4544" s="52">
        <v>0</v>
      </c>
    </row>
    <row r="4545" spans="1:6">
      <c r="A4545" s="38">
        <v>41829</v>
      </c>
      <c r="B4545" s="49" t="s">
        <v>152</v>
      </c>
      <c r="C4545" s="50">
        <v>27</v>
      </c>
      <c r="D4545" s="51">
        <v>18.2</v>
      </c>
      <c r="E4545" s="52">
        <v>80.682332102806271</v>
      </c>
      <c r="F4545" s="52">
        <v>0</v>
      </c>
    </row>
    <row r="4546" spans="1:6">
      <c r="A4546" s="38">
        <v>41829</v>
      </c>
      <c r="B4546" s="49" t="s">
        <v>153</v>
      </c>
      <c r="C4546" s="50">
        <v>26.8</v>
      </c>
      <c r="D4546" s="51">
        <v>18.100000000000001</v>
      </c>
      <c r="E4546" s="52">
        <v>81.200246279091999</v>
      </c>
      <c r="F4546" s="52">
        <v>0</v>
      </c>
    </row>
    <row r="4547" spans="1:6">
      <c r="A4547" s="38">
        <v>41829</v>
      </c>
      <c r="B4547" s="49" t="s">
        <v>154</v>
      </c>
      <c r="C4547" s="50">
        <v>26.8</v>
      </c>
      <c r="D4547" s="51">
        <v>18.100000000000001</v>
      </c>
      <c r="E4547" s="52">
        <v>81.200246279091999</v>
      </c>
      <c r="F4547" s="52">
        <v>0</v>
      </c>
    </row>
    <row r="4548" spans="1:6">
      <c r="A4548" s="38">
        <v>41829</v>
      </c>
      <c r="B4548" s="49" t="s">
        <v>155</v>
      </c>
      <c r="C4548" s="50">
        <v>27</v>
      </c>
      <c r="D4548" s="51">
        <v>18.399999999999999</v>
      </c>
      <c r="E4548" s="52">
        <v>81.543476761157592</v>
      </c>
      <c r="F4548" s="52">
        <v>0</v>
      </c>
    </row>
    <row r="4549" spans="1:6">
      <c r="A4549" s="38">
        <v>41829</v>
      </c>
      <c r="B4549" s="49" t="s">
        <v>156</v>
      </c>
      <c r="C4549" s="50">
        <v>26.3</v>
      </c>
      <c r="D4549" s="51">
        <v>18.7</v>
      </c>
      <c r="E4549" s="52">
        <v>86.319129360425734</v>
      </c>
      <c r="F4549" s="52">
        <v>0</v>
      </c>
    </row>
    <row r="4550" spans="1:6">
      <c r="A4550" s="38">
        <v>41829</v>
      </c>
      <c r="B4550" s="49" t="s">
        <v>157</v>
      </c>
      <c r="C4550" s="50">
        <v>25.8</v>
      </c>
      <c r="D4550" s="51">
        <v>19.100000000000001</v>
      </c>
      <c r="E4550" s="52">
        <v>90.754870386873918</v>
      </c>
      <c r="F4550" s="52">
        <v>0</v>
      </c>
    </row>
    <row r="4551" spans="1:6">
      <c r="A4551" s="38">
        <v>41829</v>
      </c>
      <c r="B4551" s="49" t="s">
        <v>158</v>
      </c>
      <c r="C4551" s="50">
        <v>24.7</v>
      </c>
      <c r="D4551" s="51">
        <v>18.600000000000001</v>
      </c>
      <c r="E4551" s="52">
        <v>94.430773285165998</v>
      </c>
      <c r="F4551" s="52">
        <v>0</v>
      </c>
    </row>
    <row r="4552" spans="1:6">
      <c r="A4552" s="38">
        <v>41829</v>
      </c>
      <c r="B4552" s="49" t="s">
        <v>159</v>
      </c>
      <c r="C4552" s="50">
        <v>23.6</v>
      </c>
      <c r="D4552" s="51">
        <v>18.100000000000001</v>
      </c>
      <c r="E4552" s="52">
        <v>98.238737615264824</v>
      </c>
      <c r="F4552" s="52">
        <v>0</v>
      </c>
    </row>
    <row r="4553" spans="1:6">
      <c r="A4553" s="38">
        <v>41829</v>
      </c>
      <c r="B4553" s="49" t="s">
        <v>160</v>
      </c>
      <c r="C4553" s="50">
        <v>23.7</v>
      </c>
      <c r="D4553" s="51">
        <v>17.5</v>
      </c>
      <c r="E4553" s="52">
        <v>94.500411655988103</v>
      </c>
      <c r="F4553" s="52">
        <v>0</v>
      </c>
    </row>
    <row r="4554" spans="1:6">
      <c r="A4554" s="38">
        <v>41829</v>
      </c>
      <c r="B4554" s="49" t="s">
        <v>161</v>
      </c>
      <c r="C4554" s="50">
        <v>23.7</v>
      </c>
      <c r="D4554" s="51">
        <v>18.3</v>
      </c>
      <c r="E4554" s="52">
        <v>98.696962811921225</v>
      </c>
      <c r="F4554" s="52">
        <v>0</v>
      </c>
    </row>
    <row r="4555" spans="1:6">
      <c r="A4555" s="38">
        <v>41829</v>
      </c>
      <c r="B4555" s="49" t="s">
        <v>162</v>
      </c>
      <c r="C4555" s="50">
        <v>24.8</v>
      </c>
      <c r="D4555" s="51">
        <v>19</v>
      </c>
      <c r="E4555" s="52">
        <v>95.827278256375877</v>
      </c>
      <c r="F4555" s="52">
        <v>0</v>
      </c>
    </row>
    <row r="4556" spans="1:6">
      <c r="A4556" s="38">
        <v>41829</v>
      </c>
      <c r="B4556" s="49" t="s">
        <v>163</v>
      </c>
      <c r="C4556" s="50">
        <v>25.3</v>
      </c>
      <c r="D4556" s="51">
        <v>19.7</v>
      </c>
      <c r="E4556" s="52">
        <v>96.335773466139585</v>
      </c>
      <c r="F4556" s="52">
        <v>0</v>
      </c>
    </row>
    <row r="4557" spans="1:6">
      <c r="A4557" s="38">
        <v>41829</v>
      </c>
      <c r="B4557" s="49" t="s">
        <v>164</v>
      </c>
      <c r="C4557" s="50">
        <v>26.4</v>
      </c>
      <c r="D4557" s="51">
        <v>19.7</v>
      </c>
      <c r="E4557" s="52">
        <v>90.259258397904546</v>
      </c>
      <c r="F4557" s="52">
        <v>0</v>
      </c>
    </row>
    <row r="4558" spans="1:6">
      <c r="A4558" s="38">
        <v>41829</v>
      </c>
      <c r="B4558" s="49" t="s">
        <v>165</v>
      </c>
      <c r="C4558" s="50">
        <v>26.1</v>
      </c>
      <c r="D4558" s="51">
        <v>19.7</v>
      </c>
      <c r="E4558" s="52">
        <v>91.872467445868907</v>
      </c>
      <c r="F4558" s="52">
        <v>0</v>
      </c>
    </row>
    <row r="4559" spans="1:6">
      <c r="A4559" s="38">
        <v>41829</v>
      </c>
      <c r="B4559" s="49" t="s">
        <v>166</v>
      </c>
      <c r="C4559" s="50">
        <v>25.9</v>
      </c>
      <c r="D4559" s="51">
        <v>19.7</v>
      </c>
      <c r="E4559" s="52">
        <v>92.966011675179701</v>
      </c>
      <c r="F4559" s="52">
        <v>0</v>
      </c>
    </row>
    <row r="4560" spans="1:6">
      <c r="A4560" s="38">
        <v>41829</v>
      </c>
      <c r="B4560" s="49" t="s">
        <v>167</v>
      </c>
      <c r="C4560" s="50">
        <v>24.5</v>
      </c>
      <c r="D4560" s="51">
        <v>19.399999999999999</v>
      </c>
      <c r="E4560" s="52">
        <v>99.552954758126305</v>
      </c>
      <c r="F4560" s="52">
        <v>0</v>
      </c>
    </row>
    <row r="4561" spans="1:6">
      <c r="A4561" s="38">
        <v>41829</v>
      </c>
      <c r="B4561" s="49" t="s">
        <v>168</v>
      </c>
      <c r="C4561" s="50">
        <v>24.5</v>
      </c>
      <c r="D4561" s="51">
        <v>19.100000000000001</v>
      </c>
      <c r="E4561" s="52">
        <v>98.059341062764886</v>
      </c>
      <c r="F4561" s="52">
        <v>0</v>
      </c>
    </row>
    <row r="4562" spans="1:6">
      <c r="A4562" s="38">
        <v>41829</v>
      </c>
      <c r="B4562" s="49" t="s">
        <v>169</v>
      </c>
      <c r="C4562" s="50">
        <v>24.3</v>
      </c>
      <c r="D4562" s="51">
        <v>18.8</v>
      </c>
      <c r="E4562" s="52">
        <v>97.727884534708693</v>
      </c>
      <c r="F4562" s="52">
        <v>0</v>
      </c>
    </row>
    <row r="4563" spans="1:6">
      <c r="A4563" s="38">
        <v>41829</v>
      </c>
      <c r="B4563" s="49" t="s">
        <v>170</v>
      </c>
      <c r="C4563" s="50">
        <v>24.2</v>
      </c>
      <c r="D4563" s="51">
        <v>18.7</v>
      </c>
      <c r="E4563" s="52">
        <v>97.807891832288931</v>
      </c>
      <c r="F4563" s="52">
        <v>0</v>
      </c>
    </row>
    <row r="4564" spans="1:6">
      <c r="A4564" s="38">
        <v>41829</v>
      </c>
      <c r="B4564" s="49" t="s">
        <v>171</v>
      </c>
      <c r="C4564" s="50">
        <v>24.2</v>
      </c>
      <c r="D4564" s="51">
        <v>18.600000000000001</v>
      </c>
      <c r="E4564" s="52">
        <v>97.300041498797427</v>
      </c>
      <c r="F4564" s="52">
        <v>0</v>
      </c>
    </row>
    <row r="4565" spans="1:6">
      <c r="A4565" s="38">
        <v>41829</v>
      </c>
      <c r="B4565" s="49" t="s">
        <v>172</v>
      </c>
      <c r="C4565" s="50">
        <v>24.3</v>
      </c>
      <c r="D4565" s="51">
        <v>18.5</v>
      </c>
      <c r="E4565" s="52">
        <v>96.213440761212539</v>
      </c>
      <c r="F4565" s="52">
        <v>0</v>
      </c>
    </row>
    <row r="4566" spans="1:6">
      <c r="A4566" s="38">
        <v>41830</v>
      </c>
      <c r="B4566" s="49" t="s">
        <v>149</v>
      </c>
      <c r="C4566" s="50">
        <v>24.3</v>
      </c>
      <c r="D4566" s="51">
        <v>18.5</v>
      </c>
      <c r="E4566" s="52">
        <v>96.213440761212539</v>
      </c>
      <c r="F4566" s="52">
        <v>0</v>
      </c>
    </row>
    <row r="4567" spans="1:6">
      <c r="A4567" s="38">
        <v>41830</v>
      </c>
      <c r="B4567" s="49" t="s">
        <v>150</v>
      </c>
      <c r="C4567" s="50">
        <v>24</v>
      </c>
      <c r="D4567" s="51">
        <v>18.399999999999999</v>
      </c>
      <c r="E4567" s="52">
        <v>97.446716469644741</v>
      </c>
      <c r="F4567" s="52">
        <v>0</v>
      </c>
    </row>
    <row r="4568" spans="1:6">
      <c r="A4568" s="38">
        <v>41830</v>
      </c>
      <c r="B4568" s="49" t="s">
        <v>151</v>
      </c>
      <c r="C4568" s="50">
        <v>24</v>
      </c>
      <c r="D4568" s="51">
        <v>18.399999999999999</v>
      </c>
      <c r="E4568" s="52">
        <v>97.446716469644741</v>
      </c>
      <c r="F4568" s="52">
        <v>0</v>
      </c>
    </row>
    <row r="4569" spans="1:6">
      <c r="A4569" s="38">
        <v>41830</v>
      </c>
      <c r="B4569" s="49" t="s">
        <v>152</v>
      </c>
      <c r="C4569" s="50">
        <v>24.4</v>
      </c>
      <c r="D4569" s="51">
        <v>18.600000000000001</v>
      </c>
      <c r="E4569" s="52">
        <v>96.1407008758204</v>
      </c>
      <c r="F4569" s="52">
        <v>0</v>
      </c>
    </row>
    <row r="4570" spans="1:6">
      <c r="A4570" s="38">
        <v>41830</v>
      </c>
      <c r="B4570" s="49" t="s">
        <v>153</v>
      </c>
      <c r="C4570" s="50">
        <v>24.6</v>
      </c>
      <c r="D4570" s="51">
        <v>18.7</v>
      </c>
      <c r="E4570" s="52">
        <v>95.492739120312265</v>
      </c>
      <c r="F4570" s="52">
        <v>0</v>
      </c>
    </row>
    <row r="4571" spans="1:6">
      <c r="A4571" s="38">
        <v>41830</v>
      </c>
      <c r="B4571" s="49" t="s">
        <v>154</v>
      </c>
      <c r="C4571" s="50">
        <v>25.1</v>
      </c>
      <c r="D4571" s="51">
        <v>18.8</v>
      </c>
      <c r="E4571" s="52">
        <v>93.166313220430936</v>
      </c>
      <c r="F4571" s="52">
        <v>0</v>
      </c>
    </row>
    <row r="4572" spans="1:6">
      <c r="A4572" s="38">
        <v>41830</v>
      </c>
      <c r="B4572" s="49" t="s">
        <v>155</v>
      </c>
      <c r="C4572" s="50">
        <v>26.4</v>
      </c>
      <c r="D4572" s="51">
        <v>18.899999999999999</v>
      </c>
      <c r="E4572" s="52">
        <v>86.701998185719006</v>
      </c>
      <c r="F4572" s="52">
        <v>0</v>
      </c>
    </row>
    <row r="4573" spans="1:6">
      <c r="A4573" s="38">
        <v>41830</v>
      </c>
      <c r="B4573" s="49" t="s">
        <v>156</v>
      </c>
      <c r="C4573" s="50">
        <v>28</v>
      </c>
      <c r="D4573" s="51">
        <v>18.899999999999999</v>
      </c>
      <c r="E4573" s="52">
        <v>78.938773023046792</v>
      </c>
      <c r="F4573" s="52">
        <v>0</v>
      </c>
    </row>
    <row r="4574" spans="1:6">
      <c r="A4574" s="38">
        <v>41830</v>
      </c>
      <c r="B4574" s="49" t="s">
        <v>157</v>
      </c>
      <c r="C4574" s="50">
        <v>28.4</v>
      </c>
      <c r="D4574" s="51">
        <v>19</v>
      </c>
      <c r="E4574" s="52">
        <v>77.518694016281941</v>
      </c>
      <c r="F4574" s="52">
        <v>0</v>
      </c>
    </row>
    <row r="4575" spans="1:6">
      <c r="A4575" s="38">
        <v>41830</v>
      </c>
      <c r="B4575" s="49" t="s">
        <v>158</v>
      </c>
      <c r="C4575" s="50">
        <v>29.4</v>
      </c>
      <c r="D4575" s="51">
        <v>19.100000000000001</v>
      </c>
      <c r="E4575" s="52">
        <v>73.532852623661967</v>
      </c>
      <c r="F4575" s="52">
        <v>0</v>
      </c>
    </row>
    <row r="4576" spans="1:6">
      <c r="A4576" s="38">
        <v>41830</v>
      </c>
      <c r="B4576" s="49" t="s">
        <v>159</v>
      </c>
      <c r="C4576" s="50">
        <v>29.9</v>
      </c>
      <c r="D4576" s="51">
        <v>19.100000000000001</v>
      </c>
      <c r="E4576" s="52">
        <v>71.44693284796007</v>
      </c>
      <c r="F4576" s="52">
        <v>0</v>
      </c>
    </row>
    <row r="4577" spans="1:6">
      <c r="A4577" s="38">
        <v>41830</v>
      </c>
      <c r="B4577" s="49" t="s">
        <v>160</v>
      </c>
      <c r="C4577" s="50">
        <v>30.7</v>
      </c>
      <c r="D4577" s="51">
        <v>19.3</v>
      </c>
      <c r="E4577" s="52">
        <v>68.940242092134923</v>
      </c>
      <c r="F4577" s="52">
        <v>0</v>
      </c>
    </row>
    <row r="4578" spans="1:6">
      <c r="A4578" s="38">
        <v>41830</v>
      </c>
      <c r="B4578" s="49" t="s">
        <v>161</v>
      </c>
      <c r="C4578" s="50">
        <v>32.299999999999997</v>
      </c>
      <c r="D4578" s="51">
        <v>18.600000000000001</v>
      </c>
      <c r="E4578" s="52">
        <v>60.737890981174999</v>
      </c>
      <c r="F4578" s="52">
        <v>0</v>
      </c>
    </row>
    <row r="4579" spans="1:6">
      <c r="A4579" s="38">
        <v>41830</v>
      </c>
      <c r="B4579" s="49" t="s">
        <v>162</v>
      </c>
      <c r="C4579" s="50">
        <v>32.200000000000003</v>
      </c>
      <c r="D4579" s="51">
        <v>18</v>
      </c>
      <c r="E4579" s="52">
        <v>59.166740286611486</v>
      </c>
      <c r="F4579" s="52">
        <v>0</v>
      </c>
    </row>
    <row r="4580" spans="1:6">
      <c r="A4580" s="38">
        <v>41830</v>
      </c>
      <c r="B4580" s="49" t="s">
        <v>163</v>
      </c>
      <c r="C4580" s="50">
        <v>31.3</v>
      </c>
      <c r="D4580" s="51">
        <v>17.5</v>
      </c>
      <c r="E4580" s="52">
        <v>60.57979797474048</v>
      </c>
      <c r="F4580" s="52">
        <v>0</v>
      </c>
    </row>
    <row r="4581" spans="1:6">
      <c r="A4581" s="38">
        <v>41830</v>
      </c>
      <c r="B4581" s="49" t="s">
        <v>164</v>
      </c>
      <c r="C4581" s="50">
        <v>32.700000000000003</v>
      </c>
      <c r="D4581" s="51">
        <v>17.5</v>
      </c>
      <c r="E4581" s="52">
        <v>55.968514705333526</v>
      </c>
      <c r="F4581" s="52">
        <v>0</v>
      </c>
    </row>
    <row r="4582" spans="1:6">
      <c r="A4582" s="38">
        <v>41830</v>
      </c>
      <c r="B4582" s="49" t="s">
        <v>165</v>
      </c>
      <c r="C4582" s="50">
        <v>31.3</v>
      </c>
      <c r="D4582" s="51">
        <v>17.7</v>
      </c>
      <c r="E4582" s="52">
        <v>61.252982000114663</v>
      </c>
      <c r="F4582" s="52">
        <v>0</v>
      </c>
    </row>
    <row r="4583" spans="1:6">
      <c r="A4583" s="38">
        <v>41830</v>
      </c>
      <c r="B4583" s="49" t="s">
        <v>166</v>
      </c>
      <c r="C4583" s="50">
        <v>30.5</v>
      </c>
      <c r="D4583" s="51">
        <v>17.8</v>
      </c>
      <c r="E4583" s="52">
        <v>64.463835070839863</v>
      </c>
      <c r="F4583" s="52">
        <v>0</v>
      </c>
    </row>
    <row r="4584" spans="1:6">
      <c r="A4584" s="38">
        <v>41830</v>
      </c>
      <c r="B4584" s="49" t="s">
        <v>167</v>
      </c>
      <c r="C4584" s="50">
        <v>28.7</v>
      </c>
      <c r="D4584" s="51">
        <v>17.5</v>
      </c>
      <c r="E4584" s="52">
        <v>70.331095253713343</v>
      </c>
      <c r="F4584" s="52">
        <v>0</v>
      </c>
    </row>
    <row r="4585" spans="1:6">
      <c r="A4585" s="38">
        <v>41830</v>
      </c>
      <c r="B4585" s="49" t="s">
        <v>168</v>
      </c>
      <c r="C4585" s="50">
        <v>28.1</v>
      </c>
      <c r="D4585" s="51">
        <v>17.3</v>
      </c>
      <c r="E4585" s="52">
        <v>72.016230749395376</v>
      </c>
      <c r="F4585" s="52">
        <v>0</v>
      </c>
    </row>
    <row r="4586" spans="1:6">
      <c r="A4586" s="38">
        <v>41830</v>
      </c>
      <c r="B4586" s="49" t="s">
        <v>169</v>
      </c>
      <c r="C4586" s="50">
        <v>27.8</v>
      </c>
      <c r="D4586" s="51">
        <v>17.100000000000001</v>
      </c>
      <c r="E4586" s="52">
        <v>72.462208299821356</v>
      </c>
      <c r="F4586" s="52">
        <v>0</v>
      </c>
    </row>
    <row r="4587" spans="1:6">
      <c r="A4587" s="38">
        <v>41830</v>
      </c>
      <c r="B4587" s="49" t="s">
        <v>170</v>
      </c>
      <c r="C4587" s="50">
        <v>27.6</v>
      </c>
      <c r="D4587" s="51">
        <v>17.2</v>
      </c>
      <c r="E4587" s="52">
        <v>73.730816247822247</v>
      </c>
      <c r="F4587" s="52">
        <v>0</v>
      </c>
    </row>
    <row r="4588" spans="1:6">
      <c r="A4588" s="38">
        <v>41830</v>
      </c>
      <c r="B4588" s="49" t="s">
        <v>171</v>
      </c>
      <c r="C4588" s="50">
        <v>27.3</v>
      </c>
      <c r="D4588" s="51">
        <v>17.3</v>
      </c>
      <c r="E4588" s="52">
        <v>75.461039491325735</v>
      </c>
      <c r="F4588" s="52">
        <v>0</v>
      </c>
    </row>
    <row r="4589" spans="1:6">
      <c r="A4589" s="38">
        <v>41830</v>
      </c>
      <c r="B4589" s="49" t="s">
        <v>172</v>
      </c>
      <c r="C4589" s="50">
        <v>26.9</v>
      </c>
      <c r="D4589" s="51">
        <v>17.3</v>
      </c>
      <c r="E4589" s="52">
        <v>77.252953888479126</v>
      </c>
      <c r="F4589" s="52">
        <v>0</v>
      </c>
    </row>
    <row r="4590" spans="1:6">
      <c r="A4590" s="38">
        <v>41831</v>
      </c>
      <c r="B4590" s="49" t="s">
        <v>149</v>
      </c>
      <c r="C4590" s="50">
        <v>27</v>
      </c>
      <c r="D4590" s="51">
        <v>17.100000000000001</v>
      </c>
      <c r="E4590" s="52">
        <v>75.936402333372612</v>
      </c>
      <c r="F4590" s="52">
        <v>0</v>
      </c>
    </row>
    <row r="4591" spans="1:6">
      <c r="A4591" s="38">
        <v>41831</v>
      </c>
      <c r="B4591" s="49" t="s">
        <v>150</v>
      </c>
      <c r="C4591" s="50">
        <v>27.1</v>
      </c>
      <c r="D4591" s="51">
        <v>16.8</v>
      </c>
      <c r="E4591" s="52">
        <v>74.202418091400219</v>
      </c>
      <c r="F4591" s="52">
        <v>0</v>
      </c>
    </row>
    <row r="4592" spans="1:6">
      <c r="A4592" s="38">
        <v>41831</v>
      </c>
      <c r="B4592" s="49" t="s">
        <v>151</v>
      </c>
      <c r="C4592" s="50">
        <v>26.7</v>
      </c>
      <c r="D4592" s="51">
        <v>16.600000000000001</v>
      </c>
      <c r="E4592" s="52">
        <v>75.086283693434169</v>
      </c>
      <c r="F4592" s="52">
        <v>0</v>
      </c>
    </row>
    <row r="4593" spans="1:6">
      <c r="A4593" s="38">
        <v>41831</v>
      </c>
      <c r="B4593" s="49" t="s">
        <v>152</v>
      </c>
      <c r="C4593" s="50">
        <v>27</v>
      </c>
      <c r="D4593" s="51">
        <v>16.8</v>
      </c>
      <c r="E4593" s="52">
        <v>74.639221153436608</v>
      </c>
      <c r="F4593" s="52">
        <v>0</v>
      </c>
    </row>
    <row r="4594" spans="1:6">
      <c r="A4594" s="38">
        <v>41831</v>
      </c>
      <c r="B4594" s="49" t="s">
        <v>153</v>
      </c>
      <c r="C4594" s="50">
        <v>26.6</v>
      </c>
      <c r="D4594" s="51">
        <v>17</v>
      </c>
      <c r="E4594" s="52">
        <v>77.301206613320247</v>
      </c>
      <c r="F4594" s="52">
        <v>0</v>
      </c>
    </row>
    <row r="4595" spans="1:6">
      <c r="A4595" s="38">
        <v>41831</v>
      </c>
      <c r="B4595" s="49" t="s">
        <v>154</v>
      </c>
      <c r="C4595" s="50">
        <v>26.8</v>
      </c>
      <c r="D4595" s="51">
        <v>17.2</v>
      </c>
      <c r="E4595" s="52">
        <v>77.271310777270315</v>
      </c>
      <c r="F4595" s="52">
        <v>0</v>
      </c>
    </row>
    <row r="4596" spans="1:6">
      <c r="A4596" s="38">
        <v>41831</v>
      </c>
      <c r="B4596" s="49" t="s">
        <v>155</v>
      </c>
      <c r="C4596" s="50">
        <v>27.7</v>
      </c>
      <c r="D4596" s="51">
        <v>17.399999999999999</v>
      </c>
      <c r="E4596" s="52">
        <v>74.130422459871923</v>
      </c>
      <c r="F4596" s="52">
        <v>0</v>
      </c>
    </row>
    <row r="4597" spans="1:6">
      <c r="A4597" s="38">
        <v>41831</v>
      </c>
      <c r="B4597" s="49" t="s">
        <v>156</v>
      </c>
      <c r="C4597" s="50">
        <v>29</v>
      </c>
      <c r="D4597" s="51">
        <v>17.600000000000001</v>
      </c>
      <c r="E4597" s="52">
        <v>69.504058023894572</v>
      </c>
      <c r="F4597" s="52">
        <v>0</v>
      </c>
    </row>
    <row r="4598" spans="1:6">
      <c r="A4598" s="38">
        <v>41831</v>
      </c>
      <c r="B4598" s="49" t="s">
        <v>157</v>
      </c>
      <c r="C4598" s="50">
        <v>29.9</v>
      </c>
      <c r="D4598" s="51">
        <v>17.8</v>
      </c>
      <c r="E4598" s="52">
        <v>66.719343737090981</v>
      </c>
      <c r="F4598" s="52">
        <v>0</v>
      </c>
    </row>
    <row r="4599" spans="1:6">
      <c r="A4599" s="38">
        <v>41831</v>
      </c>
      <c r="B4599" s="49" t="s">
        <v>158</v>
      </c>
      <c r="C4599" s="50">
        <v>29.4</v>
      </c>
      <c r="D4599" s="51">
        <v>18</v>
      </c>
      <c r="E4599" s="52">
        <v>69.41708219130679</v>
      </c>
      <c r="F4599" s="52">
        <v>0</v>
      </c>
    </row>
    <row r="4600" spans="1:6">
      <c r="A4600" s="38">
        <v>41831</v>
      </c>
      <c r="B4600" s="49" t="s">
        <v>159</v>
      </c>
      <c r="C4600" s="50">
        <v>30.3</v>
      </c>
      <c r="D4600" s="51">
        <v>18.2</v>
      </c>
      <c r="E4600" s="52">
        <v>66.629594459127517</v>
      </c>
      <c r="F4600" s="52">
        <v>0</v>
      </c>
    </row>
    <row r="4601" spans="1:6">
      <c r="A4601" s="38">
        <v>41831</v>
      </c>
      <c r="B4601" s="49" t="s">
        <v>160</v>
      </c>
      <c r="C4601" s="50">
        <v>29.4</v>
      </c>
      <c r="D4601" s="51">
        <v>18.5</v>
      </c>
      <c r="E4601" s="52">
        <v>71.289639443583354</v>
      </c>
      <c r="F4601" s="52">
        <v>0</v>
      </c>
    </row>
    <row r="4602" spans="1:6">
      <c r="A4602" s="38">
        <v>41831</v>
      </c>
      <c r="B4602" s="49" t="s">
        <v>161</v>
      </c>
      <c r="C4602" s="50">
        <v>30</v>
      </c>
      <c r="D4602" s="51">
        <v>18.8</v>
      </c>
      <c r="E4602" s="52">
        <v>69.954781612582579</v>
      </c>
      <c r="F4602" s="52">
        <v>0</v>
      </c>
    </row>
    <row r="4603" spans="1:6">
      <c r="A4603" s="38">
        <v>41831</v>
      </c>
      <c r="B4603" s="49" t="s">
        <v>162</v>
      </c>
      <c r="C4603" s="50">
        <v>28.8</v>
      </c>
      <c r="D4603" s="51">
        <v>19.100000000000001</v>
      </c>
      <c r="E4603" s="52">
        <v>76.12738886672301</v>
      </c>
      <c r="F4603" s="52">
        <v>0</v>
      </c>
    </row>
    <row r="4604" spans="1:6">
      <c r="A4604" s="38">
        <v>41831</v>
      </c>
      <c r="B4604" s="49" t="s">
        <v>163</v>
      </c>
      <c r="C4604" s="50">
        <v>28.3</v>
      </c>
      <c r="D4604" s="51">
        <v>19.5</v>
      </c>
      <c r="E4604" s="52">
        <v>79.960032049569747</v>
      </c>
      <c r="F4604" s="52">
        <v>0</v>
      </c>
    </row>
    <row r="4605" spans="1:6">
      <c r="A4605" s="38">
        <v>41831</v>
      </c>
      <c r="B4605" s="49" t="s">
        <v>164</v>
      </c>
      <c r="C4605" s="50">
        <v>28.8</v>
      </c>
      <c r="D4605" s="51">
        <v>19.5</v>
      </c>
      <c r="E4605" s="52">
        <v>77.673217267113188</v>
      </c>
      <c r="F4605" s="52">
        <v>0</v>
      </c>
    </row>
    <row r="4606" spans="1:6">
      <c r="A4606" s="38">
        <v>41831</v>
      </c>
      <c r="B4606" s="49" t="s">
        <v>165</v>
      </c>
      <c r="C4606" s="50">
        <v>28.7</v>
      </c>
      <c r="D4606" s="51">
        <v>19.5</v>
      </c>
      <c r="E4606" s="52">
        <v>78.124604439382608</v>
      </c>
      <c r="F4606" s="52">
        <v>0</v>
      </c>
    </row>
    <row r="4607" spans="1:6">
      <c r="A4607" s="38">
        <v>41831</v>
      </c>
      <c r="B4607" s="49" t="s">
        <v>166</v>
      </c>
      <c r="C4607" s="50">
        <v>27.6</v>
      </c>
      <c r="D4607" s="51">
        <v>19.600000000000001</v>
      </c>
      <c r="E4607" s="52">
        <v>83.704552192730091</v>
      </c>
      <c r="F4607" s="52">
        <v>0</v>
      </c>
    </row>
    <row r="4608" spans="1:6">
      <c r="A4608" s="38">
        <v>41831</v>
      </c>
      <c r="B4608" s="49" t="s">
        <v>167</v>
      </c>
      <c r="C4608" s="50">
        <v>27.5</v>
      </c>
      <c r="D4608" s="51">
        <v>19.399999999999999</v>
      </c>
      <c r="E4608" s="52">
        <v>83.362274580430068</v>
      </c>
      <c r="F4608" s="52">
        <v>0</v>
      </c>
    </row>
    <row r="4609" spans="1:6">
      <c r="A4609" s="38">
        <v>41831</v>
      </c>
      <c r="B4609" s="49" t="s">
        <v>168</v>
      </c>
      <c r="C4609" s="50">
        <v>27.4</v>
      </c>
      <c r="D4609" s="51">
        <v>19.3</v>
      </c>
      <c r="E4609" s="52">
        <v>83.432295240897901</v>
      </c>
      <c r="F4609" s="52">
        <v>0</v>
      </c>
    </row>
    <row r="4610" spans="1:6">
      <c r="A4610" s="38">
        <v>41831</v>
      </c>
      <c r="B4610" s="49" t="s">
        <v>169</v>
      </c>
      <c r="C4610" s="50">
        <v>27.4</v>
      </c>
      <c r="D4610" s="51">
        <v>19.2</v>
      </c>
      <c r="E4610" s="52">
        <v>83.012948035368112</v>
      </c>
      <c r="F4610" s="52">
        <v>0</v>
      </c>
    </row>
    <row r="4611" spans="1:6">
      <c r="A4611" s="38">
        <v>41831</v>
      </c>
      <c r="B4611" s="49" t="s">
        <v>170</v>
      </c>
      <c r="C4611" s="50">
        <v>27.3</v>
      </c>
      <c r="D4611" s="51">
        <v>19.2</v>
      </c>
      <c r="E4611" s="52">
        <v>83.500504554199949</v>
      </c>
      <c r="F4611" s="52">
        <v>0</v>
      </c>
    </row>
    <row r="4612" spans="1:6">
      <c r="A4612" s="38">
        <v>41831</v>
      </c>
      <c r="B4612" s="49" t="s">
        <v>171</v>
      </c>
      <c r="C4612" s="50">
        <v>27.2</v>
      </c>
      <c r="D4612" s="51">
        <v>19.3</v>
      </c>
      <c r="E4612" s="52">
        <v>84.415586145330096</v>
      </c>
      <c r="F4612" s="52">
        <v>0</v>
      </c>
    </row>
    <row r="4613" spans="1:6">
      <c r="A4613" s="38">
        <v>41831</v>
      </c>
      <c r="B4613" s="49" t="s">
        <v>172</v>
      </c>
      <c r="C4613" s="50">
        <v>27.2</v>
      </c>
      <c r="D4613" s="51">
        <v>19.399999999999999</v>
      </c>
      <c r="E4613" s="52">
        <v>84.839743264249009</v>
      </c>
      <c r="F4613" s="52">
        <v>0</v>
      </c>
    </row>
    <row r="4614" spans="1:6">
      <c r="A4614" s="38">
        <v>41832</v>
      </c>
      <c r="B4614" s="49" t="s">
        <v>149</v>
      </c>
      <c r="C4614" s="50">
        <v>27.3</v>
      </c>
      <c r="D4614" s="51">
        <v>19.2</v>
      </c>
      <c r="E4614" s="52">
        <v>83.500504554199949</v>
      </c>
      <c r="F4614" s="52">
        <v>0</v>
      </c>
    </row>
    <row r="4615" spans="1:6">
      <c r="A4615" s="38">
        <v>41832</v>
      </c>
      <c r="B4615" s="49" t="s">
        <v>150</v>
      </c>
      <c r="C4615" s="50">
        <v>27.1</v>
      </c>
      <c r="D4615" s="51">
        <v>19</v>
      </c>
      <c r="E4615" s="52">
        <v>83.631378506327806</v>
      </c>
      <c r="F4615" s="52">
        <v>0</v>
      </c>
    </row>
    <row r="4616" spans="1:6">
      <c r="A4616" s="38">
        <v>41832</v>
      </c>
      <c r="B4616" s="49" t="s">
        <v>151</v>
      </c>
      <c r="C4616" s="50">
        <v>27</v>
      </c>
      <c r="D4616" s="51">
        <v>18.8</v>
      </c>
      <c r="E4616" s="52">
        <v>83.264153447413918</v>
      </c>
      <c r="F4616" s="52">
        <v>0</v>
      </c>
    </row>
    <row r="4617" spans="1:6">
      <c r="A4617" s="38">
        <v>41832</v>
      </c>
      <c r="B4617" s="49" t="s">
        <v>152</v>
      </c>
      <c r="C4617" s="50">
        <v>27.2</v>
      </c>
      <c r="D4617" s="51">
        <v>18.600000000000001</v>
      </c>
      <c r="E4617" s="52">
        <v>81.442778414262179</v>
      </c>
      <c r="F4617" s="52">
        <v>0</v>
      </c>
    </row>
    <row r="4618" spans="1:6">
      <c r="A4618" s="38">
        <v>41832</v>
      </c>
      <c r="B4618" s="49" t="s">
        <v>153</v>
      </c>
      <c r="C4618" s="50">
        <v>27.2</v>
      </c>
      <c r="D4618" s="51">
        <v>18.5</v>
      </c>
      <c r="E4618" s="52">
        <v>81.01756115142426</v>
      </c>
      <c r="F4618" s="52">
        <v>0</v>
      </c>
    </row>
    <row r="4619" spans="1:6">
      <c r="A4619" s="38">
        <v>41832</v>
      </c>
      <c r="B4619" s="49" t="s">
        <v>154</v>
      </c>
      <c r="C4619" s="50">
        <v>27.2</v>
      </c>
      <c r="D4619" s="51">
        <v>18.3</v>
      </c>
      <c r="E4619" s="52">
        <v>80.166728171339997</v>
      </c>
      <c r="F4619" s="52">
        <v>0</v>
      </c>
    </row>
    <row r="4620" spans="1:6">
      <c r="A4620" s="38">
        <v>41832</v>
      </c>
      <c r="B4620" s="49" t="s">
        <v>155</v>
      </c>
      <c r="C4620" s="50">
        <v>27.3</v>
      </c>
      <c r="D4620" s="51">
        <v>18.600000000000001</v>
      </c>
      <c r="E4620" s="52">
        <v>80.966878176940739</v>
      </c>
      <c r="F4620" s="52">
        <v>0</v>
      </c>
    </row>
    <row r="4621" spans="1:6">
      <c r="A4621" s="38">
        <v>41832</v>
      </c>
      <c r="B4621" s="49" t="s">
        <v>156</v>
      </c>
      <c r="C4621" s="50">
        <v>28.8</v>
      </c>
      <c r="D4621" s="51">
        <v>18.899999999999999</v>
      </c>
      <c r="E4621" s="52">
        <v>75.353751077013001</v>
      </c>
      <c r="F4621" s="52">
        <v>0</v>
      </c>
    </row>
    <row r="4622" spans="1:6">
      <c r="A4622" s="38">
        <v>41832</v>
      </c>
      <c r="B4622" s="49" t="s">
        <v>157</v>
      </c>
      <c r="C4622" s="50">
        <v>29.4</v>
      </c>
      <c r="D4622" s="51">
        <v>19.2</v>
      </c>
      <c r="E4622" s="52">
        <v>73.90631333322743</v>
      </c>
      <c r="F4622" s="52">
        <v>0</v>
      </c>
    </row>
    <row r="4623" spans="1:6">
      <c r="A4623" s="38">
        <v>41832</v>
      </c>
      <c r="B4623" s="49" t="s">
        <v>158</v>
      </c>
      <c r="C4623" s="50">
        <v>31.3</v>
      </c>
      <c r="D4623" s="51">
        <v>19.100000000000001</v>
      </c>
      <c r="E4623" s="52">
        <v>65.953509670661475</v>
      </c>
      <c r="F4623" s="52">
        <v>0</v>
      </c>
    </row>
    <row r="4624" spans="1:6">
      <c r="A4624" s="38">
        <v>41832</v>
      </c>
      <c r="B4624" s="49" t="s">
        <v>159</v>
      </c>
      <c r="C4624" s="50">
        <v>31.2</v>
      </c>
      <c r="D4624" s="51">
        <v>18.899999999999999</v>
      </c>
      <c r="E4624" s="52">
        <v>65.65557843582927</v>
      </c>
      <c r="F4624" s="52">
        <v>0</v>
      </c>
    </row>
    <row r="4625" spans="1:6">
      <c r="A4625" s="38">
        <v>41832</v>
      </c>
      <c r="B4625" s="49" t="s">
        <v>160</v>
      </c>
      <c r="C4625" s="50">
        <v>30.8</v>
      </c>
      <c r="D4625" s="51">
        <v>18.8</v>
      </c>
      <c r="E4625" s="52">
        <v>66.824089266239582</v>
      </c>
      <c r="F4625" s="52">
        <v>0</v>
      </c>
    </row>
    <row r="4626" spans="1:6">
      <c r="A4626" s="38">
        <v>41832</v>
      </c>
      <c r="B4626" s="49" t="s">
        <v>161</v>
      </c>
      <c r="C4626" s="50">
        <v>31.3</v>
      </c>
      <c r="D4626" s="51">
        <v>18.899999999999999</v>
      </c>
      <c r="E4626" s="52">
        <v>65.283263019557268</v>
      </c>
      <c r="F4626" s="52">
        <v>0</v>
      </c>
    </row>
    <row r="4627" spans="1:6">
      <c r="A4627" s="38">
        <v>41832</v>
      </c>
      <c r="B4627" s="49" t="s">
        <v>162</v>
      </c>
      <c r="C4627" s="50">
        <v>31.5</v>
      </c>
      <c r="D4627" s="51">
        <v>18.899999999999999</v>
      </c>
      <c r="E4627" s="52">
        <v>64.545776479936066</v>
      </c>
      <c r="F4627" s="52">
        <v>0</v>
      </c>
    </row>
    <row r="4628" spans="1:6">
      <c r="A4628" s="38">
        <v>41832</v>
      </c>
      <c r="B4628" s="49" t="s">
        <v>163</v>
      </c>
      <c r="C4628" s="50">
        <v>31.2</v>
      </c>
      <c r="D4628" s="51">
        <v>19</v>
      </c>
      <c r="E4628" s="52">
        <v>65.992665574700297</v>
      </c>
      <c r="F4628" s="52">
        <v>0</v>
      </c>
    </row>
    <row r="4629" spans="1:6">
      <c r="A4629" s="38">
        <v>41832</v>
      </c>
      <c r="B4629" s="49" t="s">
        <v>164</v>
      </c>
      <c r="C4629" s="50">
        <v>31.4</v>
      </c>
      <c r="D4629" s="51">
        <v>18.7</v>
      </c>
      <c r="E4629" s="52">
        <v>64.246469916736444</v>
      </c>
      <c r="F4629" s="52">
        <v>0</v>
      </c>
    </row>
    <row r="4630" spans="1:6">
      <c r="A4630" s="38">
        <v>41832</v>
      </c>
      <c r="B4630" s="49" t="s">
        <v>165</v>
      </c>
      <c r="C4630" s="50">
        <v>30.4</v>
      </c>
      <c r="D4630" s="51">
        <v>18.399999999999999</v>
      </c>
      <c r="E4630" s="52">
        <v>66.956305244325009</v>
      </c>
      <c r="F4630" s="52">
        <v>0</v>
      </c>
    </row>
    <row r="4631" spans="1:6">
      <c r="A4631" s="38">
        <v>41832</v>
      </c>
      <c r="B4631" s="49" t="s">
        <v>166</v>
      </c>
      <c r="C4631" s="50">
        <v>29.2</v>
      </c>
      <c r="D4631" s="51">
        <v>18.100000000000001</v>
      </c>
      <c r="E4631" s="52">
        <v>70.601976960307624</v>
      </c>
      <c r="F4631" s="52">
        <v>0</v>
      </c>
    </row>
    <row r="4632" spans="1:6">
      <c r="A4632" s="38">
        <v>41832</v>
      </c>
      <c r="B4632" s="49" t="s">
        <v>167</v>
      </c>
      <c r="C4632" s="50">
        <v>28.4</v>
      </c>
      <c r="D4632" s="51">
        <v>18.2</v>
      </c>
      <c r="E4632" s="52">
        <v>74.347538444626522</v>
      </c>
      <c r="F4632" s="52">
        <v>0</v>
      </c>
    </row>
    <row r="4633" spans="1:6">
      <c r="A4633" s="38">
        <v>41832</v>
      </c>
      <c r="B4633" s="49" t="s">
        <v>168</v>
      </c>
      <c r="C4633" s="50">
        <v>27.8</v>
      </c>
      <c r="D4633" s="51">
        <v>18.3</v>
      </c>
      <c r="E4633" s="52">
        <v>77.401942532129013</v>
      </c>
      <c r="F4633" s="52">
        <v>0</v>
      </c>
    </row>
    <row r="4634" spans="1:6">
      <c r="A4634" s="38">
        <v>41832</v>
      </c>
      <c r="B4634" s="49" t="s">
        <v>169</v>
      </c>
      <c r="C4634" s="50">
        <v>27.4</v>
      </c>
      <c r="D4634" s="51">
        <v>18.399999999999999</v>
      </c>
      <c r="E4634" s="52">
        <v>79.653455681761059</v>
      </c>
      <c r="F4634" s="52">
        <v>0</v>
      </c>
    </row>
    <row r="4635" spans="1:6">
      <c r="A4635" s="38">
        <v>41832</v>
      </c>
      <c r="B4635" s="49" t="s">
        <v>170</v>
      </c>
      <c r="C4635" s="50">
        <v>27.3</v>
      </c>
      <c r="D4635" s="51">
        <v>18.3</v>
      </c>
      <c r="E4635" s="52">
        <v>79.698284366930878</v>
      </c>
      <c r="F4635" s="52">
        <v>0</v>
      </c>
    </row>
    <row r="4636" spans="1:6">
      <c r="A4636" s="38">
        <v>41832</v>
      </c>
      <c r="B4636" s="49" t="s">
        <v>171</v>
      </c>
      <c r="C4636" s="50">
        <v>27.5</v>
      </c>
      <c r="D4636" s="51">
        <v>18.3</v>
      </c>
      <c r="E4636" s="52">
        <v>78.770639194638761</v>
      </c>
      <c r="F4636" s="52">
        <v>0</v>
      </c>
    </row>
    <row r="4637" spans="1:6">
      <c r="A4637" s="38">
        <v>41832</v>
      </c>
      <c r="B4637" s="49" t="s">
        <v>172</v>
      </c>
      <c r="C4637" s="50">
        <v>27.8</v>
      </c>
      <c r="D4637" s="51">
        <v>18.2</v>
      </c>
      <c r="E4637" s="52">
        <v>76.991005305758605</v>
      </c>
      <c r="F4637" s="52">
        <v>0</v>
      </c>
    </row>
    <row r="4638" spans="1:6">
      <c r="A4638" s="38">
        <v>41833</v>
      </c>
      <c r="B4638" s="49" t="s">
        <v>149</v>
      </c>
      <c r="C4638" s="50">
        <v>27.5</v>
      </c>
      <c r="D4638" s="51">
        <v>18.399999999999999</v>
      </c>
      <c r="E4638" s="52">
        <v>79.188712406899072</v>
      </c>
      <c r="F4638" s="52">
        <v>0</v>
      </c>
    </row>
    <row r="4639" spans="1:6">
      <c r="A4639" s="38">
        <v>41833</v>
      </c>
      <c r="B4639" s="49" t="s">
        <v>150</v>
      </c>
      <c r="C4639" s="50">
        <v>27.7</v>
      </c>
      <c r="D4639" s="51">
        <v>18.600000000000001</v>
      </c>
      <c r="E4639" s="52">
        <v>79.094424179169621</v>
      </c>
      <c r="F4639" s="52">
        <v>0</v>
      </c>
    </row>
    <row r="4640" spans="1:6">
      <c r="A4640" s="38">
        <v>41833</v>
      </c>
      <c r="B4640" s="49" t="s">
        <v>151</v>
      </c>
      <c r="C4640" s="50">
        <v>27.3</v>
      </c>
      <c r="D4640" s="51">
        <v>18.8</v>
      </c>
      <c r="E4640" s="52">
        <v>81.811947482547581</v>
      </c>
      <c r="F4640" s="52">
        <v>0</v>
      </c>
    </row>
    <row r="4641" spans="1:6">
      <c r="A4641" s="38">
        <v>41833</v>
      </c>
      <c r="B4641" s="49" t="s">
        <v>152</v>
      </c>
      <c r="C4641" s="50">
        <v>27.3</v>
      </c>
      <c r="D4641" s="51">
        <v>18.600000000000001</v>
      </c>
      <c r="E4641" s="52">
        <v>80.966878176940739</v>
      </c>
      <c r="F4641" s="52">
        <v>0</v>
      </c>
    </row>
    <row r="4642" spans="1:6">
      <c r="A4642" s="38">
        <v>41833</v>
      </c>
      <c r="B4642" s="49" t="s">
        <v>153</v>
      </c>
      <c r="C4642" s="50">
        <v>27.4</v>
      </c>
      <c r="D4642" s="51">
        <v>18.399999999999999</v>
      </c>
      <c r="E4642" s="52">
        <v>79.653455681761059</v>
      </c>
      <c r="F4642" s="52">
        <v>0</v>
      </c>
    </row>
    <row r="4643" spans="1:6">
      <c r="A4643" s="38">
        <v>41833</v>
      </c>
      <c r="B4643" s="49" t="s">
        <v>154</v>
      </c>
      <c r="C4643" s="50">
        <v>27.5</v>
      </c>
      <c r="D4643" s="51">
        <v>18.2</v>
      </c>
      <c r="E4643" s="52">
        <v>78.352435375314315</v>
      </c>
      <c r="F4643" s="52">
        <v>0</v>
      </c>
    </row>
    <row r="4644" spans="1:6">
      <c r="A4644" s="38">
        <v>41833</v>
      </c>
      <c r="B4644" s="49" t="s">
        <v>155</v>
      </c>
      <c r="C4644" s="50">
        <v>28.4</v>
      </c>
      <c r="D4644" s="51">
        <v>18.399999999999999</v>
      </c>
      <c r="E4644" s="52">
        <v>75.141070112892891</v>
      </c>
      <c r="F4644" s="52">
        <v>0</v>
      </c>
    </row>
    <row r="4645" spans="1:6">
      <c r="A4645" s="38">
        <v>41833</v>
      </c>
      <c r="B4645" s="49" t="s">
        <v>156</v>
      </c>
      <c r="C4645" s="50">
        <v>29.4</v>
      </c>
      <c r="D4645" s="51">
        <v>18.7</v>
      </c>
      <c r="E4645" s="52">
        <v>72.037843995765016</v>
      </c>
      <c r="F4645" s="52">
        <v>0</v>
      </c>
    </row>
    <row r="4646" spans="1:6">
      <c r="A4646" s="38">
        <v>41833</v>
      </c>
      <c r="B4646" s="49" t="s">
        <v>157</v>
      </c>
      <c r="C4646" s="50">
        <v>30.2</v>
      </c>
      <c r="D4646" s="51">
        <v>19</v>
      </c>
      <c r="E4646" s="52">
        <v>69.870742523220812</v>
      </c>
      <c r="F4646" s="52">
        <v>0</v>
      </c>
    </row>
    <row r="4647" spans="1:6">
      <c r="A4647" s="38">
        <v>41833</v>
      </c>
      <c r="B4647" s="49" t="s">
        <v>158</v>
      </c>
      <c r="C4647" s="50">
        <v>31</v>
      </c>
      <c r="D4647" s="51">
        <v>18.899999999999999</v>
      </c>
      <c r="E4647" s="52">
        <v>66.40743895697608</v>
      </c>
      <c r="F4647" s="52">
        <v>0</v>
      </c>
    </row>
    <row r="4648" spans="1:6">
      <c r="A4648" s="38">
        <v>41833</v>
      </c>
      <c r="B4648" s="49" t="s">
        <v>159</v>
      </c>
      <c r="C4648" s="50">
        <v>30.7</v>
      </c>
      <c r="D4648" s="51">
        <v>18.8</v>
      </c>
      <c r="E4648" s="52">
        <v>67.206624197837158</v>
      </c>
      <c r="F4648" s="52">
        <v>0</v>
      </c>
    </row>
    <row r="4649" spans="1:6">
      <c r="A4649" s="38">
        <v>41833</v>
      </c>
      <c r="B4649" s="49" t="s">
        <v>160</v>
      </c>
      <c r="C4649" s="50">
        <v>31.3</v>
      </c>
      <c r="D4649" s="51">
        <v>18.8</v>
      </c>
      <c r="E4649" s="52">
        <v>64.947982801062494</v>
      </c>
      <c r="F4649" s="52">
        <v>0</v>
      </c>
    </row>
    <row r="4650" spans="1:6">
      <c r="A4650" s="38">
        <v>41833</v>
      </c>
      <c r="B4650" s="49" t="s">
        <v>161</v>
      </c>
      <c r="C4650" s="50">
        <v>31.4</v>
      </c>
      <c r="D4650" s="51">
        <v>18.600000000000001</v>
      </c>
      <c r="E4650" s="52">
        <v>63.912881383524699</v>
      </c>
      <c r="F4650" s="52">
        <v>0</v>
      </c>
    </row>
    <row r="4651" spans="1:6">
      <c r="A4651" s="38">
        <v>41833</v>
      </c>
      <c r="B4651" s="49" t="s">
        <v>162</v>
      </c>
      <c r="C4651" s="50">
        <v>32.9</v>
      </c>
      <c r="D4651" s="51">
        <v>18.3</v>
      </c>
      <c r="E4651" s="52">
        <v>57.800431364405433</v>
      </c>
      <c r="F4651" s="52">
        <v>0</v>
      </c>
    </row>
    <row r="4652" spans="1:6">
      <c r="A4652" s="38">
        <v>41833</v>
      </c>
      <c r="B4652" s="49" t="s">
        <v>163</v>
      </c>
      <c r="C4652" s="50">
        <v>32</v>
      </c>
      <c r="D4652" s="51">
        <v>18.100000000000001</v>
      </c>
      <c r="E4652" s="52">
        <v>60.162264304597954</v>
      </c>
      <c r="F4652" s="52">
        <v>0</v>
      </c>
    </row>
    <row r="4653" spans="1:6">
      <c r="A4653" s="38">
        <v>41833</v>
      </c>
      <c r="B4653" s="49" t="s">
        <v>164</v>
      </c>
      <c r="C4653" s="50">
        <v>31.8</v>
      </c>
      <c r="D4653" s="51">
        <v>18.2</v>
      </c>
      <c r="E4653" s="52">
        <v>61.1737049444693</v>
      </c>
      <c r="F4653" s="52">
        <v>0</v>
      </c>
    </row>
    <row r="4654" spans="1:6">
      <c r="A4654" s="38">
        <v>41833</v>
      </c>
      <c r="B4654" s="49" t="s">
        <v>165</v>
      </c>
      <c r="C4654" s="50">
        <v>30.6</v>
      </c>
      <c r="D4654" s="51">
        <v>18.3</v>
      </c>
      <c r="E4654" s="52">
        <v>65.845365438154246</v>
      </c>
      <c r="F4654" s="52">
        <v>0</v>
      </c>
    </row>
    <row r="4655" spans="1:6">
      <c r="A4655" s="38">
        <v>41833</v>
      </c>
      <c r="B4655" s="49" t="s">
        <v>166</v>
      </c>
      <c r="C4655" s="50">
        <v>29.9</v>
      </c>
      <c r="D4655" s="51">
        <v>18.5</v>
      </c>
      <c r="E4655" s="52">
        <v>69.26735330327692</v>
      </c>
      <c r="F4655" s="52">
        <v>0</v>
      </c>
    </row>
    <row r="4656" spans="1:6">
      <c r="A4656" s="38">
        <v>41833</v>
      </c>
      <c r="B4656" s="49" t="s">
        <v>167</v>
      </c>
      <c r="C4656" s="50">
        <v>29.1</v>
      </c>
      <c r="D4656" s="51">
        <v>18.5</v>
      </c>
      <c r="E4656" s="52">
        <v>72.535011138075987</v>
      </c>
      <c r="F4656" s="52">
        <v>0</v>
      </c>
    </row>
    <row r="4657" spans="1:6">
      <c r="A4657" s="38">
        <v>41833</v>
      </c>
      <c r="B4657" s="49" t="s">
        <v>168</v>
      </c>
      <c r="C4657" s="50">
        <v>28.3</v>
      </c>
      <c r="D4657" s="51">
        <v>18.5</v>
      </c>
      <c r="E4657" s="52">
        <v>75.977955552055192</v>
      </c>
      <c r="F4657" s="52">
        <v>0</v>
      </c>
    </row>
    <row r="4658" spans="1:6">
      <c r="A4658" s="38">
        <v>41833</v>
      </c>
      <c r="B4658" s="49" t="s">
        <v>169</v>
      </c>
      <c r="C4658" s="50">
        <v>28</v>
      </c>
      <c r="D4658" s="51">
        <v>18.600000000000001</v>
      </c>
      <c r="E4658" s="52">
        <v>77.722157726367229</v>
      </c>
      <c r="F4658" s="52">
        <v>0</v>
      </c>
    </row>
    <row r="4659" spans="1:6">
      <c r="A4659" s="38">
        <v>41833</v>
      </c>
      <c r="B4659" s="49" t="s">
        <v>170</v>
      </c>
      <c r="C4659" s="50">
        <v>27.8</v>
      </c>
      <c r="D4659" s="51">
        <v>18.600000000000001</v>
      </c>
      <c r="E4659" s="52">
        <v>78.633984425614727</v>
      </c>
      <c r="F4659" s="52">
        <v>0</v>
      </c>
    </row>
    <row r="4660" spans="1:6">
      <c r="A4660" s="38">
        <v>41833</v>
      </c>
      <c r="B4660" s="49" t="s">
        <v>171</v>
      </c>
      <c r="C4660" s="50">
        <v>27.8</v>
      </c>
      <c r="D4660" s="51">
        <v>18.600000000000001</v>
      </c>
      <c r="E4660" s="52">
        <v>78.633984425614727</v>
      </c>
      <c r="F4660" s="52">
        <v>0</v>
      </c>
    </row>
    <row r="4661" spans="1:6">
      <c r="A4661" s="38">
        <v>41833</v>
      </c>
      <c r="B4661" s="49" t="s">
        <v>172</v>
      </c>
      <c r="C4661" s="50">
        <v>27.6</v>
      </c>
      <c r="D4661" s="51">
        <v>18.600000000000001</v>
      </c>
      <c r="E4661" s="52">
        <v>79.557911012596179</v>
      </c>
      <c r="F4661" s="52">
        <v>0</v>
      </c>
    </row>
    <row r="4662" spans="1:6">
      <c r="A4662" s="38">
        <v>41834</v>
      </c>
      <c r="B4662" s="49" t="s">
        <v>149</v>
      </c>
      <c r="C4662" s="50">
        <v>27.5</v>
      </c>
      <c r="D4662" s="51">
        <v>18.600000000000001</v>
      </c>
      <c r="E4662" s="52">
        <v>80.024467254886218</v>
      </c>
      <c r="F4662" s="52">
        <v>0</v>
      </c>
    </row>
    <row r="4663" spans="1:6">
      <c r="A4663" s="38">
        <v>41834</v>
      </c>
      <c r="B4663" s="49" t="s">
        <v>150</v>
      </c>
      <c r="C4663" s="50">
        <v>27.5</v>
      </c>
      <c r="D4663" s="51">
        <v>18.7</v>
      </c>
      <c r="E4663" s="52">
        <v>80.442149012846983</v>
      </c>
      <c r="F4663" s="52">
        <v>0</v>
      </c>
    </row>
    <row r="4664" spans="1:6">
      <c r="A4664" s="38">
        <v>41834</v>
      </c>
      <c r="B4664" s="49" t="s">
        <v>151</v>
      </c>
      <c r="C4664" s="50">
        <v>27.4</v>
      </c>
      <c r="D4664" s="51">
        <v>18.8</v>
      </c>
      <c r="E4664" s="52">
        <v>81.334250389261726</v>
      </c>
      <c r="F4664" s="52">
        <v>0</v>
      </c>
    </row>
    <row r="4665" spans="1:6">
      <c r="A4665" s="38">
        <v>41834</v>
      </c>
      <c r="B4665" s="49" t="s">
        <v>152</v>
      </c>
      <c r="C4665" s="50">
        <v>27.3</v>
      </c>
      <c r="D4665" s="51">
        <v>18.2</v>
      </c>
      <c r="E4665" s="52">
        <v>79.275155555782106</v>
      </c>
      <c r="F4665" s="52">
        <v>0</v>
      </c>
    </row>
    <row r="4666" spans="1:6">
      <c r="A4666" s="38">
        <v>41834</v>
      </c>
      <c r="B4666" s="49" t="s">
        <v>153</v>
      </c>
      <c r="C4666" s="50">
        <v>27.2</v>
      </c>
      <c r="D4666" s="51">
        <v>17.600000000000001</v>
      </c>
      <c r="E4666" s="52">
        <v>77.184622428525884</v>
      </c>
      <c r="F4666" s="52">
        <v>0</v>
      </c>
    </row>
    <row r="4667" spans="1:6">
      <c r="A4667" s="38">
        <v>41834</v>
      </c>
      <c r="B4667" s="49" t="s">
        <v>154</v>
      </c>
      <c r="C4667" s="50">
        <v>27.3</v>
      </c>
      <c r="D4667" s="51">
        <v>17.100000000000001</v>
      </c>
      <c r="E4667" s="52">
        <v>74.61199931174508</v>
      </c>
      <c r="F4667" s="52">
        <v>0</v>
      </c>
    </row>
    <row r="4668" spans="1:6">
      <c r="A4668" s="38">
        <v>41834</v>
      </c>
      <c r="B4668" s="49" t="s">
        <v>155</v>
      </c>
      <c r="C4668" s="50">
        <v>27.9</v>
      </c>
      <c r="D4668" s="51">
        <v>16.8</v>
      </c>
      <c r="E4668" s="52">
        <v>70.810061890381149</v>
      </c>
      <c r="F4668" s="52">
        <v>0</v>
      </c>
    </row>
    <row r="4669" spans="1:6">
      <c r="A4669" s="38">
        <v>41834</v>
      </c>
      <c r="B4669" s="49" t="s">
        <v>156</v>
      </c>
      <c r="C4669" s="50">
        <v>29.3</v>
      </c>
      <c r="D4669" s="51">
        <v>16.5</v>
      </c>
      <c r="E4669" s="52">
        <v>64.150798980364797</v>
      </c>
      <c r="F4669" s="52">
        <v>0</v>
      </c>
    </row>
    <row r="4670" spans="1:6">
      <c r="A4670" s="38">
        <v>41834</v>
      </c>
      <c r="B4670" s="49" t="s">
        <v>157</v>
      </c>
      <c r="C4670" s="50">
        <v>30.5</v>
      </c>
      <c r="D4670" s="51">
        <v>16.2</v>
      </c>
      <c r="E4670" s="52">
        <v>58.816420056834531</v>
      </c>
      <c r="F4670" s="52">
        <v>0</v>
      </c>
    </row>
    <row r="4671" spans="1:6">
      <c r="A4671" s="38">
        <v>41834</v>
      </c>
      <c r="B4671" s="49" t="s">
        <v>158</v>
      </c>
      <c r="C4671" s="50">
        <v>31.5</v>
      </c>
      <c r="D4671" s="51">
        <v>16.399999999999999</v>
      </c>
      <c r="E4671" s="52">
        <v>56.227304835688166</v>
      </c>
      <c r="F4671" s="52">
        <v>0</v>
      </c>
    </row>
    <row r="4672" spans="1:6">
      <c r="A4672" s="38">
        <v>41834</v>
      </c>
      <c r="B4672" s="49" t="s">
        <v>159</v>
      </c>
      <c r="C4672" s="50">
        <v>32</v>
      </c>
      <c r="D4672" s="51">
        <v>16.600000000000001</v>
      </c>
      <c r="E4672" s="52">
        <v>55.306044587417077</v>
      </c>
      <c r="F4672" s="52">
        <v>0</v>
      </c>
    </row>
    <row r="4673" spans="1:6">
      <c r="A4673" s="38">
        <v>41834</v>
      </c>
      <c r="B4673" s="49" t="s">
        <v>160</v>
      </c>
      <c r="C4673" s="50">
        <v>32.5</v>
      </c>
      <c r="D4673" s="51">
        <v>16.8</v>
      </c>
      <c r="E4673" s="52">
        <v>54.397722822047626</v>
      </c>
      <c r="F4673" s="52">
        <v>0</v>
      </c>
    </row>
    <row r="4674" spans="1:6">
      <c r="A4674" s="38">
        <v>41834</v>
      </c>
      <c r="B4674" s="49" t="s">
        <v>161</v>
      </c>
      <c r="C4674" s="50">
        <v>33.299999999999997</v>
      </c>
      <c r="D4674" s="51">
        <v>16.399999999999999</v>
      </c>
      <c r="E4674" s="52">
        <v>50.800810474853961</v>
      </c>
      <c r="F4674" s="52">
        <v>0</v>
      </c>
    </row>
    <row r="4675" spans="1:6">
      <c r="A4675" s="38">
        <v>41834</v>
      </c>
      <c r="B4675" s="49" t="s">
        <v>162</v>
      </c>
      <c r="C4675" s="50">
        <v>33.700000000000003</v>
      </c>
      <c r="D4675" s="51">
        <v>16</v>
      </c>
      <c r="E4675" s="52">
        <v>48.495793333630324</v>
      </c>
      <c r="F4675" s="52">
        <v>0</v>
      </c>
    </row>
    <row r="4676" spans="1:6">
      <c r="A4676" s="38">
        <v>41834</v>
      </c>
      <c r="B4676" s="49" t="s">
        <v>163</v>
      </c>
      <c r="C4676" s="50">
        <v>33.9</v>
      </c>
      <c r="D4676" s="51">
        <v>15.7</v>
      </c>
      <c r="E4676" s="52">
        <v>47.080530880129864</v>
      </c>
      <c r="F4676" s="52">
        <v>0</v>
      </c>
    </row>
    <row r="4677" spans="1:6">
      <c r="A4677" s="38">
        <v>41834</v>
      </c>
      <c r="B4677" s="49" t="s">
        <v>164</v>
      </c>
      <c r="C4677" s="50">
        <v>32.9</v>
      </c>
      <c r="D4677" s="51">
        <v>16.3</v>
      </c>
      <c r="E4677" s="52">
        <v>51.644758584564144</v>
      </c>
      <c r="F4677" s="52">
        <v>0</v>
      </c>
    </row>
    <row r="4678" spans="1:6">
      <c r="A4678" s="38">
        <v>41834</v>
      </c>
      <c r="B4678" s="49" t="s">
        <v>165</v>
      </c>
      <c r="C4678" s="50">
        <v>29.5</v>
      </c>
      <c r="D4678" s="51">
        <v>16.899999999999999</v>
      </c>
      <c r="E4678" s="52">
        <v>64.911899684289295</v>
      </c>
      <c r="F4678" s="52">
        <v>0</v>
      </c>
    </row>
    <row r="4679" spans="1:6">
      <c r="A4679" s="38">
        <v>41834</v>
      </c>
      <c r="B4679" s="49" t="s">
        <v>166</v>
      </c>
      <c r="C4679" s="50">
        <v>28.2</v>
      </c>
      <c r="D4679" s="51">
        <v>17.600000000000001</v>
      </c>
      <c r="E4679" s="52">
        <v>72.805679317116244</v>
      </c>
      <c r="F4679" s="52">
        <v>0</v>
      </c>
    </row>
    <row r="4680" spans="1:6">
      <c r="A4680" s="38">
        <v>41834</v>
      </c>
      <c r="B4680" s="49" t="s">
        <v>167</v>
      </c>
      <c r="C4680" s="50">
        <v>27.3</v>
      </c>
      <c r="D4680" s="51">
        <v>17.2</v>
      </c>
      <c r="E4680" s="52">
        <v>75.036585815817276</v>
      </c>
      <c r="F4680" s="52">
        <v>0</v>
      </c>
    </row>
    <row r="4681" spans="1:6">
      <c r="A4681" s="38">
        <v>41834</v>
      </c>
      <c r="B4681" s="49" t="s">
        <v>168</v>
      </c>
      <c r="C4681" s="50">
        <v>26.6</v>
      </c>
      <c r="D4681" s="51">
        <v>16.899999999999999</v>
      </c>
      <c r="E4681" s="52">
        <v>76.85852157088992</v>
      </c>
      <c r="F4681" s="52">
        <v>0</v>
      </c>
    </row>
    <row r="4682" spans="1:6">
      <c r="A4682" s="38">
        <v>41834</v>
      </c>
      <c r="B4682" s="49" t="s">
        <v>169</v>
      </c>
      <c r="C4682" s="50">
        <v>26.4</v>
      </c>
      <c r="D4682" s="51">
        <v>16.5</v>
      </c>
      <c r="E4682" s="52">
        <v>75.976733292252476</v>
      </c>
      <c r="F4682" s="52">
        <v>0</v>
      </c>
    </row>
    <row r="4683" spans="1:6">
      <c r="A4683" s="38">
        <v>41834</v>
      </c>
      <c r="B4683" s="49" t="s">
        <v>170</v>
      </c>
      <c r="C4683" s="50">
        <v>25.5</v>
      </c>
      <c r="D4683" s="51">
        <v>16</v>
      </c>
      <c r="E4683" s="52">
        <v>77.766115189652339</v>
      </c>
      <c r="F4683" s="52">
        <v>0</v>
      </c>
    </row>
    <row r="4684" spans="1:6">
      <c r="A4684" s="38">
        <v>41834</v>
      </c>
      <c r="B4684" s="49" t="s">
        <v>171</v>
      </c>
      <c r="C4684" s="50">
        <v>24.9</v>
      </c>
      <c r="D4684" s="51">
        <v>15.4</v>
      </c>
      <c r="E4684" s="52">
        <v>77.644422597852255</v>
      </c>
      <c r="F4684" s="52">
        <v>0</v>
      </c>
    </row>
    <row r="4685" spans="1:6">
      <c r="A4685" s="38">
        <v>41834</v>
      </c>
      <c r="B4685" s="49" t="s">
        <v>172</v>
      </c>
      <c r="C4685" s="50">
        <v>24.6</v>
      </c>
      <c r="D4685" s="51">
        <v>14.8</v>
      </c>
      <c r="E4685" s="52">
        <v>76.04000363825179</v>
      </c>
      <c r="F4685" s="52">
        <v>0</v>
      </c>
    </row>
    <row r="4686" spans="1:6">
      <c r="A4686" s="38">
        <v>41835</v>
      </c>
      <c r="B4686" s="49" t="s">
        <v>149</v>
      </c>
      <c r="C4686" s="50">
        <v>23.8</v>
      </c>
      <c r="D4686" s="51">
        <v>14.6</v>
      </c>
      <c r="E4686" s="52">
        <v>78.724261608723481</v>
      </c>
      <c r="F4686" s="52">
        <v>0</v>
      </c>
    </row>
    <row r="4687" spans="1:6">
      <c r="A4687" s="38">
        <v>41835</v>
      </c>
      <c r="B4687" s="49" t="s">
        <v>150</v>
      </c>
      <c r="C4687" s="50">
        <v>23.2</v>
      </c>
      <c r="D4687" s="51">
        <v>14.5</v>
      </c>
      <c r="E4687" s="52">
        <v>81.07835897919216</v>
      </c>
      <c r="F4687" s="52">
        <v>0</v>
      </c>
    </row>
    <row r="4688" spans="1:6">
      <c r="A4688" s="38">
        <v>41835</v>
      </c>
      <c r="B4688" s="49" t="s">
        <v>151</v>
      </c>
      <c r="C4688" s="50">
        <v>22.5</v>
      </c>
      <c r="D4688" s="51">
        <v>14.5</v>
      </c>
      <c r="E4688" s="52">
        <v>84.591792128202556</v>
      </c>
      <c r="F4688" s="52">
        <v>0</v>
      </c>
    </row>
    <row r="4689" spans="1:6">
      <c r="A4689" s="38">
        <v>41835</v>
      </c>
      <c r="B4689" s="49" t="s">
        <v>152</v>
      </c>
      <c r="C4689" s="50">
        <v>21.8</v>
      </c>
      <c r="D4689" s="51">
        <v>14.4</v>
      </c>
      <c r="E4689" s="52">
        <v>87.682602441950579</v>
      </c>
      <c r="F4689" s="52">
        <v>0</v>
      </c>
    </row>
    <row r="4690" spans="1:6">
      <c r="A4690" s="38">
        <v>41835</v>
      </c>
      <c r="B4690" s="49" t="s">
        <v>153</v>
      </c>
      <c r="C4690" s="50">
        <v>21.5</v>
      </c>
      <c r="D4690" s="51">
        <v>14.4</v>
      </c>
      <c r="E4690" s="52">
        <v>89.306318952558286</v>
      </c>
      <c r="F4690" s="52">
        <v>0</v>
      </c>
    </row>
    <row r="4691" spans="1:6">
      <c r="A4691" s="38">
        <v>41835</v>
      </c>
      <c r="B4691" s="49" t="s">
        <v>154</v>
      </c>
      <c r="C4691" s="50">
        <v>21.7</v>
      </c>
      <c r="D4691" s="51">
        <v>14.4</v>
      </c>
      <c r="E4691" s="52">
        <v>88.220119391329845</v>
      </c>
      <c r="F4691" s="52">
        <v>0</v>
      </c>
    </row>
    <row r="4692" spans="1:6">
      <c r="A4692" s="38">
        <v>41835</v>
      </c>
      <c r="B4692" s="49" t="s">
        <v>155</v>
      </c>
      <c r="C4692" s="50">
        <v>23.1</v>
      </c>
      <c r="D4692" s="51">
        <v>14.5</v>
      </c>
      <c r="E4692" s="52">
        <v>81.570063606870733</v>
      </c>
      <c r="F4692" s="52">
        <v>0</v>
      </c>
    </row>
    <row r="4693" spans="1:6">
      <c r="A4693" s="38">
        <v>41835</v>
      </c>
      <c r="B4693" s="49" t="s">
        <v>156</v>
      </c>
      <c r="C4693" s="50">
        <v>25</v>
      </c>
      <c r="D4693" s="51">
        <v>14.6</v>
      </c>
      <c r="E4693" s="52">
        <v>73.265213439062663</v>
      </c>
      <c r="F4693" s="52">
        <v>0</v>
      </c>
    </row>
    <row r="4694" spans="1:6">
      <c r="A4694" s="38">
        <v>41835</v>
      </c>
      <c r="B4694" s="49" t="s">
        <v>157</v>
      </c>
      <c r="C4694" s="50">
        <v>26.9</v>
      </c>
      <c r="D4694" s="51">
        <v>14.7</v>
      </c>
      <c r="E4694" s="52">
        <v>65.910738924539473</v>
      </c>
      <c r="F4694" s="52">
        <v>0</v>
      </c>
    </row>
    <row r="4695" spans="1:6">
      <c r="A4695" s="38">
        <v>41835</v>
      </c>
      <c r="B4695" s="49" t="s">
        <v>158</v>
      </c>
      <c r="C4695" s="50">
        <v>28.3</v>
      </c>
      <c r="D4695" s="51">
        <v>14.8</v>
      </c>
      <c r="E4695" s="52">
        <v>61.135528305391148</v>
      </c>
      <c r="F4695" s="52">
        <v>0</v>
      </c>
    </row>
    <row r="4696" spans="1:6">
      <c r="A4696" s="38">
        <v>41835</v>
      </c>
      <c r="B4696" s="49" t="s">
        <v>159</v>
      </c>
      <c r="C4696" s="50">
        <v>30.2</v>
      </c>
      <c r="D4696" s="51">
        <v>14.9</v>
      </c>
      <c r="E4696" s="52">
        <v>55.146100335095959</v>
      </c>
      <c r="F4696" s="52">
        <v>0</v>
      </c>
    </row>
    <row r="4697" spans="1:6">
      <c r="A4697" s="38">
        <v>41835</v>
      </c>
      <c r="B4697" s="49" t="s">
        <v>160</v>
      </c>
      <c r="C4697" s="50">
        <v>30.8</v>
      </c>
      <c r="D4697" s="51">
        <v>15</v>
      </c>
      <c r="E4697" s="52">
        <v>53.635153648008846</v>
      </c>
      <c r="F4697" s="52">
        <v>0</v>
      </c>
    </row>
    <row r="4698" spans="1:6">
      <c r="A4698" s="38">
        <v>41835</v>
      </c>
      <c r="B4698" s="49" t="s">
        <v>161</v>
      </c>
      <c r="C4698" s="50">
        <v>29.3</v>
      </c>
      <c r="D4698" s="51">
        <v>15.3</v>
      </c>
      <c r="E4698" s="52">
        <v>59.597293770512238</v>
      </c>
      <c r="F4698" s="52">
        <v>0</v>
      </c>
    </row>
    <row r="4699" spans="1:6">
      <c r="A4699" s="38">
        <v>41835</v>
      </c>
      <c r="B4699" s="49" t="s">
        <v>162</v>
      </c>
      <c r="C4699" s="50">
        <v>29.7</v>
      </c>
      <c r="D4699" s="51">
        <v>15.7</v>
      </c>
      <c r="E4699" s="52">
        <v>59.724529082342713</v>
      </c>
      <c r="F4699" s="52">
        <v>0</v>
      </c>
    </row>
    <row r="4700" spans="1:6">
      <c r="A4700" s="38">
        <v>41835</v>
      </c>
      <c r="B4700" s="49" t="s">
        <v>163</v>
      </c>
      <c r="C4700" s="50">
        <v>30.4</v>
      </c>
      <c r="D4700" s="51">
        <v>16.100000000000001</v>
      </c>
      <c r="E4700" s="52">
        <v>58.797940203193122</v>
      </c>
      <c r="F4700" s="52">
        <v>0</v>
      </c>
    </row>
    <row r="4701" spans="1:6">
      <c r="A4701" s="38">
        <v>41835</v>
      </c>
      <c r="B4701" s="49" t="s">
        <v>164</v>
      </c>
      <c r="C4701" s="50">
        <v>30.7</v>
      </c>
      <c r="D4701" s="51">
        <v>16.100000000000001</v>
      </c>
      <c r="E4701" s="52">
        <v>57.798140511407048</v>
      </c>
      <c r="F4701" s="52">
        <v>0</v>
      </c>
    </row>
    <row r="4702" spans="1:6">
      <c r="A4702" s="38">
        <v>41835</v>
      </c>
      <c r="B4702" s="49" t="s">
        <v>165</v>
      </c>
      <c r="C4702" s="50">
        <v>30.2</v>
      </c>
      <c r="D4702" s="51">
        <v>16.100000000000001</v>
      </c>
      <c r="E4702" s="52">
        <v>59.475337961703026</v>
      </c>
      <c r="F4702" s="52">
        <v>0</v>
      </c>
    </row>
    <row r="4703" spans="1:6">
      <c r="A4703" s="38">
        <v>41835</v>
      </c>
      <c r="B4703" s="49" t="s">
        <v>166</v>
      </c>
      <c r="C4703" s="50">
        <v>28.6</v>
      </c>
      <c r="D4703" s="51">
        <v>16.2</v>
      </c>
      <c r="E4703" s="52">
        <v>65.618534774496666</v>
      </c>
      <c r="F4703" s="52">
        <v>0</v>
      </c>
    </row>
    <row r="4704" spans="1:6">
      <c r="A4704" s="38">
        <v>41835</v>
      </c>
      <c r="B4704" s="49" t="s">
        <v>167</v>
      </c>
      <c r="C4704" s="50">
        <v>26.7</v>
      </c>
      <c r="D4704" s="51">
        <v>16.3</v>
      </c>
      <c r="E4704" s="52">
        <v>73.763955319572602</v>
      </c>
      <c r="F4704" s="52">
        <v>0</v>
      </c>
    </row>
    <row r="4705" spans="1:6">
      <c r="A4705" s="38">
        <v>41835</v>
      </c>
      <c r="B4705" s="49" t="s">
        <v>168</v>
      </c>
      <c r="C4705" s="50">
        <v>25.8</v>
      </c>
      <c r="D4705" s="51">
        <v>16.399999999999999</v>
      </c>
      <c r="E4705" s="52">
        <v>78.255220630306766</v>
      </c>
      <c r="F4705" s="52">
        <v>0</v>
      </c>
    </row>
    <row r="4706" spans="1:6">
      <c r="A4706" s="38">
        <v>41835</v>
      </c>
      <c r="B4706" s="49" t="s">
        <v>169</v>
      </c>
      <c r="C4706" s="50">
        <v>25.6</v>
      </c>
      <c r="D4706" s="51">
        <v>16.5</v>
      </c>
      <c r="E4706" s="52">
        <v>79.65919894166197</v>
      </c>
      <c r="F4706" s="52">
        <v>0</v>
      </c>
    </row>
    <row r="4707" spans="1:6">
      <c r="A4707" s="38">
        <v>41835</v>
      </c>
      <c r="B4707" s="49" t="s">
        <v>170</v>
      </c>
      <c r="C4707" s="50">
        <v>25.4</v>
      </c>
      <c r="D4707" s="51">
        <v>16.399999999999999</v>
      </c>
      <c r="E4707" s="52">
        <v>80.13499962383986</v>
      </c>
      <c r="F4707" s="52">
        <v>0</v>
      </c>
    </row>
    <row r="4708" spans="1:6">
      <c r="A4708" s="38">
        <v>41835</v>
      </c>
      <c r="B4708" s="49" t="s">
        <v>171</v>
      </c>
      <c r="C4708" s="50">
        <v>24.3</v>
      </c>
      <c r="D4708" s="51">
        <v>16.399999999999999</v>
      </c>
      <c r="E4708" s="52">
        <v>85.572480563226364</v>
      </c>
      <c r="F4708" s="52">
        <v>0</v>
      </c>
    </row>
    <row r="4709" spans="1:6">
      <c r="A4709" s="38">
        <v>41835</v>
      </c>
      <c r="B4709" s="49" t="s">
        <v>172</v>
      </c>
      <c r="C4709" s="50">
        <v>23.6</v>
      </c>
      <c r="D4709" s="51">
        <v>16.3</v>
      </c>
      <c r="E4709" s="52">
        <v>88.718621540881244</v>
      </c>
      <c r="F4709" s="52">
        <v>0</v>
      </c>
    </row>
    <row r="4710" spans="1:6">
      <c r="A4710" s="38">
        <v>41836</v>
      </c>
      <c r="B4710" s="49" t="s">
        <v>149</v>
      </c>
      <c r="C4710" s="50">
        <v>23.2</v>
      </c>
      <c r="D4710" s="51">
        <v>16.100000000000001</v>
      </c>
      <c r="E4710" s="52">
        <v>89.799204037105696</v>
      </c>
      <c r="F4710" s="52">
        <v>0</v>
      </c>
    </row>
    <row r="4711" spans="1:6">
      <c r="A4711" s="38">
        <v>41836</v>
      </c>
      <c r="B4711" s="49" t="s">
        <v>150</v>
      </c>
      <c r="C4711" s="50">
        <v>22.8</v>
      </c>
      <c r="D4711" s="51">
        <v>15.9</v>
      </c>
      <c r="E4711" s="52">
        <v>90.885658885817634</v>
      </c>
      <c r="F4711" s="52">
        <v>0</v>
      </c>
    </row>
    <row r="4712" spans="1:6">
      <c r="A4712" s="38">
        <v>41836</v>
      </c>
      <c r="B4712" s="49" t="s">
        <v>151</v>
      </c>
      <c r="C4712" s="50">
        <v>22.5</v>
      </c>
      <c r="D4712" s="51">
        <v>15.7</v>
      </c>
      <c r="E4712" s="52">
        <v>91.420136841638282</v>
      </c>
      <c r="F4712" s="52">
        <v>0</v>
      </c>
    </row>
    <row r="4713" spans="1:6">
      <c r="A4713" s="38">
        <v>41836</v>
      </c>
      <c r="B4713" s="49" t="s">
        <v>152</v>
      </c>
      <c r="C4713" s="50">
        <v>22.1</v>
      </c>
      <c r="D4713" s="51">
        <v>15.6</v>
      </c>
      <c r="E4713" s="52">
        <v>93.090850934026477</v>
      </c>
      <c r="F4713" s="52">
        <v>0</v>
      </c>
    </row>
    <row r="4714" spans="1:6">
      <c r="A4714" s="38">
        <v>41836</v>
      </c>
      <c r="B4714" s="49" t="s">
        <v>153</v>
      </c>
      <c r="C4714" s="50">
        <v>21.8</v>
      </c>
      <c r="D4714" s="51">
        <v>15.4</v>
      </c>
      <c r="E4714" s="52">
        <v>93.624556160060308</v>
      </c>
      <c r="F4714" s="52">
        <v>0</v>
      </c>
    </row>
    <row r="4715" spans="1:6">
      <c r="A4715" s="38">
        <v>41836</v>
      </c>
      <c r="B4715" s="49" t="s">
        <v>154</v>
      </c>
      <c r="C4715" s="50">
        <v>21.7</v>
      </c>
      <c r="D4715" s="51">
        <v>15.3</v>
      </c>
      <c r="E4715" s="52">
        <v>93.601505145822145</v>
      </c>
      <c r="F4715" s="52">
        <v>0</v>
      </c>
    </row>
    <row r="4716" spans="1:6">
      <c r="A4716" s="38">
        <v>41836</v>
      </c>
      <c r="B4716" s="49" t="s">
        <v>155</v>
      </c>
      <c r="C4716" s="50">
        <v>23.1</v>
      </c>
      <c r="D4716" s="51">
        <v>15.6</v>
      </c>
      <c r="E4716" s="52">
        <v>87.606735341373067</v>
      </c>
      <c r="F4716" s="52">
        <v>0</v>
      </c>
    </row>
    <row r="4717" spans="1:6">
      <c r="A4717" s="38">
        <v>41836</v>
      </c>
      <c r="B4717" s="49" t="s">
        <v>156</v>
      </c>
      <c r="C4717" s="50">
        <v>25.1</v>
      </c>
      <c r="D4717" s="51">
        <v>16</v>
      </c>
      <c r="E4717" s="52">
        <v>79.638462631430855</v>
      </c>
      <c r="F4717" s="52">
        <v>0</v>
      </c>
    </row>
    <row r="4718" spans="1:6">
      <c r="A4718" s="38">
        <v>41836</v>
      </c>
      <c r="B4718" s="49" t="s">
        <v>157</v>
      </c>
      <c r="C4718" s="50">
        <v>27.2</v>
      </c>
      <c r="D4718" s="51">
        <v>16.399999999999999</v>
      </c>
      <c r="E4718" s="52">
        <v>72.057226329911813</v>
      </c>
      <c r="F4718" s="52">
        <v>0</v>
      </c>
    </row>
    <row r="4719" spans="1:6">
      <c r="A4719" s="38">
        <v>41836</v>
      </c>
      <c r="B4719" s="49" t="s">
        <v>158</v>
      </c>
      <c r="C4719" s="50">
        <v>28.7</v>
      </c>
      <c r="D4719" s="51">
        <v>16.7</v>
      </c>
      <c r="E4719" s="52">
        <v>67.200025178493789</v>
      </c>
      <c r="F4719" s="52">
        <v>0</v>
      </c>
    </row>
    <row r="4720" spans="1:6">
      <c r="A4720" s="38">
        <v>41836</v>
      </c>
      <c r="B4720" s="49" t="s">
        <v>159</v>
      </c>
      <c r="C4720" s="50">
        <v>29.9</v>
      </c>
      <c r="D4720" s="51">
        <v>17.100000000000001</v>
      </c>
      <c r="E4720" s="52">
        <v>64.165752550825744</v>
      </c>
      <c r="F4720" s="52">
        <v>0</v>
      </c>
    </row>
    <row r="4721" spans="1:6">
      <c r="A4721" s="38">
        <v>41836</v>
      </c>
      <c r="B4721" s="49" t="s">
        <v>160</v>
      </c>
      <c r="C4721" s="50">
        <v>29.7</v>
      </c>
      <c r="D4721" s="51">
        <v>17.5</v>
      </c>
      <c r="E4721" s="52">
        <v>66.384547384916971</v>
      </c>
      <c r="F4721" s="52">
        <v>0</v>
      </c>
    </row>
    <row r="4722" spans="1:6">
      <c r="A4722" s="38">
        <v>41836</v>
      </c>
      <c r="B4722" s="49" t="s">
        <v>161</v>
      </c>
      <c r="C4722" s="50">
        <v>28.8</v>
      </c>
      <c r="D4722" s="51">
        <v>17.5</v>
      </c>
      <c r="E4722" s="52">
        <v>69.924737302374012</v>
      </c>
      <c r="F4722" s="52">
        <v>0</v>
      </c>
    </row>
    <row r="4723" spans="1:6">
      <c r="A4723" s="38">
        <v>41836</v>
      </c>
      <c r="B4723" s="49" t="s">
        <v>162</v>
      </c>
      <c r="C4723" s="50">
        <v>29.7</v>
      </c>
      <c r="D4723" s="51">
        <v>17.5</v>
      </c>
      <c r="E4723" s="52">
        <v>66.384547384916971</v>
      </c>
      <c r="F4723" s="52">
        <v>0</v>
      </c>
    </row>
    <row r="4724" spans="1:6">
      <c r="A4724" s="38">
        <v>41836</v>
      </c>
      <c r="B4724" s="49" t="s">
        <v>163</v>
      </c>
      <c r="C4724" s="50">
        <v>30</v>
      </c>
      <c r="D4724" s="51">
        <v>17.600000000000001</v>
      </c>
      <c r="E4724" s="52">
        <v>65.612452547572559</v>
      </c>
      <c r="F4724" s="52">
        <v>0</v>
      </c>
    </row>
    <row r="4725" spans="1:6">
      <c r="A4725" s="38">
        <v>41836</v>
      </c>
      <c r="B4725" s="49" t="s">
        <v>164</v>
      </c>
      <c r="C4725" s="50">
        <v>30.2</v>
      </c>
      <c r="D4725" s="51">
        <v>17.399999999999999</v>
      </c>
      <c r="E4725" s="52">
        <v>64.147007857571325</v>
      </c>
      <c r="F4725" s="52">
        <v>0</v>
      </c>
    </row>
    <row r="4726" spans="1:6">
      <c r="A4726" s="38">
        <v>41836</v>
      </c>
      <c r="B4726" s="49" t="s">
        <v>165</v>
      </c>
      <c r="C4726" s="50">
        <v>30.6</v>
      </c>
      <c r="D4726" s="51">
        <v>17.2</v>
      </c>
      <c r="E4726" s="52">
        <v>61.993949474827026</v>
      </c>
      <c r="F4726" s="52">
        <v>0</v>
      </c>
    </row>
    <row r="4727" spans="1:6">
      <c r="A4727" s="38">
        <v>41836</v>
      </c>
      <c r="B4727" s="49" t="s">
        <v>166</v>
      </c>
      <c r="C4727" s="50">
        <v>30.7</v>
      </c>
      <c r="D4727" s="51">
        <v>17</v>
      </c>
      <c r="E4727" s="52">
        <v>60.94313599719964</v>
      </c>
      <c r="F4727" s="52">
        <v>0</v>
      </c>
    </row>
    <row r="4728" spans="1:6">
      <c r="A4728" s="38">
        <v>41836</v>
      </c>
      <c r="B4728" s="49" t="s">
        <v>167</v>
      </c>
      <c r="C4728" s="50">
        <v>27.2</v>
      </c>
      <c r="D4728" s="51">
        <v>17</v>
      </c>
      <c r="E4728" s="52">
        <v>74.623331607434167</v>
      </c>
      <c r="F4728" s="52">
        <v>0</v>
      </c>
    </row>
    <row r="4729" spans="1:6">
      <c r="A4729" s="38">
        <v>41836</v>
      </c>
      <c r="B4729" s="49" t="s">
        <v>168</v>
      </c>
      <c r="C4729" s="50">
        <v>26.3</v>
      </c>
      <c r="D4729" s="51">
        <v>17</v>
      </c>
      <c r="E4729" s="52">
        <v>78.680703060499027</v>
      </c>
      <c r="F4729" s="52">
        <v>0</v>
      </c>
    </row>
    <row r="4730" spans="1:6">
      <c r="A4730" s="38">
        <v>41836</v>
      </c>
      <c r="B4730" s="49" t="s">
        <v>169</v>
      </c>
      <c r="C4730" s="50">
        <v>25.8</v>
      </c>
      <c r="D4730" s="51">
        <v>17</v>
      </c>
      <c r="E4730" s="52">
        <v>81.042049167582093</v>
      </c>
      <c r="F4730" s="52">
        <v>0</v>
      </c>
    </row>
    <row r="4731" spans="1:6">
      <c r="A4731" s="38">
        <v>41836</v>
      </c>
      <c r="B4731" s="49" t="s">
        <v>170</v>
      </c>
      <c r="C4731" s="50">
        <v>25.5</v>
      </c>
      <c r="D4731" s="51">
        <v>16.5</v>
      </c>
      <c r="E4731" s="52">
        <v>80.133505736244132</v>
      </c>
      <c r="F4731" s="52">
        <v>0</v>
      </c>
    </row>
    <row r="4732" spans="1:6">
      <c r="A4732" s="38">
        <v>41836</v>
      </c>
      <c r="B4732" s="49" t="s">
        <v>171</v>
      </c>
      <c r="C4732" s="50">
        <v>25</v>
      </c>
      <c r="D4732" s="51">
        <v>16</v>
      </c>
      <c r="E4732" s="52">
        <v>80.114458496684477</v>
      </c>
      <c r="F4732" s="52">
        <v>0</v>
      </c>
    </row>
    <row r="4733" spans="1:6">
      <c r="A4733" s="38">
        <v>41836</v>
      </c>
      <c r="B4733" s="49" t="s">
        <v>172</v>
      </c>
      <c r="C4733" s="50">
        <v>25.3</v>
      </c>
      <c r="D4733" s="51">
        <v>15.6</v>
      </c>
      <c r="E4733" s="52">
        <v>76.776744247006519</v>
      </c>
      <c r="F4733" s="52">
        <v>0</v>
      </c>
    </row>
    <row r="4734" spans="1:6">
      <c r="A4734" s="38">
        <v>41837</v>
      </c>
      <c r="B4734" s="49" t="s">
        <v>149</v>
      </c>
      <c r="C4734" s="50">
        <v>25.4</v>
      </c>
      <c r="D4734" s="51">
        <v>15.5</v>
      </c>
      <c r="E4734" s="52">
        <v>75.844270519160233</v>
      </c>
      <c r="F4734" s="52">
        <v>0</v>
      </c>
    </row>
    <row r="4735" spans="1:6">
      <c r="A4735" s="38">
        <v>41837</v>
      </c>
      <c r="B4735" s="49" t="s">
        <v>150</v>
      </c>
      <c r="C4735" s="50">
        <v>25</v>
      </c>
      <c r="D4735" s="51">
        <v>15.4</v>
      </c>
      <c r="E4735" s="52">
        <v>77.182751963212297</v>
      </c>
      <c r="F4735" s="52">
        <v>0</v>
      </c>
    </row>
    <row r="4736" spans="1:6">
      <c r="A4736" s="38">
        <v>41837</v>
      </c>
      <c r="B4736" s="49" t="s">
        <v>151</v>
      </c>
      <c r="C4736" s="50">
        <v>25</v>
      </c>
      <c r="D4736" s="51">
        <v>15.3</v>
      </c>
      <c r="E4736" s="52">
        <v>76.693597517803241</v>
      </c>
      <c r="F4736" s="52">
        <v>0</v>
      </c>
    </row>
    <row r="4737" spans="1:6">
      <c r="A4737" s="38">
        <v>41837</v>
      </c>
      <c r="B4737" s="49" t="s">
        <v>152</v>
      </c>
      <c r="C4737" s="50">
        <v>25.2</v>
      </c>
      <c r="D4737" s="51">
        <v>15.7</v>
      </c>
      <c r="E4737" s="52">
        <v>77.717842278216736</v>
      </c>
      <c r="F4737" s="52">
        <v>0</v>
      </c>
    </row>
    <row r="4738" spans="1:6">
      <c r="A4738" s="38">
        <v>41837</v>
      </c>
      <c r="B4738" s="49" t="s">
        <v>153</v>
      </c>
      <c r="C4738" s="50">
        <v>25</v>
      </c>
      <c r="D4738" s="51">
        <v>16.100000000000001</v>
      </c>
      <c r="E4738" s="52">
        <v>80.602540235292636</v>
      </c>
      <c r="F4738" s="52">
        <v>0</v>
      </c>
    </row>
    <row r="4739" spans="1:6">
      <c r="A4739" s="38">
        <v>41837</v>
      </c>
      <c r="B4739" s="49" t="s">
        <v>154</v>
      </c>
      <c r="C4739" s="50">
        <v>25.6</v>
      </c>
      <c r="D4739" s="51">
        <v>16.5</v>
      </c>
      <c r="E4739" s="52">
        <v>79.65919894166197</v>
      </c>
      <c r="F4739" s="52">
        <v>0</v>
      </c>
    </row>
    <row r="4740" spans="1:6">
      <c r="A4740" s="38">
        <v>41837</v>
      </c>
      <c r="B4740" s="49" t="s">
        <v>155</v>
      </c>
      <c r="C4740" s="50">
        <v>27.2</v>
      </c>
      <c r="D4740" s="51">
        <v>16.899999999999999</v>
      </c>
      <c r="E4740" s="52">
        <v>74.195982098076868</v>
      </c>
      <c r="F4740" s="52">
        <v>0</v>
      </c>
    </row>
    <row r="4741" spans="1:6">
      <c r="A4741" s="38">
        <v>41837</v>
      </c>
      <c r="B4741" s="49" t="s">
        <v>156</v>
      </c>
      <c r="C4741" s="50">
        <v>28.2</v>
      </c>
      <c r="D4741" s="51">
        <v>17.2</v>
      </c>
      <c r="E4741" s="52">
        <v>71.195529821466607</v>
      </c>
      <c r="F4741" s="52">
        <v>0</v>
      </c>
    </row>
    <row r="4742" spans="1:6">
      <c r="A4742" s="38">
        <v>41837</v>
      </c>
      <c r="B4742" s="49" t="s">
        <v>157</v>
      </c>
      <c r="C4742" s="50">
        <v>30</v>
      </c>
      <c r="D4742" s="51">
        <v>17.7</v>
      </c>
      <c r="E4742" s="52">
        <v>65.974935542838352</v>
      </c>
      <c r="F4742" s="52">
        <v>0</v>
      </c>
    </row>
    <row r="4743" spans="1:6">
      <c r="A4743" s="38">
        <v>41837</v>
      </c>
      <c r="B4743" s="49" t="s">
        <v>158</v>
      </c>
      <c r="C4743" s="50">
        <v>31.5</v>
      </c>
      <c r="D4743" s="51">
        <v>17.5</v>
      </c>
      <c r="E4743" s="52">
        <v>59.895445148106205</v>
      </c>
      <c r="F4743" s="52">
        <v>0</v>
      </c>
    </row>
    <row r="4744" spans="1:6">
      <c r="A4744" s="38">
        <v>41837</v>
      </c>
      <c r="B4744" s="49" t="s">
        <v>159</v>
      </c>
      <c r="C4744" s="50">
        <v>31.7</v>
      </c>
      <c r="D4744" s="51">
        <v>17.2</v>
      </c>
      <c r="E4744" s="52">
        <v>58.231948041138622</v>
      </c>
      <c r="F4744" s="52">
        <v>0</v>
      </c>
    </row>
    <row r="4745" spans="1:6">
      <c r="A4745" s="38">
        <v>41837</v>
      </c>
      <c r="B4745" s="49" t="s">
        <v>160</v>
      </c>
      <c r="C4745" s="50">
        <v>32.1</v>
      </c>
      <c r="D4745" s="51">
        <v>17</v>
      </c>
      <c r="E4745" s="52">
        <v>56.284189570215602</v>
      </c>
      <c r="F4745" s="52">
        <v>0</v>
      </c>
    </row>
    <row r="4746" spans="1:6">
      <c r="A4746" s="38">
        <v>41837</v>
      </c>
      <c r="B4746" s="49" t="s">
        <v>161</v>
      </c>
      <c r="C4746" s="50">
        <v>33.9</v>
      </c>
      <c r="D4746" s="51">
        <v>16.8</v>
      </c>
      <c r="E4746" s="52">
        <v>50.292414949003515</v>
      </c>
      <c r="F4746" s="52">
        <v>0</v>
      </c>
    </row>
    <row r="4747" spans="1:6">
      <c r="A4747" s="38">
        <v>41837</v>
      </c>
      <c r="B4747" s="49" t="s">
        <v>162</v>
      </c>
      <c r="C4747" s="50">
        <v>34.1</v>
      </c>
      <c r="D4747" s="51">
        <v>16.7</v>
      </c>
      <c r="E4747" s="52">
        <v>49.44680169444208</v>
      </c>
      <c r="F4747" s="52">
        <v>0</v>
      </c>
    </row>
    <row r="4748" spans="1:6">
      <c r="A4748" s="38">
        <v>41837</v>
      </c>
      <c r="B4748" s="49" t="s">
        <v>163</v>
      </c>
      <c r="C4748" s="50">
        <v>33.700000000000003</v>
      </c>
      <c r="D4748" s="51">
        <v>16.600000000000001</v>
      </c>
      <c r="E4748" s="52">
        <v>50.267112437148839</v>
      </c>
      <c r="F4748" s="52">
        <v>0</v>
      </c>
    </row>
    <row r="4749" spans="1:6">
      <c r="A4749" s="38">
        <v>41837</v>
      </c>
      <c r="B4749" s="49" t="s">
        <v>164</v>
      </c>
      <c r="C4749" s="50">
        <v>33.299999999999997</v>
      </c>
      <c r="D4749" s="51">
        <v>16.3</v>
      </c>
      <c r="E4749" s="52">
        <v>50.498959673417247</v>
      </c>
      <c r="F4749" s="52">
        <v>0</v>
      </c>
    </row>
    <row r="4750" spans="1:6">
      <c r="A4750" s="38">
        <v>41837</v>
      </c>
      <c r="B4750" s="49" t="s">
        <v>165</v>
      </c>
      <c r="C4750" s="50">
        <v>32.6</v>
      </c>
      <c r="D4750" s="51">
        <v>16</v>
      </c>
      <c r="E4750" s="52">
        <v>51.580994057178074</v>
      </c>
      <c r="F4750" s="52">
        <v>0</v>
      </c>
    </row>
    <row r="4751" spans="1:6">
      <c r="A4751" s="38">
        <v>41837</v>
      </c>
      <c r="B4751" s="49" t="s">
        <v>166</v>
      </c>
      <c r="C4751" s="50">
        <v>31.2</v>
      </c>
      <c r="D4751" s="51">
        <v>15.8</v>
      </c>
      <c r="E4751" s="52">
        <v>55.153448400542125</v>
      </c>
      <c r="F4751" s="52">
        <v>0</v>
      </c>
    </row>
    <row r="4752" spans="1:6">
      <c r="A4752" s="38">
        <v>41837</v>
      </c>
      <c r="B4752" s="49" t="s">
        <v>167</v>
      </c>
      <c r="C4752" s="50">
        <v>29.9</v>
      </c>
      <c r="D4752" s="51">
        <v>16.5</v>
      </c>
      <c r="E4752" s="52">
        <v>61.972503676044468</v>
      </c>
      <c r="F4752" s="52">
        <v>0</v>
      </c>
    </row>
    <row r="4753" spans="1:6">
      <c r="A4753" s="38">
        <v>41837</v>
      </c>
      <c r="B4753" s="49" t="s">
        <v>168</v>
      </c>
      <c r="C4753" s="50">
        <v>28.7</v>
      </c>
      <c r="D4753" s="51">
        <v>17.100000000000001</v>
      </c>
      <c r="E4753" s="52">
        <v>68.766540053398288</v>
      </c>
      <c r="F4753" s="52">
        <v>0</v>
      </c>
    </row>
    <row r="4754" spans="1:6">
      <c r="A4754" s="38">
        <v>41837</v>
      </c>
      <c r="B4754" s="49" t="s">
        <v>169</v>
      </c>
      <c r="C4754" s="50">
        <v>28.4</v>
      </c>
      <c r="D4754" s="51">
        <v>17.8</v>
      </c>
      <c r="E4754" s="52">
        <v>72.758986771110528</v>
      </c>
      <c r="F4754" s="52">
        <v>0</v>
      </c>
    </row>
    <row r="4755" spans="1:6">
      <c r="A4755" s="38">
        <v>41837</v>
      </c>
      <c r="B4755" s="49" t="s">
        <v>170</v>
      </c>
      <c r="C4755" s="50">
        <v>28</v>
      </c>
      <c r="D4755" s="51">
        <v>17.899999999999999</v>
      </c>
      <c r="E4755" s="52">
        <v>74.878952431011896</v>
      </c>
      <c r="F4755" s="52">
        <v>0</v>
      </c>
    </row>
    <row r="4756" spans="1:6">
      <c r="A4756" s="38">
        <v>41837</v>
      </c>
      <c r="B4756" s="49" t="s">
        <v>171</v>
      </c>
      <c r="C4756" s="50">
        <v>27.3</v>
      </c>
      <c r="D4756" s="51">
        <v>18</v>
      </c>
      <c r="E4756" s="52">
        <v>78.42850125022413</v>
      </c>
      <c r="F4756" s="52">
        <v>0</v>
      </c>
    </row>
    <row r="4757" spans="1:6">
      <c r="A4757" s="38">
        <v>41837</v>
      </c>
      <c r="B4757" s="49" t="s">
        <v>172</v>
      </c>
      <c r="C4757" s="50">
        <v>27.2</v>
      </c>
      <c r="D4757" s="51">
        <v>18</v>
      </c>
      <c r="E4757" s="52">
        <v>78.88948163131505</v>
      </c>
      <c r="F4757" s="52">
        <v>0</v>
      </c>
    </row>
    <row r="4758" spans="1:6">
      <c r="A4758" s="38">
        <v>41838</v>
      </c>
      <c r="B4758" s="49" t="s">
        <v>149</v>
      </c>
      <c r="C4758" s="50">
        <v>26.9</v>
      </c>
      <c r="D4758" s="51">
        <v>17.899999999999999</v>
      </c>
      <c r="E4758" s="52">
        <v>79.857298894624435</v>
      </c>
      <c r="F4758" s="52">
        <v>0</v>
      </c>
    </row>
    <row r="4759" spans="1:6">
      <c r="A4759" s="38">
        <v>41838</v>
      </c>
      <c r="B4759" s="49" t="s">
        <v>150</v>
      </c>
      <c r="C4759" s="50">
        <v>26.9</v>
      </c>
      <c r="D4759" s="51">
        <v>17.8</v>
      </c>
      <c r="E4759" s="52">
        <v>79.423580607027105</v>
      </c>
      <c r="F4759" s="52">
        <v>0</v>
      </c>
    </row>
    <row r="4760" spans="1:6">
      <c r="A4760" s="38">
        <v>41838</v>
      </c>
      <c r="B4760" s="49" t="s">
        <v>151</v>
      </c>
      <c r="C4760" s="50">
        <v>26.9</v>
      </c>
      <c r="D4760" s="51">
        <v>17.7</v>
      </c>
      <c r="E4760" s="52">
        <v>78.989726718902105</v>
      </c>
      <c r="F4760" s="52">
        <v>0</v>
      </c>
    </row>
    <row r="4761" spans="1:6">
      <c r="A4761" s="38">
        <v>41838</v>
      </c>
      <c r="B4761" s="49" t="s">
        <v>152</v>
      </c>
      <c r="C4761" s="50">
        <v>26.3</v>
      </c>
      <c r="D4761" s="51">
        <v>17.7</v>
      </c>
      <c r="E4761" s="52">
        <v>81.830854152696759</v>
      </c>
      <c r="F4761" s="52">
        <v>0</v>
      </c>
    </row>
    <row r="4762" spans="1:6">
      <c r="A4762" s="38">
        <v>41838</v>
      </c>
      <c r="B4762" s="49" t="s">
        <v>153</v>
      </c>
      <c r="C4762" s="50">
        <v>26.7</v>
      </c>
      <c r="D4762" s="51">
        <v>17.7</v>
      </c>
      <c r="E4762" s="52">
        <v>79.924209914784853</v>
      </c>
      <c r="F4762" s="52">
        <v>0</v>
      </c>
    </row>
    <row r="4763" spans="1:6">
      <c r="A4763" s="38">
        <v>41838</v>
      </c>
      <c r="B4763" s="49" t="s">
        <v>154</v>
      </c>
      <c r="C4763" s="50">
        <v>27.1</v>
      </c>
      <c r="D4763" s="51">
        <v>17.7</v>
      </c>
      <c r="E4763" s="52">
        <v>78.067558898434569</v>
      </c>
      <c r="F4763" s="52">
        <v>0</v>
      </c>
    </row>
    <row r="4764" spans="1:6">
      <c r="A4764" s="38">
        <v>41838</v>
      </c>
      <c r="B4764" s="49" t="s">
        <v>155</v>
      </c>
      <c r="C4764" s="50">
        <v>27.9</v>
      </c>
      <c r="D4764" s="51">
        <v>17.7</v>
      </c>
      <c r="E4764" s="52">
        <v>74.498497750032172</v>
      </c>
      <c r="F4764" s="52">
        <v>0</v>
      </c>
    </row>
    <row r="4765" spans="1:6">
      <c r="A4765" s="38">
        <v>41838</v>
      </c>
      <c r="B4765" s="49" t="s">
        <v>156</v>
      </c>
      <c r="C4765" s="50">
        <v>29.2</v>
      </c>
      <c r="D4765" s="51">
        <v>17.8</v>
      </c>
      <c r="E4765" s="52">
        <v>69.464334767150447</v>
      </c>
      <c r="F4765" s="52">
        <v>0</v>
      </c>
    </row>
    <row r="4766" spans="1:6">
      <c r="A4766" s="38">
        <v>41838</v>
      </c>
      <c r="B4766" s="49" t="s">
        <v>157</v>
      </c>
      <c r="C4766" s="50">
        <v>29.6</v>
      </c>
      <c r="D4766" s="51">
        <v>17.8</v>
      </c>
      <c r="E4766" s="52">
        <v>67.8804680475574</v>
      </c>
      <c r="F4766" s="52">
        <v>0</v>
      </c>
    </row>
    <row r="4767" spans="1:6">
      <c r="A4767" s="38">
        <v>41838</v>
      </c>
      <c r="B4767" s="49" t="s">
        <v>158</v>
      </c>
      <c r="C4767" s="50">
        <v>31.4</v>
      </c>
      <c r="D4767" s="51">
        <v>18.100000000000001</v>
      </c>
      <c r="E4767" s="52">
        <v>62.243375265505833</v>
      </c>
      <c r="F4767" s="52">
        <v>0</v>
      </c>
    </row>
    <row r="4768" spans="1:6">
      <c r="A4768" s="38">
        <v>41838</v>
      </c>
      <c r="B4768" s="49" t="s">
        <v>159</v>
      </c>
      <c r="C4768" s="50">
        <v>32.200000000000003</v>
      </c>
      <c r="D4768" s="51">
        <v>18.399999999999999</v>
      </c>
      <c r="E4768" s="52">
        <v>60.443779375315501</v>
      </c>
      <c r="F4768" s="52">
        <v>0</v>
      </c>
    </row>
    <row r="4769" spans="1:6">
      <c r="A4769" s="38">
        <v>41838</v>
      </c>
      <c r="B4769" s="49" t="s">
        <v>160</v>
      </c>
      <c r="C4769" s="50">
        <v>33</v>
      </c>
      <c r="D4769" s="51">
        <v>18.8</v>
      </c>
      <c r="E4769" s="52">
        <v>59.001107744426896</v>
      </c>
      <c r="F4769" s="52">
        <v>0</v>
      </c>
    </row>
    <row r="4770" spans="1:6">
      <c r="A4770" s="38">
        <v>41838</v>
      </c>
      <c r="B4770" s="49" t="s">
        <v>161</v>
      </c>
      <c r="C4770" s="50">
        <v>33.1</v>
      </c>
      <c r="D4770" s="51">
        <v>18.5</v>
      </c>
      <c r="E4770" s="52">
        <v>57.761778149348473</v>
      </c>
      <c r="F4770" s="52">
        <v>0</v>
      </c>
    </row>
    <row r="4771" spans="1:6">
      <c r="A4771" s="38">
        <v>41838</v>
      </c>
      <c r="B4771" s="49" t="s">
        <v>162</v>
      </c>
      <c r="C4771" s="50">
        <v>33.299999999999997</v>
      </c>
      <c r="D4771" s="51">
        <v>18.3</v>
      </c>
      <c r="E4771" s="52">
        <v>56.518061708001397</v>
      </c>
      <c r="F4771" s="52">
        <v>0</v>
      </c>
    </row>
    <row r="4772" spans="1:6">
      <c r="A4772" s="38">
        <v>41838</v>
      </c>
      <c r="B4772" s="49" t="s">
        <v>163</v>
      </c>
      <c r="C4772" s="50">
        <v>33.200000000000003</v>
      </c>
      <c r="D4772" s="51">
        <v>18</v>
      </c>
      <c r="E4772" s="52">
        <v>55.93008022155346</v>
      </c>
      <c r="F4772" s="52">
        <v>0</v>
      </c>
    </row>
    <row r="4773" spans="1:6">
      <c r="A4773" s="38">
        <v>41838</v>
      </c>
      <c r="B4773" s="49" t="s">
        <v>164</v>
      </c>
      <c r="C4773" s="50">
        <v>33.4</v>
      </c>
      <c r="D4773" s="51">
        <v>18</v>
      </c>
      <c r="E4773" s="52">
        <v>55.307085066036322</v>
      </c>
      <c r="F4773" s="52">
        <v>0</v>
      </c>
    </row>
    <row r="4774" spans="1:6">
      <c r="A4774" s="38">
        <v>41838</v>
      </c>
      <c r="B4774" s="49" t="s">
        <v>165</v>
      </c>
      <c r="C4774" s="50">
        <v>32.4</v>
      </c>
      <c r="D4774" s="51">
        <v>18</v>
      </c>
      <c r="E4774" s="52">
        <v>58.502798443973816</v>
      </c>
      <c r="F4774" s="52">
        <v>0</v>
      </c>
    </row>
    <row r="4775" spans="1:6">
      <c r="A4775" s="38">
        <v>41838</v>
      </c>
      <c r="B4775" s="49" t="s">
        <v>166</v>
      </c>
      <c r="C4775" s="50">
        <v>31.7</v>
      </c>
      <c r="D4775" s="51">
        <v>18</v>
      </c>
      <c r="E4775" s="52">
        <v>60.864235227300568</v>
      </c>
      <c r="F4775" s="52">
        <v>0</v>
      </c>
    </row>
    <row r="4776" spans="1:6">
      <c r="A4776" s="38">
        <v>41838</v>
      </c>
      <c r="B4776" s="49" t="s">
        <v>167</v>
      </c>
      <c r="C4776" s="50">
        <v>30.6</v>
      </c>
      <c r="D4776" s="51">
        <v>18.100000000000001</v>
      </c>
      <c r="E4776" s="52">
        <v>65.14609257347152</v>
      </c>
      <c r="F4776" s="52">
        <v>0</v>
      </c>
    </row>
    <row r="4777" spans="1:6">
      <c r="A4777" s="38">
        <v>41838</v>
      </c>
      <c r="B4777" s="49" t="s">
        <v>168</v>
      </c>
      <c r="C4777" s="50">
        <v>29.4</v>
      </c>
      <c r="D4777" s="51">
        <v>18.2</v>
      </c>
      <c r="E4777" s="52">
        <v>70.166456087016329</v>
      </c>
      <c r="F4777" s="52">
        <v>0</v>
      </c>
    </row>
    <row r="4778" spans="1:6">
      <c r="A4778" s="38">
        <v>41838</v>
      </c>
      <c r="B4778" s="49" t="s">
        <v>169</v>
      </c>
      <c r="C4778" s="50">
        <v>28.9</v>
      </c>
      <c r="D4778" s="51">
        <v>18.399999999999999</v>
      </c>
      <c r="E4778" s="52">
        <v>72.993670051055517</v>
      </c>
      <c r="F4778" s="52">
        <v>0</v>
      </c>
    </row>
    <row r="4779" spans="1:6">
      <c r="A4779" s="38">
        <v>41838</v>
      </c>
      <c r="B4779" s="49" t="s">
        <v>170</v>
      </c>
      <c r="C4779" s="50">
        <v>28.1</v>
      </c>
      <c r="D4779" s="51">
        <v>18.3</v>
      </c>
      <c r="E4779" s="52">
        <v>76.060044706375791</v>
      </c>
      <c r="F4779" s="52">
        <v>0</v>
      </c>
    </row>
    <row r="4780" spans="1:6">
      <c r="A4780" s="38">
        <v>41838</v>
      </c>
      <c r="B4780" s="49" t="s">
        <v>171</v>
      </c>
      <c r="C4780" s="50">
        <v>27.6</v>
      </c>
      <c r="D4780" s="51">
        <v>18.2</v>
      </c>
      <c r="E4780" s="52">
        <v>77.895627363002944</v>
      </c>
      <c r="F4780" s="52">
        <v>0</v>
      </c>
    </row>
    <row r="4781" spans="1:6">
      <c r="A4781" s="38">
        <v>41838</v>
      </c>
      <c r="B4781" s="49" t="s">
        <v>172</v>
      </c>
      <c r="C4781" s="50">
        <v>27.5</v>
      </c>
      <c r="D4781" s="51">
        <v>18.100000000000001</v>
      </c>
      <c r="E4781" s="52">
        <v>77.934100887713271</v>
      </c>
      <c r="F4781" s="52">
        <v>0</v>
      </c>
    </row>
    <row r="4782" spans="1:6">
      <c r="A4782" s="38">
        <v>41839</v>
      </c>
      <c r="B4782" s="49" t="s">
        <v>149</v>
      </c>
      <c r="C4782" s="50">
        <v>27.3</v>
      </c>
      <c r="D4782" s="51">
        <v>18.100000000000001</v>
      </c>
      <c r="E4782" s="52">
        <v>78.851894537537234</v>
      </c>
      <c r="F4782" s="52">
        <v>0</v>
      </c>
    </row>
    <row r="4783" spans="1:6">
      <c r="A4783" s="38">
        <v>41839</v>
      </c>
      <c r="B4783" s="49" t="s">
        <v>150</v>
      </c>
      <c r="C4783" s="50">
        <v>26.7</v>
      </c>
      <c r="D4783" s="51">
        <v>18.100000000000001</v>
      </c>
      <c r="E4783" s="52">
        <v>81.679333225037297</v>
      </c>
      <c r="F4783" s="52">
        <v>0</v>
      </c>
    </row>
    <row r="4784" spans="1:6">
      <c r="A4784" s="38">
        <v>41839</v>
      </c>
      <c r="B4784" s="49" t="s">
        <v>151</v>
      </c>
      <c r="C4784" s="50">
        <v>26.6</v>
      </c>
      <c r="D4784" s="51">
        <v>18.100000000000001</v>
      </c>
      <c r="E4784" s="52">
        <v>82.161613127452597</v>
      </c>
      <c r="F4784" s="52">
        <v>0</v>
      </c>
    </row>
    <row r="4785" spans="1:6">
      <c r="A4785" s="38">
        <v>41839</v>
      </c>
      <c r="B4785" s="49" t="s">
        <v>152</v>
      </c>
      <c r="C4785" s="50">
        <v>26.4</v>
      </c>
      <c r="D4785" s="51">
        <v>17.5</v>
      </c>
      <c r="E4785" s="52">
        <v>80.455376939778361</v>
      </c>
      <c r="F4785" s="52">
        <v>0</v>
      </c>
    </row>
    <row r="4786" spans="1:6">
      <c r="A4786" s="38">
        <v>41839</v>
      </c>
      <c r="B4786" s="49" t="s">
        <v>153</v>
      </c>
      <c r="C4786" s="50">
        <v>23.5</v>
      </c>
      <c r="D4786" s="51">
        <v>17</v>
      </c>
      <c r="E4786" s="52">
        <v>92.98607461808102</v>
      </c>
      <c r="F4786" s="52">
        <v>0</v>
      </c>
    </row>
    <row r="4787" spans="1:6">
      <c r="A4787" s="38">
        <v>41839</v>
      </c>
      <c r="B4787" s="49" t="s">
        <v>154</v>
      </c>
      <c r="C4787" s="50">
        <v>23</v>
      </c>
      <c r="D4787" s="51">
        <v>16.5</v>
      </c>
      <c r="E4787" s="52">
        <v>93.09194663855618</v>
      </c>
      <c r="F4787" s="52">
        <v>0</v>
      </c>
    </row>
    <row r="4788" spans="1:6">
      <c r="A4788" s="38">
        <v>41839</v>
      </c>
      <c r="B4788" s="49" t="s">
        <v>155</v>
      </c>
      <c r="C4788" s="50">
        <v>23.5</v>
      </c>
      <c r="D4788" s="51">
        <v>16.5</v>
      </c>
      <c r="E4788" s="52">
        <v>90.321864455823587</v>
      </c>
      <c r="F4788" s="52">
        <v>0</v>
      </c>
    </row>
    <row r="4789" spans="1:6">
      <c r="A4789" s="38">
        <v>41839</v>
      </c>
      <c r="B4789" s="49" t="s">
        <v>156</v>
      </c>
      <c r="C4789" s="50">
        <v>24.3</v>
      </c>
      <c r="D4789" s="51">
        <v>16.600000000000001</v>
      </c>
      <c r="E4789" s="52">
        <v>86.588920544556089</v>
      </c>
      <c r="F4789" s="52">
        <v>0</v>
      </c>
    </row>
    <row r="4790" spans="1:6">
      <c r="A4790" s="38">
        <v>41839</v>
      </c>
      <c r="B4790" s="49" t="s">
        <v>157</v>
      </c>
      <c r="C4790" s="50">
        <v>26.2</v>
      </c>
      <c r="D4790" s="51">
        <v>16.7</v>
      </c>
      <c r="E4790" s="52">
        <v>77.786505739464829</v>
      </c>
      <c r="F4790" s="52">
        <v>0</v>
      </c>
    </row>
    <row r="4791" spans="1:6">
      <c r="A4791" s="38">
        <v>41839</v>
      </c>
      <c r="B4791" s="49" t="s">
        <v>158</v>
      </c>
      <c r="C4791" s="50">
        <v>28</v>
      </c>
      <c r="D4791" s="51">
        <v>17.3</v>
      </c>
      <c r="E4791" s="52">
        <v>72.436963676966712</v>
      </c>
      <c r="F4791" s="52">
        <v>0</v>
      </c>
    </row>
    <row r="4792" spans="1:6">
      <c r="A4792" s="38">
        <v>41839</v>
      </c>
      <c r="B4792" s="49" t="s">
        <v>159</v>
      </c>
      <c r="C4792" s="50">
        <v>28.6</v>
      </c>
      <c r="D4792" s="51">
        <v>17.899999999999999</v>
      </c>
      <c r="E4792" s="52">
        <v>72.31181040886014</v>
      </c>
      <c r="F4792" s="52">
        <v>0</v>
      </c>
    </row>
    <row r="4793" spans="1:6">
      <c r="A4793" s="38">
        <v>41839</v>
      </c>
      <c r="B4793" s="49" t="s">
        <v>160</v>
      </c>
      <c r="C4793" s="50">
        <v>30.1</v>
      </c>
      <c r="D4793" s="51">
        <v>18.600000000000001</v>
      </c>
      <c r="E4793" s="52">
        <v>68.83605909732843</v>
      </c>
      <c r="F4793" s="52">
        <v>0</v>
      </c>
    </row>
    <row r="4794" spans="1:6">
      <c r="A4794" s="38">
        <v>41839</v>
      </c>
      <c r="B4794" s="49" t="s">
        <v>161</v>
      </c>
      <c r="C4794" s="50">
        <v>32.200000000000003</v>
      </c>
      <c r="D4794" s="51">
        <v>17.8</v>
      </c>
      <c r="E4794" s="52">
        <v>58.527621943061902</v>
      </c>
      <c r="F4794" s="52">
        <v>0</v>
      </c>
    </row>
    <row r="4795" spans="1:6">
      <c r="A4795" s="38">
        <v>41839</v>
      </c>
      <c r="B4795" s="49" t="s">
        <v>162</v>
      </c>
      <c r="C4795" s="50">
        <v>33.200000000000003</v>
      </c>
      <c r="D4795" s="51">
        <v>17</v>
      </c>
      <c r="E4795" s="52">
        <v>52.905518415101859</v>
      </c>
      <c r="F4795" s="52">
        <v>0</v>
      </c>
    </row>
    <row r="4796" spans="1:6">
      <c r="A4796" s="38">
        <v>41839</v>
      </c>
      <c r="B4796" s="49" t="s">
        <v>163</v>
      </c>
      <c r="C4796" s="50">
        <v>33.700000000000003</v>
      </c>
      <c r="D4796" s="51">
        <v>16.3</v>
      </c>
      <c r="E4796" s="52">
        <v>49.381869143991381</v>
      </c>
      <c r="F4796" s="52">
        <v>0</v>
      </c>
    </row>
    <row r="4797" spans="1:6">
      <c r="A4797" s="38">
        <v>41839</v>
      </c>
      <c r="B4797" s="49" t="s">
        <v>164</v>
      </c>
      <c r="C4797" s="50">
        <v>33.299999999999997</v>
      </c>
      <c r="D4797" s="51">
        <v>17.2</v>
      </c>
      <c r="E4797" s="52">
        <v>53.212216814742177</v>
      </c>
      <c r="F4797" s="52">
        <v>0</v>
      </c>
    </row>
    <row r="4798" spans="1:6">
      <c r="A4798" s="38">
        <v>41839</v>
      </c>
      <c r="B4798" s="49" t="s">
        <v>165</v>
      </c>
      <c r="C4798" s="50">
        <v>31.9</v>
      </c>
      <c r="D4798" s="51">
        <v>18.2</v>
      </c>
      <c r="E4798" s="52">
        <v>60.82835153609588</v>
      </c>
      <c r="F4798" s="52">
        <v>0</v>
      </c>
    </row>
    <row r="4799" spans="1:6">
      <c r="A4799" s="38">
        <v>41839</v>
      </c>
      <c r="B4799" s="49" t="s">
        <v>166</v>
      </c>
      <c r="C4799" s="50">
        <v>31.1</v>
      </c>
      <c r="D4799" s="51">
        <v>19.2</v>
      </c>
      <c r="E4799" s="52">
        <v>67.04701382547114</v>
      </c>
      <c r="F4799" s="52">
        <v>0</v>
      </c>
    </row>
    <row r="4800" spans="1:6">
      <c r="A4800" s="38">
        <v>41839</v>
      </c>
      <c r="B4800" s="49" t="s">
        <v>167</v>
      </c>
      <c r="C4800" s="50">
        <v>30.3</v>
      </c>
      <c r="D4800" s="51">
        <v>19.2</v>
      </c>
      <c r="E4800" s="52">
        <v>70.180937729778819</v>
      </c>
      <c r="F4800" s="52">
        <v>0</v>
      </c>
    </row>
    <row r="4801" spans="1:6">
      <c r="A4801" s="38">
        <v>41839</v>
      </c>
      <c r="B4801" s="49" t="s">
        <v>168</v>
      </c>
      <c r="C4801" s="50">
        <v>28.8</v>
      </c>
      <c r="D4801" s="51">
        <v>19.3</v>
      </c>
      <c r="E4801" s="52">
        <v>76.900544112980853</v>
      </c>
      <c r="F4801" s="52">
        <v>0</v>
      </c>
    </row>
    <row r="4802" spans="1:6">
      <c r="A4802" s="38">
        <v>41839</v>
      </c>
      <c r="B4802" s="49" t="s">
        <v>169</v>
      </c>
      <c r="C4802" s="50">
        <v>28</v>
      </c>
      <c r="D4802" s="51">
        <v>19.399999999999999</v>
      </c>
      <c r="E4802" s="52">
        <v>80.963936101346718</v>
      </c>
      <c r="F4802" s="52">
        <v>0</v>
      </c>
    </row>
    <row r="4803" spans="1:6">
      <c r="A4803" s="38">
        <v>41839</v>
      </c>
      <c r="B4803" s="49" t="s">
        <v>170</v>
      </c>
      <c r="C4803" s="50">
        <v>26.9</v>
      </c>
      <c r="D4803" s="51">
        <v>19.2</v>
      </c>
      <c r="E4803" s="52">
        <v>85.483325852300979</v>
      </c>
      <c r="F4803" s="52">
        <v>0</v>
      </c>
    </row>
    <row r="4804" spans="1:6">
      <c r="A4804" s="38">
        <v>41839</v>
      </c>
      <c r="B4804" s="49" t="s">
        <v>171</v>
      </c>
      <c r="C4804" s="50">
        <v>26.6</v>
      </c>
      <c r="D4804" s="51">
        <v>19</v>
      </c>
      <c r="E4804" s="52">
        <v>86.125901577711403</v>
      </c>
      <c r="F4804" s="52">
        <v>0</v>
      </c>
    </row>
    <row r="4805" spans="1:6">
      <c r="A4805" s="38">
        <v>41839</v>
      </c>
      <c r="B4805" s="49" t="s">
        <v>172</v>
      </c>
      <c r="C4805" s="50">
        <v>26.1</v>
      </c>
      <c r="D4805" s="51">
        <v>18.8</v>
      </c>
      <c r="E4805" s="52">
        <v>87.798387514359035</v>
      </c>
      <c r="F4805" s="52">
        <v>0</v>
      </c>
    </row>
    <row r="4806" spans="1:6">
      <c r="A4806" s="38">
        <v>41840</v>
      </c>
      <c r="B4806" s="49" t="s">
        <v>149</v>
      </c>
      <c r="C4806" s="50">
        <v>25.7</v>
      </c>
      <c r="D4806" s="51">
        <v>18.7</v>
      </c>
      <c r="E4806" s="52">
        <v>89.438297881058304</v>
      </c>
      <c r="F4806" s="52">
        <v>0</v>
      </c>
    </row>
    <row r="4807" spans="1:6">
      <c r="A4807" s="38">
        <v>41840</v>
      </c>
      <c r="B4807" s="49" t="s">
        <v>150</v>
      </c>
      <c r="C4807" s="50">
        <v>25.6</v>
      </c>
      <c r="D4807" s="51">
        <v>18.600000000000001</v>
      </c>
      <c r="E4807" s="52">
        <v>89.503269903317147</v>
      </c>
      <c r="F4807" s="52">
        <v>0</v>
      </c>
    </row>
    <row r="4808" spans="1:6">
      <c r="A4808" s="38">
        <v>41840</v>
      </c>
      <c r="B4808" s="49" t="s">
        <v>151</v>
      </c>
      <c r="C4808" s="50">
        <v>25.3</v>
      </c>
      <c r="D4808" s="51">
        <v>18.600000000000001</v>
      </c>
      <c r="E4808" s="52">
        <v>91.112803867085674</v>
      </c>
      <c r="F4808" s="52">
        <v>0</v>
      </c>
    </row>
    <row r="4809" spans="1:6">
      <c r="A4809" s="38">
        <v>41840</v>
      </c>
      <c r="B4809" s="49" t="s">
        <v>152</v>
      </c>
      <c r="C4809" s="50">
        <v>25</v>
      </c>
      <c r="D4809" s="51">
        <v>18.399999999999999</v>
      </c>
      <c r="E4809" s="52">
        <v>91.786349467547467</v>
      </c>
      <c r="F4809" s="52">
        <v>0</v>
      </c>
    </row>
    <row r="4810" spans="1:6">
      <c r="A4810" s="38">
        <v>41840</v>
      </c>
      <c r="B4810" s="49" t="s">
        <v>153</v>
      </c>
      <c r="C4810" s="50">
        <v>24.6</v>
      </c>
      <c r="D4810" s="51">
        <v>18.2</v>
      </c>
      <c r="E4810" s="52">
        <v>93.012043593478481</v>
      </c>
      <c r="F4810" s="52">
        <v>0</v>
      </c>
    </row>
    <row r="4811" spans="1:6">
      <c r="A4811" s="38">
        <v>41840</v>
      </c>
      <c r="B4811" s="49" t="s">
        <v>154</v>
      </c>
      <c r="C4811" s="50">
        <v>24.5</v>
      </c>
      <c r="D4811" s="51">
        <v>18</v>
      </c>
      <c r="E4811" s="52">
        <v>92.570777486591481</v>
      </c>
      <c r="F4811" s="52">
        <v>0</v>
      </c>
    </row>
    <row r="4812" spans="1:6">
      <c r="A4812" s="38">
        <v>41840</v>
      </c>
      <c r="B4812" s="49" t="s">
        <v>155</v>
      </c>
      <c r="C4812" s="50">
        <v>24.8</v>
      </c>
      <c r="D4812" s="51">
        <v>18.5</v>
      </c>
      <c r="E4812" s="52">
        <v>93.378345799189233</v>
      </c>
      <c r="F4812" s="52">
        <v>0</v>
      </c>
    </row>
    <row r="4813" spans="1:6">
      <c r="A4813" s="38">
        <v>41840</v>
      </c>
      <c r="B4813" s="49" t="s">
        <v>156</v>
      </c>
      <c r="C4813" s="50">
        <v>26.6</v>
      </c>
      <c r="D4813" s="51">
        <v>19</v>
      </c>
      <c r="E4813" s="52">
        <v>86.125901577711403</v>
      </c>
      <c r="F4813" s="52">
        <v>0</v>
      </c>
    </row>
    <row r="4814" spans="1:6">
      <c r="A4814" s="38">
        <v>41840</v>
      </c>
      <c r="B4814" s="49" t="s">
        <v>157</v>
      </c>
      <c r="C4814" s="50">
        <v>28</v>
      </c>
      <c r="D4814" s="51">
        <v>19.5</v>
      </c>
      <c r="E4814" s="52">
        <v>81.368589886812785</v>
      </c>
      <c r="F4814" s="52">
        <v>0</v>
      </c>
    </row>
    <row r="4815" spans="1:6">
      <c r="A4815" s="38">
        <v>41840</v>
      </c>
      <c r="B4815" s="49" t="s">
        <v>158</v>
      </c>
      <c r="C4815" s="50">
        <v>28.6</v>
      </c>
      <c r="D4815" s="51">
        <v>19.600000000000001</v>
      </c>
      <c r="E4815" s="52">
        <v>78.969616689799622</v>
      </c>
      <c r="F4815" s="52">
        <v>0</v>
      </c>
    </row>
    <row r="4816" spans="1:6">
      <c r="A4816" s="38">
        <v>41840</v>
      </c>
      <c r="B4816" s="49" t="s">
        <v>159</v>
      </c>
      <c r="C4816" s="50">
        <v>27.8</v>
      </c>
      <c r="D4816" s="51">
        <v>19.600000000000001</v>
      </c>
      <c r="E4816" s="52">
        <v>82.732469589781971</v>
      </c>
      <c r="F4816" s="52">
        <v>0</v>
      </c>
    </row>
    <row r="4817" spans="1:6">
      <c r="A4817" s="38">
        <v>41840</v>
      </c>
      <c r="B4817" s="49" t="s">
        <v>160</v>
      </c>
      <c r="C4817" s="50">
        <v>26.4</v>
      </c>
      <c r="D4817" s="51">
        <v>19.8</v>
      </c>
      <c r="E4817" s="52">
        <v>90.703292378503988</v>
      </c>
      <c r="F4817" s="52">
        <v>0</v>
      </c>
    </row>
    <row r="4818" spans="1:6">
      <c r="A4818" s="38">
        <v>41840</v>
      </c>
      <c r="B4818" s="49" t="s">
        <v>161</v>
      </c>
      <c r="C4818" s="50">
        <v>25.4</v>
      </c>
      <c r="D4818" s="51">
        <v>19.100000000000001</v>
      </c>
      <c r="E4818" s="52">
        <v>92.934905118614168</v>
      </c>
      <c r="F4818" s="52">
        <v>0</v>
      </c>
    </row>
    <row r="4819" spans="1:6">
      <c r="A4819" s="38">
        <v>41840</v>
      </c>
      <c r="B4819" s="49" t="s">
        <v>162</v>
      </c>
      <c r="C4819" s="50">
        <v>25.2</v>
      </c>
      <c r="D4819" s="51">
        <v>18.5</v>
      </c>
      <c r="E4819" s="52">
        <v>91.178006671255858</v>
      </c>
      <c r="F4819" s="52">
        <v>0</v>
      </c>
    </row>
    <row r="4820" spans="1:6">
      <c r="A4820" s="38">
        <v>41840</v>
      </c>
      <c r="B4820" s="49" t="s">
        <v>163</v>
      </c>
      <c r="C4820" s="50">
        <v>25.1</v>
      </c>
      <c r="D4820" s="51">
        <v>17.8</v>
      </c>
      <c r="E4820" s="52">
        <v>88.348530500506143</v>
      </c>
      <c r="F4820" s="52">
        <v>0</v>
      </c>
    </row>
    <row r="4821" spans="1:6">
      <c r="A4821" s="38">
        <v>41840</v>
      </c>
      <c r="B4821" s="49" t="s">
        <v>164</v>
      </c>
      <c r="C4821" s="50">
        <v>25.9</v>
      </c>
      <c r="D4821" s="51">
        <v>18.100000000000001</v>
      </c>
      <c r="E4821" s="52">
        <v>85.628977977308992</v>
      </c>
      <c r="F4821" s="52">
        <v>0</v>
      </c>
    </row>
    <row r="4822" spans="1:6">
      <c r="A4822" s="38">
        <v>41840</v>
      </c>
      <c r="B4822" s="49" t="s">
        <v>165</v>
      </c>
      <c r="C4822" s="50">
        <v>25.1</v>
      </c>
      <c r="D4822" s="51">
        <v>18.3</v>
      </c>
      <c r="E4822" s="52">
        <v>90.75930292509446</v>
      </c>
      <c r="F4822" s="52">
        <v>0</v>
      </c>
    </row>
    <row r="4823" spans="1:6">
      <c r="A4823" s="38">
        <v>41840</v>
      </c>
      <c r="B4823" s="49" t="s">
        <v>166</v>
      </c>
      <c r="C4823" s="50">
        <v>25.4</v>
      </c>
      <c r="D4823" s="51">
        <v>18.600000000000001</v>
      </c>
      <c r="E4823" s="52">
        <v>90.5726927055223</v>
      </c>
      <c r="F4823" s="52">
        <v>0</v>
      </c>
    </row>
    <row r="4824" spans="1:6">
      <c r="A4824" s="38">
        <v>41840</v>
      </c>
      <c r="B4824" s="49" t="s">
        <v>167</v>
      </c>
      <c r="C4824" s="50">
        <v>25.2</v>
      </c>
      <c r="D4824" s="51">
        <v>18.600000000000001</v>
      </c>
      <c r="E4824" s="52">
        <v>91.656550605148254</v>
      </c>
      <c r="F4824" s="52">
        <v>0</v>
      </c>
    </row>
    <row r="4825" spans="1:6">
      <c r="A4825" s="38">
        <v>41840</v>
      </c>
      <c r="B4825" s="49" t="s">
        <v>168</v>
      </c>
      <c r="C4825" s="50">
        <v>25</v>
      </c>
      <c r="D4825" s="51">
        <v>18.600000000000001</v>
      </c>
      <c r="E4825" s="52">
        <v>92.75505932801822</v>
      </c>
      <c r="F4825" s="52">
        <v>0</v>
      </c>
    </row>
    <row r="4826" spans="1:6">
      <c r="A4826" s="38">
        <v>41840</v>
      </c>
      <c r="B4826" s="49" t="s">
        <v>169</v>
      </c>
      <c r="C4826" s="50">
        <v>25.1</v>
      </c>
      <c r="D4826" s="51">
        <v>18.7</v>
      </c>
      <c r="E4826" s="52">
        <v>92.685211708926644</v>
      </c>
      <c r="F4826" s="52">
        <v>0</v>
      </c>
    </row>
    <row r="4827" spans="1:6">
      <c r="A4827" s="38">
        <v>41840</v>
      </c>
      <c r="B4827" s="49" t="s">
        <v>170</v>
      </c>
      <c r="C4827" s="50">
        <v>25.1</v>
      </c>
      <c r="D4827" s="51">
        <v>18.7</v>
      </c>
      <c r="E4827" s="52">
        <v>92.685211708926644</v>
      </c>
      <c r="F4827" s="52">
        <v>0</v>
      </c>
    </row>
    <row r="4828" spans="1:6">
      <c r="A4828" s="38">
        <v>41840</v>
      </c>
      <c r="B4828" s="49" t="s">
        <v>171</v>
      </c>
      <c r="C4828" s="50">
        <v>24.7</v>
      </c>
      <c r="D4828" s="51">
        <v>18.7</v>
      </c>
      <c r="E4828" s="52">
        <v>94.923647686512737</v>
      </c>
      <c r="F4828" s="52">
        <v>0</v>
      </c>
    </row>
    <row r="4829" spans="1:6">
      <c r="A4829" s="38">
        <v>41840</v>
      </c>
      <c r="B4829" s="49" t="s">
        <v>172</v>
      </c>
      <c r="C4829" s="50">
        <v>24.6</v>
      </c>
      <c r="D4829" s="51">
        <v>18.8</v>
      </c>
      <c r="E4829" s="52">
        <v>95.988413675954916</v>
      </c>
      <c r="F4829" s="52">
        <v>0</v>
      </c>
    </row>
    <row r="4830" spans="1:6">
      <c r="A4830" s="38">
        <v>41841</v>
      </c>
      <c r="B4830" s="49" t="s">
        <v>149</v>
      </c>
      <c r="C4830" s="50">
        <v>24.6</v>
      </c>
      <c r="D4830" s="51">
        <v>18.8</v>
      </c>
      <c r="E4830" s="52">
        <v>95.988413675954916</v>
      </c>
      <c r="F4830" s="52">
        <v>0</v>
      </c>
    </row>
    <row r="4831" spans="1:6">
      <c r="A4831" s="38">
        <v>41841</v>
      </c>
      <c r="B4831" s="49" t="s">
        <v>150</v>
      </c>
      <c r="C4831" s="50">
        <v>24.6</v>
      </c>
      <c r="D4831" s="51">
        <v>18.8</v>
      </c>
      <c r="E4831" s="52">
        <v>95.988413675954916</v>
      </c>
      <c r="F4831" s="52">
        <v>0</v>
      </c>
    </row>
    <row r="4832" spans="1:6">
      <c r="A4832" s="38">
        <v>41841</v>
      </c>
      <c r="B4832" s="49" t="s">
        <v>151</v>
      </c>
      <c r="C4832" s="50">
        <v>24.5</v>
      </c>
      <c r="D4832" s="51">
        <v>18.8</v>
      </c>
      <c r="E4832" s="52">
        <v>96.564328852707447</v>
      </c>
      <c r="F4832" s="52">
        <v>0</v>
      </c>
    </row>
    <row r="4833" spans="1:6">
      <c r="A4833" s="38">
        <v>41841</v>
      </c>
      <c r="B4833" s="49" t="s">
        <v>152</v>
      </c>
      <c r="C4833" s="50">
        <v>24.6</v>
      </c>
      <c r="D4833" s="51">
        <v>18.7</v>
      </c>
      <c r="E4833" s="52">
        <v>95.492739120312265</v>
      </c>
      <c r="F4833" s="52">
        <v>0</v>
      </c>
    </row>
    <row r="4834" spans="1:6">
      <c r="A4834" s="38">
        <v>41841</v>
      </c>
      <c r="B4834" s="49" t="s">
        <v>153</v>
      </c>
      <c r="C4834" s="50">
        <v>24.5</v>
      </c>
      <c r="D4834" s="51">
        <v>18.7</v>
      </c>
      <c r="E4834" s="52">
        <v>96.065680328765993</v>
      </c>
      <c r="F4834" s="52">
        <v>0</v>
      </c>
    </row>
    <row r="4835" spans="1:6">
      <c r="A4835" s="38">
        <v>41841</v>
      </c>
      <c r="B4835" s="49" t="s">
        <v>154</v>
      </c>
      <c r="C4835" s="50">
        <v>24.6</v>
      </c>
      <c r="D4835" s="51">
        <v>18.7</v>
      </c>
      <c r="E4835" s="52">
        <v>95.492739120312265</v>
      </c>
      <c r="F4835" s="52">
        <v>0</v>
      </c>
    </row>
    <row r="4836" spans="1:6">
      <c r="A4836" s="38">
        <v>41841</v>
      </c>
      <c r="B4836" s="49" t="s">
        <v>155</v>
      </c>
      <c r="C4836" s="50">
        <v>25</v>
      </c>
      <c r="D4836" s="51">
        <v>18.8</v>
      </c>
      <c r="E4836" s="52">
        <v>93.723164500685911</v>
      </c>
      <c r="F4836" s="52">
        <v>0</v>
      </c>
    </row>
    <row r="4837" spans="1:6">
      <c r="A4837" s="38">
        <v>41841</v>
      </c>
      <c r="B4837" s="49" t="s">
        <v>156</v>
      </c>
      <c r="C4837" s="50">
        <v>24.9</v>
      </c>
      <c r="D4837" s="51">
        <v>19</v>
      </c>
      <c r="E4837" s="52">
        <v>95.257060225859519</v>
      </c>
      <c r="F4837" s="52">
        <v>0</v>
      </c>
    </row>
    <row r="4838" spans="1:6">
      <c r="A4838" s="38">
        <v>41841</v>
      </c>
      <c r="B4838" s="49" t="s">
        <v>157</v>
      </c>
      <c r="C4838" s="50">
        <v>25.7</v>
      </c>
      <c r="D4838" s="51">
        <v>19.100000000000001</v>
      </c>
      <c r="E4838" s="52">
        <v>91.294419879996241</v>
      </c>
      <c r="F4838" s="52">
        <v>0</v>
      </c>
    </row>
    <row r="4839" spans="1:6">
      <c r="A4839" s="38">
        <v>41841</v>
      </c>
      <c r="B4839" s="49" t="s">
        <v>158</v>
      </c>
      <c r="C4839" s="50">
        <v>26.5</v>
      </c>
      <c r="D4839" s="51">
        <v>18.899999999999999</v>
      </c>
      <c r="E4839" s="52">
        <v>86.192296921189666</v>
      </c>
      <c r="F4839" s="52">
        <v>0</v>
      </c>
    </row>
    <row r="4840" spans="1:6">
      <c r="A4840" s="38">
        <v>41841</v>
      </c>
      <c r="B4840" s="49" t="s">
        <v>159</v>
      </c>
      <c r="C4840" s="50">
        <v>26.6</v>
      </c>
      <c r="D4840" s="51">
        <v>18.7</v>
      </c>
      <c r="E4840" s="52">
        <v>84.805709580931492</v>
      </c>
      <c r="F4840" s="52">
        <v>0</v>
      </c>
    </row>
    <row r="4841" spans="1:6">
      <c r="A4841" s="38">
        <v>41841</v>
      </c>
      <c r="B4841" s="49" t="s">
        <v>160</v>
      </c>
      <c r="C4841" s="50">
        <v>26.8</v>
      </c>
      <c r="D4841" s="51">
        <v>18.5</v>
      </c>
      <c r="E4841" s="52">
        <v>82.942895648691703</v>
      </c>
      <c r="F4841" s="52">
        <v>0</v>
      </c>
    </row>
    <row r="4842" spans="1:6">
      <c r="A4842" s="38">
        <v>41841</v>
      </c>
      <c r="B4842" s="49" t="s">
        <v>161</v>
      </c>
      <c r="C4842" s="50">
        <v>27.5</v>
      </c>
      <c r="D4842" s="51">
        <v>18.2</v>
      </c>
      <c r="E4842" s="52">
        <v>78.352435375314315</v>
      </c>
      <c r="F4842" s="52">
        <v>0</v>
      </c>
    </row>
    <row r="4843" spans="1:6">
      <c r="A4843" s="38">
        <v>41841</v>
      </c>
      <c r="B4843" s="49" t="s">
        <v>162</v>
      </c>
      <c r="C4843" s="50">
        <v>25.9</v>
      </c>
      <c r="D4843" s="51">
        <v>17.899999999999999</v>
      </c>
      <c r="E4843" s="52">
        <v>84.709268936067446</v>
      </c>
      <c r="F4843" s="52">
        <v>0</v>
      </c>
    </row>
    <row r="4844" spans="1:6">
      <c r="A4844" s="38">
        <v>41841</v>
      </c>
      <c r="B4844" s="49" t="s">
        <v>163</v>
      </c>
      <c r="C4844" s="50">
        <v>26.6</v>
      </c>
      <c r="D4844" s="51">
        <v>17.7</v>
      </c>
      <c r="E4844" s="52">
        <v>80.396126599659397</v>
      </c>
      <c r="F4844" s="52">
        <v>0</v>
      </c>
    </row>
    <row r="4845" spans="1:6">
      <c r="A4845" s="38">
        <v>41841</v>
      </c>
      <c r="B4845" s="49" t="s">
        <v>164</v>
      </c>
      <c r="C4845" s="50">
        <v>28.1</v>
      </c>
      <c r="D4845" s="51">
        <v>17.899999999999999</v>
      </c>
      <c r="E4845" s="52">
        <v>74.444035790796732</v>
      </c>
      <c r="F4845" s="52">
        <v>0</v>
      </c>
    </row>
    <row r="4846" spans="1:6">
      <c r="A4846" s="38">
        <v>41841</v>
      </c>
      <c r="B4846" s="49" t="s">
        <v>165</v>
      </c>
      <c r="C4846" s="50">
        <v>27.8</v>
      </c>
      <c r="D4846" s="51">
        <v>18.3</v>
      </c>
      <c r="E4846" s="52">
        <v>77.401942532129013</v>
      </c>
      <c r="F4846" s="52">
        <v>0</v>
      </c>
    </row>
    <row r="4847" spans="1:6">
      <c r="A4847" s="38">
        <v>41841</v>
      </c>
      <c r="B4847" s="49" t="s">
        <v>166</v>
      </c>
      <c r="C4847" s="50">
        <v>27</v>
      </c>
      <c r="D4847" s="51">
        <v>18.600000000000001</v>
      </c>
      <c r="E4847" s="52">
        <v>82.404083708201824</v>
      </c>
      <c r="F4847" s="52">
        <v>0</v>
      </c>
    </row>
    <row r="4848" spans="1:6">
      <c r="A4848" s="38">
        <v>41841</v>
      </c>
      <c r="B4848" s="49" t="s">
        <v>167</v>
      </c>
      <c r="C4848" s="50">
        <v>26.4</v>
      </c>
      <c r="D4848" s="51">
        <v>18.399999999999999</v>
      </c>
      <c r="E4848" s="52">
        <v>84.474197320869436</v>
      </c>
      <c r="F4848" s="52">
        <v>0</v>
      </c>
    </row>
    <row r="4849" spans="1:6">
      <c r="A4849" s="38">
        <v>41841</v>
      </c>
      <c r="B4849" s="49" t="s">
        <v>168</v>
      </c>
      <c r="C4849" s="50">
        <v>25.6</v>
      </c>
      <c r="D4849" s="51">
        <v>18.2</v>
      </c>
      <c r="E4849" s="52">
        <v>87.633187842944068</v>
      </c>
      <c r="F4849" s="52">
        <v>0</v>
      </c>
    </row>
    <row r="4850" spans="1:6">
      <c r="A4850" s="38">
        <v>41841</v>
      </c>
      <c r="B4850" s="49" t="s">
        <v>169</v>
      </c>
      <c r="C4850" s="50">
        <v>25</v>
      </c>
      <c r="D4850" s="51">
        <v>18</v>
      </c>
      <c r="E4850" s="52">
        <v>89.847113415617628</v>
      </c>
      <c r="F4850" s="52">
        <v>0</v>
      </c>
    </row>
    <row r="4851" spans="1:6">
      <c r="A4851" s="38">
        <v>41841</v>
      </c>
      <c r="B4851" s="49" t="s">
        <v>170</v>
      </c>
      <c r="C4851" s="50">
        <v>24.8</v>
      </c>
      <c r="D4851" s="51">
        <v>17.8</v>
      </c>
      <c r="E4851" s="52">
        <v>89.943409901909945</v>
      </c>
      <c r="F4851" s="52">
        <v>0</v>
      </c>
    </row>
    <row r="4852" spans="1:6">
      <c r="A4852" s="38">
        <v>41841</v>
      </c>
      <c r="B4852" s="49" t="s">
        <v>171</v>
      </c>
      <c r="C4852" s="50">
        <v>24.8</v>
      </c>
      <c r="D4852" s="51">
        <v>17.7</v>
      </c>
      <c r="E4852" s="52">
        <v>89.452091104659559</v>
      </c>
      <c r="F4852" s="52">
        <v>0</v>
      </c>
    </row>
    <row r="4853" spans="1:6">
      <c r="A4853" s="38">
        <v>41841</v>
      </c>
      <c r="B4853" s="49" t="s">
        <v>172</v>
      </c>
      <c r="C4853" s="50">
        <v>24.4</v>
      </c>
      <c r="D4853" s="51">
        <v>17.5</v>
      </c>
      <c r="E4853" s="52">
        <v>90.610551520289249</v>
      </c>
      <c r="F4853" s="52">
        <v>0</v>
      </c>
    </row>
    <row r="4854" spans="1:6">
      <c r="A4854" s="38">
        <v>41842</v>
      </c>
      <c r="B4854" s="49" t="s">
        <v>149</v>
      </c>
      <c r="C4854" s="50">
        <v>23.9</v>
      </c>
      <c r="D4854" s="51">
        <v>17.5</v>
      </c>
      <c r="E4854" s="52">
        <v>93.370147490145854</v>
      </c>
      <c r="F4854" s="52">
        <v>0</v>
      </c>
    </row>
    <row r="4855" spans="1:6">
      <c r="A4855" s="38">
        <v>41842</v>
      </c>
      <c r="B4855" s="49" t="s">
        <v>150</v>
      </c>
      <c r="C4855" s="50">
        <v>24.1</v>
      </c>
      <c r="D4855" s="51">
        <v>17.5</v>
      </c>
      <c r="E4855" s="52">
        <v>92.255096520298537</v>
      </c>
      <c r="F4855" s="52">
        <v>0</v>
      </c>
    </row>
    <row r="4856" spans="1:6">
      <c r="A4856" s="38">
        <v>41842</v>
      </c>
      <c r="B4856" s="49" t="s">
        <v>151</v>
      </c>
      <c r="C4856" s="50">
        <v>23.8</v>
      </c>
      <c r="D4856" s="51">
        <v>17.5</v>
      </c>
      <c r="E4856" s="52">
        <v>93.933363656536457</v>
      </c>
      <c r="F4856" s="52">
        <v>0</v>
      </c>
    </row>
    <row r="4857" spans="1:6">
      <c r="A4857" s="38">
        <v>41842</v>
      </c>
      <c r="B4857" s="49" t="s">
        <v>152</v>
      </c>
      <c r="C4857" s="50">
        <v>23.7</v>
      </c>
      <c r="D4857" s="51">
        <v>17.399999999999999</v>
      </c>
      <c r="E4857" s="52">
        <v>93.97510439426928</v>
      </c>
      <c r="F4857" s="52">
        <v>0</v>
      </c>
    </row>
    <row r="4858" spans="1:6">
      <c r="A4858" s="38">
        <v>41842</v>
      </c>
      <c r="B4858" s="49" t="s">
        <v>153</v>
      </c>
      <c r="C4858" s="50">
        <v>23.7</v>
      </c>
      <c r="D4858" s="51">
        <v>17.399999999999999</v>
      </c>
      <c r="E4858" s="52">
        <v>93.97510439426928</v>
      </c>
      <c r="F4858" s="52">
        <v>0</v>
      </c>
    </row>
    <row r="4859" spans="1:6">
      <c r="A4859" s="38">
        <v>41842</v>
      </c>
      <c r="B4859" s="49" t="s">
        <v>154</v>
      </c>
      <c r="C4859" s="50">
        <v>23.5</v>
      </c>
      <c r="D4859" s="51">
        <v>17.399999999999999</v>
      </c>
      <c r="E4859" s="52">
        <v>95.114442698908491</v>
      </c>
      <c r="F4859" s="52">
        <v>0</v>
      </c>
    </row>
    <row r="4860" spans="1:6">
      <c r="A4860" s="38">
        <v>41842</v>
      </c>
      <c r="B4860" s="49" t="s">
        <v>155</v>
      </c>
      <c r="C4860" s="50">
        <v>24.3</v>
      </c>
      <c r="D4860" s="51">
        <v>17.7</v>
      </c>
      <c r="E4860" s="52">
        <v>92.167979576047244</v>
      </c>
      <c r="F4860" s="52">
        <v>0</v>
      </c>
    </row>
    <row r="4861" spans="1:6">
      <c r="A4861" s="38">
        <v>41842</v>
      </c>
      <c r="B4861" s="49" t="s">
        <v>156</v>
      </c>
      <c r="C4861" s="50">
        <v>27.1</v>
      </c>
      <c r="D4861" s="51">
        <v>18</v>
      </c>
      <c r="E4861" s="52">
        <v>79.353523454441614</v>
      </c>
      <c r="F4861" s="52">
        <v>0</v>
      </c>
    </row>
    <row r="4862" spans="1:6">
      <c r="A4862" s="38">
        <v>41842</v>
      </c>
      <c r="B4862" s="49" t="s">
        <v>157</v>
      </c>
      <c r="C4862" s="50">
        <v>28.5</v>
      </c>
      <c r="D4862" s="51">
        <v>18.3</v>
      </c>
      <c r="E4862" s="52">
        <v>74.311535098978396</v>
      </c>
      <c r="F4862" s="52">
        <v>0</v>
      </c>
    </row>
    <row r="4863" spans="1:6">
      <c r="A4863" s="38">
        <v>41842</v>
      </c>
      <c r="B4863" s="49" t="s">
        <v>158</v>
      </c>
      <c r="C4863" s="50">
        <v>29.6</v>
      </c>
      <c r="D4863" s="51">
        <v>18.3</v>
      </c>
      <c r="E4863" s="52">
        <v>69.732727045077027</v>
      </c>
      <c r="F4863" s="52">
        <v>0</v>
      </c>
    </row>
    <row r="4864" spans="1:6">
      <c r="A4864" s="38">
        <v>41842</v>
      </c>
      <c r="B4864" s="49" t="s">
        <v>159</v>
      </c>
      <c r="C4864" s="50">
        <v>29.2</v>
      </c>
      <c r="D4864" s="51">
        <v>18.2</v>
      </c>
      <c r="E4864" s="52">
        <v>70.980954089945186</v>
      </c>
      <c r="F4864" s="52">
        <v>0</v>
      </c>
    </row>
    <row r="4865" spans="1:6">
      <c r="A4865" s="38">
        <v>41842</v>
      </c>
      <c r="B4865" s="49" t="s">
        <v>160</v>
      </c>
      <c r="C4865" s="50">
        <v>30.1</v>
      </c>
      <c r="D4865" s="51">
        <v>18.2</v>
      </c>
      <c r="E4865" s="52">
        <v>67.39779791018131</v>
      </c>
      <c r="F4865" s="52">
        <v>0</v>
      </c>
    </row>
    <row r="4866" spans="1:6">
      <c r="A4866" s="38">
        <v>41842</v>
      </c>
      <c r="B4866" s="49" t="s">
        <v>161</v>
      </c>
      <c r="C4866" s="50">
        <v>29.6</v>
      </c>
      <c r="D4866" s="51">
        <v>17.8</v>
      </c>
      <c r="E4866" s="52">
        <v>67.8804680475574</v>
      </c>
      <c r="F4866" s="52">
        <v>0</v>
      </c>
    </row>
    <row r="4867" spans="1:6">
      <c r="A4867" s="38">
        <v>41842</v>
      </c>
      <c r="B4867" s="49" t="s">
        <v>162</v>
      </c>
      <c r="C4867" s="50">
        <v>30</v>
      </c>
      <c r="D4867" s="51">
        <v>17.399999999999999</v>
      </c>
      <c r="E4867" s="52">
        <v>64.887146410345352</v>
      </c>
      <c r="F4867" s="52">
        <v>0</v>
      </c>
    </row>
    <row r="4868" spans="1:6">
      <c r="A4868" s="38">
        <v>41842</v>
      </c>
      <c r="B4868" s="49" t="s">
        <v>163</v>
      </c>
      <c r="C4868" s="50">
        <v>30.4</v>
      </c>
      <c r="D4868" s="51">
        <v>17.100000000000001</v>
      </c>
      <c r="E4868" s="52">
        <v>62.352270662698587</v>
      </c>
      <c r="F4868" s="52">
        <v>0</v>
      </c>
    </row>
    <row r="4869" spans="1:6">
      <c r="A4869" s="38">
        <v>41842</v>
      </c>
      <c r="B4869" s="49" t="s">
        <v>164</v>
      </c>
      <c r="C4869" s="50">
        <v>29.8</v>
      </c>
      <c r="D4869" s="51">
        <v>17.3</v>
      </c>
      <c r="E4869" s="52">
        <v>65.269939566135932</v>
      </c>
      <c r="F4869" s="52">
        <v>0</v>
      </c>
    </row>
    <row r="4870" spans="1:6">
      <c r="A4870" s="38">
        <v>41842</v>
      </c>
      <c r="B4870" s="49" t="s">
        <v>165</v>
      </c>
      <c r="C4870" s="50">
        <v>29.2</v>
      </c>
      <c r="D4870" s="51">
        <v>17.600000000000001</v>
      </c>
      <c r="E4870" s="52">
        <v>68.705313745845572</v>
      </c>
      <c r="F4870" s="52">
        <v>0</v>
      </c>
    </row>
    <row r="4871" spans="1:6">
      <c r="A4871" s="38">
        <v>41842</v>
      </c>
      <c r="B4871" s="49" t="s">
        <v>166</v>
      </c>
      <c r="C4871" s="50">
        <v>28.7</v>
      </c>
      <c r="D4871" s="51">
        <v>17.899999999999999</v>
      </c>
      <c r="E4871" s="52">
        <v>71.893694454403089</v>
      </c>
      <c r="F4871" s="52">
        <v>0</v>
      </c>
    </row>
    <row r="4872" spans="1:6">
      <c r="A4872" s="38">
        <v>41842</v>
      </c>
      <c r="B4872" s="49" t="s">
        <v>167</v>
      </c>
      <c r="C4872" s="50">
        <v>27.4</v>
      </c>
      <c r="D4872" s="51">
        <v>18</v>
      </c>
      <c r="E4872" s="52">
        <v>77.970559980876033</v>
      </c>
      <c r="F4872" s="52">
        <v>0</v>
      </c>
    </row>
    <row r="4873" spans="1:6">
      <c r="A4873" s="38">
        <v>41842</v>
      </c>
      <c r="B4873" s="49" t="s">
        <v>168</v>
      </c>
      <c r="C4873" s="50">
        <v>26.9</v>
      </c>
      <c r="D4873" s="51">
        <v>18.100000000000001</v>
      </c>
      <c r="E4873" s="52">
        <v>80.724328922447555</v>
      </c>
      <c r="F4873" s="52">
        <v>0</v>
      </c>
    </row>
    <row r="4874" spans="1:6">
      <c r="A4874" s="38">
        <v>41842</v>
      </c>
      <c r="B4874" s="49" t="s">
        <v>169</v>
      </c>
      <c r="C4874" s="50">
        <v>26.6</v>
      </c>
      <c r="D4874" s="51">
        <v>18.2</v>
      </c>
      <c r="E4874" s="52">
        <v>82.602640045536475</v>
      </c>
      <c r="F4874" s="52">
        <v>0</v>
      </c>
    </row>
    <row r="4875" spans="1:6">
      <c r="A4875" s="38">
        <v>41842</v>
      </c>
      <c r="B4875" s="49" t="s">
        <v>170</v>
      </c>
      <c r="C4875" s="50">
        <v>25.3</v>
      </c>
      <c r="D4875" s="51">
        <v>18.100000000000001</v>
      </c>
      <c r="E4875" s="52">
        <v>88.732792511109409</v>
      </c>
      <c r="F4875" s="52">
        <v>0</v>
      </c>
    </row>
    <row r="4876" spans="1:6">
      <c r="A4876" s="38">
        <v>41842</v>
      </c>
      <c r="B4876" s="49" t="s">
        <v>171</v>
      </c>
      <c r="C4876" s="50">
        <v>25</v>
      </c>
      <c r="D4876" s="51">
        <v>18</v>
      </c>
      <c r="E4876" s="52">
        <v>89.847113415617628</v>
      </c>
      <c r="F4876" s="52">
        <v>0</v>
      </c>
    </row>
    <row r="4877" spans="1:6">
      <c r="A4877" s="38">
        <v>41842</v>
      </c>
      <c r="B4877" s="49" t="s">
        <v>172</v>
      </c>
      <c r="C4877" s="50">
        <v>24.5</v>
      </c>
      <c r="D4877" s="51">
        <v>17.8</v>
      </c>
      <c r="E4877" s="52">
        <v>91.570829176413653</v>
      </c>
      <c r="F4877" s="52">
        <v>0</v>
      </c>
    </row>
    <row r="4878" spans="1:6">
      <c r="A4878" s="38">
        <v>41843</v>
      </c>
      <c r="B4878" s="49" t="s">
        <v>149</v>
      </c>
      <c r="C4878" s="50">
        <v>24.1</v>
      </c>
      <c r="D4878" s="51">
        <v>17.600000000000001</v>
      </c>
      <c r="E4878" s="52">
        <v>92.76776220452642</v>
      </c>
      <c r="F4878" s="52">
        <v>0</v>
      </c>
    </row>
    <row r="4879" spans="1:6">
      <c r="A4879" s="38">
        <v>41843</v>
      </c>
      <c r="B4879" s="49" t="s">
        <v>150</v>
      </c>
      <c r="C4879" s="50">
        <v>23.7</v>
      </c>
      <c r="D4879" s="51">
        <v>17.3</v>
      </c>
      <c r="E4879" s="52">
        <v>93.449632794286259</v>
      </c>
      <c r="F4879" s="52">
        <v>0</v>
      </c>
    </row>
    <row r="4880" spans="1:6">
      <c r="A4880" s="38">
        <v>41843</v>
      </c>
      <c r="B4880" s="49" t="s">
        <v>151</v>
      </c>
      <c r="C4880" s="50">
        <v>23.3</v>
      </c>
      <c r="D4880" s="51">
        <v>17.100000000000001</v>
      </c>
      <c r="E4880" s="52">
        <v>94.653964155047987</v>
      </c>
      <c r="F4880" s="52">
        <v>0</v>
      </c>
    </row>
    <row r="4881" spans="1:6">
      <c r="A4881" s="38">
        <v>41843</v>
      </c>
      <c r="B4881" s="49" t="s">
        <v>152</v>
      </c>
      <c r="C4881" s="50">
        <v>23.1</v>
      </c>
      <c r="D4881" s="51">
        <v>16.7</v>
      </c>
      <c r="E4881" s="52">
        <v>93.62261378040661</v>
      </c>
      <c r="F4881" s="52">
        <v>0</v>
      </c>
    </row>
    <row r="4882" spans="1:6">
      <c r="A4882" s="38">
        <v>41843</v>
      </c>
      <c r="B4882" s="49" t="s">
        <v>153</v>
      </c>
      <c r="C4882" s="50">
        <v>22.6</v>
      </c>
      <c r="D4882" s="51">
        <v>16.399999999999999</v>
      </c>
      <c r="E4882" s="52">
        <v>94.81382086769095</v>
      </c>
      <c r="F4882" s="52">
        <v>0</v>
      </c>
    </row>
    <row r="4883" spans="1:6">
      <c r="A4883" s="38">
        <v>41843</v>
      </c>
      <c r="B4883" s="49" t="s">
        <v>154</v>
      </c>
      <c r="C4883" s="50">
        <v>22.5</v>
      </c>
      <c r="D4883" s="51">
        <v>16.100000000000001</v>
      </c>
      <c r="E4883" s="52">
        <v>93.690544515514816</v>
      </c>
      <c r="F4883" s="52">
        <v>0</v>
      </c>
    </row>
    <row r="4884" spans="1:6">
      <c r="A4884" s="38">
        <v>41843</v>
      </c>
      <c r="B4884" s="49" t="s">
        <v>155</v>
      </c>
      <c r="C4884" s="50">
        <v>23.7</v>
      </c>
      <c r="D4884" s="51">
        <v>16</v>
      </c>
      <c r="E4884" s="52">
        <v>86.60351205231261</v>
      </c>
      <c r="F4884" s="52">
        <v>0</v>
      </c>
    </row>
    <row r="4885" spans="1:6">
      <c r="A4885" s="38">
        <v>41843</v>
      </c>
      <c r="B4885" s="49" t="s">
        <v>156</v>
      </c>
      <c r="C4885" s="50">
        <v>25.9</v>
      </c>
      <c r="D4885" s="51">
        <v>16</v>
      </c>
      <c r="E4885" s="52">
        <v>75.943274117356367</v>
      </c>
      <c r="F4885" s="52">
        <v>0</v>
      </c>
    </row>
    <row r="4886" spans="1:6">
      <c r="A4886" s="38">
        <v>41843</v>
      </c>
      <c r="B4886" s="49" t="s">
        <v>157</v>
      </c>
      <c r="C4886" s="50">
        <v>27.6</v>
      </c>
      <c r="D4886" s="51">
        <v>16</v>
      </c>
      <c r="E4886" s="52">
        <v>68.715809208439154</v>
      </c>
      <c r="F4886" s="52">
        <v>0</v>
      </c>
    </row>
    <row r="4887" spans="1:6">
      <c r="A4887" s="38">
        <v>41843</v>
      </c>
      <c r="B4887" s="49" t="s">
        <v>158</v>
      </c>
      <c r="C4887" s="50">
        <v>29.6</v>
      </c>
      <c r="D4887" s="51">
        <v>16.7</v>
      </c>
      <c r="E4887" s="52">
        <v>63.795290093203235</v>
      </c>
      <c r="F4887" s="52">
        <v>0</v>
      </c>
    </row>
    <row r="4888" spans="1:6">
      <c r="A4888" s="38">
        <v>41843</v>
      </c>
      <c r="B4888" s="49" t="s">
        <v>159</v>
      </c>
      <c r="C4888" s="50">
        <v>29.5</v>
      </c>
      <c r="D4888" s="51">
        <v>17.5</v>
      </c>
      <c r="E4888" s="52">
        <v>67.153399465662204</v>
      </c>
      <c r="F4888" s="52">
        <v>0</v>
      </c>
    </row>
    <row r="4889" spans="1:6">
      <c r="A4889" s="38">
        <v>41843</v>
      </c>
      <c r="B4889" s="49" t="s">
        <v>160</v>
      </c>
      <c r="C4889" s="50">
        <v>30.2</v>
      </c>
      <c r="D4889" s="51">
        <v>18.2</v>
      </c>
      <c r="E4889" s="52">
        <v>67.012451406994415</v>
      </c>
      <c r="F4889" s="52">
        <v>0</v>
      </c>
    </row>
    <row r="4890" spans="1:6">
      <c r="A4890" s="38">
        <v>41843</v>
      </c>
      <c r="B4890" s="49" t="s">
        <v>161</v>
      </c>
      <c r="C4890" s="50">
        <v>30.2</v>
      </c>
      <c r="D4890" s="51">
        <v>18.399999999999999</v>
      </c>
      <c r="E4890" s="52">
        <v>67.727693679597905</v>
      </c>
      <c r="F4890" s="52">
        <v>0</v>
      </c>
    </row>
    <row r="4891" spans="1:6">
      <c r="A4891" s="38">
        <v>41843</v>
      </c>
      <c r="B4891" s="49" t="s">
        <v>162</v>
      </c>
      <c r="C4891" s="50">
        <v>30.4</v>
      </c>
      <c r="D4891" s="51">
        <v>18.8</v>
      </c>
      <c r="E4891" s="52">
        <v>68.369173054330517</v>
      </c>
      <c r="F4891" s="52">
        <v>0</v>
      </c>
    </row>
    <row r="4892" spans="1:6">
      <c r="A4892" s="38">
        <v>41843</v>
      </c>
      <c r="B4892" s="49" t="s">
        <v>163</v>
      </c>
      <c r="C4892" s="50">
        <v>30.3</v>
      </c>
      <c r="D4892" s="51">
        <v>19.100000000000001</v>
      </c>
      <c r="E4892" s="52">
        <v>69.826301953477</v>
      </c>
      <c r="F4892" s="52">
        <v>0</v>
      </c>
    </row>
    <row r="4893" spans="1:6">
      <c r="A4893" s="38">
        <v>41843</v>
      </c>
      <c r="B4893" s="49" t="s">
        <v>164</v>
      </c>
      <c r="C4893" s="50">
        <v>29.9</v>
      </c>
      <c r="D4893" s="51">
        <v>18.8</v>
      </c>
      <c r="E4893" s="52">
        <v>70.357653276822788</v>
      </c>
      <c r="F4893" s="52">
        <v>0</v>
      </c>
    </row>
    <row r="4894" spans="1:6">
      <c r="A4894" s="38">
        <v>41843</v>
      </c>
      <c r="B4894" s="49" t="s">
        <v>165</v>
      </c>
      <c r="C4894" s="50">
        <v>29.5</v>
      </c>
      <c r="D4894" s="51">
        <v>18.5</v>
      </c>
      <c r="E4894" s="52">
        <v>70.879900143047465</v>
      </c>
      <c r="F4894" s="52">
        <v>0</v>
      </c>
    </row>
    <row r="4895" spans="1:6">
      <c r="A4895" s="38">
        <v>41843</v>
      </c>
      <c r="B4895" s="49" t="s">
        <v>166</v>
      </c>
      <c r="C4895" s="50">
        <v>28</v>
      </c>
      <c r="D4895" s="51">
        <v>18.3</v>
      </c>
      <c r="E4895" s="52">
        <v>76.50440238724191</v>
      </c>
      <c r="F4895" s="52">
        <v>0</v>
      </c>
    </row>
    <row r="4896" spans="1:6">
      <c r="A4896" s="38">
        <v>41843</v>
      </c>
      <c r="B4896" s="49" t="s">
        <v>167</v>
      </c>
      <c r="C4896" s="50">
        <v>27.6</v>
      </c>
      <c r="D4896" s="51">
        <v>18.5</v>
      </c>
      <c r="E4896" s="52">
        <v>79.142534746995238</v>
      </c>
      <c r="F4896" s="52">
        <v>0</v>
      </c>
    </row>
    <row r="4897" spans="1:6">
      <c r="A4897" s="38">
        <v>41843</v>
      </c>
      <c r="B4897" s="49" t="s">
        <v>168</v>
      </c>
      <c r="C4897" s="50">
        <v>27.1</v>
      </c>
      <c r="D4897" s="51">
        <v>18.7</v>
      </c>
      <c r="E4897" s="52">
        <v>82.349424128362841</v>
      </c>
      <c r="F4897" s="52">
        <v>0</v>
      </c>
    </row>
    <row r="4898" spans="1:6">
      <c r="A4898" s="38">
        <v>41843</v>
      </c>
      <c r="B4898" s="49" t="s">
        <v>169</v>
      </c>
      <c r="C4898" s="50">
        <v>26.8</v>
      </c>
      <c r="D4898" s="51">
        <v>19</v>
      </c>
      <c r="E4898" s="52">
        <v>85.118148888708831</v>
      </c>
      <c r="F4898" s="52">
        <v>0</v>
      </c>
    </row>
    <row r="4899" spans="1:6">
      <c r="A4899" s="38">
        <v>41843</v>
      </c>
      <c r="B4899" s="49" t="s">
        <v>170</v>
      </c>
      <c r="C4899" s="50">
        <v>25.9</v>
      </c>
      <c r="D4899" s="51">
        <v>18.600000000000001</v>
      </c>
      <c r="E4899" s="52">
        <v>87.925738106447511</v>
      </c>
      <c r="F4899" s="52">
        <v>0</v>
      </c>
    </row>
    <row r="4900" spans="1:6">
      <c r="A4900" s="38">
        <v>41843</v>
      </c>
      <c r="B4900" s="49" t="s">
        <v>171</v>
      </c>
      <c r="C4900" s="50">
        <v>25.5</v>
      </c>
      <c r="D4900" s="51">
        <v>18.3</v>
      </c>
      <c r="E4900" s="52">
        <v>88.625497938980459</v>
      </c>
      <c r="F4900" s="52">
        <v>0</v>
      </c>
    </row>
    <row r="4901" spans="1:6">
      <c r="A4901" s="38">
        <v>41843</v>
      </c>
      <c r="B4901" s="49" t="s">
        <v>172</v>
      </c>
      <c r="C4901" s="50">
        <v>24.8</v>
      </c>
      <c r="D4901" s="51">
        <v>18</v>
      </c>
      <c r="E4901" s="52">
        <v>90.925586885038229</v>
      </c>
      <c r="F4901" s="52">
        <v>0</v>
      </c>
    </row>
    <row r="4902" spans="1:6">
      <c r="A4902" s="38">
        <v>41844</v>
      </c>
      <c r="B4902" s="49" t="s">
        <v>149</v>
      </c>
      <c r="C4902" s="50">
        <v>24.4</v>
      </c>
      <c r="D4902" s="51">
        <v>17.600000000000001</v>
      </c>
      <c r="E4902" s="52">
        <v>91.114078394635897</v>
      </c>
      <c r="F4902" s="52">
        <v>0</v>
      </c>
    </row>
    <row r="4903" spans="1:6">
      <c r="A4903" s="38">
        <v>41844</v>
      </c>
      <c r="B4903" s="49" t="s">
        <v>150</v>
      </c>
      <c r="C4903" s="50">
        <v>24</v>
      </c>
      <c r="D4903" s="51">
        <v>17.3</v>
      </c>
      <c r="E4903" s="52">
        <v>91.778743737195285</v>
      </c>
      <c r="F4903" s="52">
        <v>0</v>
      </c>
    </row>
    <row r="4904" spans="1:6">
      <c r="A4904" s="38">
        <v>41844</v>
      </c>
      <c r="B4904" s="49" t="s">
        <v>151</v>
      </c>
      <c r="C4904" s="50">
        <v>23.7</v>
      </c>
      <c r="D4904" s="51">
        <v>17</v>
      </c>
      <c r="E4904" s="52">
        <v>91.872231193210325</v>
      </c>
      <c r="F4904" s="52">
        <v>0</v>
      </c>
    </row>
    <row r="4905" spans="1:6">
      <c r="A4905" s="38">
        <v>41844</v>
      </c>
      <c r="B4905" s="49" t="s">
        <v>152</v>
      </c>
      <c r="C4905" s="50">
        <v>23.3</v>
      </c>
      <c r="D4905" s="51">
        <v>16.8</v>
      </c>
      <c r="E4905" s="52">
        <v>93.037040820054756</v>
      </c>
      <c r="F4905" s="52">
        <v>0</v>
      </c>
    </row>
    <row r="4906" spans="1:6">
      <c r="A4906" s="38">
        <v>41844</v>
      </c>
      <c r="B4906" s="49" t="s">
        <v>153</v>
      </c>
      <c r="C4906" s="50">
        <v>23.2</v>
      </c>
      <c r="D4906" s="51">
        <v>16.600000000000001</v>
      </c>
      <c r="E4906" s="52">
        <v>92.515506240833574</v>
      </c>
      <c r="F4906" s="52">
        <v>0</v>
      </c>
    </row>
    <row r="4907" spans="1:6">
      <c r="A4907" s="38">
        <v>41844</v>
      </c>
      <c r="B4907" s="49" t="s">
        <v>154</v>
      </c>
      <c r="C4907" s="50">
        <v>23.2</v>
      </c>
      <c r="D4907" s="51">
        <v>16.5</v>
      </c>
      <c r="E4907" s="52">
        <v>91.972586135524622</v>
      </c>
      <c r="F4907" s="52">
        <v>0</v>
      </c>
    </row>
    <row r="4908" spans="1:6">
      <c r="A4908" s="38">
        <v>41844</v>
      </c>
      <c r="B4908" s="49" t="s">
        <v>155</v>
      </c>
      <c r="C4908" s="50">
        <v>24</v>
      </c>
      <c r="D4908" s="51">
        <v>16.8</v>
      </c>
      <c r="E4908" s="52">
        <v>89.195939517735056</v>
      </c>
      <c r="F4908" s="52">
        <v>0</v>
      </c>
    </row>
    <row r="4909" spans="1:6">
      <c r="A4909" s="38">
        <v>41844</v>
      </c>
      <c r="B4909" s="49" t="s">
        <v>156</v>
      </c>
      <c r="C4909" s="50">
        <v>25.8</v>
      </c>
      <c r="D4909" s="51">
        <v>17.100000000000001</v>
      </c>
      <c r="E4909" s="52">
        <v>81.506011859439553</v>
      </c>
      <c r="F4909" s="52">
        <v>0</v>
      </c>
    </row>
    <row r="4910" spans="1:6">
      <c r="A4910" s="38">
        <v>41844</v>
      </c>
      <c r="B4910" s="49" t="s">
        <v>157</v>
      </c>
      <c r="C4910" s="50">
        <v>27.8</v>
      </c>
      <c r="D4910" s="51">
        <v>17.399999999999999</v>
      </c>
      <c r="E4910" s="52">
        <v>73.698880112828292</v>
      </c>
      <c r="F4910" s="52">
        <v>0</v>
      </c>
    </row>
    <row r="4911" spans="1:6">
      <c r="A4911" s="38">
        <v>41844</v>
      </c>
      <c r="B4911" s="49" t="s">
        <v>158</v>
      </c>
      <c r="C4911" s="50">
        <v>29.6</v>
      </c>
      <c r="D4911" s="51">
        <v>17.3</v>
      </c>
      <c r="E4911" s="52">
        <v>66.025311726406414</v>
      </c>
      <c r="F4911" s="52">
        <v>0</v>
      </c>
    </row>
    <row r="4912" spans="1:6">
      <c r="A4912" s="38">
        <v>41844</v>
      </c>
      <c r="B4912" s="49" t="s">
        <v>159</v>
      </c>
      <c r="C4912" s="50">
        <v>29.7</v>
      </c>
      <c r="D4912" s="51">
        <v>17.2</v>
      </c>
      <c r="E4912" s="52">
        <v>65.277149160169472</v>
      </c>
      <c r="F4912" s="52">
        <v>0</v>
      </c>
    </row>
    <row r="4913" spans="1:6">
      <c r="A4913" s="38">
        <v>41844</v>
      </c>
      <c r="B4913" s="49" t="s">
        <v>160</v>
      </c>
      <c r="C4913" s="50">
        <v>30.5</v>
      </c>
      <c r="D4913" s="51">
        <v>17.100000000000001</v>
      </c>
      <c r="E4913" s="52">
        <v>61.99657037893256</v>
      </c>
      <c r="F4913" s="52">
        <v>0</v>
      </c>
    </row>
    <row r="4914" spans="1:6">
      <c r="A4914" s="38">
        <v>41844</v>
      </c>
      <c r="B4914" s="49" t="s">
        <v>161</v>
      </c>
      <c r="C4914" s="50">
        <v>31</v>
      </c>
      <c r="D4914" s="51">
        <v>16.399999999999999</v>
      </c>
      <c r="E4914" s="52">
        <v>57.849041675901546</v>
      </c>
      <c r="F4914" s="52">
        <v>0</v>
      </c>
    </row>
    <row r="4915" spans="1:6">
      <c r="A4915" s="38">
        <v>41844</v>
      </c>
      <c r="B4915" s="49" t="s">
        <v>162</v>
      </c>
      <c r="C4915" s="50">
        <v>31.2</v>
      </c>
      <c r="D4915" s="51">
        <v>15.8</v>
      </c>
      <c r="E4915" s="52">
        <v>55.153448400542125</v>
      </c>
      <c r="F4915" s="52">
        <v>0</v>
      </c>
    </row>
    <row r="4916" spans="1:6">
      <c r="A4916" s="38">
        <v>41844</v>
      </c>
      <c r="B4916" s="49" t="s">
        <v>163</v>
      </c>
      <c r="C4916" s="50">
        <v>31.3</v>
      </c>
      <c r="D4916" s="51">
        <v>15.1</v>
      </c>
      <c r="E4916" s="52">
        <v>52.468622566825807</v>
      </c>
      <c r="F4916" s="52">
        <v>0</v>
      </c>
    </row>
    <row r="4917" spans="1:6">
      <c r="A4917" s="38">
        <v>41844</v>
      </c>
      <c r="B4917" s="49" t="s">
        <v>164</v>
      </c>
      <c r="C4917" s="50">
        <v>31.2</v>
      </c>
      <c r="D4917" s="51">
        <v>15.1</v>
      </c>
      <c r="E4917" s="52">
        <v>52.767855113555797</v>
      </c>
      <c r="F4917" s="52">
        <v>0</v>
      </c>
    </row>
    <row r="4918" spans="1:6">
      <c r="A4918" s="38">
        <v>41844</v>
      </c>
      <c r="B4918" s="49" t="s">
        <v>165</v>
      </c>
      <c r="C4918" s="50">
        <v>30</v>
      </c>
      <c r="D4918" s="51">
        <v>15</v>
      </c>
      <c r="E4918" s="52">
        <v>56.147947565060939</v>
      </c>
      <c r="F4918" s="52">
        <v>0</v>
      </c>
    </row>
    <row r="4919" spans="1:6">
      <c r="A4919" s="38">
        <v>41844</v>
      </c>
      <c r="B4919" s="49" t="s">
        <v>166</v>
      </c>
      <c r="C4919" s="50">
        <v>29.3</v>
      </c>
      <c r="D4919" s="51">
        <v>14.9</v>
      </c>
      <c r="E4919" s="52">
        <v>58.075645643390814</v>
      </c>
      <c r="F4919" s="52">
        <v>0</v>
      </c>
    </row>
    <row r="4920" spans="1:6">
      <c r="A4920" s="38">
        <v>41844</v>
      </c>
      <c r="B4920" s="49" t="s">
        <v>167</v>
      </c>
      <c r="C4920" s="50">
        <v>28.4</v>
      </c>
      <c r="D4920" s="51">
        <v>15.6</v>
      </c>
      <c r="E4920" s="52">
        <v>63.986324761045765</v>
      </c>
      <c r="F4920" s="52">
        <v>0</v>
      </c>
    </row>
    <row r="4921" spans="1:6">
      <c r="A4921" s="38">
        <v>41844</v>
      </c>
      <c r="B4921" s="49" t="s">
        <v>168</v>
      </c>
      <c r="C4921" s="50">
        <v>28</v>
      </c>
      <c r="D4921" s="51">
        <v>16.3</v>
      </c>
      <c r="E4921" s="52">
        <v>68.356780367881314</v>
      </c>
      <c r="F4921" s="52">
        <v>0</v>
      </c>
    </row>
    <row r="4922" spans="1:6">
      <c r="A4922" s="38">
        <v>41844</v>
      </c>
      <c r="B4922" s="49" t="s">
        <v>169</v>
      </c>
      <c r="C4922" s="50">
        <v>26.3</v>
      </c>
      <c r="D4922" s="51">
        <v>17</v>
      </c>
      <c r="E4922" s="52">
        <v>78.680703060499027</v>
      </c>
      <c r="F4922" s="52">
        <v>0</v>
      </c>
    </row>
    <row r="4923" spans="1:6">
      <c r="A4923" s="38">
        <v>41844</v>
      </c>
      <c r="B4923" s="49" t="s">
        <v>170</v>
      </c>
      <c r="C4923" s="50">
        <v>25.6</v>
      </c>
      <c r="D4923" s="51">
        <v>17</v>
      </c>
      <c r="E4923" s="52">
        <v>82.008894097052192</v>
      </c>
      <c r="F4923" s="52">
        <v>0</v>
      </c>
    </row>
    <row r="4924" spans="1:6">
      <c r="A4924" s="38">
        <v>41844</v>
      </c>
      <c r="B4924" s="49" t="s">
        <v>171</v>
      </c>
      <c r="C4924" s="50">
        <v>24.9</v>
      </c>
      <c r="D4924" s="51">
        <v>17</v>
      </c>
      <c r="E4924" s="52">
        <v>85.496761822023799</v>
      </c>
      <c r="F4924" s="52">
        <v>0</v>
      </c>
    </row>
    <row r="4925" spans="1:6">
      <c r="A4925" s="38">
        <v>41844</v>
      </c>
      <c r="B4925" s="49" t="s">
        <v>172</v>
      </c>
      <c r="C4925" s="50">
        <v>24.4</v>
      </c>
      <c r="D4925" s="51">
        <v>17</v>
      </c>
      <c r="E4925" s="52">
        <v>88.090553172620119</v>
      </c>
      <c r="F4925" s="52">
        <v>0</v>
      </c>
    </row>
    <row r="4926" spans="1:6">
      <c r="A4926" s="38">
        <v>41845</v>
      </c>
      <c r="B4926" s="49" t="s">
        <v>149</v>
      </c>
      <c r="C4926" s="50">
        <v>24.1</v>
      </c>
      <c r="D4926" s="51">
        <v>16.899999999999999</v>
      </c>
      <c r="E4926" s="52">
        <v>89.17573225391429</v>
      </c>
      <c r="F4926" s="52">
        <v>0</v>
      </c>
    </row>
    <row r="4927" spans="1:6">
      <c r="A4927" s="38">
        <v>41845</v>
      </c>
      <c r="B4927" s="49" t="s">
        <v>150</v>
      </c>
      <c r="C4927" s="50">
        <v>23.6</v>
      </c>
      <c r="D4927" s="51">
        <v>16.8</v>
      </c>
      <c r="E4927" s="52">
        <v>91.368479912138525</v>
      </c>
      <c r="F4927" s="52">
        <v>0</v>
      </c>
    </row>
    <row r="4928" spans="1:6">
      <c r="A4928" s="38">
        <v>41845</v>
      </c>
      <c r="B4928" s="49" t="s">
        <v>151</v>
      </c>
      <c r="C4928" s="50">
        <v>23.2</v>
      </c>
      <c r="D4928" s="51">
        <v>16.7</v>
      </c>
      <c r="E4928" s="52">
        <v>93.058256338281097</v>
      </c>
      <c r="F4928" s="52">
        <v>0</v>
      </c>
    </row>
    <row r="4929" spans="1:6">
      <c r="A4929" s="38">
        <v>41845</v>
      </c>
      <c r="B4929" s="49" t="s">
        <v>152</v>
      </c>
      <c r="C4929" s="50">
        <v>22.9</v>
      </c>
      <c r="D4929" s="51">
        <v>16.5</v>
      </c>
      <c r="E4929" s="52">
        <v>93.657376484617743</v>
      </c>
      <c r="F4929" s="52">
        <v>0</v>
      </c>
    </row>
    <row r="4930" spans="1:6">
      <c r="A4930" s="38">
        <v>41845</v>
      </c>
      <c r="B4930" s="49" t="s">
        <v>153</v>
      </c>
      <c r="C4930" s="50">
        <v>22.6</v>
      </c>
      <c r="D4930" s="51">
        <v>16.3</v>
      </c>
      <c r="E4930" s="52">
        <v>94.250451355498683</v>
      </c>
      <c r="F4930" s="52">
        <v>0</v>
      </c>
    </row>
    <row r="4931" spans="1:6">
      <c r="A4931" s="38">
        <v>41845</v>
      </c>
      <c r="B4931" s="49" t="s">
        <v>154</v>
      </c>
      <c r="C4931" s="50">
        <v>22.4</v>
      </c>
      <c r="D4931" s="51">
        <v>16.100000000000001</v>
      </c>
      <c r="E4931" s="52">
        <v>94.261802554015247</v>
      </c>
      <c r="F4931" s="52">
        <v>0</v>
      </c>
    </row>
    <row r="4932" spans="1:6">
      <c r="A4932" s="38">
        <v>41845</v>
      </c>
      <c r="B4932" s="49" t="s">
        <v>155</v>
      </c>
      <c r="C4932" s="50">
        <v>23.4</v>
      </c>
      <c r="D4932" s="51">
        <v>16.5</v>
      </c>
      <c r="E4932" s="52">
        <v>90.868366874202238</v>
      </c>
      <c r="F4932" s="52">
        <v>0</v>
      </c>
    </row>
    <row r="4933" spans="1:6">
      <c r="A4933" s="38">
        <v>41845</v>
      </c>
      <c r="B4933" s="49" t="s">
        <v>156</v>
      </c>
      <c r="C4933" s="50">
        <v>25.1</v>
      </c>
      <c r="D4933" s="51">
        <v>16.899999999999999</v>
      </c>
      <c r="E4933" s="52">
        <v>83.999631376644786</v>
      </c>
      <c r="F4933" s="52">
        <v>0</v>
      </c>
    </row>
    <row r="4934" spans="1:6">
      <c r="A4934" s="38">
        <v>41845</v>
      </c>
      <c r="B4934" s="49" t="s">
        <v>157</v>
      </c>
      <c r="C4934" s="50">
        <v>27.3</v>
      </c>
      <c r="D4934" s="51">
        <v>17.3</v>
      </c>
      <c r="E4934" s="52">
        <v>75.461039491325735</v>
      </c>
      <c r="F4934" s="52">
        <v>0</v>
      </c>
    </row>
    <row r="4935" spans="1:6">
      <c r="A4935" s="38">
        <v>41845</v>
      </c>
      <c r="B4935" s="49" t="s">
        <v>158</v>
      </c>
      <c r="C4935" s="50">
        <v>29.6</v>
      </c>
      <c r="D4935" s="51">
        <v>17</v>
      </c>
      <c r="E4935" s="52">
        <v>64.910824389061446</v>
      </c>
      <c r="F4935" s="52">
        <v>0</v>
      </c>
    </row>
    <row r="4936" spans="1:6">
      <c r="A4936" s="38">
        <v>41845</v>
      </c>
      <c r="B4936" s="49" t="s">
        <v>159</v>
      </c>
      <c r="C4936" s="50">
        <v>29.8</v>
      </c>
      <c r="D4936" s="51">
        <v>16.600000000000001</v>
      </c>
      <c r="E4936" s="52">
        <v>62.697609949951008</v>
      </c>
      <c r="F4936" s="52">
        <v>0</v>
      </c>
    </row>
    <row r="4937" spans="1:6">
      <c r="A4937" s="38">
        <v>41845</v>
      </c>
      <c r="B4937" s="49" t="s">
        <v>160</v>
      </c>
      <c r="C4937" s="50">
        <v>30.2</v>
      </c>
      <c r="D4937" s="51">
        <v>16.3</v>
      </c>
      <c r="E4937" s="52">
        <v>60.195294994547041</v>
      </c>
      <c r="F4937" s="52">
        <v>0</v>
      </c>
    </row>
    <row r="4938" spans="1:6">
      <c r="A4938" s="38">
        <v>41845</v>
      </c>
      <c r="B4938" s="49" t="s">
        <v>161</v>
      </c>
      <c r="C4938" s="50">
        <v>30.3</v>
      </c>
      <c r="D4938" s="51">
        <v>16.7</v>
      </c>
      <c r="E4938" s="52">
        <v>61.281728547569017</v>
      </c>
      <c r="F4938" s="52">
        <v>0</v>
      </c>
    </row>
    <row r="4939" spans="1:6">
      <c r="A4939" s="38">
        <v>41845</v>
      </c>
      <c r="B4939" s="49" t="s">
        <v>162</v>
      </c>
      <c r="C4939" s="50">
        <v>30.4</v>
      </c>
      <c r="D4939" s="51">
        <v>17.2</v>
      </c>
      <c r="E4939" s="52">
        <v>62.707092043519985</v>
      </c>
      <c r="F4939" s="52">
        <v>0</v>
      </c>
    </row>
    <row r="4940" spans="1:6">
      <c r="A4940" s="38">
        <v>41845</v>
      </c>
      <c r="B4940" s="49" t="s">
        <v>163</v>
      </c>
      <c r="C4940" s="50">
        <v>30.8</v>
      </c>
      <c r="D4940" s="51">
        <v>17.600000000000001</v>
      </c>
      <c r="E4940" s="52">
        <v>62.676092826616312</v>
      </c>
      <c r="F4940" s="52">
        <v>0</v>
      </c>
    </row>
    <row r="4941" spans="1:6">
      <c r="A4941" s="38">
        <v>41845</v>
      </c>
      <c r="B4941" s="49" t="s">
        <v>164</v>
      </c>
      <c r="C4941" s="50">
        <v>30.5</v>
      </c>
      <c r="D4941" s="51">
        <v>17.8</v>
      </c>
      <c r="E4941" s="52">
        <v>64.463835070839863</v>
      </c>
      <c r="F4941" s="52">
        <v>0</v>
      </c>
    </row>
    <row r="4942" spans="1:6">
      <c r="A4942" s="38">
        <v>41845</v>
      </c>
      <c r="B4942" s="49" t="s">
        <v>165</v>
      </c>
      <c r="C4942" s="50">
        <v>29.6</v>
      </c>
      <c r="D4942" s="51">
        <v>18</v>
      </c>
      <c r="E4942" s="52">
        <v>68.62171894512727</v>
      </c>
      <c r="F4942" s="52">
        <v>0</v>
      </c>
    </row>
    <row r="4943" spans="1:6">
      <c r="A4943" s="38">
        <v>41845</v>
      </c>
      <c r="B4943" s="49" t="s">
        <v>166</v>
      </c>
      <c r="C4943" s="50">
        <v>28.7</v>
      </c>
      <c r="D4943" s="51">
        <v>18.2</v>
      </c>
      <c r="E4943" s="52">
        <v>73.064362435707082</v>
      </c>
      <c r="F4943" s="52">
        <v>0</v>
      </c>
    </row>
    <row r="4944" spans="1:6">
      <c r="A4944" s="38">
        <v>41845</v>
      </c>
      <c r="B4944" s="49" t="s">
        <v>167</v>
      </c>
      <c r="C4944" s="50">
        <v>27.9</v>
      </c>
      <c r="D4944" s="51">
        <v>18.5</v>
      </c>
      <c r="E4944" s="52">
        <v>77.768405394608592</v>
      </c>
      <c r="F4944" s="52">
        <v>0</v>
      </c>
    </row>
    <row r="4945" spans="1:6">
      <c r="A4945" s="38">
        <v>41845</v>
      </c>
      <c r="B4945" s="49" t="s">
        <v>168</v>
      </c>
      <c r="C4945" s="50">
        <v>27.3</v>
      </c>
      <c r="D4945" s="51">
        <v>18.899999999999999</v>
      </c>
      <c r="E4945" s="52">
        <v>82.234284350367631</v>
      </c>
      <c r="F4945" s="52">
        <v>0</v>
      </c>
    </row>
    <row r="4946" spans="1:6">
      <c r="A4946" s="38">
        <v>41845</v>
      </c>
      <c r="B4946" s="49" t="s">
        <v>169</v>
      </c>
      <c r="C4946" s="50">
        <v>26.9</v>
      </c>
      <c r="D4946" s="51">
        <v>19.3</v>
      </c>
      <c r="E4946" s="52">
        <v>85.915152388569524</v>
      </c>
      <c r="F4946" s="52">
        <v>0</v>
      </c>
    </row>
    <row r="4947" spans="1:6">
      <c r="A4947" s="38">
        <v>41845</v>
      </c>
      <c r="B4947" s="49" t="s">
        <v>170</v>
      </c>
      <c r="C4947" s="50">
        <v>26.7</v>
      </c>
      <c r="D4947" s="51">
        <v>18.899999999999999</v>
      </c>
      <c r="E4947" s="52">
        <v>85.183007375664417</v>
      </c>
      <c r="F4947" s="52">
        <v>0</v>
      </c>
    </row>
    <row r="4948" spans="1:6">
      <c r="A4948" s="38">
        <v>41845</v>
      </c>
      <c r="B4948" s="49" t="s">
        <v>171</v>
      </c>
      <c r="C4948" s="50">
        <v>25.5</v>
      </c>
      <c r="D4948" s="51">
        <v>18.600000000000001</v>
      </c>
      <c r="E4948" s="52">
        <v>90.036190264260696</v>
      </c>
      <c r="F4948" s="52">
        <v>0</v>
      </c>
    </row>
    <row r="4949" spans="1:6">
      <c r="A4949" s="38">
        <v>41845</v>
      </c>
      <c r="B4949" s="49" t="s">
        <v>172</v>
      </c>
      <c r="C4949" s="50">
        <v>24.9</v>
      </c>
      <c r="D4949" s="51">
        <v>18.3</v>
      </c>
      <c r="E4949" s="52">
        <v>91.847891495548964</v>
      </c>
      <c r="F4949" s="52">
        <v>0</v>
      </c>
    </row>
    <row r="4950" spans="1:6">
      <c r="A4950" s="38">
        <v>41846</v>
      </c>
      <c r="B4950" s="49" t="s">
        <v>149</v>
      </c>
      <c r="C4950" s="50">
        <v>24.6</v>
      </c>
      <c r="D4950" s="51">
        <v>17.8</v>
      </c>
      <c r="E4950" s="52">
        <v>91.024695517151642</v>
      </c>
      <c r="F4950" s="52">
        <v>0</v>
      </c>
    </row>
    <row r="4951" spans="1:6">
      <c r="A4951" s="38">
        <v>41846</v>
      </c>
      <c r="B4951" s="49" t="s">
        <v>150</v>
      </c>
      <c r="C4951" s="50">
        <v>24.2</v>
      </c>
      <c r="D4951" s="51">
        <v>17.399999999999999</v>
      </c>
      <c r="E4951" s="52">
        <v>91.193447028956527</v>
      </c>
      <c r="F4951" s="52">
        <v>0</v>
      </c>
    </row>
    <row r="4952" spans="1:6">
      <c r="A4952" s="38">
        <v>41846</v>
      </c>
      <c r="B4952" s="49" t="s">
        <v>151</v>
      </c>
      <c r="C4952" s="50">
        <v>24.1</v>
      </c>
      <c r="D4952" s="51">
        <v>17</v>
      </c>
      <c r="E4952" s="52">
        <v>89.68936121801255</v>
      </c>
      <c r="F4952" s="52">
        <v>0</v>
      </c>
    </row>
    <row r="4953" spans="1:6">
      <c r="A4953" s="38">
        <v>41846</v>
      </c>
      <c r="B4953" s="49" t="s">
        <v>152</v>
      </c>
      <c r="C4953" s="50">
        <v>23.6</v>
      </c>
      <c r="D4953" s="51">
        <v>16.8</v>
      </c>
      <c r="E4953" s="52">
        <v>91.368479912138525</v>
      </c>
      <c r="F4953" s="52">
        <v>0</v>
      </c>
    </row>
    <row r="4954" spans="1:6">
      <c r="A4954" s="38">
        <v>41846</v>
      </c>
      <c r="B4954" s="49" t="s">
        <v>153</v>
      </c>
      <c r="C4954" s="50">
        <v>23.3</v>
      </c>
      <c r="D4954" s="51">
        <v>16.600000000000001</v>
      </c>
      <c r="E4954" s="52">
        <v>91.958247936252505</v>
      </c>
      <c r="F4954" s="52">
        <v>0</v>
      </c>
    </row>
    <row r="4955" spans="1:6">
      <c r="A4955" s="38">
        <v>41846</v>
      </c>
      <c r="B4955" s="49" t="s">
        <v>154</v>
      </c>
      <c r="C4955" s="50">
        <v>23</v>
      </c>
      <c r="D4955" s="51">
        <v>16.399999999999999</v>
      </c>
      <c r="E4955" s="52">
        <v>92.542246718213832</v>
      </c>
      <c r="F4955" s="52">
        <v>0</v>
      </c>
    </row>
    <row r="4956" spans="1:6">
      <c r="A4956" s="38">
        <v>41846</v>
      </c>
      <c r="B4956" s="49" t="s">
        <v>155</v>
      </c>
      <c r="C4956" s="50">
        <v>24.3</v>
      </c>
      <c r="D4956" s="51">
        <v>16.8</v>
      </c>
      <c r="E4956" s="52">
        <v>87.604724057519292</v>
      </c>
      <c r="F4956" s="52">
        <v>0</v>
      </c>
    </row>
    <row r="4957" spans="1:6">
      <c r="A4957" s="38">
        <v>41846</v>
      </c>
      <c r="B4957" s="49" t="s">
        <v>156</v>
      </c>
      <c r="C4957" s="50">
        <v>26.8</v>
      </c>
      <c r="D4957" s="51">
        <v>17.2</v>
      </c>
      <c r="E4957" s="52">
        <v>77.271310777270315</v>
      </c>
      <c r="F4957" s="52">
        <v>0</v>
      </c>
    </row>
    <row r="4958" spans="1:6">
      <c r="A4958" s="38">
        <v>41846</v>
      </c>
      <c r="B4958" s="49" t="s">
        <v>157</v>
      </c>
      <c r="C4958" s="50">
        <v>28.5</v>
      </c>
      <c r="D4958" s="51">
        <v>17.7</v>
      </c>
      <c r="E4958" s="52">
        <v>71.942505823905051</v>
      </c>
      <c r="F4958" s="52">
        <v>0</v>
      </c>
    </row>
    <row r="4959" spans="1:6">
      <c r="A4959" s="38">
        <v>41846</v>
      </c>
      <c r="B4959" s="49" t="s">
        <v>158</v>
      </c>
      <c r="C4959" s="50">
        <v>29</v>
      </c>
      <c r="D4959" s="51">
        <v>17.399999999999999</v>
      </c>
      <c r="E4959" s="52">
        <v>68.735732532473932</v>
      </c>
      <c r="F4959" s="52">
        <v>0</v>
      </c>
    </row>
    <row r="4960" spans="1:6">
      <c r="A4960" s="38">
        <v>41846</v>
      </c>
      <c r="B4960" s="49" t="s">
        <v>159</v>
      </c>
      <c r="C4960" s="50">
        <v>29.7</v>
      </c>
      <c r="D4960" s="51">
        <v>17.2</v>
      </c>
      <c r="E4960" s="52">
        <v>65.277149160169472</v>
      </c>
      <c r="F4960" s="52">
        <v>0</v>
      </c>
    </row>
    <row r="4961" spans="1:6">
      <c r="A4961" s="38">
        <v>41846</v>
      </c>
      <c r="B4961" s="49" t="s">
        <v>160</v>
      </c>
      <c r="C4961" s="50">
        <v>30.7</v>
      </c>
      <c r="D4961" s="51">
        <v>17</v>
      </c>
      <c r="E4961" s="52">
        <v>60.94313599719964</v>
      </c>
      <c r="F4961" s="52">
        <v>0</v>
      </c>
    </row>
    <row r="4962" spans="1:6">
      <c r="A4962" s="38">
        <v>41846</v>
      </c>
      <c r="B4962" s="49" t="s">
        <v>161</v>
      </c>
      <c r="C4962" s="50">
        <v>30.9</v>
      </c>
      <c r="D4962" s="51">
        <v>17.2</v>
      </c>
      <c r="E4962" s="52">
        <v>60.941368843472077</v>
      </c>
      <c r="F4962" s="52">
        <v>0</v>
      </c>
    </row>
    <row r="4963" spans="1:6">
      <c r="A4963" s="38">
        <v>41846</v>
      </c>
      <c r="B4963" s="49" t="s">
        <v>162</v>
      </c>
      <c r="C4963" s="50">
        <v>30.6</v>
      </c>
      <c r="D4963" s="51">
        <v>17.399999999999999</v>
      </c>
      <c r="E4963" s="52">
        <v>62.69519258379804</v>
      </c>
      <c r="F4963" s="52">
        <v>0</v>
      </c>
    </row>
    <row r="4964" spans="1:6">
      <c r="A4964" s="38">
        <v>41846</v>
      </c>
      <c r="B4964" s="49" t="s">
        <v>163</v>
      </c>
      <c r="C4964" s="50">
        <v>29.4</v>
      </c>
      <c r="D4964" s="51">
        <v>17.7</v>
      </c>
      <c r="E4964" s="52">
        <v>68.292142763371999</v>
      </c>
      <c r="F4964" s="52">
        <v>0</v>
      </c>
    </row>
    <row r="4965" spans="1:6">
      <c r="A4965" s="38">
        <v>41846</v>
      </c>
      <c r="B4965" s="49" t="s">
        <v>164</v>
      </c>
      <c r="C4965" s="50">
        <v>30.4</v>
      </c>
      <c r="D4965" s="51">
        <v>17.899999999999999</v>
      </c>
      <c r="E4965" s="52">
        <v>65.187736537004497</v>
      </c>
      <c r="F4965" s="52">
        <v>0</v>
      </c>
    </row>
    <row r="4966" spans="1:6">
      <c r="A4966" s="38">
        <v>41846</v>
      </c>
      <c r="B4966" s="49" t="s">
        <v>165</v>
      </c>
      <c r="C4966" s="50">
        <v>29.8</v>
      </c>
      <c r="D4966" s="51">
        <v>18.3</v>
      </c>
      <c r="E4966" s="52">
        <v>68.934939661840403</v>
      </c>
      <c r="F4966" s="52">
        <v>0</v>
      </c>
    </row>
    <row r="4967" spans="1:6">
      <c r="A4967" s="38">
        <v>41846</v>
      </c>
      <c r="B4967" s="49" t="s">
        <v>166</v>
      </c>
      <c r="C4967" s="50">
        <v>28.4</v>
      </c>
      <c r="D4967" s="51">
        <v>18.600000000000001</v>
      </c>
      <c r="E4967" s="52">
        <v>75.934106288391064</v>
      </c>
      <c r="F4967" s="52">
        <v>0</v>
      </c>
    </row>
    <row r="4968" spans="1:6">
      <c r="A4968" s="38">
        <v>41846</v>
      </c>
      <c r="B4968" s="49" t="s">
        <v>167</v>
      </c>
      <c r="C4968" s="50">
        <v>27.7</v>
      </c>
      <c r="D4968" s="51">
        <v>18.5</v>
      </c>
      <c r="E4968" s="52">
        <v>78.681467804030547</v>
      </c>
      <c r="F4968" s="52">
        <v>0</v>
      </c>
    </row>
    <row r="4969" spans="1:6">
      <c r="A4969" s="38">
        <v>41846</v>
      </c>
      <c r="B4969" s="49" t="s">
        <v>168</v>
      </c>
      <c r="C4969" s="50">
        <v>27.1</v>
      </c>
      <c r="D4969" s="51">
        <v>18.5</v>
      </c>
      <c r="E4969" s="52">
        <v>81.494120713035727</v>
      </c>
      <c r="F4969" s="52">
        <v>0</v>
      </c>
    </row>
    <row r="4970" spans="1:6">
      <c r="A4970" s="38">
        <v>41846</v>
      </c>
      <c r="B4970" s="49" t="s">
        <v>169</v>
      </c>
      <c r="C4970" s="50">
        <v>26.6</v>
      </c>
      <c r="D4970" s="51">
        <v>18.5</v>
      </c>
      <c r="E4970" s="52">
        <v>83.924894519848053</v>
      </c>
      <c r="F4970" s="52">
        <v>0</v>
      </c>
    </row>
    <row r="4971" spans="1:6">
      <c r="A4971" s="38">
        <v>41846</v>
      </c>
      <c r="B4971" s="49" t="s">
        <v>170</v>
      </c>
      <c r="C4971" s="50">
        <v>26.5</v>
      </c>
      <c r="D4971" s="51">
        <v>18.100000000000001</v>
      </c>
      <c r="E4971" s="52">
        <v>82.64710954157357</v>
      </c>
      <c r="F4971" s="52">
        <v>0</v>
      </c>
    </row>
    <row r="4972" spans="1:6">
      <c r="A4972" s="38">
        <v>41846</v>
      </c>
      <c r="B4972" s="49" t="s">
        <v>171</v>
      </c>
      <c r="C4972" s="50">
        <v>26.4</v>
      </c>
      <c r="D4972" s="51">
        <v>17.899999999999999</v>
      </c>
      <c r="E4972" s="52">
        <v>82.242914973186856</v>
      </c>
      <c r="F4972" s="52">
        <v>0</v>
      </c>
    </row>
    <row r="4973" spans="1:6">
      <c r="A4973" s="38">
        <v>41846</v>
      </c>
      <c r="B4973" s="49" t="s">
        <v>172</v>
      </c>
      <c r="C4973" s="50">
        <v>26.3</v>
      </c>
      <c r="D4973" s="51">
        <v>17.600000000000001</v>
      </c>
      <c r="E4973" s="52">
        <v>81.381254727182096</v>
      </c>
      <c r="F4973" s="52">
        <v>0</v>
      </c>
    </row>
    <row r="4974" spans="1:6">
      <c r="A4974" s="38">
        <v>41847</v>
      </c>
      <c r="B4974" s="49" t="s">
        <v>149</v>
      </c>
      <c r="C4974" s="50">
        <v>26.2</v>
      </c>
      <c r="D4974" s="51">
        <v>17.5</v>
      </c>
      <c r="E4974" s="52">
        <v>81.410834744250366</v>
      </c>
      <c r="F4974" s="52">
        <v>0</v>
      </c>
    </row>
    <row r="4975" spans="1:6">
      <c r="A4975" s="38">
        <v>41847</v>
      </c>
      <c r="B4975" s="49" t="s">
        <v>150</v>
      </c>
      <c r="C4975" s="50">
        <v>25.9</v>
      </c>
      <c r="D4975" s="51">
        <v>17.399999999999999</v>
      </c>
      <c r="E4975" s="52">
        <v>82.407479143689017</v>
      </c>
      <c r="F4975" s="52">
        <v>0</v>
      </c>
    </row>
    <row r="4976" spans="1:6">
      <c r="A4976" s="38">
        <v>41847</v>
      </c>
      <c r="B4976" s="49" t="s">
        <v>151</v>
      </c>
      <c r="C4976" s="50">
        <v>25.7</v>
      </c>
      <c r="D4976" s="51">
        <v>17.3</v>
      </c>
      <c r="E4976" s="52">
        <v>82.923579677840934</v>
      </c>
      <c r="F4976" s="52">
        <v>0</v>
      </c>
    </row>
    <row r="4977" spans="1:6">
      <c r="A4977" s="38">
        <v>41847</v>
      </c>
      <c r="B4977" s="49" t="s">
        <v>152</v>
      </c>
      <c r="C4977" s="50">
        <v>25.9</v>
      </c>
      <c r="D4977" s="51">
        <v>17.899999999999999</v>
      </c>
      <c r="E4977" s="52">
        <v>84.709268936067446</v>
      </c>
      <c r="F4977" s="52">
        <v>0</v>
      </c>
    </row>
    <row r="4978" spans="1:6">
      <c r="A4978" s="38">
        <v>41847</v>
      </c>
      <c r="B4978" s="49" t="s">
        <v>153</v>
      </c>
      <c r="C4978" s="50">
        <v>25.5</v>
      </c>
      <c r="D4978" s="51">
        <v>18.5</v>
      </c>
      <c r="E4978" s="52">
        <v>89.566106321571681</v>
      </c>
      <c r="F4978" s="52">
        <v>0</v>
      </c>
    </row>
    <row r="4979" spans="1:6">
      <c r="A4979" s="38">
        <v>41847</v>
      </c>
      <c r="B4979" s="49" t="s">
        <v>154</v>
      </c>
      <c r="C4979" s="50">
        <v>24.9</v>
      </c>
      <c r="D4979" s="51">
        <v>19</v>
      </c>
      <c r="E4979" s="52">
        <v>95.257060225859519</v>
      </c>
      <c r="F4979" s="52">
        <v>0</v>
      </c>
    </row>
    <row r="4980" spans="1:6">
      <c r="A4980" s="38">
        <v>41847</v>
      </c>
      <c r="B4980" s="49" t="s">
        <v>155</v>
      </c>
      <c r="C4980" s="50">
        <v>24.6</v>
      </c>
      <c r="D4980" s="51">
        <v>19</v>
      </c>
      <c r="E4980" s="52">
        <v>96.979298817297305</v>
      </c>
      <c r="F4980" s="52">
        <v>0</v>
      </c>
    </row>
    <row r="4981" spans="1:6">
      <c r="A4981" s="38">
        <v>41847</v>
      </c>
      <c r="B4981" s="49" t="s">
        <v>156</v>
      </c>
      <c r="C4981" s="50">
        <v>25.8</v>
      </c>
      <c r="D4981" s="51">
        <v>19.100000000000001</v>
      </c>
      <c r="E4981" s="52">
        <v>90.754870386873918</v>
      </c>
      <c r="F4981" s="52">
        <v>0</v>
      </c>
    </row>
    <row r="4982" spans="1:6">
      <c r="A4982" s="38">
        <v>41847</v>
      </c>
      <c r="B4982" s="49" t="s">
        <v>157</v>
      </c>
      <c r="C4982" s="50">
        <v>25.7</v>
      </c>
      <c r="D4982" s="51">
        <v>19.2</v>
      </c>
      <c r="E4982" s="52">
        <v>91.758088534362855</v>
      </c>
      <c r="F4982" s="52">
        <v>0</v>
      </c>
    </row>
    <row r="4983" spans="1:6">
      <c r="A4983" s="38">
        <v>41847</v>
      </c>
      <c r="B4983" s="49" t="s">
        <v>158</v>
      </c>
      <c r="C4983" s="50">
        <v>25.3</v>
      </c>
      <c r="D4983" s="51">
        <v>19.5</v>
      </c>
      <c r="E4983" s="52">
        <v>95.387474925743092</v>
      </c>
      <c r="F4983" s="52">
        <v>0</v>
      </c>
    </row>
    <row r="4984" spans="1:6">
      <c r="A4984" s="38">
        <v>41847</v>
      </c>
      <c r="B4984" s="49" t="s">
        <v>159</v>
      </c>
      <c r="C4984" s="50">
        <v>27.7</v>
      </c>
      <c r="D4984" s="51">
        <v>20</v>
      </c>
      <c r="E4984" s="52">
        <v>84.862305512303706</v>
      </c>
      <c r="F4984" s="52">
        <v>0</v>
      </c>
    </row>
    <row r="4985" spans="1:6">
      <c r="A4985" s="38">
        <v>41847</v>
      </c>
      <c r="B4985" s="49" t="s">
        <v>160</v>
      </c>
      <c r="C4985" s="50">
        <v>26</v>
      </c>
      <c r="D4985" s="51">
        <v>20.5</v>
      </c>
      <c r="E4985" s="52">
        <v>96.05066079071085</v>
      </c>
      <c r="F4985" s="52">
        <v>0</v>
      </c>
    </row>
    <row r="4986" spans="1:6">
      <c r="A4986" s="38">
        <v>41847</v>
      </c>
      <c r="B4986" s="49" t="s">
        <v>161</v>
      </c>
      <c r="C4986" s="50">
        <v>25.5</v>
      </c>
      <c r="D4986" s="51">
        <v>20.6</v>
      </c>
      <c r="E4986" s="52">
        <v>99.40714467734233</v>
      </c>
      <c r="F4986" s="52">
        <v>0</v>
      </c>
    </row>
    <row r="4987" spans="1:6">
      <c r="A4987" s="38">
        <v>41847</v>
      </c>
      <c r="B4987" s="49" t="s">
        <v>162</v>
      </c>
      <c r="C4987" s="50">
        <v>25.3</v>
      </c>
      <c r="D4987" s="51">
        <v>20.5</v>
      </c>
      <c r="E4987" s="52">
        <v>100.12306382358305</v>
      </c>
      <c r="F4987" s="52">
        <v>0</v>
      </c>
    </row>
    <row r="4988" spans="1:6">
      <c r="A4988" s="38">
        <v>41847</v>
      </c>
      <c r="B4988" s="49" t="s">
        <v>163</v>
      </c>
      <c r="C4988" s="50">
        <v>26.2</v>
      </c>
      <c r="D4988" s="51">
        <v>20.9</v>
      </c>
      <c r="E4988" s="52">
        <v>96.713604187811072</v>
      </c>
      <c r="F4988" s="52">
        <v>0</v>
      </c>
    </row>
    <row r="4989" spans="1:6">
      <c r="A4989" s="38">
        <v>41847</v>
      </c>
      <c r="B4989" s="49" t="s">
        <v>164</v>
      </c>
      <c r="C4989" s="50">
        <v>26.5</v>
      </c>
      <c r="D4989" s="51">
        <v>20.7</v>
      </c>
      <c r="E4989" s="52">
        <v>94.136699432170857</v>
      </c>
      <c r="F4989" s="52">
        <v>0</v>
      </c>
    </row>
    <row r="4990" spans="1:6">
      <c r="A4990" s="38">
        <v>41847</v>
      </c>
      <c r="B4990" s="49" t="s">
        <v>165</v>
      </c>
      <c r="C4990" s="50">
        <v>26.5</v>
      </c>
      <c r="D4990" s="51">
        <v>20.5</v>
      </c>
      <c r="E4990" s="52">
        <v>93.256186233850443</v>
      </c>
      <c r="F4990" s="52">
        <v>0</v>
      </c>
    </row>
    <row r="4991" spans="1:6">
      <c r="A4991" s="38">
        <v>41847</v>
      </c>
      <c r="B4991" s="49" t="s">
        <v>166</v>
      </c>
      <c r="C4991" s="50">
        <v>26.5</v>
      </c>
      <c r="D4991" s="51">
        <v>20.399999999999999</v>
      </c>
      <c r="E4991" s="52">
        <v>92.815724035406674</v>
      </c>
      <c r="F4991" s="52">
        <v>0</v>
      </c>
    </row>
    <row r="4992" spans="1:6">
      <c r="A4992" s="38">
        <v>41847</v>
      </c>
      <c r="B4992" s="49" t="s">
        <v>167</v>
      </c>
      <c r="C4992" s="50">
        <v>26.6</v>
      </c>
      <c r="D4992" s="51">
        <v>20.2</v>
      </c>
      <c r="E4992" s="52">
        <v>91.394335164362857</v>
      </c>
      <c r="F4992" s="52">
        <v>0</v>
      </c>
    </row>
    <row r="4993" spans="1:6">
      <c r="A4993" s="38">
        <v>41847</v>
      </c>
      <c r="B4993" s="49" t="s">
        <v>168</v>
      </c>
      <c r="C4993" s="50">
        <v>26.5</v>
      </c>
      <c r="D4993" s="51">
        <v>20</v>
      </c>
      <c r="E4993" s="52">
        <v>91.052503085250223</v>
      </c>
      <c r="F4993" s="52">
        <v>0</v>
      </c>
    </row>
    <row r="4994" spans="1:6">
      <c r="A4994" s="38">
        <v>41847</v>
      </c>
      <c r="B4994" s="49" t="s">
        <v>169</v>
      </c>
      <c r="C4994" s="50">
        <v>26.3</v>
      </c>
      <c r="D4994" s="51">
        <v>19.8</v>
      </c>
      <c r="E4994" s="52">
        <v>91.240077654945267</v>
      </c>
      <c r="F4994" s="52">
        <v>0</v>
      </c>
    </row>
    <row r="4995" spans="1:6">
      <c r="A4995" s="38">
        <v>41847</v>
      </c>
      <c r="B4995" s="49" t="s">
        <v>170</v>
      </c>
      <c r="C4995" s="50">
        <v>26.2</v>
      </c>
      <c r="D4995" s="51">
        <v>19.7</v>
      </c>
      <c r="E4995" s="52">
        <v>91.331143412211105</v>
      </c>
      <c r="F4995" s="52">
        <v>0</v>
      </c>
    </row>
    <row r="4996" spans="1:6">
      <c r="A4996" s="38">
        <v>41847</v>
      </c>
      <c r="B4996" s="49" t="s">
        <v>171</v>
      </c>
      <c r="C4996" s="50">
        <v>26</v>
      </c>
      <c r="D4996" s="51">
        <v>19.5</v>
      </c>
      <c r="E4996" s="52">
        <v>91.507687119108695</v>
      </c>
      <c r="F4996" s="52">
        <v>0</v>
      </c>
    </row>
    <row r="4997" spans="1:6">
      <c r="A4997" s="38">
        <v>41847</v>
      </c>
      <c r="B4997" s="49" t="s">
        <v>172</v>
      </c>
      <c r="C4997" s="50">
        <v>25.1</v>
      </c>
      <c r="D4997" s="51">
        <v>19.3</v>
      </c>
      <c r="E4997" s="52">
        <v>95.569570186131742</v>
      </c>
      <c r="F4997" s="52">
        <v>0</v>
      </c>
    </row>
    <row r="4998" spans="1:6">
      <c r="A4998" s="38">
        <v>41848</v>
      </c>
      <c r="B4998" s="49" t="s">
        <v>149</v>
      </c>
      <c r="C4998" s="50">
        <v>25.3</v>
      </c>
      <c r="D4998" s="51">
        <v>19.3</v>
      </c>
      <c r="E4998" s="52">
        <v>94.43858490021303</v>
      </c>
      <c r="F4998" s="52">
        <v>0</v>
      </c>
    </row>
    <row r="4999" spans="1:6">
      <c r="A4999" s="38">
        <v>41848</v>
      </c>
      <c r="B4999" s="49" t="s">
        <v>150</v>
      </c>
      <c r="C4999" s="50">
        <v>25.1</v>
      </c>
      <c r="D4999" s="51">
        <v>19.5</v>
      </c>
      <c r="E4999" s="52">
        <v>96.529824006004588</v>
      </c>
      <c r="F4999" s="52">
        <v>0</v>
      </c>
    </row>
    <row r="5000" spans="1:6">
      <c r="A5000" s="38">
        <v>41848</v>
      </c>
      <c r="B5000" s="49" t="s">
        <v>151</v>
      </c>
      <c r="C5000" s="50">
        <v>25.5</v>
      </c>
      <c r="D5000" s="51">
        <v>19.600000000000001</v>
      </c>
      <c r="E5000" s="52">
        <v>94.728970271933903</v>
      </c>
      <c r="F5000" s="52">
        <v>0</v>
      </c>
    </row>
    <row r="5001" spans="1:6">
      <c r="A5001" s="38">
        <v>41848</v>
      </c>
      <c r="B5001" s="49" t="s">
        <v>152</v>
      </c>
      <c r="C5001" s="50">
        <v>24.9</v>
      </c>
      <c r="D5001" s="51">
        <v>19.5</v>
      </c>
      <c r="E5001" s="52">
        <v>97.687625572722737</v>
      </c>
      <c r="F5001" s="52">
        <v>0</v>
      </c>
    </row>
    <row r="5002" spans="1:6">
      <c r="A5002" s="38">
        <v>41848</v>
      </c>
      <c r="B5002" s="49" t="s">
        <v>153</v>
      </c>
      <c r="C5002" s="50">
        <v>25.3</v>
      </c>
      <c r="D5002" s="51">
        <v>19.3</v>
      </c>
      <c r="E5002" s="52">
        <v>94.43858490021303</v>
      </c>
      <c r="F5002" s="52">
        <v>0</v>
      </c>
    </row>
    <row r="5003" spans="1:6">
      <c r="A5003" s="38">
        <v>41848</v>
      </c>
      <c r="B5003" s="49" t="s">
        <v>154</v>
      </c>
      <c r="C5003" s="50">
        <v>25.1</v>
      </c>
      <c r="D5003" s="51">
        <v>19.3</v>
      </c>
      <c r="E5003" s="52">
        <v>95.569570186131742</v>
      </c>
      <c r="F5003" s="52">
        <v>0</v>
      </c>
    </row>
    <row r="5004" spans="1:6">
      <c r="A5004" s="38">
        <v>41848</v>
      </c>
      <c r="B5004" s="49" t="s">
        <v>155</v>
      </c>
      <c r="C5004" s="50">
        <v>25.7</v>
      </c>
      <c r="D5004" s="51">
        <v>19.600000000000001</v>
      </c>
      <c r="E5004" s="52">
        <v>93.61131780066242</v>
      </c>
      <c r="F5004" s="52">
        <v>0</v>
      </c>
    </row>
    <row r="5005" spans="1:6">
      <c r="A5005" s="38">
        <v>41848</v>
      </c>
      <c r="B5005" s="49" t="s">
        <v>156</v>
      </c>
      <c r="C5005" s="50">
        <v>26.6</v>
      </c>
      <c r="D5005" s="51">
        <v>19.899999999999999</v>
      </c>
      <c r="E5005" s="52">
        <v>90.079073468988341</v>
      </c>
      <c r="F5005" s="52">
        <v>0</v>
      </c>
    </row>
    <row r="5006" spans="1:6">
      <c r="A5006" s="38">
        <v>41848</v>
      </c>
      <c r="B5006" s="49" t="s">
        <v>157</v>
      </c>
      <c r="C5006" s="50">
        <v>26.5</v>
      </c>
      <c r="D5006" s="51">
        <v>20.2</v>
      </c>
      <c r="E5006" s="52">
        <v>91.934388119803728</v>
      </c>
      <c r="F5006" s="52">
        <v>0</v>
      </c>
    </row>
    <row r="5007" spans="1:6">
      <c r="A5007" s="38">
        <v>41848</v>
      </c>
      <c r="B5007" s="49" t="s">
        <v>158</v>
      </c>
      <c r="C5007" s="50">
        <v>26.6</v>
      </c>
      <c r="D5007" s="51">
        <v>20.399999999999999</v>
      </c>
      <c r="E5007" s="52">
        <v>92.270493821752737</v>
      </c>
      <c r="F5007" s="52">
        <v>0</v>
      </c>
    </row>
    <row r="5008" spans="1:6">
      <c r="A5008" s="38">
        <v>41848</v>
      </c>
      <c r="B5008" s="49" t="s">
        <v>159</v>
      </c>
      <c r="C5008" s="50">
        <v>28.1</v>
      </c>
      <c r="D5008" s="51">
        <v>20.7</v>
      </c>
      <c r="E5008" s="52">
        <v>85.71385617436114</v>
      </c>
      <c r="F5008" s="52">
        <v>0</v>
      </c>
    </row>
    <row r="5009" spans="1:6">
      <c r="A5009" s="38">
        <v>41848</v>
      </c>
      <c r="B5009" s="49" t="s">
        <v>160</v>
      </c>
      <c r="C5009" s="50">
        <v>27.4</v>
      </c>
      <c r="D5009" s="51">
        <v>21</v>
      </c>
      <c r="E5009" s="52">
        <v>90.541241242696884</v>
      </c>
      <c r="F5009" s="52">
        <v>0</v>
      </c>
    </row>
    <row r="5010" spans="1:6">
      <c r="A5010" s="38">
        <v>41848</v>
      </c>
      <c r="B5010" s="49" t="s">
        <v>161</v>
      </c>
      <c r="C5010" s="50">
        <v>27.7</v>
      </c>
      <c r="D5010" s="51">
        <v>20.8</v>
      </c>
      <c r="E5010" s="52">
        <v>88.146957287577692</v>
      </c>
      <c r="F5010" s="52">
        <v>0</v>
      </c>
    </row>
    <row r="5011" spans="1:6">
      <c r="A5011" s="38">
        <v>41848</v>
      </c>
      <c r="B5011" s="49" t="s">
        <v>162</v>
      </c>
      <c r="C5011" s="50">
        <v>28.3</v>
      </c>
      <c r="D5011" s="51">
        <v>20.7</v>
      </c>
      <c r="E5011" s="52">
        <v>84.722166787378498</v>
      </c>
      <c r="F5011" s="52">
        <v>0</v>
      </c>
    </row>
    <row r="5012" spans="1:6">
      <c r="A5012" s="38">
        <v>41848</v>
      </c>
      <c r="B5012" s="49" t="s">
        <v>163</v>
      </c>
      <c r="C5012" s="50">
        <v>28.2</v>
      </c>
      <c r="D5012" s="51">
        <v>20.6</v>
      </c>
      <c r="E5012" s="52">
        <v>84.81790571323242</v>
      </c>
      <c r="F5012" s="52">
        <v>0</v>
      </c>
    </row>
    <row r="5013" spans="1:6">
      <c r="A5013" s="38">
        <v>41848</v>
      </c>
      <c r="B5013" s="49" t="s">
        <v>164</v>
      </c>
      <c r="C5013" s="50">
        <v>28</v>
      </c>
      <c r="D5013" s="51">
        <v>20.399999999999999</v>
      </c>
      <c r="E5013" s="52">
        <v>85.004804771590827</v>
      </c>
      <c r="F5013" s="52">
        <v>0</v>
      </c>
    </row>
    <row r="5014" spans="1:6">
      <c r="A5014" s="38">
        <v>41848</v>
      </c>
      <c r="B5014" s="49" t="s">
        <v>165</v>
      </c>
      <c r="C5014" s="50">
        <v>27.5</v>
      </c>
      <c r="D5014" s="51">
        <v>20.2</v>
      </c>
      <c r="E5014" s="52">
        <v>86.691765973677335</v>
      </c>
      <c r="F5014" s="52">
        <v>0</v>
      </c>
    </row>
    <row r="5015" spans="1:6">
      <c r="A5015" s="38">
        <v>41848</v>
      </c>
      <c r="B5015" s="49" t="s">
        <v>166</v>
      </c>
      <c r="C5015" s="50">
        <v>27.2</v>
      </c>
      <c r="D5015" s="51">
        <v>20.100000000000001</v>
      </c>
      <c r="E5015" s="52">
        <v>87.805143860011157</v>
      </c>
      <c r="F5015" s="52">
        <v>0</v>
      </c>
    </row>
    <row r="5016" spans="1:6">
      <c r="A5016" s="38">
        <v>41848</v>
      </c>
      <c r="B5016" s="49" t="s">
        <v>167</v>
      </c>
      <c r="C5016" s="50">
        <v>26.6</v>
      </c>
      <c r="D5016" s="51">
        <v>20</v>
      </c>
      <c r="E5016" s="52">
        <v>90.5176306137285</v>
      </c>
      <c r="F5016" s="52">
        <v>0</v>
      </c>
    </row>
    <row r="5017" spans="1:6">
      <c r="A5017" s="38">
        <v>41848</v>
      </c>
      <c r="B5017" s="49" t="s">
        <v>168</v>
      </c>
      <c r="C5017" s="50">
        <v>26.3</v>
      </c>
      <c r="D5017" s="51">
        <v>19.8</v>
      </c>
      <c r="E5017" s="52">
        <v>91.240077654945267</v>
      </c>
      <c r="F5017" s="52">
        <v>0</v>
      </c>
    </row>
    <row r="5018" spans="1:6">
      <c r="A5018" s="38">
        <v>41848</v>
      </c>
      <c r="B5018" s="49" t="s">
        <v>169</v>
      </c>
      <c r="C5018" s="50">
        <v>26</v>
      </c>
      <c r="D5018" s="51">
        <v>19.7</v>
      </c>
      <c r="E5018" s="52">
        <v>92.417414588020762</v>
      </c>
      <c r="F5018" s="52">
        <v>0</v>
      </c>
    </row>
    <row r="5019" spans="1:6">
      <c r="A5019" s="38">
        <v>41848</v>
      </c>
      <c r="B5019" s="49" t="s">
        <v>170</v>
      </c>
      <c r="C5019" s="50">
        <v>25.8</v>
      </c>
      <c r="D5019" s="51">
        <v>19.5</v>
      </c>
      <c r="E5019" s="52">
        <v>92.597721668209331</v>
      </c>
      <c r="F5019" s="52">
        <v>0</v>
      </c>
    </row>
    <row r="5020" spans="1:6">
      <c r="A5020" s="38">
        <v>41848</v>
      </c>
      <c r="B5020" s="49" t="s">
        <v>171</v>
      </c>
      <c r="C5020" s="50">
        <v>25.7</v>
      </c>
      <c r="D5020" s="51">
        <v>19.3</v>
      </c>
      <c r="E5020" s="52">
        <v>92.22161258599931</v>
      </c>
      <c r="F5020" s="52">
        <v>0</v>
      </c>
    </row>
    <row r="5021" spans="1:6">
      <c r="A5021" s="38">
        <v>41848</v>
      </c>
      <c r="B5021" s="49" t="s">
        <v>172</v>
      </c>
      <c r="C5021" s="50">
        <v>25.1</v>
      </c>
      <c r="D5021" s="51">
        <v>19.100000000000001</v>
      </c>
      <c r="E5021" s="52">
        <v>94.608717237374236</v>
      </c>
      <c r="F5021" s="52">
        <v>0</v>
      </c>
    </row>
    <row r="5022" spans="1:6">
      <c r="A5022" s="38">
        <v>41849</v>
      </c>
      <c r="B5022" s="49" t="s">
        <v>149</v>
      </c>
      <c r="C5022" s="50">
        <v>24.8</v>
      </c>
      <c r="D5022" s="51">
        <v>18.7</v>
      </c>
      <c r="E5022" s="52">
        <v>94.358377455225835</v>
      </c>
      <c r="F5022" s="52">
        <v>0</v>
      </c>
    </row>
    <row r="5023" spans="1:6">
      <c r="A5023" s="38">
        <v>41849</v>
      </c>
      <c r="B5023" s="49" t="s">
        <v>150</v>
      </c>
      <c r="C5023" s="50">
        <v>24.6</v>
      </c>
      <c r="D5023" s="51">
        <v>18.399999999999999</v>
      </c>
      <c r="E5023" s="52">
        <v>94.004786644098346</v>
      </c>
      <c r="F5023" s="52">
        <v>0</v>
      </c>
    </row>
    <row r="5024" spans="1:6">
      <c r="A5024" s="38">
        <v>41849</v>
      </c>
      <c r="B5024" s="49" t="s">
        <v>151</v>
      </c>
      <c r="C5024" s="50">
        <v>24.1</v>
      </c>
      <c r="D5024" s="51">
        <v>18.100000000000001</v>
      </c>
      <c r="E5024" s="52">
        <v>95.32868788069986</v>
      </c>
      <c r="F5024" s="52">
        <v>0</v>
      </c>
    </row>
    <row r="5025" spans="1:6">
      <c r="A5025" s="38">
        <v>41849</v>
      </c>
      <c r="B5025" s="49" t="s">
        <v>152</v>
      </c>
      <c r="C5025" s="50">
        <v>24.1</v>
      </c>
      <c r="D5025" s="51">
        <v>18</v>
      </c>
      <c r="E5025" s="52">
        <v>94.816822861174671</v>
      </c>
      <c r="F5025" s="52">
        <v>0</v>
      </c>
    </row>
    <row r="5026" spans="1:6">
      <c r="A5026" s="38">
        <v>41849</v>
      </c>
      <c r="B5026" s="49" t="s">
        <v>153</v>
      </c>
      <c r="C5026" s="50">
        <v>24.1</v>
      </c>
      <c r="D5026" s="51">
        <v>18</v>
      </c>
      <c r="E5026" s="52">
        <v>94.816822861174671</v>
      </c>
      <c r="F5026" s="52">
        <v>0</v>
      </c>
    </row>
    <row r="5027" spans="1:6">
      <c r="A5027" s="38">
        <v>41849</v>
      </c>
      <c r="B5027" s="49" t="s">
        <v>154</v>
      </c>
      <c r="C5027" s="50">
        <v>24.3</v>
      </c>
      <c r="D5027" s="51">
        <v>17.899999999999999</v>
      </c>
      <c r="E5027" s="52">
        <v>93.180293175476208</v>
      </c>
      <c r="F5027" s="52">
        <v>0</v>
      </c>
    </row>
    <row r="5028" spans="1:6">
      <c r="A5028" s="38">
        <v>41849</v>
      </c>
      <c r="B5028" s="49" t="s">
        <v>155</v>
      </c>
      <c r="C5028" s="50">
        <v>25.5</v>
      </c>
      <c r="D5028" s="51">
        <v>18.399999999999999</v>
      </c>
      <c r="E5028" s="52">
        <v>89.095875569406488</v>
      </c>
      <c r="F5028" s="52">
        <v>0</v>
      </c>
    </row>
    <row r="5029" spans="1:6">
      <c r="A5029" s="38">
        <v>41849</v>
      </c>
      <c r="B5029" s="49" t="s">
        <v>156</v>
      </c>
      <c r="C5029" s="50">
        <v>27.4</v>
      </c>
      <c r="D5029" s="51">
        <v>18.899999999999999</v>
      </c>
      <c r="E5029" s="52">
        <v>81.754121246916355</v>
      </c>
      <c r="F5029" s="52">
        <v>0</v>
      </c>
    </row>
    <row r="5030" spans="1:6">
      <c r="A5030" s="38">
        <v>41849</v>
      </c>
      <c r="B5030" s="49" t="s">
        <v>157</v>
      </c>
      <c r="C5030" s="50">
        <v>27.7</v>
      </c>
      <c r="D5030" s="51">
        <v>19.399999999999999</v>
      </c>
      <c r="E5030" s="52">
        <v>82.393439561478047</v>
      </c>
      <c r="F5030" s="52">
        <v>0</v>
      </c>
    </row>
    <row r="5031" spans="1:6">
      <c r="A5031" s="38">
        <v>41849</v>
      </c>
      <c r="B5031" s="49" t="s">
        <v>158</v>
      </c>
      <c r="C5031" s="50">
        <v>28.4</v>
      </c>
      <c r="D5031" s="51">
        <v>19.100000000000001</v>
      </c>
      <c r="E5031" s="52">
        <v>77.914531989486932</v>
      </c>
      <c r="F5031" s="52">
        <v>0</v>
      </c>
    </row>
    <row r="5032" spans="1:6">
      <c r="A5032" s="38">
        <v>41849</v>
      </c>
      <c r="B5032" s="49" t="s">
        <v>159</v>
      </c>
      <c r="C5032" s="50">
        <v>29.4</v>
      </c>
      <c r="D5032" s="51">
        <v>18.8</v>
      </c>
      <c r="E5032" s="52">
        <v>72.411771130340838</v>
      </c>
      <c r="F5032" s="52">
        <v>0</v>
      </c>
    </row>
    <row r="5033" spans="1:6">
      <c r="A5033" s="38">
        <v>41849</v>
      </c>
      <c r="B5033" s="49" t="s">
        <v>160</v>
      </c>
      <c r="C5033" s="50">
        <v>29.8</v>
      </c>
      <c r="D5033" s="51">
        <v>18.5</v>
      </c>
      <c r="E5033" s="52">
        <v>69.6665663788377</v>
      </c>
      <c r="F5033" s="52">
        <v>0</v>
      </c>
    </row>
    <row r="5034" spans="1:6">
      <c r="A5034" s="38">
        <v>41849</v>
      </c>
      <c r="B5034" s="49" t="s">
        <v>161</v>
      </c>
      <c r="C5034" s="50">
        <v>30.2</v>
      </c>
      <c r="D5034" s="51">
        <v>18.399999999999999</v>
      </c>
      <c r="E5034" s="52">
        <v>67.727693679597905</v>
      </c>
      <c r="F5034" s="52">
        <v>0</v>
      </c>
    </row>
    <row r="5035" spans="1:6">
      <c r="A5035" s="38">
        <v>41849</v>
      </c>
      <c r="B5035" s="49" t="s">
        <v>162</v>
      </c>
      <c r="C5035" s="50">
        <v>30.4</v>
      </c>
      <c r="D5035" s="51">
        <v>18.2</v>
      </c>
      <c r="E5035" s="52">
        <v>66.249209264434725</v>
      </c>
      <c r="F5035" s="52">
        <v>0</v>
      </c>
    </row>
    <row r="5036" spans="1:6">
      <c r="A5036" s="38">
        <v>41849</v>
      </c>
      <c r="B5036" s="49" t="s">
        <v>163</v>
      </c>
      <c r="C5036" s="50">
        <v>30.5</v>
      </c>
      <c r="D5036" s="51">
        <v>18.100000000000001</v>
      </c>
      <c r="E5036" s="52">
        <v>65.519582296450579</v>
      </c>
      <c r="F5036" s="52">
        <v>0</v>
      </c>
    </row>
    <row r="5037" spans="1:6">
      <c r="A5037" s="38">
        <v>41849</v>
      </c>
      <c r="B5037" s="49" t="s">
        <v>164</v>
      </c>
      <c r="C5037" s="50">
        <v>30.1</v>
      </c>
      <c r="D5037" s="51">
        <v>18</v>
      </c>
      <c r="E5037" s="52">
        <v>66.677993131676288</v>
      </c>
      <c r="F5037" s="52">
        <v>0</v>
      </c>
    </row>
    <row r="5038" spans="1:6">
      <c r="A5038" s="38">
        <v>41849</v>
      </c>
      <c r="B5038" s="49" t="s">
        <v>165</v>
      </c>
      <c r="C5038" s="50">
        <v>29.9</v>
      </c>
      <c r="D5038" s="51">
        <v>17.899999999999999</v>
      </c>
      <c r="E5038" s="52">
        <v>67.083686408298988</v>
      </c>
      <c r="F5038" s="52">
        <v>0</v>
      </c>
    </row>
    <row r="5039" spans="1:6">
      <c r="A5039" s="38">
        <v>41849</v>
      </c>
      <c r="B5039" s="49" t="s">
        <v>166</v>
      </c>
      <c r="C5039" s="50">
        <v>28.7</v>
      </c>
      <c r="D5039" s="51">
        <v>17.8</v>
      </c>
      <c r="E5039" s="52">
        <v>71.50322782856648</v>
      </c>
      <c r="F5039" s="52">
        <v>0</v>
      </c>
    </row>
    <row r="5040" spans="1:6">
      <c r="A5040" s="38">
        <v>41849</v>
      </c>
      <c r="B5040" s="49" t="s">
        <v>167</v>
      </c>
      <c r="C5040" s="50">
        <v>27.6</v>
      </c>
      <c r="D5040" s="51">
        <v>17.899999999999999</v>
      </c>
      <c r="E5040" s="52">
        <v>76.647550820657202</v>
      </c>
      <c r="F5040" s="52">
        <v>0</v>
      </c>
    </row>
    <row r="5041" spans="1:6">
      <c r="A5041" s="38">
        <v>41849</v>
      </c>
      <c r="B5041" s="49" t="s">
        <v>168</v>
      </c>
      <c r="C5041" s="50">
        <v>27</v>
      </c>
      <c r="D5041" s="51">
        <v>18</v>
      </c>
      <c r="E5041" s="52">
        <v>79.820649229043468</v>
      </c>
      <c r="F5041" s="52">
        <v>0</v>
      </c>
    </row>
    <row r="5042" spans="1:6">
      <c r="A5042" s="38">
        <v>41849</v>
      </c>
      <c r="B5042" s="49" t="s">
        <v>169</v>
      </c>
      <c r="C5042" s="50">
        <v>26.4</v>
      </c>
      <c r="D5042" s="51">
        <v>18.100000000000001</v>
      </c>
      <c r="E5042" s="52">
        <v>83.135846212340709</v>
      </c>
      <c r="F5042" s="52">
        <v>0</v>
      </c>
    </row>
    <row r="5043" spans="1:6">
      <c r="A5043" s="38">
        <v>41849</v>
      </c>
      <c r="B5043" s="49" t="s">
        <v>170</v>
      </c>
      <c r="C5043" s="50">
        <v>25.5</v>
      </c>
      <c r="D5043" s="51">
        <v>17.899999999999999</v>
      </c>
      <c r="E5043" s="52">
        <v>86.742517257468705</v>
      </c>
      <c r="F5043" s="52">
        <v>0</v>
      </c>
    </row>
    <row r="5044" spans="1:6">
      <c r="A5044" s="38">
        <v>41849</v>
      </c>
      <c r="B5044" s="49" t="s">
        <v>171</v>
      </c>
      <c r="C5044" s="50">
        <v>24.5</v>
      </c>
      <c r="D5044" s="51">
        <v>17.8</v>
      </c>
      <c r="E5044" s="52">
        <v>91.570829176413653</v>
      </c>
      <c r="F5044" s="52">
        <v>0</v>
      </c>
    </row>
    <row r="5045" spans="1:6">
      <c r="A5045" s="38">
        <v>41849</v>
      </c>
      <c r="B5045" s="49" t="s">
        <v>172</v>
      </c>
      <c r="C5045" s="50">
        <v>24</v>
      </c>
      <c r="D5045" s="51">
        <v>17.600000000000001</v>
      </c>
      <c r="E5045" s="52">
        <v>93.326487954260202</v>
      </c>
      <c r="F5045" s="52">
        <v>0</v>
      </c>
    </row>
    <row r="5046" spans="1:6">
      <c r="A5046" s="38">
        <v>41850</v>
      </c>
      <c r="B5046" s="49" t="s">
        <v>149</v>
      </c>
      <c r="C5046" s="50">
        <v>23.7</v>
      </c>
      <c r="D5046" s="51">
        <v>17.3</v>
      </c>
      <c r="E5046" s="52">
        <v>93.449632794286259</v>
      </c>
      <c r="F5046" s="52">
        <v>0</v>
      </c>
    </row>
    <row r="5047" spans="1:6">
      <c r="A5047" s="38">
        <v>41850</v>
      </c>
      <c r="B5047" s="49" t="s">
        <v>150</v>
      </c>
      <c r="C5047" s="50">
        <v>23.3</v>
      </c>
      <c r="D5047" s="51">
        <v>16.899999999999999</v>
      </c>
      <c r="E5047" s="52">
        <v>93.576183984553182</v>
      </c>
      <c r="F5047" s="52">
        <v>0</v>
      </c>
    </row>
    <row r="5048" spans="1:6">
      <c r="A5048" s="38">
        <v>41850</v>
      </c>
      <c r="B5048" s="49" t="s">
        <v>151</v>
      </c>
      <c r="C5048" s="50">
        <v>22.8</v>
      </c>
      <c r="D5048" s="51">
        <v>16.600000000000001</v>
      </c>
      <c r="E5048" s="52">
        <v>94.782904223878788</v>
      </c>
      <c r="F5048" s="52">
        <v>0</v>
      </c>
    </row>
    <row r="5049" spans="1:6">
      <c r="A5049" s="38">
        <v>41850</v>
      </c>
      <c r="B5049" s="49" t="s">
        <v>152</v>
      </c>
      <c r="C5049" s="50">
        <v>22.5</v>
      </c>
      <c r="D5049" s="51">
        <v>16.600000000000001</v>
      </c>
      <c r="E5049" s="52">
        <v>96.524554407526765</v>
      </c>
      <c r="F5049" s="52">
        <v>0</v>
      </c>
    </row>
    <row r="5050" spans="1:6">
      <c r="A5050" s="38">
        <v>41850</v>
      </c>
      <c r="B5050" s="49" t="s">
        <v>153</v>
      </c>
      <c r="C5050" s="50">
        <v>22.3</v>
      </c>
      <c r="D5050" s="51">
        <v>16.5</v>
      </c>
      <c r="E5050" s="52">
        <v>97.132296254582002</v>
      </c>
      <c r="F5050" s="52">
        <v>0</v>
      </c>
    </row>
    <row r="5051" spans="1:6">
      <c r="A5051" s="38">
        <v>41850</v>
      </c>
      <c r="B5051" s="49" t="s">
        <v>154</v>
      </c>
      <c r="C5051" s="50">
        <v>22.4</v>
      </c>
      <c r="D5051" s="51">
        <v>16.399999999999999</v>
      </c>
      <c r="E5051" s="52">
        <v>95.973112307103221</v>
      </c>
      <c r="F5051" s="52">
        <v>0</v>
      </c>
    </row>
    <row r="5052" spans="1:6">
      <c r="A5052" s="38">
        <v>41850</v>
      </c>
      <c r="B5052" s="49" t="s">
        <v>155</v>
      </c>
      <c r="C5052" s="50">
        <v>23.2</v>
      </c>
      <c r="D5052" s="51">
        <v>16.600000000000001</v>
      </c>
      <c r="E5052" s="52">
        <v>92.515506240833574</v>
      </c>
      <c r="F5052" s="52">
        <v>0</v>
      </c>
    </row>
    <row r="5053" spans="1:6">
      <c r="A5053" s="38">
        <v>41850</v>
      </c>
      <c r="B5053" s="49" t="s">
        <v>156</v>
      </c>
      <c r="C5053" s="50">
        <v>25.3</v>
      </c>
      <c r="D5053" s="51">
        <v>16.899999999999999</v>
      </c>
      <c r="E5053" s="52">
        <v>83.005566561614714</v>
      </c>
      <c r="F5053" s="52">
        <v>0</v>
      </c>
    </row>
    <row r="5054" spans="1:6">
      <c r="A5054" s="38">
        <v>41850</v>
      </c>
      <c r="B5054" s="49" t="s">
        <v>157</v>
      </c>
      <c r="C5054" s="50">
        <v>27.5</v>
      </c>
      <c r="D5054" s="51">
        <v>17.100000000000001</v>
      </c>
      <c r="E5054" s="52">
        <v>73.743555762346389</v>
      </c>
      <c r="F5054" s="52">
        <v>0</v>
      </c>
    </row>
    <row r="5055" spans="1:6">
      <c r="A5055" s="38">
        <v>41850</v>
      </c>
      <c r="B5055" s="49" t="s">
        <v>158</v>
      </c>
      <c r="C5055" s="50">
        <v>29.2</v>
      </c>
      <c r="D5055" s="51">
        <v>16.7</v>
      </c>
      <c r="E5055" s="52">
        <v>65.283836647929661</v>
      </c>
      <c r="F5055" s="52">
        <v>0</v>
      </c>
    </row>
    <row r="5056" spans="1:6">
      <c r="A5056" s="38">
        <v>41850</v>
      </c>
      <c r="B5056" s="49" t="s">
        <v>159</v>
      </c>
      <c r="C5056" s="50">
        <v>30.5</v>
      </c>
      <c r="D5056" s="51">
        <v>16.3</v>
      </c>
      <c r="E5056" s="52">
        <v>59.170212956525191</v>
      </c>
      <c r="F5056" s="52">
        <v>0</v>
      </c>
    </row>
    <row r="5057" spans="1:6">
      <c r="A5057" s="38">
        <v>41850</v>
      </c>
      <c r="B5057" s="49" t="s">
        <v>160</v>
      </c>
      <c r="C5057" s="50">
        <v>30.6</v>
      </c>
      <c r="D5057" s="51">
        <v>15.9</v>
      </c>
      <c r="E5057" s="52">
        <v>57.42515109703352</v>
      </c>
      <c r="F5057" s="52">
        <v>0</v>
      </c>
    </row>
    <row r="5058" spans="1:6">
      <c r="A5058" s="38">
        <v>41850</v>
      </c>
      <c r="B5058" s="49" t="s">
        <v>161</v>
      </c>
      <c r="C5058" s="50">
        <v>30.4</v>
      </c>
      <c r="D5058" s="51">
        <v>16.600000000000001</v>
      </c>
      <c r="E5058" s="52">
        <v>60.576496887087536</v>
      </c>
      <c r="F5058" s="52">
        <v>0</v>
      </c>
    </row>
    <row r="5059" spans="1:6">
      <c r="A5059" s="38">
        <v>41850</v>
      </c>
      <c r="B5059" s="49" t="s">
        <v>162</v>
      </c>
      <c r="C5059" s="50">
        <v>30.6</v>
      </c>
      <c r="D5059" s="51">
        <v>17.2</v>
      </c>
      <c r="E5059" s="52">
        <v>61.993949474827026</v>
      </c>
      <c r="F5059" s="52">
        <v>0</v>
      </c>
    </row>
    <row r="5060" spans="1:6">
      <c r="A5060" s="38">
        <v>41850</v>
      </c>
      <c r="B5060" s="49" t="s">
        <v>163</v>
      </c>
      <c r="C5060" s="50">
        <v>30.4</v>
      </c>
      <c r="D5060" s="51">
        <v>17.899999999999999</v>
      </c>
      <c r="E5060" s="52">
        <v>65.187736537004497</v>
      </c>
      <c r="F5060" s="52">
        <v>0</v>
      </c>
    </row>
    <row r="5061" spans="1:6">
      <c r="A5061" s="38">
        <v>41850</v>
      </c>
      <c r="B5061" s="49" t="s">
        <v>164</v>
      </c>
      <c r="C5061" s="50">
        <v>30.3</v>
      </c>
      <c r="D5061" s="51">
        <v>17.899999999999999</v>
      </c>
      <c r="E5061" s="52">
        <v>65.562027039933142</v>
      </c>
      <c r="F5061" s="52">
        <v>0</v>
      </c>
    </row>
    <row r="5062" spans="1:6">
      <c r="A5062" s="38">
        <v>41850</v>
      </c>
      <c r="B5062" s="49" t="s">
        <v>165</v>
      </c>
      <c r="C5062" s="50">
        <v>29.9</v>
      </c>
      <c r="D5062" s="51">
        <v>17.899999999999999</v>
      </c>
      <c r="E5062" s="52">
        <v>67.083686408298988</v>
      </c>
      <c r="F5062" s="52">
        <v>0</v>
      </c>
    </row>
    <row r="5063" spans="1:6">
      <c r="A5063" s="38">
        <v>41850</v>
      </c>
      <c r="B5063" s="49" t="s">
        <v>166</v>
      </c>
      <c r="C5063" s="50">
        <v>28.8</v>
      </c>
      <c r="D5063" s="51">
        <v>18</v>
      </c>
      <c r="E5063" s="52">
        <v>71.866397418538142</v>
      </c>
      <c r="F5063" s="52">
        <v>0</v>
      </c>
    </row>
    <row r="5064" spans="1:6">
      <c r="A5064" s="38">
        <v>41850</v>
      </c>
      <c r="B5064" s="49" t="s">
        <v>167</v>
      </c>
      <c r="C5064" s="50">
        <v>28</v>
      </c>
      <c r="D5064" s="51">
        <v>18.100000000000001</v>
      </c>
      <c r="E5064" s="52">
        <v>75.691931346004935</v>
      </c>
      <c r="F5064" s="52">
        <v>0</v>
      </c>
    </row>
    <row r="5065" spans="1:6">
      <c r="A5065" s="38">
        <v>41850</v>
      </c>
      <c r="B5065" s="49" t="s">
        <v>168</v>
      </c>
      <c r="C5065" s="50">
        <v>27.2</v>
      </c>
      <c r="D5065" s="51">
        <v>18.2</v>
      </c>
      <c r="E5065" s="52">
        <v>79.741112329615532</v>
      </c>
      <c r="F5065" s="52">
        <v>0</v>
      </c>
    </row>
    <row r="5066" spans="1:6">
      <c r="A5066" s="38">
        <v>41850</v>
      </c>
      <c r="B5066" s="49" t="s">
        <v>169</v>
      </c>
      <c r="C5066" s="50">
        <v>26.1</v>
      </c>
      <c r="D5066" s="51">
        <v>18.3</v>
      </c>
      <c r="E5066" s="52">
        <v>85.530060955584574</v>
      </c>
      <c r="F5066" s="52">
        <v>0</v>
      </c>
    </row>
    <row r="5067" spans="1:6">
      <c r="A5067" s="38">
        <v>41850</v>
      </c>
      <c r="B5067" s="49" t="s">
        <v>170</v>
      </c>
      <c r="C5067" s="50">
        <v>25.7</v>
      </c>
      <c r="D5067" s="51">
        <v>18.2</v>
      </c>
      <c r="E5067" s="52">
        <v>87.114883687214359</v>
      </c>
      <c r="F5067" s="52">
        <v>0</v>
      </c>
    </row>
    <row r="5068" spans="1:6">
      <c r="A5068" s="38">
        <v>41850</v>
      </c>
      <c r="B5068" s="49" t="s">
        <v>171</v>
      </c>
      <c r="C5068" s="50">
        <v>25.3</v>
      </c>
      <c r="D5068" s="51">
        <v>18.100000000000001</v>
      </c>
      <c r="E5068" s="52">
        <v>88.732792511109409</v>
      </c>
      <c r="F5068" s="52">
        <v>0</v>
      </c>
    </row>
    <row r="5069" spans="1:6">
      <c r="A5069" s="38">
        <v>41850</v>
      </c>
      <c r="B5069" s="49" t="s">
        <v>172</v>
      </c>
      <c r="C5069" s="50">
        <v>24.7</v>
      </c>
      <c r="D5069" s="51">
        <v>18</v>
      </c>
      <c r="E5069" s="52">
        <v>91.470292388826607</v>
      </c>
      <c r="F5069" s="52">
        <v>0</v>
      </c>
    </row>
    <row r="5070" spans="1:6">
      <c r="A5070" s="38">
        <v>41851</v>
      </c>
      <c r="B5070" s="49" t="s">
        <v>149</v>
      </c>
      <c r="C5070" s="50">
        <v>24.6</v>
      </c>
      <c r="D5070" s="51">
        <v>17.8</v>
      </c>
      <c r="E5070" s="52">
        <v>91.024695517151642</v>
      </c>
      <c r="F5070" s="52">
        <v>0</v>
      </c>
    </row>
    <row r="5071" spans="1:6">
      <c r="A5071" s="38">
        <v>41851</v>
      </c>
      <c r="B5071" s="49" t="s">
        <v>150</v>
      </c>
      <c r="C5071" s="50">
        <v>24.5</v>
      </c>
      <c r="D5071" s="51">
        <v>17.600000000000001</v>
      </c>
      <c r="E5071" s="52">
        <v>90.570255507692877</v>
      </c>
      <c r="F5071" s="52">
        <v>0</v>
      </c>
    </row>
    <row r="5072" spans="1:6">
      <c r="A5072" s="38">
        <v>41851</v>
      </c>
      <c r="B5072" s="49" t="s">
        <v>151</v>
      </c>
      <c r="C5072" s="50">
        <v>24</v>
      </c>
      <c r="D5072" s="51">
        <v>17.5</v>
      </c>
      <c r="E5072" s="52">
        <v>92.81073456464874</v>
      </c>
      <c r="F5072" s="52">
        <v>0</v>
      </c>
    </row>
    <row r="5073" spans="1:6">
      <c r="A5073" s="38">
        <v>41851</v>
      </c>
      <c r="B5073" s="49" t="s">
        <v>152</v>
      </c>
      <c r="C5073" s="50">
        <v>23.6</v>
      </c>
      <c r="D5073" s="51">
        <v>17.3</v>
      </c>
      <c r="E5073" s="52">
        <v>94.014193346165612</v>
      </c>
      <c r="F5073" s="52">
        <v>0</v>
      </c>
    </row>
    <row r="5074" spans="1:6">
      <c r="A5074" s="38">
        <v>41851</v>
      </c>
      <c r="B5074" s="49" t="s">
        <v>153</v>
      </c>
      <c r="C5074" s="50">
        <v>23.2</v>
      </c>
      <c r="D5074" s="51">
        <v>17.100000000000001</v>
      </c>
      <c r="E5074" s="52">
        <v>95.227558245525699</v>
      </c>
      <c r="F5074" s="52">
        <v>0</v>
      </c>
    </row>
    <row r="5075" spans="1:6">
      <c r="A5075" s="38">
        <v>41851</v>
      </c>
      <c r="B5075" s="49" t="s">
        <v>154</v>
      </c>
      <c r="C5075" s="50">
        <v>23.1</v>
      </c>
      <c r="D5075" s="51">
        <v>16.899999999999999</v>
      </c>
      <c r="E5075" s="52">
        <v>94.714184261696275</v>
      </c>
      <c r="F5075" s="52">
        <v>0</v>
      </c>
    </row>
    <row r="5076" spans="1:6">
      <c r="A5076" s="38">
        <v>41851</v>
      </c>
      <c r="B5076" s="49" t="s">
        <v>155</v>
      </c>
      <c r="C5076" s="50">
        <v>24.1</v>
      </c>
      <c r="D5076" s="51">
        <v>17.3</v>
      </c>
      <c r="E5076" s="52">
        <v>91.229284001505647</v>
      </c>
      <c r="F5076" s="52">
        <v>0</v>
      </c>
    </row>
    <row r="5077" spans="1:6">
      <c r="A5077" s="38">
        <v>41851</v>
      </c>
      <c r="B5077" s="49" t="s">
        <v>156</v>
      </c>
      <c r="C5077" s="50">
        <v>26.5</v>
      </c>
      <c r="D5077" s="51">
        <v>17.7</v>
      </c>
      <c r="E5077" s="52">
        <v>80.871190679922805</v>
      </c>
      <c r="F5077" s="52">
        <v>0</v>
      </c>
    </row>
    <row r="5078" spans="1:6">
      <c r="A5078" s="38">
        <v>41851</v>
      </c>
      <c r="B5078" s="49" t="s">
        <v>157</v>
      </c>
      <c r="C5078" s="50">
        <v>28</v>
      </c>
      <c r="D5078" s="51">
        <v>18.100000000000001</v>
      </c>
      <c r="E5078" s="52">
        <v>75.691931346004935</v>
      </c>
      <c r="F5078" s="52">
        <v>0</v>
      </c>
    </row>
    <row r="5079" spans="1:6">
      <c r="A5079" s="38">
        <v>41851</v>
      </c>
      <c r="B5079" s="49" t="s">
        <v>158</v>
      </c>
      <c r="C5079" s="50">
        <v>29.5</v>
      </c>
      <c r="D5079" s="51">
        <v>17.899999999999999</v>
      </c>
      <c r="E5079" s="52">
        <v>68.645397392754106</v>
      </c>
      <c r="F5079" s="52">
        <v>0</v>
      </c>
    </row>
    <row r="5080" spans="1:6">
      <c r="A5080" s="38">
        <v>41851</v>
      </c>
      <c r="B5080" s="49" t="s">
        <v>159</v>
      </c>
      <c r="C5080" s="50">
        <v>30</v>
      </c>
      <c r="D5080" s="51">
        <v>17.7</v>
      </c>
      <c r="E5080" s="52">
        <v>65.974935542838352</v>
      </c>
      <c r="F5080" s="52">
        <v>0</v>
      </c>
    </row>
    <row r="5081" spans="1:6">
      <c r="A5081" s="38">
        <v>41851</v>
      </c>
      <c r="B5081" s="49" t="s">
        <v>160</v>
      </c>
      <c r="C5081" s="50">
        <v>30.5</v>
      </c>
      <c r="D5081" s="51">
        <v>17.600000000000001</v>
      </c>
      <c r="E5081" s="52">
        <v>63.759453374870077</v>
      </c>
      <c r="F5081" s="52">
        <v>0</v>
      </c>
    </row>
    <row r="5082" spans="1:6">
      <c r="A5082" s="38">
        <v>41851</v>
      </c>
      <c r="B5082" s="49" t="s">
        <v>161</v>
      </c>
      <c r="C5082" s="50">
        <v>31</v>
      </c>
      <c r="D5082" s="51">
        <v>18</v>
      </c>
      <c r="E5082" s="52">
        <v>63.334118493342231</v>
      </c>
      <c r="F5082" s="52">
        <v>0</v>
      </c>
    </row>
    <row r="5083" spans="1:6">
      <c r="A5083" s="38">
        <v>41851</v>
      </c>
      <c r="B5083" s="49" t="s">
        <v>162</v>
      </c>
      <c r="C5083" s="50">
        <v>31</v>
      </c>
      <c r="D5083" s="51">
        <v>18.399999999999999</v>
      </c>
      <c r="E5083" s="52">
        <v>64.701105158026053</v>
      </c>
      <c r="F5083" s="52">
        <v>0</v>
      </c>
    </row>
    <row r="5084" spans="1:6">
      <c r="A5084" s="38">
        <v>41851</v>
      </c>
      <c r="B5084" s="49" t="s">
        <v>163</v>
      </c>
      <c r="C5084" s="50">
        <v>31.1</v>
      </c>
      <c r="D5084" s="51">
        <v>18.8</v>
      </c>
      <c r="E5084" s="52">
        <v>65.691181187900824</v>
      </c>
      <c r="F5084" s="52">
        <v>0</v>
      </c>
    </row>
    <row r="5085" spans="1:6">
      <c r="A5085" s="38">
        <v>41851</v>
      </c>
      <c r="B5085" s="49" t="s">
        <v>164</v>
      </c>
      <c r="C5085" s="50">
        <v>31</v>
      </c>
      <c r="D5085" s="51">
        <v>18.8</v>
      </c>
      <c r="E5085" s="52">
        <v>66.066385222629151</v>
      </c>
      <c r="F5085" s="52">
        <v>0</v>
      </c>
    </row>
    <row r="5086" spans="1:6">
      <c r="A5086" s="38">
        <v>41851</v>
      </c>
      <c r="B5086" s="49" t="s">
        <v>165</v>
      </c>
      <c r="C5086" s="50">
        <v>30.7</v>
      </c>
      <c r="D5086" s="51">
        <v>18.8</v>
      </c>
      <c r="E5086" s="52">
        <v>67.206624197837158</v>
      </c>
      <c r="F5086" s="52">
        <v>0</v>
      </c>
    </row>
    <row r="5087" spans="1:6">
      <c r="A5087" s="38">
        <v>41851</v>
      </c>
      <c r="B5087" s="49" t="s">
        <v>166</v>
      </c>
      <c r="C5087" s="50">
        <v>29.8</v>
      </c>
      <c r="D5087" s="51">
        <v>18.8</v>
      </c>
      <c r="E5087" s="52">
        <v>70.76315014965553</v>
      </c>
      <c r="F5087" s="52">
        <v>0</v>
      </c>
    </row>
    <row r="5088" spans="1:6">
      <c r="A5088" s="38">
        <v>41851</v>
      </c>
      <c r="B5088" s="49" t="s">
        <v>167</v>
      </c>
      <c r="C5088" s="50">
        <v>28.6</v>
      </c>
      <c r="D5088" s="51">
        <v>18.399999999999999</v>
      </c>
      <c r="E5088" s="52">
        <v>74.273658017822726</v>
      </c>
      <c r="F5088" s="52">
        <v>0</v>
      </c>
    </row>
    <row r="5089" spans="1:6">
      <c r="A5089" s="38">
        <v>41851</v>
      </c>
      <c r="B5089" s="49" t="s">
        <v>168</v>
      </c>
      <c r="C5089" s="50">
        <v>27.8</v>
      </c>
      <c r="D5089" s="51">
        <v>18</v>
      </c>
      <c r="E5089" s="52">
        <v>76.168745599368137</v>
      </c>
      <c r="F5089" s="52">
        <v>0</v>
      </c>
    </row>
    <row r="5090" spans="1:6">
      <c r="A5090" s="38">
        <v>41851</v>
      </c>
      <c r="B5090" s="49" t="s">
        <v>169</v>
      </c>
      <c r="C5090" s="50">
        <v>26.8</v>
      </c>
      <c r="D5090" s="51">
        <v>17.8</v>
      </c>
      <c r="E5090" s="52">
        <v>79.891829287967482</v>
      </c>
      <c r="F5090" s="52">
        <v>0</v>
      </c>
    </row>
    <row r="5091" spans="1:6">
      <c r="A5091" s="38">
        <v>41851</v>
      </c>
      <c r="B5091" s="49" t="s">
        <v>170</v>
      </c>
      <c r="C5091" s="50">
        <v>26</v>
      </c>
      <c r="D5091" s="51">
        <v>17.8</v>
      </c>
      <c r="E5091" s="52">
        <v>83.752040053138927</v>
      </c>
      <c r="F5091" s="52">
        <v>0</v>
      </c>
    </row>
    <row r="5092" spans="1:6">
      <c r="A5092" s="38">
        <v>41851</v>
      </c>
      <c r="B5092" s="49" t="s">
        <v>171</v>
      </c>
      <c r="C5092" s="50">
        <v>25.5</v>
      </c>
      <c r="D5092" s="51">
        <v>17.8</v>
      </c>
      <c r="E5092" s="52">
        <v>86.271404202462492</v>
      </c>
      <c r="F5092" s="52">
        <v>0</v>
      </c>
    </row>
    <row r="5093" spans="1:6">
      <c r="A5093" s="38">
        <v>41851</v>
      </c>
      <c r="B5093" s="49" t="s">
        <v>172</v>
      </c>
      <c r="C5093" s="50">
        <v>24.8</v>
      </c>
      <c r="D5093" s="51">
        <v>17.7</v>
      </c>
      <c r="E5093" s="52">
        <v>89.452091104659559</v>
      </c>
      <c r="F5093" s="52">
        <v>0</v>
      </c>
    </row>
    <row r="5094" spans="1:6">
      <c r="A5094" s="38">
        <v>41852</v>
      </c>
      <c r="B5094" s="49" t="s">
        <v>149</v>
      </c>
      <c r="C5094" s="50">
        <v>24.2</v>
      </c>
      <c r="D5094" s="51">
        <v>17.399999999999999</v>
      </c>
      <c r="E5094" s="52">
        <v>91.193447028956527</v>
      </c>
      <c r="F5094" s="52">
        <v>0</v>
      </c>
    </row>
    <row r="5095" spans="1:6">
      <c r="A5095" s="38">
        <v>41852</v>
      </c>
      <c r="B5095" s="49" t="s">
        <v>150</v>
      </c>
      <c r="C5095" s="50">
        <v>23.9</v>
      </c>
      <c r="D5095" s="51">
        <v>17.3</v>
      </c>
      <c r="E5095" s="52">
        <v>92.331936379978558</v>
      </c>
      <c r="F5095" s="52">
        <v>0</v>
      </c>
    </row>
    <row r="5096" spans="1:6">
      <c r="A5096" s="38">
        <v>41852</v>
      </c>
      <c r="B5096" s="49" t="s">
        <v>151</v>
      </c>
      <c r="C5096" s="50">
        <v>23.7</v>
      </c>
      <c r="D5096" s="51">
        <v>17.100000000000001</v>
      </c>
      <c r="E5096" s="52">
        <v>92.398196270959161</v>
      </c>
      <c r="F5096" s="52">
        <v>0</v>
      </c>
    </row>
    <row r="5097" spans="1:6">
      <c r="A5097" s="38">
        <v>41852</v>
      </c>
      <c r="B5097" s="49" t="s">
        <v>152</v>
      </c>
      <c r="C5097" s="50">
        <v>23.5</v>
      </c>
      <c r="D5097" s="51">
        <v>16.8</v>
      </c>
      <c r="E5097" s="52">
        <v>91.920891030979362</v>
      </c>
      <c r="F5097" s="52">
        <v>0</v>
      </c>
    </row>
    <row r="5098" spans="1:6">
      <c r="A5098" s="38">
        <v>41852</v>
      </c>
      <c r="B5098" s="49" t="s">
        <v>153</v>
      </c>
      <c r="C5098" s="50">
        <v>23.2</v>
      </c>
      <c r="D5098" s="51">
        <v>16.600000000000001</v>
      </c>
      <c r="E5098" s="52">
        <v>92.515506240833574</v>
      </c>
      <c r="F5098" s="52">
        <v>0</v>
      </c>
    </row>
    <row r="5099" spans="1:6">
      <c r="A5099" s="38">
        <v>41852</v>
      </c>
      <c r="B5099" s="49" t="s">
        <v>154</v>
      </c>
      <c r="C5099" s="50">
        <v>23</v>
      </c>
      <c r="D5099" s="51">
        <v>16.399999999999999</v>
      </c>
      <c r="E5099" s="52">
        <v>92.542246718213832</v>
      </c>
      <c r="F5099" s="52">
        <v>0</v>
      </c>
    </row>
    <row r="5100" spans="1:6">
      <c r="A5100" s="38">
        <v>41852</v>
      </c>
      <c r="B5100" s="49" t="s">
        <v>155</v>
      </c>
      <c r="C5100" s="50">
        <v>23.9</v>
      </c>
      <c r="D5100" s="51">
        <v>16.8</v>
      </c>
      <c r="E5100" s="52">
        <v>89.733564413197158</v>
      </c>
      <c r="F5100" s="52">
        <v>0</v>
      </c>
    </row>
    <row r="5101" spans="1:6">
      <c r="A5101" s="38">
        <v>41852</v>
      </c>
      <c r="B5101" s="49" t="s">
        <v>156</v>
      </c>
      <c r="C5101" s="50">
        <v>25.5</v>
      </c>
      <c r="D5101" s="51">
        <v>17.3</v>
      </c>
      <c r="E5101" s="52">
        <v>83.913628166966674</v>
      </c>
      <c r="F5101" s="52">
        <v>0</v>
      </c>
    </row>
    <row r="5102" spans="1:6">
      <c r="A5102" s="38">
        <v>41852</v>
      </c>
      <c r="B5102" s="49" t="s">
        <v>157</v>
      </c>
      <c r="C5102" s="50">
        <v>27.6</v>
      </c>
      <c r="D5102" s="51">
        <v>17.7</v>
      </c>
      <c r="E5102" s="52">
        <v>75.814849447711794</v>
      </c>
      <c r="F5102" s="52">
        <v>0</v>
      </c>
    </row>
    <row r="5103" spans="1:6">
      <c r="A5103" s="38">
        <v>41852</v>
      </c>
      <c r="B5103" s="49" t="s">
        <v>158</v>
      </c>
      <c r="C5103" s="50">
        <v>27.4</v>
      </c>
      <c r="D5103" s="51">
        <v>17.600000000000001</v>
      </c>
      <c r="E5103" s="52">
        <v>76.285559344780395</v>
      </c>
      <c r="F5103" s="52">
        <v>0</v>
      </c>
    </row>
    <row r="5104" spans="1:6">
      <c r="A5104" s="38">
        <v>41852</v>
      </c>
      <c r="B5104" s="49" t="s">
        <v>159</v>
      </c>
      <c r="C5104" s="50">
        <v>29.6</v>
      </c>
      <c r="D5104" s="51">
        <v>17.5</v>
      </c>
      <c r="E5104" s="52">
        <v>66.767722368640918</v>
      </c>
      <c r="F5104" s="52">
        <v>0</v>
      </c>
    </row>
    <row r="5105" spans="1:6">
      <c r="A5105" s="38">
        <v>41852</v>
      </c>
      <c r="B5105" s="49" t="s">
        <v>160</v>
      </c>
      <c r="C5105" s="50">
        <v>29.8</v>
      </c>
      <c r="D5105" s="51">
        <v>17.399999999999999</v>
      </c>
      <c r="E5105" s="52">
        <v>65.636955449976952</v>
      </c>
      <c r="F5105" s="52">
        <v>0</v>
      </c>
    </row>
    <row r="5106" spans="1:6">
      <c r="A5106" s="38">
        <v>41852</v>
      </c>
      <c r="B5106" s="49" t="s">
        <v>161</v>
      </c>
      <c r="C5106" s="50">
        <v>29.4</v>
      </c>
      <c r="D5106" s="51">
        <v>17.399999999999999</v>
      </c>
      <c r="E5106" s="52">
        <v>67.166147715079433</v>
      </c>
      <c r="F5106" s="52">
        <v>0</v>
      </c>
    </row>
    <row r="5107" spans="1:6">
      <c r="A5107" s="38">
        <v>41852</v>
      </c>
      <c r="B5107" s="49" t="s">
        <v>162</v>
      </c>
      <c r="C5107" s="50">
        <v>29.9</v>
      </c>
      <c r="D5107" s="51">
        <v>17.399999999999999</v>
      </c>
      <c r="E5107" s="52">
        <v>65.260833412999531</v>
      </c>
      <c r="F5107" s="52">
        <v>0</v>
      </c>
    </row>
    <row r="5108" spans="1:6">
      <c r="A5108" s="38">
        <v>41852</v>
      </c>
      <c r="B5108" s="49" t="s">
        <v>163</v>
      </c>
      <c r="C5108" s="50">
        <v>29.4</v>
      </c>
      <c r="D5108" s="51">
        <v>17.399999999999999</v>
      </c>
      <c r="E5108" s="52">
        <v>67.166147715079433</v>
      </c>
      <c r="F5108" s="52">
        <v>0</v>
      </c>
    </row>
    <row r="5109" spans="1:6">
      <c r="A5109" s="38">
        <v>41852</v>
      </c>
      <c r="B5109" s="49" t="s">
        <v>164</v>
      </c>
      <c r="C5109" s="50">
        <v>28.8</v>
      </c>
      <c r="D5109" s="51">
        <v>17.3</v>
      </c>
      <c r="E5109" s="52">
        <v>69.147222849475497</v>
      </c>
      <c r="F5109" s="52">
        <v>0</v>
      </c>
    </row>
    <row r="5110" spans="1:6">
      <c r="A5110" s="38">
        <v>41852</v>
      </c>
      <c r="B5110" s="49" t="s">
        <v>165</v>
      </c>
      <c r="C5110" s="50">
        <v>28.7</v>
      </c>
      <c r="D5110" s="51">
        <v>17.2</v>
      </c>
      <c r="E5110" s="52">
        <v>69.157862429259296</v>
      </c>
      <c r="F5110" s="52">
        <v>0</v>
      </c>
    </row>
    <row r="5111" spans="1:6">
      <c r="A5111" s="38">
        <v>41852</v>
      </c>
      <c r="B5111" s="49" t="s">
        <v>166</v>
      </c>
      <c r="C5111" s="50">
        <v>27.3</v>
      </c>
      <c r="D5111" s="51">
        <v>17.100000000000001</v>
      </c>
      <c r="E5111" s="52">
        <v>74.61199931174508</v>
      </c>
      <c r="F5111" s="52">
        <v>0</v>
      </c>
    </row>
    <row r="5112" spans="1:6">
      <c r="A5112" s="38">
        <v>41852</v>
      </c>
      <c r="B5112" s="49" t="s">
        <v>167</v>
      </c>
      <c r="C5112" s="50">
        <v>26.9</v>
      </c>
      <c r="D5112" s="51">
        <v>17.100000000000001</v>
      </c>
      <c r="E5112" s="52">
        <v>76.38375221454578</v>
      </c>
      <c r="F5112" s="52">
        <v>0</v>
      </c>
    </row>
    <row r="5113" spans="1:6">
      <c r="A5113" s="38">
        <v>41852</v>
      </c>
      <c r="B5113" s="49" t="s">
        <v>168</v>
      </c>
      <c r="C5113" s="50">
        <v>26.4</v>
      </c>
      <c r="D5113" s="51">
        <v>17.100000000000001</v>
      </c>
      <c r="E5113" s="52">
        <v>78.6656013372465</v>
      </c>
      <c r="F5113" s="52">
        <v>0</v>
      </c>
    </row>
    <row r="5114" spans="1:6">
      <c r="A5114" s="38">
        <v>41852</v>
      </c>
      <c r="B5114" s="49" t="s">
        <v>169</v>
      </c>
      <c r="C5114" s="50">
        <v>26.3</v>
      </c>
      <c r="D5114" s="51">
        <v>17.100000000000001</v>
      </c>
      <c r="E5114" s="52">
        <v>79.131147134459937</v>
      </c>
      <c r="F5114" s="52">
        <v>0</v>
      </c>
    </row>
    <row r="5115" spans="1:6">
      <c r="A5115" s="38">
        <v>41852</v>
      </c>
      <c r="B5115" s="49" t="s">
        <v>170</v>
      </c>
      <c r="C5115" s="50">
        <v>25.8</v>
      </c>
      <c r="D5115" s="51">
        <v>17.2</v>
      </c>
      <c r="E5115" s="52">
        <v>81.969829381493525</v>
      </c>
      <c r="F5115" s="52">
        <v>0</v>
      </c>
    </row>
    <row r="5116" spans="1:6">
      <c r="A5116" s="38">
        <v>41852</v>
      </c>
      <c r="B5116" s="49" t="s">
        <v>171</v>
      </c>
      <c r="C5116" s="50">
        <v>24.8</v>
      </c>
      <c r="D5116" s="51">
        <v>17.3</v>
      </c>
      <c r="E5116" s="52">
        <v>87.485278863265677</v>
      </c>
      <c r="F5116" s="52">
        <v>0</v>
      </c>
    </row>
    <row r="5117" spans="1:6">
      <c r="A5117" s="38">
        <v>41852</v>
      </c>
      <c r="B5117" s="49" t="s">
        <v>172</v>
      </c>
      <c r="C5117" s="50">
        <v>24.1</v>
      </c>
      <c r="D5117" s="51">
        <v>17.399999999999999</v>
      </c>
      <c r="E5117" s="52">
        <v>91.74227047770836</v>
      </c>
      <c r="F5117" s="52">
        <v>0</v>
      </c>
    </row>
    <row r="5118" spans="1:6">
      <c r="A5118" s="38">
        <v>41853</v>
      </c>
      <c r="B5118" s="49" t="s">
        <v>149</v>
      </c>
      <c r="C5118" s="50">
        <v>23.7</v>
      </c>
      <c r="D5118" s="51">
        <v>17.100000000000001</v>
      </c>
      <c r="E5118" s="52">
        <v>92.398196270959161</v>
      </c>
      <c r="F5118" s="52">
        <v>0</v>
      </c>
    </row>
    <row r="5119" spans="1:6">
      <c r="A5119" s="38">
        <v>41853</v>
      </c>
      <c r="B5119" s="49" t="s">
        <v>150</v>
      </c>
      <c r="C5119" s="50">
        <v>23.2</v>
      </c>
      <c r="D5119" s="51">
        <v>16.8</v>
      </c>
      <c r="E5119" s="52">
        <v>93.600836507708181</v>
      </c>
      <c r="F5119" s="52">
        <v>0</v>
      </c>
    </row>
    <row r="5120" spans="1:6">
      <c r="A5120" s="38">
        <v>41853</v>
      </c>
      <c r="B5120" s="49" t="s">
        <v>151</v>
      </c>
      <c r="C5120" s="50">
        <v>22.9</v>
      </c>
      <c r="D5120" s="51">
        <v>16.5</v>
      </c>
      <c r="E5120" s="52">
        <v>93.657376484617743</v>
      </c>
      <c r="F5120" s="52">
        <v>0</v>
      </c>
    </row>
    <row r="5121" spans="1:6">
      <c r="A5121" s="38">
        <v>41853</v>
      </c>
      <c r="B5121" s="49" t="s">
        <v>152</v>
      </c>
      <c r="C5121" s="50">
        <v>22.6</v>
      </c>
      <c r="D5121" s="51">
        <v>16.2</v>
      </c>
      <c r="E5121" s="52">
        <v>93.686905293788286</v>
      </c>
      <c r="F5121" s="52">
        <v>0</v>
      </c>
    </row>
    <row r="5122" spans="1:6">
      <c r="A5122" s="38">
        <v>41853</v>
      </c>
      <c r="B5122" s="49" t="s">
        <v>153</v>
      </c>
      <c r="C5122" s="50">
        <v>22.1</v>
      </c>
      <c r="D5122" s="51">
        <v>15.9</v>
      </c>
      <c r="E5122" s="52">
        <v>94.836437693494588</v>
      </c>
      <c r="F5122" s="52">
        <v>0</v>
      </c>
    </row>
    <row r="5123" spans="1:6">
      <c r="A5123" s="38">
        <v>41853</v>
      </c>
      <c r="B5123" s="49" t="s">
        <v>154</v>
      </c>
      <c r="C5123" s="50">
        <v>22</v>
      </c>
      <c r="D5123" s="51">
        <v>15.7</v>
      </c>
      <c r="E5123" s="52">
        <v>94.245808154325957</v>
      </c>
      <c r="F5123" s="52">
        <v>0</v>
      </c>
    </row>
    <row r="5124" spans="1:6">
      <c r="A5124" s="38">
        <v>41853</v>
      </c>
      <c r="B5124" s="49" t="s">
        <v>155</v>
      </c>
      <c r="C5124" s="50">
        <v>23</v>
      </c>
      <c r="D5124" s="51">
        <v>16.2</v>
      </c>
      <c r="E5124" s="52">
        <v>91.442330080361771</v>
      </c>
      <c r="F5124" s="52">
        <v>0</v>
      </c>
    </row>
    <row r="5125" spans="1:6">
      <c r="A5125" s="38">
        <v>41853</v>
      </c>
      <c r="B5125" s="49" t="s">
        <v>156</v>
      </c>
      <c r="C5125" s="50">
        <v>25.2</v>
      </c>
      <c r="D5125" s="51">
        <v>16.600000000000001</v>
      </c>
      <c r="E5125" s="52">
        <v>82.057196090332212</v>
      </c>
      <c r="F5125" s="52">
        <v>0</v>
      </c>
    </row>
    <row r="5126" spans="1:6">
      <c r="A5126" s="38">
        <v>41853</v>
      </c>
      <c r="B5126" s="49" t="s">
        <v>157</v>
      </c>
      <c r="C5126" s="50">
        <v>27.5</v>
      </c>
      <c r="D5126" s="51">
        <v>17.2</v>
      </c>
      <c r="E5126" s="52">
        <v>74.163200307832511</v>
      </c>
      <c r="F5126" s="52">
        <v>0</v>
      </c>
    </row>
    <row r="5127" spans="1:6">
      <c r="A5127" s="38">
        <v>41853</v>
      </c>
      <c r="B5127" s="49" t="s">
        <v>158</v>
      </c>
      <c r="C5127" s="50">
        <v>28.6</v>
      </c>
      <c r="D5127" s="51">
        <v>17.2</v>
      </c>
      <c r="E5127" s="52">
        <v>69.560067460969805</v>
      </c>
      <c r="F5127" s="52">
        <v>0</v>
      </c>
    </row>
    <row r="5128" spans="1:6">
      <c r="A5128" s="38">
        <v>41853</v>
      </c>
      <c r="B5128" s="49" t="s">
        <v>159</v>
      </c>
      <c r="C5128" s="50">
        <v>29.2</v>
      </c>
      <c r="D5128" s="51">
        <v>17.2</v>
      </c>
      <c r="E5128" s="52">
        <v>67.185846757638842</v>
      </c>
      <c r="F5128" s="52">
        <v>0</v>
      </c>
    </row>
    <row r="5129" spans="1:6">
      <c r="A5129" s="38">
        <v>41853</v>
      </c>
      <c r="B5129" s="49" t="s">
        <v>160</v>
      </c>
      <c r="C5129" s="50">
        <v>30.1</v>
      </c>
      <c r="D5129" s="51">
        <v>17.3</v>
      </c>
      <c r="E5129" s="52">
        <v>64.155129738596045</v>
      </c>
      <c r="F5129" s="52">
        <v>0</v>
      </c>
    </row>
    <row r="5130" spans="1:6">
      <c r="A5130" s="38">
        <v>41853</v>
      </c>
      <c r="B5130" s="49" t="s">
        <v>161</v>
      </c>
      <c r="C5130" s="50">
        <v>30</v>
      </c>
      <c r="D5130" s="51">
        <v>17.3</v>
      </c>
      <c r="E5130" s="52">
        <v>64.524323161971736</v>
      </c>
      <c r="F5130" s="52">
        <v>0</v>
      </c>
    </row>
    <row r="5131" spans="1:6">
      <c r="A5131" s="38">
        <v>41853</v>
      </c>
      <c r="B5131" s="49" t="s">
        <v>162</v>
      </c>
      <c r="C5131" s="50">
        <v>30.8</v>
      </c>
      <c r="D5131" s="51">
        <v>17.399999999999999</v>
      </c>
      <c r="E5131" s="52">
        <v>61.983246377207834</v>
      </c>
      <c r="F5131" s="52">
        <v>0</v>
      </c>
    </row>
    <row r="5132" spans="1:6">
      <c r="A5132" s="38">
        <v>41853</v>
      </c>
      <c r="B5132" s="49" t="s">
        <v>163</v>
      </c>
      <c r="C5132" s="50">
        <v>29.5</v>
      </c>
      <c r="D5132" s="51">
        <v>17.399999999999999</v>
      </c>
      <c r="E5132" s="52">
        <v>66.780108304594748</v>
      </c>
      <c r="F5132" s="52">
        <v>0</v>
      </c>
    </row>
    <row r="5133" spans="1:6">
      <c r="A5133" s="38">
        <v>41853</v>
      </c>
      <c r="B5133" s="49" t="s">
        <v>164</v>
      </c>
      <c r="C5133" s="50">
        <v>29.1</v>
      </c>
      <c r="D5133" s="51">
        <v>17.5</v>
      </c>
      <c r="E5133" s="52">
        <v>68.721493235332446</v>
      </c>
      <c r="F5133" s="52">
        <v>0</v>
      </c>
    </row>
    <row r="5134" spans="1:6">
      <c r="A5134" s="38">
        <v>41853</v>
      </c>
      <c r="B5134" s="49" t="s">
        <v>165</v>
      </c>
      <c r="C5134" s="50">
        <v>28.9</v>
      </c>
      <c r="D5134" s="51">
        <v>17.600000000000001</v>
      </c>
      <c r="E5134" s="52">
        <v>69.907361844040523</v>
      </c>
      <c r="F5134" s="52">
        <v>0</v>
      </c>
    </row>
    <row r="5135" spans="1:6">
      <c r="A5135" s="38">
        <v>41853</v>
      </c>
      <c r="B5135" s="49" t="s">
        <v>166</v>
      </c>
      <c r="C5135" s="50">
        <v>28.1</v>
      </c>
      <c r="D5135" s="51">
        <v>17.600000000000001</v>
      </c>
      <c r="E5135" s="52">
        <v>73.230702642760562</v>
      </c>
      <c r="F5135" s="52">
        <v>0</v>
      </c>
    </row>
    <row r="5136" spans="1:6">
      <c r="A5136" s="38">
        <v>41853</v>
      </c>
      <c r="B5136" s="49" t="s">
        <v>167</v>
      </c>
      <c r="C5136" s="50">
        <v>27.4</v>
      </c>
      <c r="D5136" s="51">
        <v>17.399999999999999</v>
      </c>
      <c r="E5136" s="52">
        <v>75.442268441510734</v>
      </c>
      <c r="F5136" s="52">
        <v>0</v>
      </c>
    </row>
    <row r="5137" spans="1:6">
      <c r="A5137" s="38">
        <v>41853</v>
      </c>
      <c r="B5137" s="49" t="s">
        <v>168</v>
      </c>
      <c r="C5137" s="50">
        <v>27.1</v>
      </c>
      <c r="D5137" s="51">
        <v>17.2</v>
      </c>
      <c r="E5137" s="52">
        <v>75.921602192540433</v>
      </c>
      <c r="F5137" s="52">
        <v>0</v>
      </c>
    </row>
    <row r="5138" spans="1:6">
      <c r="A5138" s="38">
        <v>41853</v>
      </c>
      <c r="B5138" s="49" t="s">
        <v>169</v>
      </c>
      <c r="C5138" s="50">
        <v>26.8</v>
      </c>
      <c r="D5138" s="51">
        <v>17.100000000000001</v>
      </c>
      <c r="E5138" s="52">
        <v>76.834079320757525</v>
      </c>
      <c r="F5138" s="52">
        <v>0</v>
      </c>
    </row>
    <row r="5139" spans="1:6">
      <c r="A5139" s="38">
        <v>41853</v>
      </c>
      <c r="B5139" s="49" t="s">
        <v>170</v>
      </c>
      <c r="C5139" s="50">
        <v>26</v>
      </c>
      <c r="D5139" s="51">
        <v>17.2</v>
      </c>
      <c r="E5139" s="52">
        <v>81.004903415713656</v>
      </c>
      <c r="F5139" s="52">
        <v>0</v>
      </c>
    </row>
    <row r="5140" spans="1:6">
      <c r="A5140" s="38">
        <v>41853</v>
      </c>
      <c r="B5140" s="49" t="s">
        <v>171</v>
      </c>
      <c r="C5140" s="50">
        <v>25.7</v>
      </c>
      <c r="D5140" s="51">
        <v>17.399999999999999</v>
      </c>
      <c r="E5140" s="52">
        <v>83.389862795138527</v>
      </c>
      <c r="F5140" s="52">
        <v>0</v>
      </c>
    </row>
    <row r="5141" spans="1:6">
      <c r="A5141" s="38">
        <v>41853</v>
      </c>
      <c r="B5141" s="49" t="s">
        <v>172</v>
      </c>
      <c r="C5141" s="50">
        <v>24.5</v>
      </c>
      <c r="D5141" s="51">
        <v>17.5</v>
      </c>
      <c r="E5141" s="52">
        <v>90.069733980525115</v>
      </c>
      <c r="F5141" s="52">
        <v>0</v>
      </c>
    </row>
    <row r="5142" spans="1:6">
      <c r="A5142" s="38">
        <v>41854</v>
      </c>
      <c r="B5142" s="49" t="s">
        <v>149</v>
      </c>
      <c r="C5142" s="50">
        <v>23.8</v>
      </c>
      <c r="D5142" s="51">
        <v>17.2</v>
      </c>
      <c r="E5142" s="52">
        <v>92.366408028223404</v>
      </c>
      <c r="F5142" s="52">
        <v>0</v>
      </c>
    </row>
    <row r="5143" spans="1:6">
      <c r="A5143" s="38">
        <v>41854</v>
      </c>
      <c r="B5143" s="49" t="s">
        <v>150</v>
      </c>
      <c r="C5143" s="50">
        <v>23.5</v>
      </c>
      <c r="D5143" s="51">
        <v>16.899999999999999</v>
      </c>
      <c r="E5143" s="52">
        <v>92.453566185274198</v>
      </c>
      <c r="F5143" s="52">
        <v>0</v>
      </c>
    </row>
    <row r="5144" spans="1:6">
      <c r="A5144" s="38">
        <v>41854</v>
      </c>
      <c r="B5144" s="49" t="s">
        <v>151</v>
      </c>
      <c r="C5144" s="50">
        <v>23.1</v>
      </c>
      <c r="D5144" s="51">
        <v>16.600000000000001</v>
      </c>
      <c r="E5144" s="52">
        <v>93.076572142060286</v>
      </c>
      <c r="F5144" s="52">
        <v>0</v>
      </c>
    </row>
    <row r="5145" spans="1:6">
      <c r="A5145" s="38">
        <v>41854</v>
      </c>
      <c r="B5145" s="49" t="s">
        <v>152</v>
      </c>
      <c r="C5145" s="50">
        <v>22.8</v>
      </c>
      <c r="D5145" s="51">
        <v>16.5</v>
      </c>
      <c r="E5145" s="52">
        <v>94.226678068570749</v>
      </c>
      <c r="F5145" s="52">
        <v>0</v>
      </c>
    </row>
    <row r="5146" spans="1:6">
      <c r="A5146" s="38">
        <v>41854</v>
      </c>
      <c r="B5146" s="49" t="s">
        <v>153</v>
      </c>
      <c r="C5146" s="50">
        <v>22.4</v>
      </c>
      <c r="D5146" s="51">
        <v>16.399999999999999</v>
      </c>
      <c r="E5146" s="52">
        <v>95.973112307103221</v>
      </c>
      <c r="F5146" s="52">
        <v>0</v>
      </c>
    </row>
    <row r="5147" spans="1:6">
      <c r="A5147" s="38">
        <v>41854</v>
      </c>
      <c r="B5147" s="49" t="s">
        <v>154</v>
      </c>
      <c r="C5147" s="50">
        <v>22.5</v>
      </c>
      <c r="D5147" s="51">
        <v>16.399999999999999</v>
      </c>
      <c r="E5147" s="52">
        <v>95.391483159348283</v>
      </c>
      <c r="F5147" s="52">
        <v>0</v>
      </c>
    </row>
    <row r="5148" spans="1:6">
      <c r="A5148" s="38">
        <v>41854</v>
      </c>
      <c r="B5148" s="49" t="s">
        <v>155</v>
      </c>
      <c r="C5148" s="50">
        <v>22.9</v>
      </c>
      <c r="D5148" s="51">
        <v>16.2</v>
      </c>
      <c r="E5148" s="52">
        <v>91.997740343954149</v>
      </c>
      <c r="F5148" s="52">
        <v>0</v>
      </c>
    </row>
    <row r="5149" spans="1:6">
      <c r="A5149" s="38">
        <v>41854</v>
      </c>
      <c r="B5149" s="49" t="s">
        <v>156</v>
      </c>
      <c r="C5149" s="50">
        <v>25.8</v>
      </c>
      <c r="D5149" s="51">
        <v>16</v>
      </c>
      <c r="E5149" s="52">
        <v>76.394422892251484</v>
      </c>
      <c r="F5149" s="52">
        <v>0</v>
      </c>
    </row>
    <row r="5150" spans="1:6">
      <c r="A5150" s="38">
        <v>41854</v>
      </c>
      <c r="B5150" s="49" t="s">
        <v>157</v>
      </c>
      <c r="C5150" s="50">
        <v>27.5</v>
      </c>
      <c r="D5150" s="51">
        <v>15.9</v>
      </c>
      <c r="E5150" s="52">
        <v>68.69755870685681</v>
      </c>
      <c r="F5150" s="52">
        <v>0</v>
      </c>
    </row>
    <row r="5151" spans="1:6">
      <c r="A5151" s="38">
        <v>41854</v>
      </c>
      <c r="B5151" s="49" t="s">
        <v>158</v>
      </c>
      <c r="C5151" s="50">
        <v>29.4</v>
      </c>
      <c r="D5151" s="51">
        <v>16</v>
      </c>
      <c r="E5151" s="52">
        <v>61.897502755048905</v>
      </c>
      <c r="F5151" s="52">
        <v>0</v>
      </c>
    </row>
    <row r="5152" spans="1:6">
      <c r="A5152" s="38">
        <v>41854</v>
      </c>
      <c r="B5152" s="49" t="s">
        <v>159</v>
      </c>
      <c r="C5152" s="50">
        <v>30.1</v>
      </c>
      <c r="D5152" s="51">
        <v>16.3</v>
      </c>
      <c r="E5152" s="52">
        <v>60.541440314520088</v>
      </c>
      <c r="F5152" s="52">
        <v>0</v>
      </c>
    </row>
    <row r="5153" spans="1:6">
      <c r="A5153" s="38">
        <v>41854</v>
      </c>
      <c r="B5153" s="49" t="s">
        <v>160</v>
      </c>
      <c r="C5153" s="50">
        <v>30.1</v>
      </c>
      <c r="D5153" s="51">
        <v>16.600000000000001</v>
      </c>
      <c r="E5153" s="52">
        <v>61.626735483081831</v>
      </c>
      <c r="F5153" s="52">
        <v>0</v>
      </c>
    </row>
    <row r="5154" spans="1:6">
      <c r="A5154" s="38">
        <v>41854</v>
      </c>
      <c r="B5154" s="49" t="s">
        <v>161</v>
      </c>
      <c r="C5154" s="50">
        <v>29.4</v>
      </c>
      <c r="D5154" s="51">
        <v>16.600000000000001</v>
      </c>
      <c r="E5154" s="52">
        <v>64.158322128305272</v>
      </c>
      <c r="F5154" s="52">
        <v>0</v>
      </c>
    </row>
    <row r="5155" spans="1:6">
      <c r="A5155" s="38">
        <v>41854</v>
      </c>
      <c r="B5155" s="49" t="s">
        <v>162</v>
      </c>
      <c r="C5155" s="50">
        <v>29.4</v>
      </c>
      <c r="D5155" s="51">
        <v>16.7</v>
      </c>
      <c r="E5155" s="52">
        <v>64.534712389809769</v>
      </c>
      <c r="F5155" s="52">
        <v>0</v>
      </c>
    </row>
    <row r="5156" spans="1:6">
      <c r="A5156" s="38">
        <v>41854</v>
      </c>
      <c r="B5156" s="49" t="s">
        <v>163</v>
      </c>
      <c r="C5156" s="50">
        <v>28.8</v>
      </c>
      <c r="D5156" s="51">
        <v>16.8</v>
      </c>
      <c r="E5156" s="52">
        <v>67.201306707378606</v>
      </c>
      <c r="F5156" s="52">
        <v>0</v>
      </c>
    </row>
    <row r="5157" spans="1:6">
      <c r="A5157" s="38">
        <v>41854</v>
      </c>
      <c r="B5157" s="49" t="s">
        <v>164</v>
      </c>
      <c r="C5157" s="50">
        <v>28.6</v>
      </c>
      <c r="D5157" s="51">
        <v>17</v>
      </c>
      <c r="E5157" s="52">
        <v>68.77274784891749</v>
      </c>
      <c r="F5157" s="52">
        <v>0</v>
      </c>
    </row>
    <row r="5158" spans="1:6">
      <c r="A5158" s="38">
        <v>41854</v>
      </c>
      <c r="B5158" s="49" t="s">
        <v>165</v>
      </c>
      <c r="C5158" s="50">
        <v>28.1</v>
      </c>
      <c r="D5158" s="51">
        <v>17.3</v>
      </c>
      <c r="E5158" s="52">
        <v>72.016230749395376</v>
      </c>
      <c r="F5158" s="52">
        <v>0</v>
      </c>
    </row>
    <row r="5159" spans="1:6">
      <c r="A5159" s="38">
        <v>41854</v>
      </c>
      <c r="B5159" s="49" t="s">
        <v>166</v>
      </c>
      <c r="C5159" s="50">
        <v>28.2</v>
      </c>
      <c r="D5159" s="51">
        <v>17.600000000000001</v>
      </c>
      <c r="E5159" s="52">
        <v>72.805679317116244</v>
      </c>
      <c r="F5159" s="52">
        <v>0</v>
      </c>
    </row>
    <row r="5160" spans="1:6">
      <c r="A5160" s="38">
        <v>41854</v>
      </c>
      <c r="B5160" s="49" t="s">
        <v>167</v>
      </c>
      <c r="C5160" s="50">
        <v>27.6</v>
      </c>
      <c r="D5160" s="51">
        <v>17.7</v>
      </c>
      <c r="E5160" s="52">
        <v>75.814849447711794</v>
      </c>
      <c r="F5160" s="52">
        <v>0</v>
      </c>
    </row>
    <row r="5161" spans="1:6">
      <c r="A5161" s="38">
        <v>41854</v>
      </c>
      <c r="B5161" s="49" t="s">
        <v>168</v>
      </c>
      <c r="C5161" s="50">
        <v>26.7</v>
      </c>
      <c r="D5161" s="51">
        <v>17.899999999999999</v>
      </c>
      <c r="E5161" s="52">
        <v>80.802045850784694</v>
      </c>
      <c r="F5161" s="52">
        <v>0</v>
      </c>
    </row>
    <row r="5162" spans="1:6">
      <c r="A5162" s="38">
        <v>41854</v>
      </c>
      <c r="B5162" s="49" t="s">
        <v>169</v>
      </c>
      <c r="C5162" s="50">
        <v>25.7</v>
      </c>
      <c r="D5162" s="51">
        <v>18.100000000000001</v>
      </c>
      <c r="E5162" s="52">
        <v>86.649765276342407</v>
      </c>
      <c r="F5162" s="52">
        <v>0</v>
      </c>
    </row>
    <row r="5163" spans="1:6">
      <c r="A5163" s="38">
        <v>41854</v>
      </c>
      <c r="B5163" s="49" t="s">
        <v>170</v>
      </c>
      <c r="C5163" s="50">
        <v>25.3</v>
      </c>
      <c r="D5163" s="51">
        <v>17.7</v>
      </c>
      <c r="E5163" s="52">
        <v>86.826104657880194</v>
      </c>
      <c r="F5163" s="52">
        <v>0</v>
      </c>
    </row>
    <row r="5164" spans="1:6">
      <c r="A5164" s="38">
        <v>41854</v>
      </c>
      <c r="B5164" s="49" t="s">
        <v>171</v>
      </c>
      <c r="C5164" s="50">
        <v>24.8</v>
      </c>
      <c r="D5164" s="51">
        <v>17.399999999999999</v>
      </c>
      <c r="E5164" s="52">
        <v>87.977212625706869</v>
      </c>
      <c r="F5164" s="52">
        <v>0</v>
      </c>
    </row>
    <row r="5165" spans="1:6">
      <c r="A5165" s="38">
        <v>41854</v>
      </c>
      <c r="B5165" s="49" t="s">
        <v>172</v>
      </c>
      <c r="C5165" s="50">
        <v>24.3</v>
      </c>
      <c r="D5165" s="51">
        <v>17.2</v>
      </c>
      <c r="E5165" s="52">
        <v>89.634424068089672</v>
      </c>
      <c r="F5165" s="52">
        <v>0</v>
      </c>
    </row>
    <row r="5166" spans="1:6">
      <c r="A5166" s="38">
        <v>41855</v>
      </c>
      <c r="B5166" s="49" t="s">
        <v>149</v>
      </c>
      <c r="C5166" s="50">
        <v>23.8</v>
      </c>
      <c r="D5166" s="51">
        <v>16.899999999999999</v>
      </c>
      <c r="E5166" s="52">
        <v>90.797980849782036</v>
      </c>
      <c r="F5166" s="52">
        <v>0</v>
      </c>
    </row>
    <row r="5167" spans="1:6">
      <c r="A5167" s="38">
        <v>41855</v>
      </c>
      <c r="B5167" s="49" t="s">
        <v>150</v>
      </c>
      <c r="C5167" s="50">
        <v>23.3</v>
      </c>
      <c r="D5167" s="51">
        <v>16.600000000000001</v>
      </c>
      <c r="E5167" s="52">
        <v>91.958247936252505</v>
      </c>
      <c r="F5167" s="52">
        <v>0</v>
      </c>
    </row>
    <row r="5168" spans="1:6">
      <c r="A5168" s="38">
        <v>41855</v>
      </c>
      <c r="B5168" s="49" t="s">
        <v>151</v>
      </c>
      <c r="C5168" s="50">
        <v>23</v>
      </c>
      <c r="D5168" s="51">
        <v>16.399999999999999</v>
      </c>
      <c r="E5168" s="52">
        <v>92.542246718213832</v>
      </c>
      <c r="F5168" s="52">
        <v>0</v>
      </c>
    </row>
    <row r="5169" spans="1:6">
      <c r="A5169" s="38">
        <v>41855</v>
      </c>
      <c r="B5169" s="49" t="s">
        <v>152</v>
      </c>
      <c r="C5169" s="50">
        <v>22.6</v>
      </c>
      <c r="D5169" s="51">
        <v>16.2</v>
      </c>
      <c r="E5169" s="52">
        <v>93.686905293788286</v>
      </c>
      <c r="F5169" s="52">
        <v>0</v>
      </c>
    </row>
    <row r="5170" spans="1:6">
      <c r="A5170" s="38">
        <v>41855</v>
      </c>
      <c r="B5170" s="49" t="s">
        <v>153</v>
      </c>
      <c r="C5170" s="50">
        <v>22.4</v>
      </c>
      <c r="D5170" s="51">
        <v>16</v>
      </c>
      <c r="E5170" s="52">
        <v>93.691008329160823</v>
      </c>
      <c r="F5170" s="52">
        <v>0</v>
      </c>
    </row>
    <row r="5171" spans="1:6">
      <c r="A5171" s="38">
        <v>41855</v>
      </c>
      <c r="B5171" s="49" t="s">
        <v>154</v>
      </c>
      <c r="C5171" s="50">
        <v>22.4</v>
      </c>
      <c r="D5171" s="51">
        <v>15.9</v>
      </c>
      <c r="E5171" s="52">
        <v>93.120035143897269</v>
      </c>
      <c r="F5171" s="52">
        <v>0</v>
      </c>
    </row>
    <row r="5172" spans="1:6">
      <c r="A5172" s="38">
        <v>41855</v>
      </c>
      <c r="B5172" s="49" t="s">
        <v>155</v>
      </c>
      <c r="C5172" s="50">
        <v>23.5</v>
      </c>
      <c r="D5172" s="51">
        <v>16.5</v>
      </c>
      <c r="E5172" s="52">
        <v>90.321864455823587</v>
      </c>
      <c r="F5172" s="52">
        <v>0</v>
      </c>
    </row>
    <row r="5173" spans="1:6">
      <c r="A5173" s="38">
        <v>41855</v>
      </c>
      <c r="B5173" s="49" t="s">
        <v>156</v>
      </c>
      <c r="C5173" s="50">
        <v>25.5</v>
      </c>
      <c r="D5173" s="51">
        <v>17.100000000000001</v>
      </c>
      <c r="E5173" s="52">
        <v>82.969484773125217</v>
      </c>
      <c r="F5173" s="52">
        <v>0</v>
      </c>
    </row>
    <row r="5174" spans="1:6">
      <c r="A5174" s="38">
        <v>41855</v>
      </c>
      <c r="B5174" s="49" t="s">
        <v>157</v>
      </c>
      <c r="C5174" s="50">
        <v>27.7</v>
      </c>
      <c r="D5174" s="51">
        <v>17.7</v>
      </c>
      <c r="E5174" s="52">
        <v>75.373168864976705</v>
      </c>
      <c r="F5174" s="52">
        <v>0</v>
      </c>
    </row>
    <row r="5175" spans="1:6">
      <c r="A5175" s="38">
        <v>41855</v>
      </c>
      <c r="B5175" s="49" t="s">
        <v>158</v>
      </c>
      <c r="C5175" s="50">
        <v>30</v>
      </c>
      <c r="D5175" s="51">
        <v>17.2</v>
      </c>
      <c r="E5175" s="52">
        <v>64.161386389427776</v>
      </c>
      <c r="F5175" s="52">
        <v>0</v>
      </c>
    </row>
    <row r="5176" spans="1:6">
      <c r="A5176" s="38">
        <v>41855</v>
      </c>
      <c r="B5176" s="49" t="s">
        <v>159</v>
      </c>
      <c r="C5176" s="50">
        <v>31.5</v>
      </c>
      <c r="D5176" s="51">
        <v>16.7</v>
      </c>
      <c r="E5176" s="52">
        <v>57.228959786707144</v>
      </c>
      <c r="F5176" s="52">
        <v>0</v>
      </c>
    </row>
    <row r="5177" spans="1:6">
      <c r="A5177" s="38">
        <v>41855</v>
      </c>
      <c r="B5177" s="49" t="s">
        <v>160</v>
      </c>
      <c r="C5177" s="50">
        <v>30.9</v>
      </c>
      <c r="D5177" s="51">
        <v>16.2</v>
      </c>
      <c r="E5177" s="52">
        <v>57.488203744261391</v>
      </c>
      <c r="F5177" s="52">
        <v>0</v>
      </c>
    </row>
    <row r="5178" spans="1:6">
      <c r="A5178" s="38">
        <v>41855</v>
      </c>
      <c r="B5178" s="49" t="s">
        <v>161</v>
      </c>
      <c r="C5178" s="50">
        <v>31.3</v>
      </c>
      <c r="D5178" s="51">
        <v>16.7</v>
      </c>
      <c r="E5178" s="52">
        <v>57.882845909408573</v>
      </c>
      <c r="F5178" s="52">
        <v>0</v>
      </c>
    </row>
    <row r="5179" spans="1:6">
      <c r="A5179" s="38">
        <v>41855</v>
      </c>
      <c r="B5179" s="49" t="s">
        <v>162</v>
      </c>
      <c r="C5179" s="50">
        <v>31.1</v>
      </c>
      <c r="D5179" s="51">
        <v>17.2</v>
      </c>
      <c r="E5179" s="52">
        <v>60.250881518250679</v>
      </c>
      <c r="F5179" s="52">
        <v>0</v>
      </c>
    </row>
    <row r="5180" spans="1:6">
      <c r="A5180" s="38">
        <v>41855</v>
      </c>
      <c r="B5180" s="49" t="s">
        <v>163</v>
      </c>
      <c r="C5180" s="50">
        <v>30.8</v>
      </c>
      <c r="D5180" s="51">
        <v>17.8</v>
      </c>
      <c r="E5180" s="52">
        <v>63.368506111630019</v>
      </c>
      <c r="F5180" s="52">
        <v>0</v>
      </c>
    </row>
    <row r="5181" spans="1:6">
      <c r="A5181" s="38">
        <v>41855</v>
      </c>
      <c r="B5181" s="49" t="s">
        <v>164</v>
      </c>
      <c r="C5181" s="50">
        <v>30.1</v>
      </c>
      <c r="D5181" s="51">
        <v>17.5</v>
      </c>
      <c r="E5181" s="52">
        <v>64.876511430351357</v>
      </c>
      <c r="F5181" s="52">
        <v>0</v>
      </c>
    </row>
    <row r="5182" spans="1:6">
      <c r="A5182" s="38">
        <v>41855</v>
      </c>
      <c r="B5182" s="49" t="s">
        <v>165</v>
      </c>
      <c r="C5182" s="50">
        <v>29.8</v>
      </c>
      <c r="D5182" s="51">
        <v>17.3</v>
      </c>
      <c r="E5182" s="52">
        <v>65.269939566135932</v>
      </c>
      <c r="F5182" s="52">
        <v>0</v>
      </c>
    </row>
    <row r="5183" spans="1:6">
      <c r="A5183" s="38">
        <v>41855</v>
      </c>
      <c r="B5183" s="49" t="s">
        <v>166</v>
      </c>
      <c r="C5183" s="50">
        <v>29</v>
      </c>
      <c r="D5183" s="51">
        <v>17.100000000000001</v>
      </c>
      <c r="E5183" s="52">
        <v>67.582342645963308</v>
      </c>
      <c r="F5183" s="52">
        <v>0</v>
      </c>
    </row>
    <row r="5184" spans="1:6">
      <c r="A5184" s="38">
        <v>41855</v>
      </c>
      <c r="B5184" s="49" t="s">
        <v>167</v>
      </c>
      <c r="C5184" s="50">
        <v>28</v>
      </c>
      <c r="D5184" s="51">
        <v>17.100000000000001</v>
      </c>
      <c r="E5184" s="52">
        <v>71.621948497436378</v>
      </c>
      <c r="F5184" s="52">
        <v>0</v>
      </c>
    </row>
    <row r="5185" spans="1:6">
      <c r="A5185" s="38">
        <v>41855</v>
      </c>
      <c r="B5185" s="49" t="s">
        <v>168</v>
      </c>
      <c r="C5185" s="50">
        <v>27.4</v>
      </c>
      <c r="D5185" s="51">
        <v>17.100000000000001</v>
      </c>
      <c r="E5185" s="52">
        <v>74.17634246342142</v>
      </c>
      <c r="F5185" s="52">
        <v>0</v>
      </c>
    </row>
    <row r="5186" spans="1:6">
      <c r="A5186" s="38">
        <v>41855</v>
      </c>
      <c r="B5186" s="49" t="s">
        <v>169</v>
      </c>
      <c r="C5186" s="50">
        <v>26.5</v>
      </c>
      <c r="D5186" s="51">
        <v>17.100000000000001</v>
      </c>
      <c r="E5186" s="52">
        <v>78.203144216123775</v>
      </c>
      <c r="F5186" s="52">
        <v>0</v>
      </c>
    </row>
    <row r="5187" spans="1:6">
      <c r="A5187" s="38">
        <v>41855</v>
      </c>
      <c r="B5187" s="49" t="s">
        <v>170</v>
      </c>
      <c r="C5187" s="50">
        <v>25.4</v>
      </c>
      <c r="D5187" s="51">
        <v>17.2</v>
      </c>
      <c r="E5187" s="52">
        <v>83.938837482598387</v>
      </c>
      <c r="F5187" s="52">
        <v>0</v>
      </c>
    </row>
    <row r="5188" spans="1:6">
      <c r="A5188" s="38">
        <v>41855</v>
      </c>
      <c r="B5188" s="49" t="s">
        <v>171</v>
      </c>
      <c r="C5188" s="50">
        <v>24.9</v>
      </c>
      <c r="D5188" s="51">
        <v>17.3</v>
      </c>
      <c r="E5188" s="52">
        <v>86.964699709602115</v>
      </c>
      <c r="F5188" s="52">
        <v>0</v>
      </c>
    </row>
    <row r="5189" spans="1:6">
      <c r="A5189" s="38">
        <v>41855</v>
      </c>
      <c r="B5189" s="49" t="s">
        <v>172</v>
      </c>
      <c r="C5189" s="50">
        <v>24.5</v>
      </c>
      <c r="D5189" s="51">
        <v>17.399999999999999</v>
      </c>
      <c r="E5189" s="52">
        <v>89.569055893605338</v>
      </c>
      <c r="F5189" s="52">
        <v>0</v>
      </c>
    </row>
    <row r="5190" spans="1:6">
      <c r="A5190" s="38">
        <v>41856</v>
      </c>
      <c r="B5190" s="49" t="s">
        <v>149</v>
      </c>
      <c r="C5190" s="50">
        <v>24</v>
      </c>
      <c r="D5190" s="51">
        <v>17.100000000000001</v>
      </c>
      <c r="E5190" s="52">
        <v>90.746107007174189</v>
      </c>
      <c r="F5190" s="52">
        <v>0</v>
      </c>
    </row>
    <row r="5191" spans="1:6">
      <c r="A5191" s="38">
        <v>41856</v>
      </c>
      <c r="B5191" s="49" t="s">
        <v>150</v>
      </c>
      <c r="C5191" s="50">
        <v>23.4</v>
      </c>
      <c r="D5191" s="51">
        <v>16.8</v>
      </c>
      <c r="E5191" s="52">
        <v>92.477068536288954</v>
      </c>
      <c r="F5191" s="52">
        <v>0</v>
      </c>
    </row>
    <row r="5192" spans="1:6">
      <c r="A5192" s="38">
        <v>41856</v>
      </c>
      <c r="B5192" s="49" t="s">
        <v>151</v>
      </c>
      <c r="C5192" s="50">
        <v>22.9</v>
      </c>
      <c r="D5192" s="51">
        <v>16.399999999999999</v>
      </c>
      <c r="E5192" s="52">
        <v>93.104337749774629</v>
      </c>
      <c r="F5192" s="52">
        <v>0</v>
      </c>
    </row>
    <row r="5193" spans="1:6">
      <c r="A5193" s="38">
        <v>41856</v>
      </c>
      <c r="B5193" s="49" t="s">
        <v>152</v>
      </c>
      <c r="C5193" s="50">
        <v>22.7</v>
      </c>
      <c r="D5193" s="51">
        <v>16.2</v>
      </c>
      <c r="E5193" s="52">
        <v>93.11999904584431</v>
      </c>
      <c r="F5193" s="52">
        <v>0</v>
      </c>
    </row>
    <row r="5194" spans="1:6">
      <c r="A5194" s="38">
        <v>41856</v>
      </c>
      <c r="B5194" s="49" t="s">
        <v>153</v>
      </c>
      <c r="C5194" s="50">
        <v>22.4</v>
      </c>
      <c r="D5194" s="51">
        <v>15.9</v>
      </c>
      <c r="E5194" s="52">
        <v>93.120035143897269</v>
      </c>
      <c r="F5194" s="52">
        <v>0</v>
      </c>
    </row>
    <row r="5195" spans="1:6">
      <c r="A5195" s="38">
        <v>41856</v>
      </c>
      <c r="B5195" s="49" t="s">
        <v>154</v>
      </c>
      <c r="C5195" s="50">
        <v>22</v>
      </c>
      <c r="D5195" s="51">
        <v>15.6</v>
      </c>
      <c r="E5195" s="52">
        <v>93.66020357153549</v>
      </c>
      <c r="F5195" s="52">
        <v>0</v>
      </c>
    </row>
    <row r="5196" spans="1:6">
      <c r="A5196" s="38">
        <v>41856</v>
      </c>
      <c r="B5196" s="49" t="s">
        <v>155</v>
      </c>
      <c r="C5196" s="50">
        <v>23.2</v>
      </c>
      <c r="D5196" s="51">
        <v>16</v>
      </c>
      <c r="E5196" s="52">
        <v>89.25543269312432</v>
      </c>
      <c r="F5196" s="52">
        <v>0</v>
      </c>
    </row>
    <row r="5197" spans="1:6">
      <c r="A5197" s="38">
        <v>41856</v>
      </c>
      <c r="B5197" s="49" t="s">
        <v>156</v>
      </c>
      <c r="C5197" s="50">
        <v>25.6</v>
      </c>
      <c r="D5197" s="51">
        <v>16.3</v>
      </c>
      <c r="E5197" s="52">
        <v>78.718290150000158</v>
      </c>
      <c r="F5197" s="52">
        <v>0</v>
      </c>
    </row>
    <row r="5198" spans="1:6">
      <c r="A5198" s="38">
        <v>41856</v>
      </c>
      <c r="B5198" s="49" t="s">
        <v>157</v>
      </c>
      <c r="C5198" s="50">
        <v>27.8</v>
      </c>
      <c r="D5198" s="51">
        <v>16.600000000000001</v>
      </c>
      <c r="E5198" s="52">
        <v>70.39850656363636</v>
      </c>
      <c r="F5198" s="52">
        <v>0</v>
      </c>
    </row>
    <row r="5199" spans="1:6">
      <c r="A5199" s="38">
        <v>41856</v>
      </c>
      <c r="B5199" s="49" t="s">
        <v>158</v>
      </c>
      <c r="C5199" s="50">
        <v>29.3</v>
      </c>
      <c r="D5199" s="51">
        <v>16.600000000000001</v>
      </c>
      <c r="E5199" s="52">
        <v>64.529485282463028</v>
      </c>
      <c r="F5199" s="52">
        <v>0</v>
      </c>
    </row>
    <row r="5200" spans="1:6">
      <c r="A5200" s="38">
        <v>41856</v>
      </c>
      <c r="B5200" s="49" t="s">
        <v>159</v>
      </c>
      <c r="C5200" s="50">
        <v>30.2</v>
      </c>
      <c r="D5200" s="51">
        <v>16.7</v>
      </c>
      <c r="E5200" s="52">
        <v>61.633856393193568</v>
      </c>
      <c r="F5200" s="52">
        <v>0</v>
      </c>
    </row>
    <row r="5201" spans="1:6">
      <c r="A5201" s="38">
        <v>41856</v>
      </c>
      <c r="B5201" s="49" t="s">
        <v>160</v>
      </c>
      <c r="C5201" s="50">
        <v>30.3</v>
      </c>
      <c r="D5201" s="51">
        <v>16.7</v>
      </c>
      <c r="E5201" s="52">
        <v>61.281728547569017</v>
      </c>
      <c r="F5201" s="52">
        <v>0</v>
      </c>
    </row>
    <row r="5202" spans="1:6">
      <c r="A5202" s="38">
        <v>41856</v>
      </c>
      <c r="B5202" s="49" t="s">
        <v>161</v>
      </c>
      <c r="C5202" s="50">
        <v>30.2</v>
      </c>
      <c r="D5202" s="51">
        <v>16.600000000000001</v>
      </c>
      <c r="E5202" s="52">
        <v>61.274384994526152</v>
      </c>
      <c r="F5202" s="52">
        <v>0</v>
      </c>
    </row>
    <row r="5203" spans="1:6">
      <c r="A5203" s="38">
        <v>41856</v>
      </c>
      <c r="B5203" s="49" t="s">
        <v>162</v>
      </c>
      <c r="C5203" s="50">
        <v>30.6</v>
      </c>
      <c r="D5203" s="51">
        <v>16.399999999999999</v>
      </c>
      <c r="E5203" s="52">
        <v>59.18458328512731</v>
      </c>
      <c r="F5203" s="52">
        <v>0</v>
      </c>
    </row>
    <row r="5204" spans="1:6">
      <c r="A5204" s="38">
        <v>41856</v>
      </c>
      <c r="B5204" s="49" t="s">
        <v>163</v>
      </c>
      <c r="C5204" s="50">
        <v>30.7</v>
      </c>
      <c r="D5204" s="51">
        <v>16.2</v>
      </c>
      <c r="E5204" s="52">
        <v>58.148022491180271</v>
      </c>
      <c r="F5204" s="52">
        <v>0</v>
      </c>
    </row>
    <row r="5205" spans="1:6">
      <c r="A5205" s="38">
        <v>41856</v>
      </c>
      <c r="B5205" s="49" t="s">
        <v>164</v>
      </c>
      <c r="C5205" s="50">
        <v>30.1</v>
      </c>
      <c r="D5205" s="51">
        <v>16.8</v>
      </c>
      <c r="E5205" s="52">
        <v>62.349699275706492</v>
      </c>
      <c r="F5205" s="52">
        <v>0</v>
      </c>
    </row>
    <row r="5206" spans="1:6">
      <c r="A5206" s="38">
        <v>41856</v>
      </c>
      <c r="B5206" s="49" t="s">
        <v>165</v>
      </c>
      <c r="C5206" s="50">
        <v>29.4</v>
      </c>
      <c r="D5206" s="51">
        <v>17.3</v>
      </c>
      <c r="E5206" s="52">
        <v>66.790581193158218</v>
      </c>
      <c r="F5206" s="52">
        <v>0</v>
      </c>
    </row>
    <row r="5207" spans="1:6">
      <c r="A5207" s="38">
        <v>41856</v>
      </c>
      <c r="B5207" s="49" t="s">
        <v>166</v>
      </c>
      <c r="C5207" s="50">
        <v>28.5</v>
      </c>
      <c r="D5207" s="51">
        <v>17.899999999999999</v>
      </c>
      <c r="E5207" s="52">
        <v>72.732675873824022</v>
      </c>
      <c r="F5207" s="52">
        <v>0</v>
      </c>
    </row>
    <row r="5208" spans="1:6">
      <c r="A5208" s="38">
        <v>41856</v>
      </c>
      <c r="B5208" s="49" t="s">
        <v>167</v>
      </c>
      <c r="C5208" s="50">
        <v>27.6</v>
      </c>
      <c r="D5208" s="51">
        <v>17.8</v>
      </c>
      <c r="E5208" s="52">
        <v>76.231265209315254</v>
      </c>
      <c r="F5208" s="52">
        <v>0</v>
      </c>
    </row>
    <row r="5209" spans="1:6">
      <c r="A5209" s="38">
        <v>41856</v>
      </c>
      <c r="B5209" s="49" t="s">
        <v>168</v>
      </c>
      <c r="C5209" s="50">
        <v>27.4</v>
      </c>
      <c r="D5209" s="51">
        <v>17.7</v>
      </c>
      <c r="E5209" s="52">
        <v>76.707007057419602</v>
      </c>
      <c r="F5209" s="52">
        <v>0</v>
      </c>
    </row>
    <row r="5210" spans="1:6">
      <c r="A5210" s="38">
        <v>41856</v>
      </c>
      <c r="B5210" s="49" t="s">
        <v>169</v>
      </c>
      <c r="C5210" s="50">
        <v>26.9</v>
      </c>
      <c r="D5210" s="51">
        <v>17.7</v>
      </c>
      <c r="E5210" s="52">
        <v>78.989726718902105</v>
      </c>
      <c r="F5210" s="52">
        <v>0</v>
      </c>
    </row>
    <row r="5211" spans="1:6">
      <c r="A5211" s="38">
        <v>41856</v>
      </c>
      <c r="B5211" s="49" t="s">
        <v>170</v>
      </c>
      <c r="C5211" s="50">
        <v>26.7</v>
      </c>
      <c r="D5211" s="51">
        <v>17.7</v>
      </c>
      <c r="E5211" s="52">
        <v>79.924209914784853</v>
      </c>
      <c r="F5211" s="52">
        <v>0</v>
      </c>
    </row>
    <row r="5212" spans="1:6">
      <c r="A5212" s="38">
        <v>41856</v>
      </c>
      <c r="B5212" s="49" t="s">
        <v>171</v>
      </c>
      <c r="C5212" s="50">
        <v>25.6</v>
      </c>
      <c r="D5212" s="51">
        <v>17.600000000000001</v>
      </c>
      <c r="E5212" s="52">
        <v>84.823679006464332</v>
      </c>
      <c r="F5212" s="52">
        <v>0</v>
      </c>
    </row>
    <row r="5213" spans="1:6">
      <c r="A5213" s="38">
        <v>41856</v>
      </c>
      <c r="B5213" s="49" t="s">
        <v>172</v>
      </c>
      <c r="C5213" s="50">
        <v>24.7</v>
      </c>
      <c r="D5213" s="51">
        <v>17.600000000000001</v>
      </c>
      <c r="E5213" s="52">
        <v>89.493552695064892</v>
      </c>
      <c r="F5213" s="52">
        <v>0</v>
      </c>
    </row>
    <row r="5214" spans="1:6">
      <c r="A5214" s="38">
        <v>41857</v>
      </c>
      <c r="B5214" s="49" t="s">
        <v>149</v>
      </c>
      <c r="C5214" s="50">
        <v>24.3</v>
      </c>
      <c r="D5214" s="51">
        <v>17.3</v>
      </c>
      <c r="E5214" s="52">
        <v>90.141452210883514</v>
      </c>
      <c r="F5214" s="52">
        <v>0</v>
      </c>
    </row>
    <row r="5215" spans="1:6">
      <c r="A5215" s="38">
        <v>41857</v>
      </c>
      <c r="B5215" s="49" t="s">
        <v>150</v>
      </c>
      <c r="C5215" s="50">
        <v>23.8</v>
      </c>
      <c r="D5215" s="51">
        <v>17</v>
      </c>
      <c r="E5215" s="52">
        <v>91.320953542770951</v>
      </c>
      <c r="F5215" s="52">
        <v>0</v>
      </c>
    </row>
    <row r="5216" spans="1:6">
      <c r="A5216" s="38">
        <v>41857</v>
      </c>
      <c r="B5216" s="49" t="s">
        <v>151</v>
      </c>
      <c r="C5216" s="50">
        <v>23.6</v>
      </c>
      <c r="D5216" s="51">
        <v>16.8</v>
      </c>
      <c r="E5216" s="52">
        <v>91.368479912138525</v>
      </c>
      <c r="F5216" s="52">
        <v>0</v>
      </c>
    </row>
    <row r="5217" spans="1:6">
      <c r="A5217" s="38">
        <v>41857</v>
      </c>
      <c r="B5217" s="49" t="s">
        <v>152</v>
      </c>
      <c r="C5217" s="50">
        <v>23</v>
      </c>
      <c r="D5217" s="51">
        <v>16.399999999999999</v>
      </c>
      <c r="E5217" s="52">
        <v>92.542246718213832</v>
      </c>
      <c r="F5217" s="52">
        <v>0</v>
      </c>
    </row>
    <row r="5218" spans="1:6">
      <c r="A5218" s="38">
        <v>41857</v>
      </c>
      <c r="B5218" s="49" t="s">
        <v>153</v>
      </c>
      <c r="C5218" s="50">
        <v>22.7</v>
      </c>
      <c r="D5218" s="51">
        <v>16</v>
      </c>
      <c r="E5218" s="52">
        <v>91.99920026480568</v>
      </c>
      <c r="F5218" s="52">
        <v>0</v>
      </c>
    </row>
    <row r="5219" spans="1:6">
      <c r="A5219" s="38">
        <v>41857</v>
      </c>
      <c r="B5219" s="49" t="s">
        <v>154</v>
      </c>
      <c r="C5219" s="50">
        <v>22.7</v>
      </c>
      <c r="D5219" s="51">
        <v>15.6</v>
      </c>
      <c r="E5219" s="52">
        <v>89.755493294733952</v>
      </c>
      <c r="F5219" s="52">
        <v>0</v>
      </c>
    </row>
    <row r="5220" spans="1:6">
      <c r="A5220" s="38">
        <v>41857</v>
      </c>
      <c r="B5220" s="49" t="s">
        <v>155</v>
      </c>
      <c r="C5220" s="50">
        <v>24.1</v>
      </c>
      <c r="D5220" s="51">
        <v>16.100000000000001</v>
      </c>
      <c r="E5220" s="52">
        <v>85.060905009798532</v>
      </c>
      <c r="F5220" s="52">
        <v>0</v>
      </c>
    </row>
    <row r="5221" spans="1:6">
      <c r="A5221" s="38">
        <v>41857</v>
      </c>
      <c r="B5221" s="49" t="s">
        <v>156</v>
      </c>
      <c r="C5221" s="50">
        <v>26.9</v>
      </c>
      <c r="D5221" s="51">
        <v>16.600000000000001</v>
      </c>
      <c r="E5221" s="52">
        <v>74.208366095905063</v>
      </c>
      <c r="F5221" s="52">
        <v>0</v>
      </c>
    </row>
    <row r="5222" spans="1:6">
      <c r="A5222" s="38">
        <v>41857</v>
      </c>
      <c r="B5222" s="49" t="s">
        <v>157</v>
      </c>
      <c r="C5222" s="50">
        <v>27.9</v>
      </c>
      <c r="D5222" s="51">
        <v>17.100000000000001</v>
      </c>
      <c r="E5222" s="52">
        <v>72.040694769648226</v>
      </c>
      <c r="F5222" s="52">
        <v>0</v>
      </c>
    </row>
    <row r="5223" spans="1:6">
      <c r="A5223" s="38">
        <v>41857</v>
      </c>
      <c r="B5223" s="49" t="s">
        <v>158</v>
      </c>
      <c r="C5223" s="50">
        <v>28.2</v>
      </c>
      <c r="D5223" s="51">
        <v>17.3</v>
      </c>
      <c r="E5223" s="52">
        <v>71.598256091378047</v>
      </c>
      <c r="F5223" s="52">
        <v>0</v>
      </c>
    </row>
    <row r="5224" spans="1:6">
      <c r="A5224" s="38">
        <v>41857</v>
      </c>
      <c r="B5224" s="49" t="s">
        <v>159</v>
      </c>
      <c r="C5224" s="50">
        <v>29.8</v>
      </c>
      <c r="D5224" s="51">
        <v>17.5</v>
      </c>
      <c r="E5224" s="52">
        <v>66.003856551680755</v>
      </c>
      <c r="F5224" s="52">
        <v>0</v>
      </c>
    </row>
    <row r="5225" spans="1:6">
      <c r="A5225" s="38">
        <v>41857</v>
      </c>
      <c r="B5225" s="49" t="s">
        <v>160</v>
      </c>
      <c r="C5225" s="50">
        <v>30.1</v>
      </c>
      <c r="D5225" s="51">
        <v>17.7</v>
      </c>
      <c r="E5225" s="52">
        <v>65.597442047107933</v>
      </c>
      <c r="F5225" s="52">
        <v>0</v>
      </c>
    </row>
    <row r="5226" spans="1:6">
      <c r="A5226" s="38">
        <v>41857</v>
      </c>
      <c r="B5226" s="49" t="s">
        <v>161</v>
      </c>
      <c r="C5226" s="50">
        <v>30.5</v>
      </c>
      <c r="D5226" s="51">
        <v>17.8</v>
      </c>
      <c r="E5226" s="52">
        <v>64.463835070839863</v>
      </c>
      <c r="F5226" s="52">
        <v>0</v>
      </c>
    </row>
    <row r="5227" spans="1:6">
      <c r="A5227" s="38">
        <v>41857</v>
      </c>
      <c r="B5227" s="49" t="s">
        <v>162</v>
      </c>
      <c r="C5227" s="50">
        <v>30.1</v>
      </c>
      <c r="D5227" s="51">
        <v>17.899999999999999</v>
      </c>
      <c r="E5227" s="52">
        <v>66.317922011814659</v>
      </c>
      <c r="F5227" s="52">
        <v>0</v>
      </c>
    </row>
    <row r="5228" spans="1:6">
      <c r="A5228" s="38">
        <v>41857</v>
      </c>
      <c r="B5228" s="49" t="s">
        <v>163</v>
      </c>
      <c r="C5228" s="50">
        <v>29.8</v>
      </c>
      <c r="D5228" s="51">
        <v>18.100000000000001</v>
      </c>
      <c r="E5228" s="52">
        <v>68.202855749581744</v>
      </c>
      <c r="F5228" s="52">
        <v>0</v>
      </c>
    </row>
    <row r="5229" spans="1:6">
      <c r="A5229" s="38">
        <v>41857</v>
      </c>
      <c r="B5229" s="49" t="s">
        <v>164</v>
      </c>
      <c r="C5229" s="50">
        <v>29.7</v>
      </c>
      <c r="D5229" s="51">
        <v>17.8</v>
      </c>
      <c r="E5229" s="52">
        <v>67.49090709929429</v>
      </c>
      <c r="F5229" s="52">
        <v>0</v>
      </c>
    </row>
    <row r="5230" spans="1:6">
      <c r="A5230" s="38">
        <v>41857</v>
      </c>
      <c r="B5230" s="49" t="s">
        <v>165</v>
      </c>
      <c r="C5230" s="50">
        <v>28.8</v>
      </c>
      <c r="D5230" s="51">
        <v>17.399999999999999</v>
      </c>
      <c r="E5230" s="52">
        <v>69.536040876241671</v>
      </c>
      <c r="F5230" s="52">
        <v>0</v>
      </c>
    </row>
    <row r="5231" spans="1:6">
      <c r="A5231" s="38">
        <v>41857</v>
      </c>
      <c r="B5231" s="49" t="s">
        <v>166</v>
      </c>
      <c r="C5231" s="50">
        <v>28.3</v>
      </c>
      <c r="D5231" s="51">
        <v>17.100000000000001</v>
      </c>
      <c r="E5231" s="52">
        <v>70.38211311359828</v>
      </c>
      <c r="F5231" s="52">
        <v>0</v>
      </c>
    </row>
    <row r="5232" spans="1:6">
      <c r="A5232" s="38">
        <v>41857</v>
      </c>
      <c r="B5232" s="49" t="s">
        <v>167</v>
      </c>
      <c r="C5232" s="50">
        <v>27.9</v>
      </c>
      <c r="D5232" s="51">
        <v>17.899999999999999</v>
      </c>
      <c r="E5232" s="52">
        <v>75.316741165546787</v>
      </c>
      <c r="F5232" s="52">
        <v>0</v>
      </c>
    </row>
    <row r="5233" spans="1:6">
      <c r="A5233" s="38">
        <v>41857</v>
      </c>
      <c r="B5233" s="49" t="s">
        <v>168</v>
      </c>
      <c r="C5233" s="50">
        <v>25.7</v>
      </c>
      <c r="D5233" s="51">
        <v>18.7</v>
      </c>
      <c r="E5233" s="52">
        <v>89.438297881058304</v>
      </c>
      <c r="F5233" s="52">
        <v>0</v>
      </c>
    </row>
    <row r="5234" spans="1:6">
      <c r="A5234" s="38">
        <v>41857</v>
      </c>
      <c r="B5234" s="49" t="s">
        <v>169</v>
      </c>
      <c r="C5234" s="50">
        <v>25.8</v>
      </c>
      <c r="D5234" s="51">
        <v>19.600000000000001</v>
      </c>
      <c r="E5234" s="52">
        <v>93.058075454238065</v>
      </c>
      <c r="F5234" s="52">
        <v>0</v>
      </c>
    </row>
    <row r="5235" spans="1:6">
      <c r="A5235" s="38">
        <v>41857</v>
      </c>
      <c r="B5235" s="49" t="s">
        <v>170</v>
      </c>
      <c r="C5235" s="50">
        <v>25.4</v>
      </c>
      <c r="D5235" s="51">
        <v>19</v>
      </c>
      <c r="E5235" s="52">
        <v>92.462757451897588</v>
      </c>
      <c r="F5235" s="52">
        <v>0</v>
      </c>
    </row>
    <row r="5236" spans="1:6">
      <c r="A5236" s="38">
        <v>41857</v>
      </c>
      <c r="B5236" s="49" t="s">
        <v>171</v>
      </c>
      <c r="C5236" s="50">
        <v>24.9</v>
      </c>
      <c r="D5236" s="51">
        <v>18.5</v>
      </c>
      <c r="E5236" s="52">
        <v>92.822700085324385</v>
      </c>
      <c r="F5236" s="52">
        <v>0</v>
      </c>
    </row>
    <row r="5237" spans="1:6">
      <c r="A5237" s="38">
        <v>41857</v>
      </c>
      <c r="B5237" s="49" t="s">
        <v>172</v>
      </c>
      <c r="C5237" s="50">
        <v>24.2</v>
      </c>
      <c r="D5237" s="51">
        <v>17.899999999999999</v>
      </c>
      <c r="E5237" s="52">
        <v>93.74064477950354</v>
      </c>
      <c r="F5237" s="52">
        <v>0</v>
      </c>
    </row>
    <row r="5238" spans="1:6">
      <c r="A5238" s="38">
        <v>41858</v>
      </c>
      <c r="B5238" s="49" t="s">
        <v>149</v>
      </c>
      <c r="C5238" s="50">
        <v>24.1</v>
      </c>
      <c r="D5238" s="51">
        <v>17.899999999999999</v>
      </c>
      <c r="E5238" s="52">
        <v>94.304797858833595</v>
      </c>
      <c r="F5238" s="52">
        <v>0</v>
      </c>
    </row>
    <row r="5239" spans="1:6">
      <c r="A5239" s="38">
        <v>41858</v>
      </c>
      <c r="B5239" s="49" t="s">
        <v>150</v>
      </c>
      <c r="C5239" s="50">
        <v>24.1</v>
      </c>
      <c r="D5239" s="51">
        <v>17.899999999999999</v>
      </c>
      <c r="E5239" s="52">
        <v>94.304797858833595</v>
      </c>
      <c r="F5239" s="52">
        <v>0</v>
      </c>
    </row>
    <row r="5240" spans="1:6">
      <c r="A5240" s="38">
        <v>41858</v>
      </c>
      <c r="B5240" s="49" t="s">
        <v>151</v>
      </c>
      <c r="C5240" s="50">
        <v>24.1</v>
      </c>
      <c r="D5240" s="51">
        <v>17.899999999999999</v>
      </c>
      <c r="E5240" s="52">
        <v>94.304797858833595</v>
      </c>
      <c r="F5240" s="52">
        <v>0</v>
      </c>
    </row>
    <row r="5241" spans="1:6">
      <c r="A5241" s="38">
        <v>41858</v>
      </c>
      <c r="B5241" s="49" t="s">
        <v>152</v>
      </c>
      <c r="C5241" s="50">
        <v>24.1</v>
      </c>
      <c r="D5241" s="51">
        <v>18</v>
      </c>
      <c r="E5241" s="52">
        <v>94.816822861174671</v>
      </c>
      <c r="F5241" s="52">
        <v>0</v>
      </c>
    </row>
    <row r="5242" spans="1:6">
      <c r="A5242" s="38">
        <v>41858</v>
      </c>
      <c r="B5242" s="49" t="s">
        <v>153</v>
      </c>
      <c r="C5242" s="50">
        <v>24.1</v>
      </c>
      <c r="D5242" s="51">
        <v>18.100000000000001</v>
      </c>
      <c r="E5242" s="52">
        <v>95.32868788069986</v>
      </c>
      <c r="F5242" s="52">
        <v>0</v>
      </c>
    </row>
    <row r="5243" spans="1:6">
      <c r="A5243" s="38">
        <v>41858</v>
      </c>
      <c r="B5243" s="49" t="s">
        <v>154</v>
      </c>
      <c r="C5243" s="50">
        <v>24.4</v>
      </c>
      <c r="D5243" s="51">
        <v>18.3</v>
      </c>
      <c r="E5243" s="52">
        <v>94.634362719191188</v>
      </c>
      <c r="F5243" s="52">
        <v>0</v>
      </c>
    </row>
    <row r="5244" spans="1:6">
      <c r="A5244" s="38">
        <v>41858</v>
      </c>
      <c r="B5244" s="49" t="s">
        <v>155</v>
      </c>
      <c r="C5244" s="50">
        <v>25.1</v>
      </c>
      <c r="D5244" s="51">
        <v>18.7</v>
      </c>
      <c r="E5244" s="52">
        <v>92.685211708926644</v>
      </c>
      <c r="F5244" s="52">
        <v>0</v>
      </c>
    </row>
    <row r="5245" spans="1:6">
      <c r="A5245" s="38">
        <v>41858</v>
      </c>
      <c r="B5245" s="49" t="s">
        <v>156</v>
      </c>
      <c r="C5245" s="50">
        <v>26.1</v>
      </c>
      <c r="D5245" s="51">
        <v>19.2</v>
      </c>
      <c r="E5245" s="52">
        <v>89.610501669796676</v>
      </c>
      <c r="F5245" s="52">
        <v>0</v>
      </c>
    </row>
    <row r="5246" spans="1:6">
      <c r="A5246" s="38">
        <v>41858</v>
      </c>
      <c r="B5246" s="49" t="s">
        <v>157</v>
      </c>
      <c r="C5246" s="50">
        <v>27.9</v>
      </c>
      <c r="D5246" s="51">
        <v>19.7</v>
      </c>
      <c r="E5246" s="52">
        <v>82.657979775710785</v>
      </c>
      <c r="F5246" s="52">
        <v>0</v>
      </c>
    </row>
    <row r="5247" spans="1:6">
      <c r="A5247" s="38">
        <v>41858</v>
      </c>
      <c r="B5247" s="49" t="s">
        <v>158</v>
      </c>
      <c r="C5247" s="50">
        <v>29</v>
      </c>
      <c r="D5247" s="51">
        <v>19.7</v>
      </c>
      <c r="E5247" s="52">
        <v>77.542560208327515</v>
      </c>
      <c r="F5247" s="52">
        <v>0</v>
      </c>
    </row>
    <row r="5248" spans="1:6">
      <c r="A5248" s="38">
        <v>41858</v>
      </c>
      <c r="B5248" s="49" t="s">
        <v>159</v>
      </c>
      <c r="C5248" s="50">
        <v>29.3</v>
      </c>
      <c r="D5248" s="51">
        <v>19.8</v>
      </c>
      <c r="E5248" s="52">
        <v>76.585138951005788</v>
      </c>
      <c r="F5248" s="52">
        <v>0</v>
      </c>
    </row>
    <row r="5249" spans="1:6">
      <c r="A5249" s="38">
        <v>41858</v>
      </c>
      <c r="B5249" s="49" t="s">
        <v>160</v>
      </c>
      <c r="C5249" s="50">
        <v>29.8</v>
      </c>
      <c r="D5249" s="51">
        <v>19.8</v>
      </c>
      <c r="E5249" s="52">
        <v>74.411025423410663</v>
      </c>
      <c r="F5249" s="52">
        <v>0</v>
      </c>
    </row>
    <row r="5250" spans="1:6">
      <c r="A5250" s="38">
        <v>41858</v>
      </c>
      <c r="B5250" s="49" t="s">
        <v>161</v>
      </c>
      <c r="C5250" s="50">
        <v>30.4</v>
      </c>
      <c r="D5250" s="51">
        <v>19.5</v>
      </c>
      <c r="E5250" s="52">
        <v>70.837452017188156</v>
      </c>
      <c r="F5250" s="52">
        <v>0</v>
      </c>
    </row>
    <row r="5251" spans="1:6">
      <c r="A5251" s="38">
        <v>41858</v>
      </c>
      <c r="B5251" s="49" t="s">
        <v>162</v>
      </c>
      <c r="C5251" s="50">
        <v>30.6</v>
      </c>
      <c r="D5251" s="51">
        <v>19.2</v>
      </c>
      <c r="E5251" s="52">
        <v>68.986695012507539</v>
      </c>
      <c r="F5251" s="52">
        <v>0</v>
      </c>
    </row>
    <row r="5252" spans="1:6">
      <c r="A5252" s="38">
        <v>41858</v>
      </c>
      <c r="B5252" s="49" t="s">
        <v>163</v>
      </c>
      <c r="C5252" s="50">
        <v>30.1</v>
      </c>
      <c r="D5252" s="51">
        <v>19</v>
      </c>
      <c r="E5252" s="52">
        <v>70.272525262713103</v>
      </c>
      <c r="F5252" s="52">
        <v>0</v>
      </c>
    </row>
    <row r="5253" spans="1:6">
      <c r="A5253" s="38">
        <v>41858</v>
      </c>
      <c r="B5253" s="49" t="s">
        <v>164</v>
      </c>
      <c r="C5253" s="50">
        <v>29.9</v>
      </c>
      <c r="D5253" s="51">
        <v>19.3</v>
      </c>
      <c r="E5253" s="52">
        <v>72.172553045667641</v>
      </c>
      <c r="F5253" s="52">
        <v>0</v>
      </c>
    </row>
    <row r="5254" spans="1:6">
      <c r="A5254" s="38">
        <v>41858</v>
      </c>
      <c r="B5254" s="49" t="s">
        <v>165</v>
      </c>
      <c r="C5254" s="50">
        <v>29.2</v>
      </c>
      <c r="D5254" s="51">
        <v>19.7</v>
      </c>
      <c r="E5254" s="52">
        <v>76.651437041815726</v>
      </c>
      <c r="F5254" s="52">
        <v>0</v>
      </c>
    </row>
    <row r="5255" spans="1:6">
      <c r="A5255" s="38">
        <v>41858</v>
      </c>
      <c r="B5255" s="49" t="s">
        <v>166</v>
      </c>
      <c r="C5255" s="50">
        <v>29.1</v>
      </c>
      <c r="D5255" s="51">
        <v>20.100000000000001</v>
      </c>
      <c r="E5255" s="52">
        <v>78.611932985276127</v>
      </c>
      <c r="F5255" s="52">
        <v>0</v>
      </c>
    </row>
    <row r="5256" spans="1:6">
      <c r="A5256" s="38">
        <v>41858</v>
      </c>
      <c r="B5256" s="49" t="s">
        <v>167</v>
      </c>
      <c r="C5256" s="50">
        <v>28.6</v>
      </c>
      <c r="D5256" s="51">
        <v>20</v>
      </c>
      <c r="E5256" s="52">
        <v>80.531035139194202</v>
      </c>
      <c r="F5256" s="52">
        <v>0</v>
      </c>
    </row>
    <row r="5257" spans="1:6">
      <c r="A5257" s="38">
        <v>41858</v>
      </c>
      <c r="B5257" s="49" t="s">
        <v>168</v>
      </c>
      <c r="C5257" s="50">
        <v>28.3</v>
      </c>
      <c r="D5257" s="51">
        <v>20</v>
      </c>
      <c r="E5257" s="52">
        <v>81.94641833980188</v>
      </c>
      <c r="F5257" s="52">
        <v>0</v>
      </c>
    </row>
    <row r="5258" spans="1:6">
      <c r="A5258" s="38">
        <v>41858</v>
      </c>
      <c r="B5258" s="49" t="s">
        <v>169</v>
      </c>
      <c r="C5258" s="50">
        <v>27.4</v>
      </c>
      <c r="D5258" s="51">
        <v>20</v>
      </c>
      <c r="E5258" s="52">
        <v>86.364067822361818</v>
      </c>
      <c r="F5258" s="52">
        <v>0</v>
      </c>
    </row>
    <row r="5259" spans="1:6">
      <c r="A5259" s="38">
        <v>41858</v>
      </c>
      <c r="B5259" s="49" t="s">
        <v>170</v>
      </c>
      <c r="C5259" s="50">
        <v>26.9</v>
      </c>
      <c r="D5259" s="51">
        <v>19.899999999999999</v>
      </c>
      <c r="E5259" s="52">
        <v>88.503286132661017</v>
      </c>
      <c r="F5259" s="52">
        <v>0</v>
      </c>
    </row>
    <row r="5260" spans="1:6">
      <c r="A5260" s="38">
        <v>41858</v>
      </c>
      <c r="B5260" s="49" t="s">
        <v>171</v>
      </c>
      <c r="C5260" s="50">
        <v>26.5</v>
      </c>
      <c r="D5260" s="51">
        <v>19.8</v>
      </c>
      <c r="E5260" s="52">
        <v>90.170068418390997</v>
      </c>
      <c r="F5260" s="52">
        <v>0</v>
      </c>
    </row>
    <row r="5261" spans="1:6">
      <c r="A5261" s="38">
        <v>41858</v>
      </c>
      <c r="B5261" s="49" t="s">
        <v>172</v>
      </c>
      <c r="C5261" s="50">
        <v>26.3</v>
      </c>
      <c r="D5261" s="51">
        <v>19.8</v>
      </c>
      <c r="E5261" s="52">
        <v>91.240077654945267</v>
      </c>
      <c r="F5261" s="52">
        <v>0</v>
      </c>
    </row>
    <row r="5262" spans="1:6">
      <c r="A5262" s="38">
        <v>41859</v>
      </c>
      <c r="B5262" s="49" t="s">
        <v>149</v>
      </c>
      <c r="C5262" s="50">
        <v>25.9</v>
      </c>
      <c r="D5262" s="51">
        <v>19.600000000000001</v>
      </c>
      <c r="E5262" s="52">
        <v>92.508519149656905</v>
      </c>
      <c r="F5262" s="52">
        <v>0</v>
      </c>
    </row>
    <row r="5263" spans="1:6">
      <c r="A5263" s="38">
        <v>41859</v>
      </c>
      <c r="B5263" s="49" t="s">
        <v>150</v>
      </c>
      <c r="C5263" s="50">
        <v>25.5</v>
      </c>
      <c r="D5263" s="51">
        <v>19.3</v>
      </c>
      <c r="E5263" s="52">
        <v>93.322672966656128</v>
      </c>
      <c r="F5263" s="52">
        <v>0</v>
      </c>
    </row>
    <row r="5264" spans="1:6">
      <c r="A5264" s="38">
        <v>41859</v>
      </c>
      <c r="B5264" s="49" t="s">
        <v>151</v>
      </c>
      <c r="C5264" s="50">
        <v>25.3</v>
      </c>
      <c r="D5264" s="51">
        <v>19.100000000000001</v>
      </c>
      <c r="E5264" s="52">
        <v>93.489102835983516</v>
      </c>
      <c r="F5264" s="52">
        <v>0</v>
      </c>
    </row>
    <row r="5265" spans="1:6">
      <c r="A5265" s="38">
        <v>41859</v>
      </c>
      <c r="B5265" s="49" t="s">
        <v>152</v>
      </c>
      <c r="C5265" s="50">
        <v>25</v>
      </c>
      <c r="D5265" s="51">
        <v>18.8</v>
      </c>
      <c r="E5265" s="52">
        <v>93.723164500685911</v>
      </c>
      <c r="F5265" s="52">
        <v>0</v>
      </c>
    </row>
    <row r="5266" spans="1:6">
      <c r="A5266" s="38">
        <v>41859</v>
      </c>
      <c r="B5266" s="49" t="s">
        <v>153</v>
      </c>
      <c r="C5266" s="50">
        <v>24.6</v>
      </c>
      <c r="D5266" s="51">
        <v>18.600000000000001</v>
      </c>
      <c r="E5266" s="52">
        <v>94.996909811452156</v>
      </c>
      <c r="F5266" s="52">
        <v>0</v>
      </c>
    </row>
    <row r="5267" spans="1:6">
      <c r="A5267" s="38">
        <v>41859</v>
      </c>
      <c r="B5267" s="49" t="s">
        <v>154</v>
      </c>
      <c r="C5267" s="50">
        <v>24.8</v>
      </c>
      <c r="D5267" s="51">
        <v>18.399999999999999</v>
      </c>
      <c r="E5267" s="52">
        <v>92.888100419721184</v>
      </c>
      <c r="F5267" s="52">
        <v>0</v>
      </c>
    </row>
    <row r="5268" spans="1:6">
      <c r="A5268" s="38">
        <v>41859</v>
      </c>
      <c r="B5268" s="49" t="s">
        <v>155</v>
      </c>
      <c r="C5268" s="50">
        <v>25.4</v>
      </c>
      <c r="D5268" s="51">
        <v>18.3</v>
      </c>
      <c r="E5268" s="52">
        <v>89.153594428433564</v>
      </c>
      <c r="F5268" s="52">
        <v>0</v>
      </c>
    </row>
    <row r="5269" spans="1:6">
      <c r="A5269" s="38">
        <v>41859</v>
      </c>
      <c r="B5269" s="49" t="s">
        <v>156</v>
      </c>
      <c r="C5269" s="50">
        <v>27.1</v>
      </c>
      <c r="D5269" s="51">
        <v>18.2</v>
      </c>
      <c r="E5269" s="52">
        <v>80.2101635944788</v>
      </c>
      <c r="F5269" s="52">
        <v>0</v>
      </c>
    </row>
    <row r="5270" spans="1:6">
      <c r="A5270" s="38">
        <v>41859</v>
      </c>
      <c r="B5270" s="49" t="s">
        <v>157</v>
      </c>
      <c r="C5270" s="50">
        <v>28.4</v>
      </c>
      <c r="D5270" s="51">
        <v>18.2</v>
      </c>
      <c r="E5270" s="52">
        <v>74.347538444626522</v>
      </c>
      <c r="F5270" s="52">
        <v>0</v>
      </c>
    </row>
    <row r="5271" spans="1:6">
      <c r="A5271" s="38">
        <v>41859</v>
      </c>
      <c r="B5271" s="49" t="s">
        <v>158</v>
      </c>
      <c r="C5271" s="50">
        <v>30.5</v>
      </c>
      <c r="D5271" s="51">
        <v>18</v>
      </c>
      <c r="E5271" s="52">
        <v>65.167776528249661</v>
      </c>
      <c r="F5271" s="52">
        <v>0</v>
      </c>
    </row>
    <row r="5272" spans="1:6">
      <c r="A5272" s="38">
        <v>41859</v>
      </c>
      <c r="B5272" s="49" t="s">
        <v>159</v>
      </c>
      <c r="C5272" s="50">
        <v>30.8</v>
      </c>
      <c r="D5272" s="51">
        <v>18</v>
      </c>
      <c r="E5272" s="52">
        <v>64.060486638340578</v>
      </c>
      <c r="F5272" s="52">
        <v>0</v>
      </c>
    </row>
    <row r="5273" spans="1:6">
      <c r="A5273" s="38">
        <v>41859</v>
      </c>
      <c r="B5273" s="49" t="s">
        <v>160</v>
      </c>
      <c r="C5273" s="50">
        <v>32.6</v>
      </c>
      <c r="D5273" s="51">
        <v>17.899999999999999</v>
      </c>
      <c r="E5273" s="52">
        <v>57.534894937859924</v>
      </c>
      <c r="F5273" s="52">
        <v>0</v>
      </c>
    </row>
    <row r="5274" spans="1:6">
      <c r="A5274" s="38">
        <v>41859</v>
      </c>
      <c r="B5274" s="49" t="s">
        <v>161</v>
      </c>
      <c r="C5274" s="50">
        <v>32.799999999999997</v>
      </c>
      <c r="D5274" s="51">
        <v>17.8</v>
      </c>
      <c r="E5274" s="52">
        <v>56.582189006624361</v>
      </c>
      <c r="F5274" s="52">
        <v>0</v>
      </c>
    </row>
    <row r="5275" spans="1:6">
      <c r="A5275" s="38">
        <v>41859</v>
      </c>
      <c r="B5275" s="49" t="s">
        <v>162</v>
      </c>
      <c r="C5275" s="50">
        <v>33.200000000000003</v>
      </c>
      <c r="D5275" s="51">
        <v>17.7</v>
      </c>
      <c r="E5275" s="52">
        <v>55.023704579382482</v>
      </c>
      <c r="F5275" s="52">
        <v>0</v>
      </c>
    </row>
    <row r="5276" spans="1:6">
      <c r="A5276" s="38">
        <v>41859</v>
      </c>
      <c r="B5276" s="49" t="s">
        <v>163</v>
      </c>
      <c r="C5276" s="50">
        <v>33.299999999999997</v>
      </c>
      <c r="D5276" s="51">
        <v>17.600000000000001</v>
      </c>
      <c r="E5276" s="52">
        <v>54.415657877425616</v>
      </c>
      <c r="F5276" s="52">
        <v>0</v>
      </c>
    </row>
    <row r="5277" spans="1:6">
      <c r="A5277" s="38">
        <v>41859</v>
      </c>
      <c r="B5277" s="49" t="s">
        <v>164</v>
      </c>
      <c r="C5277" s="50">
        <v>33.1</v>
      </c>
      <c r="D5277" s="51">
        <v>17</v>
      </c>
      <c r="E5277" s="52">
        <v>53.202987893176058</v>
      </c>
      <c r="F5277" s="52">
        <v>0</v>
      </c>
    </row>
    <row r="5278" spans="1:6">
      <c r="A5278" s="38">
        <v>41859</v>
      </c>
      <c r="B5278" s="49" t="s">
        <v>165</v>
      </c>
      <c r="C5278" s="50">
        <v>32.799999999999997</v>
      </c>
      <c r="D5278" s="51">
        <v>16.5</v>
      </c>
      <c r="E5278" s="52">
        <v>52.556570850415852</v>
      </c>
      <c r="F5278" s="52">
        <v>0</v>
      </c>
    </row>
    <row r="5279" spans="1:6">
      <c r="A5279" s="38">
        <v>41859</v>
      </c>
      <c r="B5279" s="49" t="s">
        <v>166</v>
      </c>
      <c r="C5279" s="50">
        <v>31.8</v>
      </c>
      <c r="D5279" s="51">
        <v>15.9</v>
      </c>
      <c r="E5279" s="52">
        <v>53.635654930295253</v>
      </c>
      <c r="F5279" s="52">
        <v>0</v>
      </c>
    </row>
    <row r="5280" spans="1:6">
      <c r="A5280" s="38">
        <v>41859</v>
      </c>
      <c r="B5280" s="49" t="s">
        <v>167</v>
      </c>
      <c r="C5280" s="50">
        <v>30.8</v>
      </c>
      <c r="D5280" s="51">
        <v>16.7</v>
      </c>
      <c r="E5280" s="52">
        <v>59.55486675978846</v>
      </c>
      <c r="F5280" s="52">
        <v>0</v>
      </c>
    </row>
    <row r="5281" spans="1:6">
      <c r="A5281" s="38">
        <v>41859</v>
      </c>
      <c r="B5281" s="49" t="s">
        <v>168</v>
      </c>
      <c r="C5281" s="50">
        <v>28.3</v>
      </c>
      <c r="D5281" s="51">
        <v>17.600000000000001</v>
      </c>
      <c r="E5281" s="52">
        <v>72.383440439734969</v>
      </c>
      <c r="F5281" s="52">
        <v>0</v>
      </c>
    </row>
    <row r="5282" spans="1:6">
      <c r="A5282" s="38">
        <v>41859</v>
      </c>
      <c r="B5282" s="49" t="s">
        <v>169</v>
      </c>
      <c r="C5282" s="50">
        <v>28.1</v>
      </c>
      <c r="D5282" s="51">
        <v>18.5</v>
      </c>
      <c r="E5282" s="52">
        <v>76.867292251324287</v>
      </c>
      <c r="F5282" s="52">
        <v>0</v>
      </c>
    </row>
    <row r="5283" spans="1:6">
      <c r="A5283" s="38">
        <v>41859</v>
      </c>
      <c r="B5283" s="49" t="s">
        <v>170</v>
      </c>
      <c r="C5283" s="50">
        <v>26.9</v>
      </c>
      <c r="D5283" s="51">
        <v>18.399999999999999</v>
      </c>
      <c r="E5283" s="52">
        <v>82.023858548003446</v>
      </c>
      <c r="F5283" s="52">
        <v>0</v>
      </c>
    </row>
    <row r="5284" spans="1:6">
      <c r="A5284" s="38">
        <v>41859</v>
      </c>
      <c r="B5284" s="49" t="s">
        <v>171</v>
      </c>
      <c r="C5284" s="50">
        <v>26.5</v>
      </c>
      <c r="D5284" s="51">
        <v>18.3</v>
      </c>
      <c r="E5284" s="52">
        <v>83.534236900466254</v>
      </c>
      <c r="F5284" s="52">
        <v>0</v>
      </c>
    </row>
    <row r="5285" spans="1:6">
      <c r="A5285" s="38">
        <v>41859</v>
      </c>
      <c r="B5285" s="49" t="s">
        <v>172</v>
      </c>
      <c r="C5285" s="50">
        <v>26.3</v>
      </c>
      <c r="D5285" s="51">
        <v>18.2</v>
      </c>
      <c r="E5285" s="52">
        <v>84.076744441350272</v>
      </c>
      <c r="F5285" s="52">
        <v>0</v>
      </c>
    </row>
    <row r="5286" spans="1:6">
      <c r="A5286" s="38">
        <v>41860</v>
      </c>
      <c r="B5286" s="49" t="s">
        <v>149</v>
      </c>
      <c r="C5286" s="50">
        <v>25.9</v>
      </c>
      <c r="D5286" s="51">
        <v>18.100000000000001</v>
      </c>
      <c r="E5286" s="52">
        <v>85.628977977308992</v>
      </c>
      <c r="F5286" s="52">
        <v>0</v>
      </c>
    </row>
    <row r="5287" spans="1:6">
      <c r="A5287" s="38">
        <v>41860</v>
      </c>
      <c r="B5287" s="49" t="s">
        <v>150</v>
      </c>
      <c r="C5287" s="50">
        <v>25.7</v>
      </c>
      <c r="D5287" s="51">
        <v>18</v>
      </c>
      <c r="E5287" s="52">
        <v>86.184501515967</v>
      </c>
      <c r="F5287" s="52">
        <v>0</v>
      </c>
    </row>
    <row r="5288" spans="1:6">
      <c r="A5288" s="38">
        <v>41860</v>
      </c>
      <c r="B5288" s="49" t="s">
        <v>151</v>
      </c>
      <c r="C5288" s="50">
        <v>25.3</v>
      </c>
      <c r="D5288" s="51">
        <v>17.899999999999999</v>
      </c>
      <c r="E5288" s="52">
        <v>87.779746551029135</v>
      </c>
      <c r="F5288" s="52">
        <v>0</v>
      </c>
    </row>
    <row r="5289" spans="1:6">
      <c r="A5289" s="38">
        <v>41860</v>
      </c>
      <c r="B5289" s="49" t="s">
        <v>152</v>
      </c>
      <c r="C5289" s="50">
        <v>25</v>
      </c>
      <c r="D5289" s="51">
        <v>17.899999999999999</v>
      </c>
      <c r="E5289" s="52">
        <v>89.361925586403743</v>
      </c>
      <c r="F5289" s="52">
        <v>0</v>
      </c>
    </row>
    <row r="5290" spans="1:6">
      <c r="A5290" s="38">
        <v>41860</v>
      </c>
      <c r="B5290" s="49" t="s">
        <v>153</v>
      </c>
      <c r="C5290" s="50">
        <v>24.8</v>
      </c>
      <c r="D5290" s="51">
        <v>17.8</v>
      </c>
      <c r="E5290" s="52">
        <v>89.943409901909945</v>
      </c>
      <c r="F5290" s="52">
        <v>0</v>
      </c>
    </row>
    <row r="5291" spans="1:6">
      <c r="A5291" s="38">
        <v>41860</v>
      </c>
      <c r="B5291" s="49" t="s">
        <v>154</v>
      </c>
      <c r="C5291" s="50">
        <v>24.7</v>
      </c>
      <c r="D5291" s="51">
        <v>17.7</v>
      </c>
      <c r="E5291" s="52">
        <v>89.987969376324656</v>
      </c>
      <c r="F5291" s="52">
        <v>0</v>
      </c>
    </row>
    <row r="5292" spans="1:6">
      <c r="A5292" s="38">
        <v>41860</v>
      </c>
      <c r="B5292" s="49" t="s">
        <v>155</v>
      </c>
      <c r="C5292" s="50">
        <v>25.9</v>
      </c>
      <c r="D5292" s="51">
        <v>18.100000000000001</v>
      </c>
      <c r="E5292" s="52">
        <v>85.628977977308992</v>
      </c>
      <c r="F5292" s="52">
        <v>0</v>
      </c>
    </row>
    <row r="5293" spans="1:6">
      <c r="A5293" s="38">
        <v>41860</v>
      </c>
      <c r="B5293" s="49" t="s">
        <v>156</v>
      </c>
      <c r="C5293" s="50">
        <v>28.4</v>
      </c>
      <c r="D5293" s="51">
        <v>18.399999999999999</v>
      </c>
      <c r="E5293" s="52">
        <v>75.141070112892891</v>
      </c>
      <c r="F5293" s="52">
        <v>0</v>
      </c>
    </row>
    <row r="5294" spans="1:6">
      <c r="A5294" s="38">
        <v>41860</v>
      </c>
      <c r="B5294" s="49" t="s">
        <v>157</v>
      </c>
      <c r="C5294" s="50">
        <v>30.6</v>
      </c>
      <c r="D5294" s="51">
        <v>18.8</v>
      </c>
      <c r="E5294" s="52">
        <v>67.59163791273059</v>
      </c>
      <c r="F5294" s="52">
        <v>0</v>
      </c>
    </row>
    <row r="5295" spans="1:6">
      <c r="A5295" s="38">
        <v>41860</v>
      </c>
      <c r="B5295" s="49" t="s">
        <v>158</v>
      </c>
      <c r="C5295" s="50">
        <v>33.200000000000003</v>
      </c>
      <c r="D5295" s="51">
        <v>18.3</v>
      </c>
      <c r="E5295" s="52">
        <v>56.835606534682896</v>
      </c>
      <c r="F5295" s="52">
        <v>0</v>
      </c>
    </row>
    <row r="5296" spans="1:6">
      <c r="A5296" s="38">
        <v>41860</v>
      </c>
      <c r="B5296" s="49" t="s">
        <v>159</v>
      </c>
      <c r="C5296" s="50">
        <v>32.5</v>
      </c>
      <c r="D5296" s="51">
        <v>17.899999999999999</v>
      </c>
      <c r="E5296" s="52">
        <v>57.859845061650248</v>
      </c>
      <c r="F5296" s="52">
        <v>0</v>
      </c>
    </row>
    <row r="5297" spans="1:6">
      <c r="A5297" s="38">
        <v>41860</v>
      </c>
      <c r="B5297" s="49" t="s">
        <v>160</v>
      </c>
      <c r="C5297" s="50">
        <v>33.299999999999997</v>
      </c>
      <c r="D5297" s="51">
        <v>17.5</v>
      </c>
      <c r="E5297" s="52">
        <v>54.114938750268749</v>
      </c>
      <c r="F5297" s="52">
        <v>0</v>
      </c>
    </row>
    <row r="5298" spans="1:6">
      <c r="A5298" s="38">
        <v>41860</v>
      </c>
      <c r="B5298" s="49" t="s">
        <v>161</v>
      </c>
      <c r="C5298" s="50">
        <v>33.5</v>
      </c>
      <c r="D5298" s="51">
        <v>17.5</v>
      </c>
      <c r="E5298" s="52">
        <v>53.512607224560767</v>
      </c>
      <c r="F5298" s="52">
        <v>0</v>
      </c>
    </row>
    <row r="5299" spans="1:6">
      <c r="A5299" s="38">
        <v>41860</v>
      </c>
      <c r="B5299" s="49" t="s">
        <v>162</v>
      </c>
      <c r="C5299" s="50">
        <v>33.9</v>
      </c>
      <c r="D5299" s="51">
        <v>17.600000000000001</v>
      </c>
      <c r="E5299" s="52">
        <v>52.621391548833785</v>
      </c>
      <c r="F5299" s="52">
        <v>0</v>
      </c>
    </row>
    <row r="5300" spans="1:6">
      <c r="A5300" s="38">
        <v>41860</v>
      </c>
      <c r="B5300" s="49" t="s">
        <v>163</v>
      </c>
      <c r="C5300" s="50">
        <v>33.6</v>
      </c>
      <c r="D5300" s="51">
        <v>17.600000000000001</v>
      </c>
      <c r="E5300" s="52">
        <v>53.510006011391077</v>
      </c>
      <c r="F5300" s="52">
        <v>0</v>
      </c>
    </row>
    <row r="5301" spans="1:6">
      <c r="A5301" s="38">
        <v>41860</v>
      </c>
      <c r="B5301" s="49" t="s">
        <v>164</v>
      </c>
      <c r="C5301" s="50">
        <v>33</v>
      </c>
      <c r="D5301" s="51">
        <v>17.8</v>
      </c>
      <c r="E5301" s="52">
        <v>55.950063783129686</v>
      </c>
      <c r="F5301" s="52">
        <v>0</v>
      </c>
    </row>
    <row r="5302" spans="1:6">
      <c r="A5302" s="38">
        <v>41860</v>
      </c>
      <c r="B5302" s="49" t="s">
        <v>165</v>
      </c>
      <c r="C5302" s="50">
        <v>31.9</v>
      </c>
      <c r="D5302" s="51">
        <v>18.100000000000001</v>
      </c>
      <c r="E5302" s="52">
        <v>60.50358055546743</v>
      </c>
      <c r="F5302" s="52">
        <v>0</v>
      </c>
    </row>
    <row r="5303" spans="1:6">
      <c r="A5303" s="38">
        <v>41860</v>
      </c>
      <c r="B5303" s="49" t="s">
        <v>166</v>
      </c>
      <c r="C5303" s="50">
        <v>30.5</v>
      </c>
      <c r="D5303" s="51">
        <v>18.399999999999999</v>
      </c>
      <c r="E5303" s="52">
        <v>66.574340377252753</v>
      </c>
      <c r="F5303" s="52">
        <v>0</v>
      </c>
    </row>
    <row r="5304" spans="1:6">
      <c r="A5304" s="38">
        <v>41860</v>
      </c>
      <c r="B5304" s="49" t="s">
        <v>167</v>
      </c>
      <c r="C5304" s="50">
        <v>30</v>
      </c>
      <c r="D5304" s="51">
        <v>18.600000000000001</v>
      </c>
      <c r="E5304" s="52">
        <v>69.232189857462274</v>
      </c>
      <c r="F5304" s="52">
        <v>0</v>
      </c>
    </row>
    <row r="5305" spans="1:6">
      <c r="A5305" s="38">
        <v>41860</v>
      </c>
      <c r="B5305" s="49" t="s">
        <v>168</v>
      </c>
      <c r="C5305" s="50">
        <v>29.4</v>
      </c>
      <c r="D5305" s="51">
        <v>18.8</v>
      </c>
      <c r="E5305" s="52">
        <v>72.411771130340838</v>
      </c>
      <c r="F5305" s="52">
        <v>0</v>
      </c>
    </row>
    <row r="5306" spans="1:6">
      <c r="A5306" s="38">
        <v>41860</v>
      </c>
      <c r="B5306" s="49" t="s">
        <v>169</v>
      </c>
      <c r="C5306" s="50">
        <v>27.9</v>
      </c>
      <c r="D5306" s="51">
        <v>19.100000000000001</v>
      </c>
      <c r="E5306" s="52">
        <v>80.215480640555626</v>
      </c>
      <c r="F5306" s="52">
        <v>0</v>
      </c>
    </row>
    <row r="5307" spans="1:6">
      <c r="A5307" s="38">
        <v>41860</v>
      </c>
      <c r="B5307" s="49" t="s">
        <v>170</v>
      </c>
      <c r="C5307" s="50">
        <v>27.1</v>
      </c>
      <c r="D5307" s="51">
        <v>18.600000000000001</v>
      </c>
      <c r="E5307" s="52">
        <v>81.921839178692991</v>
      </c>
      <c r="F5307" s="52">
        <v>0</v>
      </c>
    </row>
    <row r="5308" spans="1:6">
      <c r="A5308" s="38">
        <v>41860</v>
      </c>
      <c r="B5308" s="49" t="s">
        <v>171</v>
      </c>
      <c r="C5308" s="50">
        <v>26.6</v>
      </c>
      <c r="D5308" s="51">
        <v>18.3</v>
      </c>
      <c r="E5308" s="52">
        <v>83.043529207281793</v>
      </c>
      <c r="F5308" s="52">
        <v>0</v>
      </c>
    </row>
    <row r="5309" spans="1:6">
      <c r="A5309" s="38">
        <v>41860</v>
      </c>
      <c r="B5309" s="49" t="s">
        <v>172</v>
      </c>
      <c r="C5309" s="50">
        <v>26</v>
      </c>
      <c r="D5309" s="51">
        <v>17.899999999999999</v>
      </c>
      <c r="E5309" s="52">
        <v>84.209395301001138</v>
      </c>
      <c r="F5309" s="52">
        <v>0</v>
      </c>
    </row>
    <row r="5310" spans="1:6">
      <c r="A5310" s="38">
        <v>41861</v>
      </c>
      <c r="B5310" s="49" t="s">
        <v>149</v>
      </c>
      <c r="C5310" s="50">
        <v>25.2</v>
      </c>
      <c r="D5310" s="51">
        <v>17.7</v>
      </c>
      <c r="E5310" s="52">
        <v>87.344269056105432</v>
      </c>
      <c r="F5310" s="52">
        <v>0</v>
      </c>
    </row>
    <row r="5311" spans="1:6">
      <c r="A5311" s="38">
        <v>41861</v>
      </c>
      <c r="B5311" s="49" t="s">
        <v>150</v>
      </c>
      <c r="C5311" s="50">
        <v>24.8</v>
      </c>
      <c r="D5311" s="51">
        <v>17.5</v>
      </c>
      <c r="E5311" s="52">
        <v>88.468992538652429</v>
      </c>
      <c r="F5311" s="52">
        <v>0</v>
      </c>
    </row>
    <row r="5312" spans="1:6">
      <c r="A5312" s="38">
        <v>41861</v>
      </c>
      <c r="B5312" s="49" t="s">
        <v>151</v>
      </c>
      <c r="C5312" s="50">
        <v>24.5</v>
      </c>
      <c r="D5312" s="51">
        <v>17.399999999999999</v>
      </c>
      <c r="E5312" s="52">
        <v>89.569055893605338</v>
      </c>
      <c r="F5312" s="52">
        <v>0</v>
      </c>
    </row>
    <row r="5313" spans="1:6">
      <c r="A5313" s="38">
        <v>41861</v>
      </c>
      <c r="B5313" s="49" t="s">
        <v>152</v>
      </c>
      <c r="C5313" s="50">
        <v>24.3</v>
      </c>
      <c r="D5313" s="51">
        <v>17.2</v>
      </c>
      <c r="E5313" s="52">
        <v>89.634424068089672</v>
      </c>
      <c r="F5313" s="52">
        <v>0</v>
      </c>
    </row>
    <row r="5314" spans="1:6">
      <c r="A5314" s="38">
        <v>41861</v>
      </c>
      <c r="B5314" s="49" t="s">
        <v>153</v>
      </c>
      <c r="C5314" s="50">
        <v>23.9</v>
      </c>
      <c r="D5314" s="51">
        <v>17</v>
      </c>
      <c r="E5314" s="52">
        <v>90.773401157086568</v>
      </c>
      <c r="F5314" s="52">
        <v>0</v>
      </c>
    </row>
    <row r="5315" spans="1:6">
      <c r="A5315" s="38">
        <v>41861</v>
      </c>
      <c r="B5315" s="49" t="s">
        <v>154</v>
      </c>
      <c r="C5315" s="50">
        <v>23.9</v>
      </c>
      <c r="D5315" s="51">
        <v>16.8</v>
      </c>
      <c r="E5315" s="52">
        <v>89.733564413197158</v>
      </c>
      <c r="F5315" s="52">
        <v>0</v>
      </c>
    </row>
    <row r="5316" spans="1:6">
      <c r="A5316" s="38">
        <v>41861</v>
      </c>
      <c r="B5316" s="49" t="s">
        <v>155</v>
      </c>
      <c r="C5316" s="50">
        <v>25</v>
      </c>
      <c r="D5316" s="51">
        <v>17.100000000000001</v>
      </c>
      <c r="E5316" s="52">
        <v>85.474956902981575</v>
      </c>
      <c r="F5316" s="52">
        <v>0</v>
      </c>
    </row>
    <row r="5317" spans="1:6">
      <c r="A5317" s="38">
        <v>41861</v>
      </c>
      <c r="B5317" s="49" t="s">
        <v>156</v>
      </c>
      <c r="C5317" s="50">
        <v>27.7</v>
      </c>
      <c r="D5317" s="51">
        <v>17.399999999999999</v>
      </c>
      <c r="E5317" s="52">
        <v>74.130422459871923</v>
      </c>
      <c r="F5317" s="52">
        <v>0</v>
      </c>
    </row>
    <row r="5318" spans="1:6">
      <c r="A5318" s="38">
        <v>41861</v>
      </c>
      <c r="B5318" s="49" t="s">
        <v>157</v>
      </c>
      <c r="C5318" s="50">
        <v>29.4</v>
      </c>
      <c r="D5318" s="51">
        <v>17.7</v>
      </c>
      <c r="E5318" s="52">
        <v>68.292142763371999</v>
      </c>
      <c r="F5318" s="52">
        <v>0</v>
      </c>
    </row>
    <row r="5319" spans="1:6">
      <c r="A5319" s="38">
        <v>41861</v>
      </c>
      <c r="B5319" s="49" t="s">
        <v>158</v>
      </c>
      <c r="C5319" s="50">
        <v>31.8</v>
      </c>
      <c r="D5319" s="51">
        <v>17.600000000000001</v>
      </c>
      <c r="E5319" s="52">
        <v>59.212483758384963</v>
      </c>
      <c r="F5319" s="52">
        <v>0</v>
      </c>
    </row>
    <row r="5320" spans="1:6">
      <c r="A5320" s="38">
        <v>41861</v>
      </c>
      <c r="B5320" s="49" t="s">
        <v>159</v>
      </c>
      <c r="C5320" s="50">
        <v>32.5</v>
      </c>
      <c r="D5320" s="51">
        <v>17.5</v>
      </c>
      <c r="E5320" s="52">
        <v>56.60226957701984</v>
      </c>
      <c r="F5320" s="52">
        <v>0</v>
      </c>
    </row>
    <row r="5321" spans="1:6">
      <c r="A5321" s="38">
        <v>41861</v>
      </c>
      <c r="B5321" s="49" t="s">
        <v>160</v>
      </c>
      <c r="C5321" s="50">
        <v>32.6</v>
      </c>
      <c r="D5321" s="51">
        <v>17.399999999999999</v>
      </c>
      <c r="E5321" s="52">
        <v>55.971509542886409</v>
      </c>
      <c r="F5321" s="52">
        <v>0</v>
      </c>
    </row>
    <row r="5322" spans="1:6">
      <c r="A5322" s="38">
        <v>41861</v>
      </c>
      <c r="B5322" s="49" t="s">
        <v>161</v>
      </c>
      <c r="C5322" s="50">
        <v>33.299999999999997</v>
      </c>
      <c r="D5322" s="51">
        <v>17.7</v>
      </c>
      <c r="E5322" s="52">
        <v>54.716282985783913</v>
      </c>
      <c r="F5322" s="52">
        <v>0</v>
      </c>
    </row>
    <row r="5323" spans="1:6">
      <c r="A5323" s="38">
        <v>41861</v>
      </c>
      <c r="B5323" s="49" t="s">
        <v>162</v>
      </c>
      <c r="C5323" s="50">
        <v>32.799999999999997</v>
      </c>
      <c r="D5323" s="51">
        <v>18</v>
      </c>
      <c r="E5323" s="52">
        <v>57.200063331802021</v>
      </c>
      <c r="F5323" s="52">
        <v>0</v>
      </c>
    </row>
    <row r="5324" spans="1:6">
      <c r="A5324" s="38">
        <v>41861</v>
      </c>
      <c r="B5324" s="49" t="s">
        <v>163</v>
      </c>
      <c r="C5324" s="50">
        <v>33.200000000000003</v>
      </c>
      <c r="D5324" s="51">
        <v>18.3</v>
      </c>
      <c r="E5324" s="52">
        <v>56.835606534682896</v>
      </c>
      <c r="F5324" s="52">
        <v>0</v>
      </c>
    </row>
    <row r="5325" spans="1:6">
      <c r="A5325" s="38">
        <v>41861</v>
      </c>
      <c r="B5325" s="49" t="s">
        <v>164</v>
      </c>
      <c r="C5325" s="50">
        <v>32.700000000000003</v>
      </c>
      <c r="D5325" s="51">
        <v>18.399999999999999</v>
      </c>
      <c r="E5325" s="52">
        <v>58.764193703463775</v>
      </c>
      <c r="F5325" s="52">
        <v>0</v>
      </c>
    </row>
    <row r="5326" spans="1:6">
      <c r="A5326" s="38">
        <v>41861</v>
      </c>
      <c r="B5326" s="49" t="s">
        <v>165</v>
      </c>
      <c r="C5326" s="50">
        <v>31.9</v>
      </c>
      <c r="D5326" s="51">
        <v>18.399999999999999</v>
      </c>
      <c r="E5326" s="52">
        <v>61.477589214735126</v>
      </c>
      <c r="F5326" s="52">
        <v>0</v>
      </c>
    </row>
    <row r="5327" spans="1:6">
      <c r="A5327" s="38">
        <v>41861</v>
      </c>
      <c r="B5327" s="49" t="s">
        <v>166</v>
      </c>
      <c r="C5327" s="50">
        <v>30.8</v>
      </c>
      <c r="D5327" s="51">
        <v>18.600000000000001</v>
      </c>
      <c r="E5327" s="52">
        <v>66.133835721962583</v>
      </c>
      <c r="F5327" s="52">
        <v>0</v>
      </c>
    </row>
    <row r="5328" spans="1:6">
      <c r="A5328" s="38">
        <v>41861</v>
      </c>
      <c r="B5328" s="49" t="s">
        <v>167</v>
      </c>
      <c r="C5328" s="50">
        <v>29.7</v>
      </c>
      <c r="D5328" s="51">
        <v>19</v>
      </c>
      <c r="E5328" s="52">
        <v>71.90599001563929</v>
      </c>
      <c r="F5328" s="52">
        <v>0</v>
      </c>
    </row>
    <row r="5329" spans="1:6">
      <c r="A5329" s="38">
        <v>41861</v>
      </c>
      <c r="B5329" s="49" t="s">
        <v>168</v>
      </c>
      <c r="C5329" s="50">
        <v>29.2</v>
      </c>
      <c r="D5329" s="51">
        <v>19.5</v>
      </c>
      <c r="E5329" s="52">
        <v>75.896904813021251</v>
      </c>
      <c r="F5329" s="52">
        <v>0</v>
      </c>
    </row>
    <row r="5330" spans="1:6">
      <c r="A5330" s="38">
        <v>41861</v>
      </c>
      <c r="B5330" s="49" t="s">
        <v>169</v>
      </c>
      <c r="C5330" s="50">
        <v>28</v>
      </c>
      <c r="D5330" s="51">
        <v>20</v>
      </c>
      <c r="E5330" s="52">
        <v>83.389967908603552</v>
      </c>
      <c r="F5330" s="52">
        <v>0</v>
      </c>
    </row>
    <row r="5331" spans="1:6">
      <c r="A5331" s="38">
        <v>41861</v>
      </c>
      <c r="B5331" s="49" t="s">
        <v>170</v>
      </c>
      <c r="C5331" s="50">
        <v>27.5</v>
      </c>
      <c r="D5331" s="51">
        <v>19.399999999999999</v>
      </c>
      <c r="E5331" s="52">
        <v>83.362274580430068</v>
      </c>
      <c r="F5331" s="52">
        <v>0</v>
      </c>
    </row>
    <row r="5332" spans="1:6">
      <c r="A5332" s="38">
        <v>41861</v>
      </c>
      <c r="B5332" s="49" t="s">
        <v>171</v>
      </c>
      <c r="C5332" s="50">
        <v>26.6</v>
      </c>
      <c r="D5332" s="51">
        <v>19</v>
      </c>
      <c r="E5332" s="52">
        <v>86.125901577711403</v>
      </c>
      <c r="F5332" s="52">
        <v>0</v>
      </c>
    </row>
    <row r="5333" spans="1:6">
      <c r="A5333" s="38">
        <v>41861</v>
      </c>
      <c r="B5333" s="49" t="s">
        <v>172</v>
      </c>
      <c r="C5333" s="50">
        <v>26.1</v>
      </c>
      <c r="D5333" s="51">
        <v>18.5</v>
      </c>
      <c r="E5333" s="52">
        <v>86.437816558309109</v>
      </c>
      <c r="F5333" s="52">
        <v>0</v>
      </c>
    </row>
    <row r="5334" spans="1:6">
      <c r="A5334" s="38">
        <v>41862</v>
      </c>
      <c r="B5334" s="49" t="s">
        <v>149</v>
      </c>
      <c r="C5334" s="50">
        <v>25.9</v>
      </c>
      <c r="D5334" s="51">
        <v>18.3</v>
      </c>
      <c r="E5334" s="52">
        <v>86.548112469719513</v>
      </c>
      <c r="F5334" s="52">
        <v>0</v>
      </c>
    </row>
    <row r="5335" spans="1:6">
      <c r="A5335" s="38">
        <v>41862</v>
      </c>
      <c r="B5335" s="49" t="s">
        <v>150</v>
      </c>
      <c r="C5335" s="50">
        <v>25.4</v>
      </c>
      <c r="D5335" s="51">
        <v>18.100000000000001</v>
      </c>
      <c r="E5335" s="52">
        <v>88.206789912156907</v>
      </c>
      <c r="F5335" s="52">
        <v>0</v>
      </c>
    </row>
    <row r="5336" spans="1:6">
      <c r="A5336" s="38">
        <v>41862</v>
      </c>
      <c r="B5336" s="49" t="s">
        <v>151</v>
      </c>
      <c r="C5336" s="50">
        <v>24.9</v>
      </c>
      <c r="D5336" s="51">
        <v>17.899999999999999</v>
      </c>
      <c r="E5336" s="52">
        <v>89.896446264259183</v>
      </c>
      <c r="F5336" s="52">
        <v>0</v>
      </c>
    </row>
    <row r="5337" spans="1:6">
      <c r="A5337" s="38">
        <v>41862</v>
      </c>
      <c r="B5337" s="49" t="s">
        <v>152</v>
      </c>
      <c r="C5337" s="50">
        <v>24.8</v>
      </c>
      <c r="D5337" s="51">
        <v>17.7</v>
      </c>
      <c r="E5337" s="52">
        <v>89.452091104659559</v>
      </c>
      <c r="F5337" s="52">
        <v>0</v>
      </c>
    </row>
    <row r="5338" spans="1:6">
      <c r="A5338" s="38">
        <v>41862</v>
      </c>
      <c r="B5338" s="49" t="s">
        <v>153</v>
      </c>
      <c r="C5338" s="50">
        <v>24.6</v>
      </c>
      <c r="D5338" s="51">
        <v>17.5</v>
      </c>
      <c r="E5338" s="52">
        <v>89.532552938811776</v>
      </c>
      <c r="F5338" s="52">
        <v>0</v>
      </c>
    </row>
    <row r="5339" spans="1:6">
      <c r="A5339" s="38">
        <v>41862</v>
      </c>
      <c r="B5339" s="49" t="s">
        <v>154</v>
      </c>
      <c r="C5339" s="50">
        <v>24.5</v>
      </c>
      <c r="D5339" s="51">
        <v>17.3</v>
      </c>
      <c r="E5339" s="52">
        <v>89.068221173465858</v>
      </c>
      <c r="F5339" s="52">
        <v>0</v>
      </c>
    </row>
    <row r="5340" spans="1:6">
      <c r="A5340" s="38">
        <v>41862</v>
      </c>
      <c r="B5340" s="49" t="s">
        <v>155</v>
      </c>
      <c r="C5340" s="50">
        <v>25.5</v>
      </c>
      <c r="D5340" s="51">
        <v>17.600000000000001</v>
      </c>
      <c r="E5340" s="52">
        <v>85.328736147745502</v>
      </c>
      <c r="F5340" s="52">
        <v>0</v>
      </c>
    </row>
    <row r="5341" spans="1:6">
      <c r="A5341" s="38">
        <v>41862</v>
      </c>
      <c r="B5341" s="49" t="s">
        <v>156</v>
      </c>
      <c r="C5341" s="50">
        <v>27.6</v>
      </c>
      <c r="D5341" s="51">
        <v>17.8</v>
      </c>
      <c r="E5341" s="52">
        <v>76.231265209315254</v>
      </c>
      <c r="F5341" s="52">
        <v>0</v>
      </c>
    </row>
    <row r="5342" spans="1:6">
      <c r="A5342" s="38">
        <v>41862</v>
      </c>
      <c r="B5342" s="49" t="s">
        <v>157</v>
      </c>
      <c r="C5342" s="50">
        <v>29.8</v>
      </c>
      <c r="D5342" s="51">
        <v>18.100000000000001</v>
      </c>
      <c r="E5342" s="52">
        <v>68.202855749581744</v>
      </c>
      <c r="F5342" s="52">
        <v>0</v>
      </c>
    </row>
    <row r="5343" spans="1:6">
      <c r="A5343" s="38">
        <v>41862</v>
      </c>
      <c r="B5343" s="49" t="s">
        <v>158</v>
      </c>
      <c r="C5343" s="50">
        <v>31.4</v>
      </c>
      <c r="D5343" s="51">
        <v>18.5</v>
      </c>
      <c r="E5343" s="52">
        <v>63.579188685275248</v>
      </c>
      <c r="F5343" s="52">
        <v>0</v>
      </c>
    </row>
    <row r="5344" spans="1:6">
      <c r="A5344" s="38">
        <v>41862</v>
      </c>
      <c r="B5344" s="49" t="s">
        <v>159</v>
      </c>
      <c r="C5344" s="50">
        <v>31.4</v>
      </c>
      <c r="D5344" s="51">
        <v>19</v>
      </c>
      <c r="E5344" s="52">
        <v>65.246611013657457</v>
      </c>
      <c r="F5344" s="52">
        <v>0</v>
      </c>
    </row>
    <row r="5345" spans="1:6">
      <c r="A5345" s="38">
        <v>41862</v>
      </c>
      <c r="B5345" s="49" t="s">
        <v>160</v>
      </c>
      <c r="C5345" s="50">
        <v>32</v>
      </c>
      <c r="D5345" s="51">
        <v>19.5</v>
      </c>
      <c r="E5345" s="52">
        <v>64.674246300907015</v>
      </c>
      <c r="F5345" s="52">
        <v>0</v>
      </c>
    </row>
    <row r="5346" spans="1:6">
      <c r="A5346" s="38">
        <v>41862</v>
      </c>
      <c r="B5346" s="49" t="s">
        <v>161</v>
      </c>
      <c r="C5346" s="50">
        <v>33</v>
      </c>
      <c r="D5346" s="51">
        <v>19.2</v>
      </c>
      <c r="E5346" s="52">
        <v>60.218860661730666</v>
      </c>
      <c r="F5346" s="52">
        <v>0</v>
      </c>
    </row>
    <row r="5347" spans="1:6">
      <c r="A5347" s="38">
        <v>41862</v>
      </c>
      <c r="B5347" s="49" t="s">
        <v>162</v>
      </c>
      <c r="C5347" s="50">
        <v>33.200000000000003</v>
      </c>
      <c r="D5347" s="51">
        <v>19</v>
      </c>
      <c r="E5347" s="52">
        <v>58.945205017688515</v>
      </c>
      <c r="F5347" s="52">
        <v>0</v>
      </c>
    </row>
    <row r="5348" spans="1:6">
      <c r="A5348" s="38">
        <v>41862</v>
      </c>
      <c r="B5348" s="49" t="s">
        <v>163</v>
      </c>
      <c r="C5348" s="50">
        <v>33.299999999999997</v>
      </c>
      <c r="D5348" s="51">
        <v>18.8</v>
      </c>
      <c r="E5348" s="52">
        <v>58.016966525680502</v>
      </c>
      <c r="F5348" s="52">
        <v>0</v>
      </c>
    </row>
    <row r="5349" spans="1:6">
      <c r="A5349" s="38">
        <v>41862</v>
      </c>
      <c r="B5349" s="49" t="s">
        <v>164</v>
      </c>
      <c r="C5349" s="50">
        <v>33.200000000000003</v>
      </c>
      <c r="D5349" s="51">
        <v>18.399999999999999</v>
      </c>
      <c r="E5349" s="52">
        <v>57.137260105577546</v>
      </c>
      <c r="F5349" s="52">
        <v>0</v>
      </c>
    </row>
    <row r="5350" spans="1:6">
      <c r="A5350" s="38">
        <v>41862</v>
      </c>
      <c r="B5350" s="49" t="s">
        <v>165</v>
      </c>
      <c r="C5350" s="50">
        <v>32</v>
      </c>
      <c r="D5350" s="51">
        <v>18.100000000000001</v>
      </c>
      <c r="E5350" s="52">
        <v>60.162264304597954</v>
      </c>
      <c r="F5350" s="52">
        <v>0</v>
      </c>
    </row>
    <row r="5351" spans="1:6">
      <c r="A5351" s="38">
        <v>41862</v>
      </c>
      <c r="B5351" s="49" t="s">
        <v>166</v>
      </c>
      <c r="C5351" s="50">
        <v>31.3</v>
      </c>
      <c r="D5351" s="51">
        <v>17.7</v>
      </c>
      <c r="E5351" s="52">
        <v>61.252982000114663</v>
      </c>
      <c r="F5351" s="52">
        <v>0</v>
      </c>
    </row>
    <row r="5352" spans="1:6">
      <c r="A5352" s="38">
        <v>41862</v>
      </c>
      <c r="B5352" s="49" t="s">
        <v>167</v>
      </c>
      <c r="C5352" s="50">
        <v>30</v>
      </c>
      <c r="D5352" s="51">
        <v>18.600000000000001</v>
      </c>
      <c r="E5352" s="52">
        <v>69.232189857462274</v>
      </c>
      <c r="F5352" s="52">
        <v>0</v>
      </c>
    </row>
    <row r="5353" spans="1:6">
      <c r="A5353" s="38">
        <v>41862</v>
      </c>
      <c r="B5353" s="49" t="s">
        <v>168</v>
      </c>
      <c r="C5353" s="50">
        <v>29.1</v>
      </c>
      <c r="D5353" s="51">
        <v>19.7</v>
      </c>
      <c r="E5353" s="52">
        <v>77.095543534157329</v>
      </c>
      <c r="F5353" s="52">
        <v>0</v>
      </c>
    </row>
    <row r="5354" spans="1:6">
      <c r="A5354" s="38">
        <v>41862</v>
      </c>
      <c r="B5354" s="49" t="s">
        <v>169</v>
      </c>
      <c r="C5354" s="50">
        <v>28.5</v>
      </c>
      <c r="D5354" s="51">
        <v>20.7</v>
      </c>
      <c r="E5354" s="52">
        <v>83.74341950703446</v>
      </c>
      <c r="F5354" s="52">
        <v>0</v>
      </c>
    </row>
    <row r="5355" spans="1:6">
      <c r="A5355" s="38">
        <v>41862</v>
      </c>
      <c r="B5355" s="49" t="s">
        <v>170</v>
      </c>
      <c r="C5355" s="50">
        <v>27.4</v>
      </c>
      <c r="D5355" s="51">
        <v>20.2</v>
      </c>
      <c r="E5355" s="52">
        <v>87.200543222323034</v>
      </c>
      <c r="F5355" s="52">
        <v>0</v>
      </c>
    </row>
    <row r="5356" spans="1:6">
      <c r="A5356" s="38">
        <v>41862</v>
      </c>
      <c r="B5356" s="49" t="s">
        <v>171</v>
      </c>
      <c r="C5356" s="50">
        <v>26.8</v>
      </c>
      <c r="D5356" s="51">
        <v>19.7</v>
      </c>
      <c r="E5356" s="52">
        <v>88.15780851208946</v>
      </c>
      <c r="F5356" s="52">
        <v>0</v>
      </c>
    </row>
    <row r="5357" spans="1:6">
      <c r="A5357" s="38">
        <v>41862</v>
      </c>
      <c r="B5357" s="49" t="s">
        <v>172</v>
      </c>
      <c r="C5357" s="50">
        <v>26.3</v>
      </c>
      <c r="D5357" s="51">
        <v>19.3</v>
      </c>
      <c r="E5357" s="52">
        <v>89.005375719743569</v>
      </c>
      <c r="F5357" s="52">
        <v>0</v>
      </c>
    </row>
    <row r="5358" spans="1:6">
      <c r="A5358" s="38">
        <v>41863</v>
      </c>
      <c r="B5358" s="49" t="s">
        <v>149</v>
      </c>
      <c r="C5358" s="50">
        <v>26.1</v>
      </c>
      <c r="D5358" s="51">
        <v>19.100000000000001</v>
      </c>
      <c r="E5358" s="52">
        <v>89.157685123702294</v>
      </c>
      <c r="F5358" s="52">
        <v>0</v>
      </c>
    </row>
    <row r="5359" spans="1:6">
      <c r="A5359" s="38">
        <v>41863</v>
      </c>
      <c r="B5359" s="49" t="s">
        <v>150</v>
      </c>
      <c r="C5359" s="50">
        <v>25.9</v>
      </c>
      <c r="D5359" s="51">
        <v>18.899999999999999</v>
      </c>
      <c r="E5359" s="52">
        <v>89.302074032796298</v>
      </c>
      <c r="F5359" s="52">
        <v>0</v>
      </c>
    </row>
    <row r="5360" spans="1:6">
      <c r="A5360" s="38">
        <v>41863</v>
      </c>
      <c r="B5360" s="49" t="s">
        <v>151</v>
      </c>
      <c r="C5360" s="50">
        <v>26.1</v>
      </c>
      <c r="D5360" s="51">
        <v>18.7</v>
      </c>
      <c r="E5360" s="52">
        <v>87.345005433640026</v>
      </c>
      <c r="F5360" s="52">
        <v>0</v>
      </c>
    </row>
    <row r="5361" spans="1:6">
      <c r="A5361" s="38">
        <v>41863</v>
      </c>
      <c r="B5361" s="49" t="s">
        <v>152</v>
      </c>
      <c r="C5361" s="50">
        <v>25.5</v>
      </c>
      <c r="D5361" s="51">
        <v>18.600000000000001</v>
      </c>
      <c r="E5361" s="52">
        <v>90.036190264260696</v>
      </c>
      <c r="F5361" s="52">
        <v>0</v>
      </c>
    </row>
    <row r="5362" spans="1:6">
      <c r="A5362" s="38">
        <v>41863</v>
      </c>
      <c r="B5362" s="49" t="s">
        <v>153</v>
      </c>
      <c r="C5362" s="50">
        <v>24.9</v>
      </c>
      <c r="D5362" s="51">
        <v>18.399999999999999</v>
      </c>
      <c r="E5362" s="52">
        <v>92.335371899789394</v>
      </c>
      <c r="F5362" s="52">
        <v>0</v>
      </c>
    </row>
    <row r="5363" spans="1:6">
      <c r="A5363" s="38">
        <v>41863</v>
      </c>
      <c r="B5363" s="49" t="s">
        <v>154</v>
      </c>
      <c r="C5363" s="50">
        <v>24.8</v>
      </c>
      <c r="D5363" s="51">
        <v>18.3</v>
      </c>
      <c r="E5363" s="52">
        <v>92.397701910351728</v>
      </c>
      <c r="F5363" s="52">
        <v>0</v>
      </c>
    </row>
    <row r="5364" spans="1:6">
      <c r="A5364" s="38">
        <v>41863</v>
      </c>
      <c r="B5364" s="49" t="s">
        <v>155</v>
      </c>
      <c r="C5364" s="50">
        <v>25.2</v>
      </c>
      <c r="D5364" s="51">
        <v>18.7</v>
      </c>
      <c r="E5364" s="52">
        <v>92.134945157447405</v>
      </c>
      <c r="F5364" s="52">
        <v>0</v>
      </c>
    </row>
    <row r="5365" spans="1:6">
      <c r="A5365" s="38">
        <v>41863</v>
      </c>
      <c r="B5365" s="49" t="s">
        <v>156</v>
      </c>
      <c r="C5365" s="50">
        <v>27.3</v>
      </c>
      <c r="D5365" s="51">
        <v>19.100000000000001</v>
      </c>
      <c r="E5365" s="52">
        <v>83.078562824549806</v>
      </c>
      <c r="F5365" s="52">
        <v>0</v>
      </c>
    </row>
    <row r="5366" spans="1:6">
      <c r="A5366" s="38">
        <v>41863</v>
      </c>
      <c r="B5366" s="49" t="s">
        <v>157</v>
      </c>
      <c r="C5366" s="50">
        <v>29.8</v>
      </c>
      <c r="D5366" s="51">
        <v>19.5</v>
      </c>
      <c r="E5366" s="52">
        <v>73.317857001545207</v>
      </c>
      <c r="F5366" s="52">
        <v>0</v>
      </c>
    </row>
    <row r="5367" spans="1:6">
      <c r="A5367" s="38">
        <v>41863</v>
      </c>
      <c r="B5367" s="49" t="s">
        <v>158</v>
      </c>
      <c r="C5367" s="50">
        <v>30.6</v>
      </c>
      <c r="D5367" s="51">
        <v>19.7</v>
      </c>
      <c r="E5367" s="52">
        <v>70.728070634950029</v>
      </c>
      <c r="F5367" s="52">
        <v>0</v>
      </c>
    </row>
    <row r="5368" spans="1:6">
      <c r="A5368" s="38">
        <v>41863</v>
      </c>
      <c r="B5368" s="49" t="s">
        <v>159</v>
      </c>
      <c r="C5368" s="50">
        <v>32</v>
      </c>
      <c r="D5368" s="51">
        <v>20</v>
      </c>
      <c r="E5368" s="52">
        <v>66.280899436108058</v>
      </c>
      <c r="F5368" s="52">
        <v>0</v>
      </c>
    </row>
    <row r="5369" spans="1:6">
      <c r="A5369" s="38">
        <v>41863</v>
      </c>
      <c r="B5369" s="49" t="s">
        <v>160</v>
      </c>
      <c r="C5369" s="50">
        <v>32.299999999999997</v>
      </c>
      <c r="D5369" s="51">
        <v>20.3</v>
      </c>
      <c r="E5369" s="52">
        <v>66.113753424736728</v>
      </c>
      <c r="F5369" s="52">
        <v>0</v>
      </c>
    </row>
    <row r="5370" spans="1:6">
      <c r="A5370" s="38">
        <v>41863</v>
      </c>
      <c r="B5370" s="49" t="s">
        <v>161</v>
      </c>
      <c r="C5370" s="50">
        <v>32.200000000000003</v>
      </c>
      <c r="D5370" s="51">
        <v>19.899999999999999</v>
      </c>
      <c r="E5370" s="52">
        <v>65.218501003123009</v>
      </c>
      <c r="F5370" s="52">
        <v>0</v>
      </c>
    </row>
    <row r="5371" spans="1:6">
      <c r="A5371" s="38">
        <v>41863</v>
      </c>
      <c r="B5371" s="49" t="s">
        <v>162</v>
      </c>
      <c r="C5371" s="50">
        <v>32.4</v>
      </c>
      <c r="D5371" s="51">
        <v>19.5</v>
      </c>
      <c r="E5371" s="52">
        <v>63.229836717830878</v>
      </c>
      <c r="F5371" s="52">
        <v>0</v>
      </c>
    </row>
    <row r="5372" spans="1:6">
      <c r="A5372" s="38">
        <v>41863</v>
      </c>
      <c r="B5372" s="49" t="s">
        <v>163</v>
      </c>
      <c r="C5372" s="50">
        <v>32.1</v>
      </c>
      <c r="D5372" s="51">
        <v>19.2</v>
      </c>
      <c r="E5372" s="52">
        <v>63.349919727630287</v>
      </c>
      <c r="F5372" s="52">
        <v>0</v>
      </c>
    </row>
    <row r="5373" spans="1:6">
      <c r="A5373" s="38">
        <v>41863</v>
      </c>
      <c r="B5373" s="49" t="s">
        <v>164</v>
      </c>
      <c r="C5373" s="50">
        <v>31.8</v>
      </c>
      <c r="D5373" s="51">
        <v>19.8</v>
      </c>
      <c r="E5373" s="52">
        <v>66.385700667413346</v>
      </c>
      <c r="F5373" s="52">
        <v>0</v>
      </c>
    </row>
    <row r="5374" spans="1:6">
      <c r="A5374" s="38">
        <v>41863</v>
      </c>
      <c r="B5374" s="49" t="s">
        <v>165</v>
      </c>
      <c r="C5374" s="50">
        <v>30.9</v>
      </c>
      <c r="D5374" s="51">
        <v>20.5</v>
      </c>
      <c r="E5374" s="52">
        <v>72.260548437003052</v>
      </c>
      <c r="F5374" s="52">
        <v>0</v>
      </c>
    </row>
    <row r="5375" spans="1:6">
      <c r="A5375" s="38">
        <v>41863</v>
      </c>
      <c r="B5375" s="49" t="s">
        <v>166</v>
      </c>
      <c r="C5375" s="50">
        <v>30.2</v>
      </c>
      <c r="D5375" s="51">
        <v>21.1</v>
      </c>
      <c r="E5375" s="52">
        <v>77.339922554470036</v>
      </c>
      <c r="F5375" s="52">
        <v>0</v>
      </c>
    </row>
    <row r="5376" spans="1:6">
      <c r="A5376" s="38">
        <v>41863</v>
      </c>
      <c r="B5376" s="49" t="s">
        <v>167</v>
      </c>
      <c r="C5376" s="50">
        <v>29.5</v>
      </c>
      <c r="D5376" s="51">
        <v>20.3</v>
      </c>
      <c r="E5376" s="52">
        <v>77.558360254736954</v>
      </c>
      <c r="F5376" s="52">
        <v>0</v>
      </c>
    </row>
    <row r="5377" spans="1:6">
      <c r="A5377" s="38">
        <v>41863</v>
      </c>
      <c r="B5377" s="49" t="s">
        <v>168</v>
      </c>
      <c r="C5377" s="50">
        <v>29.3</v>
      </c>
      <c r="D5377" s="51">
        <v>19.600000000000001</v>
      </c>
      <c r="E5377" s="52">
        <v>75.835183718702623</v>
      </c>
      <c r="F5377" s="52">
        <v>0</v>
      </c>
    </row>
    <row r="5378" spans="1:6">
      <c r="A5378" s="38">
        <v>41863</v>
      </c>
      <c r="B5378" s="49" t="s">
        <v>169</v>
      </c>
      <c r="C5378" s="50">
        <v>28.6</v>
      </c>
      <c r="D5378" s="51">
        <v>18.899999999999999</v>
      </c>
      <c r="E5378" s="52">
        <v>76.232444544543199</v>
      </c>
      <c r="F5378" s="52">
        <v>0</v>
      </c>
    </row>
    <row r="5379" spans="1:6">
      <c r="A5379" s="38">
        <v>41863</v>
      </c>
      <c r="B5379" s="49" t="s">
        <v>170</v>
      </c>
      <c r="C5379" s="50">
        <v>27.6</v>
      </c>
      <c r="D5379" s="51">
        <v>19.2</v>
      </c>
      <c r="E5379" s="52">
        <v>82.047447800968513</v>
      </c>
      <c r="F5379" s="52">
        <v>0</v>
      </c>
    </row>
    <row r="5380" spans="1:6">
      <c r="A5380" s="38">
        <v>41863</v>
      </c>
      <c r="B5380" s="49" t="s">
        <v>171</v>
      </c>
      <c r="C5380" s="50">
        <v>27.1</v>
      </c>
      <c r="D5380" s="51">
        <v>19.600000000000001</v>
      </c>
      <c r="E5380" s="52">
        <v>86.191690756833253</v>
      </c>
      <c r="F5380" s="52">
        <v>0</v>
      </c>
    </row>
    <row r="5381" spans="1:6">
      <c r="A5381" s="38">
        <v>41863</v>
      </c>
      <c r="B5381" s="49" t="s">
        <v>172</v>
      </c>
      <c r="C5381" s="50">
        <v>26.8</v>
      </c>
      <c r="D5381" s="51">
        <v>20</v>
      </c>
      <c r="E5381" s="52">
        <v>89.458490633976652</v>
      </c>
      <c r="F5381" s="52">
        <v>0</v>
      </c>
    </row>
    <row r="5382" spans="1:6">
      <c r="A5382" s="38">
        <v>41864</v>
      </c>
      <c r="B5382" s="49" t="s">
        <v>149</v>
      </c>
      <c r="C5382" s="50">
        <v>26.4</v>
      </c>
      <c r="D5382" s="51">
        <v>19.5</v>
      </c>
      <c r="E5382" s="52">
        <v>89.370775128228132</v>
      </c>
      <c r="F5382" s="52">
        <v>0</v>
      </c>
    </row>
    <row r="5383" spans="1:6">
      <c r="A5383" s="38">
        <v>41864</v>
      </c>
      <c r="B5383" s="49" t="s">
        <v>150</v>
      </c>
      <c r="C5383" s="50">
        <v>25.9</v>
      </c>
      <c r="D5383" s="51">
        <v>19</v>
      </c>
      <c r="E5383" s="52">
        <v>89.760566385588319</v>
      </c>
      <c r="F5383" s="52">
        <v>0</v>
      </c>
    </row>
    <row r="5384" spans="1:6">
      <c r="A5384" s="38">
        <v>41864</v>
      </c>
      <c r="B5384" s="49" t="s">
        <v>151</v>
      </c>
      <c r="C5384" s="50">
        <v>25.3</v>
      </c>
      <c r="D5384" s="51">
        <v>18.600000000000001</v>
      </c>
      <c r="E5384" s="52">
        <v>91.112803867085674</v>
      </c>
      <c r="F5384" s="52">
        <v>0</v>
      </c>
    </row>
    <row r="5385" spans="1:6">
      <c r="A5385" s="38">
        <v>41864</v>
      </c>
      <c r="B5385" s="49" t="s">
        <v>152</v>
      </c>
      <c r="C5385" s="50">
        <v>25</v>
      </c>
      <c r="D5385" s="51">
        <v>18.2</v>
      </c>
      <c r="E5385" s="52">
        <v>90.817034352555979</v>
      </c>
      <c r="F5385" s="52">
        <v>0</v>
      </c>
    </row>
    <row r="5386" spans="1:6">
      <c r="A5386" s="38">
        <v>41864</v>
      </c>
      <c r="B5386" s="49" t="s">
        <v>153</v>
      </c>
      <c r="C5386" s="50">
        <v>24.5</v>
      </c>
      <c r="D5386" s="51">
        <v>17.899999999999999</v>
      </c>
      <c r="E5386" s="52">
        <v>92.07088146467261</v>
      </c>
      <c r="F5386" s="52">
        <v>0</v>
      </c>
    </row>
    <row r="5387" spans="1:6">
      <c r="A5387" s="38">
        <v>41864</v>
      </c>
      <c r="B5387" s="49" t="s">
        <v>154</v>
      </c>
      <c r="C5387" s="50">
        <v>24.4</v>
      </c>
      <c r="D5387" s="51">
        <v>17.600000000000001</v>
      </c>
      <c r="E5387" s="52">
        <v>91.114078394635897</v>
      </c>
      <c r="F5387" s="52">
        <v>0</v>
      </c>
    </row>
    <row r="5388" spans="1:6">
      <c r="A5388" s="38">
        <v>41864</v>
      </c>
      <c r="B5388" s="49" t="s">
        <v>155</v>
      </c>
      <c r="C5388" s="50">
        <v>24.7</v>
      </c>
      <c r="D5388" s="51">
        <v>17.8</v>
      </c>
      <c r="E5388" s="52">
        <v>90.482231504073567</v>
      </c>
      <c r="F5388" s="52">
        <v>0</v>
      </c>
    </row>
    <row r="5389" spans="1:6">
      <c r="A5389" s="38">
        <v>41864</v>
      </c>
      <c r="B5389" s="49" t="s">
        <v>156</v>
      </c>
      <c r="C5389" s="50">
        <v>26.3</v>
      </c>
      <c r="D5389" s="51">
        <v>18</v>
      </c>
      <c r="E5389" s="52">
        <v>83.178809430317997</v>
      </c>
      <c r="F5389" s="52">
        <v>0</v>
      </c>
    </row>
    <row r="5390" spans="1:6">
      <c r="A5390" s="38">
        <v>41864</v>
      </c>
      <c r="B5390" s="49" t="s">
        <v>157</v>
      </c>
      <c r="C5390" s="50">
        <v>28.8</v>
      </c>
      <c r="D5390" s="51">
        <v>18.2</v>
      </c>
      <c r="E5390" s="52">
        <v>72.642212254081372</v>
      </c>
      <c r="F5390" s="52">
        <v>0</v>
      </c>
    </row>
    <row r="5391" spans="1:6">
      <c r="A5391" s="38">
        <v>41864</v>
      </c>
      <c r="B5391" s="49" t="s">
        <v>158</v>
      </c>
      <c r="C5391" s="50">
        <v>30.2</v>
      </c>
      <c r="D5391" s="51">
        <v>18.399999999999999</v>
      </c>
      <c r="E5391" s="52">
        <v>67.727693679597905</v>
      </c>
      <c r="F5391" s="52">
        <v>0</v>
      </c>
    </row>
    <row r="5392" spans="1:6">
      <c r="A5392" s="38">
        <v>41864</v>
      </c>
      <c r="B5392" s="49" t="s">
        <v>159</v>
      </c>
      <c r="C5392" s="50">
        <v>31.4</v>
      </c>
      <c r="D5392" s="51">
        <v>18.600000000000001</v>
      </c>
      <c r="E5392" s="52">
        <v>63.912881383524699</v>
      </c>
      <c r="F5392" s="52">
        <v>0</v>
      </c>
    </row>
    <row r="5393" spans="1:6">
      <c r="A5393" s="38">
        <v>41864</v>
      </c>
      <c r="B5393" s="49" t="s">
        <v>160</v>
      </c>
      <c r="C5393" s="50">
        <v>31.8</v>
      </c>
      <c r="D5393" s="51">
        <v>18.899999999999999</v>
      </c>
      <c r="E5393" s="52">
        <v>63.457155169240956</v>
      </c>
      <c r="F5393" s="52">
        <v>0</v>
      </c>
    </row>
    <row r="5394" spans="1:6">
      <c r="A5394" s="38">
        <v>41864</v>
      </c>
      <c r="B5394" s="49" t="s">
        <v>161</v>
      </c>
      <c r="C5394" s="50">
        <v>31.3</v>
      </c>
      <c r="D5394" s="51">
        <v>18.899999999999999</v>
      </c>
      <c r="E5394" s="52">
        <v>65.283263019557268</v>
      </c>
      <c r="F5394" s="52">
        <v>0</v>
      </c>
    </row>
    <row r="5395" spans="1:6">
      <c r="A5395" s="38">
        <v>41864</v>
      </c>
      <c r="B5395" s="49" t="s">
        <v>162</v>
      </c>
      <c r="C5395" s="50">
        <v>30.6</v>
      </c>
      <c r="D5395" s="51">
        <v>18.899999999999999</v>
      </c>
      <c r="E5395" s="52">
        <v>67.940565441353215</v>
      </c>
      <c r="F5395" s="52">
        <v>0</v>
      </c>
    </row>
    <row r="5396" spans="1:6">
      <c r="A5396" s="38">
        <v>41864</v>
      </c>
      <c r="B5396" s="49" t="s">
        <v>163</v>
      </c>
      <c r="C5396" s="50">
        <v>31.4</v>
      </c>
      <c r="D5396" s="51">
        <v>18.899999999999999</v>
      </c>
      <c r="E5396" s="52">
        <v>64.913334683082084</v>
      </c>
      <c r="F5396" s="52">
        <v>0</v>
      </c>
    </row>
    <row r="5397" spans="1:6">
      <c r="A5397" s="38">
        <v>41864</v>
      </c>
      <c r="B5397" s="49" t="s">
        <v>164</v>
      </c>
      <c r="C5397" s="50">
        <v>30.8</v>
      </c>
      <c r="D5397" s="51">
        <v>18.600000000000001</v>
      </c>
      <c r="E5397" s="52">
        <v>66.133835721962583</v>
      </c>
      <c r="F5397" s="52">
        <v>0</v>
      </c>
    </row>
    <row r="5398" spans="1:6">
      <c r="A5398" s="38">
        <v>41864</v>
      </c>
      <c r="B5398" s="49" t="s">
        <v>165</v>
      </c>
      <c r="C5398" s="50">
        <v>30.5</v>
      </c>
      <c r="D5398" s="51">
        <v>18.5</v>
      </c>
      <c r="E5398" s="52">
        <v>66.925706834458836</v>
      </c>
      <c r="F5398" s="52">
        <v>0</v>
      </c>
    </row>
    <row r="5399" spans="1:6">
      <c r="A5399" s="38">
        <v>41864</v>
      </c>
      <c r="B5399" s="49" t="s">
        <v>166</v>
      </c>
      <c r="C5399" s="50">
        <v>29.6</v>
      </c>
      <c r="D5399" s="51">
        <v>18.3</v>
      </c>
      <c r="E5399" s="52">
        <v>69.732727045077027</v>
      </c>
      <c r="F5399" s="52">
        <v>0</v>
      </c>
    </row>
    <row r="5400" spans="1:6">
      <c r="A5400" s="38">
        <v>41864</v>
      </c>
      <c r="B5400" s="49" t="s">
        <v>167</v>
      </c>
      <c r="C5400" s="50">
        <v>28.9</v>
      </c>
      <c r="D5400" s="51">
        <v>18.2</v>
      </c>
      <c r="E5400" s="52">
        <v>72.222816126810429</v>
      </c>
      <c r="F5400" s="52">
        <v>0</v>
      </c>
    </row>
    <row r="5401" spans="1:6">
      <c r="A5401" s="38">
        <v>41864</v>
      </c>
      <c r="B5401" s="49" t="s">
        <v>168</v>
      </c>
      <c r="C5401" s="50">
        <v>28.6</v>
      </c>
      <c r="D5401" s="51">
        <v>18.2</v>
      </c>
      <c r="E5401" s="52">
        <v>73.489286705748256</v>
      </c>
      <c r="F5401" s="52">
        <v>0</v>
      </c>
    </row>
    <row r="5402" spans="1:6">
      <c r="A5402" s="38">
        <v>41864</v>
      </c>
      <c r="B5402" s="49" t="s">
        <v>169</v>
      </c>
      <c r="C5402" s="50">
        <v>28.2</v>
      </c>
      <c r="D5402" s="51">
        <v>18.3</v>
      </c>
      <c r="E5402" s="52">
        <v>75.618600175828803</v>
      </c>
      <c r="F5402" s="52">
        <v>0</v>
      </c>
    </row>
    <row r="5403" spans="1:6">
      <c r="A5403" s="38">
        <v>41864</v>
      </c>
      <c r="B5403" s="49" t="s">
        <v>170</v>
      </c>
      <c r="C5403" s="50">
        <v>27.9</v>
      </c>
      <c r="D5403" s="51">
        <v>18.5</v>
      </c>
      <c r="E5403" s="52">
        <v>77.768405394608592</v>
      </c>
      <c r="F5403" s="52">
        <v>0</v>
      </c>
    </row>
    <row r="5404" spans="1:6">
      <c r="A5404" s="38">
        <v>41864</v>
      </c>
      <c r="B5404" s="49" t="s">
        <v>171</v>
      </c>
      <c r="C5404" s="50">
        <v>27.2</v>
      </c>
      <c r="D5404" s="51">
        <v>18.7</v>
      </c>
      <c r="E5404" s="52">
        <v>81.86786294188461</v>
      </c>
      <c r="F5404" s="52">
        <v>0</v>
      </c>
    </row>
    <row r="5405" spans="1:6">
      <c r="A5405" s="38">
        <v>41864</v>
      </c>
      <c r="B5405" s="49" t="s">
        <v>172</v>
      </c>
      <c r="C5405" s="50">
        <v>26.4</v>
      </c>
      <c r="D5405" s="51">
        <v>18.899999999999999</v>
      </c>
      <c r="E5405" s="52">
        <v>86.701998185719006</v>
      </c>
      <c r="F5405" s="52">
        <v>0</v>
      </c>
    </row>
    <row r="5406" spans="1:6">
      <c r="A5406" s="38">
        <v>41865</v>
      </c>
      <c r="B5406" s="49" t="s">
        <v>149</v>
      </c>
      <c r="C5406" s="50">
        <v>25.7</v>
      </c>
      <c r="D5406" s="51">
        <v>18.7</v>
      </c>
      <c r="E5406" s="52">
        <v>89.438297881058304</v>
      </c>
      <c r="F5406" s="52">
        <v>0</v>
      </c>
    </row>
    <row r="5407" spans="1:6">
      <c r="A5407" s="38">
        <v>41865</v>
      </c>
      <c r="B5407" s="49" t="s">
        <v>150</v>
      </c>
      <c r="C5407" s="50">
        <v>25</v>
      </c>
      <c r="D5407" s="51">
        <v>18.5</v>
      </c>
      <c r="E5407" s="52">
        <v>92.270780019161492</v>
      </c>
      <c r="F5407" s="52">
        <v>0</v>
      </c>
    </row>
    <row r="5408" spans="1:6">
      <c r="A5408" s="38">
        <v>41865</v>
      </c>
      <c r="B5408" s="49" t="s">
        <v>151</v>
      </c>
      <c r="C5408" s="50">
        <v>24.7</v>
      </c>
      <c r="D5408" s="51">
        <v>18.3</v>
      </c>
      <c r="E5408" s="52">
        <v>92.951226374610627</v>
      </c>
      <c r="F5408" s="52">
        <v>0</v>
      </c>
    </row>
    <row r="5409" spans="1:6">
      <c r="A5409" s="38">
        <v>41865</v>
      </c>
      <c r="B5409" s="49" t="s">
        <v>152</v>
      </c>
      <c r="C5409" s="50">
        <v>24.4</v>
      </c>
      <c r="D5409" s="51">
        <v>18.100000000000001</v>
      </c>
      <c r="E5409" s="52">
        <v>93.629352852882107</v>
      </c>
      <c r="F5409" s="52">
        <v>0</v>
      </c>
    </row>
    <row r="5410" spans="1:6">
      <c r="A5410" s="38">
        <v>41865</v>
      </c>
      <c r="B5410" s="49" t="s">
        <v>153</v>
      </c>
      <c r="C5410" s="50">
        <v>24.5</v>
      </c>
      <c r="D5410" s="51">
        <v>17.899999999999999</v>
      </c>
      <c r="E5410" s="52">
        <v>92.07088146467261</v>
      </c>
      <c r="F5410" s="52">
        <v>0</v>
      </c>
    </row>
    <row r="5411" spans="1:6">
      <c r="A5411" s="38">
        <v>41865</v>
      </c>
      <c r="B5411" s="49" t="s">
        <v>154</v>
      </c>
      <c r="C5411" s="50">
        <v>24.5</v>
      </c>
      <c r="D5411" s="51">
        <v>17.8</v>
      </c>
      <c r="E5411" s="52">
        <v>91.570829176413653</v>
      </c>
      <c r="F5411" s="52">
        <v>0</v>
      </c>
    </row>
    <row r="5412" spans="1:6">
      <c r="A5412" s="38">
        <v>41865</v>
      </c>
      <c r="B5412" s="49" t="s">
        <v>155</v>
      </c>
      <c r="C5412" s="50">
        <v>25.5</v>
      </c>
      <c r="D5412" s="51">
        <v>18.100000000000001</v>
      </c>
      <c r="E5412" s="52">
        <v>87.684301767992054</v>
      </c>
      <c r="F5412" s="52">
        <v>0</v>
      </c>
    </row>
    <row r="5413" spans="1:6">
      <c r="A5413" s="38">
        <v>41865</v>
      </c>
      <c r="B5413" s="49" t="s">
        <v>156</v>
      </c>
      <c r="C5413" s="50">
        <v>24.9</v>
      </c>
      <c r="D5413" s="51">
        <v>18.399999999999999</v>
      </c>
      <c r="E5413" s="52">
        <v>92.335371899789394</v>
      </c>
      <c r="F5413" s="52">
        <v>0</v>
      </c>
    </row>
    <row r="5414" spans="1:6">
      <c r="A5414" s="38">
        <v>41865</v>
      </c>
      <c r="B5414" s="49" t="s">
        <v>157</v>
      </c>
      <c r="C5414" s="50">
        <v>24.7</v>
      </c>
      <c r="D5414" s="51">
        <v>18.8</v>
      </c>
      <c r="E5414" s="52">
        <v>95.416368256897798</v>
      </c>
      <c r="F5414" s="52">
        <v>0</v>
      </c>
    </row>
    <row r="5415" spans="1:6">
      <c r="A5415" s="38">
        <v>41865</v>
      </c>
      <c r="B5415" s="49" t="s">
        <v>158</v>
      </c>
      <c r="C5415" s="50">
        <v>26.3</v>
      </c>
      <c r="D5415" s="51">
        <v>18.600000000000001</v>
      </c>
      <c r="E5415" s="52">
        <v>85.870932412192175</v>
      </c>
      <c r="F5415" s="52">
        <v>0</v>
      </c>
    </row>
    <row r="5416" spans="1:6">
      <c r="A5416" s="38">
        <v>41865</v>
      </c>
      <c r="B5416" s="49" t="s">
        <v>159</v>
      </c>
      <c r="C5416" s="50">
        <v>26</v>
      </c>
      <c r="D5416" s="51">
        <v>18.399999999999999</v>
      </c>
      <c r="E5416" s="52">
        <v>86.494029026658907</v>
      </c>
      <c r="F5416" s="52">
        <v>0</v>
      </c>
    </row>
    <row r="5417" spans="1:6">
      <c r="A5417" s="38">
        <v>41865</v>
      </c>
      <c r="B5417" s="49" t="s">
        <v>160</v>
      </c>
      <c r="C5417" s="50">
        <v>24.3</v>
      </c>
      <c r="D5417" s="51">
        <v>18.3</v>
      </c>
      <c r="E5417" s="52">
        <v>95.20302317564709</v>
      </c>
      <c r="F5417" s="52">
        <v>0</v>
      </c>
    </row>
    <row r="5418" spans="1:6">
      <c r="A5418" s="38">
        <v>41865</v>
      </c>
      <c r="B5418" s="49" t="s">
        <v>161</v>
      </c>
      <c r="C5418" s="50">
        <v>26.9</v>
      </c>
      <c r="D5418" s="51">
        <v>18.2</v>
      </c>
      <c r="E5418" s="52">
        <v>81.157640789679647</v>
      </c>
      <c r="F5418" s="52">
        <v>0</v>
      </c>
    </row>
    <row r="5419" spans="1:6">
      <c r="A5419" s="38">
        <v>41865</v>
      </c>
      <c r="B5419" s="49" t="s">
        <v>162</v>
      </c>
      <c r="C5419" s="50">
        <v>27.9</v>
      </c>
      <c r="D5419" s="51">
        <v>18.3</v>
      </c>
      <c r="E5419" s="52">
        <v>76.951694508994223</v>
      </c>
      <c r="F5419" s="52">
        <v>0</v>
      </c>
    </row>
    <row r="5420" spans="1:6">
      <c r="A5420" s="38">
        <v>41865</v>
      </c>
      <c r="B5420" s="49" t="s">
        <v>163</v>
      </c>
      <c r="C5420" s="50">
        <v>29.4</v>
      </c>
      <c r="D5420" s="51">
        <v>18.3</v>
      </c>
      <c r="E5420" s="52">
        <v>70.540967482654409</v>
      </c>
      <c r="F5420" s="52">
        <v>0</v>
      </c>
    </row>
    <row r="5421" spans="1:6">
      <c r="A5421" s="38">
        <v>41865</v>
      </c>
      <c r="B5421" s="49" t="s">
        <v>164</v>
      </c>
      <c r="C5421" s="50">
        <v>28.9</v>
      </c>
      <c r="D5421" s="51">
        <v>17.8</v>
      </c>
      <c r="E5421" s="52">
        <v>70.679662475398914</v>
      </c>
      <c r="F5421" s="52">
        <v>0</v>
      </c>
    </row>
    <row r="5422" spans="1:6">
      <c r="A5422" s="38">
        <v>41865</v>
      </c>
      <c r="B5422" s="49" t="s">
        <v>165</v>
      </c>
      <c r="C5422" s="50">
        <v>27.6</v>
      </c>
      <c r="D5422" s="51">
        <v>17.399999999999999</v>
      </c>
      <c r="E5422" s="52">
        <v>74.564820650680758</v>
      </c>
      <c r="F5422" s="52">
        <v>0</v>
      </c>
    </row>
    <row r="5423" spans="1:6">
      <c r="A5423" s="38">
        <v>41865</v>
      </c>
      <c r="B5423" s="49" t="s">
        <v>166</v>
      </c>
      <c r="C5423" s="50">
        <v>27</v>
      </c>
      <c r="D5423" s="51">
        <v>17</v>
      </c>
      <c r="E5423" s="52">
        <v>75.504143941226999</v>
      </c>
      <c r="F5423" s="52">
        <v>0</v>
      </c>
    </row>
    <row r="5424" spans="1:6">
      <c r="A5424" s="38">
        <v>41865</v>
      </c>
      <c r="B5424" s="49" t="s">
        <v>167</v>
      </c>
      <c r="C5424" s="50">
        <v>26.1</v>
      </c>
      <c r="D5424" s="51">
        <v>17.399999999999999</v>
      </c>
      <c r="E5424" s="52">
        <v>81.438133232793191</v>
      </c>
      <c r="F5424" s="52">
        <v>0</v>
      </c>
    </row>
    <row r="5425" spans="1:6">
      <c r="A5425" s="38">
        <v>41865</v>
      </c>
      <c r="B5425" s="49" t="s">
        <v>168</v>
      </c>
      <c r="C5425" s="50">
        <v>25.5</v>
      </c>
      <c r="D5425" s="51">
        <v>17.899999999999999</v>
      </c>
      <c r="E5425" s="52">
        <v>86.742517257468705</v>
      </c>
      <c r="F5425" s="52">
        <v>0</v>
      </c>
    </row>
    <row r="5426" spans="1:6">
      <c r="A5426" s="38">
        <v>41865</v>
      </c>
      <c r="B5426" s="49" t="s">
        <v>169</v>
      </c>
      <c r="C5426" s="50">
        <v>25.4</v>
      </c>
      <c r="D5426" s="51">
        <v>18.3</v>
      </c>
      <c r="E5426" s="52">
        <v>89.153594428433564</v>
      </c>
      <c r="F5426" s="52">
        <v>0</v>
      </c>
    </row>
    <row r="5427" spans="1:6">
      <c r="A5427" s="38">
        <v>41865</v>
      </c>
      <c r="B5427" s="49" t="s">
        <v>170</v>
      </c>
      <c r="C5427" s="50">
        <v>25.1</v>
      </c>
      <c r="D5427" s="51">
        <v>18.100000000000001</v>
      </c>
      <c r="E5427" s="52">
        <v>89.795445904471677</v>
      </c>
      <c r="F5427" s="52">
        <v>0</v>
      </c>
    </row>
    <row r="5428" spans="1:6">
      <c r="A5428" s="38">
        <v>41865</v>
      </c>
      <c r="B5428" s="49" t="s">
        <v>171</v>
      </c>
      <c r="C5428" s="50">
        <v>24.7</v>
      </c>
      <c r="D5428" s="51">
        <v>17.899999999999999</v>
      </c>
      <c r="E5428" s="52">
        <v>90.976339150769874</v>
      </c>
      <c r="F5428" s="52">
        <v>0</v>
      </c>
    </row>
    <row r="5429" spans="1:6">
      <c r="A5429" s="38">
        <v>41865</v>
      </c>
      <c r="B5429" s="49" t="s">
        <v>172</v>
      </c>
      <c r="C5429" s="50">
        <v>24.6</v>
      </c>
      <c r="D5429" s="51">
        <v>17.8</v>
      </c>
      <c r="E5429" s="52">
        <v>91.024695517151642</v>
      </c>
      <c r="F5429" s="52">
        <v>0</v>
      </c>
    </row>
    <row r="5430" spans="1:6">
      <c r="A5430" s="38">
        <v>41866</v>
      </c>
      <c r="B5430" s="49" t="s">
        <v>149</v>
      </c>
      <c r="C5430" s="50">
        <v>24.4</v>
      </c>
      <c r="D5430" s="51">
        <v>17.899999999999999</v>
      </c>
      <c r="E5430" s="52">
        <v>92.623714757245736</v>
      </c>
      <c r="F5430" s="52">
        <v>0</v>
      </c>
    </row>
    <row r="5431" spans="1:6">
      <c r="A5431" s="38">
        <v>41866</v>
      </c>
      <c r="B5431" s="49" t="s">
        <v>150</v>
      </c>
      <c r="C5431" s="50">
        <v>24.5</v>
      </c>
      <c r="D5431" s="51">
        <v>18.100000000000001</v>
      </c>
      <c r="E5431" s="52">
        <v>93.070517315408694</v>
      </c>
      <c r="F5431" s="52">
        <v>0</v>
      </c>
    </row>
    <row r="5432" spans="1:6">
      <c r="A5432" s="38">
        <v>41866</v>
      </c>
      <c r="B5432" s="49" t="s">
        <v>151</v>
      </c>
      <c r="C5432" s="50">
        <v>24.1</v>
      </c>
      <c r="D5432" s="51">
        <v>18.3</v>
      </c>
      <c r="E5432" s="52">
        <v>96.351938271129669</v>
      </c>
      <c r="F5432" s="52">
        <v>0</v>
      </c>
    </row>
    <row r="5433" spans="1:6">
      <c r="A5433" s="38">
        <v>41866</v>
      </c>
      <c r="B5433" s="49" t="s">
        <v>152</v>
      </c>
      <c r="C5433" s="50">
        <v>23.3</v>
      </c>
      <c r="D5433" s="51">
        <v>17.399999999999999</v>
      </c>
      <c r="E5433" s="52">
        <v>96.269370201957074</v>
      </c>
      <c r="F5433" s="52">
        <v>0</v>
      </c>
    </row>
    <row r="5434" spans="1:6">
      <c r="A5434" s="38">
        <v>41866</v>
      </c>
      <c r="B5434" s="49" t="s">
        <v>153</v>
      </c>
      <c r="C5434" s="50">
        <v>22.3</v>
      </c>
      <c r="D5434" s="51">
        <v>16.399999999999999</v>
      </c>
      <c r="E5434" s="52">
        <v>96.558738418036569</v>
      </c>
      <c r="F5434" s="52">
        <v>0</v>
      </c>
    </row>
    <row r="5435" spans="1:6">
      <c r="A5435" s="38">
        <v>41866</v>
      </c>
      <c r="B5435" s="49" t="s">
        <v>154</v>
      </c>
      <c r="C5435" s="50">
        <v>21.8</v>
      </c>
      <c r="D5435" s="51">
        <v>15.5</v>
      </c>
      <c r="E5435" s="52">
        <v>94.217726253582654</v>
      </c>
      <c r="F5435" s="52">
        <v>0</v>
      </c>
    </row>
    <row r="5436" spans="1:6">
      <c r="A5436" s="38">
        <v>41866</v>
      </c>
      <c r="B5436" s="49" t="s">
        <v>155</v>
      </c>
      <c r="C5436" s="50">
        <v>22</v>
      </c>
      <c r="D5436" s="51">
        <v>15.6</v>
      </c>
      <c r="E5436" s="52">
        <v>93.66020357153549</v>
      </c>
      <c r="F5436" s="52">
        <v>0</v>
      </c>
    </row>
    <row r="5437" spans="1:6">
      <c r="A5437" s="38">
        <v>41866</v>
      </c>
      <c r="B5437" s="49" t="s">
        <v>156</v>
      </c>
      <c r="C5437" s="50">
        <v>21.8</v>
      </c>
      <c r="D5437" s="51">
        <v>15.7</v>
      </c>
      <c r="E5437" s="52">
        <v>95.403508337983311</v>
      </c>
      <c r="F5437" s="52">
        <v>0</v>
      </c>
    </row>
    <row r="5438" spans="1:6">
      <c r="A5438" s="38">
        <v>41866</v>
      </c>
      <c r="B5438" s="49" t="s">
        <v>157</v>
      </c>
      <c r="C5438" s="50">
        <v>21.9</v>
      </c>
      <c r="D5438" s="51">
        <v>15.7</v>
      </c>
      <c r="E5438" s="52">
        <v>94.822669018952098</v>
      </c>
      <c r="F5438" s="52">
        <v>0</v>
      </c>
    </row>
    <row r="5439" spans="1:6">
      <c r="A5439" s="38">
        <v>41866</v>
      </c>
      <c r="B5439" s="49" t="s">
        <v>158</v>
      </c>
      <c r="C5439" s="50">
        <v>22.5</v>
      </c>
      <c r="D5439" s="51">
        <v>16.100000000000001</v>
      </c>
      <c r="E5439" s="52">
        <v>93.690544515514816</v>
      </c>
      <c r="F5439" s="52">
        <v>0</v>
      </c>
    </row>
    <row r="5440" spans="1:6">
      <c r="A5440" s="38">
        <v>41866</v>
      </c>
      <c r="B5440" s="49" t="s">
        <v>159</v>
      </c>
      <c r="C5440" s="50">
        <v>23.4</v>
      </c>
      <c r="D5440" s="51">
        <v>16.5</v>
      </c>
      <c r="E5440" s="52">
        <v>90.868366874202238</v>
      </c>
      <c r="F5440" s="52">
        <v>0</v>
      </c>
    </row>
    <row r="5441" spans="1:6">
      <c r="A5441" s="38">
        <v>41866</v>
      </c>
      <c r="B5441" s="49" t="s">
        <v>160</v>
      </c>
      <c r="C5441" s="50">
        <v>23.5</v>
      </c>
      <c r="D5441" s="51">
        <v>16.899999999999999</v>
      </c>
      <c r="E5441" s="52">
        <v>92.453566185274198</v>
      </c>
      <c r="F5441" s="52">
        <v>0</v>
      </c>
    </row>
    <row r="5442" spans="1:6">
      <c r="A5442" s="38">
        <v>41866</v>
      </c>
      <c r="B5442" s="49" t="s">
        <v>161</v>
      </c>
      <c r="C5442" s="50">
        <v>23.1</v>
      </c>
      <c r="D5442" s="51">
        <v>17.100000000000001</v>
      </c>
      <c r="E5442" s="52">
        <v>95.805071550695985</v>
      </c>
      <c r="F5442" s="52">
        <v>0</v>
      </c>
    </row>
    <row r="5443" spans="1:6">
      <c r="A5443" s="38">
        <v>41866</v>
      </c>
      <c r="B5443" s="49" t="s">
        <v>162</v>
      </c>
      <c r="C5443" s="50">
        <v>23.4</v>
      </c>
      <c r="D5443" s="51">
        <v>17.3</v>
      </c>
      <c r="E5443" s="52">
        <v>95.154882841629046</v>
      </c>
      <c r="F5443" s="52">
        <v>0</v>
      </c>
    </row>
    <row r="5444" spans="1:6">
      <c r="A5444" s="38">
        <v>41866</v>
      </c>
      <c r="B5444" s="49" t="s">
        <v>163</v>
      </c>
      <c r="C5444" s="50">
        <v>23.6</v>
      </c>
      <c r="D5444" s="51">
        <v>17.5</v>
      </c>
      <c r="E5444" s="52">
        <v>95.071320315145442</v>
      </c>
      <c r="F5444" s="52">
        <v>0</v>
      </c>
    </row>
    <row r="5445" spans="1:6">
      <c r="A5445" s="38">
        <v>41866</v>
      </c>
      <c r="B5445" s="49" t="s">
        <v>164</v>
      </c>
      <c r="C5445" s="50">
        <v>23.4</v>
      </c>
      <c r="D5445" s="51">
        <v>17.600000000000001</v>
      </c>
      <c r="E5445" s="52">
        <v>96.759561808093636</v>
      </c>
      <c r="F5445" s="52">
        <v>0</v>
      </c>
    </row>
    <row r="5446" spans="1:6">
      <c r="A5446" s="38">
        <v>41866</v>
      </c>
      <c r="B5446" s="49" t="s">
        <v>165</v>
      </c>
      <c r="C5446" s="50">
        <v>23.6</v>
      </c>
      <c r="D5446" s="51">
        <v>17.8</v>
      </c>
      <c r="E5446" s="52">
        <v>96.655771560695953</v>
      </c>
      <c r="F5446" s="52">
        <v>0</v>
      </c>
    </row>
    <row r="5447" spans="1:6">
      <c r="A5447" s="38">
        <v>41866</v>
      </c>
      <c r="B5447" s="49" t="s">
        <v>166</v>
      </c>
      <c r="C5447" s="50">
        <v>23.9</v>
      </c>
      <c r="D5447" s="51">
        <v>18</v>
      </c>
      <c r="E5447" s="52">
        <v>95.962836407059712</v>
      </c>
      <c r="F5447" s="52">
        <v>0</v>
      </c>
    </row>
    <row r="5448" spans="1:6">
      <c r="A5448" s="38">
        <v>41866</v>
      </c>
      <c r="B5448" s="49" t="s">
        <v>167</v>
      </c>
      <c r="C5448" s="50">
        <v>24.3</v>
      </c>
      <c r="D5448" s="51">
        <v>18.399999999999999</v>
      </c>
      <c r="E5448" s="52">
        <v>95.708310857997688</v>
      </c>
      <c r="F5448" s="52">
        <v>0</v>
      </c>
    </row>
    <row r="5449" spans="1:6">
      <c r="A5449" s="38">
        <v>41866</v>
      </c>
      <c r="B5449" s="49" t="s">
        <v>168</v>
      </c>
      <c r="C5449" s="50">
        <v>25.7</v>
      </c>
      <c r="D5449" s="51">
        <v>18.8</v>
      </c>
      <c r="E5449" s="52">
        <v>89.902545623536128</v>
      </c>
      <c r="F5449" s="52">
        <v>0</v>
      </c>
    </row>
    <row r="5450" spans="1:6">
      <c r="A5450" s="38">
        <v>41866</v>
      </c>
      <c r="B5450" s="49" t="s">
        <v>169</v>
      </c>
      <c r="C5450" s="50">
        <v>25.4</v>
      </c>
      <c r="D5450" s="51">
        <v>19.2</v>
      </c>
      <c r="E5450" s="52">
        <v>93.406905515316168</v>
      </c>
      <c r="F5450" s="52">
        <v>0</v>
      </c>
    </row>
    <row r="5451" spans="1:6">
      <c r="A5451" s="38">
        <v>41866</v>
      </c>
      <c r="B5451" s="49" t="s">
        <v>170</v>
      </c>
      <c r="C5451" s="50">
        <v>25.7</v>
      </c>
      <c r="D5451" s="51">
        <v>19.600000000000001</v>
      </c>
      <c r="E5451" s="52">
        <v>93.61131780066242</v>
      </c>
      <c r="F5451" s="52">
        <v>0</v>
      </c>
    </row>
    <row r="5452" spans="1:6">
      <c r="A5452" s="38">
        <v>41866</v>
      </c>
      <c r="B5452" s="49" t="s">
        <v>171</v>
      </c>
      <c r="C5452" s="50">
        <v>26.5</v>
      </c>
      <c r="D5452" s="51">
        <v>19.899999999999999</v>
      </c>
      <c r="E5452" s="52">
        <v>90.611354487968512</v>
      </c>
      <c r="F5452" s="52">
        <v>0</v>
      </c>
    </row>
    <row r="5453" spans="1:6">
      <c r="A5453" s="38">
        <v>41866</v>
      </c>
      <c r="B5453" s="49" t="s">
        <v>172</v>
      </c>
      <c r="C5453" s="50">
        <v>26.7</v>
      </c>
      <c r="D5453" s="51">
        <v>20.399999999999999</v>
      </c>
      <c r="E5453" s="52">
        <v>91.728875868279331</v>
      </c>
      <c r="F5453" s="52">
        <v>0</v>
      </c>
    </row>
    <row r="5454" spans="1:6">
      <c r="A5454" s="38">
        <v>41867</v>
      </c>
      <c r="B5454" s="49" t="s">
        <v>149</v>
      </c>
      <c r="C5454" s="50">
        <v>26.9</v>
      </c>
      <c r="D5454" s="51">
        <v>20.3</v>
      </c>
      <c r="E5454" s="52">
        <v>90.226022310029748</v>
      </c>
      <c r="F5454" s="52">
        <v>0</v>
      </c>
    </row>
    <row r="5455" spans="1:6">
      <c r="A5455" s="38">
        <v>41867</v>
      </c>
      <c r="B5455" s="49" t="s">
        <v>150</v>
      </c>
      <c r="C5455" s="50">
        <v>27</v>
      </c>
      <c r="D5455" s="51">
        <v>20.2</v>
      </c>
      <c r="E5455" s="52">
        <v>89.269641962790587</v>
      </c>
      <c r="F5455" s="52">
        <v>0</v>
      </c>
    </row>
    <row r="5456" spans="1:6">
      <c r="A5456" s="38">
        <v>41867</v>
      </c>
      <c r="B5456" s="49" t="s">
        <v>151</v>
      </c>
      <c r="C5456" s="50">
        <v>26.3</v>
      </c>
      <c r="D5456" s="51">
        <v>20.2</v>
      </c>
      <c r="E5456" s="52">
        <v>93.025333775835762</v>
      </c>
      <c r="F5456" s="52">
        <v>0</v>
      </c>
    </row>
    <row r="5457" spans="1:6">
      <c r="A5457" s="38">
        <v>41867</v>
      </c>
      <c r="B5457" s="49" t="s">
        <v>152</v>
      </c>
      <c r="C5457" s="50">
        <v>26.7</v>
      </c>
      <c r="D5457" s="51">
        <v>20.2</v>
      </c>
      <c r="E5457" s="52">
        <v>90.857860168722198</v>
      </c>
      <c r="F5457" s="52">
        <v>0</v>
      </c>
    </row>
    <row r="5458" spans="1:6">
      <c r="A5458" s="38">
        <v>41867</v>
      </c>
      <c r="B5458" s="49" t="s">
        <v>153</v>
      </c>
      <c r="C5458" s="50">
        <v>26.6</v>
      </c>
      <c r="D5458" s="51">
        <v>20.3</v>
      </c>
      <c r="E5458" s="52">
        <v>91.832482697841982</v>
      </c>
      <c r="F5458" s="52">
        <v>0</v>
      </c>
    </row>
    <row r="5459" spans="1:6">
      <c r="A5459" s="38">
        <v>41867</v>
      </c>
      <c r="B5459" s="49" t="s">
        <v>154</v>
      </c>
      <c r="C5459" s="50">
        <v>26.8</v>
      </c>
      <c r="D5459" s="51">
        <v>20.399999999999999</v>
      </c>
      <c r="E5459" s="52">
        <v>91.190843721595996</v>
      </c>
      <c r="F5459" s="52">
        <v>0</v>
      </c>
    </row>
    <row r="5460" spans="1:6">
      <c r="A5460" s="38">
        <v>41867</v>
      </c>
      <c r="B5460" s="49" t="s">
        <v>155</v>
      </c>
      <c r="C5460" s="50">
        <v>27.7</v>
      </c>
      <c r="D5460" s="51">
        <v>20.6</v>
      </c>
      <c r="E5460" s="52">
        <v>87.326561069196956</v>
      </c>
      <c r="F5460" s="52">
        <v>0</v>
      </c>
    </row>
    <row r="5461" spans="1:6">
      <c r="A5461" s="38">
        <v>41867</v>
      </c>
      <c r="B5461" s="49" t="s">
        <v>156</v>
      </c>
      <c r="C5461" s="50">
        <v>27.8</v>
      </c>
      <c r="D5461" s="51">
        <v>20.8</v>
      </c>
      <c r="E5461" s="52">
        <v>87.633819178143241</v>
      </c>
      <c r="F5461" s="52">
        <v>0</v>
      </c>
    </row>
    <row r="5462" spans="1:6">
      <c r="A5462" s="38">
        <v>41867</v>
      </c>
      <c r="B5462" s="49" t="s">
        <v>157</v>
      </c>
      <c r="C5462" s="50">
        <v>28.8</v>
      </c>
      <c r="D5462" s="51">
        <v>21</v>
      </c>
      <c r="E5462" s="52">
        <v>83.452944643610905</v>
      </c>
      <c r="F5462" s="52">
        <v>0</v>
      </c>
    </row>
    <row r="5463" spans="1:6">
      <c r="A5463" s="38">
        <v>41867</v>
      </c>
      <c r="B5463" s="49" t="s">
        <v>158</v>
      </c>
      <c r="C5463" s="50">
        <v>29.4</v>
      </c>
      <c r="D5463" s="51">
        <v>20.9</v>
      </c>
      <c r="E5463" s="52">
        <v>80.237369851101747</v>
      </c>
      <c r="F5463" s="52">
        <v>0</v>
      </c>
    </row>
    <row r="5464" spans="1:6">
      <c r="A5464" s="38">
        <v>41867</v>
      </c>
      <c r="B5464" s="49" t="s">
        <v>159</v>
      </c>
      <c r="C5464" s="50">
        <v>28.9</v>
      </c>
      <c r="D5464" s="51">
        <v>20.8</v>
      </c>
      <c r="E5464" s="52">
        <v>82.206501705723255</v>
      </c>
      <c r="F5464" s="52">
        <v>0</v>
      </c>
    </row>
    <row r="5465" spans="1:6">
      <c r="A5465" s="38">
        <v>41867</v>
      </c>
      <c r="B5465" s="49" t="s">
        <v>160</v>
      </c>
      <c r="C5465" s="50">
        <v>27.1</v>
      </c>
      <c r="D5465" s="51">
        <v>20.7</v>
      </c>
      <c r="E5465" s="52">
        <v>90.87318074135527</v>
      </c>
      <c r="F5465" s="52">
        <v>0</v>
      </c>
    </row>
    <row r="5466" spans="1:6">
      <c r="A5466" s="38">
        <v>41867</v>
      </c>
      <c r="B5466" s="49" t="s">
        <v>161</v>
      </c>
      <c r="C5466" s="50">
        <v>28</v>
      </c>
      <c r="D5466" s="51">
        <v>20.6</v>
      </c>
      <c r="E5466" s="52">
        <v>85.811469310991598</v>
      </c>
      <c r="F5466" s="52">
        <v>0</v>
      </c>
    </row>
    <row r="5467" spans="1:6">
      <c r="A5467" s="38">
        <v>41867</v>
      </c>
      <c r="B5467" s="49" t="s">
        <v>162</v>
      </c>
      <c r="C5467" s="50">
        <v>29.3</v>
      </c>
      <c r="D5467" s="51">
        <v>20.5</v>
      </c>
      <c r="E5467" s="52">
        <v>79.206305440748963</v>
      </c>
      <c r="F5467" s="52">
        <v>0</v>
      </c>
    </row>
    <row r="5468" spans="1:6">
      <c r="A5468" s="38">
        <v>41867</v>
      </c>
      <c r="B5468" s="49" t="s">
        <v>163</v>
      </c>
      <c r="C5468" s="50">
        <v>29.7</v>
      </c>
      <c r="D5468" s="51">
        <v>20.5</v>
      </c>
      <c r="E5468" s="52">
        <v>77.401651591276504</v>
      </c>
      <c r="F5468" s="52">
        <v>0</v>
      </c>
    </row>
    <row r="5469" spans="1:6">
      <c r="A5469" s="38">
        <v>41867</v>
      </c>
      <c r="B5469" s="49" t="s">
        <v>164</v>
      </c>
      <c r="C5469" s="50">
        <v>29</v>
      </c>
      <c r="D5469" s="51">
        <v>20.2</v>
      </c>
      <c r="E5469" s="52">
        <v>79.448740599083749</v>
      </c>
      <c r="F5469" s="52">
        <v>0</v>
      </c>
    </row>
    <row r="5470" spans="1:6">
      <c r="A5470" s="38">
        <v>41867</v>
      </c>
      <c r="B5470" s="49" t="s">
        <v>165</v>
      </c>
      <c r="C5470" s="50">
        <v>27.8</v>
      </c>
      <c r="D5470" s="51">
        <v>19.899999999999999</v>
      </c>
      <c r="E5470" s="52">
        <v>83.959525017184447</v>
      </c>
      <c r="F5470" s="52">
        <v>0</v>
      </c>
    </row>
    <row r="5471" spans="1:6">
      <c r="A5471" s="38">
        <v>41867</v>
      </c>
      <c r="B5471" s="49" t="s">
        <v>166</v>
      </c>
      <c r="C5471" s="50">
        <v>27.6</v>
      </c>
      <c r="D5471" s="51">
        <v>19.7</v>
      </c>
      <c r="E5471" s="52">
        <v>84.118505494895217</v>
      </c>
      <c r="F5471" s="52">
        <v>0</v>
      </c>
    </row>
    <row r="5472" spans="1:6">
      <c r="A5472" s="38">
        <v>41867</v>
      </c>
      <c r="B5472" s="49" t="s">
        <v>167</v>
      </c>
      <c r="C5472" s="50">
        <v>27.4</v>
      </c>
      <c r="D5472" s="51">
        <v>19</v>
      </c>
      <c r="E5472" s="52">
        <v>82.17386109962321</v>
      </c>
      <c r="F5472" s="52">
        <v>0</v>
      </c>
    </row>
    <row r="5473" spans="1:6">
      <c r="A5473" s="38">
        <v>41867</v>
      </c>
      <c r="B5473" s="49" t="s">
        <v>168</v>
      </c>
      <c r="C5473" s="50">
        <v>27.2</v>
      </c>
      <c r="D5473" s="51">
        <v>18.3</v>
      </c>
      <c r="E5473" s="52">
        <v>80.166728171339997</v>
      </c>
      <c r="F5473" s="52">
        <v>0</v>
      </c>
    </row>
    <row r="5474" spans="1:6">
      <c r="A5474" s="38">
        <v>41867</v>
      </c>
      <c r="B5474" s="49" t="s">
        <v>169</v>
      </c>
      <c r="C5474" s="50">
        <v>25.8</v>
      </c>
      <c r="D5474" s="51">
        <v>17.600000000000001</v>
      </c>
      <c r="E5474" s="52">
        <v>83.82364913349295</v>
      </c>
      <c r="F5474" s="52">
        <v>0</v>
      </c>
    </row>
    <row r="5475" spans="1:6">
      <c r="A5475" s="38">
        <v>41867</v>
      </c>
      <c r="B5475" s="49" t="s">
        <v>170</v>
      </c>
      <c r="C5475" s="50">
        <v>26.8</v>
      </c>
      <c r="D5475" s="51">
        <v>18.100000000000001</v>
      </c>
      <c r="E5475" s="52">
        <v>81.200246279091999</v>
      </c>
      <c r="F5475" s="52">
        <v>0</v>
      </c>
    </row>
    <row r="5476" spans="1:6">
      <c r="A5476" s="38">
        <v>41867</v>
      </c>
      <c r="B5476" s="49" t="s">
        <v>171</v>
      </c>
      <c r="C5476" s="50">
        <v>26.7</v>
      </c>
      <c r="D5476" s="51">
        <v>18.600000000000001</v>
      </c>
      <c r="E5476" s="52">
        <v>83.87015507480406</v>
      </c>
      <c r="F5476" s="52">
        <v>0</v>
      </c>
    </row>
    <row r="5477" spans="1:6">
      <c r="A5477" s="38">
        <v>41867</v>
      </c>
      <c r="B5477" s="49" t="s">
        <v>172</v>
      </c>
      <c r="C5477" s="50">
        <v>26.6</v>
      </c>
      <c r="D5477" s="51">
        <v>19.100000000000001</v>
      </c>
      <c r="E5477" s="52">
        <v>86.565691008552619</v>
      </c>
      <c r="F5477" s="52">
        <v>0</v>
      </c>
    </row>
    <row r="5478" spans="1:6">
      <c r="A5478" s="38">
        <v>41868</v>
      </c>
      <c r="B5478" s="49" t="s">
        <v>149</v>
      </c>
      <c r="C5478" s="50">
        <v>26.6</v>
      </c>
      <c r="D5478" s="51">
        <v>18.899999999999999</v>
      </c>
      <c r="E5478" s="52">
        <v>85.685974905668488</v>
      </c>
      <c r="F5478" s="52">
        <v>0</v>
      </c>
    </row>
    <row r="5479" spans="1:6">
      <c r="A5479" s="38">
        <v>41868</v>
      </c>
      <c r="B5479" s="49" t="s">
        <v>150</v>
      </c>
      <c r="C5479" s="50">
        <v>26.7</v>
      </c>
      <c r="D5479" s="51">
        <v>18.600000000000001</v>
      </c>
      <c r="E5479" s="52">
        <v>83.87015507480406</v>
      </c>
      <c r="F5479" s="52">
        <v>0</v>
      </c>
    </row>
    <row r="5480" spans="1:6">
      <c r="A5480" s="38">
        <v>41868</v>
      </c>
      <c r="B5480" s="49" t="s">
        <v>151</v>
      </c>
      <c r="C5480" s="50">
        <v>26.7</v>
      </c>
      <c r="D5480" s="51">
        <v>18.399999999999999</v>
      </c>
      <c r="E5480" s="52">
        <v>82.99423685741759</v>
      </c>
      <c r="F5480" s="52">
        <v>0</v>
      </c>
    </row>
    <row r="5481" spans="1:6">
      <c r="A5481" s="38">
        <v>41868</v>
      </c>
      <c r="B5481" s="49" t="s">
        <v>152</v>
      </c>
      <c r="C5481" s="50">
        <v>26.6</v>
      </c>
      <c r="D5481" s="51">
        <v>18.399999999999999</v>
      </c>
      <c r="E5481" s="52">
        <v>83.484280677221406</v>
      </c>
      <c r="F5481" s="52">
        <v>0</v>
      </c>
    </row>
    <row r="5482" spans="1:6">
      <c r="A5482" s="38">
        <v>41868</v>
      </c>
      <c r="B5482" s="49" t="s">
        <v>153</v>
      </c>
      <c r="C5482" s="50">
        <v>26.7</v>
      </c>
      <c r="D5482" s="51">
        <v>18.5</v>
      </c>
      <c r="E5482" s="52">
        <v>83.432264343801492</v>
      </c>
      <c r="F5482" s="52">
        <v>0</v>
      </c>
    </row>
    <row r="5483" spans="1:6">
      <c r="A5483" s="38">
        <v>41868</v>
      </c>
      <c r="B5483" s="49" t="s">
        <v>154</v>
      </c>
      <c r="C5483" s="50">
        <v>26.8</v>
      </c>
      <c r="D5483" s="51">
        <v>18.5</v>
      </c>
      <c r="E5483" s="52">
        <v>82.942895648691703</v>
      </c>
      <c r="F5483" s="52">
        <v>0</v>
      </c>
    </row>
    <row r="5484" spans="1:6">
      <c r="A5484" s="38">
        <v>41868</v>
      </c>
      <c r="B5484" s="49" t="s">
        <v>155</v>
      </c>
      <c r="C5484" s="50">
        <v>27.7</v>
      </c>
      <c r="D5484" s="51">
        <v>18.5</v>
      </c>
      <c r="E5484" s="52">
        <v>78.681467804030547</v>
      </c>
      <c r="F5484" s="52">
        <v>0</v>
      </c>
    </row>
    <row r="5485" spans="1:6">
      <c r="A5485" s="38">
        <v>41868</v>
      </c>
      <c r="B5485" s="49" t="s">
        <v>156</v>
      </c>
      <c r="C5485" s="50">
        <v>28.9</v>
      </c>
      <c r="D5485" s="51">
        <v>18.399999999999999</v>
      </c>
      <c r="E5485" s="52">
        <v>72.993670051055517</v>
      </c>
      <c r="F5485" s="52">
        <v>0</v>
      </c>
    </row>
    <row r="5486" spans="1:6">
      <c r="A5486" s="38">
        <v>41868</v>
      </c>
      <c r="B5486" s="49" t="s">
        <v>157</v>
      </c>
      <c r="C5486" s="50">
        <v>29.8</v>
      </c>
      <c r="D5486" s="51">
        <v>18.399999999999999</v>
      </c>
      <c r="E5486" s="52">
        <v>69.300810142974655</v>
      </c>
      <c r="F5486" s="52">
        <v>0</v>
      </c>
    </row>
    <row r="5487" spans="1:6">
      <c r="A5487" s="38">
        <v>41868</v>
      </c>
      <c r="B5487" s="49" t="s">
        <v>158</v>
      </c>
      <c r="C5487" s="50">
        <v>30.5</v>
      </c>
      <c r="D5487" s="51">
        <v>18.8</v>
      </c>
      <c r="E5487" s="52">
        <v>67.979148216456863</v>
      </c>
      <c r="F5487" s="52">
        <v>0</v>
      </c>
    </row>
    <row r="5488" spans="1:6">
      <c r="A5488" s="38">
        <v>41868</v>
      </c>
      <c r="B5488" s="49" t="s">
        <v>159</v>
      </c>
      <c r="C5488" s="50">
        <v>30.7</v>
      </c>
      <c r="D5488" s="51">
        <v>19.2</v>
      </c>
      <c r="E5488" s="52">
        <v>68.593734809955862</v>
      </c>
      <c r="F5488" s="52">
        <v>0</v>
      </c>
    </row>
    <row r="5489" spans="1:6">
      <c r="A5489" s="38">
        <v>41868</v>
      </c>
      <c r="B5489" s="49" t="s">
        <v>160</v>
      </c>
      <c r="C5489" s="50">
        <v>30.3</v>
      </c>
      <c r="D5489" s="51">
        <v>19.600000000000001</v>
      </c>
      <c r="E5489" s="52">
        <v>71.598375361867966</v>
      </c>
      <c r="F5489" s="52">
        <v>0</v>
      </c>
    </row>
    <row r="5490" spans="1:6">
      <c r="A5490" s="38">
        <v>41868</v>
      </c>
      <c r="B5490" s="49" t="s">
        <v>161</v>
      </c>
      <c r="C5490" s="50">
        <v>30.7</v>
      </c>
      <c r="D5490" s="51">
        <v>19.600000000000001</v>
      </c>
      <c r="E5490" s="52">
        <v>69.979115857720345</v>
      </c>
      <c r="F5490" s="52">
        <v>0</v>
      </c>
    </row>
    <row r="5491" spans="1:6">
      <c r="A5491" s="38">
        <v>41868</v>
      </c>
      <c r="B5491" s="49" t="s">
        <v>162</v>
      </c>
      <c r="C5491" s="50">
        <v>30.9</v>
      </c>
      <c r="D5491" s="51">
        <v>19.600000000000001</v>
      </c>
      <c r="E5491" s="52">
        <v>69.18504702171245</v>
      </c>
      <c r="F5491" s="52">
        <v>0</v>
      </c>
    </row>
    <row r="5492" spans="1:6">
      <c r="A5492" s="38">
        <v>41868</v>
      </c>
      <c r="B5492" s="49" t="s">
        <v>163</v>
      </c>
      <c r="C5492" s="50">
        <v>29.9</v>
      </c>
      <c r="D5492" s="51">
        <v>19.7</v>
      </c>
      <c r="E5492" s="52">
        <v>73.62243650756669</v>
      </c>
      <c r="F5492" s="52">
        <v>0</v>
      </c>
    </row>
    <row r="5493" spans="1:6">
      <c r="A5493" s="38">
        <v>41868</v>
      </c>
      <c r="B5493" s="49" t="s">
        <v>164</v>
      </c>
      <c r="C5493" s="50">
        <v>30</v>
      </c>
      <c r="D5493" s="51">
        <v>19.5</v>
      </c>
      <c r="E5493" s="52">
        <v>72.480304565279752</v>
      </c>
      <c r="F5493" s="52">
        <v>0</v>
      </c>
    </row>
    <row r="5494" spans="1:6">
      <c r="A5494" s="38">
        <v>41868</v>
      </c>
      <c r="B5494" s="49" t="s">
        <v>165</v>
      </c>
      <c r="C5494" s="50">
        <v>29.4</v>
      </c>
      <c r="D5494" s="51">
        <v>19.3</v>
      </c>
      <c r="E5494" s="52">
        <v>74.279657572900661</v>
      </c>
      <c r="F5494" s="52">
        <v>0</v>
      </c>
    </row>
    <row r="5495" spans="1:6">
      <c r="A5495" s="38">
        <v>41868</v>
      </c>
      <c r="B5495" s="49" t="s">
        <v>166</v>
      </c>
      <c r="C5495" s="50">
        <v>28.8</v>
      </c>
      <c r="D5495" s="51">
        <v>19.100000000000001</v>
      </c>
      <c r="E5495" s="52">
        <v>76.12738886672301</v>
      </c>
      <c r="F5495" s="52">
        <v>0</v>
      </c>
    </row>
    <row r="5496" spans="1:6">
      <c r="A5496" s="38">
        <v>41868</v>
      </c>
      <c r="B5496" s="49" t="s">
        <v>167</v>
      </c>
      <c r="C5496" s="50">
        <v>27.2</v>
      </c>
      <c r="D5496" s="51">
        <v>19.2</v>
      </c>
      <c r="E5496" s="52">
        <v>83.99129672537596</v>
      </c>
      <c r="F5496" s="52">
        <v>0</v>
      </c>
    </row>
    <row r="5497" spans="1:6">
      <c r="A5497" s="38">
        <v>41868</v>
      </c>
      <c r="B5497" s="49" t="s">
        <v>168</v>
      </c>
      <c r="C5497" s="50">
        <v>27.1</v>
      </c>
      <c r="D5497" s="51">
        <v>19.3</v>
      </c>
      <c r="E5497" s="52">
        <v>84.912133488336451</v>
      </c>
      <c r="F5497" s="52">
        <v>0</v>
      </c>
    </row>
    <row r="5498" spans="1:6">
      <c r="A5498" s="38">
        <v>41868</v>
      </c>
      <c r="B5498" s="49" t="s">
        <v>169</v>
      </c>
      <c r="C5498" s="50">
        <v>26.6</v>
      </c>
      <c r="D5498" s="51">
        <v>19.399999999999999</v>
      </c>
      <c r="E5498" s="52">
        <v>87.884236495779987</v>
      </c>
      <c r="F5498" s="52">
        <v>0</v>
      </c>
    </row>
    <row r="5499" spans="1:6">
      <c r="A5499" s="38">
        <v>41868</v>
      </c>
      <c r="B5499" s="49" t="s">
        <v>170</v>
      </c>
      <c r="C5499" s="50">
        <v>27</v>
      </c>
      <c r="D5499" s="51">
        <v>19.399999999999999</v>
      </c>
      <c r="E5499" s="52">
        <v>85.841144443388046</v>
      </c>
      <c r="F5499" s="52">
        <v>0</v>
      </c>
    </row>
    <row r="5500" spans="1:6">
      <c r="A5500" s="38">
        <v>41868</v>
      </c>
      <c r="B5500" s="49" t="s">
        <v>171</v>
      </c>
      <c r="C5500" s="50">
        <v>26.6</v>
      </c>
      <c r="D5500" s="51">
        <v>19.3</v>
      </c>
      <c r="E5500" s="52">
        <v>87.44485840343556</v>
      </c>
      <c r="F5500" s="52">
        <v>0</v>
      </c>
    </row>
    <row r="5501" spans="1:6">
      <c r="A5501" s="38">
        <v>41868</v>
      </c>
      <c r="B5501" s="49" t="s">
        <v>172</v>
      </c>
      <c r="C5501" s="50">
        <v>26.8</v>
      </c>
      <c r="D5501" s="51">
        <v>19.2</v>
      </c>
      <c r="E5501" s="52">
        <v>85.987300292471119</v>
      </c>
      <c r="F5501" s="52">
        <v>0</v>
      </c>
    </row>
    <row r="5502" spans="1:6">
      <c r="A5502" s="38">
        <v>41869</v>
      </c>
      <c r="B5502" s="49" t="s">
        <v>149</v>
      </c>
      <c r="C5502" s="50">
        <v>26.8</v>
      </c>
      <c r="D5502" s="51">
        <v>18.899999999999999</v>
      </c>
      <c r="E5502" s="52">
        <v>84.683369765528624</v>
      </c>
      <c r="F5502" s="52">
        <v>0</v>
      </c>
    </row>
    <row r="5503" spans="1:6">
      <c r="A5503" s="38">
        <v>41869</v>
      </c>
      <c r="B5503" s="49" t="s">
        <v>150</v>
      </c>
      <c r="C5503" s="50">
        <v>26.8</v>
      </c>
      <c r="D5503" s="51">
        <v>18.5</v>
      </c>
      <c r="E5503" s="52">
        <v>82.942895648691703</v>
      </c>
      <c r="F5503" s="52">
        <v>0</v>
      </c>
    </row>
    <row r="5504" spans="1:6">
      <c r="A5504" s="38">
        <v>41869</v>
      </c>
      <c r="B5504" s="49" t="s">
        <v>151</v>
      </c>
      <c r="C5504" s="50">
        <v>26.9</v>
      </c>
      <c r="D5504" s="51">
        <v>18.100000000000001</v>
      </c>
      <c r="E5504" s="52">
        <v>80.724328922447555</v>
      </c>
      <c r="F5504" s="52">
        <v>0</v>
      </c>
    </row>
    <row r="5505" spans="1:6">
      <c r="A5505" s="38">
        <v>41869</v>
      </c>
      <c r="B5505" s="49" t="s">
        <v>152</v>
      </c>
      <c r="C5505" s="50">
        <v>26.9</v>
      </c>
      <c r="D5505" s="51">
        <v>17.899999999999999</v>
      </c>
      <c r="E5505" s="52">
        <v>79.857298894624435</v>
      </c>
      <c r="F5505" s="52">
        <v>0</v>
      </c>
    </row>
    <row r="5506" spans="1:6">
      <c r="A5506" s="38">
        <v>41869</v>
      </c>
      <c r="B5506" s="49" t="s">
        <v>153</v>
      </c>
      <c r="C5506" s="50">
        <v>26.7</v>
      </c>
      <c r="D5506" s="51">
        <v>17.7</v>
      </c>
      <c r="E5506" s="52">
        <v>79.924209914784853</v>
      </c>
      <c r="F5506" s="52">
        <v>0</v>
      </c>
    </row>
    <row r="5507" spans="1:6">
      <c r="A5507" s="38">
        <v>41869</v>
      </c>
      <c r="B5507" s="49" t="s">
        <v>154</v>
      </c>
      <c r="C5507" s="50">
        <v>26.8</v>
      </c>
      <c r="D5507" s="51">
        <v>17.600000000000001</v>
      </c>
      <c r="E5507" s="52">
        <v>79.018869400518227</v>
      </c>
      <c r="F5507" s="52">
        <v>0</v>
      </c>
    </row>
    <row r="5508" spans="1:6">
      <c r="A5508" s="38">
        <v>41869</v>
      </c>
      <c r="B5508" s="49" t="s">
        <v>155</v>
      </c>
      <c r="C5508" s="50">
        <v>27.5</v>
      </c>
      <c r="D5508" s="51">
        <v>17.899999999999999</v>
      </c>
      <c r="E5508" s="52">
        <v>77.097039662639972</v>
      </c>
      <c r="F5508" s="52">
        <v>0</v>
      </c>
    </row>
    <row r="5509" spans="1:6">
      <c r="A5509" s="38">
        <v>41869</v>
      </c>
      <c r="B5509" s="49" t="s">
        <v>156</v>
      </c>
      <c r="C5509" s="50">
        <v>28.8</v>
      </c>
      <c r="D5509" s="51">
        <v>18.2</v>
      </c>
      <c r="E5509" s="52">
        <v>72.642212254081372</v>
      </c>
      <c r="F5509" s="52">
        <v>0</v>
      </c>
    </row>
    <row r="5510" spans="1:6">
      <c r="A5510" s="38">
        <v>41869</v>
      </c>
      <c r="B5510" s="49" t="s">
        <v>157</v>
      </c>
      <c r="C5510" s="50">
        <v>29.7</v>
      </c>
      <c r="D5510" s="51">
        <v>18.5</v>
      </c>
      <c r="E5510" s="52">
        <v>70.068382645175106</v>
      </c>
      <c r="F5510" s="52">
        <v>0</v>
      </c>
    </row>
    <row r="5511" spans="1:6">
      <c r="A5511" s="38">
        <v>41869</v>
      </c>
      <c r="B5511" s="49" t="s">
        <v>158</v>
      </c>
      <c r="C5511" s="50">
        <v>30.1</v>
      </c>
      <c r="D5511" s="51">
        <v>18.5</v>
      </c>
      <c r="E5511" s="52">
        <v>68.476662215200562</v>
      </c>
      <c r="F5511" s="52">
        <v>0</v>
      </c>
    </row>
    <row r="5512" spans="1:6">
      <c r="A5512" s="38">
        <v>41869</v>
      </c>
      <c r="B5512" s="49" t="s">
        <v>159</v>
      </c>
      <c r="C5512" s="50">
        <v>30.4</v>
      </c>
      <c r="D5512" s="51">
        <v>18.399999999999999</v>
      </c>
      <c r="E5512" s="52">
        <v>66.956305244325009</v>
      </c>
      <c r="F5512" s="52">
        <v>0</v>
      </c>
    </row>
    <row r="5513" spans="1:6">
      <c r="A5513" s="38">
        <v>41869</v>
      </c>
      <c r="B5513" s="49" t="s">
        <v>160</v>
      </c>
      <c r="C5513" s="50">
        <v>30.4</v>
      </c>
      <c r="D5513" s="51">
        <v>18.399999999999999</v>
      </c>
      <c r="E5513" s="52">
        <v>66.956305244325009</v>
      </c>
      <c r="F5513" s="52">
        <v>0</v>
      </c>
    </row>
    <row r="5514" spans="1:6">
      <c r="A5514" s="38">
        <v>41869</v>
      </c>
      <c r="B5514" s="49" t="s">
        <v>161</v>
      </c>
      <c r="C5514" s="50">
        <v>30.3</v>
      </c>
      <c r="D5514" s="51">
        <v>18.5</v>
      </c>
      <c r="E5514" s="52">
        <v>67.696161815165752</v>
      </c>
      <c r="F5514" s="52">
        <v>0</v>
      </c>
    </row>
    <row r="5515" spans="1:6">
      <c r="A5515" s="38">
        <v>41869</v>
      </c>
      <c r="B5515" s="49" t="s">
        <v>162</v>
      </c>
      <c r="C5515" s="50">
        <v>30.6</v>
      </c>
      <c r="D5515" s="51">
        <v>18.7</v>
      </c>
      <c r="E5515" s="52">
        <v>67.242601463387288</v>
      </c>
      <c r="F5515" s="52">
        <v>0</v>
      </c>
    </row>
    <row r="5516" spans="1:6">
      <c r="A5516" s="38">
        <v>41869</v>
      </c>
      <c r="B5516" s="49" t="s">
        <v>163</v>
      </c>
      <c r="C5516" s="50">
        <v>29.6</v>
      </c>
      <c r="D5516" s="51">
        <v>18.8</v>
      </c>
      <c r="E5516" s="52">
        <v>71.58209550108991</v>
      </c>
      <c r="F5516" s="52">
        <v>0</v>
      </c>
    </row>
    <row r="5517" spans="1:6">
      <c r="A5517" s="38">
        <v>41869</v>
      </c>
      <c r="B5517" s="49" t="s">
        <v>164</v>
      </c>
      <c r="C5517" s="50">
        <v>28.8</v>
      </c>
      <c r="D5517" s="51">
        <v>18.899999999999999</v>
      </c>
      <c r="E5517" s="52">
        <v>75.353751077013001</v>
      </c>
      <c r="F5517" s="52">
        <v>0</v>
      </c>
    </row>
    <row r="5518" spans="1:6">
      <c r="A5518" s="38">
        <v>41869</v>
      </c>
      <c r="B5518" s="49" t="s">
        <v>165</v>
      </c>
      <c r="C5518" s="50">
        <v>27.8</v>
      </c>
      <c r="D5518" s="51">
        <v>19.100000000000001</v>
      </c>
      <c r="E5518" s="52">
        <v>80.684825231518403</v>
      </c>
      <c r="F5518" s="52">
        <v>0</v>
      </c>
    </row>
    <row r="5519" spans="1:6">
      <c r="A5519" s="38">
        <v>41869</v>
      </c>
      <c r="B5519" s="49" t="s">
        <v>166</v>
      </c>
      <c r="C5519" s="50">
        <v>27.3</v>
      </c>
      <c r="D5519" s="51">
        <v>19.3</v>
      </c>
      <c r="E5519" s="52">
        <v>83.92231469435076</v>
      </c>
      <c r="F5519" s="52">
        <v>0</v>
      </c>
    </row>
    <row r="5520" spans="1:6">
      <c r="A5520" s="38">
        <v>41869</v>
      </c>
      <c r="B5520" s="49" t="s">
        <v>167</v>
      </c>
      <c r="C5520" s="50">
        <v>26.5</v>
      </c>
      <c r="D5520" s="51">
        <v>18.899999999999999</v>
      </c>
      <c r="E5520" s="52">
        <v>86.192296921189666</v>
      </c>
      <c r="F5520" s="52">
        <v>0</v>
      </c>
    </row>
    <row r="5521" spans="1:6">
      <c r="A5521" s="38">
        <v>41869</v>
      </c>
      <c r="B5521" s="49" t="s">
        <v>168</v>
      </c>
      <c r="C5521" s="50">
        <v>26.8</v>
      </c>
      <c r="D5521" s="51">
        <v>18.5</v>
      </c>
      <c r="E5521" s="52">
        <v>82.942895648691703</v>
      </c>
      <c r="F5521" s="52">
        <v>0</v>
      </c>
    </row>
    <row r="5522" spans="1:6">
      <c r="A5522" s="38">
        <v>41869</v>
      </c>
      <c r="B5522" s="49" t="s">
        <v>169</v>
      </c>
      <c r="C5522" s="50">
        <v>27</v>
      </c>
      <c r="D5522" s="51">
        <v>18.100000000000001</v>
      </c>
      <c r="E5522" s="52">
        <v>80.25155797438245</v>
      </c>
      <c r="F5522" s="52">
        <v>0</v>
      </c>
    </row>
    <row r="5523" spans="1:6">
      <c r="A5523" s="38">
        <v>41869</v>
      </c>
      <c r="B5523" s="49" t="s">
        <v>170</v>
      </c>
      <c r="C5523" s="50">
        <v>27</v>
      </c>
      <c r="D5523" s="51">
        <v>17.8</v>
      </c>
      <c r="E5523" s="52">
        <v>78.958427635134527</v>
      </c>
      <c r="F5523" s="52">
        <v>0</v>
      </c>
    </row>
    <row r="5524" spans="1:6">
      <c r="A5524" s="38">
        <v>41869</v>
      </c>
      <c r="B5524" s="49" t="s">
        <v>171</v>
      </c>
      <c r="C5524" s="50">
        <v>26.9</v>
      </c>
      <c r="D5524" s="51">
        <v>17.399999999999999</v>
      </c>
      <c r="E5524" s="52">
        <v>77.68735081513752</v>
      </c>
      <c r="F5524" s="52">
        <v>0</v>
      </c>
    </row>
    <row r="5525" spans="1:6">
      <c r="A5525" s="38">
        <v>41869</v>
      </c>
      <c r="B5525" s="49" t="s">
        <v>172</v>
      </c>
      <c r="C5525" s="50">
        <v>27</v>
      </c>
      <c r="D5525" s="51">
        <v>17.2</v>
      </c>
      <c r="E5525" s="52">
        <v>76.368525475708395</v>
      </c>
      <c r="F5525" s="52">
        <v>0</v>
      </c>
    </row>
    <row r="5526" spans="1:6">
      <c r="A5526" s="38">
        <v>41870</v>
      </c>
      <c r="B5526" s="49" t="s">
        <v>149</v>
      </c>
      <c r="C5526" s="50">
        <v>26.8</v>
      </c>
      <c r="D5526" s="51">
        <v>17.399999999999999</v>
      </c>
      <c r="E5526" s="52">
        <v>78.145363401159386</v>
      </c>
      <c r="F5526" s="52">
        <v>0</v>
      </c>
    </row>
    <row r="5527" spans="1:6">
      <c r="A5527" s="38">
        <v>41870</v>
      </c>
      <c r="B5527" s="49" t="s">
        <v>150</v>
      </c>
      <c r="C5527" s="50">
        <v>26.9</v>
      </c>
      <c r="D5527" s="51">
        <v>17.7</v>
      </c>
      <c r="E5527" s="52">
        <v>78.989726718902105</v>
      </c>
      <c r="F5527" s="52">
        <v>0</v>
      </c>
    </row>
    <row r="5528" spans="1:6">
      <c r="A5528" s="38">
        <v>41870</v>
      </c>
      <c r="B5528" s="49" t="s">
        <v>151</v>
      </c>
      <c r="C5528" s="50">
        <v>26.9</v>
      </c>
      <c r="D5528" s="51">
        <v>17.899999999999999</v>
      </c>
      <c r="E5528" s="52">
        <v>79.857298894624435</v>
      </c>
      <c r="F5528" s="52">
        <v>0</v>
      </c>
    </row>
    <row r="5529" spans="1:6">
      <c r="A5529" s="38">
        <v>41870</v>
      </c>
      <c r="B5529" s="49" t="s">
        <v>152</v>
      </c>
      <c r="C5529" s="50">
        <v>27</v>
      </c>
      <c r="D5529" s="51">
        <v>17.899999999999999</v>
      </c>
      <c r="E5529" s="52">
        <v>79.389605803677838</v>
      </c>
      <c r="F5529" s="52">
        <v>0</v>
      </c>
    </row>
    <row r="5530" spans="1:6">
      <c r="A5530" s="38">
        <v>41870</v>
      </c>
      <c r="B5530" s="49" t="s">
        <v>153</v>
      </c>
      <c r="C5530" s="50">
        <v>27</v>
      </c>
      <c r="D5530" s="51">
        <v>17.899999999999999</v>
      </c>
      <c r="E5530" s="52">
        <v>79.389605803677838</v>
      </c>
      <c r="F5530" s="52">
        <v>0</v>
      </c>
    </row>
    <row r="5531" spans="1:6">
      <c r="A5531" s="38">
        <v>41870</v>
      </c>
      <c r="B5531" s="49" t="s">
        <v>154</v>
      </c>
      <c r="C5531" s="50">
        <v>27.1</v>
      </c>
      <c r="D5531" s="51">
        <v>18</v>
      </c>
      <c r="E5531" s="52">
        <v>79.353523454441614</v>
      </c>
      <c r="F5531" s="52">
        <v>0</v>
      </c>
    </row>
    <row r="5532" spans="1:6">
      <c r="A5532" s="38">
        <v>41870</v>
      </c>
      <c r="B5532" s="49" t="s">
        <v>155</v>
      </c>
      <c r="C5532" s="50">
        <v>27</v>
      </c>
      <c r="D5532" s="51">
        <v>18.5</v>
      </c>
      <c r="E5532" s="52">
        <v>81.973847417111173</v>
      </c>
      <c r="F5532" s="52">
        <v>0</v>
      </c>
    </row>
    <row r="5533" spans="1:6">
      <c r="A5533" s="38">
        <v>41870</v>
      </c>
      <c r="B5533" s="49" t="s">
        <v>156</v>
      </c>
      <c r="C5533" s="50">
        <v>25.8</v>
      </c>
      <c r="D5533" s="51">
        <v>18.899999999999999</v>
      </c>
      <c r="E5533" s="52">
        <v>89.832582122732347</v>
      </c>
      <c r="F5533" s="52">
        <v>0</v>
      </c>
    </row>
    <row r="5534" spans="1:6">
      <c r="A5534" s="38">
        <v>41870</v>
      </c>
      <c r="B5534" s="49" t="s">
        <v>157</v>
      </c>
      <c r="C5534" s="50">
        <v>26.3</v>
      </c>
      <c r="D5534" s="51">
        <v>19.399999999999999</v>
      </c>
      <c r="E5534" s="52">
        <v>89.452594834808252</v>
      </c>
      <c r="F5534" s="52">
        <v>0</v>
      </c>
    </row>
    <row r="5535" spans="1:6">
      <c r="A5535" s="38">
        <v>41870</v>
      </c>
      <c r="B5535" s="49" t="s">
        <v>158</v>
      </c>
      <c r="C5535" s="50">
        <v>25.9</v>
      </c>
      <c r="D5535" s="51">
        <v>20</v>
      </c>
      <c r="E5535" s="52">
        <v>94.337634125532219</v>
      </c>
      <c r="F5535" s="52">
        <v>0</v>
      </c>
    </row>
    <row r="5536" spans="1:6">
      <c r="A5536" s="38">
        <v>41870</v>
      </c>
      <c r="B5536" s="49" t="s">
        <v>159</v>
      </c>
      <c r="C5536" s="50">
        <v>27.2</v>
      </c>
      <c r="D5536" s="51">
        <v>20.6</v>
      </c>
      <c r="E5536" s="52">
        <v>89.919331693057529</v>
      </c>
      <c r="F5536" s="52">
        <v>0</v>
      </c>
    </row>
    <row r="5537" spans="1:6">
      <c r="A5537" s="38">
        <v>41870</v>
      </c>
      <c r="B5537" s="49" t="s">
        <v>160</v>
      </c>
      <c r="C5537" s="50">
        <v>28.3</v>
      </c>
      <c r="D5537" s="51">
        <v>21.2</v>
      </c>
      <c r="E5537" s="52">
        <v>86.701145224816514</v>
      </c>
      <c r="F5537" s="52">
        <v>0</v>
      </c>
    </row>
    <row r="5538" spans="1:6">
      <c r="A5538" s="38">
        <v>41870</v>
      </c>
      <c r="B5538" s="49" t="s">
        <v>161</v>
      </c>
      <c r="C5538" s="50">
        <v>29.1</v>
      </c>
      <c r="D5538" s="51">
        <v>20.9</v>
      </c>
      <c r="E5538" s="52">
        <v>81.639051077616813</v>
      </c>
      <c r="F5538" s="52">
        <v>0</v>
      </c>
    </row>
    <row r="5539" spans="1:6">
      <c r="A5539" s="38">
        <v>41870</v>
      </c>
      <c r="B5539" s="49" t="s">
        <v>162</v>
      </c>
      <c r="C5539" s="50">
        <v>28</v>
      </c>
      <c r="D5539" s="51">
        <v>20.7</v>
      </c>
      <c r="E5539" s="52">
        <v>86.214613312945076</v>
      </c>
      <c r="F5539" s="52">
        <v>0</v>
      </c>
    </row>
    <row r="5540" spans="1:6">
      <c r="A5540" s="38">
        <v>41870</v>
      </c>
      <c r="B5540" s="49" t="s">
        <v>163</v>
      </c>
      <c r="C5540" s="50">
        <v>28.5</v>
      </c>
      <c r="D5540" s="51">
        <v>20.5</v>
      </c>
      <c r="E5540" s="52">
        <v>82.96012046858074</v>
      </c>
      <c r="F5540" s="52">
        <v>0</v>
      </c>
    </row>
    <row r="5541" spans="1:6">
      <c r="A5541" s="38">
        <v>41870</v>
      </c>
      <c r="B5541" s="49" t="s">
        <v>164</v>
      </c>
      <c r="C5541" s="50">
        <v>27.7</v>
      </c>
      <c r="D5541" s="51">
        <v>20.5</v>
      </c>
      <c r="E5541" s="52">
        <v>86.916171427815499</v>
      </c>
      <c r="F5541" s="52">
        <v>0</v>
      </c>
    </row>
    <row r="5542" spans="1:6">
      <c r="A5542" s="38">
        <v>41870</v>
      </c>
      <c r="B5542" s="49" t="s">
        <v>165</v>
      </c>
      <c r="C5542" s="50">
        <v>27.2</v>
      </c>
      <c r="D5542" s="51">
        <v>20.399999999999999</v>
      </c>
      <c r="E5542" s="52">
        <v>89.074051489073028</v>
      </c>
      <c r="F5542" s="52">
        <v>0</v>
      </c>
    </row>
    <row r="5543" spans="1:6">
      <c r="A5543" s="38">
        <v>41870</v>
      </c>
      <c r="B5543" s="49" t="s">
        <v>166</v>
      </c>
      <c r="C5543" s="50">
        <v>27.2</v>
      </c>
      <c r="D5543" s="51">
        <v>20.3</v>
      </c>
      <c r="E5543" s="52">
        <v>88.651213983950484</v>
      </c>
      <c r="F5543" s="52">
        <v>0</v>
      </c>
    </row>
    <row r="5544" spans="1:6">
      <c r="A5544" s="38">
        <v>41870</v>
      </c>
      <c r="B5544" s="49" t="s">
        <v>167</v>
      </c>
      <c r="C5544" s="50">
        <v>27.1</v>
      </c>
      <c r="D5544" s="51">
        <v>20.100000000000001</v>
      </c>
      <c r="E5544" s="52">
        <v>88.32162917838491</v>
      </c>
      <c r="F5544" s="52">
        <v>0</v>
      </c>
    </row>
    <row r="5545" spans="1:6">
      <c r="A5545" s="38">
        <v>41870</v>
      </c>
      <c r="B5545" s="49" t="s">
        <v>168</v>
      </c>
      <c r="C5545" s="50">
        <v>26.9</v>
      </c>
      <c r="D5545" s="51">
        <v>19.899999999999999</v>
      </c>
      <c r="E5545" s="52">
        <v>88.503286132661017</v>
      </c>
      <c r="F5545" s="52">
        <v>0</v>
      </c>
    </row>
    <row r="5546" spans="1:6">
      <c r="A5546" s="38">
        <v>41870</v>
      </c>
      <c r="B5546" s="49" t="s">
        <v>169</v>
      </c>
      <c r="C5546" s="50">
        <v>27</v>
      </c>
      <c r="D5546" s="51">
        <v>19.7</v>
      </c>
      <c r="E5546" s="52">
        <v>87.127832794814125</v>
      </c>
      <c r="F5546" s="52">
        <v>0</v>
      </c>
    </row>
    <row r="5547" spans="1:6">
      <c r="A5547" s="38">
        <v>41870</v>
      </c>
      <c r="B5547" s="49" t="s">
        <v>170</v>
      </c>
      <c r="C5547" s="50">
        <v>27.1</v>
      </c>
      <c r="D5547" s="51">
        <v>19.8</v>
      </c>
      <c r="E5547" s="52">
        <v>87.04406436884841</v>
      </c>
      <c r="F5547" s="52">
        <v>0</v>
      </c>
    </row>
    <row r="5548" spans="1:6">
      <c r="A5548" s="38">
        <v>41870</v>
      </c>
      <c r="B5548" s="49" t="s">
        <v>171</v>
      </c>
      <c r="C5548" s="50">
        <v>27</v>
      </c>
      <c r="D5548" s="51">
        <v>19.899999999999999</v>
      </c>
      <c r="E5548" s="52">
        <v>87.984956862534631</v>
      </c>
      <c r="F5548" s="52">
        <v>0</v>
      </c>
    </row>
    <row r="5549" spans="1:6">
      <c r="A5549" s="38">
        <v>41870</v>
      </c>
      <c r="B5549" s="49" t="s">
        <v>172</v>
      </c>
      <c r="C5549" s="50">
        <v>27.1</v>
      </c>
      <c r="D5549" s="51">
        <v>20.100000000000001</v>
      </c>
      <c r="E5549" s="52">
        <v>88.32162917838491</v>
      </c>
      <c r="F5549" s="52">
        <v>0</v>
      </c>
    </row>
    <row r="5550" spans="1:6">
      <c r="A5550" s="38">
        <v>41871</v>
      </c>
      <c r="B5550" s="49" t="s">
        <v>149</v>
      </c>
      <c r="C5550" s="50">
        <v>26.5</v>
      </c>
      <c r="D5550" s="51">
        <v>20.2</v>
      </c>
      <c r="E5550" s="52">
        <v>91.934388119803728</v>
      </c>
      <c r="F5550" s="52">
        <v>0</v>
      </c>
    </row>
    <row r="5551" spans="1:6">
      <c r="A5551" s="38">
        <v>41871</v>
      </c>
      <c r="B5551" s="49" t="s">
        <v>150</v>
      </c>
      <c r="C5551" s="50">
        <v>26.7</v>
      </c>
      <c r="D5551" s="51">
        <v>20.399999999999999</v>
      </c>
      <c r="E5551" s="52">
        <v>91.728875868279331</v>
      </c>
      <c r="F5551" s="52">
        <v>0</v>
      </c>
    </row>
    <row r="5552" spans="1:6">
      <c r="A5552" s="38">
        <v>41871</v>
      </c>
      <c r="B5552" s="49" t="s">
        <v>151</v>
      </c>
      <c r="C5552" s="50">
        <v>26.8</v>
      </c>
      <c r="D5552" s="51">
        <v>20.5</v>
      </c>
      <c r="E5552" s="52">
        <v>91.623594959826207</v>
      </c>
      <c r="F5552" s="52">
        <v>0</v>
      </c>
    </row>
    <row r="5553" spans="1:6">
      <c r="A5553" s="38">
        <v>41871</v>
      </c>
      <c r="B5553" s="49" t="s">
        <v>152</v>
      </c>
      <c r="C5553" s="50">
        <v>26.6</v>
      </c>
      <c r="D5553" s="51">
        <v>20.6</v>
      </c>
      <c r="E5553" s="52">
        <v>93.146107095602417</v>
      </c>
      <c r="F5553" s="52">
        <v>0</v>
      </c>
    </row>
    <row r="5554" spans="1:6">
      <c r="A5554" s="38">
        <v>41871</v>
      </c>
      <c r="B5554" s="49" t="s">
        <v>153</v>
      </c>
      <c r="C5554" s="50">
        <v>26.8</v>
      </c>
      <c r="D5554" s="51">
        <v>20.6</v>
      </c>
      <c r="E5554" s="52">
        <v>92.05621151046283</v>
      </c>
      <c r="F5554" s="52">
        <v>0</v>
      </c>
    </row>
    <row r="5555" spans="1:6">
      <c r="A5555" s="38">
        <v>41871</v>
      </c>
      <c r="B5555" s="49" t="s">
        <v>154</v>
      </c>
      <c r="C5555" s="50">
        <v>26.9</v>
      </c>
      <c r="D5555" s="51">
        <v>20.7</v>
      </c>
      <c r="E5555" s="52">
        <v>91.946614113753043</v>
      </c>
      <c r="F5555" s="52">
        <v>0</v>
      </c>
    </row>
    <row r="5556" spans="1:6">
      <c r="A5556" s="38">
        <v>41871</v>
      </c>
      <c r="B5556" s="49" t="s">
        <v>155</v>
      </c>
      <c r="C5556" s="50">
        <v>27.2</v>
      </c>
      <c r="D5556" s="51">
        <v>20.8</v>
      </c>
      <c r="E5556" s="52">
        <v>90.764085898159607</v>
      </c>
      <c r="F5556" s="52">
        <v>0</v>
      </c>
    </row>
    <row r="5557" spans="1:6">
      <c r="A5557" s="38">
        <v>41871</v>
      </c>
      <c r="B5557" s="49" t="s">
        <v>156</v>
      </c>
      <c r="C5557" s="50">
        <v>27.6</v>
      </c>
      <c r="D5557" s="51">
        <v>21</v>
      </c>
      <c r="E5557" s="52">
        <v>89.4881815488596</v>
      </c>
      <c r="F5557" s="52">
        <v>0</v>
      </c>
    </row>
    <row r="5558" spans="1:6">
      <c r="A5558" s="38">
        <v>41871</v>
      </c>
      <c r="B5558" s="49" t="s">
        <v>157</v>
      </c>
      <c r="C5558" s="50">
        <v>27.8</v>
      </c>
      <c r="D5558" s="51">
        <v>21.1</v>
      </c>
      <c r="E5558" s="52">
        <v>88.856298534344688</v>
      </c>
      <c r="F5558" s="52">
        <v>0</v>
      </c>
    </row>
    <row r="5559" spans="1:6">
      <c r="A5559" s="38">
        <v>41871</v>
      </c>
      <c r="B5559" s="49" t="s">
        <v>158</v>
      </c>
      <c r="C5559" s="50">
        <v>27.8</v>
      </c>
      <c r="D5559" s="51">
        <v>21.2</v>
      </c>
      <c r="E5559" s="52">
        <v>89.263538236959889</v>
      </c>
      <c r="F5559" s="52">
        <v>0</v>
      </c>
    </row>
    <row r="5560" spans="1:6">
      <c r="A5560" s="38">
        <v>41871</v>
      </c>
      <c r="B5560" s="49" t="s">
        <v>159</v>
      </c>
      <c r="C5560" s="50">
        <v>28.3</v>
      </c>
      <c r="D5560" s="51">
        <v>21.4</v>
      </c>
      <c r="E5560" s="52">
        <v>87.491875371997992</v>
      </c>
      <c r="F5560" s="52">
        <v>0</v>
      </c>
    </row>
    <row r="5561" spans="1:6">
      <c r="A5561" s="38">
        <v>41871</v>
      </c>
      <c r="B5561" s="49" t="s">
        <v>160</v>
      </c>
      <c r="C5561" s="50">
        <v>28.3</v>
      </c>
      <c r="D5561" s="51">
        <v>21.7</v>
      </c>
      <c r="E5561" s="52">
        <v>88.677049282205687</v>
      </c>
      <c r="F5561" s="52">
        <v>0</v>
      </c>
    </row>
    <row r="5562" spans="1:6">
      <c r="A5562" s="38">
        <v>41871</v>
      </c>
      <c r="B5562" s="49" t="s">
        <v>161</v>
      </c>
      <c r="C5562" s="50">
        <v>28.6</v>
      </c>
      <c r="D5562" s="51">
        <v>21.5</v>
      </c>
      <c r="E5562" s="52">
        <v>86.369065891709226</v>
      </c>
      <c r="F5562" s="52">
        <v>0</v>
      </c>
    </row>
    <row r="5563" spans="1:6">
      <c r="A5563" s="38">
        <v>41871</v>
      </c>
      <c r="B5563" s="49" t="s">
        <v>162</v>
      </c>
      <c r="C5563" s="50">
        <v>28.1</v>
      </c>
      <c r="D5563" s="51">
        <v>21.5</v>
      </c>
      <c r="E5563" s="52">
        <v>88.915791156464763</v>
      </c>
      <c r="F5563" s="52">
        <v>0</v>
      </c>
    </row>
    <row r="5564" spans="1:6">
      <c r="A5564" s="38">
        <v>41871</v>
      </c>
      <c r="B5564" s="49" t="s">
        <v>163</v>
      </c>
      <c r="C5564" s="50">
        <v>28.3</v>
      </c>
      <c r="D5564" s="51">
        <v>21.4</v>
      </c>
      <c r="E5564" s="52">
        <v>87.491875371997992</v>
      </c>
      <c r="F5564" s="52">
        <v>0</v>
      </c>
    </row>
    <row r="5565" spans="1:6">
      <c r="A5565" s="38">
        <v>41871</v>
      </c>
      <c r="B5565" s="49" t="s">
        <v>164</v>
      </c>
      <c r="C5565" s="50">
        <v>27.9</v>
      </c>
      <c r="D5565" s="51">
        <v>21.3</v>
      </c>
      <c r="E5565" s="52">
        <v>89.149036081417762</v>
      </c>
      <c r="F5565" s="52">
        <v>0</v>
      </c>
    </row>
    <row r="5566" spans="1:6">
      <c r="A5566" s="38">
        <v>41871</v>
      </c>
      <c r="B5566" s="49" t="s">
        <v>165</v>
      </c>
      <c r="C5566" s="50">
        <v>27.4</v>
      </c>
      <c r="D5566" s="51">
        <v>21.3</v>
      </c>
      <c r="E5566" s="52">
        <v>91.791860861469686</v>
      </c>
      <c r="F5566" s="52">
        <v>0</v>
      </c>
    </row>
    <row r="5567" spans="1:6">
      <c r="A5567" s="38">
        <v>41871</v>
      </c>
      <c r="B5567" s="49" t="s">
        <v>166</v>
      </c>
      <c r="C5567" s="50">
        <v>26.7</v>
      </c>
      <c r="D5567" s="51">
        <v>21.2</v>
      </c>
      <c r="E5567" s="52">
        <v>95.207521902207091</v>
      </c>
      <c r="F5567" s="52">
        <v>0</v>
      </c>
    </row>
    <row r="5568" spans="1:6">
      <c r="A5568" s="38">
        <v>41871</v>
      </c>
      <c r="B5568" s="49" t="s">
        <v>167</v>
      </c>
      <c r="C5568" s="50">
        <v>26.4</v>
      </c>
      <c r="D5568" s="51">
        <v>21.3</v>
      </c>
      <c r="E5568" s="52">
        <v>97.347236230920913</v>
      </c>
      <c r="F5568" s="52">
        <v>0</v>
      </c>
    </row>
    <row r="5569" spans="1:6">
      <c r="A5569" s="38">
        <v>41871</v>
      </c>
      <c r="B5569" s="49" t="s">
        <v>168</v>
      </c>
      <c r="C5569" s="50">
        <v>26.9</v>
      </c>
      <c r="D5569" s="51">
        <v>21.5</v>
      </c>
      <c r="E5569" s="52">
        <v>95.381380595591395</v>
      </c>
      <c r="F5569" s="52">
        <v>0</v>
      </c>
    </row>
    <row r="5570" spans="1:6">
      <c r="A5570" s="38">
        <v>41871</v>
      </c>
      <c r="B5570" s="49" t="s">
        <v>169</v>
      </c>
      <c r="C5570" s="50">
        <v>27</v>
      </c>
      <c r="D5570" s="51">
        <v>21.6</v>
      </c>
      <c r="E5570" s="52">
        <v>95.249003430555291</v>
      </c>
      <c r="F5570" s="52">
        <v>0</v>
      </c>
    </row>
    <row r="5571" spans="1:6">
      <c r="A5571" s="38">
        <v>41871</v>
      </c>
      <c r="B5571" s="49" t="s">
        <v>170</v>
      </c>
      <c r="C5571" s="50">
        <v>26.9</v>
      </c>
      <c r="D5571" s="51">
        <v>21.1</v>
      </c>
      <c r="E5571" s="52">
        <v>93.665065545150171</v>
      </c>
      <c r="F5571" s="52">
        <v>0</v>
      </c>
    </row>
    <row r="5572" spans="1:6">
      <c r="A5572" s="38">
        <v>41871</v>
      </c>
      <c r="B5572" s="49" t="s">
        <v>171</v>
      </c>
      <c r="C5572" s="50">
        <v>26.3</v>
      </c>
      <c r="D5572" s="51">
        <v>20.5</v>
      </c>
      <c r="E5572" s="52">
        <v>94.362817096910689</v>
      </c>
      <c r="F5572" s="52">
        <v>0</v>
      </c>
    </row>
    <row r="5573" spans="1:6">
      <c r="A5573" s="38">
        <v>41871</v>
      </c>
      <c r="B5573" s="49" t="s">
        <v>172</v>
      </c>
      <c r="C5573" s="50">
        <v>26.1</v>
      </c>
      <c r="D5573" s="51">
        <v>20.100000000000001</v>
      </c>
      <c r="E5573" s="52">
        <v>93.679503677754965</v>
      </c>
      <c r="F5573" s="52">
        <v>0</v>
      </c>
    </row>
    <row r="5574" spans="1:6">
      <c r="A5574" s="38">
        <v>41872</v>
      </c>
      <c r="B5574" s="49" t="s">
        <v>149</v>
      </c>
      <c r="C5574" s="50">
        <v>25.8</v>
      </c>
      <c r="D5574" s="51">
        <v>20</v>
      </c>
      <c r="E5574" s="52">
        <v>94.898056474408946</v>
      </c>
      <c r="F5574" s="52">
        <v>0</v>
      </c>
    </row>
    <row r="5575" spans="1:6">
      <c r="A5575" s="38">
        <v>41872</v>
      </c>
      <c r="B5575" s="49" t="s">
        <v>150</v>
      </c>
      <c r="C5575" s="50">
        <v>25.8</v>
      </c>
      <c r="D5575" s="51">
        <v>20</v>
      </c>
      <c r="E5575" s="52">
        <v>94.898056474408946</v>
      </c>
      <c r="F5575" s="52">
        <v>0</v>
      </c>
    </row>
    <row r="5576" spans="1:6">
      <c r="A5576" s="38">
        <v>41872</v>
      </c>
      <c r="B5576" s="49" t="s">
        <v>151</v>
      </c>
      <c r="C5576" s="50">
        <v>26.2</v>
      </c>
      <c r="D5576" s="51">
        <v>20</v>
      </c>
      <c r="E5576" s="52">
        <v>92.678644982551134</v>
      </c>
      <c r="F5576" s="52">
        <v>0</v>
      </c>
    </row>
    <row r="5577" spans="1:6">
      <c r="A5577" s="38">
        <v>41872</v>
      </c>
      <c r="B5577" s="49" t="s">
        <v>152</v>
      </c>
      <c r="C5577" s="50">
        <v>26.5</v>
      </c>
      <c r="D5577" s="51">
        <v>19.899999999999999</v>
      </c>
      <c r="E5577" s="52">
        <v>90.611354487968512</v>
      </c>
      <c r="F5577" s="52">
        <v>0</v>
      </c>
    </row>
    <row r="5578" spans="1:6">
      <c r="A5578" s="38">
        <v>41872</v>
      </c>
      <c r="B5578" s="49" t="s">
        <v>153</v>
      </c>
      <c r="C5578" s="50">
        <v>26.5</v>
      </c>
      <c r="D5578" s="51">
        <v>19.8</v>
      </c>
      <c r="E5578" s="52">
        <v>90.170068418390997</v>
      </c>
      <c r="F5578" s="52">
        <v>0</v>
      </c>
    </row>
    <row r="5579" spans="1:6">
      <c r="A5579" s="38">
        <v>41872</v>
      </c>
      <c r="B5579" s="49" t="s">
        <v>154</v>
      </c>
      <c r="C5579" s="50">
        <v>26.8</v>
      </c>
      <c r="D5579" s="51">
        <v>19.7</v>
      </c>
      <c r="E5579" s="52">
        <v>88.15780851208946</v>
      </c>
      <c r="F5579" s="52">
        <v>0</v>
      </c>
    </row>
    <row r="5580" spans="1:6">
      <c r="A5580" s="38">
        <v>41872</v>
      </c>
      <c r="B5580" s="49" t="s">
        <v>155</v>
      </c>
      <c r="C5580" s="50">
        <v>27.3</v>
      </c>
      <c r="D5580" s="51">
        <v>19.5</v>
      </c>
      <c r="E5580" s="52">
        <v>84.765540452307718</v>
      </c>
      <c r="F5580" s="52">
        <v>0</v>
      </c>
    </row>
    <row r="5581" spans="1:6">
      <c r="A5581" s="38">
        <v>41872</v>
      </c>
      <c r="B5581" s="49" t="s">
        <v>156</v>
      </c>
      <c r="C5581" s="50">
        <v>27.7</v>
      </c>
      <c r="D5581" s="51">
        <v>19.2</v>
      </c>
      <c r="E5581" s="52">
        <v>81.569457475581757</v>
      </c>
      <c r="F5581" s="52">
        <v>0</v>
      </c>
    </row>
    <row r="5582" spans="1:6">
      <c r="A5582" s="38">
        <v>41872</v>
      </c>
      <c r="B5582" s="49" t="s">
        <v>157</v>
      </c>
      <c r="C5582" s="50">
        <v>28</v>
      </c>
      <c r="D5582" s="51">
        <v>19</v>
      </c>
      <c r="E5582" s="52">
        <v>79.344058389168978</v>
      </c>
      <c r="F5582" s="52">
        <v>0</v>
      </c>
    </row>
    <row r="5583" spans="1:6">
      <c r="A5583" s="38">
        <v>41872</v>
      </c>
      <c r="B5583" s="49" t="s">
        <v>158</v>
      </c>
      <c r="C5583" s="50">
        <v>26.9</v>
      </c>
      <c r="D5583" s="51">
        <v>19</v>
      </c>
      <c r="E5583" s="52">
        <v>84.619268573957712</v>
      </c>
      <c r="F5583" s="52">
        <v>0</v>
      </c>
    </row>
    <row r="5584" spans="1:6">
      <c r="A5584" s="38">
        <v>41872</v>
      </c>
      <c r="B5584" s="49" t="s">
        <v>159</v>
      </c>
      <c r="C5584" s="50">
        <v>26.9</v>
      </c>
      <c r="D5584" s="51">
        <v>19.100000000000001</v>
      </c>
      <c r="E5584" s="52">
        <v>85.05136460177998</v>
      </c>
      <c r="F5584" s="52">
        <v>0</v>
      </c>
    </row>
    <row r="5585" spans="1:6">
      <c r="A5585" s="38">
        <v>41872</v>
      </c>
      <c r="B5585" s="49" t="s">
        <v>160</v>
      </c>
      <c r="C5585" s="50">
        <v>27.2</v>
      </c>
      <c r="D5585" s="51">
        <v>19.2</v>
      </c>
      <c r="E5585" s="52">
        <v>83.99129672537596</v>
      </c>
      <c r="F5585" s="52">
        <v>0</v>
      </c>
    </row>
    <row r="5586" spans="1:6">
      <c r="A5586" s="38">
        <v>41872</v>
      </c>
      <c r="B5586" s="49" t="s">
        <v>161</v>
      </c>
      <c r="C5586" s="50">
        <v>26.5</v>
      </c>
      <c r="D5586" s="51">
        <v>19.2</v>
      </c>
      <c r="E5586" s="52">
        <v>87.51946148081943</v>
      </c>
      <c r="F5586" s="52">
        <v>0</v>
      </c>
    </row>
    <row r="5587" spans="1:6">
      <c r="A5587" s="38">
        <v>41872</v>
      </c>
      <c r="B5587" s="49" t="s">
        <v>162</v>
      </c>
      <c r="C5587" s="50">
        <v>26.1</v>
      </c>
      <c r="D5587" s="51">
        <v>19.2</v>
      </c>
      <c r="E5587" s="52">
        <v>89.610501669796676</v>
      </c>
      <c r="F5587" s="52">
        <v>0</v>
      </c>
    </row>
    <row r="5588" spans="1:6">
      <c r="A5588" s="38">
        <v>41872</v>
      </c>
      <c r="B5588" s="49" t="s">
        <v>163</v>
      </c>
      <c r="C5588" s="50">
        <v>27</v>
      </c>
      <c r="D5588" s="51">
        <v>19.2</v>
      </c>
      <c r="E5588" s="52">
        <v>84.982683313100978</v>
      </c>
      <c r="F5588" s="52">
        <v>0</v>
      </c>
    </row>
    <row r="5589" spans="1:6">
      <c r="A5589" s="38">
        <v>41872</v>
      </c>
      <c r="B5589" s="49" t="s">
        <v>164</v>
      </c>
      <c r="C5589" s="50">
        <v>28.7</v>
      </c>
      <c r="D5589" s="51">
        <v>18.5</v>
      </c>
      <c r="E5589" s="52">
        <v>74.233933772532112</v>
      </c>
      <c r="F5589" s="52">
        <v>0</v>
      </c>
    </row>
    <row r="5590" spans="1:6">
      <c r="A5590" s="38">
        <v>41872</v>
      </c>
      <c r="B5590" s="49" t="s">
        <v>165</v>
      </c>
      <c r="C5590" s="50">
        <v>28.3</v>
      </c>
      <c r="D5590" s="51">
        <v>17.899999999999999</v>
      </c>
      <c r="E5590" s="52">
        <v>73.582735605355168</v>
      </c>
      <c r="F5590" s="52">
        <v>0</v>
      </c>
    </row>
    <row r="5591" spans="1:6">
      <c r="A5591" s="38">
        <v>41872</v>
      </c>
      <c r="B5591" s="49" t="s">
        <v>166</v>
      </c>
      <c r="C5591" s="50">
        <v>28.9</v>
      </c>
      <c r="D5591" s="51">
        <v>17.3</v>
      </c>
      <c r="E5591" s="52">
        <v>68.74800486622938</v>
      </c>
      <c r="F5591" s="52">
        <v>0</v>
      </c>
    </row>
    <row r="5592" spans="1:6">
      <c r="A5592" s="38">
        <v>41872</v>
      </c>
      <c r="B5592" s="49" t="s">
        <v>167</v>
      </c>
      <c r="C5592" s="50">
        <v>27.1</v>
      </c>
      <c r="D5592" s="51">
        <v>17.3</v>
      </c>
      <c r="E5592" s="52">
        <v>76.351062072021278</v>
      </c>
      <c r="F5592" s="52">
        <v>0</v>
      </c>
    </row>
    <row r="5593" spans="1:6">
      <c r="A5593" s="38">
        <v>41872</v>
      </c>
      <c r="B5593" s="49" t="s">
        <v>168</v>
      </c>
      <c r="C5593" s="50">
        <v>27.6</v>
      </c>
      <c r="D5593" s="51">
        <v>17.3</v>
      </c>
      <c r="E5593" s="52">
        <v>74.14788367718856</v>
      </c>
      <c r="F5593" s="52">
        <v>0</v>
      </c>
    </row>
    <row r="5594" spans="1:6">
      <c r="A5594" s="38">
        <v>41872</v>
      </c>
      <c r="B5594" s="49" t="s">
        <v>169</v>
      </c>
      <c r="C5594" s="50">
        <v>28.1</v>
      </c>
      <c r="D5594" s="51">
        <v>17.3</v>
      </c>
      <c r="E5594" s="52">
        <v>72.016230749395376</v>
      </c>
      <c r="F5594" s="52">
        <v>0</v>
      </c>
    </row>
    <row r="5595" spans="1:6">
      <c r="A5595" s="38">
        <v>41872</v>
      </c>
      <c r="B5595" s="49" t="s">
        <v>170</v>
      </c>
      <c r="C5595" s="50">
        <v>27.9</v>
      </c>
      <c r="D5595" s="51">
        <v>17.3</v>
      </c>
      <c r="E5595" s="52">
        <v>72.860475032723272</v>
      </c>
      <c r="F5595" s="52">
        <v>0</v>
      </c>
    </row>
    <row r="5596" spans="1:6">
      <c r="A5596" s="38">
        <v>41872</v>
      </c>
      <c r="B5596" s="49" t="s">
        <v>171</v>
      </c>
      <c r="C5596" s="50">
        <v>27.9</v>
      </c>
      <c r="D5596" s="51">
        <v>17.3</v>
      </c>
      <c r="E5596" s="52">
        <v>72.860475032723272</v>
      </c>
      <c r="F5596" s="52">
        <v>0</v>
      </c>
    </row>
    <row r="5597" spans="1:6">
      <c r="A5597" s="38">
        <v>41872</v>
      </c>
      <c r="B5597" s="49" t="s">
        <v>172</v>
      </c>
      <c r="C5597" s="50">
        <v>27.5</v>
      </c>
      <c r="D5597" s="51">
        <v>17.3</v>
      </c>
      <c r="E5597" s="52">
        <v>74.58271357080794</v>
      </c>
      <c r="F5597" s="52">
        <v>0</v>
      </c>
    </row>
    <row r="5598" spans="1:6">
      <c r="A5598" s="38">
        <v>41873</v>
      </c>
      <c r="B5598" s="49" t="s">
        <v>149</v>
      </c>
      <c r="C5598" s="50">
        <v>27</v>
      </c>
      <c r="D5598" s="51">
        <v>17.600000000000001</v>
      </c>
      <c r="E5598" s="52">
        <v>78.095666815713443</v>
      </c>
      <c r="F5598" s="52">
        <v>0</v>
      </c>
    </row>
    <row r="5599" spans="1:6">
      <c r="A5599" s="38">
        <v>41873</v>
      </c>
      <c r="B5599" s="49" t="s">
        <v>150</v>
      </c>
      <c r="C5599" s="50">
        <v>26.9</v>
      </c>
      <c r="D5599" s="51">
        <v>17.8</v>
      </c>
      <c r="E5599" s="52">
        <v>79.423580607027105</v>
      </c>
      <c r="F5599" s="52">
        <v>0</v>
      </c>
    </row>
    <row r="5600" spans="1:6">
      <c r="A5600" s="38">
        <v>41873</v>
      </c>
      <c r="B5600" s="49" t="s">
        <v>151</v>
      </c>
      <c r="C5600" s="50">
        <v>26</v>
      </c>
      <c r="D5600" s="51">
        <v>18.2</v>
      </c>
      <c r="E5600" s="52">
        <v>85.580603771395928</v>
      </c>
      <c r="F5600" s="52">
        <v>0</v>
      </c>
    </row>
    <row r="5601" spans="1:6">
      <c r="A5601" s="38">
        <v>41873</v>
      </c>
      <c r="B5601" s="49" t="s">
        <v>152</v>
      </c>
      <c r="C5601" s="50">
        <v>26</v>
      </c>
      <c r="D5601" s="51">
        <v>18</v>
      </c>
      <c r="E5601" s="52">
        <v>84.666607625348405</v>
      </c>
      <c r="F5601" s="52">
        <v>0</v>
      </c>
    </row>
    <row r="5602" spans="1:6">
      <c r="A5602" s="38">
        <v>41873</v>
      </c>
      <c r="B5602" s="49" t="s">
        <v>153</v>
      </c>
      <c r="C5602" s="50">
        <v>26.5</v>
      </c>
      <c r="D5602" s="51">
        <v>17.8</v>
      </c>
      <c r="E5602" s="52">
        <v>81.315378575883528</v>
      </c>
      <c r="F5602" s="52">
        <v>0</v>
      </c>
    </row>
    <row r="5603" spans="1:6">
      <c r="A5603" s="38">
        <v>41873</v>
      </c>
      <c r="B5603" s="49" t="s">
        <v>154</v>
      </c>
      <c r="C5603" s="50">
        <v>25.8</v>
      </c>
      <c r="D5603" s="51">
        <v>17.600000000000001</v>
      </c>
      <c r="E5603" s="52">
        <v>83.82364913349295</v>
      </c>
      <c r="F5603" s="52">
        <v>0</v>
      </c>
    </row>
    <row r="5604" spans="1:6">
      <c r="A5604" s="38">
        <v>41873</v>
      </c>
      <c r="B5604" s="49" t="s">
        <v>155</v>
      </c>
      <c r="C5604" s="50">
        <v>26.2</v>
      </c>
      <c r="D5604" s="51">
        <v>17.899999999999999</v>
      </c>
      <c r="E5604" s="52">
        <v>83.219600907210605</v>
      </c>
      <c r="F5604" s="52">
        <v>0</v>
      </c>
    </row>
    <row r="5605" spans="1:6">
      <c r="A5605" s="38">
        <v>41873</v>
      </c>
      <c r="B5605" s="49" t="s">
        <v>156</v>
      </c>
      <c r="C5605" s="50">
        <v>27.6</v>
      </c>
      <c r="D5605" s="51">
        <v>18.100000000000001</v>
      </c>
      <c r="E5605" s="52">
        <v>77.479731836550314</v>
      </c>
      <c r="F5605" s="52">
        <v>0</v>
      </c>
    </row>
    <row r="5606" spans="1:6">
      <c r="A5606" s="38">
        <v>41873</v>
      </c>
      <c r="B5606" s="49" t="s">
        <v>157</v>
      </c>
      <c r="C5606" s="50">
        <v>29</v>
      </c>
      <c r="D5606" s="51">
        <v>18.399999999999999</v>
      </c>
      <c r="E5606" s="52">
        <v>72.572560954652488</v>
      </c>
      <c r="F5606" s="52">
        <v>0</v>
      </c>
    </row>
    <row r="5607" spans="1:6">
      <c r="A5607" s="38">
        <v>41873</v>
      </c>
      <c r="B5607" s="49" t="s">
        <v>158</v>
      </c>
      <c r="C5607" s="50">
        <v>28.9</v>
      </c>
      <c r="D5607" s="51">
        <v>18.2</v>
      </c>
      <c r="E5607" s="52">
        <v>72.222816126810429</v>
      </c>
      <c r="F5607" s="52">
        <v>0</v>
      </c>
    </row>
    <row r="5608" spans="1:6">
      <c r="A5608" s="38">
        <v>41873</v>
      </c>
      <c r="B5608" s="49" t="s">
        <v>159</v>
      </c>
      <c r="C5608" s="50">
        <v>29.4</v>
      </c>
      <c r="D5608" s="51">
        <v>18</v>
      </c>
      <c r="E5608" s="52">
        <v>69.41708219130679</v>
      </c>
      <c r="F5608" s="52">
        <v>0</v>
      </c>
    </row>
    <row r="5609" spans="1:6">
      <c r="A5609" s="38">
        <v>41873</v>
      </c>
      <c r="B5609" s="49" t="s">
        <v>160</v>
      </c>
      <c r="C5609" s="50">
        <v>30.4</v>
      </c>
      <c r="D5609" s="51">
        <v>17.8</v>
      </c>
      <c r="E5609" s="52">
        <v>64.833691085248304</v>
      </c>
      <c r="F5609" s="52">
        <v>0</v>
      </c>
    </row>
    <row r="5610" spans="1:6">
      <c r="A5610" s="38">
        <v>41873</v>
      </c>
      <c r="B5610" s="49" t="s">
        <v>161</v>
      </c>
      <c r="C5610" s="50">
        <v>31.9</v>
      </c>
      <c r="D5610" s="51">
        <v>17.7</v>
      </c>
      <c r="E5610" s="52">
        <v>59.203481247677225</v>
      </c>
      <c r="F5610" s="52">
        <v>0</v>
      </c>
    </row>
    <row r="5611" spans="1:6">
      <c r="A5611" s="38">
        <v>41873</v>
      </c>
      <c r="B5611" s="49" t="s">
        <v>162</v>
      </c>
      <c r="C5611" s="50">
        <v>30.8</v>
      </c>
      <c r="D5611" s="51">
        <v>17.600000000000001</v>
      </c>
      <c r="E5611" s="52">
        <v>62.676092826616312</v>
      </c>
      <c r="F5611" s="52">
        <v>0</v>
      </c>
    </row>
    <row r="5612" spans="1:6">
      <c r="A5612" s="38">
        <v>41873</v>
      </c>
      <c r="B5612" s="49" t="s">
        <v>163</v>
      </c>
      <c r="C5612" s="50">
        <v>31.2</v>
      </c>
      <c r="D5612" s="51">
        <v>17.600000000000001</v>
      </c>
      <c r="E5612" s="52">
        <v>61.263853720050278</v>
      </c>
      <c r="F5612" s="52">
        <v>0</v>
      </c>
    </row>
    <row r="5613" spans="1:6">
      <c r="A5613" s="38">
        <v>41873</v>
      </c>
      <c r="B5613" s="49" t="s">
        <v>164</v>
      </c>
      <c r="C5613" s="50">
        <v>31.5</v>
      </c>
      <c r="D5613" s="51">
        <v>17.600000000000001</v>
      </c>
      <c r="E5613" s="52">
        <v>60.228286807019124</v>
      </c>
      <c r="F5613" s="52">
        <v>0</v>
      </c>
    </row>
    <row r="5614" spans="1:6">
      <c r="A5614" s="38">
        <v>41873</v>
      </c>
      <c r="B5614" s="49" t="s">
        <v>165</v>
      </c>
      <c r="C5614" s="50">
        <v>30.3</v>
      </c>
      <c r="D5614" s="51">
        <v>17.7</v>
      </c>
      <c r="E5614" s="52">
        <v>64.849759141680579</v>
      </c>
      <c r="F5614" s="52">
        <v>0</v>
      </c>
    </row>
    <row r="5615" spans="1:6">
      <c r="A5615" s="38">
        <v>41873</v>
      </c>
      <c r="B5615" s="49" t="s">
        <v>166</v>
      </c>
      <c r="C5615" s="50">
        <v>28.9</v>
      </c>
      <c r="D5615" s="51">
        <v>17.8</v>
      </c>
      <c r="E5615" s="52">
        <v>70.679662475398914</v>
      </c>
      <c r="F5615" s="52">
        <v>0</v>
      </c>
    </row>
    <row r="5616" spans="1:6">
      <c r="A5616" s="38">
        <v>41873</v>
      </c>
      <c r="B5616" s="49" t="s">
        <v>167</v>
      </c>
      <c r="C5616" s="50">
        <v>27.8</v>
      </c>
      <c r="D5616" s="51">
        <v>17.399999999999999</v>
      </c>
      <c r="E5616" s="52">
        <v>73.698880112828292</v>
      </c>
      <c r="F5616" s="52">
        <v>0</v>
      </c>
    </row>
    <row r="5617" spans="1:6">
      <c r="A5617" s="38">
        <v>41873</v>
      </c>
      <c r="B5617" s="49" t="s">
        <v>168</v>
      </c>
      <c r="C5617" s="50">
        <v>27.1</v>
      </c>
      <c r="D5617" s="51">
        <v>17.100000000000001</v>
      </c>
      <c r="E5617" s="52">
        <v>75.492007917854025</v>
      </c>
      <c r="F5617" s="52">
        <v>0</v>
      </c>
    </row>
    <row r="5618" spans="1:6">
      <c r="A5618" s="38">
        <v>41873</v>
      </c>
      <c r="B5618" s="49" t="s">
        <v>169</v>
      </c>
      <c r="C5618" s="50">
        <v>26.2</v>
      </c>
      <c r="D5618" s="51">
        <v>16.899999999999999</v>
      </c>
      <c r="E5618" s="52">
        <v>78.693438905281212</v>
      </c>
      <c r="F5618" s="52">
        <v>0</v>
      </c>
    </row>
    <row r="5619" spans="1:6">
      <c r="A5619" s="38">
        <v>41873</v>
      </c>
      <c r="B5619" s="49" t="s">
        <v>170</v>
      </c>
      <c r="C5619" s="50">
        <v>26</v>
      </c>
      <c r="D5619" s="51">
        <v>16.7</v>
      </c>
      <c r="E5619" s="52">
        <v>78.711680174984224</v>
      </c>
      <c r="F5619" s="52">
        <v>0</v>
      </c>
    </row>
    <row r="5620" spans="1:6">
      <c r="A5620" s="38">
        <v>41873</v>
      </c>
      <c r="B5620" s="49" t="s">
        <v>171</v>
      </c>
      <c r="C5620" s="50">
        <v>25.2</v>
      </c>
      <c r="D5620" s="51">
        <v>16.5</v>
      </c>
      <c r="E5620" s="52">
        <v>81.575649770661769</v>
      </c>
      <c r="F5620" s="52">
        <v>0</v>
      </c>
    </row>
    <row r="5621" spans="1:6">
      <c r="A5621" s="38">
        <v>41873</v>
      </c>
      <c r="B5621" s="49" t="s">
        <v>172</v>
      </c>
      <c r="C5621" s="50">
        <v>25.1</v>
      </c>
      <c r="D5621" s="51">
        <v>16.3</v>
      </c>
      <c r="E5621" s="52">
        <v>81.093552041487342</v>
      </c>
      <c r="F5621" s="52">
        <v>0</v>
      </c>
    </row>
    <row r="5622" spans="1:6">
      <c r="A5622" s="38">
        <v>41874</v>
      </c>
      <c r="B5622" s="49" t="s">
        <v>149</v>
      </c>
      <c r="C5622" s="50">
        <v>24.8</v>
      </c>
      <c r="D5622" s="51">
        <v>16.2</v>
      </c>
      <c r="E5622" s="52">
        <v>82.063832726076484</v>
      </c>
      <c r="F5622" s="52">
        <v>0</v>
      </c>
    </row>
    <row r="5623" spans="1:6">
      <c r="A5623" s="38">
        <v>41874</v>
      </c>
      <c r="B5623" s="49" t="s">
        <v>150</v>
      </c>
      <c r="C5623" s="50">
        <v>23.8</v>
      </c>
      <c r="D5623" s="51">
        <v>16.100000000000001</v>
      </c>
      <c r="E5623" s="52">
        <v>86.608298344595923</v>
      </c>
      <c r="F5623" s="52">
        <v>0</v>
      </c>
    </row>
    <row r="5624" spans="1:6">
      <c r="A5624" s="38">
        <v>41874</v>
      </c>
      <c r="B5624" s="49" t="s">
        <v>151</v>
      </c>
      <c r="C5624" s="50">
        <v>24.3</v>
      </c>
      <c r="D5624" s="51">
        <v>16</v>
      </c>
      <c r="E5624" s="52">
        <v>83.53768880122901</v>
      </c>
      <c r="F5624" s="52">
        <v>0</v>
      </c>
    </row>
    <row r="5625" spans="1:6">
      <c r="A5625" s="38">
        <v>41874</v>
      </c>
      <c r="B5625" s="49" t="s">
        <v>152</v>
      </c>
      <c r="C5625" s="50">
        <v>23</v>
      </c>
      <c r="D5625" s="51">
        <v>15.9</v>
      </c>
      <c r="E5625" s="52">
        <v>89.791161915434486</v>
      </c>
      <c r="F5625" s="52">
        <v>0</v>
      </c>
    </row>
    <row r="5626" spans="1:6">
      <c r="A5626" s="38">
        <v>41874</v>
      </c>
      <c r="B5626" s="49" t="s">
        <v>153</v>
      </c>
      <c r="C5626" s="50">
        <v>22.5</v>
      </c>
      <c r="D5626" s="51">
        <v>15.7</v>
      </c>
      <c r="E5626" s="52">
        <v>91.420136841638282</v>
      </c>
      <c r="F5626" s="52">
        <v>0</v>
      </c>
    </row>
    <row r="5627" spans="1:6">
      <c r="A5627" s="38">
        <v>41874</v>
      </c>
      <c r="B5627" s="49" t="s">
        <v>154</v>
      </c>
      <c r="C5627" s="50">
        <v>22.3</v>
      </c>
      <c r="D5627" s="51">
        <v>15.6</v>
      </c>
      <c r="E5627" s="52">
        <v>91.963798911960538</v>
      </c>
      <c r="F5627" s="52">
        <v>0</v>
      </c>
    </row>
    <row r="5628" spans="1:6">
      <c r="A5628" s="38">
        <v>41874</v>
      </c>
      <c r="B5628" s="49" t="s">
        <v>155</v>
      </c>
      <c r="C5628" s="50">
        <v>23.6</v>
      </c>
      <c r="D5628" s="51">
        <v>15.7</v>
      </c>
      <c r="E5628" s="52">
        <v>85.533306450602154</v>
      </c>
      <c r="F5628" s="52">
        <v>0</v>
      </c>
    </row>
    <row r="5629" spans="1:6">
      <c r="A5629" s="38">
        <v>41874</v>
      </c>
      <c r="B5629" s="49" t="s">
        <v>156</v>
      </c>
      <c r="C5629" s="50">
        <v>25.6</v>
      </c>
      <c r="D5629" s="51">
        <v>15.8</v>
      </c>
      <c r="E5629" s="52">
        <v>76.363436498870968</v>
      </c>
      <c r="F5629" s="52">
        <v>0</v>
      </c>
    </row>
    <row r="5630" spans="1:6">
      <c r="A5630" s="38">
        <v>41874</v>
      </c>
      <c r="B5630" s="49" t="s">
        <v>157</v>
      </c>
      <c r="C5630" s="50">
        <v>27.6</v>
      </c>
      <c r="D5630" s="51">
        <v>15.9</v>
      </c>
      <c r="E5630" s="52">
        <v>68.297040266131887</v>
      </c>
      <c r="F5630" s="52">
        <v>0</v>
      </c>
    </row>
    <row r="5631" spans="1:6">
      <c r="A5631" s="38">
        <v>41874</v>
      </c>
      <c r="B5631" s="49" t="s">
        <v>158</v>
      </c>
      <c r="C5631" s="50">
        <v>28.5</v>
      </c>
      <c r="D5631" s="51">
        <v>16</v>
      </c>
      <c r="E5631" s="52">
        <v>65.206058446135799</v>
      </c>
      <c r="F5631" s="52">
        <v>0</v>
      </c>
    </row>
    <row r="5632" spans="1:6">
      <c r="A5632" s="38">
        <v>41874</v>
      </c>
      <c r="B5632" s="49" t="s">
        <v>159</v>
      </c>
      <c r="C5632" s="50">
        <v>29.8</v>
      </c>
      <c r="D5632" s="51">
        <v>16.2</v>
      </c>
      <c r="E5632" s="52">
        <v>61.225173791445343</v>
      </c>
      <c r="F5632" s="52">
        <v>0</v>
      </c>
    </row>
    <row r="5633" spans="1:6">
      <c r="A5633" s="38">
        <v>41874</v>
      </c>
      <c r="B5633" s="49" t="s">
        <v>160</v>
      </c>
      <c r="C5633" s="50">
        <v>30.1</v>
      </c>
      <c r="D5633" s="51">
        <v>16.399999999999999</v>
      </c>
      <c r="E5633" s="52">
        <v>60.903318705624677</v>
      </c>
      <c r="F5633" s="52">
        <v>0</v>
      </c>
    </row>
    <row r="5634" spans="1:6">
      <c r="A5634" s="38">
        <v>41874</v>
      </c>
      <c r="B5634" s="49" t="s">
        <v>161</v>
      </c>
      <c r="C5634" s="50">
        <v>29.7</v>
      </c>
      <c r="D5634" s="51">
        <v>16.5</v>
      </c>
      <c r="E5634" s="52">
        <v>62.689173094869453</v>
      </c>
      <c r="F5634" s="52">
        <v>0</v>
      </c>
    </row>
    <row r="5635" spans="1:6">
      <c r="A5635" s="38">
        <v>41874</v>
      </c>
      <c r="B5635" s="49" t="s">
        <v>162</v>
      </c>
      <c r="C5635" s="50">
        <v>31.3</v>
      </c>
      <c r="D5635" s="51">
        <v>16.5</v>
      </c>
      <c r="E5635" s="52">
        <v>57.207551921241105</v>
      </c>
      <c r="F5635" s="52">
        <v>0</v>
      </c>
    </row>
    <row r="5636" spans="1:6">
      <c r="A5636" s="38">
        <v>41874</v>
      </c>
      <c r="B5636" s="49" t="s">
        <v>163</v>
      </c>
      <c r="C5636" s="50">
        <v>30.4</v>
      </c>
      <c r="D5636" s="51">
        <v>16.5</v>
      </c>
      <c r="E5636" s="52">
        <v>60.221008392179762</v>
      </c>
      <c r="F5636" s="52">
        <v>0</v>
      </c>
    </row>
    <row r="5637" spans="1:6">
      <c r="A5637" s="38">
        <v>41874</v>
      </c>
      <c r="B5637" s="49" t="s">
        <v>164</v>
      </c>
      <c r="C5637" s="50">
        <v>29.9</v>
      </c>
      <c r="D5637" s="51">
        <v>16</v>
      </c>
      <c r="E5637" s="52">
        <v>60.141645060745731</v>
      </c>
      <c r="F5637" s="52">
        <v>0</v>
      </c>
    </row>
    <row r="5638" spans="1:6">
      <c r="A5638" s="38">
        <v>41874</v>
      </c>
      <c r="B5638" s="49" t="s">
        <v>165</v>
      </c>
      <c r="C5638" s="50">
        <v>29.7</v>
      </c>
      <c r="D5638" s="51">
        <v>15.6</v>
      </c>
      <c r="E5638" s="52">
        <v>59.353425490357466</v>
      </c>
      <c r="F5638" s="52">
        <v>0</v>
      </c>
    </row>
    <row r="5639" spans="1:6">
      <c r="A5639" s="38">
        <v>41874</v>
      </c>
      <c r="B5639" s="49" t="s">
        <v>166</v>
      </c>
      <c r="C5639" s="50">
        <v>28.8</v>
      </c>
      <c r="D5639" s="51">
        <v>15.2</v>
      </c>
      <c r="E5639" s="52">
        <v>60.953853149851703</v>
      </c>
      <c r="F5639" s="52">
        <v>0</v>
      </c>
    </row>
    <row r="5640" spans="1:6">
      <c r="A5640" s="38">
        <v>41874</v>
      </c>
      <c r="B5640" s="49" t="s">
        <v>167</v>
      </c>
      <c r="C5640" s="50">
        <v>27.9</v>
      </c>
      <c r="D5640" s="51">
        <v>16.100000000000001</v>
      </c>
      <c r="E5640" s="52">
        <v>67.934085130219657</v>
      </c>
      <c r="F5640" s="52">
        <v>0</v>
      </c>
    </row>
    <row r="5641" spans="1:6">
      <c r="A5641" s="38">
        <v>41874</v>
      </c>
      <c r="B5641" s="49" t="s">
        <v>168</v>
      </c>
      <c r="C5641" s="50">
        <v>27.8</v>
      </c>
      <c r="D5641" s="51">
        <v>17</v>
      </c>
      <c r="E5641" s="52">
        <v>72.049726318998893</v>
      </c>
      <c r="F5641" s="52">
        <v>0</v>
      </c>
    </row>
    <row r="5642" spans="1:6">
      <c r="A5642" s="38">
        <v>41874</v>
      </c>
      <c r="B5642" s="49" t="s">
        <v>169</v>
      </c>
      <c r="C5642" s="50">
        <v>26.4</v>
      </c>
      <c r="D5642" s="51">
        <v>17.899999999999999</v>
      </c>
      <c r="E5642" s="52">
        <v>82.242914973186856</v>
      </c>
      <c r="F5642" s="52">
        <v>0</v>
      </c>
    </row>
    <row r="5643" spans="1:6">
      <c r="A5643" s="38">
        <v>41874</v>
      </c>
      <c r="B5643" s="49" t="s">
        <v>170</v>
      </c>
      <c r="C5643" s="50">
        <v>24.8</v>
      </c>
      <c r="D5643" s="51">
        <v>17.5</v>
      </c>
      <c r="E5643" s="52">
        <v>88.468992538652429</v>
      </c>
      <c r="F5643" s="52">
        <v>0</v>
      </c>
    </row>
    <row r="5644" spans="1:6">
      <c r="A5644" s="38">
        <v>41874</v>
      </c>
      <c r="B5644" s="49" t="s">
        <v>171</v>
      </c>
      <c r="C5644" s="50">
        <v>24.7</v>
      </c>
      <c r="D5644" s="51">
        <v>17</v>
      </c>
      <c r="E5644" s="52">
        <v>86.523802920399362</v>
      </c>
      <c r="F5644" s="52">
        <v>0</v>
      </c>
    </row>
    <row r="5645" spans="1:6">
      <c r="A5645" s="38">
        <v>41874</v>
      </c>
      <c r="B5645" s="49" t="s">
        <v>172</v>
      </c>
      <c r="C5645" s="50">
        <v>24.2</v>
      </c>
      <c r="D5645" s="51">
        <v>16.600000000000001</v>
      </c>
      <c r="E5645" s="52">
        <v>87.109634086707814</v>
      </c>
      <c r="F5645" s="52">
        <v>0</v>
      </c>
    </row>
    <row r="5646" spans="1:6">
      <c r="A5646" s="38">
        <v>41875</v>
      </c>
      <c r="B5646" s="49" t="s">
        <v>149</v>
      </c>
      <c r="C5646" s="50">
        <v>23.6</v>
      </c>
      <c r="D5646" s="51">
        <v>16.3</v>
      </c>
      <c r="E5646" s="52">
        <v>88.718621540881244</v>
      </c>
      <c r="F5646" s="52">
        <v>0</v>
      </c>
    </row>
    <row r="5647" spans="1:6">
      <c r="A5647" s="38">
        <v>41875</v>
      </c>
      <c r="B5647" s="49" t="s">
        <v>150</v>
      </c>
      <c r="C5647" s="50">
        <v>23</v>
      </c>
      <c r="D5647" s="51">
        <v>16</v>
      </c>
      <c r="E5647" s="52">
        <v>90.341723839601983</v>
      </c>
      <c r="F5647" s="52">
        <v>0</v>
      </c>
    </row>
    <row r="5648" spans="1:6">
      <c r="A5648" s="38">
        <v>41875</v>
      </c>
      <c r="B5648" s="49" t="s">
        <v>151</v>
      </c>
      <c r="C5648" s="50">
        <v>22.4</v>
      </c>
      <c r="D5648" s="51">
        <v>15.8</v>
      </c>
      <c r="E5648" s="52">
        <v>92.548882914047567</v>
      </c>
      <c r="F5648" s="52">
        <v>0</v>
      </c>
    </row>
    <row r="5649" spans="1:6">
      <c r="A5649" s="38">
        <v>41875</v>
      </c>
      <c r="B5649" s="49" t="s">
        <v>152</v>
      </c>
      <c r="C5649" s="50">
        <v>22.1</v>
      </c>
      <c r="D5649" s="51">
        <v>15.6</v>
      </c>
      <c r="E5649" s="52">
        <v>93.090850934026477</v>
      </c>
      <c r="F5649" s="52">
        <v>0</v>
      </c>
    </row>
    <row r="5650" spans="1:6">
      <c r="A5650" s="38">
        <v>41875</v>
      </c>
      <c r="B5650" s="49" t="s">
        <v>153</v>
      </c>
      <c r="C5650" s="50">
        <v>21.7</v>
      </c>
      <c r="D5650" s="51">
        <v>15.4</v>
      </c>
      <c r="E5650" s="52">
        <v>94.198498817013942</v>
      </c>
      <c r="F5650" s="52">
        <v>0</v>
      </c>
    </row>
    <row r="5651" spans="1:6">
      <c r="A5651" s="38">
        <v>41875</v>
      </c>
      <c r="B5651" s="49" t="s">
        <v>154</v>
      </c>
      <c r="C5651" s="50">
        <v>21.6</v>
      </c>
      <c r="D5651" s="51">
        <v>15.2</v>
      </c>
      <c r="E5651" s="52">
        <v>93.574904527276757</v>
      </c>
      <c r="F5651" s="52">
        <v>0</v>
      </c>
    </row>
    <row r="5652" spans="1:6">
      <c r="A5652" s="38">
        <v>41875</v>
      </c>
      <c r="B5652" s="49" t="s">
        <v>155</v>
      </c>
      <c r="C5652" s="50">
        <v>21.9</v>
      </c>
      <c r="D5652" s="51">
        <v>15.8</v>
      </c>
      <c r="E5652" s="52">
        <v>95.411673220594579</v>
      </c>
      <c r="F5652" s="52">
        <v>0</v>
      </c>
    </row>
    <row r="5653" spans="1:6">
      <c r="A5653" s="38">
        <v>41875</v>
      </c>
      <c r="B5653" s="49" t="s">
        <v>156</v>
      </c>
      <c r="C5653" s="50">
        <v>24.3</v>
      </c>
      <c r="D5653" s="51">
        <v>16.399999999999999</v>
      </c>
      <c r="E5653" s="52">
        <v>85.572480563226364</v>
      </c>
      <c r="F5653" s="52">
        <v>0</v>
      </c>
    </row>
    <row r="5654" spans="1:6">
      <c r="A5654" s="38">
        <v>41875</v>
      </c>
      <c r="B5654" s="49" t="s">
        <v>157</v>
      </c>
      <c r="C5654" s="50">
        <v>27.5</v>
      </c>
      <c r="D5654" s="51">
        <v>16.899999999999999</v>
      </c>
      <c r="E5654" s="52">
        <v>72.903872577263471</v>
      </c>
      <c r="F5654" s="52">
        <v>0</v>
      </c>
    </row>
    <row r="5655" spans="1:6">
      <c r="A5655" s="38">
        <v>41875</v>
      </c>
      <c r="B5655" s="49" t="s">
        <v>158</v>
      </c>
      <c r="C5655" s="50">
        <v>28.3</v>
      </c>
      <c r="D5655" s="51">
        <v>17.3</v>
      </c>
      <c r="E5655" s="52">
        <v>71.183019703804462</v>
      </c>
      <c r="F5655" s="52">
        <v>0</v>
      </c>
    </row>
    <row r="5656" spans="1:6">
      <c r="A5656" s="38">
        <v>41875</v>
      </c>
      <c r="B5656" s="49" t="s">
        <v>159</v>
      </c>
      <c r="C5656" s="50">
        <v>30.1</v>
      </c>
      <c r="D5656" s="51">
        <v>17.8</v>
      </c>
      <c r="E5656" s="52">
        <v>65.957738334553895</v>
      </c>
      <c r="F5656" s="52">
        <v>0</v>
      </c>
    </row>
    <row r="5657" spans="1:6">
      <c r="A5657" s="38">
        <v>41875</v>
      </c>
      <c r="B5657" s="49" t="s">
        <v>160</v>
      </c>
      <c r="C5657" s="50">
        <v>30.4</v>
      </c>
      <c r="D5657" s="51">
        <v>18.2</v>
      </c>
      <c r="E5657" s="52">
        <v>66.249209264434725</v>
      </c>
      <c r="F5657" s="52">
        <v>0</v>
      </c>
    </row>
    <row r="5658" spans="1:6">
      <c r="A5658" s="38">
        <v>41875</v>
      </c>
      <c r="B5658" s="49" t="s">
        <v>161</v>
      </c>
      <c r="C5658" s="50">
        <v>30.1</v>
      </c>
      <c r="D5658" s="51">
        <v>18.3</v>
      </c>
      <c r="E5658" s="52">
        <v>67.757531674231942</v>
      </c>
      <c r="F5658" s="52">
        <v>0</v>
      </c>
    </row>
    <row r="5659" spans="1:6">
      <c r="A5659" s="38">
        <v>41875</v>
      </c>
      <c r="B5659" s="49" t="s">
        <v>162</v>
      </c>
      <c r="C5659" s="50">
        <v>30.2</v>
      </c>
      <c r="D5659" s="51">
        <v>18.399999999999999</v>
      </c>
      <c r="E5659" s="52">
        <v>67.727693679597905</v>
      </c>
      <c r="F5659" s="52">
        <v>0</v>
      </c>
    </row>
    <row r="5660" spans="1:6">
      <c r="A5660" s="38">
        <v>41875</v>
      </c>
      <c r="B5660" s="49" t="s">
        <v>163</v>
      </c>
      <c r="C5660" s="50">
        <v>29.9</v>
      </c>
      <c r="D5660" s="51">
        <v>18.399999999999999</v>
      </c>
      <c r="E5660" s="52">
        <v>68.903692974811264</v>
      </c>
      <c r="F5660" s="52">
        <v>0</v>
      </c>
    </row>
    <row r="5661" spans="1:6">
      <c r="A5661" s="38">
        <v>41875</v>
      </c>
      <c r="B5661" s="49" t="s">
        <v>164</v>
      </c>
      <c r="C5661" s="50">
        <v>28.8</v>
      </c>
      <c r="D5661" s="51">
        <v>18.2</v>
      </c>
      <c r="E5661" s="52">
        <v>72.642212254081372</v>
      </c>
      <c r="F5661" s="52">
        <v>0</v>
      </c>
    </row>
    <row r="5662" spans="1:6">
      <c r="A5662" s="38">
        <v>41875</v>
      </c>
      <c r="B5662" s="49" t="s">
        <v>165</v>
      </c>
      <c r="C5662" s="50">
        <v>29</v>
      </c>
      <c r="D5662" s="51">
        <v>17.899999999999999</v>
      </c>
      <c r="E5662" s="52">
        <v>70.655645738883649</v>
      </c>
      <c r="F5662" s="52">
        <v>0</v>
      </c>
    </row>
    <row r="5663" spans="1:6">
      <c r="A5663" s="38">
        <v>41875</v>
      </c>
      <c r="B5663" s="49" t="s">
        <v>166</v>
      </c>
      <c r="C5663" s="50">
        <v>28</v>
      </c>
      <c r="D5663" s="51">
        <v>17.7</v>
      </c>
      <c r="E5663" s="52">
        <v>74.065465165907895</v>
      </c>
      <c r="F5663" s="52">
        <v>0</v>
      </c>
    </row>
    <row r="5664" spans="1:6">
      <c r="A5664" s="38">
        <v>41875</v>
      </c>
      <c r="B5664" s="49" t="s">
        <v>167</v>
      </c>
      <c r="C5664" s="50">
        <v>27.1</v>
      </c>
      <c r="D5664" s="51">
        <v>18</v>
      </c>
      <c r="E5664" s="52">
        <v>79.353523454441614</v>
      </c>
      <c r="F5664" s="52">
        <v>0</v>
      </c>
    </row>
    <row r="5665" spans="1:6">
      <c r="A5665" s="38">
        <v>41875</v>
      </c>
      <c r="B5665" s="49" t="s">
        <v>168</v>
      </c>
      <c r="C5665" s="50">
        <v>26.5</v>
      </c>
      <c r="D5665" s="51">
        <v>18.3</v>
      </c>
      <c r="E5665" s="52">
        <v>83.534236900466254</v>
      </c>
      <c r="F5665" s="52">
        <v>0</v>
      </c>
    </row>
    <row r="5666" spans="1:6">
      <c r="A5666" s="38">
        <v>41875</v>
      </c>
      <c r="B5666" s="49" t="s">
        <v>169</v>
      </c>
      <c r="C5666" s="50">
        <v>26.1</v>
      </c>
      <c r="D5666" s="51">
        <v>18.7</v>
      </c>
      <c r="E5666" s="52">
        <v>87.345005433640026</v>
      </c>
      <c r="F5666" s="52">
        <v>0</v>
      </c>
    </row>
    <row r="5667" spans="1:6">
      <c r="A5667" s="38">
        <v>41875</v>
      </c>
      <c r="B5667" s="49" t="s">
        <v>170</v>
      </c>
      <c r="C5667" s="50">
        <v>26.1</v>
      </c>
      <c r="D5667" s="51">
        <v>18.399999999999999</v>
      </c>
      <c r="E5667" s="52">
        <v>85.984009631056978</v>
      </c>
      <c r="F5667" s="52">
        <v>0</v>
      </c>
    </row>
    <row r="5668" spans="1:6">
      <c r="A5668" s="38">
        <v>41875</v>
      </c>
      <c r="B5668" s="49" t="s">
        <v>171</v>
      </c>
      <c r="C5668" s="50">
        <v>25.2</v>
      </c>
      <c r="D5668" s="51">
        <v>18.2</v>
      </c>
      <c r="E5668" s="52">
        <v>89.741477880011857</v>
      </c>
      <c r="F5668" s="52">
        <v>0</v>
      </c>
    </row>
    <row r="5669" spans="1:6">
      <c r="A5669" s="38">
        <v>41875</v>
      </c>
      <c r="B5669" s="49" t="s">
        <v>172</v>
      </c>
      <c r="C5669" s="50">
        <v>24.8</v>
      </c>
      <c r="D5669" s="51">
        <v>18</v>
      </c>
      <c r="E5669" s="52">
        <v>90.925586885038229</v>
      </c>
      <c r="F5669" s="52">
        <v>0</v>
      </c>
    </row>
    <row r="5670" spans="1:6">
      <c r="A5670" s="38">
        <v>41876</v>
      </c>
      <c r="B5670" s="49" t="s">
        <v>149</v>
      </c>
      <c r="C5670" s="50">
        <v>24.3</v>
      </c>
      <c r="D5670" s="51">
        <v>17.600000000000001</v>
      </c>
      <c r="E5670" s="52">
        <v>91.661585366952053</v>
      </c>
      <c r="F5670" s="52">
        <v>0</v>
      </c>
    </row>
    <row r="5671" spans="1:6">
      <c r="A5671" s="38">
        <v>41876</v>
      </c>
      <c r="B5671" s="49" t="s">
        <v>150</v>
      </c>
      <c r="C5671" s="50">
        <v>24.3</v>
      </c>
      <c r="D5671" s="51">
        <v>17.399999999999999</v>
      </c>
      <c r="E5671" s="52">
        <v>90.648321758699893</v>
      </c>
      <c r="F5671" s="52">
        <v>0</v>
      </c>
    </row>
    <row r="5672" spans="1:6">
      <c r="A5672" s="38">
        <v>41876</v>
      </c>
      <c r="B5672" s="49" t="s">
        <v>151</v>
      </c>
      <c r="C5672" s="50">
        <v>24.5</v>
      </c>
      <c r="D5672" s="51">
        <v>17.100000000000001</v>
      </c>
      <c r="E5672" s="52">
        <v>88.066081539426733</v>
      </c>
      <c r="F5672" s="52">
        <v>0</v>
      </c>
    </row>
    <row r="5673" spans="1:6">
      <c r="A5673" s="38">
        <v>41876</v>
      </c>
      <c r="B5673" s="49" t="s">
        <v>152</v>
      </c>
      <c r="C5673" s="50">
        <v>24.6</v>
      </c>
      <c r="D5673" s="51">
        <v>17.100000000000001</v>
      </c>
      <c r="E5673" s="52">
        <v>87.540850395397911</v>
      </c>
      <c r="F5673" s="52">
        <v>0</v>
      </c>
    </row>
    <row r="5674" spans="1:6">
      <c r="A5674" s="38">
        <v>41876</v>
      </c>
      <c r="B5674" s="49" t="s">
        <v>153</v>
      </c>
      <c r="C5674" s="50">
        <v>24.8</v>
      </c>
      <c r="D5674" s="51">
        <v>17.100000000000001</v>
      </c>
      <c r="E5674" s="52">
        <v>86.500949501022134</v>
      </c>
      <c r="F5674" s="52">
        <v>0</v>
      </c>
    </row>
    <row r="5675" spans="1:6">
      <c r="A5675" s="38">
        <v>41876</v>
      </c>
      <c r="B5675" s="49" t="s">
        <v>154</v>
      </c>
      <c r="C5675" s="50">
        <v>25</v>
      </c>
      <c r="D5675" s="51">
        <v>17.100000000000001</v>
      </c>
      <c r="E5675" s="52">
        <v>85.474956902981575</v>
      </c>
      <c r="F5675" s="52">
        <v>0</v>
      </c>
    </row>
    <row r="5676" spans="1:6">
      <c r="A5676" s="38">
        <v>41876</v>
      </c>
      <c r="B5676" s="49" t="s">
        <v>155</v>
      </c>
      <c r="C5676" s="50">
        <v>25.7</v>
      </c>
      <c r="D5676" s="51">
        <v>17.899999999999999</v>
      </c>
      <c r="E5676" s="52">
        <v>85.719092337944986</v>
      </c>
      <c r="F5676" s="52">
        <v>0</v>
      </c>
    </row>
    <row r="5677" spans="1:6">
      <c r="A5677" s="38">
        <v>41876</v>
      </c>
      <c r="B5677" s="49" t="s">
        <v>156</v>
      </c>
      <c r="C5677" s="50">
        <v>26.7</v>
      </c>
      <c r="D5677" s="51">
        <v>18.7</v>
      </c>
      <c r="E5677" s="52">
        <v>84.307909114459306</v>
      </c>
      <c r="F5677" s="52">
        <v>0</v>
      </c>
    </row>
    <row r="5678" spans="1:6">
      <c r="A5678" s="38">
        <v>41876</v>
      </c>
      <c r="B5678" s="49" t="s">
        <v>157</v>
      </c>
      <c r="C5678" s="50">
        <v>27.2</v>
      </c>
      <c r="D5678" s="51">
        <v>19.600000000000001</v>
      </c>
      <c r="E5678" s="52">
        <v>85.687660846426994</v>
      </c>
      <c r="F5678" s="52">
        <v>0</v>
      </c>
    </row>
    <row r="5679" spans="1:6">
      <c r="A5679" s="38">
        <v>41876</v>
      </c>
      <c r="B5679" s="49" t="s">
        <v>158</v>
      </c>
      <c r="C5679" s="50">
        <v>27.1</v>
      </c>
      <c r="D5679" s="51">
        <v>19.7</v>
      </c>
      <c r="E5679" s="52">
        <v>86.617943978113686</v>
      </c>
      <c r="F5679" s="52">
        <v>0</v>
      </c>
    </row>
    <row r="5680" spans="1:6">
      <c r="A5680" s="38">
        <v>41876</v>
      </c>
      <c r="B5680" s="49" t="s">
        <v>159</v>
      </c>
      <c r="C5680" s="50">
        <v>27.1</v>
      </c>
      <c r="D5680" s="51">
        <v>19.899999999999999</v>
      </c>
      <c r="E5680" s="52">
        <v>87.470051991117387</v>
      </c>
      <c r="F5680" s="52">
        <v>0</v>
      </c>
    </row>
    <row r="5681" spans="1:6">
      <c r="A5681" s="38">
        <v>41876</v>
      </c>
      <c r="B5681" s="49" t="s">
        <v>160</v>
      </c>
      <c r="C5681" s="50">
        <v>26.1</v>
      </c>
      <c r="D5681" s="51">
        <v>20.100000000000001</v>
      </c>
      <c r="E5681" s="52">
        <v>93.679503677754965</v>
      </c>
      <c r="F5681" s="52">
        <v>0</v>
      </c>
    </row>
    <row r="5682" spans="1:6">
      <c r="A5682" s="38">
        <v>41876</v>
      </c>
      <c r="B5682" s="49" t="s">
        <v>161</v>
      </c>
      <c r="C5682" s="50">
        <v>26.1</v>
      </c>
      <c r="D5682" s="51">
        <v>20.2</v>
      </c>
      <c r="E5682" s="52">
        <v>94.130911008026388</v>
      </c>
      <c r="F5682" s="52">
        <v>0</v>
      </c>
    </row>
    <row r="5683" spans="1:6">
      <c r="A5683" s="38">
        <v>41876</v>
      </c>
      <c r="B5683" s="49" t="s">
        <v>162</v>
      </c>
      <c r="C5683" s="50">
        <v>25.7</v>
      </c>
      <c r="D5683" s="51">
        <v>20.3</v>
      </c>
      <c r="E5683" s="52">
        <v>96.848914810960892</v>
      </c>
      <c r="F5683" s="52">
        <v>0</v>
      </c>
    </row>
    <row r="5684" spans="1:6">
      <c r="A5684" s="38">
        <v>41876</v>
      </c>
      <c r="B5684" s="49" t="s">
        <v>163</v>
      </c>
      <c r="C5684" s="50">
        <v>25.9</v>
      </c>
      <c r="D5684" s="51">
        <v>20.5</v>
      </c>
      <c r="E5684" s="52">
        <v>96.620825114873895</v>
      </c>
      <c r="F5684" s="52">
        <v>0</v>
      </c>
    </row>
    <row r="5685" spans="1:6">
      <c r="A5685" s="38">
        <v>41876</v>
      </c>
      <c r="B5685" s="49" t="s">
        <v>164</v>
      </c>
      <c r="C5685" s="50">
        <v>25.9</v>
      </c>
      <c r="D5685" s="51">
        <v>20.399999999999999</v>
      </c>
      <c r="E5685" s="52">
        <v>96.164471249631873</v>
      </c>
      <c r="F5685" s="52">
        <v>0</v>
      </c>
    </row>
    <row r="5686" spans="1:6">
      <c r="A5686" s="38">
        <v>41876</v>
      </c>
      <c r="B5686" s="49" t="s">
        <v>165</v>
      </c>
      <c r="C5686" s="50">
        <v>26.2</v>
      </c>
      <c r="D5686" s="51">
        <v>20.399999999999999</v>
      </c>
      <c r="E5686" s="52">
        <v>94.473355978165912</v>
      </c>
      <c r="F5686" s="52">
        <v>0</v>
      </c>
    </row>
    <row r="5687" spans="1:6">
      <c r="A5687" s="38">
        <v>41876</v>
      </c>
      <c r="B5687" s="49" t="s">
        <v>166</v>
      </c>
      <c r="C5687" s="50">
        <v>25.9</v>
      </c>
      <c r="D5687" s="51">
        <v>20.3</v>
      </c>
      <c r="E5687" s="52">
        <v>95.707975284478536</v>
      </c>
      <c r="F5687" s="52">
        <v>0</v>
      </c>
    </row>
    <row r="5688" spans="1:6">
      <c r="A5688" s="38">
        <v>41876</v>
      </c>
      <c r="B5688" s="49" t="s">
        <v>167</v>
      </c>
      <c r="C5688" s="50">
        <v>25.9</v>
      </c>
      <c r="D5688" s="51">
        <v>20.3</v>
      </c>
      <c r="E5688" s="52">
        <v>95.707975284478536</v>
      </c>
      <c r="F5688" s="52">
        <v>0</v>
      </c>
    </row>
    <row r="5689" spans="1:6">
      <c r="A5689" s="38">
        <v>41876</v>
      </c>
      <c r="B5689" s="49" t="s">
        <v>168</v>
      </c>
      <c r="C5689" s="50">
        <v>26</v>
      </c>
      <c r="D5689" s="51">
        <v>20.399999999999999</v>
      </c>
      <c r="E5689" s="52">
        <v>95.596999892464765</v>
      </c>
      <c r="F5689" s="52">
        <v>0</v>
      </c>
    </row>
    <row r="5690" spans="1:6">
      <c r="A5690" s="38">
        <v>41876</v>
      </c>
      <c r="B5690" s="49" t="s">
        <v>169</v>
      </c>
      <c r="C5690" s="50">
        <v>25.9</v>
      </c>
      <c r="D5690" s="51">
        <v>20.399999999999999</v>
      </c>
      <c r="E5690" s="52">
        <v>96.164471249631873</v>
      </c>
      <c r="F5690" s="52">
        <v>0</v>
      </c>
    </row>
    <row r="5691" spans="1:6">
      <c r="A5691" s="38">
        <v>41876</v>
      </c>
      <c r="B5691" s="49" t="s">
        <v>170</v>
      </c>
      <c r="C5691" s="50">
        <v>26.2</v>
      </c>
      <c r="D5691" s="51">
        <v>20.5</v>
      </c>
      <c r="E5691" s="52">
        <v>94.921684561506268</v>
      </c>
      <c r="F5691" s="52">
        <v>0</v>
      </c>
    </row>
    <row r="5692" spans="1:6">
      <c r="A5692" s="38">
        <v>41876</v>
      </c>
      <c r="B5692" s="49" t="s">
        <v>171</v>
      </c>
      <c r="C5692" s="50">
        <v>26.5</v>
      </c>
      <c r="D5692" s="51">
        <v>20.6</v>
      </c>
      <c r="E5692" s="52">
        <v>93.696511344775246</v>
      </c>
      <c r="F5692" s="52">
        <v>0</v>
      </c>
    </row>
    <row r="5693" spans="1:6">
      <c r="A5693" s="38">
        <v>41876</v>
      </c>
      <c r="B5693" s="49" t="s">
        <v>172</v>
      </c>
      <c r="C5693" s="50">
        <v>26.9</v>
      </c>
      <c r="D5693" s="51">
        <v>20.6</v>
      </c>
      <c r="E5693" s="52">
        <v>91.516666978859078</v>
      </c>
      <c r="F5693" s="52">
        <v>0</v>
      </c>
    </row>
    <row r="5694" spans="1:6">
      <c r="A5694" s="38">
        <v>41877</v>
      </c>
      <c r="B5694" s="49" t="s">
        <v>149</v>
      </c>
      <c r="C5694" s="50">
        <v>26.7</v>
      </c>
      <c r="D5694" s="51">
        <v>20.6</v>
      </c>
      <c r="E5694" s="52">
        <v>92.599349385639414</v>
      </c>
      <c r="F5694" s="52">
        <v>0</v>
      </c>
    </row>
    <row r="5695" spans="1:6">
      <c r="A5695" s="38">
        <v>41877</v>
      </c>
      <c r="B5695" s="49" t="s">
        <v>150</v>
      </c>
      <c r="C5695" s="50">
        <v>26.9</v>
      </c>
      <c r="D5695" s="51">
        <v>20.5</v>
      </c>
      <c r="E5695" s="52">
        <v>91.086586008281074</v>
      </c>
      <c r="F5695" s="52">
        <v>0</v>
      </c>
    </row>
    <row r="5696" spans="1:6">
      <c r="A5696" s="38">
        <v>41877</v>
      </c>
      <c r="B5696" s="49" t="s">
        <v>151</v>
      </c>
      <c r="C5696" s="50">
        <v>27</v>
      </c>
      <c r="D5696" s="51">
        <v>20.399999999999999</v>
      </c>
      <c r="E5696" s="52">
        <v>90.125432089247909</v>
      </c>
      <c r="F5696" s="52">
        <v>0</v>
      </c>
    </row>
    <row r="5697" spans="1:6">
      <c r="A5697" s="38">
        <v>41877</v>
      </c>
      <c r="B5697" s="49" t="s">
        <v>152</v>
      </c>
      <c r="C5697" s="50">
        <v>27</v>
      </c>
      <c r="D5697" s="51">
        <v>20.399999999999999</v>
      </c>
      <c r="E5697" s="52">
        <v>90.125432089247909</v>
      </c>
      <c r="F5697" s="52">
        <v>0</v>
      </c>
    </row>
    <row r="5698" spans="1:6">
      <c r="A5698" s="38">
        <v>41877</v>
      </c>
      <c r="B5698" s="49" t="s">
        <v>153</v>
      </c>
      <c r="C5698" s="50">
        <v>26.7</v>
      </c>
      <c r="D5698" s="51">
        <v>20.399999999999999</v>
      </c>
      <c r="E5698" s="52">
        <v>91.728875868279331</v>
      </c>
      <c r="F5698" s="52">
        <v>0</v>
      </c>
    </row>
    <row r="5699" spans="1:6">
      <c r="A5699" s="38">
        <v>41877</v>
      </c>
      <c r="B5699" s="49" t="s">
        <v>154</v>
      </c>
      <c r="C5699" s="50">
        <v>26.9</v>
      </c>
      <c r="D5699" s="51">
        <v>20.399999999999999</v>
      </c>
      <c r="E5699" s="52">
        <v>90.656371139517972</v>
      </c>
      <c r="F5699" s="52">
        <v>0</v>
      </c>
    </row>
    <row r="5700" spans="1:6">
      <c r="A5700" s="38">
        <v>41877</v>
      </c>
      <c r="B5700" s="49" t="s">
        <v>155</v>
      </c>
      <c r="C5700" s="50">
        <v>27</v>
      </c>
      <c r="D5700" s="51">
        <v>20.6</v>
      </c>
      <c r="E5700" s="52">
        <v>90.980689510989137</v>
      </c>
      <c r="F5700" s="52">
        <v>0</v>
      </c>
    </row>
    <row r="5701" spans="1:6">
      <c r="A5701" s="38">
        <v>41877</v>
      </c>
      <c r="B5701" s="49" t="s">
        <v>156</v>
      </c>
      <c r="C5701" s="50">
        <v>27.5</v>
      </c>
      <c r="D5701" s="51">
        <v>20.9</v>
      </c>
      <c r="E5701" s="52">
        <v>89.598273684324738</v>
      </c>
      <c r="F5701" s="52">
        <v>0</v>
      </c>
    </row>
    <row r="5702" spans="1:6">
      <c r="A5702" s="38">
        <v>41877</v>
      </c>
      <c r="B5702" s="49" t="s">
        <v>157</v>
      </c>
      <c r="C5702" s="50">
        <v>27.4</v>
      </c>
      <c r="D5702" s="51">
        <v>21.1</v>
      </c>
      <c r="E5702" s="52">
        <v>90.958244093863911</v>
      </c>
      <c r="F5702" s="52">
        <v>0</v>
      </c>
    </row>
    <row r="5703" spans="1:6">
      <c r="A5703" s="38">
        <v>41877</v>
      </c>
      <c r="B5703" s="49" t="s">
        <v>158</v>
      </c>
      <c r="C5703" s="50">
        <v>28.5</v>
      </c>
      <c r="D5703" s="51">
        <v>21.6</v>
      </c>
      <c r="E5703" s="52">
        <v>87.26224073905648</v>
      </c>
      <c r="F5703" s="52">
        <v>0</v>
      </c>
    </row>
    <row r="5704" spans="1:6">
      <c r="A5704" s="38">
        <v>41877</v>
      </c>
      <c r="B5704" s="49" t="s">
        <v>159</v>
      </c>
      <c r="C5704" s="50">
        <v>28</v>
      </c>
      <c r="D5704" s="51">
        <v>22</v>
      </c>
      <c r="E5704" s="52">
        <v>91.444092138285455</v>
      </c>
      <c r="F5704" s="52">
        <v>0</v>
      </c>
    </row>
    <row r="5705" spans="1:6">
      <c r="A5705" s="38">
        <v>41877</v>
      </c>
      <c r="B5705" s="49" t="s">
        <v>160</v>
      </c>
      <c r="C5705" s="50">
        <v>28</v>
      </c>
      <c r="D5705" s="51">
        <v>22.6</v>
      </c>
      <c r="E5705" s="52">
        <v>93.850583492050177</v>
      </c>
      <c r="F5705" s="52">
        <v>0</v>
      </c>
    </row>
    <row r="5706" spans="1:6">
      <c r="A5706" s="38">
        <v>41877</v>
      </c>
      <c r="B5706" s="49" t="s">
        <v>161</v>
      </c>
      <c r="C5706" s="50">
        <v>28.2</v>
      </c>
      <c r="D5706" s="51">
        <v>22.2</v>
      </c>
      <c r="E5706" s="52">
        <v>91.178679802402158</v>
      </c>
      <c r="F5706" s="52">
        <v>0</v>
      </c>
    </row>
    <row r="5707" spans="1:6">
      <c r="A5707" s="38">
        <v>41877</v>
      </c>
      <c r="B5707" s="49" t="s">
        <v>162</v>
      </c>
      <c r="C5707" s="50">
        <v>29.6</v>
      </c>
      <c r="D5707" s="51">
        <v>21.9</v>
      </c>
      <c r="E5707" s="52">
        <v>82.984073849882151</v>
      </c>
      <c r="F5707" s="52">
        <v>0</v>
      </c>
    </row>
    <row r="5708" spans="1:6">
      <c r="A5708" s="38">
        <v>41877</v>
      </c>
      <c r="B5708" s="49" t="s">
        <v>163</v>
      </c>
      <c r="C5708" s="50">
        <v>29.6</v>
      </c>
      <c r="D5708" s="51">
        <v>21.6</v>
      </c>
      <c r="E5708" s="52">
        <v>81.885457038312225</v>
      </c>
      <c r="F5708" s="52">
        <v>0</v>
      </c>
    </row>
    <row r="5709" spans="1:6">
      <c r="A5709" s="38">
        <v>41877</v>
      </c>
      <c r="B5709" s="49" t="s">
        <v>164</v>
      </c>
      <c r="C5709" s="50">
        <v>29.3</v>
      </c>
      <c r="D5709" s="51">
        <v>21.3</v>
      </c>
      <c r="E5709" s="52">
        <v>82.194939320728849</v>
      </c>
      <c r="F5709" s="52">
        <v>0</v>
      </c>
    </row>
    <row r="5710" spans="1:6">
      <c r="A5710" s="38">
        <v>41877</v>
      </c>
      <c r="B5710" s="49" t="s">
        <v>165</v>
      </c>
      <c r="C5710" s="50">
        <v>28.2</v>
      </c>
      <c r="D5710" s="51">
        <v>21</v>
      </c>
      <c r="E5710" s="52">
        <v>86.41106693727717</v>
      </c>
      <c r="F5710" s="52">
        <v>0</v>
      </c>
    </row>
    <row r="5711" spans="1:6">
      <c r="A5711" s="38">
        <v>41877</v>
      </c>
      <c r="B5711" s="49" t="s">
        <v>166</v>
      </c>
      <c r="C5711" s="50">
        <v>27.5</v>
      </c>
      <c r="D5711" s="51">
        <v>20.7</v>
      </c>
      <c r="E5711" s="52">
        <v>88.768488958379379</v>
      </c>
      <c r="F5711" s="52">
        <v>0</v>
      </c>
    </row>
    <row r="5712" spans="1:6">
      <c r="A5712" s="38">
        <v>41877</v>
      </c>
      <c r="B5712" s="49" t="s">
        <v>167</v>
      </c>
      <c r="C5712" s="50">
        <v>26.8</v>
      </c>
      <c r="D5712" s="51">
        <v>20.7</v>
      </c>
      <c r="E5712" s="52">
        <v>92.488693436375385</v>
      </c>
      <c r="F5712" s="52">
        <v>0</v>
      </c>
    </row>
    <row r="5713" spans="1:6">
      <c r="A5713" s="38">
        <v>41877</v>
      </c>
      <c r="B5713" s="49" t="s">
        <v>168</v>
      </c>
      <c r="C5713" s="50">
        <v>26.8</v>
      </c>
      <c r="D5713" s="51">
        <v>20.8</v>
      </c>
      <c r="E5713" s="52">
        <v>92.921040800394422</v>
      </c>
      <c r="F5713" s="52">
        <v>0</v>
      </c>
    </row>
    <row r="5714" spans="1:6">
      <c r="A5714" s="38">
        <v>41877</v>
      </c>
      <c r="B5714" s="49" t="s">
        <v>169</v>
      </c>
      <c r="C5714" s="50">
        <v>26.7</v>
      </c>
      <c r="D5714" s="51">
        <v>20.8</v>
      </c>
      <c r="E5714" s="52">
        <v>93.469281226884149</v>
      </c>
      <c r="F5714" s="52">
        <v>0</v>
      </c>
    </row>
    <row r="5715" spans="1:6">
      <c r="A5715" s="38">
        <v>41877</v>
      </c>
      <c r="B5715" s="49" t="s">
        <v>170</v>
      </c>
      <c r="C5715" s="50">
        <v>26.6</v>
      </c>
      <c r="D5715" s="51">
        <v>20.7</v>
      </c>
      <c r="E5715" s="52">
        <v>93.583709372808727</v>
      </c>
      <c r="F5715" s="52">
        <v>0</v>
      </c>
    </row>
    <row r="5716" spans="1:6">
      <c r="A5716" s="38">
        <v>41877</v>
      </c>
      <c r="B5716" s="49" t="s">
        <v>171</v>
      </c>
      <c r="C5716" s="50">
        <v>26.4</v>
      </c>
      <c r="D5716" s="51">
        <v>20.6</v>
      </c>
      <c r="E5716" s="52">
        <v>94.250589052648451</v>
      </c>
      <c r="F5716" s="52">
        <v>0</v>
      </c>
    </row>
    <row r="5717" spans="1:6">
      <c r="A5717" s="38">
        <v>41877</v>
      </c>
      <c r="B5717" s="49" t="s">
        <v>172</v>
      </c>
      <c r="C5717" s="50">
        <v>26.4</v>
      </c>
      <c r="D5717" s="51">
        <v>20.5</v>
      </c>
      <c r="E5717" s="52">
        <v>93.807660063258183</v>
      </c>
      <c r="F5717" s="52">
        <v>0</v>
      </c>
    </row>
    <row r="5718" spans="1:6">
      <c r="A5718" s="38">
        <v>41878</v>
      </c>
      <c r="B5718" s="49" t="s">
        <v>149</v>
      </c>
      <c r="C5718" s="50">
        <v>26.3</v>
      </c>
      <c r="D5718" s="51">
        <v>20.399999999999999</v>
      </c>
      <c r="E5718" s="52">
        <v>93.917128123895779</v>
      </c>
      <c r="F5718" s="52">
        <v>0</v>
      </c>
    </row>
    <row r="5719" spans="1:6">
      <c r="A5719" s="38">
        <v>41878</v>
      </c>
      <c r="B5719" s="49" t="s">
        <v>150</v>
      </c>
      <c r="C5719" s="50">
        <v>26.1</v>
      </c>
      <c r="D5719" s="51">
        <v>20.3</v>
      </c>
      <c r="E5719" s="52">
        <v>94.58217777864337</v>
      </c>
      <c r="F5719" s="52">
        <v>0</v>
      </c>
    </row>
    <row r="5720" spans="1:6">
      <c r="A5720" s="38">
        <v>41878</v>
      </c>
      <c r="B5720" s="49" t="s">
        <v>151</v>
      </c>
      <c r="C5720" s="50">
        <v>26.1</v>
      </c>
      <c r="D5720" s="51">
        <v>20.2</v>
      </c>
      <c r="E5720" s="52">
        <v>94.130911008026388</v>
      </c>
      <c r="F5720" s="52">
        <v>0</v>
      </c>
    </row>
    <row r="5721" spans="1:6">
      <c r="A5721" s="38">
        <v>41878</v>
      </c>
      <c r="B5721" s="49" t="s">
        <v>152</v>
      </c>
      <c r="C5721" s="50">
        <v>25.8</v>
      </c>
      <c r="D5721" s="51">
        <v>20.100000000000001</v>
      </c>
      <c r="E5721" s="52">
        <v>95.357693533489183</v>
      </c>
      <c r="F5721" s="52">
        <v>0</v>
      </c>
    </row>
    <row r="5722" spans="1:6">
      <c r="A5722" s="38">
        <v>41878</v>
      </c>
      <c r="B5722" s="49" t="s">
        <v>153</v>
      </c>
      <c r="C5722" s="50">
        <v>25.9</v>
      </c>
      <c r="D5722" s="51">
        <v>20.100000000000001</v>
      </c>
      <c r="E5722" s="52">
        <v>94.794556788871915</v>
      </c>
      <c r="F5722" s="52">
        <v>0</v>
      </c>
    </row>
    <row r="5723" spans="1:6">
      <c r="A5723" s="38">
        <v>41878</v>
      </c>
      <c r="B5723" s="49" t="s">
        <v>154</v>
      </c>
      <c r="C5723" s="50">
        <v>25.9</v>
      </c>
      <c r="D5723" s="51">
        <v>20.100000000000001</v>
      </c>
      <c r="E5723" s="52">
        <v>94.794556788871915</v>
      </c>
      <c r="F5723" s="52">
        <v>0</v>
      </c>
    </row>
    <row r="5724" spans="1:6">
      <c r="A5724" s="38">
        <v>41878</v>
      </c>
      <c r="B5724" s="49" t="s">
        <v>155</v>
      </c>
      <c r="C5724" s="50">
        <v>25.9</v>
      </c>
      <c r="D5724" s="51">
        <v>20.5</v>
      </c>
      <c r="E5724" s="52">
        <v>96.620825114873895</v>
      </c>
      <c r="F5724" s="52">
        <v>0</v>
      </c>
    </row>
    <row r="5725" spans="1:6">
      <c r="A5725" s="38">
        <v>41878</v>
      </c>
      <c r="B5725" s="49" t="s">
        <v>156</v>
      </c>
      <c r="C5725" s="50">
        <v>27</v>
      </c>
      <c r="D5725" s="51">
        <v>21</v>
      </c>
      <c r="E5725" s="52">
        <v>92.689608228645596</v>
      </c>
      <c r="F5725" s="52">
        <v>0</v>
      </c>
    </row>
    <row r="5726" spans="1:6">
      <c r="A5726" s="38">
        <v>41878</v>
      </c>
      <c r="B5726" s="49" t="s">
        <v>157</v>
      </c>
      <c r="C5726" s="50">
        <v>29.3</v>
      </c>
      <c r="D5726" s="51">
        <v>21.6</v>
      </c>
      <c r="E5726" s="52">
        <v>83.313761532440552</v>
      </c>
      <c r="F5726" s="52">
        <v>0</v>
      </c>
    </row>
    <row r="5727" spans="1:6">
      <c r="A5727" s="38">
        <v>41878</v>
      </c>
      <c r="B5727" s="49" t="s">
        <v>158</v>
      </c>
      <c r="C5727" s="50">
        <v>30.1</v>
      </c>
      <c r="D5727" s="51">
        <v>21.4</v>
      </c>
      <c r="E5727" s="52">
        <v>78.853814279300821</v>
      </c>
      <c r="F5727" s="52">
        <v>0</v>
      </c>
    </row>
    <row r="5728" spans="1:6">
      <c r="A5728" s="38">
        <v>41878</v>
      </c>
      <c r="B5728" s="49" t="s">
        <v>159</v>
      </c>
      <c r="C5728" s="50">
        <v>30.6</v>
      </c>
      <c r="D5728" s="51">
        <v>21.2</v>
      </c>
      <c r="E5728" s="52">
        <v>75.935953326695014</v>
      </c>
      <c r="F5728" s="52">
        <v>0</v>
      </c>
    </row>
    <row r="5729" spans="1:6">
      <c r="A5729" s="38">
        <v>41878</v>
      </c>
      <c r="B5729" s="49" t="s">
        <v>160</v>
      </c>
      <c r="C5729" s="50">
        <v>31.3</v>
      </c>
      <c r="D5729" s="51">
        <v>21</v>
      </c>
      <c r="E5729" s="52">
        <v>72.300057489604725</v>
      </c>
      <c r="F5729" s="52">
        <v>0</v>
      </c>
    </row>
    <row r="5730" spans="1:6">
      <c r="A5730" s="38">
        <v>41878</v>
      </c>
      <c r="B5730" s="49" t="s">
        <v>161</v>
      </c>
      <c r="C5730" s="50">
        <v>30.8</v>
      </c>
      <c r="D5730" s="51">
        <v>20.9</v>
      </c>
      <c r="E5730" s="52">
        <v>74.045822684921063</v>
      </c>
      <c r="F5730" s="52">
        <v>0</v>
      </c>
    </row>
    <row r="5731" spans="1:6">
      <c r="A5731" s="38">
        <v>41878</v>
      </c>
      <c r="B5731" s="49" t="s">
        <v>162</v>
      </c>
      <c r="C5731" s="50">
        <v>30.8</v>
      </c>
      <c r="D5731" s="51">
        <v>20.9</v>
      </c>
      <c r="E5731" s="52">
        <v>74.045822684921063</v>
      </c>
      <c r="F5731" s="52">
        <v>0</v>
      </c>
    </row>
    <row r="5732" spans="1:6">
      <c r="A5732" s="38">
        <v>41878</v>
      </c>
      <c r="B5732" s="49" t="s">
        <v>163</v>
      </c>
      <c r="C5732" s="50">
        <v>30.7</v>
      </c>
      <c r="D5732" s="51">
        <v>20.8</v>
      </c>
      <c r="E5732" s="52">
        <v>74.124913902959477</v>
      </c>
      <c r="F5732" s="52">
        <v>0</v>
      </c>
    </row>
    <row r="5733" spans="1:6">
      <c r="A5733" s="38">
        <v>41878</v>
      </c>
      <c r="B5733" s="49" t="s">
        <v>164</v>
      </c>
      <c r="C5733" s="50">
        <v>30.7</v>
      </c>
      <c r="D5733" s="51">
        <v>20.2</v>
      </c>
      <c r="E5733" s="52">
        <v>72.053951565817272</v>
      </c>
      <c r="F5733" s="52">
        <v>0</v>
      </c>
    </row>
    <row r="5734" spans="1:6">
      <c r="A5734" s="38">
        <v>41878</v>
      </c>
      <c r="B5734" s="49" t="s">
        <v>165</v>
      </c>
      <c r="C5734" s="50">
        <v>29.9</v>
      </c>
      <c r="D5734" s="51">
        <v>19.5</v>
      </c>
      <c r="E5734" s="52">
        <v>72.897720791186444</v>
      </c>
      <c r="F5734" s="52">
        <v>0</v>
      </c>
    </row>
    <row r="5735" spans="1:6">
      <c r="A5735" s="38">
        <v>41878</v>
      </c>
      <c r="B5735" s="49" t="s">
        <v>166</v>
      </c>
      <c r="C5735" s="50">
        <v>29.4</v>
      </c>
      <c r="D5735" s="51">
        <v>18.899999999999999</v>
      </c>
      <c r="E5735" s="52">
        <v>72.785581576779776</v>
      </c>
      <c r="F5735" s="52">
        <v>0</v>
      </c>
    </row>
    <row r="5736" spans="1:6">
      <c r="A5736" s="38">
        <v>41878</v>
      </c>
      <c r="B5736" s="49" t="s">
        <v>167</v>
      </c>
      <c r="C5736" s="50">
        <v>28.3</v>
      </c>
      <c r="D5736" s="51">
        <v>18.899999999999999</v>
      </c>
      <c r="E5736" s="52">
        <v>77.572277332773297</v>
      </c>
      <c r="F5736" s="52">
        <v>0</v>
      </c>
    </row>
    <row r="5737" spans="1:6">
      <c r="A5737" s="38">
        <v>41878</v>
      </c>
      <c r="B5737" s="49" t="s">
        <v>168</v>
      </c>
      <c r="C5737" s="50">
        <v>27.7</v>
      </c>
      <c r="D5737" s="51">
        <v>19</v>
      </c>
      <c r="E5737" s="52">
        <v>80.744961204296473</v>
      </c>
      <c r="F5737" s="52">
        <v>0</v>
      </c>
    </row>
    <row r="5738" spans="1:6">
      <c r="A5738" s="38">
        <v>41878</v>
      </c>
      <c r="B5738" s="49" t="s">
        <v>169</v>
      </c>
      <c r="C5738" s="50">
        <v>26.3</v>
      </c>
      <c r="D5738" s="51">
        <v>19.100000000000001</v>
      </c>
      <c r="E5738" s="52">
        <v>88.110518941074133</v>
      </c>
      <c r="F5738" s="52">
        <v>0</v>
      </c>
    </row>
    <row r="5739" spans="1:6">
      <c r="A5739" s="38">
        <v>41878</v>
      </c>
      <c r="B5739" s="49" t="s">
        <v>170</v>
      </c>
      <c r="C5739" s="50">
        <v>26</v>
      </c>
      <c r="D5739" s="51">
        <v>19</v>
      </c>
      <c r="E5739" s="52">
        <v>89.230884791492173</v>
      </c>
      <c r="F5739" s="52">
        <v>0</v>
      </c>
    </row>
    <row r="5740" spans="1:6">
      <c r="A5740" s="38">
        <v>41878</v>
      </c>
      <c r="B5740" s="49" t="s">
        <v>171</v>
      </c>
      <c r="C5740" s="50">
        <v>25.9</v>
      </c>
      <c r="D5740" s="51">
        <v>19</v>
      </c>
      <c r="E5740" s="52">
        <v>89.760566385588319</v>
      </c>
      <c r="F5740" s="52">
        <v>0</v>
      </c>
    </row>
    <row r="5741" spans="1:6">
      <c r="A5741" s="38">
        <v>41878</v>
      </c>
      <c r="B5741" s="49" t="s">
        <v>172</v>
      </c>
      <c r="C5741" s="50">
        <v>25.6</v>
      </c>
      <c r="D5741" s="51">
        <v>19</v>
      </c>
      <c r="E5741" s="52">
        <v>91.371018007920597</v>
      </c>
      <c r="F5741" s="52">
        <v>0</v>
      </c>
    </row>
    <row r="5742" spans="1:6">
      <c r="A5742" s="38">
        <v>41879</v>
      </c>
      <c r="B5742" s="49" t="s">
        <v>149</v>
      </c>
      <c r="C5742" s="50">
        <v>24.8</v>
      </c>
      <c r="D5742" s="51">
        <v>18.7</v>
      </c>
      <c r="E5742" s="52">
        <v>94.358377455225835</v>
      </c>
      <c r="F5742" s="52">
        <v>0</v>
      </c>
    </row>
    <row r="5743" spans="1:6">
      <c r="A5743" s="38">
        <v>41879</v>
      </c>
      <c r="B5743" s="49" t="s">
        <v>150</v>
      </c>
      <c r="C5743" s="50">
        <v>24.6</v>
      </c>
      <c r="D5743" s="51">
        <v>18.3</v>
      </c>
      <c r="E5743" s="52">
        <v>93.508492640500961</v>
      </c>
      <c r="F5743" s="52">
        <v>0</v>
      </c>
    </row>
    <row r="5744" spans="1:6">
      <c r="A5744" s="38">
        <v>41879</v>
      </c>
      <c r="B5744" s="49" t="s">
        <v>151</v>
      </c>
      <c r="C5744" s="50">
        <v>24.4</v>
      </c>
      <c r="D5744" s="51">
        <v>18.100000000000001</v>
      </c>
      <c r="E5744" s="52">
        <v>93.629352852882107</v>
      </c>
      <c r="F5744" s="52">
        <v>0</v>
      </c>
    </row>
    <row r="5745" spans="1:6">
      <c r="A5745" s="38">
        <v>41879</v>
      </c>
      <c r="B5745" s="49" t="s">
        <v>152</v>
      </c>
      <c r="C5745" s="50">
        <v>24.1</v>
      </c>
      <c r="D5745" s="51">
        <v>17.7</v>
      </c>
      <c r="E5745" s="52">
        <v>93.280267605595213</v>
      </c>
      <c r="F5745" s="52">
        <v>0</v>
      </c>
    </row>
    <row r="5746" spans="1:6">
      <c r="A5746" s="38">
        <v>41879</v>
      </c>
      <c r="B5746" s="49" t="s">
        <v>153</v>
      </c>
      <c r="C5746" s="50">
        <v>23.6</v>
      </c>
      <c r="D5746" s="51">
        <v>17.399999999999999</v>
      </c>
      <c r="E5746" s="52">
        <v>94.542839496198894</v>
      </c>
      <c r="F5746" s="52">
        <v>0</v>
      </c>
    </row>
    <row r="5747" spans="1:6">
      <c r="A5747" s="38">
        <v>41879</v>
      </c>
      <c r="B5747" s="49" t="s">
        <v>154</v>
      </c>
      <c r="C5747" s="50">
        <v>23.4</v>
      </c>
      <c r="D5747" s="51">
        <v>17.100000000000001</v>
      </c>
      <c r="E5747" s="52">
        <v>94.084259916733885</v>
      </c>
      <c r="F5747" s="52">
        <v>0</v>
      </c>
    </row>
    <row r="5748" spans="1:6">
      <c r="A5748" s="38">
        <v>41879</v>
      </c>
      <c r="B5748" s="49" t="s">
        <v>155</v>
      </c>
      <c r="C5748" s="50">
        <v>24.3</v>
      </c>
      <c r="D5748" s="51">
        <v>17.8</v>
      </c>
      <c r="E5748" s="52">
        <v>92.674215487484105</v>
      </c>
      <c r="F5748" s="52">
        <v>0</v>
      </c>
    </row>
    <row r="5749" spans="1:6">
      <c r="A5749" s="38">
        <v>41879</v>
      </c>
      <c r="B5749" s="49" t="s">
        <v>156</v>
      </c>
      <c r="C5749" s="50">
        <v>26.6</v>
      </c>
      <c r="D5749" s="51">
        <v>18.5</v>
      </c>
      <c r="E5749" s="52">
        <v>83.924894519848053</v>
      </c>
      <c r="F5749" s="52">
        <v>0</v>
      </c>
    </row>
    <row r="5750" spans="1:6">
      <c r="A5750" s="38">
        <v>41879</v>
      </c>
      <c r="B5750" s="49" t="s">
        <v>157</v>
      </c>
      <c r="C5750" s="50">
        <v>28.8</v>
      </c>
      <c r="D5750" s="51">
        <v>19.2</v>
      </c>
      <c r="E5750" s="52">
        <v>76.514026779562329</v>
      </c>
      <c r="F5750" s="52">
        <v>0</v>
      </c>
    </row>
    <row r="5751" spans="1:6">
      <c r="A5751" s="38">
        <v>41879</v>
      </c>
      <c r="B5751" s="49" t="s">
        <v>158</v>
      </c>
      <c r="C5751" s="50">
        <v>29.8</v>
      </c>
      <c r="D5751" s="51">
        <v>19.2</v>
      </c>
      <c r="E5751" s="52">
        <v>72.223665652273141</v>
      </c>
      <c r="F5751" s="52">
        <v>0</v>
      </c>
    </row>
    <row r="5752" spans="1:6">
      <c r="A5752" s="38">
        <v>41879</v>
      </c>
      <c r="B5752" s="49" t="s">
        <v>159</v>
      </c>
      <c r="C5752" s="50">
        <v>31.1</v>
      </c>
      <c r="D5752" s="51">
        <v>19.2</v>
      </c>
      <c r="E5752" s="52">
        <v>67.04701382547114</v>
      </c>
      <c r="F5752" s="52">
        <v>0</v>
      </c>
    </row>
    <row r="5753" spans="1:6">
      <c r="A5753" s="38">
        <v>41879</v>
      </c>
      <c r="B5753" s="49" t="s">
        <v>160</v>
      </c>
      <c r="C5753" s="50">
        <v>30.8</v>
      </c>
      <c r="D5753" s="51">
        <v>19.2</v>
      </c>
      <c r="E5753" s="52">
        <v>68.203304551529158</v>
      </c>
      <c r="F5753" s="52">
        <v>0</v>
      </c>
    </row>
    <row r="5754" spans="1:6">
      <c r="A5754" s="38">
        <v>41879</v>
      </c>
      <c r="B5754" s="49" t="s">
        <v>161</v>
      </c>
      <c r="C5754" s="50">
        <v>31.5</v>
      </c>
      <c r="D5754" s="51">
        <v>18.899999999999999</v>
      </c>
      <c r="E5754" s="52">
        <v>64.545776479936066</v>
      </c>
      <c r="F5754" s="52">
        <v>0</v>
      </c>
    </row>
    <row r="5755" spans="1:6">
      <c r="A5755" s="38">
        <v>41879</v>
      </c>
      <c r="B5755" s="49" t="s">
        <v>162</v>
      </c>
      <c r="C5755" s="50">
        <v>31.8</v>
      </c>
      <c r="D5755" s="51">
        <v>18.600000000000001</v>
      </c>
      <c r="E5755" s="52">
        <v>62.479144709917911</v>
      </c>
      <c r="F5755" s="52">
        <v>0</v>
      </c>
    </row>
    <row r="5756" spans="1:6">
      <c r="A5756" s="38">
        <v>41879</v>
      </c>
      <c r="B5756" s="49" t="s">
        <v>163</v>
      </c>
      <c r="C5756" s="50">
        <v>31.7</v>
      </c>
      <c r="D5756" s="51">
        <v>18.3</v>
      </c>
      <c r="E5756" s="52">
        <v>61.84964712566542</v>
      </c>
      <c r="F5756" s="52">
        <v>0</v>
      </c>
    </row>
    <row r="5757" spans="1:6">
      <c r="A5757" s="38">
        <v>41879</v>
      </c>
      <c r="B5757" s="49" t="s">
        <v>164</v>
      </c>
      <c r="C5757" s="50">
        <v>31.2</v>
      </c>
      <c r="D5757" s="51">
        <v>17.899999999999999</v>
      </c>
      <c r="E5757" s="52">
        <v>62.278912456514888</v>
      </c>
      <c r="F5757" s="52">
        <v>0</v>
      </c>
    </row>
    <row r="5758" spans="1:6">
      <c r="A5758" s="38">
        <v>41879</v>
      </c>
      <c r="B5758" s="49" t="s">
        <v>165</v>
      </c>
      <c r="C5758" s="50">
        <v>30.8</v>
      </c>
      <c r="D5758" s="51">
        <v>17.5</v>
      </c>
      <c r="E5758" s="52">
        <v>62.329723772861989</v>
      </c>
      <c r="F5758" s="52">
        <v>0</v>
      </c>
    </row>
    <row r="5759" spans="1:6">
      <c r="A5759" s="38">
        <v>41879</v>
      </c>
      <c r="B5759" s="49" t="s">
        <v>166</v>
      </c>
      <c r="C5759" s="50">
        <v>29.6</v>
      </c>
      <c r="D5759" s="51">
        <v>17.100000000000001</v>
      </c>
      <c r="E5759" s="52">
        <v>65.282436424092296</v>
      </c>
      <c r="F5759" s="52">
        <v>0</v>
      </c>
    </row>
    <row r="5760" spans="1:6">
      <c r="A5760" s="38">
        <v>41879</v>
      </c>
      <c r="B5760" s="49" t="s">
        <v>167</v>
      </c>
      <c r="C5760" s="50">
        <v>29</v>
      </c>
      <c r="D5760" s="51">
        <v>17.600000000000001</v>
      </c>
      <c r="E5760" s="52">
        <v>69.504058023894572</v>
      </c>
      <c r="F5760" s="52">
        <v>0</v>
      </c>
    </row>
    <row r="5761" spans="1:6">
      <c r="A5761" s="38">
        <v>41879</v>
      </c>
      <c r="B5761" s="49" t="s">
        <v>168</v>
      </c>
      <c r="C5761" s="50">
        <v>28.3</v>
      </c>
      <c r="D5761" s="51">
        <v>18.100000000000001</v>
      </c>
      <c r="E5761" s="52">
        <v>74.381641180453528</v>
      </c>
      <c r="F5761" s="52">
        <v>0</v>
      </c>
    </row>
    <row r="5762" spans="1:6">
      <c r="A5762" s="38">
        <v>41879</v>
      </c>
      <c r="B5762" s="49" t="s">
        <v>169</v>
      </c>
      <c r="C5762" s="50">
        <v>26.6</v>
      </c>
      <c r="D5762" s="51">
        <v>18.7</v>
      </c>
      <c r="E5762" s="52">
        <v>84.805709580931492</v>
      </c>
      <c r="F5762" s="52">
        <v>0</v>
      </c>
    </row>
    <row r="5763" spans="1:6">
      <c r="A5763" s="38">
        <v>41879</v>
      </c>
      <c r="B5763" s="49" t="s">
        <v>170</v>
      </c>
      <c r="C5763" s="50">
        <v>26.1</v>
      </c>
      <c r="D5763" s="51">
        <v>18.7</v>
      </c>
      <c r="E5763" s="52">
        <v>87.345005433640026</v>
      </c>
      <c r="F5763" s="52">
        <v>0</v>
      </c>
    </row>
    <row r="5764" spans="1:6">
      <c r="A5764" s="38">
        <v>41879</v>
      </c>
      <c r="B5764" s="49" t="s">
        <v>171</v>
      </c>
      <c r="C5764" s="50">
        <v>25.6</v>
      </c>
      <c r="D5764" s="51">
        <v>18.7</v>
      </c>
      <c r="E5764" s="52">
        <v>89.970425567064126</v>
      </c>
      <c r="F5764" s="52">
        <v>0</v>
      </c>
    </row>
    <row r="5765" spans="1:6">
      <c r="A5765" s="38">
        <v>41879</v>
      </c>
      <c r="B5765" s="49" t="s">
        <v>172</v>
      </c>
      <c r="C5765" s="50">
        <v>25.2</v>
      </c>
      <c r="D5765" s="51">
        <v>18.7</v>
      </c>
      <c r="E5765" s="52">
        <v>92.134945157447405</v>
      </c>
      <c r="F5765" s="52">
        <v>0</v>
      </c>
    </row>
    <row r="5766" spans="1:6">
      <c r="A5766" s="38">
        <v>41880</v>
      </c>
      <c r="B5766" s="49" t="s">
        <v>149</v>
      </c>
      <c r="C5766" s="50">
        <v>24.9</v>
      </c>
      <c r="D5766" s="51">
        <v>18.399999999999999</v>
      </c>
      <c r="E5766" s="52">
        <v>92.335371899789394</v>
      </c>
      <c r="F5766" s="52">
        <v>0</v>
      </c>
    </row>
    <row r="5767" spans="1:6">
      <c r="A5767" s="38">
        <v>41880</v>
      </c>
      <c r="B5767" s="49" t="s">
        <v>150</v>
      </c>
      <c r="C5767" s="50">
        <v>24.7</v>
      </c>
      <c r="D5767" s="51">
        <v>18.2</v>
      </c>
      <c r="E5767" s="52">
        <v>92.457735928447036</v>
      </c>
      <c r="F5767" s="52">
        <v>0</v>
      </c>
    </row>
    <row r="5768" spans="1:6">
      <c r="A5768" s="38">
        <v>41880</v>
      </c>
      <c r="B5768" s="49" t="s">
        <v>151</v>
      </c>
      <c r="C5768" s="50">
        <v>24.5</v>
      </c>
      <c r="D5768" s="51">
        <v>18</v>
      </c>
      <c r="E5768" s="52">
        <v>92.570777486591481</v>
      </c>
      <c r="F5768" s="52">
        <v>0</v>
      </c>
    </row>
    <row r="5769" spans="1:6">
      <c r="A5769" s="38">
        <v>41880</v>
      </c>
      <c r="B5769" s="49" t="s">
        <v>152</v>
      </c>
      <c r="C5769" s="50">
        <v>24.1</v>
      </c>
      <c r="D5769" s="51">
        <v>17.8</v>
      </c>
      <c r="E5769" s="52">
        <v>93.79261279866121</v>
      </c>
      <c r="F5769" s="52">
        <v>0</v>
      </c>
    </row>
    <row r="5770" spans="1:6">
      <c r="A5770" s="38">
        <v>41880</v>
      </c>
      <c r="B5770" s="49" t="s">
        <v>153</v>
      </c>
      <c r="C5770" s="50">
        <v>23.9</v>
      </c>
      <c r="D5770" s="51">
        <v>17.7</v>
      </c>
      <c r="E5770" s="52">
        <v>94.40770941406322</v>
      </c>
      <c r="F5770" s="52">
        <v>0</v>
      </c>
    </row>
    <row r="5771" spans="1:6">
      <c r="A5771" s="38">
        <v>41880</v>
      </c>
      <c r="B5771" s="49" t="s">
        <v>154</v>
      </c>
      <c r="C5771" s="50">
        <v>23.7</v>
      </c>
      <c r="D5771" s="51">
        <v>17.600000000000001</v>
      </c>
      <c r="E5771" s="52">
        <v>95.025554656524378</v>
      </c>
      <c r="F5771" s="52">
        <v>0</v>
      </c>
    </row>
    <row r="5772" spans="1:6">
      <c r="A5772" s="38">
        <v>41880</v>
      </c>
      <c r="B5772" s="49" t="s">
        <v>155</v>
      </c>
      <c r="C5772" s="50">
        <v>24.4</v>
      </c>
      <c r="D5772" s="51">
        <v>18.100000000000001</v>
      </c>
      <c r="E5772" s="52">
        <v>93.629352852882107</v>
      </c>
      <c r="F5772" s="52">
        <v>0</v>
      </c>
    </row>
    <row r="5773" spans="1:6">
      <c r="A5773" s="38">
        <v>41880</v>
      </c>
      <c r="B5773" s="49" t="s">
        <v>156</v>
      </c>
      <c r="C5773" s="50">
        <v>25.4</v>
      </c>
      <c r="D5773" s="51">
        <v>18.8</v>
      </c>
      <c r="E5773" s="52">
        <v>91.518020032634155</v>
      </c>
      <c r="F5773" s="52">
        <v>0</v>
      </c>
    </row>
    <row r="5774" spans="1:6">
      <c r="A5774" s="38">
        <v>41880</v>
      </c>
      <c r="B5774" s="49" t="s">
        <v>157</v>
      </c>
      <c r="C5774" s="50">
        <v>27.4</v>
      </c>
      <c r="D5774" s="51">
        <v>19.399999999999999</v>
      </c>
      <c r="E5774" s="52">
        <v>83.851511686463368</v>
      </c>
      <c r="F5774" s="52">
        <v>0</v>
      </c>
    </row>
    <row r="5775" spans="1:6">
      <c r="A5775" s="38">
        <v>41880</v>
      </c>
      <c r="B5775" s="49" t="s">
        <v>158</v>
      </c>
      <c r="C5775" s="50">
        <v>29.6</v>
      </c>
      <c r="D5775" s="51">
        <v>19.2</v>
      </c>
      <c r="E5775" s="52">
        <v>73.059513620098073</v>
      </c>
      <c r="F5775" s="52">
        <v>0</v>
      </c>
    </row>
    <row r="5776" spans="1:6">
      <c r="A5776" s="38">
        <v>41880</v>
      </c>
      <c r="B5776" s="49" t="s">
        <v>159</v>
      </c>
      <c r="C5776" s="50">
        <v>30.4</v>
      </c>
      <c r="D5776" s="51">
        <v>19</v>
      </c>
      <c r="E5776" s="52">
        <v>69.074945710748253</v>
      </c>
      <c r="F5776" s="52">
        <v>0</v>
      </c>
    </row>
    <row r="5777" spans="1:6">
      <c r="A5777" s="38">
        <v>41880</v>
      </c>
      <c r="B5777" s="49" t="s">
        <v>160</v>
      </c>
      <c r="C5777" s="50">
        <v>30.9</v>
      </c>
      <c r="D5777" s="51">
        <v>18.8</v>
      </c>
      <c r="E5777" s="52">
        <v>66.44401545100331</v>
      </c>
      <c r="F5777" s="52">
        <v>0</v>
      </c>
    </row>
    <row r="5778" spans="1:6">
      <c r="A5778" s="38">
        <v>41880</v>
      </c>
      <c r="B5778" s="49" t="s">
        <v>161</v>
      </c>
      <c r="C5778" s="50">
        <v>31.1</v>
      </c>
      <c r="D5778" s="51">
        <v>19.2</v>
      </c>
      <c r="E5778" s="52">
        <v>67.04701382547114</v>
      </c>
      <c r="F5778" s="52">
        <v>0</v>
      </c>
    </row>
    <row r="5779" spans="1:6">
      <c r="A5779" s="38">
        <v>41880</v>
      </c>
      <c r="B5779" s="49" t="s">
        <v>162</v>
      </c>
      <c r="C5779" s="50">
        <v>31.2</v>
      </c>
      <c r="D5779" s="51">
        <v>19.7</v>
      </c>
      <c r="E5779" s="52">
        <v>68.349333848219189</v>
      </c>
      <c r="F5779" s="52">
        <v>0</v>
      </c>
    </row>
    <row r="5780" spans="1:6">
      <c r="A5780" s="38">
        <v>41880</v>
      </c>
      <c r="B5780" s="49" t="s">
        <v>163</v>
      </c>
      <c r="C5780" s="50">
        <v>31.2</v>
      </c>
      <c r="D5780" s="51">
        <v>20.100000000000001</v>
      </c>
      <c r="E5780" s="52">
        <v>69.693694418068688</v>
      </c>
      <c r="F5780" s="52">
        <v>0</v>
      </c>
    </row>
    <row r="5781" spans="1:6">
      <c r="A5781" s="38">
        <v>41880</v>
      </c>
      <c r="B5781" s="49" t="s">
        <v>164</v>
      </c>
      <c r="C5781" s="50">
        <v>31.4</v>
      </c>
      <c r="D5781" s="51">
        <v>19.100000000000001</v>
      </c>
      <c r="E5781" s="52">
        <v>65.579783374078247</v>
      </c>
      <c r="F5781" s="52">
        <v>0</v>
      </c>
    </row>
    <row r="5782" spans="1:6">
      <c r="A5782" s="38">
        <v>41880</v>
      </c>
      <c r="B5782" s="49" t="s">
        <v>165</v>
      </c>
      <c r="C5782" s="50">
        <v>31.1</v>
      </c>
      <c r="D5782" s="51">
        <v>18.100000000000001</v>
      </c>
      <c r="E5782" s="52">
        <v>63.314396618899636</v>
      </c>
      <c r="F5782" s="52">
        <v>0</v>
      </c>
    </row>
    <row r="5783" spans="1:6">
      <c r="A5783" s="38">
        <v>41880</v>
      </c>
      <c r="B5783" s="49" t="s">
        <v>166</v>
      </c>
      <c r="C5783" s="50">
        <v>30.3</v>
      </c>
      <c r="D5783" s="51">
        <v>17.100000000000001</v>
      </c>
      <c r="E5783" s="52">
        <v>62.710280680914778</v>
      </c>
      <c r="F5783" s="52">
        <v>0</v>
      </c>
    </row>
    <row r="5784" spans="1:6">
      <c r="A5784" s="38">
        <v>41880</v>
      </c>
      <c r="B5784" s="49" t="s">
        <v>167</v>
      </c>
      <c r="C5784" s="50">
        <v>29.1</v>
      </c>
      <c r="D5784" s="51">
        <v>17.399999999999999</v>
      </c>
      <c r="E5784" s="52">
        <v>68.339485381609052</v>
      </c>
      <c r="F5784" s="52">
        <v>0</v>
      </c>
    </row>
    <row r="5785" spans="1:6">
      <c r="A5785" s="38">
        <v>41880</v>
      </c>
      <c r="B5785" s="49" t="s">
        <v>168</v>
      </c>
      <c r="C5785" s="50">
        <v>27.5</v>
      </c>
      <c r="D5785" s="51">
        <v>17.8</v>
      </c>
      <c r="E5785" s="52">
        <v>76.678312802551361</v>
      </c>
      <c r="F5785" s="52">
        <v>0</v>
      </c>
    </row>
    <row r="5786" spans="1:6">
      <c r="A5786" s="38">
        <v>41880</v>
      </c>
      <c r="B5786" s="49" t="s">
        <v>169</v>
      </c>
      <c r="C5786" s="50">
        <v>26.6</v>
      </c>
      <c r="D5786" s="51">
        <v>18.100000000000001</v>
      </c>
      <c r="E5786" s="52">
        <v>82.161613127452597</v>
      </c>
      <c r="F5786" s="52">
        <v>0</v>
      </c>
    </row>
    <row r="5787" spans="1:6">
      <c r="A5787" s="38">
        <v>41880</v>
      </c>
      <c r="B5787" s="49" t="s">
        <v>170</v>
      </c>
      <c r="C5787" s="50">
        <v>26.3</v>
      </c>
      <c r="D5787" s="51">
        <v>17.8</v>
      </c>
      <c r="E5787" s="52">
        <v>82.280313034471092</v>
      </c>
      <c r="F5787" s="52">
        <v>0</v>
      </c>
    </row>
    <row r="5788" spans="1:6">
      <c r="A5788" s="38">
        <v>41880</v>
      </c>
      <c r="B5788" s="49" t="s">
        <v>171</v>
      </c>
      <c r="C5788" s="50">
        <v>25.5</v>
      </c>
      <c r="D5788" s="51">
        <v>17.600000000000001</v>
      </c>
      <c r="E5788" s="52">
        <v>85.328736147745502</v>
      </c>
      <c r="F5788" s="52">
        <v>0</v>
      </c>
    </row>
    <row r="5789" spans="1:6">
      <c r="A5789" s="38">
        <v>41880</v>
      </c>
      <c r="B5789" s="49" t="s">
        <v>172</v>
      </c>
      <c r="C5789" s="50">
        <v>24.7</v>
      </c>
      <c r="D5789" s="51">
        <v>17.3</v>
      </c>
      <c r="E5789" s="52">
        <v>88.009374604957529</v>
      </c>
      <c r="F5789" s="52">
        <v>0</v>
      </c>
    </row>
    <row r="5790" spans="1:6">
      <c r="A5790" s="38">
        <v>41881</v>
      </c>
      <c r="B5790" s="49" t="s">
        <v>149</v>
      </c>
      <c r="C5790" s="50">
        <v>24.5</v>
      </c>
      <c r="D5790" s="51">
        <v>16.899999999999999</v>
      </c>
      <c r="E5790" s="52">
        <v>87.063314489745693</v>
      </c>
      <c r="F5790" s="52">
        <v>0</v>
      </c>
    </row>
    <row r="5791" spans="1:6">
      <c r="A5791" s="38">
        <v>41881</v>
      </c>
      <c r="B5791" s="49" t="s">
        <v>150</v>
      </c>
      <c r="C5791" s="50">
        <v>23.8</v>
      </c>
      <c r="D5791" s="51">
        <v>16.5</v>
      </c>
      <c r="E5791" s="52">
        <v>88.704451948795921</v>
      </c>
      <c r="F5791" s="52">
        <v>0</v>
      </c>
    </row>
    <row r="5792" spans="1:6">
      <c r="A5792" s="38">
        <v>41881</v>
      </c>
      <c r="B5792" s="49" t="s">
        <v>151</v>
      </c>
      <c r="C5792" s="50">
        <v>23.2</v>
      </c>
      <c r="D5792" s="51">
        <v>16.100000000000001</v>
      </c>
      <c r="E5792" s="52">
        <v>89.799204037105696</v>
      </c>
      <c r="F5792" s="52">
        <v>0</v>
      </c>
    </row>
    <row r="5793" spans="1:6">
      <c r="A5793" s="38">
        <v>41881</v>
      </c>
      <c r="B5793" s="49" t="s">
        <v>152</v>
      </c>
      <c r="C5793" s="50">
        <v>22.8</v>
      </c>
      <c r="D5793" s="51">
        <v>15.9</v>
      </c>
      <c r="E5793" s="52">
        <v>90.885658885817634</v>
      </c>
      <c r="F5793" s="52">
        <v>0</v>
      </c>
    </row>
    <row r="5794" spans="1:6">
      <c r="A5794" s="38">
        <v>41881</v>
      </c>
      <c r="B5794" s="49" t="s">
        <v>153</v>
      </c>
      <c r="C5794" s="50">
        <v>22.3</v>
      </c>
      <c r="D5794" s="51">
        <v>15.8</v>
      </c>
      <c r="E5794" s="52">
        <v>93.113614442173358</v>
      </c>
      <c r="F5794" s="52">
        <v>0</v>
      </c>
    </row>
    <row r="5795" spans="1:6">
      <c r="A5795" s="38">
        <v>41881</v>
      </c>
      <c r="B5795" s="49" t="s">
        <v>154</v>
      </c>
      <c r="C5795" s="50">
        <v>22.2</v>
      </c>
      <c r="D5795" s="51">
        <v>15.7</v>
      </c>
      <c r="E5795" s="52">
        <v>93.103901759125534</v>
      </c>
      <c r="F5795" s="52">
        <v>0</v>
      </c>
    </row>
    <row r="5796" spans="1:6">
      <c r="A5796" s="38">
        <v>41881</v>
      </c>
      <c r="B5796" s="49" t="s">
        <v>155</v>
      </c>
      <c r="C5796" s="50">
        <v>23.5</v>
      </c>
      <c r="D5796" s="51">
        <v>16.2</v>
      </c>
      <c r="E5796" s="52">
        <v>88.721334565178807</v>
      </c>
      <c r="F5796" s="52">
        <v>0</v>
      </c>
    </row>
    <row r="5797" spans="1:6">
      <c r="A5797" s="38">
        <v>41881</v>
      </c>
      <c r="B5797" s="49" t="s">
        <v>156</v>
      </c>
      <c r="C5797" s="50">
        <v>26.2</v>
      </c>
      <c r="D5797" s="51">
        <v>16.8</v>
      </c>
      <c r="E5797" s="52">
        <v>78.240043309627723</v>
      </c>
      <c r="F5797" s="52">
        <v>0</v>
      </c>
    </row>
    <row r="5798" spans="1:6">
      <c r="A5798" s="38">
        <v>41881</v>
      </c>
      <c r="B5798" s="49" t="s">
        <v>157</v>
      </c>
      <c r="C5798" s="50">
        <v>28.3</v>
      </c>
      <c r="D5798" s="51">
        <v>17.399999999999999</v>
      </c>
      <c r="E5798" s="52">
        <v>71.58328511027986</v>
      </c>
      <c r="F5798" s="52">
        <v>0</v>
      </c>
    </row>
    <row r="5799" spans="1:6">
      <c r="A5799" s="38">
        <v>41881</v>
      </c>
      <c r="B5799" s="49" t="s">
        <v>158</v>
      </c>
      <c r="C5799" s="50">
        <v>29.7</v>
      </c>
      <c r="D5799" s="51">
        <v>17.7</v>
      </c>
      <c r="E5799" s="52">
        <v>67.122235827685557</v>
      </c>
      <c r="F5799" s="52">
        <v>0</v>
      </c>
    </row>
    <row r="5800" spans="1:6">
      <c r="A5800" s="38">
        <v>41881</v>
      </c>
      <c r="B5800" s="49" t="s">
        <v>159</v>
      </c>
      <c r="C5800" s="50">
        <v>30.8</v>
      </c>
      <c r="D5800" s="51">
        <v>17.899999999999999</v>
      </c>
      <c r="E5800" s="52">
        <v>63.714550444412289</v>
      </c>
      <c r="F5800" s="52">
        <v>0</v>
      </c>
    </row>
    <row r="5801" spans="1:6">
      <c r="A5801" s="38">
        <v>41881</v>
      </c>
      <c r="B5801" s="49" t="s">
        <v>160</v>
      </c>
      <c r="C5801" s="50">
        <v>30.6</v>
      </c>
      <c r="D5801" s="51">
        <v>18.2</v>
      </c>
      <c r="E5801" s="52">
        <v>65.495783619438669</v>
      </c>
      <c r="F5801" s="52">
        <v>0</v>
      </c>
    </row>
    <row r="5802" spans="1:6">
      <c r="A5802" s="38">
        <v>41881</v>
      </c>
      <c r="B5802" s="49" t="s">
        <v>161</v>
      </c>
      <c r="C5802" s="50">
        <v>31.2</v>
      </c>
      <c r="D5802" s="51">
        <v>17.600000000000001</v>
      </c>
      <c r="E5802" s="52">
        <v>61.263853720050278</v>
      </c>
      <c r="F5802" s="52">
        <v>0</v>
      </c>
    </row>
    <row r="5803" spans="1:6">
      <c r="A5803" s="38">
        <v>41881</v>
      </c>
      <c r="B5803" s="49" t="s">
        <v>162</v>
      </c>
      <c r="C5803" s="50">
        <v>31.4</v>
      </c>
      <c r="D5803" s="51">
        <v>17</v>
      </c>
      <c r="E5803" s="52">
        <v>58.561265152444221</v>
      </c>
      <c r="F5803" s="52">
        <v>0</v>
      </c>
    </row>
    <row r="5804" spans="1:6">
      <c r="A5804" s="38">
        <v>41881</v>
      </c>
      <c r="B5804" s="49" t="s">
        <v>163</v>
      </c>
      <c r="C5804" s="50">
        <v>31.4</v>
      </c>
      <c r="D5804" s="51">
        <v>16.5</v>
      </c>
      <c r="E5804" s="52">
        <v>56.883384691583736</v>
      </c>
      <c r="F5804" s="52">
        <v>0</v>
      </c>
    </row>
    <row r="5805" spans="1:6">
      <c r="A5805" s="38">
        <v>41881</v>
      </c>
      <c r="B5805" s="49" t="s">
        <v>164</v>
      </c>
      <c r="C5805" s="50">
        <v>31.8</v>
      </c>
      <c r="D5805" s="51">
        <v>15.7</v>
      </c>
      <c r="E5805" s="52">
        <v>52.97760260651286</v>
      </c>
      <c r="F5805" s="52">
        <v>0</v>
      </c>
    </row>
    <row r="5806" spans="1:6">
      <c r="A5806" s="38">
        <v>41881</v>
      </c>
      <c r="B5806" s="49" t="s">
        <v>165</v>
      </c>
      <c r="C5806" s="50">
        <v>31.4</v>
      </c>
      <c r="D5806" s="51">
        <v>15</v>
      </c>
      <c r="E5806" s="52">
        <v>51.833939097440016</v>
      </c>
      <c r="F5806" s="52">
        <v>0</v>
      </c>
    </row>
    <row r="5807" spans="1:6">
      <c r="A5807" s="38">
        <v>41881</v>
      </c>
      <c r="B5807" s="49" t="s">
        <v>166</v>
      </c>
      <c r="C5807" s="50">
        <v>30.5</v>
      </c>
      <c r="D5807" s="51">
        <v>14.4</v>
      </c>
      <c r="E5807" s="52">
        <v>52.429135107579874</v>
      </c>
      <c r="F5807" s="52">
        <v>0</v>
      </c>
    </row>
    <row r="5808" spans="1:6">
      <c r="A5808" s="38">
        <v>41881</v>
      </c>
      <c r="B5808" s="49" t="s">
        <v>167</v>
      </c>
      <c r="C5808" s="50">
        <v>28.9</v>
      </c>
      <c r="D5808" s="51">
        <v>15.3</v>
      </c>
      <c r="E5808" s="52">
        <v>60.991064409008821</v>
      </c>
      <c r="F5808" s="52">
        <v>0</v>
      </c>
    </row>
    <row r="5809" spans="1:6">
      <c r="A5809" s="38">
        <v>41881</v>
      </c>
      <c r="B5809" s="49" t="s">
        <v>168</v>
      </c>
      <c r="C5809" s="50">
        <v>27</v>
      </c>
      <c r="D5809" s="51">
        <v>16.2</v>
      </c>
      <c r="E5809" s="52">
        <v>72.041200181649998</v>
      </c>
      <c r="F5809" s="52">
        <v>0</v>
      </c>
    </row>
    <row r="5810" spans="1:6">
      <c r="A5810" s="38">
        <v>41881</v>
      </c>
      <c r="B5810" s="49" t="s">
        <v>169</v>
      </c>
      <c r="C5810" s="50">
        <v>26.5</v>
      </c>
      <c r="D5810" s="51">
        <v>17.100000000000001</v>
      </c>
      <c r="E5810" s="52">
        <v>78.203144216123775</v>
      </c>
      <c r="F5810" s="52">
        <v>0</v>
      </c>
    </row>
    <row r="5811" spans="1:6">
      <c r="A5811" s="38">
        <v>41881</v>
      </c>
      <c r="B5811" s="49" t="s">
        <v>170</v>
      </c>
      <c r="C5811" s="50">
        <v>25.6</v>
      </c>
      <c r="D5811" s="51">
        <v>17.2</v>
      </c>
      <c r="E5811" s="52">
        <v>82.947742880980016</v>
      </c>
      <c r="F5811" s="52">
        <v>0</v>
      </c>
    </row>
    <row r="5812" spans="1:6">
      <c r="A5812" s="38">
        <v>41881</v>
      </c>
      <c r="B5812" s="49" t="s">
        <v>171</v>
      </c>
      <c r="C5812" s="50">
        <v>25</v>
      </c>
      <c r="D5812" s="51">
        <v>17.3</v>
      </c>
      <c r="E5812" s="52">
        <v>86.447611079628643</v>
      </c>
      <c r="F5812" s="52">
        <v>0</v>
      </c>
    </row>
    <row r="5813" spans="1:6">
      <c r="A5813" s="38">
        <v>41881</v>
      </c>
      <c r="B5813" s="49" t="s">
        <v>172</v>
      </c>
      <c r="C5813" s="50">
        <v>24.6</v>
      </c>
      <c r="D5813" s="51">
        <v>17.399999999999999</v>
      </c>
      <c r="E5813" s="52">
        <v>89.034860924620403</v>
      </c>
      <c r="F5813" s="52">
        <v>0</v>
      </c>
    </row>
    <row r="5814" spans="1:6">
      <c r="A5814" s="38">
        <v>41882</v>
      </c>
      <c r="B5814" s="49" t="s">
        <v>149</v>
      </c>
      <c r="C5814" s="50">
        <v>24.3</v>
      </c>
      <c r="D5814" s="51">
        <v>17.3</v>
      </c>
      <c r="E5814" s="52">
        <v>90.141452210883514</v>
      </c>
      <c r="F5814" s="52">
        <v>0</v>
      </c>
    </row>
    <row r="5815" spans="1:6">
      <c r="A5815" s="38">
        <v>41882</v>
      </c>
      <c r="B5815" s="49" t="s">
        <v>150</v>
      </c>
      <c r="C5815" s="50">
        <v>23.8</v>
      </c>
      <c r="D5815" s="51">
        <v>17.100000000000001</v>
      </c>
      <c r="E5815" s="52">
        <v>91.843762576647663</v>
      </c>
      <c r="F5815" s="52">
        <v>0</v>
      </c>
    </row>
    <row r="5816" spans="1:6">
      <c r="A5816" s="38">
        <v>41882</v>
      </c>
      <c r="B5816" s="49" t="s">
        <v>151</v>
      </c>
      <c r="C5816" s="50">
        <v>23.7</v>
      </c>
      <c r="D5816" s="51">
        <v>17.100000000000001</v>
      </c>
      <c r="E5816" s="52">
        <v>92.398196270959161</v>
      </c>
      <c r="F5816" s="52">
        <v>0</v>
      </c>
    </row>
    <row r="5817" spans="1:6">
      <c r="A5817" s="38">
        <v>41882</v>
      </c>
      <c r="B5817" s="49" t="s">
        <v>152</v>
      </c>
      <c r="C5817" s="50">
        <v>23.7</v>
      </c>
      <c r="D5817" s="51">
        <v>16.899999999999999</v>
      </c>
      <c r="E5817" s="52">
        <v>91.346101468387545</v>
      </c>
      <c r="F5817" s="52">
        <v>0</v>
      </c>
    </row>
    <row r="5818" spans="1:6">
      <c r="A5818" s="38">
        <v>41882</v>
      </c>
      <c r="B5818" s="49" t="s">
        <v>153</v>
      </c>
      <c r="C5818" s="50">
        <v>23.4</v>
      </c>
      <c r="D5818" s="51">
        <v>16.7</v>
      </c>
      <c r="E5818" s="52">
        <v>91.941002563092155</v>
      </c>
      <c r="F5818" s="52">
        <v>0</v>
      </c>
    </row>
    <row r="5819" spans="1:6">
      <c r="A5819" s="38">
        <v>41882</v>
      </c>
      <c r="B5819" s="49" t="s">
        <v>154</v>
      </c>
      <c r="C5819" s="50">
        <v>23.2</v>
      </c>
      <c r="D5819" s="51">
        <v>16.600000000000001</v>
      </c>
      <c r="E5819" s="52">
        <v>92.515506240833574</v>
      </c>
      <c r="F5819" s="52">
        <v>0</v>
      </c>
    </row>
    <row r="5820" spans="1:6">
      <c r="A5820" s="38">
        <v>41882</v>
      </c>
      <c r="B5820" s="49" t="s">
        <v>155</v>
      </c>
      <c r="C5820" s="50">
        <v>24.2</v>
      </c>
      <c r="D5820" s="51">
        <v>17.100000000000001</v>
      </c>
      <c r="E5820" s="52">
        <v>89.663215290034586</v>
      </c>
      <c r="F5820" s="52">
        <v>0</v>
      </c>
    </row>
    <row r="5821" spans="1:6">
      <c r="A5821" s="38">
        <v>41882</v>
      </c>
      <c r="B5821" s="49" t="s">
        <v>156</v>
      </c>
      <c r="C5821" s="50">
        <v>26.6</v>
      </c>
      <c r="D5821" s="51">
        <v>17.7</v>
      </c>
      <c r="E5821" s="52">
        <v>80.396126599659397</v>
      </c>
      <c r="F5821" s="52">
        <v>0</v>
      </c>
    </row>
    <row r="5822" spans="1:6">
      <c r="A5822" s="38">
        <v>41882</v>
      </c>
      <c r="B5822" s="49" t="s">
        <v>157</v>
      </c>
      <c r="C5822" s="50">
        <v>29.7</v>
      </c>
      <c r="D5822" s="51">
        <v>18.2</v>
      </c>
      <c r="E5822" s="52">
        <v>68.964440447923423</v>
      </c>
      <c r="F5822" s="52">
        <v>0</v>
      </c>
    </row>
    <row r="5823" spans="1:6">
      <c r="A5823" s="38">
        <v>41882</v>
      </c>
      <c r="B5823" s="49" t="s">
        <v>158</v>
      </c>
      <c r="C5823" s="50">
        <v>30.8</v>
      </c>
      <c r="D5823" s="51">
        <v>18.2</v>
      </c>
      <c r="E5823" s="52">
        <v>64.752034812332155</v>
      </c>
      <c r="F5823" s="52">
        <v>0</v>
      </c>
    </row>
    <row r="5824" spans="1:6">
      <c r="A5824" s="38">
        <v>41882</v>
      </c>
      <c r="B5824" s="49" t="s">
        <v>159</v>
      </c>
      <c r="C5824" s="50">
        <v>31.6</v>
      </c>
      <c r="D5824" s="51">
        <v>18.3</v>
      </c>
      <c r="E5824" s="52">
        <v>62.201324985283378</v>
      </c>
      <c r="F5824" s="52">
        <v>0</v>
      </c>
    </row>
    <row r="5825" spans="1:6">
      <c r="A5825" s="38">
        <v>41882</v>
      </c>
      <c r="B5825" s="49" t="s">
        <v>160</v>
      </c>
      <c r="C5825" s="50">
        <v>32</v>
      </c>
      <c r="D5825" s="51">
        <v>18.399999999999999</v>
      </c>
      <c r="E5825" s="52">
        <v>61.130778330641576</v>
      </c>
      <c r="F5825" s="52">
        <v>0</v>
      </c>
    </row>
    <row r="5826" spans="1:6">
      <c r="A5826" s="38">
        <v>41882</v>
      </c>
      <c r="B5826" s="49" t="s">
        <v>161</v>
      </c>
      <c r="C5826" s="50">
        <v>32.1</v>
      </c>
      <c r="D5826" s="51">
        <v>18.100000000000001</v>
      </c>
      <c r="E5826" s="52">
        <v>59.823125812157727</v>
      </c>
      <c r="F5826" s="52">
        <v>0</v>
      </c>
    </row>
    <row r="5827" spans="1:6">
      <c r="A5827" s="38">
        <v>41882</v>
      </c>
      <c r="B5827" s="49" t="s">
        <v>162</v>
      </c>
      <c r="C5827" s="50">
        <v>32.700000000000003</v>
      </c>
      <c r="D5827" s="51">
        <v>17.8</v>
      </c>
      <c r="E5827" s="52">
        <v>56.901281627498079</v>
      </c>
      <c r="F5827" s="52">
        <v>0</v>
      </c>
    </row>
    <row r="5828" spans="1:6">
      <c r="A5828" s="38">
        <v>41882</v>
      </c>
      <c r="B5828" s="49" t="s">
        <v>163</v>
      </c>
      <c r="C5828" s="50">
        <v>32</v>
      </c>
      <c r="D5828" s="51">
        <v>17.600000000000001</v>
      </c>
      <c r="E5828" s="52">
        <v>58.546055261763009</v>
      </c>
      <c r="F5828" s="52">
        <v>0</v>
      </c>
    </row>
    <row r="5829" spans="1:6">
      <c r="A5829" s="38">
        <v>41882</v>
      </c>
      <c r="B5829" s="49" t="s">
        <v>164</v>
      </c>
      <c r="C5829" s="50">
        <v>31.5</v>
      </c>
      <c r="D5829" s="51">
        <v>17.600000000000001</v>
      </c>
      <c r="E5829" s="52">
        <v>60.228286807019124</v>
      </c>
      <c r="F5829" s="52">
        <v>0</v>
      </c>
    </row>
    <row r="5830" spans="1:6">
      <c r="A5830" s="38">
        <v>41882</v>
      </c>
      <c r="B5830" s="49" t="s">
        <v>165</v>
      </c>
      <c r="C5830" s="50">
        <v>30.8</v>
      </c>
      <c r="D5830" s="51">
        <v>17.7</v>
      </c>
      <c r="E5830" s="52">
        <v>63.022353589279867</v>
      </c>
      <c r="F5830" s="52">
        <v>0</v>
      </c>
    </row>
    <row r="5831" spans="1:6">
      <c r="A5831" s="38">
        <v>41882</v>
      </c>
      <c r="B5831" s="49" t="s">
        <v>166</v>
      </c>
      <c r="C5831" s="50">
        <v>30.4</v>
      </c>
      <c r="D5831" s="51">
        <v>17.7</v>
      </c>
      <c r="E5831" s="52">
        <v>64.479534942401969</v>
      </c>
      <c r="F5831" s="52">
        <v>0</v>
      </c>
    </row>
    <row r="5832" spans="1:6">
      <c r="A5832" s="38">
        <v>41882</v>
      </c>
      <c r="B5832" s="49" t="s">
        <v>167</v>
      </c>
      <c r="C5832" s="50">
        <v>28.9</v>
      </c>
      <c r="D5832" s="51">
        <v>18</v>
      </c>
      <c r="E5832" s="52">
        <v>71.451480418862715</v>
      </c>
      <c r="F5832" s="52">
        <v>0</v>
      </c>
    </row>
    <row r="5833" spans="1:6">
      <c r="A5833" s="38">
        <v>41882</v>
      </c>
      <c r="B5833" s="49" t="s">
        <v>168</v>
      </c>
      <c r="C5833" s="50">
        <v>27.4</v>
      </c>
      <c r="D5833" s="51">
        <v>18.3</v>
      </c>
      <c r="E5833" s="52">
        <v>79.232928878478845</v>
      </c>
      <c r="F5833" s="52">
        <v>0</v>
      </c>
    </row>
    <row r="5834" spans="1:6">
      <c r="A5834" s="38">
        <v>41882</v>
      </c>
      <c r="B5834" s="49" t="s">
        <v>169</v>
      </c>
      <c r="C5834" s="50">
        <v>27</v>
      </c>
      <c r="D5834" s="51">
        <v>18.5</v>
      </c>
      <c r="E5834" s="52">
        <v>81.973847417111173</v>
      </c>
      <c r="F5834" s="52">
        <v>0</v>
      </c>
    </row>
    <row r="5835" spans="1:6">
      <c r="A5835" s="38">
        <v>41882</v>
      </c>
      <c r="B5835" s="49" t="s">
        <v>170</v>
      </c>
      <c r="C5835" s="50">
        <v>26.8</v>
      </c>
      <c r="D5835" s="51">
        <v>18.3</v>
      </c>
      <c r="E5835" s="52">
        <v>82.071843125280196</v>
      </c>
      <c r="F5835" s="52">
        <v>0</v>
      </c>
    </row>
    <row r="5836" spans="1:6">
      <c r="A5836" s="38">
        <v>41882</v>
      </c>
      <c r="B5836" s="49" t="s">
        <v>171</v>
      </c>
      <c r="C5836" s="50">
        <v>26</v>
      </c>
      <c r="D5836" s="51">
        <v>18.3</v>
      </c>
      <c r="E5836" s="52">
        <v>86.037387726940537</v>
      </c>
      <c r="F5836" s="52">
        <v>0</v>
      </c>
    </row>
    <row r="5837" spans="1:6">
      <c r="A5837" s="38">
        <v>41882</v>
      </c>
      <c r="B5837" s="49" t="s">
        <v>172</v>
      </c>
      <c r="C5837" s="50">
        <v>25.7</v>
      </c>
      <c r="D5837" s="51">
        <v>17.899999999999999</v>
      </c>
      <c r="E5837" s="52">
        <v>85.719092337944986</v>
      </c>
      <c r="F5837" s="52">
        <v>0</v>
      </c>
    </row>
    <row r="5838" spans="1:6">
      <c r="A5838" s="38">
        <v>41883</v>
      </c>
      <c r="B5838" s="49" t="s">
        <v>149</v>
      </c>
      <c r="C5838" s="50">
        <v>25.7</v>
      </c>
      <c r="D5838" s="51">
        <v>18.2</v>
      </c>
      <c r="E5838" s="52">
        <v>87.114883687214359</v>
      </c>
      <c r="F5838" s="52">
        <v>0</v>
      </c>
    </row>
    <row r="5839" spans="1:6">
      <c r="A5839" s="38">
        <v>41883</v>
      </c>
      <c r="B5839" s="49" t="s">
        <v>150</v>
      </c>
      <c r="C5839" s="50">
        <v>25.8</v>
      </c>
      <c r="D5839" s="51">
        <v>18.399999999999999</v>
      </c>
      <c r="E5839" s="52">
        <v>87.524341155597909</v>
      </c>
      <c r="F5839" s="52">
        <v>0</v>
      </c>
    </row>
    <row r="5840" spans="1:6">
      <c r="A5840" s="38">
        <v>41883</v>
      </c>
      <c r="B5840" s="49" t="s">
        <v>151</v>
      </c>
      <c r="C5840" s="50">
        <v>25</v>
      </c>
      <c r="D5840" s="51">
        <v>18.5</v>
      </c>
      <c r="E5840" s="52">
        <v>92.270780019161492</v>
      </c>
      <c r="F5840" s="52">
        <v>0</v>
      </c>
    </row>
    <row r="5841" spans="1:6">
      <c r="A5841" s="38">
        <v>41883</v>
      </c>
      <c r="B5841" s="49" t="s">
        <v>152</v>
      </c>
      <c r="C5841" s="50">
        <v>25.6</v>
      </c>
      <c r="D5841" s="51">
        <v>18.8</v>
      </c>
      <c r="E5841" s="52">
        <v>90.437435426921084</v>
      </c>
      <c r="F5841" s="52">
        <v>0</v>
      </c>
    </row>
    <row r="5842" spans="1:6">
      <c r="A5842" s="38">
        <v>41883</v>
      </c>
      <c r="B5842" s="49" t="s">
        <v>153</v>
      </c>
      <c r="C5842" s="50">
        <v>25.7</v>
      </c>
      <c r="D5842" s="51">
        <v>18.8</v>
      </c>
      <c r="E5842" s="52">
        <v>89.902545623536128</v>
      </c>
      <c r="F5842" s="52">
        <v>0</v>
      </c>
    </row>
    <row r="5843" spans="1:6">
      <c r="A5843" s="38">
        <v>41883</v>
      </c>
      <c r="B5843" s="49" t="s">
        <v>154</v>
      </c>
      <c r="C5843" s="50">
        <v>26</v>
      </c>
      <c r="D5843" s="51">
        <v>19</v>
      </c>
      <c r="E5843" s="52">
        <v>89.230884791492173</v>
      </c>
      <c r="F5843" s="52">
        <v>0</v>
      </c>
    </row>
    <row r="5844" spans="1:6">
      <c r="A5844" s="38">
        <v>41883</v>
      </c>
      <c r="B5844" s="49" t="s">
        <v>155</v>
      </c>
      <c r="C5844" s="50">
        <v>25.4</v>
      </c>
      <c r="D5844" s="51">
        <v>19.2</v>
      </c>
      <c r="E5844" s="52">
        <v>93.406905515316168</v>
      </c>
      <c r="F5844" s="52">
        <v>0</v>
      </c>
    </row>
    <row r="5845" spans="1:6">
      <c r="A5845" s="38">
        <v>41883</v>
      </c>
      <c r="B5845" s="49" t="s">
        <v>156</v>
      </c>
      <c r="C5845" s="50">
        <v>27.2</v>
      </c>
      <c r="D5845" s="51">
        <v>19.399999999999999</v>
      </c>
      <c r="E5845" s="52">
        <v>84.839743264249009</v>
      </c>
      <c r="F5845" s="52">
        <v>0</v>
      </c>
    </row>
    <row r="5846" spans="1:6">
      <c r="A5846" s="38">
        <v>41883</v>
      </c>
      <c r="B5846" s="49" t="s">
        <v>157</v>
      </c>
      <c r="C5846" s="50">
        <v>27.1</v>
      </c>
      <c r="D5846" s="51">
        <v>19.5</v>
      </c>
      <c r="E5846" s="52">
        <v>85.765304642888324</v>
      </c>
      <c r="F5846" s="52">
        <v>0</v>
      </c>
    </row>
    <row r="5847" spans="1:6">
      <c r="A5847" s="38">
        <v>41883</v>
      </c>
      <c r="B5847" s="49" t="s">
        <v>158</v>
      </c>
      <c r="C5847" s="50">
        <v>28.9</v>
      </c>
      <c r="D5847" s="51">
        <v>19.5</v>
      </c>
      <c r="E5847" s="52">
        <v>77.224774887625074</v>
      </c>
      <c r="F5847" s="52">
        <v>0</v>
      </c>
    </row>
    <row r="5848" spans="1:6">
      <c r="A5848" s="38">
        <v>41883</v>
      </c>
      <c r="B5848" s="49" t="s">
        <v>159</v>
      </c>
      <c r="C5848" s="50">
        <v>29.4</v>
      </c>
      <c r="D5848" s="51">
        <v>19.8</v>
      </c>
      <c r="E5848" s="52">
        <v>76.14463362835771</v>
      </c>
      <c r="F5848" s="52">
        <v>0</v>
      </c>
    </row>
    <row r="5849" spans="1:6">
      <c r="A5849" s="38">
        <v>41883</v>
      </c>
      <c r="B5849" s="49" t="s">
        <v>160</v>
      </c>
      <c r="C5849" s="50">
        <v>29.3</v>
      </c>
      <c r="D5849" s="51">
        <v>19.8</v>
      </c>
      <c r="E5849" s="52">
        <v>76.585138951005788</v>
      </c>
      <c r="F5849" s="52">
        <v>0</v>
      </c>
    </row>
    <row r="5850" spans="1:6">
      <c r="A5850" s="38">
        <v>41883</v>
      </c>
      <c r="B5850" s="49" t="s">
        <v>161</v>
      </c>
      <c r="C5850" s="50">
        <v>27.7</v>
      </c>
      <c r="D5850" s="51">
        <v>19.2</v>
      </c>
      <c r="E5850" s="52">
        <v>81.569457475581757</v>
      </c>
      <c r="F5850" s="52">
        <v>0</v>
      </c>
    </row>
    <row r="5851" spans="1:6">
      <c r="A5851" s="38">
        <v>41883</v>
      </c>
      <c r="B5851" s="49" t="s">
        <v>162</v>
      </c>
      <c r="C5851" s="50">
        <v>29.4</v>
      </c>
      <c r="D5851" s="51">
        <v>19.399999999999999</v>
      </c>
      <c r="E5851" s="52">
        <v>74.652885397157704</v>
      </c>
      <c r="F5851" s="52">
        <v>0</v>
      </c>
    </row>
    <row r="5852" spans="1:6">
      <c r="A5852" s="38">
        <v>41883</v>
      </c>
      <c r="B5852" s="49" t="s">
        <v>163</v>
      </c>
      <c r="C5852" s="50">
        <v>28</v>
      </c>
      <c r="D5852" s="51">
        <v>19.100000000000001</v>
      </c>
      <c r="E5852" s="52">
        <v>79.749217320923307</v>
      </c>
      <c r="F5852" s="52">
        <v>0</v>
      </c>
    </row>
    <row r="5853" spans="1:6">
      <c r="A5853" s="38">
        <v>41883</v>
      </c>
      <c r="B5853" s="49" t="s">
        <v>164</v>
      </c>
      <c r="C5853" s="50">
        <v>28.6</v>
      </c>
      <c r="D5853" s="51">
        <v>19.8</v>
      </c>
      <c r="E5853" s="52">
        <v>79.750569201883863</v>
      </c>
      <c r="F5853" s="52">
        <v>0</v>
      </c>
    </row>
    <row r="5854" spans="1:6">
      <c r="A5854" s="38">
        <v>41883</v>
      </c>
      <c r="B5854" s="49" t="s">
        <v>165</v>
      </c>
      <c r="C5854" s="50">
        <v>28.2</v>
      </c>
      <c r="D5854" s="51">
        <v>19.8</v>
      </c>
      <c r="E5854" s="52">
        <v>81.625625666299456</v>
      </c>
      <c r="F5854" s="52">
        <v>0</v>
      </c>
    </row>
    <row r="5855" spans="1:6">
      <c r="A5855" s="38">
        <v>41883</v>
      </c>
      <c r="B5855" s="49" t="s">
        <v>166</v>
      </c>
      <c r="C5855" s="50">
        <v>27.9</v>
      </c>
      <c r="D5855" s="51">
        <v>19.8</v>
      </c>
      <c r="E5855" s="52">
        <v>83.064618966410904</v>
      </c>
      <c r="F5855" s="52">
        <v>0</v>
      </c>
    </row>
    <row r="5856" spans="1:6">
      <c r="A5856" s="38">
        <v>41883</v>
      </c>
      <c r="B5856" s="49" t="s">
        <v>167</v>
      </c>
      <c r="C5856" s="50">
        <v>27.4</v>
      </c>
      <c r="D5856" s="51">
        <v>19.399999999999999</v>
      </c>
      <c r="E5856" s="52">
        <v>83.851511686463368</v>
      </c>
      <c r="F5856" s="52">
        <v>0</v>
      </c>
    </row>
    <row r="5857" spans="1:6">
      <c r="A5857" s="38">
        <v>41883</v>
      </c>
      <c r="B5857" s="49" t="s">
        <v>168</v>
      </c>
      <c r="C5857" s="50">
        <v>27.2</v>
      </c>
      <c r="D5857" s="51">
        <v>19.2</v>
      </c>
      <c r="E5857" s="52">
        <v>83.99129672537596</v>
      </c>
      <c r="F5857" s="52">
        <v>0</v>
      </c>
    </row>
    <row r="5858" spans="1:6">
      <c r="A5858" s="38">
        <v>41883</v>
      </c>
      <c r="B5858" s="49" t="s">
        <v>169</v>
      </c>
      <c r="C5858" s="50">
        <v>27.1</v>
      </c>
      <c r="D5858" s="51">
        <v>19.3</v>
      </c>
      <c r="E5858" s="52">
        <v>84.912133488336451</v>
      </c>
      <c r="F5858" s="52">
        <v>0</v>
      </c>
    </row>
    <row r="5859" spans="1:6">
      <c r="A5859" s="38">
        <v>41883</v>
      </c>
      <c r="B5859" s="49" t="s">
        <v>170</v>
      </c>
      <c r="C5859" s="50">
        <v>26.9</v>
      </c>
      <c r="D5859" s="51">
        <v>19.2</v>
      </c>
      <c r="E5859" s="52">
        <v>85.483325852300979</v>
      </c>
      <c r="F5859" s="52">
        <v>0</v>
      </c>
    </row>
    <row r="5860" spans="1:6">
      <c r="A5860" s="38">
        <v>41883</v>
      </c>
      <c r="B5860" s="49" t="s">
        <v>171</v>
      </c>
      <c r="C5860" s="50">
        <v>26.8</v>
      </c>
      <c r="D5860" s="51">
        <v>19.399999999999999</v>
      </c>
      <c r="E5860" s="52">
        <v>86.855909662305294</v>
      </c>
      <c r="F5860" s="52">
        <v>0</v>
      </c>
    </row>
    <row r="5861" spans="1:6">
      <c r="A5861" s="38">
        <v>41883</v>
      </c>
      <c r="B5861" s="49" t="s">
        <v>172</v>
      </c>
      <c r="C5861" s="50">
        <v>26.9</v>
      </c>
      <c r="D5861" s="51">
        <v>19.3</v>
      </c>
      <c r="E5861" s="52">
        <v>85.915152388569524</v>
      </c>
      <c r="F5861" s="52">
        <v>0</v>
      </c>
    </row>
    <row r="5862" spans="1:6">
      <c r="A5862" s="38">
        <v>41884</v>
      </c>
      <c r="B5862" s="49" t="s">
        <v>149</v>
      </c>
      <c r="C5862" s="50">
        <v>25.3</v>
      </c>
      <c r="D5862" s="51">
        <v>18.899999999999999</v>
      </c>
      <c r="E5862" s="52">
        <v>92.539028178797707</v>
      </c>
      <c r="F5862" s="52">
        <v>0</v>
      </c>
    </row>
    <row r="5863" spans="1:6">
      <c r="A5863" s="38">
        <v>41884</v>
      </c>
      <c r="B5863" s="49" t="s">
        <v>150</v>
      </c>
      <c r="C5863" s="50">
        <v>26.4</v>
      </c>
      <c r="D5863" s="51">
        <v>19.3</v>
      </c>
      <c r="E5863" s="52">
        <v>88.481737682178903</v>
      </c>
      <c r="F5863" s="52">
        <v>0</v>
      </c>
    </row>
    <row r="5864" spans="1:6">
      <c r="A5864" s="38">
        <v>41884</v>
      </c>
      <c r="B5864" s="49" t="s">
        <v>151</v>
      </c>
      <c r="C5864" s="50">
        <v>26.2</v>
      </c>
      <c r="D5864" s="51">
        <v>19.399999999999999</v>
      </c>
      <c r="E5864" s="52">
        <v>89.982381316548015</v>
      </c>
      <c r="F5864" s="52">
        <v>0</v>
      </c>
    </row>
    <row r="5865" spans="1:6">
      <c r="A5865" s="38">
        <v>41884</v>
      </c>
      <c r="B5865" s="49" t="s">
        <v>152</v>
      </c>
      <c r="C5865" s="50">
        <v>26.1</v>
      </c>
      <c r="D5865" s="51">
        <v>19.399999999999999</v>
      </c>
      <c r="E5865" s="52">
        <v>90.515711173074237</v>
      </c>
      <c r="F5865" s="52">
        <v>0</v>
      </c>
    </row>
    <row r="5866" spans="1:6">
      <c r="A5866" s="38">
        <v>41884</v>
      </c>
      <c r="B5866" s="49" t="s">
        <v>153</v>
      </c>
      <c r="C5866" s="50">
        <v>25.3</v>
      </c>
      <c r="D5866" s="51">
        <v>19.2</v>
      </c>
      <c r="E5866" s="52">
        <v>93.963917907560543</v>
      </c>
      <c r="F5866" s="52">
        <v>0</v>
      </c>
    </row>
    <row r="5867" spans="1:6">
      <c r="A5867" s="38">
        <v>41884</v>
      </c>
      <c r="B5867" s="49" t="s">
        <v>154</v>
      </c>
      <c r="C5867" s="50">
        <v>25.2</v>
      </c>
      <c r="D5867" s="51">
        <v>19.2</v>
      </c>
      <c r="E5867" s="52">
        <v>94.524679641250003</v>
      </c>
      <c r="F5867" s="52">
        <v>0</v>
      </c>
    </row>
    <row r="5868" spans="1:6">
      <c r="A5868" s="38">
        <v>41884</v>
      </c>
      <c r="B5868" s="49" t="s">
        <v>155</v>
      </c>
      <c r="C5868" s="50">
        <v>26</v>
      </c>
      <c r="D5868" s="51">
        <v>19.7</v>
      </c>
      <c r="E5868" s="52">
        <v>92.417414588020762</v>
      </c>
      <c r="F5868" s="52">
        <v>0</v>
      </c>
    </row>
    <row r="5869" spans="1:6">
      <c r="A5869" s="38">
        <v>41884</v>
      </c>
      <c r="B5869" s="49" t="s">
        <v>156</v>
      </c>
      <c r="C5869" s="50">
        <v>25.8</v>
      </c>
      <c r="D5869" s="51">
        <v>20.2</v>
      </c>
      <c r="E5869" s="52">
        <v>95.817187448047719</v>
      </c>
      <c r="F5869" s="52">
        <v>0</v>
      </c>
    </row>
    <row r="5870" spans="1:6">
      <c r="A5870" s="38">
        <v>41884</v>
      </c>
      <c r="B5870" s="49" t="s">
        <v>157</v>
      </c>
      <c r="C5870" s="50">
        <v>27.6</v>
      </c>
      <c r="D5870" s="51">
        <v>21.7</v>
      </c>
      <c r="E5870" s="52">
        <v>92.370562001626979</v>
      </c>
      <c r="F5870" s="52">
        <v>0</v>
      </c>
    </row>
    <row r="5871" spans="1:6">
      <c r="A5871" s="38">
        <v>41884</v>
      </c>
      <c r="B5871" s="49" t="s">
        <v>158</v>
      </c>
      <c r="C5871" s="50">
        <v>29.6</v>
      </c>
      <c r="D5871" s="51">
        <v>21.1</v>
      </c>
      <c r="E5871" s="52">
        <v>80.052151266866971</v>
      </c>
      <c r="F5871" s="52">
        <v>0</v>
      </c>
    </row>
    <row r="5872" spans="1:6">
      <c r="A5872" s="38">
        <v>41884</v>
      </c>
      <c r="B5872" s="49" t="s">
        <v>159</v>
      </c>
      <c r="C5872" s="50">
        <v>30.4</v>
      </c>
      <c r="D5872" s="51">
        <v>20.5</v>
      </c>
      <c r="E5872" s="52">
        <v>74.354235028637092</v>
      </c>
      <c r="F5872" s="52">
        <v>0</v>
      </c>
    </row>
    <row r="5873" spans="1:6">
      <c r="A5873" s="38">
        <v>41884</v>
      </c>
      <c r="B5873" s="49" t="s">
        <v>160</v>
      </c>
      <c r="C5873" s="50">
        <v>30.6</v>
      </c>
      <c r="D5873" s="51">
        <v>20.399999999999999</v>
      </c>
      <c r="E5873" s="52">
        <v>73.161442472985797</v>
      </c>
      <c r="F5873" s="52">
        <v>0</v>
      </c>
    </row>
    <row r="5874" spans="1:6">
      <c r="A5874" s="38">
        <v>41884</v>
      </c>
      <c r="B5874" s="49" t="s">
        <v>161</v>
      </c>
      <c r="C5874" s="50">
        <v>31.1</v>
      </c>
      <c r="D5874" s="51">
        <v>19.8</v>
      </c>
      <c r="E5874" s="52">
        <v>69.077593961389809</v>
      </c>
      <c r="F5874" s="52">
        <v>0</v>
      </c>
    </row>
    <row r="5875" spans="1:6">
      <c r="A5875" s="38">
        <v>41884</v>
      </c>
      <c r="B5875" s="49" t="s">
        <v>162</v>
      </c>
      <c r="C5875" s="50">
        <v>31.1</v>
      </c>
      <c r="D5875" s="51">
        <v>20.100000000000001</v>
      </c>
      <c r="E5875" s="52">
        <v>70.091460947179442</v>
      </c>
      <c r="F5875" s="52">
        <v>0</v>
      </c>
    </row>
    <row r="5876" spans="1:6">
      <c r="A5876" s="38">
        <v>41884</v>
      </c>
      <c r="B5876" s="49" t="s">
        <v>163</v>
      </c>
      <c r="C5876" s="50">
        <v>30.8</v>
      </c>
      <c r="D5876" s="51">
        <v>20.6</v>
      </c>
      <c r="E5876" s="52">
        <v>73.017036331559481</v>
      </c>
      <c r="F5876" s="52">
        <v>0</v>
      </c>
    </row>
    <row r="5877" spans="1:6">
      <c r="A5877" s="38">
        <v>41884</v>
      </c>
      <c r="B5877" s="49" t="s">
        <v>164</v>
      </c>
      <c r="C5877" s="50">
        <v>29.7</v>
      </c>
      <c r="D5877" s="51">
        <v>20.3</v>
      </c>
      <c r="E5877" s="52">
        <v>76.670379793054821</v>
      </c>
      <c r="F5877" s="52">
        <v>0</v>
      </c>
    </row>
    <row r="5878" spans="1:6">
      <c r="A5878" s="38">
        <v>41884</v>
      </c>
      <c r="B5878" s="49" t="s">
        <v>165</v>
      </c>
      <c r="C5878" s="50">
        <v>29.4</v>
      </c>
      <c r="D5878" s="51">
        <v>20.3</v>
      </c>
      <c r="E5878" s="52">
        <v>78.006706093505798</v>
      </c>
      <c r="F5878" s="52">
        <v>0</v>
      </c>
    </row>
    <row r="5879" spans="1:6">
      <c r="A5879" s="38">
        <v>41884</v>
      </c>
      <c r="B5879" s="49" t="s">
        <v>166</v>
      </c>
      <c r="C5879" s="50">
        <v>28.4</v>
      </c>
      <c r="D5879" s="51">
        <v>20</v>
      </c>
      <c r="E5879" s="52">
        <v>81.471524617866393</v>
      </c>
      <c r="F5879" s="52">
        <v>0</v>
      </c>
    </row>
    <row r="5880" spans="1:6">
      <c r="A5880" s="38">
        <v>41884</v>
      </c>
      <c r="B5880" s="49" t="s">
        <v>167</v>
      </c>
      <c r="C5880" s="50">
        <v>27.8</v>
      </c>
      <c r="D5880" s="51">
        <v>20.5</v>
      </c>
      <c r="E5880" s="52">
        <v>86.410198206978805</v>
      </c>
      <c r="F5880" s="52">
        <v>0</v>
      </c>
    </row>
    <row r="5881" spans="1:6">
      <c r="A5881" s="38">
        <v>41884</v>
      </c>
      <c r="B5881" s="49" t="s">
        <v>168</v>
      </c>
      <c r="C5881" s="50">
        <v>27.5</v>
      </c>
      <c r="D5881" s="51">
        <v>20.7</v>
      </c>
      <c r="E5881" s="52">
        <v>88.768488958379379</v>
      </c>
      <c r="F5881" s="52">
        <v>0</v>
      </c>
    </row>
    <row r="5882" spans="1:6">
      <c r="A5882" s="38">
        <v>41884</v>
      </c>
      <c r="B5882" s="49" t="s">
        <v>169</v>
      </c>
      <c r="C5882" s="50">
        <v>27.3</v>
      </c>
      <c r="D5882" s="51">
        <v>20.6</v>
      </c>
      <c r="E5882" s="52">
        <v>89.393899823888646</v>
      </c>
      <c r="F5882" s="52">
        <v>0</v>
      </c>
    </row>
    <row r="5883" spans="1:6">
      <c r="A5883" s="38">
        <v>41884</v>
      </c>
      <c r="B5883" s="49" t="s">
        <v>170</v>
      </c>
      <c r="C5883" s="50">
        <v>27.2</v>
      </c>
      <c r="D5883" s="51">
        <v>20.6</v>
      </c>
      <c r="E5883" s="52">
        <v>89.919331693057529</v>
      </c>
      <c r="F5883" s="52">
        <v>0</v>
      </c>
    </row>
    <row r="5884" spans="1:6">
      <c r="A5884" s="38">
        <v>41884</v>
      </c>
      <c r="B5884" s="49" t="s">
        <v>171</v>
      </c>
      <c r="C5884" s="50">
        <v>27.1</v>
      </c>
      <c r="D5884" s="51">
        <v>20.100000000000001</v>
      </c>
      <c r="E5884" s="52">
        <v>88.32162917838491</v>
      </c>
      <c r="F5884" s="52">
        <v>0</v>
      </c>
    </row>
    <row r="5885" spans="1:6">
      <c r="A5885" s="38">
        <v>41884</v>
      </c>
      <c r="B5885" s="49" t="s">
        <v>172</v>
      </c>
      <c r="C5885" s="50">
        <v>25.9</v>
      </c>
      <c r="D5885" s="51">
        <v>19.7</v>
      </c>
      <c r="E5885" s="52">
        <v>92.966011675179701</v>
      </c>
      <c r="F5885" s="52">
        <v>0</v>
      </c>
    </row>
    <row r="5886" spans="1:6">
      <c r="A5886" s="38">
        <v>41885</v>
      </c>
      <c r="B5886" s="49" t="s">
        <v>149</v>
      </c>
      <c r="C5886" s="50">
        <v>25.2</v>
      </c>
      <c r="D5886" s="51">
        <v>19.5</v>
      </c>
      <c r="E5886" s="52">
        <v>95.956732221551505</v>
      </c>
      <c r="F5886" s="52">
        <v>0</v>
      </c>
    </row>
    <row r="5887" spans="1:6">
      <c r="A5887" s="38">
        <v>41885</v>
      </c>
      <c r="B5887" s="49" t="s">
        <v>150</v>
      </c>
      <c r="C5887" s="50">
        <v>24.8</v>
      </c>
      <c r="D5887" s="51">
        <v>19.399999999999999</v>
      </c>
      <c r="E5887" s="52">
        <v>97.783675186626013</v>
      </c>
      <c r="F5887" s="52">
        <v>0</v>
      </c>
    </row>
    <row r="5888" spans="1:6">
      <c r="A5888" s="38">
        <v>41885</v>
      </c>
      <c r="B5888" s="49" t="s">
        <v>151</v>
      </c>
      <c r="C5888" s="50">
        <v>24.6</v>
      </c>
      <c r="D5888" s="51">
        <v>19.600000000000001</v>
      </c>
      <c r="E5888" s="52">
        <v>99.948247688426662</v>
      </c>
      <c r="F5888" s="52">
        <v>0</v>
      </c>
    </row>
    <row r="5889" spans="1:6">
      <c r="A5889" s="38">
        <v>41885</v>
      </c>
      <c r="B5889" s="49" t="s">
        <v>152</v>
      </c>
      <c r="C5889" s="50">
        <v>24.3</v>
      </c>
      <c r="D5889" s="51">
        <v>19</v>
      </c>
      <c r="E5889" s="52">
        <v>98.736726174775555</v>
      </c>
      <c r="F5889" s="52">
        <v>0</v>
      </c>
    </row>
    <row r="5890" spans="1:6">
      <c r="A5890" s="38">
        <v>41885</v>
      </c>
      <c r="B5890" s="49" t="s">
        <v>153</v>
      </c>
      <c r="C5890" s="50">
        <v>24</v>
      </c>
      <c r="D5890" s="51">
        <v>18.8</v>
      </c>
      <c r="E5890" s="52">
        <v>99.502972835468697</v>
      </c>
      <c r="F5890" s="52">
        <v>0</v>
      </c>
    </row>
    <row r="5891" spans="1:6">
      <c r="A5891" s="38">
        <v>41885</v>
      </c>
      <c r="B5891" s="49" t="s">
        <v>154</v>
      </c>
      <c r="C5891" s="50">
        <v>23.8</v>
      </c>
      <c r="D5891" s="51">
        <v>18.3</v>
      </c>
      <c r="E5891" s="52">
        <v>98.104733483670401</v>
      </c>
      <c r="F5891" s="52">
        <v>0</v>
      </c>
    </row>
    <row r="5892" spans="1:6">
      <c r="A5892" s="38">
        <v>41885</v>
      </c>
      <c r="B5892" s="49" t="s">
        <v>155</v>
      </c>
      <c r="C5892" s="50">
        <v>24.3</v>
      </c>
      <c r="D5892" s="51">
        <v>18.7</v>
      </c>
      <c r="E5892" s="52">
        <v>97.223227525747504</v>
      </c>
      <c r="F5892" s="52">
        <v>0</v>
      </c>
    </row>
    <row r="5893" spans="1:6">
      <c r="A5893" s="38">
        <v>41885</v>
      </c>
      <c r="B5893" s="49" t="s">
        <v>156</v>
      </c>
      <c r="C5893" s="50">
        <v>25.2</v>
      </c>
      <c r="D5893" s="51">
        <v>18.5</v>
      </c>
      <c r="E5893" s="52">
        <v>91.178006671255858</v>
      </c>
      <c r="F5893" s="52">
        <v>0</v>
      </c>
    </row>
    <row r="5894" spans="1:6">
      <c r="A5894" s="38">
        <v>41885</v>
      </c>
      <c r="B5894" s="49" t="s">
        <v>157</v>
      </c>
      <c r="C5894" s="50">
        <v>27.3</v>
      </c>
      <c r="D5894" s="51">
        <v>19.3</v>
      </c>
      <c r="E5894" s="52">
        <v>83.92231469435076</v>
      </c>
      <c r="F5894" s="52">
        <v>0</v>
      </c>
    </row>
    <row r="5895" spans="1:6">
      <c r="A5895" s="38">
        <v>41885</v>
      </c>
      <c r="B5895" s="49" t="s">
        <v>158</v>
      </c>
      <c r="C5895" s="50">
        <v>28.8</v>
      </c>
      <c r="D5895" s="51">
        <v>19.399999999999999</v>
      </c>
      <c r="E5895" s="52">
        <v>77.286940923376775</v>
      </c>
      <c r="F5895" s="52">
        <v>0</v>
      </c>
    </row>
    <row r="5896" spans="1:6">
      <c r="A5896" s="38">
        <v>41885</v>
      </c>
      <c r="B5896" s="49" t="s">
        <v>159</v>
      </c>
      <c r="C5896" s="50">
        <v>30</v>
      </c>
      <c r="D5896" s="51">
        <v>19.600000000000001</v>
      </c>
      <c r="E5896" s="52">
        <v>72.84064369693462</v>
      </c>
      <c r="F5896" s="52">
        <v>0</v>
      </c>
    </row>
    <row r="5897" spans="1:6">
      <c r="A5897" s="38">
        <v>41885</v>
      </c>
      <c r="B5897" s="49" t="s">
        <v>160</v>
      </c>
      <c r="C5897" s="50">
        <v>31.3</v>
      </c>
      <c r="D5897" s="51">
        <v>19.8</v>
      </c>
      <c r="E5897" s="52">
        <v>68.296083331341435</v>
      </c>
      <c r="F5897" s="52">
        <v>0</v>
      </c>
    </row>
    <row r="5898" spans="1:6">
      <c r="A5898" s="38">
        <v>41885</v>
      </c>
      <c r="B5898" s="49" t="s">
        <v>161</v>
      </c>
      <c r="C5898" s="50">
        <v>31</v>
      </c>
      <c r="D5898" s="51">
        <v>19.3</v>
      </c>
      <c r="E5898" s="52">
        <v>67.770590261947362</v>
      </c>
      <c r="F5898" s="52">
        <v>0</v>
      </c>
    </row>
    <row r="5899" spans="1:6">
      <c r="A5899" s="38">
        <v>41885</v>
      </c>
      <c r="B5899" s="49" t="s">
        <v>162</v>
      </c>
      <c r="C5899" s="50">
        <v>31</v>
      </c>
      <c r="D5899" s="51">
        <v>20.3</v>
      </c>
      <c r="E5899" s="52">
        <v>71.171040485192293</v>
      </c>
      <c r="F5899" s="52">
        <v>0</v>
      </c>
    </row>
    <row r="5900" spans="1:6">
      <c r="A5900" s="38">
        <v>41885</v>
      </c>
      <c r="B5900" s="49" t="s">
        <v>163</v>
      </c>
      <c r="C5900" s="50">
        <v>30.7</v>
      </c>
      <c r="D5900" s="51">
        <v>20.100000000000001</v>
      </c>
      <c r="E5900" s="52">
        <v>71.708414891801041</v>
      </c>
      <c r="F5900" s="52">
        <v>0</v>
      </c>
    </row>
    <row r="5901" spans="1:6">
      <c r="A5901" s="38">
        <v>41885</v>
      </c>
      <c r="B5901" s="49" t="s">
        <v>164</v>
      </c>
      <c r="C5901" s="50">
        <v>30.3</v>
      </c>
      <c r="D5901" s="51">
        <v>20.2</v>
      </c>
      <c r="E5901" s="52">
        <v>73.721221071216007</v>
      </c>
      <c r="F5901" s="52">
        <v>0</v>
      </c>
    </row>
    <row r="5902" spans="1:6">
      <c r="A5902" s="38">
        <v>41885</v>
      </c>
      <c r="B5902" s="49" t="s">
        <v>165</v>
      </c>
      <c r="C5902" s="50">
        <v>30.1</v>
      </c>
      <c r="D5902" s="51">
        <v>19.8</v>
      </c>
      <c r="E5902" s="52">
        <v>73.140085953100836</v>
      </c>
      <c r="F5902" s="52">
        <v>0</v>
      </c>
    </row>
    <row r="5903" spans="1:6">
      <c r="A5903" s="38">
        <v>41885</v>
      </c>
      <c r="B5903" s="49" t="s">
        <v>166</v>
      </c>
      <c r="C5903" s="50">
        <v>29.3</v>
      </c>
      <c r="D5903" s="51">
        <v>20.2</v>
      </c>
      <c r="E5903" s="52">
        <v>78.083648066688468</v>
      </c>
      <c r="F5903" s="52">
        <v>0</v>
      </c>
    </row>
    <row r="5904" spans="1:6">
      <c r="A5904" s="38">
        <v>41885</v>
      </c>
      <c r="B5904" s="49" t="s">
        <v>167</v>
      </c>
      <c r="C5904" s="50">
        <v>28.4</v>
      </c>
      <c r="D5904" s="51">
        <v>19.899999999999999</v>
      </c>
      <c r="E5904" s="52">
        <v>81.076795779166346</v>
      </c>
      <c r="F5904" s="52">
        <v>0</v>
      </c>
    </row>
    <row r="5905" spans="1:6">
      <c r="A5905" s="38">
        <v>41885</v>
      </c>
      <c r="B5905" s="49" t="s">
        <v>168</v>
      </c>
      <c r="C5905" s="50">
        <v>28.3</v>
      </c>
      <c r="D5905" s="51">
        <v>18.2</v>
      </c>
      <c r="E5905" s="52">
        <v>74.780906783003829</v>
      </c>
      <c r="F5905" s="52">
        <v>0</v>
      </c>
    </row>
    <row r="5906" spans="1:6">
      <c r="A5906" s="38">
        <v>41885</v>
      </c>
      <c r="B5906" s="49" t="s">
        <v>169</v>
      </c>
      <c r="C5906" s="50">
        <v>26.7</v>
      </c>
      <c r="D5906" s="51">
        <v>20.2</v>
      </c>
      <c r="E5906" s="52">
        <v>90.857860168722198</v>
      </c>
      <c r="F5906" s="52">
        <v>0</v>
      </c>
    </row>
    <row r="5907" spans="1:6">
      <c r="A5907" s="38">
        <v>41885</v>
      </c>
      <c r="B5907" s="49" t="s">
        <v>170</v>
      </c>
      <c r="C5907" s="50">
        <v>26.6</v>
      </c>
      <c r="D5907" s="51">
        <v>20.2</v>
      </c>
      <c r="E5907" s="52">
        <v>91.394335164362857</v>
      </c>
      <c r="F5907" s="52">
        <v>0</v>
      </c>
    </row>
    <row r="5908" spans="1:6">
      <c r="A5908" s="38">
        <v>41885</v>
      </c>
      <c r="B5908" s="49" t="s">
        <v>171</v>
      </c>
      <c r="C5908" s="50">
        <v>26.6</v>
      </c>
      <c r="D5908" s="51">
        <v>20.100000000000001</v>
      </c>
      <c r="E5908" s="52">
        <v>90.956051157582579</v>
      </c>
      <c r="F5908" s="52">
        <v>0</v>
      </c>
    </row>
    <row r="5909" spans="1:6">
      <c r="A5909" s="38">
        <v>41885</v>
      </c>
      <c r="B5909" s="49" t="s">
        <v>172</v>
      </c>
      <c r="C5909" s="50">
        <v>26.5</v>
      </c>
      <c r="D5909" s="51">
        <v>19.899999999999999</v>
      </c>
      <c r="E5909" s="52">
        <v>90.611354487968512</v>
      </c>
      <c r="F5909" s="52">
        <v>0</v>
      </c>
    </row>
    <row r="5910" spans="1:6">
      <c r="A5910" s="38">
        <v>41886</v>
      </c>
      <c r="B5910" s="49" t="s">
        <v>149</v>
      </c>
      <c r="C5910" s="50">
        <v>25.7</v>
      </c>
      <c r="D5910" s="51">
        <v>19.8</v>
      </c>
      <c r="E5910" s="52">
        <v>94.537066168963491</v>
      </c>
      <c r="F5910" s="52">
        <v>0</v>
      </c>
    </row>
    <row r="5911" spans="1:6">
      <c r="A5911" s="38">
        <v>41886</v>
      </c>
      <c r="B5911" s="49" t="s">
        <v>150</v>
      </c>
      <c r="C5911" s="50">
        <v>25.4</v>
      </c>
      <c r="D5911" s="51">
        <v>19</v>
      </c>
      <c r="E5911" s="52">
        <v>92.462757451897588</v>
      </c>
      <c r="F5911" s="52">
        <v>0</v>
      </c>
    </row>
    <row r="5912" spans="1:6">
      <c r="A5912" s="38">
        <v>41886</v>
      </c>
      <c r="B5912" s="49" t="s">
        <v>151</v>
      </c>
      <c r="C5912" s="50">
        <v>25.2</v>
      </c>
      <c r="D5912" s="51">
        <v>18.600000000000001</v>
      </c>
      <c r="E5912" s="52">
        <v>91.656550605148254</v>
      </c>
      <c r="F5912" s="52">
        <v>0</v>
      </c>
    </row>
    <row r="5913" spans="1:6">
      <c r="A5913" s="38">
        <v>41886</v>
      </c>
      <c r="B5913" s="49" t="s">
        <v>152</v>
      </c>
      <c r="C5913" s="50">
        <v>24.8</v>
      </c>
      <c r="D5913" s="51">
        <v>18.5</v>
      </c>
      <c r="E5913" s="52">
        <v>93.378345799189233</v>
      </c>
      <c r="F5913" s="52">
        <v>0</v>
      </c>
    </row>
    <row r="5914" spans="1:6">
      <c r="A5914" s="38">
        <v>41886</v>
      </c>
      <c r="B5914" s="49" t="s">
        <v>153</v>
      </c>
      <c r="C5914" s="50">
        <v>24.6</v>
      </c>
      <c r="D5914" s="51">
        <v>18.3</v>
      </c>
      <c r="E5914" s="52">
        <v>93.508492640500961</v>
      </c>
      <c r="F5914" s="52">
        <v>0</v>
      </c>
    </row>
    <row r="5915" spans="1:6">
      <c r="A5915" s="38">
        <v>41886</v>
      </c>
      <c r="B5915" s="49" t="s">
        <v>154</v>
      </c>
      <c r="C5915" s="50">
        <v>24.5</v>
      </c>
      <c r="D5915" s="51">
        <v>17.8</v>
      </c>
      <c r="E5915" s="52">
        <v>91.570829176413653</v>
      </c>
      <c r="F5915" s="52">
        <v>0</v>
      </c>
    </row>
    <row r="5916" spans="1:6">
      <c r="A5916" s="38">
        <v>41886</v>
      </c>
      <c r="B5916" s="49" t="s">
        <v>155</v>
      </c>
      <c r="C5916" s="50">
        <v>25.7</v>
      </c>
      <c r="D5916" s="51">
        <v>18.5</v>
      </c>
      <c r="E5916" s="52">
        <v>88.509367503603897</v>
      </c>
      <c r="F5916" s="52">
        <v>0</v>
      </c>
    </row>
    <row r="5917" spans="1:6">
      <c r="A5917" s="38">
        <v>41886</v>
      </c>
      <c r="B5917" s="49" t="s">
        <v>156</v>
      </c>
      <c r="C5917" s="50">
        <v>26.2</v>
      </c>
      <c r="D5917" s="51">
        <v>18.899999999999999</v>
      </c>
      <c r="E5917" s="52">
        <v>87.731638515312767</v>
      </c>
      <c r="F5917" s="52">
        <v>0</v>
      </c>
    </row>
    <row r="5918" spans="1:6">
      <c r="A5918" s="38">
        <v>41886</v>
      </c>
      <c r="B5918" s="49" t="s">
        <v>157</v>
      </c>
      <c r="C5918" s="50">
        <v>29</v>
      </c>
      <c r="D5918" s="51">
        <v>19.3</v>
      </c>
      <c r="E5918" s="52">
        <v>76.015475789872951</v>
      </c>
      <c r="F5918" s="52">
        <v>0</v>
      </c>
    </row>
    <row r="5919" spans="1:6">
      <c r="A5919" s="38">
        <v>41886</v>
      </c>
      <c r="B5919" s="49" t="s">
        <v>158</v>
      </c>
      <c r="C5919" s="50">
        <v>30.5</v>
      </c>
      <c r="D5919" s="51">
        <v>18.600000000000001</v>
      </c>
      <c r="E5919" s="52">
        <v>67.276963592490034</v>
      </c>
      <c r="F5919" s="52">
        <v>0</v>
      </c>
    </row>
    <row r="5920" spans="1:6">
      <c r="A5920" s="38">
        <v>41886</v>
      </c>
      <c r="B5920" s="49" t="s">
        <v>159</v>
      </c>
      <c r="C5920" s="50">
        <v>32.299999999999997</v>
      </c>
      <c r="D5920" s="51">
        <v>19.7</v>
      </c>
      <c r="E5920" s="52">
        <v>64.219642663058295</v>
      </c>
      <c r="F5920" s="52">
        <v>0</v>
      </c>
    </row>
    <row r="5921" spans="1:6">
      <c r="A5921" s="38">
        <v>41886</v>
      </c>
      <c r="B5921" s="49" t="s">
        <v>160</v>
      </c>
      <c r="C5921" s="50">
        <v>32</v>
      </c>
      <c r="D5921" s="51">
        <v>19.5</v>
      </c>
      <c r="E5921" s="52">
        <v>64.674246300907015</v>
      </c>
      <c r="F5921" s="52">
        <v>0</v>
      </c>
    </row>
    <row r="5922" spans="1:6">
      <c r="A5922" s="38">
        <v>41886</v>
      </c>
      <c r="B5922" s="49" t="s">
        <v>161</v>
      </c>
      <c r="C5922" s="50">
        <v>32.4</v>
      </c>
      <c r="D5922" s="51">
        <v>19.600000000000001</v>
      </c>
      <c r="E5922" s="52">
        <v>63.544186727729944</v>
      </c>
      <c r="F5922" s="52">
        <v>0</v>
      </c>
    </row>
    <row r="5923" spans="1:6">
      <c r="A5923" s="38">
        <v>41886</v>
      </c>
      <c r="B5923" s="49" t="s">
        <v>162</v>
      </c>
      <c r="C5923" s="50">
        <v>32.5</v>
      </c>
      <c r="D5923" s="51">
        <v>20.7</v>
      </c>
      <c r="E5923" s="52">
        <v>66.61904322089724</v>
      </c>
      <c r="F5923" s="52">
        <v>0</v>
      </c>
    </row>
    <row r="5924" spans="1:6">
      <c r="A5924" s="38">
        <v>41886</v>
      </c>
      <c r="B5924" s="49" t="s">
        <v>163</v>
      </c>
      <c r="C5924" s="50">
        <v>32.700000000000003</v>
      </c>
      <c r="D5924" s="51">
        <v>21.4</v>
      </c>
      <c r="E5924" s="52">
        <v>68.026636555522089</v>
      </c>
      <c r="F5924" s="52">
        <v>0</v>
      </c>
    </row>
    <row r="5925" spans="1:6">
      <c r="A5925" s="38">
        <v>41886</v>
      </c>
      <c r="B5925" s="49" t="s">
        <v>164</v>
      </c>
      <c r="C5925" s="50">
        <v>31.5</v>
      </c>
      <c r="D5925" s="51">
        <v>21.1</v>
      </c>
      <c r="E5925" s="52">
        <v>71.812532539592922</v>
      </c>
      <c r="F5925" s="52">
        <v>0</v>
      </c>
    </row>
    <row r="5926" spans="1:6">
      <c r="A5926" s="38">
        <v>41886</v>
      </c>
      <c r="B5926" s="49" t="s">
        <v>165</v>
      </c>
      <c r="C5926" s="50">
        <v>29.4</v>
      </c>
      <c r="D5926" s="51">
        <v>19.100000000000001</v>
      </c>
      <c r="E5926" s="52">
        <v>73.532852623661967</v>
      </c>
      <c r="F5926" s="52">
        <v>0</v>
      </c>
    </row>
    <row r="5927" spans="1:6">
      <c r="A5927" s="38">
        <v>41886</v>
      </c>
      <c r="B5927" s="49" t="s">
        <v>166</v>
      </c>
      <c r="C5927" s="50">
        <v>28.6</v>
      </c>
      <c r="D5927" s="51">
        <v>20</v>
      </c>
      <c r="E5927" s="52">
        <v>80.531035139194202</v>
      </c>
      <c r="F5927" s="52">
        <v>0</v>
      </c>
    </row>
    <row r="5928" spans="1:6">
      <c r="A5928" s="38">
        <v>41886</v>
      </c>
      <c r="B5928" s="49" t="s">
        <v>167</v>
      </c>
      <c r="C5928" s="50">
        <v>28.5</v>
      </c>
      <c r="D5928" s="51">
        <v>20.3</v>
      </c>
      <c r="E5928" s="52">
        <v>82.176333621290979</v>
      </c>
      <c r="F5928" s="52">
        <v>0</v>
      </c>
    </row>
    <row r="5929" spans="1:6">
      <c r="A5929" s="38">
        <v>41886</v>
      </c>
      <c r="B5929" s="49" t="s">
        <v>168</v>
      </c>
      <c r="C5929" s="50">
        <v>28.5</v>
      </c>
      <c r="D5929" s="51">
        <v>20.2</v>
      </c>
      <c r="E5929" s="52">
        <v>81.784257126909409</v>
      </c>
      <c r="F5929" s="52">
        <v>0</v>
      </c>
    </row>
    <row r="5930" spans="1:6">
      <c r="A5930" s="38">
        <v>41886</v>
      </c>
      <c r="B5930" s="49" t="s">
        <v>169</v>
      </c>
      <c r="C5930" s="50">
        <v>28.7</v>
      </c>
      <c r="D5930" s="51">
        <v>20.2</v>
      </c>
      <c r="E5930" s="52">
        <v>80.840864472833886</v>
      </c>
      <c r="F5930" s="52">
        <v>0</v>
      </c>
    </row>
    <row r="5931" spans="1:6">
      <c r="A5931" s="38">
        <v>41886</v>
      </c>
      <c r="B5931" s="49" t="s">
        <v>170</v>
      </c>
      <c r="C5931" s="50">
        <v>28.7</v>
      </c>
      <c r="D5931" s="51">
        <v>19.8</v>
      </c>
      <c r="E5931" s="52">
        <v>79.289441411391522</v>
      </c>
      <c r="F5931" s="52">
        <v>0</v>
      </c>
    </row>
    <row r="5932" spans="1:6">
      <c r="A5932" s="38">
        <v>41886</v>
      </c>
      <c r="B5932" s="49" t="s">
        <v>171</v>
      </c>
      <c r="C5932" s="50">
        <v>28.2</v>
      </c>
      <c r="D5932" s="51">
        <v>19.5</v>
      </c>
      <c r="E5932" s="52">
        <v>80.426467935497158</v>
      </c>
      <c r="F5932" s="52">
        <v>0</v>
      </c>
    </row>
    <row r="5933" spans="1:6">
      <c r="A5933" s="38">
        <v>41886</v>
      </c>
      <c r="B5933" s="49" t="s">
        <v>172</v>
      </c>
      <c r="C5933" s="50">
        <v>27.7</v>
      </c>
      <c r="D5933" s="51">
        <v>18.899999999999999</v>
      </c>
      <c r="E5933" s="52">
        <v>80.332520098704236</v>
      </c>
      <c r="F5933" s="52">
        <v>0</v>
      </c>
    </row>
    <row r="5934" spans="1:6">
      <c r="A5934" s="38">
        <v>41887</v>
      </c>
      <c r="B5934" s="49" t="s">
        <v>149</v>
      </c>
      <c r="C5934" s="50">
        <v>27</v>
      </c>
      <c r="D5934" s="51">
        <v>18.7</v>
      </c>
      <c r="E5934" s="52">
        <v>82.834185697344239</v>
      </c>
      <c r="F5934" s="52">
        <v>0</v>
      </c>
    </row>
    <row r="5935" spans="1:6">
      <c r="A5935" s="38">
        <v>41887</v>
      </c>
      <c r="B5935" s="49" t="s">
        <v>150</v>
      </c>
      <c r="C5935" s="50">
        <v>26.6</v>
      </c>
      <c r="D5935" s="51">
        <v>18.600000000000001</v>
      </c>
      <c r="E5935" s="52">
        <v>84.365370799614027</v>
      </c>
      <c r="F5935" s="52">
        <v>0</v>
      </c>
    </row>
    <row r="5936" spans="1:6">
      <c r="A5936" s="38">
        <v>41887</v>
      </c>
      <c r="B5936" s="49" t="s">
        <v>151</v>
      </c>
      <c r="C5936" s="50">
        <v>25.9</v>
      </c>
      <c r="D5936" s="51">
        <v>18.3</v>
      </c>
      <c r="E5936" s="52">
        <v>86.548112469719513</v>
      </c>
      <c r="F5936" s="52">
        <v>0</v>
      </c>
    </row>
    <row r="5937" spans="1:6">
      <c r="A5937" s="38">
        <v>41887</v>
      </c>
      <c r="B5937" s="49" t="s">
        <v>152</v>
      </c>
      <c r="C5937" s="50">
        <v>25.4</v>
      </c>
      <c r="D5937" s="51">
        <v>18.3</v>
      </c>
      <c r="E5937" s="52">
        <v>89.153594428433564</v>
      </c>
      <c r="F5937" s="52">
        <v>0</v>
      </c>
    </row>
    <row r="5938" spans="1:6">
      <c r="A5938" s="38">
        <v>41887</v>
      </c>
      <c r="B5938" s="49" t="s">
        <v>153</v>
      </c>
      <c r="C5938" s="50">
        <v>24.8</v>
      </c>
      <c r="D5938" s="51">
        <v>18.2</v>
      </c>
      <c r="E5938" s="52">
        <v>91.907150199323567</v>
      </c>
      <c r="F5938" s="52">
        <v>0</v>
      </c>
    </row>
    <row r="5939" spans="1:6">
      <c r="A5939" s="38">
        <v>41887</v>
      </c>
      <c r="B5939" s="49" t="s">
        <v>154</v>
      </c>
      <c r="C5939" s="50">
        <v>24.5</v>
      </c>
      <c r="D5939" s="51">
        <v>18</v>
      </c>
      <c r="E5939" s="52">
        <v>92.570777486591481</v>
      </c>
      <c r="F5939" s="52">
        <v>0</v>
      </c>
    </row>
    <row r="5940" spans="1:6">
      <c r="A5940" s="38">
        <v>41887</v>
      </c>
      <c r="B5940" s="49" t="s">
        <v>155</v>
      </c>
      <c r="C5940" s="50">
        <v>24.9</v>
      </c>
      <c r="D5940" s="51">
        <v>18.3</v>
      </c>
      <c r="E5940" s="52">
        <v>91.847891495548964</v>
      </c>
      <c r="F5940" s="52">
        <v>0</v>
      </c>
    </row>
    <row r="5941" spans="1:6">
      <c r="A5941" s="38">
        <v>41887</v>
      </c>
      <c r="B5941" s="49" t="s">
        <v>156</v>
      </c>
      <c r="C5941" s="50">
        <v>26.2</v>
      </c>
      <c r="D5941" s="51">
        <v>18.899999999999999</v>
      </c>
      <c r="E5941" s="52">
        <v>87.731638515312767</v>
      </c>
      <c r="F5941" s="52">
        <v>0</v>
      </c>
    </row>
    <row r="5942" spans="1:6">
      <c r="A5942" s="38">
        <v>41887</v>
      </c>
      <c r="B5942" s="49" t="s">
        <v>157</v>
      </c>
      <c r="C5942" s="50">
        <v>29.2</v>
      </c>
      <c r="D5942" s="51">
        <v>19.3</v>
      </c>
      <c r="E5942" s="52">
        <v>75.141901957544206</v>
      </c>
      <c r="F5942" s="52">
        <v>0</v>
      </c>
    </row>
    <row r="5943" spans="1:6">
      <c r="A5943" s="38">
        <v>41887</v>
      </c>
      <c r="B5943" s="49" t="s">
        <v>158</v>
      </c>
      <c r="C5943" s="50">
        <v>30</v>
      </c>
      <c r="D5943" s="51">
        <v>19.100000000000001</v>
      </c>
      <c r="E5943" s="52">
        <v>71.037823910968328</v>
      </c>
      <c r="F5943" s="52">
        <v>0</v>
      </c>
    </row>
    <row r="5944" spans="1:6">
      <c r="A5944" s="38">
        <v>41887</v>
      </c>
      <c r="B5944" s="49" t="s">
        <v>159</v>
      </c>
      <c r="C5944" s="50">
        <v>31.1</v>
      </c>
      <c r="D5944" s="51">
        <v>18.899999999999999</v>
      </c>
      <c r="E5944" s="52">
        <v>66.030298010810043</v>
      </c>
      <c r="F5944" s="52">
        <v>0</v>
      </c>
    </row>
    <row r="5945" spans="1:6">
      <c r="A5945" s="38">
        <v>41887</v>
      </c>
      <c r="B5945" s="49" t="s">
        <v>160</v>
      </c>
      <c r="C5945" s="50">
        <v>31.9</v>
      </c>
      <c r="D5945" s="51">
        <v>18.899999999999999</v>
      </c>
      <c r="E5945" s="52">
        <v>63.098910645008331</v>
      </c>
      <c r="F5945" s="52">
        <v>0</v>
      </c>
    </row>
    <row r="5946" spans="1:6">
      <c r="A5946" s="38">
        <v>41887</v>
      </c>
      <c r="B5946" s="49" t="s">
        <v>161</v>
      </c>
      <c r="C5946" s="50">
        <v>31.2</v>
      </c>
      <c r="D5946" s="51">
        <v>18.899999999999999</v>
      </c>
      <c r="E5946" s="52">
        <v>65.65557843582927</v>
      </c>
      <c r="F5946" s="52">
        <v>0</v>
      </c>
    </row>
    <row r="5947" spans="1:6">
      <c r="A5947" s="38">
        <v>41887</v>
      </c>
      <c r="B5947" s="49" t="s">
        <v>162</v>
      </c>
      <c r="C5947" s="50">
        <v>30.5</v>
      </c>
      <c r="D5947" s="51">
        <v>18.3</v>
      </c>
      <c r="E5947" s="52">
        <v>66.222864169474377</v>
      </c>
      <c r="F5947" s="52">
        <v>0</v>
      </c>
    </row>
    <row r="5948" spans="1:6">
      <c r="A5948" s="38">
        <v>41887</v>
      </c>
      <c r="B5948" s="49" t="s">
        <v>163</v>
      </c>
      <c r="C5948" s="50">
        <v>29.8</v>
      </c>
      <c r="D5948" s="51">
        <v>18.899999999999999</v>
      </c>
      <c r="E5948" s="52">
        <v>71.128449939122845</v>
      </c>
      <c r="F5948" s="52">
        <v>0</v>
      </c>
    </row>
    <row r="5949" spans="1:6">
      <c r="A5949" s="38">
        <v>41887</v>
      </c>
      <c r="B5949" s="49" t="s">
        <v>164</v>
      </c>
      <c r="C5949" s="50">
        <v>29.1</v>
      </c>
      <c r="D5949" s="51">
        <v>18.399999999999999</v>
      </c>
      <c r="E5949" s="52">
        <v>72.154195288793574</v>
      </c>
      <c r="F5949" s="52">
        <v>0</v>
      </c>
    </row>
    <row r="5950" spans="1:6">
      <c r="A5950" s="38">
        <v>41887</v>
      </c>
      <c r="B5950" s="49" t="s">
        <v>165</v>
      </c>
      <c r="C5950" s="50">
        <v>28.8</v>
      </c>
      <c r="D5950" s="51">
        <v>18.5</v>
      </c>
      <c r="E5950" s="52">
        <v>73.805026059111071</v>
      </c>
      <c r="F5950" s="52">
        <v>0</v>
      </c>
    </row>
    <row r="5951" spans="1:6">
      <c r="A5951" s="38">
        <v>41887</v>
      </c>
      <c r="B5951" s="49" t="s">
        <v>166</v>
      </c>
      <c r="C5951" s="50">
        <v>29</v>
      </c>
      <c r="D5951" s="51">
        <v>18</v>
      </c>
      <c r="E5951" s="52">
        <v>71.039268396439397</v>
      </c>
      <c r="F5951" s="52">
        <v>0</v>
      </c>
    </row>
    <row r="5952" spans="1:6">
      <c r="A5952" s="38">
        <v>41887</v>
      </c>
      <c r="B5952" s="49" t="s">
        <v>167</v>
      </c>
      <c r="C5952" s="50">
        <v>29.1</v>
      </c>
      <c r="D5952" s="51">
        <v>15.5</v>
      </c>
      <c r="E5952" s="52">
        <v>61.058565496643034</v>
      </c>
      <c r="F5952" s="52">
        <v>0</v>
      </c>
    </row>
    <row r="5953" spans="1:6">
      <c r="A5953" s="38">
        <v>41887</v>
      </c>
      <c r="B5953" s="49" t="s">
        <v>168</v>
      </c>
      <c r="C5953" s="50">
        <v>28.8</v>
      </c>
      <c r="D5953" s="51">
        <v>17.3</v>
      </c>
      <c r="E5953" s="52">
        <v>69.147222849475497</v>
      </c>
      <c r="F5953" s="52">
        <v>0</v>
      </c>
    </row>
    <row r="5954" spans="1:6">
      <c r="A5954" s="38">
        <v>41887</v>
      </c>
      <c r="B5954" s="49" t="s">
        <v>169</v>
      </c>
      <c r="C5954" s="50">
        <v>27.3</v>
      </c>
      <c r="D5954" s="51">
        <v>19.899999999999999</v>
      </c>
      <c r="E5954" s="52">
        <v>86.4504155997693</v>
      </c>
      <c r="F5954" s="52">
        <v>0</v>
      </c>
    </row>
    <row r="5955" spans="1:6">
      <c r="A5955" s="38">
        <v>41887</v>
      </c>
      <c r="B5955" s="49" t="s">
        <v>170</v>
      </c>
      <c r="C5955" s="50">
        <v>26.7</v>
      </c>
      <c r="D5955" s="51">
        <v>20</v>
      </c>
      <c r="E5955" s="52">
        <v>89.986301780255701</v>
      </c>
      <c r="F5955" s="52">
        <v>0</v>
      </c>
    </row>
    <row r="5956" spans="1:6">
      <c r="A5956" s="38">
        <v>41887</v>
      </c>
      <c r="B5956" s="49" t="s">
        <v>171</v>
      </c>
      <c r="C5956" s="50">
        <v>26.3</v>
      </c>
      <c r="D5956" s="51">
        <v>19.600000000000001</v>
      </c>
      <c r="E5956" s="52">
        <v>90.346614842573175</v>
      </c>
      <c r="F5956" s="52">
        <v>0</v>
      </c>
    </row>
    <row r="5957" spans="1:6">
      <c r="A5957" s="38">
        <v>41887</v>
      </c>
      <c r="B5957" s="49" t="s">
        <v>172</v>
      </c>
      <c r="C5957" s="50">
        <v>25.8</v>
      </c>
      <c r="D5957" s="51">
        <v>19.3</v>
      </c>
      <c r="E5957" s="52">
        <v>91.676583389350668</v>
      </c>
      <c r="F5957" s="52">
        <v>0</v>
      </c>
    </row>
    <row r="5958" spans="1:6">
      <c r="A5958" s="38">
        <v>41888</v>
      </c>
      <c r="B5958" s="49" t="s">
        <v>149</v>
      </c>
      <c r="C5958" s="50">
        <v>25.1</v>
      </c>
      <c r="D5958" s="51">
        <v>19</v>
      </c>
      <c r="E5958" s="52">
        <v>94.128065914411536</v>
      </c>
      <c r="F5958" s="52">
        <v>0</v>
      </c>
    </row>
    <row r="5959" spans="1:6">
      <c r="A5959" s="38">
        <v>41888</v>
      </c>
      <c r="B5959" s="49" t="s">
        <v>150</v>
      </c>
      <c r="C5959" s="50">
        <v>24.4</v>
      </c>
      <c r="D5959" s="51">
        <v>18.600000000000001</v>
      </c>
      <c r="E5959" s="52">
        <v>96.1407008758204</v>
      </c>
      <c r="F5959" s="52">
        <v>0</v>
      </c>
    </row>
    <row r="5960" spans="1:6">
      <c r="A5960" s="38">
        <v>41888</v>
      </c>
      <c r="B5960" s="49" t="s">
        <v>151</v>
      </c>
      <c r="C5960" s="50">
        <v>24</v>
      </c>
      <c r="D5960" s="51">
        <v>17.899999999999999</v>
      </c>
      <c r="E5960" s="52">
        <v>94.872780934365835</v>
      </c>
      <c r="F5960" s="52">
        <v>0</v>
      </c>
    </row>
    <row r="5961" spans="1:6">
      <c r="A5961" s="38">
        <v>41888</v>
      </c>
      <c r="B5961" s="49" t="s">
        <v>152</v>
      </c>
      <c r="C5961" s="50">
        <v>23.4</v>
      </c>
      <c r="D5961" s="51">
        <v>17.3</v>
      </c>
      <c r="E5961" s="52">
        <v>95.154882841629046</v>
      </c>
      <c r="F5961" s="52">
        <v>0</v>
      </c>
    </row>
    <row r="5962" spans="1:6">
      <c r="A5962" s="38">
        <v>41888</v>
      </c>
      <c r="B5962" s="49" t="s">
        <v>153</v>
      </c>
      <c r="C5962" s="50">
        <v>22.9</v>
      </c>
      <c r="D5962" s="51">
        <v>16.899999999999999</v>
      </c>
      <c r="E5962" s="52">
        <v>95.867800202406642</v>
      </c>
      <c r="F5962" s="52">
        <v>0</v>
      </c>
    </row>
    <row r="5963" spans="1:6">
      <c r="A5963" s="38">
        <v>41888</v>
      </c>
      <c r="B5963" s="49" t="s">
        <v>154</v>
      </c>
      <c r="C5963" s="50">
        <v>22.5</v>
      </c>
      <c r="D5963" s="51">
        <v>16.399999999999999</v>
      </c>
      <c r="E5963" s="52">
        <v>95.391483159348283</v>
      </c>
      <c r="F5963" s="52">
        <v>0</v>
      </c>
    </row>
    <row r="5964" spans="1:6">
      <c r="A5964" s="38">
        <v>41888</v>
      </c>
      <c r="B5964" s="49" t="s">
        <v>155</v>
      </c>
      <c r="C5964" s="50">
        <v>23.1</v>
      </c>
      <c r="D5964" s="51">
        <v>16.7</v>
      </c>
      <c r="E5964" s="52">
        <v>93.62261378040661</v>
      </c>
      <c r="F5964" s="52">
        <v>0</v>
      </c>
    </row>
    <row r="5965" spans="1:6">
      <c r="A5965" s="38">
        <v>41888</v>
      </c>
      <c r="B5965" s="49" t="s">
        <v>156</v>
      </c>
      <c r="C5965" s="50">
        <v>24.7</v>
      </c>
      <c r="D5965" s="51">
        <v>17</v>
      </c>
      <c r="E5965" s="52">
        <v>86.523802920399362</v>
      </c>
      <c r="F5965" s="52">
        <v>0</v>
      </c>
    </row>
    <row r="5966" spans="1:6">
      <c r="A5966" s="38">
        <v>41888</v>
      </c>
      <c r="B5966" s="49" t="s">
        <v>157</v>
      </c>
      <c r="C5966" s="50">
        <v>27.4</v>
      </c>
      <c r="D5966" s="51">
        <v>16.3</v>
      </c>
      <c r="E5966" s="52">
        <v>70.794722241413723</v>
      </c>
      <c r="F5966" s="52">
        <v>0</v>
      </c>
    </row>
    <row r="5967" spans="1:6">
      <c r="A5967" s="38">
        <v>41888</v>
      </c>
      <c r="B5967" s="49" t="s">
        <v>158</v>
      </c>
      <c r="C5967" s="50">
        <v>30.4</v>
      </c>
      <c r="D5967" s="51">
        <v>12.3</v>
      </c>
      <c r="E5967" s="52">
        <v>45.189275742613276</v>
      </c>
      <c r="F5967" s="52">
        <v>0</v>
      </c>
    </row>
    <row r="5968" spans="1:6">
      <c r="A5968" s="38">
        <v>41888</v>
      </c>
      <c r="B5968" s="49" t="s">
        <v>159</v>
      </c>
      <c r="C5968" s="50">
        <v>30.8</v>
      </c>
      <c r="D5968" s="51">
        <v>13.4</v>
      </c>
      <c r="E5968" s="52">
        <v>48.034722957577799</v>
      </c>
      <c r="F5968" s="52">
        <v>0</v>
      </c>
    </row>
    <row r="5969" spans="1:6">
      <c r="A5969" s="38">
        <v>41888</v>
      </c>
      <c r="B5969" s="49" t="s">
        <v>160</v>
      </c>
      <c r="C5969" s="50">
        <v>31.2</v>
      </c>
      <c r="D5969" s="51">
        <v>12.7</v>
      </c>
      <c r="E5969" s="52">
        <v>44.548729415800473</v>
      </c>
      <c r="F5969" s="52">
        <v>0</v>
      </c>
    </row>
    <row r="5970" spans="1:6">
      <c r="A5970" s="38">
        <v>41888</v>
      </c>
      <c r="B5970" s="49" t="s">
        <v>161</v>
      </c>
      <c r="C5970" s="50">
        <v>30.2</v>
      </c>
      <c r="D5970" s="51">
        <v>13.6</v>
      </c>
      <c r="E5970" s="52">
        <v>50.437645740488037</v>
      </c>
      <c r="F5970" s="52">
        <v>0</v>
      </c>
    </row>
    <row r="5971" spans="1:6">
      <c r="A5971" s="38">
        <v>41888</v>
      </c>
      <c r="B5971" s="49" t="s">
        <v>162</v>
      </c>
      <c r="C5971" s="50">
        <v>29.7</v>
      </c>
      <c r="D5971" s="51">
        <v>15.6</v>
      </c>
      <c r="E5971" s="52">
        <v>59.353425490357466</v>
      </c>
      <c r="F5971" s="52">
        <v>0</v>
      </c>
    </row>
    <row r="5972" spans="1:6">
      <c r="A5972" s="38">
        <v>41888</v>
      </c>
      <c r="B5972" s="49" t="s">
        <v>163</v>
      </c>
      <c r="C5972" s="50">
        <v>29.3</v>
      </c>
      <c r="D5972" s="51">
        <v>15.3</v>
      </c>
      <c r="E5972" s="52">
        <v>59.597293770512238</v>
      </c>
      <c r="F5972" s="52">
        <v>0</v>
      </c>
    </row>
    <row r="5973" spans="1:6">
      <c r="A5973" s="38">
        <v>41888</v>
      </c>
      <c r="B5973" s="49" t="s">
        <v>164</v>
      </c>
      <c r="C5973" s="50">
        <v>28.9</v>
      </c>
      <c r="D5973" s="51">
        <v>14.8</v>
      </c>
      <c r="E5973" s="52">
        <v>59.044216091522507</v>
      </c>
      <c r="F5973" s="52">
        <v>0</v>
      </c>
    </row>
    <row r="5974" spans="1:6">
      <c r="A5974" s="38">
        <v>41888</v>
      </c>
      <c r="B5974" s="49" t="s">
        <v>165</v>
      </c>
      <c r="C5974" s="50">
        <v>28.4</v>
      </c>
      <c r="D5974" s="51">
        <v>14.5</v>
      </c>
      <c r="E5974" s="52">
        <v>59.577252369812904</v>
      </c>
      <c r="F5974" s="52">
        <v>0</v>
      </c>
    </row>
    <row r="5975" spans="1:6">
      <c r="A5975" s="38">
        <v>41888</v>
      </c>
      <c r="B5975" s="49" t="s">
        <v>166</v>
      </c>
      <c r="C5975" s="50">
        <v>27.3</v>
      </c>
      <c r="D5975" s="51">
        <v>16.399999999999999</v>
      </c>
      <c r="E5975" s="52">
        <v>71.636169340221429</v>
      </c>
      <c r="F5975" s="52">
        <v>0</v>
      </c>
    </row>
    <row r="5976" spans="1:6">
      <c r="A5976" s="38">
        <v>41888</v>
      </c>
      <c r="B5976" s="49" t="s">
        <v>167</v>
      </c>
      <c r="C5976" s="50">
        <v>26.5</v>
      </c>
      <c r="D5976" s="51">
        <v>16.5</v>
      </c>
      <c r="E5976" s="52">
        <v>75.530083412846949</v>
      </c>
      <c r="F5976" s="52">
        <v>0</v>
      </c>
    </row>
    <row r="5977" spans="1:6">
      <c r="A5977" s="38">
        <v>41888</v>
      </c>
      <c r="B5977" s="49" t="s">
        <v>168</v>
      </c>
      <c r="C5977" s="50">
        <v>26.5</v>
      </c>
      <c r="D5977" s="51">
        <v>16.5</v>
      </c>
      <c r="E5977" s="52">
        <v>75.530083412846949</v>
      </c>
      <c r="F5977" s="52">
        <v>0</v>
      </c>
    </row>
    <row r="5978" spans="1:6">
      <c r="A5978" s="38">
        <v>41888</v>
      </c>
      <c r="B5978" s="49" t="s">
        <v>169</v>
      </c>
      <c r="C5978" s="50">
        <v>26.4</v>
      </c>
      <c r="D5978" s="51">
        <v>15.3</v>
      </c>
      <c r="E5978" s="52">
        <v>70.583808241081385</v>
      </c>
      <c r="F5978" s="52">
        <v>0</v>
      </c>
    </row>
    <row r="5979" spans="1:6">
      <c r="A5979" s="38">
        <v>41888</v>
      </c>
      <c r="B5979" s="49" t="s">
        <v>170</v>
      </c>
      <c r="C5979" s="50">
        <v>24.3</v>
      </c>
      <c r="D5979" s="51">
        <v>16.100000000000001</v>
      </c>
      <c r="E5979" s="52">
        <v>84.046625903900662</v>
      </c>
      <c r="F5979" s="52">
        <v>0</v>
      </c>
    </row>
    <row r="5980" spans="1:6">
      <c r="A5980" s="38">
        <v>41888</v>
      </c>
      <c r="B5980" s="49" t="s">
        <v>171</v>
      </c>
      <c r="C5980" s="50">
        <v>23.8</v>
      </c>
      <c r="D5980" s="51">
        <v>15.7</v>
      </c>
      <c r="E5980" s="52">
        <v>84.50951509811371</v>
      </c>
      <c r="F5980" s="52">
        <v>0</v>
      </c>
    </row>
    <row r="5981" spans="1:6">
      <c r="A5981" s="38">
        <v>41888</v>
      </c>
      <c r="B5981" s="49" t="s">
        <v>172</v>
      </c>
      <c r="C5981" s="50">
        <v>23.8</v>
      </c>
      <c r="D5981" s="51">
        <v>15.3</v>
      </c>
      <c r="E5981" s="52">
        <v>82.408097257881025</v>
      </c>
      <c r="F5981" s="52">
        <v>0</v>
      </c>
    </row>
    <row r="5982" spans="1:6">
      <c r="A5982" s="38">
        <v>41889</v>
      </c>
      <c r="B5982" s="49" t="s">
        <v>149</v>
      </c>
      <c r="C5982" s="50">
        <v>23.6</v>
      </c>
      <c r="D5982" s="51">
        <v>15.2</v>
      </c>
      <c r="E5982" s="52">
        <v>82.874294860670759</v>
      </c>
      <c r="F5982" s="52">
        <v>0</v>
      </c>
    </row>
    <row r="5983" spans="1:6">
      <c r="A5983" s="38">
        <v>41889</v>
      </c>
      <c r="B5983" s="49" t="s">
        <v>150</v>
      </c>
      <c r="C5983" s="50">
        <v>22.9</v>
      </c>
      <c r="D5983" s="51">
        <v>15.1</v>
      </c>
      <c r="E5983" s="52">
        <v>85.899035570265752</v>
      </c>
      <c r="F5983" s="52">
        <v>0</v>
      </c>
    </row>
    <row r="5984" spans="1:6">
      <c r="A5984" s="38">
        <v>41889</v>
      </c>
      <c r="B5984" s="49" t="s">
        <v>151</v>
      </c>
      <c r="C5984" s="50">
        <v>22.2</v>
      </c>
      <c r="D5984" s="51">
        <v>15</v>
      </c>
      <c r="E5984" s="52">
        <v>89.050522680650275</v>
      </c>
      <c r="F5984" s="52">
        <v>0</v>
      </c>
    </row>
    <row r="5985" spans="1:6">
      <c r="A5985" s="38">
        <v>41889</v>
      </c>
      <c r="B5985" s="49" t="s">
        <v>152</v>
      </c>
      <c r="C5985" s="50">
        <v>21.5</v>
      </c>
      <c r="D5985" s="51">
        <v>14.6</v>
      </c>
      <c r="E5985" s="52">
        <v>90.518237530168747</v>
      </c>
      <c r="F5985" s="52">
        <v>0</v>
      </c>
    </row>
    <row r="5986" spans="1:6">
      <c r="A5986" s="38">
        <v>41889</v>
      </c>
      <c r="B5986" s="49" t="s">
        <v>153</v>
      </c>
      <c r="C5986" s="50">
        <v>21.7</v>
      </c>
      <c r="D5986" s="51">
        <v>14.9</v>
      </c>
      <c r="E5986" s="52">
        <v>91.211655775323436</v>
      </c>
      <c r="F5986" s="52">
        <v>0</v>
      </c>
    </row>
    <row r="5987" spans="1:6">
      <c r="A5987" s="38">
        <v>41889</v>
      </c>
      <c r="B5987" s="49" t="s">
        <v>154</v>
      </c>
      <c r="C5987" s="50">
        <v>21.9</v>
      </c>
      <c r="D5987" s="51">
        <v>14.9</v>
      </c>
      <c r="E5987" s="52">
        <v>90.103976856194151</v>
      </c>
      <c r="F5987" s="52">
        <v>0</v>
      </c>
    </row>
    <row r="5988" spans="1:6">
      <c r="A5988" s="38">
        <v>41889</v>
      </c>
      <c r="B5988" s="49" t="s">
        <v>155</v>
      </c>
      <c r="C5988" s="50">
        <v>22.3</v>
      </c>
      <c r="D5988" s="51">
        <v>15</v>
      </c>
      <c r="E5988" s="52">
        <v>88.510020206294598</v>
      </c>
      <c r="F5988" s="52">
        <v>0</v>
      </c>
    </row>
    <row r="5989" spans="1:6">
      <c r="A5989" s="38">
        <v>41889</v>
      </c>
      <c r="B5989" s="49" t="s">
        <v>156</v>
      </c>
      <c r="C5989" s="50">
        <v>24.1</v>
      </c>
      <c r="D5989" s="51">
        <v>15.9</v>
      </c>
      <c r="E5989" s="52">
        <v>84.030585552883025</v>
      </c>
      <c r="F5989" s="52">
        <v>0</v>
      </c>
    </row>
    <row r="5990" spans="1:6">
      <c r="A5990" s="38">
        <v>41889</v>
      </c>
      <c r="B5990" s="49" t="s">
        <v>157</v>
      </c>
      <c r="C5990" s="50">
        <v>25.3</v>
      </c>
      <c r="D5990" s="51">
        <v>15.9</v>
      </c>
      <c r="E5990" s="52">
        <v>78.216418144580231</v>
      </c>
      <c r="F5990" s="52">
        <v>0</v>
      </c>
    </row>
    <row r="5991" spans="1:6">
      <c r="A5991" s="38">
        <v>41889</v>
      </c>
      <c r="B5991" s="49" t="s">
        <v>158</v>
      </c>
      <c r="C5991" s="50">
        <v>27.3</v>
      </c>
      <c r="D5991" s="51">
        <v>16.399999999999999</v>
      </c>
      <c r="E5991" s="52">
        <v>71.636169340221429</v>
      </c>
      <c r="F5991" s="52">
        <v>0</v>
      </c>
    </row>
    <row r="5992" spans="1:6">
      <c r="A5992" s="38">
        <v>41889</v>
      </c>
      <c r="B5992" s="49" t="s">
        <v>159</v>
      </c>
      <c r="C5992" s="50">
        <v>25.7</v>
      </c>
      <c r="D5992" s="51">
        <v>18.100000000000001</v>
      </c>
      <c r="E5992" s="52">
        <v>86.649765276342407</v>
      </c>
      <c r="F5992" s="52">
        <v>0</v>
      </c>
    </row>
    <row r="5993" spans="1:6">
      <c r="A5993" s="38">
        <v>41889</v>
      </c>
      <c r="B5993" s="49" t="s">
        <v>160</v>
      </c>
      <c r="C5993" s="50">
        <v>26.7</v>
      </c>
      <c r="D5993" s="51">
        <v>16.8</v>
      </c>
      <c r="E5993" s="52">
        <v>75.967145936218373</v>
      </c>
      <c r="F5993" s="52">
        <v>0</v>
      </c>
    </row>
    <row r="5994" spans="1:6">
      <c r="A5994" s="38">
        <v>41889</v>
      </c>
      <c r="B5994" s="49" t="s">
        <v>161</v>
      </c>
      <c r="C5994" s="50">
        <v>28.3</v>
      </c>
      <c r="D5994" s="51">
        <v>17.2</v>
      </c>
      <c r="E5994" s="52">
        <v>70.78262905784014</v>
      </c>
      <c r="F5994" s="52">
        <v>0</v>
      </c>
    </row>
    <row r="5995" spans="1:6">
      <c r="A5995" s="38">
        <v>41889</v>
      </c>
      <c r="B5995" s="49" t="s">
        <v>162</v>
      </c>
      <c r="C5995" s="50">
        <v>28</v>
      </c>
      <c r="D5995" s="51">
        <v>17.100000000000001</v>
      </c>
      <c r="E5995" s="52">
        <v>71.621948497436378</v>
      </c>
      <c r="F5995" s="52">
        <v>0</v>
      </c>
    </row>
    <row r="5996" spans="1:6">
      <c r="A5996" s="38">
        <v>41889</v>
      </c>
      <c r="B5996" s="49" t="s">
        <v>163</v>
      </c>
      <c r="C5996" s="50">
        <v>28.2</v>
      </c>
      <c r="D5996" s="51">
        <v>16.899999999999999</v>
      </c>
      <c r="E5996" s="52">
        <v>69.986594599893408</v>
      </c>
      <c r="F5996" s="52">
        <v>0</v>
      </c>
    </row>
    <row r="5997" spans="1:6">
      <c r="A5997" s="38">
        <v>41889</v>
      </c>
      <c r="B5997" s="49" t="s">
        <v>164</v>
      </c>
      <c r="C5997" s="50">
        <v>28.4</v>
      </c>
      <c r="D5997" s="51">
        <v>16.5</v>
      </c>
      <c r="E5997" s="52">
        <v>67.582447946519878</v>
      </c>
      <c r="F5997" s="52">
        <v>0</v>
      </c>
    </row>
    <row r="5998" spans="1:6">
      <c r="A5998" s="38">
        <v>41889</v>
      </c>
      <c r="B5998" s="49" t="s">
        <v>165</v>
      </c>
      <c r="C5998" s="50">
        <v>27.8</v>
      </c>
      <c r="D5998" s="51">
        <v>17.2</v>
      </c>
      <c r="E5998" s="52">
        <v>72.874561218697352</v>
      </c>
      <c r="F5998" s="52">
        <v>0</v>
      </c>
    </row>
    <row r="5999" spans="1:6">
      <c r="A5999" s="38">
        <v>41889</v>
      </c>
      <c r="B5999" s="49" t="s">
        <v>166</v>
      </c>
      <c r="C5999" s="50">
        <v>27.2</v>
      </c>
      <c r="D5999" s="51">
        <v>17.100000000000001</v>
      </c>
      <c r="E5999" s="52">
        <v>75.050547382005249</v>
      </c>
      <c r="F5999" s="52">
        <v>0</v>
      </c>
    </row>
    <row r="6000" spans="1:6">
      <c r="A6000" s="38">
        <v>41889</v>
      </c>
      <c r="B6000" s="49" t="s">
        <v>167</v>
      </c>
      <c r="C6000" s="50">
        <v>26.5</v>
      </c>
      <c r="D6000" s="51">
        <v>17.100000000000001</v>
      </c>
      <c r="E6000" s="52">
        <v>78.203144216123775</v>
      </c>
      <c r="F6000" s="52">
        <v>0</v>
      </c>
    </row>
    <row r="6001" spans="1:6">
      <c r="A6001" s="38">
        <v>41889</v>
      </c>
      <c r="B6001" s="49" t="s">
        <v>168</v>
      </c>
      <c r="C6001" s="50">
        <v>26.2</v>
      </c>
      <c r="D6001" s="51">
        <v>17.3</v>
      </c>
      <c r="E6001" s="52">
        <v>80.505602875270029</v>
      </c>
      <c r="F6001" s="52">
        <v>0</v>
      </c>
    </row>
    <row r="6002" spans="1:6">
      <c r="A6002" s="38">
        <v>41889</v>
      </c>
      <c r="B6002" s="49" t="s">
        <v>169</v>
      </c>
      <c r="C6002" s="50">
        <v>25.1</v>
      </c>
      <c r="D6002" s="51">
        <v>17.2</v>
      </c>
      <c r="E6002" s="52">
        <v>85.450625149822969</v>
      </c>
      <c r="F6002" s="52">
        <v>0</v>
      </c>
    </row>
    <row r="6003" spans="1:6">
      <c r="A6003" s="38">
        <v>41889</v>
      </c>
      <c r="B6003" s="49" t="s">
        <v>170</v>
      </c>
      <c r="C6003" s="50">
        <v>24.3</v>
      </c>
      <c r="D6003" s="51">
        <v>17.5</v>
      </c>
      <c r="E6003" s="52">
        <v>91.155032785938431</v>
      </c>
      <c r="F6003" s="52">
        <v>0</v>
      </c>
    </row>
    <row r="6004" spans="1:6">
      <c r="A6004" s="38">
        <v>41889</v>
      </c>
      <c r="B6004" s="49" t="s">
        <v>171</v>
      </c>
      <c r="C6004" s="50">
        <v>23.9</v>
      </c>
      <c r="D6004" s="51">
        <v>17.600000000000001</v>
      </c>
      <c r="E6004" s="52">
        <v>93.88900956232375</v>
      </c>
      <c r="F6004" s="52">
        <v>0</v>
      </c>
    </row>
    <row r="6005" spans="1:6">
      <c r="A6005" s="38">
        <v>41889</v>
      </c>
      <c r="B6005" s="49" t="s">
        <v>172</v>
      </c>
      <c r="C6005" s="50">
        <v>23.9</v>
      </c>
      <c r="D6005" s="51">
        <v>17.399999999999999</v>
      </c>
      <c r="E6005" s="52">
        <v>92.851123121417373</v>
      </c>
      <c r="F6005" s="52">
        <v>0</v>
      </c>
    </row>
    <row r="6006" spans="1:6">
      <c r="A6006" s="38">
        <v>41890</v>
      </c>
      <c r="B6006" s="49" t="s">
        <v>149</v>
      </c>
      <c r="C6006" s="50">
        <v>23.7</v>
      </c>
      <c r="D6006" s="51">
        <v>17.399999999999999</v>
      </c>
      <c r="E6006" s="52">
        <v>93.97510439426928</v>
      </c>
      <c r="F6006" s="52">
        <v>0</v>
      </c>
    </row>
    <row r="6007" spans="1:6">
      <c r="A6007" s="38">
        <v>41890</v>
      </c>
      <c r="B6007" s="49" t="s">
        <v>150</v>
      </c>
      <c r="C6007" s="50">
        <v>23.1</v>
      </c>
      <c r="D6007" s="51">
        <v>17</v>
      </c>
      <c r="E6007" s="52">
        <v>95.259713265138927</v>
      </c>
      <c r="F6007" s="52">
        <v>0</v>
      </c>
    </row>
    <row r="6008" spans="1:6">
      <c r="A6008" s="38">
        <v>41890</v>
      </c>
      <c r="B6008" s="49" t="s">
        <v>151</v>
      </c>
      <c r="C6008" s="50">
        <v>22.9</v>
      </c>
      <c r="D6008" s="51">
        <v>16.8</v>
      </c>
      <c r="E6008" s="52">
        <v>95.315453793590038</v>
      </c>
      <c r="F6008" s="52">
        <v>0</v>
      </c>
    </row>
    <row r="6009" spans="1:6">
      <c r="A6009" s="38">
        <v>41890</v>
      </c>
      <c r="B6009" s="49" t="s">
        <v>152</v>
      </c>
      <c r="C6009" s="50">
        <v>22.8</v>
      </c>
      <c r="D6009" s="51">
        <v>16.600000000000001</v>
      </c>
      <c r="E6009" s="52">
        <v>94.782904223878788</v>
      </c>
      <c r="F6009" s="52">
        <v>0</v>
      </c>
    </row>
    <row r="6010" spans="1:6">
      <c r="A6010" s="38">
        <v>41890</v>
      </c>
      <c r="B6010" s="49" t="s">
        <v>153</v>
      </c>
      <c r="C6010" s="50">
        <v>22.7</v>
      </c>
      <c r="D6010" s="51">
        <v>16.2</v>
      </c>
      <c r="E6010" s="52">
        <v>93.11999904584431</v>
      </c>
      <c r="F6010" s="52">
        <v>0</v>
      </c>
    </row>
    <row r="6011" spans="1:6">
      <c r="A6011" s="38">
        <v>41890</v>
      </c>
      <c r="B6011" s="49" t="s">
        <v>154</v>
      </c>
      <c r="C6011" s="50">
        <v>22.2</v>
      </c>
      <c r="D6011" s="51">
        <v>16.100000000000001</v>
      </c>
      <c r="E6011" s="52">
        <v>95.416125524311241</v>
      </c>
      <c r="F6011" s="52">
        <v>0</v>
      </c>
    </row>
    <row r="6012" spans="1:6">
      <c r="A6012" s="38">
        <v>41890</v>
      </c>
      <c r="B6012" s="49" t="s">
        <v>155</v>
      </c>
      <c r="C6012" s="50">
        <v>22.7</v>
      </c>
      <c r="D6012" s="51">
        <v>16.2</v>
      </c>
      <c r="E6012" s="52">
        <v>93.11999904584431</v>
      </c>
      <c r="F6012" s="52">
        <v>0</v>
      </c>
    </row>
    <row r="6013" spans="1:6">
      <c r="A6013" s="38">
        <v>41890</v>
      </c>
      <c r="B6013" s="49" t="s">
        <v>156</v>
      </c>
      <c r="C6013" s="50">
        <v>24.4</v>
      </c>
      <c r="D6013" s="51">
        <v>16.8</v>
      </c>
      <c r="E6013" s="52">
        <v>87.081449263205982</v>
      </c>
      <c r="F6013" s="52">
        <v>0</v>
      </c>
    </row>
    <row r="6014" spans="1:6">
      <c r="A6014" s="38">
        <v>41890</v>
      </c>
      <c r="B6014" s="49" t="s">
        <v>157</v>
      </c>
      <c r="C6014" s="50">
        <v>26.6</v>
      </c>
      <c r="D6014" s="51">
        <v>16.399999999999999</v>
      </c>
      <c r="E6014" s="52">
        <v>74.643016071884745</v>
      </c>
      <c r="F6014" s="52">
        <v>0</v>
      </c>
    </row>
    <row r="6015" spans="1:6">
      <c r="A6015" s="38">
        <v>41890</v>
      </c>
      <c r="B6015" s="49" t="s">
        <v>158</v>
      </c>
      <c r="C6015" s="50">
        <v>28.6</v>
      </c>
      <c r="D6015" s="51">
        <v>15.5</v>
      </c>
      <c r="E6015" s="52">
        <v>62.852104366284046</v>
      </c>
      <c r="F6015" s="52">
        <v>0</v>
      </c>
    </row>
    <row r="6016" spans="1:6">
      <c r="A6016" s="38">
        <v>41890</v>
      </c>
      <c r="B6016" s="49" t="s">
        <v>159</v>
      </c>
      <c r="C6016" s="50">
        <v>29.1</v>
      </c>
      <c r="D6016" s="51">
        <v>15.7</v>
      </c>
      <c r="E6016" s="52">
        <v>61.827021242117695</v>
      </c>
      <c r="F6016" s="52">
        <v>0</v>
      </c>
    </row>
    <row r="6017" spans="1:6">
      <c r="A6017" s="38">
        <v>41890</v>
      </c>
      <c r="B6017" s="49" t="s">
        <v>160</v>
      </c>
      <c r="C6017" s="50">
        <v>29.1</v>
      </c>
      <c r="D6017" s="51">
        <v>16.399999999999999</v>
      </c>
      <c r="E6017" s="52">
        <v>64.512824628850652</v>
      </c>
      <c r="F6017" s="52">
        <v>0</v>
      </c>
    </row>
    <row r="6018" spans="1:6">
      <c r="A6018" s="38">
        <v>41890</v>
      </c>
      <c r="B6018" s="49" t="s">
        <v>161</v>
      </c>
      <c r="C6018" s="50">
        <v>29.9</v>
      </c>
      <c r="D6018" s="51">
        <v>16.100000000000001</v>
      </c>
      <c r="E6018" s="52">
        <v>60.508046322575616</v>
      </c>
      <c r="F6018" s="52">
        <v>0</v>
      </c>
    </row>
    <row r="6019" spans="1:6">
      <c r="A6019" s="38">
        <v>41890</v>
      </c>
      <c r="B6019" s="49" t="s">
        <v>162</v>
      </c>
      <c r="C6019" s="50">
        <v>29.7</v>
      </c>
      <c r="D6019" s="51">
        <v>16.5</v>
      </c>
      <c r="E6019" s="52">
        <v>62.689173094869453</v>
      </c>
      <c r="F6019" s="52">
        <v>0</v>
      </c>
    </row>
    <row r="6020" spans="1:6">
      <c r="A6020" s="38">
        <v>41890</v>
      </c>
      <c r="B6020" s="49" t="s">
        <v>163</v>
      </c>
      <c r="C6020" s="50">
        <v>29.1</v>
      </c>
      <c r="D6020" s="51">
        <v>16.600000000000001</v>
      </c>
      <c r="E6020" s="52">
        <v>65.279115541883456</v>
      </c>
      <c r="F6020" s="52">
        <v>0</v>
      </c>
    </row>
    <row r="6021" spans="1:6">
      <c r="A6021" s="38">
        <v>41890</v>
      </c>
      <c r="B6021" s="49" t="s">
        <v>164</v>
      </c>
      <c r="C6021" s="50">
        <v>29.1</v>
      </c>
      <c r="D6021" s="51">
        <v>16.600000000000001</v>
      </c>
      <c r="E6021" s="52">
        <v>65.279115541883456</v>
      </c>
      <c r="F6021" s="52">
        <v>0</v>
      </c>
    </row>
    <row r="6022" spans="1:6">
      <c r="A6022" s="38">
        <v>41890</v>
      </c>
      <c r="B6022" s="49" t="s">
        <v>165</v>
      </c>
      <c r="C6022" s="50">
        <v>28.6</v>
      </c>
      <c r="D6022" s="51">
        <v>16.100000000000001</v>
      </c>
      <c r="E6022" s="52">
        <v>65.223702037747941</v>
      </c>
      <c r="F6022" s="52">
        <v>0</v>
      </c>
    </row>
    <row r="6023" spans="1:6">
      <c r="A6023" s="38">
        <v>41890</v>
      </c>
      <c r="B6023" s="49" t="s">
        <v>166</v>
      </c>
      <c r="C6023" s="50">
        <v>27.5</v>
      </c>
      <c r="D6023" s="51">
        <v>15.9</v>
      </c>
      <c r="E6023" s="52">
        <v>68.69755870685681</v>
      </c>
      <c r="F6023" s="52">
        <v>0</v>
      </c>
    </row>
    <row r="6024" spans="1:6">
      <c r="A6024" s="38">
        <v>41890</v>
      </c>
      <c r="B6024" s="49" t="s">
        <v>167</v>
      </c>
      <c r="C6024" s="50">
        <v>27</v>
      </c>
      <c r="D6024" s="51">
        <v>16.3</v>
      </c>
      <c r="E6024" s="52">
        <v>72.47454286188848</v>
      </c>
      <c r="F6024" s="52">
        <v>0</v>
      </c>
    </row>
    <row r="6025" spans="1:6">
      <c r="A6025" s="38">
        <v>41890</v>
      </c>
      <c r="B6025" s="49" t="s">
        <v>168</v>
      </c>
      <c r="C6025" s="50">
        <v>27</v>
      </c>
      <c r="D6025" s="51">
        <v>15.7</v>
      </c>
      <c r="E6025" s="52">
        <v>69.872448160353073</v>
      </c>
      <c r="F6025" s="52">
        <v>0</v>
      </c>
    </row>
    <row r="6026" spans="1:6">
      <c r="A6026" s="38">
        <v>41890</v>
      </c>
      <c r="B6026" s="49" t="s">
        <v>169</v>
      </c>
      <c r="C6026" s="50">
        <v>25.6</v>
      </c>
      <c r="D6026" s="51">
        <v>16.600000000000001</v>
      </c>
      <c r="E6026" s="52">
        <v>80.12943232853776</v>
      </c>
      <c r="F6026" s="52">
        <v>0</v>
      </c>
    </row>
    <row r="6027" spans="1:6">
      <c r="A6027" s="38">
        <v>41890</v>
      </c>
      <c r="B6027" s="49" t="s">
        <v>170</v>
      </c>
      <c r="C6027" s="50">
        <v>24.6</v>
      </c>
      <c r="D6027" s="51">
        <v>16.600000000000001</v>
      </c>
      <c r="E6027" s="52">
        <v>85.047713501189577</v>
      </c>
      <c r="F6027" s="52">
        <v>0</v>
      </c>
    </row>
    <row r="6028" spans="1:6">
      <c r="A6028" s="38">
        <v>41890</v>
      </c>
      <c r="B6028" s="49" t="s">
        <v>171</v>
      </c>
      <c r="C6028" s="50">
        <v>24.2</v>
      </c>
      <c r="D6028" s="51">
        <v>16.399999999999999</v>
      </c>
      <c r="E6028" s="52">
        <v>86.087081613621237</v>
      </c>
      <c r="F6028" s="52">
        <v>0</v>
      </c>
    </row>
    <row r="6029" spans="1:6">
      <c r="A6029" s="38">
        <v>41890</v>
      </c>
      <c r="B6029" s="49" t="s">
        <v>172</v>
      </c>
      <c r="C6029" s="50">
        <v>23.7</v>
      </c>
      <c r="D6029" s="51">
        <v>16.100000000000001</v>
      </c>
      <c r="E6029" s="52">
        <v>87.131127086168377</v>
      </c>
      <c r="F6029" s="52">
        <v>0</v>
      </c>
    </row>
    <row r="6030" spans="1:6">
      <c r="A6030" s="38">
        <v>41891</v>
      </c>
      <c r="B6030" s="49" t="s">
        <v>149</v>
      </c>
      <c r="C6030" s="50">
        <v>23.1</v>
      </c>
      <c r="D6030" s="51">
        <v>16.100000000000001</v>
      </c>
      <c r="E6030" s="52">
        <v>90.343796758798916</v>
      </c>
      <c r="F6030" s="52">
        <v>0</v>
      </c>
    </row>
    <row r="6031" spans="1:6">
      <c r="A6031" s="38">
        <v>41891</v>
      </c>
      <c r="B6031" s="49" t="s">
        <v>150</v>
      </c>
      <c r="C6031" s="50">
        <v>22.7</v>
      </c>
      <c r="D6031" s="51">
        <v>15.7</v>
      </c>
      <c r="E6031" s="52">
        <v>90.316683919991021</v>
      </c>
      <c r="F6031" s="52">
        <v>0</v>
      </c>
    </row>
    <row r="6032" spans="1:6">
      <c r="A6032" s="38">
        <v>41891</v>
      </c>
      <c r="B6032" s="49" t="s">
        <v>151</v>
      </c>
      <c r="C6032" s="50">
        <v>22.1</v>
      </c>
      <c r="D6032" s="51">
        <v>15.3</v>
      </c>
      <c r="E6032" s="52">
        <v>91.34362075379002</v>
      </c>
      <c r="F6032" s="52">
        <v>0</v>
      </c>
    </row>
    <row r="6033" spans="1:6">
      <c r="A6033" s="38">
        <v>41891</v>
      </c>
      <c r="B6033" s="49" t="s">
        <v>152</v>
      </c>
      <c r="C6033" s="50">
        <v>22</v>
      </c>
      <c r="D6033" s="51">
        <v>15.1</v>
      </c>
      <c r="E6033" s="52">
        <v>90.729423141104775</v>
      </c>
      <c r="F6033" s="52">
        <v>0</v>
      </c>
    </row>
    <row r="6034" spans="1:6">
      <c r="A6034" s="38">
        <v>41891</v>
      </c>
      <c r="B6034" s="49" t="s">
        <v>153</v>
      </c>
      <c r="C6034" s="50">
        <v>21.5</v>
      </c>
      <c r="D6034" s="51">
        <v>14.8</v>
      </c>
      <c r="E6034" s="52">
        <v>91.729394852391266</v>
      </c>
      <c r="F6034" s="52">
        <v>0</v>
      </c>
    </row>
    <row r="6035" spans="1:6">
      <c r="A6035" s="38">
        <v>41891</v>
      </c>
      <c r="B6035" s="49" t="s">
        <v>154</v>
      </c>
      <c r="C6035" s="50">
        <v>21.2</v>
      </c>
      <c r="D6035" s="51">
        <v>14.6</v>
      </c>
      <c r="E6035" s="52">
        <v>92.19837432279779</v>
      </c>
      <c r="F6035" s="52">
        <v>0</v>
      </c>
    </row>
    <row r="6036" spans="1:6">
      <c r="A6036" s="38">
        <v>41891</v>
      </c>
      <c r="B6036" s="49" t="s">
        <v>155</v>
      </c>
      <c r="C6036" s="50">
        <v>21.7</v>
      </c>
      <c r="D6036" s="51">
        <v>14.7</v>
      </c>
      <c r="E6036" s="52">
        <v>90.015605041996267</v>
      </c>
      <c r="F6036" s="52">
        <v>0</v>
      </c>
    </row>
    <row r="6037" spans="1:6">
      <c r="A6037" s="38">
        <v>41891</v>
      </c>
      <c r="B6037" s="49" t="s">
        <v>156</v>
      </c>
      <c r="C6037" s="50">
        <v>23.8</v>
      </c>
      <c r="D6037" s="51">
        <v>15.3</v>
      </c>
      <c r="E6037" s="52">
        <v>82.408097257881025</v>
      </c>
      <c r="F6037" s="52">
        <v>0</v>
      </c>
    </row>
    <row r="6038" spans="1:6">
      <c r="A6038" s="38">
        <v>41891</v>
      </c>
      <c r="B6038" s="49" t="s">
        <v>157</v>
      </c>
      <c r="C6038" s="50">
        <v>26.3</v>
      </c>
      <c r="D6038" s="51">
        <v>15.4</v>
      </c>
      <c r="E6038" s="52">
        <v>71.454375914759112</v>
      </c>
      <c r="F6038" s="52">
        <v>0</v>
      </c>
    </row>
    <row r="6039" spans="1:6">
      <c r="A6039" s="38">
        <v>41891</v>
      </c>
      <c r="B6039" s="49" t="s">
        <v>158</v>
      </c>
      <c r="C6039" s="50">
        <v>28.3</v>
      </c>
      <c r="D6039" s="51">
        <v>15</v>
      </c>
      <c r="E6039" s="52">
        <v>61.942229875376164</v>
      </c>
      <c r="F6039" s="52">
        <v>0</v>
      </c>
    </row>
    <row r="6040" spans="1:6">
      <c r="A6040" s="38">
        <v>41891</v>
      </c>
      <c r="B6040" s="49" t="s">
        <v>159</v>
      </c>
      <c r="C6040" s="50">
        <v>29.5</v>
      </c>
      <c r="D6040" s="51">
        <v>14.4</v>
      </c>
      <c r="E6040" s="52">
        <v>55.526822752930791</v>
      </c>
      <c r="F6040" s="52">
        <v>0</v>
      </c>
    </row>
    <row r="6041" spans="1:6">
      <c r="A6041" s="38">
        <v>41891</v>
      </c>
      <c r="B6041" s="49" t="s">
        <v>160</v>
      </c>
      <c r="C6041" s="50">
        <v>29.9</v>
      </c>
      <c r="D6041" s="51">
        <v>14.8</v>
      </c>
      <c r="E6041" s="52">
        <v>55.735854008478483</v>
      </c>
      <c r="F6041" s="52">
        <v>0</v>
      </c>
    </row>
    <row r="6042" spans="1:6">
      <c r="A6042" s="38">
        <v>41891</v>
      </c>
      <c r="B6042" s="49" t="s">
        <v>161</v>
      </c>
      <c r="C6042" s="50">
        <v>29.5</v>
      </c>
      <c r="D6042" s="51">
        <v>16.100000000000001</v>
      </c>
      <c r="E6042" s="52">
        <v>61.916676134818537</v>
      </c>
      <c r="F6042" s="52">
        <v>0</v>
      </c>
    </row>
    <row r="6043" spans="1:6">
      <c r="A6043" s="38">
        <v>41891</v>
      </c>
      <c r="B6043" s="49" t="s">
        <v>162</v>
      </c>
      <c r="C6043" s="50">
        <v>29.6</v>
      </c>
      <c r="D6043" s="51">
        <v>17</v>
      </c>
      <c r="E6043" s="52">
        <v>64.910824389061446</v>
      </c>
      <c r="F6043" s="52">
        <v>0</v>
      </c>
    </row>
    <row r="6044" spans="1:6">
      <c r="A6044" s="38">
        <v>41891</v>
      </c>
      <c r="B6044" s="49" t="s">
        <v>163</v>
      </c>
      <c r="C6044" s="50">
        <v>29.4</v>
      </c>
      <c r="D6044" s="51">
        <v>16.3</v>
      </c>
      <c r="E6044" s="52">
        <v>63.028443732458825</v>
      </c>
      <c r="F6044" s="52">
        <v>0</v>
      </c>
    </row>
    <row r="6045" spans="1:6">
      <c r="A6045" s="38">
        <v>41891</v>
      </c>
      <c r="B6045" s="49" t="s">
        <v>164</v>
      </c>
      <c r="C6045" s="50">
        <v>29.5</v>
      </c>
      <c r="D6045" s="51">
        <v>16.399999999999999</v>
      </c>
      <c r="E6045" s="52">
        <v>63.040764672034733</v>
      </c>
      <c r="F6045" s="52">
        <v>0</v>
      </c>
    </row>
    <row r="6046" spans="1:6">
      <c r="A6046" s="38">
        <v>41891</v>
      </c>
      <c r="B6046" s="49" t="s">
        <v>165</v>
      </c>
      <c r="C6046" s="50">
        <v>29.1</v>
      </c>
      <c r="D6046" s="51">
        <v>15.9</v>
      </c>
      <c r="E6046" s="52">
        <v>62.594995121628742</v>
      </c>
      <c r="F6046" s="52">
        <v>0</v>
      </c>
    </row>
    <row r="6047" spans="1:6">
      <c r="A6047" s="38">
        <v>41891</v>
      </c>
      <c r="B6047" s="49" t="s">
        <v>166</v>
      </c>
      <c r="C6047" s="50">
        <v>28.2</v>
      </c>
      <c r="D6047" s="51">
        <v>16.2</v>
      </c>
      <c r="E6047" s="52">
        <v>67.161325741955892</v>
      </c>
      <c r="F6047" s="52">
        <v>0</v>
      </c>
    </row>
    <row r="6048" spans="1:6">
      <c r="A6048" s="38">
        <v>41891</v>
      </c>
      <c r="B6048" s="49" t="s">
        <v>167</v>
      </c>
      <c r="C6048" s="50">
        <v>27.5</v>
      </c>
      <c r="D6048" s="51">
        <v>16</v>
      </c>
      <c r="E6048" s="52">
        <v>69.118783461057873</v>
      </c>
      <c r="F6048" s="52">
        <v>0</v>
      </c>
    </row>
    <row r="6049" spans="1:6">
      <c r="A6049" s="38">
        <v>41891</v>
      </c>
      <c r="B6049" s="49" t="s">
        <v>168</v>
      </c>
      <c r="C6049" s="50">
        <v>26.5</v>
      </c>
      <c r="D6049" s="51">
        <v>16</v>
      </c>
      <c r="E6049" s="52">
        <v>73.298692138847215</v>
      </c>
      <c r="F6049" s="52">
        <v>0</v>
      </c>
    </row>
    <row r="6050" spans="1:6">
      <c r="A6050" s="38">
        <v>41891</v>
      </c>
      <c r="B6050" s="49" t="s">
        <v>169</v>
      </c>
      <c r="C6050" s="50">
        <v>25.6</v>
      </c>
      <c r="D6050" s="51">
        <v>16.7</v>
      </c>
      <c r="E6050" s="52">
        <v>80.599518468384588</v>
      </c>
      <c r="F6050" s="52">
        <v>0</v>
      </c>
    </row>
    <row r="6051" spans="1:6">
      <c r="A6051" s="38">
        <v>41891</v>
      </c>
      <c r="B6051" s="49" t="s">
        <v>170</v>
      </c>
      <c r="C6051" s="50">
        <v>25.3</v>
      </c>
      <c r="D6051" s="51">
        <v>16.399999999999999</v>
      </c>
      <c r="E6051" s="52">
        <v>80.61286780282218</v>
      </c>
      <c r="F6051" s="52">
        <v>0</v>
      </c>
    </row>
    <row r="6052" spans="1:6">
      <c r="A6052" s="38">
        <v>41891</v>
      </c>
      <c r="B6052" s="49" t="s">
        <v>171</v>
      </c>
      <c r="C6052" s="50">
        <v>25.2</v>
      </c>
      <c r="D6052" s="51">
        <v>16.5</v>
      </c>
      <c r="E6052" s="52">
        <v>81.575649770661769</v>
      </c>
      <c r="F6052" s="52">
        <v>0</v>
      </c>
    </row>
    <row r="6053" spans="1:6">
      <c r="A6053" s="38">
        <v>41891</v>
      </c>
      <c r="B6053" s="49" t="s">
        <v>172</v>
      </c>
      <c r="C6053" s="50">
        <v>24.3</v>
      </c>
      <c r="D6053" s="51">
        <v>16.600000000000001</v>
      </c>
      <c r="E6053" s="52">
        <v>86.588920544556089</v>
      </c>
      <c r="F6053" s="52">
        <v>0</v>
      </c>
    </row>
    <row r="6054" spans="1:6">
      <c r="A6054" s="38">
        <v>41892</v>
      </c>
      <c r="B6054" s="49" t="s">
        <v>149</v>
      </c>
      <c r="C6054" s="50">
        <v>24.4</v>
      </c>
      <c r="D6054" s="51">
        <v>16.3</v>
      </c>
      <c r="E6054" s="52">
        <v>84.555922872341</v>
      </c>
      <c r="F6054" s="52">
        <v>0</v>
      </c>
    </row>
    <row r="6055" spans="1:6">
      <c r="A6055" s="38">
        <v>41892</v>
      </c>
      <c r="B6055" s="49" t="s">
        <v>150</v>
      </c>
      <c r="C6055" s="50">
        <v>24.9</v>
      </c>
      <c r="D6055" s="51">
        <v>15.2</v>
      </c>
      <c r="E6055" s="52">
        <v>76.660107476178212</v>
      </c>
      <c r="F6055" s="52">
        <v>0</v>
      </c>
    </row>
    <row r="6056" spans="1:6">
      <c r="A6056" s="38">
        <v>41892</v>
      </c>
      <c r="B6056" s="49" t="s">
        <v>151</v>
      </c>
      <c r="C6056" s="50">
        <v>24.6</v>
      </c>
      <c r="D6056" s="51">
        <v>15.4</v>
      </c>
      <c r="E6056" s="52">
        <v>79.04822637566005</v>
      </c>
      <c r="F6056" s="52">
        <v>0</v>
      </c>
    </row>
    <row r="6057" spans="1:6">
      <c r="A6057" s="38">
        <v>41892</v>
      </c>
      <c r="B6057" s="49" t="s">
        <v>152</v>
      </c>
      <c r="C6057" s="50">
        <v>24</v>
      </c>
      <c r="D6057" s="51">
        <v>15.4</v>
      </c>
      <c r="E6057" s="52">
        <v>81.942530567307372</v>
      </c>
      <c r="F6057" s="52">
        <v>0</v>
      </c>
    </row>
    <row r="6058" spans="1:6">
      <c r="A6058" s="38">
        <v>41892</v>
      </c>
      <c r="B6058" s="49" t="s">
        <v>153</v>
      </c>
      <c r="C6058" s="50">
        <v>24.2</v>
      </c>
      <c r="D6058" s="51">
        <v>15.2</v>
      </c>
      <c r="E6058" s="52">
        <v>79.938286798997154</v>
      </c>
      <c r="F6058" s="52">
        <v>0</v>
      </c>
    </row>
    <row r="6059" spans="1:6">
      <c r="A6059" s="38">
        <v>41892</v>
      </c>
      <c r="B6059" s="49" t="s">
        <v>154</v>
      </c>
      <c r="C6059" s="50">
        <v>24.1</v>
      </c>
      <c r="D6059" s="51">
        <v>15</v>
      </c>
      <c r="E6059" s="52">
        <v>79.38614158968052</v>
      </c>
      <c r="F6059" s="52">
        <v>0</v>
      </c>
    </row>
    <row r="6060" spans="1:6">
      <c r="A6060" s="38">
        <v>41892</v>
      </c>
      <c r="B6060" s="49" t="s">
        <v>155</v>
      </c>
      <c r="C6060" s="50">
        <v>25.6</v>
      </c>
      <c r="D6060" s="51">
        <v>15.6</v>
      </c>
      <c r="E6060" s="52">
        <v>75.420460911972768</v>
      </c>
      <c r="F6060" s="52">
        <v>0</v>
      </c>
    </row>
    <row r="6061" spans="1:6">
      <c r="A6061" s="38">
        <v>41892</v>
      </c>
      <c r="B6061" s="49" t="s">
        <v>156</v>
      </c>
      <c r="C6061" s="50">
        <v>26</v>
      </c>
      <c r="D6061" s="51">
        <v>15.7</v>
      </c>
      <c r="E6061" s="52">
        <v>74.114445439295793</v>
      </c>
      <c r="F6061" s="52">
        <v>0</v>
      </c>
    </row>
    <row r="6062" spans="1:6">
      <c r="A6062" s="38">
        <v>41892</v>
      </c>
      <c r="B6062" s="49" t="s">
        <v>157</v>
      </c>
      <c r="C6062" s="50">
        <v>26.3</v>
      </c>
      <c r="D6062" s="51">
        <v>16.5</v>
      </c>
      <c r="E6062" s="52">
        <v>76.426366273745586</v>
      </c>
      <c r="F6062" s="52">
        <v>0</v>
      </c>
    </row>
    <row r="6063" spans="1:6">
      <c r="A6063" s="38">
        <v>41892</v>
      </c>
      <c r="B6063" s="49" t="s">
        <v>158</v>
      </c>
      <c r="C6063" s="50">
        <v>27.2</v>
      </c>
      <c r="D6063" s="51">
        <v>17.100000000000001</v>
      </c>
      <c r="E6063" s="52">
        <v>75.050547382005249</v>
      </c>
      <c r="F6063" s="52">
        <v>0</v>
      </c>
    </row>
    <row r="6064" spans="1:6">
      <c r="A6064" s="38">
        <v>41892</v>
      </c>
      <c r="B6064" s="49" t="s">
        <v>159</v>
      </c>
      <c r="C6064" s="50">
        <v>26.1</v>
      </c>
      <c r="D6064" s="51">
        <v>17.7</v>
      </c>
      <c r="E6064" s="52">
        <v>82.803388467488276</v>
      </c>
      <c r="F6064" s="52">
        <v>0</v>
      </c>
    </row>
    <row r="6065" spans="1:6">
      <c r="A6065" s="38">
        <v>41892</v>
      </c>
      <c r="B6065" s="49" t="s">
        <v>160</v>
      </c>
      <c r="C6065" s="50">
        <v>25.4</v>
      </c>
      <c r="D6065" s="51">
        <v>17.7</v>
      </c>
      <c r="E6065" s="52">
        <v>86.311404788592867</v>
      </c>
      <c r="F6065" s="52">
        <v>0</v>
      </c>
    </row>
    <row r="6066" spans="1:6">
      <c r="A6066" s="38">
        <v>41892</v>
      </c>
      <c r="B6066" s="49" t="s">
        <v>161</v>
      </c>
      <c r="C6066" s="50">
        <v>24.4</v>
      </c>
      <c r="D6066" s="51">
        <v>17.5</v>
      </c>
      <c r="E6066" s="52">
        <v>90.610551520289249</v>
      </c>
      <c r="F6066" s="52">
        <v>0</v>
      </c>
    </row>
    <row r="6067" spans="1:6">
      <c r="A6067" s="38">
        <v>41892</v>
      </c>
      <c r="B6067" s="49" t="s">
        <v>162</v>
      </c>
      <c r="C6067" s="50">
        <v>24.9</v>
      </c>
      <c r="D6067" s="51">
        <v>17.399999999999999</v>
      </c>
      <c r="E6067" s="52">
        <v>87.453706231425954</v>
      </c>
      <c r="F6067" s="52">
        <v>0</v>
      </c>
    </row>
    <row r="6068" spans="1:6">
      <c r="A6068" s="38">
        <v>41892</v>
      </c>
      <c r="B6068" s="49" t="s">
        <v>163</v>
      </c>
      <c r="C6068" s="50">
        <v>24.6</v>
      </c>
      <c r="D6068" s="51">
        <v>17.7</v>
      </c>
      <c r="E6068" s="52">
        <v>90.527470162116273</v>
      </c>
      <c r="F6068" s="52">
        <v>0</v>
      </c>
    </row>
    <row r="6069" spans="1:6">
      <c r="A6069" s="38">
        <v>41892</v>
      </c>
      <c r="B6069" s="49" t="s">
        <v>164</v>
      </c>
      <c r="C6069" s="50">
        <v>25.4</v>
      </c>
      <c r="D6069" s="51">
        <v>17.7</v>
      </c>
      <c r="E6069" s="52">
        <v>86.311404788592867</v>
      </c>
      <c r="F6069" s="52">
        <v>0</v>
      </c>
    </row>
    <row r="6070" spans="1:6">
      <c r="A6070" s="38">
        <v>41892</v>
      </c>
      <c r="B6070" s="49" t="s">
        <v>165</v>
      </c>
      <c r="C6070" s="50">
        <v>25.4</v>
      </c>
      <c r="D6070" s="51">
        <v>17.600000000000001</v>
      </c>
      <c r="E6070" s="52">
        <v>85.837188083779978</v>
      </c>
      <c r="F6070" s="52">
        <v>0</v>
      </c>
    </row>
    <row r="6071" spans="1:6">
      <c r="A6071" s="38">
        <v>41892</v>
      </c>
      <c r="B6071" s="49" t="s">
        <v>166</v>
      </c>
      <c r="C6071" s="50">
        <v>24.4</v>
      </c>
      <c r="D6071" s="51">
        <v>17</v>
      </c>
      <c r="E6071" s="52">
        <v>88.090553172620119</v>
      </c>
      <c r="F6071" s="52">
        <v>0</v>
      </c>
    </row>
    <row r="6072" spans="1:6">
      <c r="A6072" s="38">
        <v>41892</v>
      </c>
      <c r="B6072" s="49" t="s">
        <v>167</v>
      </c>
      <c r="C6072" s="50">
        <v>24.3</v>
      </c>
      <c r="D6072" s="51">
        <v>17.7</v>
      </c>
      <c r="E6072" s="52">
        <v>92.167979576047244</v>
      </c>
      <c r="F6072" s="52">
        <v>0</v>
      </c>
    </row>
    <row r="6073" spans="1:6">
      <c r="A6073" s="38">
        <v>41892</v>
      </c>
      <c r="B6073" s="49" t="s">
        <v>168</v>
      </c>
      <c r="C6073" s="50">
        <v>24.1</v>
      </c>
      <c r="D6073" s="51">
        <v>17.2</v>
      </c>
      <c r="E6073" s="52">
        <v>90.716137016392949</v>
      </c>
      <c r="F6073" s="52">
        <v>0</v>
      </c>
    </row>
    <row r="6074" spans="1:6">
      <c r="A6074" s="38">
        <v>41892</v>
      </c>
      <c r="B6074" s="49" t="s">
        <v>169</v>
      </c>
      <c r="C6074" s="50">
        <v>23.8</v>
      </c>
      <c r="D6074" s="51">
        <v>17.100000000000001</v>
      </c>
      <c r="E6074" s="52">
        <v>91.843762576647663</v>
      </c>
      <c r="F6074" s="52">
        <v>0</v>
      </c>
    </row>
    <row r="6075" spans="1:6">
      <c r="A6075" s="38">
        <v>41892</v>
      </c>
      <c r="B6075" s="49" t="s">
        <v>170</v>
      </c>
      <c r="C6075" s="50">
        <v>23.5</v>
      </c>
      <c r="D6075" s="51">
        <v>17</v>
      </c>
      <c r="E6075" s="52">
        <v>92.98607461808102</v>
      </c>
      <c r="F6075" s="52">
        <v>0</v>
      </c>
    </row>
    <row r="6076" spans="1:6">
      <c r="A6076" s="38">
        <v>41892</v>
      </c>
      <c r="B6076" s="49" t="s">
        <v>171</v>
      </c>
      <c r="C6076" s="50">
        <v>23.5</v>
      </c>
      <c r="D6076" s="51">
        <v>16.899999999999999</v>
      </c>
      <c r="E6076" s="52">
        <v>92.453566185274198</v>
      </c>
      <c r="F6076" s="52">
        <v>0</v>
      </c>
    </row>
    <row r="6077" spans="1:6">
      <c r="A6077" s="38">
        <v>41892</v>
      </c>
      <c r="B6077" s="49" t="s">
        <v>172</v>
      </c>
      <c r="C6077" s="50">
        <v>23.4</v>
      </c>
      <c r="D6077" s="51">
        <v>17</v>
      </c>
      <c r="E6077" s="52">
        <v>93.54869713435086</v>
      </c>
      <c r="F6077" s="52">
        <v>0</v>
      </c>
    </row>
    <row r="6078" spans="1:6">
      <c r="A6078" s="38">
        <v>41893</v>
      </c>
      <c r="B6078" s="49" t="s">
        <v>149</v>
      </c>
      <c r="C6078" s="50">
        <v>23.5</v>
      </c>
      <c r="D6078" s="51">
        <v>17</v>
      </c>
      <c r="E6078" s="52">
        <v>92.98607461808102</v>
      </c>
      <c r="F6078" s="52">
        <v>0</v>
      </c>
    </row>
    <row r="6079" spans="1:6">
      <c r="A6079" s="38">
        <v>41893</v>
      </c>
      <c r="B6079" s="49" t="s">
        <v>150</v>
      </c>
      <c r="C6079" s="50">
        <v>23.5</v>
      </c>
      <c r="D6079" s="51">
        <v>16.899999999999999</v>
      </c>
      <c r="E6079" s="52">
        <v>92.453566185274198</v>
      </c>
      <c r="F6079" s="52">
        <v>0</v>
      </c>
    </row>
    <row r="6080" spans="1:6">
      <c r="A6080" s="38">
        <v>41893</v>
      </c>
      <c r="B6080" s="49" t="s">
        <v>151</v>
      </c>
      <c r="C6080" s="50">
        <v>23.4</v>
      </c>
      <c r="D6080" s="51">
        <v>16.7</v>
      </c>
      <c r="E6080" s="52">
        <v>91.941002563092155</v>
      </c>
      <c r="F6080" s="52">
        <v>0</v>
      </c>
    </row>
    <row r="6081" spans="1:6">
      <c r="A6081" s="38">
        <v>41893</v>
      </c>
      <c r="B6081" s="49" t="s">
        <v>152</v>
      </c>
      <c r="C6081" s="50">
        <v>23.3</v>
      </c>
      <c r="D6081" s="51">
        <v>16.8</v>
      </c>
      <c r="E6081" s="52">
        <v>93.037040820054756</v>
      </c>
      <c r="F6081" s="52">
        <v>0</v>
      </c>
    </row>
    <row r="6082" spans="1:6">
      <c r="A6082" s="38">
        <v>41893</v>
      </c>
      <c r="B6082" s="49" t="s">
        <v>153</v>
      </c>
      <c r="C6082" s="50">
        <v>23.3</v>
      </c>
      <c r="D6082" s="51">
        <v>16.7</v>
      </c>
      <c r="E6082" s="52">
        <v>92.497728830391267</v>
      </c>
      <c r="F6082" s="52">
        <v>0</v>
      </c>
    </row>
    <row r="6083" spans="1:6">
      <c r="A6083" s="38">
        <v>41893</v>
      </c>
      <c r="B6083" s="49" t="s">
        <v>154</v>
      </c>
      <c r="C6083" s="50">
        <v>23</v>
      </c>
      <c r="D6083" s="51">
        <v>16.600000000000001</v>
      </c>
      <c r="E6083" s="52">
        <v>93.641474401078213</v>
      </c>
      <c r="F6083" s="52">
        <v>0</v>
      </c>
    </row>
    <row r="6084" spans="1:6">
      <c r="A6084" s="38">
        <v>41893</v>
      </c>
      <c r="B6084" s="49" t="s">
        <v>155</v>
      </c>
      <c r="C6084" s="50">
        <v>22.9</v>
      </c>
      <c r="D6084" s="51">
        <v>16.5</v>
      </c>
      <c r="E6084" s="52">
        <v>93.657376484617743</v>
      </c>
      <c r="F6084" s="52">
        <v>0</v>
      </c>
    </row>
    <row r="6085" spans="1:6">
      <c r="A6085" s="38">
        <v>41893</v>
      </c>
      <c r="B6085" s="49" t="s">
        <v>156</v>
      </c>
      <c r="C6085" s="50">
        <v>24.1</v>
      </c>
      <c r="D6085" s="51">
        <v>14.4</v>
      </c>
      <c r="E6085" s="52">
        <v>76.282547619298299</v>
      </c>
      <c r="F6085" s="52">
        <v>0</v>
      </c>
    </row>
    <row r="6086" spans="1:6">
      <c r="A6086" s="38">
        <v>41893</v>
      </c>
      <c r="B6086" s="49" t="s">
        <v>157</v>
      </c>
      <c r="C6086" s="50">
        <v>26</v>
      </c>
      <c r="D6086" s="51">
        <v>13.7</v>
      </c>
      <c r="E6086" s="52">
        <v>64.87658536163589</v>
      </c>
      <c r="F6086" s="52">
        <v>0</v>
      </c>
    </row>
    <row r="6087" spans="1:6">
      <c r="A6087" s="38">
        <v>41893</v>
      </c>
      <c r="B6087" s="49" t="s">
        <v>158</v>
      </c>
      <c r="C6087" s="50">
        <v>26.6</v>
      </c>
      <c r="D6087" s="51">
        <v>12.9</v>
      </c>
      <c r="E6087" s="52">
        <v>59.036770610866022</v>
      </c>
      <c r="F6087" s="52">
        <v>0</v>
      </c>
    </row>
    <row r="6088" spans="1:6">
      <c r="A6088" s="38">
        <v>41893</v>
      </c>
      <c r="B6088" s="49" t="s">
        <v>159</v>
      </c>
      <c r="C6088" s="50">
        <v>28</v>
      </c>
      <c r="D6088" s="51">
        <v>13</v>
      </c>
      <c r="E6088" s="52">
        <v>54.800997808283888</v>
      </c>
      <c r="F6088" s="52">
        <v>0</v>
      </c>
    </row>
    <row r="6089" spans="1:6">
      <c r="A6089" s="38">
        <v>41893</v>
      </c>
      <c r="B6089" s="49" t="s">
        <v>160</v>
      </c>
      <c r="C6089" s="50">
        <v>28.2</v>
      </c>
      <c r="D6089" s="51">
        <v>11.9</v>
      </c>
      <c r="E6089" s="52">
        <v>49.669210321889722</v>
      </c>
      <c r="F6089" s="52">
        <v>0</v>
      </c>
    </row>
    <row r="6090" spans="1:6">
      <c r="A6090" s="38">
        <v>41893</v>
      </c>
      <c r="B6090" s="49" t="s">
        <v>161</v>
      </c>
      <c r="C6090" s="50">
        <v>28.9</v>
      </c>
      <c r="D6090" s="51">
        <v>11.6</v>
      </c>
      <c r="E6090" s="52">
        <v>46.511625861885939</v>
      </c>
      <c r="F6090" s="52">
        <v>0</v>
      </c>
    </row>
    <row r="6091" spans="1:6">
      <c r="A6091" s="38">
        <v>41893</v>
      </c>
      <c r="B6091" s="49" t="s">
        <v>162</v>
      </c>
      <c r="C6091" s="50">
        <v>29.5</v>
      </c>
      <c r="D6091" s="51">
        <v>8.4</v>
      </c>
      <c r="E6091" s="52">
        <v>32.698933216972833</v>
      </c>
      <c r="F6091" s="52">
        <v>0</v>
      </c>
    </row>
    <row r="6092" spans="1:6">
      <c r="A6092" s="38">
        <v>41893</v>
      </c>
      <c r="B6092" s="49" t="s">
        <v>163</v>
      </c>
      <c r="C6092" s="50">
        <v>28.5</v>
      </c>
      <c r="D6092" s="51">
        <v>9.8000000000000007</v>
      </c>
      <c r="E6092" s="52">
        <v>40.330638634518387</v>
      </c>
      <c r="F6092" s="52">
        <v>0</v>
      </c>
    </row>
    <row r="6093" spans="1:6">
      <c r="A6093" s="38">
        <v>41893</v>
      </c>
      <c r="B6093" s="49" t="s">
        <v>164</v>
      </c>
      <c r="C6093" s="50">
        <v>27.5</v>
      </c>
      <c r="D6093" s="51">
        <v>11</v>
      </c>
      <c r="E6093" s="52">
        <v>47.89451247331202</v>
      </c>
      <c r="F6093" s="52">
        <v>0</v>
      </c>
    </row>
    <row r="6094" spans="1:6">
      <c r="A6094" s="38">
        <v>41893</v>
      </c>
      <c r="B6094" s="49" t="s">
        <v>165</v>
      </c>
      <c r="C6094" s="50">
        <v>27.2</v>
      </c>
      <c r="D6094" s="51">
        <v>12.3</v>
      </c>
      <c r="E6094" s="52">
        <v>54.392243365539628</v>
      </c>
      <c r="F6094" s="52">
        <v>0</v>
      </c>
    </row>
    <row r="6095" spans="1:6">
      <c r="A6095" s="38">
        <v>41893</v>
      </c>
      <c r="B6095" s="49" t="s">
        <v>166</v>
      </c>
      <c r="C6095" s="50">
        <v>25.8</v>
      </c>
      <c r="D6095" s="51">
        <v>12.7</v>
      </c>
      <c r="E6095" s="52">
        <v>60.953349114419872</v>
      </c>
      <c r="F6095" s="52">
        <v>0</v>
      </c>
    </row>
    <row r="6096" spans="1:6">
      <c r="A6096" s="38">
        <v>41893</v>
      </c>
      <c r="B6096" s="49" t="s">
        <v>167</v>
      </c>
      <c r="C6096" s="50">
        <v>25.5</v>
      </c>
      <c r="D6096" s="51">
        <v>12.9</v>
      </c>
      <c r="E6096" s="52">
        <v>63.005067848664822</v>
      </c>
      <c r="F6096" s="52">
        <v>0</v>
      </c>
    </row>
    <row r="6097" spans="1:6">
      <c r="A6097" s="38">
        <v>41893</v>
      </c>
      <c r="B6097" s="49" t="s">
        <v>168</v>
      </c>
      <c r="C6097" s="50">
        <v>24.1</v>
      </c>
      <c r="D6097" s="51">
        <v>13.7</v>
      </c>
      <c r="E6097" s="52">
        <v>72.654283366261126</v>
      </c>
      <c r="F6097" s="52">
        <v>0</v>
      </c>
    </row>
    <row r="6098" spans="1:6">
      <c r="A6098" s="38">
        <v>41893</v>
      </c>
      <c r="B6098" s="49" t="s">
        <v>169</v>
      </c>
      <c r="C6098" s="50">
        <v>22.6</v>
      </c>
      <c r="D6098" s="51">
        <v>13.7</v>
      </c>
      <c r="E6098" s="52">
        <v>79.540631454330608</v>
      </c>
      <c r="F6098" s="52">
        <v>0</v>
      </c>
    </row>
    <row r="6099" spans="1:6">
      <c r="A6099" s="38">
        <v>41893</v>
      </c>
      <c r="B6099" s="49" t="s">
        <v>170</v>
      </c>
      <c r="C6099" s="50">
        <v>22.1</v>
      </c>
      <c r="D6099" s="51">
        <v>13.2</v>
      </c>
      <c r="E6099" s="52">
        <v>79.066798114571796</v>
      </c>
      <c r="F6099" s="52">
        <v>0</v>
      </c>
    </row>
    <row r="6100" spans="1:6">
      <c r="A6100" s="38">
        <v>41893</v>
      </c>
      <c r="B6100" s="49" t="s">
        <v>171</v>
      </c>
      <c r="C6100" s="50">
        <v>22.2</v>
      </c>
      <c r="D6100" s="51">
        <v>10.8</v>
      </c>
      <c r="E6100" s="52">
        <v>64.541927500400519</v>
      </c>
      <c r="F6100" s="52">
        <v>0</v>
      </c>
    </row>
    <row r="6101" spans="1:6">
      <c r="A6101" s="38">
        <v>41893</v>
      </c>
      <c r="B6101" s="49" t="s">
        <v>172</v>
      </c>
      <c r="C6101" s="50">
        <v>21.1</v>
      </c>
      <c r="D6101" s="51">
        <v>11.8</v>
      </c>
      <c r="E6101" s="52">
        <v>75.306646550806917</v>
      </c>
      <c r="F6101" s="52">
        <v>0</v>
      </c>
    </row>
    <row r="6102" spans="1:6">
      <c r="A6102" s="38">
        <v>41894</v>
      </c>
      <c r="B6102" s="49" t="s">
        <v>149</v>
      </c>
      <c r="C6102" s="50">
        <v>19.399999999999999</v>
      </c>
      <c r="D6102" s="51">
        <v>12.6</v>
      </c>
      <c r="E6102" s="52">
        <v>89.211460322025985</v>
      </c>
      <c r="F6102" s="52">
        <v>0</v>
      </c>
    </row>
    <row r="6103" spans="1:6">
      <c r="A6103" s="38">
        <v>41894</v>
      </c>
      <c r="B6103" s="49" t="s">
        <v>150</v>
      </c>
      <c r="C6103" s="50">
        <v>18.899999999999999</v>
      </c>
      <c r="D6103" s="51">
        <v>12.4</v>
      </c>
      <c r="E6103" s="52">
        <v>90.604294272231783</v>
      </c>
      <c r="F6103" s="52">
        <v>0</v>
      </c>
    </row>
    <row r="6104" spans="1:6">
      <c r="A6104" s="38">
        <v>41894</v>
      </c>
      <c r="B6104" s="49" t="s">
        <v>151</v>
      </c>
      <c r="C6104" s="50">
        <v>18</v>
      </c>
      <c r="D6104" s="51">
        <v>11.9</v>
      </c>
      <c r="E6104" s="52">
        <v>92.070694555093496</v>
      </c>
      <c r="F6104" s="52">
        <v>0</v>
      </c>
    </row>
    <row r="6105" spans="1:6">
      <c r="A6105" s="38">
        <v>41894</v>
      </c>
      <c r="B6105" s="49" t="s">
        <v>152</v>
      </c>
      <c r="C6105" s="50">
        <v>17.5</v>
      </c>
      <c r="D6105" s="51">
        <v>11.5</v>
      </c>
      <c r="E6105" s="52">
        <v>91.882868800540564</v>
      </c>
      <c r="F6105" s="52">
        <v>0</v>
      </c>
    </row>
    <row r="6106" spans="1:6">
      <c r="A6106" s="38">
        <v>41894</v>
      </c>
      <c r="B6106" s="49" t="s">
        <v>153</v>
      </c>
      <c r="C6106" s="50">
        <v>16.899999999999999</v>
      </c>
      <c r="D6106" s="51">
        <v>11</v>
      </c>
      <c r="E6106" s="52">
        <v>91.362623678980427</v>
      </c>
      <c r="F6106" s="52">
        <v>0</v>
      </c>
    </row>
    <row r="6107" spans="1:6">
      <c r="A6107" s="38">
        <v>41894</v>
      </c>
      <c r="B6107" s="49" t="s">
        <v>154</v>
      </c>
      <c r="C6107" s="50">
        <v>16.100000000000001</v>
      </c>
      <c r="D6107" s="51">
        <v>10.4</v>
      </c>
      <c r="E6107" s="52">
        <v>90.978041389382469</v>
      </c>
      <c r="F6107" s="52">
        <v>0</v>
      </c>
    </row>
    <row r="6108" spans="1:6">
      <c r="A6108" s="38">
        <v>41894</v>
      </c>
      <c r="B6108" s="49" t="s">
        <v>155</v>
      </c>
      <c r="C6108" s="50">
        <v>16.600000000000001</v>
      </c>
      <c r="D6108" s="51">
        <v>10.4</v>
      </c>
      <c r="E6108" s="52">
        <v>88.124809997075118</v>
      </c>
      <c r="F6108" s="52">
        <v>0</v>
      </c>
    </row>
    <row r="6109" spans="1:6">
      <c r="A6109" s="38">
        <v>41894</v>
      </c>
      <c r="B6109" s="49" t="s">
        <v>156</v>
      </c>
      <c r="C6109" s="50">
        <v>18.8</v>
      </c>
      <c r="D6109" s="51">
        <v>11</v>
      </c>
      <c r="E6109" s="52">
        <v>81.057568109066821</v>
      </c>
      <c r="F6109" s="52">
        <v>0</v>
      </c>
    </row>
    <row r="6110" spans="1:6">
      <c r="A6110" s="38">
        <v>41894</v>
      </c>
      <c r="B6110" s="49" t="s">
        <v>157</v>
      </c>
      <c r="C6110" s="50">
        <v>22.2</v>
      </c>
      <c r="D6110" s="51">
        <v>12</v>
      </c>
      <c r="E6110" s="52">
        <v>71.577517914920151</v>
      </c>
      <c r="F6110" s="52">
        <v>0</v>
      </c>
    </row>
    <row r="6111" spans="1:6">
      <c r="A6111" s="38">
        <v>41894</v>
      </c>
      <c r="B6111" s="49" t="s">
        <v>158</v>
      </c>
      <c r="C6111" s="50">
        <v>24.8</v>
      </c>
      <c r="D6111" s="51">
        <v>9.6999999999999993</v>
      </c>
      <c r="E6111" s="52">
        <v>49.642590837978403</v>
      </c>
      <c r="F6111" s="52">
        <v>0</v>
      </c>
    </row>
    <row r="6112" spans="1:6">
      <c r="A6112" s="38">
        <v>41894</v>
      </c>
      <c r="B6112" s="49" t="s">
        <v>159</v>
      </c>
      <c r="C6112" s="50">
        <v>27.6</v>
      </c>
      <c r="D6112" s="51">
        <v>7.9</v>
      </c>
      <c r="E6112" s="52">
        <v>34.364722731026255</v>
      </c>
      <c r="F6112" s="52">
        <v>0</v>
      </c>
    </row>
    <row r="6113" spans="1:6">
      <c r="A6113" s="38">
        <v>41894</v>
      </c>
      <c r="B6113" s="49" t="s">
        <v>160</v>
      </c>
      <c r="C6113" s="50">
        <v>27.5</v>
      </c>
      <c r="D6113" s="51">
        <v>8.9</v>
      </c>
      <c r="E6113" s="52">
        <v>38.880000420884727</v>
      </c>
      <c r="F6113" s="52">
        <v>0</v>
      </c>
    </row>
    <row r="6114" spans="1:6">
      <c r="A6114" s="38">
        <v>41894</v>
      </c>
      <c r="B6114" s="49" t="s">
        <v>161</v>
      </c>
      <c r="C6114" s="50">
        <v>27.3</v>
      </c>
      <c r="D6114" s="51">
        <v>8.6</v>
      </c>
      <c r="E6114" s="52">
        <v>38.029960080455446</v>
      </c>
      <c r="F6114" s="52">
        <v>0</v>
      </c>
    </row>
    <row r="6115" spans="1:6">
      <c r="A6115" s="38">
        <v>41894</v>
      </c>
      <c r="B6115" s="49" t="s">
        <v>162</v>
      </c>
      <c r="C6115" s="50">
        <v>27.7</v>
      </c>
      <c r="D6115" s="51">
        <v>9.4</v>
      </c>
      <c r="E6115" s="52">
        <v>40.554881319737923</v>
      </c>
      <c r="F6115" s="52">
        <v>0</v>
      </c>
    </row>
    <row r="6116" spans="1:6">
      <c r="A6116" s="38">
        <v>41894</v>
      </c>
      <c r="B6116" s="49" t="s">
        <v>163</v>
      </c>
      <c r="C6116" s="50">
        <v>27.5</v>
      </c>
      <c r="D6116" s="51">
        <v>8.5</v>
      </c>
      <c r="E6116" s="52">
        <v>37.156142219400962</v>
      </c>
      <c r="F6116" s="52">
        <v>0</v>
      </c>
    </row>
    <row r="6117" spans="1:6">
      <c r="A6117" s="38">
        <v>41894</v>
      </c>
      <c r="B6117" s="49" t="s">
        <v>164</v>
      </c>
      <c r="C6117" s="50">
        <v>26.8</v>
      </c>
      <c r="D6117" s="51">
        <v>9.4</v>
      </c>
      <c r="E6117" s="52">
        <v>42.751354076490522</v>
      </c>
      <c r="F6117" s="52">
        <v>0</v>
      </c>
    </row>
    <row r="6118" spans="1:6">
      <c r="A6118" s="38">
        <v>41894</v>
      </c>
      <c r="B6118" s="49" t="s">
        <v>165</v>
      </c>
      <c r="C6118" s="50">
        <v>25.9</v>
      </c>
      <c r="D6118" s="51">
        <v>8.6</v>
      </c>
      <c r="E6118" s="52">
        <v>41.29852089548752</v>
      </c>
      <c r="F6118" s="52">
        <v>0</v>
      </c>
    </row>
    <row r="6119" spans="1:6">
      <c r="A6119" s="38">
        <v>41894</v>
      </c>
      <c r="B6119" s="49" t="s">
        <v>166</v>
      </c>
      <c r="C6119" s="50">
        <v>25.3</v>
      </c>
      <c r="D6119" s="51">
        <v>8.8000000000000007</v>
      </c>
      <c r="E6119" s="52">
        <v>43.776837995772979</v>
      </c>
      <c r="F6119" s="52">
        <v>0</v>
      </c>
    </row>
    <row r="6120" spans="1:6">
      <c r="A6120" s="38">
        <v>41894</v>
      </c>
      <c r="B6120" s="49" t="s">
        <v>167</v>
      </c>
      <c r="C6120" s="50">
        <v>24.5</v>
      </c>
      <c r="D6120" s="51">
        <v>9.1999999999999993</v>
      </c>
      <c r="E6120" s="52">
        <v>47.973589797304122</v>
      </c>
      <c r="F6120" s="52">
        <v>0</v>
      </c>
    </row>
    <row r="6121" spans="1:6">
      <c r="A6121" s="38">
        <v>41894</v>
      </c>
      <c r="B6121" s="49" t="s">
        <v>168</v>
      </c>
      <c r="C6121" s="50">
        <v>22.4</v>
      </c>
      <c r="D6121" s="51">
        <v>11</v>
      </c>
      <c r="E6121" s="52">
        <v>64.921356284957596</v>
      </c>
      <c r="F6121" s="52">
        <v>0</v>
      </c>
    </row>
    <row r="6122" spans="1:6">
      <c r="A6122" s="38">
        <v>41894</v>
      </c>
      <c r="B6122" s="49" t="s">
        <v>169</v>
      </c>
      <c r="C6122" s="50">
        <v>20.9</v>
      </c>
      <c r="D6122" s="51">
        <v>11.4</v>
      </c>
      <c r="E6122" s="52">
        <v>73.700338806189137</v>
      </c>
      <c r="F6122" s="52">
        <v>0</v>
      </c>
    </row>
    <row r="6123" spans="1:6">
      <c r="A6123" s="38">
        <v>41894</v>
      </c>
      <c r="B6123" s="49" t="s">
        <v>170</v>
      </c>
      <c r="C6123" s="50">
        <v>20.100000000000001</v>
      </c>
      <c r="D6123" s="51">
        <v>11.3</v>
      </c>
      <c r="E6123" s="52">
        <v>76.76280348075656</v>
      </c>
      <c r="F6123" s="52">
        <v>0</v>
      </c>
    </row>
    <row r="6124" spans="1:6">
      <c r="A6124" s="38">
        <v>41894</v>
      </c>
      <c r="B6124" s="49" t="s">
        <v>171</v>
      </c>
      <c r="C6124" s="50">
        <v>19.7</v>
      </c>
      <c r="D6124" s="51">
        <v>11.1</v>
      </c>
      <c r="E6124" s="52">
        <v>77.321791846415678</v>
      </c>
      <c r="F6124" s="52">
        <v>0</v>
      </c>
    </row>
    <row r="6125" spans="1:6">
      <c r="A6125" s="38">
        <v>41894</v>
      </c>
      <c r="B6125" s="49" t="s">
        <v>172</v>
      </c>
      <c r="C6125" s="50">
        <v>19</v>
      </c>
      <c r="D6125" s="51">
        <v>11.1</v>
      </c>
      <c r="E6125" s="52">
        <v>80.766026464301348</v>
      </c>
      <c r="F6125" s="52">
        <v>0</v>
      </c>
    </row>
    <row r="6126" spans="1:6">
      <c r="A6126" s="38">
        <v>41895</v>
      </c>
      <c r="B6126" s="49" t="s">
        <v>149</v>
      </c>
      <c r="C6126" s="50">
        <v>18.5</v>
      </c>
      <c r="D6126" s="51">
        <v>11.1</v>
      </c>
      <c r="E6126" s="52">
        <v>83.331822313079101</v>
      </c>
      <c r="F6126" s="52">
        <v>0</v>
      </c>
    </row>
    <row r="6127" spans="1:6">
      <c r="A6127" s="38">
        <v>41895</v>
      </c>
      <c r="B6127" s="49" t="s">
        <v>150</v>
      </c>
      <c r="C6127" s="50">
        <v>17.899999999999999</v>
      </c>
      <c r="D6127" s="51">
        <v>11.1</v>
      </c>
      <c r="E6127" s="52">
        <v>86.532497669681675</v>
      </c>
      <c r="F6127" s="52">
        <v>0</v>
      </c>
    </row>
    <row r="6128" spans="1:6">
      <c r="A6128" s="38">
        <v>41895</v>
      </c>
      <c r="B6128" s="49" t="s">
        <v>151</v>
      </c>
      <c r="C6128" s="50">
        <v>17.8</v>
      </c>
      <c r="D6128" s="51">
        <v>10.9</v>
      </c>
      <c r="E6128" s="52">
        <v>85.537286257096596</v>
      </c>
      <c r="F6128" s="52">
        <v>0</v>
      </c>
    </row>
    <row r="6129" spans="1:6">
      <c r="A6129" s="38">
        <v>41895</v>
      </c>
      <c r="B6129" s="49" t="s">
        <v>152</v>
      </c>
      <c r="C6129" s="50">
        <v>17.5</v>
      </c>
      <c r="D6129" s="51">
        <v>10.8</v>
      </c>
      <c r="E6129" s="52">
        <v>86.385452063917228</v>
      </c>
      <c r="F6129" s="52">
        <v>0</v>
      </c>
    </row>
    <row r="6130" spans="1:6">
      <c r="A6130" s="38">
        <v>41895</v>
      </c>
      <c r="B6130" s="49" t="s">
        <v>153</v>
      </c>
      <c r="C6130" s="50">
        <v>17.3</v>
      </c>
      <c r="D6130" s="51">
        <v>10.8</v>
      </c>
      <c r="E6130" s="52">
        <v>87.484435629967322</v>
      </c>
      <c r="F6130" s="52">
        <v>0</v>
      </c>
    </row>
    <row r="6131" spans="1:6">
      <c r="A6131" s="38">
        <v>41895</v>
      </c>
      <c r="B6131" s="49" t="s">
        <v>154</v>
      </c>
      <c r="C6131" s="50">
        <v>17.100000000000001</v>
      </c>
      <c r="D6131" s="51">
        <v>10.6</v>
      </c>
      <c r="E6131" s="52">
        <v>86.985914792394396</v>
      </c>
      <c r="F6131" s="52">
        <v>0</v>
      </c>
    </row>
    <row r="6132" spans="1:6">
      <c r="A6132" s="38">
        <v>41895</v>
      </c>
      <c r="B6132" s="49" t="s">
        <v>155</v>
      </c>
      <c r="C6132" s="50">
        <v>17.7</v>
      </c>
      <c r="D6132" s="51">
        <v>10.7</v>
      </c>
      <c r="E6132" s="52">
        <v>84.525476856427147</v>
      </c>
      <c r="F6132" s="52">
        <v>0</v>
      </c>
    </row>
    <row r="6133" spans="1:6">
      <c r="A6133" s="38">
        <v>41895</v>
      </c>
      <c r="B6133" s="49" t="s">
        <v>156</v>
      </c>
      <c r="C6133" s="50">
        <v>20.6</v>
      </c>
      <c r="D6133" s="51">
        <v>11.6</v>
      </c>
      <c r="E6133" s="52">
        <v>76.36769774395124</v>
      </c>
      <c r="F6133" s="52">
        <v>0</v>
      </c>
    </row>
    <row r="6134" spans="1:6">
      <c r="A6134" s="38">
        <v>41895</v>
      </c>
      <c r="B6134" s="49" t="s">
        <v>157</v>
      </c>
      <c r="C6134" s="50">
        <v>24.2</v>
      </c>
      <c r="D6134" s="51">
        <v>11.6</v>
      </c>
      <c r="E6134" s="52">
        <v>61.352157018428876</v>
      </c>
      <c r="F6134" s="52">
        <v>0</v>
      </c>
    </row>
    <row r="6135" spans="1:6">
      <c r="A6135" s="38">
        <v>41895</v>
      </c>
      <c r="B6135" s="49" t="s">
        <v>158</v>
      </c>
      <c r="C6135" s="50">
        <v>26.8</v>
      </c>
      <c r="D6135" s="51">
        <v>12.5</v>
      </c>
      <c r="E6135" s="52">
        <v>56.572449750800835</v>
      </c>
      <c r="F6135" s="52">
        <v>0</v>
      </c>
    </row>
    <row r="6136" spans="1:6">
      <c r="A6136" s="38">
        <v>41895</v>
      </c>
      <c r="B6136" s="49" t="s">
        <v>159</v>
      </c>
      <c r="C6136" s="50">
        <v>27.1</v>
      </c>
      <c r="D6136" s="51">
        <v>12.3</v>
      </c>
      <c r="E6136" s="52">
        <v>54.712188119306013</v>
      </c>
      <c r="F6136" s="52">
        <v>0</v>
      </c>
    </row>
    <row r="6137" spans="1:6">
      <c r="A6137" s="38">
        <v>41895</v>
      </c>
      <c r="B6137" s="49" t="s">
        <v>160</v>
      </c>
      <c r="C6137" s="50">
        <v>27</v>
      </c>
      <c r="D6137" s="51">
        <v>12.3</v>
      </c>
      <c r="E6137" s="52">
        <v>55.034259177310972</v>
      </c>
      <c r="F6137" s="52">
        <v>0</v>
      </c>
    </row>
    <row r="6138" spans="1:6">
      <c r="A6138" s="38">
        <v>41895</v>
      </c>
      <c r="B6138" s="49" t="s">
        <v>161</v>
      </c>
      <c r="C6138" s="50">
        <v>27.1</v>
      </c>
      <c r="D6138" s="51">
        <v>12.3</v>
      </c>
      <c r="E6138" s="52">
        <v>54.712188119306013</v>
      </c>
      <c r="F6138" s="52">
        <v>0</v>
      </c>
    </row>
    <row r="6139" spans="1:6">
      <c r="A6139" s="38">
        <v>41895</v>
      </c>
      <c r="B6139" s="49" t="s">
        <v>162</v>
      </c>
      <c r="C6139" s="50">
        <v>26.5</v>
      </c>
      <c r="D6139" s="51">
        <v>13.1</v>
      </c>
      <c r="E6139" s="52">
        <v>60.287337541140872</v>
      </c>
      <c r="F6139" s="52">
        <v>0</v>
      </c>
    </row>
    <row r="6140" spans="1:6">
      <c r="A6140" s="38">
        <v>41895</v>
      </c>
      <c r="B6140" s="49" t="s">
        <v>163</v>
      </c>
      <c r="C6140" s="50">
        <v>26.5</v>
      </c>
      <c r="D6140" s="51">
        <v>12.2</v>
      </c>
      <c r="E6140" s="52">
        <v>56.225136011109576</v>
      </c>
      <c r="F6140" s="52">
        <v>0</v>
      </c>
    </row>
    <row r="6141" spans="1:6">
      <c r="A6141" s="38">
        <v>41895</v>
      </c>
      <c r="B6141" s="49" t="s">
        <v>164</v>
      </c>
      <c r="C6141" s="50">
        <v>26.4</v>
      </c>
      <c r="D6141" s="51">
        <v>11.9</v>
      </c>
      <c r="E6141" s="52">
        <v>55.192972418413021</v>
      </c>
      <c r="F6141" s="52">
        <v>0</v>
      </c>
    </row>
    <row r="6142" spans="1:6">
      <c r="A6142" s="38">
        <v>41895</v>
      </c>
      <c r="B6142" s="49" t="s">
        <v>165</v>
      </c>
      <c r="C6142" s="50">
        <v>26</v>
      </c>
      <c r="D6142" s="51">
        <v>12</v>
      </c>
      <c r="E6142" s="52">
        <v>56.978579264167173</v>
      </c>
      <c r="F6142" s="52">
        <v>0</v>
      </c>
    </row>
    <row r="6143" spans="1:6">
      <c r="A6143" s="38">
        <v>41895</v>
      </c>
      <c r="B6143" s="49" t="s">
        <v>166</v>
      </c>
      <c r="C6143" s="50">
        <v>26</v>
      </c>
      <c r="D6143" s="51">
        <v>12.2</v>
      </c>
      <c r="E6143" s="52">
        <v>57.909954127572824</v>
      </c>
      <c r="F6143" s="52">
        <v>0</v>
      </c>
    </row>
    <row r="6144" spans="1:6">
      <c r="A6144" s="38">
        <v>41895</v>
      </c>
      <c r="B6144" s="49" t="s">
        <v>167</v>
      </c>
      <c r="C6144" s="50">
        <v>25.6</v>
      </c>
      <c r="D6144" s="51">
        <v>12.3</v>
      </c>
      <c r="E6144" s="52">
        <v>59.775510283183984</v>
      </c>
      <c r="F6144" s="52">
        <v>0</v>
      </c>
    </row>
    <row r="6145" spans="1:6">
      <c r="A6145" s="38">
        <v>41895</v>
      </c>
      <c r="B6145" s="49" t="s">
        <v>168</v>
      </c>
      <c r="C6145" s="50">
        <v>25.3</v>
      </c>
      <c r="D6145" s="51">
        <v>12.5</v>
      </c>
      <c r="E6145" s="52">
        <v>61.820396804332297</v>
      </c>
      <c r="F6145" s="52">
        <v>0</v>
      </c>
    </row>
    <row r="6146" spans="1:6">
      <c r="A6146" s="38">
        <v>41895</v>
      </c>
      <c r="B6146" s="49" t="s">
        <v>169</v>
      </c>
      <c r="C6146" s="50">
        <v>24.4</v>
      </c>
      <c r="D6146" s="51">
        <v>14.3</v>
      </c>
      <c r="E6146" s="52">
        <v>74.414126496514868</v>
      </c>
      <c r="F6146" s="52">
        <v>0</v>
      </c>
    </row>
    <row r="6147" spans="1:6">
      <c r="A6147" s="38">
        <v>41895</v>
      </c>
      <c r="B6147" s="49" t="s">
        <v>170</v>
      </c>
      <c r="C6147" s="50">
        <v>23.2</v>
      </c>
      <c r="D6147" s="51">
        <v>14.6</v>
      </c>
      <c r="E6147" s="52">
        <v>81.624696085641915</v>
      </c>
      <c r="F6147" s="52">
        <v>0</v>
      </c>
    </row>
    <row r="6148" spans="1:6">
      <c r="A6148" s="38">
        <v>41895</v>
      </c>
      <c r="B6148" s="49" t="s">
        <v>171</v>
      </c>
      <c r="C6148" s="50">
        <v>23.1</v>
      </c>
      <c r="D6148" s="51">
        <v>14.4</v>
      </c>
      <c r="E6148" s="52">
        <v>81.020240468490272</v>
      </c>
      <c r="F6148" s="52">
        <v>0</v>
      </c>
    </row>
    <row r="6149" spans="1:6">
      <c r="A6149" s="38">
        <v>41895</v>
      </c>
      <c r="B6149" s="49" t="s">
        <v>172</v>
      </c>
      <c r="C6149" s="50">
        <v>23.3</v>
      </c>
      <c r="D6149" s="51">
        <v>14.4</v>
      </c>
      <c r="E6149" s="52">
        <v>80.046774278330318</v>
      </c>
      <c r="F6149" s="52">
        <v>0</v>
      </c>
    </row>
    <row r="6150" spans="1:6">
      <c r="A6150" s="38">
        <v>41896</v>
      </c>
      <c r="B6150" s="49" t="s">
        <v>149</v>
      </c>
      <c r="C6150" s="50">
        <v>22.4</v>
      </c>
      <c r="D6150" s="51">
        <v>14.4</v>
      </c>
      <c r="E6150" s="52">
        <v>84.533904749535111</v>
      </c>
      <c r="F6150" s="52">
        <v>0</v>
      </c>
    </row>
    <row r="6151" spans="1:6">
      <c r="A6151" s="38">
        <v>41896</v>
      </c>
      <c r="B6151" s="49" t="s">
        <v>150</v>
      </c>
      <c r="C6151" s="50">
        <v>22.3</v>
      </c>
      <c r="D6151" s="51">
        <v>14.4</v>
      </c>
      <c r="E6151" s="52">
        <v>85.049729032924688</v>
      </c>
      <c r="F6151" s="52">
        <v>0</v>
      </c>
    </row>
    <row r="6152" spans="1:6">
      <c r="A6152" s="38">
        <v>41896</v>
      </c>
      <c r="B6152" s="49" t="s">
        <v>151</v>
      </c>
      <c r="C6152" s="50">
        <v>22.2</v>
      </c>
      <c r="D6152" s="51">
        <v>14.1</v>
      </c>
      <c r="E6152" s="52">
        <v>83.825926695047599</v>
      </c>
      <c r="F6152" s="52">
        <v>0</v>
      </c>
    </row>
    <row r="6153" spans="1:6">
      <c r="A6153" s="38">
        <v>41896</v>
      </c>
      <c r="B6153" s="49" t="s">
        <v>152</v>
      </c>
      <c r="C6153" s="50">
        <v>22.1</v>
      </c>
      <c r="D6153" s="51">
        <v>14.3</v>
      </c>
      <c r="E6153" s="52">
        <v>85.507621157589199</v>
      </c>
      <c r="F6153" s="52">
        <v>0</v>
      </c>
    </row>
    <row r="6154" spans="1:6">
      <c r="A6154" s="38">
        <v>41896</v>
      </c>
      <c r="B6154" s="49" t="s">
        <v>153</v>
      </c>
      <c r="C6154" s="50">
        <v>22.1</v>
      </c>
      <c r="D6154" s="51">
        <v>14.2</v>
      </c>
      <c r="E6154" s="52">
        <v>84.923012144282268</v>
      </c>
      <c r="F6154" s="52">
        <v>0</v>
      </c>
    </row>
    <row r="6155" spans="1:6">
      <c r="A6155" s="38">
        <v>41896</v>
      </c>
      <c r="B6155" s="49" t="s">
        <v>154</v>
      </c>
      <c r="C6155" s="50">
        <v>21.7</v>
      </c>
      <c r="D6155" s="51">
        <v>14.4</v>
      </c>
      <c r="E6155" s="52">
        <v>88.220119391329845</v>
      </c>
      <c r="F6155" s="52">
        <v>0</v>
      </c>
    </row>
    <row r="6156" spans="1:6">
      <c r="A6156" s="38">
        <v>41896</v>
      </c>
      <c r="B6156" s="49" t="s">
        <v>155</v>
      </c>
      <c r="C6156" s="50">
        <v>21.3</v>
      </c>
      <c r="D6156" s="51">
        <v>14.4</v>
      </c>
      <c r="E6156" s="52">
        <v>90.407596112673744</v>
      </c>
      <c r="F6156" s="52">
        <v>0</v>
      </c>
    </row>
    <row r="6157" spans="1:6">
      <c r="A6157" s="38">
        <v>41896</v>
      </c>
      <c r="B6157" s="49" t="s">
        <v>156</v>
      </c>
      <c r="C6157" s="50">
        <v>21.7</v>
      </c>
      <c r="D6157" s="51">
        <v>14.8</v>
      </c>
      <c r="E6157" s="52">
        <v>90.613724319678496</v>
      </c>
      <c r="F6157" s="52">
        <v>0</v>
      </c>
    </row>
    <row r="6158" spans="1:6">
      <c r="A6158" s="38">
        <v>41896</v>
      </c>
      <c r="B6158" s="49" t="s">
        <v>157</v>
      </c>
      <c r="C6158" s="50">
        <v>22.5</v>
      </c>
      <c r="D6158" s="51">
        <v>15.2</v>
      </c>
      <c r="E6158" s="52">
        <v>88.578118761167829</v>
      </c>
      <c r="F6158" s="52">
        <v>0</v>
      </c>
    </row>
    <row r="6159" spans="1:6">
      <c r="A6159" s="38">
        <v>41896</v>
      </c>
      <c r="B6159" s="49" t="s">
        <v>158</v>
      </c>
      <c r="C6159" s="50">
        <v>23.7</v>
      </c>
      <c r="D6159" s="51">
        <v>15.1</v>
      </c>
      <c r="E6159" s="52">
        <v>81.847523388162088</v>
      </c>
      <c r="F6159" s="52">
        <v>0</v>
      </c>
    </row>
    <row r="6160" spans="1:6">
      <c r="A6160" s="38">
        <v>41896</v>
      </c>
      <c r="B6160" s="49" t="s">
        <v>159</v>
      </c>
      <c r="C6160" s="50">
        <v>25</v>
      </c>
      <c r="D6160" s="51">
        <v>16.2</v>
      </c>
      <c r="E6160" s="52">
        <v>81.090469018169458</v>
      </c>
      <c r="F6160" s="52">
        <v>0</v>
      </c>
    </row>
    <row r="6161" spans="1:6">
      <c r="A6161" s="38">
        <v>41896</v>
      </c>
      <c r="B6161" s="49" t="s">
        <v>160</v>
      </c>
      <c r="C6161" s="50">
        <v>25.9</v>
      </c>
      <c r="D6161" s="51">
        <v>16.5</v>
      </c>
      <c r="E6161" s="52">
        <v>78.255172928094197</v>
      </c>
      <c r="F6161" s="52">
        <v>0</v>
      </c>
    </row>
    <row r="6162" spans="1:6">
      <c r="A6162" s="38">
        <v>41896</v>
      </c>
      <c r="B6162" s="49" t="s">
        <v>161</v>
      </c>
      <c r="C6162" s="50">
        <v>27.5</v>
      </c>
      <c r="D6162" s="51">
        <v>17.399999999999999</v>
      </c>
      <c r="E6162" s="52">
        <v>75.002095612869041</v>
      </c>
      <c r="F6162" s="52">
        <v>0</v>
      </c>
    </row>
    <row r="6163" spans="1:6">
      <c r="A6163" s="38">
        <v>41896</v>
      </c>
      <c r="B6163" s="49" t="s">
        <v>162</v>
      </c>
      <c r="C6163" s="50">
        <v>28.1</v>
      </c>
      <c r="D6163" s="51">
        <v>17.399999999999999</v>
      </c>
      <c r="E6163" s="52">
        <v>72.421181340051362</v>
      </c>
      <c r="F6163" s="52">
        <v>0</v>
      </c>
    </row>
    <row r="6164" spans="1:6">
      <c r="A6164" s="38">
        <v>41896</v>
      </c>
      <c r="B6164" s="49" t="s">
        <v>163</v>
      </c>
      <c r="C6164" s="50">
        <v>27.7</v>
      </c>
      <c r="D6164" s="51">
        <v>17.600000000000001</v>
      </c>
      <c r="E6164" s="52">
        <v>74.959049596984229</v>
      </c>
      <c r="F6164" s="52">
        <v>0</v>
      </c>
    </row>
    <row r="6165" spans="1:6">
      <c r="A6165" s="38">
        <v>41896</v>
      </c>
      <c r="B6165" s="49" t="s">
        <v>164</v>
      </c>
      <c r="C6165" s="50">
        <v>27.6</v>
      </c>
      <c r="D6165" s="51">
        <v>17.3</v>
      </c>
      <c r="E6165" s="52">
        <v>74.14788367718856</v>
      </c>
      <c r="F6165" s="52">
        <v>0</v>
      </c>
    </row>
    <row r="6166" spans="1:6">
      <c r="A6166" s="38">
        <v>41896</v>
      </c>
      <c r="B6166" s="49" t="s">
        <v>165</v>
      </c>
      <c r="C6166" s="50">
        <v>27.1</v>
      </c>
      <c r="D6166" s="51">
        <v>17.5</v>
      </c>
      <c r="E6166" s="52">
        <v>77.209578897554181</v>
      </c>
      <c r="F6166" s="52">
        <v>0</v>
      </c>
    </row>
    <row r="6167" spans="1:6">
      <c r="A6167" s="38">
        <v>41896</v>
      </c>
      <c r="B6167" s="49" t="s">
        <v>166</v>
      </c>
      <c r="C6167" s="50">
        <v>26.1</v>
      </c>
      <c r="D6167" s="51">
        <v>17.2</v>
      </c>
      <c r="E6167" s="52">
        <v>80.527251115944594</v>
      </c>
      <c r="F6167" s="52">
        <v>0</v>
      </c>
    </row>
    <row r="6168" spans="1:6">
      <c r="A6168" s="38">
        <v>41896</v>
      </c>
      <c r="B6168" s="49" t="s">
        <v>167</v>
      </c>
      <c r="C6168" s="50">
        <v>25.7</v>
      </c>
      <c r="D6168" s="51">
        <v>17.2</v>
      </c>
      <c r="E6168" s="52">
        <v>82.457150664699327</v>
      </c>
      <c r="F6168" s="52">
        <v>0</v>
      </c>
    </row>
    <row r="6169" spans="1:6">
      <c r="A6169" s="38">
        <v>41896</v>
      </c>
      <c r="B6169" s="49" t="s">
        <v>168</v>
      </c>
      <c r="C6169" s="50">
        <v>25.4</v>
      </c>
      <c r="D6169" s="51">
        <v>17</v>
      </c>
      <c r="E6169" s="52">
        <v>82.988770937593927</v>
      </c>
      <c r="F6169" s="52">
        <v>0</v>
      </c>
    </row>
    <row r="6170" spans="1:6">
      <c r="A6170" s="38">
        <v>41896</v>
      </c>
      <c r="B6170" s="49" t="s">
        <v>169</v>
      </c>
      <c r="C6170" s="50">
        <v>25.2</v>
      </c>
      <c r="D6170" s="51">
        <v>17</v>
      </c>
      <c r="E6170" s="52">
        <v>83.981874181784818</v>
      </c>
      <c r="F6170" s="52">
        <v>0</v>
      </c>
    </row>
    <row r="6171" spans="1:6">
      <c r="A6171" s="38">
        <v>41896</v>
      </c>
      <c r="B6171" s="49" t="s">
        <v>170</v>
      </c>
      <c r="C6171" s="50">
        <v>24.8</v>
      </c>
      <c r="D6171" s="51">
        <v>17</v>
      </c>
      <c r="E6171" s="52">
        <v>86.008553756669784</v>
      </c>
      <c r="F6171" s="52">
        <v>0</v>
      </c>
    </row>
    <row r="6172" spans="1:6">
      <c r="A6172" s="38">
        <v>41896</v>
      </c>
      <c r="B6172" s="49" t="s">
        <v>171</v>
      </c>
      <c r="C6172" s="50">
        <v>24.2</v>
      </c>
      <c r="D6172" s="51">
        <v>16.7</v>
      </c>
      <c r="E6172" s="52">
        <v>87.620670174713482</v>
      </c>
      <c r="F6172" s="52">
        <v>0</v>
      </c>
    </row>
    <row r="6173" spans="1:6">
      <c r="A6173" s="38">
        <v>41896</v>
      </c>
      <c r="B6173" s="49" t="s">
        <v>172</v>
      </c>
      <c r="C6173" s="50">
        <v>23.7</v>
      </c>
      <c r="D6173" s="51">
        <v>16.5</v>
      </c>
      <c r="E6173" s="52">
        <v>89.239934551164325</v>
      </c>
      <c r="F6173" s="52">
        <v>0</v>
      </c>
    </row>
    <row r="6174" spans="1:6">
      <c r="A6174" s="38">
        <v>41897</v>
      </c>
      <c r="B6174" s="49" t="s">
        <v>149</v>
      </c>
      <c r="C6174" s="50">
        <v>22.8</v>
      </c>
      <c r="D6174" s="51">
        <v>16.100000000000001</v>
      </c>
      <c r="E6174" s="52">
        <v>92.000030064936823</v>
      </c>
      <c r="F6174" s="52">
        <v>0</v>
      </c>
    </row>
    <row r="6175" spans="1:6">
      <c r="A6175" s="38">
        <v>41897</v>
      </c>
      <c r="B6175" s="49" t="s">
        <v>150</v>
      </c>
      <c r="C6175" s="50">
        <v>22.6</v>
      </c>
      <c r="D6175" s="51">
        <v>15.9</v>
      </c>
      <c r="E6175" s="52">
        <v>91.99520698124843</v>
      </c>
      <c r="F6175" s="52">
        <v>0</v>
      </c>
    </row>
    <row r="6176" spans="1:6">
      <c r="A6176" s="38">
        <v>41897</v>
      </c>
      <c r="B6176" s="49" t="s">
        <v>151</v>
      </c>
      <c r="C6176" s="50">
        <v>22.2</v>
      </c>
      <c r="D6176" s="51">
        <v>15.5</v>
      </c>
      <c r="E6176" s="52">
        <v>91.946701771231417</v>
      </c>
      <c r="F6176" s="52">
        <v>0</v>
      </c>
    </row>
    <row r="6177" spans="1:6">
      <c r="A6177" s="38">
        <v>41897</v>
      </c>
      <c r="B6177" s="49" t="s">
        <v>152</v>
      </c>
      <c r="C6177" s="50">
        <v>21.9</v>
      </c>
      <c r="D6177" s="51">
        <v>15</v>
      </c>
      <c r="E6177" s="52">
        <v>90.69446154853928</v>
      </c>
      <c r="F6177" s="52">
        <v>0</v>
      </c>
    </row>
    <row r="6178" spans="1:6">
      <c r="A6178" s="38">
        <v>41897</v>
      </c>
      <c r="B6178" s="49" t="s">
        <v>153</v>
      </c>
      <c r="C6178" s="50">
        <v>21.5</v>
      </c>
      <c r="D6178" s="51">
        <v>14.8</v>
      </c>
      <c r="E6178" s="52">
        <v>91.729394852391266</v>
      </c>
      <c r="F6178" s="52">
        <v>0</v>
      </c>
    </row>
    <row r="6179" spans="1:6">
      <c r="A6179" s="38">
        <v>41897</v>
      </c>
      <c r="B6179" s="49" t="s">
        <v>154</v>
      </c>
      <c r="C6179" s="50">
        <v>21.6</v>
      </c>
      <c r="D6179" s="51">
        <v>14.7</v>
      </c>
      <c r="E6179" s="52">
        <v>90.567849718767519</v>
      </c>
      <c r="F6179" s="52">
        <v>0</v>
      </c>
    </row>
    <row r="6180" spans="1:6">
      <c r="A6180" s="38">
        <v>41897</v>
      </c>
      <c r="B6180" s="49" t="s">
        <v>155</v>
      </c>
      <c r="C6180" s="50">
        <v>21.7</v>
      </c>
      <c r="D6180" s="51">
        <v>14.6</v>
      </c>
      <c r="E6180" s="52">
        <v>89.417297853764978</v>
      </c>
      <c r="F6180" s="52">
        <v>0</v>
      </c>
    </row>
    <row r="6181" spans="1:6">
      <c r="A6181" s="38">
        <v>41897</v>
      </c>
      <c r="B6181" s="49" t="s">
        <v>156</v>
      </c>
      <c r="C6181" s="50">
        <v>22.4</v>
      </c>
      <c r="D6181" s="51">
        <v>14.9</v>
      </c>
      <c r="E6181" s="52">
        <v>87.400441923640727</v>
      </c>
      <c r="F6181" s="52">
        <v>0</v>
      </c>
    </row>
    <row r="6182" spans="1:6">
      <c r="A6182" s="38">
        <v>41897</v>
      </c>
      <c r="B6182" s="49" t="s">
        <v>157</v>
      </c>
      <c r="C6182" s="50">
        <v>25.1</v>
      </c>
      <c r="D6182" s="51">
        <v>16</v>
      </c>
      <c r="E6182" s="52">
        <v>79.638462631430855</v>
      </c>
      <c r="F6182" s="52">
        <v>0</v>
      </c>
    </row>
    <row r="6183" spans="1:6">
      <c r="A6183" s="38">
        <v>41897</v>
      </c>
      <c r="B6183" s="49" t="s">
        <v>158</v>
      </c>
      <c r="C6183" s="50">
        <v>27.9</v>
      </c>
      <c r="D6183" s="51">
        <v>17</v>
      </c>
      <c r="E6183" s="52">
        <v>71.630612201429216</v>
      </c>
      <c r="F6183" s="52">
        <v>0</v>
      </c>
    </row>
    <row r="6184" spans="1:6">
      <c r="A6184" s="38">
        <v>41897</v>
      </c>
      <c r="B6184" s="49" t="s">
        <v>159</v>
      </c>
      <c r="C6184" s="50">
        <v>28.3</v>
      </c>
      <c r="D6184" s="51">
        <v>16.8</v>
      </c>
      <c r="E6184" s="52">
        <v>69.179812902768262</v>
      </c>
      <c r="F6184" s="52">
        <v>0</v>
      </c>
    </row>
    <row r="6185" spans="1:6">
      <c r="A6185" s="38">
        <v>41897</v>
      </c>
      <c r="B6185" s="49" t="s">
        <v>160</v>
      </c>
      <c r="C6185" s="50">
        <v>29.1</v>
      </c>
      <c r="D6185" s="51">
        <v>16.600000000000001</v>
      </c>
      <c r="E6185" s="52">
        <v>65.279115541883456</v>
      </c>
      <c r="F6185" s="52">
        <v>0</v>
      </c>
    </row>
    <row r="6186" spans="1:6">
      <c r="A6186" s="38">
        <v>41897</v>
      </c>
      <c r="B6186" s="49" t="s">
        <v>161</v>
      </c>
      <c r="C6186" s="50">
        <v>29.4</v>
      </c>
      <c r="D6186" s="51">
        <v>16</v>
      </c>
      <c r="E6186" s="52">
        <v>61.897502755048905</v>
      </c>
      <c r="F6186" s="52">
        <v>0</v>
      </c>
    </row>
    <row r="6187" spans="1:6">
      <c r="A6187" s="38">
        <v>41897</v>
      </c>
      <c r="B6187" s="49" t="s">
        <v>162</v>
      </c>
      <c r="C6187" s="50">
        <v>29.5</v>
      </c>
      <c r="D6187" s="51">
        <v>15.9</v>
      </c>
      <c r="E6187" s="52">
        <v>61.166696386520655</v>
      </c>
      <c r="F6187" s="52">
        <v>0</v>
      </c>
    </row>
    <row r="6188" spans="1:6">
      <c r="A6188" s="38">
        <v>41897</v>
      </c>
      <c r="B6188" s="49" t="s">
        <v>163</v>
      </c>
      <c r="C6188" s="50">
        <v>29.4</v>
      </c>
      <c r="D6188" s="51">
        <v>16.100000000000001</v>
      </c>
      <c r="E6188" s="52">
        <v>62.274601237983006</v>
      </c>
      <c r="F6188" s="52">
        <v>0</v>
      </c>
    </row>
    <row r="6189" spans="1:6">
      <c r="A6189" s="38">
        <v>41897</v>
      </c>
      <c r="B6189" s="49" t="s">
        <v>164</v>
      </c>
      <c r="C6189" s="50">
        <v>28.7</v>
      </c>
      <c r="D6189" s="51">
        <v>15.9</v>
      </c>
      <c r="E6189" s="52">
        <v>64.061101658972092</v>
      </c>
      <c r="F6189" s="52">
        <v>0</v>
      </c>
    </row>
    <row r="6190" spans="1:6">
      <c r="A6190" s="38">
        <v>41897</v>
      </c>
      <c r="B6190" s="49" t="s">
        <v>165</v>
      </c>
      <c r="C6190" s="50">
        <v>28</v>
      </c>
      <c r="D6190" s="51">
        <v>16.2</v>
      </c>
      <c r="E6190" s="52">
        <v>67.948058777549377</v>
      </c>
      <c r="F6190" s="52">
        <v>0</v>
      </c>
    </row>
    <row r="6191" spans="1:6">
      <c r="A6191" s="38">
        <v>41897</v>
      </c>
      <c r="B6191" s="49" t="s">
        <v>166</v>
      </c>
      <c r="C6191" s="50">
        <v>27</v>
      </c>
      <c r="D6191" s="51">
        <v>16.399999999999999</v>
      </c>
      <c r="E6191" s="52">
        <v>72.907749783141895</v>
      </c>
      <c r="F6191" s="52">
        <v>0</v>
      </c>
    </row>
    <row r="6192" spans="1:6">
      <c r="A6192" s="38">
        <v>41897</v>
      </c>
      <c r="B6192" s="49" t="s">
        <v>167</v>
      </c>
      <c r="C6192" s="50">
        <v>26.7</v>
      </c>
      <c r="D6192" s="51">
        <v>16.7</v>
      </c>
      <c r="E6192" s="52">
        <v>75.526783772258767</v>
      </c>
      <c r="F6192" s="52">
        <v>0</v>
      </c>
    </row>
    <row r="6193" spans="1:6">
      <c r="A6193" s="38">
        <v>41897</v>
      </c>
      <c r="B6193" s="49" t="s">
        <v>168</v>
      </c>
      <c r="C6193" s="50">
        <v>26.4</v>
      </c>
      <c r="D6193" s="51">
        <v>16.899999999999999</v>
      </c>
      <c r="E6193" s="52">
        <v>77.769873134226359</v>
      </c>
      <c r="F6193" s="52">
        <v>0</v>
      </c>
    </row>
    <row r="6194" spans="1:6">
      <c r="A6194" s="38">
        <v>41897</v>
      </c>
      <c r="B6194" s="49" t="s">
        <v>169</v>
      </c>
      <c r="C6194" s="50">
        <v>25.9</v>
      </c>
      <c r="D6194" s="51">
        <v>16.8</v>
      </c>
      <c r="E6194" s="52">
        <v>79.640575033213878</v>
      </c>
      <c r="F6194" s="52">
        <v>0</v>
      </c>
    </row>
    <row r="6195" spans="1:6">
      <c r="A6195" s="38">
        <v>41897</v>
      </c>
      <c r="B6195" s="49" t="s">
        <v>170</v>
      </c>
      <c r="C6195" s="50">
        <v>25.3</v>
      </c>
      <c r="D6195" s="51">
        <v>16.8</v>
      </c>
      <c r="E6195" s="52">
        <v>82.52732645904328</v>
      </c>
      <c r="F6195" s="52">
        <v>0</v>
      </c>
    </row>
    <row r="6196" spans="1:6">
      <c r="A6196" s="38">
        <v>41897</v>
      </c>
      <c r="B6196" s="49" t="s">
        <v>171</v>
      </c>
      <c r="C6196" s="50">
        <v>24.8</v>
      </c>
      <c r="D6196" s="51">
        <v>16.7</v>
      </c>
      <c r="E6196" s="52">
        <v>84.53044140243972</v>
      </c>
      <c r="F6196" s="52">
        <v>0</v>
      </c>
    </row>
    <row r="6197" spans="1:6">
      <c r="A6197" s="38">
        <v>41897</v>
      </c>
      <c r="B6197" s="49" t="s">
        <v>172</v>
      </c>
      <c r="C6197" s="50">
        <v>24.8</v>
      </c>
      <c r="D6197" s="51">
        <v>16.7</v>
      </c>
      <c r="E6197" s="52">
        <v>84.53044140243972</v>
      </c>
      <c r="F6197" s="52">
        <v>0</v>
      </c>
    </row>
    <row r="6198" spans="1:6">
      <c r="A6198" s="38">
        <v>41898</v>
      </c>
      <c r="B6198" s="49" t="s">
        <v>149</v>
      </c>
      <c r="C6198" s="50">
        <v>24.8</v>
      </c>
      <c r="D6198" s="51">
        <v>16.7</v>
      </c>
      <c r="E6198" s="52">
        <v>84.53044140243972</v>
      </c>
      <c r="F6198" s="52">
        <v>0</v>
      </c>
    </row>
    <row r="6199" spans="1:6">
      <c r="A6199" s="38">
        <v>41898</v>
      </c>
      <c r="B6199" s="49" t="s">
        <v>150</v>
      </c>
      <c r="C6199" s="50">
        <v>24.5</v>
      </c>
      <c r="D6199" s="51">
        <v>16.7</v>
      </c>
      <c r="E6199" s="52">
        <v>86.059919435023374</v>
      </c>
      <c r="F6199" s="52">
        <v>0</v>
      </c>
    </row>
    <row r="6200" spans="1:6">
      <c r="A6200" s="38">
        <v>41898</v>
      </c>
      <c r="B6200" s="49" t="s">
        <v>151</v>
      </c>
      <c r="C6200" s="50">
        <v>23.8</v>
      </c>
      <c r="D6200" s="51">
        <v>16.399999999999999</v>
      </c>
      <c r="E6200" s="52">
        <v>88.180659806393024</v>
      </c>
      <c r="F6200" s="52">
        <v>0</v>
      </c>
    </row>
    <row r="6201" spans="1:6">
      <c r="A6201" s="38">
        <v>41898</v>
      </c>
      <c r="B6201" s="49" t="s">
        <v>152</v>
      </c>
      <c r="C6201" s="50">
        <v>23.3</v>
      </c>
      <c r="D6201" s="51">
        <v>16.100000000000001</v>
      </c>
      <c r="E6201" s="52">
        <v>89.258307119088727</v>
      </c>
      <c r="F6201" s="52">
        <v>0</v>
      </c>
    </row>
    <row r="6202" spans="1:6">
      <c r="A6202" s="38">
        <v>41898</v>
      </c>
      <c r="B6202" s="49" t="s">
        <v>153</v>
      </c>
      <c r="C6202" s="50">
        <v>22.8</v>
      </c>
      <c r="D6202" s="51">
        <v>15.9</v>
      </c>
      <c r="E6202" s="52">
        <v>90.885658885817634</v>
      </c>
      <c r="F6202" s="52">
        <v>0</v>
      </c>
    </row>
    <row r="6203" spans="1:6">
      <c r="A6203" s="38">
        <v>41898</v>
      </c>
      <c r="B6203" s="49" t="s">
        <v>154</v>
      </c>
      <c r="C6203" s="50">
        <v>22.4</v>
      </c>
      <c r="D6203" s="51">
        <v>15.6</v>
      </c>
      <c r="E6203" s="52">
        <v>91.406040983617444</v>
      </c>
      <c r="F6203" s="52">
        <v>0</v>
      </c>
    </row>
    <row r="6204" spans="1:6">
      <c r="A6204" s="38">
        <v>41898</v>
      </c>
      <c r="B6204" s="49" t="s">
        <v>155</v>
      </c>
      <c r="C6204" s="50">
        <v>22.8</v>
      </c>
      <c r="D6204" s="51">
        <v>15.6</v>
      </c>
      <c r="E6204" s="52">
        <v>89.212791297840937</v>
      </c>
      <c r="F6204" s="52">
        <v>0</v>
      </c>
    </row>
    <row r="6205" spans="1:6">
      <c r="A6205" s="38">
        <v>41898</v>
      </c>
      <c r="B6205" s="49" t="s">
        <v>156</v>
      </c>
      <c r="C6205" s="50">
        <v>24.4</v>
      </c>
      <c r="D6205" s="51">
        <v>16</v>
      </c>
      <c r="E6205" s="52">
        <v>83.038706955270897</v>
      </c>
      <c r="F6205" s="52">
        <v>0</v>
      </c>
    </row>
    <row r="6206" spans="1:6">
      <c r="A6206" s="38">
        <v>41898</v>
      </c>
      <c r="B6206" s="49" t="s">
        <v>157</v>
      </c>
      <c r="C6206" s="50">
        <v>26.5</v>
      </c>
      <c r="D6206" s="51">
        <v>15.9</v>
      </c>
      <c r="E6206" s="52">
        <v>72.851994120835357</v>
      </c>
      <c r="F6206" s="52">
        <v>0</v>
      </c>
    </row>
    <row r="6207" spans="1:6">
      <c r="A6207" s="38">
        <v>41898</v>
      </c>
      <c r="B6207" s="49" t="s">
        <v>158</v>
      </c>
      <c r="C6207" s="50">
        <v>28.7</v>
      </c>
      <c r="D6207" s="51">
        <v>15.7</v>
      </c>
      <c r="E6207" s="52">
        <v>63.275140214751232</v>
      </c>
      <c r="F6207" s="52">
        <v>0</v>
      </c>
    </row>
    <row r="6208" spans="1:6">
      <c r="A6208" s="38">
        <v>41898</v>
      </c>
      <c r="B6208" s="49" t="s">
        <v>159</v>
      </c>
      <c r="C6208" s="50">
        <v>28.5</v>
      </c>
      <c r="D6208" s="51">
        <v>16.5</v>
      </c>
      <c r="E6208" s="52">
        <v>67.191090178393836</v>
      </c>
      <c r="F6208" s="52">
        <v>0</v>
      </c>
    </row>
    <row r="6209" spans="1:6">
      <c r="A6209" s="38">
        <v>41898</v>
      </c>
      <c r="B6209" s="49" t="s">
        <v>160</v>
      </c>
      <c r="C6209" s="50">
        <v>28.4</v>
      </c>
      <c r="D6209" s="51">
        <v>16.8</v>
      </c>
      <c r="E6209" s="52">
        <v>68.778903875896987</v>
      </c>
      <c r="F6209" s="52">
        <v>0</v>
      </c>
    </row>
    <row r="6210" spans="1:6">
      <c r="A6210" s="38">
        <v>41898</v>
      </c>
      <c r="B6210" s="49" t="s">
        <v>161</v>
      </c>
      <c r="C6210" s="50">
        <v>28</v>
      </c>
      <c r="D6210" s="51">
        <v>16.8</v>
      </c>
      <c r="E6210" s="52">
        <v>70.398468838058434</v>
      </c>
      <c r="F6210" s="52">
        <v>0</v>
      </c>
    </row>
    <row r="6211" spans="1:6">
      <c r="A6211" s="38">
        <v>41898</v>
      </c>
      <c r="B6211" s="49" t="s">
        <v>162</v>
      </c>
      <c r="C6211" s="50">
        <v>27.7</v>
      </c>
      <c r="D6211" s="51">
        <v>16.5</v>
      </c>
      <c r="E6211" s="52">
        <v>70.39517637367527</v>
      </c>
      <c r="F6211" s="52">
        <v>0</v>
      </c>
    </row>
    <row r="6212" spans="1:6">
      <c r="A6212" s="38">
        <v>41898</v>
      </c>
      <c r="B6212" s="49" t="s">
        <v>163</v>
      </c>
      <c r="C6212" s="50">
        <v>28.7</v>
      </c>
      <c r="D6212" s="51">
        <v>16</v>
      </c>
      <c r="E6212" s="52">
        <v>64.45389759390909</v>
      </c>
      <c r="F6212" s="52">
        <v>0</v>
      </c>
    </row>
    <row r="6213" spans="1:6">
      <c r="A6213" s="38">
        <v>41898</v>
      </c>
      <c r="B6213" s="49" t="s">
        <v>164</v>
      </c>
      <c r="C6213" s="50">
        <v>27.3</v>
      </c>
      <c r="D6213" s="51">
        <v>14.6</v>
      </c>
      <c r="E6213" s="52">
        <v>63.953984333620831</v>
      </c>
      <c r="F6213" s="52">
        <v>0</v>
      </c>
    </row>
    <row r="6214" spans="1:6">
      <c r="A6214" s="38">
        <v>41898</v>
      </c>
      <c r="B6214" s="49" t="s">
        <v>165</v>
      </c>
      <c r="C6214" s="50">
        <v>27</v>
      </c>
      <c r="D6214" s="51">
        <v>14.4</v>
      </c>
      <c r="E6214" s="52">
        <v>64.217744194327878</v>
      </c>
      <c r="F6214" s="52">
        <v>0</v>
      </c>
    </row>
    <row r="6215" spans="1:6">
      <c r="A6215" s="38">
        <v>41898</v>
      </c>
      <c r="B6215" s="49" t="s">
        <v>166</v>
      </c>
      <c r="C6215" s="50">
        <v>26.4</v>
      </c>
      <c r="D6215" s="51">
        <v>14.7</v>
      </c>
      <c r="E6215" s="52">
        <v>67.879722607994552</v>
      </c>
      <c r="F6215" s="52">
        <v>0</v>
      </c>
    </row>
    <row r="6216" spans="1:6">
      <c r="A6216" s="38">
        <v>41898</v>
      </c>
      <c r="B6216" s="49" t="s">
        <v>167</v>
      </c>
      <c r="C6216" s="50">
        <v>26.3</v>
      </c>
      <c r="D6216" s="51">
        <v>14.8</v>
      </c>
      <c r="E6216" s="52">
        <v>68.735141237783722</v>
      </c>
      <c r="F6216" s="52">
        <v>0</v>
      </c>
    </row>
    <row r="6217" spans="1:6">
      <c r="A6217" s="38">
        <v>41898</v>
      </c>
      <c r="B6217" s="49" t="s">
        <v>168</v>
      </c>
      <c r="C6217" s="50">
        <v>26</v>
      </c>
      <c r="D6217" s="51">
        <v>14.9</v>
      </c>
      <c r="E6217" s="52">
        <v>70.426263526048245</v>
      </c>
      <c r="F6217" s="52">
        <v>0</v>
      </c>
    </row>
    <row r="6218" spans="1:6">
      <c r="A6218" s="38">
        <v>41898</v>
      </c>
      <c r="B6218" s="49" t="s">
        <v>169</v>
      </c>
      <c r="C6218" s="50">
        <v>25.2</v>
      </c>
      <c r="D6218" s="51">
        <v>15.3</v>
      </c>
      <c r="E6218" s="52">
        <v>75.78530651489794</v>
      </c>
      <c r="F6218" s="52">
        <v>0</v>
      </c>
    </row>
    <row r="6219" spans="1:6">
      <c r="A6219" s="38">
        <v>41898</v>
      </c>
      <c r="B6219" s="49" t="s">
        <v>170</v>
      </c>
      <c r="C6219" s="50">
        <v>24.5</v>
      </c>
      <c r="D6219" s="51">
        <v>15.6</v>
      </c>
      <c r="E6219" s="52">
        <v>80.529994634926922</v>
      </c>
      <c r="F6219" s="52">
        <v>0</v>
      </c>
    </row>
    <row r="6220" spans="1:6">
      <c r="A6220" s="38">
        <v>41898</v>
      </c>
      <c r="B6220" s="49" t="s">
        <v>171</v>
      </c>
      <c r="C6220" s="50">
        <v>24.2</v>
      </c>
      <c r="D6220" s="51">
        <v>15.8</v>
      </c>
      <c r="E6220" s="52">
        <v>83.01557639577986</v>
      </c>
      <c r="F6220" s="52">
        <v>0</v>
      </c>
    </row>
    <row r="6221" spans="1:6">
      <c r="A6221" s="38">
        <v>41898</v>
      </c>
      <c r="B6221" s="49" t="s">
        <v>172</v>
      </c>
      <c r="C6221" s="50">
        <v>23.9</v>
      </c>
      <c r="D6221" s="51">
        <v>15.9</v>
      </c>
      <c r="E6221" s="52">
        <v>85.046230102091911</v>
      </c>
      <c r="F6221" s="52">
        <v>0</v>
      </c>
    </row>
    <row r="6222" spans="1:6">
      <c r="A6222" s="38">
        <v>41899</v>
      </c>
      <c r="B6222" s="49" t="s">
        <v>149</v>
      </c>
      <c r="C6222" s="50">
        <v>23.5</v>
      </c>
      <c r="D6222" s="51">
        <v>15.7</v>
      </c>
      <c r="E6222" s="52">
        <v>86.050438283811687</v>
      </c>
      <c r="F6222" s="52">
        <v>0</v>
      </c>
    </row>
    <row r="6223" spans="1:6">
      <c r="A6223" s="38">
        <v>41899</v>
      </c>
      <c r="B6223" s="49" t="s">
        <v>150</v>
      </c>
      <c r="C6223" s="50">
        <v>23</v>
      </c>
      <c r="D6223" s="51">
        <v>15.4</v>
      </c>
      <c r="E6223" s="52">
        <v>87.035761008477536</v>
      </c>
      <c r="F6223" s="52">
        <v>0</v>
      </c>
    </row>
    <row r="6224" spans="1:6">
      <c r="A6224" s="38">
        <v>41899</v>
      </c>
      <c r="B6224" s="49" t="s">
        <v>151</v>
      </c>
      <c r="C6224" s="50">
        <v>22.8</v>
      </c>
      <c r="D6224" s="51">
        <v>15.3</v>
      </c>
      <c r="E6224" s="52">
        <v>87.53834875214767</v>
      </c>
      <c r="F6224" s="52">
        <v>0</v>
      </c>
    </row>
    <row r="6225" spans="1:6">
      <c r="A6225" s="38">
        <v>41899</v>
      </c>
      <c r="B6225" s="49" t="s">
        <v>152</v>
      </c>
      <c r="C6225" s="50">
        <v>22.9</v>
      </c>
      <c r="D6225" s="51">
        <v>15.3</v>
      </c>
      <c r="E6225" s="52">
        <v>87.009456917873706</v>
      </c>
      <c r="F6225" s="52">
        <v>0</v>
      </c>
    </row>
    <row r="6226" spans="1:6">
      <c r="A6226" s="38">
        <v>41899</v>
      </c>
      <c r="B6226" s="49" t="s">
        <v>153</v>
      </c>
      <c r="C6226" s="50">
        <v>22.7</v>
      </c>
      <c r="D6226" s="51">
        <v>15.1</v>
      </c>
      <c r="E6226" s="52">
        <v>86.946897613314718</v>
      </c>
      <c r="F6226" s="52">
        <v>0</v>
      </c>
    </row>
    <row r="6227" spans="1:6">
      <c r="A6227" s="38">
        <v>41899</v>
      </c>
      <c r="B6227" s="49" t="s">
        <v>154</v>
      </c>
      <c r="C6227" s="50">
        <v>22.6</v>
      </c>
      <c r="D6227" s="51">
        <v>14.8</v>
      </c>
      <c r="E6227" s="52">
        <v>85.778676153310556</v>
      </c>
      <c r="F6227" s="52">
        <v>0</v>
      </c>
    </row>
    <row r="6228" spans="1:6">
      <c r="A6228" s="38">
        <v>41899</v>
      </c>
      <c r="B6228" s="49" t="s">
        <v>155</v>
      </c>
      <c r="C6228" s="50">
        <v>22.5</v>
      </c>
      <c r="D6228" s="51">
        <v>14.8</v>
      </c>
      <c r="E6228" s="52">
        <v>86.301290959765836</v>
      </c>
      <c r="F6228" s="52">
        <v>0</v>
      </c>
    </row>
    <row r="6229" spans="1:6">
      <c r="A6229" s="38">
        <v>41899</v>
      </c>
      <c r="B6229" s="49" t="s">
        <v>156</v>
      </c>
      <c r="C6229" s="50">
        <v>23.4</v>
      </c>
      <c r="D6229" s="51">
        <v>14.7</v>
      </c>
      <c r="E6229" s="52">
        <v>81.184321436090315</v>
      </c>
      <c r="F6229" s="52">
        <v>0</v>
      </c>
    </row>
    <row r="6230" spans="1:6">
      <c r="A6230" s="38">
        <v>41899</v>
      </c>
      <c r="B6230" s="49" t="s">
        <v>157</v>
      </c>
      <c r="C6230" s="50">
        <v>25.7</v>
      </c>
      <c r="D6230" s="51">
        <v>14.1</v>
      </c>
      <c r="E6230" s="52">
        <v>67.925111502391843</v>
      </c>
      <c r="F6230" s="52">
        <v>0</v>
      </c>
    </row>
    <row r="6231" spans="1:6">
      <c r="A6231" s="38">
        <v>41899</v>
      </c>
      <c r="B6231" s="49" t="s">
        <v>158</v>
      </c>
      <c r="C6231" s="50">
        <v>27.5</v>
      </c>
      <c r="D6231" s="51">
        <v>13.9</v>
      </c>
      <c r="E6231" s="52">
        <v>60.24524251939706</v>
      </c>
      <c r="F6231" s="52">
        <v>0</v>
      </c>
    </row>
    <row r="6232" spans="1:6">
      <c r="A6232" s="38">
        <v>41899</v>
      </c>
      <c r="B6232" s="49" t="s">
        <v>159</v>
      </c>
      <c r="C6232" s="50">
        <v>28.2</v>
      </c>
      <c r="D6232" s="51">
        <v>12.6</v>
      </c>
      <c r="E6232" s="52">
        <v>52.532917781912282</v>
      </c>
      <c r="F6232" s="52">
        <v>0</v>
      </c>
    </row>
    <row r="6233" spans="1:6">
      <c r="A6233" s="38">
        <v>41899</v>
      </c>
      <c r="B6233" s="49" t="s">
        <v>160</v>
      </c>
      <c r="C6233" s="50">
        <v>28.4</v>
      </c>
      <c r="D6233" s="51">
        <v>12.2</v>
      </c>
      <c r="E6233" s="52">
        <v>50.308859146718454</v>
      </c>
      <c r="F6233" s="52">
        <v>0</v>
      </c>
    </row>
    <row r="6234" spans="1:6">
      <c r="A6234" s="38">
        <v>41899</v>
      </c>
      <c r="B6234" s="49" t="s">
        <v>161</v>
      </c>
      <c r="C6234" s="50">
        <v>29.2</v>
      </c>
      <c r="D6234" s="51">
        <v>10.3</v>
      </c>
      <c r="E6234" s="52">
        <v>40.672433460812364</v>
      </c>
      <c r="F6234" s="52">
        <v>0</v>
      </c>
    </row>
    <row r="6235" spans="1:6">
      <c r="A6235" s="38">
        <v>41899</v>
      </c>
      <c r="B6235" s="49" t="s">
        <v>162</v>
      </c>
      <c r="C6235" s="50">
        <v>29.2</v>
      </c>
      <c r="D6235" s="51">
        <v>11.6</v>
      </c>
      <c r="E6235" s="52">
        <v>45.711864435672126</v>
      </c>
      <c r="F6235" s="52">
        <v>0</v>
      </c>
    </row>
    <row r="6236" spans="1:6">
      <c r="A6236" s="38">
        <v>41899</v>
      </c>
      <c r="B6236" s="49" t="s">
        <v>163</v>
      </c>
      <c r="C6236" s="50">
        <v>28.7</v>
      </c>
      <c r="D6236" s="51">
        <v>12.3</v>
      </c>
      <c r="E6236" s="52">
        <v>49.837962712679555</v>
      </c>
      <c r="F6236" s="52">
        <v>0</v>
      </c>
    </row>
    <row r="6237" spans="1:6">
      <c r="A6237" s="38">
        <v>41899</v>
      </c>
      <c r="B6237" s="49" t="s">
        <v>164</v>
      </c>
      <c r="C6237" s="50">
        <v>28.5</v>
      </c>
      <c r="D6237" s="51">
        <v>12</v>
      </c>
      <c r="E6237" s="52">
        <v>49.213089852485766</v>
      </c>
      <c r="F6237" s="52">
        <v>0</v>
      </c>
    </row>
    <row r="6238" spans="1:6">
      <c r="A6238" s="38">
        <v>41899</v>
      </c>
      <c r="B6238" s="49" t="s">
        <v>165</v>
      </c>
      <c r="C6238" s="50">
        <v>27.6</v>
      </c>
      <c r="D6238" s="51">
        <v>11.6</v>
      </c>
      <c r="E6238" s="52">
        <v>50.164926687758097</v>
      </c>
      <c r="F6238" s="52">
        <v>0</v>
      </c>
    </row>
    <row r="6239" spans="1:6">
      <c r="A6239" s="38">
        <v>41899</v>
      </c>
      <c r="B6239" s="49" t="s">
        <v>166</v>
      </c>
      <c r="C6239" s="50">
        <v>27.1</v>
      </c>
      <c r="D6239" s="51">
        <v>10.7</v>
      </c>
      <c r="E6239" s="52">
        <v>47.715516272062956</v>
      </c>
      <c r="F6239" s="52">
        <v>0</v>
      </c>
    </row>
    <row r="6240" spans="1:6">
      <c r="A6240" s="38">
        <v>41899</v>
      </c>
      <c r="B6240" s="49" t="s">
        <v>167</v>
      </c>
      <c r="C6240" s="50">
        <v>26.5</v>
      </c>
      <c r="D6240" s="51">
        <v>11</v>
      </c>
      <c r="E6240" s="52">
        <v>50.79089864044527</v>
      </c>
      <c r="F6240" s="52">
        <v>0</v>
      </c>
    </row>
    <row r="6241" spans="1:6">
      <c r="A6241" s="38">
        <v>41899</v>
      </c>
      <c r="B6241" s="49" t="s">
        <v>168</v>
      </c>
      <c r="C6241" s="50">
        <v>26.4</v>
      </c>
      <c r="D6241" s="51">
        <v>11.8</v>
      </c>
      <c r="E6241" s="52">
        <v>54.737801012059819</v>
      </c>
      <c r="F6241" s="52">
        <v>0</v>
      </c>
    </row>
    <row r="6242" spans="1:6">
      <c r="A6242" s="38">
        <v>41899</v>
      </c>
      <c r="B6242" s="49" t="s">
        <v>169</v>
      </c>
      <c r="C6242" s="50">
        <v>24.6</v>
      </c>
      <c r="D6242" s="51">
        <v>13.8</v>
      </c>
      <c r="E6242" s="52">
        <v>71.013682015036878</v>
      </c>
      <c r="F6242" s="52">
        <v>0</v>
      </c>
    </row>
    <row r="6243" spans="1:6">
      <c r="A6243" s="38">
        <v>41899</v>
      </c>
      <c r="B6243" s="49" t="s">
        <v>170</v>
      </c>
      <c r="C6243" s="50">
        <v>24.3</v>
      </c>
      <c r="D6243" s="51">
        <v>13.4</v>
      </c>
      <c r="E6243" s="52">
        <v>70.249095953284069</v>
      </c>
      <c r="F6243" s="52">
        <v>0</v>
      </c>
    </row>
    <row r="6244" spans="1:6">
      <c r="A6244" s="38">
        <v>41899</v>
      </c>
      <c r="B6244" s="49" t="s">
        <v>171</v>
      </c>
      <c r="C6244" s="50">
        <v>23.7</v>
      </c>
      <c r="D6244" s="51">
        <v>13.4</v>
      </c>
      <c r="E6244" s="52">
        <v>72.827229426112581</v>
      </c>
      <c r="F6244" s="52">
        <v>0</v>
      </c>
    </row>
    <row r="6245" spans="1:6">
      <c r="A6245" s="38">
        <v>41899</v>
      </c>
      <c r="B6245" s="49" t="s">
        <v>172</v>
      </c>
      <c r="C6245" s="50">
        <v>23.2</v>
      </c>
      <c r="D6245" s="51">
        <v>13</v>
      </c>
      <c r="E6245" s="52">
        <v>72.862653420942237</v>
      </c>
      <c r="F6245" s="52">
        <v>0</v>
      </c>
    </row>
    <row r="6246" spans="1:6">
      <c r="A6246" s="38">
        <v>41900</v>
      </c>
      <c r="B6246" s="49" t="s">
        <v>149</v>
      </c>
      <c r="C6246" s="50">
        <v>22.1</v>
      </c>
      <c r="D6246" s="51">
        <v>13.1</v>
      </c>
      <c r="E6246" s="52">
        <v>78.480162409060569</v>
      </c>
      <c r="F6246" s="52">
        <v>0</v>
      </c>
    </row>
    <row r="6247" spans="1:6">
      <c r="A6247" s="38">
        <v>41900</v>
      </c>
      <c r="B6247" s="49" t="s">
        <v>150</v>
      </c>
      <c r="C6247" s="50">
        <v>21.7</v>
      </c>
      <c r="D6247" s="51">
        <v>12.8</v>
      </c>
      <c r="E6247" s="52">
        <v>78.61553452445888</v>
      </c>
      <c r="F6247" s="52">
        <v>0</v>
      </c>
    </row>
    <row r="6248" spans="1:6">
      <c r="A6248" s="38">
        <v>41900</v>
      </c>
      <c r="B6248" s="49" t="s">
        <v>151</v>
      </c>
      <c r="C6248" s="50">
        <v>20.9</v>
      </c>
      <c r="D6248" s="51">
        <v>12.4</v>
      </c>
      <c r="E6248" s="52">
        <v>80.038916871034161</v>
      </c>
      <c r="F6248" s="52">
        <v>0</v>
      </c>
    </row>
    <row r="6249" spans="1:6">
      <c r="A6249" s="38">
        <v>41900</v>
      </c>
      <c r="B6249" s="49" t="s">
        <v>152</v>
      </c>
      <c r="C6249" s="50">
        <v>20.2</v>
      </c>
      <c r="D6249" s="51">
        <v>12.5</v>
      </c>
      <c r="E6249" s="52">
        <v>84.231224461558952</v>
      </c>
      <c r="F6249" s="52">
        <v>0</v>
      </c>
    </row>
    <row r="6250" spans="1:6">
      <c r="A6250" s="38">
        <v>41900</v>
      </c>
      <c r="B6250" s="49" t="s">
        <v>153</v>
      </c>
      <c r="C6250" s="50">
        <v>19.600000000000001</v>
      </c>
      <c r="D6250" s="51">
        <v>12.4</v>
      </c>
      <c r="E6250" s="52">
        <v>86.73758146168106</v>
      </c>
      <c r="F6250" s="52">
        <v>0</v>
      </c>
    </row>
    <row r="6251" spans="1:6">
      <c r="A6251" s="38">
        <v>41900</v>
      </c>
      <c r="B6251" s="49" t="s">
        <v>154</v>
      </c>
      <c r="C6251" s="50">
        <v>19.399999999999999</v>
      </c>
      <c r="D6251" s="51">
        <v>11.8</v>
      </c>
      <c r="E6251" s="52">
        <v>83.6526962714467</v>
      </c>
      <c r="F6251" s="52">
        <v>0</v>
      </c>
    </row>
    <row r="6252" spans="1:6">
      <c r="A6252" s="38">
        <v>41900</v>
      </c>
      <c r="B6252" s="49" t="s">
        <v>155</v>
      </c>
      <c r="C6252" s="50">
        <v>19.8</v>
      </c>
      <c r="D6252" s="51">
        <v>12</v>
      </c>
      <c r="E6252" s="52">
        <v>82.955992913837093</v>
      </c>
      <c r="F6252" s="52">
        <v>0</v>
      </c>
    </row>
    <row r="6253" spans="1:6">
      <c r="A6253" s="38">
        <v>41900</v>
      </c>
      <c r="B6253" s="49" t="s">
        <v>156</v>
      </c>
      <c r="C6253" s="50">
        <v>22</v>
      </c>
      <c r="D6253" s="51">
        <v>12.7</v>
      </c>
      <c r="E6253" s="52">
        <v>76.597400308704295</v>
      </c>
      <c r="F6253" s="52">
        <v>0</v>
      </c>
    </row>
    <row r="6254" spans="1:6">
      <c r="A6254" s="38">
        <v>41900</v>
      </c>
      <c r="B6254" s="49" t="s">
        <v>157</v>
      </c>
      <c r="C6254" s="50">
        <v>25.2</v>
      </c>
      <c r="D6254" s="51">
        <v>12.8</v>
      </c>
      <c r="E6254" s="52">
        <v>63.651779653402144</v>
      </c>
      <c r="F6254" s="52">
        <v>0</v>
      </c>
    </row>
    <row r="6255" spans="1:6">
      <c r="A6255" s="38">
        <v>41900</v>
      </c>
      <c r="B6255" s="49" t="s">
        <v>158</v>
      </c>
      <c r="C6255" s="50">
        <v>27.7</v>
      </c>
      <c r="D6255" s="51">
        <v>11.8</v>
      </c>
      <c r="E6255" s="52">
        <v>50.71654162504008</v>
      </c>
      <c r="F6255" s="52">
        <v>0</v>
      </c>
    </row>
    <row r="6256" spans="1:6">
      <c r="A6256" s="38">
        <v>41900</v>
      </c>
      <c r="B6256" s="49" t="s">
        <v>159</v>
      </c>
      <c r="C6256" s="50">
        <v>29</v>
      </c>
      <c r="D6256" s="51">
        <v>11.5</v>
      </c>
      <c r="E6256" s="52">
        <v>45.851882434253611</v>
      </c>
      <c r="F6256" s="52">
        <v>0</v>
      </c>
    </row>
    <row r="6257" spans="1:6">
      <c r="A6257" s="38">
        <v>41900</v>
      </c>
      <c r="B6257" s="49" t="s">
        <v>160</v>
      </c>
      <c r="C6257" s="50">
        <v>29</v>
      </c>
      <c r="D6257" s="51">
        <v>13.6</v>
      </c>
      <c r="E6257" s="52">
        <v>54.045677935337423</v>
      </c>
      <c r="F6257" s="52">
        <v>0</v>
      </c>
    </row>
    <row r="6258" spans="1:6">
      <c r="A6258" s="38">
        <v>41900</v>
      </c>
      <c r="B6258" s="49" t="s">
        <v>161</v>
      </c>
      <c r="C6258" s="50">
        <v>28.7</v>
      </c>
      <c r="D6258" s="51">
        <v>13.6</v>
      </c>
      <c r="E6258" s="52">
        <v>54.992681977937217</v>
      </c>
      <c r="F6258" s="52">
        <v>0</v>
      </c>
    </row>
    <row r="6259" spans="1:6">
      <c r="A6259" s="38">
        <v>41900</v>
      </c>
      <c r="B6259" s="49" t="s">
        <v>162</v>
      </c>
      <c r="C6259" s="50">
        <v>28.5</v>
      </c>
      <c r="D6259" s="51">
        <v>14.7</v>
      </c>
      <c r="E6259" s="52">
        <v>60.030385164022412</v>
      </c>
      <c r="F6259" s="52">
        <v>0</v>
      </c>
    </row>
    <row r="6260" spans="1:6">
      <c r="A6260" s="38">
        <v>41900</v>
      </c>
      <c r="B6260" s="49" t="s">
        <v>163</v>
      </c>
      <c r="C6260" s="50">
        <v>28.4</v>
      </c>
      <c r="D6260" s="51">
        <v>15.4</v>
      </c>
      <c r="E6260" s="52">
        <v>63.185807153429685</v>
      </c>
      <c r="F6260" s="52">
        <v>0</v>
      </c>
    </row>
    <row r="6261" spans="1:6">
      <c r="A6261" s="38">
        <v>41900</v>
      </c>
      <c r="B6261" s="49" t="s">
        <v>164</v>
      </c>
      <c r="C6261" s="50">
        <v>28.2</v>
      </c>
      <c r="D6261" s="51">
        <v>16.2</v>
      </c>
      <c r="E6261" s="52">
        <v>67.161325741955892</v>
      </c>
      <c r="F6261" s="52">
        <v>0</v>
      </c>
    </row>
    <row r="6262" spans="1:6">
      <c r="A6262" s="38">
        <v>41900</v>
      </c>
      <c r="B6262" s="49" t="s">
        <v>165</v>
      </c>
      <c r="C6262" s="50">
        <v>27.8</v>
      </c>
      <c r="D6262" s="51">
        <v>14</v>
      </c>
      <c r="E6262" s="52">
        <v>59.614951132978554</v>
      </c>
      <c r="F6262" s="52">
        <v>0</v>
      </c>
    </row>
    <row r="6263" spans="1:6">
      <c r="A6263" s="38">
        <v>41900</v>
      </c>
      <c r="B6263" s="49" t="s">
        <v>166</v>
      </c>
      <c r="C6263" s="50">
        <v>26.9</v>
      </c>
      <c r="D6263" s="51">
        <v>15.5</v>
      </c>
      <c r="E6263" s="52">
        <v>69.410505091150199</v>
      </c>
      <c r="F6263" s="52">
        <v>0</v>
      </c>
    </row>
    <row r="6264" spans="1:6">
      <c r="A6264" s="38">
        <v>41900</v>
      </c>
      <c r="B6264" s="49" t="s">
        <v>167</v>
      </c>
      <c r="C6264" s="50">
        <v>26.5</v>
      </c>
      <c r="D6264" s="51">
        <v>15.6</v>
      </c>
      <c r="E6264" s="52">
        <v>71.511059355348024</v>
      </c>
      <c r="F6264" s="52">
        <v>0</v>
      </c>
    </row>
    <row r="6265" spans="1:6">
      <c r="A6265" s="38">
        <v>41900</v>
      </c>
      <c r="B6265" s="49" t="s">
        <v>168</v>
      </c>
      <c r="C6265" s="50">
        <v>25.7</v>
      </c>
      <c r="D6265" s="51">
        <v>16.3</v>
      </c>
      <c r="E6265" s="52">
        <v>78.25271291926191</v>
      </c>
      <c r="F6265" s="52">
        <v>0</v>
      </c>
    </row>
    <row r="6266" spans="1:6">
      <c r="A6266" s="38">
        <v>41900</v>
      </c>
      <c r="B6266" s="49" t="s">
        <v>169</v>
      </c>
      <c r="C6266" s="50">
        <v>24.7</v>
      </c>
      <c r="D6266" s="51">
        <v>15.9</v>
      </c>
      <c r="E6266" s="52">
        <v>81.064751994278069</v>
      </c>
      <c r="F6266" s="52">
        <v>0</v>
      </c>
    </row>
    <row r="6267" spans="1:6">
      <c r="A6267" s="38">
        <v>41900</v>
      </c>
      <c r="B6267" s="49" t="s">
        <v>170</v>
      </c>
      <c r="C6267" s="50">
        <v>23.9</v>
      </c>
      <c r="D6267" s="51">
        <v>15</v>
      </c>
      <c r="E6267" s="52">
        <v>80.345650576292812</v>
      </c>
      <c r="F6267" s="52">
        <v>0</v>
      </c>
    </row>
    <row r="6268" spans="1:6">
      <c r="A6268" s="38">
        <v>41900</v>
      </c>
      <c r="B6268" s="49" t="s">
        <v>171</v>
      </c>
      <c r="C6268" s="50">
        <v>23.2</v>
      </c>
      <c r="D6268" s="51">
        <v>14.9</v>
      </c>
      <c r="E6268" s="52">
        <v>83.262678036914977</v>
      </c>
      <c r="F6268" s="52">
        <v>0</v>
      </c>
    </row>
    <row r="6269" spans="1:6">
      <c r="A6269" s="38">
        <v>41900</v>
      </c>
      <c r="B6269" s="49" t="s">
        <v>172</v>
      </c>
      <c r="C6269" s="50">
        <v>23</v>
      </c>
      <c r="D6269" s="51">
        <v>15</v>
      </c>
      <c r="E6269" s="52">
        <v>84.828325858025011</v>
      </c>
      <c r="F6269" s="52">
        <v>0</v>
      </c>
    </row>
    <row r="6270" spans="1:6">
      <c r="A6270" s="38">
        <v>41901</v>
      </c>
      <c r="B6270" s="49" t="s">
        <v>149</v>
      </c>
      <c r="C6270" s="50">
        <v>22.4</v>
      </c>
      <c r="D6270" s="51">
        <v>14.5</v>
      </c>
      <c r="E6270" s="52">
        <v>85.10757247182508</v>
      </c>
      <c r="F6270" s="52">
        <v>0</v>
      </c>
    </row>
    <row r="6271" spans="1:6">
      <c r="A6271" s="38">
        <v>41901</v>
      </c>
      <c r="B6271" s="49" t="s">
        <v>150</v>
      </c>
      <c r="C6271" s="50">
        <v>22.2</v>
      </c>
      <c r="D6271" s="51">
        <v>14.3</v>
      </c>
      <c r="E6271" s="52">
        <v>84.988225276369789</v>
      </c>
      <c r="F6271" s="52">
        <v>0</v>
      </c>
    </row>
    <row r="6272" spans="1:6">
      <c r="A6272" s="38">
        <v>41901</v>
      </c>
      <c r="B6272" s="49" t="s">
        <v>151</v>
      </c>
      <c r="C6272" s="50">
        <v>22.1</v>
      </c>
      <c r="D6272" s="51">
        <v>14.2</v>
      </c>
      <c r="E6272" s="52">
        <v>84.923012144282268</v>
      </c>
      <c r="F6272" s="52">
        <v>0</v>
      </c>
    </row>
    <row r="6273" spans="1:6">
      <c r="A6273" s="38">
        <v>41901</v>
      </c>
      <c r="B6273" s="49" t="s">
        <v>152</v>
      </c>
      <c r="C6273" s="50">
        <v>21.9</v>
      </c>
      <c r="D6273" s="51">
        <v>14.2</v>
      </c>
      <c r="E6273" s="52">
        <v>85.965386407959457</v>
      </c>
      <c r="F6273" s="52">
        <v>0</v>
      </c>
    </row>
    <row r="6274" spans="1:6">
      <c r="A6274" s="38">
        <v>41901</v>
      </c>
      <c r="B6274" s="49" t="s">
        <v>153</v>
      </c>
      <c r="C6274" s="50">
        <v>21.9</v>
      </c>
      <c r="D6274" s="51">
        <v>14.3</v>
      </c>
      <c r="E6274" s="52">
        <v>86.557171113395043</v>
      </c>
      <c r="F6274" s="52">
        <v>0</v>
      </c>
    </row>
    <row r="6275" spans="1:6">
      <c r="A6275" s="38">
        <v>41901</v>
      </c>
      <c r="B6275" s="49" t="s">
        <v>154</v>
      </c>
      <c r="C6275" s="50">
        <v>21.8</v>
      </c>
      <c r="D6275" s="51">
        <v>14.2</v>
      </c>
      <c r="E6275" s="52">
        <v>86.491970156529902</v>
      </c>
      <c r="F6275" s="52">
        <v>0</v>
      </c>
    </row>
    <row r="6276" spans="1:6">
      <c r="A6276" s="38">
        <v>41901</v>
      </c>
      <c r="B6276" s="49" t="s">
        <v>155</v>
      </c>
      <c r="C6276" s="50">
        <v>22</v>
      </c>
      <c r="D6276" s="51">
        <v>14.2</v>
      </c>
      <c r="E6276" s="52">
        <v>85.442409490685549</v>
      </c>
      <c r="F6276" s="52">
        <v>0</v>
      </c>
    </row>
    <row r="6277" spans="1:6">
      <c r="A6277" s="38">
        <v>41901</v>
      </c>
      <c r="B6277" s="49" t="s">
        <v>156</v>
      </c>
      <c r="C6277" s="50">
        <v>23.9</v>
      </c>
      <c r="D6277" s="51">
        <v>14.8</v>
      </c>
      <c r="E6277" s="52">
        <v>79.299272966191168</v>
      </c>
      <c r="F6277" s="52">
        <v>0</v>
      </c>
    </row>
    <row r="6278" spans="1:6">
      <c r="A6278" s="38">
        <v>41901</v>
      </c>
      <c r="B6278" s="49" t="s">
        <v>157</v>
      </c>
      <c r="C6278" s="50">
        <v>26.1</v>
      </c>
      <c r="D6278" s="51">
        <v>15.3</v>
      </c>
      <c r="E6278" s="52">
        <v>71.84535680812499</v>
      </c>
      <c r="F6278" s="52">
        <v>0</v>
      </c>
    </row>
    <row r="6279" spans="1:6">
      <c r="A6279" s="38">
        <v>41901</v>
      </c>
      <c r="B6279" s="49" t="s">
        <v>158</v>
      </c>
      <c r="C6279" s="50">
        <v>27.9</v>
      </c>
      <c r="D6279" s="51">
        <v>16.5</v>
      </c>
      <c r="E6279" s="52">
        <v>69.578272582409966</v>
      </c>
      <c r="F6279" s="52">
        <v>0</v>
      </c>
    </row>
    <row r="6280" spans="1:6">
      <c r="A6280" s="38">
        <v>41901</v>
      </c>
      <c r="B6280" s="49" t="s">
        <v>159</v>
      </c>
      <c r="C6280" s="50">
        <v>28</v>
      </c>
      <c r="D6280" s="51">
        <v>17.100000000000001</v>
      </c>
      <c r="E6280" s="52">
        <v>71.621948497436378</v>
      </c>
      <c r="F6280" s="52">
        <v>0</v>
      </c>
    </row>
    <row r="6281" spans="1:6">
      <c r="A6281" s="38">
        <v>41901</v>
      </c>
      <c r="B6281" s="49" t="s">
        <v>160</v>
      </c>
      <c r="C6281" s="50">
        <v>28.4</v>
      </c>
      <c r="D6281" s="51">
        <v>16.5</v>
      </c>
      <c r="E6281" s="52">
        <v>67.582447946519878</v>
      </c>
      <c r="F6281" s="52">
        <v>0</v>
      </c>
    </row>
    <row r="6282" spans="1:6">
      <c r="A6282" s="38">
        <v>41901</v>
      </c>
      <c r="B6282" s="49" t="s">
        <v>161</v>
      </c>
      <c r="C6282" s="50">
        <v>29.4</v>
      </c>
      <c r="D6282" s="51">
        <v>16.399999999999999</v>
      </c>
      <c r="E6282" s="52">
        <v>63.405187855050471</v>
      </c>
      <c r="F6282" s="52">
        <v>0</v>
      </c>
    </row>
    <row r="6283" spans="1:6">
      <c r="A6283" s="38">
        <v>41901</v>
      </c>
      <c r="B6283" s="49" t="s">
        <v>162</v>
      </c>
      <c r="C6283" s="50">
        <v>29.4</v>
      </c>
      <c r="D6283" s="51">
        <v>15.8</v>
      </c>
      <c r="E6283" s="52">
        <v>61.142951039902293</v>
      </c>
      <c r="F6283" s="52">
        <v>0</v>
      </c>
    </row>
    <row r="6284" spans="1:6">
      <c r="A6284" s="38">
        <v>41901</v>
      </c>
      <c r="B6284" s="49" t="s">
        <v>163</v>
      </c>
      <c r="C6284" s="50">
        <v>28.5</v>
      </c>
      <c r="D6284" s="51">
        <v>14.4</v>
      </c>
      <c r="E6284" s="52">
        <v>58.832996165573817</v>
      </c>
      <c r="F6284" s="52">
        <v>0</v>
      </c>
    </row>
    <row r="6285" spans="1:6">
      <c r="A6285" s="38">
        <v>41901</v>
      </c>
      <c r="B6285" s="49" t="s">
        <v>164</v>
      </c>
      <c r="C6285" s="50">
        <v>28.4</v>
      </c>
      <c r="D6285" s="51">
        <v>15</v>
      </c>
      <c r="E6285" s="52">
        <v>61.583263898748321</v>
      </c>
      <c r="F6285" s="52">
        <v>0</v>
      </c>
    </row>
    <row r="6286" spans="1:6">
      <c r="A6286" s="38">
        <v>41901</v>
      </c>
      <c r="B6286" s="49" t="s">
        <v>165</v>
      </c>
      <c r="C6286" s="50">
        <v>27.7</v>
      </c>
      <c r="D6286" s="51">
        <v>14.4</v>
      </c>
      <c r="E6286" s="52">
        <v>61.638516813336388</v>
      </c>
      <c r="F6286" s="52">
        <v>0</v>
      </c>
    </row>
    <row r="6287" spans="1:6">
      <c r="A6287" s="38">
        <v>41901</v>
      </c>
      <c r="B6287" s="49" t="s">
        <v>166</v>
      </c>
      <c r="C6287" s="50">
        <v>27.2</v>
      </c>
      <c r="D6287" s="51">
        <v>14.5</v>
      </c>
      <c r="E6287" s="52">
        <v>63.899309552116932</v>
      </c>
      <c r="F6287" s="52">
        <v>0</v>
      </c>
    </row>
    <row r="6288" spans="1:6">
      <c r="A6288" s="38">
        <v>41901</v>
      </c>
      <c r="B6288" s="49" t="s">
        <v>167</v>
      </c>
      <c r="C6288" s="50">
        <v>26.9</v>
      </c>
      <c r="D6288" s="51">
        <v>15.2</v>
      </c>
      <c r="E6288" s="52">
        <v>68.099122606286116</v>
      </c>
      <c r="F6288" s="52">
        <v>0</v>
      </c>
    </row>
    <row r="6289" spans="1:6">
      <c r="A6289" s="38">
        <v>41901</v>
      </c>
      <c r="B6289" s="49" t="s">
        <v>168</v>
      </c>
      <c r="C6289" s="50">
        <v>27.2</v>
      </c>
      <c r="D6289" s="51">
        <v>14.2</v>
      </c>
      <c r="E6289" s="52">
        <v>62.606763165443354</v>
      </c>
      <c r="F6289" s="52">
        <v>0</v>
      </c>
    </row>
    <row r="6290" spans="1:6">
      <c r="A6290" s="38">
        <v>41901</v>
      </c>
      <c r="B6290" s="49" t="s">
        <v>169</v>
      </c>
      <c r="C6290" s="50">
        <v>25.5</v>
      </c>
      <c r="D6290" s="51">
        <v>15.8</v>
      </c>
      <c r="E6290" s="52">
        <v>76.818119665037173</v>
      </c>
      <c r="F6290" s="52">
        <v>0</v>
      </c>
    </row>
    <row r="6291" spans="1:6">
      <c r="A6291" s="38">
        <v>41901</v>
      </c>
      <c r="B6291" s="49" t="s">
        <v>170</v>
      </c>
      <c r="C6291" s="50">
        <v>25.1</v>
      </c>
      <c r="D6291" s="51">
        <v>15</v>
      </c>
      <c r="E6291" s="52">
        <v>74.778266030493839</v>
      </c>
      <c r="F6291" s="52">
        <v>0</v>
      </c>
    </row>
    <row r="6292" spans="1:6">
      <c r="A6292" s="38">
        <v>41901</v>
      </c>
      <c r="B6292" s="49" t="s">
        <v>171</v>
      </c>
      <c r="C6292" s="50">
        <v>24.9</v>
      </c>
      <c r="D6292" s="51">
        <v>15.2</v>
      </c>
      <c r="E6292" s="52">
        <v>76.660107476178212</v>
      </c>
      <c r="F6292" s="52">
        <v>0</v>
      </c>
    </row>
    <row r="6293" spans="1:6">
      <c r="A6293" s="38">
        <v>41901</v>
      </c>
      <c r="B6293" s="49" t="s">
        <v>172</v>
      </c>
      <c r="C6293" s="50">
        <v>24.6</v>
      </c>
      <c r="D6293" s="51">
        <v>15</v>
      </c>
      <c r="E6293" s="52">
        <v>77.043374215344414</v>
      </c>
      <c r="F6293" s="52">
        <v>0</v>
      </c>
    </row>
    <row r="6294" spans="1:6">
      <c r="A6294" s="38">
        <v>41902</v>
      </c>
      <c r="B6294" s="49" t="s">
        <v>149</v>
      </c>
      <c r="C6294" s="50">
        <v>23.6</v>
      </c>
      <c r="D6294" s="51">
        <v>15.9</v>
      </c>
      <c r="E6294" s="52">
        <v>86.595743939302139</v>
      </c>
      <c r="F6294" s="52">
        <v>0</v>
      </c>
    </row>
    <row r="6295" spans="1:6">
      <c r="A6295" s="38">
        <v>41902</v>
      </c>
      <c r="B6295" s="49" t="s">
        <v>150</v>
      </c>
      <c r="C6295" s="50">
        <v>23.9</v>
      </c>
      <c r="D6295" s="51">
        <v>13.4</v>
      </c>
      <c r="E6295" s="52">
        <v>71.956185519790182</v>
      </c>
      <c r="F6295" s="52">
        <v>0</v>
      </c>
    </row>
    <row r="6296" spans="1:6">
      <c r="A6296" s="38">
        <v>41902</v>
      </c>
      <c r="B6296" s="49" t="s">
        <v>151</v>
      </c>
      <c r="C6296" s="50">
        <v>23.4</v>
      </c>
      <c r="D6296" s="51">
        <v>13.5</v>
      </c>
      <c r="E6296" s="52">
        <v>74.69781421108695</v>
      </c>
      <c r="F6296" s="52">
        <v>0</v>
      </c>
    </row>
    <row r="6297" spans="1:6">
      <c r="A6297" s="38">
        <v>41902</v>
      </c>
      <c r="B6297" s="49" t="s">
        <v>152</v>
      </c>
      <c r="C6297" s="50">
        <v>23.3</v>
      </c>
      <c r="D6297" s="51">
        <v>13.3</v>
      </c>
      <c r="E6297" s="52">
        <v>74.060100991734117</v>
      </c>
      <c r="F6297" s="52">
        <v>0</v>
      </c>
    </row>
    <row r="6298" spans="1:6">
      <c r="A6298" s="38">
        <v>41902</v>
      </c>
      <c r="B6298" s="49" t="s">
        <v>153</v>
      </c>
      <c r="C6298" s="50">
        <v>24</v>
      </c>
      <c r="D6298" s="51">
        <v>12.5</v>
      </c>
      <c r="E6298" s="52">
        <v>66.815788308108594</v>
      </c>
      <c r="F6298" s="52">
        <v>0</v>
      </c>
    </row>
    <row r="6299" spans="1:6">
      <c r="A6299" s="38">
        <v>41902</v>
      </c>
      <c r="B6299" s="49" t="s">
        <v>154</v>
      </c>
      <c r="C6299" s="50">
        <v>23.9</v>
      </c>
      <c r="D6299" s="51">
        <v>12.7</v>
      </c>
      <c r="E6299" s="52">
        <v>68.272493944346522</v>
      </c>
      <c r="F6299" s="52">
        <v>0</v>
      </c>
    </row>
    <row r="6300" spans="1:6">
      <c r="A6300" s="38">
        <v>41902</v>
      </c>
      <c r="B6300" s="49" t="s">
        <v>155</v>
      </c>
      <c r="C6300" s="50">
        <v>23.8</v>
      </c>
      <c r="D6300" s="51">
        <v>11.9</v>
      </c>
      <c r="E6300" s="52">
        <v>64.438969111344761</v>
      </c>
      <c r="F6300" s="52">
        <v>0</v>
      </c>
    </row>
    <row r="6301" spans="1:6">
      <c r="A6301" s="38">
        <v>41902</v>
      </c>
      <c r="B6301" s="49" t="s">
        <v>156</v>
      </c>
      <c r="C6301" s="50">
        <v>23.7</v>
      </c>
      <c r="D6301" s="51">
        <v>12.3</v>
      </c>
      <c r="E6301" s="52">
        <v>66.964803767865959</v>
      </c>
      <c r="F6301" s="52">
        <v>0</v>
      </c>
    </row>
    <row r="6302" spans="1:6">
      <c r="A6302" s="38">
        <v>41902</v>
      </c>
      <c r="B6302" s="49" t="s">
        <v>157</v>
      </c>
      <c r="C6302" s="50">
        <v>24.7</v>
      </c>
      <c r="D6302" s="51">
        <v>12.2</v>
      </c>
      <c r="E6302" s="52">
        <v>62.563513347695974</v>
      </c>
      <c r="F6302" s="52">
        <v>0</v>
      </c>
    </row>
    <row r="6303" spans="1:6">
      <c r="A6303" s="38">
        <v>41902</v>
      </c>
      <c r="B6303" s="49" t="s">
        <v>158</v>
      </c>
      <c r="C6303" s="50">
        <v>24.7</v>
      </c>
      <c r="D6303" s="51">
        <v>13.2</v>
      </c>
      <c r="E6303" s="52">
        <v>67.585102688637633</v>
      </c>
      <c r="F6303" s="52">
        <v>0</v>
      </c>
    </row>
    <row r="6304" spans="1:6">
      <c r="A6304" s="38">
        <v>41902</v>
      </c>
      <c r="B6304" s="49" t="s">
        <v>159</v>
      </c>
      <c r="C6304" s="50">
        <v>24.5</v>
      </c>
      <c r="D6304" s="51">
        <v>12.7</v>
      </c>
      <c r="E6304" s="52">
        <v>65.859223028466246</v>
      </c>
      <c r="F6304" s="52">
        <v>0</v>
      </c>
    </row>
    <row r="6305" spans="1:6">
      <c r="A6305" s="38">
        <v>41902</v>
      </c>
      <c r="B6305" s="49" t="s">
        <v>160</v>
      </c>
      <c r="C6305" s="50">
        <v>24.5</v>
      </c>
      <c r="D6305" s="51">
        <v>12.7</v>
      </c>
      <c r="E6305" s="52">
        <v>65.859223028466246</v>
      </c>
      <c r="F6305" s="52">
        <v>0</v>
      </c>
    </row>
    <row r="6306" spans="1:6">
      <c r="A6306" s="38">
        <v>41902</v>
      </c>
      <c r="B6306" s="49" t="s">
        <v>161</v>
      </c>
      <c r="C6306" s="50">
        <v>24.3</v>
      </c>
      <c r="D6306" s="51">
        <v>11.6</v>
      </c>
      <c r="E6306" s="52">
        <v>60.985413439091666</v>
      </c>
      <c r="F6306" s="52">
        <v>0</v>
      </c>
    </row>
    <row r="6307" spans="1:6">
      <c r="A6307" s="38">
        <v>41902</v>
      </c>
      <c r="B6307" s="49" t="s">
        <v>162</v>
      </c>
      <c r="C6307" s="50">
        <v>22.2</v>
      </c>
      <c r="D6307" s="51">
        <v>13</v>
      </c>
      <c r="E6307" s="52">
        <v>77.420197198788969</v>
      </c>
      <c r="F6307" s="52">
        <v>0</v>
      </c>
    </row>
    <row r="6308" spans="1:6">
      <c r="A6308" s="38">
        <v>41902</v>
      </c>
      <c r="B6308" s="49" t="s">
        <v>163</v>
      </c>
      <c r="C6308" s="50">
        <v>22.4</v>
      </c>
      <c r="D6308" s="51">
        <v>13.7</v>
      </c>
      <c r="E6308" s="52">
        <v>80.513177147422425</v>
      </c>
      <c r="F6308" s="52">
        <v>0</v>
      </c>
    </row>
    <row r="6309" spans="1:6">
      <c r="A6309" s="38">
        <v>41902</v>
      </c>
      <c r="B6309" s="49" t="s">
        <v>164</v>
      </c>
      <c r="C6309" s="50">
        <v>22.1</v>
      </c>
      <c r="D6309" s="51">
        <v>13.4</v>
      </c>
      <c r="E6309" s="52">
        <v>80.239515573086692</v>
      </c>
      <c r="F6309" s="52">
        <v>0</v>
      </c>
    </row>
    <row r="6310" spans="1:6">
      <c r="A6310" s="38">
        <v>41902</v>
      </c>
      <c r="B6310" s="49" t="s">
        <v>165</v>
      </c>
      <c r="C6310" s="50">
        <v>21.9</v>
      </c>
      <c r="D6310" s="51">
        <v>14</v>
      </c>
      <c r="E6310" s="52">
        <v>84.781258709630308</v>
      </c>
      <c r="F6310" s="52">
        <v>0</v>
      </c>
    </row>
    <row r="6311" spans="1:6">
      <c r="A6311" s="38">
        <v>41902</v>
      </c>
      <c r="B6311" s="49" t="s">
        <v>166</v>
      </c>
      <c r="C6311" s="50">
        <v>21.4</v>
      </c>
      <c r="D6311" s="51">
        <v>14.3</v>
      </c>
      <c r="E6311" s="52">
        <v>89.24508842591662</v>
      </c>
      <c r="F6311" s="52">
        <v>0</v>
      </c>
    </row>
    <row r="6312" spans="1:6">
      <c r="A6312" s="38">
        <v>41902</v>
      </c>
      <c r="B6312" s="49" t="s">
        <v>167</v>
      </c>
      <c r="C6312" s="50">
        <v>21.1</v>
      </c>
      <c r="D6312" s="51">
        <v>14.1</v>
      </c>
      <c r="E6312" s="52">
        <v>89.659694194896602</v>
      </c>
      <c r="F6312" s="52">
        <v>0</v>
      </c>
    </row>
    <row r="6313" spans="1:6">
      <c r="A6313" s="38">
        <v>41902</v>
      </c>
      <c r="B6313" s="49" t="s">
        <v>168</v>
      </c>
      <c r="C6313" s="50">
        <v>21.1</v>
      </c>
      <c r="D6313" s="51">
        <v>14</v>
      </c>
      <c r="E6313" s="52">
        <v>89.037807293281617</v>
      </c>
      <c r="F6313" s="52">
        <v>0</v>
      </c>
    </row>
    <row r="6314" spans="1:6">
      <c r="A6314" s="38">
        <v>41902</v>
      </c>
      <c r="B6314" s="49" t="s">
        <v>169</v>
      </c>
      <c r="C6314" s="50">
        <v>20.9</v>
      </c>
      <c r="D6314" s="51">
        <v>13.7</v>
      </c>
      <c r="E6314" s="52">
        <v>88.249255002471472</v>
      </c>
      <c r="F6314" s="52">
        <v>0</v>
      </c>
    </row>
    <row r="6315" spans="1:6">
      <c r="A6315" s="38">
        <v>41902</v>
      </c>
      <c r="B6315" s="49" t="s">
        <v>170</v>
      </c>
      <c r="C6315" s="50">
        <v>20.7</v>
      </c>
      <c r="D6315" s="51">
        <v>13.2</v>
      </c>
      <c r="E6315" s="52">
        <v>86.14965203230301</v>
      </c>
      <c r="F6315" s="52">
        <v>0</v>
      </c>
    </row>
    <row r="6316" spans="1:6">
      <c r="A6316" s="38">
        <v>41902</v>
      </c>
      <c r="B6316" s="49" t="s">
        <v>171</v>
      </c>
      <c r="C6316" s="50">
        <v>20.399999999999999</v>
      </c>
      <c r="D6316" s="51">
        <v>12.5</v>
      </c>
      <c r="E6316" s="52">
        <v>83.196498395086863</v>
      </c>
      <c r="F6316" s="52">
        <v>0</v>
      </c>
    </row>
    <row r="6317" spans="1:6">
      <c r="A6317" s="38">
        <v>41902</v>
      </c>
      <c r="B6317" s="49" t="s">
        <v>172</v>
      </c>
      <c r="C6317" s="50">
        <v>21.1</v>
      </c>
      <c r="D6317" s="51">
        <v>9.9</v>
      </c>
      <c r="E6317" s="52">
        <v>63.370973011260631</v>
      </c>
      <c r="F6317" s="52">
        <v>0</v>
      </c>
    </row>
    <row r="6318" spans="1:6">
      <c r="A6318" s="38">
        <v>41903</v>
      </c>
      <c r="B6318" s="49" t="s">
        <v>149</v>
      </c>
      <c r="C6318" s="50">
        <v>20.9</v>
      </c>
      <c r="D6318" s="51">
        <v>10.199999999999999</v>
      </c>
      <c r="E6318" s="52">
        <v>66.067575900138465</v>
      </c>
      <c r="F6318" s="52">
        <v>0</v>
      </c>
    </row>
    <row r="6319" spans="1:6">
      <c r="A6319" s="38">
        <v>41903</v>
      </c>
      <c r="B6319" s="49" t="s">
        <v>150</v>
      </c>
      <c r="C6319" s="50">
        <v>21.2</v>
      </c>
      <c r="D6319" s="51">
        <v>9.8000000000000007</v>
      </c>
      <c r="E6319" s="52">
        <v>62.356753472374237</v>
      </c>
      <c r="F6319" s="52">
        <v>0</v>
      </c>
    </row>
    <row r="6320" spans="1:6">
      <c r="A6320" s="38">
        <v>41903</v>
      </c>
      <c r="B6320" s="49" t="s">
        <v>151</v>
      </c>
      <c r="C6320" s="50">
        <v>20.399999999999999</v>
      </c>
      <c r="D6320" s="51">
        <v>10.3</v>
      </c>
      <c r="E6320" s="52">
        <v>68.79243849898225</v>
      </c>
      <c r="F6320" s="52">
        <v>0</v>
      </c>
    </row>
    <row r="6321" spans="1:6">
      <c r="A6321" s="38">
        <v>41903</v>
      </c>
      <c r="B6321" s="49" t="s">
        <v>152</v>
      </c>
      <c r="C6321" s="50">
        <v>19.7</v>
      </c>
      <c r="D6321" s="51">
        <v>11.7</v>
      </c>
      <c r="E6321" s="52">
        <v>81.424181034621398</v>
      </c>
      <c r="F6321" s="52">
        <v>0</v>
      </c>
    </row>
    <row r="6322" spans="1:6">
      <c r="A6322" s="38">
        <v>41903</v>
      </c>
      <c r="B6322" s="49" t="s">
        <v>153</v>
      </c>
      <c r="C6322" s="50">
        <v>21</v>
      </c>
      <c r="D6322" s="51">
        <v>10.199999999999999</v>
      </c>
      <c r="E6322" s="52">
        <v>65.662553209434279</v>
      </c>
      <c r="F6322" s="52">
        <v>0</v>
      </c>
    </row>
    <row r="6323" spans="1:6">
      <c r="A6323" s="38">
        <v>41903</v>
      </c>
      <c r="B6323" s="49" t="s">
        <v>154</v>
      </c>
      <c r="C6323" s="50">
        <v>21.9</v>
      </c>
      <c r="D6323" s="51">
        <v>9.8000000000000007</v>
      </c>
      <c r="E6323" s="52">
        <v>59.741399774497339</v>
      </c>
      <c r="F6323" s="52">
        <v>0</v>
      </c>
    </row>
    <row r="6324" spans="1:6">
      <c r="A6324" s="38">
        <v>41903</v>
      </c>
      <c r="B6324" s="49" t="s">
        <v>155</v>
      </c>
      <c r="C6324" s="50">
        <v>21.8</v>
      </c>
      <c r="D6324" s="51">
        <v>10.3</v>
      </c>
      <c r="E6324" s="52">
        <v>63.124093301218508</v>
      </c>
      <c r="F6324" s="52">
        <v>0</v>
      </c>
    </row>
    <row r="6325" spans="1:6">
      <c r="A6325" s="38">
        <v>41903</v>
      </c>
      <c r="B6325" s="49" t="s">
        <v>156</v>
      </c>
      <c r="C6325" s="50">
        <v>22.2</v>
      </c>
      <c r="D6325" s="51">
        <v>10.7</v>
      </c>
      <c r="E6325" s="52">
        <v>63.954423638274505</v>
      </c>
      <c r="F6325" s="52">
        <v>0</v>
      </c>
    </row>
    <row r="6326" spans="1:6">
      <c r="A6326" s="38">
        <v>41903</v>
      </c>
      <c r="B6326" s="49" t="s">
        <v>157</v>
      </c>
      <c r="C6326" s="50">
        <v>22.4</v>
      </c>
      <c r="D6326" s="51">
        <v>10.8</v>
      </c>
      <c r="E6326" s="52">
        <v>63.761113680393656</v>
      </c>
      <c r="F6326" s="52">
        <v>0</v>
      </c>
    </row>
    <row r="6327" spans="1:6">
      <c r="A6327" s="38">
        <v>41903</v>
      </c>
      <c r="B6327" s="49" t="s">
        <v>158</v>
      </c>
      <c r="C6327" s="50">
        <v>22.7</v>
      </c>
      <c r="D6327" s="51">
        <v>9.9</v>
      </c>
      <c r="E6327" s="52">
        <v>57.474021671997711</v>
      </c>
      <c r="F6327" s="52">
        <v>0</v>
      </c>
    </row>
    <row r="6328" spans="1:6">
      <c r="A6328" s="38">
        <v>41903</v>
      </c>
      <c r="B6328" s="49" t="s">
        <v>159</v>
      </c>
      <c r="C6328" s="50">
        <v>23</v>
      </c>
      <c r="D6328" s="51">
        <v>10.1</v>
      </c>
      <c r="E6328" s="52">
        <v>57.560512584799397</v>
      </c>
      <c r="F6328" s="52">
        <v>0</v>
      </c>
    </row>
    <row r="6329" spans="1:6">
      <c r="A6329" s="38">
        <v>41903</v>
      </c>
      <c r="B6329" s="49" t="s">
        <v>160</v>
      </c>
      <c r="C6329" s="50">
        <v>22.4</v>
      </c>
      <c r="D6329" s="51">
        <v>9.9</v>
      </c>
      <c r="E6329" s="52">
        <v>58.530933178573108</v>
      </c>
      <c r="F6329" s="52">
        <v>0</v>
      </c>
    </row>
    <row r="6330" spans="1:6">
      <c r="A6330" s="38">
        <v>41903</v>
      </c>
      <c r="B6330" s="49" t="s">
        <v>161</v>
      </c>
      <c r="C6330" s="50">
        <v>22.1</v>
      </c>
      <c r="D6330" s="51">
        <v>9.5</v>
      </c>
      <c r="E6330" s="52">
        <v>57.237540073246961</v>
      </c>
      <c r="F6330" s="52">
        <v>0</v>
      </c>
    </row>
    <row r="6331" spans="1:6">
      <c r="A6331" s="38">
        <v>41903</v>
      </c>
      <c r="B6331" s="49" t="s">
        <v>162</v>
      </c>
      <c r="C6331" s="50">
        <v>22.1</v>
      </c>
      <c r="D6331" s="51">
        <v>8.9</v>
      </c>
      <c r="E6331" s="52">
        <v>53.673533773919225</v>
      </c>
      <c r="F6331" s="52">
        <v>0</v>
      </c>
    </row>
    <row r="6332" spans="1:6">
      <c r="A6332" s="38">
        <v>41903</v>
      </c>
      <c r="B6332" s="49" t="s">
        <v>163</v>
      </c>
      <c r="C6332" s="50">
        <v>22.3</v>
      </c>
      <c r="D6332" s="51">
        <v>8.9</v>
      </c>
      <c r="E6332" s="52">
        <v>53.02370767216631</v>
      </c>
      <c r="F6332" s="52">
        <v>0</v>
      </c>
    </row>
    <row r="6333" spans="1:6">
      <c r="A6333" s="38">
        <v>41903</v>
      </c>
      <c r="B6333" s="49" t="s">
        <v>164</v>
      </c>
      <c r="C6333" s="50">
        <v>22.7</v>
      </c>
      <c r="D6333" s="51">
        <v>9.1999999999999993</v>
      </c>
      <c r="E6333" s="52">
        <v>53.469433804093711</v>
      </c>
      <c r="F6333" s="52">
        <v>0</v>
      </c>
    </row>
    <row r="6334" spans="1:6">
      <c r="A6334" s="38">
        <v>41903</v>
      </c>
      <c r="B6334" s="49" t="s">
        <v>165</v>
      </c>
      <c r="C6334" s="50">
        <v>22.8</v>
      </c>
      <c r="D6334" s="51">
        <v>10</v>
      </c>
      <c r="E6334" s="52">
        <v>57.694413067493699</v>
      </c>
      <c r="F6334" s="52">
        <v>0</v>
      </c>
    </row>
    <row r="6335" spans="1:6">
      <c r="A6335" s="38">
        <v>41903</v>
      </c>
      <c r="B6335" s="49" t="s">
        <v>166</v>
      </c>
      <c r="C6335" s="50">
        <v>22.5</v>
      </c>
      <c r="D6335" s="51">
        <v>9.6</v>
      </c>
      <c r="E6335" s="52">
        <v>56.44009593808488</v>
      </c>
      <c r="F6335" s="52">
        <v>0</v>
      </c>
    </row>
    <row r="6336" spans="1:6">
      <c r="A6336" s="38">
        <v>41903</v>
      </c>
      <c r="B6336" s="49" t="s">
        <v>167</v>
      </c>
      <c r="C6336" s="50">
        <v>22.7</v>
      </c>
      <c r="D6336" s="51">
        <v>9.3000000000000007</v>
      </c>
      <c r="E6336" s="52">
        <v>54.04206150514792</v>
      </c>
      <c r="F6336" s="52">
        <v>0</v>
      </c>
    </row>
    <row r="6337" spans="1:6">
      <c r="A6337" s="38">
        <v>41903</v>
      </c>
      <c r="B6337" s="49" t="s">
        <v>168</v>
      </c>
      <c r="C6337" s="50">
        <v>21.8</v>
      </c>
      <c r="D6337" s="51">
        <v>9.4</v>
      </c>
      <c r="E6337" s="52">
        <v>57.690511058333662</v>
      </c>
      <c r="F6337" s="52">
        <v>0</v>
      </c>
    </row>
    <row r="6338" spans="1:6">
      <c r="A6338" s="38">
        <v>41903</v>
      </c>
      <c r="B6338" s="49" t="s">
        <v>169</v>
      </c>
      <c r="C6338" s="50">
        <v>21.9</v>
      </c>
      <c r="D6338" s="51">
        <v>9.3000000000000007</v>
      </c>
      <c r="E6338" s="52">
        <v>56.738271256106621</v>
      </c>
      <c r="F6338" s="52">
        <v>0</v>
      </c>
    </row>
    <row r="6339" spans="1:6">
      <c r="A6339" s="38">
        <v>41903</v>
      </c>
      <c r="B6339" s="49" t="s">
        <v>170</v>
      </c>
      <c r="C6339" s="50">
        <v>21.5</v>
      </c>
      <c r="D6339" s="51">
        <v>9.1999999999999993</v>
      </c>
      <c r="E6339" s="52">
        <v>57.526864692137799</v>
      </c>
      <c r="F6339" s="52">
        <v>0</v>
      </c>
    </row>
    <row r="6340" spans="1:6">
      <c r="A6340" s="38">
        <v>41903</v>
      </c>
      <c r="B6340" s="49" t="s">
        <v>171</v>
      </c>
      <c r="C6340" s="50">
        <v>21.5</v>
      </c>
      <c r="D6340" s="51">
        <v>9.1</v>
      </c>
      <c r="E6340" s="52">
        <v>56.910588937614826</v>
      </c>
      <c r="F6340" s="52">
        <v>0</v>
      </c>
    </row>
    <row r="6341" spans="1:6">
      <c r="A6341" s="38">
        <v>41903</v>
      </c>
      <c r="B6341" s="49" t="s">
        <v>172</v>
      </c>
      <c r="C6341" s="50">
        <v>21.3</v>
      </c>
      <c r="D6341" s="51">
        <v>9.1</v>
      </c>
      <c r="E6341" s="52">
        <v>57.612379499590737</v>
      </c>
      <c r="F6341" s="52">
        <v>0</v>
      </c>
    </row>
    <row r="6342" spans="1:6">
      <c r="A6342" s="38">
        <v>41904</v>
      </c>
      <c r="B6342" s="49" t="s">
        <v>149</v>
      </c>
      <c r="C6342" s="50">
        <v>21.4</v>
      </c>
      <c r="D6342" s="51">
        <v>9.4</v>
      </c>
      <c r="E6342" s="52">
        <v>59.119872122872806</v>
      </c>
      <c r="F6342" s="52">
        <v>0</v>
      </c>
    </row>
    <row r="6343" spans="1:6">
      <c r="A6343" s="38">
        <v>41904</v>
      </c>
      <c r="B6343" s="49" t="s">
        <v>150</v>
      </c>
      <c r="C6343" s="50">
        <v>21.6</v>
      </c>
      <c r="D6343" s="51">
        <v>9.8000000000000007</v>
      </c>
      <c r="E6343" s="52">
        <v>60.846839628510388</v>
      </c>
      <c r="F6343" s="52">
        <v>0</v>
      </c>
    </row>
    <row r="6344" spans="1:6">
      <c r="A6344" s="38">
        <v>41904</v>
      </c>
      <c r="B6344" s="49" t="s">
        <v>151</v>
      </c>
      <c r="C6344" s="50">
        <v>22</v>
      </c>
      <c r="D6344" s="51">
        <v>9.9</v>
      </c>
      <c r="E6344" s="52">
        <v>59.974363376263405</v>
      </c>
      <c r="F6344" s="52">
        <v>0</v>
      </c>
    </row>
    <row r="6345" spans="1:6">
      <c r="A6345" s="38">
        <v>41904</v>
      </c>
      <c r="B6345" s="49" t="s">
        <v>152</v>
      </c>
      <c r="C6345" s="50">
        <v>22.1</v>
      </c>
      <c r="D6345" s="51">
        <v>10.199999999999999</v>
      </c>
      <c r="E6345" s="52">
        <v>61.38699726499037</v>
      </c>
      <c r="F6345" s="52">
        <v>0</v>
      </c>
    </row>
    <row r="6346" spans="1:6">
      <c r="A6346" s="38">
        <v>41904</v>
      </c>
      <c r="B6346" s="49" t="s">
        <v>153</v>
      </c>
      <c r="C6346" s="50">
        <v>22</v>
      </c>
      <c r="D6346" s="51">
        <v>10.4</v>
      </c>
      <c r="E6346" s="52">
        <v>62.953558715170821</v>
      </c>
      <c r="F6346" s="52">
        <v>0</v>
      </c>
    </row>
    <row r="6347" spans="1:6">
      <c r="A6347" s="38">
        <v>41904</v>
      </c>
      <c r="B6347" s="49" t="s">
        <v>154</v>
      </c>
      <c r="C6347" s="50">
        <v>20.399999999999999</v>
      </c>
      <c r="D6347" s="51">
        <v>11.8</v>
      </c>
      <c r="E6347" s="52">
        <v>78.624235169940661</v>
      </c>
      <c r="F6347" s="52">
        <v>0</v>
      </c>
    </row>
    <row r="6348" spans="1:6">
      <c r="A6348" s="38">
        <v>41904</v>
      </c>
      <c r="B6348" s="49" t="s">
        <v>155</v>
      </c>
      <c r="C6348" s="50">
        <v>19.600000000000001</v>
      </c>
      <c r="D6348" s="51">
        <v>12.2</v>
      </c>
      <c r="E6348" s="52">
        <v>85.365500412933699</v>
      </c>
      <c r="F6348" s="52">
        <v>0</v>
      </c>
    </row>
    <row r="6349" spans="1:6">
      <c r="A6349" s="38">
        <v>41904</v>
      </c>
      <c r="B6349" s="49" t="s">
        <v>156</v>
      </c>
      <c r="C6349" s="50">
        <v>19.5</v>
      </c>
      <c r="D6349" s="51">
        <v>12</v>
      </c>
      <c r="E6349" s="52">
        <v>84.516290490303547</v>
      </c>
      <c r="F6349" s="52">
        <v>0</v>
      </c>
    </row>
    <row r="6350" spans="1:6">
      <c r="A6350" s="38">
        <v>41904</v>
      </c>
      <c r="B6350" s="49" t="s">
        <v>157</v>
      </c>
      <c r="C6350" s="50">
        <v>20.100000000000001</v>
      </c>
      <c r="D6350" s="51">
        <v>12.2</v>
      </c>
      <c r="E6350" s="52">
        <v>82.75904393818287</v>
      </c>
      <c r="F6350" s="52">
        <v>0</v>
      </c>
    </row>
    <row r="6351" spans="1:6">
      <c r="A6351" s="38">
        <v>41904</v>
      </c>
      <c r="B6351" s="49" t="s">
        <v>158</v>
      </c>
      <c r="C6351" s="50">
        <v>20.100000000000001</v>
      </c>
      <c r="D6351" s="51">
        <v>12.2</v>
      </c>
      <c r="E6351" s="52">
        <v>82.75904393818287</v>
      </c>
      <c r="F6351" s="52">
        <v>0</v>
      </c>
    </row>
    <row r="6352" spans="1:6">
      <c r="A6352" s="38">
        <v>41904</v>
      </c>
      <c r="B6352" s="49" t="s">
        <v>159</v>
      </c>
      <c r="C6352" s="50">
        <v>20.2</v>
      </c>
      <c r="D6352" s="51">
        <v>12.7</v>
      </c>
      <c r="E6352" s="52">
        <v>85.551957320927826</v>
      </c>
      <c r="F6352" s="52">
        <v>0</v>
      </c>
    </row>
    <row r="6353" spans="1:6">
      <c r="A6353" s="38">
        <v>41904</v>
      </c>
      <c r="B6353" s="49" t="s">
        <v>160</v>
      </c>
      <c r="C6353" s="50">
        <v>20.3</v>
      </c>
      <c r="D6353" s="51">
        <v>12.5</v>
      </c>
      <c r="E6353" s="52">
        <v>83.712062957107619</v>
      </c>
      <c r="F6353" s="52">
        <v>0</v>
      </c>
    </row>
    <row r="6354" spans="1:6">
      <c r="A6354" s="38">
        <v>41904</v>
      </c>
      <c r="B6354" s="49" t="s">
        <v>161</v>
      </c>
      <c r="C6354" s="50">
        <v>22.9</v>
      </c>
      <c r="D6354" s="51">
        <v>13.3</v>
      </c>
      <c r="E6354" s="52">
        <v>75.87378179492373</v>
      </c>
      <c r="F6354" s="52">
        <v>0</v>
      </c>
    </row>
    <row r="6355" spans="1:6">
      <c r="A6355" s="38">
        <v>41904</v>
      </c>
      <c r="B6355" s="49" t="s">
        <v>162</v>
      </c>
      <c r="C6355" s="50">
        <v>23.4</v>
      </c>
      <c r="D6355" s="51">
        <v>12.8</v>
      </c>
      <c r="E6355" s="52">
        <v>70.90269316887975</v>
      </c>
      <c r="F6355" s="52">
        <v>0</v>
      </c>
    </row>
    <row r="6356" spans="1:6">
      <c r="A6356" s="38">
        <v>41904</v>
      </c>
      <c r="B6356" s="49" t="s">
        <v>163</v>
      </c>
      <c r="C6356" s="50">
        <v>23.3</v>
      </c>
      <c r="D6356" s="51">
        <v>12.8</v>
      </c>
      <c r="E6356" s="52">
        <v>71.332027096169455</v>
      </c>
      <c r="F6356" s="52">
        <v>0</v>
      </c>
    </row>
    <row r="6357" spans="1:6">
      <c r="A6357" s="38">
        <v>41904</v>
      </c>
      <c r="B6357" s="49" t="s">
        <v>164</v>
      </c>
      <c r="C6357" s="50">
        <v>23.1</v>
      </c>
      <c r="D6357" s="51">
        <v>13.2</v>
      </c>
      <c r="E6357" s="52">
        <v>74.408859594828286</v>
      </c>
      <c r="F6357" s="52">
        <v>0</v>
      </c>
    </row>
    <row r="6358" spans="1:6">
      <c r="A6358" s="38">
        <v>41904</v>
      </c>
      <c r="B6358" s="49" t="s">
        <v>165</v>
      </c>
      <c r="C6358" s="50">
        <v>22.7</v>
      </c>
      <c r="D6358" s="51">
        <v>13.8</v>
      </c>
      <c r="E6358" s="52">
        <v>79.62387531569037</v>
      </c>
      <c r="F6358" s="52">
        <v>0</v>
      </c>
    </row>
    <row r="6359" spans="1:6">
      <c r="A6359" s="38">
        <v>41904</v>
      </c>
      <c r="B6359" s="49" t="s">
        <v>166</v>
      </c>
      <c r="C6359" s="50">
        <v>22.4</v>
      </c>
      <c r="D6359" s="51">
        <v>13.6</v>
      </c>
      <c r="E6359" s="52">
        <v>79.93806453257379</v>
      </c>
      <c r="F6359" s="52">
        <v>0</v>
      </c>
    </row>
    <row r="6360" spans="1:6">
      <c r="A6360" s="38">
        <v>41904</v>
      </c>
      <c r="B6360" s="49" t="s">
        <v>167</v>
      </c>
      <c r="C6360" s="50">
        <v>22.4</v>
      </c>
      <c r="D6360" s="51">
        <v>13.6</v>
      </c>
      <c r="E6360" s="52">
        <v>79.93806453257379</v>
      </c>
      <c r="F6360" s="52">
        <v>0</v>
      </c>
    </row>
    <row r="6361" spans="1:6">
      <c r="A6361" s="38">
        <v>41904</v>
      </c>
      <c r="B6361" s="49" t="s">
        <v>168</v>
      </c>
      <c r="C6361" s="50">
        <v>22.4</v>
      </c>
      <c r="D6361" s="51">
        <v>13.8</v>
      </c>
      <c r="E6361" s="52">
        <v>81.088108852357593</v>
      </c>
      <c r="F6361" s="52">
        <v>0</v>
      </c>
    </row>
    <row r="6362" spans="1:6">
      <c r="A6362" s="38">
        <v>41904</v>
      </c>
      <c r="B6362" s="49" t="s">
        <v>169</v>
      </c>
      <c r="C6362" s="50">
        <v>22.4</v>
      </c>
      <c r="D6362" s="51">
        <v>14.4</v>
      </c>
      <c r="E6362" s="52">
        <v>84.533904749535111</v>
      </c>
      <c r="F6362" s="52">
        <v>0</v>
      </c>
    </row>
    <row r="6363" spans="1:6">
      <c r="A6363" s="38">
        <v>41904</v>
      </c>
      <c r="B6363" s="49" t="s">
        <v>170</v>
      </c>
      <c r="C6363" s="50">
        <v>22.7</v>
      </c>
      <c r="D6363" s="51">
        <v>14.8</v>
      </c>
      <c r="E6363" s="52">
        <v>85.259623172542504</v>
      </c>
      <c r="F6363" s="52">
        <v>0</v>
      </c>
    </row>
    <row r="6364" spans="1:6">
      <c r="A6364" s="38">
        <v>41904</v>
      </c>
      <c r="B6364" s="49" t="s">
        <v>171</v>
      </c>
      <c r="C6364" s="50">
        <v>22.3</v>
      </c>
      <c r="D6364" s="51">
        <v>15.1</v>
      </c>
      <c r="E6364" s="52">
        <v>89.086101748368719</v>
      </c>
      <c r="F6364" s="52">
        <v>0</v>
      </c>
    </row>
    <row r="6365" spans="1:6">
      <c r="A6365" s="38">
        <v>41904</v>
      </c>
      <c r="B6365" s="49" t="s">
        <v>172</v>
      </c>
      <c r="C6365" s="50">
        <v>22.1</v>
      </c>
      <c r="D6365" s="51">
        <v>15.1</v>
      </c>
      <c r="E6365" s="52">
        <v>90.177886475635063</v>
      </c>
      <c r="F6365" s="52">
        <v>0</v>
      </c>
    </row>
    <row r="6366" spans="1:6">
      <c r="A6366" s="38">
        <v>41905</v>
      </c>
      <c r="B6366" s="49" t="s">
        <v>149</v>
      </c>
      <c r="C6366" s="50">
        <v>22</v>
      </c>
      <c r="D6366" s="51">
        <v>15</v>
      </c>
      <c r="E6366" s="52">
        <v>90.142714945675394</v>
      </c>
      <c r="F6366" s="52">
        <v>0</v>
      </c>
    </row>
    <row r="6367" spans="1:6">
      <c r="A6367" s="38">
        <v>41905</v>
      </c>
      <c r="B6367" s="49" t="s">
        <v>150</v>
      </c>
      <c r="C6367" s="50">
        <v>22.4</v>
      </c>
      <c r="D6367" s="51">
        <v>15.2</v>
      </c>
      <c r="E6367" s="52">
        <v>89.118204878067104</v>
      </c>
      <c r="F6367" s="52">
        <v>0</v>
      </c>
    </row>
    <row r="6368" spans="1:6">
      <c r="A6368" s="38">
        <v>41905</v>
      </c>
      <c r="B6368" s="49" t="s">
        <v>151</v>
      </c>
      <c r="C6368" s="50">
        <v>22.4</v>
      </c>
      <c r="D6368" s="51">
        <v>14.6</v>
      </c>
      <c r="E6368" s="52">
        <v>85.681059965487265</v>
      </c>
      <c r="F6368" s="52">
        <v>0</v>
      </c>
    </row>
    <row r="6369" spans="1:6">
      <c r="A6369" s="38">
        <v>41905</v>
      </c>
      <c r="B6369" s="49" t="s">
        <v>152</v>
      </c>
      <c r="C6369" s="50">
        <v>22.7</v>
      </c>
      <c r="D6369" s="51">
        <v>15</v>
      </c>
      <c r="E6369" s="52">
        <v>86.384649385222758</v>
      </c>
      <c r="F6369" s="52">
        <v>0</v>
      </c>
    </row>
    <row r="6370" spans="1:6">
      <c r="A6370" s="38">
        <v>41905</v>
      </c>
      <c r="B6370" s="49" t="s">
        <v>153</v>
      </c>
      <c r="C6370" s="50">
        <v>23</v>
      </c>
      <c r="D6370" s="51">
        <v>15.4</v>
      </c>
      <c r="E6370" s="52">
        <v>87.035761008477536</v>
      </c>
      <c r="F6370" s="52">
        <v>0</v>
      </c>
    </row>
    <row r="6371" spans="1:6">
      <c r="A6371" s="38">
        <v>41905</v>
      </c>
      <c r="B6371" s="49" t="s">
        <v>154</v>
      </c>
      <c r="C6371" s="50">
        <v>22.9</v>
      </c>
      <c r="D6371" s="51">
        <v>15.3</v>
      </c>
      <c r="E6371" s="52">
        <v>87.009456917873706</v>
      </c>
      <c r="F6371" s="52">
        <v>0</v>
      </c>
    </row>
    <row r="6372" spans="1:6">
      <c r="A6372" s="38">
        <v>41905</v>
      </c>
      <c r="B6372" s="49" t="s">
        <v>155</v>
      </c>
      <c r="C6372" s="50">
        <v>23.2</v>
      </c>
      <c r="D6372" s="51">
        <v>15.2</v>
      </c>
      <c r="E6372" s="52">
        <v>84.899117632301696</v>
      </c>
      <c r="F6372" s="52">
        <v>0</v>
      </c>
    </row>
    <row r="6373" spans="1:6">
      <c r="A6373" s="38">
        <v>41905</v>
      </c>
      <c r="B6373" s="49" t="s">
        <v>156</v>
      </c>
      <c r="C6373" s="50">
        <v>24</v>
      </c>
      <c r="D6373" s="51">
        <v>15.8</v>
      </c>
      <c r="E6373" s="52">
        <v>84.01818242303159</v>
      </c>
      <c r="F6373" s="52">
        <v>0</v>
      </c>
    </row>
    <row r="6374" spans="1:6">
      <c r="A6374" s="38">
        <v>41905</v>
      </c>
      <c r="B6374" s="49" t="s">
        <v>157</v>
      </c>
      <c r="C6374" s="50">
        <v>24.7</v>
      </c>
      <c r="D6374" s="51">
        <v>16.8</v>
      </c>
      <c r="E6374" s="52">
        <v>85.532646608629364</v>
      </c>
      <c r="F6374" s="52">
        <v>0</v>
      </c>
    </row>
    <row r="6375" spans="1:6">
      <c r="A6375" s="38">
        <v>41905</v>
      </c>
      <c r="B6375" s="49" t="s">
        <v>158</v>
      </c>
      <c r="C6375" s="50">
        <v>24.9</v>
      </c>
      <c r="D6375" s="51">
        <v>17</v>
      </c>
      <c r="E6375" s="52">
        <v>85.496761822023799</v>
      </c>
      <c r="F6375" s="52">
        <v>0</v>
      </c>
    </row>
    <row r="6376" spans="1:6">
      <c r="A6376" s="38">
        <v>41905</v>
      </c>
      <c r="B6376" s="49" t="s">
        <v>159</v>
      </c>
      <c r="C6376" s="50">
        <v>24.4</v>
      </c>
      <c r="D6376" s="51">
        <v>17.5</v>
      </c>
      <c r="E6376" s="52">
        <v>90.610551520289249</v>
      </c>
      <c r="F6376" s="52">
        <v>0</v>
      </c>
    </row>
    <row r="6377" spans="1:6">
      <c r="A6377" s="38">
        <v>41905</v>
      </c>
      <c r="B6377" s="49" t="s">
        <v>160</v>
      </c>
      <c r="C6377" s="50">
        <v>26.7</v>
      </c>
      <c r="D6377" s="51">
        <v>18.899999999999999</v>
      </c>
      <c r="E6377" s="52">
        <v>85.183007375664417</v>
      </c>
      <c r="F6377" s="52">
        <v>0</v>
      </c>
    </row>
    <row r="6378" spans="1:6">
      <c r="A6378" s="38">
        <v>41905</v>
      </c>
      <c r="B6378" s="49" t="s">
        <v>161</v>
      </c>
      <c r="C6378" s="50">
        <v>27.8</v>
      </c>
      <c r="D6378" s="51">
        <v>17.5</v>
      </c>
      <c r="E6378" s="52">
        <v>74.110846209097659</v>
      </c>
      <c r="F6378" s="52">
        <v>0</v>
      </c>
    </row>
    <row r="6379" spans="1:6">
      <c r="A6379" s="38">
        <v>41905</v>
      </c>
      <c r="B6379" s="49" t="s">
        <v>162</v>
      </c>
      <c r="C6379" s="50">
        <v>25.6</v>
      </c>
      <c r="D6379" s="51">
        <v>17.7</v>
      </c>
      <c r="E6379" s="52">
        <v>85.292296472233247</v>
      </c>
      <c r="F6379" s="52">
        <v>0</v>
      </c>
    </row>
    <row r="6380" spans="1:6">
      <c r="A6380" s="38">
        <v>41905</v>
      </c>
      <c r="B6380" s="49" t="s">
        <v>163</v>
      </c>
      <c r="C6380" s="50">
        <v>25.9</v>
      </c>
      <c r="D6380" s="51">
        <v>17.8</v>
      </c>
      <c r="E6380" s="52">
        <v>84.249198791257598</v>
      </c>
      <c r="F6380" s="52">
        <v>0</v>
      </c>
    </row>
    <row r="6381" spans="1:6">
      <c r="A6381" s="38">
        <v>41905</v>
      </c>
      <c r="B6381" s="49" t="s">
        <v>164</v>
      </c>
      <c r="C6381" s="50">
        <v>24.6</v>
      </c>
      <c r="D6381" s="51">
        <v>17.7</v>
      </c>
      <c r="E6381" s="52">
        <v>90.527470162116273</v>
      </c>
      <c r="F6381" s="52">
        <v>0</v>
      </c>
    </row>
    <row r="6382" spans="1:6">
      <c r="A6382" s="38">
        <v>41905</v>
      </c>
      <c r="B6382" s="49" t="s">
        <v>165</v>
      </c>
      <c r="C6382" s="50">
        <v>24.5</v>
      </c>
      <c r="D6382" s="51">
        <v>17.8</v>
      </c>
      <c r="E6382" s="52">
        <v>91.570829176413653</v>
      </c>
      <c r="F6382" s="52">
        <v>0</v>
      </c>
    </row>
    <row r="6383" spans="1:6">
      <c r="A6383" s="38">
        <v>41905</v>
      </c>
      <c r="B6383" s="49" t="s">
        <v>166</v>
      </c>
      <c r="C6383" s="50">
        <v>23.6</v>
      </c>
      <c r="D6383" s="51">
        <v>16.899999999999999</v>
      </c>
      <c r="E6383" s="52">
        <v>91.897953882516816</v>
      </c>
      <c r="F6383" s="52">
        <v>0</v>
      </c>
    </row>
    <row r="6384" spans="1:6">
      <c r="A6384" s="38">
        <v>41905</v>
      </c>
      <c r="B6384" s="49" t="s">
        <v>167</v>
      </c>
      <c r="C6384" s="50">
        <v>23.8</v>
      </c>
      <c r="D6384" s="51">
        <v>17.2</v>
      </c>
      <c r="E6384" s="52">
        <v>92.366408028223404</v>
      </c>
      <c r="F6384" s="52">
        <v>0</v>
      </c>
    </row>
    <row r="6385" spans="1:6">
      <c r="A6385" s="38">
        <v>41905</v>
      </c>
      <c r="B6385" s="49" t="s">
        <v>168</v>
      </c>
      <c r="C6385" s="50">
        <v>24</v>
      </c>
      <c r="D6385" s="51">
        <v>17.2</v>
      </c>
      <c r="E6385" s="52">
        <v>91.262506147898904</v>
      </c>
      <c r="F6385" s="52">
        <v>0</v>
      </c>
    </row>
    <row r="6386" spans="1:6">
      <c r="A6386" s="38">
        <v>41905</v>
      </c>
      <c r="B6386" s="49" t="s">
        <v>169</v>
      </c>
      <c r="C6386" s="50">
        <v>24.2</v>
      </c>
      <c r="D6386" s="51">
        <v>17.100000000000001</v>
      </c>
      <c r="E6386" s="52">
        <v>89.663215290034586</v>
      </c>
      <c r="F6386" s="52">
        <v>0</v>
      </c>
    </row>
    <row r="6387" spans="1:6">
      <c r="A6387" s="38">
        <v>41905</v>
      </c>
      <c r="B6387" s="49" t="s">
        <v>170</v>
      </c>
      <c r="C6387" s="50">
        <v>24.3</v>
      </c>
      <c r="D6387" s="51">
        <v>17.5</v>
      </c>
      <c r="E6387" s="52">
        <v>91.155032785938431</v>
      </c>
      <c r="F6387" s="52">
        <v>0</v>
      </c>
    </row>
    <row r="6388" spans="1:6">
      <c r="A6388" s="38">
        <v>41905</v>
      </c>
      <c r="B6388" s="49" t="s">
        <v>171</v>
      </c>
      <c r="C6388" s="50">
        <v>24.6</v>
      </c>
      <c r="D6388" s="51">
        <v>17.5</v>
      </c>
      <c r="E6388" s="52">
        <v>89.532552938811776</v>
      </c>
      <c r="F6388" s="52">
        <v>0</v>
      </c>
    </row>
    <row r="6389" spans="1:6">
      <c r="A6389" s="38">
        <v>41905</v>
      </c>
      <c r="B6389" s="49" t="s">
        <v>172</v>
      </c>
      <c r="C6389" s="50">
        <v>24.5</v>
      </c>
      <c r="D6389" s="51">
        <v>17.3</v>
      </c>
      <c r="E6389" s="52">
        <v>89.068221173465858</v>
      </c>
      <c r="F6389" s="52">
        <v>0</v>
      </c>
    </row>
    <row r="6390" spans="1:6">
      <c r="A6390" s="38">
        <v>41906</v>
      </c>
      <c r="B6390" s="49" t="s">
        <v>149</v>
      </c>
      <c r="C6390" s="50">
        <v>25.1</v>
      </c>
      <c r="D6390" s="51">
        <v>17.5</v>
      </c>
      <c r="E6390" s="52">
        <v>86.900257552768309</v>
      </c>
      <c r="F6390" s="52">
        <v>0</v>
      </c>
    </row>
    <row r="6391" spans="1:6">
      <c r="A6391" s="38">
        <v>41906</v>
      </c>
      <c r="B6391" s="49" t="s">
        <v>150</v>
      </c>
      <c r="C6391" s="50">
        <v>25.7</v>
      </c>
      <c r="D6391" s="51">
        <v>17.3</v>
      </c>
      <c r="E6391" s="52">
        <v>82.923579677840934</v>
      </c>
      <c r="F6391" s="52">
        <v>0</v>
      </c>
    </row>
    <row r="6392" spans="1:6">
      <c r="A6392" s="38">
        <v>41906</v>
      </c>
      <c r="B6392" s="49" t="s">
        <v>151</v>
      </c>
      <c r="C6392" s="50">
        <v>24.9</v>
      </c>
      <c r="D6392" s="51">
        <v>17.399999999999999</v>
      </c>
      <c r="E6392" s="52">
        <v>87.453706231425954</v>
      </c>
      <c r="F6392" s="52">
        <v>0</v>
      </c>
    </row>
    <row r="6393" spans="1:6">
      <c r="A6393" s="38">
        <v>41906</v>
      </c>
      <c r="B6393" s="49" t="s">
        <v>152</v>
      </c>
      <c r="C6393" s="50">
        <v>25.6</v>
      </c>
      <c r="D6393" s="51">
        <v>17.600000000000001</v>
      </c>
      <c r="E6393" s="52">
        <v>84.823679006464332</v>
      </c>
      <c r="F6393" s="52">
        <v>0</v>
      </c>
    </row>
    <row r="6394" spans="1:6">
      <c r="A6394" s="38">
        <v>41906</v>
      </c>
      <c r="B6394" s="49" t="s">
        <v>153</v>
      </c>
      <c r="C6394" s="50">
        <v>25.3</v>
      </c>
      <c r="D6394" s="51">
        <v>17.5</v>
      </c>
      <c r="E6394" s="52">
        <v>85.871866272538526</v>
      </c>
      <c r="F6394" s="52">
        <v>0</v>
      </c>
    </row>
    <row r="6395" spans="1:6">
      <c r="A6395" s="38">
        <v>41906</v>
      </c>
      <c r="B6395" s="49" t="s">
        <v>154</v>
      </c>
      <c r="C6395" s="50">
        <v>24.5</v>
      </c>
      <c r="D6395" s="51">
        <v>17.399999999999999</v>
      </c>
      <c r="E6395" s="52">
        <v>89.569055893605338</v>
      </c>
      <c r="F6395" s="52">
        <v>0</v>
      </c>
    </row>
    <row r="6396" spans="1:6">
      <c r="A6396" s="38">
        <v>41906</v>
      </c>
      <c r="B6396" s="49" t="s">
        <v>155</v>
      </c>
      <c r="C6396" s="50">
        <v>24.2</v>
      </c>
      <c r="D6396" s="51">
        <v>17.5</v>
      </c>
      <c r="E6396" s="52">
        <v>91.703205227729029</v>
      </c>
      <c r="F6396" s="52">
        <v>0</v>
      </c>
    </row>
    <row r="6397" spans="1:6">
      <c r="A6397" s="38">
        <v>41906</v>
      </c>
      <c r="B6397" s="49" t="s">
        <v>156</v>
      </c>
      <c r="C6397" s="50">
        <v>24.2</v>
      </c>
      <c r="D6397" s="51">
        <v>17.100000000000001</v>
      </c>
      <c r="E6397" s="52">
        <v>89.663215290034586</v>
      </c>
      <c r="F6397" s="52">
        <v>0</v>
      </c>
    </row>
    <row r="6398" spans="1:6">
      <c r="A6398" s="38">
        <v>41906</v>
      </c>
      <c r="B6398" s="49" t="s">
        <v>157</v>
      </c>
      <c r="C6398" s="50">
        <v>24.8</v>
      </c>
      <c r="D6398" s="51">
        <v>17.899999999999999</v>
      </c>
      <c r="E6398" s="52">
        <v>90.43457513804222</v>
      </c>
      <c r="F6398" s="52">
        <v>0</v>
      </c>
    </row>
    <row r="6399" spans="1:6">
      <c r="A6399" s="38">
        <v>41906</v>
      </c>
      <c r="B6399" s="49" t="s">
        <v>158</v>
      </c>
      <c r="C6399" s="50">
        <v>24.8</v>
      </c>
      <c r="D6399" s="51">
        <v>17.7</v>
      </c>
      <c r="E6399" s="52">
        <v>89.452091104659559</v>
      </c>
      <c r="F6399" s="52">
        <v>0</v>
      </c>
    </row>
    <row r="6400" spans="1:6">
      <c r="A6400" s="38">
        <v>41906</v>
      </c>
      <c r="B6400" s="49" t="s">
        <v>159</v>
      </c>
      <c r="C6400" s="50">
        <v>25.4</v>
      </c>
      <c r="D6400" s="51">
        <v>18.600000000000001</v>
      </c>
      <c r="E6400" s="52">
        <v>90.5726927055223</v>
      </c>
      <c r="F6400" s="52">
        <v>0</v>
      </c>
    </row>
    <row r="6401" spans="1:6">
      <c r="A6401" s="38">
        <v>41906</v>
      </c>
      <c r="B6401" s="49" t="s">
        <v>160</v>
      </c>
      <c r="C6401" s="50">
        <v>25.7</v>
      </c>
      <c r="D6401" s="51">
        <v>18.2</v>
      </c>
      <c r="E6401" s="52">
        <v>87.114883687214359</v>
      </c>
      <c r="F6401" s="52">
        <v>0</v>
      </c>
    </row>
    <row r="6402" spans="1:6">
      <c r="A6402" s="38">
        <v>41906</v>
      </c>
      <c r="B6402" s="49" t="s">
        <v>161</v>
      </c>
      <c r="C6402" s="50">
        <v>25.8</v>
      </c>
      <c r="D6402" s="51">
        <v>18.3</v>
      </c>
      <c r="E6402" s="52">
        <v>87.062260369767387</v>
      </c>
      <c r="F6402" s="52">
        <v>0</v>
      </c>
    </row>
    <row r="6403" spans="1:6">
      <c r="A6403" s="38">
        <v>41906</v>
      </c>
      <c r="B6403" s="49" t="s">
        <v>162</v>
      </c>
      <c r="C6403" s="50">
        <v>25.3</v>
      </c>
      <c r="D6403" s="51">
        <v>17.899999999999999</v>
      </c>
      <c r="E6403" s="52">
        <v>87.779746551029135</v>
      </c>
      <c r="F6403" s="52">
        <v>0</v>
      </c>
    </row>
    <row r="6404" spans="1:6">
      <c r="A6404" s="38">
        <v>41906</v>
      </c>
      <c r="B6404" s="49" t="s">
        <v>163</v>
      </c>
      <c r="C6404" s="50">
        <v>25.5</v>
      </c>
      <c r="D6404" s="51">
        <v>18.5</v>
      </c>
      <c r="E6404" s="52">
        <v>89.566106321571681</v>
      </c>
      <c r="F6404" s="52">
        <v>0</v>
      </c>
    </row>
    <row r="6405" spans="1:6">
      <c r="A6405" s="38">
        <v>41906</v>
      </c>
      <c r="B6405" s="49" t="s">
        <v>164</v>
      </c>
      <c r="C6405" s="50">
        <v>25.1</v>
      </c>
      <c r="D6405" s="51">
        <v>18.3</v>
      </c>
      <c r="E6405" s="52">
        <v>90.75930292509446</v>
      </c>
      <c r="F6405" s="52">
        <v>0</v>
      </c>
    </row>
    <row r="6406" spans="1:6">
      <c r="A6406" s="38">
        <v>41906</v>
      </c>
      <c r="B6406" s="49" t="s">
        <v>165</v>
      </c>
      <c r="C6406" s="50">
        <v>24.7</v>
      </c>
      <c r="D6406" s="51">
        <v>18.2</v>
      </c>
      <c r="E6406" s="52">
        <v>92.457735928447036</v>
      </c>
      <c r="F6406" s="52">
        <v>0</v>
      </c>
    </row>
    <row r="6407" spans="1:6">
      <c r="A6407" s="38">
        <v>41906</v>
      </c>
      <c r="B6407" s="49" t="s">
        <v>166</v>
      </c>
      <c r="C6407" s="50">
        <v>25.3</v>
      </c>
      <c r="D6407" s="51">
        <v>17.600000000000001</v>
      </c>
      <c r="E6407" s="52">
        <v>86.349060061706041</v>
      </c>
      <c r="F6407" s="52">
        <v>0</v>
      </c>
    </row>
    <row r="6408" spans="1:6">
      <c r="A6408" s="38">
        <v>41906</v>
      </c>
      <c r="B6408" s="49" t="s">
        <v>167</v>
      </c>
      <c r="C6408" s="50">
        <v>25.5</v>
      </c>
      <c r="D6408" s="51">
        <v>17.399999999999999</v>
      </c>
      <c r="E6408" s="52">
        <v>84.385478372631411</v>
      </c>
      <c r="F6408" s="52">
        <v>0</v>
      </c>
    </row>
    <row r="6409" spans="1:6">
      <c r="A6409" s="38">
        <v>41906</v>
      </c>
      <c r="B6409" s="49" t="s">
        <v>168</v>
      </c>
      <c r="C6409" s="50">
        <v>25.1</v>
      </c>
      <c r="D6409" s="51">
        <v>17.399999999999999</v>
      </c>
      <c r="E6409" s="52">
        <v>86.41719789686033</v>
      </c>
      <c r="F6409" s="52">
        <v>0</v>
      </c>
    </row>
    <row r="6410" spans="1:6">
      <c r="A6410" s="38">
        <v>41906</v>
      </c>
      <c r="B6410" s="49" t="s">
        <v>169</v>
      </c>
      <c r="C6410" s="50">
        <v>24.9</v>
      </c>
      <c r="D6410" s="51">
        <v>17.8</v>
      </c>
      <c r="E6410" s="52">
        <v>89.408203695646023</v>
      </c>
      <c r="F6410" s="52">
        <v>0</v>
      </c>
    </row>
    <row r="6411" spans="1:6">
      <c r="A6411" s="38">
        <v>41906</v>
      </c>
      <c r="B6411" s="49" t="s">
        <v>170</v>
      </c>
      <c r="C6411" s="50">
        <v>24.8</v>
      </c>
      <c r="D6411" s="51">
        <v>18</v>
      </c>
      <c r="E6411" s="52">
        <v>90.925586885038229</v>
      </c>
      <c r="F6411" s="52">
        <v>0</v>
      </c>
    </row>
    <row r="6412" spans="1:6">
      <c r="A6412" s="38">
        <v>41906</v>
      </c>
      <c r="B6412" s="49" t="s">
        <v>171</v>
      </c>
      <c r="C6412" s="50">
        <v>25.5</v>
      </c>
      <c r="D6412" s="51">
        <v>17.7</v>
      </c>
      <c r="E6412" s="52">
        <v>85.800143855583471</v>
      </c>
      <c r="F6412" s="52">
        <v>0</v>
      </c>
    </row>
    <row r="6413" spans="1:6">
      <c r="A6413" s="38">
        <v>41906</v>
      </c>
      <c r="B6413" s="49" t="s">
        <v>172</v>
      </c>
      <c r="C6413" s="50">
        <v>25.6</v>
      </c>
      <c r="D6413" s="51">
        <v>17.600000000000001</v>
      </c>
      <c r="E6413" s="52">
        <v>84.823679006464332</v>
      </c>
      <c r="F6413" s="52">
        <v>0</v>
      </c>
    </row>
    <row r="6414" spans="1:6">
      <c r="A6414" s="38">
        <v>41907</v>
      </c>
      <c r="B6414" s="49" t="s">
        <v>149</v>
      </c>
      <c r="C6414" s="50">
        <v>24.5</v>
      </c>
      <c r="D6414" s="51">
        <v>17.8</v>
      </c>
      <c r="E6414" s="52">
        <v>91.570829176413653</v>
      </c>
      <c r="F6414" s="52">
        <v>0</v>
      </c>
    </row>
    <row r="6415" spans="1:6">
      <c r="A6415" s="38">
        <v>41907</v>
      </c>
      <c r="B6415" s="49" t="s">
        <v>150</v>
      </c>
      <c r="C6415" s="50">
        <v>24.8</v>
      </c>
      <c r="D6415" s="51">
        <v>17.899999999999999</v>
      </c>
      <c r="E6415" s="52">
        <v>90.43457513804222</v>
      </c>
      <c r="F6415" s="52">
        <v>0</v>
      </c>
    </row>
    <row r="6416" spans="1:6">
      <c r="A6416" s="38">
        <v>41907</v>
      </c>
      <c r="B6416" s="49" t="s">
        <v>151</v>
      </c>
      <c r="C6416" s="50">
        <v>24.9</v>
      </c>
      <c r="D6416" s="51">
        <v>17.7</v>
      </c>
      <c r="E6416" s="52">
        <v>88.919808479676675</v>
      </c>
      <c r="F6416" s="52">
        <v>0</v>
      </c>
    </row>
    <row r="6417" spans="1:6">
      <c r="A6417" s="38">
        <v>41907</v>
      </c>
      <c r="B6417" s="49" t="s">
        <v>152</v>
      </c>
      <c r="C6417" s="50">
        <v>25</v>
      </c>
      <c r="D6417" s="51">
        <v>17.8</v>
      </c>
      <c r="E6417" s="52">
        <v>88.876586088596795</v>
      </c>
      <c r="F6417" s="52">
        <v>0</v>
      </c>
    </row>
    <row r="6418" spans="1:6">
      <c r="A6418" s="38">
        <v>41907</v>
      </c>
      <c r="B6418" s="49" t="s">
        <v>153</v>
      </c>
      <c r="C6418" s="50">
        <v>24</v>
      </c>
      <c r="D6418" s="51">
        <v>16.5</v>
      </c>
      <c r="E6418" s="52">
        <v>87.644315332142938</v>
      </c>
      <c r="F6418" s="52">
        <v>0</v>
      </c>
    </row>
    <row r="6419" spans="1:6">
      <c r="A6419" s="38">
        <v>41907</v>
      </c>
      <c r="B6419" s="49" t="s">
        <v>154</v>
      </c>
      <c r="C6419" s="50">
        <v>23.7</v>
      </c>
      <c r="D6419" s="51">
        <v>16.7</v>
      </c>
      <c r="E6419" s="52">
        <v>90.293347768178506</v>
      </c>
      <c r="F6419" s="52">
        <v>0</v>
      </c>
    </row>
    <row r="6420" spans="1:6">
      <c r="A6420" s="38">
        <v>41907</v>
      </c>
      <c r="B6420" s="49" t="s">
        <v>155</v>
      </c>
      <c r="C6420" s="50">
        <v>24.6</v>
      </c>
      <c r="D6420" s="51">
        <v>16.8</v>
      </c>
      <c r="E6420" s="52">
        <v>86.045436600180537</v>
      </c>
      <c r="F6420" s="52">
        <v>0</v>
      </c>
    </row>
    <row r="6421" spans="1:6">
      <c r="A6421" s="38">
        <v>41907</v>
      </c>
      <c r="B6421" s="49" t="s">
        <v>156</v>
      </c>
      <c r="C6421" s="50">
        <v>26</v>
      </c>
      <c r="D6421" s="51">
        <v>17.100000000000001</v>
      </c>
      <c r="E6421" s="52">
        <v>80.546545824146193</v>
      </c>
      <c r="F6421" s="52">
        <v>0</v>
      </c>
    </row>
    <row r="6422" spans="1:6">
      <c r="A6422" s="38">
        <v>41907</v>
      </c>
      <c r="B6422" s="49" t="s">
        <v>157</v>
      </c>
      <c r="C6422" s="50">
        <v>26.5</v>
      </c>
      <c r="D6422" s="51">
        <v>17.3</v>
      </c>
      <c r="E6422" s="52">
        <v>79.093049489022391</v>
      </c>
      <c r="F6422" s="52">
        <v>0</v>
      </c>
    </row>
    <row r="6423" spans="1:6">
      <c r="A6423" s="38">
        <v>41907</v>
      </c>
      <c r="B6423" s="49" t="s">
        <v>158</v>
      </c>
      <c r="C6423" s="50">
        <v>26.2</v>
      </c>
      <c r="D6423" s="51">
        <v>16</v>
      </c>
      <c r="E6423" s="52">
        <v>74.607761854291951</v>
      </c>
      <c r="F6423" s="52">
        <v>0</v>
      </c>
    </row>
    <row r="6424" spans="1:6">
      <c r="A6424" s="38">
        <v>41907</v>
      </c>
      <c r="B6424" s="49" t="s">
        <v>159</v>
      </c>
      <c r="C6424" s="50">
        <v>28.8</v>
      </c>
      <c r="D6424" s="51">
        <v>16</v>
      </c>
      <c r="E6424" s="52">
        <v>64.081496827397302</v>
      </c>
      <c r="F6424" s="52">
        <v>0</v>
      </c>
    </row>
    <row r="6425" spans="1:6">
      <c r="A6425" s="38">
        <v>41907</v>
      </c>
      <c r="B6425" s="49" t="s">
        <v>160</v>
      </c>
      <c r="C6425" s="50">
        <v>29.6</v>
      </c>
      <c r="D6425" s="51">
        <v>15.7</v>
      </c>
      <c r="E6425" s="52">
        <v>60.069262101705689</v>
      </c>
      <c r="F6425" s="52">
        <v>0</v>
      </c>
    </row>
    <row r="6426" spans="1:6">
      <c r="A6426" s="38">
        <v>41907</v>
      </c>
      <c r="B6426" s="49" t="s">
        <v>161</v>
      </c>
      <c r="C6426" s="50">
        <v>29.5</v>
      </c>
      <c r="D6426" s="51">
        <v>15.1</v>
      </c>
      <c r="E6426" s="52">
        <v>58.162068683561117</v>
      </c>
      <c r="F6426" s="52">
        <v>0</v>
      </c>
    </row>
    <row r="6427" spans="1:6">
      <c r="A6427" s="38">
        <v>41907</v>
      </c>
      <c r="B6427" s="49" t="s">
        <v>162</v>
      </c>
      <c r="C6427" s="50">
        <v>29.7</v>
      </c>
      <c r="D6427" s="51">
        <v>14.6</v>
      </c>
      <c r="E6427" s="52">
        <v>55.635977161595463</v>
      </c>
      <c r="F6427" s="52">
        <v>0</v>
      </c>
    </row>
    <row r="6428" spans="1:6">
      <c r="A6428" s="38">
        <v>41907</v>
      </c>
      <c r="B6428" s="49" t="s">
        <v>163</v>
      </c>
      <c r="C6428" s="50">
        <v>30</v>
      </c>
      <c r="D6428" s="51">
        <v>15.1</v>
      </c>
      <c r="E6428" s="52">
        <v>56.513395410877578</v>
      </c>
      <c r="F6428" s="52">
        <v>0</v>
      </c>
    </row>
    <row r="6429" spans="1:6">
      <c r="A6429" s="38">
        <v>41907</v>
      </c>
      <c r="B6429" s="49" t="s">
        <v>164</v>
      </c>
      <c r="C6429" s="50">
        <v>29.6</v>
      </c>
      <c r="D6429" s="51">
        <v>14.7</v>
      </c>
      <c r="E6429" s="52">
        <v>56.331529923019509</v>
      </c>
      <c r="F6429" s="52">
        <v>0</v>
      </c>
    </row>
    <row r="6430" spans="1:6">
      <c r="A6430" s="38">
        <v>41907</v>
      </c>
      <c r="B6430" s="49" t="s">
        <v>165</v>
      </c>
      <c r="C6430" s="50">
        <v>27.7</v>
      </c>
      <c r="D6430" s="51">
        <v>15.1</v>
      </c>
      <c r="E6430" s="52">
        <v>64.563817461730849</v>
      </c>
      <c r="F6430" s="52">
        <v>0</v>
      </c>
    </row>
    <row r="6431" spans="1:6">
      <c r="A6431" s="38">
        <v>41907</v>
      </c>
      <c r="B6431" s="49" t="s">
        <v>166</v>
      </c>
      <c r="C6431" s="50">
        <v>26.2</v>
      </c>
      <c r="D6431" s="51">
        <v>14.8</v>
      </c>
      <c r="E6431" s="52">
        <v>69.142227792572868</v>
      </c>
      <c r="F6431" s="52">
        <v>0</v>
      </c>
    </row>
    <row r="6432" spans="1:6">
      <c r="A6432" s="38">
        <v>41907</v>
      </c>
      <c r="B6432" s="49" t="s">
        <v>167</v>
      </c>
      <c r="C6432" s="50">
        <v>25.2</v>
      </c>
      <c r="D6432" s="51">
        <v>14.6</v>
      </c>
      <c r="E6432" s="52">
        <v>72.397525178941748</v>
      </c>
      <c r="F6432" s="52">
        <v>0</v>
      </c>
    </row>
    <row r="6433" spans="1:6">
      <c r="A6433" s="38">
        <v>41907</v>
      </c>
      <c r="B6433" s="49" t="s">
        <v>168</v>
      </c>
      <c r="C6433" s="50">
        <v>24.5</v>
      </c>
      <c r="D6433" s="51">
        <v>14.6</v>
      </c>
      <c r="E6433" s="52">
        <v>75.486206656430937</v>
      </c>
      <c r="F6433" s="52">
        <v>0</v>
      </c>
    </row>
    <row r="6434" spans="1:6">
      <c r="A6434" s="38">
        <v>41907</v>
      </c>
      <c r="B6434" s="49" t="s">
        <v>169</v>
      </c>
      <c r="C6434" s="50">
        <v>24.5</v>
      </c>
      <c r="D6434" s="51">
        <v>14.2</v>
      </c>
      <c r="E6434" s="52">
        <v>73.464251789980722</v>
      </c>
      <c r="F6434" s="52">
        <v>0</v>
      </c>
    </row>
    <row r="6435" spans="1:6">
      <c r="A6435" s="38">
        <v>41907</v>
      </c>
      <c r="B6435" s="49" t="s">
        <v>170</v>
      </c>
      <c r="C6435" s="50">
        <v>24</v>
      </c>
      <c r="D6435" s="51">
        <v>14.3</v>
      </c>
      <c r="E6435" s="52">
        <v>76.221031946613493</v>
      </c>
      <c r="F6435" s="52">
        <v>0</v>
      </c>
    </row>
    <row r="6436" spans="1:6">
      <c r="A6436" s="38">
        <v>41907</v>
      </c>
      <c r="B6436" s="49" t="s">
        <v>171</v>
      </c>
      <c r="C6436" s="50">
        <v>23</v>
      </c>
      <c r="D6436" s="51">
        <v>14.4</v>
      </c>
      <c r="E6436" s="52">
        <v>81.511970189659749</v>
      </c>
      <c r="F6436" s="52">
        <v>0</v>
      </c>
    </row>
    <row r="6437" spans="1:6">
      <c r="A6437" s="38">
        <v>41907</v>
      </c>
      <c r="B6437" s="49" t="s">
        <v>172</v>
      </c>
      <c r="C6437" s="50">
        <v>22.5</v>
      </c>
      <c r="D6437" s="51">
        <v>14.4</v>
      </c>
      <c r="E6437" s="52">
        <v>84.021601024106886</v>
      </c>
      <c r="F6437" s="52">
        <v>0</v>
      </c>
    </row>
    <row r="6438" spans="1:6">
      <c r="A6438" s="38">
        <v>41908</v>
      </c>
      <c r="B6438" s="49" t="s">
        <v>149</v>
      </c>
      <c r="C6438" s="50">
        <v>21.7</v>
      </c>
      <c r="D6438" s="51">
        <v>14.2</v>
      </c>
      <c r="E6438" s="52">
        <v>87.022188223165401</v>
      </c>
      <c r="F6438" s="52">
        <v>0</v>
      </c>
    </row>
    <row r="6439" spans="1:6">
      <c r="A6439" s="38">
        <v>41908</v>
      </c>
      <c r="B6439" s="49" t="s">
        <v>150</v>
      </c>
      <c r="C6439" s="50">
        <v>21.2</v>
      </c>
      <c r="D6439" s="51">
        <v>14.1</v>
      </c>
      <c r="E6439" s="52">
        <v>89.110885449635546</v>
      </c>
      <c r="F6439" s="52">
        <v>0</v>
      </c>
    </row>
    <row r="6440" spans="1:6">
      <c r="A6440" s="38">
        <v>41908</v>
      </c>
      <c r="B6440" s="49" t="s">
        <v>151</v>
      </c>
      <c r="C6440" s="50">
        <v>20.7</v>
      </c>
      <c r="D6440" s="51">
        <v>13.7</v>
      </c>
      <c r="E6440" s="52">
        <v>89.342570097099909</v>
      </c>
      <c r="F6440" s="52">
        <v>0</v>
      </c>
    </row>
    <row r="6441" spans="1:6">
      <c r="A6441" s="38">
        <v>41908</v>
      </c>
      <c r="B6441" s="49" t="s">
        <v>152</v>
      </c>
      <c r="C6441" s="50">
        <v>20.6</v>
      </c>
      <c r="D6441" s="51">
        <v>13.6</v>
      </c>
      <c r="E6441" s="52">
        <v>89.252809828307491</v>
      </c>
      <c r="F6441" s="52">
        <v>0</v>
      </c>
    </row>
    <row r="6442" spans="1:6">
      <c r="A6442" s="38">
        <v>41908</v>
      </c>
      <c r="B6442" s="49" t="s">
        <v>153</v>
      </c>
      <c r="C6442" s="50">
        <v>20.2</v>
      </c>
      <c r="D6442" s="51">
        <v>13.4</v>
      </c>
      <c r="E6442" s="52">
        <v>90.167974786215012</v>
      </c>
      <c r="F6442" s="52">
        <v>0</v>
      </c>
    </row>
    <row r="6443" spans="1:6">
      <c r="A6443" s="38">
        <v>41908</v>
      </c>
      <c r="B6443" s="49" t="s">
        <v>154</v>
      </c>
      <c r="C6443" s="50">
        <v>19.5</v>
      </c>
      <c r="D6443" s="51">
        <v>13</v>
      </c>
      <c r="E6443" s="52">
        <v>91.415126800666911</v>
      </c>
      <c r="F6443" s="52">
        <v>0</v>
      </c>
    </row>
    <row r="6444" spans="1:6">
      <c r="A6444" s="38">
        <v>41908</v>
      </c>
      <c r="B6444" s="49" t="s">
        <v>155</v>
      </c>
      <c r="C6444" s="50">
        <v>19.8</v>
      </c>
      <c r="D6444" s="51">
        <v>13.2</v>
      </c>
      <c r="E6444" s="52">
        <v>91.079202547402375</v>
      </c>
      <c r="F6444" s="52">
        <v>0</v>
      </c>
    </row>
    <row r="6445" spans="1:6">
      <c r="A6445" s="38">
        <v>41908</v>
      </c>
      <c r="B6445" s="49" t="s">
        <v>156</v>
      </c>
      <c r="C6445" s="50">
        <v>21.7</v>
      </c>
      <c r="D6445" s="51">
        <v>13.6</v>
      </c>
      <c r="E6445" s="52">
        <v>83.423871378830071</v>
      </c>
      <c r="F6445" s="52">
        <v>0</v>
      </c>
    </row>
    <row r="6446" spans="1:6">
      <c r="A6446" s="38">
        <v>41908</v>
      </c>
      <c r="B6446" s="49" t="s">
        <v>157</v>
      </c>
      <c r="C6446" s="50">
        <v>24.7</v>
      </c>
      <c r="D6446" s="51">
        <v>13.2</v>
      </c>
      <c r="E6446" s="52">
        <v>67.585102688637633</v>
      </c>
      <c r="F6446" s="52">
        <v>0</v>
      </c>
    </row>
    <row r="6447" spans="1:6">
      <c r="A6447" s="38">
        <v>41908</v>
      </c>
      <c r="B6447" s="49" t="s">
        <v>158</v>
      </c>
      <c r="C6447" s="50">
        <v>26.3</v>
      </c>
      <c r="D6447" s="51">
        <v>11.7</v>
      </c>
      <c r="E6447" s="52">
        <v>54.603731612769899</v>
      </c>
      <c r="F6447" s="52">
        <v>0</v>
      </c>
    </row>
    <row r="6448" spans="1:6">
      <c r="A6448" s="38">
        <v>41908</v>
      </c>
      <c r="B6448" s="49" t="s">
        <v>159</v>
      </c>
      <c r="C6448" s="50">
        <v>26.8</v>
      </c>
      <c r="D6448" s="51">
        <v>11.2</v>
      </c>
      <c r="E6448" s="52">
        <v>50.792982553264821</v>
      </c>
      <c r="F6448" s="52">
        <v>0</v>
      </c>
    </row>
    <row r="6449" spans="1:6">
      <c r="A6449" s="38">
        <v>41908</v>
      </c>
      <c r="B6449" s="49" t="s">
        <v>160</v>
      </c>
      <c r="C6449" s="50">
        <v>27.2</v>
      </c>
      <c r="D6449" s="51">
        <v>11.3</v>
      </c>
      <c r="E6449" s="52">
        <v>50.04901408474749</v>
      </c>
      <c r="F6449" s="52">
        <v>0</v>
      </c>
    </row>
    <row r="6450" spans="1:6">
      <c r="A6450" s="38">
        <v>41908</v>
      </c>
      <c r="B6450" s="49" t="s">
        <v>161</v>
      </c>
      <c r="C6450" s="50">
        <v>27.4</v>
      </c>
      <c r="D6450" s="51">
        <v>11.3</v>
      </c>
      <c r="E6450" s="52">
        <v>49.466032403608573</v>
      </c>
      <c r="F6450" s="52">
        <v>0</v>
      </c>
    </row>
    <row r="6451" spans="1:6">
      <c r="A6451" s="38">
        <v>41908</v>
      </c>
      <c r="B6451" s="49" t="s">
        <v>162</v>
      </c>
      <c r="C6451" s="50">
        <v>27.4</v>
      </c>
      <c r="D6451" s="51">
        <v>12</v>
      </c>
      <c r="E6451" s="52">
        <v>52.472301143807208</v>
      </c>
      <c r="F6451" s="52">
        <v>0</v>
      </c>
    </row>
    <row r="6452" spans="1:6">
      <c r="A6452" s="38">
        <v>41908</v>
      </c>
      <c r="B6452" s="49" t="s">
        <v>163</v>
      </c>
      <c r="C6452" s="50">
        <v>27</v>
      </c>
      <c r="D6452" s="51">
        <v>11.8</v>
      </c>
      <c r="E6452" s="52">
        <v>52.838745396176179</v>
      </c>
      <c r="F6452" s="52">
        <v>0</v>
      </c>
    </row>
    <row r="6453" spans="1:6">
      <c r="A6453" s="38">
        <v>41908</v>
      </c>
      <c r="B6453" s="49" t="s">
        <v>164</v>
      </c>
      <c r="C6453" s="50">
        <v>26.4</v>
      </c>
      <c r="D6453" s="51">
        <v>12.1</v>
      </c>
      <c r="E6453" s="52">
        <v>56.102884537468888</v>
      </c>
      <c r="F6453" s="52">
        <v>0</v>
      </c>
    </row>
    <row r="6454" spans="1:6">
      <c r="A6454" s="38">
        <v>41908</v>
      </c>
      <c r="B6454" s="49" t="s">
        <v>165</v>
      </c>
      <c r="C6454" s="50">
        <v>25.6</v>
      </c>
      <c r="D6454" s="51">
        <v>10.8</v>
      </c>
      <c r="E6454" s="52">
        <v>52.610227182882497</v>
      </c>
      <c r="F6454" s="52">
        <v>0</v>
      </c>
    </row>
    <row r="6455" spans="1:6">
      <c r="A6455" s="38">
        <v>41908</v>
      </c>
      <c r="B6455" s="49" t="s">
        <v>166</v>
      </c>
      <c r="C6455" s="50">
        <v>23.5</v>
      </c>
      <c r="D6455" s="51">
        <v>10.8</v>
      </c>
      <c r="E6455" s="52">
        <v>59.652292161290696</v>
      </c>
      <c r="F6455" s="52">
        <v>0</v>
      </c>
    </row>
    <row r="6456" spans="1:6">
      <c r="A6456" s="38">
        <v>41908</v>
      </c>
      <c r="B6456" s="49" t="s">
        <v>167</v>
      </c>
      <c r="C6456" s="50">
        <v>22.4</v>
      </c>
      <c r="D6456" s="51">
        <v>9.9</v>
      </c>
      <c r="E6456" s="52">
        <v>58.530933178573108</v>
      </c>
      <c r="F6456" s="52">
        <v>0</v>
      </c>
    </row>
    <row r="6457" spans="1:6">
      <c r="A6457" s="38">
        <v>41908</v>
      </c>
      <c r="B6457" s="49" t="s">
        <v>168</v>
      </c>
      <c r="C6457" s="50">
        <v>21.9</v>
      </c>
      <c r="D6457" s="51">
        <v>9.9</v>
      </c>
      <c r="E6457" s="52">
        <v>60.341455173661785</v>
      </c>
      <c r="F6457" s="52">
        <v>0</v>
      </c>
    </row>
    <row r="6458" spans="1:6">
      <c r="A6458" s="38">
        <v>41908</v>
      </c>
      <c r="B6458" s="49" t="s">
        <v>169</v>
      </c>
      <c r="C6458" s="50">
        <v>21.6</v>
      </c>
      <c r="D6458" s="51">
        <v>9.6999999999999993</v>
      </c>
      <c r="E6458" s="52">
        <v>60.235487458484336</v>
      </c>
      <c r="F6458" s="52">
        <v>0</v>
      </c>
    </row>
    <row r="6459" spans="1:6">
      <c r="A6459" s="38">
        <v>41908</v>
      </c>
      <c r="B6459" s="49" t="s">
        <v>170</v>
      </c>
      <c r="C6459" s="50">
        <v>21.1</v>
      </c>
      <c r="D6459" s="51">
        <v>9.5</v>
      </c>
      <c r="E6459" s="52">
        <v>60.849047807488688</v>
      </c>
      <c r="F6459" s="52">
        <v>0</v>
      </c>
    </row>
    <row r="6460" spans="1:6">
      <c r="A6460" s="38">
        <v>41908</v>
      </c>
      <c r="B6460" s="49" t="s">
        <v>171</v>
      </c>
      <c r="C6460" s="50">
        <v>20.399999999999999</v>
      </c>
      <c r="D6460" s="51">
        <v>8.8000000000000007</v>
      </c>
      <c r="E6460" s="52">
        <v>58.913883124769448</v>
      </c>
      <c r="F6460" s="52">
        <v>0</v>
      </c>
    </row>
    <row r="6461" spans="1:6">
      <c r="A6461" s="38">
        <v>41908</v>
      </c>
      <c r="B6461" s="49" t="s">
        <v>172</v>
      </c>
      <c r="C6461" s="50">
        <v>19.899999999999999</v>
      </c>
      <c r="D6461" s="51">
        <v>8.3000000000000007</v>
      </c>
      <c r="E6461" s="52">
        <v>57.357891754567213</v>
      </c>
      <c r="F6461" s="52">
        <v>0</v>
      </c>
    </row>
    <row r="6462" spans="1:6">
      <c r="A6462" s="38">
        <v>41909</v>
      </c>
      <c r="B6462" s="49" t="s">
        <v>149</v>
      </c>
      <c r="C6462" s="50">
        <v>19.2</v>
      </c>
      <c r="D6462" s="51">
        <v>8.1999999999999993</v>
      </c>
      <c r="E6462" s="52">
        <v>59.196410076891269</v>
      </c>
      <c r="F6462" s="52">
        <v>0</v>
      </c>
    </row>
    <row r="6463" spans="1:6">
      <c r="A6463" s="38">
        <v>41909</v>
      </c>
      <c r="B6463" s="49" t="s">
        <v>150</v>
      </c>
      <c r="C6463" s="50">
        <v>18.600000000000001</v>
      </c>
      <c r="D6463" s="51">
        <v>8.1</v>
      </c>
      <c r="E6463" s="52">
        <v>60.71767079494856</v>
      </c>
      <c r="F6463" s="52">
        <v>0</v>
      </c>
    </row>
    <row r="6464" spans="1:6">
      <c r="A6464" s="38">
        <v>41909</v>
      </c>
      <c r="B6464" s="49" t="s">
        <v>151</v>
      </c>
      <c r="C6464" s="50">
        <v>18.600000000000001</v>
      </c>
      <c r="D6464" s="51">
        <v>7.6</v>
      </c>
      <c r="E6464" s="52">
        <v>57.014909171415496</v>
      </c>
      <c r="F6464" s="52">
        <v>0</v>
      </c>
    </row>
    <row r="6465" spans="1:6">
      <c r="A6465" s="38">
        <v>41909</v>
      </c>
      <c r="B6465" s="49" t="s">
        <v>152</v>
      </c>
      <c r="C6465" s="50">
        <v>18.100000000000001</v>
      </c>
      <c r="D6465" s="51">
        <v>7.4</v>
      </c>
      <c r="E6465" s="52">
        <v>57.301890619814131</v>
      </c>
      <c r="F6465" s="52">
        <v>0</v>
      </c>
    </row>
    <row r="6466" spans="1:6">
      <c r="A6466" s="38">
        <v>41909</v>
      </c>
      <c r="B6466" s="49" t="s">
        <v>153</v>
      </c>
      <c r="C6466" s="50">
        <v>17.5</v>
      </c>
      <c r="D6466" s="51">
        <v>7.1</v>
      </c>
      <c r="E6466" s="52">
        <v>57.124444366280514</v>
      </c>
      <c r="F6466" s="52">
        <v>0</v>
      </c>
    </row>
    <row r="6467" spans="1:6">
      <c r="A6467" s="38">
        <v>41909</v>
      </c>
      <c r="B6467" s="49" t="s">
        <v>154</v>
      </c>
      <c r="C6467" s="50">
        <v>16.8</v>
      </c>
      <c r="D6467" s="51">
        <v>7</v>
      </c>
      <c r="E6467" s="52">
        <v>58.882178777567894</v>
      </c>
      <c r="F6467" s="52">
        <v>0</v>
      </c>
    </row>
    <row r="6468" spans="1:6">
      <c r="A6468" s="38">
        <v>41909</v>
      </c>
      <c r="B6468" s="49" t="s">
        <v>155</v>
      </c>
      <c r="C6468" s="50">
        <v>17.399999999999999</v>
      </c>
      <c r="D6468" s="51">
        <v>6.8</v>
      </c>
      <c r="E6468" s="52">
        <v>55.083779071582839</v>
      </c>
      <c r="F6468" s="52">
        <v>0</v>
      </c>
    </row>
    <row r="6469" spans="1:6">
      <c r="A6469" s="38">
        <v>41909</v>
      </c>
      <c r="B6469" s="49" t="s">
        <v>156</v>
      </c>
      <c r="C6469" s="50">
        <v>18.8</v>
      </c>
      <c r="D6469" s="51">
        <v>6.8</v>
      </c>
      <c r="E6469" s="52">
        <v>50.443007773633362</v>
      </c>
      <c r="F6469" s="52">
        <v>0</v>
      </c>
    </row>
    <row r="6470" spans="1:6">
      <c r="A6470" s="38">
        <v>41909</v>
      </c>
      <c r="B6470" s="49" t="s">
        <v>157</v>
      </c>
      <c r="C6470" s="50">
        <v>20.100000000000001</v>
      </c>
      <c r="D6470" s="51">
        <v>6.6</v>
      </c>
      <c r="E6470" s="52">
        <v>45.170139392891159</v>
      </c>
      <c r="F6470" s="52">
        <v>0</v>
      </c>
    </row>
    <row r="6471" spans="1:6">
      <c r="A6471" s="38">
        <v>41909</v>
      </c>
      <c r="B6471" s="49" t="s">
        <v>158</v>
      </c>
      <c r="C6471" s="50">
        <v>21.1</v>
      </c>
      <c r="D6471" s="51">
        <v>6.9</v>
      </c>
      <c r="E6471" s="52">
        <v>44.378337860418078</v>
      </c>
      <c r="F6471" s="52">
        <v>0</v>
      </c>
    </row>
    <row r="6472" spans="1:6">
      <c r="A6472" s="38">
        <v>41909</v>
      </c>
      <c r="B6472" s="49" t="s">
        <v>159</v>
      </c>
      <c r="C6472" s="50">
        <v>22</v>
      </c>
      <c r="D6472" s="51">
        <v>6.8</v>
      </c>
      <c r="E6472" s="52">
        <v>41.397602211480873</v>
      </c>
      <c r="F6472" s="52">
        <v>0</v>
      </c>
    </row>
    <row r="6473" spans="1:6">
      <c r="A6473" s="38">
        <v>41909</v>
      </c>
      <c r="B6473" s="49" t="s">
        <v>160</v>
      </c>
      <c r="C6473" s="50">
        <v>22.7</v>
      </c>
      <c r="D6473" s="51">
        <v>7.1</v>
      </c>
      <c r="E6473" s="52">
        <v>41.402199308487994</v>
      </c>
      <c r="F6473" s="52">
        <v>0</v>
      </c>
    </row>
    <row r="6474" spans="1:6">
      <c r="A6474" s="38">
        <v>41909</v>
      </c>
      <c r="B6474" s="49" t="s">
        <v>161</v>
      </c>
      <c r="C6474" s="50">
        <v>23.4</v>
      </c>
      <c r="D6474" s="51">
        <v>7.2</v>
      </c>
      <c r="E6474" s="52">
        <v>40.237729121547574</v>
      </c>
      <c r="F6474" s="52">
        <v>0</v>
      </c>
    </row>
    <row r="6475" spans="1:6">
      <c r="A6475" s="38">
        <v>41909</v>
      </c>
      <c r="B6475" s="49" t="s">
        <v>162</v>
      </c>
      <c r="C6475" s="50">
        <v>23.4</v>
      </c>
      <c r="D6475" s="51">
        <v>7.3</v>
      </c>
      <c r="E6475" s="52">
        <v>40.790103618643172</v>
      </c>
      <c r="F6475" s="52">
        <v>0</v>
      </c>
    </row>
    <row r="6476" spans="1:6">
      <c r="A6476" s="38">
        <v>41909</v>
      </c>
      <c r="B6476" s="49" t="s">
        <v>163</v>
      </c>
      <c r="C6476" s="50">
        <v>23.9</v>
      </c>
      <c r="D6476" s="51">
        <v>7.3</v>
      </c>
      <c r="E6476" s="52">
        <v>39.579989379185257</v>
      </c>
      <c r="F6476" s="52">
        <v>0</v>
      </c>
    </row>
    <row r="6477" spans="1:6">
      <c r="A6477" s="38">
        <v>41909</v>
      </c>
      <c r="B6477" s="49" t="s">
        <v>164</v>
      </c>
      <c r="C6477" s="50">
        <v>23.2</v>
      </c>
      <c r="D6477" s="51">
        <v>7.4</v>
      </c>
      <c r="E6477" s="52">
        <v>41.844688277603524</v>
      </c>
      <c r="F6477" s="52">
        <v>0</v>
      </c>
    </row>
    <row r="6478" spans="1:6">
      <c r="A6478" s="38">
        <v>41909</v>
      </c>
      <c r="B6478" s="49" t="s">
        <v>165</v>
      </c>
      <c r="C6478" s="50">
        <v>22.5</v>
      </c>
      <c r="D6478" s="51">
        <v>7.1</v>
      </c>
      <c r="E6478" s="52">
        <v>41.908034728996171</v>
      </c>
      <c r="F6478" s="52">
        <v>0</v>
      </c>
    </row>
    <row r="6479" spans="1:6">
      <c r="A6479" s="38">
        <v>41909</v>
      </c>
      <c r="B6479" s="49" t="s">
        <v>166</v>
      </c>
      <c r="C6479" s="50">
        <v>20.8</v>
      </c>
      <c r="D6479" s="51">
        <v>6.2</v>
      </c>
      <c r="E6479" s="52">
        <v>40.663908131703678</v>
      </c>
      <c r="F6479" s="52">
        <v>0</v>
      </c>
    </row>
    <row r="6480" spans="1:6">
      <c r="A6480" s="38">
        <v>41909</v>
      </c>
      <c r="B6480" s="49" t="s">
        <v>167</v>
      </c>
      <c r="C6480" s="50">
        <v>20.2</v>
      </c>
      <c r="D6480" s="51">
        <v>6.6</v>
      </c>
      <c r="E6480" s="52">
        <v>44.891517489999423</v>
      </c>
      <c r="F6480" s="52">
        <v>0</v>
      </c>
    </row>
    <row r="6481" spans="1:6">
      <c r="A6481" s="38">
        <v>41909</v>
      </c>
      <c r="B6481" s="49" t="s">
        <v>168</v>
      </c>
      <c r="C6481" s="50">
        <v>19.399999999999999</v>
      </c>
      <c r="D6481" s="51">
        <v>6</v>
      </c>
      <c r="E6481" s="52">
        <v>42.928110949619111</v>
      </c>
      <c r="F6481" s="52">
        <v>0</v>
      </c>
    </row>
    <row r="6482" spans="1:6">
      <c r="A6482" s="38">
        <v>41909</v>
      </c>
      <c r="B6482" s="49" t="s">
        <v>169</v>
      </c>
      <c r="C6482" s="50">
        <v>19</v>
      </c>
      <c r="D6482" s="51">
        <v>6.1</v>
      </c>
      <c r="E6482" s="52">
        <v>44.738260428311612</v>
      </c>
      <c r="F6482" s="52">
        <v>0</v>
      </c>
    </row>
    <row r="6483" spans="1:6">
      <c r="A6483" s="38">
        <v>41909</v>
      </c>
      <c r="B6483" s="49" t="s">
        <v>170</v>
      </c>
      <c r="C6483" s="50">
        <v>18.3</v>
      </c>
      <c r="D6483" s="51">
        <v>6.4</v>
      </c>
      <c r="E6483" s="52">
        <v>49.017556017822614</v>
      </c>
      <c r="F6483" s="52">
        <v>0</v>
      </c>
    </row>
    <row r="6484" spans="1:6">
      <c r="A6484" s="38">
        <v>41909</v>
      </c>
      <c r="B6484" s="49" t="s">
        <v>171</v>
      </c>
      <c r="C6484" s="50">
        <v>16.600000000000001</v>
      </c>
      <c r="D6484" s="51">
        <v>7.4</v>
      </c>
      <c r="E6484" s="52">
        <v>63.003067761713268</v>
      </c>
      <c r="F6484" s="52">
        <v>0</v>
      </c>
    </row>
    <row r="6485" spans="1:6">
      <c r="A6485" s="38">
        <v>41909</v>
      </c>
      <c r="B6485" s="49" t="s">
        <v>172</v>
      </c>
      <c r="C6485" s="50">
        <v>16.3</v>
      </c>
      <c r="D6485" s="51">
        <v>7.4</v>
      </c>
      <c r="E6485" s="52">
        <v>64.218216483992052</v>
      </c>
      <c r="F6485" s="52">
        <v>0</v>
      </c>
    </row>
    <row r="6486" spans="1:6">
      <c r="A6486" s="38">
        <v>41910</v>
      </c>
      <c r="B6486" s="49" t="s">
        <v>149</v>
      </c>
      <c r="C6486" s="50">
        <v>16.3</v>
      </c>
      <c r="D6486" s="51">
        <v>7.7</v>
      </c>
      <c r="E6486" s="52">
        <v>66.789822696283792</v>
      </c>
      <c r="F6486" s="52">
        <v>0</v>
      </c>
    </row>
    <row r="6487" spans="1:6">
      <c r="A6487" s="38">
        <v>41910</v>
      </c>
      <c r="B6487" s="49" t="s">
        <v>150</v>
      </c>
      <c r="C6487" s="50">
        <v>14.5</v>
      </c>
      <c r="D6487" s="51">
        <v>8.1</v>
      </c>
      <c r="E6487" s="52">
        <v>78.816898243957681</v>
      </c>
      <c r="F6487" s="52">
        <v>0</v>
      </c>
    </row>
    <row r="6488" spans="1:6">
      <c r="A6488" s="38">
        <v>41910</v>
      </c>
      <c r="B6488" s="49" t="s">
        <v>151</v>
      </c>
      <c r="C6488" s="50">
        <v>13.6</v>
      </c>
      <c r="D6488" s="51">
        <v>8.1999999999999993</v>
      </c>
      <c r="E6488" s="52">
        <v>84.5749633173794</v>
      </c>
      <c r="F6488" s="52">
        <v>0</v>
      </c>
    </row>
    <row r="6489" spans="1:6">
      <c r="A6489" s="38">
        <v>41910</v>
      </c>
      <c r="B6489" s="49" t="s">
        <v>152</v>
      </c>
      <c r="C6489" s="50">
        <v>13.2</v>
      </c>
      <c r="D6489" s="51">
        <v>8.1</v>
      </c>
      <c r="E6489" s="52">
        <v>85.765377050933921</v>
      </c>
      <c r="F6489" s="52">
        <v>0</v>
      </c>
    </row>
    <row r="6490" spans="1:6">
      <c r="A6490" s="38">
        <v>41910</v>
      </c>
      <c r="B6490" s="49" t="s">
        <v>153</v>
      </c>
      <c r="C6490" s="50">
        <v>13.1</v>
      </c>
      <c r="D6490" s="51">
        <v>8.1999999999999993</v>
      </c>
      <c r="E6490" s="52">
        <v>87.37959562025776</v>
      </c>
      <c r="F6490" s="52">
        <v>0</v>
      </c>
    </row>
    <row r="6491" spans="1:6">
      <c r="A6491" s="38">
        <v>41910</v>
      </c>
      <c r="B6491" s="49" t="s">
        <v>154</v>
      </c>
      <c r="C6491" s="50">
        <v>13.2</v>
      </c>
      <c r="D6491" s="51">
        <v>8.1999999999999993</v>
      </c>
      <c r="E6491" s="52">
        <v>86.810431619651666</v>
      </c>
      <c r="F6491" s="52">
        <v>0</v>
      </c>
    </row>
    <row r="6492" spans="1:6">
      <c r="A6492" s="38">
        <v>41910</v>
      </c>
      <c r="B6492" s="49" t="s">
        <v>155</v>
      </c>
      <c r="C6492" s="50">
        <v>13.7</v>
      </c>
      <c r="D6492" s="51">
        <v>8.1</v>
      </c>
      <c r="E6492" s="52">
        <v>83.014691414005867</v>
      </c>
      <c r="F6492" s="52">
        <v>0</v>
      </c>
    </row>
    <row r="6493" spans="1:6">
      <c r="A6493" s="38">
        <v>41910</v>
      </c>
      <c r="B6493" s="49" t="s">
        <v>156</v>
      </c>
      <c r="C6493" s="50">
        <v>15.7</v>
      </c>
      <c r="D6493" s="51">
        <v>8.6999999999999993</v>
      </c>
      <c r="E6493" s="52">
        <v>78.289093706040831</v>
      </c>
      <c r="F6493" s="52">
        <v>0</v>
      </c>
    </row>
    <row r="6494" spans="1:6">
      <c r="A6494" s="38">
        <v>41910</v>
      </c>
      <c r="B6494" s="49" t="s">
        <v>157</v>
      </c>
      <c r="C6494" s="50">
        <v>19.5</v>
      </c>
      <c r="D6494" s="51">
        <v>8.6</v>
      </c>
      <c r="E6494" s="52">
        <v>60.8965829196177</v>
      </c>
      <c r="F6494" s="52">
        <v>0</v>
      </c>
    </row>
    <row r="6495" spans="1:6">
      <c r="A6495" s="38">
        <v>41910</v>
      </c>
      <c r="B6495" s="49" t="s">
        <v>158</v>
      </c>
      <c r="C6495" s="50">
        <v>21.6</v>
      </c>
      <c r="D6495" s="51">
        <v>9.1999999999999993</v>
      </c>
      <c r="E6495" s="52">
        <v>57.175820942146835</v>
      </c>
      <c r="F6495" s="52">
        <v>0</v>
      </c>
    </row>
    <row r="6496" spans="1:6">
      <c r="A6496" s="38">
        <v>41910</v>
      </c>
      <c r="B6496" s="49" t="s">
        <v>159</v>
      </c>
      <c r="C6496" s="50">
        <v>22.3</v>
      </c>
      <c r="D6496" s="51">
        <v>9.9</v>
      </c>
      <c r="E6496" s="52">
        <v>58.888087822646575</v>
      </c>
      <c r="F6496" s="52">
        <v>0</v>
      </c>
    </row>
    <row r="6497" spans="1:6">
      <c r="A6497" s="38">
        <v>41910</v>
      </c>
      <c r="B6497" s="49" t="s">
        <v>160</v>
      </c>
      <c r="C6497" s="50">
        <v>22.9</v>
      </c>
      <c r="D6497" s="51">
        <v>10.3</v>
      </c>
      <c r="E6497" s="52">
        <v>59.038183765848864</v>
      </c>
      <c r="F6497" s="52">
        <v>0</v>
      </c>
    </row>
    <row r="6498" spans="1:6">
      <c r="A6498" s="38">
        <v>41910</v>
      </c>
      <c r="B6498" s="49" t="s">
        <v>161</v>
      </c>
      <c r="C6498" s="50">
        <v>23.7</v>
      </c>
      <c r="D6498" s="51">
        <v>10</v>
      </c>
      <c r="E6498" s="52">
        <v>54.64106080832223</v>
      </c>
      <c r="F6498" s="52">
        <v>0</v>
      </c>
    </row>
    <row r="6499" spans="1:6">
      <c r="A6499" s="38">
        <v>41910</v>
      </c>
      <c r="B6499" s="49" t="s">
        <v>162</v>
      </c>
      <c r="C6499" s="50">
        <v>23.5</v>
      </c>
      <c r="D6499" s="51">
        <v>9.5</v>
      </c>
      <c r="E6499" s="52">
        <v>52.579941872205374</v>
      </c>
      <c r="F6499" s="52">
        <v>0</v>
      </c>
    </row>
    <row r="6500" spans="1:6">
      <c r="A6500" s="38">
        <v>41910</v>
      </c>
      <c r="B6500" s="49" t="s">
        <v>163</v>
      </c>
      <c r="C6500" s="50">
        <v>22.8</v>
      </c>
      <c r="D6500" s="51">
        <v>9.6999999999999993</v>
      </c>
      <c r="E6500" s="52">
        <v>55.990158282248423</v>
      </c>
      <c r="F6500" s="52">
        <v>0</v>
      </c>
    </row>
    <row r="6501" spans="1:6">
      <c r="A6501" s="38">
        <v>41910</v>
      </c>
      <c r="B6501" s="49" t="s">
        <v>164</v>
      </c>
      <c r="C6501" s="50">
        <v>22.5</v>
      </c>
      <c r="D6501" s="51">
        <v>9.1999999999999993</v>
      </c>
      <c r="E6501" s="52">
        <v>54.122701842612699</v>
      </c>
      <c r="F6501" s="52">
        <v>0</v>
      </c>
    </row>
    <row r="6502" spans="1:6">
      <c r="A6502" s="38">
        <v>41910</v>
      </c>
      <c r="B6502" s="49" t="s">
        <v>165</v>
      </c>
      <c r="C6502" s="50">
        <v>22.1</v>
      </c>
      <c r="D6502" s="51">
        <v>9.5</v>
      </c>
      <c r="E6502" s="52">
        <v>57.237540073246961</v>
      </c>
      <c r="F6502" s="52">
        <v>0</v>
      </c>
    </row>
    <row r="6503" spans="1:6">
      <c r="A6503" s="38">
        <v>41910</v>
      </c>
      <c r="B6503" s="49" t="s">
        <v>166</v>
      </c>
      <c r="C6503" s="50">
        <v>21.6</v>
      </c>
      <c r="D6503" s="51">
        <v>9.6999999999999993</v>
      </c>
      <c r="E6503" s="52">
        <v>60.235487458484336</v>
      </c>
      <c r="F6503" s="52">
        <v>0</v>
      </c>
    </row>
    <row r="6504" spans="1:6">
      <c r="A6504" s="38">
        <v>41910</v>
      </c>
      <c r="B6504" s="49" t="s">
        <v>167</v>
      </c>
      <c r="C6504" s="50">
        <v>20.9</v>
      </c>
      <c r="D6504" s="51">
        <v>9.9</v>
      </c>
      <c r="E6504" s="52">
        <v>64.154855523222636</v>
      </c>
      <c r="F6504" s="52">
        <v>0</v>
      </c>
    </row>
    <row r="6505" spans="1:6">
      <c r="A6505" s="38">
        <v>41910</v>
      </c>
      <c r="B6505" s="49" t="s">
        <v>168</v>
      </c>
      <c r="C6505" s="50">
        <v>20.9</v>
      </c>
      <c r="D6505" s="51">
        <v>10</v>
      </c>
      <c r="E6505" s="52">
        <v>64.79263074594742</v>
      </c>
      <c r="F6505" s="52">
        <v>0</v>
      </c>
    </row>
    <row r="6506" spans="1:6">
      <c r="A6506" s="38">
        <v>41910</v>
      </c>
      <c r="B6506" s="49" t="s">
        <v>169</v>
      </c>
      <c r="C6506" s="50">
        <v>20.7</v>
      </c>
      <c r="D6506" s="51">
        <v>9.9</v>
      </c>
      <c r="E6506" s="52">
        <v>64.949666447522006</v>
      </c>
      <c r="F6506" s="52">
        <v>0</v>
      </c>
    </row>
    <row r="6507" spans="1:6">
      <c r="A6507" s="38">
        <v>41910</v>
      </c>
      <c r="B6507" s="49" t="s">
        <v>170</v>
      </c>
      <c r="C6507" s="50">
        <v>20.399999999999999</v>
      </c>
      <c r="D6507" s="51">
        <v>10.3</v>
      </c>
      <c r="E6507" s="52">
        <v>68.79243849898225</v>
      </c>
      <c r="F6507" s="52">
        <v>0</v>
      </c>
    </row>
    <row r="6508" spans="1:6">
      <c r="A6508" s="38">
        <v>41910</v>
      </c>
      <c r="B6508" s="49" t="s">
        <v>171</v>
      </c>
      <c r="C6508" s="50">
        <v>20.2</v>
      </c>
      <c r="D6508" s="51">
        <v>10.4</v>
      </c>
      <c r="E6508" s="52">
        <v>70.31309348221825</v>
      </c>
      <c r="F6508" s="52">
        <v>0</v>
      </c>
    </row>
    <row r="6509" spans="1:6">
      <c r="A6509" s="38">
        <v>41910</v>
      </c>
      <c r="B6509" s="49" t="s">
        <v>172</v>
      </c>
      <c r="C6509" s="50">
        <v>19.7</v>
      </c>
      <c r="D6509" s="51">
        <v>10.7</v>
      </c>
      <c r="E6509" s="52">
        <v>74.582543093909507</v>
      </c>
      <c r="F6509" s="52">
        <v>0</v>
      </c>
    </row>
    <row r="6510" spans="1:6">
      <c r="A6510" s="38">
        <v>41911</v>
      </c>
      <c r="B6510" s="49" t="s">
        <v>149</v>
      </c>
      <c r="C6510" s="50">
        <v>19.7</v>
      </c>
      <c r="D6510" s="51">
        <v>10.7</v>
      </c>
      <c r="E6510" s="52">
        <v>74.582543093909507</v>
      </c>
      <c r="F6510" s="52">
        <v>0</v>
      </c>
    </row>
    <row r="6511" spans="1:6">
      <c r="A6511" s="38">
        <v>41911</v>
      </c>
      <c r="B6511" s="49" t="s">
        <v>150</v>
      </c>
      <c r="C6511" s="50">
        <v>19.399999999999999</v>
      </c>
      <c r="D6511" s="51">
        <v>11.5</v>
      </c>
      <c r="E6511" s="52">
        <v>81.564540194198699</v>
      </c>
      <c r="F6511" s="52">
        <v>0</v>
      </c>
    </row>
    <row r="6512" spans="1:6">
      <c r="A6512" s="38">
        <v>41911</v>
      </c>
      <c r="B6512" s="49" t="s">
        <v>151</v>
      </c>
      <c r="C6512" s="50">
        <v>18.399999999999999</v>
      </c>
      <c r="D6512" s="51">
        <v>12.2</v>
      </c>
      <c r="E6512" s="52">
        <v>92.00608902949476</v>
      </c>
      <c r="F6512" s="52">
        <v>0</v>
      </c>
    </row>
    <row r="6513" spans="1:6">
      <c r="A6513" s="38">
        <v>41911</v>
      </c>
      <c r="B6513" s="49" t="s">
        <v>152</v>
      </c>
      <c r="C6513" s="50">
        <v>18.399999999999999</v>
      </c>
      <c r="D6513" s="51">
        <v>12.3</v>
      </c>
      <c r="E6513" s="52">
        <v>92.745613267861899</v>
      </c>
      <c r="F6513" s="52">
        <v>0</v>
      </c>
    </row>
    <row r="6514" spans="1:6">
      <c r="A6514" s="38">
        <v>41911</v>
      </c>
      <c r="B6514" s="49" t="s">
        <v>153</v>
      </c>
      <c r="C6514" s="50">
        <v>18.7</v>
      </c>
      <c r="D6514" s="51">
        <v>12.6</v>
      </c>
      <c r="E6514" s="52">
        <v>93.194761720353455</v>
      </c>
      <c r="F6514" s="52">
        <v>0</v>
      </c>
    </row>
    <row r="6515" spans="1:6">
      <c r="A6515" s="38">
        <v>41911</v>
      </c>
      <c r="B6515" s="49" t="s">
        <v>154</v>
      </c>
      <c r="C6515" s="50">
        <v>18.899999999999999</v>
      </c>
      <c r="D6515" s="51">
        <v>12.8</v>
      </c>
      <c r="E6515" s="52">
        <v>93.468080226524137</v>
      </c>
      <c r="F6515" s="52">
        <v>0</v>
      </c>
    </row>
    <row r="6516" spans="1:6">
      <c r="A6516" s="38">
        <v>41911</v>
      </c>
      <c r="B6516" s="49" t="s">
        <v>155</v>
      </c>
      <c r="C6516" s="50">
        <v>19.2</v>
      </c>
      <c r="D6516" s="51">
        <v>13.1</v>
      </c>
      <c r="E6516" s="52">
        <v>93.840237749957794</v>
      </c>
      <c r="F6516" s="52">
        <v>0</v>
      </c>
    </row>
    <row r="6517" spans="1:6">
      <c r="A6517" s="38">
        <v>41911</v>
      </c>
      <c r="B6517" s="49" t="s">
        <v>156</v>
      </c>
      <c r="C6517" s="50">
        <v>19.5</v>
      </c>
      <c r="D6517" s="51">
        <v>13.5</v>
      </c>
      <c r="E6517" s="52">
        <v>94.856403134868614</v>
      </c>
      <c r="F6517" s="52">
        <v>0</v>
      </c>
    </row>
    <row r="6518" spans="1:6">
      <c r="A6518" s="38">
        <v>41911</v>
      </c>
      <c r="B6518" s="49" t="s">
        <v>157</v>
      </c>
      <c r="C6518" s="50">
        <v>20.6</v>
      </c>
      <c r="D6518" s="51">
        <v>14.3</v>
      </c>
      <c r="E6518" s="52">
        <v>93.743462752756415</v>
      </c>
      <c r="F6518" s="52">
        <v>0</v>
      </c>
    </row>
    <row r="6519" spans="1:6">
      <c r="A6519" s="38">
        <v>41911</v>
      </c>
      <c r="B6519" s="49" t="s">
        <v>158</v>
      </c>
      <c r="C6519" s="50">
        <v>21.4</v>
      </c>
      <c r="D6519" s="51">
        <v>15</v>
      </c>
      <c r="E6519" s="52">
        <v>93.510856888294256</v>
      </c>
      <c r="F6519" s="52">
        <v>0</v>
      </c>
    </row>
    <row r="6520" spans="1:6">
      <c r="A6520" s="38">
        <v>41911</v>
      </c>
      <c r="B6520" s="49" t="s">
        <v>159</v>
      </c>
      <c r="C6520" s="50">
        <v>21.2</v>
      </c>
      <c r="D6520" s="51">
        <v>15</v>
      </c>
      <c r="E6520" s="52">
        <v>94.664875637985872</v>
      </c>
      <c r="F6520" s="52">
        <v>0</v>
      </c>
    </row>
    <row r="6521" spans="1:6">
      <c r="A6521" s="38">
        <v>41911</v>
      </c>
      <c r="B6521" s="49" t="s">
        <v>160</v>
      </c>
      <c r="C6521" s="50">
        <v>21.5</v>
      </c>
      <c r="D6521" s="51">
        <v>15.2</v>
      </c>
      <c r="E6521" s="52">
        <v>94.149428597924384</v>
      </c>
      <c r="F6521" s="52">
        <v>0</v>
      </c>
    </row>
    <row r="6522" spans="1:6">
      <c r="A6522" s="38">
        <v>41911</v>
      </c>
      <c r="B6522" s="49" t="s">
        <v>161</v>
      </c>
      <c r="C6522" s="50">
        <v>22.9</v>
      </c>
      <c r="D6522" s="51">
        <v>15.7</v>
      </c>
      <c r="E6522" s="52">
        <v>89.228210063744825</v>
      </c>
      <c r="F6522" s="52">
        <v>0</v>
      </c>
    </row>
    <row r="6523" spans="1:6">
      <c r="A6523" s="38">
        <v>41911</v>
      </c>
      <c r="B6523" s="49" t="s">
        <v>162</v>
      </c>
      <c r="C6523" s="50">
        <v>23</v>
      </c>
      <c r="D6523" s="51">
        <v>14.6</v>
      </c>
      <c r="E6523" s="52">
        <v>82.618116676594838</v>
      </c>
      <c r="F6523" s="52">
        <v>0</v>
      </c>
    </row>
    <row r="6524" spans="1:6">
      <c r="A6524" s="38">
        <v>41911</v>
      </c>
      <c r="B6524" s="49" t="s">
        <v>163</v>
      </c>
      <c r="C6524" s="50">
        <v>22.4</v>
      </c>
      <c r="D6524" s="51">
        <v>14.1</v>
      </c>
      <c r="E6524" s="52">
        <v>82.811819360896948</v>
      </c>
      <c r="F6524" s="52">
        <v>0</v>
      </c>
    </row>
    <row r="6525" spans="1:6">
      <c r="A6525" s="38">
        <v>41911</v>
      </c>
      <c r="B6525" s="49" t="s">
        <v>164</v>
      </c>
      <c r="C6525" s="50">
        <v>22.9</v>
      </c>
      <c r="D6525" s="51">
        <v>14.1</v>
      </c>
      <c r="E6525" s="52">
        <v>80.336454805994933</v>
      </c>
      <c r="F6525" s="52">
        <v>0</v>
      </c>
    </row>
    <row r="6526" spans="1:6">
      <c r="A6526" s="38">
        <v>41911</v>
      </c>
      <c r="B6526" s="49" t="s">
        <v>165</v>
      </c>
      <c r="C6526" s="50">
        <v>23.9</v>
      </c>
      <c r="D6526" s="51">
        <v>14.3</v>
      </c>
      <c r="E6526" s="52">
        <v>76.680451114726679</v>
      </c>
      <c r="F6526" s="52">
        <v>0</v>
      </c>
    </row>
    <row r="6527" spans="1:6">
      <c r="A6527" s="38">
        <v>41911</v>
      </c>
      <c r="B6527" s="49" t="s">
        <v>166</v>
      </c>
      <c r="C6527" s="50">
        <v>23.2</v>
      </c>
      <c r="D6527" s="51">
        <v>13.7</v>
      </c>
      <c r="E6527" s="52">
        <v>76.701474260413946</v>
      </c>
      <c r="F6527" s="52">
        <v>0</v>
      </c>
    </row>
    <row r="6528" spans="1:6">
      <c r="A6528" s="38">
        <v>41911</v>
      </c>
      <c r="B6528" s="49" t="s">
        <v>167</v>
      </c>
      <c r="C6528" s="50">
        <v>22.3</v>
      </c>
      <c r="D6528" s="51">
        <v>13.2</v>
      </c>
      <c r="E6528" s="52">
        <v>78.109535464169539</v>
      </c>
      <c r="F6528" s="52">
        <v>0</v>
      </c>
    </row>
    <row r="6529" spans="1:6">
      <c r="A6529" s="38">
        <v>41911</v>
      </c>
      <c r="B6529" s="49" t="s">
        <v>168</v>
      </c>
      <c r="C6529" s="50">
        <v>21.6</v>
      </c>
      <c r="D6529" s="51">
        <v>12.8</v>
      </c>
      <c r="E6529" s="52">
        <v>79.097839902869708</v>
      </c>
      <c r="F6529" s="52">
        <v>0</v>
      </c>
    </row>
    <row r="6530" spans="1:6">
      <c r="A6530" s="38">
        <v>41911</v>
      </c>
      <c r="B6530" s="49" t="s">
        <v>169</v>
      </c>
      <c r="C6530" s="50">
        <v>21.5</v>
      </c>
      <c r="D6530" s="51">
        <v>12.3</v>
      </c>
      <c r="E6530" s="52">
        <v>76.535031945902702</v>
      </c>
      <c r="F6530" s="52">
        <v>0</v>
      </c>
    </row>
    <row r="6531" spans="1:6">
      <c r="A6531" s="38">
        <v>41911</v>
      </c>
      <c r="B6531" s="49" t="s">
        <v>170</v>
      </c>
      <c r="C6531" s="50">
        <v>20.3</v>
      </c>
      <c r="D6531" s="51">
        <v>12.8</v>
      </c>
      <c r="E6531" s="52">
        <v>85.680641526458132</v>
      </c>
      <c r="F6531" s="52">
        <v>0</v>
      </c>
    </row>
    <row r="6532" spans="1:6">
      <c r="A6532" s="38">
        <v>41911</v>
      </c>
      <c r="B6532" s="49" t="s">
        <v>171</v>
      </c>
      <c r="C6532" s="50">
        <v>19.5</v>
      </c>
      <c r="D6532" s="51">
        <v>12.4</v>
      </c>
      <c r="E6532" s="52">
        <v>87.278434914692411</v>
      </c>
      <c r="F6532" s="52">
        <v>0</v>
      </c>
    </row>
    <row r="6533" spans="1:6">
      <c r="A6533" s="38">
        <v>41911</v>
      </c>
      <c r="B6533" s="49" t="s">
        <v>172</v>
      </c>
      <c r="C6533" s="50">
        <v>19</v>
      </c>
      <c r="D6533" s="51">
        <v>12.4</v>
      </c>
      <c r="E6533" s="52">
        <v>90.040223122991975</v>
      </c>
      <c r="F6533" s="52">
        <v>0</v>
      </c>
    </row>
    <row r="6534" spans="1:6">
      <c r="A6534" s="38">
        <v>41912</v>
      </c>
      <c r="B6534" s="49" t="s">
        <v>149</v>
      </c>
      <c r="C6534" s="50">
        <v>18.7</v>
      </c>
      <c r="D6534" s="51">
        <v>12.2</v>
      </c>
      <c r="E6534" s="52">
        <v>90.293111257575219</v>
      </c>
      <c r="F6534" s="52">
        <v>0</v>
      </c>
    </row>
    <row r="6535" spans="1:6">
      <c r="A6535" s="38">
        <v>41912</v>
      </c>
      <c r="B6535" s="49" t="s">
        <v>150</v>
      </c>
      <c r="C6535" s="50">
        <v>18.3</v>
      </c>
      <c r="D6535" s="51">
        <v>11.9</v>
      </c>
      <c r="E6535" s="52">
        <v>90.351229294604039</v>
      </c>
      <c r="F6535" s="52">
        <v>0</v>
      </c>
    </row>
    <row r="6536" spans="1:6">
      <c r="A6536" s="38">
        <v>41912</v>
      </c>
      <c r="B6536" s="49" t="s">
        <v>151</v>
      </c>
      <c r="C6536" s="50">
        <v>17.8</v>
      </c>
      <c r="D6536" s="51">
        <v>11.8</v>
      </c>
      <c r="E6536" s="52">
        <v>92.468505384874376</v>
      </c>
      <c r="F6536" s="52">
        <v>0</v>
      </c>
    </row>
    <row r="6537" spans="1:6">
      <c r="A6537" s="38">
        <v>41912</v>
      </c>
      <c r="B6537" s="49" t="s">
        <v>152</v>
      </c>
      <c r="C6537" s="50">
        <v>17.2</v>
      </c>
      <c r="D6537" s="51">
        <v>11.5</v>
      </c>
      <c r="E6537" s="52">
        <v>93.642507181888618</v>
      </c>
      <c r="F6537" s="52">
        <v>0</v>
      </c>
    </row>
    <row r="6538" spans="1:6">
      <c r="A6538" s="38">
        <v>41912</v>
      </c>
      <c r="B6538" s="49" t="s">
        <v>153</v>
      </c>
      <c r="C6538" s="50">
        <v>17</v>
      </c>
      <c r="D6538" s="51">
        <v>11.1</v>
      </c>
      <c r="E6538" s="52">
        <v>91.595790237695525</v>
      </c>
      <c r="F6538" s="52">
        <v>0</v>
      </c>
    </row>
    <row r="6539" spans="1:6">
      <c r="A6539" s="38">
        <v>41912</v>
      </c>
      <c r="B6539" s="49" t="s">
        <v>154</v>
      </c>
      <c r="C6539" s="50">
        <v>17.100000000000001</v>
      </c>
      <c r="D6539" s="51">
        <v>10.9</v>
      </c>
      <c r="E6539" s="52">
        <v>89.405381294339762</v>
      </c>
      <c r="F6539" s="52">
        <v>0</v>
      </c>
    </row>
    <row r="6540" spans="1:6">
      <c r="A6540" s="38">
        <v>41912</v>
      </c>
      <c r="B6540" s="49" t="s">
        <v>155</v>
      </c>
      <c r="C6540" s="50">
        <v>17.3</v>
      </c>
      <c r="D6540" s="51">
        <v>10.9</v>
      </c>
      <c r="E6540" s="52">
        <v>88.280525922182449</v>
      </c>
      <c r="F6540" s="52">
        <v>0</v>
      </c>
    </row>
    <row r="6541" spans="1:6">
      <c r="A6541" s="38">
        <v>41912</v>
      </c>
      <c r="B6541" s="49" t="s">
        <v>156</v>
      </c>
      <c r="C6541" s="50">
        <v>18.2</v>
      </c>
      <c r="D6541" s="51">
        <v>11.3</v>
      </c>
      <c r="E6541" s="52">
        <v>86.41791990406206</v>
      </c>
      <c r="F6541" s="52">
        <v>0</v>
      </c>
    </row>
    <row r="6542" spans="1:6">
      <c r="A6542" s="38">
        <v>41912</v>
      </c>
      <c r="B6542" s="49" t="s">
        <v>157</v>
      </c>
      <c r="C6542" s="50">
        <v>21.5</v>
      </c>
      <c r="D6542" s="51">
        <v>11.8</v>
      </c>
      <c r="E6542" s="52">
        <v>73.481775303791011</v>
      </c>
      <c r="F6542" s="52">
        <v>0</v>
      </c>
    </row>
    <row r="6543" spans="1:6">
      <c r="A6543" s="38">
        <v>41912</v>
      </c>
      <c r="B6543" s="49" t="s">
        <v>158</v>
      </c>
      <c r="C6543" s="50">
        <v>22.6</v>
      </c>
      <c r="D6543" s="51">
        <v>11.8</v>
      </c>
      <c r="E6543" s="52">
        <v>68.714826006397729</v>
      </c>
      <c r="F6543" s="52">
        <v>0</v>
      </c>
    </row>
    <row r="6544" spans="1:6">
      <c r="A6544" s="38">
        <v>41912</v>
      </c>
      <c r="B6544" s="49" t="s">
        <v>159</v>
      </c>
      <c r="C6544" s="50">
        <v>24.1</v>
      </c>
      <c r="D6544" s="51">
        <v>9.5</v>
      </c>
      <c r="E6544" s="52">
        <v>50.715781032457286</v>
      </c>
      <c r="F6544" s="52">
        <v>0</v>
      </c>
    </row>
    <row r="6545" spans="1:6">
      <c r="A6545" s="38">
        <v>41912</v>
      </c>
      <c r="B6545" s="49" t="s">
        <v>160</v>
      </c>
      <c r="C6545" s="50">
        <v>25.1</v>
      </c>
      <c r="D6545" s="51">
        <v>9.1999999999999993</v>
      </c>
      <c r="E6545" s="52">
        <v>46.285440456813056</v>
      </c>
      <c r="F6545" s="52">
        <v>0</v>
      </c>
    </row>
    <row r="6546" spans="1:6">
      <c r="A6546" s="38">
        <v>41912</v>
      </c>
      <c r="B6546" s="49" t="s">
        <v>161</v>
      </c>
      <c r="C6546" s="50">
        <v>25.3</v>
      </c>
      <c r="D6546" s="51">
        <v>8.1999999999999993</v>
      </c>
      <c r="E6546" s="52">
        <v>40.830890832530677</v>
      </c>
      <c r="F6546" s="52">
        <v>0</v>
      </c>
    </row>
    <row r="6547" spans="1:6">
      <c r="A6547" s="38">
        <v>41912</v>
      </c>
      <c r="B6547" s="49" t="s">
        <v>162</v>
      </c>
      <c r="C6547" s="50">
        <v>25.3</v>
      </c>
      <c r="D6547" s="51">
        <v>9.5</v>
      </c>
      <c r="E6547" s="52">
        <v>47.206701103697732</v>
      </c>
      <c r="F6547" s="52">
        <v>0</v>
      </c>
    </row>
    <row r="6548" spans="1:6">
      <c r="A6548" s="38">
        <v>41912</v>
      </c>
      <c r="B6548" s="49" t="s">
        <v>163</v>
      </c>
      <c r="C6548" s="50">
        <v>24.9</v>
      </c>
      <c r="D6548" s="51">
        <v>9.5</v>
      </c>
      <c r="E6548" s="52">
        <v>48.345032149466306</v>
      </c>
      <c r="F6548" s="52">
        <v>0</v>
      </c>
    </row>
    <row r="6549" spans="1:6">
      <c r="A6549" s="38">
        <v>41912</v>
      </c>
      <c r="B6549" s="49" t="s">
        <v>164</v>
      </c>
      <c r="C6549" s="50">
        <v>24.5</v>
      </c>
      <c r="D6549" s="51">
        <v>9.6999999999999993</v>
      </c>
      <c r="E6549" s="52">
        <v>50.540814612840116</v>
      </c>
      <c r="F6549" s="52">
        <v>0</v>
      </c>
    </row>
    <row r="6550" spans="1:6">
      <c r="A6550" s="38">
        <v>41912</v>
      </c>
      <c r="B6550" s="49" t="s">
        <v>165</v>
      </c>
      <c r="C6550" s="50">
        <v>24</v>
      </c>
      <c r="D6550" s="51">
        <v>9.3000000000000007</v>
      </c>
      <c r="E6550" s="52">
        <v>49.962926588044063</v>
      </c>
      <c r="F6550" s="52">
        <v>0</v>
      </c>
    </row>
    <row r="6551" spans="1:6">
      <c r="A6551" s="38">
        <v>41912</v>
      </c>
      <c r="B6551" s="49" t="s">
        <v>166</v>
      </c>
      <c r="C6551" s="50">
        <v>23.5</v>
      </c>
      <c r="D6551" s="51">
        <v>9.3000000000000007</v>
      </c>
      <c r="E6551" s="52">
        <v>51.48930271175913</v>
      </c>
      <c r="F6551" s="52">
        <v>0</v>
      </c>
    </row>
    <row r="6552" spans="1:6">
      <c r="A6552" s="38">
        <v>41912</v>
      </c>
      <c r="B6552" s="49" t="s">
        <v>167</v>
      </c>
      <c r="C6552" s="50">
        <v>22.6</v>
      </c>
      <c r="D6552" s="51">
        <v>10.4</v>
      </c>
      <c r="E6552" s="52">
        <v>60.696291490808605</v>
      </c>
      <c r="F6552" s="52">
        <v>0</v>
      </c>
    </row>
    <row r="6553" spans="1:6">
      <c r="A6553" s="38">
        <v>41912</v>
      </c>
      <c r="B6553" s="49" t="s">
        <v>168</v>
      </c>
      <c r="C6553" s="50">
        <v>20.5</v>
      </c>
      <c r="D6553" s="51">
        <v>12.1</v>
      </c>
      <c r="E6553" s="52">
        <v>80.089088762920326</v>
      </c>
      <c r="F6553" s="52">
        <v>0</v>
      </c>
    </row>
    <row r="6554" spans="1:6">
      <c r="A6554" s="38">
        <v>41912</v>
      </c>
      <c r="B6554" s="49" t="s">
        <v>169</v>
      </c>
      <c r="C6554" s="50">
        <v>20.100000000000001</v>
      </c>
      <c r="D6554" s="51">
        <v>11.7</v>
      </c>
      <c r="E6554" s="52">
        <v>79.429901966264765</v>
      </c>
      <c r="F6554" s="52">
        <v>0</v>
      </c>
    </row>
    <row r="6555" spans="1:6">
      <c r="A6555" s="38">
        <v>41912</v>
      </c>
      <c r="B6555" s="49" t="s">
        <v>170</v>
      </c>
      <c r="C6555" s="50">
        <v>19.7</v>
      </c>
      <c r="D6555" s="51">
        <v>11.4</v>
      </c>
      <c r="E6555" s="52">
        <v>79.373957956745627</v>
      </c>
      <c r="F6555" s="52">
        <v>0</v>
      </c>
    </row>
    <row r="6556" spans="1:6">
      <c r="A6556" s="38">
        <v>41912</v>
      </c>
      <c r="B6556" s="49" t="s">
        <v>171</v>
      </c>
      <c r="C6556" s="50">
        <v>18.7</v>
      </c>
      <c r="D6556" s="51">
        <v>11.3</v>
      </c>
      <c r="E6556" s="52">
        <v>83.750995967384284</v>
      </c>
      <c r="F6556" s="52">
        <v>0</v>
      </c>
    </row>
    <row r="6557" spans="1:6">
      <c r="A6557" s="38">
        <v>41912</v>
      </c>
      <c r="B6557" s="49" t="s">
        <v>172</v>
      </c>
      <c r="C6557" s="50">
        <v>18.3</v>
      </c>
      <c r="D6557" s="51">
        <v>11.5</v>
      </c>
      <c r="E6557" s="52">
        <v>87.369344494474376</v>
      </c>
      <c r="F6557" s="52">
        <v>0</v>
      </c>
    </row>
    <row r="6558" spans="1:6">
      <c r="A6558" s="38">
        <v>41913</v>
      </c>
      <c r="B6558" s="49" t="s">
        <v>149</v>
      </c>
      <c r="C6558" s="50">
        <v>18.100000000000001</v>
      </c>
      <c r="D6558" s="51">
        <v>11.4</v>
      </c>
      <c r="E6558" s="52">
        <v>87.718412322102424</v>
      </c>
      <c r="F6558" s="52">
        <v>0</v>
      </c>
    </row>
    <row r="6559" spans="1:6">
      <c r="A6559" s="38">
        <v>41913</v>
      </c>
      <c r="B6559" s="49" t="s">
        <v>150</v>
      </c>
      <c r="C6559" s="50">
        <v>18.2</v>
      </c>
      <c r="D6559" s="51">
        <v>11.3</v>
      </c>
      <c r="E6559" s="52">
        <v>86.41791990406206</v>
      </c>
      <c r="F6559" s="52">
        <v>0</v>
      </c>
    </row>
    <row r="6560" spans="1:6">
      <c r="A6560" s="38">
        <v>41913</v>
      </c>
      <c r="B6560" s="49" t="s">
        <v>151</v>
      </c>
      <c r="C6560" s="50">
        <v>17.8</v>
      </c>
      <c r="D6560" s="51">
        <v>11.1</v>
      </c>
      <c r="E6560" s="52">
        <v>87.079260206511478</v>
      </c>
      <c r="F6560" s="52">
        <v>0</v>
      </c>
    </row>
    <row r="6561" spans="1:6">
      <c r="A6561" s="38">
        <v>41913</v>
      </c>
      <c r="B6561" s="49" t="s">
        <v>152</v>
      </c>
      <c r="C6561" s="50">
        <v>17.5</v>
      </c>
      <c r="D6561" s="51">
        <v>11</v>
      </c>
      <c r="E6561" s="52">
        <v>87.957383231893246</v>
      </c>
      <c r="F6561" s="52">
        <v>0</v>
      </c>
    </row>
    <row r="6562" spans="1:6">
      <c r="A6562" s="38">
        <v>41913</v>
      </c>
      <c r="B6562" s="49" t="s">
        <v>153</v>
      </c>
      <c r="C6562" s="50">
        <v>17.5</v>
      </c>
      <c r="D6562" s="51">
        <v>10.9</v>
      </c>
      <c r="E6562" s="52">
        <v>87.171541832702843</v>
      </c>
      <c r="F6562" s="52">
        <v>0</v>
      </c>
    </row>
    <row r="6563" spans="1:6">
      <c r="A6563" s="38">
        <v>41913</v>
      </c>
      <c r="B6563" s="49" t="s">
        <v>154</v>
      </c>
      <c r="C6563" s="50">
        <v>17.100000000000001</v>
      </c>
      <c r="D6563" s="51">
        <v>10.8</v>
      </c>
      <c r="E6563" s="52">
        <v>88.599147355691102</v>
      </c>
      <c r="F6563" s="52">
        <v>0</v>
      </c>
    </row>
    <row r="6564" spans="1:6">
      <c r="A6564" s="38">
        <v>41913</v>
      </c>
      <c r="B6564" s="49" t="s">
        <v>155</v>
      </c>
      <c r="C6564" s="50">
        <v>17.600000000000001</v>
      </c>
      <c r="D6564" s="51">
        <v>10.9</v>
      </c>
      <c r="E6564" s="52">
        <v>86.62292432181053</v>
      </c>
      <c r="F6564" s="52">
        <v>0</v>
      </c>
    </row>
    <row r="6565" spans="1:6">
      <c r="A6565" s="38">
        <v>41913</v>
      </c>
      <c r="B6565" s="49" t="s">
        <v>156</v>
      </c>
      <c r="C6565" s="50">
        <v>19.7</v>
      </c>
      <c r="D6565" s="51">
        <v>11.5</v>
      </c>
      <c r="E6565" s="52">
        <v>80.057581405548504</v>
      </c>
      <c r="F6565" s="52">
        <v>0</v>
      </c>
    </row>
    <row r="6566" spans="1:6">
      <c r="A6566" s="38">
        <v>41913</v>
      </c>
      <c r="B6566" s="49" t="s">
        <v>157</v>
      </c>
      <c r="C6566" s="50">
        <v>22.9</v>
      </c>
      <c r="D6566" s="51">
        <v>11.3</v>
      </c>
      <c r="E6566" s="52">
        <v>64.667772390445549</v>
      </c>
      <c r="F6566" s="52">
        <v>0</v>
      </c>
    </row>
    <row r="6567" spans="1:6">
      <c r="A6567" s="38">
        <v>41913</v>
      </c>
      <c r="B6567" s="49" t="s">
        <v>158</v>
      </c>
      <c r="C6567" s="50">
        <v>25.3</v>
      </c>
      <c r="D6567" s="51">
        <v>10.5</v>
      </c>
      <c r="E6567" s="52">
        <v>52.093336108732061</v>
      </c>
      <c r="F6567" s="52">
        <v>0</v>
      </c>
    </row>
    <row r="6568" spans="1:6">
      <c r="A6568" s="38">
        <v>41913</v>
      </c>
      <c r="B6568" s="49" t="s">
        <v>159</v>
      </c>
      <c r="C6568" s="50">
        <v>26.6</v>
      </c>
      <c r="D6568" s="51">
        <v>12.2</v>
      </c>
      <c r="E6568" s="52">
        <v>55.894850994872833</v>
      </c>
      <c r="F6568" s="52">
        <v>0</v>
      </c>
    </row>
    <row r="6569" spans="1:6">
      <c r="A6569" s="38">
        <v>41913</v>
      </c>
      <c r="B6569" s="49" t="s">
        <v>160</v>
      </c>
      <c r="C6569" s="50">
        <v>27.4</v>
      </c>
      <c r="D6569" s="51">
        <v>12.3</v>
      </c>
      <c r="E6569" s="52">
        <v>53.758670815549614</v>
      </c>
      <c r="F6569" s="52">
        <v>0</v>
      </c>
    </row>
    <row r="6570" spans="1:6">
      <c r="A6570" s="38">
        <v>41913</v>
      </c>
      <c r="B6570" s="49" t="s">
        <v>161</v>
      </c>
      <c r="C6570" s="50">
        <v>27.1</v>
      </c>
      <c r="D6570" s="51">
        <v>13.5</v>
      </c>
      <c r="E6570" s="52">
        <v>59.936571609963771</v>
      </c>
      <c r="F6570" s="52">
        <v>0</v>
      </c>
    </row>
    <row r="6571" spans="1:6">
      <c r="A6571" s="38">
        <v>41913</v>
      </c>
      <c r="B6571" s="49" t="s">
        <v>162</v>
      </c>
      <c r="C6571" s="50">
        <v>27.3</v>
      </c>
      <c r="D6571" s="51">
        <v>13.5</v>
      </c>
      <c r="E6571" s="52">
        <v>59.237892368383307</v>
      </c>
      <c r="F6571" s="52">
        <v>0</v>
      </c>
    </row>
    <row r="6572" spans="1:6">
      <c r="A6572" s="38">
        <v>41913</v>
      </c>
      <c r="B6572" s="49" t="s">
        <v>163</v>
      </c>
      <c r="C6572" s="50">
        <v>27</v>
      </c>
      <c r="D6572" s="51">
        <v>13.8</v>
      </c>
      <c r="E6572" s="52">
        <v>61.600081611173316</v>
      </c>
      <c r="F6572" s="52">
        <v>0</v>
      </c>
    </row>
    <row r="6573" spans="1:6">
      <c r="A6573" s="38">
        <v>41913</v>
      </c>
      <c r="B6573" s="49" t="s">
        <v>164</v>
      </c>
      <c r="C6573" s="50">
        <v>26.3</v>
      </c>
      <c r="D6573" s="51">
        <v>13.9</v>
      </c>
      <c r="E6573" s="52">
        <v>64.646667775515795</v>
      </c>
      <c r="F6573" s="52">
        <v>0</v>
      </c>
    </row>
    <row r="6574" spans="1:6">
      <c r="A6574" s="38">
        <v>41913</v>
      </c>
      <c r="B6574" s="49" t="s">
        <v>165</v>
      </c>
      <c r="C6574" s="50">
        <v>25.4</v>
      </c>
      <c r="D6574" s="51">
        <v>13.9</v>
      </c>
      <c r="E6574" s="52">
        <v>68.186318820458553</v>
      </c>
      <c r="F6574" s="52">
        <v>0</v>
      </c>
    </row>
    <row r="6575" spans="1:6">
      <c r="A6575" s="38">
        <v>41913</v>
      </c>
      <c r="B6575" s="49" t="s">
        <v>166</v>
      </c>
      <c r="C6575" s="50">
        <v>24.4</v>
      </c>
      <c r="D6575" s="51">
        <v>13.8</v>
      </c>
      <c r="E6575" s="52">
        <v>71.868707879540253</v>
      </c>
      <c r="F6575" s="52">
        <v>0</v>
      </c>
    </row>
    <row r="6576" spans="1:6">
      <c r="A6576" s="38">
        <v>41913</v>
      </c>
      <c r="B6576" s="49" t="s">
        <v>167</v>
      </c>
      <c r="C6576" s="50">
        <v>24.1</v>
      </c>
      <c r="D6576" s="51">
        <v>13.8</v>
      </c>
      <c r="E6576" s="52">
        <v>73.173095969198442</v>
      </c>
      <c r="F6576" s="52">
        <v>0</v>
      </c>
    </row>
    <row r="6577" spans="1:6">
      <c r="A6577" s="38">
        <v>41913</v>
      </c>
      <c r="B6577" s="49" t="s">
        <v>168</v>
      </c>
      <c r="C6577" s="50">
        <v>23.7</v>
      </c>
      <c r="D6577" s="51">
        <v>14</v>
      </c>
      <c r="E6577" s="52">
        <v>76.016368872961493</v>
      </c>
      <c r="F6577" s="52">
        <v>0</v>
      </c>
    </row>
    <row r="6578" spans="1:6">
      <c r="A6578" s="38">
        <v>41913</v>
      </c>
      <c r="B6578" s="49" t="s">
        <v>169</v>
      </c>
      <c r="C6578" s="50">
        <v>22.8</v>
      </c>
      <c r="D6578" s="51">
        <v>13.8</v>
      </c>
      <c r="E6578" s="52">
        <v>79.142433628413485</v>
      </c>
      <c r="F6578" s="52">
        <v>0</v>
      </c>
    </row>
    <row r="6579" spans="1:6">
      <c r="A6579" s="38">
        <v>41913</v>
      </c>
      <c r="B6579" s="49" t="s">
        <v>170</v>
      </c>
      <c r="C6579" s="50">
        <v>22.4</v>
      </c>
      <c r="D6579" s="51">
        <v>13.7</v>
      </c>
      <c r="E6579" s="52">
        <v>80.513177147422425</v>
      </c>
      <c r="F6579" s="52">
        <v>0</v>
      </c>
    </row>
    <row r="6580" spans="1:6">
      <c r="A6580" s="38">
        <v>41913</v>
      </c>
      <c r="B6580" s="49" t="s">
        <v>171</v>
      </c>
      <c r="C6580" s="50">
        <v>21.4</v>
      </c>
      <c r="D6580" s="51">
        <v>13.8</v>
      </c>
      <c r="E6580" s="52">
        <v>86.192360130254727</v>
      </c>
      <c r="F6580" s="52">
        <v>0</v>
      </c>
    </row>
    <row r="6581" spans="1:6">
      <c r="A6581" s="38">
        <v>41913</v>
      </c>
      <c r="B6581" s="49" t="s">
        <v>172</v>
      </c>
      <c r="C6581" s="50">
        <v>20.7</v>
      </c>
      <c r="D6581" s="51">
        <v>13.4</v>
      </c>
      <c r="E6581" s="52">
        <v>87.427422264466315</v>
      </c>
      <c r="F6581" s="52">
        <v>0</v>
      </c>
    </row>
    <row r="6582" spans="1:6">
      <c r="A6582" s="38">
        <v>41914</v>
      </c>
      <c r="B6582" s="49" t="s">
        <v>149</v>
      </c>
      <c r="C6582" s="50">
        <v>20</v>
      </c>
      <c r="D6582" s="51">
        <v>13.3</v>
      </c>
      <c r="E6582" s="52">
        <v>90.624136033104591</v>
      </c>
      <c r="F6582" s="52">
        <v>0</v>
      </c>
    </row>
    <row r="6583" spans="1:6">
      <c r="A6583" s="38">
        <v>41914</v>
      </c>
      <c r="B6583" s="49" t="s">
        <v>150</v>
      </c>
      <c r="C6583" s="50">
        <v>19.399999999999999</v>
      </c>
      <c r="D6583" s="51">
        <v>12.8</v>
      </c>
      <c r="E6583" s="52">
        <v>90.598962155381841</v>
      </c>
      <c r="F6583" s="52">
        <v>0</v>
      </c>
    </row>
    <row r="6584" spans="1:6">
      <c r="A6584" s="38">
        <v>41914</v>
      </c>
      <c r="B6584" s="49" t="s">
        <v>151</v>
      </c>
      <c r="C6584" s="50">
        <v>19.100000000000001</v>
      </c>
      <c r="D6584" s="51">
        <v>12.7</v>
      </c>
      <c r="E6584" s="52">
        <v>91.601620531934785</v>
      </c>
      <c r="F6584" s="52">
        <v>0</v>
      </c>
    </row>
    <row r="6585" spans="1:6">
      <c r="A6585" s="38">
        <v>41914</v>
      </c>
      <c r="B6585" s="49" t="s">
        <v>152</v>
      </c>
      <c r="C6585" s="50">
        <v>18.2</v>
      </c>
      <c r="D6585" s="51">
        <v>12.1</v>
      </c>
      <c r="E6585" s="52">
        <v>92.419256471151243</v>
      </c>
      <c r="F6585" s="52">
        <v>0</v>
      </c>
    </row>
    <row r="6586" spans="1:6">
      <c r="A6586" s="38">
        <v>41914</v>
      </c>
      <c r="B6586" s="49" t="s">
        <v>153</v>
      </c>
      <c r="C6586" s="50">
        <v>17.8</v>
      </c>
      <c r="D6586" s="51">
        <v>11.8</v>
      </c>
      <c r="E6586" s="52">
        <v>92.468505384874376</v>
      </c>
      <c r="F6586" s="52">
        <v>0</v>
      </c>
    </row>
    <row r="6587" spans="1:6">
      <c r="A6587" s="38">
        <v>41914</v>
      </c>
      <c r="B6587" s="49" t="s">
        <v>154</v>
      </c>
      <c r="C6587" s="50">
        <v>17.600000000000001</v>
      </c>
      <c r="D6587" s="51">
        <v>11.5</v>
      </c>
      <c r="E6587" s="52">
        <v>91.304600368949224</v>
      </c>
      <c r="F6587" s="52">
        <v>0</v>
      </c>
    </row>
    <row r="6588" spans="1:6">
      <c r="A6588" s="38">
        <v>41914</v>
      </c>
      <c r="B6588" s="49" t="s">
        <v>155</v>
      </c>
      <c r="C6588" s="50">
        <v>17.899999999999999</v>
      </c>
      <c r="D6588" s="51">
        <v>11.7</v>
      </c>
      <c r="E6588" s="52">
        <v>91.123570566358154</v>
      </c>
      <c r="F6588" s="52">
        <v>0</v>
      </c>
    </row>
    <row r="6589" spans="1:6">
      <c r="A6589" s="38">
        <v>41914</v>
      </c>
      <c r="B6589" s="49" t="s">
        <v>156</v>
      </c>
      <c r="C6589" s="50">
        <v>20.2</v>
      </c>
      <c r="D6589" s="51">
        <v>12.8</v>
      </c>
      <c r="E6589" s="52">
        <v>86.212011668178619</v>
      </c>
      <c r="F6589" s="52">
        <v>0</v>
      </c>
    </row>
    <row r="6590" spans="1:6">
      <c r="A6590" s="38">
        <v>41914</v>
      </c>
      <c r="B6590" s="49" t="s">
        <v>157</v>
      </c>
      <c r="C6590" s="50">
        <v>23</v>
      </c>
      <c r="D6590" s="51">
        <v>13.2</v>
      </c>
      <c r="E6590" s="52">
        <v>74.860463386294867</v>
      </c>
      <c r="F6590" s="52">
        <v>0</v>
      </c>
    </row>
    <row r="6591" spans="1:6">
      <c r="A6591" s="38">
        <v>41914</v>
      </c>
      <c r="B6591" s="49" t="s">
        <v>158</v>
      </c>
      <c r="C6591" s="50">
        <v>25.9</v>
      </c>
      <c r="D6591" s="51">
        <v>11.7</v>
      </c>
      <c r="E6591" s="52">
        <v>55.910344403544478</v>
      </c>
      <c r="F6591" s="52">
        <v>0</v>
      </c>
    </row>
    <row r="6592" spans="1:6">
      <c r="A6592" s="38">
        <v>41914</v>
      </c>
      <c r="B6592" s="49" t="s">
        <v>159</v>
      </c>
      <c r="C6592" s="50">
        <v>27.5</v>
      </c>
      <c r="D6592" s="51">
        <v>13.1</v>
      </c>
      <c r="E6592" s="52">
        <v>56.849410369511645</v>
      </c>
      <c r="F6592" s="52">
        <v>0</v>
      </c>
    </row>
    <row r="6593" spans="1:6">
      <c r="A6593" s="38">
        <v>41914</v>
      </c>
      <c r="B6593" s="49" t="s">
        <v>160</v>
      </c>
      <c r="C6593" s="50">
        <v>27.4</v>
      </c>
      <c r="D6593" s="51">
        <v>12.6</v>
      </c>
      <c r="E6593" s="52">
        <v>55.043824253754266</v>
      </c>
      <c r="F6593" s="52">
        <v>0</v>
      </c>
    </row>
    <row r="6594" spans="1:6">
      <c r="A6594" s="38">
        <v>41914</v>
      </c>
      <c r="B6594" s="49" t="s">
        <v>161</v>
      </c>
      <c r="C6594" s="50">
        <v>27.4</v>
      </c>
      <c r="D6594" s="51">
        <v>13.5</v>
      </c>
      <c r="E6594" s="52">
        <v>58.892004391535004</v>
      </c>
      <c r="F6594" s="52">
        <v>0</v>
      </c>
    </row>
    <row r="6595" spans="1:6">
      <c r="A6595" s="38">
        <v>41914</v>
      </c>
      <c r="B6595" s="49" t="s">
        <v>162</v>
      </c>
      <c r="C6595" s="50">
        <v>27.6</v>
      </c>
      <c r="D6595" s="51">
        <v>14.2</v>
      </c>
      <c r="E6595" s="52">
        <v>61.157826263829698</v>
      </c>
      <c r="F6595" s="52">
        <v>0</v>
      </c>
    </row>
    <row r="6596" spans="1:6">
      <c r="A6596" s="38">
        <v>41914</v>
      </c>
      <c r="B6596" s="49" t="s">
        <v>163</v>
      </c>
      <c r="C6596" s="50">
        <v>27.5</v>
      </c>
      <c r="D6596" s="51">
        <v>14</v>
      </c>
      <c r="E6596" s="52">
        <v>60.669120860276038</v>
      </c>
      <c r="F6596" s="52">
        <v>0</v>
      </c>
    </row>
    <row r="6597" spans="1:6">
      <c r="A6597" s="38">
        <v>41914</v>
      </c>
      <c r="B6597" s="49" t="s">
        <v>164</v>
      </c>
      <c r="C6597" s="50">
        <v>26.8</v>
      </c>
      <c r="D6597" s="51">
        <v>14.3</v>
      </c>
      <c r="E6597" s="52">
        <v>64.535802224916395</v>
      </c>
      <c r="F6597" s="52">
        <v>0</v>
      </c>
    </row>
    <row r="6598" spans="1:6">
      <c r="A6598" s="38">
        <v>41914</v>
      </c>
      <c r="B6598" s="49" t="s">
        <v>165</v>
      </c>
      <c r="C6598" s="50">
        <v>26.2</v>
      </c>
      <c r="D6598" s="51">
        <v>14.3</v>
      </c>
      <c r="E6598" s="52">
        <v>66.85883766515866</v>
      </c>
      <c r="F6598" s="52">
        <v>0</v>
      </c>
    </row>
    <row r="6599" spans="1:6">
      <c r="A6599" s="38">
        <v>41914</v>
      </c>
      <c r="B6599" s="49" t="s">
        <v>166</v>
      </c>
      <c r="C6599" s="50">
        <v>25.2</v>
      </c>
      <c r="D6599" s="51">
        <v>14.8</v>
      </c>
      <c r="E6599" s="52">
        <v>73.366222704697705</v>
      </c>
      <c r="F6599" s="52">
        <v>0</v>
      </c>
    </row>
    <row r="6600" spans="1:6">
      <c r="A6600" s="38">
        <v>41914</v>
      </c>
      <c r="B6600" s="49" t="s">
        <v>167</v>
      </c>
      <c r="C6600" s="50">
        <v>24.4</v>
      </c>
      <c r="D6600" s="51">
        <v>14.6</v>
      </c>
      <c r="E6600" s="52">
        <v>75.939458406667981</v>
      </c>
      <c r="F6600" s="52">
        <v>0</v>
      </c>
    </row>
    <row r="6601" spans="1:6">
      <c r="A6601" s="38">
        <v>41914</v>
      </c>
      <c r="B6601" s="49" t="s">
        <v>168</v>
      </c>
      <c r="C6601" s="50">
        <v>23.2</v>
      </c>
      <c r="D6601" s="51">
        <v>14.6</v>
      </c>
      <c r="E6601" s="52">
        <v>81.624696085641915</v>
      </c>
      <c r="F6601" s="52">
        <v>0</v>
      </c>
    </row>
    <row r="6602" spans="1:6">
      <c r="A6602" s="38">
        <v>41914</v>
      </c>
      <c r="B6602" s="49" t="s">
        <v>169</v>
      </c>
      <c r="C6602" s="50">
        <v>22.3</v>
      </c>
      <c r="D6602" s="51">
        <v>14.4</v>
      </c>
      <c r="E6602" s="52">
        <v>85.049729032924688</v>
      </c>
      <c r="F6602" s="52">
        <v>0</v>
      </c>
    </row>
    <row r="6603" spans="1:6">
      <c r="A6603" s="38">
        <v>41914</v>
      </c>
      <c r="B6603" s="49" t="s">
        <v>170</v>
      </c>
      <c r="C6603" s="50">
        <v>21.6</v>
      </c>
      <c r="D6603" s="51">
        <v>14</v>
      </c>
      <c r="E6603" s="52">
        <v>86.350029823209468</v>
      </c>
      <c r="F6603" s="52">
        <v>0</v>
      </c>
    </row>
    <row r="6604" spans="1:6">
      <c r="A6604" s="38">
        <v>41914</v>
      </c>
      <c r="B6604" s="49" t="s">
        <v>171</v>
      </c>
      <c r="C6604" s="50">
        <v>20.9</v>
      </c>
      <c r="D6604" s="51">
        <v>13.8</v>
      </c>
      <c r="E6604" s="52">
        <v>88.879428800543408</v>
      </c>
      <c r="F6604" s="52">
        <v>0</v>
      </c>
    </row>
    <row r="6605" spans="1:6">
      <c r="A6605" s="38">
        <v>41914</v>
      </c>
      <c r="B6605" s="49" t="s">
        <v>172</v>
      </c>
      <c r="C6605" s="50">
        <v>20.2</v>
      </c>
      <c r="D6605" s="51">
        <v>13.3</v>
      </c>
      <c r="E6605" s="52">
        <v>89.509166509986059</v>
      </c>
      <c r="F6605" s="52">
        <v>0</v>
      </c>
    </row>
    <row r="6606" spans="1:6">
      <c r="A6606" s="38">
        <v>41915</v>
      </c>
      <c r="B6606" s="49" t="s">
        <v>149</v>
      </c>
      <c r="C6606" s="50">
        <v>20</v>
      </c>
      <c r="D6606" s="51">
        <v>13</v>
      </c>
      <c r="E6606" s="52">
        <v>88.621831399420685</v>
      </c>
      <c r="F6606" s="52">
        <v>0</v>
      </c>
    </row>
    <row r="6607" spans="1:6">
      <c r="A6607" s="38">
        <v>41915</v>
      </c>
      <c r="B6607" s="49" t="s">
        <v>150</v>
      </c>
      <c r="C6607" s="50">
        <v>19.600000000000001</v>
      </c>
      <c r="D6607" s="51">
        <v>12.8</v>
      </c>
      <c r="E6607" s="52">
        <v>89.479149833185716</v>
      </c>
      <c r="F6607" s="52">
        <v>0</v>
      </c>
    </row>
    <row r="6608" spans="1:6">
      <c r="A6608" s="38">
        <v>41915</v>
      </c>
      <c r="B6608" s="49" t="s">
        <v>151</v>
      </c>
      <c r="C6608" s="50">
        <v>19.399999999999999</v>
      </c>
      <c r="D6608" s="51">
        <v>12.7</v>
      </c>
      <c r="E6608" s="52">
        <v>89.905320542456337</v>
      </c>
      <c r="F6608" s="52">
        <v>0</v>
      </c>
    </row>
    <row r="6609" spans="1:6">
      <c r="A6609" s="38">
        <v>41915</v>
      </c>
      <c r="B6609" s="49" t="s">
        <v>152</v>
      </c>
      <c r="C6609" s="50">
        <v>19.2</v>
      </c>
      <c r="D6609" s="51">
        <v>12.6</v>
      </c>
      <c r="E6609" s="52">
        <v>90.329663806614647</v>
      </c>
      <c r="F6609" s="52">
        <v>0</v>
      </c>
    </row>
    <row r="6610" spans="1:6">
      <c r="A6610" s="38">
        <v>41915</v>
      </c>
      <c r="B6610" s="49" t="s">
        <v>153</v>
      </c>
      <c r="C6610" s="50">
        <v>18.899999999999999</v>
      </c>
      <c r="D6610" s="51">
        <v>12.3</v>
      </c>
      <c r="E6610" s="52">
        <v>89.88778342413751</v>
      </c>
      <c r="F6610" s="52">
        <v>0</v>
      </c>
    </row>
    <row r="6611" spans="1:6">
      <c r="A6611" s="38">
        <v>41915</v>
      </c>
      <c r="B6611" s="49" t="s">
        <v>154</v>
      </c>
      <c r="C6611" s="50">
        <v>18.600000000000001</v>
      </c>
      <c r="D6611" s="51">
        <v>12.1</v>
      </c>
      <c r="E6611" s="52">
        <v>90.129545492017414</v>
      </c>
      <c r="F6611" s="52">
        <v>0</v>
      </c>
    </row>
    <row r="6612" spans="1:6">
      <c r="A6612" s="38">
        <v>41915</v>
      </c>
      <c r="B6612" s="49" t="s">
        <v>155</v>
      </c>
      <c r="C6612" s="50">
        <v>19.3</v>
      </c>
      <c r="D6612" s="51">
        <v>12.5</v>
      </c>
      <c r="E6612" s="52">
        <v>89.070190834615971</v>
      </c>
      <c r="F6612" s="52">
        <v>0</v>
      </c>
    </row>
    <row r="6613" spans="1:6">
      <c r="A6613" s="38">
        <v>41915</v>
      </c>
      <c r="B6613" s="49" t="s">
        <v>156</v>
      </c>
      <c r="C6613" s="50">
        <v>21</v>
      </c>
      <c r="D6613" s="51">
        <v>13.2</v>
      </c>
      <c r="E6613" s="52">
        <v>84.573738244378418</v>
      </c>
      <c r="F6613" s="52">
        <v>0</v>
      </c>
    </row>
    <row r="6614" spans="1:6">
      <c r="A6614" s="38">
        <v>41915</v>
      </c>
      <c r="B6614" s="49" t="s">
        <v>157</v>
      </c>
      <c r="C6614" s="50">
        <v>23.2</v>
      </c>
      <c r="D6614" s="51">
        <v>14.2</v>
      </c>
      <c r="E6614" s="52">
        <v>79.438317159170552</v>
      </c>
      <c r="F6614" s="52">
        <v>0</v>
      </c>
    </row>
    <row r="6615" spans="1:6">
      <c r="A6615" s="38">
        <v>41915</v>
      </c>
      <c r="B6615" s="49" t="s">
        <v>158</v>
      </c>
      <c r="C6615" s="50">
        <v>26</v>
      </c>
      <c r="D6615" s="51">
        <v>15.3</v>
      </c>
      <c r="E6615" s="52">
        <v>72.271511922469074</v>
      </c>
      <c r="F6615" s="52">
        <v>0</v>
      </c>
    </row>
    <row r="6616" spans="1:6">
      <c r="A6616" s="38">
        <v>41915</v>
      </c>
      <c r="B6616" s="49" t="s">
        <v>159</v>
      </c>
      <c r="C6616" s="50">
        <v>27.1</v>
      </c>
      <c r="D6616" s="51">
        <v>15.1</v>
      </c>
      <c r="E6616" s="52">
        <v>66.871801972804178</v>
      </c>
      <c r="F6616" s="52">
        <v>0</v>
      </c>
    </row>
    <row r="6617" spans="1:6">
      <c r="A6617" s="38">
        <v>41915</v>
      </c>
      <c r="B6617" s="49" t="s">
        <v>160</v>
      </c>
      <c r="C6617" s="50">
        <v>28.9</v>
      </c>
      <c r="D6617" s="51">
        <v>15.3</v>
      </c>
      <c r="E6617" s="52">
        <v>60.991064409008821</v>
      </c>
      <c r="F6617" s="52">
        <v>0</v>
      </c>
    </row>
    <row r="6618" spans="1:6">
      <c r="A6618" s="38">
        <v>41915</v>
      </c>
      <c r="B6618" s="49" t="s">
        <v>161</v>
      </c>
      <c r="C6618" s="50">
        <v>28.3</v>
      </c>
      <c r="D6618" s="51">
        <v>15.5</v>
      </c>
      <c r="E6618" s="52">
        <v>63.956769325440675</v>
      </c>
      <c r="F6618" s="52">
        <v>0</v>
      </c>
    </row>
    <row r="6619" spans="1:6">
      <c r="A6619" s="38">
        <v>41915</v>
      </c>
      <c r="B6619" s="49" t="s">
        <v>162</v>
      </c>
      <c r="C6619" s="50">
        <v>28.5</v>
      </c>
      <c r="D6619" s="51">
        <v>15.7</v>
      </c>
      <c r="E6619" s="52">
        <v>64.013545263403998</v>
      </c>
      <c r="F6619" s="52">
        <v>0</v>
      </c>
    </row>
    <row r="6620" spans="1:6">
      <c r="A6620" s="38">
        <v>41915</v>
      </c>
      <c r="B6620" s="49" t="s">
        <v>163</v>
      </c>
      <c r="C6620" s="50">
        <v>27.6</v>
      </c>
      <c r="D6620" s="51">
        <v>16</v>
      </c>
      <c r="E6620" s="52">
        <v>68.715809208439154</v>
      </c>
      <c r="F6620" s="52">
        <v>0</v>
      </c>
    </row>
    <row r="6621" spans="1:6">
      <c r="A6621" s="38">
        <v>41915</v>
      </c>
      <c r="B6621" s="49" t="s">
        <v>164</v>
      </c>
      <c r="C6621" s="50">
        <v>27.1</v>
      </c>
      <c r="D6621" s="51">
        <v>16.399999999999999</v>
      </c>
      <c r="E6621" s="52">
        <v>72.481079624218452</v>
      </c>
      <c r="F6621" s="52">
        <v>0</v>
      </c>
    </row>
    <row r="6622" spans="1:6">
      <c r="A6622" s="38">
        <v>41915</v>
      </c>
      <c r="B6622" s="49" t="s">
        <v>165</v>
      </c>
      <c r="C6622" s="50">
        <v>26.4</v>
      </c>
      <c r="D6622" s="51">
        <v>16.5</v>
      </c>
      <c r="E6622" s="52">
        <v>75.976733292252476</v>
      </c>
      <c r="F6622" s="52">
        <v>0</v>
      </c>
    </row>
    <row r="6623" spans="1:6">
      <c r="A6623" s="38">
        <v>41915</v>
      </c>
      <c r="B6623" s="49" t="s">
        <v>166</v>
      </c>
      <c r="C6623" s="50">
        <v>25.6</v>
      </c>
      <c r="D6623" s="51">
        <v>16.2</v>
      </c>
      <c r="E6623" s="52">
        <v>78.247614606693901</v>
      </c>
      <c r="F6623" s="52">
        <v>0</v>
      </c>
    </row>
    <row r="6624" spans="1:6">
      <c r="A6624" s="38">
        <v>41915</v>
      </c>
      <c r="B6624" s="49" t="s">
        <v>167</v>
      </c>
      <c r="C6624" s="50">
        <v>25.7</v>
      </c>
      <c r="D6624" s="51">
        <v>16</v>
      </c>
      <c r="E6624" s="52">
        <v>76.848597659657102</v>
      </c>
      <c r="F6624" s="52">
        <v>0</v>
      </c>
    </row>
    <row r="6625" spans="1:6">
      <c r="A6625" s="38">
        <v>41915</v>
      </c>
      <c r="B6625" s="49" t="s">
        <v>168</v>
      </c>
      <c r="C6625" s="50">
        <v>25.6</v>
      </c>
      <c r="D6625" s="51">
        <v>15.5</v>
      </c>
      <c r="E6625" s="52">
        <v>74.948751241914962</v>
      </c>
      <c r="F6625" s="52">
        <v>0</v>
      </c>
    </row>
    <row r="6626" spans="1:6">
      <c r="A6626" s="38">
        <v>41915</v>
      </c>
      <c r="B6626" s="49" t="s">
        <v>169</v>
      </c>
      <c r="C6626" s="50">
        <v>24.2</v>
      </c>
      <c r="D6626" s="51">
        <v>16.2</v>
      </c>
      <c r="E6626" s="52">
        <v>85.063888242713858</v>
      </c>
      <c r="F6626" s="52">
        <v>0</v>
      </c>
    </row>
    <row r="6627" spans="1:6">
      <c r="A6627" s="38">
        <v>41915</v>
      </c>
      <c r="B6627" s="49" t="s">
        <v>170</v>
      </c>
      <c r="C6627" s="50">
        <v>23.5</v>
      </c>
      <c r="D6627" s="51">
        <v>15.8</v>
      </c>
      <c r="E6627" s="52">
        <v>86.584952553729693</v>
      </c>
      <c r="F6627" s="52">
        <v>0</v>
      </c>
    </row>
    <row r="6628" spans="1:6">
      <c r="A6628" s="38">
        <v>41915</v>
      </c>
      <c r="B6628" s="49" t="s">
        <v>171</v>
      </c>
      <c r="C6628" s="50">
        <v>23</v>
      </c>
      <c r="D6628" s="51">
        <v>15.7</v>
      </c>
      <c r="E6628" s="52">
        <v>88.689520053684831</v>
      </c>
      <c r="F6628" s="52">
        <v>0</v>
      </c>
    </row>
    <row r="6629" spans="1:6">
      <c r="A6629" s="38">
        <v>41915</v>
      </c>
      <c r="B6629" s="49" t="s">
        <v>172</v>
      </c>
      <c r="C6629" s="50">
        <v>23</v>
      </c>
      <c r="D6629" s="51">
        <v>15.4</v>
      </c>
      <c r="E6629" s="52">
        <v>87.035761008477536</v>
      </c>
      <c r="F6629" s="52">
        <v>0</v>
      </c>
    </row>
    <row r="6630" spans="1:6">
      <c r="A6630" s="38">
        <v>41916</v>
      </c>
      <c r="B6630" s="49" t="s">
        <v>149</v>
      </c>
      <c r="C6630" s="50">
        <v>21.9</v>
      </c>
      <c r="D6630" s="51">
        <v>14.9</v>
      </c>
      <c r="E6630" s="52">
        <v>90.103976856194151</v>
      </c>
      <c r="F6630" s="52">
        <v>0</v>
      </c>
    </row>
    <row r="6631" spans="1:6">
      <c r="A6631" s="38">
        <v>41916</v>
      </c>
      <c r="B6631" s="49" t="s">
        <v>150</v>
      </c>
      <c r="C6631" s="50">
        <v>21.4</v>
      </c>
      <c r="D6631" s="51">
        <v>14.1</v>
      </c>
      <c r="E6631" s="52">
        <v>88.024573003573067</v>
      </c>
      <c r="F6631" s="52">
        <v>0</v>
      </c>
    </row>
    <row r="6632" spans="1:6">
      <c r="A6632" s="38">
        <v>41916</v>
      </c>
      <c r="B6632" s="49" t="s">
        <v>151</v>
      </c>
      <c r="C6632" s="50">
        <v>20.9</v>
      </c>
      <c r="D6632" s="51">
        <v>13.3</v>
      </c>
      <c r="E6632" s="52">
        <v>85.726575948077382</v>
      </c>
      <c r="F6632" s="52">
        <v>0</v>
      </c>
    </row>
    <row r="6633" spans="1:6">
      <c r="A6633" s="38">
        <v>41916</v>
      </c>
      <c r="B6633" s="49" t="s">
        <v>152</v>
      </c>
      <c r="C6633" s="50">
        <v>20.399999999999999</v>
      </c>
      <c r="D6633" s="51">
        <v>13.1</v>
      </c>
      <c r="E6633" s="52">
        <v>87.107559103768509</v>
      </c>
      <c r="F6633" s="52">
        <v>0</v>
      </c>
    </row>
    <row r="6634" spans="1:6">
      <c r="A6634" s="38">
        <v>41916</v>
      </c>
      <c r="B6634" s="49" t="s">
        <v>153</v>
      </c>
      <c r="C6634" s="50">
        <v>19.7</v>
      </c>
      <c r="D6634" s="51">
        <v>12.7</v>
      </c>
      <c r="E6634" s="52">
        <v>88.244260324188801</v>
      </c>
      <c r="F6634" s="52">
        <v>0</v>
      </c>
    </row>
    <row r="6635" spans="1:6">
      <c r="A6635" s="38">
        <v>41916</v>
      </c>
      <c r="B6635" s="49" t="s">
        <v>154</v>
      </c>
      <c r="C6635" s="50">
        <v>19.399999999999999</v>
      </c>
      <c r="D6635" s="51">
        <v>12.4</v>
      </c>
      <c r="E6635" s="52">
        <v>87.823083645143441</v>
      </c>
      <c r="F6635" s="52">
        <v>0</v>
      </c>
    </row>
    <row r="6636" spans="1:6">
      <c r="A6636" s="38">
        <v>41916</v>
      </c>
      <c r="B6636" s="49" t="s">
        <v>155</v>
      </c>
      <c r="C6636" s="50">
        <v>19.5</v>
      </c>
      <c r="D6636" s="51">
        <v>12.4</v>
      </c>
      <c r="E6636" s="52">
        <v>87.278434914692411</v>
      </c>
      <c r="F6636" s="52">
        <v>0</v>
      </c>
    </row>
    <row r="6637" spans="1:6">
      <c r="A6637" s="38">
        <v>41916</v>
      </c>
      <c r="B6637" s="49" t="s">
        <v>156</v>
      </c>
      <c r="C6637" s="50">
        <v>21.7</v>
      </c>
      <c r="D6637" s="51">
        <v>13.3</v>
      </c>
      <c r="E6637" s="52">
        <v>81.622164172497548</v>
      </c>
      <c r="F6637" s="52">
        <v>0</v>
      </c>
    </row>
    <row r="6638" spans="1:6">
      <c r="A6638" s="38">
        <v>41916</v>
      </c>
      <c r="B6638" s="49" t="s">
        <v>157</v>
      </c>
      <c r="C6638" s="50">
        <v>24.4</v>
      </c>
      <c r="D6638" s="51">
        <v>14.1</v>
      </c>
      <c r="E6638" s="52">
        <v>73.396439241886682</v>
      </c>
      <c r="F6638" s="52">
        <v>0</v>
      </c>
    </row>
    <row r="6639" spans="1:6">
      <c r="A6639" s="38">
        <v>41916</v>
      </c>
      <c r="B6639" s="49" t="s">
        <v>158</v>
      </c>
      <c r="C6639" s="50">
        <v>27</v>
      </c>
      <c r="D6639" s="51">
        <v>14.1</v>
      </c>
      <c r="E6639" s="52">
        <v>62.909530178945325</v>
      </c>
      <c r="F6639" s="52">
        <v>0</v>
      </c>
    </row>
    <row r="6640" spans="1:6">
      <c r="A6640" s="38">
        <v>41916</v>
      </c>
      <c r="B6640" s="49" t="s">
        <v>159</v>
      </c>
      <c r="C6640" s="50">
        <v>28.1</v>
      </c>
      <c r="D6640" s="51">
        <v>13.1</v>
      </c>
      <c r="E6640" s="52">
        <v>54.893152301986838</v>
      </c>
      <c r="F6640" s="52">
        <v>0</v>
      </c>
    </row>
    <row r="6641" spans="1:6">
      <c r="A6641" s="38">
        <v>41916</v>
      </c>
      <c r="B6641" s="49" t="s">
        <v>160</v>
      </c>
      <c r="C6641" s="50">
        <v>26.6</v>
      </c>
      <c r="D6641" s="51">
        <v>14.7</v>
      </c>
      <c r="E6641" s="52">
        <v>67.084269448248889</v>
      </c>
      <c r="F6641" s="52">
        <v>0</v>
      </c>
    </row>
    <row r="6642" spans="1:6">
      <c r="A6642" s="38">
        <v>41916</v>
      </c>
      <c r="B6642" s="49" t="s">
        <v>161</v>
      </c>
      <c r="C6642" s="50">
        <v>26.9</v>
      </c>
      <c r="D6642" s="51">
        <v>15.9</v>
      </c>
      <c r="E6642" s="52">
        <v>71.157096342350286</v>
      </c>
      <c r="F6642" s="52">
        <v>0</v>
      </c>
    </row>
    <row r="6643" spans="1:6">
      <c r="A6643" s="38">
        <v>41916</v>
      </c>
      <c r="B6643" s="49" t="s">
        <v>162</v>
      </c>
      <c r="C6643" s="50">
        <v>26.4</v>
      </c>
      <c r="D6643" s="51">
        <v>14.9</v>
      </c>
      <c r="E6643" s="52">
        <v>68.781650578877588</v>
      </c>
      <c r="F6643" s="52">
        <v>0</v>
      </c>
    </row>
    <row r="6644" spans="1:6">
      <c r="A6644" s="38">
        <v>41916</v>
      </c>
      <c r="B6644" s="49" t="s">
        <v>163</v>
      </c>
      <c r="C6644" s="50">
        <v>26.2</v>
      </c>
      <c r="D6644" s="51">
        <v>14.6</v>
      </c>
      <c r="E6644" s="52">
        <v>68.229302163874365</v>
      </c>
      <c r="F6644" s="52">
        <v>0</v>
      </c>
    </row>
    <row r="6645" spans="1:6">
      <c r="A6645" s="38">
        <v>41916</v>
      </c>
      <c r="B6645" s="49" t="s">
        <v>164</v>
      </c>
      <c r="C6645" s="50">
        <v>27</v>
      </c>
      <c r="D6645" s="51">
        <v>14.7</v>
      </c>
      <c r="E6645" s="52">
        <v>65.524725402408336</v>
      </c>
      <c r="F6645" s="52">
        <v>0</v>
      </c>
    </row>
    <row r="6646" spans="1:6">
      <c r="A6646" s="38">
        <v>41916</v>
      </c>
      <c r="B6646" s="49" t="s">
        <v>165</v>
      </c>
      <c r="C6646" s="50">
        <v>26.6</v>
      </c>
      <c r="D6646" s="51">
        <v>14.2</v>
      </c>
      <c r="E6646" s="52">
        <v>64.853420915356381</v>
      </c>
      <c r="F6646" s="52">
        <v>0</v>
      </c>
    </row>
    <row r="6647" spans="1:6">
      <c r="A6647" s="38">
        <v>41916</v>
      </c>
      <c r="B6647" s="49" t="s">
        <v>166</v>
      </c>
      <c r="C6647" s="50">
        <v>25.8</v>
      </c>
      <c r="D6647" s="51">
        <v>14.1</v>
      </c>
      <c r="E6647" s="52">
        <v>67.52367448653078</v>
      </c>
      <c r="F6647" s="52">
        <v>0</v>
      </c>
    </row>
    <row r="6648" spans="1:6">
      <c r="A6648" s="38">
        <v>41916</v>
      </c>
      <c r="B6648" s="49" t="s">
        <v>167</v>
      </c>
      <c r="C6648" s="50">
        <v>25.4</v>
      </c>
      <c r="D6648" s="51">
        <v>14.1</v>
      </c>
      <c r="E6648" s="52">
        <v>69.145669592334485</v>
      </c>
      <c r="F6648" s="52">
        <v>0</v>
      </c>
    </row>
    <row r="6649" spans="1:6">
      <c r="A6649" s="38">
        <v>41916</v>
      </c>
      <c r="B6649" s="49" t="s">
        <v>168</v>
      </c>
      <c r="C6649" s="50">
        <v>24.7</v>
      </c>
      <c r="D6649" s="51">
        <v>14.6</v>
      </c>
      <c r="E6649" s="52">
        <v>74.588823618633342</v>
      </c>
      <c r="F6649" s="52">
        <v>0</v>
      </c>
    </row>
    <row r="6650" spans="1:6">
      <c r="A6650" s="38">
        <v>41916</v>
      </c>
      <c r="B6650" s="49" t="s">
        <v>169</v>
      </c>
      <c r="C6650" s="50">
        <v>23.8</v>
      </c>
      <c r="D6650" s="51">
        <v>15.3</v>
      </c>
      <c r="E6650" s="52">
        <v>82.408097257881025</v>
      </c>
      <c r="F6650" s="52">
        <v>0</v>
      </c>
    </row>
    <row r="6651" spans="1:6">
      <c r="A6651" s="38">
        <v>41916</v>
      </c>
      <c r="B6651" s="49" t="s">
        <v>170</v>
      </c>
      <c r="C6651" s="50">
        <v>23.8</v>
      </c>
      <c r="D6651" s="51">
        <v>14.8</v>
      </c>
      <c r="E6651" s="52">
        <v>79.777612496738598</v>
      </c>
      <c r="F6651" s="52">
        <v>0</v>
      </c>
    </row>
    <row r="6652" spans="1:6">
      <c r="A6652" s="38">
        <v>41916</v>
      </c>
      <c r="B6652" s="49" t="s">
        <v>171</v>
      </c>
      <c r="C6652" s="50">
        <v>23.7</v>
      </c>
      <c r="D6652" s="51">
        <v>14.5</v>
      </c>
      <c r="E6652" s="52">
        <v>78.669392183419475</v>
      </c>
      <c r="F6652" s="52">
        <v>0</v>
      </c>
    </row>
    <row r="6653" spans="1:6">
      <c r="A6653" s="38">
        <v>41916</v>
      </c>
      <c r="B6653" s="49" t="s">
        <v>172</v>
      </c>
      <c r="C6653" s="50">
        <v>23.6</v>
      </c>
      <c r="D6653" s="51">
        <v>14.4</v>
      </c>
      <c r="E6653" s="52">
        <v>78.611185644079313</v>
      </c>
      <c r="F6653" s="52">
        <v>0</v>
      </c>
    </row>
    <row r="6654" spans="1:6">
      <c r="A6654" s="38">
        <v>41917</v>
      </c>
      <c r="B6654" s="49" t="s">
        <v>149</v>
      </c>
      <c r="C6654" s="50">
        <v>23.1</v>
      </c>
      <c r="D6654" s="51">
        <v>14.6</v>
      </c>
      <c r="E6654" s="52">
        <v>82.119714007853034</v>
      </c>
      <c r="F6654" s="52">
        <v>0</v>
      </c>
    </row>
    <row r="6655" spans="1:6">
      <c r="A6655" s="38">
        <v>41917</v>
      </c>
      <c r="B6655" s="49" t="s">
        <v>150</v>
      </c>
      <c r="C6655" s="50">
        <v>22.6</v>
      </c>
      <c r="D6655" s="51">
        <v>14.6</v>
      </c>
      <c r="E6655" s="52">
        <v>84.646089681102637</v>
      </c>
      <c r="F6655" s="52">
        <v>0</v>
      </c>
    </row>
    <row r="6656" spans="1:6">
      <c r="A6656" s="38">
        <v>41917</v>
      </c>
      <c r="B6656" s="49" t="s">
        <v>151</v>
      </c>
      <c r="C6656" s="50">
        <v>22</v>
      </c>
      <c r="D6656" s="51">
        <v>14.4</v>
      </c>
      <c r="E6656" s="52">
        <v>86.618593720269359</v>
      </c>
      <c r="F6656" s="52">
        <v>0</v>
      </c>
    </row>
    <row r="6657" spans="1:6">
      <c r="A6657" s="38">
        <v>41917</v>
      </c>
      <c r="B6657" s="49" t="s">
        <v>152</v>
      </c>
      <c r="C6657" s="50">
        <v>21.8</v>
      </c>
      <c r="D6657" s="51">
        <v>14.7</v>
      </c>
      <c r="E6657" s="52">
        <v>89.467148366211504</v>
      </c>
      <c r="F6657" s="52">
        <v>0</v>
      </c>
    </row>
    <row r="6658" spans="1:6">
      <c r="A6658" s="38">
        <v>41917</v>
      </c>
      <c r="B6658" s="49" t="s">
        <v>153</v>
      </c>
      <c r="C6658" s="50">
        <v>22.2</v>
      </c>
      <c r="D6658" s="51">
        <v>13.9</v>
      </c>
      <c r="E6658" s="52">
        <v>82.6628969933723</v>
      </c>
      <c r="F6658" s="52">
        <v>0</v>
      </c>
    </row>
    <row r="6659" spans="1:6">
      <c r="A6659" s="38">
        <v>41917</v>
      </c>
      <c r="B6659" s="49" t="s">
        <v>154</v>
      </c>
      <c r="C6659" s="50">
        <v>22.1</v>
      </c>
      <c r="D6659" s="51">
        <v>12.8</v>
      </c>
      <c r="E6659" s="52">
        <v>76.719146340342576</v>
      </c>
      <c r="F6659" s="52">
        <v>0</v>
      </c>
    </row>
    <row r="6660" spans="1:6">
      <c r="A6660" s="38">
        <v>41917</v>
      </c>
      <c r="B6660" s="49" t="s">
        <v>155</v>
      </c>
      <c r="C6660" s="50">
        <v>21.2</v>
      </c>
      <c r="D6660" s="51">
        <v>12.1</v>
      </c>
      <c r="E6660" s="52">
        <v>76.712239074268368</v>
      </c>
      <c r="F6660" s="52">
        <v>0</v>
      </c>
    </row>
    <row r="6661" spans="1:6">
      <c r="A6661" s="38">
        <v>41917</v>
      </c>
      <c r="B6661" s="49" t="s">
        <v>156</v>
      </c>
      <c r="C6661" s="50">
        <v>21</v>
      </c>
      <c r="D6661" s="51">
        <v>11.4</v>
      </c>
      <c r="E6661" s="52">
        <v>73.248523992002347</v>
      </c>
      <c r="F6661" s="52">
        <v>0</v>
      </c>
    </row>
    <row r="6662" spans="1:6">
      <c r="A6662" s="38">
        <v>41917</v>
      </c>
      <c r="B6662" s="49" t="s">
        <v>157</v>
      </c>
      <c r="C6662" s="50">
        <v>20.9</v>
      </c>
      <c r="D6662" s="51">
        <v>11</v>
      </c>
      <c r="E6662" s="52">
        <v>71.159299991441785</v>
      </c>
      <c r="F6662" s="52">
        <v>0</v>
      </c>
    </row>
    <row r="6663" spans="1:6">
      <c r="A6663" s="38">
        <v>41917</v>
      </c>
      <c r="B6663" s="49" t="s">
        <v>158</v>
      </c>
      <c r="C6663" s="50">
        <v>20.8</v>
      </c>
      <c r="D6663" s="51">
        <v>10.6</v>
      </c>
      <c r="E6663" s="52">
        <v>69.03860951127561</v>
      </c>
      <c r="F6663" s="52">
        <v>0</v>
      </c>
    </row>
    <row r="6664" spans="1:6">
      <c r="A6664" s="38">
        <v>41917</v>
      </c>
      <c r="B6664" s="49" t="s">
        <v>159</v>
      </c>
      <c r="C6664" s="50">
        <v>21.8</v>
      </c>
      <c r="D6664" s="51">
        <v>10.9</v>
      </c>
      <c r="E6664" s="52">
        <v>66.737896248664114</v>
      </c>
      <c r="F6664" s="52">
        <v>0</v>
      </c>
    </row>
    <row r="6665" spans="1:6">
      <c r="A6665" s="38">
        <v>41917</v>
      </c>
      <c r="B6665" s="49" t="s">
        <v>160</v>
      </c>
      <c r="C6665" s="50">
        <v>21.7</v>
      </c>
      <c r="D6665" s="51">
        <v>10.4</v>
      </c>
      <c r="E6665" s="52">
        <v>64.117532130538862</v>
      </c>
      <c r="F6665" s="52">
        <v>0</v>
      </c>
    </row>
    <row r="6666" spans="1:6">
      <c r="A6666" s="38">
        <v>41917</v>
      </c>
      <c r="B6666" s="49" t="s">
        <v>161</v>
      </c>
      <c r="C6666" s="50">
        <v>22.7</v>
      </c>
      <c r="D6666" s="51">
        <v>10.5</v>
      </c>
      <c r="E6666" s="52">
        <v>60.899470610072449</v>
      </c>
      <c r="F6666" s="52">
        <v>0</v>
      </c>
    </row>
    <row r="6667" spans="1:6">
      <c r="A6667" s="38">
        <v>41917</v>
      </c>
      <c r="B6667" s="49" t="s">
        <v>162</v>
      </c>
      <c r="C6667" s="50">
        <v>22.3</v>
      </c>
      <c r="D6667" s="51">
        <v>10.3</v>
      </c>
      <c r="E6667" s="52">
        <v>61.228646062050665</v>
      </c>
      <c r="F6667" s="52">
        <v>0</v>
      </c>
    </row>
    <row r="6668" spans="1:6">
      <c r="A6668" s="38">
        <v>41917</v>
      </c>
      <c r="B6668" s="49" t="s">
        <v>163</v>
      </c>
      <c r="C6668" s="50">
        <v>22.1</v>
      </c>
      <c r="D6668" s="51">
        <v>10.1</v>
      </c>
      <c r="E6668" s="52">
        <v>60.794780342580736</v>
      </c>
      <c r="F6668" s="52">
        <v>0</v>
      </c>
    </row>
    <row r="6669" spans="1:6">
      <c r="A6669" s="38">
        <v>41917</v>
      </c>
      <c r="B6669" s="49" t="s">
        <v>164</v>
      </c>
      <c r="C6669" s="50">
        <v>21.9</v>
      </c>
      <c r="D6669" s="51">
        <v>9.8000000000000007</v>
      </c>
      <c r="E6669" s="52">
        <v>59.741399774497339</v>
      </c>
      <c r="F6669" s="52">
        <v>0</v>
      </c>
    </row>
    <row r="6670" spans="1:6">
      <c r="A6670" s="38">
        <v>41917</v>
      </c>
      <c r="B6670" s="49" t="s">
        <v>165</v>
      </c>
      <c r="C6670" s="50">
        <v>21.5</v>
      </c>
      <c r="D6670" s="51">
        <v>9.5</v>
      </c>
      <c r="E6670" s="52">
        <v>59.374520885389373</v>
      </c>
      <c r="F6670" s="52">
        <v>0</v>
      </c>
    </row>
    <row r="6671" spans="1:6">
      <c r="A6671" s="38">
        <v>41917</v>
      </c>
      <c r="B6671" s="49" t="s">
        <v>166</v>
      </c>
      <c r="C6671" s="50">
        <v>21.3</v>
      </c>
      <c r="D6671" s="51">
        <v>9.4</v>
      </c>
      <c r="E6671" s="52">
        <v>59.483412650172497</v>
      </c>
      <c r="F6671" s="52">
        <v>0</v>
      </c>
    </row>
    <row r="6672" spans="1:6">
      <c r="A6672" s="38">
        <v>41917</v>
      </c>
      <c r="B6672" s="49" t="s">
        <v>167</v>
      </c>
      <c r="C6672" s="50">
        <v>20.6</v>
      </c>
      <c r="D6672" s="51">
        <v>9.1999999999999993</v>
      </c>
      <c r="E6672" s="52">
        <v>60.79777903517396</v>
      </c>
      <c r="F6672" s="52">
        <v>0</v>
      </c>
    </row>
    <row r="6673" spans="1:6">
      <c r="A6673" s="38">
        <v>41917</v>
      </c>
      <c r="B6673" s="49" t="s">
        <v>168</v>
      </c>
      <c r="C6673" s="50">
        <v>19.399999999999999</v>
      </c>
      <c r="D6673" s="51">
        <v>8.6999999999999993</v>
      </c>
      <c r="E6673" s="52">
        <v>61.979289409740225</v>
      </c>
      <c r="F6673" s="52">
        <v>0</v>
      </c>
    </row>
    <row r="6674" spans="1:6">
      <c r="A6674" s="38">
        <v>41917</v>
      </c>
      <c r="B6674" s="49" t="s">
        <v>169</v>
      </c>
      <c r="C6674" s="50">
        <v>18.7</v>
      </c>
      <c r="D6674" s="51">
        <v>8.4</v>
      </c>
      <c r="E6674" s="52">
        <v>62.543777271294744</v>
      </c>
      <c r="F6674" s="52">
        <v>0</v>
      </c>
    </row>
    <row r="6675" spans="1:6">
      <c r="A6675" s="38">
        <v>41917</v>
      </c>
      <c r="B6675" s="49" t="s">
        <v>170</v>
      </c>
      <c r="C6675" s="50">
        <v>18</v>
      </c>
      <c r="D6675" s="51">
        <v>8.4</v>
      </c>
      <c r="E6675" s="52">
        <v>65.351910956786085</v>
      </c>
      <c r="F6675" s="52">
        <v>0</v>
      </c>
    </row>
    <row r="6676" spans="1:6">
      <c r="A6676" s="38">
        <v>41917</v>
      </c>
      <c r="B6676" s="49" t="s">
        <v>171</v>
      </c>
      <c r="C6676" s="50">
        <v>17.7</v>
      </c>
      <c r="D6676" s="51">
        <v>8.1</v>
      </c>
      <c r="E6676" s="52">
        <v>64.25060561180733</v>
      </c>
      <c r="F6676" s="52">
        <v>0</v>
      </c>
    </row>
    <row r="6677" spans="1:6">
      <c r="A6677" s="38">
        <v>41917</v>
      </c>
      <c r="B6677" s="49" t="s">
        <v>172</v>
      </c>
      <c r="C6677" s="50">
        <v>17.899999999999999</v>
      </c>
      <c r="D6677" s="51">
        <v>7.5</v>
      </c>
      <c r="E6677" s="52">
        <v>58.802271509644576</v>
      </c>
      <c r="F6677" s="52">
        <v>0</v>
      </c>
    </row>
    <row r="6678" spans="1:6">
      <c r="A6678" s="38">
        <v>41918</v>
      </c>
      <c r="B6678" s="49" t="s">
        <v>149</v>
      </c>
      <c r="C6678" s="50">
        <v>17.399999999999999</v>
      </c>
      <c r="D6678" s="51">
        <v>7.3</v>
      </c>
      <c r="E6678" s="52">
        <v>59.087072948827924</v>
      </c>
      <c r="F6678" s="52">
        <v>0</v>
      </c>
    </row>
    <row r="6679" spans="1:6">
      <c r="A6679" s="38">
        <v>41918</v>
      </c>
      <c r="B6679" s="49" t="s">
        <v>150</v>
      </c>
      <c r="C6679" s="50">
        <v>16.5</v>
      </c>
      <c r="D6679" s="51">
        <v>7.1</v>
      </c>
      <c r="E6679" s="52">
        <v>60.863753655983857</v>
      </c>
      <c r="F6679" s="52">
        <v>0</v>
      </c>
    </row>
    <row r="6680" spans="1:6">
      <c r="A6680" s="38">
        <v>41918</v>
      </c>
      <c r="B6680" s="49" t="s">
        <v>151</v>
      </c>
      <c r="C6680" s="50">
        <v>14</v>
      </c>
      <c r="D6680" s="51">
        <v>8.4</v>
      </c>
      <c r="E6680" s="52">
        <v>84.386895798855448</v>
      </c>
      <c r="F6680" s="52">
        <v>0</v>
      </c>
    </row>
    <row r="6681" spans="1:6">
      <c r="A6681" s="38">
        <v>41918</v>
      </c>
      <c r="B6681" s="49" t="s">
        <v>152</v>
      </c>
      <c r="C6681" s="50">
        <v>13.2</v>
      </c>
      <c r="D6681" s="51">
        <v>8.6</v>
      </c>
      <c r="E6681" s="52">
        <v>90.987335417615952</v>
      </c>
      <c r="F6681" s="52">
        <v>0</v>
      </c>
    </row>
    <row r="6682" spans="1:6">
      <c r="A6682" s="38">
        <v>41918</v>
      </c>
      <c r="B6682" s="49" t="s">
        <v>153</v>
      </c>
      <c r="C6682" s="50">
        <v>12.9</v>
      </c>
      <c r="D6682" s="51">
        <v>8.6</v>
      </c>
      <c r="E6682" s="52">
        <v>92.790180118158602</v>
      </c>
      <c r="F6682" s="52">
        <v>0</v>
      </c>
    </row>
    <row r="6683" spans="1:6">
      <c r="A6683" s="38">
        <v>41918</v>
      </c>
      <c r="B6683" s="49" t="s">
        <v>154</v>
      </c>
      <c r="C6683" s="50">
        <v>12.4</v>
      </c>
      <c r="D6683" s="51">
        <v>8.3000000000000007</v>
      </c>
      <c r="E6683" s="52">
        <v>92.58381185519498</v>
      </c>
      <c r="F6683" s="52">
        <v>0</v>
      </c>
    </row>
    <row r="6684" spans="1:6">
      <c r="A6684" s="38">
        <v>41918</v>
      </c>
      <c r="B6684" s="49" t="s">
        <v>155</v>
      </c>
      <c r="C6684" s="50">
        <v>12.6</v>
      </c>
      <c r="D6684" s="51">
        <v>8.1</v>
      </c>
      <c r="E6684" s="52">
        <v>89.201951942844744</v>
      </c>
      <c r="F6684" s="52">
        <v>0</v>
      </c>
    </row>
    <row r="6685" spans="1:6">
      <c r="A6685" s="38">
        <v>41918</v>
      </c>
      <c r="B6685" s="49" t="s">
        <v>156</v>
      </c>
      <c r="C6685" s="50">
        <v>15.9</v>
      </c>
      <c r="D6685" s="51">
        <v>7.6</v>
      </c>
      <c r="E6685" s="52">
        <v>67.638582879023971</v>
      </c>
      <c r="F6685" s="52">
        <v>0</v>
      </c>
    </row>
    <row r="6686" spans="1:6">
      <c r="A6686" s="38">
        <v>41918</v>
      </c>
      <c r="B6686" s="49" t="s">
        <v>157</v>
      </c>
      <c r="C6686" s="50">
        <v>18.899999999999999</v>
      </c>
      <c r="D6686" s="51">
        <v>6.6</v>
      </c>
      <c r="E6686" s="52">
        <v>48.669830074205528</v>
      </c>
      <c r="F6686" s="52">
        <v>0</v>
      </c>
    </row>
    <row r="6687" spans="1:6">
      <c r="A6687" s="38">
        <v>41918</v>
      </c>
      <c r="B6687" s="49" t="s">
        <v>158</v>
      </c>
      <c r="C6687" s="50">
        <v>20.2</v>
      </c>
      <c r="D6687" s="51">
        <v>6.7</v>
      </c>
      <c r="E6687" s="52">
        <v>45.564443438174806</v>
      </c>
      <c r="F6687" s="52">
        <v>0</v>
      </c>
    </row>
    <row r="6688" spans="1:6">
      <c r="A6688" s="38">
        <v>41918</v>
      </c>
      <c r="B6688" s="49" t="s">
        <v>159</v>
      </c>
      <c r="C6688" s="50">
        <v>21.1</v>
      </c>
      <c r="D6688" s="51">
        <v>6.2</v>
      </c>
      <c r="E6688" s="52">
        <v>39.920621471650072</v>
      </c>
      <c r="F6688" s="52">
        <v>0</v>
      </c>
    </row>
    <row r="6689" spans="1:6">
      <c r="A6689" s="38">
        <v>41918</v>
      </c>
      <c r="B6689" s="49" t="s">
        <v>160</v>
      </c>
      <c r="C6689" s="50">
        <v>21.4</v>
      </c>
      <c r="D6689" s="51">
        <v>6.2</v>
      </c>
      <c r="E6689" s="52">
        <v>39.192590278534361</v>
      </c>
      <c r="F6689" s="52">
        <v>0</v>
      </c>
    </row>
    <row r="6690" spans="1:6">
      <c r="A6690" s="38">
        <v>41918</v>
      </c>
      <c r="B6690" s="49" t="s">
        <v>161</v>
      </c>
      <c r="C6690" s="50">
        <v>22</v>
      </c>
      <c r="D6690" s="51">
        <v>6.4</v>
      </c>
      <c r="E6690" s="52">
        <v>38.987250189956441</v>
      </c>
      <c r="F6690" s="52">
        <v>0</v>
      </c>
    </row>
    <row r="6691" spans="1:6">
      <c r="A6691" s="38">
        <v>41918</v>
      </c>
      <c r="B6691" s="49" t="s">
        <v>162</v>
      </c>
      <c r="C6691" s="50">
        <v>22.1</v>
      </c>
      <c r="D6691" s="51">
        <v>6.6</v>
      </c>
      <c r="E6691" s="52">
        <v>39.948480880031831</v>
      </c>
      <c r="F6691" s="52">
        <v>0</v>
      </c>
    </row>
    <row r="6692" spans="1:6">
      <c r="A6692" s="38">
        <v>41918</v>
      </c>
      <c r="B6692" s="49" t="s">
        <v>163</v>
      </c>
      <c r="C6692" s="50">
        <v>21.9</v>
      </c>
      <c r="D6692" s="51">
        <v>6.7</v>
      </c>
      <c r="E6692" s="52">
        <v>41.04500211473524</v>
      </c>
      <c r="F6692" s="52">
        <v>0</v>
      </c>
    </row>
    <row r="6693" spans="1:6">
      <c r="A6693" s="38">
        <v>41918</v>
      </c>
      <c r="B6693" s="49" t="s">
        <v>164</v>
      </c>
      <c r="C6693" s="50">
        <v>21.4</v>
      </c>
      <c r="D6693" s="51">
        <v>6.3</v>
      </c>
      <c r="E6693" s="52">
        <v>39.818390342024898</v>
      </c>
      <c r="F6693" s="52">
        <v>0</v>
      </c>
    </row>
    <row r="6694" spans="1:6">
      <c r="A6694" s="38">
        <v>41918</v>
      </c>
      <c r="B6694" s="49" t="s">
        <v>165</v>
      </c>
      <c r="C6694" s="50">
        <v>20.6</v>
      </c>
      <c r="D6694" s="51">
        <v>6.1</v>
      </c>
      <c r="E6694" s="52">
        <v>40.510529439148961</v>
      </c>
      <c r="F6694" s="52">
        <v>0</v>
      </c>
    </row>
    <row r="6695" spans="1:6">
      <c r="A6695" s="38">
        <v>41918</v>
      </c>
      <c r="B6695" s="49" t="s">
        <v>166</v>
      </c>
      <c r="C6695" s="50">
        <v>19.5</v>
      </c>
      <c r="D6695" s="51">
        <v>5.7</v>
      </c>
      <c r="E6695" s="52">
        <v>40.548161352803746</v>
      </c>
      <c r="F6695" s="52">
        <v>0</v>
      </c>
    </row>
    <row r="6696" spans="1:6">
      <c r="A6696" s="38">
        <v>41918</v>
      </c>
      <c r="B6696" s="49" t="s">
        <v>167</v>
      </c>
      <c r="C6696" s="50">
        <v>19</v>
      </c>
      <c r="D6696" s="51">
        <v>5.6</v>
      </c>
      <c r="E6696" s="52">
        <v>41.103910734655599</v>
      </c>
      <c r="F6696" s="52">
        <v>0</v>
      </c>
    </row>
    <row r="6697" spans="1:6">
      <c r="A6697" s="38">
        <v>41918</v>
      </c>
      <c r="B6697" s="49" t="s">
        <v>168</v>
      </c>
      <c r="C6697" s="50">
        <v>17.399999999999999</v>
      </c>
      <c r="D6697" s="51">
        <v>5.9</v>
      </c>
      <c r="E6697" s="52">
        <v>47.861783361261764</v>
      </c>
      <c r="F6697" s="52">
        <v>0</v>
      </c>
    </row>
    <row r="6698" spans="1:6">
      <c r="A6698" s="38">
        <v>41918</v>
      </c>
      <c r="B6698" s="49" t="s">
        <v>169</v>
      </c>
      <c r="C6698" s="50">
        <v>16.899999999999999</v>
      </c>
      <c r="D6698" s="51">
        <v>5.7</v>
      </c>
      <c r="E6698" s="52">
        <v>47.742187567327939</v>
      </c>
      <c r="F6698" s="52">
        <v>0</v>
      </c>
    </row>
    <row r="6699" spans="1:6">
      <c r="A6699" s="38">
        <v>41918</v>
      </c>
      <c r="B6699" s="49" t="s">
        <v>170</v>
      </c>
      <c r="C6699" s="50">
        <v>15.3</v>
      </c>
      <c r="D6699" s="51">
        <v>6.2</v>
      </c>
      <c r="E6699" s="52">
        <v>57.47026444233326</v>
      </c>
      <c r="F6699" s="52">
        <v>0</v>
      </c>
    </row>
    <row r="6700" spans="1:6">
      <c r="A6700" s="38">
        <v>41918</v>
      </c>
      <c r="B6700" s="49" t="s">
        <v>171</v>
      </c>
      <c r="C6700" s="50">
        <v>13.8</v>
      </c>
      <c r="D6700" s="51">
        <v>7.1</v>
      </c>
      <c r="E6700" s="52">
        <v>72.409135540579385</v>
      </c>
      <c r="F6700" s="52">
        <v>0</v>
      </c>
    </row>
    <row r="6701" spans="1:6">
      <c r="A6701" s="38">
        <v>41918</v>
      </c>
      <c r="B6701" s="49" t="s">
        <v>172</v>
      </c>
      <c r="C6701" s="50">
        <v>13.3</v>
      </c>
      <c r="D6701" s="51">
        <v>7.5</v>
      </c>
      <c r="E6701" s="52">
        <v>78.970723093511864</v>
      </c>
      <c r="F6701" s="52">
        <v>0</v>
      </c>
    </row>
    <row r="6702" spans="1:6">
      <c r="A6702" s="38">
        <v>41919</v>
      </c>
      <c r="B6702" s="49" t="s">
        <v>149</v>
      </c>
      <c r="C6702" s="50">
        <v>12.8</v>
      </c>
      <c r="D6702" s="51">
        <v>7.5</v>
      </c>
      <c r="E6702" s="52">
        <v>81.595819338826331</v>
      </c>
      <c r="F6702" s="52">
        <v>0</v>
      </c>
    </row>
    <row r="6703" spans="1:6">
      <c r="A6703" s="38">
        <v>41919</v>
      </c>
      <c r="B6703" s="49" t="s">
        <v>150</v>
      </c>
      <c r="C6703" s="50">
        <v>12</v>
      </c>
      <c r="D6703" s="51">
        <v>7.4</v>
      </c>
      <c r="E6703" s="52">
        <v>84.868647675604848</v>
      </c>
      <c r="F6703" s="52">
        <v>0</v>
      </c>
    </row>
    <row r="6704" spans="1:6">
      <c r="A6704" s="38">
        <v>41919</v>
      </c>
      <c r="B6704" s="49" t="s">
        <v>151</v>
      </c>
      <c r="C6704" s="50">
        <v>12.1</v>
      </c>
      <c r="D6704" s="51">
        <v>7.4</v>
      </c>
      <c r="E6704" s="52">
        <v>84.311026813087935</v>
      </c>
      <c r="F6704" s="52">
        <v>0</v>
      </c>
    </row>
    <row r="6705" spans="1:6">
      <c r="A6705" s="38">
        <v>41919</v>
      </c>
      <c r="B6705" s="49" t="s">
        <v>152</v>
      </c>
      <c r="C6705" s="50">
        <v>12</v>
      </c>
      <c r="D6705" s="51">
        <v>7.5</v>
      </c>
      <c r="E6705" s="52">
        <v>86.001857190969361</v>
      </c>
      <c r="F6705" s="52">
        <v>0</v>
      </c>
    </row>
    <row r="6706" spans="1:6">
      <c r="A6706" s="38">
        <v>41919</v>
      </c>
      <c r="B6706" s="49" t="s">
        <v>153</v>
      </c>
      <c r="C6706" s="50">
        <v>13</v>
      </c>
      <c r="D6706" s="51">
        <v>7.6</v>
      </c>
      <c r="E6706" s="52">
        <v>81.595048719619044</v>
      </c>
      <c r="F6706" s="52">
        <v>0</v>
      </c>
    </row>
    <row r="6707" spans="1:6">
      <c r="A6707" s="38">
        <v>41919</v>
      </c>
      <c r="B6707" s="49" t="s">
        <v>154</v>
      </c>
      <c r="C6707" s="50">
        <v>12.7</v>
      </c>
      <c r="D6707" s="51">
        <v>7.7</v>
      </c>
      <c r="E6707" s="52">
        <v>84.295910325183343</v>
      </c>
      <c r="F6707" s="52">
        <v>0</v>
      </c>
    </row>
    <row r="6708" spans="1:6">
      <c r="A6708" s="38">
        <v>41919</v>
      </c>
      <c r="B6708" s="49" t="s">
        <v>155</v>
      </c>
      <c r="C6708" s="50">
        <v>13.7</v>
      </c>
      <c r="D6708" s="51">
        <v>8.1</v>
      </c>
      <c r="E6708" s="52">
        <v>83.014691414005867</v>
      </c>
      <c r="F6708" s="52">
        <v>0</v>
      </c>
    </row>
    <row r="6709" spans="1:6">
      <c r="A6709" s="38">
        <v>41919</v>
      </c>
      <c r="B6709" s="49" t="s">
        <v>156</v>
      </c>
      <c r="C6709" s="50">
        <v>15</v>
      </c>
      <c r="D6709" s="51">
        <v>8.3000000000000007</v>
      </c>
      <c r="E6709" s="52">
        <v>78.173873900975508</v>
      </c>
      <c r="F6709" s="52">
        <v>0</v>
      </c>
    </row>
    <row r="6710" spans="1:6">
      <c r="A6710" s="38">
        <v>41919</v>
      </c>
      <c r="B6710" s="49" t="s">
        <v>157</v>
      </c>
      <c r="C6710" s="50">
        <v>17.899999999999999</v>
      </c>
      <c r="D6710" s="51">
        <v>9.4</v>
      </c>
      <c r="E6710" s="52">
        <v>73.477073424985718</v>
      </c>
      <c r="F6710" s="52">
        <v>0</v>
      </c>
    </row>
    <row r="6711" spans="1:6">
      <c r="A6711" s="38">
        <v>41919</v>
      </c>
      <c r="B6711" s="49" t="s">
        <v>158</v>
      </c>
      <c r="C6711" s="50">
        <v>22</v>
      </c>
      <c r="D6711" s="51">
        <v>10.4</v>
      </c>
      <c r="E6711" s="52">
        <v>62.953558715170821</v>
      </c>
      <c r="F6711" s="52">
        <v>0</v>
      </c>
    </row>
    <row r="6712" spans="1:6">
      <c r="A6712" s="38">
        <v>41919</v>
      </c>
      <c r="B6712" s="49" t="s">
        <v>159</v>
      </c>
      <c r="C6712" s="50">
        <v>23.8</v>
      </c>
      <c r="D6712" s="51">
        <v>10.4</v>
      </c>
      <c r="E6712" s="52">
        <v>56.449987802195054</v>
      </c>
      <c r="F6712" s="52">
        <v>0</v>
      </c>
    </row>
    <row r="6713" spans="1:6">
      <c r="A6713" s="38">
        <v>41919</v>
      </c>
      <c r="B6713" s="49" t="s">
        <v>160</v>
      </c>
      <c r="C6713" s="50">
        <v>23.9</v>
      </c>
      <c r="D6713" s="51">
        <v>10.9</v>
      </c>
      <c r="E6713" s="52">
        <v>58.762727723850404</v>
      </c>
      <c r="F6713" s="52">
        <v>0</v>
      </c>
    </row>
    <row r="6714" spans="1:6">
      <c r="A6714" s="38">
        <v>41919</v>
      </c>
      <c r="B6714" s="49" t="s">
        <v>161</v>
      </c>
      <c r="C6714" s="50">
        <v>23.1</v>
      </c>
      <c r="D6714" s="51">
        <v>11</v>
      </c>
      <c r="E6714" s="52">
        <v>62.222890487934357</v>
      </c>
      <c r="F6714" s="52">
        <v>0</v>
      </c>
    </row>
    <row r="6715" spans="1:6">
      <c r="A6715" s="38">
        <v>41919</v>
      </c>
      <c r="B6715" s="49" t="s">
        <v>162</v>
      </c>
      <c r="C6715" s="50">
        <v>22.9</v>
      </c>
      <c r="D6715" s="51">
        <v>11.3</v>
      </c>
      <c r="E6715" s="52">
        <v>64.667772390445549</v>
      </c>
      <c r="F6715" s="52">
        <v>0</v>
      </c>
    </row>
    <row r="6716" spans="1:6">
      <c r="A6716" s="38">
        <v>41919</v>
      </c>
      <c r="B6716" s="49" t="s">
        <v>163</v>
      </c>
      <c r="C6716" s="50">
        <v>21.7</v>
      </c>
      <c r="D6716" s="51">
        <v>11</v>
      </c>
      <c r="E6716" s="52">
        <v>67.752339365791798</v>
      </c>
      <c r="F6716" s="52">
        <v>0</v>
      </c>
    </row>
    <row r="6717" spans="1:6">
      <c r="A6717" s="38">
        <v>41919</v>
      </c>
      <c r="B6717" s="49" t="s">
        <v>164</v>
      </c>
      <c r="C6717" s="50">
        <v>20.9</v>
      </c>
      <c r="D6717" s="51">
        <v>11.5</v>
      </c>
      <c r="E6717" s="52">
        <v>74.335097121001709</v>
      </c>
      <c r="F6717" s="52">
        <v>0</v>
      </c>
    </row>
    <row r="6718" spans="1:6">
      <c r="A6718" s="38">
        <v>41919</v>
      </c>
      <c r="B6718" s="49" t="s">
        <v>165</v>
      </c>
      <c r="C6718" s="50">
        <v>20</v>
      </c>
      <c r="D6718" s="51">
        <v>11.8</v>
      </c>
      <c r="E6718" s="52">
        <v>80.593657629907426</v>
      </c>
      <c r="F6718" s="52">
        <v>0</v>
      </c>
    </row>
    <row r="6719" spans="1:6">
      <c r="A6719" s="38">
        <v>41919</v>
      </c>
      <c r="B6719" s="49" t="s">
        <v>166</v>
      </c>
      <c r="C6719" s="50">
        <v>19.100000000000001</v>
      </c>
      <c r="D6719" s="51">
        <v>11.8</v>
      </c>
      <c r="E6719" s="52">
        <v>85.231024082847924</v>
      </c>
      <c r="F6719" s="52">
        <v>0</v>
      </c>
    </row>
    <row r="6720" spans="1:6">
      <c r="A6720" s="38">
        <v>41919</v>
      </c>
      <c r="B6720" s="49" t="s">
        <v>167</v>
      </c>
      <c r="C6720" s="50">
        <v>19</v>
      </c>
      <c r="D6720" s="51">
        <v>11.5</v>
      </c>
      <c r="E6720" s="52">
        <v>83.62367948368005</v>
      </c>
      <c r="F6720" s="52">
        <v>0</v>
      </c>
    </row>
    <row r="6721" spans="1:6">
      <c r="A6721" s="38">
        <v>41919</v>
      </c>
      <c r="B6721" s="49" t="s">
        <v>168</v>
      </c>
      <c r="C6721" s="50">
        <v>19</v>
      </c>
      <c r="D6721" s="51">
        <v>11.4</v>
      </c>
      <c r="E6721" s="52">
        <v>82.909604599496021</v>
      </c>
      <c r="F6721" s="52">
        <v>0</v>
      </c>
    </row>
    <row r="6722" spans="1:6">
      <c r="A6722" s="38">
        <v>41919</v>
      </c>
      <c r="B6722" s="49" t="s">
        <v>169</v>
      </c>
      <c r="C6722" s="50">
        <v>18.899999999999999</v>
      </c>
      <c r="D6722" s="51">
        <v>11.5</v>
      </c>
      <c r="E6722" s="52">
        <v>84.14755318538765</v>
      </c>
      <c r="F6722" s="52">
        <v>0</v>
      </c>
    </row>
    <row r="6723" spans="1:6">
      <c r="A6723" s="38">
        <v>41919</v>
      </c>
      <c r="B6723" s="49" t="s">
        <v>170</v>
      </c>
      <c r="C6723" s="50">
        <v>18.899999999999999</v>
      </c>
      <c r="D6723" s="51">
        <v>11.4</v>
      </c>
      <c r="E6723" s="52">
        <v>83.429004866702968</v>
      </c>
      <c r="F6723" s="52">
        <v>0</v>
      </c>
    </row>
    <row r="6724" spans="1:6">
      <c r="A6724" s="38">
        <v>41919</v>
      </c>
      <c r="B6724" s="49" t="s">
        <v>171</v>
      </c>
      <c r="C6724" s="50">
        <v>18.7</v>
      </c>
      <c r="D6724" s="51">
        <v>11.8</v>
      </c>
      <c r="E6724" s="52">
        <v>87.387798250823764</v>
      </c>
      <c r="F6724" s="52">
        <v>0</v>
      </c>
    </row>
    <row r="6725" spans="1:6">
      <c r="A6725" s="38">
        <v>41919</v>
      </c>
      <c r="B6725" s="49" t="s">
        <v>172</v>
      </c>
      <c r="C6725" s="50">
        <v>18</v>
      </c>
      <c r="D6725" s="51">
        <v>11.8</v>
      </c>
      <c r="E6725" s="52">
        <v>91.311395939920914</v>
      </c>
      <c r="F6725" s="52">
        <v>0</v>
      </c>
    </row>
    <row r="6726" spans="1:6">
      <c r="A6726" s="38">
        <v>41920</v>
      </c>
      <c r="B6726" s="49" t="s">
        <v>149</v>
      </c>
      <c r="C6726" s="50">
        <v>18.100000000000001</v>
      </c>
      <c r="D6726" s="51">
        <v>11.8</v>
      </c>
      <c r="E6726" s="52">
        <v>90.738948573194278</v>
      </c>
      <c r="F6726" s="52">
        <v>0</v>
      </c>
    </row>
    <row r="6727" spans="1:6">
      <c r="A6727" s="38">
        <v>41920</v>
      </c>
      <c r="B6727" s="49" t="s">
        <v>150</v>
      </c>
      <c r="C6727" s="50">
        <v>17.7</v>
      </c>
      <c r="D6727" s="51">
        <v>11.8</v>
      </c>
      <c r="E6727" s="52">
        <v>93.053231309638832</v>
      </c>
      <c r="F6727" s="52">
        <v>0</v>
      </c>
    </row>
    <row r="6728" spans="1:6">
      <c r="A6728" s="38">
        <v>41920</v>
      </c>
      <c r="B6728" s="49" t="s">
        <v>151</v>
      </c>
      <c r="C6728" s="50">
        <v>17.600000000000001</v>
      </c>
      <c r="D6728" s="51">
        <v>11.8</v>
      </c>
      <c r="E6728" s="52">
        <v>93.642114387751747</v>
      </c>
      <c r="F6728" s="52">
        <v>0</v>
      </c>
    </row>
    <row r="6729" spans="1:6">
      <c r="A6729" s="38">
        <v>41920</v>
      </c>
      <c r="B6729" s="49" t="s">
        <v>152</v>
      </c>
      <c r="C6729" s="50">
        <v>17.5</v>
      </c>
      <c r="D6729" s="51">
        <v>11.7</v>
      </c>
      <c r="E6729" s="52">
        <v>93.45132855433809</v>
      </c>
      <c r="F6729" s="52">
        <v>0</v>
      </c>
    </row>
    <row r="6730" spans="1:6">
      <c r="A6730" s="38">
        <v>41920</v>
      </c>
      <c r="B6730" s="49" t="s">
        <v>153</v>
      </c>
      <c r="C6730" s="50">
        <v>17.3</v>
      </c>
      <c r="D6730" s="51">
        <v>11.5</v>
      </c>
      <c r="E6730" s="52">
        <v>93.051789728784556</v>
      </c>
      <c r="F6730" s="52">
        <v>0</v>
      </c>
    </row>
    <row r="6731" spans="1:6">
      <c r="A6731" s="38">
        <v>41920</v>
      </c>
      <c r="B6731" s="49" t="s">
        <v>154</v>
      </c>
      <c r="C6731" s="50">
        <v>17.3</v>
      </c>
      <c r="D6731" s="51">
        <v>11.7</v>
      </c>
      <c r="E6731" s="52">
        <v>94.640203206875356</v>
      </c>
      <c r="F6731" s="52">
        <v>0</v>
      </c>
    </row>
    <row r="6732" spans="1:6">
      <c r="A6732" s="38">
        <v>41920</v>
      </c>
      <c r="B6732" s="49" t="s">
        <v>155</v>
      </c>
      <c r="C6732" s="50">
        <v>17.100000000000001</v>
      </c>
      <c r="D6732" s="51">
        <v>11.5</v>
      </c>
      <c r="E6732" s="52">
        <v>94.237439728848443</v>
      </c>
      <c r="F6732" s="52">
        <v>0</v>
      </c>
    </row>
    <row r="6733" spans="1:6">
      <c r="A6733" s="38">
        <v>41920</v>
      </c>
      <c r="B6733" s="49" t="s">
        <v>156</v>
      </c>
      <c r="C6733" s="50">
        <v>17.2</v>
      </c>
      <c r="D6733" s="51">
        <v>11.7</v>
      </c>
      <c r="E6733" s="52">
        <v>95.241004330234333</v>
      </c>
      <c r="F6733" s="52">
        <v>0</v>
      </c>
    </row>
    <row r="6734" spans="1:6">
      <c r="A6734" s="38">
        <v>41920</v>
      </c>
      <c r="B6734" s="49" t="s">
        <v>157</v>
      </c>
      <c r="C6734" s="50">
        <v>17.2</v>
      </c>
      <c r="D6734" s="51">
        <v>11.5</v>
      </c>
      <c r="E6734" s="52">
        <v>93.642507181888618</v>
      </c>
      <c r="F6734" s="52">
        <v>0</v>
      </c>
    </row>
    <row r="6735" spans="1:6">
      <c r="A6735" s="38">
        <v>41920</v>
      </c>
      <c r="B6735" s="49" t="s">
        <v>158</v>
      </c>
      <c r="C6735" s="50">
        <v>17.399999999999999</v>
      </c>
      <c r="D6735" s="51">
        <v>11.7</v>
      </c>
      <c r="E6735" s="52">
        <v>94.043655672676806</v>
      </c>
      <c r="F6735" s="52">
        <v>0</v>
      </c>
    </row>
    <row r="6736" spans="1:6">
      <c r="A6736" s="38">
        <v>41920</v>
      </c>
      <c r="B6736" s="49" t="s">
        <v>159</v>
      </c>
      <c r="C6736" s="50">
        <v>17.5</v>
      </c>
      <c r="D6736" s="51">
        <v>11.7</v>
      </c>
      <c r="E6736" s="52">
        <v>93.45132855433809</v>
      </c>
      <c r="F6736" s="52">
        <v>0</v>
      </c>
    </row>
    <row r="6737" spans="1:6">
      <c r="A6737" s="38">
        <v>41920</v>
      </c>
      <c r="B6737" s="49" t="s">
        <v>160</v>
      </c>
      <c r="C6737" s="50">
        <v>17.2</v>
      </c>
      <c r="D6737" s="51">
        <v>11.4</v>
      </c>
      <c r="E6737" s="52">
        <v>92.842880056133424</v>
      </c>
      <c r="F6737" s="52">
        <v>0</v>
      </c>
    </row>
    <row r="6738" spans="1:6">
      <c r="A6738" s="38">
        <v>41920</v>
      </c>
      <c r="B6738" s="49" t="s">
        <v>161</v>
      </c>
      <c r="C6738" s="50">
        <v>17.399999999999999</v>
      </c>
      <c r="D6738" s="51">
        <v>11.7</v>
      </c>
      <c r="E6738" s="52">
        <v>94.043655672676806</v>
      </c>
      <c r="F6738" s="52">
        <v>0</v>
      </c>
    </row>
    <row r="6739" spans="1:6">
      <c r="A6739" s="38">
        <v>41920</v>
      </c>
      <c r="B6739" s="49" t="s">
        <v>162</v>
      </c>
      <c r="C6739" s="50">
        <v>18.3</v>
      </c>
      <c r="D6739" s="51">
        <v>12.3</v>
      </c>
      <c r="E6739" s="52">
        <v>93.329353243653614</v>
      </c>
      <c r="F6739" s="52">
        <v>0</v>
      </c>
    </row>
    <row r="6740" spans="1:6">
      <c r="A6740" s="38">
        <v>41920</v>
      </c>
      <c r="B6740" s="49" t="s">
        <v>163</v>
      </c>
      <c r="C6740" s="50">
        <v>19.3</v>
      </c>
      <c r="D6740" s="51">
        <v>13</v>
      </c>
      <c r="E6740" s="52">
        <v>92.560059099128182</v>
      </c>
      <c r="F6740" s="52">
        <v>0</v>
      </c>
    </row>
    <row r="6741" spans="1:6">
      <c r="A6741" s="38">
        <v>41920</v>
      </c>
      <c r="B6741" s="49" t="s">
        <v>164</v>
      </c>
      <c r="C6741" s="50">
        <v>19.8</v>
      </c>
      <c r="D6741" s="51">
        <v>12.9</v>
      </c>
      <c r="E6741" s="52">
        <v>89.05127889498452</v>
      </c>
      <c r="F6741" s="52">
        <v>0</v>
      </c>
    </row>
    <row r="6742" spans="1:6">
      <c r="A6742" s="38">
        <v>41920</v>
      </c>
      <c r="B6742" s="49" t="s">
        <v>165</v>
      </c>
      <c r="C6742" s="50">
        <v>19.899999999999999</v>
      </c>
      <c r="D6742" s="51">
        <v>12.5</v>
      </c>
      <c r="E6742" s="52">
        <v>85.810568925592932</v>
      </c>
      <c r="F6742" s="52">
        <v>0</v>
      </c>
    </row>
    <row r="6743" spans="1:6">
      <c r="A6743" s="38">
        <v>41920</v>
      </c>
      <c r="B6743" s="49" t="s">
        <v>166</v>
      </c>
      <c r="C6743" s="50">
        <v>19.7</v>
      </c>
      <c r="D6743" s="51">
        <v>12.7</v>
      </c>
      <c r="E6743" s="52">
        <v>88.244260324188801</v>
      </c>
      <c r="F6743" s="52">
        <v>0</v>
      </c>
    </row>
    <row r="6744" spans="1:6">
      <c r="A6744" s="38">
        <v>41920</v>
      </c>
      <c r="B6744" s="49" t="s">
        <v>167</v>
      </c>
      <c r="C6744" s="50">
        <v>19.100000000000001</v>
      </c>
      <c r="D6744" s="51">
        <v>12.8</v>
      </c>
      <c r="E6744" s="52">
        <v>92.30834951559217</v>
      </c>
      <c r="F6744" s="52">
        <v>0</v>
      </c>
    </row>
    <row r="6745" spans="1:6">
      <c r="A6745" s="38">
        <v>41920</v>
      </c>
      <c r="B6745" s="49" t="s">
        <v>168</v>
      </c>
      <c r="C6745" s="50">
        <v>18.7</v>
      </c>
      <c r="D6745" s="51">
        <v>12.4</v>
      </c>
      <c r="E6745" s="52">
        <v>91.744393873967937</v>
      </c>
      <c r="F6745" s="52">
        <v>0</v>
      </c>
    </row>
    <row r="6746" spans="1:6">
      <c r="A6746" s="38">
        <v>41920</v>
      </c>
      <c r="B6746" s="49" t="s">
        <v>169</v>
      </c>
      <c r="C6746" s="50">
        <v>18.100000000000001</v>
      </c>
      <c r="D6746" s="51">
        <v>12.1</v>
      </c>
      <c r="E6746" s="52">
        <v>93.001849923267116</v>
      </c>
      <c r="F6746" s="52">
        <v>0</v>
      </c>
    </row>
    <row r="6747" spans="1:6">
      <c r="A6747" s="38">
        <v>41920</v>
      </c>
      <c r="B6747" s="49" t="s">
        <v>170</v>
      </c>
      <c r="C6747" s="50">
        <v>17.7</v>
      </c>
      <c r="D6747" s="51">
        <v>11.8</v>
      </c>
      <c r="E6747" s="52">
        <v>93.053231309638832</v>
      </c>
      <c r="F6747" s="52">
        <v>0</v>
      </c>
    </row>
    <row r="6748" spans="1:6">
      <c r="A6748" s="38">
        <v>41920</v>
      </c>
      <c r="B6748" s="49" t="s">
        <v>171</v>
      </c>
      <c r="C6748" s="50">
        <v>17.3</v>
      </c>
      <c r="D6748" s="51">
        <v>11.3</v>
      </c>
      <c r="E6748" s="52">
        <v>91.462372989378025</v>
      </c>
      <c r="F6748" s="52">
        <v>0</v>
      </c>
    </row>
    <row r="6749" spans="1:6">
      <c r="A6749" s="38">
        <v>41920</v>
      </c>
      <c r="B6749" s="49" t="s">
        <v>172</v>
      </c>
      <c r="C6749" s="50">
        <v>16.8</v>
      </c>
      <c r="D6749" s="51">
        <v>11.1</v>
      </c>
      <c r="E6749" s="52">
        <v>92.765639372498427</v>
      </c>
      <c r="F6749" s="52">
        <v>0</v>
      </c>
    </row>
    <row r="6750" spans="1:6">
      <c r="A6750" s="38">
        <v>41921</v>
      </c>
      <c r="B6750" s="49" t="s">
        <v>149</v>
      </c>
      <c r="C6750" s="50">
        <v>16.2</v>
      </c>
      <c r="D6750" s="51">
        <v>10.9</v>
      </c>
      <c r="E6750" s="52">
        <v>94.670462922326777</v>
      </c>
      <c r="F6750" s="52">
        <v>0</v>
      </c>
    </row>
    <row r="6751" spans="1:6">
      <c r="A6751" s="38">
        <v>41921</v>
      </c>
      <c r="B6751" s="49" t="s">
        <v>150</v>
      </c>
      <c r="C6751" s="50">
        <v>15.6</v>
      </c>
      <c r="D6751" s="51">
        <v>10.5</v>
      </c>
      <c r="E6751" s="52">
        <v>94.8236106421393</v>
      </c>
      <c r="F6751" s="52">
        <v>0</v>
      </c>
    </row>
    <row r="6752" spans="1:6">
      <c r="A6752" s="38">
        <v>41921</v>
      </c>
      <c r="B6752" s="49" t="s">
        <v>151</v>
      </c>
      <c r="C6752" s="50">
        <v>15.2</v>
      </c>
      <c r="D6752" s="51">
        <v>10.199999999999999</v>
      </c>
      <c r="E6752" s="52">
        <v>94.555485903750792</v>
      </c>
      <c r="F6752" s="52">
        <v>0</v>
      </c>
    </row>
    <row r="6753" spans="1:6">
      <c r="A6753" s="38">
        <v>41921</v>
      </c>
      <c r="B6753" s="49" t="s">
        <v>152</v>
      </c>
      <c r="C6753" s="50">
        <v>14.9</v>
      </c>
      <c r="D6753" s="51">
        <v>10</v>
      </c>
      <c r="E6753" s="52">
        <v>94.539208273504684</v>
      </c>
      <c r="F6753" s="52">
        <v>0</v>
      </c>
    </row>
    <row r="6754" spans="1:6">
      <c r="A6754" s="38">
        <v>41921</v>
      </c>
      <c r="B6754" s="49" t="s">
        <v>153</v>
      </c>
      <c r="C6754" s="50">
        <v>15</v>
      </c>
      <c r="D6754" s="51">
        <v>9.8000000000000007</v>
      </c>
      <c r="E6754" s="52">
        <v>92.082542640436699</v>
      </c>
      <c r="F6754" s="52">
        <v>0</v>
      </c>
    </row>
    <row r="6755" spans="1:6">
      <c r="A6755" s="38">
        <v>41921</v>
      </c>
      <c r="B6755" s="49" t="s">
        <v>154</v>
      </c>
      <c r="C6755" s="50">
        <v>14.3</v>
      </c>
      <c r="D6755" s="51">
        <v>9.4</v>
      </c>
      <c r="E6755" s="52">
        <v>92.467196399629003</v>
      </c>
      <c r="F6755" s="52">
        <v>0</v>
      </c>
    </row>
    <row r="6756" spans="1:6">
      <c r="A6756" s="38">
        <v>41921</v>
      </c>
      <c r="B6756" s="49" t="s">
        <v>155</v>
      </c>
      <c r="C6756" s="50">
        <v>14.5</v>
      </c>
      <c r="D6756" s="51">
        <v>9.3000000000000007</v>
      </c>
      <c r="E6756" s="52">
        <v>90.321462184971054</v>
      </c>
      <c r="F6756" s="52">
        <v>0</v>
      </c>
    </row>
    <row r="6757" spans="1:6">
      <c r="A6757" s="38">
        <v>41921</v>
      </c>
      <c r="B6757" s="49" t="s">
        <v>156</v>
      </c>
      <c r="C6757" s="50">
        <v>17.2</v>
      </c>
      <c r="D6757" s="51">
        <v>10.199999999999999</v>
      </c>
      <c r="E6757" s="52">
        <v>83.227623159595836</v>
      </c>
      <c r="F6757" s="52">
        <v>0</v>
      </c>
    </row>
    <row r="6758" spans="1:6">
      <c r="A6758" s="38">
        <v>41921</v>
      </c>
      <c r="B6758" s="49" t="s">
        <v>157</v>
      </c>
      <c r="C6758" s="50">
        <v>20.399999999999999</v>
      </c>
      <c r="D6758" s="51">
        <v>10.199999999999999</v>
      </c>
      <c r="E6758" s="52">
        <v>68.135326537571984</v>
      </c>
      <c r="F6758" s="52">
        <v>0</v>
      </c>
    </row>
    <row r="6759" spans="1:6">
      <c r="A6759" s="38">
        <v>41921</v>
      </c>
      <c r="B6759" s="49" t="s">
        <v>158</v>
      </c>
      <c r="C6759" s="50">
        <v>22.1</v>
      </c>
      <c r="D6759" s="51">
        <v>9.4</v>
      </c>
      <c r="E6759" s="52">
        <v>56.644009407465667</v>
      </c>
      <c r="F6759" s="52">
        <v>0</v>
      </c>
    </row>
    <row r="6760" spans="1:6">
      <c r="A6760" s="38">
        <v>41921</v>
      </c>
      <c r="B6760" s="49" t="s">
        <v>159</v>
      </c>
      <c r="C6760" s="50">
        <v>23.3</v>
      </c>
      <c r="D6760" s="51">
        <v>8.8000000000000007</v>
      </c>
      <c r="E6760" s="52">
        <v>49.351743699184766</v>
      </c>
      <c r="F6760" s="52">
        <v>0</v>
      </c>
    </row>
    <row r="6761" spans="1:6">
      <c r="A6761" s="38">
        <v>41921</v>
      </c>
      <c r="B6761" s="49" t="s">
        <v>160</v>
      </c>
      <c r="C6761" s="50">
        <v>24.1</v>
      </c>
      <c r="D6761" s="51">
        <v>9.3000000000000007</v>
      </c>
      <c r="E6761" s="52">
        <v>49.663809218166378</v>
      </c>
      <c r="F6761" s="52">
        <v>0</v>
      </c>
    </row>
    <row r="6762" spans="1:6">
      <c r="A6762" s="38">
        <v>41921</v>
      </c>
      <c r="B6762" s="49" t="s">
        <v>161</v>
      </c>
      <c r="C6762" s="50">
        <v>24</v>
      </c>
      <c r="D6762" s="51">
        <v>8.8000000000000007</v>
      </c>
      <c r="E6762" s="52">
        <v>47.314221382010807</v>
      </c>
      <c r="F6762" s="52">
        <v>0</v>
      </c>
    </row>
    <row r="6763" spans="1:6">
      <c r="A6763" s="38">
        <v>41921</v>
      </c>
      <c r="B6763" s="49" t="s">
        <v>162</v>
      </c>
      <c r="C6763" s="50">
        <v>25.4</v>
      </c>
      <c r="D6763" s="51">
        <v>8.1</v>
      </c>
      <c r="E6763" s="52">
        <v>40.100224940568943</v>
      </c>
      <c r="F6763" s="52">
        <v>0</v>
      </c>
    </row>
    <row r="6764" spans="1:6">
      <c r="A6764" s="38">
        <v>41921</v>
      </c>
      <c r="B6764" s="49" t="s">
        <v>163</v>
      </c>
      <c r="C6764" s="50">
        <v>23.5</v>
      </c>
      <c r="D6764" s="51">
        <v>9.1</v>
      </c>
      <c r="E6764" s="52">
        <v>50.397972288970635</v>
      </c>
      <c r="F6764" s="52">
        <v>0</v>
      </c>
    </row>
    <row r="6765" spans="1:6">
      <c r="A6765" s="38">
        <v>41921</v>
      </c>
      <c r="B6765" s="49" t="s">
        <v>164</v>
      </c>
      <c r="C6765" s="50">
        <v>24</v>
      </c>
      <c r="D6765" s="51">
        <v>8.8000000000000007</v>
      </c>
      <c r="E6765" s="52">
        <v>47.314221382010807</v>
      </c>
      <c r="F6765" s="52">
        <v>0</v>
      </c>
    </row>
    <row r="6766" spans="1:6">
      <c r="A6766" s="38">
        <v>41921</v>
      </c>
      <c r="B6766" s="49" t="s">
        <v>165</v>
      </c>
      <c r="C6766" s="50">
        <v>23.2</v>
      </c>
      <c r="D6766" s="51">
        <v>9.1999999999999993</v>
      </c>
      <c r="E6766" s="52">
        <v>51.874771044791899</v>
      </c>
      <c r="F6766" s="52">
        <v>0</v>
      </c>
    </row>
    <row r="6767" spans="1:6">
      <c r="A6767" s="38">
        <v>41921</v>
      </c>
      <c r="B6767" s="49" t="s">
        <v>166</v>
      </c>
      <c r="C6767" s="50">
        <v>22</v>
      </c>
      <c r="D6767" s="51">
        <v>10</v>
      </c>
      <c r="E6767" s="52">
        <v>60.570579557378935</v>
      </c>
      <c r="F6767" s="52">
        <v>0</v>
      </c>
    </row>
    <row r="6768" spans="1:6">
      <c r="A6768" s="38">
        <v>41921</v>
      </c>
      <c r="B6768" s="49" t="s">
        <v>167</v>
      </c>
      <c r="C6768" s="50">
        <v>20.100000000000001</v>
      </c>
      <c r="D6768" s="51">
        <v>10.9</v>
      </c>
      <c r="E6768" s="52">
        <v>74.092333722079715</v>
      </c>
      <c r="F6768" s="52">
        <v>0</v>
      </c>
    </row>
    <row r="6769" spans="1:6">
      <c r="A6769" s="38">
        <v>41921</v>
      </c>
      <c r="B6769" s="49" t="s">
        <v>168</v>
      </c>
      <c r="C6769" s="50">
        <v>18</v>
      </c>
      <c r="D6769" s="51">
        <v>10.7</v>
      </c>
      <c r="E6769" s="52">
        <v>82.943269950136226</v>
      </c>
      <c r="F6769" s="52">
        <v>0</v>
      </c>
    </row>
    <row r="6770" spans="1:6">
      <c r="A6770" s="38">
        <v>41921</v>
      </c>
      <c r="B6770" s="49" t="s">
        <v>169</v>
      </c>
      <c r="C6770" s="50">
        <v>17.5</v>
      </c>
      <c r="D6770" s="51">
        <v>9.3000000000000007</v>
      </c>
      <c r="E6770" s="52">
        <v>74.564220921883049</v>
      </c>
      <c r="F6770" s="52">
        <v>0</v>
      </c>
    </row>
    <row r="6771" spans="1:6">
      <c r="A6771" s="38">
        <v>41921</v>
      </c>
      <c r="B6771" s="49" t="s">
        <v>170</v>
      </c>
      <c r="C6771" s="50">
        <v>16.7</v>
      </c>
      <c r="D6771" s="51">
        <v>8.5</v>
      </c>
      <c r="E6771" s="52">
        <v>71.78428080819215</v>
      </c>
      <c r="F6771" s="52">
        <v>0</v>
      </c>
    </row>
    <row r="6772" spans="1:6">
      <c r="A6772" s="38">
        <v>41921</v>
      </c>
      <c r="B6772" s="49" t="s">
        <v>171</v>
      </c>
      <c r="C6772" s="50">
        <v>15.1</v>
      </c>
      <c r="D6772" s="51">
        <v>9.4</v>
      </c>
      <c r="E6772" s="52">
        <v>87.81286146150984</v>
      </c>
      <c r="F6772" s="52">
        <v>0</v>
      </c>
    </row>
    <row r="6773" spans="1:6">
      <c r="A6773" s="38">
        <v>41921</v>
      </c>
      <c r="B6773" s="49" t="s">
        <v>172</v>
      </c>
      <c r="C6773" s="50">
        <v>14</v>
      </c>
      <c r="D6773" s="51">
        <v>9</v>
      </c>
      <c r="E6773" s="52">
        <v>90.328558600178539</v>
      </c>
      <c r="F6773" s="52">
        <v>0</v>
      </c>
    </row>
    <row r="6774" spans="1:6">
      <c r="A6774" s="38">
        <v>41922</v>
      </c>
      <c r="B6774" s="49" t="s">
        <v>149</v>
      </c>
      <c r="C6774" s="50">
        <v>13.4</v>
      </c>
      <c r="D6774" s="51">
        <v>8.6</v>
      </c>
      <c r="E6774" s="52">
        <v>89.807256716562904</v>
      </c>
      <c r="F6774" s="52">
        <v>0</v>
      </c>
    </row>
    <row r="6775" spans="1:6">
      <c r="A6775" s="38">
        <v>41922</v>
      </c>
      <c r="B6775" s="49" t="s">
        <v>150</v>
      </c>
      <c r="C6775" s="50">
        <v>13</v>
      </c>
      <c r="D6775" s="51">
        <v>7.9</v>
      </c>
      <c r="E6775" s="52">
        <v>84.775510967402937</v>
      </c>
      <c r="F6775" s="52">
        <v>0</v>
      </c>
    </row>
    <row r="6776" spans="1:6">
      <c r="A6776" s="38">
        <v>41922</v>
      </c>
      <c r="B6776" s="49" t="s">
        <v>151</v>
      </c>
      <c r="C6776" s="50">
        <v>12.6</v>
      </c>
      <c r="D6776" s="51">
        <v>8</v>
      </c>
      <c r="E6776" s="52">
        <v>88.114677513911772</v>
      </c>
      <c r="F6776" s="52">
        <v>0</v>
      </c>
    </row>
    <row r="6777" spans="1:6">
      <c r="A6777" s="38">
        <v>41922</v>
      </c>
      <c r="B6777" s="49" t="s">
        <v>152</v>
      </c>
      <c r="C6777" s="50">
        <v>11.5</v>
      </c>
      <c r="D6777" s="51">
        <v>7.7</v>
      </c>
      <c r="E6777" s="52">
        <v>91.232153415562408</v>
      </c>
      <c r="F6777" s="52">
        <v>0</v>
      </c>
    </row>
    <row r="6778" spans="1:6">
      <c r="A6778" s="38">
        <v>41922</v>
      </c>
      <c r="B6778" s="49" t="s">
        <v>153</v>
      </c>
      <c r="C6778" s="50">
        <v>11.3</v>
      </c>
      <c r="D6778" s="51">
        <v>7.6</v>
      </c>
      <c r="E6778" s="52">
        <v>91.2630866166202</v>
      </c>
      <c r="F6778" s="52">
        <v>0</v>
      </c>
    </row>
    <row r="6779" spans="1:6">
      <c r="A6779" s="38">
        <v>41922</v>
      </c>
      <c r="B6779" s="49" t="s">
        <v>154</v>
      </c>
      <c r="C6779" s="50">
        <v>10.8</v>
      </c>
      <c r="D6779" s="51">
        <v>7.4</v>
      </c>
      <c r="E6779" s="52">
        <v>91.892438023996633</v>
      </c>
      <c r="F6779" s="52">
        <v>0</v>
      </c>
    </row>
    <row r="6780" spans="1:6">
      <c r="A6780" s="38">
        <v>41922</v>
      </c>
      <c r="B6780" s="49" t="s">
        <v>155</v>
      </c>
      <c r="C6780" s="50">
        <v>11</v>
      </c>
      <c r="D6780" s="51">
        <v>7.5</v>
      </c>
      <c r="E6780" s="52">
        <v>91.88868548388605</v>
      </c>
      <c r="F6780" s="52">
        <v>0</v>
      </c>
    </row>
    <row r="6781" spans="1:6">
      <c r="A6781" s="38">
        <v>41922</v>
      </c>
      <c r="B6781" s="49" t="s">
        <v>156</v>
      </c>
      <c r="C6781" s="50">
        <v>13.5</v>
      </c>
      <c r="D6781" s="51">
        <v>8.1</v>
      </c>
      <c r="E6781" s="52">
        <v>84.102920812092933</v>
      </c>
      <c r="F6781" s="52">
        <v>0</v>
      </c>
    </row>
    <row r="6782" spans="1:6">
      <c r="A6782" s="38">
        <v>41922</v>
      </c>
      <c r="B6782" s="49" t="s">
        <v>157</v>
      </c>
      <c r="C6782" s="50">
        <v>17.899999999999999</v>
      </c>
      <c r="D6782" s="51">
        <v>8.3000000000000007</v>
      </c>
      <c r="E6782" s="52">
        <v>64.991918831702691</v>
      </c>
      <c r="F6782" s="52">
        <v>0</v>
      </c>
    </row>
    <row r="6783" spans="1:6">
      <c r="A6783" s="38">
        <v>41922</v>
      </c>
      <c r="B6783" s="49" t="s">
        <v>158</v>
      </c>
      <c r="C6783" s="50">
        <v>20.7</v>
      </c>
      <c r="D6783" s="51">
        <v>8.5</v>
      </c>
      <c r="E6783" s="52">
        <v>55.888688781487815</v>
      </c>
      <c r="F6783" s="52">
        <v>0</v>
      </c>
    </row>
    <row r="6784" spans="1:6">
      <c r="A6784" s="38">
        <v>41922</v>
      </c>
      <c r="B6784" s="49" t="s">
        <v>159</v>
      </c>
      <c r="C6784" s="50">
        <v>21.8</v>
      </c>
      <c r="D6784" s="51">
        <v>8.4</v>
      </c>
      <c r="E6784" s="52">
        <v>51.635001237098322</v>
      </c>
      <c r="F6784" s="52">
        <v>0</v>
      </c>
    </row>
    <row r="6785" spans="1:6">
      <c r="A6785" s="38">
        <v>41922</v>
      </c>
      <c r="B6785" s="49" t="s">
        <v>160</v>
      </c>
      <c r="C6785" s="50">
        <v>22</v>
      </c>
      <c r="D6785" s="51">
        <v>8.4</v>
      </c>
      <c r="E6785" s="52">
        <v>51.008422073955153</v>
      </c>
      <c r="F6785" s="52">
        <v>0</v>
      </c>
    </row>
    <row r="6786" spans="1:6">
      <c r="A6786" s="38">
        <v>41922</v>
      </c>
      <c r="B6786" s="49" t="s">
        <v>161</v>
      </c>
      <c r="C6786" s="50">
        <v>22.6</v>
      </c>
      <c r="D6786" s="51">
        <v>8.6999999999999993</v>
      </c>
      <c r="E6786" s="52">
        <v>50.911641556306478</v>
      </c>
      <c r="F6786" s="52">
        <v>0</v>
      </c>
    </row>
    <row r="6787" spans="1:6">
      <c r="A6787" s="38">
        <v>41922</v>
      </c>
      <c r="B6787" s="49" t="s">
        <v>162</v>
      </c>
      <c r="C6787" s="50">
        <v>22.5</v>
      </c>
      <c r="D6787" s="51">
        <v>8.4</v>
      </c>
      <c r="E6787" s="52">
        <v>49.479091085315055</v>
      </c>
      <c r="F6787" s="52">
        <v>0</v>
      </c>
    </row>
    <row r="6788" spans="1:6">
      <c r="A6788" s="38">
        <v>41922</v>
      </c>
      <c r="B6788" s="49" t="s">
        <v>163</v>
      </c>
      <c r="C6788" s="50">
        <v>22.4</v>
      </c>
      <c r="D6788" s="51">
        <v>8.6999999999999993</v>
      </c>
      <c r="E6788" s="52">
        <v>51.534139728856807</v>
      </c>
      <c r="F6788" s="52">
        <v>0</v>
      </c>
    </row>
    <row r="6789" spans="1:6">
      <c r="A6789" s="38">
        <v>41922</v>
      </c>
      <c r="B6789" s="49" t="s">
        <v>164</v>
      </c>
      <c r="C6789" s="50">
        <v>22</v>
      </c>
      <c r="D6789" s="51">
        <v>8.6</v>
      </c>
      <c r="E6789" s="52">
        <v>52.206345386975251</v>
      </c>
      <c r="F6789" s="52">
        <v>0</v>
      </c>
    </row>
    <row r="6790" spans="1:6">
      <c r="A6790" s="38">
        <v>41922</v>
      </c>
      <c r="B6790" s="49" t="s">
        <v>165</v>
      </c>
      <c r="C6790" s="50">
        <v>21.2</v>
      </c>
      <c r="D6790" s="51">
        <v>7.9</v>
      </c>
      <c r="E6790" s="52">
        <v>50.418802314974478</v>
      </c>
      <c r="F6790" s="52">
        <v>0</v>
      </c>
    </row>
    <row r="6791" spans="1:6">
      <c r="A6791" s="38">
        <v>41922</v>
      </c>
      <c r="B6791" s="49" t="s">
        <v>166</v>
      </c>
      <c r="C6791" s="50">
        <v>20.3</v>
      </c>
      <c r="D6791" s="51">
        <v>7.9</v>
      </c>
      <c r="E6791" s="52">
        <v>53.292383067236045</v>
      </c>
      <c r="F6791" s="52">
        <v>0</v>
      </c>
    </row>
    <row r="6792" spans="1:6">
      <c r="A6792" s="38">
        <v>41922</v>
      </c>
      <c r="B6792" s="49" t="s">
        <v>167</v>
      </c>
      <c r="C6792" s="50">
        <v>18.8</v>
      </c>
      <c r="D6792" s="51">
        <v>7.9</v>
      </c>
      <c r="E6792" s="52">
        <v>58.50056731126304</v>
      </c>
      <c r="F6792" s="52">
        <v>0</v>
      </c>
    </row>
    <row r="6793" spans="1:6">
      <c r="A6793" s="38">
        <v>41922</v>
      </c>
      <c r="B6793" s="49" t="s">
        <v>168</v>
      </c>
      <c r="C6793" s="50">
        <v>16.600000000000001</v>
      </c>
      <c r="D6793" s="51">
        <v>9.1999999999999993</v>
      </c>
      <c r="E6793" s="52">
        <v>78.104769082666508</v>
      </c>
      <c r="F6793" s="52">
        <v>0</v>
      </c>
    </row>
    <row r="6794" spans="1:6">
      <c r="A6794" s="38">
        <v>41922</v>
      </c>
      <c r="B6794" s="49" t="s">
        <v>169</v>
      </c>
      <c r="C6794" s="50">
        <v>15.2</v>
      </c>
      <c r="D6794" s="51">
        <v>9.3000000000000007</v>
      </c>
      <c r="E6794" s="52">
        <v>86.335261684054814</v>
      </c>
      <c r="F6794" s="52">
        <v>0</v>
      </c>
    </row>
    <row r="6795" spans="1:6">
      <c r="A6795" s="38">
        <v>41922</v>
      </c>
      <c r="B6795" s="49" t="s">
        <v>170</v>
      </c>
      <c r="C6795" s="50">
        <v>14.4</v>
      </c>
      <c r="D6795" s="51">
        <v>9.1</v>
      </c>
      <c r="E6795" s="52">
        <v>88.980781262337061</v>
      </c>
      <c r="F6795" s="52">
        <v>0</v>
      </c>
    </row>
    <row r="6796" spans="1:6">
      <c r="A6796" s="38">
        <v>41922</v>
      </c>
      <c r="B6796" s="49" t="s">
        <v>171</v>
      </c>
      <c r="C6796" s="50">
        <v>14.1</v>
      </c>
      <c r="D6796" s="51">
        <v>8.9</v>
      </c>
      <c r="E6796" s="52">
        <v>88.761238740698474</v>
      </c>
      <c r="F6796" s="52">
        <v>0</v>
      </c>
    </row>
    <row r="6797" spans="1:6">
      <c r="A6797" s="38">
        <v>41922</v>
      </c>
      <c r="B6797" s="49" t="s">
        <v>172</v>
      </c>
      <c r="C6797" s="50">
        <v>13.9</v>
      </c>
      <c r="D6797" s="51">
        <v>8.9</v>
      </c>
      <c r="E6797" s="52">
        <v>89.921114907869594</v>
      </c>
      <c r="F6797" s="52">
        <v>0</v>
      </c>
    </row>
    <row r="6798" spans="1:6">
      <c r="A6798" s="38">
        <v>41923</v>
      </c>
      <c r="B6798" s="49" t="s">
        <v>149</v>
      </c>
      <c r="C6798" s="50">
        <v>13.6</v>
      </c>
      <c r="D6798" s="51">
        <v>8.6</v>
      </c>
      <c r="E6798" s="52">
        <v>88.644307046031969</v>
      </c>
      <c r="F6798" s="52">
        <v>0</v>
      </c>
    </row>
    <row r="6799" spans="1:6">
      <c r="A6799" s="38">
        <v>41923</v>
      </c>
      <c r="B6799" s="49" t="s">
        <v>150</v>
      </c>
      <c r="C6799" s="50">
        <v>13.3</v>
      </c>
      <c r="D6799" s="51">
        <v>8.1</v>
      </c>
      <c r="E6799" s="52">
        <v>85.207166802658264</v>
      </c>
      <c r="F6799" s="52">
        <v>0</v>
      </c>
    </row>
    <row r="6800" spans="1:6">
      <c r="A6800" s="38">
        <v>41923</v>
      </c>
      <c r="B6800" s="49" t="s">
        <v>151</v>
      </c>
      <c r="C6800" s="50">
        <v>13.1</v>
      </c>
      <c r="D6800" s="51">
        <v>8.1</v>
      </c>
      <c r="E6800" s="52">
        <v>86.327689254721506</v>
      </c>
      <c r="F6800" s="52">
        <v>0</v>
      </c>
    </row>
    <row r="6801" spans="1:6">
      <c r="A6801" s="38">
        <v>41923</v>
      </c>
      <c r="B6801" s="49" t="s">
        <v>152</v>
      </c>
      <c r="C6801" s="50">
        <v>12</v>
      </c>
      <c r="D6801" s="51">
        <v>8</v>
      </c>
      <c r="E6801" s="52">
        <v>91.662508532004608</v>
      </c>
      <c r="F6801" s="52">
        <v>0</v>
      </c>
    </row>
    <row r="6802" spans="1:6">
      <c r="A6802" s="38">
        <v>41923</v>
      </c>
      <c r="B6802" s="49" t="s">
        <v>153</v>
      </c>
      <c r="C6802" s="50">
        <v>11.7</v>
      </c>
      <c r="D6802" s="51">
        <v>7.8</v>
      </c>
      <c r="E6802" s="52">
        <v>91.187766407959174</v>
      </c>
      <c r="F6802" s="52">
        <v>0</v>
      </c>
    </row>
    <row r="6803" spans="1:6">
      <c r="A6803" s="38">
        <v>41923</v>
      </c>
      <c r="B6803" s="49" t="s">
        <v>154</v>
      </c>
      <c r="C6803" s="50">
        <v>11.6</v>
      </c>
      <c r="D6803" s="51">
        <v>7.7</v>
      </c>
      <c r="E6803" s="52">
        <v>90.630349658959375</v>
      </c>
      <c r="F6803" s="52">
        <v>0</v>
      </c>
    </row>
    <row r="6804" spans="1:6">
      <c r="A6804" s="38">
        <v>41923</v>
      </c>
      <c r="B6804" s="49" t="s">
        <v>155</v>
      </c>
      <c r="C6804" s="50">
        <v>12</v>
      </c>
      <c r="D6804" s="51">
        <v>7.7</v>
      </c>
      <c r="E6804" s="52">
        <v>88.267196460368893</v>
      </c>
      <c r="F6804" s="52">
        <v>0</v>
      </c>
    </row>
    <row r="6805" spans="1:6">
      <c r="A6805" s="38">
        <v>41923</v>
      </c>
      <c r="B6805" s="49" t="s">
        <v>156</v>
      </c>
      <c r="C6805" s="50">
        <v>14.3</v>
      </c>
      <c r="D6805" s="51">
        <v>8.1</v>
      </c>
      <c r="E6805" s="52">
        <v>79.843571137725277</v>
      </c>
      <c r="F6805" s="52">
        <v>0</v>
      </c>
    </row>
    <row r="6806" spans="1:6">
      <c r="A6806" s="38">
        <v>41923</v>
      </c>
      <c r="B6806" s="49" t="s">
        <v>157</v>
      </c>
      <c r="C6806" s="50">
        <v>17.8</v>
      </c>
      <c r="D6806" s="51">
        <v>8.3000000000000007</v>
      </c>
      <c r="E6806" s="52">
        <v>65.402575491002025</v>
      </c>
      <c r="F6806" s="52">
        <v>0</v>
      </c>
    </row>
    <row r="6807" spans="1:6">
      <c r="A6807" s="38">
        <v>41923</v>
      </c>
      <c r="B6807" s="49" t="s">
        <v>158</v>
      </c>
      <c r="C6807" s="50">
        <v>20.2</v>
      </c>
      <c r="D6807" s="51">
        <v>8.5</v>
      </c>
      <c r="E6807" s="52">
        <v>57.640609208856816</v>
      </c>
      <c r="F6807" s="52">
        <v>0</v>
      </c>
    </row>
    <row r="6808" spans="1:6">
      <c r="A6808" s="38">
        <v>41923</v>
      </c>
      <c r="B6808" s="49" t="s">
        <v>159</v>
      </c>
      <c r="C6808" s="50">
        <v>22.9</v>
      </c>
      <c r="D6808" s="51">
        <v>9.4</v>
      </c>
      <c r="E6808" s="52">
        <v>53.956307572688608</v>
      </c>
      <c r="F6808" s="52">
        <v>0</v>
      </c>
    </row>
    <row r="6809" spans="1:6">
      <c r="A6809" s="38">
        <v>41923</v>
      </c>
      <c r="B6809" s="49" t="s">
        <v>160</v>
      </c>
      <c r="C6809" s="50">
        <v>23.6</v>
      </c>
      <c r="D6809" s="51">
        <v>10.1</v>
      </c>
      <c r="E6809" s="52">
        <v>55.512093868466437</v>
      </c>
      <c r="F6809" s="52">
        <v>0</v>
      </c>
    </row>
    <row r="6810" spans="1:6">
      <c r="A6810" s="38">
        <v>41923</v>
      </c>
      <c r="B6810" s="49" t="s">
        <v>161</v>
      </c>
      <c r="C6810" s="50">
        <v>23.6</v>
      </c>
      <c r="D6810" s="51">
        <v>10.199999999999999</v>
      </c>
      <c r="E6810" s="52">
        <v>56.052850841384917</v>
      </c>
      <c r="F6810" s="52">
        <v>0</v>
      </c>
    </row>
    <row r="6811" spans="1:6">
      <c r="A6811" s="38">
        <v>41923</v>
      </c>
      <c r="B6811" s="49" t="s">
        <v>162</v>
      </c>
      <c r="C6811" s="50">
        <v>24.1</v>
      </c>
      <c r="D6811" s="51">
        <v>10.5</v>
      </c>
      <c r="E6811" s="52">
        <v>55.965660924645924</v>
      </c>
      <c r="F6811" s="52">
        <v>0</v>
      </c>
    </row>
    <row r="6812" spans="1:6">
      <c r="A6812" s="38">
        <v>41923</v>
      </c>
      <c r="B6812" s="49" t="s">
        <v>163</v>
      </c>
      <c r="C6812" s="50">
        <v>23.5</v>
      </c>
      <c r="D6812" s="51">
        <v>10.1</v>
      </c>
      <c r="E6812" s="52">
        <v>55.847718341069744</v>
      </c>
      <c r="F6812" s="52">
        <v>0</v>
      </c>
    </row>
    <row r="6813" spans="1:6">
      <c r="A6813" s="38">
        <v>41923</v>
      </c>
      <c r="B6813" s="49" t="s">
        <v>164</v>
      </c>
      <c r="C6813" s="50">
        <v>22.7</v>
      </c>
      <c r="D6813" s="51">
        <v>10</v>
      </c>
      <c r="E6813" s="52">
        <v>58.04538149618871</v>
      </c>
      <c r="F6813" s="52">
        <v>0</v>
      </c>
    </row>
    <row r="6814" spans="1:6">
      <c r="A6814" s="38">
        <v>41923</v>
      </c>
      <c r="B6814" s="49" t="s">
        <v>165</v>
      </c>
      <c r="C6814" s="50">
        <v>22.1</v>
      </c>
      <c r="D6814" s="51">
        <v>10.3</v>
      </c>
      <c r="E6814" s="52">
        <v>61.979026865899975</v>
      </c>
      <c r="F6814" s="52">
        <v>0</v>
      </c>
    </row>
    <row r="6815" spans="1:6">
      <c r="A6815" s="38">
        <v>41923</v>
      </c>
      <c r="B6815" s="49" t="s">
        <v>166</v>
      </c>
      <c r="C6815" s="50">
        <v>20.7</v>
      </c>
      <c r="D6815" s="51">
        <v>10.4</v>
      </c>
      <c r="E6815" s="52">
        <v>68.176007381398946</v>
      </c>
      <c r="F6815" s="52">
        <v>0</v>
      </c>
    </row>
    <row r="6816" spans="1:6">
      <c r="A6816" s="38">
        <v>41923</v>
      </c>
      <c r="B6816" s="49" t="s">
        <v>167</v>
      </c>
      <c r="C6816" s="50">
        <v>19.8</v>
      </c>
      <c r="D6816" s="51">
        <v>10.5</v>
      </c>
      <c r="E6816" s="52">
        <v>72.758635682136173</v>
      </c>
      <c r="F6816" s="52">
        <v>0</v>
      </c>
    </row>
    <row r="6817" spans="1:6">
      <c r="A6817" s="38">
        <v>41923</v>
      </c>
      <c r="B6817" s="49" t="s">
        <v>168</v>
      </c>
      <c r="C6817" s="50">
        <v>19.7</v>
      </c>
      <c r="D6817" s="51">
        <v>10.6</v>
      </c>
      <c r="E6817" s="52">
        <v>73.897189637850531</v>
      </c>
      <c r="F6817" s="52">
        <v>0</v>
      </c>
    </row>
    <row r="6818" spans="1:6">
      <c r="A6818" s="38">
        <v>41923</v>
      </c>
      <c r="B6818" s="49" t="s">
        <v>169</v>
      </c>
      <c r="C6818" s="50">
        <v>18.3</v>
      </c>
      <c r="D6818" s="51">
        <v>10.9</v>
      </c>
      <c r="E6818" s="52">
        <v>82.889450100094081</v>
      </c>
      <c r="F6818" s="52">
        <v>0</v>
      </c>
    </row>
    <row r="6819" spans="1:6">
      <c r="A6819" s="38">
        <v>41923</v>
      </c>
      <c r="B6819" s="49" t="s">
        <v>170</v>
      </c>
      <c r="C6819" s="50">
        <v>18.399999999999999</v>
      </c>
      <c r="D6819" s="51">
        <v>10.8</v>
      </c>
      <c r="E6819" s="52">
        <v>81.628207958780678</v>
      </c>
      <c r="F6819" s="52">
        <v>0</v>
      </c>
    </row>
    <row r="6820" spans="1:6">
      <c r="A6820" s="38">
        <v>41923</v>
      </c>
      <c r="B6820" s="49" t="s">
        <v>171</v>
      </c>
      <c r="C6820" s="50">
        <v>18.3</v>
      </c>
      <c r="D6820" s="51">
        <v>10.9</v>
      </c>
      <c r="E6820" s="52">
        <v>82.889450100094081</v>
      </c>
      <c r="F6820" s="52">
        <v>0</v>
      </c>
    </row>
    <row r="6821" spans="1:6">
      <c r="A6821" s="38">
        <v>41923</v>
      </c>
      <c r="B6821" s="49" t="s">
        <v>172</v>
      </c>
      <c r="C6821" s="50">
        <v>18.100000000000001</v>
      </c>
      <c r="D6821" s="51">
        <v>10.9</v>
      </c>
      <c r="E6821" s="52">
        <v>83.937372908407468</v>
      </c>
      <c r="F6821" s="52">
        <v>0</v>
      </c>
    </row>
    <row r="6822" spans="1:6">
      <c r="A6822" s="38">
        <v>41924</v>
      </c>
      <c r="B6822" s="49" t="s">
        <v>149</v>
      </c>
      <c r="C6822" s="50">
        <v>18.100000000000001</v>
      </c>
      <c r="D6822" s="51">
        <v>11.1</v>
      </c>
      <c r="E6822" s="52">
        <v>85.45050534539017</v>
      </c>
      <c r="F6822" s="52">
        <v>0</v>
      </c>
    </row>
    <row r="6823" spans="1:6">
      <c r="A6823" s="38">
        <v>41924</v>
      </c>
      <c r="B6823" s="49" t="s">
        <v>150</v>
      </c>
      <c r="C6823" s="50">
        <v>17.399999999999999</v>
      </c>
      <c r="D6823" s="51">
        <v>11</v>
      </c>
      <c r="E6823" s="52">
        <v>88.514887808364492</v>
      </c>
      <c r="F6823" s="52">
        <v>0</v>
      </c>
    </row>
    <row r="6824" spans="1:6">
      <c r="A6824" s="38">
        <v>41924</v>
      </c>
      <c r="B6824" s="49" t="s">
        <v>151</v>
      </c>
      <c r="C6824" s="50">
        <v>17.100000000000001</v>
      </c>
      <c r="D6824" s="51">
        <v>11</v>
      </c>
      <c r="E6824" s="52">
        <v>90.211360498726606</v>
      </c>
      <c r="F6824" s="52">
        <v>0</v>
      </c>
    </row>
    <row r="6825" spans="1:6">
      <c r="A6825" s="38">
        <v>41924</v>
      </c>
      <c r="B6825" s="49" t="s">
        <v>152</v>
      </c>
      <c r="C6825" s="50">
        <v>17.100000000000001</v>
      </c>
      <c r="D6825" s="51">
        <v>10.9</v>
      </c>
      <c r="E6825" s="52">
        <v>89.405381294339762</v>
      </c>
      <c r="F6825" s="52">
        <v>0</v>
      </c>
    </row>
    <row r="6826" spans="1:6">
      <c r="A6826" s="38">
        <v>41924</v>
      </c>
      <c r="B6826" s="49" t="s">
        <v>153</v>
      </c>
      <c r="C6826" s="50">
        <v>16.899999999999999</v>
      </c>
      <c r="D6826" s="51">
        <v>10.9</v>
      </c>
      <c r="E6826" s="52">
        <v>90.546358694876574</v>
      </c>
      <c r="F6826" s="52">
        <v>0</v>
      </c>
    </row>
    <row r="6827" spans="1:6">
      <c r="A6827" s="38">
        <v>41924</v>
      </c>
      <c r="B6827" s="49" t="s">
        <v>154</v>
      </c>
      <c r="C6827" s="50">
        <v>17.3</v>
      </c>
      <c r="D6827" s="51">
        <v>11</v>
      </c>
      <c r="E6827" s="52">
        <v>89.076364685079355</v>
      </c>
      <c r="F6827" s="52">
        <v>0</v>
      </c>
    </row>
    <row r="6828" spans="1:6">
      <c r="A6828" s="38">
        <v>41924</v>
      </c>
      <c r="B6828" s="49" t="s">
        <v>155</v>
      </c>
      <c r="C6828" s="50">
        <v>18.2</v>
      </c>
      <c r="D6828" s="51">
        <v>11.1</v>
      </c>
      <c r="E6828" s="52">
        <v>84.915215940552628</v>
      </c>
      <c r="F6828" s="52">
        <v>0</v>
      </c>
    </row>
    <row r="6829" spans="1:6">
      <c r="A6829" s="38">
        <v>41924</v>
      </c>
      <c r="B6829" s="49" t="s">
        <v>156</v>
      </c>
      <c r="C6829" s="50">
        <v>19.399999999999999</v>
      </c>
      <c r="D6829" s="51">
        <v>11.5</v>
      </c>
      <c r="E6829" s="52">
        <v>81.564540194198699</v>
      </c>
      <c r="F6829" s="52">
        <v>0</v>
      </c>
    </row>
    <row r="6830" spans="1:6">
      <c r="A6830" s="38">
        <v>41924</v>
      </c>
      <c r="B6830" s="49" t="s">
        <v>157</v>
      </c>
      <c r="C6830" s="50">
        <v>21.6</v>
      </c>
      <c r="D6830" s="51">
        <v>12</v>
      </c>
      <c r="E6830" s="52">
        <v>74.247794908825455</v>
      </c>
      <c r="F6830" s="52">
        <v>0</v>
      </c>
    </row>
    <row r="6831" spans="1:6">
      <c r="A6831" s="38">
        <v>41924</v>
      </c>
      <c r="B6831" s="49" t="s">
        <v>158</v>
      </c>
      <c r="C6831" s="50">
        <v>22.5</v>
      </c>
      <c r="D6831" s="51">
        <v>11.9</v>
      </c>
      <c r="E6831" s="52">
        <v>69.708356121247363</v>
      </c>
      <c r="F6831" s="52">
        <v>0</v>
      </c>
    </row>
    <row r="6832" spans="1:6">
      <c r="A6832" s="38">
        <v>41924</v>
      </c>
      <c r="B6832" s="49" t="s">
        <v>159</v>
      </c>
      <c r="C6832" s="50">
        <v>23</v>
      </c>
      <c r="D6832" s="51">
        <v>11.9</v>
      </c>
      <c r="E6832" s="52">
        <v>67.62624583284294</v>
      </c>
      <c r="F6832" s="52">
        <v>0</v>
      </c>
    </row>
    <row r="6833" spans="1:6">
      <c r="A6833" s="38">
        <v>41924</v>
      </c>
      <c r="B6833" s="49" t="s">
        <v>160</v>
      </c>
      <c r="C6833" s="50">
        <v>23.6</v>
      </c>
      <c r="D6833" s="51">
        <v>11.8</v>
      </c>
      <c r="E6833" s="52">
        <v>64.681755419025293</v>
      </c>
      <c r="F6833" s="52">
        <v>0</v>
      </c>
    </row>
    <row r="6834" spans="1:6">
      <c r="A6834" s="38">
        <v>41924</v>
      </c>
      <c r="B6834" s="49" t="s">
        <v>161</v>
      </c>
      <c r="C6834" s="50">
        <v>23.6</v>
      </c>
      <c r="D6834" s="51">
        <v>11.7</v>
      </c>
      <c r="E6834" s="52">
        <v>64.143725448812219</v>
      </c>
      <c r="F6834" s="52">
        <v>0</v>
      </c>
    </row>
    <row r="6835" spans="1:6">
      <c r="A6835" s="38">
        <v>41924</v>
      </c>
      <c r="B6835" s="49" t="s">
        <v>162</v>
      </c>
      <c r="C6835" s="50">
        <v>24.3</v>
      </c>
      <c r="D6835" s="51">
        <v>11.9</v>
      </c>
      <c r="E6835" s="52">
        <v>62.53301397269788</v>
      </c>
      <c r="F6835" s="52">
        <v>0</v>
      </c>
    </row>
    <row r="6836" spans="1:6">
      <c r="A6836" s="38">
        <v>41924</v>
      </c>
      <c r="B6836" s="49" t="s">
        <v>163</v>
      </c>
      <c r="C6836" s="50">
        <v>24.1</v>
      </c>
      <c r="D6836" s="51">
        <v>11.9</v>
      </c>
      <c r="E6836" s="52">
        <v>63.287665677263007</v>
      </c>
      <c r="F6836" s="52">
        <v>0</v>
      </c>
    </row>
    <row r="6837" spans="1:6">
      <c r="A6837" s="38">
        <v>41924</v>
      </c>
      <c r="B6837" s="49" t="s">
        <v>164</v>
      </c>
      <c r="C6837" s="50">
        <v>24.2</v>
      </c>
      <c r="D6837" s="51">
        <v>11.9</v>
      </c>
      <c r="E6837" s="52">
        <v>62.909064245670052</v>
      </c>
      <c r="F6837" s="52">
        <v>0</v>
      </c>
    </row>
    <row r="6838" spans="1:6">
      <c r="A6838" s="38">
        <v>41924</v>
      </c>
      <c r="B6838" s="49" t="s">
        <v>165</v>
      </c>
      <c r="C6838" s="50">
        <v>23.1</v>
      </c>
      <c r="D6838" s="51">
        <v>12.2</v>
      </c>
      <c r="E6838" s="52">
        <v>68.880263478988823</v>
      </c>
      <c r="F6838" s="52">
        <v>0</v>
      </c>
    </row>
    <row r="6839" spans="1:6">
      <c r="A6839" s="38">
        <v>41924</v>
      </c>
      <c r="B6839" s="49" t="s">
        <v>166</v>
      </c>
      <c r="C6839" s="50">
        <v>22.5</v>
      </c>
      <c r="D6839" s="51">
        <v>12.1</v>
      </c>
      <c r="E6839" s="52">
        <v>70.8575690600494</v>
      </c>
      <c r="F6839" s="52">
        <v>0</v>
      </c>
    </row>
    <row r="6840" spans="1:6">
      <c r="A6840" s="38">
        <v>41924</v>
      </c>
      <c r="B6840" s="49" t="s">
        <v>167</v>
      </c>
      <c r="C6840" s="50">
        <v>22.2</v>
      </c>
      <c r="D6840" s="51">
        <v>11.7</v>
      </c>
      <c r="E6840" s="52">
        <v>69.821118351124966</v>
      </c>
      <c r="F6840" s="52">
        <v>0</v>
      </c>
    </row>
    <row r="6841" spans="1:6">
      <c r="A6841" s="38">
        <v>41924</v>
      </c>
      <c r="B6841" s="49" t="s">
        <v>168</v>
      </c>
      <c r="C6841" s="50">
        <v>21.2</v>
      </c>
      <c r="D6841" s="51">
        <v>11.7</v>
      </c>
      <c r="E6841" s="52">
        <v>74.223118367507738</v>
      </c>
      <c r="F6841" s="52">
        <v>0</v>
      </c>
    </row>
    <row r="6842" spans="1:6">
      <c r="A6842" s="38">
        <v>41924</v>
      </c>
      <c r="B6842" s="49" t="s">
        <v>169</v>
      </c>
      <c r="C6842" s="50">
        <v>20.7</v>
      </c>
      <c r="D6842" s="51">
        <v>11.3</v>
      </c>
      <c r="E6842" s="52">
        <v>73.970582945918608</v>
      </c>
      <c r="F6842" s="52">
        <v>0</v>
      </c>
    </row>
    <row r="6843" spans="1:6">
      <c r="A6843" s="38">
        <v>41924</v>
      </c>
      <c r="B6843" s="49" t="s">
        <v>170</v>
      </c>
      <c r="C6843" s="50">
        <v>20.3</v>
      </c>
      <c r="D6843" s="51">
        <v>10.9</v>
      </c>
      <c r="E6843" s="52">
        <v>73.18145843128508</v>
      </c>
      <c r="F6843" s="52">
        <v>0</v>
      </c>
    </row>
    <row r="6844" spans="1:6">
      <c r="A6844" s="38">
        <v>41924</v>
      </c>
      <c r="B6844" s="49" t="s">
        <v>171</v>
      </c>
      <c r="C6844" s="50">
        <v>20.7</v>
      </c>
      <c r="D6844" s="51">
        <v>10.7</v>
      </c>
      <c r="E6844" s="52">
        <v>70.109364267237567</v>
      </c>
      <c r="F6844" s="52">
        <v>0</v>
      </c>
    </row>
    <row r="6845" spans="1:6">
      <c r="A6845" s="38">
        <v>41924</v>
      </c>
      <c r="B6845" s="49" t="s">
        <v>172</v>
      </c>
      <c r="C6845" s="50">
        <v>21.1</v>
      </c>
      <c r="D6845" s="51">
        <v>10.1</v>
      </c>
      <c r="E6845" s="52">
        <v>64.630738686139594</v>
      </c>
      <c r="F6845" s="52">
        <v>0</v>
      </c>
    </row>
    <row r="6846" spans="1:6">
      <c r="A6846" s="38">
        <v>41925</v>
      </c>
      <c r="B6846" s="49" t="s">
        <v>149</v>
      </c>
      <c r="C6846" s="50">
        <v>20.7</v>
      </c>
      <c r="D6846" s="51">
        <v>10.4</v>
      </c>
      <c r="E6846" s="52">
        <v>68.176007381398946</v>
      </c>
      <c r="F6846" s="52">
        <v>0</v>
      </c>
    </row>
    <row r="6847" spans="1:6">
      <c r="A6847" s="38">
        <v>41925</v>
      </c>
      <c r="B6847" s="49" t="s">
        <v>150</v>
      </c>
      <c r="C6847" s="50">
        <v>20.6</v>
      </c>
      <c r="D6847" s="51">
        <v>10.8</v>
      </c>
      <c r="E6847" s="52">
        <v>71.190847402094832</v>
      </c>
      <c r="F6847" s="52">
        <v>0</v>
      </c>
    </row>
    <row r="6848" spans="1:6">
      <c r="A6848" s="38">
        <v>41925</v>
      </c>
      <c r="B6848" s="49" t="s">
        <v>151</v>
      </c>
      <c r="C6848" s="50">
        <v>20.100000000000001</v>
      </c>
      <c r="D6848" s="51">
        <v>10.7</v>
      </c>
      <c r="E6848" s="52">
        <v>72.755832617156329</v>
      </c>
      <c r="F6848" s="52">
        <v>0</v>
      </c>
    </row>
    <row r="6849" spans="1:6">
      <c r="A6849" s="38">
        <v>41925</v>
      </c>
      <c r="B6849" s="49" t="s">
        <v>152</v>
      </c>
      <c r="C6849" s="50">
        <v>20.100000000000001</v>
      </c>
      <c r="D6849" s="51">
        <v>10.8</v>
      </c>
      <c r="E6849" s="52">
        <v>73.424188771791293</v>
      </c>
      <c r="F6849" s="52">
        <v>0</v>
      </c>
    </row>
    <row r="6850" spans="1:6">
      <c r="A6850" s="38">
        <v>41925</v>
      </c>
      <c r="B6850" s="49" t="s">
        <v>153</v>
      </c>
      <c r="C6850" s="50">
        <v>20.2</v>
      </c>
      <c r="D6850" s="51">
        <v>10.7</v>
      </c>
      <c r="E6850" s="52">
        <v>72.30705453493826</v>
      </c>
      <c r="F6850" s="52">
        <v>0</v>
      </c>
    </row>
    <row r="6851" spans="1:6">
      <c r="A6851" s="38">
        <v>41925</v>
      </c>
      <c r="B6851" s="49" t="s">
        <v>154</v>
      </c>
      <c r="C6851" s="50">
        <v>20.3</v>
      </c>
      <c r="D6851" s="51">
        <v>10.5</v>
      </c>
      <c r="E6851" s="52">
        <v>70.540482711271494</v>
      </c>
      <c r="F6851" s="52">
        <v>0</v>
      </c>
    </row>
    <row r="6852" spans="1:6">
      <c r="A6852" s="38">
        <v>41925</v>
      </c>
      <c r="B6852" s="49" t="s">
        <v>155</v>
      </c>
      <c r="C6852" s="50">
        <v>20.5</v>
      </c>
      <c r="D6852" s="51">
        <v>10.3</v>
      </c>
      <c r="E6852" s="52">
        <v>68.369086648252306</v>
      </c>
      <c r="F6852" s="52">
        <v>0</v>
      </c>
    </row>
    <row r="6853" spans="1:6">
      <c r="A6853" s="38">
        <v>41925</v>
      </c>
      <c r="B6853" s="49" t="s">
        <v>156</v>
      </c>
      <c r="C6853" s="50">
        <v>22.1</v>
      </c>
      <c r="D6853" s="51">
        <v>9.9</v>
      </c>
      <c r="E6853" s="52">
        <v>59.609784177531267</v>
      </c>
      <c r="F6853" s="52">
        <v>0</v>
      </c>
    </row>
    <row r="6854" spans="1:6">
      <c r="A6854" s="38">
        <v>41925</v>
      </c>
      <c r="B6854" s="49" t="s">
        <v>157</v>
      </c>
      <c r="C6854" s="50">
        <v>23.1</v>
      </c>
      <c r="D6854" s="51">
        <v>10.199999999999999</v>
      </c>
      <c r="E6854" s="52">
        <v>57.770601179775802</v>
      </c>
      <c r="F6854" s="52">
        <v>0</v>
      </c>
    </row>
    <row r="6855" spans="1:6">
      <c r="A6855" s="38">
        <v>41925</v>
      </c>
      <c r="B6855" s="49" t="s">
        <v>158</v>
      </c>
      <c r="C6855" s="50">
        <v>24</v>
      </c>
      <c r="D6855" s="51">
        <v>10</v>
      </c>
      <c r="E6855" s="52">
        <v>53.664073014550503</v>
      </c>
      <c r="F6855" s="52">
        <v>0</v>
      </c>
    </row>
    <row r="6856" spans="1:6">
      <c r="A6856" s="38">
        <v>41925</v>
      </c>
      <c r="B6856" s="49" t="s">
        <v>159</v>
      </c>
      <c r="C6856" s="50">
        <v>25.1</v>
      </c>
      <c r="D6856" s="51">
        <v>9.9</v>
      </c>
      <c r="E6856" s="52">
        <v>49.751983865390443</v>
      </c>
      <c r="F6856" s="52">
        <v>0</v>
      </c>
    </row>
    <row r="6857" spans="1:6">
      <c r="A6857" s="38">
        <v>41925</v>
      </c>
      <c r="B6857" s="49" t="s">
        <v>160</v>
      </c>
      <c r="C6857" s="50">
        <v>25.9</v>
      </c>
      <c r="D6857" s="51">
        <v>10</v>
      </c>
      <c r="E6857" s="52">
        <v>47.915159104898493</v>
      </c>
      <c r="F6857" s="52">
        <v>0</v>
      </c>
    </row>
    <row r="6858" spans="1:6">
      <c r="A6858" s="38">
        <v>41925</v>
      </c>
      <c r="B6858" s="49" t="s">
        <v>161</v>
      </c>
      <c r="C6858" s="50">
        <v>25.8</v>
      </c>
      <c r="D6858" s="51">
        <v>10</v>
      </c>
      <c r="E6858" s="52">
        <v>48.199804000451387</v>
      </c>
      <c r="F6858" s="52">
        <v>0</v>
      </c>
    </row>
    <row r="6859" spans="1:6">
      <c r="A6859" s="38">
        <v>41925</v>
      </c>
      <c r="B6859" s="49" t="s">
        <v>162</v>
      </c>
      <c r="C6859" s="50">
        <v>25.1</v>
      </c>
      <c r="D6859" s="51">
        <v>10</v>
      </c>
      <c r="E6859" s="52">
        <v>50.246577490954195</v>
      </c>
      <c r="F6859" s="52">
        <v>0</v>
      </c>
    </row>
    <row r="6860" spans="1:6">
      <c r="A6860" s="38">
        <v>41925</v>
      </c>
      <c r="B6860" s="49" t="s">
        <v>163</v>
      </c>
      <c r="C6860" s="50">
        <v>24.9</v>
      </c>
      <c r="D6860" s="51">
        <v>11</v>
      </c>
      <c r="E6860" s="52">
        <v>55.845807903262276</v>
      </c>
      <c r="F6860" s="52">
        <v>0</v>
      </c>
    </row>
    <row r="6861" spans="1:6">
      <c r="A6861" s="38">
        <v>41925</v>
      </c>
      <c r="B6861" s="49" t="s">
        <v>164</v>
      </c>
      <c r="C6861" s="50">
        <v>24.4</v>
      </c>
      <c r="D6861" s="51">
        <v>11.7</v>
      </c>
      <c r="E6861" s="52">
        <v>61.134086706871848</v>
      </c>
      <c r="F6861" s="52">
        <v>0</v>
      </c>
    </row>
    <row r="6862" spans="1:6">
      <c r="A6862" s="38">
        <v>41925</v>
      </c>
      <c r="B6862" s="49" t="s">
        <v>165</v>
      </c>
      <c r="C6862" s="50">
        <v>23.7</v>
      </c>
      <c r="D6862" s="51">
        <v>11.8</v>
      </c>
      <c r="E6862" s="52">
        <v>64.293337816999667</v>
      </c>
      <c r="F6862" s="52">
        <v>0</v>
      </c>
    </row>
    <row r="6863" spans="1:6">
      <c r="A6863" s="38">
        <v>41925</v>
      </c>
      <c r="B6863" s="49" t="s">
        <v>166</v>
      </c>
      <c r="C6863" s="50">
        <v>22.9</v>
      </c>
      <c r="D6863" s="51">
        <v>11.1</v>
      </c>
      <c r="E6863" s="52">
        <v>63.543277401555173</v>
      </c>
      <c r="F6863" s="52">
        <v>0</v>
      </c>
    </row>
    <row r="6864" spans="1:6">
      <c r="A6864" s="38">
        <v>41925</v>
      </c>
      <c r="B6864" s="49" t="s">
        <v>167</v>
      </c>
      <c r="C6864" s="50">
        <v>22.4</v>
      </c>
      <c r="D6864" s="51">
        <v>10.7</v>
      </c>
      <c r="E6864" s="52">
        <v>63.180717308741222</v>
      </c>
      <c r="F6864" s="52">
        <v>0</v>
      </c>
    </row>
    <row r="6865" spans="1:6">
      <c r="A6865" s="38">
        <v>41925</v>
      </c>
      <c r="B6865" s="49" t="s">
        <v>168</v>
      </c>
      <c r="C6865" s="50">
        <v>21.8</v>
      </c>
      <c r="D6865" s="51">
        <v>10</v>
      </c>
      <c r="E6865" s="52">
        <v>61.31461870830843</v>
      </c>
      <c r="F6865" s="52">
        <v>0</v>
      </c>
    </row>
    <row r="6866" spans="1:6">
      <c r="A6866" s="38">
        <v>41925</v>
      </c>
      <c r="B6866" s="49" t="s">
        <v>169</v>
      </c>
      <c r="C6866" s="50">
        <v>21.6</v>
      </c>
      <c r="D6866" s="51">
        <v>9.5</v>
      </c>
      <c r="E6866" s="52">
        <v>59.01220226126361</v>
      </c>
      <c r="F6866" s="52">
        <v>0</v>
      </c>
    </row>
    <row r="6867" spans="1:6">
      <c r="A6867" s="38">
        <v>41925</v>
      </c>
      <c r="B6867" s="49" t="s">
        <v>170</v>
      </c>
      <c r="C6867" s="50">
        <v>21.8</v>
      </c>
      <c r="D6867" s="51">
        <v>9.9</v>
      </c>
      <c r="E6867" s="52">
        <v>60.711078704564677</v>
      </c>
      <c r="F6867" s="52">
        <v>0</v>
      </c>
    </row>
    <row r="6868" spans="1:6">
      <c r="A6868" s="38">
        <v>41925</v>
      </c>
      <c r="B6868" s="49" t="s">
        <v>171</v>
      </c>
      <c r="C6868" s="50">
        <v>22.1</v>
      </c>
      <c r="D6868" s="51">
        <v>10.5</v>
      </c>
      <c r="E6868" s="52">
        <v>63.162524458611578</v>
      </c>
      <c r="F6868" s="52">
        <v>0</v>
      </c>
    </row>
    <row r="6869" spans="1:6">
      <c r="A6869" s="38">
        <v>41925</v>
      </c>
      <c r="B6869" s="49" t="s">
        <v>172</v>
      </c>
      <c r="C6869" s="50">
        <v>21.5</v>
      </c>
      <c r="D6869" s="51">
        <v>11.3</v>
      </c>
      <c r="E6869" s="52">
        <v>70.423697476392562</v>
      </c>
      <c r="F6869" s="52">
        <v>0</v>
      </c>
    </row>
    <row r="6870" spans="1:6">
      <c r="A6870" s="38">
        <v>41926</v>
      </c>
      <c r="B6870" s="49" t="s">
        <v>149</v>
      </c>
      <c r="C6870" s="50">
        <v>21</v>
      </c>
      <c r="D6870" s="51">
        <v>12.2</v>
      </c>
      <c r="E6870" s="52">
        <v>78.289889206697509</v>
      </c>
      <c r="F6870" s="52">
        <v>0</v>
      </c>
    </row>
    <row r="6871" spans="1:6">
      <c r="A6871" s="38">
        <v>41926</v>
      </c>
      <c r="B6871" s="49" t="s">
        <v>150</v>
      </c>
      <c r="C6871" s="50">
        <v>20.3</v>
      </c>
      <c r="D6871" s="51">
        <v>12.9</v>
      </c>
      <c r="E6871" s="52">
        <v>86.336420967972742</v>
      </c>
      <c r="F6871" s="52">
        <v>0</v>
      </c>
    </row>
    <row r="6872" spans="1:6">
      <c r="A6872" s="38">
        <v>41926</v>
      </c>
      <c r="B6872" s="49" t="s">
        <v>151</v>
      </c>
      <c r="C6872" s="50">
        <v>20.6</v>
      </c>
      <c r="D6872" s="51">
        <v>12.9</v>
      </c>
      <c r="E6872" s="52">
        <v>84.752254692338298</v>
      </c>
      <c r="F6872" s="52">
        <v>0</v>
      </c>
    </row>
    <row r="6873" spans="1:6">
      <c r="A6873" s="38">
        <v>41926</v>
      </c>
      <c r="B6873" s="49" t="s">
        <v>152</v>
      </c>
      <c r="C6873" s="50">
        <v>20.3</v>
      </c>
      <c r="D6873" s="51">
        <v>13.3</v>
      </c>
      <c r="E6873" s="52">
        <v>88.957474262312317</v>
      </c>
      <c r="F6873" s="52">
        <v>0</v>
      </c>
    </row>
    <row r="6874" spans="1:6">
      <c r="A6874" s="38">
        <v>41926</v>
      </c>
      <c r="B6874" s="49" t="s">
        <v>153</v>
      </c>
      <c r="C6874" s="50">
        <v>21.8</v>
      </c>
      <c r="D6874" s="51">
        <v>12.2</v>
      </c>
      <c r="E6874" s="52">
        <v>74.5443450155379</v>
      </c>
      <c r="F6874" s="52">
        <v>0</v>
      </c>
    </row>
    <row r="6875" spans="1:6">
      <c r="A6875" s="38">
        <v>41926</v>
      </c>
      <c r="B6875" s="49" t="s">
        <v>154</v>
      </c>
      <c r="C6875" s="50">
        <v>21.8</v>
      </c>
      <c r="D6875" s="51">
        <v>11.6</v>
      </c>
      <c r="E6875" s="52">
        <v>70.945349222593237</v>
      </c>
      <c r="F6875" s="52">
        <v>0</v>
      </c>
    </row>
    <row r="6876" spans="1:6">
      <c r="A6876" s="38">
        <v>41926</v>
      </c>
      <c r="B6876" s="49" t="s">
        <v>155</v>
      </c>
      <c r="C6876" s="50">
        <v>21.7</v>
      </c>
      <c r="D6876" s="51">
        <v>11.5</v>
      </c>
      <c r="E6876" s="52">
        <v>70.776085874044824</v>
      </c>
      <c r="F6876" s="52">
        <v>0</v>
      </c>
    </row>
    <row r="6877" spans="1:6">
      <c r="A6877" s="38">
        <v>41926</v>
      </c>
      <c r="B6877" s="49" t="s">
        <v>156</v>
      </c>
      <c r="C6877" s="50">
        <v>22</v>
      </c>
      <c r="D6877" s="51">
        <v>11.7</v>
      </c>
      <c r="E6877" s="52">
        <v>70.677464648742742</v>
      </c>
      <c r="F6877" s="52">
        <v>0</v>
      </c>
    </row>
    <row r="6878" spans="1:6">
      <c r="A6878" s="38">
        <v>41926</v>
      </c>
      <c r="B6878" s="49" t="s">
        <v>157</v>
      </c>
      <c r="C6878" s="50">
        <v>22.3</v>
      </c>
      <c r="D6878" s="51">
        <v>12.1</v>
      </c>
      <c r="E6878" s="52">
        <v>71.72461575398799</v>
      </c>
      <c r="F6878" s="52">
        <v>0</v>
      </c>
    </row>
    <row r="6879" spans="1:6">
      <c r="A6879" s="38">
        <v>41926</v>
      </c>
      <c r="B6879" s="49" t="s">
        <v>158</v>
      </c>
      <c r="C6879" s="50">
        <v>22.7</v>
      </c>
      <c r="D6879" s="51">
        <v>12</v>
      </c>
      <c r="E6879" s="52">
        <v>69.434727644652227</v>
      </c>
      <c r="F6879" s="52">
        <v>0</v>
      </c>
    </row>
    <row r="6880" spans="1:6">
      <c r="A6880" s="38">
        <v>41926</v>
      </c>
      <c r="B6880" s="49" t="s">
        <v>159</v>
      </c>
      <c r="C6880" s="50">
        <v>23.2</v>
      </c>
      <c r="D6880" s="51">
        <v>12.2</v>
      </c>
      <c r="E6880" s="52">
        <v>68.46505301070269</v>
      </c>
      <c r="F6880" s="52">
        <v>0</v>
      </c>
    </row>
    <row r="6881" spans="1:6">
      <c r="A6881" s="38">
        <v>41926</v>
      </c>
      <c r="B6881" s="49" t="s">
        <v>160</v>
      </c>
      <c r="C6881" s="50">
        <v>22.6</v>
      </c>
      <c r="D6881" s="51">
        <v>12.2</v>
      </c>
      <c r="E6881" s="52">
        <v>70.999333474820745</v>
      </c>
      <c r="F6881" s="52">
        <v>0</v>
      </c>
    </row>
    <row r="6882" spans="1:6">
      <c r="A6882" s="38">
        <v>41926</v>
      </c>
      <c r="B6882" s="49" t="s">
        <v>161</v>
      </c>
      <c r="C6882" s="50">
        <v>23.9</v>
      </c>
      <c r="D6882" s="51">
        <v>12.5</v>
      </c>
      <c r="E6882" s="52">
        <v>67.218517752953133</v>
      </c>
      <c r="F6882" s="52">
        <v>0</v>
      </c>
    </row>
    <row r="6883" spans="1:6">
      <c r="A6883" s="38">
        <v>41926</v>
      </c>
      <c r="B6883" s="49" t="s">
        <v>162</v>
      </c>
      <c r="C6883" s="50">
        <v>23.4</v>
      </c>
      <c r="D6883" s="51">
        <v>11.9</v>
      </c>
      <c r="E6883" s="52">
        <v>66.010935838768177</v>
      </c>
      <c r="F6883" s="52">
        <v>0</v>
      </c>
    </row>
    <row r="6884" spans="1:6">
      <c r="A6884" s="38">
        <v>41926</v>
      </c>
      <c r="B6884" s="49" t="s">
        <v>163</v>
      </c>
      <c r="C6884" s="50">
        <v>23.2</v>
      </c>
      <c r="D6884" s="51">
        <v>12.5</v>
      </c>
      <c r="E6884" s="52">
        <v>70.115452691850507</v>
      </c>
      <c r="F6884" s="52">
        <v>0</v>
      </c>
    </row>
    <row r="6885" spans="1:6">
      <c r="A6885" s="38">
        <v>41926</v>
      </c>
      <c r="B6885" s="49" t="s">
        <v>164</v>
      </c>
      <c r="C6885" s="50">
        <v>23</v>
      </c>
      <c r="D6885" s="51">
        <v>12.3</v>
      </c>
      <c r="E6885" s="52">
        <v>69.855317245279508</v>
      </c>
      <c r="F6885" s="52">
        <v>0</v>
      </c>
    </row>
    <row r="6886" spans="1:6">
      <c r="A6886" s="38">
        <v>41926</v>
      </c>
      <c r="B6886" s="49" t="s">
        <v>165</v>
      </c>
      <c r="C6886" s="50">
        <v>22.6</v>
      </c>
      <c r="D6886" s="51">
        <v>12.1</v>
      </c>
      <c r="E6886" s="52">
        <v>70.428476814401847</v>
      </c>
      <c r="F6886" s="52">
        <v>0</v>
      </c>
    </row>
    <row r="6887" spans="1:6">
      <c r="A6887" s="38">
        <v>41926</v>
      </c>
      <c r="B6887" s="49" t="s">
        <v>166</v>
      </c>
      <c r="C6887" s="50">
        <v>22.1</v>
      </c>
      <c r="D6887" s="51">
        <v>11.9</v>
      </c>
      <c r="E6887" s="52">
        <v>71.426097096410686</v>
      </c>
      <c r="F6887" s="52">
        <v>0</v>
      </c>
    </row>
    <row r="6888" spans="1:6">
      <c r="A6888" s="38">
        <v>41926</v>
      </c>
      <c r="B6888" s="49" t="s">
        <v>167</v>
      </c>
      <c r="C6888" s="50">
        <v>20.8</v>
      </c>
      <c r="D6888" s="51">
        <v>12.8</v>
      </c>
      <c r="E6888" s="52">
        <v>83.07845466458933</v>
      </c>
      <c r="F6888" s="52">
        <v>0</v>
      </c>
    </row>
    <row r="6889" spans="1:6">
      <c r="A6889" s="38">
        <v>41926</v>
      </c>
      <c r="B6889" s="49" t="s">
        <v>168</v>
      </c>
      <c r="C6889" s="50">
        <v>19.8</v>
      </c>
      <c r="D6889" s="51">
        <v>13.4</v>
      </c>
      <c r="E6889" s="52">
        <v>92.430087792308598</v>
      </c>
      <c r="F6889" s="52">
        <v>0</v>
      </c>
    </row>
    <row r="6890" spans="1:6">
      <c r="A6890" s="38">
        <v>41926</v>
      </c>
      <c r="B6890" s="49" t="s">
        <v>169</v>
      </c>
      <c r="C6890" s="50">
        <v>19.5</v>
      </c>
      <c r="D6890" s="51">
        <v>13.3</v>
      </c>
      <c r="E6890" s="52">
        <v>93.48054261403243</v>
      </c>
      <c r="F6890" s="52">
        <v>0</v>
      </c>
    </row>
    <row r="6891" spans="1:6">
      <c r="A6891" s="38">
        <v>41926</v>
      </c>
      <c r="B6891" s="49" t="s">
        <v>170</v>
      </c>
      <c r="C6891" s="50">
        <v>19.3</v>
      </c>
      <c r="D6891" s="51">
        <v>13</v>
      </c>
      <c r="E6891" s="52">
        <v>92.560059099128182</v>
      </c>
      <c r="F6891" s="52">
        <v>0</v>
      </c>
    </row>
    <row r="6892" spans="1:6">
      <c r="A6892" s="38">
        <v>41926</v>
      </c>
      <c r="B6892" s="49" t="s">
        <v>171</v>
      </c>
      <c r="C6892" s="50">
        <v>18.899999999999999</v>
      </c>
      <c r="D6892" s="51">
        <v>13.1</v>
      </c>
      <c r="E6892" s="52">
        <v>95.613552368001521</v>
      </c>
      <c r="F6892" s="52">
        <v>0</v>
      </c>
    </row>
    <row r="6893" spans="1:6">
      <c r="A6893" s="38">
        <v>41926</v>
      </c>
      <c r="B6893" s="49" t="s">
        <v>172</v>
      </c>
      <c r="C6893" s="50">
        <v>18.7</v>
      </c>
      <c r="D6893" s="51">
        <v>13</v>
      </c>
      <c r="E6893" s="52">
        <v>96.092756560501442</v>
      </c>
      <c r="F6893" s="52">
        <v>0</v>
      </c>
    </row>
    <row r="6894" spans="1:6">
      <c r="A6894" s="38">
        <v>41927</v>
      </c>
      <c r="B6894" s="49" t="s">
        <v>149</v>
      </c>
      <c r="C6894" s="50">
        <v>18.7</v>
      </c>
      <c r="D6894" s="51">
        <v>12.9</v>
      </c>
      <c r="E6894" s="52">
        <v>95.368600187230882</v>
      </c>
      <c r="F6894" s="52">
        <v>0</v>
      </c>
    </row>
    <row r="6895" spans="1:6">
      <c r="A6895" s="38">
        <v>41927</v>
      </c>
      <c r="B6895" s="49" t="s">
        <v>150</v>
      </c>
      <c r="C6895" s="50">
        <v>18.600000000000001</v>
      </c>
      <c r="D6895" s="51">
        <v>12.9</v>
      </c>
      <c r="E6895" s="52">
        <v>95.967448231542733</v>
      </c>
      <c r="F6895" s="52">
        <v>0</v>
      </c>
    </row>
    <row r="6896" spans="1:6">
      <c r="A6896" s="38">
        <v>41927</v>
      </c>
      <c r="B6896" s="49" t="s">
        <v>151</v>
      </c>
      <c r="C6896" s="50">
        <v>18.399999999999999</v>
      </c>
      <c r="D6896" s="51">
        <v>12.9</v>
      </c>
      <c r="E6896" s="52">
        <v>97.177866586234302</v>
      </c>
      <c r="F6896" s="52">
        <v>0</v>
      </c>
    </row>
    <row r="6897" spans="1:6">
      <c r="A6897" s="38">
        <v>41927</v>
      </c>
      <c r="B6897" s="49" t="s">
        <v>152</v>
      </c>
      <c r="C6897" s="50">
        <v>18.399999999999999</v>
      </c>
      <c r="D6897" s="51">
        <v>12.8</v>
      </c>
      <c r="E6897" s="52">
        <v>96.439739543637259</v>
      </c>
      <c r="F6897" s="52">
        <v>0</v>
      </c>
    </row>
    <row r="6898" spans="1:6">
      <c r="A6898" s="38">
        <v>41927</v>
      </c>
      <c r="B6898" s="49" t="s">
        <v>153</v>
      </c>
      <c r="C6898" s="50">
        <v>18.2</v>
      </c>
      <c r="D6898" s="51">
        <v>12.5</v>
      </c>
      <c r="E6898" s="52">
        <v>95.414249731937375</v>
      </c>
      <c r="F6898" s="52">
        <v>0</v>
      </c>
    </row>
    <row r="6899" spans="1:6">
      <c r="A6899" s="38">
        <v>41927</v>
      </c>
      <c r="B6899" s="49" t="s">
        <v>154</v>
      </c>
      <c r="C6899" s="50">
        <v>18.100000000000001</v>
      </c>
      <c r="D6899" s="51">
        <v>12.3</v>
      </c>
      <c r="E6899" s="52">
        <v>94.509261637677938</v>
      </c>
      <c r="F6899" s="52">
        <v>0</v>
      </c>
    </row>
    <row r="6900" spans="1:6">
      <c r="A6900" s="38">
        <v>41927</v>
      </c>
      <c r="B6900" s="49" t="s">
        <v>155</v>
      </c>
      <c r="C6900" s="50">
        <v>17.7</v>
      </c>
      <c r="D6900" s="51">
        <v>12.2</v>
      </c>
      <c r="E6900" s="52">
        <v>96.146898488072381</v>
      </c>
      <c r="F6900" s="52">
        <v>0</v>
      </c>
    </row>
    <row r="6901" spans="1:6">
      <c r="A6901" s="38">
        <v>41927</v>
      </c>
      <c r="B6901" s="49" t="s">
        <v>156</v>
      </c>
      <c r="C6901" s="50">
        <v>18.100000000000001</v>
      </c>
      <c r="D6901" s="51">
        <v>12.5</v>
      </c>
      <c r="E6901" s="52">
        <v>96.015723053135616</v>
      </c>
      <c r="F6901" s="52">
        <v>0</v>
      </c>
    </row>
    <row r="6902" spans="1:6">
      <c r="A6902" s="38">
        <v>41927</v>
      </c>
      <c r="B6902" s="49" t="s">
        <v>157</v>
      </c>
      <c r="C6902" s="50">
        <v>20.7</v>
      </c>
      <c r="D6902" s="51">
        <v>13</v>
      </c>
      <c r="E6902" s="52">
        <v>84.871076905505291</v>
      </c>
      <c r="F6902" s="52">
        <v>0</v>
      </c>
    </row>
    <row r="6903" spans="1:6">
      <c r="A6903" s="38">
        <v>41927</v>
      </c>
      <c r="B6903" s="49" t="s">
        <v>158</v>
      </c>
      <c r="C6903" s="50">
        <v>23.5</v>
      </c>
      <c r="D6903" s="51">
        <v>12.1</v>
      </c>
      <c r="E6903" s="52">
        <v>66.695643695050933</v>
      </c>
      <c r="F6903" s="52">
        <v>0</v>
      </c>
    </row>
    <row r="6904" spans="1:6">
      <c r="A6904" s="38">
        <v>41927</v>
      </c>
      <c r="B6904" s="49" t="s">
        <v>159</v>
      </c>
      <c r="C6904" s="50">
        <v>24.7</v>
      </c>
      <c r="D6904" s="51">
        <v>11</v>
      </c>
      <c r="E6904" s="52">
        <v>56.516663017144054</v>
      </c>
      <c r="F6904" s="52">
        <v>0</v>
      </c>
    </row>
    <row r="6905" spans="1:6">
      <c r="A6905" s="38">
        <v>41927</v>
      </c>
      <c r="B6905" s="49" t="s">
        <v>160</v>
      </c>
      <c r="C6905" s="50">
        <v>25.3</v>
      </c>
      <c r="D6905" s="51">
        <v>12</v>
      </c>
      <c r="E6905" s="52">
        <v>59.394385018067652</v>
      </c>
      <c r="F6905" s="52">
        <v>0</v>
      </c>
    </row>
    <row r="6906" spans="1:6">
      <c r="A6906" s="38">
        <v>41927</v>
      </c>
      <c r="B6906" s="49" t="s">
        <v>161</v>
      </c>
      <c r="C6906" s="50">
        <v>25.7</v>
      </c>
      <c r="D6906" s="51">
        <v>12.5</v>
      </c>
      <c r="E6906" s="52">
        <v>60.369145620150242</v>
      </c>
      <c r="F6906" s="52">
        <v>0</v>
      </c>
    </row>
    <row r="6907" spans="1:6">
      <c r="A6907" s="38">
        <v>41927</v>
      </c>
      <c r="B6907" s="49" t="s">
        <v>162</v>
      </c>
      <c r="C6907" s="50">
        <v>25.8</v>
      </c>
      <c r="D6907" s="51">
        <v>12.5</v>
      </c>
      <c r="E6907" s="52">
        <v>60.01236431892292</v>
      </c>
      <c r="F6907" s="52">
        <v>0</v>
      </c>
    </row>
    <row r="6908" spans="1:6">
      <c r="A6908" s="38">
        <v>41927</v>
      </c>
      <c r="B6908" s="49" t="s">
        <v>163</v>
      </c>
      <c r="C6908" s="50">
        <v>25.3</v>
      </c>
      <c r="D6908" s="51">
        <v>12</v>
      </c>
      <c r="E6908" s="52">
        <v>59.394385018067652</v>
      </c>
      <c r="F6908" s="52">
        <v>0</v>
      </c>
    </row>
    <row r="6909" spans="1:6">
      <c r="A6909" s="38">
        <v>41927</v>
      </c>
      <c r="B6909" s="49" t="s">
        <v>164</v>
      </c>
      <c r="C6909" s="50">
        <v>24</v>
      </c>
      <c r="D6909" s="51">
        <v>12</v>
      </c>
      <c r="E6909" s="52">
        <v>64.193742861569575</v>
      </c>
      <c r="F6909" s="52">
        <v>0</v>
      </c>
    </row>
    <row r="6910" spans="1:6">
      <c r="A6910" s="38">
        <v>41927</v>
      </c>
      <c r="B6910" s="49" t="s">
        <v>165</v>
      </c>
      <c r="C6910" s="50">
        <v>23.7</v>
      </c>
      <c r="D6910" s="51">
        <v>12.9</v>
      </c>
      <c r="E6910" s="52">
        <v>70.165008750683484</v>
      </c>
      <c r="F6910" s="52">
        <v>0</v>
      </c>
    </row>
    <row r="6911" spans="1:6">
      <c r="A6911" s="38">
        <v>41927</v>
      </c>
      <c r="B6911" s="49" t="s">
        <v>166</v>
      </c>
      <c r="C6911" s="50">
        <v>22.3</v>
      </c>
      <c r="D6911" s="51">
        <v>13.1</v>
      </c>
      <c r="E6911" s="52">
        <v>77.530002164012643</v>
      </c>
      <c r="F6911" s="52">
        <v>0</v>
      </c>
    </row>
    <row r="6912" spans="1:6">
      <c r="A6912" s="38">
        <v>41927</v>
      </c>
      <c r="B6912" s="49" t="s">
        <v>167</v>
      </c>
      <c r="C6912" s="50">
        <v>21.5</v>
      </c>
      <c r="D6912" s="51">
        <v>13.6</v>
      </c>
      <c r="E6912" s="52">
        <v>84.451017715888526</v>
      </c>
      <c r="F6912" s="52">
        <v>0</v>
      </c>
    </row>
    <row r="6913" spans="1:6">
      <c r="A6913" s="38">
        <v>41927</v>
      </c>
      <c r="B6913" s="49" t="s">
        <v>168</v>
      </c>
      <c r="C6913" s="50">
        <v>22.2</v>
      </c>
      <c r="D6913" s="51">
        <v>12</v>
      </c>
      <c r="E6913" s="52">
        <v>71.577517914920151</v>
      </c>
      <c r="F6913" s="52">
        <v>0</v>
      </c>
    </row>
    <row r="6914" spans="1:6">
      <c r="A6914" s="38">
        <v>41927</v>
      </c>
      <c r="B6914" s="49" t="s">
        <v>169</v>
      </c>
      <c r="C6914" s="50">
        <v>22.4</v>
      </c>
      <c r="D6914" s="51">
        <v>10.6</v>
      </c>
      <c r="E6914" s="52">
        <v>62.600137441555546</v>
      </c>
      <c r="F6914" s="52">
        <v>0</v>
      </c>
    </row>
    <row r="6915" spans="1:6">
      <c r="A6915" s="38">
        <v>41927</v>
      </c>
      <c r="B6915" s="49" t="s">
        <v>170</v>
      </c>
      <c r="C6915" s="50">
        <v>20.3</v>
      </c>
      <c r="D6915" s="51">
        <v>13.3</v>
      </c>
      <c r="E6915" s="52">
        <v>88.957474262312317</v>
      </c>
      <c r="F6915" s="52">
        <v>0</v>
      </c>
    </row>
    <row r="6916" spans="1:6">
      <c r="A6916" s="38">
        <v>41927</v>
      </c>
      <c r="B6916" s="49" t="s">
        <v>171</v>
      </c>
      <c r="C6916" s="50">
        <v>18.899999999999999</v>
      </c>
      <c r="D6916" s="51">
        <v>12.7</v>
      </c>
      <c r="E6916" s="52">
        <v>92.752472140261673</v>
      </c>
      <c r="F6916" s="52">
        <v>0</v>
      </c>
    </row>
    <row r="6917" spans="1:6">
      <c r="A6917" s="38">
        <v>41927</v>
      </c>
      <c r="B6917" s="49" t="s">
        <v>172</v>
      </c>
      <c r="C6917" s="50">
        <v>18.899999999999999</v>
      </c>
      <c r="D6917" s="51">
        <v>12.6</v>
      </c>
      <c r="E6917" s="52">
        <v>92.036638523559205</v>
      </c>
      <c r="F6917" s="52">
        <v>0</v>
      </c>
    </row>
    <row r="6918" spans="1:6">
      <c r="A6918" s="38">
        <v>41928</v>
      </c>
      <c r="B6918" s="49" t="s">
        <v>149</v>
      </c>
      <c r="C6918" s="50">
        <v>17.7</v>
      </c>
      <c r="D6918" s="51">
        <v>12</v>
      </c>
      <c r="E6918" s="52">
        <v>94.600552858978375</v>
      </c>
      <c r="F6918" s="52">
        <v>0</v>
      </c>
    </row>
    <row r="6919" spans="1:6">
      <c r="A6919" s="38">
        <v>41928</v>
      </c>
      <c r="B6919" s="49" t="s">
        <v>150</v>
      </c>
      <c r="C6919" s="50">
        <v>17</v>
      </c>
      <c r="D6919" s="51">
        <v>11.5</v>
      </c>
      <c r="E6919" s="52">
        <v>94.836620547093275</v>
      </c>
      <c r="F6919" s="52">
        <v>0</v>
      </c>
    </row>
    <row r="6920" spans="1:6">
      <c r="A6920" s="38">
        <v>41928</v>
      </c>
      <c r="B6920" s="49" t="s">
        <v>151</v>
      </c>
      <c r="C6920" s="50">
        <v>16.399999999999999</v>
      </c>
      <c r="D6920" s="51">
        <v>11</v>
      </c>
      <c r="E6920" s="52">
        <v>94.313651230207086</v>
      </c>
      <c r="F6920" s="52">
        <v>0</v>
      </c>
    </row>
    <row r="6921" spans="1:6">
      <c r="A6921" s="38">
        <v>41928</v>
      </c>
      <c r="B6921" s="49" t="s">
        <v>152</v>
      </c>
      <c r="C6921" s="50">
        <v>15.9</v>
      </c>
      <c r="D6921" s="51">
        <v>10.7</v>
      </c>
      <c r="E6921" s="52">
        <v>94.761422236525632</v>
      </c>
      <c r="F6921" s="52">
        <v>0</v>
      </c>
    </row>
    <row r="6922" spans="1:6">
      <c r="A6922" s="38">
        <v>41928</v>
      </c>
      <c r="B6922" s="49" t="s">
        <v>153</v>
      </c>
      <c r="C6922" s="50">
        <v>15.5</v>
      </c>
      <c r="D6922" s="51">
        <v>10.3</v>
      </c>
      <c r="E6922" s="52">
        <v>93.645479456493163</v>
      </c>
      <c r="F6922" s="52">
        <v>0</v>
      </c>
    </row>
    <row r="6923" spans="1:6">
      <c r="A6923" s="38">
        <v>41928</v>
      </c>
      <c r="B6923" s="49" t="s">
        <v>154</v>
      </c>
      <c r="C6923" s="50">
        <v>15.6</v>
      </c>
      <c r="D6923" s="51">
        <v>10.199999999999999</v>
      </c>
      <c r="E6923" s="52">
        <v>92.15807596417072</v>
      </c>
      <c r="F6923" s="52">
        <v>0</v>
      </c>
    </row>
    <row r="6924" spans="1:6">
      <c r="A6924" s="38">
        <v>41928</v>
      </c>
      <c r="B6924" s="49" t="s">
        <v>155</v>
      </c>
      <c r="C6924" s="50">
        <v>15.8</v>
      </c>
      <c r="D6924" s="51">
        <v>10.3</v>
      </c>
      <c r="E6924" s="52">
        <v>91.86248518684117</v>
      </c>
      <c r="F6924" s="52">
        <v>0</v>
      </c>
    </row>
    <row r="6925" spans="1:6">
      <c r="A6925" s="38">
        <v>41928</v>
      </c>
      <c r="B6925" s="49" t="s">
        <v>156</v>
      </c>
      <c r="C6925" s="50">
        <v>17.2</v>
      </c>
      <c r="D6925" s="51">
        <v>11</v>
      </c>
      <c r="E6925" s="52">
        <v>89.641845085100741</v>
      </c>
      <c r="F6925" s="52">
        <v>0</v>
      </c>
    </row>
    <row r="6926" spans="1:6">
      <c r="A6926" s="38">
        <v>41928</v>
      </c>
      <c r="B6926" s="49" t="s">
        <v>157</v>
      </c>
      <c r="C6926" s="50">
        <v>20.3</v>
      </c>
      <c r="D6926" s="51">
        <v>11.1</v>
      </c>
      <c r="E6926" s="52">
        <v>74.500694841732567</v>
      </c>
      <c r="F6926" s="52">
        <v>0</v>
      </c>
    </row>
    <row r="6927" spans="1:6">
      <c r="A6927" s="38">
        <v>41928</v>
      </c>
      <c r="B6927" s="49" t="s">
        <v>158</v>
      </c>
      <c r="C6927" s="50">
        <v>23.3</v>
      </c>
      <c r="D6927" s="51">
        <v>10.6</v>
      </c>
      <c r="E6927" s="52">
        <v>59.277269711171229</v>
      </c>
      <c r="F6927" s="52">
        <v>0</v>
      </c>
    </row>
    <row r="6928" spans="1:6">
      <c r="A6928" s="38">
        <v>41928</v>
      </c>
      <c r="B6928" s="49" t="s">
        <v>159</v>
      </c>
      <c r="C6928" s="50">
        <v>24.2</v>
      </c>
      <c r="D6928" s="51">
        <v>10</v>
      </c>
      <c r="E6928" s="52">
        <v>53.023688737009692</v>
      </c>
      <c r="F6928" s="52">
        <v>0</v>
      </c>
    </row>
    <row r="6929" spans="1:6">
      <c r="A6929" s="38">
        <v>41928</v>
      </c>
      <c r="B6929" s="49" t="s">
        <v>160</v>
      </c>
      <c r="C6929" s="50">
        <v>24.6</v>
      </c>
      <c r="D6929" s="51">
        <v>10</v>
      </c>
      <c r="E6929" s="52">
        <v>51.768596387314759</v>
      </c>
      <c r="F6929" s="52">
        <v>0</v>
      </c>
    </row>
    <row r="6930" spans="1:6">
      <c r="A6930" s="38">
        <v>41928</v>
      </c>
      <c r="B6930" s="49" t="s">
        <v>161</v>
      </c>
      <c r="C6930" s="50">
        <v>24.3</v>
      </c>
      <c r="D6930" s="51">
        <v>10.4</v>
      </c>
      <c r="E6930" s="52">
        <v>54.780328187649708</v>
      </c>
      <c r="F6930" s="52">
        <v>0</v>
      </c>
    </row>
    <row r="6931" spans="1:6">
      <c r="A6931" s="38">
        <v>41928</v>
      </c>
      <c r="B6931" s="49" t="s">
        <v>162</v>
      </c>
      <c r="C6931" s="50">
        <v>24.8</v>
      </c>
      <c r="D6931" s="51">
        <v>11.1</v>
      </c>
      <c r="E6931" s="52">
        <v>56.681880098923422</v>
      </c>
      <c r="F6931" s="52">
        <v>0</v>
      </c>
    </row>
    <row r="6932" spans="1:6">
      <c r="A6932" s="38">
        <v>41928</v>
      </c>
      <c r="B6932" s="49" t="s">
        <v>163</v>
      </c>
      <c r="C6932" s="50">
        <v>24.3</v>
      </c>
      <c r="D6932" s="51">
        <v>11.4</v>
      </c>
      <c r="E6932" s="52">
        <v>59.952865309154845</v>
      </c>
      <c r="F6932" s="52">
        <v>0</v>
      </c>
    </row>
    <row r="6933" spans="1:6">
      <c r="A6933" s="38">
        <v>41928</v>
      </c>
      <c r="B6933" s="49" t="s">
        <v>164</v>
      </c>
      <c r="C6933" s="50">
        <v>23.9</v>
      </c>
      <c r="D6933" s="51">
        <v>11</v>
      </c>
      <c r="E6933" s="52">
        <v>59.292466939239993</v>
      </c>
      <c r="F6933" s="52">
        <v>0</v>
      </c>
    </row>
    <row r="6934" spans="1:6">
      <c r="A6934" s="38">
        <v>41928</v>
      </c>
      <c r="B6934" s="49" t="s">
        <v>165</v>
      </c>
      <c r="C6934" s="50">
        <v>23.2</v>
      </c>
      <c r="D6934" s="51">
        <v>11.1</v>
      </c>
      <c r="E6934" s="52">
        <v>62.400205659272601</v>
      </c>
      <c r="F6934" s="52">
        <v>0</v>
      </c>
    </row>
    <row r="6935" spans="1:6">
      <c r="A6935" s="38">
        <v>41928</v>
      </c>
      <c r="B6935" s="49" t="s">
        <v>166</v>
      </c>
      <c r="C6935" s="50">
        <v>22.2</v>
      </c>
      <c r="D6935" s="51">
        <v>10.9</v>
      </c>
      <c r="E6935" s="52">
        <v>65.129245707964301</v>
      </c>
      <c r="F6935" s="52">
        <v>0</v>
      </c>
    </row>
    <row r="6936" spans="1:6">
      <c r="A6936" s="38">
        <v>41928</v>
      </c>
      <c r="B6936" s="49" t="s">
        <v>167</v>
      </c>
      <c r="C6936" s="50">
        <v>21.9</v>
      </c>
      <c r="D6936" s="51">
        <v>11</v>
      </c>
      <c r="E6936" s="52">
        <v>66.929551560886225</v>
      </c>
      <c r="F6936" s="52">
        <v>0</v>
      </c>
    </row>
    <row r="6937" spans="1:6">
      <c r="A6937" s="38">
        <v>41928</v>
      </c>
      <c r="B6937" s="49" t="s">
        <v>168</v>
      </c>
      <c r="C6937" s="50">
        <v>19</v>
      </c>
      <c r="D6937" s="51">
        <v>11.5</v>
      </c>
      <c r="E6937" s="52">
        <v>83.62367948368005</v>
      </c>
      <c r="F6937" s="52">
        <v>0</v>
      </c>
    </row>
    <row r="6938" spans="1:6">
      <c r="A6938" s="38">
        <v>41928</v>
      </c>
      <c r="B6938" s="49" t="s">
        <v>169</v>
      </c>
      <c r="C6938" s="50">
        <v>18.3</v>
      </c>
      <c r="D6938" s="51">
        <v>11.4</v>
      </c>
      <c r="E6938" s="52">
        <v>86.623284826491201</v>
      </c>
      <c r="F6938" s="52">
        <v>0</v>
      </c>
    </row>
    <row r="6939" spans="1:6">
      <c r="A6939" s="38">
        <v>41928</v>
      </c>
      <c r="B6939" s="49" t="s">
        <v>170</v>
      </c>
      <c r="C6939" s="50">
        <v>18.8</v>
      </c>
      <c r="D6939" s="51">
        <v>11</v>
      </c>
      <c r="E6939" s="52">
        <v>81.057568109066821</v>
      </c>
      <c r="F6939" s="52">
        <v>0</v>
      </c>
    </row>
    <row r="6940" spans="1:6">
      <c r="A6940" s="38">
        <v>41928</v>
      </c>
      <c r="B6940" s="49" t="s">
        <v>171</v>
      </c>
      <c r="C6940" s="50">
        <v>19.7</v>
      </c>
      <c r="D6940" s="51">
        <v>8.6</v>
      </c>
      <c r="E6940" s="52">
        <v>60.144473759369113</v>
      </c>
      <c r="F6940" s="52">
        <v>0</v>
      </c>
    </row>
    <row r="6941" spans="1:6">
      <c r="A6941" s="38">
        <v>41928</v>
      </c>
      <c r="B6941" s="49" t="s">
        <v>172</v>
      </c>
      <c r="C6941" s="50">
        <v>17.600000000000001</v>
      </c>
      <c r="D6941" s="51">
        <v>10.6</v>
      </c>
      <c r="E6941" s="52">
        <v>84.278755988059061</v>
      </c>
      <c r="F6941" s="52">
        <v>0</v>
      </c>
    </row>
    <row r="6942" spans="1:6">
      <c r="A6942" s="38">
        <v>41929</v>
      </c>
      <c r="B6942" s="49" t="s">
        <v>149</v>
      </c>
      <c r="C6942" s="50">
        <v>17.2</v>
      </c>
      <c r="D6942" s="51">
        <v>10.6</v>
      </c>
      <c r="E6942" s="52">
        <v>86.436762014199545</v>
      </c>
      <c r="F6942" s="52">
        <v>0</v>
      </c>
    </row>
    <row r="6943" spans="1:6">
      <c r="A6943" s="38">
        <v>41929</v>
      </c>
      <c r="B6943" s="49" t="s">
        <v>150</v>
      </c>
      <c r="C6943" s="50">
        <v>16.8</v>
      </c>
      <c r="D6943" s="51">
        <v>10.6</v>
      </c>
      <c r="E6943" s="52">
        <v>88.657025152783561</v>
      </c>
      <c r="F6943" s="52">
        <v>0</v>
      </c>
    </row>
    <row r="6944" spans="1:6">
      <c r="A6944" s="38">
        <v>41929</v>
      </c>
      <c r="B6944" s="49" t="s">
        <v>151</v>
      </c>
      <c r="C6944" s="50">
        <v>16.7</v>
      </c>
      <c r="D6944" s="51">
        <v>10.5</v>
      </c>
      <c r="E6944" s="52">
        <v>88.394305514147234</v>
      </c>
      <c r="F6944" s="52">
        <v>0</v>
      </c>
    </row>
    <row r="6945" spans="1:6">
      <c r="A6945" s="38">
        <v>41929</v>
      </c>
      <c r="B6945" s="49" t="s">
        <v>152</v>
      </c>
      <c r="C6945" s="50">
        <v>16.600000000000001</v>
      </c>
      <c r="D6945" s="51">
        <v>10.199999999999999</v>
      </c>
      <c r="E6945" s="52">
        <v>86.457444757916946</v>
      </c>
      <c r="F6945" s="52">
        <v>0</v>
      </c>
    </row>
    <row r="6946" spans="1:6">
      <c r="A6946" s="38">
        <v>41929</v>
      </c>
      <c r="B6946" s="49" t="s">
        <v>153</v>
      </c>
      <c r="C6946" s="50">
        <v>16.5</v>
      </c>
      <c r="D6946" s="51">
        <v>10.3</v>
      </c>
      <c r="E6946" s="52">
        <v>87.848451879743379</v>
      </c>
      <c r="F6946" s="52">
        <v>0</v>
      </c>
    </row>
    <row r="6947" spans="1:6">
      <c r="A6947" s="38">
        <v>41929</v>
      </c>
      <c r="B6947" s="49" t="s">
        <v>154</v>
      </c>
      <c r="C6947" s="50">
        <v>16.3</v>
      </c>
      <c r="D6947" s="51">
        <v>10.3</v>
      </c>
      <c r="E6947" s="52">
        <v>88.974857595554909</v>
      </c>
      <c r="F6947" s="52">
        <v>0</v>
      </c>
    </row>
    <row r="6948" spans="1:6">
      <c r="A6948" s="38">
        <v>41929</v>
      </c>
      <c r="B6948" s="49" t="s">
        <v>155</v>
      </c>
      <c r="C6948" s="50">
        <v>16.5</v>
      </c>
      <c r="D6948" s="51">
        <v>9.9</v>
      </c>
      <c r="E6948" s="52">
        <v>84.490311024274334</v>
      </c>
      <c r="F6948" s="52">
        <v>0</v>
      </c>
    </row>
    <row r="6949" spans="1:6">
      <c r="A6949" s="38">
        <v>41929</v>
      </c>
      <c r="B6949" s="49" t="s">
        <v>156</v>
      </c>
      <c r="C6949" s="50">
        <v>17.3</v>
      </c>
      <c r="D6949" s="51">
        <v>10.3</v>
      </c>
      <c r="E6949" s="52">
        <v>83.500207052211834</v>
      </c>
      <c r="F6949" s="52">
        <v>0</v>
      </c>
    </row>
    <row r="6950" spans="1:6">
      <c r="A6950" s="38">
        <v>41929</v>
      </c>
      <c r="B6950" s="49" t="s">
        <v>157</v>
      </c>
      <c r="C6950" s="50">
        <v>20.100000000000001</v>
      </c>
      <c r="D6950" s="51">
        <v>11.1</v>
      </c>
      <c r="E6950" s="52">
        <v>75.42799040994106</v>
      </c>
      <c r="F6950" s="52">
        <v>0</v>
      </c>
    </row>
    <row r="6951" spans="1:6">
      <c r="A6951" s="38">
        <v>41929</v>
      </c>
      <c r="B6951" s="49" t="s">
        <v>158</v>
      </c>
      <c r="C6951" s="50">
        <v>22.4</v>
      </c>
      <c r="D6951" s="51">
        <v>10.8</v>
      </c>
      <c r="E6951" s="52">
        <v>63.761113680393656</v>
      </c>
      <c r="F6951" s="52">
        <v>0</v>
      </c>
    </row>
    <row r="6952" spans="1:6">
      <c r="A6952" s="38">
        <v>41929</v>
      </c>
      <c r="B6952" s="49" t="s">
        <v>159</v>
      </c>
      <c r="C6952" s="50">
        <v>23.9</v>
      </c>
      <c r="D6952" s="51">
        <v>11.3</v>
      </c>
      <c r="E6952" s="52">
        <v>60.880680816170674</v>
      </c>
      <c r="F6952" s="52">
        <v>0</v>
      </c>
    </row>
    <row r="6953" spans="1:6">
      <c r="A6953" s="38">
        <v>41929</v>
      </c>
      <c r="B6953" s="49" t="s">
        <v>160</v>
      </c>
      <c r="C6953" s="50">
        <v>24.3</v>
      </c>
      <c r="D6953" s="51">
        <v>11.4</v>
      </c>
      <c r="E6953" s="52">
        <v>59.952865309154845</v>
      </c>
      <c r="F6953" s="52">
        <v>0</v>
      </c>
    </row>
    <row r="6954" spans="1:6">
      <c r="A6954" s="38">
        <v>41929</v>
      </c>
      <c r="B6954" s="49" t="s">
        <v>161</v>
      </c>
      <c r="C6954" s="50">
        <v>24.2</v>
      </c>
      <c r="D6954" s="51">
        <v>11.6</v>
      </c>
      <c r="E6954" s="52">
        <v>61.352157018428876</v>
      </c>
      <c r="F6954" s="52">
        <v>0</v>
      </c>
    </row>
    <row r="6955" spans="1:6">
      <c r="A6955" s="38">
        <v>41929</v>
      </c>
      <c r="B6955" s="49" t="s">
        <v>162</v>
      </c>
      <c r="C6955" s="50">
        <v>24.2</v>
      </c>
      <c r="D6955" s="51">
        <v>11.5</v>
      </c>
      <c r="E6955" s="52">
        <v>60.832860258971813</v>
      </c>
      <c r="F6955" s="52">
        <v>0</v>
      </c>
    </row>
    <row r="6956" spans="1:6">
      <c r="A6956" s="38">
        <v>41929</v>
      </c>
      <c r="B6956" s="49" t="s">
        <v>163</v>
      </c>
      <c r="C6956" s="50">
        <v>23.3</v>
      </c>
      <c r="D6956" s="51">
        <v>11.8</v>
      </c>
      <c r="E6956" s="52">
        <v>65.862966364543567</v>
      </c>
      <c r="F6956" s="52">
        <v>0</v>
      </c>
    </row>
    <row r="6957" spans="1:6">
      <c r="A6957" s="38">
        <v>41929</v>
      </c>
      <c r="B6957" s="49" t="s">
        <v>164</v>
      </c>
      <c r="C6957" s="50">
        <v>22.8</v>
      </c>
      <c r="D6957" s="51">
        <v>11.8</v>
      </c>
      <c r="E6957" s="52">
        <v>67.886061043253548</v>
      </c>
      <c r="F6957" s="52">
        <v>0</v>
      </c>
    </row>
    <row r="6958" spans="1:6">
      <c r="A6958" s="38">
        <v>41929</v>
      </c>
      <c r="B6958" s="49" t="s">
        <v>165</v>
      </c>
      <c r="C6958" s="50">
        <v>22.4</v>
      </c>
      <c r="D6958" s="51">
        <v>11.9</v>
      </c>
      <c r="E6958" s="52">
        <v>70.133387899969904</v>
      </c>
      <c r="F6958" s="52">
        <v>0</v>
      </c>
    </row>
    <row r="6959" spans="1:6">
      <c r="A6959" s="38">
        <v>41929</v>
      </c>
      <c r="B6959" s="49" t="s">
        <v>166</v>
      </c>
      <c r="C6959" s="50">
        <v>21.9</v>
      </c>
      <c r="D6959" s="51">
        <v>12.6</v>
      </c>
      <c r="E6959" s="52">
        <v>76.471466254951764</v>
      </c>
      <c r="F6959" s="52">
        <v>0</v>
      </c>
    </row>
    <row r="6960" spans="1:6">
      <c r="A6960" s="38">
        <v>41929</v>
      </c>
      <c r="B6960" s="49" t="s">
        <v>167</v>
      </c>
      <c r="C6960" s="50">
        <v>20.7</v>
      </c>
      <c r="D6960" s="51">
        <v>13.3</v>
      </c>
      <c r="E6960" s="52">
        <v>86.788637712703263</v>
      </c>
      <c r="F6960" s="52">
        <v>0</v>
      </c>
    </row>
    <row r="6961" spans="1:6">
      <c r="A6961" s="38">
        <v>41929</v>
      </c>
      <c r="B6961" s="49" t="s">
        <v>168</v>
      </c>
      <c r="C6961" s="50">
        <v>20.399999999999999</v>
      </c>
      <c r="D6961" s="51">
        <v>13</v>
      </c>
      <c r="E6961" s="52">
        <v>86.456228914881763</v>
      </c>
      <c r="F6961" s="52">
        <v>0</v>
      </c>
    </row>
    <row r="6962" spans="1:6">
      <c r="A6962" s="38">
        <v>41929</v>
      </c>
      <c r="B6962" s="49" t="s">
        <v>169</v>
      </c>
      <c r="C6962" s="50">
        <v>19.5</v>
      </c>
      <c r="D6962" s="51">
        <v>12.9</v>
      </c>
      <c r="E6962" s="52">
        <v>90.726221111460674</v>
      </c>
      <c r="F6962" s="52">
        <v>0</v>
      </c>
    </row>
    <row r="6963" spans="1:6">
      <c r="A6963" s="38">
        <v>41929</v>
      </c>
      <c r="B6963" s="49" t="s">
        <v>170</v>
      </c>
      <c r="C6963" s="50">
        <v>19.100000000000001</v>
      </c>
      <c r="D6963" s="51">
        <v>12.7</v>
      </c>
      <c r="E6963" s="52">
        <v>91.601620531934785</v>
      </c>
      <c r="F6963" s="52">
        <v>0</v>
      </c>
    </row>
    <row r="6964" spans="1:6">
      <c r="A6964" s="38">
        <v>41929</v>
      </c>
      <c r="B6964" s="49" t="s">
        <v>171</v>
      </c>
      <c r="C6964" s="50">
        <v>18.600000000000001</v>
      </c>
      <c r="D6964" s="51">
        <v>12.3</v>
      </c>
      <c r="E6964" s="52">
        <v>91.590401730912518</v>
      </c>
      <c r="F6964" s="52">
        <v>0</v>
      </c>
    </row>
    <row r="6965" spans="1:6">
      <c r="A6965" s="38">
        <v>41929</v>
      </c>
      <c r="B6965" s="49" t="s">
        <v>172</v>
      </c>
      <c r="C6965" s="50">
        <v>18.2</v>
      </c>
      <c r="D6965" s="51">
        <v>12.2</v>
      </c>
      <c r="E6965" s="52">
        <v>93.168358971927347</v>
      </c>
      <c r="F6965" s="52">
        <v>0</v>
      </c>
    </row>
    <row r="6966" spans="1:6">
      <c r="A6966" s="38">
        <v>41930</v>
      </c>
      <c r="B6966" s="49" t="s">
        <v>149</v>
      </c>
      <c r="C6966" s="50">
        <v>18</v>
      </c>
      <c r="D6966" s="51">
        <v>11.9</v>
      </c>
      <c r="E6966" s="52">
        <v>92.070694555093496</v>
      </c>
      <c r="F6966" s="52">
        <v>0</v>
      </c>
    </row>
    <row r="6967" spans="1:6">
      <c r="A6967" s="38">
        <v>41930</v>
      </c>
      <c r="B6967" s="49" t="s">
        <v>150</v>
      </c>
      <c r="C6967" s="50">
        <v>17.600000000000001</v>
      </c>
      <c r="D6967" s="51">
        <v>11.6</v>
      </c>
      <c r="E6967" s="52">
        <v>92.084017659099175</v>
      </c>
      <c r="F6967" s="52">
        <v>0</v>
      </c>
    </row>
    <row r="6968" spans="1:6">
      <c r="A6968" s="38">
        <v>41930</v>
      </c>
      <c r="B6968" s="49" t="s">
        <v>151</v>
      </c>
      <c r="C6968" s="50">
        <v>17</v>
      </c>
      <c r="D6968" s="51">
        <v>11.4</v>
      </c>
      <c r="E6968" s="52">
        <v>94.026796711886576</v>
      </c>
      <c r="F6968" s="52">
        <v>0</v>
      </c>
    </row>
    <row r="6969" spans="1:6">
      <c r="A6969" s="38">
        <v>41930</v>
      </c>
      <c r="B6969" s="49" t="s">
        <v>152</v>
      </c>
      <c r="C6969" s="50">
        <v>16.899999999999999</v>
      </c>
      <c r="D6969" s="51">
        <v>11.3</v>
      </c>
      <c r="E6969" s="52">
        <v>93.809871942549009</v>
      </c>
      <c r="F6969" s="52">
        <v>0</v>
      </c>
    </row>
    <row r="6970" spans="1:6">
      <c r="A6970" s="38">
        <v>41930</v>
      </c>
      <c r="B6970" s="49" t="s">
        <v>153</v>
      </c>
      <c r="C6970" s="50">
        <v>16.5</v>
      </c>
      <c r="D6970" s="51">
        <v>11.1</v>
      </c>
      <c r="E6970" s="52">
        <v>94.552003314179913</v>
      </c>
      <c r="F6970" s="52">
        <v>0</v>
      </c>
    </row>
    <row r="6971" spans="1:6">
      <c r="A6971" s="38">
        <v>41930</v>
      </c>
      <c r="B6971" s="49" t="s">
        <v>154</v>
      </c>
      <c r="C6971" s="50">
        <v>16.3</v>
      </c>
      <c r="D6971" s="51">
        <v>10.9</v>
      </c>
      <c r="E6971" s="52">
        <v>94.068595751809141</v>
      </c>
      <c r="F6971" s="52">
        <v>0</v>
      </c>
    </row>
    <row r="6972" spans="1:6">
      <c r="A6972" s="38">
        <v>41930</v>
      </c>
      <c r="B6972" s="49" t="s">
        <v>155</v>
      </c>
      <c r="C6972" s="50">
        <v>16.100000000000001</v>
      </c>
      <c r="D6972" s="51">
        <v>10.7</v>
      </c>
      <c r="E6972" s="52">
        <v>93.558025602835599</v>
      </c>
      <c r="F6972" s="52">
        <v>0</v>
      </c>
    </row>
    <row r="6973" spans="1:6">
      <c r="A6973" s="38">
        <v>41930</v>
      </c>
      <c r="B6973" s="49" t="s">
        <v>156</v>
      </c>
      <c r="C6973" s="50">
        <v>17.5</v>
      </c>
      <c r="D6973" s="51">
        <v>11.4</v>
      </c>
      <c r="E6973" s="52">
        <v>91.098267485430455</v>
      </c>
      <c r="F6973" s="52">
        <v>0</v>
      </c>
    </row>
    <row r="6974" spans="1:6">
      <c r="A6974" s="38">
        <v>41930</v>
      </c>
      <c r="B6974" s="49" t="s">
        <v>157</v>
      </c>
      <c r="C6974" s="50">
        <v>20.6</v>
      </c>
      <c r="D6974" s="51">
        <v>11.7</v>
      </c>
      <c r="E6974" s="52">
        <v>77.013884996658888</v>
      </c>
      <c r="F6974" s="52">
        <v>0</v>
      </c>
    </row>
    <row r="6975" spans="1:6">
      <c r="A6975" s="38">
        <v>41930</v>
      </c>
      <c r="B6975" s="49" t="s">
        <v>158</v>
      </c>
      <c r="C6975" s="50">
        <v>23.4</v>
      </c>
      <c r="D6975" s="51">
        <v>10.8</v>
      </c>
      <c r="E6975" s="52">
        <v>60.013224944558473</v>
      </c>
      <c r="F6975" s="52">
        <v>0</v>
      </c>
    </row>
    <row r="6976" spans="1:6">
      <c r="A6976" s="38">
        <v>41930</v>
      </c>
      <c r="B6976" s="49" t="s">
        <v>159</v>
      </c>
      <c r="C6976" s="50">
        <v>24.7</v>
      </c>
      <c r="D6976" s="51">
        <v>9</v>
      </c>
      <c r="E6976" s="52">
        <v>46.387469991164046</v>
      </c>
      <c r="F6976" s="52">
        <v>0</v>
      </c>
    </row>
    <row r="6977" spans="1:6">
      <c r="A6977" s="38">
        <v>41930</v>
      </c>
      <c r="B6977" s="49" t="s">
        <v>160</v>
      </c>
      <c r="C6977" s="50">
        <v>24.7</v>
      </c>
      <c r="D6977" s="51">
        <v>8.5</v>
      </c>
      <c r="E6977" s="52">
        <v>43.845130900979541</v>
      </c>
      <c r="F6977" s="52">
        <v>0</v>
      </c>
    </row>
    <row r="6978" spans="1:6">
      <c r="A6978" s="38">
        <v>41930</v>
      </c>
      <c r="B6978" s="49" t="s">
        <v>161</v>
      </c>
      <c r="C6978" s="50">
        <v>25.6</v>
      </c>
      <c r="D6978" s="51">
        <v>8.4</v>
      </c>
      <c r="E6978" s="52">
        <v>41.074848831305744</v>
      </c>
      <c r="F6978" s="52">
        <v>0</v>
      </c>
    </row>
    <row r="6979" spans="1:6">
      <c r="A6979" s="38">
        <v>41930</v>
      </c>
      <c r="B6979" s="49" t="s">
        <v>162</v>
      </c>
      <c r="C6979" s="50">
        <v>26.1</v>
      </c>
      <c r="D6979" s="51">
        <v>8.9</v>
      </c>
      <c r="E6979" s="52">
        <v>42.216349136567075</v>
      </c>
      <c r="F6979" s="52">
        <v>0</v>
      </c>
    </row>
    <row r="6980" spans="1:6">
      <c r="A6980" s="38">
        <v>41930</v>
      </c>
      <c r="B6980" s="49" t="s">
        <v>163</v>
      </c>
      <c r="C6980" s="50">
        <v>26</v>
      </c>
      <c r="D6980" s="51">
        <v>8.9</v>
      </c>
      <c r="E6980" s="52">
        <v>42.466757985416294</v>
      </c>
      <c r="F6980" s="52">
        <v>0</v>
      </c>
    </row>
    <row r="6981" spans="1:6">
      <c r="A6981" s="38">
        <v>41930</v>
      </c>
      <c r="B6981" s="49" t="s">
        <v>164</v>
      </c>
      <c r="C6981" s="50">
        <v>24.8</v>
      </c>
      <c r="D6981" s="51">
        <v>10.199999999999999</v>
      </c>
      <c r="E6981" s="52">
        <v>52.160201692988281</v>
      </c>
      <c r="F6981" s="52">
        <v>0</v>
      </c>
    </row>
    <row r="6982" spans="1:6">
      <c r="A6982" s="38">
        <v>41930</v>
      </c>
      <c r="B6982" s="49" t="s">
        <v>165</v>
      </c>
      <c r="C6982" s="50">
        <v>23.7</v>
      </c>
      <c r="D6982" s="51">
        <v>10.4</v>
      </c>
      <c r="E6982" s="52">
        <v>56.790759721843834</v>
      </c>
      <c r="F6982" s="52">
        <v>0</v>
      </c>
    </row>
    <row r="6983" spans="1:6">
      <c r="A6983" s="38">
        <v>41930</v>
      </c>
      <c r="B6983" s="49" t="s">
        <v>166</v>
      </c>
      <c r="C6983" s="50">
        <v>23.2</v>
      </c>
      <c r="D6983" s="51">
        <v>10.1</v>
      </c>
      <c r="E6983" s="52">
        <v>56.868390799315215</v>
      </c>
      <c r="F6983" s="52">
        <v>0</v>
      </c>
    </row>
    <row r="6984" spans="1:6">
      <c r="A6984" s="38">
        <v>41930</v>
      </c>
      <c r="B6984" s="49" t="s">
        <v>167</v>
      </c>
      <c r="C6984" s="50">
        <v>21.4</v>
      </c>
      <c r="D6984" s="51">
        <v>9.1999999999999993</v>
      </c>
      <c r="E6984" s="52">
        <v>57.880336471077264</v>
      </c>
      <c r="F6984" s="52">
        <v>0</v>
      </c>
    </row>
    <row r="6985" spans="1:6">
      <c r="A6985" s="38">
        <v>41930</v>
      </c>
      <c r="B6985" s="49" t="s">
        <v>168</v>
      </c>
      <c r="C6985" s="50">
        <v>20.100000000000001</v>
      </c>
      <c r="D6985" s="51">
        <v>8.6</v>
      </c>
      <c r="E6985" s="52">
        <v>58.671387219577767</v>
      </c>
      <c r="F6985" s="52">
        <v>0</v>
      </c>
    </row>
    <row r="6986" spans="1:6">
      <c r="A6986" s="38">
        <v>41930</v>
      </c>
      <c r="B6986" s="49" t="s">
        <v>169</v>
      </c>
      <c r="C6986" s="50">
        <v>19.5</v>
      </c>
      <c r="D6986" s="51">
        <v>8.9</v>
      </c>
      <c r="E6986" s="52">
        <v>62.990915190017802</v>
      </c>
      <c r="F6986" s="52">
        <v>0</v>
      </c>
    </row>
    <row r="6987" spans="1:6">
      <c r="A6987" s="38">
        <v>41930</v>
      </c>
      <c r="B6987" s="49" t="s">
        <v>170</v>
      </c>
      <c r="C6987" s="50">
        <v>18.7</v>
      </c>
      <c r="D6987" s="51">
        <v>9.1999999999999993</v>
      </c>
      <c r="E6987" s="52">
        <v>68.413508314620415</v>
      </c>
      <c r="F6987" s="52">
        <v>0</v>
      </c>
    </row>
    <row r="6988" spans="1:6">
      <c r="A6988" s="38">
        <v>41930</v>
      </c>
      <c r="B6988" s="49" t="s">
        <v>171</v>
      </c>
      <c r="C6988" s="50">
        <v>18.2</v>
      </c>
      <c r="D6988" s="51">
        <v>9.3000000000000007</v>
      </c>
      <c r="E6988" s="52">
        <v>71.348034282363727</v>
      </c>
      <c r="F6988" s="52">
        <v>0</v>
      </c>
    </row>
    <row r="6989" spans="1:6">
      <c r="A6989" s="38">
        <v>41930</v>
      </c>
      <c r="B6989" s="49" t="s">
        <v>172</v>
      </c>
      <c r="C6989" s="50">
        <v>17.899999999999999</v>
      </c>
      <c r="D6989" s="51">
        <v>9.3000000000000007</v>
      </c>
      <c r="E6989" s="52">
        <v>72.706917622363974</v>
      </c>
      <c r="F6989" s="52">
        <v>0</v>
      </c>
    </row>
    <row r="6990" spans="1:6">
      <c r="A6990" s="38">
        <v>41931</v>
      </c>
      <c r="B6990" s="49" t="s">
        <v>149</v>
      </c>
      <c r="C6990" s="50">
        <v>17.5</v>
      </c>
      <c r="D6990" s="51">
        <v>9.3000000000000007</v>
      </c>
      <c r="E6990" s="52">
        <v>74.564220921883049</v>
      </c>
      <c r="F6990" s="52">
        <v>0</v>
      </c>
    </row>
    <row r="6991" spans="1:6">
      <c r="A6991" s="38">
        <v>41931</v>
      </c>
      <c r="B6991" s="49" t="s">
        <v>150</v>
      </c>
      <c r="C6991" s="50">
        <v>17.3</v>
      </c>
      <c r="D6991" s="51">
        <v>9.3000000000000007</v>
      </c>
      <c r="E6991" s="52">
        <v>75.512816448683623</v>
      </c>
      <c r="F6991" s="52">
        <v>0</v>
      </c>
    </row>
    <row r="6992" spans="1:6">
      <c r="A6992" s="38">
        <v>41931</v>
      </c>
      <c r="B6992" s="49" t="s">
        <v>151</v>
      </c>
      <c r="C6992" s="50">
        <v>17.2</v>
      </c>
      <c r="D6992" s="51">
        <v>9.1</v>
      </c>
      <c r="E6992" s="52">
        <v>74.381515714798937</v>
      </c>
      <c r="F6992" s="52">
        <v>0</v>
      </c>
    </row>
    <row r="6993" spans="1:6">
      <c r="A6993" s="38">
        <v>41931</v>
      </c>
      <c r="B6993" s="49" t="s">
        <v>152</v>
      </c>
      <c r="C6993" s="50">
        <v>17.2</v>
      </c>
      <c r="D6993" s="51">
        <v>9.1</v>
      </c>
      <c r="E6993" s="52">
        <v>74.381515714798937</v>
      </c>
      <c r="F6993" s="52">
        <v>0</v>
      </c>
    </row>
    <row r="6994" spans="1:6">
      <c r="A6994" s="38">
        <v>41931</v>
      </c>
      <c r="B6994" s="49" t="s">
        <v>153</v>
      </c>
      <c r="C6994" s="50">
        <v>17</v>
      </c>
      <c r="D6994" s="51">
        <v>9</v>
      </c>
      <c r="E6994" s="52">
        <v>74.514020815717259</v>
      </c>
      <c r="F6994" s="52">
        <v>0</v>
      </c>
    </row>
    <row r="6995" spans="1:6">
      <c r="A6995" s="38">
        <v>41931</v>
      </c>
      <c r="B6995" s="49" t="s">
        <v>154</v>
      </c>
      <c r="C6995" s="50">
        <v>16.5</v>
      </c>
      <c r="D6995" s="51">
        <v>9</v>
      </c>
      <c r="E6995" s="52">
        <v>76.918927440194423</v>
      </c>
      <c r="F6995" s="52">
        <v>0</v>
      </c>
    </row>
    <row r="6996" spans="1:6">
      <c r="A6996" s="38">
        <v>41931</v>
      </c>
      <c r="B6996" s="49" t="s">
        <v>155</v>
      </c>
      <c r="C6996" s="50">
        <v>16.899999999999999</v>
      </c>
      <c r="D6996" s="51">
        <v>8.6</v>
      </c>
      <c r="E6996" s="52">
        <v>71.700811749795818</v>
      </c>
      <c r="F6996" s="52">
        <v>0</v>
      </c>
    </row>
    <row r="6997" spans="1:6">
      <c r="A6997" s="38">
        <v>41931</v>
      </c>
      <c r="B6997" s="49" t="s">
        <v>156</v>
      </c>
      <c r="C6997" s="50">
        <v>18</v>
      </c>
      <c r="D6997" s="51">
        <v>8.8000000000000007</v>
      </c>
      <c r="E6997" s="52">
        <v>68.420492698423402</v>
      </c>
      <c r="F6997" s="52">
        <v>0</v>
      </c>
    </row>
    <row r="6998" spans="1:6">
      <c r="A6998" s="38">
        <v>41931</v>
      </c>
      <c r="B6998" s="49" t="s">
        <v>157</v>
      </c>
      <c r="C6998" s="50">
        <v>20.2</v>
      </c>
      <c r="D6998" s="51">
        <v>8.8000000000000007</v>
      </c>
      <c r="E6998" s="52">
        <v>59.646603031523227</v>
      </c>
      <c r="F6998" s="52">
        <v>0</v>
      </c>
    </row>
    <row r="6999" spans="1:6">
      <c r="A6999" s="38">
        <v>41931</v>
      </c>
      <c r="B6999" s="49" t="s">
        <v>158</v>
      </c>
      <c r="C6999" s="50">
        <v>21.1</v>
      </c>
      <c r="D6999" s="51">
        <v>8</v>
      </c>
      <c r="E6999" s="52">
        <v>51.363306520205995</v>
      </c>
      <c r="F6999" s="52">
        <v>0</v>
      </c>
    </row>
    <row r="7000" spans="1:6">
      <c r="A7000" s="38">
        <v>41931</v>
      </c>
      <c r="B7000" s="49" t="s">
        <v>159</v>
      </c>
      <c r="C7000" s="50">
        <v>22.7</v>
      </c>
      <c r="D7000" s="51">
        <v>8.4</v>
      </c>
      <c r="E7000" s="52">
        <v>48.881872031561961</v>
      </c>
      <c r="F7000" s="52">
        <v>0</v>
      </c>
    </row>
    <row r="7001" spans="1:6">
      <c r="A7001" s="38">
        <v>41931</v>
      </c>
      <c r="B7001" s="49" t="s">
        <v>160</v>
      </c>
      <c r="C7001" s="50">
        <v>23.8</v>
      </c>
      <c r="D7001" s="51">
        <v>7.8</v>
      </c>
      <c r="E7001" s="52">
        <v>42.512272490601958</v>
      </c>
      <c r="F7001" s="52">
        <v>0</v>
      </c>
    </row>
    <row r="7002" spans="1:6">
      <c r="A7002" s="38">
        <v>41931</v>
      </c>
      <c r="B7002" s="49" t="s">
        <v>161</v>
      </c>
      <c r="C7002" s="50">
        <v>24.6</v>
      </c>
      <c r="D7002" s="51">
        <v>6.1</v>
      </c>
      <c r="E7002" s="52">
        <v>31.774923227571385</v>
      </c>
      <c r="F7002" s="52">
        <v>0</v>
      </c>
    </row>
    <row r="7003" spans="1:6">
      <c r="A7003" s="38">
        <v>41931</v>
      </c>
      <c r="B7003" s="49" t="s">
        <v>162</v>
      </c>
      <c r="C7003" s="50">
        <v>24.3</v>
      </c>
      <c r="D7003" s="51">
        <v>5.6</v>
      </c>
      <c r="E7003" s="52">
        <v>29.722699026950984</v>
      </c>
      <c r="F7003" s="52">
        <v>0</v>
      </c>
    </row>
    <row r="7004" spans="1:6">
      <c r="A7004" s="38">
        <v>41931</v>
      </c>
      <c r="B7004" s="49" t="s">
        <v>163</v>
      </c>
      <c r="C7004" s="50">
        <v>25</v>
      </c>
      <c r="D7004" s="51">
        <v>6.5</v>
      </c>
      <c r="E7004" s="52">
        <v>33.038450615130323</v>
      </c>
      <c r="F7004" s="52">
        <v>0</v>
      </c>
    </row>
    <row r="7005" spans="1:6">
      <c r="A7005" s="38">
        <v>41931</v>
      </c>
      <c r="B7005" s="49" t="s">
        <v>164</v>
      </c>
      <c r="C7005" s="50">
        <v>24.2</v>
      </c>
      <c r="D7005" s="51">
        <v>6.1</v>
      </c>
      <c r="E7005" s="52">
        <v>32.545283365534111</v>
      </c>
      <c r="F7005" s="52">
        <v>0</v>
      </c>
    </row>
    <row r="7006" spans="1:6">
      <c r="A7006" s="38">
        <v>41931</v>
      </c>
      <c r="B7006" s="49" t="s">
        <v>165</v>
      </c>
      <c r="C7006" s="50">
        <v>22.5</v>
      </c>
      <c r="D7006" s="51">
        <v>6.9</v>
      </c>
      <c r="E7006" s="52">
        <v>40.74047869660177</v>
      </c>
      <c r="F7006" s="52">
        <v>0</v>
      </c>
    </row>
    <row r="7007" spans="1:6">
      <c r="A7007" s="38">
        <v>41931</v>
      </c>
      <c r="B7007" s="49" t="s">
        <v>166</v>
      </c>
      <c r="C7007" s="50">
        <v>20.8</v>
      </c>
      <c r="D7007" s="51">
        <v>7.3</v>
      </c>
      <c r="E7007" s="52">
        <v>47.794782155506802</v>
      </c>
      <c r="F7007" s="52">
        <v>0</v>
      </c>
    </row>
    <row r="7008" spans="1:6">
      <c r="A7008" s="38">
        <v>41931</v>
      </c>
      <c r="B7008" s="49" t="s">
        <v>167</v>
      </c>
      <c r="C7008" s="50">
        <v>19.2</v>
      </c>
      <c r="D7008" s="51">
        <v>7.4</v>
      </c>
      <c r="E7008" s="52">
        <v>53.48905160652054</v>
      </c>
      <c r="F7008" s="52">
        <v>0</v>
      </c>
    </row>
    <row r="7009" spans="1:6">
      <c r="A7009" s="38">
        <v>41931</v>
      </c>
      <c r="B7009" s="49" t="s">
        <v>168</v>
      </c>
      <c r="C7009" s="50">
        <v>17.8</v>
      </c>
      <c r="D7009" s="51">
        <v>8</v>
      </c>
      <c r="E7009" s="52">
        <v>63.068645373078702</v>
      </c>
      <c r="F7009" s="52">
        <v>0</v>
      </c>
    </row>
    <row r="7010" spans="1:6">
      <c r="A7010" s="38">
        <v>41931</v>
      </c>
      <c r="B7010" s="49" t="s">
        <v>169</v>
      </c>
      <c r="C7010" s="50">
        <v>16.399999999999999</v>
      </c>
      <c r="D7010" s="51">
        <v>8.1</v>
      </c>
      <c r="E7010" s="52">
        <v>69.768778974858364</v>
      </c>
      <c r="F7010" s="52">
        <v>0</v>
      </c>
    </row>
    <row r="7011" spans="1:6">
      <c r="A7011" s="38">
        <v>41931</v>
      </c>
      <c r="B7011" s="49" t="s">
        <v>170</v>
      </c>
      <c r="C7011" s="50">
        <v>16</v>
      </c>
      <c r="D7011" s="51">
        <v>8.1999999999999993</v>
      </c>
      <c r="E7011" s="52">
        <v>72.444385651512704</v>
      </c>
      <c r="F7011" s="52">
        <v>0</v>
      </c>
    </row>
    <row r="7012" spans="1:6">
      <c r="A7012" s="38">
        <v>41931</v>
      </c>
      <c r="B7012" s="49" t="s">
        <v>171</v>
      </c>
      <c r="C7012" s="50">
        <v>15.5</v>
      </c>
      <c r="D7012" s="51">
        <v>8.1999999999999993</v>
      </c>
      <c r="E7012" s="52">
        <v>74.801141972927837</v>
      </c>
      <c r="F7012" s="52">
        <v>0</v>
      </c>
    </row>
    <row r="7013" spans="1:6">
      <c r="A7013" s="38">
        <v>41931</v>
      </c>
      <c r="B7013" s="49" t="s">
        <v>172</v>
      </c>
      <c r="C7013" s="50">
        <v>15.2</v>
      </c>
      <c r="D7013" s="51">
        <v>8</v>
      </c>
      <c r="E7013" s="52">
        <v>74.420140912980088</v>
      </c>
      <c r="F7013" s="52">
        <v>0</v>
      </c>
    </row>
    <row r="7014" spans="1:6">
      <c r="A7014" s="38">
        <v>41932</v>
      </c>
      <c r="B7014" s="49" t="s">
        <v>149</v>
      </c>
      <c r="C7014" s="50">
        <v>14.6</v>
      </c>
      <c r="D7014" s="51">
        <v>8.1999999999999993</v>
      </c>
      <c r="E7014" s="52">
        <v>79.263319981762365</v>
      </c>
      <c r="F7014" s="52">
        <v>0</v>
      </c>
    </row>
    <row r="7015" spans="1:6">
      <c r="A7015" s="38">
        <v>41932</v>
      </c>
      <c r="B7015" s="49" t="s">
        <v>150</v>
      </c>
      <c r="C7015" s="50">
        <v>14.3</v>
      </c>
      <c r="D7015" s="51">
        <v>8</v>
      </c>
      <c r="E7015" s="52">
        <v>78.870365155995614</v>
      </c>
      <c r="F7015" s="52">
        <v>0</v>
      </c>
    </row>
    <row r="7016" spans="1:6">
      <c r="A7016" s="38">
        <v>41932</v>
      </c>
      <c r="B7016" s="49" t="s">
        <v>151</v>
      </c>
      <c r="C7016" s="50">
        <v>14.1</v>
      </c>
      <c r="D7016" s="51">
        <v>8.1999999999999993</v>
      </c>
      <c r="E7016" s="52">
        <v>81.870855565088036</v>
      </c>
      <c r="F7016" s="52">
        <v>0</v>
      </c>
    </row>
    <row r="7017" spans="1:6">
      <c r="A7017" s="38">
        <v>41932</v>
      </c>
      <c r="B7017" s="49" t="s">
        <v>152</v>
      </c>
      <c r="C7017" s="50">
        <v>13.6</v>
      </c>
      <c r="D7017" s="51">
        <v>8.1999999999999993</v>
      </c>
      <c r="E7017" s="52">
        <v>84.5749633173794</v>
      </c>
      <c r="F7017" s="52">
        <v>0</v>
      </c>
    </row>
    <row r="7018" spans="1:6">
      <c r="A7018" s="38">
        <v>41932</v>
      </c>
      <c r="B7018" s="49" t="s">
        <v>153</v>
      </c>
      <c r="C7018" s="50">
        <v>13.3</v>
      </c>
      <c r="D7018" s="51">
        <v>8</v>
      </c>
      <c r="E7018" s="52">
        <v>84.168584444217103</v>
      </c>
      <c r="F7018" s="52">
        <v>0</v>
      </c>
    </row>
    <row r="7019" spans="1:6">
      <c r="A7019" s="38">
        <v>41932</v>
      </c>
      <c r="B7019" s="49" t="s">
        <v>154</v>
      </c>
      <c r="C7019" s="50">
        <v>12.9</v>
      </c>
      <c r="D7019" s="51">
        <v>8</v>
      </c>
      <c r="E7019" s="52">
        <v>86.398652761182461</v>
      </c>
      <c r="F7019" s="52">
        <v>0</v>
      </c>
    </row>
    <row r="7020" spans="1:6">
      <c r="A7020" s="38">
        <v>41932</v>
      </c>
      <c r="B7020" s="49" t="s">
        <v>155</v>
      </c>
      <c r="C7020" s="50">
        <v>13.2</v>
      </c>
      <c r="D7020" s="51">
        <v>8.1</v>
      </c>
      <c r="E7020" s="52">
        <v>85.765377050933921</v>
      </c>
      <c r="F7020" s="52">
        <v>0</v>
      </c>
    </row>
    <row r="7021" spans="1:6">
      <c r="A7021" s="38">
        <v>41932</v>
      </c>
      <c r="B7021" s="49" t="s">
        <v>156</v>
      </c>
      <c r="C7021" s="50">
        <v>16.3</v>
      </c>
      <c r="D7021" s="51">
        <v>8.5</v>
      </c>
      <c r="E7021" s="52">
        <v>73.635475141502667</v>
      </c>
      <c r="F7021" s="52">
        <v>0</v>
      </c>
    </row>
    <row r="7022" spans="1:6">
      <c r="A7022" s="38">
        <v>41932</v>
      </c>
      <c r="B7022" s="49" t="s">
        <v>157</v>
      </c>
      <c r="C7022" s="50">
        <v>19.399999999999999</v>
      </c>
      <c r="D7022" s="51">
        <v>8.1999999999999993</v>
      </c>
      <c r="E7022" s="52">
        <v>58.463609474811854</v>
      </c>
      <c r="F7022" s="52">
        <v>0</v>
      </c>
    </row>
    <row r="7023" spans="1:6">
      <c r="A7023" s="38">
        <v>41932</v>
      </c>
      <c r="B7023" s="49" t="s">
        <v>158</v>
      </c>
      <c r="C7023" s="50">
        <v>21</v>
      </c>
      <c r="D7023" s="51">
        <v>7.9</v>
      </c>
      <c r="E7023" s="52">
        <v>51.041986511729917</v>
      </c>
      <c r="F7023" s="52">
        <v>0</v>
      </c>
    </row>
    <row r="7024" spans="1:6">
      <c r="A7024" s="38">
        <v>41932</v>
      </c>
      <c r="B7024" s="49" t="s">
        <v>159</v>
      </c>
      <c r="C7024" s="50">
        <v>22.5</v>
      </c>
      <c r="D7024" s="51">
        <v>7.3</v>
      </c>
      <c r="E7024" s="52">
        <v>43.074848631384278</v>
      </c>
      <c r="F7024" s="52">
        <v>0</v>
      </c>
    </row>
    <row r="7025" spans="1:6">
      <c r="A7025" s="38">
        <v>41932</v>
      </c>
      <c r="B7025" s="49" t="s">
        <v>160</v>
      </c>
      <c r="C7025" s="50">
        <v>23.1</v>
      </c>
      <c r="D7025" s="51">
        <v>7.4</v>
      </c>
      <c r="E7025" s="52">
        <v>42.09845792870297</v>
      </c>
      <c r="F7025" s="52">
        <v>0</v>
      </c>
    </row>
    <row r="7026" spans="1:6">
      <c r="A7026" s="38">
        <v>41932</v>
      </c>
      <c r="B7026" s="49" t="s">
        <v>161</v>
      </c>
      <c r="C7026" s="50">
        <v>24.1</v>
      </c>
      <c r="D7026" s="51">
        <v>7.3</v>
      </c>
      <c r="E7026" s="52">
        <v>39.107314688931979</v>
      </c>
      <c r="F7026" s="52">
        <v>0</v>
      </c>
    </row>
    <row r="7027" spans="1:6">
      <c r="A7027" s="38">
        <v>41932</v>
      </c>
      <c r="B7027" s="49" t="s">
        <v>162</v>
      </c>
      <c r="C7027" s="50">
        <v>23.2</v>
      </c>
      <c r="D7027" s="51">
        <v>7.6</v>
      </c>
      <c r="E7027" s="52">
        <v>42.961974075049753</v>
      </c>
      <c r="F7027" s="52">
        <v>0</v>
      </c>
    </row>
    <row r="7028" spans="1:6">
      <c r="A7028" s="38">
        <v>41932</v>
      </c>
      <c r="B7028" s="49" t="s">
        <v>163</v>
      </c>
      <c r="C7028" s="50">
        <v>23.8</v>
      </c>
      <c r="D7028" s="51">
        <v>6.7</v>
      </c>
      <c r="E7028" s="52">
        <v>36.580843608441803</v>
      </c>
      <c r="F7028" s="52">
        <v>0</v>
      </c>
    </row>
    <row r="7029" spans="1:6">
      <c r="A7029" s="38">
        <v>41932</v>
      </c>
      <c r="B7029" s="49" t="s">
        <v>164</v>
      </c>
      <c r="C7029" s="50">
        <v>23</v>
      </c>
      <c r="D7029" s="51">
        <v>7.7</v>
      </c>
      <c r="E7029" s="52">
        <v>44.05001910973764</v>
      </c>
      <c r="F7029" s="52">
        <v>0</v>
      </c>
    </row>
    <row r="7030" spans="1:6">
      <c r="A7030" s="38">
        <v>41932</v>
      </c>
      <c r="B7030" s="49" t="s">
        <v>165</v>
      </c>
      <c r="C7030" s="50">
        <v>22.5</v>
      </c>
      <c r="D7030" s="51">
        <v>6.6</v>
      </c>
      <c r="E7030" s="52">
        <v>38.987751604700776</v>
      </c>
      <c r="F7030" s="52">
        <v>0</v>
      </c>
    </row>
    <row r="7031" spans="1:6">
      <c r="A7031" s="38">
        <v>41932</v>
      </c>
      <c r="B7031" s="49" t="s">
        <v>166</v>
      </c>
      <c r="C7031" s="50">
        <v>20.8</v>
      </c>
      <c r="D7031" s="51">
        <v>6.7</v>
      </c>
      <c r="E7031" s="52">
        <v>43.908307847697216</v>
      </c>
      <c r="F7031" s="52">
        <v>0</v>
      </c>
    </row>
    <row r="7032" spans="1:6">
      <c r="A7032" s="38">
        <v>41932</v>
      </c>
      <c r="B7032" s="49" t="s">
        <v>167</v>
      </c>
      <c r="C7032" s="50">
        <v>19.7</v>
      </c>
      <c r="D7032" s="51">
        <v>6.7</v>
      </c>
      <c r="E7032" s="52">
        <v>46.998347369213263</v>
      </c>
      <c r="F7032" s="52">
        <v>0</v>
      </c>
    </row>
    <row r="7033" spans="1:6">
      <c r="A7033" s="38">
        <v>41932</v>
      </c>
      <c r="B7033" s="49" t="s">
        <v>168</v>
      </c>
      <c r="C7033" s="50">
        <v>18</v>
      </c>
      <c r="D7033" s="51">
        <v>7.1</v>
      </c>
      <c r="E7033" s="52">
        <v>55.352070822418533</v>
      </c>
      <c r="F7033" s="52">
        <v>0</v>
      </c>
    </row>
    <row r="7034" spans="1:6">
      <c r="A7034" s="38">
        <v>41932</v>
      </c>
      <c r="B7034" s="49" t="s">
        <v>169</v>
      </c>
      <c r="C7034" s="50">
        <v>16.3</v>
      </c>
      <c r="D7034" s="51">
        <v>7.8</v>
      </c>
      <c r="E7034" s="52">
        <v>67.646480338930388</v>
      </c>
      <c r="F7034" s="52">
        <v>0</v>
      </c>
    </row>
    <row r="7035" spans="1:6">
      <c r="A7035" s="38">
        <v>41932</v>
      </c>
      <c r="B7035" s="49" t="s">
        <v>170</v>
      </c>
      <c r="C7035" s="50">
        <v>14.9</v>
      </c>
      <c r="D7035" s="51">
        <v>8</v>
      </c>
      <c r="E7035" s="52">
        <v>75.871466195371383</v>
      </c>
      <c r="F7035" s="52">
        <v>0</v>
      </c>
    </row>
    <row r="7036" spans="1:6">
      <c r="A7036" s="38">
        <v>41932</v>
      </c>
      <c r="B7036" s="49" t="s">
        <v>171</v>
      </c>
      <c r="C7036" s="50">
        <v>14.2</v>
      </c>
      <c r="D7036" s="51">
        <v>8</v>
      </c>
      <c r="E7036" s="52">
        <v>79.382994062954978</v>
      </c>
      <c r="F7036" s="52">
        <v>0</v>
      </c>
    </row>
    <row r="7037" spans="1:6">
      <c r="A7037" s="38">
        <v>41932</v>
      </c>
      <c r="B7037" s="49" t="s">
        <v>172</v>
      </c>
      <c r="C7037" s="50">
        <v>13.4</v>
      </c>
      <c r="D7037" s="51">
        <v>7.8</v>
      </c>
      <c r="E7037" s="52">
        <v>81.55655864664007</v>
      </c>
      <c r="F7037" s="52">
        <v>0</v>
      </c>
    </row>
    <row r="7038" spans="1:6">
      <c r="A7038" s="38">
        <v>41933</v>
      </c>
      <c r="B7038" s="49" t="s">
        <v>149</v>
      </c>
      <c r="C7038" s="50">
        <v>13</v>
      </c>
      <c r="D7038" s="51">
        <v>7.6</v>
      </c>
      <c r="E7038" s="52">
        <v>81.595048719619044</v>
      </c>
      <c r="F7038" s="52">
        <v>0</v>
      </c>
    </row>
    <row r="7039" spans="1:6">
      <c r="A7039" s="38">
        <v>41933</v>
      </c>
      <c r="B7039" s="49" t="s">
        <v>150</v>
      </c>
      <c r="C7039" s="50">
        <v>12.1</v>
      </c>
      <c r="D7039" s="51">
        <v>7.6</v>
      </c>
      <c r="E7039" s="52">
        <v>86.562196954479319</v>
      </c>
      <c r="F7039" s="52">
        <v>0</v>
      </c>
    </row>
    <row r="7040" spans="1:6">
      <c r="A7040" s="38">
        <v>41933</v>
      </c>
      <c r="B7040" s="49" t="s">
        <v>151</v>
      </c>
      <c r="C7040" s="50">
        <v>11.7</v>
      </c>
      <c r="D7040" s="51">
        <v>7.5</v>
      </c>
      <c r="E7040" s="52">
        <v>87.722330426670553</v>
      </c>
      <c r="F7040" s="52">
        <v>0</v>
      </c>
    </row>
    <row r="7041" spans="1:6">
      <c r="A7041" s="38">
        <v>41933</v>
      </c>
      <c r="B7041" s="49" t="s">
        <v>152</v>
      </c>
      <c r="C7041" s="50">
        <v>11.2</v>
      </c>
      <c r="D7041" s="51">
        <v>7.5</v>
      </c>
      <c r="E7041" s="52">
        <v>90.676120230096643</v>
      </c>
      <c r="F7041" s="52">
        <v>0</v>
      </c>
    </row>
    <row r="7042" spans="1:6">
      <c r="A7042" s="38">
        <v>41933</v>
      </c>
      <c r="B7042" s="49" t="s">
        <v>153</v>
      </c>
      <c r="C7042" s="50">
        <v>10.9</v>
      </c>
      <c r="D7042" s="51">
        <v>7.3</v>
      </c>
      <c r="E7042" s="52">
        <v>90.063668276821517</v>
      </c>
      <c r="F7042" s="52">
        <v>0</v>
      </c>
    </row>
    <row r="7043" spans="1:6">
      <c r="A7043" s="38">
        <v>41933</v>
      </c>
      <c r="B7043" s="49" t="s">
        <v>154</v>
      </c>
      <c r="C7043" s="50">
        <v>10.5</v>
      </c>
      <c r="D7043" s="51">
        <v>7.1</v>
      </c>
      <c r="E7043" s="52">
        <v>89.990802907914741</v>
      </c>
      <c r="F7043" s="52">
        <v>0</v>
      </c>
    </row>
    <row r="7044" spans="1:6">
      <c r="A7044" s="38">
        <v>41933</v>
      </c>
      <c r="B7044" s="49" t="s">
        <v>155</v>
      </c>
      <c r="C7044" s="50">
        <v>10.4</v>
      </c>
      <c r="D7044" s="51">
        <v>7.1</v>
      </c>
      <c r="E7044" s="52">
        <v>90.593622476121212</v>
      </c>
      <c r="F7044" s="52">
        <v>0</v>
      </c>
    </row>
    <row r="7045" spans="1:6">
      <c r="A7045" s="38">
        <v>41933</v>
      </c>
      <c r="B7045" s="49" t="s">
        <v>156</v>
      </c>
      <c r="C7045" s="50">
        <v>12.2</v>
      </c>
      <c r="D7045" s="51">
        <v>7.6</v>
      </c>
      <c r="E7045" s="52">
        <v>85.993897461765499</v>
      </c>
      <c r="F7045" s="52">
        <v>0</v>
      </c>
    </row>
    <row r="7046" spans="1:6">
      <c r="A7046" s="38">
        <v>41933</v>
      </c>
      <c r="B7046" s="49" t="s">
        <v>157</v>
      </c>
      <c r="C7046" s="50">
        <v>16.7</v>
      </c>
      <c r="D7046" s="51">
        <v>7.4</v>
      </c>
      <c r="E7046" s="52">
        <v>62.603771839993669</v>
      </c>
      <c r="F7046" s="52">
        <v>0</v>
      </c>
    </row>
    <row r="7047" spans="1:6">
      <c r="A7047" s="38">
        <v>41933</v>
      </c>
      <c r="B7047" s="49" t="s">
        <v>158</v>
      </c>
      <c r="C7047" s="50">
        <v>19.100000000000001</v>
      </c>
      <c r="D7047" s="51">
        <v>6.3</v>
      </c>
      <c r="E7047" s="52">
        <v>45.903037426977662</v>
      </c>
      <c r="F7047" s="52">
        <v>0</v>
      </c>
    </row>
    <row r="7048" spans="1:6">
      <c r="A7048" s="38">
        <v>41933</v>
      </c>
      <c r="B7048" s="49" t="s">
        <v>159</v>
      </c>
      <c r="C7048" s="50">
        <v>20.2</v>
      </c>
      <c r="D7048" s="51">
        <v>5.8</v>
      </c>
      <c r="E7048" s="52">
        <v>39.5003923722183</v>
      </c>
      <c r="F7048" s="52">
        <v>0</v>
      </c>
    </row>
    <row r="7049" spans="1:6">
      <c r="A7049" s="38">
        <v>41933</v>
      </c>
      <c r="B7049" s="49" t="s">
        <v>160</v>
      </c>
      <c r="C7049" s="50">
        <v>21.3</v>
      </c>
      <c r="D7049" s="51">
        <v>5.9</v>
      </c>
      <c r="E7049" s="52">
        <v>37.543445698627579</v>
      </c>
      <c r="F7049" s="52">
        <v>0</v>
      </c>
    </row>
    <row r="7050" spans="1:6">
      <c r="A7050" s="38">
        <v>41933</v>
      </c>
      <c r="B7050" s="49" t="s">
        <v>161</v>
      </c>
      <c r="C7050" s="50">
        <v>22.5</v>
      </c>
      <c r="D7050" s="51">
        <v>6.1</v>
      </c>
      <c r="E7050" s="52">
        <v>36.062819088390896</v>
      </c>
      <c r="F7050" s="52">
        <v>0</v>
      </c>
    </row>
    <row r="7051" spans="1:6">
      <c r="A7051" s="38">
        <v>41933</v>
      </c>
      <c r="B7051" s="49" t="s">
        <v>162</v>
      </c>
      <c r="C7051" s="50">
        <v>22.8</v>
      </c>
      <c r="D7051" s="51">
        <v>6.1</v>
      </c>
      <c r="E7051" s="52">
        <v>35.412116105365655</v>
      </c>
      <c r="F7051" s="52">
        <v>0</v>
      </c>
    </row>
    <row r="7052" spans="1:6">
      <c r="A7052" s="38">
        <v>41933</v>
      </c>
      <c r="B7052" s="49" t="s">
        <v>163</v>
      </c>
      <c r="C7052" s="50">
        <v>23.3</v>
      </c>
      <c r="D7052" s="51">
        <v>7.1</v>
      </c>
      <c r="E7052" s="52">
        <v>39.925482917635726</v>
      </c>
      <c r="F7052" s="52">
        <v>0</v>
      </c>
    </row>
    <row r="7053" spans="1:6">
      <c r="A7053" s="38">
        <v>41933</v>
      </c>
      <c r="B7053" s="49" t="s">
        <v>164</v>
      </c>
      <c r="C7053" s="50">
        <v>22.2</v>
      </c>
      <c r="D7053" s="51">
        <v>7.1</v>
      </c>
      <c r="E7053" s="52">
        <v>42.679891795451383</v>
      </c>
      <c r="F7053" s="52">
        <v>0</v>
      </c>
    </row>
    <row r="7054" spans="1:6">
      <c r="A7054" s="38">
        <v>41933</v>
      </c>
      <c r="B7054" s="49" t="s">
        <v>165</v>
      </c>
      <c r="C7054" s="50">
        <v>21.1</v>
      </c>
      <c r="D7054" s="51">
        <v>7.5</v>
      </c>
      <c r="E7054" s="52">
        <v>48.191346963457768</v>
      </c>
      <c r="F7054" s="52">
        <v>0</v>
      </c>
    </row>
    <row r="7055" spans="1:6">
      <c r="A7055" s="38">
        <v>41933</v>
      </c>
      <c r="B7055" s="49" t="s">
        <v>166</v>
      </c>
      <c r="C7055" s="50">
        <v>19.600000000000001</v>
      </c>
      <c r="D7055" s="51">
        <v>7.3</v>
      </c>
      <c r="E7055" s="52">
        <v>51.477082608277044</v>
      </c>
      <c r="F7055" s="52">
        <v>0</v>
      </c>
    </row>
    <row r="7056" spans="1:6">
      <c r="A7056" s="38">
        <v>41933</v>
      </c>
      <c r="B7056" s="49" t="s">
        <v>167</v>
      </c>
      <c r="C7056" s="50">
        <v>18.5</v>
      </c>
      <c r="D7056" s="51">
        <v>6.6</v>
      </c>
      <c r="E7056" s="52">
        <v>49.903358279704726</v>
      </c>
      <c r="F7056" s="52">
        <v>0</v>
      </c>
    </row>
    <row r="7057" spans="1:6">
      <c r="A7057" s="38">
        <v>41933</v>
      </c>
      <c r="B7057" s="49" t="s">
        <v>168</v>
      </c>
      <c r="C7057" s="50">
        <v>17.2</v>
      </c>
      <c r="D7057" s="51">
        <v>6.6</v>
      </c>
      <c r="E7057" s="52">
        <v>54.16158568775257</v>
      </c>
      <c r="F7057" s="52">
        <v>0</v>
      </c>
    </row>
    <row r="7058" spans="1:6">
      <c r="A7058" s="38">
        <v>41933</v>
      </c>
      <c r="B7058" s="49" t="s">
        <v>169</v>
      </c>
      <c r="C7058" s="50">
        <v>16.600000000000001</v>
      </c>
      <c r="D7058" s="51">
        <v>6.3</v>
      </c>
      <c r="E7058" s="52">
        <v>53.731653485832787</v>
      </c>
      <c r="F7058" s="52">
        <v>0</v>
      </c>
    </row>
    <row r="7059" spans="1:6">
      <c r="A7059" s="38">
        <v>41933</v>
      </c>
      <c r="B7059" s="49" t="s">
        <v>170</v>
      </c>
      <c r="C7059" s="50">
        <v>14.8</v>
      </c>
      <c r="D7059" s="51">
        <v>6.9</v>
      </c>
      <c r="E7059" s="52">
        <v>65.977662238372687</v>
      </c>
      <c r="F7059" s="52">
        <v>0</v>
      </c>
    </row>
    <row r="7060" spans="1:6">
      <c r="A7060" s="38">
        <v>41933</v>
      </c>
      <c r="B7060" s="49" t="s">
        <v>171</v>
      </c>
      <c r="C7060" s="50">
        <v>12.7</v>
      </c>
      <c r="D7060" s="51">
        <v>7.2</v>
      </c>
      <c r="E7060" s="52">
        <v>78.884786715088467</v>
      </c>
      <c r="F7060" s="52">
        <v>0</v>
      </c>
    </row>
    <row r="7061" spans="1:6">
      <c r="A7061" s="38">
        <v>41933</v>
      </c>
      <c r="B7061" s="49" t="s">
        <v>172</v>
      </c>
      <c r="C7061" s="50">
        <v>12</v>
      </c>
      <c r="D7061" s="51">
        <v>7.4</v>
      </c>
      <c r="E7061" s="52">
        <v>84.868647675604848</v>
      </c>
      <c r="F7061" s="52">
        <v>0</v>
      </c>
    </row>
    <row r="7062" spans="1:6">
      <c r="A7062" s="38">
        <v>41934</v>
      </c>
      <c r="B7062" s="49" t="s">
        <v>149</v>
      </c>
      <c r="C7062" s="50">
        <v>11.6</v>
      </c>
      <c r="D7062" s="51">
        <v>7.4</v>
      </c>
      <c r="E7062" s="52">
        <v>87.140812469064699</v>
      </c>
      <c r="F7062" s="52">
        <v>0</v>
      </c>
    </row>
    <row r="7063" spans="1:6">
      <c r="A7063" s="38">
        <v>41934</v>
      </c>
      <c r="B7063" s="49" t="s">
        <v>150</v>
      </c>
      <c r="C7063" s="50">
        <v>11.2</v>
      </c>
      <c r="D7063" s="51">
        <v>7.2</v>
      </c>
      <c r="E7063" s="52">
        <v>87.090580065880502</v>
      </c>
      <c r="F7063" s="52">
        <v>0</v>
      </c>
    </row>
    <row r="7064" spans="1:6">
      <c r="A7064" s="38">
        <v>41934</v>
      </c>
      <c r="B7064" s="49" t="s">
        <v>151</v>
      </c>
      <c r="C7064" s="50">
        <v>11.1</v>
      </c>
      <c r="D7064" s="51">
        <v>7.1</v>
      </c>
      <c r="E7064" s="52">
        <v>86.466817238640303</v>
      </c>
      <c r="F7064" s="52">
        <v>0</v>
      </c>
    </row>
    <row r="7065" spans="1:6">
      <c r="A7065" s="38">
        <v>41934</v>
      </c>
      <c r="B7065" s="49" t="s">
        <v>152</v>
      </c>
      <c r="C7065" s="50">
        <v>10.7</v>
      </c>
      <c r="D7065" s="51">
        <v>6.9</v>
      </c>
      <c r="E7065" s="52">
        <v>86.324660107941725</v>
      </c>
      <c r="F7065" s="52">
        <v>0</v>
      </c>
    </row>
    <row r="7066" spans="1:6">
      <c r="A7066" s="38">
        <v>41934</v>
      </c>
      <c r="B7066" s="49" t="s">
        <v>153</v>
      </c>
      <c r="C7066" s="50">
        <v>10.3</v>
      </c>
      <c r="D7066" s="51">
        <v>6.9</v>
      </c>
      <c r="E7066" s="52">
        <v>88.660110033522599</v>
      </c>
      <c r="F7066" s="52">
        <v>0</v>
      </c>
    </row>
    <row r="7067" spans="1:6">
      <c r="A7067" s="38">
        <v>41934</v>
      </c>
      <c r="B7067" s="49" t="s">
        <v>154</v>
      </c>
      <c r="C7067" s="50">
        <v>9.9</v>
      </c>
      <c r="D7067" s="51">
        <v>6.7</v>
      </c>
      <c r="E7067" s="52">
        <v>88.45501934574888</v>
      </c>
      <c r="F7067" s="52">
        <v>0</v>
      </c>
    </row>
    <row r="7068" spans="1:6">
      <c r="A7068" s="38">
        <v>41934</v>
      </c>
      <c r="B7068" s="49" t="s">
        <v>155</v>
      </c>
      <c r="C7068" s="50">
        <v>10.199999999999999</v>
      </c>
      <c r="D7068" s="51">
        <v>6.8</v>
      </c>
      <c r="E7068" s="52">
        <v>87.975403758107873</v>
      </c>
      <c r="F7068" s="52">
        <v>0</v>
      </c>
    </row>
    <row r="7069" spans="1:6">
      <c r="A7069" s="38">
        <v>41934</v>
      </c>
      <c r="B7069" s="49" t="s">
        <v>156</v>
      </c>
      <c r="C7069" s="50">
        <v>13.1</v>
      </c>
      <c r="D7069" s="51">
        <v>7.5</v>
      </c>
      <c r="E7069" s="52">
        <v>80.009232782337563</v>
      </c>
      <c r="F7069" s="52">
        <v>0</v>
      </c>
    </row>
    <row r="7070" spans="1:6">
      <c r="A7070" s="38">
        <v>41934</v>
      </c>
      <c r="B7070" s="49" t="s">
        <v>157</v>
      </c>
      <c r="C7070" s="50">
        <v>16.600000000000001</v>
      </c>
      <c r="D7070" s="51">
        <v>8.1999999999999993</v>
      </c>
      <c r="E7070" s="52">
        <v>69.725585391943994</v>
      </c>
      <c r="F7070" s="52">
        <v>0</v>
      </c>
    </row>
    <row r="7071" spans="1:6">
      <c r="A7071" s="38">
        <v>41934</v>
      </c>
      <c r="B7071" s="49" t="s">
        <v>158</v>
      </c>
      <c r="C7071" s="50">
        <v>21.1</v>
      </c>
      <c r="D7071" s="51">
        <v>8.6</v>
      </c>
      <c r="E7071" s="52">
        <v>55.163018301315425</v>
      </c>
      <c r="F7071" s="52">
        <v>0</v>
      </c>
    </row>
    <row r="7072" spans="1:6">
      <c r="A7072" s="38">
        <v>41934</v>
      </c>
      <c r="B7072" s="49" t="s">
        <v>159</v>
      </c>
      <c r="C7072" s="50">
        <v>22.6</v>
      </c>
      <c r="D7072" s="51">
        <v>9.4</v>
      </c>
      <c r="E7072" s="52">
        <v>54.946996074748597</v>
      </c>
      <c r="F7072" s="52">
        <v>0</v>
      </c>
    </row>
    <row r="7073" spans="1:6">
      <c r="A7073" s="38">
        <v>41934</v>
      </c>
      <c r="B7073" s="49" t="s">
        <v>160</v>
      </c>
      <c r="C7073" s="50">
        <v>20.9</v>
      </c>
      <c r="D7073" s="51">
        <v>9.6</v>
      </c>
      <c r="E7073" s="52">
        <v>62.240318122516179</v>
      </c>
      <c r="F7073" s="52">
        <v>0</v>
      </c>
    </row>
    <row r="7074" spans="1:6">
      <c r="A7074" s="38">
        <v>41934</v>
      </c>
      <c r="B7074" s="49" t="s">
        <v>161</v>
      </c>
      <c r="C7074" s="50">
        <v>22.7</v>
      </c>
      <c r="D7074" s="51">
        <v>10.3</v>
      </c>
      <c r="E7074" s="52">
        <v>59.75837662305711</v>
      </c>
      <c r="F7074" s="52">
        <v>0</v>
      </c>
    </row>
    <row r="7075" spans="1:6">
      <c r="A7075" s="38">
        <v>41934</v>
      </c>
      <c r="B7075" s="49" t="s">
        <v>162</v>
      </c>
      <c r="C7075" s="50">
        <v>21.7</v>
      </c>
      <c r="D7075" s="51">
        <v>9.9</v>
      </c>
      <c r="E7075" s="52">
        <v>61.083253262686476</v>
      </c>
      <c r="F7075" s="52">
        <v>0</v>
      </c>
    </row>
    <row r="7076" spans="1:6">
      <c r="A7076" s="38">
        <v>41934</v>
      </c>
      <c r="B7076" s="49" t="s">
        <v>163</v>
      </c>
      <c r="C7076" s="50">
        <v>21.2</v>
      </c>
      <c r="D7076" s="51">
        <v>10.199999999999999</v>
      </c>
      <c r="E7076" s="52">
        <v>64.860862909443142</v>
      </c>
      <c r="F7076" s="52">
        <v>0</v>
      </c>
    </row>
    <row r="7077" spans="1:6">
      <c r="A7077" s="38">
        <v>41934</v>
      </c>
      <c r="B7077" s="49" t="s">
        <v>164</v>
      </c>
      <c r="C7077" s="50">
        <v>20.8</v>
      </c>
      <c r="D7077" s="51">
        <v>11.1</v>
      </c>
      <c r="E7077" s="52">
        <v>72.238051543743381</v>
      </c>
      <c r="F7077" s="52">
        <v>0</v>
      </c>
    </row>
    <row r="7078" spans="1:6">
      <c r="A7078" s="38">
        <v>41934</v>
      </c>
      <c r="B7078" s="49" t="s">
        <v>165</v>
      </c>
      <c r="C7078" s="50">
        <v>20.7</v>
      </c>
      <c r="D7078" s="51">
        <v>11.2</v>
      </c>
      <c r="E7078" s="52">
        <v>73.327554661542536</v>
      </c>
      <c r="F7078" s="52">
        <v>0</v>
      </c>
    </row>
    <row r="7079" spans="1:6">
      <c r="A7079" s="38">
        <v>41934</v>
      </c>
      <c r="B7079" s="49" t="s">
        <v>166</v>
      </c>
      <c r="C7079" s="50">
        <v>19.3</v>
      </c>
      <c r="D7079" s="51">
        <v>11.5</v>
      </c>
      <c r="E7079" s="52">
        <v>82.073927699761214</v>
      </c>
      <c r="F7079" s="52">
        <v>0</v>
      </c>
    </row>
    <row r="7080" spans="1:6">
      <c r="A7080" s="38">
        <v>41934</v>
      </c>
      <c r="B7080" s="49" t="s">
        <v>167</v>
      </c>
      <c r="C7080" s="50">
        <v>18.7</v>
      </c>
      <c r="D7080" s="51">
        <v>11.3</v>
      </c>
      <c r="E7080" s="52">
        <v>83.750995967384284</v>
      </c>
      <c r="F7080" s="52">
        <v>0</v>
      </c>
    </row>
    <row r="7081" spans="1:6">
      <c r="A7081" s="38">
        <v>41934</v>
      </c>
      <c r="B7081" s="49" t="s">
        <v>168</v>
      </c>
      <c r="C7081" s="50">
        <v>18.2</v>
      </c>
      <c r="D7081" s="51">
        <v>11.6</v>
      </c>
      <c r="E7081" s="52">
        <v>88.670197080429986</v>
      </c>
      <c r="F7081" s="52">
        <v>0</v>
      </c>
    </row>
    <row r="7082" spans="1:6">
      <c r="A7082" s="38">
        <v>41934</v>
      </c>
      <c r="B7082" s="49" t="s">
        <v>169</v>
      </c>
      <c r="C7082" s="50">
        <v>17.7</v>
      </c>
      <c r="D7082" s="51">
        <v>11.4</v>
      </c>
      <c r="E7082" s="52">
        <v>89.955656752388208</v>
      </c>
      <c r="F7082" s="52">
        <v>0</v>
      </c>
    </row>
    <row r="7083" spans="1:6">
      <c r="A7083" s="38">
        <v>41934</v>
      </c>
      <c r="B7083" s="49" t="s">
        <v>170</v>
      </c>
      <c r="C7083" s="50">
        <v>16.8</v>
      </c>
      <c r="D7083" s="51">
        <v>11.3</v>
      </c>
      <c r="E7083" s="52">
        <v>94.407268524806426</v>
      </c>
      <c r="F7083" s="52">
        <v>0</v>
      </c>
    </row>
    <row r="7084" spans="1:6">
      <c r="A7084" s="38">
        <v>41934</v>
      </c>
      <c r="B7084" s="49" t="s">
        <v>171</v>
      </c>
      <c r="C7084" s="50">
        <v>16</v>
      </c>
      <c r="D7084" s="51">
        <v>10.8</v>
      </c>
      <c r="E7084" s="52">
        <v>95.022524715145209</v>
      </c>
      <c r="F7084" s="52">
        <v>0</v>
      </c>
    </row>
    <row r="7085" spans="1:6">
      <c r="A7085" s="38">
        <v>41934</v>
      </c>
      <c r="B7085" s="49" t="s">
        <v>172</v>
      </c>
      <c r="C7085" s="50">
        <v>15.8</v>
      </c>
      <c r="D7085" s="51">
        <v>10.6</v>
      </c>
      <c r="E7085" s="52">
        <v>94.493258438219272</v>
      </c>
      <c r="F7085" s="52">
        <v>0</v>
      </c>
    </row>
    <row r="7086" spans="1:6">
      <c r="A7086" s="38">
        <v>41935</v>
      </c>
      <c r="B7086" s="49" t="s">
        <v>149</v>
      </c>
      <c r="C7086" s="50">
        <v>15.2</v>
      </c>
      <c r="D7086" s="51">
        <v>10.3</v>
      </c>
      <c r="E7086" s="52">
        <v>95.467399648965653</v>
      </c>
      <c r="F7086" s="52">
        <v>0</v>
      </c>
    </row>
    <row r="7087" spans="1:6">
      <c r="A7087" s="38">
        <v>41935</v>
      </c>
      <c r="B7087" s="49" t="s">
        <v>150</v>
      </c>
      <c r="C7087" s="50">
        <v>15</v>
      </c>
      <c r="D7087" s="51">
        <v>10.1</v>
      </c>
      <c r="E7087" s="52">
        <v>94.856354982307394</v>
      </c>
      <c r="F7087" s="52">
        <v>0</v>
      </c>
    </row>
    <row r="7088" spans="1:6">
      <c r="A7088" s="38">
        <v>41935</v>
      </c>
      <c r="B7088" s="49" t="s">
        <v>151</v>
      </c>
      <c r="C7088" s="50">
        <v>15.2</v>
      </c>
      <c r="D7088" s="51">
        <v>10.3</v>
      </c>
      <c r="E7088" s="52">
        <v>95.467399648965653</v>
      </c>
      <c r="F7088" s="52">
        <v>0</v>
      </c>
    </row>
    <row r="7089" spans="1:6">
      <c r="A7089" s="38">
        <v>41935</v>
      </c>
      <c r="B7089" s="49" t="s">
        <v>152</v>
      </c>
      <c r="C7089" s="50">
        <v>15</v>
      </c>
      <c r="D7089" s="51">
        <v>10.1</v>
      </c>
      <c r="E7089" s="52">
        <v>94.856354982307394</v>
      </c>
      <c r="F7089" s="52">
        <v>0</v>
      </c>
    </row>
    <row r="7090" spans="1:6">
      <c r="A7090" s="38">
        <v>41935</v>
      </c>
      <c r="B7090" s="49" t="s">
        <v>153</v>
      </c>
      <c r="C7090" s="50">
        <v>15.2</v>
      </c>
      <c r="D7090" s="51">
        <v>10.199999999999999</v>
      </c>
      <c r="E7090" s="52">
        <v>94.555485903750792</v>
      </c>
      <c r="F7090" s="52">
        <v>0</v>
      </c>
    </row>
    <row r="7091" spans="1:6">
      <c r="A7091" s="38">
        <v>41935</v>
      </c>
      <c r="B7091" s="49" t="s">
        <v>154</v>
      </c>
      <c r="C7091" s="50">
        <v>15.5</v>
      </c>
      <c r="D7091" s="51">
        <v>10.3</v>
      </c>
      <c r="E7091" s="52">
        <v>93.645479456493163</v>
      </c>
      <c r="F7091" s="52">
        <v>0</v>
      </c>
    </row>
    <row r="7092" spans="1:6">
      <c r="A7092" s="38">
        <v>41935</v>
      </c>
      <c r="B7092" s="49" t="s">
        <v>155</v>
      </c>
      <c r="C7092" s="50">
        <v>16.2</v>
      </c>
      <c r="D7092" s="51">
        <v>10.8</v>
      </c>
      <c r="E7092" s="52">
        <v>93.816749878541671</v>
      </c>
      <c r="F7092" s="52">
        <v>0</v>
      </c>
    </row>
    <row r="7093" spans="1:6">
      <c r="A7093" s="38">
        <v>41935</v>
      </c>
      <c r="B7093" s="49" t="s">
        <v>156</v>
      </c>
      <c r="C7093" s="50">
        <v>17.5</v>
      </c>
      <c r="D7093" s="51">
        <v>11.9</v>
      </c>
      <c r="E7093" s="52">
        <v>95.018798587514851</v>
      </c>
      <c r="F7093" s="52">
        <v>0</v>
      </c>
    </row>
    <row r="7094" spans="1:6">
      <c r="A7094" s="38">
        <v>41935</v>
      </c>
      <c r="B7094" s="49" t="s">
        <v>157</v>
      </c>
      <c r="C7094" s="50">
        <v>17.899999999999999</v>
      </c>
      <c r="D7094" s="51">
        <v>12.2</v>
      </c>
      <c r="E7094" s="52">
        <v>94.942828753688516</v>
      </c>
      <c r="F7094" s="52">
        <v>0</v>
      </c>
    </row>
    <row r="7095" spans="1:6">
      <c r="A7095" s="38">
        <v>41935</v>
      </c>
      <c r="B7095" s="49" t="s">
        <v>158</v>
      </c>
      <c r="C7095" s="50">
        <v>20.399999999999999</v>
      </c>
      <c r="D7095" s="51">
        <v>12.9</v>
      </c>
      <c r="E7095" s="52">
        <v>85.804693550317296</v>
      </c>
      <c r="F7095" s="52">
        <v>0</v>
      </c>
    </row>
    <row r="7096" spans="1:6">
      <c r="A7096" s="38">
        <v>41935</v>
      </c>
      <c r="B7096" s="49" t="s">
        <v>159</v>
      </c>
      <c r="C7096" s="50">
        <v>21.4</v>
      </c>
      <c r="D7096" s="51">
        <v>11.5</v>
      </c>
      <c r="E7096" s="52">
        <v>72.087743450165704</v>
      </c>
      <c r="F7096" s="52">
        <v>0</v>
      </c>
    </row>
    <row r="7097" spans="1:6">
      <c r="A7097" s="38">
        <v>41935</v>
      </c>
      <c r="B7097" s="49" t="s">
        <v>160</v>
      </c>
      <c r="C7097" s="50">
        <v>22.9</v>
      </c>
      <c r="D7097" s="51">
        <v>12.4</v>
      </c>
      <c r="E7097" s="52">
        <v>70.839821217787517</v>
      </c>
      <c r="F7097" s="52">
        <v>0</v>
      </c>
    </row>
    <row r="7098" spans="1:6">
      <c r="A7098" s="38">
        <v>41935</v>
      </c>
      <c r="B7098" s="49" t="s">
        <v>161</v>
      </c>
      <c r="C7098" s="50">
        <v>22.9</v>
      </c>
      <c r="D7098" s="51">
        <v>12.1</v>
      </c>
      <c r="E7098" s="52">
        <v>69.158658859245406</v>
      </c>
      <c r="F7098" s="52">
        <v>0</v>
      </c>
    </row>
    <row r="7099" spans="1:6">
      <c r="A7099" s="38">
        <v>41935</v>
      </c>
      <c r="B7099" s="49" t="s">
        <v>162</v>
      </c>
      <c r="C7099" s="50">
        <v>22.2</v>
      </c>
      <c r="D7099" s="51">
        <v>12.2</v>
      </c>
      <c r="E7099" s="52">
        <v>72.747527799895465</v>
      </c>
      <c r="F7099" s="52">
        <v>0</v>
      </c>
    </row>
    <row r="7100" spans="1:6">
      <c r="A7100" s="38">
        <v>41935</v>
      </c>
      <c r="B7100" s="49" t="s">
        <v>163</v>
      </c>
      <c r="C7100" s="50">
        <v>22.8</v>
      </c>
      <c r="D7100" s="51">
        <v>12.2</v>
      </c>
      <c r="E7100" s="52">
        <v>70.143015218480514</v>
      </c>
      <c r="F7100" s="52">
        <v>0</v>
      </c>
    </row>
    <row r="7101" spans="1:6">
      <c r="A7101" s="38">
        <v>41935</v>
      </c>
      <c r="B7101" s="49" t="s">
        <v>164</v>
      </c>
      <c r="C7101" s="50">
        <v>23.2</v>
      </c>
      <c r="D7101" s="51">
        <v>12.3</v>
      </c>
      <c r="E7101" s="52">
        <v>69.015359699277141</v>
      </c>
      <c r="F7101" s="52">
        <v>0</v>
      </c>
    </row>
    <row r="7102" spans="1:6">
      <c r="A7102" s="38">
        <v>41935</v>
      </c>
      <c r="B7102" s="49" t="s">
        <v>165</v>
      </c>
      <c r="C7102" s="50">
        <v>22.1</v>
      </c>
      <c r="D7102" s="51">
        <v>12.6</v>
      </c>
      <c r="E7102" s="52">
        <v>75.544210627302533</v>
      </c>
      <c r="F7102" s="52">
        <v>0</v>
      </c>
    </row>
    <row r="7103" spans="1:6">
      <c r="A7103" s="38">
        <v>41935</v>
      </c>
      <c r="B7103" s="49" t="s">
        <v>166</v>
      </c>
      <c r="C7103" s="50">
        <v>21.6</v>
      </c>
      <c r="D7103" s="51">
        <v>12.5</v>
      </c>
      <c r="E7103" s="52">
        <v>77.280506258529243</v>
      </c>
      <c r="F7103" s="52">
        <v>0</v>
      </c>
    </row>
    <row r="7104" spans="1:6">
      <c r="A7104" s="38">
        <v>41935</v>
      </c>
      <c r="B7104" s="49" t="s">
        <v>167</v>
      </c>
      <c r="C7104" s="50">
        <v>20.9</v>
      </c>
      <c r="D7104" s="51">
        <v>13.1</v>
      </c>
      <c r="E7104" s="52">
        <v>84.464044791662403</v>
      </c>
      <c r="F7104" s="52">
        <v>0</v>
      </c>
    </row>
    <row r="7105" spans="1:6">
      <c r="A7105" s="38">
        <v>41935</v>
      </c>
      <c r="B7105" s="49" t="s">
        <v>168</v>
      </c>
      <c r="C7105" s="50">
        <v>20.5</v>
      </c>
      <c r="D7105" s="51">
        <v>13.3</v>
      </c>
      <c r="E7105" s="52">
        <v>87.865527544708044</v>
      </c>
      <c r="F7105" s="52">
        <v>0</v>
      </c>
    </row>
    <row r="7106" spans="1:6">
      <c r="A7106" s="38">
        <v>41935</v>
      </c>
      <c r="B7106" s="49" t="s">
        <v>169</v>
      </c>
      <c r="C7106" s="50">
        <v>20</v>
      </c>
      <c r="D7106" s="51">
        <v>13.2</v>
      </c>
      <c r="E7106" s="52">
        <v>89.956911304730681</v>
      </c>
      <c r="F7106" s="52">
        <v>0</v>
      </c>
    </row>
    <row r="7107" spans="1:6">
      <c r="A7107" s="38">
        <v>41935</v>
      </c>
      <c r="B7107" s="49" t="s">
        <v>170</v>
      </c>
      <c r="C7107" s="50">
        <v>19.600000000000001</v>
      </c>
      <c r="D7107" s="51">
        <v>13.3</v>
      </c>
      <c r="E7107" s="52">
        <v>92.901255481860645</v>
      </c>
      <c r="F7107" s="52">
        <v>0</v>
      </c>
    </row>
    <row r="7108" spans="1:6">
      <c r="A7108" s="38">
        <v>41935</v>
      </c>
      <c r="B7108" s="49" t="s">
        <v>171</v>
      </c>
      <c r="C7108" s="50">
        <v>19.7</v>
      </c>
      <c r="D7108" s="51">
        <v>12.9</v>
      </c>
      <c r="E7108" s="52">
        <v>89.605698108343418</v>
      </c>
      <c r="F7108" s="52">
        <v>0</v>
      </c>
    </row>
    <row r="7109" spans="1:6">
      <c r="A7109" s="38">
        <v>41935</v>
      </c>
      <c r="B7109" s="49" t="s">
        <v>172</v>
      </c>
      <c r="C7109" s="50">
        <v>19.899999999999999</v>
      </c>
      <c r="D7109" s="51">
        <v>12.7</v>
      </c>
      <c r="E7109" s="52">
        <v>87.156065667277971</v>
      </c>
      <c r="F7109" s="52">
        <v>0</v>
      </c>
    </row>
    <row r="7110" spans="1:6">
      <c r="A7110" s="38">
        <v>41936</v>
      </c>
      <c r="B7110" s="49" t="s">
        <v>149</v>
      </c>
      <c r="C7110" s="50">
        <v>19.8</v>
      </c>
      <c r="D7110" s="51">
        <v>12.3</v>
      </c>
      <c r="E7110" s="52">
        <v>84.989676801288098</v>
      </c>
      <c r="F7110" s="52">
        <v>0</v>
      </c>
    </row>
    <row r="7111" spans="1:6">
      <c r="A7111" s="38">
        <v>41936</v>
      </c>
      <c r="B7111" s="49" t="s">
        <v>150</v>
      </c>
      <c r="C7111" s="50">
        <v>19.2</v>
      </c>
      <c r="D7111" s="51">
        <v>12.5</v>
      </c>
      <c r="E7111" s="52">
        <v>89.626885079611583</v>
      </c>
      <c r="F7111" s="52">
        <v>0</v>
      </c>
    </row>
    <row r="7112" spans="1:6">
      <c r="A7112" s="38">
        <v>41936</v>
      </c>
      <c r="B7112" s="49" t="s">
        <v>151</v>
      </c>
      <c r="C7112" s="50">
        <v>19.399999999999999</v>
      </c>
      <c r="D7112" s="51">
        <v>11.9</v>
      </c>
      <c r="E7112" s="52">
        <v>84.348309078375564</v>
      </c>
      <c r="F7112" s="52">
        <v>0</v>
      </c>
    </row>
    <row r="7113" spans="1:6">
      <c r="A7113" s="38">
        <v>41936</v>
      </c>
      <c r="B7113" s="49" t="s">
        <v>152</v>
      </c>
      <c r="C7113" s="50">
        <v>19.5</v>
      </c>
      <c r="D7113" s="51">
        <v>11.7</v>
      </c>
      <c r="E7113" s="52">
        <v>82.442393824492882</v>
      </c>
      <c r="F7113" s="52">
        <v>0</v>
      </c>
    </row>
    <row r="7114" spans="1:6">
      <c r="A7114" s="38">
        <v>41936</v>
      </c>
      <c r="B7114" s="49" t="s">
        <v>153</v>
      </c>
      <c r="C7114" s="50">
        <v>19.600000000000001</v>
      </c>
      <c r="D7114" s="51">
        <v>11.6</v>
      </c>
      <c r="E7114" s="52">
        <v>81.244059989991825</v>
      </c>
      <c r="F7114" s="52">
        <v>0</v>
      </c>
    </row>
    <row r="7115" spans="1:6">
      <c r="A7115" s="38">
        <v>41936</v>
      </c>
      <c r="B7115" s="49" t="s">
        <v>154</v>
      </c>
      <c r="C7115" s="50">
        <v>18.8</v>
      </c>
      <c r="D7115" s="51">
        <v>11.9</v>
      </c>
      <c r="E7115" s="52">
        <v>87.565050882010027</v>
      </c>
      <c r="F7115" s="52">
        <v>0</v>
      </c>
    </row>
    <row r="7116" spans="1:6">
      <c r="A7116" s="38">
        <v>41936</v>
      </c>
      <c r="B7116" s="49" t="s">
        <v>155</v>
      </c>
      <c r="C7116" s="50">
        <v>18.899999999999999</v>
      </c>
      <c r="D7116" s="51">
        <v>11.9</v>
      </c>
      <c r="E7116" s="52">
        <v>87.019479388605063</v>
      </c>
      <c r="F7116" s="52">
        <v>0</v>
      </c>
    </row>
    <row r="7117" spans="1:6">
      <c r="A7117" s="38">
        <v>41936</v>
      </c>
      <c r="B7117" s="49" t="s">
        <v>156</v>
      </c>
      <c r="C7117" s="50">
        <v>19.899999999999999</v>
      </c>
      <c r="D7117" s="51">
        <v>11.6</v>
      </c>
      <c r="E7117" s="52">
        <v>79.745321894715786</v>
      </c>
      <c r="F7117" s="52">
        <v>0</v>
      </c>
    </row>
    <row r="7118" spans="1:6">
      <c r="A7118" s="38">
        <v>41936</v>
      </c>
      <c r="B7118" s="49" t="s">
        <v>157</v>
      </c>
      <c r="C7118" s="50">
        <v>21.5</v>
      </c>
      <c r="D7118" s="51">
        <v>10.9</v>
      </c>
      <c r="E7118" s="52">
        <v>67.973756282516561</v>
      </c>
      <c r="F7118" s="52">
        <v>0</v>
      </c>
    </row>
    <row r="7119" spans="1:6">
      <c r="A7119" s="38">
        <v>41936</v>
      </c>
      <c r="B7119" s="49" t="s">
        <v>158</v>
      </c>
      <c r="C7119" s="50">
        <v>22.9</v>
      </c>
      <c r="D7119" s="51">
        <v>10.7</v>
      </c>
      <c r="E7119" s="52">
        <v>61.29215466893536</v>
      </c>
      <c r="F7119" s="52">
        <v>0</v>
      </c>
    </row>
    <row r="7120" spans="1:6">
      <c r="A7120" s="38">
        <v>41936</v>
      </c>
      <c r="B7120" s="49" t="s">
        <v>159</v>
      </c>
      <c r="C7120" s="50">
        <v>23.8</v>
      </c>
      <c r="D7120" s="51">
        <v>9.6</v>
      </c>
      <c r="E7120" s="52">
        <v>52.17368191081232</v>
      </c>
      <c r="F7120" s="52">
        <v>0</v>
      </c>
    </row>
    <row r="7121" spans="1:6">
      <c r="A7121" s="38">
        <v>41936</v>
      </c>
      <c r="B7121" s="49" t="s">
        <v>160</v>
      </c>
      <c r="C7121" s="50">
        <v>24.8</v>
      </c>
      <c r="D7121" s="51">
        <v>8.6999999999999993</v>
      </c>
      <c r="E7121" s="52">
        <v>44.595393810747559</v>
      </c>
      <c r="F7121" s="52">
        <v>0</v>
      </c>
    </row>
    <row r="7122" spans="1:6">
      <c r="A7122" s="38">
        <v>41936</v>
      </c>
      <c r="B7122" s="49" t="s">
        <v>161</v>
      </c>
      <c r="C7122" s="50">
        <v>25.1</v>
      </c>
      <c r="D7122" s="51">
        <v>8.8000000000000007</v>
      </c>
      <c r="E7122" s="52">
        <v>44.301104212696721</v>
      </c>
      <c r="F7122" s="52">
        <v>0</v>
      </c>
    </row>
    <row r="7123" spans="1:6">
      <c r="A7123" s="38">
        <v>41936</v>
      </c>
      <c r="B7123" s="49" t="s">
        <v>162</v>
      </c>
      <c r="C7123" s="50">
        <v>25</v>
      </c>
      <c r="D7123" s="51">
        <v>8.1</v>
      </c>
      <c r="E7123" s="52">
        <v>41.066447649099949</v>
      </c>
      <c r="F7123" s="52">
        <v>0</v>
      </c>
    </row>
    <row r="7124" spans="1:6">
      <c r="A7124" s="38">
        <v>41936</v>
      </c>
      <c r="B7124" s="49" t="s">
        <v>163</v>
      </c>
      <c r="C7124" s="50">
        <v>24.6</v>
      </c>
      <c r="D7124" s="51">
        <v>8.6</v>
      </c>
      <c r="E7124" s="52">
        <v>44.619834298181601</v>
      </c>
      <c r="F7124" s="52">
        <v>0</v>
      </c>
    </row>
    <row r="7125" spans="1:6">
      <c r="A7125" s="38">
        <v>41936</v>
      </c>
      <c r="B7125" s="49" t="s">
        <v>164</v>
      </c>
      <c r="C7125" s="50">
        <v>23.3</v>
      </c>
      <c r="D7125" s="51">
        <v>8.3000000000000007</v>
      </c>
      <c r="E7125" s="52">
        <v>46.584592362439196</v>
      </c>
      <c r="F7125" s="52">
        <v>0</v>
      </c>
    </row>
    <row r="7126" spans="1:6">
      <c r="A7126" s="38">
        <v>41936</v>
      </c>
      <c r="B7126" s="49" t="s">
        <v>165</v>
      </c>
      <c r="C7126" s="50">
        <v>21.6</v>
      </c>
      <c r="D7126" s="51">
        <v>7.8</v>
      </c>
      <c r="E7126" s="52">
        <v>48.582909307600772</v>
      </c>
      <c r="F7126" s="52">
        <v>0</v>
      </c>
    </row>
    <row r="7127" spans="1:6">
      <c r="A7127" s="38">
        <v>41936</v>
      </c>
      <c r="B7127" s="49" t="s">
        <v>166</v>
      </c>
      <c r="C7127" s="50">
        <v>19.8</v>
      </c>
      <c r="D7127" s="51">
        <v>7.7</v>
      </c>
      <c r="E7127" s="52">
        <v>53.593585067859017</v>
      </c>
      <c r="F7127" s="52">
        <v>0</v>
      </c>
    </row>
    <row r="7128" spans="1:6">
      <c r="A7128" s="38">
        <v>41936</v>
      </c>
      <c r="B7128" s="49" t="s">
        <v>167</v>
      </c>
      <c r="C7128" s="50">
        <v>18.5</v>
      </c>
      <c r="D7128" s="51">
        <v>8.1</v>
      </c>
      <c r="E7128" s="52">
        <v>61.099232257131234</v>
      </c>
      <c r="F7128" s="52">
        <v>0</v>
      </c>
    </row>
    <row r="7129" spans="1:6">
      <c r="A7129" s="38">
        <v>41936</v>
      </c>
      <c r="B7129" s="49" t="s">
        <v>168</v>
      </c>
      <c r="C7129" s="50">
        <v>17.2</v>
      </c>
      <c r="D7129" s="51">
        <v>8</v>
      </c>
      <c r="E7129" s="52">
        <v>65.504517101147215</v>
      </c>
      <c r="F7129" s="52">
        <v>0</v>
      </c>
    </row>
    <row r="7130" spans="1:6">
      <c r="A7130" s="38">
        <v>41936</v>
      </c>
      <c r="B7130" s="49" t="s">
        <v>169</v>
      </c>
      <c r="C7130" s="50">
        <v>16.600000000000001</v>
      </c>
      <c r="D7130" s="51">
        <v>7.2</v>
      </c>
      <c r="E7130" s="52">
        <v>61.319767296610181</v>
      </c>
      <c r="F7130" s="52">
        <v>0</v>
      </c>
    </row>
    <row r="7131" spans="1:6">
      <c r="A7131" s="38">
        <v>41936</v>
      </c>
      <c r="B7131" s="49" t="s">
        <v>170</v>
      </c>
      <c r="C7131" s="50">
        <v>15.9</v>
      </c>
      <c r="D7131" s="51">
        <v>6.8</v>
      </c>
      <c r="E7131" s="52">
        <v>60.595727891955384</v>
      </c>
      <c r="F7131" s="52">
        <v>0</v>
      </c>
    </row>
    <row r="7132" spans="1:6">
      <c r="A7132" s="38">
        <v>41936</v>
      </c>
      <c r="B7132" s="49" t="s">
        <v>171</v>
      </c>
      <c r="C7132" s="50">
        <v>15.5</v>
      </c>
      <c r="D7132" s="51">
        <v>6.6</v>
      </c>
      <c r="E7132" s="52">
        <v>60.359041352218703</v>
      </c>
      <c r="F7132" s="52">
        <v>0</v>
      </c>
    </row>
    <row r="7133" spans="1:6">
      <c r="A7133" s="38">
        <v>41936</v>
      </c>
      <c r="B7133" s="49" t="s">
        <v>172</v>
      </c>
      <c r="C7133" s="50">
        <v>15.2</v>
      </c>
      <c r="D7133" s="51">
        <v>6.1</v>
      </c>
      <c r="E7133" s="52">
        <v>56.917011926560754</v>
      </c>
      <c r="F7133" s="52">
        <v>0</v>
      </c>
    </row>
    <row r="7134" spans="1:6">
      <c r="A7134" s="38">
        <v>41937</v>
      </c>
      <c r="B7134" s="49" t="s">
        <v>149</v>
      </c>
      <c r="C7134" s="50">
        <v>14.9</v>
      </c>
      <c r="D7134" s="51">
        <v>5.8</v>
      </c>
      <c r="E7134" s="52">
        <v>55.199573406715317</v>
      </c>
      <c r="F7134" s="52">
        <v>0</v>
      </c>
    </row>
    <row r="7135" spans="1:6">
      <c r="A7135" s="38">
        <v>41937</v>
      </c>
      <c r="B7135" s="49" t="s">
        <v>150</v>
      </c>
      <c r="C7135" s="50">
        <v>14.6</v>
      </c>
      <c r="D7135" s="51">
        <v>5.8</v>
      </c>
      <c r="E7135" s="52">
        <v>56.278626225638618</v>
      </c>
      <c r="F7135" s="52">
        <v>0</v>
      </c>
    </row>
    <row r="7136" spans="1:6">
      <c r="A7136" s="38">
        <v>41937</v>
      </c>
      <c r="B7136" s="49" t="s">
        <v>151</v>
      </c>
      <c r="C7136" s="50">
        <v>14.5</v>
      </c>
      <c r="D7136" s="51">
        <v>5.6</v>
      </c>
      <c r="E7136" s="52">
        <v>54.707754893755421</v>
      </c>
      <c r="F7136" s="52">
        <v>0</v>
      </c>
    </row>
    <row r="7137" spans="1:6">
      <c r="A7137" s="38">
        <v>41937</v>
      </c>
      <c r="B7137" s="49" t="s">
        <v>152</v>
      </c>
      <c r="C7137" s="50">
        <v>14.5</v>
      </c>
      <c r="D7137" s="51">
        <v>5.7</v>
      </c>
      <c r="E7137" s="52">
        <v>55.675807863324479</v>
      </c>
      <c r="F7137" s="52">
        <v>0</v>
      </c>
    </row>
    <row r="7138" spans="1:6">
      <c r="A7138" s="38">
        <v>41937</v>
      </c>
      <c r="B7138" s="49" t="s">
        <v>153</v>
      </c>
      <c r="C7138" s="50">
        <v>14.2</v>
      </c>
      <c r="D7138" s="51">
        <v>5.9</v>
      </c>
      <c r="E7138" s="52">
        <v>58.740760656952475</v>
      </c>
      <c r="F7138" s="52">
        <v>0</v>
      </c>
    </row>
    <row r="7139" spans="1:6">
      <c r="A7139" s="38">
        <v>41937</v>
      </c>
      <c r="B7139" s="49" t="s">
        <v>154</v>
      </c>
      <c r="C7139" s="50">
        <v>13.5</v>
      </c>
      <c r="D7139" s="51">
        <v>5.6</v>
      </c>
      <c r="E7139" s="52">
        <v>58.376846591899898</v>
      </c>
      <c r="F7139" s="52">
        <v>0</v>
      </c>
    </row>
    <row r="7140" spans="1:6">
      <c r="A7140" s="38">
        <v>41937</v>
      </c>
      <c r="B7140" s="49" t="s">
        <v>155</v>
      </c>
      <c r="C7140" s="50">
        <v>13.4</v>
      </c>
      <c r="D7140" s="51">
        <v>5.6</v>
      </c>
      <c r="E7140" s="52">
        <v>58.758680925230401</v>
      </c>
      <c r="F7140" s="52">
        <v>0</v>
      </c>
    </row>
    <row r="7141" spans="1:6">
      <c r="A7141" s="38">
        <v>41937</v>
      </c>
      <c r="B7141" s="49" t="s">
        <v>156</v>
      </c>
      <c r="C7141" s="50">
        <v>15.7</v>
      </c>
      <c r="D7141" s="51">
        <v>5.8</v>
      </c>
      <c r="E7141" s="52">
        <v>52.433823298715069</v>
      </c>
      <c r="F7141" s="52">
        <v>0</v>
      </c>
    </row>
    <row r="7142" spans="1:6">
      <c r="A7142" s="38">
        <v>41937</v>
      </c>
      <c r="B7142" s="49" t="s">
        <v>157</v>
      </c>
      <c r="C7142" s="50">
        <v>17.5</v>
      </c>
      <c r="D7142" s="51">
        <v>6</v>
      </c>
      <c r="E7142" s="52">
        <v>48.358735019503548</v>
      </c>
      <c r="F7142" s="52">
        <v>0</v>
      </c>
    </row>
    <row r="7143" spans="1:6">
      <c r="A7143" s="38">
        <v>41937</v>
      </c>
      <c r="B7143" s="49" t="s">
        <v>158</v>
      </c>
      <c r="C7143" s="50">
        <v>18.399999999999999</v>
      </c>
      <c r="D7143" s="51">
        <v>5.8</v>
      </c>
      <c r="E7143" s="52">
        <v>44.186505784254713</v>
      </c>
      <c r="F7143" s="52">
        <v>0</v>
      </c>
    </row>
    <row r="7144" spans="1:6">
      <c r="A7144" s="38">
        <v>41937</v>
      </c>
      <c r="B7144" s="49" t="s">
        <v>159</v>
      </c>
      <c r="C7144" s="50">
        <v>19.7</v>
      </c>
      <c r="D7144" s="51">
        <v>5.8</v>
      </c>
      <c r="E7144" s="52">
        <v>40.743461827833137</v>
      </c>
      <c r="F7144" s="52">
        <v>0</v>
      </c>
    </row>
    <row r="7145" spans="1:6">
      <c r="A7145" s="38">
        <v>41937</v>
      </c>
      <c r="B7145" s="49" t="s">
        <v>160</v>
      </c>
      <c r="C7145" s="50">
        <v>20.2</v>
      </c>
      <c r="D7145" s="51">
        <v>5.0999999999999996</v>
      </c>
      <c r="E7145" s="52">
        <v>34.771874443805665</v>
      </c>
      <c r="F7145" s="52">
        <v>0</v>
      </c>
    </row>
    <row r="7146" spans="1:6">
      <c r="A7146" s="38">
        <v>41937</v>
      </c>
      <c r="B7146" s="49" t="s">
        <v>161</v>
      </c>
      <c r="C7146" s="50">
        <v>21.2</v>
      </c>
      <c r="D7146" s="51">
        <v>5.7</v>
      </c>
      <c r="E7146" s="52">
        <v>36.505623382078788</v>
      </c>
      <c r="F7146" s="52">
        <v>0</v>
      </c>
    </row>
    <row r="7147" spans="1:6">
      <c r="A7147" s="38">
        <v>41937</v>
      </c>
      <c r="B7147" s="49" t="s">
        <v>162</v>
      </c>
      <c r="C7147" s="50">
        <v>21.2</v>
      </c>
      <c r="D7147" s="51">
        <v>5</v>
      </c>
      <c r="E7147" s="52">
        <v>32.058227422326951</v>
      </c>
      <c r="F7147" s="52">
        <v>0</v>
      </c>
    </row>
    <row r="7148" spans="1:6">
      <c r="A7148" s="38">
        <v>41937</v>
      </c>
      <c r="B7148" s="49" t="s">
        <v>163</v>
      </c>
      <c r="C7148" s="50">
        <v>21.6</v>
      </c>
      <c r="D7148" s="51">
        <v>5</v>
      </c>
      <c r="E7148" s="52">
        <v>31.28196569125155</v>
      </c>
      <c r="F7148" s="52">
        <v>0</v>
      </c>
    </row>
    <row r="7149" spans="1:6">
      <c r="A7149" s="38">
        <v>41937</v>
      </c>
      <c r="B7149" s="49" t="s">
        <v>164</v>
      </c>
      <c r="C7149" s="50">
        <v>20.7</v>
      </c>
      <c r="D7149" s="51">
        <v>5</v>
      </c>
      <c r="E7149" s="52">
        <v>33.059215945893669</v>
      </c>
      <c r="F7149" s="52">
        <v>0</v>
      </c>
    </row>
    <row r="7150" spans="1:6">
      <c r="A7150" s="38">
        <v>41937</v>
      </c>
      <c r="B7150" s="49" t="s">
        <v>165</v>
      </c>
      <c r="C7150" s="50">
        <v>19</v>
      </c>
      <c r="D7150" s="51">
        <v>5.8</v>
      </c>
      <c r="E7150" s="52">
        <v>42.558345295079526</v>
      </c>
      <c r="F7150" s="52">
        <v>0</v>
      </c>
    </row>
    <row r="7151" spans="1:6">
      <c r="A7151" s="38">
        <v>41937</v>
      </c>
      <c r="B7151" s="49" t="s">
        <v>166</v>
      </c>
      <c r="C7151" s="50">
        <v>17.2</v>
      </c>
      <c r="D7151" s="51">
        <v>5.8</v>
      </c>
      <c r="E7151" s="52">
        <v>47.657196855605271</v>
      </c>
      <c r="F7151" s="52">
        <v>0</v>
      </c>
    </row>
    <row r="7152" spans="1:6">
      <c r="A7152" s="38">
        <v>41937</v>
      </c>
      <c r="B7152" s="49" t="s">
        <v>167</v>
      </c>
      <c r="C7152" s="50">
        <v>16</v>
      </c>
      <c r="D7152" s="51">
        <v>5.8</v>
      </c>
      <c r="E7152" s="52">
        <v>51.437039265647613</v>
      </c>
      <c r="F7152" s="52">
        <v>0</v>
      </c>
    </row>
    <row r="7153" spans="1:6">
      <c r="A7153" s="38">
        <v>41937</v>
      </c>
      <c r="B7153" s="49" t="s">
        <v>168</v>
      </c>
      <c r="C7153" s="50">
        <v>15.4</v>
      </c>
      <c r="D7153" s="51">
        <v>5.7</v>
      </c>
      <c r="E7153" s="52">
        <v>52.539113499569801</v>
      </c>
      <c r="F7153" s="52">
        <v>0</v>
      </c>
    </row>
    <row r="7154" spans="1:6">
      <c r="A7154" s="38">
        <v>41937</v>
      </c>
      <c r="B7154" s="49" t="s">
        <v>169</v>
      </c>
      <c r="C7154" s="50">
        <v>15.1</v>
      </c>
      <c r="D7154" s="51">
        <v>5.7</v>
      </c>
      <c r="E7154" s="52">
        <v>53.562098058556337</v>
      </c>
      <c r="F7154" s="52">
        <v>0</v>
      </c>
    </row>
    <row r="7155" spans="1:6">
      <c r="A7155" s="38">
        <v>41937</v>
      </c>
      <c r="B7155" s="49" t="s">
        <v>170</v>
      </c>
      <c r="C7155" s="50">
        <v>14.1</v>
      </c>
      <c r="D7155" s="51">
        <v>6.1</v>
      </c>
      <c r="E7155" s="52">
        <v>61.107556350826307</v>
      </c>
      <c r="F7155" s="52">
        <v>0</v>
      </c>
    </row>
    <row r="7156" spans="1:6">
      <c r="A7156" s="38">
        <v>41937</v>
      </c>
      <c r="B7156" s="49" t="s">
        <v>171</v>
      </c>
      <c r="C7156" s="50">
        <v>14</v>
      </c>
      <c r="D7156" s="51">
        <v>6.4</v>
      </c>
      <c r="E7156" s="52">
        <v>64.499407852564005</v>
      </c>
      <c r="F7156" s="52">
        <v>0</v>
      </c>
    </row>
    <row r="7157" spans="1:6">
      <c r="A7157" s="38">
        <v>41937</v>
      </c>
      <c r="B7157" s="49" t="s">
        <v>172</v>
      </c>
      <c r="C7157" s="50">
        <v>12.9</v>
      </c>
      <c r="D7157" s="51">
        <v>6.4</v>
      </c>
      <c r="E7157" s="52">
        <v>69.294909280133595</v>
      </c>
      <c r="F7157" s="52">
        <v>0</v>
      </c>
    </row>
    <row r="7158" spans="1:6">
      <c r="A7158" s="38">
        <v>41938</v>
      </c>
      <c r="B7158" s="49" t="s">
        <v>149</v>
      </c>
      <c r="C7158" s="50">
        <v>12.8</v>
      </c>
      <c r="D7158" s="51">
        <v>6.3</v>
      </c>
      <c r="E7158" s="52">
        <v>68.671394795455342</v>
      </c>
      <c r="F7158" s="52">
        <v>0</v>
      </c>
    </row>
    <row r="7159" spans="1:6">
      <c r="A7159" s="38">
        <v>41938</v>
      </c>
      <c r="B7159" s="49" t="s">
        <v>150</v>
      </c>
      <c r="C7159" s="50">
        <v>11</v>
      </c>
      <c r="D7159" s="51">
        <v>6.5</v>
      </c>
      <c r="E7159" s="52">
        <v>79.763570157240167</v>
      </c>
      <c r="F7159" s="52">
        <v>0</v>
      </c>
    </row>
    <row r="7160" spans="1:6">
      <c r="A7160" s="38">
        <v>41938</v>
      </c>
      <c r="B7160" s="49" t="s">
        <v>151</v>
      </c>
      <c r="C7160" s="50">
        <v>10.6</v>
      </c>
      <c r="D7160" s="51">
        <v>6.4</v>
      </c>
      <c r="E7160" s="52">
        <v>80.668887541411266</v>
      </c>
      <c r="F7160" s="52">
        <v>0</v>
      </c>
    </row>
    <row r="7161" spans="1:6">
      <c r="A7161" s="38">
        <v>41938</v>
      </c>
      <c r="B7161" s="49" t="s">
        <v>152</v>
      </c>
      <c r="C7161" s="50">
        <v>9.4</v>
      </c>
      <c r="D7161" s="51">
        <v>6.2</v>
      </c>
      <c r="E7161" s="52">
        <v>84.717886477732847</v>
      </c>
      <c r="F7161" s="52">
        <v>0</v>
      </c>
    </row>
    <row r="7162" spans="1:6">
      <c r="A7162" s="38">
        <v>41938</v>
      </c>
      <c r="B7162" s="49" t="s">
        <v>153</v>
      </c>
      <c r="C7162" s="50">
        <v>9.4</v>
      </c>
      <c r="D7162" s="51">
        <v>6.2</v>
      </c>
      <c r="E7162" s="52">
        <v>84.717886477732847</v>
      </c>
      <c r="F7162" s="52">
        <v>0</v>
      </c>
    </row>
    <row r="7163" spans="1:6">
      <c r="A7163" s="38">
        <v>41938</v>
      </c>
      <c r="B7163" s="49" t="s">
        <v>154</v>
      </c>
      <c r="C7163" s="50">
        <v>8.8000000000000007</v>
      </c>
      <c r="D7163" s="51">
        <v>6</v>
      </c>
      <c r="E7163" s="52">
        <v>85.400081449095339</v>
      </c>
      <c r="F7163" s="52">
        <v>0</v>
      </c>
    </row>
    <row r="7164" spans="1:6">
      <c r="A7164" s="38">
        <v>41938</v>
      </c>
      <c r="B7164" s="49" t="s">
        <v>155</v>
      </c>
      <c r="C7164" s="50">
        <v>9</v>
      </c>
      <c r="D7164" s="51">
        <v>6.2</v>
      </c>
      <c r="E7164" s="52">
        <v>87.03406920804025</v>
      </c>
      <c r="F7164" s="52">
        <v>0</v>
      </c>
    </row>
    <row r="7165" spans="1:6">
      <c r="A7165" s="38">
        <v>41938</v>
      </c>
      <c r="B7165" s="49" t="s">
        <v>156</v>
      </c>
      <c r="C7165" s="50">
        <v>11</v>
      </c>
      <c r="D7165" s="51">
        <v>6.5</v>
      </c>
      <c r="E7165" s="52">
        <v>79.763570157240167</v>
      </c>
      <c r="F7165" s="52">
        <v>0</v>
      </c>
    </row>
    <row r="7166" spans="1:6">
      <c r="A7166" s="38">
        <v>41938</v>
      </c>
      <c r="B7166" s="49" t="s">
        <v>157</v>
      </c>
      <c r="C7166" s="50">
        <v>14.6</v>
      </c>
      <c r="D7166" s="51">
        <v>7.2</v>
      </c>
      <c r="E7166" s="52">
        <v>69.707673433172573</v>
      </c>
      <c r="F7166" s="52">
        <v>0</v>
      </c>
    </row>
    <row r="7167" spans="1:6">
      <c r="A7167" s="38">
        <v>41938</v>
      </c>
      <c r="B7167" s="49" t="s">
        <v>158</v>
      </c>
      <c r="C7167" s="50">
        <v>18</v>
      </c>
      <c r="D7167" s="51">
        <v>6.7</v>
      </c>
      <c r="E7167" s="52">
        <v>52.266877091420348</v>
      </c>
      <c r="F7167" s="52">
        <v>0</v>
      </c>
    </row>
    <row r="7168" spans="1:6">
      <c r="A7168" s="38">
        <v>41938</v>
      </c>
      <c r="B7168" s="49" t="s">
        <v>159</v>
      </c>
      <c r="C7168" s="50">
        <v>19.600000000000001</v>
      </c>
      <c r="D7168" s="51">
        <v>6.3</v>
      </c>
      <c r="E7168" s="52">
        <v>44.496134805585214</v>
      </c>
      <c r="F7168" s="52">
        <v>0</v>
      </c>
    </row>
    <row r="7169" spans="1:6">
      <c r="A7169" s="38">
        <v>41938</v>
      </c>
      <c r="B7169" s="49" t="s">
        <v>160</v>
      </c>
      <c r="C7169" s="50">
        <v>20.399999999999999</v>
      </c>
      <c r="D7169" s="51">
        <v>6.8</v>
      </c>
      <c r="E7169" s="52">
        <v>45.669161828936616</v>
      </c>
      <c r="F7169" s="52">
        <v>0</v>
      </c>
    </row>
    <row r="7170" spans="1:6">
      <c r="A7170" s="38">
        <v>41938</v>
      </c>
      <c r="B7170" s="49" t="s">
        <v>161</v>
      </c>
      <c r="C7170" s="50">
        <v>20.100000000000001</v>
      </c>
      <c r="D7170" s="51">
        <v>7</v>
      </c>
      <c r="E7170" s="52">
        <v>47.877257637567972</v>
      </c>
      <c r="F7170" s="52">
        <v>0</v>
      </c>
    </row>
    <row r="7171" spans="1:6">
      <c r="A7171" s="38">
        <v>41938</v>
      </c>
      <c r="B7171" s="49" t="s">
        <v>162</v>
      </c>
      <c r="C7171" s="50">
        <v>20.9</v>
      </c>
      <c r="D7171" s="51">
        <v>6.7</v>
      </c>
      <c r="E7171" s="52">
        <v>43.638924070405558</v>
      </c>
      <c r="F7171" s="52">
        <v>0</v>
      </c>
    </row>
    <row r="7172" spans="1:6">
      <c r="A7172" s="38">
        <v>41938</v>
      </c>
      <c r="B7172" s="49" t="s">
        <v>163</v>
      </c>
      <c r="C7172" s="50">
        <v>20.5</v>
      </c>
      <c r="D7172" s="51">
        <v>6.9</v>
      </c>
      <c r="E7172" s="52">
        <v>46.048260727246138</v>
      </c>
      <c r="F7172" s="52">
        <v>0</v>
      </c>
    </row>
    <row r="7173" spans="1:6">
      <c r="A7173" s="38">
        <v>41938</v>
      </c>
      <c r="B7173" s="49" t="s">
        <v>164</v>
      </c>
      <c r="C7173" s="50">
        <v>20.3</v>
      </c>
      <c r="D7173" s="51">
        <v>7.3</v>
      </c>
      <c r="E7173" s="52">
        <v>49.291812338519492</v>
      </c>
      <c r="F7173" s="52">
        <v>0</v>
      </c>
    </row>
    <row r="7174" spans="1:6">
      <c r="A7174" s="38">
        <v>41938</v>
      </c>
      <c r="B7174" s="49" t="s">
        <v>165</v>
      </c>
      <c r="C7174" s="50">
        <v>19.600000000000001</v>
      </c>
      <c r="D7174" s="51">
        <v>7</v>
      </c>
      <c r="E7174" s="52">
        <v>49.385128949565782</v>
      </c>
      <c r="F7174" s="52">
        <v>0</v>
      </c>
    </row>
    <row r="7175" spans="1:6">
      <c r="A7175" s="38">
        <v>41938</v>
      </c>
      <c r="B7175" s="49" t="s">
        <v>166</v>
      </c>
      <c r="C7175" s="50">
        <v>18.600000000000001</v>
      </c>
      <c r="D7175" s="51">
        <v>7.1</v>
      </c>
      <c r="E7175" s="52">
        <v>53.306261740183281</v>
      </c>
      <c r="F7175" s="52">
        <v>0</v>
      </c>
    </row>
    <row r="7176" spans="1:6">
      <c r="A7176" s="38">
        <v>41938</v>
      </c>
      <c r="B7176" s="49" t="s">
        <v>167</v>
      </c>
      <c r="C7176" s="50">
        <v>16.100000000000001</v>
      </c>
      <c r="D7176" s="51">
        <v>8</v>
      </c>
      <c r="E7176" s="52">
        <v>70.249711080153205</v>
      </c>
      <c r="F7176" s="52">
        <v>0</v>
      </c>
    </row>
    <row r="7177" spans="1:6">
      <c r="A7177" s="38">
        <v>41938</v>
      </c>
      <c r="B7177" s="49" t="s">
        <v>168</v>
      </c>
      <c r="C7177" s="50">
        <v>14.7</v>
      </c>
      <c r="D7177" s="51">
        <v>8</v>
      </c>
      <c r="E7177" s="52">
        <v>76.856650370634824</v>
      </c>
      <c r="F7177" s="52">
        <v>0</v>
      </c>
    </row>
    <row r="7178" spans="1:6">
      <c r="A7178" s="38">
        <v>41938</v>
      </c>
      <c r="B7178" s="49" t="s">
        <v>169</v>
      </c>
      <c r="C7178" s="50">
        <v>13.7</v>
      </c>
      <c r="D7178" s="51">
        <v>8</v>
      </c>
      <c r="E7178" s="52">
        <v>82.002832937433041</v>
      </c>
      <c r="F7178" s="52">
        <v>0</v>
      </c>
    </row>
    <row r="7179" spans="1:6">
      <c r="A7179" s="38">
        <v>41938</v>
      </c>
      <c r="B7179" s="49" t="s">
        <v>170</v>
      </c>
      <c r="C7179" s="50">
        <v>13.6</v>
      </c>
      <c r="D7179" s="51">
        <v>7.8</v>
      </c>
      <c r="E7179" s="52">
        <v>80.500450527147152</v>
      </c>
      <c r="F7179" s="52">
        <v>0</v>
      </c>
    </row>
    <row r="7180" spans="1:6">
      <c r="A7180" s="38">
        <v>41938</v>
      </c>
      <c r="B7180" s="49" t="s">
        <v>171</v>
      </c>
      <c r="C7180" s="50">
        <v>13.2</v>
      </c>
      <c r="D7180" s="51">
        <v>7.7</v>
      </c>
      <c r="E7180" s="52">
        <v>81.581839561933208</v>
      </c>
      <c r="F7180" s="52">
        <v>0</v>
      </c>
    </row>
    <row r="7181" spans="1:6">
      <c r="A7181" s="38">
        <v>41938</v>
      </c>
      <c r="B7181" s="49" t="s">
        <v>172</v>
      </c>
      <c r="C7181" s="50">
        <v>12</v>
      </c>
      <c r="D7181" s="51">
        <v>7.6</v>
      </c>
      <c r="E7181" s="52">
        <v>87.134706728724197</v>
      </c>
      <c r="F7181" s="52">
        <v>0</v>
      </c>
    </row>
    <row r="7182" spans="1:6">
      <c r="A7182" s="38">
        <v>41939</v>
      </c>
      <c r="B7182" s="49" t="s">
        <v>149</v>
      </c>
      <c r="C7182" s="50">
        <v>11.5</v>
      </c>
      <c r="D7182" s="51">
        <v>7.3</v>
      </c>
      <c r="E7182" s="52">
        <v>86.547797933013896</v>
      </c>
      <c r="F7182" s="52">
        <v>0</v>
      </c>
    </row>
    <row r="7183" spans="1:6">
      <c r="A7183" s="38">
        <v>41939</v>
      </c>
      <c r="B7183" s="49" t="s">
        <v>150</v>
      </c>
      <c r="C7183" s="50">
        <v>11.1</v>
      </c>
      <c r="D7183" s="51">
        <v>7.2</v>
      </c>
      <c r="E7183" s="52">
        <v>87.670723838624951</v>
      </c>
      <c r="F7183" s="52">
        <v>0</v>
      </c>
    </row>
    <row r="7184" spans="1:6">
      <c r="A7184" s="38">
        <v>41939</v>
      </c>
      <c r="B7184" s="49" t="s">
        <v>151</v>
      </c>
      <c r="C7184" s="50">
        <v>10.6</v>
      </c>
      <c r="D7184" s="51">
        <v>7.1</v>
      </c>
      <c r="E7184" s="52">
        <v>89.392469254257605</v>
      </c>
      <c r="F7184" s="52">
        <v>0</v>
      </c>
    </row>
    <row r="7185" spans="1:6">
      <c r="A7185" s="38">
        <v>41939</v>
      </c>
      <c r="B7185" s="49" t="s">
        <v>152</v>
      </c>
      <c r="C7185" s="50">
        <v>9.9</v>
      </c>
      <c r="D7185" s="51">
        <v>6.8</v>
      </c>
      <c r="E7185" s="52">
        <v>89.760966281704995</v>
      </c>
      <c r="F7185" s="52">
        <v>0</v>
      </c>
    </row>
    <row r="7186" spans="1:6">
      <c r="A7186" s="38">
        <v>41939</v>
      </c>
      <c r="B7186" s="49" t="s">
        <v>153</v>
      </c>
      <c r="C7186" s="50">
        <v>9.4</v>
      </c>
      <c r="D7186" s="51">
        <v>6.7</v>
      </c>
      <c r="E7186" s="52">
        <v>91.477165146613046</v>
      </c>
      <c r="F7186" s="52">
        <v>0</v>
      </c>
    </row>
    <row r="7187" spans="1:6">
      <c r="A7187" s="38">
        <v>41939</v>
      </c>
      <c r="B7187" s="49" t="s">
        <v>154</v>
      </c>
      <c r="C7187" s="50">
        <v>9.3000000000000007</v>
      </c>
      <c r="D7187" s="51">
        <v>6.6</v>
      </c>
      <c r="E7187" s="52">
        <v>90.73523116716008</v>
      </c>
      <c r="F7187" s="52">
        <v>0</v>
      </c>
    </row>
    <row r="7188" spans="1:6">
      <c r="A7188" s="38">
        <v>41939</v>
      </c>
      <c r="B7188" s="49" t="s">
        <v>155</v>
      </c>
      <c r="C7188" s="50">
        <v>9.1999999999999993</v>
      </c>
      <c r="D7188" s="51">
        <v>6.6</v>
      </c>
      <c r="E7188" s="52">
        <v>91.348900211256904</v>
      </c>
      <c r="F7188" s="52">
        <v>0</v>
      </c>
    </row>
    <row r="7189" spans="1:6">
      <c r="A7189" s="38">
        <v>41939</v>
      </c>
      <c r="B7189" s="49" t="s">
        <v>156</v>
      </c>
      <c r="C7189" s="50">
        <v>10.9</v>
      </c>
      <c r="D7189" s="51">
        <v>7.2</v>
      </c>
      <c r="E7189" s="52">
        <v>88.844037311033617</v>
      </c>
      <c r="F7189" s="52">
        <v>0</v>
      </c>
    </row>
    <row r="7190" spans="1:6">
      <c r="A7190" s="38">
        <v>41939</v>
      </c>
      <c r="B7190" s="49" t="s">
        <v>157</v>
      </c>
      <c r="C7190" s="50">
        <v>14.5</v>
      </c>
      <c r="D7190" s="51">
        <v>7.9</v>
      </c>
      <c r="E7190" s="52">
        <v>76.895209294399109</v>
      </c>
      <c r="F7190" s="52">
        <v>0</v>
      </c>
    </row>
    <row r="7191" spans="1:6">
      <c r="A7191" s="38">
        <v>41939</v>
      </c>
      <c r="B7191" s="49" t="s">
        <v>158</v>
      </c>
      <c r="C7191" s="50">
        <v>19</v>
      </c>
      <c r="D7191" s="51">
        <v>7.2</v>
      </c>
      <c r="E7191" s="52">
        <v>52.713497728096605</v>
      </c>
      <c r="F7191" s="52">
        <v>0</v>
      </c>
    </row>
    <row r="7192" spans="1:6">
      <c r="A7192" s="38">
        <v>41939</v>
      </c>
      <c r="B7192" s="49" t="s">
        <v>159</v>
      </c>
      <c r="C7192" s="50">
        <v>20.3</v>
      </c>
      <c r="D7192" s="51">
        <v>6.2</v>
      </c>
      <c r="E7192" s="52">
        <v>41.937584777709723</v>
      </c>
      <c r="F7192" s="52">
        <v>0</v>
      </c>
    </row>
    <row r="7193" spans="1:6">
      <c r="A7193" s="38">
        <v>41939</v>
      </c>
      <c r="B7193" s="49" t="s">
        <v>160</v>
      </c>
      <c r="C7193" s="50">
        <v>20.5</v>
      </c>
      <c r="D7193" s="51">
        <v>6.3</v>
      </c>
      <c r="E7193" s="52">
        <v>42.084214450218816</v>
      </c>
      <c r="F7193" s="52">
        <v>0</v>
      </c>
    </row>
    <row r="7194" spans="1:6">
      <c r="A7194" s="38">
        <v>41939</v>
      </c>
      <c r="B7194" s="49" t="s">
        <v>161</v>
      </c>
      <c r="C7194" s="50">
        <v>21.3</v>
      </c>
      <c r="D7194" s="51">
        <v>6.5</v>
      </c>
      <c r="E7194" s="52">
        <v>41.321937381738508</v>
      </c>
      <c r="F7194" s="52">
        <v>0</v>
      </c>
    </row>
    <row r="7195" spans="1:6">
      <c r="A7195" s="38">
        <v>41939</v>
      </c>
      <c r="B7195" s="49" t="s">
        <v>162</v>
      </c>
      <c r="C7195" s="50">
        <v>21.2</v>
      </c>
      <c r="D7195" s="51">
        <v>6.3</v>
      </c>
      <c r="E7195" s="52">
        <v>40.309789635821645</v>
      </c>
      <c r="F7195" s="52">
        <v>0</v>
      </c>
    </row>
    <row r="7196" spans="1:6">
      <c r="A7196" s="38">
        <v>41939</v>
      </c>
      <c r="B7196" s="49" t="s">
        <v>163</v>
      </c>
      <c r="C7196" s="50">
        <v>21</v>
      </c>
      <c r="D7196" s="51">
        <v>6.6</v>
      </c>
      <c r="E7196" s="52">
        <v>42.730861066520184</v>
      </c>
      <c r="F7196" s="52">
        <v>0</v>
      </c>
    </row>
    <row r="7197" spans="1:6">
      <c r="A7197" s="38">
        <v>41939</v>
      </c>
      <c r="B7197" s="49" t="s">
        <v>164</v>
      </c>
      <c r="C7197" s="50">
        <v>20.5</v>
      </c>
      <c r="D7197" s="51">
        <v>6.8</v>
      </c>
      <c r="E7197" s="52">
        <v>45.388111693145142</v>
      </c>
      <c r="F7197" s="52">
        <v>0</v>
      </c>
    </row>
    <row r="7198" spans="1:6">
      <c r="A7198" s="38">
        <v>41939</v>
      </c>
      <c r="B7198" s="49" t="s">
        <v>165</v>
      </c>
      <c r="C7198" s="50">
        <v>19.600000000000001</v>
      </c>
      <c r="D7198" s="51">
        <v>7.1</v>
      </c>
      <c r="E7198" s="52">
        <v>50.082668523256757</v>
      </c>
      <c r="F7198" s="52">
        <v>0</v>
      </c>
    </row>
    <row r="7199" spans="1:6">
      <c r="A7199" s="38">
        <v>41939</v>
      </c>
      <c r="B7199" s="49" t="s">
        <v>166</v>
      </c>
      <c r="C7199" s="50">
        <v>18.399999999999999</v>
      </c>
      <c r="D7199" s="51">
        <v>7.6</v>
      </c>
      <c r="E7199" s="52">
        <v>57.734026891266168</v>
      </c>
      <c r="F7199" s="52">
        <v>0</v>
      </c>
    </row>
    <row r="7200" spans="1:6">
      <c r="A7200" s="38">
        <v>41939</v>
      </c>
      <c r="B7200" s="49" t="s">
        <v>167</v>
      </c>
      <c r="C7200" s="50">
        <v>16.7</v>
      </c>
      <c r="D7200" s="51">
        <v>8.1</v>
      </c>
      <c r="E7200" s="52">
        <v>68.449622618534448</v>
      </c>
      <c r="F7200" s="52">
        <v>0</v>
      </c>
    </row>
    <row r="7201" spans="1:6">
      <c r="A7201" s="38">
        <v>41939</v>
      </c>
      <c r="B7201" s="49" t="s">
        <v>168</v>
      </c>
      <c r="C7201" s="50">
        <v>14.6</v>
      </c>
      <c r="D7201" s="51">
        <v>8.1</v>
      </c>
      <c r="E7201" s="52">
        <v>78.309120202620548</v>
      </c>
      <c r="F7201" s="52">
        <v>0</v>
      </c>
    </row>
    <row r="7202" spans="1:6">
      <c r="A7202" s="38">
        <v>41939</v>
      </c>
      <c r="B7202" s="49" t="s">
        <v>169</v>
      </c>
      <c r="C7202" s="50">
        <v>13.6</v>
      </c>
      <c r="D7202" s="51">
        <v>7.9</v>
      </c>
      <c r="E7202" s="52">
        <v>81.519563862757721</v>
      </c>
      <c r="F7202" s="52">
        <v>0</v>
      </c>
    </row>
    <row r="7203" spans="1:6">
      <c r="A7203" s="38">
        <v>41939</v>
      </c>
      <c r="B7203" s="49" t="s">
        <v>170</v>
      </c>
      <c r="C7203" s="50">
        <v>13</v>
      </c>
      <c r="D7203" s="51">
        <v>7.9</v>
      </c>
      <c r="E7203" s="52">
        <v>84.775510967402937</v>
      </c>
      <c r="F7203" s="52">
        <v>0</v>
      </c>
    </row>
    <row r="7204" spans="1:6">
      <c r="A7204" s="38">
        <v>41939</v>
      </c>
      <c r="B7204" s="49" t="s">
        <v>171</v>
      </c>
      <c r="C7204" s="50">
        <v>12.1</v>
      </c>
      <c r="D7204" s="51">
        <v>7.6</v>
      </c>
      <c r="E7204" s="52">
        <v>86.562196954479319</v>
      </c>
      <c r="F7204" s="52">
        <v>0</v>
      </c>
    </row>
    <row r="7205" spans="1:6">
      <c r="A7205" s="38">
        <v>41939</v>
      </c>
      <c r="B7205" s="49" t="s">
        <v>172</v>
      </c>
      <c r="C7205" s="50">
        <v>11.6</v>
      </c>
      <c r="D7205" s="51">
        <v>7.6</v>
      </c>
      <c r="E7205" s="52">
        <v>89.467540093457615</v>
      </c>
      <c r="F7205" s="52">
        <v>0</v>
      </c>
    </row>
    <row r="7206" spans="1:6">
      <c r="A7206" s="38">
        <v>41940</v>
      </c>
      <c r="B7206" s="49" t="s">
        <v>149</v>
      </c>
      <c r="C7206" s="50">
        <v>11</v>
      </c>
      <c r="D7206" s="51">
        <v>7.3</v>
      </c>
      <c r="E7206" s="52">
        <v>89.466745238280822</v>
      </c>
      <c r="F7206" s="52">
        <v>0</v>
      </c>
    </row>
    <row r="7207" spans="1:6">
      <c r="A7207" s="38">
        <v>41940</v>
      </c>
      <c r="B7207" s="49" t="s">
        <v>150</v>
      </c>
      <c r="C7207" s="50">
        <v>10.5</v>
      </c>
      <c r="D7207" s="51">
        <v>7.1</v>
      </c>
      <c r="E7207" s="52">
        <v>89.990802907914741</v>
      </c>
      <c r="F7207" s="52">
        <v>0</v>
      </c>
    </row>
    <row r="7208" spans="1:6">
      <c r="A7208" s="38">
        <v>41940</v>
      </c>
      <c r="B7208" s="49" t="s">
        <v>151</v>
      </c>
      <c r="C7208" s="50">
        <v>9.9</v>
      </c>
      <c r="D7208" s="51">
        <v>7</v>
      </c>
      <c r="E7208" s="52">
        <v>92.371614417271275</v>
      </c>
      <c r="F7208" s="52">
        <v>0</v>
      </c>
    </row>
    <row r="7209" spans="1:6">
      <c r="A7209" s="38">
        <v>41940</v>
      </c>
      <c r="B7209" s="49" t="s">
        <v>152</v>
      </c>
      <c r="C7209" s="50">
        <v>9.9</v>
      </c>
      <c r="D7209" s="51">
        <v>6.8</v>
      </c>
      <c r="E7209" s="52">
        <v>89.760966281704995</v>
      </c>
      <c r="F7209" s="52">
        <v>0</v>
      </c>
    </row>
    <row r="7210" spans="1:6">
      <c r="A7210" s="38">
        <v>41940</v>
      </c>
      <c r="B7210" s="49" t="s">
        <v>153</v>
      </c>
      <c r="C7210" s="50">
        <v>9.4</v>
      </c>
      <c r="D7210" s="51">
        <v>6.6</v>
      </c>
      <c r="E7210" s="52">
        <v>90.126169645566122</v>
      </c>
      <c r="F7210" s="52">
        <v>0</v>
      </c>
    </row>
    <row r="7211" spans="1:6">
      <c r="A7211" s="38">
        <v>41940</v>
      </c>
      <c r="B7211" s="49" t="s">
        <v>154</v>
      </c>
      <c r="C7211" s="50">
        <v>8.9</v>
      </c>
      <c r="D7211" s="51">
        <v>6.5</v>
      </c>
      <c r="E7211" s="52">
        <v>91.820151684783411</v>
      </c>
      <c r="F7211" s="52">
        <v>0</v>
      </c>
    </row>
    <row r="7212" spans="1:6">
      <c r="A7212" s="38">
        <v>41940</v>
      </c>
      <c r="B7212" s="49" t="s">
        <v>155</v>
      </c>
      <c r="C7212" s="50">
        <v>9</v>
      </c>
      <c r="D7212" s="51">
        <v>6.6</v>
      </c>
      <c r="E7212" s="52">
        <v>92.59021456406964</v>
      </c>
      <c r="F7212" s="52">
        <v>0</v>
      </c>
    </row>
    <row r="7213" spans="1:6">
      <c r="A7213" s="38">
        <v>41940</v>
      </c>
      <c r="B7213" s="49" t="s">
        <v>156</v>
      </c>
      <c r="C7213" s="50">
        <v>10.6</v>
      </c>
      <c r="D7213" s="51">
        <v>7.1</v>
      </c>
      <c r="E7213" s="52">
        <v>89.392469254257605</v>
      </c>
      <c r="F7213" s="52">
        <v>0</v>
      </c>
    </row>
    <row r="7214" spans="1:6">
      <c r="A7214" s="38">
        <v>41940</v>
      </c>
      <c r="B7214" s="49" t="s">
        <v>157</v>
      </c>
      <c r="C7214" s="50">
        <v>14</v>
      </c>
      <c r="D7214" s="51">
        <v>7.9</v>
      </c>
      <c r="E7214" s="52">
        <v>79.426863482039494</v>
      </c>
      <c r="F7214" s="52">
        <v>0</v>
      </c>
    </row>
    <row r="7215" spans="1:6">
      <c r="A7215" s="38">
        <v>41940</v>
      </c>
      <c r="B7215" s="49" t="s">
        <v>158</v>
      </c>
      <c r="C7215" s="50">
        <v>17.600000000000001</v>
      </c>
      <c r="D7215" s="51">
        <v>8.3000000000000007</v>
      </c>
      <c r="E7215" s="52">
        <v>66.232664082659539</v>
      </c>
      <c r="F7215" s="52">
        <v>0</v>
      </c>
    </row>
    <row r="7216" spans="1:6">
      <c r="A7216" s="38">
        <v>41940</v>
      </c>
      <c r="B7216" s="49" t="s">
        <v>159</v>
      </c>
      <c r="C7216" s="50">
        <v>19.8</v>
      </c>
      <c r="D7216" s="51">
        <v>7.6</v>
      </c>
      <c r="E7216" s="52">
        <v>52.905966255828133</v>
      </c>
      <c r="F7216" s="52">
        <v>0</v>
      </c>
    </row>
    <row r="7217" spans="1:6">
      <c r="A7217" s="38">
        <v>41940</v>
      </c>
      <c r="B7217" s="49" t="s">
        <v>160</v>
      </c>
      <c r="C7217" s="50">
        <v>21.2</v>
      </c>
      <c r="D7217" s="51">
        <v>7.6</v>
      </c>
      <c r="E7217" s="52">
        <v>48.527276147672296</v>
      </c>
      <c r="F7217" s="52">
        <v>0</v>
      </c>
    </row>
    <row r="7218" spans="1:6">
      <c r="A7218" s="38">
        <v>41940</v>
      </c>
      <c r="B7218" s="49" t="s">
        <v>161</v>
      </c>
      <c r="C7218" s="50">
        <v>22.1</v>
      </c>
      <c r="D7218" s="51">
        <v>8</v>
      </c>
      <c r="E7218" s="52">
        <v>48.314795731001453</v>
      </c>
      <c r="F7218" s="52">
        <v>0</v>
      </c>
    </row>
    <row r="7219" spans="1:6">
      <c r="A7219" s="38">
        <v>41940</v>
      </c>
      <c r="B7219" s="49" t="s">
        <v>162</v>
      </c>
      <c r="C7219" s="50">
        <v>22.1</v>
      </c>
      <c r="D7219" s="51">
        <v>7.3</v>
      </c>
      <c r="E7219" s="52">
        <v>44.136291428348109</v>
      </c>
      <c r="F7219" s="52">
        <v>0</v>
      </c>
    </row>
    <row r="7220" spans="1:6">
      <c r="A7220" s="38">
        <v>41940</v>
      </c>
      <c r="B7220" s="49" t="s">
        <v>163</v>
      </c>
      <c r="C7220" s="50">
        <v>22.1</v>
      </c>
      <c r="D7220" s="51">
        <v>7.3</v>
      </c>
      <c r="E7220" s="52">
        <v>44.136291428348109</v>
      </c>
      <c r="F7220" s="52">
        <v>0</v>
      </c>
    </row>
    <row r="7221" spans="1:6">
      <c r="A7221" s="38">
        <v>41940</v>
      </c>
      <c r="B7221" s="49" t="s">
        <v>164</v>
      </c>
      <c r="C7221" s="50">
        <v>21.3</v>
      </c>
      <c r="D7221" s="51">
        <v>7.9</v>
      </c>
      <c r="E7221" s="52">
        <v>50.110424705005428</v>
      </c>
      <c r="F7221" s="52">
        <v>0</v>
      </c>
    </row>
    <row r="7222" spans="1:6">
      <c r="A7222" s="38">
        <v>41940</v>
      </c>
      <c r="B7222" s="49" t="s">
        <v>165</v>
      </c>
      <c r="C7222" s="50">
        <v>20.8</v>
      </c>
      <c r="D7222" s="51">
        <v>8.1999999999999993</v>
      </c>
      <c r="E7222" s="52">
        <v>53.61061775687115</v>
      </c>
      <c r="F7222" s="52">
        <v>0</v>
      </c>
    </row>
    <row r="7223" spans="1:6">
      <c r="A7223" s="38">
        <v>41940</v>
      </c>
      <c r="B7223" s="49" t="s">
        <v>166</v>
      </c>
      <c r="C7223" s="50">
        <v>20.100000000000001</v>
      </c>
      <c r="D7223" s="51">
        <v>8.4</v>
      </c>
      <c r="E7223" s="52">
        <v>57.325117488636266</v>
      </c>
      <c r="F7223" s="52">
        <v>0</v>
      </c>
    </row>
    <row r="7224" spans="1:6">
      <c r="A7224" s="38">
        <v>41940</v>
      </c>
      <c r="B7224" s="49" t="s">
        <v>167</v>
      </c>
      <c r="C7224" s="50">
        <v>18.899999999999999</v>
      </c>
      <c r="D7224" s="51">
        <v>8.4</v>
      </c>
      <c r="E7224" s="52">
        <v>61.766551191889462</v>
      </c>
      <c r="F7224" s="52">
        <v>0</v>
      </c>
    </row>
    <row r="7225" spans="1:6">
      <c r="A7225" s="38">
        <v>41940</v>
      </c>
      <c r="B7225" s="49" t="s">
        <v>168</v>
      </c>
      <c r="C7225" s="50">
        <v>16.5</v>
      </c>
      <c r="D7225" s="51">
        <v>9</v>
      </c>
      <c r="E7225" s="52">
        <v>76.918927440194423</v>
      </c>
      <c r="F7225" s="52">
        <v>0</v>
      </c>
    </row>
    <row r="7226" spans="1:6">
      <c r="A7226" s="38">
        <v>41940</v>
      </c>
      <c r="B7226" s="49" t="s">
        <v>169</v>
      </c>
      <c r="C7226" s="50">
        <v>14.4</v>
      </c>
      <c r="D7226" s="51">
        <v>8.6999999999999993</v>
      </c>
      <c r="E7226" s="52">
        <v>85.12349058791294</v>
      </c>
      <c r="F7226" s="52">
        <v>0</v>
      </c>
    </row>
    <row r="7227" spans="1:6">
      <c r="A7227" s="38">
        <v>41940</v>
      </c>
      <c r="B7227" s="49" t="s">
        <v>170</v>
      </c>
      <c r="C7227" s="50">
        <v>13.7</v>
      </c>
      <c r="D7227" s="51">
        <v>8.4</v>
      </c>
      <c r="E7227" s="52">
        <v>86.048340717182668</v>
      </c>
      <c r="F7227" s="52">
        <v>0</v>
      </c>
    </row>
    <row r="7228" spans="1:6">
      <c r="A7228" s="38">
        <v>41940</v>
      </c>
      <c r="B7228" s="49" t="s">
        <v>171</v>
      </c>
      <c r="C7228" s="50">
        <v>12.8</v>
      </c>
      <c r="D7228" s="51">
        <v>8</v>
      </c>
      <c r="E7228" s="52">
        <v>86.966464802186124</v>
      </c>
      <c r="F7228" s="52">
        <v>0</v>
      </c>
    </row>
    <row r="7229" spans="1:6">
      <c r="A7229" s="38">
        <v>41940</v>
      </c>
      <c r="B7229" s="49" t="s">
        <v>172</v>
      </c>
      <c r="C7229" s="50">
        <v>12.3</v>
      </c>
      <c r="D7229" s="51">
        <v>8</v>
      </c>
      <c r="E7229" s="52">
        <v>89.868982192115155</v>
      </c>
      <c r="F7229" s="52">
        <v>0</v>
      </c>
    </row>
    <row r="7230" spans="1:6">
      <c r="A7230" s="38">
        <v>41941</v>
      </c>
      <c r="B7230" s="49" t="s">
        <v>149</v>
      </c>
      <c r="C7230" s="50">
        <v>12.1</v>
      </c>
      <c r="D7230" s="51">
        <v>7.8</v>
      </c>
      <c r="E7230" s="52">
        <v>88.811937327600532</v>
      </c>
      <c r="F7230" s="52">
        <v>0</v>
      </c>
    </row>
    <row r="7231" spans="1:6">
      <c r="A7231" s="38">
        <v>41941</v>
      </c>
      <c r="B7231" s="49" t="s">
        <v>150</v>
      </c>
      <c r="C7231" s="50">
        <v>11.9</v>
      </c>
      <c r="D7231" s="51">
        <v>7.7</v>
      </c>
      <c r="E7231" s="52">
        <v>88.851446936030726</v>
      </c>
      <c r="F7231" s="52">
        <v>0</v>
      </c>
    </row>
    <row r="7232" spans="1:6">
      <c r="A7232" s="38">
        <v>41941</v>
      </c>
      <c r="B7232" s="49" t="s">
        <v>151</v>
      </c>
      <c r="C7232" s="50">
        <v>11.4</v>
      </c>
      <c r="D7232" s="51">
        <v>7.6</v>
      </c>
      <c r="E7232" s="52">
        <v>90.660125996606183</v>
      </c>
      <c r="F7232" s="52">
        <v>0</v>
      </c>
    </row>
    <row r="7233" spans="1:6">
      <c r="A7233" s="38">
        <v>41941</v>
      </c>
      <c r="B7233" s="49" t="s">
        <v>152</v>
      </c>
      <c r="C7233" s="50">
        <v>11.2</v>
      </c>
      <c r="D7233" s="51">
        <v>7.4</v>
      </c>
      <c r="E7233" s="52">
        <v>89.481319959296542</v>
      </c>
      <c r="F7233" s="52">
        <v>0</v>
      </c>
    </row>
    <row r="7234" spans="1:6">
      <c r="A7234" s="38">
        <v>41941</v>
      </c>
      <c r="B7234" s="49" t="s">
        <v>153</v>
      </c>
      <c r="C7234" s="50">
        <v>10.9</v>
      </c>
      <c r="D7234" s="51">
        <v>7.4</v>
      </c>
      <c r="E7234" s="52">
        <v>91.282911689077224</v>
      </c>
      <c r="F7234" s="52">
        <v>0</v>
      </c>
    </row>
    <row r="7235" spans="1:6">
      <c r="A7235" s="38">
        <v>41941</v>
      </c>
      <c r="B7235" s="49" t="s">
        <v>154</v>
      </c>
      <c r="C7235" s="50">
        <v>11.4</v>
      </c>
      <c r="D7235" s="51">
        <v>7.6</v>
      </c>
      <c r="E7235" s="52">
        <v>90.660125996606183</v>
      </c>
      <c r="F7235" s="52">
        <v>0</v>
      </c>
    </row>
    <row r="7236" spans="1:6">
      <c r="A7236" s="38">
        <v>41941</v>
      </c>
      <c r="B7236" s="49" t="s">
        <v>155</v>
      </c>
      <c r="C7236" s="50">
        <v>12.1</v>
      </c>
      <c r="D7236" s="51">
        <v>7.8</v>
      </c>
      <c r="E7236" s="52">
        <v>88.811937327600532</v>
      </c>
      <c r="F7236" s="52">
        <v>0</v>
      </c>
    </row>
    <row r="7237" spans="1:6">
      <c r="A7237" s="38">
        <v>41941</v>
      </c>
      <c r="B7237" s="49" t="s">
        <v>156</v>
      </c>
      <c r="C7237" s="50">
        <v>13</v>
      </c>
      <c r="D7237" s="51">
        <v>8.1999999999999993</v>
      </c>
      <c r="E7237" s="52">
        <v>87.952945164808071</v>
      </c>
      <c r="F7237" s="52">
        <v>0</v>
      </c>
    </row>
    <row r="7238" spans="1:6">
      <c r="A7238" s="38">
        <v>41941</v>
      </c>
      <c r="B7238" s="49" t="s">
        <v>157</v>
      </c>
      <c r="C7238" s="50">
        <v>14.4</v>
      </c>
      <c r="D7238" s="51">
        <v>8.4</v>
      </c>
      <c r="E7238" s="52">
        <v>82.227310212799082</v>
      </c>
      <c r="F7238" s="52">
        <v>0</v>
      </c>
    </row>
    <row r="7239" spans="1:6">
      <c r="A7239" s="38">
        <v>41941</v>
      </c>
      <c r="B7239" s="49" t="s">
        <v>158</v>
      </c>
      <c r="C7239" s="50">
        <v>18.399999999999999</v>
      </c>
      <c r="D7239" s="51">
        <v>9.3000000000000007</v>
      </c>
      <c r="E7239" s="52">
        <v>70.457971640785715</v>
      </c>
      <c r="F7239" s="52">
        <v>0</v>
      </c>
    </row>
    <row r="7240" spans="1:6">
      <c r="A7240" s="38">
        <v>41941</v>
      </c>
      <c r="B7240" s="49" t="s">
        <v>159</v>
      </c>
      <c r="C7240" s="50">
        <v>21.5</v>
      </c>
      <c r="D7240" s="51">
        <v>8.5</v>
      </c>
      <c r="E7240" s="52">
        <v>53.208829163579253</v>
      </c>
      <c r="F7240" s="52">
        <v>0</v>
      </c>
    </row>
    <row r="7241" spans="1:6">
      <c r="A7241" s="38">
        <v>41941</v>
      </c>
      <c r="B7241" s="49" t="s">
        <v>160</v>
      </c>
      <c r="C7241" s="50">
        <v>21.8</v>
      </c>
      <c r="D7241" s="51">
        <v>9.1999999999999993</v>
      </c>
      <c r="E7241" s="52">
        <v>56.480944077564722</v>
      </c>
      <c r="F7241" s="52">
        <v>0</v>
      </c>
    </row>
    <row r="7242" spans="1:6">
      <c r="A7242" s="38">
        <v>41941</v>
      </c>
      <c r="B7242" s="49" t="s">
        <v>161</v>
      </c>
      <c r="C7242" s="50">
        <v>22.7</v>
      </c>
      <c r="D7242" s="51">
        <v>9.6999999999999993</v>
      </c>
      <c r="E7242" s="52">
        <v>56.330759335797879</v>
      </c>
      <c r="F7242" s="52">
        <v>0</v>
      </c>
    </row>
    <row r="7243" spans="1:6">
      <c r="A7243" s="38">
        <v>41941</v>
      </c>
      <c r="B7243" s="49" t="s">
        <v>162</v>
      </c>
      <c r="C7243" s="50">
        <v>23.2</v>
      </c>
      <c r="D7243" s="51">
        <v>10.5</v>
      </c>
      <c r="E7243" s="52">
        <v>59.083215771861632</v>
      </c>
      <c r="F7243" s="52">
        <v>0</v>
      </c>
    </row>
    <row r="7244" spans="1:6">
      <c r="A7244" s="38">
        <v>41941</v>
      </c>
      <c r="B7244" s="49" t="s">
        <v>163</v>
      </c>
      <c r="C7244" s="50">
        <v>23.8</v>
      </c>
      <c r="D7244" s="51">
        <v>8.6</v>
      </c>
      <c r="E7244" s="52">
        <v>46.813041556961942</v>
      </c>
      <c r="F7244" s="52">
        <v>0</v>
      </c>
    </row>
    <row r="7245" spans="1:6">
      <c r="A7245" s="38">
        <v>41941</v>
      </c>
      <c r="B7245" s="49" t="s">
        <v>164</v>
      </c>
      <c r="C7245" s="50">
        <v>23.2</v>
      </c>
      <c r="D7245" s="51">
        <v>9.4</v>
      </c>
      <c r="E7245" s="52">
        <v>52.985694582198796</v>
      </c>
      <c r="F7245" s="52">
        <v>0</v>
      </c>
    </row>
    <row r="7246" spans="1:6">
      <c r="A7246" s="38">
        <v>41941</v>
      </c>
      <c r="B7246" s="49" t="s">
        <v>165</v>
      </c>
      <c r="C7246" s="50">
        <v>22.5</v>
      </c>
      <c r="D7246" s="51">
        <v>9.9</v>
      </c>
      <c r="E7246" s="52">
        <v>58.176216154569325</v>
      </c>
      <c r="F7246" s="52">
        <v>0</v>
      </c>
    </row>
    <row r="7247" spans="1:6">
      <c r="A7247" s="38">
        <v>41941</v>
      </c>
      <c r="B7247" s="49" t="s">
        <v>166</v>
      </c>
      <c r="C7247" s="50">
        <v>21.2</v>
      </c>
      <c r="D7247" s="51">
        <v>9.9</v>
      </c>
      <c r="E7247" s="52">
        <v>62.983078043554386</v>
      </c>
      <c r="F7247" s="52">
        <v>0</v>
      </c>
    </row>
    <row r="7248" spans="1:6">
      <c r="A7248" s="38">
        <v>41941</v>
      </c>
      <c r="B7248" s="49" t="s">
        <v>167</v>
      </c>
      <c r="C7248" s="50">
        <v>20.6</v>
      </c>
      <c r="D7248" s="51">
        <v>9.8000000000000007</v>
      </c>
      <c r="E7248" s="52">
        <v>64.701348398058315</v>
      </c>
      <c r="F7248" s="52">
        <v>0</v>
      </c>
    </row>
    <row r="7249" spans="1:6">
      <c r="A7249" s="38">
        <v>41941</v>
      </c>
      <c r="B7249" s="49" t="s">
        <v>168</v>
      </c>
      <c r="C7249" s="50">
        <v>18.899999999999999</v>
      </c>
      <c r="D7249" s="51">
        <v>9.6999999999999993</v>
      </c>
      <c r="E7249" s="52">
        <v>71.178876454363689</v>
      </c>
      <c r="F7249" s="52">
        <v>0</v>
      </c>
    </row>
    <row r="7250" spans="1:6">
      <c r="A7250" s="38">
        <v>41941</v>
      </c>
      <c r="B7250" s="49" t="s">
        <v>169</v>
      </c>
      <c r="C7250" s="50">
        <v>17.600000000000001</v>
      </c>
      <c r="D7250" s="51">
        <v>9.8000000000000007</v>
      </c>
      <c r="E7250" s="52">
        <v>78.016756881036585</v>
      </c>
      <c r="F7250" s="52">
        <v>0</v>
      </c>
    </row>
    <row r="7251" spans="1:6">
      <c r="A7251" s="38">
        <v>41941</v>
      </c>
      <c r="B7251" s="49" t="s">
        <v>170</v>
      </c>
      <c r="C7251" s="50">
        <v>17.5</v>
      </c>
      <c r="D7251" s="51">
        <v>9.6999999999999993</v>
      </c>
      <c r="E7251" s="52">
        <v>77.722038479449054</v>
      </c>
      <c r="F7251" s="52">
        <v>0</v>
      </c>
    </row>
    <row r="7252" spans="1:6">
      <c r="A7252" s="38">
        <v>41941</v>
      </c>
      <c r="B7252" s="49" t="s">
        <v>171</v>
      </c>
      <c r="C7252" s="50">
        <v>16.600000000000001</v>
      </c>
      <c r="D7252" s="51">
        <v>9.6</v>
      </c>
      <c r="E7252" s="52">
        <v>81.449013263726272</v>
      </c>
      <c r="F7252" s="52">
        <v>0</v>
      </c>
    </row>
    <row r="7253" spans="1:6">
      <c r="A7253" s="38">
        <v>41941</v>
      </c>
      <c r="B7253" s="49" t="s">
        <v>172</v>
      </c>
      <c r="C7253" s="50">
        <v>16.399999999999999</v>
      </c>
      <c r="D7253" s="51">
        <v>9.6999999999999993</v>
      </c>
      <c r="E7253" s="52">
        <v>83.338646065968362</v>
      </c>
      <c r="F7253" s="52">
        <v>0</v>
      </c>
    </row>
    <row r="7254" spans="1:6">
      <c r="A7254" s="38">
        <v>41942</v>
      </c>
      <c r="B7254" s="49" t="s">
        <v>149</v>
      </c>
      <c r="C7254" s="50">
        <v>16.7</v>
      </c>
      <c r="D7254" s="51">
        <v>10.1</v>
      </c>
      <c r="E7254" s="52">
        <v>85.08070938154016</v>
      </c>
      <c r="F7254" s="52">
        <v>0</v>
      </c>
    </row>
    <row r="7255" spans="1:6">
      <c r="A7255" s="38">
        <v>41942</v>
      </c>
      <c r="B7255" s="49" t="s">
        <v>150</v>
      </c>
      <c r="C7255" s="50">
        <v>17.8</v>
      </c>
      <c r="D7255" s="51">
        <v>10.4</v>
      </c>
      <c r="E7255" s="52">
        <v>81.678084377848606</v>
      </c>
      <c r="F7255" s="52">
        <v>0</v>
      </c>
    </row>
    <row r="7256" spans="1:6">
      <c r="A7256" s="38">
        <v>41942</v>
      </c>
      <c r="B7256" s="49" t="s">
        <v>151</v>
      </c>
      <c r="C7256" s="50">
        <v>15</v>
      </c>
      <c r="D7256" s="51">
        <v>9.6</v>
      </c>
      <c r="E7256" s="52">
        <v>90.231870504806039</v>
      </c>
      <c r="F7256" s="52">
        <v>0</v>
      </c>
    </row>
    <row r="7257" spans="1:6">
      <c r="A7257" s="38">
        <v>41942</v>
      </c>
      <c r="B7257" s="49" t="s">
        <v>152</v>
      </c>
      <c r="C7257" s="50">
        <v>17.5</v>
      </c>
      <c r="D7257" s="51">
        <v>10.3</v>
      </c>
      <c r="E7257" s="52">
        <v>82.451273551625505</v>
      </c>
      <c r="F7257" s="52">
        <v>0</v>
      </c>
    </row>
    <row r="7258" spans="1:6">
      <c r="A7258" s="38">
        <v>41942</v>
      </c>
      <c r="B7258" s="49" t="s">
        <v>153</v>
      </c>
      <c r="C7258" s="50">
        <v>18</v>
      </c>
      <c r="D7258" s="51">
        <v>10.1</v>
      </c>
      <c r="E7258" s="52">
        <v>78.366561789178789</v>
      </c>
      <c r="F7258" s="52">
        <v>0</v>
      </c>
    </row>
    <row r="7259" spans="1:6">
      <c r="A7259" s="38">
        <v>41942</v>
      </c>
      <c r="B7259" s="49" t="s">
        <v>154</v>
      </c>
      <c r="C7259" s="50">
        <v>17.899999999999999</v>
      </c>
      <c r="D7259" s="51">
        <v>9.5</v>
      </c>
      <c r="E7259" s="52">
        <v>74.2469853144475</v>
      </c>
      <c r="F7259" s="52">
        <v>0</v>
      </c>
    </row>
    <row r="7260" spans="1:6">
      <c r="A7260" s="38">
        <v>41942</v>
      </c>
      <c r="B7260" s="49" t="s">
        <v>155</v>
      </c>
      <c r="C7260" s="50">
        <v>17.600000000000001</v>
      </c>
      <c r="D7260" s="51">
        <v>9.1999999999999993</v>
      </c>
      <c r="E7260" s="52">
        <v>73.309840727160108</v>
      </c>
      <c r="F7260" s="52">
        <v>0</v>
      </c>
    </row>
    <row r="7261" spans="1:6">
      <c r="A7261" s="38">
        <v>41942</v>
      </c>
      <c r="B7261" s="49" t="s">
        <v>156</v>
      </c>
      <c r="C7261" s="50">
        <v>19.100000000000001</v>
      </c>
      <c r="D7261" s="51">
        <v>9.5</v>
      </c>
      <c r="E7261" s="52">
        <v>68.868113196349228</v>
      </c>
      <c r="F7261" s="52">
        <v>0</v>
      </c>
    </row>
    <row r="7262" spans="1:6">
      <c r="A7262" s="38">
        <v>41942</v>
      </c>
      <c r="B7262" s="49" t="s">
        <v>157</v>
      </c>
      <c r="C7262" s="50">
        <v>20.8</v>
      </c>
      <c r="D7262" s="51">
        <v>9.6</v>
      </c>
      <c r="E7262" s="52">
        <v>62.624528603247263</v>
      </c>
      <c r="F7262" s="52">
        <v>0</v>
      </c>
    </row>
    <row r="7263" spans="1:6">
      <c r="A7263" s="38">
        <v>41942</v>
      </c>
      <c r="B7263" s="49" t="s">
        <v>158</v>
      </c>
      <c r="C7263" s="50">
        <v>21.9</v>
      </c>
      <c r="D7263" s="51">
        <v>9.8000000000000007</v>
      </c>
      <c r="E7263" s="52">
        <v>59.741399774497339</v>
      </c>
      <c r="F7263" s="52">
        <v>0</v>
      </c>
    </row>
    <row r="7264" spans="1:6">
      <c r="A7264" s="38">
        <v>41942</v>
      </c>
      <c r="B7264" s="49" t="s">
        <v>159</v>
      </c>
      <c r="C7264" s="50">
        <v>22.2</v>
      </c>
      <c r="D7264" s="51">
        <v>8.6999999999999993</v>
      </c>
      <c r="E7264" s="52">
        <v>52.165222942116763</v>
      </c>
      <c r="F7264" s="52">
        <v>0</v>
      </c>
    </row>
    <row r="7265" spans="1:6">
      <c r="A7265" s="38">
        <v>41942</v>
      </c>
      <c r="B7265" s="49" t="s">
        <v>160</v>
      </c>
      <c r="C7265" s="50">
        <v>22.2</v>
      </c>
      <c r="D7265" s="51">
        <v>7.7</v>
      </c>
      <c r="E7265" s="52">
        <v>46.242539695762162</v>
      </c>
      <c r="F7265" s="52">
        <v>0</v>
      </c>
    </row>
    <row r="7266" spans="1:6">
      <c r="A7266" s="38">
        <v>41942</v>
      </c>
      <c r="B7266" s="49" t="s">
        <v>161</v>
      </c>
      <c r="C7266" s="50">
        <v>22.1</v>
      </c>
      <c r="D7266" s="51">
        <v>6.6</v>
      </c>
      <c r="E7266" s="52">
        <v>39.948480880031831</v>
      </c>
      <c r="F7266" s="52">
        <v>0</v>
      </c>
    </row>
    <row r="7267" spans="1:6">
      <c r="A7267" s="38">
        <v>41942</v>
      </c>
      <c r="B7267" s="49" t="s">
        <v>162</v>
      </c>
      <c r="C7267" s="50">
        <v>21.5</v>
      </c>
      <c r="D7267" s="51">
        <v>6.2</v>
      </c>
      <c r="E7267" s="52">
        <v>38.953243456251776</v>
      </c>
      <c r="F7267" s="52">
        <v>0</v>
      </c>
    </row>
    <row r="7268" spans="1:6">
      <c r="A7268" s="38">
        <v>41942</v>
      </c>
      <c r="B7268" s="49" t="s">
        <v>163</v>
      </c>
      <c r="C7268" s="50">
        <v>21.3</v>
      </c>
      <c r="D7268" s="51">
        <v>5.9</v>
      </c>
      <c r="E7268" s="52">
        <v>37.543445698627579</v>
      </c>
      <c r="F7268" s="52">
        <v>0</v>
      </c>
    </row>
    <row r="7269" spans="1:6">
      <c r="A7269" s="38">
        <v>41942</v>
      </c>
      <c r="B7269" s="49" t="s">
        <v>164</v>
      </c>
      <c r="C7269" s="50">
        <v>20.6</v>
      </c>
      <c r="D7269" s="51">
        <v>5.8</v>
      </c>
      <c r="E7269" s="52">
        <v>38.53661459905026</v>
      </c>
      <c r="F7269" s="52">
        <v>0</v>
      </c>
    </row>
    <row r="7270" spans="1:6">
      <c r="A7270" s="38">
        <v>41942</v>
      </c>
      <c r="B7270" s="49" t="s">
        <v>165</v>
      </c>
      <c r="C7270" s="50">
        <v>19</v>
      </c>
      <c r="D7270" s="51">
        <v>5.2</v>
      </c>
      <c r="E7270" s="52">
        <v>38.192258894623279</v>
      </c>
      <c r="F7270" s="52">
        <v>0</v>
      </c>
    </row>
    <row r="7271" spans="1:6">
      <c r="A7271" s="38">
        <v>41942</v>
      </c>
      <c r="B7271" s="49" t="s">
        <v>166</v>
      </c>
      <c r="C7271" s="50">
        <v>17.399999999999999</v>
      </c>
      <c r="D7271" s="51">
        <v>5.5</v>
      </c>
      <c r="E7271" s="52">
        <v>44.645357755135237</v>
      </c>
      <c r="F7271" s="52">
        <v>0</v>
      </c>
    </row>
    <row r="7272" spans="1:6">
      <c r="A7272" s="38">
        <v>41942</v>
      </c>
      <c r="B7272" s="49" t="s">
        <v>167</v>
      </c>
      <c r="C7272" s="50">
        <v>16.5</v>
      </c>
      <c r="D7272" s="51">
        <v>5.8</v>
      </c>
      <c r="E7272" s="52">
        <v>49.822641790666452</v>
      </c>
      <c r="F7272" s="52">
        <v>0</v>
      </c>
    </row>
    <row r="7273" spans="1:6">
      <c r="A7273" s="38">
        <v>41942</v>
      </c>
      <c r="B7273" s="49" t="s">
        <v>168</v>
      </c>
      <c r="C7273" s="50">
        <v>15.9</v>
      </c>
      <c r="D7273" s="51">
        <v>6</v>
      </c>
      <c r="E7273" s="52">
        <v>53.534929325301903</v>
      </c>
      <c r="F7273" s="52">
        <v>0</v>
      </c>
    </row>
    <row r="7274" spans="1:6">
      <c r="A7274" s="38">
        <v>41942</v>
      </c>
      <c r="B7274" s="49" t="s">
        <v>169</v>
      </c>
      <c r="C7274" s="50">
        <v>15.5</v>
      </c>
      <c r="D7274" s="51">
        <v>6</v>
      </c>
      <c r="E7274" s="52">
        <v>54.924281114656438</v>
      </c>
      <c r="F7274" s="52">
        <v>0</v>
      </c>
    </row>
    <row r="7275" spans="1:6">
      <c r="A7275" s="38">
        <v>41942</v>
      </c>
      <c r="B7275" s="49" t="s">
        <v>170</v>
      </c>
      <c r="C7275" s="50">
        <v>14.9</v>
      </c>
      <c r="D7275" s="51">
        <v>6</v>
      </c>
      <c r="E7275" s="52">
        <v>57.084821301453779</v>
      </c>
      <c r="F7275" s="52">
        <v>0</v>
      </c>
    </row>
    <row r="7276" spans="1:6">
      <c r="A7276" s="38">
        <v>41942</v>
      </c>
      <c r="B7276" s="49" t="s">
        <v>171</v>
      </c>
      <c r="C7276" s="50">
        <v>14.7</v>
      </c>
      <c r="D7276" s="51">
        <v>5.8</v>
      </c>
      <c r="E7276" s="52">
        <v>55.916334910461075</v>
      </c>
      <c r="F7276" s="52">
        <v>0</v>
      </c>
    </row>
    <row r="7277" spans="1:6">
      <c r="A7277" s="38">
        <v>41942</v>
      </c>
      <c r="B7277" s="49" t="s">
        <v>172</v>
      </c>
      <c r="C7277" s="50">
        <v>14.7</v>
      </c>
      <c r="D7277" s="51">
        <v>5.7</v>
      </c>
      <c r="E7277" s="52">
        <v>54.961014712631361</v>
      </c>
      <c r="F7277" s="52">
        <v>0</v>
      </c>
    </row>
    <row r="7278" spans="1:6">
      <c r="A7278" s="38">
        <v>41943</v>
      </c>
      <c r="B7278" s="49" t="s">
        <v>149</v>
      </c>
      <c r="C7278" s="50">
        <v>14</v>
      </c>
      <c r="D7278" s="51">
        <v>6</v>
      </c>
      <c r="E7278" s="52">
        <v>60.506709635576073</v>
      </c>
      <c r="F7278" s="52">
        <v>0</v>
      </c>
    </row>
    <row r="7279" spans="1:6">
      <c r="A7279" s="38">
        <v>41943</v>
      </c>
      <c r="B7279" s="49" t="s">
        <v>150</v>
      </c>
      <c r="C7279" s="50">
        <v>13.4</v>
      </c>
      <c r="D7279" s="51">
        <v>6</v>
      </c>
      <c r="E7279" s="52">
        <v>62.915630371942569</v>
      </c>
      <c r="F7279" s="52">
        <v>0</v>
      </c>
    </row>
    <row r="7280" spans="1:6">
      <c r="A7280" s="38">
        <v>41943</v>
      </c>
      <c r="B7280" s="49" t="s">
        <v>151</v>
      </c>
      <c r="C7280" s="50">
        <v>11.3</v>
      </c>
      <c r="D7280" s="51">
        <v>6.1</v>
      </c>
      <c r="E7280" s="52">
        <v>73.425569163543955</v>
      </c>
      <c r="F7280" s="52">
        <v>0</v>
      </c>
    </row>
    <row r="7281" spans="1:6">
      <c r="A7281" s="38">
        <v>41943</v>
      </c>
      <c r="B7281" s="49" t="s">
        <v>152</v>
      </c>
      <c r="C7281" s="50">
        <v>10.9</v>
      </c>
      <c r="D7281" s="51">
        <v>6.1</v>
      </c>
      <c r="E7281" s="52">
        <v>75.402465213479886</v>
      </c>
      <c r="F7281" s="52">
        <v>0</v>
      </c>
    </row>
    <row r="7282" spans="1:6">
      <c r="A7282" s="38">
        <v>41943</v>
      </c>
      <c r="B7282" s="49" t="s">
        <v>153</v>
      </c>
      <c r="C7282" s="50">
        <v>10</v>
      </c>
      <c r="D7282" s="51">
        <v>6.1</v>
      </c>
      <c r="E7282" s="52">
        <v>80.072080491801145</v>
      </c>
      <c r="F7282" s="52">
        <v>0</v>
      </c>
    </row>
    <row r="7283" spans="1:6">
      <c r="A7283" s="38">
        <v>41943</v>
      </c>
      <c r="B7283" s="49" t="s">
        <v>154</v>
      </c>
      <c r="C7283" s="50">
        <v>9.9</v>
      </c>
      <c r="D7283" s="51">
        <v>6.1</v>
      </c>
      <c r="E7283" s="52">
        <v>80.610605080544076</v>
      </c>
      <c r="F7283" s="52">
        <v>0</v>
      </c>
    </row>
    <row r="7284" spans="1:6">
      <c r="A7284" s="38">
        <v>41943</v>
      </c>
      <c r="B7284" s="49" t="s">
        <v>155</v>
      </c>
      <c r="C7284" s="50">
        <v>9.6999999999999993</v>
      </c>
      <c r="D7284" s="51">
        <v>6.1</v>
      </c>
      <c r="E7284" s="52">
        <v>81.699854810263886</v>
      </c>
      <c r="F7284" s="52">
        <v>0</v>
      </c>
    </row>
    <row r="7285" spans="1:6">
      <c r="A7285" s="38">
        <v>41943</v>
      </c>
      <c r="B7285" s="49" t="s">
        <v>156</v>
      </c>
      <c r="C7285" s="50">
        <v>12.8</v>
      </c>
      <c r="D7285" s="51">
        <v>6.7</v>
      </c>
      <c r="E7285" s="52">
        <v>72.985018277800933</v>
      </c>
      <c r="F7285" s="52">
        <v>0</v>
      </c>
    </row>
    <row r="7286" spans="1:6">
      <c r="A7286" s="38">
        <v>41943</v>
      </c>
      <c r="B7286" s="49" t="s">
        <v>157</v>
      </c>
      <c r="C7286" s="50">
        <v>16.100000000000001</v>
      </c>
      <c r="D7286" s="51">
        <v>6.9</v>
      </c>
      <c r="E7286" s="52">
        <v>60.696353566828179</v>
      </c>
      <c r="F7286" s="52">
        <v>0</v>
      </c>
    </row>
    <row r="7287" spans="1:6">
      <c r="A7287" s="38">
        <v>41943</v>
      </c>
      <c r="B7287" s="49" t="s">
        <v>158</v>
      </c>
      <c r="C7287" s="50">
        <v>17.8</v>
      </c>
      <c r="D7287" s="51">
        <v>6.2</v>
      </c>
      <c r="E7287" s="52">
        <v>49.018252313603426</v>
      </c>
      <c r="F7287" s="52">
        <v>0</v>
      </c>
    </row>
    <row r="7288" spans="1:6">
      <c r="A7288" s="38">
        <v>41943</v>
      </c>
      <c r="B7288" s="49" t="s">
        <v>159</v>
      </c>
      <c r="C7288" s="50">
        <v>19.7</v>
      </c>
      <c r="D7288" s="51">
        <v>6.6</v>
      </c>
      <c r="E7288" s="52">
        <v>46.304244575902125</v>
      </c>
      <c r="F7288" s="52">
        <v>0</v>
      </c>
    </row>
    <row r="7289" spans="1:6">
      <c r="A7289" s="38">
        <v>41943</v>
      </c>
      <c r="B7289" s="49" t="s">
        <v>160</v>
      </c>
      <c r="C7289" s="50">
        <v>20</v>
      </c>
      <c r="D7289" s="51">
        <v>6.1</v>
      </c>
      <c r="E7289" s="52">
        <v>42.040912633418984</v>
      </c>
      <c r="F7289" s="52">
        <v>0</v>
      </c>
    </row>
    <row r="7290" spans="1:6">
      <c r="A7290" s="38">
        <v>41943</v>
      </c>
      <c r="B7290" s="49" t="s">
        <v>161</v>
      </c>
      <c r="C7290" s="50">
        <v>21.7</v>
      </c>
      <c r="D7290" s="51">
        <v>6.6</v>
      </c>
      <c r="E7290" s="52">
        <v>40.935950510861794</v>
      </c>
      <c r="F7290" s="52">
        <v>0</v>
      </c>
    </row>
    <row r="7291" spans="1:6">
      <c r="A7291" s="38">
        <v>41943</v>
      </c>
      <c r="B7291" s="49" t="s">
        <v>162</v>
      </c>
      <c r="C7291" s="50">
        <v>21.9</v>
      </c>
      <c r="D7291" s="51">
        <v>6.6</v>
      </c>
      <c r="E7291" s="52">
        <v>40.438822276208377</v>
      </c>
      <c r="F7291" s="52">
        <v>0</v>
      </c>
    </row>
    <row r="7292" spans="1:6">
      <c r="A7292" s="38">
        <v>41943</v>
      </c>
      <c r="B7292" s="49" t="s">
        <v>163</v>
      </c>
      <c r="C7292" s="50">
        <v>22.4</v>
      </c>
      <c r="D7292" s="51">
        <v>6.7</v>
      </c>
      <c r="E7292" s="52">
        <v>39.813462721074309</v>
      </c>
      <c r="F7292" s="52">
        <v>0</v>
      </c>
    </row>
    <row r="7293" spans="1:6">
      <c r="A7293" s="38">
        <v>41943</v>
      </c>
      <c r="B7293" s="49" t="s">
        <v>164</v>
      </c>
      <c r="C7293" s="50">
        <v>21.9</v>
      </c>
      <c r="D7293" s="51">
        <v>6.4</v>
      </c>
      <c r="E7293" s="52">
        <v>39.225883815094939</v>
      </c>
      <c r="F7293" s="52">
        <v>0</v>
      </c>
    </row>
    <row r="7294" spans="1:6">
      <c r="A7294" s="38">
        <v>41943</v>
      </c>
      <c r="B7294" s="49" t="s">
        <v>165</v>
      </c>
      <c r="C7294" s="50">
        <v>19.8</v>
      </c>
      <c r="D7294" s="51">
        <v>6.9</v>
      </c>
      <c r="E7294" s="52">
        <v>48.086511713689475</v>
      </c>
      <c r="F7294" s="52">
        <v>0</v>
      </c>
    </row>
    <row r="7295" spans="1:6">
      <c r="A7295" s="38">
        <v>41943</v>
      </c>
      <c r="B7295" s="49" t="s">
        <v>166</v>
      </c>
      <c r="C7295" s="50">
        <v>18</v>
      </c>
      <c r="D7295" s="51">
        <v>7</v>
      </c>
      <c r="E7295" s="52">
        <v>54.581140258555841</v>
      </c>
      <c r="F7295" s="52">
        <v>0</v>
      </c>
    </row>
    <row r="7296" spans="1:6">
      <c r="A7296" s="38">
        <v>41943</v>
      </c>
      <c r="B7296" s="49" t="s">
        <v>167</v>
      </c>
      <c r="C7296" s="50">
        <v>16.3</v>
      </c>
      <c r="D7296" s="51">
        <v>6.8</v>
      </c>
      <c r="E7296" s="52">
        <v>59.067642591243562</v>
      </c>
      <c r="F7296" s="52">
        <v>0</v>
      </c>
    </row>
    <row r="7297" spans="1:6">
      <c r="A7297" s="38">
        <v>41943</v>
      </c>
      <c r="B7297" s="49" t="s">
        <v>168</v>
      </c>
      <c r="C7297" s="50">
        <v>15</v>
      </c>
      <c r="D7297" s="51">
        <v>7.2</v>
      </c>
      <c r="E7297" s="52">
        <v>67.932036011008606</v>
      </c>
      <c r="F7297" s="52">
        <v>0</v>
      </c>
    </row>
    <row r="7298" spans="1:6">
      <c r="A7298" s="38">
        <v>41943</v>
      </c>
      <c r="B7298" s="49" t="s">
        <v>169</v>
      </c>
      <c r="C7298" s="50">
        <v>14.5</v>
      </c>
      <c r="D7298" s="51">
        <v>7.3</v>
      </c>
      <c r="E7298" s="52">
        <v>71.122813582734395</v>
      </c>
      <c r="F7298" s="52">
        <v>0</v>
      </c>
    </row>
    <row r="7299" spans="1:6">
      <c r="A7299" s="38">
        <v>41943</v>
      </c>
      <c r="B7299" s="49" t="s">
        <v>170</v>
      </c>
      <c r="C7299" s="50">
        <v>14.2</v>
      </c>
      <c r="D7299" s="51">
        <v>7.4</v>
      </c>
      <c r="E7299" s="52">
        <v>73.499268811863701</v>
      </c>
      <c r="F7299" s="52">
        <v>0</v>
      </c>
    </row>
    <row r="7300" spans="1:6">
      <c r="A7300" s="38">
        <v>41943</v>
      </c>
      <c r="B7300" s="49" t="s">
        <v>171</v>
      </c>
      <c r="C7300" s="50">
        <v>13.9</v>
      </c>
      <c r="D7300" s="51">
        <v>7.4</v>
      </c>
      <c r="E7300" s="52">
        <v>74.944054499161766</v>
      </c>
      <c r="F7300" s="52">
        <v>0</v>
      </c>
    </row>
    <row r="7301" spans="1:6">
      <c r="A7301" s="38">
        <v>41943</v>
      </c>
      <c r="B7301" s="49" t="s">
        <v>172</v>
      </c>
      <c r="C7301" s="50">
        <v>13.2</v>
      </c>
      <c r="D7301" s="51">
        <v>7.7</v>
      </c>
      <c r="E7301" s="52">
        <v>81.581839561933208</v>
      </c>
      <c r="F7301" s="52">
        <v>0</v>
      </c>
    </row>
    <row r="7302" spans="1:6">
      <c r="A7302" s="38">
        <v>41944</v>
      </c>
      <c r="B7302" s="49" t="s">
        <v>149</v>
      </c>
      <c r="C7302" s="50">
        <v>13.1</v>
      </c>
      <c r="D7302" s="51">
        <v>8</v>
      </c>
      <c r="E7302" s="52">
        <v>85.275448950656525</v>
      </c>
      <c r="F7302" s="52">
        <v>0</v>
      </c>
    </row>
    <row r="7303" spans="1:6">
      <c r="A7303" s="38">
        <v>41944</v>
      </c>
      <c r="B7303" s="49" t="s">
        <v>150</v>
      </c>
      <c r="C7303" s="50">
        <v>12.6</v>
      </c>
      <c r="D7303" s="51">
        <v>8.1</v>
      </c>
      <c r="E7303" s="52">
        <v>89.201951942844744</v>
      </c>
      <c r="F7303" s="52">
        <v>0</v>
      </c>
    </row>
    <row r="7304" spans="1:6">
      <c r="A7304" s="38">
        <v>41944</v>
      </c>
      <c r="B7304" s="49" t="s">
        <v>151</v>
      </c>
      <c r="C7304" s="50">
        <v>12.9</v>
      </c>
      <c r="D7304" s="51">
        <v>8.3000000000000007</v>
      </c>
      <c r="E7304" s="52">
        <v>89.595937507580345</v>
      </c>
      <c r="F7304" s="52">
        <v>0</v>
      </c>
    </row>
    <row r="7305" spans="1:6">
      <c r="A7305" s="38">
        <v>41944</v>
      </c>
      <c r="B7305" s="49" t="s">
        <v>152</v>
      </c>
      <c r="C7305" s="50">
        <v>13</v>
      </c>
      <c r="D7305" s="51">
        <v>8.6</v>
      </c>
      <c r="E7305" s="52">
        <v>92.184821263646256</v>
      </c>
      <c r="F7305" s="52">
        <v>0</v>
      </c>
    </row>
    <row r="7306" spans="1:6">
      <c r="A7306" s="38">
        <v>41944</v>
      </c>
      <c r="B7306" s="49" t="s">
        <v>153</v>
      </c>
      <c r="C7306" s="50">
        <v>13.2</v>
      </c>
      <c r="D7306" s="51">
        <v>8.6999999999999993</v>
      </c>
      <c r="E7306" s="52">
        <v>92.030733536165584</v>
      </c>
      <c r="F7306" s="52">
        <v>0</v>
      </c>
    </row>
    <row r="7307" spans="1:6">
      <c r="A7307" s="38">
        <v>41944</v>
      </c>
      <c r="B7307" s="49" t="s">
        <v>154</v>
      </c>
      <c r="C7307" s="50">
        <v>13.6</v>
      </c>
      <c r="D7307" s="51">
        <v>8.9</v>
      </c>
      <c r="E7307" s="52">
        <v>91.692928560293524</v>
      </c>
      <c r="F7307" s="52">
        <v>0</v>
      </c>
    </row>
    <row r="7308" spans="1:6">
      <c r="A7308" s="38">
        <v>41944</v>
      </c>
      <c r="B7308" s="49" t="s">
        <v>155</v>
      </c>
      <c r="C7308" s="50">
        <v>13.5</v>
      </c>
      <c r="D7308" s="51">
        <v>9.1</v>
      </c>
      <c r="E7308" s="52">
        <v>94.336281091347033</v>
      </c>
      <c r="F7308" s="52">
        <v>0</v>
      </c>
    </row>
    <row r="7309" spans="1:6">
      <c r="A7309" s="38">
        <v>41944</v>
      </c>
      <c r="B7309" s="49" t="s">
        <v>156</v>
      </c>
      <c r="C7309" s="50">
        <v>14</v>
      </c>
      <c r="D7309" s="51">
        <v>9.3000000000000007</v>
      </c>
      <c r="E7309" s="52">
        <v>93.295154695500969</v>
      </c>
      <c r="F7309" s="52">
        <v>0</v>
      </c>
    </row>
    <row r="7310" spans="1:6">
      <c r="A7310" s="38">
        <v>41944</v>
      </c>
      <c r="B7310" s="49" t="s">
        <v>157</v>
      </c>
      <c r="C7310" s="50">
        <v>15.2</v>
      </c>
      <c r="D7310" s="51">
        <v>9.1999999999999993</v>
      </c>
      <c r="E7310" s="52">
        <v>85.420456418653458</v>
      </c>
      <c r="F7310" s="52">
        <v>0</v>
      </c>
    </row>
    <row r="7311" spans="1:6">
      <c r="A7311" s="38">
        <v>41944</v>
      </c>
      <c r="B7311" s="49" t="s">
        <v>158</v>
      </c>
      <c r="C7311" s="50">
        <v>16.7</v>
      </c>
      <c r="D7311" s="51">
        <v>8.6999999999999993</v>
      </c>
      <c r="E7311" s="52">
        <v>73.450023732960886</v>
      </c>
      <c r="F7311" s="52">
        <v>0</v>
      </c>
    </row>
    <row r="7312" spans="1:6">
      <c r="A7312" s="38">
        <v>41944</v>
      </c>
      <c r="B7312" s="49" t="s">
        <v>159</v>
      </c>
      <c r="C7312" s="50">
        <v>17.8</v>
      </c>
      <c r="D7312" s="51">
        <v>8.5</v>
      </c>
      <c r="E7312" s="52">
        <v>66.957294998579783</v>
      </c>
      <c r="F7312" s="52">
        <v>0</v>
      </c>
    </row>
    <row r="7313" spans="1:6">
      <c r="A7313" s="38">
        <v>41944</v>
      </c>
      <c r="B7313" s="49" t="s">
        <v>160</v>
      </c>
      <c r="C7313" s="50">
        <v>19.399999999999999</v>
      </c>
      <c r="D7313" s="51">
        <v>8</v>
      </c>
      <c r="E7313" s="52">
        <v>57.055774976424992</v>
      </c>
      <c r="F7313" s="52">
        <v>0</v>
      </c>
    </row>
    <row r="7314" spans="1:6">
      <c r="A7314" s="38">
        <v>41944</v>
      </c>
      <c r="B7314" s="49" t="s">
        <v>161</v>
      </c>
      <c r="C7314" s="50">
        <v>19.8</v>
      </c>
      <c r="D7314" s="51">
        <v>7.7</v>
      </c>
      <c r="E7314" s="52">
        <v>53.593585067859017</v>
      </c>
      <c r="F7314" s="52">
        <v>0</v>
      </c>
    </row>
    <row r="7315" spans="1:6">
      <c r="A7315" s="38">
        <v>41944</v>
      </c>
      <c r="B7315" s="49" t="s">
        <v>162</v>
      </c>
      <c r="C7315" s="50">
        <v>19.600000000000001</v>
      </c>
      <c r="D7315" s="51">
        <v>7.7</v>
      </c>
      <c r="E7315" s="52">
        <v>54.263253486111736</v>
      </c>
      <c r="F7315" s="52">
        <v>0</v>
      </c>
    </row>
    <row r="7316" spans="1:6">
      <c r="A7316" s="38">
        <v>41944</v>
      </c>
      <c r="B7316" s="49" t="s">
        <v>163</v>
      </c>
      <c r="C7316" s="50">
        <v>19.100000000000001</v>
      </c>
      <c r="D7316" s="51">
        <v>7.9</v>
      </c>
      <c r="E7316" s="52">
        <v>57.414741942264335</v>
      </c>
      <c r="F7316" s="52">
        <v>0</v>
      </c>
    </row>
    <row r="7317" spans="1:6">
      <c r="A7317" s="38">
        <v>41944</v>
      </c>
      <c r="B7317" s="49" t="s">
        <v>164</v>
      </c>
      <c r="C7317" s="50">
        <v>19.3</v>
      </c>
      <c r="D7317" s="51">
        <v>7.9</v>
      </c>
      <c r="E7317" s="52">
        <v>56.703449445061672</v>
      </c>
      <c r="F7317" s="52">
        <v>0</v>
      </c>
    </row>
    <row r="7318" spans="1:6">
      <c r="A7318" s="38">
        <v>41944</v>
      </c>
      <c r="B7318" s="49" t="s">
        <v>165</v>
      </c>
      <c r="C7318" s="50">
        <v>18.8</v>
      </c>
      <c r="D7318" s="51">
        <v>7.9</v>
      </c>
      <c r="E7318" s="52">
        <v>58.50056731126304</v>
      </c>
      <c r="F7318" s="52">
        <v>0</v>
      </c>
    </row>
    <row r="7319" spans="1:6">
      <c r="A7319" s="38">
        <v>41944</v>
      </c>
      <c r="B7319" s="49" t="s">
        <v>166</v>
      </c>
      <c r="C7319" s="50">
        <v>17.2</v>
      </c>
      <c r="D7319" s="51">
        <v>8.5</v>
      </c>
      <c r="E7319" s="52">
        <v>69.543356280064089</v>
      </c>
      <c r="F7319" s="52">
        <v>0</v>
      </c>
    </row>
    <row r="7320" spans="1:6">
      <c r="A7320" s="38">
        <v>41944</v>
      </c>
      <c r="B7320" s="49" t="s">
        <v>167</v>
      </c>
      <c r="C7320" s="50">
        <v>15.5</v>
      </c>
      <c r="D7320" s="51">
        <v>9.1999999999999993</v>
      </c>
      <c r="E7320" s="52">
        <v>83.790274231104505</v>
      </c>
      <c r="F7320" s="52">
        <v>0</v>
      </c>
    </row>
    <row r="7321" spans="1:6">
      <c r="A7321" s="38">
        <v>41944</v>
      </c>
      <c r="B7321" s="49" t="s">
        <v>168</v>
      </c>
      <c r="C7321" s="50">
        <v>14.6</v>
      </c>
      <c r="D7321" s="51">
        <v>9.3000000000000007</v>
      </c>
      <c r="E7321" s="52">
        <v>89.739565964987449</v>
      </c>
      <c r="F7321" s="52">
        <v>0</v>
      </c>
    </row>
    <row r="7322" spans="1:6">
      <c r="A7322" s="38">
        <v>41944</v>
      </c>
      <c r="B7322" s="49" t="s">
        <v>169</v>
      </c>
      <c r="C7322" s="50">
        <v>13.6</v>
      </c>
      <c r="D7322" s="51">
        <v>8.8000000000000007</v>
      </c>
      <c r="E7322" s="52">
        <v>90.677043585186098</v>
      </c>
      <c r="F7322" s="52">
        <v>0</v>
      </c>
    </row>
    <row r="7323" spans="1:6">
      <c r="A7323" s="38">
        <v>41944</v>
      </c>
      <c r="B7323" s="49" t="s">
        <v>170</v>
      </c>
      <c r="C7323" s="50">
        <v>13.1</v>
      </c>
      <c r="D7323" s="51">
        <v>8.6</v>
      </c>
      <c r="E7323" s="52">
        <v>91.583884874456274</v>
      </c>
      <c r="F7323" s="52">
        <v>0</v>
      </c>
    </row>
    <row r="7324" spans="1:6">
      <c r="A7324" s="38">
        <v>41944</v>
      </c>
      <c r="B7324" s="49" t="s">
        <v>171</v>
      </c>
      <c r="C7324" s="50">
        <v>12.1</v>
      </c>
      <c r="D7324" s="51">
        <v>8.1999999999999993</v>
      </c>
      <c r="E7324" s="52">
        <v>93.307134214040104</v>
      </c>
      <c r="F7324" s="52">
        <v>0</v>
      </c>
    </row>
    <row r="7325" spans="1:6">
      <c r="A7325" s="38">
        <v>41944</v>
      </c>
      <c r="B7325" s="49" t="s">
        <v>172</v>
      </c>
      <c r="C7325" s="50">
        <v>11.7</v>
      </c>
      <c r="D7325" s="51">
        <v>8</v>
      </c>
      <c r="E7325" s="52">
        <v>93.49622349814031</v>
      </c>
      <c r="F7325" s="52">
        <v>0</v>
      </c>
    </row>
    <row r="7326" spans="1:6">
      <c r="A7326" s="38">
        <v>41945</v>
      </c>
      <c r="B7326" s="49" t="s">
        <v>149</v>
      </c>
      <c r="C7326" s="50">
        <v>11.1</v>
      </c>
      <c r="D7326" s="51">
        <v>7.9</v>
      </c>
      <c r="E7326" s="52">
        <v>96.087366947614342</v>
      </c>
      <c r="F7326" s="52">
        <v>0</v>
      </c>
    </row>
    <row r="7327" spans="1:6">
      <c r="A7327" s="38">
        <v>41945</v>
      </c>
      <c r="B7327" s="49" t="s">
        <v>150</v>
      </c>
      <c r="C7327" s="50">
        <v>10.6</v>
      </c>
      <c r="D7327" s="51">
        <v>7.6</v>
      </c>
      <c r="E7327" s="52">
        <v>95.61172268994541</v>
      </c>
      <c r="F7327" s="52">
        <v>0</v>
      </c>
    </row>
    <row r="7328" spans="1:6">
      <c r="A7328" s="38">
        <v>41945</v>
      </c>
      <c r="B7328" s="49" t="s">
        <v>151</v>
      </c>
      <c r="C7328" s="50">
        <v>10</v>
      </c>
      <c r="D7328" s="51">
        <v>7.3</v>
      </c>
      <c r="E7328" s="52">
        <v>95.64124031264825</v>
      </c>
      <c r="F7328" s="52">
        <v>0</v>
      </c>
    </row>
    <row r="7329" spans="1:6">
      <c r="A7329" s="38">
        <v>41945</v>
      </c>
      <c r="B7329" s="49" t="s">
        <v>152</v>
      </c>
      <c r="C7329" s="50">
        <v>9.8000000000000007</v>
      </c>
      <c r="D7329" s="51">
        <v>7.1</v>
      </c>
      <c r="E7329" s="52">
        <v>94.306839972759917</v>
      </c>
      <c r="F7329" s="52">
        <v>0</v>
      </c>
    </row>
    <row r="7330" spans="1:6">
      <c r="A7330" s="38">
        <v>41945</v>
      </c>
      <c r="B7330" s="49" t="s">
        <v>153</v>
      </c>
      <c r="C7330" s="50">
        <v>9.5</v>
      </c>
      <c r="D7330" s="51">
        <v>6.9</v>
      </c>
      <c r="E7330" s="52">
        <v>93.546199797489379</v>
      </c>
      <c r="F7330" s="52">
        <v>0</v>
      </c>
    </row>
    <row r="7331" spans="1:6">
      <c r="A7331" s="38">
        <v>41945</v>
      </c>
      <c r="B7331" s="49" t="s">
        <v>154</v>
      </c>
      <c r="C7331" s="50">
        <v>9</v>
      </c>
      <c r="D7331" s="51">
        <v>6.7</v>
      </c>
      <c r="E7331" s="52">
        <v>93.978146213766479</v>
      </c>
      <c r="F7331" s="52">
        <v>0</v>
      </c>
    </row>
    <row r="7332" spans="1:6">
      <c r="A7332" s="38">
        <v>41945</v>
      </c>
      <c r="B7332" s="49" t="s">
        <v>155</v>
      </c>
      <c r="C7332" s="50">
        <v>9</v>
      </c>
      <c r="D7332" s="51">
        <v>6.7</v>
      </c>
      <c r="E7332" s="52">
        <v>93.978146213766479</v>
      </c>
      <c r="F7332" s="52">
        <v>0</v>
      </c>
    </row>
    <row r="7333" spans="1:6">
      <c r="A7333" s="38">
        <v>41945</v>
      </c>
      <c r="B7333" s="49" t="s">
        <v>156</v>
      </c>
      <c r="C7333" s="50">
        <v>10.6</v>
      </c>
      <c r="D7333" s="51">
        <v>7.2</v>
      </c>
      <c r="E7333" s="52">
        <v>90.637110691990941</v>
      </c>
      <c r="F7333" s="52">
        <v>0</v>
      </c>
    </row>
    <row r="7334" spans="1:6">
      <c r="A7334" s="38">
        <v>41945</v>
      </c>
      <c r="B7334" s="49" t="s">
        <v>157</v>
      </c>
      <c r="C7334" s="50">
        <v>13.5</v>
      </c>
      <c r="D7334" s="51">
        <v>8.1</v>
      </c>
      <c r="E7334" s="52">
        <v>84.102920812092933</v>
      </c>
      <c r="F7334" s="52">
        <v>0</v>
      </c>
    </row>
    <row r="7335" spans="1:6">
      <c r="A7335" s="38">
        <v>41945</v>
      </c>
      <c r="B7335" s="49" t="s">
        <v>158</v>
      </c>
      <c r="C7335" s="50">
        <v>15.9</v>
      </c>
      <c r="D7335" s="51">
        <v>7.9</v>
      </c>
      <c r="E7335" s="52">
        <v>70.275041373945029</v>
      </c>
      <c r="F7335" s="52">
        <v>0</v>
      </c>
    </row>
    <row r="7336" spans="1:6">
      <c r="A7336" s="38">
        <v>41945</v>
      </c>
      <c r="B7336" s="49" t="s">
        <v>159</v>
      </c>
      <c r="C7336" s="50">
        <v>18.3</v>
      </c>
      <c r="D7336" s="51">
        <v>7.6</v>
      </c>
      <c r="E7336" s="52">
        <v>58.097404287483613</v>
      </c>
      <c r="F7336" s="52">
        <v>0</v>
      </c>
    </row>
    <row r="7337" spans="1:6">
      <c r="A7337" s="38">
        <v>41945</v>
      </c>
      <c r="B7337" s="49" t="s">
        <v>160</v>
      </c>
      <c r="C7337" s="50">
        <v>19.5</v>
      </c>
      <c r="D7337" s="51">
        <v>7.7</v>
      </c>
      <c r="E7337" s="52">
        <v>54.601612793865314</v>
      </c>
      <c r="F7337" s="52">
        <v>0</v>
      </c>
    </row>
    <row r="7338" spans="1:6">
      <c r="A7338" s="38">
        <v>41945</v>
      </c>
      <c r="B7338" s="49" t="s">
        <v>161</v>
      </c>
      <c r="C7338" s="50">
        <v>19.7</v>
      </c>
      <c r="D7338" s="51">
        <v>7.7</v>
      </c>
      <c r="E7338" s="52">
        <v>53.927250273380054</v>
      </c>
      <c r="F7338" s="52">
        <v>0</v>
      </c>
    </row>
    <row r="7339" spans="1:6">
      <c r="A7339" s="38">
        <v>41945</v>
      </c>
      <c r="B7339" s="49" t="s">
        <v>162</v>
      </c>
      <c r="C7339" s="50">
        <v>20.100000000000001</v>
      </c>
      <c r="D7339" s="51">
        <v>8</v>
      </c>
      <c r="E7339" s="52">
        <v>54.63001370345625</v>
      </c>
      <c r="F7339" s="52">
        <v>0</v>
      </c>
    </row>
    <row r="7340" spans="1:6">
      <c r="A7340" s="38">
        <v>41945</v>
      </c>
      <c r="B7340" s="49" t="s">
        <v>163</v>
      </c>
      <c r="C7340" s="50">
        <v>20.2</v>
      </c>
      <c r="D7340" s="51">
        <v>8.1</v>
      </c>
      <c r="E7340" s="52">
        <v>54.962979407580903</v>
      </c>
      <c r="F7340" s="52">
        <v>0</v>
      </c>
    </row>
    <row r="7341" spans="1:6">
      <c r="A7341" s="38">
        <v>41945</v>
      </c>
      <c r="B7341" s="49" t="s">
        <v>164</v>
      </c>
      <c r="C7341" s="50">
        <v>19.399999999999999</v>
      </c>
      <c r="D7341" s="51">
        <v>8.1999999999999993</v>
      </c>
      <c r="E7341" s="52">
        <v>58.463609474811854</v>
      </c>
      <c r="F7341" s="52">
        <v>0</v>
      </c>
    </row>
    <row r="7342" spans="1:6">
      <c r="A7342" s="38">
        <v>41945</v>
      </c>
      <c r="B7342" s="49" t="s">
        <v>165</v>
      </c>
      <c r="C7342" s="50">
        <v>18.899999999999999</v>
      </c>
      <c r="D7342" s="51">
        <v>8.4</v>
      </c>
      <c r="E7342" s="52">
        <v>61.766551191889462</v>
      </c>
      <c r="F7342" s="52">
        <v>0</v>
      </c>
    </row>
    <row r="7343" spans="1:6">
      <c r="A7343" s="38">
        <v>41945</v>
      </c>
      <c r="B7343" s="49" t="s">
        <v>166</v>
      </c>
      <c r="C7343" s="50">
        <v>17.600000000000001</v>
      </c>
      <c r="D7343" s="51">
        <v>9</v>
      </c>
      <c r="E7343" s="52">
        <v>71.738879487847313</v>
      </c>
      <c r="F7343" s="52">
        <v>0</v>
      </c>
    </row>
    <row r="7344" spans="1:6">
      <c r="A7344" s="38">
        <v>41945</v>
      </c>
      <c r="B7344" s="49" t="s">
        <v>167</v>
      </c>
      <c r="C7344" s="50">
        <v>16.399999999999999</v>
      </c>
      <c r="D7344" s="51">
        <v>9.3000000000000007</v>
      </c>
      <c r="E7344" s="52">
        <v>79.952627828162122</v>
      </c>
      <c r="F7344" s="52">
        <v>0</v>
      </c>
    </row>
    <row r="7345" spans="1:6">
      <c r="A7345" s="38">
        <v>41945</v>
      </c>
      <c r="B7345" s="49" t="s">
        <v>168</v>
      </c>
      <c r="C7345" s="50">
        <v>15.3</v>
      </c>
      <c r="D7345" s="51">
        <v>9.3000000000000007</v>
      </c>
      <c r="E7345" s="52">
        <v>85.782084878838333</v>
      </c>
      <c r="F7345" s="52">
        <v>0</v>
      </c>
    </row>
    <row r="7346" spans="1:6">
      <c r="A7346" s="38">
        <v>41945</v>
      </c>
      <c r="B7346" s="49" t="s">
        <v>169</v>
      </c>
      <c r="C7346" s="50">
        <v>15</v>
      </c>
      <c r="D7346" s="51">
        <v>9.1999999999999993</v>
      </c>
      <c r="E7346" s="52">
        <v>86.527007845454165</v>
      </c>
      <c r="F7346" s="52">
        <v>0</v>
      </c>
    </row>
    <row r="7347" spans="1:6">
      <c r="A7347" s="38">
        <v>41945</v>
      </c>
      <c r="B7347" s="49" t="s">
        <v>170</v>
      </c>
      <c r="C7347" s="50">
        <v>14.3</v>
      </c>
      <c r="D7347" s="51">
        <v>9.1</v>
      </c>
      <c r="E7347" s="52">
        <v>89.558668087332208</v>
      </c>
      <c r="F7347" s="52">
        <v>0</v>
      </c>
    </row>
    <row r="7348" spans="1:6">
      <c r="A7348" s="38">
        <v>41945</v>
      </c>
      <c r="B7348" s="49" t="s">
        <v>171</v>
      </c>
      <c r="C7348" s="50">
        <v>13.7</v>
      </c>
      <c r="D7348" s="51">
        <v>8.6999999999999993</v>
      </c>
      <c r="E7348" s="52">
        <v>89.079104037194853</v>
      </c>
      <c r="F7348" s="52">
        <v>0</v>
      </c>
    </row>
    <row r="7349" spans="1:6">
      <c r="A7349" s="38">
        <v>41945</v>
      </c>
      <c r="B7349" s="49" t="s">
        <v>172</v>
      </c>
      <c r="C7349" s="50">
        <v>13</v>
      </c>
      <c r="D7349" s="51">
        <v>8.6</v>
      </c>
      <c r="E7349" s="52">
        <v>92.184821263646256</v>
      </c>
      <c r="F7349" s="52">
        <v>0</v>
      </c>
    </row>
    <row r="7350" spans="1:6">
      <c r="A7350" s="38">
        <v>41946</v>
      </c>
      <c r="B7350" s="49" t="s">
        <v>149</v>
      </c>
      <c r="C7350" s="50">
        <v>12.6</v>
      </c>
      <c r="D7350" s="51">
        <v>8.3000000000000007</v>
      </c>
      <c r="E7350" s="52">
        <v>91.375465794114845</v>
      </c>
      <c r="F7350" s="52">
        <v>0</v>
      </c>
    </row>
    <row r="7351" spans="1:6">
      <c r="A7351" s="38">
        <v>41946</v>
      </c>
      <c r="B7351" s="49" t="s">
        <v>150</v>
      </c>
      <c r="C7351" s="50">
        <v>12.3</v>
      </c>
      <c r="D7351" s="51">
        <v>8.1</v>
      </c>
      <c r="E7351" s="52">
        <v>90.977903532447939</v>
      </c>
      <c r="F7351" s="52">
        <v>0</v>
      </c>
    </row>
    <row r="7352" spans="1:6">
      <c r="A7352" s="38">
        <v>41946</v>
      </c>
      <c r="B7352" s="49" t="s">
        <v>151</v>
      </c>
      <c r="C7352" s="50">
        <v>12.2</v>
      </c>
      <c r="D7352" s="51">
        <v>8</v>
      </c>
      <c r="E7352" s="52">
        <v>90.462419117673448</v>
      </c>
      <c r="F7352" s="52">
        <v>0</v>
      </c>
    </row>
    <row r="7353" spans="1:6">
      <c r="A7353" s="38">
        <v>41946</v>
      </c>
      <c r="B7353" s="49" t="s">
        <v>152</v>
      </c>
      <c r="C7353" s="50">
        <v>11.5</v>
      </c>
      <c r="D7353" s="51">
        <v>7.9</v>
      </c>
      <c r="E7353" s="52">
        <v>93.572100157241877</v>
      </c>
      <c r="F7353" s="52">
        <v>0</v>
      </c>
    </row>
    <row r="7354" spans="1:6">
      <c r="A7354" s="38">
        <v>41946</v>
      </c>
      <c r="B7354" s="49" t="s">
        <v>153</v>
      </c>
      <c r="C7354" s="50">
        <v>11.2</v>
      </c>
      <c r="D7354" s="51">
        <v>7.7</v>
      </c>
      <c r="E7354" s="52">
        <v>93.064582324559424</v>
      </c>
      <c r="F7354" s="52">
        <v>0</v>
      </c>
    </row>
    <row r="7355" spans="1:6">
      <c r="A7355" s="38">
        <v>41946</v>
      </c>
      <c r="B7355" s="49" t="s">
        <v>154</v>
      </c>
      <c r="C7355" s="50">
        <v>11</v>
      </c>
      <c r="D7355" s="51">
        <v>7.5</v>
      </c>
      <c r="E7355" s="52">
        <v>91.88868548388605</v>
      </c>
      <c r="F7355" s="52">
        <v>0</v>
      </c>
    </row>
    <row r="7356" spans="1:6">
      <c r="A7356" s="38">
        <v>41946</v>
      </c>
      <c r="B7356" s="49" t="s">
        <v>155</v>
      </c>
      <c r="C7356" s="50">
        <v>10.7</v>
      </c>
      <c r="D7356" s="51">
        <v>7.4</v>
      </c>
      <c r="E7356" s="52">
        <v>92.506523970366487</v>
      </c>
      <c r="F7356" s="52">
        <v>0</v>
      </c>
    </row>
    <row r="7357" spans="1:6">
      <c r="A7357" s="38">
        <v>41946</v>
      </c>
      <c r="B7357" s="49" t="s">
        <v>156</v>
      </c>
      <c r="C7357" s="50">
        <v>11.7</v>
      </c>
      <c r="D7357" s="51">
        <v>7.7</v>
      </c>
      <c r="E7357" s="52">
        <v>90.032987968373561</v>
      </c>
      <c r="F7357" s="52">
        <v>0</v>
      </c>
    </row>
    <row r="7358" spans="1:6">
      <c r="A7358" s="38">
        <v>41946</v>
      </c>
      <c r="B7358" s="49" t="s">
        <v>157</v>
      </c>
      <c r="C7358" s="50">
        <v>14.4</v>
      </c>
      <c r="D7358" s="51">
        <v>8.4</v>
      </c>
      <c r="E7358" s="52">
        <v>82.227310212799082</v>
      </c>
      <c r="F7358" s="52">
        <v>0</v>
      </c>
    </row>
    <row r="7359" spans="1:6">
      <c r="A7359" s="38">
        <v>41946</v>
      </c>
      <c r="B7359" s="49" t="s">
        <v>158</v>
      </c>
      <c r="C7359" s="50">
        <v>17.7</v>
      </c>
      <c r="D7359" s="51">
        <v>8.8000000000000007</v>
      </c>
      <c r="E7359" s="52">
        <v>69.725666417091034</v>
      </c>
      <c r="F7359" s="52">
        <v>0</v>
      </c>
    </row>
    <row r="7360" spans="1:6">
      <c r="A7360" s="38">
        <v>41946</v>
      </c>
      <c r="B7360" s="49" t="s">
        <v>159</v>
      </c>
      <c r="C7360" s="50">
        <v>20</v>
      </c>
      <c r="D7360" s="51">
        <v>8.8000000000000007</v>
      </c>
      <c r="E7360" s="52">
        <v>60.389590002922155</v>
      </c>
      <c r="F7360" s="52">
        <v>0</v>
      </c>
    </row>
    <row r="7361" spans="1:6">
      <c r="A7361" s="38">
        <v>41946</v>
      </c>
      <c r="B7361" s="49" t="s">
        <v>160</v>
      </c>
      <c r="C7361" s="50">
        <v>20.6</v>
      </c>
      <c r="D7361" s="51">
        <v>8.8000000000000007</v>
      </c>
      <c r="E7361" s="52">
        <v>58.191273937445899</v>
      </c>
      <c r="F7361" s="52">
        <v>0</v>
      </c>
    </row>
    <row r="7362" spans="1:6">
      <c r="A7362" s="38">
        <v>41946</v>
      </c>
      <c r="B7362" s="49" t="s">
        <v>161</v>
      </c>
      <c r="C7362" s="50">
        <v>21.9</v>
      </c>
      <c r="D7362" s="51">
        <v>9.3000000000000007</v>
      </c>
      <c r="E7362" s="52">
        <v>56.738271256106621</v>
      </c>
      <c r="F7362" s="52">
        <v>0</v>
      </c>
    </row>
    <row r="7363" spans="1:6">
      <c r="A7363" s="38">
        <v>41946</v>
      </c>
      <c r="B7363" s="49" t="s">
        <v>162</v>
      </c>
      <c r="C7363" s="50">
        <v>21.7</v>
      </c>
      <c r="D7363" s="51">
        <v>9.5</v>
      </c>
      <c r="E7363" s="52">
        <v>58.652370658056419</v>
      </c>
      <c r="F7363" s="52">
        <v>0</v>
      </c>
    </row>
    <row r="7364" spans="1:6">
      <c r="A7364" s="38">
        <v>41946</v>
      </c>
      <c r="B7364" s="49" t="s">
        <v>163</v>
      </c>
      <c r="C7364" s="50">
        <v>21.3</v>
      </c>
      <c r="D7364" s="51">
        <v>9.9</v>
      </c>
      <c r="E7364" s="52">
        <v>62.59785328247758</v>
      </c>
      <c r="F7364" s="52">
        <v>0</v>
      </c>
    </row>
    <row r="7365" spans="1:6">
      <c r="A7365" s="38">
        <v>41946</v>
      </c>
      <c r="B7365" s="49" t="s">
        <v>164</v>
      </c>
      <c r="C7365" s="50">
        <v>21.2</v>
      </c>
      <c r="D7365" s="51">
        <v>10</v>
      </c>
      <c r="E7365" s="52">
        <v>63.609204410756327</v>
      </c>
      <c r="F7365" s="52">
        <v>0</v>
      </c>
    </row>
    <row r="7366" spans="1:6">
      <c r="A7366" s="38">
        <v>41946</v>
      </c>
      <c r="B7366" s="49" t="s">
        <v>165</v>
      </c>
      <c r="C7366" s="50">
        <v>20.399999999999999</v>
      </c>
      <c r="D7366" s="51">
        <v>10</v>
      </c>
      <c r="E7366" s="52">
        <v>66.820478774281781</v>
      </c>
      <c r="F7366" s="52">
        <v>0</v>
      </c>
    </row>
    <row r="7367" spans="1:6">
      <c r="A7367" s="38">
        <v>41946</v>
      </c>
      <c r="B7367" s="49" t="s">
        <v>166</v>
      </c>
      <c r="C7367" s="50">
        <v>19.399999999999999</v>
      </c>
      <c r="D7367" s="51">
        <v>10.199999999999999</v>
      </c>
      <c r="E7367" s="52">
        <v>72.492963065190381</v>
      </c>
      <c r="F7367" s="52">
        <v>0</v>
      </c>
    </row>
    <row r="7368" spans="1:6">
      <c r="A7368" s="38">
        <v>41946</v>
      </c>
      <c r="B7368" s="49" t="s">
        <v>167</v>
      </c>
      <c r="C7368" s="50">
        <v>17.399999999999999</v>
      </c>
      <c r="D7368" s="51">
        <v>10.3</v>
      </c>
      <c r="E7368" s="52">
        <v>82.973878484286189</v>
      </c>
      <c r="F7368" s="52">
        <v>0</v>
      </c>
    </row>
    <row r="7369" spans="1:6">
      <c r="A7369" s="38">
        <v>41946</v>
      </c>
      <c r="B7369" s="49" t="s">
        <v>168</v>
      </c>
      <c r="C7369" s="50">
        <v>15.9</v>
      </c>
      <c r="D7369" s="51">
        <v>8.8000000000000007</v>
      </c>
      <c r="E7369" s="52">
        <v>78.169370488096732</v>
      </c>
      <c r="F7369" s="52">
        <v>0</v>
      </c>
    </row>
    <row r="7370" spans="1:6">
      <c r="A7370" s="38">
        <v>41946</v>
      </c>
      <c r="B7370" s="49" t="s">
        <v>169</v>
      </c>
      <c r="C7370" s="50">
        <v>15</v>
      </c>
      <c r="D7370" s="51">
        <v>8.3000000000000007</v>
      </c>
      <c r="E7370" s="52">
        <v>78.173873900975508</v>
      </c>
      <c r="F7370" s="52">
        <v>0</v>
      </c>
    </row>
    <row r="7371" spans="1:6">
      <c r="A7371" s="38">
        <v>41946</v>
      </c>
      <c r="B7371" s="49" t="s">
        <v>170</v>
      </c>
      <c r="C7371" s="50">
        <v>13.6</v>
      </c>
      <c r="D7371" s="51">
        <v>8.1</v>
      </c>
      <c r="E7371" s="52">
        <v>83.55682010388621</v>
      </c>
      <c r="F7371" s="52">
        <v>0</v>
      </c>
    </row>
    <row r="7372" spans="1:6">
      <c r="A7372" s="38">
        <v>41946</v>
      </c>
      <c r="B7372" s="49" t="s">
        <v>171</v>
      </c>
      <c r="C7372" s="50">
        <v>12.6</v>
      </c>
      <c r="D7372" s="51">
        <v>7.2</v>
      </c>
      <c r="E7372" s="52">
        <v>79.40404028987281</v>
      </c>
      <c r="F7372" s="52">
        <v>0</v>
      </c>
    </row>
    <row r="7373" spans="1:6">
      <c r="A7373" s="38">
        <v>41946</v>
      </c>
      <c r="B7373" s="49" t="s">
        <v>172</v>
      </c>
      <c r="C7373" s="50">
        <v>12</v>
      </c>
      <c r="D7373" s="51">
        <v>7.1</v>
      </c>
      <c r="E7373" s="52">
        <v>81.466857547221537</v>
      </c>
      <c r="F7373" s="52">
        <v>0</v>
      </c>
    </row>
    <row r="7374" spans="1:6">
      <c r="A7374" s="38">
        <v>41947</v>
      </c>
      <c r="B7374" s="49" t="s">
        <v>149</v>
      </c>
      <c r="C7374" s="50">
        <v>12.1</v>
      </c>
      <c r="D7374" s="51">
        <v>6.2</v>
      </c>
      <c r="E7374" s="52">
        <v>70.773904358264446</v>
      </c>
      <c r="F7374" s="52">
        <v>0</v>
      </c>
    </row>
    <row r="7375" spans="1:6">
      <c r="A7375" s="38">
        <v>41947</v>
      </c>
      <c r="B7375" s="49" t="s">
        <v>150</v>
      </c>
      <c r="C7375" s="50">
        <v>11.2</v>
      </c>
      <c r="D7375" s="51">
        <v>6.4</v>
      </c>
      <c r="E7375" s="52">
        <v>77.512402542544748</v>
      </c>
      <c r="F7375" s="52">
        <v>0</v>
      </c>
    </row>
    <row r="7376" spans="1:6">
      <c r="A7376" s="38">
        <v>41947</v>
      </c>
      <c r="B7376" s="49" t="s">
        <v>151</v>
      </c>
      <c r="C7376" s="50">
        <v>10.7</v>
      </c>
      <c r="D7376" s="51">
        <v>6.2</v>
      </c>
      <c r="E7376" s="52">
        <v>77.65351849537538</v>
      </c>
      <c r="F7376" s="52">
        <v>0</v>
      </c>
    </row>
    <row r="7377" spans="1:6">
      <c r="A7377" s="38">
        <v>41947</v>
      </c>
      <c r="B7377" s="49" t="s">
        <v>152</v>
      </c>
      <c r="C7377" s="50">
        <v>10.4</v>
      </c>
      <c r="D7377" s="51">
        <v>6.3</v>
      </c>
      <c r="E7377" s="52">
        <v>80.488243879255123</v>
      </c>
      <c r="F7377" s="52">
        <v>0</v>
      </c>
    </row>
    <row r="7378" spans="1:6">
      <c r="A7378" s="38">
        <v>41947</v>
      </c>
      <c r="B7378" s="49" t="s">
        <v>153</v>
      </c>
      <c r="C7378" s="50">
        <v>10.199999999999999</v>
      </c>
      <c r="D7378" s="51">
        <v>6.4</v>
      </c>
      <c r="E7378" s="52">
        <v>82.853085532779005</v>
      </c>
      <c r="F7378" s="52">
        <v>0</v>
      </c>
    </row>
    <row r="7379" spans="1:6">
      <c r="A7379" s="38">
        <v>41947</v>
      </c>
      <c r="B7379" s="49" t="s">
        <v>154</v>
      </c>
      <c r="C7379" s="50">
        <v>9.8000000000000007</v>
      </c>
      <c r="D7379" s="51">
        <v>6.3</v>
      </c>
      <c r="E7379" s="52">
        <v>83.787265899540813</v>
      </c>
      <c r="F7379" s="52">
        <v>0</v>
      </c>
    </row>
    <row r="7380" spans="1:6">
      <c r="A7380" s="38">
        <v>41947</v>
      </c>
      <c r="B7380" s="49" t="s">
        <v>155</v>
      </c>
      <c r="C7380" s="50">
        <v>9.6999999999999993</v>
      </c>
      <c r="D7380" s="51">
        <v>6.5</v>
      </c>
      <c r="E7380" s="52">
        <v>87.001815992050766</v>
      </c>
      <c r="F7380" s="52">
        <v>0</v>
      </c>
    </row>
    <row r="7381" spans="1:6">
      <c r="A7381" s="38">
        <v>41947</v>
      </c>
      <c r="B7381" s="49" t="s">
        <v>156</v>
      </c>
      <c r="C7381" s="50">
        <v>11.4</v>
      </c>
      <c r="D7381" s="51">
        <v>6.9</v>
      </c>
      <c r="E7381" s="52">
        <v>82.401466587336373</v>
      </c>
      <c r="F7381" s="52">
        <v>0</v>
      </c>
    </row>
    <row r="7382" spans="1:6">
      <c r="A7382" s="38">
        <v>41947</v>
      </c>
      <c r="B7382" s="49" t="s">
        <v>157</v>
      </c>
      <c r="C7382" s="50">
        <v>14.7</v>
      </c>
      <c r="D7382" s="51">
        <v>7.9</v>
      </c>
      <c r="E7382" s="52">
        <v>75.907991128482607</v>
      </c>
      <c r="F7382" s="52">
        <v>0</v>
      </c>
    </row>
    <row r="7383" spans="1:6">
      <c r="A7383" s="38">
        <v>41947</v>
      </c>
      <c r="B7383" s="49" t="s">
        <v>158</v>
      </c>
      <c r="C7383" s="50">
        <v>18.899999999999999</v>
      </c>
      <c r="D7383" s="51">
        <v>8.9</v>
      </c>
      <c r="E7383" s="52">
        <v>65.391266719344117</v>
      </c>
      <c r="F7383" s="52">
        <v>0</v>
      </c>
    </row>
    <row r="7384" spans="1:6">
      <c r="A7384" s="38">
        <v>41947</v>
      </c>
      <c r="B7384" s="49" t="s">
        <v>159</v>
      </c>
      <c r="C7384" s="50">
        <v>20.9</v>
      </c>
      <c r="D7384" s="51">
        <v>8.1999999999999993</v>
      </c>
      <c r="E7384" s="52">
        <v>53.281708914280834</v>
      </c>
      <c r="F7384" s="52">
        <v>0</v>
      </c>
    </row>
    <row r="7385" spans="1:6">
      <c r="A7385" s="38">
        <v>41947</v>
      </c>
      <c r="B7385" s="49" t="s">
        <v>160</v>
      </c>
      <c r="C7385" s="50">
        <v>22.1</v>
      </c>
      <c r="D7385" s="51">
        <v>7.9</v>
      </c>
      <c r="E7385" s="52">
        <v>47.718435139147928</v>
      </c>
      <c r="F7385" s="52">
        <v>0</v>
      </c>
    </row>
    <row r="7386" spans="1:6">
      <c r="A7386" s="38">
        <v>41947</v>
      </c>
      <c r="B7386" s="49" t="s">
        <v>161</v>
      </c>
      <c r="C7386" s="50">
        <v>22.1</v>
      </c>
      <c r="D7386" s="51">
        <v>7.9</v>
      </c>
      <c r="E7386" s="52">
        <v>47.718435139147928</v>
      </c>
      <c r="F7386" s="52">
        <v>0</v>
      </c>
    </row>
    <row r="7387" spans="1:6">
      <c r="A7387" s="38">
        <v>41947</v>
      </c>
      <c r="B7387" s="49" t="s">
        <v>162</v>
      </c>
      <c r="C7387" s="50">
        <v>22</v>
      </c>
      <c r="D7387" s="51">
        <v>8.5</v>
      </c>
      <c r="E7387" s="52">
        <v>51.60747872834888</v>
      </c>
      <c r="F7387" s="52">
        <v>0</v>
      </c>
    </row>
    <row r="7388" spans="1:6">
      <c r="A7388" s="38">
        <v>41947</v>
      </c>
      <c r="B7388" s="49" t="s">
        <v>163</v>
      </c>
      <c r="C7388" s="50">
        <v>20.9</v>
      </c>
      <c r="D7388" s="51">
        <v>8.4</v>
      </c>
      <c r="E7388" s="52">
        <v>54.563946399759779</v>
      </c>
      <c r="F7388" s="52">
        <v>0</v>
      </c>
    </row>
    <row r="7389" spans="1:6">
      <c r="A7389" s="38">
        <v>41947</v>
      </c>
      <c r="B7389" s="49" t="s">
        <v>164</v>
      </c>
      <c r="C7389" s="50">
        <v>20.399999999999999</v>
      </c>
      <c r="D7389" s="51">
        <v>8</v>
      </c>
      <c r="E7389" s="52">
        <v>53.626085822661707</v>
      </c>
      <c r="F7389" s="52">
        <v>0</v>
      </c>
    </row>
    <row r="7390" spans="1:6">
      <c r="A7390" s="38">
        <v>41947</v>
      </c>
      <c r="B7390" s="49" t="s">
        <v>165</v>
      </c>
      <c r="C7390" s="50">
        <v>19.3</v>
      </c>
      <c r="D7390" s="51">
        <v>8.1</v>
      </c>
      <c r="E7390" s="52">
        <v>58.120525920960745</v>
      </c>
      <c r="F7390" s="52">
        <v>0</v>
      </c>
    </row>
    <row r="7391" spans="1:6">
      <c r="A7391" s="38">
        <v>41947</v>
      </c>
      <c r="B7391" s="49" t="s">
        <v>166</v>
      </c>
      <c r="C7391" s="50">
        <v>18.399999999999999</v>
      </c>
      <c r="D7391" s="51">
        <v>7.9</v>
      </c>
      <c r="E7391" s="52">
        <v>59.984419480296644</v>
      </c>
      <c r="F7391" s="52">
        <v>0</v>
      </c>
    </row>
    <row r="7392" spans="1:6">
      <c r="A7392" s="38">
        <v>41947</v>
      </c>
      <c r="B7392" s="49" t="s">
        <v>167</v>
      </c>
      <c r="C7392" s="50">
        <v>16.600000000000001</v>
      </c>
      <c r="D7392" s="51">
        <v>8.5</v>
      </c>
      <c r="E7392" s="52">
        <v>72.242131345433663</v>
      </c>
      <c r="F7392" s="52">
        <v>0</v>
      </c>
    </row>
    <row r="7393" spans="1:6">
      <c r="A7393" s="38">
        <v>41947</v>
      </c>
      <c r="B7393" s="49" t="s">
        <v>168</v>
      </c>
      <c r="C7393" s="50">
        <v>14.7</v>
      </c>
      <c r="D7393" s="51">
        <v>8.6</v>
      </c>
      <c r="E7393" s="52">
        <v>82.542287446102819</v>
      </c>
      <c r="F7393" s="52">
        <v>0</v>
      </c>
    </row>
    <row r="7394" spans="1:6">
      <c r="A7394" s="38">
        <v>41947</v>
      </c>
      <c r="B7394" s="49" t="s">
        <v>169</v>
      </c>
      <c r="C7394" s="50">
        <v>14.8</v>
      </c>
      <c r="D7394" s="51">
        <v>7.1</v>
      </c>
      <c r="E7394" s="52">
        <v>67.868475012649611</v>
      </c>
      <c r="F7394" s="52">
        <v>0</v>
      </c>
    </row>
    <row r="7395" spans="1:6">
      <c r="A7395" s="38">
        <v>41947</v>
      </c>
      <c r="B7395" s="49" t="s">
        <v>170</v>
      </c>
      <c r="C7395" s="50">
        <v>13.4</v>
      </c>
      <c r="D7395" s="51">
        <v>7.5</v>
      </c>
      <c r="E7395" s="52">
        <v>78.457140336735364</v>
      </c>
      <c r="F7395" s="52">
        <v>0</v>
      </c>
    </row>
    <row r="7396" spans="1:6">
      <c r="A7396" s="38">
        <v>41947</v>
      </c>
      <c r="B7396" s="49" t="s">
        <v>171</v>
      </c>
      <c r="C7396" s="50">
        <v>12.9</v>
      </c>
      <c r="D7396" s="51">
        <v>7.3</v>
      </c>
      <c r="E7396" s="52">
        <v>78.926466718710913</v>
      </c>
      <c r="F7396" s="52">
        <v>0</v>
      </c>
    </row>
    <row r="7397" spans="1:6">
      <c r="A7397" s="38">
        <v>41947</v>
      </c>
      <c r="B7397" s="49" t="s">
        <v>172</v>
      </c>
      <c r="C7397" s="50">
        <v>11.8</v>
      </c>
      <c r="D7397" s="51">
        <v>7.4</v>
      </c>
      <c r="E7397" s="52">
        <v>85.996325859880443</v>
      </c>
      <c r="F7397" s="52">
        <v>0</v>
      </c>
    </row>
    <row r="7398" spans="1:6">
      <c r="A7398" s="38">
        <v>41948</v>
      </c>
      <c r="B7398" s="49" t="s">
        <v>149</v>
      </c>
      <c r="C7398" s="50">
        <v>10.8</v>
      </c>
      <c r="D7398" s="51">
        <v>7.3</v>
      </c>
      <c r="E7398" s="52">
        <v>90.665053318319238</v>
      </c>
      <c r="F7398" s="52">
        <v>0</v>
      </c>
    </row>
    <row r="7399" spans="1:6">
      <c r="A7399" s="38">
        <v>41948</v>
      </c>
      <c r="B7399" s="49" t="s">
        <v>150</v>
      </c>
      <c r="C7399" s="50">
        <v>11.1</v>
      </c>
      <c r="D7399" s="51">
        <v>6.4</v>
      </c>
      <c r="E7399" s="52">
        <v>78.028742399409893</v>
      </c>
      <c r="F7399" s="52">
        <v>0</v>
      </c>
    </row>
    <row r="7400" spans="1:6">
      <c r="A7400" s="38">
        <v>41948</v>
      </c>
      <c r="B7400" s="49" t="s">
        <v>151</v>
      </c>
      <c r="C7400" s="50">
        <v>11</v>
      </c>
      <c r="D7400" s="51">
        <v>5.8</v>
      </c>
      <c r="E7400" s="52">
        <v>71.253006173986705</v>
      </c>
      <c r="F7400" s="52">
        <v>0</v>
      </c>
    </row>
    <row r="7401" spans="1:6">
      <c r="A7401" s="38">
        <v>41948</v>
      </c>
      <c r="B7401" s="49" t="s">
        <v>152</v>
      </c>
      <c r="C7401" s="50">
        <v>9.1</v>
      </c>
      <c r="D7401" s="51">
        <v>6.4</v>
      </c>
      <c r="E7401" s="52">
        <v>89.208713109345453</v>
      </c>
      <c r="F7401" s="52">
        <v>0</v>
      </c>
    </row>
    <row r="7402" spans="1:6">
      <c r="A7402" s="38">
        <v>41948</v>
      </c>
      <c r="B7402" s="49" t="s">
        <v>153</v>
      </c>
      <c r="C7402" s="50">
        <v>8.9</v>
      </c>
      <c r="D7402" s="51">
        <v>6.5</v>
      </c>
      <c r="E7402" s="52">
        <v>91.820151684783411</v>
      </c>
      <c r="F7402" s="52">
        <v>0</v>
      </c>
    </row>
    <row r="7403" spans="1:6">
      <c r="A7403" s="38">
        <v>41948</v>
      </c>
      <c r="B7403" s="49" t="s">
        <v>154</v>
      </c>
      <c r="C7403" s="50">
        <v>8.5</v>
      </c>
      <c r="D7403" s="51">
        <v>6.3</v>
      </c>
      <c r="E7403" s="52">
        <v>91.467017762987339</v>
      </c>
      <c r="F7403" s="52">
        <v>0</v>
      </c>
    </row>
    <row r="7404" spans="1:6">
      <c r="A7404" s="38">
        <v>41948</v>
      </c>
      <c r="B7404" s="49" t="s">
        <v>155</v>
      </c>
      <c r="C7404" s="50">
        <v>8.1</v>
      </c>
      <c r="D7404" s="51">
        <v>6.3</v>
      </c>
      <c r="E7404" s="52">
        <v>93.986038199561918</v>
      </c>
      <c r="F7404" s="52">
        <v>0</v>
      </c>
    </row>
    <row r="7405" spans="1:6">
      <c r="A7405" s="38">
        <v>41948</v>
      </c>
      <c r="B7405" s="49" t="s">
        <v>156</v>
      </c>
      <c r="C7405" s="50">
        <v>9.9</v>
      </c>
      <c r="D7405" s="51">
        <v>6.6</v>
      </c>
      <c r="E7405" s="52">
        <v>87.148656900109074</v>
      </c>
      <c r="F7405" s="52">
        <v>0</v>
      </c>
    </row>
    <row r="7406" spans="1:6">
      <c r="A7406" s="38">
        <v>41948</v>
      </c>
      <c r="B7406" s="49" t="s">
        <v>157</v>
      </c>
      <c r="C7406" s="50">
        <v>13.6</v>
      </c>
      <c r="D7406" s="51">
        <v>6.6</v>
      </c>
      <c r="E7406" s="52">
        <v>68.24579910937247</v>
      </c>
      <c r="F7406" s="52">
        <v>0</v>
      </c>
    </row>
    <row r="7407" spans="1:6">
      <c r="A7407" s="38">
        <v>41948</v>
      </c>
      <c r="B7407" s="49" t="s">
        <v>158</v>
      </c>
      <c r="C7407" s="50">
        <v>16.100000000000001</v>
      </c>
      <c r="D7407" s="51">
        <v>6</v>
      </c>
      <c r="E7407" s="52">
        <v>52.855077206006982</v>
      </c>
      <c r="F7407" s="52">
        <v>0</v>
      </c>
    </row>
    <row r="7408" spans="1:6">
      <c r="A7408" s="38">
        <v>41948</v>
      </c>
      <c r="B7408" s="49" t="s">
        <v>159</v>
      </c>
      <c r="C7408" s="50">
        <v>17.399999999999999</v>
      </c>
      <c r="D7408" s="51">
        <v>5.9</v>
      </c>
      <c r="E7408" s="52">
        <v>47.861783361261764</v>
      </c>
      <c r="F7408" s="52">
        <v>0</v>
      </c>
    </row>
    <row r="7409" spans="1:6">
      <c r="A7409" s="38">
        <v>41948</v>
      </c>
      <c r="B7409" s="49" t="s">
        <v>160</v>
      </c>
      <c r="C7409" s="50">
        <v>18.2</v>
      </c>
      <c r="D7409" s="51">
        <v>5.9</v>
      </c>
      <c r="E7409" s="52">
        <v>45.508904549640924</v>
      </c>
      <c r="F7409" s="52">
        <v>0</v>
      </c>
    </row>
    <row r="7410" spans="1:6">
      <c r="A7410" s="38">
        <v>41948</v>
      </c>
      <c r="B7410" s="49" t="s">
        <v>161</v>
      </c>
      <c r="C7410" s="50">
        <v>18.399999999999999</v>
      </c>
      <c r="D7410" s="51">
        <v>5.8</v>
      </c>
      <c r="E7410" s="52">
        <v>44.186505784254713</v>
      </c>
      <c r="F7410" s="52">
        <v>0</v>
      </c>
    </row>
    <row r="7411" spans="1:6">
      <c r="A7411" s="38">
        <v>41948</v>
      </c>
      <c r="B7411" s="49" t="s">
        <v>162</v>
      </c>
      <c r="C7411" s="50">
        <v>18.600000000000001</v>
      </c>
      <c r="D7411" s="51">
        <v>5.6</v>
      </c>
      <c r="E7411" s="52">
        <v>42.144863926111562</v>
      </c>
      <c r="F7411" s="52">
        <v>0</v>
      </c>
    </row>
    <row r="7412" spans="1:6">
      <c r="A7412" s="38">
        <v>41948</v>
      </c>
      <c r="B7412" s="49" t="s">
        <v>163</v>
      </c>
      <c r="C7412" s="50">
        <v>18.7</v>
      </c>
      <c r="D7412" s="51">
        <v>6.5</v>
      </c>
      <c r="E7412" s="52">
        <v>48.543277976068744</v>
      </c>
      <c r="F7412" s="52">
        <v>0</v>
      </c>
    </row>
    <row r="7413" spans="1:6">
      <c r="A7413" s="38">
        <v>41948</v>
      </c>
      <c r="B7413" s="49" t="s">
        <v>164</v>
      </c>
      <c r="C7413" s="50">
        <v>18.3</v>
      </c>
      <c r="D7413" s="51">
        <v>6.3</v>
      </c>
      <c r="E7413" s="52">
        <v>48.259336421215558</v>
      </c>
      <c r="F7413" s="52">
        <v>0</v>
      </c>
    </row>
    <row r="7414" spans="1:6">
      <c r="A7414" s="38">
        <v>41948</v>
      </c>
      <c r="B7414" s="49" t="s">
        <v>165</v>
      </c>
      <c r="C7414" s="50">
        <v>17.399999999999999</v>
      </c>
      <c r="D7414" s="51">
        <v>6.1</v>
      </c>
      <c r="E7414" s="52">
        <v>49.468459899905604</v>
      </c>
      <c r="F7414" s="52">
        <v>0</v>
      </c>
    </row>
    <row r="7415" spans="1:6">
      <c r="A7415" s="38">
        <v>41948</v>
      </c>
      <c r="B7415" s="49" t="s">
        <v>166</v>
      </c>
      <c r="C7415" s="50">
        <v>16.5</v>
      </c>
      <c r="D7415" s="51">
        <v>5.6</v>
      </c>
      <c r="E7415" s="52">
        <v>48.119949366665068</v>
      </c>
      <c r="F7415" s="52">
        <v>0</v>
      </c>
    </row>
    <row r="7416" spans="1:6">
      <c r="A7416" s="38">
        <v>41948</v>
      </c>
      <c r="B7416" s="49" t="s">
        <v>167</v>
      </c>
      <c r="C7416" s="50">
        <v>15.9</v>
      </c>
      <c r="D7416" s="51">
        <v>5.7</v>
      </c>
      <c r="E7416" s="52">
        <v>50.88248978090666</v>
      </c>
      <c r="F7416" s="52">
        <v>0</v>
      </c>
    </row>
    <row r="7417" spans="1:6">
      <c r="A7417" s="38">
        <v>41948</v>
      </c>
      <c r="B7417" s="49" t="s">
        <v>168</v>
      </c>
      <c r="C7417" s="50">
        <v>14.1</v>
      </c>
      <c r="D7417" s="51">
        <v>5.6</v>
      </c>
      <c r="E7417" s="52">
        <v>56.143433325534275</v>
      </c>
      <c r="F7417" s="52">
        <v>0</v>
      </c>
    </row>
    <row r="7418" spans="1:6">
      <c r="A7418" s="38">
        <v>41948</v>
      </c>
      <c r="B7418" s="49" t="s">
        <v>169</v>
      </c>
      <c r="C7418" s="50">
        <v>13.4</v>
      </c>
      <c r="D7418" s="51">
        <v>5.3</v>
      </c>
      <c r="E7418" s="52">
        <v>55.6374898055087</v>
      </c>
      <c r="F7418" s="52">
        <v>0</v>
      </c>
    </row>
    <row r="7419" spans="1:6">
      <c r="A7419" s="38">
        <v>41948</v>
      </c>
      <c r="B7419" s="49" t="s">
        <v>170</v>
      </c>
      <c r="C7419" s="50">
        <v>13</v>
      </c>
      <c r="D7419" s="51">
        <v>4.8</v>
      </c>
      <c r="E7419" s="52">
        <v>51.763923024759492</v>
      </c>
      <c r="F7419" s="52">
        <v>0</v>
      </c>
    </row>
    <row r="7420" spans="1:6">
      <c r="A7420" s="38">
        <v>41948</v>
      </c>
      <c r="B7420" s="49" t="s">
        <v>171</v>
      </c>
      <c r="C7420" s="50">
        <v>10.9</v>
      </c>
      <c r="D7420" s="51">
        <v>5.9</v>
      </c>
      <c r="E7420" s="52">
        <v>72.953483133594318</v>
      </c>
      <c r="F7420" s="52">
        <v>0</v>
      </c>
    </row>
    <row r="7421" spans="1:6">
      <c r="A7421" s="38">
        <v>41948</v>
      </c>
      <c r="B7421" s="49" t="s">
        <v>172</v>
      </c>
      <c r="C7421" s="50">
        <v>9.1</v>
      </c>
      <c r="D7421" s="51">
        <v>6.2</v>
      </c>
      <c r="E7421" s="52">
        <v>86.44845465493141</v>
      </c>
      <c r="F7421" s="52">
        <v>0</v>
      </c>
    </row>
    <row r="7422" spans="1:6">
      <c r="A7422" s="38">
        <v>41949</v>
      </c>
      <c r="B7422" s="49" t="s">
        <v>149</v>
      </c>
      <c r="C7422" s="50">
        <v>8.4</v>
      </c>
      <c r="D7422" s="51">
        <v>6</v>
      </c>
      <c r="E7422" s="52">
        <v>87.746297229079389</v>
      </c>
      <c r="F7422" s="52">
        <v>0</v>
      </c>
    </row>
    <row r="7423" spans="1:6">
      <c r="A7423" s="38">
        <v>41949</v>
      </c>
      <c r="B7423" s="49" t="s">
        <v>150</v>
      </c>
      <c r="C7423" s="50">
        <v>7.9</v>
      </c>
      <c r="D7423" s="51">
        <v>5.9</v>
      </c>
      <c r="E7423" s="52">
        <v>89.282222661869</v>
      </c>
      <c r="F7423" s="52">
        <v>0</v>
      </c>
    </row>
    <row r="7424" spans="1:6">
      <c r="A7424" s="38">
        <v>41949</v>
      </c>
      <c r="B7424" s="49" t="s">
        <v>151</v>
      </c>
      <c r="C7424" s="50">
        <v>7.5</v>
      </c>
      <c r="D7424" s="51">
        <v>5.7</v>
      </c>
      <c r="E7424" s="52">
        <v>88.671063882038069</v>
      </c>
      <c r="F7424" s="52">
        <v>0</v>
      </c>
    </row>
    <row r="7425" spans="1:6">
      <c r="A7425" s="38">
        <v>41949</v>
      </c>
      <c r="B7425" s="49" t="s">
        <v>152</v>
      </c>
      <c r="C7425" s="50">
        <v>7.2</v>
      </c>
      <c r="D7425" s="51">
        <v>5.6</v>
      </c>
      <c r="E7425" s="52">
        <v>88.936719212377199</v>
      </c>
      <c r="F7425" s="52">
        <v>0</v>
      </c>
    </row>
    <row r="7426" spans="1:6">
      <c r="A7426" s="38">
        <v>41949</v>
      </c>
      <c r="B7426" s="49" t="s">
        <v>153</v>
      </c>
      <c r="C7426" s="50">
        <v>7.1</v>
      </c>
      <c r="D7426" s="51">
        <v>5.6</v>
      </c>
      <c r="E7426" s="52">
        <v>89.548467735583671</v>
      </c>
      <c r="F7426" s="52">
        <v>0</v>
      </c>
    </row>
    <row r="7427" spans="1:6">
      <c r="A7427" s="38">
        <v>41949</v>
      </c>
      <c r="B7427" s="49" t="s">
        <v>154</v>
      </c>
      <c r="C7427" s="50">
        <v>6.7</v>
      </c>
      <c r="D7427" s="51">
        <v>5.4</v>
      </c>
      <c r="E7427" s="52">
        <v>88.783958620046803</v>
      </c>
      <c r="F7427" s="52">
        <v>0</v>
      </c>
    </row>
    <row r="7428" spans="1:6">
      <c r="A7428" s="38">
        <v>41949</v>
      </c>
      <c r="B7428" s="49" t="s">
        <v>155</v>
      </c>
      <c r="C7428" s="50">
        <v>6.7</v>
      </c>
      <c r="D7428" s="51">
        <v>5.4</v>
      </c>
      <c r="E7428" s="52">
        <v>88.783958620046803</v>
      </c>
      <c r="F7428" s="52">
        <v>0</v>
      </c>
    </row>
    <row r="7429" spans="1:6">
      <c r="A7429" s="38">
        <v>41949</v>
      </c>
      <c r="B7429" s="49" t="s">
        <v>156</v>
      </c>
      <c r="C7429" s="50">
        <v>8.1999999999999993</v>
      </c>
      <c r="D7429" s="51">
        <v>5.7</v>
      </c>
      <c r="E7429" s="52">
        <v>84.539432576530231</v>
      </c>
      <c r="F7429" s="52">
        <v>0</v>
      </c>
    </row>
    <row r="7430" spans="1:6">
      <c r="A7430" s="38">
        <v>41949</v>
      </c>
      <c r="B7430" s="49" t="s">
        <v>157</v>
      </c>
      <c r="C7430" s="50">
        <v>11.9</v>
      </c>
      <c r="D7430" s="51">
        <v>6.2</v>
      </c>
      <c r="E7430" s="52">
        <v>71.71355140451486</v>
      </c>
      <c r="F7430" s="52">
        <v>0</v>
      </c>
    </row>
    <row r="7431" spans="1:6">
      <c r="A7431" s="38">
        <v>41949</v>
      </c>
      <c r="B7431" s="49" t="s">
        <v>158</v>
      </c>
      <c r="C7431" s="50">
        <v>15.7</v>
      </c>
      <c r="D7431" s="51">
        <v>6.8</v>
      </c>
      <c r="E7431" s="52">
        <v>61.376373446725715</v>
      </c>
      <c r="F7431" s="52">
        <v>0</v>
      </c>
    </row>
    <row r="7432" spans="1:6">
      <c r="A7432" s="38">
        <v>41949</v>
      </c>
      <c r="B7432" s="49" t="s">
        <v>159</v>
      </c>
      <c r="C7432" s="50">
        <v>18.600000000000001</v>
      </c>
      <c r="D7432" s="51">
        <v>6.9</v>
      </c>
      <c r="E7432" s="52">
        <v>51.821151596946635</v>
      </c>
      <c r="F7432" s="52">
        <v>0</v>
      </c>
    </row>
    <row r="7433" spans="1:6">
      <c r="A7433" s="38">
        <v>41949</v>
      </c>
      <c r="B7433" s="49" t="s">
        <v>160</v>
      </c>
      <c r="C7433" s="50">
        <v>18.8</v>
      </c>
      <c r="D7433" s="51">
        <v>7.2</v>
      </c>
      <c r="E7433" s="52">
        <v>53.376289142617317</v>
      </c>
      <c r="F7433" s="52">
        <v>0</v>
      </c>
    </row>
    <row r="7434" spans="1:6">
      <c r="A7434" s="38">
        <v>41949</v>
      </c>
      <c r="B7434" s="49" t="s">
        <v>161</v>
      </c>
      <c r="C7434" s="50">
        <v>19.399999999999999</v>
      </c>
      <c r="D7434" s="51">
        <v>7.7</v>
      </c>
      <c r="E7434" s="52">
        <v>54.942346436921866</v>
      </c>
      <c r="F7434" s="52">
        <v>0</v>
      </c>
    </row>
    <row r="7435" spans="1:6">
      <c r="A7435" s="38">
        <v>41949</v>
      </c>
      <c r="B7435" s="49" t="s">
        <v>162</v>
      </c>
      <c r="C7435" s="50">
        <v>19.8</v>
      </c>
      <c r="D7435" s="51">
        <v>7.9</v>
      </c>
      <c r="E7435" s="52">
        <v>54.968167712896822</v>
      </c>
      <c r="F7435" s="52">
        <v>0</v>
      </c>
    </row>
    <row r="7436" spans="1:6">
      <c r="A7436" s="38">
        <v>41949</v>
      </c>
      <c r="B7436" s="49" t="s">
        <v>163</v>
      </c>
      <c r="C7436" s="50">
        <v>19.2</v>
      </c>
      <c r="D7436" s="51">
        <v>8.1</v>
      </c>
      <c r="E7436" s="52">
        <v>58.483782830967748</v>
      </c>
      <c r="F7436" s="52">
        <v>0</v>
      </c>
    </row>
    <row r="7437" spans="1:6">
      <c r="A7437" s="38">
        <v>41949</v>
      </c>
      <c r="B7437" s="49" t="s">
        <v>164</v>
      </c>
      <c r="C7437" s="50">
        <v>19</v>
      </c>
      <c r="D7437" s="51">
        <v>7.8</v>
      </c>
      <c r="E7437" s="52">
        <v>57.051884992158762</v>
      </c>
      <c r="F7437" s="52">
        <v>0</v>
      </c>
    </row>
    <row r="7438" spans="1:6">
      <c r="A7438" s="38">
        <v>41949</v>
      </c>
      <c r="B7438" s="49" t="s">
        <v>165</v>
      </c>
      <c r="C7438" s="50">
        <v>18.100000000000001</v>
      </c>
      <c r="D7438" s="51">
        <v>7.7</v>
      </c>
      <c r="E7438" s="52">
        <v>59.596533884014868</v>
      </c>
      <c r="F7438" s="52">
        <v>0</v>
      </c>
    </row>
    <row r="7439" spans="1:6">
      <c r="A7439" s="38">
        <v>41949</v>
      </c>
      <c r="B7439" s="49" t="s">
        <v>166</v>
      </c>
      <c r="C7439" s="50">
        <v>17</v>
      </c>
      <c r="D7439" s="51">
        <v>7.6</v>
      </c>
      <c r="E7439" s="52">
        <v>63.062868527434304</v>
      </c>
      <c r="F7439" s="52">
        <v>0</v>
      </c>
    </row>
    <row r="7440" spans="1:6">
      <c r="A7440" s="38">
        <v>41949</v>
      </c>
      <c r="B7440" s="49" t="s">
        <v>167</v>
      </c>
      <c r="C7440" s="50">
        <v>14.9</v>
      </c>
      <c r="D7440" s="51">
        <v>8.1</v>
      </c>
      <c r="E7440" s="52">
        <v>76.807667829507238</v>
      </c>
      <c r="F7440" s="52">
        <v>0</v>
      </c>
    </row>
    <row r="7441" spans="1:6">
      <c r="A7441" s="38">
        <v>41949</v>
      </c>
      <c r="B7441" s="49" t="s">
        <v>168</v>
      </c>
      <c r="C7441" s="50">
        <v>13.4</v>
      </c>
      <c r="D7441" s="51">
        <v>7.9</v>
      </c>
      <c r="E7441" s="52">
        <v>82.589042017590486</v>
      </c>
      <c r="F7441" s="52">
        <v>0</v>
      </c>
    </row>
    <row r="7442" spans="1:6">
      <c r="A7442" s="38">
        <v>41949</v>
      </c>
      <c r="B7442" s="49" t="s">
        <v>169</v>
      </c>
      <c r="C7442" s="50">
        <v>12.7</v>
      </c>
      <c r="D7442" s="51">
        <v>7.6</v>
      </c>
      <c r="E7442" s="52">
        <v>83.214373166520161</v>
      </c>
      <c r="F7442" s="52">
        <v>0</v>
      </c>
    </row>
    <row r="7443" spans="1:6">
      <c r="A7443" s="38">
        <v>41949</v>
      </c>
      <c r="B7443" s="49" t="s">
        <v>170</v>
      </c>
      <c r="C7443" s="50">
        <v>12.6</v>
      </c>
      <c r="D7443" s="51">
        <v>7.5</v>
      </c>
      <c r="E7443" s="52">
        <v>82.673123759577663</v>
      </c>
      <c r="F7443" s="52">
        <v>0</v>
      </c>
    </row>
    <row r="7444" spans="1:6">
      <c r="A7444" s="38">
        <v>41949</v>
      </c>
      <c r="B7444" s="49" t="s">
        <v>171</v>
      </c>
      <c r="C7444" s="50">
        <v>12</v>
      </c>
      <c r="D7444" s="51">
        <v>7.5</v>
      </c>
      <c r="E7444" s="52">
        <v>86.001857190969361</v>
      </c>
      <c r="F7444" s="52">
        <v>0</v>
      </c>
    </row>
    <row r="7445" spans="1:6">
      <c r="A7445" s="38">
        <v>41949</v>
      </c>
      <c r="B7445" s="49" t="s">
        <v>172</v>
      </c>
      <c r="C7445" s="50">
        <v>11.1</v>
      </c>
      <c r="D7445" s="51">
        <v>7.3</v>
      </c>
      <c r="E7445" s="52">
        <v>88.874247820907414</v>
      </c>
      <c r="F7445" s="52">
        <v>0</v>
      </c>
    </row>
    <row r="7446" spans="1:6">
      <c r="A7446" s="38">
        <v>41950</v>
      </c>
      <c r="B7446" s="49" t="s">
        <v>149</v>
      </c>
      <c r="C7446" s="50">
        <v>11.3</v>
      </c>
      <c r="D7446" s="51">
        <v>7.4</v>
      </c>
      <c r="E7446" s="52">
        <v>88.88966331140314</v>
      </c>
      <c r="F7446" s="52">
        <v>0</v>
      </c>
    </row>
    <row r="7447" spans="1:6">
      <c r="A7447" s="38">
        <v>41950</v>
      </c>
      <c r="B7447" s="49" t="s">
        <v>150</v>
      </c>
      <c r="C7447" s="50">
        <v>10.8</v>
      </c>
      <c r="D7447" s="51">
        <v>7.3</v>
      </c>
      <c r="E7447" s="52">
        <v>90.665053318319238</v>
      </c>
      <c r="F7447" s="52">
        <v>0</v>
      </c>
    </row>
    <row r="7448" spans="1:6">
      <c r="A7448" s="38">
        <v>41950</v>
      </c>
      <c r="B7448" s="49" t="s">
        <v>151</v>
      </c>
      <c r="C7448" s="50">
        <v>11</v>
      </c>
      <c r="D7448" s="51">
        <v>7.4</v>
      </c>
      <c r="E7448" s="52">
        <v>90.677907761802032</v>
      </c>
      <c r="F7448" s="52">
        <v>0</v>
      </c>
    </row>
    <row r="7449" spans="1:6">
      <c r="A7449" s="38">
        <v>41950</v>
      </c>
      <c r="B7449" s="49" t="s">
        <v>152</v>
      </c>
      <c r="C7449" s="50">
        <v>11.4</v>
      </c>
      <c r="D7449" s="51">
        <v>7.6</v>
      </c>
      <c r="E7449" s="52">
        <v>90.660125996606183</v>
      </c>
      <c r="F7449" s="52">
        <v>0</v>
      </c>
    </row>
    <row r="7450" spans="1:6">
      <c r="A7450" s="38">
        <v>41950</v>
      </c>
      <c r="B7450" s="49" t="s">
        <v>153</v>
      </c>
      <c r="C7450" s="50">
        <v>11.5</v>
      </c>
      <c r="D7450" s="51">
        <v>7.6</v>
      </c>
      <c r="E7450" s="52">
        <v>90.061622560587921</v>
      </c>
      <c r="F7450" s="52">
        <v>0</v>
      </c>
    </row>
    <row r="7451" spans="1:6">
      <c r="A7451" s="38">
        <v>41950</v>
      </c>
      <c r="B7451" s="49" t="s">
        <v>154</v>
      </c>
      <c r="C7451" s="50">
        <v>11.6</v>
      </c>
      <c r="D7451" s="51">
        <v>7.7</v>
      </c>
      <c r="E7451" s="52">
        <v>90.630349658959375</v>
      </c>
      <c r="F7451" s="52">
        <v>0</v>
      </c>
    </row>
    <row r="7452" spans="1:6">
      <c r="A7452" s="38">
        <v>41950</v>
      </c>
      <c r="B7452" s="49" t="s">
        <v>155</v>
      </c>
      <c r="C7452" s="50">
        <v>11.6</v>
      </c>
      <c r="D7452" s="51">
        <v>7.9</v>
      </c>
      <c r="E7452" s="52">
        <v>92.954861176469791</v>
      </c>
      <c r="F7452" s="52">
        <v>0</v>
      </c>
    </row>
    <row r="7453" spans="1:6">
      <c r="A7453" s="38">
        <v>41950</v>
      </c>
      <c r="B7453" s="49" t="s">
        <v>156</v>
      </c>
      <c r="C7453" s="50">
        <v>13</v>
      </c>
      <c r="D7453" s="51">
        <v>8.1</v>
      </c>
      <c r="E7453" s="52">
        <v>86.894136615400313</v>
      </c>
      <c r="F7453" s="52">
        <v>0</v>
      </c>
    </row>
    <row r="7454" spans="1:6">
      <c r="A7454" s="38">
        <v>41950</v>
      </c>
      <c r="B7454" s="49" t="s">
        <v>157</v>
      </c>
      <c r="C7454" s="50">
        <v>17.7</v>
      </c>
      <c r="D7454" s="51">
        <v>9.5</v>
      </c>
      <c r="E7454" s="52">
        <v>75.188589320351923</v>
      </c>
      <c r="F7454" s="52">
        <v>0</v>
      </c>
    </row>
    <row r="7455" spans="1:6">
      <c r="A7455" s="38">
        <v>41950</v>
      </c>
      <c r="B7455" s="49" t="s">
        <v>158</v>
      </c>
      <c r="C7455" s="50">
        <v>20.7</v>
      </c>
      <c r="D7455" s="51">
        <v>10.7</v>
      </c>
      <c r="E7455" s="52">
        <v>70.109364267237567</v>
      </c>
      <c r="F7455" s="52">
        <v>0</v>
      </c>
    </row>
    <row r="7456" spans="1:6">
      <c r="A7456" s="38">
        <v>41950</v>
      </c>
      <c r="B7456" s="49" t="s">
        <v>159</v>
      </c>
      <c r="C7456" s="50">
        <v>22.8</v>
      </c>
      <c r="D7456" s="51">
        <v>11.6</v>
      </c>
      <c r="E7456" s="52">
        <v>66.756515322034375</v>
      </c>
      <c r="F7456" s="52">
        <v>0</v>
      </c>
    </row>
    <row r="7457" spans="1:6">
      <c r="A7457" s="38">
        <v>41950</v>
      </c>
      <c r="B7457" s="49" t="s">
        <v>160</v>
      </c>
      <c r="C7457" s="50">
        <v>22.1</v>
      </c>
      <c r="D7457" s="51">
        <v>11.4</v>
      </c>
      <c r="E7457" s="52">
        <v>68.479014631364947</v>
      </c>
      <c r="F7457" s="52">
        <v>0</v>
      </c>
    </row>
    <row r="7458" spans="1:6">
      <c r="A7458" s="38">
        <v>41950</v>
      </c>
      <c r="B7458" s="49" t="s">
        <v>161</v>
      </c>
      <c r="C7458" s="50">
        <v>21.3</v>
      </c>
      <c r="D7458" s="51">
        <v>11.8</v>
      </c>
      <c r="E7458" s="52">
        <v>74.387912761654334</v>
      </c>
      <c r="F7458" s="52">
        <v>0</v>
      </c>
    </row>
    <row r="7459" spans="1:6">
      <c r="A7459" s="38">
        <v>41950</v>
      </c>
      <c r="B7459" s="49" t="s">
        <v>162</v>
      </c>
      <c r="C7459" s="50">
        <v>21.1</v>
      </c>
      <c r="D7459" s="51">
        <v>11.9</v>
      </c>
      <c r="E7459" s="52">
        <v>75.93285789990226</v>
      </c>
      <c r="F7459" s="52">
        <v>0</v>
      </c>
    </row>
    <row r="7460" spans="1:6">
      <c r="A7460" s="38">
        <v>41950</v>
      </c>
      <c r="B7460" s="49" t="s">
        <v>163</v>
      </c>
      <c r="C7460" s="50">
        <v>19.5</v>
      </c>
      <c r="D7460" s="51">
        <v>11.9</v>
      </c>
      <c r="E7460" s="52">
        <v>83.825209711461355</v>
      </c>
      <c r="F7460" s="52">
        <v>0</v>
      </c>
    </row>
    <row r="7461" spans="1:6">
      <c r="A7461" s="38">
        <v>41950</v>
      </c>
      <c r="B7461" s="49" t="s">
        <v>164</v>
      </c>
      <c r="C7461" s="50">
        <v>19.7</v>
      </c>
      <c r="D7461" s="51">
        <v>12.6</v>
      </c>
      <c r="E7461" s="52">
        <v>87.563219629924873</v>
      </c>
      <c r="F7461" s="52">
        <v>0</v>
      </c>
    </row>
    <row r="7462" spans="1:6">
      <c r="A7462" s="38">
        <v>41950</v>
      </c>
      <c r="B7462" s="49" t="s">
        <v>165</v>
      </c>
      <c r="C7462" s="50">
        <v>19.3</v>
      </c>
      <c r="D7462" s="51">
        <v>12.7</v>
      </c>
      <c r="E7462" s="52">
        <v>90.466797954808342</v>
      </c>
      <c r="F7462" s="52">
        <v>0</v>
      </c>
    </row>
    <row r="7463" spans="1:6">
      <c r="A7463" s="38">
        <v>41950</v>
      </c>
      <c r="B7463" s="49" t="s">
        <v>166</v>
      </c>
      <c r="C7463" s="50">
        <v>18.899999999999999</v>
      </c>
      <c r="D7463" s="51">
        <v>12.7</v>
      </c>
      <c r="E7463" s="52">
        <v>92.752472140261673</v>
      </c>
      <c r="F7463" s="52">
        <v>0</v>
      </c>
    </row>
    <row r="7464" spans="1:6">
      <c r="A7464" s="38">
        <v>41950</v>
      </c>
      <c r="B7464" s="49" t="s">
        <v>167</v>
      </c>
      <c r="C7464" s="50">
        <v>18.399999999999999</v>
      </c>
      <c r="D7464" s="51">
        <v>12.5</v>
      </c>
      <c r="E7464" s="52">
        <v>94.223962430895597</v>
      </c>
      <c r="F7464" s="52">
        <v>0</v>
      </c>
    </row>
    <row r="7465" spans="1:6">
      <c r="A7465" s="38">
        <v>41950</v>
      </c>
      <c r="B7465" s="49" t="s">
        <v>168</v>
      </c>
      <c r="C7465" s="50">
        <v>18.3</v>
      </c>
      <c r="D7465" s="51">
        <v>12.2</v>
      </c>
      <c r="E7465" s="52">
        <v>92.585174447019043</v>
      </c>
      <c r="F7465" s="52">
        <v>0</v>
      </c>
    </row>
    <row r="7466" spans="1:6">
      <c r="A7466" s="38">
        <v>41950</v>
      </c>
      <c r="B7466" s="49" t="s">
        <v>169</v>
      </c>
      <c r="C7466" s="50">
        <v>18</v>
      </c>
      <c r="D7466" s="51">
        <v>12.1</v>
      </c>
      <c r="E7466" s="52">
        <v>93.588573319630214</v>
      </c>
      <c r="F7466" s="52">
        <v>0</v>
      </c>
    </row>
    <row r="7467" spans="1:6">
      <c r="A7467" s="38">
        <v>41950</v>
      </c>
      <c r="B7467" s="49" t="s">
        <v>170</v>
      </c>
      <c r="C7467" s="50">
        <v>17.8</v>
      </c>
      <c r="D7467" s="51">
        <v>12.1</v>
      </c>
      <c r="E7467" s="52">
        <v>94.774539441527139</v>
      </c>
      <c r="F7467" s="52">
        <v>0</v>
      </c>
    </row>
    <row r="7468" spans="1:6">
      <c r="A7468" s="38">
        <v>41950</v>
      </c>
      <c r="B7468" s="49" t="s">
        <v>171</v>
      </c>
      <c r="C7468" s="50">
        <v>17.7</v>
      </c>
      <c r="D7468" s="51">
        <v>12.1</v>
      </c>
      <c r="E7468" s="52">
        <v>95.373847605841192</v>
      </c>
      <c r="F7468" s="52">
        <v>0</v>
      </c>
    </row>
    <row r="7469" spans="1:6">
      <c r="A7469" s="38">
        <v>41950</v>
      </c>
      <c r="B7469" s="49" t="s">
        <v>172</v>
      </c>
      <c r="C7469" s="50">
        <v>18.100000000000001</v>
      </c>
      <c r="D7469" s="51">
        <v>12.4</v>
      </c>
      <c r="E7469" s="52">
        <v>95.262611076602838</v>
      </c>
      <c r="F7469" s="52">
        <v>0</v>
      </c>
    </row>
    <row r="7470" spans="1:6">
      <c r="A7470" s="38">
        <v>41951</v>
      </c>
      <c r="B7470" s="49" t="s">
        <v>149</v>
      </c>
      <c r="C7470" s="50">
        <v>17.7</v>
      </c>
      <c r="D7470" s="51">
        <v>12.2</v>
      </c>
      <c r="E7470" s="52">
        <v>96.146898488072381</v>
      </c>
      <c r="F7470" s="52">
        <v>0</v>
      </c>
    </row>
    <row r="7471" spans="1:6">
      <c r="A7471" s="38">
        <v>41951</v>
      </c>
      <c r="B7471" s="49" t="s">
        <v>150</v>
      </c>
      <c r="C7471" s="50">
        <v>17.899999999999999</v>
      </c>
      <c r="D7471" s="51">
        <v>12.7</v>
      </c>
      <c r="E7471" s="52">
        <v>98.756069518319421</v>
      </c>
      <c r="F7471" s="52">
        <v>0</v>
      </c>
    </row>
    <row r="7472" spans="1:6">
      <c r="A7472" s="38">
        <v>41951</v>
      </c>
      <c r="B7472" s="49" t="s">
        <v>151</v>
      </c>
      <c r="C7472" s="50">
        <v>17.899999999999999</v>
      </c>
      <c r="D7472" s="51">
        <v>12.7</v>
      </c>
      <c r="E7472" s="52">
        <v>98.756069518319421</v>
      </c>
      <c r="F7472" s="52">
        <v>0</v>
      </c>
    </row>
    <row r="7473" spans="1:6">
      <c r="A7473" s="38">
        <v>41951</v>
      </c>
      <c r="B7473" s="49" t="s">
        <v>152</v>
      </c>
      <c r="C7473" s="50">
        <v>17.8</v>
      </c>
      <c r="D7473" s="51">
        <v>12.6</v>
      </c>
      <c r="E7473" s="52">
        <v>98.613084417644714</v>
      </c>
      <c r="F7473" s="52">
        <v>0</v>
      </c>
    </row>
    <row r="7474" spans="1:6">
      <c r="A7474" s="38">
        <v>41951</v>
      </c>
      <c r="B7474" s="49" t="s">
        <v>153</v>
      </c>
      <c r="C7474" s="50">
        <v>17.8</v>
      </c>
      <c r="D7474" s="51">
        <v>12.6</v>
      </c>
      <c r="E7474" s="52">
        <v>98.613084417644714</v>
      </c>
      <c r="F7474" s="52">
        <v>0</v>
      </c>
    </row>
    <row r="7475" spans="1:6">
      <c r="A7475" s="38">
        <v>41951</v>
      </c>
      <c r="B7475" s="49" t="s">
        <v>154</v>
      </c>
      <c r="C7475" s="50">
        <v>17.600000000000001</v>
      </c>
      <c r="D7475" s="51">
        <v>12.5</v>
      </c>
      <c r="E7475" s="52">
        <v>99.087717706049489</v>
      </c>
      <c r="F7475" s="52">
        <v>0</v>
      </c>
    </row>
    <row r="7476" spans="1:6">
      <c r="A7476" s="38">
        <v>41951</v>
      </c>
      <c r="B7476" s="49" t="s">
        <v>155</v>
      </c>
      <c r="C7476" s="50">
        <v>17.7</v>
      </c>
      <c r="D7476" s="51">
        <v>12.4</v>
      </c>
      <c r="E7476" s="52">
        <v>97.692269119922301</v>
      </c>
      <c r="F7476" s="52">
        <v>0</v>
      </c>
    </row>
    <row r="7477" spans="1:6">
      <c r="A7477" s="38">
        <v>41951</v>
      </c>
      <c r="B7477" s="49" t="s">
        <v>156</v>
      </c>
      <c r="C7477" s="50">
        <v>17.8</v>
      </c>
      <c r="D7477" s="51">
        <v>12.6</v>
      </c>
      <c r="E7477" s="52">
        <v>98.613084417644714</v>
      </c>
      <c r="F7477" s="52">
        <v>0</v>
      </c>
    </row>
    <row r="7478" spans="1:6">
      <c r="A7478" s="38">
        <v>41951</v>
      </c>
      <c r="B7478" s="49" t="s">
        <v>157</v>
      </c>
      <c r="C7478" s="50">
        <v>19.3</v>
      </c>
      <c r="D7478" s="51">
        <v>13.3</v>
      </c>
      <c r="E7478" s="52">
        <v>94.65134329289458</v>
      </c>
      <c r="F7478" s="52">
        <v>0</v>
      </c>
    </row>
    <row r="7479" spans="1:6">
      <c r="A7479" s="38">
        <v>41951</v>
      </c>
      <c r="B7479" s="49" t="s">
        <v>158</v>
      </c>
      <c r="C7479" s="50">
        <v>20.3</v>
      </c>
      <c r="D7479" s="51">
        <v>12.8</v>
      </c>
      <c r="E7479" s="52">
        <v>85.680641526458132</v>
      </c>
      <c r="F7479" s="52">
        <v>0</v>
      </c>
    </row>
    <row r="7480" spans="1:6">
      <c r="A7480" s="38">
        <v>41951</v>
      </c>
      <c r="B7480" s="49" t="s">
        <v>159</v>
      </c>
      <c r="C7480" s="50">
        <v>23.4</v>
      </c>
      <c r="D7480" s="51">
        <v>11.9</v>
      </c>
      <c r="E7480" s="52">
        <v>66.010935838768177</v>
      </c>
      <c r="F7480" s="52">
        <v>0</v>
      </c>
    </row>
    <row r="7481" spans="1:6">
      <c r="A7481" s="38">
        <v>41951</v>
      </c>
      <c r="B7481" s="49" t="s">
        <v>160</v>
      </c>
      <c r="C7481" s="50">
        <v>24.5</v>
      </c>
      <c r="D7481" s="51">
        <v>11</v>
      </c>
      <c r="E7481" s="52">
        <v>57.196618703317895</v>
      </c>
      <c r="F7481" s="52">
        <v>0</v>
      </c>
    </row>
    <row r="7482" spans="1:6">
      <c r="A7482" s="38">
        <v>41951</v>
      </c>
      <c r="B7482" s="49" t="s">
        <v>161</v>
      </c>
      <c r="C7482" s="50">
        <v>24.4</v>
      </c>
      <c r="D7482" s="51">
        <v>10.9</v>
      </c>
      <c r="E7482" s="52">
        <v>57.025969338397154</v>
      </c>
      <c r="F7482" s="52">
        <v>0</v>
      </c>
    </row>
    <row r="7483" spans="1:6">
      <c r="A7483" s="38">
        <v>41951</v>
      </c>
      <c r="B7483" s="49" t="s">
        <v>162</v>
      </c>
      <c r="C7483" s="50">
        <v>24.1</v>
      </c>
      <c r="D7483" s="51">
        <v>10.9</v>
      </c>
      <c r="E7483" s="52">
        <v>58.060967704179575</v>
      </c>
      <c r="F7483" s="52">
        <v>0</v>
      </c>
    </row>
    <row r="7484" spans="1:6">
      <c r="A7484" s="38">
        <v>41951</v>
      </c>
      <c r="B7484" s="49" t="s">
        <v>163</v>
      </c>
      <c r="C7484" s="50">
        <v>23.8</v>
      </c>
      <c r="D7484" s="51">
        <v>10.199999999999999</v>
      </c>
      <c r="E7484" s="52">
        <v>55.38192595428405</v>
      </c>
      <c r="F7484" s="52">
        <v>0</v>
      </c>
    </row>
    <row r="7485" spans="1:6">
      <c r="A7485" s="38">
        <v>41951</v>
      </c>
      <c r="B7485" s="49" t="s">
        <v>164</v>
      </c>
      <c r="C7485" s="50">
        <v>22.3</v>
      </c>
      <c r="D7485" s="51">
        <v>10.4</v>
      </c>
      <c r="E7485" s="52">
        <v>61.813322987841076</v>
      </c>
      <c r="F7485" s="52">
        <v>0</v>
      </c>
    </row>
    <row r="7486" spans="1:6">
      <c r="A7486" s="38">
        <v>41951</v>
      </c>
      <c r="B7486" s="49" t="s">
        <v>165</v>
      </c>
      <c r="C7486" s="50">
        <v>20.2</v>
      </c>
      <c r="D7486" s="51">
        <v>9.5</v>
      </c>
      <c r="E7486" s="52">
        <v>64.319843325182831</v>
      </c>
      <c r="F7486" s="52">
        <v>0</v>
      </c>
    </row>
    <row r="7487" spans="1:6">
      <c r="A7487" s="38">
        <v>41951</v>
      </c>
      <c r="B7487" s="49" t="s">
        <v>166</v>
      </c>
      <c r="C7487" s="50">
        <v>18.600000000000001</v>
      </c>
      <c r="D7487" s="51">
        <v>8.9</v>
      </c>
      <c r="E7487" s="52">
        <v>66.629881841203556</v>
      </c>
      <c r="F7487" s="52">
        <v>0</v>
      </c>
    </row>
    <row r="7488" spans="1:6">
      <c r="A7488" s="38">
        <v>41951</v>
      </c>
      <c r="B7488" s="49" t="s">
        <v>167</v>
      </c>
      <c r="C7488" s="50">
        <v>17.600000000000001</v>
      </c>
      <c r="D7488" s="51">
        <v>8.4</v>
      </c>
      <c r="E7488" s="52">
        <v>67.020014953007944</v>
      </c>
      <c r="F7488" s="52">
        <v>0</v>
      </c>
    </row>
    <row r="7489" spans="1:6">
      <c r="A7489" s="38">
        <v>41951</v>
      </c>
      <c r="B7489" s="49" t="s">
        <v>168</v>
      </c>
      <c r="C7489" s="50">
        <v>16.399999999999999</v>
      </c>
      <c r="D7489" s="51">
        <v>8.1999999999999993</v>
      </c>
      <c r="E7489" s="52">
        <v>70.61891435266044</v>
      </c>
      <c r="F7489" s="52">
        <v>0</v>
      </c>
    </row>
    <row r="7490" spans="1:6">
      <c r="A7490" s="38">
        <v>41951</v>
      </c>
      <c r="B7490" s="49" t="s">
        <v>169</v>
      </c>
      <c r="C7490" s="50">
        <v>15.6</v>
      </c>
      <c r="D7490" s="51">
        <v>7.8</v>
      </c>
      <c r="E7490" s="52">
        <v>70.742379758199007</v>
      </c>
      <c r="F7490" s="52">
        <v>0</v>
      </c>
    </row>
    <row r="7491" spans="1:6">
      <c r="A7491" s="38">
        <v>41951</v>
      </c>
      <c r="B7491" s="49" t="s">
        <v>170</v>
      </c>
      <c r="C7491" s="50">
        <v>14.9</v>
      </c>
      <c r="D7491" s="51">
        <v>8</v>
      </c>
      <c r="E7491" s="52">
        <v>75.871466195371383</v>
      </c>
      <c r="F7491" s="52">
        <v>0</v>
      </c>
    </row>
    <row r="7492" spans="1:6">
      <c r="A7492" s="38">
        <v>41951</v>
      </c>
      <c r="B7492" s="49" t="s">
        <v>171</v>
      </c>
      <c r="C7492" s="50">
        <v>13.7</v>
      </c>
      <c r="D7492" s="51">
        <v>7.6</v>
      </c>
      <c r="E7492" s="52">
        <v>77.95218474119072</v>
      </c>
      <c r="F7492" s="52">
        <v>0</v>
      </c>
    </row>
    <row r="7493" spans="1:6">
      <c r="A7493" s="38">
        <v>41951</v>
      </c>
      <c r="B7493" s="49" t="s">
        <v>172</v>
      </c>
      <c r="C7493" s="50">
        <v>13</v>
      </c>
      <c r="D7493" s="51">
        <v>7.6</v>
      </c>
      <c r="E7493" s="52">
        <v>81.595048719619044</v>
      </c>
      <c r="F7493" s="52">
        <v>0</v>
      </c>
    </row>
    <row r="7494" spans="1:6">
      <c r="A7494" s="38">
        <v>41952</v>
      </c>
      <c r="B7494" s="49" t="s">
        <v>149</v>
      </c>
      <c r="C7494" s="50">
        <v>12</v>
      </c>
      <c r="D7494" s="51">
        <v>7.5</v>
      </c>
      <c r="E7494" s="52">
        <v>86.001857190969361</v>
      </c>
      <c r="F7494" s="52">
        <v>0</v>
      </c>
    </row>
    <row r="7495" spans="1:6">
      <c r="A7495" s="38">
        <v>41952</v>
      </c>
      <c r="B7495" s="49" t="s">
        <v>150</v>
      </c>
      <c r="C7495" s="50">
        <v>11</v>
      </c>
      <c r="D7495" s="51">
        <v>7.3</v>
      </c>
      <c r="E7495" s="52">
        <v>89.466745238280822</v>
      </c>
      <c r="F7495" s="52">
        <v>0</v>
      </c>
    </row>
    <row r="7496" spans="1:6">
      <c r="A7496" s="38">
        <v>41952</v>
      </c>
      <c r="B7496" s="49" t="s">
        <v>151</v>
      </c>
      <c r="C7496" s="50">
        <v>10.4</v>
      </c>
      <c r="D7496" s="51">
        <v>6.9</v>
      </c>
      <c r="E7496" s="52">
        <v>88.06968807780234</v>
      </c>
      <c r="F7496" s="52">
        <v>0</v>
      </c>
    </row>
    <row r="7497" spans="1:6">
      <c r="A7497" s="38">
        <v>41952</v>
      </c>
      <c r="B7497" s="49" t="s">
        <v>152</v>
      </c>
      <c r="C7497" s="50">
        <v>10.1</v>
      </c>
      <c r="D7497" s="51">
        <v>6.7</v>
      </c>
      <c r="E7497" s="52">
        <v>87.277573662653808</v>
      </c>
      <c r="F7497" s="52">
        <v>0</v>
      </c>
    </row>
    <row r="7498" spans="1:6">
      <c r="A7498" s="38">
        <v>41952</v>
      </c>
      <c r="B7498" s="49" t="s">
        <v>153</v>
      </c>
      <c r="C7498" s="50">
        <v>9.6</v>
      </c>
      <c r="D7498" s="51">
        <v>6.6</v>
      </c>
      <c r="E7498" s="52">
        <v>88.921717532199935</v>
      </c>
      <c r="F7498" s="52">
        <v>0</v>
      </c>
    </row>
    <row r="7499" spans="1:6">
      <c r="A7499" s="38">
        <v>41952</v>
      </c>
      <c r="B7499" s="49" t="s">
        <v>154</v>
      </c>
      <c r="C7499" s="50">
        <v>9</v>
      </c>
      <c r="D7499" s="51">
        <v>6.4</v>
      </c>
      <c r="E7499" s="52">
        <v>89.813026059408855</v>
      </c>
      <c r="F7499" s="52">
        <v>0</v>
      </c>
    </row>
    <row r="7500" spans="1:6">
      <c r="A7500" s="38">
        <v>41952</v>
      </c>
      <c r="B7500" s="49" t="s">
        <v>155</v>
      </c>
      <c r="C7500" s="50">
        <v>8.6999999999999993</v>
      </c>
      <c r="D7500" s="51">
        <v>6.3</v>
      </c>
      <c r="E7500" s="52">
        <v>90.235881442226145</v>
      </c>
      <c r="F7500" s="52">
        <v>0</v>
      </c>
    </row>
    <row r="7501" spans="1:6">
      <c r="A7501" s="38">
        <v>41952</v>
      </c>
      <c r="B7501" s="49" t="s">
        <v>156</v>
      </c>
      <c r="C7501" s="50">
        <v>9.9</v>
      </c>
      <c r="D7501" s="51">
        <v>6.6</v>
      </c>
      <c r="E7501" s="52">
        <v>87.148656900109074</v>
      </c>
      <c r="F7501" s="52">
        <v>0</v>
      </c>
    </row>
    <row r="7502" spans="1:6">
      <c r="A7502" s="38">
        <v>41952</v>
      </c>
      <c r="B7502" s="49" t="s">
        <v>157</v>
      </c>
      <c r="C7502" s="50">
        <v>13.3</v>
      </c>
      <c r="D7502" s="51">
        <v>7.1</v>
      </c>
      <c r="E7502" s="52">
        <v>74.806485101530569</v>
      </c>
      <c r="F7502" s="52">
        <v>0</v>
      </c>
    </row>
    <row r="7503" spans="1:6">
      <c r="A7503" s="38">
        <v>41952</v>
      </c>
      <c r="B7503" s="49" t="s">
        <v>158</v>
      </c>
      <c r="C7503" s="50">
        <v>16.2</v>
      </c>
      <c r="D7503" s="51">
        <v>6.9</v>
      </c>
      <c r="E7503" s="52">
        <v>60.310175811038967</v>
      </c>
      <c r="F7503" s="52">
        <v>0</v>
      </c>
    </row>
    <row r="7504" spans="1:6">
      <c r="A7504" s="38">
        <v>41952</v>
      </c>
      <c r="B7504" s="49" t="s">
        <v>159</v>
      </c>
      <c r="C7504" s="50">
        <v>18.600000000000001</v>
      </c>
      <c r="D7504" s="51">
        <v>6.6</v>
      </c>
      <c r="E7504" s="52">
        <v>49.591714456212863</v>
      </c>
      <c r="F7504" s="52">
        <v>0</v>
      </c>
    </row>
    <row r="7505" spans="1:6">
      <c r="A7505" s="38">
        <v>41952</v>
      </c>
      <c r="B7505" s="49" t="s">
        <v>160</v>
      </c>
      <c r="C7505" s="50">
        <v>19.600000000000001</v>
      </c>
      <c r="D7505" s="51">
        <v>6.8</v>
      </c>
      <c r="E7505" s="52">
        <v>47.989384210987545</v>
      </c>
      <c r="F7505" s="52">
        <v>0</v>
      </c>
    </row>
    <row r="7506" spans="1:6">
      <c r="A7506" s="38">
        <v>41952</v>
      </c>
      <c r="B7506" s="49" t="s">
        <v>161</v>
      </c>
      <c r="C7506" s="50">
        <v>19.899999999999999</v>
      </c>
      <c r="D7506" s="51">
        <v>7.1</v>
      </c>
      <c r="E7506" s="52">
        <v>49.15877570896199</v>
      </c>
      <c r="F7506" s="52">
        <v>0</v>
      </c>
    </row>
    <row r="7507" spans="1:6">
      <c r="A7507" s="38">
        <v>41952</v>
      </c>
      <c r="B7507" s="49" t="s">
        <v>162</v>
      </c>
      <c r="C7507" s="50">
        <v>19.5</v>
      </c>
      <c r="D7507" s="51">
        <v>6.9</v>
      </c>
      <c r="E7507" s="52">
        <v>48.990958337160372</v>
      </c>
      <c r="F7507" s="52">
        <v>0</v>
      </c>
    </row>
    <row r="7508" spans="1:6">
      <c r="A7508" s="38">
        <v>41952</v>
      </c>
      <c r="B7508" s="49" t="s">
        <v>163</v>
      </c>
      <c r="C7508" s="50">
        <v>19.600000000000001</v>
      </c>
      <c r="D7508" s="51">
        <v>6.9</v>
      </c>
      <c r="E7508" s="52">
        <v>48.687367547420763</v>
      </c>
      <c r="F7508" s="52">
        <v>0</v>
      </c>
    </row>
    <row r="7509" spans="1:6">
      <c r="A7509" s="38">
        <v>41952</v>
      </c>
      <c r="B7509" s="49" t="s">
        <v>164</v>
      </c>
      <c r="C7509" s="50">
        <v>19</v>
      </c>
      <c r="D7509" s="51">
        <v>7.3</v>
      </c>
      <c r="E7509" s="52">
        <v>53.437136771188499</v>
      </c>
      <c r="F7509" s="52">
        <v>0</v>
      </c>
    </row>
    <row r="7510" spans="1:6">
      <c r="A7510" s="38">
        <v>41952</v>
      </c>
      <c r="B7510" s="49" t="s">
        <v>165</v>
      </c>
      <c r="C7510" s="50">
        <v>18.399999999999999</v>
      </c>
      <c r="D7510" s="51">
        <v>7.3</v>
      </c>
      <c r="E7510" s="52">
        <v>55.481488687181788</v>
      </c>
      <c r="F7510" s="52">
        <v>0</v>
      </c>
    </row>
    <row r="7511" spans="1:6">
      <c r="A7511" s="38">
        <v>41952</v>
      </c>
      <c r="B7511" s="49" t="s">
        <v>166</v>
      </c>
      <c r="C7511" s="50">
        <v>17.8</v>
      </c>
      <c r="D7511" s="51">
        <v>7.4</v>
      </c>
      <c r="E7511" s="52">
        <v>58.394110408582165</v>
      </c>
      <c r="F7511" s="52">
        <v>0</v>
      </c>
    </row>
    <row r="7512" spans="1:6">
      <c r="A7512" s="38">
        <v>41952</v>
      </c>
      <c r="B7512" s="49" t="s">
        <v>167</v>
      </c>
      <c r="C7512" s="50">
        <v>15</v>
      </c>
      <c r="D7512" s="51">
        <v>8.1999999999999993</v>
      </c>
      <c r="E7512" s="52">
        <v>77.244275158820429</v>
      </c>
      <c r="F7512" s="52">
        <v>0</v>
      </c>
    </row>
    <row r="7513" spans="1:6">
      <c r="A7513" s="38">
        <v>41952</v>
      </c>
      <c r="B7513" s="49" t="s">
        <v>168</v>
      </c>
      <c r="C7513" s="50">
        <v>13.5</v>
      </c>
      <c r="D7513" s="51">
        <v>8.1</v>
      </c>
      <c r="E7513" s="52">
        <v>84.102920812092933</v>
      </c>
      <c r="F7513" s="52">
        <v>0</v>
      </c>
    </row>
    <row r="7514" spans="1:6">
      <c r="A7514" s="38">
        <v>41952</v>
      </c>
      <c r="B7514" s="49" t="s">
        <v>169</v>
      </c>
      <c r="C7514" s="50">
        <v>12.9</v>
      </c>
      <c r="D7514" s="51">
        <v>8.1</v>
      </c>
      <c r="E7514" s="52">
        <v>87.464752626629519</v>
      </c>
      <c r="F7514" s="52">
        <v>0</v>
      </c>
    </row>
    <row r="7515" spans="1:6">
      <c r="A7515" s="38">
        <v>41952</v>
      </c>
      <c r="B7515" s="49" t="s">
        <v>170</v>
      </c>
      <c r="C7515" s="50">
        <v>12.1</v>
      </c>
      <c r="D7515" s="51">
        <v>7.9</v>
      </c>
      <c r="E7515" s="52">
        <v>89.936271776653655</v>
      </c>
      <c r="F7515" s="52">
        <v>0</v>
      </c>
    </row>
    <row r="7516" spans="1:6">
      <c r="A7516" s="38">
        <v>41952</v>
      </c>
      <c r="B7516" s="49" t="s">
        <v>171</v>
      </c>
      <c r="C7516" s="50">
        <v>11.5</v>
      </c>
      <c r="D7516" s="51">
        <v>7.7</v>
      </c>
      <c r="E7516" s="52">
        <v>91.232153415562408</v>
      </c>
      <c r="F7516" s="52">
        <v>0</v>
      </c>
    </row>
    <row r="7517" spans="1:6">
      <c r="A7517" s="38">
        <v>41952</v>
      </c>
      <c r="B7517" s="49" t="s">
        <v>172</v>
      </c>
      <c r="C7517" s="50">
        <v>10.9</v>
      </c>
      <c r="D7517" s="51">
        <v>7.5</v>
      </c>
      <c r="E7517" s="52">
        <v>92.501767732496603</v>
      </c>
      <c r="F7517" s="52">
        <v>0</v>
      </c>
    </row>
    <row r="7518" spans="1:6">
      <c r="A7518" s="38">
        <v>41953</v>
      </c>
      <c r="B7518" s="49" t="s">
        <v>149</v>
      </c>
      <c r="C7518" s="50">
        <v>10.5</v>
      </c>
      <c r="D7518" s="51">
        <v>7.2</v>
      </c>
      <c r="E7518" s="52">
        <v>91.243775146499019</v>
      </c>
      <c r="F7518" s="52">
        <v>0</v>
      </c>
    </row>
    <row r="7519" spans="1:6">
      <c r="A7519" s="38">
        <v>41953</v>
      </c>
      <c r="B7519" s="49" t="s">
        <v>150</v>
      </c>
      <c r="C7519" s="50">
        <v>10.199999999999999</v>
      </c>
      <c r="D7519" s="51">
        <v>7.1</v>
      </c>
      <c r="E7519" s="52">
        <v>91.812867721861608</v>
      </c>
      <c r="F7519" s="52">
        <v>0</v>
      </c>
    </row>
    <row r="7520" spans="1:6">
      <c r="A7520" s="38">
        <v>41953</v>
      </c>
      <c r="B7520" s="49" t="s">
        <v>151</v>
      </c>
      <c r="C7520" s="50">
        <v>9.9</v>
      </c>
      <c r="D7520" s="51">
        <v>6.9</v>
      </c>
      <c r="E7520" s="52">
        <v>91.066497906185177</v>
      </c>
      <c r="F7520" s="52">
        <v>0</v>
      </c>
    </row>
    <row r="7521" spans="1:6">
      <c r="A7521" s="38">
        <v>41953</v>
      </c>
      <c r="B7521" s="49" t="s">
        <v>152</v>
      </c>
      <c r="C7521" s="50">
        <v>9.8000000000000007</v>
      </c>
      <c r="D7521" s="51">
        <v>6.9</v>
      </c>
      <c r="E7521" s="52">
        <v>91.679455495814622</v>
      </c>
      <c r="F7521" s="52">
        <v>0</v>
      </c>
    </row>
    <row r="7522" spans="1:6">
      <c r="A7522" s="38">
        <v>41953</v>
      </c>
      <c r="B7522" s="49" t="s">
        <v>153</v>
      </c>
      <c r="C7522" s="50">
        <v>9.8000000000000007</v>
      </c>
      <c r="D7522" s="51">
        <v>6.9</v>
      </c>
      <c r="E7522" s="52">
        <v>91.679455495814622</v>
      </c>
      <c r="F7522" s="52">
        <v>0</v>
      </c>
    </row>
    <row r="7523" spans="1:6">
      <c r="A7523" s="38">
        <v>41953</v>
      </c>
      <c r="B7523" s="49" t="s">
        <v>154</v>
      </c>
      <c r="C7523" s="50">
        <v>9.8000000000000007</v>
      </c>
      <c r="D7523" s="51">
        <v>6.9</v>
      </c>
      <c r="E7523" s="52">
        <v>91.679455495814622</v>
      </c>
      <c r="F7523" s="52">
        <v>0</v>
      </c>
    </row>
    <row r="7524" spans="1:6">
      <c r="A7524" s="38">
        <v>41953</v>
      </c>
      <c r="B7524" s="49" t="s">
        <v>155</v>
      </c>
      <c r="C7524" s="50">
        <v>9.8000000000000007</v>
      </c>
      <c r="D7524" s="51">
        <v>6.9</v>
      </c>
      <c r="E7524" s="52">
        <v>91.679455495814622</v>
      </c>
      <c r="F7524" s="52">
        <v>0</v>
      </c>
    </row>
    <row r="7525" spans="1:6">
      <c r="A7525" s="38">
        <v>41953</v>
      </c>
      <c r="B7525" s="49" t="s">
        <v>156</v>
      </c>
      <c r="C7525" s="50">
        <v>10.6</v>
      </c>
      <c r="D7525" s="51">
        <v>7</v>
      </c>
      <c r="E7525" s="52">
        <v>88.147432064079865</v>
      </c>
      <c r="F7525" s="52">
        <v>0</v>
      </c>
    </row>
    <row r="7526" spans="1:6">
      <c r="A7526" s="38">
        <v>41953</v>
      </c>
      <c r="B7526" s="49" t="s">
        <v>157</v>
      </c>
      <c r="C7526" s="50">
        <v>13.4</v>
      </c>
      <c r="D7526" s="51">
        <v>7.7</v>
      </c>
      <c r="E7526" s="52">
        <v>80.52374734703443</v>
      </c>
      <c r="F7526" s="52">
        <v>0</v>
      </c>
    </row>
    <row r="7527" spans="1:6">
      <c r="A7527" s="38">
        <v>41953</v>
      </c>
      <c r="B7527" s="49" t="s">
        <v>158</v>
      </c>
      <c r="C7527" s="50">
        <v>15.7</v>
      </c>
      <c r="D7527" s="51">
        <v>7.9</v>
      </c>
      <c r="E7527" s="52">
        <v>71.180384053509641</v>
      </c>
      <c r="F7527" s="52">
        <v>0</v>
      </c>
    </row>
    <row r="7528" spans="1:6">
      <c r="A7528" s="38">
        <v>41953</v>
      </c>
      <c r="B7528" s="49" t="s">
        <v>159</v>
      </c>
      <c r="C7528" s="50">
        <v>18.5</v>
      </c>
      <c r="D7528" s="51">
        <v>8.1999999999999993</v>
      </c>
      <c r="E7528" s="52">
        <v>61.843728859501923</v>
      </c>
      <c r="F7528" s="52">
        <v>0</v>
      </c>
    </row>
    <row r="7529" spans="1:6">
      <c r="A7529" s="38">
        <v>41953</v>
      </c>
      <c r="B7529" s="49" t="s">
        <v>160</v>
      </c>
      <c r="C7529" s="50">
        <v>19.3</v>
      </c>
      <c r="D7529" s="51">
        <v>8</v>
      </c>
      <c r="E7529" s="52">
        <v>57.412100149398185</v>
      </c>
      <c r="F7529" s="52">
        <v>0</v>
      </c>
    </row>
    <row r="7530" spans="1:6">
      <c r="A7530" s="38">
        <v>41953</v>
      </c>
      <c r="B7530" s="49" t="s">
        <v>161</v>
      </c>
      <c r="C7530" s="50">
        <v>19.5</v>
      </c>
      <c r="D7530" s="51">
        <v>7.4</v>
      </c>
      <c r="E7530" s="52">
        <v>52.499288802074481</v>
      </c>
      <c r="F7530" s="52">
        <v>0</v>
      </c>
    </row>
    <row r="7531" spans="1:6">
      <c r="A7531" s="38">
        <v>41953</v>
      </c>
      <c r="B7531" s="49" t="s">
        <v>162</v>
      </c>
      <c r="C7531" s="50">
        <v>19.100000000000001</v>
      </c>
      <c r="D7531" s="51">
        <v>8.5</v>
      </c>
      <c r="E7531" s="52">
        <v>61.716568239025605</v>
      </c>
      <c r="F7531" s="52">
        <v>0</v>
      </c>
    </row>
    <row r="7532" spans="1:6">
      <c r="A7532" s="38">
        <v>41953</v>
      </c>
      <c r="B7532" s="49" t="s">
        <v>163</v>
      </c>
      <c r="C7532" s="50">
        <v>19.600000000000001</v>
      </c>
      <c r="D7532" s="51">
        <v>8.4</v>
      </c>
      <c r="E7532" s="52">
        <v>59.130544624258008</v>
      </c>
      <c r="F7532" s="52">
        <v>0</v>
      </c>
    </row>
    <row r="7533" spans="1:6">
      <c r="A7533" s="38">
        <v>41953</v>
      </c>
      <c r="B7533" s="49" t="s">
        <v>164</v>
      </c>
      <c r="C7533" s="50">
        <v>18.5</v>
      </c>
      <c r="D7533" s="51">
        <v>7.9</v>
      </c>
      <c r="E7533" s="52">
        <v>59.609529895442016</v>
      </c>
      <c r="F7533" s="52">
        <v>0</v>
      </c>
    </row>
    <row r="7534" spans="1:6">
      <c r="A7534" s="38">
        <v>41953</v>
      </c>
      <c r="B7534" s="49" t="s">
        <v>165</v>
      </c>
      <c r="C7534" s="50">
        <v>18.100000000000001</v>
      </c>
      <c r="D7534" s="51">
        <v>7.8</v>
      </c>
      <c r="E7534" s="52">
        <v>60.360929179075704</v>
      </c>
      <c r="F7534" s="52">
        <v>0</v>
      </c>
    </row>
    <row r="7535" spans="1:6">
      <c r="A7535" s="38">
        <v>41953</v>
      </c>
      <c r="B7535" s="49" t="s">
        <v>166</v>
      </c>
      <c r="C7535" s="50">
        <v>16.7</v>
      </c>
      <c r="D7535" s="51">
        <v>5.9</v>
      </c>
      <c r="E7535" s="52">
        <v>50.033057978965246</v>
      </c>
      <c r="F7535" s="52">
        <v>0</v>
      </c>
    </row>
    <row r="7536" spans="1:6">
      <c r="A7536" s="38">
        <v>41953</v>
      </c>
      <c r="B7536" s="49" t="s">
        <v>167</v>
      </c>
      <c r="C7536" s="50">
        <v>14.8</v>
      </c>
      <c r="D7536" s="51">
        <v>6</v>
      </c>
      <c r="E7536" s="52">
        <v>57.454101054711401</v>
      </c>
      <c r="F7536" s="52">
        <v>0</v>
      </c>
    </row>
    <row r="7537" spans="1:6">
      <c r="A7537" s="38">
        <v>41953</v>
      </c>
      <c r="B7537" s="49" t="s">
        <v>168</v>
      </c>
      <c r="C7537" s="50">
        <v>14.1</v>
      </c>
      <c r="D7537" s="51">
        <v>5.5</v>
      </c>
      <c r="E7537" s="52">
        <v>55.14965940611247</v>
      </c>
      <c r="F7537" s="52">
        <v>0</v>
      </c>
    </row>
    <row r="7538" spans="1:6">
      <c r="A7538" s="38">
        <v>41953</v>
      </c>
      <c r="B7538" s="49" t="s">
        <v>169</v>
      </c>
      <c r="C7538" s="50">
        <v>13.9</v>
      </c>
      <c r="D7538" s="51">
        <v>5.3</v>
      </c>
      <c r="E7538" s="52">
        <v>53.855837734303982</v>
      </c>
      <c r="F7538" s="52">
        <v>0</v>
      </c>
    </row>
    <row r="7539" spans="1:6">
      <c r="A7539" s="38">
        <v>41953</v>
      </c>
      <c r="B7539" s="49" t="s">
        <v>170</v>
      </c>
      <c r="C7539" s="50">
        <v>13.2</v>
      </c>
      <c r="D7539" s="51">
        <v>5.6</v>
      </c>
      <c r="E7539" s="52">
        <v>59.530777417172885</v>
      </c>
      <c r="F7539" s="52">
        <v>0</v>
      </c>
    </row>
    <row r="7540" spans="1:6">
      <c r="A7540" s="38">
        <v>41953</v>
      </c>
      <c r="B7540" s="49" t="s">
        <v>171</v>
      </c>
      <c r="C7540" s="50">
        <v>13.3</v>
      </c>
      <c r="D7540" s="51">
        <v>5.4</v>
      </c>
      <c r="E7540" s="52">
        <v>57.049235790410137</v>
      </c>
      <c r="F7540" s="52">
        <v>0</v>
      </c>
    </row>
    <row r="7541" spans="1:6">
      <c r="A7541" s="38">
        <v>41953</v>
      </c>
      <c r="B7541" s="49" t="s">
        <v>172</v>
      </c>
      <c r="C7541" s="50">
        <v>12.8</v>
      </c>
      <c r="D7541" s="51">
        <v>5.0999999999999996</v>
      </c>
      <c r="E7541" s="52">
        <v>55.697506659508846</v>
      </c>
      <c r="F7541" s="52">
        <v>0</v>
      </c>
    </row>
    <row r="7542" spans="1:6">
      <c r="A7542" s="38">
        <v>41954</v>
      </c>
      <c r="B7542" s="49" t="s">
        <v>149</v>
      </c>
      <c r="C7542" s="50">
        <v>12.3</v>
      </c>
      <c r="D7542" s="51">
        <v>5.2</v>
      </c>
      <c r="E7542" s="52">
        <v>58.675618953557318</v>
      </c>
      <c r="F7542" s="52">
        <v>0</v>
      </c>
    </row>
    <row r="7543" spans="1:6">
      <c r="A7543" s="38">
        <v>41954</v>
      </c>
      <c r="B7543" s="49" t="s">
        <v>150</v>
      </c>
      <c r="C7543" s="50">
        <v>12</v>
      </c>
      <c r="D7543" s="51">
        <v>5.4</v>
      </c>
      <c r="E7543" s="52">
        <v>62.128596992723871</v>
      </c>
      <c r="F7543" s="52">
        <v>0</v>
      </c>
    </row>
    <row r="7544" spans="1:6">
      <c r="A7544" s="38">
        <v>41954</v>
      </c>
      <c r="B7544" s="49" t="s">
        <v>151</v>
      </c>
      <c r="C7544" s="50">
        <v>12.1</v>
      </c>
      <c r="D7544" s="51">
        <v>5.2</v>
      </c>
      <c r="E7544" s="52">
        <v>59.453399371729176</v>
      </c>
      <c r="F7544" s="52">
        <v>0</v>
      </c>
    </row>
    <row r="7545" spans="1:6">
      <c r="A7545" s="38">
        <v>41954</v>
      </c>
      <c r="B7545" s="49" t="s">
        <v>152</v>
      </c>
      <c r="C7545" s="50">
        <v>11.7</v>
      </c>
      <c r="D7545" s="51">
        <v>4.8</v>
      </c>
      <c r="E7545" s="52">
        <v>56.384129678202029</v>
      </c>
      <c r="F7545" s="52">
        <v>0</v>
      </c>
    </row>
    <row r="7546" spans="1:6">
      <c r="A7546" s="38">
        <v>41954</v>
      </c>
      <c r="B7546" s="49" t="s">
        <v>153</v>
      </c>
      <c r="C7546" s="50">
        <v>11</v>
      </c>
      <c r="D7546" s="51">
        <v>4.4000000000000004</v>
      </c>
      <c r="E7546" s="52">
        <v>54.174815039009715</v>
      </c>
      <c r="F7546" s="52">
        <v>0</v>
      </c>
    </row>
    <row r="7547" spans="1:6">
      <c r="A7547" s="38">
        <v>41954</v>
      </c>
      <c r="B7547" s="49" t="s">
        <v>154</v>
      </c>
      <c r="C7547" s="50">
        <v>10.5</v>
      </c>
      <c r="D7547" s="51">
        <v>4.0999999999999996</v>
      </c>
      <c r="E7547" s="52">
        <v>52.215521043169886</v>
      </c>
      <c r="F7547" s="52">
        <v>0</v>
      </c>
    </row>
    <row r="7548" spans="1:6">
      <c r="A7548" s="38">
        <v>41954</v>
      </c>
      <c r="B7548" s="49" t="s">
        <v>155</v>
      </c>
      <c r="C7548" s="50">
        <v>9.8000000000000007</v>
      </c>
      <c r="D7548" s="51">
        <v>4.0999999999999996</v>
      </c>
      <c r="E7548" s="52">
        <v>54.719822781794605</v>
      </c>
      <c r="F7548" s="52">
        <v>0</v>
      </c>
    </row>
    <row r="7549" spans="1:6">
      <c r="A7549" s="38">
        <v>41954</v>
      </c>
      <c r="B7549" s="49" t="s">
        <v>156</v>
      </c>
      <c r="C7549" s="50">
        <v>10</v>
      </c>
      <c r="D7549" s="51">
        <v>4.5999999999999996</v>
      </c>
      <c r="E7549" s="52">
        <v>60.526771931198134</v>
      </c>
      <c r="F7549" s="52">
        <v>0</v>
      </c>
    </row>
    <row r="7550" spans="1:6">
      <c r="A7550" s="38">
        <v>41954</v>
      </c>
      <c r="B7550" s="49" t="s">
        <v>157</v>
      </c>
      <c r="C7550" s="50">
        <v>12.9</v>
      </c>
      <c r="D7550" s="51">
        <v>4.3</v>
      </c>
      <c r="E7550" s="52">
        <v>46.713625724501689</v>
      </c>
      <c r="F7550" s="52">
        <v>0</v>
      </c>
    </row>
    <row r="7551" spans="1:6">
      <c r="A7551" s="38">
        <v>41954</v>
      </c>
      <c r="B7551" s="49" t="s">
        <v>158</v>
      </c>
      <c r="C7551" s="50">
        <v>14.5</v>
      </c>
      <c r="D7551" s="51">
        <v>4</v>
      </c>
      <c r="E7551" s="52">
        <v>39.176845015199575</v>
      </c>
      <c r="F7551" s="52">
        <v>0</v>
      </c>
    </row>
    <row r="7552" spans="1:6">
      <c r="A7552" s="38">
        <v>41954</v>
      </c>
      <c r="B7552" s="49" t="s">
        <v>159</v>
      </c>
      <c r="C7552" s="50">
        <v>15.7</v>
      </c>
      <c r="D7552" s="51">
        <v>4</v>
      </c>
      <c r="E7552" s="52">
        <v>36.265235503947686</v>
      </c>
      <c r="F7552" s="52">
        <v>0</v>
      </c>
    </row>
    <row r="7553" spans="1:6">
      <c r="A7553" s="38">
        <v>41954</v>
      </c>
      <c r="B7553" s="49" t="s">
        <v>160</v>
      </c>
      <c r="C7553" s="50">
        <v>16.100000000000001</v>
      </c>
      <c r="D7553" s="51">
        <v>4.0999999999999996</v>
      </c>
      <c r="E7553" s="52">
        <v>36.227240800198786</v>
      </c>
      <c r="F7553" s="52">
        <v>0</v>
      </c>
    </row>
    <row r="7554" spans="1:6">
      <c r="A7554" s="38">
        <v>41954</v>
      </c>
      <c r="B7554" s="49" t="s">
        <v>161</v>
      </c>
      <c r="C7554" s="50">
        <v>16.5</v>
      </c>
      <c r="D7554" s="51">
        <v>4.0999999999999996</v>
      </c>
      <c r="E7554" s="52">
        <v>35.315082287268091</v>
      </c>
      <c r="F7554" s="52">
        <v>0</v>
      </c>
    </row>
    <row r="7555" spans="1:6">
      <c r="A7555" s="38">
        <v>41954</v>
      </c>
      <c r="B7555" s="49" t="s">
        <v>162</v>
      </c>
      <c r="C7555" s="50">
        <v>17</v>
      </c>
      <c r="D7555" s="51">
        <v>4.4000000000000004</v>
      </c>
      <c r="E7555" s="52">
        <v>36.696595606775482</v>
      </c>
      <c r="F7555" s="52">
        <v>0</v>
      </c>
    </row>
    <row r="7556" spans="1:6">
      <c r="A7556" s="38">
        <v>41954</v>
      </c>
      <c r="B7556" s="49" t="s">
        <v>163</v>
      </c>
      <c r="C7556" s="50">
        <v>16.100000000000001</v>
      </c>
      <c r="D7556" s="51">
        <v>4.3</v>
      </c>
      <c r="E7556" s="52">
        <v>37.982290299404234</v>
      </c>
      <c r="F7556" s="52">
        <v>0</v>
      </c>
    </row>
    <row r="7557" spans="1:6">
      <c r="A7557" s="38">
        <v>41954</v>
      </c>
      <c r="B7557" s="49" t="s">
        <v>164</v>
      </c>
      <c r="C7557" s="50">
        <v>15.1</v>
      </c>
      <c r="D7557" s="51">
        <v>3.9</v>
      </c>
      <c r="E7557" s="52">
        <v>36.753145059966329</v>
      </c>
      <c r="F7557" s="52">
        <v>0</v>
      </c>
    </row>
    <row r="7558" spans="1:6">
      <c r="A7558" s="38">
        <v>41954</v>
      </c>
      <c r="B7558" s="49" t="s">
        <v>165</v>
      </c>
      <c r="C7558" s="50">
        <v>13.6</v>
      </c>
      <c r="D7558" s="51">
        <v>3.9</v>
      </c>
      <c r="E7558" s="52">
        <v>40.501025516853545</v>
      </c>
      <c r="F7558" s="52">
        <v>0</v>
      </c>
    </row>
    <row r="7559" spans="1:6">
      <c r="A7559" s="38">
        <v>41954</v>
      </c>
      <c r="B7559" s="49" t="s">
        <v>166</v>
      </c>
      <c r="C7559" s="50">
        <v>12</v>
      </c>
      <c r="D7559" s="51">
        <v>3.9</v>
      </c>
      <c r="E7559" s="52">
        <v>44.978188101760523</v>
      </c>
      <c r="F7559" s="52">
        <v>0</v>
      </c>
    </row>
    <row r="7560" spans="1:6">
      <c r="A7560" s="38">
        <v>41954</v>
      </c>
      <c r="B7560" s="49" t="s">
        <v>167</v>
      </c>
      <c r="C7560" s="50">
        <v>10.9</v>
      </c>
      <c r="D7560" s="51">
        <v>3.8</v>
      </c>
      <c r="E7560" s="52">
        <v>47.144663597082165</v>
      </c>
      <c r="F7560" s="52">
        <v>0</v>
      </c>
    </row>
    <row r="7561" spans="1:6">
      <c r="A7561" s="38">
        <v>41954</v>
      </c>
      <c r="B7561" s="49" t="s">
        <v>168</v>
      </c>
      <c r="C7561" s="50">
        <v>10.5</v>
      </c>
      <c r="D7561" s="51">
        <v>3.7</v>
      </c>
      <c r="E7561" s="52">
        <v>47.151447776724638</v>
      </c>
      <c r="F7561" s="52">
        <v>0</v>
      </c>
    </row>
    <row r="7562" spans="1:6">
      <c r="A7562" s="38">
        <v>41954</v>
      </c>
      <c r="B7562" s="49" t="s">
        <v>169</v>
      </c>
      <c r="C7562" s="50">
        <v>9.9</v>
      </c>
      <c r="D7562" s="51">
        <v>3.6</v>
      </c>
      <c r="E7562" s="52">
        <v>47.763583231290887</v>
      </c>
      <c r="F7562" s="52">
        <v>0</v>
      </c>
    </row>
    <row r="7563" spans="1:6">
      <c r="A7563" s="38">
        <v>41954</v>
      </c>
      <c r="B7563" s="49" t="s">
        <v>170</v>
      </c>
      <c r="C7563" s="50">
        <v>9.6</v>
      </c>
      <c r="D7563" s="51">
        <v>3.7</v>
      </c>
      <c r="E7563" s="52">
        <v>50.081099246599258</v>
      </c>
      <c r="F7563" s="52">
        <v>0</v>
      </c>
    </row>
    <row r="7564" spans="1:6">
      <c r="A7564" s="38">
        <v>41954</v>
      </c>
      <c r="B7564" s="49" t="s">
        <v>171</v>
      </c>
      <c r="C7564" s="50">
        <v>8.9</v>
      </c>
      <c r="D7564" s="51">
        <v>3.8</v>
      </c>
      <c r="E7564" s="52">
        <v>53.911072170702909</v>
      </c>
      <c r="F7564" s="52">
        <v>0</v>
      </c>
    </row>
    <row r="7565" spans="1:6">
      <c r="A7565" s="38">
        <v>41954</v>
      </c>
      <c r="B7565" s="49" t="s">
        <v>172</v>
      </c>
      <c r="C7565" s="50">
        <v>7.1</v>
      </c>
      <c r="D7565" s="51">
        <v>4.2</v>
      </c>
      <c r="E7565" s="52">
        <v>67.311503933470505</v>
      </c>
      <c r="F7565" s="52">
        <v>0</v>
      </c>
    </row>
    <row r="7566" spans="1:6">
      <c r="A7566" s="38">
        <v>41955</v>
      </c>
      <c r="B7566" s="49" t="s">
        <v>149</v>
      </c>
      <c r="C7566" s="50">
        <v>6.4</v>
      </c>
      <c r="D7566" s="51">
        <v>4.2</v>
      </c>
      <c r="E7566" s="52">
        <v>70.631085437250874</v>
      </c>
      <c r="F7566" s="52">
        <v>0</v>
      </c>
    </row>
    <row r="7567" spans="1:6">
      <c r="A7567" s="38">
        <v>41955</v>
      </c>
      <c r="B7567" s="49" t="s">
        <v>150</v>
      </c>
      <c r="C7567" s="50">
        <v>5.8</v>
      </c>
      <c r="D7567" s="51">
        <v>4.2</v>
      </c>
      <c r="E7567" s="52">
        <v>73.622389611915821</v>
      </c>
      <c r="F7567" s="52">
        <v>0</v>
      </c>
    </row>
    <row r="7568" spans="1:6">
      <c r="A7568" s="38">
        <v>41955</v>
      </c>
      <c r="B7568" s="49" t="s">
        <v>151</v>
      </c>
      <c r="C7568" s="50">
        <v>5.4</v>
      </c>
      <c r="D7568" s="51">
        <v>4.2</v>
      </c>
      <c r="E7568" s="52">
        <v>75.695109989687509</v>
      </c>
      <c r="F7568" s="52">
        <v>0</v>
      </c>
    </row>
    <row r="7569" spans="1:6">
      <c r="A7569" s="38">
        <v>41955</v>
      </c>
      <c r="B7569" s="49" t="s">
        <v>152</v>
      </c>
      <c r="C7569" s="50">
        <v>4.9000000000000004</v>
      </c>
      <c r="D7569" s="51">
        <v>4.0999999999999996</v>
      </c>
      <c r="E7569" s="52">
        <v>76.524250196132797</v>
      </c>
      <c r="F7569" s="52">
        <v>0</v>
      </c>
    </row>
    <row r="7570" spans="1:6">
      <c r="A7570" s="38">
        <v>41955</v>
      </c>
      <c r="B7570" s="49" t="s">
        <v>153</v>
      </c>
      <c r="C7570" s="50">
        <v>3.8</v>
      </c>
      <c r="D7570" s="51">
        <v>4.2</v>
      </c>
      <c r="E7570" s="52">
        <v>84.662634341751442</v>
      </c>
      <c r="F7570" s="52">
        <v>0</v>
      </c>
    </row>
    <row r="7571" spans="1:6">
      <c r="A7571" s="38">
        <v>41955</v>
      </c>
      <c r="B7571" s="49" t="s">
        <v>154</v>
      </c>
      <c r="C7571" s="50">
        <v>3.7</v>
      </c>
      <c r="D7571" s="51">
        <v>4.0999999999999996</v>
      </c>
      <c r="E7571" s="52">
        <v>83.244530031634028</v>
      </c>
      <c r="F7571" s="52">
        <v>0</v>
      </c>
    </row>
    <row r="7572" spans="1:6">
      <c r="A7572" s="38">
        <v>41955</v>
      </c>
      <c r="B7572" s="49" t="s">
        <v>155</v>
      </c>
      <c r="C7572" s="50">
        <v>3.3</v>
      </c>
      <c r="D7572" s="51">
        <v>4.0999999999999996</v>
      </c>
      <c r="E7572" s="52">
        <v>85.628950627370443</v>
      </c>
      <c r="F7572" s="52">
        <v>0</v>
      </c>
    </row>
    <row r="7573" spans="1:6">
      <c r="A7573" s="38">
        <v>41955</v>
      </c>
      <c r="B7573" s="49" t="s">
        <v>156</v>
      </c>
      <c r="C7573" s="50">
        <v>5.0999999999999996</v>
      </c>
      <c r="D7573" s="51">
        <v>4.2</v>
      </c>
      <c r="E7573" s="52">
        <v>77.292415461516086</v>
      </c>
      <c r="F7573" s="52">
        <v>0</v>
      </c>
    </row>
    <row r="7574" spans="1:6">
      <c r="A7574" s="38">
        <v>41955</v>
      </c>
      <c r="B7574" s="49" t="s">
        <v>157</v>
      </c>
      <c r="C7574" s="50">
        <v>9.1999999999999993</v>
      </c>
      <c r="D7574" s="51">
        <v>4.5</v>
      </c>
      <c r="E7574" s="52">
        <v>62.49211202872678</v>
      </c>
      <c r="F7574" s="52">
        <v>0</v>
      </c>
    </row>
    <row r="7575" spans="1:6">
      <c r="A7575" s="38">
        <v>41955</v>
      </c>
      <c r="B7575" s="49" t="s">
        <v>158</v>
      </c>
      <c r="C7575" s="50">
        <v>12.7</v>
      </c>
      <c r="D7575" s="51">
        <v>4.0999999999999996</v>
      </c>
      <c r="E7575" s="52">
        <v>45.142917794603278</v>
      </c>
      <c r="F7575" s="52">
        <v>0</v>
      </c>
    </row>
    <row r="7576" spans="1:6">
      <c r="A7576" s="38">
        <v>41955</v>
      </c>
      <c r="B7576" s="49" t="s">
        <v>159</v>
      </c>
      <c r="C7576" s="50">
        <v>13.6</v>
      </c>
      <c r="D7576" s="51">
        <v>3.4</v>
      </c>
      <c r="E7576" s="52">
        <v>35.336815150670894</v>
      </c>
      <c r="F7576" s="52">
        <v>0</v>
      </c>
    </row>
    <row r="7577" spans="1:6">
      <c r="A7577" s="38">
        <v>41955</v>
      </c>
      <c r="B7577" s="49" t="s">
        <v>160</v>
      </c>
      <c r="C7577" s="50">
        <v>14.7</v>
      </c>
      <c r="D7577" s="51">
        <v>3.7</v>
      </c>
      <c r="E7577" s="52">
        <v>35.790485059523284</v>
      </c>
      <c r="F7577" s="52">
        <v>0</v>
      </c>
    </row>
    <row r="7578" spans="1:6">
      <c r="A7578" s="38">
        <v>41955</v>
      </c>
      <c r="B7578" s="49" t="s">
        <v>161</v>
      </c>
      <c r="C7578" s="50">
        <v>15.6</v>
      </c>
      <c r="D7578" s="51">
        <v>4.4000000000000004</v>
      </c>
      <c r="E7578" s="52">
        <v>40.122561031605194</v>
      </c>
      <c r="F7578" s="52">
        <v>0</v>
      </c>
    </row>
    <row r="7579" spans="1:6">
      <c r="A7579" s="38">
        <v>41955</v>
      </c>
      <c r="B7579" s="49" t="s">
        <v>162</v>
      </c>
      <c r="C7579" s="50">
        <v>15.7</v>
      </c>
      <c r="D7579" s="51">
        <v>4.5999999999999996</v>
      </c>
      <c r="E7579" s="52">
        <v>41.665086242087348</v>
      </c>
      <c r="F7579" s="52">
        <v>0</v>
      </c>
    </row>
    <row r="7580" spans="1:6">
      <c r="A7580" s="38">
        <v>41955</v>
      </c>
      <c r="B7580" s="49" t="s">
        <v>163</v>
      </c>
      <c r="C7580" s="50">
        <v>16.100000000000001</v>
      </c>
      <c r="D7580" s="51">
        <v>5.0999999999999996</v>
      </c>
      <c r="E7580" s="52">
        <v>44.991293593631831</v>
      </c>
      <c r="F7580" s="52">
        <v>0</v>
      </c>
    </row>
    <row r="7581" spans="1:6">
      <c r="A7581" s="38">
        <v>41955</v>
      </c>
      <c r="B7581" s="49" t="s">
        <v>164</v>
      </c>
      <c r="C7581" s="50">
        <v>16</v>
      </c>
      <c r="D7581" s="51">
        <v>5.5</v>
      </c>
      <c r="E7581" s="52">
        <v>48.799822195453935</v>
      </c>
      <c r="F7581" s="52">
        <v>0</v>
      </c>
    </row>
    <row r="7582" spans="1:6">
      <c r="A7582" s="38">
        <v>41955</v>
      </c>
      <c r="B7582" s="49" t="s">
        <v>165</v>
      </c>
      <c r="C7582" s="50">
        <v>15.3</v>
      </c>
      <c r="D7582" s="51">
        <v>5.4</v>
      </c>
      <c r="E7582" s="52">
        <v>50.118571437277822</v>
      </c>
      <c r="F7582" s="52">
        <v>0</v>
      </c>
    </row>
    <row r="7583" spans="1:6">
      <c r="A7583" s="38">
        <v>41955</v>
      </c>
      <c r="B7583" s="49" t="s">
        <v>166</v>
      </c>
      <c r="C7583" s="50">
        <v>13.6</v>
      </c>
      <c r="D7583" s="51">
        <v>4.9000000000000004</v>
      </c>
      <c r="E7583" s="52">
        <v>50.804733167230424</v>
      </c>
      <c r="F7583" s="52">
        <v>0</v>
      </c>
    </row>
    <row r="7584" spans="1:6">
      <c r="A7584" s="38">
        <v>41955</v>
      </c>
      <c r="B7584" s="49" t="s">
        <v>167</v>
      </c>
      <c r="C7584" s="50">
        <v>12.1</v>
      </c>
      <c r="D7584" s="51">
        <v>5</v>
      </c>
      <c r="E7584" s="52">
        <v>57.184965166771782</v>
      </c>
      <c r="F7584" s="52">
        <v>0</v>
      </c>
    </row>
    <row r="7585" spans="1:6">
      <c r="A7585" s="38">
        <v>41955</v>
      </c>
      <c r="B7585" s="49" t="s">
        <v>168</v>
      </c>
      <c r="C7585" s="50">
        <v>10.7</v>
      </c>
      <c r="D7585" s="51">
        <v>5</v>
      </c>
      <c r="E7585" s="52">
        <v>62.743659410910659</v>
      </c>
      <c r="F7585" s="52">
        <v>0</v>
      </c>
    </row>
    <row r="7586" spans="1:6">
      <c r="A7586" s="38">
        <v>41955</v>
      </c>
      <c r="B7586" s="49" t="s">
        <v>169</v>
      </c>
      <c r="C7586" s="50">
        <v>9.3000000000000007</v>
      </c>
      <c r="D7586" s="51">
        <v>5.0999999999999996</v>
      </c>
      <c r="E7586" s="52">
        <v>70.281296828003775</v>
      </c>
      <c r="F7586" s="52">
        <v>0</v>
      </c>
    </row>
    <row r="7587" spans="1:6">
      <c r="A7587" s="38">
        <v>41955</v>
      </c>
      <c r="B7587" s="49" t="s">
        <v>170</v>
      </c>
      <c r="C7587" s="50">
        <v>8.4</v>
      </c>
      <c r="D7587" s="51">
        <v>5.0999999999999996</v>
      </c>
      <c r="E7587" s="52">
        <v>74.691394452053217</v>
      </c>
      <c r="F7587" s="52">
        <v>0</v>
      </c>
    </row>
    <row r="7588" spans="1:6">
      <c r="A7588" s="38">
        <v>41955</v>
      </c>
      <c r="B7588" s="49" t="s">
        <v>171</v>
      </c>
      <c r="C7588" s="50">
        <v>8.1999999999999993</v>
      </c>
      <c r="D7588" s="51">
        <v>4.9000000000000004</v>
      </c>
      <c r="E7588" s="52">
        <v>72.766990162848472</v>
      </c>
      <c r="F7588" s="52">
        <v>0</v>
      </c>
    </row>
    <row r="7589" spans="1:6">
      <c r="A7589" s="38">
        <v>41955</v>
      </c>
      <c r="B7589" s="49" t="s">
        <v>172</v>
      </c>
      <c r="C7589" s="50">
        <v>7.8</v>
      </c>
      <c r="D7589" s="51">
        <v>4.9000000000000004</v>
      </c>
      <c r="E7589" s="52">
        <v>74.77589843688564</v>
      </c>
      <c r="F7589" s="52">
        <v>0</v>
      </c>
    </row>
    <row r="7590" spans="1:6">
      <c r="A7590" s="38">
        <v>41956</v>
      </c>
      <c r="B7590" s="49" t="s">
        <v>149</v>
      </c>
      <c r="C7590" s="50">
        <v>7.6</v>
      </c>
      <c r="D7590" s="51">
        <v>4.9000000000000004</v>
      </c>
      <c r="E7590" s="52">
        <v>75.803542326129985</v>
      </c>
      <c r="F7590" s="52">
        <v>0</v>
      </c>
    </row>
    <row r="7591" spans="1:6">
      <c r="A7591" s="38">
        <v>41956</v>
      </c>
      <c r="B7591" s="49" t="s">
        <v>150</v>
      </c>
      <c r="C7591" s="50">
        <v>7.3</v>
      </c>
      <c r="D7591" s="51">
        <v>4.9000000000000004</v>
      </c>
      <c r="E7591" s="52">
        <v>77.374732517901279</v>
      </c>
      <c r="F7591" s="52">
        <v>0</v>
      </c>
    </row>
    <row r="7592" spans="1:6">
      <c r="A7592" s="38">
        <v>41956</v>
      </c>
      <c r="B7592" s="49" t="s">
        <v>151</v>
      </c>
      <c r="C7592" s="50">
        <v>6.9</v>
      </c>
      <c r="D7592" s="51">
        <v>4.7</v>
      </c>
      <c r="E7592" s="52">
        <v>76.304917314345744</v>
      </c>
      <c r="F7592" s="52">
        <v>0</v>
      </c>
    </row>
    <row r="7593" spans="1:6">
      <c r="A7593" s="38">
        <v>41956</v>
      </c>
      <c r="B7593" s="49" t="s">
        <v>152</v>
      </c>
      <c r="C7593" s="50">
        <v>6.5</v>
      </c>
      <c r="D7593" s="51">
        <v>4.5999999999999996</v>
      </c>
      <c r="E7593" s="52">
        <v>76.777367962181359</v>
      </c>
      <c r="F7593" s="52">
        <v>0</v>
      </c>
    </row>
    <row r="7594" spans="1:6">
      <c r="A7594" s="38">
        <v>41956</v>
      </c>
      <c r="B7594" s="49" t="s">
        <v>153</v>
      </c>
      <c r="C7594" s="50">
        <v>6.1</v>
      </c>
      <c r="D7594" s="51">
        <v>4.5999999999999996</v>
      </c>
      <c r="E7594" s="52">
        <v>78.926566627001449</v>
      </c>
      <c r="F7594" s="52">
        <v>0</v>
      </c>
    </row>
    <row r="7595" spans="1:6">
      <c r="A7595" s="38">
        <v>41956</v>
      </c>
      <c r="B7595" s="49" t="s">
        <v>154</v>
      </c>
      <c r="C7595" s="50">
        <v>5.9</v>
      </c>
      <c r="D7595" s="51">
        <v>4.5</v>
      </c>
      <c r="E7595" s="52">
        <v>78.29909163381771</v>
      </c>
      <c r="F7595" s="52">
        <v>0</v>
      </c>
    </row>
    <row r="7596" spans="1:6">
      <c r="A7596" s="38">
        <v>41956</v>
      </c>
      <c r="B7596" s="49" t="s">
        <v>155</v>
      </c>
      <c r="C7596" s="50">
        <v>5.7</v>
      </c>
      <c r="D7596" s="51">
        <v>4.5</v>
      </c>
      <c r="E7596" s="52">
        <v>79.391854723618465</v>
      </c>
      <c r="F7596" s="52">
        <v>0</v>
      </c>
    </row>
    <row r="7597" spans="1:6">
      <c r="A7597" s="38">
        <v>41956</v>
      </c>
      <c r="B7597" s="49" t="s">
        <v>156</v>
      </c>
      <c r="C7597" s="50">
        <v>6.8</v>
      </c>
      <c r="D7597" s="51">
        <v>4.7</v>
      </c>
      <c r="E7597" s="52">
        <v>76.831050806354895</v>
      </c>
      <c r="F7597" s="52">
        <v>0</v>
      </c>
    </row>
    <row r="7598" spans="1:6">
      <c r="A7598" s="38">
        <v>41956</v>
      </c>
      <c r="B7598" s="49" t="s">
        <v>157</v>
      </c>
      <c r="C7598" s="50">
        <v>8.5</v>
      </c>
      <c r="D7598" s="51">
        <v>5.2</v>
      </c>
      <c r="E7598" s="52">
        <v>75.628994005740211</v>
      </c>
      <c r="F7598" s="52">
        <v>0</v>
      </c>
    </row>
    <row r="7599" spans="1:6">
      <c r="A7599" s="38">
        <v>41956</v>
      </c>
      <c r="B7599" s="49" t="s">
        <v>158</v>
      </c>
      <c r="C7599" s="50">
        <v>12.7</v>
      </c>
      <c r="D7599" s="51">
        <v>5.6</v>
      </c>
      <c r="E7599" s="52">
        <v>61.511251789521928</v>
      </c>
      <c r="F7599" s="52">
        <v>0</v>
      </c>
    </row>
    <row r="7600" spans="1:6">
      <c r="A7600" s="38">
        <v>41956</v>
      </c>
      <c r="B7600" s="49" t="s">
        <v>159</v>
      </c>
      <c r="C7600" s="50">
        <v>15.1</v>
      </c>
      <c r="D7600" s="51">
        <v>5.2</v>
      </c>
      <c r="E7600" s="52">
        <v>48.902622221583606</v>
      </c>
      <c r="F7600" s="52">
        <v>0</v>
      </c>
    </row>
    <row r="7601" spans="1:6">
      <c r="A7601" s="38">
        <v>41956</v>
      </c>
      <c r="B7601" s="49" t="s">
        <v>160</v>
      </c>
      <c r="C7601" s="50">
        <v>16.5</v>
      </c>
      <c r="D7601" s="51">
        <v>5</v>
      </c>
      <c r="E7601" s="52">
        <v>43.00535461169828</v>
      </c>
      <c r="F7601" s="52">
        <v>0</v>
      </c>
    </row>
    <row r="7602" spans="1:6">
      <c r="A7602" s="38">
        <v>41956</v>
      </c>
      <c r="B7602" s="49" t="s">
        <v>161</v>
      </c>
      <c r="C7602" s="50">
        <v>17.7</v>
      </c>
      <c r="D7602" s="51">
        <v>5.4</v>
      </c>
      <c r="E7602" s="52">
        <v>43.018070976516633</v>
      </c>
      <c r="F7602" s="52">
        <v>0</v>
      </c>
    </row>
    <row r="7603" spans="1:6">
      <c r="A7603" s="38">
        <v>41956</v>
      </c>
      <c r="B7603" s="49" t="s">
        <v>162</v>
      </c>
      <c r="C7603" s="50">
        <v>18.100000000000001</v>
      </c>
      <c r="D7603" s="51">
        <v>5.8</v>
      </c>
      <c r="E7603" s="52">
        <v>45.026755324350994</v>
      </c>
      <c r="F7603" s="52">
        <v>0</v>
      </c>
    </row>
    <row r="7604" spans="1:6">
      <c r="A7604" s="38">
        <v>41956</v>
      </c>
      <c r="B7604" s="49" t="s">
        <v>163</v>
      </c>
      <c r="C7604" s="50">
        <v>17.7</v>
      </c>
      <c r="D7604" s="51">
        <v>5.8</v>
      </c>
      <c r="E7604" s="52">
        <v>46.175155698873759</v>
      </c>
      <c r="F7604" s="52">
        <v>0</v>
      </c>
    </row>
    <row r="7605" spans="1:6">
      <c r="A7605" s="38">
        <v>41956</v>
      </c>
      <c r="B7605" s="49" t="s">
        <v>164</v>
      </c>
      <c r="C7605" s="50">
        <v>16.8</v>
      </c>
      <c r="D7605" s="51">
        <v>6</v>
      </c>
      <c r="E7605" s="52">
        <v>50.550805893207738</v>
      </c>
      <c r="F7605" s="52">
        <v>0</v>
      </c>
    </row>
    <row r="7606" spans="1:6">
      <c r="A7606" s="38">
        <v>41956</v>
      </c>
      <c r="B7606" s="49" t="s">
        <v>165</v>
      </c>
      <c r="C7606" s="50">
        <v>16.5</v>
      </c>
      <c r="D7606" s="51">
        <v>6.4</v>
      </c>
      <c r="E7606" s="52">
        <v>54.924216099879963</v>
      </c>
      <c r="F7606" s="52">
        <v>0</v>
      </c>
    </row>
    <row r="7607" spans="1:6">
      <c r="A7607" s="38">
        <v>41956</v>
      </c>
      <c r="B7607" s="49" t="s">
        <v>166</v>
      </c>
      <c r="C7607" s="50">
        <v>14.8</v>
      </c>
      <c r="D7607" s="51">
        <v>6.7</v>
      </c>
      <c r="E7607" s="52">
        <v>64.085646465670877</v>
      </c>
      <c r="F7607" s="52">
        <v>0</v>
      </c>
    </row>
    <row r="7608" spans="1:6">
      <c r="A7608" s="38">
        <v>41956</v>
      </c>
      <c r="B7608" s="49" t="s">
        <v>167</v>
      </c>
      <c r="C7608" s="50">
        <v>12.8</v>
      </c>
      <c r="D7608" s="51">
        <v>6.9</v>
      </c>
      <c r="E7608" s="52">
        <v>75.139772319745404</v>
      </c>
      <c r="F7608" s="52">
        <v>0</v>
      </c>
    </row>
    <row r="7609" spans="1:6">
      <c r="A7609" s="38">
        <v>41956</v>
      </c>
      <c r="B7609" s="49" t="s">
        <v>168</v>
      </c>
      <c r="C7609" s="50">
        <v>12.1</v>
      </c>
      <c r="D7609" s="51">
        <v>6.7</v>
      </c>
      <c r="E7609" s="52">
        <v>76.420652193125989</v>
      </c>
      <c r="F7609" s="52">
        <v>0</v>
      </c>
    </row>
    <row r="7610" spans="1:6">
      <c r="A7610" s="38">
        <v>41956</v>
      </c>
      <c r="B7610" s="49" t="s">
        <v>169</v>
      </c>
      <c r="C7610" s="50">
        <v>11</v>
      </c>
      <c r="D7610" s="51">
        <v>6.5</v>
      </c>
      <c r="E7610" s="52">
        <v>79.763570157240167</v>
      </c>
      <c r="F7610" s="52">
        <v>0</v>
      </c>
    </row>
    <row r="7611" spans="1:6">
      <c r="A7611" s="38">
        <v>41956</v>
      </c>
      <c r="B7611" s="49" t="s">
        <v>170</v>
      </c>
      <c r="C7611" s="50">
        <v>10.3</v>
      </c>
      <c r="D7611" s="51">
        <v>6.2</v>
      </c>
      <c r="E7611" s="52">
        <v>79.754377088555444</v>
      </c>
      <c r="F7611" s="52">
        <v>0</v>
      </c>
    </row>
    <row r="7612" spans="1:6">
      <c r="A7612" s="38">
        <v>41956</v>
      </c>
      <c r="B7612" s="49" t="s">
        <v>171</v>
      </c>
      <c r="C7612" s="50">
        <v>10.3</v>
      </c>
      <c r="D7612" s="51">
        <v>5.8</v>
      </c>
      <c r="E7612" s="52">
        <v>74.6564701581501</v>
      </c>
      <c r="F7612" s="52">
        <v>0</v>
      </c>
    </row>
    <row r="7613" spans="1:6">
      <c r="A7613" s="38">
        <v>41956</v>
      </c>
      <c r="B7613" s="49" t="s">
        <v>172</v>
      </c>
      <c r="C7613" s="50">
        <v>10.1</v>
      </c>
      <c r="D7613" s="51">
        <v>5.7</v>
      </c>
      <c r="E7613" s="52">
        <v>74.369360827315447</v>
      </c>
      <c r="F7613" s="52">
        <v>0</v>
      </c>
    </row>
    <row r="7614" spans="1:6">
      <c r="A7614" s="38">
        <v>41957</v>
      </c>
      <c r="B7614" s="49" t="s">
        <v>149</v>
      </c>
      <c r="C7614" s="50">
        <v>9.4</v>
      </c>
      <c r="D7614" s="51">
        <v>5.6</v>
      </c>
      <c r="E7614" s="52">
        <v>76.592535618985266</v>
      </c>
      <c r="F7614" s="52">
        <v>0</v>
      </c>
    </row>
    <row r="7615" spans="1:6">
      <c r="A7615" s="38">
        <v>41957</v>
      </c>
      <c r="B7615" s="49" t="s">
        <v>150</v>
      </c>
      <c r="C7615" s="50">
        <v>9.1</v>
      </c>
      <c r="D7615" s="51">
        <v>5.4</v>
      </c>
      <c r="E7615" s="52">
        <v>75.38982275978455</v>
      </c>
      <c r="F7615" s="52">
        <v>0</v>
      </c>
    </row>
    <row r="7616" spans="1:6">
      <c r="A7616" s="38">
        <v>41957</v>
      </c>
      <c r="B7616" s="49" t="s">
        <v>151</v>
      </c>
      <c r="C7616" s="50">
        <v>8.6</v>
      </c>
      <c r="D7616" s="51">
        <v>5.4</v>
      </c>
      <c r="E7616" s="52">
        <v>77.982377249093261</v>
      </c>
      <c r="F7616" s="52">
        <v>0</v>
      </c>
    </row>
    <row r="7617" spans="1:6">
      <c r="A7617" s="38">
        <v>41957</v>
      </c>
      <c r="B7617" s="49" t="s">
        <v>152</v>
      </c>
      <c r="C7617" s="50">
        <v>9.1999999999999993</v>
      </c>
      <c r="D7617" s="51">
        <v>5.3</v>
      </c>
      <c r="E7617" s="52">
        <v>73.507955926027194</v>
      </c>
      <c r="F7617" s="52">
        <v>0</v>
      </c>
    </row>
    <row r="7618" spans="1:6">
      <c r="A7618" s="38">
        <v>41957</v>
      </c>
      <c r="B7618" s="49" t="s">
        <v>153</v>
      </c>
      <c r="C7618" s="50">
        <v>9.1999999999999993</v>
      </c>
      <c r="D7618" s="51">
        <v>5.4</v>
      </c>
      <c r="E7618" s="52">
        <v>74.882961146313036</v>
      </c>
      <c r="F7618" s="52">
        <v>0</v>
      </c>
    </row>
    <row r="7619" spans="1:6">
      <c r="A7619" s="38">
        <v>41957</v>
      </c>
      <c r="B7619" s="49" t="s">
        <v>154</v>
      </c>
      <c r="C7619" s="50">
        <v>9.3000000000000007</v>
      </c>
      <c r="D7619" s="51">
        <v>5.4</v>
      </c>
      <c r="E7619" s="52">
        <v>74.379907961441361</v>
      </c>
      <c r="F7619" s="52">
        <v>0</v>
      </c>
    </row>
    <row r="7620" spans="1:6">
      <c r="A7620" s="38">
        <v>41957</v>
      </c>
      <c r="B7620" s="49" t="s">
        <v>155</v>
      </c>
      <c r="C7620" s="50">
        <v>9.4</v>
      </c>
      <c r="D7620" s="51">
        <v>5.6</v>
      </c>
      <c r="E7620" s="52">
        <v>76.592535618985266</v>
      </c>
      <c r="F7620" s="52">
        <v>0</v>
      </c>
    </row>
    <row r="7621" spans="1:6">
      <c r="A7621" s="38">
        <v>41957</v>
      </c>
      <c r="B7621" s="49" t="s">
        <v>156</v>
      </c>
      <c r="C7621" s="50">
        <v>9.9</v>
      </c>
      <c r="D7621" s="51">
        <v>5.7</v>
      </c>
      <c r="E7621" s="52">
        <v>75.372664186768617</v>
      </c>
      <c r="F7621" s="52">
        <v>0</v>
      </c>
    </row>
    <row r="7622" spans="1:6">
      <c r="A7622" s="38">
        <v>41957</v>
      </c>
      <c r="B7622" s="49" t="s">
        <v>157</v>
      </c>
      <c r="C7622" s="50">
        <v>10.4</v>
      </c>
      <c r="D7622" s="51">
        <v>6</v>
      </c>
      <c r="E7622" s="52">
        <v>76.692089216463415</v>
      </c>
      <c r="F7622" s="52">
        <v>0</v>
      </c>
    </row>
    <row r="7623" spans="1:6">
      <c r="A7623" s="38">
        <v>41957</v>
      </c>
      <c r="B7623" s="49" t="s">
        <v>158</v>
      </c>
      <c r="C7623" s="50">
        <v>11.4</v>
      </c>
      <c r="D7623" s="51">
        <v>6.2</v>
      </c>
      <c r="E7623" s="52">
        <v>74.124402015422532</v>
      </c>
      <c r="F7623" s="52">
        <v>0</v>
      </c>
    </row>
    <row r="7624" spans="1:6">
      <c r="A7624" s="38">
        <v>41957</v>
      </c>
      <c r="B7624" s="49" t="s">
        <v>159</v>
      </c>
      <c r="C7624" s="50">
        <v>12.9</v>
      </c>
      <c r="D7624" s="51">
        <v>6.3</v>
      </c>
      <c r="E7624" s="52">
        <v>68.223032947861924</v>
      </c>
      <c r="F7624" s="52">
        <v>0</v>
      </c>
    </row>
    <row r="7625" spans="1:6">
      <c r="A7625" s="38">
        <v>41957</v>
      </c>
      <c r="B7625" s="49" t="s">
        <v>160</v>
      </c>
      <c r="C7625" s="50">
        <v>13.3</v>
      </c>
      <c r="D7625" s="51">
        <v>6.3</v>
      </c>
      <c r="E7625" s="52">
        <v>66.462102430983933</v>
      </c>
      <c r="F7625" s="52">
        <v>0</v>
      </c>
    </row>
    <row r="7626" spans="1:6">
      <c r="A7626" s="38">
        <v>41957</v>
      </c>
      <c r="B7626" s="49" t="s">
        <v>161</v>
      </c>
      <c r="C7626" s="50">
        <v>14.7</v>
      </c>
      <c r="D7626" s="51">
        <v>6.2</v>
      </c>
      <c r="E7626" s="52">
        <v>59.73457424938308</v>
      </c>
      <c r="F7626" s="52">
        <v>0</v>
      </c>
    </row>
    <row r="7627" spans="1:6">
      <c r="A7627" s="38">
        <v>41957</v>
      </c>
      <c r="B7627" s="49" t="s">
        <v>162</v>
      </c>
      <c r="C7627" s="50">
        <v>15.3</v>
      </c>
      <c r="D7627" s="51">
        <v>5.9</v>
      </c>
      <c r="E7627" s="52">
        <v>54.715574887046728</v>
      </c>
      <c r="F7627" s="52">
        <v>0</v>
      </c>
    </row>
    <row r="7628" spans="1:6">
      <c r="A7628" s="38">
        <v>41957</v>
      </c>
      <c r="B7628" s="49" t="s">
        <v>163</v>
      </c>
      <c r="C7628" s="50">
        <v>15.5</v>
      </c>
      <c r="D7628" s="51">
        <v>5.9</v>
      </c>
      <c r="E7628" s="52">
        <v>54.017477938638066</v>
      </c>
      <c r="F7628" s="52">
        <v>0</v>
      </c>
    </row>
    <row r="7629" spans="1:6">
      <c r="A7629" s="38">
        <v>41957</v>
      </c>
      <c r="B7629" s="49" t="s">
        <v>164</v>
      </c>
      <c r="C7629" s="50">
        <v>15.2</v>
      </c>
      <c r="D7629" s="51">
        <v>6.2</v>
      </c>
      <c r="E7629" s="52">
        <v>57.840868832796119</v>
      </c>
      <c r="F7629" s="52">
        <v>0</v>
      </c>
    </row>
    <row r="7630" spans="1:6">
      <c r="A7630" s="38">
        <v>41957</v>
      </c>
      <c r="B7630" s="49" t="s">
        <v>165</v>
      </c>
      <c r="C7630" s="50">
        <v>14.5</v>
      </c>
      <c r="D7630" s="51">
        <v>6.5</v>
      </c>
      <c r="E7630" s="52">
        <v>63.409141752922459</v>
      </c>
      <c r="F7630" s="52">
        <v>0</v>
      </c>
    </row>
    <row r="7631" spans="1:6">
      <c r="A7631" s="38">
        <v>41957</v>
      </c>
      <c r="B7631" s="49" t="s">
        <v>166</v>
      </c>
      <c r="C7631" s="50">
        <v>13.5</v>
      </c>
      <c r="D7631" s="51">
        <v>6.5</v>
      </c>
      <c r="E7631" s="52">
        <v>67.661810429309142</v>
      </c>
      <c r="F7631" s="52">
        <v>0</v>
      </c>
    </row>
    <row r="7632" spans="1:6">
      <c r="A7632" s="38">
        <v>41957</v>
      </c>
      <c r="B7632" s="49" t="s">
        <v>167</v>
      </c>
      <c r="C7632" s="50">
        <v>12.5</v>
      </c>
      <c r="D7632" s="51">
        <v>6.2</v>
      </c>
      <c r="E7632" s="52">
        <v>68.935697612065027</v>
      </c>
      <c r="F7632" s="52">
        <v>0</v>
      </c>
    </row>
    <row r="7633" spans="1:6">
      <c r="A7633" s="38">
        <v>41957</v>
      </c>
      <c r="B7633" s="49" t="s">
        <v>168</v>
      </c>
      <c r="C7633" s="50">
        <v>12.2</v>
      </c>
      <c r="D7633" s="51">
        <v>5.7</v>
      </c>
      <c r="E7633" s="52">
        <v>64.69064582036907</v>
      </c>
      <c r="F7633" s="52">
        <v>0</v>
      </c>
    </row>
    <row r="7634" spans="1:6">
      <c r="A7634" s="38">
        <v>41957</v>
      </c>
      <c r="B7634" s="49" t="s">
        <v>169</v>
      </c>
      <c r="C7634" s="50">
        <v>10.9</v>
      </c>
      <c r="D7634" s="51">
        <v>5.9</v>
      </c>
      <c r="E7634" s="52">
        <v>72.953483133594318</v>
      </c>
      <c r="F7634" s="52">
        <v>0</v>
      </c>
    </row>
    <row r="7635" spans="1:6">
      <c r="A7635" s="38">
        <v>41957</v>
      </c>
      <c r="B7635" s="49" t="s">
        <v>170</v>
      </c>
      <c r="C7635" s="50">
        <v>9.6999999999999993</v>
      </c>
      <c r="D7635" s="51">
        <v>6</v>
      </c>
      <c r="E7635" s="52">
        <v>80.373309188148809</v>
      </c>
      <c r="F7635" s="52">
        <v>0</v>
      </c>
    </row>
    <row r="7636" spans="1:6">
      <c r="A7636" s="38">
        <v>41957</v>
      </c>
      <c r="B7636" s="49" t="s">
        <v>171</v>
      </c>
      <c r="C7636" s="50">
        <v>9</v>
      </c>
      <c r="D7636" s="51">
        <v>5.7</v>
      </c>
      <c r="E7636" s="52">
        <v>80.07892947010798</v>
      </c>
      <c r="F7636" s="52">
        <v>0</v>
      </c>
    </row>
    <row r="7637" spans="1:6">
      <c r="A7637" s="38">
        <v>41957</v>
      </c>
      <c r="B7637" s="49" t="s">
        <v>172</v>
      </c>
      <c r="C7637" s="50">
        <v>8.3000000000000007</v>
      </c>
      <c r="D7637" s="51">
        <v>5.6</v>
      </c>
      <c r="E7637" s="52">
        <v>82.507002132955705</v>
      </c>
      <c r="F7637" s="52">
        <v>0</v>
      </c>
    </row>
    <row r="7638" spans="1:6">
      <c r="A7638" s="38">
        <v>41958</v>
      </c>
      <c r="B7638" s="49" t="s">
        <v>149</v>
      </c>
      <c r="C7638" s="50">
        <v>7.3</v>
      </c>
      <c r="D7638" s="51">
        <v>5.4</v>
      </c>
      <c r="E7638" s="52">
        <v>85.202158244114173</v>
      </c>
      <c r="F7638" s="52">
        <v>0</v>
      </c>
    </row>
    <row r="7639" spans="1:6">
      <c r="A7639" s="38">
        <v>41958</v>
      </c>
      <c r="B7639" s="49" t="s">
        <v>150</v>
      </c>
      <c r="C7639" s="50">
        <v>7</v>
      </c>
      <c r="D7639" s="51">
        <v>5.3</v>
      </c>
      <c r="E7639" s="52">
        <v>85.375468163583989</v>
      </c>
      <c r="F7639" s="52">
        <v>0</v>
      </c>
    </row>
    <row r="7640" spans="1:6">
      <c r="A7640" s="38">
        <v>41958</v>
      </c>
      <c r="B7640" s="49" t="s">
        <v>151</v>
      </c>
      <c r="C7640" s="50">
        <v>6.6</v>
      </c>
      <c r="D7640" s="51">
        <v>5.2</v>
      </c>
      <c r="E7640" s="52">
        <v>86.113572945886489</v>
      </c>
      <c r="F7640" s="52">
        <v>0</v>
      </c>
    </row>
    <row r="7641" spans="1:6">
      <c r="A7641" s="38">
        <v>41958</v>
      </c>
      <c r="B7641" s="49" t="s">
        <v>152</v>
      </c>
      <c r="C7641" s="50">
        <v>6.1</v>
      </c>
      <c r="D7641" s="51">
        <v>5</v>
      </c>
      <c r="E7641" s="52">
        <v>85.735016033005877</v>
      </c>
      <c r="F7641" s="52">
        <v>0</v>
      </c>
    </row>
    <row r="7642" spans="1:6">
      <c r="A7642" s="38">
        <v>41958</v>
      </c>
      <c r="B7642" s="49" t="s">
        <v>153</v>
      </c>
      <c r="C7642" s="50">
        <v>5.9</v>
      </c>
      <c r="D7642" s="51">
        <v>4.9000000000000004</v>
      </c>
      <c r="E7642" s="52">
        <v>85.204610500372326</v>
      </c>
      <c r="F7642" s="52">
        <v>0</v>
      </c>
    </row>
    <row r="7643" spans="1:6">
      <c r="A7643" s="38">
        <v>41958</v>
      </c>
      <c r="B7643" s="49" t="s">
        <v>154</v>
      </c>
      <c r="C7643" s="50">
        <v>5.5</v>
      </c>
      <c r="D7643" s="51">
        <v>4.5999999999999996</v>
      </c>
      <c r="E7643" s="52">
        <v>82.277465535294752</v>
      </c>
      <c r="F7643" s="52">
        <v>0</v>
      </c>
    </row>
    <row r="7644" spans="1:6">
      <c r="A7644" s="38">
        <v>41958</v>
      </c>
      <c r="B7644" s="49" t="s">
        <v>155</v>
      </c>
      <c r="C7644" s="50">
        <v>4.9000000000000004</v>
      </c>
      <c r="D7644" s="51">
        <v>4.5999999999999996</v>
      </c>
      <c r="E7644" s="52">
        <v>85.787966034220403</v>
      </c>
      <c r="F7644" s="52">
        <v>0</v>
      </c>
    </row>
    <row r="7645" spans="1:6">
      <c r="A7645" s="38">
        <v>41958</v>
      </c>
      <c r="B7645" s="49" t="s">
        <v>156</v>
      </c>
      <c r="C7645" s="50">
        <v>5.7</v>
      </c>
      <c r="D7645" s="51">
        <v>4.5999999999999996</v>
      </c>
      <c r="E7645" s="52">
        <v>81.143166339680121</v>
      </c>
      <c r="F7645" s="52">
        <v>0</v>
      </c>
    </row>
    <row r="7646" spans="1:6">
      <c r="A7646" s="38">
        <v>41958</v>
      </c>
      <c r="B7646" s="49" t="s">
        <v>157</v>
      </c>
      <c r="C7646" s="50">
        <v>8.9</v>
      </c>
      <c r="D7646" s="51">
        <v>4.5</v>
      </c>
      <c r="E7646" s="52">
        <v>63.770727239852341</v>
      </c>
      <c r="F7646" s="52">
        <v>0</v>
      </c>
    </row>
    <row r="7647" spans="1:6">
      <c r="A7647" s="38">
        <v>41958</v>
      </c>
      <c r="B7647" s="49" t="s">
        <v>158</v>
      </c>
      <c r="C7647" s="50">
        <v>11.6</v>
      </c>
      <c r="D7647" s="51">
        <v>4.3</v>
      </c>
      <c r="E7647" s="52">
        <v>50.886510152402153</v>
      </c>
      <c r="F7647" s="52">
        <v>0</v>
      </c>
    </row>
    <row r="7648" spans="1:6">
      <c r="A7648" s="38">
        <v>41958</v>
      </c>
      <c r="B7648" s="49" t="s">
        <v>159</v>
      </c>
      <c r="C7648" s="50">
        <v>13.8</v>
      </c>
      <c r="D7648" s="51">
        <v>3.7</v>
      </c>
      <c r="E7648" s="52">
        <v>37.93938338891212</v>
      </c>
      <c r="F7648" s="52">
        <v>0</v>
      </c>
    </row>
    <row r="7649" spans="1:6">
      <c r="A7649" s="38">
        <v>41958</v>
      </c>
      <c r="B7649" s="49" t="s">
        <v>160</v>
      </c>
      <c r="C7649" s="50">
        <v>14.6</v>
      </c>
      <c r="D7649" s="51">
        <v>3.6</v>
      </c>
      <c r="E7649" s="52">
        <v>35.05440227313953</v>
      </c>
      <c r="F7649" s="52">
        <v>0</v>
      </c>
    </row>
    <row r="7650" spans="1:6">
      <c r="A7650" s="38">
        <v>41958</v>
      </c>
      <c r="B7650" s="49" t="s">
        <v>161</v>
      </c>
      <c r="C7650" s="50">
        <v>15</v>
      </c>
      <c r="D7650" s="51">
        <v>3.7</v>
      </c>
      <c r="E7650" s="52">
        <v>35.104793101741265</v>
      </c>
      <c r="F7650" s="52">
        <v>0</v>
      </c>
    </row>
    <row r="7651" spans="1:6">
      <c r="A7651" s="38">
        <v>41958</v>
      </c>
      <c r="B7651" s="49" t="s">
        <v>162</v>
      </c>
      <c r="C7651" s="50">
        <v>15.8</v>
      </c>
      <c r="D7651" s="51">
        <v>3.7</v>
      </c>
      <c r="E7651" s="52">
        <v>33.34722628628235</v>
      </c>
      <c r="F7651" s="52">
        <v>0</v>
      </c>
    </row>
    <row r="7652" spans="1:6">
      <c r="A7652" s="38">
        <v>41958</v>
      </c>
      <c r="B7652" s="49" t="s">
        <v>163</v>
      </c>
      <c r="C7652" s="50">
        <v>15.9</v>
      </c>
      <c r="D7652" s="51">
        <v>3.8</v>
      </c>
      <c r="E7652" s="52">
        <v>34.024649872669769</v>
      </c>
      <c r="F7652" s="52">
        <v>0</v>
      </c>
    </row>
    <row r="7653" spans="1:6">
      <c r="A7653" s="38">
        <v>41958</v>
      </c>
      <c r="B7653" s="49" t="s">
        <v>164</v>
      </c>
      <c r="C7653" s="50">
        <v>15.5</v>
      </c>
      <c r="D7653" s="51">
        <v>3.8</v>
      </c>
      <c r="E7653" s="52">
        <v>34.907666041338054</v>
      </c>
      <c r="F7653" s="52">
        <v>0</v>
      </c>
    </row>
    <row r="7654" spans="1:6">
      <c r="A7654" s="38">
        <v>41958</v>
      </c>
      <c r="B7654" s="49" t="s">
        <v>165</v>
      </c>
      <c r="C7654" s="50">
        <v>14.9</v>
      </c>
      <c r="D7654" s="51">
        <v>3.9</v>
      </c>
      <c r="E7654" s="52">
        <v>37.229627824338444</v>
      </c>
      <c r="F7654" s="52">
        <v>0</v>
      </c>
    </row>
    <row r="7655" spans="1:6">
      <c r="A7655" s="38">
        <v>41958</v>
      </c>
      <c r="B7655" s="49" t="s">
        <v>166</v>
      </c>
      <c r="C7655" s="50">
        <v>12.7</v>
      </c>
      <c r="D7655" s="51">
        <v>5</v>
      </c>
      <c r="E7655" s="52">
        <v>54.973316278058739</v>
      </c>
      <c r="F7655" s="52">
        <v>0</v>
      </c>
    </row>
    <row r="7656" spans="1:6">
      <c r="A7656" s="38">
        <v>41958</v>
      </c>
      <c r="B7656" s="49" t="s">
        <v>167</v>
      </c>
      <c r="C7656" s="50">
        <v>10.199999999999999</v>
      </c>
      <c r="D7656" s="51">
        <v>5.3</v>
      </c>
      <c r="E7656" s="52">
        <v>68.733027067549202</v>
      </c>
      <c r="F7656" s="52">
        <v>0</v>
      </c>
    </row>
    <row r="7657" spans="1:6">
      <c r="A7657" s="38">
        <v>41958</v>
      </c>
      <c r="B7657" s="49" t="s">
        <v>168</v>
      </c>
      <c r="C7657" s="50">
        <v>8.6999999999999993</v>
      </c>
      <c r="D7657" s="51">
        <v>5.3</v>
      </c>
      <c r="E7657" s="52">
        <v>76.03374068350341</v>
      </c>
      <c r="F7657" s="52">
        <v>0</v>
      </c>
    </row>
    <row r="7658" spans="1:6">
      <c r="A7658" s="38">
        <v>41958</v>
      </c>
      <c r="B7658" s="49" t="s">
        <v>169</v>
      </c>
      <c r="C7658" s="50">
        <v>8.1</v>
      </c>
      <c r="D7658" s="51">
        <v>5.2</v>
      </c>
      <c r="E7658" s="52">
        <v>77.711832018363452</v>
      </c>
      <c r="F7658" s="52">
        <v>0</v>
      </c>
    </row>
    <row r="7659" spans="1:6">
      <c r="A7659" s="38">
        <v>41958</v>
      </c>
      <c r="B7659" s="49" t="s">
        <v>170</v>
      </c>
      <c r="C7659" s="50">
        <v>7.8</v>
      </c>
      <c r="D7659" s="51">
        <v>5.0999999999999996</v>
      </c>
      <c r="E7659" s="52">
        <v>77.803154372224043</v>
      </c>
      <c r="F7659" s="52">
        <v>0</v>
      </c>
    </row>
    <row r="7660" spans="1:6">
      <c r="A7660" s="38">
        <v>41958</v>
      </c>
      <c r="B7660" s="49" t="s">
        <v>171</v>
      </c>
      <c r="C7660" s="50">
        <v>7</v>
      </c>
      <c r="D7660" s="51">
        <v>4.9000000000000004</v>
      </c>
      <c r="E7660" s="52">
        <v>78.982400002762787</v>
      </c>
      <c r="F7660" s="52">
        <v>0</v>
      </c>
    </row>
    <row r="7661" spans="1:6">
      <c r="A7661" s="38">
        <v>41958</v>
      </c>
      <c r="B7661" s="49" t="s">
        <v>172</v>
      </c>
      <c r="C7661" s="50">
        <v>6</v>
      </c>
      <c r="D7661" s="51">
        <v>4.8</v>
      </c>
      <c r="E7661" s="52">
        <v>82.903251660582882</v>
      </c>
      <c r="F7661" s="52">
        <v>0</v>
      </c>
    </row>
    <row r="7662" spans="1:6">
      <c r="A7662" s="38">
        <v>41959</v>
      </c>
      <c r="B7662" s="49" t="s">
        <v>149</v>
      </c>
      <c r="C7662" s="50">
        <v>5.4</v>
      </c>
      <c r="D7662" s="51">
        <v>4.8</v>
      </c>
      <c r="E7662" s="52">
        <v>86.42588727421338</v>
      </c>
      <c r="F7662" s="52">
        <v>0</v>
      </c>
    </row>
    <row r="7663" spans="1:6">
      <c r="A7663" s="38">
        <v>41959</v>
      </c>
      <c r="B7663" s="49" t="s">
        <v>150</v>
      </c>
      <c r="C7663" s="50">
        <v>5.2</v>
      </c>
      <c r="D7663" s="51">
        <v>4.5999999999999996</v>
      </c>
      <c r="E7663" s="52">
        <v>84.012252665696423</v>
      </c>
      <c r="F7663" s="52">
        <v>0</v>
      </c>
    </row>
    <row r="7664" spans="1:6">
      <c r="A7664" s="38">
        <v>41959</v>
      </c>
      <c r="B7664" s="49" t="s">
        <v>151</v>
      </c>
      <c r="C7664" s="50">
        <v>4.5999999999999996</v>
      </c>
      <c r="D7664" s="51">
        <v>4.5999999999999996</v>
      </c>
      <c r="E7664" s="52">
        <v>87.6056675992659</v>
      </c>
      <c r="F7664" s="52">
        <v>0</v>
      </c>
    </row>
    <row r="7665" spans="1:6">
      <c r="A7665" s="38">
        <v>41959</v>
      </c>
      <c r="B7665" s="49" t="s">
        <v>152</v>
      </c>
      <c r="C7665" s="50">
        <v>4.2</v>
      </c>
      <c r="D7665" s="51">
        <v>4.4000000000000004</v>
      </c>
      <c r="E7665" s="52">
        <v>86.206753946540999</v>
      </c>
      <c r="F7665" s="52">
        <v>0</v>
      </c>
    </row>
    <row r="7666" spans="1:6">
      <c r="A7666" s="38">
        <v>41959</v>
      </c>
      <c r="B7666" s="49" t="s">
        <v>153</v>
      </c>
      <c r="C7666" s="50">
        <v>3.7</v>
      </c>
      <c r="D7666" s="51">
        <v>4.3</v>
      </c>
      <c r="E7666" s="52">
        <v>87.277359126992877</v>
      </c>
      <c r="F7666" s="52">
        <v>0</v>
      </c>
    </row>
    <row r="7667" spans="1:6">
      <c r="A7667" s="38">
        <v>41959</v>
      </c>
      <c r="B7667" s="49" t="s">
        <v>154</v>
      </c>
      <c r="C7667" s="50">
        <v>3.6</v>
      </c>
      <c r="D7667" s="51">
        <v>4.3</v>
      </c>
      <c r="E7667" s="52">
        <v>87.894983075279129</v>
      </c>
      <c r="F7667" s="52">
        <v>0</v>
      </c>
    </row>
    <row r="7668" spans="1:6">
      <c r="A7668" s="38">
        <v>41959</v>
      </c>
      <c r="B7668" s="49" t="s">
        <v>155</v>
      </c>
      <c r="C7668" s="50">
        <v>3.5</v>
      </c>
      <c r="D7668" s="51">
        <v>4.3</v>
      </c>
      <c r="E7668" s="52">
        <v>88.517485333987565</v>
      </c>
      <c r="F7668" s="52">
        <v>0</v>
      </c>
    </row>
    <row r="7669" spans="1:6">
      <c r="A7669" s="38">
        <v>41959</v>
      </c>
      <c r="B7669" s="49" t="s">
        <v>156</v>
      </c>
      <c r="C7669" s="50">
        <v>5</v>
      </c>
      <c r="D7669" s="51">
        <v>4.5999999999999996</v>
      </c>
      <c r="E7669" s="52">
        <v>85.191449272858833</v>
      </c>
      <c r="F7669" s="52">
        <v>0</v>
      </c>
    </row>
    <row r="7670" spans="1:6">
      <c r="A7670" s="38">
        <v>41959</v>
      </c>
      <c r="B7670" s="49" t="s">
        <v>157</v>
      </c>
      <c r="C7670" s="50">
        <v>8.6999999999999993</v>
      </c>
      <c r="D7670" s="51">
        <v>5.2</v>
      </c>
      <c r="E7670" s="52">
        <v>74.611035798505711</v>
      </c>
      <c r="F7670" s="52">
        <v>0</v>
      </c>
    </row>
    <row r="7671" spans="1:6">
      <c r="A7671" s="38">
        <v>41959</v>
      </c>
      <c r="B7671" s="49" t="s">
        <v>158</v>
      </c>
      <c r="C7671" s="50">
        <v>12.8</v>
      </c>
      <c r="D7671" s="51">
        <v>5.7</v>
      </c>
      <c r="E7671" s="52">
        <v>62.19065140685246</v>
      </c>
      <c r="F7671" s="52">
        <v>0</v>
      </c>
    </row>
    <row r="7672" spans="1:6">
      <c r="A7672" s="38">
        <v>41959</v>
      </c>
      <c r="B7672" s="49" t="s">
        <v>159</v>
      </c>
      <c r="C7672" s="50">
        <v>15</v>
      </c>
      <c r="D7672" s="51">
        <v>5.0999999999999996</v>
      </c>
      <c r="E7672" s="52">
        <v>48.279662333768698</v>
      </c>
      <c r="F7672" s="52">
        <v>0</v>
      </c>
    </row>
    <row r="7673" spans="1:6">
      <c r="A7673" s="38">
        <v>41959</v>
      </c>
      <c r="B7673" s="49" t="s">
        <v>160</v>
      </c>
      <c r="C7673" s="50">
        <v>16.399999999999999</v>
      </c>
      <c r="D7673" s="51">
        <v>4.5</v>
      </c>
      <c r="E7673" s="52">
        <v>38.983158315206396</v>
      </c>
      <c r="F7673" s="52">
        <v>0</v>
      </c>
    </row>
    <row r="7674" spans="1:6">
      <c r="A7674" s="38">
        <v>41959</v>
      </c>
      <c r="B7674" s="49" t="s">
        <v>161</v>
      </c>
      <c r="C7674" s="50">
        <v>17.7</v>
      </c>
      <c r="D7674" s="51">
        <v>4.5</v>
      </c>
      <c r="E7674" s="52">
        <v>35.899890570186926</v>
      </c>
      <c r="F7674" s="52">
        <v>0</v>
      </c>
    </row>
    <row r="7675" spans="1:6">
      <c r="A7675" s="38">
        <v>41959</v>
      </c>
      <c r="B7675" s="49" t="s">
        <v>162</v>
      </c>
      <c r="C7675" s="50">
        <v>18.600000000000001</v>
      </c>
      <c r="D7675" s="51">
        <v>4.8</v>
      </c>
      <c r="E7675" s="52">
        <v>36.170275230231951</v>
      </c>
      <c r="F7675" s="52">
        <v>0</v>
      </c>
    </row>
    <row r="7676" spans="1:6">
      <c r="A7676" s="38">
        <v>41959</v>
      </c>
      <c r="B7676" s="49" t="s">
        <v>163</v>
      </c>
      <c r="C7676" s="50">
        <v>19.2</v>
      </c>
      <c r="D7676" s="51">
        <v>5.0999999999999996</v>
      </c>
      <c r="E7676" s="52">
        <v>36.999281616758928</v>
      </c>
      <c r="F7676" s="52">
        <v>0</v>
      </c>
    </row>
    <row r="7677" spans="1:6">
      <c r="A7677" s="38">
        <v>41959</v>
      </c>
      <c r="B7677" s="49" t="s">
        <v>164</v>
      </c>
      <c r="C7677" s="50">
        <v>18.100000000000001</v>
      </c>
      <c r="D7677" s="51">
        <v>5.3</v>
      </c>
      <c r="E7677" s="52">
        <v>41.177933909674749</v>
      </c>
      <c r="F7677" s="52">
        <v>0</v>
      </c>
    </row>
    <row r="7678" spans="1:6">
      <c r="A7678" s="38">
        <v>41959</v>
      </c>
      <c r="B7678" s="49" t="s">
        <v>165</v>
      </c>
      <c r="C7678" s="50">
        <v>17.2</v>
      </c>
      <c r="D7678" s="51">
        <v>5.3</v>
      </c>
      <c r="E7678" s="52">
        <v>43.583529132936896</v>
      </c>
      <c r="F7678" s="52">
        <v>0</v>
      </c>
    </row>
    <row r="7679" spans="1:6">
      <c r="A7679" s="38">
        <v>41959</v>
      </c>
      <c r="B7679" s="49" t="s">
        <v>166</v>
      </c>
      <c r="C7679" s="50">
        <v>15.5</v>
      </c>
      <c r="D7679" s="51">
        <v>5.7</v>
      </c>
      <c r="E7679" s="52">
        <v>52.20300480007014</v>
      </c>
      <c r="F7679" s="52">
        <v>0</v>
      </c>
    </row>
    <row r="7680" spans="1:6">
      <c r="A7680" s="38">
        <v>41959</v>
      </c>
      <c r="B7680" s="49" t="s">
        <v>167</v>
      </c>
      <c r="C7680" s="50">
        <v>12.7</v>
      </c>
      <c r="D7680" s="51">
        <v>6.3</v>
      </c>
      <c r="E7680" s="52">
        <v>69.123061158669358</v>
      </c>
      <c r="F7680" s="52">
        <v>0</v>
      </c>
    </row>
    <row r="7681" spans="1:6">
      <c r="A7681" s="38">
        <v>41959</v>
      </c>
      <c r="B7681" s="49" t="s">
        <v>168</v>
      </c>
      <c r="C7681" s="50">
        <v>11.2</v>
      </c>
      <c r="D7681" s="51">
        <v>6.3</v>
      </c>
      <c r="E7681" s="52">
        <v>76.313415335461585</v>
      </c>
      <c r="F7681" s="52">
        <v>0</v>
      </c>
    </row>
    <row r="7682" spans="1:6">
      <c r="A7682" s="38">
        <v>41959</v>
      </c>
      <c r="B7682" s="49" t="s">
        <v>169</v>
      </c>
      <c r="C7682" s="50">
        <v>10.1</v>
      </c>
      <c r="D7682" s="51">
        <v>6.1</v>
      </c>
      <c r="E7682" s="52">
        <v>79.537578251023291</v>
      </c>
      <c r="F7682" s="52">
        <v>0</v>
      </c>
    </row>
    <row r="7683" spans="1:6">
      <c r="A7683" s="38">
        <v>41959</v>
      </c>
      <c r="B7683" s="49" t="s">
        <v>170</v>
      </c>
      <c r="C7683" s="50">
        <v>9.1999999999999993</v>
      </c>
      <c r="D7683" s="51">
        <v>6</v>
      </c>
      <c r="E7683" s="52">
        <v>83.123796573242743</v>
      </c>
      <c r="F7683" s="52">
        <v>0</v>
      </c>
    </row>
    <row r="7684" spans="1:6">
      <c r="A7684" s="38">
        <v>41959</v>
      </c>
      <c r="B7684" s="49" t="s">
        <v>171</v>
      </c>
      <c r="C7684" s="50">
        <v>8.4</v>
      </c>
      <c r="D7684" s="51">
        <v>5.8</v>
      </c>
      <c r="E7684" s="52">
        <v>84.848442451735906</v>
      </c>
      <c r="F7684" s="52">
        <v>0</v>
      </c>
    </row>
    <row r="7685" spans="1:6">
      <c r="A7685" s="38">
        <v>41959</v>
      </c>
      <c r="B7685" s="49" t="s">
        <v>172</v>
      </c>
      <c r="C7685" s="50">
        <v>7.9</v>
      </c>
      <c r="D7685" s="51">
        <v>5.7</v>
      </c>
      <c r="E7685" s="52">
        <v>86.283189738569106</v>
      </c>
      <c r="F7685" s="52">
        <v>0</v>
      </c>
    </row>
    <row r="7686" spans="1:6">
      <c r="A7686" s="38">
        <v>41960</v>
      </c>
      <c r="B7686" s="49" t="s">
        <v>149</v>
      </c>
      <c r="C7686" s="50">
        <v>7.6</v>
      </c>
      <c r="D7686" s="51">
        <v>5.6</v>
      </c>
      <c r="E7686" s="52">
        <v>86.535993233635395</v>
      </c>
      <c r="F7686" s="52">
        <v>0</v>
      </c>
    </row>
    <row r="7687" spans="1:6">
      <c r="A7687" s="38">
        <v>41960</v>
      </c>
      <c r="B7687" s="49" t="s">
        <v>150</v>
      </c>
      <c r="C7687" s="50">
        <v>7.7</v>
      </c>
      <c r="D7687" s="51">
        <v>5.5</v>
      </c>
      <c r="E7687" s="52">
        <v>84.425867148787333</v>
      </c>
      <c r="F7687" s="52">
        <v>0</v>
      </c>
    </row>
    <row r="7688" spans="1:6">
      <c r="A7688" s="38">
        <v>41960</v>
      </c>
      <c r="B7688" s="49" t="s">
        <v>151</v>
      </c>
      <c r="C7688" s="50">
        <v>7.6</v>
      </c>
      <c r="D7688" s="51">
        <v>5.5</v>
      </c>
      <c r="E7688" s="52">
        <v>85.004251976056537</v>
      </c>
      <c r="F7688" s="52">
        <v>0</v>
      </c>
    </row>
    <row r="7689" spans="1:6">
      <c r="A7689" s="38">
        <v>41960</v>
      </c>
      <c r="B7689" s="49" t="s">
        <v>152</v>
      </c>
      <c r="C7689" s="50">
        <v>7.6</v>
      </c>
      <c r="D7689" s="51">
        <v>5.5</v>
      </c>
      <c r="E7689" s="52">
        <v>85.004251976056537</v>
      </c>
      <c r="F7689" s="52">
        <v>0</v>
      </c>
    </row>
    <row r="7690" spans="1:6">
      <c r="A7690" s="38">
        <v>41960</v>
      </c>
      <c r="B7690" s="49" t="s">
        <v>153</v>
      </c>
      <c r="C7690" s="50">
        <v>7.5</v>
      </c>
      <c r="D7690" s="51">
        <v>5.3</v>
      </c>
      <c r="E7690" s="52">
        <v>82.501106673659351</v>
      </c>
      <c r="F7690" s="52">
        <v>0</v>
      </c>
    </row>
    <row r="7691" spans="1:6">
      <c r="A7691" s="38">
        <v>41960</v>
      </c>
      <c r="B7691" s="49" t="s">
        <v>154</v>
      </c>
      <c r="C7691" s="50">
        <v>7.5</v>
      </c>
      <c r="D7691" s="51">
        <v>5.4</v>
      </c>
      <c r="E7691" s="52">
        <v>84.044333538378552</v>
      </c>
      <c r="F7691" s="52">
        <v>0</v>
      </c>
    </row>
    <row r="7692" spans="1:6">
      <c r="A7692" s="38">
        <v>41960</v>
      </c>
      <c r="B7692" s="49" t="s">
        <v>155</v>
      </c>
      <c r="C7692" s="50">
        <v>7.5</v>
      </c>
      <c r="D7692" s="51">
        <v>5.4</v>
      </c>
      <c r="E7692" s="52">
        <v>84.044333538378552</v>
      </c>
      <c r="F7692" s="52">
        <v>0</v>
      </c>
    </row>
    <row r="7693" spans="1:6">
      <c r="A7693" s="38">
        <v>41960</v>
      </c>
      <c r="B7693" s="49" t="s">
        <v>156</v>
      </c>
      <c r="C7693" s="50">
        <v>8.6</v>
      </c>
      <c r="D7693" s="51">
        <v>5.5</v>
      </c>
      <c r="E7693" s="52">
        <v>79.413837737478559</v>
      </c>
      <c r="F7693" s="52">
        <v>0</v>
      </c>
    </row>
    <row r="7694" spans="1:6">
      <c r="A7694" s="38">
        <v>41960</v>
      </c>
      <c r="B7694" s="49" t="s">
        <v>157</v>
      </c>
      <c r="C7694" s="50">
        <v>10.1</v>
      </c>
      <c r="D7694" s="51">
        <v>5.8</v>
      </c>
      <c r="E7694" s="52">
        <v>75.662032603291451</v>
      </c>
      <c r="F7694" s="52">
        <v>0</v>
      </c>
    </row>
    <row r="7695" spans="1:6">
      <c r="A7695" s="38">
        <v>41960</v>
      </c>
      <c r="B7695" s="49" t="s">
        <v>158</v>
      </c>
      <c r="C7695" s="50">
        <v>14.4</v>
      </c>
      <c r="D7695" s="51">
        <v>6.3</v>
      </c>
      <c r="E7695" s="52">
        <v>61.876607144057637</v>
      </c>
      <c r="F7695" s="52">
        <v>0</v>
      </c>
    </row>
    <row r="7696" spans="1:6">
      <c r="A7696" s="38">
        <v>41960</v>
      </c>
      <c r="B7696" s="49" t="s">
        <v>159</v>
      </c>
      <c r="C7696" s="50">
        <v>17.2</v>
      </c>
      <c r="D7696" s="51">
        <v>6.2</v>
      </c>
      <c r="E7696" s="52">
        <v>50.911462073599367</v>
      </c>
      <c r="F7696" s="52">
        <v>0</v>
      </c>
    </row>
    <row r="7697" spans="1:6">
      <c r="A7697" s="38">
        <v>41960</v>
      </c>
      <c r="B7697" s="49" t="s">
        <v>160</v>
      </c>
      <c r="C7697" s="50">
        <v>18.2</v>
      </c>
      <c r="D7697" s="51">
        <v>6.7</v>
      </c>
      <c r="E7697" s="52">
        <v>51.613842881873772</v>
      </c>
      <c r="F7697" s="52">
        <v>0</v>
      </c>
    </row>
    <row r="7698" spans="1:6">
      <c r="A7698" s="38">
        <v>41960</v>
      </c>
      <c r="B7698" s="49" t="s">
        <v>161</v>
      </c>
      <c r="C7698" s="50">
        <v>18.3</v>
      </c>
      <c r="D7698" s="51">
        <v>6.4</v>
      </c>
      <c r="E7698" s="52">
        <v>49.017556017822614</v>
      </c>
      <c r="F7698" s="52">
        <v>0</v>
      </c>
    </row>
    <row r="7699" spans="1:6">
      <c r="A7699" s="38">
        <v>41960</v>
      </c>
      <c r="B7699" s="49" t="s">
        <v>162</v>
      </c>
      <c r="C7699" s="50">
        <v>18.3</v>
      </c>
      <c r="D7699" s="51">
        <v>6.2</v>
      </c>
      <c r="E7699" s="52">
        <v>47.500875430276565</v>
      </c>
      <c r="F7699" s="52">
        <v>0</v>
      </c>
    </row>
    <row r="7700" spans="1:6">
      <c r="A7700" s="38">
        <v>41960</v>
      </c>
      <c r="B7700" s="49" t="s">
        <v>163</v>
      </c>
      <c r="C7700" s="50">
        <v>18.600000000000001</v>
      </c>
      <c r="D7700" s="51">
        <v>6.2</v>
      </c>
      <c r="E7700" s="52">
        <v>46.615819268252608</v>
      </c>
      <c r="F7700" s="52">
        <v>0</v>
      </c>
    </row>
    <row r="7701" spans="1:6">
      <c r="A7701" s="38">
        <v>41960</v>
      </c>
      <c r="B7701" s="49" t="s">
        <v>164</v>
      </c>
      <c r="C7701" s="50">
        <v>17.8</v>
      </c>
      <c r="D7701" s="51">
        <v>5.9</v>
      </c>
      <c r="E7701" s="52">
        <v>46.66868825683499</v>
      </c>
      <c r="F7701" s="52">
        <v>0</v>
      </c>
    </row>
    <row r="7702" spans="1:6">
      <c r="A7702" s="38">
        <v>41960</v>
      </c>
      <c r="B7702" s="49" t="s">
        <v>165</v>
      </c>
      <c r="C7702" s="50">
        <v>16.899999999999999</v>
      </c>
      <c r="D7702" s="51">
        <v>5.8</v>
      </c>
      <c r="E7702" s="52">
        <v>48.572031708854695</v>
      </c>
      <c r="F7702" s="52">
        <v>0</v>
      </c>
    </row>
    <row r="7703" spans="1:6">
      <c r="A7703" s="38">
        <v>41960</v>
      </c>
      <c r="B7703" s="49" t="s">
        <v>166</v>
      </c>
      <c r="C7703" s="50">
        <v>14.3</v>
      </c>
      <c r="D7703" s="51">
        <v>6.7</v>
      </c>
      <c r="E7703" s="52">
        <v>66.190514419329062</v>
      </c>
      <c r="F7703" s="52">
        <v>0</v>
      </c>
    </row>
    <row r="7704" spans="1:6">
      <c r="A7704" s="38">
        <v>41960</v>
      </c>
      <c r="B7704" s="49" t="s">
        <v>167</v>
      </c>
      <c r="C7704" s="50">
        <v>12.7</v>
      </c>
      <c r="D7704" s="51">
        <v>7</v>
      </c>
      <c r="E7704" s="52">
        <v>76.71792850378371</v>
      </c>
      <c r="F7704" s="52">
        <v>0</v>
      </c>
    </row>
    <row r="7705" spans="1:6">
      <c r="A7705" s="38">
        <v>41960</v>
      </c>
      <c r="B7705" s="49" t="s">
        <v>168</v>
      </c>
      <c r="C7705" s="50">
        <v>11.2</v>
      </c>
      <c r="D7705" s="51">
        <v>7</v>
      </c>
      <c r="E7705" s="52">
        <v>84.698319829130028</v>
      </c>
      <c r="F7705" s="52">
        <v>0</v>
      </c>
    </row>
    <row r="7706" spans="1:6">
      <c r="A7706" s="38">
        <v>41960</v>
      </c>
      <c r="B7706" s="49" t="s">
        <v>169</v>
      </c>
      <c r="C7706" s="50">
        <v>10.1</v>
      </c>
      <c r="D7706" s="51">
        <v>6.7</v>
      </c>
      <c r="E7706" s="52">
        <v>87.277573662653808</v>
      </c>
      <c r="F7706" s="52">
        <v>0</v>
      </c>
    </row>
    <row r="7707" spans="1:6">
      <c r="A7707" s="38">
        <v>41960</v>
      </c>
      <c r="B7707" s="49" t="s">
        <v>170</v>
      </c>
      <c r="C7707" s="50">
        <v>10.7</v>
      </c>
      <c r="D7707" s="51">
        <v>6.3</v>
      </c>
      <c r="E7707" s="52">
        <v>78.893435950672668</v>
      </c>
      <c r="F7707" s="52">
        <v>0</v>
      </c>
    </row>
    <row r="7708" spans="1:6">
      <c r="A7708" s="38">
        <v>41960</v>
      </c>
      <c r="B7708" s="49" t="s">
        <v>171</v>
      </c>
      <c r="C7708" s="50">
        <v>9.6</v>
      </c>
      <c r="D7708" s="51">
        <v>6.2</v>
      </c>
      <c r="E7708" s="52">
        <v>83.585711019602286</v>
      </c>
      <c r="F7708" s="52">
        <v>0</v>
      </c>
    </row>
    <row r="7709" spans="1:6">
      <c r="A7709" s="38">
        <v>41960</v>
      </c>
      <c r="B7709" s="49" t="s">
        <v>172</v>
      </c>
      <c r="C7709" s="50">
        <v>8.1999999999999993</v>
      </c>
      <c r="D7709" s="51">
        <v>6</v>
      </c>
      <c r="E7709" s="52">
        <v>88.946365786604133</v>
      </c>
      <c r="F7709" s="52">
        <v>0</v>
      </c>
    </row>
    <row r="7710" spans="1:6">
      <c r="A7710" s="38">
        <v>41961</v>
      </c>
      <c r="B7710" s="49" t="s">
        <v>149</v>
      </c>
      <c r="C7710" s="50">
        <v>7.8</v>
      </c>
      <c r="D7710" s="51">
        <v>5.7</v>
      </c>
      <c r="E7710" s="52">
        <v>86.873347517979965</v>
      </c>
      <c r="F7710" s="52">
        <v>0</v>
      </c>
    </row>
    <row r="7711" spans="1:6">
      <c r="A7711" s="38">
        <v>41961</v>
      </c>
      <c r="B7711" s="49" t="s">
        <v>150</v>
      </c>
      <c r="C7711" s="50">
        <v>7.6</v>
      </c>
      <c r="D7711" s="51">
        <v>5.4</v>
      </c>
      <c r="E7711" s="52">
        <v>83.472022436278891</v>
      </c>
      <c r="F7711" s="52">
        <v>0</v>
      </c>
    </row>
    <row r="7712" spans="1:6">
      <c r="A7712" s="38">
        <v>41961</v>
      </c>
      <c r="B7712" s="49" t="s">
        <v>151</v>
      </c>
      <c r="C7712" s="50">
        <v>7.1</v>
      </c>
      <c r="D7712" s="51">
        <v>5.0999999999999996</v>
      </c>
      <c r="E7712" s="52">
        <v>81.618092805130985</v>
      </c>
      <c r="F7712" s="52">
        <v>0</v>
      </c>
    </row>
    <row r="7713" spans="1:6">
      <c r="A7713" s="38">
        <v>41961</v>
      </c>
      <c r="B7713" s="49" t="s">
        <v>152</v>
      </c>
      <c r="C7713" s="50">
        <v>6.6</v>
      </c>
      <c r="D7713" s="51">
        <v>5.2</v>
      </c>
      <c r="E7713" s="52">
        <v>86.113572945886489</v>
      </c>
      <c r="F7713" s="52">
        <v>0</v>
      </c>
    </row>
    <row r="7714" spans="1:6">
      <c r="A7714" s="38">
        <v>41961</v>
      </c>
      <c r="B7714" s="49" t="s">
        <v>153</v>
      </c>
      <c r="C7714" s="50">
        <v>5.9</v>
      </c>
      <c r="D7714" s="51">
        <v>5</v>
      </c>
      <c r="E7714" s="52">
        <v>86.92961351867234</v>
      </c>
      <c r="F7714" s="52">
        <v>0</v>
      </c>
    </row>
    <row r="7715" spans="1:6">
      <c r="A7715" s="38">
        <v>41961</v>
      </c>
      <c r="B7715" s="49" t="s">
        <v>154</v>
      </c>
      <c r="C7715" s="50">
        <v>5.3</v>
      </c>
      <c r="D7715" s="51">
        <v>4.8</v>
      </c>
      <c r="E7715" s="52">
        <v>87.029085657904901</v>
      </c>
      <c r="F7715" s="52">
        <v>0</v>
      </c>
    </row>
    <row r="7716" spans="1:6">
      <c r="A7716" s="38">
        <v>41961</v>
      </c>
      <c r="B7716" s="49" t="s">
        <v>155</v>
      </c>
      <c r="C7716" s="50">
        <v>5</v>
      </c>
      <c r="D7716" s="51">
        <v>4.5999999999999996</v>
      </c>
      <c r="E7716" s="52">
        <v>85.191449272858833</v>
      </c>
      <c r="F7716" s="52">
        <v>0</v>
      </c>
    </row>
    <row r="7717" spans="1:6">
      <c r="A7717" s="38">
        <v>41961</v>
      </c>
      <c r="B7717" s="49" t="s">
        <v>156</v>
      </c>
      <c r="C7717" s="50">
        <v>6.1</v>
      </c>
      <c r="D7717" s="51">
        <v>4.5999999999999996</v>
      </c>
      <c r="E7717" s="52">
        <v>78.926566627001449</v>
      </c>
      <c r="F7717" s="52">
        <v>0</v>
      </c>
    </row>
    <row r="7718" spans="1:6">
      <c r="A7718" s="38">
        <v>41961</v>
      </c>
      <c r="B7718" s="49" t="s">
        <v>157</v>
      </c>
      <c r="C7718" s="50">
        <v>9.1999999999999993</v>
      </c>
      <c r="D7718" s="51">
        <v>4.9000000000000004</v>
      </c>
      <c r="E7718" s="52">
        <v>68.003548363689731</v>
      </c>
      <c r="F7718" s="52">
        <v>0</v>
      </c>
    </row>
    <row r="7719" spans="1:6">
      <c r="A7719" s="38">
        <v>41961</v>
      </c>
      <c r="B7719" s="49" t="s">
        <v>158</v>
      </c>
      <c r="C7719" s="50">
        <v>13.3</v>
      </c>
      <c r="D7719" s="51">
        <v>5</v>
      </c>
      <c r="E7719" s="52">
        <v>52.857065589968869</v>
      </c>
      <c r="F7719" s="52">
        <v>0</v>
      </c>
    </row>
    <row r="7720" spans="1:6">
      <c r="A7720" s="38">
        <v>41961</v>
      </c>
      <c r="B7720" s="49" t="s">
        <v>159</v>
      </c>
      <c r="C7720" s="50">
        <v>17.100000000000001</v>
      </c>
      <c r="D7720" s="51">
        <v>4.9000000000000004</v>
      </c>
      <c r="E7720" s="52">
        <v>40.576078083919477</v>
      </c>
      <c r="F7720" s="52">
        <v>0</v>
      </c>
    </row>
    <row r="7721" spans="1:6">
      <c r="A7721" s="38">
        <v>41961</v>
      </c>
      <c r="B7721" s="49" t="s">
        <v>160</v>
      </c>
      <c r="C7721" s="50">
        <v>19</v>
      </c>
      <c r="D7721" s="51">
        <v>5.2</v>
      </c>
      <c r="E7721" s="52">
        <v>38.192258894623279</v>
      </c>
      <c r="F7721" s="52">
        <v>0</v>
      </c>
    </row>
    <row r="7722" spans="1:6">
      <c r="A7722" s="38">
        <v>41961</v>
      </c>
      <c r="B7722" s="49" t="s">
        <v>161</v>
      </c>
      <c r="C7722" s="50">
        <v>19.7</v>
      </c>
      <c r="D7722" s="51">
        <v>5.5</v>
      </c>
      <c r="E7722" s="52">
        <v>38.65451280267208</v>
      </c>
      <c r="F7722" s="52">
        <v>0</v>
      </c>
    </row>
    <row r="7723" spans="1:6">
      <c r="A7723" s="38">
        <v>41961</v>
      </c>
      <c r="B7723" s="49" t="s">
        <v>162</v>
      </c>
      <c r="C7723" s="50">
        <v>19.7</v>
      </c>
      <c r="D7723" s="51">
        <v>5.5</v>
      </c>
      <c r="E7723" s="52">
        <v>38.65451280267208</v>
      </c>
      <c r="F7723" s="52">
        <v>0</v>
      </c>
    </row>
    <row r="7724" spans="1:6">
      <c r="A7724" s="38">
        <v>41961</v>
      </c>
      <c r="B7724" s="49" t="s">
        <v>163</v>
      </c>
      <c r="C7724" s="50">
        <v>19.7</v>
      </c>
      <c r="D7724" s="51">
        <v>5.6</v>
      </c>
      <c r="E7724" s="52">
        <v>39.351051042525548</v>
      </c>
      <c r="F7724" s="52">
        <v>0</v>
      </c>
    </row>
    <row r="7725" spans="1:6">
      <c r="A7725" s="38">
        <v>41961</v>
      </c>
      <c r="B7725" s="49" t="s">
        <v>164</v>
      </c>
      <c r="C7725" s="50">
        <v>18.899999999999999</v>
      </c>
      <c r="D7725" s="51">
        <v>5.7</v>
      </c>
      <c r="E7725" s="52">
        <v>42.093302280205236</v>
      </c>
      <c r="F7725" s="52">
        <v>0</v>
      </c>
    </row>
    <row r="7726" spans="1:6">
      <c r="A7726" s="38">
        <v>41961</v>
      </c>
      <c r="B7726" s="49" t="s">
        <v>165</v>
      </c>
      <c r="C7726" s="50">
        <v>17.3</v>
      </c>
      <c r="D7726" s="51">
        <v>5.9</v>
      </c>
      <c r="E7726" s="52">
        <v>48.165385221932539</v>
      </c>
      <c r="F7726" s="52">
        <v>0</v>
      </c>
    </row>
    <row r="7727" spans="1:6">
      <c r="A7727" s="38">
        <v>41961</v>
      </c>
      <c r="B7727" s="49" t="s">
        <v>166</v>
      </c>
      <c r="C7727" s="50">
        <v>15.6</v>
      </c>
      <c r="D7727" s="51">
        <v>6</v>
      </c>
      <c r="E7727" s="52">
        <v>54.573188108419565</v>
      </c>
      <c r="F7727" s="52">
        <v>0</v>
      </c>
    </row>
    <row r="7728" spans="1:6">
      <c r="A7728" s="38">
        <v>41961</v>
      </c>
      <c r="B7728" s="49" t="s">
        <v>167</v>
      </c>
      <c r="C7728" s="50">
        <v>14.1</v>
      </c>
      <c r="D7728" s="51">
        <v>5.9</v>
      </c>
      <c r="E7728" s="52">
        <v>59.122855850317777</v>
      </c>
      <c r="F7728" s="52">
        <v>0</v>
      </c>
    </row>
    <row r="7729" spans="1:6">
      <c r="A7729" s="38">
        <v>41961</v>
      </c>
      <c r="B7729" s="49" t="s">
        <v>168</v>
      </c>
      <c r="C7729" s="50">
        <v>12</v>
      </c>
      <c r="D7729" s="51">
        <v>5.9</v>
      </c>
      <c r="E7729" s="52">
        <v>67.827190677946547</v>
      </c>
      <c r="F7729" s="52">
        <v>0</v>
      </c>
    </row>
    <row r="7730" spans="1:6">
      <c r="A7730" s="38">
        <v>41961</v>
      </c>
      <c r="B7730" s="49" t="s">
        <v>169</v>
      </c>
      <c r="C7730" s="50">
        <v>11</v>
      </c>
      <c r="D7730" s="51">
        <v>5.9</v>
      </c>
      <c r="E7730" s="52">
        <v>72.469962801173665</v>
      </c>
      <c r="F7730" s="52">
        <v>0</v>
      </c>
    </row>
    <row r="7731" spans="1:6">
      <c r="A7731" s="38">
        <v>41961</v>
      </c>
      <c r="B7731" s="49" t="s">
        <v>170</v>
      </c>
      <c r="C7731" s="50">
        <v>9.6999999999999993</v>
      </c>
      <c r="D7731" s="51">
        <v>5.9</v>
      </c>
      <c r="E7731" s="52">
        <v>79.046341031992611</v>
      </c>
      <c r="F7731" s="52">
        <v>0</v>
      </c>
    </row>
    <row r="7732" spans="1:6">
      <c r="A7732" s="38">
        <v>41961</v>
      </c>
      <c r="B7732" s="49" t="s">
        <v>171</v>
      </c>
      <c r="C7732" s="50">
        <v>8.9</v>
      </c>
      <c r="D7732" s="51">
        <v>5.7</v>
      </c>
      <c r="E7732" s="52">
        <v>80.6218312038216</v>
      </c>
      <c r="F7732" s="52">
        <v>0</v>
      </c>
    </row>
    <row r="7733" spans="1:6">
      <c r="A7733" s="38">
        <v>41961</v>
      </c>
      <c r="B7733" s="49" t="s">
        <v>172</v>
      </c>
      <c r="C7733" s="50">
        <v>8.8000000000000007</v>
      </c>
      <c r="D7733" s="51">
        <v>5.5</v>
      </c>
      <c r="E7733" s="52">
        <v>78.345785212529961</v>
      </c>
      <c r="F7733" s="52">
        <v>0</v>
      </c>
    </row>
    <row r="7734" spans="1:6">
      <c r="A7734" s="38">
        <v>41962</v>
      </c>
      <c r="B7734" s="49" t="s">
        <v>149</v>
      </c>
      <c r="C7734" s="50">
        <v>8</v>
      </c>
      <c r="D7734" s="51">
        <v>5.4</v>
      </c>
      <c r="E7734" s="52">
        <v>81.225934967742603</v>
      </c>
      <c r="F7734" s="52">
        <v>0</v>
      </c>
    </row>
    <row r="7735" spans="1:6">
      <c r="A7735" s="38">
        <v>41962</v>
      </c>
      <c r="B7735" s="49" t="s">
        <v>150</v>
      </c>
      <c r="C7735" s="50">
        <v>7</v>
      </c>
      <c r="D7735" s="51">
        <v>5.2</v>
      </c>
      <c r="E7735" s="52">
        <v>83.777965600598165</v>
      </c>
      <c r="F7735" s="52">
        <v>0</v>
      </c>
    </row>
    <row r="7736" spans="1:6">
      <c r="A7736" s="38">
        <v>41962</v>
      </c>
      <c r="B7736" s="49" t="s">
        <v>151</v>
      </c>
      <c r="C7736" s="50">
        <v>7.3</v>
      </c>
      <c r="D7736" s="51">
        <v>5.2</v>
      </c>
      <c r="E7736" s="52">
        <v>82.072685547836826</v>
      </c>
      <c r="F7736" s="52">
        <v>0</v>
      </c>
    </row>
    <row r="7737" spans="1:6">
      <c r="A7737" s="38">
        <v>41962</v>
      </c>
      <c r="B7737" s="49" t="s">
        <v>152</v>
      </c>
      <c r="C7737" s="50">
        <v>7</v>
      </c>
      <c r="D7737" s="51">
        <v>4.8</v>
      </c>
      <c r="E7737" s="52">
        <v>77.382858020757709</v>
      </c>
      <c r="F7737" s="52">
        <v>0</v>
      </c>
    </row>
    <row r="7738" spans="1:6">
      <c r="A7738" s="38">
        <v>41962</v>
      </c>
      <c r="B7738" s="49" t="s">
        <v>153</v>
      </c>
      <c r="C7738" s="50">
        <v>6.5</v>
      </c>
      <c r="D7738" s="51">
        <v>4.9000000000000004</v>
      </c>
      <c r="E7738" s="52">
        <v>81.745449988211135</v>
      </c>
      <c r="F7738" s="52">
        <v>0</v>
      </c>
    </row>
    <row r="7739" spans="1:6">
      <c r="A7739" s="38">
        <v>41962</v>
      </c>
      <c r="B7739" s="49" t="s">
        <v>154</v>
      </c>
      <c r="C7739" s="50">
        <v>6.2</v>
      </c>
      <c r="D7739" s="51">
        <v>4.5999999999999996</v>
      </c>
      <c r="E7739" s="52">
        <v>78.383037155770069</v>
      </c>
      <c r="F7739" s="52">
        <v>0</v>
      </c>
    </row>
    <row r="7740" spans="1:6">
      <c r="A7740" s="38">
        <v>41962</v>
      </c>
      <c r="B7740" s="49" t="s">
        <v>155</v>
      </c>
      <c r="C7740" s="50">
        <v>5.9</v>
      </c>
      <c r="D7740" s="51">
        <v>4.5999999999999996</v>
      </c>
      <c r="E7740" s="52">
        <v>80.026297896761804</v>
      </c>
      <c r="F7740" s="52">
        <v>0</v>
      </c>
    </row>
    <row r="7741" spans="1:6">
      <c r="A7741" s="38">
        <v>41962</v>
      </c>
      <c r="B7741" s="49" t="s">
        <v>156</v>
      </c>
      <c r="C7741" s="50">
        <v>7.3</v>
      </c>
      <c r="D7741" s="51">
        <v>4.8</v>
      </c>
      <c r="E7741" s="52">
        <v>75.807748822743008</v>
      </c>
      <c r="F7741" s="52">
        <v>0</v>
      </c>
    </row>
    <row r="7742" spans="1:6">
      <c r="A7742" s="38">
        <v>41962</v>
      </c>
      <c r="B7742" s="49" t="s">
        <v>157</v>
      </c>
      <c r="C7742" s="50">
        <v>10.5</v>
      </c>
      <c r="D7742" s="51">
        <v>5</v>
      </c>
      <c r="E7742" s="52">
        <v>63.58606162743353</v>
      </c>
      <c r="F7742" s="52">
        <v>0</v>
      </c>
    </row>
    <row r="7743" spans="1:6">
      <c r="A7743" s="38">
        <v>41962</v>
      </c>
      <c r="B7743" s="49" t="s">
        <v>158</v>
      </c>
      <c r="C7743" s="50">
        <v>14.9</v>
      </c>
      <c r="D7743" s="51">
        <v>4.5999999999999996</v>
      </c>
      <c r="E7743" s="52">
        <v>43.862813005543053</v>
      </c>
      <c r="F7743" s="52">
        <v>0</v>
      </c>
    </row>
    <row r="7744" spans="1:6">
      <c r="A7744" s="38">
        <v>41962</v>
      </c>
      <c r="B7744" s="49" t="s">
        <v>159</v>
      </c>
      <c r="C7744" s="50">
        <v>17.5</v>
      </c>
      <c r="D7744" s="51">
        <v>4.9000000000000004</v>
      </c>
      <c r="E7744" s="52">
        <v>39.562263891640441</v>
      </c>
      <c r="F7744" s="52">
        <v>0</v>
      </c>
    </row>
    <row r="7745" spans="1:6">
      <c r="A7745" s="38">
        <v>41962</v>
      </c>
      <c r="B7745" s="49" t="s">
        <v>160</v>
      </c>
      <c r="C7745" s="50">
        <v>18.3</v>
      </c>
      <c r="D7745" s="51">
        <v>5.7</v>
      </c>
      <c r="E7745" s="52">
        <v>43.704945522621884</v>
      </c>
      <c r="F7745" s="52">
        <v>0</v>
      </c>
    </row>
    <row r="7746" spans="1:6">
      <c r="A7746" s="38">
        <v>41962</v>
      </c>
      <c r="B7746" s="49" t="s">
        <v>161</v>
      </c>
      <c r="C7746" s="50">
        <v>18.899999999999999</v>
      </c>
      <c r="D7746" s="51">
        <v>6.5</v>
      </c>
      <c r="E7746" s="52">
        <v>47.94003488348794</v>
      </c>
      <c r="F7746" s="52">
        <v>0</v>
      </c>
    </row>
    <row r="7747" spans="1:6">
      <c r="A7747" s="38">
        <v>41962</v>
      </c>
      <c r="B7747" s="49" t="s">
        <v>162</v>
      </c>
      <c r="C7747" s="50">
        <v>19.399999999999999</v>
      </c>
      <c r="D7747" s="51">
        <v>6.4</v>
      </c>
      <c r="E7747" s="52">
        <v>45.76083798236504</v>
      </c>
      <c r="F7747" s="52">
        <v>0</v>
      </c>
    </row>
    <row r="7748" spans="1:6">
      <c r="A7748" s="38">
        <v>41962</v>
      </c>
      <c r="B7748" s="49" t="s">
        <v>163</v>
      </c>
      <c r="C7748" s="50">
        <v>19.5</v>
      </c>
      <c r="D7748" s="51">
        <v>6.5</v>
      </c>
      <c r="E7748" s="52">
        <v>46.180274875436346</v>
      </c>
      <c r="F7748" s="52">
        <v>0</v>
      </c>
    </row>
    <row r="7749" spans="1:6">
      <c r="A7749" s="38">
        <v>41962</v>
      </c>
      <c r="B7749" s="49" t="s">
        <v>164</v>
      </c>
      <c r="C7749" s="50">
        <v>19.100000000000001</v>
      </c>
      <c r="D7749" s="51">
        <v>6.3</v>
      </c>
      <c r="E7749" s="52">
        <v>45.903037426977662</v>
      </c>
      <c r="F7749" s="52">
        <v>0</v>
      </c>
    </row>
    <row r="7750" spans="1:6">
      <c r="A7750" s="38">
        <v>41962</v>
      </c>
      <c r="B7750" s="49" t="s">
        <v>165</v>
      </c>
      <c r="C7750" s="50">
        <v>17.7</v>
      </c>
      <c r="D7750" s="51">
        <v>6.6</v>
      </c>
      <c r="E7750" s="52">
        <v>52.477271368001531</v>
      </c>
      <c r="F7750" s="52">
        <v>0</v>
      </c>
    </row>
    <row r="7751" spans="1:6">
      <c r="A7751" s="38">
        <v>41962</v>
      </c>
      <c r="B7751" s="49" t="s">
        <v>166</v>
      </c>
      <c r="C7751" s="50">
        <v>17</v>
      </c>
      <c r="D7751" s="51">
        <v>6.6</v>
      </c>
      <c r="E7751" s="52">
        <v>54.852245039971748</v>
      </c>
      <c r="F7751" s="52">
        <v>0</v>
      </c>
    </row>
    <row r="7752" spans="1:6">
      <c r="A7752" s="38">
        <v>41962</v>
      </c>
      <c r="B7752" s="49" t="s">
        <v>167</v>
      </c>
      <c r="C7752" s="50">
        <v>16.399999999999999</v>
      </c>
      <c r="D7752" s="51">
        <v>6.8</v>
      </c>
      <c r="E7752" s="52">
        <v>58.692412727750323</v>
      </c>
      <c r="F7752" s="52">
        <v>0</v>
      </c>
    </row>
    <row r="7753" spans="1:6">
      <c r="A7753" s="38">
        <v>41962</v>
      </c>
      <c r="B7753" s="49" t="s">
        <v>168</v>
      </c>
      <c r="C7753" s="50">
        <v>16.5</v>
      </c>
      <c r="D7753" s="51">
        <v>7</v>
      </c>
      <c r="E7753" s="52">
        <v>60.016057675912172</v>
      </c>
      <c r="F7753" s="52">
        <v>0</v>
      </c>
    </row>
    <row r="7754" spans="1:6">
      <c r="A7754" s="38">
        <v>41962</v>
      </c>
      <c r="B7754" s="49" t="s">
        <v>169</v>
      </c>
      <c r="C7754" s="50">
        <v>16.8</v>
      </c>
      <c r="D7754" s="51">
        <v>6.9</v>
      </c>
      <c r="E7754" s="52">
        <v>58.050233767013246</v>
      </c>
      <c r="F7754" s="52">
        <v>0</v>
      </c>
    </row>
    <row r="7755" spans="1:6">
      <c r="A7755" s="38">
        <v>41962</v>
      </c>
      <c r="B7755" s="49" t="s">
        <v>170</v>
      </c>
      <c r="C7755" s="50">
        <v>17</v>
      </c>
      <c r="D7755" s="51">
        <v>7.1</v>
      </c>
      <c r="E7755" s="52">
        <v>58.960819628833939</v>
      </c>
      <c r="F7755" s="52">
        <v>0</v>
      </c>
    </row>
    <row r="7756" spans="1:6">
      <c r="A7756" s="38">
        <v>41962</v>
      </c>
      <c r="B7756" s="49" t="s">
        <v>171</v>
      </c>
      <c r="C7756" s="50">
        <v>15</v>
      </c>
      <c r="D7756" s="51">
        <v>7.6</v>
      </c>
      <c r="E7756" s="52">
        <v>71.660481443633145</v>
      </c>
      <c r="F7756" s="52">
        <v>0</v>
      </c>
    </row>
    <row r="7757" spans="1:6">
      <c r="A7757" s="38">
        <v>41962</v>
      </c>
      <c r="B7757" s="49" t="s">
        <v>172</v>
      </c>
      <c r="C7757" s="50">
        <v>15.3</v>
      </c>
      <c r="D7757" s="51">
        <v>7.2</v>
      </c>
      <c r="E7757" s="52">
        <v>66.633591268802945</v>
      </c>
      <c r="F7757" s="52">
        <v>0</v>
      </c>
    </row>
    <row r="7758" spans="1:6">
      <c r="A7758" s="38">
        <v>41963</v>
      </c>
      <c r="B7758" s="49" t="s">
        <v>149</v>
      </c>
      <c r="C7758" s="50">
        <v>14.7</v>
      </c>
      <c r="D7758" s="51">
        <v>6.8</v>
      </c>
      <c r="E7758" s="52">
        <v>65.452824862396554</v>
      </c>
      <c r="F7758" s="52">
        <v>0</v>
      </c>
    </row>
    <row r="7759" spans="1:6">
      <c r="A7759" s="38">
        <v>41963</v>
      </c>
      <c r="B7759" s="49" t="s">
        <v>150</v>
      </c>
      <c r="C7759" s="50">
        <v>13.7</v>
      </c>
      <c r="D7759" s="51">
        <v>6.1</v>
      </c>
      <c r="E7759" s="52">
        <v>62.71630452526572</v>
      </c>
      <c r="F7759" s="52">
        <v>0</v>
      </c>
    </row>
    <row r="7760" spans="1:6">
      <c r="A7760" s="38">
        <v>41963</v>
      </c>
      <c r="B7760" s="49" t="s">
        <v>151</v>
      </c>
      <c r="C7760" s="50">
        <v>13</v>
      </c>
      <c r="D7760" s="51">
        <v>5.2</v>
      </c>
      <c r="E7760" s="52">
        <v>56.041819511977877</v>
      </c>
      <c r="F7760" s="52">
        <v>0</v>
      </c>
    </row>
    <row r="7761" spans="1:6">
      <c r="A7761" s="38">
        <v>41963</v>
      </c>
      <c r="B7761" s="49" t="s">
        <v>152</v>
      </c>
      <c r="C7761" s="50">
        <v>12.7</v>
      </c>
      <c r="D7761" s="51">
        <v>4.8</v>
      </c>
      <c r="E7761" s="52">
        <v>52.791222932496986</v>
      </c>
      <c r="F7761" s="52">
        <v>0</v>
      </c>
    </row>
    <row r="7762" spans="1:6">
      <c r="A7762" s="38">
        <v>41963</v>
      </c>
      <c r="B7762" s="49" t="s">
        <v>153</v>
      </c>
      <c r="C7762" s="50">
        <v>12.3</v>
      </c>
      <c r="D7762" s="51">
        <v>4.7</v>
      </c>
      <c r="E7762" s="52">
        <v>53.076044413366233</v>
      </c>
      <c r="F7762" s="52">
        <v>0</v>
      </c>
    </row>
    <row r="7763" spans="1:6">
      <c r="A7763" s="38">
        <v>41963</v>
      </c>
      <c r="B7763" s="49" t="s">
        <v>154</v>
      </c>
      <c r="C7763" s="50">
        <v>11.6</v>
      </c>
      <c r="D7763" s="51">
        <v>4.5999999999999996</v>
      </c>
      <c r="E7763" s="52">
        <v>54.410668880732302</v>
      </c>
      <c r="F7763" s="52">
        <v>0</v>
      </c>
    </row>
    <row r="7764" spans="1:6">
      <c r="A7764" s="38">
        <v>41963</v>
      </c>
      <c r="B7764" s="49" t="s">
        <v>155</v>
      </c>
      <c r="C7764" s="50">
        <v>11.2</v>
      </c>
      <c r="D7764" s="51">
        <v>4.4000000000000004</v>
      </c>
      <c r="E7764" s="52">
        <v>53.459922906198756</v>
      </c>
      <c r="F7764" s="52">
        <v>0</v>
      </c>
    </row>
    <row r="7765" spans="1:6">
      <c r="A7765" s="38">
        <v>41963</v>
      </c>
      <c r="B7765" s="49" t="s">
        <v>156</v>
      </c>
      <c r="C7765" s="50">
        <v>11.8</v>
      </c>
      <c r="D7765" s="51">
        <v>4.4000000000000004</v>
      </c>
      <c r="E7765" s="52">
        <v>51.377840121008624</v>
      </c>
      <c r="F7765" s="52">
        <v>0</v>
      </c>
    </row>
    <row r="7766" spans="1:6">
      <c r="A7766" s="38">
        <v>41963</v>
      </c>
      <c r="B7766" s="49" t="s">
        <v>157</v>
      </c>
      <c r="C7766" s="50">
        <v>13.1</v>
      </c>
      <c r="D7766" s="51">
        <v>4.0999999999999996</v>
      </c>
      <c r="E7766" s="52">
        <v>43.975899345061841</v>
      </c>
      <c r="F7766" s="52">
        <v>0</v>
      </c>
    </row>
    <row r="7767" spans="1:6">
      <c r="A7767" s="38">
        <v>41963</v>
      </c>
      <c r="B7767" s="49" t="s">
        <v>158</v>
      </c>
      <c r="C7767" s="50">
        <v>14.6</v>
      </c>
      <c r="D7767" s="51">
        <v>4.0999999999999996</v>
      </c>
      <c r="E7767" s="52">
        <v>39.891186913038368</v>
      </c>
      <c r="F7767" s="52">
        <v>0</v>
      </c>
    </row>
    <row r="7768" spans="1:6">
      <c r="A7768" s="38">
        <v>41963</v>
      </c>
      <c r="B7768" s="49" t="s">
        <v>159</v>
      </c>
      <c r="C7768" s="50">
        <v>16</v>
      </c>
      <c r="D7768" s="51">
        <v>3.9</v>
      </c>
      <c r="E7768" s="52">
        <v>34.691967891421704</v>
      </c>
      <c r="F7768" s="52">
        <v>0</v>
      </c>
    </row>
    <row r="7769" spans="1:6">
      <c r="A7769" s="38">
        <v>41963</v>
      </c>
      <c r="B7769" s="49" t="s">
        <v>160</v>
      </c>
      <c r="C7769" s="50">
        <v>16.3</v>
      </c>
      <c r="D7769" s="51">
        <v>3.6</v>
      </c>
      <c r="E7769" s="52">
        <v>31.431059402020228</v>
      </c>
      <c r="F7769" s="52">
        <v>0</v>
      </c>
    </row>
    <row r="7770" spans="1:6">
      <c r="A7770" s="38">
        <v>41963</v>
      </c>
      <c r="B7770" s="49" t="s">
        <v>161</v>
      </c>
      <c r="C7770" s="50">
        <v>16.8</v>
      </c>
      <c r="D7770" s="51">
        <v>3.7</v>
      </c>
      <c r="E7770" s="52">
        <v>31.287585257433676</v>
      </c>
      <c r="F7770" s="52">
        <v>0</v>
      </c>
    </row>
    <row r="7771" spans="1:6">
      <c r="A7771" s="38">
        <v>41963</v>
      </c>
      <c r="B7771" s="49" t="s">
        <v>162</v>
      </c>
      <c r="C7771" s="50">
        <v>17.5</v>
      </c>
      <c r="D7771" s="51">
        <v>3.8</v>
      </c>
      <c r="E7771" s="52">
        <v>30.734868768121682</v>
      </c>
      <c r="F7771" s="52">
        <v>0</v>
      </c>
    </row>
    <row r="7772" spans="1:6">
      <c r="A7772" s="38">
        <v>41963</v>
      </c>
      <c r="B7772" s="49" t="s">
        <v>163</v>
      </c>
      <c r="C7772" s="50">
        <v>17.5</v>
      </c>
      <c r="D7772" s="51">
        <v>3.9</v>
      </c>
      <c r="E7772" s="52">
        <v>31.538641372361958</v>
      </c>
      <c r="F7772" s="52">
        <v>0</v>
      </c>
    </row>
    <row r="7773" spans="1:6">
      <c r="A7773" s="38">
        <v>41963</v>
      </c>
      <c r="B7773" s="49" t="s">
        <v>164</v>
      </c>
      <c r="C7773" s="50">
        <v>17.2</v>
      </c>
      <c r="D7773" s="51">
        <v>4.3</v>
      </c>
      <c r="E7773" s="52">
        <v>35.416680669608766</v>
      </c>
      <c r="F7773" s="52">
        <v>0</v>
      </c>
    </row>
    <row r="7774" spans="1:6">
      <c r="A7774" s="38">
        <v>41963</v>
      </c>
      <c r="B7774" s="49" t="s">
        <v>165</v>
      </c>
      <c r="C7774" s="50">
        <v>15.8</v>
      </c>
      <c r="D7774" s="51">
        <v>4.5</v>
      </c>
      <c r="E7774" s="52">
        <v>40.505648149509675</v>
      </c>
      <c r="F7774" s="52">
        <v>0</v>
      </c>
    </row>
    <row r="7775" spans="1:6">
      <c r="A7775" s="38">
        <v>41963</v>
      </c>
      <c r="B7775" s="49" t="s">
        <v>166</v>
      </c>
      <c r="C7775" s="50">
        <v>14</v>
      </c>
      <c r="D7775" s="51">
        <v>5</v>
      </c>
      <c r="E7775" s="52">
        <v>50.502676304016184</v>
      </c>
      <c r="F7775" s="52">
        <v>0</v>
      </c>
    </row>
    <row r="7776" spans="1:6">
      <c r="A7776" s="38">
        <v>41963</v>
      </c>
      <c r="B7776" s="49" t="s">
        <v>167</v>
      </c>
      <c r="C7776" s="50">
        <v>11.3</v>
      </c>
      <c r="D7776" s="51">
        <v>5.5</v>
      </c>
      <c r="E7776" s="52">
        <v>66.266684071300574</v>
      </c>
      <c r="F7776" s="52">
        <v>0</v>
      </c>
    </row>
    <row r="7777" spans="1:6">
      <c r="A7777" s="38">
        <v>41963</v>
      </c>
      <c r="B7777" s="49" t="s">
        <v>168</v>
      </c>
      <c r="C7777" s="50">
        <v>10.199999999999999</v>
      </c>
      <c r="D7777" s="51">
        <v>5.5</v>
      </c>
      <c r="E7777" s="52">
        <v>71.303992584260655</v>
      </c>
      <c r="F7777" s="52">
        <v>0</v>
      </c>
    </row>
    <row r="7778" spans="1:6">
      <c r="A7778" s="38">
        <v>41963</v>
      </c>
      <c r="B7778" s="49" t="s">
        <v>169</v>
      </c>
      <c r="C7778" s="50">
        <v>9</v>
      </c>
      <c r="D7778" s="51">
        <v>5.5</v>
      </c>
      <c r="E7778" s="52">
        <v>77.293770086287068</v>
      </c>
      <c r="F7778" s="52">
        <v>0</v>
      </c>
    </row>
    <row r="7779" spans="1:6">
      <c r="A7779" s="38">
        <v>41963</v>
      </c>
      <c r="B7779" s="49" t="s">
        <v>170</v>
      </c>
      <c r="C7779" s="50">
        <v>8.5</v>
      </c>
      <c r="D7779" s="51">
        <v>5.3</v>
      </c>
      <c r="E7779" s="52">
        <v>77.071109613275894</v>
      </c>
      <c r="F7779" s="52">
        <v>0</v>
      </c>
    </row>
    <row r="7780" spans="1:6">
      <c r="A7780" s="38">
        <v>41963</v>
      </c>
      <c r="B7780" s="49" t="s">
        <v>171</v>
      </c>
      <c r="C7780" s="50">
        <v>7.2</v>
      </c>
      <c r="D7780" s="51">
        <v>5.2</v>
      </c>
      <c r="E7780" s="52">
        <v>82.636764840326975</v>
      </c>
      <c r="F7780" s="52">
        <v>0</v>
      </c>
    </row>
    <row r="7781" spans="1:6">
      <c r="A7781" s="38">
        <v>41963</v>
      </c>
      <c r="B7781" s="49" t="s">
        <v>172</v>
      </c>
      <c r="C7781" s="50">
        <v>6.5</v>
      </c>
      <c r="D7781" s="51">
        <v>5</v>
      </c>
      <c r="E7781" s="52">
        <v>83.400420853447841</v>
      </c>
      <c r="F7781" s="52">
        <v>0</v>
      </c>
    </row>
    <row r="7782" spans="1:6">
      <c r="A7782" s="38">
        <v>41964</v>
      </c>
      <c r="B7782" s="49" t="s">
        <v>149</v>
      </c>
      <c r="C7782" s="50">
        <v>6</v>
      </c>
      <c r="D7782" s="51">
        <v>5</v>
      </c>
      <c r="E7782" s="52">
        <v>86.330007543948284</v>
      </c>
      <c r="F7782" s="52">
        <v>0</v>
      </c>
    </row>
    <row r="7783" spans="1:6">
      <c r="A7783" s="38">
        <v>41964</v>
      </c>
      <c r="B7783" s="49" t="s">
        <v>150</v>
      </c>
      <c r="C7783" s="50">
        <v>5.8</v>
      </c>
      <c r="D7783" s="51">
        <v>4.9000000000000004</v>
      </c>
      <c r="E7783" s="52">
        <v>85.796879519559695</v>
      </c>
      <c r="F7783" s="52">
        <v>0</v>
      </c>
    </row>
    <row r="7784" spans="1:6">
      <c r="A7784" s="38">
        <v>41964</v>
      </c>
      <c r="B7784" s="49" t="s">
        <v>151</v>
      </c>
      <c r="C7784" s="50">
        <v>5.3</v>
      </c>
      <c r="D7784" s="51">
        <v>4.8</v>
      </c>
      <c r="E7784" s="52">
        <v>87.029085657904901</v>
      </c>
      <c r="F7784" s="52">
        <v>0</v>
      </c>
    </row>
    <row r="7785" spans="1:6">
      <c r="A7785" s="38">
        <v>41964</v>
      </c>
      <c r="B7785" s="49" t="s">
        <v>152</v>
      </c>
      <c r="C7785" s="50">
        <v>4.7</v>
      </c>
      <c r="D7785" s="51">
        <v>4.5999999999999996</v>
      </c>
      <c r="E7785" s="52">
        <v>86.995034946941985</v>
      </c>
      <c r="F7785" s="52">
        <v>0</v>
      </c>
    </row>
    <row r="7786" spans="1:6">
      <c r="A7786" s="38">
        <v>41964</v>
      </c>
      <c r="B7786" s="49" t="s">
        <v>153</v>
      </c>
      <c r="C7786" s="50">
        <v>4.2</v>
      </c>
      <c r="D7786" s="51">
        <v>4.5</v>
      </c>
      <c r="E7786" s="52">
        <v>88.151925569364337</v>
      </c>
      <c r="F7786" s="52">
        <v>0</v>
      </c>
    </row>
    <row r="7787" spans="1:6">
      <c r="A7787" s="38">
        <v>41964</v>
      </c>
      <c r="B7787" s="49" t="s">
        <v>154</v>
      </c>
      <c r="C7787" s="50">
        <v>4</v>
      </c>
      <c r="D7787" s="51">
        <v>4.5</v>
      </c>
      <c r="E7787" s="52">
        <v>89.399365648314244</v>
      </c>
      <c r="F7787" s="52">
        <v>0</v>
      </c>
    </row>
    <row r="7788" spans="1:6">
      <c r="A7788" s="38">
        <v>41964</v>
      </c>
      <c r="B7788" s="49" t="s">
        <v>155</v>
      </c>
      <c r="C7788" s="50">
        <v>4</v>
      </c>
      <c r="D7788" s="51">
        <v>4.5</v>
      </c>
      <c r="E7788" s="52">
        <v>89.399365648314244</v>
      </c>
      <c r="F7788" s="52">
        <v>0</v>
      </c>
    </row>
    <row r="7789" spans="1:6">
      <c r="A7789" s="38">
        <v>41964</v>
      </c>
      <c r="B7789" s="49" t="s">
        <v>156</v>
      </c>
      <c r="C7789" s="50">
        <v>5</v>
      </c>
      <c r="D7789" s="51">
        <v>4.7</v>
      </c>
      <c r="E7789" s="52">
        <v>87.029548129107866</v>
      </c>
      <c r="F7789" s="52">
        <v>0</v>
      </c>
    </row>
    <row r="7790" spans="1:6">
      <c r="A7790" s="38">
        <v>41964</v>
      </c>
      <c r="B7790" s="49" t="s">
        <v>157</v>
      </c>
      <c r="C7790" s="50">
        <v>7.9</v>
      </c>
      <c r="D7790" s="51">
        <v>5.3</v>
      </c>
      <c r="E7790" s="52">
        <v>80.27938686103046</v>
      </c>
      <c r="F7790" s="52">
        <v>0</v>
      </c>
    </row>
    <row r="7791" spans="1:6">
      <c r="A7791" s="38">
        <v>41964</v>
      </c>
      <c r="B7791" s="49" t="s">
        <v>158</v>
      </c>
      <c r="C7791" s="50">
        <v>11.7</v>
      </c>
      <c r="D7791" s="51">
        <v>5.8</v>
      </c>
      <c r="E7791" s="52">
        <v>68.022300227422093</v>
      </c>
      <c r="F7791" s="52">
        <v>0</v>
      </c>
    </row>
    <row r="7792" spans="1:6">
      <c r="A7792" s="38">
        <v>41964</v>
      </c>
      <c r="B7792" s="49" t="s">
        <v>159</v>
      </c>
      <c r="C7792" s="50">
        <v>14.7</v>
      </c>
      <c r="D7792" s="51">
        <v>5</v>
      </c>
      <c r="E7792" s="52">
        <v>48.265240962420194</v>
      </c>
      <c r="F7792" s="52">
        <v>0</v>
      </c>
    </row>
    <row r="7793" spans="1:6">
      <c r="A7793" s="38">
        <v>41964</v>
      </c>
      <c r="B7793" s="49" t="s">
        <v>160</v>
      </c>
      <c r="C7793" s="50">
        <v>15.6</v>
      </c>
      <c r="D7793" s="51">
        <v>5.0999999999999996</v>
      </c>
      <c r="E7793" s="52">
        <v>46.453783786117619</v>
      </c>
      <c r="F7793" s="52">
        <v>0</v>
      </c>
    </row>
    <row r="7794" spans="1:6">
      <c r="A7794" s="38">
        <v>41964</v>
      </c>
      <c r="B7794" s="49" t="s">
        <v>161</v>
      </c>
      <c r="C7794" s="50">
        <v>16.8</v>
      </c>
      <c r="D7794" s="51">
        <v>5.7</v>
      </c>
      <c r="E7794" s="52">
        <v>48.046217613330789</v>
      </c>
      <c r="F7794" s="52">
        <v>0</v>
      </c>
    </row>
    <row r="7795" spans="1:6">
      <c r="A7795" s="38">
        <v>41964</v>
      </c>
      <c r="B7795" s="49" t="s">
        <v>162</v>
      </c>
      <c r="C7795" s="50">
        <v>16.8</v>
      </c>
      <c r="D7795" s="51">
        <v>5.8</v>
      </c>
      <c r="E7795" s="52">
        <v>48.881346337851724</v>
      </c>
      <c r="F7795" s="52">
        <v>0</v>
      </c>
    </row>
    <row r="7796" spans="1:6">
      <c r="A7796" s="38">
        <v>41964</v>
      </c>
      <c r="B7796" s="49" t="s">
        <v>163</v>
      </c>
      <c r="C7796" s="50">
        <v>16.7</v>
      </c>
      <c r="D7796" s="51">
        <v>6.2</v>
      </c>
      <c r="E7796" s="52">
        <v>52.552003316160814</v>
      </c>
      <c r="F7796" s="52">
        <v>0</v>
      </c>
    </row>
    <row r="7797" spans="1:6">
      <c r="A7797" s="38">
        <v>41964</v>
      </c>
      <c r="B7797" s="49" t="s">
        <v>164</v>
      </c>
      <c r="C7797" s="50">
        <v>16.100000000000001</v>
      </c>
      <c r="D7797" s="51">
        <v>6.4</v>
      </c>
      <c r="E7797" s="52">
        <v>56.342861846590075</v>
      </c>
      <c r="F7797" s="52">
        <v>0</v>
      </c>
    </row>
    <row r="7798" spans="1:6">
      <c r="A7798" s="38">
        <v>41964</v>
      </c>
      <c r="B7798" s="49" t="s">
        <v>165</v>
      </c>
      <c r="C7798" s="50">
        <v>15.5</v>
      </c>
      <c r="D7798" s="51">
        <v>6.3</v>
      </c>
      <c r="E7798" s="52">
        <v>57.642958725138406</v>
      </c>
      <c r="F7798" s="52">
        <v>0</v>
      </c>
    </row>
    <row r="7799" spans="1:6">
      <c r="A7799" s="38">
        <v>41964</v>
      </c>
      <c r="B7799" s="49" t="s">
        <v>166</v>
      </c>
      <c r="C7799" s="50">
        <v>13.9</v>
      </c>
      <c r="D7799" s="51">
        <v>6.5</v>
      </c>
      <c r="E7799" s="52">
        <v>65.923503270661726</v>
      </c>
      <c r="F7799" s="52">
        <v>0</v>
      </c>
    </row>
    <row r="7800" spans="1:6">
      <c r="A7800" s="38">
        <v>41964</v>
      </c>
      <c r="B7800" s="49" t="s">
        <v>167</v>
      </c>
      <c r="C7800" s="50">
        <v>12</v>
      </c>
      <c r="D7800" s="51">
        <v>6.7</v>
      </c>
      <c r="E7800" s="52">
        <v>76.92608726610294</v>
      </c>
      <c r="F7800" s="52">
        <v>0</v>
      </c>
    </row>
    <row r="7801" spans="1:6">
      <c r="A7801" s="38">
        <v>41964</v>
      </c>
      <c r="B7801" s="49" t="s">
        <v>168</v>
      </c>
      <c r="C7801" s="50">
        <v>11</v>
      </c>
      <c r="D7801" s="51">
        <v>6.8</v>
      </c>
      <c r="E7801" s="52">
        <v>83.405154173520515</v>
      </c>
      <c r="F7801" s="52">
        <v>0</v>
      </c>
    </row>
    <row r="7802" spans="1:6">
      <c r="A7802" s="38">
        <v>41964</v>
      </c>
      <c r="B7802" s="49" t="s">
        <v>169</v>
      </c>
      <c r="C7802" s="50">
        <v>10.4</v>
      </c>
      <c r="D7802" s="51">
        <v>6.6</v>
      </c>
      <c r="E7802" s="52">
        <v>84.280775104570367</v>
      </c>
      <c r="F7802" s="52">
        <v>0</v>
      </c>
    </row>
    <row r="7803" spans="1:6">
      <c r="A7803" s="38">
        <v>41964</v>
      </c>
      <c r="B7803" s="49" t="s">
        <v>170</v>
      </c>
      <c r="C7803" s="50">
        <v>9.3000000000000007</v>
      </c>
      <c r="D7803" s="51">
        <v>6.4</v>
      </c>
      <c r="E7803" s="52">
        <v>88.013681787978044</v>
      </c>
      <c r="F7803" s="52">
        <v>0</v>
      </c>
    </row>
    <row r="7804" spans="1:6">
      <c r="A7804" s="38">
        <v>41964</v>
      </c>
      <c r="B7804" s="49" t="s">
        <v>171</v>
      </c>
      <c r="C7804" s="50">
        <v>9.1</v>
      </c>
      <c r="D7804" s="51">
        <v>6.3</v>
      </c>
      <c r="E7804" s="52">
        <v>87.828803543005421</v>
      </c>
      <c r="F7804" s="52">
        <v>0</v>
      </c>
    </row>
    <row r="7805" spans="1:6">
      <c r="A7805" s="38">
        <v>41964</v>
      </c>
      <c r="B7805" s="49" t="s">
        <v>172</v>
      </c>
      <c r="C7805" s="50">
        <v>8.4</v>
      </c>
      <c r="D7805" s="51">
        <v>6.1</v>
      </c>
      <c r="E7805" s="52">
        <v>89.194532565185298</v>
      </c>
      <c r="F7805" s="52">
        <v>0</v>
      </c>
    </row>
    <row r="7806" spans="1:6">
      <c r="A7806" s="38">
        <v>41965</v>
      </c>
      <c r="B7806" s="49" t="s">
        <v>149</v>
      </c>
      <c r="C7806" s="50">
        <v>8.1</v>
      </c>
      <c r="D7806" s="51">
        <v>6</v>
      </c>
      <c r="E7806" s="52">
        <v>89.553272370010234</v>
      </c>
      <c r="F7806" s="52">
        <v>0</v>
      </c>
    </row>
    <row r="7807" spans="1:6">
      <c r="A7807" s="38">
        <v>41965</v>
      </c>
      <c r="B7807" s="49" t="s">
        <v>150</v>
      </c>
      <c r="C7807" s="50">
        <v>8.1</v>
      </c>
      <c r="D7807" s="51">
        <v>6</v>
      </c>
      <c r="E7807" s="52">
        <v>89.553272370010234</v>
      </c>
      <c r="F7807" s="52">
        <v>0</v>
      </c>
    </row>
    <row r="7808" spans="1:6">
      <c r="A7808" s="38">
        <v>41965</v>
      </c>
      <c r="B7808" s="49" t="s">
        <v>151</v>
      </c>
      <c r="C7808" s="50">
        <v>7.8</v>
      </c>
      <c r="D7808" s="51">
        <v>5.9</v>
      </c>
      <c r="E7808" s="52">
        <v>89.892893157786489</v>
      </c>
      <c r="F7808" s="52">
        <v>0</v>
      </c>
    </row>
    <row r="7809" spans="1:6">
      <c r="A7809" s="38">
        <v>41965</v>
      </c>
      <c r="B7809" s="49" t="s">
        <v>152</v>
      </c>
      <c r="C7809" s="50">
        <v>7.6</v>
      </c>
      <c r="D7809" s="51">
        <v>5.9</v>
      </c>
      <c r="E7809" s="52">
        <v>91.128289646109067</v>
      </c>
      <c r="F7809" s="52">
        <v>0</v>
      </c>
    </row>
    <row r="7810" spans="1:6">
      <c r="A7810" s="38">
        <v>41965</v>
      </c>
      <c r="B7810" s="49" t="s">
        <v>153</v>
      </c>
      <c r="C7810" s="50">
        <v>7.9</v>
      </c>
      <c r="D7810" s="51">
        <v>5.9</v>
      </c>
      <c r="E7810" s="52">
        <v>89.282222661869</v>
      </c>
      <c r="F7810" s="52">
        <v>0</v>
      </c>
    </row>
    <row r="7811" spans="1:6">
      <c r="A7811" s="38">
        <v>41965</v>
      </c>
      <c r="B7811" s="49" t="s">
        <v>154</v>
      </c>
      <c r="C7811" s="50">
        <v>8.3000000000000007</v>
      </c>
      <c r="D7811" s="51">
        <v>6.1</v>
      </c>
      <c r="E7811" s="52">
        <v>89.802154651705337</v>
      </c>
      <c r="F7811" s="52">
        <v>0</v>
      </c>
    </row>
    <row r="7812" spans="1:6">
      <c r="A7812" s="38">
        <v>41965</v>
      </c>
      <c r="B7812" s="49" t="s">
        <v>155</v>
      </c>
      <c r="C7812" s="50">
        <v>8.6999999999999993</v>
      </c>
      <c r="D7812" s="51">
        <v>6.3</v>
      </c>
      <c r="E7812" s="52">
        <v>90.235881442226145</v>
      </c>
      <c r="F7812" s="52">
        <v>0</v>
      </c>
    </row>
    <row r="7813" spans="1:6">
      <c r="A7813" s="38">
        <v>41965</v>
      </c>
      <c r="B7813" s="49" t="s">
        <v>156</v>
      </c>
      <c r="C7813" s="50">
        <v>9.3000000000000007</v>
      </c>
      <c r="D7813" s="51">
        <v>6.5</v>
      </c>
      <c r="E7813" s="52">
        <v>89.374672989055071</v>
      </c>
      <c r="F7813" s="52">
        <v>0</v>
      </c>
    </row>
    <row r="7814" spans="1:6">
      <c r="A7814" s="38">
        <v>41965</v>
      </c>
      <c r="B7814" s="49" t="s">
        <v>157</v>
      </c>
      <c r="C7814" s="50">
        <v>11.8</v>
      </c>
      <c r="D7814" s="51">
        <v>7.1</v>
      </c>
      <c r="E7814" s="52">
        <v>82.549335005194479</v>
      </c>
      <c r="F7814" s="52">
        <v>0</v>
      </c>
    </row>
    <row r="7815" spans="1:6">
      <c r="A7815" s="38">
        <v>41965</v>
      </c>
      <c r="B7815" s="49" t="s">
        <v>158</v>
      </c>
      <c r="C7815" s="50">
        <v>14.9</v>
      </c>
      <c r="D7815" s="51">
        <v>8</v>
      </c>
      <c r="E7815" s="52">
        <v>75.871466195371383</v>
      </c>
      <c r="F7815" s="52">
        <v>0</v>
      </c>
    </row>
    <row r="7816" spans="1:6">
      <c r="A7816" s="38">
        <v>41965</v>
      </c>
      <c r="B7816" s="49" t="s">
        <v>159</v>
      </c>
      <c r="C7816" s="50">
        <v>17.3</v>
      </c>
      <c r="D7816" s="51">
        <v>8.1</v>
      </c>
      <c r="E7816" s="52">
        <v>65.894482066310871</v>
      </c>
      <c r="F7816" s="52">
        <v>0</v>
      </c>
    </row>
    <row r="7817" spans="1:6">
      <c r="A7817" s="38">
        <v>41965</v>
      </c>
      <c r="B7817" s="49" t="s">
        <v>160</v>
      </c>
      <c r="C7817" s="50">
        <v>18.600000000000001</v>
      </c>
      <c r="D7817" s="51">
        <v>8.1999999999999993</v>
      </c>
      <c r="E7817" s="52">
        <v>61.457518055556747</v>
      </c>
      <c r="F7817" s="52">
        <v>0</v>
      </c>
    </row>
    <row r="7818" spans="1:6">
      <c r="A7818" s="38">
        <v>41965</v>
      </c>
      <c r="B7818" s="49" t="s">
        <v>161</v>
      </c>
      <c r="C7818" s="50">
        <v>20</v>
      </c>
      <c r="D7818" s="51">
        <v>8.6</v>
      </c>
      <c r="E7818" s="52">
        <v>59.035817081684883</v>
      </c>
      <c r="F7818" s="52">
        <v>0</v>
      </c>
    </row>
    <row r="7819" spans="1:6">
      <c r="A7819" s="38">
        <v>41965</v>
      </c>
      <c r="B7819" s="49" t="s">
        <v>162</v>
      </c>
      <c r="C7819" s="50">
        <v>19.899999999999999</v>
      </c>
      <c r="D7819" s="51">
        <v>8.8000000000000007</v>
      </c>
      <c r="E7819" s="52">
        <v>60.764983215338084</v>
      </c>
      <c r="F7819" s="52">
        <v>0</v>
      </c>
    </row>
    <row r="7820" spans="1:6">
      <c r="A7820" s="38">
        <v>41965</v>
      </c>
      <c r="B7820" s="49" t="s">
        <v>163</v>
      </c>
      <c r="C7820" s="50">
        <v>19.7</v>
      </c>
      <c r="D7820" s="51">
        <v>9.1</v>
      </c>
      <c r="E7820" s="52">
        <v>63.590824601045284</v>
      </c>
      <c r="F7820" s="52">
        <v>0</v>
      </c>
    </row>
    <row r="7821" spans="1:6">
      <c r="A7821" s="38">
        <v>41965</v>
      </c>
      <c r="B7821" s="49" t="s">
        <v>164</v>
      </c>
      <c r="C7821" s="50">
        <v>19.3</v>
      </c>
      <c r="D7821" s="51">
        <v>9.3000000000000007</v>
      </c>
      <c r="E7821" s="52">
        <v>66.604129331404252</v>
      </c>
      <c r="F7821" s="52">
        <v>0</v>
      </c>
    </row>
    <row r="7822" spans="1:6">
      <c r="A7822" s="38">
        <v>41965</v>
      </c>
      <c r="B7822" s="49" t="s">
        <v>165</v>
      </c>
      <c r="C7822" s="50">
        <v>18.600000000000001</v>
      </c>
      <c r="D7822" s="51">
        <v>9.4</v>
      </c>
      <c r="E7822" s="52">
        <v>70.317405776352899</v>
      </c>
      <c r="F7822" s="52">
        <v>0</v>
      </c>
    </row>
    <row r="7823" spans="1:6">
      <c r="A7823" s="38">
        <v>41965</v>
      </c>
      <c r="B7823" s="49" t="s">
        <v>166</v>
      </c>
      <c r="C7823" s="50">
        <v>18.100000000000001</v>
      </c>
      <c r="D7823" s="51">
        <v>9.1999999999999993</v>
      </c>
      <c r="E7823" s="52">
        <v>71.03703190752519</v>
      </c>
      <c r="F7823" s="52">
        <v>0</v>
      </c>
    </row>
    <row r="7824" spans="1:6">
      <c r="A7824" s="38">
        <v>41965</v>
      </c>
      <c r="B7824" s="49" t="s">
        <v>167</v>
      </c>
      <c r="C7824" s="50">
        <v>15.7</v>
      </c>
      <c r="D7824" s="51">
        <v>9.1</v>
      </c>
      <c r="E7824" s="52">
        <v>81.8366901330171</v>
      </c>
      <c r="F7824" s="52">
        <v>0</v>
      </c>
    </row>
    <row r="7825" spans="1:6">
      <c r="A7825" s="38">
        <v>41965</v>
      </c>
      <c r="B7825" s="49" t="s">
        <v>168</v>
      </c>
      <c r="C7825" s="50">
        <v>14.6</v>
      </c>
      <c r="D7825" s="51">
        <v>9.1</v>
      </c>
      <c r="E7825" s="52">
        <v>87.8375103280394</v>
      </c>
      <c r="F7825" s="52">
        <v>0</v>
      </c>
    </row>
    <row r="7826" spans="1:6">
      <c r="A7826" s="38">
        <v>41965</v>
      </c>
      <c r="B7826" s="49" t="s">
        <v>169</v>
      </c>
      <c r="C7826" s="50">
        <v>13.9</v>
      </c>
      <c r="D7826" s="51">
        <v>8.8000000000000007</v>
      </c>
      <c r="E7826" s="52">
        <v>88.92486022373933</v>
      </c>
      <c r="F7826" s="52">
        <v>0</v>
      </c>
    </row>
    <row r="7827" spans="1:6">
      <c r="A7827" s="38">
        <v>41965</v>
      </c>
      <c r="B7827" s="49" t="s">
        <v>170</v>
      </c>
      <c r="C7827" s="50">
        <v>13.2</v>
      </c>
      <c r="D7827" s="51">
        <v>8.6</v>
      </c>
      <c r="E7827" s="52">
        <v>90.987335417615952</v>
      </c>
      <c r="F7827" s="52">
        <v>0</v>
      </c>
    </row>
    <row r="7828" spans="1:6">
      <c r="A7828" s="38">
        <v>41965</v>
      </c>
      <c r="B7828" s="49" t="s">
        <v>171</v>
      </c>
      <c r="C7828" s="50">
        <v>12.7</v>
      </c>
      <c r="D7828" s="51">
        <v>8.4</v>
      </c>
      <c r="E7828" s="52">
        <v>91.857062872233413</v>
      </c>
      <c r="F7828" s="52">
        <v>0</v>
      </c>
    </row>
    <row r="7829" spans="1:6">
      <c r="A7829" s="38">
        <v>41965</v>
      </c>
      <c r="B7829" s="49" t="s">
        <v>172</v>
      </c>
      <c r="C7829" s="50">
        <v>12.3</v>
      </c>
      <c r="D7829" s="51">
        <v>8.1999999999999993</v>
      </c>
      <c r="E7829" s="52">
        <v>92.086472945982763</v>
      </c>
      <c r="F7829" s="52">
        <v>0</v>
      </c>
    </row>
    <row r="7830" spans="1:6">
      <c r="A7830" s="38">
        <v>41966</v>
      </c>
      <c r="B7830" s="49" t="s">
        <v>149</v>
      </c>
      <c r="C7830" s="50">
        <v>12.4</v>
      </c>
      <c r="D7830" s="51">
        <v>8.1999999999999993</v>
      </c>
      <c r="E7830" s="52">
        <v>91.482858419606856</v>
      </c>
      <c r="F7830" s="52">
        <v>0</v>
      </c>
    </row>
    <row r="7831" spans="1:6">
      <c r="A7831" s="38">
        <v>41966</v>
      </c>
      <c r="B7831" s="49" t="s">
        <v>150</v>
      </c>
      <c r="C7831" s="50">
        <v>12.3</v>
      </c>
      <c r="D7831" s="51">
        <v>8.3000000000000007</v>
      </c>
      <c r="E7831" s="52">
        <v>93.194690600224135</v>
      </c>
      <c r="F7831" s="52">
        <v>0</v>
      </c>
    </row>
    <row r="7832" spans="1:6">
      <c r="A7832" s="38">
        <v>41966</v>
      </c>
      <c r="B7832" s="49" t="s">
        <v>151</v>
      </c>
      <c r="C7832" s="50">
        <v>12.8</v>
      </c>
      <c r="D7832" s="51">
        <v>8.4</v>
      </c>
      <c r="E7832" s="52">
        <v>91.256847186938643</v>
      </c>
      <c r="F7832" s="52">
        <v>0</v>
      </c>
    </row>
    <row r="7833" spans="1:6">
      <c r="A7833" s="38">
        <v>41966</v>
      </c>
      <c r="B7833" s="49" t="s">
        <v>152</v>
      </c>
      <c r="C7833" s="50">
        <v>12.2</v>
      </c>
      <c r="D7833" s="51">
        <v>8.1</v>
      </c>
      <c r="E7833" s="52">
        <v>91.578663060920405</v>
      </c>
      <c r="F7833" s="52">
        <v>0</v>
      </c>
    </row>
    <row r="7834" spans="1:6">
      <c r="A7834" s="38">
        <v>41966</v>
      </c>
      <c r="B7834" s="49" t="s">
        <v>153</v>
      </c>
      <c r="C7834" s="50">
        <v>12.1</v>
      </c>
      <c r="D7834" s="51">
        <v>8.1</v>
      </c>
      <c r="E7834" s="52">
        <v>92.183870049986922</v>
      </c>
      <c r="F7834" s="52">
        <v>0</v>
      </c>
    </row>
    <row r="7835" spans="1:6">
      <c r="A7835" s="38">
        <v>41966</v>
      </c>
      <c r="B7835" s="49" t="s">
        <v>154</v>
      </c>
      <c r="C7835" s="50">
        <v>12.3</v>
      </c>
      <c r="D7835" s="51">
        <v>8.1999999999999993</v>
      </c>
      <c r="E7835" s="52">
        <v>92.086472945982763</v>
      </c>
      <c r="F7835" s="52">
        <v>0</v>
      </c>
    </row>
    <row r="7836" spans="1:6">
      <c r="A7836" s="38">
        <v>41966</v>
      </c>
      <c r="B7836" s="49" t="s">
        <v>155</v>
      </c>
      <c r="C7836" s="50">
        <v>12.4</v>
      </c>
      <c r="D7836" s="51">
        <v>8.1999999999999993</v>
      </c>
      <c r="E7836" s="52">
        <v>91.482858419606856</v>
      </c>
      <c r="F7836" s="52">
        <v>0</v>
      </c>
    </row>
    <row r="7837" spans="1:6">
      <c r="A7837" s="38">
        <v>41966</v>
      </c>
      <c r="B7837" s="49" t="s">
        <v>156</v>
      </c>
      <c r="C7837" s="50">
        <v>13.5</v>
      </c>
      <c r="D7837" s="51">
        <v>8.6</v>
      </c>
      <c r="E7837" s="52">
        <v>89.223657945170373</v>
      </c>
      <c r="F7837" s="52">
        <v>0</v>
      </c>
    </row>
    <row r="7838" spans="1:6">
      <c r="A7838" s="38">
        <v>41966</v>
      </c>
      <c r="B7838" s="49" t="s">
        <v>157</v>
      </c>
      <c r="C7838" s="50">
        <v>15.7</v>
      </c>
      <c r="D7838" s="51">
        <v>9.5</v>
      </c>
      <c r="E7838" s="52">
        <v>85.379792376079521</v>
      </c>
      <c r="F7838" s="52">
        <v>0</v>
      </c>
    </row>
    <row r="7839" spans="1:6">
      <c r="A7839" s="38">
        <v>41966</v>
      </c>
      <c r="B7839" s="49" t="s">
        <v>158</v>
      </c>
      <c r="C7839" s="50">
        <v>18.5</v>
      </c>
      <c r="D7839" s="51">
        <v>10.199999999999999</v>
      </c>
      <c r="E7839" s="52">
        <v>76.684200518906636</v>
      </c>
      <c r="F7839" s="52">
        <v>0</v>
      </c>
    </row>
    <row r="7840" spans="1:6">
      <c r="A7840" s="38">
        <v>41966</v>
      </c>
      <c r="B7840" s="49" t="s">
        <v>159</v>
      </c>
      <c r="C7840" s="50">
        <v>20.399999999999999</v>
      </c>
      <c r="D7840" s="51">
        <v>10.7</v>
      </c>
      <c r="E7840" s="52">
        <v>71.41880917705123</v>
      </c>
      <c r="F7840" s="52">
        <v>0</v>
      </c>
    </row>
    <row r="7841" spans="1:6">
      <c r="A7841" s="38">
        <v>41966</v>
      </c>
      <c r="B7841" s="49" t="s">
        <v>160</v>
      </c>
      <c r="C7841" s="50">
        <v>22.6</v>
      </c>
      <c r="D7841" s="51">
        <v>10.6</v>
      </c>
      <c r="E7841" s="52">
        <v>61.843969368045478</v>
      </c>
      <c r="F7841" s="52">
        <v>0</v>
      </c>
    </row>
    <row r="7842" spans="1:6">
      <c r="A7842" s="38">
        <v>41966</v>
      </c>
      <c r="B7842" s="49" t="s">
        <v>161</v>
      </c>
      <c r="C7842" s="50">
        <v>23.4</v>
      </c>
      <c r="D7842" s="51">
        <v>10.8</v>
      </c>
      <c r="E7842" s="52">
        <v>60.013224944558473</v>
      </c>
      <c r="F7842" s="52">
        <v>0</v>
      </c>
    </row>
    <row r="7843" spans="1:6">
      <c r="A7843" s="38">
        <v>41966</v>
      </c>
      <c r="B7843" s="49" t="s">
        <v>162</v>
      </c>
      <c r="C7843" s="50">
        <v>22.7</v>
      </c>
      <c r="D7843" s="51">
        <v>10.9</v>
      </c>
      <c r="E7843" s="52">
        <v>63.179495030959828</v>
      </c>
      <c r="F7843" s="52">
        <v>0</v>
      </c>
    </row>
    <row r="7844" spans="1:6">
      <c r="A7844" s="38">
        <v>41966</v>
      </c>
      <c r="B7844" s="49" t="s">
        <v>163</v>
      </c>
      <c r="C7844" s="50">
        <v>23.1</v>
      </c>
      <c r="D7844" s="51">
        <v>10.5</v>
      </c>
      <c r="E7844" s="52">
        <v>59.4415295189444</v>
      </c>
      <c r="F7844" s="52">
        <v>0</v>
      </c>
    </row>
    <row r="7845" spans="1:6">
      <c r="A7845" s="38">
        <v>41966</v>
      </c>
      <c r="B7845" s="49" t="s">
        <v>164</v>
      </c>
      <c r="C7845" s="50">
        <v>22.6</v>
      </c>
      <c r="D7845" s="51">
        <v>9.8000000000000007</v>
      </c>
      <c r="E7845" s="52">
        <v>57.248898209041954</v>
      </c>
      <c r="F7845" s="52">
        <v>0</v>
      </c>
    </row>
    <row r="7846" spans="1:6">
      <c r="A7846" s="38">
        <v>41966</v>
      </c>
      <c r="B7846" s="49" t="s">
        <v>165</v>
      </c>
      <c r="C7846" s="50">
        <v>21.5</v>
      </c>
      <c r="D7846" s="51">
        <v>9.6</v>
      </c>
      <c r="E7846" s="52">
        <v>59.990016235389575</v>
      </c>
      <c r="F7846" s="52">
        <v>0</v>
      </c>
    </row>
    <row r="7847" spans="1:6">
      <c r="A7847" s="38">
        <v>41966</v>
      </c>
      <c r="B7847" s="49" t="s">
        <v>166</v>
      </c>
      <c r="C7847" s="50">
        <v>20.7</v>
      </c>
      <c r="D7847" s="51">
        <v>10</v>
      </c>
      <c r="E7847" s="52">
        <v>65.595343031883957</v>
      </c>
      <c r="F7847" s="52">
        <v>0</v>
      </c>
    </row>
    <row r="7848" spans="1:6">
      <c r="A7848" s="38">
        <v>41966</v>
      </c>
      <c r="B7848" s="49" t="s">
        <v>167</v>
      </c>
      <c r="C7848" s="50">
        <v>20.399999999999999</v>
      </c>
      <c r="D7848" s="51">
        <v>10.1</v>
      </c>
      <c r="E7848" s="52">
        <v>67.478006662236282</v>
      </c>
      <c r="F7848" s="52">
        <v>0</v>
      </c>
    </row>
    <row r="7849" spans="1:6">
      <c r="A7849" s="38">
        <v>41966</v>
      </c>
      <c r="B7849" s="49" t="s">
        <v>168</v>
      </c>
      <c r="C7849" s="50">
        <v>19.399999999999999</v>
      </c>
      <c r="D7849" s="51">
        <v>10.3</v>
      </c>
      <c r="E7849" s="52">
        <v>73.192101024438912</v>
      </c>
      <c r="F7849" s="52">
        <v>0</v>
      </c>
    </row>
    <row r="7850" spans="1:6">
      <c r="A7850" s="38">
        <v>41966</v>
      </c>
      <c r="B7850" s="49" t="s">
        <v>169</v>
      </c>
      <c r="C7850" s="50">
        <v>18.399999999999999</v>
      </c>
      <c r="D7850" s="51">
        <v>11.2</v>
      </c>
      <c r="E7850" s="52">
        <v>84.597999572825827</v>
      </c>
      <c r="F7850" s="52">
        <v>0</v>
      </c>
    </row>
    <row r="7851" spans="1:6">
      <c r="A7851" s="38">
        <v>41966</v>
      </c>
      <c r="B7851" s="49" t="s">
        <v>170</v>
      </c>
      <c r="C7851" s="50">
        <v>18.5</v>
      </c>
      <c r="D7851" s="51">
        <v>11</v>
      </c>
      <c r="E7851" s="52">
        <v>82.59413116014322</v>
      </c>
      <c r="F7851" s="52">
        <v>0</v>
      </c>
    </row>
    <row r="7852" spans="1:6">
      <c r="A7852" s="38">
        <v>41966</v>
      </c>
      <c r="B7852" s="49" t="s">
        <v>171</v>
      </c>
      <c r="C7852" s="50">
        <v>18.2</v>
      </c>
      <c r="D7852" s="51">
        <v>11</v>
      </c>
      <c r="E7852" s="52">
        <v>84.163507867811305</v>
      </c>
      <c r="F7852" s="52">
        <v>0</v>
      </c>
    </row>
    <row r="7853" spans="1:6">
      <c r="A7853" s="38">
        <v>41966</v>
      </c>
      <c r="B7853" s="49" t="s">
        <v>172</v>
      </c>
      <c r="C7853" s="50">
        <v>17.600000000000001</v>
      </c>
      <c r="D7853" s="51">
        <v>9.8000000000000007</v>
      </c>
      <c r="E7853" s="52">
        <v>78.016756881036585</v>
      </c>
      <c r="F7853" s="52">
        <v>0</v>
      </c>
    </row>
    <row r="7854" spans="1:6">
      <c r="A7854" s="38">
        <v>41967</v>
      </c>
      <c r="B7854" s="49" t="s">
        <v>149</v>
      </c>
      <c r="C7854" s="50">
        <v>17.2</v>
      </c>
      <c r="D7854" s="51">
        <v>9.4</v>
      </c>
      <c r="E7854" s="52">
        <v>76.79714726658888</v>
      </c>
      <c r="F7854" s="52">
        <v>0</v>
      </c>
    </row>
    <row r="7855" spans="1:6">
      <c r="A7855" s="38">
        <v>41967</v>
      </c>
      <c r="B7855" s="49" t="s">
        <v>150</v>
      </c>
      <c r="C7855" s="50">
        <v>16.7</v>
      </c>
      <c r="D7855" s="51">
        <v>9</v>
      </c>
      <c r="E7855" s="52">
        <v>75.946658235496656</v>
      </c>
      <c r="F7855" s="52">
        <v>0</v>
      </c>
    </row>
    <row r="7856" spans="1:6">
      <c r="A7856" s="38">
        <v>41967</v>
      </c>
      <c r="B7856" s="49" t="s">
        <v>151</v>
      </c>
      <c r="C7856" s="50">
        <v>16.5</v>
      </c>
      <c r="D7856" s="51">
        <v>8.8000000000000007</v>
      </c>
      <c r="E7856" s="52">
        <v>75.233463730344468</v>
      </c>
      <c r="F7856" s="52">
        <v>0</v>
      </c>
    </row>
    <row r="7857" spans="1:6">
      <c r="A7857" s="38">
        <v>41967</v>
      </c>
      <c r="B7857" s="49" t="s">
        <v>152</v>
      </c>
      <c r="C7857" s="50">
        <v>15.9</v>
      </c>
      <c r="D7857" s="51">
        <v>8.6999999999999993</v>
      </c>
      <c r="E7857" s="52">
        <v>77.293335410844932</v>
      </c>
      <c r="F7857" s="52">
        <v>0</v>
      </c>
    </row>
    <row r="7858" spans="1:6">
      <c r="A7858" s="38">
        <v>41967</v>
      </c>
      <c r="B7858" s="49" t="s">
        <v>153</v>
      </c>
      <c r="C7858" s="50">
        <v>15.8</v>
      </c>
      <c r="D7858" s="51">
        <v>8.1999999999999993</v>
      </c>
      <c r="E7858" s="52">
        <v>73.376940737852536</v>
      </c>
      <c r="F7858" s="52">
        <v>0</v>
      </c>
    </row>
    <row r="7859" spans="1:6">
      <c r="A7859" s="38">
        <v>41967</v>
      </c>
      <c r="B7859" s="49" t="s">
        <v>154</v>
      </c>
      <c r="C7859" s="50">
        <v>15.1</v>
      </c>
      <c r="D7859" s="51">
        <v>7.8</v>
      </c>
      <c r="E7859" s="52">
        <v>73.051106678415152</v>
      </c>
      <c r="F7859" s="52">
        <v>0</v>
      </c>
    </row>
    <row r="7860" spans="1:6">
      <c r="A7860" s="38">
        <v>41967</v>
      </c>
      <c r="B7860" s="49" t="s">
        <v>155</v>
      </c>
      <c r="C7860" s="50">
        <v>14.6</v>
      </c>
      <c r="D7860" s="51">
        <v>7.1</v>
      </c>
      <c r="E7860" s="52">
        <v>68.750437945186349</v>
      </c>
      <c r="F7860" s="52">
        <v>0</v>
      </c>
    </row>
    <row r="7861" spans="1:6">
      <c r="A7861" s="38">
        <v>41967</v>
      </c>
      <c r="B7861" s="49" t="s">
        <v>156</v>
      </c>
      <c r="C7861" s="50">
        <v>15.1</v>
      </c>
      <c r="D7861" s="51">
        <v>7</v>
      </c>
      <c r="E7861" s="52">
        <v>65.642066956597972</v>
      </c>
      <c r="F7861" s="52">
        <v>0</v>
      </c>
    </row>
    <row r="7862" spans="1:6">
      <c r="A7862" s="38">
        <v>41967</v>
      </c>
      <c r="B7862" s="49" t="s">
        <v>157</v>
      </c>
      <c r="C7862" s="50">
        <v>15.9</v>
      </c>
      <c r="D7862" s="51">
        <v>6.2</v>
      </c>
      <c r="E7862" s="52">
        <v>55.301814926508406</v>
      </c>
      <c r="F7862" s="52">
        <v>0</v>
      </c>
    </row>
    <row r="7863" spans="1:6">
      <c r="A7863" s="38">
        <v>41967</v>
      </c>
      <c r="B7863" s="49" t="s">
        <v>158</v>
      </c>
      <c r="C7863" s="50">
        <v>17.100000000000001</v>
      </c>
      <c r="D7863" s="51">
        <v>5.2</v>
      </c>
      <c r="E7863" s="52">
        <v>43.039731304732207</v>
      </c>
      <c r="F7863" s="52">
        <v>0</v>
      </c>
    </row>
    <row r="7864" spans="1:6">
      <c r="A7864" s="38">
        <v>41967</v>
      </c>
      <c r="B7864" s="49" t="s">
        <v>159</v>
      </c>
      <c r="C7864" s="50">
        <v>17.2</v>
      </c>
      <c r="D7864" s="51">
        <v>4.9000000000000004</v>
      </c>
      <c r="E7864" s="52">
        <v>40.31991631265781</v>
      </c>
      <c r="F7864" s="52">
        <v>0</v>
      </c>
    </row>
    <row r="7865" spans="1:6">
      <c r="A7865" s="38">
        <v>41967</v>
      </c>
      <c r="B7865" s="49" t="s">
        <v>160</v>
      </c>
      <c r="C7865" s="50">
        <v>18.5</v>
      </c>
      <c r="D7865" s="51">
        <v>4.5</v>
      </c>
      <c r="E7865" s="52">
        <v>34.139067345232228</v>
      </c>
      <c r="F7865" s="52">
        <v>0</v>
      </c>
    </row>
    <row r="7866" spans="1:6">
      <c r="A7866" s="38">
        <v>41967</v>
      </c>
      <c r="B7866" s="49" t="s">
        <v>161</v>
      </c>
      <c r="C7866" s="50">
        <v>19.2</v>
      </c>
      <c r="D7866" s="51">
        <v>4.5</v>
      </c>
      <c r="E7866" s="52">
        <v>32.677690486647847</v>
      </c>
      <c r="F7866" s="52">
        <v>0</v>
      </c>
    </row>
    <row r="7867" spans="1:6">
      <c r="A7867" s="38">
        <v>41967</v>
      </c>
      <c r="B7867" s="49" t="s">
        <v>162</v>
      </c>
      <c r="C7867" s="50">
        <v>19.399999999999999</v>
      </c>
      <c r="D7867" s="51">
        <v>4.5</v>
      </c>
      <c r="E7867" s="52">
        <v>32.273168806497374</v>
      </c>
      <c r="F7867" s="52">
        <v>0</v>
      </c>
    </row>
    <row r="7868" spans="1:6">
      <c r="A7868" s="38">
        <v>41967</v>
      </c>
      <c r="B7868" s="49" t="s">
        <v>163</v>
      </c>
      <c r="C7868" s="50">
        <v>18.8</v>
      </c>
      <c r="D7868" s="51">
        <v>4.5</v>
      </c>
      <c r="E7868" s="52">
        <v>33.503951644587801</v>
      </c>
      <c r="F7868" s="52">
        <v>0</v>
      </c>
    </row>
    <row r="7869" spans="1:6">
      <c r="A7869" s="38">
        <v>41967</v>
      </c>
      <c r="B7869" s="49" t="s">
        <v>164</v>
      </c>
      <c r="C7869" s="50">
        <v>17.600000000000001</v>
      </c>
      <c r="D7869" s="51">
        <v>4.5999999999999996</v>
      </c>
      <c r="E7869" s="52">
        <v>36.924011703625489</v>
      </c>
      <c r="F7869" s="52">
        <v>0</v>
      </c>
    </row>
    <row r="7870" spans="1:6">
      <c r="A7870" s="38">
        <v>41967</v>
      </c>
      <c r="B7870" s="49" t="s">
        <v>165</v>
      </c>
      <c r="C7870" s="50">
        <v>15.7</v>
      </c>
      <c r="D7870" s="51">
        <v>4.5999999999999996</v>
      </c>
      <c r="E7870" s="52">
        <v>41.665086242087348</v>
      </c>
      <c r="F7870" s="52">
        <v>0</v>
      </c>
    </row>
    <row r="7871" spans="1:6">
      <c r="A7871" s="38">
        <v>41967</v>
      </c>
      <c r="B7871" s="49" t="s">
        <v>166</v>
      </c>
      <c r="C7871" s="50">
        <v>14.3</v>
      </c>
      <c r="D7871" s="51">
        <v>4.5999999999999996</v>
      </c>
      <c r="E7871" s="52">
        <v>45.596536510947026</v>
      </c>
      <c r="F7871" s="52">
        <v>0</v>
      </c>
    </row>
    <row r="7872" spans="1:6">
      <c r="A7872" s="38">
        <v>41967</v>
      </c>
      <c r="B7872" s="49" t="s">
        <v>167</v>
      </c>
      <c r="C7872" s="50">
        <v>13.2</v>
      </c>
      <c r="D7872" s="51">
        <v>4.8</v>
      </c>
      <c r="E7872" s="52">
        <v>51.09150684704764</v>
      </c>
      <c r="F7872" s="52">
        <v>0</v>
      </c>
    </row>
    <row r="7873" spans="1:6">
      <c r="A7873" s="38">
        <v>41967</v>
      </c>
      <c r="B7873" s="49" t="s">
        <v>168</v>
      </c>
      <c r="C7873" s="50">
        <v>12.3</v>
      </c>
      <c r="D7873" s="51">
        <v>4.9000000000000004</v>
      </c>
      <c r="E7873" s="52">
        <v>55.316946089300423</v>
      </c>
      <c r="F7873" s="52">
        <v>0</v>
      </c>
    </row>
    <row r="7874" spans="1:6">
      <c r="A7874" s="38">
        <v>41967</v>
      </c>
      <c r="B7874" s="49" t="s">
        <v>169</v>
      </c>
      <c r="C7874" s="50">
        <v>11.2</v>
      </c>
      <c r="D7874" s="51">
        <v>5</v>
      </c>
      <c r="E7874" s="52">
        <v>60.69177850594987</v>
      </c>
      <c r="F7874" s="52">
        <v>0</v>
      </c>
    </row>
    <row r="7875" spans="1:6">
      <c r="A7875" s="38">
        <v>41967</v>
      </c>
      <c r="B7875" s="49" t="s">
        <v>170</v>
      </c>
      <c r="C7875" s="50">
        <v>10.6</v>
      </c>
      <c r="D7875" s="51">
        <v>5.0999999999999996</v>
      </c>
      <c r="E7875" s="52">
        <v>64.416280683956018</v>
      </c>
      <c r="F7875" s="52">
        <v>0</v>
      </c>
    </row>
    <row r="7876" spans="1:6">
      <c r="A7876" s="38">
        <v>41967</v>
      </c>
      <c r="B7876" s="49" t="s">
        <v>171</v>
      </c>
      <c r="C7876" s="50">
        <v>9.8000000000000007</v>
      </c>
      <c r="D7876" s="51">
        <v>4.8</v>
      </c>
      <c r="E7876" s="52">
        <v>63.990687895805131</v>
      </c>
      <c r="F7876" s="52">
        <v>0</v>
      </c>
    </row>
    <row r="7877" spans="1:6">
      <c r="A7877" s="38">
        <v>41967</v>
      </c>
      <c r="B7877" s="49" t="s">
        <v>172</v>
      </c>
      <c r="C7877" s="50">
        <v>8.6999999999999993</v>
      </c>
      <c r="D7877" s="51">
        <v>4.7</v>
      </c>
      <c r="E7877" s="52">
        <v>67.49070091451776</v>
      </c>
      <c r="F7877" s="52">
        <v>0</v>
      </c>
    </row>
    <row r="7878" spans="1:6">
      <c r="A7878" s="38">
        <v>41968</v>
      </c>
      <c r="B7878" s="49" t="s">
        <v>149</v>
      </c>
      <c r="C7878" s="50">
        <v>8</v>
      </c>
      <c r="D7878" s="51">
        <v>4.5999999999999996</v>
      </c>
      <c r="E7878" s="52">
        <v>69.280803322547271</v>
      </c>
      <c r="F7878" s="52">
        <v>0</v>
      </c>
    </row>
    <row r="7879" spans="1:6">
      <c r="A7879" s="38">
        <v>41968</v>
      </c>
      <c r="B7879" s="49" t="s">
        <v>150</v>
      </c>
      <c r="C7879" s="50">
        <v>6.9</v>
      </c>
      <c r="D7879" s="51">
        <v>4.7</v>
      </c>
      <c r="E7879" s="52">
        <v>76.304917314345744</v>
      </c>
      <c r="F7879" s="52">
        <v>0</v>
      </c>
    </row>
    <row r="7880" spans="1:6">
      <c r="A7880" s="38">
        <v>41968</v>
      </c>
      <c r="B7880" s="49" t="s">
        <v>151</v>
      </c>
      <c r="C7880" s="50">
        <v>6.1</v>
      </c>
      <c r="D7880" s="51">
        <v>4.5999999999999996</v>
      </c>
      <c r="E7880" s="52">
        <v>78.926566627001449</v>
      </c>
      <c r="F7880" s="52">
        <v>0</v>
      </c>
    </row>
    <row r="7881" spans="1:6">
      <c r="A7881" s="38">
        <v>41968</v>
      </c>
      <c r="B7881" s="49" t="s">
        <v>152</v>
      </c>
      <c r="C7881" s="50">
        <v>5.4</v>
      </c>
      <c r="D7881" s="51">
        <v>4.5999999999999996</v>
      </c>
      <c r="E7881" s="52">
        <v>82.851244899721351</v>
      </c>
      <c r="F7881" s="52">
        <v>0</v>
      </c>
    </row>
    <row r="7882" spans="1:6">
      <c r="A7882" s="38">
        <v>41968</v>
      </c>
      <c r="B7882" s="49" t="s">
        <v>153</v>
      </c>
      <c r="C7882" s="50">
        <v>5</v>
      </c>
      <c r="D7882" s="51">
        <v>4.4000000000000004</v>
      </c>
      <c r="E7882" s="52">
        <v>81.513490929272436</v>
      </c>
      <c r="F7882" s="52">
        <v>0</v>
      </c>
    </row>
    <row r="7883" spans="1:6">
      <c r="A7883" s="38">
        <v>41968</v>
      </c>
      <c r="B7883" s="49" t="s">
        <v>154</v>
      </c>
      <c r="C7883" s="50">
        <v>7.1</v>
      </c>
      <c r="D7883" s="51">
        <v>4.5</v>
      </c>
      <c r="E7883" s="52">
        <v>72.084934037976126</v>
      </c>
      <c r="F7883" s="52">
        <v>0</v>
      </c>
    </row>
    <row r="7884" spans="1:6">
      <c r="A7884" s="38">
        <v>41968</v>
      </c>
      <c r="B7884" s="49" t="s">
        <v>155</v>
      </c>
      <c r="C7884" s="50">
        <v>7.8</v>
      </c>
      <c r="D7884" s="51">
        <v>4.5999999999999996</v>
      </c>
      <c r="E7884" s="52">
        <v>70.231391102739295</v>
      </c>
      <c r="F7884" s="52">
        <v>0</v>
      </c>
    </row>
    <row r="7885" spans="1:6">
      <c r="A7885" s="38">
        <v>41968</v>
      </c>
      <c r="B7885" s="49" t="s">
        <v>156</v>
      </c>
      <c r="C7885" s="50">
        <v>10.8</v>
      </c>
      <c r="D7885" s="51">
        <v>4.7</v>
      </c>
      <c r="E7885" s="52">
        <v>58.615565082182151</v>
      </c>
      <c r="F7885" s="52">
        <v>0</v>
      </c>
    </row>
    <row r="7886" spans="1:6">
      <c r="A7886" s="38">
        <v>41968</v>
      </c>
      <c r="B7886" s="49" t="s">
        <v>157</v>
      </c>
      <c r="C7886" s="50">
        <v>12.3</v>
      </c>
      <c r="D7886" s="51">
        <v>4.5999999999999996</v>
      </c>
      <c r="E7886" s="52">
        <v>51.955057132291259</v>
      </c>
      <c r="F7886" s="52">
        <v>0</v>
      </c>
    </row>
    <row r="7887" spans="1:6">
      <c r="A7887" s="38">
        <v>41968</v>
      </c>
      <c r="B7887" s="49" t="s">
        <v>158</v>
      </c>
      <c r="C7887" s="50">
        <v>13.6</v>
      </c>
      <c r="D7887" s="51">
        <v>4.5999999999999996</v>
      </c>
      <c r="E7887" s="52">
        <v>47.717074077681623</v>
      </c>
      <c r="F7887" s="52">
        <v>0</v>
      </c>
    </row>
    <row r="7888" spans="1:6">
      <c r="A7888" s="38">
        <v>41968</v>
      </c>
      <c r="B7888" s="49" t="s">
        <v>159</v>
      </c>
      <c r="C7888" s="50">
        <v>13.8</v>
      </c>
      <c r="D7888" s="51">
        <v>4.5</v>
      </c>
      <c r="E7888" s="52">
        <v>46.083572329755789</v>
      </c>
      <c r="F7888" s="52">
        <v>0</v>
      </c>
    </row>
    <row r="7889" spans="1:6">
      <c r="A7889" s="38">
        <v>41968</v>
      </c>
      <c r="B7889" s="49" t="s">
        <v>160</v>
      </c>
      <c r="C7889" s="50">
        <v>14</v>
      </c>
      <c r="D7889" s="51">
        <v>4.7</v>
      </c>
      <c r="E7889" s="52">
        <v>47.495240721335648</v>
      </c>
      <c r="F7889" s="52">
        <v>0</v>
      </c>
    </row>
    <row r="7890" spans="1:6">
      <c r="A7890" s="38">
        <v>41968</v>
      </c>
      <c r="B7890" s="49" t="s">
        <v>161</v>
      </c>
      <c r="C7890" s="50">
        <v>14.3</v>
      </c>
      <c r="D7890" s="51">
        <v>4.9000000000000004</v>
      </c>
      <c r="E7890" s="52">
        <v>48.546980626208025</v>
      </c>
      <c r="F7890" s="52">
        <v>0</v>
      </c>
    </row>
    <row r="7891" spans="1:6">
      <c r="A7891" s="38">
        <v>41968</v>
      </c>
      <c r="B7891" s="49" t="s">
        <v>162</v>
      </c>
      <c r="C7891" s="50">
        <v>15.1</v>
      </c>
      <c r="D7891" s="51">
        <v>5.3</v>
      </c>
      <c r="E7891" s="52">
        <v>49.835111615133037</v>
      </c>
      <c r="F7891" s="52">
        <v>0</v>
      </c>
    </row>
    <row r="7892" spans="1:6">
      <c r="A7892" s="38">
        <v>41968</v>
      </c>
      <c r="B7892" s="49" t="s">
        <v>163</v>
      </c>
      <c r="C7892" s="50">
        <v>15.1</v>
      </c>
      <c r="D7892" s="51">
        <v>5.2</v>
      </c>
      <c r="E7892" s="52">
        <v>48.902622221583606</v>
      </c>
      <c r="F7892" s="52">
        <v>0</v>
      </c>
    </row>
    <row r="7893" spans="1:6">
      <c r="A7893" s="38">
        <v>41968</v>
      </c>
      <c r="B7893" s="49" t="s">
        <v>164</v>
      </c>
      <c r="C7893" s="50">
        <v>14.7</v>
      </c>
      <c r="D7893" s="51">
        <v>5.3</v>
      </c>
      <c r="E7893" s="52">
        <v>51.136688105282502</v>
      </c>
      <c r="F7893" s="52">
        <v>0</v>
      </c>
    </row>
    <row r="7894" spans="1:6">
      <c r="A7894" s="38">
        <v>41968</v>
      </c>
      <c r="B7894" s="49" t="s">
        <v>165</v>
      </c>
      <c r="C7894" s="50">
        <v>14</v>
      </c>
      <c r="D7894" s="51">
        <v>5.4</v>
      </c>
      <c r="E7894" s="52">
        <v>54.508116490321321</v>
      </c>
      <c r="F7894" s="52">
        <v>0</v>
      </c>
    </row>
    <row r="7895" spans="1:6">
      <c r="A7895" s="38">
        <v>41968</v>
      </c>
      <c r="B7895" s="49" t="s">
        <v>166</v>
      </c>
      <c r="C7895" s="50">
        <v>13.3</v>
      </c>
      <c r="D7895" s="51">
        <v>5.6</v>
      </c>
      <c r="E7895" s="52">
        <v>59.143316985181229</v>
      </c>
      <c r="F7895" s="52">
        <v>0</v>
      </c>
    </row>
    <row r="7896" spans="1:6">
      <c r="A7896" s="38">
        <v>41968</v>
      </c>
      <c r="B7896" s="49" t="s">
        <v>167</v>
      </c>
      <c r="C7896" s="50">
        <v>12.9</v>
      </c>
      <c r="D7896" s="51">
        <v>5.5</v>
      </c>
      <c r="E7896" s="52">
        <v>59.635723469620963</v>
      </c>
      <c r="F7896" s="52">
        <v>0</v>
      </c>
    </row>
    <row r="7897" spans="1:6">
      <c r="A7897" s="38">
        <v>41968</v>
      </c>
      <c r="B7897" s="49" t="s">
        <v>168</v>
      </c>
      <c r="C7897" s="50">
        <v>11.8</v>
      </c>
      <c r="D7897" s="51">
        <v>5.7</v>
      </c>
      <c r="E7897" s="52">
        <v>66.419812082805478</v>
      </c>
      <c r="F7897" s="52">
        <v>0</v>
      </c>
    </row>
    <row r="7898" spans="1:6">
      <c r="A7898" s="38">
        <v>41968</v>
      </c>
      <c r="B7898" s="49" t="s">
        <v>169</v>
      </c>
      <c r="C7898" s="50">
        <v>12</v>
      </c>
      <c r="D7898" s="51">
        <v>5.2</v>
      </c>
      <c r="E7898" s="52">
        <v>59.846615503596745</v>
      </c>
      <c r="F7898" s="52">
        <v>0</v>
      </c>
    </row>
    <row r="7899" spans="1:6">
      <c r="A7899" s="38">
        <v>41968</v>
      </c>
      <c r="B7899" s="49" t="s">
        <v>170</v>
      </c>
      <c r="C7899" s="50">
        <v>11.6</v>
      </c>
      <c r="D7899" s="51">
        <v>5</v>
      </c>
      <c r="E7899" s="52">
        <v>59.104301228532819</v>
      </c>
      <c r="F7899" s="52">
        <v>0</v>
      </c>
    </row>
    <row r="7900" spans="1:6">
      <c r="A7900" s="38">
        <v>41968</v>
      </c>
      <c r="B7900" s="49" t="s">
        <v>171</v>
      </c>
      <c r="C7900" s="50">
        <v>10.9</v>
      </c>
      <c r="D7900" s="51">
        <v>5</v>
      </c>
      <c r="E7900" s="52">
        <v>61.913729705057541</v>
      </c>
      <c r="F7900" s="52">
        <v>0</v>
      </c>
    </row>
    <row r="7901" spans="1:6">
      <c r="A7901" s="38">
        <v>41968</v>
      </c>
      <c r="B7901" s="49" t="s">
        <v>172</v>
      </c>
      <c r="C7901" s="50">
        <v>10.9</v>
      </c>
      <c r="D7901" s="51">
        <v>4.9000000000000004</v>
      </c>
      <c r="E7901" s="52">
        <v>60.685133760678987</v>
      </c>
      <c r="F7901" s="52">
        <v>0</v>
      </c>
    </row>
    <row r="7902" spans="1:6">
      <c r="A7902" s="38">
        <v>41969</v>
      </c>
      <c r="B7902" s="49" t="s">
        <v>149</v>
      </c>
      <c r="C7902" s="50">
        <v>11</v>
      </c>
      <c r="D7902" s="51">
        <v>5.3</v>
      </c>
      <c r="E7902" s="52">
        <v>65.162403063746908</v>
      </c>
      <c r="F7902" s="52">
        <v>16.336210519859829</v>
      </c>
    </row>
    <row r="7903" spans="1:6">
      <c r="A7903" s="38">
        <v>41969</v>
      </c>
      <c r="B7903" s="49" t="s">
        <v>150</v>
      </c>
      <c r="C7903" s="50">
        <v>10.7</v>
      </c>
      <c r="D7903" s="51">
        <v>5.5</v>
      </c>
      <c r="E7903" s="52">
        <v>68.963030909490158</v>
      </c>
      <c r="F7903" s="52">
        <v>8.6366027647262662</v>
      </c>
    </row>
    <row r="7904" spans="1:6">
      <c r="A7904" s="38">
        <v>41969</v>
      </c>
      <c r="B7904" s="49" t="s">
        <v>151</v>
      </c>
      <c r="C7904" s="50">
        <v>10.3</v>
      </c>
      <c r="D7904" s="51">
        <v>5.9</v>
      </c>
      <c r="E7904" s="52">
        <v>75.931555814178381</v>
      </c>
      <c r="F7904" s="52">
        <v>8.2221090107918879</v>
      </c>
    </row>
    <row r="7905" spans="1:6">
      <c r="A7905" s="38">
        <v>41969</v>
      </c>
      <c r="B7905" s="49" t="s">
        <v>152</v>
      </c>
      <c r="C7905" s="50">
        <v>9.8000000000000007</v>
      </c>
      <c r="D7905" s="51">
        <v>6</v>
      </c>
      <c r="E7905" s="52">
        <v>79.835515870005295</v>
      </c>
      <c r="F7905" s="52">
        <v>8.3177959072279304</v>
      </c>
    </row>
    <row r="7906" spans="1:6">
      <c r="A7906" s="38">
        <v>41969</v>
      </c>
      <c r="B7906" s="49" t="s">
        <v>153</v>
      </c>
      <c r="C7906" s="50">
        <v>9.6999999999999993</v>
      </c>
      <c r="D7906" s="51">
        <v>6</v>
      </c>
      <c r="E7906" s="52">
        <v>80.373309188148809</v>
      </c>
      <c r="F7906" s="52">
        <v>8.4255374309114472</v>
      </c>
    </row>
    <row r="7907" spans="1:6">
      <c r="A7907" s="38">
        <v>41969</v>
      </c>
      <c r="B7907" s="49" t="s">
        <v>154</v>
      </c>
      <c r="C7907" s="50">
        <v>9.6</v>
      </c>
      <c r="D7907" s="51">
        <v>6</v>
      </c>
      <c r="E7907" s="52">
        <v>80.915158715606367</v>
      </c>
      <c r="F7907" s="52">
        <v>8.520119233803749</v>
      </c>
    </row>
    <row r="7908" spans="1:6">
      <c r="A7908" s="38">
        <v>41969</v>
      </c>
      <c r="B7908" s="49" t="s">
        <v>155</v>
      </c>
      <c r="C7908" s="50">
        <v>9.5</v>
      </c>
      <c r="D7908" s="51">
        <v>6.2</v>
      </c>
      <c r="E7908" s="52">
        <v>84.149668785989562</v>
      </c>
      <c r="F7908" s="52">
        <v>8.2541637138445285</v>
      </c>
    </row>
    <row r="7909" spans="1:6">
      <c r="A7909" s="38">
        <v>41969</v>
      </c>
      <c r="B7909" s="49" t="s">
        <v>156</v>
      </c>
      <c r="C7909" s="50">
        <v>9.8000000000000007</v>
      </c>
      <c r="D7909" s="51">
        <v>6.3</v>
      </c>
      <c r="E7909" s="52">
        <v>83.787265899540813</v>
      </c>
      <c r="F7909" s="52">
        <v>6.7682886490403318</v>
      </c>
    </row>
    <row r="7910" spans="1:6">
      <c r="A7910" s="38">
        <v>41969</v>
      </c>
      <c r="B7910" s="49" t="s">
        <v>157</v>
      </c>
      <c r="C7910" s="50">
        <v>10.7</v>
      </c>
      <c r="D7910" s="51">
        <v>6.5</v>
      </c>
      <c r="E7910" s="52">
        <v>81.372087169185804</v>
      </c>
      <c r="F7910" s="52">
        <v>2.9625526822764554</v>
      </c>
    </row>
    <row r="7911" spans="1:6">
      <c r="A7911" s="38">
        <v>41969</v>
      </c>
      <c r="B7911" s="49" t="s">
        <v>158</v>
      </c>
      <c r="C7911" s="50">
        <v>12.2</v>
      </c>
      <c r="D7911" s="51">
        <v>6.8</v>
      </c>
      <c r="E7911" s="52">
        <v>77.039798723782027</v>
      </c>
      <c r="F7911" s="52">
        <v>2.2648403592184607</v>
      </c>
    </row>
    <row r="7912" spans="1:6">
      <c r="A7912" s="38">
        <v>41969</v>
      </c>
      <c r="B7912" s="49" t="s">
        <v>159</v>
      </c>
      <c r="C7912" s="50">
        <v>13.4</v>
      </c>
      <c r="D7912" s="51">
        <v>7</v>
      </c>
      <c r="E7912" s="52">
        <v>73.284873109448739</v>
      </c>
      <c r="F7912" s="52">
        <v>2.1183007649923007</v>
      </c>
    </row>
    <row r="7913" spans="1:6">
      <c r="A7913" s="38">
        <v>41969</v>
      </c>
      <c r="B7913" s="49" t="s">
        <v>160</v>
      </c>
      <c r="C7913" s="50">
        <v>14.2</v>
      </c>
      <c r="D7913" s="51">
        <v>7.3</v>
      </c>
      <c r="E7913" s="52">
        <v>72.517557145941907</v>
      </c>
      <c r="F7913" s="52">
        <v>2.092671432144261</v>
      </c>
    </row>
    <row r="7914" spans="1:6">
      <c r="A7914" s="38">
        <v>41969</v>
      </c>
      <c r="B7914" s="49" t="s">
        <v>161</v>
      </c>
      <c r="C7914" s="50">
        <v>14.6</v>
      </c>
      <c r="D7914" s="51">
        <v>7.8</v>
      </c>
      <c r="E7914" s="52">
        <v>75.444702764631415</v>
      </c>
      <c r="F7914" s="52">
        <v>1.7580262611894719</v>
      </c>
    </row>
    <row r="7915" spans="1:6">
      <c r="A7915" s="38">
        <v>41969</v>
      </c>
      <c r="B7915" s="49" t="s">
        <v>162</v>
      </c>
      <c r="C7915" s="50">
        <v>15.9</v>
      </c>
      <c r="D7915" s="51">
        <v>8.1</v>
      </c>
      <c r="E7915" s="52">
        <v>72.031285640360181</v>
      </c>
      <c r="F7915" s="52">
        <v>0.66972936403528838</v>
      </c>
    </row>
    <row r="7916" spans="1:6">
      <c r="A7916" s="38">
        <v>41969</v>
      </c>
      <c r="B7916" s="49" t="s">
        <v>163</v>
      </c>
      <c r="C7916" s="50">
        <v>17.5</v>
      </c>
      <c r="D7916" s="51">
        <v>8.1999999999999993</v>
      </c>
      <c r="E7916" s="52">
        <v>65.859553013973198</v>
      </c>
      <c r="F7916" s="52">
        <v>0.41200140220178744</v>
      </c>
    </row>
    <row r="7917" spans="1:6">
      <c r="A7917" s="38">
        <v>41969</v>
      </c>
      <c r="B7917" s="49" t="s">
        <v>164</v>
      </c>
      <c r="C7917" s="50">
        <v>16.600000000000001</v>
      </c>
      <c r="D7917" s="51">
        <v>8</v>
      </c>
      <c r="E7917" s="52">
        <v>68.04655658382211</v>
      </c>
      <c r="F7917" s="52">
        <v>0.85871974002023344</v>
      </c>
    </row>
    <row r="7918" spans="1:6">
      <c r="A7918" s="38">
        <v>41969</v>
      </c>
      <c r="B7918" s="49" t="s">
        <v>165</v>
      </c>
      <c r="C7918" s="50">
        <v>15.7</v>
      </c>
      <c r="D7918" s="51">
        <v>8.6</v>
      </c>
      <c r="E7918" s="52">
        <v>77.401491380848697</v>
      </c>
      <c r="F7918" s="52">
        <v>1.7057044443159419</v>
      </c>
    </row>
    <row r="7919" spans="1:6">
      <c r="A7919" s="38">
        <v>41969</v>
      </c>
      <c r="B7919" s="49" t="s">
        <v>166</v>
      </c>
      <c r="C7919" s="50">
        <v>14.7</v>
      </c>
      <c r="D7919" s="51">
        <v>9.1</v>
      </c>
      <c r="E7919" s="52">
        <v>87.272060009279315</v>
      </c>
      <c r="F7919" s="52">
        <v>2.5579663622253626</v>
      </c>
    </row>
    <row r="7920" spans="1:6">
      <c r="A7920" s="38">
        <v>41969</v>
      </c>
      <c r="B7920" s="49" t="s">
        <v>167</v>
      </c>
      <c r="C7920" s="50">
        <v>14.4</v>
      </c>
      <c r="D7920" s="51">
        <v>9.1</v>
      </c>
      <c r="E7920" s="52">
        <v>88.980781262337061</v>
      </c>
      <c r="F7920" s="52">
        <v>2.5725648094957836</v>
      </c>
    </row>
    <row r="7921" spans="1:6">
      <c r="A7921" s="38">
        <v>41969</v>
      </c>
      <c r="B7921" s="49" t="s">
        <v>168</v>
      </c>
      <c r="C7921" s="50">
        <v>14</v>
      </c>
      <c r="D7921" s="51">
        <v>9.1999999999999993</v>
      </c>
      <c r="E7921" s="52">
        <v>92.30660265908962</v>
      </c>
      <c r="F7921" s="52">
        <v>2.1463039741596517</v>
      </c>
    </row>
    <row r="7922" spans="1:6">
      <c r="A7922" s="38">
        <v>41969</v>
      </c>
      <c r="B7922" s="49" t="s">
        <v>169</v>
      </c>
      <c r="C7922" s="50">
        <v>14</v>
      </c>
      <c r="D7922" s="51">
        <v>9.1</v>
      </c>
      <c r="E7922" s="52">
        <v>91.317737343630185</v>
      </c>
      <c r="F7922" s="52">
        <v>2.3753231600125786</v>
      </c>
    </row>
    <row r="7923" spans="1:6">
      <c r="A7923" s="38">
        <v>41969</v>
      </c>
      <c r="B7923" s="49" t="s">
        <v>170</v>
      </c>
      <c r="C7923" s="50">
        <v>13.7</v>
      </c>
      <c r="D7923" s="51">
        <v>9</v>
      </c>
      <c r="E7923" s="52">
        <v>92.106985490341785</v>
      </c>
      <c r="F7923" s="52">
        <v>2.7388749967387378</v>
      </c>
    </row>
    <row r="7924" spans="1:6">
      <c r="A7924" s="38">
        <v>41969</v>
      </c>
      <c r="B7924" s="49" t="s">
        <v>171</v>
      </c>
      <c r="C7924" s="50">
        <v>13.6</v>
      </c>
      <c r="D7924" s="51">
        <v>9</v>
      </c>
      <c r="E7924" s="52">
        <v>92.708491543332798</v>
      </c>
      <c r="F7924" s="52">
        <v>4.4777172839932664</v>
      </c>
    </row>
    <row r="7925" spans="1:6">
      <c r="A7925" s="38">
        <v>41969</v>
      </c>
      <c r="B7925" s="49" t="s">
        <v>172</v>
      </c>
      <c r="C7925" s="50">
        <v>13.7</v>
      </c>
      <c r="D7925" s="51">
        <v>9</v>
      </c>
      <c r="E7925" s="52">
        <v>92.106985490341785</v>
      </c>
      <c r="F7925" s="52">
        <v>4.3039253861623123</v>
      </c>
    </row>
    <row r="7926" spans="1:6">
      <c r="A7926" s="38">
        <v>41970</v>
      </c>
      <c r="B7926" s="49" t="s">
        <v>149</v>
      </c>
      <c r="C7926" s="50">
        <v>13.6</v>
      </c>
      <c r="D7926" s="51">
        <v>9</v>
      </c>
      <c r="E7926" s="52">
        <v>92.708491543332798</v>
      </c>
      <c r="F7926" s="52">
        <v>4.6008095774435507</v>
      </c>
    </row>
    <row r="7927" spans="1:6">
      <c r="A7927" s="38">
        <v>41970</v>
      </c>
      <c r="B7927" s="49" t="s">
        <v>150</v>
      </c>
      <c r="C7927" s="50">
        <v>13.5</v>
      </c>
      <c r="D7927" s="51">
        <v>9.1</v>
      </c>
      <c r="E7927" s="52">
        <v>94.336281091347033</v>
      </c>
      <c r="F7927" s="52">
        <v>4.7857864597808772</v>
      </c>
    </row>
    <row r="7928" spans="1:6">
      <c r="A7928" s="38">
        <v>41970</v>
      </c>
      <c r="B7928" s="49" t="s">
        <v>151</v>
      </c>
      <c r="C7928" s="50">
        <v>13.8</v>
      </c>
      <c r="D7928" s="51">
        <v>9.3000000000000007</v>
      </c>
      <c r="E7928" s="52">
        <v>94.515243677316903</v>
      </c>
      <c r="F7928" s="52">
        <v>4.6590875843440358</v>
      </c>
    </row>
    <row r="7929" spans="1:6">
      <c r="A7929" s="38">
        <v>41970</v>
      </c>
      <c r="B7929" s="49" t="s">
        <v>152</v>
      </c>
      <c r="C7929" s="50">
        <v>14</v>
      </c>
      <c r="D7929" s="51">
        <v>9.4</v>
      </c>
      <c r="E7929" s="52">
        <v>94.283393601713826</v>
      </c>
      <c r="F7929" s="52">
        <v>4.5445850047803775</v>
      </c>
    </row>
    <row r="7930" spans="1:6">
      <c r="A7930" s="38">
        <v>41970</v>
      </c>
      <c r="B7930" s="49" t="s">
        <v>153</v>
      </c>
      <c r="C7930" s="50">
        <v>13.6</v>
      </c>
      <c r="D7930" s="51">
        <v>9.1999999999999993</v>
      </c>
      <c r="E7930" s="52">
        <v>94.738652145359012</v>
      </c>
      <c r="F7930" s="52">
        <v>4.7694637627203011</v>
      </c>
    </row>
    <row r="7931" spans="1:6">
      <c r="A7931" s="38">
        <v>41970</v>
      </c>
      <c r="B7931" s="49" t="s">
        <v>154</v>
      </c>
      <c r="C7931" s="50">
        <v>13.5</v>
      </c>
      <c r="D7931" s="51">
        <v>9.1</v>
      </c>
      <c r="E7931" s="52">
        <v>94.336281091347033</v>
      </c>
      <c r="F7931" s="52">
        <v>5.1100571399648409</v>
      </c>
    </row>
    <row r="7932" spans="1:6">
      <c r="A7932" s="38">
        <v>41970</v>
      </c>
      <c r="B7932" s="49" t="s">
        <v>155</v>
      </c>
      <c r="C7932" s="50">
        <v>13.7</v>
      </c>
      <c r="D7932" s="51">
        <v>9.1999999999999993</v>
      </c>
      <c r="E7932" s="52">
        <v>94.123974117823551</v>
      </c>
      <c r="F7932" s="52">
        <v>3.7870071012084794</v>
      </c>
    </row>
    <row r="7933" spans="1:6">
      <c r="A7933" s="38">
        <v>41970</v>
      </c>
      <c r="B7933" s="49" t="s">
        <v>156</v>
      </c>
      <c r="C7933" s="50">
        <v>13.8</v>
      </c>
      <c r="D7933" s="51">
        <v>9.4</v>
      </c>
      <c r="E7933" s="52">
        <v>95.516406506586719</v>
      </c>
      <c r="F7933" s="52">
        <v>3.6196687596425279</v>
      </c>
    </row>
    <row r="7934" spans="1:6">
      <c r="A7934" s="38">
        <v>41970</v>
      </c>
      <c r="B7934" s="49" t="s">
        <v>157</v>
      </c>
      <c r="C7934" s="50">
        <v>14.7</v>
      </c>
      <c r="D7934" s="51">
        <v>9.9</v>
      </c>
      <c r="E7934" s="52">
        <v>94.824127306862124</v>
      </c>
      <c r="F7934" s="52">
        <v>1.7533970537025969</v>
      </c>
    </row>
    <row r="7935" spans="1:6">
      <c r="A7935" s="38">
        <v>41970</v>
      </c>
      <c r="B7935" s="49" t="s">
        <v>158</v>
      </c>
      <c r="C7935" s="50">
        <v>15.4</v>
      </c>
      <c r="D7935" s="51">
        <v>10.3</v>
      </c>
      <c r="E7935" s="52">
        <v>94.248415253669748</v>
      </c>
      <c r="F7935" s="52">
        <v>0.96181480444913059</v>
      </c>
    </row>
    <row r="7936" spans="1:6">
      <c r="A7936" s="38">
        <v>41970</v>
      </c>
      <c r="B7936" s="49" t="s">
        <v>159</v>
      </c>
      <c r="C7936" s="50">
        <v>16.600000000000001</v>
      </c>
      <c r="D7936" s="51">
        <v>11</v>
      </c>
      <c r="E7936" s="52">
        <v>93.120583950609628</v>
      </c>
      <c r="F7936" s="52">
        <v>0.16311231967327211</v>
      </c>
    </row>
    <row r="7937" spans="1:6">
      <c r="A7937" s="38">
        <v>41970</v>
      </c>
      <c r="B7937" s="49" t="s">
        <v>160</v>
      </c>
      <c r="C7937" s="50">
        <v>17.899999999999999</v>
      </c>
      <c r="D7937" s="51">
        <v>11.3</v>
      </c>
      <c r="E7937" s="52">
        <v>88.063821894442938</v>
      </c>
      <c r="F7937" s="52">
        <v>3.3840541200496788E-2</v>
      </c>
    </row>
    <row r="7938" spans="1:6">
      <c r="A7938" s="38">
        <v>41970</v>
      </c>
      <c r="B7938" s="49" t="s">
        <v>161</v>
      </c>
      <c r="C7938" s="50">
        <v>18.3</v>
      </c>
      <c r="D7938" s="51">
        <v>11.4</v>
      </c>
      <c r="E7938" s="52">
        <v>86.623284826491201</v>
      </c>
      <c r="F7938" s="52">
        <v>1.35555683560717E-2</v>
      </c>
    </row>
    <row r="7939" spans="1:6">
      <c r="A7939" s="38">
        <v>41970</v>
      </c>
      <c r="B7939" s="49" t="s">
        <v>162</v>
      </c>
      <c r="C7939" s="50">
        <v>18.5</v>
      </c>
      <c r="D7939" s="51">
        <v>11.6</v>
      </c>
      <c r="E7939" s="52">
        <v>87.016785221920841</v>
      </c>
      <c r="F7939" s="52">
        <v>1.2043177187302604E-2</v>
      </c>
    </row>
    <row r="7940" spans="1:6">
      <c r="A7940" s="38">
        <v>41970</v>
      </c>
      <c r="B7940" s="49" t="s">
        <v>163</v>
      </c>
      <c r="C7940" s="50">
        <v>18.600000000000001</v>
      </c>
      <c r="D7940" s="51">
        <v>11.5</v>
      </c>
      <c r="E7940" s="52">
        <v>85.741442355484722</v>
      </c>
      <c r="F7940" s="52">
        <v>1.4981296776366126E-2</v>
      </c>
    </row>
    <row r="7941" spans="1:6">
      <c r="A7941" s="38">
        <v>41970</v>
      </c>
      <c r="B7941" s="49" t="s">
        <v>164</v>
      </c>
      <c r="C7941" s="50">
        <v>18.5</v>
      </c>
      <c r="D7941" s="51">
        <v>11.5</v>
      </c>
      <c r="E7941" s="52">
        <v>86.280257986691893</v>
      </c>
      <c r="F7941" s="52">
        <v>1.575705458310054E-2</v>
      </c>
    </row>
    <row r="7942" spans="1:6">
      <c r="A7942" s="38">
        <v>41970</v>
      </c>
      <c r="B7942" s="49" t="s">
        <v>165</v>
      </c>
      <c r="C7942" s="50">
        <v>18.2</v>
      </c>
      <c r="D7942" s="51">
        <v>11.4</v>
      </c>
      <c r="E7942" s="52">
        <v>87.16891601970606</v>
      </c>
      <c r="F7942" s="52">
        <v>2.6310978714090879E-2</v>
      </c>
    </row>
    <row r="7943" spans="1:6">
      <c r="A7943" s="38">
        <v>41970</v>
      </c>
      <c r="B7943" s="49" t="s">
        <v>166</v>
      </c>
      <c r="C7943" s="50">
        <v>17.899999999999999</v>
      </c>
      <c r="D7943" s="51">
        <v>11.6</v>
      </c>
      <c r="E7943" s="52">
        <v>90.358995584538434</v>
      </c>
      <c r="F7943" s="52">
        <v>2.857304472646123E-2</v>
      </c>
    </row>
    <row r="7944" spans="1:6">
      <c r="A7944" s="38">
        <v>41970</v>
      </c>
      <c r="B7944" s="49" t="s">
        <v>167</v>
      </c>
      <c r="C7944" s="50">
        <v>17.600000000000001</v>
      </c>
      <c r="D7944" s="51">
        <v>11.4</v>
      </c>
      <c r="E7944" s="52">
        <v>90.524936972929311</v>
      </c>
      <c r="F7944" s="52">
        <v>3.7856055444141015E-2</v>
      </c>
    </row>
    <row r="7945" spans="1:6">
      <c r="A7945" s="38">
        <v>41970</v>
      </c>
      <c r="B7945" s="49" t="s">
        <v>168</v>
      </c>
      <c r="C7945" s="50">
        <v>17.3</v>
      </c>
      <c r="D7945" s="51">
        <v>11.3</v>
      </c>
      <c r="E7945" s="52">
        <v>91.462372989378025</v>
      </c>
      <c r="F7945" s="52">
        <v>0.10544347290085117</v>
      </c>
    </row>
    <row r="7946" spans="1:6">
      <c r="A7946" s="38">
        <v>41970</v>
      </c>
      <c r="B7946" s="49" t="s">
        <v>169</v>
      </c>
      <c r="C7946" s="50">
        <v>17.100000000000001</v>
      </c>
      <c r="D7946" s="51">
        <v>11.3</v>
      </c>
      <c r="E7946" s="52">
        <v>92.627770913015738</v>
      </c>
      <c r="F7946" s="52">
        <v>0.21721731352934007</v>
      </c>
    </row>
    <row r="7947" spans="1:6">
      <c r="A7947" s="38">
        <v>41970</v>
      </c>
      <c r="B7947" s="49" t="s">
        <v>170</v>
      </c>
      <c r="C7947" s="50">
        <v>16.7</v>
      </c>
      <c r="D7947" s="51">
        <v>11.3</v>
      </c>
      <c r="E7947" s="52">
        <v>95.008940333098565</v>
      </c>
      <c r="F7947" s="52">
        <v>0.35618041388004812</v>
      </c>
    </row>
    <row r="7948" spans="1:6">
      <c r="A7948" s="38">
        <v>41970</v>
      </c>
      <c r="B7948" s="49" t="s">
        <v>171</v>
      </c>
      <c r="C7948" s="50">
        <v>16.8</v>
      </c>
      <c r="D7948" s="51">
        <v>11.2</v>
      </c>
      <c r="E7948" s="52">
        <v>93.586583578244358</v>
      </c>
      <c r="F7948" s="52">
        <v>0.30881160802997482</v>
      </c>
    </row>
    <row r="7949" spans="1:6">
      <c r="A7949" s="38">
        <v>41970</v>
      </c>
      <c r="B7949" s="49" t="s">
        <v>172</v>
      </c>
      <c r="C7949" s="50">
        <v>16.8</v>
      </c>
      <c r="D7949" s="51">
        <v>11.1</v>
      </c>
      <c r="E7949" s="52">
        <v>92.765639372498427</v>
      </c>
      <c r="F7949" s="52">
        <v>0.37685364543709671</v>
      </c>
    </row>
    <row r="7950" spans="1:6">
      <c r="A7950" s="38">
        <v>41971</v>
      </c>
      <c r="B7950" s="49" t="s">
        <v>149</v>
      </c>
      <c r="C7950" s="50">
        <v>16.2</v>
      </c>
      <c r="D7950" s="51">
        <v>10.9</v>
      </c>
      <c r="E7950" s="52">
        <v>94.670462922326777</v>
      </c>
      <c r="F7950" s="52">
        <v>0.85201248159776355</v>
      </c>
    </row>
    <row r="7951" spans="1:6">
      <c r="A7951" s="38">
        <v>41971</v>
      </c>
      <c r="B7951" s="49" t="s">
        <v>150</v>
      </c>
      <c r="C7951" s="50">
        <v>16.100000000000001</v>
      </c>
      <c r="D7951" s="51">
        <v>10.8</v>
      </c>
      <c r="E7951" s="52">
        <v>94.417476728303257</v>
      </c>
      <c r="F7951" s="52">
        <v>1.5771382899269328</v>
      </c>
    </row>
    <row r="7952" spans="1:6">
      <c r="A7952" s="38">
        <v>41971</v>
      </c>
      <c r="B7952" s="49" t="s">
        <v>151</v>
      </c>
      <c r="C7952" s="50">
        <v>16.2</v>
      </c>
      <c r="D7952" s="51">
        <v>10.7</v>
      </c>
      <c r="E7952" s="52">
        <v>92.962766971300297</v>
      </c>
      <c r="F7952" s="52">
        <v>1.8122373408506511</v>
      </c>
    </row>
    <row r="7953" spans="1:6">
      <c r="A7953" s="38">
        <v>41971</v>
      </c>
      <c r="B7953" s="49" t="s">
        <v>152</v>
      </c>
      <c r="C7953" s="50">
        <v>15.7</v>
      </c>
      <c r="D7953" s="51">
        <v>10.7</v>
      </c>
      <c r="E7953" s="52">
        <v>95.982219239980381</v>
      </c>
      <c r="F7953" s="52">
        <v>2.2469611286391342</v>
      </c>
    </row>
    <row r="7954" spans="1:6">
      <c r="A7954" s="38">
        <v>41971</v>
      </c>
      <c r="B7954" s="49" t="s">
        <v>153</v>
      </c>
      <c r="C7954" s="50">
        <v>15.7</v>
      </c>
      <c r="D7954" s="51">
        <v>10.7</v>
      </c>
      <c r="E7954" s="52">
        <v>95.982219239980381</v>
      </c>
      <c r="F7954" s="52">
        <v>2.5187021813370354</v>
      </c>
    </row>
    <row r="7955" spans="1:6">
      <c r="A7955" s="38">
        <v>41971</v>
      </c>
      <c r="B7955" s="49" t="s">
        <v>154</v>
      </c>
      <c r="C7955" s="50">
        <v>15.6</v>
      </c>
      <c r="D7955" s="51">
        <v>10.7</v>
      </c>
      <c r="E7955" s="52">
        <v>96.599229443479288</v>
      </c>
      <c r="F7955" s="52">
        <v>2.7232694130968578</v>
      </c>
    </row>
    <row r="7956" spans="1:6">
      <c r="A7956" s="38">
        <v>41971</v>
      </c>
      <c r="B7956" s="49" t="s">
        <v>155</v>
      </c>
      <c r="C7956" s="50">
        <v>15.7</v>
      </c>
      <c r="D7956" s="51">
        <v>10.7</v>
      </c>
      <c r="E7956" s="52">
        <v>95.982219239980381</v>
      </c>
      <c r="F7956" s="52">
        <v>2.0033734154520033</v>
      </c>
    </row>
    <row r="7957" spans="1:6">
      <c r="A7957" s="38">
        <v>41971</v>
      </c>
      <c r="B7957" s="49" t="s">
        <v>156</v>
      </c>
      <c r="C7957" s="50">
        <v>16.100000000000001</v>
      </c>
      <c r="D7957" s="51">
        <v>10.9</v>
      </c>
      <c r="E7957" s="52">
        <v>95.276656262326583</v>
      </c>
      <c r="F7957" s="52">
        <v>1.624044188626329</v>
      </c>
    </row>
    <row r="7958" spans="1:6">
      <c r="A7958" s="38">
        <v>41971</v>
      </c>
      <c r="B7958" s="49" t="s">
        <v>157</v>
      </c>
      <c r="C7958" s="50">
        <v>16.7</v>
      </c>
      <c r="D7958" s="51">
        <v>11.1</v>
      </c>
      <c r="E7958" s="52">
        <v>93.356848829786784</v>
      </c>
      <c r="F7958" s="52">
        <v>0.67534450826075654</v>
      </c>
    </row>
    <row r="7959" spans="1:6">
      <c r="A7959" s="38">
        <v>41971</v>
      </c>
      <c r="B7959" s="49" t="s">
        <v>158</v>
      </c>
      <c r="C7959" s="50">
        <v>17.2</v>
      </c>
      <c r="D7959" s="51">
        <v>11.4</v>
      </c>
      <c r="E7959" s="52">
        <v>92.842880056133424</v>
      </c>
      <c r="F7959" s="52">
        <v>0.82936166057095184</v>
      </c>
    </row>
    <row r="7960" spans="1:6">
      <c r="A7960" s="38">
        <v>41971</v>
      </c>
      <c r="B7960" s="49" t="s">
        <v>159</v>
      </c>
      <c r="C7960" s="50">
        <v>17.399999999999999</v>
      </c>
      <c r="D7960" s="51">
        <v>11.6</v>
      </c>
      <c r="E7960" s="52">
        <v>93.254579631436343</v>
      </c>
      <c r="F7960" s="52">
        <v>1.372459216561527</v>
      </c>
    </row>
    <row r="7961" spans="1:6">
      <c r="A7961" s="38">
        <v>41971</v>
      </c>
      <c r="B7961" s="49" t="s">
        <v>160</v>
      </c>
      <c r="C7961" s="50">
        <v>17.5</v>
      </c>
      <c r="D7961" s="51">
        <v>12.1</v>
      </c>
      <c r="E7961" s="52">
        <v>96.58527983656721</v>
      </c>
      <c r="F7961" s="52">
        <v>0.82747430021706747</v>
      </c>
    </row>
    <row r="7962" spans="1:6">
      <c r="A7962" s="38">
        <v>41971</v>
      </c>
      <c r="B7962" s="49" t="s">
        <v>161</v>
      </c>
      <c r="C7962" s="50">
        <v>17.5</v>
      </c>
      <c r="D7962" s="51">
        <v>11.1</v>
      </c>
      <c r="E7962" s="52">
        <v>88.74297637918059</v>
      </c>
      <c r="F7962" s="52">
        <v>6.0462316701593133E-2</v>
      </c>
    </row>
    <row r="7963" spans="1:6">
      <c r="A7963" s="38">
        <v>41971</v>
      </c>
      <c r="B7963" s="49" t="s">
        <v>162</v>
      </c>
      <c r="C7963" s="50">
        <v>19.8</v>
      </c>
      <c r="D7963" s="51">
        <v>11</v>
      </c>
      <c r="E7963" s="52">
        <v>76.163124615731959</v>
      </c>
      <c r="F7963" s="52">
        <v>0</v>
      </c>
    </row>
    <row r="7964" spans="1:6">
      <c r="A7964" s="38">
        <v>41971</v>
      </c>
      <c r="B7964" s="49" t="s">
        <v>163</v>
      </c>
      <c r="C7964" s="50">
        <v>20.2</v>
      </c>
      <c r="D7964" s="51">
        <v>11.1</v>
      </c>
      <c r="E7964" s="52">
        <v>74.962729719985674</v>
      </c>
      <c r="F7964" s="52">
        <v>0</v>
      </c>
    </row>
    <row r="7965" spans="1:6">
      <c r="A7965" s="38">
        <v>41971</v>
      </c>
      <c r="B7965" s="49" t="s">
        <v>164</v>
      </c>
      <c r="C7965" s="50">
        <v>19.899999999999999</v>
      </c>
      <c r="D7965" s="51">
        <v>10.3</v>
      </c>
      <c r="E7965" s="52">
        <v>70.953927139379886</v>
      </c>
      <c r="F7965" s="52">
        <v>0</v>
      </c>
    </row>
    <row r="7966" spans="1:6">
      <c r="A7966" s="38">
        <v>41971</v>
      </c>
      <c r="B7966" s="49" t="s">
        <v>165</v>
      </c>
      <c r="C7966" s="50">
        <v>18.5</v>
      </c>
      <c r="D7966" s="51">
        <v>9.6999999999999993</v>
      </c>
      <c r="E7966" s="52">
        <v>72.982892445550291</v>
      </c>
      <c r="F7966" s="52">
        <v>0</v>
      </c>
    </row>
    <row r="7967" spans="1:6">
      <c r="A7967" s="38">
        <v>41971</v>
      </c>
      <c r="B7967" s="49" t="s">
        <v>166</v>
      </c>
      <c r="C7967" s="50">
        <v>17.5</v>
      </c>
      <c r="D7967" s="51">
        <v>9.4</v>
      </c>
      <c r="E7967" s="52">
        <v>75.354050408387025</v>
      </c>
      <c r="F7967" s="52">
        <v>0</v>
      </c>
    </row>
    <row r="7968" spans="1:6">
      <c r="A7968" s="38">
        <v>41971</v>
      </c>
      <c r="B7968" s="49" t="s">
        <v>167</v>
      </c>
      <c r="C7968" s="50">
        <v>17.2</v>
      </c>
      <c r="D7968" s="51">
        <v>9.3000000000000007</v>
      </c>
      <c r="E7968" s="52">
        <v>75.992191845323447</v>
      </c>
      <c r="F7968" s="52">
        <v>1.9772568826744767E-5</v>
      </c>
    </row>
    <row r="7969" spans="1:6">
      <c r="A7969" s="38">
        <v>41971</v>
      </c>
      <c r="B7969" s="49" t="s">
        <v>168</v>
      </c>
      <c r="C7969" s="50">
        <v>16.5</v>
      </c>
      <c r="D7969" s="51">
        <v>8.6999999999999993</v>
      </c>
      <c r="E7969" s="52">
        <v>74.390331019931153</v>
      </c>
      <c r="F7969" s="52">
        <v>2.4800691010090588E-2</v>
      </c>
    </row>
    <row r="7970" spans="1:6">
      <c r="A7970" s="38">
        <v>41971</v>
      </c>
      <c r="B7970" s="49" t="s">
        <v>169</v>
      </c>
      <c r="C7970" s="50">
        <v>15.7</v>
      </c>
      <c r="D7970" s="51">
        <v>8.5</v>
      </c>
      <c r="E7970" s="52">
        <v>76.513607500597004</v>
      </c>
      <c r="F7970" s="52">
        <v>4.5052429111168593E-2</v>
      </c>
    </row>
    <row r="7971" spans="1:6">
      <c r="A7971" s="38">
        <v>41971</v>
      </c>
      <c r="B7971" s="49" t="s">
        <v>170</v>
      </c>
      <c r="C7971" s="50">
        <v>15.4</v>
      </c>
      <c r="D7971" s="51">
        <v>8.4</v>
      </c>
      <c r="E7971" s="52">
        <v>77.09444656884844</v>
      </c>
      <c r="F7971" s="52">
        <v>5.7138516979754771E-2</v>
      </c>
    </row>
    <row r="7972" spans="1:6">
      <c r="A7972" s="38">
        <v>41971</v>
      </c>
      <c r="B7972" s="49" t="s">
        <v>171</v>
      </c>
      <c r="C7972" s="50">
        <v>14.8</v>
      </c>
      <c r="D7972" s="51">
        <v>8.1</v>
      </c>
      <c r="E7972" s="52">
        <v>77.304534001244775</v>
      </c>
      <c r="F7972" s="52">
        <v>0.21003657069424109</v>
      </c>
    </row>
    <row r="7973" spans="1:6">
      <c r="A7973" s="38">
        <v>41971</v>
      </c>
      <c r="B7973" s="49" t="s">
        <v>172</v>
      </c>
      <c r="C7973" s="50">
        <v>14.8</v>
      </c>
      <c r="D7973" s="51">
        <v>8.1</v>
      </c>
      <c r="E7973" s="52">
        <v>77.304534001244775</v>
      </c>
      <c r="F7973" s="52">
        <v>0.6082225628257103</v>
      </c>
    </row>
    <row r="7974" spans="1:6">
      <c r="A7974" s="38">
        <v>41972</v>
      </c>
      <c r="B7974" s="49" t="s">
        <v>149</v>
      </c>
      <c r="C7974" s="50">
        <v>14.6</v>
      </c>
      <c r="D7974" s="51">
        <v>8</v>
      </c>
      <c r="E7974" s="52">
        <v>77.354617502913896</v>
      </c>
      <c r="F7974" s="52">
        <v>2.1589980871088268</v>
      </c>
    </row>
    <row r="7975" spans="1:6">
      <c r="A7975" s="38">
        <v>41972</v>
      </c>
      <c r="B7975" s="49" t="s">
        <v>150</v>
      </c>
      <c r="C7975" s="50">
        <v>14.1</v>
      </c>
      <c r="D7975" s="51">
        <v>8</v>
      </c>
      <c r="E7975" s="52">
        <v>79.899362256474646</v>
      </c>
      <c r="F7975" s="52">
        <v>3.3127815064047859</v>
      </c>
    </row>
    <row r="7976" spans="1:6">
      <c r="A7976" s="38">
        <v>41972</v>
      </c>
      <c r="B7976" s="49" t="s">
        <v>151</v>
      </c>
      <c r="C7976" s="50">
        <v>12.9</v>
      </c>
      <c r="D7976" s="51">
        <v>8</v>
      </c>
      <c r="E7976" s="52">
        <v>86.398652761182461</v>
      </c>
      <c r="F7976" s="52">
        <v>4.5902113740509289</v>
      </c>
    </row>
    <row r="7977" spans="1:6">
      <c r="A7977" s="38">
        <v>41972</v>
      </c>
      <c r="B7977" s="49" t="s">
        <v>152</v>
      </c>
      <c r="C7977" s="50">
        <v>11.6</v>
      </c>
      <c r="D7977" s="51">
        <v>7.7</v>
      </c>
      <c r="E7977" s="52">
        <v>90.630349658959375</v>
      </c>
      <c r="F7977" s="52">
        <v>5.9295821346019801</v>
      </c>
    </row>
    <row r="7978" spans="1:6">
      <c r="A7978" s="38">
        <v>41972</v>
      </c>
      <c r="B7978" s="49" t="s">
        <v>153</v>
      </c>
      <c r="C7978" s="50">
        <v>11.3</v>
      </c>
      <c r="D7978" s="51">
        <v>7.5</v>
      </c>
      <c r="E7978" s="52">
        <v>90.076563480556942</v>
      </c>
      <c r="F7978" s="52">
        <v>6.7680762322479007</v>
      </c>
    </row>
    <row r="7979" spans="1:6">
      <c r="A7979" s="38">
        <v>41972</v>
      </c>
      <c r="B7979" s="49" t="s">
        <v>154</v>
      </c>
      <c r="C7979" s="50">
        <v>10.7</v>
      </c>
      <c r="D7979" s="51">
        <v>7.4</v>
      </c>
      <c r="E7979" s="52">
        <v>92.506523970366487</v>
      </c>
      <c r="F7979" s="52">
        <v>8.0627749694340984</v>
      </c>
    </row>
    <row r="7980" spans="1:6">
      <c r="A7980" s="38">
        <v>41972</v>
      </c>
      <c r="B7980" s="49" t="s">
        <v>155</v>
      </c>
      <c r="C7980" s="50">
        <v>10.5</v>
      </c>
      <c r="D7980" s="51">
        <v>7.4</v>
      </c>
      <c r="E7980" s="52">
        <v>93.748525179207533</v>
      </c>
      <c r="F7980" s="52">
        <v>6.3312171088487732</v>
      </c>
    </row>
    <row r="7981" spans="1:6">
      <c r="A7981" s="38">
        <v>41972</v>
      </c>
      <c r="B7981" s="49" t="s">
        <v>156</v>
      </c>
      <c r="C7981" s="50">
        <v>11.3</v>
      </c>
      <c r="D7981" s="51">
        <v>7.6</v>
      </c>
      <c r="E7981" s="52">
        <v>91.2630866166202</v>
      </c>
      <c r="F7981" s="52">
        <v>1.4467273262426068</v>
      </c>
    </row>
    <row r="7982" spans="1:6">
      <c r="A7982" s="38">
        <v>41972</v>
      </c>
      <c r="B7982" s="49" t="s">
        <v>157</v>
      </c>
      <c r="C7982" s="50">
        <v>12.7</v>
      </c>
      <c r="D7982" s="51">
        <v>7.7</v>
      </c>
      <c r="E7982" s="52">
        <v>84.295910325183343</v>
      </c>
      <c r="F7982" s="52">
        <v>0.55537645910552835</v>
      </c>
    </row>
    <row r="7983" spans="1:6">
      <c r="A7983" s="38">
        <v>41972</v>
      </c>
      <c r="B7983" s="49" t="s">
        <v>158</v>
      </c>
      <c r="C7983" s="50">
        <v>15</v>
      </c>
      <c r="D7983" s="51">
        <v>8.1999999999999993</v>
      </c>
      <c r="E7983" s="52">
        <v>77.244275158820429</v>
      </c>
      <c r="F7983" s="52">
        <v>0.14621110620928759</v>
      </c>
    </row>
    <row r="7984" spans="1:6">
      <c r="A7984" s="38">
        <v>41972</v>
      </c>
      <c r="B7984" s="49" t="s">
        <v>159</v>
      </c>
      <c r="C7984" s="50">
        <v>17.5</v>
      </c>
      <c r="D7984" s="51">
        <v>7</v>
      </c>
      <c r="E7984" s="52">
        <v>56.328828602474204</v>
      </c>
      <c r="F7984" s="52">
        <v>1.3266131603884457E-2</v>
      </c>
    </row>
    <row r="7985" spans="1:6">
      <c r="A7985" s="38">
        <v>41972</v>
      </c>
      <c r="B7985" s="49" t="s">
        <v>160</v>
      </c>
      <c r="C7985" s="50">
        <v>18.5</v>
      </c>
      <c r="D7985" s="51">
        <v>6.8</v>
      </c>
      <c r="E7985" s="52">
        <v>51.399227701497871</v>
      </c>
      <c r="F7985" s="52">
        <v>2.0235331075881347E-3</v>
      </c>
    </row>
    <row r="7986" spans="1:6">
      <c r="A7986" s="38">
        <v>41972</v>
      </c>
      <c r="B7986" s="49" t="s">
        <v>161</v>
      </c>
      <c r="C7986" s="50">
        <v>18.600000000000001</v>
      </c>
      <c r="D7986" s="51">
        <v>6.6</v>
      </c>
      <c r="E7986" s="52">
        <v>49.591714456212863</v>
      </c>
      <c r="F7986" s="52">
        <v>0</v>
      </c>
    </row>
    <row r="7987" spans="1:6">
      <c r="A7987" s="38">
        <v>41972</v>
      </c>
      <c r="B7987" s="49" t="s">
        <v>162</v>
      </c>
      <c r="C7987" s="50">
        <v>18.8</v>
      </c>
      <c r="D7987" s="51">
        <v>6.7</v>
      </c>
      <c r="E7987" s="52">
        <v>49.709104227679518</v>
      </c>
      <c r="F7987" s="52">
        <v>0</v>
      </c>
    </row>
    <row r="7988" spans="1:6">
      <c r="A7988" s="38">
        <v>41972</v>
      </c>
      <c r="B7988" s="49" t="s">
        <v>163</v>
      </c>
      <c r="C7988" s="50">
        <v>18.399999999999999</v>
      </c>
      <c r="D7988" s="51">
        <v>6.4</v>
      </c>
      <c r="E7988" s="52">
        <v>48.710969654917982</v>
      </c>
      <c r="F7988" s="52">
        <v>0</v>
      </c>
    </row>
    <row r="7989" spans="1:6">
      <c r="A7989" s="38">
        <v>41972</v>
      </c>
      <c r="B7989" s="49" t="s">
        <v>164</v>
      </c>
      <c r="C7989" s="50">
        <v>17.8</v>
      </c>
      <c r="D7989" s="51">
        <v>6.4</v>
      </c>
      <c r="E7989" s="52">
        <v>50.58338203060417</v>
      </c>
      <c r="F7989" s="52">
        <v>0</v>
      </c>
    </row>
    <row r="7990" spans="1:6">
      <c r="A7990" s="38">
        <v>41972</v>
      </c>
      <c r="B7990" s="49" t="s">
        <v>165</v>
      </c>
      <c r="C7990" s="50">
        <v>17</v>
      </c>
      <c r="D7990" s="51">
        <v>6.7</v>
      </c>
      <c r="E7990" s="52">
        <v>55.674482760300414</v>
      </c>
      <c r="F7990" s="52">
        <v>0</v>
      </c>
    </row>
    <row r="7991" spans="1:6">
      <c r="A7991" s="38">
        <v>41972</v>
      </c>
      <c r="B7991" s="49" t="s">
        <v>166</v>
      </c>
      <c r="C7991" s="50">
        <v>15.8</v>
      </c>
      <c r="D7991" s="51">
        <v>7.1</v>
      </c>
      <c r="E7991" s="52">
        <v>63.644783135075315</v>
      </c>
      <c r="F7991" s="52">
        <v>0</v>
      </c>
    </row>
    <row r="7992" spans="1:6">
      <c r="A7992" s="38">
        <v>41972</v>
      </c>
      <c r="B7992" s="49" t="s">
        <v>167</v>
      </c>
      <c r="C7992" s="50">
        <v>14.5</v>
      </c>
      <c r="D7992" s="51">
        <v>8</v>
      </c>
      <c r="E7992" s="52">
        <v>77.856206284174391</v>
      </c>
      <c r="F7992" s="52">
        <v>4.9305214180733756E-3</v>
      </c>
    </row>
    <row r="7993" spans="1:6">
      <c r="A7993" s="38">
        <v>41972</v>
      </c>
      <c r="B7993" s="49" t="s">
        <v>168</v>
      </c>
      <c r="C7993" s="50">
        <v>13.2</v>
      </c>
      <c r="D7993" s="51">
        <v>8</v>
      </c>
      <c r="E7993" s="52">
        <v>84.719990718861013</v>
      </c>
      <c r="F7993" s="52">
        <v>6.9862796059195681E-2</v>
      </c>
    </row>
    <row r="7994" spans="1:6">
      <c r="A7994" s="38">
        <v>41972</v>
      </c>
      <c r="B7994" s="49" t="s">
        <v>169</v>
      </c>
      <c r="C7994" s="50">
        <v>12.6</v>
      </c>
      <c r="D7994" s="51">
        <v>8</v>
      </c>
      <c r="E7994" s="52">
        <v>88.114677513911772</v>
      </c>
      <c r="F7994" s="52">
        <v>0.12737572976779732</v>
      </c>
    </row>
    <row r="7995" spans="1:6">
      <c r="A7995" s="38">
        <v>41972</v>
      </c>
      <c r="B7995" s="49" t="s">
        <v>170</v>
      </c>
      <c r="C7995" s="50">
        <v>12.1</v>
      </c>
      <c r="D7995" s="51">
        <v>7.8</v>
      </c>
      <c r="E7995" s="52">
        <v>88.811937327600532</v>
      </c>
      <c r="F7995" s="52">
        <v>0.17976925092208709</v>
      </c>
    </row>
    <row r="7996" spans="1:6">
      <c r="A7996" s="38">
        <v>41972</v>
      </c>
      <c r="B7996" s="49" t="s">
        <v>171</v>
      </c>
      <c r="C7996" s="50">
        <v>11.1</v>
      </c>
      <c r="D7996" s="51">
        <v>7.5</v>
      </c>
      <c r="E7996" s="52">
        <v>91.280148661740171</v>
      </c>
      <c r="F7996" s="52">
        <v>0.29471560737102959</v>
      </c>
    </row>
    <row r="7997" spans="1:6">
      <c r="A7997" s="38">
        <v>41972</v>
      </c>
      <c r="B7997" s="49" t="s">
        <v>172</v>
      </c>
      <c r="C7997" s="50">
        <v>10.7</v>
      </c>
      <c r="D7997" s="51">
        <v>7.3</v>
      </c>
      <c r="E7997" s="52">
        <v>91.270937069658103</v>
      </c>
      <c r="F7997" s="52">
        <v>0.73458091546412729</v>
      </c>
    </row>
    <row r="7998" spans="1:6">
      <c r="A7998" s="38">
        <v>41973</v>
      </c>
      <c r="B7998" s="49" t="s">
        <v>149</v>
      </c>
      <c r="C7998" s="50">
        <v>9.8000000000000007</v>
      </c>
      <c r="D7998" s="51">
        <v>7</v>
      </c>
      <c r="E7998" s="52">
        <v>92.993356588379257</v>
      </c>
      <c r="F7998" s="52">
        <v>3.7128018100808489</v>
      </c>
    </row>
    <row r="7999" spans="1:6">
      <c r="A7999" s="38">
        <v>41973</v>
      </c>
      <c r="B7999" s="49" t="s">
        <v>150</v>
      </c>
      <c r="C7999" s="50">
        <v>9.4</v>
      </c>
      <c r="D7999" s="51">
        <v>6.9</v>
      </c>
      <c r="E7999" s="52">
        <v>94.177867235842214</v>
      </c>
      <c r="F7999" s="52">
        <v>5.885326278705886</v>
      </c>
    </row>
    <row r="8000" spans="1:6">
      <c r="A8000" s="38">
        <v>41973</v>
      </c>
      <c r="B8000" s="49" t="s">
        <v>151</v>
      </c>
      <c r="C8000" s="50">
        <v>9.3000000000000007</v>
      </c>
      <c r="D8000" s="51">
        <v>6.7</v>
      </c>
      <c r="E8000" s="52">
        <v>92.095356528920831</v>
      </c>
      <c r="F8000" s="52">
        <v>7.0325828868854021</v>
      </c>
    </row>
    <row r="8001" spans="1:6">
      <c r="A8001" s="38">
        <v>41973</v>
      </c>
      <c r="B8001" s="49" t="s">
        <v>152</v>
      </c>
      <c r="C8001" s="50">
        <v>9.5</v>
      </c>
      <c r="D8001" s="51">
        <v>6.7</v>
      </c>
      <c r="E8001" s="52">
        <v>90.863611789843574</v>
      </c>
      <c r="F8001" s="52">
        <v>7.7614929049540748</v>
      </c>
    </row>
    <row r="8002" spans="1:6">
      <c r="A8002" s="38">
        <v>41973</v>
      </c>
      <c r="B8002" s="49" t="s">
        <v>153</v>
      </c>
      <c r="C8002" s="50">
        <v>9.5</v>
      </c>
      <c r="D8002" s="51">
        <v>6.8</v>
      </c>
      <c r="E8002" s="52">
        <v>92.205119103781612</v>
      </c>
      <c r="F8002" s="52">
        <v>8.2344942145958857</v>
      </c>
    </row>
    <row r="8003" spans="1:6">
      <c r="A8003" s="38">
        <v>41973</v>
      </c>
      <c r="B8003" s="49" t="s">
        <v>154</v>
      </c>
      <c r="C8003" s="50">
        <v>9.6999999999999993</v>
      </c>
      <c r="D8003" s="51">
        <v>6.8</v>
      </c>
      <c r="E8003" s="52">
        <v>90.973860145534019</v>
      </c>
      <c r="F8003" s="52">
        <v>9.1990689149031315</v>
      </c>
    </row>
    <row r="8004" spans="1:6">
      <c r="A8004" s="38">
        <v>41973</v>
      </c>
      <c r="B8004" s="49" t="s">
        <v>155</v>
      </c>
      <c r="C8004" s="50">
        <v>9.5</v>
      </c>
      <c r="D8004" s="51">
        <v>6.7</v>
      </c>
      <c r="E8004" s="52">
        <v>90.863611789843574</v>
      </c>
      <c r="F8004" s="52">
        <v>7.9271513992543312</v>
      </c>
    </row>
    <row r="8005" spans="1:6">
      <c r="A8005" s="38">
        <v>41973</v>
      </c>
      <c r="B8005" s="49" t="s">
        <v>156</v>
      </c>
      <c r="C8005" s="50">
        <v>10.199999999999999</v>
      </c>
      <c r="D8005" s="51">
        <v>6.9</v>
      </c>
      <c r="E8005" s="52">
        <v>89.254965203805369</v>
      </c>
      <c r="F8005" s="52">
        <v>3.0154770757181844</v>
      </c>
    </row>
    <row r="8006" spans="1:6">
      <c r="A8006" s="38">
        <v>41973</v>
      </c>
      <c r="B8006" s="49" t="s">
        <v>157</v>
      </c>
      <c r="C8006" s="50">
        <v>12.7</v>
      </c>
      <c r="D8006" s="51">
        <v>7.4</v>
      </c>
      <c r="E8006" s="52">
        <v>81.05026783188336</v>
      </c>
      <c r="F8006" s="52">
        <v>0.58379969199825454</v>
      </c>
    </row>
    <row r="8007" spans="1:6">
      <c r="A8007" s="38">
        <v>41973</v>
      </c>
      <c r="B8007" s="49" t="s">
        <v>158</v>
      </c>
      <c r="C8007" s="50">
        <v>15.7</v>
      </c>
      <c r="D8007" s="51">
        <v>7.7</v>
      </c>
      <c r="E8007" s="52">
        <v>69.400384379914499</v>
      </c>
      <c r="F8007" s="52">
        <v>0.11584924686458149</v>
      </c>
    </row>
    <row r="8008" spans="1:6">
      <c r="A8008" s="38">
        <v>41973</v>
      </c>
      <c r="B8008" s="49" t="s">
        <v>159</v>
      </c>
      <c r="C8008" s="50">
        <v>17.899999999999999</v>
      </c>
      <c r="D8008" s="51">
        <v>7.8</v>
      </c>
      <c r="E8008" s="52">
        <v>61.125231997354902</v>
      </c>
      <c r="F8008" s="52">
        <v>1.1851761893341566E-2</v>
      </c>
    </row>
    <row r="8009" spans="1:6">
      <c r="A8009" s="38">
        <v>41973</v>
      </c>
      <c r="B8009" s="49" t="s">
        <v>160</v>
      </c>
      <c r="C8009" s="50">
        <v>19.2</v>
      </c>
      <c r="D8009" s="51">
        <v>8.1</v>
      </c>
      <c r="E8009" s="52">
        <v>58.483782830967748</v>
      </c>
      <c r="F8009" s="52">
        <v>8.4138590752105391E-4</v>
      </c>
    </row>
    <row r="8010" spans="1:6">
      <c r="A8010" s="38">
        <v>41973</v>
      </c>
      <c r="B8010" s="49" t="s">
        <v>161</v>
      </c>
      <c r="C8010" s="50">
        <v>19.399999999999999</v>
      </c>
      <c r="D8010" s="51">
        <v>8.5</v>
      </c>
      <c r="E8010" s="52">
        <v>60.573686558040407</v>
      </c>
      <c r="F8010" s="52">
        <v>0</v>
      </c>
    </row>
    <row r="8011" spans="1:6">
      <c r="A8011" s="38">
        <v>41973</v>
      </c>
      <c r="B8011" s="49" t="s">
        <v>162</v>
      </c>
      <c r="C8011" s="50">
        <v>19.2</v>
      </c>
      <c r="D8011" s="51">
        <v>8.9</v>
      </c>
      <c r="E8011" s="52">
        <v>64.178475370273659</v>
      </c>
      <c r="F8011" s="52">
        <v>0</v>
      </c>
    </row>
    <row r="8012" spans="1:6">
      <c r="A8012" s="38">
        <v>41973</v>
      </c>
      <c r="B8012" s="49" t="s">
        <v>163</v>
      </c>
      <c r="C8012" s="50">
        <v>18.8</v>
      </c>
      <c r="D8012" s="51">
        <v>8.6</v>
      </c>
      <c r="E8012" s="52">
        <v>63.613469029803923</v>
      </c>
      <c r="F8012" s="52">
        <v>0</v>
      </c>
    </row>
    <row r="8013" spans="1:6">
      <c r="A8013" s="38">
        <v>41973</v>
      </c>
      <c r="B8013" s="49" t="s">
        <v>164</v>
      </c>
      <c r="C8013" s="50">
        <v>18.600000000000001</v>
      </c>
      <c r="D8013" s="51">
        <v>8.9</v>
      </c>
      <c r="E8013" s="52">
        <v>66.629881841203556</v>
      </c>
      <c r="F8013" s="52">
        <v>0</v>
      </c>
    </row>
    <row r="8014" spans="1:6">
      <c r="A8014" s="38">
        <v>41973</v>
      </c>
      <c r="B8014" s="49" t="s">
        <v>165</v>
      </c>
      <c r="C8014" s="50">
        <v>17.600000000000001</v>
      </c>
      <c r="D8014" s="51">
        <v>8.6</v>
      </c>
      <c r="E8014" s="52">
        <v>68.593967549203967</v>
      </c>
      <c r="F8014" s="52">
        <v>0</v>
      </c>
    </row>
    <row r="8015" spans="1:6">
      <c r="A8015" s="38">
        <v>41973</v>
      </c>
      <c r="B8015" s="49" t="s">
        <v>166</v>
      </c>
      <c r="C8015" s="50">
        <v>16</v>
      </c>
      <c r="D8015" s="51">
        <v>8.5</v>
      </c>
      <c r="E8015" s="52">
        <v>75.059058938793882</v>
      </c>
      <c r="F8015" s="52">
        <v>0</v>
      </c>
    </row>
    <row r="8016" spans="1:6">
      <c r="A8016" s="38">
        <v>41973</v>
      </c>
      <c r="B8016" s="49" t="s">
        <v>167</v>
      </c>
      <c r="C8016" s="50">
        <v>14.6</v>
      </c>
      <c r="D8016" s="51">
        <v>8.8000000000000007</v>
      </c>
      <c r="E8016" s="52">
        <v>84.982165392389575</v>
      </c>
      <c r="F8016" s="52">
        <v>3.3003362222513337E-3</v>
      </c>
    </row>
    <row r="8017" spans="1:6">
      <c r="A8017" s="38">
        <v>41973</v>
      </c>
      <c r="B8017" s="49" t="s">
        <v>168</v>
      </c>
      <c r="C8017" s="50">
        <v>13.9</v>
      </c>
      <c r="D8017" s="51">
        <v>8.6999999999999993</v>
      </c>
      <c r="E8017" s="52">
        <v>87.928289619303285</v>
      </c>
      <c r="F8017" s="52">
        <v>5.98036068418277E-2</v>
      </c>
    </row>
    <row r="8018" spans="1:6">
      <c r="A8018" s="38">
        <v>41973</v>
      </c>
      <c r="B8018" s="49" t="s">
        <v>169</v>
      </c>
      <c r="C8018" s="50">
        <v>13.2</v>
      </c>
      <c r="D8018" s="51">
        <v>8.6</v>
      </c>
      <c r="E8018" s="52">
        <v>90.987335417615952</v>
      </c>
      <c r="F8018" s="52">
        <v>0.10130664950211872</v>
      </c>
    </row>
    <row r="8019" spans="1:6">
      <c r="A8019" s="38">
        <v>41973</v>
      </c>
      <c r="B8019" s="49" t="s">
        <v>170</v>
      </c>
      <c r="C8019" s="50">
        <v>13.1</v>
      </c>
      <c r="D8019" s="51">
        <v>8.6999999999999993</v>
      </c>
      <c r="E8019" s="52">
        <v>92.63412392947285</v>
      </c>
      <c r="F8019" s="52">
        <v>0.12500638705221803</v>
      </c>
    </row>
    <row r="8020" spans="1:6">
      <c r="A8020" s="38">
        <v>41973</v>
      </c>
      <c r="B8020" s="49" t="s">
        <v>171</v>
      </c>
      <c r="C8020" s="50">
        <v>12.9</v>
      </c>
      <c r="D8020" s="51">
        <v>8.8000000000000007</v>
      </c>
      <c r="E8020" s="52">
        <v>94.917987259827925</v>
      </c>
      <c r="F8020" s="52">
        <v>0.20344164343019194</v>
      </c>
    </row>
    <row r="8021" spans="1:6">
      <c r="A8021" s="38">
        <v>41973</v>
      </c>
      <c r="B8021" s="49" t="s">
        <v>172</v>
      </c>
      <c r="C8021" s="50">
        <v>13</v>
      </c>
      <c r="D8021" s="51">
        <v>9</v>
      </c>
      <c r="E8021" s="52">
        <v>96.41133206790586</v>
      </c>
      <c r="F8021" s="52">
        <v>0.31818020414338294</v>
      </c>
    </row>
    <row r="8022" spans="1:6">
      <c r="A8022" s="38">
        <v>41974</v>
      </c>
      <c r="B8022" s="49" t="s">
        <v>149</v>
      </c>
      <c r="C8022" s="50">
        <v>13.5</v>
      </c>
      <c r="D8022" s="51">
        <v>9.1999999999999993</v>
      </c>
      <c r="E8022" s="52">
        <v>95.357833738995623</v>
      </c>
      <c r="F8022" s="52">
        <v>1.0307211412927473</v>
      </c>
    </row>
    <row r="8023" spans="1:6">
      <c r="A8023" s="38">
        <v>41974</v>
      </c>
      <c r="B8023" s="49" t="s">
        <v>150</v>
      </c>
      <c r="C8023" s="50">
        <v>14</v>
      </c>
      <c r="D8023" s="51">
        <v>9.6</v>
      </c>
      <c r="E8023" s="52">
        <v>96.258932618471874</v>
      </c>
      <c r="F8023" s="52">
        <v>2.0086206268115134</v>
      </c>
    </row>
    <row r="8024" spans="1:6">
      <c r="A8024" s="38">
        <v>41974</v>
      </c>
      <c r="B8024" s="49" t="s">
        <v>151</v>
      </c>
      <c r="C8024" s="50">
        <v>14.5</v>
      </c>
      <c r="D8024" s="51">
        <v>9.9</v>
      </c>
      <c r="E8024" s="52">
        <v>96.057358481246183</v>
      </c>
      <c r="F8024" s="52">
        <v>2.5266071589721411</v>
      </c>
    </row>
    <row r="8025" spans="1:6">
      <c r="A8025" s="38">
        <v>41974</v>
      </c>
      <c r="B8025" s="49" t="s">
        <v>152</v>
      </c>
      <c r="C8025" s="50">
        <v>15.1</v>
      </c>
      <c r="D8025" s="51">
        <v>10.3</v>
      </c>
      <c r="E8025" s="52">
        <v>96.083518038840381</v>
      </c>
      <c r="F8025" s="52">
        <v>2.6410830300594768</v>
      </c>
    </row>
    <row r="8026" spans="1:6">
      <c r="A8026" s="38">
        <v>41974</v>
      </c>
      <c r="B8026" s="49" t="s">
        <v>153</v>
      </c>
      <c r="C8026" s="50">
        <v>15.5</v>
      </c>
      <c r="D8026" s="51">
        <v>10.5</v>
      </c>
      <c r="E8026" s="52">
        <v>95.433652086968266</v>
      </c>
      <c r="F8026" s="52">
        <v>2.5501928066708226</v>
      </c>
    </row>
    <row r="8027" spans="1:6">
      <c r="A8027" s="38">
        <v>41974</v>
      </c>
      <c r="B8027" s="49" t="s">
        <v>154</v>
      </c>
      <c r="C8027" s="50">
        <v>15.6</v>
      </c>
      <c r="D8027" s="51">
        <v>10.6</v>
      </c>
      <c r="E8027" s="52">
        <v>95.711560385743326</v>
      </c>
      <c r="F8027" s="52">
        <v>2.5725545978201705</v>
      </c>
    </row>
    <row r="8028" spans="1:6">
      <c r="A8028" s="38">
        <v>41974</v>
      </c>
      <c r="B8028" s="49" t="s">
        <v>155</v>
      </c>
      <c r="C8028" s="50">
        <v>15.1</v>
      </c>
      <c r="D8028" s="51">
        <v>10.3</v>
      </c>
      <c r="E8028" s="52">
        <v>96.083518038840381</v>
      </c>
      <c r="F8028" s="52">
        <v>2.14412728767766</v>
      </c>
    </row>
    <row r="8029" spans="1:6">
      <c r="A8029" s="38">
        <v>41974</v>
      </c>
      <c r="B8029" s="49" t="s">
        <v>156</v>
      </c>
      <c r="C8029" s="50">
        <v>15.8</v>
      </c>
      <c r="D8029" s="51">
        <v>10.9</v>
      </c>
      <c r="E8029" s="52">
        <v>97.121537671662779</v>
      </c>
      <c r="F8029" s="52">
        <v>1.3363064823166957</v>
      </c>
    </row>
    <row r="8030" spans="1:6">
      <c r="A8030" s="38">
        <v>41974</v>
      </c>
      <c r="B8030" s="49" t="s">
        <v>157</v>
      </c>
      <c r="C8030" s="50">
        <v>16.3</v>
      </c>
      <c r="D8030" s="51">
        <v>11</v>
      </c>
      <c r="E8030" s="52">
        <v>94.916613296885373</v>
      </c>
      <c r="F8030" s="52">
        <v>0.37112050277134595</v>
      </c>
    </row>
    <row r="8031" spans="1:6">
      <c r="A8031" s="38">
        <v>41974</v>
      </c>
      <c r="B8031" s="49" t="s">
        <v>158</v>
      </c>
      <c r="C8031" s="50">
        <v>17.100000000000001</v>
      </c>
      <c r="D8031" s="51">
        <v>11.4</v>
      </c>
      <c r="E8031" s="52">
        <v>93.432732386673791</v>
      </c>
      <c r="F8031" s="52">
        <v>0.11525600861574875</v>
      </c>
    </row>
    <row r="8032" spans="1:6">
      <c r="A8032" s="38">
        <v>41974</v>
      </c>
      <c r="B8032" s="49" t="s">
        <v>159</v>
      </c>
      <c r="C8032" s="50">
        <v>18.399999999999999</v>
      </c>
      <c r="D8032" s="51">
        <v>11.6</v>
      </c>
      <c r="E8032" s="52">
        <v>87.564041449984558</v>
      </c>
      <c r="F8032" s="52">
        <v>1.784916064215164E-2</v>
      </c>
    </row>
    <row r="8033" spans="1:6">
      <c r="A8033" s="38">
        <v>41974</v>
      </c>
      <c r="B8033" s="49" t="s">
        <v>160</v>
      </c>
      <c r="C8033" s="50">
        <v>19.3</v>
      </c>
      <c r="D8033" s="51">
        <v>11.8</v>
      </c>
      <c r="E8033" s="52">
        <v>84.175124745705688</v>
      </c>
      <c r="F8033" s="52">
        <v>0</v>
      </c>
    </row>
    <row r="8034" spans="1:6">
      <c r="A8034" s="38">
        <v>41974</v>
      </c>
      <c r="B8034" s="49" t="s">
        <v>161</v>
      </c>
      <c r="C8034" s="50">
        <v>19.2</v>
      </c>
      <c r="D8034" s="51">
        <v>11.6</v>
      </c>
      <c r="E8034" s="52">
        <v>83.29189388421176</v>
      </c>
      <c r="F8034" s="52">
        <v>0</v>
      </c>
    </row>
    <row r="8035" spans="1:6">
      <c r="A8035" s="38">
        <v>41974</v>
      </c>
      <c r="B8035" s="49" t="s">
        <v>162</v>
      </c>
      <c r="C8035" s="50">
        <v>19.5</v>
      </c>
      <c r="D8035" s="51">
        <v>11.8</v>
      </c>
      <c r="E8035" s="52">
        <v>83.13391085727082</v>
      </c>
      <c r="F8035" s="52">
        <v>0</v>
      </c>
    </row>
    <row r="8036" spans="1:6">
      <c r="A8036" s="38">
        <v>41974</v>
      </c>
      <c r="B8036" s="49" t="s">
        <v>163</v>
      </c>
      <c r="C8036" s="50">
        <v>19.399999999999999</v>
      </c>
      <c r="D8036" s="51">
        <v>11.6</v>
      </c>
      <c r="E8036" s="52">
        <v>82.260811933339994</v>
      </c>
      <c r="F8036" s="52">
        <v>0</v>
      </c>
    </row>
    <row r="8037" spans="1:6">
      <c r="A8037" s="38">
        <v>41974</v>
      </c>
      <c r="B8037" s="49" t="s">
        <v>164</v>
      </c>
      <c r="C8037" s="50">
        <v>18.899999999999999</v>
      </c>
      <c r="D8037" s="51">
        <v>11.6</v>
      </c>
      <c r="E8037" s="52">
        <v>84.865874689577794</v>
      </c>
      <c r="F8037" s="52">
        <v>0</v>
      </c>
    </row>
    <row r="8038" spans="1:6">
      <c r="A8038" s="38">
        <v>41974</v>
      </c>
      <c r="B8038" s="49" t="s">
        <v>165</v>
      </c>
      <c r="C8038" s="50">
        <v>18.2</v>
      </c>
      <c r="D8038" s="51">
        <v>11.3</v>
      </c>
      <c r="E8038" s="52">
        <v>86.41791990406206</v>
      </c>
      <c r="F8038" s="52">
        <v>2.0437263693686399E-3</v>
      </c>
    </row>
    <row r="8039" spans="1:6">
      <c r="A8039" s="38">
        <v>41974</v>
      </c>
      <c r="B8039" s="49" t="s">
        <v>166</v>
      </c>
      <c r="C8039" s="50">
        <v>18</v>
      </c>
      <c r="D8039" s="51">
        <v>10.9</v>
      </c>
      <c r="E8039" s="52">
        <v>84.466910982706523</v>
      </c>
      <c r="F8039" s="52">
        <v>1.4414202674696935E-2</v>
      </c>
    </row>
    <row r="8040" spans="1:6">
      <c r="A8040" s="38">
        <v>41974</v>
      </c>
      <c r="B8040" s="49" t="s">
        <v>167</v>
      </c>
      <c r="C8040" s="50">
        <v>17.600000000000001</v>
      </c>
      <c r="D8040" s="51">
        <v>11</v>
      </c>
      <c r="E8040" s="52">
        <v>87.403819997393043</v>
      </c>
      <c r="F8040" s="52">
        <v>2.8382050125453948E-2</v>
      </c>
    </row>
    <row r="8041" spans="1:6">
      <c r="A8041" s="38">
        <v>41974</v>
      </c>
      <c r="B8041" s="49" t="s">
        <v>168</v>
      </c>
      <c r="C8041" s="50">
        <v>17.100000000000001</v>
      </c>
      <c r="D8041" s="51">
        <v>10.9</v>
      </c>
      <c r="E8041" s="52">
        <v>89.405381294339762</v>
      </c>
      <c r="F8041" s="52">
        <v>3.7567460077861298E-2</v>
      </c>
    </row>
    <row r="8042" spans="1:6">
      <c r="A8042" s="38">
        <v>41974</v>
      </c>
      <c r="B8042" s="49" t="s">
        <v>169</v>
      </c>
      <c r="C8042" s="50">
        <v>17.2</v>
      </c>
      <c r="D8042" s="51">
        <v>10.3</v>
      </c>
      <c r="E8042" s="52">
        <v>84.03028852390959</v>
      </c>
      <c r="F8042" s="52">
        <v>6.1344846280923931E-2</v>
      </c>
    </row>
    <row r="8043" spans="1:6">
      <c r="A8043" s="38">
        <v>41974</v>
      </c>
      <c r="B8043" s="49" t="s">
        <v>170</v>
      </c>
      <c r="C8043" s="50">
        <v>17.100000000000001</v>
      </c>
      <c r="D8043" s="51">
        <v>10.3</v>
      </c>
      <c r="E8043" s="52">
        <v>84.564152418392837</v>
      </c>
      <c r="F8043" s="52">
        <v>0.17710534655334739</v>
      </c>
    </row>
    <row r="8044" spans="1:6">
      <c r="A8044" s="38">
        <v>41974</v>
      </c>
      <c r="B8044" s="49" t="s">
        <v>171</v>
      </c>
      <c r="C8044" s="50">
        <v>16.899999999999999</v>
      </c>
      <c r="D8044" s="51">
        <v>10</v>
      </c>
      <c r="E8044" s="52">
        <v>83.188349811269575</v>
      </c>
      <c r="F8044" s="52">
        <v>0.12004656755570418</v>
      </c>
    </row>
    <row r="8045" spans="1:6">
      <c r="A8045" s="38">
        <v>41974</v>
      </c>
      <c r="B8045" s="49" t="s">
        <v>172</v>
      </c>
      <c r="C8045" s="50">
        <v>16.600000000000001</v>
      </c>
      <c r="D8045" s="51">
        <v>10</v>
      </c>
      <c r="E8045" s="52">
        <v>84.789024224303645</v>
      </c>
      <c r="F8045" s="52">
        <v>0.32136136927593834</v>
      </c>
    </row>
    <row r="8046" spans="1:6">
      <c r="A8046" s="38">
        <v>41975</v>
      </c>
      <c r="B8046" s="49" t="s">
        <v>149</v>
      </c>
      <c r="C8046" s="50">
        <v>16.100000000000001</v>
      </c>
      <c r="D8046" s="51">
        <v>10.4</v>
      </c>
      <c r="E8046" s="52">
        <v>90.978041389382469</v>
      </c>
      <c r="F8046" s="52">
        <v>0.67985146528282625</v>
      </c>
    </row>
    <row r="8047" spans="1:6">
      <c r="A8047" s="38">
        <v>41975</v>
      </c>
      <c r="B8047" s="49" t="s">
        <v>150</v>
      </c>
      <c r="C8047" s="50">
        <v>16</v>
      </c>
      <c r="D8047" s="51">
        <v>10.5</v>
      </c>
      <c r="E8047" s="52">
        <v>92.426828168249259</v>
      </c>
      <c r="F8047" s="52">
        <v>1.5020216947535019</v>
      </c>
    </row>
    <row r="8048" spans="1:6">
      <c r="A8048" s="38">
        <v>41975</v>
      </c>
      <c r="B8048" s="49" t="s">
        <v>151</v>
      </c>
      <c r="C8048" s="50">
        <v>15.7</v>
      </c>
      <c r="D8048" s="51">
        <v>10.3</v>
      </c>
      <c r="E8048" s="52">
        <v>92.452548427310575</v>
      </c>
      <c r="F8048" s="52">
        <v>2.0352329722364191</v>
      </c>
    </row>
    <row r="8049" spans="1:6">
      <c r="A8049" s="38">
        <v>41975</v>
      </c>
      <c r="B8049" s="49" t="s">
        <v>152</v>
      </c>
      <c r="C8049" s="50">
        <v>15.2</v>
      </c>
      <c r="D8049" s="51">
        <v>10.1</v>
      </c>
      <c r="E8049" s="52">
        <v>93.643283623891065</v>
      </c>
      <c r="F8049" s="52">
        <v>2.6297939840974109</v>
      </c>
    </row>
    <row r="8050" spans="1:6">
      <c r="A8050" s="38">
        <v>41975</v>
      </c>
      <c r="B8050" s="49" t="s">
        <v>153</v>
      </c>
      <c r="C8050" s="50">
        <v>14.9</v>
      </c>
      <c r="D8050" s="51">
        <v>10.1</v>
      </c>
      <c r="E8050" s="52">
        <v>95.469494423577771</v>
      </c>
      <c r="F8050" s="52">
        <v>3.1205102766685426</v>
      </c>
    </row>
    <row r="8051" spans="1:6">
      <c r="A8051" s="38">
        <v>41975</v>
      </c>
      <c r="B8051" s="49" t="s">
        <v>154</v>
      </c>
      <c r="C8051" s="50">
        <v>14.3</v>
      </c>
      <c r="D8051" s="51">
        <v>9.6</v>
      </c>
      <c r="E8051" s="52">
        <v>94.404680269051113</v>
      </c>
      <c r="F8051" s="52">
        <v>3.7476780041873692</v>
      </c>
    </row>
    <row r="8052" spans="1:6">
      <c r="A8052" s="38">
        <v>41975</v>
      </c>
      <c r="B8052" s="49" t="s">
        <v>155</v>
      </c>
      <c r="C8052" s="50">
        <v>13.4</v>
      </c>
      <c r="D8052" s="51">
        <v>8.9</v>
      </c>
      <c r="E8052" s="52">
        <v>92.895873956480528</v>
      </c>
      <c r="F8052" s="52">
        <v>4.3644373659885112</v>
      </c>
    </row>
    <row r="8053" spans="1:6">
      <c r="A8053" s="38">
        <v>41975</v>
      </c>
      <c r="B8053" s="49" t="s">
        <v>156</v>
      </c>
      <c r="C8053" s="50">
        <v>13.8</v>
      </c>
      <c r="D8053" s="51">
        <v>9.1</v>
      </c>
      <c r="E8053" s="52">
        <v>92.511966192287616</v>
      </c>
      <c r="F8053" s="52">
        <v>1.8457443618119578</v>
      </c>
    </row>
    <row r="8054" spans="1:6">
      <c r="A8054" s="38">
        <v>41975</v>
      </c>
      <c r="B8054" s="49" t="s">
        <v>157</v>
      </c>
      <c r="C8054" s="50">
        <v>15.2</v>
      </c>
      <c r="D8054" s="51">
        <v>9.1999999999999993</v>
      </c>
      <c r="E8054" s="52">
        <v>85.420456418653458</v>
      </c>
      <c r="F8054" s="52">
        <v>0.17837762142040234</v>
      </c>
    </row>
    <row r="8055" spans="1:6">
      <c r="A8055" s="38">
        <v>41975</v>
      </c>
      <c r="B8055" s="49" t="s">
        <v>158</v>
      </c>
      <c r="C8055" s="50">
        <v>17.2</v>
      </c>
      <c r="D8055" s="51">
        <v>9.4</v>
      </c>
      <c r="E8055" s="52">
        <v>76.79714726658888</v>
      </c>
      <c r="F8055" s="52">
        <v>7.3827406455434889E-3</v>
      </c>
    </row>
    <row r="8056" spans="1:6">
      <c r="A8056" s="38">
        <v>41975</v>
      </c>
      <c r="B8056" s="49" t="s">
        <v>159</v>
      </c>
      <c r="C8056" s="50">
        <v>18.899999999999999</v>
      </c>
      <c r="D8056" s="51">
        <v>9.8000000000000007</v>
      </c>
      <c r="E8056" s="52">
        <v>71.901297113952168</v>
      </c>
      <c r="F8056" s="52">
        <v>0</v>
      </c>
    </row>
    <row r="8057" spans="1:6">
      <c r="A8057" s="38">
        <v>41975</v>
      </c>
      <c r="B8057" s="49" t="s">
        <v>160</v>
      </c>
      <c r="C8057" s="50">
        <v>19.399999999999999</v>
      </c>
      <c r="D8057" s="51">
        <v>9.8000000000000007</v>
      </c>
      <c r="E8057" s="52">
        <v>69.694198065932241</v>
      </c>
      <c r="F8057" s="52">
        <v>0</v>
      </c>
    </row>
    <row r="8058" spans="1:6">
      <c r="A8058" s="38">
        <v>41975</v>
      </c>
      <c r="B8058" s="49" t="s">
        <v>161</v>
      </c>
      <c r="C8058" s="50">
        <v>20.399999999999999</v>
      </c>
      <c r="D8058" s="51">
        <v>10</v>
      </c>
      <c r="E8058" s="52">
        <v>66.820478774281781</v>
      </c>
      <c r="F8058" s="52">
        <v>0</v>
      </c>
    </row>
    <row r="8059" spans="1:6">
      <c r="A8059" s="38">
        <v>41975</v>
      </c>
      <c r="B8059" s="49" t="s">
        <v>162</v>
      </c>
      <c r="C8059" s="50">
        <v>21.4</v>
      </c>
      <c r="D8059" s="51">
        <v>9</v>
      </c>
      <c r="E8059" s="52">
        <v>56.640015059756045</v>
      </c>
      <c r="F8059" s="52">
        <v>0</v>
      </c>
    </row>
    <row r="8060" spans="1:6">
      <c r="A8060" s="38">
        <v>41975</v>
      </c>
      <c r="B8060" s="49" t="s">
        <v>163</v>
      </c>
      <c r="C8060" s="50">
        <v>20</v>
      </c>
      <c r="D8060" s="51">
        <v>9</v>
      </c>
      <c r="E8060" s="52">
        <v>61.742504747981123</v>
      </c>
      <c r="F8060" s="52">
        <v>0</v>
      </c>
    </row>
    <row r="8061" spans="1:6">
      <c r="A8061" s="38">
        <v>41975</v>
      </c>
      <c r="B8061" s="49" t="s">
        <v>164</v>
      </c>
      <c r="C8061" s="50">
        <v>19.100000000000001</v>
      </c>
      <c r="D8061" s="51">
        <v>8.5</v>
      </c>
      <c r="E8061" s="52">
        <v>61.716568239025605</v>
      </c>
      <c r="F8061" s="52">
        <v>0</v>
      </c>
    </row>
    <row r="8062" spans="1:6">
      <c r="A8062" s="38">
        <v>41975</v>
      </c>
      <c r="B8062" s="49" t="s">
        <v>165</v>
      </c>
      <c r="C8062" s="50">
        <v>18.2</v>
      </c>
      <c r="D8062" s="51">
        <v>8.5</v>
      </c>
      <c r="E8062" s="52">
        <v>65.293310371675972</v>
      </c>
      <c r="F8062" s="52">
        <v>0</v>
      </c>
    </row>
    <row r="8063" spans="1:6">
      <c r="A8063" s="38">
        <v>41975</v>
      </c>
      <c r="B8063" s="49" t="s">
        <v>166</v>
      </c>
      <c r="C8063" s="50">
        <v>17.899999999999999</v>
      </c>
      <c r="D8063" s="51">
        <v>8.3000000000000007</v>
      </c>
      <c r="E8063" s="52">
        <v>64.991918831702691</v>
      </c>
      <c r="F8063" s="52">
        <v>0</v>
      </c>
    </row>
    <row r="8064" spans="1:6">
      <c r="A8064" s="38">
        <v>41975</v>
      </c>
      <c r="B8064" s="49" t="s">
        <v>167</v>
      </c>
      <c r="C8064" s="50">
        <v>17</v>
      </c>
      <c r="D8064" s="51">
        <v>8.3000000000000007</v>
      </c>
      <c r="E8064" s="52">
        <v>68.794803394883587</v>
      </c>
      <c r="F8064" s="52">
        <v>0</v>
      </c>
    </row>
    <row r="8065" spans="1:6">
      <c r="A8065" s="38">
        <v>41975</v>
      </c>
      <c r="B8065" s="49" t="s">
        <v>168</v>
      </c>
      <c r="C8065" s="50">
        <v>16.600000000000001</v>
      </c>
      <c r="D8065" s="51">
        <v>8.4</v>
      </c>
      <c r="E8065" s="52">
        <v>71.403548826456714</v>
      </c>
      <c r="F8065" s="52">
        <v>0</v>
      </c>
    </row>
    <row r="8066" spans="1:6">
      <c r="A8066" s="38">
        <v>41975</v>
      </c>
      <c r="B8066" s="49" t="s">
        <v>169</v>
      </c>
      <c r="C8066" s="50">
        <v>15.3</v>
      </c>
      <c r="D8066" s="51">
        <v>8.5</v>
      </c>
      <c r="E8066" s="52">
        <v>78.502461191252962</v>
      </c>
      <c r="F8066" s="52">
        <v>0</v>
      </c>
    </row>
    <row r="8067" spans="1:6">
      <c r="A8067" s="38">
        <v>41975</v>
      </c>
      <c r="B8067" s="49" t="s">
        <v>170</v>
      </c>
      <c r="C8067" s="50">
        <v>14.7</v>
      </c>
      <c r="D8067" s="51">
        <v>8.5</v>
      </c>
      <c r="E8067" s="52">
        <v>81.595432738848046</v>
      </c>
      <c r="F8067" s="52">
        <v>7.837930421512377E-3</v>
      </c>
    </row>
    <row r="8068" spans="1:6">
      <c r="A8068" s="38">
        <v>41975</v>
      </c>
      <c r="B8068" s="49" t="s">
        <v>171</v>
      </c>
      <c r="C8068" s="50">
        <v>15.3</v>
      </c>
      <c r="D8068" s="51">
        <v>8.5</v>
      </c>
      <c r="E8068" s="52">
        <v>78.502461191252962</v>
      </c>
      <c r="F8068" s="52">
        <v>2.3341307153495312E-2</v>
      </c>
    </row>
    <row r="8069" spans="1:6">
      <c r="A8069" s="38">
        <v>41975</v>
      </c>
      <c r="B8069" s="49" t="s">
        <v>172</v>
      </c>
      <c r="C8069" s="50">
        <v>14.4</v>
      </c>
      <c r="D8069" s="51">
        <v>8.5</v>
      </c>
      <c r="E8069" s="52">
        <v>83.193009902243617</v>
      </c>
      <c r="F8069" s="52">
        <v>9.6090056875488175E-2</v>
      </c>
    </row>
    <row r="8070" spans="1:6">
      <c r="A8070" s="38">
        <v>41976</v>
      </c>
      <c r="B8070" s="49" t="s">
        <v>149</v>
      </c>
      <c r="C8070" s="50">
        <v>13.8</v>
      </c>
      <c r="D8070" s="51">
        <v>8.3000000000000007</v>
      </c>
      <c r="E8070" s="52">
        <v>84.486143083933115</v>
      </c>
      <c r="F8070" s="52">
        <v>0.1782888324178038</v>
      </c>
    </row>
    <row r="8071" spans="1:6">
      <c r="A8071" s="38">
        <v>41976</v>
      </c>
      <c r="B8071" s="49" t="s">
        <v>150</v>
      </c>
      <c r="C8071" s="50">
        <v>16.2</v>
      </c>
      <c r="D8071" s="51">
        <v>9.1</v>
      </c>
      <c r="E8071" s="52">
        <v>79.262234346934591</v>
      </c>
      <c r="F8071" s="52">
        <v>0.14111724440943113</v>
      </c>
    </row>
    <row r="8072" spans="1:6">
      <c r="A8072" s="38">
        <v>41976</v>
      </c>
      <c r="B8072" s="49" t="s">
        <v>151</v>
      </c>
      <c r="C8072" s="50">
        <v>15.9</v>
      </c>
      <c r="D8072" s="51">
        <v>9</v>
      </c>
      <c r="E8072" s="52">
        <v>79.920607645696336</v>
      </c>
      <c r="F8072" s="52">
        <v>0.78909851217726201</v>
      </c>
    </row>
    <row r="8073" spans="1:6">
      <c r="A8073" s="38">
        <v>41976</v>
      </c>
      <c r="B8073" s="49" t="s">
        <v>152</v>
      </c>
      <c r="C8073" s="50">
        <v>16.2</v>
      </c>
      <c r="D8073" s="51">
        <v>9.1999999999999993</v>
      </c>
      <c r="E8073" s="52">
        <v>80.120552529705108</v>
      </c>
      <c r="F8073" s="52">
        <v>1.1208032458071215</v>
      </c>
    </row>
    <row r="8074" spans="1:6">
      <c r="A8074" s="38">
        <v>41976</v>
      </c>
      <c r="B8074" s="49" t="s">
        <v>153</v>
      </c>
      <c r="C8074" s="50">
        <v>16</v>
      </c>
      <c r="D8074" s="51">
        <v>9.1999999999999993</v>
      </c>
      <c r="E8074" s="52">
        <v>81.150297711244249</v>
      </c>
      <c r="F8074" s="52">
        <v>1.5251736792220041</v>
      </c>
    </row>
    <row r="8075" spans="1:6">
      <c r="A8075" s="38">
        <v>41976</v>
      </c>
      <c r="B8075" s="49" t="s">
        <v>154</v>
      </c>
      <c r="C8075" s="50">
        <v>15.9</v>
      </c>
      <c r="D8075" s="51">
        <v>9.4</v>
      </c>
      <c r="E8075" s="52">
        <v>83.419753667279636</v>
      </c>
      <c r="F8075" s="52">
        <v>1.9686308449771412</v>
      </c>
    </row>
    <row r="8076" spans="1:6">
      <c r="A8076" s="38">
        <v>41976</v>
      </c>
      <c r="B8076" s="49" t="s">
        <v>155</v>
      </c>
      <c r="C8076" s="50">
        <v>16.7</v>
      </c>
      <c r="D8076" s="51">
        <v>9.5</v>
      </c>
      <c r="E8076" s="52">
        <v>80.102444407967752</v>
      </c>
      <c r="F8076" s="52">
        <v>1.6160591538960267</v>
      </c>
    </row>
    <row r="8077" spans="1:6">
      <c r="A8077" s="38">
        <v>41976</v>
      </c>
      <c r="B8077" s="49" t="s">
        <v>156</v>
      </c>
      <c r="C8077" s="50">
        <v>16</v>
      </c>
      <c r="D8077" s="51">
        <v>9.6</v>
      </c>
      <c r="E8077" s="52">
        <v>84.624943550410066</v>
      </c>
      <c r="F8077" s="52">
        <v>0.24594097097479467</v>
      </c>
    </row>
    <row r="8078" spans="1:6">
      <c r="A8078" s="38">
        <v>41976</v>
      </c>
      <c r="B8078" s="49" t="s">
        <v>157</v>
      </c>
      <c r="C8078" s="50">
        <v>16.3</v>
      </c>
      <c r="D8078" s="51">
        <v>9.6999999999999993</v>
      </c>
      <c r="E8078" s="52">
        <v>83.871443191417939</v>
      </c>
      <c r="F8078" s="52">
        <v>6.2105218202830874E-2</v>
      </c>
    </row>
    <row r="8079" spans="1:6">
      <c r="A8079" s="38">
        <v>41976</v>
      </c>
      <c r="B8079" s="49" t="s">
        <v>158</v>
      </c>
      <c r="C8079" s="50">
        <v>17.5</v>
      </c>
      <c r="D8079" s="51">
        <v>10.199999999999999</v>
      </c>
      <c r="E8079" s="52">
        <v>81.6636910895634</v>
      </c>
      <c r="F8079" s="52">
        <v>2.9797681914858127E-3</v>
      </c>
    </row>
    <row r="8080" spans="1:6">
      <c r="A8080" s="38">
        <v>41976</v>
      </c>
      <c r="B8080" s="49" t="s">
        <v>159</v>
      </c>
      <c r="C8080" s="50">
        <v>18.7</v>
      </c>
      <c r="D8080" s="51">
        <v>10.1</v>
      </c>
      <c r="E8080" s="52">
        <v>74.999196110739049</v>
      </c>
      <c r="F8080" s="52">
        <v>0</v>
      </c>
    </row>
    <row r="8081" spans="1:6">
      <c r="A8081" s="38">
        <v>41976</v>
      </c>
      <c r="B8081" s="49" t="s">
        <v>160</v>
      </c>
      <c r="C8081" s="50">
        <v>19.7</v>
      </c>
      <c r="D8081" s="51">
        <v>10.4</v>
      </c>
      <c r="E8081" s="52">
        <v>72.525832485261915</v>
      </c>
      <c r="F8081" s="52">
        <v>0</v>
      </c>
    </row>
    <row r="8082" spans="1:6">
      <c r="A8082" s="38">
        <v>41976</v>
      </c>
      <c r="B8082" s="49" t="s">
        <v>161</v>
      </c>
      <c r="C8082" s="50">
        <v>20.3</v>
      </c>
      <c r="D8082" s="51">
        <v>10.9</v>
      </c>
      <c r="E8082" s="52">
        <v>73.18145843128508</v>
      </c>
      <c r="F8082" s="52">
        <v>0</v>
      </c>
    </row>
    <row r="8083" spans="1:6">
      <c r="A8083" s="38">
        <v>41976</v>
      </c>
      <c r="B8083" s="49" t="s">
        <v>162</v>
      </c>
      <c r="C8083" s="50">
        <v>20.100000000000001</v>
      </c>
      <c r="D8083" s="51">
        <v>12.3</v>
      </c>
      <c r="E8083" s="52">
        <v>83.424242509081353</v>
      </c>
      <c r="F8083" s="52">
        <v>0</v>
      </c>
    </row>
    <row r="8084" spans="1:6">
      <c r="A8084" s="38">
        <v>41976</v>
      </c>
      <c r="B8084" s="49" t="s">
        <v>163</v>
      </c>
      <c r="C8084" s="50">
        <v>20.2</v>
      </c>
      <c r="D8084" s="51">
        <v>11</v>
      </c>
      <c r="E8084" s="52">
        <v>74.299125577181769</v>
      </c>
      <c r="F8084" s="52">
        <v>0</v>
      </c>
    </row>
    <row r="8085" spans="1:6">
      <c r="A8085" s="38">
        <v>41976</v>
      </c>
      <c r="B8085" s="49" t="s">
        <v>164</v>
      </c>
      <c r="C8085" s="50">
        <v>19.8</v>
      </c>
      <c r="D8085" s="51">
        <v>10.6</v>
      </c>
      <c r="E8085" s="52">
        <v>73.43996400808183</v>
      </c>
      <c r="F8085" s="52">
        <v>0</v>
      </c>
    </row>
    <row r="8086" spans="1:6">
      <c r="A8086" s="38">
        <v>41976</v>
      </c>
      <c r="B8086" s="49" t="s">
        <v>165</v>
      </c>
      <c r="C8086" s="50">
        <v>19</v>
      </c>
      <c r="D8086" s="51">
        <v>10.199999999999999</v>
      </c>
      <c r="E8086" s="52">
        <v>74.323085666299221</v>
      </c>
      <c r="F8086" s="52">
        <v>0</v>
      </c>
    </row>
    <row r="8087" spans="1:6">
      <c r="A8087" s="38">
        <v>41976</v>
      </c>
      <c r="B8087" s="49" t="s">
        <v>166</v>
      </c>
      <c r="C8087" s="50">
        <v>18.100000000000001</v>
      </c>
      <c r="D8087" s="51">
        <v>8.5</v>
      </c>
      <c r="E8087" s="52">
        <v>65.704907007939568</v>
      </c>
      <c r="F8087" s="52">
        <v>0</v>
      </c>
    </row>
    <row r="8088" spans="1:6">
      <c r="A8088" s="38">
        <v>41976</v>
      </c>
      <c r="B8088" s="49" t="s">
        <v>167</v>
      </c>
      <c r="C8088" s="50">
        <v>16.899999999999999</v>
      </c>
      <c r="D8088" s="51">
        <v>8.1</v>
      </c>
      <c r="E8088" s="52">
        <v>67.585748350079527</v>
      </c>
      <c r="F8088" s="52">
        <v>0</v>
      </c>
    </row>
    <row r="8089" spans="1:6">
      <c r="A8089" s="38">
        <v>41976</v>
      </c>
      <c r="B8089" s="49" t="s">
        <v>168</v>
      </c>
      <c r="C8089" s="50">
        <v>15.6</v>
      </c>
      <c r="D8089" s="51">
        <v>7.6</v>
      </c>
      <c r="E8089" s="52">
        <v>68.950368541895628</v>
      </c>
      <c r="F8089" s="52">
        <v>1.8783940385407526E-3</v>
      </c>
    </row>
    <row r="8090" spans="1:6">
      <c r="A8090" s="38">
        <v>41976</v>
      </c>
      <c r="B8090" s="49" t="s">
        <v>169</v>
      </c>
      <c r="C8090" s="50">
        <v>14.8</v>
      </c>
      <c r="D8090" s="51">
        <v>7.2</v>
      </c>
      <c r="E8090" s="52">
        <v>68.813430633869217</v>
      </c>
      <c r="F8090" s="52">
        <v>2.5170900809399849E-2</v>
      </c>
    </row>
    <row r="8091" spans="1:6">
      <c r="A8091" s="38">
        <v>41976</v>
      </c>
      <c r="B8091" s="49" t="s">
        <v>170</v>
      </c>
      <c r="C8091" s="50">
        <v>14.2</v>
      </c>
      <c r="D8091" s="51">
        <v>6.8</v>
      </c>
      <c r="E8091" s="52">
        <v>67.604315077468826</v>
      </c>
      <c r="F8091" s="52">
        <v>7.3118253162220259E-2</v>
      </c>
    </row>
    <row r="8092" spans="1:6">
      <c r="A8092" s="38">
        <v>41976</v>
      </c>
      <c r="B8092" s="49" t="s">
        <v>171</v>
      </c>
      <c r="C8092" s="50">
        <v>13.4</v>
      </c>
      <c r="D8092" s="51">
        <v>5.8</v>
      </c>
      <c r="E8092" s="52">
        <v>60.837817794086121</v>
      </c>
      <c r="F8092" s="52">
        <v>0.34680844298365543</v>
      </c>
    </row>
    <row r="8093" spans="1:6">
      <c r="A8093" s="38">
        <v>41976</v>
      </c>
      <c r="B8093" s="49" t="s">
        <v>172</v>
      </c>
      <c r="C8093" s="50">
        <v>11.6</v>
      </c>
      <c r="D8093" s="51">
        <v>5.3</v>
      </c>
      <c r="E8093" s="52">
        <v>62.620597293970157</v>
      </c>
      <c r="F8093" s="52">
        <v>2.3731208739723031</v>
      </c>
    </row>
    <row r="8094" spans="1:6">
      <c r="A8094" s="38">
        <v>41977</v>
      </c>
      <c r="B8094" s="49" t="s">
        <v>149</v>
      </c>
      <c r="C8094" s="50">
        <v>11.1</v>
      </c>
      <c r="D8094" s="51">
        <v>5</v>
      </c>
      <c r="E8094" s="52">
        <v>61.096069731595371</v>
      </c>
      <c r="F8094" s="52">
        <v>4.5404309115336678</v>
      </c>
    </row>
    <row r="8095" spans="1:6">
      <c r="A8095" s="38">
        <v>41977</v>
      </c>
      <c r="B8095" s="49" t="s">
        <v>150</v>
      </c>
      <c r="C8095" s="50">
        <v>10.1</v>
      </c>
      <c r="D8095" s="51">
        <v>4.7</v>
      </c>
      <c r="E8095" s="52">
        <v>61.419953759217108</v>
      </c>
      <c r="F8095" s="52">
        <v>6.1085754499033431</v>
      </c>
    </row>
    <row r="8096" spans="1:6">
      <c r="A8096" s="38">
        <v>41977</v>
      </c>
      <c r="B8096" s="49" t="s">
        <v>151</v>
      </c>
      <c r="C8096" s="50">
        <v>9.4</v>
      </c>
      <c r="D8096" s="51">
        <v>4.5</v>
      </c>
      <c r="E8096" s="52">
        <v>61.655637639704196</v>
      </c>
      <c r="F8096" s="52">
        <v>7.4336472397089164</v>
      </c>
    </row>
    <row r="8097" spans="1:6">
      <c r="A8097" s="38">
        <v>41977</v>
      </c>
      <c r="B8097" s="49" t="s">
        <v>152</v>
      </c>
      <c r="C8097" s="50">
        <v>9.5</v>
      </c>
      <c r="D8097" s="51">
        <v>4.5999999999999996</v>
      </c>
      <c r="E8097" s="52">
        <v>62.593047188680785</v>
      </c>
      <c r="F8097" s="52">
        <v>8.1263887564958601</v>
      </c>
    </row>
    <row r="8098" spans="1:6">
      <c r="A8098" s="38">
        <v>41977</v>
      </c>
      <c r="B8098" s="49" t="s">
        <v>153</v>
      </c>
      <c r="C8098" s="50">
        <v>9.1</v>
      </c>
      <c r="D8098" s="51">
        <v>4.3</v>
      </c>
      <c r="E8098" s="52">
        <v>60.138074771231977</v>
      </c>
      <c r="F8098" s="52">
        <v>8.8035553008756366</v>
      </c>
    </row>
    <row r="8099" spans="1:6">
      <c r="A8099" s="38">
        <v>41977</v>
      </c>
      <c r="B8099" s="49" t="s">
        <v>154</v>
      </c>
      <c r="C8099" s="50">
        <v>8.6</v>
      </c>
      <c r="D8099" s="51">
        <v>4</v>
      </c>
      <c r="E8099" s="52">
        <v>57.893910171673312</v>
      </c>
      <c r="F8099" s="52">
        <v>10.145553780479641</v>
      </c>
    </row>
    <row r="8100" spans="1:6">
      <c r="A8100" s="38">
        <v>41977</v>
      </c>
      <c r="B8100" s="49" t="s">
        <v>155</v>
      </c>
      <c r="C8100" s="50">
        <v>8.3000000000000007</v>
      </c>
      <c r="D8100" s="51">
        <v>3.8</v>
      </c>
      <c r="E8100" s="52">
        <v>56.147930433857063</v>
      </c>
      <c r="F8100" s="52">
        <v>8.8206859557480648</v>
      </c>
    </row>
    <row r="8101" spans="1:6">
      <c r="A8101" s="38">
        <v>41977</v>
      </c>
      <c r="B8101" s="49" t="s">
        <v>156</v>
      </c>
      <c r="C8101" s="50">
        <v>8.3000000000000007</v>
      </c>
      <c r="D8101" s="51">
        <v>3.7</v>
      </c>
      <c r="E8101" s="52">
        <v>54.679090787740328</v>
      </c>
      <c r="F8101" s="52">
        <v>7.5820798593472976</v>
      </c>
    </row>
    <row r="8102" spans="1:6">
      <c r="A8102" s="38">
        <v>41977</v>
      </c>
      <c r="B8102" s="49" t="s">
        <v>157</v>
      </c>
      <c r="C8102" s="50">
        <v>9.6</v>
      </c>
      <c r="D8102" s="51">
        <v>3.8</v>
      </c>
      <c r="E8102" s="52">
        <v>51.42642344703394</v>
      </c>
      <c r="F8102" s="52">
        <v>1.2763674432463021</v>
      </c>
    </row>
    <row r="8103" spans="1:6">
      <c r="A8103" s="38">
        <v>41977</v>
      </c>
      <c r="B8103" s="49" t="s">
        <v>158</v>
      </c>
      <c r="C8103" s="50">
        <v>11.4</v>
      </c>
      <c r="D8103" s="51">
        <v>3.9</v>
      </c>
      <c r="E8103" s="52">
        <v>46.79797928395881</v>
      </c>
      <c r="F8103" s="52">
        <v>0.63213584411133095</v>
      </c>
    </row>
    <row r="8104" spans="1:6">
      <c r="A8104" s="38">
        <v>41977</v>
      </c>
      <c r="B8104" s="49" t="s">
        <v>159</v>
      </c>
      <c r="C8104" s="50">
        <v>12.9</v>
      </c>
      <c r="D8104" s="51">
        <v>3.8</v>
      </c>
      <c r="E8104" s="52">
        <v>41.314792008283554</v>
      </c>
      <c r="F8104" s="52">
        <v>0.2444026109827562</v>
      </c>
    </row>
    <row r="8105" spans="1:6">
      <c r="A8105" s="38">
        <v>41977</v>
      </c>
      <c r="B8105" s="49" t="s">
        <v>160</v>
      </c>
      <c r="C8105" s="50">
        <v>13.5</v>
      </c>
      <c r="D8105" s="51">
        <v>3.9</v>
      </c>
      <c r="E8105" s="52">
        <v>40.765727293325568</v>
      </c>
      <c r="F8105" s="52">
        <v>7.4138161200664618E-2</v>
      </c>
    </row>
    <row r="8106" spans="1:6">
      <c r="A8106" s="38">
        <v>41977</v>
      </c>
      <c r="B8106" s="49" t="s">
        <v>161</v>
      </c>
      <c r="C8106" s="50">
        <v>13.2</v>
      </c>
      <c r="D8106" s="51">
        <v>3.8</v>
      </c>
      <c r="E8106" s="52">
        <v>40.512076098784213</v>
      </c>
      <c r="F8106" s="52">
        <v>2.9402230538323231E-2</v>
      </c>
    </row>
    <row r="8107" spans="1:6">
      <c r="A8107" s="38">
        <v>41977</v>
      </c>
      <c r="B8107" s="49" t="s">
        <v>162</v>
      </c>
      <c r="C8107" s="50">
        <v>13.1</v>
      </c>
      <c r="D8107" s="51">
        <v>3.6</v>
      </c>
      <c r="E8107" s="52">
        <v>38.643845552287601</v>
      </c>
      <c r="F8107" s="52">
        <v>2.5521338039882366E-2</v>
      </c>
    </row>
    <row r="8108" spans="1:6">
      <c r="A8108" s="38">
        <v>41977</v>
      </c>
      <c r="B8108" s="49" t="s">
        <v>163</v>
      </c>
      <c r="C8108" s="50">
        <v>12.9</v>
      </c>
      <c r="D8108" s="51">
        <v>3.6</v>
      </c>
      <c r="E8108" s="52">
        <v>39.152842163994926</v>
      </c>
      <c r="F8108" s="52">
        <v>4.0317950609547626E-2</v>
      </c>
    </row>
    <row r="8109" spans="1:6">
      <c r="A8109" s="38">
        <v>41977</v>
      </c>
      <c r="B8109" s="49" t="s">
        <v>164</v>
      </c>
      <c r="C8109" s="50">
        <v>11.5</v>
      </c>
      <c r="D8109" s="51">
        <v>3.3</v>
      </c>
      <c r="E8109" s="52">
        <v>39.374622699353225</v>
      </c>
      <c r="F8109" s="52">
        <v>9.2335372263175522E-2</v>
      </c>
    </row>
    <row r="8110" spans="1:6">
      <c r="A8110" s="38">
        <v>41977</v>
      </c>
      <c r="B8110" s="49" t="s">
        <v>165</v>
      </c>
      <c r="C8110" s="50">
        <v>10</v>
      </c>
      <c r="D8110" s="51">
        <v>3.3</v>
      </c>
      <c r="E8110" s="52">
        <v>43.511653002695368</v>
      </c>
      <c r="F8110" s="52">
        <v>0.23918455816759382</v>
      </c>
    </row>
    <row r="8111" spans="1:6">
      <c r="A8111" s="38">
        <v>41977</v>
      </c>
      <c r="B8111" s="49" t="s">
        <v>166</v>
      </c>
      <c r="C8111" s="50">
        <v>8.8000000000000007</v>
      </c>
      <c r="D8111" s="51">
        <v>3.3</v>
      </c>
      <c r="E8111" s="52">
        <v>47.172858040168776</v>
      </c>
      <c r="F8111" s="52">
        <v>0.41381630673835751</v>
      </c>
    </row>
    <row r="8112" spans="1:6">
      <c r="A8112" s="38">
        <v>41977</v>
      </c>
      <c r="B8112" s="49" t="s">
        <v>167</v>
      </c>
      <c r="C8112" s="50">
        <v>8.1</v>
      </c>
      <c r="D8112" s="51">
        <v>3.3</v>
      </c>
      <c r="E8112" s="52">
        <v>49.466976293941372</v>
      </c>
      <c r="F8112" s="52">
        <v>0.51702354257075556</v>
      </c>
    </row>
    <row r="8113" spans="1:6">
      <c r="A8113" s="38">
        <v>41977</v>
      </c>
      <c r="B8113" s="49" t="s">
        <v>168</v>
      </c>
      <c r="C8113" s="50">
        <v>7.5</v>
      </c>
      <c r="D8113" s="51">
        <v>3.3</v>
      </c>
      <c r="E8113" s="52">
        <v>51.53291428840965</v>
      </c>
      <c r="F8113" s="52">
        <v>0.57627799235882893</v>
      </c>
    </row>
    <row r="8114" spans="1:6">
      <c r="A8114" s="38">
        <v>41977</v>
      </c>
      <c r="B8114" s="49" t="s">
        <v>169</v>
      </c>
      <c r="C8114" s="50">
        <v>7.2</v>
      </c>
      <c r="D8114" s="51">
        <v>3.2</v>
      </c>
      <c r="E8114" s="52">
        <v>51.01607255066989</v>
      </c>
      <c r="F8114" s="52">
        <v>1.9543449939504096</v>
      </c>
    </row>
    <row r="8115" spans="1:6">
      <c r="A8115" s="38">
        <v>41977</v>
      </c>
      <c r="B8115" s="49" t="s">
        <v>170</v>
      </c>
      <c r="C8115" s="50">
        <v>6.9</v>
      </c>
      <c r="D8115" s="51">
        <v>3.1</v>
      </c>
      <c r="E8115" s="52">
        <v>50.457596303158802</v>
      </c>
      <c r="F8115" s="52">
        <v>5.21962922742554</v>
      </c>
    </row>
    <row r="8116" spans="1:6">
      <c r="A8116" s="38">
        <v>41977</v>
      </c>
      <c r="B8116" s="49" t="s">
        <v>171</v>
      </c>
      <c r="C8116" s="50">
        <v>5.3</v>
      </c>
      <c r="D8116" s="51">
        <v>3.6</v>
      </c>
      <c r="E8116" s="52">
        <v>65.397015933153924</v>
      </c>
      <c r="F8116" s="52">
        <v>9.1539237010308856</v>
      </c>
    </row>
    <row r="8117" spans="1:6">
      <c r="A8117" s="38">
        <v>41977</v>
      </c>
      <c r="B8117" s="49" t="s">
        <v>172</v>
      </c>
      <c r="C8117" s="50">
        <v>5.4</v>
      </c>
      <c r="D8117" s="51">
        <v>3.3</v>
      </c>
      <c r="E8117" s="52">
        <v>59.560331798561336</v>
      </c>
      <c r="F8117" s="52">
        <v>10.222532601842206</v>
      </c>
    </row>
    <row r="8118" spans="1:6">
      <c r="A8118" s="38">
        <v>41978</v>
      </c>
      <c r="B8118" s="49" t="s">
        <v>149</v>
      </c>
      <c r="C8118" s="50">
        <v>4.4000000000000004</v>
      </c>
      <c r="D8118" s="51">
        <v>3.6</v>
      </c>
      <c r="E8118" s="52">
        <v>69.639138136852864</v>
      </c>
      <c r="F8118" s="52">
        <v>12.022983195964388</v>
      </c>
    </row>
    <row r="8119" spans="1:6">
      <c r="A8119" s="38">
        <v>41978</v>
      </c>
      <c r="B8119" s="49" t="s">
        <v>150</v>
      </c>
      <c r="C8119" s="50">
        <v>4.3</v>
      </c>
      <c r="D8119" s="51">
        <v>3.6</v>
      </c>
      <c r="E8119" s="52">
        <v>70.129141274577648</v>
      </c>
      <c r="F8119" s="52">
        <v>12.827613276283737</v>
      </c>
    </row>
    <row r="8120" spans="1:6">
      <c r="A8120" s="38">
        <v>41978</v>
      </c>
      <c r="B8120" s="49" t="s">
        <v>151</v>
      </c>
      <c r="C8120" s="50">
        <v>3.8</v>
      </c>
      <c r="D8120" s="51">
        <v>3.6</v>
      </c>
      <c r="E8120" s="52">
        <v>72.637570731829683</v>
      </c>
      <c r="F8120" s="52">
        <v>13.675763401592997</v>
      </c>
    </row>
    <row r="8121" spans="1:6">
      <c r="A8121" s="38">
        <v>41978</v>
      </c>
      <c r="B8121" s="49" t="s">
        <v>152</v>
      </c>
      <c r="C8121" s="50">
        <v>3.5</v>
      </c>
      <c r="D8121" s="51">
        <v>3.6</v>
      </c>
      <c r="E8121" s="52">
        <v>74.190583117541138</v>
      </c>
      <c r="F8121" s="52">
        <v>14.217992717581408</v>
      </c>
    </row>
    <row r="8122" spans="1:6">
      <c r="A8122" s="38">
        <v>41978</v>
      </c>
      <c r="B8122" s="49" t="s">
        <v>153</v>
      </c>
      <c r="C8122" s="50">
        <v>2.6</v>
      </c>
      <c r="D8122" s="51">
        <v>3.7</v>
      </c>
      <c r="E8122" s="52">
        <v>81.259840898976194</v>
      </c>
      <c r="F8122" s="52">
        <v>15.042775816596425</v>
      </c>
    </row>
    <row r="8123" spans="1:6">
      <c r="A8123" s="38">
        <v>41978</v>
      </c>
      <c r="B8123" s="49" t="s">
        <v>154</v>
      </c>
      <c r="C8123" s="50">
        <v>2.5</v>
      </c>
      <c r="D8123" s="51">
        <v>3.7</v>
      </c>
      <c r="E8123" s="52">
        <v>81.84007352670352</v>
      </c>
      <c r="F8123" s="52">
        <v>16.608993776708957</v>
      </c>
    </row>
    <row r="8124" spans="1:6">
      <c r="A8124" s="38">
        <v>41978</v>
      </c>
      <c r="B8124" s="49" t="s">
        <v>155</v>
      </c>
      <c r="C8124" s="50">
        <v>2.6</v>
      </c>
      <c r="D8124" s="51">
        <v>3.7</v>
      </c>
      <c r="E8124" s="52">
        <v>81.259840898976194</v>
      </c>
      <c r="F8124" s="52">
        <v>14.325300945048902</v>
      </c>
    </row>
    <row r="8125" spans="1:6">
      <c r="A8125" s="38">
        <v>41978</v>
      </c>
      <c r="B8125" s="49" t="s">
        <v>156</v>
      </c>
      <c r="C8125" s="50">
        <v>3.3</v>
      </c>
      <c r="D8125" s="51">
        <v>3.9</v>
      </c>
      <c r="E8125" s="52">
        <v>81.477955783635238</v>
      </c>
      <c r="F8125" s="52">
        <v>10.550118819431354</v>
      </c>
    </row>
    <row r="8126" spans="1:6">
      <c r="A8126" s="38">
        <v>41978</v>
      </c>
      <c r="B8126" s="49" t="s">
        <v>157</v>
      </c>
      <c r="C8126" s="50">
        <v>6.7</v>
      </c>
      <c r="D8126" s="51">
        <v>4.2</v>
      </c>
      <c r="E8126" s="52">
        <v>69.18652000914183</v>
      </c>
      <c r="F8126" s="52">
        <v>2.1332104582079272</v>
      </c>
    </row>
    <row r="8127" spans="1:6">
      <c r="A8127" s="38">
        <v>41978</v>
      </c>
      <c r="B8127" s="49" t="s">
        <v>158</v>
      </c>
      <c r="C8127" s="50">
        <v>10.1</v>
      </c>
      <c r="D8127" s="51">
        <v>4.5</v>
      </c>
      <c r="E8127" s="52">
        <v>58.825111678883403</v>
      </c>
      <c r="F8127" s="52">
        <v>0.96103322170149397</v>
      </c>
    </row>
    <row r="8128" spans="1:6">
      <c r="A8128" s="38">
        <v>41978</v>
      </c>
      <c r="B8128" s="49" t="s">
        <v>159</v>
      </c>
      <c r="C8128" s="50">
        <v>11.5</v>
      </c>
      <c r="D8128" s="51">
        <v>3.7</v>
      </c>
      <c r="E8128" s="52">
        <v>44.11908157334117</v>
      </c>
      <c r="F8128" s="52">
        <v>0.46571175877234755</v>
      </c>
    </row>
    <row r="8129" spans="1:6">
      <c r="A8129" s="38">
        <v>41978</v>
      </c>
      <c r="B8129" s="49" t="s">
        <v>160</v>
      </c>
      <c r="C8129" s="50">
        <v>12.9</v>
      </c>
      <c r="D8129" s="51">
        <v>3.7</v>
      </c>
      <c r="E8129" s="52">
        <v>40.233989848632788</v>
      </c>
      <c r="F8129" s="52">
        <v>0.15159123624626869</v>
      </c>
    </row>
    <row r="8130" spans="1:6">
      <c r="A8130" s="38">
        <v>41978</v>
      </c>
      <c r="B8130" s="49" t="s">
        <v>161</v>
      </c>
      <c r="C8130" s="50">
        <v>13</v>
      </c>
      <c r="D8130" s="51">
        <v>3.7</v>
      </c>
      <c r="E8130" s="52">
        <v>39.971505154926888</v>
      </c>
      <c r="F8130" s="52">
        <v>0.11006337333464411</v>
      </c>
    </row>
    <row r="8131" spans="1:6">
      <c r="A8131" s="38">
        <v>41978</v>
      </c>
      <c r="B8131" s="49" t="s">
        <v>162</v>
      </c>
      <c r="C8131" s="50">
        <v>14.5</v>
      </c>
      <c r="D8131" s="51">
        <v>3.8</v>
      </c>
      <c r="E8131" s="52">
        <v>37.229897300318285</v>
      </c>
      <c r="F8131" s="52">
        <v>5.2713668492101552E-2</v>
      </c>
    </row>
    <row r="8132" spans="1:6">
      <c r="A8132" s="38">
        <v>41978</v>
      </c>
      <c r="B8132" s="49" t="s">
        <v>163</v>
      </c>
      <c r="C8132" s="50">
        <v>13.7</v>
      </c>
      <c r="D8132" s="51">
        <v>4.0999999999999996</v>
      </c>
      <c r="E8132" s="52">
        <v>42.288236199766317</v>
      </c>
      <c r="F8132" s="52">
        <v>0.10630868872233139</v>
      </c>
    </row>
    <row r="8133" spans="1:6">
      <c r="A8133" s="38">
        <v>41978</v>
      </c>
      <c r="B8133" s="49" t="s">
        <v>164</v>
      </c>
      <c r="C8133" s="50">
        <v>13.1</v>
      </c>
      <c r="D8133" s="51">
        <v>4.0999999999999996</v>
      </c>
      <c r="E8133" s="52">
        <v>43.975899345061841</v>
      </c>
      <c r="F8133" s="52">
        <v>0.14822106562663145</v>
      </c>
    </row>
    <row r="8134" spans="1:6">
      <c r="A8134" s="38">
        <v>41978</v>
      </c>
      <c r="B8134" s="49" t="s">
        <v>165</v>
      </c>
      <c r="C8134" s="50">
        <v>11.8</v>
      </c>
      <c r="D8134" s="51">
        <v>4.0999999999999996</v>
      </c>
      <c r="E8134" s="52">
        <v>47.897745100397529</v>
      </c>
      <c r="F8134" s="52">
        <v>0.22409640538097256</v>
      </c>
    </row>
    <row r="8135" spans="1:6">
      <c r="A8135" s="38">
        <v>41978</v>
      </c>
      <c r="B8135" s="49" t="s">
        <v>166</v>
      </c>
      <c r="C8135" s="50">
        <v>10.3</v>
      </c>
      <c r="D8135" s="51">
        <v>4</v>
      </c>
      <c r="E8135" s="52">
        <v>51.635267120509674</v>
      </c>
      <c r="F8135" s="52">
        <v>0.36152002262082833</v>
      </c>
    </row>
    <row r="8136" spans="1:6">
      <c r="A8136" s="38">
        <v>41978</v>
      </c>
      <c r="B8136" s="49" t="s">
        <v>167</v>
      </c>
      <c r="C8136" s="50">
        <v>9.3000000000000007</v>
      </c>
      <c r="D8136" s="51">
        <v>4</v>
      </c>
      <c r="E8136" s="52">
        <v>55.219446521131601</v>
      </c>
      <c r="F8136" s="52">
        <v>0.91824447401076559</v>
      </c>
    </row>
    <row r="8137" spans="1:6">
      <c r="A8137" s="38">
        <v>41978</v>
      </c>
      <c r="B8137" s="49" t="s">
        <v>168</v>
      </c>
      <c r="C8137" s="50">
        <v>7.6</v>
      </c>
      <c r="D8137" s="51">
        <v>4.4000000000000004</v>
      </c>
      <c r="E8137" s="52">
        <v>68.122820070211347</v>
      </c>
      <c r="F8137" s="52">
        <v>2.7048457601449152</v>
      </c>
    </row>
    <row r="8138" spans="1:6">
      <c r="A8138" s="38">
        <v>41978</v>
      </c>
      <c r="B8138" s="49" t="s">
        <v>169</v>
      </c>
      <c r="C8138" s="50">
        <v>7.1</v>
      </c>
      <c r="D8138" s="51">
        <v>4.2</v>
      </c>
      <c r="E8138" s="52">
        <v>67.311503933470505</v>
      </c>
      <c r="F8138" s="52">
        <v>6.2157210731871722</v>
      </c>
    </row>
    <row r="8139" spans="1:6">
      <c r="A8139" s="38">
        <v>41978</v>
      </c>
      <c r="B8139" s="49" t="s">
        <v>170</v>
      </c>
      <c r="C8139" s="50">
        <v>6.6</v>
      </c>
      <c r="D8139" s="51">
        <v>4.2</v>
      </c>
      <c r="E8139" s="52">
        <v>69.66434243083188</v>
      </c>
      <c r="F8139" s="52">
        <v>7.3207795155958895</v>
      </c>
    </row>
    <row r="8140" spans="1:6">
      <c r="A8140" s="38">
        <v>41978</v>
      </c>
      <c r="B8140" s="49" t="s">
        <v>171</v>
      </c>
      <c r="C8140" s="50">
        <v>5.9</v>
      </c>
      <c r="D8140" s="51">
        <v>4.2</v>
      </c>
      <c r="E8140" s="52">
        <v>73.114162963932188</v>
      </c>
      <c r="F8140" s="52">
        <v>10.539651429869892</v>
      </c>
    </row>
    <row r="8141" spans="1:6">
      <c r="A8141" s="38">
        <v>41978</v>
      </c>
      <c r="B8141" s="49" t="s">
        <v>172</v>
      </c>
      <c r="C8141" s="50">
        <v>5</v>
      </c>
      <c r="D8141" s="51">
        <v>4.3</v>
      </c>
      <c r="E8141" s="52">
        <v>79.673630879702543</v>
      </c>
      <c r="F8141" s="52">
        <v>11.672988340900419</v>
      </c>
    </row>
    <row r="8142" spans="1:6">
      <c r="A8142" s="38">
        <v>41979</v>
      </c>
      <c r="B8142" s="49" t="s">
        <v>149</v>
      </c>
      <c r="C8142" s="50">
        <v>4.7</v>
      </c>
      <c r="D8142" s="51">
        <v>4</v>
      </c>
      <c r="E8142" s="52">
        <v>75.720362408325954</v>
      </c>
      <c r="F8142" s="52">
        <v>12.713422214591329</v>
      </c>
    </row>
    <row r="8143" spans="1:6">
      <c r="A8143" s="38">
        <v>41979</v>
      </c>
      <c r="B8143" s="49" t="s">
        <v>150</v>
      </c>
      <c r="C8143" s="50">
        <v>4.0999999999999996</v>
      </c>
      <c r="D8143" s="51">
        <v>4</v>
      </c>
      <c r="E8143" s="52">
        <v>78.972539107935745</v>
      </c>
      <c r="F8143" s="52">
        <v>13.686296347282195</v>
      </c>
    </row>
    <row r="8144" spans="1:6">
      <c r="A8144" s="38">
        <v>41979</v>
      </c>
      <c r="B8144" s="49" t="s">
        <v>151</v>
      </c>
      <c r="C8144" s="50">
        <v>3.7</v>
      </c>
      <c r="D8144" s="51">
        <v>4</v>
      </c>
      <c r="E8144" s="52">
        <v>81.2271491511043</v>
      </c>
      <c r="F8144" s="52">
        <v>14.343422141113276</v>
      </c>
    </row>
    <row r="8145" spans="1:6">
      <c r="A8145" s="38">
        <v>41979</v>
      </c>
      <c r="B8145" s="49" t="s">
        <v>152</v>
      </c>
      <c r="C8145" s="50">
        <v>3.8</v>
      </c>
      <c r="D8145" s="51">
        <v>3.9</v>
      </c>
      <c r="E8145" s="52">
        <v>78.652984402170787</v>
      </c>
      <c r="F8145" s="52">
        <v>14.565568146028509</v>
      </c>
    </row>
    <row r="8146" spans="1:6">
      <c r="A8146" s="38">
        <v>41979</v>
      </c>
      <c r="B8146" s="49" t="s">
        <v>153</v>
      </c>
      <c r="C8146" s="50">
        <v>3.2</v>
      </c>
      <c r="D8146" s="51">
        <v>3.9</v>
      </c>
      <c r="E8146" s="52">
        <v>82.056425444077632</v>
      </c>
      <c r="F8146" s="52">
        <v>15.081136724623063</v>
      </c>
    </row>
    <row r="8147" spans="1:6">
      <c r="A8147" s="38">
        <v>41979</v>
      </c>
      <c r="B8147" s="49" t="s">
        <v>154</v>
      </c>
      <c r="C8147" s="50">
        <v>3.3</v>
      </c>
      <c r="D8147" s="51">
        <v>3.8</v>
      </c>
      <c r="E8147" s="52">
        <v>79.401463396560601</v>
      </c>
      <c r="F8147" s="52">
        <v>16.396627947270243</v>
      </c>
    </row>
    <row r="8148" spans="1:6">
      <c r="A8148" s="38">
        <v>41979</v>
      </c>
      <c r="B8148" s="49" t="s">
        <v>155</v>
      </c>
      <c r="C8148" s="50">
        <v>3.2</v>
      </c>
      <c r="D8148" s="51">
        <v>3.7</v>
      </c>
      <c r="E8148" s="52">
        <v>77.873287245939224</v>
      </c>
      <c r="F8148" s="52">
        <v>14.268803699584826</v>
      </c>
    </row>
    <row r="8149" spans="1:6">
      <c r="A8149" s="38">
        <v>41979</v>
      </c>
      <c r="B8149" s="49" t="s">
        <v>156</v>
      </c>
      <c r="C8149" s="50">
        <v>4.5</v>
      </c>
      <c r="D8149" s="51">
        <v>3.9</v>
      </c>
      <c r="E8149" s="52">
        <v>74.879789920767465</v>
      </c>
      <c r="F8149" s="52">
        <v>5.9738663975767503</v>
      </c>
    </row>
    <row r="8150" spans="1:6">
      <c r="A8150" s="38">
        <v>41979</v>
      </c>
      <c r="B8150" s="49" t="s">
        <v>157</v>
      </c>
      <c r="C8150" s="50">
        <v>7.6</v>
      </c>
      <c r="D8150" s="51">
        <v>3.6</v>
      </c>
      <c r="E8150" s="52">
        <v>55.808127532524907</v>
      </c>
      <c r="F8150" s="52">
        <v>1.6867664683625594</v>
      </c>
    </row>
    <row r="8151" spans="1:6">
      <c r="A8151" s="38">
        <v>41979</v>
      </c>
      <c r="B8151" s="49" t="s">
        <v>158</v>
      </c>
      <c r="C8151" s="50">
        <v>9.6</v>
      </c>
      <c r="D8151" s="51">
        <v>3.2</v>
      </c>
      <c r="E8151" s="52">
        <v>43.348022754020718</v>
      </c>
      <c r="F8151" s="52">
        <v>0.92680377469630792</v>
      </c>
    </row>
    <row r="8152" spans="1:6">
      <c r="A8152" s="38">
        <v>41979</v>
      </c>
      <c r="B8152" s="49" t="s">
        <v>159</v>
      </c>
      <c r="C8152" s="50">
        <v>10.8</v>
      </c>
      <c r="D8152" s="51">
        <v>3.2</v>
      </c>
      <c r="E8152" s="52">
        <v>40.004219530911421</v>
      </c>
      <c r="F8152" s="52">
        <v>0.47480776085825205</v>
      </c>
    </row>
    <row r="8153" spans="1:6">
      <c r="A8153" s="38">
        <v>41979</v>
      </c>
      <c r="B8153" s="49" t="s">
        <v>160</v>
      </c>
      <c r="C8153" s="50">
        <v>11.6</v>
      </c>
      <c r="D8153" s="51">
        <v>3.2</v>
      </c>
      <c r="E8153" s="52">
        <v>37.935658984302059</v>
      </c>
      <c r="F8153" s="52">
        <v>0.20843200912022899</v>
      </c>
    </row>
    <row r="8154" spans="1:6">
      <c r="A8154" s="38">
        <v>41979</v>
      </c>
      <c r="B8154" s="49" t="s">
        <v>161</v>
      </c>
      <c r="C8154" s="50">
        <v>12.8</v>
      </c>
      <c r="D8154" s="51">
        <v>2.9</v>
      </c>
      <c r="E8154" s="52">
        <v>31.78263145975237</v>
      </c>
      <c r="F8154" s="52">
        <v>6.3123748123735682E-2</v>
      </c>
    </row>
    <row r="8155" spans="1:6">
      <c r="A8155" s="38">
        <v>41979</v>
      </c>
      <c r="B8155" s="49" t="s">
        <v>162</v>
      </c>
      <c r="C8155" s="50">
        <v>13</v>
      </c>
      <c r="D8155" s="51">
        <v>2.5</v>
      </c>
      <c r="E8155" s="52">
        <v>27.059670196089581</v>
      </c>
      <c r="F8155" s="52">
        <v>3.8293996809005727E-2</v>
      </c>
    </row>
    <row r="8156" spans="1:6">
      <c r="A8156" s="38">
        <v>41979</v>
      </c>
      <c r="B8156" s="49" t="s">
        <v>163</v>
      </c>
      <c r="C8156" s="50">
        <v>13.1</v>
      </c>
      <c r="D8156" s="51">
        <v>2.9</v>
      </c>
      <c r="E8156" s="52">
        <v>31.164635388232011</v>
      </c>
      <c r="F8156" s="52">
        <v>5.5330799357445788E-2</v>
      </c>
    </row>
    <row r="8157" spans="1:6">
      <c r="A8157" s="38">
        <v>41979</v>
      </c>
      <c r="B8157" s="49" t="s">
        <v>164</v>
      </c>
      <c r="C8157" s="50">
        <v>11.8</v>
      </c>
      <c r="D8157" s="51">
        <v>2.8</v>
      </c>
      <c r="E8157" s="52">
        <v>32.778715132493105</v>
      </c>
      <c r="F8157" s="52">
        <v>9.7861174210820009E-2</v>
      </c>
    </row>
    <row r="8158" spans="1:6">
      <c r="A8158" s="38">
        <v>41979</v>
      </c>
      <c r="B8158" s="49" t="s">
        <v>165</v>
      </c>
      <c r="C8158" s="50">
        <v>10.1</v>
      </c>
      <c r="D8158" s="51">
        <v>2.9</v>
      </c>
      <c r="E8158" s="52">
        <v>38.006580307526292</v>
      </c>
      <c r="F8158" s="52">
        <v>0.2480956763141493</v>
      </c>
    </row>
    <row r="8159" spans="1:6">
      <c r="A8159" s="38">
        <v>41979</v>
      </c>
      <c r="B8159" s="49" t="s">
        <v>166</v>
      </c>
      <c r="C8159" s="50">
        <v>8.6999999999999993</v>
      </c>
      <c r="D8159" s="51">
        <v>2.9</v>
      </c>
      <c r="E8159" s="52">
        <v>41.763150040371407</v>
      </c>
      <c r="F8159" s="52">
        <v>0.42783000972107432</v>
      </c>
    </row>
    <row r="8160" spans="1:6">
      <c r="A8160" s="38">
        <v>41979</v>
      </c>
      <c r="B8160" s="49" t="s">
        <v>167</v>
      </c>
      <c r="C8160" s="50">
        <v>7.7</v>
      </c>
      <c r="D8160" s="51">
        <v>2.9</v>
      </c>
      <c r="E8160" s="52">
        <v>44.700671160187305</v>
      </c>
      <c r="F8160" s="52">
        <v>0.56984382740049677</v>
      </c>
    </row>
    <row r="8161" spans="1:6">
      <c r="A8161" s="38">
        <v>41979</v>
      </c>
      <c r="B8161" s="49" t="s">
        <v>168</v>
      </c>
      <c r="C8161" s="50">
        <v>7</v>
      </c>
      <c r="D8161" s="51">
        <v>2.9</v>
      </c>
      <c r="E8161" s="52">
        <v>46.894292647320803</v>
      </c>
      <c r="F8161" s="52">
        <v>0.62397554529512012</v>
      </c>
    </row>
    <row r="8162" spans="1:6">
      <c r="A8162" s="38">
        <v>41979</v>
      </c>
      <c r="B8162" s="49" t="s">
        <v>169</v>
      </c>
      <c r="C8162" s="50">
        <v>6.3</v>
      </c>
      <c r="D8162" s="51">
        <v>2.9</v>
      </c>
      <c r="E8162" s="52">
        <v>49.208872550300541</v>
      </c>
      <c r="F8162" s="52">
        <v>2.3817085170027315</v>
      </c>
    </row>
    <row r="8163" spans="1:6">
      <c r="A8163" s="38">
        <v>41979</v>
      </c>
      <c r="B8163" s="49" t="s">
        <v>170</v>
      </c>
      <c r="C8163" s="50">
        <v>5.8</v>
      </c>
      <c r="D8163" s="51">
        <v>2.9</v>
      </c>
      <c r="E8163" s="52">
        <v>50.94025980821575</v>
      </c>
      <c r="F8163" s="52">
        <v>6.1542008441529283</v>
      </c>
    </row>
    <row r="8164" spans="1:6">
      <c r="A8164" s="38">
        <v>41979</v>
      </c>
      <c r="B8164" s="49" t="s">
        <v>171</v>
      </c>
      <c r="C8164" s="50">
        <v>5.0999999999999996</v>
      </c>
      <c r="D8164" s="51">
        <v>2.9</v>
      </c>
      <c r="E8164" s="52">
        <v>53.479596975441403</v>
      </c>
      <c r="F8164" s="52">
        <v>9.7546208175519258</v>
      </c>
    </row>
    <row r="8165" spans="1:6">
      <c r="A8165" s="38">
        <v>41979</v>
      </c>
      <c r="B8165" s="49" t="s">
        <v>172</v>
      </c>
      <c r="C8165" s="50">
        <v>3.9</v>
      </c>
      <c r="D8165" s="51">
        <v>3.2</v>
      </c>
      <c r="E8165" s="52">
        <v>64.154783319413013</v>
      </c>
      <c r="F8165" s="52">
        <v>11.580649882933901</v>
      </c>
    </row>
    <row r="8166" spans="1:6">
      <c r="A8166" s="38">
        <v>41980</v>
      </c>
      <c r="B8166" s="49" t="s">
        <v>149</v>
      </c>
      <c r="C8166" s="50">
        <v>2.7</v>
      </c>
      <c r="D8166" s="51">
        <v>3.5</v>
      </c>
      <c r="E8166" s="52">
        <v>76.347286239449986</v>
      </c>
      <c r="F8166" s="52">
        <v>13.669861216103113</v>
      </c>
    </row>
    <row r="8167" spans="1:6">
      <c r="A8167" s="38">
        <v>41980</v>
      </c>
      <c r="B8167" s="49" t="s">
        <v>150</v>
      </c>
      <c r="C8167" s="50">
        <v>2.1</v>
      </c>
      <c r="D8167" s="51">
        <v>3.4</v>
      </c>
      <c r="E8167" s="52">
        <v>77.417100520863698</v>
      </c>
      <c r="F8167" s="52">
        <v>14.895643418519596</v>
      </c>
    </row>
    <row r="8168" spans="1:6">
      <c r="A8168" s="38">
        <v>41980</v>
      </c>
      <c r="B8168" s="49" t="s">
        <v>151</v>
      </c>
      <c r="C8168" s="50">
        <v>1.2</v>
      </c>
      <c r="D8168" s="51">
        <v>3.4</v>
      </c>
      <c r="E8168" s="52">
        <v>82.575759095653012</v>
      </c>
      <c r="F8168" s="52">
        <v>16.161771138358041</v>
      </c>
    </row>
    <row r="8169" spans="1:6">
      <c r="A8169" s="38">
        <v>41980</v>
      </c>
      <c r="B8169" s="49" t="s">
        <v>152</v>
      </c>
      <c r="C8169" s="50">
        <v>0.9</v>
      </c>
      <c r="D8169" s="51">
        <v>3.3</v>
      </c>
      <c r="E8169" s="52">
        <v>81.910875171946543</v>
      </c>
      <c r="F8169" s="52">
        <v>16.876439465697469</v>
      </c>
    </row>
    <row r="8170" spans="1:6">
      <c r="A8170" s="38">
        <v>41980</v>
      </c>
      <c r="B8170" s="49" t="s">
        <v>153</v>
      </c>
      <c r="C8170" s="50">
        <v>0.4</v>
      </c>
      <c r="D8170" s="51">
        <v>3.2</v>
      </c>
      <c r="E8170" s="52">
        <v>82.364360443382324</v>
      </c>
      <c r="F8170" s="52">
        <v>17.561756690792123</v>
      </c>
    </row>
    <row r="8171" spans="1:6">
      <c r="A8171" s="38">
        <v>41980</v>
      </c>
      <c r="B8171" s="49" t="s">
        <v>154</v>
      </c>
      <c r="C8171" s="50">
        <v>0.1</v>
      </c>
      <c r="D8171" s="51">
        <v>3.2</v>
      </c>
      <c r="E8171" s="52">
        <v>84.17549111326575</v>
      </c>
      <c r="F8171" s="52">
        <v>19.492576305772161</v>
      </c>
    </row>
    <row r="8172" spans="1:6">
      <c r="A8172" s="38">
        <v>41980</v>
      </c>
      <c r="B8172" s="49" t="s">
        <v>155</v>
      </c>
      <c r="C8172" s="50">
        <v>0.1</v>
      </c>
      <c r="D8172" s="51">
        <v>3.1</v>
      </c>
      <c r="E8172" s="52">
        <v>81.558052129880537</v>
      </c>
      <c r="F8172" s="52">
        <v>17.066133029097045</v>
      </c>
    </row>
    <row r="8173" spans="1:6">
      <c r="A8173" s="38">
        <v>41980</v>
      </c>
      <c r="B8173" s="49" t="s">
        <v>156</v>
      </c>
      <c r="C8173" s="50">
        <v>1.2</v>
      </c>
      <c r="D8173" s="51">
        <v>3.2</v>
      </c>
      <c r="E8173" s="52">
        <v>77.743223421657277</v>
      </c>
      <c r="F8173" s="52">
        <v>8.7574339403744723</v>
      </c>
    </row>
    <row r="8174" spans="1:6">
      <c r="A8174" s="38">
        <v>41980</v>
      </c>
      <c r="B8174" s="49" t="s">
        <v>157</v>
      </c>
      <c r="C8174" s="50">
        <v>4</v>
      </c>
      <c r="D8174" s="51">
        <v>3.5</v>
      </c>
      <c r="E8174" s="52">
        <v>69.644003561716346</v>
      </c>
      <c r="F8174" s="52">
        <v>2.7565924634365748</v>
      </c>
    </row>
    <row r="8175" spans="1:6">
      <c r="A8175" s="38">
        <v>41980</v>
      </c>
      <c r="B8175" s="49" t="s">
        <v>158</v>
      </c>
      <c r="C8175" s="50">
        <v>7.9</v>
      </c>
      <c r="D8175" s="51">
        <v>3.4</v>
      </c>
      <c r="E8175" s="52">
        <v>51.656443841207434</v>
      </c>
      <c r="F8175" s="52">
        <v>1.3542416870167089</v>
      </c>
    </row>
    <row r="8176" spans="1:6">
      <c r="A8176" s="38">
        <v>41980</v>
      </c>
      <c r="B8176" s="49" t="s">
        <v>159</v>
      </c>
      <c r="C8176" s="50">
        <v>10.7</v>
      </c>
      <c r="D8176" s="51">
        <v>3.4</v>
      </c>
      <c r="E8176" s="52">
        <v>42.774842702967483</v>
      </c>
      <c r="F8176" s="52">
        <v>0.70471771653584114</v>
      </c>
    </row>
    <row r="8177" spans="1:6">
      <c r="A8177" s="38">
        <v>41980</v>
      </c>
      <c r="B8177" s="49" t="s">
        <v>160</v>
      </c>
      <c r="C8177" s="50">
        <v>11.6</v>
      </c>
      <c r="D8177" s="51">
        <v>3</v>
      </c>
      <c r="E8177" s="52">
        <v>35.576060995478478</v>
      </c>
      <c r="F8177" s="52">
        <v>0.30539216029655136</v>
      </c>
    </row>
    <row r="8178" spans="1:6">
      <c r="A8178" s="38">
        <v>41980</v>
      </c>
      <c r="B8178" s="49" t="s">
        <v>161</v>
      </c>
      <c r="C8178" s="50">
        <v>12.7</v>
      </c>
      <c r="D8178" s="51">
        <v>3.4</v>
      </c>
      <c r="E8178" s="52">
        <v>37.477491410798081</v>
      </c>
      <c r="F8178" s="52">
        <v>8.8243940452668868E-2</v>
      </c>
    </row>
    <row r="8179" spans="1:6">
      <c r="A8179" s="38">
        <v>41980</v>
      </c>
      <c r="B8179" s="49" t="s">
        <v>162</v>
      </c>
      <c r="C8179" s="50">
        <v>13.4</v>
      </c>
      <c r="D8179" s="51">
        <v>3.7</v>
      </c>
      <c r="E8179" s="52">
        <v>38.940588869065508</v>
      </c>
      <c r="F8179" s="52">
        <v>3.9676393855062816E-2</v>
      </c>
    </row>
    <row r="8180" spans="1:6">
      <c r="A8180" s="38">
        <v>41980</v>
      </c>
      <c r="B8180" s="49" t="s">
        <v>163</v>
      </c>
      <c r="C8180" s="50">
        <v>13.3</v>
      </c>
      <c r="D8180" s="51">
        <v>3.6</v>
      </c>
      <c r="E8180" s="52">
        <v>38.142253340689813</v>
      </c>
      <c r="F8180" s="52">
        <v>5.8504927693568971E-2</v>
      </c>
    </row>
    <row r="8181" spans="1:6">
      <c r="A8181" s="38">
        <v>41980</v>
      </c>
      <c r="B8181" s="49" t="s">
        <v>164</v>
      </c>
      <c r="C8181" s="50">
        <v>13.1</v>
      </c>
      <c r="D8181" s="51">
        <v>4.0999999999999996</v>
      </c>
      <c r="E8181" s="52">
        <v>43.975899345061841</v>
      </c>
      <c r="F8181" s="52">
        <v>7.8932515449318855E-2</v>
      </c>
    </row>
    <row r="8182" spans="1:6">
      <c r="A8182" s="38">
        <v>41980</v>
      </c>
      <c r="B8182" s="49" t="s">
        <v>165</v>
      </c>
      <c r="C8182" s="50">
        <v>12.2</v>
      </c>
      <c r="D8182" s="51">
        <v>4.0999999999999996</v>
      </c>
      <c r="E8182" s="52">
        <v>46.650780342786788</v>
      </c>
      <c r="F8182" s="52">
        <v>0.18501402997661959</v>
      </c>
    </row>
    <row r="8183" spans="1:6">
      <c r="A8183" s="38">
        <v>41980</v>
      </c>
      <c r="B8183" s="49" t="s">
        <v>166</v>
      </c>
      <c r="C8183" s="50">
        <v>10.5</v>
      </c>
      <c r="D8183" s="51">
        <v>4.4000000000000004</v>
      </c>
      <c r="E8183" s="52">
        <v>56.009331678724017</v>
      </c>
      <c r="F8183" s="52">
        <v>0.34685881621783188</v>
      </c>
    </row>
    <row r="8184" spans="1:6">
      <c r="A8184" s="38">
        <v>41980</v>
      </c>
      <c r="B8184" s="49" t="s">
        <v>167</v>
      </c>
      <c r="C8184" s="50">
        <v>7.6</v>
      </c>
      <c r="D8184" s="51">
        <v>4.8</v>
      </c>
      <c r="E8184" s="52">
        <v>74.268378184104634</v>
      </c>
      <c r="F8184" s="52">
        <v>0.52640713097325531</v>
      </c>
    </row>
    <row r="8185" spans="1:6">
      <c r="A8185" s="38">
        <v>41980</v>
      </c>
      <c r="B8185" s="49" t="s">
        <v>168</v>
      </c>
      <c r="C8185" s="50">
        <v>6.6</v>
      </c>
      <c r="D8185" s="51">
        <v>4.7</v>
      </c>
      <c r="E8185" s="52">
        <v>77.895519532349539</v>
      </c>
      <c r="F8185" s="52">
        <v>0.61304512270139377</v>
      </c>
    </row>
    <row r="8186" spans="1:6">
      <c r="A8186" s="38">
        <v>41980</v>
      </c>
      <c r="B8186" s="49" t="s">
        <v>169</v>
      </c>
      <c r="C8186" s="50">
        <v>5.9</v>
      </c>
      <c r="D8186" s="51">
        <v>4.5</v>
      </c>
      <c r="E8186" s="52">
        <v>78.29909163381771</v>
      </c>
      <c r="F8186" s="52">
        <v>2.4655305379949675</v>
      </c>
    </row>
    <row r="8187" spans="1:6">
      <c r="A8187" s="38">
        <v>41980</v>
      </c>
      <c r="B8187" s="49" t="s">
        <v>170</v>
      </c>
      <c r="C8187" s="50">
        <v>5.7</v>
      </c>
      <c r="D8187" s="51">
        <v>4.5</v>
      </c>
      <c r="E8187" s="52">
        <v>79.391854723618465</v>
      </c>
      <c r="F8187" s="52">
        <v>6.2977742076296064</v>
      </c>
    </row>
    <row r="8188" spans="1:6">
      <c r="A8188" s="38">
        <v>41980</v>
      </c>
      <c r="B8188" s="49" t="s">
        <v>171</v>
      </c>
      <c r="C8188" s="50">
        <v>5.2</v>
      </c>
      <c r="D8188" s="51">
        <v>4.4000000000000004</v>
      </c>
      <c r="E8188" s="52">
        <v>80.385203609803341</v>
      </c>
      <c r="F8188" s="52">
        <v>9.6840182305412199</v>
      </c>
    </row>
    <row r="8189" spans="1:6">
      <c r="A8189" s="38">
        <v>41980</v>
      </c>
      <c r="B8189" s="49" t="s">
        <v>172</v>
      </c>
      <c r="C8189" s="50">
        <v>4.8</v>
      </c>
      <c r="D8189" s="51">
        <v>4.4000000000000004</v>
      </c>
      <c r="E8189" s="52">
        <v>82.659481487765035</v>
      </c>
      <c r="F8189" s="52">
        <v>11.09368674894808</v>
      </c>
    </row>
    <row r="8190" spans="1:6">
      <c r="A8190" s="38">
        <v>41981</v>
      </c>
      <c r="B8190" s="49" t="s">
        <v>149</v>
      </c>
      <c r="C8190" s="50">
        <v>4.5999999999999996</v>
      </c>
      <c r="D8190" s="51">
        <v>4.4000000000000004</v>
      </c>
      <c r="E8190" s="52">
        <v>83.823480550655276</v>
      </c>
      <c r="F8190" s="52">
        <v>12.44440667015696</v>
      </c>
    </row>
    <row r="8191" spans="1:6">
      <c r="A8191" s="38">
        <v>41981</v>
      </c>
      <c r="B8191" s="49" t="s">
        <v>150</v>
      </c>
      <c r="C8191" s="50">
        <v>4.7</v>
      </c>
      <c r="D8191" s="51">
        <v>4.4000000000000004</v>
      </c>
      <c r="E8191" s="52">
        <v>83.239210655129725</v>
      </c>
      <c r="F8191" s="52">
        <v>13.001746390362326</v>
      </c>
    </row>
    <row r="8192" spans="1:6">
      <c r="A8192" s="38">
        <v>41981</v>
      </c>
      <c r="B8192" s="49" t="s">
        <v>151</v>
      </c>
      <c r="C8192" s="50">
        <v>4</v>
      </c>
      <c r="D8192" s="51">
        <v>4.2</v>
      </c>
      <c r="E8192" s="52">
        <v>83.479382103839484</v>
      </c>
      <c r="F8192" s="52">
        <v>13.891454243542658</v>
      </c>
    </row>
    <row r="8193" spans="1:6">
      <c r="A8193" s="38">
        <v>41981</v>
      </c>
      <c r="B8193" s="49" t="s">
        <v>152</v>
      </c>
      <c r="C8193" s="50">
        <v>3.6</v>
      </c>
      <c r="D8193" s="51">
        <v>4.0999999999999996</v>
      </c>
      <c r="E8193" s="52">
        <v>83.833615400687904</v>
      </c>
      <c r="F8193" s="52">
        <v>14.52982459970616</v>
      </c>
    </row>
    <row r="8194" spans="1:6">
      <c r="A8194" s="38">
        <v>41981</v>
      </c>
      <c r="B8194" s="49" t="s">
        <v>153</v>
      </c>
      <c r="C8194" s="50">
        <v>3.4</v>
      </c>
      <c r="D8194" s="51">
        <v>4</v>
      </c>
      <c r="E8194" s="52">
        <v>82.965236648574859</v>
      </c>
      <c r="F8194" s="52">
        <v>14.931534663347486</v>
      </c>
    </row>
    <row r="8195" spans="1:6">
      <c r="A8195" s="38">
        <v>41981</v>
      </c>
      <c r="B8195" s="49" t="s">
        <v>154</v>
      </c>
      <c r="C8195" s="50">
        <v>2.9</v>
      </c>
      <c r="D8195" s="51">
        <v>3.9</v>
      </c>
      <c r="E8195" s="52">
        <v>83.819492505463117</v>
      </c>
      <c r="F8195" s="52">
        <v>16.664289985176982</v>
      </c>
    </row>
    <row r="8196" spans="1:6">
      <c r="A8196" s="38">
        <v>41981</v>
      </c>
      <c r="B8196" s="49" t="s">
        <v>155</v>
      </c>
      <c r="C8196" s="50">
        <v>2.6</v>
      </c>
      <c r="D8196" s="51">
        <v>3.8</v>
      </c>
      <c r="E8196" s="52">
        <v>83.442716916664395</v>
      </c>
      <c r="F8196" s="52">
        <v>14.673145831888252</v>
      </c>
    </row>
    <row r="8197" spans="1:6">
      <c r="A8197" s="38">
        <v>41981</v>
      </c>
      <c r="B8197" s="49" t="s">
        <v>156</v>
      </c>
      <c r="C8197" s="50">
        <v>3.2</v>
      </c>
      <c r="D8197" s="51">
        <v>3.7</v>
      </c>
      <c r="E8197" s="52">
        <v>77.873287245939224</v>
      </c>
      <c r="F8197" s="52">
        <v>7.7635038768364186</v>
      </c>
    </row>
    <row r="8198" spans="1:6">
      <c r="A8198" s="38">
        <v>41981</v>
      </c>
      <c r="B8198" s="49" t="s">
        <v>157</v>
      </c>
      <c r="C8198" s="50">
        <v>5.8</v>
      </c>
      <c r="D8198" s="51">
        <v>4</v>
      </c>
      <c r="E8198" s="52">
        <v>70.138962992517406</v>
      </c>
      <c r="F8198" s="52">
        <v>2.3041870863660279</v>
      </c>
    </row>
    <row r="8199" spans="1:6">
      <c r="A8199" s="38">
        <v>41981</v>
      </c>
      <c r="B8199" s="49" t="s">
        <v>158</v>
      </c>
      <c r="C8199" s="50">
        <v>10</v>
      </c>
      <c r="D8199" s="51">
        <v>4.4000000000000004</v>
      </c>
      <c r="E8199" s="52">
        <v>57.913658200479809</v>
      </c>
      <c r="F8199" s="52">
        <v>1.0261758567228743</v>
      </c>
    </row>
    <row r="8200" spans="1:6">
      <c r="A8200" s="38">
        <v>41981</v>
      </c>
      <c r="B8200" s="49" t="s">
        <v>159</v>
      </c>
      <c r="C8200" s="50">
        <v>12.4</v>
      </c>
      <c r="D8200" s="51">
        <v>4.2</v>
      </c>
      <c r="E8200" s="52">
        <v>47.156384420810049</v>
      </c>
      <c r="F8200" s="52">
        <v>0.43725054680226411</v>
      </c>
    </row>
    <row r="8201" spans="1:6">
      <c r="A8201" s="38">
        <v>41981</v>
      </c>
      <c r="B8201" s="49" t="s">
        <v>160</v>
      </c>
      <c r="C8201" s="50">
        <v>13.8</v>
      </c>
      <c r="D8201" s="51">
        <v>4.4000000000000004</v>
      </c>
      <c r="E8201" s="52">
        <v>45.06668635029262</v>
      </c>
      <c r="F8201" s="52">
        <v>0.11913162705077032</v>
      </c>
    </row>
    <row r="8202" spans="1:6">
      <c r="A8202" s="38">
        <v>41981</v>
      </c>
      <c r="B8202" s="49" t="s">
        <v>161</v>
      </c>
      <c r="C8202" s="50">
        <v>14.4</v>
      </c>
      <c r="D8202" s="51">
        <v>4.0999999999999996</v>
      </c>
      <c r="E8202" s="52">
        <v>40.410400565178428</v>
      </c>
      <c r="F8202" s="52">
        <v>2.8368587950933617E-2</v>
      </c>
    </row>
    <row r="8203" spans="1:6">
      <c r="A8203" s="38">
        <v>41981</v>
      </c>
      <c r="B8203" s="49" t="s">
        <v>162</v>
      </c>
      <c r="C8203" s="50">
        <v>14.7</v>
      </c>
      <c r="D8203" s="51">
        <v>4.4000000000000004</v>
      </c>
      <c r="E8203" s="52">
        <v>42.514095391802314</v>
      </c>
      <c r="F8203" s="52">
        <v>1.7237473087383832E-2</v>
      </c>
    </row>
    <row r="8204" spans="1:6">
      <c r="A8204" s="38">
        <v>41981</v>
      </c>
      <c r="B8204" s="49" t="s">
        <v>163</v>
      </c>
      <c r="C8204" s="50">
        <v>14.6</v>
      </c>
      <c r="D8204" s="51">
        <v>4.3</v>
      </c>
      <c r="E8204" s="52">
        <v>41.823738387233306</v>
      </c>
      <c r="F8204" s="52">
        <v>1.5165980983066997E-2</v>
      </c>
    </row>
    <row r="8205" spans="1:6">
      <c r="A8205" s="38">
        <v>41981</v>
      </c>
      <c r="B8205" s="49" t="s">
        <v>164</v>
      </c>
      <c r="C8205" s="50">
        <v>14.4</v>
      </c>
      <c r="D8205" s="51">
        <v>4.2</v>
      </c>
      <c r="E8205" s="52">
        <v>41.389409420431598</v>
      </c>
      <c r="F8205" s="52">
        <v>2.5239053067909051E-2</v>
      </c>
    </row>
    <row r="8206" spans="1:6">
      <c r="A8206" s="38">
        <v>41981</v>
      </c>
      <c r="B8206" s="49" t="s">
        <v>165</v>
      </c>
      <c r="C8206" s="50">
        <v>13.4</v>
      </c>
      <c r="D8206" s="51">
        <v>4.3</v>
      </c>
      <c r="E8206" s="52">
        <v>45.211924066313728</v>
      </c>
      <c r="F8206" s="52">
        <v>0.11176970395509681</v>
      </c>
    </row>
    <row r="8207" spans="1:6">
      <c r="A8207" s="38">
        <v>41981</v>
      </c>
      <c r="B8207" s="49" t="s">
        <v>166</v>
      </c>
      <c r="C8207" s="50">
        <v>11.1</v>
      </c>
      <c r="D8207" s="51">
        <v>4.5999999999999996</v>
      </c>
      <c r="E8207" s="52">
        <v>56.244265662262151</v>
      </c>
      <c r="F8207" s="52">
        <v>0.30482149350626514</v>
      </c>
    </row>
    <row r="8208" spans="1:6">
      <c r="A8208" s="38">
        <v>41981</v>
      </c>
      <c r="B8208" s="49" t="s">
        <v>167</v>
      </c>
      <c r="C8208" s="50">
        <v>8.8000000000000007</v>
      </c>
      <c r="D8208" s="51">
        <v>5.0999999999999996</v>
      </c>
      <c r="E8208" s="52">
        <v>72.69424888778039</v>
      </c>
      <c r="F8208" s="52">
        <v>0.43487030630225665</v>
      </c>
    </row>
    <row r="8209" spans="1:6">
      <c r="A8209" s="38">
        <v>41981</v>
      </c>
      <c r="B8209" s="49" t="s">
        <v>168</v>
      </c>
      <c r="C8209" s="50">
        <v>7.7</v>
      </c>
      <c r="D8209" s="51">
        <v>5</v>
      </c>
      <c r="E8209" s="52">
        <v>76.811993092451885</v>
      </c>
      <c r="F8209" s="52">
        <v>0.43583710364861383</v>
      </c>
    </row>
    <row r="8210" spans="1:6">
      <c r="A8210" s="38">
        <v>41981</v>
      </c>
      <c r="B8210" s="49" t="s">
        <v>169</v>
      </c>
      <c r="C8210" s="50">
        <v>6.5</v>
      </c>
      <c r="D8210" s="51">
        <v>4.9000000000000004</v>
      </c>
      <c r="E8210" s="52">
        <v>81.745449988211135</v>
      </c>
      <c r="F8210" s="52">
        <v>1.1127888768873904</v>
      </c>
    </row>
    <row r="8211" spans="1:6">
      <c r="A8211" s="38">
        <v>41981</v>
      </c>
      <c r="B8211" s="49" t="s">
        <v>170</v>
      </c>
      <c r="C8211" s="50">
        <v>5.8</v>
      </c>
      <c r="D8211" s="51">
        <v>4.8</v>
      </c>
      <c r="E8211" s="52">
        <v>84.059331525174017</v>
      </c>
      <c r="F8211" s="52">
        <v>5.0900731121623357</v>
      </c>
    </row>
    <row r="8212" spans="1:6">
      <c r="A8212" s="38">
        <v>41981</v>
      </c>
      <c r="B8212" s="49" t="s">
        <v>171</v>
      </c>
      <c r="C8212" s="50">
        <v>5.3</v>
      </c>
      <c r="D8212" s="51">
        <v>4.5</v>
      </c>
      <c r="E8212" s="52">
        <v>81.628837126458691</v>
      </c>
      <c r="F8212" s="52">
        <v>9.1936266680051624</v>
      </c>
    </row>
    <row r="8213" spans="1:6">
      <c r="A8213" s="38">
        <v>41981</v>
      </c>
      <c r="B8213" s="49" t="s">
        <v>172</v>
      </c>
      <c r="C8213" s="50">
        <v>4.9000000000000004</v>
      </c>
      <c r="D8213" s="51">
        <v>4.3</v>
      </c>
      <c r="E8213" s="52">
        <v>80.231511472930322</v>
      </c>
      <c r="F8213" s="52">
        <v>10.608349554413902</v>
      </c>
    </row>
    <row r="8214" spans="1:6">
      <c r="A8214" s="38">
        <v>41982</v>
      </c>
      <c r="B8214" s="49" t="s">
        <v>149</v>
      </c>
      <c r="C8214" s="50">
        <v>4.4000000000000004</v>
      </c>
      <c r="D8214" s="51">
        <v>4.3</v>
      </c>
      <c r="E8214" s="52">
        <v>83.087113346100168</v>
      </c>
      <c r="F8214" s="52">
        <v>12.286904321689931</v>
      </c>
    </row>
    <row r="8215" spans="1:6">
      <c r="A8215" s="38">
        <v>41982</v>
      </c>
      <c r="B8215" s="49" t="s">
        <v>150</v>
      </c>
      <c r="C8215" s="50">
        <v>3.8</v>
      </c>
      <c r="D8215" s="51">
        <v>4.2</v>
      </c>
      <c r="E8215" s="52">
        <v>84.662634341751442</v>
      </c>
      <c r="F8215" s="52">
        <v>13.436223987478503</v>
      </c>
    </row>
    <row r="8216" spans="1:6">
      <c r="A8216" s="38">
        <v>41982</v>
      </c>
      <c r="B8216" s="49" t="s">
        <v>151</v>
      </c>
      <c r="C8216" s="50">
        <v>3.2</v>
      </c>
      <c r="D8216" s="51">
        <v>4.0999999999999996</v>
      </c>
      <c r="E8216" s="52">
        <v>86.236891137377711</v>
      </c>
      <c r="F8216" s="52">
        <v>14.420854965133623</v>
      </c>
    </row>
    <row r="8217" spans="1:6">
      <c r="A8217" s="38">
        <v>41982</v>
      </c>
      <c r="B8217" s="49" t="s">
        <v>152</v>
      </c>
      <c r="C8217" s="50">
        <v>3</v>
      </c>
      <c r="D8217" s="51">
        <v>4</v>
      </c>
      <c r="E8217" s="52">
        <v>85.347547380843707</v>
      </c>
      <c r="F8217" s="52">
        <v>15.004503840782625</v>
      </c>
    </row>
    <row r="8218" spans="1:6">
      <c r="A8218" s="38">
        <v>41982</v>
      </c>
      <c r="B8218" s="49" t="s">
        <v>153</v>
      </c>
      <c r="C8218" s="50">
        <v>2.9</v>
      </c>
      <c r="D8218" s="51">
        <v>3.9</v>
      </c>
      <c r="E8218" s="52">
        <v>83.819492505463117</v>
      </c>
      <c r="F8218" s="52">
        <v>15.370163307241834</v>
      </c>
    </row>
    <row r="8219" spans="1:6">
      <c r="A8219" s="38">
        <v>41982</v>
      </c>
      <c r="B8219" s="49" t="s">
        <v>154</v>
      </c>
      <c r="C8219" s="50">
        <v>2.1</v>
      </c>
      <c r="D8219" s="51">
        <v>3.9</v>
      </c>
      <c r="E8219" s="52">
        <v>88.73102882269194</v>
      </c>
      <c r="F8219" s="52">
        <v>16.007873541265141</v>
      </c>
    </row>
    <row r="8220" spans="1:6">
      <c r="A8220" s="38">
        <v>41982</v>
      </c>
      <c r="B8220" s="49" t="s">
        <v>155</v>
      </c>
      <c r="C8220" s="50">
        <v>2</v>
      </c>
      <c r="D8220" s="51">
        <v>3.8</v>
      </c>
      <c r="E8220" s="52">
        <v>87.089657076918172</v>
      </c>
      <c r="F8220" s="52">
        <v>15.940888194860813</v>
      </c>
    </row>
    <row r="8221" spans="1:6">
      <c r="A8221" s="38">
        <v>41982</v>
      </c>
      <c r="B8221" s="49" t="s">
        <v>156</v>
      </c>
      <c r="C8221" s="50">
        <v>2.5</v>
      </c>
      <c r="D8221" s="51">
        <v>3.9</v>
      </c>
      <c r="E8221" s="52">
        <v>86.236296542521572</v>
      </c>
      <c r="F8221" s="52">
        <v>9.2023746306905885</v>
      </c>
    </row>
    <row r="8222" spans="1:6">
      <c r="A8222" s="38">
        <v>41982</v>
      </c>
      <c r="B8222" s="49" t="s">
        <v>157</v>
      </c>
      <c r="C8222" s="50">
        <v>4.7</v>
      </c>
      <c r="D8222" s="51">
        <v>4.3</v>
      </c>
      <c r="E8222" s="52">
        <v>81.360398982409308</v>
      </c>
      <c r="F8222" s="52">
        <v>2.1247955323623913</v>
      </c>
    </row>
    <row r="8223" spans="1:6">
      <c r="A8223" s="38">
        <v>41982</v>
      </c>
      <c r="B8223" s="49" t="s">
        <v>158</v>
      </c>
      <c r="C8223" s="50">
        <v>8.6</v>
      </c>
      <c r="D8223" s="51">
        <v>4.8</v>
      </c>
      <c r="E8223" s="52">
        <v>69.384022528655052</v>
      </c>
      <c r="F8223" s="52">
        <v>1.0602724565564488</v>
      </c>
    </row>
    <row r="8224" spans="1:6">
      <c r="A8224" s="38">
        <v>41982</v>
      </c>
      <c r="B8224" s="49" t="s">
        <v>159</v>
      </c>
      <c r="C8224" s="50">
        <v>12.1</v>
      </c>
      <c r="D8224" s="51">
        <v>4.2</v>
      </c>
      <c r="E8224" s="52">
        <v>48.09673818913344</v>
      </c>
      <c r="F8224" s="52">
        <v>0.37114833386096413</v>
      </c>
    </row>
    <row r="8225" spans="1:6">
      <c r="A8225" s="38">
        <v>41982</v>
      </c>
      <c r="B8225" s="49" t="s">
        <v>160</v>
      </c>
      <c r="C8225" s="50">
        <v>13.7</v>
      </c>
      <c r="D8225" s="51">
        <v>4.0999999999999996</v>
      </c>
      <c r="E8225" s="52">
        <v>42.288236199766317</v>
      </c>
      <c r="F8225" s="52">
        <v>9.2408793521597962E-2</v>
      </c>
    </row>
    <row r="8226" spans="1:6">
      <c r="A8226" s="38">
        <v>41982</v>
      </c>
      <c r="B8226" s="49" t="s">
        <v>161</v>
      </c>
      <c r="C8226" s="50">
        <v>14.7</v>
      </c>
      <c r="D8226" s="51">
        <v>4.5</v>
      </c>
      <c r="E8226" s="52">
        <v>43.473384637021091</v>
      </c>
      <c r="F8226" s="52">
        <v>2.3624012818422389E-2</v>
      </c>
    </row>
    <row r="8227" spans="1:6">
      <c r="A8227" s="38">
        <v>41982</v>
      </c>
      <c r="B8227" s="49" t="s">
        <v>162</v>
      </c>
      <c r="C8227" s="50">
        <v>14.8</v>
      </c>
      <c r="D8227" s="51">
        <v>4.7</v>
      </c>
      <c r="E8227" s="52">
        <v>45.099070441222857</v>
      </c>
      <c r="F8227" s="52">
        <v>1.6213085744976947E-2</v>
      </c>
    </row>
    <row r="8228" spans="1:6">
      <c r="A8228" s="38">
        <v>41982</v>
      </c>
      <c r="B8228" s="49" t="s">
        <v>163</v>
      </c>
      <c r="C8228" s="50">
        <v>14.2</v>
      </c>
      <c r="D8228" s="51">
        <v>4.5</v>
      </c>
      <c r="E8228" s="52">
        <v>44.902391893151908</v>
      </c>
      <c r="F8228" s="52">
        <v>2.3963091339153374E-2</v>
      </c>
    </row>
    <row r="8229" spans="1:6">
      <c r="A8229" s="38">
        <v>41982</v>
      </c>
      <c r="B8229" s="49" t="s">
        <v>164</v>
      </c>
      <c r="C8229" s="50">
        <v>13.9</v>
      </c>
      <c r="D8229" s="51">
        <v>4.7</v>
      </c>
      <c r="E8229" s="52">
        <v>47.80467466616863</v>
      </c>
      <c r="F8229" s="52">
        <v>4.8969501203632859E-2</v>
      </c>
    </row>
    <row r="8230" spans="1:6">
      <c r="A8230" s="38">
        <v>41982</v>
      </c>
      <c r="B8230" s="49" t="s">
        <v>165</v>
      </c>
      <c r="C8230" s="50">
        <v>13.4</v>
      </c>
      <c r="D8230" s="51">
        <v>5</v>
      </c>
      <c r="E8230" s="52">
        <v>52.513311900026494</v>
      </c>
      <c r="F8230" s="52">
        <v>0.16741055401946411</v>
      </c>
    </row>
    <row r="8231" spans="1:6">
      <c r="A8231" s="38">
        <v>41982</v>
      </c>
      <c r="B8231" s="49" t="s">
        <v>166</v>
      </c>
      <c r="C8231" s="50">
        <v>11.6</v>
      </c>
      <c r="D8231" s="51">
        <v>5.7</v>
      </c>
      <c r="E8231" s="52">
        <v>67.30376363251662</v>
      </c>
      <c r="F8231" s="52">
        <v>0.26529907327227847</v>
      </c>
    </row>
    <row r="8232" spans="1:6">
      <c r="A8232" s="38">
        <v>41982</v>
      </c>
      <c r="B8232" s="49" t="s">
        <v>167</v>
      </c>
      <c r="C8232" s="50">
        <v>10.4</v>
      </c>
      <c r="D8232" s="51">
        <v>5.8</v>
      </c>
      <c r="E8232" s="52">
        <v>74.159303855274089</v>
      </c>
      <c r="F8232" s="52">
        <v>0.28266906464009695</v>
      </c>
    </row>
    <row r="8233" spans="1:6">
      <c r="A8233" s="38">
        <v>41982</v>
      </c>
      <c r="B8233" s="49" t="s">
        <v>168</v>
      </c>
      <c r="C8233" s="50">
        <v>9.5</v>
      </c>
      <c r="D8233" s="51">
        <v>5.6</v>
      </c>
      <c r="E8233" s="52">
        <v>76.078816077532537</v>
      </c>
      <c r="F8233" s="52">
        <v>0.30150096402223314</v>
      </c>
    </row>
    <row r="8234" spans="1:6">
      <c r="A8234" s="38">
        <v>41982</v>
      </c>
      <c r="B8234" s="49" t="s">
        <v>169</v>
      </c>
      <c r="C8234" s="50">
        <v>9.1</v>
      </c>
      <c r="D8234" s="51">
        <v>5.6</v>
      </c>
      <c r="E8234" s="52">
        <v>78.15712381002804</v>
      </c>
      <c r="F8234" s="52">
        <v>0.62523002995235388</v>
      </c>
    </row>
    <row r="8235" spans="1:6">
      <c r="A8235" s="38">
        <v>41982</v>
      </c>
      <c r="B8235" s="49" t="s">
        <v>170</v>
      </c>
      <c r="C8235" s="50">
        <v>8.6999999999999993</v>
      </c>
      <c r="D8235" s="51">
        <v>5.6</v>
      </c>
      <c r="E8235" s="52">
        <v>80.299135061469698</v>
      </c>
      <c r="F8235" s="52">
        <v>2.5939008226158715</v>
      </c>
    </row>
    <row r="8236" spans="1:6">
      <c r="A8236" s="38">
        <v>41982</v>
      </c>
      <c r="B8236" s="49" t="s">
        <v>171</v>
      </c>
      <c r="C8236" s="50">
        <v>8.1</v>
      </c>
      <c r="D8236" s="51">
        <v>5.6</v>
      </c>
      <c r="E8236" s="52">
        <v>83.636325757077742</v>
      </c>
      <c r="F8236" s="52">
        <v>7.0017878722340949</v>
      </c>
    </row>
    <row r="8237" spans="1:6">
      <c r="A8237" s="38">
        <v>41982</v>
      </c>
      <c r="B8237" s="49" t="s">
        <v>172</v>
      </c>
      <c r="C8237" s="50">
        <v>7.9</v>
      </c>
      <c r="D8237" s="51">
        <v>5.5</v>
      </c>
      <c r="E8237" s="52">
        <v>83.28224508113486</v>
      </c>
      <c r="F8237" s="52">
        <v>7.4801123057686176</v>
      </c>
    </row>
    <row r="8238" spans="1:6">
      <c r="A8238" s="38">
        <v>41983</v>
      </c>
      <c r="B8238" s="49" t="s">
        <v>149</v>
      </c>
      <c r="C8238" s="50">
        <v>8.4</v>
      </c>
      <c r="D8238" s="51">
        <v>5.5</v>
      </c>
      <c r="E8238" s="52">
        <v>80.498196714273632</v>
      </c>
      <c r="F8238" s="52">
        <v>8.3083179710438788</v>
      </c>
    </row>
    <row r="8239" spans="1:6">
      <c r="A8239" s="38">
        <v>41983</v>
      </c>
      <c r="B8239" s="49" t="s">
        <v>150</v>
      </c>
      <c r="C8239" s="50">
        <v>8.1999999999999993</v>
      </c>
      <c r="D8239" s="51">
        <v>5.5</v>
      </c>
      <c r="E8239" s="52">
        <v>81.59913610277043</v>
      </c>
      <c r="F8239" s="52">
        <v>9.0452064786332667</v>
      </c>
    </row>
    <row r="8240" spans="1:6">
      <c r="A8240" s="38">
        <v>41983</v>
      </c>
      <c r="B8240" s="49" t="s">
        <v>151</v>
      </c>
      <c r="C8240" s="50">
        <v>8.6</v>
      </c>
      <c r="D8240" s="51">
        <v>5.5</v>
      </c>
      <c r="E8240" s="52">
        <v>79.413837737478559</v>
      </c>
      <c r="F8240" s="52">
        <v>9.1877375212742987</v>
      </c>
    </row>
    <row r="8241" spans="1:6">
      <c r="A8241" s="38">
        <v>41983</v>
      </c>
      <c r="B8241" s="49" t="s">
        <v>152</v>
      </c>
      <c r="C8241" s="50">
        <v>8.6999999999999993</v>
      </c>
      <c r="D8241" s="51">
        <v>5.5</v>
      </c>
      <c r="E8241" s="52">
        <v>78.87779009823025</v>
      </c>
      <c r="F8241" s="52">
        <v>9.3530239485757765</v>
      </c>
    </row>
    <row r="8242" spans="1:6">
      <c r="A8242" s="38">
        <v>41983</v>
      </c>
      <c r="B8242" s="49" t="s">
        <v>153</v>
      </c>
      <c r="C8242" s="50">
        <v>8.1999999999999993</v>
      </c>
      <c r="D8242" s="51">
        <v>5.6</v>
      </c>
      <c r="E8242" s="52">
        <v>83.069518588891384</v>
      </c>
      <c r="F8242" s="52">
        <v>9.7572592721381923</v>
      </c>
    </row>
    <row r="8243" spans="1:6">
      <c r="A8243" s="38">
        <v>41983</v>
      </c>
      <c r="B8243" s="49" t="s">
        <v>154</v>
      </c>
      <c r="C8243" s="50">
        <v>8.1999999999999993</v>
      </c>
      <c r="D8243" s="51">
        <v>5.8</v>
      </c>
      <c r="E8243" s="52">
        <v>86.00887828956327</v>
      </c>
      <c r="F8243" s="52">
        <v>9.904149695230295</v>
      </c>
    </row>
    <row r="8244" spans="1:6">
      <c r="A8244" s="38">
        <v>41983</v>
      </c>
      <c r="B8244" s="49" t="s">
        <v>155</v>
      </c>
      <c r="C8244" s="50">
        <v>8.4</v>
      </c>
      <c r="D8244" s="51">
        <v>5.8</v>
      </c>
      <c r="E8244" s="52">
        <v>84.848442451735906</v>
      </c>
      <c r="F8244" s="52">
        <v>9.5639766935286143</v>
      </c>
    </row>
    <row r="8245" spans="1:6">
      <c r="A8245" s="38">
        <v>41983</v>
      </c>
      <c r="B8245" s="49" t="s">
        <v>156</v>
      </c>
      <c r="C8245" s="50">
        <v>8.6999999999999993</v>
      </c>
      <c r="D8245" s="51">
        <v>5.9</v>
      </c>
      <c r="E8245" s="52">
        <v>84.560453572854087</v>
      </c>
      <c r="F8245" s="52">
        <v>8.3990994311010816</v>
      </c>
    </row>
    <row r="8246" spans="1:6">
      <c r="A8246" s="38">
        <v>41983</v>
      </c>
      <c r="B8246" s="49" t="s">
        <v>157</v>
      </c>
      <c r="C8246" s="50">
        <v>9.3000000000000007</v>
      </c>
      <c r="D8246" s="51">
        <v>6.3</v>
      </c>
      <c r="E8246" s="52">
        <v>86.65225735716966</v>
      </c>
      <c r="F8246" s="52">
        <v>4.5584097662592651</v>
      </c>
    </row>
    <row r="8247" spans="1:6">
      <c r="A8247" s="38">
        <v>41983</v>
      </c>
      <c r="B8247" s="49" t="s">
        <v>158</v>
      </c>
      <c r="C8247" s="50">
        <v>10.3</v>
      </c>
      <c r="D8247" s="51">
        <v>6.7</v>
      </c>
      <c r="E8247" s="52">
        <v>86.11763852268237</v>
      </c>
      <c r="F8247" s="52">
        <v>4.1337022223630013</v>
      </c>
    </row>
    <row r="8248" spans="1:6">
      <c r="A8248" s="38">
        <v>41983</v>
      </c>
      <c r="B8248" s="49" t="s">
        <v>159</v>
      </c>
      <c r="C8248" s="50">
        <v>11.3</v>
      </c>
      <c r="D8248" s="51">
        <v>7.4</v>
      </c>
      <c r="E8248" s="52">
        <v>88.88966331140314</v>
      </c>
      <c r="F8248" s="52">
        <v>3.356730385805756</v>
      </c>
    </row>
    <row r="8249" spans="1:6">
      <c r="A8249" s="38">
        <v>41983</v>
      </c>
      <c r="B8249" s="49" t="s">
        <v>160</v>
      </c>
      <c r="C8249" s="50">
        <v>12.2</v>
      </c>
      <c r="D8249" s="51">
        <v>8.1999999999999993</v>
      </c>
      <c r="E8249" s="52">
        <v>92.694552753471299</v>
      </c>
      <c r="F8249" s="52">
        <v>3.4990747966846723</v>
      </c>
    </row>
    <row r="8250" spans="1:6">
      <c r="A8250" s="38">
        <v>41983</v>
      </c>
      <c r="B8250" s="49" t="s">
        <v>161</v>
      </c>
      <c r="C8250" s="50">
        <v>13</v>
      </c>
      <c r="D8250" s="51">
        <v>8.8000000000000007</v>
      </c>
      <c r="E8250" s="52">
        <v>94.298746689682901</v>
      </c>
      <c r="F8250" s="52">
        <v>3.7484054032557101</v>
      </c>
    </row>
    <row r="8251" spans="1:6">
      <c r="A8251" s="38">
        <v>41983</v>
      </c>
      <c r="B8251" s="49" t="s">
        <v>162</v>
      </c>
      <c r="C8251" s="50">
        <v>13.5</v>
      </c>
      <c r="D8251" s="51">
        <v>9.1</v>
      </c>
      <c r="E8251" s="52">
        <v>94.336281091347033</v>
      </c>
      <c r="F8251" s="52">
        <v>3.468265017186134</v>
      </c>
    </row>
    <row r="8252" spans="1:6">
      <c r="A8252" s="38">
        <v>41983</v>
      </c>
      <c r="B8252" s="49" t="s">
        <v>163</v>
      </c>
      <c r="C8252" s="50">
        <v>16.399999999999999</v>
      </c>
      <c r="D8252" s="51">
        <v>9.6</v>
      </c>
      <c r="E8252" s="52">
        <v>82.492543582780016</v>
      </c>
      <c r="F8252" s="52">
        <v>0.86685774479591537</v>
      </c>
    </row>
    <row r="8253" spans="1:6">
      <c r="A8253" s="38">
        <v>41983</v>
      </c>
      <c r="B8253" s="49" t="s">
        <v>164</v>
      </c>
      <c r="C8253" s="50">
        <v>16</v>
      </c>
      <c r="D8253" s="51">
        <v>9.4</v>
      </c>
      <c r="E8253" s="52">
        <v>82.88817093900569</v>
      </c>
      <c r="F8253" s="52">
        <v>0.71284852592674552</v>
      </c>
    </row>
    <row r="8254" spans="1:6">
      <c r="A8254" s="38">
        <v>41983</v>
      </c>
      <c r="B8254" s="49" t="s">
        <v>165</v>
      </c>
      <c r="C8254" s="50">
        <v>15.3</v>
      </c>
      <c r="D8254" s="51">
        <v>8.8000000000000007</v>
      </c>
      <c r="E8254" s="52">
        <v>81.234483881075022</v>
      </c>
      <c r="F8254" s="52">
        <v>1.8280875718766016</v>
      </c>
    </row>
    <row r="8255" spans="1:6">
      <c r="A8255" s="38">
        <v>41983</v>
      </c>
      <c r="B8255" s="49" t="s">
        <v>166</v>
      </c>
      <c r="C8255" s="50">
        <v>14.5</v>
      </c>
      <c r="D8255" s="51">
        <v>8</v>
      </c>
      <c r="E8255" s="52">
        <v>77.856206284174391</v>
      </c>
      <c r="F8255" s="52">
        <v>2.7697311291224831</v>
      </c>
    </row>
    <row r="8256" spans="1:6">
      <c r="A8256" s="38">
        <v>41983</v>
      </c>
      <c r="B8256" s="49" t="s">
        <v>167</v>
      </c>
      <c r="C8256" s="50">
        <v>13.9</v>
      </c>
      <c r="D8256" s="51">
        <v>8.1</v>
      </c>
      <c r="E8256" s="52">
        <v>81.942223243062344</v>
      </c>
      <c r="F8256" s="52">
        <v>2.8454627374404593</v>
      </c>
    </row>
    <row r="8257" spans="1:6">
      <c r="A8257" s="38">
        <v>41983</v>
      </c>
      <c r="B8257" s="49" t="s">
        <v>168</v>
      </c>
      <c r="C8257" s="50">
        <v>14</v>
      </c>
      <c r="D8257" s="51">
        <v>8</v>
      </c>
      <c r="E8257" s="52">
        <v>80.419499790776243</v>
      </c>
      <c r="F8257" s="52">
        <v>2.4213026447655932</v>
      </c>
    </row>
    <row r="8258" spans="1:6">
      <c r="A8258" s="38">
        <v>41983</v>
      </c>
      <c r="B8258" s="49" t="s">
        <v>169</v>
      </c>
      <c r="C8258" s="50">
        <v>13.9</v>
      </c>
      <c r="D8258" s="51">
        <v>7.9</v>
      </c>
      <c r="E8258" s="52">
        <v>79.944333597353946</v>
      </c>
      <c r="F8258" s="52">
        <v>2.7104470967427505</v>
      </c>
    </row>
    <row r="8259" spans="1:6">
      <c r="A8259" s="38">
        <v>41983</v>
      </c>
      <c r="B8259" s="49" t="s">
        <v>170</v>
      </c>
      <c r="C8259" s="50">
        <v>13.9</v>
      </c>
      <c r="D8259" s="51">
        <v>7.6</v>
      </c>
      <c r="E8259" s="52">
        <v>76.945119177656835</v>
      </c>
      <c r="F8259" s="52">
        <v>2.9462103573553198</v>
      </c>
    </row>
    <row r="8260" spans="1:6">
      <c r="A8260" s="38">
        <v>41983</v>
      </c>
      <c r="B8260" s="49" t="s">
        <v>171</v>
      </c>
      <c r="C8260" s="50">
        <v>14.2</v>
      </c>
      <c r="D8260" s="51">
        <v>6.9</v>
      </c>
      <c r="E8260" s="52">
        <v>68.5875884861793</v>
      </c>
      <c r="F8260" s="52">
        <v>4.503380024448469</v>
      </c>
    </row>
    <row r="8261" spans="1:6">
      <c r="A8261" s="38">
        <v>41983</v>
      </c>
      <c r="B8261" s="49" t="s">
        <v>172</v>
      </c>
      <c r="C8261" s="50">
        <v>13.1</v>
      </c>
      <c r="D8261" s="51">
        <v>7</v>
      </c>
      <c r="E8261" s="52">
        <v>74.734644251270922</v>
      </c>
      <c r="F8261" s="52">
        <v>5.0695504745895494</v>
      </c>
    </row>
    <row r="8262" spans="1:6">
      <c r="A8262" s="38">
        <v>41984</v>
      </c>
      <c r="B8262" s="49" t="s">
        <v>149</v>
      </c>
      <c r="C8262" s="50">
        <v>12.8</v>
      </c>
      <c r="D8262" s="51">
        <v>6.3</v>
      </c>
      <c r="E8262" s="52">
        <v>68.671394795455342</v>
      </c>
      <c r="F8262" s="52">
        <v>5.6928451688431725</v>
      </c>
    </row>
    <row r="8263" spans="1:6">
      <c r="A8263" s="38">
        <v>41984</v>
      </c>
      <c r="B8263" s="49" t="s">
        <v>150</v>
      </c>
      <c r="C8263" s="50">
        <v>11.9</v>
      </c>
      <c r="D8263" s="51">
        <v>5.7</v>
      </c>
      <c r="E8263" s="52">
        <v>65.982717770509467</v>
      </c>
      <c r="F8263" s="52">
        <v>6.5684100374307448</v>
      </c>
    </row>
    <row r="8264" spans="1:6">
      <c r="A8264" s="38">
        <v>41984</v>
      </c>
      <c r="B8264" s="49" t="s">
        <v>151</v>
      </c>
      <c r="C8264" s="50">
        <v>11.7</v>
      </c>
      <c r="D8264" s="51">
        <v>5.2</v>
      </c>
      <c r="E8264" s="52">
        <v>61.043851279477771</v>
      </c>
      <c r="F8264" s="52">
        <v>7.0221606246379134</v>
      </c>
    </row>
    <row r="8265" spans="1:6">
      <c r="A8265" s="38">
        <v>41984</v>
      </c>
      <c r="B8265" s="49" t="s">
        <v>152</v>
      </c>
      <c r="C8265" s="50">
        <v>11.6</v>
      </c>
      <c r="D8265" s="51">
        <v>5.3</v>
      </c>
      <c r="E8265" s="52">
        <v>62.620597293970157</v>
      </c>
      <c r="F8265" s="52">
        <v>7.30957046324649</v>
      </c>
    </row>
    <row r="8266" spans="1:6">
      <c r="A8266" s="38">
        <v>41984</v>
      </c>
      <c r="B8266" s="49" t="s">
        <v>153</v>
      </c>
      <c r="C8266" s="50">
        <v>11.7</v>
      </c>
      <c r="D8266" s="51">
        <v>5.0999999999999996</v>
      </c>
      <c r="E8266" s="52">
        <v>59.879478173242852</v>
      </c>
      <c r="F8266" s="52">
        <v>7.4381564830168774</v>
      </c>
    </row>
    <row r="8267" spans="1:6">
      <c r="A8267" s="38">
        <v>41984</v>
      </c>
      <c r="B8267" s="49" t="s">
        <v>154</v>
      </c>
      <c r="C8267" s="50">
        <v>11.3</v>
      </c>
      <c r="D8267" s="51">
        <v>4.3</v>
      </c>
      <c r="E8267" s="52">
        <v>51.907764299823434</v>
      </c>
      <c r="F8267" s="52">
        <v>8.2769722890227264</v>
      </c>
    </row>
    <row r="8268" spans="1:6">
      <c r="A8268" s="38">
        <v>41984</v>
      </c>
      <c r="B8268" s="49" t="s">
        <v>155</v>
      </c>
      <c r="C8268" s="50">
        <v>10.6</v>
      </c>
      <c r="D8268" s="51">
        <v>4.0999999999999996</v>
      </c>
      <c r="E8268" s="52">
        <v>51.868348860304266</v>
      </c>
      <c r="F8268" s="52">
        <v>7.4186901261244769</v>
      </c>
    </row>
    <row r="8269" spans="1:6">
      <c r="A8269" s="38">
        <v>41984</v>
      </c>
      <c r="B8269" s="49" t="s">
        <v>156</v>
      </c>
      <c r="C8269" s="50">
        <v>10.5</v>
      </c>
      <c r="D8269" s="51">
        <v>4.2</v>
      </c>
      <c r="E8269" s="52">
        <v>53.480528486005561</v>
      </c>
      <c r="F8269" s="52">
        <v>2.205015494212037</v>
      </c>
    </row>
    <row r="8270" spans="1:6">
      <c r="A8270" s="38">
        <v>41984</v>
      </c>
      <c r="B8270" s="49" t="s">
        <v>157</v>
      </c>
      <c r="C8270" s="50">
        <v>11.4</v>
      </c>
      <c r="D8270" s="51">
        <v>4</v>
      </c>
      <c r="E8270" s="52">
        <v>47.99026007017256</v>
      </c>
      <c r="F8270" s="52">
        <v>0.69361137345261203</v>
      </c>
    </row>
    <row r="8271" spans="1:6">
      <c r="A8271" s="38">
        <v>41984</v>
      </c>
      <c r="B8271" s="49" t="s">
        <v>158</v>
      </c>
      <c r="C8271" s="50">
        <v>12.1</v>
      </c>
      <c r="D8271" s="51">
        <v>3.8</v>
      </c>
      <c r="E8271" s="52">
        <v>43.543911155752781</v>
      </c>
      <c r="F8271" s="52">
        <v>0.36534477745078975</v>
      </c>
    </row>
    <row r="8272" spans="1:6">
      <c r="A8272" s="38">
        <v>41984</v>
      </c>
      <c r="B8272" s="49" t="s">
        <v>159</v>
      </c>
      <c r="C8272" s="50">
        <v>13</v>
      </c>
      <c r="D8272" s="51">
        <v>3.8</v>
      </c>
      <c r="E8272" s="52">
        <v>41.045256211147453</v>
      </c>
      <c r="F8272" s="52">
        <v>0.12989571853711745</v>
      </c>
    </row>
    <row r="8273" spans="1:6">
      <c r="A8273" s="38">
        <v>41984</v>
      </c>
      <c r="B8273" s="49" t="s">
        <v>160</v>
      </c>
      <c r="C8273" s="50">
        <v>14.1</v>
      </c>
      <c r="D8273" s="51">
        <v>3.8</v>
      </c>
      <c r="E8273" s="52">
        <v>38.206909803851133</v>
      </c>
      <c r="F8273" s="52">
        <v>4.889878997579758E-2</v>
      </c>
    </row>
    <row r="8274" spans="1:6">
      <c r="A8274" s="38">
        <v>41984</v>
      </c>
      <c r="B8274" s="49" t="s">
        <v>161</v>
      </c>
      <c r="C8274" s="50">
        <v>14.8</v>
      </c>
      <c r="D8274" s="51">
        <v>3.8</v>
      </c>
      <c r="E8274" s="52">
        <v>36.515517938895101</v>
      </c>
      <c r="F8274" s="52">
        <v>1.7059940660896888E-2</v>
      </c>
    </row>
    <row r="8275" spans="1:6">
      <c r="A8275" s="38">
        <v>41984</v>
      </c>
      <c r="B8275" s="49" t="s">
        <v>162</v>
      </c>
      <c r="C8275" s="50">
        <v>14.9</v>
      </c>
      <c r="D8275" s="51">
        <v>3.8</v>
      </c>
      <c r="E8275" s="52">
        <v>36.280818566578596</v>
      </c>
      <c r="F8275" s="52">
        <v>1.2984267324864903E-2</v>
      </c>
    </row>
    <row r="8276" spans="1:6">
      <c r="A8276" s="38">
        <v>41984</v>
      </c>
      <c r="B8276" s="49" t="s">
        <v>163</v>
      </c>
      <c r="C8276" s="50">
        <v>14.9</v>
      </c>
      <c r="D8276" s="51">
        <v>3.8</v>
      </c>
      <c r="E8276" s="52">
        <v>36.280818566578596</v>
      </c>
      <c r="F8276" s="52">
        <v>9.7260003979896224E-3</v>
      </c>
    </row>
    <row r="8277" spans="1:6">
      <c r="A8277" s="38">
        <v>41984</v>
      </c>
      <c r="B8277" s="49" t="s">
        <v>164</v>
      </c>
      <c r="C8277" s="50">
        <v>14.3</v>
      </c>
      <c r="D8277" s="51">
        <v>3.8</v>
      </c>
      <c r="E8277" s="52">
        <v>37.71485582123951</v>
      </c>
      <c r="F8277" s="52">
        <v>1.2853431816245379E-2</v>
      </c>
    </row>
    <row r="8278" spans="1:6">
      <c r="A8278" s="38">
        <v>41984</v>
      </c>
      <c r="B8278" s="49" t="s">
        <v>165</v>
      </c>
      <c r="C8278" s="50">
        <v>12.8</v>
      </c>
      <c r="D8278" s="51">
        <v>3.7</v>
      </c>
      <c r="E8278" s="52">
        <v>40.498407674184079</v>
      </c>
      <c r="F8278" s="52">
        <v>5.6194481991516144E-2</v>
      </c>
    </row>
    <row r="8279" spans="1:6">
      <c r="A8279" s="38">
        <v>41984</v>
      </c>
      <c r="B8279" s="49" t="s">
        <v>166</v>
      </c>
      <c r="C8279" s="50">
        <v>11.1</v>
      </c>
      <c r="D8279" s="51">
        <v>3.8</v>
      </c>
      <c r="E8279" s="52">
        <v>46.522050413070986</v>
      </c>
      <c r="F8279" s="52">
        <v>0.28334932514632771</v>
      </c>
    </row>
    <row r="8280" spans="1:6">
      <c r="A8280" s="38">
        <v>41984</v>
      </c>
      <c r="B8280" s="49" t="s">
        <v>167</v>
      </c>
      <c r="C8280" s="50">
        <v>9.8000000000000007</v>
      </c>
      <c r="D8280" s="51">
        <v>3.8</v>
      </c>
      <c r="E8280" s="52">
        <v>50.740245837908972</v>
      </c>
      <c r="F8280" s="52">
        <v>0.39163569144428739</v>
      </c>
    </row>
    <row r="8281" spans="1:6">
      <c r="A8281" s="38">
        <v>41984</v>
      </c>
      <c r="B8281" s="49" t="s">
        <v>168</v>
      </c>
      <c r="C8281" s="50">
        <v>8.1999999999999993</v>
      </c>
      <c r="D8281" s="51">
        <v>4</v>
      </c>
      <c r="E8281" s="52">
        <v>59.487026319475397</v>
      </c>
      <c r="F8281" s="52">
        <v>0.36923673650721561</v>
      </c>
    </row>
    <row r="8282" spans="1:6">
      <c r="A8282" s="38">
        <v>41984</v>
      </c>
      <c r="B8282" s="49" t="s">
        <v>169</v>
      </c>
      <c r="C8282" s="50">
        <v>7.7</v>
      </c>
      <c r="D8282" s="51">
        <v>3.9</v>
      </c>
      <c r="E8282" s="52">
        <v>60.018650490165385</v>
      </c>
      <c r="F8282" s="52">
        <v>0.44184207423765332</v>
      </c>
    </row>
    <row r="8283" spans="1:6">
      <c r="A8283" s="38">
        <v>41984</v>
      </c>
      <c r="B8283" s="49" t="s">
        <v>170</v>
      </c>
      <c r="C8283" s="50">
        <v>6.6</v>
      </c>
      <c r="D8283" s="51">
        <v>4.0999999999999996</v>
      </c>
      <c r="E8283" s="52">
        <v>68.016529401117424</v>
      </c>
      <c r="F8283" s="52">
        <v>1.7439768566575138</v>
      </c>
    </row>
    <row r="8284" spans="1:6">
      <c r="A8284" s="38">
        <v>41984</v>
      </c>
      <c r="B8284" s="49" t="s">
        <v>171</v>
      </c>
      <c r="C8284" s="50">
        <v>5.6</v>
      </c>
      <c r="D8284" s="51">
        <v>4.2</v>
      </c>
      <c r="E8284" s="52">
        <v>74.650719211986001</v>
      </c>
      <c r="F8284" s="52">
        <v>7.0443168791733068</v>
      </c>
    </row>
    <row r="8285" spans="1:6">
      <c r="A8285" s="38">
        <v>41984</v>
      </c>
      <c r="B8285" s="49" t="s">
        <v>172</v>
      </c>
      <c r="C8285" s="50">
        <v>4.9000000000000004</v>
      </c>
      <c r="D8285" s="51">
        <v>4.2</v>
      </c>
      <c r="E8285" s="52">
        <v>78.378176847089591</v>
      </c>
      <c r="F8285" s="52">
        <v>9.2869327044292795</v>
      </c>
    </row>
    <row r="8286" spans="1:6">
      <c r="A8286" s="38">
        <v>41985</v>
      </c>
      <c r="B8286" s="49" t="s">
        <v>149</v>
      </c>
      <c r="C8286" s="50">
        <v>4.2</v>
      </c>
      <c r="D8286" s="51">
        <v>4.3</v>
      </c>
      <c r="E8286" s="52">
        <v>84.260961160817175</v>
      </c>
      <c r="F8286" s="52">
        <v>11.476119019987101</v>
      </c>
    </row>
    <row r="8287" spans="1:6">
      <c r="A8287" s="38">
        <v>41985</v>
      </c>
      <c r="B8287" s="49" t="s">
        <v>150</v>
      </c>
      <c r="C8287" s="50">
        <v>3.6</v>
      </c>
      <c r="D8287" s="51">
        <v>4.2</v>
      </c>
      <c r="E8287" s="52">
        <v>85.864623524766856</v>
      </c>
      <c r="F8287" s="52">
        <v>13.027657498201915</v>
      </c>
    </row>
    <row r="8288" spans="1:6">
      <c r="A8288" s="38">
        <v>41985</v>
      </c>
      <c r="B8288" s="49" t="s">
        <v>151</v>
      </c>
      <c r="C8288" s="50">
        <v>3</v>
      </c>
      <c r="D8288" s="51">
        <v>4.0999999999999996</v>
      </c>
      <c r="E8288" s="52">
        <v>87.46726365902947</v>
      </c>
      <c r="F8288" s="52">
        <v>14.228811928996235</v>
      </c>
    </row>
    <row r="8289" spans="1:6">
      <c r="A8289" s="38">
        <v>41985</v>
      </c>
      <c r="B8289" s="49" t="s">
        <v>152</v>
      </c>
      <c r="C8289" s="50">
        <v>2.5</v>
      </c>
      <c r="D8289" s="51">
        <v>4.0999999999999996</v>
      </c>
      <c r="E8289" s="52">
        <v>90.62971091881505</v>
      </c>
      <c r="F8289" s="52">
        <v>15.186865655580988</v>
      </c>
    </row>
    <row r="8290" spans="1:6">
      <c r="A8290" s="38">
        <v>41985</v>
      </c>
      <c r="B8290" s="49" t="s">
        <v>153</v>
      </c>
      <c r="C8290" s="50">
        <v>2.2999999999999998</v>
      </c>
      <c r="D8290" s="51">
        <v>4.0999999999999996</v>
      </c>
      <c r="E8290" s="52">
        <v>91.930209437744196</v>
      </c>
      <c r="F8290" s="52">
        <v>15.727323564199589</v>
      </c>
    </row>
    <row r="8291" spans="1:6">
      <c r="A8291" s="38">
        <v>41985</v>
      </c>
      <c r="B8291" s="49" t="s">
        <v>154</v>
      </c>
      <c r="C8291" s="50">
        <v>2.2999999999999998</v>
      </c>
      <c r="D8291" s="51">
        <v>4</v>
      </c>
      <c r="E8291" s="52">
        <v>89.70233636557569</v>
      </c>
      <c r="F8291" s="52">
        <v>17.33786954137312</v>
      </c>
    </row>
    <row r="8292" spans="1:6">
      <c r="A8292" s="38">
        <v>41985</v>
      </c>
      <c r="B8292" s="49" t="s">
        <v>155</v>
      </c>
      <c r="C8292" s="50">
        <v>1.9</v>
      </c>
      <c r="D8292" s="51">
        <v>3.9</v>
      </c>
      <c r="E8292" s="52">
        <v>90.00847743583887</v>
      </c>
      <c r="F8292" s="52">
        <v>15.348305865822425</v>
      </c>
    </row>
    <row r="8293" spans="1:6">
      <c r="A8293" s="38">
        <v>41985</v>
      </c>
      <c r="B8293" s="49" t="s">
        <v>156</v>
      </c>
      <c r="C8293" s="50">
        <v>2.5</v>
      </c>
      <c r="D8293" s="51">
        <v>4</v>
      </c>
      <c r="E8293" s="52">
        <v>88.433354642359717</v>
      </c>
      <c r="F8293" s="52">
        <v>8.5698910432437838</v>
      </c>
    </row>
    <row r="8294" spans="1:6">
      <c r="A8294" s="38">
        <v>41985</v>
      </c>
      <c r="B8294" s="49" t="s">
        <v>157</v>
      </c>
      <c r="C8294" s="50">
        <v>5.2</v>
      </c>
      <c r="D8294" s="51">
        <v>4.5</v>
      </c>
      <c r="E8294" s="52">
        <v>82.19901760694826</v>
      </c>
      <c r="F8294" s="52">
        <v>2.5220209060554826</v>
      </c>
    </row>
    <row r="8295" spans="1:6">
      <c r="A8295" s="38">
        <v>41985</v>
      </c>
      <c r="B8295" s="49" t="s">
        <v>158</v>
      </c>
      <c r="C8295" s="50">
        <v>8.6999999999999993</v>
      </c>
      <c r="D8295" s="51">
        <v>5</v>
      </c>
      <c r="E8295" s="52">
        <v>71.764264588429</v>
      </c>
      <c r="F8295" s="52">
        <v>1.215699934150053</v>
      </c>
    </row>
    <row r="8296" spans="1:6">
      <c r="A8296" s="38">
        <v>41985</v>
      </c>
      <c r="B8296" s="49" t="s">
        <v>159</v>
      </c>
      <c r="C8296" s="50">
        <v>12.2</v>
      </c>
      <c r="D8296" s="51">
        <v>4.7</v>
      </c>
      <c r="E8296" s="52">
        <v>53.426524454968693</v>
      </c>
      <c r="F8296" s="52">
        <v>0.5164515092441706</v>
      </c>
    </row>
    <row r="8297" spans="1:6">
      <c r="A8297" s="38">
        <v>41985</v>
      </c>
      <c r="B8297" s="49" t="s">
        <v>160</v>
      </c>
      <c r="C8297" s="50">
        <v>14.6</v>
      </c>
      <c r="D8297" s="51">
        <v>5.5</v>
      </c>
      <c r="E8297" s="52">
        <v>53.39317722063678</v>
      </c>
      <c r="F8297" s="52">
        <v>0.10692324791791838</v>
      </c>
    </row>
    <row r="8298" spans="1:6">
      <c r="A8298" s="38">
        <v>41985</v>
      </c>
      <c r="B8298" s="49" t="s">
        <v>161</v>
      </c>
      <c r="C8298" s="50">
        <v>15.7</v>
      </c>
      <c r="D8298" s="51">
        <v>5.8</v>
      </c>
      <c r="E8298" s="52">
        <v>52.433823298715069</v>
      </c>
      <c r="F8298" s="52">
        <v>1.9555070569650574E-2</v>
      </c>
    </row>
    <row r="8299" spans="1:6">
      <c r="A8299" s="38">
        <v>41985</v>
      </c>
      <c r="B8299" s="49" t="s">
        <v>162</v>
      </c>
      <c r="C8299" s="50">
        <v>15.6</v>
      </c>
      <c r="D8299" s="51">
        <v>5.8</v>
      </c>
      <c r="E8299" s="52">
        <v>52.770887853378859</v>
      </c>
      <c r="F8299" s="52">
        <v>1.2399924812091531E-2</v>
      </c>
    </row>
    <row r="8300" spans="1:6">
      <c r="A8300" s="38">
        <v>41985</v>
      </c>
      <c r="B8300" s="49" t="s">
        <v>163</v>
      </c>
      <c r="C8300" s="50">
        <v>15.2</v>
      </c>
      <c r="D8300" s="51">
        <v>6.5</v>
      </c>
      <c r="E8300" s="52">
        <v>60.610675624234979</v>
      </c>
      <c r="F8300" s="52">
        <v>1.182483754430089E-2</v>
      </c>
    </row>
    <row r="8301" spans="1:6">
      <c r="A8301" s="38">
        <v>41985</v>
      </c>
      <c r="B8301" s="49" t="s">
        <v>164</v>
      </c>
      <c r="C8301" s="50">
        <v>15.2</v>
      </c>
      <c r="D8301" s="51">
        <v>7</v>
      </c>
      <c r="E8301" s="52">
        <v>65.221148932083111</v>
      </c>
      <c r="F8301" s="52">
        <v>2.7343779915572974E-2</v>
      </c>
    </row>
    <row r="8302" spans="1:6">
      <c r="A8302" s="38">
        <v>41985</v>
      </c>
      <c r="B8302" s="49" t="s">
        <v>165</v>
      </c>
      <c r="C8302" s="50">
        <v>14.8</v>
      </c>
      <c r="D8302" s="51">
        <v>7.3</v>
      </c>
      <c r="E8302" s="52">
        <v>69.758085935488907</v>
      </c>
      <c r="F8302" s="52">
        <v>8.978723504224799E-2</v>
      </c>
    </row>
    <row r="8303" spans="1:6">
      <c r="A8303" s="38">
        <v>41985</v>
      </c>
      <c r="B8303" s="49" t="s">
        <v>166</v>
      </c>
      <c r="C8303" s="50">
        <v>13.1</v>
      </c>
      <c r="D8303" s="51">
        <v>7.4</v>
      </c>
      <c r="E8303" s="52">
        <v>78.954985503646483</v>
      </c>
      <c r="F8303" s="52">
        <v>0.21075917666790253</v>
      </c>
    </row>
    <row r="8304" spans="1:6">
      <c r="A8304" s="38">
        <v>41985</v>
      </c>
      <c r="B8304" s="49" t="s">
        <v>167</v>
      </c>
      <c r="C8304" s="50">
        <v>12</v>
      </c>
      <c r="D8304" s="51">
        <v>7.3</v>
      </c>
      <c r="E8304" s="52">
        <v>83.735078011022011</v>
      </c>
      <c r="F8304" s="52">
        <v>0.28299720514403021</v>
      </c>
    </row>
    <row r="8305" spans="1:6">
      <c r="A8305" s="38">
        <v>41985</v>
      </c>
      <c r="B8305" s="49" t="s">
        <v>168</v>
      </c>
      <c r="C8305" s="50">
        <v>11.5</v>
      </c>
      <c r="D8305" s="51">
        <v>7.1</v>
      </c>
      <c r="E8305" s="52">
        <v>84.203386355076518</v>
      </c>
      <c r="F8305" s="52">
        <v>0.23202015716505209</v>
      </c>
    </row>
    <row r="8306" spans="1:6">
      <c r="A8306" s="38">
        <v>41985</v>
      </c>
      <c r="B8306" s="49" t="s">
        <v>169</v>
      </c>
      <c r="C8306" s="50">
        <v>10.7</v>
      </c>
      <c r="D8306" s="51">
        <v>7</v>
      </c>
      <c r="E8306" s="52">
        <v>87.561819127022858</v>
      </c>
      <c r="F8306" s="52">
        <v>0.38243194400503477</v>
      </c>
    </row>
    <row r="8307" spans="1:6">
      <c r="A8307" s="38">
        <v>41985</v>
      </c>
      <c r="B8307" s="49" t="s">
        <v>170</v>
      </c>
      <c r="C8307" s="50">
        <v>10.6</v>
      </c>
      <c r="D8307" s="51">
        <v>7.1</v>
      </c>
      <c r="E8307" s="52">
        <v>89.392469254257605</v>
      </c>
      <c r="F8307" s="52">
        <v>0.90177236651706516</v>
      </c>
    </row>
    <row r="8308" spans="1:6">
      <c r="A8308" s="38">
        <v>41985</v>
      </c>
      <c r="B8308" s="49" t="s">
        <v>171</v>
      </c>
      <c r="C8308" s="50">
        <v>10.8</v>
      </c>
      <c r="D8308" s="51">
        <v>7</v>
      </c>
      <c r="E8308" s="52">
        <v>86.980557608843796</v>
      </c>
      <c r="F8308" s="52">
        <v>3.4857923617021362</v>
      </c>
    </row>
    <row r="8309" spans="1:6">
      <c r="A8309" s="38">
        <v>41985</v>
      </c>
      <c r="B8309" s="49" t="s">
        <v>172</v>
      </c>
      <c r="C8309" s="50">
        <v>11.1</v>
      </c>
      <c r="D8309" s="51">
        <v>7.1</v>
      </c>
      <c r="E8309" s="52">
        <v>86.466817238640303</v>
      </c>
      <c r="F8309" s="52">
        <v>4.9527057786973643</v>
      </c>
    </row>
    <row r="8310" spans="1:6">
      <c r="A8310" s="38">
        <v>41986</v>
      </c>
      <c r="B8310" s="49" t="s">
        <v>149</v>
      </c>
      <c r="C8310" s="50">
        <v>10.5</v>
      </c>
      <c r="D8310" s="51">
        <v>7.1</v>
      </c>
      <c r="E8310" s="52">
        <v>89.990802907914741</v>
      </c>
      <c r="F8310" s="52">
        <v>5.9301658465812856</v>
      </c>
    </row>
    <row r="8311" spans="1:6">
      <c r="A8311" s="38">
        <v>41986</v>
      </c>
      <c r="B8311" s="49" t="s">
        <v>150</v>
      </c>
      <c r="C8311" s="50">
        <v>10.1</v>
      </c>
      <c r="D8311" s="51">
        <v>7.1</v>
      </c>
      <c r="E8311" s="52">
        <v>92.429368414993291</v>
      </c>
      <c r="F8311" s="52">
        <v>6.9691175929064553</v>
      </c>
    </row>
    <row r="8312" spans="1:6">
      <c r="A8312" s="38">
        <v>41986</v>
      </c>
      <c r="B8312" s="49" t="s">
        <v>151</v>
      </c>
      <c r="C8312" s="50">
        <v>10.199999999999999</v>
      </c>
      <c r="D8312" s="51">
        <v>7.1</v>
      </c>
      <c r="E8312" s="52">
        <v>91.812867721861608</v>
      </c>
      <c r="F8312" s="52">
        <v>7.3894600453576125</v>
      </c>
    </row>
    <row r="8313" spans="1:6">
      <c r="A8313" s="38">
        <v>41986</v>
      </c>
      <c r="B8313" s="49" t="s">
        <v>152</v>
      </c>
      <c r="C8313" s="50">
        <v>10</v>
      </c>
      <c r="D8313" s="51">
        <v>7.1</v>
      </c>
      <c r="E8313" s="52">
        <v>93.050505060310499</v>
      </c>
      <c r="F8313" s="52">
        <v>7.8803240889658035</v>
      </c>
    </row>
    <row r="8314" spans="1:6">
      <c r="A8314" s="38">
        <v>41986</v>
      </c>
      <c r="B8314" s="49" t="s">
        <v>153</v>
      </c>
      <c r="C8314" s="50">
        <v>9.6</v>
      </c>
      <c r="D8314" s="51">
        <v>7</v>
      </c>
      <c r="E8314" s="52">
        <v>94.250937391045468</v>
      </c>
      <c r="F8314" s="52">
        <v>8.4105570861568335</v>
      </c>
    </row>
    <row r="8315" spans="1:6">
      <c r="A8315" s="38">
        <v>41986</v>
      </c>
      <c r="B8315" s="49" t="s">
        <v>154</v>
      </c>
      <c r="C8315" s="50">
        <v>9.3000000000000007</v>
      </c>
      <c r="D8315" s="51">
        <v>6.9</v>
      </c>
      <c r="E8315" s="52">
        <v>94.814309629263704</v>
      </c>
      <c r="F8315" s="52">
        <v>9.4266691648249452</v>
      </c>
    </row>
    <row r="8316" spans="1:6">
      <c r="A8316" s="38">
        <v>41986</v>
      </c>
      <c r="B8316" s="49" t="s">
        <v>155</v>
      </c>
      <c r="C8316" s="50">
        <v>9.3000000000000007</v>
      </c>
      <c r="D8316" s="51">
        <v>6.9</v>
      </c>
      <c r="E8316" s="52">
        <v>94.814309629263704</v>
      </c>
      <c r="F8316" s="52">
        <v>7.9651430335623994</v>
      </c>
    </row>
    <row r="8317" spans="1:6">
      <c r="A8317" s="38">
        <v>41986</v>
      </c>
      <c r="B8317" s="49" t="s">
        <v>156</v>
      </c>
      <c r="C8317" s="50">
        <v>9.9</v>
      </c>
      <c r="D8317" s="51">
        <v>7.1</v>
      </c>
      <c r="E8317" s="52">
        <v>93.676316012919074</v>
      </c>
      <c r="F8317" s="52">
        <v>7.4096666923609273</v>
      </c>
    </row>
    <row r="8318" spans="1:6">
      <c r="A8318" s="38">
        <v>41986</v>
      </c>
      <c r="B8318" s="49" t="s">
        <v>157</v>
      </c>
      <c r="C8318" s="50">
        <v>10.6</v>
      </c>
      <c r="D8318" s="51">
        <v>7.2</v>
      </c>
      <c r="E8318" s="52">
        <v>90.637110691990941</v>
      </c>
      <c r="F8318" s="52">
        <v>5.1850723322595993</v>
      </c>
    </row>
    <row r="8319" spans="1:6">
      <c r="A8319" s="38">
        <v>41986</v>
      </c>
      <c r="B8319" s="49" t="s">
        <v>158</v>
      </c>
      <c r="C8319" s="50">
        <v>11.3</v>
      </c>
      <c r="D8319" s="51">
        <v>7.4</v>
      </c>
      <c r="E8319" s="52">
        <v>88.88966331140314</v>
      </c>
      <c r="F8319" s="52">
        <v>4.854207523718296</v>
      </c>
    </row>
    <row r="8320" spans="1:6">
      <c r="A8320" s="38">
        <v>41986</v>
      </c>
      <c r="B8320" s="49" t="s">
        <v>159</v>
      </c>
      <c r="C8320" s="50">
        <v>13.1</v>
      </c>
      <c r="D8320" s="51">
        <v>7.7</v>
      </c>
      <c r="E8320" s="52">
        <v>82.116722816348016</v>
      </c>
      <c r="F8320" s="52">
        <v>2.4339244666274933</v>
      </c>
    </row>
    <row r="8321" spans="1:6">
      <c r="A8321" s="38">
        <v>41986</v>
      </c>
      <c r="B8321" s="49" t="s">
        <v>160</v>
      </c>
      <c r="C8321" s="50">
        <v>14.6</v>
      </c>
      <c r="D8321" s="51">
        <v>7.9</v>
      </c>
      <c r="E8321" s="52">
        <v>76.399811738371668</v>
      </c>
      <c r="F8321" s="52">
        <v>0.44430883855145331</v>
      </c>
    </row>
    <row r="8322" spans="1:6">
      <c r="A8322" s="38">
        <v>41986</v>
      </c>
      <c r="B8322" s="49" t="s">
        <v>161</v>
      </c>
      <c r="C8322" s="50">
        <v>16.899999999999999</v>
      </c>
      <c r="D8322" s="51">
        <v>8.1</v>
      </c>
      <c r="E8322" s="52">
        <v>67.585748350079527</v>
      </c>
      <c r="F8322" s="52">
        <v>2.4026615975171212E-2</v>
      </c>
    </row>
    <row r="8323" spans="1:6">
      <c r="A8323" s="38">
        <v>41986</v>
      </c>
      <c r="B8323" s="49" t="s">
        <v>162</v>
      </c>
      <c r="C8323" s="50">
        <v>17.7</v>
      </c>
      <c r="D8323" s="51">
        <v>8.6999999999999993</v>
      </c>
      <c r="E8323" s="52">
        <v>68.944258952956091</v>
      </c>
      <c r="F8323" s="52">
        <v>3.7912848992898689E-3</v>
      </c>
    </row>
    <row r="8324" spans="1:6">
      <c r="A8324" s="38">
        <v>41986</v>
      </c>
      <c r="B8324" s="49" t="s">
        <v>163</v>
      </c>
      <c r="C8324" s="50">
        <v>17.899999999999999</v>
      </c>
      <c r="D8324" s="51">
        <v>9.1</v>
      </c>
      <c r="E8324" s="52">
        <v>71.165873813853793</v>
      </c>
      <c r="F8324" s="52">
        <v>0</v>
      </c>
    </row>
    <row r="8325" spans="1:6">
      <c r="A8325" s="38">
        <v>41986</v>
      </c>
      <c r="B8325" s="49" t="s">
        <v>164</v>
      </c>
      <c r="C8325" s="50">
        <v>17.399999999999999</v>
      </c>
      <c r="D8325" s="51">
        <v>9.1</v>
      </c>
      <c r="E8325" s="52">
        <v>73.446407894228244</v>
      </c>
      <c r="F8325" s="52">
        <v>1.2494580726687651E-4</v>
      </c>
    </row>
    <row r="8326" spans="1:6">
      <c r="A8326" s="38">
        <v>41986</v>
      </c>
      <c r="B8326" s="49" t="s">
        <v>165</v>
      </c>
      <c r="C8326" s="50">
        <v>16.7</v>
      </c>
      <c r="D8326" s="51">
        <v>9.1999999999999993</v>
      </c>
      <c r="E8326" s="52">
        <v>77.609762777901906</v>
      </c>
      <c r="F8326" s="52">
        <v>3.7374362012085206E-3</v>
      </c>
    </row>
    <row r="8327" spans="1:6">
      <c r="A8327" s="38">
        <v>41986</v>
      </c>
      <c r="B8327" s="49" t="s">
        <v>166</v>
      </c>
      <c r="C8327" s="50">
        <v>16.2</v>
      </c>
      <c r="D8327" s="51">
        <v>9.3000000000000007</v>
      </c>
      <c r="E8327" s="52">
        <v>80.978598791619433</v>
      </c>
      <c r="F8327" s="52">
        <v>1.9836934848670124E-2</v>
      </c>
    </row>
    <row r="8328" spans="1:6">
      <c r="A8328" s="38">
        <v>41986</v>
      </c>
      <c r="B8328" s="49" t="s">
        <v>167</v>
      </c>
      <c r="C8328" s="50">
        <v>15.7</v>
      </c>
      <c r="D8328" s="51">
        <v>9.1999999999999993</v>
      </c>
      <c r="E8328" s="52">
        <v>82.722886689771641</v>
      </c>
      <c r="F8328" s="52">
        <v>7.518414123131259E-2</v>
      </c>
    </row>
    <row r="8329" spans="1:6">
      <c r="A8329" s="38">
        <v>41986</v>
      </c>
      <c r="B8329" s="49" t="s">
        <v>168</v>
      </c>
      <c r="C8329" s="50">
        <v>14.7</v>
      </c>
      <c r="D8329" s="51">
        <v>9.1999999999999993</v>
      </c>
      <c r="E8329" s="52">
        <v>88.217115325609825</v>
      </c>
      <c r="F8329" s="52">
        <v>9.465970083270242E-2</v>
      </c>
    </row>
    <row r="8330" spans="1:6">
      <c r="A8330" s="38">
        <v>41986</v>
      </c>
      <c r="B8330" s="49" t="s">
        <v>169</v>
      </c>
      <c r="C8330" s="50">
        <v>14.6</v>
      </c>
      <c r="D8330" s="51">
        <v>9.1999999999999993</v>
      </c>
      <c r="E8330" s="52">
        <v>88.788688816319876</v>
      </c>
      <c r="F8330" s="52">
        <v>0.1030941738626472</v>
      </c>
    </row>
    <row r="8331" spans="1:6">
      <c r="A8331" s="38">
        <v>41986</v>
      </c>
      <c r="B8331" s="49" t="s">
        <v>170</v>
      </c>
      <c r="C8331" s="50">
        <v>14.1</v>
      </c>
      <c r="D8331" s="51">
        <v>9.4</v>
      </c>
      <c r="E8331" s="52">
        <v>93.673587124414553</v>
      </c>
      <c r="F8331" s="52">
        <v>0.16641174350057333</v>
      </c>
    </row>
    <row r="8332" spans="1:6">
      <c r="A8332" s="38">
        <v>41986</v>
      </c>
      <c r="B8332" s="49" t="s">
        <v>171</v>
      </c>
      <c r="C8332" s="50">
        <v>13.8</v>
      </c>
      <c r="D8332" s="51">
        <v>9.4</v>
      </c>
      <c r="E8332" s="52">
        <v>95.516406506586719</v>
      </c>
      <c r="F8332" s="52">
        <v>0.43575145908679597</v>
      </c>
    </row>
    <row r="8333" spans="1:6">
      <c r="A8333" s="38">
        <v>41986</v>
      </c>
      <c r="B8333" s="49" t="s">
        <v>172</v>
      </c>
      <c r="C8333" s="50">
        <v>13.7</v>
      </c>
      <c r="D8333" s="51">
        <v>9.4</v>
      </c>
      <c r="E8333" s="52">
        <v>96.139684957134648</v>
      </c>
      <c r="F8333" s="52">
        <v>1.3448948971405033</v>
      </c>
    </row>
    <row r="8334" spans="1:6">
      <c r="A8334" s="38">
        <v>41987</v>
      </c>
      <c r="B8334" s="49" t="s">
        <v>149</v>
      </c>
      <c r="C8334" s="50">
        <v>13.7</v>
      </c>
      <c r="D8334" s="51">
        <v>9.4</v>
      </c>
      <c r="E8334" s="52">
        <v>96.139684957134648</v>
      </c>
      <c r="F8334" s="52">
        <v>2.8211325921407289</v>
      </c>
    </row>
    <row r="8335" spans="1:6">
      <c r="A8335" s="38">
        <v>41987</v>
      </c>
      <c r="B8335" s="49" t="s">
        <v>150</v>
      </c>
      <c r="C8335" s="50">
        <v>13.7</v>
      </c>
      <c r="D8335" s="51">
        <v>9.4</v>
      </c>
      <c r="E8335" s="52">
        <v>96.139684957134648</v>
      </c>
      <c r="F8335" s="52">
        <v>3.4595889703119642</v>
      </c>
    </row>
    <row r="8336" spans="1:6">
      <c r="A8336" s="38">
        <v>41987</v>
      </c>
      <c r="B8336" s="49" t="s">
        <v>151</v>
      </c>
      <c r="C8336" s="50">
        <v>13.8</v>
      </c>
      <c r="D8336" s="51">
        <v>9.5</v>
      </c>
      <c r="E8336" s="52">
        <v>96.51725226132632</v>
      </c>
      <c r="F8336" s="52">
        <v>3.9058832199856894</v>
      </c>
    </row>
    <row r="8337" spans="1:6">
      <c r="A8337" s="38">
        <v>41987</v>
      </c>
      <c r="B8337" s="49" t="s">
        <v>152</v>
      </c>
      <c r="C8337" s="50">
        <v>14.1</v>
      </c>
      <c r="D8337" s="51">
        <v>9.6</v>
      </c>
      <c r="E8337" s="52">
        <v>95.636348742708719</v>
      </c>
      <c r="F8337" s="52">
        <v>3.9583003569939859</v>
      </c>
    </row>
    <row r="8338" spans="1:6">
      <c r="A8338" s="38">
        <v>41987</v>
      </c>
      <c r="B8338" s="49" t="s">
        <v>153</v>
      </c>
      <c r="C8338" s="50">
        <v>14.1</v>
      </c>
      <c r="D8338" s="51">
        <v>9.6</v>
      </c>
      <c r="E8338" s="52">
        <v>95.636348742708719</v>
      </c>
      <c r="F8338" s="52">
        <v>4.1309787140494558</v>
      </c>
    </row>
    <row r="8339" spans="1:6">
      <c r="A8339" s="38">
        <v>41987</v>
      </c>
      <c r="B8339" s="49" t="s">
        <v>154</v>
      </c>
      <c r="C8339" s="50">
        <v>14.2</v>
      </c>
      <c r="D8339" s="51">
        <v>9.6</v>
      </c>
      <c r="E8339" s="52">
        <v>95.018276617469851</v>
      </c>
      <c r="F8339" s="52">
        <v>4.3608292098364752</v>
      </c>
    </row>
    <row r="8340" spans="1:6">
      <c r="A8340" s="38">
        <v>41987</v>
      </c>
      <c r="B8340" s="49" t="s">
        <v>155</v>
      </c>
      <c r="C8340" s="50">
        <v>13.7</v>
      </c>
      <c r="D8340" s="51">
        <v>9.1999999999999993</v>
      </c>
      <c r="E8340" s="52">
        <v>94.123974117823551</v>
      </c>
      <c r="F8340" s="52">
        <v>3.6503262389913829</v>
      </c>
    </row>
    <row r="8341" spans="1:6">
      <c r="A8341" s="38">
        <v>41987</v>
      </c>
      <c r="B8341" s="49" t="s">
        <v>156</v>
      </c>
      <c r="C8341" s="50">
        <v>13.7</v>
      </c>
      <c r="D8341" s="51">
        <v>9.3000000000000007</v>
      </c>
      <c r="E8341" s="52">
        <v>95.131989185098263</v>
      </c>
      <c r="F8341" s="52">
        <v>3.9514768863372578</v>
      </c>
    </row>
    <row r="8342" spans="1:6">
      <c r="A8342" s="38">
        <v>41987</v>
      </c>
      <c r="B8342" s="49" t="s">
        <v>157</v>
      </c>
      <c r="C8342" s="50">
        <v>13.6</v>
      </c>
      <c r="D8342" s="51">
        <v>8.8000000000000007</v>
      </c>
      <c r="E8342" s="52">
        <v>90.677043585186098</v>
      </c>
      <c r="F8342" s="52">
        <v>2.6950214540146709</v>
      </c>
    </row>
    <row r="8343" spans="1:6">
      <c r="A8343" s="38">
        <v>41987</v>
      </c>
      <c r="B8343" s="49" t="s">
        <v>158</v>
      </c>
      <c r="C8343" s="50">
        <v>13.6</v>
      </c>
      <c r="D8343" s="51">
        <v>8.5</v>
      </c>
      <c r="E8343" s="52">
        <v>87.627455175375019</v>
      </c>
      <c r="F8343" s="52">
        <v>4.0061740505754004</v>
      </c>
    </row>
    <row r="8344" spans="1:6">
      <c r="A8344" s="38">
        <v>41987</v>
      </c>
      <c r="B8344" s="49" t="s">
        <v>159</v>
      </c>
      <c r="C8344" s="50">
        <v>12.6</v>
      </c>
      <c r="D8344" s="51">
        <v>8</v>
      </c>
      <c r="E8344" s="52">
        <v>88.114677513911772</v>
      </c>
      <c r="F8344" s="52">
        <v>4.0277847422055082</v>
      </c>
    </row>
    <row r="8345" spans="1:6">
      <c r="A8345" s="38">
        <v>41987</v>
      </c>
      <c r="B8345" s="49" t="s">
        <v>160</v>
      </c>
      <c r="C8345" s="50">
        <v>13.4</v>
      </c>
      <c r="D8345" s="51">
        <v>7.7</v>
      </c>
      <c r="E8345" s="52">
        <v>80.52374734703443</v>
      </c>
      <c r="F8345" s="52">
        <v>1.5031401825062414</v>
      </c>
    </row>
    <row r="8346" spans="1:6">
      <c r="A8346" s="38">
        <v>41987</v>
      </c>
      <c r="B8346" s="49" t="s">
        <v>161</v>
      </c>
      <c r="C8346" s="50">
        <v>13.7</v>
      </c>
      <c r="D8346" s="51">
        <v>7.3</v>
      </c>
      <c r="E8346" s="52">
        <v>74.910819299073296</v>
      </c>
      <c r="F8346" s="52">
        <v>0.53594060817068423</v>
      </c>
    </row>
    <row r="8347" spans="1:6">
      <c r="A8347" s="38">
        <v>41987</v>
      </c>
      <c r="B8347" s="49" t="s">
        <v>162</v>
      </c>
      <c r="C8347" s="50">
        <v>14.3</v>
      </c>
      <c r="D8347" s="51">
        <v>7.4</v>
      </c>
      <c r="E8347" s="52">
        <v>73.024635040763343</v>
      </c>
      <c r="F8347" s="52">
        <v>0.72122614382029315</v>
      </c>
    </row>
    <row r="8348" spans="1:6">
      <c r="A8348" s="38">
        <v>41987</v>
      </c>
      <c r="B8348" s="49" t="s">
        <v>163</v>
      </c>
      <c r="C8348" s="50">
        <v>14.3</v>
      </c>
      <c r="D8348" s="51">
        <v>7</v>
      </c>
      <c r="E8348" s="52">
        <v>69.1212858382235</v>
      </c>
      <c r="F8348" s="52">
        <v>1.3403201803882006</v>
      </c>
    </row>
    <row r="8349" spans="1:6">
      <c r="A8349" s="38">
        <v>41987</v>
      </c>
      <c r="B8349" s="49" t="s">
        <v>164</v>
      </c>
      <c r="C8349" s="50">
        <v>14.5</v>
      </c>
      <c r="D8349" s="51">
        <v>6.5</v>
      </c>
      <c r="E8349" s="52">
        <v>63.409141752922459</v>
      </c>
      <c r="F8349" s="52">
        <v>1.0235524045233411</v>
      </c>
    </row>
    <row r="8350" spans="1:6">
      <c r="A8350" s="38">
        <v>41987</v>
      </c>
      <c r="B8350" s="49" t="s">
        <v>165</v>
      </c>
      <c r="C8350" s="50">
        <v>13.9</v>
      </c>
      <c r="D8350" s="51">
        <v>6.1</v>
      </c>
      <c r="E8350" s="52">
        <v>61.906071550151623</v>
      </c>
      <c r="F8350" s="52">
        <v>1.965502766218028</v>
      </c>
    </row>
    <row r="8351" spans="1:6">
      <c r="A8351" s="38">
        <v>41987</v>
      </c>
      <c r="B8351" s="49" t="s">
        <v>166</v>
      </c>
      <c r="C8351" s="50">
        <v>12.2</v>
      </c>
      <c r="D8351" s="51">
        <v>5.7</v>
      </c>
      <c r="E8351" s="52">
        <v>64.69064582036907</v>
      </c>
      <c r="F8351" s="52">
        <v>4.6598790735257438</v>
      </c>
    </row>
    <row r="8352" spans="1:6">
      <c r="A8352" s="38">
        <v>41987</v>
      </c>
      <c r="B8352" s="49" t="s">
        <v>167</v>
      </c>
      <c r="C8352" s="50">
        <v>11.1</v>
      </c>
      <c r="D8352" s="51">
        <v>5.6</v>
      </c>
      <c r="E8352" s="52">
        <v>68.362179745563296</v>
      </c>
      <c r="F8352" s="52">
        <v>6.5315565426052249</v>
      </c>
    </row>
    <row r="8353" spans="1:6">
      <c r="A8353" s="38">
        <v>41987</v>
      </c>
      <c r="B8353" s="49" t="s">
        <v>168</v>
      </c>
      <c r="C8353" s="50">
        <v>10.6</v>
      </c>
      <c r="D8353" s="51">
        <v>5.3</v>
      </c>
      <c r="E8353" s="52">
        <v>66.921066309585996</v>
      </c>
      <c r="F8353" s="52">
        <v>5.3408660009786475</v>
      </c>
    </row>
    <row r="8354" spans="1:6">
      <c r="A8354" s="38">
        <v>41987</v>
      </c>
      <c r="B8354" s="49" t="s">
        <v>169</v>
      </c>
      <c r="C8354" s="50">
        <v>9.8000000000000007</v>
      </c>
      <c r="D8354" s="51">
        <v>5.3</v>
      </c>
      <c r="E8354" s="52">
        <v>70.600066693694046</v>
      </c>
      <c r="F8354" s="52">
        <v>6.8396070738348005</v>
      </c>
    </row>
    <row r="8355" spans="1:6">
      <c r="A8355" s="38">
        <v>41987</v>
      </c>
      <c r="B8355" s="49" t="s">
        <v>170</v>
      </c>
      <c r="C8355" s="50">
        <v>9.3000000000000007</v>
      </c>
      <c r="D8355" s="51">
        <v>5.2</v>
      </c>
      <c r="E8355" s="52">
        <v>71.647936190843254</v>
      </c>
      <c r="F8355" s="52">
        <v>6.7999573103709476</v>
      </c>
    </row>
    <row r="8356" spans="1:6">
      <c r="A8356" s="38">
        <v>41987</v>
      </c>
      <c r="B8356" s="49" t="s">
        <v>171</v>
      </c>
      <c r="C8356" s="50">
        <v>8.1999999999999993</v>
      </c>
      <c r="D8356" s="51">
        <v>5.3</v>
      </c>
      <c r="E8356" s="52">
        <v>78.656964738863181</v>
      </c>
      <c r="F8356" s="52">
        <v>9.4876580475158185</v>
      </c>
    </row>
    <row r="8357" spans="1:6">
      <c r="A8357" s="38">
        <v>41987</v>
      </c>
      <c r="B8357" s="49" t="s">
        <v>172</v>
      </c>
      <c r="C8357" s="50">
        <v>7.4</v>
      </c>
      <c r="D8357" s="51">
        <v>5.4</v>
      </c>
      <c r="E8357" s="52">
        <v>84.621033144843977</v>
      </c>
      <c r="F8357" s="52">
        <v>10.271886658351486</v>
      </c>
    </row>
    <row r="8358" spans="1:6">
      <c r="A8358" s="38">
        <v>41988</v>
      </c>
      <c r="B8358" s="49" t="s">
        <v>149</v>
      </c>
      <c r="C8358" s="50">
        <v>7.1</v>
      </c>
      <c r="D8358" s="51">
        <v>4.5</v>
      </c>
      <c r="E8358" s="52">
        <v>72.084934037976126</v>
      </c>
      <c r="F8358" s="52">
        <v>11.002975531523218</v>
      </c>
    </row>
    <row r="8359" spans="1:6">
      <c r="A8359" s="38">
        <v>41988</v>
      </c>
      <c r="B8359" s="49" t="s">
        <v>150</v>
      </c>
      <c r="C8359" s="50">
        <v>6.8</v>
      </c>
      <c r="D8359" s="51">
        <v>4.2</v>
      </c>
      <c r="E8359" s="52">
        <v>68.712355535054044</v>
      </c>
      <c r="F8359" s="52">
        <v>11.55006730359805</v>
      </c>
    </row>
    <row r="8360" spans="1:6">
      <c r="A8360" s="38">
        <v>41988</v>
      </c>
      <c r="B8360" s="49" t="s">
        <v>151</v>
      </c>
      <c r="C8360" s="50">
        <v>6</v>
      </c>
      <c r="D8360" s="51">
        <v>4.2</v>
      </c>
      <c r="E8360" s="52">
        <v>72.609850484264896</v>
      </c>
      <c r="F8360" s="52">
        <v>12.302747507785321</v>
      </c>
    </row>
    <row r="8361" spans="1:6">
      <c r="A8361" s="38">
        <v>41988</v>
      </c>
      <c r="B8361" s="49" t="s">
        <v>152</v>
      </c>
      <c r="C8361" s="50">
        <v>5.7</v>
      </c>
      <c r="D8361" s="51">
        <v>4.5</v>
      </c>
      <c r="E8361" s="52">
        <v>79.391854723618465</v>
      </c>
      <c r="F8361" s="52">
        <v>12.726851918802916</v>
      </c>
    </row>
    <row r="8362" spans="1:6">
      <c r="A8362" s="38">
        <v>41988</v>
      </c>
      <c r="B8362" s="49" t="s">
        <v>153</v>
      </c>
      <c r="C8362" s="50">
        <v>6</v>
      </c>
      <c r="D8362" s="51">
        <v>4.5999999999999996</v>
      </c>
      <c r="E8362" s="52">
        <v>79.474308253512788</v>
      </c>
      <c r="F8362" s="52">
        <v>12.742119181489027</v>
      </c>
    </row>
    <row r="8363" spans="1:6">
      <c r="A8363" s="38">
        <v>41988</v>
      </c>
      <c r="B8363" s="49" t="s">
        <v>154</v>
      </c>
      <c r="C8363" s="50">
        <v>5.4</v>
      </c>
      <c r="D8363" s="51">
        <v>4.3</v>
      </c>
      <c r="E8363" s="52">
        <v>77.485000670921437</v>
      </c>
      <c r="F8363" s="52">
        <v>14.223451054386762</v>
      </c>
    </row>
    <row r="8364" spans="1:6">
      <c r="A8364" s="38">
        <v>41988</v>
      </c>
      <c r="B8364" s="49" t="s">
        <v>155</v>
      </c>
      <c r="C8364" s="50">
        <v>5.4</v>
      </c>
      <c r="D8364" s="51">
        <v>4.2</v>
      </c>
      <c r="E8364" s="52">
        <v>75.695109989687509</v>
      </c>
      <c r="F8364" s="52">
        <v>12.300156962289782</v>
      </c>
    </row>
    <row r="8365" spans="1:6">
      <c r="A8365" s="38">
        <v>41988</v>
      </c>
      <c r="B8365" s="49" t="s">
        <v>156</v>
      </c>
      <c r="C8365" s="50">
        <v>5.6</v>
      </c>
      <c r="D8365" s="51">
        <v>4.2</v>
      </c>
      <c r="E8365" s="52">
        <v>74.650719211986001</v>
      </c>
      <c r="F8365" s="52">
        <v>6.9155805933169425</v>
      </c>
    </row>
    <row r="8366" spans="1:6">
      <c r="A8366" s="38">
        <v>41988</v>
      </c>
      <c r="B8366" s="49" t="s">
        <v>157</v>
      </c>
      <c r="C8366" s="50">
        <v>7.5</v>
      </c>
      <c r="D8366" s="51">
        <v>4</v>
      </c>
      <c r="E8366" s="52">
        <v>62.394290453175614</v>
      </c>
      <c r="F8366" s="52">
        <v>1.8811084912747065</v>
      </c>
    </row>
    <row r="8367" spans="1:6">
      <c r="A8367" s="38">
        <v>41988</v>
      </c>
      <c r="B8367" s="49" t="s">
        <v>158</v>
      </c>
      <c r="C8367" s="50">
        <v>9.1999999999999993</v>
      </c>
      <c r="D8367" s="51">
        <v>3.7</v>
      </c>
      <c r="E8367" s="52">
        <v>51.448099120341695</v>
      </c>
      <c r="F8367" s="52">
        <v>1.0203590707887784</v>
      </c>
    </row>
    <row r="8368" spans="1:6">
      <c r="A8368" s="38">
        <v>41988</v>
      </c>
      <c r="B8368" s="49" t="s">
        <v>159</v>
      </c>
      <c r="C8368" s="50">
        <v>11</v>
      </c>
      <c r="D8368" s="51">
        <v>3.5</v>
      </c>
      <c r="E8368" s="52">
        <v>43.155608055927942</v>
      </c>
      <c r="F8368" s="52">
        <v>0.55170550558134646</v>
      </c>
    </row>
    <row r="8369" spans="1:6">
      <c r="A8369" s="38">
        <v>41988</v>
      </c>
      <c r="B8369" s="49" t="s">
        <v>160</v>
      </c>
      <c r="C8369" s="50">
        <v>12</v>
      </c>
      <c r="D8369" s="51">
        <v>3.5</v>
      </c>
      <c r="E8369" s="52">
        <v>40.390853579750221</v>
      </c>
      <c r="F8369" s="52">
        <v>0.24107071820751597</v>
      </c>
    </row>
    <row r="8370" spans="1:6">
      <c r="A8370" s="38">
        <v>41988</v>
      </c>
      <c r="B8370" s="49" t="s">
        <v>161</v>
      </c>
      <c r="C8370" s="50">
        <v>12</v>
      </c>
      <c r="D8370" s="51">
        <v>3.6</v>
      </c>
      <c r="E8370" s="52">
        <v>41.538237162441341</v>
      </c>
      <c r="F8370" s="52">
        <v>9.6780043532756196E-2</v>
      </c>
    </row>
    <row r="8371" spans="1:6">
      <c r="A8371" s="38">
        <v>41988</v>
      </c>
      <c r="B8371" s="49" t="s">
        <v>162</v>
      </c>
      <c r="C8371" s="50">
        <v>12.6</v>
      </c>
      <c r="D8371" s="51">
        <v>3.7</v>
      </c>
      <c r="E8371" s="52">
        <v>41.033105578737477</v>
      </c>
      <c r="F8371" s="52">
        <v>7.2239711247942651E-2</v>
      </c>
    </row>
    <row r="8372" spans="1:6">
      <c r="A8372" s="38">
        <v>41988</v>
      </c>
      <c r="B8372" s="49" t="s">
        <v>163</v>
      </c>
      <c r="C8372" s="50">
        <v>13.2</v>
      </c>
      <c r="D8372" s="51">
        <v>4</v>
      </c>
      <c r="E8372" s="52">
        <v>42.630666256295882</v>
      </c>
      <c r="F8372" s="52">
        <v>8.6014039939969825E-2</v>
      </c>
    </row>
    <row r="8373" spans="1:6">
      <c r="A8373" s="38">
        <v>41988</v>
      </c>
      <c r="B8373" s="49" t="s">
        <v>164</v>
      </c>
      <c r="C8373" s="50">
        <v>12.6</v>
      </c>
      <c r="D8373" s="51">
        <v>4</v>
      </c>
      <c r="E8373" s="52">
        <v>44.338855298533879</v>
      </c>
      <c r="F8373" s="52">
        <v>0.12921584074754586</v>
      </c>
    </row>
    <row r="8374" spans="1:6">
      <c r="A8374" s="38">
        <v>41988</v>
      </c>
      <c r="B8374" s="49" t="s">
        <v>165</v>
      </c>
      <c r="C8374" s="50">
        <v>11.5</v>
      </c>
      <c r="D8374" s="51">
        <v>4</v>
      </c>
      <c r="E8374" s="52">
        <v>47.673446749744535</v>
      </c>
      <c r="F8374" s="52">
        <v>0.23500833921561307</v>
      </c>
    </row>
    <row r="8375" spans="1:6">
      <c r="A8375" s="38">
        <v>41988</v>
      </c>
      <c r="B8375" s="49" t="s">
        <v>166</v>
      </c>
      <c r="C8375" s="50">
        <v>10.5</v>
      </c>
      <c r="D8375" s="51">
        <v>4.3</v>
      </c>
      <c r="E8375" s="52">
        <v>54.745131966700789</v>
      </c>
      <c r="F8375" s="52">
        <v>0.3638844990961978</v>
      </c>
    </row>
    <row r="8376" spans="1:6">
      <c r="A8376" s="38">
        <v>41988</v>
      </c>
      <c r="B8376" s="49" t="s">
        <v>167</v>
      </c>
      <c r="C8376" s="50">
        <v>9.1</v>
      </c>
      <c r="D8376" s="51">
        <v>4.5</v>
      </c>
      <c r="E8376" s="52">
        <v>62.915103484289467</v>
      </c>
      <c r="F8376" s="52">
        <v>0.53349818034058127</v>
      </c>
    </row>
    <row r="8377" spans="1:6">
      <c r="A8377" s="38">
        <v>41988</v>
      </c>
      <c r="B8377" s="49" t="s">
        <v>168</v>
      </c>
      <c r="C8377" s="50">
        <v>8.6999999999999993</v>
      </c>
      <c r="D8377" s="51">
        <v>3.6</v>
      </c>
      <c r="E8377" s="52">
        <v>51.785900904412387</v>
      </c>
      <c r="F8377" s="52">
        <v>0.64427441113403094</v>
      </c>
    </row>
    <row r="8378" spans="1:6">
      <c r="A8378" s="38">
        <v>41988</v>
      </c>
      <c r="B8378" s="49" t="s">
        <v>169</v>
      </c>
      <c r="C8378" s="50">
        <v>8.4</v>
      </c>
      <c r="D8378" s="51">
        <v>3.5</v>
      </c>
      <c r="E8378" s="52">
        <v>51.389917748339052</v>
      </c>
      <c r="F8378" s="52">
        <v>2.282329724186174</v>
      </c>
    </row>
    <row r="8379" spans="1:6">
      <c r="A8379" s="38">
        <v>41988</v>
      </c>
      <c r="B8379" s="49" t="s">
        <v>170</v>
      </c>
      <c r="C8379" s="50">
        <v>6.9</v>
      </c>
      <c r="D8379" s="51">
        <v>4.3</v>
      </c>
      <c r="E8379" s="52">
        <v>69.855468023234081</v>
      </c>
      <c r="F8379" s="52">
        <v>5.7480231480157435</v>
      </c>
    </row>
    <row r="8380" spans="1:6">
      <c r="A8380" s="38">
        <v>41988</v>
      </c>
      <c r="B8380" s="49" t="s">
        <v>171</v>
      </c>
      <c r="C8380" s="50">
        <v>6.1</v>
      </c>
      <c r="D8380" s="51">
        <v>4.8</v>
      </c>
      <c r="E8380" s="52">
        <v>82.331877553584718</v>
      </c>
      <c r="F8380" s="52">
        <v>8.8410480161515217</v>
      </c>
    </row>
    <row r="8381" spans="1:6">
      <c r="A8381" s="38">
        <v>41988</v>
      </c>
      <c r="B8381" s="49" t="s">
        <v>172</v>
      </c>
      <c r="C8381" s="50">
        <v>6.1</v>
      </c>
      <c r="D8381" s="51">
        <v>4.7</v>
      </c>
      <c r="E8381" s="52">
        <v>80.629493776181576</v>
      </c>
      <c r="F8381" s="52">
        <v>9.9034987786240158</v>
      </c>
    </row>
    <row r="8382" spans="1:6">
      <c r="A8382" s="38">
        <v>41989</v>
      </c>
      <c r="B8382" s="49" t="s">
        <v>149</v>
      </c>
      <c r="C8382" s="50">
        <v>6.4</v>
      </c>
      <c r="D8382" s="51">
        <v>4.7</v>
      </c>
      <c r="E8382" s="52">
        <v>78.976487874425587</v>
      </c>
      <c r="F8382" s="52">
        <v>10.792379314133813</v>
      </c>
    </row>
    <row r="8383" spans="1:6">
      <c r="A8383" s="38">
        <v>41989</v>
      </c>
      <c r="B8383" s="49" t="s">
        <v>150</v>
      </c>
      <c r="C8383" s="50">
        <v>6.4</v>
      </c>
      <c r="D8383" s="51">
        <v>4.9000000000000004</v>
      </c>
      <c r="E8383" s="52">
        <v>82.310921440326894</v>
      </c>
      <c r="F8383" s="52">
        <v>11.208276141188261</v>
      </c>
    </row>
    <row r="8384" spans="1:6">
      <c r="A8384" s="38">
        <v>41989</v>
      </c>
      <c r="B8384" s="49" t="s">
        <v>151</v>
      </c>
      <c r="C8384" s="50">
        <v>7.5</v>
      </c>
      <c r="D8384" s="51">
        <v>4.0999999999999996</v>
      </c>
      <c r="E8384" s="52">
        <v>63.943933028717659</v>
      </c>
      <c r="F8384" s="52">
        <v>10.852840707550639</v>
      </c>
    </row>
    <row r="8385" spans="1:6">
      <c r="A8385" s="38">
        <v>41989</v>
      </c>
      <c r="B8385" s="49" t="s">
        <v>152</v>
      </c>
      <c r="C8385" s="50">
        <v>6.9</v>
      </c>
      <c r="D8385" s="51">
        <v>4.9000000000000004</v>
      </c>
      <c r="E8385" s="52">
        <v>79.526555606755423</v>
      </c>
      <c r="F8385" s="52">
        <v>11.244693675212776</v>
      </c>
    </row>
    <row r="8386" spans="1:6">
      <c r="A8386" s="38">
        <v>41989</v>
      </c>
      <c r="B8386" s="49" t="s">
        <v>153</v>
      </c>
      <c r="C8386" s="50">
        <v>6.6</v>
      </c>
      <c r="D8386" s="51">
        <v>5.0999999999999996</v>
      </c>
      <c r="E8386" s="52">
        <v>84.471010651431484</v>
      </c>
      <c r="F8386" s="52">
        <v>11.504242052976188</v>
      </c>
    </row>
    <row r="8387" spans="1:6">
      <c r="A8387" s="38">
        <v>41989</v>
      </c>
      <c r="B8387" s="49" t="s">
        <v>154</v>
      </c>
      <c r="C8387" s="50">
        <v>6.8</v>
      </c>
      <c r="D8387" s="51">
        <v>5.0999999999999996</v>
      </c>
      <c r="E8387" s="52">
        <v>83.316685606404121</v>
      </c>
      <c r="F8387" s="52">
        <v>11.462059731134016</v>
      </c>
    </row>
    <row r="8388" spans="1:6">
      <c r="A8388" s="38">
        <v>41989</v>
      </c>
      <c r="B8388" s="49" t="s">
        <v>155</v>
      </c>
      <c r="C8388" s="50">
        <v>6.9</v>
      </c>
      <c r="D8388" s="51">
        <v>5.0999999999999996</v>
      </c>
      <c r="E8388" s="52">
        <v>82.746138955269416</v>
      </c>
      <c r="F8388" s="52">
        <v>11.064221307584454</v>
      </c>
    </row>
    <row r="8389" spans="1:6">
      <c r="A8389" s="38">
        <v>41989</v>
      </c>
      <c r="B8389" s="49" t="s">
        <v>156</v>
      </c>
      <c r="C8389" s="50">
        <v>7.3</v>
      </c>
      <c r="D8389" s="51">
        <v>5.3</v>
      </c>
      <c r="E8389" s="52">
        <v>83.637671335852474</v>
      </c>
      <c r="F8389" s="52">
        <v>10.1345051381419</v>
      </c>
    </row>
    <row r="8390" spans="1:6">
      <c r="A8390" s="38">
        <v>41989</v>
      </c>
      <c r="B8390" s="49" t="s">
        <v>157</v>
      </c>
      <c r="C8390" s="50">
        <v>7.9</v>
      </c>
      <c r="D8390" s="51">
        <v>4.2</v>
      </c>
      <c r="E8390" s="52">
        <v>63.72937978320342</v>
      </c>
      <c r="F8390" s="52">
        <v>6.1918073028697664</v>
      </c>
    </row>
    <row r="8391" spans="1:6">
      <c r="A8391" s="38">
        <v>41989</v>
      </c>
      <c r="B8391" s="49" t="s">
        <v>158</v>
      </c>
      <c r="C8391" s="50">
        <v>8</v>
      </c>
      <c r="D8391" s="51">
        <v>4.5</v>
      </c>
      <c r="E8391" s="52">
        <v>67.78551689114353</v>
      </c>
      <c r="F8391" s="52">
        <v>6.5762564358974078</v>
      </c>
    </row>
    <row r="8392" spans="1:6">
      <c r="A8392" s="38">
        <v>41989</v>
      </c>
      <c r="B8392" s="49" t="s">
        <v>159</v>
      </c>
      <c r="C8392" s="50">
        <v>8.5</v>
      </c>
      <c r="D8392" s="51">
        <v>4.5</v>
      </c>
      <c r="E8392" s="52">
        <v>65.521294334152245</v>
      </c>
      <c r="F8392" s="52">
        <v>5.9369987356854557</v>
      </c>
    </row>
    <row r="8393" spans="1:6">
      <c r="A8393" s="38">
        <v>41989</v>
      </c>
      <c r="B8393" s="49" t="s">
        <v>160</v>
      </c>
      <c r="C8393" s="50">
        <v>8.6999999999999993</v>
      </c>
      <c r="D8393" s="51">
        <v>4.5</v>
      </c>
      <c r="E8393" s="52">
        <v>64.639384688348727</v>
      </c>
      <c r="F8393" s="52">
        <v>7.4071663996966253</v>
      </c>
    </row>
    <row r="8394" spans="1:6">
      <c r="A8394" s="38">
        <v>41989</v>
      </c>
      <c r="B8394" s="49" t="s">
        <v>161</v>
      </c>
      <c r="C8394" s="50">
        <v>7.6</v>
      </c>
      <c r="D8394" s="51">
        <v>5.5</v>
      </c>
      <c r="E8394" s="52">
        <v>85.004251976056537</v>
      </c>
      <c r="F8394" s="52">
        <v>8.5957008873987775</v>
      </c>
    </row>
    <row r="8395" spans="1:6">
      <c r="A8395" s="38">
        <v>41989</v>
      </c>
      <c r="B8395" s="49" t="s">
        <v>162</v>
      </c>
      <c r="C8395" s="50">
        <v>7.4</v>
      </c>
      <c r="D8395" s="51">
        <v>5.8</v>
      </c>
      <c r="E8395" s="52">
        <v>90.831348132643001</v>
      </c>
      <c r="F8395" s="52">
        <v>9.8422158298650118</v>
      </c>
    </row>
    <row r="8396" spans="1:6">
      <c r="A8396" s="38">
        <v>41989</v>
      </c>
      <c r="B8396" s="49" t="s">
        <v>163</v>
      </c>
      <c r="C8396" s="50">
        <v>8.4</v>
      </c>
      <c r="D8396" s="51">
        <v>5.6</v>
      </c>
      <c r="E8396" s="52">
        <v>81.948740730620983</v>
      </c>
      <c r="F8396" s="52">
        <v>9.6479421032125714</v>
      </c>
    </row>
    <row r="8397" spans="1:6">
      <c r="A8397" s="38">
        <v>41989</v>
      </c>
      <c r="B8397" s="49" t="s">
        <v>164</v>
      </c>
      <c r="C8397" s="50">
        <v>8.9</v>
      </c>
      <c r="D8397" s="51">
        <v>5.3</v>
      </c>
      <c r="E8397" s="52">
        <v>75.01195999205332</v>
      </c>
      <c r="F8397" s="52">
        <v>8.0486616884542883</v>
      </c>
    </row>
    <row r="8398" spans="1:6">
      <c r="A8398" s="38">
        <v>41989</v>
      </c>
      <c r="B8398" s="49" t="s">
        <v>165</v>
      </c>
      <c r="C8398" s="50">
        <v>8.9</v>
      </c>
      <c r="D8398" s="51">
        <v>5.2</v>
      </c>
      <c r="E8398" s="52">
        <v>73.608374150365279</v>
      </c>
      <c r="F8398" s="52">
        <v>10.5073823932919</v>
      </c>
    </row>
    <row r="8399" spans="1:6">
      <c r="A8399" s="38">
        <v>41989</v>
      </c>
      <c r="B8399" s="49" t="s">
        <v>166</v>
      </c>
      <c r="C8399" s="50">
        <v>9.4</v>
      </c>
      <c r="D8399" s="51">
        <v>4.3</v>
      </c>
      <c r="E8399" s="52">
        <v>58.934200869118861</v>
      </c>
      <c r="F8399" s="52">
        <v>9.8796979058363235</v>
      </c>
    </row>
    <row r="8400" spans="1:6">
      <c r="A8400" s="38">
        <v>41989</v>
      </c>
      <c r="B8400" s="49" t="s">
        <v>167</v>
      </c>
      <c r="C8400" s="50">
        <v>9.3000000000000007</v>
      </c>
      <c r="D8400" s="51">
        <v>4.3</v>
      </c>
      <c r="E8400" s="52">
        <v>59.332470918721867</v>
      </c>
      <c r="F8400" s="52">
        <v>8.0556358424760628</v>
      </c>
    </row>
    <row r="8401" spans="1:6">
      <c r="A8401" s="38">
        <v>41989</v>
      </c>
      <c r="B8401" s="49" t="s">
        <v>168</v>
      </c>
      <c r="C8401" s="50">
        <v>9.3000000000000007</v>
      </c>
      <c r="D8401" s="51">
        <v>4.5</v>
      </c>
      <c r="E8401" s="52">
        <v>62.072298822836267</v>
      </c>
      <c r="F8401" s="52">
        <v>7.2994513246360953</v>
      </c>
    </row>
    <row r="8402" spans="1:6">
      <c r="A8402" s="38">
        <v>41989</v>
      </c>
      <c r="B8402" s="49" t="s">
        <v>169</v>
      </c>
      <c r="C8402" s="50">
        <v>9.3000000000000007</v>
      </c>
      <c r="D8402" s="51">
        <v>4.2</v>
      </c>
      <c r="E8402" s="52">
        <v>57.961900668060991</v>
      </c>
      <c r="F8402" s="52">
        <v>7.5677099328557613</v>
      </c>
    </row>
    <row r="8403" spans="1:6">
      <c r="A8403" s="38">
        <v>41989</v>
      </c>
      <c r="B8403" s="49" t="s">
        <v>170</v>
      </c>
      <c r="C8403" s="50">
        <v>9.3000000000000007</v>
      </c>
      <c r="D8403" s="51">
        <v>4.3</v>
      </c>
      <c r="E8403" s="52">
        <v>59.332470918721867</v>
      </c>
      <c r="F8403" s="52">
        <v>7.5406156197831296</v>
      </c>
    </row>
    <row r="8404" spans="1:6">
      <c r="A8404" s="38">
        <v>41989</v>
      </c>
      <c r="B8404" s="49" t="s">
        <v>171</v>
      </c>
      <c r="C8404" s="50">
        <v>9</v>
      </c>
      <c r="D8404" s="51">
        <v>4.4000000000000004</v>
      </c>
      <c r="E8404" s="52">
        <v>61.94360246378691</v>
      </c>
      <c r="F8404" s="52">
        <v>10.267811889193055</v>
      </c>
    </row>
    <row r="8405" spans="1:6">
      <c r="A8405" s="38">
        <v>41989</v>
      </c>
      <c r="B8405" s="49" t="s">
        <v>172</v>
      </c>
      <c r="C8405" s="50">
        <v>8.6999999999999993</v>
      </c>
      <c r="D8405" s="51">
        <v>4.5999999999999996</v>
      </c>
      <c r="E8405" s="52">
        <v>66.065270324272873</v>
      </c>
      <c r="F8405" s="52">
        <v>9.6277392350410604</v>
      </c>
    </row>
    <row r="8406" spans="1:6">
      <c r="A8406" s="38">
        <v>41990</v>
      </c>
      <c r="B8406" s="49" t="s">
        <v>149</v>
      </c>
      <c r="C8406" s="50">
        <v>8.6999999999999993</v>
      </c>
      <c r="D8406" s="51">
        <v>4.5</v>
      </c>
      <c r="E8406" s="52">
        <v>64.639384688348727</v>
      </c>
      <c r="F8406" s="52">
        <v>9.8847987014673624</v>
      </c>
    </row>
    <row r="8407" spans="1:6">
      <c r="A8407" s="38">
        <v>41990</v>
      </c>
      <c r="B8407" s="49" t="s">
        <v>150</v>
      </c>
      <c r="C8407" s="50">
        <v>8</v>
      </c>
      <c r="D8407" s="51">
        <v>4.0999999999999996</v>
      </c>
      <c r="E8407" s="52">
        <v>61.799594655605539</v>
      </c>
      <c r="F8407" s="52">
        <v>10.472089786933791</v>
      </c>
    </row>
    <row r="8408" spans="1:6">
      <c r="A8408" s="38">
        <v>41990</v>
      </c>
      <c r="B8408" s="49" t="s">
        <v>151</v>
      </c>
      <c r="C8408" s="50">
        <v>7.6</v>
      </c>
      <c r="D8408" s="51">
        <v>3.7</v>
      </c>
      <c r="E8408" s="52">
        <v>57.349186227907431</v>
      </c>
      <c r="F8408" s="52">
        <v>10.906679196452217</v>
      </c>
    </row>
    <row r="8409" spans="1:6">
      <c r="A8409" s="38">
        <v>41990</v>
      </c>
      <c r="B8409" s="49" t="s">
        <v>152</v>
      </c>
      <c r="C8409" s="50">
        <v>7.3</v>
      </c>
      <c r="D8409" s="51">
        <v>3.6</v>
      </c>
      <c r="E8409" s="52">
        <v>56.964870079238317</v>
      </c>
      <c r="F8409" s="52">
        <v>11.278301644976004</v>
      </c>
    </row>
    <row r="8410" spans="1:6">
      <c r="A8410" s="38">
        <v>41990</v>
      </c>
      <c r="B8410" s="49" t="s">
        <v>153</v>
      </c>
      <c r="C8410" s="50">
        <v>6.6</v>
      </c>
      <c r="D8410" s="51">
        <v>3.6</v>
      </c>
      <c r="E8410" s="52">
        <v>59.769562335842522</v>
      </c>
      <c r="F8410" s="52">
        <v>11.859728811121082</v>
      </c>
    </row>
    <row r="8411" spans="1:6">
      <c r="A8411" s="38">
        <v>41990</v>
      </c>
      <c r="B8411" s="49" t="s">
        <v>154</v>
      </c>
      <c r="C8411" s="50">
        <v>6.1</v>
      </c>
      <c r="D8411" s="51">
        <v>3.6</v>
      </c>
      <c r="E8411" s="52">
        <v>61.867352362436343</v>
      </c>
      <c r="F8411" s="52">
        <v>12.367492545217022</v>
      </c>
    </row>
    <row r="8412" spans="1:6">
      <c r="A8412" s="38">
        <v>41990</v>
      </c>
      <c r="B8412" s="49" t="s">
        <v>155</v>
      </c>
      <c r="C8412" s="50">
        <v>6.9</v>
      </c>
      <c r="D8412" s="51">
        <v>3.6</v>
      </c>
      <c r="E8412" s="52">
        <v>58.549086511414316</v>
      </c>
      <c r="F8412" s="52">
        <v>11.728847260762711</v>
      </c>
    </row>
    <row r="8413" spans="1:6">
      <c r="A8413" s="38">
        <v>41990</v>
      </c>
      <c r="B8413" s="49" t="s">
        <v>156</v>
      </c>
      <c r="C8413" s="50">
        <v>6.8</v>
      </c>
      <c r="D8413" s="51">
        <v>3.7</v>
      </c>
      <c r="E8413" s="52">
        <v>60.58068488374473</v>
      </c>
      <c r="F8413" s="52">
        <v>6.871971653735514</v>
      </c>
    </row>
    <row r="8414" spans="1:6">
      <c r="A8414" s="38">
        <v>41990</v>
      </c>
      <c r="B8414" s="49" t="s">
        <v>157</v>
      </c>
      <c r="C8414" s="50">
        <v>9.1</v>
      </c>
      <c r="D8414" s="51">
        <v>3.6</v>
      </c>
      <c r="E8414" s="52">
        <v>50.404491474306077</v>
      </c>
      <c r="F8414" s="52">
        <v>1.3383123944901196</v>
      </c>
    </row>
    <row r="8415" spans="1:6">
      <c r="A8415" s="38">
        <v>41990</v>
      </c>
      <c r="B8415" s="49" t="s">
        <v>158</v>
      </c>
      <c r="C8415" s="50">
        <v>10.199999999999999</v>
      </c>
      <c r="D8415" s="51">
        <v>3.3</v>
      </c>
      <c r="E8415" s="52">
        <v>42.932917332439061</v>
      </c>
      <c r="F8415" s="52">
        <v>0.71626045517006454</v>
      </c>
    </row>
    <row r="8416" spans="1:6">
      <c r="A8416" s="38">
        <v>41990</v>
      </c>
      <c r="B8416" s="49" t="s">
        <v>159</v>
      </c>
      <c r="C8416" s="50">
        <v>10.9</v>
      </c>
      <c r="D8416" s="51">
        <v>3.5</v>
      </c>
      <c r="E8416" s="52">
        <v>43.443542713908478</v>
      </c>
      <c r="F8416" s="52">
        <v>0.37720156047669956</v>
      </c>
    </row>
    <row r="8417" spans="1:6">
      <c r="A8417" s="38">
        <v>41990</v>
      </c>
      <c r="B8417" s="49" t="s">
        <v>160</v>
      </c>
      <c r="C8417" s="50">
        <v>10.4</v>
      </c>
      <c r="D8417" s="51">
        <v>3.4</v>
      </c>
      <c r="E8417" s="52">
        <v>43.639523743468899</v>
      </c>
      <c r="F8417" s="52">
        <v>0.26307664375164808</v>
      </c>
    </row>
    <row r="8418" spans="1:6">
      <c r="A8418" s="38">
        <v>41990</v>
      </c>
      <c r="B8418" s="49" t="s">
        <v>161</v>
      </c>
      <c r="C8418" s="50">
        <v>10.3</v>
      </c>
      <c r="D8418" s="51">
        <v>3.1</v>
      </c>
      <c r="E8418" s="52">
        <v>40.074947757983146</v>
      </c>
      <c r="F8418" s="52">
        <v>0.15924989155132513</v>
      </c>
    </row>
    <row r="8419" spans="1:6">
      <c r="A8419" s="38">
        <v>41990</v>
      </c>
      <c r="B8419" s="49" t="s">
        <v>162</v>
      </c>
      <c r="C8419" s="50">
        <v>10.5</v>
      </c>
      <c r="D8419" s="51">
        <v>3.1</v>
      </c>
      <c r="E8419" s="52">
        <v>39.543186045510332</v>
      </c>
      <c r="F8419" s="52">
        <v>0.15403869957576305</v>
      </c>
    </row>
    <row r="8420" spans="1:6">
      <c r="A8420" s="38">
        <v>41990</v>
      </c>
      <c r="B8420" s="49" t="s">
        <v>163</v>
      </c>
      <c r="C8420" s="50">
        <v>9.8000000000000007</v>
      </c>
      <c r="D8420" s="51">
        <v>3.1</v>
      </c>
      <c r="E8420" s="52">
        <v>41.439711591672342</v>
      </c>
      <c r="F8420" s="52">
        <v>0.19621421654696969</v>
      </c>
    </row>
    <row r="8421" spans="1:6">
      <c r="A8421" s="38">
        <v>41990</v>
      </c>
      <c r="B8421" s="49" t="s">
        <v>164</v>
      </c>
      <c r="C8421" s="50">
        <v>9.3000000000000007</v>
      </c>
      <c r="D8421" s="51">
        <v>2.9</v>
      </c>
      <c r="E8421" s="52">
        <v>40.104570016987637</v>
      </c>
      <c r="F8421" s="52">
        <v>0.20584548296797961</v>
      </c>
    </row>
    <row r="8422" spans="1:6">
      <c r="A8422" s="38">
        <v>41990</v>
      </c>
      <c r="B8422" s="49" t="s">
        <v>165</v>
      </c>
      <c r="C8422" s="50">
        <v>7.9</v>
      </c>
      <c r="D8422" s="51">
        <v>2.9</v>
      </c>
      <c r="E8422" s="52">
        <v>44.095161549162817</v>
      </c>
      <c r="F8422" s="52">
        <v>0.4321412711112122</v>
      </c>
    </row>
    <row r="8423" spans="1:6">
      <c r="A8423" s="38">
        <v>41990</v>
      </c>
      <c r="B8423" s="49" t="s">
        <v>166</v>
      </c>
      <c r="C8423" s="50">
        <v>6.9</v>
      </c>
      <c r="D8423" s="51">
        <v>3.1</v>
      </c>
      <c r="E8423" s="52">
        <v>50.457596303158802</v>
      </c>
      <c r="F8423" s="52">
        <v>0.58393698670780592</v>
      </c>
    </row>
    <row r="8424" spans="1:6">
      <c r="A8424" s="38">
        <v>41990</v>
      </c>
      <c r="B8424" s="49" t="s">
        <v>167</v>
      </c>
      <c r="C8424" s="50">
        <v>5.9</v>
      </c>
      <c r="D8424" s="51">
        <v>3.2</v>
      </c>
      <c r="E8424" s="52">
        <v>55.795130058817698</v>
      </c>
      <c r="F8424" s="52">
        <v>0.89966877136298451</v>
      </c>
    </row>
    <row r="8425" spans="1:6">
      <c r="A8425" s="38">
        <v>41990</v>
      </c>
      <c r="B8425" s="49" t="s">
        <v>168</v>
      </c>
      <c r="C8425" s="50">
        <v>5.3</v>
      </c>
      <c r="D8425" s="51">
        <v>3.1</v>
      </c>
      <c r="E8425" s="52">
        <v>56.359141124140756</v>
      </c>
      <c r="F8425" s="52">
        <v>3.6257507371142887</v>
      </c>
    </row>
    <row r="8426" spans="1:6">
      <c r="A8426" s="38">
        <v>41990</v>
      </c>
      <c r="B8426" s="49" t="s">
        <v>169</v>
      </c>
      <c r="C8426" s="50">
        <v>4.8</v>
      </c>
      <c r="D8426" s="51">
        <v>2.9</v>
      </c>
      <c r="E8426" s="52">
        <v>54.610885993182336</v>
      </c>
      <c r="F8426" s="52">
        <v>7.7620549633624965</v>
      </c>
    </row>
    <row r="8427" spans="1:6">
      <c r="A8427" s="38">
        <v>41990</v>
      </c>
      <c r="B8427" s="49" t="s">
        <v>170</v>
      </c>
      <c r="C8427" s="50">
        <v>4.2</v>
      </c>
      <c r="D8427" s="51">
        <v>2.8</v>
      </c>
      <c r="E8427" s="52">
        <v>54.999327014432687</v>
      </c>
      <c r="F8427" s="52">
        <v>9.6434656432956576</v>
      </c>
    </row>
    <row r="8428" spans="1:6">
      <c r="A8428" s="38">
        <v>41990</v>
      </c>
      <c r="B8428" s="49" t="s">
        <v>171</v>
      </c>
      <c r="C8428" s="50">
        <v>3.9</v>
      </c>
      <c r="D8428" s="51">
        <v>2.8</v>
      </c>
      <c r="E8428" s="52">
        <v>56.171373583362517</v>
      </c>
      <c r="F8428" s="52">
        <v>13.942779895935434</v>
      </c>
    </row>
    <row r="8429" spans="1:6">
      <c r="A8429" s="38">
        <v>41990</v>
      </c>
      <c r="B8429" s="49" t="s">
        <v>172</v>
      </c>
      <c r="C8429" s="50">
        <v>3.2</v>
      </c>
      <c r="D8429" s="51">
        <v>2.9</v>
      </c>
      <c r="E8429" s="52">
        <v>61.113958084698574</v>
      </c>
      <c r="F8429" s="52">
        <v>13.905129376185458</v>
      </c>
    </row>
    <row r="8430" spans="1:6">
      <c r="A8430" s="38">
        <v>41991</v>
      </c>
      <c r="B8430" s="49" t="s">
        <v>149</v>
      </c>
      <c r="C8430" s="50">
        <v>2.8</v>
      </c>
      <c r="D8430" s="51">
        <v>2.9</v>
      </c>
      <c r="E8430" s="52">
        <v>62.871719696438646</v>
      </c>
      <c r="F8430" s="52">
        <v>14.89785045546337</v>
      </c>
    </row>
    <row r="8431" spans="1:6">
      <c r="A8431" s="38">
        <v>41991</v>
      </c>
      <c r="B8431" s="49" t="s">
        <v>150</v>
      </c>
      <c r="C8431" s="50">
        <v>1.8</v>
      </c>
      <c r="D8431" s="51">
        <v>3</v>
      </c>
      <c r="E8431" s="52">
        <v>69.834938246946962</v>
      </c>
      <c r="F8431" s="52">
        <v>16.068938049492075</v>
      </c>
    </row>
    <row r="8432" spans="1:6">
      <c r="A8432" s="38">
        <v>41991</v>
      </c>
      <c r="B8432" s="49" t="s">
        <v>151</v>
      </c>
      <c r="C8432" s="50">
        <v>1</v>
      </c>
      <c r="D8432" s="51">
        <v>3</v>
      </c>
      <c r="E8432" s="52">
        <v>73.965049929007122</v>
      </c>
      <c r="F8432" s="52">
        <v>17.013880348817068</v>
      </c>
    </row>
    <row r="8433" spans="1:6">
      <c r="A8433" s="38">
        <v>41991</v>
      </c>
      <c r="B8433" s="49" t="s">
        <v>152</v>
      </c>
      <c r="C8433" s="50">
        <v>0.1</v>
      </c>
      <c r="D8433" s="51">
        <v>3</v>
      </c>
      <c r="E8433" s="52">
        <v>78.939775566020629</v>
      </c>
      <c r="F8433" s="52">
        <v>17.890356318100448</v>
      </c>
    </row>
    <row r="8434" spans="1:6">
      <c r="A8434" s="38">
        <v>41991</v>
      </c>
      <c r="B8434" s="49" t="s">
        <v>153</v>
      </c>
      <c r="C8434" s="50">
        <v>-0.2</v>
      </c>
      <c r="D8434" s="51">
        <v>3.1</v>
      </c>
      <c r="E8434" s="52">
        <v>83.517663487841332</v>
      </c>
      <c r="F8434" s="52">
        <v>18.385197147946446</v>
      </c>
    </row>
    <row r="8435" spans="1:6">
      <c r="A8435" s="38">
        <v>41991</v>
      </c>
      <c r="B8435" s="49" t="s">
        <v>154</v>
      </c>
      <c r="C8435" s="50">
        <v>-0.2</v>
      </c>
      <c r="D8435" s="51">
        <v>2.9</v>
      </c>
      <c r="E8435" s="52">
        <v>78.154432551336669</v>
      </c>
      <c r="F8435" s="52">
        <v>20.126293021578874</v>
      </c>
    </row>
    <row r="8436" spans="1:6">
      <c r="A8436" s="38">
        <v>41991</v>
      </c>
      <c r="B8436" s="49" t="s">
        <v>155</v>
      </c>
      <c r="C8436" s="50">
        <v>0</v>
      </c>
      <c r="D8436" s="51">
        <v>2.9</v>
      </c>
      <c r="E8436" s="52">
        <v>76.877057670236866</v>
      </c>
      <c r="F8436" s="52">
        <v>17.486500918059583</v>
      </c>
    </row>
    <row r="8437" spans="1:6">
      <c r="A8437" s="38">
        <v>41991</v>
      </c>
      <c r="B8437" s="49" t="s">
        <v>156</v>
      </c>
      <c r="C8437" s="50">
        <v>0.4</v>
      </c>
      <c r="D8437" s="51">
        <v>2.9</v>
      </c>
      <c r="E8437" s="52">
        <v>74.678535882084958</v>
      </c>
      <c r="F8437" s="52">
        <v>10.287796508454162</v>
      </c>
    </row>
    <row r="8438" spans="1:6">
      <c r="A8438" s="38">
        <v>41991</v>
      </c>
      <c r="B8438" s="49" t="s">
        <v>157</v>
      </c>
      <c r="C8438" s="50">
        <v>3.1</v>
      </c>
      <c r="D8438" s="51">
        <v>3.1</v>
      </c>
      <c r="E8438" s="52">
        <v>65.771857250338044</v>
      </c>
      <c r="F8438" s="52">
        <v>3.3494435520982786</v>
      </c>
    </row>
    <row r="8439" spans="1:6">
      <c r="A8439" s="38">
        <v>41991</v>
      </c>
      <c r="B8439" s="49" t="s">
        <v>158</v>
      </c>
      <c r="C8439" s="50">
        <v>6.1</v>
      </c>
      <c r="D8439" s="51">
        <v>2.7</v>
      </c>
      <c r="E8439" s="52">
        <v>46.467363099816126</v>
      </c>
      <c r="F8439" s="52">
        <v>1.8462669509362313</v>
      </c>
    </row>
    <row r="8440" spans="1:6">
      <c r="A8440" s="38">
        <v>41991</v>
      </c>
      <c r="B8440" s="49" t="s">
        <v>159</v>
      </c>
      <c r="C8440" s="50">
        <v>7.7</v>
      </c>
      <c r="D8440" s="51">
        <v>2.9</v>
      </c>
      <c r="E8440" s="52">
        <v>44.700671160187305</v>
      </c>
      <c r="F8440" s="52">
        <v>1.1505411210395486</v>
      </c>
    </row>
    <row r="8441" spans="1:6">
      <c r="A8441" s="38">
        <v>41991</v>
      </c>
      <c r="B8441" s="49" t="s">
        <v>160</v>
      </c>
      <c r="C8441" s="50">
        <v>9.1999999999999993</v>
      </c>
      <c r="D8441" s="51">
        <v>2.9</v>
      </c>
      <c r="E8441" s="52">
        <v>40.375809014559579</v>
      </c>
      <c r="F8441" s="52">
        <v>0.68105674042181941</v>
      </c>
    </row>
    <row r="8442" spans="1:6">
      <c r="A8442" s="38">
        <v>41991</v>
      </c>
      <c r="B8442" s="49" t="s">
        <v>161</v>
      </c>
      <c r="C8442" s="50">
        <v>10.3</v>
      </c>
      <c r="D8442" s="51">
        <v>3.1</v>
      </c>
      <c r="E8442" s="52">
        <v>40.074947757983146</v>
      </c>
      <c r="F8442" s="52">
        <v>0.26414510092966759</v>
      </c>
    </row>
    <row r="8443" spans="1:6">
      <c r="A8443" s="38">
        <v>41991</v>
      </c>
      <c r="B8443" s="49" t="s">
        <v>162</v>
      </c>
      <c r="C8443" s="50">
        <v>10.5</v>
      </c>
      <c r="D8443" s="51">
        <v>3.1</v>
      </c>
      <c r="E8443" s="52">
        <v>39.543186045510332</v>
      </c>
      <c r="F8443" s="52">
        <v>0.21145373989064339</v>
      </c>
    </row>
    <row r="8444" spans="1:6">
      <c r="A8444" s="38">
        <v>41991</v>
      </c>
      <c r="B8444" s="49" t="s">
        <v>163</v>
      </c>
      <c r="C8444" s="50">
        <v>10.8</v>
      </c>
      <c r="D8444" s="51">
        <v>3.2</v>
      </c>
      <c r="E8444" s="52">
        <v>40.004219530911421</v>
      </c>
      <c r="F8444" s="52">
        <v>0.19872257022350459</v>
      </c>
    </row>
    <row r="8445" spans="1:6">
      <c r="A8445" s="38">
        <v>41991</v>
      </c>
      <c r="B8445" s="49" t="s">
        <v>164</v>
      </c>
      <c r="C8445" s="50">
        <v>10.199999999999999</v>
      </c>
      <c r="D8445" s="51">
        <v>3.1</v>
      </c>
      <c r="E8445" s="52">
        <v>40.343826173131006</v>
      </c>
      <c r="F8445" s="52">
        <v>0.2402331596174746</v>
      </c>
    </row>
    <row r="8446" spans="1:6">
      <c r="A8446" s="38">
        <v>41991</v>
      </c>
      <c r="B8446" s="49" t="s">
        <v>165</v>
      </c>
      <c r="C8446" s="50">
        <v>9.6</v>
      </c>
      <c r="D8446" s="51">
        <v>3.4</v>
      </c>
      <c r="E8446" s="52">
        <v>46.042545274907447</v>
      </c>
      <c r="F8446" s="52">
        <v>0.35826697848937439</v>
      </c>
    </row>
    <row r="8447" spans="1:6">
      <c r="A8447" s="38">
        <v>41991</v>
      </c>
      <c r="B8447" s="49" t="s">
        <v>166</v>
      </c>
      <c r="C8447" s="50">
        <v>8.6999999999999993</v>
      </c>
      <c r="D8447" s="51">
        <v>3.4</v>
      </c>
      <c r="E8447" s="52">
        <v>48.924547249636376</v>
      </c>
      <c r="F8447" s="52">
        <v>0.55837904880290512</v>
      </c>
    </row>
    <row r="8448" spans="1:6">
      <c r="A8448" s="38">
        <v>41991</v>
      </c>
      <c r="B8448" s="49" t="s">
        <v>167</v>
      </c>
      <c r="C8448" s="50">
        <v>6.2</v>
      </c>
      <c r="D8448" s="51">
        <v>4</v>
      </c>
      <c r="E8448" s="52">
        <v>68.224491015148672</v>
      </c>
      <c r="F8448" s="52">
        <v>1.5100629356035293</v>
      </c>
    </row>
    <row r="8449" spans="1:6">
      <c r="A8449" s="38">
        <v>41991</v>
      </c>
      <c r="B8449" s="49" t="s">
        <v>168</v>
      </c>
      <c r="C8449" s="50">
        <v>4.5999999999999996</v>
      </c>
      <c r="D8449" s="51">
        <v>4.0999999999999996</v>
      </c>
      <c r="E8449" s="52">
        <v>78.145669327225846</v>
      </c>
      <c r="F8449" s="52">
        <v>3.2610411032219799</v>
      </c>
    </row>
    <row r="8450" spans="1:6">
      <c r="A8450" s="38">
        <v>41991</v>
      </c>
      <c r="B8450" s="49" t="s">
        <v>169</v>
      </c>
      <c r="C8450" s="50">
        <v>3.6</v>
      </c>
      <c r="D8450" s="51">
        <v>4</v>
      </c>
      <c r="E8450" s="52">
        <v>81.801958392224279</v>
      </c>
      <c r="F8450" s="52">
        <v>8.3069383670972972</v>
      </c>
    </row>
    <row r="8451" spans="1:6">
      <c r="A8451" s="38">
        <v>41991</v>
      </c>
      <c r="B8451" s="49" t="s">
        <v>170</v>
      </c>
      <c r="C8451" s="50">
        <v>2.9</v>
      </c>
      <c r="D8451" s="51">
        <v>4</v>
      </c>
      <c r="E8451" s="52">
        <v>85.95497724120483</v>
      </c>
      <c r="F8451" s="52">
        <v>9.8945632357315692</v>
      </c>
    </row>
    <row r="8452" spans="1:6">
      <c r="A8452" s="38">
        <v>41991</v>
      </c>
      <c r="B8452" s="49" t="s">
        <v>171</v>
      </c>
      <c r="C8452" s="50">
        <v>2.7</v>
      </c>
      <c r="D8452" s="51">
        <v>3.8</v>
      </c>
      <c r="E8452" s="52">
        <v>82.851602366136461</v>
      </c>
      <c r="F8452" s="52">
        <v>13.656997670065344</v>
      </c>
    </row>
    <row r="8453" spans="1:6">
      <c r="A8453" s="38">
        <v>41991</v>
      </c>
      <c r="B8453" s="49" t="s">
        <v>172</v>
      </c>
      <c r="C8453" s="50">
        <v>3.8</v>
      </c>
      <c r="D8453" s="51">
        <v>3.9</v>
      </c>
      <c r="E8453" s="52">
        <v>78.652984402170787</v>
      </c>
      <c r="F8453" s="52">
        <v>13.246927406625113</v>
      </c>
    </row>
    <row r="8454" spans="1:6">
      <c r="A8454" s="38">
        <v>41992</v>
      </c>
      <c r="B8454" s="49" t="s">
        <v>149</v>
      </c>
      <c r="C8454" s="50">
        <v>3.5</v>
      </c>
      <c r="D8454" s="51">
        <v>4</v>
      </c>
      <c r="E8454" s="52">
        <v>82.3813077712704</v>
      </c>
      <c r="F8454" s="52">
        <v>13.901954410468196</v>
      </c>
    </row>
    <row r="8455" spans="1:6">
      <c r="A8455" s="38">
        <v>41992</v>
      </c>
      <c r="B8455" s="49" t="s">
        <v>150</v>
      </c>
      <c r="C8455" s="50">
        <v>3.3</v>
      </c>
      <c r="D8455" s="51">
        <v>4</v>
      </c>
      <c r="E8455" s="52">
        <v>83.553784754611783</v>
      </c>
      <c r="F8455" s="52">
        <v>14.443024551312755</v>
      </c>
    </row>
    <row r="8456" spans="1:6">
      <c r="A8456" s="38">
        <v>41992</v>
      </c>
      <c r="B8456" s="49" t="s">
        <v>151</v>
      </c>
      <c r="C8456" s="50">
        <v>2.9</v>
      </c>
      <c r="D8456" s="51">
        <v>3.9</v>
      </c>
      <c r="E8456" s="52">
        <v>83.819492505463117</v>
      </c>
      <c r="F8456" s="52">
        <v>14.922133391637479</v>
      </c>
    </row>
    <row r="8457" spans="1:6">
      <c r="A8457" s="38">
        <v>41992</v>
      </c>
      <c r="B8457" s="49" t="s">
        <v>152</v>
      </c>
      <c r="C8457" s="50">
        <v>3.3</v>
      </c>
      <c r="D8457" s="51">
        <v>3.8</v>
      </c>
      <c r="E8457" s="52">
        <v>79.401463396560601</v>
      </c>
      <c r="F8457" s="52">
        <v>14.836247489995378</v>
      </c>
    </row>
    <row r="8458" spans="1:6">
      <c r="A8458" s="38">
        <v>41992</v>
      </c>
      <c r="B8458" s="49" t="s">
        <v>153</v>
      </c>
      <c r="C8458" s="50">
        <v>3.5</v>
      </c>
      <c r="D8458" s="51">
        <v>3.9</v>
      </c>
      <c r="E8458" s="52">
        <v>80.334608081474485</v>
      </c>
      <c r="F8458" s="52">
        <v>14.712603754328168</v>
      </c>
    </row>
    <row r="8459" spans="1:6">
      <c r="A8459" s="38">
        <v>41992</v>
      </c>
      <c r="B8459" s="49" t="s">
        <v>154</v>
      </c>
      <c r="C8459" s="50">
        <v>3.3</v>
      </c>
      <c r="D8459" s="51">
        <v>3.9</v>
      </c>
      <c r="E8459" s="52">
        <v>81.477955783635238</v>
      </c>
      <c r="F8459" s="52">
        <v>15.986102992435136</v>
      </c>
    </row>
    <row r="8460" spans="1:6">
      <c r="A8460" s="38">
        <v>41992</v>
      </c>
      <c r="B8460" s="49" t="s">
        <v>155</v>
      </c>
      <c r="C8460" s="50">
        <v>3.5</v>
      </c>
      <c r="D8460" s="51">
        <v>4</v>
      </c>
      <c r="E8460" s="52">
        <v>82.3813077712704</v>
      </c>
      <c r="F8460" s="52">
        <v>13.545354969834808</v>
      </c>
    </row>
    <row r="8461" spans="1:6">
      <c r="A8461" s="38">
        <v>41992</v>
      </c>
      <c r="B8461" s="49" t="s">
        <v>156</v>
      </c>
      <c r="C8461" s="50">
        <v>4.0999999999999996</v>
      </c>
      <c r="D8461" s="51">
        <v>4</v>
      </c>
      <c r="E8461" s="52">
        <v>78.972539107935745</v>
      </c>
      <c r="F8461" s="52">
        <v>13.035750597549585</v>
      </c>
    </row>
    <row r="8462" spans="1:6">
      <c r="A8462" s="38">
        <v>41992</v>
      </c>
      <c r="B8462" s="49" t="s">
        <v>157</v>
      </c>
      <c r="C8462" s="50">
        <v>4.8</v>
      </c>
      <c r="D8462" s="51">
        <v>4.2</v>
      </c>
      <c r="E8462" s="52">
        <v>78.927432658942536</v>
      </c>
      <c r="F8462" s="52">
        <v>10.698560395462701</v>
      </c>
    </row>
    <row r="8463" spans="1:6">
      <c r="A8463" s="38">
        <v>41992</v>
      </c>
      <c r="B8463" s="49" t="s">
        <v>158</v>
      </c>
      <c r="C8463" s="50">
        <v>6.3</v>
      </c>
      <c r="D8463" s="51">
        <v>4.3</v>
      </c>
      <c r="E8463" s="52">
        <v>72.801777909526706</v>
      </c>
      <c r="F8463" s="52">
        <v>10.18344128969675</v>
      </c>
    </row>
    <row r="8464" spans="1:6">
      <c r="A8464" s="38">
        <v>41992</v>
      </c>
      <c r="B8464" s="49" t="s">
        <v>159</v>
      </c>
      <c r="C8464" s="50">
        <v>7.9</v>
      </c>
      <c r="D8464" s="51">
        <v>4.3</v>
      </c>
      <c r="E8464" s="52">
        <v>65.236328158208266</v>
      </c>
      <c r="F8464" s="52">
        <v>9.1191382426000125</v>
      </c>
    </row>
    <row r="8465" spans="1:6">
      <c r="A8465" s="38">
        <v>41992</v>
      </c>
      <c r="B8465" s="49" t="s">
        <v>160</v>
      </c>
      <c r="C8465" s="50">
        <v>7.9</v>
      </c>
      <c r="D8465" s="51">
        <v>4.5</v>
      </c>
      <c r="E8465" s="52">
        <v>68.248781701474144</v>
      </c>
      <c r="F8465" s="52">
        <v>9.991425059125536</v>
      </c>
    </row>
    <row r="8466" spans="1:6">
      <c r="A8466" s="38">
        <v>41992</v>
      </c>
      <c r="B8466" s="49" t="s">
        <v>161</v>
      </c>
      <c r="C8466" s="50">
        <v>6.8</v>
      </c>
      <c r="D8466" s="51">
        <v>5.3</v>
      </c>
      <c r="E8466" s="52">
        <v>86.556401315945706</v>
      </c>
      <c r="F8466" s="52">
        <v>9.2258874620761659</v>
      </c>
    </row>
    <row r="8467" spans="1:6">
      <c r="A8467" s="38">
        <v>41992</v>
      </c>
      <c r="B8467" s="49" t="s">
        <v>162</v>
      </c>
      <c r="C8467" s="50">
        <v>6.9</v>
      </c>
      <c r="D8467" s="51">
        <v>5.5</v>
      </c>
      <c r="E8467" s="52">
        <v>89.179148680156857</v>
      </c>
      <c r="F8467" s="52">
        <v>9.509689830377166</v>
      </c>
    </row>
    <row r="8468" spans="1:6">
      <c r="A8468" s="38">
        <v>41992</v>
      </c>
      <c r="B8468" s="49" t="s">
        <v>163</v>
      </c>
      <c r="C8468" s="50">
        <v>7.5</v>
      </c>
      <c r="D8468" s="51">
        <v>5.7</v>
      </c>
      <c r="E8468" s="52">
        <v>88.671063882038069</v>
      </c>
      <c r="F8468" s="52">
        <v>9.6939163983977448</v>
      </c>
    </row>
    <row r="8469" spans="1:6">
      <c r="A8469" s="38">
        <v>41992</v>
      </c>
      <c r="B8469" s="49" t="s">
        <v>164</v>
      </c>
      <c r="C8469" s="50">
        <v>7.5</v>
      </c>
      <c r="D8469" s="51">
        <v>5.8</v>
      </c>
      <c r="E8469" s="52">
        <v>90.212324696316514</v>
      </c>
      <c r="F8469" s="52">
        <v>9.6672561125330709</v>
      </c>
    </row>
    <row r="8470" spans="1:6">
      <c r="A8470" s="38">
        <v>41992</v>
      </c>
      <c r="B8470" s="49" t="s">
        <v>165</v>
      </c>
      <c r="C8470" s="50">
        <v>7.7</v>
      </c>
      <c r="D8470" s="51">
        <v>6</v>
      </c>
      <c r="E8470" s="52">
        <v>92.027617201848386</v>
      </c>
      <c r="F8470" s="52">
        <v>9.6798514034869729</v>
      </c>
    </row>
    <row r="8471" spans="1:6">
      <c r="A8471" s="38">
        <v>41992</v>
      </c>
      <c r="B8471" s="49" t="s">
        <v>166</v>
      </c>
      <c r="C8471" s="50">
        <v>7.5</v>
      </c>
      <c r="D8471" s="51">
        <v>6.2</v>
      </c>
      <c r="E8471" s="52">
        <v>96.372461042209949</v>
      </c>
      <c r="F8471" s="52">
        <v>11.514627234682825</v>
      </c>
    </row>
    <row r="8472" spans="1:6">
      <c r="A8472" s="38">
        <v>41992</v>
      </c>
      <c r="B8472" s="49" t="s">
        <v>167</v>
      </c>
      <c r="C8472" s="50">
        <v>7.9</v>
      </c>
      <c r="D8472" s="51">
        <v>6.3</v>
      </c>
      <c r="E8472" s="52">
        <v>95.27456060856754</v>
      </c>
      <c r="F8472" s="52">
        <v>11.301998713668283</v>
      </c>
    </row>
    <row r="8473" spans="1:6">
      <c r="A8473" s="38">
        <v>41992</v>
      </c>
      <c r="B8473" s="49" t="s">
        <v>168</v>
      </c>
      <c r="C8473" s="50">
        <v>7.8</v>
      </c>
      <c r="D8473" s="51">
        <v>6.3</v>
      </c>
      <c r="E8473" s="52">
        <v>95.926217359940097</v>
      </c>
      <c r="F8473" s="52">
        <v>8.553974776524349</v>
      </c>
    </row>
    <row r="8474" spans="1:6">
      <c r="A8474" s="38">
        <v>41992</v>
      </c>
      <c r="B8474" s="49" t="s">
        <v>169</v>
      </c>
      <c r="C8474" s="50">
        <v>7.9</v>
      </c>
      <c r="D8474" s="51">
        <v>6.3</v>
      </c>
      <c r="E8474" s="52">
        <v>95.27456060856754</v>
      </c>
      <c r="F8474" s="52">
        <v>9.1683462195639738</v>
      </c>
    </row>
    <row r="8475" spans="1:6">
      <c r="A8475" s="38">
        <v>41992</v>
      </c>
      <c r="B8475" s="49" t="s">
        <v>170</v>
      </c>
      <c r="C8475" s="50">
        <v>7.7</v>
      </c>
      <c r="D8475" s="51">
        <v>6.3</v>
      </c>
      <c r="E8475" s="52">
        <v>96.582859753141548</v>
      </c>
      <c r="F8475" s="52">
        <v>8.4670574586727003</v>
      </c>
    </row>
    <row r="8476" spans="1:6">
      <c r="A8476" s="38">
        <v>41992</v>
      </c>
      <c r="B8476" s="49" t="s">
        <v>171</v>
      </c>
      <c r="C8476" s="50">
        <v>7.7</v>
      </c>
      <c r="D8476" s="51">
        <v>6.3</v>
      </c>
      <c r="E8476" s="52">
        <v>96.582859753141548</v>
      </c>
      <c r="F8476" s="52">
        <v>10.228802930992705</v>
      </c>
    </row>
    <row r="8477" spans="1:6">
      <c r="A8477" s="38">
        <v>41992</v>
      </c>
      <c r="B8477" s="49" t="s">
        <v>172</v>
      </c>
      <c r="C8477" s="50">
        <v>7.9</v>
      </c>
      <c r="D8477" s="51">
        <v>6.3</v>
      </c>
      <c r="E8477" s="52">
        <v>95.27456060856754</v>
      </c>
      <c r="F8477" s="52">
        <v>10.028710963171225</v>
      </c>
    </row>
    <row r="8478" spans="1:6">
      <c r="A8478" s="38">
        <v>41993</v>
      </c>
      <c r="B8478" s="49" t="s">
        <v>149</v>
      </c>
      <c r="C8478" s="50">
        <v>7.9</v>
      </c>
      <c r="D8478" s="51">
        <v>6.3</v>
      </c>
      <c r="E8478" s="52">
        <v>95.27456060856754</v>
      </c>
      <c r="F8478" s="52">
        <v>10.22887360350556</v>
      </c>
    </row>
    <row r="8479" spans="1:6">
      <c r="A8479" s="38">
        <v>41993</v>
      </c>
      <c r="B8479" s="49" t="s">
        <v>150</v>
      </c>
      <c r="C8479" s="50">
        <v>8.1</v>
      </c>
      <c r="D8479" s="51">
        <v>6.3</v>
      </c>
      <c r="E8479" s="52">
        <v>93.986038199561918</v>
      </c>
      <c r="F8479" s="52">
        <v>10.168242872869394</v>
      </c>
    </row>
    <row r="8480" spans="1:6">
      <c r="A8480" s="38">
        <v>41993</v>
      </c>
      <c r="B8480" s="49" t="s">
        <v>151</v>
      </c>
      <c r="C8480" s="50">
        <v>8.3000000000000007</v>
      </c>
      <c r="D8480" s="51">
        <v>6.2</v>
      </c>
      <c r="E8480" s="52">
        <v>91.25979162106772</v>
      </c>
      <c r="F8480" s="52">
        <v>10.094446816592994</v>
      </c>
    </row>
    <row r="8481" spans="1:6">
      <c r="A8481" s="38">
        <v>41993</v>
      </c>
      <c r="B8481" s="49" t="s">
        <v>152</v>
      </c>
      <c r="C8481" s="50">
        <v>8.4</v>
      </c>
      <c r="D8481" s="51">
        <v>6.2</v>
      </c>
      <c r="E8481" s="52">
        <v>90.642306826685626</v>
      </c>
      <c r="F8481" s="52">
        <v>10.047169580718689</v>
      </c>
    </row>
    <row r="8482" spans="1:6">
      <c r="A8482" s="38">
        <v>41993</v>
      </c>
      <c r="B8482" s="49" t="s">
        <v>153</v>
      </c>
      <c r="C8482" s="50">
        <v>8.5</v>
      </c>
      <c r="D8482" s="51">
        <v>6.2</v>
      </c>
      <c r="E8482" s="52">
        <v>90.0294893990405</v>
      </c>
      <c r="F8482" s="52">
        <v>10.017905779226561</v>
      </c>
    </row>
    <row r="8483" spans="1:6">
      <c r="A8483" s="38">
        <v>41993</v>
      </c>
      <c r="B8483" s="49" t="s">
        <v>154</v>
      </c>
      <c r="C8483" s="50">
        <v>8.1999999999999993</v>
      </c>
      <c r="D8483" s="51">
        <v>6.3</v>
      </c>
      <c r="E8483" s="52">
        <v>93.34909056133499</v>
      </c>
      <c r="F8483" s="52">
        <v>10.968030253461734</v>
      </c>
    </row>
    <row r="8484" spans="1:6">
      <c r="A8484" s="38">
        <v>41993</v>
      </c>
      <c r="B8484" s="49" t="s">
        <v>155</v>
      </c>
      <c r="C8484" s="50">
        <v>7.6</v>
      </c>
      <c r="D8484" s="51">
        <v>6.2</v>
      </c>
      <c r="E8484" s="52">
        <v>95.716199911101825</v>
      </c>
      <c r="F8484" s="52">
        <v>9.6249960547351581</v>
      </c>
    </row>
    <row r="8485" spans="1:6">
      <c r="A8485" s="38">
        <v>41993</v>
      </c>
      <c r="B8485" s="49" t="s">
        <v>156</v>
      </c>
      <c r="C8485" s="50">
        <v>7.9</v>
      </c>
      <c r="D8485" s="51">
        <v>6.2</v>
      </c>
      <c r="E8485" s="52">
        <v>93.777191539508294</v>
      </c>
      <c r="F8485" s="52">
        <v>9.1170348781855548</v>
      </c>
    </row>
    <row r="8486" spans="1:6">
      <c r="A8486" s="38">
        <v>41993</v>
      </c>
      <c r="B8486" s="49" t="s">
        <v>157</v>
      </c>
      <c r="C8486" s="50">
        <v>8.6999999999999993</v>
      </c>
      <c r="D8486" s="51">
        <v>6.3</v>
      </c>
      <c r="E8486" s="52">
        <v>90.235881442226145</v>
      </c>
      <c r="F8486" s="52">
        <v>5.7447679069909592</v>
      </c>
    </row>
    <row r="8487" spans="1:6">
      <c r="A8487" s="38">
        <v>41993</v>
      </c>
      <c r="B8487" s="49" t="s">
        <v>158</v>
      </c>
      <c r="C8487" s="50">
        <v>9.6</v>
      </c>
      <c r="D8487" s="51">
        <v>6.7</v>
      </c>
      <c r="E8487" s="52">
        <v>90.254658239697079</v>
      </c>
      <c r="F8487" s="52">
        <v>3.1782330890311505</v>
      </c>
    </row>
    <row r="8488" spans="1:6">
      <c r="A8488" s="38">
        <v>41993</v>
      </c>
      <c r="B8488" s="49" t="s">
        <v>159</v>
      </c>
      <c r="C8488" s="50">
        <v>12.7</v>
      </c>
      <c r="D8488" s="51">
        <v>7.3</v>
      </c>
      <c r="E8488" s="52">
        <v>79.967699328238567</v>
      </c>
      <c r="F8488" s="52">
        <v>0.55185441875423136</v>
      </c>
    </row>
    <row r="8489" spans="1:6">
      <c r="A8489" s="38">
        <v>41993</v>
      </c>
      <c r="B8489" s="49" t="s">
        <v>160</v>
      </c>
      <c r="C8489" s="50">
        <v>14.1</v>
      </c>
      <c r="D8489" s="51">
        <v>6.7</v>
      </c>
      <c r="E8489" s="52">
        <v>67.054081454704033</v>
      </c>
      <c r="F8489" s="52">
        <v>0.13230546913075145</v>
      </c>
    </row>
    <row r="8490" spans="1:6">
      <c r="A8490" s="38">
        <v>41993</v>
      </c>
      <c r="B8490" s="49" t="s">
        <v>161</v>
      </c>
      <c r="C8490" s="50">
        <v>15.2</v>
      </c>
      <c r="D8490" s="51">
        <v>6.7</v>
      </c>
      <c r="E8490" s="52">
        <v>62.455744948641822</v>
      </c>
      <c r="F8490" s="52">
        <v>2.2074179976768606E-2</v>
      </c>
    </row>
    <row r="8491" spans="1:6">
      <c r="A8491" s="38">
        <v>41993</v>
      </c>
      <c r="B8491" s="49" t="s">
        <v>162</v>
      </c>
      <c r="C8491" s="50">
        <v>15.9</v>
      </c>
      <c r="D8491" s="51">
        <v>6.8</v>
      </c>
      <c r="E8491" s="52">
        <v>60.595727891955384</v>
      </c>
      <c r="F8491" s="52">
        <v>1.0908147598056705E-2</v>
      </c>
    </row>
    <row r="8492" spans="1:6">
      <c r="A8492" s="38">
        <v>41993</v>
      </c>
      <c r="B8492" s="49" t="s">
        <v>163</v>
      </c>
      <c r="C8492" s="50">
        <v>16</v>
      </c>
      <c r="D8492" s="51">
        <v>6.9</v>
      </c>
      <c r="E8492" s="52">
        <v>61.085309169189102</v>
      </c>
      <c r="F8492" s="52">
        <v>6.2380351183610946E-3</v>
      </c>
    </row>
    <row r="8493" spans="1:6">
      <c r="A8493" s="38">
        <v>41993</v>
      </c>
      <c r="B8493" s="49" t="s">
        <v>164</v>
      </c>
      <c r="C8493" s="50">
        <v>14.9</v>
      </c>
      <c r="D8493" s="51">
        <v>7.1</v>
      </c>
      <c r="E8493" s="52">
        <v>67.432258045600094</v>
      </c>
      <c r="F8493" s="52">
        <v>1.2253102971229108E-2</v>
      </c>
    </row>
    <row r="8494" spans="1:6">
      <c r="A8494" s="38">
        <v>41993</v>
      </c>
      <c r="B8494" s="49" t="s">
        <v>165</v>
      </c>
      <c r="C8494" s="50">
        <v>14.3</v>
      </c>
      <c r="D8494" s="51">
        <v>7.4</v>
      </c>
      <c r="E8494" s="52">
        <v>73.024635040763343</v>
      </c>
      <c r="F8494" s="52">
        <v>6.508162063970728E-2</v>
      </c>
    </row>
    <row r="8495" spans="1:6">
      <c r="A8495" s="38">
        <v>41993</v>
      </c>
      <c r="B8495" s="49" t="s">
        <v>166</v>
      </c>
      <c r="C8495" s="50">
        <v>12.7</v>
      </c>
      <c r="D8495" s="51">
        <v>7.4</v>
      </c>
      <c r="E8495" s="52">
        <v>81.05026783188336</v>
      </c>
      <c r="F8495" s="52">
        <v>0.21519117693576967</v>
      </c>
    </row>
    <row r="8496" spans="1:6">
      <c r="A8496" s="38">
        <v>41993</v>
      </c>
      <c r="B8496" s="49" t="s">
        <v>167</v>
      </c>
      <c r="C8496" s="50">
        <v>11.1</v>
      </c>
      <c r="D8496" s="51">
        <v>7.4</v>
      </c>
      <c r="E8496" s="52">
        <v>90.077389367860249</v>
      </c>
      <c r="F8496" s="52">
        <v>0.31601907785650901</v>
      </c>
    </row>
    <row r="8497" spans="1:6">
      <c r="A8497" s="38">
        <v>41993</v>
      </c>
      <c r="B8497" s="49" t="s">
        <v>168</v>
      </c>
      <c r="C8497" s="50">
        <v>10</v>
      </c>
      <c r="D8497" s="51">
        <v>7.1</v>
      </c>
      <c r="E8497" s="52">
        <v>93.050505060310499</v>
      </c>
      <c r="F8497" s="52">
        <v>0.29575355647024076</v>
      </c>
    </row>
    <row r="8498" spans="1:6">
      <c r="A8498" s="38">
        <v>41993</v>
      </c>
      <c r="B8498" s="49" t="s">
        <v>169</v>
      </c>
      <c r="C8498" s="50">
        <v>9.9</v>
      </c>
      <c r="D8498" s="51">
        <v>7</v>
      </c>
      <c r="E8498" s="52">
        <v>92.371614417271275</v>
      </c>
      <c r="F8498" s="52">
        <v>0.50248139881403497</v>
      </c>
    </row>
    <row r="8499" spans="1:6">
      <c r="A8499" s="38">
        <v>41993</v>
      </c>
      <c r="B8499" s="49" t="s">
        <v>170</v>
      </c>
      <c r="C8499" s="50">
        <v>9.1</v>
      </c>
      <c r="D8499" s="51">
        <v>6.5</v>
      </c>
      <c r="E8499" s="52">
        <v>90.588183563651654</v>
      </c>
      <c r="F8499" s="52">
        <v>2.3025179222497365</v>
      </c>
    </row>
    <row r="8500" spans="1:6">
      <c r="A8500" s="38">
        <v>41993</v>
      </c>
      <c r="B8500" s="49" t="s">
        <v>171</v>
      </c>
      <c r="C8500" s="50">
        <v>8.6999999999999993</v>
      </c>
      <c r="D8500" s="51">
        <v>6</v>
      </c>
      <c r="E8500" s="52">
        <v>85.97998833811144</v>
      </c>
      <c r="F8500" s="52">
        <v>5.8429620752193987</v>
      </c>
    </row>
    <row r="8501" spans="1:6">
      <c r="A8501" s="38">
        <v>41993</v>
      </c>
      <c r="B8501" s="49" t="s">
        <v>172</v>
      </c>
      <c r="C8501" s="50">
        <v>7.9</v>
      </c>
      <c r="D8501" s="51">
        <v>5.7</v>
      </c>
      <c r="E8501" s="52">
        <v>86.283189738569106</v>
      </c>
      <c r="F8501" s="52">
        <v>7.4944806811010904</v>
      </c>
    </row>
    <row r="8502" spans="1:6">
      <c r="A8502" s="38">
        <v>41994</v>
      </c>
      <c r="B8502" s="49" t="s">
        <v>149</v>
      </c>
      <c r="C8502" s="50">
        <v>7.1</v>
      </c>
      <c r="D8502" s="51">
        <v>5</v>
      </c>
      <c r="E8502" s="52">
        <v>80.030500043934154</v>
      </c>
      <c r="F8502" s="52">
        <v>9.3831884342836123</v>
      </c>
    </row>
    <row r="8503" spans="1:6">
      <c r="A8503" s="38">
        <v>41994</v>
      </c>
      <c r="B8503" s="49" t="s">
        <v>150</v>
      </c>
      <c r="C8503" s="50">
        <v>6.5</v>
      </c>
      <c r="D8503" s="51">
        <v>5</v>
      </c>
      <c r="E8503" s="52">
        <v>83.400420853447841</v>
      </c>
      <c r="F8503" s="52">
        <v>10.657947811852976</v>
      </c>
    </row>
    <row r="8504" spans="1:6">
      <c r="A8504" s="38">
        <v>41994</v>
      </c>
      <c r="B8504" s="49" t="s">
        <v>151</v>
      </c>
      <c r="C8504" s="50">
        <v>5.8</v>
      </c>
      <c r="D8504" s="51">
        <v>4.9000000000000004</v>
      </c>
      <c r="E8504" s="52">
        <v>85.796879519559695</v>
      </c>
      <c r="F8504" s="52">
        <v>11.738671262399574</v>
      </c>
    </row>
    <row r="8505" spans="1:6">
      <c r="A8505" s="38">
        <v>41994</v>
      </c>
      <c r="B8505" s="49" t="s">
        <v>152</v>
      </c>
      <c r="C8505" s="50">
        <v>5.6</v>
      </c>
      <c r="D8505" s="51">
        <v>4.9000000000000004</v>
      </c>
      <c r="E8505" s="52">
        <v>86.99525777471672</v>
      </c>
      <c r="F8505" s="52">
        <v>12.35088713978246</v>
      </c>
    </row>
    <row r="8506" spans="1:6">
      <c r="A8506" s="38">
        <v>41994</v>
      </c>
      <c r="B8506" s="49" t="s">
        <v>153</v>
      </c>
      <c r="C8506" s="50">
        <v>5.6</v>
      </c>
      <c r="D8506" s="51">
        <v>4.8</v>
      </c>
      <c r="E8506" s="52">
        <v>85.233440369305555</v>
      </c>
      <c r="F8506" s="52">
        <v>12.678577485592124</v>
      </c>
    </row>
    <row r="8507" spans="1:6">
      <c r="A8507" s="38">
        <v>41994</v>
      </c>
      <c r="B8507" s="49" t="s">
        <v>154</v>
      </c>
      <c r="C8507" s="50">
        <v>8.4</v>
      </c>
      <c r="D8507" s="51">
        <v>4.8</v>
      </c>
      <c r="E8507" s="52">
        <v>70.331429048962164</v>
      </c>
      <c r="F8507" s="52">
        <v>11.811295265944542</v>
      </c>
    </row>
    <row r="8508" spans="1:6">
      <c r="A8508" s="38">
        <v>41994</v>
      </c>
      <c r="B8508" s="49" t="s">
        <v>155</v>
      </c>
      <c r="C8508" s="50">
        <v>8.5</v>
      </c>
      <c r="D8508" s="51">
        <v>4.9000000000000004</v>
      </c>
      <c r="E8508" s="52">
        <v>71.299886712995971</v>
      </c>
      <c r="F8508" s="52">
        <v>9.7076674908558509</v>
      </c>
    </row>
    <row r="8509" spans="1:6">
      <c r="A8509" s="38">
        <v>41994</v>
      </c>
      <c r="B8509" s="49" t="s">
        <v>156</v>
      </c>
      <c r="C8509" s="50">
        <v>8.5</v>
      </c>
      <c r="D8509" s="51">
        <v>5</v>
      </c>
      <c r="E8509" s="52">
        <v>72.743382775733451</v>
      </c>
      <c r="F8509" s="52">
        <v>6.6647912681088091</v>
      </c>
    </row>
    <row r="8510" spans="1:6">
      <c r="A8510" s="38">
        <v>41994</v>
      </c>
      <c r="B8510" s="49" t="s">
        <v>157</v>
      </c>
      <c r="C8510" s="50">
        <v>11</v>
      </c>
      <c r="D8510" s="51">
        <v>5.2</v>
      </c>
      <c r="E8510" s="52">
        <v>63.94311714773653</v>
      </c>
      <c r="F8510" s="52">
        <v>1.1881050617009783</v>
      </c>
    </row>
    <row r="8511" spans="1:6">
      <c r="A8511" s="38">
        <v>41994</v>
      </c>
      <c r="B8511" s="49" t="s">
        <v>158</v>
      </c>
      <c r="C8511" s="50">
        <v>12.6</v>
      </c>
      <c r="D8511" s="51">
        <v>5</v>
      </c>
      <c r="E8511" s="52">
        <v>55.335174276080956</v>
      </c>
      <c r="F8511" s="52">
        <v>1.0206413001115318</v>
      </c>
    </row>
    <row r="8512" spans="1:6">
      <c r="A8512" s="38">
        <v>41994</v>
      </c>
      <c r="B8512" s="49" t="s">
        <v>159</v>
      </c>
      <c r="C8512" s="50">
        <v>11.2</v>
      </c>
      <c r="D8512" s="51">
        <v>5.4</v>
      </c>
      <c r="E8512" s="52">
        <v>65.50533110151261</v>
      </c>
      <c r="F8512" s="52">
        <v>3.1762778102327704</v>
      </c>
    </row>
    <row r="8513" spans="1:6">
      <c r="A8513" s="38">
        <v>41994</v>
      </c>
      <c r="B8513" s="49" t="s">
        <v>160</v>
      </c>
      <c r="C8513" s="50">
        <v>11.2</v>
      </c>
      <c r="D8513" s="51">
        <v>5.5</v>
      </c>
      <c r="E8513" s="52">
        <v>66.707760375384254</v>
      </c>
      <c r="F8513" s="52">
        <v>3.5422382583252103</v>
      </c>
    </row>
    <row r="8514" spans="1:6">
      <c r="A8514" s="38">
        <v>41994</v>
      </c>
      <c r="B8514" s="49" t="s">
        <v>161</v>
      </c>
      <c r="C8514" s="50">
        <v>12.4</v>
      </c>
      <c r="D8514" s="51">
        <v>4.3</v>
      </c>
      <c r="E8514" s="52">
        <v>48.27144684752416</v>
      </c>
      <c r="F8514" s="52">
        <v>0.42024427644393886</v>
      </c>
    </row>
    <row r="8515" spans="1:6">
      <c r="A8515" s="38">
        <v>41994</v>
      </c>
      <c r="B8515" s="49" t="s">
        <v>162</v>
      </c>
      <c r="C8515" s="50">
        <v>11</v>
      </c>
      <c r="D8515" s="51">
        <v>4</v>
      </c>
      <c r="E8515" s="52">
        <v>49.281301394765734</v>
      </c>
      <c r="F8515" s="52">
        <v>0.54506086038058721</v>
      </c>
    </row>
    <row r="8516" spans="1:6">
      <c r="A8516" s="38">
        <v>41994</v>
      </c>
      <c r="B8516" s="49" t="s">
        <v>163</v>
      </c>
      <c r="C8516" s="50">
        <v>10</v>
      </c>
      <c r="D8516" s="51">
        <v>3.9</v>
      </c>
      <c r="E8516" s="52">
        <v>51.373567676162367</v>
      </c>
      <c r="F8516" s="52">
        <v>1.2008105241526552</v>
      </c>
    </row>
    <row r="8517" spans="1:6">
      <c r="A8517" s="38">
        <v>41994</v>
      </c>
      <c r="B8517" s="49" t="s">
        <v>164</v>
      </c>
      <c r="C8517" s="50">
        <v>9.1</v>
      </c>
      <c r="D8517" s="51">
        <v>3.6</v>
      </c>
      <c r="E8517" s="52">
        <v>50.404491474306077</v>
      </c>
      <c r="F8517" s="52">
        <v>0.7461333297938193</v>
      </c>
    </row>
    <row r="8518" spans="1:6">
      <c r="A8518" s="38">
        <v>41994</v>
      </c>
      <c r="B8518" s="49" t="s">
        <v>165</v>
      </c>
      <c r="C8518" s="50">
        <v>7.9</v>
      </c>
      <c r="D8518" s="51">
        <v>3.2</v>
      </c>
      <c r="E8518" s="52">
        <v>48.633382226173083</v>
      </c>
      <c r="F8518" s="52">
        <v>3.799612962510702</v>
      </c>
    </row>
    <row r="8519" spans="1:6">
      <c r="A8519" s="38">
        <v>41994</v>
      </c>
      <c r="B8519" s="49" t="s">
        <v>166</v>
      </c>
      <c r="C8519" s="50">
        <v>7</v>
      </c>
      <c r="D8519" s="51">
        <v>3</v>
      </c>
      <c r="E8519" s="52">
        <v>48.503575407410928</v>
      </c>
      <c r="F8519" s="52">
        <v>9.345077480254016</v>
      </c>
    </row>
    <row r="8520" spans="1:6">
      <c r="A8520" s="38">
        <v>41994</v>
      </c>
      <c r="B8520" s="49" t="s">
        <v>167</v>
      </c>
      <c r="C8520" s="50">
        <v>6.3</v>
      </c>
      <c r="D8520" s="51">
        <v>3.2</v>
      </c>
      <c r="E8520" s="52">
        <v>54.273390176597267</v>
      </c>
      <c r="F8520" s="52">
        <v>11.714589128361062</v>
      </c>
    </row>
    <row r="8521" spans="1:6">
      <c r="A8521" s="38">
        <v>41994</v>
      </c>
      <c r="B8521" s="49" t="s">
        <v>168</v>
      </c>
      <c r="C8521" s="50">
        <v>5.9</v>
      </c>
      <c r="D8521" s="51">
        <v>3</v>
      </c>
      <c r="E8521" s="52">
        <v>52.324672969159259</v>
      </c>
      <c r="F8521" s="52">
        <v>9.9856736842207887</v>
      </c>
    </row>
    <row r="8522" spans="1:6">
      <c r="A8522" s="38">
        <v>41994</v>
      </c>
      <c r="B8522" s="49" t="s">
        <v>169</v>
      </c>
      <c r="C8522" s="50">
        <v>5.6</v>
      </c>
      <c r="D8522" s="51">
        <v>2.5</v>
      </c>
      <c r="E8522" s="52">
        <v>44.555911748966444</v>
      </c>
      <c r="F8522" s="52">
        <v>11.634959839753027</v>
      </c>
    </row>
    <row r="8523" spans="1:6">
      <c r="A8523" s="38">
        <v>41994</v>
      </c>
      <c r="B8523" s="49" t="s">
        <v>170</v>
      </c>
      <c r="C8523" s="50">
        <v>5.3</v>
      </c>
      <c r="D8523" s="51">
        <v>2.4</v>
      </c>
      <c r="E8523" s="52">
        <v>43.68179923956982</v>
      </c>
      <c r="F8523" s="52">
        <v>11.357697261001645</v>
      </c>
    </row>
    <row r="8524" spans="1:6">
      <c r="A8524" s="38">
        <v>41994</v>
      </c>
      <c r="B8524" s="49" t="s">
        <v>171</v>
      </c>
      <c r="C8524" s="50">
        <v>4.5</v>
      </c>
      <c r="D8524" s="51">
        <v>2.4</v>
      </c>
      <c r="E8524" s="52">
        <v>46.190568680242805</v>
      </c>
      <c r="F8524" s="52">
        <v>14.192343057228616</v>
      </c>
    </row>
    <row r="8525" spans="1:6">
      <c r="A8525" s="38">
        <v>41994</v>
      </c>
      <c r="B8525" s="49" t="s">
        <v>172</v>
      </c>
      <c r="C8525" s="50">
        <v>4</v>
      </c>
      <c r="D8525" s="51">
        <v>2.4</v>
      </c>
      <c r="E8525" s="52">
        <v>47.840019285644999</v>
      </c>
      <c r="F8525" s="52">
        <v>14.291051863525274</v>
      </c>
    </row>
    <row r="8526" spans="1:6">
      <c r="A8526" s="38">
        <v>41995</v>
      </c>
      <c r="B8526" s="49" t="s">
        <v>149</v>
      </c>
      <c r="C8526" s="50">
        <v>3.4</v>
      </c>
      <c r="D8526" s="51">
        <v>2.4</v>
      </c>
      <c r="E8526" s="52">
        <v>49.906699047413056</v>
      </c>
      <c r="F8526" s="52">
        <v>15.048984103158343</v>
      </c>
    </row>
    <row r="8527" spans="1:6">
      <c r="A8527" s="38">
        <v>41995</v>
      </c>
      <c r="B8527" s="49" t="s">
        <v>150</v>
      </c>
      <c r="C8527" s="50">
        <v>3.1</v>
      </c>
      <c r="D8527" s="51">
        <v>2.2000000000000002</v>
      </c>
      <c r="E8527" s="52">
        <v>46.744102659305803</v>
      </c>
      <c r="F8527" s="52">
        <v>15.527803241244259</v>
      </c>
    </row>
    <row r="8528" spans="1:6">
      <c r="A8528" s="38">
        <v>41995</v>
      </c>
      <c r="B8528" s="49" t="s">
        <v>151</v>
      </c>
      <c r="C8528" s="50">
        <v>2.7</v>
      </c>
      <c r="D8528" s="51">
        <v>2.2999999999999998</v>
      </c>
      <c r="E8528" s="52">
        <v>50.267510285066578</v>
      </c>
      <c r="F8528" s="52">
        <v>15.95674920640996</v>
      </c>
    </row>
    <row r="8529" spans="1:6">
      <c r="A8529" s="38">
        <v>41995</v>
      </c>
      <c r="B8529" s="49" t="s">
        <v>152</v>
      </c>
      <c r="C8529" s="50">
        <v>2.4</v>
      </c>
      <c r="D8529" s="51">
        <v>2.2999999999999998</v>
      </c>
      <c r="E8529" s="52">
        <v>51.352017175732136</v>
      </c>
      <c r="F8529" s="52">
        <v>16.305066634313906</v>
      </c>
    </row>
    <row r="8530" spans="1:6">
      <c r="A8530" s="38">
        <v>41995</v>
      </c>
      <c r="B8530" s="49" t="s">
        <v>153</v>
      </c>
      <c r="C8530" s="50">
        <v>2.4</v>
      </c>
      <c r="D8530" s="51">
        <v>2.2000000000000002</v>
      </c>
      <c r="E8530" s="52">
        <v>49.127189940641287</v>
      </c>
      <c r="F8530" s="52">
        <v>16.447923610575344</v>
      </c>
    </row>
    <row r="8531" spans="1:6">
      <c r="A8531" s="38">
        <v>41995</v>
      </c>
      <c r="B8531" s="49" t="s">
        <v>154</v>
      </c>
      <c r="C8531" s="50">
        <v>2.5</v>
      </c>
      <c r="D8531" s="51">
        <v>2.2000000000000002</v>
      </c>
      <c r="E8531" s="52">
        <v>48.778603017245196</v>
      </c>
      <c r="F8531" s="52">
        <v>17.746916119810873</v>
      </c>
    </row>
    <row r="8532" spans="1:6">
      <c r="A8532" s="38">
        <v>41995</v>
      </c>
      <c r="B8532" s="49" t="s">
        <v>155</v>
      </c>
      <c r="C8532" s="50">
        <v>2.7</v>
      </c>
      <c r="D8532" s="51">
        <v>2.1</v>
      </c>
      <c r="E8532" s="52">
        <v>45.9111304689402</v>
      </c>
      <c r="F8532" s="52">
        <v>15.281459897791509</v>
      </c>
    </row>
    <row r="8533" spans="1:6">
      <c r="A8533" s="38">
        <v>41995</v>
      </c>
      <c r="B8533" s="49" t="s">
        <v>156</v>
      </c>
      <c r="C8533" s="50">
        <v>3.2</v>
      </c>
      <c r="D8533" s="51">
        <v>2.2000000000000002</v>
      </c>
      <c r="E8533" s="52">
        <v>46.414305370560896</v>
      </c>
      <c r="F8533" s="52">
        <v>7.8342178506563913</v>
      </c>
    </row>
    <row r="8534" spans="1:6">
      <c r="A8534" s="38">
        <v>41995</v>
      </c>
      <c r="B8534" s="49" t="s">
        <v>157</v>
      </c>
      <c r="C8534" s="50">
        <v>4.8</v>
      </c>
      <c r="D8534" s="51">
        <v>2.4</v>
      </c>
      <c r="E8534" s="52">
        <v>45.231406910432717</v>
      </c>
      <c r="F8534" s="52">
        <v>2.5715765474929837</v>
      </c>
    </row>
    <row r="8535" spans="1:6">
      <c r="A8535" s="38">
        <v>41995</v>
      </c>
      <c r="B8535" s="49" t="s">
        <v>158</v>
      </c>
      <c r="C8535" s="50">
        <v>6.3</v>
      </c>
      <c r="D8535" s="51">
        <v>2.2999999999999998</v>
      </c>
      <c r="E8535" s="52">
        <v>39.065235132518325</v>
      </c>
      <c r="F8535" s="52">
        <v>1.5198411132448602</v>
      </c>
    </row>
    <row r="8536" spans="1:6">
      <c r="A8536" s="38">
        <v>41995</v>
      </c>
      <c r="B8536" s="49" t="s">
        <v>159</v>
      </c>
      <c r="C8536" s="50">
        <v>7.5</v>
      </c>
      <c r="D8536" s="51">
        <v>2.4</v>
      </c>
      <c r="E8536" s="52">
        <v>37.532503994575208</v>
      </c>
      <c r="F8536" s="52">
        <v>1.0633133557642349</v>
      </c>
    </row>
    <row r="8537" spans="1:6">
      <c r="A8537" s="38">
        <v>41995</v>
      </c>
      <c r="B8537" s="49" t="s">
        <v>160</v>
      </c>
      <c r="C8537" s="50">
        <v>8.9</v>
      </c>
      <c r="D8537" s="51">
        <v>2.5</v>
      </c>
      <c r="E8537" s="52">
        <v>35.541642750438115</v>
      </c>
      <c r="F8537" s="52">
        <v>0.62551837265833465</v>
      </c>
    </row>
    <row r="8538" spans="1:6">
      <c r="A8538" s="38">
        <v>41995</v>
      </c>
      <c r="B8538" s="49" t="s">
        <v>161</v>
      </c>
      <c r="C8538" s="50">
        <v>9.3000000000000007</v>
      </c>
      <c r="D8538" s="51">
        <v>2.4</v>
      </c>
      <c r="E8538" s="52">
        <v>33.216566485165004</v>
      </c>
      <c r="F8538" s="52">
        <v>0.28752599079448976</v>
      </c>
    </row>
    <row r="8539" spans="1:6">
      <c r="A8539" s="38">
        <v>41995</v>
      </c>
      <c r="B8539" s="49" t="s">
        <v>162</v>
      </c>
      <c r="C8539" s="50">
        <v>9.6</v>
      </c>
      <c r="D8539" s="51">
        <v>2.5</v>
      </c>
      <c r="E8539" s="52">
        <v>33.903602664398719</v>
      </c>
      <c r="F8539" s="52">
        <v>0.23850948395734559</v>
      </c>
    </row>
    <row r="8540" spans="1:6">
      <c r="A8540" s="38">
        <v>41995</v>
      </c>
      <c r="B8540" s="49" t="s">
        <v>163</v>
      </c>
      <c r="C8540" s="50">
        <v>9.3000000000000007</v>
      </c>
      <c r="D8540" s="51">
        <v>2.6</v>
      </c>
      <c r="E8540" s="52">
        <v>35.97309124151208</v>
      </c>
      <c r="F8540" s="52">
        <v>0.24046873121518608</v>
      </c>
    </row>
    <row r="8541" spans="1:6">
      <c r="A8541" s="38">
        <v>41995</v>
      </c>
      <c r="B8541" s="49" t="s">
        <v>164</v>
      </c>
      <c r="C8541" s="50">
        <v>8.6999999999999993</v>
      </c>
      <c r="D8541" s="51">
        <v>2.8</v>
      </c>
      <c r="E8541" s="52">
        <v>40.329495170117148</v>
      </c>
      <c r="F8541" s="52">
        <v>0.29101549638206858</v>
      </c>
    </row>
    <row r="8542" spans="1:6">
      <c r="A8542" s="38">
        <v>41995</v>
      </c>
      <c r="B8542" s="49" t="s">
        <v>165</v>
      </c>
      <c r="C8542" s="50">
        <v>7.3</v>
      </c>
      <c r="D8542" s="51">
        <v>3</v>
      </c>
      <c r="E8542" s="52">
        <v>47.516296962095325</v>
      </c>
      <c r="F8542" s="52">
        <v>0.44954369676647654</v>
      </c>
    </row>
    <row r="8543" spans="1:6">
      <c r="A8543" s="38">
        <v>41995</v>
      </c>
      <c r="B8543" s="49" t="s">
        <v>166</v>
      </c>
      <c r="C8543" s="50">
        <v>6.1</v>
      </c>
      <c r="D8543" s="51">
        <v>3.3</v>
      </c>
      <c r="E8543" s="52">
        <v>56.73894824049016</v>
      </c>
      <c r="F8543" s="52">
        <v>0.70697096771606172</v>
      </c>
    </row>
    <row r="8544" spans="1:6">
      <c r="A8544" s="38">
        <v>41995</v>
      </c>
      <c r="B8544" s="49" t="s">
        <v>167</v>
      </c>
      <c r="C8544" s="50">
        <v>6</v>
      </c>
      <c r="D8544" s="51">
        <v>3.4</v>
      </c>
      <c r="E8544" s="52">
        <v>58.854592287236628</v>
      </c>
      <c r="F8544" s="52">
        <v>1.8166791390072432</v>
      </c>
    </row>
    <row r="8545" spans="1:6">
      <c r="A8545" s="38">
        <v>41995</v>
      </c>
      <c r="B8545" s="49" t="s">
        <v>168</v>
      </c>
      <c r="C8545" s="50">
        <v>7.3</v>
      </c>
      <c r="D8545" s="51">
        <v>3.4</v>
      </c>
      <c r="E8545" s="52">
        <v>53.817360113235559</v>
      </c>
      <c r="F8545" s="52">
        <v>2.4794117186886404</v>
      </c>
    </row>
    <row r="8546" spans="1:6">
      <c r="A8546" s="38">
        <v>41995</v>
      </c>
      <c r="B8546" s="49" t="s">
        <v>169</v>
      </c>
      <c r="C8546" s="50">
        <v>7.5</v>
      </c>
      <c r="D8546" s="51">
        <v>3.4</v>
      </c>
      <c r="E8546" s="52">
        <v>53.086028062255743</v>
      </c>
      <c r="F8546" s="52">
        <v>5.8964161904864874</v>
      </c>
    </row>
    <row r="8547" spans="1:6">
      <c r="A8547" s="38">
        <v>41995</v>
      </c>
      <c r="B8547" s="49" t="s">
        <v>170</v>
      </c>
      <c r="C8547" s="50">
        <v>7.3</v>
      </c>
      <c r="D8547" s="51">
        <v>3.3</v>
      </c>
      <c r="E8547" s="52">
        <v>52.242850090261541</v>
      </c>
      <c r="F8547" s="52">
        <v>7.1812232950932779</v>
      </c>
    </row>
    <row r="8548" spans="1:6">
      <c r="A8548" s="38">
        <v>41995</v>
      </c>
      <c r="B8548" s="49" t="s">
        <v>171</v>
      </c>
      <c r="C8548" s="50">
        <v>7.1</v>
      </c>
      <c r="D8548" s="51">
        <v>3.3</v>
      </c>
      <c r="E8548" s="52">
        <v>52.963731853799509</v>
      </c>
      <c r="F8548" s="52">
        <v>9.5724272350439463</v>
      </c>
    </row>
    <row r="8549" spans="1:6">
      <c r="A8549" s="38">
        <v>41995</v>
      </c>
      <c r="B8549" s="49" t="s">
        <v>172</v>
      </c>
      <c r="C8549" s="50">
        <v>6.9</v>
      </c>
      <c r="D8549" s="51">
        <v>3.3</v>
      </c>
      <c r="E8549" s="52">
        <v>53.695745207227041</v>
      </c>
      <c r="F8549" s="52">
        <v>10.620843547631488</v>
      </c>
    </row>
    <row r="8550" spans="1:6">
      <c r="A8550" s="38">
        <v>41996</v>
      </c>
      <c r="B8550" s="49" t="s">
        <v>149</v>
      </c>
      <c r="C8550" s="50">
        <v>6.5</v>
      </c>
      <c r="D8550" s="51">
        <v>3.4</v>
      </c>
      <c r="E8550" s="52">
        <v>56.857376774985639</v>
      </c>
      <c r="F8550" s="52">
        <v>11.541002800871372</v>
      </c>
    </row>
    <row r="8551" spans="1:6">
      <c r="A8551" s="38">
        <v>41996</v>
      </c>
      <c r="B8551" s="49" t="s">
        <v>150</v>
      </c>
      <c r="C8551" s="50">
        <v>6.5</v>
      </c>
      <c r="D8551" s="51">
        <v>3.3</v>
      </c>
      <c r="E8551" s="52">
        <v>55.193926367461685</v>
      </c>
      <c r="F8551" s="52">
        <v>11.94918708925732</v>
      </c>
    </row>
    <row r="8552" spans="1:6">
      <c r="A8552" s="38">
        <v>41996</v>
      </c>
      <c r="B8552" s="49" t="s">
        <v>151</v>
      </c>
      <c r="C8552" s="50">
        <v>5.9</v>
      </c>
      <c r="D8552" s="51">
        <v>3.3</v>
      </c>
      <c r="E8552" s="52">
        <v>57.529526093550288</v>
      </c>
      <c r="F8552" s="52">
        <v>12.660611741106127</v>
      </c>
    </row>
    <row r="8553" spans="1:6">
      <c r="A8553" s="38">
        <v>41996</v>
      </c>
      <c r="B8553" s="49" t="s">
        <v>152</v>
      </c>
      <c r="C8553" s="50">
        <v>5.8</v>
      </c>
      <c r="D8553" s="51">
        <v>3.3</v>
      </c>
      <c r="E8553" s="52">
        <v>57.929421777523785</v>
      </c>
      <c r="F8553" s="52">
        <v>13.035927512885207</v>
      </c>
    </row>
    <row r="8554" spans="1:6">
      <c r="A8554" s="38">
        <v>41996</v>
      </c>
      <c r="B8554" s="49" t="s">
        <v>153</v>
      </c>
      <c r="C8554" s="50">
        <v>5.5</v>
      </c>
      <c r="D8554" s="51">
        <v>3.3</v>
      </c>
      <c r="E8554" s="52">
        <v>59.147851704076601</v>
      </c>
      <c r="F8554" s="52">
        <v>13.431316901237956</v>
      </c>
    </row>
    <row r="8555" spans="1:6">
      <c r="A8555" s="38">
        <v>41996</v>
      </c>
      <c r="B8555" s="49" t="s">
        <v>154</v>
      </c>
      <c r="C8555" s="50">
        <v>4.8</v>
      </c>
      <c r="D8555" s="51">
        <v>3.1</v>
      </c>
      <c r="E8555" s="52">
        <v>58.358476291866609</v>
      </c>
      <c r="F8555" s="52">
        <v>14.038322211890051</v>
      </c>
    </row>
    <row r="8556" spans="1:6">
      <c r="A8556" s="38">
        <v>41996</v>
      </c>
      <c r="B8556" s="49" t="s">
        <v>155</v>
      </c>
      <c r="C8556" s="50">
        <v>4.5</v>
      </c>
      <c r="D8556" s="51">
        <v>3.1</v>
      </c>
      <c r="E8556" s="52">
        <v>59.596006212489449</v>
      </c>
      <c r="F8556" s="52">
        <v>14.042086656104974</v>
      </c>
    </row>
    <row r="8557" spans="1:6">
      <c r="A8557" s="38">
        <v>41996</v>
      </c>
      <c r="B8557" s="49" t="s">
        <v>156</v>
      </c>
      <c r="C8557" s="50">
        <v>5</v>
      </c>
      <c r="D8557" s="51">
        <v>3.1</v>
      </c>
      <c r="E8557" s="52">
        <v>57.549394724516212</v>
      </c>
      <c r="F8557" s="52">
        <v>6.0344102274811728</v>
      </c>
    </row>
    <row r="8558" spans="1:6">
      <c r="A8558" s="38">
        <v>41996</v>
      </c>
      <c r="B8558" s="49" t="s">
        <v>157</v>
      </c>
      <c r="C8558" s="50">
        <v>6.8</v>
      </c>
      <c r="D8558" s="51">
        <v>3.2</v>
      </c>
      <c r="E8558" s="52">
        <v>52.43600772147682</v>
      </c>
      <c r="F8558" s="52">
        <v>1.509643208732808</v>
      </c>
    </row>
    <row r="8559" spans="1:6">
      <c r="A8559" s="38">
        <v>41996</v>
      </c>
      <c r="B8559" s="49" t="s">
        <v>158</v>
      </c>
      <c r="C8559" s="50">
        <v>8.3000000000000007</v>
      </c>
      <c r="D8559" s="51">
        <v>3.1</v>
      </c>
      <c r="E8559" s="52">
        <v>45.856183887661771</v>
      </c>
      <c r="F8559" s="52">
        <v>0.96052359306137214</v>
      </c>
    </row>
    <row r="8560" spans="1:6">
      <c r="A8560" s="38">
        <v>41996</v>
      </c>
      <c r="B8560" s="49" t="s">
        <v>159</v>
      </c>
      <c r="C8560" s="50">
        <v>9.6</v>
      </c>
      <c r="D8560" s="51">
        <v>3.2</v>
      </c>
      <c r="E8560" s="52">
        <v>43.348022754020718</v>
      </c>
      <c r="F8560" s="52">
        <v>0.47739271743352329</v>
      </c>
    </row>
    <row r="8561" spans="1:6">
      <c r="A8561" s="38">
        <v>41996</v>
      </c>
      <c r="B8561" s="49" t="s">
        <v>160</v>
      </c>
      <c r="C8561" s="50">
        <v>10.8</v>
      </c>
      <c r="D8561" s="51">
        <v>3.2</v>
      </c>
      <c r="E8561" s="52">
        <v>40.004219530911421</v>
      </c>
      <c r="F8561" s="52">
        <v>0.21433702889951811</v>
      </c>
    </row>
    <row r="8562" spans="1:6">
      <c r="A8562" s="38">
        <v>41996</v>
      </c>
      <c r="B8562" s="49" t="s">
        <v>161</v>
      </c>
      <c r="C8562" s="50">
        <v>12</v>
      </c>
      <c r="D8562" s="51">
        <v>3.1</v>
      </c>
      <c r="E8562" s="52">
        <v>35.797648208887573</v>
      </c>
      <c r="F8562" s="52">
        <v>0.10484635410763611</v>
      </c>
    </row>
    <row r="8563" spans="1:6">
      <c r="A8563" s="38">
        <v>41996</v>
      </c>
      <c r="B8563" s="49" t="s">
        <v>162</v>
      </c>
      <c r="C8563" s="50">
        <v>12.9</v>
      </c>
      <c r="D8563" s="51">
        <v>3.1</v>
      </c>
      <c r="E8563" s="52">
        <v>33.741915062107928</v>
      </c>
      <c r="F8563" s="52">
        <v>4.9885349763969522E-2</v>
      </c>
    </row>
    <row r="8564" spans="1:6">
      <c r="A8564" s="38">
        <v>41996</v>
      </c>
      <c r="B8564" s="49" t="s">
        <v>163</v>
      </c>
      <c r="C8564" s="50">
        <v>12.4</v>
      </c>
      <c r="D8564" s="51">
        <v>3.3</v>
      </c>
      <c r="E8564" s="52">
        <v>37.104773385052184</v>
      </c>
      <c r="F8564" s="52">
        <v>7.0013404136641935E-2</v>
      </c>
    </row>
    <row r="8565" spans="1:6">
      <c r="A8565" s="38">
        <v>41996</v>
      </c>
      <c r="B8565" s="49" t="s">
        <v>164</v>
      </c>
      <c r="C8565" s="50">
        <v>11.9</v>
      </c>
      <c r="D8565" s="51">
        <v>3.2</v>
      </c>
      <c r="E8565" s="52">
        <v>37.191053591989125</v>
      </c>
      <c r="F8565" s="52">
        <v>8.7975310490401387E-2</v>
      </c>
    </row>
    <row r="8566" spans="1:6">
      <c r="A8566" s="38">
        <v>41996</v>
      </c>
      <c r="B8566" s="49" t="s">
        <v>165</v>
      </c>
      <c r="C8566" s="50">
        <v>10.1</v>
      </c>
      <c r="D8566" s="51">
        <v>3.4</v>
      </c>
      <c r="E8566" s="52">
        <v>44.523814229893595</v>
      </c>
      <c r="F8566" s="52">
        <v>0.27673392844844341</v>
      </c>
    </row>
    <row r="8567" spans="1:6">
      <c r="A8567" s="38">
        <v>41996</v>
      </c>
      <c r="B8567" s="49" t="s">
        <v>166</v>
      </c>
      <c r="C8567" s="50">
        <v>8.6999999999999993</v>
      </c>
      <c r="D8567" s="51">
        <v>3.4</v>
      </c>
      <c r="E8567" s="52">
        <v>48.924547249636376</v>
      </c>
      <c r="F8567" s="52">
        <v>0.42415609815588373</v>
      </c>
    </row>
    <row r="8568" spans="1:6">
      <c r="A8568" s="38">
        <v>41996</v>
      </c>
      <c r="B8568" s="49" t="s">
        <v>167</v>
      </c>
      <c r="C8568" s="50">
        <v>7.8</v>
      </c>
      <c r="D8568" s="51">
        <v>3.6</v>
      </c>
      <c r="E8568" s="52">
        <v>55.051554957298457</v>
      </c>
      <c r="F8568" s="52">
        <v>0.4179542426315459</v>
      </c>
    </row>
    <row r="8569" spans="1:6">
      <c r="A8569" s="38">
        <v>41996</v>
      </c>
      <c r="B8569" s="49" t="s">
        <v>168</v>
      </c>
      <c r="C8569" s="50">
        <v>7.2</v>
      </c>
      <c r="D8569" s="51">
        <v>3.6</v>
      </c>
      <c r="E8569" s="52">
        <v>57.356385275757148</v>
      </c>
      <c r="F8569" s="52">
        <v>0.54564051911886946</v>
      </c>
    </row>
    <row r="8570" spans="1:6">
      <c r="A8570" s="38">
        <v>41996</v>
      </c>
      <c r="B8570" s="49" t="s">
        <v>169</v>
      </c>
      <c r="C8570" s="50">
        <v>7.1</v>
      </c>
      <c r="D8570" s="51">
        <v>3.7</v>
      </c>
      <c r="E8570" s="52">
        <v>59.345615167627564</v>
      </c>
      <c r="F8570" s="52">
        <v>0.85454937801839326</v>
      </c>
    </row>
    <row r="8571" spans="1:6">
      <c r="A8571" s="38">
        <v>41996</v>
      </c>
      <c r="B8571" s="49" t="s">
        <v>170</v>
      </c>
      <c r="C8571" s="50">
        <v>6.7</v>
      </c>
      <c r="D8571" s="51">
        <v>3.6</v>
      </c>
      <c r="E8571" s="52">
        <v>59.35960745760589</v>
      </c>
      <c r="F8571" s="52">
        <v>4.587386325449657</v>
      </c>
    </row>
    <row r="8572" spans="1:6">
      <c r="A8572" s="38">
        <v>41996</v>
      </c>
      <c r="B8572" s="49" t="s">
        <v>171</v>
      </c>
      <c r="C8572" s="50">
        <v>6.7</v>
      </c>
      <c r="D8572" s="51">
        <v>3.6</v>
      </c>
      <c r="E8572" s="52">
        <v>59.35960745760589</v>
      </c>
      <c r="F8572" s="52">
        <v>9.0781472241128842</v>
      </c>
    </row>
    <row r="8573" spans="1:6">
      <c r="A8573" s="38">
        <v>41996</v>
      </c>
      <c r="B8573" s="49" t="s">
        <v>172</v>
      </c>
      <c r="C8573" s="50">
        <v>6.6</v>
      </c>
      <c r="D8573" s="51">
        <v>3.7</v>
      </c>
      <c r="E8573" s="52">
        <v>61.420010179719334</v>
      </c>
      <c r="F8573" s="52">
        <v>9.5002639521975443</v>
      </c>
    </row>
    <row r="8574" spans="1:6">
      <c r="A8574" s="38">
        <v>41997</v>
      </c>
      <c r="B8574" s="49" t="s">
        <v>149</v>
      </c>
      <c r="C8574" s="50">
        <v>6.3</v>
      </c>
      <c r="D8574" s="51">
        <v>3.7</v>
      </c>
      <c r="E8574" s="52">
        <v>62.703460670105414</v>
      </c>
      <c r="F8574" s="52">
        <v>10.829078813613748</v>
      </c>
    </row>
    <row r="8575" spans="1:6">
      <c r="A8575" s="38">
        <v>41997</v>
      </c>
      <c r="B8575" s="49" t="s">
        <v>150</v>
      </c>
      <c r="C8575" s="50">
        <v>5.5</v>
      </c>
      <c r="D8575" s="51">
        <v>3.7</v>
      </c>
      <c r="E8575" s="52">
        <v>66.274892692823371</v>
      </c>
      <c r="F8575" s="52">
        <v>12.108886643008349</v>
      </c>
    </row>
    <row r="8576" spans="1:6">
      <c r="A8576" s="38">
        <v>41997</v>
      </c>
      <c r="B8576" s="49" t="s">
        <v>151</v>
      </c>
      <c r="C8576" s="50">
        <v>5.3</v>
      </c>
      <c r="D8576" s="51">
        <v>3.6</v>
      </c>
      <c r="E8576" s="52">
        <v>65.397015933153924</v>
      </c>
      <c r="F8576" s="52">
        <v>12.770510037348673</v>
      </c>
    </row>
    <row r="8577" spans="1:6">
      <c r="A8577" s="38">
        <v>41997</v>
      </c>
      <c r="B8577" s="49" t="s">
        <v>152</v>
      </c>
      <c r="C8577" s="50">
        <v>3.9</v>
      </c>
      <c r="D8577" s="51">
        <v>3.7</v>
      </c>
      <c r="E8577" s="52">
        <v>74.119691428499564</v>
      </c>
      <c r="F8577" s="52">
        <v>14.058555361262204</v>
      </c>
    </row>
    <row r="8578" spans="1:6">
      <c r="A8578" s="38">
        <v>41997</v>
      </c>
      <c r="B8578" s="49" t="s">
        <v>153</v>
      </c>
      <c r="C8578" s="50">
        <v>2.2999999999999998</v>
      </c>
      <c r="D8578" s="51">
        <v>3.7</v>
      </c>
      <c r="E8578" s="52">
        <v>83.014444418230156</v>
      </c>
      <c r="F8578" s="52">
        <v>15.498692790168308</v>
      </c>
    </row>
    <row r="8579" spans="1:6">
      <c r="A8579" s="38">
        <v>41997</v>
      </c>
      <c r="B8579" s="49" t="s">
        <v>154</v>
      </c>
      <c r="C8579" s="50">
        <v>2.1</v>
      </c>
      <c r="D8579" s="51">
        <v>3.7</v>
      </c>
      <c r="E8579" s="52">
        <v>84.2076273459693</v>
      </c>
      <c r="F8579" s="52">
        <v>16.104168383896386</v>
      </c>
    </row>
    <row r="8580" spans="1:6">
      <c r="A8580" s="38">
        <v>41997</v>
      </c>
      <c r="B8580" s="49" t="s">
        <v>155</v>
      </c>
      <c r="C8580" s="50">
        <v>1.8</v>
      </c>
      <c r="D8580" s="51">
        <v>3.6</v>
      </c>
      <c r="E8580" s="52">
        <v>83.721553205259298</v>
      </c>
      <c r="F8580" s="52">
        <v>16.236092888462466</v>
      </c>
    </row>
    <row r="8581" spans="1:6">
      <c r="A8581" s="38">
        <v>41997</v>
      </c>
      <c r="B8581" s="49" t="s">
        <v>156</v>
      </c>
      <c r="C8581" s="50">
        <v>2.5</v>
      </c>
      <c r="D8581" s="51">
        <v>3.6</v>
      </c>
      <c r="E8581" s="52">
        <v>79.640907937189041</v>
      </c>
      <c r="F8581" s="52">
        <v>8.6596066709578743</v>
      </c>
    </row>
    <row r="8582" spans="1:6">
      <c r="A8582" s="38">
        <v>41997</v>
      </c>
      <c r="B8582" s="49" t="s">
        <v>157</v>
      </c>
      <c r="C8582" s="50">
        <v>5.5</v>
      </c>
      <c r="D8582" s="51">
        <v>3.9</v>
      </c>
      <c r="E8582" s="52">
        <v>69.83499712664937</v>
      </c>
      <c r="F8582" s="52">
        <v>2.041270497108659</v>
      </c>
    </row>
    <row r="8583" spans="1:6">
      <c r="A8583" s="38">
        <v>41997</v>
      </c>
      <c r="B8583" s="49" t="s">
        <v>158</v>
      </c>
      <c r="C8583" s="50">
        <v>9.1999999999999993</v>
      </c>
      <c r="D8583" s="51">
        <v>4</v>
      </c>
      <c r="E8583" s="52">
        <v>55.592911872200681</v>
      </c>
      <c r="F8583" s="52">
        <v>1.025785801045604</v>
      </c>
    </row>
    <row r="8584" spans="1:6">
      <c r="A8584" s="38">
        <v>41997</v>
      </c>
      <c r="B8584" s="49" t="s">
        <v>159</v>
      </c>
      <c r="C8584" s="50">
        <v>11.3</v>
      </c>
      <c r="D8584" s="51">
        <v>4</v>
      </c>
      <c r="E8584" s="52">
        <v>48.309432767634178</v>
      </c>
      <c r="F8584" s="52">
        <v>0.4205577180241778</v>
      </c>
    </row>
    <row r="8585" spans="1:6">
      <c r="A8585" s="38">
        <v>41997</v>
      </c>
      <c r="B8585" s="49" t="s">
        <v>160</v>
      </c>
      <c r="C8585" s="50">
        <v>11.8</v>
      </c>
      <c r="D8585" s="51">
        <v>4.0999999999999996</v>
      </c>
      <c r="E8585" s="52">
        <v>47.897745100397529</v>
      </c>
      <c r="F8585" s="52">
        <v>0.1590175851912369</v>
      </c>
    </row>
    <row r="8586" spans="1:6">
      <c r="A8586" s="38">
        <v>41997</v>
      </c>
      <c r="B8586" s="49" t="s">
        <v>161</v>
      </c>
      <c r="C8586" s="50">
        <v>13</v>
      </c>
      <c r="D8586" s="51">
        <v>3.9</v>
      </c>
      <c r="E8586" s="52">
        <v>42.118664161103034</v>
      </c>
      <c r="F8586" s="52">
        <v>6.8748472411708991E-2</v>
      </c>
    </row>
    <row r="8587" spans="1:6">
      <c r="A8587" s="38">
        <v>41997</v>
      </c>
      <c r="B8587" s="49" t="s">
        <v>162</v>
      </c>
      <c r="C8587" s="50">
        <v>13.8</v>
      </c>
      <c r="D8587" s="51">
        <v>4.5999999999999996</v>
      </c>
      <c r="E8587" s="52">
        <v>47.100133736611419</v>
      </c>
      <c r="F8587" s="52">
        <v>2.884481237459053E-2</v>
      </c>
    </row>
    <row r="8588" spans="1:6">
      <c r="A8588" s="38">
        <v>41997</v>
      </c>
      <c r="B8588" s="49" t="s">
        <v>163</v>
      </c>
      <c r="C8588" s="50">
        <v>13.9</v>
      </c>
      <c r="D8588" s="51">
        <v>4.5</v>
      </c>
      <c r="E8588" s="52">
        <v>45.785044662103026</v>
      </c>
      <c r="F8588" s="52">
        <v>3.7060104375626096E-2</v>
      </c>
    </row>
    <row r="8589" spans="1:6">
      <c r="A8589" s="38">
        <v>41997</v>
      </c>
      <c r="B8589" s="49" t="s">
        <v>164</v>
      </c>
      <c r="C8589" s="50">
        <v>13.1</v>
      </c>
      <c r="D8589" s="51">
        <v>4.5</v>
      </c>
      <c r="E8589" s="52">
        <v>48.235414560078056</v>
      </c>
      <c r="F8589" s="52">
        <v>4.2371773609806512E-2</v>
      </c>
    </row>
    <row r="8590" spans="1:6">
      <c r="A8590" s="38">
        <v>41997</v>
      </c>
      <c r="B8590" s="49" t="s">
        <v>165</v>
      </c>
      <c r="C8590" s="50">
        <v>12.6</v>
      </c>
      <c r="D8590" s="51">
        <v>4.0999999999999996</v>
      </c>
      <c r="E8590" s="52">
        <v>45.440067884210606</v>
      </c>
      <c r="F8590" s="52">
        <v>0.21081554952370649</v>
      </c>
    </row>
    <row r="8591" spans="1:6">
      <c r="A8591" s="38">
        <v>41997</v>
      </c>
      <c r="B8591" s="49" t="s">
        <v>166</v>
      </c>
      <c r="C8591" s="50">
        <v>10.8</v>
      </c>
      <c r="D8591" s="51">
        <v>4.2</v>
      </c>
      <c r="E8591" s="52">
        <v>52.421690261222686</v>
      </c>
      <c r="F8591" s="52">
        <v>0.33139540531645623</v>
      </c>
    </row>
    <row r="8592" spans="1:6">
      <c r="A8592" s="38">
        <v>41997</v>
      </c>
      <c r="B8592" s="49" t="s">
        <v>167</v>
      </c>
      <c r="C8592" s="50">
        <v>9.1999999999999993</v>
      </c>
      <c r="D8592" s="51">
        <v>4.4000000000000004</v>
      </c>
      <c r="E8592" s="52">
        <v>61.113153121324061</v>
      </c>
      <c r="F8592" s="52">
        <v>0.360294487082082</v>
      </c>
    </row>
    <row r="8593" spans="1:6">
      <c r="A8593" s="38">
        <v>41997</v>
      </c>
      <c r="B8593" s="49" t="s">
        <v>168</v>
      </c>
      <c r="C8593" s="50">
        <v>7.6</v>
      </c>
      <c r="D8593" s="51">
        <v>4.5</v>
      </c>
      <c r="E8593" s="52">
        <v>69.65994529997522</v>
      </c>
      <c r="F8593" s="52">
        <v>0.45849853765408449</v>
      </c>
    </row>
    <row r="8594" spans="1:6">
      <c r="A8594" s="38">
        <v>41997</v>
      </c>
      <c r="B8594" s="49" t="s">
        <v>169</v>
      </c>
      <c r="C8594" s="50">
        <v>6.3</v>
      </c>
      <c r="D8594" s="51">
        <v>4.5</v>
      </c>
      <c r="E8594" s="52">
        <v>76.16358535656363</v>
      </c>
      <c r="F8594" s="52">
        <v>0.9584988136937147</v>
      </c>
    </row>
    <row r="8595" spans="1:6">
      <c r="A8595" s="38">
        <v>41997</v>
      </c>
      <c r="B8595" s="49" t="s">
        <v>170</v>
      </c>
      <c r="C8595" s="50">
        <v>6.1</v>
      </c>
      <c r="D8595" s="51">
        <v>4.4000000000000004</v>
      </c>
      <c r="E8595" s="52">
        <v>75.519081172368033</v>
      </c>
      <c r="F8595" s="52">
        <v>5.0732182927911662</v>
      </c>
    </row>
    <row r="8596" spans="1:6">
      <c r="A8596" s="38">
        <v>41997</v>
      </c>
      <c r="B8596" s="49" t="s">
        <v>171</v>
      </c>
      <c r="C8596" s="50">
        <v>5.5</v>
      </c>
      <c r="D8596" s="51">
        <v>4.3</v>
      </c>
      <c r="E8596" s="52">
        <v>76.948384781910164</v>
      </c>
      <c r="F8596" s="52">
        <v>9.9585613715788206</v>
      </c>
    </row>
    <row r="8597" spans="1:6">
      <c r="A8597" s="38">
        <v>41997</v>
      </c>
      <c r="B8597" s="49" t="s">
        <v>172</v>
      </c>
      <c r="C8597" s="50">
        <v>5.2</v>
      </c>
      <c r="D8597" s="51">
        <v>4.4000000000000004</v>
      </c>
      <c r="E8597" s="52">
        <v>80.385203609803341</v>
      </c>
      <c r="F8597" s="52">
        <v>10.647619958010322</v>
      </c>
    </row>
    <row r="8598" spans="1:6">
      <c r="A8598" s="38">
        <v>41998</v>
      </c>
      <c r="B8598" s="49" t="s">
        <v>149</v>
      </c>
      <c r="C8598" s="50">
        <v>5.9</v>
      </c>
      <c r="D8598" s="51">
        <v>4.4000000000000004</v>
      </c>
      <c r="E8598" s="52">
        <v>76.571333900163879</v>
      </c>
      <c r="F8598" s="52">
        <v>11.571851133782628</v>
      </c>
    </row>
    <row r="8599" spans="1:6">
      <c r="A8599" s="38">
        <v>41998</v>
      </c>
      <c r="B8599" s="49" t="s">
        <v>150</v>
      </c>
      <c r="C8599" s="50">
        <v>5.8</v>
      </c>
      <c r="D8599" s="51">
        <v>4.4000000000000004</v>
      </c>
      <c r="E8599" s="52">
        <v>77.103591820957035</v>
      </c>
      <c r="F8599" s="52">
        <v>12.256933007410698</v>
      </c>
    </row>
    <row r="8600" spans="1:6">
      <c r="A8600" s="38">
        <v>41998</v>
      </c>
      <c r="B8600" s="49" t="s">
        <v>151</v>
      </c>
      <c r="C8600" s="50">
        <v>4.9000000000000004</v>
      </c>
      <c r="D8600" s="51">
        <v>4.3</v>
      </c>
      <c r="E8600" s="52">
        <v>80.231511472930322</v>
      </c>
      <c r="F8600" s="52">
        <v>13.260255641540319</v>
      </c>
    </row>
    <row r="8601" spans="1:6">
      <c r="A8601" s="38">
        <v>41998</v>
      </c>
      <c r="B8601" s="49" t="s">
        <v>152</v>
      </c>
      <c r="C8601" s="50">
        <v>4.5999999999999996</v>
      </c>
      <c r="D8601" s="51">
        <v>4.2</v>
      </c>
      <c r="E8601" s="52">
        <v>80.038877540978731</v>
      </c>
      <c r="F8601" s="52">
        <v>13.840914641653642</v>
      </c>
    </row>
    <row r="8602" spans="1:6">
      <c r="A8602" s="38">
        <v>41998</v>
      </c>
      <c r="B8602" s="49" t="s">
        <v>153</v>
      </c>
      <c r="C8602" s="50">
        <v>4.3</v>
      </c>
      <c r="D8602" s="51">
        <v>4.2</v>
      </c>
      <c r="E8602" s="52">
        <v>81.73893736549303</v>
      </c>
      <c r="F8602" s="52">
        <v>14.33378441948016</v>
      </c>
    </row>
    <row r="8603" spans="1:6">
      <c r="A8603" s="38">
        <v>41998</v>
      </c>
      <c r="B8603" s="49" t="s">
        <v>154</v>
      </c>
      <c r="C8603" s="50">
        <v>4.2</v>
      </c>
      <c r="D8603" s="51">
        <v>4.2</v>
      </c>
      <c r="E8603" s="52">
        <v>82.314546914606041</v>
      </c>
      <c r="F8603" s="52">
        <v>15.709155005497548</v>
      </c>
    </row>
    <row r="8604" spans="1:6">
      <c r="A8604" s="38">
        <v>41998</v>
      </c>
      <c r="B8604" s="49" t="s">
        <v>155</v>
      </c>
      <c r="C8604" s="50">
        <v>3.6</v>
      </c>
      <c r="D8604" s="51">
        <v>4.2</v>
      </c>
      <c r="E8604" s="52">
        <v>85.864623524766856</v>
      </c>
      <c r="F8604" s="52">
        <v>13.998392587566295</v>
      </c>
    </row>
    <row r="8605" spans="1:6">
      <c r="A8605" s="38">
        <v>41998</v>
      </c>
      <c r="B8605" s="49" t="s">
        <v>156</v>
      </c>
      <c r="C8605" s="50">
        <v>4.7</v>
      </c>
      <c r="D8605" s="51">
        <v>4.2</v>
      </c>
      <c r="E8605" s="52">
        <v>79.48098724208343</v>
      </c>
      <c r="F8605" s="52">
        <v>7.7520888985572567</v>
      </c>
    </row>
    <row r="8606" spans="1:6">
      <c r="A8606" s="38">
        <v>41998</v>
      </c>
      <c r="B8606" s="49" t="s">
        <v>157</v>
      </c>
      <c r="C8606" s="50">
        <v>6.8</v>
      </c>
      <c r="D8606" s="51">
        <v>4.5999999999999996</v>
      </c>
      <c r="E8606" s="52">
        <v>75.208348291548461</v>
      </c>
      <c r="F8606" s="52">
        <v>2.2969730077776638</v>
      </c>
    </row>
    <row r="8607" spans="1:6">
      <c r="A8607" s="38">
        <v>41998</v>
      </c>
      <c r="B8607" s="49" t="s">
        <v>158</v>
      </c>
      <c r="C8607" s="50">
        <v>10.9</v>
      </c>
      <c r="D8607" s="51">
        <v>5.0999999999999996</v>
      </c>
      <c r="E8607" s="52">
        <v>63.141933815296589</v>
      </c>
      <c r="F8607" s="52">
        <v>0.95358607197045231</v>
      </c>
    </row>
    <row r="8608" spans="1:6">
      <c r="A8608" s="38">
        <v>41998</v>
      </c>
      <c r="B8608" s="49" t="s">
        <v>159</v>
      </c>
      <c r="C8608" s="50">
        <v>13.8</v>
      </c>
      <c r="D8608" s="51">
        <v>4.9000000000000004</v>
      </c>
      <c r="E8608" s="52">
        <v>50.14787207475969</v>
      </c>
      <c r="F8608" s="52">
        <v>0.32795700010935136</v>
      </c>
    </row>
    <row r="8609" spans="1:6">
      <c r="A8609" s="38">
        <v>41998</v>
      </c>
      <c r="B8609" s="49" t="s">
        <v>160</v>
      </c>
      <c r="C8609" s="50">
        <v>15</v>
      </c>
      <c r="D8609" s="51">
        <v>4.5</v>
      </c>
      <c r="E8609" s="52">
        <v>42.640499858466299</v>
      </c>
      <c r="F8609" s="52">
        <v>8.6459583104140841E-2</v>
      </c>
    </row>
    <row r="8610" spans="1:6">
      <c r="A8610" s="38">
        <v>41998</v>
      </c>
      <c r="B8610" s="49" t="s">
        <v>161</v>
      </c>
      <c r="C8610" s="50">
        <v>16</v>
      </c>
      <c r="D8610" s="51">
        <v>4.7</v>
      </c>
      <c r="E8610" s="52">
        <v>41.754899577858772</v>
      </c>
      <c r="F8610" s="52">
        <v>1.5202160577090404E-2</v>
      </c>
    </row>
    <row r="8611" spans="1:6">
      <c r="A8611" s="38">
        <v>41998</v>
      </c>
      <c r="B8611" s="49" t="s">
        <v>162</v>
      </c>
      <c r="C8611" s="50">
        <v>16.3</v>
      </c>
      <c r="D8611" s="51">
        <v>4.5999999999999996</v>
      </c>
      <c r="E8611" s="52">
        <v>40.097814264264692</v>
      </c>
      <c r="F8611" s="52">
        <v>9.4849433354848404E-3</v>
      </c>
    </row>
    <row r="8612" spans="1:6">
      <c r="A8612" s="38">
        <v>41998</v>
      </c>
      <c r="B8612" s="49" t="s">
        <v>163</v>
      </c>
      <c r="C8612" s="50">
        <v>16.2</v>
      </c>
      <c r="D8612" s="51">
        <v>5.0999999999999996</v>
      </c>
      <c r="E8612" s="52">
        <v>44.705038559037177</v>
      </c>
      <c r="F8612" s="52">
        <v>6.2048003750140119E-3</v>
      </c>
    </row>
    <row r="8613" spans="1:6">
      <c r="A8613" s="38">
        <v>41998</v>
      </c>
      <c r="B8613" s="49" t="s">
        <v>164</v>
      </c>
      <c r="C8613" s="50">
        <v>15.5</v>
      </c>
      <c r="D8613" s="51">
        <v>5.2</v>
      </c>
      <c r="E8613" s="52">
        <v>47.66175924958069</v>
      </c>
      <c r="F8613" s="52">
        <v>8.7701860070457036E-3</v>
      </c>
    </row>
    <row r="8614" spans="1:6">
      <c r="A8614" s="38">
        <v>41998</v>
      </c>
      <c r="B8614" s="49" t="s">
        <v>165</v>
      </c>
      <c r="C8614" s="50">
        <v>14.4</v>
      </c>
      <c r="D8614" s="51">
        <v>5.2</v>
      </c>
      <c r="E8614" s="52">
        <v>51.162327855922854</v>
      </c>
      <c r="F8614" s="52">
        <v>3.4505236067438425E-2</v>
      </c>
    </row>
    <row r="8615" spans="1:6">
      <c r="A8615" s="38">
        <v>41998</v>
      </c>
      <c r="B8615" s="49" t="s">
        <v>166</v>
      </c>
      <c r="C8615" s="50">
        <v>13.4</v>
      </c>
      <c r="D8615" s="51">
        <v>5.2</v>
      </c>
      <c r="E8615" s="52">
        <v>54.596429247081112</v>
      </c>
      <c r="F8615" s="52">
        <v>0.18482345606856601</v>
      </c>
    </row>
    <row r="8616" spans="1:6">
      <c r="A8616" s="38">
        <v>41998</v>
      </c>
      <c r="B8616" s="49" t="s">
        <v>167</v>
      </c>
      <c r="C8616" s="50">
        <v>11.4</v>
      </c>
      <c r="D8616" s="51">
        <v>5.3</v>
      </c>
      <c r="E8616" s="52">
        <v>63.455318372715816</v>
      </c>
      <c r="F8616" s="52">
        <v>0.3168852846483019</v>
      </c>
    </row>
    <row r="8617" spans="1:6">
      <c r="A8617" s="38">
        <v>41998</v>
      </c>
      <c r="B8617" s="49" t="s">
        <v>168</v>
      </c>
      <c r="C8617" s="50">
        <v>9.5</v>
      </c>
      <c r="D8617" s="51">
        <v>5.4</v>
      </c>
      <c r="E8617" s="52">
        <v>73.385101450259825</v>
      </c>
      <c r="F8617" s="52">
        <v>0.31503213218698678</v>
      </c>
    </row>
    <row r="8618" spans="1:6">
      <c r="A8618" s="38">
        <v>41998</v>
      </c>
      <c r="B8618" s="49" t="s">
        <v>169</v>
      </c>
      <c r="C8618" s="50">
        <v>7.6</v>
      </c>
      <c r="D8618" s="51">
        <v>5.3</v>
      </c>
      <c r="E8618" s="52">
        <v>81.939304380786353</v>
      </c>
      <c r="F8618" s="52">
        <v>0.47716091528714671</v>
      </c>
    </row>
    <row r="8619" spans="1:6">
      <c r="A8619" s="38">
        <v>41998</v>
      </c>
      <c r="B8619" s="49" t="s">
        <v>170</v>
      </c>
      <c r="C8619" s="50">
        <v>7</v>
      </c>
      <c r="D8619" s="51">
        <v>5.0999999999999996</v>
      </c>
      <c r="E8619" s="52">
        <v>82.179953548675016</v>
      </c>
      <c r="F8619" s="52">
        <v>2.2296414548729215</v>
      </c>
    </row>
    <row r="8620" spans="1:6">
      <c r="A8620" s="38">
        <v>41998</v>
      </c>
      <c r="B8620" s="49" t="s">
        <v>171</v>
      </c>
      <c r="C8620" s="50">
        <v>6.2</v>
      </c>
      <c r="D8620" s="51">
        <v>5</v>
      </c>
      <c r="E8620" s="52">
        <v>85.144600030867352</v>
      </c>
      <c r="F8620" s="52">
        <v>7.1718276916606447</v>
      </c>
    </row>
    <row r="8621" spans="1:6">
      <c r="A8621" s="38">
        <v>41998</v>
      </c>
      <c r="B8621" s="49" t="s">
        <v>172</v>
      </c>
      <c r="C8621" s="50">
        <v>5.8</v>
      </c>
      <c r="D8621" s="51">
        <v>4.9000000000000004</v>
      </c>
      <c r="E8621" s="52">
        <v>85.796879519559695</v>
      </c>
      <c r="F8621" s="52">
        <v>8.9728909143940125</v>
      </c>
    </row>
    <row r="8622" spans="1:6">
      <c r="A8622" s="38">
        <v>41999</v>
      </c>
      <c r="B8622" s="49" t="s">
        <v>149</v>
      </c>
      <c r="C8622" s="50">
        <v>5.3</v>
      </c>
      <c r="D8622" s="51">
        <v>4.7</v>
      </c>
      <c r="E8622" s="52">
        <v>85.229577278057505</v>
      </c>
      <c r="F8622" s="52">
        <v>10.943127016599625</v>
      </c>
    </row>
    <row r="8623" spans="1:6">
      <c r="A8623" s="38">
        <v>41999</v>
      </c>
      <c r="B8623" s="49" t="s">
        <v>150</v>
      </c>
      <c r="C8623" s="50">
        <v>5</v>
      </c>
      <c r="D8623" s="51">
        <v>4.7</v>
      </c>
      <c r="E8623" s="52">
        <v>87.029548129107866</v>
      </c>
      <c r="F8623" s="52">
        <v>12.106526441186764</v>
      </c>
    </row>
    <row r="8624" spans="1:6">
      <c r="A8624" s="38">
        <v>41999</v>
      </c>
      <c r="B8624" s="49" t="s">
        <v>151</v>
      </c>
      <c r="C8624" s="50">
        <v>4.5</v>
      </c>
      <c r="D8624" s="51">
        <v>4.5</v>
      </c>
      <c r="E8624" s="52">
        <v>86.317012422017967</v>
      </c>
      <c r="F8624" s="52">
        <v>13.075409901197592</v>
      </c>
    </row>
    <row r="8625" spans="1:6">
      <c r="A8625" s="38">
        <v>41999</v>
      </c>
      <c r="B8625" s="49" t="s">
        <v>152</v>
      </c>
      <c r="C8625" s="50">
        <v>4.0999999999999996</v>
      </c>
      <c r="D8625" s="51">
        <v>4.4000000000000004</v>
      </c>
      <c r="E8625" s="52">
        <v>86.814320609394258</v>
      </c>
      <c r="F8625" s="52">
        <v>13.786805795020738</v>
      </c>
    </row>
    <row r="8626" spans="1:6">
      <c r="A8626" s="38">
        <v>41999</v>
      </c>
      <c r="B8626" s="49" t="s">
        <v>153</v>
      </c>
      <c r="C8626" s="50">
        <v>5.2</v>
      </c>
      <c r="D8626" s="51">
        <v>4.5999999999999996</v>
      </c>
      <c r="E8626" s="52">
        <v>84.012252665696423</v>
      </c>
      <c r="F8626" s="52">
        <v>13.405824551894018</v>
      </c>
    </row>
    <row r="8627" spans="1:6">
      <c r="A8627" s="38">
        <v>41999</v>
      </c>
      <c r="B8627" s="49" t="s">
        <v>154</v>
      </c>
      <c r="C8627" s="50">
        <v>4.7</v>
      </c>
      <c r="D8627" s="51">
        <v>4.5999999999999996</v>
      </c>
      <c r="E8627" s="52">
        <v>86.995034946941985</v>
      </c>
      <c r="F8627" s="52">
        <v>14.821566123261295</v>
      </c>
    </row>
    <row r="8628" spans="1:6">
      <c r="A8628" s="38">
        <v>41999</v>
      </c>
      <c r="B8628" s="49" t="s">
        <v>155</v>
      </c>
      <c r="C8628" s="50">
        <v>4.5999999999999996</v>
      </c>
      <c r="D8628" s="51">
        <v>4.5999999999999996</v>
      </c>
      <c r="E8628" s="52">
        <v>87.6056675992659</v>
      </c>
      <c r="F8628" s="52">
        <v>12.77105409005866</v>
      </c>
    </row>
    <row r="8629" spans="1:6">
      <c r="A8629" s="38">
        <v>41999</v>
      </c>
      <c r="B8629" s="49" t="s">
        <v>156</v>
      </c>
      <c r="C8629" s="50">
        <v>4.9000000000000004</v>
      </c>
      <c r="D8629" s="51">
        <v>4.7</v>
      </c>
      <c r="E8629" s="52">
        <v>87.638935393156629</v>
      </c>
      <c r="F8629" s="52">
        <v>9.1401681831294734</v>
      </c>
    </row>
    <row r="8630" spans="1:6">
      <c r="A8630" s="38">
        <v>41999</v>
      </c>
      <c r="B8630" s="49" t="s">
        <v>157</v>
      </c>
      <c r="C8630" s="50">
        <v>6.4</v>
      </c>
      <c r="D8630" s="51">
        <v>5</v>
      </c>
      <c r="E8630" s="52">
        <v>83.97734051189812</v>
      </c>
      <c r="F8630" s="52">
        <v>6.9852752232787427</v>
      </c>
    </row>
    <row r="8631" spans="1:6">
      <c r="A8631" s="38">
        <v>41999</v>
      </c>
      <c r="B8631" s="49" t="s">
        <v>158</v>
      </c>
      <c r="C8631" s="50">
        <v>8.1</v>
      </c>
      <c r="D8631" s="51">
        <v>5.4</v>
      </c>
      <c r="E8631" s="52">
        <v>80.675023180634014</v>
      </c>
      <c r="F8631" s="52">
        <v>5.0311521266158623</v>
      </c>
    </row>
    <row r="8632" spans="1:6">
      <c r="A8632" s="38">
        <v>41999</v>
      </c>
      <c r="B8632" s="49" t="s">
        <v>159</v>
      </c>
      <c r="C8632" s="50">
        <v>11.4</v>
      </c>
      <c r="D8632" s="51">
        <v>6.2</v>
      </c>
      <c r="E8632" s="52">
        <v>74.124402015422532</v>
      </c>
      <c r="F8632" s="52">
        <v>2.1960549089013099</v>
      </c>
    </row>
    <row r="8633" spans="1:6">
      <c r="A8633" s="38">
        <v>41999</v>
      </c>
      <c r="B8633" s="49" t="s">
        <v>160</v>
      </c>
      <c r="C8633" s="50">
        <v>11.1</v>
      </c>
      <c r="D8633" s="51">
        <v>6.2</v>
      </c>
      <c r="E8633" s="52">
        <v>75.614409893219928</v>
      </c>
      <c r="F8633" s="52">
        <v>2.2449910896105094</v>
      </c>
    </row>
    <row r="8634" spans="1:6">
      <c r="A8634" s="38">
        <v>41999</v>
      </c>
      <c r="B8634" s="49" t="s">
        <v>161</v>
      </c>
      <c r="C8634" s="50">
        <v>15.7</v>
      </c>
      <c r="D8634" s="51">
        <v>6.8</v>
      </c>
      <c r="E8634" s="52">
        <v>61.376373446725715</v>
      </c>
      <c r="F8634" s="52">
        <v>0.23670980224026322</v>
      </c>
    </row>
    <row r="8635" spans="1:6">
      <c r="A8635" s="38">
        <v>41999</v>
      </c>
      <c r="B8635" s="49" t="s">
        <v>162</v>
      </c>
      <c r="C8635" s="50">
        <v>15.4</v>
      </c>
      <c r="D8635" s="51">
        <v>6.7</v>
      </c>
      <c r="E8635" s="52">
        <v>61.658272944911594</v>
      </c>
      <c r="F8635" s="52">
        <v>0.11016518102945415</v>
      </c>
    </row>
    <row r="8636" spans="1:6">
      <c r="A8636" s="38">
        <v>41999</v>
      </c>
      <c r="B8636" s="49" t="s">
        <v>163</v>
      </c>
      <c r="C8636" s="50">
        <v>17.399999999999999</v>
      </c>
      <c r="D8636" s="51">
        <v>6.5</v>
      </c>
      <c r="E8636" s="52">
        <v>52.678745337024033</v>
      </c>
      <c r="F8636" s="52">
        <v>5.1897524161806138E-2</v>
      </c>
    </row>
    <row r="8637" spans="1:6">
      <c r="A8637" s="38">
        <v>41999</v>
      </c>
      <c r="B8637" s="49" t="s">
        <v>164</v>
      </c>
      <c r="C8637" s="50">
        <v>13.2</v>
      </c>
      <c r="D8637" s="51">
        <v>7.9</v>
      </c>
      <c r="E8637" s="52">
        <v>83.674272465425332</v>
      </c>
      <c r="F8637" s="52">
        <v>0.16316576211602035</v>
      </c>
    </row>
    <row r="8638" spans="1:6">
      <c r="A8638" s="38">
        <v>41999</v>
      </c>
      <c r="B8638" s="49" t="s">
        <v>165</v>
      </c>
      <c r="C8638" s="50">
        <v>13.5</v>
      </c>
      <c r="D8638" s="51">
        <v>7.5</v>
      </c>
      <c r="E8638" s="52">
        <v>77.947298566910476</v>
      </c>
      <c r="F8638" s="52">
        <v>0.19433083537701409</v>
      </c>
    </row>
    <row r="8639" spans="1:6">
      <c r="A8639" s="38">
        <v>41999</v>
      </c>
      <c r="B8639" s="49" t="s">
        <v>166</v>
      </c>
      <c r="C8639" s="50">
        <v>13</v>
      </c>
      <c r="D8639" s="51">
        <v>7.4</v>
      </c>
      <c r="E8639" s="52">
        <v>79.473056165992247</v>
      </c>
      <c r="F8639" s="52">
        <v>0.50749036469942532</v>
      </c>
    </row>
    <row r="8640" spans="1:6">
      <c r="A8640" s="38">
        <v>41999</v>
      </c>
      <c r="B8640" s="49" t="s">
        <v>167</v>
      </c>
      <c r="C8640" s="50">
        <v>12.8</v>
      </c>
      <c r="D8640" s="51">
        <v>6.9</v>
      </c>
      <c r="E8640" s="52">
        <v>75.139772319745404</v>
      </c>
      <c r="F8640" s="52">
        <v>2.6811318247083369</v>
      </c>
    </row>
    <row r="8641" spans="1:6">
      <c r="A8641" s="38">
        <v>41999</v>
      </c>
      <c r="B8641" s="49" t="s">
        <v>168</v>
      </c>
      <c r="C8641" s="50">
        <v>12.9</v>
      </c>
      <c r="D8641" s="51">
        <v>5.7</v>
      </c>
      <c r="E8641" s="52">
        <v>61.784602928430424</v>
      </c>
      <c r="F8641" s="52">
        <v>2.8848498911119078</v>
      </c>
    </row>
    <row r="8642" spans="1:6">
      <c r="A8642" s="38">
        <v>41999</v>
      </c>
      <c r="B8642" s="49" t="s">
        <v>169</v>
      </c>
      <c r="C8642" s="50">
        <v>12.3</v>
      </c>
      <c r="D8642" s="51">
        <v>5</v>
      </c>
      <c r="E8642" s="52">
        <v>56.436860826388099</v>
      </c>
      <c r="F8642" s="52">
        <v>4.213889768538607</v>
      </c>
    </row>
    <row r="8643" spans="1:6">
      <c r="A8643" s="38">
        <v>41999</v>
      </c>
      <c r="B8643" s="49" t="s">
        <v>170</v>
      </c>
      <c r="C8643" s="50">
        <v>11.8</v>
      </c>
      <c r="D8643" s="51">
        <v>4.5</v>
      </c>
      <c r="E8643" s="52">
        <v>52.537131151817121</v>
      </c>
      <c r="F8643" s="52">
        <v>4.4129245957532621</v>
      </c>
    </row>
    <row r="8644" spans="1:6">
      <c r="A8644" s="38">
        <v>41999</v>
      </c>
      <c r="B8644" s="49" t="s">
        <v>171</v>
      </c>
      <c r="C8644" s="50">
        <v>11</v>
      </c>
      <c r="D8644" s="51">
        <v>3.9</v>
      </c>
      <c r="E8644" s="52">
        <v>48.056945688281303</v>
      </c>
      <c r="F8644" s="52">
        <v>6.6311979996464077</v>
      </c>
    </row>
    <row r="8645" spans="1:6">
      <c r="A8645" s="38">
        <v>41999</v>
      </c>
      <c r="B8645" s="49" t="s">
        <v>172</v>
      </c>
      <c r="C8645" s="50">
        <v>10.7</v>
      </c>
      <c r="D8645" s="51">
        <v>3.8</v>
      </c>
      <c r="E8645" s="52">
        <v>47.776619658816152</v>
      </c>
      <c r="F8645" s="52">
        <v>7.5053725357843302</v>
      </c>
    </row>
    <row r="8646" spans="1:6">
      <c r="A8646" s="38">
        <v>42000</v>
      </c>
      <c r="B8646" s="49" t="s">
        <v>149</v>
      </c>
      <c r="C8646" s="50">
        <v>10</v>
      </c>
      <c r="D8646" s="51">
        <v>3.8</v>
      </c>
      <c r="E8646" s="52">
        <v>50.064295479156165</v>
      </c>
      <c r="F8646" s="52">
        <v>8.5579368725225979</v>
      </c>
    </row>
    <row r="8647" spans="1:6">
      <c r="A8647" s="38">
        <v>42000</v>
      </c>
      <c r="B8647" s="49" t="s">
        <v>150</v>
      </c>
      <c r="C8647" s="50">
        <v>8.9</v>
      </c>
      <c r="D8647" s="51">
        <v>4.4000000000000004</v>
      </c>
      <c r="E8647" s="52">
        <v>62.363554246266851</v>
      </c>
      <c r="F8647" s="52">
        <v>9.6210887287629951</v>
      </c>
    </row>
    <row r="8648" spans="1:6">
      <c r="A8648" s="38">
        <v>42000</v>
      </c>
      <c r="B8648" s="49" t="s">
        <v>151</v>
      </c>
      <c r="C8648" s="50">
        <v>8.1999999999999993</v>
      </c>
      <c r="D8648" s="51">
        <v>4.2</v>
      </c>
      <c r="E8648" s="52">
        <v>62.441428297335001</v>
      </c>
      <c r="F8648" s="52">
        <v>10.40976464727116</v>
      </c>
    </row>
    <row r="8649" spans="1:6">
      <c r="A8649" s="38">
        <v>42000</v>
      </c>
      <c r="B8649" s="49" t="s">
        <v>152</v>
      </c>
      <c r="C8649" s="50">
        <v>7.2</v>
      </c>
      <c r="D8649" s="51">
        <v>3.9</v>
      </c>
      <c r="E8649" s="52">
        <v>62.106301615097962</v>
      </c>
      <c r="F8649" s="52">
        <v>11.363629374645804</v>
      </c>
    </row>
    <row r="8650" spans="1:6">
      <c r="A8650" s="38">
        <v>42000</v>
      </c>
      <c r="B8650" s="49" t="s">
        <v>153</v>
      </c>
      <c r="C8650" s="50">
        <v>7.3</v>
      </c>
      <c r="D8650" s="51">
        <v>3.1</v>
      </c>
      <c r="E8650" s="52">
        <v>49.092318756497455</v>
      </c>
      <c r="F8650" s="52">
        <v>11.667916579081478</v>
      </c>
    </row>
    <row r="8651" spans="1:6">
      <c r="A8651" s="38">
        <v>42000</v>
      </c>
      <c r="B8651" s="49" t="s">
        <v>154</v>
      </c>
      <c r="C8651" s="50">
        <v>6.9</v>
      </c>
      <c r="D8651" s="51">
        <v>3.1</v>
      </c>
      <c r="E8651" s="52">
        <v>50.457596303158802</v>
      </c>
      <c r="F8651" s="52">
        <v>12.948529053774529</v>
      </c>
    </row>
    <row r="8652" spans="1:6">
      <c r="A8652" s="38">
        <v>42000</v>
      </c>
      <c r="B8652" s="49" t="s">
        <v>155</v>
      </c>
      <c r="C8652" s="50">
        <v>5.3</v>
      </c>
      <c r="D8652" s="51">
        <v>3.4</v>
      </c>
      <c r="E8652" s="52">
        <v>61.783600171648246</v>
      </c>
      <c r="F8652" s="52">
        <v>12.165594395040964</v>
      </c>
    </row>
    <row r="8653" spans="1:6">
      <c r="A8653" s="38">
        <v>42000</v>
      </c>
      <c r="B8653" s="49" t="s">
        <v>156</v>
      </c>
      <c r="C8653" s="50">
        <v>6.1</v>
      </c>
      <c r="D8653" s="51">
        <v>3.4</v>
      </c>
      <c r="E8653" s="52">
        <v>58.448962961036756</v>
      </c>
      <c r="F8653" s="52">
        <v>7.2165434013171188</v>
      </c>
    </row>
    <row r="8654" spans="1:6">
      <c r="A8654" s="38">
        <v>42000</v>
      </c>
      <c r="B8654" s="49" t="s">
        <v>157</v>
      </c>
      <c r="C8654" s="50">
        <v>8.4</v>
      </c>
      <c r="D8654" s="51">
        <v>3.5</v>
      </c>
      <c r="E8654" s="52">
        <v>51.389917748339052</v>
      </c>
      <c r="F8654" s="52">
        <v>1.9631966030767534</v>
      </c>
    </row>
    <row r="8655" spans="1:6">
      <c r="A8655" s="38">
        <v>42000</v>
      </c>
      <c r="B8655" s="49" t="s">
        <v>158</v>
      </c>
      <c r="C8655" s="50">
        <v>10</v>
      </c>
      <c r="D8655" s="51">
        <v>3.4</v>
      </c>
      <c r="E8655" s="52">
        <v>44.823019699775365</v>
      </c>
      <c r="F8655" s="52">
        <v>1.0074707989151106</v>
      </c>
    </row>
    <row r="8656" spans="1:6">
      <c r="A8656" s="38">
        <v>42000</v>
      </c>
      <c r="B8656" s="49" t="s">
        <v>159</v>
      </c>
      <c r="C8656" s="50">
        <v>10.9</v>
      </c>
      <c r="D8656" s="51">
        <v>3.6</v>
      </c>
      <c r="E8656" s="52">
        <v>44.677644082562622</v>
      </c>
      <c r="F8656" s="52">
        <v>0.61481573835543357</v>
      </c>
    </row>
    <row r="8657" spans="1:6">
      <c r="A8657" s="38">
        <v>42000</v>
      </c>
      <c r="B8657" s="49" t="s">
        <v>160</v>
      </c>
      <c r="C8657" s="50">
        <v>12.2</v>
      </c>
      <c r="D8657" s="51">
        <v>3.6</v>
      </c>
      <c r="E8657" s="52">
        <v>40.994398689035201</v>
      </c>
      <c r="F8657" s="52">
        <v>0.27538400981073641</v>
      </c>
    </row>
    <row r="8658" spans="1:6">
      <c r="A8658" s="38">
        <v>42000</v>
      </c>
      <c r="B8658" s="49" t="s">
        <v>161</v>
      </c>
      <c r="C8658" s="50">
        <v>13</v>
      </c>
      <c r="D8658" s="51">
        <v>3.7</v>
      </c>
      <c r="E8658" s="52">
        <v>39.971505154926888</v>
      </c>
      <c r="F8658" s="52">
        <v>8.7499723857516365E-2</v>
      </c>
    </row>
    <row r="8659" spans="1:6">
      <c r="A8659" s="38">
        <v>42000</v>
      </c>
      <c r="B8659" s="49" t="s">
        <v>162</v>
      </c>
      <c r="C8659" s="50">
        <v>13.8</v>
      </c>
      <c r="D8659" s="51">
        <v>3.6</v>
      </c>
      <c r="E8659" s="52">
        <v>36.919895223263431</v>
      </c>
      <c r="F8659" s="52">
        <v>5.5217212259930447E-2</v>
      </c>
    </row>
    <row r="8660" spans="1:6">
      <c r="A8660" s="38">
        <v>42000</v>
      </c>
      <c r="B8660" s="49" t="s">
        <v>163</v>
      </c>
      <c r="C8660" s="50">
        <v>13.7</v>
      </c>
      <c r="D8660" s="51">
        <v>3.6</v>
      </c>
      <c r="E8660" s="52">
        <v>37.16081064220311</v>
      </c>
      <c r="F8660" s="52">
        <v>8.1472659504124939E-2</v>
      </c>
    </row>
    <row r="8661" spans="1:6">
      <c r="A8661" s="38">
        <v>42000</v>
      </c>
      <c r="B8661" s="49" t="s">
        <v>164</v>
      </c>
      <c r="C8661" s="50">
        <v>12.9</v>
      </c>
      <c r="D8661" s="51">
        <v>3.5</v>
      </c>
      <c r="E8661" s="52">
        <v>38.071348788650546</v>
      </c>
      <c r="F8661" s="52">
        <v>0.13128691215890892</v>
      </c>
    </row>
    <row r="8662" spans="1:6">
      <c r="A8662" s="38">
        <v>42000</v>
      </c>
      <c r="B8662" s="49" t="s">
        <v>165</v>
      </c>
      <c r="C8662" s="50">
        <v>11.5</v>
      </c>
      <c r="D8662" s="51">
        <v>3.6</v>
      </c>
      <c r="E8662" s="52">
        <v>42.933535643871593</v>
      </c>
      <c r="F8662" s="52">
        <v>0.21149202379335341</v>
      </c>
    </row>
    <row r="8663" spans="1:6">
      <c r="A8663" s="38">
        <v>42000</v>
      </c>
      <c r="B8663" s="49" t="s">
        <v>166</v>
      </c>
      <c r="C8663" s="50">
        <v>10.1</v>
      </c>
      <c r="D8663" s="51">
        <v>3.8</v>
      </c>
      <c r="E8663" s="52">
        <v>49.730103112076179</v>
      </c>
      <c r="F8663" s="52">
        <v>0.39744790596518265</v>
      </c>
    </row>
    <row r="8664" spans="1:6">
      <c r="A8664" s="38">
        <v>42000</v>
      </c>
      <c r="B8664" s="49" t="s">
        <v>167</v>
      </c>
      <c r="C8664" s="50">
        <v>9.1999999999999993</v>
      </c>
      <c r="D8664" s="51">
        <v>3.9</v>
      </c>
      <c r="E8664" s="52">
        <v>54.211749099213421</v>
      </c>
      <c r="F8664" s="52">
        <v>0.5557124014907896</v>
      </c>
    </row>
    <row r="8665" spans="1:6">
      <c r="A8665" s="38">
        <v>42000</v>
      </c>
      <c r="B8665" s="49" t="s">
        <v>168</v>
      </c>
      <c r="C8665" s="50">
        <v>8.6999999999999993</v>
      </c>
      <c r="D8665" s="51">
        <v>3.9</v>
      </c>
      <c r="E8665" s="52">
        <v>56.074502699500059</v>
      </c>
      <c r="F8665" s="52">
        <v>0.73010241237945472</v>
      </c>
    </row>
    <row r="8666" spans="1:6">
      <c r="A8666" s="38">
        <v>42000</v>
      </c>
      <c r="B8666" s="49" t="s">
        <v>169</v>
      </c>
      <c r="C8666" s="50">
        <v>8.1</v>
      </c>
      <c r="D8666" s="51">
        <v>4.0999999999999996</v>
      </c>
      <c r="E8666" s="52">
        <v>61.380441276234443</v>
      </c>
      <c r="F8666" s="52">
        <v>3.3711774724805457</v>
      </c>
    </row>
    <row r="8667" spans="1:6">
      <c r="A8667" s="38">
        <v>42000</v>
      </c>
      <c r="B8667" s="49" t="s">
        <v>170</v>
      </c>
      <c r="C8667" s="50">
        <v>7.7</v>
      </c>
      <c r="D8667" s="51">
        <v>3.9</v>
      </c>
      <c r="E8667" s="52">
        <v>60.018650490165385</v>
      </c>
      <c r="F8667" s="52">
        <v>6.11285694693035</v>
      </c>
    </row>
    <row r="8668" spans="1:6">
      <c r="A8668" s="38">
        <v>42000</v>
      </c>
      <c r="B8668" s="49" t="s">
        <v>171</v>
      </c>
      <c r="C8668" s="50">
        <v>7.2</v>
      </c>
      <c r="D8668" s="51">
        <v>3.9</v>
      </c>
      <c r="E8668" s="52">
        <v>62.106301615097962</v>
      </c>
      <c r="F8668" s="52">
        <v>8.8095029630517079</v>
      </c>
    </row>
    <row r="8669" spans="1:6">
      <c r="A8669" s="38">
        <v>42000</v>
      </c>
      <c r="B8669" s="49" t="s">
        <v>172</v>
      </c>
      <c r="C8669" s="50">
        <v>6.9</v>
      </c>
      <c r="D8669" s="51">
        <v>3.9</v>
      </c>
      <c r="E8669" s="52">
        <v>63.397775307561155</v>
      </c>
      <c r="F8669" s="52">
        <v>10.123356193898555</v>
      </c>
    </row>
    <row r="8670" spans="1:6">
      <c r="A8670" s="38">
        <v>42001</v>
      </c>
      <c r="B8670" s="49" t="s">
        <v>149</v>
      </c>
      <c r="C8670" s="50">
        <v>7</v>
      </c>
      <c r="D8670" s="51">
        <v>4</v>
      </c>
      <c r="E8670" s="52">
        <v>64.568124876745117</v>
      </c>
      <c r="F8670" s="52">
        <v>11.012707314169717</v>
      </c>
    </row>
    <row r="8671" spans="1:6">
      <c r="A8671" s="38">
        <v>42001</v>
      </c>
      <c r="B8671" s="49" t="s">
        <v>150</v>
      </c>
      <c r="C8671" s="50">
        <v>6.6</v>
      </c>
      <c r="D8671" s="51">
        <v>3.9</v>
      </c>
      <c r="E8671" s="52">
        <v>64.719323715841199</v>
      </c>
      <c r="F8671" s="52">
        <v>11.738417981383137</v>
      </c>
    </row>
    <row r="8672" spans="1:6">
      <c r="A8672" s="38">
        <v>42001</v>
      </c>
      <c r="B8672" s="49" t="s">
        <v>151</v>
      </c>
      <c r="C8672" s="50">
        <v>6.4</v>
      </c>
      <c r="D8672" s="51">
        <v>4</v>
      </c>
      <c r="E8672" s="52">
        <v>67.28919169451774</v>
      </c>
      <c r="F8672" s="52">
        <v>12.276729842487978</v>
      </c>
    </row>
    <row r="8673" spans="1:6">
      <c r="A8673" s="38">
        <v>42001</v>
      </c>
      <c r="B8673" s="49" t="s">
        <v>152</v>
      </c>
      <c r="C8673" s="50">
        <v>5.7</v>
      </c>
      <c r="D8673" s="51">
        <v>3.9</v>
      </c>
      <c r="E8673" s="52">
        <v>68.872233135912083</v>
      </c>
      <c r="F8673" s="52">
        <v>12.99591059111097</v>
      </c>
    </row>
    <row r="8674" spans="1:6">
      <c r="A8674" s="38">
        <v>42001</v>
      </c>
      <c r="B8674" s="49" t="s">
        <v>153</v>
      </c>
      <c r="C8674" s="50">
        <v>4.0999999999999996</v>
      </c>
      <c r="D8674" s="51">
        <v>3.9</v>
      </c>
      <c r="E8674" s="52">
        <v>77.010527631456426</v>
      </c>
      <c r="F8674" s="52">
        <v>14.23983175032399</v>
      </c>
    </row>
    <row r="8675" spans="1:6">
      <c r="A8675" s="38">
        <v>42001</v>
      </c>
      <c r="B8675" s="49" t="s">
        <v>154</v>
      </c>
      <c r="C8675" s="50">
        <v>2.4</v>
      </c>
      <c r="D8675" s="51">
        <v>3.7</v>
      </c>
      <c r="E8675" s="52">
        <v>82.424927902936815</v>
      </c>
      <c r="F8675" s="52">
        <v>16.908847626405365</v>
      </c>
    </row>
    <row r="8676" spans="1:6">
      <c r="A8676" s="38">
        <v>42001</v>
      </c>
      <c r="B8676" s="49" t="s">
        <v>155</v>
      </c>
      <c r="C8676" s="50">
        <v>2.5</v>
      </c>
      <c r="D8676" s="51">
        <v>3.7</v>
      </c>
      <c r="E8676" s="52">
        <v>81.84007352670352</v>
      </c>
      <c r="F8676" s="52">
        <v>14.871479118970925</v>
      </c>
    </row>
    <row r="8677" spans="1:6">
      <c r="A8677" s="38">
        <v>42001</v>
      </c>
      <c r="B8677" s="49" t="s">
        <v>156</v>
      </c>
      <c r="C8677" s="50">
        <v>3</v>
      </c>
      <c r="D8677" s="51">
        <v>3.7</v>
      </c>
      <c r="E8677" s="52">
        <v>78.984333244170585</v>
      </c>
      <c r="F8677" s="52">
        <v>9.5744661298421612</v>
      </c>
    </row>
    <row r="8678" spans="1:6">
      <c r="A8678" s="38">
        <v>42001</v>
      </c>
      <c r="B8678" s="49" t="s">
        <v>157</v>
      </c>
      <c r="C8678" s="50">
        <v>5.2</v>
      </c>
      <c r="D8678" s="51">
        <v>3.9</v>
      </c>
      <c r="E8678" s="52">
        <v>71.307439835947193</v>
      </c>
      <c r="F8678" s="52">
        <v>2.9336817632343699</v>
      </c>
    </row>
    <row r="8679" spans="1:6">
      <c r="A8679" s="38">
        <v>42001</v>
      </c>
      <c r="B8679" s="49" t="s">
        <v>158</v>
      </c>
      <c r="C8679" s="50">
        <v>9</v>
      </c>
      <c r="D8679" s="51">
        <v>3.9</v>
      </c>
      <c r="E8679" s="52">
        <v>54.94841721554883</v>
      </c>
      <c r="F8679" s="52">
        <v>1.3502336497932497</v>
      </c>
    </row>
    <row r="8680" spans="1:6">
      <c r="A8680" s="38">
        <v>42001</v>
      </c>
      <c r="B8680" s="49" t="s">
        <v>159</v>
      </c>
      <c r="C8680" s="50">
        <v>11.5</v>
      </c>
      <c r="D8680" s="51">
        <v>3.6</v>
      </c>
      <c r="E8680" s="52">
        <v>42.933535643871593</v>
      </c>
      <c r="F8680" s="52">
        <v>0.66677457343318003</v>
      </c>
    </row>
    <row r="8681" spans="1:6">
      <c r="A8681" s="38">
        <v>42001</v>
      </c>
      <c r="B8681" s="49" t="s">
        <v>160</v>
      </c>
      <c r="C8681" s="50">
        <v>12.8</v>
      </c>
      <c r="D8681" s="51">
        <v>3.5</v>
      </c>
      <c r="E8681" s="52">
        <v>38.321553734776252</v>
      </c>
      <c r="F8681" s="52">
        <v>0.24621025609422573</v>
      </c>
    </row>
    <row r="8682" spans="1:6">
      <c r="A8682" s="38">
        <v>42001</v>
      </c>
      <c r="B8682" s="49" t="s">
        <v>161</v>
      </c>
      <c r="C8682" s="50">
        <v>13.7</v>
      </c>
      <c r="D8682" s="51">
        <v>4.0999999999999996</v>
      </c>
      <c r="E8682" s="52">
        <v>42.288236199766317</v>
      </c>
      <c r="F8682" s="52">
        <v>6.9944151409503372E-2</v>
      </c>
    </row>
    <row r="8683" spans="1:6">
      <c r="A8683" s="38">
        <v>42001</v>
      </c>
      <c r="B8683" s="49" t="s">
        <v>162</v>
      </c>
      <c r="C8683" s="50">
        <v>13.6</v>
      </c>
      <c r="D8683" s="51">
        <v>4.0999999999999996</v>
      </c>
      <c r="E8683" s="52">
        <v>42.564400161805224</v>
      </c>
      <c r="F8683" s="52">
        <v>3.6443368505413173E-2</v>
      </c>
    </row>
    <row r="8684" spans="1:6">
      <c r="A8684" s="38">
        <v>42001</v>
      </c>
      <c r="B8684" s="49" t="s">
        <v>163</v>
      </c>
      <c r="C8684" s="50">
        <v>13.9</v>
      </c>
      <c r="D8684" s="51">
        <v>3.9</v>
      </c>
      <c r="E8684" s="52">
        <v>39.718410422378234</v>
      </c>
      <c r="F8684" s="52">
        <v>5.2504163401128803E-2</v>
      </c>
    </row>
    <row r="8685" spans="1:6">
      <c r="A8685" s="38">
        <v>42001</v>
      </c>
      <c r="B8685" s="49" t="s">
        <v>164</v>
      </c>
      <c r="C8685" s="50">
        <v>13.3</v>
      </c>
      <c r="D8685" s="51">
        <v>4</v>
      </c>
      <c r="E8685" s="52">
        <v>42.353201437585284</v>
      </c>
      <c r="F8685" s="52">
        <v>8.3022913038732465E-2</v>
      </c>
    </row>
    <row r="8686" spans="1:6">
      <c r="A8686" s="38">
        <v>42001</v>
      </c>
      <c r="B8686" s="49" t="s">
        <v>165</v>
      </c>
      <c r="C8686" s="50">
        <v>12.4</v>
      </c>
      <c r="D8686" s="51">
        <v>4.5</v>
      </c>
      <c r="E8686" s="52">
        <v>50.500503803975462</v>
      </c>
      <c r="F8686" s="52">
        <v>0.16774121868111985</v>
      </c>
    </row>
    <row r="8687" spans="1:6">
      <c r="A8687" s="38">
        <v>42001</v>
      </c>
      <c r="B8687" s="49" t="s">
        <v>166</v>
      </c>
      <c r="C8687" s="50">
        <v>10.5</v>
      </c>
      <c r="D8687" s="51">
        <v>4.5</v>
      </c>
      <c r="E8687" s="52">
        <v>57.273127815420168</v>
      </c>
      <c r="F8687" s="52">
        <v>0.34725342620845928</v>
      </c>
    </row>
    <row r="8688" spans="1:6">
      <c r="A8688" s="38">
        <v>42001</v>
      </c>
      <c r="B8688" s="49" t="s">
        <v>167</v>
      </c>
      <c r="C8688" s="50">
        <v>8.5</v>
      </c>
      <c r="D8688" s="51">
        <v>4.8</v>
      </c>
      <c r="E8688" s="52">
        <v>69.855930058024057</v>
      </c>
      <c r="F8688" s="52">
        <v>0.51199551575010527</v>
      </c>
    </row>
    <row r="8689" spans="1:6">
      <c r="A8689" s="38">
        <v>42001</v>
      </c>
      <c r="B8689" s="49" t="s">
        <v>168</v>
      </c>
      <c r="C8689" s="50">
        <v>6.8</v>
      </c>
      <c r="D8689" s="51">
        <v>4.9000000000000004</v>
      </c>
      <c r="E8689" s="52">
        <v>80.074902762895732</v>
      </c>
      <c r="F8689" s="52">
        <v>0.60203767700866995</v>
      </c>
    </row>
    <row r="8690" spans="1:6">
      <c r="A8690" s="38">
        <v>42001</v>
      </c>
      <c r="B8690" s="49" t="s">
        <v>169</v>
      </c>
      <c r="C8690" s="50">
        <v>6.1</v>
      </c>
      <c r="D8690" s="51">
        <v>4.8</v>
      </c>
      <c r="E8690" s="52">
        <v>82.331877553584718</v>
      </c>
      <c r="F8690" s="52">
        <v>2.4574131410754885</v>
      </c>
    </row>
    <row r="8691" spans="1:6">
      <c r="A8691" s="38">
        <v>42001</v>
      </c>
      <c r="B8691" s="49" t="s">
        <v>170</v>
      </c>
      <c r="C8691" s="50">
        <v>5.0999999999999996</v>
      </c>
      <c r="D8691" s="51">
        <v>4.7</v>
      </c>
      <c r="E8691" s="52">
        <v>86.42488607802261</v>
      </c>
      <c r="F8691" s="52">
        <v>6.7631662823995562</v>
      </c>
    </row>
    <row r="8692" spans="1:6">
      <c r="A8692" s="38">
        <v>42001</v>
      </c>
      <c r="B8692" s="49" t="s">
        <v>171</v>
      </c>
      <c r="C8692" s="50">
        <v>4.2</v>
      </c>
      <c r="D8692" s="51">
        <v>4.4000000000000004</v>
      </c>
      <c r="E8692" s="52">
        <v>86.206753946540999</v>
      </c>
      <c r="F8692" s="52">
        <v>10.532211197916858</v>
      </c>
    </row>
    <row r="8693" spans="1:6">
      <c r="A8693" s="38">
        <v>42001</v>
      </c>
      <c r="B8693" s="49" t="s">
        <v>172</v>
      </c>
      <c r="C8693" s="50">
        <v>3.8</v>
      </c>
      <c r="D8693" s="51">
        <v>4.4000000000000004</v>
      </c>
      <c r="E8693" s="52">
        <v>88.66586965165304</v>
      </c>
      <c r="F8693" s="52">
        <v>12.146164635041293</v>
      </c>
    </row>
    <row r="8694" spans="1:6">
      <c r="A8694" s="38">
        <v>42002</v>
      </c>
      <c r="B8694" s="49" t="s">
        <v>149</v>
      </c>
      <c r="C8694" s="50">
        <v>3.3</v>
      </c>
      <c r="D8694" s="51">
        <v>4.3</v>
      </c>
      <c r="E8694" s="52">
        <v>89.777294348740213</v>
      </c>
      <c r="F8694" s="52">
        <v>13.58223169679612</v>
      </c>
    </row>
    <row r="8695" spans="1:6">
      <c r="A8695" s="38">
        <v>42002</v>
      </c>
      <c r="B8695" s="49" t="s">
        <v>150</v>
      </c>
      <c r="C8695" s="50">
        <v>2.8</v>
      </c>
      <c r="D8695" s="51">
        <v>4.2</v>
      </c>
      <c r="E8695" s="52">
        <v>90.866561350278602</v>
      </c>
      <c r="F8695" s="52">
        <v>14.621512259180919</v>
      </c>
    </row>
    <row r="8696" spans="1:6">
      <c r="A8696" s="38">
        <v>42002</v>
      </c>
      <c r="B8696" s="49" t="s">
        <v>151</v>
      </c>
      <c r="C8696" s="50">
        <v>2.2000000000000002</v>
      </c>
      <c r="D8696" s="51">
        <v>4</v>
      </c>
      <c r="E8696" s="52">
        <v>90.344427887722418</v>
      </c>
      <c r="F8696" s="52">
        <v>15.533892877562923</v>
      </c>
    </row>
    <row r="8697" spans="1:6">
      <c r="A8697" s="38">
        <v>42002</v>
      </c>
      <c r="B8697" s="49" t="s">
        <v>152</v>
      </c>
      <c r="C8697" s="50">
        <v>2</v>
      </c>
      <c r="D8697" s="51">
        <v>3.9</v>
      </c>
      <c r="E8697" s="52">
        <v>89.367209683347781</v>
      </c>
      <c r="F8697" s="52">
        <v>16.042570860702572</v>
      </c>
    </row>
    <row r="8698" spans="1:6">
      <c r="A8698" s="38">
        <v>42002</v>
      </c>
      <c r="B8698" s="49" t="s">
        <v>153</v>
      </c>
      <c r="C8698" s="50">
        <v>1.5</v>
      </c>
      <c r="D8698" s="51">
        <v>3.8</v>
      </c>
      <c r="E8698" s="52">
        <v>90.264729607429999</v>
      </c>
      <c r="F8698" s="52">
        <v>16.584645601615726</v>
      </c>
    </row>
    <row r="8699" spans="1:6">
      <c r="A8699" s="38">
        <v>42002</v>
      </c>
      <c r="B8699" s="49" t="s">
        <v>154</v>
      </c>
      <c r="C8699" s="50">
        <v>1.2</v>
      </c>
      <c r="D8699" s="51">
        <v>3.7</v>
      </c>
      <c r="E8699" s="52">
        <v>89.81877005149957</v>
      </c>
      <c r="F8699" s="52">
        <v>18.351354652985901</v>
      </c>
    </row>
    <row r="8700" spans="1:6">
      <c r="A8700" s="38">
        <v>42002</v>
      </c>
      <c r="B8700" s="49" t="s">
        <v>155</v>
      </c>
      <c r="C8700" s="50">
        <v>0.8</v>
      </c>
      <c r="D8700" s="51">
        <v>3.6</v>
      </c>
      <c r="E8700" s="52">
        <v>89.961175426250833</v>
      </c>
      <c r="F8700" s="52">
        <v>16.237853156240408</v>
      </c>
    </row>
    <row r="8701" spans="1:6">
      <c r="A8701" s="38">
        <v>42002</v>
      </c>
      <c r="B8701" s="49" t="s">
        <v>156</v>
      </c>
      <c r="C8701" s="50">
        <v>1.2</v>
      </c>
      <c r="D8701" s="51">
        <v>3.7</v>
      </c>
      <c r="E8701" s="52">
        <v>89.81877005149957</v>
      </c>
      <c r="F8701" s="52">
        <v>13.870222972785752</v>
      </c>
    </row>
    <row r="8702" spans="1:6">
      <c r="A8702" s="38">
        <v>42002</v>
      </c>
      <c r="B8702" s="49" t="s">
        <v>157</v>
      </c>
      <c r="C8702" s="50">
        <v>3.3</v>
      </c>
      <c r="D8702" s="51">
        <v>4</v>
      </c>
      <c r="E8702" s="52">
        <v>83.553784754611783</v>
      </c>
      <c r="F8702" s="52">
        <v>5.0590949535633456</v>
      </c>
    </row>
    <row r="8703" spans="1:6">
      <c r="A8703" s="38">
        <v>42002</v>
      </c>
      <c r="B8703" s="49" t="s">
        <v>158</v>
      </c>
      <c r="C8703" s="50">
        <v>6.3</v>
      </c>
      <c r="D8703" s="51">
        <v>4.5999999999999996</v>
      </c>
      <c r="E8703" s="52">
        <v>77.843684306515129</v>
      </c>
      <c r="F8703" s="52">
        <v>2.6094713500695446</v>
      </c>
    </row>
    <row r="8704" spans="1:6">
      <c r="A8704" s="38">
        <v>42002</v>
      </c>
      <c r="B8704" s="49" t="s">
        <v>159</v>
      </c>
      <c r="C8704" s="50">
        <v>9.1999999999999993</v>
      </c>
      <c r="D8704" s="51">
        <v>4.4000000000000004</v>
      </c>
      <c r="E8704" s="52">
        <v>61.113153121324061</v>
      </c>
      <c r="F8704" s="52">
        <v>1.2766554910427019</v>
      </c>
    </row>
    <row r="8705" spans="1:6">
      <c r="A8705" s="38">
        <v>42002</v>
      </c>
      <c r="B8705" s="49" t="s">
        <v>160</v>
      </c>
      <c r="C8705" s="50">
        <v>11.5</v>
      </c>
      <c r="D8705" s="51">
        <v>4.3</v>
      </c>
      <c r="E8705" s="52">
        <v>51.224406818203072</v>
      </c>
      <c r="F8705" s="52">
        <v>0.58474679091010207</v>
      </c>
    </row>
    <row r="8706" spans="1:6">
      <c r="A8706" s="38">
        <v>42002</v>
      </c>
      <c r="B8706" s="49" t="s">
        <v>161</v>
      </c>
      <c r="C8706" s="50">
        <v>12.7</v>
      </c>
      <c r="D8706" s="51">
        <v>4.5</v>
      </c>
      <c r="E8706" s="52">
        <v>49.51547067152201</v>
      </c>
      <c r="F8706" s="52">
        <v>0.17076606072583236</v>
      </c>
    </row>
    <row r="8707" spans="1:6">
      <c r="A8707" s="38">
        <v>42002</v>
      </c>
      <c r="B8707" s="49" t="s">
        <v>162</v>
      </c>
      <c r="C8707" s="50">
        <v>12.7</v>
      </c>
      <c r="D8707" s="51">
        <v>4.5</v>
      </c>
      <c r="E8707" s="52">
        <v>49.51547067152201</v>
      </c>
      <c r="F8707" s="52">
        <v>0.11875840362149545</v>
      </c>
    </row>
    <row r="8708" spans="1:6">
      <c r="A8708" s="38">
        <v>42002</v>
      </c>
      <c r="B8708" s="49" t="s">
        <v>163</v>
      </c>
      <c r="C8708" s="50">
        <v>12.8</v>
      </c>
      <c r="D8708" s="51">
        <v>4.7</v>
      </c>
      <c r="E8708" s="52">
        <v>51.361836261224084</v>
      </c>
      <c r="F8708" s="52">
        <v>0.11273645636283851</v>
      </c>
    </row>
    <row r="8709" spans="1:6">
      <c r="A8709" s="38">
        <v>42002</v>
      </c>
      <c r="B8709" s="49" t="s">
        <v>164</v>
      </c>
      <c r="C8709" s="50">
        <v>12.9</v>
      </c>
      <c r="D8709" s="51">
        <v>5</v>
      </c>
      <c r="E8709" s="52">
        <v>54.257527152656451</v>
      </c>
      <c r="F8709" s="52">
        <v>0.12683093239267743</v>
      </c>
    </row>
    <row r="8710" spans="1:6">
      <c r="A8710" s="38">
        <v>42002</v>
      </c>
      <c r="B8710" s="49" t="s">
        <v>165</v>
      </c>
      <c r="C8710" s="50">
        <v>12</v>
      </c>
      <c r="D8710" s="51">
        <v>4.9000000000000004</v>
      </c>
      <c r="E8710" s="52">
        <v>56.420913191557311</v>
      </c>
      <c r="F8710" s="52">
        <v>0.21320205140609735</v>
      </c>
    </row>
    <row r="8711" spans="1:6">
      <c r="A8711" s="38">
        <v>42002</v>
      </c>
      <c r="B8711" s="49" t="s">
        <v>166</v>
      </c>
      <c r="C8711" s="50">
        <v>10</v>
      </c>
      <c r="D8711" s="51">
        <v>5</v>
      </c>
      <c r="E8711" s="52">
        <v>65.747998218030574</v>
      </c>
      <c r="F8711" s="52">
        <v>0.45185439332305383</v>
      </c>
    </row>
    <row r="8712" spans="1:6">
      <c r="A8712" s="38">
        <v>42002</v>
      </c>
      <c r="B8712" s="49" t="s">
        <v>167</v>
      </c>
      <c r="C8712" s="50">
        <v>7.6</v>
      </c>
      <c r="D8712" s="51">
        <v>5</v>
      </c>
      <c r="E8712" s="52">
        <v>77.338216782623576</v>
      </c>
      <c r="F8712" s="52">
        <v>0.84671964119344678</v>
      </c>
    </row>
    <row r="8713" spans="1:6">
      <c r="A8713" s="38">
        <v>42002</v>
      </c>
      <c r="B8713" s="49" t="s">
        <v>168</v>
      </c>
      <c r="C8713" s="50">
        <v>6.6</v>
      </c>
      <c r="D8713" s="51">
        <v>5</v>
      </c>
      <c r="E8713" s="52">
        <v>82.827924413660909</v>
      </c>
      <c r="F8713" s="52">
        <v>2.2220955400049873</v>
      </c>
    </row>
    <row r="8714" spans="1:6">
      <c r="A8714" s="38">
        <v>42002</v>
      </c>
      <c r="B8714" s="49" t="s">
        <v>169</v>
      </c>
      <c r="C8714" s="50">
        <v>5.4</v>
      </c>
      <c r="D8714" s="51">
        <v>4.8</v>
      </c>
      <c r="E8714" s="52">
        <v>86.42588727421338</v>
      </c>
      <c r="F8714" s="52">
        <v>6.8922379377091705</v>
      </c>
    </row>
    <row r="8715" spans="1:6">
      <c r="A8715" s="38">
        <v>42002</v>
      </c>
      <c r="B8715" s="49" t="s">
        <v>170</v>
      </c>
      <c r="C8715" s="50">
        <v>4.7</v>
      </c>
      <c r="D8715" s="51">
        <v>4.5999999999999996</v>
      </c>
      <c r="E8715" s="52">
        <v>86.995034946941985</v>
      </c>
      <c r="F8715" s="52">
        <v>8.626920399023847</v>
      </c>
    </row>
    <row r="8716" spans="1:6">
      <c r="A8716" s="38">
        <v>42002</v>
      </c>
      <c r="B8716" s="49" t="s">
        <v>171</v>
      </c>
      <c r="C8716" s="50">
        <v>4</v>
      </c>
      <c r="D8716" s="51">
        <v>4.5</v>
      </c>
      <c r="E8716" s="52">
        <v>89.399365648314244</v>
      </c>
      <c r="F8716" s="52">
        <v>12.48830272817524</v>
      </c>
    </row>
    <row r="8717" spans="1:6">
      <c r="A8717" s="38">
        <v>42002</v>
      </c>
      <c r="B8717" s="49" t="s">
        <v>172</v>
      </c>
      <c r="C8717" s="50">
        <v>3.6</v>
      </c>
      <c r="D8717" s="51">
        <v>4.3</v>
      </c>
      <c r="E8717" s="52">
        <v>87.894983075279129</v>
      </c>
      <c r="F8717" s="52">
        <v>13.203339811974452</v>
      </c>
    </row>
    <row r="8718" spans="1:6">
      <c r="A8718" s="38">
        <v>42003</v>
      </c>
      <c r="B8718" s="49" t="s">
        <v>149</v>
      </c>
      <c r="C8718" s="50">
        <v>3.5</v>
      </c>
      <c r="D8718" s="51">
        <v>4.3</v>
      </c>
      <c r="E8718" s="52">
        <v>88.517485333987565</v>
      </c>
      <c r="F8718" s="52">
        <v>14.04406553520835</v>
      </c>
    </row>
    <row r="8719" spans="1:6">
      <c r="A8719" s="38">
        <v>42003</v>
      </c>
      <c r="B8719" s="49" t="s">
        <v>150</v>
      </c>
      <c r="C8719" s="50">
        <v>2.8</v>
      </c>
      <c r="D8719" s="51">
        <v>4.2</v>
      </c>
      <c r="E8719" s="52">
        <v>90.866561350278602</v>
      </c>
      <c r="F8719" s="52">
        <v>15.026917462428003</v>
      </c>
    </row>
    <row r="8720" spans="1:6">
      <c r="A8720" s="38">
        <v>42003</v>
      </c>
      <c r="B8720" s="49" t="s">
        <v>151</v>
      </c>
      <c r="C8720" s="50">
        <v>2.5</v>
      </c>
      <c r="D8720" s="51">
        <v>4</v>
      </c>
      <c r="E8720" s="52">
        <v>88.433354642359717</v>
      </c>
      <c r="F8720" s="52">
        <v>15.594849708033282</v>
      </c>
    </row>
    <row r="8721" spans="1:6">
      <c r="A8721" s="38">
        <v>42003</v>
      </c>
      <c r="B8721" s="49" t="s">
        <v>152</v>
      </c>
      <c r="C8721" s="50">
        <v>2.5</v>
      </c>
      <c r="D8721" s="51">
        <v>4</v>
      </c>
      <c r="E8721" s="52">
        <v>88.433354642359717</v>
      </c>
      <c r="F8721" s="52">
        <v>15.797550464820016</v>
      </c>
    </row>
    <row r="8722" spans="1:6">
      <c r="A8722" s="38">
        <v>42003</v>
      </c>
      <c r="B8722" s="49" t="s">
        <v>153</v>
      </c>
      <c r="C8722" s="50">
        <v>2.2999999999999998</v>
      </c>
      <c r="D8722" s="51">
        <v>4</v>
      </c>
      <c r="E8722" s="52">
        <v>89.70233636557569</v>
      </c>
      <c r="F8722" s="52">
        <v>16.012060498957101</v>
      </c>
    </row>
    <row r="8723" spans="1:6">
      <c r="A8723" s="38">
        <v>42003</v>
      </c>
      <c r="B8723" s="49" t="s">
        <v>154</v>
      </c>
      <c r="C8723" s="50">
        <v>2.2000000000000002</v>
      </c>
      <c r="D8723" s="51">
        <v>4</v>
      </c>
      <c r="E8723" s="52">
        <v>90.344427887722418</v>
      </c>
      <c r="F8723" s="52">
        <v>16.127422570269424</v>
      </c>
    </row>
    <row r="8724" spans="1:6">
      <c r="A8724" s="38">
        <v>42003</v>
      </c>
      <c r="B8724" s="49" t="s">
        <v>155</v>
      </c>
      <c r="C8724" s="50">
        <v>2</v>
      </c>
      <c r="D8724" s="51">
        <v>3.9</v>
      </c>
      <c r="E8724" s="52">
        <v>89.367209683347781</v>
      </c>
      <c r="F8724" s="52">
        <v>15.96180155860811</v>
      </c>
    </row>
    <row r="8725" spans="1:6">
      <c r="A8725" s="38">
        <v>42003</v>
      </c>
      <c r="B8725" s="49" t="s">
        <v>156</v>
      </c>
      <c r="C8725" s="50">
        <v>2.7</v>
      </c>
      <c r="D8725" s="51">
        <v>4.0999999999999996</v>
      </c>
      <c r="E8725" s="52">
        <v>89.349685319725936</v>
      </c>
      <c r="F8725" s="52">
        <v>12.72891283969293</v>
      </c>
    </row>
    <row r="8726" spans="1:6">
      <c r="A8726" s="38">
        <v>42003</v>
      </c>
      <c r="B8726" s="49" t="s">
        <v>157</v>
      </c>
      <c r="C8726" s="50">
        <v>4.5999999999999996</v>
      </c>
      <c r="D8726" s="51">
        <v>4.5</v>
      </c>
      <c r="E8726" s="52">
        <v>85.714875925483227</v>
      </c>
      <c r="F8726" s="52">
        <v>3.5274864763167568</v>
      </c>
    </row>
    <row r="8727" spans="1:6">
      <c r="A8727" s="38">
        <v>42003</v>
      </c>
      <c r="B8727" s="49" t="s">
        <v>158</v>
      </c>
      <c r="C8727" s="50">
        <v>8.5</v>
      </c>
      <c r="D8727" s="51">
        <v>5.3</v>
      </c>
      <c r="E8727" s="52">
        <v>77.071109613275894</v>
      </c>
      <c r="F8727" s="52">
        <v>1.3872811295798508</v>
      </c>
    </row>
    <row r="8728" spans="1:6">
      <c r="A8728" s="38">
        <v>42003</v>
      </c>
      <c r="B8728" s="49" t="s">
        <v>159</v>
      </c>
      <c r="C8728" s="50">
        <v>12.7</v>
      </c>
      <c r="D8728" s="51">
        <v>6.2</v>
      </c>
      <c r="E8728" s="52">
        <v>68.036698407935532</v>
      </c>
      <c r="F8728" s="52">
        <v>0.45047036370050514</v>
      </c>
    </row>
    <row r="8729" spans="1:6">
      <c r="A8729" s="38">
        <v>42003</v>
      </c>
      <c r="B8729" s="49" t="s">
        <v>160</v>
      </c>
      <c r="C8729" s="50">
        <v>15.7</v>
      </c>
      <c r="D8729" s="51">
        <v>7.1</v>
      </c>
      <c r="E8729" s="52">
        <v>64.053594707060029</v>
      </c>
      <c r="F8729" s="52">
        <v>6.4611103420208871E-2</v>
      </c>
    </row>
    <row r="8730" spans="1:6">
      <c r="A8730" s="38">
        <v>42003</v>
      </c>
      <c r="B8730" s="49" t="s">
        <v>161</v>
      </c>
      <c r="C8730" s="50">
        <v>17.2</v>
      </c>
      <c r="D8730" s="51">
        <v>7.6</v>
      </c>
      <c r="E8730" s="52">
        <v>62.268827009270332</v>
      </c>
      <c r="F8730" s="52">
        <v>1.1930010782741023E-2</v>
      </c>
    </row>
    <row r="8731" spans="1:6">
      <c r="A8731" s="38">
        <v>42003</v>
      </c>
      <c r="B8731" s="49" t="s">
        <v>162</v>
      </c>
      <c r="C8731" s="50">
        <v>17.399999999999999</v>
      </c>
      <c r="D8731" s="51">
        <v>7.7</v>
      </c>
      <c r="E8731" s="52">
        <v>62.285130677920129</v>
      </c>
      <c r="F8731" s="52">
        <v>4.1404600509111072E-3</v>
      </c>
    </row>
    <row r="8732" spans="1:6">
      <c r="A8732" s="38">
        <v>42003</v>
      </c>
      <c r="B8732" s="49" t="s">
        <v>163</v>
      </c>
      <c r="C8732" s="50">
        <v>16.399999999999999</v>
      </c>
      <c r="D8732" s="51">
        <v>7.9</v>
      </c>
      <c r="E8732" s="52">
        <v>68.067698437976674</v>
      </c>
      <c r="F8732" s="52">
        <v>4.7100783103028602E-3</v>
      </c>
    </row>
    <row r="8733" spans="1:6">
      <c r="A8733" s="38">
        <v>42003</v>
      </c>
      <c r="B8733" s="49" t="s">
        <v>164</v>
      </c>
      <c r="C8733" s="50">
        <v>16.3</v>
      </c>
      <c r="D8733" s="51">
        <v>8.1</v>
      </c>
      <c r="E8733" s="52">
        <v>70.214821796990435</v>
      </c>
      <c r="F8733" s="52">
        <v>3.8316714228508798E-3</v>
      </c>
    </row>
    <row r="8734" spans="1:6">
      <c r="A8734" s="38">
        <v>42003</v>
      </c>
      <c r="B8734" s="49" t="s">
        <v>165</v>
      </c>
      <c r="C8734" s="50">
        <v>15.8</v>
      </c>
      <c r="D8734" s="51">
        <v>8.1999999999999993</v>
      </c>
      <c r="E8734" s="52">
        <v>73.376940737852536</v>
      </c>
      <c r="F8734" s="52">
        <v>2.5406909556459505E-2</v>
      </c>
    </row>
    <row r="8735" spans="1:6">
      <c r="A8735" s="38">
        <v>42003</v>
      </c>
      <c r="B8735" s="49" t="s">
        <v>166</v>
      </c>
      <c r="C8735" s="50">
        <v>14.5</v>
      </c>
      <c r="D8735" s="51">
        <v>8</v>
      </c>
      <c r="E8735" s="52">
        <v>77.856206284174391</v>
      </c>
      <c r="F8735" s="52">
        <v>0.10823714522236966</v>
      </c>
    </row>
    <row r="8736" spans="1:6">
      <c r="A8736" s="38">
        <v>42003</v>
      </c>
      <c r="B8736" s="49" t="s">
        <v>167</v>
      </c>
      <c r="C8736" s="50">
        <v>13.3</v>
      </c>
      <c r="D8736" s="51">
        <v>8.1</v>
      </c>
      <c r="E8736" s="52">
        <v>85.207166802658264</v>
      </c>
      <c r="F8736" s="52">
        <v>0.14607805572017529</v>
      </c>
    </row>
    <row r="8737" spans="1:6">
      <c r="A8737" s="38">
        <v>42003</v>
      </c>
      <c r="B8737" s="49" t="s">
        <v>168</v>
      </c>
      <c r="C8737" s="50">
        <v>12.8</v>
      </c>
      <c r="D8737" s="51">
        <v>8</v>
      </c>
      <c r="E8737" s="52">
        <v>86.966464802186124</v>
      </c>
      <c r="F8737" s="52">
        <v>0.17124012197754615</v>
      </c>
    </row>
    <row r="8738" spans="1:6">
      <c r="A8738" s="38">
        <v>42003</v>
      </c>
      <c r="B8738" s="49" t="s">
        <v>169</v>
      </c>
      <c r="C8738" s="50">
        <v>11.5</v>
      </c>
      <c r="D8738" s="51">
        <v>7.7</v>
      </c>
      <c r="E8738" s="52">
        <v>91.232153415562408</v>
      </c>
      <c r="F8738" s="52">
        <v>0.23457586685914719</v>
      </c>
    </row>
    <row r="8739" spans="1:6">
      <c r="A8739" s="38">
        <v>42003</v>
      </c>
      <c r="B8739" s="49" t="s">
        <v>170</v>
      </c>
      <c r="C8739" s="50">
        <v>11.3</v>
      </c>
      <c r="D8739" s="51">
        <v>7.7</v>
      </c>
      <c r="E8739" s="52">
        <v>92.449232899217975</v>
      </c>
      <c r="F8739" s="52">
        <v>0.54096180289862472</v>
      </c>
    </row>
    <row r="8740" spans="1:6">
      <c r="A8740" s="38">
        <v>42003</v>
      </c>
      <c r="B8740" s="49" t="s">
        <v>171</v>
      </c>
      <c r="C8740" s="50">
        <v>10.4</v>
      </c>
      <c r="D8740" s="51">
        <v>7.4</v>
      </c>
      <c r="E8740" s="52">
        <v>94.37651652546046</v>
      </c>
      <c r="F8740" s="52">
        <v>3.5228433412180582</v>
      </c>
    </row>
    <row r="8741" spans="1:6">
      <c r="A8741" s="38">
        <v>42003</v>
      </c>
      <c r="B8741" s="49" t="s">
        <v>172</v>
      </c>
      <c r="C8741" s="50">
        <v>10.5</v>
      </c>
      <c r="D8741" s="51">
        <v>7.4</v>
      </c>
      <c r="E8741" s="52">
        <v>93.748525179207533</v>
      </c>
      <c r="F8741" s="52">
        <v>5.1295939036369118</v>
      </c>
    </row>
    <row r="8742" spans="1:6">
      <c r="A8742" s="38">
        <v>42004</v>
      </c>
      <c r="B8742" s="49" t="s">
        <v>149</v>
      </c>
      <c r="C8742" s="50">
        <v>10.6</v>
      </c>
      <c r="D8742" s="51">
        <v>7.4</v>
      </c>
      <c r="E8742" s="52">
        <v>93.12520706465709</v>
      </c>
      <c r="F8742" s="52">
        <v>6.172972710045693</v>
      </c>
    </row>
    <row r="8743" spans="1:6">
      <c r="A8743" s="38">
        <v>42004</v>
      </c>
      <c r="B8743" s="49" t="s">
        <v>150</v>
      </c>
      <c r="C8743" s="50">
        <v>10.4</v>
      </c>
      <c r="D8743" s="51">
        <v>7.3</v>
      </c>
      <c r="E8743" s="52">
        <v>93.115952593875463</v>
      </c>
      <c r="F8743" s="52">
        <v>7.0257143597041036</v>
      </c>
    </row>
    <row r="8744" spans="1:6">
      <c r="A8744" s="38">
        <v>42004</v>
      </c>
      <c r="B8744" s="49" t="s">
        <v>151</v>
      </c>
      <c r="C8744" s="50">
        <v>10.199999999999999</v>
      </c>
      <c r="D8744" s="51">
        <v>7.2</v>
      </c>
      <c r="E8744" s="52">
        <v>93.091209182133056</v>
      </c>
      <c r="F8744" s="52">
        <v>7.6342463160817235</v>
      </c>
    </row>
    <row r="8745" spans="1:6">
      <c r="A8745" s="38">
        <v>42004</v>
      </c>
      <c r="B8745" s="49" t="s">
        <v>152</v>
      </c>
      <c r="C8745" s="50">
        <v>10.199999999999999</v>
      </c>
      <c r="D8745" s="51">
        <v>7.2</v>
      </c>
      <c r="E8745" s="52">
        <v>93.091209182133056</v>
      </c>
      <c r="F8745" s="52">
        <v>8.1238303148117339</v>
      </c>
    </row>
    <row r="8746" spans="1:6">
      <c r="A8746" s="38">
        <v>42004</v>
      </c>
      <c r="B8746" s="49" t="s">
        <v>153</v>
      </c>
      <c r="C8746" s="50">
        <v>9.9</v>
      </c>
      <c r="D8746" s="51">
        <v>7.1</v>
      </c>
      <c r="E8746" s="52">
        <v>93.676316012919074</v>
      </c>
      <c r="F8746" s="52">
        <v>8.5315987272213984</v>
      </c>
    </row>
    <row r="8747" spans="1:6">
      <c r="A8747" s="38">
        <v>42004</v>
      </c>
      <c r="B8747" s="49" t="s">
        <v>154</v>
      </c>
      <c r="C8747" s="50">
        <v>10.5</v>
      </c>
      <c r="D8747" s="51">
        <v>7.4</v>
      </c>
      <c r="E8747" s="52">
        <v>93.748525179207533</v>
      </c>
      <c r="F8747" s="52">
        <v>8.3355259249813418</v>
      </c>
    </row>
    <row r="8748" spans="1:6">
      <c r="A8748" s="38">
        <v>42004</v>
      </c>
      <c r="B8748" s="49" t="s">
        <v>155</v>
      </c>
      <c r="C8748" s="50">
        <v>11.5</v>
      </c>
      <c r="D8748" s="51">
        <v>8</v>
      </c>
      <c r="E8748" s="52">
        <v>94.741516397905016</v>
      </c>
      <c r="F8748" s="52">
        <v>7.4967252404299032</v>
      </c>
    </row>
    <row r="8749" spans="1:6">
      <c r="A8749" s="38">
        <v>42004</v>
      </c>
      <c r="B8749" s="49" t="s">
        <v>156</v>
      </c>
      <c r="C8749" s="50">
        <v>13.8</v>
      </c>
      <c r="D8749" s="51">
        <v>8.4</v>
      </c>
      <c r="E8749" s="52">
        <v>85.490484962835893</v>
      </c>
      <c r="F8749" s="52">
        <v>3.5769836002305277</v>
      </c>
    </row>
    <row r="8750" spans="1:6">
      <c r="A8750" s="38">
        <v>42004</v>
      </c>
      <c r="B8750" s="49" t="s">
        <v>157</v>
      </c>
      <c r="C8750" s="50">
        <v>15.3</v>
      </c>
      <c r="D8750" s="51">
        <v>7.6</v>
      </c>
      <c r="E8750" s="52">
        <v>70.290771645161428</v>
      </c>
      <c r="F8750" s="52">
        <v>0.42076991905570343</v>
      </c>
    </row>
    <row r="8751" spans="1:6">
      <c r="A8751" s="38">
        <v>42004</v>
      </c>
      <c r="B8751" s="49" t="s">
        <v>158</v>
      </c>
      <c r="C8751" s="50">
        <v>14.8</v>
      </c>
      <c r="D8751" s="51">
        <v>6.9</v>
      </c>
      <c r="E8751" s="52">
        <v>65.977662238372687</v>
      </c>
      <c r="F8751" s="52">
        <v>0.16571469997023355</v>
      </c>
    </row>
    <row r="8752" spans="1:6">
      <c r="A8752" s="38">
        <v>42004</v>
      </c>
      <c r="B8752" s="49" t="s">
        <v>159</v>
      </c>
      <c r="C8752" s="50">
        <v>14.6</v>
      </c>
      <c r="D8752" s="51">
        <v>6</v>
      </c>
      <c r="E8752" s="52">
        <v>58.20072734096626</v>
      </c>
      <c r="F8752" s="52">
        <v>2.0360365494502573E-2</v>
      </c>
    </row>
    <row r="8753" spans="1:6">
      <c r="A8753" s="38">
        <v>42004</v>
      </c>
      <c r="B8753" s="49" t="s">
        <v>160</v>
      </c>
      <c r="C8753" s="50">
        <v>14</v>
      </c>
      <c r="D8753" s="51">
        <v>4.7</v>
      </c>
      <c r="E8753" s="52">
        <v>47.495240721335648</v>
      </c>
      <c r="F8753" s="52">
        <v>1.6676689380021047E-2</v>
      </c>
    </row>
    <row r="8754" spans="1:6">
      <c r="A8754" s="38">
        <v>42004</v>
      </c>
      <c r="B8754" s="49" t="s">
        <v>161</v>
      </c>
      <c r="C8754" s="50">
        <v>13.7</v>
      </c>
      <c r="D8754" s="51">
        <v>4.3</v>
      </c>
      <c r="E8754" s="52">
        <v>44.336914104164563</v>
      </c>
      <c r="F8754" s="52">
        <v>1.7728421764422367E-2</v>
      </c>
    </row>
    <row r="8755" spans="1:6">
      <c r="A8755" s="38">
        <v>42004</v>
      </c>
      <c r="B8755" s="49" t="s">
        <v>162</v>
      </c>
      <c r="C8755" s="50">
        <v>13.6</v>
      </c>
      <c r="D8755" s="51">
        <v>3.8</v>
      </c>
      <c r="E8755" s="52">
        <v>39.468843617521294</v>
      </c>
      <c r="F8755" s="52">
        <v>1.7487364701917581E-2</v>
      </c>
    </row>
    <row r="8756" spans="1:6">
      <c r="A8756" s="38">
        <v>42004</v>
      </c>
      <c r="B8756" s="49" t="s">
        <v>163</v>
      </c>
      <c r="C8756" s="50">
        <v>12.6</v>
      </c>
      <c r="D8756" s="51">
        <v>4.0999999999999996</v>
      </c>
      <c r="E8756" s="52">
        <v>45.440067884210606</v>
      </c>
      <c r="F8756" s="52">
        <v>4.4218194983861481E-2</v>
      </c>
    </row>
    <row r="8757" spans="1:6">
      <c r="A8757" s="38">
        <v>42004</v>
      </c>
      <c r="B8757" s="49" t="s">
        <v>164</v>
      </c>
      <c r="C8757" s="50">
        <v>12.1</v>
      </c>
      <c r="D8757" s="51">
        <v>4.4000000000000004</v>
      </c>
      <c r="E8757" s="52">
        <v>50.370971233106644</v>
      </c>
      <c r="F8757" s="52">
        <v>9.399921289529839E-2</v>
      </c>
    </row>
    <row r="8758" spans="1:6">
      <c r="A8758" s="38">
        <v>42004</v>
      </c>
      <c r="B8758" s="49" t="s">
        <v>165</v>
      </c>
      <c r="C8758" s="50">
        <v>11.2</v>
      </c>
      <c r="D8758" s="51">
        <v>4.3</v>
      </c>
      <c r="E8758" s="52">
        <v>52.253266495255126</v>
      </c>
      <c r="F8758" s="52">
        <v>0.22717377433773081</v>
      </c>
    </row>
    <row r="8759" spans="1:6">
      <c r="A8759" s="38">
        <v>42004</v>
      </c>
      <c r="B8759" s="49" t="s">
        <v>166</v>
      </c>
      <c r="C8759" s="50">
        <v>10</v>
      </c>
      <c r="D8759" s="51">
        <v>4.0999999999999996</v>
      </c>
      <c r="E8759" s="52">
        <v>53.990857377125437</v>
      </c>
      <c r="F8759" s="52">
        <v>0.3601375686103292</v>
      </c>
    </row>
    <row r="8760" spans="1:6">
      <c r="A8760" s="38">
        <v>42004</v>
      </c>
      <c r="B8760" s="49" t="s">
        <v>167</v>
      </c>
      <c r="C8760" s="50">
        <v>9.5</v>
      </c>
      <c r="D8760" s="51">
        <v>4</v>
      </c>
      <c r="E8760" s="52">
        <v>54.480904804038602</v>
      </c>
      <c r="F8760" s="52">
        <v>0.35335768096752457</v>
      </c>
    </row>
    <row r="8761" spans="1:6">
      <c r="A8761" s="38">
        <v>42004</v>
      </c>
      <c r="B8761" s="49" t="s">
        <v>168</v>
      </c>
      <c r="C8761" s="50">
        <v>8.5</v>
      </c>
      <c r="D8761" s="51">
        <v>4.2</v>
      </c>
      <c r="E8761" s="52">
        <v>61.182505334275447</v>
      </c>
      <c r="F8761" s="52">
        <v>0.53886606124229242</v>
      </c>
    </row>
    <row r="8762" spans="1:6">
      <c r="A8762" s="38">
        <v>42004</v>
      </c>
      <c r="B8762" s="49" t="s">
        <v>169</v>
      </c>
      <c r="C8762" s="50">
        <v>7.2</v>
      </c>
      <c r="D8762" s="51">
        <v>4.3</v>
      </c>
      <c r="E8762" s="52">
        <v>68.432444915734735</v>
      </c>
      <c r="F8762" s="52">
        <v>2.0465750376942955</v>
      </c>
    </row>
    <row r="8763" spans="1:6">
      <c r="A8763" s="38">
        <v>42004</v>
      </c>
      <c r="B8763" s="49" t="s">
        <v>170</v>
      </c>
      <c r="C8763" s="50">
        <v>6.9</v>
      </c>
      <c r="D8763" s="51">
        <v>4.3</v>
      </c>
      <c r="E8763" s="52">
        <v>69.855468023234081</v>
      </c>
      <c r="F8763" s="52">
        <v>5.9216869995477284</v>
      </c>
    </row>
    <row r="8764" spans="1:6">
      <c r="A8764" s="38">
        <v>42004</v>
      </c>
      <c r="B8764" s="49" t="s">
        <v>171</v>
      </c>
      <c r="C8764" s="50">
        <v>5.9</v>
      </c>
      <c r="D8764" s="51">
        <v>4.3</v>
      </c>
      <c r="E8764" s="52">
        <v>74.843024431643784</v>
      </c>
      <c r="F8764" s="52">
        <v>10.238832768917208</v>
      </c>
    </row>
    <row r="8765" spans="1:6">
      <c r="A8765" s="38">
        <v>42004</v>
      </c>
      <c r="B8765" s="49" t="s">
        <v>172</v>
      </c>
      <c r="C8765" s="50">
        <v>4.3</v>
      </c>
      <c r="D8765" s="51">
        <v>4.3</v>
      </c>
      <c r="E8765" s="52">
        <v>83.671740717048905</v>
      </c>
      <c r="F8765" s="52">
        <v>11.727758699248565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/>
  <cols>
    <col min="1" max="1" width="11.25" style="8" customWidth="1"/>
    <col min="2" max="2" width="8.5" style="8" customWidth="1"/>
    <col min="3" max="3" width="14" style="8" bestFit="1" customWidth="1"/>
    <col min="4" max="4" width="11.125" style="8" customWidth="1"/>
    <col min="5" max="5" width="20.125" style="8" bestFit="1" customWidth="1"/>
    <col min="6" max="6" width="18.625" style="8" bestFit="1" customWidth="1"/>
    <col min="7" max="7" width="17.375" style="8" bestFit="1" customWidth="1"/>
    <col min="8" max="8" width="15.375" style="8" bestFit="1" customWidth="1"/>
    <col min="9" max="11" width="12.5" style="8" customWidth="1"/>
    <col min="12" max="12" width="9.625" style="8" bestFit="1" customWidth="1"/>
    <col min="13" max="13" width="8" style="8" bestFit="1" customWidth="1"/>
    <col min="14" max="14" width="9.75" style="8" customWidth="1"/>
    <col min="15" max="15" width="10.375" style="8" customWidth="1"/>
    <col min="16" max="16" width="13.125" style="15" bestFit="1" customWidth="1"/>
    <col min="17" max="17" width="14.375" style="15" bestFit="1" customWidth="1"/>
    <col min="18" max="18" width="9" style="8"/>
    <col min="19" max="19" width="33.5" style="8" bestFit="1" customWidth="1"/>
    <col min="20" max="20" width="11.25" style="8" bestFit="1" customWidth="1"/>
    <col min="21" max="21" width="11.75" style="8" bestFit="1" customWidth="1"/>
    <col min="22" max="22" width="9" style="8"/>
    <col min="23" max="23" width="10.125" style="8" bestFit="1" customWidth="1"/>
    <col min="24" max="24" width="46.5" style="8" bestFit="1" customWidth="1"/>
    <col min="25" max="16384" width="9" style="8"/>
  </cols>
  <sheetData>
    <row r="1" spans="1:24" ht="23.25" customHeight="1">
      <c r="A1" s="4" t="s">
        <v>16</v>
      </c>
      <c r="B1" s="5"/>
      <c r="C1" s="76" t="s">
        <v>25</v>
      </c>
      <c r="D1" s="91" t="s">
        <v>49</v>
      </c>
      <c r="E1" s="92"/>
      <c r="F1" s="92"/>
      <c r="G1" s="92"/>
      <c r="H1" s="93"/>
      <c r="I1" s="83" t="s">
        <v>113</v>
      </c>
      <c r="J1" s="83" t="s">
        <v>114</v>
      </c>
      <c r="K1" s="83" t="s">
        <v>115</v>
      </c>
      <c r="L1" s="96" t="s">
        <v>20</v>
      </c>
      <c r="M1" s="97"/>
      <c r="N1" s="98"/>
      <c r="O1" s="6" t="s">
        <v>68</v>
      </c>
      <c r="P1" s="94" t="s">
        <v>88</v>
      </c>
      <c r="Q1" s="95"/>
    </row>
    <row r="2" spans="1:24" ht="23.25" customHeight="1">
      <c r="A2" s="4" t="s">
        <v>17</v>
      </c>
      <c r="B2" s="5"/>
      <c r="C2" s="21"/>
      <c r="D2" s="22" t="s">
        <v>49</v>
      </c>
      <c r="E2" s="22" t="s">
        <v>82</v>
      </c>
      <c r="F2" s="22" t="s">
        <v>83</v>
      </c>
      <c r="G2" s="22" t="s">
        <v>52</v>
      </c>
      <c r="H2" s="22" t="s">
        <v>54</v>
      </c>
      <c r="I2" s="99"/>
      <c r="J2" s="99"/>
      <c r="K2" s="99"/>
      <c r="L2" s="6" t="s">
        <v>21</v>
      </c>
      <c r="M2" s="12" t="s">
        <v>22</v>
      </c>
      <c r="N2" s="6" t="s">
        <v>23</v>
      </c>
      <c r="O2" s="6" t="s">
        <v>76</v>
      </c>
      <c r="P2" s="7" t="s">
        <v>57</v>
      </c>
      <c r="Q2" s="23" t="s">
        <v>146</v>
      </c>
    </row>
    <row r="3" spans="1:24" ht="33">
      <c r="A3" s="4" t="s">
        <v>18</v>
      </c>
      <c r="B3" s="5"/>
      <c r="C3" s="11" t="s">
        <v>24</v>
      </c>
      <c r="D3" s="11" t="s">
        <v>50</v>
      </c>
      <c r="E3" s="11" t="s">
        <v>66</v>
      </c>
      <c r="F3" s="11" t="s">
        <v>67</v>
      </c>
      <c r="G3" s="11" t="s">
        <v>51</v>
      </c>
      <c r="H3" s="11" t="s">
        <v>55</v>
      </c>
      <c r="I3" s="32" t="s">
        <v>119</v>
      </c>
      <c r="J3" s="32" t="s">
        <v>120</v>
      </c>
      <c r="K3" s="32" t="s">
        <v>121</v>
      </c>
      <c r="L3" s="7" t="s">
        <v>147</v>
      </c>
      <c r="M3" s="7" t="s">
        <v>147</v>
      </c>
      <c r="N3" s="10" t="s">
        <v>129</v>
      </c>
      <c r="O3" s="7" t="s">
        <v>147</v>
      </c>
      <c r="P3" s="7" t="s">
        <v>89</v>
      </c>
      <c r="Q3" s="7" t="s">
        <v>131</v>
      </c>
      <c r="S3" s="2" t="s">
        <v>28</v>
      </c>
      <c r="T3" s="2" t="s">
        <v>18</v>
      </c>
      <c r="U3" s="2" t="s">
        <v>4</v>
      </c>
      <c r="V3" s="2" t="s">
        <v>5</v>
      </c>
      <c r="W3" s="3"/>
      <c r="X3" s="2" t="s">
        <v>32</v>
      </c>
    </row>
    <row r="4" spans="1:24">
      <c r="A4" s="4" t="s">
        <v>10</v>
      </c>
      <c r="B4" s="5"/>
      <c r="C4" s="22" t="s">
        <v>26</v>
      </c>
      <c r="D4" s="22" t="s">
        <v>81</v>
      </c>
      <c r="E4" s="22" t="s">
        <v>81</v>
      </c>
      <c r="F4" s="22" t="s">
        <v>81</v>
      </c>
      <c r="G4" s="22" t="s">
        <v>53</v>
      </c>
      <c r="H4" s="22" t="s">
        <v>56</v>
      </c>
      <c r="I4" s="22" t="s">
        <v>116</v>
      </c>
      <c r="J4" s="22" t="s">
        <v>117</v>
      </c>
      <c r="K4" s="22" t="s">
        <v>118</v>
      </c>
      <c r="L4" s="22" t="s">
        <v>86</v>
      </c>
      <c r="M4" s="23" t="s">
        <v>173</v>
      </c>
      <c r="N4" s="22" t="s">
        <v>14</v>
      </c>
      <c r="O4" s="22" t="s">
        <v>130</v>
      </c>
      <c r="P4" s="23" t="s">
        <v>91</v>
      </c>
      <c r="Q4" s="23" t="s">
        <v>90</v>
      </c>
      <c r="S4" s="89" t="s">
        <v>35</v>
      </c>
      <c r="T4" s="13" t="s">
        <v>29</v>
      </c>
      <c r="U4" s="9" t="s">
        <v>30</v>
      </c>
      <c r="V4" s="9" t="s">
        <v>31</v>
      </c>
      <c r="W4" s="9">
        <v>0.77</v>
      </c>
      <c r="X4" s="9" t="s">
        <v>33</v>
      </c>
    </row>
    <row r="5" spans="1:24">
      <c r="A5" s="4" t="s">
        <v>11</v>
      </c>
      <c r="B5" s="5"/>
      <c r="C5" s="6" t="s">
        <v>27</v>
      </c>
      <c r="D5" s="6" t="s">
        <v>80</v>
      </c>
      <c r="E5" s="6" t="s">
        <v>80</v>
      </c>
      <c r="F5" s="6" t="s">
        <v>80</v>
      </c>
      <c r="G5" s="6" t="s">
        <v>15</v>
      </c>
      <c r="H5" s="6" t="s">
        <v>15</v>
      </c>
      <c r="I5" s="6" t="s">
        <v>15</v>
      </c>
      <c r="J5" s="6" t="s">
        <v>15</v>
      </c>
      <c r="K5" s="6" t="s">
        <v>15</v>
      </c>
      <c r="L5" s="6" t="s">
        <v>6</v>
      </c>
      <c r="M5" s="12" t="s">
        <v>184</v>
      </c>
      <c r="N5" s="6" t="s">
        <v>128</v>
      </c>
      <c r="O5" s="6" t="s">
        <v>27</v>
      </c>
      <c r="P5" s="12" t="s">
        <v>15</v>
      </c>
      <c r="Q5" s="12" t="s">
        <v>15</v>
      </c>
      <c r="S5" s="90"/>
      <c r="T5" s="13" t="s">
        <v>29</v>
      </c>
      <c r="U5" s="9" t="s">
        <v>30</v>
      </c>
      <c r="V5" s="9" t="s">
        <v>31</v>
      </c>
      <c r="W5" s="9">
        <v>1</v>
      </c>
      <c r="X5" s="9" t="s">
        <v>34</v>
      </c>
    </row>
    <row r="6" spans="1:24">
      <c r="A6" s="38">
        <v>41640</v>
      </c>
      <c r="B6" s="49" t="s">
        <v>149</v>
      </c>
      <c r="C6" s="24">
        <f>$W$6*IF(AND(L6&lt;5,N6&gt;=80),$W$4,$W$5)*3600*10^-6</f>
        <v>23.413329767519997</v>
      </c>
      <c r="D6" s="24">
        <f>IF(G6&gt;=0.3,E6,F6)</f>
        <v>1.825922496727443</v>
      </c>
      <c r="E6" s="18">
        <f>IF(G6&gt;=0.3,(バックデータ一覧!$C$10*(バックデータ一覧!$C$12*計算過程!L6+バックデータ一覧!$C$13*LN(計算過程!G6)+バックデータ一覧!$C$14)^バックデータ一覧!$C$11+バックデータ一覧!$E$10*(計算過程!G6/(バックデータ一覧!$E$12*計算過程!L6+バックデータ一覧!$E$13*LN(計算過程!G6)+バックデータ一覧!$E$14))^バックデータ一覧!$E$11)*計算過程!$W$11*10^-3,0)</f>
        <v>1.825922496727443</v>
      </c>
      <c r="F6" s="18">
        <f>IF(G6&lt;0.3,(バックデータ一覧!$C$10*(バックデータ一覧!$C$12*計算過程!L6+バックデータ一覧!$C$13*LN(0.3)+バックデータ一覧!$C$14)^バックデータ一覧!$C$11+バックデータ一覧!$E$10*(0.3/(バックデータ一覧!$E$12*計算過程!L6+バックデータ一覧!$E$13*LN(0.3)+バックデータ一覧!$E$14))^バックデータ一覧!$E$11)*計算過程!$W$11*計算過程!G6/0.3*10^-3,0)</f>
        <v>0</v>
      </c>
      <c r="G6" s="18">
        <f>H6/($W$6*3600*10^-6)</f>
        <v>0.57233106166473224</v>
      </c>
      <c r="H6" s="18">
        <f>IF(AND(L6&lt;5,N6&gt;=80),P6/$W$4,P6/$W$5)</f>
        <v>17.402825822014545</v>
      </c>
      <c r="I6" s="24">
        <v>0</v>
      </c>
      <c r="J6" s="24">
        <v>0</v>
      </c>
      <c r="K6" s="24">
        <v>0</v>
      </c>
      <c r="L6" s="14">
        <f>貼り付けシート!C6</f>
        <v>3.5</v>
      </c>
      <c r="M6" s="14">
        <f>貼り付けシート!D6</f>
        <v>4.0999999999999996</v>
      </c>
      <c r="N6" s="18">
        <f>貼り付けシート!E6</f>
        <v>84.427353667841615</v>
      </c>
      <c r="O6" s="18">
        <f>貼り付けシート!F6</f>
        <v>13.400175882951199</v>
      </c>
      <c r="P6" s="19">
        <f>IF(O6&gt;C6,C6,O6)</f>
        <v>13.400175882951199</v>
      </c>
      <c r="Q6" s="19">
        <f>IF(O6&gt;C6,O6-C6,0)</f>
        <v>0</v>
      </c>
      <c r="S6" s="9" t="s">
        <v>143</v>
      </c>
      <c r="T6" s="13" t="s">
        <v>141</v>
      </c>
      <c r="U6" s="9" t="s">
        <v>95</v>
      </c>
      <c r="V6" s="9" t="s">
        <v>36</v>
      </c>
      <c r="W6" s="63">
        <f>W7*W8*W9*W10</f>
        <v>8446.3671599999998</v>
      </c>
      <c r="X6" s="9"/>
    </row>
    <row r="7" spans="1:24">
      <c r="A7" s="38">
        <v>41640</v>
      </c>
      <c r="B7" s="49" t="s">
        <v>150</v>
      </c>
      <c r="C7" s="24">
        <f t="shared" ref="C7:C70" si="0">$W$6*IF(AND(L7&lt;5,N7&gt;=80),$W$4,$W$5)*3600*10^-6</f>
        <v>23.413329767519997</v>
      </c>
      <c r="D7" s="24">
        <f t="shared" ref="D7:D70" si="1">IF(G7&gt;=0.3,E7,F7)</f>
        <v>1.9740466511154053</v>
      </c>
      <c r="E7" s="18">
        <f>IF(G7&gt;=0.3,(バックデータ一覧!$C$10*(バックデータ一覧!$C$12*計算過程!L7+バックデータ一覧!$C$13*LN(計算過程!G7)+バックデータ一覧!$C$14)^バックデータ一覧!$C$11+バックデータ一覧!$E$10*(計算過程!G7/(バックデータ一覧!$E$12*計算過程!L7+バックデータ一覧!$E$13*LN(計算過程!G7)+バックデータ一覧!$E$14))^バックデータ一覧!$E$11)*計算過程!$W$11*10^-3,0)</f>
        <v>1.9740466511154053</v>
      </c>
      <c r="F7" s="18">
        <f>IF(G7&lt;0.3,(バックデータ一覧!$C$10*(バックデータ一覧!$C$12*計算過程!L7+バックデータ一覧!$C$13*LN(0.3)+バックデータ一覧!$C$14)^バックデータ一覧!$C$11+バックデータ一覧!$E$10*(0.3/(バックデータ一覧!$E$12*計算過程!L7+バックデータ一覧!$E$13*LN(0.3)+バックデータ一覧!$E$14))^バックデータ一覧!$E$11)*計算過程!$W$11*計算過程!G7/0.3*10^-3,0)</f>
        <v>0</v>
      </c>
      <c r="G7" s="18">
        <f t="shared" ref="G7:G70" si="2">H7/($W$6*3600*10^-6)</f>
        <v>0.62546182257872684</v>
      </c>
      <c r="H7" s="18">
        <f t="shared" ref="H7:H70" si="3">IF(AND(L7&lt;5,N7&gt;=80),P7/$W$4,P7/$W$5)</f>
        <v>19.018368713025737</v>
      </c>
      <c r="I7" s="24">
        <v>0</v>
      </c>
      <c r="J7" s="24">
        <v>0</v>
      </c>
      <c r="K7" s="24">
        <v>0</v>
      </c>
      <c r="L7" s="14">
        <f>貼り付けシート!C7</f>
        <v>2.9</v>
      </c>
      <c r="M7" s="14">
        <f>貼り付けシート!D7</f>
        <v>4</v>
      </c>
      <c r="N7" s="18">
        <f>貼り付けシート!E7</f>
        <v>85.95497724120483</v>
      </c>
      <c r="O7" s="18">
        <f>貼り付けシート!F7</f>
        <v>14.644143909029816</v>
      </c>
      <c r="P7" s="19">
        <f t="shared" ref="P7:P70" si="4">IF(O7&gt;C7,C7,O7)</f>
        <v>14.644143909029816</v>
      </c>
      <c r="Q7" s="19">
        <f t="shared" ref="Q7:Q70" si="5">IF(O7&gt;C7,O7-C7,0)</f>
        <v>0</v>
      </c>
      <c r="S7" s="9" t="s">
        <v>46</v>
      </c>
      <c r="T7" s="13" t="s">
        <v>141</v>
      </c>
      <c r="U7" s="9" t="s">
        <v>47</v>
      </c>
      <c r="V7" s="9" t="s">
        <v>48</v>
      </c>
      <c r="W7" s="9">
        <f>INDEX(バックデータ一覧!$C$5:$J$5,MATCH(入力データと計算結果!F5,バックデータ一覧!$C$4:$J$4,0))</f>
        <v>66.989999999999995</v>
      </c>
      <c r="X7" s="9"/>
    </row>
    <row r="8" spans="1:24">
      <c r="A8" s="38">
        <v>41640</v>
      </c>
      <c r="B8" s="49" t="s">
        <v>151</v>
      </c>
      <c r="C8" s="24">
        <f t="shared" si="0"/>
        <v>23.413329767519997</v>
      </c>
      <c r="D8" s="24">
        <f t="shared" si="1"/>
        <v>2.0537153405601725</v>
      </c>
      <c r="E8" s="18">
        <f>IF(G8&gt;=0.3,(バックデータ一覧!$C$10*(バックデータ一覧!$C$12*計算過程!L8+バックデータ一覧!$C$13*LN(計算過程!G8)+バックデータ一覧!$C$14)^バックデータ一覧!$C$11+バックデータ一覧!$E$10*(計算過程!G8/(バックデータ一覧!$E$12*計算過程!L8+バックデータ一覧!$E$13*LN(計算過程!G8)+バックデータ一覧!$E$14))^バックデータ一覧!$E$11)*計算過程!$W$11*10^-3,0)</f>
        <v>2.0537153405601725</v>
      </c>
      <c r="F8" s="18">
        <f>IF(G8&lt;0.3,(バックデータ一覧!$C$10*(バックデータ一覧!$C$12*計算過程!L8+バックデータ一覧!$C$13*LN(0.3)+バックデータ一覧!$C$14)^バックデータ一覧!$C$11+バックデータ一覧!$E$10*(0.3/(バックデータ一覧!$E$12*計算過程!L8+バックデータ一覧!$E$13*LN(0.3)+バックデータ一覧!$E$14))^バックデータ一覧!$E$11)*計算過程!$W$11*計算過程!G8/0.3*10^-3,0)</f>
        <v>0</v>
      </c>
      <c r="G8" s="18">
        <f t="shared" si="2"/>
        <v>0.6575897139655279</v>
      </c>
      <c r="H8" s="18">
        <f t="shared" si="3"/>
        <v>19.995278993252022</v>
      </c>
      <c r="I8" s="24">
        <v>0</v>
      </c>
      <c r="J8" s="24">
        <v>0</v>
      </c>
      <c r="K8" s="24">
        <v>0</v>
      </c>
      <c r="L8" s="14">
        <f>貼り付けシート!C8</f>
        <v>2.7</v>
      </c>
      <c r="M8" s="14">
        <f>貼り付けシート!D8</f>
        <v>3.9</v>
      </c>
      <c r="N8" s="18">
        <f>貼り付けシート!E8</f>
        <v>85.018322149510993</v>
      </c>
      <c r="O8" s="18">
        <f>貼り付けシート!F8</f>
        <v>15.396364824804056</v>
      </c>
      <c r="P8" s="19">
        <f t="shared" si="4"/>
        <v>15.396364824804056</v>
      </c>
      <c r="Q8" s="19">
        <f t="shared" si="5"/>
        <v>0</v>
      </c>
      <c r="S8" s="9" t="s">
        <v>12</v>
      </c>
      <c r="T8" s="13" t="s">
        <v>141</v>
      </c>
      <c r="U8" s="9" t="s">
        <v>140</v>
      </c>
      <c r="V8" s="9" t="s">
        <v>13</v>
      </c>
      <c r="W8" s="9">
        <f>入力データと計算結果!F6</f>
        <v>120.08</v>
      </c>
      <c r="X8" s="9"/>
    </row>
    <row r="9" spans="1:24">
      <c r="A9" s="38">
        <v>41640</v>
      </c>
      <c r="B9" s="49" t="s">
        <v>152</v>
      </c>
      <c r="C9" s="24">
        <f t="shared" si="0"/>
        <v>23.413329767519997</v>
      </c>
      <c r="D9" s="24">
        <f t="shared" si="1"/>
        <v>2.1825645836680962</v>
      </c>
      <c r="E9" s="18">
        <f>IF(G9&gt;=0.3,(バックデータ一覧!$C$10*(バックデータ一覧!$C$12*計算過程!L9+バックデータ一覧!$C$13*LN(計算過程!G9)+バックデータ一覧!$C$14)^バックデータ一覧!$C$11+バックデータ一覧!$E$10*(計算過程!G9/(バックデータ一覧!$E$12*計算過程!L9+バックデータ一覧!$E$13*LN(計算過程!G9)+バックデータ一覧!$E$14))^バックデータ一覧!$E$11)*計算過程!$W$11*10^-3,0)</f>
        <v>2.1825645836680962</v>
      </c>
      <c r="F9" s="18">
        <f>IF(G9&lt;0.3,(バックデータ一覧!$C$10*(バックデータ一覧!$C$12*計算過程!L9+バックデータ一覧!$C$13*LN(0.3)+バックデータ一覧!$C$14)^バックデータ一覧!$C$11+バックデータ一覧!$E$10*(0.3/(バックデータ一覧!$E$12*計算過程!L9+バックデータ一覧!$E$13*LN(0.3)+バックデータ一覧!$E$14))^バックデータ一覧!$E$11)*計算過程!$W$11*計算過程!G9/0.3*10^-3,0)</f>
        <v>0</v>
      </c>
      <c r="G9" s="18">
        <f t="shared" si="2"/>
        <v>0.6974471828270814</v>
      </c>
      <c r="H9" s="18">
        <f t="shared" si="3"/>
        <v>21.207221931114635</v>
      </c>
      <c r="I9" s="24">
        <v>0</v>
      </c>
      <c r="J9" s="24">
        <v>0</v>
      </c>
      <c r="K9" s="24">
        <v>0</v>
      </c>
      <c r="L9" s="14">
        <f>貼り付けシート!C9</f>
        <v>1.8</v>
      </c>
      <c r="M9" s="14">
        <f>貼り付けシート!D9</f>
        <v>3.7</v>
      </c>
      <c r="N9" s="18">
        <f>貼り付けシート!E9</f>
        <v>86.03339976349946</v>
      </c>
      <c r="O9" s="18">
        <f>貼り付けシート!F9</f>
        <v>16.329560886958269</v>
      </c>
      <c r="P9" s="19">
        <f t="shared" si="4"/>
        <v>16.329560886958269</v>
      </c>
      <c r="Q9" s="19">
        <f t="shared" si="5"/>
        <v>0</v>
      </c>
      <c r="S9" s="9" t="s">
        <v>41</v>
      </c>
      <c r="T9" s="13" t="s">
        <v>141</v>
      </c>
      <c r="U9" s="9" t="s">
        <v>43</v>
      </c>
      <c r="V9" s="9" t="s">
        <v>31</v>
      </c>
      <c r="W9" s="9">
        <v>1.05</v>
      </c>
      <c r="X9" s="9"/>
    </row>
    <row r="10" spans="1:24">
      <c r="A10" s="38">
        <v>41640</v>
      </c>
      <c r="B10" s="49" t="s">
        <v>153</v>
      </c>
      <c r="C10" s="24">
        <f t="shared" si="0"/>
        <v>23.413329767519997</v>
      </c>
      <c r="D10" s="24">
        <f t="shared" si="1"/>
        <v>2.2638706320330142</v>
      </c>
      <c r="E10" s="18">
        <f>IF(G10&gt;=0.3,(バックデータ一覧!$C$10*(バックデータ一覧!$C$12*計算過程!L10+バックデータ一覧!$C$13*LN(計算過程!G10)+バックデータ一覧!$C$14)^バックデータ一覧!$C$11+バックデータ一覧!$E$10*(計算過程!G10/(バックデータ一覧!$E$12*計算過程!L10+バックデータ一覧!$E$13*LN(計算過程!G10)+バックデータ一覧!$E$14))^バックデータ一覧!$E$11)*計算過程!$W$11*10^-3,0)</f>
        <v>2.2638706320330142</v>
      </c>
      <c r="F10" s="18">
        <f>IF(G10&lt;0.3,(バックデータ一覧!$C$10*(バックデータ一覧!$C$12*計算過程!L10+バックデータ一覧!$C$13*LN(0.3)+バックデータ一覧!$C$14)^バックデータ一覧!$C$11+バックデータ一覧!$E$10*(0.3/(バックデータ一覧!$E$12*計算過程!L10+バックデータ一覧!$E$13*LN(0.3)+バックデータ一覧!$E$14))^バックデータ一覧!$E$11)*計算過程!$W$11*計算過程!G10/0.3*10^-3,0)</f>
        <v>0</v>
      </c>
      <c r="G10" s="18">
        <f t="shared" si="2"/>
        <v>0.72446498054424591</v>
      </c>
      <c r="H10" s="18">
        <f t="shared" si="3"/>
        <v>22.028749992860249</v>
      </c>
      <c r="I10" s="24">
        <v>0</v>
      </c>
      <c r="J10" s="24">
        <v>0</v>
      </c>
      <c r="K10" s="24">
        <v>0</v>
      </c>
      <c r="L10" s="14">
        <f>貼り付けシート!C10</f>
        <v>1.3</v>
      </c>
      <c r="M10" s="14">
        <f>貼り付けシート!D10</f>
        <v>3.5</v>
      </c>
      <c r="N10" s="18">
        <f>貼り付けシート!E10</f>
        <v>84.381883264252934</v>
      </c>
      <c r="O10" s="18">
        <f>貼り付けシート!F10</f>
        <v>16.962137494502393</v>
      </c>
      <c r="P10" s="19">
        <f t="shared" si="4"/>
        <v>16.962137494502393</v>
      </c>
      <c r="Q10" s="19">
        <f t="shared" si="5"/>
        <v>0</v>
      </c>
      <c r="S10" s="9" t="s">
        <v>42</v>
      </c>
      <c r="T10" s="13" t="s">
        <v>141</v>
      </c>
      <c r="U10" s="9" t="s">
        <v>44</v>
      </c>
      <c r="V10" s="9" t="s">
        <v>31</v>
      </c>
      <c r="W10" s="62">
        <v>1</v>
      </c>
      <c r="X10" s="9"/>
    </row>
    <row r="11" spans="1:24">
      <c r="A11" s="38">
        <v>41640</v>
      </c>
      <c r="B11" s="49" t="s">
        <v>154</v>
      </c>
      <c r="C11" s="24">
        <f t="shared" si="0"/>
        <v>23.413329767519997</v>
      </c>
      <c r="D11" s="24">
        <f t="shared" si="1"/>
        <v>2.3381715088312363</v>
      </c>
      <c r="E11" s="18">
        <f>IF(G11&gt;=0.3,(バックデータ一覧!$C$10*(バックデータ一覧!$C$12*計算過程!L11+バックデータ一覧!$C$13*LN(計算過程!G11)+バックデータ一覧!$C$14)^バックデータ一覧!$C$11+バックデータ一覧!$E$10*(計算過程!G11/(バックデータ一覧!$E$12*計算過程!L11+バックデータ一覧!$E$13*LN(計算過程!G11)+バックデータ一覧!$E$14))^バックデータ一覧!$E$11)*計算過程!$W$11*10^-3,0)</f>
        <v>2.3381715088312363</v>
      </c>
      <c r="F11" s="18">
        <f>IF(G11&lt;0.3,(バックデータ一覧!$C$10*(バックデータ一覧!$C$12*計算過程!L11+バックデータ一覧!$C$13*LN(0.3)+バックデータ一覧!$C$14)^バックデータ一覧!$C$11+バックデータ一覧!$E$10*(0.3/(バックデータ一覧!$E$12*計算過程!L11+バックデータ一覧!$E$13*LN(0.3)+バックデータ一覧!$E$14))^バックデータ一覧!$E$11)*計算過程!$W$11*計算過程!G11/0.3*10^-3,0)</f>
        <v>0</v>
      </c>
      <c r="G11" s="18">
        <f t="shared" si="2"/>
        <v>0.74829020003787705</v>
      </c>
      <c r="H11" s="18">
        <f t="shared" si="3"/>
        <v>22.753201578299119</v>
      </c>
      <c r="I11" s="24">
        <v>0</v>
      </c>
      <c r="J11" s="24">
        <v>0</v>
      </c>
      <c r="K11" s="24">
        <v>0</v>
      </c>
      <c r="L11" s="14">
        <f>貼り付けシート!C11</f>
        <v>0.8</v>
      </c>
      <c r="M11" s="14">
        <f>貼り付けシート!D11</f>
        <v>3.4</v>
      </c>
      <c r="N11" s="18">
        <f>貼り付けシート!E11</f>
        <v>84.990503224004428</v>
      </c>
      <c r="O11" s="18">
        <f>貼り付けシート!F11</f>
        <v>17.519965215290323</v>
      </c>
      <c r="P11" s="19">
        <f t="shared" si="4"/>
        <v>17.519965215290323</v>
      </c>
      <c r="Q11" s="19">
        <f t="shared" si="5"/>
        <v>0</v>
      </c>
      <c r="S11" s="9" t="s">
        <v>144</v>
      </c>
      <c r="T11" s="13" t="s">
        <v>142</v>
      </c>
      <c r="U11" s="9" t="s">
        <v>93</v>
      </c>
      <c r="V11" s="9" t="s">
        <v>36</v>
      </c>
      <c r="W11" s="63">
        <f>W6/W12</f>
        <v>2246.374244680851</v>
      </c>
      <c r="X11" s="9"/>
    </row>
    <row r="12" spans="1:24">
      <c r="A12" s="38">
        <v>41640</v>
      </c>
      <c r="B12" s="49" t="s">
        <v>155</v>
      </c>
      <c r="C12" s="24">
        <f t="shared" si="0"/>
        <v>23.413329767519997</v>
      </c>
      <c r="D12" s="24">
        <f t="shared" si="1"/>
        <v>2.3676003164470911</v>
      </c>
      <c r="E12" s="18">
        <f>IF(G12&gt;=0.3,(バックデータ一覧!$C$10*(バックデータ一覧!$C$12*計算過程!L12+バックデータ一覧!$C$13*LN(計算過程!G12)+バックデータ一覧!$C$14)^バックデータ一覧!$C$11+バックデータ一覧!$E$10*(計算過程!G12/(バックデータ一覧!$E$12*計算過程!L12+バックデータ一覧!$E$13*LN(計算過程!G12)+バックデータ一覧!$E$14))^バックデータ一覧!$E$11)*計算過程!$W$11*10^-3,0)</f>
        <v>2.3676003164470911</v>
      </c>
      <c r="F12" s="18">
        <f>IF(G12&lt;0.3,(バックデータ一覧!$C$10*(バックデータ一覧!$C$12*計算過程!L12+バックデータ一覧!$C$13*LN(0.3)+バックデータ一覧!$C$14)^バックデータ一覧!$C$11+バックデータ一覧!$E$10*(0.3/(バックデータ一覧!$E$12*計算過程!L12+バックデータ一覧!$E$13*LN(0.3)+バックデータ一覧!$E$14))^バックデータ一覧!$E$11)*計算過程!$W$11*計算過程!G12/0.3*10^-3,0)</f>
        <v>0</v>
      </c>
      <c r="G12" s="18">
        <f t="shared" si="2"/>
        <v>0.75261374804586034</v>
      </c>
      <c r="H12" s="18">
        <f t="shared" si="3"/>
        <v>22.88466736437265</v>
      </c>
      <c r="I12" s="24">
        <v>0</v>
      </c>
      <c r="J12" s="24">
        <v>0</v>
      </c>
      <c r="K12" s="24">
        <v>0</v>
      </c>
      <c r="L12" s="14">
        <f>貼り付けシート!C12</f>
        <v>0.4</v>
      </c>
      <c r="M12" s="14">
        <f>貼り付けシート!D12</f>
        <v>3.4</v>
      </c>
      <c r="N12" s="18">
        <f>貼り付けシート!E12</f>
        <v>87.484146999564757</v>
      </c>
      <c r="O12" s="18">
        <f>貼り付けシート!F12</f>
        <v>17.621193870566941</v>
      </c>
      <c r="P12" s="19">
        <f t="shared" si="4"/>
        <v>17.621193870566941</v>
      </c>
      <c r="Q12" s="19">
        <f t="shared" si="5"/>
        <v>0</v>
      </c>
      <c r="S12" s="9" t="s">
        <v>145</v>
      </c>
      <c r="T12" s="13" t="s">
        <v>142</v>
      </c>
      <c r="U12" s="9" t="s">
        <v>94</v>
      </c>
      <c r="V12" s="9" t="s">
        <v>31</v>
      </c>
      <c r="W12" s="9">
        <v>3.76</v>
      </c>
      <c r="X12" s="9"/>
    </row>
    <row r="13" spans="1:24">
      <c r="A13" s="38">
        <v>41640</v>
      </c>
      <c r="B13" s="49" t="s">
        <v>156</v>
      </c>
      <c r="C13" s="24">
        <f t="shared" si="0"/>
        <v>23.413329767519997</v>
      </c>
      <c r="D13" s="24">
        <f t="shared" si="1"/>
        <v>1.6511236258671131</v>
      </c>
      <c r="E13" s="18">
        <f>IF(G13&gt;=0.3,(バックデータ一覧!$C$10*(バックデータ一覧!$C$12*計算過程!L13+バックデータ一覧!$C$13*LN(計算過程!G13)+バックデータ一覧!$C$14)^バックデータ一覧!$C$11+バックデータ一覧!$E$10*(計算過程!G13/(バックデータ一覧!$E$12*計算過程!L13+バックデータ一覧!$E$13*LN(計算過程!G13)+バックデータ一覧!$E$14))^バックデータ一覧!$E$11)*計算過程!$W$11*10^-3,0)</f>
        <v>1.6511236258671131</v>
      </c>
      <c r="F13" s="18">
        <f>IF(G13&lt;0.3,(バックデータ一覧!$C$10*(バックデータ一覧!$C$12*計算過程!L13+バックデータ一覧!$C$13*LN(0.3)+バックデータ一覧!$C$14)^バックデータ一覧!$C$11+バックデータ一覧!$E$10*(0.3/(バックデータ一覧!$E$12*計算過程!L13+バックデータ一覧!$E$13*LN(0.3)+バックデータ一覧!$E$14))^バックデータ一覧!$E$11)*計算過程!$W$11*計算過程!G13/0.3*10^-3,0)</f>
        <v>0</v>
      </c>
      <c r="G13" s="18">
        <f t="shared" si="2"/>
        <v>0.4562075903101846</v>
      </c>
      <c r="H13" s="18">
        <f t="shared" si="3"/>
        <v>13.871868512179239</v>
      </c>
      <c r="I13" s="24">
        <v>0</v>
      </c>
      <c r="J13" s="24">
        <v>0</v>
      </c>
      <c r="K13" s="24">
        <v>0</v>
      </c>
      <c r="L13" s="14">
        <f>貼り付けシート!C13</f>
        <v>0.9</v>
      </c>
      <c r="M13" s="14">
        <f>貼り付けシート!D13</f>
        <v>3.4</v>
      </c>
      <c r="N13" s="18">
        <f>貼り付けシート!E13</f>
        <v>84.379528657083341</v>
      </c>
      <c r="O13" s="18">
        <f>貼り付けシート!F13</f>
        <v>10.681338754378014</v>
      </c>
      <c r="P13" s="19">
        <f t="shared" si="4"/>
        <v>10.681338754378014</v>
      </c>
      <c r="Q13" s="19">
        <f t="shared" si="5"/>
        <v>0</v>
      </c>
    </row>
    <row r="14" spans="1:24">
      <c r="A14" s="38">
        <v>41640</v>
      </c>
      <c r="B14" s="49" t="s">
        <v>157</v>
      </c>
      <c r="C14" s="24">
        <f t="shared" si="0"/>
        <v>30.406921776000001</v>
      </c>
      <c r="D14" s="24">
        <f t="shared" si="1"/>
        <v>0.36283638537770635</v>
      </c>
      <c r="E14" s="18">
        <f>IF(G14&gt;=0.3,(バックデータ一覧!$C$10*(バックデータ一覧!$C$12*計算過程!L14+バックデータ一覧!$C$13*LN(計算過程!G14)+バックデータ一覧!$C$14)^バックデータ一覧!$C$11+バックデータ一覧!$E$10*(計算過程!G14/(バックデータ一覧!$E$12*計算過程!L14+バックデータ一覧!$E$13*LN(計算過程!G14)+バックデータ一覧!$E$14))^バックデータ一覧!$E$11)*計算過程!$W$11*10^-3,0)</f>
        <v>0</v>
      </c>
      <c r="F14" s="18">
        <f>IF(G14&lt;0.3,(バックデータ一覧!$C$10*(バックデータ一覧!$C$12*計算過程!L14+バックデータ一覧!$C$13*LN(0.3)+バックデータ一覧!$C$14)^バックデータ一覧!$C$11+バックデータ一覧!$E$10*(0.3/(バックデータ一覧!$E$12*計算過程!L14+バックデータ一覧!$E$13*LN(0.3)+バックデータ一覧!$E$14))^バックデータ一覧!$E$11)*計算過程!$W$11*計算過程!G14/0.3*10^-3,0)</f>
        <v>0.36283638537770635</v>
      </c>
      <c r="G14" s="18">
        <f t="shared" si="2"/>
        <v>9.9428573102195245E-2</v>
      </c>
      <c r="H14" s="18">
        <f t="shared" si="3"/>
        <v>3.0233168446177485</v>
      </c>
      <c r="I14" s="24">
        <v>0</v>
      </c>
      <c r="J14" s="24">
        <v>0</v>
      </c>
      <c r="K14" s="24">
        <v>0</v>
      </c>
      <c r="L14" s="14">
        <f>貼り付けシート!C14</f>
        <v>3.1</v>
      </c>
      <c r="M14" s="14">
        <f>貼り付けシート!D14</f>
        <v>3.6</v>
      </c>
      <c r="N14" s="18">
        <f>貼り付けシート!E14</f>
        <v>76.31917574966522</v>
      </c>
      <c r="O14" s="18">
        <f>貼り付けシート!F14</f>
        <v>3.0233168446177485</v>
      </c>
      <c r="P14" s="19">
        <f t="shared" si="4"/>
        <v>3.0233168446177485</v>
      </c>
      <c r="Q14" s="19">
        <f t="shared" si="5"/>
        <v>0</v>
      </c>
    </row>
    <row r="15" spans="1:24">
      <c r="A15" s="38">
        <v>41640</v>
      </c>
      <c r="B15" s="49" t="s">
        <v>158</v>
      </c>
      <c r="C15" s="24">
        <f t="shared" si="0"/>
        <v>30.406921776000001</v>
      </c>
      <c r="D15" s="24">
        <f t="shared" si="1"/>
        <v>0.14745586121793788</v>
      </c>
      <c r="E15" s="18">
        <f>IF(G15&gt;=0.3,(バックデータ一覧!$C$10*(バックデータ一覧!$C$12*計算過程!L15+バックデータ一覧!$C$13*LN(計算過程!G15)+バックデータ一覧!$C$14)^バックデータ一覧!$C$11+バックデータ一覧!$E$10*(計算過程!G15/(バックデータ一覧!$E$12*計算過程!L15+バックデータ一覧!$E$13*LN(計算過程!G15)+バックデータ一覧!$E$14))^バックデータ一覧!$E$11)*計算過程!$W$11*10^-3,0)</f>
        <v>0</v>
      </c>
      <c r="F15" s="18">
        <f>IF(G15&lt;0.3,(バックデータ一覧!$C$10*(バックデータ一覧!$C$12*計算過程!L15+バックデータ一覧!$C$13*LN(0.3)+バックデータ一覧!$C$14)^バックデータ一覧!$C$11+バックデータ一覧!$E$10*(0.3/(バックデータ一覧!$E$12*計算過程!L15+バックデータ一覧!$E$13*LN(0.3)+バックデータ一覧!$E$14))^バックデータ一覧!$E$11)*計算過程!$W$11*計算過程!G15/0.3*10^-3,0)</f>
        <v>0.14745586121793788</v>
      </c>
      <c r="G15" s="18">
        <f t="shared" si="2"/>
        <v>4.6743372720036806E-2</v>
      </c>
      <c r="H15" s="18">
        <f t="shared" si="3"/>
        <v>1.4213220778445717</v>
      </c>
      <c r="I15" s="24">
        <v>0</v>
      </c>
      <c r="J15" s="24">
        <v>0</v>
      </c>
      <c r="K15" s="24">
        <v>0</v>
      </c>
      <c r="L15" s="14">
        <f>貼り付けシート!C15</f>
        <v>7.4</v>
      </c>
      <c r="M15" s="14">
        <f>貼り付けシート!D15</f>
        <v>3.9</v>
      </c>
      <c r="N15" s="18">
        <f>貼り付けシート!E15</f>
        <v>61.261656151672824</v>
      </c>
      <c r="O15" s="18">
        <f>貼り付けシート!F15</f>
        <v>1.4213220778445717</v>
      </c>
      <c r="P15" s="19">
        <f t="shared" si="4"/>
        <v>1.4213220778445717</v>
      </c>
      <c r="Q15" s="19">
        <f t="shared" si="5"/>
        <v>0</v>
      </c>
    </row>
    <row r="16" spans="1:24">
      <c r="A16" s="38">
        <v>41640</v>
      </c>
      <c r="B16" s="49" t="s">
        <v>159</v>
      </c>
      <c r="C16" s="24">
        <f t="shared" si="0"/>
        <v>30.406921776000001</v>
      </c>
      <c r="D16" s="24">
        <f t="shared" si="1"/>
        <v>7.0155997098014164E-2</v>
      </c>
      <c r="E16" s="18">
        <f>IF(G16&gt;=0.3,(バックデータ一覧!$C$10*(バックデータ一覧!$C$12*計算過程!L16+バックデータ一覧!$C$13*LN(計算過程!G16)+バックデータ一覧!$C$14)^バックデータ一覧!$C$11+バックデータ一覧!$E$10*(計算過程!G16/(バックデータ一覧!$E$12*計算過程!L16+バックデータ一覧!$E$13*LN(計算過程!G16)+バックデータ一覧!$E$14))^バックデータ一覧!$E$11)*計算過程!$W$11*10^-3,0)</f>
        <v>0</v>
      </c>
      <c r="F16" s="18">
        <f>IF(G16&lt;0.3,(バックデータ一覧!$C$10*(バックデータ一覧!$C$12*計算過程!L16+バックデータ一覧!$C$13*LN(0.3)+バックデータ一覧!$C$14)^バックデータ一覧!$C$11+バックデータ一覧!$E$10*(0.3/(バックデータ一覧!$E$12*計算過程!L16+バックデータ一覧!$E$13*LN(0.3)+バックデータ一覧!$E$14))^バックデータ一覧!$E$11)*計算過程!$W$11*計算過程!G16/0.3*10^-3,0)</f>
        <v>7.0155997098014164E-2</v>
      </c>
      <c r="G16" s="18">
        <f t="shared" si="2"/>
        <v>2.4062475805070115E-2</v>
      </c>
      <c r="H16" s="18">
        <f t="shared" si="3"/>
        <v>0.73166581954165966</v>
      </c>
      <c r="I16" s="24">
        <v>0</v>
      </c>
      <c r="J16" s="24">
        <v>0</v>
      </c>
      <c r="K16" s="24">
        <v>0</v>
      </c>
      <c r="L16" s="14">
        <f>貼り付けシート!C16</f>
        <v>9.6</v>
      </c>
      <c r="M16" s="14">
        <f>貼り付けシート!D16</f>
        <v>3.1</v>
      </c>
      <c r="N16" s="18">
        <f>貼り付けシート!E16</f>
        <v>42.000114911625467</v>
      </c>
      <c r="O16" s="18">
        <f>貼り付けシート!F16</f>
        <v>0.73166581954165966</v>
      </c>
      <c r="P16" s="19">
        <f t="shared" si="4"/>
        <v>0.73166581954165966</v>
      </c>
      <c r="Q16" s="19">
        <f t="shared" si="5"/>
        <v>0</v>
      </c>
    </row>
    <row r="17" spans="1:17">
      <c r="A17" s="38">
        <v>41640</v>
      </c>
      <c r="B17" s="49" t="s">
        <v>160</v>
      </c>
      <c r="C17" s="24">
        <f t="shared" si="0"/>
        <v>30.406921776000001</v>
      </c>
      <c r="D17" s="24">
        <f t="shared" si="1"/>
        <v>3.5058848481148368E-2</v>
      </c>
      <c r="E17" s="18">
        <f>IF(G17&gt;=0.3,(バックデータ一覧!$C$10*(バックデータ一覧!$C$12*計算過程!L17+バックデータ一覧!$C$13*LN(計算過程!G17)+バックデータ一覧!$C$14)^バックデータ一覧!$C$11+バックデータ一覧!$E$10*(計算過程!G17/(バックデータ一覧!$E$12*計算過程!L17+バックデータ一覧!$E$13*LN(計算過程!G17)+バックデータ一覧!$E$14))^バックデータ一覧!$E$11)*計算過程!$W$11*10^-3,0)</f>
        <v>0</v>
      </c>
      <c r="F17" s="18">
        <f>IF(G17&lt;0.3,(バックデータ一覧!$C$10*(バックデータ一覧!$C$12*計算過程!L17+バックデータ一覧!$C$13*LN(0.3)+バックデータ一覧!$C$14)^バックデータ一覧!$C$11+バックデータ一覧!$E$10*(0.3/(バックデータ一覧!$E$12*計算過程!L17+バックデータ一覧!$E$13*LN(0.3)+バックデータ一覧!$E$14))^バックデータ一覧!$E$11)*計算過程!$W$11*計算過程!G17/0.3*10^-3,0)</f>
        <v>3.5058848481148368E-2</v>
      </c>
      <c r="G17" s="18">
        <f t="shared" si="2"/>
        <v>1.2383761039092644E-2</v>
      </c>
      <c r="H17" s="18">
        <f t="shared" si="3"/>
        <v>0.37655205320836654</v>
      </c>
      <c r="I17" s="24">
        <v>0</v>
      </c>
      <c r="J17" s="24">
        <v>0</v>
      </c>
      <c r="K17" s="24">
        <v>0</v>
      </c>
      <c r="L17" s="14">
        <f>貼り付けシート!C17</f>
        <v>10.4</v>
      </c>
      <c r="M17" s="14">
        <f>貼り付けシート!D17</f>
        <v>3.1</v>
      </c>
      <c r="N17" s="18">
        <f>貼り付けシート!E17</f>
        <v>39.808073184720044</v>
      </c>
      <c r="O17" s="18">
        <f>貼り付けシート!F17</f>
        <v>0.37655205320836654</v>
      </c>
      <c r="P17" s="19">
        <f t="shared" si="4"/>
        <v>0.37655205320836654</v>
      </c>
      <c r="Q17" s="19">
        <f t="shared" si="5"/>
        <v>0</v>
      </c>
    </row>
    <row r="18" spans="1:17">
      <c r="A18" s="38">
        <v>41640</v>
      </c>
      <c r="B18" s="49" t="s">
        <v>161</v>
      </c>
      <c r="C18" s="24">
        <f t="shared" si="0"/>
        <v>30.406921776000001</v>
      </c>
      <c r="D18" s="24">
        <f t="shared" si="1"/>
        <v>1.4326631600781483E-2</v>
      </c>
      <c r="E18" s="18">
        <f>IF(G18&gt;=0.3,(バックデータ一覧!$C$10*(バックデータ一覧!$C$12*計算過程!L18+バックデータ一覧!$C$13*LN(計算過程!G18)+バックデータ一覧!$C$14)^バックデータ一覧!$C$11+バックデータ一覧!$E$10*(計算過程!G18/(バックデータ一覧!$E$12*計算過程!L18+バックデータ一覧!$E$13*LN(計算過程!G18)+バックデータ一覧!$E$14))^バックデータ一覧!$E$11)*計算過程!$W$11*10^-3,0)</f>
        <v>0</v>
      </c>
      <c r="F18" s="18">
        <f>IF(G18&lt;0.3,(バックデータ一覧!$C$10*(バックデータ一覧!$C$12*計算過程!L18+バックデータ一覧!$C$13*LN(0.3)+バックデータ一覧!$C$14)^バックデータ一覧!$C$11+バックデータ一覧!$E$10*(0.3/(バックデータ一覧!$E$12*計算過程!L18+バックデータ一覧!$E$13*LN(0.3)+バックデータ一覧!$E$14))^バックデータ一覧!$E$11)*計算過程!$W$11*計算過程!G18/0.3*10^-3,0)</f>
        <v>1.4326631600781483E-2</v>
      </c>
      <c r="G18" s="18">
        <f t="shared" si="2"/>
        <v>5.2732419070782724E-3</v>
      </c>
      <c r="H18" s="18">
        <f t="shared" si="3"/>
        <v>0.1603430541744541</v>
      </c>
      <c r="I18" s="24">
        <v>0</v>
      </c>
      <c r="J18" s="24">
        <v>0</v>
      </c>
      <c r="K18" s="24">
        <v>0</v>
      </c>
      <c r="L18" s="14">
        <f>貼り付けシート!C18</f>
        <v>11.5</v>
      </c>
      <c r="M18" s="14">
        <f>貼り付けシート!D18</f>
        <v>3.3</v>
      </c>
      <c r="N18" s="18">
        <f>貼り付けシート!E18</f>
        <v>39.374622699353225</v>
      </c>
      <c r="O18" s="18">
        <f>貼り付けシート!F18</f>
        <v>0.1603430541744541</v>
      </c>
      <c r="P18" s="19">
        <f t="shared" si="4"/>
        <v>0.1603430541744541</v>
      </c>
      <c r="Q18" s="19">
        <f t="shared" si="5"/>
        <v>0</v>
      </c>
    </row>
    <row r="19" spans="1:17">
      <c r="A19" s="38">
        <v>41640</v>
      </c>
      <c r="B19" s="49" t="s">
        <v>162</v>
      </c>
      <c r="C19" s="24">
        <f t="shared" si="0"/>
        <v>30.406921776000001</v>
      </c>
      <c r="D19" s="24">
        <f t="shared" si="1"/>
        <v>1.0958094062216883E-2</v>
      </c>
      <c r="E19" s="18">
        <f>IF(G19&gt;=0.3,(バックデータ一覧!$C$10*(バックデータ一覧!$C$12*計算過程!L19+バックデータ一覧!$C$13*LN(計算過程!G19)+バックデータ一覧!$C$14)^バックデータ一覧!$C$11+バックデータ一覧!$E$10*(計算過程!G19/(バックデータ一覧!$E$12*計算過程!L19+バックデータ一覧!$E$13*LN(計算過程!G19)+バックデータ一覧!$E$14))^バックデータ一覧!$E$11)*計算過程!$W$11*10^-3,0)</f>
        <v>0</v>
      </c>
      <c r="F19" s="18">
        <f>IF(G19&lt;0.3,(バックデータ一覧!$C$10*(バックデータ一覧!$C$12*計算過程!L19+バックデータ一覧!$C$13*LN(0.3)+バックデータ一覧!$C$14)^バックデータ一覧!$C$11+バックデータ一覧!$E$10*(0.3/(バックデータ一覧!$E$12*計算過程!L19+バックデータ一覧!$E$13*LN(0.3)+バックデータ一覧!$E$14))^バックデータ一覧!$E$11)*計算過程!$W$11*計算過程!G19/0.3*10^-3,0)</f>
        <v>1.0958094062216883E-2</v>
      </c>
      <c r="G19" s="18">
        <f t="shared" si="2"/>
        <v>4.0640441003347606E-3</v>
      </c>
      <c r="H19" s="18">
        <f t="shared" si="3"/>
        <v>0.12357507105309337</v>
      </c>
      <c r="I19" s="24">
        <v>0</v>
      </c>
      <c r="J19" s="24">
        <v>0</v>
      </c>
      <c r="K19" s="24">
        <v>0</v>
      </c>
      <c r="L19" s="14">
        <f>貼り付けシート!C19</f>
        <v>11.7</v>
      </c>
      <c r="M19" s="14">
        <f>貼り付けシート!D19</f>
        <v>3.4</v>
      </c>
      <c r="N19" s="18">
        <f>貼り付けシート!E19</f>
        <v>40.028164121565503</v>
      </c>
      <c r="O19" s="18">
        <f>貼り付けシート!F19</f>
        <v>0.12357507105309337</v>
      </c>
      <c r="P19" s="19">
        <f t="shared" si="4"/>
        <v>0.12357507105309337</v>
      </c>
      <c r="Q19" s="19">
        <f t="shared" si="5"/>
        <v>0</v>
      </c>
    </row>
    <row r="20" spans="1:17">
      <c r="A20" s="38">
        <v>41640</v>
      </c>
      <c r="B20" s="49" t="s">
        <v>163</v>
      </c>
      <c r="C20" s="24">
        <f t="shared" si="0"/>
        <v>30.406921776000001</v>
      </c>
      <c r="D20" s="24">
        <f t="shared" si="1"/>
        <v>1.0199962120277668E-2</v>
      </c>
      <c r="E20" s="18">
        <f>IF(G20&gt;=0.3,(バックデータ一覧!$C$10*(バックデータ一覧!$C$12*計算過程!L20+バックデータ一覧!$C$13*LN(計算過程!G20)+バックデータ一覧!$C$14)^バックデータ一覧!$C$11+バックデータ一覧!$E$10*(計算過程!G20/(バックデータ一覧!$E$12*計算過程!L20+バックデータ一覧!$E$13*LN(計算過程!G20)+バックデータ一覧!$E$14))^バックデータ一覧!$E$11)*計算過程!$W$11*10^-3,0)</f>
        <v>0</v>
      </c>
      <c r="F20" s="18">
        <f>IF(G20&lt;0.3,(バックデータ一覧!$C$10*(バックデータ一覧!$C$12*計算過程!L20+バックデータ一覧!$C$13*LN(0.3)+バックデータ一覧!$C$14)^バックデータ一覧!$C$11+バックデータ一覧!$E$10*(0.3/(バックデータ一覧!$E$12*計算過程!L20+バックデータ一覧!$E$13*LN(0.3)+バックデータ一覧!$E$14))^バックデータ一覧!$E$11)*計算過程!$W$11*計算過程!G20/0.3*10^-3,0)</f>
        <v>1.0199962120277668E-2</v>
      </c>
      <c r="G20" s="18">
        <f t="shared" si="2"/>
        <v>3.885377207498535E-3</v>
      </c>
      <c r="H20" s="18">
        <f t="shared" si="3"/>
        <v>0.11814236081866128</v>
      </c>
      <c r="I20" s="24">
        <v>0</v>
      </c>
      <c r="J20" s="24">
        <v>0</v>
      </c>
      <c r="K20" s="24">
        <v>0</v>
      </c>
      <c r="L20" s="14">
        <f>貼り付けシート!C20</f>
        <v>12.4</v>
      </c>
      <c r="M20" s="14">
        <f>貼り付けシート!D20</f>
        <v>3.6</v>
      </c>
      <c r="N20" s="18">
        <f>貼り付けシート!E20</f>
        <v>40.458523827609504</v>
      </c>
      <c r="O20" s="18">
        <f>貼り付けシート!F20</f>
        <v>0.11814236081866128</v>
      </c>
      <c r="P20" s="19">
        <f t="shared" si="4"/>
        <v>0.11814236081866128</v>
      </c>
      <c r="Q20" s="19">
        <f t="shared" si="5"/>
        <v>0</v>
      </c>
    </row>
    <row r="21" spans="1:17">
      <c r="A21" s="38">
        <v>41640</v>
      </c>
      <c r="B21" s="49" t="s">
        <v>164</v>
      </c>
      <c r="C21" s="24">
        <f t="shared" si="0"/>
        <v>30.406921776000001</v>
      </c>
      <c r="D21" s="24">
        <f t="shared" si="1"/>
        <v>1.1629822039481666E-2</v>
      </c>
      <c r="E21" s="18">
        <f>IF(G21&gt;=0.3,(バックデータ一覧!$C$10*(バックデータ一覧!$C$12*計算過程!L21+バックデータ一覧!$C$13*LN(計算過程!G21)+バックデータ一覧!$C$14)^バックデータ一覧!$C$11+バックデータ一覧!$E$10*(計算過程!G21/(バックデータ一覧!$E$12*計算過程!L21+バックデータ一覧!$E$13*LN(計算過程!G21)+バックデータ一覧!$E$14))^バックデータ一覧!$E$11)*計算過程!$W$11*10^-3,0)</f>
        <v>0</v>
      </c>
      <c r="F21" s="18">
        <f>IF(G21&lt;0.3,(バックデータ一覧!$C$10*(バックデータ一覧!$C$12*計算過程!L21+バックデータ一覧!$C$13*LN(0.3)+バックデータ一覧!$C$14)^バックデータ一覧!$C$11+バックデータ一覧!$E$10*(0.3/(バックデータ一覧!$E$12*計算過程!L21+バックデータ一覧!$E$13*LN(0.3)+バックデータ一覧!$E$14))^バックデータ一覧!$E$11)*計算過程!$W$11*計算過程!G21/0.3*10^-3,0)</f>
        <v>1.1629822039481666E-2</v>
      </c>
      <c r="G21" s="18">
        <f t="shared" si="2"/>
        <v>4.3131688210693133E-3</v>
      </c>
      <c r="H21" s="18">
        <f t="shared" si="3"/>
        <v>0.13115018694893676</v>
      </c>
      <c r="I21" s="24">
        <v>0</v>
      </c>
      <c r="J21" s="24">
        <v>0</v>
      </c>
      <c r="K21" s="24">
        <v>0</v>
      </c>
      <c r="L21" s="14">
        <f>貼り付けシート!C21</f>
        <v>11.7</v>
      </c>
      <c r="M21" s="14">
        <f>貼り付けシート!D21</f>
        <v>3.9</v>
      </c>
      <c r="N21" s="18">
        <f>貼り付けシート!E21</f>
        <v>45.877979935878486</v>
      </c>
      <c r="O21" s="18">
        <f>貼り付けシート!F21</f>
        <v>0.13115018694893676</v>
      </c>
      <c r="P21" s="19">
        <f t="shared" si="4"/>
        <v>0.13115018694893676</v>
      </c>
      <c r="Q21" s="19">
        <f t="shared" si="5"/>
        <v>0</v>
      </c>
    </row>
    <row r="22" spans="1:17">
      <c r="A22" s="38">
        <v>41640</v>
      </c>
      <c r="B22" s="49" t="s">
        <v>165</v>
      </c>
      <c r="C22" s="24">
        <f t="shared" si="0"/>
        <v>30.406921776000001</v>
      </c>
      <c r="D22" s="24">
        <f t="shared" si="1"/>
        <v>2.4547389496872123E-2</v>
      </c>
      <c r="E22" s="18">
        <f>IF(G22&gt;=0.3,(バックデータ一覧!$C$10*(バックデータ一覧!$C$12*計算過程!L22+バックデータ一覧!$C$13*LN(計算過程!G22)+バックデータ一覧!$C$14)^バックデータ一覧!$C$11+バックデータ一覧!$E$10*(計算過程!G22/(バックデータ一覧!$E$12*計算過程!L22+バックデータ一覧!$E$13*LN(計算過程!G22)+バックデータ一覧!$E$14))^バックデータ一覧!$E$11)*計算過程!$W$11*10^-3,0)</f>
        <v>0</v>
      </c>
      <c r="F22" s="18">
        <f>IF(G22&lt;0.3,(バックデータ一覧!$C$10*(バックデータ一覧!$C$12*計算過程!L22+バックデータ一覧!$C$13*LN(0.3)+バックデータ一覧!$C$14)^バックデータ一覧!$C$11+バックデータ一覧!$E$10*(0.3/(バックデータ一覧!$E$12*計算過程!L22+バックデータ一覧!$E$13*LN(0.3)+バックデータ一覧!$E$14))^バックデータ一覧!$E$11)*計算過程!$W$11*計算過程!G22/0.3*10^-3,0)</f>
        <v>2.4547389496872123E-2</v>
      </c>
      <c r="G22" s="18">
        <f t="shared" si="2"/>
        <v>8.866811317283313E-3</v>
      </c>
      <c r="H22" s="18">
        <f t="shared" si="3"/>
        <v>0.26961243812718522</v>
      </c>
      <c r="I22" s="24">
        <v>0</v>
      </c>
      <c r="J22" s="24">
        <v>0</v>
      </c>
      <c r="K22" s="24">
        <v>0</v>
      </c>
      <c r="L22" s="14">
        <f>貼り付けシート!C22</f>
        <v>11</v>
      </c>
      <c r="M22" s="14">
        <f>貼り付けシート!D22</f>
        <v>4.3</v>
      </c>
      <c r="N22" s="18">
        <f>貼り付けシート!E22</f>
        <v>52.952022630700299</v>
      </c>
      <c r="O22" s="18">
        <f>貼り付けシート!F22</f>
        <v>0.26961243812718522</v>
      </c>
      <c r="P22" s="19">
        <f t="shared" si="4"/>
        <v>0.26961243812718522</v>
      </c>
      <c r="Q22" s="19">
        <f t="shared" si="5"/>
        <v>0</v>
      </c>
    </row>
    <row r="23" spans="1:17">
      <c r="A23" s="38">
        <v>41640</v>
      </c>
      <c r="B23" s="49" t="s">
        <v>166</v>
      </c>
      <c r="C23" s="24">
        <f t="shared" si="0"/>
        <v>30.406921776000001</v>
      </c>
      <c r="D23" s="24">
        <f t="shared" si="1"/>
        <v>3.4318455275551427E-2</v>
      </c>
      <c r="E23" s="18">
        <f>IF(G23&gt;=0.3,(バックデータ一覧!$C$10*(バックデータ一覧!$C$12*計算過程!L23+バックデータ一覧!$C$13*LN(計算過程!G23)+バックデータ一覧!$C$14)^バックデータ一覧!$C$11+バックデータ一覧!$E$10*(計算過程!G23/(バックデータ一覧!$E$12*計算過程!L23+バックデータ一覧!$E$13*LN(計算過程!G23)+バックデータ一覧!$E$14))^バックデータ一覧!$E$11)*計算過程!$W$11*10^-3,0)</f>
        <v>0</v>
      </c>
      <c r="F23" s="18">
        <f>IF(G23&lt;0.3,(バックデータ一覧!$C$10*(バックデータ一覧!$C$12*計算過程!L23+バックデータ一覧!$C$13*LN(0.3)+バックデータ一覧!$C$14)^バックデータ一覧!$C$11+バックデータ一覧!$E$10*(0.3/(バックデータ一覧!$E$12*計算過程!L23+バックデータ一覧!$E$13*LN(0.3)+バックデータ一覧!$E$14))^バックデータ一覧!$E$11)*計算過程!$W$11*計算過程!G23/0.3*10^-3,0)</f>
        <v>3.4318455275551427E-2</v>
      </c>
      <c r="G23" s="18">
        <f t="shared" si="2"/>
        <v>1.21222335523011E-2</v>
      </c>
      <c r="H23" s="18">
        <f t="shared" si="3"/>
        <v>0.36859980737522219</v>
      </c>
      <c r="I23" s="24">
        <v>0</v>
      </c>
      <c r="J23" s="24">
        <v>0</v>
      </c>
      <c r="K23" s="24">
        <v>0</v>
      </c>
      <c r="L23" s="14">
        <f>貼り付けシート!C23</f>
        <v>10.4</v>
      </c>
      <c r="M23" s="14">
        <f>貼り付けシート!D23</f>
        <v>4.5</v>
      </c>
      <c r="N23" s="18">
        <f>貼り付けシート!E23</f>
        <v>57.656782156351596</v>
      </c>
      <c r="O23" s="18">
        <f>貼り付けシート!F23</f>
        <v>0.36859980737522219</v>
      </c>
      <c r="P23" s="19">
        <f t="shared" si="4"/>
        <v>0.36859980737522219</v>
      </c>
      <c r="Q23" s="19">
        <f t="shared" si="5"/>
        <v>0</v>
      </c>
    </row>
    <row r="24" spans="1:17">
      <c r="A24" s="38">
        <v>41640</v>
      </c>
      <c r="B24" s="49" t="s">
        <v>167</v>
      </c>
      <c r="C24" s="24">
        <f t="shared" si="0"/>
        <v>30.406921776000001</v>
      </c>
      <c r="D24" s="24">
        <f t="shared" si="1"/>
        <v>4.6913119064233365E-2</v>
      </c>
      <c r="E24" s="18">
        <f>IF(G24&gt;=0.3,(バックデータ一覧!$C$10*(バックデータ一覧!$C$12*計算過程!L24+バックデータ一覧!$C$13*LN(計算過程!G24)+バックデータ一覧!$C$14)^バックデータ一覧!$C$11+バックデータ一覧!$E$10*(計算過程!G24/(バックデータ一覧!$E$12*計算過程!L24+バックデータ一覧!$E$13*LN(計算過程!G24)+バックデータ一覧!$E$14))^バックデータ一覧!$E$11)*計算過程!$W$11*10^-3,0)</f>
        <v>0</v>
      </c>
      <c r="F24" s="18">
        <f>IF(G24&lt;0.3,(バックデータ一覧!$C$10*(バックデータ一覧!$C$12*計算過程!L24+バックデータ一覧!$C$13*LN(0.3)+バックデータ一覧!$C$14)^バックデータ一覧!$C$11+バックデータ一覧!$E$10*(0.3/(バックデータ一覧!$E$12*計算過程!L24+バックデータ一覧!$E$13*LN(0.3)+バックデータ一覧!$E$14))^バックデータ一覧!$E$11)*計算過程!$W$11*計算過程!G24/0.3*10^-3,0)</f>
        <v>4.6913119064233365E-2</v>
      </c>
      <c r="G24" s="18">
        <f t="shared" si="2"/>
        <v>1.4976440578077045E-2</v>
      </c>
      <c r="H24" s="18">
        <f t="shared" si="3"/>
        <v>0.45538745714050094</v>
      </c>
      <c r="I24" s="24">
        <v>0</v>
      </c>
      <c r="J24" s="24">
        <v>0</v>
      </c>
      <c r="K24" s="24">
        <v>0</v>
      </c>
      <c r="L24" s="14">
        <f>貼り付けシート!C24</f>
        <v>7.6</v>
      </c>
      <c r="M24" s="14">
        <f>貼り付けシート!D24</f>
        <v>4.5999999999999996</v>
      </c>
      <c r="N24" s="18">
        <f>貼り付けシート!E24</f>
        <v>71.196579905663214</v>
      </c>
      <c r="O24" s="18">
        <f>貼り付けシート!F24</f>
        <v>0.45538745714050094</v>
      </c>
      <c r="P24" s="19">
        <f t="shared" si="4"/>
        <v>0.45538745714050094</v>
      </c>
      <c r="Q24" s="19">
        <f t="shared" si="5"/>
        <v>0</v>
      </c>
    </row>
    <row r="25" spans="1:17">
      <c r="A25" s="38">
        <v>41640</v>
      </c>
      <c r="B25" s="49" t="s">
        <v>168</v>
      </c>
      <c r="C25" s="24">
        <f t="shared" si="0"/>
        <v>30.406921776000001</v>
      </c>
      <c r="D25" s="24">
        <f t="shared" si="1"/>
        <v>8.8522025321369033E-2</v>
      </c>
      <c r="E25" s="18">
        <f>IF(G25&gt;=0.3,(バックデータ一覧!$C$10*(バックデータ一覧!$C$12*計算過程!L25+バックデータ一覧!$C$13*LN(計算過程!G25)+バックデータ一覧!$C$14)^バックデータ一覧!$C$11+バックデータ一覧!$E$10*(計算過程!G25/(バックデータ一覧!$E$12*計算過程!L25+バックデータ一覧!$E$13*LN(計算過程!G25)+バックデータ一覧!$E$14))^バックデータ一覧!$E$11)*計算過程!$W$11*10^-3,0)</f>
        <v>0</v>
      </c>
      <c r="F25" s="18">
        <f>IF(G25&lt;0.3,(バックデータ一覧!$C$10*(バックデータ一覧!$C$12*計算過程!L25+バックデータ一覧!$C$13*LN(0.3)+バックデータ一覧!$C$14)^バックデータ一覧!$C$11+バックデータ一覧!$E$10*(0.3/(バックデータ一覧!$E$12*計算過程!L25+バックデータ一覧!$E$13*LN(0.3)+バックデータ一覧!$E$14))^バックデータ一覧!$E$11)*計算過程!$W$11*計算過程!G25/0.3*10^-3,0)</f>
        <v>8.8522025321369033E-2</v>
      </c>
      <c r="G25" s="18">
        <f t="shared" si="2"/>
        <v>2.6914829364598426E-2</v>
      </c>
      <c r="H25" s="18">
        <f t="shared" si="3"/>
        <v>0.81839711110373214</v>
      </c>
      <c r="I25" s="24">
        <v>0</v>
      </c>
      <c r="J25" s="24">
        <v>0</v>
      </c>
      <c r="K25" s="24">
        <v>0</v>
      </c>
      <c r="L25" s="14">
        <f>貼り付けシート!C25</f>
        <v>6.2</v>
      </c>
      <c r="M25" s="14">
        <f>貼り付けシート!D25</f>
        <v>4.5999999999999996</v>
      </c>
      <c r="N25" s="18">
        <f>貼り付けシート!E25</f>
        <v>78.383037155770069</v>
      </c>
      <c r="O25" s="18">
        <f>貼り付けシート!F25</f>
        <v>0.81839711110373214</v>
      </c>
      <c r="P25" s="19">
        <f t="shared" si="4"/>
        <v>0.81839711110373214</v>
      </c>
      <c r="Q25" s="19">
        <f t="shared" si="5"/>
        <v>0</v>
      </c>
    </row>
    <row r="26" spans="1:17">
      <c r="A26" s="38">
        <v>41640</v>
      </c>
      <c r="B26" s="49" t="s">
        <v>169</v>
      </c>
      <c r="C26" s="24">
        <f t="shared" si="0"/>
        <v>30.406921776000001</v>
      </c>
      <c r="D26" s="24">
        <f t="shared" si="1"/>
        <v>0.39315398071895274</v>
      </c>
      <c r="E26" s="18">
        <f>IF(G26&gt;=0.3,(バックデータ一覧!$C$10*(バックデータ一覧!$C$12*計算過程!L26+バックデータ一覧!$C$13*LN(計算過程!G26)+バックデータ一覧!$C$14)^バックデータ一覧!$C$11+バックデータ一覧!$E$10*(計算過程!G26/(バックデータ一覧!$E$12*計算過程!L26+バックデータ一覧!$E$13*LN(計算過程!G26)+バックデータ一覧!$E$14))^バックデータ一覧!$E$11)*計算過程!$W$11*10^-3,0)</f>
        <v>0</v>
      </c>
      <c r="F26" s="18">
        <f>IF(G26&lt;0.3,(バックデータ一覧!$C$10*(バックデータ一覧!$C$12*計算過程!L26+バックデータ一覧!$C$13*LN(0.3)+バックデータ一覧!$C$14)^バックデータ一覧!$C$11+バックデータ一覧!$E$10*(0.3/(バックデータ一覧!$E$12*計算過程!L26+バックデータ一覧!$E$13*LN(0.3)+バックデータ一覧!$E$14))^バックデータ一覧!$E$11)*計算過程!$W$11*計算過程!G26/0.3*10^-3,0)</f>
        <v>0.39315398071895274</v>
      </c>
      <c r="G26" s="18">
        <f t="shared" si="2"/>
        <v>0.11670906573161773</v>
      </c>
      <c r="H26" s="18">
        <f t="shared" si="3"/>
        <v>3.5487634322513424</v>
      </c>
      <c r="I26" s="24">
        <v>0</v>
      </c>
      <c r="J26" s="24">
        <v>0</v>
      </c>
      <c r="K26" s="24">
        <v>0</v>
      </c>
      <c r="L26" s="14">
        <f>貼り付けシート!C26</f>
        <v>5.5</v>
      </c>
      <c r="M26" s="14">
        <f>貼り付けシート!D26</f>
        <v>4.5</v>
      </c>
      <c r="N26" s="18">
        <f>貼り付けシート!E26</f>
        <v>80.501672358468596</v>
      </c>
      <c r="O26" s="18">
        <f>貼り付けシート!F26</f>
        <v>3.5487634322513424</v>
      </c>
      <c r="P26" s="19">
        <f t="shared" si="4"/>
        <v>3.5487634322513424</v>
      </c>
      <c r="Q26" s="19">
        <f t="shared" si="5"/>
        <v>0</v>
      </c>
    </row>
    <row r="27" spans="1:17">
      <c r="A27" s="38">
        <v>41640</v>
      </c>
      <c r="B27" s="49" t="s">
        <v>170</v>
      </c>
      <c r="C27" s="24">
        <f t="shared" si="0"/>
        <v>30.406921776000001</v>
      </c>
      <c r="D27" s="24">
        <f t="shared" si="1"/>
        <v>0.82476501151186277</v>
      </c>
      <c r="E27" s="18">
        <f>IF(G27&gt;=0.3,(バックデータ一覧!$C$10*(バックデータ一覧!$C$12*計算過程!L27+バックデータ一覧!$C$13*LN(計算過程!G27)+バックデータ一覧!$C$14)^バックデータ一覧!$C$11+バックデータ一覧!$E$10*(計算過程!G27/(バックデータ一覧!$E$12*計算過程!L27+バックデータ一覧!$E$13*LN(計算過程!G27)+バックデータ一覧!$E$14))^バックデータ一覧!$E$11)*計算過程!$W$11*10^-3,0)</f>
        <v>0</v>
      </c>
      <c r="F27" s="18">
        <f>IF(G27&lt;0.3,(バックデータ一覧!$C$10*(バックデータ一覧!$C$12*計算過程!L27+バックデータ一覧!$C$13*LN(0.3)+バックデータ一覧!$C$14)^バックデータ一覧!$C$11+バックデータ一覧!$E$10*(0.3/(バックデータ一覧!$E$12*計算過程!L27+バックデータ一覧!$E$13*LN(0.3)+バックデータ一覧!$E$14))^バックデータ一覧!$E$11)*計算過程!$W$11*計算過程!G27/0.3*10^-3,0)</f>
        <v>0.82476501151186277</v>
      </c>
      <c r="G27" s="18">
        <f t="shared" si="2"/>
        <v>0.24483423458069076</v>
      </c>
      <c r="H27" s="18">
        <f t="shared" si="3"/>
        <v>7.4446554189818981</v>
      </c>
      <c r="I27" s="24">
        <v>0</v>
      </c>
      <c r="J27" s="24">
        <v>0</v>
      </c>
      <c r="K27" s="24">
        <v>0</v>
      </c>
      <c r="L27" s="14">
        <f>貼り付けシート!C27</f>
        <v>5.5</v>
      </c>
      <c r="M27" s="14">
        <f>貼り付けシート!D27</f>
        <v>4.5</v>
      </c>
      <c r="N27" s="18">
        <f>貼り付けシート!E27</f>
        <v>80.501672358468596</v>
      </c>
      <c r="O27" s="18">
        <f>貼り付けシート!F27</f>
        <v>7.4446554189818981</v>
      </c>
      <c r="P27" s="19">
        <f t="shared" si="4"/>
        <v>7.4446554189818981</v>
      </c>
      <c r="Q27" s="19">
        <f t="shared" si="5"/>
        <v>0</v>
      </c>
    </row>
    <row r="28" spans="1:17">
      <c r="A28" s="38">
        <v>41640</v>
      </c>
      <c r="B28" s="49" t="s">
        <v>171</v>
      </c>
      <c r="C28" s="24">
        <f t="shared" si="0"/>
        <v>23.413329767519997</v>
      </c>
      <c r="D28" s="24">
        <f t="shared" si="1"/>
        <v>1.5988375903633536</v>
      </c>
      <c r="E28" s="18">
        <f>IF(G28&gt;=0.3,(バックデータ一覧!$C$10*(バックデータ一覧!$C$12*計算過程!L28+バックデータ一覧!$C$13*LN(計算過程!G28)+バックデータ一覧!$C$14)^バックデータ一覧!$C$11+バックデータ一覧!$E$10*(計算過程!G28/(バックデータ一覧!$E$12*計算過程!L28+バックデータ一覧!$E$13*LN(計算過程!G28)+バックデータ一覧!$E$14))^バックデータ一覧!$E$11)*計算過程!$W$11*10^-3,0)</f>
        <v>1.5988375903633536</v>
      </c>
      <c r="F28" s="18">
        <f>IF(G28&lt;0.3,(バックデータ一覧!$C$10*(バックデータ一覧!$C$12*計算過程!L28+バックデータ一覧!$C$13*LN(0.3)+バックデータ一覧!$C$14)^バックデータ一覧!$C$11+バックデータ一覧!$E$10*(0.3/(バックデータ一覧!$E$12*計算過程!L28+バックデータ一覧!$E$13*LN(0.3)+バックデータ一覧!$E$14))^バックデータ一覧!$E$11)*計算過程!$W$11*計算過程!G28/0.3*10^-3,0)</f>
        <v>0</v>
      </c>
      <c r="G28" s="18">
        <f t="shared" si="2"/>
        <v>0.49776298418035925</v>
      </c>
      <c r="H28" s="18">
        <f t="shared" si="3"/>
        <v>15.13544012296051</v>
      </c>
      <c r="I28" s="24">
        <v>0</v>
      </c>
      <c r="J28" s="24">
        <v>0</v>
      </c>
      <c r="K28" s="24">
        <v>0</v>
      </c>
      <c r="L28" s="14">
        <f>貼り付けシート!C28</f>
        <v>4.5999999999999996</v>
      </c>
      <c r="M28" s="14">
        <f>貼り付けシート!D28</f>
        <v>4.2</v>
      </c>
      <c r="N28" s="18">
        <f>貼り付けシート!E28</f>
        <v>80.038877540978731</v>
      </c>
      <c r="O28" s="18">
        <f>貼り付けシート!F28</f>
        <v>11.654288894679594</v>
      </c>
      <c r="P28" s="19">
        <f t="shared" si="4"/>
        <v>11.654288894679594</v>
      </c>
      <c r="Q28" s="19">
        <f t="shared" si="5"/>
        <v>0</v>
      </c>
    </row>
    <row r="29" spans="1:17">
      <c r="A29" s="38">
        <v>41640</v>
      </c>
      <c r="B29" s="49" t="s">
        <v>172</v>
      </c>
      <c r="C29" s="24">
        <f t="shared" si="0"/>
        <v>23.413329767519997</v>
      </c>
      <c r="D29" s="24">
        <f t="shared" si="1"/>
        <v>1.7086636504680082</v>
      </c>
      <c r="E29" s="18">
        <f>IF(G29&gt;=0.3,(バックデータ一覧!$C$10*(バックデータ一覧!$C$12*計算過程!L29+バックデータ一覧!$C$13*LN(計算過程!G29)+バックデータ一覧!$C$14)^バックデータ一覧!$C$11+バックデータ一覧!$E$10*(計算過程!G29/(バックデータ一覧!$E$12*計算過程!L29+バックデータ一覧!$E$13*LN(計算過程!G29)+バックデータ一覧!$E$14))^バックデータ一覧!$E$11)*計算過程!$W$11*10^-3,0)</f>
        <v>1.7086636504680082</v>
      </c>
      <c r="F29" s="18">
        <f>IF(G29&lt;0.3,(バックデータ一覧!$C$10*(バックデータ一覧!$C$12*計算過程!L29+バックデータ一覧!$C$13*LN(0.3)+バックデータ一覧!$C$14)^バックデータ一覧!$C$11+バックデータ一覧!$E$10*(0.3/(バックデータ一覧!$E$12*計算過程!L29+バックデータ一覧!$E$13*LN(0.3)+バックデータ一覧!$E$14))^バックデータ一覧!$E$11)*計算過程!$W$11*計算過程!G29/0.3*10^-3,0)</f>
        <v>0</v>
      </c>
      <c r="G29" s="18">
        <f t="shared" si="2"/>
        <v>0.53210977263678294</v>
      </c>
      <c r="H29" s="18">
        <f t="shared" si="3"/>
        <v>16.179820232811803</v>
      </c>
      <c r="I29" s="24">
        <v>0</v>
      </c>
      <c r="J29" s="24">
        <v>0</v>
      </c>
      <c r="K29" s="24">
        <v>0</v>
      </c>
      <c r="L29" s="14">
        <f>貼り付けシート!C29</f>
        <v>4</v>
      </c>
      <c r="M29" s="14">
        <f>貼り付けシート!D29</f>
        <v>4.0999999999999996</v>
      </c>
      <c r="N29" s="18">
        <f>貼り付けシート!E29</f>
        <v>81.504793544709713</v>
      </c>
      <c r="O29" s="18">
        <f>貼り付けシート!F29</f>
        <v>12.458461579265089</v>
      </c>
      <c r="P29" s="19">
        <f t="shared" si="4"/>
        <v>12.458461579265089</v>
      </c>
      <c r="Q29" s="19">
        <f t="shared" si="5"/>
        <v>0</v>
      </c>
    </row>
    <row r="30" spans="1:17">
      <c r="A30" s="38">
        <v>41641</v>
      </c>
      <c r="B30" s="49" t="s">
        <v>149</v>
      </c>
      <c r="C30" s="24">
        <f t="shared" si="0"/>
        <v>23.413329767519997</v>
      </c>
      <c r="D30" s="24">
        <f t="shared" si="1"/>
        <v>1.8806458271004347</v>
      </c>
      <c r="E30" s="18">
        <f>IF(G30&gt;=0.3,(バックデータ一覧!$C$10*(バックデータ一覧!$C$12*計算過程!L30+バックデータ一覧!$C$13*LN(計算過程!G30)+バックデータ一覧!$C$14)^バックデータ一覧!$C$11+バックデータ一覧!$E$10*(計算過程!G30/(バックデータ一覧!$E$12*計算過程!L30+バックデータ一覧!$E$13*LN(計算過程!G30)+バックデータ一覧!$E$14))^バックデータ一覧!$E$11)*計算過程!$W$11*10^-3,0)</f>
        <v>1.8806458271004347</v>
      </c>
      <c r="F30" s="18">
        <f>IF(G30&lt;0.3,(バックデータ一覧!$C$10*(バックデータ一覧!$C$12*計算過程!L30+バックデータ一覧!$C$13*LN(0.3)+バックデータ一覧!$C$14)^バックデータ一覧!$C$11+バックデータ一覧!$E$10*(0.3/(バックデータ一覧!$E$12*計算過程!L30+バックデータ一覧!$E$13*LN(0.3)+バックデータ一覧!$E$14))^バックデータ一覧!$E$11)*計算過程!$W$11*計算過程!G30/0.3*10^-3,0)</f>
        <v>0</v>
      </c>
      <c r="G30" s="18">
        <f t="shared" si="2"/>
        <v>0.59217565509687697</v>
      </c>
      <c r="H30" s="18">
        <f t="shared" si="3"/>
        <v>18.006238822182294</v>
      </c>
      <c r="I30" s="24">
        <v>0</v>
      </c>
      <c r="J30" s="24">
        <v>0</v>
      </c>
      <c r="K30" s="24">
        <v>0</v>
      </c>
      <c r="L30" s="14">
        <f>貼り付けシート!C30</f>
        <v>3.3</v>
      </c>
      <c r="M30" s="14">
        <f>貼り付けシート!D30</f>
        <v>4</v>
      </c>
      <c r="N30" s="18">
        <f>貼り付けシート!E30</f>
        <v>83.553784754611783</v>
      </c>
      <c r="O30" s="18">
        <f>貼り付けシート!F30</f>
        <v>13.864803893080367</v>
      </c>
      <c r="P30" s="19">
        <f t="shared" si="4"/>
        <v>13.864803893080367</v>
      </c>
      <c r="Q30" s="19">
        <f t="shared" si="5"/>
        <v>0</v>
      </c>
    </row>
    <row r="31" spans="1:17">
      <c r="A31" s="38">
        <v>41641</v>
      </c>
      <c r="B31" s="49" t="s">
        <v>150</v>
      </c>
      <c r="C31" s="24">
        <f t="shared" si="0"/>
        <v>23.413329767519997</v>
      </c>
      <c r="D31" s="24">
        <f t="shared" si="1"/>
        <v>2.0055350144698627</v>
      </c>
      <c r="E31" s="18">
        <f>IF(G31&gt;=0.3,(バックデータ一覧!$C$10*(バックデータ一覧!$C$12*計算過程!L31+バックデータ一覧!$C$13*LN(計算過程!G31)+バックデータ一覧!$C$14)^バックデータ一覧!$C$11+バックデータ一覧!$E$10*(計算過程!G31/(バックデータ一覧!$E$12*計算過程!L31+バックデータ一覧!$E$13*LN(計算過程!G31)+バックデータ一覧!$E$14))^バックデータ一覧!$E$11)*計算過程!$W$11*10^-3,0)</f>
        <v>2.0055350144698627</v>
      </c>
      <c r="F31" s="18">
        <f>IF(G31&lt;0.3,(バックデータ一覧!$C$10*(バックデータ一覧!$C$12*計算過程!L31+バックデータ一覧!$C$13*LN(0.3)+バックデータ一覧!$C$14)^バックデータ一覧!$C$11+バックデータ一覧!$E$10*(0.3/(バックデータ一覧!$E$12*計算過程!L31+バックデータ一覧!$E$13*LN(0.3)+バックデータ一覧!$E$14))^バックデータ一覧!$E$11)*計算過程!$W$11*計算過程!G31/0.3*10^-3,0)</f>
        <v>0</v>
      </c>
      <c r="G31" s="18">
        <f t="shared" si="2"/>
        <v>0.63760723372518924</v>
      </c>
      <c r="H31" s="18">
        <f t="shared" si="3"/>
        <v>19.38767327969358</v>
      </c>
      <c r="I31" s="24">
        <v>0</v>
      </c>
      <c r="J31" s="24">
        <v>0</v>
      </c>
      <c r="K31" s="24">
        <v>0</v>
      </c>
      <c r="L31" s="14">
        <f>貼り付けシート!C31</f>
        <v>2.8</v>
      </c>
      <c r="M31" s="14">
        <f>貼り付けシート!D31</f>
        <v>3.9</v>
      </c>
      <c r="N31" s="18">
        <f>貼り付けシート!E31</f>
        <v>84.41653496999497</v>
      </c>
      <c r="O31" s="18">
        <f>貼り付けシート!F31</f>
        <v>14.928508425364056</v>
      </c>
      <c r="P31" s="19">
        <f t="shared" si="4"/>
        <v>14.928508425364056</v>
      </c>
      <c r="Q31" s="19">
        <f t="shared" si="5"/>
        <v>0</v>
      </c>
    </row>
    <row r="32" spans="1:17">
      <c r="A32" s="38">
        <v>41641</v>
      </c>
      <c r="B32" s="49" t="s">
        <v>151</v>
      </c>
      <c r="C32" s="24">
        <f t="shared" si="0"/>
        <v>23.413329767519997</v>
      </c>
      <c r="D32" s="24">
        <f t="shared" si="1"/>
        <v>2.0654350382322333</v>
      </c>
      <c r="E32" s="18">
        <f>IF(G32&gt;=0.3,(バックデータ一覧!$C$10*(バックデータ一覧!$C$12*計算過程!L32+バックデータ一覧!$C$13*LN(計算過程!G32)+バックデータ一覧!$C$14)^バックデータ一覧!$C$11+バックデータ一覧!$E$10*(計算過程!G32/(バックデータ一覧!$E$12*計算過程!L32+バックデータ一覧!$E$13*LN(計算過程!G32)+バックデータ一覧!$E$14))^バックデータ一覧!$E$11)*計算過程!$W$11*10^-3,0)</f>
        <v>2.0654350382322333</v>
      </c>
      <c r="F32" s="18">
        <f>IF(G32&lt;0.3,(バックデータ一覧!$C$10*(バックデータ一覧!$C$12*計算過程!L32+バックデータ一覧!$C$13*LN(0.3)+バックデータ一覧!$C$14)^バックデータ一覧!$C$11+バックデータ一覧!$E$10*(0.3/(バックデータ一覧!$E$12*計算過程!L32+バックデータ一覧!$E$13*LN(0.3)+バックデータ一覧!$E$14))^バックデータ一覧!$E$11)*計算過程!$W$11*計算過程!G32/0.3*10^-3,0)</f>
        <v>0</v>
      </c>
      <c r="G32" s="18">
        <f t="shared" si="2"/>
        <v>0.66304877111945382</v>
      </c>
      <c r="H32" s="18">
        <f t="shared" si="3"/>
        <v>20.161272117102161</v>
      </c>
      <c r="I32" s="24">
        <v>0</v>
      </c>
      <c r="J32" s="24">
        <v>0</v>
      </c>
      <c r="K32" s="24">
        <v>0</v>
      </c>
      <c r="L32" s="14">
        <f>貼り付けシート!C32</f>
        <v>2.7</v>
      </c>
      <c r="M32" s="14">
        <f>貼り付けシート!D32</f>
        <v>3.8</v>
      </c>
      <c r="N32" s="18">
        <f>貼り付けシート!E32</f>
        <v>82.851602366136461</v>
      </c>
      <c r="O32" s="18">
        <f>貼り付けシート!F32</f>
        <v>15.524179530168665</v>
      </c>
      <c r="P32" s="19">
        <f t="shared" si="4"/>
        <v>15.524179530168665</v>
      </c>
      <c r="Q32" s="19">
        <f t="shared" si="5"/>
        <v>0</v>
      </c>
    </row>
    <row r="33" spans="1:17">
      <c r="A33" s="38">
        <v>41641</v>
      </c>
      <c r="B33" s="49" t="s">
        <v>152</v>
      </c>
      <c r="C33" s="24">
        <f t="shared" si="0"/>
        <v>23.413329767519997</v>
      </c>
      <c r="D33" s="24">
        <f t="shared" si="1"/>
        <v>2.1492273112358076</v>
      </c>
      <c r="E33" s="18">
        <f>IF(G33&gt;=0.3,(バックデータ一覧!$C$10*(バックデータ一覧!$C$12*計算過程!L33+バックデータ一覧!$C$13*LN(計算過程!G33)+バックデータ一覧!$C$14)^バックデータ一覧!$C$11+バックデータ一覧!$E$10*(計算過程!G33/(バックデータ一覧!$E$12*計算過程!L33+バックデータ一覧!$E$13*LN(計算過程!G33)+バックデータ一覧!$E$14))^バックデータ一覧!$E$11)*計算過程!$W$11*10^-3,0)</f>
        <v>2.1492273112358076</v>
      </c>
      <c r="F33" s="18">
        <f>IF(G33&lt;0.3,(バックデータ一覧!$C$10*(バックデータ一覧!$C$12*計算過程!L33+バックデータ一覧!$C$13*LN(0.3)+バックデータ一覧!$C$14)^バックデータ一覧!$C$11+バックデータ一覧!$E$10*(0.3/(バックデータ一覧!$E$12*計算過程!L33+バックデータ一覧!$E$13*LN(0.3)+バックデータ一覧!$E$14))^バックデータ一覧!$E$11)*計算過程!$W$11*計算過程!G33/0.3*10^-3,0)</f>
        <v>0</v>
      </c>
      <c r="G33" s="18">
        <f t="shared" si="2"/>
        <v>0.69101647881944872</v>
      </c>
      <c r="H33" s="18">
        <f t="shared" si="3"/>
        <v>21.011684017389939</v>
      </c>
      <c r="I33" s="24">
        <v>0</v>
      </c>
      <c r="J33" s="24">
        <v>0</v>
      </c>
      <c r="K33" s="24">
        <v>0</v>
      </c>
      <c r="L33" s="14">
        <f>貼り付けシート!C33</f>
        <v>2.2000000000000002</v>
      </c>
      <c r="M33" s="14">
        <f>貼り付けシート!D33</f>
        <v>3.7</v>
      </c>
      <c r="N33" s="18">
        <f>貼り付けシート!E33</f>
        <v>83.608663845909632</v>
      </c>
      <c r="O33" s="18">
        <f>貼り付けシート!F33</f>
        <v>16.178996693390253</v>
      </c>
      <c r="P33" s="19">
        <f t="shared" si="4"/>
        <v>16.178996693390253</v>
      </c>
      <c r="Q33" s="19">
        <f t="shared" si="5"/>
        <v>0</v>
      </c>
    </row>
    <row r="34" spans="1:17">
      <c r="A34" s="38">
        <v>41641</v>
      </c>
      <c r="B34" s="49" t="s">
        <v>153</v>
      </c>
      <c r="C34" s="24">
        <f t="shared" si="0"/>
        <v>23.413329767519997</v>
      </c>
      <c r="D34" s="24">
        <f t="shared" si="1"/>
        <v>2.1915049810735368</v>
      </c>
      <c r="E34" s="18">
        <f>IF(G34&gt;=0.3,(バックデータ一覧!$C$10*(バックデータ一覧!$C$12*計算過程!L34+バックデータ一覧!$C$13*LN(計算過程!G34)+バックデータ一覧!$C$14)^バックデータ一覧!$C$11+バックデータ一覧!$E$10*(計算過程!G34/(バックデータ一覧!$E$12*計算過程!L34+バックデータ一覧!$E$13*LN(計算過程!G34)+バックデータ一覧!$E$14))^バックデータ一覧!$E$11)*計算過程!$W$11*10^-3,0)</f>
        <v>2.1915049810735368</v>
      </c>
      <c r="F34" s="18">
        <f>IF(G34&lt;0.3,(バックデータ一覧!$C$10*(バックデータ一覧!$C$12*計算過程!L34+バックデータ一覧!$C$13*LN(0.3)+バックデータ一覧!$C$14)^バックデータ一覧!$C$11+バックデータ一覧!$E$10*(0.3/(バックデータ一覧!$E$12*計算過程!L34+バックデータ一覧!$E$13*LN(0.3)+バックデータ一覧!$E$14))^バックデータ一覧!$E$11)*計算過程!$W$11*計算過程!G34/0.3*10^-3,0)</f>
        <v>0</v>
      </c>
      <c r="G34" s="18">
        <f t="shared" si="2"/>
        <v>0.70649971081152518</v>
      </c>
      <c r="H34" s="18">
        <f t="shared" si="3"/>
        <v>21.48248144141267</v>
      </c>
      <c r="I34" s="24">
        <v>0</v>
      </c>
      <c r="J34" s="24">
        <v>0</v>
      </c>
      <c r="K34" s="24">
        <v>0</v>
      </c>
      <c r="L34" s="14">
        <f>貼り付けシート!C34</f>
        <v>2</v>
      </c>
      <c r="M34" s="14">
        <f>貼り付けシート!D34</f>
        <v>3.7</v>
      </c>
      <c r="N34" s="18">
        <f>貼り付けシート!E34</f>
        <v>84.811376469016139</v>
      </c>
      <c r="O34" s="18">
        <f>貼り付けシート!F34</f>
        <v>16.541510709887756</v>
      </c>
      <c r="P34" s="19">
        <f t="shared" si="4"/>
        <v>16.541510709887756</v>
      </c>
      <c r="Q34" s="19">
        <f t="shared" si="5"/>
        <v>0</v>
      </c>
    </row>
    <row r="35" spans="1:17">
      <c r="A35" s="38">
        <v>41641</v>
      </c>
      <c r="B35" s="49" t="s">
        <v>154</v>
      </c>
      <c r="C35" s="24">
        <f t="shared" si="0"/>
        <v>23.413329767519997</v>
      </c>
      <c r="D35" s="24">
        <f t="shared" si="1"/>
        <v>2.3296868240581325</v>
      </c>
      <c r="E35" s="18">
        <f>IF(G35&gt;=0.3,(バックデータ一覧!$C$10*(バックデータ一覧!$C$12*計算過程!L35+バックデータ一覧!$C$13*LN(計算過程!G35)+バックデータ一覧!$C$14)^バックデータ一覧!$C$11+バックデータ一覧!$E$10*(計算過程!G35/(バックデータ一覧!$E$12*計算過程!L35+バックデータ一覧!$E$13*LN(計算過程!G35)+バックデータ一覧!$E$14))^バックデータ一覧!$E$11)*計算過程!$W$11*10^-3,0)</f>
        <v>2.3296868240581325</v>
      </c>
      <c r="F35" s="18">
        <f>IF(G35&lt;0.3,(バックデータ一覧!$C$10*(バックデータ一覧!$C$12*計算過程!L35+バックデータ一覧!$C$13*LN(0.3)+バックデータ一覧!$C$14)^バックデータ一覧!$C$11+バックデータ一覧!$E$10*(0.3/(バックデータ一覧!$E$12*計算過程!L35+バックデータ一覧!$E$13*LN(0.3)+バックデータ一覧!$E$14))^バックデータ一覧!$E$11)*計算過程!$W$11*計算過程!G35/0.3*10^-3,0)</f>
        <v>0</v>
      </c>
      <c r="G35" s="18">
        <f t="shared" si="2"/>
        <v>0.77226828545851689</v>
      </c>
      <c r="H35" s="18">
        <f t="shared" si="3"/>
        <v>23.482301346022762</v>
      </c>
      <c r="I35" s="24">
        <v>0</v>
      </c>
      <c r="J35" s="24">
        <v>0</v>
      </c>
      <c r="K35" s="24">
        <v>0</v>
      </c>
      <c r="L35" s="14">
        <f>貼り付けシート!C35</f>
        <v>1.9</v>
      </c>
      <c r="M35" s="14">
        <f>貼り付けシート!D35</f>
        <v>3.7</v>
      </c>
      <c r="N35" s="18">
        <f>貼り付けシート!E35</f>
        <v>85.41995316025077</v>
      </c>
      <c r="O35" s="18">
        <f>貼り付けシート!F35</f>
        <v>18.081372036437529</v>
      </c>
      <c r="P35" s="19">
        <f t="shared" si="4"/>
        <v>18.081372036437529</v>
      </c>
      <c r="Q35" s="19">
        <f t="shared" si="5"/>
        <v>0</v>
      </c>
    </row>
    <row r="36" spans="1:17">
      <c r="A36" s="38">
        <v>41641</v>
      </c>
      <c r="B36" s="49" t="s">
        <v>155</v>
      </c>
      <c r="C36" s="24">
        <f t="shared" si="0"/>
        <v>23.413329767519997</v>
      </c>
      <c r="D36" s="24">
        <f t="shared" si="1"/>
        <v>2.1248617575258155</v>
      </c>
      <c r="E36" s="18">
        <f>IF(G36&gt;=0.3,(バックデータ一覧!$C$10*(バックデータ一覧!$C$12*計算過程!L36+バックデータ一覧!$C$13*LN(計算過程!G36)+バックデータ一覧!$C$14)^バックデータ一覧!$C$11+バックデータ一覧!$E$10*(計算過程!G36/(バックデータ一覧!$E$12*計算過程!L36+バックデータ一覧!$E$13*LN(計算過程!G36)+バックデータ一覧!$E$14))^バックデータ一覧!$E$11)*計算過程!$W$11*10^-3,0)</f>
        <v>2.1248617575258155</v>
      </c>
      <c r="F36" s="18">
        <f>IF(G36&lt;0.3,(バックデータ一覧!$C$10*(バックデータ一覧!$C$12*計算過程!L36+バックデータ一覧!$C$13*LN(0.3)+バックデータ一覧!$C$14)^バックデータ一覧!$C$11+バックデータ一覧!$E$10*(0.3/(バックデータ一覧!$E$12*計算過程!L36+バックデータ一覧!$E$13*LN(0.3)+バックデータ一覧!$E$14))^バックデータ一覧!$E$11)*計算過程!$W$11*計算過程!G36/0.3*10^-3,0)</f>
        <v>0</v>
      </c>
      <c r="G36" s="18">
        <f t="shared" si="2"/>
        <v>0.67256293105015696</v>
      </c>
      <c r="H36" s="18">
        <f t="shared" si="3"/>
        <v>20.450568433879404</v>
      </c>
      <c r="I36" s="24">
        <v>0</v>
      </c>
      <c r="J36" s="24">
        <v>0</v>
      </c>
      <c r="K36" s="24">
        <v>0</v>
      </c>
      <c r="L36" s="14">
        <f>貼り付けシート!C36</f>
        <v>1.9</v>
      </c>
      <c r="M36" s="14">
        <f>貼り付けシート!D36</f>
        <v>3.7</v>
      </c>
      <c r="N36" s="18">
        <f>貼り付けシート!E36</f>
        <v>85.41995316025077</v>
      </c>
      <c r="O36" s="18">
        <f>貼り付けシート!F36</f>
        <v>15.746937694087142</v>
      </c>
      <c r="P36" s="19">
        <f t="shared" si="4"/>
        <v>15.746937694087142</v>
      </c>
      <c r="Q36" s="19">
        <f t="shared" si="5"/>
        <v>0</v>
      </c>
    </row>
    <row r="37" spans="1:17">
      <c r="A37" s="38">
        <v>41641</v>
      </c>
      <c r="B37" s="49" t="s">
        <v>156</v>
      </c>
      <c r="C37" s="24">
        <f t="shared" si="0"/>
        <v>23.413329767519997</v>
      </c>
      <c r="D37" s="24">
        <f t="shared" si="1"/>
        <v>1.5876175450386698</v>
      </c>
      <c r="E37" s="18">
        <f>IF(G37&gt;=0.3,(バックデータ一覧!$C$10*(バックデータ一覧!$C$12*計算過程!L37+バックデータ一覧!$C$13*LN(計算過程!G37)+バックデータ一覧!$C$14)^バックデータ一覧!$C$11+バックデータ一覧!$E$10*(計算過程!G37/(バックデータ一覧!$E$12*計算過程!L37+バックデータ一覧!$E$13*LN(計算過程!G37)+バックデータ一覧!$E$14))^バックデータ一覧!$E$11)*計算過程!$W$11*10^-3,0)</f>
        <v>1.5876175450386698</v>
      </c>
      <c r="F37" s="18">
        <f>IF(G37&lt;0.3,(バックデータ一覧!$C$10*(バックデータ一覧!$C$12*計算過程!L37+バックデータ一覧!$C$13*LN(0.3)+バックデータ一覧!$C$14)^バックデータ一覧!$C$11+バックデータ一覧!$E$10*(0.3/(バックデータ一覧!$E$12*計算過程!L37+バックデータ一覧!$E$13*LN(0.3)+バックデータ一覧!$E$14))^バックデータ一覧!$E$11)*計算過程!$W$11*計算過程!G37/0.3*10^-3,0)</f>
        <v>0</v>
      </c>
      <c r="G37" s="18">
        <f t="shared" si="2"/>
        <v>0.45192736038628828</v>
      </c>
      <c r="H37" s="18">
        <f t="shared" si="3"/>
        <v>13.741719895700029</v>
      </c>
      <c r="I37" s="24">
        <v>0</v>
      </c>
      <c r="J37" s="24">
        <v>0</v>
      </c>
      <c r="K37" s="24">
        <v>0</v>
      </c>
      <c r="L37" s="14">
        <f>貼り付けシート!C37</f>
        <v>2.1</v>
      </c>
      <c r="M37" s="14">
        <f>貼り付けシート!D37</f>
        <v>3.7</v>
      </c>
      <c r="N37" s="18">
        <f>貼り付けシート!E37</f>
        <v>84.2076273459693</v>
      </c>
      <c r="O37" s="18">
        <f>貼り付けシート!F37</f>
        <v>10.581124319689023</v>
      </c>
      <c r="P37" s="19">
        <f t="shared" si="4"/>
        <v>10.581124319689023</v>
      </c>
      <c r="Q37" s="19">
        <f t="shared" si="5"/>
        <v>0</v>
      </c>
    </row>
    <row r="38" spans="1:17">
      <c r="A38" s="38">
        <v>41641</v>
      </c>
      <c r="B38" s="49" t="s">
        <v>157</v>
      </c>
      <c r="C38" s="24">
        <f t="shared" si="0"/>
        <v>23.413329767519997</v>
      </c>
      <c r="D38" s="24">
        <f t="shared" si="1"/>
        <v>0.54557801707302234</v>
      </c>
      <c r="E38" s="18">
        <f>IF(G38&gt;=0.3,(バックデータ一覧!$C$10*(バックデータ一覧!$C$12*計算過程!L38+バックデータ一覧!$C$13*LN(計算過程!G38)+バックデータ一覧!$C$14)^バックデータ一覧!$C$11+バックデータ一覧!$E$10*(計算過程!G38/(バックデータ一覧!$E$12*計算過程!L38+バックデータ一覧!$E$13*LN(計算過程!G38)+バックデータ一覧!$E$14))^バックデータ一覧!$E$11)*計算過程!$W$11*10^-3,0)</f>
        <v>0</v>
      </c>
      <c r="F38" s="18">
        <f>IF(G38&lt;0.3,(バックデータ一覧!$C$10*(バックデータ一覧!$C$12*計算過程!L38+バックデータ一覧!$C$13*LN(0.3)+バックデータ一覧!$C$14)^バックデータ一覧!$C$11+バックデータ一覧!$E$10*(0.3/(バックデータ一覧!$E$12*計算過程!L38+バックデータ一覧!$E$13*LN(0.3)+バックデータ一覧!$E$14))^バックデータ一覧!$E$11)*計算過程!$W$11*計算過程!G38/0.3*10^-3,0)</f>
        <v>0.54557801707302234</v>
      </c>
      <c r="G38" s="18">
        <f t="shared" si="2"/>
        <v>0.15400116119148821</v>
      </c>
      <c r="H38" s="18">
        <f t="shared" si="3"/>
        <v>4.682701261762749</v>
      </c>
      <c r="I38" s="24">
        <v>0</v>
      </c>
      <c r="J38" s="24">
        <v>0</v>
      </c>
      <c r="K38" s="24">
        <v>0</v>
      </c>
      <c r="L38" s="14">
        <f>貼り付けシート!C38</f>
        <v>4</v>
      </c>
      <c r="M38" s="14">
        <f>貼り付けシート!D38</f>
        <v>4.0999999999999996</v>
      </c>
      <c r="N38" s="18">
        <f>貼り付けシート!E38</f>
        <v>81.504793544709713</v>
      </c>
      <c r="O38" s="18">
        <f>貼り付けシート!F38</f>
        <v>3.6056799715573171</v>
      </c>
      <c r="P38" s="19">
        <f t="shared" si="4"/>
        <v>3.6056799715573171</v>
      </c>
      <c r="Q38" s="19">
        <f t="shared" si="5"/>
        <v>0</v>
      </c>
    </row>
    <row r="39" spans="1:17">
      <c r="A39" s="38">
        <v>41641</v>
      </c>
      <c r="B39" s="49" t="s">
        <v>158</v>
      </c>
      <c r="C39" s="24">
        <f t="shared" si="0"/>
        <v>30.406921776000001</v>
      </c>
      <c r="D39" s="24">
        <f t="shared" si="1"/>
        <v>0.16876415542847573</v>
      </c>
      <c r="E39" s="18">
        <f>IF(G39&gt;=0.3,(バックデータ一覧!$C$10*(バックデータ一覧!$C$12*計算過程!L39+バックデータ一覧!$C$13*LN(計算過程!G39)+バックデータ一覧!$C$14)^バックデータ一覧!$C$11+バックデータ一覧!$E$10*(計算過程!G39/(バックデータ一覧!$E$12*計算過程!L39+バックデータ一覧!$E$13*LN(計算過程!G39)+バックデータ一覧!$E$14))^バックデータ一覧!$E$11)*計算過程!$W$11*10^-3,0)</f>
        <v>0</v>
      </c>
      <c r="F39" s="18">
        <f>IF(G39&lt;0.3,(バックデータ一覧!$C$10*(バックデータ一覧!$C$12*計算過程!L39+バックデータ一覧!$C$13*LN(0.3)+バックデータ一覧!$C$14)^バックデータ一覧!$C$11+バックデータ一覧!$E$10*(0.3/(バックデータ一覧!$E$12*計算過程!L39+バックデータ一覧!$E$13*LN(0.3)+バックデータ一覧!$E$14))^バックデータ一覧!$E$11)*計算過程!$W$11*計算過程!G39/0.3*10^-3,0)</f>
        <v>0.16876415542847573</v>
      </c>
      <c r="G39" s="18">
        <f t="shared" si="2"/>
        <v>5.4643581355885922E-2</v>
      </c>
      <c r="H39" s="18">
        <f t="shared" si="3"/>
        <v>1.6615431038489152</v>
      </c>
      <c r="I39" s="24">
        <v>0</v>
      </c>
      <c r="J39" s="24">
        <v>0</v>
      </c>
      <c r="K39" s="24">
        <v>0</v>
      </c>
      <c r="L39" s="14">
        <f>貼り付けシート!C39</f>
        <v>8</v>
      </c>
      <c r="M39" s="14">
        <f>貼り付けシート!D39</f>
        <v>4.5</v>
      </c>
      <c r="N39" s="18">
        <f>貼り付けシート!E39</f>
        <v>67.78551689114353</v>
      </c>
      <c r="O39" s="18">
        <f>貼り付けシート!F39</f>
        <v>1.6615431038489152</v>
      </c>
      <c r="P39" s="19">
        <f t="shared" si="4"/>
        <v>1.6615431038489152</v>
      </c>
      <c r="Q39" s="19">
        <f t="shared" si="5"/>
        <v>0</v>
      </c>
    </row>
    <row r="40" spans="1:17">
      <c r="A40" s="38">
        <v>41641</v>
      </c>
      <c r="B40" s="49" t="s">
        <v>159</v>
      </c>
      <c r="C40" s="24">
        <f t="shared" si="0"/>
        <v>30.406921776000001</v>
      </c>
      <c r="D40" s="24">
        <f t="shared" si="1"/>
        <v>6.5118642543806088E-2</v>
      </c>
      <c r="E40" s="18">
        <f>IF(G40&gt;=0.3,(バックデータ一覧!$C$10*(バックデータ一覧!$C$12*計算過程!L40+バックデータ一覧!$C$13*LN(計算過程!G40)+バックデータ一覧!$C$14)^バックデータ一覧!$C$11+バックデータ一覧!$E$10*(計算過程!G40/(バックデータ一覧!$E$12*計算過程!L40+バックデータ一覧!$E$13*LN(計算過程!G40)+バックデータ一覧!$E$14))^バックデータ一覧!$E$11)*計算過程!$W$11*10^-3,0)</f>
        <v>0</v>
      </c>
      <c r="F40" s="18">
        <f>IF(G40&lt;0.3,(バックデータ一覧!$C$10*(バックデータ一覧!$C$12*計算過程!L40+バックデータ一覧!$C$13*LN(0.3)+バックデータ一覧!$C$14)^バックデータ一覧!$C$11+バックデータ一覧!$E$10*(0.3/(バックデータ一覧!$E$12*計算過程!L40+バックデータ一覧!$E$13*LN(0.3)+バックデータ一覧!$E$14))^バックデータ一覧!$E$11)*計算過程!$W$11*計算過程!G40/0.3*10^-3,0)</f>
        <v>6.5118642543806088E-2</v>
      </c>
      <c r="G40" s="18">
        <f t="shared" si="2"/>
        <v>2.4059262362267426E-2</v>
      </c>
      <c r="H40" s="18">
        <f t="shared" si="3"/>
        <v>0.73156810863772659</v>
      </c>
      <c r="I40" s="24">
        <v>0</v>
      </c>
      <c r="J40" s="24">
        <v>0</v>
      </c>
      <c r="K40" s="24">
        <v>0</v>
      </c>
      <c r="L40" s="14">
        <f>貼り付けシート!C40</f>
        <v>11.6</v>
      </c>
      <c r="M40" s="14">
        <f>貼り付けシート!D40</f>
        <v>4.7</v>
      </c>
      <c r="N40" s="18">
        <f>貼り付けシート!E40</f>
        <v>55.58463867571831</v>
      </c>
      <c r="O40" s="18">
        <f>貼り付けシート!F40</f>
        <v>0.73156810863772659</v>
      </c>
      <c r="P40" s="19">
        <f t="shared" si="4"/>
        <v>0.73156810863772659</v>
      </c>
      <c r="Q40" s="19">
        <f t="shared" si="5"/>
        <v>0</v>
      </c>
    </row>
    <row r="41" spans="1:17">
      <c r="A41" s="38">
        <v>41641</v>
      </c>
      <c r="B41" s="49" t="s">
        <v>160</v>
      </c>
      <c r="C41" s="24">
        <f t="shared" si="0"/>
        <v>30.406921776000001</v>
      </c>
      <c r="D41" s="24">
        <f t="shared" si="1"/>
        <v>1.2432768420776546E-2</v>
      </c>
      <c r="E41" s="18">
        <f>IF(G41&gt;=0.3,(バックデータ一覧!$C$10*(バックデータ一覧!$C$12*計算過程!L41+バックデータ一覧!$C$13*LN(計算過程!G41)+バックデータ一覧!$C$14)^バックデータ一覧!$C$11+バックデータ一覧!$E$10*(計算過程!G41/(バックデータ一覧!$E$12*計算過程!L41+バックデータ一覧!$E$13*LN(計算過程!G41)+バックデータ一覧!$E$14))^バックデータ一覧!$E$11)*計算過程!$W$11*10^-3,0)</f>
        <v>0</v>
      </c>
      <c r="F41" s="18">
        <f>IF(G41&lt;0.3,(バックデータ一覧!$C$10*(バックデータ一覧!$C$12*計算過程!L41+バックデータ一覧!$C$13*LN(0.3)+バックデータ一覧!$C$14)^バックデータ一覧!$C$11+バックデータ一覧!$E$10*(0.3/(バックデータ一覧!$E$12*計算過程!L41+バックデータ一覧!$E$13*LN(0.3)+バックデータ一覧!$E$14))^バックデータ一覧!$E$11)*計算過程!$W$11*計算過程!G41/0.3*10^-3,0)</f>
        <v>1.2432768420776546E-2</v>
      </c>
      <c r="G41" s="18">
        <f t="shared" si="2"/>
        <v>5.1631357317186814E-3</v>
      </c>
      <c r="H41" s="18">
        <f t="shared" si="3"/>
        <v>0.15699506431324048</v>
      </c>
      <c r="I41" s="24">
        <v>0</v>
      </c>
      <c r="J41" s="24">
        <v>0</v>
      </c>
      <c r="K41" s="24">
        <v>0</v>
      </c>
      <c r="L41" s="14">
        <f>貼り付けシート!C41</f>
        <v>14.6</v>
      </c>
      <c r="M41" s="14">
        <f>貼り付けシート!D41</f>
        <v>4.9000000000000004</v>
      </c>
      <c r="N41" s="18">
        <f>貼り付けシート!E41</f>
        <v>47.613994303616053</v>
      </c>
      <c r="O41" s="18">
        <f>貼り付けシート!F41</f>
        <v>0.15699506431324048</v>
      </c>
      <c r="P41" s="19">
        <f t="shared" si="4"/>
        <v>0.15699506431324048</v>
      </c>
      <c r="Q41" s="19">
        <f t="shared" si="5"/>
        <v>0</v>
      </c>
    </row>
    <row r="42" spans="1:17">
      <c r="A42" s="38">
        <v>41641</v>
      </c>
      <c r="B42" s="49" t="s">
        <v>161</v>
      </c>
      <c r="C42" s="24">
        <f t="shared" si="0"/>
        <v>30.406921776000001</v>
      </c>
      <c r="D42" s="24">
        <f t="shared" si="1"/>
        <v>1.9626796716859618E-3</v>
      </c>
      <c r="E42" s="18">
        <f>IF(G42&gt;=0.3,(バックデータ一覧!$C$10*(バックデータ一覧!$C$12*計算過程!L42+バックデータ一覧!$C$13*LN(計算過程!G42)+バックデータ一覧!$C$14)^バックデータ一覧!$C$11+バックデータ一覧!$E$10*(計算過程!G42/(バックデータ一覧!$E$12*計算過程!L42+バックデータ一覧!$E$13*LN(計算過程!G42)+バックデータ一覧!$E$14))^バックデータ一覧!$E$11)*計算過程!$W$11*10^-3,0)</f>
        <v>0</v>
      </c>
      <c r="F42" s="18">
        <f>IF(G42&lt;0.3,(バックデータ一覧!$C$10*(バックデータ一覧!$C$12*計算過程!L42+バックデータ一覧!$C$13*LN(0.3)+バックデータ一覧!$C$14)^バックデータ一覧!$C$11+バックデータ一覧!$E$10*(0.3/(バックデータ一覧!$E$12*計算過程!L42+バックデータ一覧!$E$13*LN(0.3)+バックデータ一覧!$E$14))^バックデータ一覧!$E$11)*計算過程!$W$11*計算過程!G42/0.3*10^-3,0)</f>
        <v>1.9626796716859618E-3</v>
      </c>
      <c r="G42" s="18">
        <f t="shared" si="2"/>
        <v>8.5573541691352675E-4</v>
      </c>
      <c r="H42" s="18">
        <f t="shared" si="3"/>
        <v>2.6020279883042355E-2</v>
      </c>
      <c r="I42" s="24">
        <v>0</v>
      </c>
      <c r="J42" s="24">
        <v>0</v>
      </c>
      <c r="K42" s="24">
        <v>0</v>
      </c>
      <c r="L42" s="14">
        <f>貼り付けシート!C42</f>
        <v>15.8</v>
      </c>
      <c r="M42" s="14">
        <f>貼り付けシート!D42</f>
        <v>4.8</v>
      </c>
      <c r="N42" s="18">
        <f>貼り付けシート!E42</f>
        <v>43.18534535744363</v>
      </c>
      <c r="O42" s="18">
        <f>貼り付けシート!F42</f>
        <v>2.6020279883042355E-2</v>
      </c>
      <c r="P42" s="19">
        <f t="shared" si="4"/>
        <v>2.6020279883042355E-2</v>
      </c>
      <c r="Q42" s="19">
        <f t="shared" si="5"/>
        <v>0</v>
      </c>
    </row>
    <row r="43" spans="1:17">
      <c r="A43" s="38">
        <v>41641</v>
      </c>
      <c r="B43" s="49" t="s">
        <v>162</v>
      </c>
      <c r="C43" s="24">
        <f t="shared" si="0"/>
        <v>30.406921776000001</v>
      </c>
      <c r="D43" s="24">
        <f t="shared" si="1"/>
        <v>9.0522243480016052E-4</v>
      </c>
      <c r="E43" s="18">
        <f>IF(G43&gt;=0.3,(バックデータ一覧!$C$10*(バックデータ一覧!$C$12*計算過程!L43+バックデータ一覧!$C$13*LN(計算過程!G43)+バックデータ一覧!$C$14)^バックデータ一覧!$C$11+バックデータ一覧!$E$10*(計算過程!G43/(バックデータ一覧!$E$12*計算過程!L43+バックデータ一覧!$E$13*LN(計算過程!G43)+バックデータ一覧!$E$14))^バックデータ一覧!$E$11)*計算過程!$W$11*10^-3,0)</f>
        <v>0</v>
      </c>
      <c r="F43" s="18">
        <f>IF(G43&lt;0.3,(バックデータ一覧!$C$10*(バックデータ一覧!$C$12*計算過程!L43+バックデータ一覧!$C$13*LN(0.3)+バックデータ一覧!$C$14)^バックデータ一覧!$C$11+バックデータ一覧!$E$10*(0.3/(バックデータ一覧!$E$12*計算過程!L43+バックデータ一覧!$E$13*LN(0.3)+バックデータ一覧!$E$14))^バックデータ一覧!$E$11)*計算過程!$W$11*計算過程!G43/0.3*10^-3,0)</f>
        <v>9.0522243480016052E-4</v>
      </c>
      <c r="G43" s="18">
        <f t="shared" si="2"/>
        <v>4.0124141607911245E-4</v>
      </c>
      <c r="H43" s="18">
        <f t="shared" si="3"/>
        <v>1.2200516352009041E-2</v>
      </c>
      <c r="I43" s="24">
        <v>0</v>
      </c>
      <c r="J43" s="24">
        <v>0</v>
      </c>
      <c r="K43" s="24">
        <v>0</v>
      </c>
      <c r="L43" s="14">
        <f>貼り付けシート!C43</f>
        <v>16.2</v>
      </c>
      <c r="M43" s="14">
        <f>貼り付けシート!D43</f>
        <v>4.9000000000000004</v>
      </c>
      <c r="N43" s="18">
        <f>貼り付けシート!E43</f>
        <v>42.965602742978639</v>
      </c>
      <c r="O43" s="18">
        <f>貼り付けシート!F43</f>
        <v>1.2200516352009041E-2</v>
      </c>
      <c r="P43" s="19">
        <f t="shared" si="4"/>
        <v>1.2200516352009041E-2</v>
      </c>
      <c r="Q43" s="19">
        <f t="shared" si="5"/>
        <v>0</v>
      </c>
    </row>
    <row r="44" spans="1:17">
      <c r="A44" s="38">
        <v>41641</v>
      </c>
      <c r="B44" s="49" t="s">
        <v>163</v>
      </c>
      <c r="C44" s="24">
        <f t="shared" si="0"/>
        <v>30.406921776000001</v>
      </c>
      <c r="D44" s="24">
        <f t="shared" si="1"/>
        <v>4.3389548977104258E-4</v>
      </c>
      <c r="E44" s="18">
        <f>IF(G44&gt;=0.3,(バックデータ一覧!$C$10*(バックデータ一覧!$C$12*計算過程!L44+バックデータ一覧!$C$13*LN(計算過程!G44)+バックデータ一覧!$C$14)^バックデータ一覧!$C$11+バックデータ一覧!$E$10*(計算過程!G44/(バックデータ一覧!$E$12*計算過程!L44+バックデータ一覧!$E$13*LN(計算過程!G44)+バックデータ一覧!$E$14))^バックデータ一覧!$E$11)*計算過程!$W$11*10^-3,0)</f>
        <v>0</v>
      </c>
      <c r="F44" s="18">
        <f>IF(G44&lt;0.3,(バックデータ一覧!$C$10*(バックデータ一覧!$C$12*計算過程!L44+バックデータ一覧!$C$13*LN(0.3)+バックデータ一覧!$C$14)^バックデータ一覧!$C$11+バックデータ一覧!$E$10*(0.3/(バックデータ一覧!$E$12*計算過程!L44+バックデータ一覧!$E$13*LN(0.3)+バックデータ一覧!$E$14))^バックデータ一覧!$E$11)*計算過程!$W$11*計算過程!G44/0.3*10^-3,0)</f>
        <v>4.3389548977104258E-4</v>
      </c>
      <c r="G44" s="18">
        <f t="shared" si="2"/>
        <v>1.9636631214133455E-4</v>
      </c>
      <c r="H44" s="18">
        <f t="shared" si="3"/>
        <v>5.9708950927231585E-3</v>
      </c>
      <c r="I44" s="24">
        <v>0</v>
      </c>
      <c r="J44" s="24">
        <v>0</v>
      </c>
      <c r="K44" s="24">
        <v>0</v>
      </c>
      <c r="L44" s="14">
        <f>貼り付けシート!C44</f>
        <v>16.7</v>
      </c>
      <c r="M44" s="14">
        <f>貼り付けシート!D44</f>
        <v>4.9000000000000004</v>
      </c>
      <c r="N44" s="18">
        <f>貼り付けシート!E44</f>
        <v>41.6191617657135</v>
      </c>
      <c r="O44" s="18">
        <f>貼り付けシート!F44</f>
        <v>5.9708950927231585E-3</v>
      </c>
      <c r="P44" s="19">
        <f t="shared" si="4"/>
        <v>5.9708950927231585E-3</v>
      </c>
      <c r="Q44" s="19">
        <f t="shared" si="5"/>
        <v>0</v>
      </c>
    </row>
    <row r="45" spans="1:17">
      <c r="A45" s="38">
        <v>41641</v>
      </c>
      <c r="B45" s="49" t="s">
        <v>164</v>
      </c>
      <c r="C45" s="24">
        <f t="shared" si="0"/>
        <v>30.406921776000001</v>
      </c>
      <c r="D45" s="24">
        <f t="shared" si="1"/>
        <v>4.9321029175294819E-4</v>
      </c>
      <c r="E45" s="18">
        <f>IF(G45&gt;=0.3,(バックデータ一覧!$C$10*(バックデータ一覧!$C$12*計算過程!L45+バックデータ一覧!$C$13*LN(計算過程!G45)+バックデータ一覧!$C$14)^バックデータ一覧!$C$11+バックデータ一覧!$E$10*(計算過程!G45/(バックデータ一覧!$E$12*計算過程!L45+バックデータ一覧!$E$13*LN(計算過程!G45)+バックデータ一覧!$E$14))^バックデータ一覧!$E$11)*計算過程!$W$11*10^-3,0)</f>
        <v>0</v>
      </c>
      <c r="F45" s="18">
        <f>IF(G45&lt;0.3,(バックデータ一覧!$C$10*(バックデータ一覧!$C$12*計算過程!L45+バックデータ一覧!$C$13*LN(0.3)+バックデータ一覧!$C$14)^バックデータ一覧!$C$11+バックデータ一覧!$E$10*(0.3/(バックデータ一覧!$E$12*計算過程!L45+バックデータ一覧!$E$13*LN(0.3)+バックデータ一覧!$E$14))^バックデータ一覧!$E$11)*計算過程!$W$11*計算過程!G45/0.3*10^-3,0)</f>
        <v>4.9321029175294819E-4</v>
      </c>
      <c r="G45" s="18">
        <f t="shared" si="2"/>
        <v>2.1771438651842741E-4</v>
      </c>
      <c r="H45" s="18">
        <f t="shared" si="3"/>
        <v>6.6200243203756517E-3</v>
      </c>
      <c r="I45" s="24">
        <v>0</v>
      </c>
      <c r="J45" s="24">
        <v>0</v>
      </c>
      <c r="K45" s="24">
        <v>0</v>
      </c>
      <c r="L45" s="14">
        <f>貼り付けシート!C45</f>
        <v>16.100000000000001</v>
      </c>
      <c r="M45" s="14">
        <f>貼り付けシート!D45</f>
        <v>4.9000000000000004</v>
      </c>
      <c r="N45" s="18">
        <f>貼り付けシート!E45</f>
        <v>43.240719832595495</v>
      </c>
      <c r="O45" s="18">
        <f>貼り付けシート!F45</f>
        <v>6.6200243203756517E-3</v>
      </c>
      <c r="P45" s="19">
        <f t="shared" si="4"/>
        <v>6.6200243203756517E-3</v>
      </c>
      <c r="Q45" s="19">
        <f t="shared" si="5"/>
        <v>0</v>
      </c>
    </row>
    <row r="46" spans="1:17">
      <c r="A46" s="38">
        <v>41641</v>
      </c>
      <c r="B46" s="49" t="s">
        <v>165</v>
      </c>
      <c r="C46" s="24">
        <f t="shared" si="0"/>
        <v>30.406921776000001</v>
      </c>
      <c r="D46" s="24">
        <f t="shared" si="1"/>
        <v>1.1136584163861868E-3</v>
      </c>
      <c r="E46" s="18">
        <f>IF(G46&gt;=0.3,(バックデータ一覧!$C$10*(バックデータ一覧!$C$12*計算過程!L46+バックデータ一覧!$C$13*LN(計算過程!G46)+バックデータ一覧!$C$14)^バックデータ一覧!$C$11+バックデータ一覧!$E$10*(計算過程!G46/(バックデータ一覧!$E$12*計算過程!L46+バックデータ一覧!$E$13*LN(計算過程!G46)+バックデータ一覧!$E$14))^バックデータ一覧!$E$11)*計算過程!$W$11*10^-3,0)</f>
        <v>0</v>
      </c>
      <c r="F46" s="18">
        <f>IF(G46&lt;0.3,(バックデータ一覧!$C$10*(バックデータ一覧!$C$12*計算過程!L46+バックデータ一覧!$C$13*LN(0.3)+バックデータ一覧!$C$14)^バックデータ一覧!$C$11+バックデータ一覧!$E$10*(0.3/(バックデータ一覧!$E$12*計算過程!L46+バックデータ一覧!$E$13*LN(0.3)+バックデータ一覧!$E$14))^バックデータ一覧!$E$11)*計算過程!$W$11*計算過程!G46/0.3*10^-3,0)</f>
        <v>1.1136584163861868E-3</v>
      </c>
      <c r="G46" s="18">
        <f t="shared" si="2"/>
        <v>4.7963298407691432E-4</v>
      </c>
      <c r="H46" s="18">
        <f t="shared" si="3"/>
        <v>1.4584162628016187E-2</v>
      </c>
      <c r="I46" s="24">
        <v>0</v>
      </c>
      <c r="J46" s="24">
        <v>0</v>
      </c>
      <c r="K46" s="24">
        <v>0</v>
      </c>
      <c r="L46" s="14">
        <f>貼り付けシート!C46</f>
        <v>15.5</v>
      </c>
      <c r="M46" s="14">
        <f>貼り付けシート!D46</f>
        <v>5</v>
      </c>
      <c r="N46" s="18">
        <f>貼り付けシート!E46</f>
        <v>45.843233040941314</v>
      </c>
      <c r="O46" s="18">
        <f>貼り付けシート!F46</f>
        <v>1.4584162628016187E-2</v>
      </c>
      <c r="P46" s="19">
        <f t="shared" si="4"/>
        <v>1.4584162628016187E-2</v>
      </c>
      <c r="Q46" s="19">
        <f t="shared" si="5"/>
        <v>0</v>
      </c>
    </row>
    <row r="47" spans="1:17">
      <c r="A47" s="38">
        <v>41641</v>
      </c>
      <c r="B47" s="49" t="s">
        <v>166</v>
      </c>
      <c r="C47" s="24">
        <f t="shared" si="0"/>
        <v>30.406921776000001</v>
      </c>
      <c r="D47" s="24">
        <f t="shared" si="1"/>
        <v>1.3474344579207126E-2</v>
      </c>
      <c r="E47" s="18">
        <f>IF(G47&gt;=0.3,(バックデータ一覧!$C$10*(バックデータ一覧!$C$12*計算過程!L47+バックデータ一覧!$C$13*LN(計算過程!G47)+バックデータ一覧!$C$14)^バックデータ一覧!$C$11+バックデータ一覧!$E$10*(計算過程!G47/(バックデータ一覧!$E$12*計算過程!L47+バックデータ一覧!$E$13*LN(計算過程!G47)+バックデータ一覧!$E$14))^バックデータ一覧!$E$11)*計算過程!$W$11*10^-3,0)</f>
        <v>0</v>
      </c>
      <c r="F47" s="18">
        <f>IF(G47&lt;0.3,(バックデータ一覧!$C$10*(バックデータ一覧!$C$12*計算過程!L47+バックデータ一覧!$C$13*LN(0.3)+バックデータ一覧!$C$14)^バックデータ一覧!$C$11+バックデータ一覧!$E$10*(0.3/(バックデータ一覧!$E$12*計算過程!L47+バックデータ一覧!$E$13*LN(0.3)+バックデータ一覧!$E$14))^バックデータ一覧!$E$11)*計算過程!$W$11*計算過程!G47/0.3*10^-3,0)</f>
        <v>1.3474344579207126E-2</v>
      </c>
      <c r="G47" s="18">
        <f t="shared" si="2"/>
        <v>5.1723492610028631E-3</v>
      </c>
      <c r="H47" s="18">
        <f t="shared" si="3"/>
        <v>0.15727521937746547</v>
      </c>
      <c r="I47" s="24">
        <v>0</v>
      </c>
      <c r="J47" s="24">
        <v>0</v>
      </c>
      <c r="K47" s="24">
        <v>0</v>
      </c>
      <c r="L47" s="14">
        <f>貼り付けシート!C47</f>
        <v>12.6</v>
      </c>
      <c r="M47" s="14">
        <f>貼り付けシート!D47</f>
        <v>5.7</v>
      </c>
      <c r="N47" s="18">
        <f>貼り付けシート!E47</f>
        <v>63.011750627779421</v>
      </c>
      <c r="O47" s="18">
        <f>貼り付けシート!F47</f>
        <v>0.15727521937746547</v>
      </c>
      <c r="P47" s="19">
        <f t="shared" si="4"/>
        <v>0.15727521937746547</v>
      </c>
      <c r="Q47" s="19">
        <f t="shared" si="5"/>
        <v>0</v>
      </c>
    </row>
    <row r="48" spans="1:17">
      <c r="A48" s="38">
        <v>41641</v>
      </c>
      <c r="B48" s="49" t="s">
        <v>167</v>
      </c>
      <c r="C48" s="24">
        <f t="shared" si="0"/>
        <v>30.406921776000001</v>
      </c>
      <c r="D48" s="24">
        <f t="shared" si="1"/>
        <v>2.9538254793568478E-2</v>
      </c>
      <c r="E48" s="18">
        <f>IF(G48&gt;=0.3,(バックデータ一覧!$C$10*(バックデータ一覧!$C$12*計算過程!L48+バックデータ一覧!$C$13*LN(計算過程!G48)+バックデータ一覧!$C$14)^バックデータ一覧!$C$11+バックデータ一覧!$E$10*(計算過程!G48/(バックデータ一覧!$E$12*計算過程!L48+バックデータ一覧!$E$13*LN(計算過程!G48)+バックデータ一覧!$E$14))^バックデータ一覧!$E$11)*計算過程!$W$11*10^-3,0)</f>
        <v>0</v>
      </c>
      <c r="F48" s="18">
        <f>IF(G48&lt;0.3,(バックデータ一覧!$C$10*(バックデータ一覧!$C$12*計算過程!L48+バックデータ一覧!$C$13*LN(0.3)+バックデータ一覧!$C$14)^バックデータ一覧!$C$11+バックデータ一覧!$E$10*(0.3/(バックデータ一覧!$E$12*計算過程!L48+バックデータ一覧!$E$13*LN(0.3)+バックデータ一覧!$E$14))^バックデータ一覧!$E$11)*計算過程!$W$11*計算過程!G48/0.3*10^-3,0)</f>
        <v>2.9538254793568478E-2</v>
      </c>
      <c r="G48" s="18">
        <f t="shared" si="2"/>
        <v>1.0590083776154866E-2</v>
      </c>
      <c r="H48" s="18">
        <f t="shared" si="3"/>
        <v>0.3220118489828277</v>
      </c>
      <c r="I48" s="24">
        <v>0</v>
      </c>
      <c r="J48" s="24">
        <v>0</v>
      </c>
      <c r="K48" s="24">
        <v>0</v>
      </c>
      <c r="L48" s="14">
        <f>貼り付けシート!C48</f>
        <v>10.8</v>
      </c>
      <c r="M48" s="14">
        <f>貼り付けシート!D48</f>
        <v>5.7</v>
      </c>
      <c r="N48" s="18">
        <f>貼り付けシート!E48</f>
        <v>70.973712008691052</v>
      </c>
      <c r="O48" s="18">
        <f>貼り付けシート!F48</f>
        <v>0.3220118489828277</v>
      </c>
      <c r="P48" s="19">
        <f t="shared" si="4"/>
        <v>0.3220118489828277</v>
      </c>
      <c r="Q48" s="19">
        <f t="shared" si="5"/>
        <v>0</v>
      </c>
    </row>
    <row r="49" spans="1:17">
      <c r="A49" s="38">
        <v>41641</v>
      </c>
      <c r="B49" s="49" t="s">
        <v>168</v>
      </c>
      <c r="C49" s="24">
        <f t="shared" si="0"/>
        <v>30.406921776000001</v>
      </c>
      <c r="D49" s="24">
        <f t="shared" si="1"/>
        <v>3.1524360367397398E-2</v>
      </c>
      <c r="E49" s="18">
        <f>IF(G49&gt;=0.3,(バックデータ一覧!$C$10*(バックデータ一覧!$C$12*計算過程!L49+バックデータ一覧!$C$13*LN(計算過程!G49)+バックデータ一覧!$C$14)^バックデータ一覧!$C$11+バックデータ一覧!$E$10*(計算過程!G49/(バックデータ一覧!$E$12*計算過程!L49+バックデータ一覧!$E$13*LN(計算過程!G49)+バックデータ一覧!$E$14))^バックデータ一覧!$E$11)*計算過程!$W$11*10^-3,0)</f>
        <v>0</v>
      </c>
      <c r="F49" s="18">
        <f>IF(G49&lt;0.3,(バックデータ一覧!$C$10*(バックデータ一覧!$C$12*計算過程!L49+バックデータ一覧!$C$13*LN(0.3)+バックデータ一覧!$C$14)^バックデータ一覧!$C$11+バックデータ一覧!$E$10*(0.3/(バックデータ一覧!$E$12*計算過程!L49+バックデータ一覧!$E$13*LN(0.3)+バックデータ一覧!$E$14))^バックデータ一覧!$E$11)*計算過程!$W$11*計算過程!G49/0.3*10^-3,0)</f>
        <v>3.1524360367397398E-2</v>
      </c>
      <c r="G49" s="18">
        <f t="shared" si="2"/>
        <v>1.0579305973212702E-2</v>
      </c>
      <c r="H49" s="18">
        <f t="shared" si="3"/>
        <v>0.32168412917184819</v>
      </c>
      <c r="I49" s="24">
        <v>0</v>
      </c>
      <c r="J49" s="24">
        <v>0</v>
      </c>
      <c r="K49" s="24">
        <v>0</v>
      </c>
      <c r="L49" s="14">
        <f>貼り付けシート!C49</f>
        <v>9</v>
      </c>
      <c r="M49" s="14">
        <f>貼り付けシート!D49</f>
        <v>5.7</v>
      </c>
      <c r="N49" s="18">
        <f>貼り付けシート!E49</f>
        <v>80.07892947010798</v>
      </c>
      <c r="O49" s="18">
        <f>貼り付けシート!F49</f>
        <v>0.32168412917184819</v>
      </c>
      <c r="P49" s="19">
        <f t="shared" si="4"/>
        <v>0.32168412917184819</v>
      </c>
      <c r="Q49" s="19">
        <f t="shared" si="5"/>
        <v>0</v>
      </c>
    </row>
    <row r="50" spans="1:17">
      <c r="A50" s="38">
        <v>41641</v>
      </c>
      <c r="B50" s="49" t="s">
        <v>169</v>
      </c>
      <c r="C50" s="24">
        <f t="shared" si="0"/>
        <v>30.406921776000001</v>
      </c>
      <c r="D50" s="24">
        <f t="shared" si="1"/>
        <v>4.6332955742820051E-2</v>
      </c>
      <c r="E50" s="18">
        <f>IF(G50&gt;=0.3,(バックデータ一覧!$C$10*(バックデータ一覧!$C$12*計算過程!L50+バックデータ一覧!$C$13*LN(計算過程!G50)+バックデータ一覧!$C$14)^バックデータ一覧!$C$11+バックデータ一覧!$E$10*(計算過程!G50/(バックデータ一覧!$E$12*計算過程!L50+バックデータ一覧!$E$13*LN(計算過程!G50)+バックデータ一覧!$E$14))^バックデータ一覧!$E$11)*計算過程!$W$11*10^-3,0)</f>
        <v>0</v>
      </c>
      <c r="F50" s="18">
        <f>IF(G50&lt;0.3,(バックデータ一覧!$C$10*(バックデータ一覧!$C$12*計算過程!L50+バックデータ一覧!$C$13*LN(0.3)+バックデータ一覧!$C$14)^バックデータ一覧!$C$11+バックデータ一覧!$E$10*(0.3/(バックデータ一覧!$E$12*計算過程!L50+バックデータ一覧!$E$13*LN(0.3)+バックデータ一覧!$E$14))^バックデータ一覧!$E$11)*計算過程!$W$11*計算過程!G50/0.3*10^-3,0)</f>
        <v>4.6332955742820051E-2</v>
      </c>
      <c r="G50" s="18">
        <f t="shared" si="2"/>
        <v>1.4843504435878814E-2</v>
      </c>
      <c r="H50" s="18">
        <f t="shared" si="3"/>
        <v>0.45134527826347615</v>
      </c>
      <c r="I50" s="24">
        <v>0</v>
      </c>
      <c r="J50" s="24">
        <v>0</v>
      </c>
      <c r="K50" s="24">
        <v>0</v>
      </c>
      <c r="L50" s="14">
        <f>貼り付けシート!C50</f>
        <v>7.7</v>
      </c>
      <c r="M50" s="14">
        <f>貼り付けシート!D50</f>
        <v>5.5</v>
      </c>
      <c r="N50" s="18">
        <f>貼り付けシート!E50</f>
        <v>84.425867148787333</v>
      </c>
      <c r="O50" s="18">
        <f>貼り付けシート!F50</f>
        <v>0.45134527826347615</v>
      </c>
      <c r="P50" s="19">
        <f t="shared" si="4"/>
        <v>0.45134527826347615</v>
      </c>
      <c r="Q50" s="19">
        <f t="shared" si="5"/>
        <v>0</v>
      </c>
    </row>
    <row r="51" spans="1:17">
      <c r="A51" s="38">
        <v>41641</v>
      </c>
      <c r="B51" s="49" t="s">
        <v>170</v>
      </c>
      <c r="C51" s="24">
        <f t="shared" si="0"/>
        <v>30.406921776000001</v>
      </c>
      <c r="D51" s="24">
        <f t="shared" si="1"/>
        <v>0.22734000675785307</v>
      </c>
      <c r="E51" s="18">
        <f>IF(G51&gt;=0.3,(バックデータ一覧!$C$10*(バックデータ一覧!$C$12*計算過程!L51+バックデータ一覧!$C$13*LN(計算過程!G51)+バックデータ一覧!$C$14)^バックデータ一覧!$C$11+バックデータ一覧!$E$10*(計算過程!G51/(バックデータ一覧!$E$12*計算過程!L51+バックデータ一覧!$E$13*LN(計算過程!G51)+バックデータ一覧!$E$14))^バックデータ一覧!$E$11)*計算過程!$W$11*10^-3,0)</f>
        <v>0</v>
      </c>
      <c r="F51" s="18">
        <f>IF(G51&lt;0.3,(バックデータ一覧!$C$10*(バックデータ一覧!$C$12*計算過程!L51+バックデータ一覧!$C$13*LN(0.3)+バックデータ一覧!$C$14)^バックデータ一覧!$C$11+バックデータ一覧!$E$10*(0.3/(バックデータ一覧!$E$12*計算過程!L51+バックデータ一覧!$E$13*LN(0.3)+バックデータ一覧!$E$14))^バックデータ一覧!$E$11)*計算過程!$W$11*計算過程!G51/0.3*10^-3,0)</f>
        <v>0.22734000675785307</v>
      </c>
      <c r="G51" s="18">
        <f t="shared" si="2"/>
        <v>7.0571325047855432E-2</v>
      </c>
      <c r="H51" s="18">
        <f t="shared" si="3"/>
        <v>2.1458567603588095</v>
      </c>
      <c r="I51" s="24">
        <v>0</v>
      </c>
      <c r="J51" s="24">
        <v>0</v>
      </c>
      <c r="K51" s="24">
        <v>0</v>
      </c>
      <c r="L51" s="14">
        <f>貼り付けシート!C51</f>
        <v>6.8</v>
      </c>
      <c r="M51" s="14">
        <f>貼り付けシート!D51</f>
        <v>5.4</v>
      </c>
      <c r="N51" s="18">
        <f>貼り付けシート!E51</f>
        <v>88.175484613246894</v>
      </c>
      <c r="O51" s="18">
        <f>貼り付けシート!F51</f>
        <v>2.1458567603588095</v>
      </c>
      <c r="P51" s="19">
        <f t="shared" si="4"/>
        <v>2.1458567603588095</v>
      </c>
      <c r="Q51" s="19">
        <f t="shared" si="5"/>
        <v>0</v>
      </c>
    </row>
    <row r="52" spans="1:17">
      <c r="A52" s="38">
        <v>41641</v>
      </c>
      <c r="B52" s="49" t="s">
        <v>171</v>
      </c>
      <c r="C52" s="24">
        <f t="shared" si="0"/>
        <v>30.406921776000001</v>
      </c>
      <c r="D52" s="24">
        <f t="shared" si="1"/>
        <v>0.78115354286861893</v>
      </c>
      <c r="E52" s="18">
        <f>IF(G52&gt;=0.3,(バックデータ一覧!$C$10*(バックデータ一覧!$C$12*計算過程!L52+バックデータ一覧!$C$13*LN(計算過程!G52)+バックデータ一覧!$C$14)^バックデータ一覧!$C$11+バックデータ一覧!$E$10*(計算過程!G52/(バックデータ一覧!$E$12*計算過程!L52+バックデータ一覧!$E$13*LN(計算過程!G52)+バックデータ一覧!$E$14))^バックデータ一覧!$E$11)*計算過程!$W$11*10^-3,0)</f>
        <v>0</v>
      </c>
      <c r="F52" s="18">
        <f>IF(G52&lt;0.3,(バックデータ一覧!$C$10*(バックデータ一覧!$C$12*計算過程!L52+バックデータ一覧!$C$13*LN(0.3)+バックデータ一覧!$C$14)^バックデータ一覧!$C$11+バックデータ一覧!$E$10*(0.3/(バックデータ一覧!$E$12*計算過程!L52+バックデータ一覧!$E$13*LN(0.3)+バックデータ一覧!$E$14))^バックデータ一覧!$E$11)*計算過程!$W$11*計算過程!G52/0.3*10^-3,0)</f>
        <v>0.78115354286861893</v>
      </c>
      <c r="G52" s="18">
        <f t="shared" si="2"/>
        <v>0.23588108696313553</v>
      </c>
      <c r="H52" s="18">
        <f t="shared" si="3"/>
        <v>7.1724177597259153</v>
      </c>
      <c r="I52" s="24">
        <v>0</v>
      </c>
      <c r="J52" s="24">
        <v>0</v>
      </c>
      <c r="K52" s="24">
        <v>0</v>
      </c>
      <c r="L52" s="14">
        <f>貼り付けシート!C52</f>
        <v>6</v>
      </c>
      <c r="M52" s="14">
        <f>貼り付けシート!D52</f>
        <v>5.0999999999999996</v>
      </c>
      <c r="N52" s="18">
        <f>貼り付けシート!E52</f>
        <v>88.042565818301185</v>
      </c>
      <c r="O52" s="18">
        <f>貼り付けシート!F52</f>
        <v>7.1724177597259153</v>
      </c>
      <c r="P52" s="19">
        <f t="shared" si="4"/>
        <v>7.1724177597259153</v>
      </c>
      <c r="Q52" s="19">
        <f t="shared" si="5"/>
        <v>0</v>
      </c>
    </row>
    <row r="53" spans="1:17">
      <c r="A53" s="38">
        <v>41641</v>
      </c>
      <c r="B53" s="49" t="s">
        <v>172</v>
      </c>
      <c r="C53" s="24">
        <f t="shared" si="0"/>
        <v>30.406921776000001</v>
      </c>
      <c r="D53" s="24">
        <f t="shared" si="1"/>
        <v>0.99112348945376638</v>
      </c>
      <c r="E53" s="18">
        <f>IF(G53&gt;=0.3,(バックデータ一覧!$C$10*(バックデータ一覧!$C$12*計算過程!L53+バックデータ一覧!$C$13*LN(計算過程!G53)+バックデータ一覧!$C$14)^バックデータ一覧!$C$11+バックデータ一覧!$E$10*(計算過程!G53/(バックデータ一覧!$E$12*計算過程!L53+バックデータ一覧!$E$13*LN(計算過程!G53)+バックデータ一覧!$E$14))^バックデータ一覧!$E$11)*計算過程!$W$11*10^-3,0)</f>
        <v>0</v>
      </c>
      <c r="F53" s="18">
        <f>IF(G53&lt;0.3,(バックデータ一覧!$C$10*(バックデータ一覧!$C$12*計算過程!L53+バックデータ一覧!$C$13*LN(0.3)+バックデータ一覧!$C$14)^バックデータ一覧!$C$11+バックデータ一覧!$E$10*(0.3/(バックデータ一覧!$E$12*計算過程!L53+バックデータ一覧!$E$13*LN(0.3)+バックデータ一覧!$E$14))^バックデータ一覧!$E$11)*計算過程!$W$11*計算過程!G53/0.3*10^-3,0)</f>
        <v>0.99112348945376638</v>
      </c>
      <c r="G53" s="18">
        <f t="shared" si="2"/>
        <v>0.29522126141608551</v>
      </c>
      <c r="H53" s="18">
        <f t="shared" si="3"/>
        <v>8.9767698024909599</v>
      </c>
      <c r="I53" s="24">
        <v>0</v>
      </c>
      <c r="J53" s="24">
        <v>0</v>
      </c>
      <c r="K53" s="24">
        <v>0</v>
      </c>
      <c r="L53" s="14">
        <f>貼り付けシート!C53</f>
        <v>5.6</v>
      </c>
      <c r="M53" s="14">
        <f>貼り付けシート!D53</f>
        <v>5</v>
      </c>
      <c r="N53" s="18">
        <f>貼り付けシート!E53</f>
        <v>88.75651319690445</v>
      </c>
      <c r="O53" s="18">
        <f>貼り付けシート!F53</f>
        <v>8.9767698024909599</v>
      </c>
      <c r="P53" s="19">
        <f t="shared" si="4"/>
        <v>8.9767698024909599</v>
      </c>
      <c r="Q53" s="19">
        <f t="shared" si="5"/>
        <v>0</v>
      </c>
    </row>
    <row r="54" spans="1:17">
      <c r="A54" s="38">
        <v>41642</v>
      </c>
      <c r="B54" s="49" t="s">
        <v>149</v>
      </c>
      <c r="C54" s="24">
        <f t="shared" si="0"/>
        <v>30.406921776000001</v>
      </c>
      <c r="D54" s="24">
        <f t="shared" si="1"/>
        <v>1.1876741212948403</v>
      </c>
      <c r="E54" s="18">
        <f>IF(G54&gt;=0.3,(バックデータ一覧!$C$10*(バックデータ一覧!$C$12*計算過程!L54+バックデータ一覧!$C$13*LN(計算過程!G54)+バックデータ一覧!$C$14)^バックデータ一覧!$C$11+バックデータ一覧!$E$10*(計算過程!G54/(バックデータ一覧!$E$12*計算過程!L54+バックデータ一覧!$E$13*LN(計算過程!G54)+バックデータ一覧!$E$14))^バックデータ一覧!$E$11)*計算過程!$W$11*10^-3,0)</f>
        <v>1.1876741212948403</v>
      </c>
      <c r="F54" s="18">
        <f>IF(G54&lt;0.3,(バックデータ一覧!$C$10*(バックデータ一覧!$C$12*計算過程!L54+バックデータ一覧!$C$13*LN(0.3)+バックデータ一覧!$C$14)^バックデータ一覧!$C$11+バックデータ一覧!$E$10*(0.3/(バックデータ一覧!$E$12*計算過程!L54+バックデータ一覧!$E$13*LN(0.3)+バックデータ一覧!$E$14))^バックデータ一覧!$E$11)*計算過程!$W$11*計算過程!G54/0.3*10^-3,0)</f>
        <v>0</v>
      </c>
      <c r="G54" s="18">
        <f t="shared" si="2"/>
        <v>0.35546613915136571</v>
      </c>
      <c r="H54" s="18">
        <f t="shared" si="3"/>
        <v>10.808631087192309</v>
      </c>
      <c r="I54" s="24">
        <v>0</v>
      </c>
      <c r="J54" s="24">
        <v>0</v>
      </c>
      <c r="K54" s="24">
        <v>0</v>
      </c>
      <c r="L54" s="14">
        <f>貼り付けシート!C54</f>
        <v>5.3</v>
      </c>
      <c r="M54" s="14">
        <f>貼り付けシート!D54</f>
        <v>4.9000000000000004</v>
      </c>
      <c r="N54" s="18">
        <f>貼り付けシート!E54</f>
        <v>88.828019940326911</v>
      </c>
      <c r="O54" s="18">
        <f>貼り付けシート!F54</f>
        <v>10.808631087192309</v>
      </c>
      <c r="P54" s="19">
        <f t="shared" si="4"/>
        <v>10.808631087192309</v>
      </c>
      <c r="Q54" s="19">
        <f t="shared" si="5"/>
        <v>0</v>
      </c>
    </row>
    <row r="55" spans="1:17">
      <c r="A55" s="38">
        <v>41642</v>
      </c>
      <c r="B55" s="49" t="s">
        <v>150</v>
      </c>
      <c r="C55" s="24">
        <f t="shared" si="0"/>
        <v>30.406921776000001</v>
      </c>
      <c r="D55" s="24">
        <f t="shared" si="1"/>
        <v>1.3046486671925417</v>
      </c>
      <c r="E55" s="18">
        <f>IF(G55&gt;=0.3,(バックデータ一覧!$C$10*(バックデータ一覧!$C$12*計算過程!L55+バックデータ一覧!$C$13*LN(計算過程!G55)+バックデータ一覧!$C$14)^バックデータ一覧!$C$11+バックデータ一覧!$E$10*(計算過程!G55/(バックデータ一覧!$E$12*計算過程!L55+バックデータ一覧!$E$13*LN(計算過程!G55)+バックデータ一覧!$E$14))^バックデータ一覧!$E$11)*計算過程!$W$11*10^-3,0)</f>
        <v>1.3046486671925417</v>
      </c>
      <c r="F55" s="18">
        <f>IF(G55&lt;0.3,(バックデータ一覧!$C$10*(バックデータ一覧!$C$12*計算過程!L55+バックデータ一覧!$C$13*LN(0.3)+バックデータ一覧!$C$14)^バックデータ一覧!$C$11+バックデータ一覧!$E$10*(0.3/(バックデータ一覧!$E$12*計算過程!L55+バックデータ一覧!$E$13*LN(0.3)+バックデータ一覧!$E$14))^バックデータ一覧!$E$11)*計算過程!$W$11*計算過程!G55/0.3*10^-3,0)</f>
        <v>0</v>
      </c>
      <c r="G55" s="18">
        <f t="shared" si="2"/>
        <v>0.39220181302009322</v>
      </c>
      <c r="H55" s="18">
        <f t="shared" si="3"/>
        <v>11.925649848907353</v>
      </c>
      <c r="I55" s="24">
        <v>0</v>
      </c>
      <c r="J55" s="24">
        <v>0</v>
      </c>
      <c r="K55" s="24">
        <v>0</v>
      </c>
      <c r="L55" s="14">
        <f>貼り付けシート!C55</f>
        <v>5</v>
      </c>
      <c r="M55" s="14">
        <f>貼り付けシート!D55</f>
        <v>4.8</v>
      </c>
      <c r="N55" s="18">
        <f>貼り付けシート!E55</f>
        <v>88.867060482850121</v>
      </c>
      <c r="O55" s="18">
        <f>貼り付けシート!F55</f>
        <v>11.925649848907353</v>
      </c>
      <c r="P55" s="19">
        <f t="shared" si="4"/>
        <v>11.925649848907353</v>
      </c>
      <c r="Q55" s="19">
        <f t="shared" si="5"/>
        <v>0</v>
      </c>
    </row>
    <row r="56" spans="1:17">
      <c r="A56" s="38">
        <v>41642</v>
      </c>
      <c r="B56" s="49" t="s">
        <v>151</v>
      </c>
      <c r="C56" s="24">
        <f t="shared" si="0"/>
        <v>23.413329767519997</v>
      </c>
      <c r="D56" s="24">
        <f t="shared" si="1"/>
        <v>1.7343021179835276</v>
      </c>
      <c r="E56" s="18">
        <f>IF(G56&gt;=0.3,(バックデータ一覧!$C$10*(バックデータ一覧!$C$12*計算過程!L56+バックデータ一覧!$C$13*LN(計算過程!G56)+バックデータ一覧!$C$14)^バックデータ一覧!$C$11+バックデータ一覧!$E$10*(計算過程!G56/(バックデータ一覧!$E$12*計算過程!L56+バックデータ一覧!$E$13*LN(計算過程!G56)+バックデータ一覧!$E$14))^バックデータ一覧!$E$11)*計算過程!$W$11*10^-3,0)</f>
        <v>1.7343021179835276</v>
      </c>
      <c r="F56" s="18">
        <f>IF(G56&lt;0.3,(バックデータ一覧!$C$10*(バックデータ一覧!$C$12*計算過程!L56+バックデータ一覧!$C$13*LN(0.3)+バックデータ一覧!$C$14)^バックデータ一覧!$C$11+バックデータ一覧!$E$10*(0.3/(バックデータ一覧!$E$12*計算過程!L56+バックデータ一覧!$E$13*LN(0.3)+バックデータ一覧!$E$14))^バックデータ一覧!$E$11)*計算過程!$W$11*計算過程!G56/0.3*10^-3,0)</f>
        <v>0</v>
      </c>
      <c r="G56" s="18">
        <f t="shared" si="2"/>
        <v>0.55042826062018524</v>
      </c>
      <c r="H56" s="18">
        <f t="shared" si="3"/>
        <v>16.736829063977716</v>
      </c>
      <c r="I56" s="24">
        <v>0</v>
      </c>
      <c r="J56" s="24">
        <v>0</v>
      </c>
      <c r="K56" s="24">
        <v>0</v>
      </c>
      <c r="L56" s="14">
        <f>貼り付けシート!C56</f>
        <v>4.4000000000000004</v>
      </c>
      <c r="M56" s="14">
        <f>貼り付けシート!D56</f>
        <v>4.5999999999999996</v>
      </c>
      <c r="N56" s="18">
        <f>貼り付けシート!E56</f>
        <v>88.841333370885934</v>
      </c>
      <c r="O56" s="18">
        <f>貼り付けシート!F56</f>
        <v>12.887358379262842</v>
      </c>
      <c r="P56" s="19">
        <f t="shared" si="4"/>
        <v>12.887358379262842</v>
      </c>
      <c r="Q56" s="19">
        <f t="shared" si="5"/>
        <v>0</v>
      </c>
    </row>
    <row r="57" spans="1:17">
      <c r="A57" s="38">
        <v>41642</v>
      </c>
      <c r="B57" s="49" t="s">
        <v>152</v>
      </c>
      <c r="C57" s="24">
        <f t="shared" si="0"/>
        <v>23.413329767519997</v>
      </c>
      <c r="D57" s="24">
        <f t="shared" si="1"/>
        <v>1.7770199503164306</v>
      </c>
      <c r="E57" s="18">
        <f>IF(G57&gt;=0.3,(バックデータ一覧!$C$10*(バックデータ一覧!$C$12*計算過程!L57+バックデータ一覧!$C$13*LN(計算過程!G57)+バックデータ一覧!$C$14)^バックデータ一覧!$C$11+バックデータ一覧!$E$10*(計算過程!G57/(バックデータ一覧!$E$12*計算過程!L57+バックデータ一覧!$E$13*LN(計算過程!G57)+バックデータ一覧!$E$14))^バックデータ一覧!$E$11)*計算過程!$W$11*10^-3,0)</f>
        <v>1.7770199503164306</v>
      </c>
      <c r="F57" s="18">
        <f>IF(G57&lt;0.3,(バックデータ一覧!$C$10*(バックデータ一覧!$C$12*計算過程!L57+バックデータ一覧!$C$13*LN(0.3)+バックデータ一覧!$C$14)^バックデータ一覧!$C$11+バックデータ一覧!$E$10*(0.3/(バックデータ一覧!$E$12*計算過程!L57+バックデータ一覧!$E$13*LN(0.3)+バックデータ一覧!$E$14))^バックデータ一覧!$E$11)*計算過程!$W$11*計算過程!G57/0.3*10^-3,0)</f>
        <v>0</v>
      </c>
      <c r="G57" s="18">
        <f t="shared" si="2"/>
        <v>0.56884739490799918</v>
      </c>
      <c r="H57" s="18">
        <f t="shared" si="3"/>
        <v>17.296898239448911</v>
      </c>
      <c r="I57" s="24">
        <v>0</v>
      </c>
      <c r="J57" s="24">
        <v>0</v>
      </c>
      <c r="K57" s="24">
        <v>0</v>
      </c>
      <c r="L57" s="14">
        <f>貼り付けシート!C57</f>
        <v>4.4000000000000004</v>
      </c>
      <c r="M57" s="14">
        <f>貼り付けシート!D57</f>
        <v>4.5999999999999996</v>
      </c>
      <c r="N57" s="18">
        <f>貼り付けシート!E57</f>
        <v>88.841333370885934</v>
      </c>
      <c r="O57" s="18">
        <f>貼り付けシート!F57</f>
        <v>13.318611644375661</v>
      </c>
      <c r="P57" s="19">
        <f t="shared" si="4"/>
        <v>13.318611644375661</v>
      </c>
      <c r="Q57" s="19">
        <f t="shared" si="5"/>
        <v>0</v>
      </c>
    </row>
    <row r="58" spans="1:17">
      <c r="A58" s="38">
        <v>41642</v>
      </c>
      <c r="B58" s="49" t="s">
        <v>153</v>
      </c>
      <c r="C58" s="24">
        <f t="shared" si="0"/>
        <v>23.413329767519997</v>
      </c>
      <c r="D58" s="24">
        <f t="shared" si="1"/>
        <v>1.7695130254914115</v>
      </c>
      <c r="E58" s="18">
        <f>IF(G58&gt;=0.3,(バックデータ一覧!$C$10*(バックデータ一覧!$C$12*計算過程!L58+バックデータ一覧!$C$13*LN(計算過程!G58)+バックデータ一覧!$C$14)^バックデータ一覧!$C$11+バックデータ一覧!$E$10*(計算過程!G58/(バックデータ一覧!$E$12*計算過程!L58+バックデータ一覧!$E$13*LN(計算過程!G58)+バックデータ一覧!$E$14))^バックデータ一覧!$E$11)*計算過程!$W$11*10^-3,0)</f>
        <v>1.7695130254914115</v>
      </c>
      <c r="F58" s="18">
        <f>IF(G58&lt;0.3,(バックデータ一覧!$C$10*(バックデータ一覧!$C$12*計算過程!L58+バックデータ一覧!$C$13*LN(0.3)+バックデータ一覧!$C$14)^バックデータ一覧!$C$11+バックデータ一覧!$E$10*(0.3/(バックデータ一覧!$E$12*計算過程!L58+バックデータ一覧!$E$13*LN(0.3)+バックデータ一覧!$E$14))^バックデータ一覧!$E$11)*計算過程!$W$11*計算過程!G58/0.3*10^-3,0)</f>
        <v>0</v>
      </c>
      <c r="G58" s="18">
        <f t="shared" si="2"/>
        <v>0.57147135967452733</v>
      </c>
      <c r="H58" s="18">
        <f t="shared" si="3"/>
        <v>17.376684930847713</v>
      </c>
      <c r="I58" s="24">
        <v>0</v>
      </c>
      <c r="J58" s="24">
        <v>0</v>
      </c>
      <c r="K58" s="24">
        <v>0</v>
      </c>
      <c r="L58" s="14">
        <f>貼り付けシート!C58</f>
        <v>4.7</v>
      </c>
      <c r="M58" s="14">
        <f>貼り付けシート!D58</f>
        <v>4.7</v>
      </c>
      <c r="N58" s="18">
        <f>貼り付けシート!E58</f>
        <v>88.872048140169383</v>
      </c>
      <c r="O58" s="18">
        <f>貼り付けシート!F58</f>
        <v>13.38004739675274</v>
      </c>
      <c r="P58" s="19">
        <f t="shared" si="4"/>
        <v>13.38004739675274</v>
      </c>
      <c r="Q58" s="19">
        <f t="shared" si="5"/>
        <v>0</v>
      </c>
    </row>
    <row r="59" spans="1:17">
      <c r="A59" s="38">
        <v>41642</v>
      </c>
      <c r="B59" s="49" t="s">
        <v>154</v>
      </c>
      <c r="C59" s="24">
        <f t="shared" si="0"/>
        <v>23.413329767519997</v>
      </c>
      <c r="D59" s="24">
        <f t="shared" si="1"/>
        <v>1.9000479717206888</v>
      </c>
      <c r="E59" s="18">
        <f>IF(G59&gt;=0.3,(バックデータ一覧!$C$10*(バックデータ一覧!$C$12*計算過程!L59+バックデータ一覧!$C$13*LN(計算過程!G59)+バックデータ一覧!$C$14)^バックデータ一覧!$C$11+バックデータ一覧!$E$10*(計算過程!G59/(バックデータ一覧!$E$12*計算過程!L59+バックデータ一覧!$E$13*LN(計算過程!G59)+バックデータ一覧!$E$14))^バックデータ一覧!$E$11)*計算過程!$W$11*10^-3,0)</f>
        <v>1.9000479717206888</v>
      </c>
      <c r="F59" s="18">
        <f>IF(G59&lt;0.3,(バックデータ一覧!$C$10*(バックデータ一覧!$C$12*計算過程!L59+バックデータ一覧!$C$13*LN(0.3)+バックデータ一覧!$C$14)^バックデータ一覧!$C$11+バックデータ一覧!$E$10*(0.3/(バックデータ一覧!$E$12*計算過程!L59+バックデータ一覧!$E$13*LN(0.3)+バックデータ一覧!$E$14))^バックデータ一覧!$E$11)*計算過程!$W$11*計算過程!G59/0.3*10^-3,0)</f>
        <v>0</v>
      </c>
      <c r="G59" s="18">
        <f t="shared" si="2"/>
        <v>0.62600688922252457</v>
      </c>
      <c r="H59" s="18">
        <f t="shared" si="3"/>
        <v>19.034942511826401</v>
      </c>
      <c r="I59" s="24">
        <v>0</v>
      </c>
      <c r="J59" s="24">
        <v>0</v>
      </c>
      <c r="K59" s="24">
        <v>0</v>
      </c>
      <c r="L59" s="14">
        <f>貼り付けシート!C59</f>
        <v>4.5</v>
      </c>
      <c r="M59" s="14">
        <f>貼り付けシート!D59</f>
        <v>4.7</v>
      </c>
      <c r="N59" s="18">
        <f>貼り付けシート!E59</f>
        <v>90.124553278106845</v>
      </c>
      <c r="O59" s="18">
        <f>貼り付けシート!F59</f>
        <v>14.65690573410633</v>
      </c>
      <c r="P59" s="19">
        <f t="shared" si="4"/>
        <v>14.65690573410633</v>
      </c>
      <c r="Q59" s="19">
        <f t="shared" si="5"/>
        <v>0</v>
      </c>
    </row>
    <row r="60" spans="1:17">
      <c r="A60" s="38">
        <v>41642</v>
      </c>
      <c r="B60" s="49" t="s">
        <v>155</v>
      </c>
      <c r="C60" s="24">
        <f t="shared" si="0"/>
        <v>23.413329767519997</v>
      </c>
      <c r="D60" s="24">
        <f t="shared" si="1"/>
        <v>1.6727995587362048</v>
      </c>
      <c r="E60" s="18">
        <f>IF(G60&gt;=0.3,(バックデータ一覧!$C$10*(バックデータ一覧!$C$12*計算過程!L60+バックデータ一覧!$C$13*LN(計算過程!G60)+バックデータ一覧!$C$14)^バックデータ一覧!$C$11+バックデータ一覧!$E$10*(計算過程!G60/(バックデータ一覧!$E$12*計算過程!L60+バックデータ一覧!$E$13*LN(計算過程!G60)+バックデータ一覧!$E$14))^バックデータ一覧!$E$11)*計算過程!$W$11*10^-3,0)</f>
        <v>1.6727995587362048</v>
      </c>
      <c r="F60" s="18">
        <f>IF(G60&lt;0.3,(バックデータ一覧!$C$10*(バックデータ一覧!$C$12*計算過程!L60+バックデータ一覧!$C$13*LN(0.3)+バックデータ一覧!$C$14)^バックデータ一覧!$C$11+バックデータ一覧!$E$10*(0.3/(バックデータ一覧!$E$12*計算過程!L60+バックデータ一覧!$E$13*LN(0.3)+バックデータ一覧!$E$14))^バックデータ一覧!$E$11)*計算過程!$W$11*計算過程!G60/0.3*10^-3,0)</f>
        <v>0</v>
      </c>
      <c r="G60" s="18">
        <f t="shared" si="2"/>
        <v>0.5300091465324841</v>
      </c>
      <c r="H60" s="18">
        <f t="shared" si="3"/>
        <v>16.115946659177766</v>
      </c>
      <c r="I60" s="24">
        <v>0</v>
      </c>
      <c r="J60" s="24">
        <v>0</v>
      </c>
      <c r="K60" s="24">
        <v>0</v>
      </c>
      <c r="L60" s="14">
        <f>貼り付けシート!C60</f>
        <v>4.7</v>
      </c>
      <c r="M60" s="14">
        <f>貼り付けシート!D60</f>
        <v>4.8</v>
      </c>
      <c r="N60" s="18">
        <f>貼り付けシート!E60</f>
        <v>90.748462414062629</v>
      </c>
      <c r="O60" s="18">
        <f>貼り付けシート!F60</f>
        <v>12.409278927566881</v>
      </c>
      <c r="P60" s="19">
        <f t="shared" si="4"/>
        <v>12.409278927566881</v>
      </c>
      <c r="Q60" s="19">
        <f t="shared" si="5"/>
        <v>0</v>
      </c>
    </row>
    <row r="61" spans="1:17">
      <c r="A61" s="38">
        <v>41642</v>
      </c>
      <c r="B61" s="49" t="s">
        <v>156</v>
      </c>
      <c r="C61" s="24">
        <f t="shared" si="0"/>
        <v>30.406921776000001</v>
      </c>
      <c r="D61" s="24">
        <f t="shared" si="1"/>
        <v>1.331615058157567</v>
      </c>
      <c r="E61" s="18">
        <f>IF(G61&gt;=0.3,(バックデータ一覧!$C$10*(バックデータ一覧!$C$12*計算過程!L61+バックデータ一覧!$C$13*LN(計算過程!G61)+バックデータ一覧!$C$14)^バックデータ一覧!$C$11+バックデータ一覧!$E$10*(計算過程!G61/(バックデータ一覧!$E$12*計算過程!L61+バックデータ一覧!$E$13*LN(計算過程!G61)+バックデータ一覧!$E$14))^バックデータ一覧!$E$11)*計算過程!$W$11*10^-3,0)</f>
        <v>1.331615058157567</v>
      </c>
      <c r="F61" s="18">
        <f>IF(G61&lt;0.3,(バックデータ一覧!$C$10*(バックデータ一覧!$C$12*計算過程!L61+バックデータ一覧!$C$13*LN(0.3)+バックデータ一覧!$C$14)^バックデータ一覧!$C$11+バックデータ一覧!$E$10*(0.3/(バックデータ一覧!$E$12*計算過程!L61+バックデータ一覧!$E$13*LN(0.3)+バックデータ一覧!$E$14))^バックデータ一覧!$E$11)*計算過程!$W$11*計算過程!G61/0.3*10^-3,0)</f>
        <v>0</v>
      </c>
      <c r="G61" s="18">
        <f t="shared" si="2"/>
        <v>0.40471920478131962</v>
      </c>
      <c r="H61" s="18">
        <f t="shared" si="3"/>
        <v>12.306265201030511</v>
      </c>
      <c r="I61" s="24">
        <v>0</v>
      </c>
      <c r="J61" s="24">
        <v>0</v>
      </c>
      <c r="K61" s="24">
        <v>0</v>
      </c>
      <c r="L61" s="14">
        <f>貼り付けシート!C61</f>
        <v>5.2</v>
      </c>
      <c r="M61" s="14">
        <f>貼り付けシート!D61</f>
        <v>5</v>
      </c>
      <c r="N61" s="18">
        <f>貼り付けシート!E61</f>
        <v>91.259409056801516</v>
      </c>
      <c r="O61" s="18">
        <f>貼り付けシート!F61</f>
        <v>12.306265201030511</v>
      </c>
      <c r="P61" s="19">
        <f t="shared" si="4"/>
        <v>12.306265201030511</v>
      </c>
      <c r="Q61" s="19">
        <f t="shared" si="5"/>
        <v>0</v>
      </c>
    </row>
    <row r="62" spans="1:17">
      <c r="A62" s="38">
        <v>41642</v>
      </c>
      <c r="B62" s="49" t="s">
        <v>157</v>
      </c>
      <c r="C62" s="24">
        <f t="shared" si="0"/>
        <v>30.406921776000001</v>
      </c>
      <c r="D62" s="24">
        <f t="shared" si="1"/>
        <v>1.0560135289717165</v>
      </c>
      <c r="E62" s="18">
        <f>IF(G62&gt;=0.3,(バックデータ一覧!$C$10*(バックデータ一覧!$C$12*計算過程!L62+バックデータ一覧!$C$13*LN(計算過程!G62)+バックデータ一覧!$C$14)^バックデータ一覧!$C$11+バックデータ一覧!$E$10*(計算過程!G62/(バックデータ一覧!$E$12*計算過程!L62+バックデータ一覧!$E$13*LN(計算過程!G62)+バックデータ一覧!$E$14))^バックデータ一覧!$E$11)*計算過程!$W$11*10^-3,0)</f>
        <v>1.0560135289717165</v>
      </c>
      <c r="F62" s="18">
        <f>IF(G62&lt;0.3,(バックデータ一覧!$C$10*(バックデータ一覧!$C$12*計算過程!L62+バックデータ一覧!$C$13*LN(0.3)+バックデータ一覧!$C$14)^バックデータ一覧!$C$11+バックデータ一覧!$E$10*(0.3/(バックデータ一覧!$E$12*計算過程!L62+バックデータ一覧!$E$13*LN(0.3)+バックデータ一覧!$E$14))^バックデータ一覧!$E$11)*計算過程!$W$11*計算過程!G62/0.3*10^-3,0)</f>
        <v>0</v>
      </c>
      <c r="G62" s="18">
        <f t="shared" si="2"/>
        <v>0.32351642076350862</v>
      </c>
      <c r="H62" s="18">
        <f t="shared" si="3"/>
        <v>9.8371384994075086</v>
      </c>
      <c r="I62" s="24">
        <v>0</v>
      </c>
      <c r="J62" s="24">
        <v>0</v>
      </c>
      <c r="K62" s="24">
        <v>0</v>
      </c>
      <c r="L62" s="14">
        <f>貼り付けシート!C62</f>
        <v>6.3</v>
      </c>
      <c r="M62" s="14">
        <f>貼り付けシート!D62</f>
        <v>5.5</v>
      </c>
      <c r="N62" s="18">
        <f>貼り付けシート!E62</f>
        <v>92.940477819346299</v>
      </c>
      <c r="O62" s="18">
        <f>貼り付けシート!F62</f>
        <v>9.8371384994075086</v>
      </c>
      <c r="P62" s="19">
        <f t="shared" si="4"/>
        <v>9.8371384994075086</v>
      </c>
      <c r="Q62" s="19">
        <f t="shared" si="5"/>
        <v>0</v>
      </c>
    </row>
    <row r="63" spans="1:17">
      <c r="A63" s="38">
        <v>41642</v>
      </c>
      <c r="B63" s="49" t="s">
        <v>158</v>
      </c>
      <c r="C63" s="24">
        <f t="shared" si="0"/>
        <v>30.406921776000001</v>
      </c>
      <c r="D63" s="24">
        <f t="shared" si="1"/>
        <v>1.1031290496504251</v>
      </c>
      <c r="E63" s="18">
        <f>IF(G63&gt;=0.3,(バックデータ一覧!$C$10*(バックデータ一覧!$C$12*計算過程!L63+バックデータ一覧!$C$13*LN(計算過程!G63)+バックデータ一覧!$C$14)^バックデータ一覧!$C$11+バックデータ一覧!$E$10*(計算過程!G63/(バックデータ一覧!$E$12*計算過程!L63+バックデータ一覧!$E$13*LN(計算過程!G63)+バックデータ一覧!$E$14))^バックデータ一覧!$E$11)*計算過程!$W$11*10^-3,0)</f>
        <v>1.1031290496504251</v>
      </c>
      <c r="F63" s="18">
        <f>IF(G63&lt;0.3,(バックデータ一覧!$C$10*(バックデータ一覧!$C$12*計算過程!L63+バックデータ一覧!$C$13*LN(0.3)+バックデータ一覧!$C$14)^バックデータ一覧!$C$11+バックデータ一覧!$E$10*(0.3/(バックデータ一覧!$E$12*計算過程!L63+バックデータ一覧!$E$13*LN(0.3)+バックデータ一覧!$E$14))^バックデータ一覧!$E$11)*計算過程!$W$11*計算過程!G63/0.3*10^-3,0)</f>
        <v>0</v>
      </c>
      <c r="G63" s="18">
        <f t="shared" si="2"/>
        <v>0.35274694140386109</v>
      </c>
      <c r="H63" s="18">
        <f t="shared" si="3"/>
        <v>10.725948653990461</v>
      </c>
      <c r="I63" s="24">
        <v>0</v>
      </c>
      <c r="J63" s="24">
        <v>0</v>
      </c>
      <c r="K63" s="24">
        <v>0</v>
      </c>
      <c r="L63" s="14">
        <f>貼り付けシート!C63</f>
        <v>7.4</v>
      </c>
      <c r="M63" s="14">
        <f>貼り付けシート!D63</f>
        <v>6.1</v>
      </c>
      <c r="N63" s="18">
        <f>貼り付けシート!E63</f>
        <v>95.483893455853988</v>
      </c>
      <c r="O63" s="18">
        <f>貼り付けシート!F63</f>
        <v>10.725948653990461</v>
      </c>
      <c r="P63" s="19">
        <f t="shared" si="4"/>
        <v>10.725948653990461</v>
      </c>
      <c r="Q63" s="19">
        <f t="shared" si="5"/>
        <v>0</v>
      </c>
    </row>
    <row r="64" spans="1:17">
      <c r="A64" s="38">
        <v>41642</v>
      </c>
      <c r="B64" s="49" t="s">
        <v>159</v>
      </c>
      <c r="C64" s="24">
        <f t="shared" si="0"/>
        <v>30.406921776000001</v>
      </c>
      <c r="D64" s="24">
        <f t="shared" si="1"/>
        <v>1.0281028922830024</v>
      </c>
      <c r="E64" s="18">
        <f>IF(G64&gt;=0.3,(バックデータ一覧!$C$10*(バックデータ一覧!$C$12*計算過程!L64+バックデータ一覧!$C$13*LN(計算過程!G64)+バックデータ一覧!$C$14)^バックデータ一覧!$C$11+バックデータ一覧!$E$10*(計算過程!G64/(バックデータ一覧!$E$12*計算過程!L64+バックデータ一覧!$E$13*LN(計算過程!G64)+バックデータ一覧!$E$14))^バックデータ一覧!$E$11)*計算過程!$W$11*10^-3,0)</f>
        <v>1.0281028922830024</v>
      </c>
      <c r="F64" s="18">
        <f>IF(G64&lt;0.3,(バックデータ一覧!$C$10*(バックデータ一覧!$C$12*計算過程!L64+バックデータ一覧!$C$13*LN(0.3)+バックデータ一覧!$C$14)^バックデータ一覧!$C$11+バックデータ一覧!$E$10*(0.3/(バックデータ一覧!$E$12*計算過程!L64+バックデータ一覧!$E$13*LN(0.3)+バックデータ一覧!$E$14))^バックデータ一覧!$E$11)*計算過程!$W$11*計算過程!G64/0.3*10^-3,0)</f>
        <v>0</v>
      </c>
      <c r="G64" s="18">
        <f t="shared" si="2"/>
        <v>0.33885062132556487</v>
      </c>
      <c r="H64" s="18">
        <f t="shared" si="3"/>
        <v>10.303404336395449</v>
      </c>
      <c r="I64" s="24">
        <v>0</v>
      </c>
      <c r="J64" s="24">
        <v>0</v>
      </c>
      <c r="K64" s="24">
        <v>0</v>
      </c>
      <c r="L64" s="14">
        <f>貼り付けシート!C64</f>
        <v>8.4</v>
      </c>
      <c r="M64" s="14">
        <f>貼り付けシート!D64</f>
        <v>6.6</v>
      </c>
      <c r="N64" s="18">
        <f>貼り付けシート!E64</f>
        <v>96.428797527597908</v>
      </c>
      <c r="O64" s="18">
        <f>貼り付けシート!F64</f>
        <v>10.303404336395449</v>
      </c>
      <c r="P64" s="19">
        <f t="shared" si="4"/>
        <v>10.303404336395449</v>
      </c>
      <c r="Q64" s="19">
        <f t="shared" si="5"/>
        <v>0</v>
      </c>
    </row>
    <row r="65" spans="1:17">
      <c r="A65" s="38">
        <v>41642</v>
      </c>
      <c r="B65" s="49" t="s">
        <v>160</v>
      </c>
      <c r="C65" s="24">
        <f t="shared" si="0"/>
        <v>30.406921776000001</v>
      </c>
      <c r="D65" s="24">
        <f t="shared" si="1"/>
        <v>0.93889701021454752</v>
      </c>
      <c r="E65" s="18">
        <f>IF(G65&gt;=0.3,(バックデータ一覧!$C$10*(バックデータ一覧!$C$12*計算過程!L65+バックデータ一覧!$C$13*LN(計算過程!G65)+バックデータ一覧!$C$14)^バックデータ一覧!$C$11+バックデータ一覧!$E$10*(計算過程!G65/(バックデータ一覧!$E$12*計算過程!L65+バックデータ一覧!$E$13*LN(計算過程!G65)+バックデータ一覧!$E$14))^バックデータ一覧!$E$11)*計算過程!$W$11*10^-3,0)</f>
        <v>0.93889701021454752</v>
      </c>
      <c r="F65" s="18">
        <f>IF(G65&lt;0.3,(バックデータ一覧!$C$10*(バックデータ一覧!$C$12*計算過程!L65+バックデータ一覧!$C$13*LN(0.3)+バックデータ一覧!$C$14)^バックデータ一覧!$C$11+バックデータ一覧!$E$10*(0.3/(バックデータ一覧!$E$12*計算過程!L65+バックデータ一覧!$E$13*LN(0.3)+バックデータ一覧!$E$14))^バックデータ一覧!$E$11)*計算過程!$W$11*計算過程!G65/0.3*10^-3,0)</f>
        <v>0</v>
      </c>
      <c r="G65" s="18">
        <f t="shared" si="2"/>
        <v>0.31288403001739079</v>
      </c>
      <c r="H65" s="18">
        <f t="shared" si="3"/>
        <v>9.5138402256984378</v>
      </c>
      <c r="I65" s="24">
        <v>0</v>
      </c>
      <c r="J65" s="24">
        <v>0</v>
      </c>
      <c r="K65" s="24">
        <v>0</v>
      </c>
      <c r="L65" s="14">
        <f>貼り付けシート!C65</f>
        <v>8.8000000000000007</v>
      </c>
      <c r="M65" s="14">
        <f>貼り付けシート!D65</f>
        <v>6.9</v>
      </c>
      <c r="N65" s="18">
        <f>貼り付けシート!E65</f>
        <v>98.069548135691932</v>
      </c>
      <c r="O65" s="18">
        <f>貼り付けシート!F65</f>
        <v>9.5138402256984378</v>
      </c>
      <c r="P65" s="19">
        <f t="shared" si="4"/>
        <v>9.5138402256984378</v>
      </c>
      <c r="Q65" s="19">
        <f t="shared" si="5"/>
        <v>0</v>
      </c>
    </row>
    <row r="66" spans="1:17">
      <c r="A66" s="38">
        <v>41642</v>
      </c>
      <c r="B66" s="49" t="s">
        <v>161</v>
      </c>
      <c r="C66" s="24">
        <f t="shared" si="0"/>
        <v>30.406921776000001</v>
      </c>
      <c r="D66" s="24">
        <f t="shared" si="1"/>
        <v>0.68444014886628024</v>
      </c>
      <c r="E66" s="18">
        <f>IF(G66&gt;=0.3,(バックデータ一覧!$C$10*(バックデータ一覧!$C$12*計算過程!L66+バックデータ一覧!$C$13*LN(計算過程!G66)+バックデータ一覧!$C$14)^バックデータ一覧!$C$11+バックデータ一覧!$E$10*(計算過程!G66/(バックデータ一覧!$E$12*計算過程!L66+バックデータ一覧!$E$13*LN(計算過程!G66)+バックデータ一覧!$E$14))^バックデータ一覧!$E$11)*計算過程!$W$11*10^-3,0)</f>
        <v>0</v>
      </c>
      <c r="F66" s="18">
        <f>IF(G66&lt;0.3,(バックデータ一覧!$C$10*(バックデータ一覧!$C$12*計算過程!L66+バックデータ一覧!$C$13*LN(0.3)+バックデータ一覧!$C$14)^バックデータ一覧!$C$11+バックデータ一覧!$E$10*(0.3/(バックデータ一覧!$E$12*計算過程!L66+バックデータ一覧!$E$13*LN(0.3)+バックデータ一覧!$E$14))^バックデータ一覧!$E$11)*計算過程!$W$11*計算過程!G66/0.3*10^-3,0)</f>
        <v>0.68444014886628024</v>
      </c>
      <c r="G66" s="18">
        <f t="shared" si="2"/>
        <v>0.23475291070418888</v>
      </c>
      <c r="H66" s="18">
        <f t="shared" si="3"/>
        <v>7.1381133924705846</v>
      </c>
      <c r="I66" s="24">
        <v>0</v>
      </c>
      <c r="J66" s="24">
        <v>0</v>
      </c>
      <c r="K66" s="24">
        <v>0</v>
      </c>
      <c r="L66" s="14">
        <f>貼り付けシート!C66</f>
        <v>9.6</v>
      </c>
      <c r="M66" s="14">
        <f>貼り付けシート!D66</f>
        <v>7.3</v>
      </c>
      <c r="N66" s="18">
        <f>貼り付けシート!E66</f>
        <v>98.24340632867893</v>
      </c>
      <c r="O66" s="18">
        <f>貼り付けシート!F66</f>
        <v>7.1381133924705846</v>
      </c>
      <c r="P66" s="19">
        <f t="shared" si="4"/>
        <v>7.1381133924705846</v>
      </c>
      <c r="Q66" s="19">
        <f t="shared" si="5"/>
        <v>0</v>
      </c>
    </row>
    <row r="67" spans="1:17">
      <c r="A67" s="38">
        <v>41642</v>
      </c>
      <c r="B67" s="49" t="s">
        <v>162</v>
      </c>
      <c r="C67" s="24">
        <f t="shared" si="0"/>
        <v>30.406921776000001</v>
      </c>
      <c r="D67" s="24">
        <f t="shared" si="1"/>
        <v>0.62625969297531003</v>
      </c>
      <c r="E67" s="18">
        <f>IF(G67&gt;=0.3,(バックデータ一覧!$C$10*(バックデータ一覧!$C$12*計算過程!L67+バックデータ一覧!$C$13*LN(計算過程!G67)+バックデータ一覧!$C$14)^バックデータ一覧!$C$11+バックデータ一覧!$E$10*(計算過程!G67/(バックデータ一覧!$E$12*計算過程!L67+バックデータ一覧!$E$13*LN(計算過程!G67)+バックデータ一覧!$E$14))^バックデータ一覧!$E$11)*計算過程!$W$11*10^-3,0)</f>
        <v>0</v>
      </c>
      <c r="F67" s="18">
        <f>IF(G67&lt;0.3,(バックデータ一覧!$C$10*(バックデータ一覧!$C$12*計算過程!L67+バックデータ一覧!$C$13*LN(0.3)+バックデータ一覧!$C$14)^バックデータ一覧!$C$11+バックデータ一覧!$E$10*(0.3/(バックデータ一覧!$E$12*計算過程!L67+バックデータ一覧!$E$13*LN(0.3)+バックデータ一覧!$E$14))^バックデータ一覧!$E$11)*計算過程!$W$11*計算過程!G67/0.3*10^-3,0)</f>
        <v>0.62625969297531003</v>
      </c>
      <c r="G67" s="18">
        <f t="shared" si="2"/>
        <v>0.21958221289962343</v>
      </c>
      <c r="H67" s="18">
        <f t="shared" si="3"/>
        <v>6.6768191710398277</v>
      </c>
      <c r="I67" s="24">
        <v>0</v>
      </c>
      <c r="J67" s="24">
        <v>0</v>
      </c>
      <c r="K67" s="24">
        <v>0</v>
      </c>
      <c r="L67" s="14">
        <f>貼り付けシート!C67</f>
        <v>10.199999999999999</v>
      </c>
      <c r="M67" s="14">
        <f>貼り付けシート!D67</f>
        <v>7.6</v>
      </c>
      <c r="N67" s="18">
        <f>貼り付けシート!E67</f>
        <v>98.200514218071817</v>
      </c>
      <c r="O67" s="18">
        <f>貼り付けシート!F67</f>
        <v>6.6768191710398277</v>
      </c>
      <c r="P67" s="19">
        <f t="shared" si="4"/>
        <v>6.6768191710398277</v>
      </c>
      <c r="Q67" s="19">
        <f t="shared" si="5"/>
        <v>0</v>
      </c>
    </row>
    <row r="68" spans="1:17">
      <c r="A68" s="38">
        <v>41642</v>
      </c>
      <c r="B68" s="49" t="s">
        <v>163</v>
      </c>
      <c r="C68" s="24">
        <f t="shared" si="0"/>
        <v>30.406921776000001</v>
      </c>
      <c r="D68" s="24">
        <f t="shared" si="1"/>
        <v>0.53167449317989202</v>
      </c>
      <c r="E68" s="18">
        <f>IF(G68&gt;=0.3,(バックデータ一覧!$C$10*(バックデータ一覧!$C$12*計算過程!L68+バックデータ一覧!$C$13*LN(計算過程!G68)+バックデータ一覧!$C$14)^バックデータ一覧!$C$11+バックデータ一覧!$E$10*(計算過程!G68/(バックデータ一覧!$E$12*計算過程!L68+バックデータ一覧!$E$13*LN(計算過程!G68)+バックデータ一覧!$E$14))^バックデータ一覧!$E$11)*計算過程!$W$11*10^-3,0)</f>
        <v>0</v>
      </c>
      <c r="F68" s="18">
        <f>IF(G68&lt;0.3,(バックデータ一覧!$C$10*(バックデータ一覧!$C$12*計算過程!L68+バックデータ一覧!$C$13*LN(0.3)+バックデータ一覧!$C$14)^バックデータ一覧!$C$11+バックデータ一覧!$E$10*(0.3/(バックデータ一覧!$E$12*計算過程!L68+バックデータ一覧!$E$13*LN(0.3)+バックデータ一覧!$E$14))^バックデータ一覧!$E$11)*計算過程!$W$11*計算過程!G68/0.3*10^-3,0)</f>
        <v>0.53167449317989202</v>
      </c>
      <c r="G68" s="18">
        <f t="shared" si="2"/>
        <v>0.19422351104879496</v>
      </c>
      <c r="H68" s="18">
        <f t="shared" si="3"/>
        <v>5.9057391075207804</v>
      </c>
      <c r="I68" s="24">
        <v>0</v>
      </c>
      <c r="J68" s="24">
        <v>0</v>
      </c>
      <c r="K68" s="24">
        <v>0</v>
      </c>
      <c r="L68" s="14">
        <f>貼り付けシート!C68</f>
        <v>11.3</v>
      </c>
      <c r="M68" s="14">
        <f>貼り付けシート!D68</f>
        <v>8</v>
      </c>
      <c r="N68" s="18">
        <f>貼り付けシート!E68</f>
        <v>96.005412420758702</v>
      </c>
      <c r="O68" s="18">
        <f>貼り付けシート!F68</f>
        <v>5.9057391075207804</v>
      </c>
      <c r="P68" s="19">
        <f t="shared" si="4"/>
        <v>5.9057391075207804</v>
      </c>
      <c r="Q68" s="19">
        <f t="shared" si="5"/>
        <v>0</v>
      </c>
    </row>
    <row r="69" spans="1:17">
      <c r="A69" s="38">
        <v>41642</v>
      </c>
      <c r="B69" s="49" t="s">
        <v>164</v>
      </c>
      <c r="C69" s="24">
        <f t="shared" si="0"/>
        <v>30.406921776000001</v>
      </c>
      <c r="D69" s="24">
        <f t="shared" si="1"/>
        <v>0.4671554974270668</v>
      </c>
      <c r="E69" s="18">
        <f>IF(G69&gt;=0.3,(バックデータ一覧!$C$10*(バックデータ一覧!$C$12*計算過程!L69+バックデータ一覧!$C$13*LN(計算過程!G69)+バックデータ一覧!$C$14)^バックデータ一覧!$C$11+バックデータ一覧!$E$10*(計算過程!G69/(バックデータ一覧!$E$12*計算過程!L69+バックデータ一覧!$E$13*LN(計算過程!G69)+バックデータ一覧!$E$14))^バックデータ一覧!$E$11)*計算過程!$W$11*10^-3,0)</f>
        <v>0</v>
      </c>
      <c r="F69" s="18">
        <f>IF(G69&lt;0.3,(バックデータ一覧!$C$10*(バックデータ一覧!$C$12*計算過程!L69+バックデータ一覧!$C$13*LN(0.3)+バックデータ一覧!$C$14)^バックデータ一覧!$C$11+バックデータ一覧!$E$10*(0.3/(バックデータ一覧!$E$12*計算過程!L69+バックデータ一覧!$E$13*LN(0.3)+バックデータ一覧!$E$14))^バックデータ一覧!$E$11)*計算過程!$W$11*計算過程!G69/0.3*10^-3,0)</f>
        <v>0.4671554974270668</v>
      </c>
      <c r="G69" s="18">
        <f t="shared" si="2"/>
        <v>0.1732546310040832</v>
      </c>
      <c r="H69" s="18">
        <f t="shared" si="3"/>
        <v>5.2681400122709023</v>
      </c>
      <c r="I69" s="24">
        <v>0</v>
      </c>
      <c r="J69" s="24">
        <v>0</v>
      </c>
      <c r="K69" s="24">
        <v>0</v>
      </c>
      <c r="L69" s="14">
        <f>貼り付けシート!C69</f>
        <v>11.7</v>
      </c>
      <c r="M69" s="14">
        <f>貼り付けシート!D69</f>
        <v>8.1999999999999993</v>
      </c>
      <c r="N69" s="18">
        <f>貼り付けシート!E69</f>
        <v>95.803215366429853</v>
      </c>
      <c r="O69" s="18">
        <f>貼り付けシート!F69</f>
        <v>5.2681400122709023</v>
      </c>
      <c r="P69" s="19">
        <f t="shared" si="4"/>
        <v>5.2681400122709023</v>
      </c>
      <c r="Q69" s="19">
        <f t="shared" si="5"/>
        <v>0</v>
      </c>
    </row>
    <row r="70" spans="1:17">
      <c r="A70" s="38">
        <v>41642</v>
      </c>
      <c r="B70" s="49" t="s">
        <v>165</v>
      </c>
      <c r="C70" s="24">
        <f t="shared" si="0"/>
        <v>30.406921776000001</v>
      </c>
      <c r="D70" s="24">
        <f t="shared" si="1"/>
        <v>0.4570437608616657</v>
      </c>
      <c r="E70" s="18">
        <f>IF(G70&gt;=0.3,(バックデータ一覧!$C$10*(バックデータ一覧!$C$12*計算過程!L70+バックデータ一覧!$C$13*LN(計算過程!G70)+バックデータ一覧!$C$14)^バックデータ一覧!$C$11+バックデータ一覧!$E$10*(計算過程!G70/(バックデータ一覧!$E$12*計算過程!L70+バックデータ一覧!$E$13*LN(計算過程!G70)+バックデータ一覧!$E$14))^バックデータ一覧!$E$11)*計算過程!$W$11*10^-3,0)</f>
        <v>0</v>
      </c>
      <c r="F70" s="18">
        <f>IF(G70&lt;0.3,(バックデータ一覧!$C$10*(バックデータ一覧!$C$12*計算過程!L70+バックデータ一覧!$C$13*LN(0.3)+バックデータ一覧!$C$14)^バックデータ一覧!$C$11+バックデータ一覧!$E$10*(0.3/(バックデータ一覧!$E$12*計算過程!L70+バックデータ一覧!$E$13*LN(0.3)+バックデータ一覧!$E$14))^バックデータ一覧!$E$11)*計算過程!$W$11*計算過程!G70/0.3*10^-3,0)</f>
        <v>0.4570437608616657</v>
      </c>
      <c r="G70" s="18">
        <f t="shared" si="2"/>
        <v>0.17210661588290613</v>
      </c>
      <c r="H70" s="18">
        <f t="shared" si="3"/>
        <v>5.233232406283606</v>
      </c>
      <c r="I70" s="24">
        <v>0</v>
      </c>
      <c r="J70" s="24">
        <v>0</v>
      </c>
      <c r="K70" s="24">
        <v>0</v>
      </c>
      <c r="L70" s="14">
        <f>貼り付けシート!C70</f>
        <v>12.1</v>
      </c>
      <c r="M70" s="14">
        <f>貼り付けシート!D70</f>
        <v>8.1</v>
      </c>
      <c r="N70" s="18">
        <f>貼り付けシート!E70</f>
        <v>92.183870049986922</v>
      </c>
      <c r="O70" s="18">
        <f>貼り付けシート!F70</f>
        <v>5.233232406283606</v>
      </c>
      <c r="P70" s="19">
        <f t="shared" si="4"/>
        <v>5.233232406283606</v>
      </c>
      <c r="Q70" s="19">
        <f t="shared" si="5"/>
        <v>0</v>
      </c>
    </row>
    <row r="71" spans="1:17">
      <c r="A71" s="38">
        <v>41642</v>
      </c>
      <c r="B71" s="49" t="s">
        <v>166</v>
      </c>
      <c r="C71" s="24">
        <f t="shared" ref="C71:C134" si="6">$W$6*IF(AND(L71&lt;5,N71&gt;=80),$W$4,$W$5)*3600*10^-6</f>
        <v>30.406921776000001</v>
      </c>
      <c r="D71" s="24">
        <f t="shared" ref="D71:D134" si="7">IF(G71&gt;=0.3,E71,F71)</f>
        <v>0.59782903003773002</v>
      </c>
      <c r="E71" s="18">
        <f>IF(G71&gt;=0.3,(バックデータ一覧!$C$10*(バックデータ一覧!$C$12*計算過程!L71+バックデータ一覧!$C$13*LN(計算過程!G71)+バックデータ一覧!$C$14)^バックデータ一覧!$C$11+バックデータ一覧!$E$10*(計算過程!G71/(バックデータ一覧!$E$12*計算過程!L71+バックデータ一覧!$E$13*LN(計算過程!G71)+バックデータ一覧!$E$14))^バックデータ一覧!$E$11)*計算過程!$W$11*10^-3,0)</f>
        <v>0</v>
      </c>
      <c r="F71" s="18">
        <f>IF(G71&lt;0.3,(バックデータ一覧!$C$10*(バックデータ一覧!$C$12*計算過程!L71+バックデータ一覧!$C$13*LN(0.3)+バックデータ一覧!$C$14)^バックデータ一覧!$C$11+バックデータ一覧!$E$10*(0.3/(バックデータ一覧!$E$12*計算過程!L71+バックデータ一覧!$E$13*LN(0.3)+バックデータ一覧!$E$14))^バックデータ一覧!$E$11)*計算過程!$W$11*計算過程!G71/0.3*10^-3,0)</f>
        <v>0.59782903003773002</v>
      </c>
      <c r="G71" s="18">
        <f t="shared" ref="G71:G134" si="8">H71/($W$6*3600*10^-6)</f>
        <v>0.22171771192500303</v>
      </c>
      <c r="H71" s="18">
        <f t="shared" ref="H71:H134" si="9">IF(AND(L71&lt;5,N71&gt;=80),P71/$W$4,P71/$W$5)</f>
        <v>6.7417531228572694</v>
      </c>
      <c r="I71" s="24">
        <v>0</v>
      </c>
      <c r="J71" s="24">
        <v>0</v>
      </c>
      <c r="K71" s="24">
        <v>0</v>
      </c>
      <c r="L71" s="14">
        <f>貼り付けシート!C71</f>
        <v>11.7</v>
      </c>
      <c r="M71" s="14">
        <f>貼り付けシート!D71</f>
        <v>8.1</v>
      </c>
      <c r="N71" s="18">
        <f>貼り付けシート!E71</f>
        <v>94.649902497819781</v>
      </c>
      <c r="O71" s="18">
        <f>貼り付けシート!F71</f>
        <v>6.7417531228572694</v>
      </c>
      <c r="P71" s="19">
        <f t="shared" ref="P71:P134" si="10">IF(O71&gt;C71,C71,O71)</f>
        <v>6.7417531228572694</v>
      </c>
      <c r="Q71" s="19">
        <f t="shared" ref="Q71:Q134" si="11">IF(O71&gt;C71,O71-C71,0)</f>
        <v>0</v>
      </c>
    </row>
    <row r="72" spans="1:17">
      <c r="A72" s="38">
        <v>41642</v>
      </c>
      <c r="B72" s="49" t="s">
        <v>167</v>
      </c>
      <c r="C72" s="24">
        <f t="shared" si="6"/>
        <v>30.406921776000001</v>
      </c>
      <c r="D72" s="24">
        <f t="shared" si="7"/>
        <v>0.72693576659871828</v>
      </c>
      <c r="E72" s="18">
        <f>IF(G72&gt;=0.3,(バックデータ一覧!$C$10*(バックデータ一覧!$C$12*計算過程!L72+バックデータ一覧!$C$13*LN(計算過程!G72)+バックデータ一覧!$C$14)^バックデータ一覧!$C$11+バックデータ一覧!$E$10*(計算過程!G72/(バックデータ一覧!$E$12*計算過程!L72+バックデータ一覧!$E$13*LN(計算過程!G72)+バックデータ一覧!$E$14))^バックデータ一覧!$E$11)*計算過程!$W$11*10^-3,0)</f>
        <v>0</v>
      </c>
      <c r="F72" s="18">
        <f>IF(G72&lt;0.3,(バックデータ一覧!$C$10*(バックデータ一覧!$C$12*計算過程!L72+バックデータ一覧!$C$13*LN(0.3)+バックデータ一覧!$C$14)^バックデータ一覧!$C$11+バックデータ一覧!$E$10*(0.3/(バックデータ一覧!$E$12*計算過程!L72+バックデータ一覧!$E$13*LN(0.3)+バックデータ一覧!$E$14))^バックデータ一覧!$E$11)*計算過程!$W$11*計算過程!G72/0.3*10^-3,0)</f>
        <v>0.72693576659871828</v>
      </c>
      <c r="G72" s="18">
        <f t="shared" si="8"/>
        <v>0.25868716539552122</v>
      </c>
      <c r="H72" s="18">
        <f t="shared" si="9"/>
        <v>7.8658804026367877</v>
      </c>
      <c r="I72" s="24">
        <v>0</v>
      </c>
      <c r="J72" s="24">
        <v>0</v>
      </c>
      <c r="K72" s="24">
        <v>0</v>
      </c>
      <c r="L72" s="14">
        <f>貼り付けシート!C72</f>
        <v>10.6</v>
      </c>
      <c r="M72" s="14">
        <f>貼り付けシート!D72</f>
        <v>7.7</v>
      </c>
      <c r="N72" s="18">
        <f>貼り付けシート!E72</f>
        <v>96.854388193007551</v>
      </c>
      <c r="O72" s="18">
        <f>貼り付けシート!F72</f>
        <v>7.8658804026367877</v>
      </c>
      <c r="P72" s="19">
        <f t="shared" si="10"/>
        <v>7.8658804026367877</v>
      </c>
      <c r="Q72" s="19">
        <f t="shared" si="11"/>
        <v>0</v>
      </c>
    </row>
    <row r="73" spans="1:17">
      <c r="A73" s="38">
        <v>41642</v>
      </c>
      <c r="B73" s="49" t="s">
        <v>168</v>
      </c>
      <c r="C73" s="24">
        <f t="shared" si="6"/>
        <v>30.406921776000001</v>
      </c>
      <c r="D73" s="24">
        <f t="shared" si="7"/>
        <v>0.66943710144980195</v>
      </c>
      <c r="E73" s="18">
        <f>IF(G73&gt;=0.3,(バックデータ一覧!$C$10*(バックデータ一覧!$C$12*計算過程!L73+バックデータ一覧!$C$13*LN(計算過程!G73)+バックデータ一覧!$C$14)^バックデータ一覧!$C$11+バックデータ一覧!$E$10*(計算過程!G73/(バックデータ一覧!$E$12*計算過程!L73+バックデータ一覧!$E$13*LN(計算過程!G73)+バックデータ一覧!$E$14))^バックデータ一覧!$E$11)*計算過程!$W$11*10^-3,0)</f>
        <v>0</v>
      </c>
      <c r="F73" s="18">
        <f>IF(G73&lt;0.3,(バックデータ一覧!$C$10*(バックデータ一覧!$C$12*計算過程!L73+バックデータ一覧!$C$13*LN(0.3)+バックデータ一覧!$C$14)^バックデータ一覧!$C$11+バックデータ一覧!$E$10*(0.3/(バックデータ一覧!$E$12*計算過程!L73+バックデータ一覧!$E$13*LN(0.3)+バックデータ一覧!$E$14))^バックデータ一覧!$E$11)*計算過程!$W$11*計算過程!G73/0.3*10^-3,0)</f>
        <v>0.66943710144980195</v>
      </c>
      <c r="G73" s="18">
        <f t="shared" si="8"/>
        <v>0.22465737110981962</v>
      </c>
      <c r="H73" s="18">
        <f t="shared" si="9"/>
        <v>6.8311391097380874</v>
      </c>
      <c r="I73" s="24">
        <v>0</v>
      </c>
      <c r="J73" s="24">
        <v>0</v>
      </c>
      <c r="K73" s="24">
        <v>0</v>
      </c>
      <c r="L73" s="14">
        <f>貼り付けシート!C73</f>
        <v>9</v>
      </c>
      <c r="M73" s="14">
        <f>貼り付けシート!D73</f>
        <v>7.1</v>
      </c>
      <c r="N73" s="18">
        <f>貼り付けシート!E73</f>
        <v>99.525460376853076</v>
      </c>
      <c r="O73" s="18">
        <f>貼り付けシート!F73</f>
        <v>6.8311391097380874</v>
      </c>
      <c r="P73" s="19">
        <f t="shared" si="10"/>
        <v>6.8311391097380874</v>
      </c>
      <c r="Q73" s="19">
        <f t="shared" si="11"/>
        <v>0</v>
      </c>
    </row>
    <row r="74" spans="1:17">
      <c r="A74" s="38">
        <v>41642</v>
      </c>
      <c r="B74" s="49" t="s">
        <v>169</v>
      </c>
      <c r="C74" s="24">
        <f t="shared" si="6"/>
        <v>30.406921776000001</v>
      </c>
      <c r="D74" s="24">
        <f t="shared" si="7"/>
        <v>0.86683621167388314</v>
      </c>
      <c r="E74" s="18">
        <f>IF(G74&gt;=0.3,(バックデータ一覧!$C$10*(バックデータ一覧!$C$12*計算過程!L74+バックデータ一覧!$C$13*LN(計算過程!G74)+バックデータ一覧!$C$14)^バックデータ一覧!$C$11+バックデータ一覧!$E$10*(計算過程!G74/(バックデータ一覧!$E$12*計算過程!L74+バックデータ一覧!$E$13*LN(計算過程!G74)+バックデータ一覧!$E$14))^バックデータ一覧!$E$11)*計算過程!$W$11*10^-3,0)</f>
        <v>0</v>
      </c>
      <c r="F74" s="18">
        <f>IF(G74&lt;0.3,(バックデータ一覧!$C$10*(バックデータ一覧!$C$12*計算過程!L74+バックデータ一覧!$C$13*LN(0.3)+バックデータ一覧!$C$14)^バックデータ一覧!$C$11+バックデータ一覧!$E$10*(0.3/(バックデータ一覧!$E$12*計算過程!L74+バックデータ一覧!$E$13*LN(0.3)+バックデータ一覧!$E$14))^バックデータ一覧!$E$11)*計算過程!$W$11*計算過程!G74/0.3*10^-3,0)</f>
        <v>0.86683621167388314</v>
      </c>
      <c r="G74" s="18">
        <f t="shared" si="8"/>
        <v>0.28066999733782039</v>
      </c>
      <c r="H74" s="18">
        <f t="shared" si="9"/>
        <v>8.5343106539212332</v>
      </c>
      <c r="I74" s="24">
        <v>0</v>
      </c>
      <c r="J74" s="24">
        <v>0</v>
      </c>
      <c r="K74" s="24">
        <v>0</v>
      </c>
      <c r="L74" s="14">
        <f>貼り付けシート!C74</f>
        <v>8</v>
      </c>
      <c r="M74" s="14">
        <f>貼り付けシート!D74</f>
        <v>6.6</v>
      </c>
      <c r="N74" s="18">
        <f>貼り付けシート!E74</f>
        <v>99.086624171240999</v>
      </c>
      <c r="O74" s="18">
        <f>貼り付けシート!F74</f>
        <v>8.5343106539212332</v>
      </c>
      <c r="P74" s="19">
        <f t="shared" si="10"/>
        <v>8.5343106539212332</v>
      </c>
      <c r="Q74" s="19">
        <f t="shared" si="11"/>
        <v>0</v>
      </c>
    </row>
    <row r="75" spans="1:17">
      <c r="A75" s="38">
        <v>41642</v>
      </c>
      <c r="B75" s="49" t="s">
        <v>170</v>
      </c>
      <c r="C75" s="24">
        <f t="shared" si="6"/>
        <v>30.406921776000001</v>
      </c>
      <c r="D75" s="24">
        <f t="shared" si="7"/>
        <v>0.92140712152040072</v>
      </c>
      <c r="E75" s="18">
        <f>IF(G75&gt;=0.3,(バックデータ一覧!$C$10*(バックデータ一覧!$C$12*計算過程!L75+バックデータ一覧!$C$13*LN(計算過程!G75)+バックデータ一覧!$C$14)^バックデータ一覧!$C$11+バックデータ一覧!$E$10*(計算過程!G75/(バックデータ一覧!$E$12*計算過程!L75+バックデータ一覧!$E$13*LN(計算過程!G75)+バックデータ一覧!$E$14))^バックデータ一覧!$E$11)*計算過程!$W$11*10^-3,0)</f>
        <v>0</v>
      </c>
      <c r="F75" s="18">
        <f>IF(G75&lt;0.3,(バックデータ一覧!$C$10*(バックデータ一覧!$C$12*計算過程!L75+バックデータ一覧!$C$13*LN(0.3)+バックデータ一覧!$C$14)^バックデータ一覧!$C$11+バックデータ一覧!$E$10*(0.3/(バックデータ一覧!$E$12*計算過程!L75+バックデータ一覧!$E$13*LN(0.3)+バックデータ一覧!$E$14))^バックデータ一覧!$E$11)*計算過程!$W$11*計算過程!G75/0.3*10^-3,0)</f>
        <v>0.92140712152040072</v>
      </c>
      <c r="G75" s="18">
        <f t="shared" si="8"/>
        <v>0.28802400875051759</v>
      </c>
      <c r="H75" s="18">
        <f t="shared" si="9"/>
        <v>8.7579235036869285</v>
      </c>
      <c r="I75" s="24">
        <v>0</v>
      </c>
      <c r="J75" s="24">
        <v>0</v>
      </c>
      <c r="K75" s="24">
        <v>0</v>
      </c>
      <c r="L75" s="14">
        <f>貼り付けシート!C75</f>
        <v>7</v>
      </c>
      <c r="M75" s="14">
        <f>貼り付けシート!D75</f>
        <v>6.1</v>
      </c>
      <c r="N75" s="18">
        <f>貼り付けシート!E75</f>
        <v>98.137176267449007</v>
      </c>
      <c r="O75" s="18">
        <f>貼り付けシート!F75</f>
        <v>8.7579235036869285</v>
      </c>
      <c r="P75" s="19">
        <f t="shared" si="10"/>
        <v>8.7579235036869285</v>
      </c>
      <c r="Q75" s="19">
        <f t="shared" si="11"/>
        <v>0</v>
      </c>
    </row>
    <row r="76" spans="1:17">
      <c r="A76" s="38">
        <v>41642</v>
      </c>
      <c r="B76" s="49" t="s">
        <v>171</v>
      </c>
      <c r="C76" s="24">
        <f t="shared" si="6"/>
        <v>30.406921776000001</v>
      </c>
      <c r="D76" s="24">
        <f t="shared" si="7"/>
        <v>1.1474043014640394</v>
      </c>
      <c r="E76" s="18">
        <f>IF(G76&gt;=0.3,(バックデータ一覧!$C$10*(バックデータ一覧!$C$12*計算過程!L76+バックデータ一覧!$C$13*LN(計算過程!G76)+バックデータ一覧!$C$14)^バックデータ一覧!$C$11+バックデータ一覧!$E$10*(計算過程!G76/(バックデータ一覧!$E$12*計算過程!L76+バックデータ一覧!$E$13*LN(計算過程!G76)+バックデータ一覧!$E$14))^バックデータ一覧!$E$11)*計算過程!$W$11*10^-3,0)</f>
        <v>1.1474043014640394</v>
      </c>
      <c r="F76" s="18">
        <f>IF(G76&lt;0.3,(バックデータ一覧!$C$10*(バックデータ一覧!$C$12*計算過程!L76+バックデータ一覧!$C$13*LN(0.3)+バックデータ一覧!$C$14)^バックデータ一覧!$C$11+バックデータ一覧!$E$10*(0.3/(バックデータ一覧!$E$12*計算過程!L76+バックデータ一覧!$E$13*LN(0.3)+バックデータ一覧!$E$14))^バックデータ一覧!$E$11)*計算過程!$W$11*計算過程!G76/0.3*10^-3,0)</f>
        <v>0</v>
      </c>
      <c r="G76" s="18">
        <f t="shared" si="8"/>
        <v>0.36192725072008242</v>
      </c>
      <c r="H76" s="18">
        <f t="shared" si="9"/>
        <v>11.005093601248285</v>
      </c>
      <c r="I76" s="24">
        <v>0</v>
      </c>
      <c r="J76" s="24">
        <v>0</v>
      </c>
      <c r="K76" s="24">
        <v>0</v>
      </c>
      <c r="L76" s="14">
        <f>貼り付けシート!C76</f>
        <v>6.9</v>
      </c>
      <c r="M76" s="14">
        <f>貼り付けシート!D76</f>
        <v>5.9</v>
      </c>
      <c r="N76" s="18">
        <f>貼り付けシート!E76</f>
        <v>95.603962183066429</v>
      </c>
      <c r="O76" s="18">
        <f>貼り付けシート!F76</f>
        <v>11.005093601248285</v>
      </c>
      <c r="P76" s="19">
        <f t="shared" si="10"/>
        <v>11.005093601248285</v>
      </c>
      <c r="Q76" s="19">
        <f t="shared" si="11"/>
        <v>0</v>
      </c>
    </row>
    <row r="77" spans="1:17">
      <c r="A77" s="38">
        <v>41642</v>
      </c>
      <c r="B77" s="49" t="s">
        <v>172</v>
      </c>
      <c r="C77" s="24">
        <f t="shared" si="6"/>
        <v>30.406921776000001</v>
      </c>
      <c r="D77" s="24">
        <f t="shared" si="7"/>
        <v>1.0907825370894817</v>
      </c>
      <c r="E77" s="18">
        <f>IF(G77&gt;=0.3,(バックデータ一覧!$C$10*(バックデータ一覧!$C$12*計算過程!L77+バックデータ一覧!$C$13*LN(計算過程!G77)+バックデータ一覧!$C$14)^バックデータ一覧!$C$11+バックデータ一覧!$E$10*(計算過程!G77/(バックデータ一覧!$E$12*計算過程!L77+バックデータ一覧!$E$13*LN(計算過程!G77)+バックデータ一覧!$E$14))^バックデータ一覧!$E$11)*計算過程!$W$11*10^-3,0)</f>
        <v>1.0907825370894817</v>
      </c>
      <c r="F77" s="18">
        <f>IF(G77&lt;0.3,(バックデータ一覧!$C$10*(バックデータ一覧!$C$12*計算過程!L77+バックデータ一覧!$C$13*LN(0.3)+バックデータ一覧!$C$14)^バックデータ一覧!$C$11+バックデータ一覧!$E$10*(0.3/(バックデータ一覧!$E$12*計算過程!L77+バックデータ一覧!$E$13*LN(0.3)+バックデータ一覧!$E$14))^バックデータ一覧!$E$11)*計算過程!$W$11*計算過程!G77/0.3*10^-3,0)</f>
        <v>0</v>
      </c>
      <c r="G77" s="18">
        <f t="shared" si="8"/>
        <v>0.35092758572719346</v>
      </c>
      <c r="H77" s="18">
        <f t="shared" si="9"/>
        <v>10.670627648247306</v>
      </c>
      <c r="I77" s="24">
        <v>0</v>
      </c>
      <c r="J77" s="24">
        <v>0</v>
      </c>
      <c r="K77" s="24">
        <v>0</v>
      </c>
      <c r="L77" s="14">
        <f>貼り付けシート!C77</f>
        <v>7.6</v>
      </c>
      <c r="M77" s="14">
        <f>貼り付けシート!D77</f>
        <v>5.6</v>
      </c>
      <c r="N77" s="18">
        <f>貼り付けシート!E77</f>
        <v>86.535993233635395</v>
      </c>
      <c r="O77" s="18">
        <f>貼り付けシート!F77</f>
        <v>10.670627648247306</v>
      </c>
      <c r="P77" s="19">
        <f t="shared" si="10"/>
        <v>10.670627648247306</v>
      </c>
      <c r="Q77" s="19">
        <f t="shared" si="11"/>
        <v>0</v>
      </c>
    </row>
    <row r="78" spans="1:17">
      <c r="A78" s="38">
        <v>41643</v>
      </c>
      <c r="B78" s="49" t="s">
        <v>149</v>
      </c>
      <c r="C78" s="24">
        <f t="shared" si="6"/>
        <v>30.406921776000001</v>
      </c>
      <c r="D78" s="24">
        <f t="shared" si="7"/>
        <v>1.0246203553027355</v>
      </c>
      <c r="E78" s="18">
        <f>IF(G78&gt;=0.3,(バックデータ一覧!$C$10*(バックデータ一覧!$C$12*計算過程!L78+バックデータ一覧!$C$13*LN(計算過程!G78)+バックデータ一覧!$C$14)^バックデータ一覧!$C$11+バックデータ一覧!$E$10*(計算過程!G78/(バックデータ一覧!$E$12*計算過程!L78+バックデータ一覧!$E$13*LN(計算過程!G78)+バックデータ一覧!$E$14))^バックデータ一覧!$E$11)*計算過程!$W$11*10^-3,0)</f>
        <v>1.0246203553027355</v>
      </c>
      <c r="F78" s="18">
        <f>IF(G78&lt;0.3,(バックデータ一覧!$C$10*(バックデータ一覧!$C$12*計算過程!L78+バックデータ一覧!$C$13*LN(0.3)+バックデータ一覧!$C$14)^バックデータ一覧!$C$11+バックデータ一覧!$E$10*(0.3/(バックデータ一覧!$E$12*計算過程!L78+バックデータ一覧!$E$13*LN(0.3)+バックデータ一覧!$E$14))^バックデータ一覧!$E$11)*計算過程!$W$11*計算過程!G78/0.3*10^-3,0)</f>
        <v>0</v>
      </c>
      <c r="G78" s="18">
        <f t="shared" si="8"/>
        <v>0.34004910152686707</v>
      </c>
      <c r="H78" s="18">
        <f t="shared" si="9"/>
        <v>10.33984643012653</v>
      </c>
      <c r="I78" s="24">
        <v>0</v>
      </c>
      <c r="J78" s="24">
        <v>0</v>
      </c>
      <c r="K78" s="24">
        <v>0</v>
      </c>
      <c r="L78" s="14">
        <f>貼り付けシート!C78</f>
        <v>8.6</v>
      </c>
      <c r="M78" s="14">
        <f>貼り付けシート!D78</f>
        <v>5.3</v>
      </c>
      <c r="N78" s="18">
        <f>貼り付けシート!E78</f>
        <v>76.550460372858964</v>
      </c>
      <c r="O78" s="18">
        <f>貼り付けシート!F78</f>
        <v>10.33984643012653</v>
      </c>
      <c r="P78" s="19">
        <f t="shared" si="10"/>
        <v>10.33984643012653</v>
      </c>
      <c r="Q78" s="19">
        <f t="shared" si="11"/>
        <v>0</v>
      </c>
    </row>
    <row r="79" spans="1:17">
      <c r="A79" s="38">
        <v>41643</v>
      </c>
      <c r="B79" s="49" t="s">
        <v>150</v>
      </c>
      <c r="C79" s="24">
        <f t="shared" si="6"/>
        <v>30.406921776000001</v>
      </c>
      <c r="D79" s="24">
        <f t="shared" si="7"/>
        <v>1.2458506358747692</v>
      </c>
      <c r="E79" s="18">
        <f>IF(G79&gt;=0.3,(バックデータ一覧!$C$10*(バックデータ一覧!$C$12*計算過程!L79+バックデータ一覧!$C$13*LN(計算過程!G79)+バックデータ一覧!$C$14)^バックデータ一覧!$C$11+バックデータ一覧!$E$10*(計算過程!G79/(バックデータ一覧!$E$12*計算過程!L79+バックデータ一覧!$E$13*LN(計算過程!G79)+バックデータ一覧!$E$14))^バックデータ一覧!$E$11)*計算過程!$W$11*10^-3,0)</f>
        <v>1.2458506358747692</v>
      </c>
      <c r="F79" s="18">
        <f>IF(G79&lt;0.3,(バックデータ一覧!$C$10*(バックデータ一覧!$C$12*計算過程!L79+バックデータ一覧!$C$13*LN(0.3)+バックデータ一覧!$C$14)^バックデータ一覧!$C$11+バックデータ一覧!$E$10*(0.3/(バックデータ一覧!$E$12*計算過程!L79+バックデータ一覧!$E$13*LN(0.3)+バックデータ一覧!$E$14))^バックデータ一覧!$E$11)*計算過程!$W$11*計算過程!G79/0.3*10^-3,0)</f>
        <v>0</v>
      </c>
      <c r="G79" s="18">
        <f t="shared" si="8"/>
        <v>0.38904748266428396</v>
      </c>
      <c r="H79" s="18">
        <f t="shared" si="9"/>
        <v>11.829736372522598</v>
      </c>
      <c r="I79" s="24">
        <v>0</v>
      </c>
      <c r="J79" s="24">
        <v>0</v>
      </c>
      <c r="K79" s="24">
        <v>0</v>
      </c>
      <c r="L79" s="14">
        <f>貼り付けシート!C79</f>
        <v>6.3</v>
      </c>
      <c r="M79" s="14">
        <f>貼り付けシート!D79</f>
        <v>5.0999999999999996</v>
      </c>
      <c r="N79" s="18">
        <f>貼り付けシート!E79</f>
        <v>86.236141587208934</v>
      </c>
      <c r="O79" s="18">
        <f>貼り付けシート!F79</f>
        <v>11.829736372522598</v>
      </c>
      <c r="P79" s="19">
        <f t="shared" si="10"/>
        <v>11.829736372522598</v>
      </c>
      <c r="Q79" s="19">
        <f t="shared" si="11"/>
        <v>0</v>
      </c>
    </row>
    <row r="80" spans="1:17">
      <c r="A80" s="38">
        <v>41643</v>
      </c>
      <c r="B80" s="49" t="s">
        <v>151</v>
      </c>
      <c r="C80" s="24">
        <f t="shared" si="6"/>
        <v>23.413329767519997</v>
      </c>
      <c r="D80" s="24">
        <f t="shared" si="7"/>
        <v>1.7490051482005884</v>
      </c>
      <c r="E80" s="18">
        <f>IF(G80&gt;=0.3,(バックデータ一覧!$C$10*(バックデータ一覧!$C$12*計算過程!L80+バックデータ一覧!$C$13*LN(計算過程!G80)+バックデータ一覧!$C$14)^バックデータ一覧!$C$11+バックデータ一覧!$E$10*(計算過程!G80/(バックデータ一覧!$E$12*計算過程!L80+バックデータ一覧!$E$13*LN(計算過程!G80)+バックデータ一覧!$E$14))^バックデータ一覧!$E$11)*計算過程!$W$11*10^-3,0)</f>
        <v>1.7490051482005884</v>
      </c>
      <c r="F80" s="18">
        <f>IF(G80&lt;0.3,(バックデータ一覧!$C$10*(バックデータ一覧!$C$12*計算過程!L80+バックデータ一覧!$C$13*LN(0.3)+バックデータ一覧!$C$14)^バックデータ一覧!$C$11+バックデータ一覧!$E$10*(0.3/(バックデータ一覧!$E$12*計算過程!L80+バックデータ一覧!$E$13*LN(0.3)+バックデータ一覧!$E$14))^バックデータ一覧!$E$11)*計算過程!$W$11*計算過程!G80/0.3*10^-3,0)</f>
        <v>0</v>
      </c>
      <c r="G80" s="18">
        <f t="shared" si="8"/>
        <v>0.56252937905895273</v>
      </c>
      <c r="H80" s="18">
        <f t="shared" si="9"/>
        <v>17.104786825747428</v>
      </c>
      <c r="I80" s="24">
        <v>0</v>
      </c>
      <c r="J80" s="24">
        <v>0</v>
      </c>
      <c r="K80" s="24">
        <v>0</v>
      </c>
      <c r="L80" s="14">
        <f>貼り付けシート!C80</f>
        <v>4.7</v>
      </c>
      <c r="M80" s="14">
        <f>貼り付けシート!D80</f>
        <v>4.9000000000000004</v>
      </c>
      <c r="N80" s="18">
        <f>貼り付けシート!E80</f>
        <v>92.624278055231713</v>
      </c>
      <c r="O80" s="18">
        <f>貼り付けシート!F80</f>
        <v>13.170685855825521</v>
      </c>
      <c r="P80" s="19">
        <f t="shared" si="10"/>
        <v>13.170685855825521</v>
      </c>
      <c r="Q80" s="19">
        <f t="shared" si="11"/>
        <v>0</v>
      </c>
    </row>
    <row r="81" spans="1:17">
      <c r="A81" s="38">
        <v>41643</v>
      </c>
      <c r="B81" s="49" t="s">
        <v>152</v>
      </c>
      <c r="C81" s="24">
        <f t="shared" si="6"/>
        <v>23.413329767519997</v>
      </c>
      <c r="D81" s="24">
        <f t="shared" si="7"/>
        <v>1.8001850548068123</v>
      </c>
      <c r="E81" s="18">
        <f>IF(G81&gt;=0.3,(バックデータ一覧!$C$10*(バックデータ一覧!$C$12*計算過程!L81+バックデータ一覧!$C$13*LN(計算過程!G81)+バックデータ一覧!$C$14)^バックデータ一覧!$C$11+バックデータ一覧!$E$10*(計算過程!G81/(バックデータ一覧!$E$12*計算過程!L81+バックデータ一覧!$E$13*LN(計算過程!G81)+バックデータ一覧!$E$14))^バックデータ一覧!$E$11)*計算過程!$W$11*10^-3,0)</f>
        <v>1.8001850548068123</v>
      </c>
      <c r="F81" s="18">
        <f>IF(G81&lt;0.3,(バックデータ一覧!$C$10*(バックデータ一覧!$C$12*計算過程!L81+バックデータ一覧!$C$13*LN(0.3)+バックデータ一覧!$C$14)^バックデータ一覧!$C$11+バックデータ一覧!$E$10*(0.3/(バックデータ一覧!$E$12*計算過程!L81+バックデータ一覧!$E$13*LN(0.3)+バックデータ一覧!$E$14))^バックデータ一覧!$E$11)*計算過程!$W$11*計算過程!G81/0.3*10^-3,0)</f>
        <v>0</v>
      </c>
      <c r="G81" s="18">
        <f t="shared" si="8"/>
        <v>0.58298599664989303</v>
      </c>
      <c r="H81" s="18">
        <f t="shared" si="9"/>
        <v>17.726809596636695</v>
      </c>
      <c r="I81" s="24">
        <v>0</v>
      </c>
      <c r="J81" s="24">
        <v>0</v>
      </c>
      <c r="K81" s="24">
        <v>0</v>
      </c>
      <c r="L81" s="14">
        <f>貼り付けシート!C81</f>
        <v>4.5999999999999996</v>
      </c>
      <c r="M81" s="14">
        <f>貼り付けシート!D81</f>
        <v>4.8</v>
      </c>
      <c r="N81" s="18">
        <f>貼り付けシート!E81</f>
        <v>91.385440999472863</v>
      </c>
      <c r="O81" s="18">
        <f>貼り付けシート!F81</f>
        <v>13.649643389410254</v>
      </c>
      <c r="P81" s="19">
        <f t="shared" si="10"/>
        <v>13.649643389410254</v>
      </c>
      <c r="Q81" s="19">
        <f t="shared" si="11"/>
        <v>0</v>
      </c>
    </row>
    <row r="82" spans="1:17">
      <c r="A82" s="38">
        <v>41643</v>
      </c>
      <c r="B82" s="49" t="s">
        <v>153</v>
      </c>
      <c r="C82" s="24">
        <f t="shared" si="6"/>
        <v>23.413329767519997</v>
      </c>
      <c r="D82" s="24">
        <f t="shared" si="7"/>
        <v>1.8806970846925772</v>
      </c>
      <c r="E82" s="18">
        <f>IF(G82&gt;=0.3,(バックデータ一覧!$C$10*(バックデータ一覧!$C$12*計算過程!L82+バックデータ一覧!$C$13*LN(計算過程!G82)+バックデータ一覧!$C$14)^バックデータ一覧!$C$11+バックデータ一覧!$E$10*(計算過程!G82/(バックデータ一覧!$E$12*計算過程!L82+バックデータ一覧!$E$13*LN(計算過程!G82)+バックデータ一覧!$E$14))^バックデータ一覧!$E$11)*計算過程!$W$11*10^-3,0)</f>
        <v>1.8806970846925772</v>
      </c>
      <c r="F82" s="18">
        <f>IF(G82&lt;0.3,(バックデータ一覧!$C$10*(バックデータ一覧!$C$12*計算過程!L82+バックデータ一覧!$C$13*LN(0.3)+バックデータ一覧!$C$14)^バックデータ一覧!$C$11+バックデータ一覧!$E$10*(0.3/(バックデータ一覧!$E$12*計算過程!L82+バックデータ一覧!$E$13*LN(0.3)+バックデータ一覧!$E$14))^バックデータ一覧!$E$11)*計算過程!$W$11*計算過程!G82/0.3*10^-3,0)</f>
        <v>0</v>
      </c>
      <c r="G82" s="18">
        <f t="shared" si="8"/>
        <v>0.6087165641219342</v>
      </c>
      <c r="H82" s="18">
        <f t="shared" si="9"/>
        <v>18.509196949011141</v>
      </c>
      <c r="I82" s="24">
        <v>0</v>
      </c>
      <c r="J82" s="24">
        <v>0</v>
      </c>
      <c r="K82" s="24">
        <v>0</v>
      </c>
      <c r="L82" s="14">
        <f>貼り付けシート!C82</f>
        <v>4.0999999999999996</v>
      </c>
      <c r="M82" s="14">
        <f>貼り付けシート!D82</f>
        <v>4.5999999999999996</v>
      </c>
      <c r="N82" s="18">
        <f>貼り付けシート!E82</f>
        <v>90.731456916378761</v>
      </c>
      <c r="O82" s="18">
        <f>貼り付けシート!F82</f>
        <v>14.25208165073858</v>
      </c>
      <c r="P82" s="19">
        <f t="shared" si="10"/>
        <v>14.25208165073858</v>
      </c>
      <c r="Q82" s="19">
        <f t="shared" si="11"/>
        <v>0</v>
      </c>
    </row>
    <row r="83" spans="1:17">
      <c r="A83" s="38">
        <v>41643</v>
      </c>
      <c r="B83" s="49" t="s">
        <v>154</v>
      </c>
      <c r="C83" s="24">
        <f t="shared" si="6"/>
        <v>23.413329767519997</v>
      </c>
      <c r="D83" s="24">
        <f t="shared" si="7"/>
        <v>2.0078065945548986</v>
      </c>
      <c r="E83" s="18">
        <f>IF(G83&gt;=0.3,(バックデータ一覧!$C$10*(バックデータ一覧!$C$12*計算過程!L83+バックデータ一覧!$C$13*LN(計算過程!G83)+バックデータ一覧!$C$14)^バックデータ一覧!$C$11+バックデータ一覧!$E$10*(計算過程!G83/(バックデータ一覧!$E$12*計算過程!L83+バックデータ一覧!$E$13*LN(計算過程!G83)+バックデータ一覧!$E$14))^バックデータ一覧!$E$11)*計算過程!$W$11*10^-3,0)</f>
        <v>2.0078065945548986</v>
      </c>
      <c r="F83" s="18">
        <f>IF(G83&lt;0.3,(バックデータ一覧!$C$10*(バックデータ一覧!$C$12*計算過程!L83+バックデータ一覧!$C$13*LN(0.3)+バックデータ一覧!$C$14)^バックデータ一覧!$C$11+バックデータ一覧!$E$10*(0.3/(バックデータ一覧!$E$12*計算過程!L83+バックデータ一覧!$E$13*LN(0.3)+バックデータ一覧!$E$14))^バックデータ一覧!$E$11)*計算過程!$W$11*計算過程!G83/0.3*10^-3,0)</f>
        <v>0</v>
      </c>
      <c r="G83" s="18">
        <f t="shared" si="8"/>
        <v>0.66764368875153168</v>
      </c>
      <c r="H83" s="18">
        <f t="shared" si="9"/>
        <v>20.300989418107914</v>
      </c>
      <c r="I83" s="24">
        <v>0</v>
      </c>
      <c r="J83" s="24">
        <v>0</v>
      </c>
      <c r="K83" s="24">
        <v>0</v>
      </c>
      <c r="L83" s="14">
        <f>貼り付けシート!C83</f>
        <v>4.0999999999999996</v>
      </c>
      <c r="M83" s="14">
        <f>貼り付けシート!D83</f>
        <v>4.5999999999999996</v>
      </c>
      <c r="N83" s="18">
        <f>貼り付けシート!E83</f>
        <v>90.731456916378761</v>
      </c>
      <c r="O83" s="18">
        <f>貼り付けシート!F83</f>
        <v>15.631761851943093</v>
      </c>
      <c r="P83" s="19">
        <f t="shared" si="10"/>
        <v>15.631761851943093</v>
      </c>
      <c r="Q83" s="19">
        <f t="shared" si="11"/>
        <v>0</v>
      </c>
    </row>
    <row r="84" spans="1:17">
      <c r="A84" s="38">
        <v>41643</v>
      </c>
      <c r="B84" s="49" t="s">
        <v>155</v>
      </c>
      <c r="C84" s="24">
        <f t="shared" si="6"/>
        <v>23.413329767519997</v>
      </c>
      <c r="D84" s="24">
        <f t="shared" si="7"/>
        <v>1.9147019794230042</v>
      </c>
      <c r="E84" s="18">
        <f>IF(G84&gt;=0.3,(バックデータ一覧!$C$10*(バックデータ一覧!$C$12*計算過程!L84+バックデータ一覧!$C$13*LN(計算過程!G84)+バックデータ一覧!$C$14)^バックデータ一覧!$C$11+バックデータ一覧!$E$10*(計算過程!G84/(バックデータ一覧!$E$12*計算過程!L84+バックデータ一覧!$E$13*LN(計算過程!G84)+バックデータ一覧!$E$14))^バックデータ一覧!$E$11)*計算過程!$W$11*10^-3,0)</f>
        <v>1.9147019794230042</v>
      </c>
      <c r="F84" s="18">
        <f>IF(G84&lt;0.3,(バックデータ一覧!$C$10*(バックデータ一覧!$C$12*計算過程!L84+バックデータ一覧!$C$13*LN(0.3)+バックデータ一覧!$C$14)^バックデータ一覧!$C$11+バックデータ一覧!$E$10*(0.3/(バックデータ一覧!$E$12*計算過程!L84+バックデータ一覧!$E$13*LN(0.3)+バックデータ一覧!$E$14))^バックデータ一覧!$E$11)*計算過程!$W$11*計算過程!G84/0.3*10^-3,0)</f>
        <v>0</v>
      </c>
      <c r="G84" s="18">
        <f t="shared" si="8"/>
        <v>0.60518200839118563</v>
      </c>
      <c r="H84" s="18">
        <f t="shared" si="9"/>
        <v>18.401721989393359</v>
      </c>
      <c r="I84" s="24">
        <v>0</v>
      </c>
      <c r="J84" s="24">
        <v>0</v>
      </c>
      <c r="K84" s="24">
        <v>0</v>
      </c>
      <c r="L84" s="14">
        <f>貼り付けシート!C84</f>
        <v>3.2</v>
      </c>
      <c r="M84" s="14">
        <f>貼り付けシート!D84</f>
        <v>4.4000000000000004</v>
      </c>
      <c r="N84" s="18">
        <f>貼り付けシート!E84</f>
        <v>92.502584330472899</v>
      </c>
      <c r="O84" s="18">
        <f>貼り付けシート!F84</f>
        <v>14.169325931832885</v>
      </c>
      <c r="P84" s="19">
        <f t="shared" si="10"/>
        <v>14.169325931832885</v>
      </c>
      <c r="Q84" s="19">
        <f t="shared" si="11"/>
        <v>0</v>
      </c>
    </row>
    <row r="85" spans="1:17">
      <c r="A85" s="38">
        <v>41643</v>
      </c>
      <c r="B85" s="49" t="s">
        <v>156</v>
      </c>
      <c r="C85" s="24">
        <f t="shared" si="6"/>
        <v>23.413329767519997</v>
      </c>
      <c r="D85" s="24">
        <f t="shared" si="7"/>
        <v>1.2653611818553883</v>
      </c>
      <c r="E85" s="18">
        <f>IF(G85&gt;=0.3,(バックデータ一覧!$C$10*(バックデータ一覧!$C$12*計算過程!L85+バックデータ一覧!$C$13*LN(計算過程!G85)+バックデータ一覧!$C$14)^バックデータ一覧!$C$11+バックデータ一覧!$E$10*(計算過程!G85/(バックデータ一覧!$E$12*計算過程!L85+バックデータ一覧!$E$13*LN(計算過程!G85)+バックデータ一覧!$E$14))^バックデータ一覧!$E$11)*計算過程!$W$11*10^-3,0)</f>
        <v>1.2653611818553883</v>
      </c>
      <c r="F85" s="18">
        <f>IF(G85&lt;0.3,(バックデータ一覧!$C$10*(バックデータ一覧!$C$12*計算過程!L85+バックデータ一覧!$C$13*LN(0.3)+バックデータ一覧!$C$14)^バックデータ一覧!$C$11+バックデータ一覧!$E$10*(0.3/(バックデータ一覧!$E$12*計算過程!L85+バックデータ一覧!$E$13*LN(0.3)+バックデータ一覧!$E$14))^バックデータ一覧!$E$11)*計算過程!$W$11*計算過程!G85/0.3*10^-3,0)</f>
        <v>0</v>
      </c>
      <c r="G85" s="18">
        <f t="shared" si="8"/>
        <v>0.36385845009160328</v>
      </c>
      <c r="H85" s="18">
        <f t="shared" si="9"/>
        <v>11.063815429471981</v>
      </c>
      <c r="I85" s="24">
        <v>0</v>
      </c>
      <c r="J85" s="24">
        <v>0</v>
      </c>
      <c r="K85" s="24">
        <v>0</v>
      </c>
      <c r="L85" s="14">
        <f>貼り付けシート!C85</f>
        <v>3.9</v>
      </c>
      <c r="M85" s="14">
        <f>貼り付けシート!D85</f>
        <v>4.5999999999999996</v>
      </c>
      <c r="N85" s="18">
        <f>貼り付けシート!E85</f>
        <v>92.016450109702291</v>
      </c>
      <c r="O85" s="18">
        <f>貼り付けシート!F85</f>
        <v>8.5191378806934264</v>
      </c>
      <c r="P85" s="19">
        <f t="shared" si="10"/>
        <v>8.5191378806934264</v>
      </c>
      <c r="Q85" s="19">
        <f t="shared" si="11"/>
        <v>0</v>
      </c>
    </row>
    <row r="86" spans="1:17">
      <c r="A86" s="38">
        <v>41643</v>
      </c>
      <c r="B86" s="49" t="s">
        <v>157</v>
      </c>
      <c r="C86" s="24">
        <f t="shared" si="6"/>
        <v>30.406921776000001</v>
      </c>
      <c r="D86" s="24">
        <f t="shared" si="7"/>
        <v>0.24578264932415073</v>
      </c>
      <c r="E86" s="18">
        <f>IF(G86&gt;=0.3,(バックデータ一覧!$C$10*(バックデータ一覧!$C$12*計算過程!L86+バックデータ一覧!$C$13*LN(計算過程!G86)+バックデータ一覧!$C$14)^バックデータ一覧!$C$11+バックデータ一覧!$E$10*(計算過程!G86/(バックデータ一覧!$E$12*計算過程!L86+バックデータ一覧!$E$13*LN(計算過程!G86)+バックデータ一覧!$E$14))^バックデータ一覧!$E$11)*計算過程!$W$11*10^-3,0)</f>
        <v>0</v>
      </c>
      <c r="F86" s="18">
        <f>IF(G86&lt;0.3,(バックデータ一覧!$C$10*(バックデータ一覧!$C$12*計算過程!L86+バックデータ一覧!$C$13*LN(0.3)+バックデータ一覧!$C$14)^バックデータ一覧!$C$11+バックデータ一覧!$E$10*(0.3/(バックデータ一覧!$E$12*計算過程!L86+バックデータ一覧!$E$13*LN(0.3)+バックデータ一覧!$E$14))^バックデータ一覧!$E$11)*計算過程!$W$11*計算過程!G86/0.3*10^-3,0)</f>
        <v>0.24578264932415073</v>
      </c>
      <c r="G86" s="18">
        <f t="shared" si="8"/>
        <v>7.6562249179113348E-2</v>
      </c>
      <c r="H86" s="18">
        <f t="shared" si="9"/>
        <v>2.3280223217839198</v>
      </c>
      <c r="I86" s="24">
        <v>0</v>
      </c>
      <c r="J86" s="24">
        <v>0</v>
      </c>
      <c r="K86" s="24">
        <v>0</v>
      </c>
      <c r="L86" s="14">
        <f>貼り付けシート!C86</f>
        <v>6.9</v>
      </c>
      <c r="M86" s="14">
        <f>貼り付けシート!D86</f>
        <v>5</v>
      </c>
      <c r="N86" s="18">
        <f>貼り付けシート!E86</f>
        <v>81.136604026096038</v>
      </c>
      <c r="O86" s="18">
        <f>貼り付けシート!F86</f>
        <v>2.3280223217839198</v>
      </c>
      <c r="P86" s="19">
        <f t="shared" si="10"/>
        <v>2.3280223217839198</v>
      </c>
      <c r="Q86" s="19">
        <f t="shared" si="11"/>
        <v>0</v>
      </c>
    </row>
    <row r="87" spans="1:17">
      <c r="A87" s="38">
        <v>41643</v>
      </c>
      <c r="B87" s="49" t="s">
        <v>158</v>
      </c>
      <c r="C87" s="24">
        <f t="shared" si="6"/>
        <v>30.406921776000001</v>
      </c>
      <c r="D87" s="24">
        <f t="shared" si="7"/>
        <v>9.2580915112404932E-2</v>
      </c>
      <c r="E87" s="18">
        <f>IF(G87&gt;=0.3,(バックデータ一覧!$C$10*(バックデータ一覧!$C$12*計算過程!L87+バックデータ一覧!$C$13*LN(計算過程!G87)+バックデータ一覧!$C$14)^バックデータ一覧!$C$11+バックデータ一覧!$E$10*(計算過程!G87/(バックデータ一覧!$E$12*計算過程!L87+バックデータ一覧!$E$13*LN(計算過程!G87)+バックデータ一覧!$E$14))^バックデータ一覧!$E$11)*計算過程!$W$11*10^-3,0)</f>
        <v>0</v>
      </c>
      <c r="F87" s="18">
        <f>IF(G87&lt;0.3,(バックデータ一覧!$C$10*(バックデータ一覧!$C$12*計算過程!L87+バックデータ一覧!$C$13*LN(0.3)+バックデータ一覧!$C$14)^バックデータ一覧!$C$11+バックデータ一覧!$E$10*(0.3/(バックデータ一覧!$E$12*計算過程!L87+バックデータ一覧!$E$13*LN(0.3)+バックデータ一覧!$E$14))^バックデータ一覧!$E$11)*計算過程!$W$11*計算過程!G87/0.3*10^-3,0)</f>
        <v>9.2580915112404932E-2</v>
      </c>
      <c r="G87" s="18">
        <f t="shared" si="8"/>
        <v>3.2823650568572151E-2</v>
      </c>
      <c r="H87" s="18">
        <f t="shared" si="9"/>
        <v>0.99806617524133134</v>
      </c>
      <c r="I87" s="24">
        <v>0</v>
      </c>
      <c r="J87" s="24">
        <v>0</v>
      </c>
      <c r="K87" s="24">
        <v>0</v>
      </c>
      <c r="L87" s="14">
        <f>貼り付けシート!C87</f>
        <v>10.5</v>
      </c>
      <c r="M87" s="14">
        <f>貼り付けシート!D87</f>
        <v>5.5</v>
      </c>
      <c r="N87" s="18">
        <f>貼り付けシート!E87</f>
        <v>69.888934987156816</v>
      </c>
      <c r="O87" s="18">
        <f>貼り付けシート!F87</f>
        <v>0.99806617524133134</v>
      </c>
      <c r="P87" s="19">
        <f t="shared" si="10"/>
        <v>0.99806617524133134</v>
      </c>
      <c r="Q87" s="19">
        <f t="shared" si="11"/>
        <v>0</v>
      </c>
    </row>
    <row r="88" spans="1:17">
      <c r="A88" s="38">
        <v>41643</v>
      </c>
      <c r="B88" s="49" t="s">
        <v>159</v>
      </c>
      <c r="C88" s="24">
        <f t="shared" si="6"/>
        <v>30.406921776000001</v>
      </c>
      <c r="D88" s="24">
        <f t="shared" si="7"/>
        <v>2.8087350819296739E-2</v>
      </c>
      <c r="E88" s="18">
        <f>IF(G88&gt;=0.3,(バックデータ一覧!$C$10*(バックデータ一覧!$C$12*計算過程!L88+バックデータ一覧!$C$13*LN(計算過程!G88)+バックデータ一覧!$C$14)^バックデータ一覧!$C$11+バックデータ一覧!$E$10*(計算過程!G88/(バックデータ一覧!$E$12*計算過程!L88+バックデータ一覧!$E$13*LN(計算過程!G88)+バックデータ一覧!$E$14))^バックデータ一覧!$E$11)*計算過程!$W$11*10^-3,0)</f>
        <v>0</v>
      </c>
      <c r="F88" s="18">
        <f>IF(G88&lt;0.3,(バックデータ一覧!$C$10*(バックデータ一覧!$C$12*計算過程!L88+バックデータ一覧!$C$13*LN(0.3)+バックデータ一覧!$C$14)^バックデータ一覧!$C$11+バックデータ一覧!$E$10*(0.3/(バックデータ一覧!$E$12*計算過程!L88+バックデータ一覧!$E$13*LN(0.3)+バックデータ一覧!$E$14))^バックデータ一覧!$E$11)*計算過程!$W$11*計算過程!G88/0.3*10^-3,0)</f>
        <v>2.8087350819296739E-2</v>
      </c>
      <c r="G88" s="18">
        <f t="shared" si="8"/>
        <v>1.1254334613925632E-2</v>
      </c>
      <c r="H88" s="18">
        <f t="shared" si="9"/>
        <v>0.34220967224656584</v>
      </c>
      <c r="I88" s="24">
        <v>0</v>
      </c>
      <c r="J88" s="24">
        <v>0</v>
      </c>
      <c r="K88" s="24">
        <v>0</v>
      </c>
      <c r="L88" s="14">
        <f>貼り付けシート!C88</f>
        <v>13.7</v>
      </c>
      <c r="M88" s="14">
        <f>貼り付けシート!D88</f>
        <v>4.7</v>
      </c>
      <c r="N88" s="18">
        <f>貼り付けシート!E88</f>
        <v>48.430347121377693</v>
      </c>
      <c r="O88" s="18">
        <f>貼り付けシート!F88</f>
        <v>0.34220967224656584</v>
      </c>
      <c r="P88" s="19">
        <f t="shared" si="10"/>
        <v>0.34220967224656584</v>
      </c>
      <c r="Q88" s="19">
        <f t="shared" si="11"/>
        <v>0</v>
      </c>
    </row>
    <row r="89" spans="1:17">
      <c r="A89" s="38">
        <v>41643</v>
      </c>
      <c r="B89" s="49" t="s">
        <v>160</v>
      </c>
      <c r="C89" s="24">
        <f t="shared" si="6"/>
        <v>30.406921776000001</v>
      </c>
      <c r="D89" s="24">
        <f t="shared" si="7"/>
        <v>6.7045348747336135E-3</v>
      </c>
      <c r="E89" s="18">
        <f>IF(G89&gt;=0.3,(バックデータ一覧!$C$10*(バックデータ一覧!$C$12*計算過程!L89+バックデータ一覧!$C$13*LN(計算過程!G89)+バックデータ一覧!$C$14)^バックデータ一覧!$C$11+バックデータ一覧!$E$10*(計算過程!G89/(バックデータ一覧!$E$12*計算過程!L89+バックデータ一覧!$E$13*LN(計算過程!G89)+バックデータ一覧!$E$14))^バックデータ一覧!$E$11)*計算過程!$W$11*10^-3,0)</f>
        <v>0</v>
      </c>
      <c r="F89" s="18">
        <f>IF(G89&lt;0.3,(バックデータ一覧!$C$10*(バックデータ一覧!$C$12*計算過程!L89+バックデータ一覧!$C$13*LN(0.3)+バックデータ一覧!$C$14)^バックデータ一覧!$C$11+バックデータ一覧!$E$10*(0.3/(バックデータ一覧!$E$12*計算過程!L89+バックデータ一覧!$E$13*LN(0.3)+バックデータ一覧!$E$14))^バックデータ一覧!$E$11)*計算過程!$W$11*計算過程!G89/0.3*10^-3,0)</f>
        <v>6.7045348747336135E-3</v>
      </c>
      <c r="G89" s="18">
        <f t="shared" si="8"/>
        <v>2.8757758565032222E-3</v>
      </c>
      <c r="H89" s="18">
        <f t="shared" si="9"/>
        <v>8.744349151400288E-2</v>
      </c>
      <c r="I89" s="24">
        <v>0</v>
      </c>
      <c r="J89" s="24">
        <v>0</v>
      </c>
      <c r="K89" s="24">
        <v>0</v>
      </c>
      <c r="L89" s="14">
        <f>貼り付けシート!C89</f>
        <v>15.4</v>
      </c>
      <c r="M89" s="14">
        <f>貼り付けシート!D89</f>
        <v>4.3</v>
      </c>
      <c r="N89" s="18">
        <f>貼り付けシート!E89</f>
        <v>39.723367434423793</v>
      </c>
      <c r="O89" s="18">
        <f>貼り付けシート!F89</f>
        <v>8.744349151400288E-2</v>
      </c>
      <c r="P89" s="19">
        <f t="shared" si="10"/>
        <v>8.744349151400288E-2</v>
      </c>
      <c r="Q89" s="19">
        <f t="shared" si="11"/>
        <v>0</v>
      </c>
    </row>
    <row r="90" spans="1:17">
      <c r="A90" s="38">
        <v>41643</v>
      </c>
      <c r="B90" s="49" t="s">
        <v>161</v>
      </c>
      <c r="C90" s="24">
        <f t="shared" si="6"/>
        <v>30.406921776000001</v>
      </c>
      <c r="D90" s="24">
        <f t="shared" si="7"/>
        <v>1.0407387266482579E-3</v>
      </c>
      <c r="E90" s="18">
        <f>IF(G90&gt;=0.3,(バックデータ一覧!$C$10*(バックデータ一覧!$C$12*計算過程!L90+バックデータ一覧!$C$13*LN(計算過程!G90)+バックデータ一覧!$C$14)^バックデータ一覧!$C$11+バックデータ一覧!$E$10*(計算過程!G90/(バックデータ一覧!$E$12*計算過程!L90+バックデータ一覧!$E$13*LN(計算過程!G90)+バックデータ一覧!$E$14))^バックデータ一覧!$E$11)*計算過程!$W$11*10^-3,0)</f>
        <v>0</v>
      </c>
      <c r="F90" s="18">
        <f>IF(G90&lt;0.3,(バックデータ一覧!$C$10*(バックデータ一覧!$C$12*計算過程!L90+バックデータ一覧!$C$13*LN(0.3)+バックデータ一覧!$C$14)^バックデータ一覧!$C$11+バックデータ一覧!$E$10*(0.3/(バックデータ一覧!$E$12*計算過程!L90+バックデータ一覧!$E$13*LN(0.3)+バックデータ一覧!$E$14))^バックデータ一覧!$E$11)*計算過程!$W$11*計算過程!G90/0.3*10^-3,0)</f>
        <v>1.0407387266482579E-3</v>
      </c>
      <c r="G90" s="18">
        <f t="shared" si="8"/>
        <v>4.6322415957190314E-4</v>
      </c>
      <c r="H90" s="18">
        <f t="shared" si="9"/>
        <v>1.4085220784856202E-2</v>
      </c>
      <c r="I90" s="24">
        <v>0</v>
      </c>
      <c r="J90" s="24">
        <v>0</v>
      </c>
      <c r="K90" s="24">
        <v>0</v>
      </c>
      <c r="L90" s="14">
        <f>貼り付けシート!C90</f>
        <v>16.3</v>
      </c>
      <c r="M90" s="14">
        <f>貼り付けシート!D90</f>
        <v>3.8</v>
      </c>
      <c r="N90" s="18">
        <f>貼り付けシート!E90</f>
        <v>33.166626227422071</v>
      </c>
      <c r="O90" s="18">
        <f>貼り付けシート!F90</f>
        <v>1.4085220784856202E-2</v>
      </c>
      <c r="P90" s="19">
        <f t="shared" si="10"/>
        <v>1.4085220784856202E-2</v>
      </c>
      <c r="Q90" s="19">
        <f t="shared" si="11"/>
        <v>0</v>
      </c>
    </row>
    <row r="91" spans="1:17">
      <c r="A91" s="38">
        <v>41643</v>
      </c>
      <c r="B91" s="49" t="s">
        <v>162</v>
      </c>
      <c r="C91" s="24">
        <f t="shared" si="6"/>
        <v>30.406921776000001</v>
      </c>
      <c r="D91" s="24">
        <f t="shared" si="7"/>
        <v>4.5004537580023484E-4</v>
      </c>
      <c r="E91" s="18">
        <f>IF(G91&gt;=0.3,(バックデータ一覧!$C$10*(バックデータ一覧!$C$12*計算過程!L91+バックデータ一覧!$C$13*LN(計算過程!G91)+バックデータ一覧!$C$14)^バックデータ一覧!$C$11+バックデータ一覧!$E$10*(計算過程!G91/(バックデータ一覧!$E$12*計算過程!L91+バックデータ一覧!$E$13*LN(計算過程!G91)+バックデータ一覧!$E$14))^バックデータ一覧!$E$11)*計算過程!$W$11*10^-3,0)</f>
        <v>0</v>
      </c>
      <c r="F91" s="18">
        <f>IF(G91&lt;0.3,(バックデータ一覧!$C$10*(バックデータ一覧!$C$12*計算過程!L91+バックデータ一覧!$C$13*LN(0.3)+バックデータ一覧!$C$14)^バックデータ一覧!$C$11+バックデータ一覧!$E$10*(0.3/(バックデータ一覧!$E$12*計算過程!L91+バックデータ一覧!$E$13*LN(0.3)+バックデータ一覧!$E$14))^バックデータ一覧!$E$11)*計算過程!$W$11*計算過程!G91/0.3*10^-3,0)</f>
        <v>4.5004537580023484E-4</v>
      </c>
      <c r="G91" s="18">
        <f t="shared" si="8"/>
        <v>2.0452921809239409E-4</v>
      </c>
      <c r="H91" s="18">
        <f t="shared" si="9"/>
        <v>6.2191039354418708E-3</v>
      </c>
      <c r="I91" s="24">
        <v>0</v>
      </c>
      <c r="J91" s="24">
        <v>0</v>
      </c>
      <c r="K91" s="24">
        <v>0</v>
      </c>
      <c r="L91" s="14">
        <f>貼り付けシート!C91</f>
        <v>16.8</v>
      </c>
      <c r="M91" s="14">
        <f>貼り付けシート!D91</f>
        <v>4</v>
      </c>
      <c r="N91" s="18">
        <f>貼り付けシート!E91</f>
        <v>33.80820671026035</v>
      </c>
      <c r="O91" s="18">
        <f>貼り付けシート!F91</f>
        <v>6.2191039354418708E-3</v>
      </c>
      <c r="P91" s="19">
        <f t="shared" si="10"/>
        <v>6.2191039354418708E-3</v>
      </c>
      <c r="Q91" s="19">
        <f t="shared" si="11"/>
        <v>0</v>
      </c>
    </row>
    <row r="92" spans="1:17">
      <c r="A92" s="38">
        <v>41643</v>
      </c>
      <c r="B92" s="49" t="s">
        <v>163</v>
      </c>
      <c r="C92" s="24">
        <f t="shared" si="6"/>
        <v>30.406921776000001</v>
      </c>
      <c r="D92" s="24">
        <f t="shared" si="7"/>
        <v>1.344997310457757E-4</v>
      </c>
      <c r="E92" s="18">
        <f>IF(G92&gt;=0.3,(バックデータ一覧!$C$10*(バックデータ一覧!$C$12*計算過程!L92+バックデータ一覧!$C$13*LN(計算過程!G92)+バックデータ一覧!$C$14)^バックデータ一覧!$C$11+バックデータ一覧!$E$10*(計算過程!G92/(バックデータ一覧!$E$12*計算過程!L92+バックデータ一覧!$E$13*LN(計算過程!G92)+バックデータ一覧!$E$14))^バックデータ一覧!$E$11)*計算過程!$W$11*10^-3,0)</f>
        <v>0</v>
      </c>
      <c r="F92" s="18">
        <f>IF(G92&lt;0.3,(バックデータ一覧!$C$10*(バックデータ一覧!$C$12*計算過程!L92+バックデータ一覧!$C$13*LN(0.3)+バックデータ一覧!$C$14)^バックデータ一覧!$C$11+バックデータ一覧!$E$10*(0.3/(バックデータ一覧!$E$12*計算過程!L92+バックデータ一覧!$E$13*LN(0.3)+バックデータ一覧!$E$14))^バックデータ一覧!$E$11)*計算過程!$W$11*計算過程!G92/0.3*10^-3,0)</f>
        <v>1.344997310457757E-4</v>
      </c>
      <c r="G92" s="18">
        <f t="shared" si="8"/>
        <v>6.2425477374882082E-5</v>
      </c>
      <c r="H92" s="18">
        <f t="shared" si="9"/>
        <v>1.8981666073674974E-3</v>
      </c>
      <c r="I92" s="24">
        <v>0</v>
      </c>
      <c r="J92" s="24">
        <v>0</v>
      </c>
      <c r="K92" s="24">
        <v>0</v>
      </c>
      <c r="L92" s="14">
        <f>貼り付けシート!C92</f>
        <v>17.3</v>
      </c>
      <c r="M92" s="14">
        <f>貼り付けシート!D92</f>
        <v>3.6</v>
      </c>
      <c r="N92" s="18">
        <f>貼り付けシート!E92</f>
        <v>29.497096582823591</v>
      </c>
      <c r="O92" s="18">
        <f>貼り付けシート!F92</f>
        <v>1.8981666073674974E-3</v>
      </c>
      <c r="P92" s="19">
        <f t="shared" si="10"/>
        <v>1.8981666073674974E-3</v>
      </c>
      <c r="Q92" s="19">
        <f t="shared" si="11"/>
        <v>0</v>
      </c>
    </row>
    <row r="93" spans="1:17">
      <c r="A93" s="38">
        <v>41643</v>
      </c>
      <c r="B93" s="49" t="s">
        <v>164</v>
      </c>
      <c r="C93" s="24">
        <f t="shared" si="6"/>
        <v>30.406921776000001</v>
      </c>
      <c r="D93" s="24">
        <f t="shared" si="7"/>
        <v>1.4041799286422112E-4</v>
      </c>
      <c r="E93" s="18">
        <f>IF(G93&gt;=0.3,(バックデータ一覧!$C$10*(バックデータ一覧!$C$12*計算過程!L93+バックデータ一覧!$C$13*LN(計算過程!G93)+バックデータ一覧!$C$14)^バックデータ一覧!$C$11+バックデータ一覧!$E$10*(計算過程!G93/(バックデータ一覧!$E$12*計算過程!L93+バックデータ一覧!$E$13*LN(計算過程!G93)+バックデータ一覧!$E$14))^バックデータ一覧!$E$11)*計算過程!$W$11*10^-3,0)</f>
        <v>0</v>
      </c>
      <c r="F93" s="18">
        <f>IF(G93&lt;0.3,(バックデータ一覧!$C$10*(バックデータ一覧!$C$12*計算過程!L93+バックデータ一覧!$C$13*LN(0.3)+バックデータ一覧!$C$14)^バックデータ一覧!$C$11+バックデータ一覧!$E$10*(0.3/(バックデータ一覧!$E$12*計算過程!L93+バックデータ一覧!$E$13*LN(0.3)+バックデータ一覧!$E$14))^バックデータ一覧!$E$11)*計算過程!$W$11*計算過程!G93/0.3*10^-3,0)</f>
        <v>1.4041799286422112E-4</v>
      </c>
      <c r="G93" s="18">
        <f t="shared" si="8"/>
        <v>6.302040102894237E-5</v>
      </c>
      <c r="H93" s="18">
        <f t="shared" si="9"/>
        <v>1.9162564043792008E-3</v>
      </c>
      <c r="I93" s="24">
        <v>0</v>
      </c>
      <c r="J93" s="24">
        <v>0</v>
      </c>
      <c r="K93" s="24">
        <v>0</v>
      </c>
      <c r="L93" s="14">
        <f>貼り付けシート!C93</f>
        <v>16.5</v>
      </c>
      <c r="M93" s="14">
        <f>貼り付けシート!D93</f>
        <v>3.1</v>
      </c>
      <c r="N93" s="18">
        <f>貼り付けシート!E93</f>
        <v>26.744363384660996</v>
      </c>
      <c r="O93" s="18">
        <f>貼り付けシート!F93</f>
        <v>1.9162564043792008E-3</v>
      </c>
      <c r="P93" s="19">
        <f t="shared" si="10"/>
        <v>1.9162564043792008E-3</v>
      </c>
      <c r="Q93" s="19">
        <f t="shared" si="11"/>
        <v>0</v>
      </c>
    </row>
    <row r="94" spans="1:17">
      <c r="A94" s="38">
        <v>41643</v>
      </c>
      <c r="B94" s="49" t="s">
        <v>165</v>
      </c>
      <c r="C94" s="24">
        <f t="shared" si="6"/>
        <v>30.406921776000001</v>
      </c>
      <c r="D94" s="24">
        <f t="shared" si="7"/>
        <v>4.0028642167982108E-4</v>
      </c>
      <c r="E94" s="18">
        <f>IF(G94&gt;=0.3,(バックデータ一覧!$C$10*(バックデータ一覧!$C$12*計算過程!L94+バックデータ一覧!$C$13*LN(計算過程!G94)+バックデータ一覧!$C$14)^バックデータ一覧!$C$11+バックデータ一覧!$E$10*(計算過程!G94/(バックデータ一覧!$E$12*計算過程!L94+バックデータ一覧!$E$13*LN(計算過程!G94)+バックデータ一覧!$E$14))^バックデータ一覧!$E$11)*計算過程!$W$11*10^-3,0)</f>
        <v>0</v>
      </c>
      <c r="F94" s="18">
        <f>IF(G94&lt;0.3,(バックデータ一覧!$C$10*(バックデータ一覧!$C$12*計算過程!L94+バックデータ一覧!$C$13*LN(0.3)+バックデータ一覧!$C$14)^バックデータ一覧!$C$11+バックデータ一覧!$E$10*(0.3/(バックデータ一覧!$E$12*計算過程!L94+バックデータ一覧!$E$13*LN(0.3)+バックデータ一覧!$E$14))^バックデータ一覧!$E$11)*計算過程!$W$11*計算過程!G94/0.3*10^-3,0)</f>
        <v>4.0028642167982108E-4</v>
      </c>
      <c r="G94" s="18">
        <f t="shared" si="8"/>
        <v>1.6623273729149122E-4</v>
      </c>
      <c r="H94" s="18">
        <f t="shared" si="9"/>
        <v>5.0546258394327317E-3</v>
      </c>
      <c r="I94" s="24">
        <v>0</v>
      </c>
      <c r="J94" s="24">
        <v>0</v>
      </c>
      <c r="K94" s="24">
        <v>0</v>
      </c>
      <c r="L94" s="14">
        <f>貼り付けシート!C94</f>
        <v>14.6</v>
      </c>
      <c r="M94" s="14">
        <f>貼り付けシート!D94</f>
        <v>3.1</v>
      </c>
      <c r="N94" s="18">
        <f>貼り付けシート!E94</f>
        <v>30.209880015835633</v>
      </c>
      <c r="O94" s="18">
        <f>貼り付けシート!F94</f>
        <v>5.0546258394327317E-3</v>
      </c>
      <c r="P94" s="19">
        <f t="shared" si="10"/>
        <v>5.0546258394327317E-3</v>
      </c>
      <c r="Q94" s="19">
        <f t="shared" si="11"/>
        <v>0</v>
      </c>
    </row>
    <row r="95" spans="1:17">
      <c r="A95" s="38">
        <v>41643</v>
      </c>
      <c r="B95" s="49" t="s">
        <v>166</v>
      </c>
      <c r="C95" s="24">
        <f t="shared" si="6"/>
        <v>30.406921776000001</v>
      </c>
      <c r="D95" s="24">
        <f t="shared" si="7"/>
        <v>5.3584685169053804E-3</v>
      </c>
      <c r="E95" s="18">
        <f>IF(G95&gt;=0.3,(バックデータ一覧!$C$10*(バックデータ一覧!$C$12*計算過程!L95+バックデータ一覧!$C$13*LN(計算過程!G95)+バックデータ一覧!$C$14)^バックデータ一覧!$C$11+バックデータ一覧!$E$10*(計算過程!G95/(バックデータ一覧!$E$12*計算過程!L95+バックデータ一覧!$E$13*LN(計算過程!G95)+バックデータ一覧!$E$14))^バックデータ一覧!$E$11)*計算過程!$W$11*10^-3,0)</f>
        <v>0</v>
      </c>
      <c r="F95" s="18">
        <f>IF(G95&lt;0.3,(バックデータ一覧!$C$10*(バックデータ一覧!$C$12*計算過程!L95+バックデータ一覧!$C$13*LN(0.3)+バックデータ一覧!$C$14)^バックデータ一覧!$C$11+バックデータ一覧!$E$10*(0.3/(バックデータ一覧!$E$12*計算過程!L95+バックデータ一覧!$E$13*LN(0.3)+バックデータ一覧!$E$14))^バックデータ一覧!$E$11)*計算過程!$W$11*計算過程!G95/0.3*10^-3,0)</f>
        <v>5.3584685169053804E-3</v>
      </c>
      <c r="G95" s="18">
        <f t="shared" si="8"/>
        <v>2.0648969906402991E-3</v>
      </c>
      <c r="H95" s="18">
        <f t="shared" si="9"/>
        <v>6.2787161269897376E-2</v>
      </c>
      <c r="I95" s="24">
        <v>0</v>
      </c>
      <c r="J95" s="24">
        <v>0</v>
      </c>
      <c r="K95" s="24">
        <v>0</v>
      </c>
      <c r="L95" s="14">
        <f>貼り付けシート!C95</f>
        <v>12.7</v>
      </c>
      <c r="M95" s="14">
        <f>貼り付けシート!D95</f>
        <v>3.3</v>
      </c>
      <c r="N95" s="18">
        <f>貼り付けシート!E95</f>
        <v>36.381029493341224</v>
      </c>
      <c r="O95" s="18">
        <f>貼り付けシート!F95</f>
        <v>6.2787161269897376E-2</v>
      </c>
      <c r="P95" s="19">
        <f t="shared" si="10"/>
        <v>6.2787161269897376E-2</v>
      </c>
      <c r="Q95" s="19">
        <f t="shared" si="11"/>
        <v>0</v>
      </c>
    </row>
    <row r="96" spans="1:17">
      <c r="A96" s="38">
        <v>41643</v>
      </c>
      <c r="B96" s="49" t="s">
        <v>167</v>
      </c>
      <c r="C96" s="24">
        <f t="shared" si="6"/>
        <v>30.406921776000001</v>
      </c>
      <c r="D96" s="24">
        <f t="shared" si="7"/>
        <v>2.675663257082158E-2</v>
      </c>
      <c r="E96" s="18">
        <f>IF(G96&gt;=0.3,(バックデータ一覧!$C$10*(バックデータ一覧!$C$12*計算過程!L96+バックデータ一覧!$C$13*LN(計算過程!G96)+バックデータ一覧!$C$14)^バックデータ一覧!$C$11+バックデータ一覧!$E$10*(計算過程!G96/(バックデータ一覧!$E$12*計算過程!L96+バックデータ一覧!$E$13*LN(計算過程!G96)+バックデータ一覧!$E$14))^バックデータ一覧!$E$11)*計算過程!$W$11*10^-3,0)</f>
        <v>0</v>
      </c>
      <c r="F96" s="18">
        <f>IF(G96&lt;0.3,(バックデータ一覧!$C$10*(バックデータ一覧!$C$12*計算過程!L96+バックデータ一覧!$C$13*LN(0.3)+バックデータ一覧!$C$14)^バックデータ一覧!$C$11+バックデータ一覧!$E$10*(0.3/(バックデータ一覧!$E$12*計算過程!L96+バックデータ一覧!$E$13*LN(0.3)+バックデータ一覧!$E$14))^バックデータ一覧!$E$11)*計算過程!$W$11*計算過程!G96/0.3*10^-3,0)</f>
        <v>2.675663257082158E-2</v>
      </c>
      <c r="G96" s="18">
        <f t="shared" si="8"/>
        <v>9.6287148220611015E-3</v>
      </c>
      <c r="H96" s="18">
        <f t="shared" si="9"/>
        <v>0.2927795783978237</v>
      </c>
      <c r="I96" s="24">
        <v>0</v>
      </c>
      <c r="J96" s="24">
        <v>0</v>
      </c>
      <c r="K96" s="24">
        <v>0</v>
      </c>
      <c r="L96" s="14">
        <f>貼り付けシート!C96</f>
        <v>10.9</v>
      </c>
      <c r="M96" s="14">
        <f>貼り付けシート!D96</f>
        <v>3.6</v>
      </c>
      <c r="N96" s="18">
        <f>貼り付けシート!E96</f>
        <v>44.677644082562622</v>
      </c>
      <c r="O96" s="18">
        <f>貼り付けシート!F96</f>
        <v>0.2927795783978237</v>
      </c>
      <c r="P96" s="19">
        <f t="shared" si="10"/>
        <v>0.2927795783978237</v>
      </c>
      <c r="Q96" s="19">
        <f t="shared" si="11"/>
        <v>0</v>
      </c>
    </row>
    <row r="97" spans="1:17">
      <c r="A97" s="38">
        <v>41643</v>
      </c>
      <c r="B97" s="49" t="s">
        <v>168</v>
      </c>
      <c r="C97" s="24">
        <f t="shared" si="6"/>
        <v>30.406921776000001</v>
      </c>
      <c r="D97" s="24">
        <f t="shared" si="7"/>
        <v>2.8412899004347469E-2</v>
      </c>
      <c r="E97" s="18">
        <f>IF(G97&gt;=0.3,(バックデータ一覧!$C$10*(バックデータ一覧!$C$12*計算過程!L97+バックデータ一覧!$C$13*LN(計算過程!G97)+バックデータ一覧!$C$14)^バックデータ一覧!$C$11+バックデータ一覧!$E$10*(計算過程!G97/(バックデータ一覧!$E$12*計算過程!L97+バックデータ一覧!$E$13*LN(計算過程!G97)+バックデータ一覧!$E$14))^バックデータ一覧!$E$11)*計算過程!$W$11*10^-3,0)</f>
        <v>0</v>
      </c>
      <c r="F97" s="18">
        <f>IF(G97&lt;0.3,(バックデータ一覧!$C$10*(バックデータ一覧!$C$12*計算過程!L97+バックデータ一覧!$C$13*LN(0.3)+バックデータ一覧!$C$14)^バックデータ一覧!$C$11+バックデータ一覧!$E$10*(0.3/(バックデータ一覧!$E$12*計算過程!L97+バックデータ一覧!$E$13*LN(0.3)+バックデータ一覧!$E$14))^バックデータ一覧!$E$11)*計算過程!$W$11*計算過程!G97/0.3*10^-3,0)</f>
        <v>2.8412899004347469E-2</v>
      </c>
      <c r="G97" s="18">
        <f t="shared" si="8"/>
        <v>9.7808907585961932E-3</v>
      </c>
      <c r="H97" s="18">
        <f t="shared" si="9"/>
        <v>0.29740678019623573</v>
      </c>
      <c r="I97" s="24">
        <v>0</v>
      </c>
      <c r="J97" s="24">
        <v>0</v>
      </c>
      <c r="K97" s="24">
        <v>0</v>
      </c>
      <c r="L97" s="14">
        <f>貼り付けシート!C97</f>
        <v>9.6999999999999993</v>
      </c>
      <c r="M97" s="14">
        <f>貼り付けシート!D97</f>
        <v>3.6</v>
      </c>
      <c r="N97" s="18">
        <f>貼り付けシート!E97</f>
        <v>48.408988014856895</v>
      </c>
      <c r="O97" s="18">
        <f>貼り付けシート!F97</f>
        <v>0.29740678019623573</v>
      </c>
      <c r="P97" s="19">
        <f t="shared" si="10"/>
        <v>0.29740678019623573</v>
      </c>
      <c r="Q97" s="19">
        <f t="shared" si="11"/>
        <v>0</v>
      </c>
    </row>
    <row r="98" spans="1:17">
      <c r="A98" s="38">
        <v>41643</v>
      </c>
      <c r="B98" s="49" t="s">
        <v>169</v>
      </c>
      <c r="C98" s="24">
        <f t="shared" si="6"/>
        <v>30.406921776000001</v>
      </c>
      <c r="D98" s="24">
        <f t="shared" si="7"/>
        <v>3.9771736350747412E-2</v>
      </c>
      <c r="E98" s="18">
        <f>IF(G98&gt;=0.3,(バックデータ一覧!$C$10*(バックデータ一覧!$C$12*計算過程!L98+バックデータ一覧!$C$13*LN(計算過程!G98)+バックデータ一覧!$C$14)^バックデータ一覧!$C$11+バックデータ一覧!$E$10*(計算過程!G98/(バックデータ一覧!$E$12*計算過程!L98+バックデータ一覧!$E$13*LN(計算過程!G98)+バックデータ一覧!$E$14))^バックデータ一覧!$E$11)*計算過程!$W$11*10^-3,0)</f>
        <v>0</v>
      </c>
      <c r="F98" s="18">
        <f>IF(G98&lt;0.3,(バックデータ一覧!$C$10*(バックデータ一覧!$C$12*計算過程!L98+バックデータ一覧!$C$13*LN(0.3)+バックデータ一覧!$C$14)^バックデータ一覧!$C$11+バックデータ一覧!$E$10*(0.3/(バックデータ一覧!$E$12*計算過程!L98+バックデータ一覧!$E$13*LN(0.3)+バックデータ一覧!$E$14))^バックデータ一覧!$E$11)*計算過程!$W$11*計算過程!G98/0.3*10^-3,0)</f>
        <v>3.9771736350747412E-2</v>
      </c>
      <c r="G98" s="18">
        <f t="shared" si="8"/>
        <v>1.3062351280054479E-2</v>
      </c>
      <c r="H98" s="18">
        <f t="shared" si="9"/>
        <v>0.39718589358325002</v>
      </c>
      <c r="I98" s="24">
        <v>0</v>
      </c>
      <c r="J98" s="24">
        <v>0</v>
      </c>
      <c r="K98" s="24">
        <v>0</v>
      </c>
      <c r="L98" s="14">
        <f>貼り付けシート!C98</f>
        <v>8.4</v>
      </c>
      <c r="M98" s="14">
        <f>貼り付けシート!D98</f>
        <v>3.8</v>
      </c>
      <c r="N98" s="18">
        <f>貼り付けシート!E98</f>
        <v>55.768020588972803</v>
      </c>
      <c r="O98" s="18">
        <f>貼り付けシート!F98</f>
        <v>0.39718589358325002</v>
      </c>
      <c r="P98" s="19">
        <f t="shared" si="10"/>
        <v>0.39718589358325002</v>
      </c>
      <c r="Q98" s="19">
        <f t="shared" si="11"/>
        <v>0</v>
      </c>
    </row>
    <row r="99" spans="1:17">
      <c r="A99" s="38">
        <v>41643</v>
      </c>
      <c r="B99" s="49" t="s">
        <v>170</v>
      </c>
      <c r="C99" s="24">
        <f t="shared" si="6"/>
        <v>30.406921776000001</v>
      </c>
      <c r="D99" s="24">
        <f t="shared" si="7"/>
        <v>5.4651581291276653E-2</v>
      </c>
      <c r="E99" s="18">
        <f>IF(G99&gt;=0.3,(バックデータ一覧!$C$10*(バックデータ一覧!$C$12*計算過程!L99+バックデータ一覧!$C$13*LN(計算過程!G99)+バックデータ一覧!$C$14)^バックデータ一覧!$C$11+バックデータ一覧!$E$10*(計算過程!G99/(バックデータ一覧!$E$12*計算過程!L99+バックデータ一覧!$E$13*LN(計算過程!G99)+バックデータ一覧!$E$14))^バックデータ一覧!$E$11)*計算過程!$W$11*10^-3,0)</f>
        <v>0</v>
      </c>
      <c r="F99" s="18">
        <f>IF(G99&lt;0.3,(バックデータ一覧!$C$10*(バックデータ一覧!$C$12*計算過程!L99+バックデータ一覧!$C$13*LN(0.3)+バックデータ一覧!$C$14)^バックデータ一覧!$C$11+バックデータ一覧!$E$10*(0.3/(バックデータ一覧!$E$12*計算過程!L99+バックデータ一覧!$E$13*LN(0.3)+バックデータ一覧!$E$14))^バックデータ一覧!$E$11)*計算過程!$W$11*計算過程!G99/0.3*10^-3,0)</f>
        <v>5.4651581291276653E-2</v>
      </c>
      <c r="G99" s="18">
        <f t="shared" si="8"/>
        <v>1.7203429667351028E-2</v>
      </c>
      <c r="H99" s="18">
        <f t="shared" si="9"/>
        <v>0.52310334017406046</v>
      </c>
      <c r="I99" s="24">
        <v>0</v>
      </c>
      <c r="J99" s="24">
        <v>0</v>
      </c>
      <c r="K99" s="24">
        <v>0</v>
      </c>
      <c r="L99" s="14">
        <f>貼り付けシート!C99</f>
        <v>7.2</v>
      </c>
      <c r="M99" s="14">
        <f>貼り付けシート!D99</f>
        <v>3.9</v>
      </c>
      <c r="N99" s="18">
        <f>貼り付けシート!E99</f>
        <v>62.106301615097962</v>
      </c>
      <c r="O99" s="18">
        <f>貼り付けシート!F99</f>
        <v>0.52310334017406046</v>
      </c>
      <c r="P99" s="19">
        <f t="shared" si="10"/>
        <v>0.52310334017406046</v>
      </c>
      <c r="Q99" s="19">
        <f t="shared" si="11"/>
        <v>0</v>
      </c>
    </row>
    <row r="100" spans="1:17">
      <c r="A100" s="38">
        <v>41643</v>
      </c>
      <c r="B100" s="49" t="s">
        <v>171</v>
      </c>
      <c r="C100" s="24">
        <f t="shared" si="6"/>
        <v>30.406921776000001</v>
      </c>
      <c r="D100" s="24">
        <f t="shared" si="7"/>
        <v>0.4544104495722382</v>
      </c>
      <c r="E100" s="18">
        <f>IF(G100&gt;=0.3,(バックデータ一覧!$C$10*(バックデータ一覧!$C$12*計算過程!L100+バックデータ一覧!$C$13*LN(計算過程!G100)+バックデータ一覧!$C$14)^バックデータ一覧!$C$11+バックデータ一覧!$E$10*(計算過程!G100/(バックデータ一覧!$E$12*計算過程!L100+バックデータ一覧!$E$13*LN(計算過程!G100)+バックデータ一覧!$E$14))^バックデータ一覧!$E$11)*計算過程!$W$11*10^-3,0)</f>
        <v>0</v>
      </c>
      <c r="F100" s="18">
        <f>IF(G100&lt;0.3,(バックデータ一覧!$C$10*(バックデータ一覧!$C$12*計算過程!L100+バックデータ一覧!$C$13*LN(0.3)+バックデータ一覧!$C$14)^バックデータ一覧!$C$11+バックデータ一覧!$E$10*(0.3/(バックデータ一覧!$E$12*計算過程!L100+バックデータ一覧!$E$13*LN(0.3)+バックデータ一覧!$E$14))^バックデータ一覧!$E$11)*計算過程!$W$11*計算過程!G100/0.3*10^-3,0)</f>
        <v>0.4544104495722382</v>
      </c>
      <c r="G100" s="18">
        <f t="shared" si="8"/>
        <v>0.13863861231428287</v>
      </c>
      <c r="H100" s="18">
        <f t="shared" si="9"/>
        <v>4.21557343977359</v>
      </c>
      <c r="I100" s="24">
        <v>0</v>
      </c>
      <c r="J100" s="24">
        <v>0</v>
      </c>
      <c r="K100" s="24">
        <v>0</v>
      </c>
      <c r="L100" s="14">
        <f>貼り付けシート!C100</f>
        <v>6.3</v>
      </c>
      <c r="M100" s="14">
        <f>貼り付けシート!D100</f>
        <v>4</v>
      </c>
      <c r="N100" s="18">
        <f>貼り付けシート!E100</f>
        <v>67.7550390143942</v>
      </c>
      <c r="O100" s="18">
        <f>貼り付けシート!F100</f>
        <v>4.21557343977359</v>
      </c>
      <c r="P100" s="19">
        <f t="shared" si="10"/>
        <v>4.21557343977359</v>
      </c>
      <c r="Q100" s="19">
        <f t="shared" si="11"/>
        <v>0</v>
      </c>
    </row>
    <row r="101" spans="1:17">
      <c r="A101" s="38">
        <v>41643</v>
      </c>
      <c r="B101" s="49" t="s">
        <v>172</v>
      </c>
      <c r="C101" s="24">
        <f t="shared" si="6"/>
        <v>30.406921776000001</v>
      </c>
      <c r="D101" s="24">
        <f t="shared" si="7"/>
        <v>0.89130955886658136</v>
      </c>
      <c r="E101" s="18">
        <f>IF(G101&gt;=0.3,(バックデータ一覧!$C$10*(バックデータ一覧!$C$12*計算過程!L101+バックデータ一覧!$C$13*LN(計算過程!G101)+バックデータ一覧!$C$14)^バックデータ一覧!$C$11+バックデータ一覧!$E$10*(計算過程!G101/(バックデータ一覧!$E$12*計算過程!L101+バックデータ一覧!$E$13*LN(計算過程!G101)+バックデータ一覧!$E$14))^バックデータ一覧!$E$11)*計算過程!$W$11*10^-3,0)</f>
        <v>0</v>
      </c>
      <c r="F101" s="18">
        <f>IF(G101&lt;0.3,(バックデータ一覧!$C$10*(バックデータ一覧!$C$12*計算過程!L101+バックデータ一覧!$C$13*LN(0.3)+バックデータ一覧!$C$14)^バックデータ一覧!$C$11+バックデータ一覧!$E$10*(0.3/(バックデータ一覧!$E$12*計算過程!L101+バックデータ一覧!$E$13*LN(0.3)+バックデータ一覧!$E$14))^バックデータ一覧!$E$11)*計算過程!$W$11*計算過程!G101/0.3*10^-3,0)</f>
        <v>0.89130955886658136</v>
      </c>
      <c r="G101" s="18">
        <f t="shared" si="8"/>
        <v>0.261909677741265</v>
      </c>
      <c r="H101" s="18">
        <f t="shared" si="9"/>
        <v>7.9638670834560141</v>
      </c>
      <c r="I101" s="24">
        <v>0</v>
      </c>
      <c r="J101" s="24">
        <v>0</v>
      </c>
      <c r="K101" s="24">
        <v>0</v>
      </c>
      <c r="L101" s="14">
        <f>貼り付けシート!C101</f>
        <v>5.2</v>
      </c>
      <c r="M101" s="14">
        <f>貼り付けシート!D101</f>
        <v>4.0999999999999996</v>
      </c>
      <c r="N101" s="18">
        <f>貼り付けシート!E101</f>
        <v>74.940285213965694</v>
      </c>
      <c r="O101" s="18">
        <f>貼り付けシート!F101</f>
        <v>7.9638670834560141</v>
      </c>
      <c r="P101" s="19">
        <f t="shared" si="10"/>
        <v>7.9638670834560141</v>
      </c>
      <c r="Q101" s="19">
        <f t="shared" si="11"/>
        <v>0</v>
      </c>
    </row>
    <row r="102" spans="1:17">
      <c r="A102" s="38">
        <v>41644</v>
      </c>
      <c r="B102" s="49" t="s">
        <v>149</v>
      </c>
      <c r="C102" s="24">
        <f t="shared" si="6"/>
        <v>30.406921776000001</v>
      </c>
      <c r="D102" s="24">
        <f t="shared" si="7"/>
        <v>1.1834548515546908</v>
      </c>
      <c r="E102" s="18">
        <f>IF(G102&gt;=0.3,(バックデータ一覧!$C$10*(バックデータ一覧!$C$12*計算過程!L102+バックデータ一覧!$C$13*LN(計算過程!G102)+バックデータ一覧!$C$14)^バックデータ一覧!$C$11+バックデータ一覧!$E$10*(計算過程!G102/(バックデータ一覧!$E$12*計算過程!L102+バックデータ一覧!$E$13*LN(計算過程!G102)+バックデータ一覧!$E$14))^バックデータ一覧!$E$11)*計算過程!$W$11*10^-3,0)</f>
        <v>1.1834548515546908</v>
      </c>
      <c r="F102" s="18">
        <f>IF(G102&lt;0.3,(バックデータ一覧!$C$10*(バックデータ一覧!$C$12*計算過程!L102+バックデータ一覧!$C$13*LN(0.3)+バックデータ一覧!$C$14)^バックデータ一覧!$C$11+バックデータ一覧!$E$10*(0.3/(バックデータ一覧!$E$12*計算過程!L102+バックデータ一覧!$E$13*LN(0.3)+バックデータ一覧!$E$14))^バックデータ一覧!$E$11)*計算過程!$W$11*計算過程!G102/0.3*10^-3,0)</f>
        <v>0</v>
      </c>
      <c r="G102" s="18">
        <f t="shared" si="8"/>
        <v>0.34287236714134101</v>
      </c>
      <c r="H102" s="18">
        <f t="shared" si="9"/>
        <v>10.425693246818708</v>
      </c>
      <c r="I102" s="24">
        <v>0</v>
      </c>
      <c r="J102" s="24">
        <v>0</v>
      </c>
      <c r="K102" s="24">
        <v>0</v>
      </c>
      <c r="L102" s="14">
        <f>貼り付けシート!C102</f>
        <v>4.4000000000000004</v>
      </c>
      <c r="M102" s="14">
        <f>貼り付けシート!D102</f>
        <v>4.0999999999999996</v>
      </c>
      <c r="N102" s="18">
        <f>貼り付けシート!E102</f>
        <v>79.247903137368041</v>
      </c>
      <c r="O102" s="18">
        <f>貼り付けシート!F102</f>
        <v>10.425693246818708</v>
      </c>
      <c r="P102" s="19">
        <f t="shared" si="10"/>
        <v>10.425693246818708</v>
      </c>
      <c r="Q102" s="19">
        <f t="shared" si="11"/>
        <v>0</v>
      </c>
    </row>
    <row r="103" spans="1:17">
      <c r="A103" s="38">
        <v>41644</v>
      </c>
      <c r="B103" s="49" t="s">
        <v>150</v>
      </c>
      <c r="C103" s="24">
        <f t="shared" si="6"/>
        <v>30.406921776000001</v>
      </c>
      <c r="D103" s="24">
        <f t="shared" si="7"/>
        <v>1.3624505449087023</v>
      </c>
      <c r="E103" s="18">
        <f>IF(G103&gt;=0.3,(バックデータ一覧!$C$10*(バックデータ一覧!$C$12*計算過程!L103+バックデータ一覧!$C$13*LN(計算過程!G103)+バックデータ一覧!$C$14)^バックデータ一覧!$C$11+バックデータ一覧!$E$10*(計算過程!G103/(バックデータ一覧!$E$12*計算過程!L103+バックデータ一覧!$E$13*LN(計算過程!G103)+バックデータ一覧!$E$14))^バックデータ一覧!$E$11)*計算過程!$W$11*10^-3,0)</f>
        <v>1.3624505449087023</v>
      </c>
      <c r="F103" s="18">
        <f>IF(G103&lt;0.3,(バックデータ一覧!$C$10*(バックデータ一覧!$C$12*計算過程!L103+バックデータ一覧!$C$13*LN(0.3)+バックデータ一覧!$C$14)^バックデータ一覧!$C$11+バックデータ一覧!$E$10*(0.3/(バックデータ一覧!$E$12*計算過程!L103+バックデータ一覧!$E$13*LN(0.3)+バックデータ一覧!$E$14))^バックデータ一覧!$E$11)*計算過程!$W$11*計算過程!G103/0.3*10^-3,0)</f>
        <v>0</v>
      </c>
      <c r="G103" s="18">
        <f t="shared" si="8"/>
        <v>0.39876439957833321</v>
      </c>
      <c r="H103" s="18">
        <f t="shared" si="9"/>
        <v>12.125197905031985</v>
      </c>
      <c r="I103" s="24">
        <v>0</v>
      </c>
      <c r="J103" s="24">
        <v>0</v>
      </c>
      <c r="K103" s="24">
        <v>0</v>
      </c>
      <c r="L103" s="14">
        <f>貼り付けシート!C103</f>
        <v>4</v>
      </c>
      <c r="M103" s="14">
        <f>貼り付けシート!D103</f>
        <v>3.9</v>
      </c>
      <c r="N103" s="18">
        <f>貼り付けシート!E103</f>
        <v>77.553723547179573</v>
      </c>
      <c r="O103" s="18">
        <f>貼り付けシート!F103</f>
        <v>12.125197905031985</v>
      </c>
      <c r="P103" s="19">
        <f t="shared" si="10"/>
        <v>12.125197905031985</v>
      </c>
      <c r="Q103" s="19">
        <f t="shared" si="11"/>
        <v>0</v>
      </c>
    </row>
    <row r="104" spans="1:17">
      <c r="A104" s="38">
        <v>41644</v>
      </c>
      <c r="B104" s="49" t="s">
        <v>151</v>
      </c>
      <c r="C104" s="24">
        <f t="shared" si="6"/>
        <v>30.406921776000001</v>
      </c>
      <c r="D104" s="24">
        <f t="shared" si="7"/>
        <v>1.4569769746761729</v>
      </c>
      <c r="E104" s="18">
        <f>IF(G104&gt;=0.3,(バックデータ一覧!$C$10*(バックデータ一覧!$C$12*計算過程!L104+バックデータ一覧!$C$13*LN(計算過程!G104)+バックデータ一覧!$C$14)^バックデータ一覧!$C$11+バックデータ一覧!$E$10*(計算過程!G104/(バックデータ一覧!$E$12*計算過程!L104+バックデータ一覧!$E$13*LN(計算過程!G104)+バックデータ一覧!$E$14))^バックデータ一覧!$E$11)*計算過程!$W$11*10^-3,0)</f>
        <v>1.4569769746761729</v>
      </c>
      <c r="F104" s="18">
        <f>IF(G104&lt;0.3,(バックデータ一覧!$C$10*(バックデータ一覧!$C$12*計算過程!L104+バックデータ一覧!$C$13*LN(0.3)+バックデータ一覧!$C$14)^バックデータ一覧!$C$11+バックデータ一覧!$E$10*(0.3/(バックデータ一覧!$E$12*計算過程!L104+バックデータ一覧!$E$13*LN(0.3)+バックデータ一覧!$E$14))^バックデータ一覧!$E$11)*計算過程!$W$11*計算過程!G104/0.3*10^-3,0)</f>
        <v>0</v>
      </c>
      <c r="G104" s="18">
        <f t="shared" si="8"/>
        <v>0.43152164542217136</v>
      </c>
      <c r="H104" s="18">
        <f t="shared" si="9"/>
        <v>13.121244917002773</v>
      </c>
      <c r="I104" s="24">
        <v>0</v>
      </c>
      <c r="J104" s="24">
        <v>0</v>
      </c>
      <c r="K104" s="24">
        <v>0</v>
      </c>
      <c r="L104" s="14">
        <f>貼り付けシート!C104</f>
        <v>3.9</v>
      </c>
      <c r="M104" s="14">
        <f>貼り付けシート!D104</f>
        <v>3.9</v>
      </c>
      <c r="N104" s="18">
        <f>貼り付けシート!E104</f>
        <v>78.101196812619023</v>
      </c>
      <c r="O104" s="18">
        <f>貼り付けシート!F104</f>
        <v>13.121244917002773</v>
      </c>
      <c r="P104" s="19">
        <f t="shared" si="10"/>
        <v>13.121244917002773</v>
      </c>
      <c r="Q104" s="19">
        <f t="shared" si="11"/>
        <v>0</v>
      </c>
    </row>
    <row r="105" spans="1:17">
      <c r="A105" s="38">
        <v>41644</v>
      </c>
      <c r="B105" s="49" t="s">
        <v>152</v>
      </c>
      <c r="C105" s="24">
        <f t="shared" si="6"/>
        <v>30.406921776000001</v>
      </c>
      <c r="D105" s="24">
        <f t="shared" si="7"/>
        <v>1.5307574969306932</v>
      </c>
      <c r="E105" s="18">
        <f>IF(G105&gt;=0.3,(バックデータ一覧!$C$10*(バックデータ一覧!$C$12*計算過程!L105+バックデータ一覧!$C$13*LN(計算過程!G105)+バックデータ一覧!$C$14)^バックデータ一覧!$C$11+バックデータ一覧!$E$10*(計算過程!G105/(バックデータ一覧!$E$12*計算過程!L105+バックデータ一覧!$E$13*LN(計算過程!G105)+バックデータ一覧!$E$14))^バックデータ一覧!$E$11)*計算過程!$W$11*10^-3,0)</f>
        <v>1.5307574969306932</v>
      </c>
      <c r="F105" s="18">
        <f>IF(G105&lt;0.3,(バックデータ一覧!$C$10*(バックデータ一覧!$C$12*計算過程!L105+バックデータ一覧!$C$13*LN(0.3)+バックデータ一覧!$C$14)^バックデータ一覧!$C$11+バックデータ一覧!$E$10*(0.3/(バックデータ一覧!$E$12*計算過程!L105+バックデータ一覧!$E$13*LN(0.3)+バックデータ一覧!$E$14))^バックデータ一覧!$E$11)*計算過程!$W$11*計算過程!G105/0.3*10^-3,0)</f>
        <v>0</v>
      </c>
      <c r="G105" s="18">
        <f t="shared" si="8"/>
        <v>0.45607051700962464</v>
      </c>
      <c r="H105" s="18">
        <f t="shared" si="9"/>
        <v>13.867700535051535</v>
      </c>
      <c r="I105" s="24">
        <v>0</v>
      </c>
      <c r="J105" s="24">
        <v>0</v>
      </c>
      <c r="K105" s="24">
        <v>0</v>
      </c>
      <c r="L105" s="14">
        <f>貼り付けシート!C105</f>
        <v>3.7</v>
      </c>
      <c r="M105" s="14">
        <f>貼り付けシート!D105</f>
        <v>3.8</v>
      </c>
      <c r="N105" s="18">
        <f>貼り付けシート!E105</f>
        <v>77.190453180188115</v>
      </c>
      <c r="O105" s="18">
        <f>貼り付けシート!F105</f>
        <v>13.867700535051535</v>
      </c>
      <c r="P105" s="19">
        <f t="shared" si="10"/>
        <v>13.867700535051535</v>
      </c>
      <c r="Q105" s="19">
        <f t="shared" si="11"/>
        <v>0</v>
      </c>
    </row>
    <row r="106" spans="1:17">
      <c r="A106" s="38">
        <v>41644</v>
      </c>
      <c r="B106" s="49" t="s">
        <v>153</v>
      </c>
      <c r="C106" s="24">
        <f t="shared" si="6"/>
        <v>30.406921776000001</v>
      </c>
      <c r="D106" s="24">
        <f t="shared" si="7"/>
        <v>1.6000029167521381</v>
      </c>
      <c r="E106" s="18">
        <f>IF(G106&gt;=0.3,(バックデータ一覧!$C$10*(バックデータ一覧!$C$12*計算過程!L106+バックデータ一覧!$C$13*LN(計算過程!G106)+バックデータ一覧!$C$14)^バックデータ一覧!$C$11+バックデータ一覧!$E$10*(計算過程!G106/(バックデータ一覧!$E$12*計算過程!L106+バックデータ一覧!$E$13*LN(計算過程!G106)+バックデータ一覧!$E$14))^バックデータ一覧!$E$11)*計算過程!$W$11*10^-3,0)</f>
        <v>1.6000029167521381</v>
      </c>
      <c r="F106" s="18">
        <f>IF(G106&lt;0.3,(バックデータ一覧!$C$10*(バックデータ一覧!$C$12*計算過程!L106+バックデータ一覧!$C$13*LN(0.3)+バックデータ一覧!$C$14)^バックデータ一覧!$C$11+バックデータ一覧!$E$10*(0.3/(バックデータ一覧!$E$12*計算過程!L106+バックデータ一覧!$E$13*LN(0.3)+バックデータ一覧!$E$14))^バックデータ一覧!$E$11)*計算過程!$W$11*計算過程!G106/0.3*10^-3,0)</f>
        <v>0</v>
      </c>
      <c r="G106" s="18">
        <f t="shared" si="8"/>
        <v>0.47613148189940546</v>
      </c>
      <c r="H106" s="18">
        <f t="shared" si="9"/>
        <v>14.477692725206182</v>
      </c>
      <c r="I106" s="24">
        <v>0</v>
      </c>
      <c r="J106" s="24">
        <v>0</v>
      </c>
      <c r="K106" s="24">
        <v>0</v>
      </c>
      <c r="L106" s="14">
        <f>貼り付けシート!C106</f>
        <v>3.3</v>
      </c>
      <c r="M106" s="14">
        <f>貼り付けシート!D106</f>
        <v>3.8</v>
      </c>
      <c r="N106" s="18">
        <f>貼り付けシート!E106</f>
        <v>79.401463396560601</v>
      </c>
      <c r="O106" s="18">
        <f>貼り付けシート!F106</f>
        <v>14.477692725206182</v>
      </c>
      <c r="P106" s="19">
        <f t="shared" si="10"/>
        <v>14.477692725206182</v>
      </c>
      <c r="Q106" s="19">
        <f t="shared" si="11"/>
        <v>0</v>
      </c>
    </row>
    <row r="107" spans="1:17">
      <c r="A107" s="38">
        <v>41644</v>
      </c>
      <c r="B107" s="49" t="s">
        <v>154</v>
      </c>
      <c r="C107" s="24">
        <f t="shared" si="6"/>
        <v>30.406921776000001</v>
      </c>
      <c r="D107" s="24">
        <f t="shared" si="7"/>
        <v>1.7017554264100758</v>
      </c>
      <c r="E107" s="18">
        <f>IF(G107&gt;=0.3,(バックデータ一覧!$C$10*(バックデータ一覧!$C$12*計算過程!L107+バックデータ一覧!$C$13*LN(計算過程!G107)+バックデータ一覧!$C$14)^バックデータ一覧!$C$11+バックデータ一覧!$E$10*(計算過程!G107/(バックデータ一覧!$E$12*計算過程!L107+バックデータ一覧!$E$13*LN(計算過程!G107)+バックデータ一覧!$E$14))^バックデータ一覧!$E$11)*計算過程!$W$11*10^-3,0)</f>
        <v>1.7017554264100758</v>
      </c>
      <c r="F107" s="18">
        <f>IF(G107&lt;0.3,(バックデータ一覧!$C$10*(バックデータ一覧!$C$12*計算過程!L107+バックデータ一覧!$C$13*LN(0.3)+バックデータ一覧!$C$14)^バックデータ一覧!$C$11+バックデータ一覧!$E$10*(0.3/(バックデータ一覧!$E$12*計算過程!L107+バックデータ一覧!$E$13*LN(0.3)+バックデータ一覧!$E$14))^バックデータ一覧!$E$11)*計算過程!$W$11*計算過程!G107/0.3*10^-3,0)</f>
        <v>0</v>
      </c>
      <c r="G107" s="18">
        <f t="shared" si="8"/>
        <v>0.52012276650501477</v>
      </c>
      <c r="H107" s="18">
        <f t="shared" si="9"/>
        <v>15.815332275034699</v>
      </c>
      <c r="I107" s="24">
        <v>0</v>
      </c>
      <c r="J107" s="24">
        <v>0</v>
      </c>
      <c r="K107" s="24">
        <v>0</v>
      </c>
      <c r="L107" s="14">
        <f>貼り付けシート!C107</f>
        <v>3.5</v>
      </c>
      <c r="M107" s="14">
        <f>貼り付けシート!D107</f>
        <v>3.7</v>
      </c>
      <c r="N107" s="18">
        <f>貼り付けシート!E107</f>
        <v>76.239246068330061</v>
      </c>
      <c r="O107" s="18">
        <f>貼り付けシート!F107</f>
        <v>15.815332275034699</v>
      </c>
      <c r="P107" s="19">
        <f t="shared" si="10"/>
        <v>15.815332275034699</v>
      </c>
      <c r="Q107" s="19">
        <f t="shared" si="11"/>
        <v>0</v>
      </c>
    </row>
    <row r="108" spans="1:17">
      <c r="A108" s="38">
        <v>41644</v>
      </c>
      <c r="B108" s="49" t="s">
        <v>155</v>
      </c>
      <c r="C108" s="24">
        <f t="shared" si="6"/>
        <v>23.413329767519997</v>
      </c>
      <c r="D108" s="24">
        <f t="shared" si="7"/>
        <v>1.9058058049115678</v>
      </c>
      <c r="E108" s="18">
        <f>IF(G108&gt;=0.3,(バックデータ一覧!$C$10*(バックデータ一覧!$C$12*計算過程!L108+バックデータ一覧!$C$13*LN(計算過程!G108)+バックデータ一覧!$C$14)^バックデータ一覧!$C$11+バックデータ一覧!$E$10*(計算過程!G108/(バックデータ一覧!$E$12*計算過程!L108+バックデータ一覧!$E$13*LN(計算過程!G108)+バックデータ一覧!$E$14))^バックデータ一覧!$E$11)*計算過程!$W$11*10^-3,0)</f>
        <v>1.9058058049115678</v>
      </c>
      <c r="F108" s="18">
        <f>IF(G108&lt;0.3,(バックデータ一覧!$C$10*(バックデータ一覧!$C$12*計算過程!L108+バックデータ一覧!$C$13*LN(0.3)+バックデータ一覧!$C$14)^バックデータ一覧!$C$11+バックデータ一覧!$E$10*(0.3/(バックデータ一覧!$E$12*計算過程!L108+バックデータ一覧!$E$13*LN(0.3)+バックデータ一覧!$E$14))^バックデータ一覧!$E$11)*計算過程!$W$11*計算過程!G108/0.3*10^-3,0)</f>
        <v>0</v>
      </c>
      <c r="G108" s="18">
        <f t="shared" si="8"/>
        <v>0.59710750720287376</v>
      </c>
      <c r="H108" s="18">
        <f t="shared" si="9"/>
        <v>18.15620126338014</v>
      </c>
      <c r="I108" s="24">
        <v>0</v>
      </c>
      <c r="J108" s="24">
        <v>0</v>
      </c>
      <c r="K108" s="24">
        <v>0</v>
      </c>
      <c r="L108" s="14">
        <f>貼り付けシート!C108</f>
        <v>3</v>
      </c>
      <c r="M108" s="14">
        <f>貼り付けシート!D108</f>
        <v>3.8</v>
      </c>
      <c r="N108" s="18">
        <f>貼り付けシート!E108</f>
        <v>81.106082498222676</v>
      </c>
      <c r="O108" s="18">
        <f>貼り付けシート!F108</f>
        <v>13.980274972802707</v>
      </c>
      <c r="P108" s="19">
        <f t="shared" si="10"/>
        <v>13.980274972802707</v>
      </c>
      <c r="Q108" s="19">
        <f t="shared" si="11"/>
        <v>0</v>
      </c>
    </row>
    <row r="109" spans="1:17">
      <c r="A109" s="38">
        <v>41644</v>
      </c>
      <c r="B109" s="49" t="s">
        <v>156</v>
      </c>
      <c r="C109" s="24">
        <f t="shared" si="6"/>
        <v>30.406921776000001</v>
      </c>
      <c r="D109" s="24">
        <f t="shared" si="7"/>
        <v>1.4408425878039157</v>
      </c>
      <c r="E109" s="18">
        <f>IF(G109&gt;=0.3,(バックデータ一覧!$C$10*(バックデータ一覧!$C$12*計算過程!L109+バックデータ一覧!$C$13*LN(計算過程!G109)+バックデータ一覧!$C$14)^バックデータ一覧!$C$11+バックデータ一覧!$E$10*(計算過程!G109/(バックデータ一覧!$E$12*計算過程!L109+バックデータ一覧!$E$13*LN(計算過程!G109)+バックデータ一覧!$E$14))^バックデータ一覧!$E$11)*計算過程!$W$11*10^-3,0)</f>
        <v>1.4408425878039157</v>
      </c>
      <c r="F109" s="18">
        <f>IF(G109&lt;0.3,(バックデータ一覧!$C$10*(バックデータ一覧!$C$12*計算過程!L109+バックデータ一覧!$C$13*LN(0.3)+バックデータ一覧!$C$14)^バックデータ一覧!$C$11+バックデータ一覧!$E$10*(0.3/(バックデータ一覧!$E$12*計算過程!L109+バックデータ一覧!$E$13*LN(0.3)+バックデータ一覧!$E$14))^バックデータ一覧!$E$11)*計算過程!$W$11*計算過程!G109/0.3*10^-3,0)</f>
        <v>0</v>
      </c>
      <c r="G109" s="18">
        <f t="shared" si="8"/>
        <v>0.42110751461818141</v>
      </c>
      <c r="H109" s="18">
        <f t="shared" si="9"/>
        <v>12.80458325628082</v>
      </c>
      <c r="I109" s="24">
        <v>0</v>
      </c>
      <c r="J109" s="24">
        <v>0</v>
      </c>
      <c r="K109" s="24">
        <v>0</v>
      </c>
      <c r="L109" s="14">
        <f>貼り付けシート!C109</f>
        <v>3.6</v>
      </c>
      <c r="M109" s="14">
        <f>貼り付けシート!D109</f>
        <v>3.9</v>
      </c>
      <c r="N109" s="18">
        <f>貼り付けシート!E109</f>
        <v>79.769652188359288</v>
      </c>
      <c r="O109" s="18">
        <f>貼り付けシート!F109</f>
        <v>12.80458325628082</v>
      </c>
      <c r="P109" s="19">
        <f t="shared" si="10"/>
        <v>12.80458325628082</v>
      </c>
      <c r="Q109" s="19">
        <f t="shared" si="11"/>
        <v>0</v>
      </c>
    </row>
    <row r="110" spans="1:17">
      <c r="A110" s="38">
        <v>41644</v>
      </c>
      <c r="B110" s="49" t="s">
        <v>157</v>
      </c>
      <c r="C110" s="24">
        <f t="shared" si="6"/>
        <v>30.406921776000001</v>
      </c>
      <c r="D110" s="24">
        <f t="shared" si="7"/>
        <v>1.0992255647471758</v>
      </c>
      <c r="E110" s="18">
        <f>IF(G110&gt;=0.3,(バックデータ一覧!$C$10*(バックデータ一覧!$C$12*計算過程!L110+バックデータ一覧!$C$13*LN(計算過程!G110)+バックデータ一覧!$C$14)^バックデータ一覧!$C$11+バックデータ一覧!$E$10*(計算過程!G110/(バックデータ一覧!$E$12*計算過程!L110+バックデータ一覧!$E$13*LN(計算過程!G110)+バックデータ一覧!$E$14))^バックデータ一覧!$E$11)*計算過程!$W$11*10^-3,0)</f>
        <v>1.0992255647471758</v>
      </c>
      <c r="F110" s="18">
        <f>IF(G110&lt;0.3,(バックデータ一覧!$C$10*(バックデータ一覧!$C$12*計算過程!L110+バックデータ一覧!$C$13*LN(0.3)+バックデータ一覧!$C$14)^バックデータ一覧!$C$11+バックデータ一覧!$E$10*(0.3/(バックデータ一覧!$E$12*計算過程!L110+バックデータ一覧!$E$13*LN(0.3)+バックデータ一覧!$E$14))^バックデータ一覧!$E$11)*計算過程!$W$11*計算過程!G110/0.3*10^-3,0)</f>
        <v>0</v>
      </c>
      <c r="G110" s="18">
        <f t="shared" si="8"/>
        <v>0.31799701032553052</v>
      </c>
      <c r="H110" s="18">
        <f t="shared" si="9"/>
        <v>9.6693102179702706</v>
      </c>
      <c r="I110" s="24">
        <v>0</v>
      </c>
      <c r="J110" s="24">
        <v>0</v>
      </c>
      <c r="K110" s="24">
        <v>0</v>
      </c>
      <c r="L110" s="14">
        <f>貼り付けシート!C110</f>
        <v>4.5999999999999996</v>
      </c>
      <c r="M110" s="14">
        <f>貼り付けシート!D110</f>
        <v>4.0999999999999996</v>
      </c>
      <c r="N110" s="18">
        <f>貼り付けシート!E110</f>
        <v>78.145669327225846</v>
      </c>
      <c r="O110" s="18">
        <f>貼り付けシート!F110</f>
        <v>9.6693102179702706</v>
      </c>
      <c r="P110" s="19">
        <f t="shared" si="10"/>
        <v>9.6693102179702706</v>
      </c>
      <c r="Q110" s="19">
        <f t="shared" si="11"/>
        <v>0</v>
      </c>
    </row>
    <row r="111" spans="1:17">
      <c r="A111" s="38">
        <v>41644</v>
      </c>
      <c r="B111" s="49" t="s">
        <v>158</v>
      </c>
      <c r="C111" s="24">
        <f t="shared" si="6"/>
        <v>30.406921776000001</v>
      </c>
      <c r="D111" s="24">
        <f t="shared" si="7"/>
        <v>0.96921014125426608</v>
      </c>
      <c r="E111" s="18">
        <f>IF(G111&gt;=0.3,(バックデータ一覧!$C$10*(バックデータ一覧!$C$12*計算過程!L111+バックデータ一覧!$C$13*LN(計算過程!G111)+バックデータ一覧!$C$14)^バックデータ一覧!$C$11+バックデータ一覧!$E$10*(計算過程!G111/(バックデータ一覧!$E$12*計算過程!L111+バックデータ一覧!$E$13*LN(計算過程!G111)+バックデータ一覧!$E$14))^バックデータ一覧!$E$11)*計算過程!$W$11*10^-3,0)</f>
        <v>0</v>
      </c>
      <c r="F111" s="18">
        <f>IF(G111&lt;0.3,(バックデータ一覧!$C$10*(バックデータ一覧!$C$12*計算過程!L111+バックデータ一覧!$C$13*LN(0.3)+バックデータ一覧!$C$14)^バックデータ一覧!$C$11+バックデータ一覧!$E$10*(0.3/(バックデータ一覧!$E$12*計算過程!L111+バックデータ一覧!$E$13*LN(0.3)+バックデータ一覧!$E$14))^バックデータ一覧!$E$11)*計算過程!$W$11*計算過程!G111/0.3*10^-3,0)</f>
        <v>0.96921014125426608</v>
      </c>
      <c r="G111" s="18">
        <f t="shared" si="8"/>
        <v>0.29468514164236792</v>
      </c>
      <c r="H111" s="18">
        <f t="shared" si="9"/>
        <v>8.9604680504689611</v>
      </c>
      <c r="I111" s="24">
        <v>0</v>
      </c>
      <c r="J111" s="24">
        <v>0</v>
      </c>
      <c r="K111" s="24">
        <v>0</v>
      </c>
      <c r="L111" s="14">
        <f>貼り付けシート!C111</f>
        <v>6.2</v>
      </c>
      <c r="M111" s="14">
        <f>貼り付けシート!D111</f>
        <v>4.4000000000000004</v>
      </c>
      <c r="N111" s="18">
        <f>貼り付けシート!E111</f>
        <v>74.999017421825314</v>
      </c>
      <c r="O111" s="18">
        <f>貼り付けシート!F111</f>
        <v>8.9604680504689611</v>
      </c>
      <c r="P111" s="19">
        <f t="shared" si="10"/>
        <v>8.9604680504689611</v>
      </c>
      <c r="Q111" s="19">
        <f t="shared" si="11"/>
        <v>0</v>
      </c>
    </row>
    <row r="112" spans="1:17">
      <c r="A112" s="38">
        <v>41644</v>
      </c>
      <c r="B112" s="49" t="s">
        <v>159</v>
      </c>
      <c r="C112" s="24">
        <f t="shared" si="6"/>
        <v>30.406921776000001</v>
      </c>
      <c r="D112" s="24">
        <f t="shared" si="7"/>
        <v>0.16561843002252374</v>
      </c>
      <c r="E112" s="18">
        <f>IF(G112&gt;=0.3,(バックデータ一覧!$C$10*(バックデータ一覧!$C$12*計算過程!L112+バックデータ一覧!$C$13*LN(計算過程!G112)+バックデータ一覧!$C$14)^バックデータ一覧!$C$11+バックデータ一覧!$E$10*(計算過程!G112/(バックデータ一覧!$E$12*計算過程!L112+バックデータ一覧!$E$13*LN(計算過程!G112)+バックデータ一覧!$E$14))^バックデータ一覧!$E$11)*計算過程!$W$11*10^-3,0)</f>
        <v>0</v>
      </c>
      <c r="F112" s="18">
        <f>IF(G112&lt;0.3,(バックデータ一覧!$C$10*(バックデータ一覧!$C$12*計算過程!L112+バックデータ一覧!$C$13*LN(0.3)+バックデータ一覧!$C$14)^バックデータ一覧!$C$11+バックデータ一覧!$E$10*(0.3/(バックデータ一覧!$E$12*計算過程!L112+バックデータ一覧!$E$13*LN(0.3)+バックデータ一覧!$E$14))^バックデータ一覧!$E$11)*計算過程!$W$11*計算過程!G112/0.3*10^-3,0)</f>
        <v>0.16561843002252374</v>
      </c>
      <c r="G112" s="18">
        <f t="shared" si="8"/>
        <v>5.6597815520404174E-2</v>
      </c>
      <c r="H112" s="18">
        <f t="shared" si="9"/>
        <v>1.7209653492214085</v>
      </c>
      <c r="I112" s="24">
        <v>0</v>
      </c>
      <c r="J112" s="24">
        <v>0</v>
      </c>
      <c r="K112" s="24">
        <v>0</v>
      </c>
      <c r="L112" s="14">
        <f>貼り付けシート!C112</f>
        <v>9.5</v>
      </c>
      <c r="M112" s="14">
        <f>貼り付けシート!D112</f>
        <v>4.7</v>
      </c>
      <c r="N112" s="18">
        <f>貼り付けシート!E112</f>
        <v>63.943560760508348</v>
      </c>
      <c r="O112" s="18">
        <f>貼り付けシート!F112</f>
        <v>1.7209653492214085</v>
      </c>
      <c r="P112" s="19">
        <f t="shared" si="10"/>
        <v>1.7209653492214085</v>
      </c>
      <c r="Q112" s="19">
        <f t="shared" si="11"/>
        <v>0</v>
      </c>
    </row>
    <row r="113" spans="1:17">
      <c r="A113" s="38">
        <v>41644</v>
      </c>
      <c r="B113" s="49" t="s">
        <v>160</v>
      </c>
      <c r="C113" s="24">
        <f t="shared" si="6"/>
        <v>30.406921776000001</v>
      </c>
      <c r="D113" s="24">
        <f t="shared" si="7"/>
        <v>4.6039333789270331E-2</v>
      </c>
      <c r="E113" s="18">
        <f>IF(G113&gt;=0.3,(バックデータ一覧!$C$10*(バックデータ一覧!$C$12*計算過程!L113+バックデータ一覧!$C$13*LN(計算過程!G113)+バックデータ一覧!$C$14)^バックデータ一覧!$C$11+バックデータ一覧!$E$10*(計算過程!G113/(バックデータ一覧!$E$12*計算過程!L113+バックデータ一覧!$E$13*LN(計算過程!G113)+バックデータ一覧!$E$14))^バックデータ一覧!$E$11)*計算過程!$W$11*10^-3,0)</f>
        <v>0</v>
      </c>
      <c r="F113" s="18">
        <f>IF(G113&lt;0.3,(バックデータ一覧!$C$10*(バックデータ一覧!$C$12*計算過程!L113+バックデータ一覧!$C$13*LN(0.3)+バックデータ一覧!$C$14)^バックデータ一覧!$C$11+バックデータ一覧!$E$10*(0.3/(バックデータ一覧!$E$12*計算過程!L113+バックデータ一覧!$E$13*LN(0.3)+バックデータ一覧!$E$14))^バックデータ一覧!$E$11)*計算過程!$W$11*計算過程!G113/0.3*10^-3,0)</f>
        <v>4.6039333789270331E-2</v>
      </c>
      <c r="G113" s="18">
        <f t="shared" si="8"/>
        <v>1.7810143666699797E-2</v>
      </c>
      <c r="H113" s="18">
        <f t="shared" si="9"/>
        <v>0.54155164529266253</v>
      </c>
      <c r="I113" s="24">
        <v>0</v>
      </c>
      <c r="J113" s="24">
        <v>0</v>
      </c>
      <c r="K113" s="24">
        <v>0</v>
      </c>
      <c r="L113" s="14">
        <f>貼り付けシート!C113</f>
        <v>12.8</v>
      </c>
      <c r="M113" s="14">
        <f>貼り付けシート!D113</f>
        <v>4.5999999999999996</v>
      </c>
      <c r="N113" s="18">
        <f>貼り付けシート!E113</f>
        <v>50.277053741768142</v>
      </c>
      <c r="O113" s="18">
        <f>貼り付けシート!F113</f>
        <v>0.54155164529266253</v>
      </c>
      <c r="P113" s="19">
        <f t="shared" si="10"/>
        <v>0.54155164529266253</v>
      </c>
      <c r="Q113" s="19">
        <f t="shared" si="11"/>
        <v>0</v>
      </c>
    </row>
    <row r="114" spans="1:17">
      <c r="A114" s="38">
        <v>41644</v>
      </c>
      <c r="B114" s="49" t="s">
        <v>161</v>
      </c>
      <c r="C114" s="24">
        <f t="shared" si="6"/>
        <v>30.406921776000001</v>
      </c>
      <c r="D114" s="24">
        <f t="shared" si="7"/>
        <v>1.4319833106245272E-2</v>
      </c>
      <c r="E114" s="18">
        <f>IF(G114&gt;=0.3,(バックデータ一覧!$C$10*(バックデータ一覧!$C$12*計算過程!L114+バックデータ一覧!$C$13*LN(計算過程!G114)+バックデータ一覧!$C$14)^バックデータ一覧!$C$11+バックデータ一覧!$E$10*(計算過程!G114/(バックデータ一覧!$E$12*計算過程!L114+バックデータ一覧!$E$13*LN(計算過程!G114)+バックデータ一覧!$E$14))^バックデータ一覧!$E$11)*計算過程!$W$11*10^-3,0)</f>
        <v>0</v>
      </c>
      <c r="F114" s="18">
        <f>IF(G114&lt;0.3,(バックデータ一覧!$C$10*(バックデータ一覧!$C$12*計算過程!L114+バックデータ一覧!$C$13*LN(0.3)+バックデータ一覧!$C$14)^バックデータ一覧!$C$11+バックデータ一覧!$E$10*(0.3/(バックデータ一覧!$E$12*計算過程!L114+バックデータ一覧!$E$13*LN(0.3)+バックデータ一覧!$E$14))^バックデータ一覧!$E$11)*計算過程!$W$11*計算過程!G114/0.3*10^-3,0)</f>
        <v>1.4319833106245272E-2</v>
      </c>
      <c r="G114" s="18">
        <f t="shared" si="8"/>
        <v>5.6705821471334031E-3</v>
      </c>
      <c r="H114" s="18">
        <f t="shared" si="9"/>
        <v>0.17242494777226752</v>
      </c>
      <c r="I114" s="24">
        <v>0</v>
      </c>
      <c r="J114" s="24">
        <v>0</v>
      </c>
      <c r="K114" s="24">
        <v>0</v>
      </c>
      <c r="L114" s="14">
        <f>貼り付けシート!C114</f>
        <v>13.4</v>
      </c>
      <c r="M114" s="14">
        <f>貼り付けシート!D114</f>
        <v>4.9000000000000004</v>
      </c>
      <c r="N114" s="18">
        <f>貼り付けシート!E114</f>
        <v>51.471254793571987</v>
      </c>
      <c r="O114" s="18">
        <f>貼り付けシート!F114</f>
        <v>0.17242494777226752</v>
      </c>
      <c r="P114" s="19">
        <f t="shared" si="10"/>
        <v>0.17242494777226752</v>
      </c>
      <c r="Q114" s="19">
        <f t="shared" si="11"/>
        <v>0</v>
      </c>
    </row>
    <row r="115" spans="1:17">
      <c r="A115" s="38">
        <v>41644</v>
      </c>
      <c r="B115" s="49" t="s">
        <v>162</v>
      </c>
      <c r="C115" s="24">
        <f t="shared" si="6"/>
        <v>30.406921776000001</v>
      </c>
      <c r="D115" s="24">
        <f t="shared" si="7"/>
        <v>7.2136907013960047E-3</v>
      </c>
      <c r="E115" s="18">
        <f>IF(G115&gt;=0.3,(バックデータ一覧!$C$10*(バックデータ一覧!$C$12*計算過程!L115+バックデータ一覧!$C$13*LN(計算過程!G115)+バックデータ一覧!$C$14)^バックデータ一覧!$C$11+バックデータ一覧!$E$10*(計算過程!G115/(バックデータ一覧!$E$12*計算過程!L115+バックデータ一覧!$E$13*LN(計算過程!G115)+バックデータ一覧!$E$14))^バックデータ一覧!$E$11)*計算過程!$W$11*10^-3,0)</f>
        <v>0</v>
      </c>
      <c r="F115" s="18">
        <f>IF(G115&lt;0.3,(バックデータ一覧!$C$10*(バックデータ一覧!$C$12*計算過程!L115+バックデータ一覧!$C$13*LN(0.3)+バックデータ一覧!$C$14)^バックデータ一覧!$C$11+バックデータ一覧!$E$10*(0.3/(バックデータ一覧!$E$12*計算過程!L115+バックデータ一覧!$E$13*LN(0.3)+バックデータ一覧!$E$14))^バックデータ一覧!$E$11)*計算過程!$W$11*計算過程!G115/0.3*10^-3,0)</f>
        <v>7.2136907013960047E-3</v>
      </c>
      <c r="G115" s="18">
        <f t="shared" si="8"/>
        <v>2.890457326402536E-3</v>
      </c>
      <c r="H115" s="18">
        <f t="shared" si="9"/>
        <v>8.7889909820788009E-2</v>
      </c>
      <c r="I115" s="24">
        <v>0</v>
      </c>
      <c r="J115" s="24">
        <v>0</v>
      </c>
      <c r="K115" s="24">
        <v>0</v>
      </c>
      <c r="L115" s="14">
        <f>貼り付けシート!C115</f>
        <v>13.7</v>
      </c>
      <c r="M115" s="14">
        <f>貼り付けシート!D115</f>
        <v>5.3</v>
      </c>
      <c r="N115" s="18">
        <f>貼り付けシート!E115</f>
        <v>54.560708428600535</v>
      </c>
      <c r="O115" s="18">
        <f>貼り付けシート!F115</f>
        <v>8.7889909820788009E-2</v>
      </c>
      <c r="P115" s="19">
        <f t="shared" si="10"/>
        <v>8.7889909820788009E-2</v>
      </c>
      <c r="Q115" s="19">
        <f t="shared" si="11"/>
        <v>0</v>
      </c>
    </row>
    <row r="116" spans="1:17">
      <c r="A116" s="38">
        <v>41644</v>
      </c>
      <c r="B116" s="49" t="s">
        <v>163</v>
      </c>
      <c r="C116" s="24">
        <f t="shared" si="6"/>
        <v>30.406921776000001</v>
      </c>
      <c r="D116" s="24">
        <f t="shared" si="7"/>
        <v>7.096720953234591E-3</v>
      </c>
      <c r="E116" s="18">
        <f>IF(G116&gt;=0.3,(バックデータ一覧!$C$10*(バックデータ一覧!$C$12*計算過程!L116+バックデータ一覧!$C$13*LN(計算過程!G116)+バックデータ一覧!$C$14)^バックデータ一覧!$C$11+バックデータ一覧!$E$10*(計算過程!G116/(バックデータ一覧!$E$12*計算過程!L116+バックデータ一覧!$E$13*LN(計算過程!G116)+バックデータ一覧!$E$14))^バックデータ一覧!$E$11)*計算過程!$W$11*10^-3,0)</f>
        <v>0</v>
      </c>
      <c r="F116" s="18">
        <f>IF(G116&lt;0.3,(バックデータ一覧!$C$10*(バックデータ一覧!$C$12*計算過程!L116+バックデータ一覧!$C$13*LN(0.3)+バックデータ一覧!$C$14)^バックデータ一覧!$C$11+バックデータ一覧!$E$10*(0.3/(バックデータ一覧!$E$12*計算過程!L116+バックデータ一覧!$E$13*LN(0.3)+バックデータ一覧!$E$14))^バックデータ一覧!$E$11)*計算過程!$W$11*計算過程!G116/0.3*10^-3,0)</f>
        <v>7.096720953234591E-3</v>
      </c>
      <c r="G116" s="18">
        <f t="shared" si="8"/>
        <v>2.9004465096172222E-3</v>
      </c>
      <c r="H116" s="18">
        <f t="shared" si="9"/>
        <v>8.8193650133403106E-2</v>
      </c>
      <c r="I116" s="24">
        <v>0</v>
      </c>
      <c r="J116" s="24">
        <v>0</v>
      </c>
      <c r="K116" s="24">
        <v>0</v>
      </c>
      <c r="L116" s="14">
        <f>貼り付けシート!C116</f>
        <v>14.2</v>
      </c>
      <c r="M116" s="14">
        <f>貼り付けシート!D116</f>
        <v>5.7</v>
      </c>
      <c r="N116" s="18">
        <f>貼り付けシート!E116</f>
        <v>56.767630173664031</v>
      </c>
      <c r="O116" s="18">
        <f>貼り付けシート!F116</f>
        <v>8.8193650133403106E-2</v>
      </c>
      <c r="P116" s="19">
        <f t="shared" si="10"/>
        <v>8.8193650133403106E-2</v>
      </c>
      <c r="Q116" s="19">
        <f t="shared" si="11"/>
        <v>0</v>
      </c>
    </row>
    <row r="117" spans="1:17">
      <c r="A117" s="38">
        <v>41644</v>
      </c>
      <c r="B117" s="49" t="s">
        <v>164</v>
      </c>
      <c r="C117" s="24">
        <f t="shared" si="6"/>
        <v>30.406921776000001</v>
      </c>
      <c r="D117" s="24">
        <f t="shared" si="7"/>
        <v>7.5588286144903337E-3</v>
      </c>
      <c r="E117" s="18">
        <f>IF(G117&gt;=0.3,(バックデータ一覧!$C$10*(バックデータ一覧!$C$12*計算過程!L117+バックデータ一覧!$C$13*LN(計算過程!G117)+バックデータ一覧!$C$14)^バックデータ一覧!$C$11+バックデータ一覧!$E$10*(計算過程!G117/(バックデータ一覧!$E$12*計算過程!L117+バックデータ一覧!$E$13*LN(計算過程!G117)+バックデータ一覧!$E$14))^バックデータ一覧!$E$11)*計算過程!$W$11*10^-3,0)</f>
        <v>0</v>
      </c>
      <c r="F117" s="18">
        <f>IF(G117&lt;0.3,(バックデータ一覧!$C$10*(バックデータ一覧!$C$12*計算過程!L117+バックデータ一覧!$C$13*LN(0.3)+バックデータ一覧!$C$14)^バックデータ一覧!$C$11+バックデータ一覧!$E$10*(0.3/(バックデータ一覧!$E$12*計算過程!L117+バックデータ一覧!$E$13*LN(0.3)+バックデータ一覧!$E$14))^バックデータ一覧!$E$11)*計算過程!$W$11*計算過程!G117/0.3*10^-3,0)</f>
        <v>7.5588286144903337E-3</v>
      </c>
      <c r="G117" s="18">
        <f t="shared" si="8"/>
        <v>3.0770558222702298E-3</v>
      </c>
      <c r="H117" s="18">
        <f t="shared" si="9"/>
        <v>9.3563795688156232E-2</v>
      </c>
      <c r="I117" s="24">
        <v>0</v>
      </c>
      <c r="J117" s="24">
        <v>0</v>
      </c>
      <c r="K117" s="24">
        <v>0</v>
      </c>
      <c r="L117" s="14">
        <f>貼り付けシート!C117</f>
        <v>14.1</v>
      </c>
      <c r="M117" s="14">
        <f>貼り付けシート!D117</f>
        <v>5.8</v>
      </c>
      <c r="N117" s="18">
        <f>貼り付けシート!E117</f>
        <v>58.130031396375912</v>
      </c>
      <c r="O117" s="18">
        <f>貼り付けシート!F117</f>
        <v>9.3563795688156232E-2</v>
      </c>
      <c r="P117" s="19">
        <f t="shared" si="10"/>
        <v>9.3563795688156232E-2</v>
      </c>
      <c r="Q117" s="19">
        <f t="shared" si="11"/>
        <v>0</v>
      </c>
    </row>
    <row r="118" spans="1:17">
      <c r="A118" s="38">
        <v>41644</v>
      </c>
      <c r="B118" s="49" t="s">
        <v>165</v>
      </c>
      <c r="C118" s="24">
        <f t="shared" si="6"/>
        <v>30.406921776000001</v>
      </c>
      <c r="D118" s="24">
        <f t="shared" si="7"/>
        <v>1.3803640265180413E-2</v>
      </c>
      <c r="E118" s="18">
        <f>IF(G118&gt;=0.3,(バックデータ一覧!$C$10*(バックデータ一覧!$C$12*計算過程!L118+バックデータ一覧!$C$13*LN(計算過程!G118)+バックデータ一覧!$C$14)^バックデータ一覧!$C$11+バックデータ一覧!$E$10*(計算過程!G118/(バックデータ一覧!$E$12*計算過程!L118+バックデータ一覧!$E$13*LN(計算過程!G118)+バックデータ一覧!$E$14))^バックデータ一覧!$E$11)*計算過程!$W$11*10^-3,0)</f>
        <v>0</v>
      </c>
      <c r="F118" s="18">
        <f>IF(G118&lt;0.3,(バックデータ一覧!$C$10*(バックデータ一覧!$C$12*計算過程!L118+バックデータ一覧!$C$13*LN(0.3)+バックデータ一覧!$C$14)^バックデータ一覧!$C$11+バックデータ一覧!$E$10*(0.3/(バックデータ一覧!$E$12*計算過程!L118+バックデータ一覧!$E$13*LN(0.3)+バックデータ一覧!$E$14))^バックデータ一覧!$E$11)*計算過程!$W$11*計算過程!G118/0.3*10^-3,0)</f>
        <v>1.3803640265180413E-2</v>
      </c>
      <c r="G118" s="18">
        <f t="shared" si="8"/>
        <v>5.4661723689395595E-3</v>
      </c>
      <c r="H118" s="18">
        <f t="shared" si="9"/>
        <v>0.16620947563647781</v>
      </c>
      <c r="I118" s="24">
        <v>0</v>
      </c>
      <c r="J118" s="24">
        <v>0</v>
      </c>
      <c r="K118" s="24">
        <v>0</v>
      </c>
      <c r="L118" s="14">
        <f>貼り付けシート!C118</f>
        <v>13.4</v>
      </c>
      <c r="M118" s="14">
        <f>貼り付けシート!D118</f>
        <v>5.8</v>
      </c>
      <c r="N118" s="18">
        <f>貼り付けシート!E118</f>
        <v>60.837817794086121</v>
      </c>
      <c r="O118" s="18">
        <f>貼り付けシート!F118</f>
        <v>0.16620947563647781</v>
      </c>
      <c r="P118" s="19">
        <f t="shared" si="10"/>
        <v>0.16620947563647781</v>
      </c>
      <c r="Q118" s="19">
        <f t="shared" si="11"/>
        <v>0</v>
      </c>
    </row>
    <row r="119" spans="1:17">
      <c r="A119" s="38">
        <v>41644</v>
      </c>
      <c r="B119" s="49" t="s">
        <v>166</v>
      </c>
      <c r="C119" s="24">
        <f t="shared" si="6"/>
        <v>30.406921776000001</v>
      </c>
      <c r="D119" s="24">
        <f t="shared" si="7"/>
        <v>3.1334603920365668E-2</v>
      </c>
      <c r="E119" s="18">
        <f>IF(G119&gt;=0.3,(バックデータ一覧!$C$10*(バックデータ一覧!$C$12*計算過程!L119+バックデータ一覧!$C$13*LN(計算過程!G119)+バックデータ一覧!$C$14)^バックデータ一覧!$C$11+バックデータ一覧!$E$10*(計算過程!G119/(バックデータ一覧!$E$12*計算過程!L119+バックデータ一覧!$E$13*LN(計算過程!G119)+バックデータ一覧!$E$14))^バックデータ一覧!$E$11)*計算過程!$W$11*10^-3,0)</f>
        <v>0</v>
      </c>
      <c r="F119" s="18">
        <f>IF(G119&lt;0.3,(バックデータ一覧!$C$10*(バックデータ一覧!$C$12*計算過程!L119+バックデータ一覧!$C$13*LN(0.3)+バックデータ一覧!$C$14)^バックデータ一覧!$C$11+バックデータ一覧!$E$10*(0.3/(バックデータ一覧!$E$12*計算過程!L119+バックデータ一覧!$E$13*LN(0.3)+バックデータ一覧!$E$14))^バックデータ一覧!$E$11)*計算過程!$W$11*計算過程!G119/0.3*10^-3,0)</f>
        <v>3.1334603920365668E-2</v>
      </c>
      <c r="G119" s="18">
        <f t="shared" si="8"/>
        <v>1.162110960864721E-2</v>
      </c>
      <c r="H119" s="18">
        <f t="shared" si="9"/>
        <v>0.35336217082045768</v>
      </c>
      <c r="I119" s="24">
        <v>0</v>
      </c>
      <c r="J119" s="24">
        <v>0</v>
      </c>
      <c r="K119" s="24">
        <v>0</v>
      </c>
      <c r="L119" s="14">
        <f>貼り付けシート!C119</f>
        <v>11.7</v>
      </c>
      <c r="M119" s="14">
        <f>貼り付けシート!D119</f>
        <v>6.1</v>
      </c>
      <c r="N119" s="18">
        <f>貼り付けシート!E119</f>
        <v>71.50652501658837</v>
      </c>
      <c r="O119" s="18">
        <f>貼り付けシート!F119</f>
        <v>0.35336217082045768</v>
      </c>
      <c r="P119" s="19">
        <f t="shared" si="10"/>
        <v>0.35336217082045768</v>
      </c>
      <c r="Q119" s="19">
        <f t="shared" si="11"/>
        <v>0</v>
      </c>
    </row>
    <row r="120" spans="1:17">
      <c r="A120" s="38">
        <v>41644</v>
      </c>
      <c r="B120" s="49" t="s">
        <v>167</v>
      </c>
      <c r="C120" s="24">
        <f t="shared" si="6"/>
        <v>30.406921776000001</v>
      </c>
      <c r="D120" s="24">
        <f t="shared" si="7"/>
        <v>5.3555076385161049E-2</v>
      </c>
      <c r="E120" s="18">
        <f>IF(G120&gt;=0.3,(バックデータ一覧!$C$10*(バックデータ一覧!$C$12*計算過程!L120+バックデータ一覧!$C$13*LN(計算過程!G120)+バックデータ一覧!$C$14)^バックデータ一覧!$C$11+バックデータ一覧!$E$10*(計算過程!G120/(バックデータ一覧!$E$12*計算過程!L120+バックデータ一覧!$E$13*LN(計算過程!G120)+バックデータ一覧!$E$14))^バックデータ一覧!$E$11)*計算過程!$W$11*10^-3,0)</f>
        <v>0</v>
      </c>
      <c r="F120" s="18">
        <f>IF(G120&lt;0.3,(バックデータ一覧!$C$10*(バックデータ一覧!$C$12*計算過程!L120+バックデータ一覧!$C$13*LN(0.3)+バックデータ一覧!$C$14)^バックデータ一覧!$C$11+バックデータ一覧!$E$10*(0.3/(バックデータ一覧!$E$12*計算過程!L120+バックデータ一覧!$E$13*LN(0.3)+バックデータ一覧!$E$14))^バックデータ一覧!$E$11)*計算過程!$W$11*計算過程!G120/0.3*10^-3,0)</f>
        <v>5.3555076385161049E-2</v>
      </c>
      <c r="G120" s="18">
        <f t="shared" si="8"/>
        <v>1.8917143520581034E-2</v>
      </c>
      <c r="H120" s="18">
        <f t="shared" si="9"/>
        <v>0.57521210325567274</v>
      </c>
      <c r="I120" s="24">
        <v>0</v>
      </c>
      <c r="J120" s="24">
        <v>0</v>
      </c>
      <c r="K120" s="24">
        <v>0</v>
      </c>
      <c r="L120" s="14">
        <f>貼り付けシート!C120</f>
        <v>10.4</v>
      </c>
      <c r="M120" s="14">
        <f>貼り付けシート!D120</f>
        <v>6.2</v>
      </c>
      <c r="N120" s="18">
        <f>貼り付けシート!E120</f>
        <v>79.223261852176051</v>
      </c>
      <c r="O120" s="18">
        <f>貼り付けシート!F120</f>
        <v>0.57521210325567274</v>
      </c>
      <c r="P120" s="19">
        <f t="shared" si="10"/>
        <v>0.57521210325567274</v>
      </c>
      <c r="Q120" s="19">
        <f t="shared" si="11"/>
        <v>0</v>
      </c>
    </row>
    <row r="121" spans="1:17">
      <c r="A121" s="38">
        <v>41644</v>
      </c>
      <c r="B121" s="49" t="s">
        <v>168</v>
      </c>
      <c r="C121" s="24">
        <f t="shared" si="6"/>
        <v>30.406921776000001</v>
      </c>
      <c r="D121" s="24">
        <f t="shared" si="7"/>
        <v>0.15127045915290072</v>
      </c>
      <c r="E121" s="18">
        <f>IF(G121&gt;=0.3,(バックデータ一覧!$C$10*(バックデータ一覧!$C$12*計算過程!L121+バックデータ一覧!$C$13*LN(計算過程!G121)+バックデータ一覧!$C$14)^バックデータ一覧!$C$11+バックデータ一覧!$E$10*(計算過程!G121/(バックデータ一覧!$E$12*計算過程!L121+バックデータ一覧!$E$13*LN(計算過程!G121)+バックデータ一覧!$E$14))^バックデータ一覧!$E$11)*計算過程!$W$11*10^-3,0)</f>
        <v>0</v>
      </c>
      <c r="F121" s="18">
        <f>IF(G121&lt;0.3,(バックデータ一覧!$C$10*(バックデータ一覧!$C$12*計算過程!L121+バックデータ一覧!$C$13*LN(0.3)+バックデータ一覧!$C$14)^バックデータ一覧!$C$11+バックデータ一覧!$E$10*(0.3/(バックデータ一覧!$E$12*計算過程!L121+バックデータ一覧!$E$13*LN(0.3)+バックデータ一覧!$E$14))^バックデータ一覧!$E$11)*計算過程!$W$11*計算過程!G121/0.3*10^-3,0)</f>
        <v>0.15127045915290072</v>
      </c>
      <c r="G121" s="18">
        <f t="shared" si="8"/>
        <v>5.2456616643144605E-2</v>
      </c>
      <c r="H121" s="18">
        <f t="shared" si="9"/>
        <v>1.5950442389017176</v>
      </c>
      <c r="I121" s="24">
        <v>0</v>
      </c>
      <c r="J121" s="24">
        <v>0</v>
      </c>
      <c r="K121" s="24">
        <v>0</v>
      </c>
      <c r="L121" s="14">
        <f>貼り付けシート!C121</f>
        <v>9.9</v>
      </c>
      <c r="M121" s="14">
        <f>貼り付けシート!D121</f>
        <v>6.1</v>
      </c>
      <c r="N121" s="18">
        <f>貼り付けシート!E121</f>
        <v>80.610605080544076</v>
      </c>
      <c r="O121" s="18">
        <f>貼り付けシート!F121</f>
        <v>1.5950442389017176</v>
      </c>
      <c r="P121" s="19">
        <f t="shared" si="10"/>
        <v>1.5950442389017176</v>
      </c>
      <c r="Q121" s="19">
        <f t="shared" si="11"/>
        <v>0</v>
      </c>
    </row>
    <row r="122" spans="1:17">
      <c r="A122" s="38">
        <v>41644</v>
      </c>
      <c r="B122" s="49" t="s">
        <v>169</v>
      </c>
      <c r="C122" s="24">
        <f t="shared" si="6"/>
        <v>30.406921776000001</v>
      </c>
      <c r="D122" s="24">
        <f t="shared" si="7"/>
        <v>0.44468906339761216</v>
      </c>
      <c r="E122" s="18">
        <f>IF(G122&gt;=0.3,(バックデータ一覧!$C$10*(バックデータ一覧!$C$12*計算過程!L122+バックデータ一覧!$C$13*LN(計算過程!G122)+バックデータ一覧!$C$14)^バックデータ一覧!$C$11+バックデータ一覧!$E$10*(計算過程!G122/(バックデータ一覧!$E$12*計算過程!L122+バックデータ一覧!$E$13*LN(計算過程!G122)+バックデータ一覧!$E$14))^バックデータ一覧!$E$11)*計算過程!$W$11*10^-3,0)</f>
        <v>0</v>
      </c>
      <c r="F122" s="18">
        <f>IF(G122&lt;0.3,(バックデータ一覧!$C$10*(バックデータ一覧!$C$12*計算過程!L122+バックデータ一覧!$C$13*LN(0.3)+バックデータ一覧!$C$14)^バックデータ一覧!$C$11+バックデータ一覧!$E$10*(0.3/(バックデータ一覧!$E$12*計算過程!L122+バックデータ一覧!$E$13*LN(0.3)+バックデータ一覧!$E$14))^バックデータ一覧!$E$11)*計算過程!$W$11*計算過程!G122/0.3*10^-3,0)</f>
        <v>0.44468906339761216</v>
      </c>
      <c r="G122" s="18">
        <f t="shared" si="8"/>
        <v>0.15196635767345767</v>
      </c>
      <c r="H122" s="18">
        <f t="shared" si="9"/>
        <v>4.620829150360465</v>
      </c>
      <c r="I122" s="24">
        <v>0</v>
      </c>
      <c r="J122" s="24">
        <v>0</v>
      </c>
      <c r="K122" s="24">
        <v>0</v>
      </c>
      <c r="L122" s="14">
        <f>貼り付けシート!C122</f>
        <v>9.5</v>
      </c>
      <c r="M122" s="14">
        <f>貼り付けシート!D122</f>
        <v>6.2</v>
      </c>
      <c r="N122" s="18">
        <f>貼り付けシート!E122</f>
        <v>84.149668785989562</v>
      </c>
      <c r="O122" s="18">
        <f>貼り付けシート!F122</f>
        <v>4.620829150360465</v>
      </c>
      <c r="P122" s="19">
        <f t="shared" si="10"/>
        <v>4.620829150360465</v>
      </c>
      <c r="Q122" s="19">
        <f t="shared" si="11"/>
        <v>0</v>
      </c>
    </row>
    <row r="123" spans="1:17">
      <c r="A123" s="38">
        <v>41644</v>
      </c>
      <c r="B123" s="49" t="s">
        <v>170</v>
      </c>
      <c r="C123" s="24">
        <f t="shared" si="6"/>
        <v>30.406921776000001</v>
      </c>
      <c r="D123" s="24">
        <f t="shared" si="7"/>
        <v>0.52540266092127708</v>
      </c>
      <c r="E123" s="18">
        <f>IF(G123&gt;=0.3,(バックデータ一覧!$C$10*(バックデータ一覧!$C$12*計算過程!L123+バックデータ一覧!$C$13*LN(計算過程!G123)+バックデータ一覧!$C$14)^バックデータ一覧!$C$11+バックデータ一覧!$E$10*(計算過程!G123/(バックデータ一覧!$E$12*計算過程!L123+バックデータ一覧!$E$13*LN(計算過程!G123)+バックデータ一覧!$E$14))^バックデータ一覧!$E$11)*計算過程!$W$11*10^-3,0)</f>
        <v>0</v>
      </c>
      <c r="F123" s="18">
        <f>IF(G123&lt;0.3,(バックデータ一覧!$C$10*(バックデータ一覧!$C$12*計算過程!L123+バックデータ一覧!$C$13*LN(0.3)+バックデータ一覧!$C$14)^バックデータ一覧!$C$11+バックデータ一覧!$E$10*(0.3/(バックデータ一覧!$E$12*計算過程!L123+バックデータ一覧!$E$13*LN(0.3)+バックデータ一覧!$E$14))^バックデータ一覧!$E$11)*計算過程!$W$11*計算過程!G123/0.3*10^-3,0)</f>
        <v>0.52540266092127708</v>
      </c>
      <c r="G123" s="18">
        <f t="shared" si="8"/>
        <v>0.17889640380585833</v>
      </c>
      <c r="H123" s="18">
        <f t="shared" si="9"/>
        <v>5.4396889565324429</v>
      </c>
      <c r="I123" s="24">
        <v>0</v>
      </c>
      <c r="J123" s="24">
        <v>0</v>
      </c>
      <c r="K123" s="24">
        <v>0</v>
      </c>
      <c r="L123" s="14">
        <f>貼り付けシート!C123</f>
        <v>9.4</v>
      </c>
      <c r="M123" s="14">
        <f>貼り付けシート!D123</f>
        <v>6.2</v>
      </c>
      <c r="N123" s="18">
        <f>貼り付けシート!E123</f>
        <v>84.717886477732847</v>
      </c>
      <c r="O123" s="18">
        <f>貼り付けシート!F123</f>
        <v>5.4396889565324429</v>
      </c>
      <c r="P123" s="19">
        <f t="shared" si="10"/>
        <v>5.4396889565324429</v>
      </c>
      <c r="Q123" s="19">
        <f t="shared" si="11"/>
        <v>0</v>
      </c>
    </row>
    <row r="124" spans="1:17">
      <c r="A124" s="38">
        <v>41644</v>
      </c>
      <c r="B124" s="49" t="s">
        <v>171</v>
      </c>
      <c r="C124" s="24">
        <f t="shared" si="6"/>
        <v>30.406921776000001</v>
      </c>
      <c r="D124" s="24">
        <f t="shared" si="7"/>
        <v>0.7260635149112783</v>
      </c>
      <c r="E124" s="18">
        <f>IF(G124&gt;=0.3,(バックデータ一覧!$C$10*(バックデータ一覧!$C$12*計算過程!L124+バックデータ一覧!$C$13*LN(計算過程!G124)+バックデータ一覧!$C$14)^バックデータ一覧!$C$11+バックデータ一覧!$E$10*(計算過程!G124/(バックデータ一覧!$E$12*計算過程!L124+バックデータ一覧!$E$13*LN(計算過程!G124)+バックデータ一覧!$E$14))^バックデータ一覧!$E$11)*計算過程!$W$11*10^-3,0)</f>
        <v>0</v>
      </c>
      <c r="F124" s="18">
        <f>IF(G124&lt;0.3,(バックデータ一覧!$C$10*(バックデータ一覧!$C$12*計算過程!L124+バックデータ一覧!$C$13*LN(0.3)+バックデータ一覧!$C$14)^バックデータ一覧!$C$11+バックデータ一覧!$E$10*(0.3/(バックデータ一覧!$E$12*計算過程!L124+バックデータ一覧!$E$13*LN(0.3)+バックデータ一覧!$E$14))^バックデータ一覧!$E$11)*計算過程!$W$11*計算過程!G124/0.3*10^-3,0)</f>
        <v>0.7260635149112783</v>
      </c>
      <c r="G124" s="18">
        <f t="shared" si="8"/>
        <v>0.24722020159644909</v>
      </c>
      <c r="H124" s="18">
        <f t="shared" si="9"/>
        <v>7.5172053313901781</v>
      </c>
      <c r="I124" s="24">
        <v>0</v>
      </c>
      <c r="J124" s="24">
        <v>0</v>
      </c>
      <c r="K124" s="24">
        <v>0</v>
      </c>
      <c r="L124" s="14">
        <f>貼り付けシート!C124</f>
        <v>9.4</v>
      </c>
      <c r="M124" s="14">
        <f>貼り付けシート!D124</f>
        <v>6.2</v>
      </c>
      <c r="N124" s="18">
        <f>貼り付けシート!E124</f>
        <v>84.717886477732847</v>
      </c>
      <c r="O124" s="18">
        <f>貼り付けシート!F124</f>
        <v>7.5172053313901781</v>
      </c>
      <c r="P124" s="19">
        <f t="shared" si="10"/>
        <v>7.5172053313901781</v>
      </c>
      <c r="Q124" s="19">
        <f t="shared" si="11"/>
        <v>0</v>
      </c>
    </row>
    <row r="125" spans="1:17">
      <c r="A125" s="38">
        <v>41644</v>
      </c>
      <c r="B125" s="49" t="s">
        <v>172</v>
      </c>
      <c r="C125" s="24">
        <f t="shared" si="6"/>
        <v>30.406921776000001</v>
      </c>
      <c r="D125" s="24">
        <f t="shared" si="7"/>
        <v>0.80176119682428981</v>
      </c>
      <c r="E125" s="18">
        <f>IF(G125&gt;=0.3,(バックデータ一覧!$C$10*(バックデータ一覧!$C$12*計算過程!L125+バックデータ一覧!$C$13*LN(計算過程!G125)+バックデータ一覧!$C$14)^バックデータ一覧!$C$11+バックデータ一覧!$E$10*(計算過程!G125/(バックデータ一覧!$E$12*計算過程!L125+バックデータ一覧!$E$13*LN(計算過程!G125)+バックデータ一覧!$E$14))^バックデータ一覧!$E$11)*計算過程!$W$11*10^-3,0)</f>
        <v>0</v>
      </c>
      <c r="F125" s="18">
        <f>IF(G125&lt;0.3,(バックデータ一覧!$C$10*(バックデータ一覧!$C$12*計算過程!L125+バックデータ一覧!$C$13*LN(0.3)+バックデータ一覧!$C$14)^バックデータ一覧!$C$11+バックデータ一覧!$E$10*(0.3/(バックデータ一覧!$E$12*計算過程!L125+バックデータ一覧!$E$13*LN(0.3)+バックデータ一覧!$E$14))^バックデータ一覧!$E$11)*計算過程!$W$11*計算過程!G125/0.3*10^-3,0)</f>
        <v>0.80176119682428981</v>
      </c>
      <c r="G125" s="18">
        <f t="shared" si="8"/>
        <v>0.27200415792623078</v>
      </c>
      <c r="H125" s="18">
        <f t="shared" si="9"/>
        <v>8.2708091528096492</v>
      </c>
      <c r="I125" s="24">
        <v>0</v>
      </c>
      <c r="J125" s="24">
        <v>0</v>
      </c>
      <c r="K125" s="24">
        <v>0</v>
      </c>
      <c r="L125" s="14">
        <f>貼り付けシート!C125</f>
        <v>9.3000000000000007</v>
      </c>
      <c r="M125" s="14">
        <f>貼り付けシート!D125</f>
        <v>6.2</v>
      </c>
      <c r="N125" s="18">
        <f>貼り付けシート!E125</f>
        <v>85.290399489738903</v>
      </c>
      <c r="O125" s="18">
        <f>貼り付けシート!F125</f>
        <v>8.2708091528096492</v>
      </c>
      <c r="P125" s="19">
        <f t="shared" si="10"/>
        <v>8.2708091528096492</v>
      </c>
      <c r="Q125" s="19">
        <f t="shared" si="11"/>
        <v>0</v>
      </c>
    </row>
    <row r="126" spans="1:17">
      <c r="A126" s="38">
        <v>41645</v>
      </c>
      <c r="B126" s="49" t="s">
        <v>149</v>
      </c>
      <c r="C126" s="24">
        <f t="shared" si="6"/>
        <v>30.406921776000001</v>
      </c>
      <c r="D126" s="24">
        <f t="shared" si="7"/>
        <v>0.91045376643753462</v>
      </c>
      <c r="E126" s="18">
        <f>IF(G126&gt;=0.3,(バックデータ一覧!$C$10*(バックデータ一覧!$C$12*計算過程!L126+バックデータ一覧!$C$13*LN(計算過程!G126)+バックデータ一覧!$C$14)^バックデータ一覧!$C$11+バックデータ一覧!$E$10*(計算過程!G126/(バックデータ一覧!$E$12*計算過程!L126+バックデータ一覧!$E$13*LN(計算過程!G126)+バックデータ一覧!$E$14))^バックデータ一覧!$E$11)*計算過程!$W$11*10^-3,0)</f>
        <v>0.91045376643753462</v>
      </c>
      <c r="F126" s="18">
        <f>IF(G126&lt;0.3,(バックデータ一覧!$C$10*(バックデータ一覧!$C$12*計算過程!L126+バックデータ一覧!$C$13*LN(0.3)+バックデータ一覧!$C$14)^バックデータ一覧!$C$11+バックデータ一覧!$E$10*(0.3/(バックデータ一覧!$E$12*計算過程!L126+バックデータ一覧!$E$13*LN(0.3)+バックデータ一覧!$E$14))^バックデータ一覧!$E$11)*計算過程!$W$11*計算過程!G126/0.3*10^-3,0)</f>
        <v>0</v>
      </c>
      <c r="G126" s="18">
        <f t="shared" si="8"/>
        <v>0.3022531555449976</v>
      </c>
      <c r="H126" s="18">
        <f t="shared" si="9"/>
        <v>9.1905880572059022</v>
      </c>
      <c r="I126" s="24">
        <v>0</v>
      </c>
      <c r="J126" s="24">
        <v>0</v>
      </c>
      <c r="K126" s="24">
        <v>0</v>
      </c>
      <c r="L126" s="14">
        <f>貼り付けシート!C126</f>
        <v>8.6999999999999993</v>
      </c>
      <c r="M126" s="14">
        <f>貼り付けシート!D126</f>
        <v>6.1</v>
      </c>
      <c r="N126" s="18">
        <f>貼り付けシート!E126</f>
        <v>87.399071094209333</v>
      </c>
      <c r="O126" s="18">
        <f>貼り付けシート!F126</f>
        <v>9.1905880572059022</v>
      </c>
      <c r="P126" s="19">
        <f t="shared" si="10"/>
        <v>9.1905880572059022</v>
      </c>
      <c r="Q126" s="19">
        <f t="shared" si="11"/>
        <v>0</v>
      </c>
    </row>
    <row r="127" spans="1:17">
      <c r="A127" s="38">
        <v>41645</v>
      </c>
      <c r="B127" s="49" t="s">
        <v>150</v>
      </c>
      <c r="C127" s="24">
        <f t="shared" si="6"/>
        <v>30.406921776000001</v>
      </c>
      <c r="D127" s="24">
        <f t="shared" si="7"/>
        <v>0.96059686497965224</v>
      </c>
      <c r="E127" s="18">
        <f>IF(G127&gt;=0.3,(バックデータ一覧!$C$10*(バックデータ一覧!$C$12*計算過程!L127+バックデータ一覧!$C$13*LN(計算過程!G127)+バックデータ一覧!$C$14)^バックデータ一覧!$C$11+バックデータ一覧!$E$10*(計算過程!G127/(バックデータ一覧!$E$12*計算過程!L127+バックデータ一覧!$E$13*LN(計算過程!G127)+バックデータ一覧!$E$14))^バックデータ一覧!$E$11)*計算過程!$W$11*10^-3,0)</f>
        <v>0.96059686497965224</v>
      </c>
      <c r="F127" s="18">
        <f>IF(G127&lt;0.3,(バックデータ一覧!$C$10*(バックデータ一覧!$C$12*計算過程!L127+バックデータ一覧!$C$13*LN(0.3)+バックデータ一覧!$C$14)^バックデータ一覧!$C$11+バックデータ一覧!$E$10*(0.3/(バックデータ一覧!$E$12*計算過程!L127+バックデータ一覧!$E$13*LN(0.3)+バックデータ一覧!$E$14))^バックデータ一覧!$E$11)*計算過程!$W$11*計算過程!G127/0.3*10^-3,0)</f>
        <v>0</v>
      </c>
      <c r="G127" s="18">
        <f t="shared" si="8"/>
        <v>0.31797877610273489</v>
      </c>
      <c r="H127" s="18">
        <f t="shared" si="9"/>
        <v>9.6687557713840775</v>
      </c>
      <c r="I127" s="24">
        <v>0</v>
      </c>
      <c r="J127" s="24">
        <v>0</v>
      </c>
      <c r="K127" s="24">
        <v>0</v>
      </c>
      <c r="L127" s="14">
        <f>貼り付けシート!C127</f>
        <v>8.6</v>
      </c>
      <c r="M127" s="14">
        <f>貼り付けシート!D127</f>
        <v>6.1</v>
      </c>
      <c r="N127" s="18">
        <f>貼り付けシート!E127</f>
        <v>87.993028730119278</v>
      </c>
      <c r="O127" s="18">
        <f>貼り付けシート!F127</f>
        <v>9.6687557713840775</v>
      </c>
      <c r="P127" s="19">
        <f t="shared" si="10"/>
        <v>9.6687557713840775</v>
      </c>
      <c r="Q127" s="19">
        <f t="shared" si="11"/>
        <v>0</v>
      </c>
    </row>
    <row r="128" spans="1:17">
      <c r="A128" s="38">
        <v>41645</v>
      </c>
      <c r="B128" s="49" t="s">
        <v>151</v>
      </c>
      <c r="C128" s="24">
        <f t="shared" si="6"/>
        <v>30.406921776000001</v>
      </c>
      <c r="D128" s="24">
        <f t="shared" si="7"/>
        <v>1.0506217471203441</v>
      </c>
      <c r="E128" s="18">
        <f>IF(G128&gt;=0.3,(バックデータ一覧!$C$10*(バックデータ一覧!$C$12*計算過程!L128+バックデータ一覧!$C$13*LN(計算過程!G128)+バックデータ一覧!$C$14)^バックデータ一覧!$C$11+バックデータ一覧!$E$10*(計算過程!G128/(バックデータ一覧!$E$12*計算過程!L128+バックデータ一覧!$E$13*LN(計算過程!G128)+バックデータ一覧!$E$14))^バックデータ一覧!$E$11)*計算過程!$W$11*10^-3,0)</f>
        <v>1.0506217471203441</v>
      </c>
      <c r="F128" s="18">
        <f>IF(G128&lt;0.3,(バックデータ一覧!$C$10*(バックデータ一覧!$C$12*計算過程!L128+バックデータ一覧!$C$13*LN(0.3)+バックデータ一覧!$C$14)^バックデータ一覧!$C$11+バックデータ一覧!$E$10*(0.3/(バックデータ一覧!$E$12*計算過程!L128+バックデータ一覧!$E$13*LN(0.3)+バックデータ一覧!$E$14))^バックデータ一覧!$E$11)*計算過程!$W$11*計算過程!G128/0.3*10^-3,0)</f>
        <v>0</v>
      </c>
      <c r="G128" s="18">
        <f t="shared" si="8"/>
        <v>0.34063152370057204</v>
      </c>
      <c r="H128" s="18">
        <f t="shared" si="9"/>
        <v>10.357556095602984</v>
      </c>
      <c r="I128" s="24">
        <v>0</v>
      </c>
      <c r="J128" s="24">
        <v>0</v>
      </c>
      <c r="K128" s="24">
        <v>0</v>
      </c>
      <c r="L128" s="14">
        <f>貼り付けシート!C128</f>
        <v>7.9</v>
      </c>
      <c r="M128" s="14">
        <f>貼り付けシート!D128</f>
        <v>5.9</v>
      </c>
      <c r="N128" s="18">
        <f>貼り付けシート!E128</f>
        <v>89.282222661869</v>
      </c>
      <c r="O128" s="18">
        <f>貼り付けシート!F128</f>
        <v>10.357556095602984</v>
      </c>
      <c r="P128" s="19">
        <f t="shared" si="10"/>
        <v>10.357556095602984</v>
      </c>
      <c r="Q128" s="19">
        <f t="shared" si="11"/>
        <v>0</v>
      </c>
    </row>
    <row r="129" spans="1:17">
      <c r="A129" s="38">
        <v>41645</v>
      </c>
      <c r="B129" s="49" t="s">
        <v>152</v>
      </c>
      <c r="C129" s="24">
        <f t="shared" si="6"/>
        <v>30.406921776000001</v>
      </c>
      <c r="D129" s="24">
        <f t="shared" si="7"/>
        <v>1.1176961658200448</v>
      </c>
      <c r="E129" s="18">
        <f>IF(G129&gt;=0.3,(バックデータ一覧!$C$10*(バックデータ一覧!$C$12*計算過程!L129+バックデータ一覧!$C$13*LN(計算過程!G129)+バックデータ一覧!$C$14)^バックデータ一覧!$C$11+バックデータ一覧!$E$10*(計算過程!G129/(バックデータ一覧!$E$12*計算過程!L129+バックデータ一覧!$E$13*LN(計算過程!G129)+バックデータ一覧!$E$14))^バックデータ一覧!$E$11)*計算過程!$W$11*10^-3,0)</f>
        <v>1.1176961658200448</v>
      </c>
      <c r="F129" s="18">
        <f>IF(G129&lt;0.3,(バックデータ一覧!$C$10*(バックデータ一覧!$C$12*計算過程!L129+バックデータ一覧!$C$13*LN(0.3)+バックデータ一覧!$C$14)^バックデータ一覧!$C$11+バックデータ一覧!$E$10*(0.3/(バックデータ一覧!$E$12*計算過程!L129+バックデータ一覧!$E$13*LN(0.3)+バックデータ一覧!$E$14))^バックデータ一覧!$E$11)*計算過程!$W$11*計算過程!G129/0.3*10^-3,0)</f>
        <v>0</v>
      </c>
      <c r="G129" s="18">
        <f t="shared" si="8"/>
        <v>0.35785919980719605</v>
      </c>
      <c r="H129" s="18">
        <f t="shared" si="9"/>
        <v>10.881396695359365</v>
      </c>
      <c r="I129" s="24">
        <v>0</v>
      </c>
      <c r="J129" s="24">
        <v>0</v>
      </c>
      <c r="K129" s="24">
        <v>0</v>
      </c>
      <c r="L129" s="14">
        <f>貼り付けシート!C129</f>
        <v>7.4</v>
      </c>
      <c r="M129" s="14">
        <f>貼り付けシート!D129</f>
        <v>5.7</v>
      </c>
      <c r="N129" s="18">
        <f>貼り付けシート!E129</f>
        <v>89.279511417912587</v>
      </c>
      <c r="O129" s="18">
        <f>貼り付けシート!F129</f>
        <v>10.881396695359365</v>
      </c>
      <c r="P129" s="19">
        <f t="shared" si="10"/>
        <v>10.881396695359365</v>
      </c>
      <c r="Q129" s="19">
        <f t="shared" si="11"/>
        <v>0</v>
      </c>
    </row>
    <row r="130" spans="1:17">
      <c r="A130" s="38">
        <v>41645</v>
      </c>
      <c r="B130" s="49" t="s">
        <v>153</v>
      </c>
      <c r="C130" s="24">
        <f t="shared" si="6"/>
        <v>30.406921776000001</v>
      </c>
      <c r="D130" s="24">
        <f t="shared" si="7"/>
        <v>1.0861161847192808</v>
      </c>
      <c r="E130" s="18">
        <f>IF(G130&gt;=0.3,(バックデータ一覧!$C$10*(バックデータ一覧!$C$12*計算過程!L130+バックデータ一覧!$C$13*LN(計算過程!G130)+バックデータ一覧!$C$14)^バックデータ一覧!$C$11+バックデータ一覧!$E$10*(計算過程!G130/(バックデータ一覧!$E$12*計算過程!L130+バックデータ一覧!$E$13*LN(計算過程!G130)+バックデータ一覧!$E$14))^バックデータ一覧!$E$11)*計算過程!$W$11*10^-3,0)</f>
        <v>1.0861161847192808</v>
      </c>
      <c r="F130" s="18">
        <f>IF(G130&lt;0.3,(バックデータ一覧!$C$10*(バックデータ一覧!$C$12*計算過程!L130+バックデータ一覧!$C$13*LN(0.3)+バックデータ一覧!$C$14)^バックデータ一覧!$C$11+バックデータ一覧!$E$10*(0.3/(バックデータ一覧!$E$12*計算過程!L130+バックデータ一覧!$E$13*LN(0.3)+バックデータ一覧!$E$14))^バックデータ一覧!$E$11)*計算過程!$W$11*計算過程!G130/0.3*10^-3,0)</f>
        <v>0</v>
      </c>
      <c r="G130" s="18">
        <f t="shared" si="8"/>
        <v>0.35303842044103551</v>
      </c>
      <c r="H130" s="18">
        <f t="shared" si="9"/>
        <v>10.734811634273166</v>
      </c>
      <c r="I130" s="24">
        <v>0</v>
      </c>
      <c r="J130" s="24">
        <v>0</v>
      </c>
      <c r="K130" s="24">
        <v>0</v>
      </c>
      <c r="L130" s="14">
        <f>貼り付けシート!C130</f>
        <v>7.9</v>
      </c>
      <c r="M130" s="14">
        <f>貼り付けシート!D130</f>
        <v>5.8</v>
      </c>
      <c r="N130" s="18">
        <f>貼り付けシート!E130</f>
        <v>87.782945052793409</v>
      </c>
      <c r="O130" s="18">
        <f>貼り付けシート!F130</f>
        <v>10.734811634273166</v>
      </c>
      <c r="P130" s="19">
        <f t="shared" si="10"/>
        <v>10.734811634273166</v>
      </c>
      <c r="Q130" s="19">
        <f t="shared" si="11"/>
        <v>0</v>
      </c>
    </row>
    <row r="131" spans="1:17">
      <c r="A131" s="38">
        <v>41645</v>
      </c>
      <c r="B131" s="49" t="s">
        <v>154</v>
      </c>
      <c r="C131" s="24">
        <f t="shared" si="6"/>
        <v>30.406921776000001</v>
      </c>
      <c r="D131" s="24">
        <f t="shared" si="7"/>
        <v>1.1153808969977108</v>
      </c>
      <c r="E131" s="18">
        <f>IF(G131&gt;=0.3,(バックデータ一覧!$C$10*(バックデータ一覧!$C$12*計算過程!L131+バックデータ一覧!$C$13*LN(計算過程!G131)+バックデータ一覧!$C$14)^バックデータ一覧!$C$11+バックデータ一覧!$E$10*(計算過程!G131/(バックデータ一覧!$E$12*計算過程!L131+バックデータ一覧!$E$13*LN(計算過程!G131)+バックデータ一覧!$E$14))^バックデータ一覧!$E$11)*計算過程!$W$11*10^-3,0)</f>
        <v>1.1153808969977108</v>
      </c>
      <c r="F131" s="18">
        <f>IF(G131&lt;0.3,(バックデータ一覧!$C$10*(バックデータ一覧!$C$12*計算過程!L131+バックデータ一覧!$C$13*LN(0.3)+バックデータ一覧!$C$14)^バックデータ一覧!$C$11+バックデータ一覧!$E$10*(0.3/(バックデータ一覧!$E$12*計算過程!L131+バックデータ一覧!$E$13*LN(0.3)+バックデータ一覧!$E$14))^バックデータ一覧!$E$11)*計算過程!$W$11*計算過程!G131/0.3*10^-3,0)</f>
        <v>0</v>
      </c>
      <c r="G131" s="18">
        <f t="shared" si="8"/>
        <v>0.36861831985412308</v>
      </c>
      <c r="H131" s="18">
        <f t="shared" si="9"/>
        <v>11.208548417004868</v>
      </c>
      <c r="I131" s="24">
        <v>0</v>
      </c>
      <c r="J131" s="24">
        <v>0</v>
      </c>
      <c r="K131" s="24">
        <v>0</v>
      </c>
      <c r="L131" s="14">
        <f>貼り付けシート!C131</f>
        <v>8.3000000000000007</v>
      </c>
      <c r="M131" s="14">
        <f>貼り付けシート!D131</f>
        <v>5.7</v>
      </c>
      <c r="N131" s="18">
        <f>貼り付けシート!E131</f>
        <v>83.96696239965209</v>
      </c>
      <c r="O131" s="18">
        <f>貼り付けシート!F131</f>
        <v>11.208548417004868</v>
      </c>
      <c r="P131" s="19">
        <f t="shared" si="10"/>
        <v>11.208548417004868</v>
      </c>
      <c r="Q131" s="19">
        <f t="shared" si="11"/>
        <v>0</v>
      </c>
    </row>
    <row r="132" spans="1:17">
      <c r="A132" s="38">
        <v>41645</v>
      </c>
      <c r="B132" s="49" t="s">
        <v>155</v>
      </c>
      <c r="C132" s="24">
        <f t="shared" si="6"/>
        <v>30.406921776000001</v>
      </c>
      <c r="D132" s="24">
        <f t="shared" si="7"/>
        <v>0.93976346774758568</v>
      </c>
      <c r="E132" s="18">
        <f>IF(G132&gt;=0.3,(バックデータ一覧!$C$10*(バックデータ一覧!$C$12*計算過程!L132+バックデータ一覧!$C$13*LN(計算過程!G132)+バックデータ一覧!$C$14)^バックデータ一覧!$C$11+バックデータ一覧!$E$10*(計算過程!G132/(バックデータ一覧!$E$12*計算過程!L132+バックデータ一覧!$E$13*LN(計算過程!G132)+バックデータ一覧!$E$14))^バックデータ一覧!$E$11)*計算過程!$W$11*10^-3,0)</f>
        <v>0.93976346774758568</v>
      </c>
      <c r="F132" s="18">
        <f>IF(G132&lt;0.3,(バックデータ一覧!$C$10*(バックデータ一覧!$C$12*計算過程!L132+バックデータ一覧!$C$13*LN(0.3)+バックデータ一覧!$C$14)^バックデータ一覧!$C$11+バックデータ一覧!$E$10*(0.3/(バックデータ一覧!$E$12*計算過程!L132+バックデータ一覧!$E$13*LN(0.3)+バックデータ一覧!$E$14))^バックデータ一覧!$E$11)*計算過程!$W$11*計算過程!G132/0.3*10^-3,0)</f>
        <v>0</v>
      </c>
      <c r="G132" s="18">
        <f t="shared" si="8"/>
        <v>0.30762644024255714</v>
      </c>
      <c r="H132" s="18">
        <f t="shared" si="9"/>
        <v>9.3539731046847745</v>
      </c>
      <c r="I132" s="24">
        <v>0</v>
      </c>
      <c r="J132" s="24">
        <v>0</v>
      </c>
      <c r="K132" s="24">
        <v>0</v>
      </c>
      <c r="L132" s="14">
        <f>貼り付けシート!C132</f>
        <v>8.3000000000000007</v>
      </c>
      <c r="M132" s="14">
        <f>貼り付けシート!D132</f>
        <v>5.7</v>
      </c>
      <c r="N132" s="18">
        <f>貼り付けシート!E132</f>
        <v>83.96696239965209</v>
      </c>
      <c r="O132" s="18">
        <f>貼り付けシート!F132</f>
        <v>9.3539731046847745</v>
      </c>
      <c r="P132" s="19">
        <f t="shared" si="10"/>
        <v>9.3539731046847745</v>
      </c>
      <c r="Q132" s="19">
        <f t="shared" si="11"/>
        <v>0</v>
      </c>
    </row>
    <row r="133" spans="1:17">
      <c r="A133" s="38">
        <v>41645</v>
      </c>
      <c r="B133" s="49" t="s">
        <v>156</v>
      </c>
      <c r="C133" s="24">
        <f t="shared" si="6"/>
        <v>30.406921776000001</v>
      </c>
      <c r="D133" s="24">
        <f t="shared" si="7"/>
        <v>0.80613434742787615</v>
      </c>
      <c r="E133" s="18">
        <f>IF(G133&gt;=0.3,(バックデータ一覧!$C$10*(バックデータ一覧!$C$12*計算過程!L133+バックデータ一覧!$C$13*LN(計算過程!G133)+バックデータ一覧!$C$14)^バックデータ一覧!$C$11+バックデータ一覧!$E$10*(計算過程!G133/(バックデータ一覧!$E$12*計算過程!L133+バックデータ一覧!$E$13*LN(計算過程!G133)+バックデータ一覧!$E$14))^バックデータ一覧!$E$11)*計算過程!$W$11*10^-3,0)</f>
        <v>0</v>
      </c>
      <c r="F133" s="18">
        <f>IF(G133&lt;0.3,(バックデータ一覧!$C$10*(バックデータ一覧!$C$12*計算過程!L133+バックデータ一覧!$C$13*LN(0.3)+バックデータ一覧!$C$14)^バックデータ一覧!$C$11+バックデータ一覧!$E$10*(0.3/(バックデータ一覧!$E$12*計算過程!L133+バックデータ一覧!$E$13*LN(0.3)+バックデータ一覧!$E$14))^バックデータ一覧!$E$11)*計算過程!$W$11*計算過程!G133/0.3*10^-3,0)</f>
        <v>0.80613434742787615</v>
      </c>
      <c r="G133" s="18">
        <f t="shared" si="8"/>
        <v>0.26571007270464497</v>
      </c>
      <c r="H133" s="18">
        <f t="shared" si="9"/>
        <v>8.0794253958254121</v>
      </c>
      <c r="I133" s="24">
        <v>0</v>
      </c>
      <c r="J133" s="24">
        <v>0</v>
      </c>
      <c r="K133" s="24">
        <v>0</v>
      </c>
      <c r="L133" s="14">
        <f>貼り付けシート!C133</f>
        <v>8.5</v>
      </c>
      <c r="M133" s="14">
        <f>貼り付けシート!D133</f>
        <v>5.6</v>
      </c>
      <c r="N133" s="18">
        <f>貼り付けシート!E133</f>
        <v>81.394699044663881</v>
      </c>
      <c r="O133" s="18">
        <f>貼り付けシート!F133</f>
        <v>8.0794253958254121</v>
      </c>
      <c r="P133" s="19">
        <f t="shared" si="10"/>
        <v>8.0794253958254121</v>
      </c>
      <c r="Q133" s="19">
        <f t="shared" si="11"/>
        <v>0</v>
      </c>
    </row>
    <row r="134" spans="1:17">
      <c r="A134" s="38">
        <v>41645</v>
      </c>
      <c r="B134" s="49" t="s">
        <v>157</v>
      </c>
      <c r="C134" s="24">
        <f t="shared" si="6"/>
        <v>30.406921776000001</v>
      </c>
      <c r="D134" s="24">
        <f t="shared" si="7"/>
        <v>0.23141209645226984</v>
      </c>
      <c r="E134" s="18">
        <f>IF(G134&gt;=0.3,(バックデータ一覧!$C$10*(バックデータ一覧!$C$12*計算過程!L134+バックデータ一覧!$C$13*LN(計算過程!G134)+バックデータ一覧!$C$14)^バックデータ一覧!$C$11+バックデータ一覧!$E$10*(計算過程!G134/(バックデータ一覧!$E$12*計算過程!L134+バックデータ一覧!$E$13*LN(計算過程!G134)+バックデータ一覧!$E$14))^バックデータ一覧!$E$11)*計算過程!$W$11*10^-3,0)</f>
        <v>0</v>
      </c>
      <c r="F134" s="18">
        <f>IF(G134&lt;0.3,(バックデータ一覧!$C$10*(バックデータ一覧!$C$12*計算過程!L134+バックデータ一覧!$C$13*LN(0.3)+バックデータ一覧!$C$14)^バックデータ一覧!$C$11+バックデータ一覧!$E$10*(0.3/(バックデータ一覧!$E$12*計算過程!L134+バックデータ一覧!$E$13*LN(0.3)+バックデータ一覧!$E$14))^バックデータ一覧!$E$11)*計算過程!$W$11*計算過程!G134/0.3*10^-3,0)</f>
        <v>0.23141209645226984</v>
      </c>
      <c r="G134" s="18">
        <f t="shared" si="8"/>
        <v>8.0247628639199167E-2</v>
      </c>
      <c r="H134" s="18">
        <f t="shared" si="9"/>
        <v>2.4400833667416264</v>
      </c>
      <c r="I134" s="24">
        <v>0</v>
      </c>
      <c r="J134" s="24">
        <v>0</v>
      </c>
      <c r="K134" s="24">
        <v>0</v>
      </c>
      <c r="L134" s="14">
        <f>貼り付けシート!C134</f>
        <v>9.9</v>
      </c>
      <c r="M134" s="14">
        <f>貼り付けシート!D134</f>
        <v>5.6</v>
      </c>
      <c r="N134" s="18">
        <f>貼り付けシート!E134</f>
        <v>74.062135715058801</v>
      </c>
      <c r="O134" s="18">
        <f>貼り付けシート!F134</f>
        <v>2.4400833667416264</v>
      </c>
      <c r="P134" s="19">
        <f t="shared" si="10"/>
        <v>2.4400833667416264</v>
      </c>
      <c r="Q134" s="19">
        <f t="shared" si="11"/>
        <v>0</v>
      </c>
    </row>
    <row r="135" spans="1:17">
      <c r="A135" s="38">
        <v>41645</v>
      </c>
      <c r="B135" s="49" t="s">
        <v>158</v>
      </c>
      <c r="C135" s="24">
        <f t="shared" ref="C135:C198" si="12">$W$6*IF(AND(L135&lt;5,N135&gt;=80),$W$4,$W$5)*3600*10^-6</f>
        <v>30.406921776000001</v>
      </c>
      <c r="D135" s="24">
        <f t="shared" ref="D135:D198" si="13">IF(G135&gt;=0.3,E135,F135)</f>
        <v>6.483301621728102E-2</v>
      </c>
      <c r="E135" s="18">
        <f>IF(G135&gt;=0.3,(バックデータ一覧!$C$10*(バックデータ一覧!$C$12*計算過程!L135+バックデータ一覧!$C$13*LN(計算過程!G135)+バックデータ一覧!$C$14)^バックデータ一覧!$C$11+バックデータ一覧!$E$10*(計算過程!G135/(バックデータ一覧!$E$12*計算過程!L135+バックデータ一覧!$E$13*LN(計算過程!G135)+バックデータ一覧!$E$14))^バックデータ一覧!$E$11)*計算過程!$W$11*10^-3,0)</f>
        <v>0</v>
      </c>
      <c r="F135" s="18">
        <f>IF(G135&lt;0.3,(バックデータ一覧!$C$10*(バックデータ一覧!$C$12*計算過程!L135+バックデータ一覧!$C$13*LN(0.3)+バックデータ一覧!$C$14)^バックデータ一覧!$C$11+バックデータ一覧!$E$10*(0.3/(バックデータ一覧!$E$12*計算過程!L135+バックデータ一覧!$E$13*LN(0.3)+バックデータ一覧!$E$14))^バックデータ一覧!$E$11)*計算過程!$W$11*計算過程!G135/0.3*10^-3,0)</f>
        <v>6.483301621728102E-2</v>
      </c>
      <c r="G135" s="18">
        <f t="shared" ref="G135:G198" si="14">H135/($W$6*3600*10^-6)</f>
        <v>2.4413835116360066E-2</v>
      </c>
      <c r="H135" s="18">
        <f t="shared" ref="H135:H198" si="15">IF(AND(L135&lt;5,N135&gt;=80),P135/$W$4,P135/$W$5)</f>
        <v>0.74234957463532236</v>
      </c>
      <c r="I135" s="24">
        <v>0</v>
      </c>
      <c r="J135" s="24">
        <v>0</v>
      </c>
      <c r="K135" s="24">
        <v>0</v>
      </c>
      <c r="L135" s="14">
        <f>貼り付けシート!C135</f>
        <v>12.1</v>
      </c>
      <c r="M135" s="14">
        <f>貼り付けシート!D135</f>
        <v>5.2</v>
      </c>
      <c r="N135" s="18">
        <f>貼り付けシート!E135</f>
        <v>59.453399371729176</v>
      </c>
      <c r="O135" s="18">
        <f>貼り付けシート!F135</f>
        <v>0.74234957463532236</v>
      </c>
      <c r="P135" s="19">
        <f t="shared" ref="P135:P198" si="16">IF(O135&gt;C135,C135,O135)</f>
        <v>0.74234957463532236</v>
      </c>
      <c r="Q135" s="19">
        <f t="shared" ref="Q135:Q198" si="17">IF(O135&gt;C135,O135-C135,0)</f>
        <v>0</v>
      </c>
    </row>
    <row r="136" spans="1:17">
      <c r="A136" s="38">
        <v>41645</v>
      </c>
      <c r="B136" s="49" t="s">
        <v>159</v>
      </c>
      <c r="C136" s="24">
        <f t="shared" si="12"/>
        <v>30.406921776000001</v>
      </c>
      <c r="D136" s="24">
        <f t="shared" si="13"/>
        <v>3.1796751341960611E-2</v>
      </c>
      <c r="E136" s="18">
        <f>IF(G136&gt;=0.3,(バックデータ一覧!$C$10*(バックデータ一覧!$C$12*計算過程!L136+バックデータ一覧!$C$13*LN(計算過程!G136)+バックデータ一覧!$C$14)^バックデータ一覧!$C$11+バックデータ一覧!$E$10*(計算過程!G136/(バックデータ一覧!$E$12*計算過程!L136+バックデータ一覧!$E$13*LN(計算過程!G136)+バックデータ一覧!$E$14))^バックデータ一覧!$E$11)*計算過程!$W$11*10^-3,0)</f>
        <v>0</v>
      </c>
      <c r="F136" s="18">
        <f>IF(G136&lt;0.3,(バックデータ一覧!$C$10*(バックデータ一覧!$C$12*計算過程!L136+バックデータ一覧!$C$13*LN(0.3)+バックデータ一覧!$C$14)^バックデータ一覧!$C$11+バックデータ一覧!$E$10*(0.3/(バックデータ一覧!$E$12*計算過程!L136+バックデータ一覧!$E$13*LN(0.3)+バックデータ一覧!$E$14))^バックデータ一覧!$E$11)*計算過程!$W$11*計算過程!G136/0.3*10^-3,0)</f>
        <v>3.1796751341960611E-2</v>
      </c>
      <c r="G136" s="18">
        <f t="shared" si="14"/>
        <v>1.2841657929507673E-2</v>
      </c>
      <c r="H136" s="18">
        <f t="shared" si="15"/>
        <v>0.39047528813668997</v>
      </c>
      <c r="I136" s="24">
        <v>0</v>
      </c>
      <c r="J136" s="24">
        <v>0</v>
      </c>
      <c r="K136" s="24">
        <v>0</v>
      </c>
      <c r="L136" s="14">
        <f>貼り付けシート!C136</f>
        <v>13.9</v>
      </c>
      <c r="M136" s="14">
        <f>貼り付けシート!D136</f>
        <v>5.6</v>
      </c>
      <c r="N136" s="18">
        <f>貼り付けシート!E136</f>
        <v>56.877080480320885</v>
      </c>
      <c r="O136" s="18">
        <f>貼り付けシート!F136</f>
        <v>0.39047528813668997</v>
      </c>
      <c r="P136" s="19">
        <f t="shared" si="16"/>
        <v>0.39047528813668997</v>
      </c>
      <c r="Q136" s="19">
        <f t="shared" si="17"/>
        <v>0</v>
      </c>
    </row>
    <row r="137" spans="1:17">
      <c r="A137" s="38">
        <v>41645</v>
      </c>
      <c r="B137" s="49" t="s">
        <v>160</v>
      </c>
      <c r="C137" s="24">
        <f t="shared" si="12"/>
        <v>30.406921776000001</v>
      </c>
      <c r="D137" s="24">
        <f t="shared" si="13"/>
        <v>1.5596165374925008E-2</v>
      </c>
      <c r="E137" s="18">
        <f>IF(G137&gt;=0.3,(バックデータ一覧!$C$10*(バックデータ一覧!$C$12*計算過程!L137+バックデータ一覧!$C$13*LN(計算過程!G137)+バックデータ一覧!$C$14)^バックデータ一覧!$C$11+バックデータ一覧!$E$10*(計算過程!G137/(バックデータ一覧!$E$12*計算過程!L137+バックデータ一覧!$E$13*LN(計算過程!G137)+バックデータ一覧!$E$14))^バックデータ一覧!$E$11)*計算過程!$W$11*10^-3,0)</f>
        <v>0</v>
      </c>
      <c r="F137" s="18">
        <f>IF(G137&lt;0.3,(バックデータ一覧!$C$10*(バックデータ一覧!$C$12*計算過程!L137+バックデータ一覧!$C$13*LN(0.3)+バックデータ一覧!$C$14)^バックデータ一覧!$C$11+バックデータ一覧!$E$10*(0.3/(バックデータ一覧!$E$12*計算過程!L137+バックデータ一覧!$E$13*LN(0.3)+バックデータ一覧!$E$14))^バックデータ一覧!$E$11)*計算過程!$W$11*計算過程!G137/0.3*10^-3,0)</f>
        <v>1.5596165374925008E-2</v>
      </c>
      <c r="G137" s="18">
        <f t="shared" si="14"/>
        <v>6.7444887002831092E-3</v>
      </c>
      <c r="H137" s="18">
        <f t="shared" si="15"/>
        <v>0.20507914032862443</v>
      </c>
      <c r="I137" s="24">
        <v>0</v>
      </c>
      <c r="J137" s="24">
        <v>0</v>
      </c>
      <c r="K137" s="24">
        <v>0</v>
      </c>
      <c r="L137" s="14">
        <f>貼り付けシート!C137</f>
        <v>15.6</v>
      </c>
      <c r="M137" s="14">
        <f>貼り付けシート!D137</f>
        <v>5</v>
      </c>
      <c r="N137" s="18">
        <f>貼り付けシート!E137</f>
        <v>45.550188904954133</v>
      </c>
      <c r="O137" s="18">
        <f>貼り付けシート!F137</f>
        <v>0.20507914032862443</v>
      </c>
      <c r="P137" s="19">
        <f t="shared" si="16"/>
        <v>0.20507914032862443</v>
      </c>
      <c r="Q137" s="19">
        <f t="shared" si="17"/>
        <v>0</v>
      </c>
    </row>
    <row r="138" spans="1:17">
      <c r="A138" s="38">
        <v>41645</v>
      </c>
      <c r="B138" s="49" t="s">
        <v>161</v>
      </c>
      <c r="C138" s="24">
        <f t="shared" si="12"/>
        <v>30.406921776000001</v>
      </c>
      <c r="D138" s="24">
        <f t="shared" si="13"/>
        <v>5.3907496403410209E-3</v>
      </c>
      <c r="E138" s="18">
        <f>IF(G138&gt;=0.3,(バックデータ一覧!$C$10*(バックデータ一覧!$C$12*計算過程!L138+バックデータ一覧!$C$13*LN(計算過程!G138)+バックデータ一覧!$C$14)^バックデータ一覧!$C$11+バックデータ一覧!$E$10*(計算過程!G138/(バックデータ一覧!$E$12*計算過程!L138+バックデータ一覧!$E$13*LN(計算過程!G138)+バックデータ一覧!$E$14))^バックデータ一覧!$E$11)*計算過程!$W$11*10^-3,0)</f>
        <v>0</v>
      </c>
      <c r="F138" s="18">
        <f>IF(G138&lt;0.3,(バックデータ一覧!$C$10*(バックデータ一覧!$C$12*計算過程!L138+バックデータ一覧!$C$13*LN(0.3)+バックデータ一覧!$C$14)^バックデータ一覧!$C$11+バックデータ一覧!$E$10*(0.3/(バックデータ一覧!$E$12*計算過程!L138+バックデータ一覧!$E$13*LN(0.3)+バックデータ一覧!$E$14))^バックデータ一覧!$E$11)*計算過程!$W$11*計算過程!G138/0.3*10^-3,0)</f>
        <v>5.3907496403410209E-3</v>
      </c>
      <c r="G138" s="18">
        <f t="shared" si="14"/>
        <v>2.409357786341194E-3</v>
      </c>
      <c r="H138" s="18">
        <f t="shared" si="15"/>
        <v>7.3261153739673207E-2</v>
      </c>
      <c r="I138" s="24">
        <v>0</v>
      </c>
      <c r="J138" s="24">
        <v>0</v>
      </c>
      <c r="K138" s="24">
        <v>0</v>
      </c>
      <c r="L138" s="14">
        <f>貼り付けシート!C138</f>
        <v>16.399999999999999</v>
      </c>
      <c r="M138" s="14">
        <f>貼り付けシート!D138</f>
        <v>5.0999999999999996</v>
      </c>
      <c r="N138" s="18">
        <f>貼り付けシート!E138</f>
        <v>44.138641113709205</v>
      </c>
      <c r="O138" s="18">
        <f>貼り付けシート!F138</f>
        <v>7.3261153739673207E-2</v>
      </c>
      <c r="P138" s="19">
        <f t="shared" si="16"/>
        <v>7.3261153739673207E-2</v>
      </c>
      <c r="Q138" s="19">
        <f t="shared" si="17"/>
        <v>0</v>
      </c>
    </row>
    <row r="139" spans="1:17">
      <c r="A139" s="38">
        <v>41645</v>
      </c>
      <c r="B139" s="49" t="s">
        <v>162</v>
      </c>
      <c r="C139" s="24">
        <f t="shared" si="12"/>
        <v>30.406921776000001</v>
      </c>
      <c r="D139" s="24">
        <f t="shared" si="13"/>
        <v>5.1418091762863039E-3</v>
      </c>
      <c r="E139" s="18">
        <f>IF(G139&gt;=0.3,(バックデータ一覧!$C$10*(バックデータ一覧!$C$12*計算過程!L139+バックデータ一覧!$C$13*LN(計算過程!G139)+バックデータ一覧!$C$14)^バックデータ一覧!$C$11+バックデータ一覧!$E$10*(計算過程!G139/(バックデータ一覧!$E$12*計算過程!L139+バックデータ一覧!$E$13*LN(計算過程!G139)+バックデータ一覧!$E$14))^バックデータ一覧!$E$11)*計算過程!$W$11*10^-3,0)</f>
        <v>0</v>
      </c>
      <c r="F139" s="18">
        <f>IF(G139&lt;0.3,(バックデータ一覧!$C$10*(バックデータ一覧!$C$12*計算過程!L139+バックデータ一覧!$C$13*LN(0.3)+バックデータ一覧!$C$14)^バックデータ一覧!$C$11+バックデータ一覧!$E$10*(0.3/(バックデータ一覧!$E$12*計算過程!L139+バックデータ一覧!$E$13*LN(0.3)+バックデータ一覧!$E$14))^バックデータ一覧!$E$11)*計算過程!$W$11*計算過程!G139/0.3*10^-3,0)</f>
        <v>5.1418091762863039E-3</v>
      </c>
      <c r="G139" s="18">
        <f t="shared" si="14"/>
        <v>2.3173106451676367E-3</v>
      </c>
      <c r="H139" s="18">
        <f t="shared" si="15"/>
        <v>7.0462283518304428E-2</v>
      </c>
      <c r="I139" s="24">
        <v>0</v>
      </c>
      <c r="J139" s="24">
        <v>0</v>
      </c>
      <c r="K139" s="24">
        <v>0</v>
      </c>
      <c r="L139" s="14">
        <f>貼り付けシート!C139</f>
        <v>16.600000000000001</v>
      </c>
      <c r="M139" s="14">
        <f>貼り付けシート!D139</f>
        <v>5.6</v>
      </c>
      <c r="N139" s="18">
        <f>貼り付けシート!E139</f>
        <v>47.814741002972504</v>
      </c>
      <c r="O139" s="18">
        <f>貼り付けシート!F139</f>
        <v>7.0462283518304428E-2</v>
      </c>
      <c r="P139" s="19">
        <f t="shared" si="16"/>
        <v>7.0462283518304428E-2</v>
      </c>
      <c r="Q139" s="19">
        <f t="shared" si="17"/>
        <v>0</v>
      </c>
    </row>
    <row r="140" spans="1:17">
      <c r="A140" s="38">
        <v>41645</v>
      </c>
      <c r="B140" s="49" t="s">
        <v>163</v>
      </c>
      <c r="C140" s="24">
        <f t="shared" si="12"/>
        <v>30.406921776000001</v>
      </c>
      <c r="D140" s="24">
        <f t="shared" si="13"/>
        <v>5.0416379018614777E-3</v>
      </c>
      <c r="E140" s="18">
        <f>IF(G140&gt;=0.3,(バックデータ一覧!$C$10*(バックデータ一覧!$C$12*計算過程!L140+バックデータ一覧!$C$13*LN(計算過程!G140)+バックデータ一覧!$C$14)^バックデータ一覧!$C$11+バックデータ一覧!$E$10*(計算過程!G140/(バックデータ一覧!$E$12*計算過程!L140+バックデータ一覧!$E$13*LN(計算過程!G140)+バックデータ一覧!$E$14))^バックデータ一覧!$E$11)*計算過程!$W$11*10^-3,0)</f>
        <v>0</v>
      </c>
      <c r="F140" s="18">
        <f>IF(G140&lt;0.3,(バックデータ一覧!$C$10*(バックデータ一覧!$C$12*計算過程!L140+バックデータ一覧!$C$13*LN(0.3)+バックデータ一覧!$C$14)^バックデータ一覧!$C$11+バックデータ一覧!$E$10*(0.3/(バックデータ一覧!$E$12*計算過程!L140+バックデータ一覧!$E$13*LN(0.3)+バックデータ一覧!$E$14))^バックデータ一覧!$E$11)*計算過程!$W$11*計算過程!G140/0.3*10^-3,0)</f>
        <v>5.0416379018614777E-3</v>
      </c>
      <c r="G140" s="18">
        <f t="shared" si="14"/>
        <v>2.2627160233322451E-3</v>
      </c>
      <c r="H140" s="18">
        <f t="shared" si="15"/>
        <v>6.8802229122765374E-2</v>
      </c>
      <c r="I140" s="24">
        <v>0</v>
      </c>
      <c r="J140" s="24">
        <v>0</v>
      </c>
      <c r="K140" s="24">
        <v>0</v>
      </c>
      <c r="L140" s="14">
        <f>貼り付けシート!C140</f>
        <v>16.5</v>
      </c>
      <c r="M140" s="14">
        <f>貼り付けシート!D140</f>
        <v>6.1</v>
      </c>
      <c r="N140" s="18">
        <f>貼り付けシート!E140</f>
        <v>52.374647280166343</v>
      </c>
      <c r="O140" s="18">
        <f>貼り付けシート!F140</f>
        <v>6.8802229122765374E-2</v>
      </c>
      <c r="P140" s="19">
        <f t="shared" si="16"/>
        <v>6.8802229122765374E-2</v>
      </c>
      <c r="Q140" s="19">
        <f t="shared" si="17"/>
        <v>0</v>
      </c>
    </row>
    <row r="141" spans="1:17">
      <c r="A141" s="38">
        <v>41645</v>
      </c>
      <c r="B141" s="49" t="s">
        <v>164</v>
      </c>
      <c r="C141" s="24">
        <f t="shared" si="12"/>
        <v>30.406921776000001</v>
      </c>
      <c r="D141" s="24">
        <f t="shared" si="13"/>
        <v>3.3978286788527178E-3</v>
      </c>
      <c r="E141" s="18">
        <f>IF(G141&gt;=0.3,(バックデータ一覧!$C$10*(バックデータ一覧!$C$12*計算過程!L141+バックデータ一覧!$C$13*LN(計算過程!G141)+バックデータ一覧!$C$14)^バックデータ一覧!$C$11+バックデータ一覧!$E$10*(計算過程!G141/(バックデータ一覧!$E$12*計算過程!L141+バックデータ一覧!$E$13*LN(計算過程!G141)+バックデータ一覧!$E$14))^バックデータ一覧!$E$11)*計算過程!$W$11*10^-3,0)</f>
        <v>0</v>
      </c>
      <c r="F141" s="18">
        <f>IF(G141&lt;0.3,(バックデータ一覧!$C$10*(バックデータ一覧!$C$12*計算過程!L141+バックデータ一覧!$C$13*LN(0.3)+バックデータ一覧!$C$14)^バックデータ一覧!$C$11+バックデータ一覧!$E$10*(0.3/(バックデータ一覧!$E$12*計算過程!L141+バックデータ一覧!$E$13*LN(0.3)+バックデータ一覧!$E$14))^バックデータ一覧!$E$11)*計算過程!$W$11*計算過程!G141/0.3*10^-3,0)</f>
        <v>3.3978286788527178E-3</v>
      </c>
      <c r="G141" s="18">
        <f t="shared" si="14"/>
        <v>1.5313334855511301E-3</v>
      </c>
      <c r="H141" s="18">
        <f t="shared" si="15"/>
        <v>4.6563137508122639E-2</v>
      </c>
      <c r="I141" s="24">
        <v>0</v>
      </c>
      <c r="J141" s="24">
        <v>0</v>
      </c>
      <c r="K141" s="24">
        <v>0</v>
      </c>
      <c r="L141" s="14">
        <f>貼り付けシート!C141</f>
        <v>16.600000000000001</v>
      </c>
      <c r="M141" s="14">
        <f>貼り付けシート!D141</f>
        <v>6.7</v>
      </c>
      <c r="N141" s="18">
        <f>貼り付けシート!E141</f>
        <v>57.106830630728687</v>
      </c>
      <c r="O141" s="18">
        <f>貼り付けシート!F141</f>
        <v>4.6563137508122639E-2</v>
      </c>
      <c r="P141" s="19">
        <f t="shared" si="16"/>
        <v>4.6563137508122639E-2</v>
      </c>
      <c r="Q141" s="19">
        <f t="shared" si="17"/>
        <v>0</v>
      </c>
    </row>
    <row r="142" spans="1:17">
      <c r="A142" s="38">
        <v>41645</v>
      </c>
      <c r="B142" s="49" t="s">
        <v>165</v>
      </c>
      <c r="C142" s="24">
        <f t="shared" si="12"/>
        <v>30.406921776000001</v>
      </c>
      <c r="D142" s="24">
        <f t="shared" si="13"/>
        <v>7.2213330706505478E-3</v>
      </c>
      <c r="E142" s="18">
        <f>IF(G142&gt;=0.3,(バックデータ一覧!$C$10*(バックデータ一覧!$C$12*計算過程!L142+バックデータ一覧!$C$13*LN(計算過程!G142)+バックデータ一覧!$C$14)^バックデータ一覧!$C$11+バックデータ一覧!$E$10*(計算過程!G142/(バックデータ一覧!$E$12*計算過程!L142+バックデータ一覧!$E$13*LN(計算過程!G142)+バックデータ一覧!$E$14))^バックデータ一覧!$E$11)*計算過程!$W$11*10^-3,0)</f>
        <v>0</v>
      </c>
      <c r="F142" s="18">
        <f>IF(G142&lt;0.3,(バックデータ一覧!$C$10*(バックデータ一覧!$C$12*計算過程!L142+バックデータ一覧!$C$13*LN(0.3)+バックデータ一覧!$C$14)^バックデータ一覧!$C$11+バックデータ一覧!$E$10*(0.3/(バックデータ一覧!$E$12*計算過程!L142+バックデータ一覧!$E$13*LN(0.3)+バックデータ一覧!$E$14))^バックデータ一覧!$E$11)*計算過程!$W$11*計算過程!G142/0.3*10^-3,0)</f>
        <v>7.2213330706505478E-3</v>
      </c>
      <c r="G142" s="18">
        <f t="shared" si="14"/>
        <v>3.072365610206824E-3</v>
      </c>
      <c r="H142" s="18">
        <f t="shared" si="15"/>
        <v>9.3421180776831411E-2</v>
      </c>
      <c r="I142" s="24">
        <v>0</v>
      </c>
      <c r="J142" s="24">
        <v>0</v>
      </c>
      <c r="K142" s="24">
        <v>0</v>
      </c>
      <c r="L142" s="14">
        <f>貼り付けシート!C142</f>
        <v>15.2</v>
      </c>
      <c r="M142" s="14">
        <f>貼り付けシート!D142</f>
        <v>7.2</v>
      </c>
      <c r="N142" s="18">
        <f>貼り付けシート!E142</f>
        <v>67.063286550635269</v>
      </c>
      <c r="O142" s="18">
        <f>貼り付けシート!F142</f>
        <v>9.3421180776831411E-2</v>
      </c>
      <c r="P142" s="19">
        <f t="shared" si="16"/>
        <v>9.3421180776831411E-2</v>
      </c>
      <c r="Q142" s="19">
        <f t="shared" si="17"/>
        <v>0</v>
      </c>
    </row>
    <row r="143" spans="1:17">
      <c r="A143" s="38">
        <v>41645</v>
      </c>
      <c r="B143" s="49" t="s">
        <v>166</v>
      </c>
      <c r="C143" s="24">
        <f t="shared" si="12"/>
        <v>30.406921776000001</v>
      </c>
      <c r="D143" s="24">
        <f t="shared" si="13"/>
        <v>1.6253517594492031E-2</v>
      </c>
      <c r="E143" s="18">
        <f>IF(G143&gt;=0.3,(バックデータ一覧!$C$10*(バックデータ一覧!$C$12*計算過程!L143+バックデータ一覧!$C$13*LN(計算過程!G143)+バックデータ一覧!$C$14)^バックデータ一覧!$C$11+バックデータ一覧!$E$10*(計算過程!G143/(バックデータ一覧!$E$12*計算過程!L143+バックデータ一覧!$E$13*LN(計算過程!G143)+バックデータ一覧!$E$14))^バックデータ一覧!$E$11)*計算過程!$W$11*10^-3,0)</f>
        <v>0</v>
      </c>
      <c r="F143" s="18">
        <f>IF(G143&lt;0.3,(バックデータ一覧!$C$10*(バックデータ一覧!$C$12*計算過程!L143+バックデータ一覧!$C$13*LN(0.3)+バックデータ一覧!$C$14)^バックデータ一覧!$C$11+バックデータ一覧!$E$10*(0.3/(バックデータ一覧!$E$12*計算過程!L143+バックデータ一覧!$E$13*LN(0.3)+バックデータ一覧!$E$14))^バックデータ一覧!$E$11)*計算過程!$W$11*計算過程!G143/0.3*10^-3,0)</f>
        <v>1.6253517594492031E-2</v>
      </c>
      <c r="G143" s="18">
        <f t="shared" si="14"/>
        <v>6.5383688027983089E-3</v>
      </c>
      <c r="H143" s="18">
        <f t="shared" si="15"/>
        <v>0.19881166872932696</v>
      </c>
      <c r="I143" s="24">
        <v>0</v>
      </c>
      <c r="J143" s="24">
        <v>0</v>
      </c>
      <c r="K143" s="24">
        <v>0</v>
      </c>
      <c r="L143" s="14">
        <f>貼り付けシート!C143</f>
        <v>13.8</v>
      </c>
      <c r="M143" s="14">
        <f>貼り付けシート!D143</f>
        <v>7.1</v>
      </c>
      <c r="N143" s="18">
        <f>貼り付けシート!E143</f>
        <v>72.409135540579385</v>
      </c>
      <c r="O143" s="18">
        <f>貼り付けシート!F143</f>
        <v>0.19881166872932696</v>
      </c>
      <c r="P143" s="19">
        <f t="shared" si="16"/>
        <v>0.19881166872932696</v>
      </c>
      <c r="Q143" s="19">
        <f t="shared" si="17"/>
        <v>0</v>
      </c>
    </row>
    <row r="144" spans="1:17">
      <c r="A144" s="38">
        <v>41645</v>
      </c>
      <c r="B144" s="49" t="s">
        <v>167</v>
      </c>
      <c r="C144" s="24">
        <f t="shared" si="12"/>
        <v>30.406921776000001</v>
      </c>
      <c r="D144" s="24">
        <f t="shared" si="13"/>
        <v>0.11833212992894572</v>
      </c>
      <c r="E144" s="18">
        <f>IF(G144&gt;=0.3,(バックデータ一覧!$C$10*(バックデータ一覧!$C$12*計算過程!L144+バックデータ一覧!$C$13*LN(計算過程!G144)+バックデータ一覧!$C$14)^バックデータ一覧!$C$11+バックデータ一覧!$E$10*(計算過程!G144/(バックデータ一覧!$E$12*計算過程!L144+バックデータ一覧!$E$13*LN(計算過程!G144)+バックデータ一覧!$E$14))^バックデータ一覧!$E$11)*計算過程!$W$11*10^-3,0)</f>
        <v>0</v>
      </c>
      <c r="F144" s="18">
        <f>IF(G144&lt;0.3,(バックデータ一覧!$C$10*(バックデータ一覧!$C$12*計算過程!L144+バックデータ一覧!$C$13*LN(0.3)+バックデータ一覧!$C$14)^バックデータ一覧!$C$11+バックデータ一覧!$E$10*(0.3/(バックデータ一覧!$E$12*計算過程!L144+バックデータ一覧!$E$13*LN(0.3)+バックデータ一覧!$E$14))^バックデータ一覧!$E$11)*計算過程!$W$11*計算過程!G144/0.3*10^-3,0)</f>
        <v>0.11833212992894572</v>
      </c>
      <c r="G144" s="18">
        <f t="shared" si="14"/>
        <v>4.3886007163958227E-2</v>
      </c>
      <c r="H144" s="18">
        <f t="shared" si="15"/>
        <v>1.3344383868954535</v>
      </c>
      <c r="I144" s="24">
        <v>0</v>
      </c>
      <c r="J144" s="24">
        <v>0</v>
      </c>
      <c r="K144" s="24">
        <v>0</v>
      </c>
      <c r="L144" s="14">
        <f>貼り付けシート!C144</f>
        <v>11.7</v>
      </c>
      <c r="M144" s="14">
        <f>貼り付けシート!D144</f>
        <v>7.1</v>
      </c>
      <c r="N144" s="18">
        <f>貼り付けシート!E144</f>
        <v>83.096607794305669</v>
      </c>
      <c r="O144" s="18">
        <f>貼り付けシート!F144</f>
        <v>1.3344383868954535</v>
      </c>
      <c r="P144" s="19">
        <f t="shared" si="16"/>
        <v>1.3344383868954535</v>
      </c>
      <c r="Q144" s="19">
        <f t="shared" si="17"/>
        <v>0</v>
      </c>
    </row>
    <row r="145" spans="1:17">
      <c r="A145" s="38">
        <v>41645</v>
      </c>
      <c r="B145" s="49" t="s">
        <v>168</v>
      </c>
      <c r="C145" s="24">
        <f t="shared" si="12"/>
        <v>30.406921776000001</v>
      </c>
      <c r="D145" s="24">
        <f t="shared" si="13"/>
        <v>0.29736091299362233</v>
      </c>
      <c r="E145" s="18">
        <f>IF(G145&gt;=0.3,(バックデータ一覧!$C$10*(バックデータ一覧!$C$12*計算過程!L145+バックデータ一覧!$C$13*LN(計算過程!G145)+バックデータ一覧!$C$14)^バックデータ一覧!$C$11+バックデータ一覧!$E$10*(計算過程!G145/(バックデータ一覧!$E$12*計算過程!L145+バックデータ一覧!$E$13*LN(計算過程!G145)+バックデータ一覧!$E$14))^バックデータ一覧!$E$11)*計算過程!$W$11*10^-3,0)</f>
        <v>0</v>
      </c>
      <c r="F145" s="18">
        <f>IF(G145&lt;0.3,(バックデータ一覧!$C$10*(バックデータ一覧!$C$12*計算過程!L145+バックデータ一覧!$C$13*LN(0.3)+バックデータ一覧!$C$14)^バックデータ一覧!$C$11+バックデータ一覧!$E$10*(0.3/(バックデータ一覧!$E$12*計算過程!L145+バックデータ一覧!$E$13*LN(0.3)+バックデータ一覧!$E$14))^バックデータ一覧!$E$11)*計算過程!$W$11*計算過程!G145/0.3*10^-3,0)</f>
        <v>0.29736091299362233</v>
      </c>
      <c r="G145" s="18">
        <f t="shared" si="14"/>
        <v>0.10503615059860111</v>
      </c>
      <c r="H145" s="18">
        <f t="shared" si="15"/>
        <v>3.1938260149038196</v>
      </c>
      <c r="I145" s="24">
        <v>0</v>
      </c>
      <c r="J145" s="24">
        <v>0</v>
      </c>
      <c r="K145" s="24">
        <v>0</v>
      </c>
      <c r="L145" s="14">
        <f>貼り付けシート!C145</f>
        <v>10.4</v>
      </c>
      <c r="M145" s="14">
        <f>貼り付けシート!D145</f>
        <v>6.8</v>
      </c>
      <c r="N145" s="18">
        <f>貼り付けシート!E145</f>
        <v>86.807118795055516</v>
      </c>
      <c r="O145" s="18">
        <f>貼り付けシート!F145</f>
        <v>3.1938260149038196</v>
      </c>
      <c r="P145" s="19">
        <f t="shared" si="16"/>
        <v>3.1938260149038196</v>
      </c>
      <c r="Q145" s="19">
        <f t="shared" si="17"/>
        <v>0</v>
      </c>
    </row>
    <row r="146" spans="1:17">
      <c r="A146" s="38">
        <v>41645</v>
      </c>
      <c r="B146" s="49" t="s">
        <v>169</v>
      </c>
      <c r="C146" s="24">
        <f t="shared" si="12"/>
        <v>30.406921776000001</v>
      </c>
      <c r="D146" s="24">
        <f t="shared" si="13"/>
        <v>0.43281526871325243</v>
      </c>
      <c r="E146" s="18">
        <f>IF(G146&gt;=0.3,(バックデータ一覧!$C$10*(バックデータ一覧!$C$12*計算過程!L146+バックデータ一覧!$C$13*LN(計算過程!G146)+バックデータ一覧!$C$14)^バックデータ一覧!$C$11+バックデータ一覧!$E$10*(計算過程!G146/(バックデータ一覧!$E$12*計算過程!L146+バックデータ一覧!$E$13*LN(計算過程!G146)+バックデータ一覧!$E$14))^バックデータ一覧!$E$11)*計算過程!$W$11*10^-3,0)</f>
        <v>0</v>
      </c>
      <c r="F146" s="18">
        <f>IF(G146&lt;0.3,(バックデータ一覧!$C$10*(バックデータ一覧!$C$12*計算過程!L146+バックデータ一覧!$C$13*LN(0.3)+バックデータ一覧!$C$14)^バックデータ一覧!$C$11+バックデータ一覧!$E$10*(0.3/(バックデータ一覧!$E$12*計算過程!L146+バックデータ一覧!$E$13*LN(0.3)+バックデータ一覧!$E$14))^バックデータ一覧!$E$11)*計算過程!$W$11*計算過程!G146/0.3*10^-3,0)</f>
        <v>0.43281526871325243</v>
      </c>
      <c r="G146" s="18">
        <f t="shared" si="14"/>
        <v>0.15692531119223313</v>
      </c>
      <c r="H146" s="18">
        <f t="shared" si="15"/>
        <v>4.7716156620966901</v>
      </c>
      <c r="I146" s="24">
        <v>0</v>
      </c>
      <c r="J146" s="24">
        <v>0</v>
      </c>
      <c r="K146" s="24">
        <v>0</v>
      </c>
      <c r="L146" s="14">
        <f>貼り付けシート!C146</f>
        <v>11.1</v>
      </c>
      <c r="M146" s="14">
        <f>貼り付けシート!D146</f>
        <v>5.3</v>
      </c>
      <c r="N146" s="18">
        <f>貼り付けシート!E146</f>
        <v>64.730862211083874</v>
      </c>
      <c r="O146" s="18">
        <f>貼り付けシート!F146</f>
        <v>4.7716156620966901</v>
      </c>
      <c r="P146" s="19">
        <f t="shared" si="16"/>
        <v>4.7716156620966901</v>
      </c>
      <c r="Q146" s="19">
        <f t="shared" si="17"/>
        <v>0</v>
      </c>
    </row>
    <row r="147" spans="1:17">
      <c r="A147" s="38">
        <v>41645</v>
      </c>
      <c r="B147" s="49" t="s">
        <v>170</v>
      </c>
      <c r="C147" s="24">
        <f t="shared" si="12"/>
        <v>30.406921776000001</v>
      </c>
      <c r="D147" s="24">
        <f t="shared" si="13"/>
        <v>0.43356198173170368</v>
      </c>
      <c r="E147" s="18">
        <f>IF(G147&gt;=0.3,(バックデータ一覧!$C$10*(バックデータ一覧!$C$12*計算過程!L147+バックデータ一覧!$C$13*LN(計算過程!G147)+バックデータ一覧!$C$14)^バックデータ一覧!$C$11+バックデータ一覧!$E$10*(計算過程!G147/(バックデータ一覧!$E$12*計算過程!L147+バックデータ一覧!$E$13*LN(計算過程!G147)+バックデータ一覧!$E$14))^バックデータ一覧!$E$11)*計算過程!$W$11*10^-3,0)</f>
        <v>0</v>
      </c>
      <c r="F147" s="18">
        <f>IF(G147&lt;0.3,(バックデータ一覧!$C$10*(バックデータ一覧!$C$12*計算過程!L147+バックデータ一覧!$C$13*LN(0.3)+バックデータ一覧!$C$14)^バックデータ一覧!$C$11+バックデータ一覧!$E$10*(0.3/(バックデータ一覧!$E$12*計算過程!L147+バックデータ一覧!$E$13*LN(0.3)+バックデータ一覧!$E$14))^バックデータ一覧!$E$11)*計算過程!$W$11*計算過程!G147/0.3*10^-3,0)</f>
        <v>0.43356198173170368</v>
      </c>
      <c r="G147" s="18">
        <f t="shared" si="14"/>
        <v>0.1577876065401983</v>
      </c>
      <c r="H147" s="18">
        <f t="shared" si="15"/>
        <v>4.7978354092900757</v>
      </c>
      <c r="I147" s="24">
        <v>0</v>
      </c>
      <c r="J147" s="24">
        <v>0</v>
      </c>
      <c r="K147" s="24">
        <v>0</v>
      </c>
      <c r="L147" s="14">
        <f>貼り付けシート!C147</f>
        <v>11.2</v>
      </c>
      <c r="M147" s="14">
        <f>貼り付けシート!D147</f>
        <v>5.0999999999999996</v>
      </c>
      <c r="N147" s="18">
        <f>貼り付けシート!E147</f>
        <v>61.895742346826935</v>
      </c>
      <c r="O147" s="18">
        <f>貼り付けシート!F147</f>
        <v>4.7978354092900757</v>
      </c>
      <c r="P147" s="19">
        <f t="shared" si="16"/>
        <v>4.7978354092900757</v>
      </c>
      <c r="Q147" s="19">
        <f t="shared" si="17"/>
        <v>0</v>
      </c>
    </row>
    <row r="148" spans="1:17">
      <c r="A148" s="38">
        <v>41645</v>
      </c>
      <c r="B148" s="49" t="s">
        <v>171</v>
      </c>
      <c r="C148" s="24">
        <f t="shared" si="12"/>
        <v>30.406921776000001</v>
      </c>
      <c r="D148" s="24">
        <f t="shared" si="13"/>
        <v>0.63064918373854528</v>
      </c>
      <c r="E148" s="18">
        <f>IF(G148&gt;=0.3,(バックデータ一覧!$C$10*(バックデータ一覧!$C$12*計算過程!L148+バックデータ一覧!$C$13*LN(計算過程!G148)+バックデータ一覧!$C$14)^バックデータ一覧!$C$11+バックデータ一覧!$E$10*(計算過程!G148/(バックデータ一覧!$E$12*計算過程!L148+バックデータ一覧!$E$13*LN(計算過程!G148)+バックデータ一覧!$E$14))^バックデータ一覧!$E$11)*計算過程!$W$11*10^-3,0)</f>
        <v>0</v>
      </c>
      <c r="F148" s="18">
        <f>IF(G148&lt;0.3,(バックデータ一覧!$C$10*(バックデータ一覧!$C$12*計算過程!L148+バックデータ一覧!$C$13*LN(0.3)+バックデータ一覧!$C$14)^バックデータ一覧!$C$11+バックデータ一覧!$E$10*(0.3/(バックデータ一覧!$E$12*計算過程!L148+バックデータ一覧!$E$13*LN(0.3)+バックデータ一覧!$E$14))^バックデータ一覧!$E$11)*計算過程!$W$11*計算過程!G148/0.3*10^-3,0)</f>
        <v>0.63064918373854528</v>
      </c>
      <c r="G148" s="18">
        <f t="shared" si="14"/>
        <v>0.22525947267594432</v>
      </c>
      <c r="H148" s="18">
        <f t="shared" si="15"/>
        <v>6.8494471649604485</v>
      </c>
      <c r="I148" s="24">
        <v>0</v>
      </c>
      <c r="J148" s="24">
        <v>0</v>
      </c>
      <c r="K148" s="24">
        <v>0</v>
      </c>
      <c r="L148" s="14">
        <f>貼り付けシート!C148</f>
        <v>10.7</v>
      </c>
      <c r="M148" s="14">
        <f>貼り付けシート!D148</f>
        <v>4.9000000000000004</v>
      </c>
      <c r="N148" s="18">
        <f>貼り付けシート!E148</f>
        <v>61.498594610987666</v>
      </c>
      <c r="O148" s="18">
        <f>貼り付けシート!F148</f>
        <v>6.8494471649604485</v>
      </c>
      <c r="P148" s="19">
        <f t="shared" si="16"/>
        <v>6.8494471649604485</v>
      </c>
      <c r="Q148" s="19">
        <f t="shared" si="17"/>
        <v>0</v>
      </c>
    </row>
    <row r="149" spans="1:17">
      <c r="A149" s="38">
        <v>41645</v>
      </c>
      <c r="B149" s="49" t="s">
        <v>172</v>
      </c>
      <c r="C149" s="24">
        <f t="shared" si="12"/>
        <v>30.406921776000001</v>
      </c>
      <c r="D149" s="24">
        <f t="shared" si="13"/>
        <v>0.73072344947162593</v>
      </c>
      <c r="E149" s="18">
        <f>IF(G149&gt;=0.3,(バックデータ一覧!$C$10*(バックデータ一覧!$C$12*計算過程!L149+バックデータ一覧!$C$13*LN(計算過程!G149)+バックデータ一覧!$C$14)^バックデータ一覧!$C$11+バックデータ一覧!$E$10*(計算過程!G149/(バックデータ一覧!$E$12*計算過程!L149+バックデータ一覧!$E$13*LN(計算過程!G149)+バックデータ一覧!$E$14))^バックデータ一覧!$E$11)*計算過程!$W$11*10^-3,0)</f>
        <v>0</v>
      </c>
      <c r="F149" s="18">
        <f>IF(G149&lt;0.3,(バックデータ一覧!$C$10*(バックデータ一覧!$C$12*計算過程!L149+バックデータ一覧!$C$13*LN(0.3)+バックデータ一覧!$C$14)^バックデータ一覧!$C$11+バックデータ一覧!$E$10*(0.3/(バックデータ一覧!$E$12*計算過程!L149+バックデータ一覧!$E$13*LN(0.3)+バックデータ一覧!$E$14))^バックデータ一覧!$E$11)*計算過程!$W$11*計算過程!G149/0.3*10^-3,0)</f>
        <v>0.73072344947162593</v>
      </c>
      <c r="G149" s="18">
        <f t="shared" si="14"/>
        <v>0.25620980218337569</v>
      </c>
      <c r="H149" s="18">
        <f t="shared" si="15"/>
        <v>7.7905514132343381</v>
      </c>
      <c r="I149" s="24">
        <v>0</v>
      </c>
      <c r="J149" s="24">
        <v>0</v>
      </c>
      <c r="K149" s="24">
        <v>0</v>
      </c>
      <c r="L149" s="14">
        <f>貼り付けシート!C149</f>
        <v>10.199999999999999</v>
      </c>
      <c r="M149" s="14">
        <f>貼り付けシート!D149</f>
        <v>4.8</v>
      </c>
      <c r="N149" s="18">
        <f>貼り付けシート!E149</f>
        <v>62.298435245052239</v>
      </c>
      <c r="O149" s="18">
        <f>貼り付けシート!F149</f>
        <v>7.7905514132343381</v>
      </c>
      <c r="P149" s="19">
        <f t="shared" si="16"/>
        <v>7.7905514132343381</v>
      </c>
      <c r="Q149" s="19">
        <f t="shared" si="17"/>
        <v>0</v>
      </c>
    </row>
    <row r="150" spans="1:17">
      <c r="A150" s="38">
        <v>41646</v>
      </c>
      <c r="B150" s="49" t="s">
        <v>149</v>
      </c>
      <c r="C150" s="24">
        <f t="shared" si="12"/>
        <v>30.406921776000001</v>
      </c>
      <c r="D150" s="24">
        <f t="shared" si="13"/>
        <v>0.82486221650209801</v>
      </c>
      <c r="E150" s="18">
        <f>IF(G150&gt;=0.3,(バックデータ一覧!$C$10*(バックデータ一覧!$C$12*計算過程!L150+バックデータ一覧!$C$13*LN(計算過程!G150)+バックデータ一覧!$C$14)^バックデータ一覧!$C$11+バックデータ一覧!$E$10*(計算過程!G150/(バックデータ一覧!$E$12*計算過程!L150+バックデータ一覧!$E$13*LN(計算過程!G150)+バックデータ一覧!$E$14))^バックデータ一覧!$E$11)*計算過程!$W$11*10^-3,0)</f>
        <v>0</v>
      </c>
      <c r="F150" s="18">
        <f>IF(G150&lt;0.3,(バックデータ一覧!$C$10*(バックデータ一覧!$C$12*計算過程!L150+バックデータ一覧!$C$13*LN(0.3)+バックデータ一覧!$C$14)^バックデータ一覧!$C$11+バックデータ一覧!$E$10*(0.3/(バックデータ一覧!$E$12*計算過程!L150+バックデータ一覧!$E$13*LN(0.3)+バックデータ一覧!$E$14))^バックデータ一覧!$E$11)*計算過程!$W$11*計算過程!G150/0.3*10^-3,0)</f>
        <v>0.82486221650209801</v>
      </c>
      <c r="G150" s="18">
        <f t="shared" si="14"/>
        <v>0.28499318991961525</v>
      </c>
      <c r="H150" s="18">
        <f t="shared" si="15"/>
        <v>8.6657656325784522</v>
      </c>
      <c r="I150" s="24">
        <v>0</v>
      </c>
      <c r="J150" s="24">
        <v>0</v>
      </c>
      <c r="K150" s="24">
        <v>0</v>
      </c>
      <c r="L150" s="14">
        <f>貼り付けシート!C150</f>
        <v>9.8000000000000007</v>
      </c>
      <c r="M150" s="14">
        <f>貼り付けシート!D150</f>
        <v>4.5999999999999996</v>
      </c>
      <c r="N150" s="18">
        <f>貼り付けシート!E150</f>
        <v>61.343982935756792</v>
      </c>
      <c r="O150" s="18">
        <f>貼り付けシート!F150</f>
        <v>8.6657656325784522</v>
      </c>
      <c r="P150" s="19">
        <f t="shared" si="16"/>
        <v>8.6657656325784522</v>
      </c>
      <c r="Q150" s="19">
        <f t="shared" si="17"/>
        <v>0</v>
      </c>
    </row>
    <row r="151" spans="1:17">
      <c r="A151" s="38">
        <v>41646</v>
      </c>
      <c r="B151" s="49" t="s">
        <v>150</v>
      </c>
      <c r="C151" s="24">
        <f t="shared" si="12"/>
        <v>30.406921776000001</v>
      </c>
      <c r="D151" s="24">
        <f t="shared" si="13"/>
        <v>0.88757394238770115</v>
      </c>
      <c r="E151" s="18">
        <f>IF(G151&gt;=0.3,(バックデータ一覧!$C$10*(バックデータ一覧!$C$12*計算過程!L151+バックデータ一覧!$C$13*LN(計算過程!G151)+バックデータ一覧!$C$14)^バックデータ一覧!$C$11+バックデータ一覧!$E$10*(計算過程!G151/(バックデータ一覧!$E$12*計算過程!L151+バックデータ一覧!$E$13*LN(計算過程!G151)+バックデータ一覧!$E$14))^バックデータ一覧!$E$11)*計算過程!$W$11*10^-3,0)</f>
        <v>0.88757394238770115</v>
      </c>
      <c r="F151" s="18">
        <f>IF(G151&lt;0.3,(バックデータ一覧!$C$10*(バックデータ一覧!$C$12*計算過程!L151+バックデータ一覧!$C$13*LN(0.3)+バックデータ一覧!$C$14)^バックデータ一覧!$C$11+バックデータ一覧!$E$10*(0.3/(バックデータ一覧!$E$12*計算過程!L151+バックデータ一覧!$E$13*LN(0.3)+バックデータ一覧!$E$14))^バックデータ一覧!$E$11)*計算過程!$W$11*計算過程!G151/0.3*10^-3,0)</f>
        <v>0</v>
      </c>
      <c r="G151" s="18">
        <f t="shared" si="14"/>
        <v>0.30326658451381844</v>
      </c>
      <c r="H151" s="18">
        <f t="shared" si="15"/>
        <v>9.2214033125863697</v>
      </c>
      <c r="I151" s="24">
        <v>0</v>
      </c>
      <c r="J151" s="24">
        <v>0</v>
      </c>
      <c r="K151" s="24">
        <v>0</v>
      </c>
      <c r="L151" s="14">
        <f>貼り付けシート!C151</f>
        <v>9.5</v>
      </c>
      <c r="M151" s="14">
        <f>貼り付けシート!D151</f>
        <v>4.5999999999999996</v>
      </c>
      <c r="N151" s="18">
        <f>貼り付けシート!E151</f>
        <v>62.593047188680785</v>
      </c>
      <c r="O151" s="18">
        <f>貼り付けシート!F151</f>
        <v>9.2214033125863697</v>
      </c>
      <c r="P151" s="19">
        <f t="shared" si="16"/>
        <v>9.2214033125863697</v>
      </c>
      <c r="Q151" s="19">
        <f t="shared" si="17"/>
        <v>0</v>
      </c>
    </row>
    <row r="152" spans="1:17">
      <c r="A152" s="38">
        <v>41646</v>
      </c>
      <c r="B152" s="49" t="s">
        <v>151</v>
      </c>
      <c r="C152" s="24">
        <f t="shared" si="12"/>
        <v>30.406921776000001</v>
      </c>
      <c r="D152" s="24">
        <f t="shared" si="13"/>
        <v>0.91787419164845174</v>
      </c>
      <c r="E152" s="18">
        <f>IF(G152&gt;=0.3,(バックデータ一覧!$C$10*(バックデータ一覧!$C$12*計算過程!L152+バックデータ一覧!$C$13*LN(計算過程!G152)+バックデータ一覧!$C$14)^バックデータ一覧!$C$11+バックデータ一覧!$E$10*(計算過程!G152/(バックデータ一覧!$E$12*計算過程!L152+バックデータ一覧!$E$13*LN(計算過程!G152)+バックデータ一覧!$E$14))^バックデータ一覧!$E$11)*計算過程!$W$11*10^-3,0)</f>
        <v>0.91787419164845174</v>
      </c>
      <c r="F152" s="18">
        <f>IF(G152&lt;0.3,(バックデータ一覧!$C$10*(バックデータ一覧!$C$12*計算過程!L152+バックデータ一覧!$C$13*LN(0.3)+バックデータ一覧!$C$14)^バックデータ一覧!$C$11+バックデータ一覧!$E$10*(0.3/(バックデータ一覧!$E$12*計算過程!L152+バックデータ一覧!$E$13*LN(0.3)+バックデータ一覧!$E$14))^バックデータ一覧!$E$11)*計算過程!$W$11*計算過程!G152/0.3*10^-3,0)</f>
        <v>0</v>
      </c>
      <c r="G152" s="18">
        <f t="shared" si="14"/>
        <v>0.3124482577322622</v>
      </c>
      <c r="H152" s="18">
        <f t="shared" si="15"/>
        <v>9.5005897319123847</v>
      </c>
      <c r="I152" s="24">
        <v>0</v>
      </c>
      <c r="J152" s="24">
        <v>0</v>
      </c>
      <c r="K152" s="24">
        <v>0</v>
      </c>
      <c r="L152" s="14">
        <f>貼り付けシート!C152</f>
        <v>9.4</v>
      </c>
      <c r="M152" s="14">
        <f>貼り付けシート!D152</f>
        <v>4.5999999999999996</v>
      </c>
      <c r="N152" s="18">
        <f>貼り付けシート!E152</f>
        <v>63.015704547953156</v>
      </c>
      <c r="O152" s="18">
        <f>貼り付けシート!F152</f>
        <v>9.5005897319123847</v>
      </c>
      <c r="P152" s="19">
        <f t="shared" si="16"/>
        <v>9.5005897319123847</v>
      </c>
      <c r="Q152" s="19">
        <f t="shared" si="17"/>
        <v>0</v>
      </c>
    </row>
    <row r="153" spans="1:17">
      <c r="A153" s="38">
        <v>41646</v>
      </c>
      <c r="B153" s="49" t="s">
        <v>152</v>
      </c>
      <c r="C153" s="24">
        <f t="shared" si="12"/>
        <v>30.406921776000001</v>
      </c>
      <c r="D153" s="24">
        <f t="shared" si="13"/>
        <v>0.96104938851812194</v>
      </c>
      <c r="E153" s="18">
        <f>IF(G153&gt;=0.3,(バックデータ一覧!$C$10*(バックデータ一覧!$C$12*計算過程!L153+バックデータ一覧!$C$13*LN(計算過程!G153)+バックデータ一覧!$C$14)^バックデータ一覧!$C$11+バックデータ一覧!$E$10*(計算過程!G153/(バックデータ一覧!$E$12*計算過程!L153+バックデータ一覧!$E$13*LN(計算過程!G153)+バックデータ一覧!$E$14))^バックデータ一覧!$E$11)*計算過程!$W$11*10^-3,0)</f>
        <v>0.96104938851812194</v>
      </c>
      <c r="F153" s="18">
        <f>IF(G153&lt;0.3,(バックデータ一覧!$C$10*(バックデータ一覧!$C$12*計算過程!L153+バックデータ一覧!$C$13*LN(0.3)+バックデータ一覧!$C$14)^バックデータ一覧!$C$11+バックデータ一覧!$E$10*(0.3/(バックデータ一覧!$E$12*計算過程!L153+バックデータ一覧!$E$13*LN(0.3)+バックデータ一覧!$E$14))^バックデータ一覧!$E$11)*計算過程!$W$11*計算過程!G153/0.3*10^-3,0)</f>
        <v>0</v>
      </c>
      <c r="G153" s="18">
        <f t="shared" si="14"/>
        <v>0.32385949453791918</v>
      </c>
      <c r="H153" s="18">
        <f t="shared" si="15"/>
        <v>9.8475703168294082</v>
      </c>
      <c r="I153" s="24">
        <v>0</v>
      </c>
      <c r="J153" s="24">
        <v>0</v>
      </c>
      <c r="K153" s="24">
        <v>0</v>
      </c>
      <c r="L153" s="14">
        <f>貼り付けシート!C153</f>
        <v>9.1</v>
      </c>
      <c r="M153" s="14">
        <f>貼り付けシート!D153</f>
        <v>4.5</v>
      </c>
      <c r="N153" s="18">
        <f>貼り付けシート!E153</f>
        <v>62.915103484289467</v>
      </c>
      <c r="O153" s="18">
        <f>貼り付けシート!F153</f>
        <v>9.8475703168294082</v>
      </c>
      <c r="P153" s="19">
        <f t="shared" si="16"/>
        <v>9.8475703168294082</v>
      </c>
      <c r="Q153" s="19">
        <f t="shared" si="17"/>
        <v>0</v>
      </c>
    </row>
    <row r="154" spans="1:17">
      <c r="A154" s="38">
        <v>41646</v>
      </c>
      <c r="B154" s="49" t="s">
        <v>153</v>
      </c>
      <c r="C154" s="24">
        <f t="shared" si="12"/>
        <v>30.406921776000001</v>
      </c>
      <c r="D154" s="24">
        <f t="shared" si="13"/>
        <v>0.98318880688279886</v>
      </c>
      <c r="E154" s="18">
        <f>IF(G154&gt;=0.3,(バックデータ一覧!$C$10*(バックデータ一覧!$C$12*計算過程!L154+バックデータ一覧!$C$13*LN(計算過程!G154)+バックデータ一覧!$C$14)^バックデータ一覧!$C$11+バックデータ一覧!$E$10*(計算過程!G154/(バックデータ一覧!$E$12*計算過程!L154+バックデータ一覧!$E$13*LN(計算過程!G154)+バックデータ一覧!$E$14))^バックデータ一覧!$E$11)*計算過程!$W$11*10^-3,0)</f>
        <v>0.98318880688279886</v>
      </c>
      <c r="F154" s="18">
        <f>IF(G154&lt;0.3,(バックデータ一覧!$C$10*(バックデータ一覧!$C$12*計算過程!L154+バックデータ一覧!$C$13*LN(0.3)+バックデータ一覧!$C$14)^バックデータ一覧!$C$11+バックデータ一覧!$E$10*(0.3/(バックデータ一覧!$E$12*計算過程!L154+バックデータ一覧!$E$13*LN(0.3)+バックデータ一覧!$E$14))^バックデータ一覧!$E$11)*計算過程!$W$11*計算過程!G154/0.3*10^-3,0)</f>
        <v>0</v>
      </c>
      <c r="G154" s="18">
        <f t="shared" si="14"/>
        <v>0.330363475057879</v>
      </c>
      <c r="H154" s="18">
        <f t="shared" si="15"/>
        <v>10.045336343732455</v>
      </c>
      <c r="I154" s="24">
        <v>0</v>
      </c>
      <c r="J154" s="24">
        <v>0</v>
      </c>
      <c r="K154" s="24">
        <v>0</v>
      </c>
      <c r="L154" s="14">
        <f>貼り付けシート!C154</f>
        <v>9</v>
      </c>
      <c r="M154" s="14">
        <f>貼り付けシート!D154</f>
        <v>4.4000000000000004</v>
      </c>
      <c r="N154" s="18">
        <f>貼り付けシート!E154</f>
        <v>61.94360246378691</v>
      </c>
      <c r="O154" s="18">
        <f>貼り付けシート!F154</f>
        <v>10.045336343732455</v>
      </c>
      <c r="P154" s="19">
        <f t="shared" si="16"/>
        <v>10.045336343732455</v>
      </c>
      <c r="Q154" s="19">
        <f t="shared" si="17"/>
        <v>0</v>
      </c>
    </row>
    <row r="155" spans="1:17">
      <c r="A155" s="38">
        <v>41646</v>
      </c>
      <c r="B155" s="49" t="s">
        <v>154</v>
      </c>
      <c r="C155" s="24">
        <f t="shared" si="12"/>
        <v>30.406921776000001</v>
      </c>
      <c r="D155" s="24">
        <f t="shared" si="13"/>
        <v>1.0378495882993914</v>
      </c>
      <c r="E155" s="18">
        <f>IF(G155&gt;=0.3,(バックデータ一覧!$C$10*(バックデータ一覧!$C$12*計算過程!L155+バックデータ一覧!$C$13*LN(計算過程!G155)+バックデータ一覧!$C$14)^バックデータ一覧!$C$11+バックデータ一覧!$E$10*(計算過程!G155/(バックデータ一覧!$E$12*計算過程!L155+バックデータ一覧!$E$13*LN(計算過程!G155)+バックデータ一覧!$E$14))^バックデータ一覧!$E$11)*計算過程!$W$11*10^-3,0)</f>
        <v>1.0378495882993914</v>
      </c>
      <c r="F155" s="18">
        <f>IF(G155&lt;0.3,(バックデータ一覧!$C$10*(バックデータ一覧!$C$12*計算過程!L155+バックデータ一覧!$C$13*LN(0.3)+バックデータ一覧!$C$14)^バックデータ一覧!$C$11+バックデータ一覧!$E$10*(0.3/(バックデータ一覧!$E$12*計算過程!L155+バックデータ一覧!$E$13*LN(0.3)+バックデータ一覧!$E$14))^バックデータ一覧!$E$11)*計算過程!$W$11*計算過程!G155/0.3*10^-3,0)</f>
        <v>0</v>
      </c>
      <c r="G155" s="18">
        <f t="shared" si="14"/>
        <v>0.34347397759663761</v>
      </c>
      <c r="H155" s="18">
        <f t="shared" si="15"/>
        <v>10.443986368872537</v>
      </c>
      <c r="I155" s="24">
        <v>0</v>
      </c>
      <c r="J155" s="24">
        <v>0</v>
      </c>
      <c r="K155" s="24">
        <v>0</v>
      </c>
      <c r="L155" s="14">
        <f>貼り付けシート!C155</f>
        <v>8.5</v>
      </c>
      <c r="M155" s="14">
        <f>貼り付けシート!D155</f>
        <v>4.2</v>
      </c>
      <c r="N155" s="18">
        <f>貼り付けシート!E155</f>
        <v>61.182505334275447</v>
      </c>
      <c r="O155" s="18">
        <f>貼り付けシート!F155</f>
        <v>10.443986368872537</v>
      </c>
      <c r="P155" s="19">
        <f t="shared" si="16"/>
        <v>10.443986368872537</v>
      </c>
      <c r="Q155" s="19">
        <f t="shared" si="17"/>
        <v>0</v>
      </c>
    </row>
    <row r="156" spans="1:17">
      <c r="A156" s="38">
        <v>41646</v>
      </c>
      <c r="B156" s="49" t="s">
        <v>155</v>
      </c>
      <c r="C156" s="24">
        <f t="shared" si="12"/>
        <v>30.406921776000001</v>
      </c>
      <c r="D156" s="24">
        <f t="shared" si="13"/>
        <v>1.0588329830680847</v>
      </c>
      <c r="E156" s="18">
        <f>IF(G156&gt;=0.3,(バックデータ一覧!$C$10*(バックデータ一覧!$C$12*計算過程!L156+バックデータ一覧!$C$13*LN(計算過程!G156)+バックデータ一覧!$C$14)^バックデータ一覧!$C$11+バックデータ一覧!$E$10*(計算過程!G156/(バックデータ一覧!$E$12*計算過程!L156+バックデータ一覧!$E$13*LN(計算過程!G156)+バックデータ一覧!$E$14))^バックデータ一覧!$E$11)*計算過程!$W$11*10^-3,0)</f>
        <v>1.0588329830680847</v>
      </c>
      <c r="F156" s="18">
        <f>IF(G156&lt;0.3,(バックデータ一覧!$C$10*(バックデータ一覧!$C$12*計算過程!L156+バックデータ一覧!$C$13*LN(0.3)+バックデータ一覧!$C$14)^バックデータ一覧!$C$11+バックデータ一覧!$E$10*(0.3/(バックデータ一覧!$E$12*計算過程!L156+バックデータ一覧!$E$13*LN(0.3)+バックデータ一覧!$E$14))^バックデータ一覧!$E$11)*計算過程!$W$11*計算過程!G156/0.3*10^-3,0)</f>
        <v>0</v>
      </c>
      <c r="G156" s="18">
        <f t="shared" si="14"/>
        <v>0.34593334363165401</v>
      </c>
      <c r="H156" s="18">
        <f t="shared" si="15"/>
        <v>10.518768119517832</v>
      </c>
      <c r="I156" s="24">
        <v>0</v>
      </c>
      <c r="J156" s="24">
        <v>0</v>
      </c>
      <c r="K156" s="24">
        <v>0</v>
      </c>
      <c r="L156" s="14">
        <f>貼り付けシート!C156</f>
        <v>8.1</v>
      </c>
      <c r="M156" s="14">
        <f>貼り付けシート!D156</f>
        <v>4.0999999999999996</v>
      </c>
      <c r="N156" s="18">
        <f>貼り付けシート!E156</f>
        <v>61.380441276234443</v>
      </c>
      <c r="O156" s="18">
        <f>貼り付けシート!F156</f>
        <v>10.518768119517832</v>
      </c>
      <c r="P156" s="19">
        <f t="shared" si="16"/>
        <v>10.518768119517832</v>
      </c>
      <c r="Q156" s="19">
        <f t="shared" si="17"/>
        <v>0</v>
      </c>
    </row>
    <row r="157" spans="1:17">
      <c r="A157" s="38">
        <v>41646</v>
      </c>
      <c r="B157" s="49" t="s">
        <v>156</v>
      </c>
      <c r="C157" s="24">
        <f t="shared" si="12"/>
        <v>30.406921776000001</v>
      </c>
      <c r="D157" s="24">
        <f t="shared" si="13"/>
        <v>0.634730362551025</v>
      </c>
      <c r="E157" s="18">
        <f>IF(G157&gt;=0.3,(バックデータ一覧!$C$10*(バックデータ一覧!$C$12*計算過程!L157+バックデータ一覧!$C$13*LN(計算過程!G157)+バックデータ一覧!$C$14)^バックデータ一覧!$C$11+バックデータ一覧!$E$10*(計算過程!G157/(バックデータ一覧!$E$12*計算過程!L157+バックデータ一覧!$E$13*LN(計算過程!G157)+バックデータ一覧!$E$14))^バックデータ一覧!$E$11)*計算過程!$W$11*10^-3,0)</f>
        <v>0</v>
      </c>
      <c r="F157" s="18">
        <f>IF(G157&lt;0.3,(バックデータ一覧!$C$10*(バックデータ一覧!$C$12*計算過程!L157+バックデータ一覧!$C$13*LN(0.3)+バックデータ一覧!$C$14)^バックデータ一覧!$C$11+バックデータ一覧!$E$10*(0.3/(バックデータ一覧!$E$12*計算過程!L157+バックデータ一覧!$E$13*LN(0.3)+バックデータ一覧!$E$14))^バックデータ一覧!$E$11)*計算過程!$W$11*計算過程!G157/0.3*10^-3,0)</f>
        <v>0.634730362551025</v>
      </c>
      <c r="G157" s="18">
        <f t="shared" si="14"/>
        <v>0.20624864790037847</v>
      </c>
      <c r="H157" s="18">
        <f t="shared" si="15"/>
        <v>6.2713865031125753</v>
      </c>
      <c r="I157" s="24">
        <v>0</v>
      </c>
      <c r="J157" s="24">
        <v>0</v>
      </c>
      <c r="K157" s="24">
        <v>0</v>
      </c>
      <c r="L157" s="14">
        <f>貼り付けシート!C157</f>
        <v>8.1</v>
      </c>
      <c r="M157" s="14">
        <f>貼り付けシート!D157</f>
        <v>4.0999999999999996</v>
      </c>
      <c r="N157" s="18">
        <f>貼り付けシート!E157</f>
        <v>61.380441276234443</v>
      </c>
      <c r="O157" s="18">
        <f>貼り付けシート!F157</f>
        <v>6.2713865031125753</v>
      </c>
      <c r="P157" s="19">
        <f t="shared" si="16"/>
        <v>6.2713865031125753</v>
      </c>
      <c r="Q157" s="19">
        <f t="shared" si="17"/>
        <v>0</v>
      </c>
    </row>
    <row r="158" spans="1:17">
      <c r="A158" s="38">
        <v>41646</v>
      </c>
      <c r="B158" s="49" t="s">
        <v>157</v>
      </c>
      <c r="C158" s="24">
        <f t="shared" si="12"/>
        <v>30.406921776000001</v>
      </c>
      <c r="D158" s="24">
        <f t="shared" si="13"/>
        <v>0.13459125552377776</v>
      </c>
      <c r="E158" s="18">
        <f>IF(G158&gt;=0.3,(バックデータ一覧!$C$10*(バックデータ一覧!$C$12*計算過程!L158+バックデータ一覧!$C$13*LN(計算過程!G158)+バックデータ一覧!$C$14)^バックデータ一覧!$C$11+バックデータ一覧!$E$10*(計算過程!G158/(バックデータ一覧!$E$12*計算過程!L158+バックデータ一覧!$E$13*LN(計算過程!G158)+バックデータ一覧!$E$14))^バックデータ一覧!$E$11)*計算過程!$W$11*10^-3,0)</f>
        <v>0</v>
      </c>
      <c r="F158" s="18">
        <f>IF(G158&lt;0.3,(バックデータ一覧!$C$10*(バックデータ一覧!$C$12*計算過程!L158+バックデータ一覧!$C$13*LN(0.3)+バックデータ一覧!$C$14)^バックデータ一覧!$C$11+バックデータ一覧!$E$10*(0.3/(バックデータ一覧!$E$12*計算過程!L158+バックデータ一覧!$E$13*LN(0.3)+バックデータ一覧!$E$14))^バックデータ一覧!$E$11)*計算過程!$W$11*計算過程!G158/0.3*10^-3,0)</f>
        <v>0.13459125552377776</v>
      </c>
      <c r="G158" s="18">
        <f t="shared" si="14"/>
        <v>4.5495803630772158E-2</v>
      </c>
      <c r="H158" s="18">
        <f t="shared" si="15"/>
        <v>1.3833873421371459</v>
      </c>
      <c r="I158" s="24">
        <v>0</v>
      </c>
      <c r="J158" s="24">
        <v>0</v>
      </c>
      <c r="K158" s="24">
        <v>0</v>
      </c>
      <c r="L158" s="14">
        <f>貼り付けシート!C158</f>
        <v>9.1999999999999993</v>
      </c>
      <c r="M158" s="14">
        <f>貼り付けシート!D158</f>
        <v>4.0999999999999996</v>
      </c>
      <c r="N158" s="18">
        <f>貼り付けシート!E158</f>
        <v>56.97363344960479</v>
      </c>
      <c r="O158" s="18">
        <f>貼り付けシート!F158</f>
        <v>1.3833873421371459</v>
      </c>
      <c r="P158" s="19">
        <f t="shared" si="16"/>
        <v>1.3833873421371459</v>
      </c>
      <c r="Q158" s="19">
        <f t="shared" si="17"/>
        <v>0</v>
      </c>
    </row>
    <row r="159" spans="1:17">
      <c r="A159" s="38">
        <v>41646</v>
      </c>
      <c r="B159" s="49" t="s">
        <v>158</v>
      </c>
      <c r="C159" s="24">
        <f t="shared" si="12"/>
        <v>30.406921776000001</v>
      </c>
      <c r="D159" s="24">
        <f t="shared" si="13"/>
        <v>5.9972367834706559E-2</v>
      </c>
      <c r="E159" s="18">
        <f>IF(G159&gt;=0.3,(バックデータ一覧!$C$10*(バックデータ一覧!$C$12*計算過程!L159+バックデータ一覧!$C$13*LN(計算過程!G159)+バックデータ一覧!$C$14)^バックデータ一覧!$C$11+バックデータ一覧!$E$10*(計算過程!G159/(バックデータ一覧!$E$12*計算過程!L159+バックデータ一覧!$E$13*LN(計算過程!G159)+バックデータ一覧!$E$14))^バックデータ一覧!$E$11)*計算過程!$W$11*10^-3,0)</f>
        <v>0</v>
      </c>
      <c r="F159" s="18">
        <f>IF(G159&lt;0.3,(バックデータ一覧!$C$10*(バックデータ一覧!$C$12*計算過程!L159+バックデータ一覧!$C$13*LN(0.3)+バックデータ一覧!$C$14)^バックデータ一覧!$C$11+バックデータ一覧!$E$10*(0.3/(バックデータ一覧!$E$12*計算過程!L159+バックデータ一覧!$E$13*LN(0.3)+バックデータ一覧!$E$14))^バックデータ一覧!$E$11)*計算過程!$W$11*計算過程!G159/0.3*10^-3,0)</f>
        <v>5.9972367834706559E-2</v>
      </c>
      <c r="G159" s="18">
        <f t="shared" si="14"/>
        <v>2.1501351520679696E-2</v>
      </c>
      <c r="H159" s="18">
        <f t="shared" si="15"/>
        <v>0.65378991376758622</v>
      </c>
      <c r="I159" s="24">
        <v>0</v>
      </c>
      <c r="J159" s="24">
        <v>0</v>
      </c>
      <c r="K159" s="24">
        <v>0</v>
      </c>
      <c r="L159" s="14">
        <f>貼り付けシート!C159</f>
        <v>10.8</v>
      </c>
      <c r="M159" s="14">
        <f>貼り付けシート!D159</f>
        <v>3.8</v>
      </c>
      <c r="N159" s="18">
        <f>貼り付けシート!E159</f>
        <v>47.459464182225823</v>
      </c>
      <c r="O159" s="18">
        <f>貼り付けシート!F159</f>
        <v>0.65378991376758622</v>
      </c>
      <c r="P159" s="19">
        <f t="shared" si="16"/>
        <v>0.65378991376758622</v>
      </c>
      <c r="Q159" s="19">
        <f t="shared" si="17"/>
        <v>0</v>
      </c>
    </row>
    <row r="160" spans="1:17">
      <c r="A160" s="38">
        <v>41646</v>
      </c>
      <c r="B160" s="49" t="s">
        <v>159</v>
      </c>
      <c r="C160" s="24">
        <f t="shared" si="12"/>
        <v>30.406921776000001</v>
      </c>
      <c r="D160" s="24">
        <f t="shared" si="13"/>
        <v>2.7854508520359759E-2</v>
      </c>
      <c r="E160" s="18">
        <f>IF(G160&gt;=0.3,(バックデータ一覧!$C$10*(バックデータ一覧!$C$12*計算過程!L160+バックデータ一覧!$C$13*LN(計算過程!G160)+バックデータ一覧!$C$14)^バックデータ一覧!$C$11+バックデータ一覧!$E$10*(計算過程!G160/(バックデータ一覧!$E$12*計算過程!L160+バックデータ一覧!$E$13*LN(計算過程!G160)+バックデータ一覧!$E$14))^バックデータ一覧!$E$11)*計算過程!$W$11*10^-3,0)</f>
        <v>0</v>
      </c>
      <c r="F160" s="18">
        <f>IF(G160&lt;0.3,(バックデータ一覧!$C$10*(バックデータ一覧!$C$12*計算過程!L160+バックデータ一覧!$C$13*LN(0.3)+バックデータ一覧!$C$14)^バックデータ一覧!$C$11+バックデータ一覧!$E$10*(0.3/(バックデータ一覧!$E$12*計算過程!L160+バックデータ一覧!$E$13*LN(0.3)+バックデータ一覧!$E$14))^バックデータ一覧!$E$11)*計算過程!$W$11*計算過程!G160/0.3*10^-3,0)</f>
        <v>2.7854508520359759E-2</v>
      </c>
      <c r="G160" s="18">
        <f t="shared" si="14"/>
        <v>1.0369751942881303E-2</v>
      </c>
      <c r="H160" s="18">
        <f t="shared" si="15"/>
        <v>0.31531223616371579</v>
      </c>
      <c r="I160" s="24">
        <v>0</v>
      </c>
      <c r="J160" s="24">
        <v>0</v>
      </c>
      <c r="K160" s="24">
        <v>0</v>
      </c>
      <c r="L160" s="14">
        <f>貼り付けシート!C160</f>
        <v>11.8</v>
      </c>
      <c r="M160" s="14">
        <f>貼り付けシート!D160</f>
        <v>3.6</v>
      </c>
      <c r="N160" s="18">
        <f>貼り付けシート!E160</f>
        <v>42.090169650400796</v>
      </c>
      <c r="O160" s="18">
        <f>貼り付けシート!F160</f>
        <v>0.31531223616371579</v>
      </c>
      <c r="P160" s="19">
        <f t="shared" si="16"/>
        <v>0.31531223616371579</v>
      </c>
      <c r="Q160" s="19">
        <f t="shared" si="17"/>
        <v>0</v>
      </c>
    </row>
    <row r="161" spans="1:17">
      <c r="A161" s="38">
        <v>41646</v>
      </c>
      <c r="B161" s="49" t="s">
        <v>160</v>
      </c>
      <c r="C161" s="24">
        <f t="shared" si="12"/>
        <v>30.406921776000001</v>
      </c>
      <c r="D161" s="24">
        <f t="shared" si="13"/>
        <v>8.6881296349191322E-3</v>
      </c>
      <c r="E161" s="18">
        <f>IF(G161&gt;=0.3,(バックデータ一覧!$C$10*(バックデータ一覧!$C$12*計算過程!L161+バックデータ一覧!$C$13*LN(計算過程!G161)+バックデータ一覧!$C$14)^バックデータ一覧!$C$11+バックデータ一覧!$E$10*(計算過程!G161/(バックデータ一覧!$E$12*計算過程!L161+バックデータ一覧!$E$13*LN(計算過程!G161)+バックデータ一覧!$E$14))^バックデータ一覧!$E$11)*計算過程!$W$11*10^-3,0)</f>
        <v>0</v>
      </c>
      <c r="F161" s="18">
        <f>IF(G161&lt;0.3,(バックデータ一覧!$C$10*(バックデータ一覧!$C$12*計算過程!L161+バックデータ一覧!$C$13*LN(0.3)+バックデータ一覧!$C$14)^バックデータ一覧!$C$11+バックデータ一覧!$E$10*(0.3/(バックデータ一覧!$E$12*計算過程!L161+バックデータ一覧!$E$13*LN(0.3)+バックデータ一覧!$E$14))^バックデータ一覧!$E$11)*計算過程!$W$11*計算過程!G161/0.3*10^-3,0)</f>
        <v>8.6881296349191322E-3</v>
      </c>
      <c r="G161" s="18">
        <f t="shared" si="14"/>
        <v>3.3479888294273433E-3</v>
      </c>
      <c r="H161" s="18">
        <f t="shared" si="15"/>
        <v>0.10180203444331903</v>
      </c>
      <c r="I161" s="24">
        <v>0</v>
      </c>
      <c r="J161" s="24">
        <v>0</v>
      </c>
      <c r="K161" s="24">
        <v>0</v>
      </c>
      <c r="L161" s="14">
        <f>貼り付けシート!C161</f>
        <v>12.7</v>
      </c>
      <c r="M161" s="14">
        <f>貼り付けシート!D161</f>
        <v>3.4</v>
      </c>
      <c r="N161" s="18">
        <f>貼り付けシート!E161</f>
        <v>37.477491410798081</v>
      </c>
      <c r="O161" s="18">
        <f>貼り付けシート!F161</f>
        <v>0.10180203444331903</v>
      </c>
      <c r="P161" s="19">
        <f t="shared" si="16"/>
        <v>0.10180203444331903</v>
      </c>
      <c r="Q161" s="19">
        <f t="shared" si="17"/>
        <v>0</v>
      </c>
    </row>
    <row r="162" spans="1:17">
      <c r="A162" s="38">
        <v>41646</v>
      </c>
      <c r="B162" s="49" t="s">
        <v>161</v>
      </c>
      <c r="C162" s="24">
        <f t="shared" si="12"/>
        <v>30.406921776000001</v>
      </c>
      <c r="D162" s="24">
        <f t="shared" si="13"/>
        <v>4.119399047302688E-3</v>
      </c>
      <c r="E162" s="18">
        <f>IF(G162&gt;=0.3,(バックデータ一覧!$C$10*(バックデータ一覧!$C$12*計算過程!L162+バックデータ一覧!$C$13*LN(計算過程!G162)+バックデータ一覧!$C$14)^バックデータ一覧!$C$11+バックデータ一覧!$E$10*(計算過程!G162/(バックデータ一覧!$E$12*計算過程!L162+バックデータ一覧!$E$13*LN(計算過程!G162)+バックデータ一覧!$E$14))^バックデータ一覧!$E$11)*計算過程!$W$11*10^-3,0)</f>
        <v>0</v>
      </c>
      <c r="F162" s="18">
        <f>IF(G162&lt;0.3,(バックデータ一覧!$C$10*(バックデータ一覧!$C$12*計算過程!L162+バックデータ一覧!$C$13*LN(0.3)+バックデータ一覧!$C$14)^バックデータ一覧!$C$11+バックデータ一覧!$E$10*(0.3/(バックデータ一覧!$E$12*計算過程!L162+バックデータ一覧!$E$13*LN(0.3)+バックデータ一覧!$E$14))^バックデータ一覧!$E$11)*計算過程!$W$11*計算過程!G162/0.3*10^-3,0)</f>
        <v>4.119399047302688E-3</v>
      </c>
      <c r="G162" s="18">
        <f t="shared" si="14"/>
        <v>1.6248886890105614E-3</v>
      </c>
      <c r="H162" s="18">
        <f t="shared" si="15"/>
        <v>4.9407863261451329E-2</v>
      </c>
      <c r="I162" s="24">
        <v>0</v>
      </c>
      <c r="J162" s="24">
        <v>0</v>
      </c>
      <c r="K162" s="24">
        <v>0</v>
      </c>
      <c r="L162" s="14">
        <f>貼り付けシート!C162</f>
        <v>13.3</v>
      </c>
      <c r="M162" s="14">
        <f>貼り付けシート!D162</f>
        <v>3.4</v>
      </c>
      <c r="N162" s="18">
        <f>貼り付けシート!E162</f>
        <v>36.03475932993144</v>
      </c>
      <c r="O162" s="18">
        <f>貼り付けシート!F162</f>
        <v>4.9407863261451329E-2</v>
      </c>
      <c r="P162" s="19">
        <f t="shared" si="16"/>
        <v>4.9407863261451329E-2</v>
      </c>
      <c r="Q162" s="19">
        <f t="shared" si="17"/>
        <v>0</v>
      </c>
    </row>
    <row r="163" spans="1:17">
      <c r="A163" s="38">
        <v>41646</v>
      </c>
      <c r="B163" s="49" t="s">
        <v>162</v>
      </c>
      <c r="C163" s="24">
        <f t="shared" si="12"/>
        <v>30.406921776000001</v>
      </c>
      <c r="D163" s="24">
        <f t="shared" si="13"/>
        <v>3.4345185585982429E-3</v>
      </c>
      <c r="E163" s="18">
        <f>IF(G163&gt;=0.3,(バックデータ一覧!$C$10*(バックデータ一覧!$C$12*計算過程!L163+バックデータ一覧!$C$13*LN(計算過程!G163)+バックデータ一覧!$C$14)^バックデータ一覧!$C$11+バックデータ一覧!$E$10*(計算過程!G163/(バックデータ一覧!$E$12*計算過程!L163+バックデータ一覧!$E$13*LN(計算過程!G163)+バックデータ一覧!$E$14))^バックデータ一覧!$E$11)*計算過程!$W$11*10^-3,0)</f>
        <v>0</v>
      </c>
      <c r="F163" s="18">
        <f>IF(G163&lt;0.3,(バックデータ一覧!$C$10*(バックデータ一覧!$C$12*計算過程!L163+バックデータ一覧!$C$13*LN(0.3)+バックデータ一覧!$C$14)^バックデータ一覧!$C$11+バックデータ一覧!$E$10*(0.3/(バックデータ一覧!$E$12*計算過程!L163+バックデータ一覧!$E$13*LN(0.3)+バックデータ一覧!$E$14))^バックデータ一覧!$E$11)*計算過程!$W$11*計算過程!G163/0.3*10^-3,0)</f>
        <v>3.4345185585982429E-3</v>
      </c>
      <c r="G163" s="18">
        <f t="shared" si="14"/>
        <v>1.3925917552507496E-3</v>
      </c>
      <c r="H163" s="18">
        <f t="shared" si="15"/>
        <v>4.2344428567812085E-2</v>
      </c>
      <c r="I163" s="24">
        <v>0</v>
      </c>
      <c r="J163" s="24">
        <v>0</v>
      </c>
      <c r="K163" s="24">
        <v>0</v>
      </c>
      <c r="L163" s="14">
        <f>貼り付けシート!C163</f>
        <v>14</v>
      </c>
      <c r="M163" s="14">
        <f>貼り付けシート!D163</f>
        <v>3.6</v>
      </c>
      <c r="N163" s="18">
        <f>貼り付けシート!E163</f>
        <v>36.443299537540064</v>
      </c>
      <c r="O163" s="18">
        <f>貼り付けシート!F163</f>
        <v>4.2344428567812085E-2</v>
      </c>
      <c r="P163" s="19">
        <f t="shared" si="16"/>
        <v>4.2344428567812085E-2</v>
      </c>
      <c r="Q163" s="19">
        <f t="shared" si="17"/>
        <v>0</v>
      </c>
    </row>
    <row r="164" spans="1:17">
      <c r="A164" s="38">
        <v>41646</v>
      </c>
      <c r="B164" s="49" t="s">
        <v>163</v>
      </c>
      <c r="C164" s="24">
        <f t="shared" si="12"/>
        <v>30.406921776000001</v>
      </c>
      <c r="D164" s="24">
        <f t="shared" si="13"/>
        <v>7.3448915324734855E-3</v>
      </c>
      <c r="E164" s="18">
        <f>IF(G164&gt;=0.3,(バックデータ一覧!$C$10*(バックデータ一覧!$C$12*計算過程!L164+バックデータ一覧!$C$13*LN(計算過程!G164)+バックデータ一覧!$C$14)^バックデータ一覧!$C$11+バックデータ一覧!$E$10*(計算過程!G164/(バックデータ一覧!$E$12*計算過程!L164+バックデータ一覧!$E$13*LN(計算過程!G164)+バックデータ一覧!$E$14))^バックデータ一覧!$E$11)*計算過程!$W$11*10^-3,0)</f>
        <v>0</v>
      </c>
      <c r="F164" s="18">
        <f>IF(G164&lt;0.3,(バックデータ一覧!$C$10*(バックデータ一覧!$C$12*計算過程!L164+バックデータ一覧!$C$13*LN(0.3)+バックデータ一覧!$C$14)^バックデータ一覧!$C$11+バックデータ一覧!$E$10*(0.3/(バックデータ一覧!$E$12*計算過程!L164+バックデータ一覧!$E$13*LN(0.3)+バックデータ一覧!$E$14))^バックデータ一覧!$E$11)*計算過程!$W$11*計算過程!G164/0.3*10^-3,0)</f>
        <v>7.3448915324734855E-3</v>
      </c>
      <c r="G164" s="18">
        <f t="shared" si="14"/>
        <v>2.9085402383992047E-3</v>
      </c>
      <c r="H164" s="18">
        <f t="shared" si="15"/>
        <v>8.843975551135301E-2</v>
      </c>
      <c r="I164" s="24">
        <v>0</v>
      </c>
      <c r="J164" s="24">
        <v>0</v>
      </c>
      <c r="K164" s="24">
        <v>0</v>
      </c>
      <c r="L164" s="14">
        <f>貼り付けシート!C164</f>
        <v>13.4</v>
      </c>
      <c r="M164" s="14">
        <f>貼り付けシート!D164</f>
        <v>3.7</v>
      </c>
      <c r="N164" s="18">
        <f>貼り付けシート!E164</f>
        <v>38.940588869065508</v>
      </c>
      <c r="O164" s="18">
        <f>貼り付けシート!F164</f>
        <v>8.843975551135301E-2</v>
      </c>
      <c r="P164" s="19">
        <f t="shared" si="16"/>
        <v>8.843975551135301E-2</v>
      </c>
      <c r="Q164" s="19">
        <f t="shared" si="17"/>
        <v>0</v>
      </c>
    </row>
    <row r="165" spans="1:17">
      <c r="A165" s="38">
        <v>41646</v>
      </c>
      <c r="B165" s="49" t="s">
        <v>164</v>
      </c>
      <c r="C165" s="24">
        <f t="shared" si="12"/>
        <v>30.406921776000001</v>
      </c>
      <c r="D165" s="24">
        <f t="shared" si="13"/>
        <v>7.7303320311142123E-3</v>
      </c>
      <c r="E165" s="18">
        <f>IF(G165&gt;=0.3,(バックデータ一覧!$C$10*(バックデータ一覧!$C$12*計算過程!L165+バックデータ一覧!$C$13*LN(計算過程!G165)+バックデータ一覧!$C$14)^バックデータ一覧!$C$11+バックデータ一覧!$E$10*(計算過程!G165/(バックデータ一覧!$E$12*計算過程!L165+バックデータ一覧!$E$13*LN(計算過程!G165)+バックデータ一覧!$E$14))^バックデータ一覧!$E$11)*計算過程!$W$11*10^-3,0)</f>
        <v>0</v>
      </c>
      <c r="F165" s="18">
        <f>IF(G165&lt;0.3,(バックデータ一覧!$C$10*(バックデータ一覧!$C$12*計算過程!L165+バックデータ一覧!$C$13*LN(0.3)+バックデータ一覧!$C$14)^バックデータ一覧!$C$11+バックデータ一覧!$E$10*(0.3/(バックデータ一覧!$E$12*計算過程!L165+バックデータ一覧!$E$13*LN(0.3)+バックデータ一覧!$E$14))^バックデータ一覧!$E$11)*計算過程!$W$11*計算過程!G165/0.3*10^-3,0)</f>
        <v>7.7303320311142123E-3</v>
      </c>
      <c r="G165" s="18">
        <f t="shared" si="14"/>
        <v>3.0611727442502032E-3</v>
      </c>
      <c r="H165" s="18">
        <f t="shared" si="15"/>
        <v>9.308084017723918E-2</v>
      </c>
      <c r="I165" s="24">
        <v>0</v>
      </c>
      <c r="J165" s="24">
        <v>0</v>
      </c>
      <c r="K165" s="24">
        <v>0</v>
      </c>
      <c r="L165" s="14">
        <f>貼り付けシート!C165</f>
        <v>13.4</v>
      </c>
      <c r="M165" s="14">
        <f>貼り付けシート!D165</f>
        <v>3.8</v>
      </c>
      <c r="N165" s="18">
        <f>貼り付けシート!E165</f>
        <v>39.986646511026883</v>
      </c>
      <c r="O165" s="18">
        <f>貼り付けシート!F165</f>
        <v>9.308084017723918E-2</v>
      </c>
      <c r="P165" s="19">
        <f t="shared" si="16"/>
        <v>9.308084017723918E-2</v>
      </c>
      <c r="Q165" s="19">
        <f t="shared" si="17"/>
        <v>0</v>
      </c>
    </row>
    <row r="166" spans="1:17">
      <c r="A166" s="38">
        <v>41646</v>
      </c>
      <c r="B166" s="49" t="s">
        <v>165</v>
      </c>
      <c r="C166" s="24">
        <f t="shared" si="12"/>
        <v>30.406921776000001</v>
      </c>
      <c r="D166" s="24">
        <f t="shared" si="13"/>
        <v>1.6811189590430067E-2</v>
      </c>
      <c r="E166" s="18">
        <f>IF(G166&gt;=0.3,(バックデータ一覧!$C$10*(バックデータ一覧!$C$12*計算過程!L166+バックデータ一覧!$C$13*LN(計算過程!G166)+バックデータ一覧!$C$14)^バックデータ一覧!$C$11+バックデータ一覧!$E$10*(計算過程!G166/(バックデータ一覧!$E$12*計算過程!L166+バックデータ一覧!$E$13*LN(計算過程!G166)+バックデータ一覧!$E$14))^バックデータ一覧!$E$11)*計算過程!$W$11*10^-3,0)</f>
        <v>0</v>
      </c>
      <c r="F166" s="18">
        <f>IF(G166&lt;0.3,(バックデータ一覧!$C$10*(バックデータ一覧!$C$12*計算過程!L166+バックデータ一覧!$C$13*LN(0.3)+バックデータ一覧!$C$14)^バックデータ一覧!$C$11+バックデータ一覧!$E$10*(0.3/(バックデータ一覧!$E$12*計算過程!L166+バックデータ一覧!$E$13*LN(0.3)+バックデータ一覧!$E$14))^バックデータ一覧!$E$11)*計算過程!$W$11*計算過程!G166/0.3*10^-3,0)</f>
        <v>1.6811189590430067E-2</v>
      </c>
      <c r="G166" s="18">
        <f t="shared" si="14"/>
        <v>6.5033456649076522E-3</v>
      </c>
      <c r="H166" s="18">
        <f t="shared" si="15"/>
        <v>0.1977467229151357</v>
      </c>
      <c r="I166" s="24">
        <v>0</v>
      </c>
      <c r="J166" s="24">
        <v>0</v>
      </c>
      <c r="K166" s="24">
        <v>0</v>
      </c>
      <c r="L166" s="14">
        <f>貼り付けシート!C166</f>
        <v>12.8</v>
      </c>
      <c r="M166" s="14">
        <f>貼り付けシート!D166</f>
        <v>4.2</v>
      </c>
      <c r="N166" s="18">
        <f>貼り付けシート!E166</f>
        <v>45.934459012013825</v>
      </c>
      <c r="O166" s="18">
        <f>貼り付けシート!F166</f>
        <v>0.1977467229151357</v>
      </c>
      <c r="P166" s="19">
        <f t="shared" si="16"/>
        <v>0.1977467229151357</v>
      </c>
      <c r="Q166" s="19">
        <f t="shared" si="17"/>
        <v>0</v>
      </c>
    </row>
    <row r="167" spans="1:17">
      <c r="A167" s="38">
        <v>41646</v>
      </c>
      <c r="B167" s="49" t="s">
        <v>166</v>
      </c>
      <c r="C167" s="24">
        <f t="shared" si="12"/>
        <v>30.406921776000001</v>
      </c>
      <c r="D167" s="24">
        <f t="shared" si="13"/>
        <v>2.7710346975009369E-2</v>
      </c>
      <c r="E167" s="18">
        <f>IF(G167&gt;=0.3,(バックデータ一覧!$C$10*(バックデータ一覧!$C$12*計算過程!L167+バックデータ一覧!$C$13*LN(計算過程!G167)+バックデータ一覧!$C$14)^バックデータ一覧!$C$11+バックデータ一覧!$E$10*(計算過程!G167/(バックデータ一覧!$E$12*計算過程!L167+バックデータ一覧!$E$13*LN(計算過程!G167)+バックデータ一覧!$E$14))^バックデータ一覧!$E$11)*計算過程!$W$11*10^-3,0)</f>
        <v>0</v>
      </c>
      <c r="F167" s="18">
        <f>IF(G167&lt;0.3,(バックデータ一覧!$C$10*(バックデータ一覧!$C$12*計算過程!L167+バックデータ一覧!$C$13*LN(0.3)+バックデータ一覧!$C$14)^バックデータ一覧!$C$11+バックデータ一覧!$E$10*(0.3/(バックデータ一覧!$E$12*計算過程!L167+バックデータ一覧!$E$13*LN(0.3)+バックデータ一覧!$E$14))^バックデータ一覧!$E$11)*計算過程!$W$11*計算過程!G167/0.3*10^-3,0)</f>
        <v>2.7710346975009369E-2</v>
      </c>
      <c r="G167" s="18">
        <f t="shared" si="14"/>
        <v>1.0122736657305986E-2</v>
      </c>
      <c r="H167" s="18">
        <f t="shared" si="15"/>
        <v>0.30780126169775085</v>
      </c>
      <c r="I167" s="24">
        <v>0</v>
      </c>
      <c r="J167" s="24">
        <v>0</v>
      </c>
      <c r="K167" s="24">
        <v>0</v>
      </c>
      <c r="L167" s="14">
        <f>貼り付けシート!C167</f>
        <v>11.3</v>
      </c>
      <c r="M167" s="14">
        <f>貼り付けシート!D167</f>
        <v>4.8</v>
      </c>
      <c r="N167" s="18">
        <f>貼り付けシート!E167</f>
        <v>57.897329124197171</v>
      </c>
      <c r="O167" s="18">
        <f>貼り付けシート!F167</f>
        <v>0.30780126169775085</v>
      </c>
      <c r="P167" s="19">
        <f t="shared" si="16"/>
        <v>0.30780126169775085</v>
      </c>
      <c r="Q167" s="19">
        <f t="shared" si="17"/>
        <v>0</v>
      </c>
    </row>
    <row r="168" spans="1:17">
      <c r="A168" s="38">
        <v>41646</v>
      </c>
      <c r="B168" s="49" t="s">
        <v>167</v>
      </c>
      <c r="C168" s="24">
        <f t="shared" si="12"/>
        <v>30.406921776000001</v>
      </c>
      <c r="D168" s="24">
        <f t="shared" si="13"/>
        <v>3.2441119603838053E-2</v>
      </c>
      <c r="E168" s="18">
        <f>IF(G168&gt;=0.3,(バックデータ一覧!$C$10*(バックデータ一覧!$C$12*計算過程!L168+バックデータ一覧!$C$13*LN(計算過程!G168)+バックデータ一覧!$C$14)^バックデータ一覧!$C$11+バックデータ一覧!$E$10*(計算過程!G168/(バックデータ一覧!$E$12*計算過程!L168+バックデータ一覧!$E$13*LN(計算過程!G168)+バックデータ一覧!$E$14))^バックデータ一覧!$E$11)*計算過程!$W$11*10^-3,0)</f>
        <v>0</v>
      </c>
      <c r="F168" s="18">
        <f>IF(G168&lt;0.3,(バックデータ一覧!$C$10*(バックデータ一覧!$C$12*計算過程!L168+バックデータ一覧!$C$13*LN(0.3)+バックデータ一覧!$C$14)^バックデータ一覧!$C$11+バックデータ一覧!$E$10*(0.3/(バックデータ一覧!$E$12*計算過程!L168+バックデータ一覧!$E$13*LN(0.3)+バックデータ一覧!$E$14))^バックデータ一覧!$E$11)*計算過程!$W$11*計算過程!G168/0.3*10^-3,0)</f>
        <v>3.2441119603838053E-2</v>
      </c>
      <c r="G168" s="18">
        <f t="shared" si="14"/>
        <v>1.108630544537639E-2</v>
      </c>
      <c r="H168" s="18">
        <f t="shared" si="15"/>
        <v>0.33710042246240274</v>
      </c>
      <c r="I168" s="24">
        <v>0</v>
      </c>
      <c r="J168" s="24">
        <v>0</v>
      </c>
      <c r="K168" s="24">
        <v>0</v>
      </c>
      <c r="L168" s="14">
        <f>貼り付けシート!C168</f>
        <v>9.5</v>
      </c>
      <c r="M168" s="14">
        <f>貼り付けシート!D168</f>
        <v>4.7</v>
      </c>
      <c r="N168" s="18">
        <f>貼り付けシート!E168</f>
        <v>63.943560760508348</v>
      </c>
      <c r="O168" s="18">
        <f>貼り付けシート!F168</f>
        <v>0.33710042246240274</v>
      </c>
      <c r="P168" s="19">
        <f t="shared" si="16"/>
        <v>0.33710042246240274</v>
      </c>
      <c r="Q168" s="19">
        <f t="shared" si="17"/>
        <v>0</v>
      </c>
    </row>
    <row r="169" spans="1:17">
      <c r="A169" s="38">
        <v>41646</v>
      </c>
      <c r="B169" s="49" t="s">
        <v>168</v>
      </c>
      <c r="C169" s="24">
        <f t="shared" si="12"/>
        <v>30.406921776000001</v>
      </c>
      <c r="D169" s="24">
        <f t="shared" si="13"/>
        <v>5.7272202025326298E-2</v>
      </c>
      <c r="E169" s="18">
        <f>IF(G169&gt;=0.3,(バックデータ一覧!$C$10*(バックデータ一覧!$C$12*計算過程!L169+バックデータ一覧!$C$13*LN(計算過程!G169)+バックデータ一覧!$C$14)^バックデータ一覧!$C$11+バックデータ一覧!$E$10*(計算過程!G169/(バックデータ一覧!$E$12*計算過程!L169+バックデータ一覧!$E$13*LN(計算過程!G169)+バックデータ一覧!$E$14))^バックデータ一覧!$E$11)*計算過程!$W$11*10^-3,0)</f>
        <v>0</v>
      </c>
      <c r="F169" s="18">
        <f>IF(G169&lt;0.3,(バックデータ一覧!$C$10*(バックデータ一覧!$C$12*計算過程!L169+バックデータ一覧!$C$13*LN(0.3)+バックデータ一覧!$C$14)^バックデータ一覧!$C$11+バックデータ一覧!$E$10*(0.3/(バックデータ一覧!$E$12*計算過程!L169+バックデータ一覧!$E$13*LN(0.3)+バックデータ一覧!$E$14))^バックデータ一覧!$E$11)*計算過程!$W$11*計算過程!G169/0.3*10^-3,0)</f>
        <v>5.7272202025326298E-2</v>
      </c>
      <c r="G169" s="18">
        <f t="shared" si="14"/>
        <v>1.8810081984841496E-2</v>
      </c>
      <c r="H169" s="18">
        <f t="shared" si="15"/>
        <v>0.57195669151322215</v>
      </c>
      <c r="I169" s="24">
        <v>0</v>
      </c>
      <c r="J169" s="24">
        <v>0</v>
      </c>
      <c r="K169" s="24">
        <v>0</v>
      </c>
      <c r="L169" s="14">
        <f>貼り付けシート!C169</f>
        <v>8.4</v>
      </c>
      <c r="M169" s="14">
        <f>貼り付けシート!D169</f>
        <v>4.7</v>
      </c>
      <c r="N169" s="18">
        <f>貼り付けシート!E169</f>
        <v>68.877179645058959</v>
      </c>
      <c r="O169" s="18">
        <f>貼り付けシート!F169</f>
        <v>0.57195669151322215</v>
      </c>
      <c r="P169" s="19">
        <f t="shared" si="16"/>
        <v>0.57195669151322215</v>
      </c>
      <c r="Q169" s="19">
        <f t="shared" si="17"/>
        <v>0</v>
      </c>
    </row>
    <row r="170" spans="1:17">
      <c r="A170" s="38">
        <v>41646</v>
      </c>
      <c r="B170" s="49" t="s">
        <v>169</v>
      </c>
      <c r="C170" s="24">
        <f t="shared" si="12"/>
        <v>30.406921776000001</v>
      </c>
      <c r="D170" s="24">
        <f t="shared" si="13"/>
        <v>0.22135930849516533</v>
      </c>
      <c r="E170" s="18">
        <f>IF(G170&gt;=0.3,(バックデータ一覧!$C$10*(バックデータ一覧!$C$12*計算過程!L170+バックデータ一覧!$C$13*LN(計算過程!G170)+バックデータ一覧!$C$14)^バックデータ一覧!$C$11+バックデータ一覧!$E$10*(計算過程!G170/(バックデータ一覧!$E$12*計算過程!L170+バックデータ一覧!$E$13*LN(計算過程!G170)+バックデータ一覧!$E$14))^バックデータ一覧!$E$11)*計算過程!$W$11*10^-3,0)</f>
        <v>0</v>
      </c>
      <c r="F170" s="18">
        <f>IF(G170&lt;0.3,(バックデータ一覧!$C$10*(バックデータ一覧!$C$12*計算過程!L170+バックデータ一覧!$C$13*LN(0.3)+バックデータ一覧!$C$14)^バックデータ一覧!$C$11+バックデータ一覧!$E$10*(0.3/(バックデータ一覧!$E$12*計算過程!L170+バックデータ一覧!$E$13*LN(0.3)+バックデータ一覧!$E$14))^バックデータ一覧!$E$11)*計算過程!$W$11*計算過程!G170/0.3*10^-3,0)</f>
        <v>0.22135930849516533</v>
      </c>
      <c r="G170" s="18">
        <f t="shared" si="14"/>
        <v>6.9680313083967091E-2</v>
      </c>
      <c r="H170" s="18">
        <f t="shared" si="15"/>
        <v>2.1187638292713769</v>
      </c>
      <c r="I170" s="24">
        <v>0</v>
      </c>
      <c r="J170" s="24">
        <v>0</v>
      </c>
      <c r="K170" s="24">
        <v>0</v>
      </c>
      <c r="L170" s="14">
        <f>貼り付けシート!C170</f>
        <v>7.2</v>
      </c>
      <c r="M170" s="14">
        <f>貼り付けシート!D170</f>
        <v>4.7</v>
      </c>
      <c r="N170" s="18">
        <f>貼り付けシート!E170</f>
        <v>74.750512718301437</v>
      </c>
      <c r="O170" s="18">
        <f>貼り付けシート!F170</f>
        <v>2.1187638292713769</v>
      </c>
      <c r="P170" s="19">
        <f t="shared" si="16"/>
        <v>2.1187638292713769</v>
      </c>
      <c r="Q170" s="19">
        <f t="shared" si="17"/>
        <v>0</v>
      </c>
    </row>
    <row r="171" spans="1:17">
      <c r="A171" s="38">
        <v>41646</v>
      </c>
      <c r="B171" s="49" t="s">
        <v>170</v>
      </c>
      <c r="C171" s="24">
        <f t="shared" si="12"/>
        <v>30.406921776000001</v>
      </c>
      <c r="D171" s="24">
        <f t="shared" si="13"/>
        <v>0.62955944613032</v>
      </c>
      <c r="E171" s="18">
        <f>IF(G171&gt;=0.3,(バックデータ一覧!$C$10*(バックデータ一覧!$C$12*計算過程!L171+バックデータ一覧!$C$13*LN(計算過程!G171)+バックデータ一覧!$C$14)^バックデータ一覧!$C$11+バックデータ一覧!$E$10*(計算過程!G171/(バックデータ一覧!$E$12*計算過程!L171+バックデータ一覧!$E$13*LN(計算過程!G171)+バックデータ一覧!$E$14))^バックデータ一覧!$E$11)*計算過程!$W$11*10^-3,0)</f>
        <v>0</v>
      </c>
      <c r="F171" s="18">
        <f>IF(G171&lt;0.3,(バックデータ一覧!$C$10*(バックデータ一覧!$C$12*計算過程!L171+バックデータ一覧!$C$13*LN(0.3)+バックデータ一覧!$C$14)^バックデータ一覧!$C$11+バックデータ一覧!$E$10*(0.3/(バックデータ一覧!$E$12*計算過程!L171+バックデータ一覧!$E$13*LN(0.3)+バックデータ一覧!$E$14))^バックデータ一覧!$E$11)*計算過程!$W$11*計算過程!G171/0.3*10^-3,0)</f>
        <v>0.62955944613032</v>
      </c>
      <c r="G171" s="18">
        <f t="shared" si="14"/>
        <v>0.19475144372996342</v>
      </c>
      <c r="H171" s="18">
        <f t="shared" si="15"/>
        <v>5.9217919152600631</v>
      </c>
      <c r="I171" s="24">
        <v>0</v>
      </c>
      <c r="J171" s="24">
        <v>0</v>
      </c>
      <c r="K171" s="24">
        <v>0</v>
      </c>
      <c r="L171" s="14">
        <f>貼り付けシート!C171</f>
        <v>6.7</v>
      </c>
      <c r="M171" s="14">
        <f>貼り付けシート!D171</f>
        <v>4</v>
      </c>
      <c r="N171" s="18">
        <f>貼り付けシート!E171</f>
        <v>65.912975551079597</v>
      </c>
      <c r="O171" s="18">
        <f>貼り付けシート!F171</f>
        <v>5.9217919152600631</v>
      </c>
      <c r="P171" s="19">
        <f t="shared" si="16"/>
        <v>5.9217919152600631</v>
      </c>
      <c r="Q171" s="19">
        <f t="shared" si="17"/>
        <v>0</v>
      </c>
    </row>
    <row r="172" spans="1:17">
      <c r="A172" s="38">
        <v>41646</v>
      </c>
      <c r="B172" s="49" t="s">
        <v>171</v>
      </c>
      <c r="C172" s="24">
        <f t="shared" si="12"/>
        <v>30.406921776000001</v>
      </c>
      <c r="D172" s="24">
        <f t="shared" si="13"/>
        <v>1.044001505816758</v>
      </c>
      <c r="E172" s="18">
        <f>IF(G172&gt;=0.3,(バックデータ一覧!$C$10*(バックデータ一覧!$C$12*計算過程!L172+バックデータ一覧!$C$13*LN(計算過程!G172)+バックデータ一覧!$C$14)^バックデータ一覧!$C$11+バックデータ一覧!$E$10*(計算過程!G172/(バックデータ一覧!$E$12*計算過程!L172+バックデータ一覧!$E$13*LN(計算過程!G172)+バックデータ一覧!$E$14))^バックデータ一覧!$E$11)*計算過程!$W$11*10^-3,0)</f>
        <v>1.044001505816758</v>
      </c>
      <c r="F172" s="18">
        <f>IF(G172&lt;0.3,(バックデータ一覧!$C$10*(バックデータ一覧!$C$12*計算過程!L172+バックデータ一覧!$C$13*LN(0.3)+バックデータ一覧!$C$14)^バックデータ一覧!$C$11+バックデータ一覧!$E$10*(0.3/(バックデータ一覧!$E$12*計算過程!L172+バックデータ一覧!$E$13*LN(0.3)+バックデータ一覧!$E$14))^バックデータ一覧!$E$11)*計算過程!$W$11*計算過程!G172/0.3*10^-3,0)</f>
        <v>0</v>
      </c>
      <c r="G172" s="18">
        <f t="shared" si="14"/>
        <v>0.31957302065199061</v>
      </c>
      <c r="H172" s="18">
        <f t="shared" si="15"/>
        <v>9.7172318406851108</v>
      </c>
      <c r="I172" s="24">
        <v>0</v>
      </c>
      <c r="J172" s="24">
        <v>0</v>
      </c>
      <c r="K172" s="24">
        <v>0</v>
      </c>
      <c r="L172" s="14">
        <f>貼り付けシート!C172</f>
        <v>6.3</v>
      </c>
      <c r="M172" s="14">
        <f>貼り付けシート!D172</f>
        <v>3.8</v>
      </c>
      <c r="N172" s="18">
        <f>貼り付けシート!E172</f>
        <v>64.387858264397934</v>
      </c>
      <c r="O172" s="18">
        <f>貼り付けシート!F172</f>
        <v>9.7172318406851108</v>
      </c>
      <c r="P172" s="19">
        <f t="shared" si="16"/>
        <v>9.7172318406851108</v>
      </c>
      <c r="Q172" s="19">
        <f t="shared" si="17"/>
        <v>0</v>
      </c>
    </row>
    <row r="173" spans="1:17">
      <c r="A173" s="38">
        <v>41646</v>
      </c>
      <c r="B173" s="49" t="s">
        <v>172</v>
      </c>
      <c r="C173" s="24">
        <f t="shared" si="12"/>
        <v>30.406921776000001</v>
      </c>
      <c r="D173" s="24">
        <f t="shared" si="13"/>
        <v>1.1616642491119726</v>
      </c>
      <c r="E173" s="18">
        <f>IF(G173&gt;=0.3,(バックデータ一覧!$C$10*(バックデータ一覧!$C$12*計算過程!L173+バックデータ一覧!$C$13*LN(計算過程!G173)+バックデータ一覧!$C$14)^バックデータ一覧!$C$11+バックデータ一覧!$E$10*(計算過程!G173/(バックデータ一覧!$E$12*計算過程!L173+バックデータ一覧!$E$13*LN(計算過程!G173)+バックデータ一覧!$E$14))^バックデータ一覧!$E$11)*計算過程!$W$11*10^-3,0)</f>
        <v>1.1616642491119726</v>
      </c>
      <c r="F173" s="18">
        <f>IF(G173&lt;0.3,(バックデータ一覧!$C$10*(バックデータ一覧!$C$12*計算過程!L173+バックデータ一覧!$C$13*LN(0.3)+バックデータ一覧!$C$14)^バックデータ一覧!$C$11+バックデータ一覧!$E$10*(0.3/(バックデータ一覧!$E$12*計算過程!L173+バックデータ一覧!$E$13*LN(0.3)+バックデータ一覧!$E$14))^バックデータ一覧!$E$11)*計算過程!$W$11*計算過程!G173/0.3*10^-3,0)</f>
        <v>0</v>
      </c>
      <c r="G173" s="18">
        <f t="shared" si="14"/>
        <v>0.34915980633888094</v>
      </c>
      <c r="H173" s="18">
        <f t="shared" si="15"/>
        <v>10.616874918669662</v>
      </c>
      <c r="I173" s="24">
        <v>0</v>
      </c>
      <c r="J173" s="24">
        <v>0</v>
      </c>
      <c r="K173" s="24">
        <v>0</v>
      </c>
      <c r="L173" s="14">
        <f>貼り付けシート!C173</f>
        <v>5.5</v>
      </c>
      <c r="M173" s="14">
        <f>貼り付けシート!D173</f>
        <v>3.9</v>
      </c>
      <c r="N173" s="18">
        <f>貼り付けシート!E173</f>
        <v>69.83499712664937</v>
      </c>
      <c r="O173" s="18">
        <f>貼り付けシート!F173</f>
        <v>10.616874918669662</v>
      </c>
      <c r="P173" s="19">
        <f t="shared" si="16"/>
        <v>10.616874918669662</v>
      </c>
      <c r="Q173" s="19">
        <f t="shared" si="17"/>
        <v>0</v>
      </c>
    </row>
    <row r="174" spans="1:17">
      <c r="A174" s="38">
        <v>41647</v>
      </c>
      <c r="B174" s="49" t="s">
        <v>149</v>
      </c>
      <c r="C174" s="24">
        <f t="shared" si="12"/>
        <v>30.406921776000001</v>
      </c>
      <c r="D174" s="24">
        <f t="shared" si="13"/>
        <v>1.3041744110149849</v>
      </c>
      <c r="E174" s="18">
        <f>IF(G174&gt;=0.3,(バックデータ一覧!$C$10*(バックデータ一覧!$C$12*計算過程!L174+バックデータ一覧!$C$13*LN(計算過程!G174)+バックデータ一覧!$C$14)^バックデータ一覧!$C$11+バックデータ一覧!$E$10*(計算過程!G174/(バックデータ一覧!$E$12*計算過程!L174+バックデータ一覧!$E$13*LN(計算過程!G174)+バックデータ一覧!$E$14))^バックデータ一覧!$E$11)*計算過程!$W$11*10^-3,0)</f>
        <v>1.3041744110149849</v>
      </c>
      <c r="F174" s="18">
        <f>IF(G174&lt;0.3,(バックデータ一覧!$C$10*(バックデータ一覧!$C$12*計算過程!L174+バックデータ一覧!$C$13*LN(0.3)+バックデータ一覧!$C$14)^バックデータ一覧!$C$11+バックデータ一覧!$E$10*(0.3/(バックデータ一覧!$E$12*計算過程!L174+バックデータ一覧!$E$13*LN(0.3)+バックデータ一覧!$E$14))^バックデータ一覧!$E$11)*計算過程!$W$11*計算過程!G174/0.3*10^-3,0)</f>
        <v>0</v>
      </c>
      <c r="G174" s="18">
        <f t="shared" si="14"/>
        <v>0.39203285928329007</v>
      </c>
      <c r="H174" s="18">
        <f t="shared" si="15"/>
        <v>11.920512485848617</v>
      </c>
      <c r="I174" s="24">
        <v>0</v>
      </c>
      <c r="J174" s="24">
        <v>0</v>
      </c>
      <c r="K174" s="24">
        <v>0</v>
      </c>
      <c r="L174" s="14">
        <f>貼り付けシート!C174</f>
        <v>5</v>
      </c>
      <c r="M174" s="14">
        <f>貼り付けシート!D174</f>
        <v>3.9</v>
      </c>
      <c r="N174" s="18">
        <f>貼り付けシート!E174</f>
        <v>72.308311595148581</v>
      </c>
      <c r="O174" s="18">
        <f>貼り付けシート!F174</f>
        <v>11.920512485848617</v>
      </c>
      <c r="P174" s="19">
        <f t="shared" si="16"/>
        <v>11.920512485848617</v>
      </c>
      <c r="Q174" s="19">
        <f t="shared" si="17"/>
        <v>0</v>
      </c>
    </row>
    <row r="175" spans="1:17">
      <c r="A175" s="38">
        <v>41647</v>
      </c>
      <c r="B175" s="49" t="s">
        <v>150</v>
      </c>
      <c r="C175" s="24">
        <f t="shared" si="12"/>
        <v>30.406921776000001</v>
      </c>
      <c r="D175" s="24">
        <f t="shared" si="13"/>
        <v>1.3918814422799446</v>
      </c>
      <c r="E175" s="18">
        <f>IF(G175&gt;=0.3,(バックデータ一覧!$C$10*(バックデータ一覧!$C$12*計算過程!L175+バックデータ一覧!$C$13*LN(計算過程!G175)+バックデータ一覧!$C$14)^バックデータ一覧!$C$11+バックデータ一覧!$E$10*(計算過程!G175/(バックデータ一覧!$E$12*計算過程!L175+バックデータ一覧!$E$13*LN(計算過程!G175)+バックデータ一覧!$E$14))^バックデータ一覧!$E$11)*計算過程!$W$11*10^-3,0)</f>
        <v>1.3918814422799446</v>
      </c>
      <c r="F175" s="18">
        <f>IF(G175&lt;0.3,(バックデータ一覧!$C$10*(バックデータ一覧!$C$12*計算過程!L175+バックデータ一覧!$C$13*LN(0.3)+バックデータ一覧!$C$14)^バックデータ一覧!$C$11+バックデータ一覧!$E$10*(0.3/(バックデータ一覧!$E$12*計算過程!L175+バックデータ一覧!$E$13*LN(0.3)+バックデータ一覧!$E$14))^バックデータ一覧!$E$11)*計算過程!$W$11*計算過程!G175/0.3*10^-3,0)</f>
        <v>0</v>
      </c>
      <c r="G175" s="18">
        <f t="shared" si="14"/>
        <v>0.41949417421537655</v>
      </c>
      <c r="H175" s="18">
        <f t="shared" si="15"/>
        <v>12.755526540854671</v>
      </c>
      <c r="I175" s="24">
        <v>0</v>
      </c>
      <c r="J175" s="24">
        <v>0</v>
      </c>
      <c r="K175" s="24">
        <v>0</v>
      </c>
      <c r="L175" s="14">
        <f>貼り付けシート!C175</f>
        <v>4.7</v>
      </c>
      <c r="M175" s="14">
        <f>貼り付けシート!D175</f>
        <v>3.9</v>
      </c>
      <c r="N175" s="18">
        <f>貼り付けシート!E175</f>
        <v>73.839148739290223</v>
      </c>
      <c r="O175" s="18">
        <f>貼り付けシート!F175</f>
        <v>12.755526540854671</v>
      </c>
      <c r="P175" s="19">
        <f t="shared" si="16"/>
        <v>12.755526540854671</v>
      </c>
      <c r="Q175" s="19">
        <f t="shared" si="17"/>
        <v>0</v>
      </c>
    </row>
    <row r="176" spans="1:17">
      <c r="A176" s="38">
        <v>41647</v>
      </c>
      <c r="B176" s="49" t="s">
        <v>151</v>
      </c>
      <c r="C176" s="24">
        <f t="shared" si="12"/>
        <v>30.406921776000001</v>
      </c>
      <c r="D176" s="24">
        <f t="shared" si="13"/>
        <v>1.4095558543684226</v>
      </c>
      <c r="E176" s="18">
        <f>IF(G176&gt;=0.3,(バックデータ一覧!$C$10*(バックデータ一覧!$C$12*計算過程!L176+バックデータ一覧!$C$13*LN(計算過程!G176)+バックデータ一覧!$C$14)^バックデータ一覧!$C$11+バックデータ一覧!$E$10*(計算過程!G176/(バックデータ一覧!$E$12*計算過程!L176+バックデータ一覧!$E$13*LN(計算過程!G176)+バックデータ一覧!$E$14))^バックデータ一覧!$E$11)*計算過程!$W$11*10^-3,0)</f>
        <v>1.4095558543684226</v>
      </c>
      <c r="F176" s="18">
        <f>IF(G176&lt;0.3,(バックデータ一覧!$C$10*(バックデータ一覧!$C$12*計算過程!L176+バックデータ一覧!$C$13*LN(0.3)+バックデータ一覧!$C$14)^バックデータ一覧!$C$11+バックデータ一覧!$E$10*(0.3/(バックデータ一覧!$E$12*計算過程!L176+バックデータ一覧!$E$13*LN(0.3)+バックデータ一覧!$E$14))^バックデータ一覧!$E$11)*計算過程!$W$11*計算過程!G176/0.3*10^-3,0)</f>
        <v>0</v>
      </c>
      <c r="G176" s="18">
        <f t="shared" si="14"/>
        <v>0.42903250031419299</v>
      </c>
      <c r="H176" s="18">
        <f t="shared" si="15"/>
        <v>13.045557676415362</v>
      </c>
      <c r="I176" s="24">
        <v>0</v>
      </c>
      <c r="J176" s="24">
        <v>0</v>
      </c>
      <c r="K176" s="24">
        <v>0</v>
      </c>
      <c r="L176" s="14">
        <f>貼り付けシート!C176</f>
        <v>4.9000000000000004</v>
      </c>
      <c r="M176" s="14">
        <f>貼り付けシート!D176</f>
        <v>3.9</v>
      </c>
      <c r="N176" s="18">
        <f>貼り付けシート!E176</f>
        <v>72.814619683817313</v>
      </c>
      <c r="O176" s="18">
        <f>貼り付けシート!F176</f>
        <v>13.045557676415362</v>
      </c>
      <c r="P176" s="19">
        <f t="shared" si="16"/>
        <v>13.045557676415362</v>
      </c>
      <c r="Q176" s="19">
        <f t="shared" si="17"/>
        <v>0</v>
      </c>
    </row>
    <row r="177" spans="1:17">
      <c r="A177" s="38">
        <v>41647</v>
      </c>
      <c r="B177" s="49" t="s">
        <v>152</v>
      </c>
      <c r="C177" s="24">
        <f t="shared" si="12"/>
        <v>30.406921776000001</v>
      </c>
      <c r="D177" s="24">
        <f t="shared" si="13"/>
        <v>1.3988678162456505</v>
      </c>
      <c r="E177" s="18">
        <f>IF(G177&gt;=0.3,(バックデータ一覧!$C$10*(バックデータ一覧!$C$12*計算過程!L177+バックデータ一覧!$C$13*LN(計算過程!G177)+バックデータ一覧!$C$14)^バックデータ一覧!$C$11+バックデータ一覧!$E$10*(計算過程!G177/(バックデータ一覧!$E$12*計算過程!L177+バックデータ一覧!$E$13*LN(計算過程!G177)+バックデータ一覧!$E$14))^バックデータ一覧!$E$11)*計算過程!$W$11*10^-3,0)</f>
        <v>1.3988678162456505</v>
      </c>
      <c r="F177" s="18">
        <f>IF(G177&lt;0.3,(バックデータ一覧!$C$10*(バックデータ一覧!$C$12*計算過程!L177+バックデータ一覧!$C$13*LN(0.3)+バックデータ一覧!$C$14)^バックデータ一覧!$C$11+バックデータ一覧!$E$10*(0.3/(バックデータ一覧!$E$12*計算過程!L177+バックデータ一覧!$E$13*LN(0.3)+バックデータ一覧!$E$14))^バックデータ一覧!$E$11)*計算過程!$W$11*計算過程!G177/0.3*10^-3,0)</f>
        <v>0</v>
      </c>
      <c r="G177" s="18">
        <f t="shared" si="14"/>
        <v>0.42955844774590618</v>
      </c>
      <c r="H177" s="18">
        <f t="shared" si="15"/>
        <v>13.061550118829754</v>
      </c>
      <c r="I177" s="24">
        <v>0</v>
      </c>
      <c r="J177" s="24">
        <v>0</v>
      </c>
      <c r="K177" s="24">
        <v>0</v>
      </c>
      <c r="L177" s="14">
        <f>貼り付けシート!C177</f>
        <v>5.2</v>
      </c>
      <c r="M177" s="14">
        <f>貼り付けシート!D177</f>
        <v>3.9</v>
      </c>
      <c r="N177" s="18">
        <f>貼り付けシート!E177</f>
        <v>71.307439835947193</v>
      </c>
      <c r="O177" s="18">
        <f>貼り付けシート!F177</f>
        <v>13.061550118829754</v>
      </c>
      <c r="P177" s="19">
        <f t="shared" si="16"/>
        <v>13.061550118829754</v>
      </c>
      <c r="Q177" s="19">
        <f t="shared" si="17"/>
        <v>0</v>
      </c>
    </row>
    <row r="178" spans="1:17">
      <c r="A178" s="38">
        <v>41647</v>
      </c>
      <c r="B178" s="49" t="s">
        <v>153</v>
      </c>
      <c r="C178" s="24">
        <f t="shared" si="12"/>
        <v>30.406921776000001</v>
      </c>
      <c r="D178" s="24">
        <f t="shared" si="13"/>
        <v>1.3736181395880616</v>
      </c>
      <c r="E178" s="18">
        <f>IF(G178&gt;=0.3,(バックデータ一覧!$C$10*(バックデータ一覧!$C$12*計算過程!L178+バックデータ一覧!$C$13*LN(計算過程!G178)+バックデータ一覧!$C$14)^バックデータ一覧!$C$11+バックデータ一覧!$E$10*(計算過程!G178/(バックデータ一覧!$E$12*計算過程!L178+バックデータ一覧!$E$13*LN(計算過程!G178)+バックデータ一覧!$E$14))^バックデータ一覧!$E$11)*計算過程!$W$11*10^-3,0)</f>
        <v>1.3736181395880616</v>
      </c>
      <c r="F178" s="18">
        <f>IF(G178&lt;0.3,(バックデータ一覧!$C$10*(バックデータ一覧!$C$12*計算過程!L178+バックデータ一覧!$C$13*LN(0.3)+バックデータ一覧!$C$14)^バックデータ一覧!$C$11+バックデータ一覧!$E$10*(0.3/(バックデータ一覧!$E$12*計算過程!L178+バックデータ一覧!$E$13*LN(0.3)+バックデータ一覧!$E$14))^バックデータ一覧!$E$11)*計算過程!$W$11*計算過程!G178/0.3*10^-3,0)</f>
        <v>0</v>
      </c>
      <c r="G178" s="18">
        <f t="shared" si="14"/>
        <v>0.42459674444035655</v>
      </c>
      <c r="H178" s="18">
        <f t="shared" si="15"/>
        <v>12.910679994542186</v>
      </c>
      <c r="I178" s="24">
        <v>0</v>
      </c>
      <c r="J178" s="24">
        <v>0</v>
      </c>
      <c r="K178" s="24">
        <v>0</v>
      </c>
      <c r="L178" s="14">
        <f>貼り付けシート!C178</f>
        <v>5.5</v>
      </c>
      <c r="M178" s="14">
        <f>貼り付けシート!D178</f>
        <v>4</v>
      </c>
      <c r="N178" s="18">
        <f>貼り付けシート!E178</f>
        <v>71.61419628339452</v>
      </c>
      <c r="O178" s="18">
        <f>貼り付けシート!F178</f>
        <v>12.910679994542186</v>
      </c>
      <c r="P178" s="19">
        <f t="shared" si="16"/>
        <v>12.910679994542186</v>
      </c>
      <c r="Q178" s="19">
        <f t="shared" si="17"/>
        <v>0</v>
      </c>
    </row>
    <row r="179" spans="1:17">
      <c r="A179" s="38">
        <v>41647</v>
      </c>
      <c r="B179" s="49" t="s">
        <v>154</v>
      </c>
      <c r="C179" s="24">
        <f t="shared" si="12"/>
        <v>30.406921776000001</v>
      </c>
      <c r="D179" s="24">
        <f t="shared" si="13"/>
        <v>1.3523996537909759</v>
      </c>
      <c r="E179" s="18">
        <f>IF(G179&gt;=0.3,(バックデータ一覧!$C$10*(バックデータ一覧!$C$12*計算過程!L179+バックデータ一覧!$C$13*LN(計算過程!G179)+バックデータ一覧!$C$14)^バックデータ一覧!$C$11+バックデータ一覧!$E$10*(計算過程!G179/(バックデータ一覧!$E$12*計算過程!L179+バックデータ一覧!$E$13*LN(計算過程!G179)+バックデータ一覧!$E$14))^バックデータ一覧!$E$11)*計算過程!$W$11*10^-3,0)</f>
        <v>1.3523996537909759</v>
      </c>
      <c r="F179" s="18">
        <f>IF(G179&lt;0.3,(バックデータ一覧!$C$10*(バックデータ一覧!$C$12*計算過程!L179+バックデータ一覧!$C$13*LN(0.3)+バックデータ一覧!$C$14)^バックデータ一覧!$C$11+バックデータ一覧!$E$10*(0.3/(バックデータ一覧!$E$12*計算過程!L179+バックデータ一覧!$E$13*LN(0.3)+バックデータ一覧!$E$14))^バックデータ一覧!$E$11)*計算過程!$W$11*計算過程!G179/0.3*10^-3,0)</f>
        <v>0</v>
      </c>
      <c r="G179" s="18">
        <f t="shared" si="14"/>
        <v>0.41963431502597143</v>
      </c>
      <c r="H179" s="18">
        <f t="shared" si="15"/>
        <v>12.759787791520054</v>
      </c>
      <c r="I179" s="24">
        <v>0</v>
      </c>
      <c r="J179" s="24">
        <v>0</v>
      </c>
      <c r="K179" s="24">
        <v>0</v>
      </c>
      <c r="L179" s="14">
        <f>貼り付けシート!C179</f>
        <v>5.7</v>
      </c>
      <c r="M179" s="14">
        <f>貼り付けシート!D179</f>
        <v>4</v>
      </c>
      <c r="N179" s="18">
        <f>貼り付けシート!E179</f>
        <v>70.626903776140537</v>
      </c>
      <c r="O179" s="18">
        <f>貼り付けシート!F179</f>
        <v>12.759787791520054</v>
      </c>
      <c r="P179" s="19">
        <f t="shared" si="16"/>
        <v>12.759787791520054</v>
      </c>
      <c r="Q179" s="19">
        <f t="shared" si="17"/>
        <v>0</v>
      </c>
    </row>
    <row r="180" spans="1:17">
      <c r="A180" s="38">
        <v>41647</v>
      </c>
      <c r="B180" s="49" t="s">
        <v>155</v>
      </c>
      <c r="C180" s="24">
        <f t="shared" si="12"/>
        <v>30.406921776000001</v>
      </c>
      <c r="D180" s="24">
        <f t="shared" si="13"/>
        <v>1.2877319806774654</v>
      </c>
      <c r="E180" s="18">
        <f>IF(G180&gt;=0.3,(バックデータ一覧!$C$10*(バックデータ一覧!$C$12*計算過程!L180+バックデータ一覧!$C$13*LN(計算過程!G180)+バックデータ一覧!$C$14)^バックデータ一覧!$C$11+バックデータ一覧!$E$10*(計算過程!G180/(バックデータ一覧!$E$12*計算過程!L180+バックデータ一覧!$E$13*LN(計算過程!G180)+バックデータ一覧!$E$14))^バックデータ一覧!$E$11)*計算過程!$W$11*10^-3,0)</f>
        <v>1.2877319806774654</v>
      </c>
      <c r="F180" s="18">
        <f>IF(G180&lt;0.3,(バックデータ一覧!$C$10*(バックデータ一覧!$C$12*計算過程!L180+バックデータ一覧!$C$13*LN(0.3)+バックデータ一覧!$C$14)^バックデータ一覧!$C$11+バックデータ一覧!$E$10*(0.3/(バックデータ一覧!$E$12*計算過程!L180+バックデータ一覧!$E$13*LN(0.3)+バックデータ一覧!$E$14))^バックデータ一覧!$E$11)*計算過程!$W$11*計算過程!G180/0.3*10^-3,0)</f>
        <v>0</v>
      </c>
      <c r="G180" s="18">
        <f t="shared" si="14"/>
        <v>0.40008867038967805</v>
      </c>
      <c r="H180" s="18">
        <f t="shared" si="15"/>
        <v>12.165464904002787</v>
      </c>
      <c r="I180" s="24">
        <v>0</v>
      </c>
      <c r="J180" s="24">
        <v>0</v>
      </c>
      <c r="K180" s="24">
        <v>0</v>
      </c>
      <c r="L180" s="14">
        <f>貼り付けシート!C180</f>
        <v>6</v>
      </c>
      <c r="M180" s="14">
        <f>貼り付けシート!D180</f>
        <v>4</v>
      </c>
      <c r="N180" s="18">
        <f>貼り付けシート!E180</f>
        <v>69.174331923393709</v>
      </c>
      <c r="O180" s="18">
        <f>貼り付けシート!F180</f>
        <v>12.165464904002787</v>
      </c>
      <c r="P180" s="19">
        <f t="shared" si="16"/>
        <v>12.165464904002787</v>
      </c>
      <c r="Q180" s="19">
        <f t="shared" si="17"/>
        <v>0</v>
      </c>
    </row>
    <row r="181" spans="1:17">
      <c r="A181" s="38">
        <v>41647</v>
      </c>
      <c r="B181" s="49" t="s">
        <v>156</v>
      </c>
      <c r="C181" s="24">
        <f t="shared" si="12"/>
        <v>30.406921776000001</v>
      </c>
      <c r="D181" s="24">
        <f t="shared" si="13"/>
        <v>1.203364619573378</v>
      </c>
      <c r="E181" s="18">
        <f>IF(G181&gt;=0.3,(バックデータ一覧!$C$10*(バックデータ一覧!$C$12*計算過程!L181+バックデータ一覧!$C$13*LN(計算過程!G181)+バックデータ一覧!$C$14)^バックデータ一覧!$C$11+バックデータ一覧!$E$10*(計算過程!G181/(バックデータ一覧!$E$12*計算過程!L181+バックデータ一覧!$E$13*LN(計算過程!G181)+バックデータ一覧!$E$14))^バックデータ一覧!$E$11)*計算過程!$W$11*10^-3,0)</f>
        <v>1.203364619573378</v>
      </c>
      <c r="F181" s="18">
        <f>IF(G181&lt;0.3,(バックデータ一覧!$C$10*(バックデータ一覧!$C$12*計算過程!L181+バックデータ一覧!$C$13*LN(0.3)+バックデータ一覧!$C$14)^バックデータ一覧!$C$11+バックデータ一覧!$E$10*(0.3/(バックデータ一覧!$E$12*計算過程!L181+バックデータ一覧!$E$13*LN(0.3)+バックデータ一覧!$E$14))^バックデータ一覧!$E$11)*計算過程!$W$11*計算過程!G181/0.3*10^-3,0)</f>
        <v>0</v>
      </c>
      <c r="G181" s="18">
        <f t="shared" si="14"/>
        <v>0.37252347385234852</v>
      </c>
      <c r="H181" s="18">
        <f t="shared" si="15"/>
        <v>11.327292129152143</v>
      </c>
      <c r="I181" s="24">
        <v>0</v>
      </c>
      <c r="J181" s="24">
        <v>0</v>
      </c>
      <c r="K181" s="24">
        <v>0</v>
      </c>
      <c r="L181" s="14">
        <f>貼り付けシート!C181</f>
        <v>6.2</v>
      </c>
      <c r="M181" s="14">
        <f>貼り付けシート!D181</f>
        <v>3.9</v>
      </c>
      <c r="N181" s="18">
        <f>貼り付けシート!E181</f>
        <v>66.529506456456289</v>
      </c>
      <c r="O181" s="18">
        <f>貼り付けシート!F181</f>
        <v>11.327292129152143</v>
      </c>
      <c r="P181" s="19">
        <f t="shared" si="16"/>
        <v>11.327292129152143</v>
      </c>
      <c r="Q181" s="19">
        <f t="shared" si="17"/>
        <v>0</v>
      </c>
    </row>
    <row r="182" spans="1:17">
      <c r="A182" s="38">
        <v>41647</v>
      </c>
      <c r="B182" s="49" t="s">
        <v>157</v>
      </c>
      <c r="C182" s="24">
        <f t="shared" si="12"/>
        <v>30.406921776000001</v>
      </c>
      <c r="D182" s="24">
        <f t="shared" si="13"/>
        <v>0.70582199322831385</v>
      </c>
      <c r="E182" s="18">
        <f>IF(G182&gt;=0.3,(バックデータ一覧!$C$10*(バックデータ一覧!$C$12*計算過程!L182+バックデータ一覧!$C$13*LN(計算過程!G182)+バックデータ一覧!$C$14)^バックデータ一覧!$C$11+バックデータ一覧!$E$10*(計算過程!G182/(バックデータ一覧!$E$12*計算過程!L182+バックデータ一覧!$E$13*LN(計算過程!G182)+バックデータ一覧!$E$14))^バックデータ一覧!$E$11)*計算過程!$W$11*10^-3,0)</f>
        <v>0</v>
      </c>
      <c r="F182" s="18">
        <f>IF(G182&lt;0.3,(バックデータ一覧!$C$10*(バックデータ一覧!$C$12*計算過程!L182+バックデータ一覧!$C$13*LN(0.3)+バックデータ一覧!$C$14)^バックデータ一覧!$C$11+バックデータ一覧!$E$10*(0.3/(バックデータ一覧!$E$12*計算過程!L182+バックデータ一覧!$E$13*LN(0.3)+バックデータ一覧!$E$14))^バックデータ一覧!$E$11)*計算過程!$W$11*計算過程!G182/0.3*10^-3,0)</f>
        <v>0.70582199322831385</v>
      </c>
      <c r="G182" s="18">
        <f t="shared" si="14"/>
        <v>0.21986629027818319</v>
      </c>
      <c r="H182" s="18">
        <f t="shared" si="15"/>
        <v>6.6854570896680254</v>
      </c>
      <c r="I182" s="24">
        <v>0</v>
      </c>
      <c r="J182" s="24">
        <v>0</v>
      </c>
      <c r="K182" s="24">
        <v>0</v>
      </c>
      <c r="L182" s="14">
        <f>貼り付けシート!C182</f>
        <v>6.9</v>
      </c>
      <c r="M182" s="14">
        <f>貼り付けシート!D182</f>
        <v>3.8</v>
      </c>
      <c r="N182" s="18">
        <f>貼り付けシート!E182</f>
        <v>61.782062241155764</v>
      </c>
      <c r="O182" s="18">
        <f>貼り付けシート!F182</f>
        <v>6.6854570896680254</v>
      </c>
      <c r="P182" s="19">
        <f t="shared" si="16"/>
        <v>6.6854570896680254</v>
      </c>
      <c r="Q182" s="19">
        <f t="shared" si="17"/>
        <v>0</v>
      </c>
    </row>
    <row r="183" spans="1:17">
      <c r="A183" s="38">
        <v>41647</v>
      </c>
      <c r="B183" s="49" t="s">
        <v>158</v>
      </c>
      <c r="C183" s="24">
        <f t="shared" si="12"/>
        <v>30.406921776000001</v>
      </c>
      <c r="D183" s="24">
        <f t="shared" si="13"/>
        <v>0.60915444290983778</v>
      </c>
      <c r="E183" s="18">
        <f>IF(G183&gt;=0.3,(バックデータ一覧!$C$10*(バックデータ一覧!$C$12*計算過程!L183+バックデータ一覧!$C$13*LN(計算過程!G183)+バックデータ一覧!$C$14)^バックデータ一覧!$C$11+バックデータ一覧!$E$10*(計算過程!G183/(バックデータ一覧!$E$12*計算過程!L183+バックデータ一覧!$E$13*LN(計算過程!G183)+バックデータ一覧!$E$14))^バックデータ一覧!$E$11)*計算過程!$W$11*10^-3,0)</f>
        <v>0</v>
      </c>
      <c r="F183" s="18">
        <f>IF(G183&lt;0.3,(バックデータ一覧!$C$10*(バックデータ一覧!$C$12*計算過程!L183+バックデータ一覧!$C$13*LN(0.3)+バックデータ一覧!$C$14)^バックデータ一覧!$C$11+バックデータ一覧!$E$10*(0.3/(バックデータ一覧!$E$12*計算過程!L183+バックデータ一覧!$E$13*LN(0.3)+バックデータ一覧!$E$14))^バックデータ一覧!$E$11)*計算過程!$W$11*計算過程!G183/0.3*10^-3,0)</f>
        <v>0.60915444290983778</v>
      </c>
      <c r="G183" s="18">
        <f t="shared" si="14"/>
        <v>0.19515238193860854</v>
      </c>
      <c r="H183" s="18">
        <f t="shared" si="15"/>
        <v>5.9339832120073455</v>
      </c>
      <c r="I183" s="24">
        <v>0</v>
      </c>
      <c r="J183" s="24">
        <v>0</v>
      </c>
      <c r="K183" s="24">
        <v>0</v>
      </c>
      <c r="L183" s="14">
        <f>貼り付けシート!C183</f>
        <v>7.7</v>
      </c>
      <c r="M183" s="14">
        <f>貼り付けシート!D183</f>
        <v>3.8</v>
      </c>
      <c r="N183" s="18">
        <f>貼り付けシート!E183</f>
        <v>58.489055526390487</v>
      </c>
      <c r="O183" s="18">
        <f>貼り付けシート!F183</f>
        <v>5.9339832120073455</v>
      </c>
      <c r="P183" s="19">
        <f t="shared" si="16"/>
        <v>5.9339832120073455</v>
      </c>
      <c r="Q183" s="19">
        <f t="shared" si="17"/>
        <v>0</v>
      </c>
    </row>
    <row r="184" spans="1:17">
      <c r="A184" s="38">
        <v>41647</v>
      </c>
      <c r="B184" s="49" t="s">
        <v>159</v>
      </c>
      <c r="C184" s="24">
        <f t="shared" si="12"/>
        <v>30.406921776000001</v>
      </c>
      <c r="D184" s="24">
        <f t="shared" si="13"/>
        <v>0.44325155468545313</v>
      </c>
      <c r="E184" s="18">
        <f>IF(G184&gt;=0.3,(バックデータ一覧!$C$10*(バックデータ一覧!$C$12*計算過程!L184+バックデータ一覧!$C$13*LN(計算過程!G184)+バックデータ一覧!$C$14)^バックデータ一覧!$C$11+バックデータ一覧!$E$10*(計算過程!G184/(バックデータ一覧!$E$12*計算過程!L184+バックデータ一覧!$E$13*LN(計算過程!G184)+バックデータ一覧!$E$14))^バックデータ一覧!$E$11)*計算過程!$W$11*10^-3,0)</f>
        <v>0</v>
      </c>
      <c r="F184" s="18">
        <f>IF(G184&lt;0.3,(バックデータ一覧!$C$10*(バックデータ一覧!$C$12*計算過程!L184+バックデータ一覧!$C$13*LN(0.3)+バックデータ一覧!$C$14)^バックデータ一覧!$C$11+バックデータ一覧!$E$10*(0.3/(バックデータ一覧!$E$12*計算過程!L184+バックデータ一覧!$E$13*LN(0.3)+バックデータ一覧!$E$14))^バックデータ一覧!$E$11)*計算過程!$W$11*計算過程!G184/0.3*10^-3,0)</f>
        <v>0.44325155468545313</v>
      </c>
      <c r="G184" s="18">
        <f t="shared" si="14"/>
        <v>0.14821547637131038</v>
      </c>
      <c r="H184" s="18">
        <f t="shared" si="15"/>
        <v>4.5067763960150113</v>
      </c>
      <c r="I184" s="24">
        <v>0</v>
      </c>
      <c r="J184" s="24">
        <v>0</v>
      </c>
      <c r="K184" s="24">
        <v>0</v>
      </c>
      <c r="L184" s="14">
        <f>貼り付けシート!C184</f>
        <v>8.9</v>
      </c>
      <c r="M184" s="14">
        <f>貼り付けシート!D184</f>
        <v>3.9</v>
      </c>
      <c r="N184" s="18">
        <f>貼り付けシート!E184</f>
        <v>55.320944560363991</v>
      </c>
      <c r="O184" s="18">
        <f>貼り付けシート!F184</f>
        <v>4.5067763960150113</v>
      </c>
      <c r="P184" s="19">
        <f t="shared" si="16"/>
        <v>4.5067763960150113</v>
      </c>
      <c r="Q184" s="19">
        <f t="shared" si="17"/>
        <v>0</v>
      </c>
    </row>
    <row r="185" spans="1:17">
      <c r="A185" s="38">
        <v>41647</v>
      </c>
      <c r="B185" s="49" t="s">
        <v>160</v>
      </c>
      <c r="C185" s="24">
        <f t="shared" si="12"/>
        <v>30.406921776000001</v>
      </c>
      <c r="D185" s="24">
        <f t="shared" si="13"/>
        <v>0.53743844714469935</v>
      </c>
      <c r="E185" s="18">
        <f>IF(G185&gt;=0.3,(バックデータ一覧!$C$10*(バックデータ一覧!$C$12*計算過程!L185+バックデータ一覧!$C$13*LN(計算過程!G185)+バックデータ一覧!$C$14)^バックデータ一覧!$C$11+バックデータ一覧!$E$10*(計算過程!G185/(バックデータ一覧!$E$12*計算過程!L185+バックデータ一覧!$E$13*LN(計算過程!G185)+バックデータ一覧!$E$14))^バックデータ一覧!$E$11)*計算過程!$W$11*10^-3,0)</f>
        <v>0</v>
      </c>
      <c r="F185" s="18">
        <f>IF(G185&lt;0.3,(バックデータ一覧!$C$10*(バックデータ一覧!$C$12*計算過程!L185+バックデータ一覧!$C$13*LN(0.3)+バックデータ一覧!$C$14)^バックデータ一覧!$C$11+バックデータ一覧!$E$10*(0.3/(バックデータ一覧!$E$12*計算過程!L185+バックデータ一覧!$E$13*LN(0.3)+バックデータ一覧!$E$14))^バックデータ一覧!$E$11)*計算過程!$W$11*計算過程!G185/0.3*10^-3,0)</f>
        <v>0.53743844714469935</v>
      </c>
      <c r="G185" s="18">
        <f t="shared" si="14"/>
        <v>0.18366218108051996</v>
      </c>
      <c r="H185" s="18">
        <f t="shared" si="15"/>
        <v>5.5846015733249175</v>
      </c>
      <c r="I185" s="24">
        <v>0</v>
      </c>
      <c r="J185" s="24">
        <v>0</v>
      </c>
      <c r="K185" s="24">
        <v>0</v>
      </c>
      <c r="L185" s="14">
        <f>貼り付けシート!C185</f>
        <v>9.5</v>
      </c>
      <c r="M185" s="14">
        <f>貼り付けシート!D185</f>
        <v>4.0999999999999996</v>
      </c>
      <c r="N185" s="18">
        <f>貼り付けシート!E185</f>
        <v>55.83400825349203</v>
      </c>
      <c r="O185" s="18">
        <f>貼り付けシート!F185</f>
        <v>5.5846015733249175</v>
      </c>
      <c r="P185" s="19">
        <f t="shared" si="16"/>
        <v>5.5846015733249175</v>
      </c>
      <c r="Q185" s="19">
        <f t="shared" si="17"/>
        <v>0</v>
      </c>
    </row>
    <row r="186" spans="1:17">
      <c r="A186" s="38">
        <v>41647</v>
      </c>
      <c r="B186" s="49" t="s">
        <v>161</v>
      </c>
      <c r="C186" s="24">
        <f t="shared" si="12"/>
        <v>30.406921776000001</v>
      </c>
      <c r="D186" s="24">
        <f t="shared" si="13"/>
        <v>0.57241215470999041</v>
      </c>
      <c r="E186" s="18">
        <f>IF(G186&gt;=0.3,(バックデータ一覧!$C$10*(バックデータ一覧!$C$12*計算過程!L186+バックデータ一覧!$C$13*LN(計算過程!G186)+バックデータ一覧!$C$14)^バックデータ一覧!$C$11+バックデータ一覧!$E$10*(計算過程!G186/(バックデータ一覧!$E$12*計算過程!L186+バックデータ一覧!$E$13*LN(計算過程!G186)+バックデータ一覧!$E$14))^バックデータ一覧!$E$11)*計算過程!$W$11*10^-3,0)</f>
        <v>0</v>
      </c>
      <c r="F186" s="18">
        <f>IF(G186&lt;0.3,(バックデータ一覧!$C$10*(バックデータ一覧!$C$12*計算過程!L186+バックデータ一覧!$C$13*LN(0.3)+バックデータ一覧!$C$14)^バックデータ一覧!$C$11+バックデータ一覧!$E$10*(0.3/(バックデータ一覧!$E$12*計算過程!L186+バックデータ一覧!$E$13*LN(0.3)+バックデータ一覧!$E$14))^バックデータ一覧!$E$11)*計算過程!$W$11*計算過程!G186/0.3*10^-3,0)</f>
        <v>0.57241215470999041</v>
      </c>
      <c r="G186" s="18">
        <f t="shared" si="14"/>
        <v>0.19849748014017687</v>
      </c>
      <c r="H186" s="18">
        <f t="shared" si="15"/>
        <v>6.0356973513554717</v>
      </c>
      <c r="I186" s="24">
        <v>0</v>
      </c>
      <c r="J186" s="24">
        <v>0</v>
      </c>
      <c r="K186" s="24">
        <v>0</v>
      </c>
      <c r="L186" s="14">
        <f>貼り付けシート!C186</f>
        <v>9.9</v>
      </c>
      <c r="M186" s="14">
        <f>貼り付けシート!D186</f>
        <v>3.6</v>
      </c>
      <c r="N186" s="18">
        <f>貼り付けシート!E186</f>
        <v>47.763583231290887</v>
      </c>
      <c r="O186" s="18">
        <f>貼り付けシート!F186</f>
        <v>6.0356973513554717</v>
      </c>
      <c r="P186" s="19">
        <f t="shared" si="16"/>
        <v>6.0356973513554717</v>
      </c>
      <c r="Q186" s="19">
        <f t="shared" si="17"/>
        <v>0</v>
      </c>
    </row>
    <row r="187" spans="1:17">
      <c r="A187" s="38">
        <v>41647</v>
      </c>
      <c r="B187" s="49" t="s">
        <v>162</v>
      </c>
      <c r="C187" s="24">
        <f t="shared" si="12"/>
        <v>30.406921776000001</v>
      </c>
      <c r="D187" s="24">
        <f t="shared" si="13"/>
        <v>0.67467844343992434</v>
      </c>
      <c r="E187" s="18">
        <f>IF(G187&gt;=0.3,(バックデータ一覧!$C$10*(バックデータ一覧!$C$12*計算過程!L187+バックデータ一覧!$C$13*LN(計算過程!G187)+バックデータ一覧!$C$14)^バックデータ一覧!$C$11+バックデータ一覧!$E$10*(計算過程!G187/(バックデータ一覧!$E$12*計算過程!L187+バックデータ一覧!$E$13*LN(計算過程!G187)+バックデータ一覧!$E$14))^バックデータ一覧!$E$11)*計算過程!$W$11*10^-3,0)</f>
        <v>0</v>
      </c>
      <c r="F187" s="18">
        <f>IF(G187&lt;0.3,(バックデータ一覧!$C$10*(バックデータ一覧!$C$12*計算過程!L187+バックデータ一覧!$C$13*LN(0.3)+バックデータ一覧!$C$14)^バックデータ一覧!$C$11+バックデータ一覧!$E$10*(0.3/(バックデータ一覧!$E$12*計算過程!L187+バックデータ一覧!$E$13*LN(0.3)+バックデータ一覧!$E$14))^バックデータ一覧!$E$11)*計算過程!$W$11*計算過程!G187/0.3*10^-3,0)</f>
        <v>0.67467844343992434</v>
      </c>
      <c r="G187" s="18">
        <f t="shared" si="14"/>
        <v>0.23310409656211437</v>
      </c>
      <c r="H187" s="18">
        <f t="shared" si="15"/>
        <v>7.0879780298293626</v>
      </c>
      <c r="I187" s="24">
        <v>0</v>
      </c>
      <c r="J187" s="24">
        <v>0</v>
      </c>
      <c r="K187" s="24">
        <v>0</v>
      </c>
      <c r="L187" s="14">
        <f>貼り付けシート!C187</f>
        <v>9.8000000000000007</v>
      </c>
      <c r="M187" s="14">
        <f>貼り付けシート!D187</f>
        <v>3.5</v>
      </c>
      <c r="N187" s="18">
        <f>貼り付けシート!E187</f>
        <v>46.756851554029211</v>
      </c>
      <c r="O187" s="18">
        <f>貼り付けシート!F187</f>
        <v>7.0879780298293626</v>
      </c>
      <c r="P187" s="19">
        <f t="shared" si="16"/>
        <v>7.0879780298293626</v>
      </c>
      <c r="Q187" s="19">
        <f t="shared" si="17"/>
        <v>0</v>
      </c>
    </row>
    <row r="188" spans="1:17">
      <c r="A188" s="38">
        <v>41647</v>
      </c>
      <c r="B188" s="49" t="s">
        <v>163</v>
      </c>
      <c r="C188" s="24">
        <f t="shared" si="12"/>
        <v>30.406921776000001</v>
      </c>
      <c r="D188" s="24">
        <f t="shared" si="13"/>
        <v>0.77470954504158152</v>
      </c>
      <c r="E188" s="18">
        <f>IF(G188&gt;=0.3,(バックデータ一覧!$C$10*(バックデータ一覧!$C$12*計算過程!L188+バックデータ一覧!$C$13*LN(計算過程!G188)+バックデータ一覧!$C$14)^バックデータ一覧!$C$11+バックデータ一覧!$E$10*(計算過程!G188/(バックデータ一覧!$E$12*計算過程!L188+バックデータ一覧!$E$13*LN(計算過程!G188)+バックデータ一覧!$E$14))^バックデータ一覧!$E$11)*計算過程!$W$11*10^-3,0)</f>
        <v>0</v>
      </c>
      <c r="F188" s="18">
        <f>IF(G188&lt;0.3,(バックデータ一覧!$C$10*(バックデータ一覧!$C$12*計算過程!L188+バックデータ一覧!$C$13*LN(0.3)+バックデータ一覧!$C$14)^バックデータ一覧!$C$11+バックデータ一覧!$E$10*(0.3/(バックデータ一覧!$E$12*計算過程!L188+バックデータ一覧!$E$13*LN(0.3)+バックデータ一覧!$E$14))^バックデータ一覧!$E$11)*計算過程!$W$11*計算過程!G188/0.3*10^-3,0)</f>
        <v>0.77470954504158152</v>
      </c>
      <c r="G188" s="18">
        <f t="shared" si="14"/>
        <v>0.26092770919872849</v>
      </c>
      <c r="H188" s="18">
        <f t="shared" si="15"/>
        <v>7.9340084427966122</v>
      </c>
      <c r="I188" s="24">
        <v>0</v>
      </c>
      <c r="J188" s="24">
        <v>0</v>
      </c>
      <c r="K188" s="24">
        <v>0</v>
      </c>
      <c r="L188" s="14">
        <f>貼り付けシート!C188</f>
        <v>9.1</v>
      </c>
      <c r="M188" s="14">
        <f>貼り付けシート!D188</f>
        <v>3.9</v>
      </c>
      <c r="N188" s="18">
        <f>貼り付けシート!E188</f>
        <v>54.578693116876565</v>
      </c>
      <c r="O188" s="18">
        <f>貼り付けシート!F188</f>
        <v>7.9340084427966122</v>
      </c>
      <c r="P188" s="19">
        <f t="shared" si="16"/>
        <v>7.9340084427966122</v>
      </c>
      <c r="Q188" s="19">
        <f t="shared" si="17"/>
        <v>0</v>
      </c>
    </row>
    <row r="189" spans="1:17">
      <c r="A189" s="38">
        <v>41647</v>
      </c>
      <c r="B189" s="49" t="s">
        <v>164</v>
      </c>
      <c r="C189" s="24">
        <f t="shared" si="12"/>
        <v>30.406921776000001</v>
      </c>
      <c r="D189" s="24">
        <f t="shared" si="13"/>
        <v>0.67286443564226084</v>
      </c>
      <c r="E189" s="18">
        <f>IF(G189&gt;=0.3,(バックデータ一覧!$C$10*(バックデータ一覧!$C$12*計算過程!L189+バックデータ一覧!$C$13*LN(計算過程!G189)+バックデータ一覧!$C$14)^バックデータ一覧!$C$11+バックデータ一覧!$E$10*(計算過程!G189/(バックデータ一覧!$E$12*計算過程!L189+バックデータ一覧!$E$13*LN(計算過程!G189)+バックデータ一覧!$E$14))^バックデータ一覧!$E$11)*計算過程!$W$11*10^-3,0)</f>
        <v>0</v>
      </c>
      <c r="F189" s="18">
        <f>IF(G189&lt;0.3,(バックデータ一覧!$C$10*(バックデータ一覧!$C$12*計算過程!L189+バックデータ一覧!$C$13*LN(0.3)+バックデータ一覧!$C$14)^バックデータ一覧!$C$11+バックデータ一覧!$E$10*(0.3/(バックデータ一覧!$E$12*計算過程!L189+バックデータ一覧!$E$13*LN(0.3)+バックデータ一覧!$E$14))^バックデータ一覧!$E$11)*計算過程!$W$11*計算過程!G189/0.3*10^-3,0)</f>
        <v>0.67286443564226084</v>
      </c>
      <c r="G189" s="18">
        <f t="shared" si="14"/>
        <v>0.22580755517927895</v>
      </c>
      <c r="H189" s="18">
        <f t="shared" si="15"/>
        <v>6.8661126667661385</v>
      </c>
      <c r="I189" s="24">
        <v>0</v>
      </c>
      <c r="J189" s="24">
        <v>0</v>
      </c>
      <c r="K189" s="24">
        <v>0</v>
      </c>
      <c r="L189" s="14">
        <f>貼り付けシート!C189</f>
        <v>9</v>
      </c>
      <c r="M189" s="14">
        <f>貼り付けシート!D189</f>
        <v>4</v>
      </c>
      <c r="N189" s="18">
        <f>貼り付けシート!E189</f>
        <v>56.3483482185828</v>
      </c>
      <c r="O189" s="18">
        <f>貼り付けシート!F189</f>
        <v>6.8661126667661385</v>
      </c>
      <c r="P189" s="19">
        <f t="shared" si="16"/>
        <v>6.8661126667661385</v>
      </c>
      <c r="Q189" s="19">
        <f t="shared" si="17"/>
        <v>0</v>
      </c>
    </row>
    <row r="190" spans="1:17">
      <c r="A190" s="38">
        <v>41647</v>
      </c>
      <c r="B190" s="49" t="s">
        <v>165</v>
      </c>
      <c r="C190" s="24">
        <f t="shared" si="12"/>
        <v>30.406921776000001</v>
      </c>
      <c r="D190" s="24">
        <f t="shared" si="13"/>
        <v>0.99005920444998319</v>
      </c>
      <c r="E190" s="18">
        <f>IF(G190&gt;=0.3,(バックデータ一覧!$C$10*(バックデータ一覧!$C$12*計算過程!L190+バックデータ一覧!$C$13*LN(計算過程!G190)+バックデータ一覧!$C$14)^バックデータ一覧!$C$11+バックデータ一覧!$E$10*(計算過程!G190/(バックデータ一覧!$E$12*計算過程!L190+バックデータ一覧!$E$13*LN(計算過程!G190)+バックデータ一覧!$E$14))^バックデータ一覧!$E$11)*計算過程!$W$11*10^-3,0)</f>
        <v>0.99005920444998319</v>
      </c>
      <c r="F190" s="18">
        <f>IF(G190&lt;0.3,(バックデータ一覧!$C$10*(バックデータ一覧!$C$12*計算過程!L190+バックデータ一覧!$C$13*LN(0.3)+バックデータ一覧!$C$14)^バックデータ一覧!$C$11+バックデータ一覧!$E$10*(0.3/(バックデータ一覧!$E$12*計算過程!L190+バックデータ一覧!$E$13*LN(0.3)+バックデータ一覧!$E$14))^バックデータ一覧!$E$11)*計算過程!$W$11*計算過程!G190/0.3*10^-3,0)</f>
        <v>0</v>
      </c>
      <c r="G190" s="18">
        <f t="shared" si="14"/>
        <v>0.33039491500955964</v>
      </c>
      <c r="H190" s="18">
        <f t="shared" si="15"/>
        <v>10.046292335883848</v>
      </c>
      <c r="I190" s="24">
        <v>0</v>
      </c>
      <c r="J190" s="24">
        <v>0</v>
      </c>
      <c r="K190" s="24">
        <v>0</v>
      </c>
      <c r="L190" s="14">
        <f>貼り付けシート!C190</f>
        <v>8.8000000000000007</v>
      </c>
      <c r="M190" s="14">
        <f>貼り付けシート!D190</f>
        <v>4.0999999999999996</v>
      </c>
      <c r="N190" s="18">
        <f>貼り付けシート!E190</f>
        <v>58.53381507616745</v>
      </c>
      <c r="O190" s="18">
        <f>貼り付けシート!F190</f>
        <v>10.046292335883848</v>
      </c>
      <c r="P190" s="19">
        <f t="shared" si="16"/>
        <v>10.046292335883848</v>
      </c>
      <c r="Q190" s="19">
        <f t="shared" si="17"/>
        <v>0</v>
      </c>
    </row>
    <row r="191" spans="1:17">
      <c r="A191" s="38">
        <v>41647</v>
      </c>
      <c r="B191" s="49" t="s">
        <v>166</v>
      </c>
      <c r="C191" s="24">
        <f t="shared" si="12"/>
        <v>30.406921776000001</v>
      </c>
      <c r="D191" s="24">
        <f t="shared" si="13"/>
        <v>1.0825729375816553</v>
      </c>
      <c r="E191" s="18">
        <f>IF(G191&gt;=0.3,(バックデータ一覧!$C$10*(バックデータ一覧!$C$12*計算過程!L191+バックデータ一覧!$C$13*LN(計算過程!G191)+バックデータ一覧!$C$14)^バックデータ一覧!$C$11+バックデータ一覧!$E$10*(計算過程!G191/(バックデータ一覧!$E$12*計算過程!L191+バックデータ一覧!$E$13*LN(計算過程!G191)+バックデータ一覧!$E$14))^バックデータ一覧!$E$11)*計算過程!$W$11*10^-3,0)</f>
        <v>1.0825729375816553</v>
      </c>
      <c r="F191" s="18">
        <f>IF(G191&lt;0.3,(バックデータ一覧!$C$10*(バックデータ一覧!$C$12*計算過程!L191+バックデータ一覧!$C$13*LN(0.3)+バックデータ一覧!$C$14)^バックデータ一覧!$C$11+バックデータ一覧!$E$10*(0.3/(バックデータ一覧!$E$12*計算過程!L191+バックデータ一覧!$E$13*LN(0.3)+バックデータ一覧!$E$14))^バックデータ一覧!$E$11)*計算過程!$W$11*計算過程!G191/0.3*10^-3,0)</f>
        <v>0</v>
      </c>
      <c r="G191" s="18">
        <f t="shared" si="14"/>
        <v>0.35429675155979595</v>
      </c>
      <c r="H191" s="18">
        <f t="shared" si="15"/>
        <v>10.773073610169622</v>
      </c>
      <c r="I191" s="24">
        <v>0</v>
      </c>
      <c r="J191" s="24">
        <v>0</v>
      </c>
      <c r="K191" s="24">
        <v>0</v>
      </c>
      <c r="L191" s="14">
        <f>貼り付けシート!C191</f>
        <v>8.1</v>
      </c>
      <c r="M191" s="14">
        <f>貼り付けシート!D191</f>
        <v>4.5</v>
      </c>
      <c r="N191" s="18">
        <f>貼り付けシート!E191</f>
        <v>67.32576422390234</v>
      </c>
      <c r="O191" s="18">
        <f>貼り付けシート!F191</f>
        <v>10.773073610169622</v>
      </c>
      <c r="P191" s="19">
        <f t="shared" si="16"/>
        <v>10.773073610169622</v>
      </c>
      <c r="Q191" s="19">
        <f t="shared" si="17"/>
        <v>0</v>
      </c>
    </row>
    <row r="192" spans="1:17">
      <c r="A192" s="38">
        <v>41647</v>
      </c>
      <c r="B192" s="49" t="s">
        <v>167</v>
      </c>
      <c r="C192" s="24">
        <f t="shared" si="12"/>
        <v>30.406921776000001</v>
      </c>
      <c r="D192" s="24">
        <f t="shared" si="13"/>
        <v>0.92618244601081434</v>
      </c>
      <c r="E192" s="18">
        <f>IF(G192&gt;=0.3,(バックデータ一覧!$C$10*(バックデータ一覧!$C$12*計算過程!L192+バックデータ一覧!$C$13*LN(計算過程!G192)+バックデータ一覧!$C$14)^バックデータ一覧!$C$11+バックデータ一覧!$E$10*(計算過程!G192/(バックデータ一覧!$E$12*計算過程!L192+バックデータ一覧!$E$13*LN(計算過程!G192)+バックデータ一覧!$E$14))^バックデータ一覧!$E$11)*計算過程!$W$11*10^-3,0)</f>
        <v>0</v>
      </c>
      <c r="F192" s="18">
        <f>IF(G192&lt;0.3,(バックデータ一覧!$C$10*(バックデータ一覧!$C$12*計算過程!L192+バックデータ一覧!$C$13*LN(0.3)+バックデータ一覧!$C$14)^バックデータ一覧!$C$11+バックデータ一覧!$E$10*(0.3/(バックデータ一覧!$E$12*計算過程!L192+バックデータ一覧!$E$13*LN(0.3)+バックデータ一覧!$E$14))^バックデータ一覧!$E$11)*計算過程!$W$11*計算過程!G192/0.3*10^-3,0)</f>
        <v>0.92618244601081434</v>
      </c>
      <c r="G192" s="18">
        <f t="shared" si="14"/>
        <v>0.29882387962966556</v>
      </c>
      <c r="H192" s="18">
        <f t="shared" si="15"/>
        <v>9.0863143327000806</v>
      </c>
      <c r="I192" s="24">
        <v>0</v>
      </c>
      <c r="J192" s="24">
        <v>0</v>
      </c>
      <c r="K192" s="24">
        <v>0</v>
      </c>
      <c r="L192" s="14">
        <f>貼り付けシート!C192</f>
        <v>7.9</v>
      </c>
      <c r="M192" s="14">
        <f>貼り付けシート!D192</f>
        <v>4.5999999999999996</v>
      </c>
      <c r="N192" s="18">
        <f>貼り付けシート!E192</f>
        <v>69.75428733038207</v>
      </c>
      <c r="O192" s="18">
        <f>貼り付けシート!F192</f>
        <v>9.0863143327000806</v>
      </c>
      <c r="P192" s="19">
        <f t="shared" si="16"/>
        <v>9.0863143327000806</v>
      </c>
      <c r="Q192" s="19">
        <f t="shared" si="17"/>
        <v>0</v>
      </c>
    </row>
    <row r="193" spans="1:17">
      <c r="A193" s="38">
        <v>41647</v>
      </c>
      <c r="B193" s="49" t="s">
        <v>168</v>
      </c>
      <c r="C193" s="24">
        <f t="shared" si="12"/>
        <v>30.406921776000001</v>
      </c>
      <c r="D193" s="24">
        <f t="shared" si="13"/>
        <v>0.88038061773321818</v>
      </c>
      <c r="E193" s="18">
        <f>IF(G193&gt;=0.3,(バックデータ一覧!$C$10*(バックデータ一覧!$C$12*計算過程!L193+バックデータ一覧!$C$13*LN(計算過程!G193)+バックデータ一覧!$C$14)^バックデータ一覧!$C$11+バックデータ一覧!$E$10*(計算過程!G193/(バックデータ一覧!$E$12*計算過程!L193+バックデータ一覧!$E$13*LN(計算過程!G193)+バックデータ一覧!$E$14))^バックデータ一覧!$E$11)*計算過程!$W$11*10^-3,0)</f>
        <v>0</v>
      </c>
      <c r="F193" s="18">
        <f>IF(G193&lt;0.3,(バックデータ一覧!$C$10*(バックデータ一覧!$C$12*計算過程!L193+バックデータ一覧!$C$13*LN(0.3)+バックデータ一覧!$C$14)^バックデータ一覧!$C$11+バックデータ一覧!$E$10*(0.3/(バックデータ一覧!$E$12*計算過程!L193+バックデータ一覧!$E$13*LN(0.3)+バックデータ一覧!$E$14))^バックデータ一覧!$E$11)*計算過程!$W$11*計算過程!G193/0.3*10^-3,0)</f>
        <v>0.88038061773321818</v>
      </c>
      <c r="G193" s="18">
        <f t="shared" si="14"/>
        <v>0.28304255009977658</v>
      </c>
      <c r="H193" s="18">
        <f t="shared" si="15"/>
        <v>8.6064526801634678</v>
      </c>
      <c r="I193" s="24">
        <v>0</v>
      </c>
      <c r="J193" s="24">
        <v>0</v>
      </c>
      <c r="K193" s="24">
        <v>0</v>
      </c>
      <c r="L193" s="14">
        <f>貼り付けシート!C193</f>
        <v>7.8</v>
      </c>
      <c r="M193" s="14">
        <f>貼り付けシート!D193</f>
        <v>4.5999999999999996</v>
      </c>
      <c r="N193" s="18">
        <f>貼り付けシート!E193</f>
        <v>70.231391102739295</v>
      </c>
      <c r="O193" s="18">
        <f>貼り付けシート!F193</f>
        <v>8.6064526801634678</v>
      </c>
      <c r="P193" s="19">
        <f t="shared" si="16"/>
        <v>8.6064526801634678</v>
      </c>
      <c r="Q193" s="19">
        <f t="shared" si="17"/>
        <v>0</v>
      </c>
    </row>
    <row r="194" spans="1:17">
      <c r="A194" s="38">
        <v>41647</v>
      </c>
      <c r="B194" s="49" t="s">
        <v>169</v>
      </c>
      <c r="C194" s="24">
        <f t="shared" si="12"/>
        <v>30.406921776000001</v>
      </c>
      <c r="D194" s="24">
        <f t="shared" si="13"/>
        <v>0.92955986667254586</v>
      </c>
      <c r="E194" s="18">
        <f>IF(G194&gt;=0.3,(バックデータ一覧!$C$10*(バックデータ一覧!$C$12*計算過程!L194+バックデータ一覧!$C$13*LN(計算過程!G194)+バックデータ一覧!$C$14)^バックデータ一覧!$C$11+バックデータ一覧!$E$10*(計算過程!G194/(バックデータ一覧!$E$12*計算過程!L194+バックデータ一覧!$E$13*LN(計算過程!G194)+バックデータ一覧!$E$14))^バックデータ一覧!$E$11)*計算過程!$W$11*10^-3,0)</f>
        <v>0</v>
      </c>
      <c r="F194" s="18">
        <f>IF(G194&lt;0.3,(バックデータ一覧!$C$10*(バックデータ一覧!$C$12*計算過程!L194+バックデータ一覧!$C$13*LN(0.3)+バックデータ一覧!$C$14)^バックデータ一覧!$C$11+バックデータ一覧!$E$10*(0.3/(バックデータ一覧!$E$12*計算過程!L194+バックデータ一覧!$E$13*LN(0.3)+バックデータ一覧!$E$14))^バックデータ一覧!$E$11)*計算過程!$W$11*計算過程!G194/0.3*10^-3,0)</f>
        <v>0.92955986667254586</v>
      </c>
      <c r="G194" s="18">
        <f t="shared" si="14"/>
        <v>0.29779939102000924</v>
      </c>
      <c r="H194" s="18">
        <f t="shared" si="15"/>
        <v>9.0551627876858589</v>
      </c>
      <c r="I194" s="24">
        <v>0</v>
      </c>
      <c r="J194" s="24">
        <v>0</v>
      </c>
      <c r="K194" s="24">
        <v>0</v>
      </c>
      <c r="L194" s="14">
        <f>貼り付けシート!C194</f>
        <v>7.7</v>
      </c>
      <c r="M194" s="14">
        <f>貼り付けシート!D194</f>
        <v>4.5999999999999996</v>
      </c>
      <c r="N194" s="18">
        <f>貼り付けシート!E194</f>
        <v>70.712145061362804</v>
      </c>
      <c r="O194" s="18">
        <f>貼り付けシート!F194</f>
        <v>9.0551627876858589</v>
      </c>
      <c r="P194" s="19">
        <f t="shared" si="16"/>
        <v>9.0551627876858589</v>
      </c>
      <c r="Q194" s="19">
        <f t="shared" si="17"/>
        <v>0</v>
      </c>
    </row>
    <row r="195" spans="1:17">
      <c r="A195" s="38">
        <v>41647</v>
      </c>
      <c r="B195" s="49" t="s">
        <v>170</v>
      </c>
      <c r="C195" s="24">
        <f t="shared" si="12"/>
        <v>30.406921776000001</v>
      </c>
      <c r="D195" s="24">
        <f t="shared" si="13"/>
        <v>0.93807673370223543</v>
      </c>
      <c r="E195" s="18">
        <f>IF(G195&gt;=0.3,(バックデータ一覧!$C$10*(バックデータ一覧!$C$12*計算過程!L195+バックデータ一覧!$C$13*LN(計算過程!G195)+バックデータ一覧!$C$14)^バックデータ一覧!$C$11+バックデータ一覧!$E$10*(計算過程!G195/(バックデータ一覧!$E$12*計算過程!L195+バックデータ一覧!$E$13*LN(計算過程!G195)+バックデータ一覧!$E$14))^バックデータ一覧!$E$11)*計算過程!$W$11*10^-3,0)</f>
        <v>0.93807673370223543</v>
      </c>
      <c r="F195" s="18">
        <f>IF(G195&lt;0.3,(バックデータ一覧!$C$10*(バックデータ一覧!$C$12*計算過程!L195+バックデータ一覧!$C$13*LN(0.3)+バックデータ一覧!$C$14)^バックデータ一覧!$C$11+バックデータ一覧!$E$10*(0.3/(バックデータ一覧!$E$12*計算過程!L195+バックデータ一覧!$E$13*LN(0.3)+バックデータ一覧!$E$14))^バックデータ一覧!$E$11)*計算過程!$W$11*計算過程!G195/0.3*10^-3,0)</f>
        <v>0</v>
      </c>
      <c r="G195" s="18">
        <f t="shared" si="14"/>
        <v>0.30053629924482794</v>
      </c>
      <c r="H195" s="18">
        <f t="shared" si="15"/>
        <v>9.1383837419860114</v>
      </c>
      <c r="I195" s="24">
        <v>0</v>
      </c>
      <c r="J195" s="24">
        <v>0</v>
      </c>
      <c r="K195" s="24">
        <v>0</v>
      </c>
      <c r="L195" s="14">
        <f>貼り付けシート!C195</f>
        <v>7.7</v>
      </c>
      <c r="M195" s="14">
        <f>貼り付けシート!D195</f>
        <v>4.5999999999999996</v>
      </c>
      <c r="N195" s="18">
        <f>貼り付けシート!E195</f>
        <v>70.712145061362804</v>
      </c>
      <c r="O195" s="18">
        <f>貼り付けシート!F195</f>
        <v>9.1383837419860114</v>
      </c>
      <c r="P195" s="19">
        <f t="shared" si="16"/>
        <v>9.1383837419860114</v>
      </c>
      <c r="Q195" s="19">
        <f t="shared" si="17"/>
        <v>0</v>
      </c>
    </row>
    <row r="196" spans="1:17">
      <c r="A196" s="38">
        <v>41647</v>
      </c>
      <c r="B196" s="49" t="s">
        <v>171</v>
      </c>
      <c r="C196" s="24">
        <f t="shared" si="12"/>
        <v>30.406921776000001</v>
      </c>
      <c r="D196" s="24">
        <f t="shared" si="13"/>
        <v>1.2420332374758842</v>
      </c>
      <c r="E196" s="18">
        <f>IF(G196&gt;=0.3,(バックデータ一覧!$C$10*(バックデータ一覧!$C$12*計算過程!L196+バックデータ一覧!$C$13*LN(計算過程!G196)+バックデータ一覧!$C$14)^バックデータ一覧!$C$11+バックデータ一覧!$E$10*(計算過程!G196/(バックデータ一覧!$E$12*計算過程!L196+バックデータ一覧!$E$13*LN(計算過程!G196)+バックデータ一覧!$E$14))^バックデータ一覧!$E$11)*計算過程!$W$11*10^-3,0)</f>
        <v>1.2420332374758842</v>
      </c>
      <c r="F196" s="18">
        <f>IF(G196&lt;0.3,(バックデータ一覧!$C$10*(バックデータ一覧!$C$12*計算過程!L196+バックデータ一覧!$C$13*LN(0.3)+バックデータ一覧!$C$14)^バックデータ一覧!$C$11+バックデータ一覧!$E$10*(0.3/(バックデータ一覧!$E$12*計算過程!L196+バックデータ一覧!$E$13*LN(0.3)+バックデータ一覧!$E$14))^バックデータ一覧!$E$11)*計算過程!$W$11*計算過程!G196/0.3*10^-3,0)</f>
        <v>0</v>
      </c>
      <c r="G196" s="18">
        <f t="shared" si="14"/>
        <v>0.40018265786396756</v>
      </c>
      <c r="H196" s="18">
        <f t="shared" si="15"/>
        <v>12.168322773781433</v>
      </c>
      <c r="I196" s="24">
        <v>0</v>
      </c>
      <c r="J196" s="24">
        <v>0</v>
      </c>
      <c r="K196" s="24">
        <v>0</v>
      </c>
      <c r="L196" s="14">
        <f>貼り付けシート!C196</f>
        <v>7.2</v>
      </c>
      <c r="M196" s="14">
        <f>貼り付けシート!D196</f>
        <v>4.9000000000000004</v>
      </c>
      <c r="N196" s="18">
        <f>貼り付けシート!E196</f>
        <v>77.906523138422315</v>
      </c>
      <c r="O196" s="18">
        <f>貼り付けシート!F196</f>
        <v>12.168322773781433</v>
      </c>
      <c r="P196" s="19">
        <f t="shared" si="16"/>
        <v>12.168322773781433</v>
      </c>
      <c r="Q196" s="19">
        <f t="shared" si="17"/>
        <v>0</v>
      </c>
    </row>
    <row r="197" spans="1:17">
      <c r="A197" s="38">
        <v>41647</v>
      </c>
      <c r="B197" s="49" t="s">
        <v>172</v>
      </c>
      <c r="C197" s="24">
        <f t="shared" si="12"/>
        <v>30.406921776000001</v>
      </c>
      <c r="D197" s="24">
        <f t="shared" si="13"/>
        <v>1.1491886353363376</v>
      </c>
      <c r="E197" s="18">
        <f>IF(G197&gt;=0.3,(バックデータ一覧!$C$10*(バックデータ一覧!$C$12*計算過程!L197+バックデータ一覧!$C$13*LN(計算過程!G197)+バックデータ一覧!$C$14)^バックデータ一覧!$C$11+バックデータ一覧!$E$10*(計算過程!G197/(バックデータ一覧!$E$12*計算過程!L197+バックデータ一覧!$E$13*LN(計算過程!G197)+バックデータ一覧!$E$14))^バックデータ一覧!$E$11)*計算過程!$W$11*10^-3,0)</f>
        <v>1.1491886353363376</v>
      </c>
      <c r="F197" s="18">
        <f>IF(G197&lt;0.3,(バックデータ一覧!$C$10*(バックデータ一覧!$C$12*計算過程!L197+バックデータ一覧!$C$13*LN(0.3)+バックデータ一覧!$C$14)^バックデータ一覧!$C$11+バックデータ一覧!$E$10*(0.3/(バックデータ一覧!$E$12*計算過程!L197+バックデータ一覧!$E$13*LN(0.3)+バックデータ一覧!$E$14))^バックデータ一覧!$E$11)*計算過程!$W$11*計算過程!G197/0.3*10^-3,0)</f>
        <v>0</v>
      </c>
      <c r="G197" s="18">
        <f t="shared" si="14"/>
        <v>0.36773233854357756</v>
      </c>
      <c r="H197" s="18">
        <f t="shared" si="15"/>
        <v>11.181608452600113</v>
      </c>
      <c r="I197" s="24">
        <v>0</v>
      </c>
      <c r="J197" s="24">
        <v>0</v>
      </c>
      <c r="K197" s="24">
        <v>0</v>
      </c>
      <c r="L197" s="14">
        <f>貼り付けシート!C197</f>
        <v>7.3</v>
      </c>
      <c r="M197" s="14">
        <f>貼り付けシート!D197</f>
        <v>4.9000000000000004</v>
      </c>
      <c r="N197" s="18">
        <f>貼り付けシート!E197</f>
        <v>77.374732517901279</v>
      </c>
      <c r="O197" s="18">
        <f>貼り付けシート!F197</f>
        <v>11.181608452600113</v>
      </c>
      <c r="P197" s="19">
        <f t="shared" si="16"/>
        <v>11.181608452600113</v>
      </c>
      <c r="Q197" s="19">
        <f t="shared" si="17"/>
        <v>0</v>
      </c>
    </row>
    <row r="198" spans="1:17">
      <c r="A198" s="38">
        <v>41648</v>
      </c>
      <c r="B198" s="49" t="s">
        <v>149</v>
      </c>
      <c r="C198" s="24">
        <f t="shared" si="12"/>
        <v>30.406921776000001</v>
      </c>
      <c r="D198" s="24">
        <f t="shared" si="13"/>
        <v>1.1587329390902137</v>
      </c>
      <c r="E198" s="18">
        <f>IF(G198&gt;=0.3,(バックデータ一覧!$C$10*(バックデータ一覧!$C$12*計算過程!L198+バックデータ一覧!$C$13*LN(計算過程!G198)+バックデータ一覧!$C$14)^バックデータ一覧!$C$11+バックデータ一覧!$E$10*(計算過程!G198/(バックデータ一覧!$E$12*計算過程!L198+バックデータ一覧!$E$13*LN(計算過程!G198)+バックデータ一覧!$E$14))^バックデータ一覧!$E$11)*計算過程!$W$11*10^-3,0)</f>
        <v>1.1587329390902137</v>
      </c>
      <c r="F198" s="18">
        <f>IF(G198&lt;0.3,(バックデータ一覧!$C$10*(バックデータ一覧!$C$12*計算過程!L198+バックデータ一覧!$C$13*LN(0.3)+バックデータ一覧!$C$14)^バックデータ一覧!$C$11+バックデータ一覧!$E$10*(0.3/(バックデータ一覧!$E$12*計算過程!L198+バックデータ一覧!$E$13*LN(0.3)+バックデータ一覧!$E$14))^バックデータ一覧!$E$11)*計算過程!$W$11*計算過程!G198/0.3*10^-3,0)</f>
        <v>0</v>
      </c>
      <c r="G198" s="18">
        <f t="shared" si="14"/>
        <v>0.37245940253774718</v>
      </c>
      <c r="H198" s="18">
        <f t="shared" si="15"/>
        <v>11.325343917700975</v>
      </c>
      <c r="I198" s="24">
        <v>0</v>
      </c>
      <c r="J198" s="24">
        <v>0</v>
      </c>
      <c r="K198" s="24">
        <v>0</v>
      </c>
      <c r="L198" s="14">
        <f>貼り付けシート!C198</f>
        <v>7.4</v>
      </c>
      <c r="M198" s="14">
        <f>貼り付けシート!D198</f>
        <v>4.7</v>
      </c>
      <c r="N198" s="18">
        <f>貼り付けシート!E198</f>
        <v>73.733906032437105</v>
      </c>
      <c r="O198" s="18">
        <f>貼り付けシート!F198</f>
        <v>11.325343917700975</v>
      </c>
      <c r="P198" s="19">
        <f t="shared" si="16"/>
        <v>11.325343917700975</v>
      </c>
      <c r="Q198" s="19">
        <f t="shared" si="17"/>
        <v>0</v>
      </c>
    </row>
    <row r="199" spans="1:17">
      <c r="A199" s="38">
        <v>41648</v>
      </c>
      <c r="B199" s="49" t="s">
        <v>150</v>
      </c>
      <c r="C199" s="24">
        <f t="shared" ref="C199:C262" si="18">$W$6*IF(AND(L199&lt;5,N199&gt;=80),$W$4,$W$5)*3600*10^-6</f>
        <v>30.406921776000001</v>
      </c>
      <c r="D199" s="24">
        <f t="shared" ref="D199:D262" si="19">IF(G199&gt;=0.3,E199,F199)</f>
        <v>1.2061864115240661</v>
      </c>
      <c r="E199" s="18">
        <f>IF(G199&gt;=0.3,(バックデータ一覧!$C$10*(バックデータ一覧!$C$12*計算過程!L199+バックデータ一覧!$C$13*LN(計算過程!G199)+バックデータ一覧!$C$14)^バックデータ一覧!$C$11+バックデータ一覧!$E$10*(計算過程!G199/(バックデータ一覧!$E$12*計算過程!L199+バックデータ一覧!$E$13*LN(計算過程!G199)+バックデータ一覧!$E$14))^バックデータ一覧!$E$11)*計算過程!$W$11*10^-3,0)</f>
        <v>1.2061864115240661</v>
      </c>
      <c r="F199" s="18">
        <f>IF(G199&lt;0.3,(バックデータ一覧!$C$10*(バックデータ一覧!$C$12*計算過程!L199+バックデータ一覧!$C$13*LN(0.3)+バックデータ一覧!$C$14)^バックデータ一覧!$C$11+バックデータ一覧!$E$10*(0.3/(バックデータ一覧!$E$12*計算過程!L199+バックデータ一覧!$E$13*LN(0.3)+バックデータ一覧!$E$14))^バックデータ一覧!$E$11)*計算過程!$W$11*計算過程!G199/0.3*10^-3,0)</f>
        <v>0</v>
      </c>
      <c r="G199" s="18">
        <f t="shared" ref="G199:G262" si="20">H199/($W$6*3600*10^-6)</f>
        <v>0.38424464345387443</v>
      </c>
      <c r="H199" s="18">
        <f t="shared" ref="H199:H262" si="21">IF(AND(L199&lt;5,N199&gt;=80),P199/$W$4,P199/$W$5)</f>
        <v>11.68369681634897</v>
      </c>
      <c r="I199" s="24">
        <v>0</v>
      </c>
      <c r="J199" s="24">
        <v>0</v>
      </c>
      <c r="K199" s="24">
        <v>0</v>
      </c>
      <c r="L199" s="14">
        <f>貼り付けシート!C199</f>
        <v>7</v>
      </c>
      <c r="M199" s="14">
        <f>貼り付けシート!D199</f>
        <v>4.8</v>
      </c>
      <c r="N199" s="18">
        <f>貼り付けシート!E199</f>
        <v>77.382858020757709</v>
      </c>
      <c r="O199" s="18">
        <f>貼り付けシート!F199</f>
        <v>11.68369681634897</v>
      </c>
      <c r="P199" s="19">
        <f t="shared" ref="P199:P262" si="22">IF(O199&gt;C199,C199,O199)</f>
        <v>11.68369681634897</v>
      </c>
      <c r="Q199" s="19">
        <f t="shared" ref="Q199:Q262" si="23">IF(O199&gt;C199,O199-C199,0)</f>
        <v>0</v>
      </c>
    </row>
    <row r="200" spans="1:17">
      <c r="A200" s="38">
        <v>41648</v>
      </c>
      <c r="B200" s="49" t="s">
        <v>151</v>
      </c>
      <c r="C200" s="24">
        <f t="shared" si="18"/>
        <v>30.406921776000001</v>
      </c>
      <c r="D200" s="24">
        <f t="shared" si="19"/>
        <v>1.2750753854833026</v>
      </c>
      <c r="E200" s="18">
        <f>IF(G200&gt;=0.3,(バックデータ一覧!$C$10*(バックデータ一覧!$C$12*計算過程!L200+バックデータ一覧!$C$13*LN(計算過程!G200)+バックデータ一覧!$C$14)^バックデータ一覧!$C$11+バックデータ一覧!$E$10*(計算過程!G200/(バックデータ一覧!$E$12*計算過程!L200+バックデータ一覧!$E$13*LN(計算過程!G200)+バックデータ一覧!$E$14))^バックデータ一覧!$E$11)*計算過程!$W$11*10^-3,0)</f>
        <v>1.2750753854833026</v>
      </c>
      <c r="F200" s="18">
        <f>IF(G200&lt;0.3,(バックデータ一覧!$C$10*(バックデータ一覧!$C$12*計算過程!L200+バックデータ一覧!$C$13*LN(0.3)+バックデータ一覧!$C$14)^バックデータ一覧!$C$11+バックデータ一覧!$E$10*(0.3/(バックデータ一覧!$E$12*計算過程!L200+バックデータ一覧!$E$13*LN(0.3)+バックデータ一覧!$E$14))^バックデータ一覧!$E$11)*計算過程!$W$11*計算過程!G200/0.3*10^-3,0)</f>
        <v>0</v>
      </c>
      <c r="G200" s="18">
        <f t="shared" si="20"/>
        <v>0.40110126755779207</v>
      </c>
      <c r="H200" s="18">
        <f t="shared" si="21"/>
        <v>12.19625486688423</v>
      </c>
      <c r="I200" s="24">
        <v>0</v>
      </c>
      <c r="J200" s="24">
        <v>0</v>
      </c>
      <c r="K200" s="24">
        <v>0</v>
      </c>
      <c r="L200" s="14">
        <f>貼り付けシート!C200</f>
        <v>6.4</v>
      </c>
      <c r="M200" s="14">
        <f>貼り付けシート!D200</f>
        <v>4.5999999999999996</v>
      </c>
      <c r="N200" s="18">
        <f>貼り付けシート!E200</f>
        <v>77.308472870863881</v>
      </c>
      <c r="O200" s="18">
        <f>貼り付けシート!F200</f>
        <v>12.19625486688423</v>
      </c>
      <c r="P200" s="19">
        <f t="shared" si="22"/>
        <v>12.19625486688423</v>
      </c>
      <c r="Q200" s="19">
        <f t="shared" si="23"/>
        <v>0</v>
      </c>
    </row>
    <row r="201" spans="1:17">
      <c r="A201" s="38">
        <v>41648</v>
      </c>
      <c r="B201" s="49" t="s">
        <v>152</v>
      </c>
      <c r="C201" s="24">
        <f t="shared" si="18"/>
        <v>30.406921776000001</v>
      </c>
      <c r="D201" s="24">
        <f t="shared" si="19"/>
        <v>1.3921144548973827</v>
      </c>
      <c r="E201" s="18">
        <f>IF(G201&gt;=0.3,(バックデータ一覧!$C$10*(バックデータ一覧!$C$12*計算過程!L201+バックデータ一覧!$C$13*LN(計算過程!G201)+バックデータ一覧!$C$14)^バックデータ一覧!$C$11+バックデータ一覧!$E$10*(計算過程!G201/(バックデータ一覧!$E$12*計算過程!L201+バックデータ一覧!$E$13*LN(計算過程!G201)+バックデータ一覧!$E$14))^バックデータ一覧!$E$11)*計算過程!$W$11*10^-3,0)</f>
        <v>1.3921144548973827</v>
      </c>
      <c r="F201" s="18">
        <f>IF(G201&lt;0.3,(バックデータ一覧!$C$10*(バックデータ一覧!$C$12*計算過程!L201+バックデータ一覧!$C$13*LN(0.3)+バックデータ一覧!$C$14)^バックデータ一覧!$C$11+バックデータ一覧!$E$10*(0.3/(バックデータ一覧!$E$12*計算過程!L201+バックデータ一覧!$E$13*LN(0.3)+バックデータ一覧!$E$14))^バックデータ一覧!$E$11)*計算過程!$W$11*計算過程!G201/0.3*10^-3,0)</f>
        <v>0</v>
      </c>
      <c r="G201" s="18">
        <f t="shared" si="20"/>
        <v>0.42853186710527863</v>
      </c>
      <c r="H201" s="18">
        <f t="shared" si="21"/>
        <v>13.030334961593436</v>
      </c>
      <c r="I201" s="24">
        <v>0</v>
      </c>
      <c r="J201" s="24">
        <v>0</v>
      </c>
      <c r="K201" s="24">
        <v>0</v>
      </c>
      <c r="L201" s="14">
        <f>貼り付けシート!C201</f>
        <v>5.3</v>
      </c>
      <c r="M201" s="14">
        <f>貼り付けシート!D201</f>
        <v>4.7</v>
      </c>
      <c r="N201" s="18">
        <f>貼り付けシート!E201</f>
        <v>85.229577278057505</v>
      </c>
      <c r="O201" s="18">
        <f>貼り付けシート!F201</f>
        <v>13.030334961593436</v>
      </c>
      <c r="P201" s="19">
        <f t="shared" si="22"/>
        <v>13.030334961593436</v>
      </c>
      <c r="Q201" s="19">
        <f t="shared" si="23"/>
        <v>0</v>
      </c>
    </row>
    <row r="202" spans="1:17">
      <c r="A202" s="38">
        <v>41648</v>
      </c>
      <c r="B202" s="49" t="s">
        <v>153</v>
      </c>
      <c r="C202" s="24">
        <f t="shared" si="18"/>
        <v>23.413329767519997</v>
      </c>
      <c r="D202" s="24">
        <f t="shared" si="19"/>
        <v>1.8085993069994863</v>
      </c>
      <c r="E202" s="18">
        <f>IF(G202&gt;=0.3,(バックデータ一覧!$C$10*(バックデータ一覧!$C$12*計算過程!L202+バックデータ一覧!$C$13*LN(計算過程!G202)+バックデータ一覧!$C$14)^バックデータ一覧!$C$11+バックデータ一覧!$E$10*(計算過程!G202/(バックデータ一覧!$E$12*計算過程!L202+バックデータ一覧!$E$13*LN(計算過程!G202)+バックデータ一覧!$E$14))^バックデータ一覧!$E$11)*計算過程!$W$11*10^-3,0)</f>
        <v>1.8085993069994863</v>
      </c>
      <c r="F202" s="18">
        <f>IF(G202&lt;0.3,(バックデータ一覧!$C$10*(バックデータ一覧!$C$12*計算過程!L202+バックデータ一覧!$C$13*LN(0.3)+バックデータ一覧!$C$14)^バックデータ一覧!$C$11+バックデータ一覧!$E$10*(0.3/(バックデータ一覧!$E$12*計算過程!L202+バックデータ一覧!$E$13*LN(0.3)+バックデータ一覧!$E$14))^バックデータ一覧!$E$11)*計算過程!$W$11*計算過程!G202/0.3*10^-3,0)</f>
        <v>0</v>
      </c>
      <c r="G202" s="18">
        <f t="shared" si="20"/>
        <v>0.58671660776579382</v>
      </c>
      <c r="H202" s="18">
        <f t="shared" si="21"/>
        <v>17.840245997014566</v>
      </c>
      <c r="I202" s="24">
        <v>0</v>
      </c>
      <c r="J202" s="24">
        <v>0</v>
      </c>
      <c r="K202" s="24">
        <v>0</v>
      </c>
      <c r="L202" s="14">
        <f>貼り付けシート!C202</f>
        <v>4.5999999999999996</v>
      </c>
      <c r="M202" s="14">
        <f>貼り付けシート!D202</f>
        <v>4.5999999999999996</v>
      </c>
      <c r="N202" s="18">
        <f>貼り付けシート!E202</f>
        <v>87.6056675992659</v>
      </c>
      <c r="O202" s="18">
        <f>貼り付けシート!F202</f>
        <v>13.736989417701215</v>
      </c>
      <c r="P202" s="19">
        <f t="shared" si="22"/>
        <v>13.736989417701215</v>
      </c>
      <c r="Q202" s="19">
        <f t="shared" si="23"/>
        <v>0</v>
      </c>
    </row>
    <row r="203" spans="1:17">
      <c r="A203" s="38">
        <v>41648</v>
      </c>
      <c r="B203" s="49" t="s">
        <v>154</v>
      </c>
      <c r="C203" s="24">
        <f t="shared" si="18"/>
        <v>23.413329767519997</v>
      </c>
      <c r="D203" s="24">
        <f t="shared" si="19"/>
        <v>1.9888713228108181</v>
      </c>
      <c r="E203" s="18">
        <f>IF(G203&gt;=0.3,(バックデータ一覧!$C$10*(バックデータ一覧!$C$12*計算過程!L203+バックデータ一覧!$C$13*LN(計算過程!G203)+バックデータ一覧!$C$14)^バックデータ一覧!$C$11+バックデータ一覧!$E$10*(計算過程!G203/(バックデータ一覧!$E$12*計算過程!L203+バックデータ一覧!$E$13*LN(計算過程!G203)+バックデータ一覧!$E$14))^バックデータ一覧!$E$11)*計算過程!$W$11*10^-3,0)</f>
        <v>1.9888713228108181</v>
      </c>
      <c r="F203" s="18">
        <f>IF(G203&lt;0.3,(バックデータ一覧!$C$10*(バックデータ一覧!$C$12*計算過程!L203+バックデータ一覧!$C$13*LN(0.3)+バックデータ一覧!$C$14)^バックデータ一覧!$C$11+バックデータ一覧!$E$10*(0.3/(バックデータ一覧!$E$12*計算過程!L203+バックデータ一覧!$E$13*LN(0.3)+バックデータ一覧!$E$14))^バックデータ一覧!$E$11)*計算過程!$W$11*計算過程!G203/0.3*10^-3,0)</f>
        <v>0</v>
      </c>
      <c r="G203" s="18">
        <f t="shared" si="20"/>
        <v>0.65866341775211867</v>
      </c>
      <c r="H203" s="18">
        <f t="shared" si="21"/>
        <v>20.027927020301483</v>
      </c>
      <c r="I203" s="24">
        <v>0</v>
      </c>
      <c r="J203" s="24">
        <v>0</v>
      </c>
      <c r="K203" s="24">
        <v>0</v>
      </c>
      <c r="L203" s="14">
        <f>貼り付けシート!C203</f>
        <v>4.0999999999999996</v>
      </c>
      <c r="M203" s="14">
        <f>貼り付けシート!D203</f>
        <v>4.4000000000000004</v>
      </c>
      <c r="N203" s="18">
        <f>貼り付けシート!E203</f>
        <v>86.814320609394258</v>
      </c>
      <c r="O203" s="18">
        <f>貼り付けシート!F203</f>
        <v>15.421503805632144</v>
      </c>
      <c r="P203" s="19">
        <f t="shared" si="22"/>
        <v>15.421503805632144</v>
      </c>
      <c r="Q203" s="19">
        <f t="shared" si="23"/>
        <v>0</v>
      </c>
    </row>
    <row r="204" spans="1:17">
      <c r="A204" s="38">
        <v>41648</v>
      </c>
      <c r="B204" s="49" t="s">
        <v>155</v>
      </c>
      <c r="C204" s="24">
        <f t="shared" si="18"/>
        <v>23.413329767519997</v>
      </c>
      <c r="D204" s="24">
        <f t="shared" si="19"/>
        <v>1.8569703793678722</v>
      </c>
      <c r="E204" s="18">
        <f>IF(G204&gt;=0.3,(バックデータ一覧!$C$10*(バックデータ一覧!$C$12*計算過程!L204+バックデータ一覧!$C$13*LN(計算過程!G204)+バックデータ一覧!$C$14)^バックデータ一覧!$C$11+バックデータ一覧!$E$10*(計算過程!G204/(バックデータ一覧!$E$12*計算過程!L204+バックデータ一覧!$E$13*LN(計算過程!G204)+バックデータ一覧!$E$14))^バックデータ一覧!$E$11)*計算過程!$W$11*10^-3,0)</f>
        <v>1.8569703793678722</v>
      </c>
      <c r="F204" s="18">
        <f>IF(G204&lt;0.3,(バックデータ一覧!$C$10*(バックデータ一覧!$C$12*計算過程!L204+バックデータ一覧!$C$13*LN(0.3)+バックデータ一覧!$C$14)^バックデータ一覧!$C$11+バックデータ一覧!$E$10*(0.3/(バックデータ一覧!$E$12*計算過程!L204+バックデータ一覧!$E$13*LN(0.3)+バックデータ一覧!$E$14))^バックデータ一覧!$E$11)*計算過程!$W$11*計算過程!G204/0.3*10^-3,0)</f>
        <v>0</v>
      </c>
      <c r="G204" s="18">
        <f t="shared" si="20"/>
        <v>0.58786307999451981</v>
      </c>
      <c r="H204" s="18">
        <f t="shared" si="21"/>
        <v>17.875106688391796</v>
      </c>
      <c r="I204" s="24">
        <v>0</v>
      </c>
      <c r="J204" s="24">
        <v>0</v>
      </c>
      <c r="K204" s="24">
        <v>0</v>
      </c>
      <c r="L204" s="14">
        <f>貼り付けシート!C204</f>
        <v>3.6</v>
      </c>
      <c r="M204" s="14">
        <f>貼り付けシート!D204</f>
        <v>4.3</v>
      </c>
      <c r="N204" s="18">
        <f>貼り付けシート!E204</f>
        <v>87.894983075279129</v>
      </c>
      <c r="O204" s="18">
        <f>貼り付けシート!F204</f>
        <v>13.763832150061683</v>
      </c>
      <c r="P204" s="19">
        <f t="shared" si="22"/>
        <v>13.763832150061683</v>
      </c>
      <c r="Q204" s="19">
        <f t="shared" si="23"/>
        <v>0</v>
      </c>
    </row>
    <row r="205" spans="1:17">
      <c r="A205" s="38">
        <v>41648</v>
      </c>
      <c r="B205" s="49" t="s">
        <v>156</v>
      </c>
      <c r="C205" s="24">
        <f t="shared" si="18"/>
        <v>23.413329767519997</v>
      </c>
      <c r="D205" s="24">
        <f t="shared" si="19"/>
        <v>1.3874669099750288</v>
      </c>
      <c r="E205" s="18">
        <f>IF(G205&gt;=0.3,(バックデータ一覧!$C$10*(バックデータ一覧!$C$12*計算過程!L205+バックデータ一覧!$C$13*LN(計算過程!G205)+バックデータ一覧!$C$14)^バックデータ一覧!$C$11+バックデータ一覧!$E$10*(計算過程!G205/(バックデータ一覧!$E$12*計算過程!L205+バックデータ一覧!$E$13*LN(計算過程!G205)+バックデータ一覧!$E$14))^バックデータ一覧!$E$11)*計算過程!$W$11*10^-3,0)</f>
        <v>1.3874669099750288</v>
      </c>
      <c r="F205" s="18">
        <f>IF(G205&lt;0.3,(バックデータ一覧!$C$10*(バックデータ一覧!$C$12*計算過程!L205+バックデータ一覧!$C$13*LN(0.3)+バックデータ一覧!$C$14)^バックデータ一覧!$C$11+バックデータ一覧!$E$10*(0.3/(バックデータ一覧!$E$12*計算過程!L205+バックデータ一覧!$E$13*LN(0.3)+バックデータ一覧!$E$14))^バックデータ一覧!$E$11)*計算過程!$W$11*計算過程!G205/0.3*10^-3,0)</f>
        <v>0</v>
      </c>
      <c r="G205" s="18">
        <f t="shared" si="20"/>
        <v>0.39913645022831762</v>
      </c>
      <c r="H205" s="18">
        <f t="shared" si="21"/>
        <v>12.136510820042771</v>
      </c>
      <c r="I205" s="24">
        <v>0</v>
      </c>
      <c r="J205" s="24">
        <v>0</v>
      </c>
      <c r="K205" s="24">
        <v>0</v>
      </c>
      <c r="L205" s="14">
        <f>貼り付けシート!C205</f>
        <v>3.4</v>
      </c>
      <c r="M205" s="14">
        <f>貼り付けシート!D205</f>
        <v>4.3</v>
      </c>
      <c r="N205" s="18">
        <f>貼り付けシート!E205</f>
        <v>89.144908195207478</v>
      </c>
      <c r="O205" s="18">
        <f>貼り付けシート!F205</f>
        <v>9.345113331432934</v>
      </c>
      <c r="P205" s="19">
        <f t="shared" si="22"/>
        <v>9.345113331432934</v>
      </c>
      <c r="Q205" s="19">
        <f t="shared" si="23"/>
        <v>0</v>
      </c>
    </row>
    <row r="206" spans="1:17">
      <c r="A206" s="38">
        <v>41648</v>
      </c>
      <c r="B206" s="49" t="s">
        <v>157</v>
      </c>
      <c r="C206" s="24">
        <f t="shared" si="18"/>
        <v>30.406921776000001</v>
      </c>
      <c r="D206" s="24">
        <f t="shared" si="19"/>
        <v>0.32604721626242872</v>
      </c>
      <c r="E206" s="18">
        <f>IF(G206&gt;=0.3,(バックデータ一覧!$C$10*(バックデータ一覧!$C$12*計算過程!L206+バックデータ一覧!$C$13*LN(計算過程!G206)+バックデータ一覧!$C$14)^バックデータ一覧!$C$11+バックデータ一覧!$E$10*(計算過程!G206/(バックデータ一覧!$E$12*計算過程!L206+バックデータ一覧!$E$13*LN(計算過程!G206)+バックデータ一覧!$E$14))^バックデータ一覧!$E$11)*計算過程!$W$11*10^-3,0)</f>
        <v>0</v>
      </c>
      <c r="F206" s="18">
        <f>IF(G206&lt;0.3,(バックデータ一覧!$C$10*(バックデータ一覧!$C$12*計算過程!L206+バックデータ一覧!$C$13*LN(0.3)+バックデータ一覧!$C$14)^バックデータ一覧!$C$11+バックデータ一覧!$E$10*(0.3/(バックデータ一覧!$E$12*計算過程!L206+バックデータ一覧!$E$13*LN(0.3)+バックデータ一覧!$E$14))^バックデータ一覧!$E$11)*計算過程!$W$11*計算過程!G206/0.3*10^-3,0)</f>
        <v>0.32604721626242872</v>
      </c>
      <c r="G206" s="18">
        <f t="shared" si="20"/>
        <v>9.7118140666050221E-2</v>
      </c>
      <c r="H206" s="18">
        <f t="shared" si="21"/>
        <v>2.9530637062631535</v>
      </c>
      <c r="I206" s="24">
        <v>0</v>
      </c>
      <c r="J206" s="24">
        <v>0</v>
      </c>
      <c r="K206" s="24">
        <v>0</v>
      </c>
      <c r="L206" s="14">
        <f>貼り付けシート!C206</f>
        <v>5.6</v>
      </c>
      <c r="M206" s="14">
        <f>貼り付けシート!D206</f>
        <v>4.5999999999999996</v>
      </c>
      <c r="N206" s="18">
        <f>貼り付けシート!E206</f>
        <v>81.70811853256042</v>
      </c>
      <c r="O206" s="18">
        <f>貼り付けシート!F206</f>
        <v>2.9530637062631535</v>
      </c>
      <c r="P206" s="19">
        <f t="shared" si="22"/>
        <v>2.9530637062631535</v>
      </c>
      <c r="Q206" s="19">
        <f t="shared" si="23"/>
        <v>0</v>
      </c>
    </row>
    <row r="207" spans="1:17">
      <c r="A207" s="38">
        <v>41648</v>
      </c>
      <c r="B207" s="49" t="s">
        <v>158</v>
      </c>
      <c r="C207" s="24">
        <f t="shared" si="18"/>
        <v>30.406921776000001</v>
      </c>
      <c r="D207" s="24">
        <f t="shared" si="19"/>
        <v>0.13273714073802678</v>
      </c>
      <c r="E207" s="18">
        <f>IF(G207&gt;=0.3,(バックデータ一覧!$C$10*(バックデータ一覧!$C$12*計算過程!L207+バックデータ一覧!$C$13*LN(計算過程!G207)+バックデータ一覧!$C$14)^バックデータ一覧!$C$11+バックデータ一覧!$E$10*(計算過程!G207/(バックデータ一覧!$E$12*計算過程!L207+バックデータ一覧!$E$13*LN(計算過程!G207)+バックデータ一覧!$E$14))^バックデータ一覧!$E$11)*計算過程!$W$11*10^-3,0)</f>
        <v>0</v>
      </c>
      <c r="F207" s="18">
        <f>IF(G207&lt;0.3,(バックデータ一覧!$C$10*(バックデータ一覧!$C$12*計算過程!L207+バックデータ一覧!$C$13*LN(0.3)+バックデータ一覧!$C$14)^バックデータ一覧!$C$11+バックデータ一覧!$E$10*(0.3/(バックデータ一覧!$E$12*計算過程!L207+バックデータ一覧!$E$13*LN(0.3)+バックデータ一覧!$E$14))^バックデータ一覧!$E$11)*計算過程!$W$11*計算過程!G207/0.3*10^-3,0)</f>
        <v>0.13273714073802678</v>
      </c>
      <c r="G207" s="18">
        <f t="shared" si="20"/>
        <v>4.4545450233124444E-2</v>
      </c>
      <c r="H207" s="18">
        <f t="shared" si="21"/>
        <v>1.3544900207153159</v>
      </c>
      <c r="I207" s="24">
        <v>0</v>
      </c>
      <c r="J207" s="24">
        <v>0</v>
      </c>
      <c r="K207" s="24">
        <v>0</v>
      </c>
      <c r="L207" s="14">
        <f>貼り付けシート!C207</f>
        <v>9</v>
      </c>
      <c r="M207" s="14">
        <f>貼り付けシート!D207</f>
        <v>4.9000000000000004</v>
      </c>
      <c r="N207" s="18">
        <f>貼り付けシート!E207</f>
        <v>68.927629337087609</v>
      </c>
      <c r="O207" s="18">
        <f>貼り付けシート!F207</f>
        <v>1.3544900207153159</v>
      </c>
      <c r="P207" s="19">
        <f t="shared" si="22"/>
        <v>1.3544900207153159</v>
      </c>
      <c r="Q207" s="19">
        <f t="shared" si="23"/>
        <v>0</v>
      </c>
    </row>
    <row r="208" spans="1:17">
      <c r="A208" s="38">
        <v>41648</v>
      </c>
      <c r="B208" s="49" t="s">
        <v>159</v>
      </c>
      <c r="C208" s="24">
        <f t="shared" si="18"/>
        <v>30.406921776000001</v>
      </c>
      <c r="D208" s="24">
        <f t="shared" si="19"/>
        <v>4.8158363534330485E-2</v>
      </c>
      <c r="E208" s="18">
        <f>IF(G208&gt;=0.3,(バックデータ一覧!$C$10*(バックデータ一覧!$C$12*計算過程!L208+バックデータ一覧!$C$13*LN(計算過程!G208)+バックデータ一覧!$C$14)^バックデータ一覧!$C$11+バックデータ一覧!$E$10*(計算過程!G208/(バックデータ一覧!$E$12*計算過程!L208+バックデータ一覧!$E$13*LN(計算過程!G208)+バックデータ一覧!$E$14))^バックデータ一覧!$E$11)*計算過程!$W$11*10^-3,0)</f>
        <v>0</v>
      </c>
      <c r="F208" s="18">
        <f>IF(G208&lt;0.3,(バックデータ一覧!$C$10*(バックデータ一覧!$C$12*計算過程!L208+バックデータ一覧!$C$13*LN(0.3)+バックデータ一覧!$C$14)^バックデータ一覧!$C$11+バックデータ一覧!$E$10*(0.3/(バックデータ一覧!$E$12*計算過程!L208+バックデータ一覧!$E$13*LN(0.3)+バックデータ一覧!$E$14))^バックデータ一覧!$E$11)*計算過程!$W$11*計算過程!G208/0.3*10^-3,0)</f>
        <v>4.8158363534330485E-2</v>
      </c>
      <c r="G208" s="18">
        <f t="shared" si="20"/>
        <v>1.8415247422775664E-2</v>
      </c>
      <c r="H208" s="18">
        <f t="shared" si="21"/>
        <v>0.55995098787002529</v>
      </c>
      <c r="I208" s="24">
        <v>0</v>
      </c>
      <c r="J208" s="24">
        <v>0</v>
      </c>
      <c r="K208" s="24">
        <v>0</v>
      </c>
      <c r="L208" s="14">
        <f>貼り付けシート!C208</f>
        <v>12.5</v>
      </c>
      <c r="M208" s="14">
        <f>貼り付けシート!D208</f>
        <v>5</v>
      </c>
      <c r="N208" s="18">
        <f>貼り付けシート!E208</f>
        <v>55.699703194807903</v>
      </c>
      <c r="O208" s="18">
        <f>貼り付けシート!F208</f>
        <v>0.55995098787002529</v>
      </c>
      <c r="P208" s="19">
        <f t="shared" si="22"/>
        <v>0.55995098787002529</v>
      </c>
      <c r="Q208" s="19">
        <f t="shared" si="23"/>
        <v>0</v>
      </c>
    </row>
    <row r="209" spans="1:17">
      <c r="A209" s="38">
        <v>41648</v>
      </c>
      <c r="B209" s="49" t="s">
        <v>160</v>
      </c>
      <c r="C209" s="24">
        <f t="shared" si="18"/>
        <v>30.406921776000001</v>
      </c>
      <c r="D209" s="24">
        <f t="shared" si="19"/>
        <v>1.3305339051677427E-2</v>
      </c>
      <c r="E209" s="18">
        <f>IF(G209&gt;=0.3,(バックデータ一覧!$C$10*(バックデータ一覧!$C$12*計算過程!L209+バックデータ一覧!$C$13*LN(計算過程!G209)+バックデータ一覧!$C$14)^バックデータ一覧!$C$11+バックデータ一覧!$E$10*(計算過程!G209/(バックデータ一覧!$E$12*計算過程!L209+バックデータ一覧!$E$13*LN(計算過程!G209)+バックデータ一覧!$E$14))^バックデータ一覧!$E$11)*計算過程!$W$11*10^-3,0)</f>
        <v>0</v>
      </c>
      <c r="F209" s="18">
        <f>IF(G209&lt;0.3,(バックデータ一覧!$C$10*(バックデータ一覧!$C$12*計算過程!L209+バックデータ一覧!$C$13*LN(0.3)+バックデータ一覧!$C$14)^バックデータ一覧!$C$11+バックデータ一覧!$E$10*(0.3/(バックデータ一覧!$E$12*計算過程!L209+バックデータ一覧!$E$13*LN(0.3)+バックデータ一覧!$E$14))^バックデータ一覧!$E$11)*計算過程!$W$11*計算過程!G209/0.3*10^-3,0)</f>
        <v>1.3305339051677427E-2</v>
      </c>
      <c r="G209" s="18">
        <f t="shared" si="20"/>
        <v>5.310375982467112E-3</v>
      </c>
      <c r="H209" s="18">
        <f t="shared" si="21"/>
        <v>0.16147218710002662</v>
      </c>
      <c r="I209" s="24">
        <v>0</v>
      </c>
      <c r="J209" s="24">
        <v>0</v>
      </c>
      <c r="K209" s="24">
        <v>0</v>
      </c>
      <c r="L209" s="14">
        <f>貼り付けシート!C209</f>
        <v>13.6</v>
      </c>
      <c r="M209" s="14">
        <f>貼り付けシート!D209</f>
        <v>4.9000000000000004</v>
      </c>
      <c r="N209" s="18">
        <f>貼り付けシート!E209</f>
        <v>50.804733167230424</v>
      </c>
      <c r="O209" s="18">
        <f>貼り付けシート!F209</f>
        <v>0.16147218710002662</v>
      </c>
      <c r="P209" s="19">
        <f t="shared" si="22"/>
        <v>0.16147218710002662</v>
      </c>
      <c r="Q209" s="19">
        <f t="shared" si="23"/>
        <v>0</v>
      </c>
    </row>
    <row r="210" spans="1:17">
      <c r="A210" s="38">
        <v>41648</v>
      </c>
      <c r="B210" s="49" t="s">
        <v>161</v>
      </c>
      <c r="C210" s="24">
        <f t="shared" si="18"/>
        <v>30.406921776000001</v>
      </c>
      <c r="D210" s="24">
        <f t="shared" si="19"/>
        <v>4.5486750458239517E-3</v>
      </c>
      <c r="E210" s="18">
        <f>IF(G210&gt;=0.3,(バックデータ一覧!$C$10*(バックデータ一覧!$C$12*計算過程!L210+バックデータ一覧!$C$13*LN(計算過程!G210)+バックデータ一覧!$C$14)^バックデータ一覧!$C$11+バックデータ一覧!$E$10*(計算過程!G210/(バックデータ一覧!$E$12*計算過程!L210+バックデータ一覧!$E$13*LN(計算過程!G210)+バックデータ一覧!$E$14))^バックデータ一覧!$E$11)*計算過程!$W$11*10^-3,0)</f>
        <v>0</v>
      </c>
      <c r="F210" s="18">
        <f>IF(G210&lt;0.3,(バックデータ一覧!$C$10*(バックデータ一覧!$C$12*計算過程!L210+バックデータ一覧!$C$13*LN(0.3)+バックデータ一覧!$C$14)^バックデータ一覧!$C$11+バックデータ一覧!$E$10*(0.3/(バックデータ一覧!$E$12*計算過程!L210+バックデータ一覧!$E$13*LN(0.3)+バックデータ一覧!$E$14))^バックデータ一覧!$E$11)*計算過程!$W$11*計算過程!G210/0.3*10^-3,0)</f>
        <v>4.5486750458239517E-3</v>
      </c>
      <c r="G210" s="18">
        <f t="shared" si="20"/>
        <v>1.8226108736658006E-3</v>
      </c>
      <c r="H210" s="18">
        <f t="shared" si="21"/>
        <v>5.5419986263643022E-2</v>
      </c>
      <c r="I210" s="24">
        <v>0</v>
      </c>
      <c r="J210" s="24">
        <v>0</v>
      </c>
      <c r="K210" s="24">
        <v>0</v>
      </c>
      <c r="L210" s="14">
        <f>貼り付けシート!C210</f>
        <v>13.7</v>
      </c>
      <c r="M210" s="14">
        <f>貼り付けシート!D210</f>
        <v>4.9000000000000004</v>
      </c>
      <c r="N210" s="18">
        <f>貼り付けシート!E210</f>
        <v>50.475104737170163</v>
      </c>
      <c r="O210" s="18">
        <f>貼り付けシート!F210</f>
        <v>5.5419986263643022E-2</v>
      </c>
      <c r="P210" s="19">
        <f t="shared" si="22"/>
        <v>5.5419986263643022E-2</v>
      </c>
      <c r="Q210" s="19">
        <f t="shared" si="23"/>
        <v>0</v>
      </c>
    </row>
    <row r="211" spans="1:17">
      <c r="A211" s="38">
        <v>41648</v>
      </c>
      <c r="B211" s="49" t="s">
        <v>162</v>
      </c>
      <c r="C211" s="24">
        <f t="shared" si="18"/>
        <v>30.406921776000001</v>
      </c>
      <c r="D211" s="24">
        <f t="shared" si="19"/>
        <v>2.5592634428294831E-3</v>
      </c>
      <c r="E211" s="18">
        <f>IF(G211&gt;=0.3,(バックデータ一覧!$C$10*(バックデータ一覧!$C$12*計算過程!L211+バックデータ一覧!$C$13*LN(計算過程!G211)+バックデータ一覧!$C$14)^バックデータ一覧!$C$11+バックデータ一覧!$E$10*(計算過程!G211/(バックデータ一覧!$E$12*計算過程!L211+バックデータ一覧!$E$13*LN(計算過程!G211)+バックデータ一覧!$E$14))^バックデータ一覧!$E$11)*計算過程!$W$11*10^-3,0)</f>
        <v>0</v>
      </c>
      <c r="F211" s="18">
        <f>IF(G211&lt;0.3,(バックデータ一覧!$C$10*(バックデータ一覧!$C$12*計算過程!L211+バックデータ一覧!$C$13*LN(0.3)+バックデータ一覧!$C$14)^バックデータ一覧!$C$11+バックデータ一覧!$E$10*(0.3/(バックデータ一覧!$E$12*計算過程!L211+バックデータ一覧!$E$13*LN(0.3)+バックデータ一覧!$E$14))^バックデータ一覧!$E$11)*計算過程!$W$11*計算過程!G211/0.3*10^-3,0)</f>
        <v>2.5592634428294831E-3</v>
      </c>
      <c r="G211" s="18">
        <f t="shared" si="20"/>
        <v>1.0501509328868961E-3</v>
      </c>
      <c r="H211" s="18">
        <f t="shared" si="21"/>
        <v>3.1931857269285276E-2</v>
      </c>
      <c r="I211" s="24">
        <v>0</v>
      </c>
      <c r="J211" s="24">
        <v>0</v>
      </c>
      <c r="K211" s="24">
        <v>0</v>
      </c>
      <c r="L211" s="14">
        <f>貼り付けシート!C211</f>
        <v>14.3</v>
      </c>
      <c r="M211" s="14">
        <f>貼り付けシート!D211</f>
        <v>5.0999999999999996</v>
      </c>
      <c r="N211" s="18">
        <f>貼り付けシート!E211</f>
        <v>50.512375069010893</v>
      </c>
      <c r="O211" s="18">
        <f>貼り付けシート!F211</f>
        <v>3.1931857269285276E-2</v>
      </c>
      <c r="P211" s="19">
        <f t="shared" si="22"/>
        <v>3.1931857269285276E-2</v>
      </c>
      <c r="Q211" s="19">
        <f t="shared" si="23"/>
        <v>0</v>
      </c>
    </row>
    <row r="212" spans="1:17">
      <c r="A212" s="38">
        <v>41648</v>
      </c>
      <c r="B212" s="49" t="s">
        <v>163</v>
      </c>
      <c r="C212" s="24">
        <f t="shared" si="18"/>
        <v>30.406921776000001</v>
      </c>
      <c r="D212" s="24">
        <f t="shared" si="19"/>
        <v>3.1046111487742284E-3</v>
      </c>
      <c r="E212" s="18">
        <f>IF(G212&gt;=0.3,(バックデータ一覧!$C$10*(バックデータ一覧!$C$12*計算過程!L212+バックデータ一覧!$C$13*LN(計算過程!G212)+バックデータ一覧!$C$14)^バックデータ一覧!$C$11+バックデータ一覧!$E$10*(計算過程!G212/(バックデータ一覧!$E$12*計算過程!L212+バックデータ一覧!$E$13*LN(計算過程!G212)+バックデータ一覧!$E$14))^バックデータ一覧!$E$11)*計算過程!$W$11*10^-3,0)</f>
        <v>0</v>
      </c>
      <c r="F212" s="18">
        <f>IF(G212&lt;0.3,(バックデータ一覧!$C$10*(バックデータ一覧!$C$12*計算過程!L212+バックデータ一覧!$C$13*LN(0.3)+バックデータ一覧!$C$14)^バックデータ一覧!$C$11+バックデータ一覧!$E$10*(0.3/(バックデータ一覧!$E$12*計算過程!L212+バックデータ一覧!$E$13*LN(0.3)+バックデータ一覧!$E$14))^バックデータ一覧!$E$11)*計算過程!$W$11*計算過程!G212/0.3*10^-3,0)</f>
        <v>3.1046111487742284E-3</v>
      </c>
      <c r="G212" s="18">
        <f t="shared" si="20"/>
        <v>1.2739252394164489E-3</v>
      </c>
      <c r="H212" s="18">
        <f t="shared" si="21"/>
        <v>3.8736145103408032E-2</v>
      </c>
      <c r="I212" s="24">
        <v>0</v>
      </c>
      <c r="J212" s="24">
        <v>0</v>
      </c>
      <c r="K212" s="24">
        <v>0</v>
      </c>
      <c r="L212" s="14">
        <f>貼り付けシート!C212</f>
        <v>14.3</v>
      </c>
      <c r="M212" s="14">
        <f>貼り付けシート!D212</f>
        <v>5.2</v>
      </c>
      <c r="N212" s="18">
        <f>貼り付けシート!E212</f>
        <v>51.494602250287315</v>
      </c>
      <c r="O212" s="18">
        <f>貼り付けシート!F212</f>
        <v>3.8736145103408032E-2</v>
      </c>
      <c r="P212" s="19">
        <f t="shared" si="22"/>
        <v>3.8736145103408032E-2</v>
      </c>
      <c r="Q212" s="19">
        <f t="shared" si="23"/>
        <v>0</v>
      </c>
    </row>
    <row r="213" spans="1:17">
      <c r="A213" s="38">
        <v>41648</v>
      </c>
      <c r="B213" s="49" t="s">
        <v>164</v>
      </c>
      <c r="C213" s="24">
        <f t="shared" si="18"/>
        <v>30.406921776000001</v>
      </c>
      <c r="D213" s="24">
        <f t="shared" si="19"/>
        <v>4.285955474087326E-3</v>
      </c>
      <c r="E213" s="18">
        <f>IF(G213&gt;=0.3,(バックデータ一覧!$C$10*(バックデータ一覧!$C$12*計算過程!L213+バックデータ一覧!$C$13*LN(計算過程!G213)+バックデータ一覧!$C$14)^バックデータ一覧!$C$11+バックデータ一覧!$E$10*(計算過程!G213/(バックデータ一覧!$E$12*計算過程!L213+バックデータ一覧!$E$13*LN(計算過程!G213)+バックデータ一覧!$E$14))^バックデータ一覧!$E$11)*計算過程!$W$11*10^-3,0)</f>
        <v>0</v>
      </c>
      <c r="F213" s="18">
        <f>IF(G213&lt;0.3,(バックデータ一覧!$C$10*(バックデータ一覧!$C$12*計算過程!L213+バックデータ一覧!$C$13*LN(0.3)+バックデータ一覧!$C$14)^バックデータ一覧!$C$11+バックデータ一覧!$E$10*(0.3/(バックデータ一覧!$E$12*計算過程!L213+バックデータ一覧!$E$13*LN(0.3)+バックデータ一覧!$E$14))^バックデータ一覧!$E$11)*計算過程!$W$11*計算過程!G213/0.3*10^-3,0)</f>
        <v>4.285955474087326E-3</v>
      </c>
      <c r="G213" s="18">
        <f t="shared" si="20"/>
        <v>1.7447312167191665E-3</v>
      </c>
      <c r="H213" s="18">
        <f t="shared" si="21"/>
        <v>5.3051905626925001E-2</v>
      </c>
      <c r="I213" s="24">
        <v>0</v>
      </c>
      <c r="J213" s="24">
        <v>0</v>
      </c>
      <c r="K213" s="24">
        <v>0</v>
      </c>
      <c r="L213" s="14">
        <f>貼り付けシート!C213</f>
        <v>14.1</v>
      </c>
      <c r="M213" s="14">
        <f>貼り付けシート!D213</f>
        <v>5.0999999999999996</v>
      </c>
      <c r="N213" s="18">
        <f>貼り付けシート!E213</f>
        <v>51.171394301158699</v>
      </c>
      <c r="O213" s="18">
        <f>貼り付けシート!F213</f>
        <v>5.3051905626925001E-2</v>
      </c>
      <c r="P213" s="19">
        <f t="shared" si="22"/>
        <v>5.3051905626925001E-2</v>
      </c>
      <c r="Q213" s="19">
        <f t="shared" si="23"/>
        <v>0</v>
      </c>
    </row>
    <row r="214" spans="1:17">
      <c r="A214" s="38">
        <v>41648</v>
      </c>
      <c r="B214" s="49" t="s">
        <v>165</v>
      </c>
      <c r="C214" s="24">
        <f t="shared" si="18"/>
        <v>30.406921776000001</v>
      </c>
      <c r="D214" s="24">
        <f t="shared" si="19"/>
        <v>1.1881409869077158E-2</v>
      </c>
      <c r="E214" s="18">
        <f>IF(G214&gt;=0.3,(バックデータ一覧!$C$10*(バックデータ一覧!$C$12*計算過程!L214+バックデータ一覧!$C$13*LN(計算過程!G214)+バックデータ一覧!$C$14)^バックデータ一覧!$C$11+バックデータ一覧!$E$10*(計算過程!G214/(バックデータ一覧!$E$12*計算過程!L214+バックデータ一覧!$E$13*LN(計算過程!G214)+バックデータ一覧!$E$14))^バックデータ一覧!$E$11)*計算過程!$W$11*10^-3,0)</f>
        <v>0</v>
      </c>
      <c r="F214" s="18">
        <f>IF(G214&lt;0.3,(バックデータ一覧!$C$10*(バックデータ一覧!$C$12*計算過程!L214+バックデータ一覧!$C$13*LN(0.3)+バックデータ一覧!$C$14)^バックデータ一覧!$C$11+バックデータ一覧!$E$10*(0.3/(バックデータ一覧!$E$12*計算過程!L214+バックデータ一覧!$E$13*LN(0.3)+バックデータ一覧!$E$14))^バックデータ一覧!$E$11)*計算過程!$W$11*計算過程!G214/0.3*10^-3,0)</f>
        <v>1.1881409869077158E-2</v>
      </c>
      <c r="G214" s="18">
        <f t="shared" si="20"/>
        <v>4.6683244071094787E-3</v>
      </c>
      <c r="H214" s="18">
        <f t="shared" si="21"/>
        <v>0.1419493750719695</v>
      </c>
      <c r="I214" s="24">
        <v>0</v>
      </c>
      <c r="J214" s="24">
        <v>0</v>
      </c>
      <c r="K214" s="24">
        <v>0</v>
      </c>
      <c r="L214" s="14">
        <f>貼り付けシート!C214</f>
        <v>13.2</v>
      </c>
      <c r="M214" s="14">
        <f>貼り付けシート!D214</f>
        <v>5.0999999999999996</v>
      </c>
      <c r="N214" s="18">
        <f>貼り付けシート!E214</f>
        <v>54.258756613717985</v>
      </c>
      <c r="O214" s="18">
        <f>貼り付けシート!F214</f>
        <v>0.1419493750719695</v>
      </c>
      <c r="P214" s="19">
        <f t="shared" si="22"/>
        <v>0.1419493750719695</v>
      </c>
      <c r="Q214" s="19">
        <f t="shared" si="23"/>
        <v>0</v>
      </c>
    </row>
    <row r="215" spans="1:17">
      <c r="A215" s="38">
        <v>41648</v>
      </c>
      <c r="B215" s="49" t="s">
        <v>166</v>
      </c>
      <c r="C215" s="24">
        <f t="shared" si="18"/>
        <v>30.406921776000001</v>
      </c>
      <c r="D215" s="24">
        <f t="shared" si="19"/>
        <v>2.5495692910051042E-2</v>
      </c>
      <c r="E215" s="18">
        <f>IF(G215&gt;=0.3,(バックデータ一覧!$C$10*(バックデータ一覧!$C$12*計算過程!L215+バックデータ一覧!$C$13*LN(計算過程!G215)+バックデータ一覧!$C$14)^バックデータ一覧!$C$11+バックデータ一覧!$E$10*(計算過程!G215/(バックデータ一覧!$E$12*計算過程!L215+バックデータ一覧!$E$13*LN(計算過程!G215)+バックデータ一覧!$E$14))^バックデータ一覧!$E$11)*計算過程!$W$11*10^-3,0)</f>
        <v>0</v>
      </c>
      <c r="F215" s="18">
        <f>IF(G215&lt;0.3,(バックデータ一覧!$C$10*(バックデータ一覧!$C$12*計算過程!L215+バックデータ一覧!$C$13*LN(0.3)+バックデータ一覧!$C$14)^バックデータ一覧!$C$11+バックデータ一覧!$E$10*(0.3/(バックデータ一覧!$E$12*計算過程!L215+バックデータ一覧!$E$13*LN(0.3)+バックデータ一覧!$E$14))^バックデータ一覧!$E$11)*計算過程!$W$11*計算過程!G215/0.3*10^-3,0)</f>
        <v>2.5495692910051042E-2</v>
      </c>
      <c r="G215" s="18">
        <f t="shared" si="20"/>
        <v>9.491605672950933E-3</v>
      </c>
      <c r="H215" s="18">
        <f t="shared" si="21"/>
        <v>0.28861051122605685</v>
      </c>
      <c r="I215" s="24">
        <v>0</v>
      </c>
      <c r="J215" s="24">
        <v>0</v>
      </c>
      <c r="K215" s="24">
        <v>0</v>
      </c>
      <c r="L215" s="14">
        <f>貼り付けシート!C215</f>
        <v>11.8</v>
      </c>
      <c r="M215" s="14">
        <f>貼り付けシート!D215</f>
        <v>5.3</v>
      </c>
      <c r="N215" s="18">
        <f>貼り付けシート!E215</f>
        <v>61.798153331934444</v>
      </c>
      <c r="O215" s="18">
        <f>貼り付けシート!F215</f>
        <v>0.28861051122605685</v>
      </c>
      <c r="P215" s="19">
        <f t="shared" si="22"/>
        <v>0.28861051122605685</v>
      </c>
      <c r="Q215" s="19">
        <f t="shared" si="23"/>
        <v>0</v>
      </c>
    </row>
    <row r="216" spans="1:17">
      <c r="A216" s="38">
        <v>41648</v>
      </c>
      <c r="B216" s="49" t="s">
        <v>167</v>
      </c>
      <c r="C216" s="24">
        <f t="shared" si="18"/>
        <v>30.406921776000001</v>
      </c>
      <c r="D216" s="24">
        <f t="shared" si="19"/>
        <v>3.6725105853147748E-2</v>
      </c>
      <c r="E216" s="18">
        <f>IF(G216&gt;=0.3,(バックデータ一覧!$C$10*(バックデータ一覧!$C$12*計算過程!L216+バックデータ一覧!$C$13*LN(計算過程!G216)+バックデータ一覧!$C$14)^バックデータ一覧!$C$11+バックデータ一覧!$E$10*(計算過程!G216/(バックデータ一覧!$E$12*計算過程!L216+バックデータ一覧!$E$13*LN(計算過程!G216)+バックデータ一覧!$E$14))^バックデータ一覧!$E$11)*計算過程!$W$11*10^-3,0)</f>
        <v>0</v>
      </c>
      <c r="F216" s="18">
        <f>IF(G216&lt;0.3,(バックデータ一覧!$C$10*(バックデータ一覧!$C$12*計算過程!L216+バックデータ一覧!$C$13*LN(0.3)+バックデータ一覧!$C$14)^バックデータ一覧!$C$11+バックデータ一覧!$E$10*(0.3/(バックデータ一覧!$E$12*計算過程!L216+バックデータ一覧!$E$13*LN(0.3)+バックデータ一覧!$E$14))^バックデータ一覧!$E$11)*計算過程!$W$11*計算過程!G216/0.3*10^-3,0)</f>
        <v>3.6725105853147748E-2</v>
      </c>
      <c r="G216" s="18">
        <f t="shared" si="20"/>
        <v>1.2829330990403932E-2</v>
      </c>
      <c r="H216" s="18">
        <f t="shared" si="21"/>
        <v>0.39010046386362501</v>
      </c>
      <c r="I216" s="24">
        <v>0</v>
      </c>
      <c r="J216" s="24">
        <v>0</v>
      </c>
      <c r="K216" s="24">
        <v>0</v>
      </c>
      <c r="L216" s="14">
        <f>貼り付けシート!C216</f>
        <v>10.1</v>
      </c>
      <c r="M216" s="14">
        <f>貼り付けシート!D216</f>
        <v>5.6</v>
      </c>
      <c r="N216" s="18">
        <f>貼り付けシート!E216</f>
        <v>73.076277110046931</v>
      </c>
      <c r="O216" s="18">
        <f>貼り付けシート!F216</f>
        <v>0.39010046386362501</v>
      </c>
      <c r="P216" s="19">
        <f t="shared" si="22"/>
        <v>0.39010046386362501</v>
      </c>
      <c r="Q216" s="19">
        <f t="shared" si="23"/>
        <v>0</v>
      </c>
    </row>
    <row r="217" spans="1:17">
      <c r="A217" s="38">
        <v>41648</v>
      </c>
      <c r="B217" s="49" t="s">
        <v>168</v>
      </c>
      <c r="C217" s="24">
        <f t="shared" si="18"/>
        <v>30.406921776000001</v>
      </c>
      <c r="D217" s="24">
        <f t="shared" si="19"/>
        <v>4.4843321432385848E-2</v>
      </c>
      <c r="E217" s="18">
        <f>IF(G217&gt;=0.3,(バックデータ一覧!$C$10*(バックデータ一覧!$C$12*計算過程!L217+バックデータ一覧!$C$13*LN(計算過程!G217)+バックデータ一覧!$C$14)^バックデータ一覧!$C$11+バックデータ一覧!$E$10*(計算過程!G217/(バックデータ一覧!$E$12*計算過程!L217+バックデータ一覧!$E$13*LN(計算過程!G217)+バックデータ一覧!$E$14))^バックデータ一覧!$E$11)*計算過程!$W$11*10^-3,0)</f>
        <v>0</v>
      </c>
      <c r="F217" s="18">
        <f>IF(G217&lt;0.3,(バックデータ一覧!$C$10*(バックデータ一覧!$C$12*計算過程!L217+バックデータ一覧!$C$13*LN(0.3)+バックデータ一覧!$C$14)^バックデータ一覧!$C$11+バックデータ一覧!$E$10*(0.3/(バックデータ一覧!$E$12*計算過程!L217+バックデータ一覧!$E$13*LN(0.3)+バックデータ一覧!$E$14))^バックデータ一覧!$E$11)*計算過程!$W$11*計算過程!G217/0.3*10^-3,0)</f>
        <v>4.4843321432385848E-2</v>
      </c>
      <c r="G217" s="18">
        <f t="shared" si="20"/>
        <v>1.4780814433890697E-2</v>
      </c>
      <c r="H217" s="18">
        <f t="shared" si="21"/>
        <v>0.44943906827688618</v>
      </c>
      <c r="I217" s="24">
        <v>0</v>
      </c>
      <c r="J217" s="24">
        <v>0</v>
      </c>
      <c r="K217" s="24">
        <v>0</v>
      </c>
      <c r="L217" s="14">
        <f>貼り付けシート!C217</f>
        <v>8.5</v>
      </c>
      <c r="M217" s="14">
        <f>貼り付けシート!D217</f>
        <v>5.6</v>
      </c>
      <c r="N217" s="18">
        <f>貼り付けシート!E217</f>
        <v>81.394699044663881</v>
      </c>
      <c r="O217" s="18">
        <f>貼り付けシート!F217</f>
        <v>0.44943906827688618</v>
      </c>
      <c r="P217" s="19">
        <f t="shared" si="22"/>
        <v>0.44943906827688618</v>
      </c>
      <c r="Q217" s="19">
        <f t="shared" si="23"/>
        <v>0</v>
      </c>
    </row>
    <row r="218" spans="1:17">
      <c r="A218" s="38">
        <v>41648</v>
      </c>
      <c r="B218" s="49" t="s">
        <v>169</v>
      </c>
      <c r="C218" s="24">
        <f t="shared" si="18"/>
        <v>30.406921776000001</v>
      </c>
      <c r="D218" s="24">
        <f t="shared" si="19"/>
        <v>0.13743867372599988</v>
      </c>
      <c r="E218" s="18">
        <f>IF(G218&gt;=0.3,(バックデータ一覧!$C$10*(バックデータ一覧!$C$12*計算過程!L218+バックデータ一覧!$C$13*LN(計算過程!G218)+バックデータ一覧!$C$14)^バックデータ一覧!$C$11+バックデータ一覧!$E$10*(計算過程!G218/(バックデータ一覧!$E$12*計算過程!L218+バックデータ一覧!$E$13*LN(計算過程!G218)+バックデータ一覧!$E$14))^バックデータ一覧!$E$11)*計算過程!$W$11*10^-3,0)</f>
        <v>0</v>
      </c>
      <c r="F218" s="18">
        <f>IF(G218&lt;0.3,(バックデータ一覧!$C$10*(バックデータ一覧!$C$12*計算過程!L218+バックデータ一覧!$C$13*LN(0.3)+バックデータ一覧!$C$14)^バックデータ一覧!$C$11+バックデータ一覧!$E$10*(0.3/(バックデータ一覧!$E$12*計算過程!L218+バックデータ一覧!$E$13*LN(0.3)+バックデータ一覧!$E$14))^バックデータ一覧!$E$11)*計算過程!$W$11*計算過程!G218/0.3*10^-3,0)</f>
        <v>0.13743867372599988</v>
      </c>
      <c r="G218" s="18">
        <f t="shared" si="20"/>
        <v>4.3567933475542477E-2</v>
      </c>
      <c r="H218" s="18">
        <f t="shared" si="21"/>
        <v>1.324766745132792</v>
      </c>
      <c r="I218" s="24">
        <v>0</v>
      </c>
      <c r="J218" s="24">
        <v>0</v>
      </c>
      <c r="K218" s="24">
        <v>0</v>
      </c>
      <c r="L218" s="14">
        <f>貼り付けシート!C218</f>
        <v>7.4</v>
      </c>
      <c r="M218" s="14">
        <f>貼り付けシート!D218</f>
        <v>5.4</v>
      </c>
      <c r="N218" s="18">
        <f>貼り付けシート!E218</f>
        <v>84.621033144843977</v>
      </c>
      <c r="O218" s="18">
        <f>貼り付けシート!F218</f>
        <v>1.324766745132792</v>
      </c>
      <c r="P218" s="19">
        <f t="shared" si="22"/>
        <v>1.324766745132792</v>
      </c>
      <c r="Q218" s="19">
        <f t="shared" si="23"/>
        <v>0</v>
      </c>
    </row>
    <row r="219" spans="1:17">
      <c r="A219" s="38">
        <v>41648</v>
      </c>
      <c r="B219" s="49" t="s">
        <v>170</v>
      </c>
      <c r="C219" s="24">
        <f t="shared" si="18"/>
        <v>30.406921776000001</v>
      </c>
      <c r="D219" s="24">
        <f t="shared" si="19"/>
        <v>0.5440891744465971</v>
      </c>
      <c r="E219" s="18">
        <f>IF(G219&gt;=0.3,(バックデータ一覧!$C$10*(バックデータ一覧!$C$12*計算過程!L219+バックデータ一覧!$C$13*LN(計算過程!G219)+バックデータ一覧!$C$14)^バックデータ一覧!$C$11+バックデータ一覧!$E$10*(計算過程!G219/(バックデータ一覧!$E$12*計算過程!L219+バックデータ一覧!$E$13*LN(計算過程!G219)+バックデータ一覧!$E$14))^バックデータ一覧!$E$11)*計算過程!$W$11*10^-3,0)</f>
        <v>0</v>
      </c>
      <c r="F219" s="18">
        <f>IF(G219&lt;0.3,(バックデータ一覧!$C$10*(バックデータ一覧!$C$12*計算過程!L219+バックデータ一覧!$C$13*LN(0.3)+バックデータ一覧!$C$14)^バックデータ一覧!$C$11+バックデータ一覧!$E$10*(0.3/(バックデータ一覧!$E$12*計算過程!L219+バックデータ一覧!$E$13*LN(0.3)+バックデータ一覧!$E$14))^バックデータ一覧!$E$11)*計算過程!$W$11*計算過程!G219/0.3*10^-3,0)</f>
        <v>0.5440891744465971</v>
      </c>
      <c r="G219" s="18">
        <f t="shared" si="20"/>
        <v>0.16948588952143429</v>
      </c>
      <c r="H219" s="18">
        <f t="shared" si="21"/>
        <v>5.1535441848140309</v>
      </c>
      <c r="I219" s="24">
        <v>0</v>
      </c>
      <c r="J219" s="24">
        <v>0</v>
      </c>
      <c r="K219" s="24">
        <v>0</v>
      </c>
      <c r="L219" s="14">
        <f>貼り付けシート!C219</f>
        <v>6.9</v>
      </c>
      <c r="M219" s="14">
        <f>貼り付けシート!D219</f>
        <v>5.4</v>
      </c>
      <c r="N219" s="18">
        <f>貼り付けシート!E219</f>
        <v>87.571665257110595</v>
      </c>
      <c r="O219" s="18">
        <f>貼り付けシート!F219</f>
        <v>5.1535441848140309</v>
      </c>
      <c r="P219" s="19">
        <f t="shared" si="22"/>
        <v>5.1535441848140309</v>
      </c>
      <c r="Q219" s="19">
        <f t="shared" si="23"/>
        <v>0</v>
      </c>
    </row>
    <row r="220" spans="1:17">
      <c r="A220" s="38">
        <v>41648</v>
      </c>
      <c r="B220" s="49" t="s">
        <v>171</v>
      </c>
      <c r="C220" s="24">
        <f t="shared" si="18"/>
        <v>30.406921776000001</v>
      </c>
      <c r="D220" s="24">
        <f t="shared" si="19"/>
        <v>0.98250155367732361</v>
      </c>
      <c r="E220" s="18">
        <f>IF(G220&gt;=0.3,(バックデータ一覧!$C$10*(バックデータ一覧!$C$12*計算過程!L220+バックデータ一覧!$C$13*LN(計算過程!G220)+バックデータ一覧!$C$14)^バックデータ一覧!$C$11+バックデータ一覧!$E$10*(計算過程!G220/(バックデータ一覧!$E$12*計算過程!L220+バックデータ一覧!$E$13*LN(計算過程!G220)+バックデータ一覧!$E$14))^バックデータ一覧!$E$11)*計算過程!$W$11*10^-3,0)</f>
        <v>0</v>
      </c>
      <c r="F220" s="18">
        <f>IF(G220&lt;0.3,(バックデータ一覧!$C$10*(バックデータ一覧!$C$12*計算過程!L220+バックデータ一覧!$C$13*LN(0.3)+バックデータ一覧!$C$14)^バックデータ一覧!$C$11+バックデータ一覧!$E$10*(0.3/(バックデータ一覧!$E$12*計算過程!L220+バックデータ一覧!$E$13*LN(0.3)+バックデータ一覧!$E$14))^バックデータ一覧!$E$11)*計算過程!$W$11*計算過程!G220/0.3*10^-3,0)</f>
        <v>0.98250155367732361</v>
      </c>
      <c r="G220" s="18">
        <f t="shared" si="20"/>
        <v>0.29465682540696853</v>
      </c>
      <c r="H220" s="18">
        <f t="shared" si="21"/>
        <v>8.9596070409141824</v>
      </c>
      <c r="I220" s="24">
        <v>0</v>
      </c>
      <c r="J220" s="24">
        <v>0</v>
      </c>
      <c r="K220" s="24">
        <v>0</v>
      </c>
      <c r="L220" s="14">
        <f>貼り付けシート!C220</f>
        <v>5.8</v>
      </c>
      <c r="M220" s="14">
        <f>貼り付けシート!D220</f>
        <v>5.0999999999999996</v>
      </c>
      <c r="N220" s="18">
        <f>貼り付けシート!E220</f>
        <v>89.270313048122716</v>
      </c>
      <c r="O220" s="18">
        <f>貼り付けシート!F220</f>
        <v>8.9596070409141824</v>
      </c>
      <c r="P220" s="19">
        <f t="shared" si="22"/>
        <v>8.9596070409141824</v>
      </c>
      <c r="Q220" s="19">
        <f t="shared" si="23"/>
        <v>0</v>
      </c>
    </row>
    <row r="221" spans="1:17">
      <c r="A221" s="38">
        <v>41648</v>
      </c>
      <c r="B221" s="49" t="s">
        <v>172</v>
      </c>
      <c r="C221" s="24">
        <f t="shared" si="18"/>
        <v>30.406921776000001</v>
      </c>
      <c r="D221" s="24">
        <f t="shared" si="19"/>
        <v>1.1399085263351094</v>
      </c>
      <c r="E221" s="18">
        <f>IF(G221&gt;=0.3,(バックデータ一覧!$C$10*(バックデータ一覧!$C$12*計算過程!L221+バックデータ一覧!$C$13*LN(計算過程!G221)+バックデータ一覧!$C$14)^バックデータ一覧!$C$11+バックデータ一覧!$E$10*(計算過程!G221/(バックデータ一覧!$E$12*計算過程!L221+バックデータ一覧!$E$13*LN(計算過程!G221)+バックデータ一覧!$E$14))^バックデータ一覧!$E$11)*計算過程!$W$11*10^-3,0)</f>
        <v>1.1399085263351094</v>
      </c>
      <c r="F221" s="18">
        <f>IF(G221&lt;0.3,(バックデータ一覧!$C$10*(バックデータ一覧!$C$12*計算過程!L221+バックデータ一覧!$C$13*LN(0.3)+バックデータ一覧!$C$14)^バックデータ一覧!$C$11+バックデータ一覧!$E$10*(0.3/(バックデータ一覧!$E$12*計算過程!L221+バックデータ一覧!$E$13*LN(0.3)+バックデータ一覧!$E$14))^バックデータ一覧!$E$11)*計算過程!$W$11*計算過程!G221/0.3*10^-3,0)</f>
        <v>0</v>
      </c>
      <c r="G221" s="18">
        <f t="shared" si="20"/>
        <v>0.34185109642500922</v>
      </c>
      <c r="H221" s="18">
        <f t="shared" si="21"/>
        <v>10.394639548035089</v>
      </c>
      <c r="I221" s="24">
        <v>0</v>
      </c>
      <c r="J221" s="24">
        <v>0</v>
      </c>
      <c r="K221" s="24">
        <v>0</v>
      </c>
      <c r="L221" s="14">
        <f>貼り付けシート!C221</f>
        <v>5.5</v>
      </c>
      <c r="M221" s="14">
        <f>貼り付けシート!D221</f>
        <v>5</v>
      </c>
      <c r="N221" s="18">
        <f>貼り付けシート!E221</f>
        <v>89.374973830552165</v>
      </c>
      <c r="O221" s="18">
        <f>貼り付けシート!F221</f>
        <v>10.394639548035089</v>
      </c>
      <c r="P221" s="19">
        <f t="shared" si="22"/>
        <v>10.394639548035089</v>
      </c>
      <c r="Q221" s="19">
        <f t="shared" si="23"/>
        <v>0</v>
      </c>
    </row>
    <row r="222" spans="1:17">
      <c r="A222" s="38">
        <v>41649</v>
      </c>
      <c r="B222" s="49" t="s">
        <v>149</v>
      </c>
      <c r="C222" s="24">
        <f t="shared" si="18"/>
        <v>23.413329767519997</v>
      </c>
      <c r="D222" s="24">
        <f t="shared" si="19"/>
        <v>1.6346362767186493</v>
      </c>
      <c r="E222" s="18">
        <f>IF(G222&gt;=0.3,(バックデータ一覧!$C$10*(バックデータ一覧!$C$12*計算過程!L222+バックデータ一覧!$C$13*LN(計算過程!G222)+バックデータ一覧!$C$14)^バックデータ一覧!$C$11+バックデータ一覧!$E$10*(計算過程!G222/(バックデータ一覧!$E$12*計算過程!L222+バックデータ一覧!$E$13*LN(計算過程!G222)+バックデータ一覧!$E$14))^バックデータ一覧!$E$11)*計算過程!$W$11*10^-3,0)</f>
        <v>1.6346362767186493</v>
      </c>
      <c r="F222" s="18">
        <f>IF(G222&lt;0.3,(バックデータ一覧!$C$10*(バックデータ一覧!$C$12*計算過程!L222+バックデータ一覧!$C$13*LN(0.3)+バックデータ一覧!$C$14)^バックデータ一覧!$C$11+バックデータ一覧!$E$10*(0.3/(バックデータ一覧!$E$12*計算過程!L222+バックデータ一覧!$E$13*LN(0.3)+バックデータ一覧!$E$14))^バックデータ一覧!$E$11)*計算過程!$W$11*計算過程!G222/0.3*10^-3,0)</f>
        <v>0</v>
      </c>
      <c r="G222" s="18">
        <f t="shared" si="20"/>
        <v>0.51592821849255932</v>
      </c>
      <c r="H222" s="18">
        <f t="shared" si="21"/>
        <v>15.687788981734288</v>
      </c>
      <c r="I222" s="24">
        <v>0</v>
      </c>
      <c r="J222" s="24">
        <v>0</v>
      </c>
      <c r="K222" s="24">
        <v>0</v>
      </c>
      <c r="L222" s="14">
        <f>貼り付けシート!C222</f>
        <v>4.8</v>
      </c>
      <c r="M222" s="14">
        <f>貼り付けシート!D222</f>
        <v>4.8</v>
      </c>
      <c r="N222" s="18">
        <f>貼り付けシート!E222</f>
        <v>90.116434189132704</v>
      </c>
      <c r="O222" s="18">
        <f>貼り付けシート!F222</f>
        <v>12.079597515935403</v>
      </c>
      <c r="P222" s="19">
        <f t="shared" si="22"/>
        <v>12.079597515935403</v>
      </c>
      <c r="Q222" s="19">
        <f t="shared" si="23"/>
        <v>0</v>
      </c>
    </row>
    <row r="223" spans="1:17">
      <c r="A223" s="38">
        <v>41649</v>
      </c>
      <c r="B223" s="49" t="s">
        <v>150</v>
      </c>
      <c r="C223" s="24">
        <f t="shared" si="18"/>
        <v>23.413329767519997</v>
      </c>
      <c r="D223" s="24">
        <f t="shared" si="19"/>
        <v>1.7715207080289523</v>
      </c>
      <c r="E223" s="18">
        <f>IF(G223&gt;=0.3,(バックデータ一覧!$C$10*(バックデータ一覧!$C$12*計算過程!L223+バックデータ一覧!$C$13*LN(計算過程!G223)+バックデータ一覧!$C$14)^バックデータ一覧!$C$11+バックデータ一覧!$E$10*(計算過程!G223/(バックデータ一覧!$E$12*計算過程!L223+バックデータ一覧!$E$13*LN(計算過程!G223)+バックデータ一覧!$E$14))^バックデータ一覧!$E$11)*計算過程!$W$11*10^-3,0)</f>
        <v>1.7715207080289523</v>
      </c>
      <c r="F223" s="18">
        <f>IF(G223&lt;0.3,(バックデータ一覧!$C$10*(バックデータ一覧!$C$12*計算過程!L223+バックデータ一覧!$C$13*LN(0.3)+バックデータ一覧!$C$14)^バックデータ一覧!$C$11+バックデータ一覧!$E$10*(0.3/(バックデータ一覧!$E$12*計算過程!L223+バックデータ一覧!$E$13*LN(0.3)+バックデータ一覧!$E$14))^バックデータ一覧!$E$11)*計算過程!$W$11*計算過程!G223/0.3*10^-3,0)</f>
        <v>0</v>
      </c>
      <c r="G223" s="18">
        <f t="shared" si="20"/>
        <v>0.56255737424689856</v>
      </c>
      <c r="H223" s="18">
        <f t="shared" si="21"/>
        <v>17.105638073237401</v>
      </c>
      <c r="I223" s="24">
        <v>0</v>
      </c>
      <c r="J223" s="24">
        <v>0</v>
      </c>
      <c r="K223" s="24">
        <v>0</v>
      </c>
      <c r="L223" s="14">
        <f>貼り付けシート!C223</f>
        <v>4.2</v>
      </c>
      <c r="M223" s="14">
        <f>貼り付けシート!D223</f>
        <v>4.5999999999999996</v>
      </c>
      <c r="N223" s="18">
        <f>貼り付けシート!E223</f>
        <v>90.096476326684069</v>
      </c>
      <c r="O223" s="18">
        <f>貼り付けシート!F223</f>
        <v>13.171341316392798</v>
      </c>
      <c r="P223" s="19">
        <f t="shared" si="22"/>
        <v>13.171341316392798</v>
      </c>
      <c r="Q223" s="19">
        <f t="shared" si="23"/>
        <v>0</v>
      </c>
    </row>
    <row r="224" spans="1:17">
      <c r="A224" s="38">
        <v>41649</v>
      </c>
      <c r="B224" s="49" t="s">
        <v>151</v>
      </c>
      <c r="C224" s="24">
        <f t="shared" si="18"/>
        <v>23.413329767519997</v>
      </c>
      <c r="D224" s="24">
        <f t="shared" si="19"/>
        <v>1.8600513784851274</v>
      </c>
      <c r="E224" s="18">
        <f>IF(G224&gt;=0.3,(バックデータ一覧!$C$10*(バックデータ一覧!$C$12*計算過程!L224+バックデータ一覧!$C$13*LN(計算過程!G224)+バックデータ一覧!$C$14)^バックデータ一覧!$C$11+バックデータ一覧!$E$10*(計算過程!G224/(バックデータ一覧!$E$12*計算過程!L224+バックデータ一覧!$E$13*LN(計算過程!G224)+バックデータ一覧!$E$14))^バックデータ一覧!$E$11)*計算過程!$W$11*10^-3,0)</f>
        <v>1.8600513784851274</v>
      </c>
      <c r="F224" s="18">
        <f>IF(G224&lt;0.3,(バックデータ一覧!$C$10*(バックデータ一覧!$C$12*計算過程!L224+バックデータ一覧!$C$13*LN(0.3)+バックデータ一覧!$C$14)^バックデータ一覧!$C$11+バックデータ一覧!$E$10*(0.3/(バックデータ一覧!$E$12*計算過程!L224+バックデータ一覧!$E$13*LN(0.3)+バックデータ一覧!$E$14))^バックデータ一覧!$E$11)*計算過程!$W$11*計算過程!G224/0.3*10^-3,0)</f>
        <v>0</v>
      </c>
      <c r="G224" s="18">
        <f t="shared" si="20"/>
        <v>0.59533473504959644</v>
      </c>
      <c r="H224" s="18">
        <f t="shared" si="21"/>
        <v>18.102296719188764</v>
      </c>
      <c r="I224" s="24">
        <v>0</v>
      </c>
      <c r="J224" s="24">
        <v>0</v>
      </c>
      <c r="K224" s="24">
        <v>0</v>
      </c>
      <c r="L224" s="14">
        <f>貼り付けシート!C224</f>
        <v>3.9</v>
      </c>
      <c r="M224" s="14">
        <f>貼り付けシート!D224</f>
        <v>4.5999999999999996</v>
      </c>
      <c r="N224" s="18">
        <f>貼り付けシート!E224</f>
        <v>92.016450109702291</v>
      </c>
      <c r="O224" s="18">
        <f>貼り付けシート!F224</f>
        <v>13.938768473775349</v>
      </c>
      <c r="P224" s="19">
        <f t="shared" si="22"/>
        <v>13.938768473775349</v>
      </c>
      <c r="Q224" s="19">
        <f t="shared" si="23"/>
        <v>0</v>
      </c>
    </row>
    <row r="225" spans="1:17">
      <c r="A225" s="38">
        <v>41649</v>
      </c>
      <c r="B225" s="49" t="s">
        <v>152</v>
      </c>
      <c r="C225" s="24">
        <f t="shared" si="18"/>
        <v>23.413329767519997</v>
      </c>
      <c r="D225" s="24">
        <f t="shared" si="19"/>
        <v>1.9382694928310849</v>
      </c>
      <c r="E225" s="18">
        <f>IF(G225&gt;=0.3,(バックデータ一覧!$C$10*(バックデータ一覧!$C$12*計算過程!L225+バックデータ一覧!$C$13*LN(計算過程!G225)+バックデータ一覧!$C$14)^バックデータ一覧!$C$11+バックデータ一覧!$E$10*(計算過程!G225/(バックデータ一覧!$E$12*計算過程!L225+バックデータ一覧!$E$13*LN(計算過程!G225)+バックデータ一覧!$E$14))^バックデータ一覧!$E$11)*計算過程!$W$11*10^-3,0)</f>
        <v>1.9382694928310849</v>
      </c>
      <c r="F225" s="18">
        <f>IF(G225&lt;0.3,(バックデータ一覧!$C$10*(バックデータ一覧!$C$12*計算過程!L225+バックデータ一覧!$C$13*LN(0.3)+バックデータ一覧!$C$14)^バックデータ一覧!$C$11+バックデータ一覧!$E$10*(0.3/(バックデータ一覧!$E$12*計算過程!L225+バックデータ一覧!$E$13*LN(0.3)+バックデータ一覧!$E$14))^バックデータ一覧!$E$11)*計算過程!$W$11*計算過程!G225/0.3*10^-3,0)</f>
        <v>0</v>
      </c>
      <c r="G225" s="18">
        <f t="shared" si="20"/>
        <v>0.62209332773910553</v>
      </c>
      <c r="H225" s="18">
        <f t="shared" si="21"/>
        <v>18.915943153934514</v>
      </c>
      <c r="I225" s="24">
        <v>0</v>
      </c>
      <c r="J225" s="24">
        <v>0</v>
      </c>
      <c r="K225" s="24">
        <v>0</v>
      </c>
      <c r="L225" s="14">
        <f>貼り付けシート!C225</f>
        <v>3.5</v>
      </c>
      <c r="M225" s="14">
        <f>貼り付けシート!D225</f>
        <v>4.5</v>
      </c>
      <c r="N225" s="18">
        <f>貼り付けシート!E225</f>
        <v>92.605005583267626</v>
      </c>
      <c r="O225" s="18">
        <f>貼り付けシート!F225</f>
        <v>14.565276228529576</v>
      </c>
      <c r="P225" s="19">
        <f t="shared" si="22"/>
        <v>14.565276228529576</v>
      </c>
      <c r="Q225" s="19">
        <f t="shared" si="23"/>
        <v>0</v>
      </c>
    </row>
    <row r="226" spans="1:17">
      <c r="A226" s="38">
        <v>41649</v>
      </c>
      <c r="B226" s="49" t="s">
        <v>153</v>
      </c>
      <c r="C226" s="24">
        <f t="shared" si="18"/>
        <v>23.413329767519997</v>
      </c>
      <c r="D226" s="24">
        <f t="shared" si="19"/>
        <v>1.9934785998225297</v>
      </c>
      <c r="E226" s="18">
        <f>IF(G226&gt;=0.3,(バックデータ一覧!$C$10*(バックデータ一覧!$C$12*計算過程!L226+バックデータ一覧!$C$13*LN(計算過程!G226)+バックデータ一覧!$C$14)^バックデータ一覧!$C$11+バックデータ一覧!$E$10*(計算過程!G226/(バックデータ一覧!$E$12*計算過程!L226+バックデータ一覧!$E$13*LN(計算過程!G226)+バックデータ一覧!$E$14))^バックデータ一覧!$E$11)*計算過程!$W$11*10^-3,0)</f>
        <v>1.9934785998225297</v>
      </c>
      <c r="F226" s="18">
        <f>IF(G226&lt;0.3,(バックデータ一覧!$C$10*(バックデータ一覧!$C$12*計算過程!L226+バックデータ一覧!$C$13*LN(0.3)+バックデータ一覧!$C$14)^バックデータ一覧!$C$11+バックデータ一覧!$E$10*(0.3/(バックデータ一覧!$E$12*計算過程!L226+バックデータ一覧!$E$13*LN(0.3)+バックデータ一覧!$E$14))^バックデータ一覧!$E$11)*計算過程!$W$11*計算過程!G226/0.3*10^-3,0)</f>
        <v>0</v>
      </c>
      <c r="G226" s="18">
        <f t="shared" si="20"/>
        <v>0.64083275220266389</v>
      </c>
      <c r="H226" s="18">
        <f t="shared" si="21"/>
        <v>19.485751367725193</v>
      </c>
      <c r="I226" s="24">
        <v>0</v>
      </c>
      <c r="J226" s="24">
        <v>0</v>
      </c>
      <c r="K226" s="24">
        <v>0</v>
      </c>
      <c r="L226" s="14">
        <f>貼り付けシート!C226</f>
        <v>3.2</v>
      </c>
      <c r="M226" s="14">
        <f>貼り付けシート!D226</f>
        <v>4.4000000000000004</v>
      </c>
      <c r="N226" s="18">
        <f>貼り付けシート!E226</f>
        <v>92.502584330472899</v>
      </c>
      <c r="O226" s="18">
        <f>貼り付けシート!F226</f>
        <v>15.004028553148398</v>
      </c>
      <c r="P226" s="19">
        <f t="shared" si="22"/>
        <v>15.004028553148398</v>
      </c>
      <c r="Q226" s="19">
        <f t="shared" si="23"/>
        <v>0</v>
      </c>
    </row>
    <row r="227" spans="1:17">
      <c r="A227" s="38">
        <v>41649</v>
      </c>
      <c r="B227" s="49" t="s">
        <v>154</v>
      </c>
      <c r="C227" s="24">
        <f t="shared" si="18"/>
        <v>23.413329767519997</v>
      </c>
      <c r="D227" s="24">
        <f t="shared" si="19"/>
        <v>2.1279184777139042</v>
      </c>
      <c r="E227" s="18">
        <f>IF(G227&gt;=0.3,(バックデータ一覧!$C$10*(バックデータ一覧!$C$12*計算過程!L227+バックデータ一覧!$C$13*LN(計算過程!G227)+バックデータ一覧!$C$14)^バックデータ一覧!$C$11+バックデータ一覧!$E$10*(計算過程!G227/(バックデータ一覧!$E$12*計算過程!L227+バックデータ一覧!$E$13*LN(計算過程!G227)+バックデータ一覧!$E$14))^バックデータ一覧!$E$11)*計算過程!$W$11*10^-3,0)</f>
        <v>2.1279184777139042</v>
      </c>
      <c r="F227" s="18">
        <f>IF(G227&lt;0.3,(バックデータ一覧!$C$10*(バックデータ一覧!$C$12*計算過程!L227+バックデータ一覧!$C$13*LN(0.3)+バックデータ一覧!$C$14)^バックデータ一覧!$C$11+バックデータ一覧!$E$10*(0.3/(バックデータ一覧!$E$12*計算過程!L227+バックデータ一覧!$E$13*LN(0.3)+バックデータ一覧!$E$14))^バックデータ一覧!$E$11)*計算過程!$W$11*計算過程!G227/0.3*10^-3,0)</f>
        <v>0</v>
      </c>
      <c r="G227" s="18">
        <f t="shared" si="20"/>
        <v>0.70208262733044824</v>
      </c>
      <c r="H227" s="18">
        <f t="shared" si="21"/>
        <v>21.348171529525501</v>
      </c>
      <c r="I227" s="24">
        <v>0</v>
      </c>
      <c r="J227" s="24">
        <v>0</v>
      </c>
      <c r="K227" s="24">
        <v>0</v>
      </c>
      <c r="L227" s="14">
        <f>貼り付けシート!C227</f>
        <v>3.1</v>
      </c>
      <c r="M227" s="14">
        <f>貼り付けシート!D227</f>
        <v>4.3</v>
      </c>
      <c r="N227" s="18">
        <f>貼り付けシート!E227</f>
        <v>91.057129304672685</v>
      </c>
      <c r="O227" s="18">
        <f>貼り付けシート!F227</f>
        <v>16.438092077734638</v>
      </c>
      <c r="P227" s="19">
        <f t="shared" si="22"/>
        <v>16.438092077734638</v>
      </c>
      <c r="Q227" s="19">
        <f t="shared" si="23"/>
        <v>0</v>
      </c>
    </row>
    <row r="228" spans="1:17">
      <c r="A228" s="38">
        <v>41649</v>
      </c>
      <c r="B228" s="49" t="s">
        <v>155</v>
      </c>
      <c r="C228" s="24">
        <f t="shared" si="18"/>
        <v>23.413329767519997</v>
      </c>
      <c r="D228" s="24">
        <f t="shared" si="19"/>
        <v>1.9554202440597392</v>
      </c>
      <c r="E228" s="18">
        <f>IF(G228&gt;=0.3,(バックデータ一覧!$C$10*(バックデータ一覧!$C$12*計算過程!L228+バックデータ一覧!$C$13*LN(計算過程!G228)+バックデータ一覧!$C$14)^バックデータ一覧!$C$11+バックデータ一覧!$E$10*(計算過程!G228/(バックデータ一覧!$E$12*計算過程!L228+バックデータ一覧!$E$13*LN(計算過程!G228)+バックデータ一覧!$E$14))^バックデータ一覧!$E$11)*計算過程!$W$11*10^-3,0)</f>
        <v>1.9554202440597392</v>
      </c>
      <c r="F228" s="18">
        <f>IF(G228&lt;0.3,(バックデータ一覧!$C$10*(バックデータ一覧!$C$12*計算過程!L228+バックデータ一覧!$C$13*LN(0.3)+バックデータ一覧!$C$14)^バックデータ一覧!$C$11+バックデータ一覧!$E$10*(0.3/(バックデータ一覧!$E$12*計算過程!L228+バックデータ一覧!$E$13*LN(0.3)+バックデータ一覧!$E$14))^バックデータ一覧!$E$11)*計算過程!$W$11*計算過程!G228/0.3*10^-3,0)</f>
        <v>0</v>
      </c>
      <c r="G228" s="18">
        <f t="shared" si="20"/>
        <v>0.61495820324232342</v>
      </c>
      <c r="H228" s="18">
        <f t="shared" si="21"/>
        <v>18.69898598149884</v>
      </c>
      <c r="I228" s="24">
        <v>0</v>
      </c>
      <c r="J228" s="24">
        <v>0</v>
      </c>
      <c r="K228" s="24">
        <v>0</v>
      </c>
      <c r="L228" s="14">
        <f>貼り付けシート!C228</f>
        <v>2.8</v>
      </c>
      <c r="M228" s="14">
        <f>貼り付けシート!D228</f>
        <v>4.2</v>
      </c>
      <c r="N228" s="18">
        <f>貼り付けシート!E228</f>
        <v>90.866561350278602</v>
      </c>
      <c r="O228" s="18">
        <f>貼り付けシート!F228</f>
        <v>14.398219205754108</v>
      </c>
      <c r="P228" s="19">
        <f t="shared" si="22"/>
        <v>14.398219205754108</v>
      </c>
      <c r="Q228" s="19">
        <f t="shared" si="23"/>
        <v>0</v>
      </c>
    </row>
    <row r="229" spans="1:17">
      <c r="A229" s="38">
        <v>41649</v>
      </c>
      <c r="B229" s="49" t="s">
        <v>156</v>
      </c>
      <c r="C229" s="24">
        <f t="shared" si="18"/>
        <v>23.413329767519997</v>
      </c>
      <c r="D229" s="24">
        <f t="shared" si="19"/>
        <v>1.6146875729273198</v>
      </c>
      <c r="E229" s="18">
        <f>IF(G229&gt;=0.3,(バックデータ一覧!$C$10*(バックデータ一覧!$C$12*計算過程!L229+バックデータ一覧!$C$13*LN(計算過程!G229)+バックデータ一覧!$C$14)^バックデータ一覧!$C$11+バックデータ一覧!$E$10*(計算過程!G229/(バックデータ一覧!$E$12*計算過程!L229+バックデータ一覧!$E$13*LN(計算過程!G229)+バックデータ一覧!$E$14))^バックデータ一覧!$E$11)*計算過程!$W$11*10^-3,0)</f>
        <v>1.6146875729273198</v>
      </c>
      <c r="F229" s="18">
        <f>IF(G229&lt;0.3,(バックデータ一覧!$C$10*(バックデータ一覧!$C$12*計算過程!L229+バックデータ一覧!$C$13*LN(0.3)+バックデータ一覧!$C$14)^バックデータ一覧!$C$11+バックデータ一覧!$E$10*(0.3/(バックデータ一覧!$E$12*計算過程!L229+バックデータ一覧!$E$13*LN(0.3)+バックデータ一覧!$E$14))^バックデータ一覧!$E$11)*計算過程!$W$11*計算過程!G229/0.3*10^-3,0)</f>
        <v>0</v>
      </c>
      <c r="G229" s="18">
        <f t="shared" si="20"/>
        <v>0.47848689346687867</v>
      </c>
      <c r="H229" s="18">
        <f t="shared" si="21"/>
        <v>14.549313540488626</v>
      </c>
      <c r="I229" s="24">
        <v>0</v>
      </c>
      <c r="J229" s="24">
        <v>0</v>
      </c>
      <c r="K229" s="24">
        <v>0</v>
      </c>
      <c r="L229" s="14">
        <f>貼り付けシート!C229</f>
        <v>3.1</v>
      </c>
      <c r="M229" s="14">
        <f>貼り付けシート!D229</f>
        <v>4.2</v>
      </c>
      <c r="N229" s="18">
        <f>貼り付けシート!E229</f>
        <v>88.953724700024992</v>
      </c>
      <c r="O229" s="18">
        <f>貼り付けシート!F229</f>
        <v>11.202971426176243</v>
      </c>
      <c r="P229" s="19">
        <f t="shared" si="22"/>
        <v>11.202971426176243</v>
      </c>
      <c r="Q229" s="19">
        <f t="shared" si="23"/>
        <v>0</v>
      </c>
    </row>
    <row r="230" spans="1:17">
      <c r="A230" s="38">
        <v>41649</v>
      </c>
      <c r="B230" s="49" t="s">
        <v>157</v>
      </c>
      <c r="C230" s="24">
        <f t="shared" si="18"/>
        <v>23.413329767519997</v>
      </c>
      <c r="D230" s="24">
        <f t="shared" si="19"/>
        <v>0.81148452356764555</v>
      </c>
      <c r="E230" s="18">
        <f>IF(G230&gt;=0.3,(バックデータ一覧!$C$10*(バックデータ一覧!$C$12*計算過程!L230+バックデータ一覧!$C$13*LN(計算過程!G230)+バックデータ一覧!$C$14)^バックデータ一覧!$C$11+バックデータ一覧!$E$10*(計算過程!G230/(バックデータ一覧!$E$12*計算過程!L230+バックデータ一覧!$E$13*LN(計算過程!G230)+バックデータ一覧!$E$14))^バックデータ一覧!$E$11)*計算過程!$W$11*10^-3,0)</f>
        <v>0</v>
      </c>
      <c r="F230" s="18">
        <f>IF(G230&lt;0.3,(バックデータ一覧!$C$10*(バックデータ一覧!$C$12*計算過程!L230+バックデータ一覧!$C$13*LN(0.3)+バックデータ一覧!$C$14)^バックデータ一覧!$C$11+バックデータ一覧!$E$10*(0.3/(バックデータ一覧!$E$12*計算過程!L230+バックデータ一覧!$E$13*LN(0.3)+バックデータ一覧!$E$14))^バックデータ一覧!$E$11)*計算過程!$W$11*計算過程!G230/0.3*10^-3,0)</f>
        <v>0.81148452356764555</v>
      </c>
      <c r="G230" s="18">
        <f t="shared" si="20"/>
        <v>0.23605134974435624</v>
      </c>
      <c r="H230" s="18">
        <f t="shared" si="21"/>
        <v>7.1775949267958579</v>
      </c>
      <c r="I230" s="24">
        <v>0</v>
      </c>
      <c r="J230" s="24">
        <v>0</v>
      </c>
      <c r="K230" s="24">
        <v>0</v>
      </c>
      <c r="L230" s="14">
        <f>貼り付けシート!C230</f>
        <v>4.9000000000000004</v>
      </c>
      <c r="M230" s="14">
        <f>貼り付けシート!D230</f>
        <v>4.4000000000000004</v>
      </c>
      <c r="N230" s="18">
        <f>貼り付けシート!E230</f>
        <v>82.084254357191924</v>
      </c>
      <c r="O230" s="18">
        <f>貼り付けシート!F230</f>
        <v>5.5267480936328104</v>
      </c>
      <c r="P230" s="19">
        <f t="shared" si="22"/>
        <v>5.5267480936328104</v>
      </c>
      <c r="Q230" s="19">
        <f t="shared" si="23"/>
        <v>0</v>
      </c>
    </row>
    <row r="231" spans="1:17">
      <c r="A231" s="38">
        <v>41649</v>
      </c>
      <c r="B231" s="49" t="s">
        <v>158</v>
      </c>
      <c r="C231" s="24">
        <f t="shared" si="18"/>
        <v>30.406921776000001</v>
      </c>
      <c r="D231" s="24">
        <f t="shared" si="19"/>
        <v>0.6354480076470288</v>
      </c>
      <c r="E231" s="18">
        <f>IF(G231&gt;=0.3,(バックデータ一覧!$C$10*(バックデータ一覧!$C$12*計算過程!L231+バックデータ一覧!$C$13*LN(計算過程!G231)+バックデータ一覧!$C$14)^バックデータ一覧!$C$11+バックデータ一覧!$E$10*(計算過程!G231/(バックデータ一覧!$E$12*計算過程!L231+バックデータ一覧!$E$13*LN(計算過程!G231)+バックデータ一覧!$E$14))^バックデータ一覧!$E$11)*計算過程!$W$11*10^-3,0)</f>
        <v>0</v>
      </c>
      <c r="F231" s="18">
        <f>IF(G231&lt;0.3,(バックデータ一覧!$C$10*(バックデータ一覧!$C$12*計算過程!L231+バックデータ一覧!$C$13*LN(0.3)+バックデータ一覧!$C$14)^バックデータ一覧!$C$11+バックデータ一覧!$E$10*(0.3/(バックデータ一覧!$E$12*計算過程!L231+バックデータ一覧!$E$13*LN(0.3)+バックデータ一覧!$E$14))^バックデータ一覧!$E$11)*計算過程!$W$11*計算過程!G231/0.3*10^-3,0)</f>
        <v>0.6354480076470288</v>
      </c>
      <c r="G231" s="18">
        <f t="shared" si="20"/>
        <v>0.19933034857436793</v>
      </c>
      <c r="H231" s="18">
        <f t="shared" si="21"/>
        <v>6.0610223166836192</v>
      </c>
      <c r="I231" s="24">
        <v>0</v>
      </c>
      <c r="J231" s="24">
        <v>0</v>
      </c>
      <c r="K231" s="24">
        <v>0</v>
      </c>
      <c r="L231" s="14">
        <f>貼り付けシート!C231</f>
        <v>7.1</v>
      </c>
      <c r="M231" s="14">
        <f>貼り付けシート!D231</f>
        <v>4.8</v>
      </c>
      <c r="N231" s="18">
        <f>貼り付けシート!E231</f>
        <v>76.853794809261075</v>
      </c>
      <c r="O231" s="18">
        <f>貼り付けシート!F231</f>
        <v>6.0610223166836192</v>
      </c>
      <c r="P231" s="19">
        <f t="shared" si="22"/>
        <v>6.0610223166836192</v>
      </c>
      <c r="Q231" s="19">
        <f t="shared" si="23"/>
        <v>0</v>
      </c>
    </row>
    <row r="232" spans="1:17">
      <c r="A232" s="38">
        <v>41649</v>
      </c>
      <c r="B232" s="49" t="s">
        <v>159</v>
      </c>
      <c r="C232" s="24">
        <f t="shared" si="18"/>
        <v>30.406921776000001</v>
      </c>
      <c r="D232" s="24">
        <f t="shared" si="19"/>
        <v>0.40864202290630403</v>
      </c>
      <c r="E232" s="18">
        <f>IF(G232&gt;=0.3,(バックデータ一覧!$C$10*(バックデータ一覧!$C$12*計算過程!L232+バックデータ一覧!$C$13*LN(計算過程!G232)+バックデータ一覧!$C$14)^バックデータ一覧!$C$11+バックデータ一覧!$E$10*(計算過程!G232/(バックデータ一覧!$E$12*計算過程!L232+バックデータ一覧!$E$13*LN(計算過程!G232)+バックデータ一覧!$E$14))^バックデータ一覧!$E$11)*計算過程!$W$11*10^-3,0)</f>
        <v>0</v>
      </c>
      <c r="F232" s="18">
        <f>IF(G232&lt;0.3,(バックデータ一覧!$C$10*(バックデータ一覧!$C$12*計算過程!L232+バックデータ一覧!$C$13*LN(0.3)+バックデータ一覧!$C$14)^バックデータ一覧!$C$11+バックデータ一覧!$E$10*(0.3/(バックデータ一覧!$E$12*計算過程!L232+バックデータ一覧!$E$13*LN(0.3)+バックデータ一覧!$E$14))^バックデータ一覧!$E$11)*計算過程!$W$11*計算過程!G232/0.3*10^-3,0)</f>
        <v>0.40864202290630403</v>
      </c>
      <c r="G232" s="18">
        <f t="shared" si="20"/>
        <v>0.14067142479219591</v>
      </c>
      <c r="H232" s="18">
        <f t="shared" si="21"/>
        <v>4.2773850097747683</v>
      </c>
      <c r="I232" s="24">
        <v>0</v>
      </c>
      <c r="J232" s="24">
        <v>0</v>
      </c>
      <c r="K232" s="24">
        <v>0</v>
      </c>
      <c r="L232" s="14">
        <f>貼り付けシート!C232</f>
        <v>9.6999999999999993</v>
      </c>
      <c r="M232" s="14">
        <f>貼り付けシート!D232</f>
        <v>5.3</v>
      </c>
      <c r="N232" s="18">
        <f>貼り付けシート!E232</f>
        <v>71.075647564119919</v>
      </c>
      <c r="O232" s="18">
        <f>貼り付けシート!F232</f>
        <v>4.2773850097747683</v>
      </c>
      <c r="P232" s="19">
        <f t="shared" si="22"/>
        <v>4.2773850097747683</v>
      </c>
      <c r="Q232" s="19">
        <f t="shared" si="23"/>
        <v>0</v>
      </c>
    </row>
    <row r="233" spans="1:17">
      <c r="A233" s="38">
        <v>41649</v>
      </c>
      <c r="B233" s="49" t="s">
        <v>160</v>
      </c>
      <c r="C233" s="24">
        <f t="shared" si="18"/>
        <v>30.406921776000001</v>
      </c>
      <c r="D233" s="24">
        <f t="shared" si="19"/>
        <v>5.9025848192392247E-2</v>
      </c>
      <c r="E233" s="18">
        <f>IF(G233&gt;=0.3,(バックデータ一覧!$C$10*(バックデータ一覧!$C$12*計算過程!L233+バックデータ一覧!$C$13*LN(計算過程!G233)+バックデータ一覧!$C$14)^バックデータ一覧!$C$11+バックデータ一覧!$E$10*(計算過程!G233/(バックデータ一覧!$E$12*計算過程!L233+バックデータ一覧!$E$13*LN(計算過程!G233)+バックデータ一覧!$E$14))^バックデータ一覧!$E$11)*計算過程!$W$11*10^-3,0)</f>
        <v>0</v>
      </c>
      <c r="F233" s="18">
        <f>IF(G233&lt;0.3,(バックデータ一覧!$C$10*(バックデータ一覧!$C$12*計算過程!L233+バックデータ一覧!$C$13*LN(0.3)+バックデータ一覧!$C$14)^バックデータ一覧!$C$11+バックデータ一覧!$E$10*(0.3/(バックデータ一覧!$E$12*計算過程!L233+バックデータ一覧!$E$13*LN(0.3)+バックデータ一覧!$E$14))^バックデータ一覧!$E$11)*計算過程!$W$11*計算過程!G233/0.3*10^-3,0)</f>
        <v>5.9025848192392247E-2</v>
      </c>
      <c r="G233" s="18">
        <f t="shared" si="20"/>
        <v>2.2745733397133271E-2</v>
      </c>
      <c r="H233" s="18">
        <f t="shared" si="21"/>
        <v>0.69162773614438211</v>
      </c>
      <c r="I233" s="24">
        <v>0</v>
      </c>
      <c r="J233" s="24">
        <v>0</v>
      </c>
      <c r="K233" s="24">
        <v>0</v>
      </c>
      <c r="L233" s="14">
        <f>貼り付けシート!C233</f>
        <v>12.7</v>
      </c>
      <c r="M233" s="14">
        <f>貼り付けシート!D233</f>
        <v>4.5999999999999996</v>
      </c>
      <c r="N233" s="18">
        <f>貼り付けシート!E233</f>
        <v>50.607736613206825</v>
      </c>
      <c r="O233" s="18">
        <f>貼り付けシート!F233</f>
        <v>0.69162773614438211</v>
      </c>
      <c r="P233" s="19">
        <f t="shared" si="22"/>
        <v>0.69162773614438211</v>
      </c>
      <c r="Q233" s="19">
        <f t="shared" si="23"/>
        <v>0</v>
      </c>
    </row>
    <row r="234" spans="1:17">
      <c r="A234" s="38">
        <v>41649</v>
      </c>
      <c r="B234" s="49" t="s">
        <v>161</v>
      </c>
      <c r="C234" s="24">
        <f t="shared" si="18"/>
        <v>30.406921776000001</v>
      </c>
      <c r="D234" s="24">
        <f t="shared" si="19"/>
        <v>9.0493954423388704E-3</v>
      </c>
      <c r="E234" s="18">
        <f>IF(G234&gt;=0.3,(バックデータ一覧!$C$10*(バックデータ一覧!$C$12*計算過程!L234+バックデータ一覧!$C$13*LN(計算過程!G234)+バックデータ一覧!$C$14)^バックデータ一覧!$C$11+バックデータ一覧!$E$10*(計算過程!G234/(バックデータ一覧!$E$12*計算過程!L234+バックデータ一覧!$E$13*LN(計算過程!G234)+バックデータ一覧!$E$14))^バックデータ一覧!$E$11)*計算過程!$W$11*10^-3,0)</f>
        <v>0</v>
      </c>
      <c r="F234" s="18">
        <f>IF(G234&lt;0.3,(バックデータ一覧!$C$10*(バックデータ一覧!$C$12*計算過程!L234+バックデータ一覧!$C$13*LN(0.3)+バックデータ一覧!$C$14)^バックデータ一覧!$C$11+バックデータ一覧!$E$10*(0.3/(バックデータ一覧!$E$12*計算過程!L234+バックデータ一覧!$E$13*LN(0.3)+バックデータ一覧!$E$14))^バックデータ一覧!$E$11)*計算過程!$W$11*計算過程!G234/0.3*10^-3,0)</f>
        <v>9.0493954423388704E-3</v>
      </c>
      <c r="G234" s="18">
        <f t="shared" si="20"/>
        <v>3.7580734537540502E-3</v>
      </c>
      <c r="H234" s="18">
        <f t="shared" si="21"/>
        <v>0.11427144553676157</v>
      </c>
      <c r="I234" s="24">
        <v>0</v>
      </c>
      <c r="J234" s="24">
        <v>0</v>
      </c>
      <c r="K234" s="24">
        <v>0</v>
      </c>
      <c r="L234" s="14">
        <f>貼り付けシート!C234</f>
        <v>14.6</v>
      </c>
      <c r="M234" s="14">
        <f>貼り付けシート!D234</f>
        <v>5.0999999999999996</v>
      </c>
      <c r="N234" s="18">
        <f>貼り付けシート!E234</f>
        <v>49.541617372999184</v>
      </c>
      <c r="O234" s="18">
        <f>貼り付けシート!F234</f>
        <v>0.11427144553676157</v>
      </c>
      <c r="P234" s="19">
        <f t="shared" si="22"/>
        <v>0.11427144553676157</v>
      </c>
      <c r="Q234" s="19">
        <f t="shared" si="23"/>
        <v>0</v>
      </c>
    </row>
    <row r="235" spans="1:17">
      <c r="A235" s="38">
        <v>41649</v>
      </c>
      <c r="B235" s="49" t="s">
        <v>162</v>
      </c>
      <c r="C235" s="24">
        <f t="shared" si="18"/>
        <v>30.406921776000001</v>
      </c>
      <c r="D235" s="24">
        <f t="shared" si="19"/>
        <v>1.9870394551513514E-3</v>
      </c>
      <c r="E235" s="18">
        <f>IF(G235&gt;=0.3,(バックデータ一覧!$C$10*(バックデータ一覧!$C$12*計算過程!L235+バックデータ一覧!$C$13*LN(計算過程!G235)+バックデータ一覧!$C$14)^バックデータ一覧!$C$11+バックデータ一覧!$E$10*(計算過程!G235/(バックデータ一覧!$E$12*計算過程!L235+バックデータ一覧!$E$13*LN(計算過程!G235)+バックデータ一覧!$E$14))^バックデータ一覧!$E$11)*計算過程!$W$11*10^-3,0)</f>
        <v>0</v>
      </c>
      <c r="F235" s="18">
        <f>IF(G235&lt;0.3,(バックデータ一覧!$C$10*(バックデータ一覧!$C$12*計算過程!L235+バックデータ一覧!$C$13*LN(0.3)+バックデータ一覧!$C$14)^バックデータ一覧!$C$11+バックデータ一覧!$E$10*(0.3/(バックデータ一覧!$E$12*計算過程!L235+バックデータ一覧!$E$13*LN(0.3)+バックデータ一覧!$E$14))^バックデータ一覧!$E$11)*計算過程!$W$11*計算過程!G235/0.3*10^-3,0)</f>
        <v>1.9870394551513514E-3</v>
      </c>
      <c r="G235" s="18">
        <f t="shared" si="20"/>
        <v>8.7712499759206566E-4</v>
      </c>
      <c r="H235" s="18">
        <f t="shared" si="21"/>
        <v>2.6670671189556131E-2</v>
      </c>
      <c r="I235" s="24">
        <v>0</v>
      </c>
      <c r="J235" s="24">
        <v>0</v>
      </c>
      <c r="K235" s="24">
        <v>0</v>
      </c>
      <c r="L235" s="14">
        <f>貼り付けシート!C235</f>
        <v>16.100000000000001</v>
      </c>
      <c r="M235" s="14">
        <f>貼り付けシート!D235</f>
        <v>6.1</v>
      </c>
      <c r="N235" s="18">
        <f>貼り付けシート!E235</f>
        <v>53.727439834625997</v>
      </c>
      <c r="O235" s="18">
        <f>貼り付けシート!F235</f>
        <v>2.6670671189556131E-2</v>
      </c>
      <c r="P235" s="19">
        <f t="shared" si="22"/>
        <v>2.6670671189556131E-2</v>
      </c>
      <c r="Q235" s="19">
        <f t="shared" si="23"/>
        <v>0</v>
      </c>
    </row>
    <row r="236" spans="1:17">
      <c r="A236" s="38">
        <v>41649</v>
      </c>
      <c r="B236" s="49" t="s">
        <v>163</v>
      </c>
      <c r="C236" s="24">
        <f t="shared" si="18"/>
        <v>30.406921776000001</v>
      </c>
      <c r="D236" s="24">
        <f t="shared" si="19"/>
        <v>5.4934356860603748E-3</v>
      </c>
      <c r="E236" s="18">
        <f>IF(G236&gt;=0.3,(バックデータ一覧!$C$10*(バックデータ一覧!$C$12*計算過程!L236+バックデータ一覧!$C$13*LN(計算過程!G236)+バックデータ一覧!$C$14)^バックデータ一覧!$C$11+バックデータ一覧!$E$10*(計算過程!G236/(バックデータ一覧!$E$12*計算過程!L236+バックデータ一覧!$E$13*LN(計算過程!G236)+バックデータ一覧!$E$14))^バックデータ一覧!$E$11)*計算過程!$W$11*10^-3,0)</f>
        <v>0</v>
      </c>
      <c r="F236" s="18">
        <f>IF(G236&lt;0.3,(バックデータ一覧!$C$10*(バックデータ一覧!$C$12*計算過程!L236+バックデータ一覧!$C$13*LN(0.3)+バックデータ一覧!$C$14)^バックデータ一覧!$C$11+バックデータ一覧!$E$10*(0.3/(バックデータ一覧!$E$12*計算過程!L236+バックデータ一覧!$E$13*LN(0.3)+バックデータ一覧!$E$14))^バックデータ一覧!$E$11)*計算過程!$W$11*計算過程!G236/0.3*10^-3,0)</f>
        <v>5.4934356860603748E-3</v>
      </c>
      <c r="G236" s="18">
        <f t="shared" si="20"/>
        <v>2.3372198344279323E-3</v>
      </c>
      <c r="H236" s="18">
        <f t="shared" si="21"/>
        <v>7.1067660678765812E-2</v>
      </c>
      <c r="I236" s="24">
        <v>0</v>
      </c>
      <c r="J236" s="24">
        <v>0</v>
      </c>
      <c r="K236" s="24">
        <v>0</v>
      </c>
      <c r="L236" s="14">
        <f>貼り付けシート!C236</f>
        <v>15.2</v>
      </c>
      <c r="M236" s="14">
        <f>貼り付けシート!D236</f>
        <v>6.6</v>
      </c>
      <c r="N236" s="18">
        <f>貼り付けシート!E236</f>
        <v>61.533357046645563</v>
      </c>
      <c r="O236" s="18">
        <f>貼り付けシート!F236</f>
        <v>7.1067660678765812E-2</v>
      </c>
      <c r="P236" s="19">
        <f t="shared" si="22"/>
        <v>7.1067660678765812E-2</v>
      </c>
      <c r="Q236" s="19">
        <f t="shared" si="23"/>
        <v>0</v>
      </c>
    </row>
    <row r="237" spans="1:17">
      <c r="A237" s="38">
        <v>41649</v>
      </c>
      <c r="B237" s="49" t="s">
        <v>164</v>
      </c>
      <c r="C237" s="24">
        <f t="shared" si="18"/>
        <v>30.406921776000001</v>
      </c>
      <c r="D237" s="24">
        <f t="shared" si="19"/>
        <v>7.5582015213872663E-3</v>
      </c>
      <c r="E237" s="18">
        <f>IF(G237&gt;=0.3,(バックデータ一覧!$C$10*(バックデータ一覧!$C$12*計算過程!L237+バックデータ一覧!$C$13*LN(計算過程!G237)+バックデータ一覧!$C$14)^バックデータ一覧!$C$11+バックデータ一覧!$E$10*(計算過程!G237/(バックデータ一覧!$E$12*計算過程!L237+バックデータ一覧!$E$13*LN(計算過程!G237)+バックデータ一覧!$E$14))^バックデータ一覧!$E$11)*計算過程!$W$11*10^-3,0)</f>
        <v>0</v>
      </c>
      <c r="F237" s="18">
        <f>IF(G237&lt;0.3,(バックデータ一覧!$C$10*(バックデータ一覧!$C$12*計算過程!L237+バックデータ一覧!$C$13*LN(0.3)+バックデータ一覧!$C$14)^バックデータ一覧!$C$11+バックデータ一覧!$E$10*(0.3/(バックデータ一覧!$E$12*計算過程!L237+バックデータ一覧!$E$13*LN(0.3)+バックデータ一覧!$E$14))^バックデータ一覧!$E$11)*計算過程!$W$11*計算過程!G237/0.3*10^-3,0)</f>
        <v>7.5582015213872663E-3</v>
      </c>
      <c r="G237" s="18">
        <f t="shared" si="20"/>
        <v>3.2026815613136537E-3</v>
      </c>
      <c r="H237" s="18">
        <f t="shared" si="21"/>
        <v>9.7383687708301817E-2</v>
      </c>
      <c r="I237" s="24">
        <v>0</v>
      </c>
      <c r="J237" s="24">
        <v>0</v>
      </c>
      <c r="K237" s="24">
        <v>0</v>
      </c>
      <c r="L237" s="14">
        <f>貼り付けシート!C237</f>
        <v>15.1</v>
      </c>
      <c r="M237" s="14">
        <f>貼り付けシート!D237</f>
        <v>7</v>
      </c>
      <c r="N237" s="18">
        <f>貼り付けシート!E237</f>
        <v>65.642066956597972</v>
      </c>
      <c r="O237" s="18">
        <f>貼り付けシート!F237</f>
        <v>9.7383687708301817E-2</v>
      </c>
      <c r="P237" s="19">
        <f t="shared" si="22"/>
        <v>9.7383687708301817E-2</v>
      </c>
      <c r="Q237" s="19">
        <f t="shared" si="23"/>
        <v>0</v>
      </c>
    </row>
    <row r="238" spans="1:17">
      <c r="A238" s="38">
        <v>41649</v>
      </c>
      <c r="B238" s="49" t="s">
        <v>165</v>
      </c>
      <c r="C238" s="24">
        <f t="shared" si="18"/>
        <v>30.406921776000001</v>
      </c>
      <c r="D238" s="24">
        <f t="shared" si="19"/>
        <v>1.0514056827144753E-2</v>
      </c>
      <c r="E238" s="18">
        <f>IF(G238&gt;=0.3,(バックデータ一覧!$C$10*(バックデータ一覧!$C$12*計算過程!L238+バックデータ一覧!$C$13*LN(計算過程!G238)+バックデータ一覧!$C$14)^バックデータ一覧!$C$11+バックデータ一覧!$E$10*(計算過程!G238/(バックデータ一覧!$E$12*計算過程!L238+バックデータ一覧!$E$13*LN(計算過程!G238)+バックデータ一覧!$E$14))^バックデータ一覧!$E$11)*計算過程!$W$11*10^-3,0)</f>
        <v>0</v>
      </c>
      <c r="F238" s="18">
        <f>IF(G238&lt;0.3,(バックデータ一覧!$C$10*(バックデータ一覧!$C$12*計算過程!L238+バックデータ一覧!$C$13*LN(0.3)+バックデータ一覧!$C$14)^バックデータ一覧!$C$11+バックデータ一覧!$E$10*(0.3/(バックデータ一覧!$E$12*計算過程!L238+バックデータ一覧!$E$13*LN(0.3)+バックデータ一覧!$E$14))^バックデータ一覧!$E$11)*計算過程!$W$11*計算過程!G238/0.3*10^-3,0)</f>
        <v>1.0514056827144753E-2</v>
      </c>
      <c r="G238" s="18">
        <f t="shared" si="20"/>
        <v>4.4015495722818012E-3</v>
      </c>
      <c r="H238" s="18">
        <f t="shared" si="21"/>
        <v>0.13383757353755898</v>
      </c>
      <c r="I238" s="24">
        <v>0</v>
      </c>
      <c r="J238" s="24">
        <v>0</v>
      </c>
      <c r="K238" s="24">
        <v>0</v>
      </c>
      <c r="L238" s="14">
        <f>貼り付けシート!C238</f>
        <v>14.8</v>
      </c>
      <c r="M238" s="14">
        <f>貼り付けシート!D238</f>
        <v>7</v>
      </c>
      <c r="N238" s="18">
        <f>貼り付けシート!E238</f>
        <v>66.923218928593371</v>
      </c>
      <c r="O238" s="18">
        <f>貼り付けシート!F238</f>
        <v>0.13383757353755898</v>
      </c>
      <c r="P238" s="19">
        <f t="shared" si="22"/>
        <v>0.13383757353755898</v>
      </c>
      <c r="Q238" s="19">
        <f t="shared" si="23"/>
        <v>0</v>
      </c>
    </row>
    <row r="239" spans="1:17">
      <c r="A239" s="38">
        <v>41649</v>
      </c>
      <c r="B239" s="49" t="s">
        <v>166</v>
      </c>
      <c r="C239" s="24">
        <f t="shared" si="18"/>
        <v>30.406921776000001</v>
      </c>
      <c r="D239" s="24">
        <f t="shared" si="19"/>
        <v>2.1184899778280683E-2</v>
      </c>
      <c r="E239" s="18">
        <f>IF(G239&gt;=0.3,(バックデータ一覧!$C$10*(バックデータ一覧!$C$12*計算過程!L239+バックデータ一覧!$C$13*LN(計算過程!G239)+バックデータ一覧!$C$14)^バックデータ一覧!$C$11+バックデータ一覧!$E$10*(計算過程!G239/(バックデータ一覧!$E$12*計算過程!L239+バックデータ一覧!$E$13*LN(計算過程!G239)+バックデータ一覧!$E$14))^バックデータ一覧!$E$11)*計算過程!$W$11*10^-3,0)</f>
        <v>0</v>
      </c>
      <c r="F239" s="18">
        <f>IF(G239&lt;0.3,(バックデータ一覧!$C$10*(バックデータ一覧!$C$12*計算過程!L239+バックデータ一覧!$C$13*LN(0.3)+バックデータ一覧!$C$14)^バックデータ一覧!$C$11+バックデータ一覧!$E$10*(0.3/(バックデータ一覧!$E$12*計算過程!L239+バックデータ一覧!$E$13*LN(0.3)+バックデータ一覧!$E$14))^バックデータ一覧!$E$11)*計算過程!$W$11*計算過程!G239/0.3*10^-3,0)</f>
        <v>2.1184899778280683E-2</v>
      </c>
      <c r="G239" s="18">
        <f t="shared" si="20"/>
        <v>8.3563412119761239E-3</v>
      </c>
      <c r="H239" s="18">
        <f t="shared" si="21"/>
        <v>0.25409061356612306</v>
      </c>
      <c r="I239" s="24">
        <v>0</v>
      </c>
      <c r="J239" s="24">
        <v>0</v>
      </c>
      <c r="K239" s="24">
        <v>0</v>
      </c>
      <c r="L239" s="14">
        <f>貼り付けシート!C239</f>
        <v>13.3</v>
      </c>
      <c r="M239" s="14">
        <f>貼り付けシート!D239</f>
        <v>6.9</v>
      </c>
      <c r="N239" s="18">
        <f>貼り付けシート!E239</f>
        <v>72.722379666682244</v>
      </c>
      <c r="O239" s="18">
        <f>貼り付けシート!F239</f>
        <v>0.25409061356612306</v>
      </c>
      <c r="P239" s="19">
        <f t="shared" si="22"/>
        <v>0.25409061356612306</v>
      </c>
      <c r="Q239" s="19">
        <f t="shared" si="23"/>
        <v>0</v>
      </c>
    </row>
    <row r="240" spans="1:17">
      <c r="A240" s="38">
        <v>41649</v>
      </c>
      <c r="B240" s="49" t="s">
        <v>167</v>
      </c>
      <c r="C240" s="24">
        <f t="shared" si="18"/>
        <v>30.406921776000001</v>
      </c>
      <c r="D240" s="24">
        <f t="shared" si="19"/>
        <v>4.5707526430990963E-2</v>
      </c>
      <c r="E240" s="18">
        <f>IF(G240&gt;=0.3,(バックデータ一覧!$C$10*(バックデータ一覧!$C$12*計算過程!L240+バックデータ一覧!$C$13*LN(計算過程!G240)+バックデータ一覧!$C$14)^バックデータ一覧!$C$11+バックデータ一覧!$E$10*(計算過程!G240/(バックデータ一覧!$E$12*計算過程!L240+バックデータ一覧!$E$13*LN(計算過程!G240)+バックデータ一覧!$E$14))^バックデータ一覧!$E$11)*計算過程!$W$11*10^-3,0)</f>
        <v>0</v>
      </c>
      <c r="F240" s="18">
        <f>IF(G240&lt;0.3,(バックデータ一覧!$C$10*(バックデータ一覧!$C$12*計算過程!L240+バックデータ一覧!$C$13*LN(0.3)+バックデータ一覧!$C$14)^バックデータ一覧!$C$11+バックデータ一覧!$E$10*(0.3/(バックデータ一覧!$E$12*計算過程!L240+バックデータ一覧!$E$13*LN(0.3)+バックデータ一覧!$E$14))^バックデータ一覧!$E$11)*計算過程!$W$11*計算過程!G240/0.3*10^-3,0)</f>
        <v>4.5707526430990963E-2</v>
      </c>
      <c r="G240" s="18">
        <f t="shared" si="20"/>
        <v>1.7211847897421206E-2</v>
      </c>
      <c r="H240" s="18">
        <f t="shared" si="21"/>
        <v>0.52335931263729674</v>
      </c>
      <c r="I240" s="24">
        <v>0</v>
      </c>
      <c r="J240" s="24">
        <v>0</v>
      </c>
      <c r="K240" s="24">
        <v>0</v>
      </c>
      <c r="L240" s="14">
        <f>貼り付けシート!C240</f>
        <v>12.1</v>
      </c>
      <c r="M240" s="14">
        <f>貼り付けシート!D240</f>
        <v>7.1</v>
      </c>
      <c r="N240" s="18">
        <f>貼り付けシート!E240</f>
        <v>80.931587802549004</v>
      </c>
      <c r="O240" s="18">
        <f>貼り付けシート!F240</f>
        <v>0.52335931263729674</v>
      </c>
      <c r="P240" s="19">
        <f t="shared" si="22"/>
        <v>0.52335931263729674</v>
      </c>
      <c r="Q240" s="19">
        <f t="shared" si="23"/>
        <v>0</v>
      </c>
    </row>
    <row r="241" spans="1:17">
      <c r="A241" s="38">
        <v>41649</v>
      </c>
      <c r="B241" s="49" t="s">
        <v>168</v>
      </c>
      <c r="C241" s="24">
        <f t="shared" si="18"/>
        <v>30.406921776000001</v>
      </c>
      <c r="D241" s="24">
        <f t="shared" si="19"/>
        <v>0.17368940783427156</v>
      </c>
      <c r="E241" s="18">
        <f>IF(G241&gt;=0.3,(バックデータ一覧!$C$10*(バックデータ一覧!$C$12*計算過程!L241+バックデータ一覧!$C$13*LN(計算過程!G241)+バックデータ一覧!$C$14)^バックデータ一覧!$C$11+バックデータ一覧!$E$10*(計算過程!G241/(バックデータ一覧!$E$12*計算過程!L241+バックデータ一覧!$E$13*LN(計算過程!G241)+バックデータ一覧!$E$14))^バックデータ一覧!$E$11)*計算過程!$W$11*10^-3,0)</f>
        <v>0</v>
      </c>
      <c r="F241" s="18">
        <f>IF(G241&lt;0.3,(バックデータ一覧!$C$10*(バックデータ一覧!$C$12*計算過程!L241+バックデータ一覧!$C$13*LN(0.3)+バックデータ一覧!$C$14)^バックデータ一覧!$C$11+バックデータ一覧!$E$10*(0.3/(バックデータ一覧!$E$12*計算過程!L241+バックデータ一覧!$E$13*LN(0.3)+バックデータ一覧!$E$14))^バックデータ一覧!$E$11)*計算過程!$W$11*計算過程!G241/0.3*10^-3,0)</f>
        <v>0.17368940783427156</v>
      </c>
      <c r="G241" s="18">
        <f t="shared" si="20"/>
        <v>6.2039538664281489E-2</v>
      </c>
      <c r="H241" s="18">
        <f t="shared" si="21"/>
        <v>1.8864313991839348</v>
      </c>
      <c r="I241" s="24">
        <v>0</v>
      </c>
      <c r="J241" s="24">
        <v>0</v>
      </c>
      <c r="K241" s="24">
        <v>0</v>
      </c>
      <c r="L241" s="14">
        <f>貼り付けシート!C241</f>
        <v>10.7</v>
      </c>
      <c r="M241" s="14">
        <f>貼り付けシート!D241</f>
        <v>6.9</v>
      </c>
      <c r="N241" s="18">
        <f>貼り付けシート!E241</f>
        <v>86.324660107941725</v>
      </c>
      <c r="O241" s="18">
        <f>貼り付けシート!F241</f>
        <v>1.8864313991839348</v>
      </c>
      <c r="P241" s="19">
        <f t="shared" si="22"/>
        <v>1.8864313991839348</v>
      </c>
      <c r="Q241" s="19">
        <f t="shared" si="23"/>
        <v>0</v>
      </c>
    </row>
    <row r="242" spans="1:17">
      <c r="A242" s="38">
        <v>41649</v>
      </c>
      <c r="B242" s="49" t="s">
        <v>169</v>
      </c>
      <c r="C242" s="24">
        <f t="shared" si="18"/>
        <v>30.406921776000001</v>
      </c>
      <c r="D242" s="24">
        <f t="shared" si="19"/>
        <v>0.387942969691282</v>
      </c>
      <c r="E242" s="18">
        <f>IF(G242&gt;=0.3,(バックデータ一覧!$C$10*(バックデータ一覧!$C$12*計算過程!L242+バックデータ一覧!$C$13*LN(計算過程!G242)+バックデータ一覧!$C$14)^バックデータ一覧!$C$11+バックデータ一覧!$E$10*(計算過程!G242/(バックデータ一覧!$E$12*計算過程!L242+バックデータ一覧!$E$13*LN(計算過程!G242)+バックデータ一覧!$E$14))^バックデータ一覧!$E$11)*計算過程!$W$11*10^-3,0)</f>
        <v>0</v>
      </c>
      <c r="F242" s="18">
        <f>IF(G242&lt;0.3,(バックデータ一覧!$C$10*(バックデータ一覧!$C$12*計算過程!L242+バックデータ一覧!$C$13*LN(0.3)+バックデータ一覧!$C$14)^バックデータ一覧!$C$11+バックデータ一覧!$E$10*(0.3/(バックデータ一覧!$E$12*計算過程!L242+バックデータ一覧!$E$13*LN(0.3)+バックデータ一覧!$E$14))^バックデータ一覧!$E$11)*計算過程!$W$11*計算過程!G242/0.3*10^-3,0)</f>
        <v>0.387942969691282</v>
      </c>
      <c r="G242" s="18">
        <f t="shared" si="20"/>
        <v>0.13856805183343787</v>
      </c>
      <c r="H242" s="18">
        <f t="shared" si="21"/>
        <v>4.2134279127520591</v>
      </c>
      <c r="I242" s="24">
        <v>0</v>
      </c>
      <c r="J242" s="24">
        <v>0</v>
      </c>
      <c r="K242" s="24">
        <v>0</v>
      </c>
      <c r="L242" s="14">
        <f>貼り付けシート!C242</f>
        <v>10.7</v>
      </c>
      <c r="M242" s="14">
        <f>貼り付けシート!D242</f>
        <v>6.9</v>
      </c>
      <c r="N242" s="18">
        <f>貼り付けシート!E242</f>
        <v>86.324660107941725</v>
      </c>
      <c r="O242" s="18">
        <f>貼り付けシート!F242</f>
        <v>4.2134279127520591</v>
      </c>
      <c r="P242" s="19">
        <f t="shared" si="22"/>
        <v>4.2134279127520591</v>
      </c>
      <c r="Q242" s="19">
        <f t="shared" si="23"/>
        <v>0</v>
      </c>
    </row>
    <row r="243" spans="1:17">
      <c r="A243" s="38">
        <v>41649</v>
      </c>
      <c r="B243" s="49" t="s">
        <v>170</v>
      </c>
      <c r="C243" s="24">
        <f t="shared" si="18"/>
        <v>30.406921776000001</v>
      </c>
      <c r="D243" s="24">
        <f t="shared" si="19"/>
        <v>0.50683178239104421</v>
      </c>
      <c r="E243" s="18">
        <f>IF(G243&gt;=0.3,(バックデータ一覧!$C$10*(バックデータ一覧!$C$12*計算過程!L243+バックデータ一覧!$C$13*LN(計算過程!G243)+バックデータ一覧!$C$14)^バックデータ一覧!$C$11+バックデータ一覧!$E$10*(計算過程!G243/(バックデータ一覧!$E$12*計算過程!L243+バックデータ一覧!$E$13*LN(計算過程!G243)+バックデータ一覧!$E$14))^バックデータ一覧!$E$11)*計算過程!$W$11*10^-3,0)</f>
        <v>0</v>
      </c>
      <c r="F243" s="18">
        <f>IF(G243&lt;0.3,(バックデータ一覧!$C$10*(バックデータ一覧!$C$12*計算過程!L243+バックデータ一覧!$C$13*LN(0.3)+バックデータ一覧!$C$14)^バックデータ一覧!$C$11+バックデータ一覧!$E$10*(0.3/(バックデータ一覧!$E$12*計算過程!L243+バックデータ一覧!$E$13*LN(0.3)+バックデータ一覧!$E$14))^バックデータ一覧!$E$11)*計算過程!$W$11*計算過程!G243/0.3*10^-3,0)</f>
        <v>0.50683178239104421</v>
      </c>
      <c r="G243" s="18">
        <f t="shared" si="20"/>
        <v>0.1744723864957563</v>
      </c>
      <c r="H243" s="18">
        <f t="shared" si="21"/>
        <v>5.3051682082485012</v>
      </c>
      <c r="I243" s="24">
        <v>0</v>
      </c>
      <c r="J243" s="24">
        <v>0</v>
      </c>
      <c r="K243" s="24">
        <v>0</v>
      </c>
      <c r="L243" s="14">
        <f>貼り付けシート!C243</f>
        <v>9.6999999999999993</v>
      </c>
      <c r="M243" s="14">
        <f>貼り付けシート!D243</f>
        <v>6.6</v>
      </c>
      <c r="N243" s="18">
        <f>貼り付けシート!E243</f>
        <v>88.326251968140639</v>
      </c>
      <c r="O243" s="18">
        <f>貼り付けシート!F243</f>
        <v>5.3051682082485012</v>
      </c>
      <c r="P243" s="19">
        <f t="shared" si="22"/>
        <v>5.3051682082485012</v>
      </c>
      <c r="Q243" s="19">
        <f t="shared" si="23"/>
        <v>0</v>
      </c>
    </row>
    <row r="244" spans="1:17">
      <c r="A244" s="38">
        <v>41649</v>
      </c>
      <c r="B244" s="49" t="s">
        <v>171</v>
      </c>
      <c r="C244" s="24">
        <f t="shared" si="18"/>
        <v>30.406921776000001</v>
      </c>
      <c r="D244" s="24">
        <f t="shared" si="19"/>
        <v>0.78319383723166114</v>
      </c>
      <c r="E244" s="18">
        <f>IF(G244&gt;=0.3,(バックデータ一覧!$C$10*(バックデータ一覧!$C$12*計算過程!L244+バックデータ一覧!$C$13*LN(計算過程!G244)+バックデータ一覧!$C$14)^バックデータ一覧!$C$11+バックデータ一覧!$E$10*(計算過程!G244/(バックデータ一覧!$E$12*計算過程!L244+バックデータ一覧!$E$13*LN(計算過程!G244)+バックデータ一覧!$E$14))^バックデータ一覧!$E$11)*計算過程!$W$11*10^-3,0)</f>
        <v>0</v>
      </c>
      <c r="F244" s="18">
        <f>IF(G244&lt;0.3,(バックデータ一覧!$C$10*(バックデータ一覧!$C$12*計算過程!L244+バックデータ一覧!$C$13*LN(0.3)+バックデータ一覧!$C$14)^バックデータ一覧!$C$11+バックデータ一覧!$E$10*(0.3/(バックデータ一覧!$E$12*計算過程!L244+バックデータ一覧!$E$13*LN(0.3)+バックデータ一覧!$E$14))^バックデータ一覧!$E$11)*計算過程!$W$11*計算過程!G244/0.3*10^-3,0)</f>
        <v>0.78319383723166114</v>
      </c>
      <c r="G244" s="18">
        <f t="shared" si="20"/>
        <v>0.26188616023860462</v>
      </c>
      <c r="H244" s="18">
        <f t="shared" si="21"/>
        <v>7.9631519885922515</v>
      </c>
      <c r="I244" s="24">
        <v>0</v>
      </c>
      <c r="J244" s="24">
        <v>0</v>
      </c>
      <c r="K244" s="24">
        <v>0</v>
      </c>
      <c r="L244" s="14">
        <f>貼り付けシート!C244</f>
        <v>8.9</v>
      </c>
      <c r="M244" s="14">
        <f>貼り付けシート!D244</f>
        <v>6.4</v>
      </c>
      <c r="N244" s="18">
        <f>貼り付けシート!E244</f>
        <v>90.421920907034419</v>
      </c>
      <c r="O244" s="18">
        <f>貼り付けシート!F244</f>
        <v>7.9631519885922515</v>
      </c>
      <c r="P244" s="19">
        <f t="shared" si="22"/>
        <v>7.9631519885922515</v>
      </c>
      <c r="Q244" s="19">
        <f t="shared" si="23"/>
        <v>0</v>
      </c>
    </row>
    <row r="245" spans="1:17">
      <c r="A245" s="38">
        <v>41649</v>
      </c>
      <c r="B245" s="49" t="s">
        <v>172</v>
      </c>
      <c r="C245" s="24">
        <f t="shared" si="18"/>
        <v>30.406921776000001</v>
      </c>
      <c r="D245" s="24">
        <f t="shared" si="19"/>
        <v>0.89261903121608333</v>
      </c>
      <c r="E245" s="18">
        <f>IF(G245&gt;=0.3,(バックデータ一覧!$C$10*(バックデータ一覧!$C$12*計算過程!L245+バックデータ一覧!$C$13*LN(計算過程!G245)+バックデータ一覧!$C$14)^バックデータ一覧!$C$11+バックデータ一覧!$E$10*(計算過程!G245/(バックデータ一覧!$E$12*計算過程!L245+バックデータ一覧!$E$13*LN(計算過程!G245)+バックデータ一覧!$E$14))^バックデータ一覧!$E$11)*計算過程!$W$11*10^-3,0)</f>
        <v>0</v>
      </c>
      <c r="F245" s="18">
        <f>IF(G245&lt;0.3,(バックデータ一覧!$C$10*(バックデータ一覧!$C$12*計算過程!L245+バックデータ一覧!$C$13*LN(0.3)+バックデータ一覧!$C$14)^バックデータ一覧!$C$11+バックデータ一覧!$E$10*(0.3/(バックデータ一覧!$E$12*計算過程!L245+バックデータ一覧!$E$13*LN(0.3)+バックデータ一覧!$E$14))^バックデータ一覧!$E$11)*計算過程!$W$11*計算過程!G245/0.3*10^-3,0)</f>
        <v>0.89261903121608333</v>
      </c>
      <c r="G245" s="18">
        <f t="shared" si="20"/>
        <v>0.29421630332305782</v>
      </c>
      <c r="H245" s="18">
        <f t="shared" si="21"/>
        <v>8.9462121203681075</v>
      </c>
      <c r="I245" s="24">
        <v>0</v>
      </c>
      <c r="J245" s="24">
        <v>0</v>
      </c>
      <c r="K245" s="24">
        <v>0</v>
      </c>
      <c r="L245" s="14">
        <f>貼り付けシート!C245</f>
        <v>8.5</v>
      </c>
      <c r="M245" s="14">
        <f>貼り付けシート!D245</f>
        <v>6.3</v>
      </c>
      <c r="N245" s="18">
        <f>貼り付けシート!E245</f>
        <v>91.467017762987339</v>
      </c>
      <c r="O245" s="18">
        <f>貼り付けシート!F245</f>
        <v>8.9462121203681075</v>
      </c>
      <c r="P245" s="19">
        <f t="shared" si="22"/>
        <v>8.9462121203681075</v>
      </c>
      <c r="Q245" s="19">
        <f t="shared" si="23"/>
        <v>0</v>
      </c>
    </row>
    <row r="246" spans="1:17">
      <c r="A246" s="38">
        <v>41650</v>
      </c>
      <c r="B246" s="49" t="s">
        <v>149</v>
      </c>
      <c r="C246" s="24">
        <f t="shared" si="18"/>
        <v>30.406921776000001</v>
      </c>
      <c r="D246" s="24">
        <f t="shared" si="19"/>
        <v>1.0084940587141233</v>
      </c>
      <c r="E246" s="18">
        <f>IF(G246&gt;=0.3,(バックデータ一覧!$C$10*(バックデータ一覧!$C$12*計算過程!L246+バックデータ一覧!$C$13*LN(計算過程!G246)+バックデータ一覧!$C$14)^バックデータ一覧!$C$11+バックデータ一覧!$E$10*(計算過程!G246/(バックデータ一覧!$E$12*計算過程!L246+バックデータ一覧!$E$13*LN(計算過程!G246)+バックデータ一覧!$E$14))^バックデータ一覧!$E$11)*計算過程!$W$11*10^-3,0)</f>
        <v>1.0084940587141233</v>
      </c>
      <c r="F246" s="18">
        <f>IF(G246&lt;0.3,(バックデータ一覧!$C$10*(バックデータ一覧!$C$12*計算過程!L246+バックデータ一覧!$C$13*LN(0.3)+バックデータ一覧!$C$14)^バックデータ一覧!$C$11+バックデータ一覧!$E$10*(0.3/(バックデータ一覧!$E$12*計算過程!L246+バックデータ一覧!$E$13*LN(0.3)+バックデータ一覧!$E$14))^バックデータ一覧!$E$11)*計算過程!$W$11*計算過程!G246/0.3*10^-3,0)</f>
        <v>0</v>
      </c>
      <c r="G246" s="18">
        <f t="shared" si="20"/>
        <v>0.32851990050898616</v>
      </c>
      <c r="H246" s="18">
        <f t="shared" si="21"/>
        <v>9.9892789166360458</v>
      </c>
      <c r="I246" s="24">
        <v>0</v>
      </c>
      <c r="J246" s="24">
        <v>0</v>
      </c>
      <c r="K246" s="24">
        <v>0</v>
      </c>
      <c r="L246" s="14">
        <f>貼り付けシート!C246</f>
        <v>8.1</v>
      </c>
      <c r="M246" s="14">
        <f>貼り付けシート!D246</f>
        <v>6.1</v>
      </c>
      <c r="N246" s="18">
        <f>貼り付けシート!E246</f>
        <v>91.031331474562222</v>
      </c>
      <c r="O246" s="18">
        <f>貼り付けシート!F246</f>
        <v>9.9892789166360458</v>
      </c>
      <c r="P246" s="19">
        <f t="shared" si="22"/>
        <v>9.9892789166360458</v>
      </c>
      <c r="Q246" s="19">
        <f t="shared" si="23"/>
        <v>0</v>
      </c>
    </row>
    <row r="247" spans="1:17">
      <c r="A247" s="38">
        <v>41650</v>
      </c>
      <c r="B247" s="49" t="s">
        <v>150</v>
      </c>
      <c r="C247" s="24">
        <f t="shared" si="18"/>
        <v>30.406921776000001</v>
      </c>
      <c r="D247" s="24">
        <f t="shared" si="19"/>
        <v>1.0753069052165973</v>
      </c>
      <c r="E247" s="18">
        <f>IF(G247&gt;=0.3,(バックデータ一覧!$C$10*(バックデータ一覧!$C$12*計算過程!L247+バックデータ一覧!$C$13*LN(計算過程!G247)+バックデータ一覧!$C$14)^バックデータ一覧!$C$11+バックデータ一覧!$E$10*(計算過程!G247/(バックデータ一覧!$E$12*計算過程!L247+バックデータ一覧!$E$13*LN(計算過程!G247)+バックデータ一覧!$E$14))^バックデータ一覧!$E$11)*計算過程!$W$11*10^-3,0)</f>
        <v>1.0753069052165973</v>
      </c>
      <c r="F247" s="18">
        <f>IF(G247&lt;0.3,(バックデータ一覧!$C$10*(バックデータ一覧!$C$12*計算過程!L247+バックデータ一覧!$C$13*LN(0.3)+バックデータ一覧!$C$14)^バックデータ一覧!$C$11+バックデータ一覧!$E$10*(0.3/(バックデータ一覧!$E$12*計算過程!L247+バックデータ一覧!$E$13*LN(0.3)+バックデータ一覧!$E$14))^バックデータ一覧!$E$11)*計算過程!$W$11*計算過程!G247/0.3*10^-3,0)</f>
        <v>0</v>
      </c>
      <c r="G247" s="18">
        <f t="shared" si="20"/>
        <v>0.34923707623797823</v>
      </c>
      <c r="H247" s="18">
        <f t="shared" si="21"/>
        <v>10.619224458447153</v>
      </c>
      <c r="I247" s="24">
        <v>0</v>
      </c>
      <c r="J247" s="24">
        <v>0</v>
      </c>
      <c r="K247" s="24">
        <v>0</v>
      </c>
      <c r="L247" s="14">
        <f>貼り付けシート!C247</f>
        <v>7.9</v>
      </c>
      <c r="M247" s="14">
        <f>貼り付けシート!D247</f>
        <v>6.1</v>
      </c>
      <c r="N247" s="18">
        <f>貼り付けシート!E247</f>
        <v>92.279345677241295</v>
      </c>
      <c r="O247" s="18">
        <f>貼り付けシート!F247</f>
        <v>10.619224458447153</v>
      </c>
      <c r="P247" s="19">
        <f t="shared" si="22"/>
        <v>10.619224458447153</v>
      </c>
      <c r="Q247" s="19">
        <f t="shared" si="23"/>
        <v>0</v>
      </c>
    </row>
    <row r="248" spans="1:17">
      <c r="A248" s="38">
        <v>41650</v>
      </c>
      <c r="B248" s="49" t="s">
        <v>151</v>
      </c>
      <c r="C248" s="24">
        <f t="shared" si="18"/>
        <v>30.406921776000001</v>
      </c>
      <c r="D248" s="24">
        <f t="shared" si="19"/>
        <v>1.075410257837184</v>
      </c>
      <c r="E248" s="18">
        <f>IF(G248&gt;=0.3,(バックデータ一覧!$C$10*(バックデータ一覧!$C$12*計算過程!L248+バックデータ一覧!$C$13*LN(計算過程!G248)+バックデータ一覧!$C$14)^バックデータ一覧!$C$11+バックデータ一覧!$E$10*(計算過程!G248/(バックデータ一覧!$E$12*計算過程!L248+バックデータ一覧!$E$13*LN(計算過程!G248)+バックデータ一覧!$E$14))^バックデータ一覧!$E$11)*計算過程!$W$11*10^-3,0)</f>
        <v>1.075410257837184</v>
      </c>
      <c r="F248" s="18">
        <f>IF(G248&lt;0.3,(バックデータ一覧!$C$10*(バックデータ一覧!$C$12*計算過程!L248+バックデータ一覧!$C$13*LN(0.3)+バックデータ一覧!$C$14)^バックデータ一覧!$C$11+バックデータ一覧!$E$10*(0.3/(バックデータ一覧!$E$12*計算過程!L248+バックデータ一覧!$E$13*LN(0.3)+バックデータ一覧!$E$14))^バックデータ一覧!$E$11)*計算過程!$W$11*計算過程!G248/0.3*10^-3,0)</f>
        <v>0</v>
      </c>
      <c r="G248" s="18">
        <f t="shared" si="20"/>
        <v>0.35301409701722414</v>
      </c>
      <c r="H248" s="18">
        <f t="shared" si="21"/>
        <v>10.73407203382801</v>
      </c>
      <c r="I248" s="24">
        <v>0</v>
      </c>
      <c r="J248" s="24">
        <v>0</v>
      </c>
      <c r="K248" s="24">
        <v>0</v>
      </c>
      <c r="L248" s="14">
        <f>貼り付けシート!C248</f>
        <v>8.1999999999999993</v>
      </c>
      <c r="M248" s="14">
        <f>貼り付けシート!D248</f>
        <v>5.8</v>
      </c>
      <c r="N248" s="18">
        <f>貼り付けシート!E248</f>
        <v>86.00887828956327</v>
      </c>
      <c r="O248" s="18">
        <f>貼り付けシート!F248</f>
        <v>10.73407203382801</v>
      </c>
      <c r="P248" s="19">
        <f t="shared" si="22"/>
        <v>10.73407203382801</v>
      </c>
      <c r="Q248" s="19">
        <f t="shared" si="23"/>
        <v>0</v>
      </c>
    </row>
    <row r="249" spans="1:17">
      <c r="A249" s="38">
        <v>41650</v>
      </c>
      <c r="B249" s="49" t="s">
        <v>152</v>
      </c>
      <c r="C249" s="24">
        <f t="shared" si="18"/>
        <v>30.406921776000001</v>
      </c>
      <c r="D249" s="24">
        <f t="shared" si="19"/>
        <v>1.182766514788353</v>
      </c>
      <c r="E249" s="18">
        <f>IF(G249&gt;=0.3,(バックデータ一覧!$C$10*(バックデータ一覧!$C$12*計算過程!L249+バックデータ一覧!$C$13*LN(計算過程!G249)+バックデータ一覧!$C$14)^バックデータ一覧!$C$11+バックデータ一覧!$E$10*(計算過程!G249/(バックデータ一覧!$E$12*計算過程!L249+バックデータ一覧!$E$13*LN(計算過程!G249)+バックデータ一覧!$E$14))^バックデータ一覧!$E$11)*計算過程!$W$11*10^-3,0)</f>
        <v>1.182766514788353</v>
      </c>
      <c r="F249" s="18">
        <f>IF(G249&lt;0.3,(バックデータ一覧!$C$10*(バックデータ一覧!$C$12*計算過程!L249+バックデータ一覧!$C$13*LN(0.3)+バックデータ一覧!$C$14)^バックデータ一覧!$C$11+バックデータ一覧!$E$10*(0.3/(バックデータ一覧!$E$12*計算過程!L249+バックデータ一覧!$E$13*LN(0.3)+バックデータ一覧!$E$14))^バックデータ一覧!$E$11)*計算過程!$W$11*計算過程!G249/0.3*10^-3,0)</f>
        <v>0</v>
      </c>
      <c r="G249" s="18">
        <f t="shared" si="20"/>
        <v>0.3784614058302424</v>
      </c>
      <c r="H249" s="18">
        <f t="shared" si="21"/>
        <v>11.507846362315171</v>
      </c>
      <c r="I249" s="24">
        <v>0</v>
      </c>
      <c r="J249" s="24">
        <v>0</v>
      </c>
      <c r="K249" s="24">
        <v>0</v>
      </c>
      <c r="L249" s="14">
        <f>貼り付けシート!C249</f>
        <v>7.2</v>
      </c>
      <c r="M249" s="14">
        <f>貼り付けシート!D249</f>
        <v>5.5</v>
      </c>
      <c r="N249" s="18">
        <f>貼り付けシート!E249</f>
        <v>87.362483601958914</v>
      </c>
      <c r="O249" s="18">
        <f>貼り付けシート!F249</f>
        <v>11.507846362315171</v>
      </c>
      <c r="P249" s="19">
        <f t="shared" si="22"/>
        <v>11.507846362315171</v>
      </c>
      <c r="Q249" s="19">
        <f t="shared" si="23"/>
        <v>0</v>
      </c>
    </row>
    <row r="250" spans="1:17">
      <c r="A250" s="38">
        <v>41650</v>
      </c>
      <c r="B250" s="49" t="s">
        <v>153</v>
      </c>
      <c r="C250" s="24">
        <f t="shared" si="18"/>
        <v>30.406921776000001</v>
      </c>
      <c r="D250" s="24">
        <f t="shared" si="19"/>
        <v>1.305988752855866</v>
      </c>
      <c r="E250" s="18">
        <f>IF(G250&gt;=0.3,(バックデータ一覧!$C$10*(バックデータ一覧!$C$12*計算過程!L250+バックデータ一覧!$C$13*LN(計算過程!G250)+バックデータ一覧!$C$14)^バックデータ一覧!$C$11+バックデータ一覧!$E$10*(計算過程!G250/(バックデータ一覧!$E$12*計算過程!L250+バックデータ一覧!$E$13*LN(計算過程!G250)+バックデータ一覧!$E$14))^バックデータ一覧!$E$11)*計算過程!$W$11*10^-3,0)</f>
        <v>1.305988752855866</v>
      </c>
      <c r="F250" s="18">
        <f>IF(G250&lt;0.3,(バックデータ一覧!$C$10*(バックデータ一覧!$C$12*計算過程!L250+バックデータ一覧!$C$13*LN(0.3)+バックデータ一覧!$C$14)^バックデータ一覧!$C$11+バックデータ一覧!$E$10*(0.3/(バックデータ一覧!$E$12*計算過程!L250+バックデータ一覧!$E$13*LN(0.3)+バックデータ一覧!$E$14))^バックデータ一覧!$E$11)*計算過程!$W$11*計算過程!G250/0.3*10^-3,0)</f>
        <v>0</v>
      </c>
      <c r="G250" s="18">
        <f t="shared" si="20"/>
        <v>0.40822405738715051</v>
      </c>
      <c r="H250" s="18">
        <f t="shared" si="21"/>
        <v>12.41283698005242</v>
      </c>
      <c r="I250" s="24">
        <v>0</v>
      </c>
      <c r="J250" s="24">
        <v>0</v>
      </c>
      <c r="K250" s="24">
        <v>0</v>
      </c>
      <c r="L250" s="14">
        <f>貼り付けシート!C250</f>
        <v>6.1</v>
      </c>
      <c r="M250" s="14">
        <f>貼り付けシート!D250</f>
        <v>5.2</v>
      </c>
      <c r="N250" s="18">
        <f>貼り付けシート!E250</f>
        <v>89.135984143498831</v>
      </c>
      <c r="O250" s="18">
        <f>貼り付けシート!F250</f>
        <v>12.41283698005242</v>
      </c>
      <c r="P250" s="19">
        <f t="shared" si="22"/>
        <v>12.41283698005242</v>
      </c>
      <c r="Q250" s="19">
        <f t="shared" si="23"/>
        <v>0</v>
      </c>
    </row>
    <row r="251" spans="1:17">
      <c r="A251" s="38">
        <v>41650</v>
      </c>
      <c r="B251" s="49" t="s">
        <v>154</v>
      </c>
      <c r="C251" s="24">
        <f t="shared" si="18"/>
        <v>30.406921776000001</v>
      </c>
      <c r="D251" s="24">
        <f t="shared" si="19"/>
        <v>1.5132341097243702</v>
      </c>
      <c r="E251" s="18">
        <f>IF(G251&gt;=0.3,(バックデータ一覧!$C$10*(バックデータ一覧!$C$12*計算過程!L251+バックデータ一覧!$C$13*LN(計算過程!G251)+バックデータ一覧!$C$14)^バックデータ一覧!$C$11+バックデータ一覧!$E$10*(計算過程!G251/(バックデータ一覧!$E$12*計算過程!L251+バックデータ一覧!$E$13*LN(計算過程!G251)+バックデータ一覧!$E$14))^バックデータ一覧!$E$11)*計算過程!$W$11*10^-3,0)</f>
        <v>1.5132341097243702</v>
      </c>
      <c r="F251" s="18">
        <f>IF(G251&lt;0.3,(バックデータ一覧!$C$10*(バックデータ一覧!$C$12*計算過程!L251+バックデータ一覧!$C$13*LN(0.3)+バックデータ一覧!$C$14)^バックデータ一覧!$C$11+バックデータ一覧!$E$10*(0.3/(バックデータ一覧!$E$12*計算過程!L251+バックデータ一覧!$E$13*LN(0.3)+バックデータ一覧!$E$14))^バックデータ一覧!$E$11)*計算過程!$W$11*計算過程!G251/0.3*10^-3,0)</f>
        <v>0</v>
      </c>
      <c r="G251" s="18">
        <f t="shared" si="20"/>
        <v>0.47201774992822176</v>
      </c>
      <c r="H251" s="18">
        <f t="shared" si="21"/>
        <v>14.352606798950969</v>
      </c>
      <c r="I251" s="24">
        <v>0</v>
      </c>
      <c r="J251" s="24">
        <v>0</v>
      </c>
      <c r="K251" s="24">
        <v>0</v>
      </c>
      <c r="L251" s="14">
        <f>貼り付けシート!C251</f>
        <v>5.0999999999999996</v>
      </c>
      <c r="M251" s="14">
        <f>貼り付けシート!D251</f>
        <v>4.9000000000000004</v>
      </c>
      <c r="N251" s="18">
        <f>貼り付けシート!E251</f>
        <v>90.073795377787434</v>
      </c>
      <c r="O251" s="18">
        <f>貼り付けシート!F251</f>
        <v>14.352606798950969</v>
      </c>
      <c r="P251" s="19">
        <f t="shared" si="22"/>
        <v>14.352606798950969</v>
      </c>
      <c r="Q251" s="19">
        <f t="shared" si="23"/>
        <v>0</v>
      </c>
    </row>
    <row r="252" spans="1:17">
      <c r="A252" s="38">
        <v>41650</v>
      </c>
      <c r="B252" s="49" t="s">
        <v>155</v>
      </c>
      <c r="C252" s="24">
        <f t="shared" si="18"/>
        <v>23.413329767519997</v>
      </c>
      <c r="D252" s="24">
        <f t="shared" si="19"/>
        <v>1.7113059733681812</v>
      </c>
      <c r="E252" s="18">
        <f>IF(G252&gt;=0.3,(バックデータ一覧!$C$10*(バックデータ一覧!$C$12*計算過程!L252+バックデータ一覧!$C$13*LN(計算過程!G252)+バックデータ一覧!$C$14)^バックデータ一覧!$C$11+バックデータ一覧!$E$10*(計算過程!G252/(バックデータ一覧!$E$12*計算過程!L252+バックデータ一覧!$E$13*LN(計算過程!G252)+バックデータ一覧!$E$14))^バックデータ一覧!$E$11)*計算過程!$W$11*10^-3,0)</f>
        <v>1.7113059733681812</v>
      </c>
      <c r="F252" s="18">
        <f>IF(G252&lt;0.3,(バックデータ一覧!$C$10*(バックデータ一覧!$C$12*計算過程!L252+バックデータ一覧!$C$13*LN(0.3)+バックデータ一覧!$C$14)^バックデータ一覧!$C$11+バックデータ一覧!$E$10*(0.3/(バックデータ一覧!$E$12*計算過程!L252+バックデータ一覧!$E$13*LN(0.3)+バックデータ一覧!$E$14))^バックデータ一覧!$E$11)*計算過程!$W$11*計算過程!G252/0.3*10^-3,0)</f>
        <v>0</v>
      </c>
      <c r="G252" s="18">
        <f t="shared" si="20"/>
        <v>0.54630271043580825</v>
      </c>
      <c r="H252" s="18">
        <f t="shared" si="21"/>
        <v>16.611383782238402</v>
      </c>
      <c r="I252" s="24">
        <v>0</v>
      </c>
      <c r="J252" s="24">
        <v>0</v>
      </c>
      <c r="K252" s="24">
        <v>0</v>
      </c>
      <c r="L252" s="14">
        <f>貼り付けシート!C252</f>
        <v>4.7</v>
      </c>
      <c r="M252" s="14">
        <f>貼り付けシート!D252</f>
        <v>4.7</v>
      </c>
      <c r="N252" s="18">
        <f>貼り付けシート!E252</f>
        <v>88.872048140169383</v>
      </c>
      <c r="O252" s="18">
        <f>貼り付けシート!F252</f>
        <v>12.790765512323569</v>
      </c>
      <c r="P252" s="19">
        <f t="shared" si="22"/>
        <v>12.790765512323569</v>
      </c>
      <c r="Q252" s="19">
        <f t="shared" si="23"/>
        <v>0</v>
      </c>
    </row>
    <row r="253" spans="1:17">
      <c r="A253" s="38">
        <v>41650</v>
      </c>
      <c r="B253" s="49" t="s">
        <v>156</v>
      </c>
      <c r="C253" s="24">
        <f t="shared" si="18"/>
        <v>23.413329767519997</v>
      </c>
      <c r="D253" s="24">
        <f t="shared" si="19"/>
        <v>1.4025201745195921</v>
      </c>
      <c r="E253" s="18">
        <f>IF(G253&gt;=0.3,(バックデータ一覧!$C$10*(バックデータ一覧!$C$12*計算過程!L253+バックデータ一覧!$C$13*LN(計算過程!G253)+バックデータ一覧!$C$14)^バックデータ一覧!$C$11+バックデータ一覧!$E$10*(計算過程!G253/(バックデータ一覧!$E$12*計算過程!L253+バックデータ一覧!$E$13*LN(計算過程!G253)+バックデータ一覧!$E$14))^バックデータ一覧!$E$11)*計算過程!$W$11*10^-3,0)</f>
        <v>1.4025201745195921</v>
      </c>
      <c r="F253" s="18">
        <f>IF(G253&lt;0.3,(バックデータ一覧!$C$10*(バックデータ一覧!$C$12*計算過程!L253+バックデータ一覧!$C$13*LN(0.3)+バックデータ一覧!$C$14)^バックデータ一覧!$C$11+バックデータ一覧!$E$10*(0.3/(バックデータ一覧!$E$12*計算過程!L253+バックデータ一覧!$E$13*LN(0.3)+バックデータ一覧!$E$14))^バックデータ一覧!$E$11)*計算過程!$W$11*計算過程!G253/0.3*10^-3,0)</f>
        <v>0</v>
      </c>
      <c r="G253" s="18">
        <f t="shared" si="20"/>
        <v>0.41602766774232569</v>
      </c>
      <c r="H253" s="18">
        <f t="shared" si="21"/>
        <v>12.650120749692617</v>
      </c>
      <c r="I253" s="24">
        <v>0</v>
      </c>
      <c r="J253" s="24">
        <v>0</v>
      </c>
      <c r="K253" s="24">
        <v>0</v>
      </c>
      <c r="L253" s="14">
        <f>貼り付けシート!C253</f>
        <v>4.2</v>
      </c>
      <c r="M253" s="14">
        <f>貼り付けシート!D253</f>
        <v>4.4000000000000004</v>
      </c>
      <c r="N253" s="18">
        <f>貼り付けシート!E253</f>
        <v>86.206753946540999</v>
      </c>
      <c r="O253" s="18">
        <f>貼り付けシート!F253</f>
        <v>9.7405929772633151</v>
      </c>
      <c r="P253" s="19">
        <f t="shared" si="22"/>
        <v>9.7405929772633151</v>
      </c>
      <c r="Q253" s="19">
        <f t="shared" si="23"/>
        <v>0</v>
      </c>
    </row>
    <row r="254" spans="1:17">
      <c r="A254" s="38">
        <v>41650</v>
      </c>
      <c r="B254" s="49" t="s">
        <v>157</v>
      </c>
      <c r="C254" s="24">
        <f t="shared" si="18"/>
        <v>30.406921776000001</v>
      </c>
      <c r="D254" s="24">
        <f t="shared" si="19"/>
        <v>0.30105631348155942</v>
      </c>
      <c r="E254" s="18">
        <f>IF(G254&gt;=0.3,(バックデータ一覧!$C$10*(バックデータ一覧!$C$12*計算過程!L254+バックデータ一覧!$C$13*LN(計算過程!G254)+バックデータ一覧!$C$14)^バックデータ一覧!$C$11+バックデータ一覧!$E$10*(計算過程!G254/(バックデータ一覧!$E$12*計算過程!L254+バックデータ一覧!$E$13*LN(計算過程!G254)+バックデータ一覧!$E$14))^バックデータ一覧!$E$11)*計算過程!$W$11*10^-3,0)</f>
        <v>0</v>
      </c>
      <c r="F254" s="18">
        <f>IF(G254&lt;0.3,(バックデータ一覧!$C$10*(バックデータ一覧!$C$12*計算過程!L254+バックデータ一覧!$C$13*LN(0.3)+バックデータ一覧!$C$14)^バックデータ一覧!$C$11+バックデータ一覧!$E$10*(0.3/(バックデータ一覧!$E$12*計算過程!L254+バックデータ一覧!$E$13*LN(0.3)+バックデータ一覧!$E$14))^バックデータ一覧!$E$11)*計算過程!$W$11*計算過程!G254/0.3*10^-3,0)</f>
        <v>0.30105631348155942</v>
      </c>
      <c r="G254" s="18">
        <f t="shared" si="20"/>
        <v>9.3454483702228031E-2</v>
      </c>
      <c r="H254" s="18">
        <f t="shared" si="21"/>
        <v>2.8416631755501145</v>
      </c>
      <c r="I254" s="24">
        <v>0</v>
      </c>
      <c r="J254" s="24">
        <v>0</v>
      </c>
      <c r="K254" s="24">
        <v>0</v>
      </c>
      <c r="L254" s="14">
        <f>貼り付けシート!C254</f>
        <v>6.8</v>
      </c>
      <c r="M254" s="14">
        <f>貼り付けシート!D254</f>
        <v>4.5</v>
      </c>
      <c r="N254" s="18">
        <f>貼り付けシート!E254</f>
        <v>73.585127755189006</v>
      </c>
      <c r="O254" s="18">
        <f>貼り付けシート!F254</f>
        <v>2.8416631755501145</v>
      </c>
      <c r="P254" s="19">
        <f t="shared" si="22"/>
        <v>2.8416631755501145</v>
      </c>
      <c r="Q254" s="19">
        <f t="shared" si="23"/>
        <v>0</v>
      </c>
    </row>
    <row r="255" spans="1:17">
      <c r="A255" s="38">
        <v>41650</v>
      </c>
      <c r="B255" s="49" t="s">
        <v>158</v>
      </c>
      <c r="C255" s="24">
        <f t="shared" si="18"/>
        <v>30.406921776000001</v>
      </c>
      <c r="D255" s="24">
        <f t="shared" si="19"/>
        <v>0.10415915987751936</v>
      </c>
      <c r="E255" s="18">
        <f>IF(G255&gt;=0.3,(バックデータ一覧!$C$10*(バックデータ一覧!$C$12*計算過程!L255+バックデータ一覧!$C$13*LN(計算過程!G255)+バックデータ一覧!$C$14)^バックデータ一覧!$C$11+バックデータ一覧!$E$10*(計算過程!G255/(バックデータ一覧!$E$12*計算過程!L255+バックデータ一覧!$E$13*LN(計算過程!G255)+バックデータ一覧!$E$14))^バックデータ一覧!$E$11)*計算過程!$W$11*10^-3,0)</f>
        <v>0</v>
      </c>
      <c r="F255" s="18">
        <f>IF(G255&lt;0.3,(バックデータ一覧!$C$10*(バックデータ一覧!$C$12*計算過程!L255+バックデータ一覧!$C$13*LN(0.3)+バックデータ一覧!$C$14)^バックデータ一覧!$C$11+バックデータ一覧!$E$10*(0.3/(バックデータ一覧!$E$12*計算過程!L255+バックデータ一覧!$E$13*LN(0.3)+バックデータ一覧!$E$14))^バックデータ一覧!$E$11)*計算過程!$W$11*計算過程!G255/0.3*10^-3,0)</f>
        <v>0.10415915987751936</v>
      </c>
      <c r="G255" s="18">
        <f t="shared" si="20"/>
        <v>3.6928603083959358E-2</v>
      </c>
      <c r="H255" s="18">
        <f t="shared" si="21"/>
        <v>1.1228851452709045</v>
      </c>
      <c r="I255" s="24">
        <v>0</v>
      </c>
      <c r="J255" s="24">
        <v>0</v>
      </c>
      <c r="K255" s="24">
        <v>0</v>
      </c>
      <c r="L255" s="14">
        <f>貼り付けシート!C255</f>
        <v>10.5</v>
      </c>
      <c r="M255" s="14">
        <f>貼り付けシート!D255</f>
        <v>4.3</v>
      </c>
      <c r="N255" s="18">
        <f>貼り付けシート!E255</f>
        <v>54.745131966700789</v>
      </c>
      <c r="O255" s="18">
        <f>貼り付けシート!F255</f>
        <v>1.1228851452709045</v>
      </c>
      <c r="P255" s="19">
        <f t="shared" si="22"/>
        <v>1.1228851452709045</v>
      </c>
      <c r="Q255" s="19">
        <f t="shared" si="23"/>
        <v>0</v>
      </c>
    </row>
    <row r="256" spans="1:17">
      <c r="A256" s="38">
        <v>41650</v>
      </c>
      <c r="B256" s="49" t="s">
        <v>159</v>
      </c>
      <c r="C256" s="24">
        <f t="shared" si="18"/>
        <v>30.406921776000001</v>
      </c>
      <c r="D256" s="24">
        <f t="shared" si="19"/>
        <v>3.5493741258299918E-2</v>
      </c>
      <c r="E256" s="18">
        <f>IF(G256&gt;=0.3,(バックデータ一覧!$C$10*(バックデータ一覧!$C$12*計算過程!L256+バックデータ一覧!$C$13*LN(計算過程!G256)+バックデータ一覧!$C$14)^バックデータ一覧!$C$11+バックデータ一覧!$E$10*(計算過程!G256/(バックデータ一覧!$E$12*計算過程!L256+バックデータ一覧!$E$13*LN(計算過程!G256)+バックデータ一覧!$E$14))^バックデータ一覧!$E$11)*計算過程!$W$11*10^-3,0)</f>
        <v>0</v>
      </c>
      <c r="F256" s="18">
        <f>IF(G256&lt;0.3,(バックデータ一覧!$C$10*(バックデータ一覧!$C$12*計算過程!L256+バックデータ一覧!$C$13*LN(0.3)+バックデータ一覧!$C$14)^バックデータ一覧!$C$11+バックデータ一覧!$E$10*(0.3/(バックデータ一覧!$E$12*計算過程!L256+バックデータ一覧!$E$13*LN(0.3)+バックデータ一覧!$E$14))^バックデータ一覧!$E$11)*計算過程!$W$11*計算過程!G256/0.3*10^-3,0)</f>
        <v>3.5493741258299918E-2</v>
      </c>
      <c r="G256" s="18">
        <f t="shared" si="20"/>
        <v>1.4055343663642866E-2</v>
      </c>
      <c r="H256" s="18">
        <f t="shared" si="21"/>
        <v>0.42737973531518592</v>
      </c>
      <c r="I256" s="24">
        <v>0</v>
      </c>
      <c r="J256" s="24">
        <v>0</v>
      </c>
      <c r="K256" s="24">
        <v>0</v>
      </c>
      <c r="L256" s="14">
        <f>貼り付けシート!C256</f>
        <v>13.4</v>
      </c>
      <c r="M256" s="14">
        <f>貼り付けシート!D256</f>
        <v>3.9</v>
      </c>
      <c r="N256" s="18">
        <f>貼り付けシート!E256</f>
        <v>41.032369895873074</v>
      </c>
      <c r="O256" s="18">
        <f>貼り付けシート!F256</f>
        <v>0.42737973531518592</v>
      </c>
      <c r="P256" s="19">
        <f t="shared" si="22"/>
        <v>0.42737973531518592</v>
      </c>
      <c r="Q256" s="19">
        <f t="shared" si="23"/>
        <v>0</v>
      </c>
    </row>
    <row r="257" spans="1:17">
      <c r="A257" s="38">
        <v>41650</v>
      </c>
      <c r="B257" s="49" t="s">
        <v>160</v>
      </c>
      <c r="C257" s="24">
        <f t="shared" si="18"/>
        <v>30.406921776000001</v>
      </c>
      <c r="D257" s="24">
        <f t="shared" si="19"/>
        <v>7.9347431240962361E-3</v>
      </c>
      <c r="E257" s="18">
        <f>IF(G257&gt;=0.3,(バックデータ一覧!$C$10*(バックデータ一覧!$C$12*計算過程!L257+バックデータ一覧!$C$13*LN(計算過程!G257)+バックデータ一覧!$C$14)^バックデータ一覧!$C$11+バックデータ一覧!$E$10*(計算過程!G257/(バックデータ一覧!$E$12*計算過程!L257+バックデータ一覧!$E$13*LN(計算過程!G257)+バックデータ一覧!$E$14))^バックデータ一覧!$E$11)*計算過程!$W$11*10^-3,0)</f>
        <v>0</v>
      </c>
      <c r="F257" s="18">
        <f>IF(G257&lt;0.3,(バックデータ一覧!$C$10*(バックデータ一覧!$C$12*計算過程!L257+バックデータ一覧!$C$13*LN(0.3)+バックデータ一覧!$C$14)^バックデータ一覧!$C$11+バックデータ一覧!$E$10*(0.3/(バックデータ一覧!$E$12*計算過程!L257+バックデータ一覧!$E$13*LN(0.3)+バックデータ一覧!$E$14))^バックデータ一覧!$E$11)*計算過程!$W$11*計算過程!G257/0.3*10^-3,0)</f>
        <v>7.9347431240962361E-3</v>
      </c>
      <c r="G257" s="18">
        <f t="shared" si="20"/>
        <v>3.3217592198915469E-3</v>
      </c>
      <c r="H257" s="18">
        <f t="shared" si="21"/>
        <v>0.10100447275794905</v>
      </c>
      <c r="I257" s="24">
        <v>0</v>
      </c>
      <c r="J257" s="24">
        <v>0</v>
      </c>
      <c r="K257" s="24">
        <v>0</v>
      </c>
      <c r="L257" s="14">
        <f>貼り付けシート!C257</f>
        <v>14.8</v>
      </c>
      <c r="M257" s="14">
        <f>貼り付けシート!D257</f>
        <v>3.9</v>
      </c>
      <c r="N257" s="18">
        <f>貼り付けシート!E257</f>
        <v>37.470465011236932</v>
      </c>
      <c r="O257" s="18">
        <f>貼り付けシート!F257</f>
        <v>0.10100447275794905</v>
      </c>
      <c r="P257" s="19">
        <f t="shared" si="22"/>
        <v>0.10100447275794905</v>
      </c>
      <c r="Q257" s="19">
        <f t="shared" si="23"/>
        <v>0</v>
      </c>
    </row>
    <row r="258" spans="1:17">
      <c r="A258" s="38">
        <v>41650</v>
      </c>
      <c r="B258" s="49" t="s">
        <v>161</v>
      </c>
      <c r="C258" s="24">
        <f t="shared" si="18"/>
        <v>30.406921776000001</v>
      </c>
      <c r="D258" s="24">
        <f t="shared" si="19"/>
        <v>1.491373202174687E-3</v>
      </c>
      <c r="E258" s="18">
        <f>IF(G258&gt;=0.3,(バックデータ一覧!$C$10*(バックデータ一覧!$C$12*計算過程!L258+バックデータ一覧!$C$13*LN(計算過程!G258)+バックデータ一覧!$C$14)^バックデータ一覧!$C$11+バックデータ一覧!$E$10*(計算過程!G258/(バックデータ一覧!$E$12*計算過程!L258+バックデータ一覧!$E$13*LN(計算過程!G258)+バックデータ一覧!$E$14))^バックデータ一覧!$E$11)*計算過程!$W$11*10^-3,0)</f>
        <v>0</v>
      </c>
      <c r="F258" s="18">
        <f>IF(G258&lt;0.3,(バックデータ一覧!$C$10*(バックデータ一覧!$C$12*計算過程!L258+バックデータ一覧!$C$13*LN(0.3)+バックデータ一覧!$C$14)^バックデータ一覧!$C$11+バックデータ一覧!$E$10*(0.3/(バックデータ一覧!$E$12*計算過程!L258+バックデータ一覧!$E$13*LN(0.3)+バックデータ一覧!$E$14))^バックデータ一覧!$E$11)*計算過程!$W$11*計算過程!G258/0.3*10^-3,0)</f>
        <v>1.491373202174687E-3</v>
      </c>
      <c r="G258" s="18">
        <f t="shared" si="20"/>
        <v>6.5292179261423661E-4</v>
      </c>
      <c r="H258" s="18">
        <f t="shared" si="21"/>
        <v>1.9853341873866788E-2</v>
      </c>
      <c r="I258" s="24">
        <v>0</v>
      </c>
      <c r="J258" s="24">
        <v>0</v>
      </c>
      <c r="K258" s="24">
        <v>0</v>
      </c>
      <c r="L258" s="14">
        <f>貼り付けシート!C258</f>
        <v>15.9</v>
      </c>
      <c r="M258" s="14">
        <f>貼り付けシート!D258</f>
        <v>4</v>
      </c>
      <c r="N258" s="18">
        <f>貼り付けシート!E258</f>
        <v>35.803978292108198</v>
      </c>
      <c r="O258" s="18">
        <f>貼り付けシート!F258</f>
        <v>1.9853341873866788E-2</v>
      </c>
      <c r="P258" s="19">
        <f t="shared" si="22"/>
        <v>1.9853341873866788E-2</v>
      </c>
      <c r="Q258" s="19">
        <f t="shared" si="23"/>
        <v>0</v>
      </c>
    </row>
    <row r="259" spans="1:17">
      <c r="A259" s="38">
        <v>41650</v>
      </c>
      <c r="B259" s="49" t="s">
        <v>162</v>
      </c>
      <c r="C259" s="24">
        <f t="shared" si="18"/>
        <v>30.406921776000001</v>
      </c>
      <c r="D259" s="24">
        <f t="shared" si="19"/>
        <v>5.4491089000225528E-4</v>
      </c>
      <c r="E259" s="18">
        <f>IF(G259&gt;=0.3,(バックデータ一覧!$C$10*(バックデータ一覧!$C$12*計算過程!L259+バックデータ一覧!$C$13*LN(計算過程!G259)+バックデータ一覧!$C$14)^バックデータ一覧!$C$11+バックデータ一覧!$E$10*(計算過程!G259/(バックデータ一覧!$E$12*計算過程!L259+バックデータ一覧!$E$13*LN(計算過程!G259)+バックデータ一覧!$E$14))^バックデータ一覧!$E$11)*計算過程!$W$11*10^-3,0)</f>
        <v>0</v>
      </c>
      <c r="F259" s="18">
        <f>IF(G259&lt;0.3,(バックデータ一覧!$C$10*(バックデータ一覧!$C$12*計算過程!L259+バックデータ一覧!$C$13*LN(0.3)+バックデータ一覧!$C$14)^バックデータ一覧!$C$11+バックデータ一覧!$E$10*(0.3/(バックデータ一覧!$E$12*計算過程!L259+バックデータ一覧!$E$13*LN(0.3)+バックデータ一覧!$E$14))^バックデータ一覧!$E$11)*計算過程!$W$11*計算過程!G259/0.3*10^-3,0)</f>
        <v>5.4491089000225528E-4</v>
      </c>
      <c r="G259" s="18">
        <f t="shared" si="20"/>
        <v>2.4972958036715908E-4</v>
      </c>
      <c r="H259" s="18">
        <f t="shared" si="21"/>
        <v>7.5935078153775122E-3</v>
      </c>
      <c r="I259" s="24">
        <v>0</v>
      </c>
      <c r="J259" s="24">
        <v>0</v>
      </c>
      <c r="K259" s="24">
        <v>0</v>
      </c>
      <c r="L259" s="14">
        <f>貼り付けシート!C259</f>
        <v>17</v>
      </c>
      <c r="M259" s="14">
        <f>貼り付けシート!D259</f>
        <v>4.5999999999999996</v>
      </c>
      <c r="N259" s="18">
        <f>貼り付けシート!E259</f>
        <v>38.352377348601074</v>
      </c>
      <c r="O259" s="18">
        <f>貼り付けシート!F259</f>
        <v>7.5935078153775122E-3</v>
      </c>
      <c r="P259" s="19">
        <f t="shared" si="22"/>
        <v>7.5935078153775122E-3</v>
      </c>
      <c r="Q259" s="19">
        <f t="shared" si="23"/>
        <v>0</v>
      </c>
    </row>
    <row r="260" spans="1:17">
      <c r="A260" s="38">
        <v>41650</v>
      </c>
      <c r="B260" s="49" t="s">
        <v>163</v>
      </c>
      <c r="C260" s="24">
        <f t="shared" si="18"/>
        <v>30.406921776000001</v>
      </c>
      <c r="D260" s="24">
        <f t="shared" si="19"/>
        <v>1.532828859649383E-4</v>
      </c>
      <c r="E260" s="18">
        <f>IF(G260&gt;=0.3,(バックデータ一覧!$C$10*(バックデータ一覧!$C$12*計算過程!L260+バックデータ一覧!$C$13*LN(計算過程!G260)+バックデータ一覧!$C$14)^バックデータ一覧!$C$11+バックデータ一覧!$E$10*(計算過程!G260/(バックデータ一覧!$E$12*計算過程!L260+バックデータ一覧!$E$13*LN(計算過程!G260)+バックデータ一覧!$E$14))^バックデータ一覧!$E$11)*計算過程!$W$11*10^-3,0)</f>
        <v>0</v>
      </c>
      <c r="F260" s="18">
        <f>IF(G260&lt;0.3,(バックデータ一覧!$C$10*(バックデータ一覧!$C$12*計算過程!L260+バックデータ一覧!$C$13*LN(0.3)+バックデータ一覧!$C$14)^バックデータ一覧!$C$11+バックデータ一覧!$E$10*(0.3/(バックデータ一覧!$E$12*計算過程!L260+バックデータ一覧!$E$13*LN(0.3)+バックデータ一覧!$E$14))^バックデータ一覧!$E$11)*計算過程!$W$11*計算過程!G260/0.3*10^-3,0)</f>
        <v>1.532828859649383E-4</v>
      </c>
      <c r="G260" s="18">
        <f t="shared" si="20"/>
        <v>7.2054939310369216E-5</v>
      </c>
      <c r="H260" s="18">
        <f t="shared" si="21"/>
        <v>2.1909689031848244E-3</v>
      </c>
      <c r="I260" s="24">
        <v>0</v>
      </c>
      <c r="J260" s="24">
        <v>0</v>
      </c>
      <c r="K260" s="24">
        <v>0</v>
      </c>
      <c r="L260" s="14">
        <f>貼り付けシート!C260</f>
        <v>17.600000000000001</v>
      </c>
      <c r="M260" s="14">
        <f>貼り付けシート!D260</f>
        <v>4.5999999999999996</v>
      </c>
      <c r="N260" s="18">
        <f>貼り付けシート!E260</f>
        <v>36.924011703625489</v>
      </c>
      <c r="O260" s="18">
        <f>貼り付けシート!F260</f>
        <v>2.1909689031848244E-3</v>
      </c>
      <c r="P260" s="19">
        <f t="shared" si="22"/>
        <v>2.1909689031848244E-3</v>
      </c>
      <c r="Q260" s="19">
        <f t="shared" si="23"/>
        <v>0</v>
      </c>
    </row>
    <row r="261" spans="1:17">
      <c r="A261" s="38">
        <v>41650</v>
      </c>
      <c r="B261" s="49" t="s">
        <v>164</v>
      </c>
      <c r="C261" s="24">
        <f t="shared" si="18"/>
        <v>30.406921776000001</v>
      </c>
      <c r="D261" s="24">
        <f t="shared" si="19"/>
        <v>1.775938174876039E-4</v>
      </c>
      <c r="E261" s="18">
        <f>IF(G261&gt;=0.3,(バックデータ一覧!$C$10*(バックデータ一覧!$C$12*計算過程!L261+バックデータ一覧!$C$13*LN(計算過程!G261)+バックデータ一覧!$C$14)^バックデータ一覧!$C$11+バックデータ一覧!$E$10*(計算過程!G261/(バックデータ一覧!$E$12*計算過程!L261+バックデータ一覧!$E$13*LN(計算過程!G261)+バックデータ一覧!$E$14))^バックデータ一覧!$E$11)*計算過程!$W$11*10^-3,0)</f>
        <v>0</v>
      </c>
      <c r="F261" s="18">
        <f>IF(G261&lt;0.3,(バックデータ一覧!$C$10*(バックデータ一覧!$C$12*計算過程!L261+バックデータ一覧!$C$13*LN(0.3)+バックデータ一覧!$C$14)^バックデータ一覧!$C$11+バックデータ一覧!$E$10*(0.3/(バックデータ一覧!$E$12*計算過程!L261+バックデータ一覧!$E$13*LN(0.3)+バックデータ一覧!$E$14))^バックデータ一覧!$E$11)*計算過程!$W$11*計算過程!G261/0.3*10^-3,0)</f>
        <v>1.775938174876039E-4</v>
      </c>
      <c r="G261" s="18">
        <f t="shared" si="20"/>
        <v>8.003798462182909E-5</v>
      </c>
      <c r="H261" s="18">
        <f t="shared" si="21"/>
        <v>2.4337087375046482E-3</v>
      </c>
      <c r="I261" s="24">
        <v>0</v>
      </c>
      <c r="J261" s="24">
        <v>0</v>
      </c>
      <c r="K261" s="24">
        <v>0</v>
      </c>
      <c r="L261" s="14">
        <f>貼り付けシート!C261</f>
        <v>16.600000000000001</v>
      </c>
      <c r="M261" s="14">
        <f>貼り付けシート!D261</f>
        <v>4.5999999999999996</v>
      </c>
      <c r="N261" s="18">
        <f>貼り付けシート!E261</f>
        <v>39.339076161011093</v>
      </c>
      <c r="O261" s="18">
        <f>貼り付けシート!F261</f>
        <v>2.4337087375046482E-3</v>
      </c>
      <c r="P261" s="19">
        <f t="shared" si="22"/>
        <v>2.4337087375046482E-3</v>
      </c>
      <c r="Q261" s="19">
        <f t="shared" si="23"/>
        <v>0</v>
      </c>
    </row>
    <row r="262" spans="1:17">
      <c r="A262" s="38">
        <v>41650</v>
      </c>
      <c r="B262" s="49" t="s">
        <v>165</v>
      </c>
      <c r="C262" s="24">
        <f t="shared" si="18"/>
        <v>30.406921776000001</v>
      </c>
      <c r="D262" s="24">
        <f t="shared" si="19"/>
        <v>6.1116219903994962E-4</v>
      </c>
      <c r="E262" s="18">
        <f>IF(G262&gt;=0.3,(バックデータ一覧!$C$10*(バックデータ一覧!$C$12*計算過程!L262+バックデータ一覧!$C$13*LN(計算過程!G262)+バックデータ一覧!$C$14)^バックデータ一覧!$C$11+バックデータ一覧!$E$10*(計算過程!G262/(バックデータ一覧!$E$12*計算過程!L262+バックデータ一覧!$E$13*LN(計算過程!G262)+バックデータ一覧!$E$14))^バックデータ一覧!$E$11)*計算過程!$W$11*10^-3,0)</f>
        <v>0</v>
      </c>
      <c r="F262" s="18">
        <f>IF(G262&lt;0.3,(バックデータ一覧!$C$10*(バックデータ一覧!$C$12*計算過程!L262+バックデータ一覧!$C$13*LN(0.3)+バックデータ一覧!$C$14)^バックデータ一覧!$C$11+バックデータ一覧!$E$10*(0.3/(バックデータ一覧!$E$12*計算過程!L262+バックデータ一覧!$E$13*LN(0.3)+バックデータ一覧!$E$14))^バックデータ一覧!$E$11)*計算過程!$W$11*計算過程!G262/0.3*10^-3,0)</f>
        <v>6.1116219903994962E-4</v>
      </c>
      <c r="G262" s="18">
        <f t="shared" si="20"/>
        <v>2.6002314312578327E-4</v>
      </c>
      <c r="H262" s="18">
        <f t="shared" si="21"/>
        <v>7.9065033729753438E-3</v>
      </c>
      <c r="I262" s="24">
        <v>0</v>
      </c>
      <c r="J262" s="24">
        <v>0</v>
      </c>
      <c r="K262" s="24">
        <v>0</v>
      </c>
      <c r="L262" s="14">
        <f>貼り付けシート!C262</f>
        <v>15.2</v>
      </c>
      <c r="M262" s="14">
        <f>貼り付けシート!D262</f>
        <v>4.5</v>
      </c>
      <c r="N262" s="18">
        <f>貼り付けシート!E262</f>
        <v>42.095191438208005</v>
      </c>
      <c r="O262" s="18">
        <f>貼り付けシート!F262</f>
        <v>7.9065033729753438E-3</v>
      </c>
      <c r="P262" s="19">
        <f t="shared" si="22"/>
        <v>7.9065033729753438E-3</v>
      </c>
      <c r="Q262" s="19">
        <f t="shared" si="23"/>
        <v>0</v>
      </c>
    </row>
    <row r="263" spans="1:17">
      <c r="A263" s="38">
        <v>41650</v>
      </c>
      <c r="B263" s="49" t="s">
        <v>166</v>
      </c>
      <c r="C263" s="24">
        <f t="shared" ref="C263:C326" si="24">$W$6*IF(AND(L263&lt;5,N263&gt;=80),$W$4,$W$5)*3600*10^-6</f>
        <v>30.406921776000001</v>
      </c>
      <c r="D263" s="24">
        <f t="shared" ref="D263:D326" si="25">IF(G263&gt;=0.3,E263,F263)</f>
        <v>8.7136843697784884E-3</v>
      </c>
      <c r="E263" s="18">
        <f>IF(G263&gt;=0.3,(バックデータ一覧!$C$10*(バックデータ一覧!$C$12*計算過程!L263+バックデータ一覧!$C$13*LN(計算過程!G263)+バックデータ一覧!$C$14)^バックデータ一覧!$C$11+バックデータ一覧!$E$10*(計算過程!G263/(バックデータ一覧!$E$12*計算過程!L263+バックデータ一覧!$E$13*LN(計算過程!G263)+バックデータ一覧!$E$14))^バックデータ一覧!$E$11)*計算過程!$W$11*10^-3,0)</f>
        <v>0</v>
      </c>
      <c r="F263" s="18">
        <f>IF(G263&lt;0.3,(バックデータ一覧!$C$10*(バックデータ一覧!$C$12*計算過程!L263+バックデータ一覧!$C$13*LN(0.3)+バックデータ一覧!$C$14)^バックデータ一覧!$C$11+バックデータ一覧!$E$10*(0.3/(バックデータ一覧!$E$12*計算過程!L263+バックデータ一覧!$E$13*LN(0.3)+バックデータ一覧!$E$14))^バックデータ一覧!$E$11)*計算過程!$W$11*計算過程!G263/0.3*10^-3,0)</f>
        <v>8.7136843697784884E-3</v>
      </c>
      <c r="G263" s="18">
        <f t="shared" ref="G263:G326" si="26">H263/($W$6*3600*10^-6)</f>
        <v>3.4370953164472142E-3</v>
      </c>
      <c r="H263" s="18">
        <f t="shared" ref="H263:H326" si="27">IF(AND(L263&lt;5,N263&gt;=80),P263/$W$4,P263/$W$5)</f>
        <v>0.10451148842386641</v>
      </c>
      <c r="I263" s="24">
        <v>0</v>
      </c>
      <c r="J263" s="24">
        <v>0</v>
      </c>
      <c r="K263" s="24">
        <v>0</v>
      </c>
      <c r="L263" s="14">
        <f>貼り付けシート!C263</f>
        <v>13.3</v>
      </c>
      <c r="M263" s="14">
        <f>貼り付けシート!D263</f>
        <v>4.7</v>
      </c>
      <c r="N263" s="18">
        <f>貼り付けシート!E263</f>
        <v>49.709426068957789</v>
      </c>
      <c r="O263" s="18">
        <f>貼り付けシート!F263</f>
        <v>0.10451148842386641</v>
      </c>
      <c r="P263" s="19">
        <f t="shared" ref="P263:P326" si="28">IF(O263&gt;C263,C263,O263)</f>
        <v>0.10451148842386641</v>
      </c>
      <c r="Q263" s="19">
        <f t="shared" ref="Q263:Q326" si="29">IF(O263&gt;C263,O263-C263,0)</f>
        <v>0</v>
      </c>
    </row>
    <row r="264" spans="1:17">
      <c r="A264" s="38">
        <v>41650</v>
      </c>
      <c r="B264" s="49" t="s">
        <v>167</v>
      </c>
      <c r="C264" s="24">
        <f t="shared" si="24"/>
        <v>30.406921776000001</v>
      </c>
      <c r="D264" s="24">
        <f t="shared" si="25"/>
        <v>2.4820835777839875E-2</v>
      </c>
      <c r="E264" s="18">
        <f>IF(G264&gt;=0.3,(バックデータ一覧!$C$10*(バックデータ一覧!$C$12*計算過程!L264+バックデータ一覧!$C$13*LN(計算過程!G264)+バックデータ一覧!$C$14)^バックデータ一覧!$C$11+バックデータ一覧!$E$10*(計算過程!G264/(バックデータ一覧!$E$12*計算過程!L264+バックデータ一覧!$E$13*LN(計算過程!G264)+バックデータ一覧!$E$14))^バックデータ一覧!$E$11)*計算過程!$W$11*10^-3,0)</f>
        <v>0</v>
      </c>
      <c r="F264" s="18">
        <f>IF(G264&lt;0.3,(バックデータ一覧!$C$10*(バックデータ一覧!$C$12*計算過程!L264+バックデータ一覧!$C$13*LN(0.3)+バックデータ一覧!$C$14)^バックデータ一覧!$C$11+バックデータ一覧!$E$10*(0.3/(バックデータ一覧!$E$12*計算過程!L264+バックデータ一覧!$E$13*LN(0.3)+バックデータ一覧!$E$14))^バックデータ一覧!$E$11)*計算過程!$W$11*計算過程!G264/0.3*10^-3,0)</f>
        <v>2.4820835777839875E-2</v>
      </c>
      <c r="G264" s="18">
        <f t="shared" si="26"/>
        <v>9.2403680302979001E-3</v>
      </c>
      <c r="H264" s="18">
        <f t="shared" si="27"/>
        <v>0.28097114787871946</v>
      </c>
      <c r="I264" s="24">
        <v>0</v>
      </c>
      <c r="J264" s="24">
        <v>0</v>
      </c>
      <c r="K264" s="24">
        <v>0</v>
      </c>
      <c r="L264" s="14">
        <f>貼り付けシート!C264</f>
        <v>11.8</v>
      </c>
      <c r="M264" s="14">
        <f>貼り付けシート!D264</f>
        <v>4.5999999999999996</v>
      </c>
      <c r="N264" s="18">
        <f>貼り付けシート!E264</f>
        <v>53.696052156761972</v>
      </c>
      <c r="O264" s="18">
        <f>貼り付けシート!F264</f>
        <v>0.28097114787871946</v>
      </c>
      <c r="P264" s="19">
        <f t="shared" si="28"/>
        <v>0.28097114787871946</v>
      </c>
      <c r="Q264" s="19">
        <f t="shared" si="29"/>
        <v>0</v>
      </c>
    </row>
    <row r="265" spans="1:17">
      <c r="A265" s="38">
        <v>41650</v>
      </c>
      <c r="B265" s="49" t="s">
        <v>168</v>
      </c>
      <c r="C265" s="24">
        <f t="shared" si="24"/>
        <v>30.406921776000001</v>
      </c>
      <c r="D265" s="24">
        <f t="shared" si="25"/>
        <v>2.5005227215014782E-2</v>
      </c>
      <c r="E265" s="18">
        <f>IF(G265&gt;=0.3,(バックデータ一覧!$C$10*(バックデータ一覧!$C$12*計算過程!L265+バックデータ一覧!$C$13*LN(計算過程!G265)+バックデータ一覧!$C$14)^バックデータ一覧!$C$11+バックデータ一覧!$E$10*(計算過程!G265/(バックデータ一覧!$E$12*計算過程!L265+バックデータ一覧!$E$13*LN(計算過程!G265)+バックデータ一覧!$E$14))^バックデータ一覧!$E$11)*計算過程!$W$11*10^-3,0)</f>
        <v>0</v>
      </c>
      <c r="F265" s="18">
        <f>IF(G265&lt;0.3,(バックデータ一覧!$C$10*(バックデータ一覧!$C$12*計算過程!L265+バックデータ一覧!$C$13*LN(0.3)+バックデータ一覧!$C$14)^バックデータ一覧!$C$11+バックデータ一覧!$E$10*(0.3/(バックデータ一覧!$E$12*計算過程!L265+バックデータ一覧!$E$13*LN(0.3)+バックデータ一覧!$E$14))^バックデータ一覧!$E$11)*計算過程!$W$11*計算過程!G265/0.3*10^-3,0)</f>
        <v>2.5005227215014782E-2</v>
      </c>
      <c r="G265" s="18">
        <f t="shared" si="26"/>
        <v>8.9315334766715444E-3</v>
      </c>
      <c r="H265" s="18">
        <f t="shared" si="27"/>
        <v>0.271580439764877</v>
      </c>
      <c r="I265" s="24">
        <v>0</v>
      </c>
      <c r="J265" s="24">
        <v>0</v>
      </c>
      <c r="K265" s="24">
        <v>0</v>
      </c>
      <c r="L265" s="14">
        <f>貼り付けシート!C265</f>
        <v>10.7</v>
      </c>
      <c r="M265" s="14">
        <f>貼り付けシート!D265</f>
        <v>4.7</v>
      </c>
      <c r="N265" s="18">
        <f>貼り付けシート!E265</f>
        <v>59.007272991227886</v>
      </c>
      <c r="O265" s="18">
        <f>貼り付けシート!F265</f>
        <v>0.271580439764877</v>
      </c>
      <c r="P265" s="19">
        <f t="shared" si="28"/>
        <v>0.271580439764877</v>
      </c>
      <c r="Q265" s="19">
        <f t="shared" si="29"/>
        <v>0</v>
      </c>
    </row>
    <row r="266" spans="1:17">
      <c r="A266" s="38">
        <v>41650</v>
      </c>
      <c r="B266" s="49" t="s">
        <v>169</v>
      </c>
      <c r="C266" s="24">
        <f t="shared" si="24"/>
        <v>30.406921776000001</v>
      </c>
      <c r="D266" s="24">
        <f t="shared" si="25"/>
        <v>3.3368918695157852E-2</v>
      </c>
      <c r="E266" s="18">
        <f>IF(G266&gt;=0.3,(バックデータ一覧!$C$10*(バックデータ一覧!$C$12*計算過程!L266+バックデータ一覧!$C$13*LN(計算過程!G266)+バックデータ一覧!$C$14)^バックデータ一覧!$C$11+バックデータ一覧!$E$10*(計算過程!G266/(バックデータ一覧!$E$12*計算過程!L266+バックデータ一覧!$E$13*LN(計算過程!G266)+バックデータ一覧!$E$14))^バックデータ一覧!$E$11)*計算過程!$W$11*10^-3,0)</f>
        <v>0</v>
      </c>
      <c r="F266" s="18">
        <f>IF(G266&lt;0.3,(バックデータ一覧!$C$10*(バックデータ一覧!$C$12*計算過程!L266+バックデータ一覧!$C$13*LN(0.3)+バックデータ一覧!$C$14)^バックデータ一覧!$C$11+バックデータ一覧!$E$10*(0.3/(バックデータ一覧!$E$12*計算過程!L266+バックデータ一覧!$E$13*LN(0.3)+バックデータ一覧!$E$14))^バックデータ一覧!$E$11)*計算過程!$W$11*計算過程!G266/0.3*10^-3,0)</f>
        <v>3.3368918695157852E-2</v>
      </c>
      <c r="G266" s="18">
        <f t="shared" si="26"/>
        <v>1.1529094669203016E-2</v>
      </c>
      <c r="H266" s="18">
        <f t="shared" si="27"/>
        <v>0.35056427975455473</v>
      </c>
      <c r="I266" s="24">
        <v>0</v>
      </c>
      <c r="J266" s="24">
        <v>0</v>
      </c>
      <c r="K266" s="24">
        <v>0</v>
      </c>
      <c r="L266" s="14">
        <f>貼り付けシート!C266</f>
        <v>9.8000000000000007</v>
      </c>
      <c r="M266" s="14">
        <f>貼り付けシート!D266</f>
        <v>4.8</v>
      </c>
      <c r="N266" s="18">
        <f>貼り付けシート!E266</f>
        <v>63.990687895805131</v>
      </c>
      <c r="O266" s="18">
        <f>貼り付けシート!F266</f>
        <v>0.35056427975455473</v>
      </c>
      <c r="P266" s="19">
        <f t="shared" si="28"/>
        <v>0.35056427975455473</v>
      </c>
      <c r="Q266" s="19">
        <f t="shared" si="29"/>
        <v>0</v>
      </c>
    </row>
    <row r="267" spans="1:17">
      <c r="A267" s="38">
        <v>41650</v>
      </c>
      <c r="B267" s="49" t="s">
        <v>170</v>
      </c>
      <c r="C267" s="24">
        <f t="shared" si="24"/>
        <v>30.406921776000001</v>
      </c>
      <c r="D267" s="24">
        <f t="shared" si="25"/>
        <v>4.4254905164605042E-2</v>
      </c>
      <c r="E267" s="18">
        <f>IF(G267&gt;=0.3,(バックデータ一覧!$C$10*(バックデータ一覧!$C$12*計算過程!L267+バックデータ一覧!$C$13*LN(計算過程!G267)+バックデータ一覧!$C$14)^バックデータ一覧!$C$11+バックデータ一覧!$E$10*(計算過程!G267/(バックデータ一覧!$E$12*計算過程!L267+バックデータ一覧!$E$13*LN(計算過程!G267)+バックデータ一覧!$E$14))^バックデータ一覧!$E$11)*計算過程!$W$11*10^-3,0)</f>
        <v>0</v>
      </c>
      <c r="F267" s="18">
        <f>IF(G267&lt;0.3,(バックデータ一覧!$C$10*(バックデータ一覧!$C$12*計算過程!L267+バックデータ一覧!$C$13*LN(0.3)+バックデータ一覧!$C$14)^バックデータ一覧!$C$11+バックデータ一覧!$E$10*(0.3/(バックデータ一覧!$E$12*計算過程!L267+バックデータ一覧!$E$13*LN(0.3)+バックデータ一覧!$E$14))^バックデータ一覧!$E$11)*計算過程!$W$11*計算過程!G267/0.3*10^-3,0)</f>
        <v>4.4254905164605042E-2</v>
      </c>
      <c r="G267" s="18">
        <f t="shared" si="26"/>
        <v>1.5574308098831542E-2</v>
      </c>
      <c r="H267" s="18">
        <f t="shared" si="27"/>
        <v>0.473566768076494</v>
      </c>
      <c r="I267" s="24">
        <v>0</v>
      </c>
      <c r="J267" s="24">
        <v>0</v>
      </c>
      <c r="K267" s="24">
        <v>0</v>
      </c>
      <c r="L267" s="14">
        <f>貼り付けシート!C267</f>
        <v>10.3</v>
      </c>
      <c r="M267" s="14">
        <f>貼り付けシート!D267</f>
        <v>5.0999999999999996</v>
      </c>
      <c r="N267" s="18">
        <f>貼り付けシート!E267</f>
        <v>65.719484057143646</v>
      </c>
      <c r="O267" s="18">
        <f>貼り付けシート!F267</f>
        <v>0.473566768076494</v>
      </c>
      <c r="P267" s="19">
        <f t="shared" si="28"/>
        <v>0.473566768076494</v>
      </c>
      <c r="Q267" s="19">
        <f t="shared" si="29"/>
        <v>0</v>
      </c>
    </row>
    <row r="268" spans="1:17">
      <c r="A268" s="38">
        <v>41650</v>
      </c>
      <c r="B268" s="49" t="s">
        <v>171</v>
      </c>
      <c r="C268" s="24">
        <f t="shared" si="24"/>
        <v>30.406921776000001</v>
      </c>
      <c r="D268" s="24">
        <f t="shared" si="25"/>
        <v>0.25527921312812563</v>
      </c>
      <c r="E268" s="18">
        <f>IF(G268&gt;=0.3,(バックデータ一覧!$C$10*(バックデータ一覧!$C$12*計算過程!L268+バックデータ一覧!$C$13*LN(計算過程!G268)+バックデータ一覧!$C$14)^バックデータ一覧!$C$11+バックデータ一覧!$E$10*(計算過程!G268/(バックデータ一覧!$E$12*計算過程!L268+バックデータ一覧!$E$13*LN(計算過程!G268)+バックデータ一覧!$E$14))^バックデータ一覧!$E$11)*計算過程!$W$11*10^-3,0)</f>
        <v>0</v>
      </c>
      <c r="F268" s="18">
        <f>IF(G268&lt;0.3,(バックデータ一覧!$C$10*(バックデータ一覧!$C$12*計算過程!L268+バックデータ一覧!$C$13*LN(0.3)+バックデータ一覧!$C$14)^バックデータ一覧!$C$11+バックデータ一覧!$E$10*(0.3/(バックデータ一覧!$E$12*計算過程!L268+バックデータ一覧!$E$13*LN(0.3)+バックデータ一覧!$E$14))^バックデータ一覧!$E$11)*計算過程!$W$11*計算過程!G268/0.3*10^-3,0)</f>
        <v>0.25527921312812563</v>
      </c>
      <c r="G268" s="18">
        <f t="shared" si="26"/>
        <v>9.0843591776338911E-2</v>
      </c>
      <c r="H268" s="18">
        <f t="shared" si="27"/>
        <v>2.7622739889940142</v>
      </c>
      <c r="I268" s="24">
        <v>0</v>
      </c>
      <c r="J268" s="24">
        <v>0</v>
      </c>
      <c r="K268" s="24">
        <v>0</v>
      </c>
      <c r="L268" s="14">
        <f>貼り付けシート!C268</f>
        <v>10.6</v>
      </c>
      <c r="M268" s="14">
        <f>貼り付けシート!D268</f>
        <v>5.0999999999999996</v>
      </c>
      <c r="N268" s="18">
        <f>貼り付けシート!E268</f>
        <v>64.416280683956018</v>
      </c>
      <c r="O268" s="18">
        <f>貼り付けシート!F268</f>
        <v>2.7622739889940142</v>
      </c>
      <c r="P268" s="19">
        <f t="shared" si="28"/>
        <v>2.7622739889940142</v>
      </c>
      <c r="Q268" s="19">
        <f t="shared" si="29"/>
        <v>0</v>
      </c>
    </row>
    <row r="269" spans="1:17">
      <c r="A269" s="38">
        <v>41650</v>
      </c>
      <c r="B269" s="49" t="s">
        <v>172</v>
      </c>
      <c r="C269" s="24">
        <f t="shared" si="24"/>
        <v>30.406921776000001</v>
      </c>
      <c r="D269" s="24">
        <f t="shared" si="25"/>
        <v>0.55811267720647584</v>
      </c>
      <c r="E269" s="18">
        <f>IF(G269&gt;=0.3,(バックデータ一覧!$C$10*(バックデータ一覧!$C$12*計算過程!L269+バックデータ一覧!$C$13*LN(計算過程!G269)+バックデータ一覧!$C$14)^バックデータ一覧!$C$11+バックデータ一覧!$E$10*(計算過程!G269/(バックデータ一覧!$E$12*計算過程!L269+バックデータ一覧!$E$13*LN(計算過程!G269)+バックデータ一覧!$E$14))^バックデータ一覧!$E$11)*計算過程!$W$11*10^-3,0)</f>
        <v>0</v>
      </c>
      <c r="F269" s="18">
        <f>IF(G269&lt;0.3,(バックデータ一覧!$C$10*(バックデータ一覧!$C$12*計算過程!L269+バックデータ一覧!$C$13*LN(0.3)+バックデータ一覧!$C$14)^バックデータ一覧!$C$11+バックデータ一覧!$E$10*(0.3/(バックデータ一覧!$E$12*計算過程!L269+バックデータ一覧!$E$13*LN(0.3)+バックデータ一覧!$E$14))^バックデータ一覧!$E$11)*計算過程!$W$11*計算過程!G269/0.3*10^-3,0)</f>
        <v>0.55811267720647584</v>
      </c>
      <c r="G269" s="18">
        <f t="shared" si="26"/>
        <v>0.18934437011020808</v>
      </c>
      <c r="H269" s="18">
        <f t="shared" si="27"/>
        <v>5.7573794506670897</v>
      </c>
      <c r="I269" s="24">
        <v>0</v>
      </c>
      <c r="J269" s="24">
        <v>0</v>
      </c>
      <c r="K269" s="24">
        <v>0</v>
      </c>
      <c r="L269" s="14">
        <f>貼り付けシート!C269</f>
        <v>9.3000000000000007</v>
      </c>
      <c r="M269" s="14">
        <f>貼り付けシート!D269</f>
        <v>5.0999999999999996</v>
      </c>
      <c r="N269" s="18">
        <f>貼り付けシート!E269</f>
        <v>70.281296828003775</v>
      </c>
      <c r="O269" s="18">
        <f>貼り付けシート!F269</f>
        <v>5.7573794506670897</v>
      </c>
      <c r="P269" s="19">
        <f t="shared" si="28"/>
        <v>5.7573794506670897</v>
      </c>
      <c r="Q269" s="19">
        <f t="shared" si="29"/>
        <v>0</v>
      </c>
    </row>
    <row r="270" spans="1:17">
      <c r="A270" s="38">
        <v>41651</v>
      </c>
      <c r="B270" s="49" t="s">
        <v>149</v>
      </c>
      <c r="C270" s="24">
        <f t="shared" si="24"/>
        <v>30.406921776000001</v>
      </c>
      <c r="D270" s="24">
        <f t="shared" si="25"/>
        <v>0.80101787822335602</v>
      </c>
      <c r="E270" s="18">
        <f>IF(G270&gt;=0.3,(バックデータ一覧!$C$10*(バックデータ一覧!$C$12*計算過程!L270+バックデータ一覧!$C$13*LN(計算過程!G270)+バックデータ一覧!$C$14)^バックデータ一覧!$C$11+バックデータ一覧!$E$10*(計算過程!G270/(バックデータ一覧!$E$12*計算過程!L270+バックデータ一覧!$E$13*LN(計算過程!G270)+バックデータ一覧!$E$14))^バックデータ一覧!$E$11)*計算過程!$W$11*10^-3,0)</f>
        <v>0</v>
      </c>
      <c r="F270" s="18">
        <f>IF(G270&lt;0.3,(バックデータ一覧!$C$10*(バックデータ一覧!$C$12*計算過程!L270+バックデータ一覧!$C$13*LN(0.3)+バックデータ一覧!$C$14)^バックデータ一覧!$C$11+バックデータ一覧!$E$10*(0.3/(バックデータ一覧!$E$12*計算過程!L270+バックデータ一覧!$E$13*LN(0.3)+バックデータ一覧!$E$14))^バックデータ一覧!$E$11)*計算過程!$W$11*計算過程!G270/0.3*10^-3,0)</f>
        <v>0.80101787822335602</v>
      </c>
      <c r="G270" s="18">
        <f t="shared" si="26"/>
        <v>0.25844073276749557</v>
      </c>
      <c r="H270" s="18">
        <f t="shared" si="27"/>
        <v>7.8583871449933573</v>
      </c>
      <c r="I270" s="24">
        <v>0</v>
      </c>
      <c r="J270" s="24">
        <v>0</v>
      </c>
      <c r="K270" s="24">
        <v>0</v>
      </c>
      <c r="L270" s="14">
        <f>貼り付けシート!C270</f>
        <v>7.9</v>
      </c>
      <c r="M270" s="14">
        <f>貼り付けシート!D270</f>
        <v>5.0999999999999996</v>
      </c>
      <c r="N270" s="18">
        <f>貼り付けシート!E270</f>
        <v>77.274613247387464</v>
      </c>
      <c r="O270" s="18">
        <f>貼り付けシート!F270</f>
        <v>7.8583871449933573</v>
      </c>
      <c r="P270" s="19">
        <f t="shared" si="28"/>
        <v>7.8583871449933573</v>
      </c>
      <c r="Q270" s="19">
        <f t="shared" si="29"/>
        <v>0</v>
      </c>
    </row>
    <row r="271" spans="1:17">
      <c r="A271" s="38">
        <v>41651</v>
      </c>
      <c r="B271" s="49" t="s">
        <v>150</v>
      </c>
      <c r="C271" s="24">
        <f t="shared" si="24"/>
        <v>30.406921776000001</v>
      </c>
      <c r="D271" s="24">
        <f t="shared" si="25"/>
        <v>0.96141155811671453</v>
      </c>
      <c r="E271" s="18">
        <f>IF(G271&gt;=0.3,(バックデータ一覧!$C$10*(バックデータ一覧!$C$12*計算過程!L271+バックデータ一覧!$C$13*LN(計算過程!G271)+バックデータ一覧!$C$14)^バックデータ一覧!$C$11+バックデータ一覧!$E$10*(計算過程!G271/(バックデータ一覧!$E$12*計算過程!L271+バックデータ一覧!$E$13*LN(計算過程!G271)+バックデータ一覧!$E$14))^バックデータ一覧!$E$11)*計算過程!$W$11*10^-3,0)</f>
        <v>0.96141155811671453</v>
      </c>
      <c r="F271" s="18">
        <f>IF(G271&lt;0.3,(バックデータ一覧!$C$10*(バックデータ一覧!$C$12*計算過程!L271+バックデータ一覧!$C$13*LN(0.3)+バックデータ一覧!$C$14)^バックデータ一覧!$C$11+バックデータ一覧!$E$10*(0.3/(バックデータ一覧!$E$12*計算過程!L271+バックデータ一覧!$E$13*LN(0.3)+バックデータ一覧!$E$14))^バックデータ一覧!$E$11)*計算過程!$W$11*計算過程!G271/0.3*10^-3,0)</f>
        <v>0</v>
      </c>
      <c r="G271" s="18">
        <f t="shared" si="26"/>
        <v>0.3059786372382674</v>
      </c>
      <c r="H271" s="18">
        <f t="shared" si="27"/>
        <v>9.3038684876310782</v>
      </c>
      <c r="I271" s="24">
        <v>0</v>
      </c>
      <c r="J271" s="24">
        <v>0</v>
      </c>
      <c r="K271" s="24">
        <v>0</v>
      </c>
      <c r="L271" s="14">
        <f>貼り付けシート!C271</f>
        <v>7.5</v>
      </c>
      <c r="M271" s="14">
        <f>貼り付けシート!D271</f>
        <v>5</v>
      </c>
      <c r="N271" s="18">
        <f>貼り付けシート!E271</f>
        <v>77.868472535263024</v>
      </c>
      <c r="O271" s="18">
        <f>貼り付けシート!F271</f>
        <v>9.3038684876310782</v>
      </c>
      <c r="P271" s="19">
        <f t="shared" si="28"/>
        <v>9.3038684876310782</v>
      </c>
      <c r="Q271" s="19">
        <f t="shared" si="29"/>
        <v>0</v>
      </c>
    </row>
    <row r="272" spans="1:17">
      <c r="A272" s="38">
        <v>41651</v>
      </c>
      <c r="B272" s="49" t="s">
        <v>151</v>
      </c>
      <c r="C272" s="24">
        <f t="shared" si="24"/>
        <v>30.406921776000001</v>
      </c>
      <c r="D272" s="24">
        <f t="shared" si="25"/>
        <v>1.1183803810034958</v>
      </c>
      <c r="E272" s="18">
        <f>IF(G272&gt;=0.3,(バックデータ一覧!$C$10*(バックデータ一覧!$C$12*計算過程!L272+バックデータ一覧!$C$13*LN(計算過程!G272)+バックデータ一覧!$C$14)^バックデータ一覧!$C$11+バックデータ一覧!$E$10*(計算過程!G272/(バックデータ一覧!$E$12*計算過程!L272+バックデータ一覧!$E$13*LN(計算過程!G272)+バックデータ一覧!$E$14))^バックデータ一覧!$E$11)*計算過程!$W$11*10^-3,0)</f>
        <v>1.1183803810034958</v>
      </c>
      <c r="F272" s="18">
        <f>IF(G272&lt;0.3,(バックデータ一覧!$C$10*(バックデータ一覧!$C$12*計算過程!L272+バックデータ一覧!$C$13*LN(0.3)+バックデータ一覧!$C$14)^バックデータ一覧!$C$11+バックデータ一覧!$E$10*(0.3/(バックデータ一覧!$E$12*計算過程!L272+バックデータ一覧!$E$13*LN(0.3)+バックデータ一覧!$E$14))^バックデータ一覧!$E$11)*計算過程!$W$11*計算過程!G272/0.3*10^-3,0)</f>
        <v>0</v>
      </c>
      <c r="G272" s="18">
        <f t="shared" si="26"/>
        <v>0.34930685179783821</v>
      </c>
      <c r="H272" s="18">
        <f t="shared" si="27"/>
        <v>10.621346118437692</v>
      </c>
      <c r="I272" s="24">
        <v>0</v>
      </c>
      <c r="J272" s="24">
        <v>0</v>
      </c>
      <c r="K272" s="24">
        <v>0</v>
      </c>
      <c r="L272" s="14">
        <f>貼り付けシート!C272</f>
        <v>6.7</v>
      </c>
      <c r="M272" s="14">
        <f>貼り付けシート!D272</f>
        <v>4.9000000000000004</v>
      </c>
      <c r="N272" s="18">
        <f>貼り付けシート!E272</f>
        <v>80.627476952217876</v>
      </c>
      <c r="O272" s="18">
        <f>貼り付けシート!F272</f>
        <v>10.621346118437692</v>
      </c>
      <c r="P272" s="19">
        <f t="shared" si="28"/>
        <v>10.621346118437692</v>
      </c>
      <c r="Q272" s="19">
        <f t="shared" si="29"/>
        <v>0</v>
      </c>
    </row>
    <row r="273" spans="1:17">
      <c r="A273" s="38">
        <v>41651</v>
      </c>
      <c r="B273" s="49" t="s">
        <v>152</v>
      </c>
      <c r="C273" s="24">
        <f t="shared" si="24"/>
        <v>30.406921776000001</v>
      </c>
      <c r="D273" s="24">
        <f t="shared" si="25"/>
        <v>1.2475578033155976</v>
      </c>
      <c r="E273" s="18">
        <f>IF(G273&gt;=0.3,(バックデータ一覧!$C$10*(バックデータ一覧!$C$12*計算過程!L273+バックデータ一覧!$C$13*LN(計算過程!G273)+バックデータ一覧!$C$14)^バックデータ一覧!$C$11+バックデータ一覧!$E$10*(計算過程!G273/(バックデータ一覧!$E$12*計算過程!L273+バックデータ一覧!$E$13*LN(計算過程!G273)+バックデータ一覧!$E$14))^バックデータ一覧!$E$11)*計算過程!$W$11*10^-3,0)</f>
        <v>1.2475578033155976</v>
      </c>
      <c r="F273" s="18">
        <f>IF(G273&lt;0.3,(バックデータ一覧!$C$10*(バックデータ一覧!$C$12*計算過程!L273+バックデータ一覧!$C$13*LN(0.3)+バックデータ一覧!$C$14)^バックデータ一覧!$C$11+バックデータ一覧!$E$10*(0.3/(バックデータ一覧!$E$12*計算過程!L273+バックデータ一覧!$E$13*LN(0.3)+バックデータ一覧!$E$14))^バックデータ一覧!$E$11)*計算過程!$W$11*計算過程!G273/0.3*10^-3,0)</f>
        <v>0</v>
      </c>
      <c r="G273" s="18">
        <f t="shared" si="26"/>
        <v>0.38555468667988485</v>
      </c>
      <c r="H273" s="18">
        <f t="shared" si="27"/>
        <v>11.723531198245448</v>
      </c>
      <c r="I273" s="24">
        <v>0</v>
      </c>
      <c r="J273" s="24">
        <v>0</v>
      </c>
      <c r="K273" s="24">
        <v>0</v>
      </c>
      <c r="L273" s="14">
        <f>貼り付けシート!C273</f>
        <v>6</v>
      </c>
      <c r="M273" s="14">
        <f>貼り付けシート!D273</f>
        <v>4.9000000000000004</v>
      </c>
      <c r="N273" s="18">
        <f>貼り付けシート!E273</f>
        <v>84.616902911875044</v>
      </c>
      <c r="O273" s="18">
        <f>貼り付けシート!F273</f>
        <v>11.723531198245448</v>
      </c>
      <c r="P273" s="19">
        <f t="shared" si="28"/>
        <v>11.723531198245448</v>
      </c>
      <c r="Q273" s="19">
        <f t="shared" si="29"/>
        <v>0</v>
      </c>
    </row>
    <row r="274" spans="1:17">
      <c r="A274" s="38">
        <v>41651</v>
      </c>
      <c r="B274" s="49" t="s">
        <v>153</v>
      </c>
      <c r="C274" s="24">
        <f t="shared" si="24"/>
        <v>30.406921776000001</v>
      </c>
      <c r="D274" s="24">
        <f t="shared" si="25"/>
        <v>1.355392848283526</v>
      </c>
      <c r="E274" s="18">
        <f>IF(G274&gt;=0.3,(バックデータ一覧!$C$10*(バックデータ一覧!$C$12*計算過程!L274+バックデータ一覧!$C$13*LN(計算過程!G274)+バックデータ一覧!$C$14)^バックデータ一覧!$C$11+バックデータ一覧!$E$10*(計算過程!G274/(バックデータ一覧!$E$12*計算過程!L274+バックデータ一覧!$E$13*LN(計算過程!G274)+バックデータ一覧!$E$14))^バックデータ一覧!$E$11)*計算過程!$W$11*10^-3,0)</f>
        <v>1.355392848283526</v>
      </c>
      <c r="F274" s="18">
        <f>IF(G274&lt;0.3,(バックデータ一覧!$C$10*(バックデータ一覧!$C$12*計算過程!L274+バックデータ一覧!$C$13*LN(0.3)+バックデータ一覧!$C$14)^バックデータ一覧!$C$11+バックデータ一覧!$E$10*(0.3/(バックデータ一覧!$E$12*計算過程!L274+バックデータ一覧!$E$13*LN(0.3)+バックデータ一覧!$E$14))^バックデータ一覧!$E$11)*計算過程!$W$11*計算過程!G274/0.3*10^-3,0)</f>
        <v>0</v>
      </c>
      <c r="G274" s="18">
        <f t="shared" si="26"/>
        <v>0.41486860563717731</v>
      </c>
      <c r="H274" s="18">
        <f t="shared" si="27"/>
        <v>12.614877238927843</v>
      </c>
      <c r="I274" s="24">
        <v>0</v>
      </c>
      <c r="J274" s="24">
        <v>0</v>
      </c>
      <c r="K274" s="24">
        <v>0</v>
      </c>
      <c r="L274" s="14">
        <f>貼り付けシート!C274</f>
        <v>5.3</v>
      </c>
      <c r="M274" s="14">
        <f>貼り付けシート!D274</f>
        <v>4.8</v>
      </c>
      <c r="N274" s="18">
        <f>貼り付けシート!E274</f>
        <v>87.029085657904901</v>
      </c>
      <c r="O274" s="18">
        <f>貼り付けシート!F274</f>
        <v>12.614877238927843</v>
      </c>
      <c r="P274" s="19">
        <f t="shared" si="28"/>
        <v>12.614877238927843</v>
      </c>
      <c r="Q274" s="19">
        <f t="shared" si="29"/>
        <v>0</v>
      </c>
    </row>
    <row r="275" spans="1:17">
      <c r="A275" s="38">
        <v>41651</v>
      </c>
      <c r="B275" s="49" t="s">
        <v>154</v>
      </c>
      <c r="C275" s="24">
        <f t="shared" si="24"/>
        <v>23.413329767519997</v>
      </c>
      <c r="D275" s="24">
        <f t="shared" si="25"/>
        <v>1.8506578068476103</v>
      </c>
      <c r="E275" s="18">
        <f>IF(G275&gt;=0.3,(バックデータ一覧!$C$10*(バックデータ一覧!$C$12*計算過程!L275+バックデータ一覧!$C$13*LN(計算過程!G275)+バックデータ一覧!$C$14)^バックデータ一覧!$C$11+バックデータ一覧!$E$10*(計算過程!G275/(バックデータ一覧!$E$12*計算過程!L275+バックデータ一覧!$E$13*LN(計算過程!G275)+バックデータ一覧!$E$14))^バックデータ一覧!$E$11)*計算過程!$W$11*10^-3,0)</f>
        <v>1.8506578068476103</v>
      </c>
      <c r="F275" s="18">
        <f>IF(G275&lt;0.3,(バックデータ一覧!$C$10*(バックデータ一覧!$C$12*計算過程!L275+バックデータ一覧!$C$13*LN(0.3)+バックデータ一覧!$C$14)^バックデータ一覧!$C$11+バックデータ一覧!$E$10*(0.3/(バックデータ一覧!$E$12*計算過程!L275+バックデータ一覧!$E$13*LN(0.3)+バックデータ一覧!$E$14))^バックデータ一覧!$E$11)*計算過程!$W$11*計算過程!G275/0.3*10^-3,0)</f>
        <v>0</v>
      </c>
      <c r="G275" s="18">
        <f t="shared" si="26"/>
        <v>0.61183828208140767</v>
      </c>
      <c r="H275" s="18">
        <f t="shared" si="27"/>
        <v>18.604118782811586</v>
      </c>
      <c r="I275" s="24">
        <v>0</v>
      </c>
      <c r="J275" s="24">
        <v>0</v>
      </c>
      <c r="K275" s="24">
        <v>0</v>
      </c>
      <c r="L275" s="14">
        <f>貼り付けシート!C275</f>
        <v>4.9000000000000004</v>
      </c>
      <c r="M275" s="14">
        <f>貼り付けシート!D275</f>
        <v>4.5999999999999996</v>
      </c>
      <c r="N275" s="18">
        <f>貼り付けシート!E275</f>
        <v>85.787966034220403</v>
      </c>
      <c r="O275" s="18">
        <f>貼り付けシート!F275</f>
        <v>14.325171462764921</v>
      </c>
      <c r="P275" s="19">
        <f t="shared" si="28"/>
        <v>14.325171462764921</v>
      </c>
      <c r="Q275" s="19">
        <f t="shared" si="29"/>
        <v>0</v>
      </c>
    </row>
    <row r="276" spans="1:17">
      <c r="A276" s="38">
        <v>41651</v>
      </c>
      <c r="B276" s="49" t="s">
        <v>155</v>
      </c>
      <c r="C276" s="24">
        <f t="shared" si="24"/>
        <v>23.413329767519997</v>
      </c>
      <c r="D276" s="24">
        <f t="shared" si="25"/>
        <v>1.7119067153755942</v>
      </c>
      <c r="E276" s="18">
        <f>IF(G276&gt;=0.3,(バックデータ一覧!$C$10*(バックデータ一覧!$C$12*計算過程!L276+バックデータ一覧!$C$13*LN(計算過程!G276)+バックデータ一覧!$C$14)^バックデータ一覧!$C$11+バックデータ一覧!$E$10*(計算過程!G276/(バックデータ一覧!$E$12*計算過程!L276+バックデータ一覧!$E$13*LN(計算過程!G276)+バックデータ一覧!$E$14))^バックデータ一覧!$E$11)*計算過程!$W$11*10^-3,0)</f>
        <v>1.7119067153755942</v>
      </c>
      <c r="F276" s="18">
        <f>IF(G276&lt;0.3,(バックデータ一覧!$C$10*(バックデータ一覧!$C$12*計算過程!L276+バックデータ一覧!$C$13*LN(0.3)+バックデータ一覧!$C$14)^バックデータ一覧!$C$11+バックデータ一覧!$E$10*(0.3/(バックデータ一覧!$E$12*計算過程!L276+バックデータ一覧!$E$13*LN(0.3)+バックデータ一覧!$E$14))^バックデータ一覧!$E$11)*計算過程!$W$11*計算過程!G276/0.3*10^-3,0)</f>
        <v>0</v>
      </c>
      <c r="G276" s="18">
        <f t="shared" si="26"/>
        <v>0.54278785723571288</v>
      </c>
      <c r="H276" s="18">
        <f t="shared" si="27"/>
        <v>16.504507915928979</v>
      </c>
      <c r="I276" s="24">
        <v>0</v>
      </c>
      <c r="J276" s="24">
        <v>0</v>
      </c>
      <c r="K276" s="24">
        <v>0</v>
      </c>
      <c r="L276" s="14">
        <f>貼り付けシート!C276</f>
        <v>4.5</v>
      </c>
      <c r="M276" s="14">
        <f>貼り付けシート!D276</f>
        <v>4.5999999999999996</v>
      </c>
      <c r="N276" s="18">
        <f>貼り付けシート!E276</f>
        <v>88.221086675537677</v>
      </c>
      <c r="O276" s="18">
        <f>貼り付けシート!F276</f>
        <v>12.708471095265313</v>
      </c>
      <c r="P276" s="19">
        <f t="shared" si="28"/>
        <v>12.708471095265313</v>
      </c>
      <c r="Q276" s="19">
        <f t="shared" si="29"/>
        <v>0</v>
      </c>
    </row>
    <row r="277" spans="1:17">
      <c r="A277" s="38">
        <v>41651</v>
      </c>
      <c r="B277" s="49" t="s">
        <v>156</v>
      </c>
      <c r="C277" s="24">
        <f t="shared" si="24"/>
        <v>30.406921776000001</v>
      </c>
      <c r="D277" s="24">
        <f t="shared" si="25"/>
        <v>0.85812591533110494</v>
      </c>
      <c r="E277" s="18">
        <f>IF(G277&gt;=0.3,(バックデータ一覧!$C$10*(バックデータ一覧!$C$12*計算過程!L277+バックデータ一覧!$C$13*LN(計算過程!G277)+バックデータ一覧!$C$14)^バックデータ一覧!$C$11+バックデータ一覧!$E$10*(計算過程!G277/(バックデータ一覧!$E$12*計算過程!L277+バックデータ一覧!$E$13*LN(計算過程!G277)+バックデータ一覧!$E$14))^バックデータ一覧!$E$11)*計算過程!$W$11*10^-3,0)</f>
        <v>0</v>
      </c>
      <c r="F277" s="18">
        <f>IF(G277&lt;0.3,(バックデータ一覧!$C$10*(バックデータ一覧!$C$12*計算過程!L277+バックデータ一覧!$C$13*LN(0.3)+バックデータ一覧!$C$14)^バックデータ一覧!$C$11+バックデータ一覧!$E$10*(0.3/(バックデータ一覧!$E$12*計算過程!L277+バックデータ一覧!$E$13*LN(0.3)+バックデータ一覧!$E$14))^バックデータ一覧!$E$11)*計算過程!$W$11*計算過程!G277/0.3*10^-3,0)</f>
        <v>0.85812591533110494</v>
      </c>
      <c r="G277" s="18">
        <f t="shared" si="26"/>
        <v>0.25130779836390654</v>
      </c>
      <c r="H277" s="18">
        <f t="shared" si="27"/>
        <v>7.6414965665500869</v>
      </c>
      <c r="I277" s="24">
        <v>0</v>
      </c>
      <c r="J277" s="24">
        <v>0</v>
      </c>
      <c r="K277" s="24">
        <v>0</v>
      </c>
      <c r="L277" s="14">
        <f>貼り付けシート!C277</f>
        <v>5.0999999999999996</v>
      </c>
      <c r="M277" s="14">
        <f>貼り付けシート!D277</f>
        <v>4.7</v>
      </c>
      <c r="N277" s="18">
        <f>貼り付けシート!E277</f>
        <v>86.42488607802261</v>
      </c>
      <c r="O277" s="18">
        <f>貼り付けシート!F277</f>
        <v>7.6414965665500869</v>
      </c>
      <c r="P277" s="19">
        <f t="shared" si="28"/>
        <v>7.6414965665500869</v>
      </c>
      <c r="Q277" s="19">
        <f t="shared" si="29"/>
        <v>0</v>
      </c>
    </row>
    <row r="278" spans="1:17">
      <c r="A278" s="38">
        <v>41651</v>
      </c>
      <c r="B278" s="49" t="s">
        <v>157</v>
      </c>
      <c r="C278" s="24">
        <f t="shared" si="24"/>
        <v>30.406921776000001</v>
      </c>
      <c r="D278" s="24">
        <f t="shared" si="25"/>
        <v>0.26173115287831722</v>
      </c>
      <c r="E278" s="18">
        <f>IF(G278&gt;=0.3,(バックデータ一覧!$C$10*(バックデータ一覧!$C$12*計算過程!L278+バックデータ一覧!$C$13*LN(計算過程!G278)+バックデータ一覧!$C$14)^バックデータ一覧!$C$11+バックデータ一覧!$E$10*(計算過程!G278/(バックデータ一覧!$E$12*計算過程!L278+バックデータ一覧!$E$13*LN(計算過程!G278)+バックデータ一覧!$E$14))^バックデータ一覧!$E$11)*計算過程!$W$11*10^-3,0)</f>
        <v>0</v>
      </c>
      <c r="F278" s="18">
        <f>IF(G278&lt;0.3,(バックデータ一覧!$C$10*(バックデータ一覧!$C$12*計算過程!L278+バックデータ一覧!$C$13*LN(0.3)+バックデータ一覧!$C$14)^バックデータ一覧!$C$11+バックデータ一覧!$E$10*(0.3/(バックデータ一覧!$E$12*計算過程!L278+バックデータ一覧!$E$13*LN(0.3)+バックデータ一覧!$E$14))^バックデータ一覧!$E$11)*計算過程!$W$11*計算過程!G278/0.3*10^-3,0)</f>
        <v>0.26173115287831722</v>
      </c>
      <c r="G278" s="18">
        <f t="shared" si="26"/>
        <v>8.0406321117299076E-2</v>
      </c>
      <c r="H278" s="18">
        <f t="shared" si="27"/>
        <v>2.4449087165096501</v>
      </c>
      <c r="I278" s="24">
        <v>0</v>
      </c>
      <c r="J278" s="24">
        <v>0</v>
      </c>
      <c r="K278" s="24">
        <v>0</v>
      </c>
      <c r="L278" s="14">
        <f>貼り付けシート!C278</f>
        <v>6.5</v>
      </c>
      <c r="M278" s="14">
        <f>貼り付けシート!D278</f>
        <v>4.9000000000000004</v>
      </c>
      <c r="N278" s="18">
        <f>貼り付けシート!E278</f>
        <v>81.745449988211135</v>
      </c>
      <c r="O278" s="18">
        <f>貼り付けシート!F278</f>
        <v>2.4449087165096501</v>
      </c>
      <c r="P278" s="19">
        <f t="shared" si="28"/>
        <v>2.4449087165096501</v>
      </c>
      <c r="Q278" s="19">
        <f t="shared" si="29"/>
        <v>0</v>
      </c>
    </row>
    <row r="279" spans="1:17">
      <c r="A279" s="38">
        <v>41651</v>
      </c>
      <c r="B279" s="49" t="s">
        <v>158</v>
      </c>
      <c r="C279" s="24">
        <f t="shared" si="24"/>
        <v>30.406921776000001</v>
      </c>
      <c r="D279" s="24">
        <f t="shared" si="25"/>
        <v>0.10781720911489594</v>
      </c>
      <c r="E279" s="18">
        <f>IF(G279&gt;=0.3,(バックデータ一覧!$C$10*(バックデータ一覧!$C$12*計算過程!L279+バックデータ一覧!$C$13*LN(計算過程!G279)+バックデータ一覧!$C$14)^バックデータ一覧!$C$11+バックデータ一覧!$E$10*(計算過程!G279/(バックデータ一覧!$E$12*計算過程!L279+バックデータ一覧!$E$13*LN(計算過程!G279)+バックデータ一覧!$E$14))^バックデータ一覧!$E$11)*計算過程!$W$11*10^-3,0)</f>
        <v>0</v>
      </c>
      <c r="F279" s="18">
        <f>IF(G279&lt;0.3,(バックデータ一覧!$C$10*(バックデータ一覧!$C$12*計算過程!L279+バックデータ一覧!$C$13*LN(0.3)+バックデータ一覧!$C$14)^バックデータ一覧!$C$11+バックデータ一覧!$E$10*(0.3/(バックデータ一覧!$E$12*計算過程!L279+バックデータ一覧!$E$13*LN(0.3)+バックデータ一覧!$E$14))^バックデータ一覧!$E$11)*計算過程!$W$11*計算過程!G279/0.3*10^-3,0)</f>
        <v>0.10781720911489594</v>
      </c>
      <c r="G279" s="18">
        <f t="shared" si="26"/>
        <v>3.7803393115775151E-2</v>
      </c>
      <c r="H279" s="18">
        <f t="shared" si="27"/>
        <v>1.149484817338752</v>
      </c>
      <c r="I279" s="24">
        <v>0</v>
      </c>
      <c r="J279" s="24">
        <v>0</v>
      </c>
      <c r="K279" s="24">
        <v>0</v>
      </c>
      <c r="L279" s="14">
        <f>貼り付けシート!C279</f>
        <v>10.199999999999999</v>
      </c>
      <c r="M279" s="14">
        <f>貼り付けシート!D279</f>
        <v>5.0999999999999996</v>
      </c>
      <c r="N279" s="18">
        <f>貼り付けシート!E279</f>
        <v>66.160421642997377</v>
      </c>
      <c r="O279" s="18">
        <f>貼り付けシート!F279</f>
        <v>1.149484817338752</v>
      </c>
      <c r="P279" s="19">
        <f t="shared" si="28"/>
        <v>1.149484817338752</v>
      </c>
      <c r="Q279" s="19">
        <f t="shared" si="29"/>
        <v>0</v>
      </c>
    </row>
    <row r="280" spans="1:17">
      <c r="A280" s="38">
        <v>41651</v>
      </c>
      <c r="B280" s="49" t="s">
        <v>159</v>
      </c>
      <c r="C280" s="24">
        <f t="shared" si="24"/>
        <v>30.406921776000001</v>
      </c>
      <c r="D280" s="24">
        <f t="shared" si="25"/>
        <v>4.4381084633951844E-2</v>
      </c>
      <c r="E280" s="18">
        <f>IF(G280&gt;=0.3,(バックデータ一覧!$C$10*(バックデータ一覧!$C$12*計算過程!L280+バックデータ一覧!$C$13*LN(計算過程!G280)+バックデータ一覧!$C$14)^バックデータ一覧!$C$11+バックデータ一覧!$E$10*(計算過程!G280/(バックデータ一覧!$E$12*計算過程!L280+バックデータ一覧!$E$13*LN(計算過程!G280)+バックデータ一覧!$E$14))^バックデータ一覧!$E$11)*計算過程!$W$11*10^-3,0)</f>
        <v>0</v>
      </c>
      <c r="F280" s="18">
        <f>IF(G280&lt;0.3,(バックデータ一覧!$C$10*(バックデータ一覧!$C$12*計算過程!L280+バックデータ一覧!$C$13*LN(0.3)+バックデータ一覧!$C$14)^バックデータ一覧!$C$11+バックデータ一覧!$E$10*(0.3/(バックデータ一覧!$E$12*計算過程!L280+バックデータ一覧!$E$13*LN(0.3)+バックデータ一覧!$E$14))^バックデータ一覧!$E$11)*計算過程!$W$11*計算過程!G280/0.3*10^-3,0)</f>
        <v>4.4381084633951844E-2</v>
      </c>
      <c r="G280" s="18">
        <f t="shared" si="26"/>
        <v>1.7036410859134647E-2</v>
      </c>
      <c r="H280" s="18">
        <f t="shared" si="27"/>
        <v>0.51802481233750419</v>
      </c>
      <c r="I280" s="24">
        <v>0</v>
      </c>
      <c r="J280" s="24">
        <v>0</v>
      </c>
      <c r="K280" s="24">
        <v>0</v>
      </c>
      <c r="L280" s="14">
        <f>貼り付けシート!C280</f>
        <v>12.6</v>
      </c>
      <c r="M280" s="14">
        <f>貼り付けシート!D280</f>
        <v>4.7</v>
      </c>
      <c r="N280" s="18">
        <f>貼り付けシート!E280</f>
        <v>52.039963323498625</v>
      </c>
      <c r="O280" s="18">
        <f>貼り付けシート!F280</f>
        <v>0.51802481233750419</v>
      </c>
      <c r="P280" s="19">
        <f t="shared" si="28"/>
        <v>0.51802481233750419</v>
      </c>
      <c r="Q280" s="19">
        <f t="shared" si="29"/>
        <v>0</v>
      </c>
    </row>
    <row r="281" spans="1:17">
      <c r="A281" s="38">
        <v>41651</v>
      </c>
      <c r="B281" s="49" t="s">
        <v>160</v>
      </c>
      <c r="C281" s="24">
        <f t="shared" si="24"/>
        <v>30.406921776000001</v>
      </c>
      <c r="D281" s="24">
        <f t="shared" si="25"/>
        <v>2.342674498779853E-2</v>
      </c>
      <c r="E281" s="18">
        <f>IF(G281&gt;=0.3,(バックデータ一覧!$C$10*(バックデータ一覧!$C$12*計算過程!L281+バックデータ一覧!$C$13*LN(計算過程!G281)+バックデータ一覧!$C$14)^バックデータ一覧!$C$11+バックデータ一覧!$E$10*(計算過程!G281/(バックデータ一覧!$E$12*計算過程!L281+バックデータ一覧!$E$13*LN(計算過程!G281)+バックデータ一覧!$E$14))^バックデータ一覧!$E$11)*計算過程!$W$11*10^-3,0)</f>
        <v>0</v>
      </c>
      <c r="F281" s="18">
        <f>IF(G281&lt;0.3,(バックデータ一覧!$C$10*(バックデータ一覧!$C$12*計算過程!L281+バックデータ一覧!$C$13*LN(0.3)+バックデータ一覧!$C$14)^バックデータ一覧!$C$11+バックデータ一覧!$E$10*(0.3/(バックデータ一覧!$E$12*計算過程!L281+バックデータ一覧!$E$13*LN(0.3)+バックデータ一覧!$E$14))^バックデータ一覧!$E$11)*計算過程!$W$11*計算過程!G281/0.3*10^-3,0)</f>
        <v>2.342674498779853E-2</v>
      </c>
      <c r="G281" s="18">
        <f t="shared" si="26"/>
        <v>9.423972237938236E-3</v>
      </c>
      <c r="H281" s="18">
        <f t="shared" si="27"/>
        <v>0.2865539866581836</v>
      </c>
      <c r="I281" s="24">
        <v>0</v>
      </c>
      <c r="J281" s="24">
        <v>0</v>
      </c>
      <c r="K281" s="24">
        <v>0</v>
      </c>
      <c r="L281" s="14">
        <f>貼り付けシート!C281</f>
        <v>13.8</v>
      </c>
      <c r="M281" s="14">
        <f>貼り付けシート!D281</f>
        <v>4.5999999999999996</v>
      </c>
      <c r="N281" s="18">
        <f>貼り付けシート!E281</f>
        <v>47.100133736611419</v>
      </c>
      <c r="O281" s="18">
        <f>貼り付けシート!F281</f>
        <v>0.2865539866581836</v>
      </c>
      <c r="P281" s="19">
        <f t="shared" si="28"/>
        <v>0.2865539866581836</v>
      </c>
      <c r="Q281" s="19">
        <f t="shared" si="29"/>
        <v>0</v>
      </c>
    </row>
    <row r="282" spans="1:17">
      <c r="A282" s="38">
        <v>41651</v>
      </c>
      <c r="B282" s="49" t="s">
        <v>161</v>
      </c>
      <c r="C282" s="24">
        <f t="shared" si="24"/>
        <v>30.406921776000001</v>
      </c>
      <c r="D282" s="24">
        <f t="shared" si="25"/>
        <v>5.031782717030758E-3</v>
      </c>
      <c r="E282" s="18">
        <f>IF(G282&gt;=0.3,(バックデータ一覧!$C$10*(バックデータ一覧!$C$12*計算過程!L282+バックデータ一覧!$C$13*LN(計算過程!G282)+バックデータ一覧!$C$14)^バックデータ一覧!$C$11+バックデータ一覧!$E$10*(計算過程!G282/(バックデータ一覧!$E$12*計算過程!L282+バックデータ一覧!$E$13*LN(計算過程!G282)+バックデータ一覧!$E$14))^バックデータ一覧!$E$11)*計算過程!$W$11*10^-3,0)</f>
        <v>0</v>
      </c>
      <c r="F282" s="18">
        <f>IF(G282&lt;0.3,(バックデータ一覧!$C$10*(バックデータ一覧!$C$12*計算過程!L282+バックデータ一覧!$C$13*LN(0.3)+バックデータ一覧!$C$14)^バックデータ一覧!$C$11+バックデータ一覧!$E$10*(0.3/(バックデータ一覧!$E$12*計算過程!L282+バックデータ一覧!$E$13*LN(0.3)+バックデータ一覧!$E$14))^バックデータ一覧!$E$11)*計算過程!$W$11*計算過程!G282/0.3*10^-3,0)</f>
        <v>5.031782717030758E-3</v>
      </c>
      <c r="G282" s="18">
        <f t="shared" si="26"/>
        <v>2.0729630485546505E-3</v>
      </c>
      <c r="H282" s="18">
        <f t="shared" si="27"/>
        <v>6.3032425261939751E-2</v>
      </c>
      <c r="I282" s="24">
        <v>0</v>
      </c>
      <c r="J282" s="24">
        <v>0</v>
      </c>
      <c r="K282" s="24">
        <v>0</v>
      </c>
      <c r="L282" s="14">
        <f>貼り付けシート!C282</f>
        <v>14.4</v>
      </c>
      <c r="M282" s="14">
        <f>貼り付けシート!D282</f>
        <v>4.8</v>
      </c>
      <c r="N282" s="18">
        <f>貼り付けシート!E282</f>
        <v>47.256902505377468</v>
      </c>
      <c r="O282" s="18">
        <f>貼り付けシート!F282</f>
        <v>6.3032425261939751E-2</v>
      </c>
      <c r="P282" s="19">
        <f t="shared" si="28"/>
        <v>6.3032425261939751E-2</v>
      </c>
      <c r="Q282" s="19">
        <f t="shared" si="29"/>
        <v>0</v>
      </c>
    </row>
    <row r="283" spans="1:17">
      <c r="A283" s="38">
        <v>41651</v>
      </c>
      <c r="B283" s="49" t="s">
        <v>162</v>
      </c>
      <c r="C283" s="24">
        <f t="shared" si="24"/>
        <v>30.406921776000001</v>
      </c>
      <c r="D283" s="24">
        <f t="shared" si="25"/>
        <v>7.175740353709284E-3</v>
      </c>
      <c r="E283" s="18">
        <f>IF(G283&gt;=0.3,(バックデータ一覧!$C$10*(バックデータ一覧!$C$12*計算過程!L283+バックデータ一覧!$C$13*LN(計算過程!G283)+バックデータ一覧!$C$14)^バックデータ一覧!$C$11+バックデータ一覧!$E$10*(計算過程!G283/(バックデータ一覧!$E$12*計算過程!L283+バックデータ一覧!$E$13*LN(計算過程!G283)+バックデータ一覧!$E$14))^バックデータ一覧!$E$11)*計算過程!$W$11*10^-3,0)</f>
        <v>0</v>
      </c>
      <c r="F283" s="18">
        <f>IF(G283&lt;0.3,(バックデータ一覧!$C$10*(バックデータ一覧!$C$12*計算過程!L283+バックデータ一覧!$C$13*LN(0.3)+バックデータ一覧!$C$14)^バックデータ一覧!$C$11+バックデータ一覧!$E$10*(0.3/(バックデータ一覧!$E$12*計算過程!L283+バックデータ一覧!$E$13*LN(0.3)+バックデータ一覧!$E$14))^バックデータ一覧!$E$11)*計算過程!$W$11*計算過程!G283/0.3*10^-3,0)</f>
        <v>7.175740353709284E-3</v>
      </c>
      <c r="G283" s="18">
        <f t="shared" si="26"/>
        <v>2.9680602746728624E-3</v>
      </c>
      <c r="H283" s="18">
        <f t="shared" si="27"/>
        <v>9.0249576598430803E-2</v>
      </c>
      <c r="I283" s="24">
        <v>0</v>
      </c>
      <c r="J283" s="24">
        <v>0</v>
      </c>
      <c r="K283" s="24">
        <v>0</v>
      </c>
      <c r="L283" s="14">
        <f>貼り付けシート!C283</f>
        <v>14.5</v>
      </c>
      <c r="M283" s="14">
        <f>貼り付けシート!D283</f>
        <v>4.2</v>
      </c>
      <c r="N283" s="18">
        <f>貼り付けシート!E283</f>
        <v>41.122549071368056</v>
      </c>
      <c r="O283" s="18">
        <f>貼り付けシート!F283</f>
        <v>9.0249576598430803E-2</v>
      </c>
      <c r="P283" s="19">
        <f t="shared" si="28"/>
        <v>9.0249576598430803E-2</v>
      </c>
      <c r="Q283" s="19">
        <f t="shared" si="29"/>
        <v>0</v>
      </c>
    </row>
    <row r="284" spans="1:17">
      <c r="A284" s="38">
        <v>41651</v>
      </c>
      <c r="B284" s="49" t="s">
        <v>163</v>
      </c>
      <c r="C284" s="24">
        <f t="shared" si="24"/>
        <v>30.406921776000001</v>
      </c>
      <c r="D284" s="24">
        <f t="shared" si="25"/>
        <v>1.0169575506660207E-2</v>
      </c>
      <c r="E284" s="18">
        <f>IF(G284&gt;=0.3,(バックデータ一覧!$C$10*(バックデータ一覧!$C$12*計算過程!L284+バックデータ一覧!$C$13*LN(計算過程!G284)+バックデータ一覧!$C$14)^バックデータ一覧!$C$11+バックデータ一覧!$E$10*(計算過程!G284/(バックデータ一覧!$E$12*計算過程!L284+バックデータ一覧!$E$13*LN(計算過程!G284)+バックデータ一覧!$E$14))^バックデータ一覧!$E$11)*計算過程!$W$11*10^-3,0)</f>
        <v>0</v>
      </c>
      <c r="F284" s="18">
        <f>IF(G284&lt;0.3,(バックデータ一覧!$C$10*(バックデータ一覧!$C$12*計算過程!L284+バックデータ一覧!$C$13*LN(0.3)+バックデータ一覧!$C$14)^バックデータ一覧!$C$11+バックデータ一覧!$E$10*(0.3/(バックデータ一覧!$E$12*計算過程!L284+バックデータ一覧!$E$13*LN(0.3)+バックデータ一覧!$E$14))^バックデータ一覧!$E$11)*計算過程!$W$11*計算過程!G284/0.3*10^-3,0)</f>
        <v>1.0169575506660207E-2</v>
      </c>
      <c r="G284" s="18">
        <f t="shared" si="26"/>
        <v>4.2745264544230277E-3</v>
      </c>
      <c r="H284" s="18">
        <f t="shared" si="27"/>
        <v>0.12997519152908363</v>
      </c>
      <c r="I284" s="24">
        <v>0</v>
      </c>
      <c r="J284" s="24">
        <v>0</v>
      </c>
      <c r="K284" s="24">
        <v>0</v>
      </c>
      <c r="L284" s="14">
        <f>貼り付けシート!C284</f>
        <v>14.9</v>
      </c>
      <c r="M284" s="14">
        <f>貼り付けシート!D284</f>
        <v>4</v>
      </c>
      <c r="N284" s="18">
        <f>貼り付けシート!E284</f>
        <v>38.178133948150133</v>
      </c>
      <c r="O284" s="18">
        <f>貼り付けシート!F284</f>
        <v>0.12997519152908363</v>
      </c>
      <c r="P284" s="19">
        <f t="shared" si="28"/>
        <v>0.12997519152908363</v>
      </c>
      <c r="Q284" s="19">
        <f t="shared" si="29"/>
        <v>0</v>
      </c>
    </row>
    <row r="285" spans="1:17">
      <c r="A285" s="38">
        <v>41651</v>
      </c>
      <c r="B285" s="49" t="s">
        <v>164</v>
      </c>
      <c r="C285" s="24">
        <f t="shared" si="24"/>
        <v>30.406921776000001</v>
      </c>
      <c r="D285" s="24">
        <f t="shared" si="25"/>
        <v>9.3848900006697784E-3</v>
      </c>
      <c r="E285" s="18">
        <f>IF(G285&gt;=0.3,(バックデータ一覧!$C$10*(バックデータ一覧!$C$12*計算過程!L285+バックデータ一覧!$C$13*LN(計算過程!G285)+バックデータ一覧!$C$14)^バックデータ一覧!$C$11+バックデータ一覧!$E$10*(計算過程!G285/(バックデータ一覧!$E$12*計算過程!L285+バックデータ一覧!$E$13*LN(計算過程!G285)+バックデータ一覧!$E$14))^バックデータ一覧!$E$11)*計算過程!$W$11*10^-3,0)</f>
        <v>0</v>
      </c>
      <c r="F285" s="18">
        <f>IF(G285&lt;0.3,(バックデータ一覧!$C$10*(バックデータ一覧!$C$12*計算過程!L285+バックデータ一覧!$C$13*LN(0.3)+バックデータ一覧!$C$14)^バックデータ一覧!$C$11+バックデータ一覧!$E$10*(0.3/(バックデータ一覧!$E$12*計算過程!L285+バックデータ一覧!$E$13*LN(0.3)+バックデータ一覧!$E$14))^バックデータ一覧!$E$11)*計算過程!$W$11*計算過程!G285/0.3*10^-3,0)</f>
        <v>9.3848900006697784E-3</v>
      </c>
      <c r="G285" s="18">
        <f t="shared" si="26"/>
        <v>3.9447035476987777E-3</v>
      </c>
      <c r="H285" s="18">
        <f t="shared" si="27"/>
        <v>0.11994629220438642</v>
      </c>
      <c r="I285" s="24">
        <v>0</v>
      </c>
      <c r="J285" s="24">
        <v>0</v>
      </c>
      <c r="K285" s="24">
        <v>0</v>
      </c>
      <c r="L285" s="14">
        <f>貼り付けシート!C285</f>
        <v>14.9</v>
      </c>
      <c r="M285" s="14">
        <f>貼り付けシート!D285</f>
        <v>4.5</v>
      </c>
      <c r="N285" s="18">
        <f>貼り付けシート!E285</f>
        <v>42.916122638443305</v>
      </c>
      <c r="O285" s="18">
        <f>貼り付けシート!F285</f>
        <v>0.11994629220438642</v>
      </c>
      <c r="P285" s="19">
        <f t="shared" si="28"/>
        <v>0.11994629220438642</v>
      </c>
      <c r="Q285" s="19">
        <f t="shared" si="29"/>
        <v>0</v>
      </c>
    </row>
    <row r="286" spans="1:17">
      <c r="A286" s="38">
        <v>41651</v>
      </c>
      <c r="B286" s="49" t="s">
        <v>165</v>
      </c>
      <c r="C286" s="24">
        <f t="shared" si="24"/>
        <v>30.406921776000001</v>
      </c>
      <c r="D286" s="24">
        <f t="shared" si="25"/>
        <v>1.2265767771594511E-2</v>
      </c>
      <c r="E286" s="18">
        <f>IF(G286&gt;=0.3,(バックデータ一覧!$C$10*(バックデータ一覧!$C$12*計算過程!L286+バックデータ一覧!$C$13*LN(計算過程!G286)+バックデータ一覧!$C$14)^バックデータ一覧!$C$11+バックデータ一覧!$E$10*(計算過程!G286/(バックデータ一覧!$E$12*計算過程!L286+バックデータ一覧!$E$13*LN(計算過程!G286)+バックデータ一覧!$E$14))^バックデータ一覧!$E$11)*計算過程!$W$11*10^-3,0)</f>
        <v>0</v>
      </c>
      <c r="F286" s="18">
        <f>IF(G286&lt;0.3,(バックデータ一覧!$C$10*(バックデータ一覧!$C$12*計算過程!L286+バックデータ一覧!$C$13*LN(0.3)+バックデータ一覧!$C$14)^バックデータ一覧!$C$11+バックデータ一覧!$E$10*(0.3/(バックデータ一覧!$E$12*計算過程!L286+バックデータ一覧!$E$13*LN(0.3)+バックデータ一覧!$E$14))^バックデータ一覧!$E$11)*計算過程!$W$11*計算過程!G286/0.3*10^-3,0)</f>
        <v>1.2265767771594511E-2</v>
      </c>
      <c r="G286" s="18">
        <f t="shared" si="26"/>
        <v>5.0130480760528645E-3</v>
      </c>
      <c r="H286" s="18">
        <f t="shared" si="27"/>
        <v>0.15243136070786675</v>
      </c>
      <c r="I286" s="24">
        <v>0</v>
      </c>
      <c r="J286" s="24">
        <v>0</v>
      </c>
      <c r="K286" s="24">
        <v>0</v>
      </c>
      <c r="L286" s="14">
        <f>貼り付けシート!C286</f>
        <v>14.2</v>
      </c>
      <c r="M286" s="14">
        <f>貼り付けシート!D286</f>
        <v>5.0999999999999996</v>
      </c>
      <c r="N286" s="18">
        <f>貼り付けシート!E286</f>
        <v>50.840687275608808</v>
      </c>
      <c r="O286" s="18">
        <f>貼り付けシート!F286</f>
        <v>0.15243136070786675</v>
      </c>
      <c r="P286" s="19">
        <f t="shared" si="28"/>
        <v>0.15243136070786675</v>
      </c>
      <c r="Q286" s="19">
        <f t="shared" si="29"/>
        <v>0</v>
      </c>
    </row>
    <row r="287" spans="1:17">
      <c r="A287" s="38">
        <v>41651</v>
      </c>
      <c r="B287" s="49" t="s">
        <v>166</v>
      </c>
      <c r="C287" s="24">
        <f t="shared" si="24"/>
        <v>30.406921776000001</v>
      </c>
      <c r="D287" s="24">
        <f t="shared" si="25"/>
        <v>2.4639505219477366E-2</v>
      </c>
      <c r="E287" s="18">
        <f>IF(G287&gt;=0.3,(バックデータ一覧!$C$10*(バックデータ一覧!$C$12*計算過程!L287+バックデータ一覧!$C$13*LN(計算過程!G287)+バックデータ一覧!$C$14)^バックデータ一覧!$C$11+バックデータ一覧!$E$10*(計算過程!G287/(バックデータ一覧!$E$12*計算過程!L287+バックデータ一覧!$E$13*LN(計算過程!G287)+バックデータ一覧!$E$14))^バックデータ一覧!$E$11)*計算過程!$W$11*10^-3,0)</f>
        <v>0</v>
      </c>
      <c r="F287" s="18">
        <f>IF(G287&lt;0.3,(バックデータ一覧!$C$10*(バックデータ一覧!$C$12*計算過程!L287+バックデータ一覧!$C$13*LN(0.3)+バックデータ一覧!$C$14)^バックデータ一覧!$C$11+バックデータ一覧!$E$10*(0.3/(バックデータ一覧!$E$12*計算過程!L287+バックデータ一覧!$E$13*LN(0.3)+バックデータ一覧!$E$14))^バックデータ一覧!$E$11)*計算過程!$W$11*計算過程!G287/0.3*10^-3,0)</f>
        <v>2.4639505219477366E-2</v>
      </c>
      <c r="G287" s="18">
        <f t="shared" si="26"/>
        <v>9.64343056137245E-3</v>
      </c>
      <c r="H287" s="18">
        <f t="shared" si="27"/>
        <v>0.29322703873193984</v>
      </c>
      <c r="I287" s="24">
        <v>0</v>
      </c>
      <c r="J287" s="24">
        <v>0</v>
      </c>
      <c r="K287" s="24">
        <v>0</v>
      </c>
      <c r="L287" s="14">
        <f>貼り付けシート!C287</f>
        <v>13.1</v>
      </c>
      <c r="M287" s="14">
        <f>貼り付けシート!D287</f>
        <v>5.5</v>
      </c>
      <c r="N287" s="18">
        <f>貼り付けシート!E287</f>
        <v>58.860444345423268</v>
      </c>
      <c r="O287" s="18">
        <f>貼り付けシート!F287</f>
        <v>0.29322703873193984</v>
      </c>
      <c r="P287" s="19">
        <f t="shared" si="28"/>
        <v>0.29322703873193984</v>
      </c>
      <c r="Q287" s="19">
        <f t="shared" si="29"/>
        <v>0</v>
      </c>
    </row>
    <row r="288" spans="1:17">
      <c r="A288" s="38">
        <v>41651</v>
      </c>
      <c r="B288" s="49" t="s">
        <v>167</v>
      </c>
      <c r="C288" s="24">
        <f t="shared" si="24"/>
        <v>30.406921776000001</v>
      </c>
      <c r="D288" s="24">
        <f t="shared" si="25"/>
        <v>8.9817068758862875E-2</v>
      </c>
      <c r="E288" s="18">
        <f>IF(G288&gt;=0.3,(バックデータ一覧!$C$10*(バックデータ一覧!$C$12*計算過程!L288+バックデータ一覧!$C$13*LN(計算過程!G288)+バックデータ一覧!$C$14)^バックデータ一覧!$C$11+バックデータ一覧!$E$10*(計算過程!G288/(バックデータ一覧!$E$12*計算過程!L288+バックデータ一覧!$E$13*LN(計算過程!G288)+バックデータ一覧!$E$14))^バックデータ一覧!$E$11)*計算過程!$W$11*10^-3,0)</f>
        <v>0</v>
      </c>
      <c r="F288" s="18">
        <f>IF(G288&lt;0.3,(バックデータ一覧!$C$10*(バックデータ一覧!$C$12*計算過程!L288+バックデータ一覧!$C$13*LN(0.3)+バックデータ一覧!$C$14)^バックデータ一覧!$C$11+バックデータ一覧!$E$10*(0.3/(バックデータ一覧!$E$12*計算過程!L288+バックデータ一覧!$E$13*LN(0.3)+バックデータ一覧!$E$14))^バックデータ一覧!$E$11)*計算過程!$W$11*計算過程!G288/0.3*10^-3,0)</f>
        <v>8.9817068758862875E-2</v>
      </c>
      <c r="G288" s="18">
        <f t="shared" si="26"/>
        <v>3.3184543434326204E-2</v>
      </c>
      <c r="H288" s="18">
        <f t="shared" si="27"/>
        <v>1.0090398163798313</v>
      </c>
      <c r="I288" s="24">
        <v>0</v>
      </c>
      <c r="J288" s="24">
        <v>0</v>
      </c>
      <c r="K288" s="24">
        <v>0</v>
      </c>
      <c r="L288" s="14">
        <f>貼り付けシート!C288</f>
        <v>11.6</v>
      </c>
      <c r="M288" s="14">
        <f>貼り付けシート!D288</f>
        <v>5.8</v>
      </c>
      <c r="N288" s="18">
        <f>貼り付けシート!E288</f>
        <v>68.473622761287828</v>
      </c>
      <c r="O288" s="18">
        <f>貼り付けシート!F288</f>
        <v>1.0090398163798313</v>
      </c>
      <c r="P288" s="19">
        <f t="shared" si="28"/>
        <v>1.0090398163798313</v>
      </c>
      <c r="Q288" s="19">
        <f t="shared" si="29"/>
        <v>0</v>
      </c>
    </row>
    <row r="289" spans="1:17">
      <c r="A289" s="38">
        <v>41651</v>
      </c>
      <c r="B289" s="49" t="s">
        <v>168</v>
      </c>
      <c r="C289" s="24">
        <f t="shared" si="24"/>
        <v>30.406921776000001</v>
      </c>
      <c r="D289" s="24">
        <f t="shared" si="25"/>
        <v>0.23798784078443347</v>
      </c>
      <c r="E289" s="18">
        <f>IF(G289&gt;=0.3,(バックデータ一覧!$C$10*(バックデータ一覧!$C$12*計算過程!L289+バックデータ一覧!$C$13*LN(計算過程!G289)+バックデータ一覧!$C$14)^バックデータ一覧!$C$11+バックデータ一覧!$E$10*(計算過程!G289/(バックデータ一覧!$E$12*計算過程!L289+バックデータ一覧!$E$13*LN(計算過程!G289)+バックデータ一覧!$E$14))^バックデータ一覧!$E$11)*計算過程!$W$11*10^-3,0)</f>
        <v>0</v>
      </c>
      <c r="F289" s="18">
        <f>IF(G289&lt;0.3,(バックデータ一覧!$C$10*(バックデータ一覧!$C$12*計算過程!L289+バックデータ一覧!$C$13*LN(0.3)+バックデータ一覧!$C$14)^バックデータ一覧!$C$11+バックデータ一覧!$E$10*(0.3/(バックデータ一覧!$E$12*計算過程!L289+バックデータ一覧!$E$13*LN(0.3)+バックデータ一覧!$E$14))^バックデータ一覧!$E$11)*計算過程!$W$11*計算過程!G289/0.3*10^-3,0)</f>
        <v>0.23798784078443347</v>
      </c>
      <c r="G289" s="18">
        <f t="shared" si="26"/>
        <v>8.532363165078112E-2</v>
      </c>
      <c r="H289" s="18">
        <f t="shared" si="27"/>
        <v>2.5944289932495392</v>
      </c>
      <c r="I289" s="24">
        <v>0</v>
      </c>
      <c r="J289" s="24">
        <v>0</v>
      </c>
      <c r="K289" s="24">
        <v>0</v>
      </c>
      <c r="L289" s="14">
        <f>貼り付けシート!C289</f>
        <v>10.8</v>
      </c>
      <c r="M289" s="14">
        <f>貼り付けシート!D289</f>
        <v>5.8</v>
      </c>
      <c r="N289" s="18">
        <f>貼り付けシート!E289</f>
        <v>72.207361368175484</v>
      </c>
      <c r="O289" s="18">
        <f>貼り付けシート!F289</f>
        <v>2.5944289932495392</v>
      </c>
      <c r="P289" s="19">
        <f t="shared" si="28"/>
        <v>2.5944289932495392</v>
      </c>
      <c r="Q289" s="19">
        <f t="shared" si="29"/>
        <v>0</v>
      </c>
    </row>
    <row r="290" spans="1:17">
      <c r="A290" s="38">
        <v>41651</v>
      </c>
      <c r="B290" s="49" t="s">
        <v>169</v>
      </c>
      <c r="C290" s="24">
        <f t="shared" si="24"/>
        <v>30.406921776000001</v>
      </c>
      <c r="D290" s="24">
        <f t="shared" si="25"/>
        <v>0.4496687930531269</v>
      </c>
      <c r="E290" s="18">
        <f>IF(G290&gt;=0.3,(バックデータ一覧!$C$10*(バックデータ一覧!$C$12*計算過程!L290+バックデータ一覧!$C$13*LN(計算過程!G290)+バックデータ一覧!$C$14)^バックデータ一覧!$C$11+バックデータ一覧!$E$10*(計算過程!G290/(バックデータ一覧!$E$12*計算過程!L290+バックデータ一覧!$E$13*LN(計算過程!G290)+バックデータ一覧!$E$14))^バックデータ一覧!$E$11)*計算過程!$W$11*10^-3,0)</f>
        <v>0</v>
      </c>
      <c r="F290" s="18">
        <f>IF(G290&lt;0.3,(バックデータ一覧!$C$10*(バックデータ一覧!$C$12*計算過程!L290+バックデータ一覧!$C$13*LN(0.3)+バックデータ一覧!$C$14)^バックデータ一覧!$C$11+バックデータ一覧!$E$10*(0.3/(バックデータ一覧!$E$12*計算過程!L290+バックデータ一覧!$E$13*LN(0.3)+バックデータ一覧!$E$14))^バックデータ一覧!$E$11)*計算過程!$W$11*計算過程!G290/0.3*10^-3,0)</f>
        <v>0.4496687930531269</v>
      </c>
      <c r="G290" s="18">
        <f t="shared" si="26"/>
        <v>0.15766505454215962</v>
      </c>
      <c r="H290" s="18">
        <f t="shared" si="27"/>
        <v>4.7941089802722212</v>
      </c>
      <c r="I290" s="24">
        <v>0</v>
      </c>
      <c r="J290" s="24">
        <v>0</v>
      </c>
      <c r="K290" s="24">
        <v>0</v>
      </c>
      <c r="L290" s="14">
        <f>貼り付けシート!C290</f>
        <v>10.199999999999999</v>
      </c>
      <c r="M290" s="14">
        <f>貼り付けシート!D290</f>
        <v>5.6</v>
      </c>
      <c r="N290" s="18">
        <f>貼り付けシート!E290</f>
        <v>72.588860867110469</v>
      </c>
      <c r="O290" s="18">
        <f>貼り付けシート!F290</f>
        <v>4.7941089802722212</v>
      </c>
      <c r="P290" s="19">
        <f t="shared" si="28"/>
        <v>4.7941089802722212</v>
      </c>
      <c r="Q290" s="19">
        <f t="shared" si="29"/>
        <v>0</v>
      </c>
    </row>
    <row r="291" spans="1:17">
      <c r="A291" s="38">
        <v>41651</v>
      </c>
      <c r="B291" s="49" t="s">
        <v>170</v>
      </c>
      <c r="C291" s="24">
        <f t="shared" si="24"/>
        <v>30.406921776000001</v>
      </c>
      <c r="D291" s="24">
        <f t="shared" si="25"/>
        <v>0.47124471990596062</v>
      </c>
      <c r="E291" s="18">
        <f>IF(G291&gt;=0.3,(バックデータ一覧!$C$10*(バックデータ一覧!$C$12*計算過程!L291+バックデータ一覧!$C$13*LN(計算過程!G291)+バックデータ一覧!$C$14)^バックデータ一覧!$C$11+バックデータ一覧!$E$10*(計算過程!G291/(バックデータ一覧!$E$12*計算過程!L291+バックデータ一覧!$E$13*LN(計算過程!G291)+バックデータ一覧!$E$14))^バックデータ一覧!$E$11)*計算過程!$W$11*10^-3,0)</f>
        <v>0</v>
      </c>
      <c r="F291" s="18">
        <f>IF(G291&lt;0.3,(バックデータ一覧!$C$10*(バックデータ一覧!$C$12*計算過程!L291+バックデータ一覧!$C$13*LN(0.3)+バックデータ一覧!$C$14)^バックデータ一覧!$C$11+バックデータ一覧!$E$10*(0.3/(バックデータ一覧!$E$12*計算過程!L291+バックデータ一覧!$E$13*LN(0.3)+バックデータ一覧!$E$14))^バックデータ一覧!$E$11)*計算過程!$W$11*計算過程!G291/0.3*10^-3,0)</f>
        <v>0.47124471990596062</v>
      </c>
      <c r="G291" s="18">
        <f t="shared" si="26"/>
        <v>0.1652301107270743</v>
      </c>
      <c r="H291" s="18">
        <f t="shared" si="27"/>
        <v>5.0241390519179667</v>
      </c>
      <c r="I291" s="24">
        <v>0</v>
      </c>
      <c r="J291" s="24">
        <v>0</v>
      </c>
      <c r="K291" s="24">
        <v>0</v>
      </c>
      <c r="L291" s="14">
        <f>貼り付けシート!C291</f>
        <v>10.199999999999999</v>
      </c>
      <c r="M291" s="14">
        <f>貼り付けシート!D291</f>
        <v>5.3</v>
      </c>
      <c r="N291" s="18">
        <f>貼り付けシート!E291</f>
        <v>68.733027067549202</v>
      </c>
      <c r="O291" s="18">
        <f>貼り付けシート!F291</f>
        <v>5.0241390519179667</v>
      </c>
      <c r="P291" s="19">
        <f t="shared" si="28"/>
        <v>5.0241390519179667</v>
      </c>
      <c r="Q291" s="19">
        <f t="shared" si="29"/>
        <v>0</v>
      </c>
    </row>
    <row r="292" spans="1:17">
      <c r="A292" s="38">
        <v>41651</v>
      </c>
      <c r="B292" s="49" t="s">
        <v>171</v>
      </c>
      <c r="C292" s="24">
        <f t="shared" si="24"/>
        <v>30.406921776000001</v>
      </c>
      <c r="D292" s="24">
        <f t="shared" si="25"/>
        <v>0.6538473717534965</v>
      </c>
      <c r="E292" s="18">
        <f>IF(G292&gt;=0.3,(バックデータ一覧!$C$10*(バックデータ一覧!$C$12*計算過程!L292+バックデータ一覧!$C$13*LN(計算過程!G292)+バックデータ一覧!$C$14)^バックデータ一覧!$C$11+バックデータ一覧!$E$10*(計算過程!G292/(バックデータ一覧!$E$12*計算過程!L292+バックデータ一覧!$E$13*LN(計算過程!G292)+バックデータ一覧!$E$14))^バックデータ一覧!$E$11)*計算過程!$W$11*10^-3,0)</f>
        <v>0</v>
      </c>
      <c r="F292" s="18">
        <f>IF(G292&lt;0.3,(バックデータ一覧!$C$10*(バックデータ一覧!$C$12*計算過程!L292+バックデータ一覧!$C$13*LN(0.3)+バックデータ一覧!$C$14)^バックデータ一覧!$C$11+バックデータ一覧!$E$10*(0.3/(バックデータ一覧!$E$12*計算過程!L292+バックデータ一覧!$E$13*LN(0.3)+バックデータ一覧!$E$14))^バックデータ一覧!$E$11)*計算過程!$W$11*計算過程!G292/0.3*10^-3,0)</f>
        <v>0.6538473717534965</v>
      </c>
      <c r="G292" s="18">
        <f t="shared" si="26"/>
        <v>0.22757182410667515</v>
      </c>
      <c r="H292" s="18">
        <f t="shared" si="27"/>
        <v>6.919758654033302</v>
      </c>
      <c r="I292" s="24">
        <v>0</v>
      </c>
      <c r="J292" s="24">
        <v>0</v>
      </c>
      <c r="K292" s="24">
        <v>0</v>
      </c>
      <c r="L292" s="14">
        <f>貼り付けシート!C292</f>
        <v>10</v>
      </c>
      <c r="M292" s="14">
        <f>貼り付けシート!D292</f>
        <v>5.2</v>
      </c>
      <c r="N292" s="18">
        <f>貼り付けシート!E292</f>
        <v>68.356113963669273</v>
      </c>
      <c r="O292" s="18">
        <f>貼り付けシート!F292</f>
        <v>6.919758654033302</v>
      </c>
      <c r="P292" s="19">
        <f t="shared" si="28"/>
        <v>6.919758654033302</v>
      </c>
      <c r="Q292" s="19">
        <f t="shared" si="29"/>
        <v>0</v>
      </c>
    </row>
    <row r="293" spans="1:17">
      <c r="A293" s="38">
        <v>41651</v>
      </c>
      <c r="B293" s="49" t="s">
        <v>172</v>
      </c>
      <c r="C293" s="24">
        <f t="shared" si="24"/>
        <v>30.406921776000001</v>
      </c>
      <c r="D293" s="24">
        <f t="shared" si="25"/>
        <v>0.72973954290663456</v>
      </c>
      <c r="E293" s="18">
        <f>IF(G293&gt;=0.3,(バックデータ一覧!$C$10*(バックデータ一覧!$C$12*計算過程!L293+バックデータ一覧!$C$13*LN(計算過程!G293)+バックデータ一覧!$C$14)^バックデータ一覧!$C$11+バックデータ一覧!$E$10*(計算過程!G293/(バックデータ一覧!$E$12*計算過程!L293+バックデータ一覧!$E$13*LN(計算過程!G293)+バックデータ一覧!$E$14))^バックデータ一覧!$E$11)*計算過程!$W$11*10^-3,0)</f>
        <v>0</v>
      </c>
      <c r="F293" s="18">
        <f>IF(G293&lt;0.3,(バックデータ一覧!$C$10*(バックデータ一覧!$C$12*計算過程!L293+バックデータ一覧!$C$13*LN(0.3)+バックデータ一覧!$C$14)^バックデータ一覧!$C$11+バックデータ一覧!$E$10*(0.3/(バックデータ一覧!$E$12*計算過程!L293+バックデータ一覧!$E$13*LN(0.3)+バックデータ一覧!$E$14))^バックデータ一覧!$E$11)*計算過程!$W$11*計算過程!G293/0.3*10^-3,0)</f>
        <v>0.72973954290663456</v>
      </c>
      <c r="G293" s="18">
        <f t="shared" si="26"/>
        <v>0.25212792631642472</v>
      </c>
      <c r="H293" s="18">
        <f t="shared" si="27"/>
        <v>7.6664341330486181</v>
      </c>
      <c r="I293" s="24">
        <v>0</v>
      </c>
      <c r="J293" s="24">
        <v>0</v>
      </c>
      <c r="K293" s="24">
        <v>0</v>
      </c>
      <c r="L293" s="14">
        <f>貼り付けシート!C293</f>
        <v>9.8000000000000007</v>
      </c>
      <c r="M293" s="14">
        <f>貼り付けシート!D293</f>
        <v>5.0999999999999996</v>
      </c>
      <c r="N293" s="18">
        <f>貼り付けシート!E293</f>
        <v>67.95757992570374</v>
      </c>
      <c r="O293" s="18">
        <f>貼り付けシート!F293</f>
        <v>7.6664341330486181</v>
      </c>
      <c r="P293" s="19">
        <f t="shared" si="28"/>
        <v>7.6664341330486181</v>
      </c>
      <c r="Q293" s="19">
        <f t="shared" si="29"/>
        <v>0</v>
      </c>
    </row>
    <row r="294" spans="1:17">
      <c r="A294" s="38">
        <v>41652</v>
      </c>
      <c r="B294" s="49" t="s">
        <v>149</v>
      </c>
      <c r="C294" s="24">
        <f t="shared" si="24"/>
        <v>30.406921776000001</v>
      </c>
      <c r="D294" s="24">
        <f t="shared" si="25"/>
        <v>0.81592473197184745</v>
      </c>
      <c r="E294" s="18">
        <f>IF(G294&gt;=0.3,(バックデータ一覧!$C$10*(バックデータ一覧!$C$12*計算過程!L294+バックデータ一覧!$C$13*LN(計算過程!G294)+バックデータ一覧!$C$14)^バックデータ一覧!$C$11+バックデータ一覧!$E$10*(計算過程!G294/(バックデータ一覧!$E$12*計算過程!L294+バックデータ一覧!$E$13*LN(計算過程!G294)+バックデータ一覧!$E$14))^バックデータ一覧!$E$11)*計算過程!$W$11*10^-3,0)</f>
        <v>0</v>
      </c>
      <c r="F294" s="18">
        <f>IF(G294&lt;0.3,(バックデータ一覧!$C$10*(バックデータ一覧!$C$12*計算過程!L294+バックデータ一覧!$C$13*LN(0.3)+バックデータ一覧!$C$14)^バックデータ一覧!$C$11+バックデータ一覧!$E$10*(0.3/(バックデータ一覧!$E$12*計算過程!L294+バックデータ一覧!$E$13*LN(0.3)+バックデータ一覧!$E$14))^バックデータ一覧!$E$11)*計算過程!$W$11*計算過程!G294/0.3*10^-3,0)</f>
        <v>0.81592473197184745</v>
      </c>
      <c r="G294" s="18">
        <f t="shared" si="26"/>
        <v>0.27781739831708419</v>
      </c>
      <c r="H294" s="18">
        <f t="shared" si="27"/>
        <v>8.4475718986394135</v>
      </c>
      <c r="I294" s="24">
        <v>0</v>
      </c>
      <c r="J294" s="24">
        <v>0</v>
      </c>
      <c r="K294" s="24">
        <v>0</v>
      </c>
      <c r="L294" s="14">
        <f>貼り付けシート!C294</f>
        <v>9.4</v>
      </c>
      <c r="M294" s="14">
        <f>貼り付けシート!D294</f>
        <v>5.2</v>
      </c>
      <c r="N294" s="18">
        <f>貼り付けシート!E294</f>
        <v>71.166998406543485</v>
      </c>
      <c r="O294" s="18">
        <f>貼り付けシート!F294</f>
        <v>8.4475718986394135</v>
      </c>
      <c r="P294" s="19">
        <f t="shared" si="28"/>
        <v>8.4475718986394135</v>
      </c>
      <c r="Q294" s="19">
        <f t="shared" si="29"/>
        <v>0</v>
      </c>
    </row>
    <row r="295" spans="1:17">
      <c r="A295" s="38">
        <v>41652</v>
      </c>
      <c r="B295" s="49" t="s">
        <v>150</v>
      </c>
      <c r="C295" s="24">
        <f t="shared" si="24"/>
        <v>30.406921776000001</v>
      </c>
      <c r="D295" s="24">
        <f t="shared" si="25"/>
        <v>0.8779668168573499</v>
      </c>
      <c r="E295" s="18">
        <f>IF(G295&gt;=0.3,(バックデータ一覧!$C$10*(バックデータ一覧!$C$12*計算過程!L295+バックデータ一覧!$C$13*LN(計算過程!G295)+バックデータ一覧!$C$14)^バックデータ一覧!$C$11+バックデータ一覧!$E$10*(計算過程!G295/(バックデータ一覧!$E$12*計算過程!L295+バックデータ一覧!$E$13*LN(計算過程!G295)+バックデータ一覧!$E$14))^バックデータ一覧!$E$11)*計算過程!$W$11*10^-3,0)</f>
        <v>0</v>
      </c>
      <c r="F295" s="18">
        <f>IF(G295&lt;0.3,(バックデータ一覧!$C$10*(バックデータ一覧!$C$12*計算過程!L295+バックデータ一覧!$C$13*LN(0.3)+バックデータ一覧!$C$14)^バックデータ一覧!$C$11+バックデータ一覧!$E$10*(0.3/(バックデータ一覧!$E$12*計算過程!L295+バックデータ一覧!$E$13*LN(0.3)+バックデータ一覧!$E$14))^バックデータ一覧!$E$11)*計算過程!$W$11*計算過程!G295/0.3*10^-3,0)</f>
        <v>0.8779668168573499</v>
      </c>
      <c r="G295" s="18">
        <f t="shared" si="26"/>
        <v>0.29570549600339835</v>
      </c>
      <c r="H295" s="18">
        <f t="shared" si="27"/>
        <v>8.9914938857086142</v>
      </c>
      <c r="I295" s="24">
        <v>0</v>
      </c>
      <c r="J295" s="24">
        <v>0</v>
      </c>
      <c r="K295" s="24">
        <v>0</v>
      </c>
      <c r="L295" s="14">
        <f>貼り付けシート!C295</f>
        <v>9.1</v>
      </c>
      <c r="M295" s="14">
        <f>貼り付けシート!D295</f>
        <v>5.3</v>
      </c>
      <c r="N295" s="18">
        <f>貼り付けシート!E295</f>
        <v>74.0055105175298</v>
      </c>
      <c r="O295" s="18">
        <f>貼り付けシート!F295</f>
        <v>8.9914938857086142</v>
      </c>
      <c r="P295" s="19">
        <f t="shared" si="28"/>
        <v>8.9914938857086142</v>
      </c>
      <c r="Q295" s="19">
        <f t="shared" si="29"/>
        <v>0</v>
      </c>
    </row>
    <row r="296" spans="1:17">
      <c r="A296" s="38">
        <v>41652</v>
      </c>
      <c r="B296" s="49" t="s">
        <v>151</v>
      </c>
      <c r="C296" s="24">
        <f t="shared" si="24"/>
        <v>30.406921776000001</v>
      </c>
      <c r="D296" s="24">
        <f t="shared" si="25"/>
        <v>0.89297419856654003</v>
      </c>
      <c r="E296" s="18">
        <f>IF(G296&gt;=0.3,(バックデータ一覧!$C$10*(バックデータ一覧!$C$12*計算過程!L296+バックデータ一覧!$C$13*LN(計算過程!G296)+バックデータ一覧!$C$14)^バックデータ一覧!$C$11+バックデータ一覧!$E$10*(計算過程!G296/(バックデータ一覧!$E$12*計算過程!L296+バックデータ一覧!$E$13*LN(計算過程!G296)+バックデータ一覧!$E$14))^バックデータ一覧!$E$11)*計算過程!$W$11*10^-3,0)</f>
        <v>0.89297419856654003</v>
      </c>
      <c r="F296" s="18">
        <f>IF(G296&lt;0.3,(バックデータ一覧!$C$10*(バックデータ一覧!$C$12*計算過程!L296+バックデータ一覧!$C$13*LN(0.3)+バックデータ一覧!$C$14)^バックデータ一覧!$C$11+バックデータ一覧!$E$10*(0.3/(バックデータ一覧!$E$12*計算過程!L296+バックデータ一覧!$E$13*LN(0.3)+バックデータ一覧!$E$14))^バックデータ一覧!$E$11)*計算過程!$W$11*計算過程!G296/0.3*10^-3,0)</f>
        <v>0</v>
      </c>
      <c r="G296" s="18">
        <f t="shared" si="26"/>
        <v>0.30183210440605507</v>
      </c>
      <c r="H296" s="18">
        <f t="shared" si="27"/>
        <v>9.1777851881603816</v>
      </c>
      <c r="I296" s="24">
        <v>0</v>
      </c>
      <c r="J296" s="24">
        <v>0</v>
      </c>
      <c r="K296" s="24">
        <v>0</v>
      </c>
      <c r="L296" s="14">
        <f>貼り付けシート!C296</f>
        <v>9.1999999999999993</v>
      </c>
      <c r="M296" s="14">
        <f>貼り付けシート!D296</f>
        <v>5.0999999999999996</v>
      </c>
      <c r="N296" s="18">
        <f>貼り付けシート!E296</f>
        <v>70.756629900808434</v>
      </c>
      <c r="O296" s="18">
        <f>貼り付けシート!F296</f>
        <v>9.1777851881603816</v>
      </c>
      <c r="P296" s="19">
        <f t="shared" si="28"/>
        <v>9.1777851881603816</v>
      </c>
      <c r="Q296" s="19">
        <f t="shared" si="29"/>
        <v>0</v>
      </c>
    </row>
    <row r="297" spans="1:17">
      <c r="A297" s="38">
        <v>41652</v>
      </c>
      <c r="B297" s="49" t="s">
        <v>152</v>
      </c>
      <c r="C297" s="24">
        <f t="shared" si="24"/>
        <v>30.406921776000001</v>
      </c>
      <c r="D297" s="24">
        <f t="shared" si="25"/>
        <v>0.92176857832513626</v>
      </c>
      <c r="E297" s="18">
        <f>IF(G297&gt;=0.3,(バックデータ一覧!$C$10*(バックデータ一覧!$C$12*計算過程!L297+バックデータ一覧!$C$13*LN(計算過程!G297)+バックデータ一覧!$C$14)^バックデータ一覧!$C$11+バックデータ一覧!$E$10*(計算過程!G297/(バックデータ一覧!$E$12*計算過程!L297+バックデータ一覧!$E$13*LN(計算過程!G297)+バックデータ一覧!$E$14))^バックデータ一覧!$E$11)*計算過程!$W$11*10^-3,0)</f>
        <v>0.92176857832513626</v>
      </c>
      <c r="F297" s="18">
        <f>IF(G297&lt;0.3,(バックデータ一覧!$C$10*(バックデータ一覧!$C$12*計算過程!L297+バックデータ一覧!$C$13*LN(0.3)+バックデータ一覧!$C$14)^バックデータ一覧!$C$11+バックデータ一覧!$E$10*(0.3/(バックデータ一覧!$E$12*計算過程!L297+バックデータ一覧!$E$13*LN(0.3)+バックデータ一覧!$E$14))^バックデータ一覧!$E$11)*計算過程!$W$11*計算過程!G297/0.3*10^-3,0)</f>
        <v>0</v>
      </c>
      <c r="G297" s="18">
        <f t="shared" si="26"/>
        <v>0.30932447599935953</v>
      </c>
      <c r="H297" s="18">
        <f t="shared" si="27"/>
        <v>9.4056051451147145</v>
      </c>
      <c r="I297" s="24">
        <v>0</v>
      </c>
      <c r="J297" s="24">
        <v>0</v>
      </c>
      <c r="K297" s="24">
        <v>0</v>
      </c>
      <c r="L297" s="14">
        <f>貼り付けシート!C297</f>
        <v>9</v>
      </c>
      <c r="M297" s="14">
        <f>貼り付けシート!D297</f>
        <v>5.0999999999999996</v>
      </c>
      <c r="N297" s="18">
        <f>貼り付けシート!E297</f>
        <v>71.718121720079495</v>
      </c>
      <c r="O297" s="18">
        <f>貼り付けシート!F297</f>
        <v>9.4056051451147145</v>
      </c>
      <c r="P297" s="19">
        <f t="shared" si="28"/>
        <v>9.4056051451147145</v>
      </c>
      <c r="Q297" s="19">
        <f t="shared" si="29"/>
        <v>0</v>
      </c>
    </row>
    <row r="298" spans="1:17">
      <c r="A298" s="38">
        <v>41652</v>
      </c>
      <c r="B298" s="49" t="s">
        <v>153</v>
      </c>
      <c r="C298" s="24">
        <f t="shared" si="24"/>
        <v>30.406921776000001</v>
      </c>
      <c r="D298" s="24">
        <f t="shared" si="25"/>
        <v>0.94778253202787099</v>
      </c>
      <c r="E298" s="18">
        <f>IF(G298&gt;=0.3,(バックデータ一覧!$C$10*(バックデータ一覧!$C$12*計算過程!L298+バックデータ一覧!$C$13*LN(計算過程!G298)+バックデータ一覧!$C$14)^バックデータ一覧!$C$11+バックデータ一覧!$E$10*(計算過程!G298/(バックデータ一覧!$E$12*計算過程!L298+バックデータ一覧!$E$13*LN(計算過程!G298)+バックデータ一覧!$E$14))^バックデータ一覧!$E$11)*計算過程!$W$11*10^-3,0)</f>
        <v>0.94778253202787099</v>
      </c>
      <c r="F298" s="18">
        <f>IF(G298&lt;0.3,(バックデータ一覧!$C$10*(バックデータ一覧!$C$12*計算過程!L298+バックデータ一覧!$C$13*LN(0.3)+バックデータ一覧!$C$14)^バックデータ一覧!$C$11+バックデータ一覧!$E$10*(0.3/(バックデータ一覧!$E$12*計算過程!L298+バックデータ一覧!$E$13*LN(0.3)+バックデータ一覧!$E$14))^バックデータ一覧!$E$11)*計算過程!$W$11*計算過程!G298/0.3*10^-3,0)</f>
        <v>0</v>
      </c>
      <c r="G298" s="18">
        <f t="shared" si="26"/>
        <v>0.31589368598058765</v>
      </c>
      <c r="H298" s="18">
        <f t="shared" si="27"/>
        <v>9.6053545991440359</v>
      </c>
      <c r="I298" s="24">
        <v>0</v>
      </c>
      <c r="J298" s="24">
        <v>0</v>
      </c>
      <c r="K298" s="24">
        <v>0</v>
      </c>
      <c r="L298" s="14">
        <f>貼り付けシート!C298</f>
        <v>8.8000000000000007</v>
      </c>
      <c r="M298" s="14">
        <f>貼り付けシート!D298</f>
        <v>5.3</v>
      </c>
      <c r="N298" s="18">
        <f>貼り付けシート!E298</f>
        <v>75.520917980543317</v>
      </c>
      <c r="O298" s="18">
        <f>貼り付けシート!F298</f>
        <v>9.6053545991440359</v>
      </c>
      <c r="P298" s="19">
        <f t="shared" si="28"/>
        <v>9.6053545991440359</v>
      </c>
      <c r="Q298" s="19">
        <f t="shared" si="29"/>
        <v>0</v>
      </c>
    </row>
    <row r="299" spans="1:17">
      <c r="A299" s="38">
        <v>41652</v>
      </c>
      <c r="B299" s="49" t="s">
        <v>154</v>
      </c>
      <c r="C299" s="24">
        <f t="shared" si="24"/>
        <v>30.406921776000001</v>
      </c>
      <c r="D299" s="24">
        <f t="shared" si="25"/>
        <v>1.0380523263289925</v>
      </c>
      <c r="E299" s="18">
        <f>IF(G299&gt;=0.3,(バックデータ一覧!$C$10*(バックデータ一覧!$C$12*計算過程!L299+バックデータ一覧!$C$13*LN(計算過程!G299)+バックデータ一覧!$C$14)^バックデータ一覧!$C$11+バックデータ一覧!$E$10*(計算過程!G299/(バックデータ一覧!$E$12*計算過程!L299+バックデータ一覧!$E$13*LN(計算過程!G299)+バックデータ一覧!$E$14))^バックデータ一覧!$E$11)*計算過程!$W$11*10^-3,0)</f>
        <v>1.0380523263289925</v>
      </c>
      <c r="F299" s="18">
        <f>IF(G299&lt;0.3,(バックデータ一覧!$C$10*(バックデータ一覧!$C$12*計算過程!L299+バックデータ一覧!$C$13*LN(0.3)+バックデータ一覧!$C$14)^バックデータ一覧!$C$11+バックデータ一覧!$E$10*(0.3/(バックデータ一覧!$E$12*計算過程!L299+バックデータ一覧!$E$13*LN(0.3)+バックデータ一覧!$E$14))^バックデータ一覧!$E$11)*計算過程!$W$11*計算過程!G299/0.3*10^-3,0)</f>
        <v>0</v>
      </c>
      <c r="G299" s="18">
        <f t="shared" si="26"/>
        <v>0.34476840197792274</v>
      </c>
      <c r="H299" s="18">
        <f t="shared" si="27"/>
        <v>10.483345829779221</v>
      </c>
      <c r="I299" s="24">
        <v>0</v>
      </c>
      <c r="J299" s="24">
        <v>0</v>
      </c>
      <c r="K299" s="24">
        <v>0</v>
      </c>
      <c r="L299" s="14">
        <f>貼り付けシート!C299</f>
        <v>8.6</v>
      </c>
      <c r="M299" s="14">
        <f>貼り付けシート!D299</f>
        <v>5.3</v>
      </c>
      <c r="N299" s="18">
        <f>貼り付けシート!E299</f>
        <v>76.550460372858964</v>
      </c>
      <c r="O299" s="18">
        <f>貼り付けシート!F299</f>
        <v>10.483345829779221</v>
      </c>
      <c r="P299" s="19">
        <f t="shared" si="28"/>
        <v>10.483345829779221</v>
      </c>
      <c r="Q299" s="19">
        <f t="shared" si="29"/>
        <v>0</v>
      </c>
    </row>
    <row r="300" spans="1:17">
      <c r="A300" s="38">
        <v>41652</v>
      </c>
      <c r="B300" s="49" t="s">
        <v>155</v>
      </c>
      <c r="C300" s="24">
        <f t="shared" si="24"/>
        <v>30.406921776000001</v>
      </c>
      <c r="D300" s="24">
        <f t="shared" si="25"/>
        <v>0.90099031334071811</v>
      </c>
      <c r="E300" s="18">
        <f>IF(G300&gt;=0.3,(バックデータ一覧!$C$10*(バックデータ一覧!$C$12*計算過程!L300+バックデータ一覧!$C$13*LN(計算過程!G300)+バックデータ一覧!$C$14)^バックデータ一覧!$C$11+バックデータ一覧!$E$10*(計算過程!G300/(バックデータ一覧!$E$12*計算過程!L300+バックデータ一覧!$E$13*LN(計算過程!G300)+バックデータ一覧!$E$14))^バックデータ一覧!$E$11)*計算過程!$W$11*10^-3,0)</f>
        <v>0</v>
      </c>
      <c r="F300" s="18">
        <f>IF(G300&lt;0.3,(バックデータ一覧!$C$10*(バックデータ一覧!$C$12*計算過程!L300+バックデータ一覧!$C$13*LN(0.3)+バックデータ一覧!$C$14)^バックデータ一覧!$C$11+バックデータ一覧!$E$10*(0.3/(バックデータ一覧!$E$12*計算過程!L300+バックデータ一覧!$E$13*LN(0.3)+バックデータ一覧!$E$14))^バックデータ一覧!$E$11)*計算過程!$W$11*計算過程!G300/0.3*10^-3,0)</f>
        <v>0.90099031334071811</v>
      </c>
      <c r="G300" s="18">
        <f t="shared" si="26"/>
        <v>0.29486001314281907</v>
      </c>
      <c r="H300" s="18">
        <f t="shared" si="27"/>
        <v>8.9657853545040318</v>
      </c>
      <c r="I300" s="24">
        <v>0</v>
      </c>
      <c r="J300" s="24">
        <v>0</v>
      </c>
      <c r="K300" s="24">
        <v>0</v>
      </c>
      <c r="L300" s="14">
        <f>貼り付けシート!C300</f>
        <v>8.3000000000000007</v>
      </c>
      <c r="M300" s="14">
        <f>貼り付けシート!D300</f>
        <v>5.6</v>
      </c>
      <c r="N300" s="18">
        <f>貼り付けシート!E300</f>
        <v>82.507002132955705</v>
      </c>
      <c r="O300" s="18">
        <f>貼り付けシート!F300</f>
        <v>8.9657853545040318</v>
      </c>
      <c r="P300" s="19">
        <f t="shared" si="28"/>
        <v>8.9657853545040318</v>
      </c>
      <c r="Q300" s="19">
        <f t="shared" si="29"/>
        <v>0</v>
      </c>
    </row>
    <row r="301" spans="1:17">
      <c r="A301" s="38">
        <v>41652</v>
      </c>
      <c r="B301" s="49" t="s">
        <v>156</v>
      </c>
      <c r="C301" s="24">
        <f t="shared" si="24"/>
        <v>30.406921776000001</v>
      </c>
      <c r="D301" s="24">
        <f t="shared" si="25"/>
        <v>0.97900671130288763</v>
      </c>
      <c r="E301" s="18">
        <f>IF(G301&gt;=0.3,(バックデータ一覧!$C$10*(バックデータ一覧!$C$12*計算過程!L301+バックデータ一覧!$C$13*LN(計算過程!G301)+バックデータ一覧!$C$14)^バックデータ一覧!$C$11+バックデータ一覧!$E$10*(計算過程!G301/(バックデータ一覧!$E$12*計算過程!L301+バックデータ一覧!$E$13*LN(計算過程!G301)+バックデータ一覧!$E$14))^バックデータ一覧!$E$11)*計算過程!$W$11*10^-3,0)</f>
        <v>0.97900671130288763</v>
      </c>
      <c r="F301" s="18">
        <f>IF(G301&lt;0.3,(バックデータ一覧!$C$10*(バックデータ一覧!$C$12*計算過程!L301+バックデータ一覧!$C$13*LN(0.3)+バックデータ一覧!$C$14)^バックデータ一覧!$C$11+バックデータ一覧!$E$10*(0.3/(バックデータ一覧!$E$12*計算過程!L301+バックデータ一覧!$E$13*LN(0.3)+バックデータ一覧!$E$14))^バックデータ一覧!$E$11)*計算過程!$W$11*計算過程!G301/0.3*10^-3,0)</f>
        <v>0</v>
      </c>
      <c r="G301" s="18">
        <f t="shared" si="26"/>
        <v>0.31625078654838312</v>
      </c>
      <c r="H301" s="18">
        <f t="shared" si="27"/>
        <v>9.6162129281751589</v>
      </c>
      <c r="I301" s="24">
        <v>0</v>
      </c>
      <c r="J301" s="24">
        <v>0</v>
      </c>
      <c r="K301" s="24">
        <v>0</v>
      </c>
      <c r="L301" s="14">
        <f>貼り付けシート!C301</f>
        <v>7.9</v>
      </c>
      <c r="M301" s="14">
        <f>貼り付けシート!D301</f>
        <v>5.9</v>
      </c>
      <c r="N301" s="18">
        <f>貼り付けシート!E301</f>
        <v>89.282222661869</v>
      </c>
      <c r="O301" s="18">
        <f>貼り付けシート!F301</f>
        <v>9.6162129281751589</v>
      </c>
      <c r="P301" s="19">
        <f t="shared" si="28"/>
        <v>9.6162129281751589</v>
      </c>
      <c r="Q301" s="19">
        <f t="shared" si="29"/>
        <v>0</v>
      </c>
    </row>
    <row r="302" spans="1:17">
      <c r="A302" s="38">
        <v>41652</v>
      </c>
      <c r="B302" s="49" t="s">
        <v>157</v>
      </c>
      <c r="C302" s="24">
        <f t="shared" si="24"/>
        <v>30.406921776000001</v>
      </c>
      <c r="D302" s="24">
        <f t="shared" si="25"/>
        <v>0.81763495328655933</v>
      </c>
      <c r="E302" s="18">
        <f>IF(G302&gt;=0.3,(バックデータ一覧!$C$10*(バックデータ一覧!$C$12*計算過程!L302+バックデータ一覧!$C$13*LN(計算過程!G302)+バックデータ一覧!$C$14)^バックデータ一覧!$C$11+バックデータ一覧!$E$10*(計算過程!G302/(バックデータ一覧!$E$12*計算過程!L302+バックデータ一覧!$E$13*LN(計算過程!G302)+バックデータ一覧!$E$14))^バックデータ一覧!$E$11)*計算過程!$W$11*10^-3,0)</f>
        <v>0</v>
      </c>
      <c r="F302" s="18">
        <f>IF(G302&lt;0.3,(バックデータ一覧!$C$10*(バックデータ一覧!$C$12*計算過程!L302+バックデータ一覧!$C$13*LN(0.3)+バックデータ一覧!$C$14)^バックデータ一覧!$C$11+バックデータ一覧!$E$10*(0.3/(バックデータ一覧!$E$12*計算過程!L302+バックデータ一覧!$E$13*LN(0.3)+バックデータ一覧!$E$14))^バックデータ一覧!$E$11)*計算過程!$W$11*計算過程!G302/0.3*10^-3,0)</f>
        <v>0.81763495328655933</v>
      </c>
      <c r="G302" s="18">
        <f t="shared" si="26"/>
        <v>0.26473928646693801</v>
      </c>
      <c r="H302" s="18">
        <f t="shared" si="27"/>
        <v>8.0499067746342394</v>
      </c>
      <c r="I302" s="24">
        <v>0</v>
      </c>
      <c r="J302" s="24">
        <v>0</v>
      </c>
      <c r="K302" s="24">
        <v>0</v>
      </c>
      <c r="L302" s="14">
        <f>貼り付けシート!C302</f>
        <v>8</v>
      </c>
      <c r="M302" s="14">
        <f>貼り付けシート!D302</f>
        <v>6.1</v>
      </c>
      <c r="N302" s="18">
        <f>貼り付けシート!E302</f>
        <v>91.652964187245018</v>
      </c>
      <c r="O302" s="18">
        <f>貼り付けシート!F302</f>
        <v>8.0499067746342394</v>
      </c>
      <c r="P302" s="19">
        <f t="shared" si="28"/>
        <v>8.0499067746342394</v>
      </c>
      <c r="Q302" s="19">
        <f t="shared" si="29"/>
        <v>0</v>
      </c>
    </row>
    <row r="303" spans="1:17">
      <c r="A303" s="38">
        <v>41652</v>
      </c>
      <c r="B303" s="49" t="s">
        <v>158</v>
      </c>
      <c r="C303" s="24">
        <f t="shared" si="24"/>
        <v>30.406921776000001</v>
      </c>
      <c r="D303" s="24">
        <f t="shared" si="25"/>
        <v>0.99935275010069013</v>
      </c>
      <c r="E303" s="18">
        <f>IF(G303&gt;=0.3,(バックデータ一覧!$C$10*(バックデータ一覧!$C$12*計算過程!L303+バックデータ一覧!$C$13*LN(計算過程!G303)+バックデータ一覧!$C$14)^バックデータ一覧!$C$11+バックデータ一覧!$E$10*(計算過程!G303/(バックデータ一覧!$E$12*計算過程!L303+バックデータ一覧!$E$13*LN(計算過程!G303)+バックデータ一覧!$E$14))^バックデータ一覧!$E$11)*計算過程!$W$11*10^-3,0)</f>
        <v>0.99935275010069013</v>
      </c>
      <c r="F303" s="18">
        <f>IF(G303&lt;0.3,(バックデータ一覧!$C$10*(バックデータ一覧!$C$12*計算過程!L303+バックデータ一覧!$C$13*LN(0.3)+バックデータ一覧!$C$14)^バックデータ一覧!$C$11+バックデータ一覧!$E$10*(0.3/(バックデータ一覧!$E$12*計算過程!L303+バックデータ一覧!$E$13*LN(0.3)+バックデータ一覧!$E$14))^バックデータ一覧!$E$11)*計算過程!$W$11*計算過程!G303/0.3*10^-3,0)</f>
        <v>0</v>
      </c>
      <c r="G303" s="18">
        <f t="shared" si="26"/>
        <v>0.32424501508797882</v>
      </c>
      <c r="H303" s="18">
        <f t="shared" si="27"/>
        <v>9.8592928100381112</v>
      </c>
      <c r="I303" s="24">
        <v>0</v>
      </c>
      <c r="J303" s="24">
        <v>0</v>
      </c>
      <c r="K303" s="24">
        <v>0</v>
      </c>
      <c r="L303" s="14">
        <f>貼り付けシート!C303</f>
        <v>8</v>
      </c>
      <c r="M303" s="14">
        <f>貼り付けシート!D303</f>
        <v>6.1</v>
      </c>
      <c r="N303" s="18">
        <f>貼り付けシート!E303</f>
        <v>91.652964187245018</v>
      </c>
      <c r="O303" s="18">
        <f>貼り付けシート!F303</f>
        <v>9.8592928100381112</v>
      </c>
      <c r="P303" s="19">
        <f t="shared" si="28"/>
        <v>9.8592928100381112</v>
      </c>
      <c r="Q303" s="19">
        <f t="shared" si="29"/>
        <v>0</v>
      </c>
    </row>
    <row r="304" spans="1:17">
      <c r="A304" s="38">
        <v>41652</v>
      </c>
      <c r="B304" s="49" t="s">
        <v>159</v>
      </c>
      <c r="C304" s="24">
        <f t="shared" si="24"/>
        <v>30.406921776000001</v>
      </c>
      <c r="D304" s="24">
        <f t="shared" si="25"/>
        <v>1.0166627873096004</v>
      </c>
      <c r="E304" s="18">
        <f>IF(G304&gt;=0.3,(バックデータ一覧!$C$10*(バックデータ一覧!$C$12*計算過程!L304+バックデータ一覧!$C$13*LN(計算過程!G304)+バックデータ一覧!$C$14)^バックデータ一覧!$C$11+バックデータ一覧!$E$10*(計算過程!G304/(バックデータ一覧!$E$12*計算過程!L304+バックデータ一覧!$E$13*LN(計算過程!G304)+バックデータ一覧!$E$14))^バックデータ一覧!$E$11)*計算過程!$W$11*10^-3,0)</f>
        <v>1.0166627873096004</v>
      </c>
      <c r="F304" s="18">
        <f>IF(G304&lt;0.3,(バックデータ一覧!$C$10*(バックデータ一覧!$C$12*計算過程!L304+バックデータ一覧!$C$13*LN(0.3)+バックデータ一覧!$C$14)^バックデータ一覧!$C$11+バックデータ一覧!$E$10*(0.3/(バックデータ一覧!$E$12*計算過程!L304+バックデータ一覧!$E$13*LN(0.3)+バックデータ一覧!$E$14))^バックデータ一覧!$E$11)*計算過程!$W$11*計算過程!G304/0.3*10^-3,0)</f>
        <v>0</v>
      </c>
      <c r="G304" s="18">
        <f t="shared" si="26"/>
        <v>0.33131634749115141</v>
      </c>
      <c r="H304" s="18">
        <f t="shared" si="27"/>
        <v>10.074310261273475</v>
      </c>
      <c r="I304" s="24">
        <v>0</v>
      </c>
      <c r="J304" s="24">
        <v>0</v>
      </c>
      <c r="K304" s="24">
        <v>0</v>
      </c>
      <c r="L304" s="14">
        <f>貼り付けシート!C304</f>
        <v>8.1</v>
      </c>
      <c r="M304" s="14">
        <f>貼り付けシート!D304</f>
        <v>6.3</v>
      </c>
      <c r="N304" s="18">
        <f>貼り付けシート!E304</f>
        <v>93.986038199561918</v>
      </c>
      <c r="O304" s="18">
        <f>貼り付けシート!F304</f>
        <v>10.074310261273475</v>
      </c>
      <c r="P304" s="19">
        <f t="shared" si="28"/>
        <v>10.074310261273475</v>
      </c>
      <c r="Q304" s="19">
        <f t="shared" si="29"/>
        <v>0</v>
      </c>
    </row>
    <row r="305" spans="1:17">
      <c r="A305" s="38">
        <v>41652</v>
      </c>
      <c r="B305" s="49" t="s">
        <v>160</v>
      </c>
      <c r="C305" s="24">
        <f t="shared" si="24"/>
        <v>30.406921776000001</v>
      </c>
      <c r="D305" s="24">
        <f t="shared" si="25"/>
        <v>1.0300624272957712</v>
      </c>
      <c r="E305" s="18">
        <f>IF(G305&gt;=0.3,(バックデータ一覧!$C$10*(バックデータ一覧!$C$12*計算過程!L305+バックデータ一覧!$C$13*LN(計算過程!G305)+バックデータ一覧!$C$14)^バックデータ一覧!$C$11+バックデータ一覧!$E$10*(計算過程!G305/(バックデータ一覧!$E$12*計算過程!L305+バックデータ一覧!$E$13*LN(計算過程!G305)+バックデータ一覧!$E$14))^バックデータ一覧!$E$11)*計算過程!$W$11*10^-3,0)</f>
        <v>1.0300624272957712</v>
      </c>
      <c r="F305" s="18">
        <f>IF(G305&lt;0.3,(バックデータ一覧!$C$10*(バックデータ一覧!$C$12*計算過程!L305+バックデータ一覧!$C$13*LN(0.3)+バックデータ一覧!$C$14)^バックデータ一覧!$C$11+バックデータ一覧!$E$10*(0.3/(バックデータ一覧!$E$12*計算過程!L305+バックデータ一覧!$E$13*LN(0.3)+バックデータ一覧!$E$14))^バックデータ一覧!$E$11)*計算過程!$W$11*計算過程!G305/0.3*10^-3,0)</f>
        <v>0</v>
      </c>
      <c r="G305" s="18">
        <f t="shared" si="26"/>
        <v>0.33473396743231931</v>
      </c>
      <c r="H305" s="18">
        <f t="shared" si="27"/>
        <v>10.178229563484665</v>
      </c>
      <c r="I305" s="24">
        <v>0</v>
      </c>
      <c r="J305" s="24">
        <v>0</v>
      </c>
      <c r="K305" s="24">
        <v>0</v>
      </c>
      <c r="L305" s="14">
        <f>貼り付けシート!C305</f>
        <v>8</v>
      </c>
      <c r="M305" s="14">
        <f>貼り付けシート!D305</f>
        <v>6.1</v>
      </c>
      <c r="N305" s="18">
        <f>貼り付けシート!E305</f>
        <v>91.652964187245018</v>
      </c>
      <c r="O305" s="18">
        <f>貼り付けシート!F305</f>
        <v>10.178229563484665</v>
      </c>
      <c r="P305" s="19">
        <f t="shared" si="28"/>
        <v>10.178229563484665</v>
      </c>
      <c r="Q305" s="19">
        <f t="shared" si="29"/>
        <v>0</v>
      </c>
    </row>
    <row r="306" spans="1:17">
      <c r="A306" s="38">
        <v>41652</v>
      </c>
      <c r="B306" s="49" t="s">
        <v>161</v>
      </c>
      <c r="C306" s="24">
        <f t="shared" si="24"/>
        <v>30.406921776000001</v>
      </c>
      <c r="D306" s="24">
        <f t="shared" si="25"/>
        <v>0.87505806514022866</v>
      </c>
      <c r="E306" s="18">
        <f>IF(G306&gt;=0.3,(バックデータ一覧!$C$10*(バックデータ一覧!$C$12*計算過程!L306+バックデータ一覧!$C$13*LN(計算過程!G306)+バックデータ一覧!$C$14)^バックデータ一覧!$C$11+バックデータ一覧!$E$10*(計算過程!G306/(バックデータ一覧!$E$12*計算過程!L306+バックデータ一覧!$E$13*LN(計算過程!G306)+バックデータ一覧!$E$14))^バックデータ一覧!$E$11)*計算過程!$W$11*10^-3,0)</f>
        <v>0</v>
      </c>
      <c r="F306" s="18">
        <f>IF(G306&lt;0.3,(バックデータ一覧!$C$10*(バックデータ一覧!$C$12*計算過程!L306+バックデータ一覧!$C$13*LN(0.3)+バックデータ一覧!$C$14)^バックデータ一覧!$C$11+バックデータ一覧!$E$10*(0.3/(バックデータ一覧!$E$12*計算過程!L306+バックデータ一覧!$E$13*LN(0.3)+バックデータ一覧!$E$14))^バックデータ一覧!$E$11)*計算過程!$W$11*計算過程!G306/0.3*10^-3,0)</f>
        <v>0.87505806514022866</v>
      </c>
      <c r="G306" s="18">
        <f t="shared" si="26"/>
        <v>0.28535422697525104</v>
      </c>
      <c r="H306" s="18">
        <f t="shared" si="27"/>
        <v>8.6767436580874069</v>
      </c>
      <c r="I306" s="24">
        <v>0</v>
      </c>
      <c r="J306" s="24">
        <v>0</v>
      </c>
      <c r="K306" s="24">
        <v>0</v>
      </c>
      <c r="L306" s="14">
        <f>貼り付けシート!C306</f>
        <v>8.1999999999999993</v>
      </c>
      <c r="M306" s="14">
        <f>貼り付けシート!D306</f>
        <v>6.3</v>
      </c>
      <c r="N306" s="18">
        <f>貼り付けシート!E306</f>
        <v>93.34909056133499</v>
      </c>
      <c r="O306" s="18">
        <f>貼り付けシート!F306</f>
        <v>8.6767436580874069</v>
      </c>
      <c r="P306" s="19">
        <f t="shared" si="28"/>
        <v>8.6767436580874069</v>
      </c>
      <c r="Q306" s="19">
        <f t="shared" si="29"/>
        <v>0</v>
      </c>
    </row>
    <row r="307" spans="1:17">
      <c r="A307" s="38">
        <v>41652</v>
      </c>
      <c r="B307" s="49" t="s">
        <v>162</v>
      </c>
      <c r="C307" s="24">
        <f t="shared" si="24"/>
        <v>30.406921776000001</v>
      </c>
      <c r="D307" s="24">
        <f t="shared" si="25"/>
        <v>1.0022904373969743</v>
      </c>
      <c r="E307" s="18">
        <f>IF(G307&gt;=0.3,(バックデータ一覧!$C$10*(バックデータ一覧!$C$12*計算過程!L307+バックデータ一覧!$C$13*LN(計算過程!G307)+バックデータ一覧!$C$14)^バックデータ一覧!$C$11+バックデータ一覧!$E$10*(計算過程!G307/(バックデータ一覧!$E$12*計算過程!L307+バックデータ一覧!$E$13*LN(計算過程!G307)+バックデータ一覧!$E$14))^バックデータ一覧!$E$11)*計算過程!$W$11*10^-3,0)</f>
        <v>1.0022904373969743</v>
      </c>
      <c r="F307" s="18">
        <f>IF(G307&lt;0.3,(バックデータ一覧!$C$10*(バックデータ一覧!$C$12*計算過程!L307+バックデータ一覧!$C$13*LN(0.3)+バックデータ一覧!$C$14)^バックデータ一覧!$C$11+バックデータ一覧!$E$10*(0.3/(バックデータ一覧!$E$12*計算過程!L307+バックデータ一覧!$E$13*LN(0.3)+バックデータ一覧!$E$14))^バックデータ一覧!$E$11)*計算過程!$W$11*計算過程!G307/0.3*10^-3,0)</f>
        <v>0</v>
      </c>
      <c r="G307" s="18">
        <f t="shared" si="26"/>
        <v>0.32408317842664114</v>
      </c>
      <c r="H307" s="18">
        <f t="shared" si="27"/>
        <v>9.8543718553363284</v>
      </c>
      <c r="I307" s="24">
        <v>0</v>
      </c>
      <c r="J307" s="24">
        <v>0</v>
      </c>
      <c r="K307" s="24">
        <v>0</v>
      </c>
      <c r="L307" s="14">
        <f>貼り付けシート!C307</f>
        <v>7.9</v>
      </c>
      <c r="M307" s="14">
        <f>貼り付けシート!D307</f>
        <v>5.9</v>
      </c>
      <c r="N307" s="18">
        <f>貼り付けシート!E307</f>
        <v>89.282222661869</v>
      </c>
      <c r="O307" s="18">
        <f>貼り付けシート!F307</f>
        <v>9.8543718553363284</v>
      </c>
      <c r="P307" s="19">
        <f t="shared" si="28"/>
        <v>9.8543718553363284</v>
      </c>
      <c r="Q307" s="19">
        <f t="shared" si="29"/>
        <v>0</v>
      </c>
    </row>
    <row r="308" spans="1:17">
      <c r="A308" s="38">
        <v>41652</v>
      </c>
      <c r="B308" s="49" t="s">
        <v>163</v>
      </c>
      <c r="C308" s="24">
        <f t="shared" si="24"/>
        <v>30.406921776000001</v>
      </c>
      <c r="D308" s="24">
        <f t="shared" si="25"/>
        <v>1.0561969180394468</v>
      </c>
      <c r="E308" s="18">
        <f>IF(G308&gt;=0.3,(バックデータ一覧!$C$10*(バックデータ一覧!$C$12*計算過程!L308+バックデータ一覧!$C$13*LN(計算過程!G308)+バックデータ一覧!$C$14)^バックデータ一覧!$C$11+バックデータ一覧!$E$10*(計算過程!G308/(バックデータ一覧!$E$12*計算過程!L308+バックデータ一覧!$E$13*LN(計算過程!G308)+バックデータ一覧!$E$14))^バックデータ一覧!$E$11)*計算過程!$W$11*10^-3,0)</f>
        <v>1.0561969180394468</v>
      </c>
      <c r="F308" s="18">
        <f>IF(G308&lt;0.3,(バックデータ一覧!$C$10*(バックデータ一覧!$C$12*計算過程!L308+バックデータ一覧!$C$13*LN(0.3)+バックデータ一覧!$C$14)^バックデータ一覧!$C$11+バックデータ一覧!$E$10*(0.3/(バックデータ一覧!$E$12*計算過程!L308+バックデータ一覧!$E$13*LN(0.3)+バックデータ一覧!$E$14))^バックデータ一覧!$E$11)*計算過程!$W$11*計算過程!G308/0.3*10^-3,0)</f>
        <v>0</v>
      </c>
      <c r="G308" s="18">
        <f t="shared" si="26"/>
        <v>0.3389288210249255</v>
      </c>
      <c r="H308" s="18">
        <f t="shared" si="27"/>
        <v>10.305782148536814</v>
      </c>
      <c r="I308" s="24">
        <v>0</v>
      </c>
      <c r="J308" s="24">
        <v>0</v>
      </c>
      <c r="K308" s="24">
        <v>0</v>
      </c>
      <c r="L308" s="14">
        <f>貼り付けシート!C308</f>
        <v>7.6</v>
      </c>
      <c r="M308" s="14">
        <f>貼り付けシート!D308</f>
        <v>5.8</v>
      </c>
      <c r="N308" s="18">
        <f>貼り付けシート!E308</f>
        <v>89.598011835517326</v>
      </c>
      <c r="O308" s="18">
        <f>貼り付けシート!F308</f>
        <v>10.305782148536814</v>
      </c>
      <c r="P308" s="19">
        <f t="shared" si="28"/>
        <v>10.305782148536814</v>
      </c>
      <c r="Q308" s="19">
        <f t="shared" si="29"/>
        <v>0</v>
      </c>
    </row>
    <row r="309" spans="1:17">
      <c r="A309" s="38">
        <v>41652</v>
      </c>
      <c r="B309" s="49" t="s">
        <v>164</v>
      </c>
      <c r="C309" s="24">
        <f t="shared" si="24"/>
        <v>30.406921776000001</v>
      </c>
      <c r="D309" s="24">
        <f t="shared" si="25"/>
        <v>1.0512760646313881</v>
      </c>
      <c r="E309" s="18">
        <f>IF(G309&gt;=0.3,(バックデータ一覧!$C$10*(バックデータ一覧!$C$12*計算過程!L309+バックデータ一覧!$C$13*LN(計算過程!G309)+バックデータ一覧!$C$14)^バックデータ一覧!$C$11+バックデータ一覧!$E$10*(計算過程!G309/(バックデータ一覧!$E$12*計算過程!L309+バックデータ一覧!$E$13*LN(計算過程!G309)+バックデータ一覧!$E$14))^バックデータ一覧!$E$11)*計算過程!$W$11*10^-3,0)</f>
        <v>1.0512760646313881</v>
      </c>
      <c r="F309" s="18">
        <f>IF(G309&lt;0.3,(バックデータ一覧!$C$10*(バックデータ一覧!$C$12*計算過程!L309+バックデータ一覧!$C$13*LN(0.3)+バックデータ一覧!$C$14)^バックデータ一覧!$C$11+バックデータ一覧!$E$10*(0.3/(バックデータ一覧!$E$12*計算過程!L309+バックデータ一覧!$E$13*LN(0.3)+バックデータ一覧!$E$14))^バックデータ一覧!$E$11)*計算過程!$W$11*計算過程!G309/0.3*10^-3,0)</f>
        <v>0</v>
      </c>
      <c r="G309" s="18">
        <f t="shared" si="26"/>
        <v>0.33365372596102377</v>
      </c>
      <c r="H309" s="18">
        <f t="shared" si="27"/>
        <v>10.14538274556779</v>
      </c>
      <c r="I309" s="24">
        <v>0</v>
      </c>
      <c r="J309" s="24">
        <v>0</v>
      </c>
      <c r="K309" s="24">
        <v>0</v>
      </c>
      <c r="L309" s="14">
        <f>貼り付けシート!C309</f>
        <v>7.3</v>
      </c>
      <c r="M309" s="14">
        <f>貼り付けシート!D309</f>
        <v>5.8</v>
      </c>
      <c r="N309" s="18">
        <f>貼り付けシート!E309</f>
        <v>91.455121847507456</v>
      </c>
      <c r="O309" s="18">
        <f>貼り付けシート!F309</f>
        <v>10.14538274556779</v>
      </c>
      <c r="P309" s="19">
        <f t="shared" si="28"/>
        <v>10.14538274556779</v>
      </c>
      <c r="Q309" s="19">
        <f t="shared" si="29"/>
        <v>0</v>
      </c>
    </row>
    <row r="310" spans="1:17">
      <c r="A310" s="38">
        <v>41652</v>
      </c>
      <c r="B310" s="49" t="s">
        <v>165</v>
      </c>
      <c r="C310" s="24">
        <f t="shared" si="24"/>
        <v>30.406921776000001</v>
      </c>
      <c r="D310" s="24">
        <f t="shared" si="25"/>
        <v>1.0830767827010686</v>
      </c>
      <c r="E310" s="18">
        <f>IF(G310&gt;=0.3,(バックデータ一覧!$C$10*(バックデータ一覧!$C$12*計算過程!L310+バックデータ一覧!$C$13*LN(計算過程!G310)+バックデータ一覧!$C$14)^バックデータ一覧!$C$11+バックデータ一覧!$E$10*(計算過程!G310/(バックデータ一覧!$E$12*計算過程!L310+バックデータ一覧!$E$13*LN(計算過程!G310)+バックデータ一覧!$E$14))^バックデータ一覧!$E$11)*計算過程!$W$11*10^-3,0)</f>
        <v>1.0830767827010686</v>
      </c>
      <c r="F310" s="18">
        <f>IF(G310&lt;0.3,(バックデータ一覧!$C$10*(バックデータ一覧!$C$12*計算過程!L310+バックデータ一覧!$C$13*LN(0.3)+バックデータ一覧!$C$14)^バックデータ一覧!$C$11+バックデータ一覧!$E$10*(0.3/(バックデータ一覧!$E$12*計算過程!L310+バックデータ一覧!$E$13*LN(0.3)+バックデータ一覧!$E$14))^バックデータ一覧!$E$11)*計算過程!$W$11*計算過程!G310/0.3*10^-3,0)</f>
        <v>0</v>
      </c>
      <c r="G310" s="18">
        <f t="shared" si="26"/>
        <v>0.34088387550857563</v>
      </c>
      <c r="H310" s="18">
        <f t="shared" si="27"/>
        <v>10.365229337288982</v>
      </c>
      <c r="I310" s="24">
        <v>0</v>
      </c>
      <c r="J310" s="24">
        <v>0</v>
      </c>
      <c r="K310" s="24">
        <v>0</v>
      </c>
      <c r="L310" s="14">
        <f>貼り付けシート!C310</f>
        <v>7</v>
      </c>
      <c r="M310" s="14">
        <f>貼り付けシート!D310</f>
        <v>5.5</v>
      </c>
      <c r="N310" s="18">
        <f>貼り付けシート!E310</f>
        <v>88.568945797065098</v>
      </c>
      <c r="O310" s="18">
        <f>貼り付けシート!F310</f>
        <v>10.365229337288982</v>
      </c>
      <c r="P310" s="19">
        <f t="shared" si="28"/>
        <v>10.365229337288982</v>
      </c>
      <c r="Q310" s="19">
        <f t="shared" si="29"/>
        <v>0</v>
      </c>
    </row>
    <row r="311" spans="1:17">
      <c r="A311" s="38">
        <v>41652</v>
      </c>
      <c r="B311" s="49" t="s">
        <v>166</v>
      </c>
      <c r="C311" s="24">
        <f t="shared" si="24"/>
        <v>30.406921776000001</v>
      </c>
      <c r="D311" s="24">
        <f t="shared" si="25"/>
        <v>1.2836285484900658</v>
      </c>
      <c r="E311" s="18">
        <f>IF(G311&gt;=0.3,(バックデータ一覧!$C$10*(バックデータ一覧!$C$12*計算過程!L311+バックデータ一覧!$C$13*LN(計算過程!G311)+バックデータ一覧!$C$14)^バックデータ一覧!$C$11+バックデータ一覧!$E$10*(計算過程!G311/(バックデータ一覧!$E$12*計算過程!L311+バックデータ一覧!$E$13*LN(計算過程!G311)+バックデータ一覧!$E$14))^バックデータ一覧!$E$11)*計算過程!$W$11*10^-3,0)</f>
        <v>1.2836285484900658</v>
      </c>
      <c r="F311" s="18">
        <f>IF(G311&lt;0.3,(バックデータ一覧!$C$10*(バックデータ一覧!$C$12*計算過程!L311+バックデータ一覧!$C$13*LN(0.3)+バックデータ一覧!$C$14)^バックデータ一覧!$C$11+バックデータ一覧!$E$10*(0.3/(バックデータ一覧!$E$12*計算過程!L311+バックデータ一覧!$E$13*LN(0.3)+バックデータ一覧!$E$14))^バックデータ一覧!$E$11)*計算過程!$W$11*計算過程!G311/0.3*10^-3,0)</f>
        <v>0</v>
      </c>
      <c r="G311" s="18">
        <f t="shared" si="26"/>
        <v>0.40855113999109205</v>
      </c>
      <c r="H311" s="18">
        <f t="shared" si="27"/>
        <v>12.422782555204762</v>
      </c>
      <c r="I311" s="24">
        <v>0</v>
      </c>
      <c r="J311" s="24">
        <v>0</v>
      </c>
      <c r="K311" s="24">
        <v>0</v>
      </c>
      <c r="L311" s="14">
        <f>貼り付けシート!C311</f>
        <v>6.7</v>
      </c>
      <c r="M311" s="14">
        <f>貼り付けシート!D311</f>
        <v>5.5</v>
      </c>
      <c r="N311" s="18">
        <f>貼り付けシート!E311</f>
        <v>90.413695148353398</v>
      </c>
      <c r="O311" s="18">
        <f>貼り付けシート!F311</f>
        <v>12.422782555204762</v>
      </c>
      <c r="P311" s="19">
        <f t="shared" si="28"/>
        <v>12.422782555204762</v>
      </c>
      <c r="Q311" s="19">
        <f t="shared" si="29"/>
        <v>0</v>
      </c>
    </row>
    <row r="312" spans="1:17">
      <c r="A312" s="38">
        <v>41652</v>
      </c>
      <c r="B312" s="49" t="s">
        <v>167</v>
      </c>
      <c r="C312" s="24">
        <f t="shared" si="24"/>
        <v>30.406921776000001</v>
      </c>
      <c r="D312" s="24">
        <f t="shared" si="25"/>
        <v>1.2944249599939039</v>
      </c>
      <c r="E312" s="18">
        <f>IF(G312&gt;=0.3,(バックデータ一覧!$C$10*(バックデータ一覧!$C$12*計算過程!L312+バックデータ一覧!$C$13*LN(計算過程!G312)+バックデータ一覧!$C$14)^バックデータ一覧!$C$11+バックデータ一覧!$E$10*(計算過程!G312/(バックデータ一覧!$E$12*計算過程!L312+バックデータ一覧!$E$13*LN(計算過程!G312)+バックデータ一覧!$E$14))^バックデータ一覧!$E$11)*計算過程!$W$11*10^-3,0)</f>
        <v>1.2944249599939039</v>
      </c>
      <c r="F312" s="18">
        <f>IF(G312&lt;0.3,(バックデータ一覧!$C$10*(バックデータ一覧!$C$12*計算過程!L312+バックデータ一覧!$C$13*LN(0.3)+バックデータ一覧!$C$14)^バックデータ一覧!$C$11+バックデータ一覧!$E$10*(0.3/(バックデータ一覧!$E$12*計算過程!L312+バックデータ一覧!$E$13*LN(0.3)+バックデータ一覧!$E$14))^バックデータ一覧!$E$11)*計算過程!$W$11*計算過程!G312/0.3*10^-3,0)</f>
        <v>0</v>
      </c>
      <c r="G312" s="18">
        <f t="shared" si="26"/>
        <v>0.41259037505907648</v>
      </c>
      <c r="H312" s="18">
        <f t="shared" si="27"/>
        <v>12.545603259951839</v>
      </c>
      <c r="I312" s="24">
        <v>0</v>
      </c>
      <c r="J312" s="24">
        <v>0</v>
      </c>
      <c r="K312" s="24">
        <v>0</v>
      </c>
      <c r="L312" s="14">
        <f>貼り付けシート!C312</f>
        <v>6.7</v>
      </c>
      <c r="M312" s="14">
        <f>貼り付けシート!D312</f>
        <v>5.3</v>
      </c>
      <c r="N312" s="18">
        <f>貼り付けシート!E312</f>
        <v>87.153702488192209</v>
      </c>
      <c r="O312" s="18">
        <f>貼り付けシート!F312</f>
        <v>12.545603259951839</v>
      </c>
      <c r="P312" s="19">
        <f t="shared" si="28"/>
        <v>12.545603259951839</v>
      </c>
      <c r="Q312" s="19">
        <f t="shared" si="29"/>
        <v>0</v>
      </c>
    </row>
    <row r="313" spans="1:17">
      <c r="A313" s="38">
        <v>41652</v>
      </c>
      <c r="B313" s="49" t="s">
        <v>168</v>
      </c>
      <c r="C313" s="24">
        <f t="shared" si="24"/>
        <v>30.406921776000001</v>
      </c>
      <c r="D313" s="24">
        <f t="shared" si="25"/>
        <v>1.0285429594859821</v>
      </c>
      <c r="E313" s="18">
        <f>IF(G313&gt;=0.3,(バックデータ一覧!$C$10*(バックデータ一覧!$C$12*計算過程!L313+バックデータ一覧!$C$13*LN(計算過程!G313)+バックデータ一覧!$C$14)^バックデータ一覧!$C$11+バックデータ一覧!$E$10*(計算過程!G313/(バックデータ一覧!$E$12*計算過程!L313+バックデータ一覧!$E$13*LN(計算過程!G313)+バックデータ一覧!$E$14))^バックデータ一覧!$E$11)*計算過程!$W$11*10^-3,0)</f>
        <v>1.0285429594859821</v>
      </c>
      <c r="F313" s="18">
        <f>IF(G313&lt;0.3,(バックデータ一覧!$C$10*(バックデータ一覧!$C$12*計算過程!L313+バックデータ一覧!$C$13*LN(0.3)+バックデータ一覧!$C$14)^バックデータ一覧!$C$11+バックデータ一覧!$E$10*(0.3/(バックデータ一覧!$E$12*計算過程!L313+バックデータ一覧!$E$13*LN(0.3)+バックデータ一覧!$E$14))^バックデータ一覧!$E$11)*計算過程!$W$11*計算過程!G313/0.3*10^-3,0)</f>
        <v>0</v>
      </c>
      <c r="G313" s="18">
        <f t="shared" si="26"/>
        <v>0.3179254775756169</v>
      </c>
      <c r="H313" s="18">
        <f t="shared" si="27"/>
        <v>9.6671351272392254</v>
      </c>
      <c r="I313" s="24">
        <v>0</v>
      </c>
      <c r="J313" s="24">
        <v>0</v>
      </c>
      <c r="K313" s="24">
        <v>0</v>
      </c>
      <c r="L313" s="14">
        <f>貼り付けシート!C313</f>
        <v>6.6</v>
      </c>
      <c r="M313" s="14">
        <f>貼り付けシート!D313</f>
        <v>5.4</v>
      </c>
      <c r="N313" s="18">
        <f>貼り付けシート!E313</f>
        <v>89.397126706972614</v>
      </c>
      <c r="O313" s="18">
        <f>貼り付けシート!F313</f>
        <v>9.6671351272392254</v>
      </c>
      <c r="P313" s="19">
        <f t="shared" si="28"/>
        <v>9.6671351272392254</v>
      </c>
      <c r="Q313" s="19">
        <f t="shared" si="29"/>
        <v>0</v>
      </c>
    </row>
    <row r="314" spans="1:17">
      <c r="A314" s="38">
        <v>41652</v>
      </c>
      <c r="B314" s="49" t="s">
        <v>169</v>
      </c>
      <c r="C314" s="24">
        <f t="shared" si="24"/>
        <v>30.406921776000001</v>
      </c>
      <c r="D314" s="24">
        <f t="shared" si="25"/>
        <v>1.1683954581861098</v>
      </c>
      <c r="E314" s="18">
        <f>IF(G314&gt;=0.3,(バックデータ一覧!$C$10*(バックデータ一覧!$C$12*計算過程!L314+バックデータ一覧!$C$13*LN(計算過程!G314)+バックデータ一覧!$C$14)^バックデータ一覧!$C$11+バックデータ一覧!$E$10*(計算過程!G314/(バックデータ一覧!$E$12*計算過程!L314+バックデータ一覧!$E$13*LN(計算過程!G314)+バックデータ一覧!$E$14))^バックデータ一覧!$E$11)*計算過程!$W$11*10^-3,0)</f>
        <v>1.1683954581861098</v>
      </c>
      <c r="F314" s="18">
        <f>IF(G314&lt;0.3,(バックデータ一覧!$C$10*(バックデータ一覧!$C$12*計算過程!L314+バックデータ一覧!$C$13*LN(0.3)+バックデータ一覧!$C$14)^バックデータ一覧!$C$11+バックデータ一覧!$E$10*(0.3/(バックデータ一覧!$E$12*計算過程!L314+バックデータ一覧!$E$13*LN(0.3)+バックデータ一覧!$E$14))^バックデータ一覧!$E$11)*計算過程!$W$11*計算過程!G314/0.3*10^-3,0)</f>
        <v>0</v>
      </c>
      <c r="G314" s="18">
        <f t="shared" si="26"/>
        <v>0.35773783622487615</v>
      </c>
      <c r="H314" s="18">
        <f t="shared" si="27"/>
        <v>10.877706402405309</v>
      </c>
      <c r="I314" s="24">
        <v>0</v>
      </c>
      <c r="J314" s="24">
        <v>0</v>
      </c>
      <c r="K314" s="24">
        <v>0</v>
      </c>
      <c r="L314" s="14">
        <f>貼り付けシート!C314</f>
        <v>6</v>
      </c>
      <c r="M314" s="14">
        <f>貼り付けシート!D314</f>
        <v>5.3</v>
      </c>
      <c r="N314" s="18">
        <f>貼り付けシート!E314</f>
        <v>91.4660443390067</v>
      </c>
      <c r="O314" s="18">
        <f>貼り付けシート!F314</f>
        <v>10.877706402405309</v>
      </c>
      <c r="P314" s="19">
        <f t="shared" si="28"/>
        <v>10.877706402405309</v>
      </c>
      <c r="Q314" s="19">
        <f t="shared" si="29"/>
        <v>0</v>
      </c>
    </row>
    <row r="315" spans="1:17">
      <c r="A315" s="38">
        <v>41652</v>
      </c>
      <c r="B315" s="49" t="s">
        <v>170</v>
      </c>
      <c r="C315" s="24">
        <f t="shared" si="24"/>
        <v>30.406921776000001</v>
      </c>
      <c r="D315" s="24">
        <f t="shared" si="25"/>
        <v>1.1470794947829062</v>
      </c>
      <c r="E315" s="18">
        <f>IF(G315&gt;=0.3,(バックデータ一覧!$C$10*(バックデータ一覧!$C$12*計算過程!L315+バックデータ一覧!$C$13*LN(計算過程!G315)+バックデータ一覧!$C$14)^バックデータ一覧!$C$11+バックデータ一覧!$E$10*(計算過程!G315/(バックデータ一覧!$E$12*計算過程!L315+バックデータ一覧!$E$13*LN(計算過程!G315)+バックデータ一覧!$E$14))^バックデータ一覧!$E$11)*計算過程!$W$11*10^-3,0)</f>
        <v>1.1470794947829062</v>
      </c>
      <c r="F315" s="18">
        <f>IF(G315&lt;0.3,(バックデータ一覧!$C$10*(バックデータ一覧!$C$12*計算過程!L315+バックデータ一覧!$C$13*LN(0.3)+バックデータ一覧!$C$14)^バックデータ一覧!$C$11+バックデータ一覧!$E$10*(0.3/(バックデータ一覧!$E$12*計算過程!L315+バックデータ一覧!$E$13*LN(0.3)+バックデータ一覧!$E$14))^バックデータ一覧!$E$11)*計算過程!$W$11*計算過程!G315/0.3*10^-3,0)</f>
        <v>0</v>
      </c>
      <c r="G315" s="18">
        <f t="shared" si="26"/>
        <v>0.34425145985870548</v>
      </c>
      <c r="H315" s="18">
        <f t="shared" si="27"/>
        <v>10.467627211197462</v>
      </c>
      <c r="I315" s="24">
        <v>0</v>
      </c>
      <c r="J315" s="24">
        <v>0</v>
      </c>
      <c r="K315" s="24">
        <v>0</v>
      </c>
      <c r="L315" s="14">
        <f>貼り付けシート!C315</f>
        <v>5.5</v>
      </c>
      <c r="M315" s="14">
        <f>貼り付けシート!D315</f>
        <v>5.0999999999999996</v>
      </c>
      <c r="N315" s="18">
        <f>貼り付けシート!E315</f>
        <v>91.147936156261068</v>
      </c>
      <c r="O315" s="18">
        <f>貼り付けシート!F315</f>
        <v>10.467627211197462</v>
      </c>
      <c r="P315" s="19">
        <f t="shared" si="28"/>
        <v>10.467627211197462</v>
      </c>
      <c r="Q315" s="19">
        <f t="shared" si="29"/>
        <v>0</v>
      </c>
    </row>
    <row r="316" spans="1:17">
      <c r="A316" s="38">
        <v>41652</v>
      </c>
      <c r="B316" s="49" t="s">
        <v>171</v>
      </c>
      <c r="C316" s="24">
        <f t="shared" si="24"/>
        <v>23.413329767519997</v>
      </c>
      <c r="D316" s="24">
        <f t="shared" si="25"/>
        <v>1.7398604187667581</v>
      </c>
      <c r="E316" s="18">
        <f>IF(G316&gt;=0.3,(バックデータ一覧!$C$10*(バックデータ一覧!$C$12*計算過程!L316+バックデータ一覧!$C$13*LN(計算過程!G316)+バックデータ一覧!$C$14)^バックデータ一覧!$C$11+バックデータ一覧!$E$10*(計算過程!G316/(バックデータ一覧!$E$12*計算過程!L316+バックデータ一覧!$E$13*LN(計算過程!G316)+バックデータ一覧!$E$14))^バックデータ一覧!$E$11)*計算過程!$W$11*10^-3,0)</f>
        <v>1.7398604187667581</v>
      </c>
      <c r="F316" s="18">
        <f>IF(G316&lt;0.3,(バックデータ一覧!$C$10*(バックデータ一覧!$C$12*計算過程!L316+バックデータ一覧!$C$13*LN(0.3)+バックデータ一覧!$C$14)^バックデータ一覧!$C$11+バックデータ一覧!$E$10*(0.3/(バックデータ一覧!$E$12*計算過程!L316+バックデータ一覧!$E$13*LN(0.3)+バックデータ一覧!$E$14))^バックデータ一覧!$E$11)*計算過程!$W$11*計算過程!G316/0.3*10^-3,0)</f>
        <v>0</v>
      </c>
      <c r="G316" s="18">
        <f t="shared" si="26"/>
        <v>0.56050121398821429</v>
      </c>
      <c r="H316" s="18">
        <f t="shared" si="27"/>
        <v>17.043116569092668</v>
      </c>
      <c r="I316" s="24">
        <v>0</v>
      </c>
      <c r="J316" s="24">
        <v>0</v>
      </c>
      <c r="K316" s="24">
        <v>0</v>
      </c>
      <c r="L316" s="14">
        <f>貼り付けシート!C316</f>
        <v>4.8</v>
      </c>
      <c r="M316" s="14">
        <f>貼り付けシート!D316</f>
        <v>5</v>
      </c>
      <c r="N316" s="18">
        <f>貼り付けシート!E316</f>
        <v>93.841342619863738</v>
      </c>
      <c r="O316" s="18">
        <f>貼り付けシート!F316</f>
        <v>13.123199758201354</v>
      </c>
      <c r="P316" s="19">
        <f t="shared" si="28"/>
        <v>13.123199758201354</v>
      </c>
      <c r="Q316" s="19">
        <f t="shared" si="29"/>
        <v>0</v>
      </c>
    </row>
    <row r="317" spans="1:17">
      <c r="A317" s="38">
        <v>41652</v>
      </c>
      <c r="B317" s="49" t="s">
        <v>172</v>
      </c>
      <c r="C317" s="24">
        <f t="shared" si="24"/>
        <v>23.413329767519997</v>
      </c>
      <c r="D317" s="24">
        <f t="shared" si="25"/>
        <v>1.8591046109485443</v>
      </c>
      <c r="E317" s="18">
        <f>IF(G317&gt;=0.3,(バックデータ一覧!$C$10*(バックデータ一覧!$C$12*計算過程!L317+バックデータ一覧!$C$13*LN(計算過程!G317)+バックデータ一覧!$C$14)^バックデータ一覧!$C$11+バックデータ一覧!$E$10*(計算過程!G317/(バックデータ一覧!$E$12*計算過程!L317+バックデータ一覧!$E$13*LN(計算過程!G317)+バックデータ一覧!$E$14))^バックデータ一覧!$E$11)*計算過程!$W$11*10^-3,0)</f>
        <v>1.8591046109485443</v>
      </c>
      <c r="F317" s="18">
        <f>IF(G317&lt;0.3,(バックデータ一覧!$C$10*(バックデータ一覧!$C$12*計算過程!L317+バックデータ一覧!$C$13*LN(0.3)+バックデータ一覧!$C$14)^バックデータ一覧!$C$11+バックデータ一覧!$E$10*(0.3/(バックデータ一覧!$E$12*計算過程!L317+バックデータ一覧!$E$13*LN(0.3)+バックデータ一覧!$E$14))^バックデータ一覧!$E$11)*計算過程!$W$11*計算過程!G317/0.3*10^-3,0)</f>
        <v>0</v>
      </c>
      <c r="G317" s="18">
        <f t="shared" si="26"/>
        <v>0.58677651678600118</v>
      </c>
      <c r="H317" s="18">
        <f t="shared" si="27"/>
        <v>17.84206764590569</v>
      </c>
      <c r="I317" s="24">
        <v>0</v>
      </c>
      <c r="J317" s="24">
        <v>0</v>
      </c>
      <c r="K317" s="24">
        <v>0</v>
      </c>
      <c r="L317" s="14">
        <f>貼り付けシート!C317</f>
        <v>3.5</v>
      </c>
      <c r="M317" s="14">
        <f>貼り付けシート!D317</f>
        <v>4.7</v>
      </c>
      <c r="N317" s="18">
        <f>貼り付けシート!E317</f>
        <v>96.689916915841607</v>
      </c>
      <c r="O317" s="18">
        <f>貼り付けシート!F317</f>
        <v>13.738392087347382</v>
      </c>
      <c r="P317" s="19">
        <f t="shared" si="28"/>
        <v>13.738392087347382</v>
      </c>
      <c r="Q317" s="19">
        <f t="shared" si="29"/>
        <v>0</v>
      </c>
    </row>
    <row r="318" spans="1:17">
      <c r="A318" s="38">
        <v>41653</v>
      </c>
      <c r="B318" s="49" t="s">
        <v>149</v>
      </c>
      <c r="C318" s="24">
        <f t="shared" si="24"/>
        <v>23.413329767519997</v>
      </c>
      <c r="D318" s="24">
        <f t="shared" si="25"/>
        <v>1.9489475928687674</v>
      </c>
      <c r="E318" s="18">
        <f>IF(G318&gt;=0.3,(バックデータ一覧!$C$10*(バックデータ一覧!$C$12*計算過程!L318+バックデータ一覧!$C$13*LN(計算過程!G318)+バックデータ一覧!$C$14)^バックデータ一覧!$C$11+バックデータ一覧!$E$10*(計算過程!G318/(バックデータ一覧!$E$12*計算過程!L318+バックデータ一覧!$E$13*LN(計算過程!G318)+バックデータ一覧!$E$14))^バックデータ一覧!$E$11)*計算過程!$W$11*10^-3,0)</f>
        <v>1.9489475928687674</v>
      </c>
      <c r="F318" s="18">
        <f>IF(G318&lt;0.3,(バックデータ一覧!$C$10*(バックデータ一覧!$C$12*計算過程!L318+バックデータ一覧!$C$13*LN(0.3)+バックデータ一覧!$C$14)^バックデータ一覧!$C$11+バックデータ一覧!$E$10*(0.3/(バックデータ一覧!$E$12*計算過程!L318+バックデータ一覧!$E$13*LN(0.3)+バックデータ一覧!$E$14))^バックデータ一覧!$E$11)*計算過程!$W$11*計算過程!G318/0.3*10^-3,0)</f>
        <v>0</v>
      </c>
      <c r="G318" s="18">
        <f t="shared" si="26"/>
        <v>0.61840679478675298</v>
      </c>
      <c r="H318" s="18">
        <f t="shared" si="27"/>
        <v>18.803847034827683</v>
      </c>
      <c r="I318" s="24">
        <v>0</v>
      </c>
      <c r="J318" s="24">
        <v>0</v>
      </c>
      <c r="K318" s="24">
        <v>0</v>
      </c>
      <c r="L318" s="14">
        <f>貼り付けシート!C318</f>
        <v>3.1</v>
      </c>
      <c r="M318" s="14">
        <f>貼り付けシート!D318</f>
        <v>4.5</v>
      </c>
      <c r="N318" s="18">
        <f>貼り付けシート!E318</f>
        <v>95.261924080188663</v>
      </c>
      <c r="O318" s="18">
        <f>貼り付けシート!F318</f>
        <v>14.478962216817315</v>
      </c>
      <c r="P318" s="19">
        <f t="shared" si="28"/>
        <v>14.478962216817315</v>
      </c>
      <c r="Q318" s="19">
        <f t="shared" si="29"/>
        <v>0</v>
      </c>
    </row>
    <row r="319" spans="1:17">
      <c r="A319" s="38">
        <v>41653</v>
      </c>
      <c r="B319" s="49" t="s">
        <v>150</v>
      </c>
      <c r="C319" s="24">
        <f t="shared" si="24"/>
        <v>23.413329767519997</v>
      </c>
      <c r="D319" s="24">
        <f t="shared" si="25"/>
        <v>1.9783258672984296</v>
      </c>
      <c r="E319" s="18">
        <f>IF(G319&gt;=0.3,(バックデータ一覧!$C$10*(バックデータ一覧!$C$12*計算過程!L319+バックデータ一覧!$C$13*LN(計算過程!G319)+バックデータ一覧!$C$14)^バックデータ一覧!$C$11+バックデータ一覧!$E$10*(計算過程!G319/(バックデータ一覧!$E$12*計算過程!L319+バックデータ一覧!$E$13*LN(計算過程!G319)+バックデータ一覧!$E$14))^バックデータ一覧!$E$11)*計算過程!$W$11*10^-3,0)</f>
        <v>1.9783258672984296</v>
      </c>
      <c r="F319" s="18">
        <f>IF(G319&lt;0.3,(バックデータ一覧!$C$10*(バックデータ一覧!$C$12*計算過程!L319+バックデータ一覧!$C$13*LN(0.3)+バックデータ一覧!$C$14)^バックデータ一覧!$C$11+バックデータ一覧!$E$10*(0.3/(バックデータ一覧!$E$12*計算過程!L319+バックデータ一覧!$E$13*LN(0.3)+バックデータ一覧!$E$14))^バックデータ一覧!$E$11)*計算過程!$W$11*計算過程!G319/0.3*10^-3,0)</f>
        <v>0</v>
      </c>
      <c r="G319" s="18">
        <f t="shared" si="26"/>
        <v>0.63171417715245359</v>
      </c>
      <c r="H319" s="18">
        <f t="shared" si="27"/>
        <v>19.208483569464864</v>
      </c>
      <c r="I319" s="24">
        <v>0</v>
      </c>
      <c r="J319" s="24">
        <v>0</v>
      </c>
      <c r="K319" s="24">
        <v>0</v>
      </c>
      <c r="L319" s="14">
        <f>貼り付けシート!C319</f>
        <v>3.1</v>
      </c>
      <c r="M319" s="14">
        <f>貼り付けシート!D319</f>
        <v>4.5</v>
      </c>
      <c r="N319" s="18">
        <f>貼り付けシート!E319</f>
        <v>95.261924080188663</v>
      </c>
      <c r="O319" s="18">
        <f>貼り付けシート!F319</f>
        <v>14.790532348487947</v>
      </c>
      <c r="P319" s="19">
        <f t="shared" si="28"/>
        <v>14.790532348487947</v>
      </c>
      <c r="Q319" s="19">
        <f t="shared" si="29"/>
        <v>0</v>
      </c>
    </row>
    <row r="320" spans="1:17">
      <c r="A320" s="38">
        <v>41653</v>
      </c>
      <c r="B320" s="49" t="s">
        <v>151</v>
      </c>
      <c r="C320" s="24">
        <f t="shared" si="24"/>
        <v>23.413329767519997</v>
      </c>
      <c r="D320" s="24">
        <f t="shared" si="25"/>
        <v>1.9952232827933536</v>
      </c>
      <c r="E320" s="18">
        <f>IF(G320&gt;=0.3,(バックデータ一覧!$C$10*(バックデータ一覧!$C$12*計算過程!L320+バックデータ一覧!$C$13*LN(計算過程!G320)+バックデータ一覧!$C$14)^バックデータ一覧!$C$11+バックデータ一覧!$E$10*(計算過程!G320/(バックデータ一覧!$E$12*計算過程!L320+バックデータ一覧!$E$13*LN(計算過程!G320)+バックデータ一覧!$E$14))^バックデータ一覧!$E$11)*計算過程!$W$11*10^-3,0)</f>
        <v>1.9952232827933536</v>
      </c>
      <c r="F320" s="18">
        <f>IF(G320&lt;0.3,(バックデータ一覧!$C$10*(バックデータ一覧!$C$12*計算過程!L320+バックデータ一覧!$C$13*LN(0.3)+バックデータ一覧!$C$14)^バックデータ一覧!$C$11+バックデータ一覧!$E$10*(0.3/(バックデータ一覧!$E$12*計算過程!L320+バックデータ一覧!$E$13*LN(0.3)+バックデータ一覧!$E$14))^バックデータ一覧!$E$11)*計算過程!$W$11*計算過程!G320/0.3*10^-3,0)</f>
        <v>0</v>
      </c>
      <c r="G320" s="18">
        <f t="shared" si="26"/>
        <v>0.6394437891498449</v>
      </c>
      <c r="H320" s="18">
        <f t="shared" si="27"/>
        <v>19.443517276828373</v>
      </c>
      <c r="I320" s="24">
        <v>0</v>
      </c>
      <c r="J320" s="24">
        <v>0</v>
      </c>
      <c r="K320" s="24">
        <v>0</v>
      </c>
      <c r="L320" s="14">
        <f>貼り付けシート!C320</f>
        <v>3.1</v>
      </c>
      <c r="M320" s="14">
        <f>貼り付けシート!D320</f>
        <v>4.4000000000000004</v>
      </c>
      <c r="N320" s="18">
        <f>貼り付けシート!E320</f>
        <v>93.15986232419759</v>
      </c>
      <c r="O320" s="18">
        <f>貼り付けシート!F320</f>
        <v>14.971508303157849</v>
      </c>
      <c r="P320" s="19">
        <f t="shared" si="28"/>
        <v>14.971508303157849</v>
      </c>
      <c r="Q320" s="19">
        <f t="shared" si="29"/>
        <v>0</v>
      </c>
    </row>
    <row r="321" spans="1:17">
      <c r="A321" s="38">
        <v>41653</v>
      </c>
      <c r="B321" s="49" t="s">
        <v>152</v>
      </c>
      <c r="C321" s="24">
        <f t="shared" si="24"/>
        <v>23.413329767519997</v>
      </c>
      <c r="D321" s="24">
        <f t="shared" si="25"/>
        <v>2.0267852334769323</v>
      </c>
      <c r="E321" s="18">
        <f>IF(G321&gt;=0.3,(バックデータ一覧!$C$10*(バックデータ一覧!$C$12*計算過程!L321+バックデータ一覧!$C$13*LN(計算過程!G321)+バックデータ一覧!$C$14)^バックデータ一覧!$C$11+バックデータ一覧!$E$10*(計算過程!G321/(バックデータ一覧!$E$12*計算過程!L321+バックデータ一覧!$E$13*LN(計算過程!G321)+バックデータ一覧!$E$14))^バックデータ一覧!$E$11)*計算過程!$W$11*10^-3,0)</f>
        <v>2.0267852334769323</v>
      </c>
      <c r="F321" s="18">
        <f>IF(G321&lt;0.3,(バックデータ一覧!$C$10*(バックデータ一覧!$C$12*計算過程!L321+バックデータ一覧!$C$13*LN(0.3)+バックデータ一覧!$C$14)^バックデータ一覧!$C$11+バックデータ一覧!$E$10*(0.3/(バックデータ一覧!$E$12*計算過程!L321+バックデータ一覧!$E$13*LN(0.3)+バックデータ一覧!$E$14))^バックデータ一覧!$E$11)*計算過程!$W$11*計算過程!G321/0.3*10^-3,0)</f>
        <v>0</v>
      </c>
      <c r="G321" s="18">
        <f t="shared" si="26"/>
        <v>0.64957488859618306</v>
      </c>
      <c r="H321" s="18">
        <f t="shared" si="27"/>
        <v>19.751572825198053</v>
      </c>
      <c r="I321" s="24">
        <v>0</v>
      </c>
      <c r="J321" s="24">
        <v>0</v>
      </c>
      <c r="K321" s="24">
        <v>0</v>
      </c>
      <c r="L321" s="14">
        <f>貼り付けシート!C321</f>
        <v>2.9</v>
      </c>
      <c r="M321" s="14">
        <f>貼り付けシート!D321</f>
        <v>4.3</v>
      </c>
      <c r="N321" s="18">
        <f>貼り付けシート!E321</f>
        <v>92.35733982830719</v>
      </c>
      <c r="O321" s="18">
        <f>貼り付けシート!F321</f>
        <v>15.208711075402501</v>
      </c>
      <c r="P321" s="19">
        <f t="shared" si="28"/>
        <v>15.208711075402501</v>
      </c>
      <c r="Q321" s="19">
        <f t="shared" si="29"/>
        <v>0</v>
      </c>
    </row>
    <row r="322" spans="1:17">
      <c r="A322" s="38">
        <v>41653</v>
      </c>
      <c r="B322" s="49" t="s">
        <v>153</v>
      </c>
      <c r="C322" s="24">
        <f t="shared" si="24"/>
        <v>23.413329767519997</v>
      </c>
      <c r="D322" s="24">
        <f t="shared" si="25"/>
        <v>2.0588708626050352</v>
      </c>
      <c r="E322" s="18">
        <f>IF(G322&gt;=0.3,(バックデータ一覧!$C$10*(バックデータ一覧!$C$12*計算過程!L322+バックデータ一覧!$C$13*LN(計算過程!G322)+バックデータ一覧!$C$14)^バックデータ一覧!$C$11+バックデータ一覧!$E$10*(計算過程!G322/(バックデータ一覧!$E$12*計算過程!L322+バックデータ一覧!$E$13*LN(計算過程!G322)+バックデータ一覧!$E$14))^バックデータ一覧!$E$11)*計算過程!$W$11*10^-3,0)</f>
        <v>2.0588708626050352</v>
      </c>
      <c r="F322" s="18">
        <f>IF(G322&lt;0.3,(バックデータ一覧!$C$10*(バックデータ一覧!$C$12*計算過程!L322+バックデータ一覧!$C$13*LN(0.3)+バックデータ一覧!$C$14)^バックデータ一覧!$C$11+バックデータ一覧!$E$10*(0.3/(バックデータ一覧!$E$12*計算過程!L322+バックデータ一覧!$E$13*LN(0.3)+バックデータ一覧!$E$14))^バックデータ一覧!$E$11)*計算過程!$W$11*計算過程!G322/0.3*10^-3,0)</f>
        <v>0</v>
      </c>
      <c r="G322" s="18">
        <f t="shared" si="26"/>
        <v>0.65998787629437461</v>
      </c>
      <c r="H322" s="18">
        <f t="shared" si="27"/>
        <v>20.068199727591413</v>
      </c>
      <c r="I322" s="24">
        <v>0</v>
      </c>
      <c r="J322" s="24">
        <v>0</v>
      </c>
      <c r="K322" s="24">
        <v>0</v>
      </c>
      <c r="L322" s="14">
        <f>貼り付けシート!C322</f>
        <v>2.7</v>
      </c>
      <c r="M322" s="14">
        <f>貼り付けシート!D322</f>
        <v>4.2</v>
      </c>
      <c r="N322" s="18">
        <f>貼り付けシート!E322</f>
        <v>91.51432936973994</v>
      </c>
      <c r="O322" s="18">
        <f>貼り付けシート!F322</f>
        <v>15.452513790245387</v>
      </c>
      <c r="P322" s="19">
        <f t="shared" si="28"/>
        <v>15.452513790245387</v>
      </c>
      <c r="Q322" s="19">
        <f t="shared" si="29"/>
        <v>0</v>
      </c>
    </row>
    <row r="323" spans="1:17">
      <c r="A323" s="38">
        <v>41653</v>
      </c>
      <c r="B323" s="49" t="s">
        <v>154</v>
      </c>
      <c r="C323" s="24">
        <f t="shared" si="24"/>
        <v>23.413329767519997</v>
      </c>
      <c r="D323" s="24">
        <f t="shared" si="25"/>
        <v>2.1219691231992868</v>
      </c>
      <c r="E323" s="18">
        <f>IF(G323&gt;=0.3,(バックデータ一覧!$C$10*(バックデータ一覧!$C$12*計算過程!L323+バックデータ一覧!$C$13*LN(計算過程!G323)+バックデータ一覧!$C$14)^バックデータ一覧!$C$11+バックデータ一覧!$E$10*(計算過程!G323/(バックデータ一覧!$E$12*計算過程!L323+バックデータ一覧!$E$13*LN(計算過程!G323)+バックデータ一覧!$E$14))^バックデータ一覧!$E$11)*計算過程!$W$11*10^-3,0)</f>
        <v>2.1219691231992868</v>
      </c>
      <c r="F323" s="18">
        <f>IF(G323&lt;0.3,(バックデータ一覧!$C$10*(バックデータ一覧!$C$12*計算過程!L323+バックデータ一覧!$C$13*LN(0.3)+バックデータ一覧!$C$14)^バックデータ一覧!$C$11+バックデータ一覧!$E$10*(0.3/(バックデータ一覧!$E$12*計算過程!L323+バックデータ一覧!$E$13*LN(0.3)+バックデータ一覧!$E$14))^バックデータ一覧!$E$11)*計算過程!$W$11*計算過程!G323/0.3*10^-3,0)</f>
        <v>0</v>
      </c>
      <c r="G323" s="18">
        <f t="shared" si="26"/>
        <v>0.67811546126488198</v>
      </c>
      <c r="H323" s="18">
        <f t="shared" si="27"/>
        <v>20.619403785777425</v>
      </c>
      <c r="I323" s="24">
        <v>0</v>
      </c>
      <c r="J323" s="24">
        <v>0</v>
      </c>
      <c r="K323" s="24">
        <v>0</v>
      </c>
      <c r="L323" s="14">
        <f>貼り付けシート!C323</f>
        <v>2.2000000000000002</v>
      </c>
      <c r="M323" s="14">
        <f>貼り付けシート!D323</f>
        <v>4.0999999999999996</v>
      </c>
      <c r="N323" s="18">
        <f>貼り付けシート!E323</f>
        <v>92.588248129942627</v>
      </c>
      <c r="O323" s="18">
        <f>貼り付けシート!F323</f>
        <v>15.876940915048618</v>
      </c>
      <c r="P323" s="19">
        <f t="shared" si="28"/>
        <v>15.876940915048618</v>
      </c>
      <c r="Q323" s="19">
        <f t="shared" si="29"/>
        <v>0</v>
      </c>
    </row>
    <row r="324" spans="1:17">
      <c r="A324" s="38">
        <v>41653</v>
      </c>
      <c r="B324" s="49" t="s">
        <v>155</v>
      </c>
      <c r="C324" s="24">
        <f t="shared" si="24"/>
        <v>23.413329767519997</v>
      </c>
      <c r="D324" s="24">
        <f t="shared" si="25"/>
        <v>2.0932692725939139</v>
      </c>
      <c r="E324" s="18">
        <f>IF(G324&gt;=0.3,(バックデータ一覧!$C$10*(バックデータ一覧!$C$12*計算過程!L324+バックデータ一覧!$C$13*LN(計算過程!G324)+バックデータ一覧!$C$14)^バックデータ一覧!$C$11+バックデータ一覧!$E$10*(計算過程!G324/(バックデータ一覧!$E$12*計算過程!L324+バックデータ一覧!$E$13*LN(計算過程!G324)+バックデータ一覧!$E$14))^バックデータ一覧!$E$11)*計算過程!$W$11*10^-3,0)</f>
        <v>2.0932692725939139</v>
      </c>
      <c r="F324" s="18">
        <f>IF(G324&lt;0.3,(バックデータ一覧!$C$10*(バックデータ一覧!$C$12*計算過程!L324+バックデータ一覧!$C$13*LN(0.3)+バックデータ一覧!$C$14)^バックデータ一覧!$C$11+バックデータ一覧!$E$10*(0.3/(バックデータ一覧!$E$12*計算過程!L324+バックデータ一覧!$E$13*LN(0.3)+バックデータ一覧!$E$14))^バックデータ一覧!$E$11)*計算過程!$W$11*計算過程!G324/0.3*10^-3,0)</f>
        <v>0</v>
      </c>
      <c r="G324" s="18">
        <f t="shared" si="26"/>
        <v>0.66696082947855906</v>
      </c>
      <c r="H324" s="18">
        <f t="shared" si="27"/>
        <v>20.28022576961062</v>
      </c>
      <c r="I324" s="24">
        <v>0</v>
      </c>
      <c r="J324" s="24">
        <v>0</v>
      </c>
      <c r="K324" s="24">
        <v>0</v>
      </c>
      <c r="L324" s="14">
        <f>貼り付けシート!C324</f>
        <v>2.2999999999999998</v>
      </c>
      <c r="M324" s="14">
        <f>貼り付けシート!D324</f>
        <v>4.0999999999999996</v>
      </c>
      <c r="N324" s="18">
        <f>貼り付けシート!E324</f>
        <v>91.930209437744196</v>
      </c>
      <c r="O324" s="18">
        <f>貼り付けシート!F324</f>
        <v>15.615773842600179</v>
      </c>
      <c r="P324" s="19">
        <f t="shared" si="28"/>
        <v>15.615773842600179</v>
      </c>
      <c r="Q324" s="19">
        <f t="shared" si="29"/>
        <v>0</v>
      </c>
    </row>
    <row r="325" spans="1:17">
      <c r="A325" s="38">
        <v>41653</v>
      </c>
      <c r="B325" s="49" t="s">
        <v>156</v>
      </c>
      <c r="C325" s="24">
        <f t="shared" si="24"/>
        <v>23.413329767519997</v>
      </c>
      <c r="D325" s="24">
        <f t="shared" si="25"/>
        <v>1.7175089230802909</v>
      </c>
      <c r="E325" s="18">
        <f>IF(G325&gt;=0.3,(バックデータ一覧!$C$10*(バックデータ一覧!$C$12*計算過程!L325+バックデータ一覧!$C$13*LN(計算過程!G325)+バックデータ一覧!$C$14)^バックデータ一覧!$C$11+バックデータ一覧!$E$10*(計算過程!G325/(バックデータ一覧!$E$12*計算過程!L325+バックデータ一覧!$E$13*LN(計算過程!G325)+バックデータ一覧!$E$14))^バックデータ一覧!$E$11)*計算過程!$W$11*10^-3,0)</f>
        <v>1.7175089230802909</v>
      </c>
      <c r="F325" s="18">
        <f>IF(G325&lt;0.3,(バックデータ一覧!$C$10*(バックデータ一覧!$C$12*計算過程!L325+バックデータ一覧!$C$13*LN(0.3)+バックデータ一覧!$C$14)^バックデータ一覧!$C$11+バックデータ一覧!$E$10*(0.3/(バックデータ一覧!$E$12*計算過程!L325+バックデータ一覧!$E$13*LN(0.3)+バックデータ一覧!$E$14))^バックデータ一覧!$E$11)*計算過程!$W$11*計算過程!G325/0.3*10^-3,0)</f>
        <v>0</v>
      </c>
      <c r="G325" s="18">
        <f t="shared" si="26"/>
        <v>0.51213869048855898</v>
      </c>
      <c r="H325" s="18">
        <f t="shared" si="27"/>
        <v>15.572561100148688</v>
      </c>
      <c r="I325" s="24">
        <v>0</v>
      </c>
      <c r="J325" s="24">
        <v>0</v>
      </c>
      <c r="K325" s="24">
        <v>0</v>
      </c>
      <c r="L325" s="14">
        <f>貼り付けシート!C325</f>
        <v>2.7</v>
      </c>
      <c r="M325" s="14">
        <f>貼り付けシート!D325</f>
        <v>4.2</v>
      </c>
      <c r="N325" s="18">
        <f>貼り付けシート!E325</f>
        <v>91.51432936973994</v>
      </c>
      <c r="O325" s="18">
        <f>貼り付けシート!F325</f>
        <v>11.99087204711449</v>
      </c>
      <c r="P325" s="19">
        <f t="shared" si="28"/>
        <v>11.99087204711449</v>
      </c>
      <c r="Q325" s="19">
        <f t="shared" si="29"/>
        <v>0</v>
      </c>
    </row>
    <row r="326" spans="1:17">
      <c r="A326" s="38">
        <v>41653</v>
      </c>
      <c r="B326" s="49" t="s">
        <v>157</v>
      </c>
      <c r="C326" s="24">
        <f t="shared" si="24"/>
        <v>23.413329767519997</v>
      </c>
      <c r="D326" s="24">
        <f t="shared" si="25"/>
        <v>1.0230464241485306</v>
      </c>
      <c r="E326" s="18">
        <f>IF(G326&gt;=0.3,(バックデータ一覧!$C$10*(バックデータ一覧!$C$12*計算過程!L326+バックデータ一覧!$C$13*LN(計算過程!G326)+バックデータ一覧!$C$14)^バックデータ一覧!$C$11+バックデータ一覧!$E$10*(計算過程!G326/(バックデータ一覧!$E$12*計算過程!L326+バックデータ一覧!$E$13*LN(計算過程!G326)+バックデータ一覧!$E$14))^バックデータ一覧!$E$11)*計算過程!$W$11*10^-3,0)</f>
        <v>0</v>
      </c>
      <c r="F326" s="18">
        <f>IF(G326&lt;0.3,(バックデータ一覧!$C$10*(バックデータ一覧!$C$12*計算過程!L326+バックデータ一覧!$C$13*LN(0.3)+バックデータ一覧!$C$14)^バックデータ一覧!$C$11+バックデータ一覧!$E$10*(0.3/(バックデータ一覧!$E$12*計算過程!L326+バックデータ一覧!$E$13*LN(0.3)+バックデータ一覧!$E$14))^バックデータ一覧!$E$11)*計算過程!$W$11*計算過程!G326/0.3*10^-3,0)</f>
        <v>1.0230464241485306</v>
      </c>
      <c r="G326" s="18">
        <f t="shared" si="26"/>
        <v>0.28973695283087358</v>
      </c>
      <c r="H326" s="18">
        <f t="shared" si="27"/>
        <v>8.8100088603449755</v>
      </c>
      <c r="I326" s="24">
        <v>0</v>
      </c>
      <c r="J326" s="24">
        <v>0</v>
      </c>
      <c r="K326" s="24">
        <v>0</v>
      </c>
      <c r="L326" s="14">
        <f>貼り付けシート!C326</f>
        <v>4.0999999999999996</v>
      </c>
      <c r="M326" s="14">
        <f>貼り付けシート!D326</f>
        <v>4.5</v>
      </c>
      <c r="N326" s="18">
        <f>貼り付けシート!E326</f>
        <v>88.773201383501586</v>
      </c>
      <c r="O326" s="18">
        <f>貼り付けシート!F326</f>
        <v>6.7837068224656312</v>
      </c>
      <c r="P326" s="19">
        <f t="shared" si="28"/>
        <v>6.7837068224656312</v>
      </c>
      <c r="Q326" s="19">
        <f t="shared" si="29"/>
        <v>0</v>
      </c>
    </row>
    <row r="327" spans="1:17">
      <c r="A327" s="38">
        <v>41653</v>
      </c>
      <c r="B327" s="49" t="s">
        <v>158</v>
      </c>
      <c r="C327" s="24">
        <f t="shared" ref="C327:C390" si="30">$W$6*IF(AND(L327&lt;5,N327&gt;=80),$W$4,$W$5)*3600*10^-6</f>
        <v>30.406921776000001</v>
      </c>
      <c r="D327" s="24">
        <f t="shared" ref="D327:D390" si="31">IF(G327&gt;=0.3,E327,F327)</f>
        <v>0.52681644552708018</v>
      </c>
      <c r="E327" s="18">
        <f>IF(G327&gt;=0.3,(バックデータ一覧!$C$10*(バックデータ一覧!$C$12*計算過程!L327+バックデータ一覧!$C$13*LN(計算過程!G327)+バックデータ一覧!$C$14)^バックデータ一覧!$C$11+バックデータ一覧!$E$10*(計算過程!G327/(バックデータ一覧!$E$12*計算過程!L327+バックデータ一覧!$E$13*LN(計算過程!G327)+バックデータ一覧!$E$14))^バックデータ一覧!$E$11)*計算過程!$W$11*10^-3,0)</f>
        <v>0</v>
      </c>
      <c r="F327" s="18">
        <f>IF(G327&lt;0.3,(バックデータ一覧!$C$10*(バックデータ一覧!$C$12*計算過程!L327+バックデータ一覧!$C$13*LN(0.3)+バックデータ一覧!$C$14)^バックデータ一覧!$C$11+バックデータ一覧!$E$10*(0.3/(バックデータ一覧!$E$12*計算過程!L327+バックデータ一覧!$E$13*LN(0.3)+バックデータ一覧!$E$14))^バックデータ一覧!$E$11)*計算過程!$W$11*計算過程!G327/0.3*10^-3,0)</f>
        <v>0.52681644552708018</v>
      </c>
      <c r="G327" s="18">
        <f t="shared" ref="G327:G390" si="32">H327/($W$6*3600*10^-6)</f>
        <v>0.16296834870435487</v>
      </c>
      <c r="H327" s="18">
        <f t="shared" ref="H327:H390" si="33">IF(AND(L327&lt;5,N327&gt;=80),P327/$W$4,P327/$W$5)</f>
        <v>4.9553658310172093</v>
      </c>
      <c r="I327" s="24">
        <v>0</v>
      </c>
      <c r="J327" s="24">
        <v>0</v>
      </c>
      <c r="K327" s="24">
        <v>0</v>
      </c>
      <c r="L327" s="14">
        <f>貼り付けシート!C327</f>
        <v>6.7</v>
      </c>
      <c r="M327" s="14">
        <f>貼り付けシート!D327</f>
        <v>5.0999999999999996</v>
      </c>
      <c r="N327" s="18">
        <f>貼り付けシート!E327</f>
        <v>83.891630419541002</v>
      </c>
      <c r="O327" s="18">
        <f>貼り付けシート!F327</f>
        <v>4.9553658310172093</v>
      </c>
      <c r="P327" s="19">
        <f t="shared" ref="P327:P390" si="34">IF(O327&gt;C327,C327,O327)</f>
        <v>4.9553658310172093</v>
      </c>
      <c r="Q327" s="19">
        <f t="shared" ref="Q327:Q390" si="35">IF(O327&gt;C327,O327-C327,0)</f>
        <v>0</v>
      </c>
    </row>
    <row r="328" spans="1:17">
      <c r="A328" s="38">
        <v>41653</v>
      </c>
      <c r="B328" s="49" t="s">
        <v>159</v>
      </c>
      <c r="C328" s="24">
        <f t="shared" si="30"/>
        <v>30.406921776000001</v>
      </c>
      <c r="D328" s="24">
        <f t="shared" si="31"/>
        <v>9.1492396085107272E-2</v>
      </c>
      <c r="E328" s="18">
        <f>IF(G328&gt;=0.3,(バックデータ一覧!$C$10*(バックデータ一覧!$C$12*計算過程!L328+バックデータ一覧!$C$13*LN(計算過程!G328)+バックデータ一覧!$C$14)^バックデータ一覧!$C$11+バックデータ一覧!$E$10*(計算過程!G328/(バックデータ一覧!$E$12*計算過程!L328+バックデータ一覧!$E$13*LN(計算過程!G328)+バックデータ一覧!$E$14))^バックデータ一覧!$E$11)*計算過程!$W$11*10^-3,0)</f>
        <v>0</v>
      </c>
      <c r="F328" s="18">
        <f>IF(G328&lt;0.3,(バックデータ一覧!$C$10*(バックデータ一覧!$C$12*計算過程!L328+バックデータ一覧!$C$13*LN(0.3)+バックデータ一覧!$C$14)^バックデータ一覧!$C$11+バックデータ一覧!$E$10*(0.3/(バックデータ一覧!$E$12*計算過程!L328+バックデータ一覧!$E$13*LN(0.3)+バックデータ一覧!$E$14))^バックデータ一覧!$E$11)*計算過程!$W$11*計算過程!G328/0.3*10^-3,0)</f>
        <v>9.1492396085107272E-2</v>
      </c>
      <c r="G328" s="18">
        <f t="shared" si="32"/>
        <v>3.1380547041046931E-2</v>
      </c>
      <c r="H328" s="18">
        <f t="shared" si="33"/>
        <v>0.95418583916520228</v>
      </c>
      <c r="I328" s="24">
        <v>0</v>
      </c>
      <c r="J328" s="24">
        <v>0</v>
      </c>
      <c r="K328" s="24">
        <v>0</v>
      </c>
      <c r="L328" s="14">
        <f>貼り付けシート!C328</f>
        <v>9.6</v>
      </c>
      <c r="M328" s="14">
        <f>貼り付けシート!D328</f>
        <v>5.2</v>
      </c>
      <c r="N328" s="18">
        <f>貼り付けシート!E328</f>
        <v>70.215917916051268</v>
      </c>
      <c r="O328" s="18">
        <f>貼り付けシート!F328</f>
        <v>0.95418583916520228</v>
      </c>
      <c r="P328" s="19">
        <f t="shared" si="34"/>
        <v>0.95418583916520228</v>
      </c>
      <c r="Q328" s="19">
        <f t="shared" si="35"/>
        <v>0</v>
      </c>
    </row>
    <row r="329" spans="1:17">
      <c r="A329" s="38">
        <v>41653</v>
      </c>
      <c r="B329" s="49" t="s">
        <v>160</v>
      </c>
      <c r="C329" s="24">
        <f t="shared" si="30"/>
        <v>30.406921776000001</v>
      </c>
      <c r="D329" s="24">
        <f t="shared" si="31"/>
        <v>3.9870276933245817E-2</v>
      </c>
      <c r="E329" s="18">
        <f>IF(G329&gt;=0.3,(バックデータ一覧!$C$10*(バックデータ一覧!$C$12*計算過程!L329+バックデータ一覧!$C$13*LN(計算過程!G329)+バックデータ一覧!$C$14)^バックデータ一覧!$C$11+バックデータ一覧!$E$10*(計算過程!G329/(バックデータ一覧!$E$12*計算過程!L329+バックデータ一覧!$E$13*LN(計算過程!G329)+バックデータ一覧!$E$14))^バックデータ一覧!$E$11)*計算過程!$W$11*10^-3,0)</f>
        <v>0</v>
      </c>
      <c r="F329" s="18">
        <f>IF(G329&lt;0.3,(バックデータ一覧!$C$10*(バックデータ一覧!$C$12*計算過程!L329+バックデータ一覧!$C$13*LN(0.3)+バックデータ一覧!$C$14)^バックデータ一覧!$C$11+バックデータ一覧!$E$10*(0.3/(バックデータ一覧!$E$12*計算過程!L329+バックデータ一覧!$E$13*LN(0.3)+バックデータ一覧!$E$14))^バックデータ一覧!$E$11)*計算過程!$W$11*計算過程!G329/0.3*10^-3,0)</f>
        <v>3.9870276933245817E-2</v>
      </c>
      <c r="G329" s="18">
        <f t="shared" si="32"/>
        <v>1.478674693147234E-2</v>
      </c>
      <c r="H329" s="18">
        <f t="shared" si="33"/>
        <v>0.44961945726678748</v>
      </c>
      <c r="I329" s="24">
        <v>0</v>
      </c>
      <c r="J329" s="24">
        <v>0</v>
      </c>
      <c r="K329" s="24">
        <v>0</v>
      </c>
      <c r="L329" s="14">
        <f>貼り付けシート!C329</f>
        <v>11.7</v>
      </c>
      <c r="M329" s="14">
        <f>貼り付けシート!D329</f>
        <v>4.7</v>
      </c>
      <c r="N329" s="18">
        <f>貼り付けシート!E329</f>
        <v>55.218269861575195</v>
      </c>
      <c r="O329" s="18">
        <f>貼り付けシート!F329</f>
        <v>0.44961945726678748</v>
      </c>
      <c r="P329" s="19">
        <f t="shared" si="34"/>
        <v>0.44961945726678748</v>
      </c>
      <c r="Q329" s="19">
        <f t="shared" si="35"/>
        <v>0</v>
      </c>
    </row>
    <row r="330" spans="1:17">
      <c r="A330" s="38">
        <v>41653</v>
      </c>
      <c r="B330" s="49" t="s">
        <v>161</v>
      </c>
      <c r="C330" s="24">
        <f t="shared" si="30"/>
        <v>30.406921776000001</v>
      </c>
      <c r="D330" s="24">
        <f t="shared" si="31"/>
        <v>1.1631610991956266E-2</v>
      </c>
      <c r="E330" s="18">
        <f>IF(G330&gt;=0.3,(バックデータ一覧!$C$10*(バックデータ一覧!$C$12*計算過程!L330+バックデータ一覧!$C$13*LN(計算過程!G330)+バックデータ一覧!$C$14)^バックデータ一覧!$C$11+バックデータ一覧!$E$10*(計算過程!G330/(バックデータ一覧!$E$12*計算過程!L330+バックデータ一覧!$E$13*LN(計算過程!G330)+バックデータ一覧!$E$14))^バックデータ一覧!$E$11)*計算過程!$W$11*10^-3,0)</f>
        <v>0</v>
      </c>
      <c r="F330" s="18">
        <f>IF(G330&lt;0.3,(バックデータ一覧!$C$10*(バックデータ一覧!$C$12*計算過程!L330+バックデータ一覧!$C$13*LN(0.3)+バックデータ一覧!$C$14)^バックデータ一覧!$C$11+バックデータ一覧!$E$10*(0.3/(バックデータ一覧!$E$12*計算過程!L330+バックデータ一覧!$E$13*LN(0.3)+バックデータ一覧!$E$14))^バックデータ一覧!$E$11)*計算過程!$W$11*計算過程!G330/0.3*10^-3,0)</f>
        <v>1.1631610991956266E-2</v>
      </c>
      <c r="G330" s="18">
        <f t="shared" si="32"/>
        <v>4.4649856002167004E-3</v>
      </c>
      <c r="H330" s="18">
        <f t="shared" si="33"/>
        <v>0.13576646787675561</v>
      </c>
      <c r="I330" s="24">
        <v>0</v>
      </c>
      <c r="J330" s="24">
        <v>0</v>
      </c>
      <c r="K330" s="24">
        <v>0</v>
      </c>
      <c r="L330" s="14">
        <f>貼り付けシート!C330</f>
        <v>12.6</v>
      </c>
      <c r="M330" s="14">
        <f>貼り付けシート!D330</f>
        <v>4.3</v>
      </c>
      <c r="N330" s="18">
        <f>貼り付けシート!E330</f>
        <v>47.641438085818891</v>
      </c>
      <c r="O330" s="18">
        <f>貼り付けシート!F330</f>
        <v>0.13576646787675561</v>
      </c>
      <c r="P330" s="19">
        <f t="shared" si="34"/>
        <v>0.13576646787675561</v>
      </c>
      <c r="Q330" s="19">
        <f t="shared" si="35"/>
        <v>0</v>
      </c>
    </row>
    <row r="331" spans="1:17">
      <c r="A331" s="38">
        <v>41653</v>
      </c>
      <c r="B331" s="49" t="s">
        <v>162</v>
      </c>
      <c r="C331" s="24">
        <f t="shared" si="30"/>
        <v>30.406921776000001</v>
      </c>
      <c r="D331" s="24">
        <f t="shared" si="31"/>
        <v>4.5601310273199955E-3</v>
      </c>
      <c r="E331" s="18">
        <f>IF(G331&gt;=0.3,(バックデータ一覧!$C$10*(バックデータ一覧!$C$12*計算過程!L331+バックデータ一覧!$C$13*LN(計算過程!G331)+バックデータ一覧!$C$14)^バックデータ一覧!$C$11+バックデータ一覧!$E$10*(計算過程!G331/(バックデータ一覧!$E$12*計算過程!L331+バックデータ一覧!$E$13*LN(計算過程!G331)+バックデータ一覧!$E$14))^バックデータ一覧!$E$11)*計算過程!$W$11*10^-3,0)</f>
        <v>0</v>
      </c>
      <c r="F331" s="18">
        <f>IF(G331&lt;0.3,(バックデータ一覧!$C$10*(バックデータ一覧!$C$12*計算過程!L331+バックデータ一覧!$C$13*LN(0.3)+バックデータ一覧!$C$14)^バックデータ一覧!$C$11+バックデータ一覧!$E$10*(0.3/(バックデータ一覧!$E$12*計算過程!L331+バックデータ一覧!$E$13*LN(0.3)+バックデータ一覧!$E$14))^バックデータ一覧!$E$11)*計算過程!$W$11*計算過程!G331/0.3*10^-3,0)</f>
        <v>4.5601310273199955E-3</v>
      </c>
      <c r="G331" s="18">
        <f t="shared" si="32"/>
        <v>1.8344225040741705E-3</v>
      </c>
      <c r="H331" s="18">
        <f t="shared" si="33"/>
        <v>5.5779141585517347E-2</v>
      </c>
      <c r="I331" s="24">
        <v>0</v>
      </c>
      <c r="J331" s="24">
        <v>0</v>
      </c>
      <c r="K331" s="24">
        <v>0</v>
      </c>
      <c r="L331" s="14">
        <f>貼り付けシート!C331</f>
        <v>13.8</v>
      </c>
      <c r="M331" s="14">
        <f>貼り付けシート!D331</f>
        <v>4.2</v>
      </c>
      <c r="N331" s="18">
        <f>貼り付けシート!E331</f>
        <v>43.031940051558401</v>
      </c>
      <c r="O331" s="18">
        <f>貼り付けシート!F331</f>
        <v>5.5779141585517347E-2</v>
      </c>
      <c r="P331" s="19">
        <f t="shared" si="34"/>
        <v>5.5779141585517347E-2</v>
      </c>
      <c r="Q331" s="19">
        <f t="shared" si="35"/>
        <v>0</v>
      </c>
    </row>
    <row r="332" spans="1:17">
      <c r="A332" s="38">
        <v>41653</v>
      </c>
      <c r="B332" s="49" t="s">
        <v>163</v>
      </c>
      <c r="C332" s="24">
        <f t="shared" si="30"/>
        <v>30.406921776000001</v>
      </c>
      <c r="D332" s="24">
        <f t="shared" si="31"/>
        <v>5.4171969660086368E-3</v>
      </c>
      <c r="E332" s="18">
        <f>IF(G332&gt;=0.3,(バックデータ一覧!$C$10*(バックデータ一覧!$C$12*計算過程!L332+バックデータ一覧!$C$13*LN(計算過程!G332)+バックデータ一覧!$C$14)^バックデータ一覧!$C$11+バックデータ一覧!$E$10*(計算過程!G332/(バックデータ一覧!$E$12*計算過程!L332+バックデータ一覧!$E$13*LN(計算過程!G332)+バックデータ一覧!$E$14))^バックデータ一覧!$E$11)*計算過程!$W$11*10^-3,0)</f>
        <v>0</v>
      </c>
      <c r="F332" s="18">
        <f>IF(G332&lt;0.3,(バックデータ一覧!$C$10*(バックデータ一覧!$C$12*計算過程!L332+バックデータ一覧!$C$13*LN(0.3)+バックデータ一覧!$C$14)^バックデータ一覧!$C$11+バックデータ一覧!$E$10*(0.3/(バックデータ一覧!$E$12*計算過程!L332+バックデータ一覧!$E$13*LN(0.3)+バックデータ一覧!$E$14))^バックデータ一覧!$E$11)*計算過程!$W$11*計算過程!G332/0.3*10^-3,0)</f>
        <v>5.4171969660086368E-3</v>
      </c>
      <c r="G332" s="18">
        <f t="shared" si="32"/>
        <v>2.1620909131931684E-3</v>
      </c>
      <c r="H332" s="18">
        <f t="shared" si="33"/>
        <v>6.5742529270065075E-2</v>
      </c>
      <c r="I332" s="24">
        <v>0</v>
      </c>
      <c r="J332" s="24">
        <v>0</v>
      </c>
      <c r="K332" s="24">
        <v>0</v>
      </c>
      <c r="L332" s="14">
        <f>貼り付けシート!C332</f>
        <v>13.6</v>
      </c>
      <c r="M332" s="14">
        <f>貼り付けシート!D332</f>
        <v>4.4000000000000004</v>
      </c>
      <c r="N332" s="18">
        <f>貼り付けシート!E332</f>
        <v>45.656991613613819</v>
      </c>
      <c r="O332" s="18">
        <f>貼り付けシート!F332</f>
        <v>6.5742529270065075E-2</v>
      </c>
      <c r="P332" s="19">
        <f t="shared" si="34"/>
        <v>6.5742529270065075E-2</v>
      </c>
      <c r="Q332" s="19">
        <f t="shared" si="35"/>
        <v>0</v>
      </c>
    </row>
    <row r="333" spans="1:17">
      <c r="A333" s="38">
        <v>41653</v>
      </c>
      <c r="B333" s="49" t="s">
        <v>164</v>
      </c>
      <c r="C333" s="24">
        <f t="shared" si="30"/>
        <v>30.406921776000001</v>
      </c>
      <c r="D333" s="24">
        <f t="shared" si="31"/>
        <v>3.304124069807872E-3</v>
      </c>
      <c r="E333" s="18">
        <f>IF(G333&gt;=0.3,(バックデータ一覧!$C$10*(バックデータ一覧!$C$12*計算過程!L333+バックデータ一覧!$C$13*LN(計算過程!G333)+バックデータ一覧!$C$14)^バックデータ一覧!$C$11+バックデータ一覧!$E$10*(計算過程!G333/(バックデータ一覧!$E$12*計算過程!L333+バックデータ一覧!$E$13*LN(計算過程!G333)+バックデータ一覧!$E$14))^バックデータ一覧!$E$11)*計算過程!$W$11*10^-3,0)</f>
        <v>0</v>
      </c>
      <c r="F333" s="18">
        <f>IF(G333&lt;0.3,(バックデータ一覧!$C$10*(バックデータ一覧!$C$12*計算過程!L333+バックデータ一覧!$C$13*LN(0.3)+バックデータ一覧!$C$14)^バックデータ一覧!$C$11+バックデータ一覧!$E$10*(0.3/(バックデータ一覧!$E$12*計算過程!L333+バックデータ一覧!$E$13*LN(0.3)+バックデータ一覧!$E$14))^バックデータ一覧!$E$11)*計算過程!$W$11*計算過程!G333/0.3*10^-3,0)</f>
        <v>3.304124069807872E-3</v>
      </c>
      <c r="G333" s="18">
        <f t="shared" si="32"/>
        <v>1.2831534737712911E-3</v>
      </c>
      <c r="H333" s="18">
        <f t="shared" si="33"/>
        <v>3.9016747303566315E-2</v>
      </c>
      <c r="I333" s="24">
        <v>0</v>
      </c>
      <c r="J333" s="24">
        <v>0</v>
      </c>
      <c r="K333" s="24">
        <v>0</v>
      </c>
      <c r="L333" s="14">
        <f>貼り付けシート!C333</f>
        <v>12.9</v>
      </c>
      <c r="M333" s="14">
        <f>貼り付けシート!D333</f>
        <v>4.2</v>
      </c>
      <c r="N333" s="18">
        <f>貼り付けシート!E333</f>
        <v>45.634548707698968</v>
      </c>
      <c r="O333" s="18">
        <f>貼り付けシート!F333</f>
        <v>3.9016747303566315E-2</v>
      </c>
      <c r="P333" s="19">
        <f t="shared" si="34"/>
        <v>3.9016747303566315E-2</v>
      </c>
      <c r="Q333" s="19">
        <f t="shared" si="35"/>
        <v>0</v>
      </c>
    </row>
    <row r="334" spans="1:17">
      <c r="A334" s="38">
        <v>41653</v>
      </c>
      <c r="B334" s="49" t="s">
        <v>165</v>
      </c>
      <c r="C334" s="24">
        <f t="shared" si="30"/>
        <v>30.406921776000001</v>
      </c>
      <c r="D334" s="24">
        <f t="shared" si="31"/>
        <v>1.5888942187602364E-2</v>
      </c>
      <c r="E334" s="18">
        <f>IF(G334&gt;=0.3,(バックデータ一覧!$C$10*(バックデータ一覧!$C$12*計算過程!L334+バックデータ一覧!$C$13*LN(計算過程!G334)+バックデータ一覧!$C$14)^バックデータ一覧!$C$11+バックデータ一覧!$E$10*(計算過程!G334/(バックデータ一覧!$E$12*計算過程!L334+バックデータ一覧!$E$13*LN(計算過程!G334)+バックデータ一覧!$E$14))^バックデータ一覧!$E$11)*計算過程!$W$11*10^-3,0)</f>
        <v>0</v>
      </c>
      <c r="F334" s="18">
        <f>IF(G334&lt;0.3,(バックデータ一覧!$C$10*(バックデータ一覧!$C$12*計算過程!L334+バックデータ一覧!$C$13*LN(0.3)+バックデータ一覧!$C$14)^バックデータ一覧!$C$11+バックデータ一覧!$E$10*(0.3/(バックデータ一覧!$E$12*計算過程!L334+バックデータ一覧!$E$13*LN(0.3)+バックデータ一覧!$E$14))^バックデータ一覧!$E$11)*計算過程!$W$11*計算過程!G334/0.3*10^-3,0)</f>
        <v>1.5888942187602364E-2</v>
      </c>
      <c r="G334" s="18">
        <f t="shared" si="32"/>
        <v>5.8704575804580505E-3</v>
      </c>
      <c r="H334" s="18">
        <f t="shared" si="33"/>
        <v>0.17850254443831418</v>
      </c>
      <c r="I334" s="24">
        <v>0</v>
      </c>
      <c r="J334" s="24">
        <v>0</v>
      </c>
      <c r="K334" s="24">
        <v>0</v>
      </c>
      <c r="L334" s="14">
        <f>貼り付けシート!C334</f>
        <v>11.6</v>
      </c>
      <c r="M334" s="14">
        <f>貼り付けシート!D334</f>
        <v>4</v>
      </c>
      <c r="N334" s="18">
        <f>貼り付けシート!E334</f>
        <v>47.358973636153458</v>
      </c>
      <c r="O334" s="18">
        <f>貼り付けシート!F334</f>
        <v>0.17850254443831418</v>
      </c>
      <c r="P334" s="19">
        <f t="shared" si="34"/>
        <v>0.17850254443831418</v>
      </c>
      <c r="Q334" s="19">
        <f t="shared" si="35"/>
        <v>0</v>
      </c>
    </row>
    <row r="335" spans="1:17">
      <c r="A335" s="38">
        <v>41653</v>
      </c>
      <c r="B335" s="49" t="s">
        <v>166</v>
      </c>
      <c r="C335" s="24">
        <f t="shared" si="30"/>
        <v>30.406921776000001</v>
      </c>
      <c r="D335" s="24">
        <f t="shared" si="31"/>
        <v>3.4674452599775002E-2</v>
      </c>
      <c r="E335" s="18">
        <f>IF(G335&gt;=0.3,(バックデータ一覧!$C$10*(バックデータ一覧!$C$12*計算過程!L335+バックデータ一覧!$C$13*LN(計算過程!G335)+バックデータ一覧!$C$14)^バックデータ一覧!$C$11+バックデータ一覧!$E$10*(計算過程!G335/(バックデータ一覧!$E$12*計算過程!L335+バックデータ一覧!$E$13*LN(計算過程!G335)+バックデータ一覧!$E$14))^バックデータ一覧!$E$11)*計算過程!$W$11*10^-3,0)</f>
        <v>0</v>
      </c>
      <c r="F335" s="18">
        <f>IF(G335&lt;0.3,(バックデータ一覧!$C$10*(バックデータ一覧!$C$12*計算過程!L335+バックデータ一覧!$C$13*LN(0.3)+バックデータ一覧!$C$14)^バックデータ一覧!$C$11+バックデータ一覧!$E$10*(0.3/(バックデータ一覧!$E$12*計算過程!L335+バックデータ一覧!$E$13*LN(0.3)+バックデータ一覧!$E$14))^バックデータ一覧!$E$11)*計算過程!$W$11*計算過程!G335/0.3*10^-3,0)</f>
        <v>3.4674452599775002E-2</v>
      </c>
      <c r="G335" s="18">
        <f t="shared" si="32"/>
        <v>1.1806439775465622E-2</v>
      </c>
      <c r="H335" s="18">
        <f t="shared" si="33"/>
        <v>0.35899749070563819</v>
      </c>
      <c r="I335" s="24">
        <v>0</v>
      </c>
      <c r="J335" s="24">
        <v>0</v>
      </c>
      <c r="K335" s="24">
        <v>0</v>
      </c>
      <c r="L335" s="14">
        <f>貼り付けシート!C335</f>
        <v>9.4</v>
      </c>
      <c r="M335" s="14">
        <f>貼り付けシート!D335</f>
        <v>3.9</v>
      </c>
      <c r="N335" s="18">
        <f>貼り付けシート!E335</f>
        <v>53.486109682757721</v>
      </c>
      <c r="O335" s="18">
        <f>貼り付けシート!F335</f>
        <v>0.35899749070563819</v>
      </c>
      <c r="P335" s="19">
        <f t="shared" si="34"/>
        <v>0.35899749070563819</v>
      </c>
      <c r="Q335" s="19">
        <f t="shared" si="35"/>
        <v>0</v>
      </c>
    </row>
    <row r="336" spans="1:17">
      <c r="A336" s="38">
        <v>41653</v>
      </c>
      <c r="B336" s="49" t="s">
        <v>167</v>
      </c>
      <c r="C336" s="24">
        <f t="shared" si="30"/>
        <v>30.406921776000001</v>
      </c>
      <c r="D336" s="24">
        <f t="shared" si="31"/>
        <v>3.9178457281882524E-2</v>
      </c>
      <c r="E336" s="18">
        <f>IF(G336&gt;=0.3,(バックデータ一覧!$C$10*(バックデータ一覧!$C$12*計算過程!L336+バックデータ一覧!$C$13*LN(計算過程!G336)+バックデータ一覧!$C$14)^バックデータ一覧!$C$11+バックデータ一覧!$E$10*(計算過程!G336/(バックデータ一覧!$E$12*計算過程!L336+バックデータ一覧!$E$13*LN(計算過程!G336)+バックデータ一覧!$E$14))^バックデータ一覧!$E$11)*計算過程!$W$11*10^-3,0)</f>
        <v>0</v>
      </c>
      <c r="F336" s="18">
        <f>IF(G336&lt;0.3,(バックデータ一覧!$C$10*(バックデータ一覧!$C$12*計算過程!L336+バックデータ一覧!$C$13*LN(0.3)+バックデータ一覧!$C$14)^バックデータ一覧!$C$11+バックデータ一覧!$E$10*(0.3/(バックデータ一覧!$E$12*計算過程!L336+バックデータ一覧!$E$13*LN(0.3)+バックデータ一覧!$E$14))^バックデータ一覧!$E$11)*計算過程!$W$11*計算過程!G336/0.3*10^-3,0)</f>
        <v>3.9178457281882524E-2</v>
      </c>
      <c r="G336" s="18">
        <f t="shared" si="32"/>
        <v>1.2775996059144855E-2</v>
      </c>
      <c r="H336" s="18">
        <f t="shared" si="33"/>
        <v>0.3884787127809019</v>
      </c>
      <c r="I336" s="24">
        <v>0</v>
      </c>
      <c r="J336" s="24">
        <v>0</v>
      </c>
      <c r="K336" s="24">
        <v>0</v>
      </c>
      <c r="L336" s="14">
        <f>貼り付けシート!C336</f>
        <v>8.1999999999999993</v>
      </c>
      <c r="M336" s="14">
        <f>貼り付けシート!D336</f>
        <v>3.8</v>
      </c>
      <c r="N336" s="18">
        <f>貼り付けシート!E336</f>
        <v>56.530735941502108</v>
      </c>
      <c r="O336" s="18">
        <f>貼り付けシート!F336</f>
        <v>0.3884787127809019</v>
      </c>
      <c r="P336" s="19">
        <f t="shared" si="34"/>
        <v>0.3884787127809019</v>
      </c>
      <c r="Q336" s="19">
        <f t="shared" si="35"/>
        <v>0</v>
      </c>
    </row>
    <row r="337" spans="1:17">
      <c r="A337" s="38">
        <v>41653</v>
      </c>
      <c r="B337" s="49" t="s">
        <v>168</v>
      </c>
      <c r="C337" s="24">
        <f t="shared" si="30"/>
        <v>30.406921776000001</v>
      </c>
      <c r="D337" s="24">
        <f t="shared" si="31"/>
        <v>6.253570817881017E-2</v>
      </c>
      <c r="E337" s="18">
        <f>IF(G337&gt;=0.3,(バックデータ一覧!$C$10*(バックデータ一覧!$C$12*計算過程!L337+バックデータ一覧!$C$13*LN(計算過程!G337)+バックデータ一覧!$C$14)^バックデータ一覧!$C$11+バックデータ一覧!$E$10*(計算過程!G337/(バックデータ一覧!$E$12*計算過程!L337+バックデータ一覧!$E$13*LN(計算過程!G337)+バックデータ一覧!$E$14))^バックデータ一覧!$E$11)*計算過程!$W$11*10^-3,0)</f>
        <v>0</v>
      </c>
      <c r="F337" s="18">
        <f>IF(G337&lt;0.3,(バックデータ一覧!$C$10*(バックデータ一覧!$C$12*計算過程!L337+バックデータ一覧!$C$13*LN(0.3)+バックデータ一覧!$C$14)^バックデータ一覧!$C$11+バックデータ一覧!$E$10*(0.3/(バックデータ一覧!$E$12*計算過程!L337+バックデータ一覧!$E$13*LN(0.3)+バックデータ一覧!$E$14))^バックデータ一覧!$E$11)*計算過程!$W$11*計算過程!G337/0.3*10^-3,0)</f>
        <v>6.253570817881017E-2</v>
      </c>
      <c r="G337" s="18">
        <f t="shared" si="32"/>
        <v>1.9548129094110373E-2</v>
      </c>
      <c r="H337" s="18">
        <f t="shared" si="33"/>
        <v>0.59439843223176392</v>
      </c>
      <c r="I337" s="24">
        <v>0</v>
      </c>
      <c r="J337" s="24">
        <v>0</v>
      </c>
      <c r="K337" s="24">
        <v>0</v>
      </c>
      <c r="L337" s="14">
        <f>貼り付けシート!C337</f>
        <v>7</v>
      </c>
      <c r="M337" s="14">
        <f>貼り付けシート!D337</f>
        <v>4</v>
      </c>
      <c r="N337" s="18">
        <f>貼り付けシート!E337</f>
        <v>64.568124876745117</v>
      </c>
      <c r="O337" s="18">
        <f>貼り付けシート!F337</f>
        <v>0.59439843223176392</v>
      </c>
      <c r="P337" s="19">
        <f t="shared" si="34"/>
        <v>0.59439843223176392</v>
      </c>
      <c r="Q337" s="19">
        <f t="shared" si="35"/>
        <v>0</v>
      </c>
    </row>
    <row r="338" spans="1:17">
      <c r="A338" s="38">
        <v>41653</v>
      </c>
      <c r="B338" s="49" t="s">
        <v>169</v>
      </c>
      <c r="C338" s="24">
        <f t="shared" si="30"/>
        <v>30.406921776000001</v>
      </c>
      <c r="D338" s="24">
        <f t="shared" si="31"/>
        <v>0.24760670292192535</v>
      </c>
      <c r="E338" s="18">
        <f>IF(G338&gt;=0.3,(バックデータ一覧!$C$10*(バックデータ一覧!$C$12*計算過程!L338+バックデータ一覧!$C$13*LN(計算過程!G338)+バックデータ一覧!$C$14)^バックデータ一覧!$C$11+バックデータ一覧!$E$10*(計算過程!G338/(バックデータ一覧!$E$12*計算過程!L338+バックデータ一覧!$E$13*LN(計算過程!G338)+バックデータ一覧!$E$14))^バックデータ一覧!$E$11)*計算過程!$W$11*10^-3,0)</f>
        <v>0</v>
      </c>
      <c r="F338" s="18">
        <f>IF(G338&lt;0.3,(バックデータ一覧!$C$10*(バックデータ一覧!$C$12*計算過程!L338+バックデータ一覧!$C$13*LN(0.3)+バックデータ一覧!$C$14)^バックデータ一覧!$C$11+バックデータ一覧!$E$10*(0.3/(バックデータ一覧!$E$12*計算過程!L338+バックデータ一覧!$E$13*LN(0.3)+バックデータ一覧!$E$14))^バックデータ一覧!$E$11)*計算過程!$W$11*計算過程!G338/0.3*10^-3,0)</f>
        <v>0.24760670292192535</v>
      </c>
      <c r="G338" s="18">
        <f t="shared" si="32"/>
        <v>7.4005279859597192E-2</v>
      </c>
      <c r="H338" s="18">
        <f t="shared" si="33"/>
        <v>2.2502727557017601</v>
      </c>
      <c r="I338" s="24">
        <v>0</v>
      </c>
      <c r="J338" s="24">
        <v>0</v>
      </c>
      <c r="K338" s="24">
        <v>0</v>
      </c>
      <c r="L338" s="14">
        <f>貼り付けシート!C338</f>
        <v>5.7</v>
      </c>
      <c r="M338" s="14">
        <f>貼り付けシート!D338</f>
        <v>4.0999999999999996</v>
      </c>
      <c r="N338" s="18">
        <f>貼り付けシート!E338</f>
        <v>72.381013908258367</v>
      </c>
      <c r="O338" s="18">
        <f>貼り付けシート!F338</f>
        <v>2.2502727557017601</v>
      </c>
      <c r="P338" s="19">
        <f t="shared" si="34"/>
        <v>2.2502727557017601</v>
      </c>
      <c r="Q338" s="19">
        <f t="shared" si="35"/>
        <v>0</v>
      </c>
    </row>
    <row r="339" spans="1:17">
      <c r="A339" s="38">
        <v>41653</v>
      </c>
      <c r="B339" s="49" t="s">
        <v>170</v>
      </c>
      <c r="C339" s="24">
        <f t="shared" si="30"/>
        <v>30.406921776000001</v>
      </c>
      <c r="D339" s="24">
        <f t="shared" si="31"/>
        <v>0.82612909860852146</v>
      </c>
      <c r="E339" s="18">
        <f>IF(G339&gt;=0.3,(バックデータ一覧!$C$10*(バックデータ一覧!$C$12*計算過程!L339+バックデータ一覧!$C$13*LN(計算過程!G339)+バックデータ一覧!$C$14)^バックデータ一覧!$C$11+バックデータ一覧!$E$10*(計算過程!G339/(バックデータ一覧!$E$12*計算過程!L339+バックデータ一覧!$E$13*LN(計算過程!G339)+バックデータ一覧!$E$14))^バックデータ一覧!$E$11)*計算過程!$W$11*10^-3,0)</f>
        <v>0</v>
      </c>
      <c r="F339" s="18">
        <f>IF(G339&lt;0.3,(バックデータ一覧!$C$10*(バックデータ一覧!$C$12*計算過程!L339+バックデータ一覧!$C$13*LN(0.3)+バックデータ一覧!$C$14)^バックデータ一覧!$C$11+バックデータ一覧!$E$10*(0.3/(バックデータ一覧!$E$12*計算過程!L339+バックデータ一覧!$E$13*LN(0.3)+バックデータ一覧!$E$14))^バックデータ一覧!$E$11)*計算過程!$W$11*計算過程!G339/0.3*10^-3,0)</f>
        <v>0.82612909860852146</v>
      </c>
      <c r="G339" s="18">
        <f t="shared" si="32"/>
        <v>0.23790272552831968</v>
      </c>
      <c r="H339" s="18">
        <f t="shared" si="33"/>
        <v>7.2338895654368152</v>
      </c>
      <c r="I339" s="24">
        <v>0</v>
      </c>
      <c r="J339" s="24">
        <v>0</v>
      </c>
      <c r="K339" s="24">
        <v>0</v>
      </c>
      <c r="L339" s="14">
        <f>貼り付けシート!C339</f>
        <v>4.5999999999999996</v>
      </c>
      <c r="M339" s="14">
        <f>貼り付けシート!D339</f>
        <v>4.0999999999999996</v>
      </c>
      <c r="N339" s="18">
        <f>貼り付けシート!E339</f>
        <v>78.145669327225846</v>
      </c>
      <c r="O339" s="18">
        <f>貼り付けシート!F339</f>
        <v>7.2338895654368152</v>
      </c>
      <c r="P339" s="19">
        <f t="shared" si="34"/>
        <v>7.2338895654368152</v>
      </c>
      <c r="Q339" s="19">
        <f t="shared" si="35"/>
        <v>0</v>
      </c>
    </row>
    <row r="340" spans="1:17">
      <c r="A340" s="38">
        <v>41653</v>
      </c>
      <c r="B340" s="49" t="s">
        <v>171</v>
      </c>
      <c r="C340" s="24">
        <f t="shared" si="30"/>
        <v>30.406921776000001</v>
      </c>
      <c r="D340" s="24">
        <f t="shared" si="31"/>
        <v>1.3960752147183852</v>
      </c>
      <c r="E340" s="18">
        <f>IF(G340&gt;=0.3,(バックデータ一覧!$C$10*(バックデータ一覧!$C$12*計算過程!L340+バックデータ一覧!$C$13*LN(計算過程!G340)+バックデータ一覧!$C$14)^バックデータ一覧!$C$11+バックデータ一覧!$E$10*(計算過程!G340/(バックデータ一覧!$E$12*計算過程!L340+バックデータ一覧!$E$13*LN(計算過程!G340)+バックデータ一覧!$E$14))^バックデータ一覧!$E$11)*計算過程!$W$11*10^-3,0)</f>
        <v>1.3960752147183852</v>
      </c>
      <c r="F340" s="18">
        <f>IF(G340&lt;0.3,(バックデータ一覧!$C$10*(バックデータ一覧!$C$12*計算過程!L340+バックデータ一覧!$C$13*LN(0.3)+バックデータ一覧!$C$14)^バックデータ一覧!$C$11+バックデータ一覧!$E$10*(0.3/(バックデータ一覧!$E$12*計算過程!L340+バックデータ一覧!$E$13*LN(0.3)+バックデータ一覧!$E$14))^バックデータ一覧!$E$11)*計算過程!$W$11*計算過程!G340/0.3*10^-3,0)</f>
        <v>0</v>
      </c>
      <c r="G340" s="18">
        <f t="shared" si="32"/>
        <v>0.40502104306969638</v>
      </c>
      <c r="H340" s="18">
        <f t="shared" si="33"/>
        <v>12.315443174254185</v>
      </c>
      <c r="I340" s="24">
        <v>0</v>
      </c>
      <c r="J340" s="24">
        <v>0</v>
      </c>
      <c r="K340" s="24">
        <v>0</v>
      </c>
      <c r="L340" s="14">
        <f>貼り付けシート!C340</f>
        <v>3.6</v>
      </c>
      <c r="M340" s="14">
        <f>貼り付けシート!D340</f>
        <v>3.9</v>
      </c>
      <c r="N340" s="18">
        <f>貼り付けシート!E340</f>
        <v>79.769652188359288</v>
      </c>
      <c r="O340" s="18">
        <f>貼り付けシート!F340</f>
        <v>12.315443174254185</v>
      </c>
      <c r="P340" s="19">
        <f t="shared" si="34"/>
        <v>12.315443174254185</v>
      </c>
      <c r="Q340" s="19">
        <f t="shared" si="35"/>
        <v>0</v>
      </c>
    </row>
    <row r="341" spans="1:17">
      <c r="A341" s="38">
        <v>41653</v>
      </c>
      <c r="B341" s="49" t="s">
        <v>172</v>
      </c>
      <c r="C341" s="24">
        <f t="shared" si="30"/>
        <v>23.413329767519997</v>
      </c>
      <c r="D341" s="24">
        <f t="shared" si="31"/>
        <v>1.8300490545354358</v>
      </c>
      <c r="E341" s="18">
        <f>IF(G341&gt;=0.3,(バックデータ一覧!$C$10*(バックデータ一覧!$C$12*計算過程!L341+バックデータ一覧!$C$13*LN(計算過程!G341)+バックデータ一覧!$C$14)^バックデータ一覧!$C$11+バックデータ一覧!$E$10*(計算過程!G341/(バックデータ一覧!$E$12*計算過程!L341+バックデータ一覧!$E$13*LN(計算過程!G341)+バックデータ一覧!$E$14))^バックデータ一覧!$E$11)*計算過程!$W$11*10^-3,0)</f>
        <v>1.8300490545354358</v>
      </c>
      <c r="F341" s="18">
        <f>IF(G341&lt;0.3,(バックデータ一覧!$C$10*(バックデータ一覧!$C$12*計算過程!L341+バックデータ一覧!$C$13*LN(0.3)+バックデータ一覧!$C$14)^バックデータ一覧!$C$11+バックデータ一覧!$E$10*(0.3/(バックデータ一覧!$E$12*計算過程!L341+バックデータ一覧!$E$13*LN(0.3)+バックデータ一覧!$E$14))^バックデータ一覧!$E$11)*計算過程!$W$11*計算過程!G341/0.3*10^-3,0)</f>
        <v>0</v>
      </c>
      <c r="G341" s="18">
        <f t="shared" si="32"/>
        <v>0.56428521657862163</v>
      </c>
      <c r="H341" s="18">
        <f t="shared" si="33"/>
        <v>17.158176439859368</v>
      </c>
      <c r="I341" s="24">
        <v>0</v>
      </c>
      <c r="J341" s="24">
        <v>0</v>
      </c>
      <c r="K341" s="24">
        <v>0</v>
      </c>
      <c r="L341" s="14">
        <f>貼り付けシート!C341</f>
        <v>3</v>
      </c>
      <c r="M341" s="14">
        <f>貼り付けシート!D341</f>
        <v>3.8</v>
      </c>
      <c r="N341" s="18">
        <f>貼り付けシート!E341</f>
        <v>81.106082498222676</v>
      </c>
      <c r="O341" s="18">
        <f>貼り付けシート!F341</f>
        <v>13.211795858691714</v>
      </c>
      <c r="P341" s="19">
        <f t="shared" si="34"/>
        <v>13.211795858691714</v>
      </c>
      <c r="Q341" s="19">
        <f t="shared" si="35"/>
        <v>0</v>
      </c>
    </row>
    <row r="342" spans="1:17">
      <c r="A342" s="38">
        <v>41654</v>
      </c>
      <c r="B342" s="49" t="s">
        <v>149</v>
      </c>
      <c r="C342" s="24">
        <f t="shared" si="30"/>
        <v>23.413329767519997</v>
      </c>
      <c r="D342" s="24">
        <f t="shared" si="31"/>
        <v>2.0180602141851489</v>
      </c>
      <c r="E342" s="18">
        <f>IF(G342&gt;=0.3,(バックデータ一覧!$C$10*(バックデータ一覧!$C$12*計算過程!L342+バックデータ一覧!$C$13*LN(計算過程!G342)+バックデータ一覧!$C$14)^バックデータ一覧!$C$11+バックデータ一覧!$E$10*(計算過程!G342/(バックデータ一覧!$E$12*計算過程!L342+バックデータ一覧!$E$13*LN(計算過程!G342)+バックデータ一覧!$E$14))^バックデータ一覧!$E$11)*計算過程!$W$11*10^-3,0)</f>
        <v>2.0180602141851489</v>
      </c>
      <c r="F342" s="18">
        <f>IF(G342&lt;0.3,(バックデータ一覧!$C$10*(バックデータ一覧!$C$12*計算過程!L342+バックデータ一覧!$C$13*LN(0.3)+バックデータ一覧!$C$14)^バックデータ一覧!$C$11+バックデータ一覧!$E$10*(0.3/(バックデータ一覧!$E$12*計算過程!L342+バックデータ一覧!$E$13*LN(0.3)+バックデータ一覧!$E$14))^バックデータ一覧!$E$11)*計算過程!$W$11*計算過程!G342/0.3*10^-3,0)</f>
        <v>0</v>
      </c>
      <c r="G342" s="18">
        <f t="shared" si="32"/>
        <v>0.63241935118532877</v>
      </c>
      <c r="H342" s="18">
        <f t="shared" si="33"/>
        <v>19.229925741120965</v>
      </c>
      <c r="I342" s="24">
        <v>0</v>
      </c>
      <c r="J342" s="24">
        <v>0</v>
      </c>
      <c r="K342" s="24">
        <v>0</v>
      </c>
      <c r="L342" s="14">
        <f>貼り付けシート!C342</f>
        <v>2.2999999999999998</v>
      </c>
      <c r="M342" s="14">
        <f>貼り付けシート!D342</f>
        <v>3.6</v>
      </c>
      <c r="N342" s="18">
        <f>貼り付けシート!E342</f>
        <v>80.783721720532839</v>
      </c>
      <c r="O342" s="18">
        <f>貼り付けシート!F342</f>
        <v>14.807042820663144</v>
      </c>
      <c r="P342" s="19">
        <f t="shared" si="34"/>
        <v>14.807042820663144</v>
      </c>
      <c r="Q342" s="19">
        <f t="shared" si="35"/>
        <v>0</v>
      </c>
    </row>
    <row r="343" spans="1:17">
      <c r="A343" s="38">
        <v>41654</v>
      </c>
      <c r="B343" s="49" t="s">
        <v>150</v>
      </c>
      <c r="C343" s="24">
        <f t="shared" si="30"/>
        <v>23.413329767519997</v>
      </c>
      <c r="D343" s="24">
        <f t="shared" si="31"/>
        <v>2.1686467424090656</v>
      </c>
      <c r="E343" s="18">
        <f>IF(G343&gt;=0.3,(バックデータ一覧!$C$10*(バックデータ一覧!$C$12*計算過程!L343+バックデータ一覧!$C$13*LN(計算過程!G343)+バックデータ一覧!$C$14)^バックデータ一覧!$C$11+バックデータ一覧!$E$10*(計算過程!G343/(バックデータ一覧!$E$12*計算過程!L343+バックデータ一覧!$E$13*LN(計算過程!G343)+バックデータ一覧!$E$14))^バックデータ一覧!$E$11)*計算過程!$W$11*10^-3,0)</f>
        <v>2.1686467424090656</v>
      </c>
      <c r="F343" s="18">
        <f>IF(G343&lt;0.3,(バックデータ一覧!$C$10*(バックデータ一覧!$C$12*計算過程!L343+バックデータ一覧!$C$13*LN(0.3)+バックデータ一覧!$C$14)^バックデータ一覧!$C$11+バックデータ一覧!$E$10*(0.3/(バックデータ一覧!$E$12*計算過程!L343+バックデータ一覧!$E$13*LN(0.3)+バックデータ一覧!$E$14))^バックデータ一覧!$E$11)*計算過程!$W$11*計算過程!G343/0.3*10^-3,0)</f>
        <v>0</v>
      </c>
      <c r="G343" s="18">
        <f t="shared" si="32"/>
        <v>0.68614498061108586</v>
      </c>
      <c r="H343" s="18">
        <f t="shared" si="33"/>
        <v>20.863556752436324</v>
      </c>
      <c r="I343" s="24">
        <v>0</v>
      </c>
      <c r="J343" s="24">
        <v>0</v>
      </c>
      <c r="K343" s="24">
        <v>0</v>
      </c>
      <c r="L343" s="14">
        <f>貼り付けシート!C343</f>
        <v>1.6</v>
      </c>
      <c r="M343" s="14">
        <f>貼り付けシート!D343</f>
        <v>3.6</v>
      </c>
      <c r="N343" s="18">
        <f>貼り付けシート!E343</f>
        <v>84.929861887971015</v>
      </c>
      <c r="O343" s="18">
        <f>貼り付けシート!F343</f>
        <v>16.064938699375968</v>
      </c>
      <c r="P343" s="19">
        <f t="shared" si="34"/>
        <v>16.064938699375968</v>
      </c>
      <c r="Q343" s="19">
        <f t="shared" si="35"/>
        <v>0</v>
      </c>
    </row>
    <row r="344" spans="1:17">
      <c r="A344" s="38">
        <v>41654</v>
      </c>
      <c r="B344" s="49" t="s">
        <v>151</v>
      </c>
      <c r="C344" s="24">
        <f t="shared" si="30"/>
        <v>23.413329767519997</v>
      </c>
      <c r="D344" s="24">
        <f t="shared" si="31"/>
        <v>2.3046715897466314</v>
      </c>
      <c r="E344" s="18">
        <f>IF(G344&gt;=0.3,(バックデータ一覧!$C$10*(バックデータ一覧!$C$12*計算過程!L344+バックデータ一覧!$C$13*LN(計算過程!G344)+バックデータ一覧!$C$14)^バックデータ一覧!$C$11+バックデータ一覧!$E$10*(計算過程!G344/(バックデータ一覧!$E$12*計算過程!L344+バックデータ一覧!$E$13*LN(計算過程!G344)+バックデータ一覧!$E$14))^バックデータ一覧!$E$11)*計算過程!$W$11*10^-3,0)</f>
        <v>2.3046715897466314</v>
      </c>
      <c r="F344" s="18">
        <f>IF(G344&lt;0.3,(バックデータ一覧!$C$10*(バックデータ一覧!$C$12*計算過程!L344+バックデータ一覧!$C$13*LN(0.3)+バックデータ一覧!$C$14)^バックデータ一覧!$C$11+バックデータ一覧!$E$10*(0.3/(バックデータ一覧!$E$12*計算過程!L344+バックデータ一覧!$E$13*LN(0.3)+バックデータ一覧!$E$14))^バックデータ一覧!$E$11)*計算過程!$W$11*計算過程!G344/0.3*10^-3,0)</f>
        <v>0</v>
      </c>
      <c r="G344" s="18">
        <f t="shared" si="32"/>
        <v>0.73192040198198394</v>
      </c>
      <c r="H344" s="18">
        <f t="shared" si="33"/>
        <v>22.255446409324662</v>
      </c>
      <c r="I344" s="24">
        <v>0</v>
      </c>
      <c r="J344" s="24">
        <v>0</v>
      </c>
      <c r="K344" s="24">
        <v>0</v>
      </c>
      <c r="L344" s="14">
        <f>貼り付けシート!C344</f>
        <v>0.8</v>
      </c>
      <c r="M344" s="14">
        <f>貼り付けシート!D344</f>
        <v>3.4</v>
      </c>
      <c r="N344" s="18">
        <f>貼り付けシート!E344</f>
        <v>84.990503224004428</v>
      </c>
      <c r="O344" s="18">
        <f>貼り付けシート!F344</f>
        <v>17.136693735179989</v>
      </c>
      <c r="P344" s="19">
        <f t="shared" si="34"/>
        <v>17.136693735179989</v>
      </c>
      <c r="Q344" s="19">
        <f t="shared" si="35"/>
        <v>0</v>
      </c>
    </row>
    <row r="345" spans="1:17">
      <c r="A345" s="38">
        <v>41654</v>
      </c>
      <c r="B345" s="49" t="s">
        <v>152</v>
      </c>
      <c r="C345" s="24">
        <f t="shared" si="30"/>
        <v>23.413329767519997</v>
      </c>
      <c r="D345" s="24">
        <f t="shared" si="31"/>
        <v>2.353096188466655</v>
      </c>
      <c r="E345" s="18">
        <f>IF(G345&gt;=0.3,(バックデータ一覧!$C$10*(バックデータ一覧!$C$12*計算過程!L345+バックデータ一覧!$C$13*LN(計算過程!G345)+バックデータ一覧!$C$14)^バックデータ一覧!$C$11+バックデータ一覧!$E$10*(計算過程!G345/(バックデータ一覧!$E$12*計算過程!L345+バックデータ一覧!$E$13*LN(計算過程!G345)+バックデータ一覧!$E$14))^バックデータ一覧!$E$11)*計算過程!$W$11*10^-3,0)</f>
        <v>2.353096188466655</v>
      </c>
      <c r="F345" s="18">
        <f>IF(G345&lt;0.3,(バックデータ一覧!$C$10*(バックデータ一覧!$C$12*計算過程!L345+バックデータ一覧!$C$13*LN(0.3)+バックデータ一覧!$C$14)^バックデータ一覧!$C$11+バックデータ一覧!$E$10*(0.3/(バックデータ一覧!$E$12*計算過程!L345+バックデータ一覧!$E$13*LN(0.3)+バックデータ一覧!$E$14))^バックデータ一覧!$E$11)*計算過程!$W$11*計算過程!G345/0.3*10^-3,0)</f>
        <v>0</v>
      </c>
      <c r="G345" s="18">
        <f t="shared" si="32"/>
        <v>0.75310463240006031</v>
      </c>
      <c r="H345" s="18">
        <f t="shared" si="33"/>
        <v>22.899593646531869</v>
      </c>
      <c r="I345" s="24">
        <v>0</v>
      </c>
      <c r="J345" s="24">
        <v>0</v>
      </c>
      <c r="K345" s="24">
        <v>0</v>
      </c>
      <c r="L345" s="14">
        <f>貼り付けシート!C345</f>
        <v>0.7</v>
      </c>
      <c r="M345" s="14">
        <f>貼り付けシート!D345</f>
        <v>3.3</v>
      </c>
      <c r="N345" s="18">
        <f>貼り付けシート!E345</f>
        <v>83.101860750486338</v>
      </c>
      <c r="O345" s="18">
        <f>貼り付けシート!F345</f>
        <v>17.63268710782954</v>
      </c>
      <c r="P345" s="19">
        <f t="shared" si="34"/>
        <v>17.63268710782954</v>
      </c>
      <c r="Q345" s="19">
        <f t="shared" si="35"/>
        <v>0</v>
      </c>
    </row>
    <row r="346" spans="1:17">
      <c r="A346" s="38">
        <v>41654</v>
      </c>
      <c r="B346" s="49" t="s">
        <v>153</v>
      </c>
      <c r="C346" s="24">
        <f t="shared" si="30"/>
        <v>23.413329767519997</v>
      </c>
      <c r="D346" s="24">
        <f t="shared" si="31"/>
        <v>2.4041227193061836</v>
      </c>
      <c r="E346" s="18">
        <f>IF(G346&gt;=0.3,(バックデータ一覧!$C$10*(バックデータ一覧!$C$12*計算過程!L346+バックデータ一覧!$C$13*LN(計算過程!G346)+バックデータ一覧!$C$14)^バックデータ一覧!$C$11+バックデータ一覧!$E$10*(計算過程!G346/(バックデータ一覧!$E$12*計算過程!L346+バックデータ一覧!$E$13*LN(計算過程!G346)+バックデータ一覧!$E$14))^バックデータ一覧!$E$11)*計算過程!$W$11*10^-3,0)</f>
        <v>2.4041227193061836</v>
      </c>
      <c r="F346" s="18">
        <f>IF(G346&lt;0.3,(バックデータ一覧!$C$10*(バックデータ一覧!$C$12*計算過程!L346+バックデータ一覧!$C$13*LN(0.3)+バックデータ一覧!$C$14)^バックデータ一覧!$C$11+バックデータ一覧!$E$10*(0.3/(バックデータ一覧!$E$12*計算過程!L346+バックデータ一覧!$E$13*LN(0.3)+バックデータ一覧!$E$14))^バックデータ一覧!$E$11)*計算過程!$W$11*計算過程!G346/0.3*10^-3,0)</f>
        <v>0</v>
      </c>
      <c r="G346" s="18">
        <f t="shared" si="32"/>
        <v>0.77069756686861179</v>
      </c>
      <c r="H346" s="18">
        <f t="shared" si="33"/>
        <v>23.434540628727408</v>
      </c>
      <c r="I346" s="24">
        <v>0</v>
      </c>
      <c r="J346" s="24">
        <v>0</v>
      </c>
      <c r="K346" s="24">
        <v>0</v>
      </c>
      <c r="L346" s="14">
        <f>貼り付けシート!C346</f>
        <v>0.4</v>
      </c>
      <c r="M346" s="14">
        <f>貼り付けシート!D346</f>
        <v>3.3</v>
      </c>
      <c r="N346" s="18">
        <f>貼り付けシート!E346</f>
        <v>84.924663107892584</v>
      </c>
      <c r="O346" s="18">
        <f>貼り付けシート!F346</f>
        <v>18.044596284120104</v>
      </c>
      <c r="P346" s="19">
        <f t="shared" si="34"/>
        <v>18.044596284120104</v>
      </c>
      <c r="Q346" s="19">
        <f t="shared" si="35"/>
        <v>0</v>
      </c>
    </row>
    <row r="347" spans="1:17">
      <c r="A347" s="38">
        <v>41654</v>
      </c>
      <c r="B347" s="49" t="s">
        <v>154</v>
      </c>
      <c r="C347" s="24">
        <f t="shared" si="30"/>
        <v>23.413329767519997</v>
      </c>
      <c r="D347" s="24">
        <f t="shared" si="31"/>
        <v>2.4406111367672594</v>
      </c>
      <c r="E347" s="18">
        <f>IF(G347&gt;=0.3,(バックデータ一覧!$C$10*(バックデータ一覧!$C$12*計算過程!L347+バックデータ一覧!$C$13*LN(計算過程!G347)+バックデータ一覧!$C$14)^バックデータ一覧!$C$11+バックデータ一覧!$E$10*(計算過程!G347/(バックデータ一覧!$E$12*計算過程!L347+バックデータ一覧!$E$13*LN(計算過程!G347)+バックデータ一覧!$E$14))^バックデータ一覧!$E$11)*計算過程!$W$11*10^-3,0)</f>
        <v>2.4406111367672594</v>
      </c>
      <c r="F347" s="18">
        <f>IF(G347&lt;0.3,(バックデータ一覧!$C$10*(バックデータ一覧!$C$12*計算過程!L347+バックデータ一覧!$C$13*LN(0.3)+バックデータ一覧!$C$14)^バックデータ一覧!$C$11+バックデータ一覧!$E$10*(0.3/(バックデータ一覧!$E$12*計算過程!L347+バックデータ一覧!$E$13*LN(0.3)+バックデータ一覧!$E$14))^バックデータ一覧!$E$11)*計算過程!$W$11*計算過程!G347/0.3*10^-3,0)</f>
        <v>0</v>
      </c>
      <c r="G347" s="18">
        <f t="shared" si="32"/>
        <v>0.78372984432550463</v>
      </c>
      <c r="H347" s="18">
        <f t="shared" si="33"/>
        <v>23.830812069922278</v>
      </c>
      <c r="I347" s="24">
        <v>0</v>
      </c>
      <c r="J347" s="24">
        <v>0</v>
      </c>
      <c r="K347" s="24">
        <v>0</v>
      </c>
      <c r="L347" s="14">
        <f>貼り付けシート!C347</f>
        <v>0.2</v>
      </c>
      <c r="M347" s="14">
        <f>貼り付けシート!D347</f>
        <v>3.1</v>
      </c>
      <c r="N347" s="18">
        <f>貼り付けシート!E347</f>
        <v>80.968385795402213</v>
      </c>
      <c r="O347" s="18">
        <f>貼り付けシート!F347</f>
        <v>18.349725293840155</v>
      </c>
      <c r="P347" s="19">
        <f t="shared" si="34"/>
        <v>18.349725293840155</v>
      </c>
      <c r="Q347" s="19">
        <f t="shared" si="35"/>
        <v>0</v>
      </c>
    </row>
    <row r="348" spans="1:17">
      <c r="A348" s="38">
        <v>41654</v>
      </c>
      <c r="B348" s="49" t="s">
        <v>155</v>
      </c>
      <c r="C348" s="24">
        <f t="shared" si="30"/>
        <v>23.413329767519997</v>
      </c>
      <c r="D348" s="24">
        <f t="shared" si="31"/>
        <v>2.4760212217595523</v>
      </c>
      <c r="E348" s="18">
        <f>IF(G348&gt;=0.3,(バックデータ一覧!$C$10*(バックデータ一覧!$C$12*計算過程!L348+バックデータ一覧!$C$13*LN(計算過程!G348)+バックデータ一覧!$C$14)^バックデータ一覧!$C$11+バックデータ一覧!$E$10*(計算過程!G348/(バックデータ一覧!$E$12*計算過程!L348+バックデータ一覧!$E$13*LN(計算過程!G348)+バックデータ一覧!$E$14))^バックデータ一覧!$E$11)*計算過程!$W$11*10^-3,0)</f>
        <v>2.4760212217595523</v>
      </c>
      <c r="F348" s="18">
        <f>IF(G348&lt;0.3,(バックデータ一覧!$C$10*(バックデータ一覧!$C$12*計算過程!L348+バックデータ一覧!$C$13*LN(0.3)+バックデータ一覧!$C$14)^バックデータ一覧!$C$11+バックデータ一覧!$E$10*(0.3/(バックデータ一覧!$E$12*計算過程!L348+バックデータ一覧!$E$13*LN(0.3)+バックデータ一覧!$E$14))^バックデータ一覧!$E$11)*計算過程!$W$11*計算過程!G348/0.3*10^-3,0)</f>
        <v>0</v>
      </c>
      <c r="G348" s="18">
        <f t="shared" si="32"/>
        <v>0.78828695313806008</v>
      </c>
      <c r="H348" s="18">
        <f t="shared" si="33"/>
        <v>23.969379721110371</v>
      </c>
      <c r="I348" s="24">
        <v>0</v>
      </c>
      <c r="J348" s="24">
        <v>0</v>
      </c>
      <c r="K348" s="24">
        <v>0</v>
      </c>
      <c r="L348" s="14">
        <f>貼り付けシート!C348</f>
        <v>-0.3</v>
      </c>
      <c r="M348" s="14">
        <f>貼り付けシート!D348</f>
        <v>3.1</v>
      </c>
      <c r="N348" s="18">
        <f>貼り付けシート!E348</f>
        <v>84.20943496581566</v>
      </c>
      <c r="O348" s="18">
        <f>貼り付けシート!F348</f>
        <v>18.456422385254985</v>
      </c>
      <c r="P348" s="19">
        <f t="shared" si="34"/>
        <v>18.456422385254985</v>
      </c>
      <c r="Q348" s="19">
        <f t="shared" si="35"/>
        <v>0</v>
      </c>
    </row>
    <row r="349" spans="1:17">
      <c r="A349" s="38">
        <v>41654</v>
      </c>
      <c r="B349" s="49" t="s">
        <v>156</v>
      </c>
      <c r="C349" s="24">
        <f t="shared" si="30"/>
        <v>23.413329767519997</v>
      </c>
      <c r="D349" s="24">
        <f t="shared" si="31"/>
        <v>1.9136529971017362</v>
      </c>
      <c r="E349" s="18">
        <f>IF(G349&gt;=0.3,(バックデータ一覧!$C$10*(バックデータ一覧!$C$12*計算過程!L349+バックデータ一覧!$C$13*LN(計算過程!G349)+バックデータ一覧!$C$14)^バックデータ一覧!$C$11+バックデータ一覧!$E$10*(計算過程!G349/(バックデータ一覧!$E$12*計算過程!L349+バックデータ一覧!$E$13*LN(計算過程!G349)+バックデータ一覧!$E$14))^バックデータ一覧!$E$11)*計算過程!$W$11*10^-3,0)</f>
        <v>1.9136529971017362</v>
      </c>
      <c r="F349" s="18">
        <f>IF(G349&lt;0.3,(バックデータ一覧!$C$10*(バックデータ一覧!$C$12*計算過程!L349+バックデータ一覧!$C$13*LN(0.3)+バックデータ一覧!$C$14)^バックデータ一覧!$C$11+バックデータ一覧!$E$10*(0.3/(バックデータ一覧!$E$12*計算過程!L349+バックデータ一覧!$E$13*LN(0.3)+バックデータ一覧!$E$14))^バックデータ一覧!$E$11)*計算過程!$W$11*計算過程!G349/0.3*10^-3,0)</f>
        <v>0</v>
      </c>
      <c r="G349" s="18">
        <f t="shared" si="32"/>
        <v>0.53576736213370391</v>
      </c>
      <c r="H349" s="18">
        <f t="shared" si="33"/>
        <v>16.2910362705334</v>
      </c>
      <c r="I349" s="24">
        <v>0</v>
      </c>
      <c r="J349" s="24">
        <v>0</v>
      </c>
      <c r="K349" s="24">
        <v>0</v>
      </c>
      <c r="L349" s="14">
        <f>貼り付けシート!C349</f>
        <v>-0.3</v>
      </c>
      <c r="M349" s="14">
        <f>貼り付けシート!D349</f>
        <v>3.2</v>
      </c>
      <c r="N349" s="18">
        <f>貼り付けシート!E349</f>
        <v>86.911964662054132</v>
      </c>
      <c r="O349" s="18">
        <f>貼り付けシート!F349</f>
        <v>12.54409792831072</v>
      </c>
      <c r="P349" s="19">
        <f t="shared" si="34"/>
        <v>12.54409792831072</v>
      </c>
      <c r="Q349" s="19">
        <f t="shared" si="35"/>
        <v>0</v>
      </c>
    </row>
    <row r="350" spans="1:17">
      <c r="A350" s="38">
        <v>41654</v>
      </c>
      <c r="B350" s="49" t="s">
        <v>157</v>
      </c>
      <c r="C350" s="24">
        <f t="shared" si="30"/>
        <v>23.413329767519997</v>
      </c>
      <c r="D350" s="24">
        <f t="shared" si="31"/>
        <v>0.58629384567785237</v>
      </c>
      <c r="E350" s="18">
        <f>IF(G350&gt;=0.3,(バックデータ一覧!$C$10*(バックデータ一覧!$C$12*計算過程!L350+バックデータ一覧!$C$13*LN(計算過程!G350)+バックデータ一覧!$C$14)^バックデータ一覧!$C$11+バックデータ一覧!$E$10*(計算過程!G350/(バックデータ一覧!$E$12*計算過程!L350+バックデータ一覧!$E$13*LN(計算過程!G350)+バックデータ一覧!$E$14))^バックデータ一覧!$E$11)*計算過程!$W$11*10^-3,0)</f>
        <v>0</v>
      </c>
      <c r="F350" s="18">
        <f>IF(G350&lt;0.3,(バックデータ一覧!$C$10*(バックデータ一覧!$C$12*計算過程!L350+バックデータ一覧!$C$13*LN(0.3)+バックデータ一覧!$C$14)^バックデータ一覧!$C$11+バックデータ一覧!$E$10*(0.3/(バックデータ一覧!$E$12*計算過程!L350+バックデータ一覧!$E$13*LN(0.3)+バックデータ一覧!$E$14))^バックデータ一覧!$E$11)*計算過程!$W$11*計算過程!G350/0.3*10^-3,0)</f>
        <v>0.58629384567785237</v>
      </c>
      <c r="G350" s="18">
        <f t="shared" si="32"/>
        <v>0.15306792773688707</v>
      </c>
      <c r="H350" s="18">
        <f t="shared" si="33"/>
        <v>4.6543245051099458</v>
      </c>
      <c r="I350" s="24">
        <v>0</v>
      </c>
      <c r="J350" s="24">
        <v>0</v>
      </c>
      <c r="K350" s="24">
        <v>0</v>
      </c>
      <c r="L350" s="14">
        <f>貼り付けシート!C350</f>
        <v>1.6</v>
      </c>
      <c r="M350" s="14">
        <f>貼り付けシート!D350</f>
        <v>3.4</v>
      </c>
      <c r="N350" s="18">
        <f>貼り付けシート!E350</f>
        <v>80.237187502305119</v>
      </c>
      <c r="O350" s="18">
        <f>貼り付けシート!F350</f>
        <v>3.5838298689346586</v>
      </c>
      <c r="P350" s="19">
        <f t="shared" si="34"/>
        <v>3.5838298689346586</v>
      </c>
      <c r="Q350" s="19">
        <f t="shared" si="35"/>
        <v>0</v>
      </c>
    </row>
    <row r="351" spans="1:17">
      <c r="A351" s="38">
        <v>41654</v>
      </c>
      <c r="B351" s="49" t="s">
        <v>158</v>
      </c>
      <c r="C351" s="24">
        <f t="shared" si="30"/>
        <v>30.406921776000001</v>
      </c>
      <c r="D351" s="24">
        <f t="shared" si="31"/>
        <v>0.2098280702341577</v>
      </c>
      <c r="E351" s="18">
        <f>IF(G351&gt;=0.3,(バックデータ一覧!$C$10*(バックデータ一覧!$C$12*計算過程!L351+バックデータ一覧!$C$13*LN(計算過程!G351)+バックデータ一覧!$C$14)^バックデータ一覧!$C$11+バックデータ一覧!$E$10*(計算過程!G351/(バックデータ一覧!$E$12*計算過程!L351+バックデータ一覧!$E$13*LN(計算過程!G351)+バックデータ一覧!$E$14))^バックデータ一覧!$E$11)*計算過程!$W$11*10^-3,0)</f>
        <v>0</v>
      </c>
      <c r="F351" s="18">
        <f>IF(G351&lt;0.3,(バックデータ一覧!$C$10*(バックデータ一覧!$C$12*計算過程!L351+バックデータ一覧!$C$13*LN(0.3)+バックデータ一覧!$C$14)^バックデータ一覧!$C$11+バックデータ一覧!$E$10*(0.3/(バックデータ一覧!$E$12*計算過程!L351+バックデータ一覧!$E$13*LN(0.3)+バックデータ一覧!$E$14))^バックデータ一覧!$E$11)*計算過程!$W$11*計算過程!G351/0.3*10^-3,0)</f>
        <v>0.2098280702341577</v>
      </c>
      <c r="G351" s="18">
        <f t="shared" si="32"/>
        <v>6.1657593267577693E-2</v>
      </c>
      <c r="H351" s="18">
        <f t="shared" si="33"/>
        <v>1.8748176153836591</v>
      </c>
      <c r="I351" s="24">
        <v>0</v>
      </c>
      <c r="J351" s="24">
        <v>0</v>
      </c>
      <c r="K351" s="24">
        <v>0</v>
      </c>
      <c r="L351" s="14">
        <f>貼り付けシート!C351</f>
        <v>5.2</v>
      </c>
      <c r="M351" s="14">
        <f>貼り付けシート!D351</f>
        <v>3.6</v>
      </c>
      <c r="N351" s="18">
        <f>貼り付けシート!E351</f>
        <v>65.853816535489898</v>
      </c>
      <c r="O351" s="18">
        <f>貼り付けシート!F351</f>
        <v>1.8748176153836591</v>
      </c>
      <c r="P351" s="19">
        <f t="shared" si="34"/>
        <v>1.8748176153836591</v>
      </c>
      <c r="Q351" s="19">
        <f t="shared" si="35"/>
        <v>0</v>
      </c>
    </row>
    <row r="352" spans="1:17">
      <c r="A352" s="38">
        <v>41654</v>
      </c>
      <c r="B352" s="49" t="s">
        <v>159</v>
      </c>
      <c r="C352" s="24">
        <f t="shared" si="30"/>
        <v>30.406921776000001</v>
      </c>
      <c r="D352" s="24">
        <f t="shared" si="31"/>
        <v>9.5350944485871864E-2</v>
      </c>
      <c r="E352" s="18">
        <f>IF(G352&gt;=0.3,(バックデータ一覧!$C$10*(バックデータ一覧!$C$12*計算過程!L352+バックデータ一覧!$C$13*LN(計算過程!G352)+バックデータ一覧!$C$14)^バックデータ一覧!$C$11+バックデータ一覧!$E$10*(計算過程!G352/(バックデータ一覧!$E$12*計算過程!L352+バックデータ一覧!$E$13*LN(計算過程!G352)+バックデータ一覧!$E$14))^バックデータ一覧!$E$11)*計算過程!$W$11*10^-3,0)</f>
        <v>0</v>
      </c>
      <c r="F352" s="18">
        <f>IF(G352&lt;0.3,(バックデータ一覧!$C$10*(バックデータ一覧!$C$12*計算過程!L352+バックデータ一覧!$C$13*LN(0.3)+バックデータ一覧!$C$14)^バックデータ一覧!$C$11+バックデータ一覧!$E$10*(0.3/(バックデータ一覧!$E$12*計算過程!L352+バックデータ一覧!$E$13*LN(0.3)+バックデータ一覧!$E$14))^バックデータ一覧!$E$11)*計算過程!$W$11*計算過程!G352/0.3*10^-3,0)</f>
        <v>9.5350944485871864E-2</v>
      </c>
      <c r="G352" s="18">
        <f t="shared" si="32"/>
        <v>3.1316398177220282E-2</v>
      </c>
      <c r="H352" s="18">
        <f t="shared" si="33"/>
        <v>0.95223526968080607</v>
      </c>
      <c r="I352" s="24">
        <v>0</v>
      </c>
      <c r="J352" s="24">
        <v>0</v>
      </c>
      <c r="K352" s="24">
        <v>0</v>
      </c>
      <c r="L352" s="14">
        <f>貼り付けシート!C352</f>
        <v>8.4</v>
      </c>
      <c r="M352" s="14">
        <f>貼り付けシート!D352</f>
        <v>3.4</v>
      </c>
      <c r="N352" s="18">
        <f>貼り付けシート!E352</f>
        <v>49.929616736896463</v>
      </c>
      <c r="O352" s="18">
        <f>貼り付けシート!F352</f>
        <v>0.95223526968080607</v>
      </c>
      <c r="P352" s="19">
        <f t="shared" si="34"/>
        <v>0.95223526968080607</v>
      </c>
      <c r="Q352" s="19">
        <f t="shared" si="35"/>
        <v>0</v>
      </c>
    </row>
    <row r="353" spans="1:17">
      <c r="A353" s="38">
        <v>41654</v>
      </c>
      <c r="B353" s="49" t="s">
        <v>160</v>
      </c>
      <c r="C353" s="24">
        <f t="shared" si="30"/>
        <v>30.406921776000001</v>
      </c>
      <c r="D353" s="24">
        <f t="shared" si="31"/>
        <v>3.9127716850770863E-2</v>
      </c>
      <c r="E353" s="18">
        <f>IF(G353&gt;=0.3,(バックデータ一覧!$C$10*(バックデータ一覧!$C$12*計算過程!L353+バックデータ一覧!$C$13*LN(計算過程!G353)+バックデータ一覧!$C$14)^バックデータ一覧!$C$11+バックデータ一覧!$E$10*(計算過程!G353/(バックデータ一覧!$E$12*計算過程!L353+バックデータ一覧!$E$13*LN(計算過程!G353)+バックデータ一覧!$E$14))^バックデータ一覧!$E$11)*計算過程!$W$11*10^-3,0)</f>
        <v>0</v>
      </c>
      <c r="F353" s="18">
        <f>IF(G353&lt;0.3,(バックデータ一覧!$C$10*(バックデータ一覧!$C$12*計算過程!L353+バックデータ一覧!$C$13*LN(0.3)+バックデータ一覧!$C$14)^バックデータ一覧!$C$11+バックデータ一覧!$E$10*(0.3/(バックデータ一覧!$E$12*計算過程!L353+バックデータ一覧!$E$13*LN(0.3)+バックデータ一覧!$E$14))^バックデータ一覧!$E$11)*計算過程!$W$11*計算過程!G353/0.3*10^-3,0)</f>
        <v>3.9127716850770863E-2</v>
      </c>
      <c r="G353" s="18">
        <f t="shared" si="32"/>
        <v>1.3975898315714571E-2</v>
      </c>
      <c r="H353" s="18">
        <f t="shared" si="33"/>
        <v>0.42496404683526312</v>
      </c>
      <c r="I353" s="24">
        <v>0</v>
      </c>
      <c r="J353" s="24">
        <v>0</v>
      </c>
      <c r="K353" s="24">
        <v>0</v>
      </c>
      <c r="L353" s="14">
        <f>貼り付けシート!C353</f>
        <v>10.7</v>
      </c>
      <c r="M353" s="14">
        <f>貼り付けシート!D353</f>
        <v>3.7</v>
      </c>
      <c r="N353" s="18">
        <f>貼り付けシート!E353</f>
        <v>46.526774961601923</v>
      </c>
      <c r="O353" s="18">
        <f>貼り付けシート!F353</f>
        <v>0.42496404683526312</v>
      </c>
      <c r="P353" s="19">
        <f t="shared" si="34"/>
        <v>0.42496404683526312</v>
      </c>
      <c r="Q353" s="19">
        <f t="shared" si="35"/>
        <v>0</v>
      </c>
    </row>
    <row r="354" spans="1:17">
      <c r="A354" s="38">
        <v>41654</v>
      </c>
      <c r="B354" s="49" t="s">
        <v>161</v>
      </c>
      <c r="C354" s="24">
        <f t="shared" si="30"/>
        <v>30.406921776000001</v>
      </c>
      <c r="D354" s="24">
        <f t="shared" si="31"/>
        <v>1.5722809545431034E-2</v>
      </c>
      <c r="E354" s="18">
        <f>IF(G354&gt;=0.3,(バックデータ一覧!$C$10*(バックデータ一覧!$C$12*計算過程!L354+バックデータ一覧!$C$13*LN(計算過程!G354)+バックデータ一覧!$C$14)^バックデータ一覧!$C$11+バックデータ一覧!$E$10*(計算過程!G354/(バックデータ一覧!$E$12*計算過程!L354+バックデータ一覧!$E$13*LN(計算過程!G354)+バックデータ一覧!$E$14))^バックデータ一覧!$E$11)*計算過程!$W$11*10^-3,0)</f>
        <v>0</v>
      </c>
      <c r="F354" s="18">
        <f>IF(G354&lt;0.3,(バックデータ一覧!$C$10*(バックデータ一覧!$C$12*計算過程!L354+バックデータ一覧!$C$13*LN(0.3)+バックデータ一覧!$C$14)^バックデータ一覧!$C$11+バックデータ一覧!$E$10*(0.3/(バックデータ一覧!$E$12*計算過程!L354+バックデータ一覧!$E$13*LN(0.3)+バックデータ一覧!$E$14))^バックデータ一覧!$E$11)*計算過程!$W$11*計算過程!G354/0.3*10^-3,0)</f>
        <v>1.5722809545431034E-2</v>
      </c>
      <c r="G354" s="18">
        <f t="shared" si="32"/>
        <v>5.8090768656765997E-3</v>
      </c>
      <c r="H354" s="18">
        <f t="shared" si="33"/>
        <v>0.17663614584539963</v>
      </c>
      <c r="I354" s="24">
        <v>0</v>
      </c>
      <c r="J354" s="24">
        <v>0</v>
      </c>
      <c r="K354" s="24">
        <v>0</v>
      </c>
      <c r="L354" s="14">
        <f>貼り付けシート!C354</f>
        <v>11.6</v>
      </c>
      <c r="M354" s="14">
        <f>貼り付けシート!D354</f>
        <v>3.7</v>
      </c>
      <c r="N354" s="18">
        <f>貼り付けシート!E354</f>
        <v>43.828054473413225</v>
      </c>
      <c r="O354" s="18">
        <f>貼り付けシート!F354</f>
        <v>0.17663614584539963</v>
      </c>
      <c r="P354" s="19">
        <f t="shared" si="34"/>
        <v>0.17663614584539963</v>
      </c>
      <c r="Q354" s="19">
        <f t="shared" si="35"/>
        <v>0</v>
      </c>
    </row>
    <row r="355" spans="1:17">
      <c r="A355" s="38">
        <v>41654</v>
      </c>
      <c r="B355" s="49" t="s">
        <v>162</v>
      </c>
      <c r="C355" s="24">
        <f t="shared" si="30"/>
        <v>30.406921776000001</v>
      </c>
      <c r="D355" s="24">
        <f t="shared" si="31"/>
        <v>1.0573738314879857E-2</v>
      </c>
      <c r="E355" s="18">
        <f>IF(G355&gt;=0.3,(バックデータ一覧!$C$10*(バックデータ一覧!$C$12*計算過程!L355+バックデータ一覧!$C$13*LN(計算過程!G355)+バックデータ一覧!$C$14)^バックデータ一覧!$C$11+バックデータ一覧!$E$10*(計算過程!G355/(バックデータ一覧!$E$12*計算過程!L355+バックデータ一覧!$E$13*LN(計算過程!G355)+バックデータ一覧!$E$14))^バックデータ一覧!$E$11)*計算過程!$W$11*10^-3,0)</f>
        <v>0</v>
      </c>
      <c r="F355" s="18">
        <f>IF(G355&lt;0.3,(バックデータ一覧!$C$10*(バックデータ一覧!$C$12*計算過程!L355+バックデータ一覧!$C$13*LN(0.3)+バックデータ一覧!$C$14)^バックデータ一覧!$C$11+バックデータ一覧!$E$10*(0.3/(バックデータ一覧!$E$12*計算過程!L355+バックデータ一覧!$E$13*LN(0.3)+バックデータ一覧!$E$14))^バックデータ一覧!$E$11)*計算過程!$W$11*計算過程!G355/0.3*10^-3,0)</f>
        <v>1.0573738314879857E-2</v>
      </c>
      <c r="G355" s="18">
        <f t="shared" si="32"/>
        <v>3.9665196607860057E-3</v>
      </c>
      <c r="H355" s="18">
        <f t="shared" si="33"/>
        <v>0.12060965304848614</v>
      </c>
      <c r="I355" s="24">
        <v>0</v>
      </c>
      <c r="J355" s="24">
        <v>0</v>
      </c>
      <c r="K355" s="24">
        <v>0</v>
      </c>
      <c r="L355" s="14">
        <f>貼り付けシート!C355</f>
        <v>12</v>
      </c>
      <c r="M355" s="14">
        <f>貼り付けシート!D355</f>
        <v>3.8</v>
      </c>
      <c r="N355" s="18">
        <f>貼り付けシート!E355</f>
        <v>43.831904247686765</v>
      </c>
      <c r="O355" s="18">
        <f>貼り付けシート!F355</f>
        <v>0.12060965304848614</v>
      </c>
      <c r="P355" s="19">
        <f t="shared" si="34"/>
        <v>0.12060965304848614</v>
      </c>
      <c r="Q355" s="19">
        <f t="shared" si="35"/>
        <v>0</v>
      </c>
    </row>
    <row r="356" spans="1:17">
      <c r="A356" s="38">
        <v>41654</v>
      </c>
      <c r="B356" s="49" t="s">
        <v>163</v>
      </c>
      <c r="C356" s="24">
        <f t="shared" si="30"/>
        <v>30.406921776000001</v>
      </c>
      <c r="D356" s="24">
        <f t="shared" si="31"/>
        <v>9.1580450435404387E-3</v>
      </c>
      <c r="E356" s="18">
        <f>IF(G356&gt;=0.3,(バックデータ一覧!$C$10*(バックデータ一覧!$C$12*計算過程!L356+バックデータ一覧!$C$13*LN(計算過程!G356)+バックデータ一覧!$C$14)^バックデータ一覧!$C$11+バックデータ一覧!$E$10*(計算過程!G356/(バックデータ一覧!$E$12*計算過程!L356+バックデータ一覧!$E$13*LN(計算過程!G356)+バックデータ一覧!$E$14))^バックデータ一覧!$E$11)*計算過程!$W$11*10^-3,0)</f>
        <v>0</v>
      </c>
      <c r="F356" s="18">
        <f>IF(G356&lt;0.3,(バックデータ一覧!$C$10*(バックデータ一覧!$C$12*計算過程!L356+バックデータ一覧!$C$13*LN(0.3)+バックデータ一覧!$C$14)^バックデータ一覧!$C$11+バックデータ一覧!$E$10*(0.3/(バックデータ一覧!$E$12*計算過程!L356+バックデータ一覧!$E$13*LN(0.3)+バックデータ一覧!$E$14))^バックデータ一覧!$E$11)*計算過程!$W$11*計算過程!G356/0.3*10^-3,0)</f>
        <v>9.1580450435404387E-3</v>
      </c>
      <c r="G356" s="18">
        <f t="shared" si="32"/>
        <v>3.4618192366752546E-3</v>
      </c>
      <c r="H356" s="18">
        <f t="shared" si="33"/>
        <v>0.1052632667322365</v>
      </c>
      <c r="I356" s="24">
        <v>0</v>
      </c>
      <c r="J356" s="24">
        <v>0</v>
      </c>
      <c r="K356" s="24">
        <v>0</v>
      </c>
      <c r="L356" s="14">
        <f>貼り付けシート!C356</f>
        <v>12.2</v>
      </c>
      <c r="M356" s="14">
        <f>貼り付けシート!D356</f>
        <v>3.9</v>
      </c>
      <c r="N356" s="18">
        <f>貼り付けシート!E356</f>
        <v>44.389312144936021</v>
      </c>
      <c r="O356" s="18">
        <f>貼り付けシート!F356</f>
        <v>0.1052632667322365</v>
      </c>
      <c r="P356" s="19">
        <f t="shared" si="34"/>
        <v>0.1052632667322365</v>
      </c>
      <c r="Q356" s="19">
        <f t="shared" si="35"/>
        <v>0</v>
      </c>
    </row>
    <row r="357" spans="1:17">
      <c r="A357" s="38">
        <v>41654</v>
      </c>
      <c r="B357" s="49" t="s">
        <v>164</v>
      </c>
      <c r="C357" s="24">
        <f t="shared" si="30"/>
        <v>30.406921776000001</v>
      </c>
      <c r="D357" s="24">
        <f t="shared" si="31"/>
        <v>9.4637267537699306E-3</v>
      </c>
      <c r="E357" s="18">
        <f>IF(G357&gt;=0.3,(バックデータ一覧!$C$10*(バックデータ一覧!$C$12*計算過程!L357+バックデータ一覧!$C$13*LN(計算過程!G357)+バックデータ一覧!$C$14)^バックデータ一覧!$C$11+バックデータ一覧!$E$10*(計算過程!G357/(バックデータ一覧!$E$12*計算過程!L357+バックデータ一覧!$E$13*LN(計算過程!G357)+バックデータ一覧!$E$14))^バックデータ一覧!$E$11)*計算過程!$W$11*10^-3,0)</f>
        <v>0</v>
      </c>
      <c r="F357" s="18">
        <f>IF(G357&lt;0.3,(バックデータ一覧!$C$10*(バックデータ一覧!$C$12*計算過程!L357+バックデータ一覧!$C$13*LN(0.3)+バックデータ一覧!$C$14)^バックデータ一覧!$C$11+バックデータ一覧!$E$10*(0.3/(バックデータ一覧!$E$12*計算過程!L357+バックデータ一覧!$E$13*LN(0.3)+バックデータ一覧!$E$14))^バックデータ一覧!$E$11)*計算過程!$W$11*計算過程!G357/0.3*10^-3,0)</f>
        <v>9.4637267537699306E-3</v>
      </c>
      <c r="G357" s="18">
        <f t="shared" si="32"/>
        <v>3.5366135918810638E-3</v>
      </c>
      <c r="H357" s="18">
        <f t="shared" si="33"/>
        <v>0.1075375328402659</v>
      </c>
      <c r="I357" s="24">
        <v>0</v>
      </c>
      <c r="J357" s="24">
        <v>0</v>
      </c>
      <c r="K357" s="24">
        <v>0</v>
      </c>
      <c r="L357" s="14">
        <f>貼り付けシート!C357</f>
        <v>11.9</v>
      </c>
      <c r="M357" s="14">
        <f>貼り付けシート!D357</f>
        <v>3.9</v>
      </c>
      <c r="N357" s="18">
        <f>貼り付けシート!E357</f>
        <v>45.275903774702059</v>
      </c>
      <c r="O357" s="18">
        <f>貼り付けシート!F357</f>
        <v>0.1075375328402659</v>
      </c>
      <c r="P357" s="19">
        <f t="shared" si="34"/>
        <v>0.1075375328402659</v>
      </c>
      <c r="Q357" s="19">
        <f t="shared" si="35"/>
        <v>0</v>
      </c>
    </row>
    <row r="358" spans="1:17">
      <c r="A358" s="38">
        <v>41654</v>
      </c>
      <c r="B358" s="49" t="s">
        <v>165</v>
      </c>
      <c r="C358" s="24">
        <f t="shared" si="30"/>
        <v>30.406921776000001</v>
      </c>
      <c r="D358" s="24">
        <f t="shared" si="31"/>
        <v>2.2154817295808676E-2</v>
      </c>
      <c r="E358" s="18">
        <f>IF(G358&gt;=0.3,(バックデータ一覧!$C$10*(バックデータ一覧!$C$12*計算過程!L358+バックデータ一覧!$C$13*LN(計算過程!G358)+バックデータ一覧!$C$14)^バックデータ一覧!$C$11+バックデータ一覧!$E$10*(計算過程!G358/(バックデータ一覧!$E$12*計算過程!L358+バックデータ一覧!$E$13*LN(計算過程!G358)+バックデータ一覧!$E$14))^バックデータ一覧!$E$11)*計算過程!$W$11*10^-3,0)</f>
        <v>0</v>
      </c>
      <c r="F358" s="18">
        <f>IF(G358&lt;0.3,(バックデータ一覧!$C$10*(バックデータ一覧!$C$12*計算過程!L358+バックデータ一覧!$C$13*LN(0.3)+バックデータ一覧!$C$14)^バックデータ一覧!$C$11+バックデータ一覧!$E$10*(0.3/(バックデータ一覧!$E$12*計算過程!L358+バックデータ一覧!$E$13*LN(0.3)+バックデータ一覧!$E$14))^バックデータ一覧!$E$11)*計算過程!$W$11*計算過程!G358/0.3*10^-3,0)</f>
        <v>2.2154817295808676E-2</v>
      </c>
      <c r="G358" s="18">
        <f t="shared" si="32"/>
        <v>8.0932722126668116E-3</v>
      </c>
      <c r="H358" s="18">
        <f t="shared" si="33"/>
        <v>0.24609149508243419</v>
      </c>
      <c r="I358" s="24">
        <v>0</v>
      </c>
      <c r="J358" s="24">
        <v>0</v>
      </c>
      <c r="K358" s="24">
        <v>0</v>
      </c>
      <c r="L358" s="14">
        <f>貼り付けシート!C358</f>
        <v>11.3</v>
      </c>
      <c r="M358" s="14">
        <f>貼り付けシート!D358</f>
        <v>4.0999999999999996</v>
      </c>
      <c r="N358" s="18">
        <f>貼り付けシート!E358</f>
        <v>49.509259759387412</v>
      </c>
      <c r="O358" s="18">
        <f>貼り付けシート!F358</f>
        <v>0.24609149508243419</v>
      </c>
      <c r="P358" s="19">
        <f t="shared" si="34"/>
        <v>0.24609149508243419</v>
      </c>
      <c r="Q358" s="19">
        <f t="shared" si="35"/>
        <v>0</v>
      </c>
    </row>
    <row r="359" spans="1:17">
      <c r="A359" s="38">
        <v>41654</v>
      </c>
      <c r="B359" s="49" t="s">
        <v>166</v>
      </c>
      <c r="C359" s="24">
        <f t="shared" si="30"/>
        <v>30.406921776000001</v>
      </c>
      <c r="D359" s="24">
        <f t="shared" si="31"/>
        <v>3.7356505754950281E-2</v>
      </c>
      <c r="E359" s="18">
        <f>IF(G359&gt;=0.3,(バックデータ一覧!$C$10*(バックデータ一覧!$C$12*計算過程!L359+バックデータ一覧!$C$13*LN(計算過程!G359)+バックデータ一覧!$C$14)^バックデータ一覧!$C$11+バックデータ一覧!$E$10*(計算過程!G359/(バックデータ一覧!$E$12*計算過程!L359+バックデータ一覧!$E$13*LN(計算過程!G359)+バックデータ一覧!$E$14))^バックデータ一覧!$E$11)*計算過程!$W$11*10^-3,0)</f>
        <v>0</v>
      </c>
      <c r="F359" s="18">
        <f>IF(G359&lt;0.3,(バックデータ一覧!$C$10*(バックデータ一覧!$C$12*計算過程!L359+バックデータ一覧!$C$13*LN(0.3)+バックデータ一覧!$C$14)^バックデータ一覧!$C$11+バックデータ一覧!$E$10*(0.3/(バックデータ一覧!$E$12*計算過程!L359+バックデータ一覧!$E$13*LN(0.3)+バックデータ一覧!$E$14))^バックデータ一覧!$E$11)*計算過程!$W$11*計算過程!G359/0.3*10^-3,0)</f>
        <v>3.7356505754950281E-2</v>
      </c>
      <c r="G359" s="18">
        <f t="shared" si="32"/>
        <v>1.2812732383157839E-2</v>
      </c>
      <c r="H359" s="18">
        <f t="shared" si="33"/>
        <v>0.38959575131150248</v>
      </c>
      <c r="I359" s="24">
        <v>0</v>
      </c>
      <c r="J359" s="24">
        <v>0</v>
      </c>
      <c r="K359" s="24">
        <v>0</v>
      </c>
      <c r="L359" s="14">
        <f>貼り付けシート!C359</f>
        <v>9.6</v>
      </c>
      <c r="M359" s="14">
        <f>貼り付けシート!D359</f>
        <v>4.0999999999999996</v>
      </c>
      <c r="N359" s="18">
        <f>貼り付けシート!E359</f>
        <v>55.459817564005554</v>
      </c>
      <c r="O359" s="18">
        <f>貼り付けシート!F359</f>
        <v>0.38959575131150248</v>
      </c>
      <c r="P359" s="19">
        <f t="shared" si="34"/>
        <v>0.38959575131150248</v>
      </c>
      <c r="Q359" s="19">
        <f t="shared" si="35"/>
        <v>0</v>
      </c>
    </row>
    <row r="360" spans="1:17">
      <c r="A360" s="38">
        <v>41654</v>
      </c>
      <c r="B360" s="49" t="s">
        <v>167</v>
      </c>
      <c r="C360" s="24">
        <f t="shared" si="30"/>
        <v>30.406921776000001</v>
      </c>
      <c r="D360" s="24">
        <f t="shared" si="31"/>
        <v>4.5743905179222034E-2</v>
      </c>
      <c r="E360" s="18">
        <f>IF(G360&gt;=0.3,(バックデータ一覧!$C$10*(バックデータ一覧!$C$12*計算過程!L360+バックデータ一覧!$C$13*LN(計算過程!G360)+バックデータ一覧!$C$14)^バックデータ一覧!$C$11+バックデータ一覧!$E$10*(計算過程!G360/(バックデータ一覧!$E$12*計算過程!L360+バックデータ一覧!$E$13*LN(計算過程!G360)+バックデータ一覧!$E$14))^バックデータ一覧!$E$11)*計算過程!$W$11*10^-3,0)</f>
        <v>0</v>
      </c>
      <c r="F360" s="18">
        <f>IF(G360&lt;0.3,(バックデータ一覧!$C$10*(バックデータ一覧!$C$12*計算過程!L360+バックデータ一覧!$C$13*LN(0.3)+バックデータ一覧!$C$14)^バックデータ一覧!$C$11+バックデータ一覧!$E$10*(0.3/(バックデータ一覧!$E$12*計算過程!L360+バックデータ一覧!$E$13*LN(0.3)+バックデータ一覧!$E$14))^バックデータ一覧!$E$11)*計算過程!$W$11*計算過程!G360/0.3*10^-3,0)</f>
        <v>4.5743905179222034E-2</v>
      </c>
      <c r="G360" s="18">
        <f t="shared" si="32"/>
        <v>1.4603183318248314E-2</v>
      </c>
      <c r="H360" s="18">
        <f t="shared" si="33"/>
        <v>0.44403785283856462</v>
      </c>
      <c r="I360" s="24">
        <v>0</v>
      </c>
      <c r="J360" s="24">
        <v>0</v>
      </c>
      <c r="K360" s="24">
        <v>0</v>
      </c>
      <c r="L360" s="14">
        <f>貼り付けシート!C360</f>
        <v>7.6</v>
      </c>
      <c r="M360" s="14">
        <f>貼り付けシート!D360</f>
        <v>4.4000000000000004</v>
      </c>
      <c r="N360" s="18">
        <f>貼り付けシート!E360</f>
        <v>68.122820070211347</v>
      </c>
      <c r="O360" s="18">
        <f>貼り付けシート!F360</f>
        <v>0.44403785283856462</v>
      </c>
      <c r="P360" s="19">
        <f t="shared" si="34"/>
        <v>0.44403785283856462</v>
      </c>
      <c r="Q360" s="19">
        <f t="shared" si="35"/>
        <v>0</v>
      </c>
    </row>
    <row r="361" spans="1:17">
      <c r="A361" s="38">
        <v>41654</v>
      </c>
      <c r="B361" s="49" t="s">
        <v>168</v>
      </c>
      <c r="C361" s="24">
        <f t="shared" si="30"/>
        <v>30.406921776000001</v>
      </c>
      <c r="D361" s="24">
        <f t="shared" si="31"/>
        <v>8.3643559669178372E-2</v>
      </c>
      <c r="E361" s="18">
        <f>IF(G361&gt;=0.3,(バックデータ一覧!$C$10*(バックデータ一覧!$C$12*計算過程!L361+バックデータ一覧!$C$13*LN(計算過程!G361)+バックデータ一覧!$C$14)^バックデータ一覧!$C$11+バックデータ一覧!$E$10*(計算過程!G361/(バックデータ一覧!$E$12*計算過程!L361+バックデータ一覧!$E$13*LN(計算過程!G361)+バックデータ一覧!$E$14))^バックデータ一覧!$E$11)*計算過程!$W$11*10^-3,0)</f>
        <v>0</v>
      </c>
      <c r="F361" s="18">
        <f>IF(G361&lt;0.3,(バックデータ一覧!$C$10*(バックデータ一覧!$C$12*計算過程!L361+バックデータ一覧!$C$13*LN(0.3)+バックデータ一覧!$C$14)^バックデータ一覧!$C$11+バックデータ一覧!$E$10*(0.3/(バックデータ一覧!$E$12*計算過程!L361+バックデータ一覧!$E$13*LN(0.3)+バックデータ一覧!$E$14))^バックデータ一覧!$E$11)*計算過程!$W$11*計算過程!G361/0.3*10^-3,0)</f>
        <v>8.3643559669178372E-2</v>
      </c>
      <c r="G361" s="18">
        <f t="shared" si="32"/>
        <v>2.5171044216786339E-2</v>
      </c>
      <c r="H361" s="18">
        <f t="shared" si="33"/>
        <v>0.76537397252005945</v>
      </c>
      <c r="I361" s="24">
        <v>0</v>
      </c>
      <c r="J361" s="24">
        <v>0</v>
      </c>
      <c r="K361" s="24">
        <v>0</v>
      </c>
      <c r="L361" s="14">
        <f>貼り付けシート!C361</f>
        <v>5.9</v>
      </c>
      <c r="M361" s="14">
        <f>貼り付けシート!D361</f>
        <v>4.5</v>
      </c>
      <c r="N361" s="18">
        <f>貼り付けシート!E361</f>
        <v>78.29909163381771</v>
      </c>
      <c r="O361" s="18">
        <f>貼り付けシート!F361</f>
        <v>0.76537397252005945</v>
      </c>
      <c r="P361" s="19">
        <f t="shared" si="34"/>
        <v>0.76537397252005945</v>
      </c>
      <c r="Q361" s="19">
        <f t="shared" si="35"/>
        <v>0</v>
      </c>
    </row>
    <row r="362" spans="1:17">
      <c r="A362" s="38">
        <v>41654</v>
      </c>
      <c r="B362" s="49" t="s">
        <v>169</v>
      </c>
      <c r="C362" s="24">
        <f t="shared" si="30"/>
        <v>23.413329767519997</v>
      </c>
      <c r="D362" s="24">
        <f t="shared" si="31"/>
        <v>0.48195076455458419</v>
      </c>
      <c r="E362" s="18">
        <f>IF(G362&gt;=0.3,(バックデータ一覧!$C$10*(バックデータ一覧!$C$12*計算過程!L362+バックデータ一覧!$C$13*LN(計算過程!G362)+バックデータ一覧!$C$14)^バックデータ一覧!$C$11+バックデータ一覧!$E$10*(計算過程!G362/(バックデータ一覧!$E$12*計算過程!L362+バックデータ一覧!$E$13*LN(計算過程!G362)+バックデータ一覧!$E$14))^バックデータ一覧!$E$11)*計算過程!$W$11*10^-3,0)</f>
        <v>0</v>
      </c>
      <c r="F362" s="18">
        <f>IF(G362&lt;0.3,(バックデータ一覧!$C$10*(バックデータ一覧!$C$12*計算過程!L362+バックデータ一覧!$C$13*LN(0.3)+バックデータ一覧!$C$14)^バックデータ一覧!$C$11+バックデータ一覧!$E$10*(0.3/(バックデータ一覧!$E$12*計算過程!L362+バックデータ一覧!$E$13*LN(0.3)+バックデータ一覧!$E$14))^バックデータ一覧!$E$11)*計算過程!$W$11*計算過程!G362/0.3*10^-3,0)</f>
        <v>0.48195076455458419</v>
      </c>
      <c r="G362" s="18">
        <f t="shared" si="32"/>
        <v>0.13972310814684208</v>
      </c>
      <c r="H362" s="18">
        <f t="shared" si="33"/>
        <v>4.2485496197206158</v>
      </c>
      <c r="I362" s="24">
        <v>0</v>
      </c>
      <c r="J362" s="24">
        <v>0</v>
      </c>
      <c r="K362" s="24">
        <v>0</v>
      </c>
      <c r="L362" s="14">
        <f>貼り付けシート!C362</f>
        <v>4.8</v>
      </c>
      <c r="M362" s="14">
        <f>貼り付けシート!D362</f>
        <v>4.4000000000000004</v>
      </c>
      <c r="N362" s="18">
        <f>貼り付けシート!E362</f>
        <v>82.659481487765035</v>
      </c>
      <c r="O362" s="18">
        <f>貼り付けシート!F362</f>
        <v>3.2713832071848743</v>
      </c>
      <c r="P362" s="19">
        <f t="shared" si="34"/>
        <v>3.2713832071848743</v>
      </c>
      <c r="Q362" s="19">
        <f t="shared" si="35"/>
        <v>0</v>
      </c>
    </row>
    <row r="363" spans="1:17">
      <c r="A363" s="38">
        <v>41654</v>
      </c>
      <c r="B363" s="49" t="s">
        <v>170</v>
      </c>
      <c r="C363" s="24">
        <f t="shared" si="30"/>
        <v>23.413329767519997</v>
      </c>
      <c r="D363" s="24">
        <f t="shared" si="31"/>
        <v>1.193445442715394</v>
      </c>
      <c r="E363" s="18">
        <f>IF(G363&gt;=0.3,(バックデータ一覧!$C$10*(バックデータ一覧!$C$12*計算過程!L363+バックデータ一覧!$C$13*LN(計算過程!G363)+バックデータ一覧!$C$14)^バックデータ一覧!$C$11+バックデータ一覧!$E$10*(計算過程!G363/(バックデータ一覧!$E$12*計算過程!L363+バックデータ一覧!$E$13*LN(計算過程!G363)+バックデータ一覧!$E$14))^バックデータ一覧!$E$11)*計算過程!$W$11*10^-3,0)</f>
        <v>1.193445442715394</v>
      </c>
      <c r="F363" s="18">
        <f>IF(G363&lt;0.3,(バックデータ一覧!$C$10*(バックデータ一覧!$C$12*計算過程!L363+バックデータ一覧!$C$13*LN(0.3)+バックデータ一覧!$C$14)^バックデータ一覧!$C$11+バックデータ一覧!$E$10*(0.3/(バックデータ一覧!$E$12*計算過程!L363+バックデータ一覧!$E$13*LN(0.3)+バックデータ一覧!$E$14))^バックデータ一覧!$E$11)*計算過程!$W$11*計算過程!G363/0.3*10^-3,0)</f>
        <v>0</v>
      </c>
      <c r="G363" s="18">
        <f t="shared" si="32"/>
        <v>0.34126869234130053</v>
      </c>
      <c r="H363" s="18">
        <f t="shared" si="33"/>
        <v>10.376930432619735</v>
      </c>
      <c r="I363" s="24">
        <v>0</v>
      </c>
      <c r="J363" s="24">
        <v>0</v>
      </c>
      <c r="K363" s="24">
        <v>0</v>
      </c>
      <c r="L363" s="14">
        <f>貼り付けシート!C363</f>
        <v>4</v>
      </c>
      <c r="M363" s="14">
        <f>貼り付けシート!D363</f>
        <v>4.3</v>
      </c>
      <c r="N363" s="18">
        <f>貼り付けシート!E363</f>
        <v>85.453340106188435</v>
      </c>
      <c r="O363" s="18">
        <f>貼り付けシート!F363</f>
        <v>7.9902364331171967</v>
      </c>
      <c r="P363" s="19">
        <f t="shared" si="34"/>
        <v>7.9902364331171967</v>
      </c>
      <c r="Q363" s="19">
        <f t="shared" si="35"/>
        <v>0</v>
      </c>
    </row>
    <row r="364" spans="1:17">
      <c r="A364" s="38">
        <v>41654</v>
      </c>
      <c r="B364" s="49" t="s">
        <v>171</v>
      </c>
      <c r="C364" s="24">
        <f t="shared" si="30"/>
        <v>23.413329767519997</v>
      </c>
      <c r="D364" s="24">
        <f t="shared" si="31"/>
        <v>1.764003996452598</v>
      </c>
      <c r="E364" s="18">
        <f>IF(G364&gt;=0.3,(バックデータ一覧!$C$10*(バックデータ一覧!$C$12*計算過程!L364+バックデータ一覧!$C$13*LN(計算過程!G364)+バックデータ一覧!$C$14)^バックデータ一覧!$C$11+バックデータ一覧!$E$10*(計算過程!G364/(バックデータ一覧!$E$12*計算過程!L364+バックデータ一覧!$E$13*LN(計算過程!G364)+バックデータ一覧!$E$14))^バックデータ一覧!$E$11)*計算過程!$W$11*10^-3,0)</f>
        <v>1.764003996452598</v>
      </c>
      <c r="F364" s="18">
        <f>IF(G364&lt;0.3,(バックデータ一覧!$C$10*(バックデータ一覧!$C$12*計算過程!L364+バックデータ一覧!$C$13*LN(0.3)+バックデータ一覧!$C$14)^バックデータ一覧!$C$11+バックデータ一覧!$E$10*(0.3/(バックデータ一覧!$E$12*計算過程!L364+バックデータ一覧!$E$13*LN(0.3)+バックデータ一覧!$E$14))^バックデータ一覧!$E$11)*計算過程!$W$11*計算過程!G364/0.3*10^-3,0)</f>
        <v>0</v>
      </c>
      <c r="G364" s="18">
        <f t="shared" si="32"/>
        <v>0.54028713382389715</v>
      </c>
      <c r="H364" s="18">
        <f t="shared" si="33"/>
        <v>16.428468614762483</v>
      </c>
      <c r="I364" s="24">
        <v>0</v>
      </c>
      <c r="J364" s="24">
        <v>0</v>
      </c>
      <c r="K364" s="24">
        <v>0</v>
      </c>
      <c r="L364" s="14">
        <f>貼り付けシート!C364</f>
        <v>3.2</v>
      </c>
      <c r="M364" s="14">
        <f>貼り付けシート!D364</f>
        <v>4.2</v>
      </c>
      <c r="N364" s="18">
        <f>貼り付けシート!E364</f>
        <v>88.326122594928464</v>
      </c>
      <c r="O364" s="18">
        <f>貼り付けシート!F364</f>
        <v>12.649920833367112</v>
      </c>
      <c r="P364" s="19">
        <f t="shared" si="34"/>
        <v>12.649920833367112</v>
      </c>
      <c r="Q364" s="19">
        <f t="shared" si="35"/>
        <v>0</v>
      </c>
    </row>
    <row r="365" spans="1:17">
      <c r="A365" s="38">
        <v>41654</v>
      </c>
      <c r="B365" s="49" t="s">
        <v>172</v>
      </c>
      <c r="C365" s="24">
        <f t="shared" si="30"/>
        <v>23.413329767519997</v>
      </c>
      <c r="D365" s="24">
        <f t="shared" si="31"/>
        <v>1.8505696295446681</v>
      </c>
      <c r="E365" s="18">
        <f>IF(G365&gt;=0.3,(バックデータ一覧!$C$10*(バックデータ一覧!$C$12*計算過程!L365+バックデータ一覧!$C$13*LN(計算過程!G365)+バックデータ一覧!$C$14)^バックデータ一覧!$C$11+バックデータ一覧!$E$10*(計算過程!G365/(バックデータ一覧!$E$12*計算過程!L365+バックデータ一覧!$E$13*LN(計算過程!G365)+バックデータ一覧!$E$14))^バックデータ一覧!$E$11)*計算過程!$W$11*10^-3,0)</f>
        <v>1.8505696295446681</v>
      </c>
      <c r="F365" s="18">
        <f>IF(G365&lt;0.3,(バックデータ一覧!$C$10*(バックデータ一覧!$C$12*計算過程!L365+バックデータ一覧!$C$13*LN(0.3)+バックデータ一覧!$C$14)^バックデータ一覧!$C$11+バックデータ一覧!$E$10*(0.3/(バックデータ一覧!$E$12*計算過程!L365+バックデータ一覧!$E$13*LN(0.3)+バックデータ一覧!$E$14))^バックデータ一覧!$E$11)*計算過程!$W$11*計算過程!G365/0.3*10^-3,0)</f>
        <v>0</v>
      </c>
      <c r="G365" s="18">
        <f t="shared" si="32"/>
        <v>0.56912308872790485</v>
      </c>
      <c r="H365" s="18">
        <f t="shared" si="33"/>
        <v>17.305281239864911</v>
      </c>
      <c r="I365" s="24">
        <v>0</v>
      </c>
      <c r="J365" s="24">
        <v>0</v>
      </c>
      <c r="K365" s="24">
        <v>0</v>
      </c>
      <c r="L365" s="14">
        <f>貼り付けシート!C365</f>
        <v>2.8</v>
      </c>
      <c r="M365" s="14">
        <f>貼り付けシート!D365</f>
        <v>4</v>
      </c>
      <c r="N365" s="18">
        <f>貼り付けシート!E365</f>
        <v>86.567230667190728</v>
      </c>
      <c r="O365" s="18">
        <f>貼り付けシート!F365</f>
        <v>13.325066554695981</v>
      </c>
      <c r="P365" s="19">
        <f t="shared" si="34"/>
        <v>13.325066554695981</v>
      </c>
      <c r="Q365" s="19">
        <f t="shared" si="35"/>
        <v>0</v>
      </c>
    </row>
    <row r="366" spans="1:17">
      <c r="A366" s="38">
        <v>41655</v>
      </c>
      <c r="B366" s="49" t="s">
        <v>149</v>
      </c>
      <c r="C366" s="24">
        <f t="shared" si="30"/>
        <v>23.413329767519997</v>
      </c>
      <c r="D366" s="24">
        <f t="shared" si="31"/>
        <v>1.9957329954190874</v>
      </c>
      <c r="E366" s="18">
        <f>IF(G366&gt;=0.3,(バックデータ一覧!$C$10*(バックデータ一覧!$C$12*計算過程!L366+バックデータ一覧!$C$13*LN(計算過程!G366)+バックデータ一覧!$C$14)^バックデータ一覧!$C$11+バックデータ一覧!$E$10*(計算過程!G366/(バックデータ一覧!$E$12*計算過程!L366+バックデータ一覧!$E$13*LN(計算過程!G366)+バックデータ一覧!$E$14))^バックデータ一覧!$E$11)*計算過程!$W$11*10^-3,0)</f>
        <v>1.9957329954190874</v>
      </c>
      <c r="F366" s="18">
        <f>IF(G366&lt;0.3,(バックデータ一覧!$C$10*(バックデータ一覧!$C$12*計算過程!L366+バックデータ一覧!$C$13*LN(0.3)+バックデータ一覧!$C$14)^バックデータ一覧!$C$11+バックデータ一覧!$E$10*(0.3/(バックデータ一覧!$E$12*計算過程!L366+バックデータ一覧!$E$13*LN(0.3)+バックデータ一覧!$E$14))^バックデータ一覧!$E$11)*計算過程!$W$11*計算過程!G366/0.3*10^-3,0)</f>
        <v>0</v>
      </c>
      <c r="G366" s="18">
        <f t="shared" si="32"/>
        <v>0.62451397401879349</v>
      </c>
      <c r="H366" s="18">
        <f t="shared" si="33"/>
        <v>18.98954755600835</v>
      </c>
      <c r="I366" s="24">
        <v>0</v>
      </c>
      <c r="J366" s="24">
        <v>0</v>
      </c>
      <c r="K366" s="24">
        <v>0</v>
      </c>
      <c r="L366" s="14">
        <f>貼り付けシート!C366</f>
        <v>2.4</v>
      </c>
      <c r="M366" s="14">
        <f>貼り付けシート!D366</f>
        <v>3.9</v>
      </c>
      <c r="N366" s="18">
        <f>貼り付けシート!E366</f>
        <v>86.852567682681169</v>
      </c>
      <c r="O366" s="18">
        <f>貼り付けシート!F366</f>
        <v>14.621951618126429</v>
      </c>
      <c r="P366" s="19">
        <f t="shared" si="34"/>
        <v>14.621951618126429</v>
      </c>
      <c r="Q366" s="19">
        <f t="shared" si="35"/>
        <v>0</v>
      </c>
    </row>
    <row r="367" spans="1:17">
      <c r="A367" s="38">
        <v>41655</v>
      </c>
      <c r="B367" s="49" t="s">
        <v>150</v>
      </c>
      <c r="C367" s="24">
        <f t="shared" si="30"/>
        <v>23.413329767519997</v>
      </c>
      <c r="D367" s="24">
        <f t="shared" si="31"/>
        <v>2.0426354594535621</v>
      </c>
      <c r="E367" s="18">
        <f>IF(G367&gt;=0.3,(バックデータ一覧!$C$10*(バックデータ一覧!$C$12*計算過程!L367+バックデータ一覧!$C$13*LN(計算過程!G367)+バックデータ一覧!$C$14)^バックデータ一覧!$C$11+バックデータ一覧!$E$10*(計算過程!G367/(バックデータ一覧!$E$12*計算過程!L367+バックデータ一覧!$E$13*LN(計算過程!G367)+バックデータ一覧!$E$14))^バックデータ一覧!$E$11)*計算過程!$W$11*10^-3,0)</f>
        <v>2.0426354594535621</v>
      </c>
      <c r="F367" s="18">
        <f>IF(G367&lt;0.3,(バックデータ一覧!$C$10*(バックデータ一覧!$C$12*計算過程!L367+バックデータ一覧!$C$13*LN(0.3)+バックデータ一覧!$C$14)^バックデータ一覧!$C$11+バックデータ一覧!$E$10*(0.3/(バックデータ一覧!$E$12*計算過程!L367+バックデータ一覧!$E$13*LN(0.3)+バックデータ一覧!$E$14))^バックデータ一覧!$E$11)*計算過程!$W$11*計算過程!G367/0.3*10^-3,0)</f>
        <v>0</v>
      </c>
      <c r="G367" s="18">
        <f t="shared" si="32"/>
        <v>0.65022635881739055</v>
      </c>
      <c r="H367" s="18">
        <f t="shared" si="33"/>
        <v>19.771382029253704</v>
      </c>
      <c r="I367" s="24">
        <v>0</v>
      </c>
      <c r="J367" s="24">
        <v>0</v>
      </c>
      <c r="K367" s="24">
        <v>0</v>
      </c>
      <c r="L367" s="14">
        <f>貼り付けシート!C367</f>
        <v>2.6</v>
      </c>
      <c r="M367" s="14">
        <f>貼り付けシート!D367</f>
        <v>3.9</v>
      </c>
      <c r="N367" s="18">
        <f>貼り付けシート!E367</f>
        <v>85.624895418449825</v>
      </c>
      <c r="O367" s="18">
        <f>貼り付けシート!F367</f>
        <v>15.223964162525352</v>
      </c>
      <c r="P367" s="19">
        <f t="shared" si="34"/>
        <v>15.223964162525352</v>
      </c>
      <c r="Q367" s="19">
        <f t="shared" si="35"/>
        <v>0</v>
      </c>
    </row>
    <row r="368" spans="1:17">
      <c r="A368" s="38">
        <v>41655</v>
      </c>
      <c r="B368" s="49" t="s">
        <v>151</v>
      </c>
      <c r="C368" s="24">
        <f t="shared" si="30"/>
        <v>23.413329767519997</v>
      </c>
      <c r="D368" s="24">
        <f t="shared" si="31"/>
        <v>2.187346942477288</v>
      </c>
      <c r="E368" s="18">
        <f>IF(G368&gt;=0.3,(バックデータ一覧!$C$10*(バックデータ一覧!$C$12*計算過程!L368+バックデータ一覧!$C$13*LN(計算過程!G368)+バックデータ一覧!$C$14)^バックデータ一覧!$C$11+バックデータ一覧!$E$10*(計算過程!G368/(バックデータ一覧!$E$12*計算過程!L368+バックデータ一覧!$E$13*LN(計算過程!G368)+バックデータ一覧!$E$14))^バックデータ一覧!$E$11)*計算過程!$W$11*10^-3,0)</f>
        <v>2.187346942477288</v>
      </c>
      <c r="F368" s="18">
        <f>IF(G368&lt;0.3,(バックデータ一覧!$C$10*(バックデータ一覧!$C$12*計算過程!L368+バックデータ一覧!$C$13*LN(0.3)+バックデータ一覧!$C$14)^バックデータ一覧!$C$11+バックデータ一覧!$E$10*(0.3/(バックデータ一覧!$E$12*計算過程!L368+バックデータ一覧!$E$13*LN(0.3)+バックデータ一覧!$E$14))^バックデータ一覧!$E$11)*計算過程!$W$11*計算過程!G368/0.3*10^-3,0)</f>
        <v>0</v>
      </c>
      <c r="G368" s="18">
        <f t="shared" si="32"/>
        <v>0.69498492595820915</v>
      </c>
      <c r="H368" s="18">
        <f t="shared" si="33"/>
        <v>21.132352279110417</v>
      </c>
      <c r="I368" s="24">
        <v>0</v>
      </c>
      <c r="J368" s="24">
        <v>0</v>
      </c>
      <c r="K368" s="24">
        <v>0</v>
      </c>
      <c r="L368" s="14">
        <f>貼り付けシート!C368</f>
        <v>1.6</v>
      </c>
      <c r="M368" s="14">
        <f>貼り付けシート!D368</f>
        <v>3.7</v>
      </c>
      <c r="N368" s="18">
        <f>貼り付けシート!E368</f>
        <v>87.275074098931086</v>
      </c>
      <c r="O368" s="18">
        <f>貼り付けシート!F368</f>
        <v>16.271911254915022</v>
      </c>
      <c r="P368" s="19">
        <f t="shared" si="34"/>
        <v>16.271911254915022</v>
      </c>
      <c r="Q368" s="19">
        <f t="shared" si="35"/>
        <v>0</v>
      </c>
    </row>
    <row r="369" spans="1:17">
      <c r="A369" s="38">
        <v>41655</v>
      </c>
      <c r="B369" s="49" t="s">
        <v>152</v>
      </c>
      <c r="C369" s="24">
        <f t="shared" si="30"/>
        <v>23.413329767519997</v>
      </c>
      <c r="D369" s="24">
        <f t="shared" si="31"/>
        <v>2.2200354757550786</v>
      </c>
      <c r="E369" s="18">
        <f>IF(G369&gt;=0.3,(バックデータ一覧!$C$10*(バックデータ一覧!$C$12*計算過程!L369+バックデータ一覧!$C$13*LN(計算過程!G369)+バックデータ一覧!$C$14)^バックデータ一覧!$C$11+バックデータ一覧!$E$10*(計算過程!G369/(バックデータ一覧!$E$12*計算過程!L369+バックデータ一覧!$E$13*LN(計算過程!G369)+バックデータ一覧!$E$14))^バックデータ一覧!$E$11)*計算過程!$W$11*10^-3,0)</f>
        <v>2.2200354757550786</v>
      </c>
      <c r="F369" s="18">
        <f>IF(G369&lt;0.3,(バックデータ一覧!$C$10*(バックデータ一覧!$C$12*計算過程!L369+バックデータ一覧!$C$13*LN(0.3)+バックデータ一覧!$C$14)^バックデータ一覧!$C$11+バックデータ一覧!$E$10*(0.3/(バックデータ一覧!$E$12*計算過程!L369+バックデータ一覧!$E$13*LN(0.3)+バックデータ一覧!$E$14))^バックデータ一覧!$E$11)*計算過程!$W$11*計算過程!G369/0.3*10^-3,0)</f>
        <v>0</v>
      </c>
      <c r="G369" s="18">
        <f t="shared" si="32"/>
        <v>0.71060007684981485</v>
      </c>
      <c r="H369" s="18">
        <f t="shared" si="33"/>
        <v>21.607160950791908</v>
      </c>
      <c r="I369" s="24">
        <v>0</v>
      </c>
      <c r="J369" s="24">
        <v>0</v>
      </c>
      <c r="K369" s="24">
        <v>0</v>
      </c>
      <c r="L369" s="14">
        <f>貼り付けシート!C369</f>
        <v>1.6</v>
      </c>
      <c r="M369" s="14">
        <f>貼り付けシート!D369</f>
        <v>3.7</v>
      </c>
      <c r="N369" s="18">
        <f>貼り付けシート!E369</f>
        <v>87.275074098931086</v>
      </c>
      <c r="O369" s="18">
        <f>貼り付けシート!F369</f>
        <v>16.637513932109769</v>
      </c>
      <c r="P369" s="19">
        <f t="shared" si="34"/>
        <v>16.637513932109769</v>
      </c>
      <c r="Q369" s="19">
        <f t="shared" si="35"/>
        <v>0</v>
      </c>
    </row>
    <row r="370" spans="1:17">
      <c r="A370" s="38">
        <v>41655</v>
      </c>
      <c r="B370" s="49" t="s">
        <v>153</v>
      </c>
      <c r="C370" s="24">
        <f t="shared" si="30"/>
        <v>23.413329767519997</v>
      </c>
      <c r="D370" s="24">
        <f t="shared" si="31"/>
        <v>2.2681388459919272</v>
      </c>
      <c r="E370" s="18">
        <f>IF(G370&gt;=0.3,(バックデータ一覧!$C$10*(バックデータ一覧!$C$12*計算過程!L370+バックデータ一覧!$C$13*LN(計算過程!G370)+バックデータ一覧!$C$14)^バックデータ一覧!$C$11+バックデータ一覧!$E$10*(計算過程!G370/(バックデータ一覧!$E$12*計算過程!L370+バックデータ一覧!$E$13*LN(計算過程!G370)+バックデータ一覧!$E$14))^バックデータ一覧!$E$11)*計算過程!$W$11*10^-3,0)</f>
        <v>2.2681388459919272</v>
      </c>
      <c r="F370" s="18">
        <f>IF(G370&lt;0.3,(バックデータ一覧!$C$10*(バックデータ一覧!$C$12*計算過程!L370+バックデータ一覧!$C$13*LN(0.3)+バックデータ一覧!$C$14)^バックデータ一覧!$C$11+バックデータ一覧!$E$10*(0.3/(バックデータ一覧!$E$12*計算過程!L370+バックデータ一覧!$E$13*LN(0.3)+バックデータ一覧!$E$14))^バックデータ一覧!$E$11)*計算過程!$W$11*計算過程!G370/0.3*10^-3,0)</f>
        <v>0</v>
      </c>
      <c r="G370" s="18">
        <f t="shared" si="32"/>
        <v>0.72653655764824876</v>
      </c>
      <c r="H370" s="18">
        <f t="shared" si="33"/>
        <v>22.091740275814615</v>
      </c>
      <c r="I370" s="24">
        <v>0</v>
      </c>
      <c r="J370" s="24">
        <v>0</v>
      </c>
      <c r="K370" s="24">
        <v>0</v>
      </c>
      <c r="L370" s="14">
        <f>貼り付けシート!C370</f>
        <v>1.3</v>
      </c>
      <c r="M370" s="14">
        <f>貼り付けシート!D370</f>
        <v>3.6</v>
      </c>
      <c r="N370" s="18">
        <f>貼り付けシート!E370</f>
        <v>86.778920686173166</v>
      </c>
      <c r="O370" s="18">
        <f>貼り付けシート!F370</f>
        <v>17.010640012377255</v>
      </c>
      <c r="P370" s="19">
        <f t="shared" si="34"/>
        <v>17.010640012377255</v>
      </c>
      <c r="Q370" s="19">
        <f t="shared" si="35"/>
        <v>0</v>
      </c>
    </row>
    <row r="371" spans="1:17">
      <c r="A371" s="38">
        <v>41655</v>
      </c>
      <c r="B371" s="49" t="s">
        <v>154</v>
      </c>
      <c r="C371" s="24">
        <f t="shared" si="30"/>
        <v>23.413329767519997</v>
      </c>
      <c r="D371" s="24">
        <f t="shared" si="31"/>
        <v>2.4321731023173352</v>
      </c>
      <c r="E371" s="18">
        <f>IF(G371&gt;=0.3,(バックデータ一覧!$C$10*(バックデータ一覧!$C$12*計算過程!L371+バックデータ一覧!$C$13*LN(計算過程!G371)+バックデータ一覧!$C$14)^バックデータ一覧!$C$11+バックデータ一覧!$E$10*(計算過程!G371/(バックデータ一覧!$E$12*計算過程!L371+バックデータ一覧!$E$13*LN(計算過程!G371)+バックデータ一覧!$E$14))^バックデータ一覧!$E$11)*計算過程!$W$11*10^-3,0)</f>
        <v>2.4321731023173352</v>
      </c>
      <c r="F371" s="18">
        <f>IF(G371&lt;0.3,(バックデータ一覧!$C$10*(バックデータ一覧!$C$12*計算過程!L371+バックデータ一覧!$C$13*LN(0.3)+バックデータ一覧!$C$14)^バックデータ一覧!$C$11+バックデータ一覧!$E$10*(0.3/(バックデータ一覧!$E$12*計算過程!L371+バックデータ一覧!$E$13*LN(0.3)+バックデータ一覧!$E$14))^バックデータ一覧!$E$11)*計算過程!$W$11*計算過程!G371/0.3*10^-3,0)</f>
        <v>0</v>
      </c>
      <c r="G371" s="18">
        <f t="shared" si="32"/>
        <v>0.8007513694827143</v>
      </c>
      <c r="H371" s="18">
        <f t="shared" si="33"/>
        <v>24.348384253885769</v>
      </c>
      <c r="I371" s="24">
        <v>0</v>
      </c>
      <c r="J371" s="24">
        <v>0</v>
      </c>
      <c r="K371" s="24">
        <v>0</v>
      </c>
      <c r="L371" s="14">
        <f>貼り付けシート!C371</f>
        <v>1</v>
      </c>
      <c r="M371" s="14">
        <f>貼り付けシート!D371</f>
        <v>3.6</v>
      </c>
      <c r="N371" s="18">
        <f>貼り付けシート!E371</f>
        <v>88.672933898266209</v>
      </c>
      <c r="O371" s="18">
        <f>貼り付けシート!F371</f>
        <v>18.748255875492042</v>
      </c>
      <c r="P371" s="19">
        <f t="shared" si="34"/>
        <v>18.748255875492042</v>
      </c>
      <c r="Q371" s="19">
        <f t="shared" si="35"/>
        <v>0</v>
      </c>
    </row>
    <row r="372" spans="1:17">
      <c r="A372" s="38">
        <v>41655</v>
      </c>
      <c r="B372" s="49" t="s">
        <v>155</v>
      </c>
      <c r="C372" s="24">
        <f t="shared" si="30"/>
        <v>23.413329767519997</v>
      </c>
      <c r="D372" s="24">
        <f t="shared" si="31"/>
        <v>2.2552888587132998</v>
      </c>
      <c r="E372" s="18">
        <f>IF(G372&gt;=0.3,(バックデータ一覧!$C$10*(バックデータ一覧!$C$12*計算過程!L372+バックデータ一覧!$C$13*LN(計算過程!G372)+バックデータ一覧!$C$14)^バックデータ一覧!$C$11+バックデータ一覧!$E$10*(計算過程!G372/(バックデータ一覧!$E$12*計算過程!L372+バックデータ一覧!$E$13*LN(計算過程!G372)+バックデータ一覧!$E$14))^バックデータ一覧!$E$11)*計算過程!$W$11*10^-3,0)</f>
        <v>2.2552888587132998</v>
      </c>
      <c r="F372" s="18">
        <f>IF(G372&lt;0.3,(バックデータ一覧!$C$10*(バックデータ一覧!$C$12*計算過程!L372+バックデータ一覧!$C$13*LN(0.3)+バックデータ一覧!$C$14)^バックデータ一覧!$C$11+バックデータ一覧!$E$10*(0.3/(バックデータ一覧!$E$12*計算過程!L372+バックデータ一覧!$E$13*LN(0.3)+バックデータ一覧!$E$14))^バックデータ一覧!$E$11)*計算過程!$W$11*計算過程!G372/0.3*10^-3,0)</f>
        <v>0</v>
      </c>
      <c r="G372" s="18">
        <f t="shared" si="32"/>
        <v>0.70578153712803271</v>
      </c>
      <c r="H372" s="18">
        <f t="shared" si="33"/>
        <v>21.460643990397131</v>
      </c>
      <c r="I372" s="24">
        <v>0</v>
      </c>
      <c r="J372" s="24">
        <v>0</v>
      </c>
      <c r="K372" s="24">
        <v>0</v>
      </c>
      <c r="L372" s="14">
        <f>貼り付けシート!C372</f>
        <v>0.7</v>
      </c>
      <c r="M372" s="14">
        <f>貼り付けシート!D372</f>
        <v>3.6</v>
      </c>
      <c r="N372" s="18">
        <f>貼り付けシート!E372</f>
        <v>90.613101942476931</v>
      </c>
      <c r="O372" s="18">
        <f>貼り付けシート!F372</f>
        <v>16.52469587260579</v>
      </c>
      <c r="P372" s="19">
        <f t="shared" si="34"/>
        <v>16.52469587260579</v>
      </c>
      <c r="Q372" s="19">
        <f t="shared" si="35"/>
        <v>0</v>
      </c>
    </row>
    <row r="373" spans="1:17">
      <c r="A373" s="38">
        <v>41655</v>
      </c>
      <c r="B373" s="49" t="s">
        <v>156</v>
      </c>
      <c r="C373" s="24">
        <f t="shared" si="30"/>
        <v>23.413329767519997</v>
      </c>
      <c r="D373" s="24">
        <f t="shared" si="31"/>
        <v>1.7070245465804932</v>
      </c>
      <c r="E373" s="18">
        <f>IF(G373&gt;=0.3,(バックデータ一覧!$C$10*(バックデータ一覧!$C$12*計算過程!L373+バックデータ一覧!$C$13*LN(計算過程!G373)+バックデータ一覧!$C$14)^バックデータ一覧!$C$11+バックデータ一覧!$E$10*(計算過程!G373/(バックデータ一覧!$E$12*計算過程!L373+バックデータ一覧!$E$13*LN(計算過程!G373)+バックデータ一覧!$E$14))^バックデータ一覧!$E$11)*計算過程!$W$11*10^-3,0)</f>
        <v>1.7070245465804932</v>
      </c>
      <c r="F373" s="18">
        <f>IF(G373&lt;0.3,(バックデータ一覧!$C$10*(バックデータ一覧!$C$12*計算過程!L373+バックデータ一覧!$C$13*LN(0.3)+バックデータ一覧!$C$14)^バックデータ一覧!$C$11+バックデータ一覧!$E$10*(0.3/(バックデータ一覧!$E$12*計算過程!L373+バックデータ一覧!$E$13*LN(0.3)+バックデータ一覧!$E$14))^バックデータ一覧!$E$11)*計算過程!$W$11*計算過程!G373/0.3*10^-3,0)</f>
        <v>0</v>
      </c>
      <c r="G373" s="18">
        <f t="shared" si="32"/>
        <v>0.48202305156550351</v>
      </c>
      <c r="H373" s="18">
        <f t="shared" si="33"/>
        <v>14.65683722318108</v>
      </c>
      <c r="I373" s="24">
        <v>0</v>
      </c>
      <c r="J373" s="24">
        <v>0</v>
      </c>
      <c r="K373" s="24">
        <v>0</v>
      </c>
      <c r="L373" s="14">
        <f>貼り付けシート!C373</f>
        <v>1.2</v>
      </c>
      <c r="M373" s="14">
        <f>貼り付けシート!D373</f>
        <v>3.7</v>
      </c>
      <c r="N373" s="18">
        <f>貼り付けシート!E373</f>
        <v>89.81877005149957</v>
      </c>
      <c r="O373" s="18">
        <f>貼り付けシート!F373</f>
        <v>11.285764661849432</v>
      </c>
      <c r="P373" s="19">
        <f t="shared" si="34"/>
        <v>11.285764661849432</v>
      </c>
      <c r="Q373" s="19">
        <f t="shared" si="35"/>
        <v>0</v>
      </c>
    </row>
    <row r="374" spans="1:17">
      <c r="A374" s="38">
        <v>41655</v>
      </c>
      <c r="B374" s="49" t="s">
        <v>157</v>
      </c>
      <c r="C374" s="24">
        <f t="shared" si="30"/>
        <v>23.413329767519997</v>
      </c>
      <c r="D374" s="24">
        <f t="shared" si="31"/>
        <v>0.62313180072459251</v>
      </c>
      <c r="E374" s="18">
        <f>IF(G374&gt;=0.3,(バックデータ一覧!$C$10*(バックデータ一覧!$C$12*計算過程!L374+バックデータ一覧!$C$13*LN(計算過程!G374)+バックデータ一覧!$C$14)^バックデータ一覧!$C$11+バックデータ一覧!$E$10*(計算過程!G374/(バックデータ一覧!$E$12*計算過程!L374+バックデータ一覧!$E$13*LN(計算過程!G374)+バックデータ一覧!$E$14))^バックデータ一覧!$E$11)*計算過程!$W$11*10^-3,0)</f>
        <v>0</v>
      </c>
      <c r="F374" s="18">
        <f>IF(G374&lt;0.3,(バックデータ一覧!$C$10*(バックデータ一覧!$C$12*計算過程!L374+バックデータ一覧!$C$13*LN(0.3)+バックデータ一覧!$C$14)^バックデータ一覧!$C$11+バックデータ一覧!$E$10*(0.3/(バックデータ一覧!$E$12*計算過程!L374+バックデータ一覧!$E$13*LN(0.3)+バックデータ一覧!$E$14))^バックデータ一覧!$E$11)*計算過程!$W$11*計算過程!G374/0.3*10^-3,0)</f>
        <v>0.62313180072459251</v>
      </c>
      <c r="G374" s="18">
        <f t="shared" si="32"/>
        <v>0.17473155261529474</v>
      </c>
      <c r="H374" s="18">
        <f t="shared" si="33"/>
        <v>5.3130486521722959</v>
      </c>
      <c r="I374" s="24">
        <v>0</v>
      </c>
      <c r="J374" s="24">
        <v>0</v>
      </c>
      <c r="K374" s="24">
        <v>0</v>
      </c>
      <c r="L374" s="14">
        <f>貼り付けシート!C374</f>
        <v>3.8</v>
      </c>
      <c r="M374" s="14">
        <f>貼り付けシート!D374</f>
        <v>4.0999999999999996</v>
      </c>
      <c r="N374" s="18">
        <f>貼り付けシート!E374</f>
        <v>82.660057598321984</v>
      </c>
      <c r="O374" s="18">
        <f>貼り付けシート!F374</f>
        <v>4.0910474621726678</v>
      </c>
      <c r="P374" s="19">
        <f t="shared" si="34"/>
        <v>4.0910474621726678</v>
      </c>
      <c r="Q374" s="19">
        <f t="shared" si="35"/>
        <v>0</v>
      </c>
    </row>
    <row r="375" spans="1:17">
      <c r="A375" s="38">
        <v>41655</v>
      </c>
      <c r="B375" s="49" t="s">
        <v>158</v>
      </c>
      <c r="C375" s="24">
        <f t="shared" si="30"/>
        <v>30.406921776000001</v>
      </c>
      <c r="D375" s="24">
        <f t="shared" si="31"/>
        <v>0.20577264985056903</v>
      </c>
      <c r="E375" s="18">
        <f>IF(G375&gt;=0.3,(バックデータ一覧!$C$10*(バックデータ一覧!$C$12*計算過程!L375+バックデータ一覧!$C$13*LN(計算過程!G375)+バックデータ一覧!$C$14)^バックデータ一覧!$C$11+バックデータ一覧!$E$10*(計算過程!G375/(バックデータ一覧!$E$12*計算過程!L375+バックデータ一覧!$E$13*LN(計算過程!G375)+バックデータ一覧!$E$14))^バックデータ一覧!$E$11)*計算過程!$W$11*10^-3,0)</f>
        <v>0</v>
      </c>
      <c r="F375" s="18">
        <f>IF(G375&lt;0.3,(バックデータ一覧!$C$10*(バックデータ一覧!$C$12*計算過程!L375+バックデータ一覧!$C$13*LN(0.3)+バックデータ一覧!$C$14)^バックデータ一覧!$C$11+バックデータ一覧!$E$10*(0.3/(バックデータ一覧!$E$12*計算過程!L375+バックデータ一覧!$E$13*LN(0.3)+バックデータ一覧!$E$14))^バックデータ一覧!$E$11)*計算過程!$W$11*計算過程!G375/0.3*10^-3,0)</f>
        <v>0.20577264985056903</v>
      </c>
      <c r="G375" s="18">
        <f t="shared" si="32"/>
        <v>6.569040653342588E-2</v>
      </c>
      <c r="H375" s="18">
        <f t="shared" si="33"/>
        <v>1.9974430528955203</v>
      </c>
      <c r="I375" s="24">
        <v>0</v>
      </c>
      <c r="J375" s="24">
        <v>0</v>
      </c>
      <c r="K375" s="24">
        <v>0</v>
      </c>
      <c r="L375" s="14">
        <f>貼り付けシート!C375</f>
        <v>7.6</v>
      </c>
      <c r="M375" s="14">
        <f>貼り付けシート!D375</f>
        <v>4.8</v>
      </c>
      <c r="N375" s="18">
        <f>貼り付けシート!E375</f>
        <v>74.268378184104634</v>
      </c>
      <c r="O375" s="18">
        <f>貼り付けシート!F375</f>
        <v>1.9974430528955203</v>
      </c>
      <c r="P375" s="19">
        <f t="shared" si="34"/>
        <v>1.9974430528955203</v>
      </c>
      <c r="Q375" s="19">
        <f t="shared" si="35"/>
        <v>0</v>
      </c>
    </row>
    <row r="376" spans="1:17">
      <c r="A376" s="38">
        <v>41655</v>
      </c>
      <c r="B376" s="49" t="s">
        <v>159</v>
      </c>
      <c r="C376" s="24">
        <f t="shared" si="30"/>
        <v>30.406921776000001</v>
      </c>
      <c r="D376" s="24">
        <f t="shared" si="31"/>
        <v>7.4886965491911733E-2</v>
      </c>
      <c r="E376" s="18">
        <f>IF(G376&gt;=0.3,(バックデータ一覧!$C$10*(バックデータ一覧!$C$12*計算過程!L376+バックデータ一覧!$C$13*LN(計算過程!G376)+バックデータ一覧!$C$14)^バックデータ一覧!$C$11+バックデータ一覧!$E$10*(計算過程!G376/(バックデータ一覧!$E$12*計算過程!L376+バックデータ一覧!$E$13*LN(計算過程!G376)+バックデータ一覧!$E$14))^バックデータ一覧!$E$11)*計算過程!$W$11*10^-3,0)</f>
        <v>0</v>
      </c>
      <c r="F376" s="18">
        <f>IF(G376&lt;0.3,(バックデータ一覧!$C$10*(バックデータ一覧!$C$12*計算過程!L376+バックデータ一覧!$C$13*LN(0.3)+バックデータ一覧!$C$14)^バックデータ一覧!$C$11+バックデータ一覧!$E$10*(0.3/(バックデータ一覧!$E$12*計算過程!L376+バックデータ一覧!$E$13*LN(0.3)+バックデータ一覧!$E$14))^バックデータ一覧!$E$11)*計算過程!$W$11*計算過程!G376/0.3*10^-3,0)</f>
        <v>7.4886965491911733E-2</v>
      </c>
      <c r="G376" s="18">
        <f t="shared" si="32"/>
        <v>2.7459935083435867E-2</v>
      </c>
      <c r="H376" s="18">
        <f t="shared" si="33"/>
        <v>0.83497209805607242</v>
      </c>
      <c r="I376" s="24">
        <v>0</v>
      </c>
      <c r="J376" s="24">
        <v>0</v>
      </c>
      <c r="K376" s="24">
        <v>0</v>
      </c>
      <c r="L376" s="14">
        <f>貼り付けシート!C376</f>
        <v>11.4</v>
      </c>
      <c r="M376" s="14">
        <f>貼り付けシート!D376</f>
        <v>5.2</v>
      </c>
      <c r="N376" s="18">
        <f>貼り付けシート!E376</f>
        <v>62.267974561713061</v>
      </c>
      <c r="O376" s="18">
        <f>貼り付けシート!F376</f>
        <v>0.83497209805607242</v>
      </c>
      <c r="P376" s="19">
        <f t="shared" si="34"/>
        <v>0.83497209805607242</v>
      </c>
      <c r="Q376" s="19">
        <f t="shared" si="35"/>
        <v>0</v>
      </c>
    </row>
    <row r="377" spans="1:17">
      <c r="A377" s="38">
        <v>41655</v>
      </c>
      <c r="B377" s="49" t="s">
        <v>160</v>
      </c>
      <c r="C377" s="24">
        <f t="shared" si="30"/>
        <v>30.406921776000001</v>
      </c>
      <c r="D377" s="24">
        <f t="shared" si="31"/>
        <v>2.8679780117463406E-2</v>
      </c>
      <c r="E377" s="18">
        <f>IF(G377&gt;=0.3,(バックデータ一覧!$C$10*(バックデータ一覧!$C$12*計算過程!L377+バックデータ一覧!$C$13*LN(計算過程!G377)+バックデータ一覧!$C$14)^バックデータ一覧!$C$11+バックデータ一覧!$E$10*(計算過程!G377/(バックデータ一覧!$E$12*計算過程!L377+バックデータ一覧!$E$13*LN(計算過程!G377)+バックデータ一覧!$E$14))^バックデータ一覧!$E$11)*計算過程!$W$11*10^-3,0)</f>
        <v>0</v>
      </c>
      <c r="F377" s="18">
        <f>IF(G377&lt;0.3,(バックデータ一覧!$C$10*(バックデータ一覧!$C$12*計算過程!L377+バックデータ一覧!$C$13*LN(0.3)+バックデータ一覧!$C$14)^バックデータ一覧!$C$11+バックデータ一覧!$E$10*(0.3/(バックデータ一覧!$E$12*計算過程!L377+バックデータ一覧!$E$13*LN(0.3)+バックデータ一覧!$E$14))^バックデータ一覧!$E$11)*計算過程!$W$11*計算過程!G377/0.3*10^-3,0)</f>
        <v>2.8679780117463406E-2</v>
      </c>
      <c r="G377" s="18">
        <f t="shared" si="32"/>
        <v>1.131268172397382E-2</v>
      </c>
      <c r="H377" s="18">
        <f t="shared" si="33"/>
        <v>0.34398382825765678</v>
      </c>
      <c r="I377" s="24">
        <v>0</v>
      </c>
      <c r="J377" s="24">
        <v>0</v>
      </c>
      <c r="K377" s="24">
        <v>0</v>
      </c>
      <c r="L377" s="14">
        <f>貼り付けシート!C377</f>
        <v>13.3</v>
      </c>
      <c r="M377" s="14">
        <f>貼り付けシート!D377</f>
        <v>5.7</v>
      </c>
      <c r="N377" s="18">
        <f>貼り付けシート!E377</f>
        <v>60.189857164884408</v>
      </c>
      <c r="O377" s="18">
        <f>貼り付けシート!F377</f>
        <v>0.34398382825765678</v>
      </c>
      <c r="P377" s="19">
        <f t="shared" si="34"/>
        <v>0.34398382825765678</v>
      </c>
      <c r="Q377" s="19">
        <f t="shared" si="35"/>
        <v>0</v>
      </c>
    </row>
    <row r="378" spans="1:17">
      <c r="A378" s="38">
        <v>41655</v>
      </c>
      <c r="B378" s="49" t="s">
        <v>161</v>
      </c>
      <c r="C378" s="24">
        <f t="shared" si="30"/>
        <v>30.406921776000001</v>
      </c>
      <c r="D378" s="24">
        <f t="shared" si="31"/>
        <v>6.2264237959779997E-3</v>
      </c>
      <c r="E378" s="18">
        <f>IF(G378&gt;=0.3,(バックデータ一覧!$C$10*(バックデータ一覧!$C$12*計算過程!L378+バックデータ一覧!$C$13*LN(計算過程!G378)+バックデータ一覧!$C$14)^バックデータ一覧!$C$11+バックデータ一覧!$E$10*(計算過程!G378/(バックデータ一覧!$E$12*計算過程!L378+バックデータ一覧!$E$13*LN(計算過程!G378)+バックデータ一覧!$E$14))^バックデータ一覧!$E$11)*計算過程!$W$11*10^-3,0)</f>
        <v>0</v>
      </c>
      <c r="F378" s="18">
        <f>IF(G378&lt;0.3,(バックデータ一覧!$C$10*(バックデータ一覧!$C$12*計算過程!L378+バックデータ一覧!$C$13*LN(0.3)+バックデータ一覧!$C$14)^バックデータ一覧!$C$11+バックデータ一覧!$E$10*(0.3/(バックデータ一覧!$E$12*計算過程!L378+バックデータ一覧!$E$13*LN(0.3)+バックデータ一覧!$E$14))^バックデータ一覧!$E$11)*計算過程!$W$11*計算過程!G378/0.3*10^-3,0)</f>
        <v>6.2264237959779997E-3</v>
      </c>
      <c r="G378" s="18">
        <f t="shared" si="32"/>
        <v>2.5961361428484876E-3</v>
      </c>
      <c r="H378" s="18">
        <f t="shared" si="33"/>
        <v>7.894050861544033E-2</v>
      </c>
      <c r="I378" s="24">
        <v>0</v>
      </c>
      <c r="J378" s="24">
        <v>0</v>
      </c>
      <c r="K378" s="24">
        <v>0</v>
      </c>
      <c r="L378" s="14">
        <f>貼り付けシート!C378</f>
        <v>14.7</v>
      </c>
      <c r="M378" s="14">
        <f>貼り付けシート!D378</f>
        <v>6</v>
      </c>
      <c r="N378" s="18">
        <f>貼り付けシート!E378</f>
        <v>57.826062579816806</v>
      </c>
      <c r="O378" s="18">
        <f>貼り付けシート!F378</f>
        <v>7.894050861544033E-2</v>
      </c>
      <c r="P378" s="19">
        <f t="shared" si="34"/>
        <v>7.894050861544033E-2</v>
      </c>
      <c r="Q378" s="19">
        <f t="shared" si="35"/>
        <v>0</v>
      </c>
    </row>
    <row r="379" spans="1:17">
      <c r="A379" s="38">
        <v>41655</v>
      </c>
      <c r="B379" s="49" t="s">
        <v>162</v>
      </c>
      <c r="C379" s="24">
        <f t="shared" si="30"/>
        <v>30.406921776000001</v>
      </c>
      <c r="D379" s="24">
        <f t="shared" si="31"/>
        <v>2.5652058210870452E-3</v>
      </c>
      <c r="E379" s="18">
        <f>IF(G379&gt;=0.3,(バックデータ一覧!$C$10*(バックデータ一覧!$C$12*計算過程!L379+バックデータ一覧!$C$13*LN(計算過程!G379)+バックデータ一覧!$C$14)^バックデータ一覧!$C$11+バックデータ一覧!$E$10*(計算過程!G379/(バックデータ一覧!$E$12*計算過程!L379+バックデータ一覧!$E$13*LN(計算過程!G379)+バックデータ一覧!$E$14))^バックデータ一覧!$E$11)*計算過程!$W$11*10^-3,0)</f>
        <v>0</v>
      </c>
      <c r="F379" s="18">
        <f>IF(G379&lt;0.3,(バックデータ一覧!$C$10*(バックデータ一覧!$C$12*計算過程!L379+バックデータ一覧!$C$13*LN(0.3)+バックデータ一覧!$C$14)^バックデータ一覧!$C$11+バックデータ一覧!$E$10*(0.3/(バックデータ一覧!$E$12*計算過程!L379+バックデータ一覧!$E$13*LN(0.3)+バックデータ一覧!$E$14))^バックデータ一覧!$E$11)*計算過程!$W$11*計算過程!G379/0.3*10^-3,0)</f>
        <v>2.5652058210870452E-3</v>
      </c>
      <c r="G379" s="18">
        <f t="shared" si="32"/>
        <v>1.1093112478813543E-3</v>
      </c>
      <c r="H379" s="18">
        <f t="shared" si="33"/>
        <v>3.3730740339565288E-2</v>
      </c>
      <c r="I379" s="24">
        <v>0</v>
      </c>
      <c r="J379" s="24">
        <v>0</v>
      </c>
      <c r="K379" s="24">
        <v>0</v>
      </c>
      <c r="L379" s="14">
        <f>貼り付けシート!C379</f>
        <v>15.6</v>
      </c>
      <c r="M379" s="14">
        <f>貼り付けシート!D379</f>
        <v>6.3</v>
      </c>
      <c r="N379" s="18">
        <f>貼り付けシート!E379</f>
        <v>57.27448709007141</v>
      </c>
      <c r="O379" s="18">
        <f>貼り付けシート!F379</f>
        <v>3.3730740339565288E-2</v>
      </c>
      <c r="P379" s="19">
        <f t="shared" si="34"/>
        <v>3.3730740339565288E-2</v>
      </c>
      <c r="Q379" s="19">
        <f t="shared" si="35"/>
        <v>0</v>
      </c>
    </row>
    <row r="380" spans="1:17">
      <c r="A380" s="38">
        <v>41655</v>
      </c>
      <c r="B380" s="49" t="s">
        <v>163</v>
      </c>
      <c r="C380" s="24">
        <f t="shared" si="30"/>
        <v>30.406921776000001</v>
      </c>
      <c r="D380" s="24">
        <f t="shared" si="31"/>
        <v>5.2361314585211973E-3</v>
      </c>
      <c r="E380" s="18">
        <f>IF(G380&gt;=0.3,(バックデータ一覧!$C$10*(バックデータ一覧!$C$12*計算過程!L380+バックデータ一覧!$C$13*LN(計算過程!G380)+バックデータ一覧!$C$14)^バックデータ一覧!$C$11+バックデータ一覧!$E$10*(計算過程!G380/(バックデータ一覧!$E$12*計算過程!L380+バックデータ一覧!$E$13*LN(計算過程!G380)+バックデータ一覧!$E$14))^バックデータ一覧!$E$11)*計算過程!$W$11*10^-3,0)</f>
        <v>0</v>
      </c>
      <c r="F380" s="18">
        <f>IF(G380&lt;0.3,(バックデータ一覧!$C$10*(バックデータ一覧!$C$12*計算過程!L380+バックデータ一覧!$C$13*LN(0.3)+バックデータ一覧!$C$14)^バックデータ一覧!$C$11+バックデータ一覧!$E$10*(0.3/(バックデータ一覧!$E$12*計算過程!L380+バックデータ一覧!$E$13*LN(0.3)+バックデータ一覧!$E$14))^バックデータ一覧!$E$11)*計算過程!$W$11*計算過程!G380/0.3*10^-3,0)</f>
        <v>5.2361314585211973E-3</v>
      </c>
      <c r="G380" s="18">
        <f t="shared" si="32"/>
        <v>2.2459336421142193E-3</v>
      </c>
      <c r="H380" s="18">
        <f t="shared" si="33"/>
        <v>6.8291928569853846E-2</v>
      </c>
      <c r="I380" s="24">
        <v>0</v>
      </c>
      <c r="J380" s="24">
        <v>0</v>
      </c>
      <c r="K380" s="24">
        <v>0</v>
      </c>
      <c r="L380" s="14">
        <f>貼り付けシート!C380</f>
        <v>15.4</v>
      </c>
      <c r="M380" s="14">
        <f>貼り付けシート!D380</f>
        <v>6.3</v>
      </c>
      <c r="N380" s="18">
        <f>貼り付けシート!E380</f>
        <v>58.014092531834379</v>
      </c>
      <c r="O380" s="18">
        <f>貼り付けシート!F380</f>
        <v>6.8291928569853846E-2</v>
      </c>
      <c r="P380" s="19">
        <f t="shared" si="34"/>
        <v>6.8291928569853846E-2</v>
      </c>
      <c r="Q380" s="19">
        <f t="shared" si="35"/>
        <v>0</v>
      </c>
    </row>
    <row r="381" spans="1:17">
      <c r="A381" s="38">
        <v>41655</v>
      </c>
      <c r="B381" s="49" t="s">
        <v>164</v>
      </c>
      <c r="C381" s="24">
        <f t="shared" si="30"/>
        <v>30.406921776000001</v>
      </c>
      <c r="D381" s="24">
        <f t="shared" si="31"/>
        <v>3.9217118928487581E-3</v>
      </c>
      <c r="E381" s="18">
        <f>IF(G381&gt;=0.3,(バックデータ一覧!$C$10*(バックデータ一覧!$C$12*計算過程!L381+バックデータ一覧!$C$13*LN(計算過程!G381)+バックデータ一覧!$C$14)^バックデータ一覧!$C$11+バックデータ一覧!$E$10*(計算過程!G381/(バックデータ一覧!$E$12*計算過程!L381+バックデータ一覧!$E$13*LN(計算過程!G381)+バックデータ一覧!$E$14))^バックデータ一覧!$E$11)*計算過程!$W$11*10^-3,0)</f>
        <v>0</v>
      </c>
      <c r="F381" s="18">
        <f>IF(G381&lt;0.3,(バックデータ一覧!$C$10*(バックデータ一覧!$C$12*計算過程!L381+バックデータ一覧!$C$13*LN(0.3)+バックデータ一覧!$C$14)^バックデータ一覧!$C$11+バックデータ一覧!$E$10*(0.3/(バックデータ一覧!$E$12*計算過程!L381+バックデータ一覧!$E$13*LN(0.3)+バックデータ一覧!$E$14))^バックデータ一覧!$E$11)*計算過程!$W$11*計算過程!G381/0.3*10^-3,0)</f>
        <v>3.9217118928487581E-3</v>
      </c>
      <c r="G381" s="18">
        <f t="shared" si="32"/>
        <v>1.6821397141385008E-3</v>
      </c>
      <c r="H381" s="18">
        <f t="shared" si="33"/>
        <v>5.1148690704112397E-2</v>
      </c>
      <c r="I381" s="24">
        <v>0</v>
      </c>
      <c r="J381" s="24">
        <v>0</v>
      </c>
      <c r="K381" s="24">
        <v>0</v>
      </c>
      <c r="L381" s="14">
        <f>貼り付けシート!C381</f>
        <v>15.4</v>
      </c>
      <c r="M381" s="14">
        <f>貼り付けシート!D381</f>
        <v>6.6</v>
      </c>
      <c r="N381" s="18">
        <f>貼り付けシート!E381</f>
        <v>60.7476626388599</v>
      </c>
      <c r="O381" s="18">
        <f>貼り付けシート!F381</f>
        <v>5.1148690704112397E-2</v>
      </c>
      <c r="P381" s="19">
        <f t="shared" si="34"/>
        <v>5.1148690704112397E-2</v>
      </c>
      <c r="Q381" s="19">
        <f t="shared" si="35"/>
        <v>0</v>
      </c>
    </row>
    <row r="382" spans="1:17">
      <c r="A382" s="38">
        <v>41655</v>
      </c>
      <c r="B382" s="49" t="s">
        <v>165</v>
      </c>
      <c r="C382" s="24">
        <f t="shared" si="30"/>
        <v>30.406921776000001</v>
      </c>
      <c r="D382" s="24">
        <f t="shared" si="31"/>
        <v>6.3654686260312459E-3</v>
      </c>
      <c r="E382" s="18">
        <f>IF(G382&gt;=0.3,(バックデータ一覧!$C$10*(バックデータ一覧!$C$12*計算過程!L382+バックデータ一覧!$C$13*LN(計算過程!G382)+バックデータ一覧!$C$14)^バックデータ一覧!$C$11+バックデータ一覧!$E$10*(計算過程!G382/(バックデータ一覧!$E$12*計算過程!L382+バックデータ一覧!$E$13*LN(計算過程!G382)+バックデータ一覧!$E$14))^バックデータ一覧!$E$11)*計算過程!$W$11*10^-3,0)</f>
        <v>0</v>
      </c>
      <c r="F382" s="18">
        <f>IF(G382&lt;0.3,(バックデータ一覧!$C$10*(バックデータ一覧!$C$12*計算過程!L382+バックデータ一覧!$C$13*LN(0.3)+バックデータ一覧!$C$14)^バックデータ一覧!$C$11+バックデータ一覧!$E$10*(0.3/(バックデータ一覧!$E$12*計算過程!L382+バックデータ一覧!$E$13*LN(0.3)+バックデータ一覧!$E$14))^バックデータ一覧!$E$11)*計算過程!$W$11*計算過程!G382/0.3*10^-3,0)</f>
        <v>6.3654686260312459E-3</v>
      </c>
      <c r="G382" s="18">
        <f t="shared" si="32"/>
        <v>2.6755653683824408E-3</v>
      </c>
      <c r="H382" s="18">
        <f t="shared" si="33"/>
        <v>8.1355706862979507E-2</v>
      </c>
      <c r="I382" s="24">
        <v>0</v>
      </c>
      <c r="J382" s="24">
        <v>0</v>
      </c>
      <c r="K382" s="24">
        <v>0</v>
      </c>
      <c r="L382" s="14">
        <f>貼り付けシート!C382</f>
        <v>14.9</v>
      </c>
      <c r="M382" s="14">
        <f>貼り付けシート!D382</f>
        <v>6.7</v>
      </c>
      <c r="N382" s="18">
        <f>貼り付けシート!E382</f>
        <v>63.673743202374453</v>
      </c>
      <c r="O382" s="18">
        <f>貼り付けシート!F382</f>
        <v>8.1355706862979507E-2</v>
      </c>
      <c r="P382" s="19">
        <f t="shared" si="34"/>
        <v>8.1355706862979507E-2</v>
      </c>
      <c r="Q382" s="19">
        <f t="shared" si="35"/>
        <v>0</v>
      </c>
    </row>
    <row r="383" spans="1:17">
      <c r="A383" s="38">
        <v>41655</v>
      </c>
      <c r="B383" s="49" t="s">
        <v>166</v>
      </c>
      <c r="C383" s="24">
        <f t="shared" si="30"/>
        <v>30.406921776000001</v>
      </c>
      <c r="D383" s="24">
        <f t="shared" si="31"/>
        <v>1.9580878228366638E-2</v>
      </c>
      <c r="E383" s="18">
        <f>IF(G383&gt;=0.3,(バックデータ一覧!$C$10*(バックデータ一覧!$C$12*計算過程!L383+バックデータ一覧!$C$13*LN(計算過程!G383)+バックデータ一覧!$C$14)^バックデータ一覧!$C$11+バックデータ一覧!$E$10*(計算過程!G383/(バックデータ一覧!$E$12*計算過程!L383+バックデータ一覧!$E$13*LN(計算過程!G383)+バックデータ一覧!$E$14))^バックデータ一覧!$E$11)*計算過程!$W$11*10^-3,0)</f>
        <v>0</v>
      </c>
      <c r="F383" s="18">
        <f>IF(G383&lt;0.3,(バックデータ一覧!$C$10*(バックデータ一覧!$C$12*計算過程!L383+バックデータ一覧!$C$13*LN(0.3)+バックデータ一覧!$C$14)^バックデータ一覧!$C$11+バックデータ一覧!$E$10*(0.3/(バックデータ一覧!$E$12*計算過程!L383+バックデータ一覧!$E$13*LN(0.3)+バックデータ一覧!$E$14))^バックデータ一覧!$E$11)*計算過程!$W$11*計算過程!G383/0.3*10^-3,0)</f>
        <v>1.9580878228366638E-2</v>
      </c>
      <c r="G383" s="18">
        <f t="shared" si="32"/>
        <v>7.5747893304363798E-3</v>
      </c>
      <c r="H383" s="18">
        <f t="shared" si="33"/>
        <v>0.23032602664025842</v>
      </c>
      <c r="I383" s="24">
        <v>0</v>
      </c>
      <c r="J383" s="24">
        <v>0</v>
      </c>
      <c r="K383" s="24">
        <v>0</v>
      </c>
      <c r="L383" s="14">
        <f>貼り付けシート!C383</f>
        <v>12.8</v>
      </c>
      <c r="M383" s="14">
        <f>貼り付けシート!D383</f>
        <v>6.7</v>
      </c>
      <c r="N383" s="18">
        <f>貼り付けシート!E383</f>
        <v>72.985018277800933</v>
      </c>
      <c r="O383" s="18">
        <f>貼り付けシート!F383</f>
        <v>0.23032602664025842</v>
      </c>
      <c r="P383" s="19">
        <f t="shared" si="34"/>
        <v>0.23032602664025842</v>
      </c>
      <c r="Q383" s="19">
        <f t="shared" si="35"/>
        <v>0</v>
      </c>
    </row>
    <row r="384" spans="1:17">
      <c r="A384" s="38">
        <v>41655</v>
      </c>
      <c r="B384" s="49" t="s">
        <v>167</v>
      </c>
      <c r="C384" s="24">
        <f t="shared" si="30"/>
        <v>30.406921776000001</v>
      </c>
      <c r="D384" s="24">
        <f t="shared" si="31"/>
        <v>3.0435451916229858E-2</v>
      </c>
      <c r="E384" s="18">
        <f>IF(G384&gt;=0.3,(バックデータ一覧!$C$10*(バックデータ一覧!$C$12*計算過程!L384+バックデータ一覧!$C$13*LN(計算過程!G384)+バックデータ一覧!$C$14)^バックデータ一覧!$C$11+バックデータ一覧!$E$10*(計算過程!G384/(バックデータ一覧!$E$12*計算過程!L384+バックデータ一覧!$E$13*LN(計算過程!G384)+バックデータ一覧!$E$14))^バックデータ一覧!$E$11)*計算過程!$W$11*10^-3,0)</f>
        <v>0</v>
      </c>
      <c r="F384" s="18">
        <f>IF(G384&lt;0.3,(バックデータ一覧!$C$10*(バックデータ一覧!$C$12*計算過程!L384+バックデータ一覧!$C$13*LN(0.3)+バックデータ一覧!$C$14)^バックデータ一覧!$C$11+バックデータ一覧!$E$10*(0.3/(バックデータ一覧!$E$12*計算過程!L384+バックデータ一覧!$E$13*LN(0.3)+バックデータ一覧!$E$14))^バックデータ一覧!$E$11)*計算過程!$W$11*計算過程!G384/0.3*10^-3,0)</f>
        <v>3.0435451916229858E-2</v>
      </c>
      <c r="G384" s="18">
        <f t="shared" si="32"/>
        <v>1.120245881779877E-2</v>
      </c>
      <c r="H384" s="18">
        <f t="shared" si="33"/>
        <v>0.34063228897166864</v>
      </c>
      <c r="I384" s="24">
        <v>0</v>
      </c>
      <c r="J384" s="24">
        <v>0</v>
      </c>
      <c r="K384" s="24">
        <v>0</v>
      </c>
      <c r="L384" s="14">
        <f>貼り付けシート!C384</f>
        <v>11.5</v>
      </c>
      <c r="M384" s="14">
        <f>貼り付けシート!D384</f>
        <v>6.4</v>
      </c>
      <c r="N384" s="18">
        <f>貼り付けシート!E384</f>
        <v>75.986193928300636</v>
      </c>
      <c r="O384" s="18">
        <f>貼り付けシート!F384</f>
        <v>0.34063228897166864</v>
      </c>
      <c r="P384" s="19">
        <f t="shared" si="34"/>
        <v>0.34063228897166864</v>
      </c>
      <c r="Q384" s="19">
        <f t="shared" si="35"/>
        <v>0</v>
      </c>
    </row>
    <row r="385" spans="1:17">
      <c r="A385" s="38">
        <v>41655</v>
      </c>
      <c r="B385" s="49" t="s">
        <v>168</v>
      </c>
      <c r="C385" s="24">
        <f t="shared" si="30"/>
        <v>30.406921776000001</v>
      </c>
      <c r="D385" s="24">
        <f t="shared" si="31"/>
        <v>4.123581060794821E-2</v>
      </c>
      <c r="E385" s="18">
        <f>IF(G385&gt;=0.3,(バックデータ一覧!$C$10*(バックデータ一覧!$C$12*計算過程!L385+バックデータ一覧!$C$13*LN(計算過程!G385)+バックデータ一覧!$C$14)^バックデータ一覧!$C$11+バックデータ一覧!$E$10*(計算過程!G385/(バックデータ一覧!$E$12*計算過程!L385+バックデータ一覧!$E$13*LN(計算過程!G385)+バックデータ一覧!$E$14))^バックデータ一覧!$E$11)*計算過程!$W$11*10^-3,0)</f>
        <v>0</v>
      </c>
      <c r="F385" s="18">
        <f>IF(G385&lt;0.3,(バックデータ一覧!$C$10*(バックデータ一覧!$C$12*計算過程!L385+バックデータ一覧!$C$13*LN(0.3)+バックデータ一覧!$C$14)^バックデータ一覧!$C$11+バックデータ一覧!$E$10*(0.3/(バックデータ一覧!$E$12*計算過程!L385+バックデータ一覧!$E$13*LN(0.3)+バックデータ一覧!$E$14))^バックデータ一覧!$E$11)*計算過程!$W$11*計算過程!G385/0.3*10^-3,0)</f>
        <v>4.123581060794821E-2</v>
      </c>
      <c r="G385" s="18">
        <f t="shared" si="32"/>
        <v>1.4839231347574009E-2</v>
      </c>
      <c r="H385" s="18">
        <f t="shared" si="33"/>
        <v>0.45121534680164999</v>
      </c>
      <c r="I385" s="24">
        <v>0</v>
      </c>
      <c r="J385" s="24">
        <v>0</v>
      </c>
      <c r="K385" s="24">
        <v>0</v>
      </c>
      <c r="L385" s="14">
        <f>貼り付けシート!C385</f>
        <v>10.9</v>
      </c>
      <c r="M385" s="14">
        <f>貼り付けシート!D385</f>
        <v>6.5</v>
      </c>
      <c r="N385" s="18">
        <f>貼り付けシート!E385</f>
        <v>80.295753512477958</v>
      </c>
      <c r="O385" s="18">
        <f>貼り付けシート!F385</f>
        <v>0.45121534680164999</v>
      </c>
      <c r="P385" s="19">
        <f t="shared" si="34"/>
        <v>0.45121534680164999</v>
      </c>
      <c r="Q385" s="19">
        <f t="shared" si="35"/>
        <v>0</v>
      </c>
    </row>
    <row r="386" spans="1:17">
      <c r="A386" s="38">
        <v>41655</v>
      </c>
      <c r="B386" s="49" t="s">
        <v>169</v>
      </c>
      <c r="C386" s="24">
        <f t="shared" si="30"/>
        <v>30.406921776000001</v>
      </c>
      <c r="D386" s="24">
        <f t="shared" si="31"/>
        <v>0.15951107833713418</v>
      </c>
      <c r="E386" s="18">
        <f>IF(G386&gt;=0.3,(バックデータ一覧!$C$10*(バックデータ一覧!$C$12*計算過程!L386+バックデータ一覧!$C$13*LN(計算過程!G386)+バックデータ一覧!$C$14)^バックデータ一覧!$C$11+バックデータ一覧!$E$10*(計算過程!G386/(バックデータ一覧!$E$12*計算過程!L386+バックデータ一覧!$E$13*LN(計算過程!G386)+バックデータ一覧!$E$14))^バックデータ一覧!$E$11)*計算過程!$W$11*10^-3,0)</f>
        <v>0</v>
      </c>
      <c r="F386" s="18">
        <f>IF(G386&lt;0.3,(バックデータ一覧!$C$10*(バックデータ一覧!$C$12*計算過程!L386+バックデータ一覧!$C$13*LN(0.3)+バックデータ一覧!$C$14)^バックデータ一覧!$C$11+バックデータ一覧!$E$10*(0.3/(バックデータ一覧!$E$12*計算過程!L386+バックデータ一覧!$E$13*LN(0.3)+バックデータ一覧!$E$14))^バックデータ一覧!$E$11)*計算過程!$W$11*計算過程!G386/0.3*10^-3,0)</f>
        <v>0.15951107833713418</v>
      </c>
      <c r="G386" s="18">
        <f t="shared" si="32"/>
        <v>5.6553079981952935E-2</v>
      </c>
      <c r="H386" s="18">
        <f t="shared" si="33"/>
        <v>1.7196050792031143</v>
      </c>
      <c r="I386" s="24">
        <v>0</v>
      </c>
      <c r="J386" s="24">
        <v>0</v>
      </c>
      <c r="K386" s="24">
        <v>0</v>
      </c>
      <c r="L386" s="14">
        <f>貼り付けシート!C386</f>
        <v>10.5</v>
      </c>
      <c r="M386" s="14">
        <f>貼り付けシート!D386</f>
        <v>6.5</v>
      </c>
      <c r="N386" s="18">
        <f>貼り付けシート!E386</f>
        <v>82.464596392237183</v>
      </c>
      <c r="O386" s="18">
        <f>貼り付けシート!F386</f>
        <v>1.7196050792031143</v>
      </c>
      <c r="P386" s="19">
        <f t="shared" si="34"/>
        <v>1.7196050792031143</v>
      </c>
      <c r="Q386" s="19">
        <f t="shared" si="35"/>
        <v>0</v>
      </c>
    </row>
    <row r="387" spans="1:17">
      <c r="A387" s="38">
        <v>41655</v>
      </c>
      <c r="B387" s="49" t="s">
        <v>170</v>
      </c>
      <c r="C387" s="24">
        <f t="shared" si="30"/>
        <v>30.406921776000001</v>
      </c>
      <c r="D387" s="24">
        <f t="shared" si="31"/>
        <v>0.38617858738753913</v>
      </c>
      <c r="E387" s="18">
        <f>IF(G387&gt;=0.3,(バックデータ一覧!$C$10*(バックデータ一覧!$C$12*計算過程!L387+バックデータ一覧!$C$13*LN(計算過程!G387)+バックデータ一覧!$C$14)^バックデータ一覧!$C$11+バックデータ一覧!$E$10*(計算過程!G387/(バックデータ一覧!$E$12*計算過程!L387+バックデータ一覧!$E$13*LN(計算過程!G387)+バックデータ一覧!$E$14))^バックデータ一覧!$E$11)*計算過程!$W$11*10^-3,0)</f>
        <v>0</v>
      </c>
      <c r="F387" s="18">
        <f>IF(G387&lt;0.3,(バックデータ一覧!$C$10*(バックデータ一覧!$C$12*計算過程!L387+バックデータ一覧!$C$13*LN(0.3)+バックデータ一覧!$C$14)^バックデータ一覧!$C$11+バックデータ一覧!$E$10*(0.3/(バックデータ一覧!$E$12*計算過程!L387+バックデータ一覧!$E$13*LN(0.3)+バックデータ一覧!$E$14))^バックデータ一覧!$E$11)*計算過程!$W$11*計算過程!G387/0.3*10^-3,0)</f>
        <v>0.38617858738753913</v>
      </c>
      <c r="G387" s="18">
        <f t="shared" si="32"/>
        <v>0.13490534074462635</v>
      </c>
      <c r="H387" s="18">
        <f t="shared" si="33"/>
        <v>4.1020561431864788</v>
      </c>
      <c r="I387" s="24">
        <v>0</v>
      </c>
      <c r="J387" s="24">
        <v>0</v>
      </c>
      <c r="K387" s="24">
        <v>0</v>
      </c>
      <c r="L387" s="14">
        <f>貼り付けシート!C387</f>
        <v>10.1</v>
      </c>
      <c r="M387" s="14">
        <f>貼り付けシート!D387</f>
        <v>6.5</v>
      </c>
      <c r="N387" s="18">
        <f>貼り付けシート!E387</f>
        <v>84.69921719591018</v>
      </c>
      <c r="O387" s="18">
        <f>貼り付けシート!F387</f>
        <v>4.1020561431864788</v>
      </c>
      <c r="P387" s="19">
        <f t="shared" si="34"/>
        <v>4.1020561431864788</v>
      </c>
      <c r="Q387" s="19">
        <f t="shared" si="35"/>
        <v>0</v>
      </c>
    </row>
    <row r="388" spans="1:17">
      <c r="A388" s="38">
        <v>41655</v>
      </c>
      <c r="B388" s="49" t="s">
        <v>171</v>
      </c>
      <c r="C388" s="24">
        <f t="shared" si="30"/>
        <v>30.406921776000001</v>
      </c>
      <c r="D388" s="24">
        <f t="shared" si="31"/>
        <v>0.5817112816817267</v>
      </c>
      <c r="E388" s="18">
        <f>IF(G388&gt;=0.3,(バックデータ一覧!$C$10*(バックデータ一覧!$C$12*計算過程!L388+バックデータ一覧!$C$13*LN(計算過程!G388)+バックデータ一覧!$C$14)^バックデータ一覧!$C$11+バックデータ一覧!$E$10*(計算過程!G388/(バックデータ一覧!$E$12*計算過程!L388+バックデータ一覧!$E$13*LN(計算過程!G388)+バックデータ一覧!$E$14))^バックデータ一覧!$E$11)*計算過程!$W$11*10^-3,0)</f>
        <v>0</v>
      </c>
      <c r="F388" s="18">
        <f>IF(G388&lt;0.3,(バックデータ一覧!$C$10*(バックデータ一覧!$C$12*計算過程!L388+バックデータ一覧!$C$13*LN(0.3)+バックデータ一覧!$C$14)^バックデータ一覧!$C$11+バックデータ一覧!$E$10*(0.3/(バックデータ一覧!$E$12*計算過程!L388+バックデータ一覧!$E$13*LN(0.3)+バックデータ一覧!$E$14))^バックデータ一覧!$E$11)*計算過程!$W$11*計算過程!G388/0.3*10^-3,0)</f>
        <v>0.5817112816817267</v>
      </c>
      <c r="G388" s="18">
        <f t="shared" si="32"/>
        <v>0.20246483077651756</v>
      </c>
      <c r="H388" s="18">
        <f t="shared" si="33"/>
        <v>6.156332271812647</v>
      </c>
      <c r="I388" s="24">
        <v>0</v>
      </c>
      <c r="J388" s="24">
        <v>0</v>
      </c>
      <c r="K388" s="24">
        <v>0</v>
      </c>
      <c r="L388" s="14">
        <f>貼り付けシート!C388</f>
        <v>10</v>
      </c>
      <c r="M388" s="14">
        <f>貼り付けシート!D388</f>
        <v>6.5</v>
      </c>
      <c r="N388" s="18">
        <f>貼り付けシート!E388</f>
        <v>85.268406280853952</v>
      </c>
      <c r="O388" s="18">
        <f>貼り付けシート!F388</f>
        <v>6.156332271812647</v>
      </c>
      <c r="P388" s="19">
        <f t="shared" si="34"/>
        <v>6.156332271812647</v>
      </c>
      <c r="Q388" s="19">
        <f t="shared" si="35"/>
        <v>0</v>
      </c>
    </row>
    <row r="389" spans="1:17">
      <c r="A389" s="38">
        <v>41655</v>
      </c>
      <c r="B389" s="49" t="s">
        <v>172</v>
      </c>
      <c r="C389" s="24">
        <f t="shared" si="30"/>
        <v>30.406921776000001</v>
      </c>
      <c r="D389" s="24">
        <f t="shared" si="31"/>
        <v>0.68711173438032203</v>
      </c>
      <c r="E389" s="18">
        <f>IF(G389&gt;=0.3,(バックデータ一覧!$C$10*(バックデータ一覧!$C$12*計算過程!L389+バックデータ一覧!$C$13*LN(計算過程!G389)+バックデータ一覧!$C$14)^バックデータ一覧!$C$11+バックデータ一覧!$E$10*(計算過程!G389/(バックデータ一覧!$E$12*計算過程!L389+バックデータ一覧!$E$13*LN(計算過程!G389)+バックデータ一覧!$E$14))^バックデータ一覧!$E$11)*計算過程!$W$11*10^-3,0)</f>
        <v>0</v>
      </c>
      <c r="F389" s="18">
        <f>IF(G389&lt;0.3,(バックデータ一覧!$C$10*(バックデータ一覧!$C$12*計算過程!L389+バックデータ一覧!$C$13*LN(0.3)+バックデータ一覧!$C$14)^バックデータ一覧!$C$11+バックデータ一覧!$E$10*(0.3/(バックデータ一覧!$E$12*計算過程!L389+バックデータ一覧!$E$13*LN(0.3)+バックデータ一覧!$E$14))^バックデータ一覧!$E$11)*計算過程!$W$11*計算過程!G389/0.3*10^-3,0)</f>
        <v>0.68711173438032203</v>
      </c>
      <c r="G389" s="18">
        <f t="shared" si="32"/>
        <v>0.23653217547055572</v>
      </c>
      <c r="H389" s="18">
        <f t="shared" si="33"/>
        <v>7.1922153570402942</v>
      </c>
      <c r="I389" s="24">
        <v>0</v>
      </c>
      <c r="J389" s="24">
        <v>0</v>
      </c>
      <c r="K389" s="24">
        <v>0</v>
      </c>
      <c r="L389" s="14">
        <f>貼り付けシート!C389</f>
        <v>9.6999999999999993</v>
      </c>
      <c r="M389" s="14">
        <f>貼り付けシート!D389</f>
        <v>6.5</v>
      </c>
      <c r="N389" s="18">
        <f>貼り付けシート!E389</f>
        <v>87.001815992050766</v>
      </c>
      <c r="O389" s="18">
        <f>貼り付けシート!F389</f>
        <v>7.1922153570402942</v>
      </c>
      <c r="P389" s="19">
        <f t="shared" si="34"/>
        <v>7.1922153570402942</v>
      </c>
      <c r="Q389" s="19">
        <f t="shared" si="35"/>
        <v>0</v>
      </c>
    </row>
    <row r="390" spans="1:17">
      <c r="A390" s="38">
        <v>41656</v>
      </c>
      <c r="B390" s="49" t="s">
        <v>149</v>
      </c>
      <c r="C390" s="24">
        <f t="shared" si="30"/>
        <v>30.406921776000001</v>
      </c>
      <c r="D390" s="24">
        <f t="shared" si="31"/>
        <v>0.76983186735051734</v>
      </c>
      <c r="E390" s="18">
        <f>IF(G390&gt;=0.3,(バックデータ一覧!$C$10*(バックデータ一覧!$C$12*計算過程!L390+バックデータ一覧!$C$13*LN(計算過程!G390)+バックデータ一覧!$C$14)^バックデータ一覧!$C$11+バックデータ一覧!$E$10*(計算過程!G390/(バックデータ一覧!$E$12*計算過程!L390+バックデータ一覧!$E$13*LN(計算過程!G390)+バックデータ一覧!$E$14))^バックデータ一覧!$E$11)*計算過程!$W$11*10^-3,0)</f>
        <v>0</v>
      </c>
      <c r="F390" s="18">
        <f>IF(G390&lt;0.3,(バックデータ一覧!$C$10*(バックデータ一覧!$C$12*計算過程!L390+バックデータ一覧!$C$13*LN(0.3)+バックデータ一覧!$C$14)^バックデータ一覧!$C$11+バックデータ一覧!$E$10*(0.3/(バックデータ一覧!$E$12*計算過程!L390+バックデータ一覧!$E$13*LN(0.3)+バックデータ一覧!$E$14))^バックデータ一覧!$E$11)*計算過程!$W$11*計算過程!G390/0.3*10^-3,0)</f>
        <v>0.76983186735051734</v>
      </c>
      <c r="G390" s="18">
        <f t="shared" si="32"/>
        <v>0.26500785421049122</v>
      </c>
      <c r="H390" s="18">
        <f t="shared" si="33"/>
        <v>8.058073093004019</v>
      </c>
      <c r="I390" s="24">
        <v>0</v>
      </c>
      <c r="J390" s="24">
        <v>0</v>
      </c>
      <c r="K390" s="24">
        <v>0</v>
      </c>
      <c r="L390" s="14">
        <f>貼り付けシート!C390</f>
        <v>9.6999999999999993</v>
      </c>
      <c r="M390" s="14">
        <f>貼り付けシート!D390</f>
        <v>6.6</v>
      </c>
      <c r="N390" s="18">
        <f>貼り付けシート!E390</f>
        <v>88.326251968140639</v>
      </c>
      <c r="O390" s="18">
        <f>貼り付けシート!F390</f>
        <v>8.058073093004019</v>
      </c>
      <c r="P390" s="19">
        <f t="shared" si="34"/>
        <v>8.058073093004019</v>
      </c>
      <c r="Q390" s="19">
        <f t="shared" si="35"/>
        <v>0</v>
      </c>
    </row>
    <row r="391" spans="1:17">
      <c r="A391" s="38">
        <v>41656</v>
      </c>
      <c r="B391" s="49" t="s">
        <v>150</v>
      </c>
      <c r="C391" s="24">
        <f t="shared" ref="C391:C454" si="36">$W$6*IF(AND(L391&lt;5,N391&gt;=80),$W$4,$W$5)*3600*10^-6</f>
        <v>30.406921776000001</v>
      </c>
      <c r="D391" s="24">
        <f t="shared" ref="D391:D454" si="37">IF(G391&gt;=0.3,E391,F391)</f>
        <v>0.79797721941454147</v>
      </c>
      <c r="E391" s="18">
        <f>IF(G391&gt;=0.3,(バックデータ一覧!$C$10*(バックデータ一覧!$C$12*計算過程!L391+バックデータ一覧!$C$13*LN(計算過程!G391)+バックデータ一覧!$C$14)^バックデータ一覧!$C$11+バックデータ一覧!$E$10*(計算過程!G391/(バックデータ一覧!$E$12*計算過程!L391+バックデータ一覧!$E$13*LN(計算過程!G391)+バックデータ一覧!$E$14))^バックデータ一覧!$E$11)*計算過程!$W$11*10^-3,0)</f>
        <v>0</v>
      </c>
      <c r="F391" s="18">
        <f>IF(G391&lt;0.3,(バックデータ一覧!$C$10*(バックデータ一覧!$C$12*計算過程!L391+バックデータ一覧!$C$13*LN(0.3)+バックデータ一覧!$C$14)^バックデータ一覧!$C$11+バックデータ一覧!$E$10*(0.3/(バックデータ一覧!$E$12*計算過程!L391+バックデータ一覧!$E$13*LN(0.3)+バックデータ一覧!$E$14))^バックデータ一覧!$E$11)*計算過程!$W$11*計算過程!G391/0.3*10^-3,0)</f>
        <v>0.79797721941454147</v>
      </c>
      <c r="G391" s="18">
        <f t="shared" ref="G391:G454" si="38">H391/($W$6*3600*10^-6)</f>
        <v>0.27570431605962215</v>
      </c>
      <c r="H391" s="18">
        <f t="shared" ref="H391:H454" si="39">IF(AND(L391&lt;5,N391&gt;=80),P391/$W$4,P391/$W$5)</f>
        <v>8.383319571730512</v>
      </c>
      <c r="I391" s="24">
        <v>0</v>
      </c>
      <c r="J391" s="24">
        <v>0</v>
      </c>
      <c r="K391" s="24">
        <v>0</v>
      </c>
      <c r="L391" s="14">
        <f>貼り付けシート!C391</f>
        <v>9.8000000000000007</v>
      </c>
      <c r="M391" s="14">
        <f>貼り付けシート!D391</f>
        <v>6.7</v>
      </c>
      <c r="N391" s="18">
        <f>貼り付けシート!E391</f>
        <v>89.050399388853776</v>
      </c>
      <c r="O391" s="18">
        <f>貼り付けシート!F391</f>
        <v>8.383319571730512</v>
      </c>
      <c r="P391" s="19">
        <f t="shared" ref="P391:P454" si="40">IF(O391&gt;C391,C391,O391)</f>
        <v>8.383319571730512</v>
      </c>
      <c r="Q391" s="19">
        <f t="shared" ref="Q391:Q454" si="41">IF(O391&gt;C391,O391-C391,0)</f>
        <v>0</v>
      </c>
    </row>
    <row r="392" spans="1:17">
      <c r="A392" s="38">
        <v>41656</v>
      </c>
      <c r="B392" s="49" t="s">
        <v>151</v>
      </c>
      <c r="C392" s="24">
        <f t="shared" si="36"/>
        <v>30.406921776000001</v>
      </c>
      <c r="D392" s="24">
        <f t="shared" si="37"/>
        <v>0.83147629965233838</v>
      </c>
      <c r="E392" s="18">
        <f>IF(G392&gt;=0.3,(バックデータ一覧!$C$10*(バックデータ一覧!$C$12*計算過程!L392+バックデータ一覧!$C$13*LN(計算過程!G392)+バックデータ一覧!$C$14)^バックデータ一覧!$C$11+バックデータ一覧!$E$10*(計算過程!G392/(バックデータ一覧!$E$12*計算過程!L392+バックデータ一覧!$E$13*LN(計算過程!G392)+バックデータ一覧!$E$14))^バックデータ一覧!$E$11)*計算過程!$W$11*10^-3,0)</f>
        <v>0</v>
      </c>
      <c r="F392" s="18">
        <f>IF(G392&lt;0.3,(バックデータ一覧!$C$10*(バックデータ一覧!$C$12*計算過程!L392+バックデータ一覧!$C$13*LN(0.3)+バックデータ一覧!$C$14)^バックデータ一覧!$C$11+バックデータ一覧!$E$10*(0.3/(バックデータ一覧!$E$12*計算過程!L392+バックデータ一覧!$E$13*LN(0.3)+バックデータ一覧!$E$14))^バックデータ一覧!$E$11)*計算過程!$W$11*計算過程!G392/0.3*10^-3,0)</f>
        <v>0.83147629965233838</v>
      </c>
      <c r="G392" s="18">
        <f t="shared" si="38"/>
        <v>0.28622840823166079</v>
      </c>
      <c r="H392" s="18">
        <f t="shared" si="39"/>
        <v>8.7033248191691044</v>
      </c>
      <c r="I392" s="24">
        <v>0</v>
      </c>
      <c r="J392" s="24">
        <v>0</v>
      </c>
      <c r="K392" s="24">
        <v>0</v>
      </c>
      <c r="L392" s="14">
        <f>貼り付けシート!C392</f>
        <v>9.6999999999999993</v>
      </c>
      <c r="M392" s="14">
        <f>貼り付けシート!D392</f>
        <v>6.7</v>
      </c>
      <c r="N392" s="18">
        <f>貼り付けシート!E392</f>
        <v>89.650266618963698</v>
      </c>
      <c r="O392" s="18">
        <f>貼り付けシート!F392</f>
        <v>8.7033248191691044</v>
      </c>
      <c r="P392" s="19">
        <f t="shared" si="40"/>
        <v>8.7033248191691044</v>
      </c>
      <c r="Q392" s="19">
        <f t="shared" si="41"/>
        <v>0</v>
      </c>
    </row>
    <row r="393" spans="1:17">
      <c r="A393" s="38">
        <v>41656</v>
      </c>
      <c r="B393" s="49" t="s">
        <v>152</v>
      </c>
      <c r="C393" s="24">
        <f t="shared" si="36"/>
        <v>30.406921776000001</v>
      </c>
      <c r="D393" s="24">
        <f t="shared" si="37"/>
        <v>0.8074423463250282</v>
      </c>
      <c r="E393" s="18">
        <f>IF(G393&gt;=0.3,(バックデータ一覧!$C$10*(バックデータ一覧!$C$12*計算過程!L393+バックデータ一覧!$C$13*LN(計算過程!G393)+バックデータ一覧!$C$14)^バックデータ一覧!$C$11+バックデータ一覧!$E$10*(計算過程!G393/(バックデータ一覧!$E$12*計算過程!L393+バックデータ一覧!$E$13*LN(計算過程!G393)+バックデータ一覧!$E$14))^バックデータ一覧!$E$11)*計算過程!$W$11*10^-3,0)</f>
        <v>0</v>
      </c>
      <c r="F393" s="18">
        <f>IF(G393&lt;0.3,(バックデータ一覧!$C$10*(バックデータ一覧!$C$12*計算過程!L393+バックデータ一覧!$C$13*LN(0.3)+バックデータ一覧!$C$14)^バックデータ一覧!$C$11+バックデータ一覧!$E$10*(0.3/(バックデータ一覧!$E$12*計算過程!L393+バックデータ一覧!$E$13*LN(0.3)+バックデータ一覧!$E$14))^バックデータ一覧!$E$11)*計算過程!$W$11*計算過程!G393/0.3*10^-3,0)</f>
        <v>0.8074423463250282</v>
      </c>
      <c r="G393" s="18">
        <f t="shared" si="38"/>
        <v>0.28206712754196928</v>
      </c>
      <c r="H393" s="18">
        <f t="shared" si="39"/>
        <v>8.5767930827496759</v>
      </c>
      <c r="I393" s="24">
        <v>0</v>
      </c>
      <c r="J393" s="24">
        <v>0</v>
      </c>
      <c r="K393" s="24">
        <v>0</v>
      </c>
      <c r="L393" s="14">
        <f>貼り付けシート!C393</f>
        <v>10.1</v>
      </c>
      <c r="M393" s="14">
        <f>貼り付けシート!D393</f>
        <v>7</v>
      </c>
      <c r="N393" s="18">
        <f>貼り付けシート!E393</f>
        <v>91.142034010861408</v>
      </c>
      <c r="O393" s="18">
        <f>貼り付けシート!F393</f>
        <v>8.5767930827496759</v>
      </c>
      <c r="P393" s="19">
        <f t="shared" si="40"/>
        <v>8.5767930827496759</v>
      </c>
      <c r="Q393" s="19">
        <f t="shared" si="41"/>
        <v>0</v>
      </c>
    </row>
    <row r="394" spans="1:17">
      <c r="A394" s="38">
        <v>41656</v>
      </c>
      <c r="B394" s="49" t="s">
        <v>153</v>
      </c>
      <c r="C394" s="24">
        <f t="shared" si="36"/>
        <v>30.406921776000001</v>
      </c>
      <c r="D394" s="24">
        <f t="shared" si="37"/>
        <v>0.81173868178095943</v>
      </c>
      <c r="E394" s="18">
        <f>IF(G394&gt;=0.3,(バックデータ一覧!$C$10*(バックデータ一覧!$C$12*計算過程!L394+バックデータ一覧!$C$13*LN(計算過程!G394)+バックデータ一覧!$C$14)^バックデータ一覧!$C$11+バックデータ一覧!$E$10*(計算過程!G394/(バックデータ一覧!$E$12*計算過程!L394+バックデータ一覧!$E$13*LN(計算過程!G394)+バックデータ一覧!$E$14))^バックデータ一覧!$E$11)*計算過程!$W$11*10^-3,0)</f>
        <v>0</v>
      </c>
      <c r="F394" s="18">
        <f>IF(G394&lt;0.3,(バックデータ一覧!$C$10*(バックデータ一覧!$C$12*計算過程!L394+バックデータ一覧!$C$13*LN(0.3)+バックデータ一覧!$C$14)^バックデータ一覧!$C$11+バックデータ一覧!$E$10*(0.3/(バックデータ一覧!$E$12*計算過程!L394+バックデータ一覧!$E$13*LN(0.3)+バックデータ一覧!$E$14))^バックデータ一覧!$E$11)*計算過程!$W$11*計算過程!G394/0.3*10^-3,0)</f>
        <v>0.81173868178095943</v>
      </c>
      <c r="G394" s="18">
        <f t="shared" si="38"/>
        <v>0.28356798392698157</v>
      </c>
      <c r="H394" s="18">
        <f t="shared" si="39"/>
        <v>8.6224295054457549</v>
      </c>
      <c r="I394" s="24">
        <v>0</v>
      </c>
      <c r="J394" s="24">
        <v>0</v>
      </c>
      <c r="K394" s="24">
        <v>0</v>
      </c>
      <c r="L394" s="14">
        <f>貼り付けシート!C394</f>
        <v>10.1</v>
      </c>
      <c r="M394" s="14">
        <f>貼り付けシート!D394</f>
        <v>7.1</v>
      </c>
      <c r="N394" s="18">
        <f>貼り付けシート!E394</f>
        <v>92.429368414993291</v>
      </c>
      <c r="O394" s="18">
        <f>貼り付けシート!F394</f>
        <v>8.6224295054457549</v>
      </c>
      <c r="P394" s="19">
        <f t="shared" si="40"/>
        <v>8.6224295054457549</v>
      </c>
      <c r="Q394" s="19">
        <f t="shared" si="41"/>
        <v>0</v>
      </c>
    </row>
    <row r="395" spans="1:17">
      <c r="A395" s="38">
        <v>41656</v>
      </c>
      <c r="B395" s="49" t="s">
        <v>154</v>
      </c>
      <c r="C395" s="24">
        <f t="shared" si="36"/>
        <v>30.406921776000001</v>
      </c>
      <c r="D395" s="24">
        <f t="shared" si="37"/>
        <v>0.83321528601759665</v>
      </c>
      <c r="E395" s="18">
        <f>IF(G395&gt;=0.3,(バックデータ一覧!$C$10*(バックデータ一覧!$C$12*計算過程!L395+バックデータ一覧!$C$13*LN(計算過程!G395)+バックデータ一覧!$C$14)^バックデータ一覧!$C$11+バックデータ一覧!$E$10*(計算過程!G395/(バックデータ一覧!$E$12*計算過程!L395+バックデータ一覧!$E$13*LN(計算過程!G395)+バックデータ一覧!$E$14))^バックデータ一覧!$E$11)*計算過程!$W$11*10^-3,0)</f>
        <v>0</v>
      </c>
      <c r="F395" s="18">
        <f>IF(G395&lt;0.3,(バックデータ一覧!$C$10*(バックデータ一覧!$C$12*計算過程!L395+バックデータ一覧!$C$13*LN(0.3)+バックデータ一覧!$C$14)^バックデータ一覧!$C$11+バックデータ一覧!$E$10*(0.3/(バックデータ一覧!$E$12*計算過程!L395+バックデータ一覧!$E$13*LN(0.3)+バックデータ一覧!$E$14))^バックデータ一覧!$E$11)*計算過程!$W$11*計算過程!G395/0.3*10^-3,0)</f>
        <v>0.83321528601759665</v>
      </c>
      <c r="G395" s="18">
        <f t="shared" si="38"/>
        <v>0.29431482901412076</v>
      </c>
      <c r="H395" s="18">
        <f t="shared" si="39"/>
        <v>8.9492079833491847</v>
      </c>
      <c r="I395" s="24">
        <v>0</v>
      </c>
      <c r="J395" s="24">
        <v>0</v>
      </c>
      <c r="K395" s="24">
        <v>0</v>
      </c>
      <c r="L395" s="14">
        <f>貼り付けシート!C395</f>
        <v>10.4</v>
      </c>
      <c r="M395" s="14">
        <f>貼り付けシート!D395</f>
        <v>7.4</v>
      </c>
      <c r="N395" s="18">
        <f>貼り付けシート!E395</f>
        <v>94.37651652546046</v>
      </c>
      <c r="O395" s="18">
        <f>貼り付けシート!F395</f>
        <v>8.9492079833491847</v>
      </c>
      <c r="P395" s="19">
        <f t="shared" si="40"/>
        <v>8.9492079833491847</v>
      </c>
      <c r="Q395" s="19">
        <f t="shared" si="41"/>
        <v>0</v>
      </c>
    </row>
    <row r="396" spans="1:17">
      <c r="A396" s="38">
        <v>41656</v>
      </c>
      <c r="B396" s="49" t="s">
        <v>155</v>
      </c>
      <c r="C396" s="24">
        <f t="shared" si="36"/>
        <v>30.406921776000001</v>
      </c>
      <c r="D396" s="24">
        <f t="shared" si="37"/>
        <v>0.68966411963877128</v>
      </c>
      <c r="E396" s="18">
        <f>IF(G396&gt;=0.3,(バックデータ一覧!$C$10*(バックデータ一覧!$C$12*計算過程!L396+バックデータ一覧!$C$13*LN(計算過程!G396)+バックデータ一覧!$C$14)^バックデータ一覧!$C$11+バックデータ一覧!$E$10*(計算過程!G396/(バックデータ一覧!$E$12*計算過程!L396+バックデータ一覧!$E$13*LN(計算過程!G396)+バックデータ一覧!$E$14))^バックデータ一覧!$E$11)*計算過程!$W$11*10^-3,0)</f>
        <v>0</v>
      </c>
      <c r="F396" s="18">
        <f>IF(G396&lt;0.3,(バックデータ一覧!$C$10*(バックデータ一覧!$C$12*計算過程!L396+バックデータ一覧!$C$13*LN(0.3)+バックデータ一覧!$C$14)^バックデータ一覧!$C$11+バックデータ一覧!$E$10*(0.3/(バックデータ一覧!$E$12*計算過程!L396+バックデータ一覧!$E$13*LN(0.3)+バックデータ一覧!$E$14))^バックデータ一覧!$E$11)*計算過程!$W$11*計算過程!G396/0.3*10^-3,0)</f>
        <v>0.68966411963877128</v>
      </c>
      <c r="G396" s="18">
        <f t="shared" si="38"/>
        <v>0.24270849624493823</v>
      </c>
      <c r="H396" s="18">
        <f t="shared" si="39"/>
        <v>7.3800182596904271</v>
      </c>
      <c r="I396" s="24">
        <v>0</v>
      </c>
      <c r="J396" s="24">
        <v>0</v>
      </c>
      <c r="K396" s="24">
        <v>0</v>
      </c>
      <c r="L396" s="14">
        <f>貼り付けシート!C396</f>
        <v>10.3</v>
      </c>
      <c r="M396" s="14">
        <f>貼り付けシート!D396</f>
        <v>7.5</v>
      </c>
      <c r="N396" s="18">
        <f>貼り付けシート!E396</f>
        <v>96.277831267193363</v>
      </c>
      <c r="O396" s="18">
        <f>貼り付けシート!F396</f>
        <v>7.3800182596904271</v>
      </c>
      <c r="P396" s="19">
        <f t="shared" si="40"/>
        <v>7.3800182596904271</v>
      </c>
      <c r="Q396" s="19">
        <f t="shared" si="41"/>
        <v>0</v>
      </c>
    </row>
    <row r="397" spans="1:17">
      <c r="A397" s="38">
        <v>41656</v>
      </c>
      <c r="B397" s="49" t="s">
        <v>156</v>
      </c>
      <c r="C397" s="24">
        <f t="shared" si="36"/>
        <v>30.406921776000001</v>
      </c>
      <c r="D397" s="24">
        <f t="shared" si="37"/>
        <v>0.65378686604181369</v>
      </c>
      <c r="E397" s="18">
        <f>IF(G397&gt;=0.3,(バックデータ一覧!$C$10*(バックデータ一覧!$C$12*計算過程!L397+バックデータ一覧!$C$13*LN(計算過程!G397)+バックデータ一覧!$C$14)^バックデータ一覧!$C$11+バックデータ一覧!$E$10*(計算過程!G397/(バックデータ一覧!$E$12*計算過程!L397+バックデータ一覧!$E$13*LN(計算過程!G397)+バックデータ一覧!$E$14))^バックデータ一覧!$E$11)*計算過程!$W$11*10^-3,0)</f>
        <v>0</v>
      </c>
      <c r="F397" s="18">
        <f>IF(G397&lt;0.3,(バックデータ一覧!$C$10*(バックデータ一覧!$C$12*計算過程!L397+バックデータ一覧!$C$13*LN(0.3)+バックデータ一覧!$C$14)^バックデータ一覧!$C$11+バックデータ一覧!$E$10*(0.3/(バックデータ一覧!$E$12*計算過程!L397+バックデータ一覧!$E$13*LN(0.3)+バックデータ一覧!$E$14))^バックデータ一覧!$E$11)*計算過程!$W$11*計算過程!G397/0.3*10^-3,0)</f>
        <v>0.65378686604181369</v>
      </c>
      <c r="G397" s="18">
        <f t="shared" si="38"/>
        <v>0.23439630172870171</v>
      </c>
      <c r="H397" s="18">
        <f t="shared" si="39"/>
        <v>7.1272700112483269</v>
      </c>
      <c r="I397" s="24">
        <v>0</v>
      </c>
      <c r="J397" s="24">
        <v>0</v>
      </c>
      <c r="K397" s="24">
        <v>0</v>
      </c>
      <c r="L397" s="14">
        <f>貼り付けシート!C397</f>
        <v>10.8</v>
      </c>
      <c r="M397" s="14">
        <f>貼り付けシート!D397</f>
        <v>7.7</v>
      </c>
      <c r="N397" s="18">
        <f>貼り付けシート!E397</f>
        <v>95.572253151594438</v>
      </c>
      <c r="O397" s="18">
        <f>貼り付けシート!F397</f>
        <v>7.1272700112483269</v>
      </c>
      <c r="P397" s="19">
        <f t="shared" si="40"/>
        <v>7.1272700112483269</v>
      </c>
      <c r="Q397" s="19">
        <f t="shared" si="41"/>
        <v>0</v>
      </c>
    </row>
    <row r="398" spans="1:17">
      <c r="A398" s="38">
        <v>41656</v>
      </c>
      <c r="B398" s="49" t="s">
        <v>157</v>
      </c>
      <c r="C398" s="24">
        <f t="shared" si="36"/>
        <v>30.406921776000001</v>
      </c>
      <c r="D398" s="24">
        <f t="shared" si="37"/>
        <v>0.40570900241200242</v>
      </c>
      <c r="E398" s="18">
        <f>IF(G398&gt;=0.3,(バックデータ一覧!$C$10*(バックデータ一覧!$C$12*計算過程!L398+バックデータ一覧!$C$13*LN(計算過程!G398)+バックデータ一覧!$C$14)^バックデータ一覧!$C$11+バックデータ一覧!$E$10*(計算過程!G398/(バックデータ一覧!$E$12*計算過程!L398+バックデータ一覧!$E$13*LN(計算過程!G398)+バックデータ一覧!$E$14))^バックデータ一覧!$E$11)*計算過程!$W$11*10^-3,0)</f>
        <v>0</v>
      </c>
      <c r="F398" s="18">
        <f>IF(G398&lt;0.3,(バックデータ一覧!$C$10*(バックデータ一覧!$C$12*計算過程!L398+バックデータ一覧!$C$13*LN(0.3)+バックデータ一覧!$C$14)^バックデータ一覧!$C$11+バックデータ一覧!$E$10*(0.3/(バックデータ一覧!$E$12*計算過程!L398+バックデータ一覧!$E$13*LN(0.3)+バックデータ一覧!$E$14))^バックデータ一覧!$E$11)*計算過程!$W$11*計算過程!G398/0.3*10^-3,0)</f>
        <v>0.40570900241200242</v>
      </c>
      <c r="G398" s="18">
        <f t="shared" si="38"/>
        <v>0.14933040600284522</v>
      </c>
      <c r="H398" s="18">
        <f t="shared" si="39"/>
        <v>4.5406779741068357</v>
      </c>
      <c r="I398" s="24">
        <v>0</v>
      </c>
      <c r="J398" s="24">
        <v>0</v>
      </c>
      <c r="K398" s="24">
        <v>0</v>
      </c>
      <c r="L398" s="14">
        <f>貼り付けシート!C398</f>
        <v>11.5</v>
      </c>
      <c r="M398" s="14">
        <f>貼り付けシート!D398</f>
        <v>8.1</v>
      </c>
      <c r="N398" s="18">
        <f>貼り付けシート!E398</f>
        <v>95.910561454235292</v>
      </c>
      <c r="O398" s="18">
        <f>貼り付けシート!F398</f>
        <v>4.5406779741068357</v>
      </c>
      <c r="P398" s="19">
        <f t="shared" si="40"/>
        <v>4.5406779741068357</v>
      </c>
      <c r="Q398" s="19">
        <f t="shared" si="41"/>
        <v>0</v>
      </c>
    </row>
    <row r="399" spans="1:17">
      <c r="A399" s="38">
        <v>41656</v>
      </c>
      <c r="B399" s="49" t="s">
        <v>158</v>
      </c>
      <c r="C399" s="24">
        <f t="shared" si="36"/>
        <v>30.406921776000001</v>
      </c>
      <c r="D399" s="24">
        <f t="shared" si="37"/>
        <v>0.41556617066443768</v>
      </c>
      <c r="E399" s="18">
        <f>IF(G399&gt;=0.3,(バックデータ一覧!$C$10*(バックデータ一覧!$C$12*計算過程!L399+バックデータ一覧!$C$13*LN(計算過程!G399)+バックデータ一覧!$C$14)^バックデータ一覧!$C$11+バックデータ一覧!$E$10*(計算過程!G399/(バックデータ一覧!$E$12*計算過程!L399+バックデータ一覧!$E$13*LN(計算過程!G399)+バックデータ一覧!$E$14))^バックデータ一覧!$E$11)*計算過程!$W$11*10^-3,0)</f>
        <v>0</v>
      </c>
      <c r="F399" s="18">
        <f>IF(G399&lt;0.3,(バックデータ一覧!$C$10*(バックデータ一覧!$C$12*計算過程!L399+バックデータ一覧!$C$13*LN(0.3)+バックデータ一覧!$C$14)^バックデータ一覧!$C$11+バックデータ一覧!$E$10*(0.3/(バックデータ一覧!$E$12*計算過程!L399+バックデータ一覧!$E$13*LN(0.3)+バックデータ一覧!$E$14))^バックデータ一覧!$E$11)*計算過程!$W$11*計算過程!G399/0.3*10^-3,0)</f>
        <v>0.41556617066443768</v>
      </c>
      <c r="G399" s="18">
        <f t="shared" si="38"/>
        <v>0.16076021508979405</v>
      </c>
      <c r="H399" s="18">
        <f t="shared" si="39"/>
        <v>4.8882232849283023</v>
      </c>
      <c r="I399" s="24">
        <v>0</v>
      </c>
      <c r="J399" s="24">
        <v>0</v>
      </c>
      <c r="K399" s="24">
        <v>0</v>
      </c>
      <c r="L399" s="14">
        <f>貼り付けシート!C399</f>
        <v>12.8</v>
      </c>
      <c r="M399" s="14">
        <f>貼り付けシート!D399</f>
        <v>8.6999999999999993</v>
      </c>
      <c r="N399" s="18">
        <f>貼り付けシート!E399</f>
        <v>94.471062625016259</v>
      </c>
      <c r="O399" s="18">
        <f>貼り付けシート!F399</f>
        <v>4.8882232849283023</v>
      </c>
      <c r="P399" s="19">
        <f t="shared" si="40"/>
        <v>4.8882232849283023</v>
      </c>
      <c r="Q399" s="19">
        <f t="shared" si="41"/>
        <v>0</v>
      </c>
    </row>
    <row r="400" spans="1:17">
      <c r="A400" s="38">
        <v>41656</v>
      </c>
      <c r="B400" s="49" t="s">
        <v>159</v>
      </c>
      <c r="C400" s="24">
        <f t="shared" si="36"/>
        <v>30.406921776000001</v>
      </c>
      <c r="D400" s="24">
        <f t="shared" si="37"/>
        <v>0.42428081801396933</v>
      </c>
      <c r="E400" s="18">
        <f>IF(G400&gt;=0.3,(バックデータ一覧!$C$10*(バックデータ一覧!$C$12*計算過程!L400+バックデータ一覧!$C$13*LN(計算過程!G400)+バックデータ一覧!$C$14)^バックデータ一覧!$C$11+バックデータ一覧!$E$10*(計算過程!G400/(バックデータ一覧!$E$12*計算過程!L400+バックデータ一覧!$E$13*LN(計算過程!G400)+バックデータ一覧!$E$14))^バックデータ一覧!$E$11)*計算過程!$W$11*10^-3,0)</f>
        <v>0</v>
      </c>
      <c r="F400" s="18">
        <f>IF(G400&lt;0.3,(バックデータ一覧!$C$10*(バックデータ一覧!$C$12*計算過程!L400+バックデータ一覧!$C$13*LN(0.3)+バックデータ一覧!$C$14)^バックデータ一覧!$C$11+バックデータ一覧!$E$10*(0.3/(バックデータ一覧!$E$12*計算過程!L400+バックデータ一覧!$E$13*LN(0.3)+バックデータ一覧!$E$14))^バックデータ一覧!$E$11)*計算過程!$W$11*計算過程!G400/0.3*10^-3,0)</f>
        <v>0.42428081801396933</v>
      </c>
      <c r="G400" s="18">
        <f t="shared" si="38"/>
        <v>0.16735671738489635</v>
      </c>
      <c r="H400" s="18">
        <f t="shared" si="39"/>
        <v>5.0888026142106826</v>
      </c>
      <c r="I400" s="24">
        <v>0</v>
      </c>
      <c r="J400" s="24">
        <v>0</v>
      </c>
      <c r="K400" s="24">
        <v>0</v>
      </c>
      <c r="L400" s="14">
        <f>貼り付けシート!C400</f>
        <v>13.3</v>
      </c>
      <c r="M400" s="14">
        <f>貼り付けシート!D400</f>
        <v>9.1</v>
      </c>
      <c r="N400" s="18">
        <f>貼り付けシート!E400</f>
        <v>95.574888016696363</v>
      </c>
      <c r="O400" s="18">
        <f>貼り付けシート!F400</f>
        <v>5.0888026142106826</v>
      </c>
      <c r="P400" s="19">
        <f t="shared" si="40"/>
        <v>5.0888026142106826</v>
      </c>
      <c r="Q400" s="19">
        <f t="shared" si="41"/>
        <v>0</v>
      </c>
    </row>
    <row r="401" spans="1:17">
      <c r="A401" s="38">
        <v>41656</v>
      </c>
      <c r="B401" s="49" t="s">
        <v>160</v>
      </c>
      <c r="C401" s="24">
        <f t="shared" si="36"/>
        <v>30.406921776000001</v>
      </c>
      <c r="D401" s="24">
        <f t="shared" si="37"/>
        <v>0.32055470986671486</v>
      </c>
      <c r="E401" s="18">
        <f>IF(G401&gt;=0.3,(バックデータ一覧!$C$10*(バックデータ一覧!$C$12*計算過程!L401+バックデータ一覧!$C$13*LN(計算過程!G401)+バックデータ一覧!$C$14)^バックデータ一覧!$C$11+バックデータ一覧!$E$10*(計算過程!G401/(バックデータ一覧!$E$12*計算過程!L401+バックデータ一覧!$E$13*LN(計算過程!G401)+バックデータ一覧!$E$14))^バックデータ一覧!$E$11)*計算過程!$W$11*10^-3,0)</f>
        <v>0</v>
      </c>
      <c r="F401" s="18">
        <f>IF(G401&lt;0.3,(バックデータ一覧!$C$10*(バックデータ一覧!$C$12*計算過程!L401+バックデータ一覧!$C$13*LN(0.3)+バックデータ一覧!$C$14)^バックデータ一覧!$C$11+バックデータ一覧!$E$10*(0.3/(バックデータ一覧!$E$12*計算過程!L401+バックデータ一覧!$E$13*LN(0.3)+バックデータ一覧!$E$14))^バックデータ一覧!$E$11)*計算過程!$W$11*計算過程!G401/0.3*10^-3,0)</f>
        <v>0.32055470986671486</v>
      </c>
      <c r="G401" s="18">
        <f t="shared" si="38"/>
        <v>0.12997508630419999</v>
      </c>
      <c r="H401" s="18">
        <f t="shared" si="39"/>
        <v>3.9521422820806578</v>
      </c>
      <c r="I401" s="24">
        <v>0</v>
      </c>
      <c r="J401" s="24">
        <v>0</v>
      </c>
      <c r="K401" s="24">
        <v>0</v>
      </c>
      <c r="L401" s="14">
        <f>貼り付けシート!C401</f>
        <v>14</v>
      </c>
      <c r="M401" s="14">
        <f>貼り付けシート!D401</f>
        <v>9.5</v>
      </c>
      <c r="N401" s="18">
        <f>貼り付けシート!E401</f>
        <v>95.271319526483722</v>
      </c>
      <c r="O401" s="18">
        <f>貼り付けシート!F401</f>
        <v>3.9521422820806578</v>
      </c>
      <c r="P401" s="19">
        <f t="shared" si="40"/>
        <v>3.9521422820806578</v>
      </c>
      <c r="Q401" s="19">
        <f t="shared" si="41"/>
        <v>0</v>
      </c>
    </row>
    <row r="402" spans="1:17">
      <c r="A402" s="38">
        <v>41656</v>
      </c>
      <c r="B402" s="49" t="s">
        <v>161</v>
      </c>
      <c r="C402" s="24">
        <f t="shared" si="36"/>
        <v>30.406921776000001</v>
      </c>
      <c r="D402" s="24">
        <f t="shared" si="37"/>
        <v>0.22207109643088238</v>
      </c>
      <c r="E402" s="18">
        <f>IF(G402&gt;=0.3,(バックデータ一覧!$C$10*(バックデータ一覧!$C$12*計算過程!L402+バックデータ一覧!$C$13*LN(計算過程!G402)+バックデータ一覧!$C$14)^バックデータ一覧!$C$11+バックデータ一覧!$E$10*(計算過程!G402/(バックデータ一覧!$E$12*計算過程!L402+バックデータ一覧!$E$13*LN(計算過程!G402)+バックデータ一覧!$E$14))^バックデータ一覧!$E$11)*計算過程!$W$11*10^-3,0)</f>
        <v>0</v>
      </c>
      <c r="F402" s="18">
        <f>IF(G402&lt;0.3,(バックデータ一覧!$C$10*(バックデータ一覧!$C$12*計算過程!L402+バックデータ一覧!$C$13*LN(0.3)+バックデータ一覧!$C$14)^バックデータ一覧!$C$11+バックデータ一覧!$E$10*(0.3/(バックデータ一覧!$E$12*計算過程!L402+バックデータ一覧!$E$13*LN(0.3)+バックデータ一覧!$E$14))^バックデータ一覧!$E$11)*計算過程!$W$11*計算過程!G402/0.3*10^-3,0)</f>
        <v>0.22207109643088238</v>
      </c>
      <c r="G402" s="18">
        <f t="shared" si="38"/>
        <v>9.1853992338063878E-2</v>
      </c>
      <c r="H402" s="18">
        <f t="shared" si="39"/>
        <v>2.792997159836812</v>
      </c>
      <c r="I402" s="24">
        <v>0</v>
      </c>
      <c r="J402" s="24">
        <v>0</v>
      </c>
      <c r="K402" s="24">
        <v>0</v>
      </c>
      <c r="L402" s="14">
        <f>貼り付けシート!C402</f>
        <v>14.5</v>
      </c>
      <c r="M402" s="14">
        <f>貼り付けシート!D402</f>
        <v>9.9</v>
      </c>
      <c r="N402" s="18">
        <f>貼り付けシート!E402</f>
        <v>96.057358481246183</v>
      </c>
      <c r="O402" s="18">
        <f>貼り付けシート!F402</f>
        <v>2.792997159836812</v>
      </c>
      <c r="P402" s="19">
        <f t="shared" si="40"/>
        <v>2.792997159836812</v>
      </c>
      <c r="Q402" s="19">
        <f t="shared" si="41"/>
        <v>0</v>
      </c>
    </row>
    <row r="403" spans="1:17">
      <c r="A403" s="38">
        <v>41656</v>
      </c>
      <c r="B403" s="49" t="s">
        <v>162</v>
      </c>
      <c r="C403" s="24">
        <f t="shared" si="36"/>
        <v>30.406921776000001</v>
      </c>
      <c r="D403" s="24">
        <f t="shared" si="37"/>
        <v>0.12748759723731082</v>
      </c>
      <c r="E403" s="18">
        <f>IF(G403&gt;=0.3,(バックデータ一覧!$C$10*(バックデータ一覧!$C$12*計算過程!L403+バックデータ一覧!$C$13*LN(計算過程!G403)+バックデータ一覧!$C$14)^バックデータ一覧!$C$11+バックデータ一覧!$E$10*(計算過程!G403/(バックデータ一覧!$E$12*計算過程!L403+バックデータ一覧!$E$13*LN(計算過程!G403)+バックデータ一覧!$E$14))^バックデータ一覧!$E$11)*計算過程!$W$11*10^-3,0)</f>
        <v>0</v>
      </c>
      <c r="F403" s="18">
        <f>IF(G403&lt;0.3,(バックデータ一覧!$C$10*(バックデータ一覧!$C$12*計算過程!L403+バックデータ一覧!$C$13*LN(0.3)+バックデータ一覧!$C$14)^バックデータ一覧!$C$11+バックデータ一覧!$E$10*(0.3/(バックデータ一覧!$E$12*計算過程!L403+バックデータ一覧!$E$13*LN(0.3)+バックデータ一覧!$E$14))^バックデータ一覧!$E$11)*計算過程!$W$11*計算過程!G403/0.3*10^-3,0)</f>
        <v>0.12748759723731082</v>
      </c>
      <c r="G403" s="18">
        <f t="shared" si="38"/>
        <v>5.967481051174843E-2</v>
      </c>
      <c r="H403" s="18">
        <f t="shared" si="39"/>
        <v>1.8145272952283571</v>
      </c>
      <c r="I403" s="24">
        <v>0</v>
      </c>
      <c r="J403" s="24">
        <v>0</v>
      </c>
      <c r="K403" s="24">
        <v>0</v>
      </c>
      <c r="L403" s="14">
        <f>貼り付けシート!C403</f>
        <v>17.5</v>
      </c>
      <c r="M403" s="14">
        <f>貼り付けシート!D403</f>
        <v>11.1</v>
      </c>
      <c r="N403" s="18">
        <f>貼り付けシート!E403</f>
        <v>88.74297637918059</v>
      </c>
      <c r="O403" s="18">
        <f>貼り付けシート!F403</f>
        <v>1.8145272952283571</v>
      </c>
      <c r="P403" s="19">
        <f t="shared" si="40"/>
        <v>1.8145272952283571</v>
      </c>
      <c r="Q403" s="19">
        <f t="shared" si="41"/>
        <v>0</v>
      </c>
    </row>
    <row r="404" spans="1:17">
      <c r="A404" s="38">
        <v>41656</v>
      </c>
      <c r="B404" s="49" t="s">
        <v>163</v>
      </c>
      <c r="C404" s="24">
        <f t="shared" si="36"/>
        <v>30.406921776000001</v>
      </c>
      <c r="D404" s="24">
        <f t="shared" si="37"/>
        <v>0.14375321424342485</v>
      </c>
      <c r="E404" s="18">
        <f>IF(G404&gt;=0.3,(バックデータ一覧!$C$10*(バックデータ一覧!$C$12*計算過程!L404+バックデータ一覧!$C$13*LN(計算過程!G404)+バックデータ一覧!$C$14)^バックデータ一覧!$C$11+バックデータ一覧!$E$10*(計算過程!G404/(バックデータ一覧!$E$12*計算過程!L404+バックデータ一覧!$E$13*LN(計算過程!G404)+バックデータ一覧!$E$14))^バックデータ一覧!$E$11)*計算過程!$W$11*10^-3,0)</f>
        <v>0</v>
      </c>
      <c r="F404" s="18">
        <f>IF(G404&lt;0.3,(バックデータ一覧!$C$10*(バックデータ一覧!$C$12*計算過程!L404+バックデータ一覧!$C$13*LN(0.3)+バックデータ一覧!$C$14)^バックデータ一覧!$C$11+バックデータ一覧!$E$10*(0.3/(バックデータ一覧!$E$12*計算過程!L404+バックデータ一覧!$E$13*LN(0.3)+バックデータ一覧!$E$14))^バックデータ一覧!$E$11)*計算過程!$W$11*計算過程!G404/0.3*10^-3,0)</f>
        <v>0.14375321424342485</v>
      </c>
      <c r="G404" s="18">
        <f t="shared" si="38"/>
        <v>6.6720304594998225E-2</v>
      </c>
      <c r="H404" s="18">
        <f t="shared" si="39"/>
        <v>2.0287590826910042</v>
      </c>
      <c r="I404" s="24">
        <v>0</v>
      </c>
      <c r="J404" s="24">
        <v>0</v>
      </c>
      <c r="K404" s="24">
        <v>0</v>
      </c>
      <c r="L404" s="14">
        <f>貼り付けシート!C404</f>
        <v>17.3</v>
      </c>
      <c r="M404" s="14">
        <f>貼り付けシート!D404</f>
        <v>11</v>
      </c>
      <c r="N404" s="18">
        <f>貼り付けシート!E404</f>
        <v>89.076364685079355</v>
      </c>
      <c r="O404" s="18">
        <f>貼り付けシート!F404</f>
        <v>2.0287590826910042</v>
      </c>
      <c r="P404" s="19">
        <f t="shared" si="40"/>
        <v>2.0287590826910042</v>
      </c>
      <c r="Q404" s="19">
        <f t="shared" si="41"/>
        <v>0</v>
      </c>
    </row>
    <row r="405" spans="1:17">
      <c r="A405" s="38">
        <v>41656</v>
      </c>
      <c r="B405" s="49" t="s">
        <v>164</v>
      </c>
      <c r="C405" s="24">
        <f t="shared" si="36"/>
        <v>30.406921776000001</v>
      </c>
      <c r="D405" s="24">
        <f t="shared" si="37"/>
        <v>0.1186326386364962</v>
      </c>
      <c r="E405" s="18">
        <f>IF(G405&gt;=0.3,(バックデータ一覧!$C$10*(バックデータ一覧!$C$12*計算過程!L405+バックデータ一覧!$C$13*LN(計算過程!G405)+バックデータ一覧!$C$14)^バックデータ一覧!$C$11+バックデータ一覧!$E$10*(計算過程!G405/(バックデータ一覧!$E$12*計算過程!L405+バックデータ一覧!$E$13*LN(計算過程!G405)+バックデータ一覧!$E$14))^バックデータ一覧!$E$11)*計算過程!$W$11*10^-3,0)</f>
        <v>0</v>
      </c>
      <c r="F405" s="18">
        <f>IF(G405&lt;0.3,(バックデータ一覧!$C$10*(バックデータ一覧!$C$12*計算過程!L405+バックデータ一覧!$C$13*LN(0.3)+バックデータ一覧!$C$14)^バックデータ一覧!$C$11+バックデータ一覧!$E$10*(0.3/(バックデータ一覧!$E$12*計算過程!L405+バックデータ一覧!$E$13*LN(0.3)+バックデータ一覧!$E$14))^バックデータ一覧!$E$11)*計算過程!$W$11*計算過程!G405/0.3*10^-3,0)</f>
        <v>0.1186326386364962</v>
      </c>
      <c r="G405" s="18">
        <f t="shared" si="38"/>
        <v>5.391420982254528E-2</v>
      </c>
      <c r="H405" s="18">
        <f t="shared" si="39"/>
        <v>1.6393651606889852</v>
      </c>
      <c r="I405" s="24">
        <v>0</v>
      </c>
      <c r="J405" s="24">
        <v>0</v>
      </c>
      <c r="K405" s="24">
        <v>0</v>
      </c>
      <c r="L405" s="14">
        <f>貼り付けシート!C405</f>
        <v>16.8</v>
      </c>
      <c r="M405" s="14">
        <f>貼り付けシート!D405</f>
        <v>10</v>
      </c>
      <c r="N405" s="18">
        <f>貼り付けシート!E405</f>
        <v>83.718106806261758</v>
      </c>
      <c r="O405" s="18">
        <f>貼り付けシート!F405</f>
        <v>1.6393651606889852</v>
      </c>
      <c r="P405" s="19">
        <f t="shared" si="40"/>
        <v>1.6393651606889852</v>
      </c>
      <c r="Q405" s="19">
        <f t="shared" si="41"/>
        <v>0</v>
      </c>
    </row>
    <row r="406" spans="1:17">
      <c r="A406" s="38">
        <v>41656</v>
      </c>
      <c r="B406" s="49" t="s">
        <v>165</v>
      </c>
      <c r="C406" s="24">
        <f t="shared" si="36"/>
        <v>30.406921776000001</v>
      </c>
      <c r="D406" s="24">
        <f t="shared" si="37"/>
        <v>0.11854477022842883</v>
      </c>
      <c r="E406" s="18">
        <f>IF(G406&gt;=0.3,(バックデータ一覧!$C$10*(バックデータ一覧!$C$12*計算過程!L406+バックデータ一覧!$C$13*LN(計算過程!G406)+バックデータ一覧!$C$14)^バックデータ一覧!$C$11+バックデータ一覧!$E$10*(計算過程!G406/(バックデータ一覧!$E$12*計算過程!L406+バックデータ一覧!$E$13*LN(計算過程!G406)+バックデータ一覧!$E$14))^バックデータ一覧!$E$11)*計算過程!$W$11*10^-3,0)</f>
        <v>0</v>
      </c>
      <c r="F406" s="18">
        <f>IF(G406&lt;0.3,(バックデータ一覧!$C$10*(バックデータ一覧!$C$12*計算過程!L406+バックデータ一覧!$C$13*LN(0.3)+バックデータ一覧!$C$14)^バックデータ一覧!$C$11+バックデータ一覧!$E$10*(0.3/(バックデータ一覧!$E$12*計算過程!L406+バックデータ一覧!$E$13*LN(0.3)+バックデータ一覧!$E$14))^バックデータ一覧!$E$11)*計算過程!$W$11*計算過程!G406/0.3*10^-3,0)</f>
        <v>0.11854477022842883</v>
      </c>
      <c r="G406" s="18">
        <f t="shared" si="38"/>
        <v>5.4100631314464014E-2</v>
      </c>
      <c r="H406" s="18">
        <f t="shared" si="39"/>
        <v>1.6450336644111234</v>
      </c>
      <c r="I406" s="24">
        <v>0</v>
      </c>
      <c r="J406" s="24">
        <v>0</v>
      </c>
      <c r="K406" s="24">
        <v>0</v>
      </c>
      <c r="L406" s="14">
        <f>貼り付けシート!C406</f>
        <v>16.899999999999999</v>
      </c>
      <c r="M406" s="14">
        <f>貼り付けシート!D406</f>
        <v>10</v>
      </c>
      <c r="N406" s="18">
        <f>貼り付けシート!E406</f>
        <v>83.188349811269575</v>
      </c>
      <c r="O406" s="18">
        <f>貼り付けシート!F406</f>
        <v>1.6450336644111234</v>
      </c>
      <c r="P406" s="19">
        <f t="shared" si="40"/>
        <v>1.6450336644111234</v>
      </c>
      <c r="Q406" s="19">
        <f t="shared" si="41"/>
        <v>0</v>
      </c>
    </row>
    <row r="407" spans="1:17">
      <c r="A407" s="38">
        <v>41656</v>
      </c>
      <c r="B407" s="49" t="s">
        <v>166</v>
      </c>
      <c r="C407" s="24">
        <f t="shared" si="36"/>
        <v>30.406921776000001</v>
      </c>
      <c r="D407" s="24">
        <f t="shared" si="37"/>
        <v>0.11921448949523664</v>
      </c>
      <c r="E407" s="18">
        <f>IF(G407&gt;=0.3,(バックデータ一覧!$C$10*(バックデータ一覧!$C$12*計算過程!L407+バックデータ一覧!$C$13*LN(計算過程!G407)+バックデータ一覧!$C$14)^バックデータ一覧!$C$11+バックデータ一覧!$E$10*(計算過程!G407/(バックデータ一覧!$E$12*計算過程!L407+バックデータ一覧!$E$13*LN(計算過程!G407)+バックデータ一覧!$E$14))^バックデータ一覧!$E$11)*計算過程!$W$11*10^-3,0)</f>
        <v>0</v>
      </c>
      <c r="F407" s="18">
        <f>IF(G407&lt;0.3,(バックデータ一覧!$C$10*(バックデータ一覧!$C$12*計算過程!L407+バックデータ一覧!$C$13*LN(0.3)+バックデータ一覧!$C$14)^バックデータ一覧!$C$11+バックデータ一覧!$E$10*(0.3/(バックデータ一覧!$E$12*計算過程!L407+バックデータ一覧!$E$13*LN(0.3)+バックデータ一覧!$E$14))^バックデータ一覧!$E$11)*計算過程!$W$11*計算過程!G407/0.3*10^-3,0)</f>
        <v>0.11921448949523664</v>
      </c>
      <c r="G407" s="18">
        <f t="shared" si="38"/>
        <v>5.3952415288631574E-2</v>
      </c>
      <c r="H407" s="18">
        <f t="shared" si="39"/>
        <v>1.6405268713076868</v>
      </c>
      <c r="I407" s="24">
        <v>0</v>
      </c>
      <c r="J407" s="24">
        <v>0</v>
      </c>
      <c r="K407" s="24">
        <v>0</v>
      </c>
      <c r="L407" s="14">
        <f>貼り付けシート!C407</f>
        <v>16.7</v>
      </c>
      <c r="M407" s="14">
        <f>貼り付けシート!D407</f>
        <v>9.4</v>
      </c>
      <c r="N407" s="18">
        <f>貼り付けシート!E407</f>
        <v>79.271813722244204</v>
      </c>
      <c r="O407" s="18">
        <f>貼り付けシート!F407</f>
        <v>1.6405268713076868</v>
      </c>
      <c r="P407" s="19">
        <f t="shared" si="40"/>
        <v>1.6405268713076868</v>
      </c>
      <c r="Q407" s="19">
        <f t="shared" si="41"/>
        <v>0</v>
      </c>
    </row>
    <row r="408" spans="1:17">
      <c r="A408" s="38">
        <v>41656</v>
      </c>
      <c r="B408" s="49" t="s">
        <v>167</v>
      </c>
      <c r="C408" s="24">
        <f t="shared" si="36"/>
        <v>30.406921776000001</v>
      </c>
      <c r="D408" s="24">
        <f t="shared" si="37"/>
        <v>0.14982493817971096</v>
      </c>
      <c r="E408" s="18">
        <f>IF(G408&gt;=0.3,(バックデータ一覧!$C$10*(バックデータ一覧!$C$12*計算過程!L408+バックデータ一覧!$C$13*LN(計算過程!G408)+バックデータ一覧!$C$14)^バックデータ一覧!$C$11+バックデータ一覧!$E$10*(計算過程!G408/(バックデータ一覧!$E$12*計算過程!L408+バックデータ一覧!$E$13*LN(計算過程!G408)+バックデータ一覧!$E$14))^バックデータ一覧!$E$11)*計算過程!$W$11*10^-3,0)</f>
        <v>0</v>
      </c>
      <c r="F408" s="18">
        <f>IF(G408&lt;0.3,(バックデータ一覧!$C$10*(バックデータ一覧!$C$12*計算過程!L408+バックデータ一覧!$C$13*LN(0.3)+バックデータ一覧!$C$14)^バックデータ一覧!$C$11+バックデータ一覧!$E$10*(0.3/(バックデータ一覧!$E$12*計算過程!L408+バックデータ一覧!$E$13*LN(0.3)+バックデータ一覧!$E$14))^バックデータ一覧!$E$11)*計算過程!$W$11*計算過程!G408/0.3*10^-3,0)</f>
        <v>0.14982493817971096</v>
      </c>
      <c r="G408" s="18">
        <f t="shared" si="38"/>
        <v>6.6963206506570158E-2</v>
      </c>
      <c r="H408" s="18">
        <f t="shared" si="39"/>
        <v>2.0361449821154132</v>
      </c>
      <c r="I408" s="24">
        <v>0</v>
      </c>
      <c r="J408" s="24">
        <v>0</v>
      </c>
      <c r="K408" s="24">
        <v>0</v>
      </c>
      <c r="L408" s="14">
        <f>貼り付けシート!C408</f>
        <v>16.399999999999999</v>
      </c>
      <c r="M408" s="14">
        <f>貼り付けシート!D408</f>
        <v>9</v>
      </c>
      <c r="N408" s="18">
        <f>貼り付けシート!E408</f>
        <v>77.410296939704608</v>
      </c>
      <c r="O408" s="18">
        <f>貼り付けシート!F408</f>
        <v>2.0361449821154132</v>
      </c>
      <c r="P408" s="19">
        <f t="shared" si="40"/>
        <v>2.0361449821154132</v>
      </c>
      <c r="Q408" s="19">
        <f t="shared" si="41"/>
        <v>0</v>
      </c>
    </row>
    <row r="409" spans="1:17">
      <c r="A409" s="38">
        <v>41656</v>
      </c>
      <c r="B409" s="49" t="s">
        <v>168</v>
      </c>
      <c r="C409" s="24">
        <f t="shared" si="36"/>
        <v>30.406921776000001</v>
      </c>
      <c r="D409" s="24">
        <f t="shared" si="37"/>
        <v>0.13706801207234443</v>
      </c>
      <c r="E409" s="18">
        <f>IF(G409&gt;=0.3,(バックデータ一覧!$C$10*(バックデータ一覧!$C$12*計算過程!L409+バックデータ一覧!$C$13*LN(計算過程!G409)+バックデータ一覧!$C$14)^バックデータ一覧!$C$11+バックデータ一覧!$E$10*(計算過程!G409/(バックデータ一覧!$E$12*計算過程!L409+バックデータ一覧!$E$13*LN(計算過程!G409)+バックデータ一覧!$E$14))^バックデータ一覧!$E$11)*計算過程!$W$11*10^-3,0)</f>
        <v>0</v>
      </c>
      <c r="F409" s="18">
        <f>IF(G409&lt;0.3,(バックデータ一覧!$C$10*(バックデータ一覧!$C$12*計算過程!L409+バックデータ一覧!$C$13*LN(0.3)+バックデータ一覧!$C$14)^バックデータ一覧!$C$11+バックデータ一覧!$E$10*(0.3/(バックデータ一覧!$E$12*計算過程!L409+バックデータ一覧!$E$13*LN(0.3)+バックデータ一覧!$E$14))^バックデータ一覧!$E$11)*計算過程!$W$11*計算過程!G409/0.3*10^-3,0)</f>
        <v>0.13706801207234443</v>
      </c>
      <c r="G409" s="18">
        <f t="shared" si="38"/>
        <v>6.000824744728267E-2</v>
      </c>
      <c r="H409" s="18">
        <f t="shared" si="39"/>
        <v>1.824666086044376</v>
      </c>
      <c r="I409" s="24">
        <v>0</v>
      </c>
      <c r="J409" s="24">
        <v>0</v>
      </c>
      <c r="K409" s="24">
        <v>0</v>
      </c>
      <c r="L409" s="14">
        <f>貼り付けシート!C409</f>
        <v>15.9</v>
      </c>
      <c r="M409" s="14">
        <f>貼り付けシート!D409</f>
        <v>8.6999999999999993</v>
      </c>
      <c r="N409" s="18">
        <f>貼り付けシート!E409</f>
        <v>77.293335410844932</v>
      </c>
      <c r="O409" s="18">
        <f>貼り付けシート!F409</f>
        <v>1.824666086044376</v>
      </c>
      <c r="P409" s="19">
        <f t="shared" si="40"/>
        <v>1.824666086044376</v>
      </c>
      <c r="Q409" s="19">
        <f t="shared" si="41"/>
        <v>0</v>
      </c>
    </row>
    <row r="410" spans="1:17">
      <c r="A410" s="38">
        <v>41656</v>
      </c>
      <c r="B410" s="49" t="s">
        <v>169</v>
      </c>
      <c r="C410" s="24">
        <f t="shared" si="36"/>
        <v>30.406921776000001</v>
      </c>
      <c r="D410" s="24">
        <f t="shared" si="37"/>
        <v>0.11909539837961268</v>
      </c>
      <c r="E410" s="18">
        <f>IF(G410&gt;=0.3,(バックデータ一覧!$C$10*(バックデータ一覧!$C$12*計算過程!L410+バックデータ一覧!$C$13*LN(計算過程!G410)+バックデータ一覧!$C$14)^バックデータ一覧!$C$11+バックデータ一覧!$E$10*(計算過程!G410/(バックデータ一覧!$E$12*計算過程!L410+バックデータ一覧!$E$13*LN(計算過程!G410)+バックデータ一覧!$E$14))^バックデータ一覧!$E$11)*計算過程!$W$11*10^-3,0)</f>
        <v>0</v>
      </c>
      <c r="F410" s="18">
        <f>IF(G410&lt;0.3,(バックデータ一覧!$C$10*(バックデータ一覧!$C$12*計算過程!L410+バックデータ一覧!$C$13*LN(0.3)+バックデータ一覧!$C$14)^バックデータ一覧!$C$11+バックデータ一覧!$E$10*(0.3/(バックデータ一覧!$E$12*計算過程!L410+バックデータ一覧!$E$13*LN(0.3)+バックデータ一覧!$E$14))^バックデータ一覧!$E$11)*計算過程!$W$11*計算過程!G410/0.3*10^-3,0)</f>
        <v>0.11909539837961268</v>
      </c>
      <c r="G410" s="18">
        <f t="shared" si="38"/>
        <v>5.1926023311442936E-2</v>
      </c>
      <c r="H410" s="18">
        <f t="shared" si="39"/>
        <v>1.5789105289697978</v>
      </c>
      <c r="I410" s="24">
        <v>0</v>
      </c>
      <c r="J410" s="24">
        <v>0</v>
      </c>
      <c r="K410" s="24">
        <v>0</v>
      </c>
      <c r="L410" s="14">
        <f>貼り付けシート!C410</f>
        <v>15.8</v>
      </c>
      <c r="M410" s="14">
        <f>貼り付けシート!D410</f>
        <v>8.5</v>
      </c>
      <c r="N410" s="18">
        <f>貼り付けシート!E410</f>
        <v>76.025271938735202</v>
      </c>
      <c r="O410" s="18">
        <f>貼り付けシート!F410</f>
        <v>1.5789105289697978</v>
      </c>
      <c r="P410" s="19">
        <f t="shared" si="40"/>
        <v>1.5789105289697978</v>
      </c>
      <c r="Q410" s="19">
        <f t="shared" si="41"/>
        <v>0</v>
      </c>
    </row>
    <row r="411" spans="1:17">
      <c r="A411" s="38">
        <v>41656</v>
      </c>
      <c r="B411" s="49" t="s">
        <v>170</v>
      </c>
      <c r="C411" s="24">
        <f t="shared" si="36"/>
        <v>30.406921776000001</v>
      </c>
      <c r="D411" s="24">
        <f t="shared" si="37"/>
        <v>0.11896756505818025</v>
      </c>
      <c r="E411" s="18">
        <f>IF(G411&gt;=0.3,(バックデータ一覧!$C$10*(バックデータ一覧!$C$12*計算過程!L411+バックデータ一覧!$C$13*LN(計算過程!G411)+バックデータ一覧!$C$14)^バックデータ一覧!$C$11+バックデータ一覧!$E$10*(計算過程!G411/(バックデータ一覧!$E$12*計算過程!L411+バックデータ一覧!$E$13*LN(計算過程!G411)+バックデータ一覧!$E$14))^バックデータ一覧!$E$11)*計算過程!$W$11*10^-3,0)</f>
        <v>0</v>
      </c>
      <c r="F411" s="18">
        <f>IF(G411&lt;0.3,(バックデータ一覧!$C$10*(バックデータ一覧!$C$12*計算過程!L411+バックデータ一覧!$C$13*LN(0.3)+バックデータ一覧!$C$14)^バックデータ一覧!$C$11+バックデータ一覧!$E$10*(0.3/(バックデータ一覧!$E$12*計算過程!L411+バックデータ一覧!$E$13*LN(0.3)+バックデータ一覧!$E$14))^バックデータ一覧!$E$11)*計算過程!$W$11*計算過程!G411/0.3*10^-3,0)</f>
        <v>0.11896756505818025</v>
      </c>
      <c r="G411" s="18">
        <f t="shared" si="38"/>
        <v>5.0615565303355842E-2</v>
      </c>
      <c r="H411" s="18">
        <f t="shared" si="39"/>
        <v>1.5390635348271609</v>
      </c>
      <c r="I411" s="24">
        <v>0</v>
      </c>
      <c r="J411" s="24">
        <v>0</v>
      </c>
      <c r="K411" s="24">
        <v>0</v>
      </c>
      <c r="L411" s="14">
        <f>貼り付けシート!C411</f>
        <v>15.2</v>
      </c>
      <c r="M411" s="14">
        <f>貼り付けシート!D411</f>
        <v>8.1999999999999993</v>
      </c>
      <c r="N411" s="18">
        <f>貼り付けシート!E411</f>
        <v>76.256436043409835</v>
      </c>
      <c r="O411" s="18">
        <f>貼り付けシート!F411</f>
        <v>1.5390635348271609</v>
      </c>
      <c r="P411" s="19">
        <f t="shared" si="40"/>
        <v>1.5390635348271609</v>
      </c>
      <c r="Q411" s="19">
        <f t="shared" si="41"/>
        <v>0</v>
      </c>
    </row>
    <row r="412" spans="1:17">
      <c r="A412" s="38">
        <v>41656</v>
      </c>
      <c r="B412" s="49" t="s">
        <v>171</v>
      </c>
      <c r="C412" s="24">
        <f t="shared" si="36"/>
        <v>30.406921776000001</v>
      </c>
      <c r="D412" s="24">
        <f t="shared" si="37"/>
        <v>0.19931581230362017</v>
      </c>
      <c r="E412" s="18">
        <f>IF(G412&gt;=0.3,(バックデータ一覧!$C$10*(バックデータ一覧!$C$12*計算過程!L412+バックデータ一覧!$C$13*LN(計算過程!G412)+バックデータ一覧!$C$14)^バックデータ一覧!$C$11+バックデータ一覧!$E$10*(計算過程!G412/(バックデータ一覧!$E$12*計算過程!L412+バックデータ一覧!$E$13*LN(計算過程!G412)+バックデータ一覧!$E$14))^バックデータ一覧!$E$11)*計算過程!$W$11*10^-3,0)</f>
        <v>0</v>
      </c>
      <c r="F412" s="18">
        <f>IF(G412&lt;0.3,(バックデータ一覧!$C$10*(バックデータ一覧!$C$12*計算過程!L412+バックデータ一覧!$C$13*LN(0.3)+バックデータ一覧!$C$14)^バックデータ一覧!$C$11+バックデータ一覧!$E$10*(0.3/(バックデータ一覧!$E$12*計算過程!L412+バックデータ一覧!$E$13*LN(0.3)+バックデータ一覧!$E$14))^バックデータ一覧!$E$11)*計算過程!$W$11*計算過程!G412/0.3*10^-3,0)</f>
        <v>0.19931581230362017</v>
      </c>
      <c r="G412" s="18">
        <f t="shared" si="38"/>
        <v>8.4116321466691166E-2</v>
      </c>
      <c r="H412" s="18">
        <f t="shared" si="39"/>
        <v>2.557718406922548</v>
      </c>
      <c r="I412" s="24">
        <v>0</v>
      </c>
      <c r="J412" s="24">
        <v>0</v>
      </c>
      <c r="K412" s="24">
        <v>0</v>
      </c>
      <c r="L412" s="14">
        <f>貼り付けシート!C412</f>
        <v>15</v>
      </c>
      <c r="M412" s="14">
        <f>貼り付けシート!D412</f>
        <v>7.9</v>
      </c>
      <c r="N412" s="18">
        <f>貼り付けシート!E412</f>
        <v>74.453707986982138</v>
      </c>
      <c r="O412" s="18">
        <f>貼り付けシート!F412</f>
        <v>2.557718406922548</v>
      </c>
      <c r="P412" s="19">
        <f t="shared" si="40"/>
        <v>2.557718406922548</v>
      </c>
      <c r="Q412" s="19">
        <f t="shared" si="41"/>
        <v>0</v>
      </c>
    </row>
    <row r="413" spans="1:17">
      <c r="A413" s="38">
        <v>41656</v>
      </c>
      <c r="B413" s="49" t="s">
        <v>172</v>
      </c>
      <c r="C413" s="24">
        <f t="shared" si="36"/>
        <v>30.406921776000001</v>
      </c>
      <c r="D413" s="24">
        <f t="shared" si="37"/>
        <v>0.27043056797076276</v>
      </c>
      <c r="E413" s="18">
        <f>IF(G413&gt;=0.3,(バックデータ一覧!$C$10*(バックデータ一覧!$C$12*計算過程!L413+バックデータ一覧!$C$13*LN(計算過程!G413)+バックデータ一覧!$C$14)^バックデータ一覧!$C$11+バックデータ一覧!$E$10*(計算過程!G413/(バックデータ一覧!$E$12*計算過程!L413+バックデータ一覧!$E$13*LN(計算過程!G413)+バックデータ一覧!$E$14))^バックデータ一覧!$E$11)*計算過程!$W$11*10^-3,0)</f>
        <v>0</v>
      </c>
      <c r="F413" s="18">
        <f>IF(G413&lt;0.3,(バックデータ一覧!$C$10*(バックデータ一覧!$C$12*計算過程!L413+バックデータ一覧!$C$13*LN(0.3)+バックデータ一覧!$C$14)^バックデータ一覧!$C$11+バックデータ一覧!$E$10*(0.3/(バックデータ一覧!$E$12*計算過程!L413+バックデータ一覧!$E$13*LN(0.3)+バックデータ一覧!$E$14))^バックデータ一覧!$E$11)*計算過程!$W$11*計算過程!G413/0.3*10^-3,0)</f>
        <v>0.27043056797076276</v>
      </c>
      <c r="G413" s="18">
        <f t="shared" si="38"/>
        <v>0.11141033032003461</v>
      </c>
      <c r="H413" s="18">
        <f t="shared" si="39"/>
        <v>3.3876451990796137</v>
      </c>
      <c r="I413" s="24">
        <v>0</v>
      </c>
      <c r="J413" s="24">
        <v>0</v>
      </c>
      <c r="K413" s="24">
        <v>0</v>
      </c>
      <c r="L413" s="14">
        <f>貼り付けシート!C413</f>
        <v>14.4</v>
      </c>
      <c r="M413" s="14">
        <f>貼り付けシート!D413</f>
        <v>7.7</v>
      </c>
      <c r="N413" s="18">
        <f>貼り付けシート!E413</f>
        <v>75.45882429988275</v>
      </c>
      <c r="O413" s="18">
        <f>貼り付けシート!F413</f>
        <v>3.3876451990796137</v>
      </c>
      <c r="P413" s="19">
        <f t="shared" si="40"/>
        <v>3.3876451990796137</v>
      </c>
      <c r="Q413" s="19">
        <f t="shared" si="41"/>
        <v>0</v>
      </c>
    </row>
    <row r="414" spans="1:17">
      <c r="A414" s="38">
        <v>41657</v>
      </c>
      <c r="B414" s="49" t="s">
        <v>149</v>
      </c>
      <c r="C414" s="24">
        <f t="shared" si="36"/>
        <v>30.406921776000001</v>
      </c>
      <c r="D414" s="24">
        <f t="shared" si="37"/>
        <v>0.32485873256374731</v>
      </c>
      <c r="E414" s="18">
        <f>IF(G414&gt;=0.3,(バックデータ一覧!$C$10*(バックデータ一覧!$C$12*計算過程!L414+バックデータ一覧!$C$13*LN(計算過程!G414)+バックデータ一覧!$C$14)^バックデータ一覧!$C$11+バックデータ一覧!$E$10*(計算過程!G414/(バックデータ一覧!$E$12*計算過程!L414+バックデータ一覧!$E$13*LN(計算過程!G414)+バックデータ一覧!$E$14))^バックデータ一覧!$E$11)*計算過程!$W$11*10^-3,0)</f>
        <v>0</v>
      </c>
      <c r="F414" s="18">
        <f>IF(G414&lt;0.3,(バックデータ一覧!$C$10*(バックデータ一覧!$C$12*計算過程!L414+バックデータ一覧!$C$13*LN(0.3)+バックデータ一覧!$C$14)^バックデータ一覧!$C$11+バックデータ一覧!$E$10*(0.3/(バックデータ一覧!$E$12*計算過程!L414+バックデータ一覧!$E$13*LN(0.3)+バックデータ一覧!$E$14))^バックデータ一覧!$E$11)*計算過程!$W$11*計算過程!G414/0.3*10^-3,0)</f>
        <v>0.32485873256374731</v>
      </c>
      <c r="G414" s="18">
        <f t="shared" si="38"/>
        <v>0.1333003454623268</v>
      </c>
      <c r="H414" s="18">
        <f t="shared" si="39"/>
        <v>4.0532531771867477</v>
      </c>
      <c r="I414" s="24">
        <v>0</v>
      </c>
      <c r="J414" s="24">
        <v>0</v>
      </c>
      <c r="K414" s="24">
        <v>0</v>
      </c>
      <c r="L414" s="14">
        <f>貼り付けシート!C414</f>
        <v>14.3</v>
      </c>
      <c r="M414" s="14">
        <f>貼り付けシート!D414</f>
        <v>7.5</v>
      </c>
      <c r="N414" s="18">
        <f>貼り付けシート!E414</f>
        <v>73.999697252200008</v>
      </c>
      <c r="O414" s="18">
        <f>貼り付けシート!F414</f>
        <v>4.0532531771867477</v>
      </c>
      <c r="P414" s="19">
        <f t="shared" si="40"/>
        <v>4.0532531771867477</v>
      </c>
      <c r="Q414" s="19">
        <f t="shared" si="41"/>
        <v>0</v>
      </c>
    </row>
    <row r="415" spans="1:17">
      <c r="A415" s="38">
        <v>41657</v>
      </c>
      <c r="B415" s="49" t="s">
        <v>150</v>
      </c>
      <c r="C415" s="24">
        <f t="shared" si="36"/>
        <v>30.406921776000001</v>
      </c>
      <c r="D415" s="24">
        <f t="shared" si="37"/>
        <v>0.38918670050781334</v>
      </c>
      <c r="E415" s="18">
        <f>IF(G415&gt;=0.3,(バックデータ一覧!$C$10*(バックデータ一覧!$C$12*計算過程!L415+バックデータ一覧!$C$13*LN(計算過程!G415)+バックデータ一覧!$C$14)^バックデータ一覧!$C$11+バックデータ一覧!$E$10*(計算過程!G415/(バックデータ一覧!$E$12*計算過程!L415+バックデータ一覧!$E$13*LN(計算過程!G415)+バックデータ一覧!$E$14))^バックデータ一覧!$E$11)*計算過程!$W$11*10^-3,0)</f>
        <v>0</v>
      </c>
      <c r="F415" s="18">
        <f>IF(G415&lt;0.3,(バックデータ一覧!$C$10*(バックデータ一覧!$C$12*計算過程!L415+バックデータ一覧!$C$13*LN(0.3)+バックデータ一覧!$C$14)^バックデータ一覧!$C$11+バックデータ一覧!$E$10*(0.3/(バックデータ一覧!$E$12*計算過程!L415+バックデータ一覧!$E$13*LN(0.3)+バックデータ一覧!$E$14))^バックデータ一覧!$E$11)*計算過程!$W$11*計算過程!G415/0.3*10^-3,0)</f>
        <v>0.38918670050781334</v>
      </c>
      <c r="G415" s="18">
        <f t="shared" si="38"/>
        <v>0.15533070589522158</v>
      </c>
      <c r="H415" s="18">
        <f t="shared" si="39"/>
        <v>4.7231286235668648</v>
      </c>
      <c r="I415" s="24">
        <v>0</v>
      </c>
      <c r="J415" s="24">
        <v>0</v>
      </c>
      <c r="K415" s="24">
        <v>0</v>
      </c>
      <c r="L415" s="14">
        <f>貼り付けシート!C415</f>
        <v>13.6</v>
      </c>
      <c r="M415" s="14">
        <f>貼り付けシート!D415</f>
        <v>7.4</v>
      </c>
      <c r="N415" s="18">
        <f>貼り付けシート!E415</f>
        <v>76.420758820117612</v>
      </c>
      <c r="O415" s="18">
        <f>貼り付けシート!F415</f>
        <v>4.7231286235668648</v>
      </c>
      <c r="P415" s="19">
        <f t="shared" si="40"/>
        <v>4.7231286235668648</v>
      </c>
      <c r="Q415" s="19">
        <f t="shared" si="41"/>
        <v>0</v>
      </c>
    </row>
    <row r="416" spans="1:17">
      <c r="A416" s="38">
        <v>41657</v>
      </c>
      <c r="B416" s="49" t="s">
        <v>151</v>
      </c>
      <c r="C416" s="24">
        <f t="shared" si="36"/>
        <v>30.406921776000001</v>
      </c>
      <c r="D416" s="24">
        <f t="shared" si="37"/>
        <v>0.49123984199955528</v>
      </c>
      <c r="E416" s="18">
        <f>IF(G416&gt;=0.3,(バックデータ一覧!$C$10*(バックデータ一覧!$C$12*計算過程!L416+バックデータ一覧!$C$13*LN(計算過程!G416)+バックデータ一覧!$C$14)^バックデータ一覧!$C$11+バックデータ一覧!$E$10*(計算過程!G416/(バックデータ一覧!$E$12*計算過程!L416+バックデータ一覧!$E$13*LN(計算過程!G416)+バックデータ一覧!$E$14))^バックデータ一覧!$E$11)*計算過程!$W$11*10^-3,0)</f>
        <v>0</v>
      </c>
      <c r="F416" s="18">
        <f>IF(G416&lt;0.3,(バックデータ一覧!$C$10*(バックデータ一覧!$C$12*計算過程!L416+バックデータ一覧!$C$13*LN(0.3)+バックデータ一覧!$C$14)^バックデータ一覧!$C$11+バックデータ一覧!$E$10*(0.3/(バックデータ一覧!$E$12*計算過程!L416+バックデータ一覧!$E$13*LN(0.3)+バックデータ一覧!$E$14))^バックデータ一覧!$E$11)*計算過程!$W$11*計算過程!G416/0.3*10^-3,0)</f>
        <v>0.49123984199955528</v>
      </c>
      <c r="G416" s="18">
        <f t="shared" si="38"/>
        <v>0.187123448402404</v>
      </c>
      <c r="H416" s="18">
        <f t="shared" si="39"/>
        <v>5.6898480580272706</v>
      </c>
      <c r="I416" s="24">
        <v>0</v>
      </c>
      <c r="J416" s="24">
        <v>0</v>
      </c>
      <c r="K416" s="24">
        <v>0</v>
      </c>
      <c r="L416" s="14">
        <f>貼り付けシート!C416</f>
        <v>12.4</v>
      </c>
      <c r="M416" s="14">
        <f>貼り付けシート!D416</f>
        <v>7.2</v>
      </c>
      <c r="N416" s="18">
        <f>貼り付けシート!E416</f>
        <v>80.454076626041015</v>
      </c>
      <c r="O416" s="18">
        <f>貼り付けシート!F416</f>
        <v>5.6898480580272706</v>
      </c>
      <c r="P416" s="19">
        <f t="shared" si="40"/>
        <v>5.6898480580272706</v>
      </c>
      <c r="Q416" s="19">
        <f t="shared" si="41"/>
        <v>0</v>
      </c>
    </row>
    <row r="417" spans="1:17">
      <c r="A417" s="38">
        <v>41657</v>
      </c>
      <c r="B417" s="49" t="s">
        <v>152</v>
      </c>
      <c r="C417" s="24">
        <f t="shared" si="36"/>
        <v>30.406921776000001</v>
      </c>
      <c r="D417" s="24">
        <f t="shared" si="37"/>
        <v>0.55710517570129403</v>
      </c>
      <c r="E417" s="18">
        <f>IF(G417&gt;=0.3,(バックデータ一覧!$C$10*(バックデータ一覧!$C$12*計算過程!L417+バックデータ一覧!$C$13*LN(計算過程!G417)+バックデータ一覧!$C$14)^バックデータ一覧!$C$11+バックデータ一覧!$E$10*(計算過程!G417/(バックデータ一覧!$E$12*計算過程!L417+バックデータ一覧!$E$13*LN(計算過程!G417)+バックデータ一覧!$E$14))^バックデータ一覧!$E$11)*計算過程!$W$11*10^-3,0)</f>
        <v>0</v>
      </c>
      <c r="F417" s="18">
        <f>IF(G417&lt;0.3,(バックデータ一覧!$C$10*(バックデータ一覧!$C$12*計算過程!L417+バックデータ一覧!$C$13*LN(0.3)+バックデータ一覧!$C$14)^バックデータ一覧!$C$11+バックデータ一覧!$E$10*(0.3/(バックデータ一覧!$E$12*計算過程!L417+バックデータ一覧!$E$13*LN(0.3)+バックデータ一覧!$E$14))^バックデータ一覧!$E$11)*計算過程!$W$11*計算過程!G417/0.3*10^-3,0)</f>
        <v>0.55710517570129403</v>
      </c>
      <c r="G417" s="18">
        <f t="shared" si="38"/>
        <v>0.20819131698911506</v>
      </c>
      <c r="H417" s="18">
        <f t="shared" si="39"/>
        <v>6.3304570901304418</v>
      </c>
      <c r="I417" s="24">
        <v>0</v>
      </c>
      <c r="J417" s="24">
        <v>0</v>
      </c>
      <c r="K417" s="24">
        <v>0</v>
      </c>
      <c r="L417" s="14">
        <f>貼り付けシート!C417</f>
        <v>11.9</v>
      </c>
      <c r="M417" s="14">
        <f>貼り付けシート!D417</f>
        <v>6.7</v>
      </c>
      <c r="N417" s="18">
        <f>貼り付けシート!E417</f>
        <v>77.435269667701078</v>
      </c>
      <c r="O417" s="18">
        <f>貼り付けシート!F417</f>
        <v>6.3304570901304418</v>
      </c>
      <c r="P417" s="19">
        <f t="shared" si="40"/>
        <v>6.3304570901304418</v>
      </c>
      <c r="Q417" s="19">
        <f t="shared" si="41"/>
        <v>0</v>
      </c>
    </row>
    <row r="418" spans="1:17">
      <c r="A418" s="38">
        <v>41657</v>
      </c>
      <c r="B418" s="49" t="s">
        <v>153</v>
      </c>
      <c r="C418" s="24">
        <f t="shared" si="36"/>
        <v>30.406921776000001</v>
      </c>
      <c r="D418" s="24">
        <f t="shared" si="37"/>
        <v>0.61080191651682136</v>
      </c>
      <c r="E418" s="18">
        <f>IF(G418&gt;=0.3,(バックデータ一覧!$C$10*(バックデータ一覧!$C$12*計算過程!L418+バックデータ一覧!$C$13*LN(計算過程!G418)+バックデータ一覧!$C$14)^バックデータ一覧!$C$11+バックデータ一覧!$E$10*(計算過程!G418/(バックデータ一覧!$E$12*計算過程!L418+バックデータ一覧!$E$13*LN(計算過程!G418)+バックデータ一覧!$E$14))^バックデータ一覧!$E$11)*計算過程!$W$11*10^-3,0)</f>
        <v>0</v>
      </c>
      <c r="F418" s="18">
        <f>IF(G418&lt;0.3,(バックデータ一覧!$C$10*(バックデータ一覧!$C$12*計算過程!L418+バックデータ一覧!$C$13*LN(0.3)+バックデータ一覧!$C$14)^バックデータ一覧!$C$11+バックデータ一覧!$E$10*(0.3/(バックデータ一覧!$E$12*計算過程!L418+バックデータ一覧!$E$13*LN(0.3)+バックデータ一覧!$E$14))^バックデータ一覧!$E$11)*計算過程!$W$11*計算過程!G418/0.3*10^-3,0)</f>
        <v>0.61080191651682136</v>
      </c>
      <c r="G418" s="18">
        <f t="shared" si="38"/>
        <v>0.22481950767300632</v>
      </c>
      <c r="H418" s="18">
        <f t="shared" si="39"/>
        <v>6.8360691835319347</v>
      </c>
      <c r="I418" s="24">
        <v>0</v>
      </c>
      <c r="J418" s="24">
        <v>0</v>
      </c>
      <c r="K418" s="24">
        <v>0</v>
      </c>
      <c r="L418" s="14">
        <f>貼り付けシート!C418</f>
        <v>11.5</v>
      </c>
      <c r="M418" s="14">
        <f>貼り付けシート!D418</f>
        <v>6.3</v>
      </c>
      <c r="N418" s="18">
        <f>貼り付けシート!E418</f>
        <v>74.810814615487232</v>
      </c>
      <c r="O418" s="18">
        <f>貼り付けシート!F418</f>
        <v>6.8360691835319347</v>
      </c>
      <c r="P418" s="19">
        <f t="shared" si="40"/>
        <v>6.8360691835319347</v>
      </c>
      <c r="Q418" s="19">
        <f t="shared" si="41"/>
        <v>0</v>
      </c>
    </row>
    <row r="419" spans="1:17">
      <c r="A419" s="38">
        <v>41657</v>
      </c>
      <c r="B419" s="49" t="s">
        <v>154</v>
      </c>
      <c r="C419" s="24">
        <f t="shared" si="36"/>
        <v>30.406921776000001</v>
      </c>
      <c r="D419" s="24">
        <f t="shared" si="37"/>
        <v>0.65156183111040966</v>
      </c>
      <c r="E419" s="18">
        <f>IF(G419&gt;=0.3,(バックデータ一覧!$C$10*(バックデータ一覧!$C$12*計算過程!L419+バックデータ一覧!$C$13*LN(計算過程!G419)+バックデータ一覧!$C$14)^バックデータ一覧!$C$11+バックデータ一覧!$E$10*(計算過程!G419/(バックデータ一覧!$E$12*計算過程!L419+バックデータ一覧!$E$13*LN(計算過程!G419)+バックデータ一覧!$E$14))^バックデータ一覧!$E$11)*計算過程!$W$11*10^-3,0)</f>
        <v>0</v>
      </c>
      <c r="F419" s="18">
        <f>IF(G419&lt;0.3,(バックデータ一覧!$C$10*(バックデータ一覧!$C$12*計算過程!L419+バックデータ一覧!$C$13*LN(0.3)+バックデータ一覧!$C$14)^バックデータ一覧!$C$11+バックデータ一覧!$E$10*(0.3/(バックデータ一覧!$E$12*計算過程!L419+バックデータ一覧!$E$13*LN(0.3)+バックデータ一覧!$E$14))^バックデータ一覧!$E$11)*計算過程!$W$11*計算過程!G419/0.3*10^-3,0)</f>
        <v>0.65156183111040966</v>
      </c>
      <c r="G419" s="18">
        <f t="shared" si="38"/>
        <v>0.24164567311551935</v>
      </c>
      <c r="H419" s="18">
        <f t="shared" si="39"/>
        <v>7.3477010799324631</v>
      </c>
      <c r="I419" s="24">
        <v>0</v>
      </c>
      <c r="J419" s="24">
        <v>0</v>
      </c>
      <c r="K419" s="24">
        <v>0</v>
      </c>
      <c r="L419" s="14">
        <f>貼り付けシート!C419</f>
        <v>11.7</v>
      </c>
      <c r="M419" s="14">
        <f>貼り付けシート!D419</f>
        <v>6.3</v>
      </c>
      <c r="N419" s="18">
        <f>貼り付けシート!E419</f>
        <v>73.827493049522303</v>
      </c>
      <c r="O419" s="18">
        <f>貼り付けシート!F419</f>
        <v>7.3477010799324631</v>
      </c>
      <c r="P419" s="19">
        <f t="shared" si="40"/>
        <v>7.3477010799324631</v>
      </c>
      <c r="Q419" s="19">
        <f t="shared" si="41"/>
        <v>0</v>
      </c>
    </row>
    <row r="420" spans="1:17">
      <c r="A420" s="38">
        <v>41657</v>
      </c>
      <c r="B420" s="49" t="s">
        <v>155</v>
      </c>
      <c r="C420" s="24">
        <f t="shared" si="36"/>
        <v>30.406921776000001</v>
      </c>
      <c r="D420" s="24">
        <f t="shared" si="37"/>
        <v>0.52856687814113512</v>
      </c>
      <c r="E420" s="18">
        <f>IF(G420&gt;=0.3,(バックデータ一覧!$C$10*(バックデータ一覧!$C$12*計算過程!L420+バックデータ一覧!$C$13*LN(計算過程!G420)+バックデータ一覧!$C$14)^バックデータ一覧!$C$11+バックデータ一覧!$E$10*(計算過程!G420/(バックデータ一覧!$E$12*計算過程!L420+バックデータ一覧!$E$13*LN(計算過程!G420)+バックデータ一覧!$E$14))^バックデータ一覧!$E$11)*計算過程!$W$11*10^-3,0)</f>
        <v>0</v>
      </c>
      <c r="F420" s="18">
        <f>IF(G420&lt;0.3,(バックデータ一覧!$C$10*(バックデータ一覧!$C$12*計算過程!L420+バックデータ一覧!$C$13*LN(0.3)+バックデータ一覧!$C$14)^バックデータ一覧!$C$11+バックデータ一覧!$E$10*(0.3/(バックデータ一覧!$E$12*計算過程!L420+バックデータ一覧!$E$13*LN(0.3)+バックデータ一覧!$E$14))^バックデータ一覧!$E$11)*計算過程!$W$11*計算過程!G420/0.3*10^-3,0)</f>
        <v>0.52856687814113512</v>
      </c>
      <c r="G420" s="18">
        <f t="shared" si="38"/>
        <v>0.19677631028888634</v>
      </c>
      <c r="H420" s="18">
        <f t="shared" si="39"/>
        <v>5.9833618743240713</v>
      </c>
      <c r="I420" s="24">
        <v>0</v>
      </c>
      <c r="J420" s="24">
        <v>0</v>
      </c>
      <c r="K420" s="24">
        <v>0</v>
      </c>
      <c r="L420" s="14">
        <f>貼り付けシート!C420</f>
        <v>11.8</v>
      </c>
      <c r="M420" s="14">
        <f>貼り付けシート!D420</f>
        <v>6.3</v>
      </c>
      <c r="N420" s="18">
        <f>貼り付けシート!E420</f>
        <v>73.341266486167129</v>
      </c>
      <c r="O420" s="18">
        <f>貼り付けシート!F420</f>
        <v>5.9833618743240713</v>
      </c>
      <c r="P420" s="19">
        <f t="shared" si="40"/>
        <v>5.9833618743240713</v>
      </c>
      <c r="Q420" s="19">
        <f t="shared" si="41"/>
        <v>0</v>
      </c>
    </row>
    <row r="421" spans="1:17">
      <c r="A421" s="38">
        <v>41657</v>
      </c>
      <c r="B421" s="49" t="s">
        <v>156</v>
      </c>
      <c r="C421" s="24">
        <f t="shared" si="36"/>
        <v>30.406921776000001</v>
      </c>
      <c r="D421" s="24">
        <f t="shared" si="37"/>
        <v>0.47822818821437035</v>
      </c>
      <c r="E421" s="18">
        <f>IF(G421&gt;=0.3,(バックデータ一覧!$C$10*(バックデータ一覧!$C$12*計算過程!L421+バックデータ一覧!$C$13*LN(計算過程!G421)+バックデータ一覧!$C$14)^バックデータ一覧!$C$11+バックデータ一覧!$E$10*(計算過程!G421/(バックデータ一覧!$E$12*計算過程!L421+バックデータ一覧!$E$13*LN(計算過程!G421)+バックデータ一覧!$E$14))^バックデータ一覧!$E$11)*計算過程!$W$11*10^-3,0)</f>
        <v>0</v>
      </c>
      <c r="F421" s="18">
        <f>IF(G421&lt;0.3,(バックデータ一覧!$C$10*(バックデータ一覧!$C$12*計算過程!L421+バックデータ一覧!$C$13*LN(0.3)+バックデータ一覧!$C$14)^バックデータ一覧!$C$11+バックデータ一覧!$E$10*(0.3/(バックデータ一覧!$E$12*計算過程!L421+バックデータ一覧!$E$13*LN(0.3)+バックデータ一覧!$E$14))^バックデータ一覧!$E$11)*計算過程!$W$11*計算過程!G421/0.3*10^-3,0)</f>
        <v>0.47822818821437035</v>
      </c>
      <c r="G421" s="18">
        <f t="shared" si="38"/>
        <v>0.17736117575661733</v>
      </c>
      <c r="H421" s="18">
        <f t="shared" si="39"/>
        <v>5.3930073973308508</v>
      </c>
      <c r="I421" s="24">
        <v>0</v>
      </c>
      <c r="J421" s="24">
        <v>0</v>
      </c>
      <c r="K421" s="24">
        <v>0</v>
      </c>
      <c r="L421" s="14">
        <f>貼り付けシート!C421</f>
        <v>11.7</v>
      </c>
      <c r="M421" s="14">
        <f>貼り付けシート!D421</f>
        <v>6.1</v>
      </c>
      <c r="N421" s="18">
        <f>貼り付けシート!E421</f>
        <v>71.50652501658837</v>
      </c>
      <c r="O421" s="18">
        <f>貼り付けシート!F421</f>
        <v>5.3930073973308508</v>
      </c>
      <c r="P421" s="19">
        <f t="shared" si="40"/>
        <v>5.3930073973308508</v>
      </c>
      <c r="Q421" s="19">
        <f t="shared" si="41"/>
        <v>0</v>
      </c>
    </row>
    <row r="422" spans="1:17">
      <c r="A422" s="38">
        <v>41657</v>
      </c>
      <c r="B422" s="49" t="s">
        <v>157</v>
      </c>
      <c r="C422" s="24">
        <f t="shared" si="36"/>
        <v>30.406921776000001</v>
      </c>
      <c r="D422" s="24">
        <f t="shared" si="37"/>
        <v>8.304310107857929E-2</v>
      </c>
      <c r="E422" s="18">
        <f>IF(G422&gt;=0.3,(バックデータ一覧!$C$10*(バックデータ一覧!$C$12*計算過程!L422+バックデータ一覧!$C$13*LN(計算過程!G422)+バックデータ一覧!$C$14)^バックデータ一覧!$C$11+バックデータ一覧!$E$10*(計算過程!G422/(バックデータ一覧!$E$12*計算過程!L422+バックデータ一覧!$E$13*LN(計算過程!G422)+バックデータ一覧!$E$14))^バックデータ一覧!$E$11)*計算過程!$W$11*10^-3,0)</f>
        <v>0</v>
      </c>
      <c r="F422" s="18">
        <f>IF(G422&lt;0.3,(バックデータ一覧!$C$10*(バックデータ一覧!$C$12*計算過程!L422+バックデータ一覧!$C$13*LN(0.3)+バックデータ一覧!$C$14)^バックデータ一覧!$C$11+バックデータ一覧!$E$10*(0.3/(バックデータ一覧!$E$12*計算過程!L422+バックデータ一覧!$E$13*LN(0.3)+バックデータ一覧!$E$14))^バックデータ一覧!$E$11)*計算過程!$W$11*計算過程!G422/0.3*10^-3,0)</f>
        <v>8.304310107857929E-2</v>
      </c>
      <c r="G422" s="18">
        <f t="shared" si="38"/>
        <v>3.1271113015767127E-2</v>
      </c>
      <c r="H422" s="18">
        <f t="shared" si="39"/>
        <v>0.95085828731888644</v>
      </c>
      <c r="I422" s="24">
        <v>0</v>
      </c>
      <c r="J422" s="24">
        <v>0</v>
      </c>
      <c r="K422" s="24">
        <v>0</v>
      </c>
      <c r="L422" s="14">
        <f>貼り付けシート!C422</f>
        <v>12.1</v>
      </c>
      <c r="M422" s="14">
        <f>貼り付けシート!D422</f>
        <v>6.1</v>
      </c>
      <c r="N422" s="18">
        <f>貼り付けシート!E422</f>
        <v>69.643475966677926</v>
      </c>
      <c r="O422" s="18">
        <f>貼り付けシート!F422</f>
        <v>0.95085828731888644</v>
      </c>
      <c r="P422" s="19">
        <f t="shared" si="40"/>
        <v>0.95085828731888644</v>
      </c>
      <c r="Q422" s="19">
        <f t="shared" si="41"/>
        <v>0</v>
      </c>
    </row>
    <row r="423" spans="1:17">
      <c r="A423" s="38">
        <v>41657</v>
      </c>
      <c r="B423" s="49" t="s">
        <v>158</v>
      </c>
      <c r="C423" s="24">
        <f t="shared" si="36"/>
        <v>30.406921776000001</v>
      </c>
      <c r="D423" s="24">
        <f t="shared" si="37"/>
        <v>7.6265212048696587E-2</v>
      </c>
      <c r="E423" s="18">
        <f>IF(G423&gt;=0.3,(バックデータ一覧!$C$10*(バックデータ一覧!$C$12*計算過程!L423+バックデータ一覧!$C$13*LN(計算過程!G423)+バックデータ一覧!$C$14)^バックデータ一覧!$C$11+バックデータ一覧!$E$10*(計算過程!G423/(バックデータ一覧!$E$12*計算過程!L423+バックデータ一覧!$E$13*LN(計算過程!G423)+バックデータ一覧!$E$14))^バックデータ一覧!$E$11)*計算過程!$W$11*10^-3,0)</f>
        <v>0</v>
      </c>
      <c r="F423" s="18">
        <f>IF(G423&lt;0.3,(バックデータ一覧!$C$10*(バックデータ一覧!$C$12*計算過程!L423+バックデータ一覧!$C$13*LN(0.3)+バックデータ一覧!$C$14)^バックデータ一覧!$C$11+バックデータ一覧!$E$10*(0.3/(バックデータ一覧!$E$12*計算過程!L423+バックデータ一覧!$E$13*LN(0.3)+バックデータ一覧!$E$14))^バックデータ一覧!$E$11)*計算過程!$W$11*計算過程!G423/0.3*10^-3,0)</f>
        <v>7.6265212048696587E-2</v>
      </c>
      <c r="G423" s="18">
        <f t="shared" si="38"/>
        <v>2.8609319997967623E-2</v>
      </c>
      <c r="H423" s="18">
        <f t="shared" si="39"/>
        <v>0.86992135524275405</v>
      </c>
      <c r="I423" s="24">
        <v>0</v>
      </c>
      <c r="J423" s="24">
        <v>0</v>
      </c>
      <c r="K423" s="24">
        <v>0</v>
      </c>
      <c r="L423" s="14">
        <f>貼り付けシート!C423</f>
        <v>12</v>
      </c>
      <c r="M423" s="14">
        <f>貼り付けシート!D423</f>
        <v>5.8</v>
      </c>
      <c r="N423" s="18">
        <f>貼り付けシート!E423</f>
        <v>66.688198107666622</v>
      </c>
      <c r="O423" s="18">
        <f>貼り付けシート!F423</f>
        <v>0.86992135524275405</v>
      </c>
      <c r="P423" s="19">
        <f t="shared" si="40"/>
        <v>0.86992135524275405</v>
      </c>
      <c r="Q423" s="19">
        <f t="shared" si="41"/>
        <v>0</v>
      </c>
    </row>
    <row r="424" spans="1:17">
      <c r="A424" s="38">
        <v>41657</v>
      </c>
      <c r="B424" s="49" t="s">
        <v>159</v>
      </c>
      <c r="C424" s="24">
        <f t="shared" si="36"/>
        <v>30.406921776000001</v>
      </c>
      <c r="D424" s="24">
        <f t="shared" si="37"/>
        <v>9.9547054402421273E-2</v>
      </c>
      <c r="E424" s="18">
        <f>IF(G424&gt;=0.3,(バックデータ一覧!$C$10*(バックデータ一覧!$C$12*計算過程!L424+バックデータ一覧!$C$13*LN(計算過程!G424)+バックデータ一覧!$C$14)^バックデータ一覧!$C$11+バックデータ一覧!$E$10*(計算過程!G424/(バックデータ一覧!$E$12*計算過程!L424+バックデータ一覧!$E$13*LN(計算過程!G424)+バックデータ一覧!$E$14))^バックデータ一覧!$E$11)*計算過程!$W$11*10^-3,0)</f>
        <v>0</v>
      </c>
      <c r="F424" s="18">
        <f>IF(G424&lt;0.3,(バックデータ一覧!$C$10*(バックデータ一覧!$C$12*計算過程!L424+バックデータ一覧!$C$13*LN(0.3)+バックデータ一覧!$C$14)^バックデータ一覧!$C$11+バックデータ一覧!$E$10*(0.3/(バックデータ一覧!$E$12*計算過程!L424+バックデータ一覧!$E$13*LN(0.3)+バックデータ一覧!$E$14))^バックデータ一覧!$E$11)*計算過程!$W$11*計算過程!G424/0.3*10^-3,0)</f>
        <v>9.9547054402421273E-2</v>
      </c>
      <c r="G424" s="18">
        <f t="shared" si="38"/>
        <v>3.7343022562311687E-2</v>
      </c>
      <c r="H424" s="18">
        <f t="shared" si="39"/>
        <v>1.1354863659316146</v>
      </c>
      <c r="I424" s="24">
        <v>0</v>
      </c>
      <c r="J424" s="24">
        <v>0</v>
      </c>
      <c r="K424" s="24">
        <v>0</v>
      </c>
      <c r="L424" s="14">
        <f>貼り付けシート!C424</f>
        <v>12</v>
      </c>
      <c r="M424" s="14">
        <f>貼り付けシート!D424</f>
        <v>5.6</v>
      </c>
      <c r="N424" s="18">
        <f>貼り付けシート!E424</f>
        <v>64.409124064075883</v>
      </c>
      <c r="O424" s="18">
        <f>貼り付けシート!F424</f>
        <v>1.1354863659316146</v>
      </c>
      <c r="P424" s="19">
        <f t="shared" si="40"/>
        <v>1.1354863659316146</v>
      </c>
      <c r="Q424" s="19">
        <f t="shared" si="41"/>
        <v>0</v>
      </c>
    </row>
    <row r="425" spans="1:17">
      <c r="A425" s="38">
        <v>41657</v>
      </c>
      <c r="B425" s="49" t="s">
        <v>160</v>
      </c>
      <c r="C425" s="24">
        <f t="shared" si="36"/>
        <v>30.406921776000001</v>
      </c>
      <c r="D425" s="24">
        <f t="shared" si="37"/>
        <v>0.17354746555648309</v>
      </c>
      <c r="E425" s="18">
        <f>IF(G425&gt;=0.3,(バックデータ一覧!$C$10*(バックデータ一覧!$C$12*計算過程!L425+バックデータ一覧!$C$13*LN(計算過程!G425)+バックデータ一覧!$C$14)^バックデータ一覧!$C$11+バックデータ一覧!$E$10*(計算過程!G425/(バックデータ一覧!$E$12*計算過程!L425+バックデータ一覧!$E$13*LN(計算過程!G425)+バックデータ一覧!$E$14))^バックデータ一覧!$E$11)*計算過程!$W$11*10^-3,0)</f>
        <v>0</v>
      </c>
      <c r="F425" s="18">
        <f>IF(G425&lt;0.3,(バックデータ一覧!$C$10*(バックデータ一覧!$C$12*計算過程!L425+バックデータ一覧!$C$13*LN(0.3)+バックデータ一覧!$C$14)^バックデータ一覧!$C$11+バックデータ一覧!$E$10*(0.3/(バックデータ一覧!$E$12*計算過程!L425+バックデータ一覧!$E$13*LN(0.3)+バックデータ一覧!$E$14))^バックデータ一覧!$E$11)*計算過程!$W$11*計算過程!G425/0.3*10^-3,0)</f>
        <v>0.17354746555648309</v>
      </c>
      <c r="G425" s="18">
        <f t="shared" si="38"/>
        <v>6.3878083400270458E-2</v>
      </c>
      <c r="H425" s="18">
        <f t="shared" si="39"/>
        <v>1.9423358851528278</v>
      </c>
      <c r="I425" s="24">
        <v>0</v>
      </c>
      <c r="J425" s="24">
        <v>0</v>
      </c>
      <c r="K425" s="24">
        <v>0</v>
      </c>
      <c r="L425" s="14">
        <f>貼り付けシート!C425</f>
        <v>11.5</v>
      </c>
      <c r="M425" s="14">
        <f>貼り付けシート!D425</f>
        <v>4.8</v>
      </c>
      <c r="N425" s="18">
        <f>貼り付けシート!E425</f>
        <v>57.135119971933776</v>
      </c>
      <c r="O425" s="18">
        <f>貼り付けシート!F425</f>
        <v>1.9423358851528278</v>
      </c>
      <c r="P425" s="19">
        <f t="shared" si="40"/>
        <v>1.9423358851528278</v>
      </c>
      <c r="Q425" s="19">
        <f t="shared" si="41"/>
        <v>0</v>
      </c>
    </row>
    <row r="426" spans="1:17">
      <c r="A426" s="38">
        <v>41657</v>
      </c>
      <c r="B426" s="49" t="s">
        <v>161</v>
      </c>
      <c r="C426" s="24">
        <f t="shared" si="36"/>
        <v>30.406921776000001</v>
      </c>
      <c r="D426" s="24">
        <f t="shared" si="37"/>
        <v>0.16145695842605803</v>
      </c>
      <c r="E426" s="18">
        <f>IF(G426&gt;=0.3,(バックデータ一覧!$C$10*(バックデータ一覧!$C$12*計算過程!L426+バックデータ一覧!$C$13*LN(計算過程!G426)+バックデータ一覧!$C$14)^バックデータ一覧!$C$11+バックデータ一覧!$E$10*(計算過程!G426/(バックデータ一覧!$E$12*計算過程!L426+バックデータ一覧!$E$13*LN(計算過程!G426)+バックデータ一覧!$E$14))^バックデータ一覧!$E$11)*計算過程!$W$11*10^-3,0)</f>
        <v>0</v>
      </c>
      <c r="F426" s="18">
        <f>IF(G426&lt;0.3,(バックデータ一覧!$C$10*(バックデータ一覧!$C$12*計算過程!L426+バックデータ一覧!$C$13*LN(0.3)+バックデータ一覧!$C$14)^バックデータ一覧!$C$11+バックデータ一覧!$E$10*(0.3/(バックデータ一覧!$E$12*計算過程!L426+バックデータ一覧!$E$13*LN(0.3)+バックデータ一覧!$E$14))^バックデータ一覧!$E$11)*計算過程!$W$11*計算過程!G426/0.3*10^-3,0)</f>
        <v>0.16145695842605803</v>
      </c>
      <c r="G426" s="18">
        <f t="shared" si="38"/>
        <v>5.8981082882526181E-2</v>
      </c>
      <c r="H426" s="18">
        <f t="shared" si="39"/>
        <v>1.7934331734727462</v>
      </c>
      <c r="I426" s="24">
        <v>0</v>
      </c>
      <c r="J426" s="24">
        <v>0</v>
      </c>
      <c r="K426" s="24">
        <v>0</v>
      </c>
      <c r="L426" s="14">
        <f>貼り付けシート!C426</f>
        <v>11.3</v>
      </c>
      <c r="M426" s="14">
        <f>貼り付けシート!D426</f>
        <v>4.3</v>
      </c>
      <c r="N426" s="18">
        <f>貼り付けシート!E426</f>
        <v>51.907764299823434</v>
      </c>
      <c r="O426" s="18">
        <f>貼り付けシート!F426</f>
        <v>1.7934331734727462</v>
      </c>
      <c r="P426" s="19">
        <f t="shared" si="40"/>
        <v>1.7934331734727462</v>
      </c>
      <c r="Q426" s="19">
        <f t="shared" si="41"/>
        <v>0</v>
      </c>
    </row>
    <row r="427" spans="1:17">
      <c r="A427" s="38">
        <v>41657</v>
      </c>
      <c r="B427" s="49" t="s">
        <v>162</v>
      </c>
      <c r="C427" s="24">
        <f t="shared" si="36"/>
        <v>30.406921776000001</v>
      </c>
      <c r="D427" s="24">
        <f t="shared" si="37"/>
        <v>0.12060486613379523</v>
      </c>
      <c r="E427" s="18">
        <f>IF(G427&gt;=0.3,(バックデータ一覧!$C$10*(バックデータ一覧!$C$12*計算過程!L427+バックデータ一覧!$C$13*LN(計算過程!G427)+バックデータ一覧!$C$14)^バックデータ一覧!$C$11+バックデータ一覧!$E$10*(計算過程!G427/(バックデータ一覧!$E$12*計算過程!L427+バックデータ一覧!$E$13*LN(計算過程!G427)+バックデータ一覧!$E$14))^バックデータ一覧!$E$11)*計算過程!$W$11*10^-3,0)</f>
        <v>0</v>
      </c>
      <c r="F427" s="18">
        <f>IF(G427&lt;0.3,(バックデータ一覧!$C$10*(バックデータ一覧!$C$12*計算過程!L427+バックデータ一覧!$C$13*LN(0.3)+バックデータ一覧!$C$14)^バックデータ一覧!$C$11+バックデータ一覧!$E$10*(0.3/(バックデータ一覧!$E$12*計算過程!L427+バックデータ一覧!$E$13*LN(0.3)+バックデータ一覧!$E$14))^バックデータ一覧!$E$11)*計算過程!$W$11*計算過程!G427/0.3*10^-3,0)</f>
        <v>0.12060486613379523</v>
      </c>
      <c r="G427" s="18">
        <f t="shared" si="38"/>
        <v>4.3401196285871468E-2</v>
      </c>
      <c r="H427" s="18">
        <f t="shared" si="39"/>
        <v>1.3196967804493156</v>
      </c>
      <c r="I427" s="24">
        <v>0</v>
      </c>
      <c r="J427" s="24">
        <v>0</v>
      </c>
      <c r="K427" s="24">
        <v>0</v>
      </c>
      <c r="L427" s="14">
        <f>貼り付けシート!C427</f>
        <v>10.9</v>
      </c>
      <c r="M427" s="14">
        <f>貼り付けシート!D427</f>
        <v>4.2</v>
      </c>
      <c r="N427" s="18">
        <f>貼り付けシート!E427</f>
        <v>52.073975025646277</v>
      </c>
      <c r="O427" s="18">
        <f>貼り付けシート!F427</f>
        <v>1.3196967804493156</v>
      </c>
      <c r="P427" s="19">
        <f t="shared" si="40"/>
        <v>1.3196967804493156</v>
      </c>
      <c r="Q427" s="19">
        <f t="shared" si="41"/>
        <v>0</v>
      </c>
    </row>
    <row r="428" spans="1:17">
      <c r="A428" s="38">
        <v>41657</v>
      </c>
      <c r="B428" s="49" t="s">
        <v>163</v>
      </c>
      <c r="C428" s="24">
        <f t="shared" si="36"/>
        <v>30.406921776000001</v>
      </c>
      <c r="D428" s="24">
        <f t="shared" si="37"/>
        <v>0.19052799415106031</v>
      </c>
      <c r="E428" s="18">
        <f>IF(G428&gt;=0.3,(バックデータ一覧!$C$10*(バックデータ一覧!$C$12*計算過程!L428+バックデータ一覧!$C$13*LN(計算過程!G428)+バックデータ一覧!$C$14)^バックデータ一覧!$C$11+バックデータ一覧!$E$10*(計算過程!G428/(バックデータ一覧!$E$12*計算過程!L428+バックデータ一覧!$E$13*LN(計算過程!G428)+バックデータ一覧!$E$14))^バックデータ一覧!$E$11)*計算過程!$W$11*10^-3,0)</f>
        <v>0</v>
      </c>
      <c r="F428" s="18">
        <f>IF(G428&lt;0.3,(バックデータ一覧!$C$10*(バックデータ一覧!$C$12*計算過程!L428+バックデータ一覧!$C$13*LN(0.3)+バックデータ一覧!$C$14)^バックデータ一覧!$C$11+バックデータ一覧!$E$10*(0.3/(バックデータ一覧!$E$12*計算過程!L428+バックデータ一覧!$E$13*LN(0.3)+バックデータ一覧!$E$14))^バックデータ一覧!$E$11)*計算過程!$W$11*計算過程!G428/0.3*10^-3,0)</f>
        <v>0.19052799415106031</v>
      </c>
      <c r="G428" s="18">
        <f t="shared" si="38"/>
        <v>6.7801240494801018E-2</v>
      </c>
      <c r="H428" s="18">
        <f t="shared" si="39"/>
        <v>2.0616270160411783</v>
      </c>
      <c r="I428" s="24">
        <v>0</v>
      </c>
      <c r="J428" s="24">
        <v>0</v>
      </c>
      <c r="K428" s="24">
        <v>0</v>
      </c>
      <c r="L428" s="14">
        <f>貼り付けシート!C428</f>
        <v>10.6</v>
      </c>
      <c r="M428" s="14">
        <f>貼り付けシート!D428</f>
        <v>4.3</v>
      </c>
      <c r="N428" s="18">
        <f>貼り付けシート!E428</f>
        <v>54.381140827927467</v>
      </c>
      <c r="O428" s="18">
        <f>貼り付けシート!F428</f>
        <v>2.0616270160411783</v>
      </c>
      <c r="P428" s="19">
        <f t="shared" si="40"/>
        <v>2.0616270160411783</v>
      </c>
      <c r="Q428" s="19">
        <f t="shared" si="41"/>
        <v>0</v>
      </c>
    </row>
    <row r="429" spans="1:17">
      <c r="A429" s="38">
        <v>41657</v>
      </c>
      <c r="B429" s="49" t="s">
        <v>164</v>
      </c>
      <c r="C429" s="24">
        <f t="shared" si="36"/>
        <v>30.406921776000001</v>
      </c>
      <c r="D429" s="24">
        <f t="shared" si="37"/>
        <v>0.35691585916895135</v>
      </c>
      <c r="E429" s="18">
        <f>IF(G429&gt;=0.3,(バックデータ一覧!$C$10*(バックデータ一覧!$C$12*計算過程!L429+バックデータ一覧!$C$13*LN(計算過程!G429)+バックデータ一覧!$C$14)^バックデータ一覧!$C$11+バックデータ一覧!$E$10*(計算過程!G429/(バックデータ一覧!$E$12*計算過程!L429+バックデータ一覧!$E$13*LN(計算過程!G429)+バックデータ一覧!$E$14))^バックデータ一覧!$E$11)*計算過程!$W$11*10^-3,0)</f>
        <v>0</v>
      </c>
      <c r="F429" s="18">
        <f>IF(G429&lt;0.3,(バックデータ一覧!$C$10*(バックデータ一覧!$C$12*計算過程!L429+バックデータ一覧!$C$13*LN(0.3)+バックデータ一覧!$C$14)^バックデータ一覧!$C$11+バックデータ一覧!$E$10*(0.3/(バックデータ一覧!$E$12*計算過程!L429+バックデータ一覧!$E$13*LN(0.3)+バックデータ一覧!$E$14))^バックデータ一覧!$E$11)*計算過程!$W$11*計算過程!G429/0.3*10^-3,0)</f>
        <v>0.35691585916895135</v>
      </c>
      <c r="G429" s="18">
        <f t="shared" si="38"/>
        <v>0.12241689350805054</v>
      </c>
      <c r="H429" s="18">
        <f t="shared" si="39"/>
        <v>3.7223209049602151</v>
      </c>
      <c r="I429" s="24">
        <v>0</v>
      </c>
      <c r="J429" s="24">
        <v>0</v>
      </c>
      <c r="K429" s="24">
        <v>0</v>
      </c>
      <c r="L429" s="14">
        <f>貼り付けシート!C429</f>
        <v>9.6</v>
      </c>
      <c r="M429" s="14">
        <f>貼り付けシート!D429</f>
        <v>4</v>
      </c>
      <c r="N429" s="18">
        <f>貼り付けシート!E429</f>
        <v>54.115782399787861</v>
      </c>
      <c r="O429" s="18">
        <f>貼り付けシート!F429</f>
        <v>3.7223209049602151</v>
      </c>
      <c r="P429" s="19">
        <f t="shared" si="40"/>
        <v>3.7223209049602151</v>
      </c>
      <c r="Q429" s="19">
        <f t="shared" si="41"/>
        <v>0</v>
      </c>
    </row>
    <row r="430" spans="1:17">
      <c r="A430" s="38">
        <v>41657</v>
      </c>
      <c r="B430" s="49" t="s">
        <v>165</v>
      </c>
      <c r="C430" s="24">
        <f t="shared" si="36"/>
        <v>30.406921776000001</v>
      </c>
      <c r="D430" s="24">
        <f t="shared" si="37"/>
        <v>0.48510025819171404</v>
      </c>
      <c r="E430" s="18">
        <f>IF(G430&gt;=0.3,(バックデータ一覧!$C$10*(バックデータ一覧!$C$12*計算過程!L430+バックデータ一覧!$C$13*LN(計算過程!G430)+バックデータ一覧!$C$14)^バックデータ一覧!$C$11+バックデータ一覧!$E$10*(計算過程!G430/(バックデータ一覧!$E$12*計算過程!L430+バックデータ一覧!$E$13*LN(計算過程!G430)+バックデータ一覧!$E$14))^バックデータ一覧!$E$11)*計算過程!$W$11*10^-3,0)</f>
        <v>0</v>
      </c>
      <c r="F430" s="18">
        <f>IF(G430&lt;0.3,(バックデータ一覧!$C$10*(バックデータ一覧!$C$12*計算過程!L430+バックデータ一覧!$C$13*LN(0.3)+バックデータ一覧!$C$14)^バックデータ一覧!$C$11+バックデータ一覧!$E$10*(0.3/(バックデータ一覧!$E$12*計算過程!L430+バックデータ一覧!$E$13*LN(0.3)+バックデータ一覧!$E$14))^バックデータ一覧!$E$11)*計算過程!$W$11*計算過程!G430/0.3*10^-3,0)</f>
        <v>0.48510025819171404</v>
      </c>
      <c r="G430" s="18">
        <f t="shared" si="38"/>
        <v>0.1610452487032184</v>
      </c>
      <c r="H430" s="18">
        <f t="shared" si="39"/>
        <v>4.8968902797152278</v>
      </c>
      <c r="I430" s="24">
        <v>0</v>
      </c>
      <c r="J430" s="24">
        <v>0</v>
      </c>
      <c r="K430" s="24">
        <v>0</v>
      </c>
      <c r="L430" s="14">
        <f>貼り付けシート!C430</f>
        <v>8.6999999999999993</v>
      </c>
      <c r="M430" s="14">
        <f>貼り付けシート!D430</f>
        <v>3.8</v>
      </c>
      <c r="N430" s="18">
        <f>貼り付けシート!E430</f>
        <v>54.645425633873742</v>
      </c>
      <c r="O430" s="18">
        <f>貼り付けシート!F430</f>
        <v>4.8968902797152278</v>
      </c>
      <c r="P430" s="19">
        <f t="shared" si="40"/>
        <v>4.8968902797152278</v>
      </c>
      <c r="Q430" s="19">
        <f t="shared" si="41"/>
        <v>0</v>
      </c>
    </row>
    <row r="431" spans="1:17">
      <c r="A431" s="38">
        <v>41657</v>
      </c>
      <c r="B431" s="49" t="s">
        <v>166</v>
      </c>
      <c r="C431" s="24">
        <f t="shared" si="36"/>
        <v>30.406921776000001</v>
      </c>
      <c r="D431" s="24">
        <f t="shared" si="37"/>
        <v>0.92983029492863456</v>
      </c>
      <c r="E431" s="18">
        <f>IF(G431&gt;=0.3,(バックデータ一覧!$C$10*(バックデータ一覧!$C$12*計算過程!L431+バックデータ一覧!$C$13*LN(計算過程!G431)+バックデータ一覧!$C$14)^バックデータ一覧!$C$11+バックデータ一覧!$E$10*(計算過程!G431/(バックデータ一覧!$E$12*計算過程!L431+バックデータ一覧!$E$13*LN(計算過程!G431)+バックデータ一覧!$E$14))^バックデータ一覧!$E$11)*計算過程!$W$11*10^-3,0)</f>
        <v>0.92983029492863456</v>
      </c>
      <c r="F431" s="18">
        <f>IF(G431&lt;0.3,(バックデータ一覧!$C$10*(バックデータ一覧!$C$12*計算過程!L431+バックデータ一覧!$C$13*LN(0.3)+バックデータ一覧!$C$14)^バックデータ一覧!$C$11+バックデータ一覧!$E$10*(0.3/(バックデータ一覧!$E$12*計算過程!L431+バックデータ一覧!$E$13*LN(0.3)+バックデータ一覧!$E$14))^バックデータ一覧!$E$11)*計算過程!$W$11*計算過程!G431/0.3*10^-3,0)</f>
        <v>0</v>
      </c>
      <c r="G431" s="18">
        <f t="shared" si="38"/>
        <v>0.30107819984057616</v>
      </c>
      <c r="H431" s="18">
        <f t="shared" si="39"/>
        <v>9.1548612710112955</v>
      </c>
      <c r="I431" s="24">
        <v>0</v>
      </c>
      <c r="J431" s="24">
        <v>0</v>
      </c>
      <c r="K431" s="24">
        <v>0</v>
      </c>
      <c r="L431" s="14">
        <f>貼り付けシート!C431</f>
        <v>8</v>
      </c>
      <c r="M431" s="14">
        <f>貼り付けシート!D431</f>
        <v>3.9</v>
      </c>
      <c r="N431" s="18">
        <f>貼り付けシート!E431</f>
        <v>58.80376442668355</v>
      </c>
      <c r="O431" s="18">
        <f>貼り付けシート!F431</f>
        <v>9.1548612710112955</v>
      </c>
      <c r="P431" s="19">
        <f t="shared" si="40"/>
        <v>9.1548612710112955</v>
      </c>
      <c r="Q431" s="19">
        <f t="shared" si="41"/>
        <v>0</v>
      </c>
    </row>
    <row r="432" spans="1:17">
      <c r="A432" s="38">
        <v>41657</v>
      </c>
      <c r="B432" s="49" t="s">
        <v>167</v>
      </c>
      <c r="C432" s="24">
        <f t="shared" si="36"/>
        <v>30.406921776000001</v>
      </c>
      <c r="D432" s="24">
        <f t="shared" si="37"/>
        <v>1.1300361665099083</v>
      </c>
      <c r="E432" s="18">
        <f>IF(G432&gt;=0.3,(バックデータ一覧!$C$10*(バックデータ一覧!$C$12*計算過程!L432+バックデータ一覧!$C$13*LN(計算過程!G432)+バックデータ一覧!$C$14)^バックデータ一覧!$C$11+バックデータ一覧!$E$10*(計算過程!G432/(バックデータ一覧!$E$12*計算過程!L432+バックデータ一覧!$E$13*LN(計算過程!G432)+バックデータ一覧!$E$14))^バックデータ一覧!$E$11)*計算過程!$W$11*10^-3,0)</f>
        <v>1.1300361665099083</v>
      </c>
      <c r="F432" s="18">
        <f>IF(G432&lt;0.3,(バックデータ一覧!$C$10*(バックデータ一覧!$C$12*計算過程!L432+バックデータ一覧!$C$13*LN(0.3)+バックデータ一覧!$C$14)^バックデータ一覧!$C$11+バックデータ一覧!$E$10*(0.3/(バックデータ一覧!$E$12*計算過程!L432+バックデータ一覧!$E$13*LN(0.3)+バックデータ一覧!$E$14))^バックデータ一覧!$E$11)*計算過程!$W$11*計算過程!G432/0.3*10^-3,0)</f>
        <v>0</v>
      </c>
      <c r="G432" s="18">
        <f t="shared" si="38"/>
        <v>0.36093631134840598</v>
      </c>
      <c r="H432" s="18">
        <f t="shared" si="39"/>
        <v>10.974962185288963</v>
      </c>
      <c r="I432" s="24">
        <v>0</v>
      </c>
      <c r="J432" s="24">
        <v>0</v>
      </c>
      <c r="K432" s="24">
        <v>0</v>
      </c>
      <c r="L432" s="14">
        <f>貼り付けシート!C432</f>
        <v>7.3</v>
      </c>
      <c r="M432" s="14">
        <f>貼り付けシート!D432</f>
        <v>3.6</v>
      </c>
      <c r="N432" s="18">
        <f>貼り付けシート!E432</f>
        <v>56.964870079238317</v>
      </c>
      <c r="O432" s="18">
        <f>貼り付けシート!F432</f>
        <v>10.974962185288963</v>
      </c>
      <c r="P432" s="19">
        <f t="shared" si="40"/>
        <v>10.974962185288963</v>
      </c>
      <c r="Q432" s="19">
        <f t="shared" si="41"/>
        <v>0</v>
      </c>
    </row>
    <row r="433" spans="1:17">
      <c r="A433" s="38">
        <v>41657</v>
      </c>
      <c r="B433" s="49" t="s">
        <v>168</v>
      </c>
      <c r="C433" s="24">
        <f t="shared" si="36"/>
        <v>30.406921776000001</v>
      </c>
      <c r="D433" s="24">
        <f t="shared" si="37"/>
        <v>0.98901977662171803</v>
      </c>
      <c r="E433" s="18">
        <f>IF(G433&gt;=0.3,(バックデータ一覧!$C$10*(バックデータ一覧!$C$12*計算過程!L433+バックデータ一覧!$C$13*LN(計算過程!G433)+バックデータ一覧!$C$14)^バックデータ一覧!$C$11+バックデータ一覧!$E$10*(計算過程!G433/(バックデータ一覧!$E$12*計算過程!L433+バックデータ一覧!$E$13*LN(計算過程!G433)+バックデータ一覧!$E$14))^バックデータ一覧!$E$11)*計算過程!$W$11*10^-3,0)</f>
        <v>0.98901977662171803</v>
      </c>
      <c r="F433" s="18">
        <f>IF(G433&lt;0.3,(バックデータ一覧!$C$10*(バックデータ一覧!$C$12*計算過程!L433+バックデータ一覧!$C$13*LN(0.3)+バックデータ一覧!$C$14)^バックデータ一覧!$C$11+バックデータ一覧!$E$10*(0.3/(バックデータ一覧!$E$12*計算過程!L433+バックデータ一覧!$E$13*LN(0.3)+バックデータ一覧!$E$14))^バックデータ一覧!$E$11)*計算過程!$W$11*計算過程!G433/0.3*10^-3,0)</f>
        <v>0</v>
      </c>
      <c r="G433" s="18">
        <f t="shared" si="38"/>
        <v>0.30508370601226625</v>
      </c>
      <c r="H433" s="18">
        <f t="shared" si="39"/>
        <v>9.2766563838471612</v>
      </c>
      <c r="I433" s="24">
        <v>0</v>
      </c>
      <c r="J433" s="24">
        <v>0</v>
      </c>
      <c r="K433" s="24">
        <v>0</v>
      </c>
      <c r="L433" s="14">
        <f>貼り付けシート!C433</f>
        <v>6.6</v>
      </c>
      <c r="M433" s="14">
        <f>貼り付けシート!D433</f>
        <v>3.5</v>
      </c>
      <c r="N433" s="18">
        <f>貼り付けシート!E433</f>
        <v>58.118586770832572</v>
      </c>
      <c r="O433" s="18">
        <f>貼り付けシート!F433</f>
        <v>9.2766563838471612</v>
      </c>
      <c r="P433" s="19">
        <f t="shared" si="40"/>
        <v>9.2766563838471612</v>
      </c>
      <c r="Q433" s="19">
        <f t="shared" si="41"/>
        <v>0</v>
      </c>
    </row>
    <row r="434" spans="1:17">
      <c r="A434" s="38">
        <v>41657</v>
      </c>
      <c r="B434" s="49" t="s">
        <v>169</v>
      </c>
      <c r="C434" s="24">
        <f t="shared" si="36"/>
        <v>30.406921776000001</v>
      </c>
      <c r="D434" s="24">
        <f t="shared" si="37"/>
        <v>1.1727784975776876</v>
      </c>
      <c r="E434" s="18">
        <f>IF(G434&gt;=0.3,(バックデータ一覧!$C$10*(バックデータ一覧!$C$12*計算過程!L434+バックデータ一覧!$C$13*LN(計算過程!G434)+バックデータ一覧!$C$14)^バックデータ一覧!$C$11+バックデータ一覧!$E$10*(計算過程!G434/(バックデータ一覧!$E$12*計算過程!L434+バックデータ一覧!$E$13*LN(計算過程!G434)+バックデータ一覧!$E$14))^バックデータ一覧!$E$11)*計算過程!$W$11*10^-3,0)</f>
        <v>1.1727784975776876</v>
      </c>
      <c r="F434" s="18">
        <f>IF(G434&lt;0.3,(バックデータ一覧!$C$10*(バックデータ一覧!$C$12*計算過程!L434+バックデータ一覧!$C$13*LN(0.3)+バックデータ一覧!$C$14)^バックデータ一覧!$C$11+バックデータ一覧!$E$10*(0.3/(バックデータ一覧!$E$12*計算過程!L434+バックデータ一覧!$E$13*LN(0.3)+バックデータ一覧!$E$14))^バックデータ一覧!$E$11)*計算過程!$W$11*計算過程!G434/0.3*10^-3,0)</f>
        <v>0</v>
      </c>
      <c r="G434" s="18">
        <f t="shared" si="38"/>
        <v>0.35924986524379859</v>
      </c>
      <c r="H434" s="18">
        <f t="shared" si="39"/>
        <v>10.923682550506726</v>
      </c>
      <c r="I434" s="24">
        <v>0</v>
      </c>
      <c r="J434" s="24">
        <v>0</v>
      </c>
      <c r="K434" s="24">
        <v>0</v>
      </c>
      <c r="L434" s="14">
        <f>貼り付けシート!C434</f>
        <v>6</v>
      </c>
      <c r="M434" s="14">
        <f>貼り付けシート!D434</f>
        <v>3.1</v>
      </c>
      <c r="N434" s="18">
        <f>貼り付けシート!E434</f>
        <v>53.687293445263883</v>
      </c>
      <c r="O434" s="18">
        <f>貼り付けシート!F434</f>
        <v>10.923682550506726</v>
      </c>
      <c r="P434" s="19">
        <f t="shared" si="40"/>
        <v>10.923682550506726</v>
      </c>
      <c r="Q434" s="19">
        <f t="shared" si="41"/>
        <v>0</v>
      </c>
    </row>
    <row r="435" spans="1:17">
      <c r="A435" s="38">
        <v>41657</v>
      </c>
      <c r="B435" s="49" t="s">
        <v>170</v>
      </c>
      <c r="C435" s="24">
        <f t="shared" si="36"/>
        <v>30.406921776000001</v>
      </c>
      <c r="D435" s="24">
        <f t="shared" si="37"/>
        <v>1.2036250969987239</v>
      </c>
      <c r="E435" s="18">
        <f>IF(G435&gt;=0.3,(バックデータ一覧!$C$10*(バックデータ一覧!$C$12*計算過程!L435+バックデータ一覧!$C$13*LN(計算過程!G435)+バックデータ一覧!$C$14)^バックデータ一覧!$C$11+バックデータ一覧!$E$10*(計算過程!G435/(バックデータ一覧!$E$12*計算過程!L435+バックデータ一覧!$E$13*LN(計算過程!G435)+バックデータ一覧!$E$14))^バックデータ一覧!$E$11)*計算過程!$W$11*10^-3,0)</f>
        <v>1.2036250969987239</v>
      </c>
      <c r="F435" s="18">
        <f>IF(G435&lt;0.3,(バックデータ一覧!$C$10*(バックデータ一覧!$C$12*計算過程!L435+バックデータ一覧!$C$13*LN(0.3)+バックデータ一覧!$C$14)^バックデータ一覧!$C$11+バックデータ一覧!$E$10*(0.3/(バックデータ一覧!$E$12*計算過程!L435+バックデータ一覧!$E$13*LN(0.3)+バックデータ一覧!$E$14))^バックデータ一覧!$E$11)*計算過程!$W$11*計算過程!G435/0.3*10^-3,0)</f>
        <v>0</v>
      </c>
      <c r="G435" s="18">
        <f t="shared" si="38"/>
        <v>0.35962859815649106</v>
      </c>
      <c r="H435" s="18">
        <f t="shared" si="39"/>
        <v>10.935198652556961</v>
      </c>
      <c r="I435" s="24">
        <v>0</v>
      </c>
      <c r="J435" s="24">
        <v>0</v>
      </c>
      <c r="K435" s="24">
        <v>0</v>
      </c>
      <c r="L435" s="14">
        <f>貼り付けシート!C435</f>
        <v>5.2</v>
      </c>
      <c r="M435" s="14">
        <f>貼り付けシート!D435</f>
        <v>3</v>
      </c>
      <c r="N435" s="18">
        <f>貼り付けシート!E435</f>
        <v>54.930863499469972</v>
      </c>
      <c r="O435" s="18">
        <f>貼り付けシート!F435</f>
        <v>10.935198652556961</v>
      </c>
      <c r="P435" s="19">
        <f t="shared" si="40"/>
        <v>10.935198652556961</v>
      </c>
      <c r="Q435" s="19">
        <f t="shared" si="41"/>
        <v>0</v>
      </c>
    </row>
    <row r="436" spans="1:17">
      <c r="A436" s="38">
        <v>41657</v>
      </c>
      <c r="B436" s="49" t="s">
        <v>171</v>
      </c>
      <c r="C436" s="24">
        <f t="shared" si="36"/>
        <v>30.406921776000001</v>
      </c>
      <c r="D436" s="24">
        <f t="shared" si="37"/>
        <v>1.4782768972295361</v>
      </c>
      <c r="E436" s="18">
        <f>IF(G436&gt;=0.3,(バックデータ一覧!$C$10*(バックデータ一覧!$C$12*計算過程!L436+バックデータ一覧!$C$13*LN(計算過程!G436)+バックデータ一覧!$C$14)^バックデータ一覧!$C$11+バックデータ一覧!$E$10*(計算過程!G436/(バックデータ一覧!$E$12*計算過程!L436+バックデータ一覧!$E$13*LN(計算過程!G436)+バックデータ一覧!$E$14))^バックデータ一覧!$E$11)*計算過程!$W$11*10^-3,0)</f>
        <v>1.4782768972295361</v>
      </c>
      <c r="F436" s="18">
        <f>IF(G436&lt;0.3,(バックデータ一覧!$C$10*(バックデータ一覧!$C$12*計算過程!L436+バックデータ一覧!$C$13*LN(0.3)+バックデータ一覧!$C$14)^バックデータ一覧!$C$11+バックデータ一覧!$E$10*(0.3/(バックデータ一覧!$E$12*計算過程!L436+バックデータ一覧!$E$13*LN(0.3)+バックデータ一覧!$E$14))^バックデータ一覧!$E$11)*計算過程!$W$11*計算過程!G436/0.3*10^-3,0)</f>
        <v>0</v>
      </c>
      <c r="G436" s="18">
        <f t="shared" si="38"/>
        <v>0.45036615462319946</v>
      </c>
      <c r="H436" s="18">
        <f t="shared" si="39"/>
        <v>13.694248434185546</v>
      </c>
      <c r="I436" s="24">
        <v>0</v>
      </c>
      <c r="J436" s="24">
        <v>0</v>
      </c>
      <c r="K436" s="24">
        <v>0</v>
      </c>
      <c r="L436" s="14">
        <f>貼り付けシート!C436</f>
        <v>4.5999999999999996</v>
      </c>
      <c r="M436" s="14">
        <f>貼り付けシート!D436</f>
        <v>2.9</v>
      </c>
      <c r="N436" s="18">
        <f>貼り付けシート!E436</f>
        <v>55.379908723249663</v>
      </c>
      <c r="O436" s="18">
        <f>貼り付けシート!F436</f>
        <v>13.694248434185546</v>
      </c>
      <c r="P436" s="19">
        <f t="shared" si="40"/>
        <v>13.694248434185546</v>
      </c>
      <c r="Q436" s="19">
        <f t="shared" si="41"/>
        <v>0</v>
      </c>
    </row>
    <row r="437" spans="1:17">
      <c r="A437" s="38">
        <v>41657</v>
      </c>
      <c r="B437" s="49" t="s">
        <v>172</v>
      </c>
      <c r="C437" s="24">
        <f t="shared" si="36"/>
        <v>30.406921776000001</v>
      </c>
      <c r="D437" s="24">
        <f t="shared" si="37"/>
        <v>1.5128435382907137</v>
      </c>
      <c r="E437" s="18">
        <f>IF(G437&gt;=0.3,(バックデータ一覧!$C$10*(バックデータ一覧!$C$12*計算過程!L437+バックデータ一覧!$C$13*LN(計算過程!G437)+バックデータ一覧!$C$14)^バックデータ一覧!$C$11+バックデータ一覧!$E$10*(計算過程!G437/(バックデータ一覧!$E$12*計算過程!L437+バックデータ一覧!$E$13*LN(計算過程!G437)+バックデータ一覧!$E$14))^バックデータ一覧!$E$11)*計算過程!$W$11*10^-3,0)</f>
        <v>1.5128435382907137</v>
      </c>
      <c r="F437" s="18">
        <f>IF(G437&lt;0.3,(バックデータ一覧!$C$10*(バックデータ一覧!$C$12*計算過程!L437+バックデータ一覧!$C$13*LN(0.3)+バックデータ一覧!$C$14)^バックデータ一覧!$C$11+バックデータ一覧!$E$10*(0.3/(バックデータ一覧!$E$12*計算過程!L437+バックデータ一覧!$E$13*LN(0.3)+バックデータ一覧!$E$14))^バックデータ一覧!$E$11)*計算過程!$W$11*計算過程!G437/0.3*10^-3,0)</f>
        <v>0</v>
      </c>
      <c r="G437" s="18">
        <f t="shared" si="38"/>
        <v>0.45563388046194686</v>
      </c>
      <c r="H437" s="18">
        <f t="shared" si="39"/>
        <v>13.854423761701753</v>
      </c>
      <c r="I437" s="24">
        <v>0</v>
      </c>
      <c r="J437" s="24">
        <v>0</v>
      </c>
      <c r="K437" s="24">
        <v>0</v>
      </c>
      <c r="L437" s="14">
        <f>貼り付けシート!C437</f>
        <v>4.0999999999999996</v>
      </c>
      <c r="M437" s="14">
        <f>貼り付けシート!D437</f>
        <v>2.8</v>
      </c>
      <c r="N437" s="18">
        <f>貼り付けシート!E437</f>
        <v>55.386950443497838</v>
      </c>
      <c r="O437" s="18">
        <f>貼り付けシート!F437</f>
        <v>13.854423761701753</v>
      </c>
      <c r="P437" s="19">
        <f t="shared" si="40"/>
        <v>13.854423761701753</v>
      </c>
      <c r="Q437" s="19">
        <f t="shared" si="41"/>
        <v>0</v>
      </c>
    </row>
    <row r="438" spans="1:17">
      <c r="A438" s="38">
        <v>41658</v>
      </c>
      <c r="B438" s="49" t="s">
        <v>149</v>
      </c>
      <c r="C438" s="24">
        <f t="shared" si="36"/>
        <v>30.406921776000001</v>
      </c>
      <c r="D438" s="24">
        <f t="shared" si="37"/>
        <v>1.5690332512446672</v>
      </c>
      <c r="E438" s="18">
        <f>IF(G438&gt;=0.3,(バックデータ一覧!$C$10*(バックデータ一覧!$C$12*計算過程!L438+バックデータ一覧!$C$13*LN(計算過程!G438)+バックデータ一覧!$C$14)^バックデータ一覧!$C$11+バックデータ一覧!$E$10*(計算過程!G438/(バックデータ一覧!$E$12*計算過程!L438+バックデータ一覧!$E$13*LN(計算過程!G438)+バックデータ一覧!$E$14))^バックデータ一覧!$E$11)*計算過程!$W$11*10^-3,0)</f>
        <v>1.5690332512446672</v>
      </c>
      <c r="F438" s="18">
        <f>IF(G438&lt;0.3,(バックデータ一覧!$C$10*(バックデータ一覧!$C$12*計算過程!L438+バックデータ一覧!$C$13*LN(0.3)+バックデータ一覧!$C$14)^バックデータ一覧!$C$11+バックデータ一覧!$E$10*(0.3/(バックデータ一覧!$E$12*計算過程!L438+バックデータ一覧!$E$13*LN(0.3)+バックデータ一覧!$E$14))^バックデータ一覧!$E$11)*計算過程!$W$11*計算過程!G438/0.3*10^-3,0)</f>
        <v>0</v>
      </c>
      <c r="G438" s="18">
        <f t="shared" si="38"/>
        <v>0.47406250747214762</v>
      </c>
      <c r="H438" s="18">
        <f t="shared" si="39"/>
        <v>14.414781581640009</v>
      </c>
      <c r="I438" s="24">
        <v>0</v>
      </c>
      <c r="J438" s="24">
        <v>0</v>
      </c>
      <c r="K438" s="24">
        <v>0</v>
      </c>
      <c r="L438" s="14">
        <f>貼り付けシート!C438</f>
        <v>3.9</v>
      </c>
      <c r="M438" s="14">
        <f>貼り付けシート!D438</f>
        <v>2.7</v>
      </c>
      <c r="N438" s="18">
        <f>貼り付けシート!E438</f>
        <v>54.173923700627277</v>
      </c>
      <c r="O438" s="18">
        <f>貼り付けシート!F438</f>
        <v>14.414781581640009</v>
      </c>
      <c r="P438" s="19">
        <f t="shared" si="40"/>
        <v>14.414781581640009</v>
      </c>
      <c r="Q438" s="19">
        <f t="shared" si="41"/>
        <v>0</v>
      </c>
    </row>
    <row r="439" spans="1:17">
      <c r="A439" s="38">
        <v>41658</v>
      </c>
      <c r="B439" s="49" t="s">
        <v>150</v>
      </c>
      <c r="C439" s="24">
        <f t="shared" si="36"/>
        <v>30.406921776000001</v>
      </c>
      <c r="D439" s="24">
        <f t="shared" si="37"/>
        <v>1.6091376764295944</v>
      </c>
      <c r="E439" s="18">
        <f>IF(G439&gt;=0.3,(バックデータ一覧!$C$10*(バックデータ一覧!$C$12*計算過程!L439+バックデータ一覧!$C$13*LN(計算過程!G439)+バックデータ一覧!$C$14)^バックデータ一覧!$C$11+バックデータ一覧!$E$10*(計算過程!G439/(バックデータ一覧!$E$12*計算過程!L439+バックデータ一覧!$E$13*LN(計算過程!G439)+バックデータ一覧!$E$14))^バックデータ一覧!$E$11)*計算過程!$W$11*10^-3,0)</f>
        <v>1.6091376764295944</v>
      </c>
      <c r="F439" s="18">
        <f>IF(G439&lt;0.3,(バックデータ一覧!$C$10*(バックデータ一覧!$C$12*計算過程!L439+バックデータ一覧!$C$13*LN(0.3)+バックデータ一覧!$C$14)^バックデータ一覧!$C$11+バックデータ一覧!$E$10*(0.3/(バックデータ一覧!$E$12*計算過程!L439+バックデータ一覧!$E$13*LN(0.3)+バックデータ一覧!$E$14))^バックデータ一覧!$E$11)*計算過程!$W$11*計算過程!G439/0.3*10^-3,0)</f>
        <v>0</v>
      </c>
      <c r="G439" s="18">
        <f t="shared" si="38"/>
        <v>0.48643039947195388</v>
      </c>
      <c r="H439" s="18">
        <f t="shared" si="39"/>
        <v>14.790851106212134</v>
      </c>
      <c r="I439" s="24">
        <v>0</v>
      </c>
      <c r="J439" s="24">
        <v>0</v>
      </c>
      <c r="K439" s="24">
        <v>0</v>
      </c>
      <c r="L439" s="14">
        <f>貼り付けシート!C439</f>
        <v>3.7</v>
      </c>
      <c r="M439" s="14">
        <f>貼り付けシート!D439</f>
        <v>2.5</v>
      </c>
      <c r="N439" s="18">
        <f>貼り付けシート!E439</f>
        <v>50.888906493786315</v>
      </c>
      <c r="O439" s="18">
        <f>貼り付けシート!F439</f>
        <v>14.790851106212134</v>
      </c>
      <c r="P439" s="19">
        <f t="shared" si="40"/>
        <v>14.790851106212134</v>
      </c>
      <c r="Q439" s="19">
        <f t="shared" si="41"/>
        <v>0</v>
      </c>
    </row>
    <row r="440" spans="1:17">
      <c r="A440" s="38">
        <v>41658</v>
      </c>
      <c r="B440" s="49" t="s">
        <v>151</v>
      </c>
      <c r="C440" s="24">
        <f t="shared" si="36"/>
        <v>30.406921776000001</v>
      </c>
      <c r="D440" s="24">
        <f t="shared" si="37"/>
        <v>1.6527577416712498</v>
      </c>
      <c r="E440" s="18">
        <f>IF(G440&gt;=0.3,(バックデータ一覧!$C$10*(バックデータ一覧!$C$12*計算過程!L440+バックデータ一覧!$C$13*LN(計算過程!G440)+バックデータ一覧!$C$14)^バックデータ一覧!$C$11+バックデータ一覧!$E$10*(計算過程!G440/(バックデータ一覧!$E$12*計算過程!L440+バックデータ一覧!$E$13*LN(計算過程!G440)+バックデータ一覧!$E$14))^バックデータ一覧!$E$11)*計算過程!$W$11*10^-3,0)</f>
        <v>1.6527577416712498</v>
      </c>
      <c r="F440" s="18">
        <f>IF(G440&lt;0.3,(バックデータ一覧!$C$10*(バックデータ一覧!$C$12*計算過程!L440+バックデータ一覧!$C$13*LN(0.3)+バックデータ一覧!$C$14)^バックデータ一覧!$C$11+バックデータ一覧!$E$10*(0.3/(バックデータ一覧!$E$12*計算過程!L440+バックデータ一覧!$E$13*LN(0.3)+バックデータ一覧!$E$14))^バックデータ一覧!$E$11)*計算過程!$W$11*計算過程!G440/0.3*10^-3,0)</f>
        <v>0</v>
      </c>
      <c r="G440" s="18">
        <f t="shared" si="38"/>
        <v>0.4985702792181545</v>
      </c>
      <c r="H440" s="18">
        <f t="shared" si="39"/>
        <v>15.159987480024903</v>
      </c>
      <c r="I440" s="24">
        <v>0</v>
      </c>
      <c r="J440" s="24">
        <v>0</v>
      </c>
      <c r="K440" s="24">
        <v>0</v>
      </c>
      <c r="L440" s="14">
        <f>貼り付けシート!C440</f>
        <v>3.4</v>
      </c>
      <c r="M440" s="14">
        <f>貼り付けシート!D440</f>
        <v>2.4</v>
      </c>
      <c r="N440" s="18">
        <f>貼り付けシート!E440</f>
        <v>49.906699047413056</v>
      </c>
      <c r="O440" s="18">
        <f>貼り付けシート!F440</f>
        <v>15.159987480024903</v>
      </c>
      <c r="P440" s="19">
        <f t="shared" si="40"/>
        <v>15.159987480024903</v>
      </c>
      <c r="Q440" s="19">
        <f t="shared" si="41"/>
        <v>0</v>
      </c>
    </row>
    <row r="441" spans="1:17">
      <c r="A441" s="38">
        <v>41658</v>
      </c>
      <c r="B441" s="49" t="s">
        <v>152</v>
      </c>
      <c r="C441" s="24">
        <f t="shared" si="36"/>
        <v>30.406921776000001</v>
      </c>
      <c r="D441" s="24">
        <f t="shared" si="37"/>
        <v>1.6950230848220778</v>
      </c>
      <c r="E441" s="18">
        <f>IF(G441&gt;=0.3,(バックデータ一覧!$C$10*(バックデータ一覧!$C$12*計算過程!L441+バックデータ一覧!$C$13*LN(計算過程!G441)+バックデータ一覧!$C$14)^バックデータ一覧!$C$11+バックデータ一覧!$E$10*(計算過程!G441/(バックデータ一覧!$E$12*計算過程!L441+バックデータ一覧!$E$13*LN(計算過程!G441)+バックデータ一覧!$E$14))^バックデータ一覧!$E$11)*計算過程!$W$11*10^-3,0)</f>
        <v>1.6950230848220778</v>
      </c>
      <c r="F441" s="18">
        <f>IF(G441&lt;0.3,(バックデータ一覧!$C$10*(バックデータ一覧!$C$12*計算過程!L441+バックデータ一覧!$C$13*LN(0.3)+バックデータ一覧!$C$14)^バックデータ一覧!$C$11+バックデータ一覧!$E$10*(0.3/(バックデータ一覧!$E$12*計算過程!L441+バックデータ一覧!$E$13*LN(0.3)+バックデータ一覧!$E$14))^バックデータ一覧!$E$11)*計算過程!$W$11*計算過程!G441/0.3*10^-3,0)</f>
        <v>0</v>
      </c>
      <c r="G441" s="18">
        <f t="shared" si="38"/>
        <v>0.51022316582981775</v>
      </c>
      <c r="H441" s="18">
        <f t="shared" si="39"/>
        <v>15.514315891690346</v>
      </c>
      <c r="I441" s="24">
        <v>0</v>
      </c>
      <c r="J441" s="24">
        <v>0</v>
      </c>
      <c r="K441" s="24">
        <v>0</v>
      </c>
      <c r="L441" s="14">
        <f>貼り付けシート!C441</f>
        <v>3.1</v>
      </c>
      <c r="M441" s="14">
        <f>貼り付けシート!D441</f>
        <v>2.4</v>
      </c>
      <c r="N441" s="18">
        <f>貼り付けシート!E441</f>
        <v>50.977232915855822</v>
      </c>
      <c r="O441" s="18">
        <f>貼り付けシート!F441</f>
        <v>15.514315891690346</v>
      </c>
      <c r="P441" s="19">
        <f t="shared" si="40"/>
        <v>15.514315891690346</v>
      </c>
      <c r="Q441" s="19">
        <f t="shared" si="41"/>
        <v>0</v>
      </c>
    </row>
    <row r="442" spans="1:17">
      <c r="A442" s="38">
        <v>41658</v>
      </c>
      <c r="B442" s="49" t="s">
        <v>153</v>
      </c>
      <c r="C442" s="24">
        <f t="shared" si="36"/>
        <v>30.406921776000001</v>
      </c>
      <c r="D442" s="24">
        <f t="shared" si="37"/>
        <v>1.7453446621489059</v>
      </c>
      <c r="E442" s="18">
        <f>IF(G442&gt;=0.3,(バックデータ一覧!$C$10*(バックデータ一覧!$C$12*計算過程!L442+バックデータ一覧!$C$13*LN(計算過程!G442)+バックデータ一覧!$C$14)^バックデータ一覧!$C$11+バックデータ一覧!$E$10*(計算過程!G442/(バックデータ一覧!$E$12*計算過程!L442+バックデータ一覧!$E$13*LN(計算過程!G442)+バックデータ一覧!$E$14))^バックデータ一覧!$E$11)*計算過程!$W$11*10^-3,0)</f>
        <v>1.7453446621489059</v>
      </c>
      <c r="F442" s="18">
        <f>IF(G442&lt;0.3,(バックデータ一覧!$C$10*(バックデータ一覧!$C$12*計算過程!L442+バックデータ一覧!$C$13*LN(0.3)+バックデータ一覧!$C$14)^バックデータ一覧!$C$11+バックデータ一覧!$E$10*(0.3/(バックデータ一覧!$E$12*計算過程!L442+バックデータ一覧!$E$13*LN(0.3)+バックデータ一覧!$E$14))^バックデータ一覧!$E$11)*計算過程!$W$11*計算過程!G442/0.3*10^-3,0)</f>
        <v>0</v>
      </c>
      <c r="G442" s="18">
        <f t="shared" si="38"/>
        <v>0.52337866707691816</v>
      </c>
      <c r="H442" s="18">
        <f t="shared" si="39"/>
        <v>15.914334189034996</v>
      </c>
      <c r="I442" s="24">
        <v>0</v>
      </c>
      <c r="J442" s="24">
        <v>0</v>
      </c>
      <c r="K442" s="24">
        <v>0</v>
      </c>
      <c r="L442" s="14">
        <f>貼り付けシート!C442</f>
        <v>2.7</v>
      </c>
      <c r="M442" s="14">
        <f>貼り付けシート!D442</f>
        <v>2.2999999999999998</v>
      </c>
      <c r="N442" s="18">
        <f>貼り付けシート!E442</f>
        <v>50.267510285066578</v>
      </c>
      <c r="O442" s="18">
        <f>貼り付けシート!F442</f>
        <v>15.914334189034996</v>
      </c>
      <c r="P442" s="19">
        <f t="shared" si="40"/>
        <v>15.914334189034996</v>
      </c>
      <c r="Q442" s="19">
        <f t="shared" si="41"/>
        <v>0</v>
      </c>
    </row>
    <row r="443" spans="1:17">
      <c r="A443" s="38">
        <v>41658</v>
      </c>
      <c r="B443" s="49" t="s">
        <v>154</v>
      </c>
      <c r="C443" s="24">
        <f t="shared" si="36"/>
        <v>30.406921776000001</v>
      </c>
      <c r="D443" s="24">
        <f t="shared" si="37"/>
        <v>1.8662768666650982</v>
      </c>
      <c r="E443" s="18">
        <f>IF(G443&gt;=0.3,(バックデータ一覧!$C$10*(バックデータ一覧!$C$12*計算過程!L443+バックデータ一覧!$C$13*LN(計算過程!G443)+バックデータ一覧!$C$14)^バックデータ一覧!$C$11+バックデータ一覧!$E$10*(計算過程!G443/(バックデータ一覧!$E$12*計算過程!L443+バックデータ一覧!$E$13*LN(計算過程!G443)+バックデータ一覧!$E$14))^バックデータ一覧!$E$11)*計算過程!$W$11*10^-3,0)</f>
        <v>1.8662768666650982</v>
      </c>
      <c r="F443" s="18">
        <f>IF(G443&lt;0.3,(バックデータ一覧!$C$10*(バックデータ一覧!$C$12*計算過程!L443+バックデータ一覧!$C$13*LN(0.3)+バックデータ一覧!$C$14)^バックデータ一覧!$C$11+バックデータ一覧!$E$10*(0.3/(バックデータ一覧!$E$12*計算過程!L443+バックデータ一覧!$E$13*LN(0.3)+バックデータ一覧!$E$14))^バックデータ一覧!$E$11)*計算過程!$W$11*計算過程!G443/0.3*10^-3,0)</f>
        <v>0</v>
      </c>
      <c r="G443" s="18">
        <f t="shared" si="38"/>
        <v>0.57189291706093148</v>
      </c>
      <c r="H443" s="18">
        <f t="shared" si="39"/>
        <v>17.389503193320198</v>
      </c>
      <c r="I443" s="24">
        <v>0</v>
      </c>
      <c r="J443" s="24">
        <v>0</v>
      </c>
      <c r="K443" s="24">
        <v>0</v>
      </c>
      <c r="L443" s="14">
        <f>貼り付けシート!C443</f>
        <v>2.6</v>
      </c>
      <c r="M443" s="14">
        <f>貼り付けシート!D443</f>
        <v>2.2999999999999998</v>
      </c>
      <c r="N443" s="18">
        <f>貼り付けシート!E443</f>
        <v>50.626149779050102</v>
      </c>
      <c r="O443" s="18">
        <f>貼り付けシート!F443</f>
        <v>17.389503193320198</v>
      </c>
      <c r="P443" s="19">
        <f t="shared" si="40"/>
        <v>17.389503193320198</v>
      </c>
      <c r="Q443" s="19">
        <f t="shared" si="41"/>
        <v>0</v>
      </c>
    </row>
    <row r="444" spans="1:17">
      <c r="A444" s="38">
        <v>41658</v>
      </c>
      <c r="B444" s="49" t="s">
        <v>155</v>
      </c>
      <c r="C444" s="24">
        <f t="shared" si="36"/>
        <v>30.406921776000001</v>
      </c>
      <c r="D444" s="24">
        <f t="shared" si="37"/>
        <v>1.7156261988254422</v>
      </c>
      <c r="E444" s="18">
        <f>IF(G444&gt;=0.3,(バックデータ一覧!$C$10*(バックデータ一覧!$C$12*計算過程!L444+バックデータ一覧!$C$13*LN(計算過程!G444)+バックデータ一覧!$C$14)^バックデータ一覧!$C$11+バックデータ一覧!$E$10*(計算過程!G444/(バックデータ一覧!$E$12*計算過程!L444+バックデータ一覧!$E$13*LN(計算過程!G444)+バックデータ一覧!$E$14))^バックデータ一覧!$E$11)*計算過程!$W$11*10^-3,0)</f>
        <v>1.7156261988254422</v>
      </c>
      <c r="F444" s="18">
        <f>IF(G444&lt;0.3,(バックデータ一覧!$C$10*(バックデータ一覧!$C$12*計算過程!L444+バックデータ一覧!$C$13*LN(0.3)+バックデータ一覧!$C$14)^バックデータ一覧!$C$11+バックデータ一覧!$E$10*(0.3/(バックデータ一覧!$E$12*計算過程!L444+バックデータ一覧!$E$13*LN(0.3)+バックデータ一覧!$E$14))^バックデータ一覧!$E$11)*計算過程!$W$11*計算過程!G444/0.3*10^-3,0)</f>
        <v>0</v>
      </c>
      <c r="G444" s="18">
        <f t="shared" si="38"/>
        <v>0.50430561185525913</v>
      </c>
      <c r="H444" s="18">
        <f t="shared" si="39"/>
        <v>15.334381290880684</v>
      </c>
      <c r="I444" s="24">
        <v>0</v>
      </c>
      <c r="J444" s="24">
        <v>0</v>
      </c>
      <c r="K444" s="24">
        <v>0</v>
      </c>
      <c r="L444" s="14">
        <f>貼り付けシート!C444</f>
        <v>2.2999999999999998</v>
      </c>
      <c r="M444" s="14">
        <f>貼り付けシート!D444</f>
        <v>2.2999999999999998</v>
      </c>
      <c r="N444" s="18">
        <f>貼り付けシート!E444</f>
        <v>51.719295170253034</v>
      </c>
      <c r="O444" s="18">
        <f>貼り付けシート!F444</f>
        <v>15.334381290880684</v>
      </c>
      <c r="P444" s="19">
        <f t="shared" si="40"/>
        <v>15.334381290880684</v>
      </c>
      <c r="Q444" s="19">
        <f t="shared" si="41"/>
        <v>0</v>
      </c>
    </row>
    <row r="445" spans="1:17">
      <c r="A445" s="38">
        <v>41658</v>
      </c>
      <c r="B445" s="49" t="s">
        <v>156</v>
      </c>
      <c r="C445" s="24">
        <f t="shared" si="36"/>
        <v>30.406921776000001</v>
      </c>
      <c r="D445" s="24">
        <f t="shared" si="37"/>
        <v>1.2897143688241968</v>
      </c>
      <c r="E445" s="18">
        <f>IF(G445&gt;=0.3,(バックデータ一覧!$C$10*(バックデータ一覧!$C$12*計算過程!L445+バックデータ一覧!$C$13*LN(計算過程!G445)+バックデータ一覧!$C$14)^バックデータ一覧!$C$11+バックデータ一覧!$E$10*(計算過程!G445/(バックデータ一覧!$E$12*計算過程!L445+バックデータ一覧!$E$13*LN(計算過程!G445)+バックデータ一覧!$E$14))^バックデータ一覧!$E$11)*計算過程!$W$11*10^-3,0)</f>
        <v>1.2897143688241968</v>
      </c>
      <c r="F445" s="18">
        <f>IF(G445&lt;0.3,(バックデータ一覧!$C$10*(バックデータ一覧!$C$12*計算過程!L445+バックデータ一覧!$C$13*LN(0.3)+バックデータ一覧!$C$14)^バックデータ一覧!$C$11+バックデータ一覧!$E$10*(0.3/(バックデータ一覧!$E$12*計算過程!L445+バックデータ一覧!$E$13*LN(0.3)+バックデータ一覧!$E$14))^バックデータ一覧!$E$11)*計算過程!$W$11*計算過程!G445/0.3*10^-3,0)</f>
        <v>0</v>
      </c>
      <c r="G445" s="18">
        <f t="shared" si="38"/>
        <v>0.34903997990570562</v>
      </c>
      <c r="H445" s="18">
        <f t="shared" si="39"/>
        <v>10.613231365689403</v>
      </c>
      <c r="I445" s="24">
        <v>0</v>
      </c>
      <c r="J445" s="24">
        <v>0</v>
      </c>
      <c r="K445" s="24">
        <v>0</v>
      </c>
      <c r="L445" s="14">
        <f>貼り付けシート!C445</f>
        <v>2.1</v>
      </c>
      <c r="M445" s="14">
        <f>貼り付けシート!D445</f>
        <v>2.4</v>
      </c>
      <c r="N445" s="18">
        <f>貼り付けシート!E445</f>
        <v>54.734884876679537</v>
      </c>
      <c r="O445" s="18">
        <f>貼り付けシート!F445</f>
        <v>10.613231365689403</v>
      </c>
      <c r="P445" s="19">
        <f t="shared" si="40"/>
        <v>10.613231365689403</v>
      </c>
      <c r="Q445" s="19">
        <f t="shared" si="41"/>
        <v>0</v>
      </c>
    </row>
    <row r="446" spans="1:17">
      <c r="A446" s="38">
        <v>41658</v>
      </c>
      <c r="B446" s="49" t="s">
        <v>157</v>
      </c>
      <c r="C446" s="24">
        <f t="shared" si="36"/>
        <v>30.406921776000001</v>
      </c>
      <c r="D446" s="24">
        <f t="shared" si="37"/>
        <v>0.47359249120609032</v>
      </c>
      <c r="E446" s="18">
        <f>IF(G446&gt;=0.3,(バックデータ一覧!$C$10*(バックデータ一覧!$C$12*計算過程!L446+バックデータ一覧!$C$13*LN(計算過程!G446)+バックデータ一覧!$C$14)^バックデータ一覧!$C$11+バックデータ一覧!$E$10*(計算過程!G446/(バックデータ一覧!$E$12*計算過程!L446+バックデータ一覧!$E$13*LN(計算過程!G446)+バックデータ一覧!$E$14))^バックデータ一覧!$E$11)*計算過程!$W$11*10^-3,0)</f>
        <v>0</v>
      </c>
      <c r="F446" s="18">
        <f>IF(G446&lt;0.3,(バックデータ一覧!$C$10*(バックデータ一覧!$C$12*計算過程!L446+バックデータ一覧!$C$13*LN(0.3)+バックデータ一覧!$C$14)^バックデータ一覧!$C$11+バックデータ一覧!$E$10*(0.3/(バックデータ一覧!$E$12*計算過程!L446+バックデータ一覧!$E$13*LN(0.3)+バックデータ一覧!$E$14))^バックデータ一覧!$E$11)*計算過程!$W$11*計算過程!G446/0.3*10^-3,0)</f>
        <v>0.47359249120609032</v>
      </c>
      <c r="G446" s="18">
        <f t="shared" si="38"/>
        <v>0.13412611788349602</v>
      </c>
      <c r="H446" s="18">
        <f t="shared" si="39"/>
        <v>4.0783623746020181</v>
      </c>
      <c r="I446" s="24">
        <v>0</v>
      </c>
      <c r="J446" s="24">
        <v>0</v>
      </c>
      <c r="K446" s="24">
        <v>0</v>
      </c>
      <c r="L446" s="14">
        <f>貼り付けシート!C446</f>
        <v>4.0999999999999996</v>
      </c>
      <c r="M446" s="14">
        <f>貼り付けシート!D446</f>
        <v>2.2999999999999998</v>
      </c>
      <c r="N446" s="18">
        <f>貼り付けシート!E446</f>
        <v>45.532861527953656</v>
      </c>
      <c r="O446" s="18">
        <f>貼り付けシート!F446</f>
        <v>4.0783623746020181</v>
      </c>
      <c r="P446" s="19">
        <f t="shared" si="40"/>
        <v>4.0783623746020181</v>
      </c>
      <c r="Q446" s="19">
        <f t="shared" si="41"/>
        <v>0</v>
      </c>
    </row>
    <row r="447" spans="1:17">
      <c r="A447" s="38">
        <v>41658</v>
      </c>
      <c r="B447" s="49" t="s">
        <v>158</v>
      </c>
      <c r="C447" s="24">
        <f t="shared" si="36"/>
        <v>30.406921776000001</v>
      </c>
      <c r="D447" s="24">
        <f t="shared" si="37"/>
        <v>0.26183982875456557</v>
      </c>
      <c r="E447" s="18">
        <f>IF(G447&gt;=0.3,(バックデータ一覧!$C$10*(バックデータ一覧!$C$12*計算過程!L447+バックデータ一覧!$C$13*LN(計算過程!G447)+バックデータ一覧!$C$14)^バックデータ一覧!$C$11+バックデータ一覧!$E$10*(計算過程!G447/(バックデータ一覧!$E$12*計算過程!L447+バックデータ一覧!$E$13*LN(計算過程!G447)+バックデータ一覧!$E$14))^バックデータ一覧!$E$11)*計算過程!$W$11*10^-3,0)</f>
        <v>0</v>
      </c>
      <c r="F447" s="18">
        <f>IF(G447&lt;0.3,(バックデータ一覧!$C$10*(バックデータ一覧!$C$12*計算過程!L447+バックデータ一覧!$C$13*LN(0.3)+バックデータ一覧!$C$14)^バックデータ一覧!$C$11+バックデータ一覧!$E$10*(0.3/(バックデータ一覧!$E$12*計算過程!L447+バックデータ一覧!$E$13*LN(0.3)+バックデータ一覧!$E$14))^バックデータ一覧!$E$11)*計算過程!$W$11*計算過程!G447/0.3*10^-3,0)</f>
        <v>0.26183982875456557</v>
      </c>
      <c r="G447" s="18">
        <f t="shared" si="38"/>
        <v>7.6423175619059119E-2</v>
      </c>
      <c r="H447" s="18">
        <f t="shared" si="39"/>
        <v>2.3237935229222413</v>
      </c>
      <c r="I447" s="24">
        <v>0</v>
      </c>
      <c r="J447" s="24">
        <v>0</v>
      </c>
      <c r="K447" s="24">
        <v>0</v>
      </c>
      <c r="L447" s="14">
        <f>貼り付けシート!C447</f>
        <v>5</v>
      </c>
      <c r="M447" s="14">
        <f>貼り付けシート!D447</f>
        <v>2.4</v>
      </c>
      <c r="N447" s="18">
        <f>貼り付けシート!E447</f>
        <v>44.604318954716895</v>
      </c>
      <c r="O447" s="18">
        <f>貼り付けシート!F447</f>
        <v>2.3237935229222413</v>
      </c>
      <c r="P447" s="19">
        <f t="shared" si="40"/>
        <v>2.3237935229222413</v>
      </c>
      <c r="Q447" s="19">
        <f t="shared" si="41"/>
        <v>0</v>
      </c>
    </row>
    <row r="448" spans="1:17">
      <c r="A448" s="38">
        <v>41658</v>
      </c>
      <c r="B448" s="49" t="s">
        <v>159</v>
      </c>
      <c r="C448" s="24">
        <f t="shared" si="36"/>
        <v>30.406921776000001</v>
      </c>
      <c r="D448" s="24">
        <f t="shared" si="37"/>
        <v>0.14682042785598673</v>
      </c>
      <c r="E448" s="18">
        <f>IF(G448&gt;=0.3,(バックデータ一覧!$C$10*(バックデータ一覧!$C$12*計算過程!L448+バックデータ一覧!$C$13*LN(計算過程!G448)+バックデータ一覧!$C$14)^バックデータ一覧!$C$11+バックデータ一覧!$E$10*(計算過程!G448/(バックデータ一覧!$E$12*計算過程!L448+バックデータ一覧!$E$13*LN(計算過程!G448)+バックデータ一覧!$E$14))^バックデータ一覧!$E$11)*計算過程!$W$11*10^-3,0)</f>
        <v>0</v>
      </c>
      <c r="F448" s="18">
        <f>IF(G448&lt;0.3,(バックデータ一覧!$C$10*(バックデータ一覧!$C$12*計算過程!L448+バックデータ一覧!$C$13*LN(0.3)+バックデータ一覧!$C$14)^バックデータ一覧!$C$11+バックデータ一覧!$E$10*(0.3/(バックデータ一覧!$E$12*計算過程!L448+バックデータ一覧!$E$13*LN(0.3)+バックデータ一覧!$E$14))^バックデータ一覧!$E$11)*計算過程!$W$11*計算過程!G448/0.3*10^-3,0)</f>
        <v>0.14682042785598673</v>
      </c>
      <c r="G448" s="18">
        <f t="shared" si="38"/>
        <v>4.4794261215833742E-2</v>
      </c>
      <c r="H448" s="18">
        <f t="shared" si="39"/>
        <v>1.3620555968035672</v>
      </c>
      <c r="I448" s="24">
        <v>0</v>
      </c>
      <c r="J448" s="24">
        <v>0</v>
      </c>
      <c r="K448" s="24">
        <v>0</v>
      </c>
      <c r="L448" s="14">
        <f>貼り付けシート!C448</f>
        <v>6.3</v>
      </c>
      <c r="M448" s="14">
        <f>貼り付けシート!D448</f>
        <v>2.5</v>
      </c>
      <c r="N448" s="18">
        <f>貼り付けシート!E448</f>
        <v>42.448613313661696</v>
      </c>
      <c r="O448" s="18">
        <f>貼り付けシート!F448</f>
        <v>1.3620555968035672</v>
      </c>
      <c r="P448" s="19">
        <f t="shared" si="40"/>
        <v>1.3620555968035672</v>
      </c>
      <c r="Q448" s="19">
        <f t="shared" si="41"/>
        <v>0</v>
      </c>
    </row>
    <row r="449" spans="1:17">
      <c r="A449" s="38">
        <v>41658</v>
      </c>
      <c r="B449" s="49" t="s">
        <v>160</v>
      </c>
      <c r="C449" s="24">
        <f t="shared" si="36"/>
        <v>30.406921776000001</v>
      </c>
      <c r="D449" s="24">
        <f t="shared" si="37"/>
        <v>0.10927615788714766</v>
      </c>
      <c r="E449" s="18">
        <f>IF(G449&gt;=0.3,(バックデータ一覧!$C$10*(バックデータ一覧!$C$12*計算過程!L449+バックデータ一覧!$C$13*LN(計算過程!G449)+バックデータ一覧!$C$14)^バックデータ一覧!$C$11+バックデータ一覧!$E$10*(計算過程!G449/(バックデータ一覧!$E$12*計算過程!L449+バックデータ一覧!$E$13*LN(計算過程!G449)+バックデータ一覧!$E$14))^バックデータ一覧!$E$11)*計算過程!$W$11*10^-3,0)</f>
        <v>0</v>
      </c>
      <c r="F449" s="18">
        <f>IF(G449&lt;0.3,(バックデータ一覧!$C$10*(バックデータ一覧!$C$12*計算過程!L449+バックデータ一覧!$C$13*LN(0.3)+バックデータ一覧!$C$14)^バックデータ一覧!$C$11+バックデータ一覧!$E$10*(0.3/(バックデータ一覧!$E$12*計算過程!L449+バックデータ一覧!$E$13*LN(0.3)+バックデータ一覧!$E$14))^バックデータ一覧!$E$11)*計算過程!$W$11*計算過程!G449/0.3*10^-3,0)</f>
        <v>0.10927615788714766</v>
      </c>
      <c r="G449" s="18">
        <f t="shared" si="38"/>
        <v>3.4039947296921912E-2</v>
      </c>
      <c r="H449" s="18">
        <f t="shared" si="39"/>
        <v>1.0350500147166672</v>
      </c>
      <c r="I449" s="24">
        <v>0</v>
      </c>
      <c r="J449" s="24">
        <v>0</v>
      </c>
      <c r="K449" s="24">
        <v>0</v>
      </c>
      <c r="L449" s="14">
        <f>貼り付けシート!C449</f>
        <v>6.9</v>
      </c>
      <c r="M449" s="14">
        <f>貼り付けシート!D449</f>
        <v>2.2999999999999998</v>
      </c>
      <c r="N449" s="18">
        <f>貼り付けシート!E449</f>
        <v>37.484253296823027</v>
      </c>
      <c r="O449" s="18">
        <f>貼り付けシート!F449</f>
        <v>1.0350500147166672</v>
      </c>
      <c r="P449" s="19">
        <f t="shared" si="40"/>
        <v>1.0350500147166672</v>
      </c>
      <c r="Q449" s="19">
        <f t="shared" si="41"/>
        <v>0</v>
      </c>
    </row>
    <row r="450" spans="1:17">
      <c r="A450" s="38">
        <v>41658</v>
      </c>
      <c r="B450" s="49" t="s">
        <v>161</v>
      </c>
      <c r="C450" s="24">
        <f t="shared" si="36"/>
        <v>30.406921776000001</v>
      </c>
      <c r="D450" s="24">
        <f t="shared" si="37"/>
        <v>6.3920069293033038E-2</v>
      </c>
      <c r="E450" s="18">
        <f>IF(G450&gt;=0.3,(バックデータ一覧!$C$10*(バックデータ一覧!$C$12*計算過程!L450+バックデータ一覧!$C$13*LN(計算過程!G450)+バックデータ一覧!$C$14)^バックデータ一覧!$C$11+バックデータ一覧!$E$10*(計算過程!G450/(バックデータ一覧!$E$12*計算過程!L450+バックデータ一覧!$E$13*LN(計算過程!G450)+バックデータ一覧!$E$14))^バックデータ一覧!$E$11)*計算過程!$W$11*10^-3,0)</f>
        <v>0</v>
      </c>
      <c r="F450" s="18">
        <f>IF(G450&lt;0.3,(バックデータ一覧!$C$10*(バックデータ一覧!$C$12*計算過程!L450+バックデータ一覧!$C$13*LN(0.3)+バックデータ一覧!$C$14)^バックデータ一覧!$C$11+バックデータ一覧!$E$10*(0.3/(バックデータ一覧!$E$12*計算過程!L450+バックデータ一覧!$E$13*LN(0.3)+バックデータ一覧!$E$14))^バックデータ一覧!$E$11)*計算過程!$W$11*計算過程!G450/0.3*10^-3,0)</f>
        <v>6.3920069293033038E-2</v>
      </c>
      <c r="G450" s="18">
        <f t="shared" si="38"/>
        <v>2.0191615703924755E-2</v>
      </c>
      <c r="H450" s="18">
        <f t="shared" si="39"/>
        <v>0.61396487924029319</v>
      </c>
      <c r="I450" s="24">
        <v>0</v>
      </c>
      <c r="J450" s="24">
        <v>0</v>
      </c>
      <c r="K450" s="24">
        <v>0</v>
      </c>
      <c r="L450" s="14">
        <f>貼り付けシート!C450</f>
        <v>7.3</v>
      </c>
      <c r="M450" s="14">
        <f>貼り付けシート!D450</f>
        <v>2.1</v>
      </c>
      <c r="N450" s="18">
        <f>貼り付けシート!E450</f>
        <v>33.30937337112114</v>
      </c>
      <c r="O450" s="18">
        <f>貼り付けシート!F450</f>
        <v>0.61396487924029319</v>
      </c>
      <c r="P450" s="19">
        <f t="shared" si="40"/>
        <v>0.61396487924029319</v>
      </c>
      <c r="Q450" s="19">
        <f t="shared" si="41"/>
        <v>0</v>
      </c>
    </row>
    <row r="451" spans="1:17">
      <c r="A451" s="38">
        <v>41658</v>
      </c>
      <c r="B451" s="49" t="s">
        <v>162</v>
      </c>
      <c r="C451" s="24">
        <f t="shared" si="36"/>
        <v>30.406921776000001</v>
      </c>
      <c r="D451" s="24">
        <f t="shared" si="37"/>
        <v>3.5745158506124211E-2</v>
      </c>
      <c r="E451" s="18">
        <f>IF(G451&gt;=0.3,(バックデータ一覧!$C$10*(バックデータ一覧!$C$12*計算過程!L451+バックデータ一覧!$C$13*LN(計算過程!G451)+バックデータ一覧!$C$14)^バックデータ一覧!$C$11+バックデータ一覧!$E$10*(計算過程!G451/(バックデータ一覧!$E$12*計算過程!L451+バックデータ一覧!$E$13*LN(計算過程!G451)+バックデータ一覧!$E$14))^バックデータ一覧!$E$11)*計算過程!$W$11*10^-3,0)</f>
        <v>0</v>
      </c>
      <c r="F451" s="18">
        <f>IF(G451&lt;0.3,(バックデータ一覧!$C$10*(バックデータ一覧!$C$12*計算過程!L451+バックデータ一覧!$C$13*LN(0.3)+バックデータ一覧!$C$14)^バックデータ一覧!$C$11+バックデータ一覧!$E$10*(0.3/(バックデータ一覧!$E$12*計算過程!L451+バックデータ一覧!$E$13*LN(0.3)+バックデータ一覧!$E$14))^バックデータ一覧!$E$11)*計算過程!$W$11*計算過程!G451/0.3*10^-3,0)</f>
        <v>3.5745158506124211E-2</v>
      </c>
      <c r="G451" s="18">
        <f t="shared" si="38"/>
        <v>1.1781967479497684E-2</v>
      </c>
      <c r="H451" s="18">
        <f t="shared" si="39"/>
        <v>0.35825336351646198</v>
      </c>
      <c r="I451" s="24">
        <v>0</v>
      </c>
      <c r="J451" s="24">
        <v>0</v>
      </c>
      <c r="K451" s="24">
        <v>0</v>
      </c>
      <c r="L451" s="14">
        <f>貼り付けシート!C451</f>
        <v>8.5</v>
      </c>
      <c r="M451" s="14">
        <f>貼り付けシート!D451</f>
        <v>2.2000000000000002</v>
      </c>
      <c r="N451" s="18">
        <f>貼り付けシート!E451</f>
        <v>32.150663954132241</v>
      </c>
      <c r="O451" s="18">
        <f>貼り付けシート!F451</f>
        <v>0.35825336351646198</v>
      </c>
      <c r="P451" s="19">
        <f t="shared" si="40"/>
        <v>0.35825336351646198</v>
      </c>
      <c r="Q451" s="19">
        <f t="shared" si="41"/>
        <v>0</v>
      </c>
    </row>
    <row r="452" spans="1:17">
      <c r="A452" s="38">
        <v>41658</v>
      </c>
      <c r="B452" s="49" t="s">
        <v>163</v>
      </c>
      <c r="C452" s="24">
        <f t="shared" si="36"/>
        <v>30.406921776000001</v>
      </c>
      <c r="D452" s="24">
        <f t="shared" si="37"/>
        <v>3.2438364360528403E-2</v>
      </c>
      <c r="E452" s="18">
        <f>IF(G452&gt;=0.3,(バックデータ一覧!$C$10*(バックデータ一覧!$C$12*計算過程!L452+バックデータ一覧!$C$13*LN(計算過程!G452)+バックデータ一覧!$C$14)^バックデータ一覧!$C$11+バックデータ一覧!$E$10*(計算過程!G452/(バックデータ一覧!$E$12*計算過程!L452+バックデータ一覧!$E$13*LN(計算過程!G452)+バックデータ一覧!$E$14))^バックデータ一覧!$E$11)*計算過程!$W$11*10^-3,0)</f>
        <v>0</v>
      </c>
      <c r="F452" s="18">
        <f>IF(G452&lt;0.3,(バックデータ一覧!$C$10*(バックデータ一覧!$C$12*計算過程!L452+バックデータ一覧!$C$13*LN(0.3)+バックデータ一覧!$C$14)^バックデータ一覧!$C$11+バックデータ一覧!$E$10*(0.3/(バックデータ一覧!$E$12*計算過程!L452+バックデータ一覧!$E$13*LN(0.3)+バックデータ一覧!$E$14))^バックデータ一覧!$E$11)*計算過程!$W$11*計算過程!G452/0.3*10^-3,0)</f>
        <v>3.2438364360528403E-2</v>
      </c>
      <c r="G452" s="18">
        <f t="shared" si="38"/>
        <v>1.0730403953214847E-2</v>
      </c>
      <c r="H452" s="18">
        <f t="shared" si="39"/>
        <v>0.32627855363028502</v>
      </c>
      <c r="I452" s="24">
        <v>0</v>
      </c>
      <c r="J452" s="24">
        <v>0</v>
      </c>
      <c r="K452" s="24">
        <v>0</v>
      </c>
      <c r="L452" s="14">
        <f>貼り付けシート!C452</f>
        <v>8.6</v>
      </c>
      <c r="M452" s="14">
        <f>貼り付けシート!D452</f>
        <v>2.1</v>
      </c>
      <c r="N452" s="18">
        <f>貼り付けシート!E452</f>
        <v>30.486834766736791</v>
      </c>
      <c r="O452" s="18">
        <f>貼り付けシート!F452</f>
        <v>0.32627855363028502</v>
      </c>
      <c r="P452" s="19">
        <f t="shared" si="40"/>
        <v>0.32627855363028502</v>
      </c>
      <c r="Q452" s="19">
        <f t="shared" si="41"/>
        <v>0</v>
      </c>
    </row>
    <row r="453" spans="1:17">
      <c r="A453" s="38">
        <v>41658</v>
      </c>
      <c r="B453" s="49" t="s">
        <v>164</v>
      </c>
      <c r="C453" s="24">
        <f t="shared" si="36"/>
        <v>30.406921776000001</v>
      </c>
      <c r="D453" s="24">
        <f t="shared" si="37"/>
        <v>3.4858572647537119E-2</v>
      </c>
      <c r="E453" s="18">
        <f>IF(G453&gt;=0.3,(バックデータ一覧!$C$10*(バックデータ一覧!$C$12*計算過程!L453+バックデータ一覧!$C$13*LN(計算過程!G453)+バックデータ一覧!$C$14)^バックデータ一覧!$C$11+バックデータ一覧!$E$10*(計算過程!G453/(バックデータ一覧!$E$12*計算過程!L453+バックデータ一覧!$E$13*LN(計算過程!G453)+バックデータ一覧!$E$14))^バックデータ一覧!$E$11)*計算過程!$W$11*10^-3,0)</f>
        <v>0</v>
      </c>
      <c r="F453" s="18">
        <f>IF(G453&lt;0.3,(バックデータ一覧!$C$10*(バックデータ一覧!$C$12*計算過程!L453+バックデータ一覧!$C$13*LN(0.3)+バックデータ一覧!$C$14)^バックデータ一覧!$C$11+バックデータ一覧!$E$10*(0.3/(バックデータ一覧!$E$12*計算過程!L453+バックデータ一覧!$E$13*LN(0.3)+バックデータ一覧!$E$14))^バックデータ一覧!$E$11)*計算過程!$W$11*計算過程!G453/0.3*10^-3,0)</f>
        <v>3.4858572647537119E-2</v>
      </c>
      <c r="G453" s="18">
        <f t="shared" si="38"/>
        <v>1.1367292580412438E-2</v>
      </c>
      <c r="H453" s="18">
        <f t="shared" si="39"/>
        <v>0.34564437629750622</v>
      </c>
      <c r="I453" s="24">
        <v>0</v>
      </c>
      <c r="J453" s="24">
        <v>0</v>
      </c>
      <c r="K453" s="24">
        <v>0</v>
      </c>
      <c r="L453" s="14">
        <f>貼り付けシート!C453</f>
        <v>8.1999999999999993</v>
      </c>
      <c r="M453" s="14">
        <f>貼り付けシート!D453</f>
        <v>2.1</v>
      </c>
      <c r="N453" s="18">
        <f>貼り付けシート!E453</f>
        <v>31.325767024348007</v>
      </c>
      <c r="O453" s="18">
        <f>貼り付けシート!F453</f>
        <v>0.34564437629750622</v>
      </c>
      <c r="P453" s="19">
        <f t="shared" si="40"/>
        <v>0.34564437629750622</v>
      </c>
      <c r="Q453" s="19">
        <f t="shared" si="41"/>
        <v>0</v>
      </c>
    </row>
    <row r="454" spans="1:17">
      <c r="A454" s="38">
        <v>41658</v>
      </c>
      <c r="B454" s="49" t="s">
        <v>165</v>
      </c>
      <c r="C454" s="24">
        <f t="shared" si="36"/>
        <v>30.406921776000001</v>
      </c>
      <c r="D454" s="24">
        <f t="shared" si="37"/>
        <v>4.9390076199856983E-2</v>
      </c>
      <c r="E454" s="18">
        <f>IF(G454&gt;=0.3,(バックデータ一覧!$C$10*(バックデータ一覧!$C$12*計算過程!L454+バックデータ一覧!$C$13*LN(計算過程!G454)+バックデータ一覧!$C$14)^バックデータ一覧!$C$11+バックデータ一覧!$E$10*(計算過程!G454/(バックデータ一覧!$E$12*計算過程!L454+バックデータ一覧!$E$13*LN(計算過程!G454)+バックデータ一覧!$E$14))^バックデータ一覧!$E$11)*計算過程!$W$11*10^-3,0)</f>
        <v>0</v>
      </c>
      <c r="F454" s="18">
        <f>IF(G454&lt;0.3,(バックデータ一覧!$C$10*(バックデータ一覧!$C$12*計算過程!L454+バックデータ一覧!$C$13*LN(0.3)+バックデータ一覧!$C$14)^バックデータ一覧!$C$11+バックデータ一覧!$E$10*(0.3/(バックデータ一覧!$E$12*計算過程!L454+バックデータ一覧!$E$13*LN(0.3)+バックデータ一覧!$E$14))^バックデータ一覧!$E$11)*計算過程!$W$11*計算過程!G454/0.3*10^-3,0)</f>
        <v>4.9390076199856983E-2</v>
      </c>
      <c r="G454" s="18">
        <f t="shared" si="38"/>
        <v>1.533176307745515E-2</v>
      </c>
      <c r="H454" s="18">
        <f t="shared" si="39"/>
        <v>0.46619172058434377</v>
      </c>
      <c r="I454" s="24">
        <v>0</v>
      </c>
      <c r="J454" s="24">
        <v>0</v>
      </c>
      <c r="K454" s="24">
        <v>0</v>
      </c>
      <c r="L454" s="14">
        <f>貼り付けシート!C454</f>
        <v>6.8</v>
      </c>
      <c r="M454" s="14">
        <f>貼り付けシート!D454</f>
        <v>2.2000000000000002</v>
      </c>
      <c r="N454" s="18">
        <f>貼り付けシート!E454</f>
        <v>36.107508841531214</v>
      </c>
      <c r="O454" s="18">
        <f>貼り付けシート!F454</f>
        <v>0.46619172058434377</v>
      </c>
      <c r="P454" s="19">
        <f t="shared" si="40"/>
        <v>0.46619172058434377</v>
      </c>
      <c r="Q454" s="19">
        <f t="shared" si="41"/>
        <v>0</v>
      </c>
    </row>
    <row r="455" spans="1:17">
      <c r="A455" s="38">
        <v>41658</v>
      </c>
      <c r="B455" s="49" t="s">
        <v>166</v>
      </c>
      <c r="C455" s="24">
        <f t="shared" ref="C455:C518" si="42">$W$6*IF(AND(L455&lt;5,N455&gt;=80),$W$4,$W$5)*3600*10^-6</f>
        <v>30.406921776000001</v>
      </c>
      <c r="D455" s="24">
        <f t="shared" ref="D455:D518" si="43">IF(G455&gt;=0.3,E455,F455)</f>
        <v>8.556683218261904E-2</v>
      </c>
      <c r="E455" s="18">
        <f>IF(G455&gt;=0.3,(バックデータ一覧!$C$10*(バックデータ一覧!$C$12*計算過程!L455+バックデータ一覧!$C$13*LN(計算過程!G455)+バックデータ一覧!$C$14)^バックデータ一覧!$C$11+バックデータ一覧!$E$10*(計算過程!G455/(バックデータ一覧!$E$12*計算過程!L455+バックデータ一覧!$E$13*LN(計算過程!G455)+バックデータ一覧!$E$14))^バックデータ一覧!$E$11)*計算過程!$W$11*10^-3,0)</f>
        <v>0</v>
      </c>
      <c r="F455" s="18">
        <f>IF(G455&lt;0.3,(バックデータ一覧!$C$10*(バックデータ一覧!$C$12*計算過程!L455+バックデータ一覧!$C$13*LN(0.3)+バックデータ一覧!$C$14)^バックデータ一覧!$C$11+バックデータ一覧!$E$10*(0.3/(バックデータ一覧!$E$12*計算過程!L455+バックデータ一覧!$E$13*LN(0.3)+バックデータ一覧!$E$14))^バックデータ一覧!$E$11)*計算過程!$W$11*計算過程!G455/0.3*10^-3,0)</f>
        <v>8.556683218261904E-2</v>
      </c>
      <c r="G455" s="18">
        <f t="shared" ref="G455:G518" si="44">H455/($W$6*3600*10^-6)</f>
        <v>2.5143656566175444E-2</v>
      </c>
      <c r="H455" s="18">
        <f t="shared" ref="H455:H518" si="45">IF(AND(L455&lt;5,N455&gt;=80),P455/$W$4,P455/$W$5)</f>
        <v>0.76454119837030554</v>
      </c>
      <c r="I455" s="24">
        <v>0</v>
      </c>
      <c r="J455" s="24">
        <v>0</v>
      </c>
      <c r="K455" s="24">
        <v>0</v>
      </c>
      <c r="L455" s="14">
        <f>貼り付けシート!C455</f>
        <v>5.2</v>
      </c>
      <c r="M455" s="14">
        <f>貼り付けシート!D455</f>
        <v>2.2000000000000002</v>
      </c>
      <c r="N455" s="18">
        <f>貼り付けシート!E455</f>
        <v>40.334261087136184</v>
      </c>
      <c r="O455" s="18">
        <f>貼り付けシート!F455</f>
        <v>0.76454119837030554</v>
      </c>
      <c r="P455" s="19">
        <f t="shared" ref="P455:P518" si="46">IF(O455&gt;C455,C455,O455)</f>
        <v>0.76454119837030554</v>
      </c>
      <c r="Q455" s="19">
        <f t="shared" ref="Q455:Q518" si="47">IF(O455&gt;C455,O455-C455,0)</f>
        <v>0</v>
      </c>
    </row>
    <row r="456" spans="1:17">
      <c r="A456" s="38">
        <v>41658</v>
      </c>
      <c r="B456" s="49" t="s">
        <v>167</v>
      </c>
      <c r="C456" s="24">
        <f t="shared" si="42"/>
        <v>30.406921776000001</v>
      </c>
      <c r="D456" s="24">
        <f t="shared" si="43"/>
        <v>0.4171131671129274</v>
      </c>
      <c r="E456" s="18">
        <f>IF(G456&gt;=0.3,(バックデータ一覧!$C$10*(バックデータ一覧!$C$12*計算過程!L456+バックデータ一覧!$C$13*LN(計算過程!G456)+バックデータ一覧!$C$14)^バックデータ一覧!$C$11+バックデータ一覧!$E$10*(計算過程!G456/(バックデータ一覧!$E$12*計算過程!L456+バックデータ一覧!$E$13*LN(計算過程!G456)+バックデータ一覧!$E$14))^バックデータ一覧!$E$11)*計算過程!$W$11*10^-3,0)</f>
        <v>0</v>
      </c>
      <c r="F456" s="18">
        <f>IF(G456&lt;0.3,(バックデータ一覧!$C$10*(バックデータ一覧!$C$12*計算過程!L456+バックデータ一覧!$C$13*LN(0.3)+バックデータ一覧!$C$14)^バックデータ一覧!$C$11+バックデータ一覧!$E$10*(0.3/(バックデータ一覧!$E$12*計算過程!L456+バックデータ一覧!$E$13*LN(0.3)+バックデータ一覧!$E$14))^バックデータ一覧!$E$11)*計算過程!$W$11*計算過程!G456/0.3*10^-3,0)</f>
        <v>0.4171131671129274</v>
      </c>
      <c r="G456" s="18">
        <f t="shared" si="44"/>
        <v>0.11813060988460922</v>
      </c>
      <c r="H456" s="18">
        <f t="shared" si="45"/>
        <v>3.5919882141124848</v>
      </c>
      <c r="I456" s="24">
        <v>0</v>
      </c>
      <c r="J456" s="24">
        <v>0</v>
      </c>
      <c r="K456" s="24">
        <v>0</v>
      </c>
      <c r="L456" s="14">
        <f>貼り付けシート!C456</f>
        <v>4.0999999999999996</v>
      </c>
      <c r="M456" s="14">
        <f>貼り付けシート!D456</f>
        <v>2.2999999999999998</v>
      </c>
      <c r="N456" s="18">
        <f>貼り付けシート!E456</f>
        <v>45.532861527953656</v>
      </c>
      <c r="O456" s="18">
        <f>貼り付けシート!F456</f>
        <v>3.5919882141124848</v>
      </c>
      <c r="P456" s="19">
        <f t="shared" si="46"/>
        <v>3.5919882141124848</v>
      </c>
      <c r="Q456" s="19">
        <f t="shared" si="47"/>
        <v>0</v>
      </c>
    </row>
    <row r="457" spans="1:17">
      <c r="A457" s="38">
        <v>41658</v>
      </c>
      <c r="B457" s="49" t="s">
        <v>168</v>
      </c>
      <c r="C457" s="24">
        <f t="shared" si="42"/>
        <v>30.406921776000001</v>
      </c>
      <c r="D457" s="24">
        <f t="shared" si="43"/>
        <v>0.75689975213424465</v>
      </c>
      <c r="E457" s="18">
        <f>IF(G457&gt;=0.3,(バックデータ一覧!$C$10*(バックデータ一覧!$C$12*計算過程!L457+バックデータ一覧!$C$13*LN(計算過程!G457)+バックデータ一覧!$C$14)^バックデータ一覧!$C$11+バックデータ一覧!$E$10*(計算過程!G457/(バックデータ一覧!$E$12*計算過程!L457+バックデータ一覧!$E$13*LN(計算過程!G457)+バックデータ一覧!$E$14))^バックデータ一覧!$E$11)*計算過程!$W$11*10^-3,0)</f>
        <v>0</v>
      </c>
      <c r="F457" s="18">
        <f>IF(G457&lt;0.3,(バックデータ一覧!$C$10*(バックデータ一覧!$C$12*計算過程!L457+バックデータ一覧!$C$13*LN(0.3)+バックデータ一覧!$C$14)^バックデータ一覧!$C$11+バックデータ一覧!$E$10*(0.3/(バックデータ一覧!$E$12*計算過程!L457+バックデータ一覧!$E$13*LN(0.3)+バックデータ一覧!$E$14))^バックデータ一覧!$E$11)*計算過程!$W$11*計算過程!G457/0.3*10^-3,0)</f>
        <v>0.75689975213424465</v>
      </c>
      <c r="G457" s="18">
        <f t="shared" si="44"/>
        <v>0.20673820391336684</v>
      </c>
      <c r="H457" s="18">
        <f t="shared" si="45"/>
        <v>6.2862723945044827</v>
      </c>
      <c r="I457" s="24">
        <v>0</v>
      </c>
      <c r="J457" s="24">
        <v>0</v>
      </c>
      <c r="K457" s="24">
        <v>0</v>
      </c>
      <c r="L457" s="14">
        <f>貼り付けシート!C457</f>
        <v>3</v>
      </c>
      <c r="M457" s="14">
        <f>貼り付けシート!D457</f>
        <v>2.2999999999999998</v>
      </c>
      <c r="N457" s="18">
        <f>貼り付けシート!E457</f>
        <v>49.208472977310088</v>
      </c>
      <c r="O457" s="18">
        <f>貼り付けシート!F457</f>
        <v>6.2862723945044827</v>
      </c>
      <c r="P457" s="19">
        <f t="shared" si="46"/>
        <v>6.2862723945044827</v>
      </c>
      <c r="Q457" s="19">
        <f t="shared" si="47"/>
        <v>0</v>
      </c>
    </row>
    <row r="458" spans="1:17">
      <c r="A458" s="38">
        <v>41658</v>
      </c>
      <c r="B458" s="49" t="s">
        <v>169</v>
      </c>
      <c r="C458" s="24">
        <f t="shared" si="42"/>
        <v>30.406921776000001</v>
      </c>
      <c r="D458" s="24">
        <f t="shared" si="43"/>
        <v>1.2661641767619947</v>
      </c>
      <c r="E458" s="18">
        <f>IF(G458&gt;=0.3,(バックデータ一覧!$C$10*(バックデータ一覧!$C$12*計算過程!L458+バックデータ一覧!$C$13*LN(計算過程!G458)+バックデータ一覧!$C$14)^バックデータ一覧!$C$11+バックデータ一覧!$E$10*(計算過程!G458/(バックデータ一覧!$E$12*計算過程!L458+バックデータ一覧!$E$13*LN(計算過程!G458)+バックデータ一覧!$E$14))^バックデータ一覧!$E$11)*計算過程!$W$11*10^-3,0)</f>
        <v>1.2661641767619947</v>
      </c>
      <c r="F458" s="18">
        <f>IF(G458&lt;0.3,(バックデータ一覧!$C$10*(バックデータ一覧!$C$12*計算過程!L458+バックデータ一覧!$C$13*LN(0.3)+バックデータ一覧!$C$14)^バックデータ一覧!$C$11+バックデータ一覧!$E$10*(0.3/(バックデータ一覧!$E$12*計算過程!L458+バックデータ一覧!$E$13*LN(0.3)+バックデータ一覧!$E$14))^バックデータ一覧!$E$11)*計算過程!$W$11*計算過程!G458/0.3*10^-3,0)</f>
        <v>0</v>
      </c>
      <c r="G458" s="18">
        <f t="shared" si="44"/>
        <v>0.34519930874410054</v>
      </c>
      <c r="H458" s="18">
        <f t="shared" si="45"/>
        <v>10.496448378111138</v>
      </c>
      <c r="I458" s="24">
        <v>0</v>
      </c>
      <c r="J458" s="24">
        <v>0</v>
      </c>
      <c r="K458" s="24">
        <v>0</v>
      </c>
      <c r="L458" s="14">
        <f>貼り付けシート!C458</f>
        <v>2.4</v>
      </c>
      <c r="M458" s="14">
        <f>貼り付けシート!D458</f>
        <v>2.2999999999999998</v>
      </c>
      <c r="N458" s="18">
        <f>貼り付けシート!E458</f>
        <v>51.352017175732136</v>
      </c>
      <c r="O458" s="18">
        <f>貼り付けシート!F458</f>
        <v>10.496448378111138</v>
      </c>
      <c r="P458" s="19">
        <f t="shared" si="46"/>
        <v>10.496448378111138</v>
      </c>
      <c r="Q458" s="19">
        <f t="shared" si="47"/>
        <v>0</v>
      </c>
    </row>
    <row r="459" spans="1:17">
      <c r="A459" s="38">
        <v>41658</v>
      </c>
      <c r="B459" s="49" t="s">
        <v>170</v>
      </c>
      <c r="C459" s="24">
        <f t="shared" si="42"/>
        <v>30.406921776000001</v>
      </c>
      <c r="D459" s="24">
        <f t="shared" si="43"/>
        <v>1.4518645428564485</v>
      </c>
      <c r="E459" s="18">
        <f>IF(G459&gt;=0.3,(バックデータ一覧!$C$10*(バックデータ一覧!$C$12*計算過程!L459+バックデータ一覧!$C$13*LN(計算過程!G459)+バックデータ一覧!$C$14)^バックデータ一覧!$C$11+バックデータ一覧!$E$10*(計算過程!G459/(バックデータ一覧!$E$12*計算過程!L459+バックデータ一覧!$E$13*LN(計算過程!G459)+バックデータ一覧!$E$14))^バックデータ一覧!$E$11)*計算過程!$W$11*10^-3,0)</f>
        <v>1.4518645428564485</v>
      </c>
      <c r="F459" s="18">
        <f>IF(G459&lt;0.3,(バックデータ一覧!$C$10*(バックデータ一覧!$C$12*計算過程!L459+バックデータ一覧!$C$13*LN(0.3)+バックデータ一覧!$C$14)^バックデータ一覧!$C$11+バックデータ一覧!$E$10*(0.3/(バックデータ一覧!$E$12*計算過程!L459+バックデータ一覧!$E$13*LN(0.3)+バックデータ一覧!$E$14))^バックデータ一覧!$E$11)*計算過程!$W$11*計算過程!G459/0.3*10^-3,0)</f>
        <v>0</v>
      </c>
      <c r="G459" s="18">
        <f t="shared" si="44"/>
        <v>0.39895174999050415</v>
      </c>
      <c r="H459" s="18">
        <f t="shared" si="45"/>
        <v>12.130894654359569</v>
      </c>
      <c r="I459" s="24">
        <v>0</v>
      </c>
      <c r="J459" s="24">
        <v>0</v>
      </c>
      <c r="K459" s="24">
        <v>0</v>
      </c>
      <c r="L459" s="14">
        <f>貼り付けシート!C459</f>
        <v>1.8</v>
      </c>
      <c r="M459" s="14">
        <f>貼り付けシート!D459</f>
        <v>2.2999999999999998</v>
      </c>
      <c r="N459" s="18">
        <f>貼り付けシート!E459</f>
        <v>53.600151492330738</v>
      </c>
      <c r="O459" s="18">
        <f>貼り付けシート!F459</f>
        <v>12.130894654359569</v>
      </c>
      <c r="P459" s="19">
        <f t="shared" si="46"/>
        <v>12.130894654359569</v>
      </c>
      <c r="Q459" s="19">
        <f t="shared" si="47"/>
        <v>0</v>
      </c>
    </row>
    <row r="460" spans="1:17">
      <c r="A460" s="38">
        <v>41658</v>
      </c>
      <c r="B460" s="49" t="s">
        <v>171</v>
      </c>
      <c r="C460" s="24">
        <f t="shared" si="42"/>
        <v>30.406921776000001</v>
      </c>
      <c r="D460" s="24">
        <f t="shared" si="43"/>
        <v>1.8012225795254053</v>
      </c>
      <c r="E460" s="18">
        <f>IF(G460&gt;=0.3,(バックデータ一覧!$C$10*(バックデータ一覧!$C$12*計算過程!L460+バックデータ一覧!$C$13*LN(計算過程!G460)+バックデータ一覧!$C$14)^バックデータ一覧!$C$11+バックデータ一覧!$E$10*(計算過程!G460/(バックデータ一覧!$E$12*計算過程!L460+バックデータ一覧!$E$13*LN(計算過程!G460)+バックデータ一覧!$E$14))^バックデータ一覧!$E$11)*計算過程!$W$11*10^-3,0)</f>
        <v>1.8012225795254053</v>
      </c>
      <c r="F460" s="18">
        <f>IF(G460&lt;0.3,(バックデータ一覧!$C$10*(バックデータ一覧!$C$12*計算過程!L460+バックデータ一覧!$C$13*LN(0.3)+バックデータ一覧!$C$14)^バックデータ一覧!$C$11+バックデータ一覧!$E$10*(0.3/(バックデータ一覧!$E$12*計算過程!L460+バックデータ一覧!$E$13*LN(0.3)+バックデータ一覧!$E$14))^バックデータ一覧!$E$11)*計算過程!$W$11*計算過程!G460/0.3*10^-3,0)</f>
        <v>0</v>
      </c>
      <c r="G460" s="18">
        <f t="shared" si="44"/>
        <v>0.52043510049995667</v>
      </c>
      <c r="H460" s="18">
        <f t="shared" si="45"/>
        <v>15.824829390386883</v>
      </c>
      <c r="I460" s="24">
        <v>0</v>
      </c>
      <c r="J460" s="24">
        <v>0</v>
      </c>
      <c r="K460" s="24">
        <v>0</v>
      </c>
      <c r="L460" s="14">
        <f>貼り付けシート!C460</f>
        <v>1.3</v>
      </c>
      <c r="M460" s="14">
        <f>貼り付けシート!D460</f>
        <v>2.4</v>
      </c>
      <c r="N460" s="18">
        <f>貼り付けシート!E460</f>
        <v>57.963797545665095</v>
      </c>
      <c r="O460" s="18">
        <f>貼り付けシート!F460</f>
        <v>15.824829390386883</v>
      </c>
      <c r="P460" s="19">
        <f t="shared" si="46"/>
        <v>15.824829390386883</v>
      </c>
      <c r="Q460" s="19">
        <f t="shared" si="47"/>
        <v>0</v>
      </c>
    </row>
    <row r="461" spans="1:17">
      <c r="A461" s="38">
        <v>41658</v>
      </c>
      <c r="B461" s="49" t="s">
        <v>172</v>
      </c>
      <c r="C461" s="24">
        <f t="shared" si="42"/>
        <v>30.406921776000001</v>
      </c>
      <c r="D461" s="24">
        <f t="shared" si="43"/>
        <v>1.8054958979818936</v>
      </c>
      <c r="E461" s="18">
        <f>IF(G461&gt;=0.3,(バックデータ一覧!$C$10*(バックデータ一覧!$C$12*計算過程!L461+バックデータ一覧!$C$13*LN(計算過程!G461)+バックデータ一覧!$C$14)^バックデータ一覧!$C$11+バックデータ一覧!$E$10*(計算過程!G461/(バックデータ一覧!$E$12*計算過程!L461+バックデータ一覧!$E$13*LN(計算過程!G461)+バックデータ一覧!$E$14))^バックデータ一覧!$E$11)*計算過程!$W$11*10^-3,0)</f>
        <v>1.8054958979818936</v>
      </c>
      <c r="F461" s="18">
        <f>IF(G461&lt;0.3,(バックデータ一覧!$C$10*(バックデータ一覧!$C$12*計算過程!L461+バックデータ一覧!$C$13*LN(0.3)+バックデータ一覧!$C$14)^バックデータ一覧!$C$11+バックデータ一覧!$E$10*(0.3/(バックデータ一覧!$E$12*計算過程!L461+バックデータ一覧!$E$13*LN(0.3)+バックデータ一覧!$E$14))^バックデータ一覧!$E$11)*計算過程!$W$11*計算過程!G461/0.3*10^-3,0)</f>
        <v>0</v>
      </c>
      <c r="G461" s="18">
        <f t="shared" si="44"/>
        <v>0.51851519271571089</v>
      </c>
      <c r="H461" s="18">
        <f t="shared" si="45"/>
        <v>15.766450904574187</v>
      </c>
      <c r="I461" s="24">
        <v>0</v>
      </c>
      <c r="J461" s="24">
        <v>0</v>
      </c>
      <c r="K461" s="24">
        <v>0</v>
      </c>
      <c r="L461" s="14">
        <f>貼り付けシート!C461</f>
        <v>1.1000000000000001</v>
      </c>
      <c r="M461" s="14">
        <f>貼り付けシート!D461</f>
        <v>2.4</v>
      </c>
      <c r="N461" s="18">
        <f>貼り付けシート!E461</f>
        <v>58.803813593466558</v>
      </c>
      <c r="O461" s="18">
        <f>貼り付けシート!F461</f>
        <v>15.766450904574187</v>
      </c>
      <c r="P461" s="19">
        <f t="shared" si="46"/>
        <v>15.766450904574187</v>
      </c>
      <c r="Q461" s="19">
        <f t="shared" si="47"/>
        <v>0</v>
      </c>
    </row>
    <row r="462" spans="1:17">
      <c r="A462" s="38">
        <v>41659</v>
      </c>
      <c r="B462" s="49" t="s">
        <v>149</v>
      </c>
      <c r="C462" s="24">
        <f t="shared" si="42"/>
        <v>30.406921776000001</v>
      </c>
      <c r="D462" s="24">
        <f t="shared" si="43"/>
        <v>1.8885414065069892</v>
      </c>
      <c r="E462" s="18">
        <f>IF(G462&gt;=0.3,(バックデータ一覧!$C$10*(バックデータ一覧!$C$12*計算過程!L462+バックデータ一覧!$C$13*LN(計算過程!G462)+バックデータ一覧!$C$14)^バックデータ一覧!$C$11+バックデータ一覧!$E$10*(計算過程!G462/(バックデータ一覧!$E$12*計算過程!L462+バックデータ一覧!$E$13*LN(計算過程!G462)+バックデータ一覧!$E$14))^バックデータ一覧!$E$11)*計算過程!$W$11*10^-3,0)</f>
        <v>1.8885414065069892</v>
      </c>
      <c r="F462" s="18">
        <f>IF(G462&lt;0.3,(バックデータ一覧!$C$10*(バックデータ一覧!$C$12*計算過程!L462+バックデータ一覧!$C$13*LN(0.3)+バックデータ一覧!$C$14)^バックデータ一覧!$C$11+バックデータ一覧!$E$10*(0.3/(バックデータ一覧!$E$12*計算過程!L462+バックデータ一覧!$E$13*LN(0.3)+バックデータ一覧!$E$14))^バックデータ一覧!$E$11)*計算過程!$W$11*計算過程!G462/0.3*10^-3,0)</f>
        <v>0</v>
      </c>
      <c r="G462" s="18">
        <f t="shared" si="44"/>
        <v>0.54823876812998762</v>
      </c>
      <c r="H462" s="18">
        <f t="shared" si="45"/>
        <v>16.670253337099137</v>
      </c>
      <c r="I462" s="24">
        <v>0</v>
      </c>
      <c r="J462" s="24">
        <v>0</v>
      </c>
      <c r="K462" s="24">
        <v>0</v>
      </c>
      <c r="L462" s="14">
        <f>貼り付けシート!C462</f>
        <v>0.9</v>
      </c>
      <c r="M462" s="14">
        <f>貼り付けシート!D462</f>
        <v>2.4</v>
      </c>
      <c r="N462" s="18">
        <f>貼り付けシート!E462</f>
        <v>59.657411036070307</v>
      </c>
      <c r="O462" s="18">
        <f>貼り付けシート!F462</f>
        <v>16.670253337099137</v>
      </c>
      <c r="P462" s="19">
        <f t="shared" si="46"/>
        <v>16.670253337099137</v>
      </c>
      <c r="Q462" s="19">
        <f t="shared" si="47"/>
        <v>0</v>
      </c>
    </row>
    <row r="463" spans="1:17">
      <c r="A463" s="38">
        <v>41659</v>
      </c>
      <c r="B463" s="49" t="s">
        <v>150</v>
      </c>
      <c r="C463" s="24">
        <f t="shared" si="42"/>
        <v>30.406921776000001</v>
      </c>
      <c r="D463" s="24">
        <f t="shared" si="43"/>
        <v>1.9428039352898849</v>
      </c>
      <c r="E463" s="18">
        <f>IF(G463&gt;=0.3,(バックデータ一覧!$C$10*(バックデータ一覧!$C$12*計算過程!L463+バックデータ一覧!$C$13*LN(計算過程!G463)+バックデータ一覧!$C$14)^バックデータ一覧!$C$11+バックデータ一覧!$E$10*(計算過程!G463/(バックデータ一覧!$E$12*計算過程!L463+バックデータ一覧!$E$13*LN(計算過程!G463)+バックデータ一覧!$E$14))^バックデータ一覧!$E$11)*計算過程!$W$11*10^-3,0)</f>
        <v>1.9428039352898849</v>
      </c>
      <c r="F463" s="18">
        <f>IF(G463&lt;0.3,(バックデータ一覧!$C$10*(バックデータ一覧!$C$12*計算過程!L463+バックデータ一覧!$C$13*LN(0.3)+バックデータ一覧!$C$14)^バックデータ一覧!$C$11+バックデータ一覧!$E$10*(0.3/(バックデータ一覧!$E$12*計算過程!L463+バックデータ一覧!$E$13*LN(0.3)+バックデータ一覧!$E$14))^バックデータ一覧!$E$11)*計算過程!$W$11*計算過程!G463/0.3*10^-3,0)</f>
        <v>0</v>
      </c>
      <c r="G463" s="18">
        <f t="shared" si="44"/>
        <v>0.56674889988426114</v>
      </c>
      <c r="H463" s="18">
        <f t="shared" si="45"/>
        <v>17.233089465414785</v>
      </c>
      <c r="I463" s="24">
        <v>0</v>
      </c>
      <c r="J463" s="24">
        <v>0</v>
      </c>
      <c r="K463" s="24">
        <v>0</v>
      </c>
      <c r="L463" s="14">
        <f>貼り付けシート!C463</f>
        <v>0.7</v>
      </c>
      <c r="M463" s="14">
        <f>貼り付けシート!D463</f>
        <v>2.2999999999999998</v>
      </c>
      <c r="N463" s="18">
        <f>貼り付けシート!E463</f>
        <v>58.012253778895115</v>
      </c>
      <c r="O463" s="18">
        <f>貼り付けシート!F463</f>
        <v>17.233089465414785</v>
      </c>
      <c r="P463" s="19">
        <f t="shared" si="46"/>
        <v>17.233089465414785</v>
      </c>
      <c r="Q463" s="19">
        <f t="shared" si="47"/>
        <v>0</v>
      </c>
    </row>
    <row r="464" spans="1:17">
      <c r="A464" s="38">
        <v>41659</v>
      </c>
      <c r="B464" s="49" t="s">
        <v>151</v>
      </c>
      <c r="C464" s="24">
        <f t="shared" si="42"/>
        <v>30.406921776000001</v>
      </c>
      <c r="D464" s="24">
        <f t="shared" si="43"/>
        <v>1.9806239941404293</v>
      </c>
      <c r="E464" s="18">
        <f>IF(G464&gt;=0.3,(バックデータ一覧!$C$10*(バックデータ一覧!$C$12*計算過程!L464+バックデータ一覧!$C$13*LN(計算過程!G464)+バックデータ一覧!$C$14)^バックデータ一覧!$C$11+バックデータ一覧!$E$10*(計算過程!G464/(バックデータ一覧!$E$12*計算過程!L464+バックデータ一覧!$E$13*LN(計算過程!G464)+バックデータ一覧!$E$14))^バックデータ一覧!$E$11)*計算過程!$W$11*10^-3,0)</f>
        <v>1.9806239941404293</v>
      </c>
      <c r="F464" s="18">
        <f>IF(G464&lt;0.3,(バックデータ一覧!$C$10*(バックデータ一覧!$C$12*計算過程!L464+バックデータ一覧!$C$13*LN(0.3)+バックデータ一覧!$C$14)^バックデータ一覧!$C$11+バックデータ一覧!$E$10*(0.3/(バックデータ一覧!$E$12*計算過程!L464+バックデータ一覧!$E$13*LN(0.3)+バックデータ一覧!$E$14))^バックデータ一覧!$E$11)*計算過程!$W$11*計算過程!G464/0.3*10^-3,0)</f>
        <v>0</v>
      </c>
      <c r="G464" s="18">
        <f t="shared" si="44"/>
        <v>0.57859694503679948</v>
      </c>
      <c r="H464" s="18">
        <f t="shared" si="45"/>
        <v>17.593352047566533</v>
      </c>
      <c r="I464" s="24">
        <v>0</v>
      </c>
      <c r="J464" s="24">
        <v>0</v>
      </c>
      <c r="K464" s="24">
        <v>0</v>
      </c>
      <c r="L464" s="14">
        <f>貼り付けシート!C464</f>
        <v>0.5</v>
      </c>
      <c r="M464" s="14">
        <f>貼り付けシート!D464</f>
        <v>2.2000000000000002</v>
      </c>
      <c r="N464" s="18">
        <f>貼り付けシート!E464</f>
        <v>56.307161039029431</v>
      </c>
      <c r="O464" s="18">
        <f>貼り付けシート!F464</f>
        <v>17.593352047566533</v>
      </c>
      <c r="P464" s="19">
        <f t="shared" si="46"/>
        <v>17.593352047566533</v>
      </c>
      <c r="Q464" s="19">
        <f t="shared" si="47"/>
        <v>0</v>
      </c>
    </row>
    <row r="465" spans="1:17">
      <c r="A465" s="38">
        <v>41659</v>
      </c>
      <c r="B465" s="49" t="s">
        <v>152</v>
      </c>
      <c r="C465" s="24">
        <f t="shared" si="42"/>
        <v>30.406921776000001</v>
      </c>
      <c r="D465" s="24">
        <f t="shared" si="43"/>
        <v>1.9995564439470035</v>
      </c>
      <c r="E465" s="18">
        <f>IF(G465&gt;=0.3,(バックデータ一覧!$C$10*(バックデータ一覧!$C$12*計算過程!L465+バックデータ一覧!$C$13*LN(計算過程!G465)+バックデータ一覧!$C$14)^バックデータ一覧!$C$11+バックデータ一覧!$E$10*(計算過程!G465/(バックデータ一覧!$E$12*計算過程!L465+バックデータ一覧!$E$13*LN(計算過程!G465)+バックデータ一覧!$E$14))^バックデータ一覧!$E$11)*計算過程!$W$11*10^-3,0)</f>
        <v>1.9995564439470035</v>
      </c>
      <c r="F465" s="18">
        <f>IF(G465&lt;0.3,(バックデータ一覧!$C$10*(バックデータ一覧!$C$12*計算過程!L465+バックデータ一覧!$C$13*LN(0.3)+バックデータ一覧!$C$14)^バックデータ一覧!$C$11+バックデータ一覧!$E$10*(0.3/(バックデータ一覧!$E$12*計算過程!L465+バックデータ一覧!$E$13*LN(0.3)+バックデータ一覧!$E$14))^バックデータ一覧!$E$11)*計算過程!$W$11*計算過程!G465/0.3*10^-3,0)</f>
        <v>0</v>
      </c>
      <c r="G465" s="18">
        <f t="shared" si="44"/>
        <v>0.58456148577894473</v>
      </c>
      <c r="H465" s="18">
        <f t="shared" si="45"/>
        <v>17.774715371342708</v>
      </c>
      <c r="I465" s="24">
        <v>0</v>
      </c>
      <c r="J465" s="24">
        <v>0</v>
      </c>
      <c r="K465" s="24">
        <v>0</v>
      </c>
      <c r="L465" s="14">
        <f>貼り付けシート!C465</f>
        <v>0.4</v>
      </c>
      <c r="M465" s="14">
        <f>貼り付けシート!D465</f>
        <v>2.2999999999999998</v>
      </c>
      <c r="N465" s="18">
        <f>貼り付けシート!E465</f>
        <v>59.284726765560457</v>
      </c>
      <c r="O465" s="18">
        <f>貼り付けシート!F465</f>
        <v>17.774715371342708</v>
      </c>
      <c r="P465" s="19">
        <f t="shared" si="46"/>
        <v>17.774715371342708</v>
      </c>
      <c r="Q465" s="19">
        <f t="shared" si="47"/>
        <v>0</v>
      </c>
    </row>
    <row r="466" spans="1:17">
      <c r="A466" s="38">
        <v>41659</v>
      </c>
      <c r="B466" s="49" t="s">
        <v>153</v>
      </c>
      <c r="C466" s="24">
        <f t="shared" si="42"/>
        <v>30.406921776000001</v>
      </c>
      <c r="D466" s="24">
        <f t="shared" si="43"/>
        <v>2.0329246030592252</v>
      </c>
      <c r="E466" s="18">
        <f>IF(G466&gt;=0.3,(バックデータ一覧!$C$10*(バックデータ一覧!$C$12*計算過程!L466+バックデータ一覧!$C$13*LN(計算過程!G466)+バックデータ一覧!$C$14)^バックデータ一覧!$C$11+バックデータ一覧!$E$10*(計算過程!G466/(バックデータ一覧!$E$12*計算過程!L466+バックデータ一覧!$E$13*LN(計算過程!G466)+バックデータ一覧!$E$14))^バックデータ一覧!$E$11)*計算過程!$W$11*10^-3,0)</f>
        <v>2.0329246030592252</v>
      </c>
      <c r="F466" s="18">
        <f>IF(G466&lt;0.3,(バックデータ一覧!$C$10*(バックデータ一覧!$C$12*計算過程!L466+バックデータ一覧!$C$13*LN(0.3)+バックデータ一覧!$C$14)^バックデータ一覧!$C$11+バックデータ一覧!$E$10*(0.3/(バックデータ一覧!$E$12*計算過程!L466+バックデータ一覧!$E$13*LN(0.3)+バックデータ一覧!$E$14))^バックデータ一覧!$E$11)*計算過程!$W$11*計算過程!G466/0.3*10^-3,0)</f>
        <v>0</v>
      </c>
      <c r="G466" s="18">
        <f t="shared" si="44"/>
        <v>0.59258794736837928</v>
      </c>
      <c r="H466" s="18">
        <f t="shared" si="45"/>
        <v>18.018775361030713</v>
      </c>
      <c r="I466" s="24">
        <v>0</v>
      </c>
      <c r="J466" s="24">
        <v>0</v>
      </c>
      <c r="K466" s="24">
        <v>0</v>
      </c>
      <c r="L466" s="14">
        <f>貼り付けシート!C466</f>
        <v>0.1</v>
      </c>
      <c r="M466" s="14">
        <f>貼り付けシート!D466</f>
        <v>2.2999999999999998</v>
      </c>
      <c r="N466" s="18">
        <f>貼り付けシート!E466</f>
        <v>60.588353556599195</v>
      </c>
      <c r="O466" s="18">
        <f>貼り付けシート!F466</f>
        <v>18.018775361030713</v>
      </c>
      <c r="P466" s="19">
        <f t="shared" si="46"/>
        <v>18.018775361030713</v>
      </c>
      <c r="Q466" s="19">
        <f t="shared" si="47"/>
        <v>0</v>
      </c>
    </row>
    <row r="467" spans="1:17">
      <c r="A467" s="38">
        <v>41659</v>
      </c>
      <c r="B467" s="49" t="s">
        <v>154</v>
      </c>
      <c r="C467" s="24">
        <f t="shared" si="42"/>
        <v>30.406921776000001</v>
      </c>
      <c r="D467" s="24">
        <f t="shared" si="43"/>
        <v>2.1202936840582791</v>
      </c>
      <c r="E467" s="18">
        <f>IF(G467&gt;=0.3,(バックデータ一覧!$C$10*(バックデータ一覧!$C$12*計算過程!L467+バックデータ一覧!$C$13*LN(計算過程!G467)+バックデータ一覧!$C$14)^バックデータ一覧!$C$11+バックデータ一覧!$E$10*(計算過程!G467/(バックデータ一覧!$E$12*計算過程!L467+バックデータ一覧!$E$13*LN(計算過程!G467)+バックデータ一覧!$E$14))^バックデータ一覧!$E$11)*計算過程!$W$11*10^-3,0)</f>
        <v>2.1202936840582791</v>
      </c>
      <c r="F467" s="18">
        <f>IF(G467&lt;0.3,(バックデータ一覧!$C$10*(バックデータ一覧!$C$12*計算過程!L467+バックデータ一覧!$C$13*LN(0.3)+バックデータ一覧!$C$14)^バックデータ一覧!$C$11+バックデータ一覧!$E$10*(0.3/(バックデータ一覧!$E$12*計算過程!L467+バックデータ一覧!$E$13*LN(0.3)+バックデータ一覧!$E$14))^バックデータ一覧!$E$11)*計算過程!$W$11*計算過程!G467/0.3*10^-3,0)</f>
        <v>0</v>
      </c>
      <c r="G467" s="18">
        <f t="shared" si="44"/>
        <v>0.63688623079902595</v>
      </c>
      <c r="H467" s="18">
        <f t="shared" si="45"/>
        <v>19.365749800117463</v>
      </c>
      <c r="I467" s="24">
        <v>0</v>
      </c>
      <c r="J467" s="24">
        <v>0</v>
      </c>
      <c r="K467" s="24">
        <v>0</v>
      </c>
      <c r="L467" s="14">
        <f>貼り付けシート!C467</f>
        <v>0.4</v>
      </c>
      <c r="M467" s="14">
        <f>貼り付けシート!D467</f>
        <v>2.2000000000000002</v>
      </c>
      <c r="N467" s="18">
        <f>貼り付けシート!E467</f>
        <v>56.716214718963187</v>
      </c>
      <c r="O467" s="18">
        <f>貼り付けシート!F467</f>
        <v>19.365749800117463</v>
      </c>
      <c r="P467" s="19">
        <f t="shared" si="46"/>
        <v>19.365749800117463</v>
      </c>
      <c r="Q467" s="19">
        <f t="shared" si="47"/>
        <v>0</v>
      </c>
    </row>
    <row r="468" spans="1:17">
      <c r="A468" s="38">
        <v>41659</v>
      </c>
      <c r="B468" s="49" t="s">
        <v>155</v>
      </c>
      <c r="C468" s="24">
        <f t="shared" si="42"/>
        <v>30.406921776000001</v>
      </c>
      <c r="D468" s="24">
        <f t="shared" si="43"/>
        <v>1.843104907314588</v>
      </c>
      <c r="E468" s="18">
        <f>IF(G468&gt;=0.3,(バックデータ一覧!$C$10*(バックデータ一覧!$C$12*計算過程!L468+バックデータ一覧!$C$13*LN(計算過程!G468)+バックデータ一覧!$C$14)^バックデータ一覧!$C$11+バックデータ一覧!$E$10*(計算過程!G468/(バックデータ一覧!$E$12*計算過程!L468+バックデータ一覧!$E$13*LN(計算過程!G468)+バックデータ一覧!$E$14))^バックデータ一覧!$E$11)*計算過程!$W$11*10^-3,0)</f>
        <v>1.843104907314588</v>
      </c>
      <c r="F468" s="18">
        <f>IF(G468&lt;0.3,(バックデータ一覧!$C$10*(バックデータ一覧!$C$12*計算過程!L468+バックデータ一覧!$C$13*LN(0.3)+バックデータ一覧!$C$14)^バックデータ一覧!$C$11+バックデータ一覧!$E$10*(0.3/(バックデータ一覧!$E$12*計算過程!L468+バックデータ一覧!$E$13*LN(0.3)+バックデータ一覧!$E$14))^バックデータ一覧!$E$11)*計算過程!$W$11*計算過程!G468/0.3*10^-3,0)</f>
        <v>0</v>
      </c>
      <c r="G468" s="18">
        <f t="shared" si="44"/>
        <v>0.53540825418681637</v>
      </c>
      <c r="H468" s="18">
        <f t="shared" si="45"/>
        <v>16.28011690328325</v>
      </c>
      <c r="I468" s="24">
        <v>0</v>
      </c>
      <c r="J468" s="24">
        <v>0</v>
      </c>
      <c r="K468" s="24">
        <v>0</v>
      </c>
      <c r="L468" s="14">
        <f>貼り付けシート!C468</f>
        <v>1.2</v>
      </c>
      <c r="M468" s="14">
        <f>貼り付けシート!D468</f>
        <v>2.1</v>
      </c>
      <c r="N468" s="18">
        <f>貼り付けシート!E468</f>
        <v>51.108913282507949</v>
      </c>
      <c r="O468" s="18">
        <f>貼り付けシート!F468</f>
        <v>16.28011690328325</v>
      </c>
      <c r="P468" s="19">
        <f t="shared" si="46"/>
        <v>16.28011690328325</v>
      </c>
      <c r="Q468" s="19">
        <f t="shared" si="47"/>
        <v>0</v>
      </c>
    </row>
    <row r="469" spans="1:17">
      <c r="A469" s="38">
        <v>41659</v>
      </c>
      <c r="B469" s="49" t="s">
        <v>156</v>
      </c>
      <c r="C469" s="24">
        <f t="shared" si="42"/>
        <v>30.406921776000001</v>
      </c>
      <c r="D469" s="24">
        <f t="shared" si="43"/>
        <v>1.6903800435579495</v>
      </c>
      <c r="E469" s="18">
        <f>IF(G469&gt;=0.3,(バックデータ一覧!$C$10*(バックデータ一覧!$C$12*計算過程!L469+バックデータ一覧!$C$13*LN(計算過程!G469)+バックデータ一覧!$C$14)^バックデータ一覧!$C$11+バックデータ一覧!$E$10*(計算過程!G469/(バックデータ一覧!$E$12*計算過程!L469+バックデータ一覧!$E$13*LN(計算過程!G469)+バックデータ一覧!$E$14))^バックデータ一覧!$E$11)*計算過程!$W$11*10^-3,0)</f>
        <v>1.6903800435579495</v>
      </c>
      <c r="F469" s="18">
        <f>IF(G469&lt;0.3,(バックデータ一覧!$C$10*(バックデータ一覧!$C$12*計算過程!L469+バックデータ一覧!$C$13*LN(0.3)+バックデータ一覧!$C$14)^バックデータ一覧!$C$11+バックデータ一覧!$E$10*(0.3/(バックデータ一覧!$E$12*計算過程!L469+バックデータ一覧!$E$13*LN(0.3)+バックデータ一覧!$E$14))^バックデータ一覧!$E$11)*計算過程!$W$11*計算過程!G469/0.3*10^-3,0)</f>
        <v>0</v>
      </c>
      <c r="G469" s="18">
        <f t="shared" si="44"/>
        <v>0.48581140877569284</v>
      </c>
      <c r="H469" s="18">
        <f t="shared" si="45"/>
        <v>14.772029504530853</v>
      </c>
      <c r="I469" s="24">
        <v>0</v>
      </c>
      <c r="J469" s="24">
        <v>0</v>
      </c>
      <c r="K469" s="24">
        <v>0</v>
      </c>
      <c r="L469" s="14">
        <f>貼り付けシート!C469</f>
        <v>1.8</v>
      </c>
      <c r="M469" s="14">
        <f>貼り付けシート!D469</f>
        <v>2.1</v>
      </c>
      <c r="N469" s="18">
        <f>貼り付けシート!E469</f>
        <v>48.954951903604062</v>
      </c>
      <c r="O469" s="18">
        <f>貼り付けシート!F469</f>
        <v>14.772029504530853</v>
      </c>
      <c r="P469" s="19">
        <f t="shared" si="46"/>
        <v>14.772029504530853</v>
      </c>
      <c r="Q469" s="19">
        <f t="shared" si="47"/>
        <v>0</v>
      </c>
    </row>
    <row r="470" spans="1:17">
      <c r="A470" s="38">
        <v>41659</v>
      </c>
      <c r="B470" s="49" t="s">
        <v>157</v>
      </c>
      <c r="C470" s="24">
        <f t="shared" si="42"/>
        <v>30.406921776000001</v>
      </c>
      <c r="D470" s="24">
        <f t="shared" si="43"/>
        <v>1.3166741543396729</v>
      </c>
      <c r="E470" s="18">
        <f>IF(G470&gt;=0.3,(バックデータ一覧!$C$10*(バックデータ一覧!$C$12*計算過程!L470+バックデータ一覧!$C$13*LN(計算過程!G470)+バックデータ一覧!$C$14)^バックデータ一覧!$C$11+バックデータ一覧!$E$10*(計算過程!G470/(バックデータ一覧!$E$12*計算過程!L470+バックデータ一覧!$E$13*LN(計算過程!G470)+バックデータ一覧!$E$14))^バックデータ一覧!$E$11)*計算過程!$W$11*10^-3,0)</f>
        <v>1.3166741543396729</v>
      </c>
      <c r="F470" s="18">
        <f>IF(G470&lt;0.3,(バックデータ一覧!$C$10*(バックデータ一覧!$C$12*計算過程!L470+バックデータ一覧!$C$13*LN(0.3)+バックデータ一覧!$C$14)^バックデータ一覧!$C$11+バックデータ一覧!$E$10*(0.3/(バックデータ一覧!$E$12*計算過程!L470+バックデータ一覧!$E$13*LN(0.3)+バックデータ一覧!$E$14))^バックデータ一覧!$E$11)*計算過程!$W$11*計算過程!G470/0.3*10^-3,0)</f>
        <v>0</v>
      </c>
      <c r="G470" s="18">
        <f t="shared" si="44"/>
        <v>0.36417058097681571</v>
      </c>
      <c r="H470" s="18">
        <f t="shared" si="45"/>
        <v>11.073306368882509</v>
      </c>
      <c r="I470" s="24">
        <v>0</v>
      </c>
      <c r="J470" s="24">
        <v>0</v>
      </c>
      <c r="K470" s="24">
        <v>0</v>
      </c>
      <c r="L470" s="14">
        <f>貼り付けシート!C470</f>
        <v>2.6</v>
      </c>
      <c r="M470" s="14">
        <f>貼り付けシート!D470</f>
        <v>2.1</v>
      </c>
      <c r="N470" s="18">
        <f>貼り付けシート!E470</f>
        <v>46.238688856181113</v>
      </c>
      <c r="O470" s="18">
        <f>貼り付けシート!F470</f>
        <v>11.073306368882509</v>
      </c>
      <c r="P470" s="19">
        <f t="shared" si="46"/>
        <v>11.073306368882509</v>
      </c>
      <c r="Q470" s="19">
        <f t="shared" si="47"/>
        <v>0</v>
      </c>
    </row>
    <row r="471" spans="1:17">
      <c r="A471" s="38">
        <v>41659</v>
      </c>
      <c r="B471" s="49" t="s">
        <v>158</v>
      </c>
      <c r="C471" s="24">
        <f t="shared" si="42"/>
        <v>30.406921776000001</v>
      </c>
      <c r="D471" s="24">
        <f t="shared" si="43"/>
        <v>0.98703383079769791</v>
      </c>
      <c r="E471" s="18">
        <f>IF(G471&gt;=0.3,(バックデータ一覧!$C$10*(バックデータ一覧!$C$12*計算過程!L471+バックデータ一覧!$C$13*LN(計算過程!G471)+バックデータ一覧!$C$14)^バックデータ一覧!$C$11+バックデータ一覧!$E$10*(計算過程!G471/(バックデータ一覧!$E$12*計算過程!L471+バックデータ一覧!$E$13*LN(計算過程!G471)+バックデータ一覧!$E$14))^バックデータ一覧!$E$11)*計算過程!$W$11*10^-3,0)</f>
        <v>0</v>
      </c>
      <c r="F471" s="18">
        <f>IF(G471&lt;0.3,(バックデータ一覧!$C$10*(バックデータ一覧!$C$12*計算過程!L471+バックデータ一覧!$C$13*LN(0.3)+バックデータ一覧!$C$14)^バックデータ一覧!$C$11+バックデータ一覧!$E$10*(0.3/(バックデータ一覧!$E$12*計算過程!L471+バックデータ一覧!$E$13*LN(0.3)+バックデータ一覧!$E$14))^バックデータ一覧!$E$11)*計算過程!$W$11*計算過程!G471/0.3*10^-3,0)</f>
        <v>0.98703383079769791</v>
      </c>
      <c r="G471" s="18">
        <f t="shared" si="44"/>
        <v>0.27677283287188414</v>
      </c>
      <c r="H471" s="18">
        <f t="shared" si="45"/>
        <v>8.4158098788573028</v>
      </c>
      <c r="I471" s="24">
        <v>0</v>
      </c>
      <c r="J471" s="24">
        <v>0</v>
      </c>
      <c r="K471" s="24">
        <v>0</v>
      </c>
      <c r="L471" s="14">
        <f>貼り付けシート!C471</f>
        <v>3.8</v>
      </c>
      <c r="M471" s="14">
        <f>貼り付けシート!D471</f>
        <v>2.2000000000000002</v>
      </c>
      <c r="N471" s="18">
        <f>貼り付けシート!E471</f>
        <v>44.489186758887747</v>
      </c>
      <c r="O471" s="18">
        <f>貼り付けシート!F471</f>
        <v>8.4158098788573028</v>
      </c>
      <c r="P471" s="19">
        <f t="shared" si="46"/>
        <v>8.4158098788573028</v>
      </c>
      <c r="Q471" s="19">
        <f t="shared" si="47"/>
        <v>0</v>
      </c>
    </row>
    <row r="472" spans="1:17">
      <c r="A472" s="38">
        <v>41659</v>
      </c>
      <c r="B472" s="49" t="s">
        <v>159</v>
      </c>
      <c r="C472" s="24">
        <f t="shared" si="42"/>
        <v>30.406921776000001</v>
      </c>
      <c r="D472" s="24">
        <f t="shared" si="43"/>
        <v>0.48219449191411939</v>
      </c>
      <c r="E472" s="18">
        <f>IF(G472&gt;=0.3,(バックデータ一覧!$C$10*(バックデータ一覧!$C$12*計算過程!L472+バックデータ一覧!$C$13*LN(計算過程!G472)+バックデータ一覧!$C$14)^バックデータ一覧!$C$11+バックデータ一覧!$E$10*(計算過程!G472/(バックデータ一覧!$E$12*計算過程!L472+バックデータ一覧!$E$13*LN(計算過程!G472)+バックデータ一覧!$E$14))^バックデータ一覧!$E$11)*計算過程!$W$11*10^-3,0)</f>
        <v>0</v>
      </c>
      <c r="F472" s="18">
        <f>IF(G472&lt;0.3,(バックデータ一覧!$C$10*(バックデータ一覧!$C$12*計算過程!L472+バックデータ一覧!$C$13*LN(0.3)+バックデータ一覧!$C$14)^バックデータ一覧!$C$11+バックデータ一覧!$E$10*(0.3/(バックデータ一覧!$E$12*計算過程!L472+バックデータ一覧!$E$13*LN(0.3)+バックデータ一覧!$E$14))^バックデータ一覧!$E$11)*計算過程!$W$11*計算過程!G472/0.3*10^-3,0)</f>
        <v>0.48219449191411939</v>
      </c>
      <c r="G472" s="18">
        <f t="shared" si="44"/>
        <v>0.14610647977643798</v>
      </c>
      <c r="H472" s="18">
        <f t="shared" si="45"/>
        <v>4.4426483015288758</v>
      </c>
      <c r="I472" s="24">
        <v>0</v>
      </c>
      <c r="J472" s="24">
        <v>0</v>
      </c>
      <c r="K472" s="24">
        <v>0</v>
      </c>
      <c r="L472" s="14">
        <f>貼り付けシート!C472</f>
        <v>6.1</v>
      </c>
      <c r="M472" s="14">
        <f>貼り付けシート!D472</f>
        <v>2.2999999999999998</v>
      </c>
      <c r="N472" s="18">
        <f>貼り付けシート!E472</f>
        <v>39.608671030337263</v>
      </c>
      <c r="O472" s="18">
        <f>貼り付けシート!F472</f>
        <v>4.4426483015288758</v>
      </c>
      <c r="P472" s="19">
        <f t="shared" si="46"/>
        <v>4.4426483015288758</v>
      </c>
      <c r="Q472" s="19">
        <f t="shared" si="47"/>
        <v>0</v>
      </c>
    </row>
    <row r="473" spans="1:17">
      <c r="A473" s="38">
        <v>41659</v>
      </c>
      <c r="B473" s="49" t="s">
        <v>160</v>
      </c>
      <c r="C473" s="24">
        <f t="shared" si="42"/>
        <v>30.406921776000001</v>
      </c>
      <c r="D473" s="24">
        <f t="shared" si="43"/>
        <v>0.16612939515132197</v>
      </c>
      <c r="E473" s="18">
        <f>IF(G473&gt;=0.3,(バックデータ一覧!$C$10*(バックデータ一覧!$C$12*計算過程!L473+バックデータ一覧!$C$13*LN(計算過程!G473)+バックデータ一覧!$C$14)^バックデータ一覧!$C$11+バックデータ一覧!$E$10*(計算過程!G473/(バックデータ一覧!$E$12*計算過程!L473+バックデータ一覧!$E$13*LN(計算過程!G473)+バックデータ一覧!$E$14))^バックデータ一覧!$E$11)*計算過程!$W$11*10^-3,0)</f>
        <v>0</v>
      </c>
      <c r="F473" s="18">
        <f>IF(G473&lt;0.3,(バックデータ一覧!$C$10*(バックデータ一覧!$C$12*計算過程!L473+バックデータ一覧!$C$13*LN(0.3)+バックデータ一覧!$C$14)^バックデータ一覧!$C$11+バックデータ一覧!$E$10*(0.3/(バックデータ一覧!$E$12*計算過程!L473+バックデータ一覧!$E$13*LN(0.3)+バックデータ一覧!$E$14))^バックデータ一覧!$E$11)*計算過程!$W$11*計算過程!G473/0.3*10^-3,0)</f>
        <v>0.16612939515132197</v>
      </c>
      <c r="G473" s="18">
        <f t="shared" si="44"/>
        <v>5.211225756546245E-2</v>
      </c>
      <c r="H473" s="18">
        <f t="shared" si="45"/>
        <v>1.5845733393637809</v>
      </c>
      <c r="I473" s="24">
        <v>0</v>
      </c>
      <c r="J473" s="24">
        <v>0</v>
      </c>
      <c r="K473" s="24">
        <v>0</v>
      </c>
      <c r="L473" s="14">
        <f>貼り付けシート!C473</f>
        <v>7.1</v>
      </c>
      <c r="M473" s="14">
        <f>貼り付けシート!D473</f>
        <v>2.5</v>
      </c>
      <c r="N473" s="18">
        <f>貼り付けシート!E473</f>
        <v>40.17543917337607</v>
      </c>
      <c r="O473" s="18">
        <f>貼り付けシート!F473</f>
        <v>1.5845733393637809</v>
      </c>
      <c r="P473" s="19">
        <f t="shared" si="46"/>
        <v>1.5845733393637809</v>
      </c>
      <c r="Q473" s="19">
        <f t="shared" si="47"/>
        <v>0</v>
      </c>
    </row>
    <row r="474" spans="1:17">
      <c r="A474" s="38">
        <v>41659</v>
      </c>
      <c r="B474" s="49" t="s">
        <v>161</v>
      </c>
      <c r="C474" s="24">
        <f t="shared" si="42"/>
        <v>30.406921776000001</v>
      </c>
      <c r="D474" s="24">
        <f t="shared" si="43"/>
        <v>7.5739900606139193E-2</v>
      </c>
      <c r="E474" s="18">
        <f>IF(G474&gt;=0.3,(バックデータ一覧!$C$10*(バックデータ一覧!$C$12*計算過程!L474+バックデータ一覧!$C$13*LN(計算過程!G474)+バックデータ一覧!$C$14)^バックデータ一覧!$C$11+バックデータ一覧!$E$10*(計算過程!G474/(バックデータ一覧!$E$12*計算過程!L474+バックデータ一覧!$E$13*LN(計算過程!G474)+バックデータ一覧!$E$14))^バックデータ一覧!$E$11)*計算過程!$W$11*10^-3,0)</f>
        <v>0</v>
      </c>
      <c r="F474" s="18">
        <f>IF(G474&lt;0.3,(バックデータ一覧!$C$10*(バックデータ一覧!$C$12*計算過程!L474+バックデータ一覧!$C$13*LN(0.3)+バックデータ一覧!$C$14)^バックデータ一覧!$C$11+バックデータ一覧!$E$10*(0.3/(バックデータ一覧!$E$12*計算過程!L474+バックデータ一覧!$E$13*LN(0.3)+バックデータ一覧!$E$14))^バックデータ一覧!$E$11)*計算過程!$W$11*計算過程!G474/0.3*10^-3,0)</f>
        <v>7.5739900606139193E-2</v>
      </c>
      <c r="G474" s="18">
        <f t="shared" si="44"/>
        <v>2.5054275852118727E-2</v>
      </c>
      <c r="H474" s="18">
        <f t="shared" si="45"/>
        <v>0.76182340598969989</v>
      </c>
      <c r="I474" s="24">
        <v>0</v>
      </c>
      <c r="J474" s="24">
        <v>0</v>
      </c>
      <c r="K474" s="24">
        <v>0</v>
      </c>
      <c r="L474" s="14">
        <f>貼り付けシート!C474</f>
        <v>8.6</v>
      </c>
      <c r="M474" s="14">
        <f>貼り付けシート!D474</f>
        <v>2.7</v>
      </c>
      <c r="N474" s="18">
        <f>貼り付けシート!E474</f>
        <v>39.159711450361065</v>
      </c>
      <c r="O474" s="18">
        <f>貼り付けシート!F474</f>
        <v>0.76182340598969989</v>
      </c>
      <c r="P474" s="19">
        <f t="shared" si="46"/>
        <v>0.76182340598969989</v>
      </c>
      <c r="Q474" s="19">
        <f t="shared" si="47"/>
        <v>0</v>
      </c>
    </row>
    <row r="475" spans="1:17">
      <c r="A475" s="38">
        <v>41659</v>
      </c>
      <c r="B475" s="49" t="s">
        <v>162</v>
      </c>
      <c r="C475" s="24">
        <f t="shared" si="42"/>
        <v>30.406921776000001</v>
      </c>
      <c r="D475" s="24">
        <f t="shared" si="43"/>
        <v>3.1596567859256144E-2</v>
      </c>
      <c r="E475" s="18">
        <f>IF(G475&gt;=0.3,(バックデータ一覧!$C$10*(バックデータ一覧!$C$12*計算過程!L475+バックデータ一覧!$C$13*LN(計算過程!G475)+バックデータ一覧!$C$14)^バックデータ一覧!$C$11+バックデータ一覧!$E$10*(計算過程!G475/(バックデータ一覧!$E$12*計算過程!L475+バックデータ一覧!$E$13*LN(計算過程!G475)+バックデータ一覧!$E$14))^バックデータ一覧!$E$11)*計算過程!$W$11*10^-3,0)</f>
        <v>0</v>
      </c>
      <c r="F475" s="18">
        <f>IF(G475&lt;0.3,(バックデータ一覧!$C$10*(バックデータ一覧!$C$12*計算過程!L475+バックデータ一覧!$C$13*LN(0.3)+バックデータ一覧!$C$14)^バックデータ一覧!$C$11+バックデータ一覧!$E$10*(0.3/(バックデータ一覧!$E$12*計算過程!L475+バックデータ一覧!$E$13*LN(0.3)+バックデータ一覧!$E$14))^バックデータ一覧!$E$11)*計算過程!$W$11*計算過程!G475/0.3*10^-3,0)</f>
        <v>3.1596567859256144E-2</v>
      </c>
      <c r="G475" s="18">
        <f t="shared" si="44"/>
        <v>1.1160787161475146E-2</v>
      </c>
      <c r="H475" s="18">
        <f t="shared" si="45"/>
        <v>0.33936518217755984</v>
      </c>
      <c r="I475" s="24">
        <v>0</v>
      </c>
      <c r="J475" s="24">
        <v>0</v>
      </c>
      <c r="K475" s="24">
        <v>0</v>
      </c>
      <c r="L475" s="14">
        <f>貼り付けシート!C475</f>
        <v>10.4</v>
      </c>
      <c r="M475" s="14">
        <f>貼り付けシート!D475</f>
        <v>2.8</v>
      </c>
      <c r="N475" s="18">
        <f>貼り付けシート!E475</f>
        <v>35.972943256036409</v>
      </c>
      <c r="O475" s="18">
        <f>貼り付けシート!F475</f>
        <v>0.33936518217755984</v>
      </c>
      <c r="P475" s="19">
        <f t="shared" si="46"/>
        <v>0.33936518217755984</v>
      </c>
      <c r="Q475" s="19">
        <f t="shared" si="47"/>
        <v>0</v>
      </c>
    </row>
    <row r="476" spans="1:17">
      <c r="A476" s="38">
        <v>41659</v>
      </c>
      <c r="B476" s="49" t="s">
        <v>163</v>
      </c>
      <c r="C476" s="24">
        <f t="shared" si="42"/>
        <v>30.406921776000001</v>
      </c>
      <c r="D476" s="24">
        <f t="shared" si="43"/>
        <v>2.914615958922024E-2</v>
      </c>
      <c r="E476" s="18">
        <f>IF(G476&gt;=0.3,(バックデータ一覧!$C$10*(バックデータ一覧!$C$12*計算過程!L476+バックデータ一覧!$C$13*LN(計算過程!G476)+バックデータ一覧!$C$14)^バックデータ一覧!$C$11+バックデータ一覧!$E$10*(計算過程!G476/(バックデータ一覧!$E$12*計算過程!L476+バックデータ一覧!$E$13*LN(計算過程!G476)+バックデータ一覧!$E$14))^バックデータ一覧!$E$11)*計算過程!$W$11*10^-3,0)</f>
        <v>0</v>
      </c>
      <c r="F476" s="18">
        <f>IF(G476&lt;0.3,(バックデータ一覧!$C$10*(バックデータ一覧!$C$12*計算過程!L476+バックデータ一覧!$C$13*LN(0.3)+バックデータ一覧!$C$14)^バックデータ一覧!$C$11+バックデータ一覧!$E$10*(0.3/(バックデータ一覧!$E$12*計算過程!L476+バックデータ一覧!$E$13*LN(0.3)+バックデータ一覧!$E$14))^バックデータ一覧!$E$11)*計算過程!$W$11*計算過程!G476/0.3*10^-3,0)</f>
        <v>2.914615958922024E-2</v>
      </c>
      <c r="G476" s="18">
        <f t="shared" si="44"/>
        <v>1.0144331827219953E-2</v>
      </c>
      <c r="H476" s="18">
        <f t="shared" si="45"/>
        <v>0.30845790434006426</v>
      </c>
      <c r="I476" s="24">
        <v>0</v>
      </c>
      <c r="J476" s="24">
        <v>0</v>
      </c>
      <c r="K476" s="24">
        <v>0</v>
      </c>
      <c r="L476" s="14">
        <f>貼り付けシート!C476</f>
        <v>10</v>
      </c>
      <c r="M476" s="14">
        <f>貼り付けシート!D476</f>
        <v>2.6</v>
      </c>
      <c r="N476" s="18">
        <f>貼り付けシート!E476</f>
        <v>34.320328752812493</v>
      </c>
      <c r="O476" s="18">
        <f>貼り付けシート!F476</f>
        <v>0.30845790434006426</v>
      </c>
      <c r="P476" s="19">
        <f t="shared" si="46"/>
        <v>0.30845790434006426</v>
      </c>
      <c r="Q476" s="19">
        <f t="shared" si="47"/>
        <v>0</v>
      </c>
    </row>
    <row r="477" spans="1:17">
      <c r="A477" s="38">
        <v>41659</v>
      </c>
      <c r="B477" s="49" t="s">
        <v>164</v>
      </c>
      <c r="C477" s="24">
        <f t="shared" si="42"/>
        <v>30.406921776000001</v>
      </c>
      <c r="D477" s="24">
        <f t="shared" si="43"/>
        <v>3.7461865620098074E-2</v>
      </c>
      <c r="E477" s="18">
        <f>IF(G477&gt;=0.3,(バックデータ一覧!$C$10*(バックデータ一覧!$C$12*計算過程!L477+バックデータ一覧!$C$13*LN(計算過程!G477)+バックデータ一覧!$C$14)^バックデータ一覧!$C$11+バックデータ一覧!$E$10*(計算過程!G477/(バックデータ一覧!$E$12*計算過程!L477+バックデータ一覧!$E$13*LN(計算過程!G477)+バックデータ一覧!$E$14))^バックデータ一覧!$E$11)*計算過程!$W$11*10^-3,0)</f>
        <v>0</v>
      </c>
      <c r="F477" s="18">
        <f>IF(G477&lt;0.3,(バックデータ一覧!$C$10*(バックデータ一覧!$C$12*計算過程!L477+バックデータ一覧!$C$13*LN(0.3)+バックデータ一覧!$C$14)^バックデータ一覧!$C$11+バックデータ一覧!$E$10*(0.3/(バックデータ一覧!$E$12*計算過程!L477+バックデータ一覧!$E$13*LN(0.3)+バックデータ一覧!$E$14))^バックデータ一覧!$E$11)*計算過程!$W$11*計算過程!G477/0.3*10^-3,0)</f>
        <v>3.7461865620098074E-2</v>
      </c>
      <c r="G477" s="18">
        <f t="shared" si="44"/>
        <v>1.2663212593282139E-2</v>
      </c>
      <c r="H477" s="18">
        <f t="shared" si="45"/>
        <v>0.38504931475678811</v>
      </c>
      <c r="I477" s="24">
        <v>0</v>
      </c>
      <c r="J477" s="24">
        <v>0</v>
      </c>
      <c r="K477" s="24">
        <v>0</v>
      </c>
      <c r="L477" s="14">
        <f>貼り付けシート!C477</f>
        <v>9.1999999999999993</v>
      </c>
      <c r="M477" s="14">
        <f>貼り付けシート!D477</f>
        <v>2.7</v>
      </c>
      <c r="N477" s="18">
        <f>貼り付けシート!E477</f>
        <v>37.603305445171117</v>
      </c>
      <c r="O477" s="18">
        <f>貼り付けシート!F477</f>
        <v>0.38504931475678811</v>
      </c>
      <c r="P477" s="19">
        <f t="shared" si="46"/>
        <v>0.38504931475678811</v>
      </c>
      <c r="Q477" s="19">
        <f t="shared" si="47"/>
        <v>0</v>
      </c>
    </row>
    <row r="478" spans="1:17">
      <c r="A478" s="38">
        <v>41659</v>
      </c>
      <c r="B478" s="49" t="s">
        <v>165</v>
      </c>
      <c r="C478" s="24">
        <f t="shared" si="42"/>
        <v>30.406921776000001</v>
      </c>
      <c r="D478" s="24">
        <f t="shared" si="43"/>
        <v>6.2941313819665876E-2</v>
      </c>
      <c r="E478" s="18">
        <f>IF(G478&gt;=0.3,(バックデータ一覧!$C$10*(バックデータ一覧!$C$12*計算過程!L478+バックデータ一覧!$C$13*LN(計算過程!G478)+バックデータ一覧!$C$14)^バックデータ一覧!$C$11+バックデータ一覧!$E$10*(計算過程!G478/(バックデータ一覧!$E$12*計算過程!L478+バックデータ一覧!$E$13*LN(計算過程!G478)+バックデータ一覧!$E$14))^バックデータ一覧!$E$11)*計算過程!$W$11*10^-3,0)</f>
        <v>0</v>
      </c>
      <c r="F478" s="18">
        <f>IF(G478&lt;0.3,(バックデータ一覧!$C$10*(バックデータ一覧!$C$12*計算過程!L478+バックデータ一覧!$C$13*LN(0.3)+バックデータ一覧!$C$14)^バックデータ一覧!$C$11+バックデータ一覧!$E$10*(0.3/(バックデータ一覧!$E$12*計算過程!L478+バックデータ一覧!$E$13*LN(0.3)+バックデータ一覧!$E$14))^バックデータ一覧!$E$11)*計算過程!$W$11*計算過程!G478/0.3*10^-3,0)</f>
        <v>6.2941313819665876E-2</v>
      </c>
      <c r="G478" s="18">
        <f t="shared" si="44"/>
        <v>2.0379557457678818E-2</v>
      </c>
      <c r="H478" s="18">
        <f t="shared" si="45"/>
        <v>0.61967960944513722</v>
      </c>
      <c r="I478" s="24">
        <v>0</v>
      </c>
      <c r="J478" s="24">
        <v>0</v>
      </c>
      <c r="K478" s="24">
        <v>0</v>
      </c>
      <c r="L478" s="14">
        <f>貼り付けシート!C478</f>
        <v>8</v>
      </c>
      <c r="M478" s="14">
        <f>貼り付けシート!D478</f>
        <v>2.6</v>
      </c>
      <c r="N478" s="18">
        <f>貼り付けシート!E478</f>
        <v>39.284103057595509</v>
      </c>
      <c r="O478" s="18">
        <f>貼り付けシート!F478</f>
        <v>0.61967960944513722</v>
      </c>
      <c r="P478" s="19">
        <f t="shared" si="46"/>
        <v>0.61967960944513722</v>
      </c>
      <c r="Q478" s="19">
        <f t="shared" si="47"/>
        <v>0</v>
      </c>
    </row>
    <row r="479" spans="1:17">
      <c r="A479" s="38">
        <v>41659</v>
      </c>
      <c r="B479" s="49" t="s">
        <v>166</v>
      </c>
      <c r="C479" s="24">
        <f t="shared" si="42"/>
        <v>30.406921776000001</v>
      </c>
      <c r="D479" s="24">
        <f t="shared" si="43"/>
        <v>0.2288134626306145</v>
      </c>
      <c r="E479" s="18">
        <f>IF(G479&gt;=0.3,(バックデータ一覧!$C$10*(バックデータ一覧!$C$12*計算過程!L479+バックデータ一覧!$C$13*LN(計算過程!G479)+バックデータ一覧!$C$14)^バックデータ一覧!$C$11+バックデータ一覧!$E$10*(計算過程!G479/(バックデータ一覧!$E$12*計算過程!L479+バックデータ一覧!$E$13*LN(計算過程!G479)+バックデータ一覧!$E$14))^バックデータ一覧!$E$11)*計算過程!$W$11*10^-3,0)</f>
        <v>0</v>
      </c>
      <c r="F479" s="18">
        <f>IF(G479&lt;0.3,(バックデータ一覧!$C$10*(バックデータ一覧!$C$12*計算過程!L479+バックデータ一覧!$C$13*LN(0.3)+バックデータ一覧!$C$14)^バックデータ一覧!$C$11+バックデータ一覧!$E$10*(0.3/(バックデータ一覧!$E$12*計算過程!L479+バックデータ一覧!$E$13*LN(0.3)+バックデータ一覧!$E$14))^バックデータ一覧!$E$11)*計算過程!$W$11*計算過程!G479/0.3*10^-3,0)</f>
        <v>0.2288134626306145</v>
      </c>
      <c r="G479" s="18">
        <f t="shared" si="44"/>
        <v>7.2279544694193329E-2</v>
      </c>
      <c r="H479" s="18">
        <f t="shared" si="45"/>
        <v>2.1977984615212325</v>
      </c>
      <c r="I479" s="24">
        <v>0</v>
      </c>
      <c r="J479" s="24">
        <v>0</v>
      </c>
      <c r="K479" s="24">
        <v>0</v>
      </c>
      <c r="L479" s="14">
        <f>貼り付けシート!C479</f>
        <v>7.3</v>
      </c>
      <c r="M479" s="14">
        <f>貼り付けシート!D479</f>
        <v>2.6</v>
      </c>
      <c r="N479" s="18">
        <f>貼り付けシート!E479</f>
        <v>41.207163284985</v>
      </c>
      <c r="O479" s="18">
        <f>貼り付けシート!F479</f>
        <v>2.1977984615212325</v>
      </c>
      <c r="P479" s="19">
        <f t="shared" si="46"/>
        <v>2.1977984615212325</v>
      </c>
      <c r="Q479" s="19">
        <f t="shared" si="47"/>
        <v>0</v>
      </c>
    </row>
    <row r="480" spans="1:17">
      <c r="A480" s="38">
        <v>41659</v>
      </c>
      <c r="B480" s="49" t="s">
        <v>167</v>
      </c>
      <c r="C480" s="24">
        <f t="shared" si="42"/>
        <v>30.406921776000001</v>
      </c>
      <c r="D480" s="24">
        <f t="shared" si="43"/>
        <v>0.78308250642205213</v>
      </c>
      <c r="E480" s="18">
        <f>IF(G480&gt;=0.3,(バックデータ一覧!$C$10*(バックデータ一覧!$C$12*計算過程!L480+バックデータ一覧!$C$13*LN(計算過程!G480)+バックデータ一覧!$C$14)^バックデータ一覧!$C$11+バックデータ一覧!$E$10*(計算過程!G480/(バックデータ一覧!$E$12*計算過程!L480+バックデータ一覧!$E$13*LN(計算過程!G480)+バックデータ一覧!$E$14))^バックデータ一覧!$E$11)*計算過程!$W$11*10^-3,0)</f>
        <v>0</v>
      </c>
      <c r="F480" s="18">
        <f>IF(G480&lt;0.3,(バックデータ一覧!$C$10*(バックデータ一覧!$C$12*計算過程!L480+バックデータ一覧!$C$13*LN(0.3)+バックデータ一覧!$C$14)^バックデータ一覧!$C$11+バックデータ一覧!$E$10*(0.3/(バックデータ一覧!$E$12*計算過程!L480+バックデータ一覧!$E$13*LN(0.3)+バックデータ一覧!$E$14))^バックデータ一覧!$E$11)*計算過程!$W$11*計算過程!G480/0.3*10^-3,0)</f>
        <v>0.78308250642205213</v>
      </c>
      <c r="G480" s="18">
        <f t="shared" si="44"/>
        <v>0.24057045858039</v>
      </c>
      <c r="H480" s="18">
        <f t="shared" si="45"/>
        <v>7.3150071156703671</v>
      </c>
      <c r="I480" s="24">
        <v>0</v>
      </c>
      <c r="J480" s="24">
        <v>0</v>
      </c>
      <c r="K480" s="24">
        <v>0</v>
      </c>
      <c r="L480" s="14">
        <f>貼り付けシート!C480</f>
        <v>6.5</v>
      </c>
      <c r="M480" s="14">
        <f>貼り付けシート!D480</f>
        <v>2.8</v>
      </c>
      <c r="N480" s="18">
        <f>貼り付けシート!E480</f>
        <v>46.868687212008012</v>
      </c>
      <c r="O480" s="18">
        <f>貼り付けシート!F480</f>
        <v>7.3150071156703671</v>
      </c>
      <c r="P480" s="19">
        <f t="shared" si="46"/>
        <v>7.3150071156703671</v>
      </c>
      <c r="Q480" s="19">
        <f t="shared" si="47"/>
        <v>0</v>
      </c>
    </row>
    <row r="481" spans="1:17">
      <c r="A481" s="38">
        <v>41659</v>
      </c>
      <c r="B481" s="49" t="s">
        <v>168</v>
      </c>
      <c r="C481" s="24">
        <f t="shared" si="42"/>
        <v>30.406921776000001</v>
      </c>
      <c r="D481" s="24">
        <f t="shared" si="43"/>
        <v>0.77087725368536175</v>
      </c>
      <c r="E481" s="18">
        <f>IF(G481&gt;=0.3,(バックデータ一覧!$C$10*(バックデータ一覧!$C$12*計算過程!L481+バックデータ一覧!$C$13*LN(計算過程!G481)+バックデータ一覧!$C$14)^バックデータ一覧!$C$11+バックデータ一覧!$E$10*(計算過程!G481/(バックデータ一覧!$E$12*計算過程!L481+バックデータ一覧!$E$13*LN(計算過程!G481)+バックデータ一覧!$E$14))^バックデータ一覧!$E$11)*計算過程!$W$11*10^-3,0)</f>
        <v>0</v>
      </c>
      <c r="F481" s="18">
        <f>IF(G481&lt;0.3,(バックデータ一覧!$C$10*(バックデータ一覧!$C$12*計算過程!L481+バックデータ一覧!$C$13*LN(0.3)+バックデータ一覧!$C$14)^バックデータ一覧!$C$11+バックデータ一覧!$E$10*(0.3/(バックデータ一覧!$E$12*計算過程!L481+バックデータ一覧!$E$13*LN(0.3)+バックデータ一覧!$E$14))^バックデータ一覧!$E$11)*計算過程!$W$11*計算過程!G481/0.3*10^-3,0)</f>
        <v>0.77087725368536175</v>
      </c>
      <c r="G481" s="18">
        <f t="shared" si="44"/>
        <v>0.23846748550372224</v>
      </c>
      <c r="H481" s="18">
        <f t="shared" si="45"/>
        <v>7.2510621778310966</v>
      </c>
      <c r="I481" s="24">
        <v>0</v>
      </c>
      <c r="J481" s="24">
        <v>0</v>
      </c>
      <c r="K481" s="24">
        <v>0</v>
      </c>
      <c r="L481" s="14">
        <f>貼り付けシート!C481</f>
        <v>6.7</v>
      </c>
      <c r="M481" s="14">
        <f>貼り付けシート!D481</f>
        <v>3.5</v>
      </c>
      <c r="N481" s="18">
        <f>貼り付けシート!E481</f>
        <v>57.719955808319497</v>
      </c>
      <c r="O481" s="18">
        <f>貼り付けシート!F481</f>
        <v>7.2510621778310966</v>
      </c>
      <c r="P481" s="19">
        <f t="shared" si="46"/>
        <v>7.2510621778310966</v>
      </c>
      <c r="Q481" s="19">
        <f t="shared" si="47"/>
        <v>0</v>
      </c>
    </row>
    <row r="482" spans="1:17">
      <c r="A482" s="38">
        <v>41659</v>
      </c>
      <c r="B482" s="49" t="s">
        <v>169</v>
      </c>
      <c r="C482" s="24">
        <f t="shared" si="42"/>
        <v>30.406921776000001</v>
      </c>
      <c r="D482" s="24">
        <f t="shared" si="43"/>
        <v>1.104002745652491</v>
      </c>
      <c r="E482" s="18">
        <f>IF(G482&gt;=0.3,(バックデータ一覧!$C$10*(バックデータ一覧!$C$12*計算過程!L482+バックデータ一覧!$C$13*LN(計算過程!G482)+バックデータ一覧!$C$14)^バックデータ一覧!$C$11+バックデータ一覧!$E$10*(計算過程!G482/(バックデータ一覧!$E$12*計算過程!L482+バックデータ一覧!$E$13*LN(計算過程!G482)+バックデータ一覧!$E$14))^バックデータ一覧!$E$11)*計算過程!$W$11*10^-3,0)</f>
        <v>1.104002745652491</v>
      </c>
      <c r="F482" s="18">
        <f>IF(G482&lt;0.3,(バックデータ一覧!$C$10*(バックデータ一覧!$C$12*計算過程!L482+バックデータ一覧!$C$13*LN(0.3)+バックデータ一覧!$C$14)^バックデータ一覧!$C$11+バックデータ一覧!$E$10*(0.3/(バックデータ一覧!$E$12*計算過程!L482+バックデータ一覧!$E$13*LN(0.3)+バックデータ一覧!$E$14))^バックデータ一覧!$E$11)*計算過程!$W$11*計算過程!G482/0.3*10^-3,0)</f>
        <v>0</v>
      </c>
      <c r="G482" s="18">
        <f t="shared" si="44"/>
        <v>0.32995958603389269</v>
      </c>
      <c r="H482" s="18">
        <f t="shared" si="45"/>
        <v>10.033055321773917</v>
      </c>
      <c r="I482" s="24">
        <v>0</v>
      </c>
      <c r="J482" s="24">
        <v>0</v>
      </c>
      <c r="K482" s="24">
        <v>0</v>
      </c>
      <c r="L482" s="14">
        <f>貼り付けシート!C482</f>
        <v>5.5</v>
      </c>
      <c r="M482" s="14">
        <f>貼り付けシート!D482</f>
        <v>3</v>
      </c>
      <c r="N482" s="18">
        <f>貼り付けシート!E482</f>
        <v>53.796584248085956</v>
      </c>
      <c r="O482" s="18">
        <f>貼り付けシート!F482</f>
        <v>10.033055321773917</v>
      </c>
      <c r="P482" s="19">
        <f t="shared" si="46"/>
        <v>10.033055321773917</v>
      </c>
      <c r="Q482" s="19">
        <f t="shared" si="47"/>
        <v>0</v>
      </c>
    </row>
    <row r="483" spans="1:17">
      <c r="A483" s="38">
        <v>41659</v>
      </c>
      <c r="B483" s="49" t="s">
        <v>170</v>
      </c>
      <c r="C483" s="24">
        <f t="shared" si="42"/>
        <v>30.406921776000001</v>
      </c>
      <c r="D483" s="24">
        <f t="shared" si="43"/>
        <v>1.1317733619189083</v>
      </c>
      <c r="E483" s="18">
        <f>IF(G483&gt;=0.3,(バックデータ一覧!$C$10*(バックデータ一覧!$C$12*計算過程!L483+バックデータ一覧!$C$13*LN(計算過程!G483)+バックデータ一覧!$C$14)^バックデータ一覧!$C$11+バックデータ一覧!$E$10*(計算過程!G483/(バックデータ一覧!$E$12*計算過程!L483+バックデータ一覧!$E$13*LN(計算過程!G483)+バックデータ一覧!$E$14))^バックデータ一覧!$E$11)*計算過程!$W$11*10^-3,0)</f>
        <v>1.1317733619189083</v>
      </c>
      <c r="F483" s="18">
        <f>IF(G483&lt;0.3,(バックデータ一覧!$C$10*(バックデータ一覧!$C$12*計算過程!L483+バックデータ一覧!$C$13*LN(0.3)+バックデータ一覧!$C$14)^バックデータ一覧!$C$11+バックデータ一覧!$E$10*(0.3/(バックデータ一覧!$E$12*計算過程!L483+バックデータ一覧!$E$13*LN(0.3)+バックデータ一覧!$E$14))^バックデータ一覧!$E$11)*計算過程!$W$11*計算過程!G483/0.3*10^-3,0)</f>
        <v>0</v>
      </c>
      <c r="G483" s="18">
        <f t="shared" si="44"/>
        <v>0.33672913967183765</v>
      </c>
      <c r="H483" s="18">
        <f t="shared" si="45"/>
        <v>10.238896609701346</v>
      </c>
      <c r="I483" s="24">
        <v>0</v>
      </c>
      <c r="J483" s="24">
        <v>0</v>
      </c>
      <c r="K483" s="24">
        <v>0</v>
      </c>
      <c r="L483" s="14">
        <f>貼り付けシート!C483</f>
        <v>5.3</v>
      </c>
      <c r="M483" s="14">
        <f>貼り付けシート!D483</f>
        <v>2.7</v>
      </c>
      <c r="N483" s="18">
        <f>貼り付けシート!E483</f>
        <v>49.118424645166989</v>
      </c>
      <c r="O483" s="18">
        <f>貼り付けシート!F483</f>
        <v>10.238896609701346</v>
      </c>
      <c r="P483" s="19">
        <f t="shared" si="46"/>
        <v>10.238896609701346</v>
      </c>
      <c r="Q483" s="19">
        <f t="shared" si="47"/>
        <v>0</v>
      </c>
    </row>
    <row r="484" spans="1:17">
      <c r="A484" s="38">
        <v>41659</v>
      </c>
      <c r="B484" s="49" t="s">
        <v>171</v>
      </c>
      <c r="C484" s="24">
        <f t="shared" si="42"/>
        <v>30.406921776000001</v>
      </c>
      <c r="D484" s="24">
        <f t="shared" si="43"/>
        <v>1.3645729404248086</v>
      </c>
      <c r="E484" s="18">
        <f>IF(G484&gt;=0.3,(バックデータ一覧!$C$10*(バックデータ一覧!$C$12*計算過程!L484+バックデータ一覧!$C$13*LN(計算過程!G484)+バックデータ一覧!$C$14)^バックデータ一覧!$C$11+バックデータ一覧!$E$10*(計算過程!G484/(バックデータ一覧!$E$12*計算過程!L484+バックデータ一覧!$E$13*LN(計算過程!G484)+バックデータ一覧!$E$14))^バックデータ一覧!$E$11)*計算過程!$W$11*10^-3,0)</f>
        <v>1.3645729404248086</v>
      </c>
      <c r="F484" s="18">
        <f>IF(G484&lt;0.3,(バックデータ一覧!$C$10*(バックデータ一覧!$C$12*計算過程!L484+バックデータ一覧!$C$13*LN(0.3)+バックデータ一覧!$C$14)^バックデータ一覧!$C$11+バックデータ一覧!$E$10*(0.3/(バックデータ一覧!$E$12*計算過程!L484+バックデータ一覧!$E$13*LN(0.3)+バックデータ一覧!$E$14))^バックデータ一覧!$E$11)*計算過程!$W$11*計算過程!G484/0.3*10^-3,0)</f>
        <v>0</v>
      </c>
      <c r="G484" s="18">
        <f t="shared" si="44"/>
        <v>0.41826175274236715</v>
      </c>
      <c r="H484" s="18">
        <f t="shared" si="45"/>
        <v>12.718052397529812</v>
      </c>
      <c r="I484" s="24">
        <v>0</v>
      </c>
      <c r="J484" s="24">
        <v>0</v>
      </c>
      <c r="K484" s="24">
        <v>0</v>
      </c>
      <c r="L484" s="14">
        <f>貼り付けシート!C484</f>
        <v>5.3</v>
      </c>
      <c r="M484" s="14">
        <f>貼り付けシート!D484</f>
        <v>2.6</v>
      </c>
      <c r="N484" s="18">
        <f>貼り付けシート!E484</f>
        <v>47.306796454722509</v>
      </c>
      <c r="O484" s="18">
        <f>貼り付けシート!F484</f>
        <v>12.718052397529812</v>
      </c>
      <c r="P484" s="19">
        <f t="shared" si="46"/>
        <v>12.718052397529812</v>
      </c>
      <c r="Q484" s="19">
        <f t="shared" si="47"/>
        <v>0</v>
      </c>
    </row>
    <row r="485" spans="1:17">
      <c r="A485" s="38">
        <v>41659</v>
      </c>
      <c r="B485" s="49" t="s">
        <v>172</v>
      </c>
      <c r="C485" s="24">
        <f t="shared" si="42"/>
        <v>30.406921776000001</v>
      </c>
      <c r="D485" s="24">
        <f t="shared" si="43"/>
        <v>1.4359836405462458</v>
      </c>
      <c r="E485" s="18">
        <f>IF(G485&gt;=0.3,(バックデータ一覧!$C$10*(バックデータ一覧!$C$12*計算過程!L485+バックデータ一覧!$C$13*LN(計算過程!G485)+バックデータ一覧!$C$14)^バックデータ一覧!$C$11+バックデータ一覧!$E$10*(計算過程!G485/(バックデータ一覧!$E$12*計算過程!L485+バックデータ一覧!$E$13*LN(計算過程!G485)+バックデータ一覧!$E$14))^バックデータ一覧!$E$11)*計算過程!$W$11*10^-3,0)</f>
        <v>1.4359836405462458</v>
      </c>
      <c r="F485" s="18">
        <f>IF(G485&lt;0.3,(バックデータ一覧!$C$10*(バックデータ一覧!$C$12*計算過程!L485+バックデータ一覧!$C$13*LN(0.3)+バックデータ一覧!$C$14)^バックデータ一覧!$C$11+バックデータ一覧!$E$10*(0.3/(バックデータ一覧!$E$12*計算過程!L485+バックデータ一覧!$E$13*LN(0.3)+バックデータ一覧!$E$14))^バックデータ一覧!$E$11)*計算過程!$W$11*計算過程!G485/0.3*10^-3,0)</f>
        <v>0</v>
      </c>
      <c r="G485" s="18">
        <f t="shared" si="44"/>
        <v>0.4358939920140199</v>
      </c>
      <c r="H485" s="18">
        <f t="shared" si="45"/>
        <v>13.254194517798672</v>
      </c>
      <c r="I485" s="24">
        <v>0</v>
      </c>
      <c r="J485" s="24">
        <v>0</v>
      </c>
      <c r="K485" s="24">
        <v>0</v>
      </c>
      <c r="L485" s="14">
        <f>貼り付けシート!C485</f>
        <v>4.7</v>
      </c>
      <c r="M485" s="14">
        <f>貼り付けシート!D485</f>
        <v>2.8</v>
      </c>
      <c r="N485" s="18">
        <f>貼り付けシート!E485</f>
        <v>53.106054429142823</v>
      </c>
      <c r="O485" s="18">
        <f>貼り付けシート!F485</f>
        <v>13.254194517798672</v>
      </c>
      <c r="P485" s="19">
        <f t="shared" si="46"/>
        <v>13.254194517798672</v>
      </c>
      <c r="Q485" s="19">
        <f t="shared" si="47"/>
        <v>0</v>
      </c>
    </row>
    <row r="486" spans="1:17">
      <c r="A486" s="38">
        <v>41660</v>
      </c>
      <c r="B486" s="49" t="s">
        <v>149</v>
      </c>
      <c r="C486" s="24">
        <f t="shared" si="42"/>
        <v>30.406921776000001</v>
      </c>
      <c r="D486" s="24">
        <f t="shared" si="43"/>
        <v>1.5005487745683095</v>
      </c>
      <c r="E486" s="18">
        <f>IF(G486&gt;=0.3,(バックデータ一覧!$C$10*(バックデータ一覧!$C$12*計算過程!L486+バックデータ一覧!$C$13*LN(計算過程!G486)+バックデータ一覧!$C$14)^バックデータ一覧!$C$11+バックデータ一覧!$E$10*(計算過程!G486/(バックデータ一覧!$E$12*計算過程!L486+バックデータ一覧!$E$13*LN(計算過程!G486)+バックデータ一覧!$E$14))^バックデータ一覧!$E$11)*計算過程!$W$11*10^-3,0)</f>
        <v>1.5005487745683095</v>
      </c>
      <c r="F486" s="18">
        <f>IF(G486&lt;0.3,(バックデータ一覧!$C$10*(バックデータ一覧!$C$12*計算過程!L486+バックデータ一覧!$C$13*LN(0.3)+バックデータ一覧!$C$14)^バックデータ一覧!$C$11+バックデータ一覧!$E$10*(0.3/(バックデータ一覧!$E$12*計算過程!L486+バックデータ一覧!$E$13*LN(0.3)+バックデータ一覧!$E$14))^バックデータ一覧!$E$11)*計算過程!$W$11*計算過程!G486/0.3*10^-3,0)</f>
        <v>0</v>
      </c>
      <c r="G486" s="18">
        <f t="shared" si="44"/>
        <v>0.45731727427063323</v>
      </c>
      <c r="H486" s="18">
        <f t="shared" si="45"/>
        <v>13.905610585560682</v>
      </c>
      <c r="I486" s="24">
        <v>0</v>
      </c>
      <c r="J486" s="24">
        <v>0</v>
      </c>
      <c r="K486" s="24">
        <v>0</v>
      </c>
      <c r="L486" s="14">
        <f>貼り付けシート!C486</f>
        <v>4.5</v>
      </c>
      <c r="M486" s="14">
        <f>貼り付けシート!D486</f>
        <v>2.9</v>
      </c>
      <c r="N486" s="18">
        <f>貼り付けシート!E486</f>
        <v>55.768945793617952</v>
      </c>
      <c r="O486" s="18">
        <f>貼り付けシート!F486</f>
        <v>13.905610585560682</v>
      </c>
      <c r="P486" s="19">
        <f t="shared" si="46"/>
        <v>13.905610585560682</v>
      </c>
      <c r="Q486" s="19">
        <f t="shared" si="47"/>
        <v>0</v>
      </c>
    </row>
    <row r="487" spans="1:17">
      <c r="A487" s="38">
        <v>41660</v>
      </c>
      <c r="B487" s="49" t="s">
        <v>150</v>
      </c>
      <c r="C487" s="24">
        <f t="shared" si="42"/>
        <v>30.406921776000001</v>
      </c>
      <c r="D487" s="24">
        <f t="shared" si="43"/>
        <v>1.5458604805902747</v>
      </c>
      <c r="E487" s="18">
        <f>IF(G487&gt;=0.3,(バックデータ一覧!$C$10*(バックデータ一覧!$C$12*計算過程!L487+バックデータ一覧!$C$13*LN(計算過程!G487)+バックデータ一覧!$C$14)^バックデータ一覧!$C$11+バックデータ一覧!$E$10*(計算過程!G487/(バックデータ一覧!$E$12*計算過程!L487+バックデータ一覧!$E$13*LN(計算過程!G487)+バックデータ一覧!$E$14))^バックデータ一覧!$E$11)*計算過程!$W$11*10^-3,0)</f>
        <v>1.5458604805902747</v>
      </c>
      <c r="F487" s="18">
        <f>IF(G487&lt;0.3,(バックデータ一覧!$C$10*(バックデータ一覧!$C$12*計算過程!L487+バックデータ一覧!$C$13*LN(0.3)+バックデータ一覧!$C$14)^バックデータ一覧!$C$11+バックデータ一覧!$E$10*(0.3/(バックデータ一覧!$E$12*計算過程!L487+バックデータ一覧!$E$13*LN(0.3)+バックデータ一覧!$E$14))^バックデータ一覧!$E$11)*計算過程!$W$11*計算過程!G487/0.3*10^-3,0)</f>
        <v>0</v>
      </c>
      <c r="G487" s="18">
        <f t="shared" si="44"/>
        <v>0.47163557628420782</v>
      </c>
      <c r="H487" s="18">
        <f t="shared" si="45"/>
        <v>14.340986074852589</v>
      </c>
      <c r="I487" s="24">
        <v>0</v>
      </c>
      <c r="J487" s="24">
        <v>0</v>
      </c>
      <c r="K487" s="24">
        <v>0</v>
      </c>
      <c r="L487" s="14">
        <f>貼り付けシート!C487</f>
        <v>4.3</v>
      </c>
      <c r="M487" s="14">
        <f>貼り付けシート!D487</f>
        <v>2.7</v>
      </c>
      <c r="N487" s="18">
        <f>貼り付けシート!E487</f>
        <v>52.672631800915369</v>
      </c>
      <c r="O487" s="18">
        <f>貼り付けシート!F487</f>
        <v>14.340986074852589</v>
      </c>
      <c r="P487" s="19">
        <f t="shared" si="46"/>
        <v>14.340986074852589</v>
      </c>
      <c r="Q487" s="19">
        <f t="shared" si="47"/>
        <v>0</v>
      </c>
    </row>
    <row r="488" spans="1:17">
      <c r="A488" s="38">
        <v>41660</v>
      </c>
      <c r="B488" s="49" t="s">
        <v>151</v>
      </c>
      <c r="C488" s="24">
        <f t="shared" si="42"/>
        <v>30.406921776000001</v>
      </c>
      <c r="D488" s="24">
        <f t="shared" si="43"/>
        <v>1.5827965339849535</v>
      </c>
      <c r="E488" s="18">
        <f>IF(G488&gt;=0.3,(バックデータ一覧!$C$10*(バックデータ一覧!$C$12*計算過程!L488+バックデータ一覧!$C$13*LN(計算過程!G488)+バックデータ一覧!$C$14)^バックデータ一覧!$C$11+バックデータ一覧!$E$10*(計算過程!G488/(バックデータ一覧!$E$12*計算過程!L488+バックデータ一覧!$E$13*LN(計算過程!G488)+バックデータ一覧!$E$14))^バックデータ一覧!$E$11)*計算過程!$W$11*10^-3,0)</f>
        <v>1.5827965339849535</v>
      </c>
      <c r="F488" s="18">
        <f>IF(G488&lt;0.3,(バックデータ一覧!$C$10*(バックデータ一覧!$C$12*計算過程!L488+バックデータ一覧!$C$13*LN(0.3)+バックデータ一覧!$C$14)^バックデータ一覧!$C$11+バックデータ一覧!$E$10*(0.3/(バックデータ一覧!$E$12*計算過程!L488+バックデータ一覧!$E$13*LN(0.3)+バックデータ一覧!$E$14))^バックデータ一覧!$E$11)*計算過程!$W$11*計算過程!G488/0.3*10^-3,0)</f>
        <v>0</v>
      </c>
      <c r="G488" s="18">
        <f t="shared" si="44"/>
        <v>0.48280466616792989</v>
      </c>
      <c r="H488" s="18">
        <f t="shared" si="45"/>
        <v>14.680603717256037</v>
      </c>
      <c r="I488" s="24">
        <v>0</v>
      </c>
      <c r="J488" s="24">
        <v>0</v>
      </c>
      <c r="K488" s="24">
        <v>0</v>
      </c>
      <c r="L488" s="14">
        <f>貼り付けシート!C488</f>
        <v>4.0999999999999996</v>
      </c>
      <c r="M488" s="14">
        <f>貼り付けシート!D488</f>
        <v>2.6</v>
      </c>
      <c r="N488" s="18">
        <f>貼り付けシート!E488</f>
        <v>51.447208073997842</v>
      </c>
      <c r="O488" s="18">
        <f>貼り付けシート!F488</f>
        <v>14.680603717256037</v>
      </c>
      <c r="P488" s="19">
        <f t="shared" si="46"/>
        <v>14.680603717256037</v>
      </c>
      <c r="Q488" s="19">
        <f t="shared" si="47"/>
        <v>0</v>
      </c>
    </row>
    <row r="489" spans="1:17">
      <c r="A489" s="38">
        <v>41660</v>
      </c>
      <c r="B489" s="49" t="s">
        <v>152</v>
      </c>
      <c r="C489" s="24">
        <f t="shared" si="42"/>
        <v>30.406921776000001</v>
      </c>
      <c r="D489" s="24">
        <f t="shared" si="43"/>
        <v>1.6046546866901508</v>
      </c>
      <c r="E489" s="18">
        <f>IF(G489&gt;=0.3,(バックデータ一覧!$C$10*(バックデータ一覧!$C$12*計算過程!L489+バックデータ一覧!$C$13*LN(計算過程!G489)+バックデータ一覧!$C$14)^バックデータ一覧!$C$11+バックデータ一覧!$E$10*(計算過程!G489/(バックデータ一覧!$E$12*計算過程!L489+バックデータ一覧!$E$13*LN(計算過程!G489)+バックデータ一覧!$E$14))^バックデータ一覧!$E$11)*計算過程!$W$11*10^-3,0)</f>
        <v>1.6046546866901508</v>
      </c>
      <c r="F489" s="18">
        <f>IF(G489&lt;0.3,(バックデータ一覧!$C$10*(バックデータ一覧!$C$12*計算過程!L489+バックデータ一覧!$C$13*LN(0.3)+バックデータ一覧!$C$14)^バックデータ一覧!$C$11+バックデータ一覧!$E$10*(0.3/(バックデータ一覧!$E$12*計算過程!L489+バックデータ一覧!$E$13*LN(0.3)+バックデータ一覧!$E$14))^バックデータ一覧!$E$11)*計算過程!$W$11*計算過程!G489/0.3*10^-3,0)</f>
        <v>0</v>
      </c>
      <c r="G489" s="18">
        <f t="shared" si="44"/>
        <v>0.48976604491364184</v>
      </c>
      <c r="H489" s="18">
        <f t="shared" si="45"/>
        <v>14.89227781623001</v>
      </c>
      <c r="I489" s="24">
        <v>0</v>
      </c>
      <c r="J489" s="24">
        <v>0</v>
      </c>
      <c r="K489" s="24">
        <v>0</v>
      </c>
      <c r="L489" s="14">
        <f>貼り付けシート!C489</f>
        <v>4</v>
      </c>
      <c r="M489" s="14">
        <f>貼り付けシート!D489</f>
        <v>2.7</v>
      </c>
      <c r="N489" s="18">
        <f>貼り付けシート!E489</f>
        <v>53.794175679848458</v>
      </c>
      <c r="O489" s="18">
        <f>貼り付けシート!F489</f>
        <v>14.89227781623001</v>
      </c>
      <c r="P489" s="19">
        <f t="shared" si="46"/>
        <v>14.89227781623001</v>
      </c>
      <c r="Q489" s="19">
        <f t="shared" si="47"/>
        <v>0</v>
      </c>
    </row>
    <row r="490" spans="1:17">
      <c r="A490" s="38">
        <v>41660</v>
      </c>
      <c r="B490" s="49" t="s">
        <v>153</v>
      </c>
      <c r="C490" s="24">
        <f t="shared" si="42"/>
        <v>30.406921776000001</v>
      </c>
      <c r="D490" s="24">
        <f t="shared" si="43"/>
        <v>1.6707921281777842</v>
      </c>
      <c r="E490" s="18">
        <f>IF(G490&gt;=0.3,(バックデータ一覧!$C$10*(バックデータ一覧!$C$12*計算過程!L490+バックデータ一覧!$C$13*LN(計算過程!G490)+バックデータ一覧!$C$14)^バックデータ一覧!$C$11+バックデータ一覧!$E$10*(計算過程!G490/(バックデータ一覧!$E$12*計算過程!L490+バックデータ一覧!$E$13*LN(計算過程!G490)+バックデータ一覧!$E$14))^バックデータ一覧!$E$11)*計算過程!$W$11*10^-3,0)</f>
        <v>1.6707921281777842</v>
      </c>
      <c r="F490" s="18">
        <f>IF(G490&lt;0.3,(バックデータ一覧!$C$10*(バックデータ一覧!$C$12*計算過程!L490+バックデータ一覧!$C$13*LN(0.3)+バックデータ一覧!$C$14)^バックデータ一覧!$C$11+バックデータ一覧!$E$10*(0.3/(バックデータ一覧!$E$12*計算過程!L490+バックデータ一覧!$E$13*LN(0.3)+バックデータ一覧!$E$14))^バックデータ一覧!$E$11)*計算過程!$W$11*計算過程!G490/0.3*10^-3,0)</f>
        <v>0</v>
      </c>
      <c r="G490" s="18">
        <f t="shared" si="44"/>
        <v>0.50578727807387969</v>
      </c>
      <c r="H490" s="18">
        <f t="shared" si="45"/>
        <v>15.37943419968842</v>
      </c>
      <c r="I490" s="24">
        <v>0</v>
      </c>
      <c r="J490" s="24">
        <v>0</v>
      </c>
      <c r="K490" s="24">
        <v>0</v>
      </c>
      <c r="L490" s="14">
        <f>貼り付けシート!C490</f>
        <v>3.4</v>
      </c>
      <c r="M490" s="14">
        <f>貼り付けシート!D490</f>
        <v>2.7</v>
      </c>
      <c r="N490" s="18">
        <f>貼り付けシート!E490</f>
        <v>56.118073868825526</v>
      </c>
      <c r="O490" s="18">
        <f>貼り付けシート!F490</f>
        <v>15.37943419968842</v>
      </c>
      <c r="P490" s="19">
        <f t="shared" si="46"/>
        <v>15.37943419968842</v>
      </c>
      <c r="Q490" s="19">
        <f t="shared" si="47"/>
        <v>0</v>
      </c>
    </row>
    <row r="491" spans="1:17">
      <c r="A491" s="38">
        <v>41660</v>
      </c>
      <c r="B491" s="49" t="s">
        <v>154</v>
      </c>
      <c r="C491" s="24">
        <f t="shared" si="42"/>
        <v>30.406921776000001</v>
      </c>
      <c r="D491" s="24">
        <f t="shared" si="43"/>
        <v>1.7403497781897099</v>
      </c>
      <c r="E491" s="18">
        <f>IF(G491&gt;=0.3,(バックデータ一覧!$C$10*(バックデータ一覧!$C$12*計算過程!L491+バックデータ一覧!$C$13*LN(計算過程!G491)+バックデータ一覧!$C$14)^バックデータ一覧!$C$11+バックデータ一覧!$E$10*(計算過程!G491/(バックデータ一覧!$E$12*計算過程!L491+バックデータ一覧!$E$13*LN(計算過程!G491)+バックデータ一覧!$E$14))^バックデータ一覧!$E$11)*計算過程!$W$11*10^-3,0)</f>
        <v>1.7403497781897099</v>
      </c>
      <c r="F491" s="18">
        <f>IF(G491&lt;0.3,(バックデータ一覧!$C$10*(バックデータ一覧!$C$12*計算過程!L491+バックデータ一覧!$C$13*LN(0.3)+バックデータ一覧!$C$14)^バックデータ一覧!$C$11+バックデータ一覧!$E$10*(0.3/(バックデータ一覧!$E$12*計算過程!L491+バックデータ一覧!$E$13*LN(0.3)+バックデータ一覧!$E$14))^バックデータ一覧!$E$11)*計算過程!$W$11*計算過程!G491/0.3*10^-3,0)</f>
        <v>0</v>
      </c>
      <c r="G491" s="18">
        <f t="shared" si="44"/>
        <v>0.52316726076731623</v>
      </c>
      <c r="H491" s="18">
        <f t="shared" si="45"/>
        <v>15.90790597391598</v>
      </c>
      <c r="I491" s="24">
        <v>0</v>
      </c>
      <c r="J491" s="24">
        <v>0</v>
      </c>
      <c r="K491" s="24">
        <v>0</v>
      </c>
      <c r="L491" s="14">
        <f>貼り付けシート!C491</f>
        <v>2.8</v>
      </c>
      <c r="M491" s="14">
        <f>貼り付けシート!D491</f>
        <v>2.7</v>
      </c>
      <c r="N491" s="18">
        <f>貼り付けシート!E491</f>
        <v>58.554479459614917</v>
      </c>
      <c r="O491" s="18">
        <f>貼り付けシート!F491</f>
        <v>15.90790597391598</v>
      </c>
      <c r="P491" s="19">
        <f t="shared" si="46"/>
        <v>15.90790597391598</v>
      </c>
      <c r="Q491" s="19">
        <f t="shared" si="47"/>
        <v>0</v>
      </c>
    </row>
    <row r="492" spans="1:17">
      <c r="A492" s="38">
        <v>41660</v>
      </c>
      <c r="B492" s="49" t="s">
        <v>155</v>
      </c>
      <c r="C492" s="24">
        <f t="shared" si="42"/>
        <v>30.406921776000001</v>
      </c>
      <c r="D492" s="24">
        <f t="shared" si="43"/>
        <v>1.8340891948260636</v>
      </c>
      <c r="E492" s="18">
        <f>IF(G492&gt;=0.3,(バックデータ一覧!$C$10*(バックデータ一覧!$C$12*計算過程!L492+バックデータ一覧!$C$13*LN(計算過程!G492)+バックデータ一覧!$C$14)^バックデータ一覧!$C$11+バックデータ一覧!$E$10*(計算過程!G492/(バックデータ一覧!$E$12*計算過程!L492+バックデータ一覧!$E$13*LN(計算過程!G492)+バックデータ一覧!$E$14))^バックデータ一覧!$E$11)*計算過程!$W$11*10^-3,0)</f>
        <v>1.8340891948260636</v>
      </c>
      <c r="F492" s="18">
        <f>IF(G492&lt;0.3,(バックデータ一覧!$C$10*(バックデータ一覧!$C$12*計算過程!L492+バックデータ一覧!$C$13*LN(0.3)+バックデータ一覧!$C$14)^バックデータ一覧!$C$11+バックデータ一覧!$E$10*(0.3/(バックデータ一覧!$E$12*計算過程!L492+バックデータ一覧!$E$13*LN(0.3)+バックデータ一覧!$E$14))^バックデータ一覧!$E$11)*計算過程!$W$11*計算過程!G492/0.3*10^-3,0)</f>
        <v>0</v>
      </c>
      <c r="G492" s="18">
        <f t="shared" si="44"/>
        <v>0.54108616796835252</v>
      </c>
      <c r="H492" s="18">
        <f t="shared" si="45"/>
        <v>16.452764783489293</v>
      </c>
      <c r="I492" s="24">
        <v>0</v>
      </c>
      <c r="J492" s="24">
        <v>0</v>
      </c>
      <c r="K492" s="24">
        <v>0</v>
      </c>
      <c r="L492" s="14">
        <f>貼り付けシート!C492</f>
        <v>1.7</v>
      </c>
      <c r="M492" s="14">
        <f>貼り付けシート!D492</f>
        <v>2.8</v>
      </c>
      <c r="N492" s="18">
        <f>貼り付けシート!E492</f>
        <v>65.668761351495874</v>
      </c>
      <c r="O492" s="18">
        <f>貼り付けシート!F492</f>
        <v>16.452764783489293</v>
      </c>
      <c r="P492" s="19">
        <f t="shared" si="46"/>
        <v>16.452764783489293</v>
      </c>
      <c r="Q492" s="19">
        <f t="shared" si="47"/>
        <v>0</v>
      </c>
    </row>
    <row r="493" spans="1:17">
      <c r="A493" s="38">
        <v>41660</v>
      </c>
      <c r="B493" s="49" t="s">
        <v>156</v>
      </c>
      <c r="C493" s="24">
        <f t="shared" si="42"/>
        <v>30.406921776000001</v>
      </c>
      <c r="D493" s="24">
        <f t="shared" si="43"/>
        <v>1.2925965180209529</v>
      </c>
      <c r="E493" s="18">
        <f>IF(G493&gt;=0.3,(バックデータ一覧!$C$10*(バックデータ一覧!$C$12*計算過程!L493+バックデータ一覧!$C$13*LN(計算過程!G493)+バックデータ一覧!$C$14)^バックデータ一覧!$C$11+バックデータ一覧!$E$10*(計算過程!G493/(バックデータ一覧!$E$12*計算過程!L493+バックデータ一覧!$E$13*LN(計算過程!G493)+バックデータ一覧!$E$14))^バックデータ一覧!$E$11)*計算過程!$W$11*10^-3,0)</f>
        <v>1.2925965180209529</v>
      </c>
      <c r="F493" s="18">
        <f>IF(G493&lt;0.3,(バックデータ一覧!$C$10*(バックデータ一覧!$C$12*計算過程!L493+バックデータ一覧!$C$13*LN(0.3)+バックデータ一覧!$C$14)^バックデータ一覧!$C$11+バックデータ一覧!$E$10*(0.3/(バックデータ一覧!$E$12*計算過程!L493+バックデータ一覧!$E$13*LN(0.3)+バックデータ一覧!$E$14))^バックデータ一覧!$E$11)*計算過程!$W$11*計算過程!G493/0.3*10^-3,0)</f>
        <v>0</v>
      </c>
      <c r="G493" s="18">
        <f t="shared" si="44"/>
        <v>0.35372584295027759</v>
      </c>
      <c r="H493" s="18">
        <f t="shared" si="45"/>
        <v>10.755714036738752</v>
      </c>
      <c r="I493" s="24">
        <v>0</v>
      </c>
      <c r="J493" s="24">
        <v>0</v>
      </c>
      <c r="K493" s="24">
        <v>0</v>
      </c>
      <c r="L493" s="14">
        <f>貼り付けシート!C493</f>
        <v>2.4</v>
      </c>
      <c r="M493" s="14">
        <f>貼り付けシート!D493</f>
        <v>2.9</v>
      </c>
      <c r="N493" s="18">
        <f>貼り付けシート!E493</f>
        <v>64.686027354740418</v>
      </c>
      <c r="O493" s="18">
        <f>貼り付けシート!F493</f>
        <v>10.755714036738752</v>
      </c>
      <c r="P493" s="19">
        <f t="shared" si="46"/>
        <v>10.755714036738752</v>
      </c>
      <c r="Q493" s="19">
        <f t="shared" si="47"/>
        <v>0</v>
      </c>
    </row>
    <row r="494" spans="1:17">
      <c r="A494" s="38">
        <v>41660</v>
      </c>
      <c r="B494" s="49" t="s">
        <v>157</v>
      </c>
      <c r="C494" s="24">
        <f t="shared" si="42"/>
        <v>30.406921776000001</v>
      </c>
      <c r="D494" s="24">
        <f t="shared" si="43"/>
        <v>0.33036990513290621</v>
      </c>
      <c r="E494" s="18">
        <f>IF(G494&gt;=0.3,(バックデータ一覧!$C$10*(バックデータ一覧!$C$12*計算過程!L494+バックデータ一覧!$C$13*LN(計算過程!G494)+バックデータ一覧!$C$14)^バックデータ一覧!$C$11+バックデータ一覧!$E$10*(計算過程!G494/(バックデータ一覧!$E$12*計算過程!L494+バックデータ一覧!$E$13*LN(計算過程!G494)+バックデータ一覧!$E$14))^バックデータ一覧!$E$11)*計算過程!$W$11*10^-3,0)</f>
        <v>0</v>
      </c>
      <c r="F494" s="18">
        <f>IF(G494&lt;0.3,(バックデータ一覧!$C$10*(バックデータ一覧!$C$12*計算過程!L494+バックデータ一覧!$C$13*LN(0.3)+バックデータ一覧!$C$14)^バックデータ一覧!$C$11+バックデータ一覧!$E$10*(0.3/(バックデータ一覧!$E$12*計算過程!L494+バックデータ一覧!$E$13*LN(0.3)+バックデータ一覧!$E$14))^バックデータ一覧!$E$11)*計算過程!$W$11*計算過程!G494/0.3*10^-3,0)</f>
        <v>0.33036990513290621</v>
      </c>
      <c r="G494" s="18">
        <f t="shared" si="44"/>
        <v>9.3875620662064535E-2</v>
      </c>
      <c r="H494" s="18">
        <f t="shared" si="45"/>
        <v>2.8544686541448456</v>
      </c>
      <c r="I494" s="24">
        <v>0</v>
      </c>
      <c r="J494" s="24">
        <v>0</v>
      </c>
      <c r="K494" s="24">
        <v>0</v>
      </c>
      <c r="L494" s="14">
        <f>貼り付けシート!C494</f>
        <v>4.2</v>
      </c>
      <c r="M494" s="14">
        <f>貼り付けシート!D494</f>
        <v>3</v>
      </c>
      <c r="N494" s="18">
        <f>貼り付けシート!E494</f>
        <v>58.90899346048721</v>
      </c>
      <c r="O494" s="18">
        <f>貼り付けシート!F494</f>
        <v>2.8544686541448456</v>
      </c>
      <c r="P494" s="19">
        <f t="shared" si="46"/>
        <v>2.8544686541448456</v>
      </c>
      <c r="Q494" s="19">
        <f t="shared" si="47"/>
        <v>0</v>
      </c>
    </row>
    <row r="495" spans="1:17">
      <c r="A495" s="38">
        <v>41660</v>
      </c>
      <c r="B495" s="49" t="s">
        <v>158</v>
      </c>
      <c r="C495" s="24">
        <f t="shared" si="42"/>
        <v>30.406921776000001</v>
      </c>
      <c r="D495" s="24">
        <f t="shared" si="43"/>
        <v>0.17604868215204844</v>
      </c>
      <c r="E495" s="18">
        <f>IF(G495&gt;=0.3,(バックデータ一覧!$C$10*(バックデータ一覧!$C$12*計算過程!L495+バックデータ一覧!$C$13*LN(計算過程!G495)+バックデータ一覧!$C$14)^バックデータ一覧!$C$11+バックデータ一覧!$E$10*(計算過程!G495/(バックデータ一覧!$E$12*計算過程!L495+バックデータ一覧!$E$13*LN(計算過程!G495)+バックデータ一覧!$E$14))^バックデータ一覧!$E$11)*計算過程!$W$11*10^-3,0)</f>
        <v>0</v>
      </c>
      <c r="F495" s="18">
        <f>IF(G495&lt;0.3,(バックデータ一覧!$C$10*(バックデータ一覧!$C$12*計算過程!L495+バックデータ一覧!$C$13*LN(0.3)+バックデータ一覧!$C$14)^バックデータ一覧!$C$11+バックデータ一覧!$E$10*(0.3/(バックデータ一覧!$E$12*計算過程!L495+バックデータ一覧!$E$13*LN(0.3)+バックデータ一覧!$E$14))^バックデータ一覧!$E$11)*計算過程!$W$11*計算過程!G495/0.3*10^-3,0)</f>
        <v>0.17604868215204844</v>
      </c>
      <c r="G495" s="18">
        <f t="shared" si="44"/>
        <v>5.2797825719306322E-2</v>
      </c>
      <c r="H495" s="18">
        <f t="shared" si="45"/>
        <v>1.6054193565898283</v>
      </c>
      <c r="I495" s="24">
        <v>0</v>
      </c>
      <c r="J495" s="24">
        <v>0</v>
      </c>
      <c r="K495" s="24">
        <v>0</v>
      </c>
      <c r="L495" s="14">
        <f>貼り付けシート!C495</f>
        <v>5.8</v>
      </c>
      <c r="M495" s="14">
        <f>貼り付けシート!D495</f>
        <v>2.6</v>
      </c>
      <c r="N495" s="18">
        <f>貼り付けシート!E495</f>
        <v>45.692513675400789</v>
      </c>
      <c r="O495" s="18">
        <f>貼り付けシート!F495</f>
        <v>1.6054193565898283</v>
      </c>
      <c r="P495" s="19">
        <f t="shared" si="46"/>
        <v>1.6054193565898283</v>
      </c>
      <c r="Q495" s="19">
        <f t="shared" si="47"/>
        <v>0</v>
      </c>
    </row>
    <row r="496" spans="1:17">
      <c r="A496" s="38">
        <v>41660</v>
      </c>
      <c r="B496" s="49" t="s">
        <v>159</v>
      </c>
      <c r="C496" s="24">
        <f t="shared" si="42"/>
        <v>30.406921776000001</v>
      </c>
      <c r="D496" s="24">
        <f t="shared" si="43"/>
        <v>0.10438397585884077</v>
      </c>
      <c r="E496" s="18">
        <f>IF(G496&gt;=0.3,(バックデータ一覧!$C$10*(バックデータ一覧!$C$12*計算過程!L496+バックデータ一覧!$C$13*LN(計算過程!G496)+バックデータ一覧!$C$14)^バックデータ一覧!$C$11+バックデータ一覧!$E$10*(計算過程!G496/(バックデータ一覧!$E$12*計算過程!L496+バックデータ一覧!$E$13*LN(計算過程!G496)+バックデータ一覧!$E$14))^バックデータ一覧!$E$11)*計算過程!$W$11*10^-3,0)</f>
        <v>0</v>
      </c>
      <c r="F496" s="18">
        <f>IF(G496&lt;0.3,(バックデータ一覧!$C$10*(バックデータ一覧!$C$12*計算過程!L496+バックデータ一覧!$C$13*LN(0.3)+バックデータ一覧!$C$14)^バックデータ一覧!$C$11+バックデータ一覧!$E$10*(0.3/(バックデータ一覧!$E$12*計算過程!L496+バックデータ一覧!$E$13*LN(0.3)+バックデータ一覧!$E$14))^バックデータ一覧!$E$11)*計算過程!$W$11*計算過程!G496/0.3*10^-3,0)</f>
        <v>0.10438397585884077</v>
      </c>
      <c r="G496" s="18">
        <f t="shared" si="44"/>
        <v>3.2743661232908776E-2</v>
      </c>
      <c r="H496" s="18">
        <f t="shared" si="45"/>
        <v>0.99563394576890085</v>
      </c>
      <c r="I496" s="24">
        <v>0</v>
      </c>
      <c r="J496" s="24">
        <v>0</v>
      </c>
      <c r="K496" s="24">
        <v>0</v>
      </c>
      <c r="L496" s="14">
        <f>貼り付けシート!C496</f>
        <v>7.1</v>
      </c>
      <c r="M496" s="14">
        <f>貼り付けシート!D496</f>
        <v>2.4</v>
      </c>
      <c r="N496" s="18">
        <f>貼り付けシート!E496</f>
        <v>38.574598483700228</v>
      </c>
      <c r="O496" s="18">
        <f>貼り付けシート!F496</f>
        <v>0.99563394576890085</v>
      </c>
      <c r="P496" s="19">
        <f t="shared" si="46"/>
        <v>0.99563394576890085</v>
      </c>
      <c r="Q496" s="19">
        <f t="shared" si="47"/>
        <v>0</v>
      </c>
    </row>
    <row r="497" spans="1:17">
      <c r="A497" s="38">
        <v>41660</v>
      </c>
      <c r="B497" s="49" t="s">
        <v>160</v>
      </c>
      <c r="C497" s="24">
        <f t="shared" si="42"/>
        <v>30.406921776000001</v>
      </c>
      <c r="D497" s="24">
        <f t="shared" si="43"/>
        <v>7.4093521019081468E-2</v>
      </c>
      <c r="E497" s="18">
        <f>IF(G497&gt;=0.3,(バックデータ一覧!$C$10*(バックデータ一覧!$C$12*計算過程!L497+バックデータ一覧!$C$13*LN(計算過程!G497)+バックデータ一覧!$C$14)^バックデータ一覧!$C$11+バックデータ一覧!$E$10*(計算過程!G497/(バックデータ一覧!$E$12*計算過程!L497+バックデータ一覧!$E$13*LN(計算過程!G497)+バックデータ一覧!$E$14))^バックデータ一覧!$E$11)*計算過程!$W$11*10^-3,0)</f>
        <v>0</v>
      </c>
      <c r="F497" s="18">
        <f>IF(G497&lt;0.3,(バックデータ一覧!$C$10*(バックデータ一覧!$C$12*計算過程!L497+バックデータ一覧!$C$13*LN(0.3)+バックデータ一覧!$C$14)^バックデータ一覧!$C$11+バックデータ一覧!$E$10*(0.3/(バックデータ一覧!$E$12*計算過程!L497+バックデータ一覧!$E$13*LN(0.3)+バックデータ一覧!$E$14))^バックデータ一覧!$E$11)*計算過程!$W$11*計算過程!G497/0.3*10^-3,0)</f>
        <v>7.4093521019081468E-2</v>
      </c>
      <c r="G497" s="18">
        <f t="shared" si="44"/>
        <v>2.3653452102458492E-2</v>
      </c>
      <c r="H497" s="18">
        <f t="shared" si="45"/>
        <v>0.71922866781181816</v>
      </c>
      <c r="I497" s="24">
        <v>0</v>
      </c>
      <c r="J497" s="24">
        <v>0</v>
      </c>
      <c r="K497" s="24">
        <v>0</v>
      </c>
      <c r="L497" s="14">
        <f>貼り付けシート!C497</f>
        <v>7.6</v>
      </c>
      <c r="M497" s="14">
        <f>貼り付けシート!D497</f>
        <v>2.1</v>
      </c>
      <c r="N497" s="18">
        <f>貼り付けシート!E497</f>
        <v>32.632985110617035</v>
      </c>
      <c r="O497" s="18">
        <f>貼り付けシート!F497</f>
        <v>0.71922866781181816</v>
      </c>
      <c r="P497" s="19">
        <f t="shared" si="46"/>
        <v>0.71922866781181816</v>
      </c>
      <c r="Q497" s="19">
        <f t="shared" si="47"/>
        <v>0</v>
      </c>
    </row>
    <row r="498" spans="1:17">
      <c r="A498" s="38">
        <v>41660</v>
      </c>
      <c r="B498" s="49" t="s">
        <v>161</v>
      </c>
      <c r="C498" s="24">
        <f t="shared" si="42"/>
        <v>30.406921776000001</v>
      </c>
      <c r="D498" s="24">
        <f t="shared" si="43"/>
        <v>4.5142212599164504E-2</v>
      </c>
      <c r="E498" s="18">
        <f>IF(G498&gt;=0.3,(バックデータ一覧!$C$10*(バックデータ一覧!$C$12*計算過程!L498+バックデータ一覧!$C$13*LN(計算過程!G498)+バックデータ一覧!$C$14)^バックデータ一覧!$C$11+バックデータ一覧!$E$10*(計算過程!G498/(バックデータ一覧!$E$12*計算過程!L498+バックデータ一覧!$E$13*LN(計算過程!G498)+バックデータ一覧!$E$14))^バックデータ一覧!$E$11)*計算過程!$W$11*10^-3,0)</f>
        <v>0</v>
      </c>
      <c r="F498" s="18">
        <f>IF(G498&lt;0.3,(バックデータ一覧!$C$10*(バックデータ一覧!$C$12*計算過程!L498+バックデータ一覧!$C$13*LN(0.3)+バックデータ一覧!$C$14)^バックデータ一覧!$C$11+バックデータ一覧!$E$10*(0.3/(バックデータ一覧!$E$12*計算過程!L498+バックデータ一覧!$E$13*LN(0.3)+バックデータ一覧!$E$14))^バックデータ一覧!$E$11)*計算過程!$W$11*計算過程!G498/0.3*10^-3,0)</f>
        <v>4.5142212599164504E-2</v>
      </c>
      <c r="G498" s="18">
        <f t="shared" si="44"/>
        <v>1.4720761619542075E-2</v>
      </c>
      <c r="H498" s="18">
        <f t="shared" si="45"/>
        <v>0.44761304704855892</v>
      </c>
      <c r="I498" s="24">
        <v>0</v>
      </c>
      <c r="J498" s="24">
        <v>0</v>
      </c>
      <c r="K498" s="24">
        <v>0</v>
      </c>
      <c r="L498" s="14">
        <f>貼り付けシート!C498</f>
        <v>8.1999999999999993</v>
      </c>
      <c r="M498" s="14">
        <f>貼り付けシート!D498</f>
        <v>2</v>
      </c>
      <c r="N498" s="18">
        <f>貼り付けシート!E498</f>
        <v>29.838844932685575</v>
      </c>
      <c r="O498" s="18">
        <f>貼り付けシート!F498</f>
        <v>0.44761304704855892</v>
      </c>
      <c r="P498" s="19">
        <f t="shared" si="46"/>
        <v>0.44761304704855892</v>
      </c>
      <c r="Q498" s="19">
        <f t="shared" si="47"/>
        <v>0</v>
      </c>
    </row>
    <row r="499" spans="1:17">
      <c r="A499" s="38">
        <v>41660</v>
      </c>
      <c r="B499" s="49" t="s">
        <v>162</v>
      </c>
      <c r="C499" s="24">
        <f t="shared" si="42"/>
        <v>30.406921776000001</v>
      </c>
      <c r="D499" s="24">
        <f t="shared" si="43"/>
        <v>3.477306779339704E-2</v>
      </c>
      <c r="E499" s="18">
        <f>IF(G499&gt;=0.3,(バックデータ一覧!$C$10*(バックデータ一覧!$C$12*計算過程!L499+バックデータ一覧!$C$13*LN(計算過程!G499)+バックデータ一覧!$C$14)^バックデータ一覧!$C$11+バックデータ一覧!$E$10*(計算過程!G499/(バックデータ一覧!$E$12*計算過程!L499+バックデータ一覧!$E$13*LN(計算過程!G499)+バックデータ一覧!$E$14))^バックデータ一覧!$E$11)*計算過程!$W$11*10^-3,0)</f>
        <v>0</v>
      </c>
      <c r="F499" s="18">
        <f>IF(G499&lt;0.3,(バックデータ一覧!$C$10*(バックデータ一覧!$C$12*計算過程!L499+バックデータ一覧!$C$13*LN(0.3)+バックデータ一覧!$C$14)^バックデータ一覧!$C$11+バックデータ一覧!$E$10*(0.3/(バックデータ一覧!$E$12*計算過程!L499+バックデータ一覧!$E$13*LN(0.3)+バックデータ一覧!$E$14))^バックデータ一覧!$E$11)*計算過程!$W$11*計算過程!G499/0.3*10^-3,0)</f>
        <v>3.477306779339704E-2</v>
      </c>
      <c r="G499" s="18">
        <f t="shared" si="44"/>
        <v>1.1219196681392242E-2</v>
      </c>
      <c r="H499" s="18">
        <f t="shared" si="45"/>
        <v>0.3411412358806527</v>
      </c>
      <c r="I499" s="24">
        <v>0</v>
      </c>
      <c r="J499" s="24">
        <v>0</v>
      </c>
      <c r="K499" s="24">
        <v>0</v>
      </c>
      <c r="L499" s="14">
        <f>貼り付けシート!C499</f>
        <v>7.9</v>
      </c>
      <c r="M499" s="14">
        <f>貼り付けシート!D499</f>
        <v>2</v>
      </c>
      <c r="N499" s="18">
        <f>貼り付けシート!E499</f>
        <v>30.454317475764636</v>
      </c>
      <c r="O499" s="18">
        <f>貼り付けシート!F499</f>
        <v>0.3411412358806527</v>
      </c>
      <c r="P499" s="19">
        <f t="shared" si="46"/>
        <v>0.3411412358806527</v>
      </c>
      <c r="Q499" s="19">
        <f t="shared" si="47"/>
        <v>0</v>
      </c>
    </row>
    <row r="500" spans="1:17">
      <c r="A500" s="38">
        <v>41660</v>
      </c>
      <c r="B500" s="49" t="s">
        <v>163</v>
      </c>
      <c r="C500" s="24">
        <f t="shared" si="42"/>
        <v>30.406921776000001</v>
      </c>
      <c r="D500" s="24">
        <f t="shared" si="43"/>
        <v>3.4781564174602826E-2</v>
      </c>
      <c r="E500" s="18">
        <f>IF(G500&gt;=0.3,(バックデータ一覧!$C$10*(バックデータ一覧!$C$12*計算過程!L500+バックデータ一覧!$C$13*LN(計算過程!G500)+バックデータ一覧!$C$14)^バックデータ一覧!$C$11+バックデータ一覧!$E$10*(計算過程!G500/(バックデータ一覧!$E$12*計算過程!L500+バックデータ一覧!$E$13*LN(計算過程!G500)+バックデータ一覧!$E$14))^バックデータ一覧!$E$11)*計算過程!$W$11*10^-3,0)</f>
        <v>0</v>
      </c>
      <c r="F500" s="18">
        <f>IF(G500&lt;0.3,(バックデータ一覧!$C$10*(バックデータ一覧!$C$12*計算過程!L500+バックデータ一覧!$C$13*LN(0.3)+バックデータ一覧!$C$14)^バックデータ一覧!$C$11+バックデータ一覧!$E$10*(0.3/(バックデータ一覧!$E$12*計算過程!L500+バックデータ一覧!$E$13*LN(0.3)+バックデータ一覧!$E$14))^バックデータ一覧!$E$11)*計算過程!$W$11*計算過程!G500/0.3*10^-3,0)</f>
        <v>3.4781564174602826E-2</v>
      </c>
      <c r="G500" s="18">
        <f t="shared" si="44"/>
        <v>1.1182280052673585E-2</v>
      </c>
      <c r="H500" s="18">
        <f t="shared" si="45"/>
        <v>0.34001871483897089</v>
      </c>
      <c r="I500" s="24">
        <v>0</v>
      </c>
      <c r="J500" s="24">
        <v>0</v>
      </c>
      <c r="K500" s="24">
        <v>0</v>
      </c>
      <c r="L500" s="14">
        <f>貼り付けシート!C500</f>
        <v>7.8</v>
      </c>
      <c r="M500" s="14">
        <f>貼り付けシート!D500</f>
        <v>2</v>
      </c>
      <c r="N500" s="18">
        <f>貼り付けシート!E500</f>
        <v>30.662618216956826</v>
      </c>
      <c r="O500" s="18">
        <f>貼り付けシート!F500</f>
        <v>0.34001871483897089</v>
      </c>
      <c r="P500" s="19">
        <f t="shared" si="46"/>
        <v>0.34001871483897089</v>
      </c>
      <c r="Q500" s="19">
        <f t="shared" si="47"/>
        <v>0</v>
      </c>
    </row>
    <row r="501" spans="1:17">
      <c r="A501" s="38">
        <v>41660</v>
      </c>
      <c r="B501" s="49" t="s">
        <v>164</v>
      </c>
      <c r="C501" s="24">
        <f t="shared" si="42"/>
        <v>30.406921776000001</v>
      </c>
      <c r="D501" s="24">
        <f t="shared" si="43"/>
        <v>2.8964731025674994E-2</v>
      </c>
      <c r="E501" s="18">
        <f>IF(G501&gt;=0.3,(バックデータ一覧!$C$10*(バックデータ一覧!$C$12*計算過程!L501+バックデータ一覧!$C$13*LN(計算過程!G501)+バックデータ一覧!$C$14)^バックデータ一覧!$C$11+バックデータ一覧!$E$10*(計算過程!G501/(バックデータ一覧!$E$12*計算過程!L501+バックデータ一覧!$E$13*LN(計算過程!G501)+バックデータ一覧!$E$14))^バックデータ一覧!$E$11)*計算過程!$W$11*10^-3,0)</f>
        <v>0</v>
      </c>
      <c r="F501" s="18">
        <f>IF(G501&lt;0.3,(バックデータ一覧!$C$10*(バックデータ一覧!$C$12*計算過程!L501+バックデータ一覧!$C$13*LN(0.3)+バックデータ一覧!$C$14)^バックデータ一覧!$C$11+バックデータ一覧!$E$10*(0.3/(バックデータ一覧!$E$12*計算過程!L501+バックデータ一覧!$E$13*LN(0.3)+バックデータ一覧!$E$14))^バックデータ一覧!$E$11)*計算過程!$W$11*計算過程!G501/0.3*10^-3,0)</f>
        <v>2.8964731025674994E-2</v>
      </c>
      <c r="G501" s="18">
        <f t="shared" si="44"/>
        <v>9.1817931609220992E-3</v>
      </c>
      <c r="H501" s="18">
        <f t="shared" si="45"/>
        <v>0.27919006640757005</v>
      </c>
      <c r="I501" s="24">
        <v>0</v>
      </c>
      <c r="J501" s="24">
        <v>0</v>
      </c>
      <c r="K501" s="24">
        <v>0</v>
      </c>
      <c r="L501" s="14">
        <f>貼り付けシート!C501</f>
        <v>7.4</v>
      </c>
      <c r="M501" s="14">
        <f>貼り付けシート!D501</f>
        <v>2</v>
      </c>
      <c r="N501" s="18">
        <f>貼り付けシート!E501</f>
        <v>31.511892328510864</v>
      </c>
      <c r="O501" s="18">
        <f>貼り付けシート!F501</f>
        <v>0.27919006640757005</v>
      </c>
      <c r="P501" s="19">
        <f t="shared" si="46"/>
        <v>0.27919006640757005</v>
      </c>
      <c r="Q501" s="19">
        <f t="shared" si="47"/>
        <v>0</v>
      </c>
    </row>
    <row r="502" spans="1:17">
      <c r="A502" s="38">
        <v>41660</v>
      </c>
      <c r="B502" s="49" t="s">
        <v>165</v>
      </c>
      <c r="C502" s="24">
        <f t="shared" si="42"/>
        <v>30.406921776000001</v>
      </c>
      <c r="D502" s="24">
        <f t="shared" si="43"/>
        <v>5.5913930778679975E-2</v>
      </c>
      <c r="E502" s="18">
        <f>IF(G502&gt;=0.3,(バックデータ一覧!$C$10*(バックデータ一覧!$C$12*計算過程!L502+バックデータ一覧!$C$13*LN(計算過程!G502)+バックデータ一覧!$C$14)^バックデータ一覧!$C$11+バックデータ一覧!$E$10*(計算過程!G502/(バックデータ一覧!$E$12*計算過程!L502+バックデータ一覧!$E$13*LN(計算過程!G502)+バックデータ一覧!$E$14))^バックデータ一覧!$E$11)*計算過程!$W$11*10^-3,0)</f>
        <v>0</v>
      </c>
      <c r="F502" s="18">
        <f>IF(G502&lt;0.3,(バックデータ一覧!$C$10*(バックデータ一覧!$C$12*計算過程!L502+バックデータ一覧!$C$13*LN(0.3)+バックデータ一覧!$C$14)^バックデータ一覧!$C$11+バックデータ一覧!$E$10*(0.3/(バックデータ一覧!$E$12*計算過程!L502+バックデータ一覧!$E$13*LN(0.3)+バックデータ一覧!$E$14))^バックデータ一覧!$E$11)*計算過程!$W$11*計算過程!G502/0.3*10^-3,0)</f>
        <v>5.5913930778679975E-2</v>
      </c>
      <c r="G502" s="18">
        <f t="shared" si="44"/>
        <v>1.6768850163754283E-2</v>
      </c>
      <c r="H502" s="18">
        <f t="shared" si="45"/>
        <v>0.50988911520274127</v>
      </c>
      <c r="I502" s="24">
        <v>0</v>
      </c>
      <c r="J502" s="24">
        <v>0</v>
      </c>
      <c r="K502" s="24">
        <v>0</v>
      </c>
      <c r="L502" s="14">
        <f>貼り付けシート!C502</f>
        <v>5.8</v>
      </c>
      <c r="M502" s="14">
        <f>貼り付けシート!D502</f>
        <v>2</v>
      </c>
      <c r="N502" s="18">
        <f>貼り付けシート!E502</f>
        <v>35.181883680541581</v>
      </c>
      <c r="O502" s="18">
        <f>貼り付けシート!F502</f>
        <v>0.50988911520274127</v>
      </c>
      <c r="P502" s="19">
        <f t="shared" si="46"/>
        <v>0.50988911520274127</v>
      </c>
      <c r="Q502" s="19">
        <f t="shared" si="47"/>
        <v>0</v>
      </c>
    </row>
    <row r="503" spans="1:17">
      <c r="A503" s="38">
        <v>41660</v>
      </c>
      <c r="B503" s="49" t="s">
        <v>166</v>
      </c>
      <c r="C503" s="24">
        <f t="shared" si="42"/>
        <v>30.406921776000001</v>
      </c>
      <c r="D503" s="24">
        <f t="shared" si="43"/>
        <v>9.1146844663508683E-2</v>
      </c>
      <c r="E503" s="18">
        <f>IF(G503&gt;=0.3,(バックデータ一覧!$C$10*(バックデータ一覧!$C$12*計算過程!L503+バックデータ一覧!$C$13*LN(計算過程!G503)+バックデータ一覧!$C$14)^バックデータ一覧!$C$11+バックデータ一覧!$E$10*(計算過程!G503/(バックデータ一覧!$E$12*計算過程!L503+バックデータ一覧!$E$13*LN(計算過程!G503)+バックデータ一覧!$E$14))^バックデータ一覧!$E$11)*計算過程!$W$11*10^-3,0)</f>
        <v>0</v>
      </c>
      <c r="F503" s="18">
        <f>IF(G503&lt;0.3,(バックデータ一覧!$C$10*(バックデータ一覧!$C$12*計算過程!L503+バックデータ一覧!$C$13*LN(0.3)+バックデータ一覧!$C$14)^バックデータ一覧!$C$11+バックデータ一覧!$E$10*(0.3/(バックデータ一覧!$E$12*計算過程!L503+バックデータ一覧!$E$13*LN(0.3)+バックデータ一覧!$E$14))^バックデータ一覧!$E$11)*計算過程!$W$11*計算過程!G503/0.3*10^-3,0)</f>
        <v>9.1146844663508683E-2</v>
      </c>
      <c r="G503" s="18">
        <f t="shared" si="44"/>
        <v>2.6247813816603682E-2</v>
      </c>
      <c r="H503" s="18">
        <f t="shared" si="45"/>
        <v>0.79811522151248016</v>
      </c>
      <c r="I503" s="24">
        <v>0</v>
      </c>
      <c r="J503" s="24">
        <v>0</v>
      </c>
      <c r="K503" s="24">
        <v>0</v>
      </c>
      <c r="L503" s="14">
        <f>貼り付けシート!C503</f>
        <v>4.5999999999999996</v>
      </c>
      <c r="M503" s="14">
        <f>貼り付けシート!D503</f>
        <v>2.2000000000000002</v>
      </c>
      <c r="N503" s="18">
        <f>貼り付けシート!E503</f>
        <v>42.059458680655609</v>
      </c>
      <c r="O503" s="18">
        <f>貼り付けシート!F503</f>
        <v>0.79811522151248016</v>
      </c>
      <c r="P503" s="19">
        <f t="shared" si="46"/>
        <v>0.79811522151248016</v>
      </c>
      <c r="Q503" s="19">
        <f t="shared" si="47"/>
        <v>0</v>
      </c>
    </row>
    <row r="504" spans="1:17">
      <c r="A504" s="38">
        <v>41660</v>
      </c>
      <c r="B504" s="49" t="s">
        <v>167</v>
      </c>
      <c r="C504" s="24">
        <f t="shared" si="42"/>
        <v>30.406921776000001</v>
      </c>
      <c r="D504" s="24">
        <f t="shared" si="43"/>
        <v>0.24297508111698696</v>
      </c>
      <c r="E504" s="18">
        <f>IF(G504&gt;=0.3,(バックデータ一覧!$C$10*(バックデータ一覧!$C$12*計算過程!L504+バックデータ一覧!$C$13*LN(計算過程!G504)+バックデータ一覧!$C$14)^バックデータ一覧!$C$11+バックデータ一覧!$E$10*(計算過程!G504/(バックデータ一覧!$E$12*計算過程!L504+バックデータ一覧!$E$13*LN(計算過程!G504)+バックデータ一覧!$E$14))^バックデータ一覧!$E$11)*計算過程!$W$11*10^-3,0)</f>
        <v>0</v>
      </c>
      <c r="F504" s="18">
        <f>IF(G504&lt;0.3,(バックデータ一覧!$C$10*(バックデータ一覧!$C$12*計算過程!L504+バックデータ一覧!$C$13*LN(0.3)+バックデータ一覧!$C$14)^バックデータ一覧!$C$11+バックデータ一覧!$E$10*(0.3/(バックデータ一覧!$E$12*計算過程!L504+バックデータ一覧!$E$13*LN(0.3)+バックデータ一覧!$E$14))^バックデータ一覧!$E$11)*計算過程!$W$11*計算過程!G504/0.3*10^-3,0)</f>
        <v>0.24297508111698696</v>
      </c>
      <c r="G504" s="18">
        <f t="shared" si="44"/>
        <v>6.8132316664035034E-2</v>
      </c>
      <c r="H504" s="18">
        <f t="shared" si="45"/>
        <v>2.0716940232209744</v>
      </c>
      <c r="I504" s="24">
        <v>0</v>
      </c>
      <c r="J504" s="24">
        <v>0</v>
      </c>
      <c r="K504" s="24">
        <v>0</v>
      </c>
      <c r="L504" s="14">
        <f>貼り付けシート!C504</f>
        <v>3.8</v>
      </c>
      <c r="M504" s="14">
        <f>貼り付けシート!D504</f>
        <v>2.2000000000000002</v>
      </c>
      <c r="N504" s="18">
        <f>貼り付けシート!E504</f>
        <v>44.489186758887747</v>
      </c>
      <c r="O504" s="18">
        <f>貼り付けシート!F504</f>
        <v>2.0716940232209744</v>
      </c>
      <c r="P504" s="19">
        <f t="shared" si="46"/>
        <v>2.0716940232209744</v>
      </c>
      <c r="Q504" s="19">
        <f t="shared" si="47"/>
        <v>0</v>
      </c>
    </row>
    <row r="505" spans="1:17">
      <c r="A505" s="38">
        <v>41660</v>
      </c>
      <c r="B505" s="49" t="s">
        <v>168</v>
      </c>
      <c r="C505" s="24">
        <f t="shared" si="42"/>
        <v>30.406921776000001</v>
      </c>
      <c r="D505" s="24">
        <f t="shared" si="43"/>
        <v>0.74792770967144417</v>
      </c>
      <c r="E505" s="18">
        <f>IF(G505&gt;=0.3,(バックデータ一覧!$C$10*(バックデータ一覧!$C$12*計算過程!L505+バックデータ一覧!$C$13*LN(計算過程!G505)+バックデータ一覧!$C$14)^バックデータ一覧!$C$11+バックデータ一覧!$E$10*(計算過程!G505/(バックデータ一覧!$E$12*計算過程!L505+バックデータ一覧!$E$13*LN(計算過程!G505)+バックデータ一覧!$E$14))^バックデータ一覧!$E$11)*計算過程!$W$11*10^-3,0)</f>
        <v>0</v>
      </c>
      <c r="F505" s="18">
        <f>IF(G505&lt;0.3,(バックデータ一覧!$C$10*(バックデータ一覧!$C$12*計算過程!L505+バックデータ一覧!$C$13*LN(0.3)+バックデータ一覧!$C$14)^バックデータ一覧!$C$11+バックデータ一覧!$E$10*(0.3/(バックデータ一覧!$E$12*計算過程!L505+バックデータ一覧!$E$13*LN(0.3)+バックデータ一覧!$E$14))^バックデータ一覧!$E$11)*計算過程!$W$11*計算過程!G505/0.3*10^-3,0)</f>
        <v>0.74792770967144417</v>
      </c>
      <c r="G505" s="18">
        <f t="shared" si="44"/>
        <v>0.20562707918408166</v>
      </c>
      <c r="H505" s="18">
        <f t="shared" si="45"/>
        <v>6.2524865117777289</v>
      </c>
      <c r="I505" s="24">
        <v>0</v>
      </c>
      <c r="J505" s="24">
        <v>0</v>
      </c>
      <c r="K505" s="24">
        <v>0</v>
      </c>
      <c r="L505" s="14">
        <f>貼り付けシート!C505</f>
        <v>3.2</v>
      </c>
      <c r="M505" s="14">
        <f>貼り付けシート!D505</f>
        <v>2.5</v>
      </c>
      <c r="N505" s="18">
        <f>貼り付けシート!E505</f>
        <v>52.718191666613478</v>
      </c>
      <c r="O505" s="18">
        <f>貼り付けシート!F505</f>
        <v>6.2524865117777289</v>
      </c>
      <c r="P505" s="19">
        <f t="shared" si="46"/>
        <v>6.2524865117777289</v>
      </c>
      <c r="Q505" s="19">
        <f t="shared" si="47"/>
        <v>0</v>
      </c>
    </row>
    <row r="506" spans="1:17">
      <c r="A506" s="38">
        <v>41660</v>
      </c>
      <c r="B506" s="49" t="s">
        <v>169</v>
      </c>
      <c r="C506" s="24">
        <f t="shared" si="42"/>
        <v>30.406921776000001</v>
      </c>
      <c r="D506" s="24">
        <f t="shared" si="43"/>
        <v>1.203346087752917</v>
      </c>
      <c r="E506" s="18">
        <f>IF(G506&gt;=0.3,(バックデータ一覧!$C$10*(バックデータ一覧!$C$12*計算過程!L506+バックデータ一覧!$C$13*LN(計算過程!G506)+バックデータ一覧!$C$14)^バックデータ一覧!$C$11+バックデータ一覧!$E$10*(計算過程!G506/(バックデータ一覧!$E$12*計算過程!L506+バックデータ一覧!$E$13*LN(計算過程!G506)+バックデータ一覧!$E$14))^バックデータ一覧!$E$11)*計算過程!$W$11*10^-3,0)</f>
        <v>1.203346087752917</v>
      </c>
      <c r="F506" s="18">
        <f>IF(G506&lt;0.3,(バックデータ一覧!$C$10*(バックデータ一覧!$C$12*計算過程!L506+バックデータ一覧!$C$13*LN(0.3)+バックデータ一覧!$C$14)^バックデータ一覧!$C$11+バックデータ一覧!$E$10*(0.3/(バックデータ一覧!$E$12*計算過程!L506+バックデータ一覧!$E$13*LN(0.3)+バックデータ一覧!$E$14))^バックデータ一覧!$E$11)*計算過程!$W$11*計算過程!G506/0.3*10^-3,0)</f>
        <v>0</v>
      </c>
      <c r="G506" s="18">
        <f t="shared" si="44"/>
        <v>0.32888703099647321</v>
      </c>
      <c r="H506" s="18">
        <f t="shared" si="45"/>
        <v>10.000442224650648</v>
      </c>
      <c r="I506" s="24">
        <v>0</v>
      </c>
      <c r="J506" s="24">
        <v>0</v>
      </c>
      <c r="K506" s="24">
        <v>0</v>
      </c>
      <c r="L506" s="14">
        <f>貼り付けシート!C506</f>
        <v>2.7</v>
      </c>
      <c r="M506" s="14">
        <f>貼り付けシート!D506</f>
        <v>2.6</v>
      </c>
      <c r="N506" s="18">
        <f>貼り付けシート!E506</f>
        <v>56.796849005634463</v>
      </c>
      <c r="O506" s="18">
        <f>貼り付けシート!F506</f>
        <v>10.000442224650648</v>
      </c>
      <c r="P506" s="19">
        <f t="shared" si="46"/>
        <v>10.000442224650648</v>
      </c>
      <c r="Q506" s="19">
        <f t="shared" si="47"/>
        <v>0</v>
      </c>
    </row>
    <row r="507" spans="1:17">
      <c r="A507" s="38">
        <v>41660</v>
      </c>
      <c r="B507" s="49" t="s">
        <v>170</v>
      </c>
      <c r="C507" s="24">
        <f t="shared" si="42"/>
        <v>30.406921776000001</v>
      </c>
      <c r="D507" s="24">
        <f t="shared" si="43"/>
        <v>1.4247499725316977</v>
      </c>
      <c r="E507" s="18">
        <f>IF(G507&gt;=0.3,(バックデータ一覧!$C$10*(バックデータ一覧!$C$12*計算過程!L507+バックデータ一覧!$C$13*LN(計算過程!G507)+バックデータ一覧!$C$14)^バックデータ一覧!$C$11+バックデータ一覧!$E$10*(計算過程!G507/(バックデータ一覧!$E$12*計算過程!L507+バックデータ一覧!$E$13*LN(計算過程!G507)+バックデータ一覧!$E$14))^バックデータ一覧!$E$11)*計算過程!$W$11*10^-3,0)</f>
        <v>1.4247499725316977</v>
      </c>
      <c r="F507" s="18">
        <f>IF(G507&lt;0.3,(バックデータ一覧!$C$10*(バックデータ一覧!$C$12*計算過程!L507+バックデータ一覧!$C$13*LN(0.3)+バックデータ一覧!$C$14)^バックデータ一覧!$C$11+バックデータ一覧!$E$10*(0.3/(バックデータ一覧!$E$12*計算過程!L507+バックデータ一覧!$E$13*LN(0.3)+バックデータ一覧!$E$14))^バックデータ一覧!$E$11)*計算過程!$W$11*計算過程!G507/0.3*10^-3,0)</f>
        <v>0</v>
      </c>
      <c r="G507" s="18">
        <f t="shared" si="44"/>
        <v>0.39524590380668612</v>
      </c>
      <c r="H507" s="18">
        <f t="shared" si="45"/>
        <v>12.018211279334325</v>
      </c>
      <c r="I507" s="24">
        <v>0</v>
      </c>
      <c r="J507" s="24">
        <v>0</v>
      </c>
      <c r="K507" s="24">
        <v>0</v>
      </c>
      <c r="L507" s="14">
        <f>貼り付けシート!C507</f>
        <v>2.2000000000000002</v>
      </c>
      <c r="M507" s="14">
        <f>貼り付けシート!D507</f>
        <v>2.6</v>
      </c>
      <c r="N507" s="18">
        <f>貼り付けシート!E507</f>
        <v>58.855503854489676</v>
      </c>
      <c r="O507" s="18">
        <f>貼り付けシート!F507</f>
        <v>12.018211279334325</v>
      </c>
      <c r="P507" s="19">
        <f t="shared" si="46"/>
        <v>12.018211279334325</v>
      </c>
      <c r="Q507" s="19">
        <f t="shared" si="47"/>
        <v>0</v>
      </c>
    </row>
    <row r="508" spans="1:17">
      <c r="A508" s="38">
        <v>41660</v>
      </c>
      <c r="B508" s="49" t="s">
        <v>171</v>
      </c>
      <c r="C508" s="24">
        <f t="shared" si="42"/>
        <v>30.406921776000001</v>
      </c>
      <c r="D508" s="24">
        <f t="shared" si="43"/>
        <v>1.8973908010278551</v>
      </c>
      <c r="E508" s="18">
        <f>IF(G508&gt;=0.3,(バックデータ一覧!$C$10*(バックデータ一覧!$C$12*計算過程!L508+バックデータ一覧!$C$13*LN(計算過程!G508)+バックデータ一覧!$C$14)^バックデータ一覧!$C$11+バックデータ一覧!$E$10*(計算過程!G508/(バックデータ一覧!$E$12*計算過程!L508+バックデータ一覧!$E$13*LN(計算過程!G508)+バックデータ一覧!$E$14))^バックデータ一覧!$E$11)*計算過程!$W$11*10^-3,0)</f>
        <v>1.8973908010278551</v>
      </c>
      <c r="F508" s="18">
        <f>IF(G508&lt;0.3,(バックデータ一覧!$C$10*(バックデータ一覧!$C$12*計算過程!L508+バックデータ一覧!$C$13*LN(0.3)+バックデータ一覧!$C$14)^バックデータ一覧!$C$11+バックデータ一覧!$E$10*(0.3/(バックデータ一覧!$E$12*計算過程!L508+バックデータ一覧!$E$13*LN(0.3)+バックデータ一覧!$E$14))^バックデータ一覧!$E$11)*計算過程!$W$11*計算過程!G508/0.3*10^-3,0)</f>
        <v>0</v>
      </c>
      <c r="G508" s="18">
        <f t="shared" si="44"/>
        <v>0.55763213154119184</v>
      </c>
      <c r="H508" s="18">
        <f t="shared" si="45"/>
        <v>16.955876603557162</v>
      </c>
      <c r="I508" s="24">
        <v>0</v>
      </c>
      <c r="J508" s="24">
        <v>0</v>
      </c>
      <c r="K508" s="24">
        <v>0</v>
      </c>
      <c r="L508" s="14">
        <f>貼り付けシート!C508</f>
        <v>1.2</v>
      </c>
      <c r="M508" s="14">
        <f>貼り付けシート!D508</f>
        <v>2.7</v>
      </c>
      <c r="N508" s="18">
        <f>貼り付けシート!E508</f>
        <v>65.648346638733784</v>
      </c>
      <c r="O508" s="18">
        <f>貼り付けシート!F508</f>
        <v>16.955876603557162</v>
      </c>
      <c r="P508" s="19">
        <f t="shared" si="46"/>
        <v>16.955876603557162</v>
      </c>
      <c r="Q508" s="19">
        <f t="shared" si="47"/>
        <v>0</v>
      </c>
    </row>
    <row r="509" spans="1:17">
      <c r="A509" s="38">
        <v>41660</v>
      </c>
      <c r="B509" s="49" t="s">
        <v>172</v>
      </c>
      <c r="C509" s="24">
        <f t="shared" si="42"/>
        <v>30.406921776000001</v>
      </c>
      <c r="D509" s="24">
        <f t="shared" si="43"/>
        <v>1.8382752606095478</v>
      </c>
      <c r="E509" s="18">
        <f>IF(G509&gt;=0.3,(バックデータ一覧!$C$10*(バックデータ一覧!$C$12*計算過程!L509+バックデータ一覧!$C$13*LN(計算過程!G509)+バックデータ一覧!$C$14)^バックデータ一覧!$C$11+バックデータ一覧!$E$10*(計算過程!G509/(バックデータ一覧!$E$12*計算過程!L509+バックデータ一覧!$E$13*LN(計算過程!G509)+バックデータ一覧!$E$14))^バックデータ一覧!$E$11)*計算過程!$W$11*10^-3,0)</f>
        <v>1.8382752606095478</v>
      </c>
      <c r="F509" s="18">
        <f>IF(G509&lt;0.3,(バックデータ一覧!$C$10*(バックデータ一覧!$C$12*計算過程!L509+バックデータ一覧!$C$13*LN(0.3)+バックデータ一覧!$C$14)^バックデータ一覧!$C$11+バックデータ一覧!$E$10*(0.3/(バックデータ一覧!$E$12*計算過程!L509+バックデータ一覧!$E$13*LN(0.3)+バックデータ一覧!$E$14))^バックデータ一覧!$E$11)*計算過程!$W$11*計算過程!G509/0.3*10^-3,0)</f>
        <v>0</v>
      </c>
      <c r="G509" s="18">
        <f t="shared" si="44"/>
        <v>0.53160565865294174</v>
      </c>
      <c r="H509" s="18">
        <f t="shared" si="45"/>
        <v>16.164491678338958</v>
      </c>
      <c r="I509" s="24">
        <v>0</v>
      </c>
      <c r="J509" s="24">
        <v>0</v>
      </c>
      <c r="K509" s="24">
        <v>0</v>
      </c>
      <c r="L509" s="14">
        <f>貼り付けシート!C509</f>
        <v>1.1000000000000001</v>
      </c>
      <c r="M509" s="14">
        <f>貼り付けシート!D509</f>
        <v>2.7</v>
      </c>
      <c r="N509" s="18">
        <f>貼り付けシート!E509</f>
        <v>66.122520984041273</v>
      </c>
      <c r="O509" s="18">
        <f>貼り付けシート!F509</f>
        <v>16.164491678338958</v>
      </c>
      <c r="P509" s="19">
        <f t="shared" si="46"/>
        <v>16.164491678338958</v>
      </c>
      <c r="Q509" s="19">
        <f t="shared" si="47"/>
        <v>0</v>
      </c>
    </row>
    <row r="510" spans="1:17">
      <c r="A510" s="38">
        <v>41661</v>
      </c>
      <c r="B510" s="49" t="s">
        <v>149</v>
      </c>
      <c r="C510" s="24">
        <f t="shared" si="42"/>
        <v>30.406921776000001</v>
      </c>
      <c r="D510" s="24">
        <f t="shared" si="43"/>
        <v>1.9166698472395602</v>
      </c>
      <c r="E510" s="18">
        <f>IF(G510&gt;=0.3,(バックデータ一覧!$C$10*(バックデータ一覧!$C$12*計算過程!L510+バックデータ一覧!$C$13*LN(計算過程!G510)+バックデータ一覧!$C$14)^バックデータ一覧!$C$11+バックデータ一覧!$E$10*(計算過程!G510/(バックデータ一覧!$E$12*計算過程!L510+バックデータ一覧!$E$13*LN(計算過程!G510)+バックデータ一覧!$E$14))^バックデータ一覧!$E$11)*計算過程!$W$11*10^-3,0)</f>
        <v>1.9166698472395602</v>
      </c>
      <c r="F510" s="18">
        <f>IF(G510&lt;0.3,(バックデータ一覧!$C$10*(バックデータ一覧!$C$12*計算過程!L510+バックデータ一覧!$C$13*LN(0.3)+バックデータ一覧!$C$14)^バックデータ一覧!$C$11+バックデータ一覧!$E$10*(0.3/(バックデータ一覧!$E$12*計算過程!L510+バックデータ一覧!$E$13*LN(0.3)+バックデータ一覧!$E$14))^バックデータ一覧!$E$11)*計算過程!$W$11*計算過程!G510/0.3*10^-3,0)</f>
        <v>0</v>
      </c>
      <c r="G510" s="18">
        <f t="shared" si="44"/>
        <v>0.55980773926033234</v>
      </c>
      <c r="H510" s="18">
        <f t="shared" si="45"/>
        <v>17.022030137288329</v>
      </c>
      <c r="I510" s="24">
        <v>0</v>
      </c>
      <c r="J510" s="24">
        <v>0</v>
      </c>
      <c r="K510" s="24">
        <v>0</v>
      </c>
      <c r="L510" s="14">
        <f>貼り付けシート!C510</f>
        <v>0.9</v>
      </c>
      <c r="M510" s="14">
        <f>貼り付けシート!D510</f>
        <v>2.6</v>
      </c>
      <c r="N510" s="18">
        <f>貼り付けシート!E510</f>
        <v>64.608167475449605</v>
      </c>
      <c r="O510" s="18">
        <f>貼り付けシート!F510</f>
        <v>17.022030137288329</v>
      </c>
      <c r="P510" s="19">
        <f t="shared" si="46"/>
        <v>17.022030137288329</v>
      </c>
      <c r="Q510" s="19">
        <f t="shared" si="47"/>
        <v>0</v>
      </c>
    </row>
    <row r="511" spans="1:17">
      <c r="A511" s="38">
        <v>41661</v>
      </c>
      <c r="B511" s="49" t="s">
        <v>150</v>
      </c>
      <c r="C511" s="24">
        <f t="shared" si="42"/>
        <v>30.406921776000001</v>
      </c>
      <c r="D511" s="24">
        <f t="shared" si="43"/>
        <v>1.8424419886273222</v>
      </c>
      <c r="E511" s="18">
        <f>IF(G511&gt;=0.3,(バックデータ一覧!$C$10*(バックデータ一覧!$C$12*計算過程!L511+バックデータ一覧!$C$13*LN(計算過程!G511)+バックデータ一覧!$C$14)^バックデータ一覧!$C$11+バックデータ一覧!$E$10*(計算過程!G511/(バックデータ一覧!$E$12*計算過程!L511+バックデータ一覧!$E$13*LN(計算過程!G511)+バックデータ一覧!$E$14))^バックデータ一覧!$E$11)*計算過程!$W$11*10^-3,0)</f>
        <v>1.8424419886273222</v>
      </c>
      <c r="F511" s="18">
        <f>IF(G511&lt;0.3,(バックデータ一覧!$C$10*(バックデータ一覧!$C$12*計算過程!L511+バックデータ一覧!$C$13*LN(0.3)+バックデータ一覧!$C$14)^バックデータ一覧!$C$11+バックデータ一覧!$E$10*(0.3/(バックデータ一覧!$E$12*計算過程!L511+バックデータ一覧!$E$13*LN(0.3)+バックデータ一覧!$E$14))^バックデータ一覧!$E$11)*計算過程!$W$11*計算過程!G511/0.3*10^-3,0)</f>
        <v>0</v>
      </c>
      <c r="G511" s="18">
        <f t="shared" si="44"/>
        <v>0.55211684504928649</v>
      </c>
      <c r="H511" s="18">
        <f t="shared" si="45"/>
        <v>16.788173718625568</v>
      </c>
      <c r="I511" s="24">
        <v>0</v>
      </c>
      <c r="J511" s="24">
        <v>0</v>
      </c>
      <c r="K511" s="24">
        <v>0</v>
      </c>
      <c r="L511" s="14">
        <f>貼り付けシート!C511</f>
        <v>2.1</v>
      </c>
      <c r="M511" s="14">
        <f>貼り付けシート!D511</f>
        <v>2.5</v>
      </c>
      <c r="N511" s="18">
        <f>貼り付けシート!E511</f>
        <v>57.006375295234015</v>
      </c>
      <c r="O511" s="18">
        <f>貼り付けシート!F511</f>
        <v>16.788173718625568</v>
      </c>
      <c r="P511" s="19">
        <f t="shared" si="46"/>
        <v>16.788173718625568</v>
      </c>
      <c r="Q511" s="19">
        <f t="shared" si="47"/>
        <v>0</v>
      </c>
    </row>
    <row r="512" spans="1:17">
      <c r="A512" s="38">
        <v>41661</v>
      </c>
      <c r="B512" s="49" t="s">
        <v>151</v>
      </c>
      <c r="C512" s="24">
        <f t="shared" si="42"/>
        <v>30.406921776000001</v>
      </c>
      <c r="D512" s="24">
        <f t="shared" si="43"/>
        <v>2.00284040021306</v>
      </c>
      <c r="E512" s="18">
        <f>IF(G512&gt;=0.3,(バックデータ一覧!$C$10*(バックデータ一覧!$C$12*計算過程!L512+バックデータ一覧!$C$13*LN(計算過程!G512)+バックデータ一覧!$C$14)^バックデータ一覧!$C$11+バックデータ一覧!$E$10*(計算過程!G512/(バックデータ一覧!$E$12*計算過程!L512+バックデータ一覧!$E$13*LN(計算過程!G512)+バックデータ一覧!$E$14))^バックデータ一覧!$E$11)*計算過程!$W$11*10^-3,0)</f>
        <v>2.00284040021306</v>
      </c>
      <c r="F512" s="18">
        <f>IF(G512&lt;0.3,(バックデータ一覧!$C$10*(バックデータ一覧!$C$12*計算過程!L512+バックデータ一覧!$C$13*LN(0.3)+バックデータ一覧!$C$14)^バックデータ一覧!$C$11+バックデータ一覧!$E$10*(0.3/(バックデータ一覧!$E$12*計算過程!L512+バックデータ一覧!$E$13*LN(0.3)+バックデータ一覧!$E$14))^バックデータ一覧!$E$11)*計算過程!$W$11*計算過程!G512/0.3*10^-3,0)</f>
        <v>0</v>
      </c>
      <c r="G512" s="18">
        <f t="shared" si="44"/>
        <v>0.58797632661489074</v>
      </c>
      <c r="H512" s="18">
        <f t="shared" si="45"/>
        <v>17.87855016951881</v>
      </c>
      <c r="I512" s="24">
        <v>0</v>
      </c>
      <c r="J512" s="24">
        <v>0</v>
      </c>
      <c r="K512" s="24">
        <v>0</v>
      </c>
      <c r="L512" s="14">
        <f>貼り付けシート!C512</f>
        <v>0.5</v>
      </c>
      <c r="M512" s="14">
        <f>貼り付けシート!D512</f>
        <v>2.5</v>
      </c>
      <c r="N512" s="18">
        <f>貼り付けシート!E512</f>
        <v>63.954672684624356</v>
      </c>
      <c r="O512" s="18">
        <f>貼り付けシート!F512</f>
        <v>17.87855016951881</v>
      </c>
      <c r="P512" s="19">
        <f t="shared" si="46"/>
        <v>17.87855016951881</v>
      </c>
      <c r="Q512" s="19">
        <f t="shared" si="47"/>
        <v>0</v>
      </c>
    </row>
    <row r="513" spans="1:17">
      <c r="A513" s="38">
        <v>41661</v>
      </c>
      <c r="B513" s="49" t="s">
        <v>152</v>
      </c>
      <c r="C513" s="24">
        <f t="shared" si="42"/>
        <v>30.406921776000001</v>
      </c>
      <c r="D513" s="24">
        <f t="shared" si="43"/>
        <v>2.0877964669726445</v>
      </c>
      <c r="E513" s="18">
        <f>IF(G513&gt;=0.3,(バックデータ一覧!$C$10*(バックデータ一覧!$C$12*計算過程!L513+バックデータ一覧!$C$13*LN(計算過程!G513)+バックデータ一覧!$C$14)^バックデータ一覧!$C$11+バックデータ一覧!$E$10*(計算過程!G513/(バックデータ一覧!$E$12*計算過程!L513+バックデータ一覧!$E$13*LN(計算過程!G513)+バックデータ一覧!$E$14))^バックデータ一覧!$E$11)*計算過程!$W$11*10^-3,0)</f>
        <v>2.0877964669726445</v>
      </c>
      <c r="F513" s="18">
        <f>IF(G513&lt;0.3,(バックデータ一覧!$C$10*(バックデータ一覧!$C$12*計算過程!L513+バックデータ一覧!$C$13*LN(0.3)+バックデータ一覧!$C$14)^バックデータ一覧!$C$11+バックデータ一覧!$E$10*(0.3/(バックデータ一覧!$E$12*計算過程!L513+バックデータ一覧!$E$13*LN(0.3)+バックデータ一覧!$E$14))^バックデータ一覧!$E$11)*計算過程!$W$11*計算過程!G513/0.3*10^-3,0)</f>
        <v>0</v>
      </c>
      <c r="G513" s="18">
        <f t="shared" si="44"/>
        <v>0.6098141269983679</v>
      </c>
      <c r="H513" s="18">
        <f t="shared" si="45"/>
        <v>18.542570457539103</v>
      </c>
      <c r="I513" s="24">
        <v>0</v>
      </c>
      <c r="J513" s="24">
        <v>0</v>
      </c>
      <c r="K513" s="24">
        <v>0</v>
      </c>
      <c r="L513" s="14">
        <f>貼り付けシート!C513</f>
        <v>-0.2</v>
      </c>
      <c r="M513" s="14">
        <f>貼り付けシート!D513</f>
        <v>2.6</v>
      </c>
      <c r="N513" s="18">
        <f>貼り付けシート!E513</f>
        <v>70.103146147856705</v>
      </c>
      <c r="O513" s="18">
        <f>貼り付けシート!F513</f>
        <v>18.542570457539103</v>
      </c>
      <c r="P513" s="19">
        <f t="shared" si="46"/>
        <v>18.542570457539103</v>
      </c>
      <c r="Q513" s="19">
        <f t="shared" si="47"/>
        <v>0</v>
      </c>
    </row>
    <row r="514" spans="1:17">
      <c r="A514" s="38">
        <v>41661</v>
      </c>
      <c r="B514" s="49" t="s">
        <v>153</v>
      </c>
      <c r="C514" s="24">
        <f t="shared" si="42"/>
        <v>30.406921776000001</v>
      </c>
      <c r="D514" s="24">
        <f t="shared" si="43"/>
        <v>2.0744361119914498</v>
      </c>
      <c r="E514" s="18">
        <f>IF(G514&gt;=0.3,(バックデータ一覧!$C$10*(バックデータ一覧!$C$12*計算過程!L514+バックデータ一覧!$C$13*LN(計算過程!G514)+バックデータ一覧!$C$14)^バックデータ一覧!$C$11+バックデータ一覧!$E$10*(計算過程!G514/(バックデータ一覧!$E$12*計算過程!L514+バックデータ一覧!$E$13*LN(計算過程!G514)+バックデータ一覧!$E$14))^バックデータ一覧!$E$11)*計算過程!$W$11*10^-3,0)</f>
        <v>2.0744361119914498</v>
      </c>
      <c r="F514" s="18">
        <f>IF(G514&lt;0.3,(バックデータ一覧!$C$10*(バックデータ一覧!$C$12*計算過程!L514+バックデータ一覧!$C$13*LN(0.3)+バックデータ一覧!$C$14)^バックデータ一覧!$C$11+バックデータ一覧!$E$10*(0.3/(バックデータ一覧!$E$12*計算過程!L514+バックデータ一覧!$E$13*LN(0.3)+バックデータ一覧!$E$14))^バックデータ一覧!$E$11)*計算過程!$W$11*計算過程!G514/0.3*10^-3,0)</f>
        <v>0</v>
      </c>
      <c r="G514" s="18">
        <f t="shared" si="44"/>
        <v>0.6103592556508346</v>
      </c>
      <c r="H514" s="18">
        <f t="shared" si="45"/>
        <v>18.559146141832514</v>
      </c>
      <c r="I514" s="24">
        <v>0</v>
      </c>
      <c r="J514" s="24">
        <v>0</v>
      </c>
      <c r="K514" s="24">
        <v>0</v>
      </c>
      <c r="L514" s="14">
        <f>貼り付けシート!C514</f>
        <v>0.1</v>
      </c>
      <c r="M514" s="14">
        <f>貼り付けシート!D514</f>
        <v>2.7</v>
      </c>
      <c r="N514" s="18">
        <f>貼り付けシート!E514</f>
        <v>71.079916369275821</v>
      </c>
      <c r="O514" s="18">
        <f>貼り付けシート!F514</f>
        <v>18.559146141832514</v>
      </c>
      <c r="P514" s="19">
        <f t="shared" si="46"/>
        <v>18.559146141832514</v>
      </c>
      <c r="Q514" s="19">
        <f t="shared" si="47"/>
        <v>0</v>
      </c>
    </row>
    <row r="515" spans="1:17">
      <c r="A515" s="38">
        <v>41661</v>
      </c>
      <c r="B515" s="49" t="s">
        <v>154</v>
      </c>
      <c r="C515" s="24">
        <f t="shared" si="42"/>
        <v>30.406921776000001</v>
      </c>
      <c r="D515" s="24">
        <f t="shared" si="43"/>
        <v>2.1277570354951862</v>
      </c>
      <c r="E515" s="18">
        <f>IF(G515&gt;=0.3,(バックデータ一覧!$C$10*(バックデータ一覧!$C$12*計算過程!L515+バックデータ一覧!$C$13*LN(計算過程!G515)+バックデータ一覧!$C$14)^バックデータ一覧!$C$11+バックデータ一覧!$E$10*(計算過程!G515/(バックデータ一覧!$E$12*計算過程!L515+バックデータ一覧!$E$13*LN(計算過程!G515)+バックデータ一覧!$E$14))^バックデータ一覧!$E$11)*計算過程!$W$11*10^-3,0)</f>
        <v>2.1277570354951862</v>
      </c>
      <c r="F515" s="18">
        <f>IF(G515&lt;0.3,(バックデータ一覧!$C$10*(バックデータ一覧!$C$12*計算過程!L515+バックデータ一覧!$C$13*LN(0.3)+バックデータ一覧!$C$14)^バックデータ一覧!$C$11+バックデータ一覧!$E$10*(0.3/(バックデータ一覧!$E$12*計算過程!L515+バックデータ一覧!$E$13*LN(0.3)+バックデータ一覧!$E$14))^バックデータ一覧!$E$11)*計算過程!$W$11*計算過程!G515/0.3*10^-3,0)</f>
        <v>0</v>
      </c>
      <c r="G515" s="18">
        <f t="shared" si="44"/>
        <v>0.62285582822397834</v>
      </c>
      <c r="H515" s="18">
        <f t="shared" si="45"/>
        <v>18.939128446532202</v>
      </c>
      <c r="I515" s="24">
        <v>0</v>
      </c>
      <c r="J515" s="24">
        <v>0</v>
      </c>
      <c r="K515" s="24">
        <v>0</v>
      </c>
      <c r="L515" s="14">
        <f>貼り付けシート!C515</f>
        <v>-0.4</v>
      </c>
      <c r="M515" s="14">
        <f>貼り付けシート!D515</f>
        <v>2.7</v>
      </c>
      <c r="N515" s="18">
        <f>貼り付けシート!E515</f>
        <v>73.999007637704921</v>
      </c>
      <c r="O515" s="18">
        <f>貼り付けシート!F515</f>
        <v>18.939128446532202</v>
      </c>
      <c r="P515" s="19">
        <f t="shared" si="46"/>
        <v>18.939128446532202</v>
      </c>
      <c r="Q515" s="19">
        <f t="shared" si="47"/>
        <v>0</v>
      </c>
    </row>
    <row r="516" spans="1:17">
      <c r="A516" s="38">
        <v>41661</v>
      </c>
      <c r="B516" s="49" t="s">
        <v>155</v>
      </c>
      <c r="C516" s="24">
        <f t="shared" si="42"/>
        <v>30.406921776000001</v>
      </c>
      <c r="D516" s="24">
        <f t="shared" si="43"/>
        <v>2.0619709927461143</v>
      </c>
      <c r="E516" s="18">
        <f>IF(G516&gt;=0.3,(バックデータ一覧!$C$10*(バックデータ一覧!$C$12*計算過程!L516+バックデータ一覧!$C$13*LN(計算過程!G516)+バックデータ一覧!$C$14)^バックデータ一覧!$C$11+バックデータ一覧!$E$10*(計算過程!G516/(バックデータ一覧!$E$12*計算過程!L516+バックデータ一覧!$E$13*LN(計算過程!G516)+バックデータ一覧!$E$14))^バックデータ一覧!$E$11)*計算過程!$W$11*10^-3,0)</f>
        <v>2.0619709927461143</v>
      </c>
      <c r="F516" s="18">
        <f>IF(G516&lt;0.3,(バックデータ一覧!$C$10*(バックデータ一覧!$C$12*計算過程!L516+バックデータ一覧!$C$13*LN(0.3)+バックデータ一覧!$C$14)^バックデータ一覧!$C$11+バックデータ一覧!$E$10*(0.3/(バックデータ一覧!$E$12*計算過程!L516+バックデータ一覧!$E$13*LN(0.3)+バックデータ一覧!$E$14))^バックデータ一覧!$E$11)*計算過程!$W$11*計算過程!G516/0.3*10^-3,0)</f>
        <v>0</v>
      </c>
      <c r="G516" s="18">
        <f t="shared" si="44"/>
        <v>0.60498967031115003</v>
      </c>
      <c r="H516" s="18">
        <f t="shared" si="45"/>
        <v>18.395873580439169</v>
      </c>
      <c r="I516" s="24">
        <v>0</v>
      </c>
      <c r="J516" s="24">
        <v>0</v>
      </c>
      <c r="K516" s="24">
        <v>0</v>
      </c>
      <c r="L516" s="14">
        <f>貼り付けシート!C516</f>
        <v>0.1</v>
      </c>
      <c r="M516" s="14">
        <f>貼り付けシート!D516</f>
        <v>2.7</v>
      </c>
      <c r="N516" s="18">
        <f>貼り付けシート!E516</f>
        <v>71.079916369275821</v>
      </c>
      <c r="O516" s="18">
        <f>貼り付けシート!F516</f>
        <v>18.395873580439169</v>
      </c>
      <c r="P516" s="19">
        <f t="shared" si="46"/>
        <v>18.395873580439169</v>
      </c>
      <c r="Q516" s="19">
        <f t="shared" si="47"/>
        <v>0</v>
      </c>
    </row>
    <row r="517" spans="1:17">
      <c r="A517" s="38">
        <v>41661</v>
      </c>
      <c r="B517" s="49" t="s">
        <v>156</v>
      </c>
      <c r="C517" s="24">
        <f t="shared" si="42"/>
        <v>30.406921776000001</v>
      </c>
      <c r="D517" s="24">
        <f t="shared" si="43"/>
        <v>1.4882993432952663</v>
      </c>
      <c r="E517" s="18">
        <f>IF(G517&gt;=0.3,(バックデータ一覧!$C$10*(バックデータ一覧!$C$12*計算過程!L517+バックデータ一覧!$C$13*LN(計算過程!G517)+バックデータ一覧!$C$14)^バックデータ一覧!$C$11+バックデータ一覧!$E$10*(計算過程!G517/(バックデータ一覧!$E$12*計算過程!L517+バックデータ一覧!$E$13*LN(計算過程!G517)+バックデータ一覧!$E$14))^バックデータ一覧!$E$11)*計算過程!$W$11*10^-3,0)</f>
        <v>1.4882993432952663</v>
      </c>
      <c r="F517" s="18">
        <f>IF(G517&lt;0.3,(バックデータ一覧!$C$10*(バックデータ一覧!$C$12*計算過程!L517+バックデータ一覧!$C$13*LN(0.3)+バックデータ一覧!$C$14)^バックデータ一覧!$C$11+バックデータ一覧!$E$10*(0.3/(バックデータ一覧!$E$12*計算過程!L517+バックデータ一覧!$E$13*LN(0.3)+バックデータ一覧!$E$14))^バックデータ一覧!$E$11)*計算過程!$W$11*計算過程!G517/0.3*10^-3,0)</f>
        <v>0</v>
      </c>
      <c r="G517" s="18">
        <f t="shared" si="44"/>
        <v>0.39588772625094532</v>
      </c>
      <c r="H517" s="18">
        <f t="shared" si="45"/>
        <v>12.037727124190996</v>
      </c>
      <c r="I517" s="24">
        <v>0</v>
      </c>
      <c r="J517" s="24">
        <v>0</v>
      </c>
      <c r="K517" s="24">
        <v>0</v>
      </c>
      <c r="L517" s="14">
        <f>貼り付けシート!C517</f>
        <v>0.7</v>
      </c>
      <c r="M517" s="14">
        <f>貼り付けシート!D517</f>
        <v>2.8</v>
      </c>
      <c r="N517" s="18">
        <f>貼り付けシート!E517</f>
        <v>70.567096319977068</v>
      </c>
      <c r="O517" s="18">
        <f>貼り付けシート!F517</f>
        <v>12.037727124190996</v>
      </c>
      <c r="P517" s="19">
        <f t="shared" si="46"/>
        <v>12.037727124190996</v>
      </c>
      <c r="Q517" s="19">
        <f t="shared" si="47"/>
        <v>0</v>
      </c>
    </row>
    <row r="518" spans="1:17">
      <c r="A518" s="38">
        <v>41661</v>
      </c>
      <c r="B518" s="49" t="s">
        <v>157</v>
      </c>
      <c r="C518" s="24">
        <f t="shared" si="42"/>
        <v>30.406921776000001</v>
      </c>
      <c r="D518" s="24">
        <f t="shared" si="43"/>
        <v>0.355187427572633</v>
      </c>
      <c r="E518" s="18">
        <f>IF(G518&gt;=0.3,(バックデータ一覧!$C$10*(バックデータ一覧!$C$12*計算過程!L518+バックデータ一覧!$C$13*LN(計算過程!G518)+バックデータ一覧!$C$14)^バックデータ一覧!$C$11+バックデータ一覧!$E$10*(計算過程!G518/(バックデータ一覧!$E$12*計算過程!L518+バックデータ一覧!$E$13*LN(計算過程!G518)+バックデータ一覧!$E$14))^バックデータ一覧!$E$11)*計算過程!$W$11*10^-3,0)</f>
        <v>0</v>
      </c>
      <c r="F518" s="18">
        <f>IF(G518&lt;0.3,(バックデータ一覧!$C$10*(バックデータ一覧!$C$12*計算過程!L518+バックデータ一覧!$C$13*LN(0.3)+バックデータ一覧!$C$14)^バックデータ一覧!$C$11+バックデータ一覧!$E$10*(0.3/(バックデータ一覧!$E$12*計算過程!L518+バックデータ一覧!$E$13*LN(0.3)+バックデータ一覧!$E$14))^バックデータ一覧!$E$11)*計算過程!$W$11*計算過程!G518/0.3*10^-3,0)</f>
        <v>0.355187427572633</v>
      </c>
      <c r="G518" s="18">
        <f t="shared" si="44"/>
        <v>0.10092759569407242</v>
      </c>
      <c r="H518" s="18">
        <f t="shared" si="45"/>
        <v>3.0688975073094147</v>
      </c>
      <c r="I518" s="24">
        <v>0</v>
      </c>
      <c r="J518" s="24">
        <v>0</v>
      </c>
      <c r="K518" s="24">
        <v>0</v>
      </c>
      <c r="L518" s="14">
        <f>貼り付けシート!C518</f>
        <v>4.2</v>
      </c>
      <c r="M518" s="14">
        <f>貼り付けシート!D518</f>
        <v>2.8</v>
      </c>
      <c r="N518" s="18">
        <f>貼り付けシート!E518</f>
        <v>54.999327014432687</v>
      </c>
      <c r="O518" s="18">
        <f>貼り付けシート!F518</f>
        <v>3.0688975073094147</v>
      </c>
      <c r="P518" s="19">
        <f t="shared" si="46"/>
        <v>3.0688975073094147</v>
      </c>
      <c r="Q518" s="19">
        <f t="shared" si="47"/>
        <v>0</v>
      </c>
    </row>
    <row r="519" spans="1:17">
      <c r="A519" s="38">
        <v>41661</v>
      </c>
      <c r="B519" s="49" t="s">
        <v>158</v>
      </c>
      <c r="C519" s="24">
        <f t="shared" ref="C519:C582" si="48">$W$6*IF(AND(L519&lt;5,N519&gt;=80),$W$4,$W$5)*3600*10^-6</f>
        <v>30.406921776000001</v>
      </c>
      <c r="D519" s="24">
        <f t="shared" ref="D519:D582" si="49">IF(G519&gt;=0.3,E519,F519)</f>
        <v>0.16149933101058569</v>
      </c>
      <c r="E519" s="18">
        <f>IF(G519&gt;=0.3,(バックデータ一覧!$C$10*(バックデータ一覧!$C$12*計算過程!L519+バックデータ一覧!$C$13*LN(計算過程!G519)+バックデータ一覧!$C$14)^バックデータ一覧!$C$11+バックデータ一覧!$E$10*(計算過程!G519/(バックデータ一覧!$E$12*計算過程!L519+バックデータ一覧!$E$13*LN(計算過程!G519)+バックデータ一覧!$E$14))^バックデータ一覧!$E$11)*計算過程!$W$11*10^-3,0)</f>
        <v>0</v>
      </c>
      <c r="F519" s="18">
        <f>IF(G519&lt;0.3,(バックデータ一覧!$C$10*(バックデータ一覧!$C$12*計算過程!L519+バックデータ一覧!$C$13*LN(0.3)+バックデータ一覧!$C$14)^バックデータ一覧!$C$11+バックデータ一覧!$E$10*(0.3/(バックデータ一覧!$E$12*計算過程!L519+バックデータ一覧!$E$13*LN(0.3)+バックデータ一覧!$E$14))^バックデータ一覧!$E$11)*計算過程!$W$11*計算過程!G519/0.3*10^-3,0)</f>
        <v>0.16149933101058569</v>
      </c>
      <c r="G519" s="18">
        <f t="shared" ref="G519:G582" si="50">H519/($W$6*3600*10^-6)</f>
        <v>5.0132935009097532E-2</v>
      </c>
      <c r="H519" s="18">
        <f t="shared" ref="H519:H582" si="51">IF(AND(L519&lt;5,N519&gt;=80),P519/$W$4,P519/$W$5)</f>
        <v>1.5243882332229206</v>
      </c>
      <c r="I519" s="24">
        <v>0</v>
      </c>
      <c r="J519" s="24">
        <v>0</v>
      </c>
      <c r="K519" s="24">
        <v>0</v>
      </c>
      <c r="L519" s="14">
        <f>貼り付けシート!C519</f>
        <v>6.8</v>
      </c>
      <c r="M519" s="14">
        <f>貼り付けシート!D519</f>
        <v>2.7</v>
      </c>
      <c r="N519" s="18">
        <f>貼り付けシート!E519</f>
        <v>44.278292817633343</v>
      </c>
      <c r="O519" s="18">
        <f>貼り付けシート!F519</f>
        <v>1.5243882332229206</v>
      </c>
      <c r="P519" s="19">
        <f t="shared" ref="P519:P582" si="52">IF(O519&gt;C519,C519,O519)</f>
        <v>1.5243882332229206</v>
      </c>
      <c r="Q519" s="19">
        <f t="shared" ref="Q519:Q582" si="53">IF(O519&gt;C519,O519-C519,0)</f>
        <v>0</v>
      </c>
    </row>
    <row r="520" spans="1:17">
      <c r="A520" s="38">
        <v>41661</v>
      </c>
      <c r="B520" s="49" t="s">
        <v>159</v>
      </c>
      <c r="C520" s="24">
        <f t="shared" si="48"/>
        <v>30.406921776000001</v>
      </c>
      <c r="D520" s="24">
        <f t="shared" si="49"/>
        <v>8.8895610703134301E-2</v>
      </c>
      <c r="E520" s="18">
        <f>IF(G520&gt;=0.3,(バックデータ一覧!$C$10*(バックデータ一覧!$C$12*計算過程!L520+バックデータ一覧!$C$13*LN(計算過程!G520)+バックデータ一覧!$C$14)^バックデータ一覧!$C$11+バックデータ一覧!$E$10*(計算過程!G520/(バックデータ一覧!$E$12*計算過程!L520+バックデータ一覧!$E$13*LN(計算過程!G520)+バックデータ一覧!$E$14))^バックデータ一覧!$E$11)*計算過程!$W$11*10^-3,0)</f>
        <v>0</v>
      </c>
      <c r="F520" s="18">
        <f>IF(G520&lt;0.3,(バックデータ一覧!$C$10*(バックデータ一覧!$C$12*計算過程!L520+バックデータ一覧!$C$13*LN(0.3)+バックデータ一覧!$C$14)^バックデータ一覧!$C$11+バックデータ一覧!$E$10*(0.3/(バックデータ一覧!$E$12*計算過程!L520+バックデータ一覧!$E$13*LN(0.3)+バックデータ一覧!$E$14))^バックデータ一覧!$E$11)*計算過程!$W$11*計算過程!G520/0.3*10^-3,0)</f>
        <v>8.8895610703134301E-2</v>
      </c>
      <c r="G520" s="18">
        <f t="shared" si="50"/>
        <v>2.8988634336649083E-2</v>
      </c>
      <c r="H520" s="18">
        <f t="shared" si="51"/>
        <v>0.88145513666755637</v>
      </c>
      <c r="I520" s="24">
        <v>0</v>
      </c>
      <c r="J520" s="24">
        <v>0</v>
      </c>
      <c r="K520" s="24">
        <v>0</v>
      </c>
      <c r="L520" s="14">
        <f>貼り付けシート!C520</f>
        <v>8.1999999999999993</v>
      </c>
      <c r="M520" s="14">
        <f>貼り付けシート!D520</f>
        <v>2.8</v>
      </c>
      <c r="N520" s="18">
        <f>貼り付けシート!E520</f>
        <v>41.720894579375994</v>
      </c>
      <c r="O520" s="18">
        <f>貼り付けシート!F520</f>
        <v>0.88145513666755637</v>
      </c>
      <c r="P520" s="19">
        <f t="shared" si="52"/>
        <v>0.88145513666755637</v>
      </c>
      <c r="Q520" s="19">
        <f t="shared" si="53"/>
        <v>0</v>
      </c>
    </row>
    <row r="521" spans="1:17">
      <c r="A521" s="38">
        <v>41661</v>
      </c>
      <c r="B521" s="49" t="s">
        <v>160</v>
      </c>
      <c r="C521" s="24">
        <f t="shared" si="48"/>
        <v>30.406921776000001</v>
      </c>
      <c r="D521" s="24">
        <f t="shared" si="49"/>
        <v>4.9947388599142301E-2</v>
      </c>
      <c r="E521" s="18">
        <f>IF(G521&gt;=0.3,(バックデータ一覧!$C$10*(バックデータ一覧!$C$12*計算過程!L521+バックデータ一覧!$C$13*LN(計算過程!G521)+バックデータ一覧!$C$14)^バックデータ一覧!$C$11+バックデータ一覧!$E$10*(計算過程!G521/(バックデータ一覧!$E$12*計算過程!L521+バックデータ一覧!$E$13*LN(計算過程!G521)+バックデータ一覧!$E$14))^バックデータ一覧!$E$11)*計算過程!$W$11*10^-3,0)</f>
        <v>0</v>
      </c>
      <c r="F521" s="18">
        <f>IF(G521&lt;0.3,(バックデータ一覧!$C$10*(バックデータ一覧!$C$12*計算過程!L521+バックデータ一覧!$C$13*LN(0.3)+バックデータ一覧!$C$14)^バックデータ一覧!$C$11+バックデータ一覧!$E$10*(0.3/(バックデータ一覧!$E$12*計算過程!L521+バックデータ一覧!$E$13*LN(0.3)+バックデータ一覧!$E$14))^バックデータ一覧!$E$11)*計算過程!$W$11*計算過程!G521/0.3*10^-3,0)</f>
        <v>4.9947388599142301E-2</v>
      </c>
      <c r="G521" s="18">
        <f t="shared" si="50"/>
        <v>1.6883686646158004E-2</v>
      </c>
      <c r="H521" s="18">
        <f t="shared" si="51"/>
        <v>0.5133809391402222</v>
      </c>
      <c r="I521" s="24">
        <v>0</v>
      </c>
      <c r="J521" s="24">
        <v>0</v>
      </c>
      <c r="K521" s="24">
        <v>0</v>
      </c>
      <c r="L521" s="14">
        <f>貼り付けシート!C521</f>
        <v>9.1999999999999993</v>
      </c>
      <c r="M521" s="14">
        <f>貼り付けシート!D521</f>
        <v>2.8</v>
      </c>
      <c r="N521" s="18">
        <f>貼り付けシート!E521</f>
        <v>38.989779101149715</v>
      </c>
      <c r="O521" s="18">
        <f>貼り付けシート!F521</f>
        <v>0.5133809391402222</v>
      </c>
      <c r="P521" s="19">
        <f t="shared" si="52"/>
        <v>0.5133809391402222</v>
      </c>
      <c r="Q521" s="19">
        <f t="shared" si="53"/>
        <v>0</v>
      </c>
    </row>
    <row r="522" spans="1:17">
      <c r="A522" s="38">
        <v>41661</v>
      </c>
      <c r="B522" s="49" t="s">
        <v>161</v>
      </c>
      <c r="C522" s="24">
        <f t="shared" si="48"/>
        <v>30.406921776000001</v>
      </c>
      <c r="D522" s="24">
        <f t="shared" si="49"/>
        <v>2.5121145105737125E-2</v>
      </c>
      <c r="E522" s="18">
        <f>IF(G522&gt;=0.3,(バックデータ一覧!$C$10*(バックデータ一覧!$C$12*計算過程!L522+バックデータ一覧!$C$13*LN(計算過程!G522)+バックデータ一覧!$C$14)^バックデータ一覧!$C$11+バックデータ一覧!$E$10*(計算過程!G522/(バックデータ一覧!$E$12*計算過程!L522+バックデータ一覧!$E$13*LN(計算過程!G522)+バックデータ一覧!$E$14))^バックデータ一覧!$E$11)*計算過程!$W$11*10^-3,0)</f>
        <v>0</v>
      </c>
      <c r="F522" s="18">
        <f>IF(G522&lt;0.3,(バックデータ一覧!$C$10*(バックデータ一覧!$C$12*計算過程!L522+バックデータ一覧!$C$13*LN(0.3)+バックデータ一覧!$C$14)^バックデータ一覧!$C$11+バックデータ一覧!$E$10*(0.3/(バックデータ一覧!$E$12*計算過程!L522+バックデータ一覧!$E$13*LN(0.3)+バックデータ一覧!$E$14))^バックデータ一覧!$E$11)*計算過程!$W$11*計算過程!G522/0.3*10^-3,0)</f>
        <v>2.5121145105737125E-2</v>
      </c>
      <c r="G522" s="18">
        <f t="shared" si="50"/>
        <v>8.7756720622724563E-3</v>
      </c>
      <c r="H522" s="18">
        <f t="shared" si="51"/>
        <v>0.2668411739293472</v>
      </c>
      <c r="I522" s="24">
        <v>0</v>
      </c>
      <c r="J522" s="24">
        <v>0</v>
      </c>
      <c r="K522" s="24">
        <v>0</v>
      </c>
      <c r="L522" s="14">
        <f>貼り付けシート!C522</f>
        <v>10.1</v>
      </c>
      <c r="M522" s="14">
        <f>貼り付けシート!D522</f>
        <v>3</v>
      </c>
      <c r="N522" s="18">
        <f>貼り付けシート!E522</f>
        <v>39.310861297941827</v>
      </c>
      <c r="O522" s="18">
        <f>貼り付けシート!F522</f>
        <v>0.2668411739293472</v>
      </c>
      <c r="P522" s="19">
        <f t="shared" si="52"/>
        <v>0.2668411739293472</v>
      </c>
      <c r="Q522" s="19">
        <f t="shared" si="53"/>
        <v>0</v>
      </c>
    </row>
    <row r="523" spans="1:17">
      <c r="A523" s="38">
        <v>41661</v>
      </c>
      <c r="B523" s="49" t="s">
        <v>162</v>
      </c>
      <c r="C523" s="24">
        <f t="shared" si="48"/>
        <v>30.406921776000001</v>
      </c>
      <c r="D523" s="24">
        <f t="shared" si="49"/>
        <v>1.8698010698668329E-2</v>
      </c>
      <c r="E523" s="18">
        <f>IF(G523&gt;=0.3,(バックデータ一覧!$C$10*(バックデータ一覧!$C$12*計算過程!L523+バックデータ一覧!$C$13*LN(計算過程!G523)+バックデータ一覧!$C$14)^バックデータ一覧!$C$11+バックデータ一覧!$E$10*(計算過程!G523/(バックデータ一覧!$E$12*計算過程!L523+バックデータ一覧!$E$13*LN(計算過程!G523)+バックデータ一覧!$E$14))^バックデータ一覧!$E$11)*計算過程!$W$11*10^-3,0)</f>
        <v>0</v>
      </c>
      <c r="F523" s="18">
        <f>IF(G523&lt;0.3,(バックデータ一覧!$C$10*(バックデータ一覧!$C$12*計算過程!L523+バックデータ一覧!$C$13*LN(0.3)+バックデータ一覧!$C$14)^バックデータ一覧!$C$11+バックデータ一覧!$E$10*(0.3/(バックデータ一覧!$E$12*計算過程!L523+バックデータ一覧!$E$13*LN(0.3)+バックデータ一覧!$E$14))^バックデータ一覧!$E$11)*計算過程!$W$11*計算過程!G523/0.3*10^-3,0)</f>
        <v>1.8698010698668329E-2</v>
      </c>
      <c r="G523" s="18">
        <f t="shared" si="50"/>
        <v>6.6786799042577779E-3</v>
      </c>
      <c r="H523" s="18">
        <f t="shared" si="51"/>
        <v>0.20307809741570942</v>
      </c>
      <c r="I523" s="24">
        <v>0</v>
      </c>
      <c r="J523" s="24">
        <v>0</v>
      </c>
      <c r="K523" s="24">
        <v>0</v>
      </c>
      <c r="L523" s="14">
        <f>貼り付けシート!C523</f>
        <v>10.7</v>
      </c>
      <c r="M523" s="14">
        <f>貼り付けシート!D523</f>
        <v>3</v>
      </c>
      <c r="N523" s="18">
        <f>貼り付けシート!E523</f>
        <v>37.766663472615349</v>
      </c>
      <c r="O523" s="18">
        <f>貼り付けシート!F523</f>
        <v>0.20307809741570942</v>
      </c>
      <c r="P523" s="19">
        <f t="shared" si="52"/>
        <v>0.20307809741570942</v>
      </c>
      <c r="Q523" s="19">
        <f t="shared" si="53"/>
        <v>0</v>
      </c>
    </row>
    <row r="524" spans="1:17">
      <c r="A524" s="38">
        <v>41661</v>
      </c>
      <c r="B524" s="49" t="s">
        <v>163</v>
      </c>
      <c r="C524" s="24">
        <f t="shared" si="48"/>
        <v>30.406921776000001</v>
      </c>
      <c r="D524" s="24">
        <f t="shared" si="49"/>
        <v>2.6459961066050565E-2</v>
      </c>
      <c r="E524" s="18">
        <f>IF(G524&gt;=0.3,(バックデータ一覧!$C$10*(バックデータ一覧!$C$12*計算過程!L524+バックデータ一覧!$C$13*LN(計算過程!G524)+バックデータ一覧!$C$14)^バックデータ一覧!$C$11+バックデータ一覧!$E$10*(計算過程!G524/(バックデータ一覧!$E$12*計算過程!L524+バックデータ一覧!$E$13*LN(計算過程!G524)+バックデータ一覧!$E$14))^バックデータ一覧!$E$11)*計算過程!$W$11*10^-3,0)</f>
        <v>0</v>
      </c>
      <c r="F524" s="18">
        <f>IF(G524&lt;0.3,(バックデータ一覧!$C$10*(バックデータ一覧!$C$12*計算過程!L524+バックデータ一覧!$C$13*LN(0.3)+バックデータ一覧!$C$14)^バックデータ一覧!$C$11+バックデータ一覧!$E$10*(0.3/(バックデータ一覧!$E$12*計算過程!L524+バックデータ一覧!$E$13*LN(0.3)+バックデータ一覧!$E$14))^バックデータ一覧!$E$11)*計算過程!$W$11*計算過程!G524/0.3*10^-3,0)</f>
        <v>2.6459961066050565E-2</v>
      </c>
      <c r="G524" s="18">
        <f t="shared" si="50"/>
        <v>9.108609037893305E-3</v>
      </c>
      <c r="H524" s="18">
        <f t="shared" si="51"/>
        <v>0.27696476250338836</v>
      </c>
      <c r="I524" s="24">
        <v>0</v>
      </c>
      <c r="J524" s="24">
        <v>0</v>
      </c>
      <c r="K524" s="24">
        <v>0</v>
      </c>
      <c r="L524" s="14">
        <f>貼り付けシート!C524</f>
        <v>9.6999999999999993</v>
      </c>
      <c r="M524" s="14">
        <f>貼り付けシート!D524</f>
        <v>2.9</v>
      </c>
      <c r="N524" s="18">
        <f>貼り付けシート!E524</f>
        <v>39.039811888157203</v>
      </c>
      <c r="O524" s="18">
        <f>貼り付けシート!F524</f>
        <v>0.27696476250338836</v>
      </c>
      <c r="P524" s="19">
        <f t="shared" si="52"/>
        <v>0.27696476250338836</v>
      </c>
      <c r="Q524" s="19">
        <f t="shared" si="53"/>
        <v>0</v>
      </c>
    </row>
    <row r="525" spans="1:17">
      <c r="A525" s="38">
        <v>41661</v>
      </c>
      <c r="B525" s="49" t="s">
        <v>164</v>
      </c>
      <c r="C525" s="24">
        <f t="shared" si="48"/>
        <v>30.406921776000001</v>
      </c>
      <c r="D525" s="24">
        <f t="shared" si="49"/>
        <v>2.1390613685913544E-2</v>
      </c>
      <c r="E525" s="18">
        <f>IF(G525&gt;=0.3,(バックデータ一覧!$C$10*(バックデータ一覧!$C$12*計算過程!L525+バックデータ一覧!$C$13*LN(計算過程!G525)+バックデータ一覧!$C$14)^バックデータ一覧!$C$11+バックデータ一覧!$E$10*(計算過程!G525/(バックデータ一覧!$E$12*計算過程!L525+バックデータ一覧!$E$13*LN(計算過程!G525)+バックデータ一覧!$E$14))^バックデータ一覧!$E$11)*計算過程!$W$11*10^-3,0)</f>
        <v>0</v>
      </c>
      <c r="F525" s="18">
        <f>IF(G525&lt;0.3,(バックデータ一覧!$C$10*(バックデータ一覧!$C$12*計算過程!L525+バックデータ一覧!$C$13*LN(0.3)+バックデータ一覧!$C$14)^バックデータ一覧!$C$11+バックデータ一覧!$E$10*(0.3/(バックデータ一覧!$E$12*計算過程!L525+バックデータ一覧!$E$13*LN(0.3)+バックデータ一覧!$E$14))^バックデータ一覧!$E$11)*計算過程!$W$11*計算過程!G525/0.3*10^-3,0)</f>
        <v>2.1390613685913544E-2</v>
      </c>
      <c r="G525" s="18">
        <f t="shared" si="50"/>
        <v>7.2833735879835552E-3</v>
      </c>
      <c r="H525" s="18">
        <f t="shared" si="51"/>
        <v>0.22146497095520043</v>
      </c>
      <c r="I525" s="24">
        <v>0</v>
      </c>
      <c r="J525" s="24">
        <v>0</v>
      </c>
      <c r="K525" s="24">
        <v>0</v>
      </c>
      <c r="L525" s="14">
        <f>貼り付けシート!C525</f>
        <v>9.4</v>
      </c>
      <c r="M525" s="14">
        <f>貼り付けシート!D525</f>
        <v>2.7</v>
      </c>
      <c r="N525" s="18">
        <f>貼り付けシート!E525</f>
        <v>37.099974689874834</v>
      </c>
      <c r="O525" s="18">
        <f>貼り付けシート!F525</f>
        <v>0.22146497095520043</v>
      </c>
      <c r="P525" s="19">
        <f t="shared" si="52"/>
        <v>0.22146497095520043</v>
      </c>
      <c r="Q525" s="19">
        <f t="shared" si="53"/>
        <v>0</v>
      </c>
    </row>
    <row r="526" spans="1:17">
      <c r="A526" s="38">
        <v>41661</v>
      </c>
      <c r="B526" s="49" t="s">
        <v>165</v>
      </c>
      <c r="C526" s="24">
        <f t="shared" si="48"/>
        <v>30.406921776000001</v>
      </c>
      <c r="D526" s="24">
        <f t="shared" si="49"/>
        <v>4.1438113435852603E-2</v>
      </c>
      <c r="E526" s="18">
        <f>IF(G526&gt;=0.3,(バックデータ一覧!$C$10*(バックデータ一覧!$C$12*計算過程!L526+バックデータ一覧!$C$13*LN(計算過程!G526)+バックデータ一覧!$C$14)^バックデータ一覧!$C$11+バックデータ一覧!$E$10*(計算過程!G526/(バックデータ一覧!$E$12*計算過程!L526+バックデータ一覧!$E$13*LN(計算過程!G526)+バックデータ一覧!$E$14))^バックデータ一覧!$E$11)*計算過程!$W$11*10^-3,0)</f>
        <v>0</v>
      </c>
      <c r="F526" s="18">
        <f>IF(G526&lt;0.3,(バックデータ一覧!$C$10*(バックデータ一覧!$C$12*計算過程!L526+バックデータ一覧!$C$13*LN(0.3)+バックデータ一覧!$C$14)^バックデータ一覧!$C$11+バックデータ一覧!$E$10*(0.3/(バックデータ一覧!$E$12*計算過程!L526+バックデータ一覧!$E$13*LN(0.3)+バックデータ一覧!$E$14))^バックデータ一覧!$E$11)*計算過程!$W$11*計算過程!G526/0.3*10^-3,0)</f>
        <v>4.1438113435852603E-2</v>
      </c>
      <c r="G526" s="18">
        <f t="shared" si="50"/>
        <v>1.365842327512142E-2</v>
      </c>
      <c r="H526" s="18">
        <f t="shared" si="51"/>
        <v>0.41531060811011478</v>
      </c>
      <c r="I526" s="24">
        <v>0</v>
      </c>
      <c r="J526" s="24">
        <v>0</v>
      </c>
      <c r="K526" s="24">
        <v>0</v>
      </c>
      <c r="L526" s="14">
        <f>貼り付けシート!C526</f>
        <v>8.5</v>
      </c>
      <c r="M526" s="14">
        <f>貼り付けシート!D526</f>
        <v>2.8</v>
      </c>
      <c r="N526" s="18">
        <f>貼り付けシート!E526</f>
        <v>40.879732010588235</v>
      </c>
      <c r="O526" s="18">
        <f>貼り付けシート!F526</f>
        <v>0.41531060811011478</v>
      </c>
      <c r="P526" s="19">
        <f t="shared" si="52"/>
        <v>0.41531060811011478</v>
      </c>
      <c r="Q526" s="19">
        <f t="shared" si="53"/>
        <v>0</v>
      </c>
    </row>
    <row r="527" spans="1:17">
      <c r="A527" s="38">
        <v>41661</v>
      </c>
      <c r="B527" s="49" t="s">
        <v>166</v>
      </c>
      <c r="C527" s="24">
        <f t="shared" si="48"/>
        <v>30.406921776000001</v>
      </c>
      <c r="D527" s="24">
        <f t="shared" si="49"/>
        <v>6.4957178731722146E-2</v>
      </c>
      <c r="E527" s="18">
        <f>IF(G527&gt;=0.3,(バックデータ一覧!$C$10*(バックデータ一覧!$C$12*計算過程!L527+バックデータ一覧!$C$13*LN(計算過程!G527)+バックデータ一覧!$C$14)^バックデータ一覧!$C$11+バックデータ一覧!$E$10*(計算過程!G527/(バックデータ一覧!$E$12*計算過程!L527+バックデータ一覧!$E$13*LN(計算過程!G527)+バックデータ一覧!$E$14))^バックデータ一覧!$E$11)*計算過程!$W$11*10^-3,0)</f>
        <v>0</v>
      </c>
      <c r="F527" s="18">
        <f>IF(G527&lt;0.3,(バックデータ一覧!$C$10*(バックデータ一覧!$C$12*計算過程!L527+バックデータ一覧!$C$13*LN(0.3)+バックデータ一覧!$C$14)^バックデータ一覧!$C$11+バックデータ一覧!$E$10*(0.3/(バックデータ一覧!$E$12*計算過程!L527+バックデータ一覧!$E$13*LN(0.3)+バックデータ一覧!$E$14))^バックデータ一覧!$E$11)*計算過程!$W$11*計算過程!G527/0.3*10^-3,0)</f>
        <v>6.4957178731722146E-2</v>
      </c>
      <c r="G527" s="18">
        <f t="shared" si="50"/>
        <v>2.0376076285054404E-2</v>
      </c>
      <c r="H527" s="18">
        <f t="shared" si="51"/>
        <v>0.61957375770145795</v>
      </c>
      <c r="I527" s="24">
        <v>0</v>
      </c>
      <c r="J527" s="24">
        <v>0</v>
      </c>
      <c r="K527" s="24">
        <v>0</v>
      </c>
      <c r="L527" s="14">
        <f>貼り付けシート!C527</f>
        <v>7.1</v>
      </c>
      <c r="M527" s="14">
        <f>貼り付けシート!D527</f>
        <v>2.9</v>
      </c>
      <c r="N527" s="18">
        <f>貼り付けシート!E527</f>
        <v>46.573678422110888</v>
      </c>
      <c r="O527" s="18">
        <f>貼り付けシート!F527</f>
        <v>0.61957375770145795</v>
      </c>
      <c r="P527" s="19">
        <f t="shared" si="52"/>
        <v>0.61957375770145795</v>
      </c>
      <c r="Q527" s="19">
        <f t="shared" si="53"/>
        <v>0</v>
      </c>
    </row>
    <row r="528" spans="1:17">
      <c r="A528" s="38">
        <v>41661</v>
      </c>
      <c r="B528" s="49" t="s">
        <v>167</v>
      </c>
      <c r="C528" s="24">
        <f t="shared" si="48"/>
        <v>30.406921776000001</v>
      </c>
      <c r="D528" s="24">
        <f t="shared" si="49"/>
        <v>0.1893147987666231</v>
      </c>
      <c r="E528" s="18">
        <f>IF(G528&gt;=0.3,(バックデータ一覧!$C$10*(バックデータ一覧!$C$12*計算過程!L528+バックデータ一覧!$C$13*LN(計算過程!G528)+バックデータ一覧!$C$14)^バックデータ一覧!$C$11+バックデータ一覧!$E$10*(計算過程!G528/(バックデータ一覧!$E$12*計算過程!L528+バックデータ一覧!$E$13*LN(計算過程!G528)+バックデータ一覧!$E$14))^バックデータ一覧!$E$11)*計算過程!$W$11*10^-3,0)</f>
        <v>0</v>
      </c>
      <c r="F528" s="18">
        <f>IF(G528&lt;0.3,(バックデータ一覧!$C$10*(バックデータ一覧!$C$12*計算過程!L528+バックデータ一覧!$C$13*LN(0.3)+バックデータ一覧!$C$14)^バックデータ一覧!$C$11+バックデータ一覧!$E$10*(0.3/(バックデータ一覧!$E$12*計算過程!L528+バックデータ一覧!$E$13*LN(0.3)+バックデータ一覧!$E$14))^バックデータ一覧!$E$11)*計算過程!$W$11*計算過程!G528/0.3*10^-3,0)</f>
        <v>0.1893147987666231</v>
      </c>
      <c r="G528" s="18">
        <f t="shared" si="50"/>
        <v>5.6390302814250871E-2</v>
      </c>
      <c r="H528" s="18">
        <f t="shared" si="51"/>
        <v>1.7146555265978789</v>
      </c>
      <c r="I528" s="24">
        <v>0</v>
      </c>
      <c r="J528" s="24">
        <v>0</v>
      </c>
      <c r="K528" s="24">
        <v>0</v>
      </c>
      <c r="L528" s="14">
        <f>貼り付けシート!C528</f>
        <v>5.6</v>
      </c>
      <c r="M528" s="14">
        <f>貼り付けシート!D528</f>
        <v>3.3</v>
      </c>
      <c r="N528" s="18">
        <f>貼り付けシート!E528</f>
        <v>58.738557958008961</v>
      </c>
      <c r="O528" s="18">
        <f>貼り付けシート!F528</f>
        <v>1.7146555265978789</v>
      </c>
      <c r="P528" s="19">
        <f t="shared" si="52"/>
        <v>1.7146555265978789</v>
      </c>
      <c r="Q528" s="19">
        <f t="shared" si="53"/>
        <v>0</v>
      </c>
    </row>
    <row r="529" spans="1:17">
      <c r="A529" s="38">
        <v>41661</v>
      </c>
      <c r="B529" s="49" t="s">
        <v>168</v>
      </c>
      <c r="C529" s="24">
        <f t="shared" si="48"/>
        <v>30.406921776000001</v>
      </c>
      <c r="D529" s="24">
        <f t="shared" si="49"/>
        <v>0.65151912368022602</v>
      </c>
      <c r="E529" s="18">
        <f>IF(G529&gt;=0.3,(バックデータ一覧!$C$10*(バックデータ一覧!$C$12*計算過程!L529+バックデータ一覧!$C$13*LN(計算過程!G529)+バックデータ一覧!$C$14)^バックデータ一覧!$C$11+バックデータ一覧!$E$10*(計算過程!G529/(バックデータ一覧!$E$12*計算過程!L529+バックデータ一覧!$E$13*LN(計算過程!G529)+バックデータ一覧!$E$14))^バックデータ一覧!$E$11)*計算過程!$W$11*10^-3,0)</f>
        <v>0</v>
      </c>
      <c r="F529" s="18">
        <f>IF(G529&lt;0.3,(バックデータ一覧!$C$10*(バックデータ一覧!$C$12*計算過程!L529+バックデータ一覧!$C$13*LN(0.3)+バックデータ一覧!$C$14)^バックデータ一覧!$C$11+バックデータ一覧!$E$10*(0.3/(バックデータ一覧!$E$12*計算過程!L529+バックデータ一覧!$E$13*LN(0.3)+バックデータ一覧!$E$14))^バックデータ一覧!$E$11)*計算過程!$W$11*計算過程!G529/0.3*10^-3,0)</f>
        <v>0.65151912368022602</v>
      </c>
      <c r="G529" s="18">
        <f t="shared" si="50"/>
        <v>0.1901588488085246</v>
      </c>
      <c r="H529" s="18">
        <f t="shared" si="51"/>
        <v>5.7821452407350185</v>
      </c>
      <c r="I529" s="24">
        <v>0</v>
      </c>
      <c r="J529" s="24">
        <v>0</v>
      </c>
      <c r="K529" s="24">
        <v>0</v>
      </c>
      <c r="L529" s="14">
        <f>貼り付けシート!C529</f>
        <v>5</v>
      </c>
      <c r="M529" s="14">
        <f>貼り付けシート!D529</f>
        <v>3.3</v>
      </c>
      <c r="N529" s="18">
        <f>貼り付けシート!E529</f>
        <v>61.242664382811761</v>
      </c>
      <c r="O529" s="18">
        <f>貼り付けシート!F529</f>
        <v>5.7821452407350185</v>
      </c>
      <c r="P529" s="19">
        <f t="shared" si="52"/>
        <v>5.7821452407350185</v>
      </c>
      <c r="Q529" s="19">
        <f t="shared" si="53"/>
        <v>0</v>
      </c>
    </row>
    <row r="530" spans="1:17">
      <c r="A530" s="38">
        <v>41661</v>
      </c>
      <c r="B530" s="49" t="s">
        <v>169</v>
      </c>
      <c r="C530" s="24">
        <f t="shared" si="48"/>
        <v>30.406921776000001</v>
      </c>
      <c r="D530" s="24">
        <f t="shared" si="49"/>
        <v>1.0383295734191311</v>
      </c>
      <c r="E530" s="18">
        <f>IF(G530&gt;=0.3,(バックデータ一覧!$C$10*(バックデータ一覧!$C$12*計算過程!L530+バックデータ一覧!$C$13*LN(計算過程!G530)+バックデータ一覧!$C$14)^バックデータ一覧!$C$11+バックデータ一覧!$E$10*(計算過程!G530/(バックデータ一覧!$E$12*計算過程!L530+バックデータ一覧!$E$13*LN(計算過程!G530)+バックデータ一覧!$E$14))^バックデータ一覧!$E$11)*計算過程!$W$11*10^-3,0)</f>
        <v>0</v>
      </c>
      <c r="F530" s="18">
        <f>IF(G530&lt;0.3,(バックデータ一覧!$C$10*(バックデータ一覧!$C$12*計算過程!L530+バックデータ一覧!$C$13*LN(0.3)+バックデータ一覧!$C$14)^バックデータ一覧!$C$11+バックデータ一覧!$E$10*(0.3/(バックデータ一覧!$E$12*計算過程!L530+バックデータ一覧!$E$13*LN(0.3)+バックデータ一覧!$E$14))^バックデータ一覧!$E$11)*計算過程!$W$11*計算過程!G530/0.3*10^-3,0)</f>
        <v>1.0383295734191311</v>
      </c>
      <c r="G530" s="18">
        <f t="shared" si="50"/>
        <v>0.29406529316304236</v>
      </c>
      <c r="H530" s="18">
        <f t="shared" si="51"/>
        <v>8.9416203662451377</v>
      </c>
      <c r="I530" s="24">
        <v>0</v>
      </c>
      <c r="J530" s="24">
        <v>0</v>
      </c>
      <c r="K530" s="24">
        <v>0</v>
      </c>
      <c r="L530" s="14">
        <f>貼り付けシート!C530</f>
        <v>4.0999999999999996</v>
      </c>
      <c r="M530" s="14">
        <f>貼り付けシート!D530</f>
        <v>3.3</v>
      </c>
      <c r="N530" s="18">
        <f>貼り付けシート!E530</f>
        <v>65.225280381086563</v>
      </c>
      <c r="O530" s="18">
        <f>貼り付けシート!F530</f>
        <v>8.9416203662451377</v>
      </c>
      <c r="P530" s="19">
        <f t="shared" si="52"/>
        <v>8.9416203662451377</v>
      </c>
      <c r="Q530" s="19">
        <f t="shared" si="53"/>
        <v>0</v>
      </c>
    </row>
    <row r="531" spans="1:17">
      <c r="A531" s="38">
        <v>41661</v>
      </c>
      <c r="B531" s="49" t="s">
        <v>170</v>
      </c>
      <c r="C531" s="24">
        <f t="shared" si="48"/>
        <v>30.406921776000001</v>
      </c>
      <c r="D531" s="24">
        <f t="shared" si="49"/>
        <v>1.2488838288984918</v>
      </c>
      <c r="E531" s="18">
        <f>IF(G531&gt;=0.3,(バックデータ一覧!$C$10*(バックデータ一覧!$C$12*計算過程!L531+バックデータ一覧!$C$13*LN(計算過程!G531)+バックデータ一覧!$C$14)^バックデータ一覧!$C$11+バックデータ一覧!$E$10*(計算過程!G531/(バックデータ一覧!$E$12*計算過程!L531+バックデータ一覧!$E$13*LN(計算過程!G531)+バックデータ一覧!$E$14))^バックデータ一覧!$E$11)*計算過程!$W$11*10^-3,0)</f>
        <v>1.2488838288984918</v>
      </c>
      <c r="F531" s="18">
        <f>IF(G531&lt;0.3,(バックデータ一覧!$C$10*(バックデータ一覧!$C$12*計算過程!L531+バックデータ一覧!$C$13*LN(0.3)+バックデータ一覧!$C$14)^バックデータ一覧!$C$11+バックデータ一覧!$E$10*(0.3/(バックデータ一覧!$E$12*計算過程!L531+バックデータ一覧!$E$13*LN(0.3)+バックデータ一覧!$E$14))^バックデータ一覧!$E$11)*計算過程!$W$11*計算過程!G531/0.3*10^-3,0)</f>
        <v>0</v>
      </c>
      <c r="G531" s="18">
        <f t="shared" si="50"/>
        <v>0.35452629453544682</v>
      </c>
      <c r="H531" s="18">
        <f t="shared" si="51"/>
        <v>10.780053305474468</v>
      </c>
      <c r="I531" s="24">
        <v>0</v>
      </c>
      <c r="J531" s="24">
        <v>0</v>
      </c>
      <c r="K531" s="24">
        <v>0</v>
      </c>
      <c r="L531" s="14">
        <f>貼り付けシート!C531</f>
        <v>3.6</v>
      </c>
      <c r="M531" s="14">
        <f>貼り付けシート!D531</f>
        <v>3.3</v>
      </c>
      <c r="N531" s="18">
        <f>貼り付けシート!E531</f>
        <v>67.562164419741293</v>
      </c>
      <c r="O531" s="18">
        <f>貼り付けシート!F531</f>
        <v>10.780053305474468</v>
      </c>
      <c r="P531" s="19">
        <f t="shared" si="52"/>
        <v>10.780053305474468</v>
      </c>
      <c r="Q531" s="19">
        <f t="shared" si="53"/>
        <v>0</v>
      </c>
    </row>
    <row r="532" spans="1:17">
      <c r="A532" s="38">
        <v>41661</v>
      </c>
      <c r="B532" s="49" t="s">
        <v>171</v>
      </c>
      <c r="C532" s="24">
        <f t="shared" si="48"/>
        <v>30.406921776000001</v>
      </c>
      <c r="D532" s="24">
        <f t="shared" si="49"/>
        <v>1.5265753229373265</v>
      </c>
      <c r="E532" s="18">
        <f>IF(G532&gt;=0.3,(バックデータ一覧!$C$10*(バックデータ一覧!$C$12*計算過程!L532+バックデータ一覧!$C$13*LN(計算過程!G532)+バックデータ一覧!$C$14)^バックデータ一覧!$C$11+バックデータ一覧!$E$10*(計算過程!G532/(バックデータ一覧!$E$12*計算過程!L532+バックデータ一覧!$E$13*LN(計算過程!G532)+バックデータ一覧!$E$14))^バックデータ一覧!$E$11)*計算過程!$W$11*10^-3,0)</f>
        <v>1.5265753229373265</v>
      </c>
      <c r="F532" s="18">
        <f>IF(G532&lt;0.3,(バックデータ一覧!$C$10*(バックデータ一覧!$C$12*計算過程!L532+バックデータ一覧!$C$13*LN(0.3)+バックデータ一覧!$C$14)^バックデータ一覧!$C$11+バックデータ一覧!$E$10*(0.3/(バックデータ一覧!$E$12*計算過程!L532+バックデータ一覧!$E$13*LN(0.3)+バックデータ一覧!$E$14))^バックデータ一覧!$E$11)*計算過程!$W$11*計算過程!G532/0.3*10^-3,0)</f>
        <v>0</v>
      </c>
      <c r="G532" s="18">
        <f t="shared" si="50"/>
        <v>0.46576399373764271</v>
      </c>
      <c r="H532" s="18">
        <f t="shared" si="51"/>
        <v>14.162449323657857</v>
      </c>
      <c r="I532" s="24">
        <v>0</v>
      </c>
      <c r="J532" s="24">
        <v>0</v>
      </c>
      <c r="K532" s="24">
        <v>0</v>
      </c>
      <c r="L532" s="14">
        <f>貼り付けシート!C532</f>
        <v>4.4000000000000004</v>
      </c>
      <c r="M532" s="14">
        <f>貼り付けシート!D532</f>
        <v>3.2</v>
      </c>
      <c r="N532" s="18">
        <f>貼り付けシート!E532</f>
        <v>61.941060380202096</v>
      </c>
      <c r="O532" s="18">
        <f>貼り付けシート!F532</f>
        <v>14.162449323657857</v>
      </c>
      <c r="P532" s="19">
        <f t="shared" si="52"/>
        <v>14.162449323657857</v>
      </c>
      <c r="Q532" s="19">
        <f t="shared" si="53"/>
        <v>0</v>
      </c>
    </row>
    <row r="533" spans="1:17">
      <c r="A533" s="38">
        <v>41661</v>
      </c>
      <c r="B533" s="49" t="s">
        <v>172</v>
      </c>
      <c r="C533" s="24">
        <f t="shared" si="48"/>
        <v>30.406921776000001</v>
      </c>
      <c r="D533" s="24">
        <f t="shared" si="49"/>
        <v>1.4685076090301712</v>
      </c>
      <c r="E533" s="18">
        <f>IF(G533&gt;=0.3,(バックデータ一覧!$C$10*(バックデータ一覧!$C$12*計算過程!L533+バックデータ一覧!$C$13*LN(計算過程!G533)+バックデータ一覧!$C$14)^バックデータ一覧!$C$11+バックデータ一覧!$E$10*(計算過程!G533/(バックデータ一覧!$E$12*計算過程!L533+バックデータ一覧!$E$13*LN(計算過程!G533)+バックデータ一覧!$E$14))^バックデータ一覧!$E$11)*計算過程!$W$11*10^-3,0)</f>
        <v>1.4685076090301712</v>
      </c>
      <c r="F533" s="18">
        <f>IF(G533&lt;0.3,(バックデータ一覧!$C$10*(バックデータ一覧!$C$12*計算過程!L533+バックデータ一覧!$C$13*LN(0.3)+バックデータ一覧!$C$14)^バックデータ一覧!$C$11+バックデータ一覧!$E$10*(0.3/(バックデータ一覧!$E$12*計算過程!L533+バックデータ一覧!$E$13*LN(0.3)+バックデータ一覧!$E$14))^バックデータ一覧!$E$11)*計算過程!$W$11*計算過程!G533/0.3*10^-3,0)</f>
        <v>0</v>
      </c>
      <c r="G533" s="18">
        <f t="shared" si="50"/>
        <v>0.441963355579374</v>
      </c>
      <c r="H533" s="18">
        <f t="shared" si="51"/>
        <v>13.438745180960499</v>
      </c>
      <c r="I533" s="24">
        <v>0</v>
      </c>
      <c r="J533" s="24">
        <v>0</v>
      </c>
      <c r="K533" s="24">
        <v>0</v>
      </c>
      <c r="L533" s="14">
        <f>貼り付けシート!C533</f>
        <v>4.3</v>
      </c>
      <c r="M533" s="14">
        <f>貼り付けシート!D533</f>
        <v>3.1</v>
      </c>
      <c r="N533" s="18">
        <f>貼り付けシート!E533</f>
        <v>60.437286221877784</v>
      </c>
      <c r="O533" s="18">
        <f>貼り付けシート!F533</f>
        <v>13.438745180960499</v>
      </c>
      <c r="P533" s="19">
        <f t="shared" si="52"/>
        <v>13.438745180960499</v>
      </c>
      <c r="Q533" s="19">
        <f t="shared" si="53"/>
        <v>0</v>
      </c>
    </row>
    <row r="534" spans="1:17">
      <c r="A534" s="38">
        <v>41662</v>
      </c>
      <c r="B534" s="49" t="s">
        <v>149</v>
      </c>
      <c r="C534" s="24">
        <f t="shared" si="48"/>
        <v>30.406921776000001</v>
      </c>
      <c r="D534" s="24">
        <f t="shared" si="49"/>
        <v>1.5929436725026693</v>
      </c>
      <c r="E534" s="18">
        <f>IF(G534&gt;=0.3,(バックデータ一覧!$C$10*(バックデータ一覧!$C$12*計算過程!L534+バックデータ一覧!$C$13*LN(計算過程!G534)+バックデータ一覧!$C$14)^バックデータ一覧!$C$11+バックデータ一覧!$E$10*(計算過程!G534/(バックデータ一覧!$E$12*計算過程!L534+バックデータ一覧!$E$13*LN(計算過程!G534)+バックデータ一覧!$E$14))^バックデータ一覧!$E$11)*計算過程!$W$11*10^-3,0)</f>
        <v>1.5929436725026693</v>
      </c>
      <c r="F534" s="18">
        <f>IF(G534&lt;0.3,(バックデータ一覧!$C$10*(バックデータ一覧!$C$12*計算過程!L534+バックデータ一覧!$C$13*LN(0.3)+バックデータ一覧!$C$14)^バックデータ一覧!$C$11+バックデータ一覧!$E$10*(0.3/(バックデータ一覧!$E$12*計算過程!L534+バックデータ一覧!$E$13*LN(0.3)+バックデータ一覧!$E$14))^バックデータ一覧!$E$11)*計算過程!$W$11*計算過程!G534/0.3*10^-3,0)</f>
        <v>0</v>
      </c>
      <c r="G534" s="18">
        <f t="shared" si="50"/>
        <v>0.47672231344635302</v>
      </c>
      <c r="H534" s="18">
        <f t="shared" si="51"/>
        <v>14.49565809383701</v>
      </c>
      <c r="I534" s="24">
        <v>0</v>
      </c>
      <c r="J534" s="24">
        <v>0</v>
      </c>
      <c r="K534" s="24">
        <v>0</v>
      </c>
      <c r="L534" s="14">
        <f>貼り付けシート!C534</f>
        <v>3.5</v>
      </c>
      <c r="M534" s="14">
        <f>貼り付けシート!D534</f>
        <v>3.3</v>
      </c>
      <c r="N534" s="18">
        <f>貼り付けシート!E534</f>
        <v>68.040662719450822</v>
      </c>
      <c r="O534" s="18">
        <f>貼り付けシート!F534</f>
        <v>14.49565809383701</v>
      </c>
      <c r="P534" s="19">
        <f t="shared" si="52"/>
        <v>14.49565809383701</v>
      </c>
      <c r="Q534" s="19">
        <f t="shared" si="53"/>
        <v>0</v>
      </c>
    </row>
    <row r="535" spans="1:17">
      <c r="A535" s="38">
        <v>41662</v>
      </c>
      <c r="B535" s="49" t="s">
        <v>150</v>
      </c>
      <c r="C535" s="24">
        <f t="shared" si="48"/>
        <v>30.406921776000001</v>
      </c>
      <c r="D535" s="24">
        <f t="shared" si="49"/>
        <v>1.7551257140120784</v>
      </c>
      <c r="E535" s="18">
        <f>IF(G535&gt;=0.3,(バックデータ一覧!$C$10*(バックデータ一覧!$C$12*計算過程!L535+バックデータ一覧!$C$13*LN(計算過程!G535)+バックデータ一覧!$C$14)^バックデータ一覧!$C$11+バックデータ一覧!$E$10*(計算過程!G535/(バックデータ一覧!$E$12*計算過程!L535+バックデータ一覧!$E$13*LN(計算過程!G535)+バックデータ一覧!$E$14))^バックデータ一覧!$E$11)*計算過程!$W$11*10^-3,0)</f>
        <v>1.7551257140120784</v>
      </c>
      <c r="F535" s="18">
        <f>IF(G535&lt;0.3,(バックデータ一覧!$C$10*(バックデータ一覧!$C$12*計算過程!L535+バックデータ一覧!$C$13*LN(0.3)+バックデータ一覧!$C$14)^バックデータ一覧!$C$11+バックデータ一覧!$E$10*(0.3/(バックデータ一覧!$E$12*計算過程!L535+バックデータ一覧!$E$13*LN(0.3)+バックデータ一覧!$E$14))^バックデータ一覧!$E$11)*計算過程!$W$11*計算過程!G535/0.3*10^-3,0)</f>
        <v>0</v>
      </c>
      <c r="G535" s="18">
        <f t="shared" si="50"/>
        <v>0.51827141351490957</v>
      </c>
      <c r="H535" s="18">
        <f t="shared" si="51"/>
        <v>15.759038329484806</v>
      </c>
      <c r="I535" s="24">
        <v>0</v>
      </c>
      <c r="J535" s="24">
        <v>0</v>
      </c>
      <c r="K535" s="24">
        <v>0</v>
      </c>
      <c r="L535" s="14">
        <f>貼り付けシート!C535</f>
        <v>2.2000000000000002</v>
      </c>
      <c r="M535" s="14">
        <f>貼り付けシート!D535</f>
        <v>3.3</v>
      </c>
      <c r="N535" s="18">
        <f>貼り付けシート!E535</f>
        <v>74.617591208402771</v>
      </c>
      <c r="O535" s="18">
        <f>貼り付けシート!F535</f>
        <v>15.759038329484806</v>
      </c>
      <c r="P535" s="19">
        <f t="shared" si="52"/>
        <v>15.759038329484806</v>
      </c>
      <c r="Q535" s="19">
        <f t="shared" si="53"/>
        <v>0</v>
      </c>
    </row>
    <row r="536" spans="1:17">
      <c r="A536" s="38">
        <v>41662</v>
      </c>
      <c r="B536" s="49" t="s">
        <v>151</v>
      </c>
      <c r="C536" s="24">
        <f t="shared" si="48"/>
        <v>30.406921776000001</v>
      </c>
      <c r="D536" s="24">
        <f t="shared" si="49"/>
        <v>1.7507517930631695</v>
      </c>
      <c r="E536" s="18">
        <f>IF(G536&gt;=0.3,(バックデータ一覧!$C$10*(バックデータ一覧!$C$12*計算過程!L536+バックデータ一覧!$C$13*LN(計算過程!G536)+バックデータ一覧!$C$14)^バックデータ一覧!$C$11+バックデータ一覧!$E$10*(計算過程!G536/(バックデータ一覧!$E$12*計算過程!L536+バックデータ一覧!$E$13*LN(計算過程!G536)+バックデータ一覧!$E$14))^バックデータ一覧!$E$11)*計算過程!$W$11*10^-3,0)</f>
        <v>1.7507517930631695</v>
      </c>
      <c r="F536" s="18">
        <f>IF(G536&lt;0.3,(バックデータ一覧!$C$10*(バックデータ一覧!$C$12*計算過程!L536+バックデータ一覧!$C$13*LN(0.3)+バックデータ一覧!$C$14)^バックデータ一覧!$C$11+バックデータ一覧!$E$10*(0.3/(バックデータ一覧!$E$12*計算過程!L536+バックデータ一覧!$E$13*LN(0.3)+バックデータ一覧!$E$14))^バックデータ一覧!$E$11)*計算過程!$W$11*計算過程!G536/0.3*10^-3,0)</f>
        <v>0</v>
      </c>
      <c r="G536" s="18">
        <f t="shared" si="50"/>
        <v>0.52375463692540514</v>
      </c>
      <c r="H536" s="18">
        <f t="shared" si="51"/>
        <v>15.925766274808074</v>
      </c>
      <c r="I536" s="24">
        <v>0</v>
      </c>
      <c r="J536" s="24">
        <v>0</v>
      </c>
      <c r="K536" s="24">
        <v>0</v>
      </c>
      <c r="L536" s="14">
        <f>貼り付けシート!C536</f>
        <v>2.6</v>
      </c>
      <c r="M536" s="14">
        <f>貼り付けシート!D536</f>
        <v>3.3</v>
      </c>
      <c r="N536" s="18">
        <f>貼り付けシート!E536</f>
        <v>72.521354976255751</v>
      </c>
      <c r="O536" s="18">
        <f>貼り付けシート!F536</f>
        <v>15.925766274808074</v>
      </c>
      <c r="P536" s="19">
        <f t="shared" si="52"/>
        <v>15.925766274808074</v>
      </c>
      <c r="Q536" s="19">
        <f t="shared" si="53"/>
        <v>0</v>
      </c>
    </row>
    <row r="537" spans="1:17">
      <c r="A537" s="38">
        <v>41662</v>
      </c>
      <c r="B537" s="49" t="s">
        <v>152</v>
      </c>
      <c r="C537" s="24">
        <f t="shared" si="48"/>
        <v>30.406921776000001</v>
      </c>
      <c r="D537" s="24">
        <f t="shared" si="49"/>
        <v>1.6791300207320718</v>
      </c>
      <c r="E537" s="18">
        <f>IF(G537&gt;=0.3,(バックデータ一覧!$C$10*(バックデータ一覧!$C$12*計算過程!L537+バックデータ一覧!$C$13*LN(計算過程!G537)+バックデータ一覧!$C$14)^バックデータ一覧!$C$11+バックデータ一覧!$E$10*(計算過程!G537/(バックデータ一覧!$E$12*計算過程!L537+バックデータ一覧!$E$13*LN(計算過程!G537)+バックデータ一覧!$E$14))^バックデータ一覧!$E$11)*計算過程!$W$11*10^-3,0)</f>
        <v>1.6791300207320718</v>
      </c>
      <c r="F537" s="18">
        <f>IF(G537&lt;0.3,(バックデータ一覧!$C$10*(バックデータ一覧!$C$12*計算過程!L537+バックデータ一覧!$C$13*LN(0.3)+バックデータ一覧!$C$14)^バックデータ一覧!$C$11+バックデータ一覧!$E$10*(0.3/(バックデータ一覧!$E$12*計算過程!L537+バックデータ一覧!$E$13*LN(0.3)+バックデータ一覧!$E$14))^バックデータ一覧!$E$11)*計算過程!$W$11*計算過程!G537/0.3*10^-3,0)</f>
        <v>0</v>
      </c>
      <c r="G537" s="18">
        <f t="shared" si="50"/>
        <v>0.51091952721620681</v>
      </c>
      <c r="H537" s="18">
        <f t="shared" si="51"/>
        <v>15.535490097894105</v>
      </c>
      <c r="I537" s="24">
        <v>0</v>
      </c>
      <c r="J537" s="24">
        <v>0</v>
      </c>
      <c r="K537" s="24">
        <v>0</v>
      </c>
      <c r="L537" s="14">
        <f>貼り付けシート!C537</f>
        <v>3.5</v>
      </c>
      <c r="M537" s="14">
        <f>貼り付けシート!D537</f>
        <v>3.3</v>
      </c>
      <c r="N537" s="18">
        <f>貼り付けシート!E537</f>
        <v>68.040662719450822</v>
      </c>
      <c r="O537" s="18">
        <f>貼り付けシート!F537</f>
        <v>15.535490097894105</v>
      </c>
      <c r="P537" s="19">
        <f t="shared" si="52"/>
        <v>15.535490097894105</v>
      </c>
      <c r="Q537" s="19">
        <f t="shared" si="53"/>
        <v>0</v>
      </c>
    </row>
    <row r="538" spans="1:17">
      <c r="A538" s="38">
        <v>41662</v>
      </c>
      <c r="B538" s="49" t="s">
        <v>153</v>
      </c>
      <c r="C538" s="24">
        <f t="shared" si="48"/>
        <v>30.406921776000001</v>
      </c>
      <c r="D538" s="24">
        <f t="shared" si="49"/>
        <v>1.6788586168321713</v>
      </c>
      <c r="E538" s="18">
        <f>IF(G538&gt;=0.3,(バックデータ一覧!$C$10*(バックデータ一覧!$C$12*計算過程!L538+バックデータ一覧!$C$13*LN(計算過程!G538)+バックデータ一覧!$C$14)^バックデータ一覧!$C$11+バックデータ一覧!$E$10*(計算過程!G538/(バックデータ一覧!$E$12*計算過程!L538+バックデータ一覧!$E$13*LN(計算過程!G538)+バックデータ一覧!$E$14))^バックデータ一覧!$E$11)*計算過程!$W$11*10^-3,0)</f>
        <v>1.6788586168321713</v>
      </c>
      <c r="F538" s="18">
        <f>IF(G538&lt;0.3,(バックデータ一覧!$C$10*(バックデータ一覧!$C$12*計算過程!L538+バックデータ一覧!$C$13*LN(0.3)+バックデータ一覧!$C$14)^バックデータ一覧!$C$11+バックデータ一覧!$E$10*(0.3/(バックデータ一覧!$E$12*計算過程!L538+バックデータ一覧!$E$13*LN(0.3)+バックデータ一覧!$E$14))^バックデータ一覧!$E$11)*計算過程!$W$11*計算過程!G538/0.3*10^-3,0)</f>
        <v>0</v>
      </c>
      <c r="G538" s="18">
        <f t="shared" si="50"/>
        <v>0.5108097033494492</v>
      </c>
      <c r="H538" s="18">
        <f t="shared" si="51"/>
        <v>15.532150692168468</v>
      </c>
      <c r="I538" s="24">
        <v>0</v>
      </c>
      <c r="J538" s="24">
        <v>0</v>
      </c>
      <c r="K538" s="24">
        <v>0</v>
      </c>
      <c r="L538" s="14">
        <f>貼り付けシート!C538</f>
        <v>3.5</v>
      </c>
      <c r="M538" s="14">
        <f>貼り付けシート!D538</f>
        <v>3.2</v>
      </c>
      <c r="N538" s="18">
        <f>貼り付けシート!E538</f>
        <v>65.9893776901027</v>
      </c>
      <c r="O538" s="18">
        <f>貼り付けシート!F538</f>
        <v>15.532150692168468</v>
      </c>
      <c r="P538" s="19">
        <f t="shared" si="52"/>
        <v>15.532150692168468</v>
      </c>
      <c r="Q538" s="19">
        <f t="shared" si="53"/>
        <v>0</v>
      </c>
    </row>
    <row r="539" spans="1:17">
      <c r="A539" s="38">
        <v>41662</v>
      </c>
      <c r="B539" s="49" t="s">
        <v>154</v>
      </c>
      <c r="C539" s="24">
        <f t="shared" si="48"/>
        <v>30.406921776000001</v>
      </c>
      <c r="D539" s="24">
        <f t="shared" si="49"/>
        <v>1.7225491041983492</v>
      </c>
      <c r="E539" s="18">
        <f>IF(G539&gt;=0.3,(バックデータ一覧!$C$10*(バックデータ一覧!$C$12*計算過程!L539+バックデータ一覧!$C$13*LN(計算過程!G539)+バックデータ一覧!$C$14)^バックデータ一覧!$C$11+バックデータ一覧!$E$10*(計算過程!G539/(バックデータ一覧!$E$12*計算過程!L539+バックデータ一覧!$E$13*LN(計算過程!G539)+バックデータ一覧!$E$14))^バックデータ一覧!$E$11)*計算過程!$W$11*10^-3,0)</f>
        <v>1.7225491041983492</v>
      </c>
      <c r="F539" s="18">
        <f>IF(G539&lt;0.3,(バックデータ一覧!$C$10*(バックデータ一覧!$C$12*計算過程!L539+バックデータ一覧!$C$13*LN(0.3)+バックデータ一覧!$C$14)^バックデータ一覧!$C$11+バックデータ一覧!$E$10*(0.3/(バックデータ一覧!$E$12*計算過程!L539+バックデータ一覧!$E$13*LN(0.3)+バックデータ一覧!$E$14))^バックデータ一覧!$E$11)*計算過程!$W$11*計算過程!G539/0.3*10^-3,0)</f>
        <v>0</v>
      </c>
      <c r="G539" s="18">
        <f t="shared" si="50"/>
        <v>0.53791556641240068</v>
      </c>
      <c r="H539" s="18">
        <f t="shared" si="51"/>
        <v>16.356356549994601</v>
      </c>
      <c r="I539" s="24">
        <v>0</v>
      </c>
      <c r="J539" s="24">
        <v>0</v>
      </c>
      <c r="K539" s="24">
        <v>0</v>
      </c>
      <c r="L539" s="14">
        <f>貼り付けシート!C539</f>
        <v>4</v>
      </c>
      <c r="M539" s="14">
        <f>貼り付けシート!D539</f>
        <v>3.1</v>
      </c>
      <c r="N539" s="18">
        <f>貼り付けシート!E539</f>
        <v>61.724160754323222</v>
      </c>
      <c r="O539" s="18">
        <f>貼り付けシート!F539</f>
        <v>16.356356549994601</v>
      </c>
      <c r="P539" s="19">
        <f t="shared" si="52"/>
        <v>16.356356549994601</v>
      </c>
      <c r="Q539" s="19">
        <f t="shared" si="53"/>
        <v>0</v>
      </c>
    </row>
    <row r="540" spans="1:17">
      <c r="A540" s="38">
        <v>41662</v>
      </c>
      <c r="B540" s="49" t="s">
        <v>155</v>
      </c>
      <c r="C540" s="24">
        <f t="shared" si="48"/>
        <v>30.406921776000001</v>
      </c>
      <c r="D540" s="24">
        <f t="shared" si="49"/>
        <v>1.5742445673281793</v>
      </c>
      <c r="E540" s="18">
        <f>IF(G540&gt;=0.3,(バックデータ一覧!$C$10*(バックデータ一覧!$C$12*計算過程!L540+バックデータ一覧!$C$13*LN(計算過程!G540)+バックデータ一覧!$C$14)^バックデータ一覧!$C$11+バックデータ一覧!$E$10*(計算過程!G540/(バックデータ一覧!$E$12*計算過程!L540+バックデータ一覧!$E$13*LN(計算過程!G540)+バックデータ一覧!$E$14))^バックデータ一覧!$E$11)*計算過程!$W$11*10^-3,0)</f>
        <v>1.5742445673281793</v>
      </c>
      <c r="F540" s="18">
        <f>IF(G540&lt;0.3,(バックデータ一覧!$C$10*(バックデータ一覧!$C$12*計算過程!L540+バックデータ一覧!$C$13*LN(0.3)+バックデータ一覧!$C$14)^バックデータ一覧!$C$11+バックデータ一覧!$E$10*(0.3/(バックデータ一覧!$E$12*計算過程!L540+バックデータ一覧!$E$13*LN(0.3)+バックデータ一覧!$E$14))^バックデータ一覧!$E$11)*計算過程!$W$11*計算過程!G540/0.3*10^-3,0)</f>
        <v>0</v>
      </c>
      <c r="G540" s="18">
        <f t="shared" si="50"/>
        <v>0.47112675516511121</v>
      </c>
      <c r="H540" s="18">
        <f t="shared" si="51"/>
        <v>14.325514390886241</v>
      </c>
      <c r="I540" s="24">
        <v>0</v>
      </c>
      <c r="J540" s="24">
        <v>0</v>
      </c>
      <c r="K540" s="24">
        <v>0</v>
      </c>
      <c r="L540" s="14">
        <f>貼り付けシート!C540</f>
        <v>3.6</v>
      </c>
      <c r="M540" s="14">
        <f>貼り付けシート!D540</f>
        <v>3</v>
      </c>
      <c r="N540" s="18">
        <f>貼り付けシート!E540</f>
        <v>61.449631144238872</v>
      </c>
      <c r="O540" s="18">
        <f>貼り付けシート!F540</f>
        <v>14.325514390886241</v>
      </c>
      <c r="P540" s="19">
        <f t="shared" si="52"/>
        <v>14.325514390886241</v>
      </c>
      <c r="Q540" s="19">
        <f t="shared" si="53"/>
        <v>0</v>
      </c>
    </row>
    <row r="541" spans="1:17">
      <c r="A541" s="38">
        <v>41662</v>
      </c>
      <c r="B541" s="49" t="s">
        <v>156</v>
      </c>
      <c r="C541" s="24">
        <f t="shared" si="48"/>
        <v>30.406921776000001</v>
      </c>
      <c r="D541" s="24">
        <f t="shared" si="49"/>
        <v>0.95443326902699543</v>
      </c>
      <c r="E541" s="18">
        <f>IF(G541&gt;=0.3,(バックデータ一覧!$C$10*(バックデータ一覧!$C$12*計算過程!L541+バックデータ一覧!$C$13*LN(計算過程!G541)+バックデータ一覧!$C$14)^バックデータ一覧!$C$11+バックデータ一覧!$E$10*(計算過程!G541/(バックデータ一覧!$E$12*計算過程!L541+バックデータ一覧!$E$13*LN(計算過程!G541)+バックデータ一覧!$E$14))^バックデータ一覧!$E$11)*計算過程!$W$11*10^-3,0)</f>
        <v>0</v>
      </c>
      <c r="F541" s="18">
        <f>IF(G541&lt;0.3,(バックデータ一覧!$C$10*(バックデータ一覧!$C$12*計算過程!L541+バックデータ一覧!$C$13*LN(0.3)+バックデータ一覧!$C$14)^バックデータ一覧!$C$11+バックデータ一覧!$E$10*(0.3/(バックデータ一覧!$E$12*計算過程!L541+バックデータ一覧!$E$13*LN(0.3)+バックデータ一覧!$E$14))^バックデータ一覧!$E$11)*計算過程!$W$11*計算過程!G541/0.3*10^-3,0)</f>
        <v>0.95443326902699543</v>
      </c>
      <c r="G541" s="18">
        <f t="shared" si="50"/>
        <v>0.26940937338073212</v>
      </c>
      <c r="H541" s="18">
        <f t="shared" si="51"/>
        <v>8.1919097421090985</v>
      </c>
      <c r="I541" s="24">
        <v>0</v>
      </c>
      <c r="J541" s="24">
        <v>0</v>
      </c>
      <c r="K541" s="24">
        <v>0</v>
      </c>
      <c r="L541" s="14">
        <f>貼り付けシート!C541</f>
        <v>4</v>
      </c>
      <c r="M541" s="14">
        <f>貼り付けシート!D541</f>
        <v>2.8</v>
      </c>
      <c r="N541" s="18">
        <f>貼り付けシート!E541</f>
        <v>55.777623851284986</v>
      </c>
      <c r="O541" s="18">
        <f>貼り付けシート!F541</f>
        <v>8.1919097421090985</v>
      </c>
      <c r="P541" s="19">
        <f t="shared" si="52"/>
        <v>8.1919097421090985</v>
      </c>
      <c r="Q541" s="19">
        <f t="shared" si="53"/>
        <v>0</v>
      </c>
    </row>
    <row r="542" spans="1:17">
      <c r="A542" s="38">
        <v>41662</v>
      </c>
      <c r="B542" s="49" t="s">
        <v>157</v>
      </c>
      <c r="C542" s="24">
        <f t="shared" si="48"/>
        <v>30.406921776000001</v>
      </c>
      <c r="D542" s="24">
        <f t="shared" si="49"/>
        <v>0.28500897185531265</v>
      </c>
      <c r="E542" s="18">
        <f>IF(G542&gt;=0.3,(バックデータ一覧!$C$10*(バックデータ一覧!$C$12*計算過程!L542+バックデータ一覧!$C$13*LN(計算過程!G542)+バックデータ一覧!$C$14)^バックデータ一覧!$C$11+バックデータ一覧!$E$10*(計算過程!G542/(バックデータ一覧!$E$12*計算過程!L542+バックデータ一覧!$E$13*LN(計算過程!G542)+バックデータ一覧!$E$14))^バックデータ一覧!$E$11)*計算過程!$W$11*10^-3,0)</f>
        <v>0</v>
      </c>
      <c r="F542" s="18">
        <f>IF(G542&lt;0.3,(バックデータ一覧!$C$10*(バックデータ一覧!$C$12*計算過程!L542+バックデータ一覧!$C$13*LN(0.3)+バックデータ一覧!$C$14)^バックデータ一覧!$C$11+バックデータ一覧!$E$10*(0.3/(バックデータ一覧!$E$12*計算過程!L542+バックデータ一覧!$E$13*LN(0.3)+バックデータ一覧!$E$14))^バックデータ一覧!$E$11)*計算過程!$W$11*計算過程!G542/0.3*10^-3,0)</f>
        <v>0.28500897185531265</v>
      </c>
      <c r="G542" s="18">
        <f t="shared" si="50"/>
        <v>8.5475527794403247E-2</v>
      </c>
      <c r="H542" s="18">
        <f t="shared" si="51"/>
        <v>2.5990476874067334</v>
      </c>
      <c r="I542" s="24">
        <v>0</v>
      </c>
      <c r="J542" s="24">
        <v>0</v>
      </c>
      <c r="K542" s="24">
        <v>0</v>
      </c>
      <c r="L542" s="14">
        <f>貼り付けシート!C542</f>
        <v>5.8</v>
      </c>
      <c r="M542" s="14">
        <f>貼り付けシート!D542</f>
        <v>2.8</v>
      </c>
      <c r="N542" s="18">
        <f>貼り付けシート!E542</f>
        <v>49.191571036045346</v>
      </c>
      <c r="O542" s="18">
        <f>貼り付けシート!F542</f>
        <v>2.5990476874067334</v>
      </c>
      <c r="P542" s="19">
        <f t="shared" si="52"/>
        <v>2.5990476874067334</v>
      </c>
      <c r="Q542" s="19">
        <f t="shared" si="53"/>
        <v>0</v>
      </c>
    </row>
    <row r="543" spans="1:17">
      <c r="A543" s="38">
        <v>41662</v>
      </c>
      <c r="B543" s="49" t="s">
        <v>158</v>
      </c>
      <c r="C543" s="24">
        <f t="shared" si="48"/>
        <v>30.406921776000001</v>
      </c>
      <c r="D543" s="24">
        <f t="shared" si="49"/>
        <v>0.15311667775999394</v>
      </c>
      <c r="E543" s="18">
        <f>IF(G543&gt;=0.3,(バックデータ一覧!$C$10*(バックデータ一覧!$C$12*計算過程!L543+バックデータ一覧!$C$13*LN(計算過程!G543)+バックデータ一覧!$C$14)^バックデータ一覧!$C$11+バックデータ一覧!$E$10*(計算過程!G543/(バックデータ一覧!$E$12*計算過程!L543+バックデータ一覧!$E$13*LN(計算過程!G543)+バックデータ一覧!$E$14))^バックデータ一覧!$E$11)*計算過程!$W$11*10^-3,0)</f>
        <v>0</v>
      </c>
      <c r="F543" s="18">
        <f>IF(G543&lt;0.3,(バックデータ一覧!$C$10*(バックデータ一覧!$C$12*計算過程!L543+バックデータ一覧!$C$13*LN(0.3)+バックデータ一覧!$C$14)^バックデータ一覧!$C$11+バックデータ一覧!$E$10*(0.3/(バックデータ一覧!$E$12*計算過程!L543+バックデータ一覧!$E$13*LN(0.3)+バックデータ一覧!$E$14))^バックデータ一覧!$E$11)*計算過程!$W$11*計算過程!G543/0.3*10^-3,0)</f>
        <v>0.15311667775999394</v>
      </c>
      <c r="G543" s="18">
        <f t="shared" si="50"/>
        <v>4.8198641914922236E-2</v>
      </c>
      <c r="H543" s="18">
        <f t="shared" si="51"/>
        <v>1.4655723344164753</v>
      </c>
      <c r="I543" s="24">
        <v>0</v>
      </c>
      <c r="J543" s="24">
        <v>0</v>
      </c>
      <c r="K543" s="24">
        <v>0</v>
      </c>
      <c r="L543" s="14">
        <f>貼り付けシート!C543</f>
        <v>7.2</v>
      </c>
      <c r="M543" s="14">
        <f>貼り付けシート!D543</f>
        <v>2.9</v>
      </c>
      <c r="N543" s="18">
        <f>貼り付けシート!E543</f>
        <v>46.25551129189099</v>
      </c>
      <c r="O543" s="18">
        <f>貼り付けシート!F543</f>
        <v>1.4655723344164753</v>
      </c>
      <c r="P543" s="19">
        <f t="shared" si="52"/>
        <v>1.4655723344164753</v>
      </c>
      <c r="Q543" s="19">
        <f t="shared" si="53"/>
        <v>0</v>
      </c>
    </row>
    <row r="544" spans="1:17">
      <c r="A544" s="38">
        <v>41662</v>
      </c>
      <c r="B544" s="49" t="s">
        <v>159</v>
      </c>
      <c r="C544" s="24">
        <f t="shared" si="48"/>
        <v>30.406921776000001</v>
      </c>
      <c r="D544" s="24">
        <f t="shared" si="49"/>
        <v>8.9185744616991441E-2</v>
      </c>
      <c r="E544" s="18">
        <f>IF(G544&gt;=0.3,(バックデータ一覧!$C$10*(バックデータ一覧!$C$12*計算過程!L544+バックデータ一覧!$C$13*LN(計算過程!G544)+バックデータ一覧!$C$14)^バックデータ一覧!$C$11+バックデータ一覧!$E$10*(計算過程!G544/(バックデータ一覧!$E$12*計算過程!L544+バックデータ一覧!$E$13*LN(計算過程!G544)+バックデータ一覧!$E$14))^バックデータ一覧!$E$11)*計算過程!$W$11*10^-3,0)</f>
        <v>0</v>
      </c>
      <c r="F544" s="18">
        <f>IF(G544&lt;0.3,(バックデータ一覧!$C$10*(バックデータ一覧!$C$12*計算過程!L544+バックデータ一覧!$C$13*LN(0.3)+バックデータ一覧!$C$14)^バックデータ一覧!$C$11+バックデータ一覧!$E$10*(0.3/(バックデータ一覧!$E$12*計算過程!L544+バックデータ一覧!$E$13*LN(0.3)+バックデータ一覧!$E$14))^バックデータ一覧!$E$11)*計算過程!$W$11*計算過程!G544/0.3*10^-3,0)</f>
        <v>8.9185744616991441E-2</v>
      </c>
      <c r="G544" s="18">
        <f t="shared" si="50"/>
        <v>2.9929973828358949E-2</v>
      </c>
      <c r="H544" s="18">
        <f t="shared" si="51"/>
        <v>0.91007837295663785</v>
      </c>
      <c r="I544" s="24">
        <v>0</v>
      </c>
      <c r="J544" s="24">
        <v>0</v>
      </c>
      <c r="K544" s="24">
        <v>0</v>
      </c>
      <c r="L544" s="14">
        <f>貼り付けシート!C544</f>
        <v>9</v>
      </c>
      <c r="M544" s="14">
        <f>貼り付けシート!D544</f>
        <v>3</v>
      </c>
      <c r="N544" s="18">
        <f>貼り付けシート!E544</f>
        <v>42.328879181799401</v>
      </c>
      <c r="O544" s="18">
        <f>貼り付けシート!F544</f>
        <v>0.91007837295663785</v>
      </c>
      <c r="P544" s="19">
        <f t="shared" si="52"/>
        <v>0.91007837295663785</v>
      </c>
      <c r="Q544" s="19">
        <f t="shared" si="53"/>
        <v>0</v>
      </c>
    </row>
    <row r="545" spans="1:17">
      <c r="A545" s="38">
        <v>41662</v>
      </c>
      <c r="B545" s="49" t="s">
        <v>160</v>
      </c>
      <c r="C545" s="24">
        <f t="shared" si="48"/>
        <v>30.406921776000001</v>
      </c>
      <c r="D545" s="24">
        <f t="shared" si="49"/>
        <v>5.4156427914310766E-2</v>
      </c>
      <c r="E545" s="18">
        <f>IF(G545&gt;=0.3,(バックデータ一覧!$C$10*(バックデータ一覧!$C$12*計算過程!L545+バックデータ一覧!$C$13*LN(計算過程!G545)+バックデータ一覧!$C$14)^バックデータ一覧!$C$11+バックデータ一覧!$E$10*(計算過程!G545/(バックデータ一覧!$E$12*計算過程!L545+バックデータ一覧!$E$13*LN(計算過程!G545)+バックデータ一覧!$E$14))^バックデータ一覧!$E$11)*計算過程!$W$11*10^-3,0)</f>
        <v>0</v>
      </c>
      <c r="F545" s="18">
        <f>IF(G545&lt;0.3,(バックデータ一覧!$C$10*(バックデータ一覧!$C$12*計算過程!L545+バックデータ一覧!$C$13*LN(0.3)+バックデータ一覧!$C$14)^バックデータ一覧!$C$11+バックデータ一覧!$E$10*(0.3/(バックデータ一覧!$E$12*計算過程!L545+バックデータ一覧!$E$13*LN(0.3)+バックデータ一覧!$E$14))^バックデータ一覧!$E$11)*計算過程!$W$11*計算過程!G545/0.3*10^-3,0)</f>
        <v>5.4156427914310766E-2</v>
      </c>
      <c r="G545" s="18">
        <f t="shared" si="50"/>
        <v>1.864287432354628E-2</v>
      </c>
      <c r="H545" s="18">
        <f t="shared" si="51"/>
        <v>0.56687242123587067</v>
      </c>
      <c r="I545" s="24">
        <v>0</v>
      </c>
      <c r="J545" s="24">
        <v>0</v>
      </c>
      <c r="K545" s="24">
        <v>0</v>
      </c>
      <c r="L545" s="14">
        <f>貼り付けシート!C545</f>
        <v>9.6999999999999993</v>
      </c>
      <c r="M545" s="14">
        <f>貼り付けシート!D545</f>
        <v>2.8</v>
      </c>
      <c r="N545" s="18">
        <f>貼り付けシート!E545</f>
        <v>37.699644386587941</v>
      </c>
      <c r="O545" s="18">
        <f>貼り付けシート!F545</f>
        <v>0.56687242123587067</v>
      </c>
      <c r="P545" s="19">
        <f t="shared" si="52"/>
        <v>0.56687242123587067</v>
      </c>
      <c r="Q545" s="19">
        <f t="shared" si="53"/>
        <v>0</v>
      </c>
    </row>
    <row r="546" spans="1:17">
      <c r="A546" s="38">
        <v>41662</v>
      </c>
      <c r="B546" s="49" t="s">
        <v>161</v>
      </c>
      <c r="C546" s="24">
        <f t="shared" si="48"/>
        <v>30.406921776000001</v>
      </c>
      <c r="D546" s="24">
        <f t="shared" si="49"/>
        <v>6.0598272530349453E-2</v>
      </c>
      <c r="E546" s="18">
        <f>IF(G546&gt;=0.3,(バックデータ一覧!$C$10*(バックデータ一覧!$C$12*計算過程!L546+バックデータ一覧!$C$13*LN(計算過程!G546)+バックデータ一覧!$C$14)^バックデータ一覧!$C$11+バックデータ一覧!$E$10*(計算過程!G546/(バックデータ一覧!$E$12*計算過程!L546+バックデータ一覧!$E$13*LN(計算過程!G546)+バックデータ一覧!$E$14))^バックデータ一覧!$E$11)*計算過程!$W$11*10^-3,0)</f>
        <v>0</v>
      </c>
      <c r="F546" s="18">
        <f>IF(G546&lt;0.3,(バックデータ一覧!$C$10*(バックデータ一覧!$C$12*計算過程!L546+バックデータ一覧!$C$13*LN(0.3)+バックデータ一覧!$C$14)^バックデータ一覧!$C$11+バックデータ一覧!$E$10*(0.3/(バックデータ一覧!$E$12*計算過程!L546+バックデータ一覧!$E$13*LN(0.3)+バックデータ一覧!$E$14))^バックデータ一覧!$E$11)*計算過程!$W$11*計算過程!G546/0.3*10^-3,0)</f>
        <v>6.0598272530349453E-2</v>
      </c>
      <c r="G546" s="18">
        <f t="shared" si="50"/>
        <v>1.9831520017656409E-2</v>
      </c>
      <c r="H546" s="18">
        <f t="shared" si="51"/>
        <v>0.60301547787605658</v>
      </c>
      <c r="I546" s="24">
        <v>0</v>
      </c>
      <c r="J546" s="24">
        <v>0</v>
      </c>
      <c r="K546" s="24">
        <v>0</v>
      </c>
      <c r="L546" s="14">
        <f>貼り付けシート!C546</f>
        <v>8.3000000000000007</v>
      </c>
      <c r="M546" s="14">
        <f>貼り付けシート!D546</f>
        <v>2.7</v>
      </c>
      <c r="N546" s="18">
        <f>貼り付けシート!E546</f>
        <v>39.964830334084958</v>
      </c>
      <c r="O546" s="18">
        <f>貼り付けシート!F546</f>
        <v>0.60301547787605658</v>
      </c>
      <c r="P546" s="19">
        <f t="shared" si="52"/>
        <v>0.60301547787605658</v>
      </c>
      <c r="Q546" s="19">
        <f t="shared" si="53"/>
        <v>0</v>
      </c>
    </row>
    <row r="547" spans="1:17">
      <c r="A547" s="38">
        <v>41662</v>
      </c>
      <c r="B547" s="49" t="s">
        <v>162</v>
      </c>
      <c r="C547" s="24">
        <f t="shared" si="48"/>
        <v>30.406921776000001</v>
      </c>
      <c r="D547" s="24">
        <f t="shared" si="49"/>
        <v>4.4951441491301723E-2</v>
      </c>
      <c r="E547" s="18">
        <f>IF(G547&gt;=0.3,(バックデータ一覧!$C$10*(バックデータ一覧!$C$12*計算過程!L547+バックデータ一覧!$C$13*LN(計算過程!G547)+バックデータ一覧!$C$14)^バックデータ一覧!$C$11+バックデータ一覧!$E$10*(計算過程!G547/(バックデータ一覧!$E$12*計算過程!L547+バックデータ一覧!$E$13*LN(計算過程!G547)+バックデータ一覧!$E$14))^バックデータ一覧!$E$11)*計算過程!$W$11*10^-3,0)</f>
        <v>0</v>
      </c>
      <c r="F547" s="18">
        <f>IF(G547&lt;0.3,(バックデータ一覧!$C$10*(バックデータ一覧!$C$12*計算過程!L547+バックデータ一覧!$C$13*LN(0.3)+バックデータ一覧!$C$14)^バックデータ一覧!$C$11+バックデータ一覧!$E$10*(0.3/(バックデータ一覧!$E$12*計算過程!L547+バックデータ一覧!$E$13*LN(0.3)+バックデータ一覧!$E$14))^バックデータ一覧!$E$11)*計算過程!$W$11*計算過程!G547/0.3*10^-3,0)</f>
        <v>4.4951441491301723E-2</v>
      </c>
      <c r="G547" s="18">
        <f t="shared" si="50"/>
        <v>1.4976905341799832E-2</v>
      </c>
      <c r="H547" s="18">
        <f t="shared" si="51"/>
        <v>0.45540158917466406</v>
      </c>
      <c r="I547" s="24">
        <v>0</v>
      </c>
      <c r="J547" s="24">
        <v>0</v>
      </c>
      <c r="K547" s="24">
        <v>0</v>
      </c>
      <c r="L547" s="14">
        <f>貼り付けシート!C547</f>
        <v>8.8000000000000007</v>
      </c>
      <c r="M547" s="14">
        <f>貼り付けシート!D547</f>
        <v>2.6</v>
      </c>
      <c r="N547" s="18">
        <f>貼り付けシート!E547</f>
        <v>37.208147344989555</v>
      </c>
      <c r="O547" s="18">
        <f>貼り付けシート!F547</f>
        <v>0.45540158917466406</v>
      </c>
      <c r="P547" s="19">
        <f t="shared" si="52"/>
        <v>0.45540158917466406</v>
      </c>
      <c r="Q547" s="19">
        <f t="shared" si="53"/>
        <v>0</v>
      </c>
    </row>
    <row r="548" spans="1:17">
      <c r="A548" s="38">
        <v>41662</v>
      </c>
      <c r="B548" s="49" t="s">
        <v>163</v>
      </c>
      <c r="C548" s="24">
        <f t="shared" si="48"/>
        <v>30.406921776000001</v>
      </c>
      <c r="D548" s="24">
        <f t="shared" si="49"/>
        <v>4.3205204367545665E-2</v>
      </c>
      <c r="E548" s="18">
        <f>IF(G548&gt;=0.3,(バックデータ一覧!$C$10*(バックデータ一覧!$C$12*計算過程!L548+バックデータ一覧!$C$13*LN(計算過程!G548)+バックデータ一覧!$C$14)^バックデータ一覧!$C$11+バックデータ一覧!$E$10*(計算過程!G548/(バックデータ一覧!$E$12*計算過程!L548+バックデータ一覧!$E$13*LN(計算過程!G548)+バックデータ一覧!$E$14))^バックデータ一覧!$E$11)*計算過程!$W$11*10^-3,0)</f>
        <v>0</v>
      </c>
      <c r="F548" s="18">
        <f>IF(G548&lt;0.3,(バックデータ一覧!$C$10*(バックデータ一覧!$C$12*計算過程!L548+バックデータ一覧!$C$13*LN(0.3)+バックデータ一覧!$C$14)^バックデータ一覧!$C$11+バックデータ一覧!$E$10*(0.3/(バックデータ一覧!$E$12*計算過程!L548+バックデータ一覧!$E$13*LN(0.3)+バックデータ一覧!$E$14))^バックデータ一覧!$E$11)*計算過程!$W$11*計算過程!G548/0.3*10^-3,0)</f>
        <v>4.3205204367545665E-2</v>
      </c>
      <c r="G548" s="18">
        <f t="shared" si="50"/>
        <v>1.4551821483600675E-2</v>
      </c>
      <c r="H548" s="18">
        <f t="shared" si="51"/>
        <v>0.44247609755016198</v>
      </c>
      <c r="I548" s="24">
        <v>0</v>
      </c>
      <c r="J548" s="24">
        <v>0</v>
      </c>
      <c r="K548" s="24">
        <v>0</v>
      </c>
      <c r="L548" s="14">
        <f>貼り付けシート!C548</f>
        <v>9.1</v>
      </c>
      <c r="M548" s="14">
        <f>貼り付けシート!D548</f>
        <v>3.1</v>
      </c>
      <c r="N548" s="18">
        <f>貼り付けシート!E548</f>
        <v>43.43858519775069</v>
      </c>
      <c r="O548" s="18">
        <f>貼り付けシート!F548</f>
        <v>0.44247609755016198</v>
      </c>
      <c r="P548" s="19">
        <f t="shared" si="52"/>
        <v>0.44247609755016198</v>
      </c>
      <c r="Q548" s="19">
        <f t="shared" si="53"/>
        <v>0</v>
      </c>
    </row>
    <row r="549" spans="1:17">
      <c r="A549" s="38">
        <v>41662</v>
      </c>
      <c r="B549" s="49" t="s">
        <v>164</v>
      </c>
      <c r="C549" s="24">
        <f t="shared" si="48"/>
        <v>30.406921776000001</v>
      </c>
      <c r="D549" s="24">
        <f t="shared" si="49"/>
        <v>4.4765509074678272E-2</v>
      </c>
      <c r="E549" s="18">
        <f>IF(G549&gt;=0.3,(バックデータ一覧!$C$10*(バックデータ一覧!$C$12*計算過程!L549+バックデータ一覧!$C$13*LN(計算過程!G549)+バックデータ一覧!$C$14)^バックデータ一覧!$C$11+バックデータ一覧!$E$10*(計算過程!G549/(バックデータ一覧!$E$12*計算過程!L549+バックデータ一覧!$E$13*LN(計算過程!G549)+バックデータ一覧!$E$14))^バックデータ一覧!$E$11)*計算過程!$W$11*10^-3,0)</f>
        <v>0</v>
      </c>
      <c r="F549" s="18">
        <f>IF(G549&lt;0.3,(バックデータ一覧!$C$10*(バックデータ一覧!$C$12*計算過程!L549+バックデータ一覧!$C$13*LN(0.3)+バックデータ一覧!$C$14)^バックデータ一覧!$C$11+バックデータ一覧!$E$10*(0.3/(バックデータ一覧!$E$12*計算過程!L549+バックデータ一覧!$E$13*LN(0.3)+バックデータ一覧!$E$14))^バックデータ一覧!$E$11)*計算過程!$W$11*計算過程!G549/0.3*10^-3,0)</f>
        <v>4.4765509074678272E-2</v>
      </c>
      <c r="G549" s="18">
        <f t="shared" si="50"/>
        <v>1.4392120396329741E-2</v>
      </c>
      <c r="H549" s="18">
        <f t="shared" si="51"/>
        <v>0.43762007908197259</v>
      </c>
      <c r="I549" s="24">
        <v>0</v>
      </c>
      <c r="J549" s="24">
        <v>0</v>
      </c>
      <c r="K549" s="24">
        <v>0</v>
      </c>
      <c r="L549" s="14">
        <f>貼り付けシート!C549</f>
        <v>7.8</v>
      </c>
      <c r="M549" s="14">
        <f>貼り付けシート!D549</f>
        <v>3.6</v>
      </c>
      <c r="N549" s="18">
        <f>貼り付けシート!E549</f>
        <v>55.051554957298457</v>
      </c>
      <c r="O549" s="18">
        <f>貼り付けシート!F549</f>
        <v>0.43762007908197259</v>
      </c>
      <c r="P549" s="19">
        <f t="shared" si="52"/>
        <v>0.43762007908197259</v>
      </c>
      <c r="Q549" s="19">
        <f t="shared" si="53"/>
        <v>0</v>
      </c>
    </row>
    <row r="550" spans="1:17">
      <c r="A550" s="38">
        <v>41662</v>
      </c>
      <c r="B550" s="49" t="s">
        <v>165</v>
      </c>
      <c r="C550" s="24">
        <f t="shared" si="48"/>
        <v>30.406921776000001</v>
      </c>
      <c r="D550" s="24">
        <f t="shared" si="49"/>
        <v>7.8602038313865363E-2</v>
      </c>
      <c r="E550" s="18">
        <f>IF(G550&gt;=0.3,(バックデータ一覧!$C$10*(バックデータ一覧!$C$12*計算過程!L550+バックデータ一覧!$C$13*LN(計算過程!G550)+バックデータ一覧!$C$14)^バックデータ一覧!$C$11+バックデータ一覧!$E$10*(計算過程!G550/(バックデータ一覧!$E$12*計算過程!L550+バックデータ一覧!$E$13*LN(計算過程!G550)+バックデータ一覧!$E$14))^バックデータ一覧!$E$11)*計算過程!$W$11*10^-3,0)</f>
        <v>0</v>
      </c>
      <c r="F550" s="18">
        <f>IF(G550&lt;0.3,(バックデータ一覧!$C$10*(バックデータ一覧!$C$12*計算過程!L550+バックデータ一覧!$C$13*LN(0.3)+バックデータ一覧!$C$14)^バックデータ一覧!$C$11+バックデータ一覧!$E$10*(0.3/(バックデータ一覧!$E$12*計算過程!L550+バックデータ一覧!$E$13*LN(0.3)+バックデータ一覧!$E$14))^バックデータ一覧!$E$11)*計算過程!$W$11*計算過程!G550/0.3*10^-3,0)</f>
        <v>7.8602038313865363E-2</v>
      </c>
      <c r="G550" s="18">
        <f t="shared" si="50"/>
        <v>2.4147300249264612E-2</v>
      </c>
      <c r="H550" s="18">
        <f t="shared" si="51"/>
        <v>0.73424506978097437</v>
      </c>
      <c r="I550" s="24">
        <v>0</v>
      </c>
      <c r="J550" s="24">
        <v>0</v>
      </c>
      <c r="K550" s="24">
        <v>0</v>
      </c>
      <c r="L550" s="14">
        <f>貼り付けシート!C550</f>
        <v>6.5</v>
      </c>
      <c r="M550" s="14">
        <f>貼り付けシート!D550</f>
        <v>3.6</v>
      </c>
      <c r="N550" s="18">
        <f>貼り付けシート!E550</f>
        <v>60.182682209207947</v>
      </c>
      <c r="O550" s="18">
        <f>貼り付けシート!F550</f>
        <v>0.73424506978097437</v>
      </c>
      <c r="P550" s="19">
        <f t="shared" si="52"/>
        <v>0.73424506978097437</v>
      </c>
      <c r="Q550" s="19">
        <f t="shared" si="53"/>
        <v>0</v>
      </c>
    </row>
    <row r="551" spans="1:17">
      <c r="A551" s="38">
        <v>41662</v>
      </c>
      <c r="B551" s="49" t="s">
        <v>166</v>
      </c>
      <c r="C551" s="24">
        <f t="shared" si="48"/>
        <v>30.406921776000001</v>
      </c>
      <c r="D551" s="24">
        <f t="shared" si="49"/>
        <v>0.43732776058664385</v>
      </c>
      <c r="E551" s="18">
        <f>IF(G551&gt;=0.3,(バックデータ一覧!$C$10*(バックデータ一覧!$C$12*計算過程!L551+バックデータ一覧!$C$13*LN(計算過程!G551)+バックデータ一覧!$C$14)^バックデータ一覧!$C$11+バックデータ一覧!$E$10*(計算過程!G551/(バックデータ一覧!$E$12*計算過程!L551+バックデータ一覧!$E$13*LN(計算過程!G551)+バックデータ一覧!$E$14))^バックデータ一覧!$E$11)*計算過程!$W$11*10^-3,0)</f>
        <v>0</v>
      </c>
      <c r="F551" s="18">
        <f>IF(G551&lt;0.3,(バックデータ一覧!$C$10*(バックデータ一覧!$C$12*計算過程!L551+バックデータ一覧!$C$13*LN(0.3)+バックデータ一覧!$C$14)^バックデータ一覧!$C$11+バックデータ一覧!$E$10*(0.3/(バックデータ一覧!$E$12*計算過程!L551+バックデータ一覧!$E$13*LN(0.3)+バックデータ一覧!$E$14))^バックデータ一覧!$E$11)*計算過程!$W$11*計算過程!G551/0.3*10^-3,0)</f>
        <v>0.43732776058664385</v>
      </c>
      <c r="G551" s="18">
        <f t="shared" si="50"/>
        <v>0.12982219908655579</v>
      </c>
      <c r="H551" s="18">
        <f t="shared" si="51"/>
        <v>3.9474934524132004</v>
      </c>
      <c r="I551" s="24">
        <v>0</v>
      </c>
      <c r="J551" s="24">
        <v>0</v>
      </c>
      <c r="K551" s="24">
        <v>0</v>
      </c>
      <c r="L551" s="14">
        <f>貼り付けシート!C551</f>
        <v>5.5</v>
      </c>
      <c r="M551" s="14">
        <f>貼り付けシート!D551</f>
        <v>3.2</v>
      </c>
      <c r="N551" s="18">
        <f>貼り付けシート!E551</f>
        <v>57.36466650467684</v>
      </c>
      <c r="O551" s="18">
        <f>貼り付けシート!F551</f>
        <v>3.9474934524132004</v>
      </c>
      <c r="P551" s="19">
        <f t="shared" si="52"/>
        <v>3.9474934524132004</v>
      </c>
      <c r="Q551" s="19">
        <f t="shared" si="53"/>
        <v>0</v>
      </c>
    </row>
    <row r="552" spans="1:17">
      <c r="A552" s="38">
        <v>41662</v>
      </c>
      <c r="B552" s="49" t="s">
        <v>167</v>
      </c>
      <c r="C552" s="24">
        <f t="shared" si="48"/>
        <v>30.406921776000001</v>
      </c>
      <c r="D552" s="24">
        <f t="shared" si="49"/>
        <v>1.1115421347800096</v>
      </c>
      <c r="E552" s="18">
        <f>IF(G552&gt;=0.3,(バックデータ一覧!$C$10*(バックデータ一覧!$C$12*計算過程!L552+バックデータ一覧!$C$13*LN(計算過程!G552)+バックデータ一覧!$C$14)^バックデータ一覧!$C$11+バックデータ一覧!$E$10*(計算過程!G552/(バックデータ一覧!$E$12*計算過程!L552+バックデータ一覧!$E$13*LN(計算過程!G552)+バックデータ一覧!$E$14))^バックデータ一覧!$E$11)*計算過程!$W$11*10^-3,0)</f>
        <v>1.1115421347800096</v>
      </c>
      <c r="F552" s="18">
        <f>IF(G552&lt;0.3,(バックデータ一覧!$C$10*(バックデータ一覧!$C$12*計算過程!L552+バックデータ一覧!$C$13*LN(0.3)+バックデータ一覧!$C$14)^バックデータ一覧!$C$11+バックデータ一覧!$E$10*(0.3/(バックデータ一覧!$E$12*計算過程!L552+バックデータ一覧!$E$13*LN(0.3)+バックデータ一覧!$E$14))^バックデータ一覧!$E$11)*計算過程!$W$11*計算過程!G552/0.3*10^-3,0)</f>
        <v>0</v>
      </c>
      <c r="G552" s="18">
        <f t="shared" si="50"/>
        <v>0.32772606083464267</v>
      </c>
      <c r="H552" s="18">
        <f t="shared" si="51"/>
        <v>9.965140695755597</v>
      </c>
      <c r="I552" s="24">
        <v>0</v>
      </c>
      <c r="J552" s="24">
        <v>0</v>
      </c>
      <c r="K552" s="24">
        <v>0</v>
      </c>
      <c r="L552" s="14">
        <f>貼り付けシート!C552</f>
        <v>5.0999999999999996</v>
      </c>
      <c r="M552" s="14">
        <f>貼り付けシート!D552</f>
        <v>2.4</v>
      </c>
      <c r="N552" s="18">
        <f>貼り付けシート!E552</f>
        <v>44.294418012264458</v>
      </c>
      <c r="O552" s="18">
        <f>貼り付けシート!F552</f>
        <v>9.965140695755597</v>
      </c>
      <c r="P552" s="19">
        <f t="shared" si="52"/>
        <v>9.965140695755597</v>
      </c>
      <c r="Q552" s="19">
        <f t="shared" si="53"/>
        <v>0</v>
      </c>
    </row>
    <row r="553" spans="1:17">
      <c r="A553" s="38">
        <v>41662</v>
      </c>
      <c r="B553" s="49" t="s">
        <v>168</v>
      </c>
      <c r="C553" s="24">
        <f t="shared" si="48"/>
        <v>30.406921776000001</v>
      </c>
      <c r="D553" s="24">
        <f t="shared" si="49"/>
        <v>1.106700438934018</v>
      </c>
      <c r="E553" s="18">
        <f>IF(G553&gt;=0.3,(バックデータ一覧!$C$10*(バックデータ一覧!$C$12*計算過程!L553+バックデータ一覧!$C$13*LN(計算過程!G553)+バックデータ一覧!$C$14)^バックデータ一覧!$C$11+バックデータ一覧!$E$10*(計算過程!G553/(バックデータ一覧!$E$12*計算過程!L553+バックデータ一覧!$E$13*LN(計算過程!G553)+バックデータ一覧!$E$14))^バックデータ一覧!$E$11)*計算過程!$W$11*10^-3,0)</f>
        <v>1.106700438934018</v>
      </c>
      <c r="F553" s="18">
        <f>IF(G553&lt;0.3,(バックデータ一覧!$C$10*(バックデータ一覧!$C$12*計算過程!L553+バックデータ一覧!$C$13*LN(0.3)+バックデータ一覧!$C$14)^バックデータ一覧!$C$11+バックデータ一覧!$E$10*(0.3/(バックデータ一覧!$E$12*計算過程!L553+バックデータ一覧!$E$13*LN(0.3)+バックデータ一覧!$E$14))^バックデータ一覧!$E$11)*計算過程!$W$11*計算過程!G553/0.3*10^-3,0)</f>
        <v>0</v>
      </c>
      <c r="G553" s="18">
        <f t="shared" si="50"/>
        <v>0.31695522692967121</v>
      </c>
      <c r="H553" s="18">
        <f t="shared" si="51"/>
        <v>9.6376327917448421</v>
      </c>
      <c r="I553" s="24">
        <v>0</v>
      </c>
      <c r="J553" s="24">
        <v>0</v>
      </c>
      <c r="K553" s="24">
        <v>0</v>
      </c>
      <c r="L553" s="14">
        <f>貼り付けシート!C553</f>
        <v>4.3</v>
      </c>
      <c r="M553" s="14">
        <f>貼り付けシート!D553</f>
        <v>2</v>
      </c>
      <c r="N553" s="18">
        <f>貼り付けシート!E553</f>
        <v>39.060533103076715</v>
      </c>
      <c r="O553" s="18">
        <f>貼り付けシート!F553</f>
        <v>9.6376327917448421</v>
      </c>
      <c r="P553" s="19">
        <f t="shared" si="52"/>
        <v>9.6376327917448421</v>
      </c>
      <c r="Q553" s="19">
        <f t="shared" si="53"/>
        <v>0</v>
      </c>
    </row>
    <row r="554" spans="1:17">
      <c r="A554" s="38">
        <v>41662</v>
      </c>
      <c r="B554" s="49" t="s">
        <v>169</v>
      </c>
      <c r="C554" s="24">
        <f t="shared" si="48"/>
        <v>30.406921776000001</v>
      </c>
      <c r="D554" s="24">
        <f t="shared" si="49"/>
        <v>1.4255136128619414</v>
      </c>
      <c r="E554" s="18">
        <f>IF(G554&gt;=0.3,(バックデータ一覧!$C$10*(バックデータ一覧!$C$12*計算過程!L554+バックデータ一覧!$C$13*LN(計算過程!G554)+バックデータ一覧!$C$14)^バックデータ一覧!$C$11+バックデータ一覧!$E$10*(計算過程!G554/(バックデータ一覧!$E$12*計算過程!L554+バックデータ一覧!$E$13*LN(計算過程!G554)+バックデータ一覧!$E$14))^バックデータ一覧!$E$11)*計算過程!$W$11*10^-3,0)</f>
        <v>1.4255136128619414</v>
      </c>
      <c r="F554" s="18">
        <f>IF(G554&lt;0.3,(バックデータ一覧!$C$10*(バックデータ一覧!$C$12*計算過程!L554+バックデータ一覧!$C$13*LN(0.3)+バックデータ一覧!$C$14)^バックデータ一覧!$C$11+バックデータ一覧!$E$10*(0.3/(バックデータ一覧!$E$12*計算過程!L554+バックデータ一覧!$E$13*LN(0.3)+バックデータ一覧!$E$14))^バックデータ一覧!$E$11)*計算過程!$W$11*計算過程!G554/0.3*10^-3,0)</f>
        <v>0</v>
      </c>
      <c r="G554" s="18">
        <f t="shared" si="50"/>
        <v>0.4111860099245534</v>
      </c>
      <c r="H554" s="18">
        <f t="shared" si="51"/>
        <v>12.502900839161455</v>
      </c>
      <c r="I554" s="24">
        <v>0</v>
      </c>
      <c r="J554" s="24">
        <v>0</v>
      </c>
      <c r="K554" s="24">
        <v>0</v>
      </c>
      <c r="L554" s="14">
        <f>貼り付けシート!C554</f>
        <v>3.3</v>
      </c>
      <c r="M554" s="14">
        <f>貼り付けシート!D554</f>
        <v>2.2000000000000002</v>
      </c>
      <c r="N554" s="18">
        <f>貼り付けシート!E554</f>
        <v>46.087100434176286</v>
      </c>
      <c r="O554" s="18">
        <f>貼り付けシート!F554</f>
        <v>12.502900839161455</v>
      </c>
      <c r="P554" s="19">
        <f t="shared" si="52"/>
        <v>12.502900839161455</v>
      </c>
      <c r="Q554" s="19">
        <f t="shared" si="53"/>
        <v>0</v>
      </c>
    </row>
    <row r="555" spans="1:17">
      <c r="A555" s="38">
        <v>41662</v>
      </c>
      <c r="B555" s="49" t="s">
        <v>170</v>
      </c>
      <c r="C555" s="24">
        <f t="shared" si="48"/>
        <v>30.406921776000001</v>
      </c>
      <c r="D555" s="24">
        <f t="shared" si="49"/>
        <v>1.4464462392377078</v>
      </c>
      <c r="E555" s="18">
        <f>IF(G555&gt;=0.3,(バックデータ一覧!$C$10*(バックデータ一覧!$C$12*計算過程!L555+バックデータ一覧!$C$13*LN(計算過程!G555)+バックデータ一覧!$C$14)^バックデータ一覧!$C$11+バックデータ一覧!$E$10*(計算過程!G555/(バックデータ一覧!$E$12*計算過程!L555+バックデータ一覧!$E$13*LN(計算過程!G555)+バックデータ一覧!$E$14))^バックデータ一覧!$E$11)*計算過程!$W$11*10^-3,0)</f>
        <v>1.4464462392377078</v>
      </c>
      <c r="F555" s="18">
        <f>IF(G555&lt;0.3,(バックデータ一覧!$C$10*(バックデータ一覧!$C$12*計算過程!L555+バックデータ一覧!$C$13*LN(0.3)+バックデータ一覧!$C$14)^バックデータ一覧!$C$11+バックデータ一覧!$E$10*(0.3/(バックデータ一覧!$E$12*計算過程!L555+バックデータ一覧!$E$13*LN(0.3)+バックデータ一覧!$E$14))^バックデータ一覧!$E$11)*計算過程!$W$11*計算過程!G555/0.3*10^-3,0)</f>
        <v>0</v>
      </c>
      <c r="G555" s="18">
        <f t="shared" si="50"/>
        <v>0.41575393310790121</v>
      </c>
      <c r="H555" s="18">
        <f t="shared" si="51"/>
        <v>12.64179732207629</v>
      </c>
      <c r="I555" s="24">
        <v>0</v>
      </c>
      <c r="J555" s="24">
        <v>0</v>
      </c>
      <c r="K555" s="24">
        <v>0</v>
      </c>
      <c r="L555" s="14">
        <f>貼り付けシート!C555</f>
        <v>3.1</v>
      </c>
      <c r="M555" s="14">
        <f>貼り付けシート!D555</f>
        <v>2</v>
      </c>
      <c r="N555" s="18">
        <f>貼り付けシート!E555</f>
        <v>42.508258857719518</v>
      </c>
      <c r="O555" s="18">
        <f>貼り付けシート!F555</f>
        <v>12.64179732207629</v>
      </c>
      <c r="P555" s="19">
        <f t="shared" si="52"/>
        <v>12.64179732207629</v>
      </c>
      <c r="Q555" s="19">
        <f t="shared" si="53"/>
        <v>0</v>
      </c>
    </row>
    <row r="556" spans="1:17">
      <c r="A556" s="38">
        <v>41662</v>
      </c>
      <c r="B556" s="49" t="s">
        <v>171</v>
      </c>
      <c r="C556" s="24">
        <f t="shared" si="48"/>
        <v>30.406921776000001</v>
      </c>
      <c r="D556" s="24">
        <f t="shared" si="49"/>
        <v>1.8121484801854237</v>
      </c>
      <c r="E556" s="18">
        <f>IF(G556&gt;=0.3,(バックデータ一覧!$C$10*(バックデータ一覧!$C$12*計算過程!L556+バックデータ一覧!$C$13*LN(計算過程!G556)+バックデータ一覧!$C$14)^バックデータ一覧!$C$11+バックデータ一覧!$E$10*(計算過程!G556/(バックデータ一覧!$E$12*計算過程!L556+バックデータ一覧!$E$13*LN(計算過程!G556)+バックデータ一覧!$E$14))^バックデータ一覧!$E$11)*計算過程!$W$11*10^-3,0)</f>
        <v>1.8121484801854237</v>
      </c>
      <c r="F556" s="18">
        <f>IF(G556&lt;0.3,(バックデータ一覧!$C$10*(バックデータ一覧!$C$12*計算過程!L556+バックデータ一覧!$C$13*LN(0.3)+バックデータ一覧!$C$14)^バックデータ一覧!$C$11+バックデータ一覧!$E$10*(0.3/(バックデータ一覧!$E$12*計算過程!L556+バックデータ一覧!$E$13*LN(0.3)+バックデータ一覧!$E$14))^バックデータ一覧!$E$11)*計算過程!$W$11*計算過程!G556/0.3*10^-3,0)</f>
        <v>0</v>
      </c>
      <c r="G556" s="18">
        <f t="shared" si="50"/>
        <v>0.53585779683541779</v>
      </c>
      <c r="H556" s="18">
        <f t="shared" si="51"/>
        <v>16.293786111434251</v>
      </c>
      <c r="I556" s="24">
        <v>0</v>
      </c>
      <c r="J556" s="24">
        <v>0</v>
      </c>
      <c r="K556" s="24">
        <v>0</v>
      </c>
      <c r="L556" s="14">
        <f>貼り付けシート!C556</f>
        <v>1.9</v>
      </c>
      <c r="M556" s="14">
        <f>貼り付けシート!D556</f>
        <v>2.2999999999999998</v>
      </c>
      <c r="N556" s="18">
        <f>貼り付けシート!E556</f>
        <v>53.217964679337491</v>
      </c>
      <c r="O556" s="18">
        <f>貼り付けシート!F556</f>
        <v>16.293786111434251</v>
      </c>
      <c r="P556" s="19">
        <f t="shared" si="52"/>
        <v>16.293786111434251</v>
      </c>
      <c r="Q556" s="19">
        <f t="shared" si="53"/>
        <v>0</v>
      </c>
    </row>
    <row r="557" spans="1:17">
      <c r="A557" s="38">
        <v>41662</v>
      </c>
      <c r="B557" s="49" t="s">
        <v>172</v>
      </c>
      <c r="C557" s="24">
        <f t="shared" si="48"/>
        <v>30.406921776000001</v>
      </c>
      <c r="D557" s="24">
        <f t="shared" si="49"/>
        <v>1.8583497810571756</v>
      </c>
      <c r="E557" s="18">
        <f>IF(G557&gt;=0.3,(バックデータ一覧!$C$10*(バックデータ一覧!$C$12*計算過程!L557+バックデータ一覧!$C$13*LN(計算過程!G557)+バックデータ一覧!$C$14)^バックデータ一覧!$C$11+バックデータ一覧!$E$10*(計算過程!G557/(バックデータ一覧!$E$12*計算過程!L557+バックデータ一覧!$E$13*LN(計算過程!G557)+バックデータ一覧!$E$14))^バックデータ一覧!$E$11)*計算過程!$W$11*10^-3,0)</f>
        <v>1.8583497810571756</v>
      </c>
      <c r="F557" s="18">
        <f>IF(G557&lt;0.3,(バックデータ一覧!$C$10*(バックデータ一覧!$C$12*計算過程!L557+バックデータ一覧!$C$13*LN(0.3)+バックデータ一覧!$C$14)^バックデータ一覧!$C$11+バックデータ一覧!$E$10*(0.3/(バックデータ一覧!$E$12*計算過程!L557+バックデータ一覧!$E$13*LN(0.3)+バックデータ一覧!$E$14))^バックデータ一覧!$E$11)*計算過程!$W$11*計算過程!G557/0.3*10^-3,0)</f>
        <v>0</v>
      </c>
      <c r="G557" s="18">
        <f t="shared" si="50"/>
        <v>0.54347876496593739</v>
      </c>
      <c r="H557" s="18">
        <f t="shared" si="51"/>
        <v>16.525516293236347</v>
      </c>
      <c r="I557" s="24">
        <v>0</v>
      </c>
      <c r="J557" s="24">
        <v>0</v>
      </c>
      <c r="K557" s="24">
        <v>0</v>
      </c>
      <c r="L557" s="14">
        <f>貼り付けシート!C557</f>
        <v>1.3</v>
      </c>
      <c r="M557" s="14">
        <f>貼り付けシート!D557</f>
        <v>2.2000000000000002</v>
      </c>
      <c r="N557" s="18">
        <f>貼り付けシート!E557</f>
        <v>53.150505588839877</v>
      </c>
      <c r="O557" s="18">
        <f>貼り付けシート!F557</f>
        <v>16.525516293236347</v>
      </c>
      <c r="P557" s="19">
        <f t="shared" si="52"/>
        <v>16.525516293236347</v>
      </c>
      <c r="Q557" s="19">
        <f t="shared" si="53"/>
        <v>0</v>
      </c>
    </row>
    <row r="558" spans="1:17">
      <c r="A558" s="38">
        <v>41663</v>
      </c>
      <c r="B558" s="49" t="s">
        <v>149</v>
      </c>
      <c r="C558" s="24">
        <f t="shared" si="48"/>
        <v>30.406921776000001</v>
      </c>
      <c r="D558" s="24">
        <f t="shared" si="49"/>
        <v>2.0190131047349733</v>
      </c>
      <c r="E558" s="18">
        <f>IF(G558&gt;=0.3,(バックデータ一覧!$C$10*(バックデータ一覧!$C$12*計算過程!L558+バックデータ一覧!$C$13*LN(計算過程!G558)+バックデータ一覧!$C$14)^バックデータ一覧!$C$11+バックデータ一覧!$E$10*(計算過程!G558/(バックデータ一覧!$E$12*計算過程!L558+バックデータ一覧!$E$13*LN(計算過程!G558)+バックデータ一覧!$E$14))^バックデータ一覧!$E$11)*計算過程!$W$11*10^-3,0)</f>
        <v>2.0190131047349733</v>
      </c>
      <c r="F558" s="18">
        <f>IF(G558&lt;0.3,(バックデータ一覧!$C$10*(バックデータ一覧!$C$12*計算過程!L558+バックデータ一覧!$C$13*LN(0.3)+バックデータ一覧!$C$14)^バックデータ一覧!$C$11+バックデータ一覧!$E$10*(0.3/(バックデータ一覧!$E$12*計算過程!L558+バックデータ一覧!$E$13*LN(0.3)+バックデータ一覧!$E$14))^バックデータ一覧!$E$11)*計算過程!$W$11*計算過程!G558/0.3*10^-3,0)</f>
        <v>0</v>
      </c>
      <c r="G558" s="18">
        <f t="shared" si="50"/>
        <v>0.58670286739235888</v>
      </c>
      <c r="H558" s="18">
        <f t="shared" si="51"/>
        <v>17.839828194554357</v>
      </c>
      <c r="I558" s="24">
        <v>0</v>
      </c>
      <c r="J558" s="24">
        <v>0</v>
      </c>
      <c r="K558" s="24">
        <v>0</v>
      </c>
      <c r="L558" s="14">
        <f>貼り付けシート!C558</f>
        <v>0.1</v>
      </c>
      <c r="M558" s="14">
        <f>貼り付けシート!D558</f>
        <v>2.2999999999999998</v>
      </c>
      <c r="N558" s="18">
        <f>貼り付けシート!E558</f>
        <v>60.588353556599195</v>
      </c>
      <c r="O558" s="18">
        <f>貼り付けシート!F558</f>
        <v>17.839828194554357</v>
      </c>
      <c r="P558" s="19">
        <f t="shared" si="52"/>
        <v>17.839828194554357</v>
      </c>
      <c r="Q558" s="19">
        <f t="shared" si="53"/>
        <v>0</v>
      </c>
    </row>
    <row r="559" spans="1:17">
      <c r="A559" s="38">
        <v>41663</v>
      </c>
      <c r="B559" s="49" t="s">
        <v>150</v>
      </c>
      <c r="C559" s="24">
        <f t="shared" si="48"/>
        <v>30.406921776000001</v>
      </c>
      <c r="D559" s="24">
        <f t="shared" si="49"/>
        <v>2.1107083895730088</v>
      </c>
      <c r="E559" s="18">
        <f>IF(G559&gt;=0.3,(バックデータ一覧!$C$10*(バックデータ一覧!$C$12*計算過程!L559+バックデータ一覧!$C$13*LN(計算過程!G559)+バックデータ一覧!$C$14)^バックデータ一覧!$C$11+バックデータ一覧!$E$10*(計算過程!G559/(バックデータ一覧!$E$12*計算過程!L559+バックデータ一覧!$E$13*LN(計算過程!G559)+バックデータ一覧!$E$14))^バックデータ一覧!$E$11)*計算過程!$W$11*10^-3,0)</f>
        <v>2.1107083895730088</v>
      </c>
      <c r="F559" s="18">
        <f>IF(G559&lt;0.3,(バックデータ一覧!$C$10*(バックデータ一覧!$C$12*計算過程!L559+バックデータ一覧!$C$13*LN(0.3)+バックデータ一覧!$C$14)^バックデータ一覧!$C$11+バックデータ一覧!$E$10*(0.3/(バックデータ一覧!$E$12*計算過程!L559+バックデータ一覧!$E$13*LN(0.3)+バックデータ一覧!$E$14))^バックデータ一覧!$E$11)*計算過程!$W$11*計算過程!G559/0.3*10^-3,0)</f>
        <v>0</v>
      </c>
      <c r="G559" s="18">
        <f t="shared" si="50"/>
        <v>0.6133530379189539</v>
      </c>
      <c r="H559" s="18">
        <f t="shared" si="51"/>
        <v>18.650177845073593</v>
      </c>
      <c r="I559" s="24">
        <v>0</v>
      </c>
      <c r="J559" s="24">
        <v>0</v>
      </c>
      <c r="K559" s="24">
        <v>0</v>
      </c>
      <c r="L559" s="14">
        <f>貼り付けシート!C559</f>
        <v>-0.5</v>
      </c>
      <c r="M559" s="14">
        <f>貼り付けシート!D559</f>
        <v>2.2999999999999998</v>
      </c>
      <c r="N559" s="18">
        <f>貼り付けシート!E559</f>
        <v>63.599819356185051</v>
      </c>
      <c r="O559" s="18">
        <f>貼り付けシート!F559</f>
        <v>18.650177845073593</v>
      </c>
      <c r="P559" s="19">
        <f t="shared" si="52"/>
        <v>18.650177845073593</v>
      </c>
      <c r="Q559" s="19">
        <f t="shared" si="53"/>
        <v>0</v>
      </c>
    </row>
    <row r="560" spans="1:17">
      <c r="A560" s="38">
        <v>41663</v>
      </c>
      <c r="B560" s="49" t="s">
        <v>151</v>
      </c>
      <c r="C560" s="24">
        <f t="shared" si="48"/>
        <v>30.406921776000001</v>
      </c>
      <c r="D560" s="24">
        <f t="shared" si="49"/>
        <v>2.2133182739780701</v>
      </c>
      <c r="E560" s="18">
        <f>IF(G560&gt;=0.3,(バックデータ一覧!$C$10*(バックデータ一覧!$C$12*計算過程!L560+バックデータ一覧!$C$13*LN(計算過程!G560)+バックデータ一覧!$C$14)^バックデータ一覧!$C$11+バックデータ一覧!$E$10*(計算過程!G560/(バックデータ一覧!$E$12*計算過程!L560+バックデータ一覧!$E$13*LN(計算過程!G560)+バックデータ一覧!$E$14))^バックデータ一覧!$E$11)*計算過程!$W$11*10^-3,0)</f>
        <v>2.2133182739780701</v>
      </c>
      <c r="F560" s="18">
        <f>IF(G560&lt;0.3,(バックデータ一覧!$C$10*(バックデータ一覧!$C$12*計算過程!L560+バックデータ一覧!$C$13*LN(0.3)+バックデータ一覧!$C$14)^バックデータ一覧!$C$11+バックデータ一覧!$E$10*(0.3/(バックデータ一覧!$E$12*計算過程!L560+バックデータ一覧!$E$13*LN(0.3)+バックデータ一覧!$E$14))^バックデータ一覧!$E$11)*計算過程!$W$11*計算過程!G560/0.3*10^-3,0)</f>
        <v>0</v>
      </c>
      <c r="G560" s="18">
        <f t="shared" si="50"/>
        <v>0.64065862864113698</v>
      </c>
      <c r="H560" s="18">
        <f t="shared" si="51"/>
        <v>19.480456806210487</v>
      </c>
      <c r="I560" s="24">
        <v>0</v>
      </c>
      <c r="J560" s="24">
        <v>0</v>
      </c>
      <c r="K560" s="24">
        <v>0</v>
      </c>
      <c r="L560" s="14">
        <f>貼り付けシート!C560</f>
        <v>-1.3</v>
      </c>
      <c r="M560" s="14">
        <f>貼り付けシート!D560</f>
        <v>2.2999999999999998</v>
      </c>
      <c r="N560" s="18">
        <f>貼り付けシート!E560</f>
        <v>67.960112799351592</v>
      </c>
      <c r="O560" s="18">
        <f>貼り付けシート!F560</f>
        <v>19.480456806210487</v>
      </c>
      <c r="P560" s="19">
        <f t="shared" si="52"/>
        <v>19.480456806210487</v>
      </c>
      <c r="Q560" s="19">
        <f t="shared" si="53"/>
        <v>0</v>
      </c>
    </row>
    <row r="561" spans="1:17">
      <c r="A561" s="38">
        <v>41663</v>
      </c>
      <c r="B561" s="49" t="s">
        <v>152</v>
      </c>
      <c r="C561" s="24">
        <f t="shared" si="48"/>
        <v>30.406921776000001</v>
      </c>
      <c r="D561" s="24">
        <f t="shared" si="49"/>
        <v>2.2924409756064206</v>
      </c>
      <c r="E561" s="18">
        <f>IF(G561&gt;=0.3,(バックデータ一覧!$C$10*(バックデータ一覧!$C$12*計算過程!L561+バックデータ一覧!$C$13*LN(計算過程!G561)+バックデータ一覧!$C$14)^バックデータ一覧!$C$11+バックデータ一覧!$E$10*(計算過程!G561/(バックデータ一覧!$E$12*計算過程!L561+バックデータ一覧!$E$13*LN(計算過程!G561)+バックデータ一覧!$E$14))^バックデータ一覧!$E$11)*計算過程!$W$11*10^-3,0)</f>
        <v>2.2924409756064206</v>
      </c>
      <c r="F561" s="18">
        <f>IF(G561&lt;0.3,(バックデータ一覧!$C$10*(バックデータ一覧!$C$12*計算過程!L561+バックデータ一覧!$C$13*LN(0.3)+バックデータ一覧!$C$14)^バックデータ一覧!$C$11+バックデータ一覧!$E$10*(0.3/(バックデータ一覧!$E$12*計算過程!L561+バックデータ一覧!$E$13*LN(0.3)+バックデータ一覧!$E$14))^バックデータ一覧!$E$11)*計算過程!$W$11*計算過程!G561/0.3*10^-3,0)</f>
        <v>0</v>
      </c>
      <c r="G561" s="18">
        <f t="shared" si="50"/>
        <v>0.66215725186535657</v>
      </c>
      <c r="H561" s="18">
        <f t="shared" si="51"/>
        <v>20.134163760881027</v>
      </c>
      <c r="I561" s="24">
        <v>0</v>
      </c>
      <c r="J561" s="24">
        <v>0</v>
      </c>
      <c r="K561" s="24">
        <v>0</v>
      </c>
      <c r="L561" s="14">
        <f>貼り付けシート!C561</f>
        <v>-1.9</v>
      </c>
      <c r="M561" s="14">
        <f>貼り付けシート!D561</f>
        <v>2.2999999999999998</v>
      </c>
      <c r="N561" s="18">
        <f>貼り付けシート!E561</f>
        <v>71.443981296869509</v>
      </c>
      <c r="O561" s="18">
        <f>貼り付けシート!F561</f>
        <v>20.134163760881027</v>
      </c>
      <c r="P561" s="19">
        <f t="shared" si="52"/>
        <v>20.134163760881027</v>
      </c>
      <c r="Q561" s="19">
        <f t="shared" si="53"/>
        <v>0</v>
      </c>
    </row>
    <row r="562" spans="1:17">
      <c r="A562" s="38">
        <v>41663</v>
      </c>
      <c r="B562" s="49" t="s">
        <v>153</v>
      </c>
      <c r="C562" s="24">
        <f t="shared" si="48"/>
        <v>30.406921776000001</v>
      </c>
      <c r="D562" s="24">
        <f t="shared" si="49"/>
        <v>2.3185219852907992</v>
      </c>
      <c r="E562" s="18">
        <f>IF(G562&gt;=0.3,(バックデータ一覧!$C$10*(バックデータ一覧!$C$12*計算過程!L562+バックデータ一覧!$C$13*LN(計算過程!G562)+バックデータ一覧!$C$14)^バックデータ一覧!$C$11+バックデータ一覧!$E$10*(計算過程!G562/(バックデータ一覧!$E$12*計算過程!L562+バックデータ一覧!$E$13*LN(計算過程!G562)+バックデータ一覧!$E$14))^バックデータ一覧!$E$11)*計算過程!$W$11*10^-3,0)</f>
        <v>2.3185219852907992</v>
      </c>
      <c r="F562" s="18">
        <f>IF(G562&lt;0.3,(バックデータ一覧!$C$10*(バックデータ一覧!$C$12*計算過程!L562+バックデータ一覧!$C$13*LN(0.3)+バックデータ一覧!$C$14)^バックデータ一覧!$C$11+バックデータ一覧!$E$10*(0.3/(バックデータ一覧!$E$12*計算過程!L562+バックデータ一覧!$E$13*LN(0.3)+バックデータ一覧!$E$14))^バックデータ一覧!$E$11)*計算過程!$W$11*計算過程!G562/0.3*10^-3,0)</f>
        <v>0</v>
      </c>
      <c r="G562" s="18">
        <f t="shared" si="50"/>
        <v>0.67150313459198296</v>
      </c>
      <c r="H562" s="18">
        <f t="shared" si="51"/>
        <v>20.418343285877228</v>
      </c>
      <c r="I562" s="24">
        <v>0</v>
      </c>
      <c r="J562" s="24">
        <v>0</v>
      </c>
      <c r="K562" s="24">
        <v>0</v>
      </c>
      <c r="L562" s="14">
        <f>貼り付けシート!C562</f>
        <v>-2</v>
      </c>
      <c r="M562" s="14">
        <f>貼り付けシート!D562</f>
        <v>2.4</v>
      </c>
      <c r="N562" s="18">
        <f>貼り付けシート!E562</f>
        <v>75.163595305907691</v>
      </c>
      <c r="O562" s="18">
        <f>貼り付けシート!F562</f>
        <v>20.418343285877228</v>
      </c>
      <c r="P562" s="19">
        <f t="shared" si="52"/>
        <v>20.418343285877228</v>
      </c>
      <c r="Q562" s="19">
        <f t="shared" si="53"/>
        <v>0</v>
      </c>
    </row>
    <row r="563" spans="1:17">
      <c r="A563" s="38">
        <v>41663</v>
      </c>
      <c r="B563" s="49" t="s">
        <v>154</v>
      </c>
      <c r="C563" s="24">
        <f t="shared" si="48"/>
        <v>30.406921776000001</v>
      </c>
      <c r="D563" s="24">
        <f t="shared" si="49"/>
        <v>2.4624366722085278</v>
      </c>
      <c r="E563" s="18">
        <f>IF(G563&gt;=0.3,(バックデータ一覧!$C$10*(バックデータ一覧!$C$12*計算過程!L563+バックデータ一覧!$C$13*LN(計算過程!G563)+バックデータ一覧!$C$14)^バックデータ一覧!$C$11+バックデータ一覧!$E$10*(計算過程!G563/(バックデータ一覧!$E$12*計算過程!L563+バックデータ一覧!$E$13*LN(計算過程!G563)+バックデータ一覧!$E$14))^バックデータ一覧!$E$11)*計算過程!$W$11*10^-3,0)</f>
        <v>2.4624366722085278</v>
      </c>
      <c r="F563" s="18">
        <f>IF(G563&lt;0.3,(バックデータ一覧!$C$10*(バックデータ一覧!$C$12*計算過程!L563+バックデータ一覧!$C$13*LN(0.3)+バックデータ一覧!$C$14)^バックデータ一覧!$C$11+バックデータ一覧!$E$10*(0.3/(バックデータ一覧!$E$12*計算過程!L563+バックデータ一覧!$E$13*LN(0.3)+バックデータ一覧!$E$14))^バックデータ一覧!$E$11)*計算過程!$W$11*計算過程!G563/0.3*10^-3,0)</f>
        <v>0</v>
      </c>
      <c r="G563" s="18">
        <f t="shared" si="50"/>
        <v>0.73532340619158454</v>
      </c>
      <c r="H563" s="18">
        <f t="shared" si="51"/>
        <v>22.358921292129384</v>
      </c>
      <c r="I563" s="24">
        <v>0</v>
      </c>
      <c r="J563" s="24">
        <v>0</v>
      </c>
      <c r="K563" s="24">
        <v>0</v>
      </c>
      <c r="L563" s="14">
        <f>貼り付けシート!C563</f>
        <v>-2.1</v>
      </c>
      <c r="M563" s="14">
        <f>貼り付けシート!D563</f>
        <v>2.4</v>
      </c>
      <c r="N563" s="18">
        <f>貼り付けシート!E563</f>
        <v>75.794607243480698</v>
      </c>
      <c r="O563" s="18">
        <f>貼り付けシート!F563</f>
        <v>22.358921292129384</v>
      </c>
      <c r="P563" s="19">
        <f t="shared" si="52"/>
        <v>22.358921292129384</v>
      </c>
      <c r="Q563" s="19">
        <f t="shared" si="53"/>
        <v>0</v>
      </c>
    </row>
    <row r="564" spans="1:17">
      <c r="A564" s="38">
        <v>41663</v>
      </c>
      <c r="B564" s="49" t="s">
        <v>155</v>
      </c>
      <c r="C564" s="24">
        <f t="shared" si="48"/>
        <v>23.413329767519997</v>
      </c>
      <c r="D564" s="24">
        <f t="shared" si="49"/>
        <v>2.7486556517215903</v>
      </c>
      <c r="E564" s="18">
        <f>IF(G564&gt;=0.3,(バックデータ一覧!$C$10*(バックデータ一覧!$C$12*計算過程!L564+バックデータ一覧!$C$13*LN(計算過程!G564)+バックデータ一覧!$C$14)^バックデータ一覧!$C$11+バックデータ一覧!$E$10*(計算過程!G564/(バックデータ一覧!$E$12*計算過程!L564+バックデータ一覧!$E$13*LN(計算過程!G564)+バックデータ一覧!$E$14))^バックデータ一覧!$E$11)*計算過程!$W$11*10^-3,0)</f>
        <v>2.7486556517215903</v>
      </c>
      <c r="F564" s="18">
        <f>IF(G564&lt;0.3,(バックデータ一覧!$C$10*(バックデータ一覧!$C$12*計算過程!L564+バックデータ一覧!$C$13*LN(0.3)+バックデータ一覧!$C$14)^バックデータ一覧!$C$11+バックデータ一覧!$E$10*(0.3/(バックデータ一覧!$E$12*計算過程!L564+バックデータ一覧!$E$13*LN(0.3)+バックデータ一覧!$E$14))^バックデータ一覧!$E$11)*計算過程!$W$11*計算過程!G564/0.3*10^-3,0)</f>
        <v>0</v>
      </c>
      <c r="G564" s="18">
        <f t="shared" si="50"/>
        <v>0.85805185048097643</v>
      </c>
      <c r="H564" s="18">
        <f t="shared" si="51"/>
        <v>26.0907154973271</v>
      </c>
      <c r="I564" s="24">
        <v>0</v>
      </c>
      <c r="J564" s="24">
        <v>0</v>
      </c>
      <c r="K564" s="24">
        <v>0</v>
      </c>
      <c r="L564" s="14">
        <f>貼り付けシート!C564</f>
        <v>-2.8</v>
      </c>
      <c r="M564" s="14">
        <f>貼り付けシート!D564</f>
        <v>2.4</v>
      </c>
      <c r="N564" s="18">
        <f>貼り付けシート!E564</f>
        <v>80.376623897454181</v>
      </c>
      <c r="O564" s="18">
        <f>貼り付けシート!F564</f>
        <v>20.089850932941868</v>
      </c>
      <c r="P564" s="19">
        <f t="shared" si="52"/>
        <v>20.089850932941868</v>
      </c>
      <c r="Q564" s="19">
        <f t="shared" si="53"/>
        <v>0</v>
      </c>
    </row>
    <row r="565" spans="1:17">
      <c r="A565" s="38">
        <v>41663</v>
      </c>
      <c r="B565" s="49" t="s">
        <v>156</v>
      </c>
      <c r="C565" s="24">
        <f t="shared" si="48"/>
        <v>30.406921776000001</v>
      </c>
      <c r="D565" s="24">
        <f t="shared" si="49"/>
        <v>1.7241945359339863</v>
      </c>
      <c r="E565" s="18">
        <f>IF(G565&gt;=0.3,(バックデータ一覧!$C$10*(バックデータ一覧!$C$12*計算過程!L565+バックデータ一覧!$C$13*LN(計算過程!G565)+バックデータ一覧!$C$14)^バックデータ一覧!$C$11+バックデータ一覧!$E$10*(計算過程!G565/(バックデータ一覧!$E$12*計算過程!L565+バックデータ一覧!$E$13*LN(計算過程!G565)+バックデータ一覧!$E$14))^バックデータ一覧!$E$11)*計算過程!$W$11*10^-3,0)</f>
        <v>1.7241945359339863</v>
      </c>
      <c r="F565" s="18">
        <f>IF(G565&lt;0.3,(バックデータ一覧!$C$10*(バックデータ一覧!$C$12*計算過程!L565+バックデータ一覧!$C$13*LN(0.3)+バックデータ一覧!$C$14)^バックデータ一覧!$C$11+バックデータ一覧!$E$10*(0.3/(バックデータ一覧!$E$12*計算過程!L565+バックデータ一覧!$E$13*LN(0.3)+バックデータ一覧!$E$14))^バックデータ一覧!$E$11)*計算過程!$W$11*計算過程!G565/0.3*10^-3,0)</f>
        <v>0</v>
      </c>
      <c r="G565" s="18">
        <f t="shared" si="50"/>
        <v>0.43664198526244741</v>
      </c>
      <c r="H565" s="18">
        <f t="shared" si="51"/>
        <v>13.276938689992583</v>
      </c>
      <c r="I565" s="24">
        <v>0</v>
      </c>
      <c r="J565" s="24">
        <v>0</v>
      </c>
      <c r="K565" s="24">
        <v>0</v>
      </c>
      <c r="L565" s="14">
        <f>貼り付けシート!C565</f>
        <v>-2</v>
      </c>
      <c r="M565" s="14">
        <f>貼り付けシート!D565</f>
        <v>2.4</v>
      </c>
      <c r="N565" s="18">
        <f>貼り付けシート!E565</f>
        <v>75.163595305907691</v>
      </c>
      <c r="O565" s="18">
        <f>貼り付けシート!F565</f>
        <v>13.276938689992583</v>
      </c>
      <c r="P565" s="19">
        <f t="shared" si="52"/>
        <v>13.276938689992583</v>
      </c>
      <c r="Q565" s="19">
        <f t="shared" si="53"/>
        <v>0</v>
      </c>
    </row>
    <row r="566" spans="1:17">
      <c r="A566" s="38">
        <v>41663</v>
      </c>
      <c r="B566" s="49" t="s">
        <v>157</v>
      </c>
      <c r="C566" s="24">
        <f t="shared" si="48"/>
        <v>30.406921776000001</v>
      </c>
      <c r="D566" s="24">
        <f t="shared" si="49"/>
        <v>0.59704461718160429</v>
      </c>
      <c r="E566" s="18">
        <f>IF(G566&gt;=0.3,(バックデータ一覧!$C$10*(バックデータ一覧!$C$12*計算過程!L566+バックデータ一覧!$C$13*LN(計算過程!G566)+バックデータ一覧!$C$14)^バックデータ一覧!$C$11+バックデータ一覧!$E$10*(計算過程!G566/(バックデータ一覧!$E$12*計算過程!L566+バックデータ一覧!$E$13*LN(計算過程!G566)+バックデータ一覧!$E$14))^バックデータ一覧!$E$11)*計算過程!$W$11*10^-3,0)</f>
        <v>0</v>
      </c>
      <c r="F566" s="18">
        <f>IF(G566&lt;0.3,(バックデータ一覧!$C$10*(バックデータ一覧!$C$12*計算過程!L566+バックデータ一覧!$C$13*LN(0.3)+バックデータ一覧!$C$14)^バックデータ一覧!$C$11+バックデータ一覧!$E$10*(0.3/(バックデータ一覧!$E$12*計算過程!L566+バックデータ一覧!$E$13*LN(0.3)+バックデータ一覧!$E$14))^バックデータ一覧!$E$11)*計算過程!$W$11*計算過程!G566/0.3*10^-3,0)</f>
        <v>0.59704461718160429</v>
      </c>
      <c r="G566" s="18">
        <f t="shared" si="50"/>
        <v>0.1543937161591874</v>
      </c>
      <c r="H566" s="18">
        <f t="shared" si="51"/>
        <v>4.6946376499583584</v>
      </c>
      <c r="I566" s="24">
        <v>0</v>
      </c>
      <c r="J566" s="24">
        <v>0</v>
      </c>
      <c r="K566" s="24">
        <v>0</v>
      </c>
      <c r="L566" s="14">
        <f>貼り付けシート!C566</f>
        <v>1.3</v>
      </c>
      <c r="M566" s="14">
        <f>貼り付けシート!D566</f>
        <v>2.5</v>
      </c>
      <c r="N566" s="18">
        <f>貼り付けシート!E566</f>
        <v>60.369287409116104</v>
      </c>
      <c r="O566" s="18">
        <f>貼り付けシート!F566</f>
        <v>4.6946376499583584</v>
      </c>
      <c r="P566" s="19">
        <f t="shared" si="52"/>
        <v>4.6946376499583584</v>
      </c>
      <c r="Q566" s="19">
        <f t="shared" si="53"/>
        <v>0</v>
      </c>
    </row>
    <row r="567" spans="1:17">
      <c r="A567" s="38">
        <v>41663</v>
      </c>
      <c r="B567" s="49" t="s">
        <v>158</v>
      </c>
      <c r="C567" s="24">
        <f t="shared" si="48"/>
        <v>30.406921776000001</v>
      </c>
      <c r="D567" s="24">
        <f t="shared" si="49"/>
        <v>0.33560269463515369</v>
      </c>
      <c r="E567" s="18">
        <f>IF(G567&gt;=0.3,(バックデータ一覧!$C$10*(バックデータ一覧!$C$12*計算過程!L567+バックデータ一覧!$C$13*LN(計算過程!G567)+バックデータ一覧!$C$14)^バックデータ一覧!$C$11+バックデータ一覧!$E$10*(計算過程!G567/(バックデータ一覧!$E$12*計算過程!L567+バックデータ一覧!$E$13*LN(計算過程!G567)+バックデータ一覧!$E$14))^バックデータ一覧!$E$11)*計算過程!$W$11*10^-3,0)</f>
        <v>0</v>
      </c>
      <c r="F567" s="18">
        <f>IF(G567&lt;0.3,(バックデータ一覧!$C$10*(バックデータ一覧!$C$12*計算過程!L567+バックデータ一覧!$C$13*LN(0.3)+バックデータ一覧!$C$14)^バックデータ一覧!$C$11+バックデータ一覧!$E$10*(0.3/(バックデータ一覧!$E$12*計算過程!L567+バックデータ一覧!$E$13*LN(0.3)+バックデータ一覧!$E$14))^バックデータ一覧!$E$11)*計算過程!$W$11*計算過程!G567/0.3*10^-3,0)</f>
        <v>0.33560269463515369</v>
      </c>
      <c r="G567" s="18">
        <f t="shared" si="50"/>
        <v>9.3179627774089849E-2</v>
      </c>
      <c r="H567" s="18">
        <f t="shared" si="51"/>
        <v>2.833305652843547</v>
      </c>
      <c r="I567" s="24">
        <v>0</v>
      </c>
      <c r="J567" s="24">
        <v>0</v>
      </c>
      <c r="K567" s="24">
        <v>0</v>
      </c>
      <c r="L567" s="14">
        <f>貼り付けシート!C567</f>
        <v>3.5</v>
      </c>
      <c r="M567" s="14">
        <f>貼り付けシート!D567</f>
        <v>2.1</v>
      </c>
      <c r="N567" s="18">
        <f>貼り付けシート!E567</f>
        <v>43.381856752167948</v>
      </c>
      <c r="O567" s="18">
        <f>貼り付けシート!F567</f>
        <v>2.833305652843547</v>
      </c>
      <c r="P567" s="19">
        <f t="shared" si="52"/>
        <v>2.833305652843547</v>
      </c>
      <c r="Q567" s="19">
        <f t="shared" si="53"/>
        <v>0</v>
      </c>
    </row>
    <row r="568" spans="1:17">
      <c r="A568" s="38">
        <v>41663</v>
      </c>
      <c r="B568" s="49" t="s">
        <v>159</v>
      </c>
      <c r="C568" s="24">
        <f t="shared" si="48"/>
        <v>30.406921776000001</v>
      </c>
      <c r="D568" s="24">
        <f t="shared" si="49"/>
        <v>0.1884044671139595</v>
      </c>
      <c r="E568" s="18">
        <f>IF(G568&gt;=0.3,(バックデータ一覧!$C$10*(バックデータ一覧!$C$12*計算過程!L568+バックデータ一覧!$C$13*LN(計算過程!G568)+バックデータ一覧!$C$14)^バックデータ一覧!$C$11+バックデータ一覧!$E$10*(計算過程!G568/(バックデータ一覧!$E$12*計算過程!L568+バックデータ一覧!$E$13*LN(計算過程!G568)+バックデータ一覧!$E$14))^バックデータ一覧!$E$11)*計算過程!$W$11*10^-3,0)</f>
        <v>0</v>
      </c>
      <c r="F568" s="18">
        <f>IF(G568&lt;0.3,(バックデータ一覧!$C$10*(バックデータ一覧!$C$12*計算過程!L568+バックデータ一覧!$C$13*LN(0.3)+バックデータ一覧!$C$14)^バックデータ一覧!$C$11+バックデータ一覧!$E$10*(0.3/(バックデータ一覧!$E$12*計算過程!L568+バックデータ一覧!$E$13*LN(0.3)+バックデータ一覧!$E$14))^バックデータ一覧!$E$11)*計算過程!$W$11*計算過程!G568/0.3*10^-3,0)</f>
        <v>0.1884044671139595</v>
      </c>
      <c r="G568" s="18">
        <f t="shared" si="50"/>
        <v>5.4804654270660315E-2</v>
      </c>
      <c r="H568" s="18">
        <f t="shared" si="51"/>
        <v>1.6664408353686926</v>
      </c>
      <c r="I568" s="24">
        <v>0</v>
      </c>
      <c r="J568" s="24">
        <v>0</v>
      </c>
      <c r="K568" s="24">
        <v>0</v>
      </c>
      <c r="L568" s="14">
        <f>貼り付けシート!C568</f>
        <v>4.9000000000000004</v>
      </c>
      <c r="M568" s="14">
        <f>貼り付けシート!D568</f>
        <v>2</v>
      </c>
      <c r="N568" s="18">
        <f>貼り付けシート!E568</f>
        <v>37.454528648998405</v>
      </c>
      <c r="O568" s="18">
        <f>貼り付けシート!F568</f>
        <v>1.6664408353686926</v>
      </c>
      <c r="P568" s="19">
        <f t="shared" si="52"/>
        <v>1.6664408353686926</v>
      </c>
      <c r="Q568" s="19">
        <f t="shared" si="53"/>
        <v>0</v>
      </c>
    </row>
    <row r="569" spans="1:17">
      <c r="A569" s="38">
        <v>41663</v>
      </c>
      <c r="B569" s="49" t="s">
        <v>160</v>
      </c>
      <c r="C569" s="24">
        <f t="shared" si="48"/>
        <v>30.406921776000001</v>
      </c>
      <c r="D569" s="24">
        <f t="shared" si="49"/>
        <v>0.12675894644415805</v>
      </c>
      <c r="E569" s="18">
        <f>IF(G569&gt;=0.3,(バックデータ一覧!$C$10*(バックデータ一覧!$C$12*計算過程!L569+バックデータ一覧!$C$13*LN(計算過程!G569)+バックデータ一覧!$C$14)^バックデータ一覧!$C$11+バックデータ一覧!$E$10*(計算過程!G569/(バックデータ一覧!$E$12*計算過程!L569+バックデータ一覧!$E$13*LN(計算過程!G569)+バックデータ一覧!$E$14))^バックデータ一覧!$E$11)*計算過程!$W$11*10^-3,0)</f>
        <v>0</v>
      </c>
      <c r="F569" s="18">
        <f>IF(G569&lt;0.3,(バックデータ一覧!$C$10*(バックデータ一覧!$C$12*計算過程!L569+バックデータ一覧!$C$13*LN(0.3)+バックデータ一覧!$C$14)^バックデータ一覧!$C$11+バックデータ一覧!$E$10*(0.3/(バックデータ一覧!$E$12*計算過程!L569+バックデータ一覧!$E$13*LN(0.3)+バックデータ一覧!$E$14))^バックデータ一覧!$E$11)*計算過程!$W$11*計算過程!G569/0.3*10^-3,0)</f>
        <v>0.12675894644415805</v>
      </c>
      <c r="G569" s="18">
        <f t="shared" si="50"/>
        <v>3.9076592723551122E-2</v>
      </c>
      <c r="H569" s="18">
        <f t="shared" si="51"/>
        <v>1.1881988982176297</v>
      </c>
      <c r="I569" s="24">
        <v>0</v>
      </c>
      <c r="J569" s="24">
        <v>0</v>
      </c>
      <c r="K569" s="24">
        <v>0</v>
      </c>
      <c r="L569" s="14">
        <f>貼り付けシート!C569</f>
        <v>6.6</v>
      </c>
      <c r="M569" s="14">
        <f>貼り付けシート!D569</f>
        <v>1.9</v>
      </c>
      <c r="N569" s="18">
        <f>貼り付けシート!E569</f>
        <v>31.631000594324171</v>
      </c>
      <c r="O569" s="18">
        <f>貼り付けシート!F569</f>
        <v>1.1881988982176297</v>
      </c>
      <c r="P569" s="19">
        <f t="shared" si="52"/>
        <v>1.1881988982176297</v>
      </c>
      <c r="Q569" s="19">
        <f t="shared" si="53"/>
        <v>0</v>
      </c>
    </row>
    <row r="570" spans="1:17">
      <c r="A570" s="38">
        <v>41663</v>
      </c>
      <c r="B570" s="49" t="s">
        <v>161</v>
      </c>
      <c r="C570" s="24">
        <f t="shared" si="48"/>
        <v>30.406921776000001</v>
      </c>
      <c r="D570" s="24">
        <f t="shared" si="49"/>
        <v>6.047027367116195E-2</v>
      </c>
      <c r="E570" s="18">
        <f>IF(G570&gt;=0.3,(バックデータ一覧!$C$10*(バックデータ一覧!$C$12*計算過程!L570+バックデータ一覧!$C$13*LN(計算過程!G570)+バックデータ一覧!$C$14)^バックデータ一覧!$C$11+バックデータ一覧!$E$10*(計算過程!G570/(バックデータ一覧!$E$12*計算過程!L570+バックデータ一覧!$E$13*LN(計算過程!G570)+バックデータ一覧!$E$14))^バックデータ一覧!$E$11)*計算過程!$W$11*10^-3,0)</f>
        <v>0</v>
      </c>
      <c r="F570" s="18">
        <f>IF(G570&lt;0.3,(バックデータ一覧!$C$10*(バックデータ一覧!$C$12*計算過程!L570+バックデータ一覧!$C$13*LN(0.3)+バックデータ一覧!$C$14)^バックデータ一覧!$C$11+バックデータ一覧!$E$10*(0.3/(バックデータ一覧!$E$12*計算過程!L570+バックデータ一覧!$E$13*LN(0.3)+バックデータ一覧!$E$14))^バックデータ一覧!$E$11)*計算過程!$W$11*計算過程!G570/0.3*10^-3,0)</f>
        <v>6.047027367116195E-2</v>
      </c>
      <c r="G570" s="18">
        <f t="shared" si="50"/>
        <v>1.9789630837780153E-2</v>
      </c>
      <c r="H570" s="18">
        <f t="shared" si="51"/>
        <v>0.60174175686029852</v>
      </c>
      <c r="I570" s="24">
        <v>0</v>
      </c>
      <c r="J570" s="24">
        <v>0</v>
      </c>
      <c r="K570" s="24">
        <v>0</v>
      </c>
      <c r="L570" s="14">
        <f>貼り付けシート!C570</f>
        <v>8.3000000000000007</v>
      </c>
      <c r="M570" s="14">
        <f>貼り付けシート!D570</f>
        <v>2.1</v>
      </c>
      <c r="N570" s="18">
        <f>貼り付けシート!E570</f>
        <v>31.113640365311845</v>
      </c>
      <c r="O570" s="18">
        <f>貼り付けシート!F570</f>
        <v>0.60174175686029852</v>
      </c>
      <c r="P570" s="19">
        <f t="shared" si="52"/>
        <v>0.60174175686029852</v>
      </c>
      <c r="Q570" s="19">
        <f t="shared" si="53"/>
        <v>0</v>
      </c>
    </row>
    <row r="571" spans="1:17">
      <c r="A571" s="38">
        <v>41663</v>
      </c>
      <c r="B571" s="49" t="s">
        <v>162</v>
      </c>
      <c r="C571" s="24">
        <f t="shared" si="48"/>
        <v>30.406921776000001</v>
      </c>
      <c r="D571" s="24">
        <f t="shared" si="49"/>
        <v>3.5078039052439156E-2</v>
      </c>
      <c r="E571" s="18">
        <f>IF(G571&gt;=0.3,(バックデータ一覧!$C$10*(バックデータ一覧!$C$12*計算過程!L571+バックデータ一覧!$C$13*LN(計算過程!G571)+バックデータ一覧!$C$14)^バックデータ一覧!$C$11+バックデータ一覧!$E$10*(計算過程!G571/(バックデータ一覧!$E$12*計算過程!L571+バックデータ一覧!$E$13*LN(計算過程!G571)+バックデータ一覧!$E$14))^バックデータ一覧!$E$11)*計算過程!$W$11*10^-3,0)</f>
        <v>0</v>
      </c>
      <c r="F571" s="18">
        <f>IF(G571&lt;0.3,(バックデータ一覧!$C$10*(バックデータ一覧!$C$12*計算過程!L571+バックデータ一覧!$C$13*LN(0.3)+バックデータ一覧!$C$14)^バックデータ一覧!$C$11+バックデータ一覧!$E$10*(0.3/(バックデータ一覧!$E$12*計算過程!L571+バックデータ一覧!$E$13*LN(0.3)+バックデータ一覧!$E$14))^バックデータ一覧!$E$11)*計算過程!$W$11*計算過程!G571/0.3*10^-3,0)</f>
        <v>3.5078039052439156E-2</v>
      </c>
      <c r="G571" s="18">
        <f t="shared" si="50"/>
        <v>1.1729475539049532E-2</v>
      </c>
      <c r="H571" s="18">
        <f t="shared" si="51"/>
        <v>0.35665724518938458</v>
      </c>
      <c r="I571" s="24">
        <v>0</v>
      </c>
      <c r="J571" s="24">
        <v>0</v>
      </c>
      <c r="K571" s="24">
        <v>0</v>
      </c>
      <c r="L571" s="14">
        <f>貼り付けシート!C571</f>
        <v>8.9</v>
      </c>
      <c r="M571" s="14">
        <f>貼り付けシート!D571</f>
        <v>2.6</v>
      </c>
      <c r="N571" s="18">
        <f>貼り付けシート!E571</f>
        <v>36.957390543635213</v>
      </c>
      <c r="O571" s="18">
        <f>貼り付けシート!F571</f>
        <v>0.35665724518938458</v>
      </c>
      <c r="P571" s="19">
        <f t="shared" si="52"/>
        <v>0.35665724518938458</v>
      </c>
      <c r="Q571" s="19">
        <f t="shared" si="53"/>
        <v>0</v>
      </c>
    </row>
    <row r="572" spans="1:17">
      <c r="A572" s="38">
        <v>41663</v>
      </c>
      <c r="B572" s="49" t="s">
        <v>163</v>
      </c>
      <c r="C572" s="24">
        <f t="shared" si="48"/>
        <v>30.406921776000001</v>
      </c>
      <c r="D572" s="24">
        <f t="shared" si="49"/>
        <v>3.0824112500759317E-2</v>
      </c>
      <c r="E572" s="18">
        <f>IF(G572&gt;=0.3,(バックデータ一覧!$C$10*(バックデータ一覧!$C$12*計算過程!L572+バックデータ一覧!$C$13*LN(計算過程!G572)+バックデータ一覧!$C$14)^バックデータ一覧!$C$11+バックデータ一覧!$E$10*(計算過程!G572/(バックデータ一覧!$E$12*計算過程!L572+バックデータ一覧!$E$13*LN(計算過程!G572)+バックデータ一覧!$E$14))^バックデータ一覧!$E$11)*計算過程!$W$11*10^-3,0)</f>
        <v>0</v>
      </c>
      <c r="F572" s="18">
        <f>IF(G572&lt;0.3,(バックデータ一覧!$C$10*(バックデータ一覧!$C$12*計算過程!L572+バックデータ一覧!$C$13*LN(0.3)+バックデータ一覧!$C$14)^バックデータ一覧!$C$11+バックデータ一覧!$E$10*(0.3/(バックデータ一覧!$E$12*計算過程!L572+バックデータ一覧!$E$13*LN(0.3)+バックデータ一覧!$E$14))^バックデータ一覧!$E$11)*計算過程!$W$11*計算過程!G572/0.3*10^-3,0)</f>
        <v>3.0824112500759317E-2</v>
      </c>
      <c r="G572" s="18">
        <f t="shared" si="50"/>
        <v>1.0381781293885218E-2</v>
      </c>
      <c r="H572" s="18">
        <f t="shared" si="51"/>
        <v>0.31567801169870791</v>
      </c>
      <c r="I572" s="24">
        <v>0</v>
      </c>
      <c r="J572" s="24">
        <v>0</v>
      </c>
      <c r="K572" s="24">
        <v>0</v>
      </c>
      <c r="L572" s="14">
        <f>貼り付けシート!C572</f>
        <v>9.1</v>
      </c>
      <c r="M572" s="14">
        <f>貼り付けシート!D572</f>
        <v>3.1</v>
      </c>
      <c r="N572" s="18">
        <f>貼り付けシート!E572</f>
        <v>43.43858519775069</v>
      </c>
      <c r="O572" s="18">
        <f>貼り付けシート!F572</f>
        <v>0.31567801169870791</v>
      </c>
      <c r="P572" s="19">
        <f t="shared" si="52"/>
        <v>0.31567801169870791</v>
      </c>
      <c r="Q572" s="19">
        <f t="shared" si="53"/>
        <v>0</v>
      </c>
    </row>
    <row r="573" spans="1:17">
      <c r="A573" s="38">
        <v>41663</v>
      </c>
      <c r="B573" s="49" t="s">
        <v>164</v>
      </c>
      <c r="C573" s="24">
        <f t="shared" si="48"/>
        <v>30.406921776000001</v>
      </c>
      <c r="D573" s="24">
        <f t="shared" si="49"/>
        <v>2.914838347562352E-2</v>
      </c>
      <c r="E573" s="18">
        <f>IF(G573&gt;=0.3,(バックデータ一覧!$C$10*(バックデータ一覧!$C$12*計算過程!L573+バックデータ一覧!$C$13*LN(計算過程!G573)+バックデータ一覧!$C$14)^バックデータ一覧!$C$11+バックデータ一覧!$E$10*(計算過程!G573/(バックデータ一覧!$E$12*計算過程!L573+バックデータ一覧!$E$13*LN(計算過程!G573)+バックデータ一覧!$E$14))^バックデータ一覧!$E$11)*計算過程!$W$11*10^-3,0)</f>
        <v>0</v>
      </c>
      <c r="F573" s="18">
        <f>IF(G573&lt;0.3,(バックデータ一覧!$C$10*(バックデータ一覧!$C$12*計算過程!L573+バックデータ一覧!$C$13*LN(0.3)+バックデータ一覧!$C$14)^バックデータ一覧!$C$11+バックデータ一覧!$E$10*(0.3/(バックデータ一覧!$E$12*計算過程!L573+バックデータ一覧!$E$13*LN(0.3)+バックデータ一覧!$E$14))^バックデータ一覧!$E$11)*計算過程!$W$11*計算過程!G573/0.3*10^-3,0)</f>
        <v>2.914838347562352E-2</v>
      </c>
      <c r="G573" s="18">
        <f t="shared" si="50"/>
        <v>9.961058261734379E-3</v>
      </c>
      <c r="H573" s="18">
        <f t="shared" si="51"/>
        <v>0.30288511937073581</v>
      </c>
      <c r="I573" s="24">
        <v>0</v>
      </c>
      <c r="J573" s="24">
        <v>0</v>
      </c>
      <c r="K573" s="24">
        <v>0</v>
      </c>
      <c r="L573" s="14">
        <f>貼り付けシート!C573</f>
        <v>9.5</v>
      </c>
      <c r="M573" s="14">
        <f>貼り付けシート!D573</f>
        <v>2.6</v>
      </c>
      <c r="N573" s="18">
        <f>貼り付けシート!E573</f>
        <v>35.491963120018092</v>
      </c>
      <c r="O573" s="18">
        <f>貼り付けシート!F573</f>
        <v>0.30288511937073581</v>
      </c>
      <c r="P573" s="19">
        <f t="shared" si="52"/>
        <v>0.30288511937073581</v>
      </c>
      <c r="Q573" s="19">
        <f t="shared" si="53"/>
        <v>0</v>
      </c>
    </row>
    <row r="574" spans="1:17">
      <c r="A574" s="38">
        <v>41663</v>
      </c>
      <c r="B574" s="49" t="s">
        <v>165</v>
      </c>
      <c r="C574" s="24">
        <f t="shared" si="48"/>
        <v>30.406921776000001</v>
      </c>
      <c r="D574" s="24">
        <f t="shared" si="49"/>
        <v>3.6464385591357798E-2</v>
      </c>
      <c r="E574" s="18">
        <f>IF(G574&gt;=0.3,(バックデータ一覧!$C$10*(バックデータ一覧!$C$12*計算過程!L574+バックデータ一覧!$C$13*LN(計算過程!G574)+バックデータ一覧!$C$14)^バックデータ一覧!$C$11+バックデータ一覧!$E$10*(計算過程!G574/(バックデータ一覧!$E$12*計算過程!L574+バックデータ一覧!$E$13*LN(計算過程!G574)+バックデータ一覧!$E$14))^バックデータ一覧!$E$11)*計算過程!$W$11*10^-3,0)</f>
        <v>0</v>
      </c>
      <c r="F574" s="18">
        <f>IF(G574&lt;0.3,(バックデータ一覧!$C$10*(バックデータ一覧!$C$12*計算過程!L574+バックデータ一覧!$C$13*LN(0.3)+バックデータ一覧!$C$14)^バックデータ一覧!$C$11+バックデータ一覧!$E$10*(0.3/(バックデータ一覧!$E$12*計算過程!L574+バックデータ一覧!$E$13*LN(0.3)+バックデータ一覧!$E$14))^バックデータ一覧!$E$11)*計算過程!$W$11*計算過程!G574/0.3*10^-3,0)</f>
        <v>3.6464385591357798E-2</v>
      </c>
      <c r="G574" s="18">
        <f t="shared" si="50"/>
        <v>1.2415901049769298E-2</v>
      </c>
      <c r="H574" s="18">
        <f t="shared" si="51"/>
        <v>0.37752933199889133</v>
      </c>
      <c r="I574" s="24">
        <v>0</v>
      </c>
      <c r="J574" s="24">
        <v>0</v>
      </c>
      <c r="K574" s="24">
        <v>0</v>
      </c>
      <c r="L574" s="14">
        <f>貼り付けシート!C574</f>
        <v>9.4</v>
      </c>
      <c r="M574" s="14">
        <f>貼り付けシート!D574</f>
        <v>2.4</v>
      </c>
      <c r="N574" s="18">
        <f>貼り付けシート!E574</f>
        <v>32.993599813175038</v>
      </c>
      <c r="O574" s="18">
        <f>貼り付けシート!F574</f>
        <v>0.37752933199889133</v>
      </c>
      <c r="P574" s="19">
        <f t="shared" si="52"/>
        <v>0.37752933199889133</v>
      </c>
      <c r="Q574" s="19">
        <f t="shared" si="53"/>
        <v>0</v>
      </c>
    </row>
    <row r="575" spans="1:17">
      <c r="A575" s="38">
        <v>41663</v>
      </c>
      <c r="B575" s="49" t="s">
        <v>166</v>
      </c>
      <c r="C575" s="24">
        <f t="shared" si="48"/>
        <v>30.406921776000001</v>
      </c>
      <c r="D575" s="24">
        <f t="shared" si="49"/>
        <v>6.204580248073864E-2</v>
      </c>
      <c r="E575" s="18">
        <f>IF(G575&gt;=0.3,(バックデータ一覧!$C$10*(バックデータ一覧!$C$12*計算過程!L575+バックデータ一覧!$C$13*LN(計算過程!G575)+バックデータ一覧!$C$14)^バックデータ一覧!$C$11+バックデータ一覧!$E$10*(計算過程!G575/(バックデータ一覧!$E$12*計算過程!L575+バックデータ一覧!$E$13*LN(計算過程!G575)+バックデータ一覧!$E$14))^バックデータ一覧!$E$11)*計算過程!$W$11*10^-3,0)</f>
        <v>0</v>
      </c>
      <c r="F575" s="18">
        <f>IF(G575&lt;0.3,(バックデータ一覧!$C$10*(バックデータ一覧!$C$12*計算過程!L575+バックデータ一覧!$C$13*LN(0.3)+バックデータ一覧!$C$14)^バックデータ一覧!$C$11+バックデータ一覧!$E$10*(0.3/(バックデータ一覧!$E$12*計算過程!L575+バックデータ一覧!$E$13*LN(0.3)+バックデータ一覧!$E$14))^バックデータ一覧!$E$11)*計算過程!$W$11*計算過程!G575/0.3*10^-3,0)</f>
        <v>6.204580248073864E-2</v>
      </c>
      <c r="G575" s="18">
        <f t="shared" si="50"/>
        <v>2.0232979626458328E-2</v>
      </c>
      <c r="H575" s="18">
        <f t="shared" si="51"/>
        <v>0.61522262879712009</v>
      </c>
      <c r="I575" s="24">
        <v>0</v>
      </c>
      <c r="J575" s="24">
        <v>0</v>
      </c>
      <c r="K575" s="24">
        <v>0</v>
      </c>
      <c r="L575" s="14">
        <f>貼り付けシート!C575</f>
        <v>8.1999999999999993</v>
      </c>
      <c r="M575" s="14">
        <f>貼り付けシート!D575</f>
        <v>2.1</v>
      </c>
      <c r="N575" s="18">
        <f>貼り付けシート!E575</f>
        <v>31.325767024348007</v>
      </c>
      <c r="O575" s="18">
        <f>貼り付けシート!F575</f>
        <v>0.61522262879712009</v>
      </c>
      <c r="P575" s="19">
        <f t="shared" si="52"/>
        <v>0.61522262879712009</v>
      </c>
      <c r="Q575" s="19">
        <f t="shared" si="53"/>
        <v>0</v>
      </c>
    </row>
    <row r="576" spans="1:17">
      <c r="A576" s="38">
        <v>41663</v>
      </c>
      <c r="B576" s="49" t="s">
        <v>167</v>
      </c>
      <c r="C576" s="24">
        <f t="shared" si="48"/>
        <v>30.406921776000001</v>
      </c>
      <c r="D576" s="24">
        <f t="shared" si="49"/>
        <v>0.19551541878266454</v>
      </c>
      <c r="E576" s="18">
        <f>IF(G576&gt;=0.3,(バックデータ一覧!$C$10*(バックデータ一覧!$C$12*計算過程!L576+バックデータ一覧!$C$13*LN(計算過程!G576)+バックデータ一覧!$C$14)^バックデータ一覧!$C$11+バックデータ一覧!$E$10*(計算過程!G576/(バックデータ一覧!$E$12*計算過程!L576+バックデータ一覧!$E$13*LN(計算過程!G576)+バックデータ一覧!$E$14))^バックデータ一覧!$E$11)*計算過程!$W$11*10^-3,0)</f>
        <v>0</v>
      </c>
      <c r="F576" s="18">
        <f>IF(G576&lt;0.3,(バックデータ一覧!$C$10*(バックデータ一覧!$C$12*計算過程!L576+バックデータ一覧!$C$13*LN(0.3)+バックデータ一覧!$C$14)^バックデータ一覧!$C$11+バックデータ一覧!$E$10*(0.3/(バックデータ一覧!$E$12*計算過程!L576+バックデータ一覧!$E$13*LN(0.3)+バックデータ一覧!$E$14))^バックデータ一覧!$E$11)*計算過程!$W$11*計算過程!G576/0.3*10^-3,0)</f>
        <v>0.19551541878266454</v>
      </c>
      <c r="G576" s="18">
        <f t="shared" si="50"/>
        <v>6.0903811771737579E-2</v>
      </c>
      <c r="H576" s="18">
        <f t="shared" si="51"/>
        <v>1.8518974404034525</v>
      </c>
      <c r="I576" s="24">
        <v>0</v>
      </c>
      <c r="J576" s="24">
        <v>0</v>
      </c>
      <c r="K576" s="24">
        <v>0</v>
      </c>
      <c r="L576" s="14">
        <f>貼り付けシート!C576</f>
        <v>6.9</v>
      </c>
      <c r="M576" s="14">
        <f>貼り付けシート!D576</f>
        <v>2.9</v>
      </c>
      <c r="N576" s="18">
        <f>貼り付けシート!E576</f>
        <v>47.217374652152479</v>
      </c>
      <c r="O576" s="18">
        <f>貼り付けシート!F576</f>
        <v>1.8518974404034525</v>
      </c>
      <c r="P576" s="19">
        <f t="shared" si="52"/>
        <v>1.8518974404034525</v>
      </c>
      <c r="Q576" s="19">
        <f t="shared" si="53"/>
        <v>0</v>
      </c>
    </row>
    <row r="577" spans="1:17">
      <c r="A577" s="38">
        <v>41663</v>
      </c>
      <c r="B577" s="49" t="s">
        <v>168</v>
      </c>
      <c r="C577" s="24">
        <f t="shared" si="48"/>
        <v>30.406921776000001</v>
      </c>
      <c r="D577" s="24">
        <f t="shared" si="49"/>
        <v>0.37073749076975981</v>
      </c>
      <c r="E577" s="18">
        <f>IF(G577&gt;=0.3,(バックデータ一覧!$C$10*(バックデータ一覧!$C$12*計算過程!L577+バックデータ一覧!$C$13*LN(計算過程!G577)+バックデータ一覧!$C$14)^バックデータ一覧!$C$11+バックデータ一覧!$E$10*(計算過程!G577/(バックデータ一覧!$E$12*計算過程!L577+バックデータ一覧!$E$13*LN(計算過程!G577)+バックデータ一覧!$E$14))^バックデータ一覧!$E$11)*計算過程!$W$11*10^-3,0)</f>
        <v>0</v>
      </c>
      <c r="F577" s="18">
        <f>IF(G577&lt;0.3,(バックデータ一覧!$C$10*(バックデータ一覧!$C$12*計算過程!L577+バックデータ一覧!$C$13*LN(0.3)+バックデータ一覧!$C$14)^バックデータ一覧!$C$11+バックデータ一覧!$E$10*(0.3/(バックデータ一覧!$E$12*計算過程!L577+バックデータ一覧!$E$13*LN(0.3)+バックデータ一覧!$E$14))^バックデータ一覧!$E$11)*計算過程!$W$11*計算過程!G577/0.3*10^-3,0)</f>
        <v>0.37073749076975981</v>
      </c>
      <c r="G577" s="18">
        <f t="shared" si="50"/>
        <v>0.11156686551713932</v>
      </c>
      <c r="H577" s="18">
        <f t="shared" si="51"/>
        <v>3.392404952573167</v>
      </c>
      <c r="I577" s="24">
        <v>0</v>
      </c>
      <c r="J577" s="24">
        <v>0</v>
      </c>
      <c r="K577" s="24">
        <v>0</v>
      </c>
      <c r="L577" s="14">
        <f>貼り付けシート!C577</f>
        <v>5.9</v>
      </c>
      <c r="M577" s="14">
        <f>貼り付けシート!D577</f>
        <v>3.1</v>
      </c>
      <c r="N577" s="18">
        <f>貼り付けシート!E577</f>
        <v>54.060179106140907</v>
      </c>
      <c r="O577" s="18">
        <f>貼り付けシート!F577</f>
        <v>3.392404952573167</v>
      </c>
      <c r="P577" s="19">
        <f t="shared" si="52"/>
        <v>3.392404952573167</v>
      </c>
      <c r="Q577" s="19">
        <f t="shared" si="53"/>
        <v>0</v>
      </c>
    </row>
    <row r="578" spans="1:17">
      <c r="A578" s="38">
        <v>41663</v>
      </c>
      <c r="B578" s="49" t="s">
        <v>169</v>
      </c>
      <c r="C578" s="24">
        <f t="shared" si="48"/>
        <v>30.406921776000001</v>
      </c>
      <c r="D578" s="24">
        <f t="shared" si="49"/>
        <v>0.91452676215741602</v>
      </c>
      <c r="E578" s="18">
        <f>IF(G578&gt;=0.3,(バックデータ一覧!$C$10*(バックデータ一覧!$C$12*計算過程!L578+バックデータ一覧!$C$13*LN(計算過程!G578)+バックデータ一覧!$C$14)^バックデータ一覧!$C$11+バックデータ一覧!$E$10*(計算過程!G578/(バックデータ一覧!$E$12*計算過程!L578+バックデータ一覧!$E$13*LN(計算過程!G578)+バックデータ一覧!$E$14))^バックデータ一覧!$E$11)*計算過程!$W$11*10^-3,0)</f>
        <v>0</v>
      </c>
      <c r="F578" s="18">
        <f>IF(G578&lt;0.3,(バックデータ一覧!$C$10*(バックデータ一覧!$C$12*計算過程!L578+バックデータ一覧!$C$13*LN(0.3)+バックデータ一覧!$C$14)^バックデータ一覧!$C$11+バックデータ一覧!$E$10*(0.3/(バックデータ一覧!$E$12*計算過程!L578+バックデータ一覧!$E$13*LN(0.3)+バックデータ一覧!$E$14))^バックデータ一覧!$E$11)*計算過程!$W$11*計算過程!G578/0.3*10^-3,0)</f>
        <v>0.91452676215741602</v>
      </c>
      <c r="G578" s="18">
        <f t="shared" si="50"/>
        <v>0.26692287298353595</v>
      </c>
      <c r="H578" s="18">
        <f t="shared" si="51"/>
        <v>8.1163029190355616</v>
      </c>
      <c r="I578" s="24">
        <v>0</v>
      </c>
      <c r="J578" s="24">
        <v>0</v>
      </c>
      <c r="K578" s="24">
        <v>0</v>
      </c>
      <c r="L578" s="14">
        <f>貼り付けシート!C578</f>
        <v>5</v>
      </c>
      <c r="M578" s="14">
        <f>貼り付けシート!D578</f>
        <v>2.9</v>
      </c>
      <c r="N578" s="18">
        <f>貼り付けシート!E578</f>
        <v>53.853760995388036</v>
      </c>
      <c r="O578" s="18">
        <f>貼り付けシート!F578</f>
        <v>8.1163029190355616</v>
      </c>
      <c r="P578" s="19">
        <f t="shared" si="52"/>
        <v>8.1163029190355616</v>
      </c>
      <c r="Q578" s="19">
        <f t="shared" si="53"/>
        <v>0</v>
      </c>
    </row>
    <row r="579" spans="1:17">
      <c r="A579" s="38">
        <v>41663</v>
      </c>
      <c r="B579" s="49" t="s">
        <v>170</v>
      </c>
      <c r="C579" s="24">
        <f t="shared" si="48"/>
        <v>30.406921776000001</v>
      </c>
      <c r="D579" s="24">
        <f t="shared" si="49"/>
        <v>0.98373585659899165</v>
      </c>
      <c r="E579" s="18">
        <f>IF(G579&gt;=0.3,(バックデータ一覧!$C$10*(バックデータ一覧!$C$12*計算過程!L579+バックデータ一覧!$C$13*LN(計算過程!G579)+バックデータ一覧!$C$14)^バックデータ一覧!$C$11+バックデータ一覧!$E$10*(計算過程!G579/(バックデータ一覧!$E$12*計算過程!L579+バックデータ一覧!$E$13*LN(計算過程!G579)+バックデータ一覧!$E$14))^バックデータ一覧!$E$11)*計算過程!$W$11*10^-3,0)</f>
        <v>0</v>
      </c>
      <c r="F579" s="18">
        <f>IF(G579&lt;0.3,(バックデータ一覧!$C$10*(バックデータ一覧!$C$12*計算過程!L579+バックデータ一覧!$C$13*LN(0.3)+バックデータ一覧!$C$14)^バックデータ一覧!$C$11+バックデータ一覧!$E$10*(0.3/(バックデータ一覧!$E$12*計算過程!L579+バックデータ一覧!$E$13*LN(0.3)+バックデータ一覧!$E$14))^バックデータ一覧!$E$11)*計算過程!$W$11*計算過程!G579/0.3*10^-3,0)</f>
        <v>0.98373585659899165</v>
      </c>
      <c r="G579" s="18">
        <f t="shared" si="50"/>
        <v>0.29004940862156525</v>
      </c>
      <c r="H579" s="18">
        <f t="shared" si="51"/>
        <v>8.819509679130995</v>
      </c>
      <c r="I579" s="24">
        <v>0</v>
      </c>
      <c r="J579" s="24">
        <v>0</v>
      </c>
      <c r="K579" s="24">
        <v>0</v>
      </c>
      <c r="L579" s="14">
        <f>貼り付けシート!C579</f>
        <v>5.3</v>
      </c>
      <c r="M579" s="14">
        <f>貼り付けシート!D579</f>
        <v>2.8</v>
      </c>
      <c r="N579" s="18">
        <f>貼り付けシート!E579</f>
        <v>50.929472929020434</v>
      </c>
      <c r="O579" s="18">
        <f>貼り付けシート!F579</f>
        <v>8.819509679130995</v>
      </c>
      <c r="P579" s="19">
        <f t="shared" si="52"/>
        <v>8.819509679130995</v>
      </c>
      <c r="Q579" s="19">
        <f t="shared" si="53"/>
        <v>0</v>
      </c>
    </row>
    <row r="580" spans="1:17">
      <c r="A580" s="38">
        <v>41663</v>
      </c>
      <c r="B580" s="49" t="s">
        <v>171</v>
      </c>
      <c r="C580" s="24">
        <f t="shared" si="48"/>
        <v>30.406921776000001</v>
      </c>
      <c r="D580" s="24">
        <f t="shared" si="49"/>
        <v>1.4266849242590283</v>
      </c>
      <c r="E580" s="18">
        <f>IF(G580&gt;=0.3,(バックデータ一覧!$C$10*(バックデータ一覧!$C$12*計算過程!L580+バックデータ一覧!$C$13*LN(計算過程!G580)+バックデータ一覧!$C$14)^バックデータ一覧!$C$11+バックデータ一覧!$E$10*(計算過程!G580/(バックデータ一覧!$E$12*計算過程!L580+バックデータ一覧!$E$13*LN(計算過程!G580)+バックデータ一覧!$E$14))^バックデータ一覧!$E$11)*計算過程!$W$11*10^-3,0)</f>
        <v>1.4266849242590283</v>
      </c>
      <c r="F580" s="18">
        <f>IF(G580&lt;0.3,(バックデータ一覧!$C$10*(バックデータ一覧!$C$12*計算過程!L580+バックデータ一覧!$C$13*LN(0.3)+バックデータ一覧!$C$14)^バックデータ一覧!$C$11+バックデータ一覧!$E$10*(0.3/(バックデータ一覧!$E$12*計算過程!L580+バックデータ一覧!$E$13*LN(0.3)+バックデータ一覧!$E$14))^バックデータ一覧!$E$11)*計算過程!$W$11*計算過程!G580/0.3*10^-3,0)</f>
        <v>0</v>
      </c>
      <c r="G580" s="18">
        <f t="shared" si="50"/>
        <v>0.42188758242750496</v>
      </c>
      <c r="H580" s="18">
        <f t="shared" si="51"/>
        <v>12.828302717138897</v>
      </c>
      <c r="I580" s="24">
        <v>0</v>
      </c>
      <c r="J580" s="24">
        <v>0</v>
      </c>
      <c r="K580" s="24">
        <v>0</v>
      </c>
      <c r="L580" s="14">
        <f>貼り付けシート!C580</f>
        <v>4</v>
      </c>
      <c r="M580" s="14">
        <f>貼り付けシート!D580</f>
        <v>2.9</v>
      </c>
      <c r="N580" s="18">
        <f>貼り付けシート!E580</f>
        <v>57.760437217737859</v>
      </c>
      <c r="O580" s="18">
        <f>貼り付けシート!F580</f>
        <v>12.828302717138897</v>
      </c>
      <c r="P580" s="19">
        <f t="shared" si="52"/>
        <v>12.828302717138897</v>
      </c>
      <c r="Q580" s="19">
        <f t="shared" si="53"/>
        <v>0</v>
      </c>
    </row>
    <row r="581" spans="1:17">
      <c r="A581" s="38">
        <v>41663</v>
      </c>
      <c r="B581" s="49" t="s">
        <v>172</v>
      </c>
      <c r="C581" s="24">
        <f t="shared" si="48"/>
        <v>30.406921776000001</v>
      </c>
      <c r="D581" s="24">
        <f t="shared" si="49"/>
        <v>1.3751545660143563</v>
      </c>
      <c r="E581" s="18">
        <f>IF(G581&gt;=0.3,(バックデータ一覧!$C$10*(バックデータ一覧!$C$12*計算過程!L581+バックデータ一覧!$C$13*LN(計算過程!G581)+バックデータ一覧!$C$14)^バックデータ一覧!$C$11+バックデータ一覧!$E$10*(計算過程!G581/(バックデータ一覧!$E$12*計算過程!L581+バックデータ一覧!$E$13*LN(計算過程!G581)+バックデータ一覧!$E$14))^バックデータ一覧!$E$11)*計算過程!$W$11*10^-3,0)</f>
        <v>1.3751545660143563</v>
      </c>
      <c r="F581" s="18">
        <f>IF(G581&lt;0.3,(バックデータ一覧!$C$10*(バックデータ一覧!$C$12*計算過程!L581+バックデータ一覧!$C$13*LN(0.3)+バックデータ一覧!$C$14)^バックデータ一覧!$C$11+バックデータ一覧!$E$10*(0.3/(バックデータ一覧!$E$12*計算過程!L581+バックデータ一覧!$E$13*LN(0.3)+バックデータ一覧!$E$14))^バックデータ一覧!$E$11)*計算過程!$W$11*計算過程!G581/0.3*10^-3,0)</f>
        <v>0</v>
      </c>
      <c r="G581" s="18">
        <f t="shared" si="50"/>
        <v>0.41628758005749278</v>
      </c>
      <c r="H581" s="18">
        <f t="shared" si="51"/>
        <v>12.658023883128521</v>
      </c>
      <c r="I581" s="24">
        <v>0</v>
      </c>
      <c r="J581" s="24">
        <v>0</v>
      </c>
      <c r="K581" s="24">
        <v>0</v>
      </c>
      <c r="L581" s="14">
        <f>貼り付けシート!C581</f>
        <v>4.9000000000000004</v>
      </c>
      <c r="M581" s="14">
        <f>貼り付けシート!D581</f>
        <v>3.1</v>
      </c>
      <c r="N581" s="18">
        <f>貼り付けシート!E581</f>
        <v>57.952359797330431</v>
      </c>
      <c r="O581" s="18">
        <f>貼り付けシート!F581</f>
        <v>12.658023883128521</v>
      </c>
      <c r="P581" s="19">
        <f t="shared" si="52"/>
        <v>12.658023883128521</v>
      </c>
      <c r="Q581" s="19">
        <f t="shared" si="53"/>
        <v>0</v>
      </c>
    </row>
    <row r="582" spans="1:17">
      <c r="A582" s="38">
        <v>41664</v>
      </c>
      <c r="B582" s="49" t="s">
        <v>149</v>
      </c>
      <c r="C582" s="24">
        <f t="shared" si="48"/>
        <v>30.406921776000001</v>
      </c>
      <c r="D582" s="24">
        <f t="shared" si="49"/>
        <v>1.6346297604502775</v>
      </c>
      <c r="E582" s="18">
        <f>IF(G582&gt;=0.3,(バックデータ一覧!$C$10*(バックデータ一覧!$C$12*計算過程!L582+バックデータ一覧!$C$13*LN(計算過程!G582)+バックデータ一覧!$C$14)^バックデータ一覧!$C$11+バックデータ一覧!$E$10*(計算過程!G582/(バックデータ一覧!$E$12*計算過程!L582+バックデータ一覧!$E$13*LN(計算過程!G582)+バックデータ一覧!$E$14))^バックデータ一覧!$E$11)*計算過程!$W$11*10^-3,0)</f>
        <v>1.6346297604502775</v>
      </c>
      <c r="F582" s="18">
        <f>IF(G582&lt;0.3,(バックデータ一覧!$C$10*(バックデータ一覧!$C$12*計算過程!L582+バックデータ一覧!$C$13*LN(0.3)+バックデータ一覧!$C$14)^バックデータ一覧!$C$11+バックデータ一覧!$E$10*(0.3/(バックデータ一覧!$E$12*計算過程!L582+バックデータ一覧!$E$13*LN(0.3)+バックデータ一覧!$E$14))^バックデータ一覧!$E$11)*計算過程!$W$11*計算過程!G582/0.3*10^-3,0)</f>
        <v>0</v>
      </c>
      <c r="G582" s="18">
        <f t="shared" si="50"/>
        <v>0.47783109727574336</v>
      </c>
      <c r="H582" s="18">
        <f t="shared" si="51"/>
        <v>14.529372797003775</v>
      </c>
      <c r="I582" s="24">
        <v>0</v>
      </c>
      <c r="J582" s="24">
        <v>0</v>
      </c>
      <c r="K582" s="24">
        <v>0</v>
      </c>
      <c r="L582" s="14">
        <f>貼り付けシート!C582</f>
        <v>2.6</v>
      </c>
      <c r="M582" s="14">
        <f>貼り付けシート!D582</f>
        <v>3.1</v>
      </c>
      <c r="N582" s="18">
        <f>貼り付けシート!E582</f>
        <v>68.147918212660954</v>
      </c>
      <c r="O582" s="18">
        <f>貼り付けシート!F582</f>
        <v>14.529372797003775</v>
      </c>
      <c r="P582" s="19">
        <f t="shared" si="52"/>
        <v>14.529372797003775</v>
      </c>
      <c r="Q582" s="19">
        <f t="shared" si="53"/>
        <v>0</v>
      </c>
    </row>
    <row r="583" spans="1:17">
      <c r="A583" s="38">
        <v>41664</v>
      </c>
      <c r="B583" s="49" t="s">
        <v>150</v>
      </c>
      <c r="C583" s="24">
        <f t="shared" ref="C583:C646" si="54">$W$6*IF(AND(L583&lt;5,N583&gt;=80),$W$4,$W$5)*3600*10^-6</f>
        <v>30.406921776000001</v>
      </c>
      <c r="D583" s="24">
        <f t="shared" ref="D583:D646" si="55">IF(G583&gt;=0.3,E583,F583)</f>
        <v>1.6370177666913261</v>
      </c>
      <c r="E583" s="18">
        <f>IF(G583&gt;=0.3,(バックデータ一覧!$C$10*(バックデータ一覧!$C$12*計算過程!L583+バックデータ一覧!$C$13*LN(計算過程!G583)+バックデータ一覧!$C$14)^バックデータ一覧!$C$11+バックデータ一覧!$E$10*(計算過程!G583/(バックデータ一覧!$E$12*計算過程!L583+バックデータ一覧!$E$13*LN(計算過程!G583)+バックデータ一覧!$E$14))^バックデータ一覧!$E$11)*計算過程!$W$11*10^-3,0)</f>
        <v>1.6370177666913261</v>
      </c>
      <c r="F583" s="18">
        <f>IF(G583&lt;0.3,(バックデータ一覧!$C$10*(バックデータ一覧!$C$12*計算過程!L583+バックデータ一覧!$C$13*LN(0.3)+バックデータ一覧!$C$14)^バックデータ一覧!$C$11+バックデータ一覧!$E$10*(0.3/(バックデータ一覧!$E$12*計算過程!L583+バックデータ一覧!$E$13*LN(0.3)+バックデータ一覧!$E$14))^バックデータ一覧!$E$11)*計算過程!$W$11*計算過程!G583/0.3*10^-3,0)</f>
        <v>0</v>
      </c>
      <c r="G583" s="18">
        <f t="shared" ref="G583:G646" si="56">H583/($W$6*3600*10^-6)</f>
        <v>0.48889521319292267</v>
      </c>
      <c r="H583" s="18">
        <f t="shared" ref="H583:H646" si="57">IF(AND(L583&lt;5,N583&gt;=80),P583/$W$4,P583/$W$5)</f>
        <v>14.865798504218043</v>
      </c>
      <c r="I583" s="24">
        <v>0</v>
      </c>
      <c r="J583" s="24">
        <v>0</v>
      </c>
      <c r="K583" s="24">
        <v>0</v>
      </c>
      <c r="L583" s="14">
        <f>貼り付けシート!C583</f>
        <v>3.2</v>
      </c>
      <c r="M583" s="14">
        <f>貼り付けシート!D583</f>
        <v>3.1</v>
      </c>
      <c r="N583" s="18">
        <f>貼り付けシート!E583</f>
        <v>65.307811970552137</v>
      </c>
      <c r="O583" s="18">
        <f>貼り付けシート!F583</f>
        <v>14.865798504218043</v>
      </c>
      <c r="P583" s="19">
        <f t="shared" ref="P583:P646" si="58">IF(O583&gt;C583,C583,O583)</f>
        <v>14.865798504218043</v>
      </c>
      <c r="Q583" s="19">
        <f t="shared" ref="Q583:Q646" si="59">IF(O583&gt;C583,O583-C583,0)</f>
        <v>0</v>
      </c>
    </row>
    <row r="584" spans="1:17">
      <c r="A584" s="38">
        <v>41664</v>
      </c>
      <c r="B584" s="49" t="s">
        <v>151</v>
      </c>
      <c r="C584" s="24">
        <f t="shared" si="54"/>
        <v>30.406921776000001</v>
      </c>
      <c r="D584" s="24">
        <f t="shared" si="55"/>
        <v>1.7015780853439255</v>
      </c>
      <c r="E584" s="18">
        <f>IF(G584&gt;=0.3,(バックデータ一覧!$C$10*(バックデータ一覧!$C$12*計算過程!L584+バックデータ一覧!$C$13*LN(計算過程!G584)+バックデータ一覧!$C$14)^バックデータ一覧!$C$11+バックデータ一覧!$E$10*(計算過程!G584/(バックデータ一覧!$E$12*計算過程!L584+バックデータ一覧!$E$13*LN(計算過程!G584)+バックデータ一覧!$E$14))^バックデータ一覧!$E$11)*計算過程!$W$11*10^-3,0)</f>
        <v>1.7015780853439255</v>
      </c>
      <c r="F584" s="18">
        <f>IF(G584&lt;0.3,(バックデータ一覧!$C$10*(バックデータ一覧!$C$12*計算過程!L584+バックデータ一覧!$C$13*LN(0.3)+バックデータ一覧!$C$14)^バックデータ一覧!$C$11+バックデータ一覧!$E$10*(0.3/(バックデータ一覧!$E$12*計算過程!L584+バックデータ一覧!$E$13*LN(0.3)+バックデータ一覧!$E$14))^バックデータ一覧!$E$11)*計算過程!$W$11*計算過程!G584/0.3*10^-3,0)</f>
        <v>0</v>
      </c>
      <c r="G584" s="18">
        <f t="shared" si="56"/>
        <v>0.50753481535738765</v>
      </c>
      <c r="H584" s="18">
        <f t="shared" si="57"/>
        <v>15.432571429168689</v>
      </c>
      <c r="I584" s="24">
        <v>0</v>
      </c>
      <c r="J584" s="24">
        <v>0</v>
      </c>
      <c r="K584" s="24">
        <v>0</v>
      </c>
      <c r="L584" s="14">
        <f>貼り付けシート!C584</f>
        <v>2.8</v>
      </c>
      <c r="M584" s="14">
        <f>貼り付けシート!D584</f>
        <v>3.2</v>
      </c>
      <c r="N584" s="18">
        <f>貼り付けシート!E584</f>
        <v>69.342401020679958</v>
      </c>
      <c r="O584" s="18">
        <f>貼り付けシート!F584</f>
        <v>15.432571429168689</v>
      </c>
      <c r="P584" s="19">
        <f t="shared" si="58"/>
        <v>15.432571429168689</v>
      </c>
      <c r="Q584" s="19">
        <f t="shared" si="59"/>
        <v>0</v>
      </c>
    </row>
    <row r="585" spans="1:17">
      <c r="A585" s="38">
        <v>41664</v>
      </c>
      <c r="B585" s="49" t="s">
        <v>152</v>
      </c>
      <c r="C585" s="24">
        <f t="shared" si="54"/>
        <v>30.406921776000001</v>
      </c>
      <c r="D585" s="24">
        <f t="shared" si="55"/>
        <v>1.7958759672375821</v>
      </c>
      <c r="E585" s="18">
        <f>IF(G585&gt;=0.3,(バックデータ一覧!$C$10*(バックデータ一覧!$C$12*計算過程!L585+バックデータ一覧!$C$13*LN(計算過程!G585)+バックデータ一覧!$C$14)^バックデータ一覧!$C$11+バックデータ一覧!$E$10*(計算過程!G585/(バックデータ一覧!$E$12*計算過程!L585+バックデータ一覧!$E$13*LN(計算過程!G585)+バックデータ一覧!$E$14))^バックデータ一覧!$E$11)*計算過程!$W$11*10^-3,0)</f>
        <v>1.7958759672375821</v>
      </c>
      <c r="F585" s="18">
        <f>IF(G585&lt;0.3,(バックデータ一覧!$C$10*(バックデータ一覧!$C$12*計算過程!L585+バックデータ一覧!$C$13*LN(0.3)+バックデータ一覧!$C$14)^バックデータ一覧!$C$11+バックデータ一覧!$E$10*(0.3/(バックデータ一覧!$E$12*計算過程!L585+バックデータ一覧!$E$13*LN(0.3)+バックデータ一覧!$E$14))^バックデータ一覧!$E$11)*計算過程!$W$11*計算過程!G585/0.3*10^-3,0)</f>
        <v>0</v>
      </c>
      <c r="G585" s="18">
        <f t="shared" si="56"/>
        <v>0.53108471993724038</v>
      </c>
      <c r="H585" s="18">
        <f t="shared" si="57"/>
        <v>16.148651535560536</v>
      </c>
      <c r="I585" s="24">
        <v>0</v>
      </c>
      <c r="J585" s="24">
        <v>0</v>
      </c>
      <c r="K585" s="24">
        <v>0</v>
      </c>
      <c r="L585" s="14">
        <f>貼り付けシート!C585</f>
        <v>2</v>
      </c>
      <c r="M585" s="14">
        <f>貼り付けシート!D585</f>
        <v>3.3</v>
      </c>
      <c r="N585" s="18">
        <f>貼り付けシート!E585</f>
        <v>75.690967037222904</v>
      </c>
      <c r="O585" s="18">
        <f>貼り付けシート!F585</f>
        <v>16.148651535560536</v>
      </c>
      <c r="P585" s="19">
        <f t="shared" si="58"/>
        <v>16.148651535560536</v>
      </c>
      <c r="Q585" s="19">
        <f t="shared" si="59"/>
        <v>0</v>
      </c>
    </row>
    <row r="586" spans="1:17">
      <c r="A586" s="38">
        <v>41664</v>
      </c>
      <c r="B586" s="49" t="s">
        <v>153</v>
      </c>
      <c r="C586" s="24">
        <f t="shared" si="54"/>
        <v>23.413329767519997</v>
      </c>
      <c r="D586" s="24">
        <f t="shared" si="55"/>
        <v>2.2577913607581097</v>
      </c>
      <c r="E586" s="18">
        <f>IF(G586&gt;=0.3,(バックデータ一覧!$C$10*(バックデータ一覧!$C$12*計算過程!L586+バックデータ一覧!$C$13*LN(計算過程!G586)+バックデータ一覧!$C$14)^バックデータ一覧!$C$11+バックデータ一覧!$E$10*(計算過程!G586/(バックデータ一覧!$E$12*計算過程!L586+バックデータ一覧!$E$13*LN(計算過程!G586)+バックデータ一覧!$E$14))^バックデータ一覧!$E$11)*計算過程!$W$11*10^-3,0)</f>
        <v>2.2577913607581097</v>
      </c>
      <c r="F586" s="18">
        <f>IF(G586&lt;0.3,(バックデータ一覧!$C$10*(バックデータ一覧!$C$12*計算過程!L586+バックデータ一覧!$C$13*LN(0.3)+バックデータ一覧!$C$14)^バックデータ一覧!$C$11+バックデータ一覧!$E$10*(0.3/(バックデータ一覧!$E$12*計算過程!L586+バックデータ一覧!$E$13*LN(0.3)+バックデータ一覧!$E$14))^バックデータ一覧!$E$11)*計算過程!$W$11*計算過程!G586/0.3*10^-3,0)</f>
        <v>0</v>
      </c>
      <c r="G586" s="18">
        <f t="shared" si="56"/>
        <v>0.71907716413869938</v>
      </c>
      <c r="H586" s="18">
        <f t="shared" si="57"/>
        <v>21.864923080873346</v>
      </c>
      <c r="I586" s="24">
        <v>0</v>
      </c>
      <c r="J586" s="24">
        <v>0</v>
      </c>
      <c r="K586" s="24">
        <v>0</v>
      </c>
      <c r="L586" s="14">
        <f>貼り付けシート!C586</f>
        <v>1.2</v>
      </c>
      <c r="M586" s="14">
        <f>貼り付けシート!D586</f>
        <v>3.3</v>
      </c>
      <c r="N586" s="18">
        <f>貼り付けシート!E586</f>
        <v>80.159877676028742</v>
      </c>
      <c r="O586" s="18">
        <f>貼り付けシート!F586</f>
        <v>16.835990772272478</v>
      </c>
      <c r="P586" s="19">
        <f t="shared" si="58"/>
        <v>16.835990772272478</v>
      </c>
      <c r="Q586" s="19">
        <f t="shared" si="59"/>
        <v>0</v>
      </c>
    </row>
    <row r="587" spans="1:17">
      <c r="A587" s="38">
        <v>41664</v>
      </c>
      <c r="B587" s="49" t="s">
        <v>154</v>
      </c>
      <c r="C587" s="24">
        <f t="shared" si="54"/>
        <v>23.413329767519997</v>
      </c>
      <c r="D587" s="24">
        <f t="shared" si="55"/>
        <v>2.4273737471341907</v>
      </c>
      <c r="E587" s="18">
        <f>IF(G587&gt;=0.3,(バックデータ一覧!$C$10*(バックデータ一覧!$C$12*計算過程!L587+バックデータ一覧!$C$13*LN(計算過程!G587)+バックデータ一覧!$C$14)^バックデータ一覧!$C$11+バックデータ一覧!$E$10*(計算過程!G587/(バックデータ一覧!$E$12*計算過程!L587+バックデータ一覧!$E$13*LN(計算過程!G587)+バックデータ一覧!$E$14))^バックデータ一覧!$E$11)*計算過程!$W$11*10^-3,0)</f>
        <v>2.4273737471341907</v>
      </c>
      <c r="F587" s="18">
        <f>IF(G587&lt;0.3,(バックデータ一覧!$C$10*(バックデータ一覧!$C$12*計算過程!L587+バックデータ一覧!$C$13*LN(0.3)+バックデータ一覧!$C$14)^バックデータ一覧!$C$11+バックデータ一覧!$E$10*(0.3/(バックデータ一覧!$E$12*計算過程!L587+バックデータ一覧!$E$13*LN(0.3)+バックデータ一覧!$E$14))^バックデータ一覧!$E$11)*計算過程!$W$11*計算過程!G587/0.3*10^-3,0)</f>
        <v>0</v>
      </c>
      <c r="G587" s="18">
        <f t="shared" si="56"/>
        <v>0.79561309260136182</v>
      </c>
      <c r="H587" s="18">
        <f t="shared" si="57"/>
        <v>24.192145070691055</v>
      </c>
      <c r="I587" s="24">
        <v>0</v>
      </c>
      <c r="J587" s="24">
        <v>0</v>
      </c>
      <c r="K587" s="24">
        <v>0</v>
      </c>
      <c r="L587" s="14">
        <f>貼り付けシート!C587</f>
        <v>0.9</v>
      </c>
      <c r="M587" s="14">
        <f>貼り付けシート!D587</f>
        <v>3.3</v>
      </c>
      <c r="N587" s="18">
        <f>貼り付けシート!E587</f>
        <v>81.910875171946543</v>
      </c>
      <c r="O587" s="18">
        <f>貼り付けシート!F587</f>
        <v>18.627951704432114</v>
      </c>
      <c r="P587" s="19">
        <f t="shared" si="58"/>
        <v>18.627951704432114</v>
      </c>
      <c r="Q587" s="19">
        <f t="shared" si="59"/>
        <v>0</v>
      </c>
    </row>
    <row r="588" spans="1:17">
      <c r="A588" s="38">
        <v>41664</v>
      </c>
      <c r="B588" s="49" t="s">
        <v>155</v>
      </c>
      <c r="C588" s="24">
        <f t="shared" si="54"/>
        <v>30.406921776000001</v>
      </c>
      <c r="D588" s="24">
        <f t="shared" si="55"/>
        <v>1.773373287292342</v>
      </c>
      <c r="E588" s="18">
        <f>IF(G588&gt;=0.3,(バックデータ一覧!$C$10*(バックデータ一覧!$C$12*計算過程!L588+バックデータ一覧!$C$13*LN(計算過程!G588)+バックデータ一覧!$C$14)^バックデータ一覧!$C$11+バックデータ一覧!$E$10*(計算過程!G588/(バックデータ一覧!$E$12*計算過程!L588+バックデータ一覧!$E$13*LN(計算過程!G588)+バックデータ一覧!$E$14))^バックデータ一覧!$E$11)*計算過程!$W$11*10^-3,0)</f>
        <v>1.773373287292342</v>
      </c>
      <c r="F588" s="18">
        <f>IF(G588&lt;0.3,(バックデータ一覧!$C$10*(バックデータ一覧!$C$12*計算過程!L588+バックデータ一覧!$C$13*LN(0.3)+バックデータ一覧!$C$14)^バックデータ一覧!$C$11+バックデータ一覧!$E$10*(0.3/(バックデータ一覧!$E$12*計算過程!L588+バックデータ一覧!$E$13*LN(0.3)+バックデータ一覧!$E$14))^バックデータ一覧!$E$11)*計算過程!$W$11*計算過程!G588/0.3*10^-3,0)</f>
        <v>0</v>
      </c>
      <c r="G588" s="18">
        <f t="shared" si="56"/>
        <v>0.5165638005027795</v>
      </c>
      <c r="H588" s="18">
        <f t="shared" si="57"/>
        <v>15.707115074201287</v>
      </c>
      <c r="I588" s="24">
        <v>0</v>
      </c>
      <c r="J588" s="24">
        <v>0</v>
      </c>
      <c r="K588" s="24">
        <v>0</v>
      </c>
      <c r="L588" s="14">
        <f>貼り付けシート!C588</f>
        <v>1.7</v>
      </c>
      <c r="M588" s="14">
        <f>貼り付けシート!D588</f>
        <v>3.4</v>
      </c>
      <c r="N588" s="18">
        <f>貼り付けシート!E588</f>
        <v>79.664136732039893</v>
      </c>
      <c r="O588" s="18">
        <f>貼り付けシート!F588</f>
        <v>15.707115074201287</v>
      </c>
      <c r="P588" s="19">
        <f t="shared" si="58"/>
        <v>15.707115074201287</v>
      </c>
      <c r="Q588" s="19">
        <f t="shared" si="59"/>
        <v>0</v>
      </c>
    </row>
    <row r="589" spans="1:17">
      <c r="A589" s="38">
        <v>41664</v>
      </c>
      <c r="B589" s="49" t="s">
        <v>156</v>
      </c>
      <c r="C589" s="24">
        <f t="shared" si="54"/>
        <v>30.406921776000001</v>
      </c>
      <c r="D589" s="24">
        <f t="shared" si="55"/>
        <v>1.5783862235934842</v>
      </c>
      <c r="E589" s="18">
        <f>IF(G589&gt;=0.3,(バックデータ一覧!$C$10*(バックデータ一覧!$C$12*計算過程!L589+バックデータ一覧!$C$13*LN(計算過程!G589)+バックデータ一覧!$C$14)^バックデータ一覧!$C$11+バックデータ一覧!$E$10*(計算過程!G589/(バックデータ一覧!$E$12*計算過程!L589+バックデータ一覧!$E$13*LN(計算過程!G589)+バックデータ一覧!$E$14))^バックデータ一覧!$E$11)*計算過程!$W$11*10^-3,0)</f>
        <v>1.5783862235934842</v>
      </c>
      <c r="F589" s="18">
        <f>IF(G589&lt;0.3,(バックデータ一覧!$C$10*(バックデータ一覧!$C$12*計算過程!L589+バックデータ一覧!$C$13*LN(0.3)+バックデータ一覧!$C$14)^バックデータ一覧!$C$11+バックデータ一覧!$E$10*(0.3/(バックデータ一覧!$E$12*計算過程!L589+バックデータ一覧!$E$13*LN(0.3)+バックデータ一覧!$E$14))^バックデータ一覧!$E$11)*計算過程!$W$11*計算過程!G589/0.3*10^-3,0)</f>
        <v>0</v>
      </c>
      <c r="G589" s="18">
        <f t="shared" si="56"/>
        <v>0.46128386035368285</v>
      </c>
      <c r="H589" s="18">
        <f t="shared" si="57"/>
        <v>14.026222258305742</v>
      </c>
      <c r="I589" s="24">
        <v>0</v>
      </c>
      <c r="J589" s="24">
        <v>0</v>
      </c>
      <c r="K589" s="24">
        <v>0</v>
      </c>
      <c r="L589" s="14">
        <f>貼り付けシート!C589</f>
        <v>2.9</v>
      </c>
      <c r="M589" s="14">
        <f>貼り付けシート!D589</f>
        <v>3.6</v>
      </c>
      <c r="N589" s="18">
        <f>貼り付けシート!E589</f>
        <v>77.408942099895782</v>
      </c>
      <c r="O589" s="18">
        <f>貼り付けシート!F589</f>
        <v>14.026222258305742</v>
      </c>
      <c r="P589" s="19">
        <f t="shared" si="58"/>
        <v>14.026222258305742</v>
      </c>
      <c r="Q589" s="19">
        <f t="shared" si="59"/>
        <v>0</v>
      </c>
    </row>
    <row r="590" spans="1:17">
      <c r="A590" s="38">
        <v>41664</v>
      </c>
      <c r="B590" s="49" t="s">
        <v>157</v>
      </c>
      <c r="C590" s="24">
        <f t="shared" si="54"/>
        <v>30.406921776000001</v>
      </c>
      <c r="D590" s="24">
        <f t="shared" si="55"/>
        <v>0.80704156876222477</v>
      </c>
      <c r="E590" s="18">
        <f>IF(G590&gt;=0.3,(バックデータ一覧!$C$10*(バックデータ一覧!$C$12*計算過程!L590+バックデータ一覧!$C$13*LN(計算過程!G590)+バックデータ一覧!$C$14)^バックデータ一覧!$C$11+バックデータ一覧!$E$10*(計算過程!G590/(バックデータ一覧!$E$12*計算過程!L590+バックデータ一覧!$E$13*LN(計算過程!G590)+バックデータ一覧!$E$14))^バックデータ一覧!$E$11)*計算過程!$W$11*10^-3,0)</f>
        <v>0</v>
      </c>
      <c r="F590" s="18">
        <f>IF(G590&lt;0.3,(バックデータ一覧!$C$10*(バックデータ一覧!$C$12*計算過程!L590+バックデータ一覧!$C$13*LN(0.3)+バックデータ一覧!$C$14)^バックデータ一覧!$C$11+バックデータ一覧!$E$10*(0.3/(バックデータ一覧!$E$12*計算過程!L590+バックデータ一覧!$E$13*LN(0.3)+バックデータ一覧!$E$14))^バックデータ一覧!$E$11)*計算過程!$W$11*計算過程!G590/0.3*10^-3,0)</f>
        <v>0.80704156876222477</v>
      </c>
      <c r="G590" s="18">
        <f t="shared" si="56"/>
        <v>0.23085698310168198</v>
      </c>
      <c r="H590" s="18">
        <f t="shared" si="57"/>
        <v>7.0196502266161982</v>
      </c>
      <c r="I590" s="24">
        <v>0</v>
      </c>
      <c r="J590" s="24">
        <v>0</v>
      </c>
      <c r="K590" s="24">
        <v>0</v>
      </c>
      <c r="L590" s="14">
        <f>貼り付けシート!C590</f>
        <v>4.4000000000000004</v>
      </c>
      <c r="M590" s="14">
        <f>貼り付けシート!D590</f>
        <v>3.9</v>
      </c>
      <c r="N590" s="18">
        <f>貼り付けシート!E590</f>
        <v>75.406239367230782</v>
      </c>
      <c r="O590" s="18">
        <f>貼り付けシート!F590</f>
        <v>7.0196502266161982</v>
      </c>
      <c r="P590" s="19">
        <f t="shared" si="58"/>
        <v>7.0196502266161982</v>
      </c>
      <c r="Q590" s="19">
        <f t="shared" si="59"/>
        <v>0</v>
      </c>
    </row>
    <row r="591" spans="1:17">
      <c r="A591" s="38">
        <v>41664</v>
      </c>
      <c r="B591" s="49" t="s">
        <v>158</v>
      </c>
      <c r="C591" s="24">
        <f t="shared" si="54"/>
        <v>30.406921776000001</v>
      </c>
      <c r="D591" s="24">
        <f t="shared" si="55"/>
        <v>0.27219281927716477</v>
      </c>
      <c r="E591" s="18">
        <f>IF(G591&gt;=0.3,(バックデータ一覧!$C$10*(バックデータ一覧!$C$12*計算過程!L591+バックデータ一覧!$C$13*LN(計算過程!G591)+バックデータ一覧!$C$14)^バックデータ一覧!$C$11+バックデータ一覧!$E$10*(計算過程!G591/(バックデータ一覧!$E$12*計算過程!L591+バックデータ一覧!$E$13*LN(計算過程!G591)+バックデータ一覧!$E$14))^バックデータ一覧!$E$11)*計算過程!$W$11*10^-3,0)</f>
        <v>0</v>
      </c>
      <c r="F591" s="18">
        <f>IF(G591&lt;0.3,(バックデータ一覧!$C$10*(バックデータ一覧!$C$12*計算過程!L591+バックデータ一覧!$C$13*LN(0.3)+バックデータ一覧!$C$14)^バックデータ一覧!$C$11+バックデータ一覧!$E$10*(0.3/(バックデータ一覧!$E$12*計算過程!L591+バックデータ一覧!$E$13*LN(0.3)+バックデータ一覧!$E$14))^バックデータ一覧!$E$11)*計算過程!$W$11*計算過程!G591/0.3*10^-3,0)</f>
        <v>0.27219281927716477</v>
      </c>
      <c r="G591" s="18">
        <f t="shared" si="56"/>
        <v>8.72013290665372E-2</v>
      </c>
      <c r="H591" s="18">
        <f t="shared" si="57"/>
        <v>2.651523991689432</v>
      </c>
      <c r="I591" s="24">
        <v>0</v>
      </c>
      <c r="J591" s="24">
        <v>0</v>
      </c>
      <c r="K591" s="24">
        <v>0</v>
      </c>
      <c r="L591" s="14">
        <f>貼り付けシート!C591</f>
        <v>7.7</v>
      </c>
      <c r="M591" s="14">
        <f>貼り付けシート!D591</f>
        <v>4.3</v>
      </c>
      <c r="N591" s="18">
        <f>貼り付けシート!E591</f>
        <v>66.132145801232483</v>
      </c>
      <c r="O591" s="18">
        <f>貼り付けシート!F591</f>
        <v>2.651523991689432</v>
      </c>
      <c r="P591" s="19">
        <f t="shared" si="58"/>
        <v>2.651523991689432</v>
      </c>
      <c r="Q591" s="19">
        <f t="shared" si="59"/>
        <v>0</v>
      </c>
    </row>
    <row r="592" spans="1:17">
      <c r="A592" s="38">
        <v>41664</v>
      </c>
      <c r="B592" s="49" t="s">
        <v>159</v>
      </c>
      <c r="C592" s="24">
        <f t="shared" si="54"/>
        <v>30.406921776000001</v>
      </c>
      <c r="D592" s="24">
        <f t="shared" si="55"/>
        <v>0.11676703636753234</v>
      </c>
      <c r="E592" s="18">
        <f>IF(G592&gt;=0.3,(バックデータ一覧!$C$10*(バックデータ一覧!$C$12*計算過程!L592+バックデータ一覧!$C$13*LN(計算過程!G592)+バックデータ一覧!$C$14)^バックデータ一覧!$C$11+バックデータ一覧!$E$10*(計算過程!G592/(バックデータ一覧!$E$12*計算過程!L592+バックデータ一覧!$E$13*LN(計算過程!G592)+バックデータ一覧!$E$14))^バックデータ一覧!$E$11)*計算過程!$W$11*10^-3,0)</f>
        <v>0</v>
      </c>
      <c r="F592" s="18">
        <f>IF(G592&lt;0.3,(バックデータ一覧!$C$10*(バックデータ一覧!$C$12*計算過程!L592+バックデータ一覧!$C$13*LN(0.3)+バックデータ一覧!$C$14)^バックデータ一覧!$C$11+バックデータ一覧!$E$10*(0.3/(バックデータ一覧!$E$12*計算過程!L592+バックデータ一覧!$E$13*LN(0.3)+バックデータ一覧!$E$14))^バックデータ一覧!$E$11)*計算過程!$W$11*計算過程!G592/0.3*10^-3,0)</f>
        <v>0.11676703636753234</v>
      </c>
      <c r="G592" s="18">
        <f t="shared" si="56"/>
        <v>4.0196025993022105E-2</v>
      </c>
      <c r="H592" s="18">
        <f t="shared" si="57"/>
        <v>1.2222374180758859</v>
      </c>
      <c r="I592" s="24">
        <v>0</v>
      </c>
      <c r="J592" s="24">
        <v>0</v>
      </c>
      <c r="K592" s="24">
        <v>0</v>
      </c>
      <c r="L592" s="14">
        <f>貼り付けシート!C592</f>
        <v>9.6999999999999993</v>
      </c>
      <c r="M592" s="14">
        <f>貼り付けシート!D592</f>
        <v>4.5999999999999996</v>
      </c>
      <c r="N592" s="18">
        <f>貼り付けシート!E592</f>
        <v>61.757212358422244</v>
      </c>
      <c r="O592" s="18">
        <f>貼り付けシート!F592</f>
        <v>1.2222374180758859</v>
      </c>
      <c r="P592" s="19">
        <f t="shared" si="58"/>
        <v>1.2222374180758859</v>
      </c>
      <c r="Q592" s="19">
        <f t="shared" si="59"/>
        <v>0</v>
      </c>
    </row>
    <row r="593" spans="1:17">
      <c r="A593" s="38">
        <v>41664</v>
      </c>
      <c r="B593" s="49" t="s">
        <v>160</v>
      </c>
      <c r="C593" s="24">
        <f t="shared" si="54"/>
        <v>30.406921776000001</v>
      </c>
      <c r="D593" s="24">
        <f t="shared" si="55"/>
        <v>5.151919860745878E-2</v>
      </c>
      <c r="E593" s="18">
        <f>IF(G593&gt;=0.3,(バックデータ一覧!$C$10*(バックデータ一覧!$C$12*計算過程!L593+バックデータ一覧!$C$13*LN(計算過程!G593)+バックデータ一覧!$C$14)^バックデータ一覧!$C$11+バックデータ一覧!$E$10*(計算過程!G593/(バックデータ一覧!$E$12*計算過程!L593+バックデータ一覧!$E$13*LN(計算過程!G593)+バックデータ一覧!$E$14))^バックデータ一覧!$E$11)*計算過程!$W$11*10^-3,0)</f>
        <v>0</v>
      </c>
      <c r="F593" s="18">
        <f>IF(G593&lt;0.3,(バックデータ一覧!$C$10*(バックデータ一覧!$C$12*計算過程!L593+バックデータ一覧!$C$13*LN(0.3)+バックデータ一覧!$C$14)^バックデータ一覧!$C$11+バックデータ一覧!$E$10*(0.3/(バックデータ一覧!$E$12*計算過程!L593+バックデータ一覧!$E$13*LN(0.3)+バックデータ一覧!$E$14))^バックデータ一覧!$E$11)*計算過程!$W$11*計算過程!G593/0.3*10^-3,0)</f>
        <v>5.151919860745878E-2</v>
      </c>
      <c r="G593" s="18">
        <f t="shared" si="56"/>
        <v>1.9400319366820525E-2</v>
      </c>
      <c r="H593" s="18">
        <f t="shared" si="57"/>
        <v>0.5899039934163296</v>
      </c>
      <c r="I593" s="24">
        <v>0</v>
      </c>
      <c r="J593" s="24">
        <v>0</v>
      </c>
      <c r="K593" s="24">
        <v>0</v>
      </c>
      <c r="L593" s="14">
        <f>貼り付けシート!C593</f>
        <v>12.1</v>
      </c>
      <c r="M593" s="14">
        <f>貼り付けシート!D593</f>
        <v>4.9000000000000004</v>
      </c>
      <c r="N593" s="18">
        <f>貼り付けシート!E593</f>
        <v>56.050205290117397</v>
      </c>
      <c r="O593" s="18">
        <f>貼り付けシート!F593</f>
        <v>0.5899039934163296</v>
      </c>
      <c r="P593" s="19">
        <f t="shared" si="58"/>
        <v>0.5899039934163296</v>
      </c>
      <c r="Q593" s="19">
        <f t="shared" si="59"/>
        <v>0</v>
      </c>
    </row>
    <row r="594" spans="1:17">
      <c r="A594" s="38">
        <v>41664</v>
      </c>
      <c r="B594" s="49" t="s">
        <v>161</v>
      </c>
      <c r="C594" s="24">
        <f t="shared" si="54"/>
        <v>30.406921776000001</v>
      </c>
      <c r="D594" s="24">
        <f t="shared" si="55"/>
        <v>2.7054496617329366E-2</v>
      </c>
      <c r="E594" s="18">
        <f>IF(G594&gt;=0.3,(バックデータ一覧!$C$10*(バックデータ一覧!$C$12*計算過程!L594+バックデータ一覧!$C$13*LN(計算過程!G594)+バックデータ一覧!$C$14)^バックデータ一覧!$C$11+バックデータ一覧!$E$10*(計算過程!G594/(バックデータ一覧!$E$12*計算過程!L594+バックデータ一覧!$E$13*LN(計算過程!G594)+バックデータ一覧!$E$14))^バックデータ一覧!$E$11)*計算過程!$W$11*10^-3,0)</f>
        <v>0</v>
      </c>
      <c r="F594" s="18">
        <f>IF(G594&lt;0.3,(バックデータ一覧!$C$10*(バックデータ一覧!$C$12*計算過程!L594+バックデータ一覧!$C$13*LN(0.3)+バックデータ一覧!$C$14)^バックデータ一覧!$C$11+バックデータ一覧!$E$10*(0.3/(バックデータ一覧!$E$12*計算過程!L594+バックデータ一覧!$E$13*LN(0.3)+バックデータ一覧!$E$14))^バックデータ一覧!$E$11)*計算過程!$W$11*計算過程!G594/0.3*10^-3,0)</f>
        <v>2.7054496617329366E-2</v>
      </c>
      <c r="G594" s="18">
        <f t="shared" si="56"/>
        <v>1.0506588306678942E-2</v>
      </c>
      <c r="H594" s="18">
        <f t="shared" si="57"/>
        <v>0.3194730087738229</v>
      </c>
      <c r="I594" s="24">
        <v>0</v>
      </c>
      <c r="J594" s="24">
        <v>0</v>
      </c>
      <c r="K594" s="24">
        <v>0</v>
      </c>
      <c r="L594" s="14">
        <f>貼り付けシート!C594</f>
        <v>12.9</v>
      </c>
      <c r="M594" s="14">
        <f>貼り付けシート!D594</f>
        <v>5.4</v>
      </c>
      <c r="N594" s="18">
        <f>貼り付けシート!E594</f>
        <v>58.560769981977742</v>
      </c>
      <c r="O594" s="18">
        <f>貼り付けシート!F594</f>
        <v>0.3194730087738229</v>
      </c>
      <c r="P594" s="19">
        <f t="shared" si="58"/>
        <v>0.3194730087738229</v>
      </c>
      <c r="Q594" s="19">
        <f t="shared" si="59"/>
        <v>0</v>
      </c>
    </row>
    <row r="595" spans="1:17">
      <c r="A595" s="38">
        <v>41664</v>
      </c>
      <c r="B595" s="49" t="s">
        <v>162</v>
      </c>
      <c r="C595" s="24">
        <f t="shared" si="54"/>
        <v>30.406921776000001</v>
      </c>
      <c r="D595" s="24">
        <f t="shared" si="55"/>
        <v>1.1505799357727576E-2</v>
      </c>
      <c r="E595" s="18">
        <f>IF(G595&gt;=0.3,(バックデータ一覧!$C$10*(バックデータ一覧!$C$12*計算過程!L595+バックデータ一覧!$C$13*LN(計算過程!G595)+バックデータ一覧!$C$14)^バックデータ一覧!$C$11+バックデータ一覧!$E$10*(計算過程!G595/(バックデータ一覧!$E$12*計算過程!L595+バックデータ一覧!$E$13*LN(計算過程!G595)+バックデータ一覧!$E$14))^バックデータ一覧!$E$11)*計算過程!$W$11*10^-3,0)</f>
        <v>0</v>
      </c>
      <c r="F595" s="18">
        <f>IF(G595&lt;0.3,(バックデータ一覧!$C$10*(バックデータ一覧!$C$12*計算過程!L595+バックデータ一覧!$C$13*LN(0.3)+バックデータ一覧!$C$14)^バックデータ一覧!$C$11+バックデータ一覧!$E$10*(0.3/(バックデータ一覧!$E$12*計算過程!L595+バックデータ一覧!$E$13*LN(0.3)+バックデータ一覧!$E$14))^バックデータ一覧!$E$11)*計算過程!$W$11*計算過程!G595/0.3*10^-3,0)</f>
        <v>1.1505799357727576E-2</v>
      </c>
      <c r="G595" s="18">
        <f t="shared" si="56"/>
        <v>4.7400888023097238E-3</v>
      </c>
      <c r="H595" s="18">
        <f t="shared" si="57"/>
        <v>0.1441315094231253</v>
      </c>
      <c r="I595" s="24">
        <v>0</v>
      </c>
      <c r="J595" s="24">
        <v>0</v>
      </c>
      <c r="K595" s="24">
        <v>0</v>
      </c>
      <c r="L595" s="14">
        <f>貼り付けシート!C595</f>
        <v>14.4</v>
      </c>
      <c r="M595" s="14">
        <f>貼り付けシート!D595</f>
        <v>5.2</v>
      </c>
      <c r="N595" s="18">
        <f>貼り付けシート!E595</f>
        <v>51.162327855922854</v>
      </c>
      <c r="O595" s="18">
        <f>貼り付けシート!F595</f>
        <v>0.1441315094231253</v>
      </c>
      <c r="P595" s="19">
        <f t="shared" si="58"/>
        <v>0.1441315094231253</v>
      </c>
      <c r="Q595" s="19">
        <f t="shared" si="59"/>
        <v>0</v>
      </c>
    </row>
    <row r="596" spans="1:17">
      <c r="A596" s="38">
        <v>41664</v>
      </c>
      <c r="B596" s="49" t="s">
        <v>163</v>
      </c>
      <c r="C596" s="24">
        <f t="shared" si="54"/>
        <v>30.406921776000001</v>
      </c>
      <c r="D596" s="24">
        <f t="shared" si="55"/>
        <v>1.2391088255707082E-2</v>
      </c>
      <c r="E596" s="18">
        <f>IF(G596&gt;=0.3,(バックデータ一覧!$C$10*(バックデータ一覧!$C$12*計算過程!L596+バックデータ一覧!$C$13*LN(計算過程!G596)+バックデータ一覧!$C$14)^バックデータ一覧!$C$11+バックデータ一覧!$E$10*(計算過程!G596/(バックデータ一覧!$E$12*計算過程!L596+バックデータ一覧!$E$13*LN(計算過程!G596)+バックデータ一覧!$E$14))^バックデータ一覧!$E$11)*計算過程!$W$11*10^-3,0)</f>
        <v>0</v>
      </c>
      <c r="F596" s="18">
        <f>IF(G596&lt;0.3,(バックデータ一覧!$C$10*(バックデータ一覧!$C$12*計算過程!L596+バックデータ一覧!$C$13*LN(0.3)+バックデータ一覧!$C$14)^バックデータ一覧!$C$11+バックデータ一覧!$E$10*(0.3/(バックデータ一覧!$E$12*計算過程!L596+バックデータ一覧!$E$13*LN(0.3)+バックデータ一覧!$E$14))^バックデータ一覧!$E$11)*計算過程!$W$11*計算過程!G596/0.3*10^-3,0)</f>
        <v>1.2391088255707082E-2</v>
      </c>
      <c r="G596" s="18">
        <f t="shared" si="56"/>
        <v>5.0642668520373101E-3</v>
      </c>
      <c r="H596" s="18">
        <f t="shared" si="57"/>
        <v>0.15398876602268827</v>
      </c>
      <c r="I596" s="24">
        <v>0</v>
      </c>
      <c r="J596" s="24">
        <v>0</v>
      </c>
      <c r="K596" s="24">
        <v>0</v>
      </c>
      <c r="L596" s="14">
        <f>貼り付けシート!C596</f>
        <v>14.2</v>
      </c>
      <c r="M596" s="14">
        <f>貼り付けシート!D596</f>
        <v>4.9000000000000004</v>
      </c>
      <c r="N596" s="18">
        <f>貼り付けシート!E596</f>
        <v>48.86251847829439</v>
      </c>
      <c r="O596" s="18">
        <f>貼り付けシート!F596</f>
        <v>0.15398876602268827</v>
      </c>
      <c r="P596" s="19">
        <f t="shared" si="58"/>
        <v>0.15398876602268827</v>
      </c>
      <c r="Q596" s="19">
        <f t="shared" si="59"/>
        <v>0</v>
      </c>
    </row>
    <row r="597" spans="1:17">
      <c r="A597" s="38">
        <v>41664</v>
      </c>
      <c r="B597" s="49" t="s">
        <v>164</v>
      </c>
      <c r="C597" s="24">
        <f t="shared" si="54"/>
        <v>30.406921776000001</v>
      </c>
      <c r="D597" s="24">
        <f t="shared" si="55"/>
        <v>8.1003113009413246E-3</v>
      </c>
      <c r="E597" s="18">
        <f>IF(G597&gt;=0.3,(バックデータ一覧!$C$10*(バックデータ一覧!$C$12*計算過程!L597+バックデータ一覧!$C$13*LN(計算過程!G597)+バックデータ一覧!$C$14)^バックデータ一覧!$C$11+バックデータ一覧!$E$10*(計算過程!G597/(バックデータ一覧!$E$12*計算過程!L597+バックデータ一覧!$E$13*LN(計算過程!G597)+バックデータ一覧!$E$14))^バックデータ一覧!$E$11)*計算過程!$W$11*10^-3,0)</f>
        <v>0</v>
      </c>
      <c r="F597" s="18">
        <f>IF(G597&lt;0.3,(バックデータ一覧!$C$10*(バックデータ一覧!$C$12*計算過程!L597+バックデータ一覧!$C$13*LN(0.3)+バックデータ一覧!$C$14)^バックデータ一覧!$C$11+バックデータ一覧!$E$10*(0.3/(バックデータ一覧!$E$12*計算過程!L597+バックデータ一覧!$E$13*LN(0.3)+バックデータ一覧!$E$14))^バックデータ一覧!$E$11)*計算過程!$W$11*計算過程!G597/0.3*10^-3,0)</f>
        <v>8.1003113009413246E-3</v>
      </c>
      <c r="G597" s="18">
        <f t="shared" si="56"/>
        <v>3.3639335424316169E-3</v>
      </c>
      <c r="H597" s="18">
        <f t="shared" si="57"/>
        <v>0.10228686408438076</v>
      </c>
      <c r="I597" s="24">
        <v>0</v>
      </c>
      <c r="J597" s="24">
        <v>0</v>
      </c>
      <c r="K597" s="24">
        <v>0</v>
      </c>
      <c r="L597" s="14">
        <f>貼り付けシート!C597</f>
        <v>14.6</v>
      </c>
      <c r="M597" s="14">
        <f>貼り付けシート!D597</f>
        <v>4.3</v>
      </c>
      <c r="N597" s="18">
        <f>貼り付けシート!E597</f>
        <v>41.823738387233306</v>
      </c>
      <c r="O597" s="18">
        <f>貼り付けシート!F597</f>
        <v>0.10228686408438076</v>
      </c>
      <c r="P597" s="19">
        <f t="shared" si="58"/>
        <v>0.10228686408438076</v>
      </c>
      <c r="Q597" s="19">
        <f t="shared" si="59"/>
        <v>0</v>
      </c>
    </row>
    <row r="598" spans="1:17">
      <c r="A598" s="38">
        <v>41664</v>
      </c>
      <c r="B598" s="49" t="s">
        <v>165</v>
      </c>
      <c r="C598" s="24">
        <f t="shared" si="54"/>
        <v>30.406921776000001</v>
      </c>
      <c r="D598" s="24">
        <f t="shared" si="55"/>
        <v>1.3024039123590486E-2</v>
      </c>
      <c r="E598" s="18">
        <f>IF(G598&gt;=0.3,(バックデータ一覧!$C$10*(バックデータ一覧!$C$12*計算過程!L598+バックデータ一覧!$C$13*LN(計算過程!G598)+バックデータ一覧!$C$14)^バックデータ一覧!$C$11+バックデータ一覧!$E$10*(計算過程!G598/(バックデータ一覧!$E$12*計算過程!L598+バックデータ一覧!$E$13*LN(計算過程!G598)+バックデータ一覧!$E$14))^バックデータ一覧!$E$11)*計算過程!$W$11*10^-3,0)</f>
        <v>0</v>
      </c>
      <c r="F598" s="18">
        <f>IF(G598&lt;0.3,(バックデータ一覧!$C$10*(バックデータ一覧!$C$12*計算過程!L598+バックデータ一覧!$C$13*LN(0.3)+バックデータ一覧!$C$14)^バックデータ一覧!$C$11+バックデータ一覧!$E$10*(0.3/(バックデータ一覧!$E$12*計算過程!L598+バックデータ一覧!$E$13*LN(0.3)+バックデータ一覧!$E$14))^バックデータ一覧!$E$11)*計算過程!$W$11*計算過程!G598/0.3*10^-3,0)</f>
        <v>1.3024039123590486E-2</v>
      </c>
      <c r="G598" s="18">
        <f t="shared" si="56"/>
        <v>5.2186087347562858E-3</v>
      </c>
      <c r="H598" s="18">
        <f t="shared" si="57"/>
        <v>0.15868182757728472</v>
      </c>
      <c r="I598" s="24">
        <v>0</v>
      </c>
      <c r="J598" s="24">
        <v>0</v>
      </c>
      <c r="K598" s="24">
        <v>0</v>
      </c>
      <c r="L598" s="14">
        <f>貼り付けシート!C598</f>
        <v>13.7</v>
      </c>
      <c r="M598" s="14">
        <f>貼り付けシート!D598</f>
        <v>4.5</v>
      </c>
      <c r="N598" s="18">
        <f>貼り付けシート!E598</f>
        <v>46.384283993939079</v>
      </c>
      <c r="O598" s="18">
        <f>貼り付けシート!F598</f>
        <v>0.15868182757728472</v>
      </c>
      <c r="P598" s="19">
        <f t="shared" si="58"/>
        <v>0.15868182757728472</v>
      </c>
      <c r="Q598" s="19">
        <f t="shared" si="59"/>
        <v>0</v>
      </c>
    </row>
    <row r="599" spans="1:17">
      <c r="A599" s="38">
        <v>41664</v>
      </c>
      <c r="B599" s="49" t="s">
        <v>166</v>
      </c>
      <c r="C599" s="24">
        <f t="shared" si="54"/>
        <v>30.406921776000001</v>
      </c>
      <c r="D599" s="24">
        <f t="shared" si="55"/>
        <v>3.401223609500547E-2</v>
      </c>
      <c r="E599" s="18">
        <f>IF(G599&gt;=0.3,(バックデータ一覧!$C$10*(バックデータ一覧!$C$12*計算過程!L599+バックデータ一覧!$C$13*LN(計算過程!G599)+バックデータ一覧!$C$14)^バックデータ一覧!$C$11+バックデータ一覧!$E$10*(計算過程!G599/(バックデータ一覧!$E$12*計算過程!L599+バックデータ一覧!$E$13*LN(計算過程!G599)+バックデータ一覧!$E$14))^バックデータ一覧!$E$11)*計算過程!$W$11*10^-3,0)</f>
        <v>0</v>
      </c>
      <c r="F599" s="18">
        <f>IF(G599&lt;0.3,(バックデータ一覧!$C$10*(バックデータ一覧!$C$12*計算過程!L599+バックデータ一覧!$C$13*LN(0.3)+バックデータ一覧!$C$14)^バックデータ一覧!$C$11+バックデータ一覧!$E$10*(0.3/(バックデータ一覧!$E$12*計算過程!L599+バックデータ一覧!$E$13*LN(0.3)+バックデータ一覧!$E$14))^バックデータ一覧!$E$11)*計算過程!$W$11*計算過程!G599/0.3*10^-3,0)</f>
        <v>3.401223609500547E-2</v>
      </c>
      <c r="G599" s="18">
        <f t="shared" si="56"/>
        <v>1.261416690313898E-2</v>
      </c>
      <c r="H599" s="18">
        <f t="shared" si="57"/>
        <v>0.38355798629315513</v>
      </c>
      <c r="I599" s="24">
        <v>0</v>
      </c>
      <c r="J599" s="24">
        <v>0</v>
      </c>
      <c r="K599" s="24">
        <v>0</v>
      </c>
      <c r="L599" s="14">
        <f>貼り付けシート!C599</f>
        <v>11.7</v>
      </c>
      <c r="M599" s="14">
        <f>貼り付けシート!D599</f>
        <v>4.5999999999999996</v>
      </c>
      <c r="N599" s="18">
        <f>貼り付けシート!E599</f>
        <v>54.052037922440668</v>
      </c>
      <c r="O599" s="18">
        <f>貼り付けシート!F599</f>
        <v>0.38355798629315513</v>
      </c>
      <c r="P599" s="19">
        <f t="shared" si="58"/>
        <v>0.38355798629315513</v>
      </c>
      <c r="Q599" s="19">
        <f t="shared" si="59"/>
        <v>0</v>
      </c>
    </row>
    <row r="600" spans="1:17">
      <c r="A600" s="38">
        <v>41664</v>
      </c>
      <c r="B600" s="49" t="s">
        <v>167</v>
      </c>
      <c r="C600" s="24">
        <f t="shared" si="54"/>
        <v>30.406921776000001</v>
      </c>
      <c r="D600" s="24">
        <f t="shared" si="55"/>
        <v>0.29284695084013429</v>
      </c>
      <c r="E600" s="18">
        <f>IF(G600&gt;=0.3,(バックデータ一覧!$C$10*(バックデータ一覧!$C$12*計算過程!L600+バックデータ一覧!$C$13*LN(計算過程!G600)+バックデータ一覧!$C$14)^バックデータ一覧!$C$11+バックデータ一覧!$E$10*(計算過程!G600/(バックデータ一覧!$E$12*計算過程!L600+バックデータ一覧!$E$13*LN(計算過程!G600)+バックデータ一覧!$E$14))^バックデータ一覧!$E$11)*計算過程!$W$11*10^-3,0)</f>
        <v>0</v>
      </c>
      <c r="F600" s="18">
        <f>IF(G600&lt;0.3,(バックデータ一覧!$C$10*(バックデータ一覧!$C$12*計算過程!L600+バックデータ一覧!$C$13*LN(0.3)+バックデータ一覧!$C$14)^バックデータ一覧!$C$11+バックデータ一覧!$E$10*(0.3/(バックデータ一覧!$E$12*計算過程!L600+バックデータ一覧!$E$13*LN(0.3)+バックデータ一覧!$E$14))^バックデータ一覧!$E$11)*計算過程!$W$11*計算過程!G600/0.3*10^-3,0)</f>
        <v>0.29284695084013429</v>
      </c>
      <c r="G600" s="18">
        <f t="shared" si="56"/>
        <v>9.8990884046990371E-2</v>
      </c>
      <c r="H600" s="18">
        <f t="shared" si="57"/>
        <v>3.0100080677539225</v>
      </c>
      <c r="I600" s="24">
        <v>0</v>
      </c>
      <c r="J600" s="24">
        <v>0</v>
      </c>
      <c r="K600" s="24">
        <v>0</v>
      </c>
      <c r="L600" s="14">
        <f>貼り付けシート!C600</f>
        <v>9.1999999999999993</v>
      </c>
      <c r="M600" s="14">
        <f>貼り付けシート!D600</f>
        <v>4.7</v>
      </c>
      <c r="N600" s="18">
        <f>貼り付けシート!E600</f>
        <v>65.248709633951179</v>
      </c>
      <c r="O600" s="18">
        <f>貼り付けシート!F600</f>
        <v>3.0100080677539225</v>
      </c>
      <c r="P600" s="19">
        <f t="shared" si="58"/>
        <v>3.0100080677539225</v>
      </c>
      <c r="Q600" s="19">
        <f t="shared" si="59"/>
        <v>0</v>
      </c>
    </row>
    <row r="601" spans="1:17">
      <c r="A601" s="38">
        <v>41664</v>
      </c>
      <c r="B601" s="49" t="s">
        <v>168</v>
      </c>
      <c r="C601" s="24">
        <f t="shared" si="54"/>
        <v>30.406921776000001</v>
      </c>
      <c r="D601" s="24">
        <f t="shared" si="55"/>
        <v>0.5680506736062132</v>
      </c>
      <c r="E601" s="18">
        <f>IF(G601&gt;=0.3,(バックデータ一覧!$C$10*(バックデータ一覧!$C$12*計算過程!L601+バックデータ一覧!$C$13*LN(計算過程!G601)+バックデータ一覧!$C$14)^バックデータ一覧!$C$11+バックデータ一覧!$E$10*(計算過程!G601/(バックデータ一覧!$E$12*計算過程!L601+バックデータ一覧!$E$13*LN(計算過程!G601)+バックデータ一覧!$E$14))^バックデータ一覧!$E$11)*計算過程!$W$11*10^-3,0)</f>
        <v>0</v>
      </c>
      <c r="F601" s="18">
        <f>IF(G601&lt;0.3,(バックデータ一覧!$C$10*(バックデータ一覧!$C$12*計算過程!L601+バックデータ一覧!$C$13*LN(0.3)+バックデータ一覧!$C$14)^バックデータ一覧!$C$11+バックデータ一覧!$E$10*(0.3/(バックデータ一覧!$E$12*計算過程!L601+バックデータ一覧!$E$13*LN(0.3)+バックデータ一覧!$E$14))^バックデータ一覧!$E$11)*計算過程!$W$11*計算過程!G601/0.3*10^-3,0)</f>
        <v>0.5680506736062132</v>
      </c>
      <c r="G601" s="18">
        <f t="shared" si="56"/>
        <v>0.18134324317579065</v>
      </c>
      <c r="H601" s="18">
        <f t="shared" si="57"/>
        <v>5.514089809852412</v>
      </c>
      <c r="I601" s="24">
        <v>0</v>
      </c>
      <c r="J601" s="24">
        <v>0</v>
      </c>
      <c r="K601" s="24">
        <v>0</v>
      </c>
      <c r="L601" s="14">
        <f>貼り付けシート!C601</f>
        <v>7.6</v>
      </c>
      <c r="M601" s="14">
        <f>貼り付けシート!D601</f>
        <v>4.8</v>
      </c>
      <c r="N601" s="18">
        <f>貼り付けシート!E601</f>
        <v>74.268378184104634</v>
      </c>
      <c r="O601" s="18">
        <f>貼り付けシート!F601</f>
        <v>5.514089809852412</v>
      </c>
      <c r="P601" s="19">
        <f t="shared" si="58"/>
        <v>5.514089809852412</v>
      </c>
      <c r="Q601" s="19">
        <f t="shared" si="59"/>
        <v>0</v>
      </c>
    </row>
    <row r="602" spans="1:17">
      <c r="A602" s="38">
        <v>41664</v>
      </c>
      <c r="B602" s="49" t="s">
        <v>169</v>
      </c>
      <c r="C602" s="24">
        <f t="shared" si="54"/>
        <v>30.406921776000001</v>
      </c>
      <c r="D602" s="24">
        <f t="shared" si="55"/>
        <v>0.91367819641384251</v>
      </c>
      <c r="E602" s="18">
        <f>IF(G602&gt;=0.3,(バックデータ一覧!$C$10*(バックデータ一覧!$C$12*計算過程!L602+バックデータ一覧!$C$13*LN(計算過程!G602)+バックデータ一覧!$C$14)^バックデータ一覧!$C$11+バックデータ一覧!$E$10*(計算過程!G602/(バックデータ一覧!$E$12*計算過程!L602+バックデータ一覧!$E$13*LN(計算過程!G602)+バックデータ一覧!$E$14))^バックデータ一覧!$E$11)*計算過程!$W$11*10^-3,0)</f>
        <v>0</v>
      </c>
      <c r="F602" s="18">
        <f>IF(G602&lt;0.3,(バックデータ一覧!$C$10*(バックデータ一覧!$C$12*計算過程!L602+バックデータ一覧!$C$13*LN(0.3)+バックデータ一覧!$C$14)^バックデータ一覧!$C$11+バックデータ一覧!$E$10*(0.3/(バックデータ一覧!$E$12*計算過程!L602+バックデータ一覧!$E$13*LN(0.3)+バックデータ一覧!$E$14))^バックデータ一覧!$E$11)*計算過程!$W$11*計算過程!G602/0.3*10^-3,0)</f>
        <v>0.91367819641384251</v>
      </c>
      <c r="G602" s="18">
        <f t="shared" si="56"/>
        <v>0.27972244326249218</v>
      </c>
      <c r="H602" s="18">
        <f t="shared" si="57"/>
        <v>8.5054984512741978</v>
      </c>
      <c r="I602" s="24">
        <v>0</v>
      </c>
      <c r="J602" s="24">
        <v>0</v>
      </c>
      <c r="K602" s="24">
        <v>0</v>
      </c>
      <c r="L602" s="14">
        <f>貼り付けシート!C602</f>
        <v>6.4</v>
      </c>
      <c r="M602" s="14">
        <f>貼り付けシート!D602</f>
        <v>4.7</v>
      </c>
      <c r="N602" s="18">
        <f>貼り付けシート!E602</f>
        <v>78.976487874425587</v>
      </c>
      <c r="O602" s="18">
        <f>貼り付けシート!F602</f>
        <v>8.5054984512741978</v>
      </c>
      <c r="P602" s="19">
        <f t="shared" si="58"/>
        <v>8.5054984512741978</v>
      </c>
      <c r="Q602" s="19">
        <f t="shared" si="59"/>
        <v>0</v>
      </c>
    </row>
    <row r="603" spans="1:17">
      <c r="A603" s="38">
        <v>41664</v>
      </c>
      <c r="B603" s="49" t="s">
        <v>170</v>
      </c>
      <c r="C603" s="24">
        <f t="shared" si="54"/>
        <v>30.406921776000001</v>
      </c>
      <c r="D603" s="24">
        <f t="shared" si="55"/>
        <v>1.079462603832281</v>
      </c>
      <c r="E603" s="18">
        <f>IF(G603&gt;=0.3,(バックデータ一覧!$C$10*(バックデータ一覧!$C$12*計算過程!L603+バックデータ一覧!$C$13*LN(計算過程!G603)+バックデータ一覧!$C$14)^バックデータ一覧!$C$11+バックデータ一覧!$E$10*(計算過程!G603/(バックデータ一覧!$E$12*計算過程!L603+バックデータ一覧!$E$13*LN(計算過程!G603)+バックデータ一覧!$E$14))^バックデータ一覧!$E$11)*計算過程!$W$11*10^-3,0)</f>
        <v>1.079462603832281</v>
      </c>
      <c r="F603" s="18">
        <f>IF(G603&lt;0.3,(バックデータ一覧!$C$10*(バックデータ一覧!$C$12*計算過程!L603+バックデータ一覧!$C$13*LN(0.3)+バックデータ一覧!$C$14)^バックデータ一覧!$C$11+バックデータ一覧!$E$10*(0.3/(バックデータ一覧!$E$12*計算過程!L603+バックデータ一覧!$E$13*LN(0.3)+バックデータ一覧!$E$14))^バックデータ一覧!$E$11)*計算過程!$W$11*計算過程!G603/0.3*10^-3,0)</f>
        <v>0</v>
      </c>
      <c r="G603" s="18">
        <f t="shared" si="56"/>
        <v>0.31965918171166857</v>
      </c>
      <c r="H603" s="18">
        <f t="shared" si="57"/>
        <v>9.7198517332868768</v>
      </c>
      <c r="I603" s="24">
        <v>0</v>
      </c>
      <c r="J603" s="24">
        <v>0</v>
      </c>
      <c r="K603" s="24">
        <v>0</v>
      </c>
      <c r="L603" s="14">
        <f>貼り付けシート!C603</f>
        <v>5.3</v>
      </c>
      <c r="M603" s="14">
        <f>貼り付けシート!D603</f>
        <v>4.5999999999999996</v>
      </c>
      <c r="N603" s="18">
        <f>貼り付けシート!E603</f>
        <v>83.429494525921641</v>
      </c>
      <c r="O603" s="18">
        <f>貼り付けシート!F603</f>
        <v>9.7198517332868768</v>
      </c>
      <c r="P603" s="19">
        <f t="shared" si="58"/>
        <v>9.7198517332868768</v>
      </c>
      <c r="Q603" s="19">
        <f t="shared" si="59"/>
        <v>0</v>
      </c>
    </row>
    <row r="604" spans="1:17">
      <c r="A604" s="38">
        <v>41664</v>
      </c>
      <c r="B604" s="49" t="s">
        <v>171</v>
      </c>
      <c r="C604" s="24">
        <f t="shared" si="54"/>
        <v>23.413329767519997</v>
      </c>
      <c r="D604" s="24">
        <f t="shared" si="55"/>
        <v>1.7412175964891585</v>
      </c>
      <c r="E604" s="18">
        <f>IF(G604&gt;=0.3,(バックデータ一覧!$C$10*(バックデータ一覧!$C$12*計算過程!L604+バックデータ一覧!$C$13*LN(計算過程!G604)+バックデータ一覧!$C$14)^バックデータ一覧!$C$11+バックデータ一覧!$E$10*(計算過程!G604/(バックデータ一覧!$E$12*計算過程!L604+バックデータ一覧!$E$13*LN(計算過程!G604)+バックデータ一覧!$E$14))^バックデータ一覧!$E$11)*計算過程!$W$11*10^-3,0)</f>
        <v>1.7412175964891585</v>
      </c>
      <c r="F604" s="18">
        <f>IF(G604&lt;0.3,(バックデータ一覧!$C$10*(バックデータ一覧!$C$12*計算過程!L604+バックデータ一覧!$C$13*LN(0.3)+バックデータ一覧!$C$14)^バックデータ一覧!$C$11+バックデータ一覧!$E$10*(0.3/(バックデータ一覧!$E$12*計算過程!L604+バックデータ一覧!$E$13*LN(0.3)+バックデータ一覧!$E$14))^バックデータ一覧!$E$11)*計算過程!$W$11*計算過程!G604/0.3*10^-3,0)</f>
        <v>0</v>
      </c>
      <c r="G604" s="18">
        <f t="shared" si="56"/>
        <v>0.55530327595930484</v>
      </c>
      <c r="H604" s="18">
        <f t="shared" si="57"/>
        <v>16.885063274051124</v>
      </c>
      <c r="I604" s="24">
        <v>0</v>
      </c>
      <c r="J604" s="24">
        <v>0</v>
      </c>
      <c r="K604" s="24">
        <v>0</v>
      </c>
      <c r="L604" s="14">
        <f>貼り付けシート!C604</f>
        <v>4.5</v>
      </c>
      <c r="M604" s="14">
        <f>貼り付けシート!D604</f>
        <v>4.4000000000000004</v>
      </c>
      <c r="N604" s="18">
        <f>貼り付けシート!E604</f>
        <v>84.412330226527175</v>
      </c>
      <c r="O604" s="18">
        <f>貼り付けシート!F604</f>
        <v>13.001498721019365</v>
      </c>
      <c r="P604" s="19">
        <f t="shared" si="58"/>
        <v>13.001498721019365</v>
      </c>
      <c r="Q604" s="19">
        <f t="shared" si="59"/>
        <v>0</v>
      </c>
    </row>
    <row r="605" spans="1:17">
      <c r="A605" s="38">
        <v>41664</v>
      </c>
      <c r="B605" s="49" t="s">
        <v>172</v>
      </c>
      <c r="C605" s="24">
        <f t="shared" si="54"/>
        <v>23.413329767519997</v>
      </c>
      <c r="D605" s="24">
        <f t="shared" si="55"/>
        <v>1.8110576476272331</v>
      </c>
      <c r="E605" s="18">
        <f>IF(G605&gt;=0.3,(バックデータ一覧!$C$10*(バックデータ一覧!$C$12*計算過程!L605+バックデータ一覧!$C$13*LN(計算過程!G605)+バックデータ一覧!$C$14)^バックデータ一覧!$C$11+バックデータ一覧!$E$10*(計算過程!G605/(バックデータ一覧!$E$12*計算過程!L605+バックデータ一覧!$E$13*LN(計算過程!G605)+バックデータ一覧!$E$14))^バックデータ一覧!$E$11)*計算過程!$W$11*10^-3,0)</f>
        <v>1.8110576476272331</v>
      </c>
      <c r="F605" s="18">
        <f>IF(G605&lt;0.3,(バックデータ一覧!$C$10*(バックデータ一覧!$C$12*計算過程!L605+バックデータ一覧!$C$13*LN(0.3)+バックデータ一覧!$C$14)^バックデータ一覧!$C$11+バックデータ一覧!$E$10*(0.3/(バックデータ一覧!$E$12*計算過程!L605+バックデータ一覧!$E$13*LN(0.3)+バックデータ一覧!$E$14))^バックデータ一覧!$E$11)*計算過程!$W$11*計算過程!G605/0.3*10^-3,0)</f>
        <v>0</v>
      </c>
      <c r="G605" s="18">
        <f t="shared" si="56"/>
        <v>0.5777703918974213</v>
      </c>
      <c r="H605" s="18">
        <f t="shared" si="57"/>
        <v>17.568219110913756</v>
      </c>
      <c r="I605" s="24">
        <v>0</v>
      </c>
      <c r="J605" s="24">
        <v>0</v>
      </c>
      <c r="K605" s="24">
        <v>0</v>
      </c>
      <c r="L605" s="14">
        <f>貼り付けシート!C605</f>
        <v>4.0999999999999996</v>
      </c>
      <c r="M605" s="14">
        <f>貼り付けシート!D605</f>
        <v>4.3</v>
      </c>
      <c r="N605" s="18">
        <f>貼り付けシート!E605</f>
        <v>84.85481429456388</v>
      </c>
      <c r="O605" s="18">
        <f>貼り付けシート!F605</f>
        <v>13.527528715403591</v>
      </c>
      <c r="P605" s="19">
        <f t="shared" si="58"/>
        <v>13.527528715403591</v>
      </c>
      <c r="Q605" s="19">
        <f t="shared" si="59"/>
        <v>0</v>
      </c>
    </row>
    <row r="606" spans="1:17">
      <c r="A606" s="38">
        <v>41665</v>
      </c>
      <c r="B606" s="49" t="s">
        <v>149</v>
      </c>
      <c r="C606" s="24">
        <f t="shared" si="54"/>
        <v>23.413329767519997</v>
      </c>
      <c r="D606" s="24">
        <f t="shared" si="55"/>
        <v>1.9213831164465516</v>
      </c>
      <c r="E606" s="18">
        <f>IF(G606&gt;=0.3,(バックデータ一覧!$C$10*(バックデータ一覧!$C$12*計算過程!L606+バックデータ一覧!$C$13*LN(計算過程!G606)+バックデータ一覧!$C$14)^バックデータ一覧!$C$11+バックデータ一覧!$E$10*(計算過程!G606/(バックデータ一覧!$E$12*計算過程!L606+バックデータ一覧!$E$13*LN(計算過程!G606)+バックデータ一覧!$E$14))^バックデータ一覧!$E$11)*計算過程!$W$11*10^-3,0)</f>
        <v>1.9213831164465516</v>
      </c>
      <c r="F606" s="18">
        <f>IF(G606&lt;0.3,(バックデータ一覧!$C$10*(バックデータ一覧!$C$12*計算過程!L606+バックデータ一覧!$C$13*LN(0.3)+バックデータ一覧!$C$14)^バックデータ一覧!$C$11+バックデータ一覧!$E$10*(0.3/(バックデータ一覧!$E$12*計算過程!L606+バックデータ一覧!$E$13*LN(0.3)+バックデータ一覧!$E$14))^バックデータ一覧!$E$11)*計算過程!$W$11*計算過程!G606/0.3*10^-3,0)</f>
        <v>0</v>
      </c>
      <c r="G606" s="18">
        <f t="shared" si="56"/>
        <v>0.61657130726895426</v>
      </c>
      <c r="H606" s="18">
        <f t="shared" si="57"/>
        <v>18.748035509453153</v>
      </c>
      <c r="I606" s="24">
        <v>0</v>
      </c>
      <c r="J606" s="24">
        <v>0</v>
      </c>
      <c r="K606" s="24">
        <v>0</v>
      </c>
      <c r="L606" s="14">
        <f>貼り付けシート!C606</f>
        <v>3.6</v>
      </c>
      <c r="M606" s="14">
        <f>貼り付けシート!D606</f>
        <v>4.2</v>
      </c>
      <c r="N606" s="18">
        <f>貼り付けシート!E606</f>
        <v>85.864623524766856</v>
      </c>
      <c r="O606" s="18">
        <f>貼り付けシート!F606</f>
        <v>14.435987342278928</v>
      </c>
      <c r="P606" s="19">
        <f t="shared" si="58"/>
        <v>14.435987342278928</v>
      </c>
      <c r="Q606" s="19">
        <f t="shared" si="59"/>
        <v>0</v>
      </c>
    </row>
    <row r="607" spans="1:17">
      <c r="A607" s="38">
        <v>41665</v>
      </c>
      <c r="B607" s="49" t="s">
        <v>150</v>
      </c>
      <c r="C607" s="24">
        <f t="shared" si="54"/>
        <v>23.413329767519997</v>
      </c>
      <c r="D607" s="24">
        <f t="shared" si="55"/>
        <v>2.0075064412497126</v>
      </c>
      <c r="E607" s="18">
        <f>IF(G607&gt;=0.3,(バックデータ一覧!$C$10*(バックデータ一覧!$C$12*計算過程!L607+バックデータ一覧!$C$13*LN(計算過程!G607)+バックデータ一覧!$C$14)^バックデータ一覧!$C$11+バックデータ一覧!$E$10*(計算過程!G607/(バックデータ一覧!$E$12*計算過程!L607+バックデータ一覧!$E$13*LN(計算過程!G607)+バックデータ一覧!$E$14))^バックデータ一覧!$E$11)*計算過程!$W$11*10^-3,0)</f>
        <v>2.0075064412497126</v>
      </c>
      <c r="F607" s="18">
        <f>IF(G607&lt;0.3,(バックデータ一覧!$C$10*(バックデータ一覧!$C$12*計算過程!L607+バックデータ一覧!$C$13*LN(0.3)+バックデータ一覧!$C$14)^バックデータ一覧!$C$11+バックデータ一覧!$E$10*(0.3/(バックデータ一覧!$E$12*計算過程!L607+バックデータ一覧!$E$13*LN(0.3)+バックデータ一覧!$E$14))^バックデータ一覧!$E$11)*計算過程!$W$11*計算過程!G607/0.3*10^-3,0)</f>
        <v>0</v>
      </c>
      <c r="G607" s="18">
        <f t="shared" si="56"/>
        <v>0.6450974238470798</v>
      </c>
      <c r="H607" s="18">
        <f t="shared" si="57"/>
        <v>19.615426904817273</v>
      </c>
      <c r="I607" s="24">
        <v>0</v>
      </c>
      <c r="J607" s="24">
        <v>0</v>
      </c>
      <c r="K607" s="24">
        <v>0</v>
      </c>
      <c r="L607" s="14">
        <f>貼り付けシート!C607</f>
        <v>3.1</v>
      </c>
      <c r="M607" s="14">
        <f>貼り付けシート!D607</f>
        <v>4.0999999999999996</v>
      </c>
      <c r="N607" s="18">
        <f>貼り付けシート!E607</f>
        <v>86.849648188459994</v>
      </c>
      <c r="O607" s="18">
        <f>貼り付けシート!F607</f>
        <v>15.1038787167093</v>
      </c>
      <c r="P607" s="19">
        <f t="shared" si="58"/>
        <v>15.1038787167093</v>
      </c>
      <c r="Q607" s="19">
        <f t="shared" si="59"/>
        <v>0</v>
      </c>
    </row>
    <row r="608" spans="1:17">
      <c r="A608" s="38">
        <v>41665</v>
      </c>
      <c r="B608" s="49" t="s">
        <v>151</v>
      </c>
      <c r="C608" s="24">
        <f t="shared" si="54"/>
        <v>23.413329767519997</v>
      </c>
      <c r="D608" s="24">
        <f t="shared" si="55"/>
        <v>2.0832747290815314</v>
      </c>
      <c r="E608" s="18">
        <f>IF(G608&gt;=0.3,(バックデータ一覧!$C$10*(バックデータ一覧!$C$12*計算過程!L608+バックデータ一覧!$C$13*LN(計算過程!G608)+バックデータ一覧!$C$14)^バックデータ一覧!$C$11+バックデータ一覧!$E$10*(計算過程!G608/(バックデータ一覧!$E$12*計算過程!L608+バックデータ一覧!$E$13*LN(計算過程!G608)+バックデータ一覧!$E$14))^バックデータ一覧!$E$11)*計算過程!$W$11*10^-3,0)</f>
        <v>2.0832747290815314</v>
      </c>
      <c r="F608" s="18">
        <f>IF(G608&lt;0.3,(バックデータ一覧!$C$10*(バックデータ一覧!$C$12*計算過程!L608+バックデータ一覧!$C$13*LN(0.3)+バックデータ一覧!$C$14)^バックデータ一覧!$C$11+バックデータ一覧!$E$10*(0.3/(バックデータ一覧!$E$12*計算過程!L608+バックデータ一覧!$E$13*LN(0.3)+バックデータ一覧!$E$14))^バックデータ一覧!$E$11)*計算過程!$W$11*計算過程!G608/0.3*10^-3,0)</f>
        <v>0</v>
      </c>
      <c r="G608" s="18">
        <f t="shared" si="56"/>
        <v>0.66912398129191697</v>
      </c>
      <c r="H608" s="18">
        <f t="shared" si="57"/>
        <v>20.346000557589008</v>
      </c>
      <c r="I608" s="24">
        <v>0</v>
      </c>
      <c r="J608" s="24">
        <v>0</v>
      </c>
      <c r="K608" s="24">
        <v>0</v>
      </c>
      <c r="L608" s="14">
        <f>貼り付けシート!C608</f>
        <v>2.6</v>
      </c>
      <c r="M608" s="14">
        <f>貼り付けシート!D608</f>
        <v>3.9</v>
      </c>
      <c r="N608" s="18">
        <f>貼り付けシート!E608</f>
        <v>85.624895418449825</v>
      </c>
      <c r="O608" s="18">
        <f>貼り付けシート!F608</f>
        <v>15.666420429343535</v>
      </c>
      <c r="P608" s="19">
        <f t="shared" si="58"/>
        <v>15.666420429343535</v>
      </c>
      <c r="Q608" s="19">
        <f t="shared" si="59"/>
        <v>0</v>
      </c>
    </row>
    <row r="609" spans="1:17">
      <c r="A609" s="38">
        <v>41665</v>
      </c>
      <c r="B609" s="49" t="s">
        <v>152</v>
      </c>
      <c r="C609" s="24">
        <f t="shared" si="54"/>
        <v>23.413329767519997</v>
      </c>
      <c r="D609" s="24">
        <f t="shared" si="55"/>
        <v>2.0579168028871786</v>
      </c>
      <c r="E609" s="18">
        <f>IF(G609&gt;=0.3,(バックデータ一覧!$C$10*(バックデータ一覧!$C$12*計算過程!L609+バックデータ一覧!$C$13*LN(計算過程!G609)+バックデータ一覧!$C$14)^バックデータ一覧!$C$11+バックデータ一覧!$E$10*(計算過程!G609/(バックデータ一覧!$E$12*計算過程!L609+バックデータ一覧!$E$13*LN(計算過程!G609)+バックデータ一覧!$E$14))^バックデータ一覧!$E$11)*計算過程!$W$11*10^-3,0)</f>
        <v>2.0579168028871786</v>
      </c>
      <c r="F609" s="18">
        <f>IF(G609&lt;0.3,(バックデータ一覧!$C$10*(バックデータ一覧!$C$12*計算過程!L609+バックデータ一覧!$C$13*LN(0.3)+バックデータ一覧!$C$14)^バックデータ一覧!$C$11+バックデータ一覧!$E$10*(0.3/(バックデータ一覧!$E$12*計算過程!L609+バックデータ一覧!$E$13*LN(0.3)+バックデータ一覧!$E$14))^バックデータ一覧!$E$11)*計算過程!$W$11*計算過程!G609/0.3*10^-3,0)</f>
        <v>0</v>
      </c>
      <c r="G609" s="18">
        <f t="shared" si="56"/>
        <v>0.66633166322511372</v>
      </c>
      <c r="H609" s="18">
        <f t="shared" si="57"/>
        <v>20.261094760558009</v>
      </c>
      <c r="I609" s="24">
        <v>0</v>
      </c>
      <c r="J609" s="24">
        <v>0</v>
      </c>
      <c r="K609" s="24">
        <v>0</v>
      </c>
      <c r="L609" s="14">
        <f>貼り付けシート!C609</f>
        <v>3</v>
      </c>
      <c r="M609" s="14">
        <f>貼り付けシート!D609</f>
        <v>4</v>
      </c>
      <c r="N609" s="18">
        <f>貼り付けシート!E609</f>
        <v>85.347547380843707</v>
      </c>
      <c r="O609" s="18">
        <f>貼り付けシート!F609</f>
        <v>15.601042965629667</v>
      </c>
      <c r="P609" s="19">
        <f t="shared" si="58"/>
        <v>15.601042965629667</v>
      </c>
      <c r="Q609" s="19">
        <f t="shared" si="59"/>
        <v>0</v>
      </c>
    </row>
    <row r="610" spans="1:17">
      <c r="A610" s="38">
        <v>41665</v>
      </c>
      <c r="B610" s="49" t="s">
        <v>153</v>
      </c>
      <c r="C610" s="24">
        <f t="shared" si="54"/>
        <v>23.413329767519997</v>
      </c>
      <c r="D610" s="24">
        <f t="shared" si="55"/>
        <v>2.0841867735088671</v>
      </c>
      <c r="E610" s="18">
        <f>IF(G610&gt;=0.3,(バックデータ一覧!$C$10*(バックデータ一覧!$C$12*計算過程!L610+バックデータ一覧!$C$13*LN(計算過程!G610)+バックデータ一覧!$C$14)^バックデータ一覧!$C$11+バックデータ一覧!$E$10*(計算過程!G610/(バックデータ一覧!$E$12*計算過程!L610+バックデータ一覧!$E$13*LN(計算過程!G610)+バックデータ一覧!$E$14))^バックデータ一覧!$E$11)*計算過程!$W$11*10^-3,0)</f>
        <v>2.0841867735088671</v>
      </c>
      <c r="F610" s="18">
        <f>IF(G610&lt;0.3,(バックデータ一覧!$C$10*(バックデータ一覧!$C$12*計算過程!L610+バックデータ一覧!$C$13*LN(0.3)+バックデータ一覧!$C$14)^バックデータ一覧!$C$11+バックデータ一覧!$E$10*(0.3/(バックデータ一覧!$E$12*計算過程!L610+バックデータ一覧!$E$13*LN(0.3)+バックデータ一覧!$E$14))^バックデータ一覧!$E$11)*計算過程!$W$11*計算過程!G610/0.3*10^-3,0)</f>
        <v>0</v>
      </c>
      <c r="G610" s="18">
        <f t="shared" si="56"/>
        <v>0.67413310212225619</v>
      </c>
      <c r="H610" s="18">
        <f t="shared" si="57"/>
        <v>20.498312502843664</v>
      </c>
      <c r="I610" s="24">
        <v>0</v>
      </c>
      <c r="J610" s="24">
        <v>0</v>
      </c>
      <c r="K610" s="24">
        <v>0</v>
      </c>
      <c r="L610" s="14">
        <f>貼り付けシート!C610</f>
        <v>2.8</v>
      </c>
      <c r="M610" s="14">
        <f>貼り付けシート!D610</f>
        <v>3.9</v>
      </c>
      <c r="N610" s="18">
        <f>貼り付けシート!E610</f>
        <v>84.41653496999497</v>
      </c>
      <c r="O610" s="18">
        <f>貼り付けシート!F610</f>
        <v>15.783700627189623</v>
      </c>
      <c r="P610" s="19">
        <f t="shared" si="58"/>
        <v>15.783700627189623</v>
      </c>
      <c r="Q610" s="19">
        <f t="shared" si="59"/>
        <v>0</v>
      </c>
    </row>
    <row r="611" spans="1:17">
      <c r="A611" s="38">
        <v>41665</v>
      </c>
      <c r="B611" s="49" t="s">
        <v>154</v>
      </c>
      <c r="C611" s="24">
        <f t="shared" si="54"/>
        <v>23.413329767519997</v>
      </c>
      <c r="D611" s="24">
        <f t="shared" si="55"/>
        <v>2.2427885375059313</v>
      </c>
      <c r="E611" s="18">
        <f>IF(G611&gt;=0.3,(バックデータ一覧!$C$10*(バックデータ一覧!$C$12*計算過程!L611+バックデータ一覧!$C$13*LN(計算過程!G611)+バックデータ一覧!$C$14)^バックデータ一覧!$C$11+バックデータ一覧!$E$10*(計算過程!G611/(バックデータ一覧!$E$12*計算過程!L611+バックデータ一覧!$E$13*LN(計算過程!G611)+バックデータ一覧!$E$14))^バックデータ一覧!$E$11)*計算過程!$W$11*10^-3,0)</f>
        <v>2.2427885375059313</v>
      </c>
      <c r="F611" s="18">
        <f>IF(G611&lt;0.3,(バックデータ一覧!$C$10*(バックデータ一覧!$C$12*計算過程!L611+バックデータ一覧!$C$13*LN(0.3)+バックデータ一覧!$C$14)^バックデータ一覧!$C$11+バックデータ一覧!$E$10*(0.3/(バックデータ一覧!$E$12*計算過程!L611+バックデータ一覧!$E$13*LN(0.3)+バックデータ一覧!$E$14))^バックデータ一覧!$E$11)*計算過程!$W$11*計算過程!G611/0.3*10^-3,0)</f>
        <v>0</v>
      </c>
      <c r="G611" s="18">
        <f t="shared" si="56"/>
        <v>0.74139882702129012</v>
      </c>
      <c r="H611" s="18">
        <f t="shared" si="57"/>
        <v>22.543656138054523</v>
      </c>
      <c r="I611" s="24">
        <v>0</v>
      </c>
      <c r="J611" s="24">
        <v>0</v>
      </c>
      <c r="K611" s="24">
        <v>0</v>
      </c>
      <c r="L611" s="14">
        <f>貼り付けシート!C611</f>
        <v>2.4</v>
      </c>
      <c r="M611" s="14">
        <f>貼り付けシート!D611</f>
        <v>3.8</v>
      </c>
      <c r="N611" s="18">
        <f>貼り付けシート!E611</f>
        <v>84.639101551180659</v>
      </c>
      <c r="O611" s="18">
        <f>貼り付けシート!F611</f>
        <v>17.358615226301982</v>
      </c>
      <c r="P611" s="19">
        <f t="shared" si="58"/>
        <v>17.358615226301982</v>
      </c>
      <c r="Q611" s="19">
        <f t="shared" si="59"/>
        <v>0</v>
      </c>
    </row>
    <row r="612" spans="1:17">
      <c r="A612" s="38">
        <v>41665</v>
      </c>
      <c r="B612" s="49" t="s">
        <v>155</v>
      </c>
      <c r="C612" s="24">
        <f t="shared" si="54"/>
        <v>23.413329767519997</v>
      </c>
      <c r="D612" s="24">
        <f t="shared" si="55"/>
        <v>2.0470969091300768</v>
      </c>
      <c r="E612" s="18">
        <f>IF(G612&gt;=0.3,(バックデータ一覧!$C$10*(バックデータ一覧!$C$12*計算過程!L612+バックデータ一覧!$C$13*LN(計算過程!G612)+バックデータ一覧!$C$14)^バックデータ一覧!$C$11+バックデータ一覧!$E$10*(計算過程!G612/(バックデータ一覧!$E$12*計算過程!L612+バックデータ一覧!$E$13*LN(計算過程!G612)+バックデータ一覧!$E$14))^バックデータ一覧!$E$11)*計算過程!$W$11*10^-3,0)</f>
        <v>2.0470969091300768</v>
      </c>
      <c r="F612" s="18">
        <f>IF(G612&lt;0.3,(バックデータ一覧!$C$10*(バックデータ一覧!$C$12*計算過程!L612+バックデータ一覧!$C$13*LN(0.3)+バックデータ一覧!$C$14)^バックデータ一覧!$C$11+バックデータ一覧!$E$10*(0.3/(バックデータ一覧!$E$12*計算過程!L612+バックデータ一覧!$E$13*LN(0.3)+バックデータ一覧!$E$14))^バックデータ一覧!$E$11)*計算過程!$W$11*計算過程!G612/0.3*10^-3,0)</f>
        <v>0</v>
      </c>
      <c r="G612" s="18">
        <f t="shared" si="56"/>
        <v>0.64562604568431881</v>
      </c>
      <c r="H612" s="18">
        <f t="shared" si="57"/>
        <v>19.631500667671286</v>
      </c>
      <c r="I612" s="24">
        <v>0</v>
      </c>
      <c r="J612" s="24">
        <v>0</v>
      </c>
      <c r="K612" s="24">
        <v>0</v>
      </c>
      <c r="L612" s="14">
        <f>貼り付けシート!C612</f>
        <v>2.2999999999999998</v>
      </c>
      <c r="M612" s="14">
        <f>貼り付けシート!D612</f>
        <v>3.8</v>
      </c>
      <c r="N612" s="18">
        <f>貼り付けシート!E612</f>
        <v>85.24445419720017</v>
      </c>
      <c r="O612" s="18">
        <f>貼り付けシート!F612</f>
        <v>15.116255514106891</v>
      </c>
      <c r="P612" s="19">
        <f t="shared" si="58"/>
        <v>15.116255514106891</v>
      </c>
      <c r="Q612" s="19">
        <f t="shared" si="59"/>
        <v>0</v>
      </c>
    </row>
    <row r="613" spans="1:17">
      <c r="A613" s="38">
        <v>41665</v>
      </c>
      <c r="B613" s="49" t="s">
        <v>156</v>
      </c>
      <c r="C613" s="24">
        <f t="shared" si="54"/>
        <v>23.413329767519997</v>
      </c>
      <c r="D613" s="24">
        <f t="shared" si="55"/>
        <v>1.8625654936567453</v>
      </c>
      <c r="E613" s="18">
        <f>IF(G613&gt;=0.3,(バックデータ一覧!$C$10*(バックデータ一覧!$C$12*計算過程!L613+バックデータ一覧!$C$13*LN(計算過程!G613)+バックデータ一覧!$C$14)^バックデータ一覧!$C$11+バックデータ一覧!$E$10*(計算過程!G613/(バックデータ一覧!$E$12*計算過程!L613+バックデータ一覧!$E$13*LN(計算過程!G613)+バックデータ一覧!$E$14))^バックデータ一覧!$E$11)*計算過程!$W$11*10^-3,0)</f>
        <v>1.8625654936567453</v>
      </c>
      <c r="F613" s="18">
        <f>IF(G613&lt;0.3,(バックデータ一覧!$C$10*(バックデータ一覧!$C$12*計算過程!L613+バックデータ一覧!$C$13*LN(0.3)+バックデータ一覧!$C$14)^バックデータ一覧!$C$11+バックデータ一覧!$E$10*(0.3/(バックデータ一覧!$E$12*計算過程!L613+バックデータ一覧!$E$13*LN(0.3)+バックデータ一覧!$E$14))^バックデータ一覧!$E$11)*計算過程!$W$11*計算過程!G613/0.3*10^-3,0)</f>
        <v>0</v>
      </c>
      <c r="G613" s="18">
        <f t="shared" si="56"/>
        <v>0.56053068167983722</v>
      </c>
      <c r="H613" s="18">
        <f t="shared" si="57"/>
        <v>17.044012590886766</v>
      </c>
      <c r="I613" s="24">
        <v>0</v>
      </c>
      <c r="J613" s="24">
        <v>0</v>
      </c>
      <c r="K613" s="24">
        <v>0</v>
      </c>
      <c r="L613" s="14">
        <f>貼り付けシート!C613</f>
        <v>2.1</v>
      </c>
      <c r="M613" s="14">
        <f>貼り付けシート!D613</f>
        <v>3.8</v>
      </c>
      <c r="N613" s="18">
        <f>貼り付けシート!E613</f>
        <v>86.469689493844584</v>
      </c>
      <c r="O613" s="18">
        <f>貼り付けシート!F613</f>
        <v>13.123889694982809</v>
      </c>
      <c r="P613" s="19">
        <f t="shared" si="58"/>
        <v>13.123889694982809</v>
      </c>
      <c r="Q613" s="19">
        <f t="shared" si="59"/>
        <v>0</v>
      </c>
    </row>
    <row r="614" spans="1:17">
      <c r="A614" s="38">
        <v>41665</v>
      </c>
      <c r="B614" s="49" t="s">
        <v>157</v>
      </c>
      <c r="C614" s="24">
        <f t="shared" si="54"/>
        <v>30.406921776000001</v>
      </c>
      <c r="D614" s="24">
        <f t="shared" si="55"/>
        <v>0.55060011912686402</v>
      </c>
      <c r="E614" s="18">
        <f>IF(G614&gt;=0.3,(バックデータ一覧!$C$10*(バックデータ一覧!$C$12*計算過程!L614+バックデータ一覧!$C$13*LN(計算過程!G614)+バックデータ一覧!$C$14)^バックデータ一覧!$C$11+バックデータ一覧!$E$10*(計算過程!G614/(バックデータ一覧!$E$12*計算過程!L614+バックデータ一覧!$E$13*LN(計算過程!G614)+バックデータ一覧!$E$14))^バックデータ一覧!$E$11)*計算過程!$W$11*10^-3,0)</f>
        <v>0</v>
      </c>
      <c r="F614" s="18">
        <f>IF(G614&lt;0.3,(バックデータ一覧!$C$10*(バックデータ一覧!$C$12*計算過程!L614+バックデータ一覧!$C$13*LN(0.3)+バックデータ一覧!$C$14)^バックデータ一覧!$C$11+バックデータ一覧!$E$10*(0.3/(バックデータ一覧!$E$12*計算過程!L614+バックデータ一覧!$E$13*LN(0.3)+バックデータ一覧!$E$14))^バックデータ一覧!$E$11)*計算過程!$W$11*計算過程!G614/0.3*10^-3,0)</f>
        <v>0.55060011912686402</v>
      </c>
      <c r="G614" s="18">
        <f t="shared" si="56"/>
        <v>0.15697656786208244</v>
      </c>
      <c r="H614" s="18">
        <f t="shared" si="57"/>
        <v>4.7731742196472968</v>
      </c>
      <c r="I614" s="24">
        <v>0</v>
      </c>
      <c r="J614" s="24">
        <v>0</v>
      </c>
      <c r="K614" s="24">
        <v>0</v>
      </c>
      <c r="L614" s="14">
        <f>貼り付けシート!C614</f>
        <v>4.3</v>
      </c>
      <c r="M614" s="14">
        <f>貼り付けシート!D614</f>
        <v>4.0999999999999996</v>
      </c>
      <c r="N614" s="18">
        <f>貼り付けシート!E614</f>
        <v>79.805516603507002</v>
      </c>
      <c r="O614" s="18">
        <f>貼り付けシート!F614</f>
        <v>4.7731742196472968</v>
      </c>
      <c r="P614" s="19">
        <f t="shared" si="58"/>
        <v>4.7731742196472968</v>
      </c>
      <c r="Q614" s="19">
        <f t="shared" si="59"/>
        <v>0</v>
      </c>
    </row>
    <row r="615" spans="1:17">
      <c r="A615" s="38">
        <v>41665</v>
      </c>
      <c r="B615" s="49" t="s">
        <v>158</v>
      </c>
      <c r="C615" s="24">
        <f t="shared" si="54"/>
        <v>30.406921776000001</v>
      </c>
      <c r="D615" s="24">
        <f t="shared" si="55"/>
        <v>0.1489842786769047</v>
      </c>
      <c r="E615" s="18">
        <f>IF(G615&gt;=0.3,(バックデータ一覧!$C$10*(バックデータ一覧!$C$12*計算過程!L615+バックデータ一覧!$C$13*LN(計算過程!G615)+バックデータ一覧!$C$14)^バックデータ一覧!$C$11+バックデータ一覧!$E$10*(計算過程!G615/(バックデータ一覧!$E$12*計算過程!L615+バックデータ一覧!$E$13*LN(計算過程!G615)+バックデータ一覧!$E$14))^バックデータ一覧!$E$11)*計算過程!$W$11*10^-3,0)</f>
        <v>0</v>
      </c>
      <c r="F615" s="18">
        <f>IF(G615&lt;0.3,(バックデータ一覧!$C$10*(バックデータ一覧!$C$12*計算過程!L615+バックデータ一覧!$C$13*LN(0.3)+バックデータ一覧!$C$14)^バックデータ一覧!$C$11+バックデータ一覧!$E$10*(0.3/(バックデータ一覧!$E$12*計算過程!L615+バックデータ一覧!$E$13*LN(0.3)+バックデータ一覧!$E$14))^バックデータ一覧!$E$11)*計算過程!$W$11*計算過程!G615/0.3*10^-3,0)</f>
        <v>0.1489842786769047</v>
      </c>
      <c r="G615" s="18">
        <f t="shared" si="56"/>
        <v>5.1474663257164703E-2</v>
      </c>
      <c r="H615" s="18">
        <f t="shared" si="57"/>
        <v>1.5651860591065485</v>
      </c>
      <c r="I615" s="24">
        <v>0</v>
      </c>
      <c r="J615" s="24">
        <v>0</v>
      </c>
      <c r="K615" s="24">
        <v>0</v>
      </c>
      <c r="L615" s="14">
        <f>貼り付けシート!C615</f>
        <v>9.8000000000000007</v>
      </c>
      <c r="M615" s="14">
        <f>貼り付けシート!D615</f>
        <v>4.8</v>
      </c>
      <c r="N615" s="18">
        <f>貼り付けシート!E615</f>
        <v>63.990687895805131</v>
      </c>
      <c r="O615" s="18">
        <f>貼り付けシート!F615</f>
        <v>1.5651860591065485</v>
      </c>
      <c r="P615" s="19">
        <f t="shared" si="58"/>
        <v>1.5651860591065485</v>
      </c>
      <c r="Q615" s="19">
        <f t="shared" si="59"/>
        <v>0</v>
      </c>
    </row>
    <row r="616" spans="1:17">
      <c r="A616" s="38">
        <v>41665</v>
      </c>
      <c r="B616" s="49" t="s">
        <v>159</v>
      </c>
      <c r="C616" s="24">
        <f t="shared" si="54"/>
        <v>30.406921776000001</v>
      </c>
      <c r="D616" s="24">
        <f t="shared" si="55"/>
        <v>4.2977963399078015E-2</v>
      </c>
      <c r="E616" s="18">
        <f>IF(G616&gt;=0.3,(バックデータ一覧!$C$10*(バックデータ一覧!$C$12*計算過程!L616+バックデータ一覧!$C$13*LN(計算過程!G616)+バックデータ一覧!$C$14)^バックデータ一覧!$C$11+バックデータ一覧!$E$10*(計算過程!G616/(バックデータ一覧!$E$12*計算過程!L616+バックデータ一覧!$E$13*LN(計算過程!G616)+バックデータ一覧!$E$14))^バックデータ一覧!$E$11)*計算過程!$W$11*10^-3,0)</f>
        <v>0</v>
      </c>
      <c r="F616" s="18">
        <f>IF(G616&lt;0.3,(バックデータ一覧!$C$10*(バックデータ一覧!$C$12*計算過程!L616+バックデータ一覧!$C$13*LN(0.3)+バックデータ一覧!$C$14)^バックデータ一覧!$C$11+バックデータ一覧!$E$10*(0.3/(バックデータ一覧!$E$12*計算過程!L616+バックデータ一覧!$E$13*LN(0.3)+バックデータ一覧!$E$14))^バックデータ一覧!$E$11)*計算過程!$W$11*計算過程!G616/0.3*10^-3,0)</f>
        <v>4.2977963399078015E-2</v>
      </c>
      <c r="G616" s="18">
        <f t="shared" si="56"/>
        <v>1.7220861598167037E-2</v>
      </c>
      <c r="H616" s="18">
        <f t="shared" si="57"/>
        <v>0.52363339153078747</v>
      </c>
      <c r="I616" s="24">
        <v>0</v>
      </c>
      <c r="J616" s="24">
        <v>0</v>
      </c>
      <c r="K616" s="24">
        <v>0</v>
      </c>
      <c r="L616" s="14">
        <f>貼り付けシート!C616</f>
        <v>13.7</v>
      </c>
      <c r="M616" s="14">
        <f>貼り付けシート!D616</f>
        <v>5.6</v>
      </c>
      <c r="N616" s="18">
        <f>貼り付けシート!E616</f>
        <v>57.62149350766088</v>
      </c>
      <c r="O616" s="18">
        <f>貼り付けシート!F616</f>
        <v>0.52363339153078747</v>
      </c>
      <c r="P616" s="19">
        <f t="shared" si="58"/>
        <v>0.52363339153078747</v>
      </c>
      <c r="Q616" s="19">
        <f t="shared" si="59"/>
        <v>0</v>
      </c>
    </row>
    <row r="617" spans="1:17">
      <c r="A617" s="38">
        <v>41665</v>
      </c>
      <c r="B617" s="49" t="s">
        <v>160</v>
      </c>
      <c r="C617" s="24">
        <f t="shared" si="54"/>
        <v>30.406921776000001</v>
      </c>
      <c r="D617" s="24">
        <f t="shared" si="55"/>
        <v>9.1843948914977075E-3</v>
      </c>
      <c r="E617" s="18">
        <f>IF(G617&gt;=0.3,(バックデータ一覧!$C$10*(バックデータ一覧!$C$12*計算過程!L617+バックデータ一覧!$C$13*LN(計算過程!G617)+バックデータ一覧!$C$14)^バックデータ一覧!$C$11+バックデータ一覧!$E$10*(計算過程!G617/(バックデータ一覧!$E$12*計算過程!L617+バックデータ一覧!$E$13*LN(計算過程!G617)+バックデータ一覧!$E$14))^バックデータ一覧!$E$11)*計算過程!$W$11*10^-3,0)</f>
        <v>0</v>
      </c>
      <c r="F617" s="18">
        <f>IF(G617&lt;0.3,(バックデータ一覧!$C$10*(バックデータ一覧!$C$12*計算過程!L617+バックデータ一覧!$C$13*LN(0.3)+バックデータ一覧!$C$14)^バックデータ一覧!$C$11+バックデータ一覧!$E$10*(0.3/(バックデータ一覧!$E$12*計算過程!L617+バックデータ一覧!$E$13*LN(0.3)+バックデータ一覧!$E$14))^バックデータ一覧!$E$11)*計算過程!$W$11*計算過程!G617/0.3*10^-3,0)</f>
        <v>9.1843948914977075E-3</v>
      </c>
      <c r="G617" s="18">
        <f t="shared" si="56"/>
        <v>3.9880392626251608E-3</v>
      </c>
      <c r="H617" s="18">
        <f t="shared" si="57"/>
        <v>0.12126399789825998</v>
      </c>
      <c r="I617" s="24">
        <v>0</v>
      </c>
      <c r="J617" s="24">
        <v>0</v>
      </c>
      <c r="K617" s="24">
        <v>0</v>
      </c>
      <c r="L617" s="14">
        <f>貼り付けシート!C617</f>
        <v>15.7</v>
      </c>
      <c r="M617" s="14">
        <f>貼り付けシート!D617</f>
        <v>6.1</v>
      </c>
      <c r="N617" s="18">
        <f>貼り付けシート!E617</f>
        <v>55.119578210227125</v>
      </c>
      <c r="O617" s="18">
        <f>貼り付けシート!F617</f>
        <v>0.12126399789825998</v>
      </c>
      <c r="P617" s="19">
        <f t="shared" si="58"/>
        <v>0.12126399789825998</v>
      </c>
      <c r="Q617" s="19">
        <f t="shared" si="59"/>
        <v>0</v>
      </c>
    </row>
    <row r="618" spans="1:17">
      <c r="A618" s="38">
        <v>41665</v>
      </c>
      <c r="B618" s="49" t="s">
        <v>161</v>
      </c>
      <c r="C618" s="24">
        <f t="shared" si="54"/>
        <v>30.406921776000001</v>
      </c>
      <c r="D618" s="24">
        <f t="shared" si="55"/>
        <v>4.7309679932740194E-3</v>
      </c>
      <c r="E618" s="18">
        <f>IF(G618&gt;=0.3,(バックデータ一覧!$C$10*(バックデータ一覧!$C$12*計算過程!L618+バックデータ一覧!$C$13*LN(計算過程!G618)+バックデータ一覧!$C$14)^バックデータ一覧!$C$11+バックデータ一覧!$E$10*(計算過程!G618/(バックデータ一覧!$E$12*計算過程!L618+バックデータ一覧!$E$13*LN(計算過程!G618)+バックデータ一覧!$E$14))^バックデータ一覧!$E$11)*計算過程!$W$11*10^-3,0)</f>
        <v>0</v>
      </c>
      <c r="F618" s="18">
        <f>IF(G618&lt;0.3,(バックデータ一覧!$C$10*(バックデータ一覧!$C$12*計算過程!L618+バックデータ一覧!$C$13*LN(0.3)+バックデータ一覧!$C$14)^バックデータ一覧!$C$11+バックデータ一覧!$E$10*(0.3/(バックデータ一覧!$E$12*計算過程!L618+バックデータ一覧!$E$13*LN(0.3)+バックデータ一覧!$E$14))^バックデータ一覧!$E$11)*計算過程!$W$11*計算過程!G618/0.3*10^-3,0)</f>
        <v>4.7309679932740194E-3</v>
      </c>
      <c r="G618" s="18">
        <f t="shared" si="56"/>
        <v>2.1410748892276435E-3</v>
      </c>
      <c r="H618" s="18">
        <f t="shared" si="57"/>
        <v>6.5103496673302827E-2</v>
      </c>
      <c r="I618" s="24">
        <v>0</v>
      </c>
      <c r="J618" s="24">
        <v>0</v>
      </c>
      <c r="K618" s="24">
        <v>0</v>
      </c>
      <c r="L618" s="14">
        <f>貼り付けシート!C618</f>
        <v>16.7</v>
      </c>
      <c r="M618" s="14">
        <f>貼り付けシート!D618</f>
        <v>6.2</v>
      </c>
      <c r="N618" s="18">
        <f>貼り付けシート!E618</f>
        <v>52.552003316160814</v>
      </c>
      <c r="O618" s="18">
        <f>貼り付けシート!F618</f>
        <v>6.5103496673302827E-2</v>
      </c>
      <c r="P618" s="19">
        <f t="shared" si="58"/>
        <v>6.5103496673302827E-2</v>
      </c>
      <c r="Q618" s="19">
        <f t="shared" si="59"/>
        <v>0</v>
      </c>
    </row>
    <row r="619" spans="1:17">
      <c r="A619" s="38">
        <v>41665</v>
      </c>
      <c r="B619" s="49" t="s">
        <v>162</v>
      </c>
      <c r="C619" s="24">
        <f t="shared" si="54"/>
        <v>30.406921776000001</v>
      </c>
      <c r="D619" s="24">
        <f t="shared" si="55"/>
        <v>5.7500782737632712E-3</v>
      </c>
      <c r="E619" s="18">
        <f>IF(G619&gt;=0.3,(バックデータ一覧!$C$10*(バックデータ一覧!$C$12*計算過程!L619+バックデータ一覧!$C$13*LN(計算過程!G619)+バックデータ一覧!$C$14)^バックデータ一覧!$C$11+バックデータ一覧!$E$10*(計算過程!G619/(バックデータ一覧!$E$12*計算過程!L619+バックデータ一覧!$E$13*LN(計算過程!G619)+バックデータ一覧!$E$14))^バックデータ一覧!$E$11)*計算過程!$W$11*10^-3,0)</f>
        <v>0</v>
      </c>
      <c r="F619" s="18">
        <f>IF(G619&lt;0.3,(バックデータ一覧!$C$10*(バックデータ一覧!$C$12*計算過程!L619+バックデータ一覧!$C$13*LN(0.3)+バックデータ一覧!$C$14)^バックデータ一覧!$C$11+バックデータ一覧!$E$10*(0.3/(バックデータ一覧!$E$12*計算過程!L619+バックデータ一覧!$E$13*LN(0.3)+バックデータ一覧!$E$14))^バックデータ一覧!$E$11)*計算過程!$W$11*計算過程!G619/0.3*10^-3,0)</f>
        <v>5.7500782737632712E-3</v>
      </c>
      <c r="G619" s="18">
        <f t="shared" si="56"/>
        <v>2.5806681278429202E-3</v>
      </c>
      <c r="H619" s="18">
        <f t="shared" si="57"/>
        <v>7.8470173893136042E-2</v>
      </c>
      <c r="I619" s="24">
        <v>0</v>
      </c>
      <c r="J619" s="24">
        <v>0</v>
      </c>
      <c r="K619" s="24">
        <v>0</v>
      </c>
      <c r="L619" s="14">
        <f>貼り付けシート!C619</f>
        <v>16.5</v>
      </c>
      <c r="M619" s="14">
        <f>貼り付けシート!D619</f>
        <v>6.1</v>
      </c>
      <c r="N619" s="18">
        <f>貼り付けシート!E619</f>
        <v>52.374647280166343</v>
      </c>
      <c r="O619" s="18">
        <f>貼り付けシート!F619</f>
        <v>7.8470173893136042E-2</v>
      </c>
      <c r="P619" s="19">
        <f t="shared" si="58"/>
        <v>7.8470173893136042E-2</v>
      </c>
      <c r="Q619" s="19">
        <f t="shared" si="59"/>
        <v>0</v>
      </c>
    </row>
    <row r="620" spans="1:17">
      <c r="A620" s="38">
        <v>41665</v>
      </c>
      <c r="B620" s="49" t="s">
        <v>163</v>
      </c>
      <c r="C620" s="24">
        <f t="shared" si="54"/>
        <v>30.406921776000001</v>
      </c>
      <c r="D620" s="24">
        <f t="shared" si="55"/>
        <v>9.3352682788580554E-3</v>
      </c>
      <c r="E620" s="18">
        <f>IF(G620&gt;=0.3,(バックデータ一覧!$C$10*(バックデータ一覧!$C$12*計算過程!L620+バックデータ一覧!$C$13*LN(計算過程!G620)+バックデータ一覧!$C$14)^バックデータ一覧!$C$11+バックデータ一覧!$E$10*(計算過程!G620/(バックデータ一覧!$E$12*計算過程!L620+バックデータ一覧!$E$13*LN(計算過程!G620)+バックデータ一覧!$E$14))^バックデータ一覧!$E$11)*計算過程!$W$11*10^-3,0)</f>
        <v>0</v>
      </c>
      <c r="F620" s="18">
        <f>IF(G620&lt;0.3,(バックデータ一覧!$C$10*(バックデータ一覧!$C$12*計算過程!L620+バックデータ一覧!$C$13*LN(0.3)+バックデータ一覧!$C$14)^バックデータ一覧!$C$11+バックデータ一覧!$E$10*(0.3/(バックデータ一覧!$E$12*計算過程!L620+バックデータ一覧!$E$13*LN(0.3)+バックデータ一覧!$E$14))^バックデータ一覧!$E$11)*計算過程!$W$11*計算過程!G620/0.3*10^-3,0)</f>
        <v>9.3352682788580554E-3</v>
      </c>
      <c r="G620" s="18">
        <f t="shared" si="56"/>
        <v>4.1378738746287646E-3</v>
      </c>
      <c r="H620" s="18">
        <f t="shared" si="57"/>
        <v>0.12582000722479089</v>
      </c>
      <c r="I620" s="24">
        <v>0</v>
      </c>
      <c r="J620" s="24">
        <v>0</v>
      </c>
      <c r="K620" s="24">
        <v>0</v>
      </c>
      <c r="L620" s="14">
        <f>貼り付けシート!C620</f>
        <v>16.2</v>
      </c>
      <c r="M620" s="14">
        <f>貼り付けシート!D620</f>
        <v>6.3</v>
      </c>
      <c r="N620" s="18">
        <f>貼り付けシート!E620</f>
        <v>55.118398225633747</v>
      </c>
      <c r="O620" s="18">
        <f>貼り付けシート!F620</f>
        <v>0.12582000722479089</v>
      </c>
      <c r="P620" s="19">
        <f t="shared" si="58"/>
        <v>0.12582000722479089</v>
      </c>
      <c r="Q620" s="19">
        <f t="shared" si="59"/>
        <v>0</v>
      </c>
    </row>
    <row r="621" spans="1:17">
      <c r="A621" s="38">
        <v>41665</v>
      </c>
      <c r="B621" s="49" t="s">
        <v>164</v>
      </c>
      <c r="C621" s="24">
        <f t="shared" si="54"/>
        <v>30.406921776000001</v>
      </c>
      <c r="D621" s="24">
        <f t="shared" si="55"/>
        <v>1.055345050101289E-2</v>
      </c>
      <c r="E621" s="18">
        <f>IF(G621&gt;=0.3,(バックデータ一覧!$C$10*(バックデータ一覧!$C$12*計算過程!L621+バックデータ一覧!$C$13*LN(計算過程!G621)+バックデータ一覧!$C$14)^バックデータ一覧!$C$11+バックデータ一覧!$E$10*(計算過程!G621/(バックデータ一覧!$E$12*計算過程!L621+バックデータ一覧!$E$13*LN(計算過程!G621)+バックデータ一覧!$E$14))^バックデータ一覧!$E$11)*計算過程!$W$11*10^-3,0)</f>
        <v>0</v>
      </c>
      <c r="F621" s="18">
        <f>IF(G621&lt;0.3,(バックデータ一覧!$C$10*(バックデータ一覧!$C$12*計算過程!L621+バックデータ一覧!$C$13*LN(0.3)+バックデータ一覧!$C$14)^バックデータ一覧!$C$11+バックデータ一覧!$E$10*(0.3/(バックデータ一覧!$E$12*計算過程!L621+バックデータ一覧!$E$13*LN(0.3)+バックデータ一覧!$E$14))^バックデータ一覧!$E$11)*計算過程!$W$11*計算過程!G621/0.3*10^-3,0)</f>
        <v>1.055345050101289E-2</v>
      </c>
      <c r="G621" s="18">
        <f t="shared" si="56"/>
        <v>4.5266910711416882E-3</v>
      </c>
      <c r="H621" s="18">
        <f t="shared" si="57"/>
        <v>0.13764274130432297</v>
      </c>
      <c r="I621" s="24">
        <v>0</v>
      </c>
      <c r="J621" s="24">
        <v>0</v>
      </c>
      <c r="K621" s="24">
        <v>0</v>
      </c>
      <c r="L621" s="14">
        <f>貼り付けシート!C621</f>
        <v>15.4</v>
      </c>
      <c r="M621" s="14">
        <f>貼り付けシート!D621</f>
        <v>6.3</v>
      </c>
      <c r="N621" s="18">
        <f>貼り付けシート!E621</f>
        <v>58.014092531834379</v>
      </c>
      <c r="O621" s="18">
        <f>貼り付けシート!F621</f>
        <v>0.13764274130432297</v>
      </c>
      <c r="P621" s="19">
        <f t="shared" si="58"/>
        <v>0.13764274130432297</v>
      </c>
      <c r="Q621" s="19">
        <f t="shared" si="59"/>
        <v>0</v>
      </c>
    </row>
    <row r="622" spans="1:17">
      <c r="A622" s="38">
        <v>41665</v>
      </c>
      <c r="B622" s="49" t="s">
        <v>165</v>
      </c>
      <c r="C622" s="24">
        <f t="shared" si="54"/>
        <v>30.406921776000001</v>
      </c>
      <c r="D622" s="24">
        <f t="shared" si="55"/>
        <v>1.5313658557934583E-2</v>
      </c>
      <c r="E622" s="18">
        <f>IF(G622&gt;=0.3,(バックデータ一覧!$C$10*(バックデータ一覧!$C$12*計算過程!L622+バックデータ一覧!$C$13*LN(計算過程!G622)+バックデータ一覧!$C$14)^バックデータ一覧!$C$11+バックデータ一覧!$E$10*(計算過程!G622/(バックデータ一覧!$E$12*計算過程!L622+バックデータ一覧!$E$13*LN(計算過程!G622)+バックデータ一覧!$E$14))^バックデータ一覧!$E$11)*計算過程!$W$11*10^-3,0)</f>
        <v>0</v>
      </c>
      <c r="F622" s="18">
        <f>IF(G622&lt;0.3,(バックデータ一覧!$C$10*(バックデータ一覧!$C$12*計算過程!L622+バックデータ一覧!$C$13*LN(0.3)+バックデータ一覧!$C$14)^バックデータ一覧!$C$11+バックデータ一覧!$E$10*(0.3/(バックデータ一覧!$E$12*計算過程!L622+バックデータ一覧!$E$13*LN(0.3)+バックデータ一覧!$E$14))^バックデータ一覧!$E$11)*計算過程!$W$11*計算過程!G622/0.3*10^-3,0)</f>
        <v>1.5313658557934583E-2</v>
      </c>
      <c r="G622" s="18">
        <f t="shared" si="56"/>
        <v>6.515300909061811E-3</v>
      </c>
      <c r="H622" s="18">
        <f t="shared" si="57"/>
        <v>0.19811024508894418</v>
      </c>
      <c r="I622" s="24">
        <v>0</v>
      </c>
      <c r="J622" s="24">
        <v>0</v>
      </c>
      <c r="K622" s="24">
        <v>0</v>
      </c>
      <c r="L622" s="14">
        <f>貼り付けシート!C622</f>
        <v>15.2</v>
      </c>
      <c r="M622" s="14">
        <f>貼り付けシート!D622</f>
        <v>6.3</v>
      </c>
      <c r="N622" s="18">
        <f>貼り付けシート!E622</f>
        <v>58.764431657571627</v>
      </c>
      <c r="O622" s="18">
        <f>貼り付けシート!F622</f>
        <v>0.19811024508894418</v>
      </c>
      <c r="P622" s="19">
        <f t="shared" si="58"/>
        <v>0.19811024508894418</v>
      </c>
      <c r="Q622" s="19">
        <f t="shared" si="59"/>
        <v>0</v>
      </c>
    </row>
    <row r="623" spans="1:17">
      <c r="A623" s="38">
        <v>41665</v>
      </c>
      <c r="B623" s="49" t="s">
        <v>166</v>
      </c>
      <c r="C623" s="24">
        <f t="shared" si="54"/>
        <v>30.406921776000001</v>
      </c>
      <c r="D623" s="24">
        <f t="shared" si="55"/>
        <v>4.9205010322911205E-2</v>
      </c>
      <c r="E623" s="18">
        <f>IF(G623&gt;=0.3,(バックデータ一覧!$C$10*(バックデータ一覧!$C$12*計算過程!L623+バックデータ一覧!$C$13*LN(計算過程!G623)+バックデータ一覧!$C$14)^バックデータ一覧!$C$11+バックデータ一覧!$E$10*(計算過程!G623/(バックデータ一覧!$E$12*計算過程!L623+バックデータ一覧!$E$13*LN(計算過程!G623)+バックデータ一覧!$E$14))^バックデータ一覧!$E$11)*計算過程!$W$11*10^-3,0)</f>
        <v>0</v>
      </c>
      <c r="F623" s="18">
        <f>IF(G623&lt;0.3,(バックデータ一覧!$C$10*(バックデータ一覧!$C$12*計算過程!L623+バックデータ一覧!$C$13*LN(0.3)+バックデータ一覧!$C$14)^バックデータ一覧!$C$11+バックデータ一覧!$E$10*(0.3/(バックデータ一覧!$E$12*計算過程!L623+バックデータ一覧!$E$13*LN(0.3)+バックデータ一覧!$E$14))^バックデータ一覧!$E$11)*計算過程!$W$11*計算過程!G623/0.3*10^-3,0)</f>
        <v>4.9205010322911205E-2</v>
      </c>
      <c r="G623" s="18">
        <f t="shared" si="56"/>
        <v>2.0190452701573394E-2</v>
      </c>
      <c r="H623" s="18">
        <f t="shared" si="57"/>
        <v>0.6139295159187701</v>
      </c>
      <c r="I623" s="24">
        <v>0</v>
      </c>
      <c r="J623" s="24">
        <v>0</v>
      </c>
      <c r="K623" s="24">
        <v>0</v>
      </c>
      <c r="L623" s="14">
        <f>貼り付けシート!C623</f>
        <v>14.3</v>
      </c>
      <c r="M623" s="14">
        <f>貼り付けシート!D623</f>
        <v>6.3</v>
      </c>
      <c r="N623" s="18">
        <f>貼り付けシート!E623</f>
        <v>62.278465562658489</v>
      </c>
      <c r="O623" s="18">
        <f>貼り付けシート!F623</f>
        <v>0.6139295159187701</v>
      </c>
      <c r="P623" s="19">
        <f t="shared" si="58"/>
        <v>0.6139295159187701</v>
      </c>
      <c r="Q623" s="19">
        <f t="shared" si="59"/>
        <v>0</v>
      </c>
    </row>
    <row r="624" spans="1:17">
      <c r="A624" s="38">
        <v>41665</v>
      </c>
      <c r="B624" s="49" t="s">
        <v>167</v>
      </c>
      <c r="C624" s="24">
        <f t="shared" si="54"/>
        <v>30.406921776000001</v>
      </c>
      <c r="D624" s="24">
        <f t="shared" si="55"/>
        <v>0.2479438824244444</v>
      </c>
      <c r="E624" s="18">
        <f>IF(G624&gt;=0.3,(バックデータ一覧!$C$10*(バックデータ一覧!$C$12*計算過程!L624+バックデータ一覧!$C$13*LN(計算過程!G624)+バックデータ一覧!$C$14)^バックデータ一覧!$C$11+バックデータ一覧!$E$10*(計算過程!G624/(バックデータ一覧!$E$12*計算過程!L624+バックデータ一覧!$E$13*LN(計算過程!G624)+バックデータ一覧!$E$14))^バックデータ一覧!$E$11)*計算過程!$W$11*10^-3,0)</f>
        <v>0</v>
      </c>
      <c r="F624" s="18">
        <f>IF(G624&lt;0.3,(バックデータ一覧!$C$10*(バックデータ一覧!$C$12*計算過程!L624+バックデータ一覧!$C$13*LN(0.3)+バックデータ一覧!$C$14)^バックデータ一覧!$C$11+バックデータ一覧!$E$10*(0.3/(バックデータ一覧!$E$12*計算過程!L624+バックデータ一覧!$E$13*LN(0.3)+バックデータ一覧!$E$14))^バックデータ一覧!$E$11)*計算過程!$W$11*計算過程!G624/0.3*10^-3,0)</f>
        <v>0.2479438824244444</v>
      </c>
      <c r="G624" s="18">
        <f t="shared" si="56"/>
        <v>9.6288773457519142E-2</v>
      </c>
      <c r="H624" s="18">
        <f t="shared" si="57"/>
        <v>2.9278452024297699</v>
      </c>
      <c r="I624" s="24">
        <v>0</v>
      </c>
      <c r="J624" s="24">
        <v>0</v>
      </c>
      <c r="K624" s="24">
        <v>0</v>
      </c>
      <c r="L624" s="14">
        <f>貼り付けシート!C624</f>
        <v>12.9</v>
      </c>
      <c r="M624" s="14">
        <f>貼り付けシート!D624</f>
        <v>6.3</v>
      </c>
      <c r="N624" s="18">
        <f>貼り付けシート!E624</f>
        <v>68.223032947861924</v>
      </c>
      <c r="O624" s="18">
        <f>貼り付けシート!F624</f>
        <v>2.9278452024297699</v>
      </c>
      <c r="P624" s="19">
        <f t="shared" si="58"/>
        <v>2.9278452024297699</v>
      </c>
      <c r="Q624" s="19">
        <f t="shared" si="59"/>
        <v>0</v>
      </c>
    </row>
    <row r="625" spans="1:17">
      <c r="A625" s="38">
        <v>41665</v>
      </c>
      <c r="B625" s="49" t="s">
        <v>168</v>
      </c>
      <c r="C625" s="24">
        <f t="shared" si="54"/>
        <v>30.406921776000001</v>
      </c>
      <c r="D625" s="24">
        <f t="shared" si="55"/>
        <v>0.27295664350901389</v>
      </c>
      <c r="E625" s="18">
        <f>IF(G625&gt;=0.3,(バックデータ一覧!$C$10*(バックデータ一覧!$C$12*計算過程!L625+バックデータ一覧!$C$13*LN(計算過程!G625)+バックデータ一覧!$C$14)^バックデータ一覧!$C$11+バックデータ一覧!$E$10*(計算過程!G625/(バックデータ一覧!$E$12*計算過程!L625+バックデータ一覧!$E$13*LN(計算過程!G625)+バックデータ一覧!$E$14))^バックデータ一覧!$E$11)*計算過程!$W$11*10^-3,0)</f>
        <v>0</v>
      </c>
      <c r="F625" s="18">
        <f>IF(G625&lt;0.3,(バックデータ一覧!$C$10*(バックデータ一覧!$C$12*計算過程!L625+バックデータ一覧!$C$13*LN(0.3)+バックデータ一覧!$C$14)^バックデータ一覧!$C$11+バックデータ一覧!$E$10*(0.3/(バックデータ一覧!$E$12*計算過程!L625+バックデータ一覧!$E$13*LN(0.3)+バックデータ一覧!$E$14))^バックデータ一覧!$E$11)*計算過程!$W$11*計算過程!G625/0.3*10^-3,0)</f>
        <v>0.27295664350901389</v>
      </c>
      <c r="G625" s="18">
        <f t="shared" si="56"/>
        <v>0.10397484900623875</v>
      </c>
      <c r="H625" s="18">
        <f t="shared" si="57"/>
        <v>3.1615551004041134</v>
      </c>
      <c r="I625" s="24">
        <v>0</v>
      </c>
      <c r="J625" s="24">
        <v>0</v>
      </c>
      <c r="K625" s="24">
        <v>0</v>
      </c>
      <c r="L625" s="14">
        <f>貼り付けシート!C625</f>
        <v>12.4</v>
      </c>
      <c r="M625" s="14">
        <f>貼り付けシート!D625</f>
        <v>6.3</v>
      </c>
      <c r="N625" s="18">
        <f>貼り付けシート!E625</f>
        <v>70.498156750703316</v>
      </c>
      <c r="O625" s="18">
        <f>貼り付けシート!F625</f>
        <v>3.1615551004041134</v>
      </c>
      <c r="P625" s="19">
        <f t="shared" si="58"/>
        <v>3.1615551004041134</v>
      </c>
      <c r="Q625" s="19">
        <f t="shared" si="59"/>
        <v>0</v>
      </c>
    </row>
    <row r="626" spans="1:17">
      <c r="A626" s="38">
        <v>41665</v>
      </c>
      <c r="B626" s="49" t="s">
        <v>169</v>
      </c>
      <c r="C626" s="24">
        <f t="shared" si="54"/>
        <v>30.406921776000001</v>
      </c>
      <c r="D626" s="24">
        <f t="shared" si="55"/>
        <v>0.39037667694074951</v>
      </c>
      <c r="E626" s="18">
        <f>IF(G626&gt;=0.3,(バックデータ一覧!$C$10*(バックデータ一覧!$C$12*計算過程!L626+バックデータ一覧!$C$13*LN(計算過程!G626)+バックデータ一覧!$C$14)^バックデータ一覧!$C$11+バックデータ一覧!$E$10*(計算過程!G626/(バックデータ一覧!$E$12*計算過程!L626+バックデータ一覧!$E$13*LN(計算過程!G626)+バックデータ一覧!$E$14))^バックデータ一覧!$E$11)*計算過程!$W$11*10^-3,0)</f>
        <v>0</v>
      </c>
      <c r="F626" s="18">
        <f>IF(G626&lt;0.3,(バックデータ一覧!$C$10*(バックデータ一覧!$C$12*計算過程!L626+バックデータ一覧!$C$13*LN(0.3)+バックデータ一覧!$C$14)^バックデータ一覧!$C$11+バックデータ一覧!$E$10*(0.3/(バックデータ一覧!$E$12*計算過程!L626+バックデータ一覧!$E$13*LN(0.3)+バックデータ一覧!$E$14))^バックデータ一覧!$E$11)*計算過程!$W$11*計算過程!G626/0.3*10^-3,0)</f>
        <v>0.39037667694074951</v>
      </c>
      <c r="G626" s="18">
        <f t="shared" si="56"/>
        <v>0.14644175201676379</v>
      </c>
      <c r="H626" s="18">
        <f t="shared" si="57"/>
        <v>4.4528428983141266</v>
      </c>
      <c r="I626" s="24">
        <v>0</v>
      </c>
      <c r="J626" s="24">
        <v>0</v>
      </c>
      <c r="K626" s="24">
        <v>0</v>
      </c>
      <c r="L626" s="14">
        <f>貼り付けシート!C626</f>
        <v>12</v>
      </c>
      <c r="M626" s="14">
        <f>貼り付けシート!D626</f>
        <v>6.3</v>
      </c>
      <c r="N626" s="18">
        <f>貼り付けシート!E626</f>
        <v>72.379535326183017</v>
      </c>
      <c r="O626" s="18">
        <f>貼り付けシート!F626</f>
        <v>4.4528428983141266</v>
      </c>
      <c r="P626" s="19">
        <f t="shared" si="58"/>
        <v>4.4528428983141266</v>
      </c>
      <c r="Q626" s="19">
        <f t="shared" si="59"/>
        <v>0</v>
      </c>
    </row>
    <row r="627" spans="1:17">
      <c r="A627" s="38">
        <v>41665</v>
      </c>
      <c r="B627" s="49" t="s">
        <v>170</v>
      </c>
      <c r="C627" s="24">
        <f t="shared" si="54"/>
        <v>30.406921776000001</v>
      </c>
      <c r="D627" s="24">
        <f t="shared" si="55"/>
        <v>0.35918942372988283</v>
      </c>
      <c r="E627" s="18">
        <f>IF(G627&gt;=0.3,(バックデータ一覧!$C$10*(バックデータ一覧!$C$12*計算過程!L627+バックデータ一覧!$C$13*LN(計算過程!G627)+バックデータ一覧!$C$14)^バックデータ一覧!$C$11+バックデータ一覧!$E$10*(計算過程!G627/(バックデータ一覧!$E$12*計算過程!L627+バックデータ一覧!$E$13*LN(計算過程!G627)+バックデータ一覧!$E$14))^バックデータ一覧!$E$11)*計算過程!$W$11*10^-3,0)</f>
        <v>0</v>
      </c>
      <c r="F627" s="18">
        <f>IF(G627&lt;0.3,(バックデータ一覧!$C$10*(バックデータ一覧!$C$12*計算過程!L627+バックデータ一覧!$C$13*LN(0.3)+バックデータ一覧!$C$14)^バックデータ一覧!$C$11+バックデータ一覧!$E$10*(0.3/(バックデータ一覧!$E$12*計算過程!L627+バックデータ一覧!$E$13*LN(0.3)+バックデータ一覧!$E$14))^バックデータ一覧!$E$11)*計算過程!$W$11*計算過程!G627/0.3*10^-3,0)</f>
        <v>0.35918942372988283</v>
      </c>
      <c r="G627" s="18">
        <f t="shared" si="56"/>
        <v>0.13629819297809909</v>
      </c>
      <c r="H627" s="18">
        <f t="shared" si="57"/>
        <v>4.1444084920952111</v>
      </c>
      <c r="I627" s="24">
        <v>0</v>
      </c>
      <c r="J627" s="24">
        <v>0</v>
      </c>
      <c r="K627" s="24">
        <v>0</v>
      </c>
      <c r="L627" s="14">
        <f>貼り付けシート!C627</f>
        <v>12.3</v>
      </c>
      <c r="M627" s="14">
        <f>貼り付けシート!D627</f>
        <v>6.4</v>
      </c>
      <c r="N627" s="18">
        <f>貼り付けシート!E627</f>
        <v>72.078241605388342</v>
      </c>
      <c r="O627" s="18">
        <f>貼り付けシート!F627</f>
        <v>4.1444084920952111</v>
      </c>
      <c r="P627" s="19">
        <f t="shared" si="58"/>
        <v>4.1444084920952111</v>
      </c>
      <c r="Q627" s="19">
        <f t="shared" si="59"/>
        <v>0</v>
      </c>
    </row>
    <row r="628" spans="1:17">
      <c r="A628" s="38">
        <v>41665</v>
      </c>
      <c r="B628" s="49" t="s">
        <v>171</v>
      </c>
      <c r="C628" s="24">
        <f t="shared" si="54"/>
        <v>30.406921776000001</v>
      </c>
      <c r="D628" s="24">
        <f t="shared" si="55"/>
        <v>0.54070502143374388</v>
      </c>
      <c r="E628" s="18">
        <f>IF(G628&gt;=0.3,(バックデータ一覧!$C$10*(バックデータ一覧!$C$12*計算過程!L628+バックデータ一覧!$C$13*LN(計算過程!G628)+バックデータ一覧!$C$14)^バックデータ一覧!$C$11+バックデータ一覧!$E$10*(計算過程!G628/(バックデータ一覧!$E$12*計算過程!L628+バックデータ一覧!$E$13*LN(計算過程!G628)+バックデータ一覧!$E$14))^バックデータ一覧!$E$11)*計算過程!$W$11*10^-3,0)</f>
        <v>0</v>
      </c>
      <c r="F628" s="18">
        <f>IF(G628&lt;0.3,(バックデータ一覧!$C$10*(バックデータ一覧!$C$12*計算過程!L628+バックデータ一覧!$C$13*LN(0.3)+バックデータ一覧!$C$14)^バックデータ一覧!$C$11+バックデータ一覧!$E$10*(0.3/(バックデータ一覧!$E$12*計算過程!L628+バックデータ一覧!$E$13*LN(0.3)+バックデータ一覧!$E$14))^バックデータ一覧!$E$11)*計算過程!$W$11*計算過程!G628/0.3*10^-3,0)</f>
        <v>0.54070502143374388</v>
      </c>
      <c r="G628" s="18">
        <f t="shared" si="56"/>
        <v>0.19977326711806981</v>
      </c>
      <c r="H628" s="18">
        <f t="shared" si="57"/>
        <v>6.0744901061951015</v>
      </c>
      <c r="I628" s="24">
        <v>0</v>
      </c>
      <c r="J628" s="24">
        <v>0</v>
      </c>
      <c r="K628" s="24">
        <v>0</v>
      </c>
      <c r="L628" s="14">
        <f>貼り付けシート!C628</f>
        <v>11.6</v>
      </c>
      <c r="M628" s="14">
        <f>貼り付けシート!D628</f>
        <v>6.1</v>
      </c>
      <c r="N628" s="18">
        <f>貼り付けシート!E628</f>
        <v>71.980965103890924</v>
      </c>
      <c r="O628" s="18">
        <f>貼り付けシート!F628</f>
        <v>6.0744901061951015</v>
      </c>
      <c r="P628" s="19">
        <f t="shared" si="58"/>
        <v>6.0744901061951015</v>
      </c>
      <c r="Q628" s="19">
        <f t="shared" si="59"/>
        <v>0</v>
      </c>
    </row>
    <row r="629" spans="1:17">
      <c r="A629" s="38">
        <v>41665</v>
      </c>
      <c r="B629" s="49" t="s">
        <v>172</v>
      </c>
      <c r="C629" s="24">
        <f t="shared" si="54"/>
        <v>30.406921776000001</v>
      </c>
      <c r="D629" s="24">
        <f t="shared" si="55"/>
        <v>0.6460111487750958</v>
      </c>
      <c r="E629" s="18">
        <f>IF(G629&gt;=0.3,(バックデータ一覧!$C$10*(バックデータ一覧!$C$12*計算過程!L629+バックデータ一覧!$C$13*LN(計算過程!G629)+バックデータ一覧!$C$14)^バックデータ一覧!$C$11+バックデータ一覧!$E$10*(計算過程!G629/(バックデータ一覧!$E$12*計算過程!L629+バックデータ一覧!$E$13*LN(計算過程!G629)+バックデータ一覧!$E$14))^バックデータ一覧!$E$11)*計算過程!$W$11*10^-3,0)</f>
        <v>0</v>
      </c>
      <c r="F629" s="18">
        <f>IF(G629&lt;0.3,(バックデータ一覧!$C$10*(バックデータ一覧!$C$12*計算過程!L629+バックデータ一覧!$C$13*LN(0.3)+バックデータ一覧!$C$14)^バックデータ一覧!$C$11+バックデータ一覧!$E$10*(0.3/(バックデータ一覧!$E$12*計算過程!L629+バックデータ一覧!$E$13*LN(0.3)+バックデータ一覧!$E$14))^バックデータ一覧!$E$11)*計算過程!$W$11*計算過程!G629/0.3*10^-3,0)</f>
        <v>0.6460111487750958</v>
      </c>
      <c r="G629" s="18">
        <f t="shared" si="56"/>
        <v>0.2333469701851634</v>
      </c>
      <c r="H629" s="18">
        <f t="shared" si="57"/>
        <v>7.0953630690868676</v>
      </c>
      <c r="I629" s="24">
        <v>0</v>
      </c>
      <c r="J629" s="24">
        <v>0</v>
      </c>
      <c r="K629" s="24">
        <v>0</v>
      </c>
      <c r="L629" s="14">
        <f>貼り付けシート!C629</f>
        <v>11</v>
      </c>
      <c r="M629" s="14">
        <f>貼り付けシート!D629</f>
        <v>5.6</v>
      </c>
      <c r="N629" s="18">
        <f>貼り付けシート!E629</f>
        <v>68.817929481154692</v>
      </c>
      <c r="O629" s="18">
        <f>貼り付けシート!F629</f>
        <v>7.0953630690868676</v>
      </c>
      <c r="P629" s="19">
        <f t="shared" si="58"/>
        <v>7.0953630690868676</v>
      </c>
      <c r="Q629" s="19">
        <f t="shared" si="59"/>
        <v>0</v>
      </c>
    </row>
    <row r="630" spans="1:17">
      <c r="A630" s="38">
        <v>41666</v>
      </c>
      <c r="B630" s="49" t="s">
        <v>149</v>
      </c>
      <c r="C630" s="24">
        <f t="shared" si="54"/>
        <v>30.406921776000001</v>
      </c>
      <c r="D630" s="24">
        <f t="shared" si="55"/>
        <v>0.66897648128608522</v>
      </c>
      <c r="E630" s="18">
        <f>IF(G630&gt;=0.3,(バックデータ一覧!$C$10*(バックデータ一覧!$C$12*計算過程!L630+バックデータ一覧!$C$13*LN(計算過程!G630)+バックデータ一覧!$C$14)^バックデータ一覧!$C$11+バックデータ一覧!$E$10*(計算過程!G630/(バックデータ一覧!$E$12*計算過程!L630+バックデータ一覧!$E$13*LN(計算過程!G630)+バックデータ一覧!$E$14))^バックデータ一覧!$E$11)*計算過程!$W$11*10^-3,0)</f>
        <v>0</v>
      </c>
      <c r="F630" s="18">
        <f>IF(G630&lt;0.3,(バックデータ一覧!$C$10*(バックデータ一覧!$C$12*計算過程!L630+バックデータ一覧!$C$13*LN(0.3)+バックデータ一覧!$C$14)^バックデータ一覧!$C$11+バックデータ一覧!$E$10*(0.3/(バックデータ一覧!$E$12*計算過程!L630+バックデータ一覧!$E$13*LN(0.3)+バックデータ一覧!$E$14))^バックデータ一覧!$E$11)*計算過程!$W$11*計算過程!G630/0.3*10^-3,0)</f>
        <v>0.66897648128608522</v>
      </c>
      <c r="G630" s="18">
        <f t="shared" si="56"/>
        <v>0.24530371377439952</v>
      </c>
      <c r="H630" s="18">
        <f t="shared" si="57"/>
        <v>7.4589308361004605</v>
      </c>
      <c r="I630" s="24">
        <v>0</v>
      </c>
      <c r="J630" s="24">
        <v>0</v>
      </c>
      <c r="K630" s="24">
        <v>0</v>
      </c>
      <c r="L630" s="14">
        <f>貼り付けシート!C630</f>
        <v>11.4</v>
      </c>
      <c r="M630" s="14">
        <f>貼り付けシート!D630</f>
        <v>5.5</v>
      </c>
      <c r="N630" s="18">
        <f>貼り付けシート!E630</f>
        <v>65.828870685898053</v>
      </c>
      <c r="O630" s="18">
        <f>貼り付けシート!F630</f>
        <v>7.4589308361004605</v>
      </c>
      <c r="P630" s="19">
        <f t="shared" si="58"/>
        <v>7.4589308361004605</v>
      </c>
      <c r="Q630" s="19">
        <f t="shared" si="59"/>
        <v>0</v>
      </c>
    </row>
    <row r="631" spans="1:17">
      <c r="A631" s="38">
        <v>41666</v>
      </c>
      <c r="B631" s="49" t="s">
        <v>150</v>
      </c>
      <c r="C631" s="24">
        <f t="shared" si="54"/>
        <v>30.406921776000001</v>
      </c>
      <c r="D631" s="24">
        <f t="shared" si="55"/>
        <v>0.72561867431278815</v>
      </c>
      <c r="E631" s="18">
        <f>IF(G631&gt;=0.3,(バックデータ一覧!$C$10*(バックデータ一覧!$C$12*計算過程!L631+バックデータ一覧!$C$13*LN(計算過程!G631)+バックデータ一覧!$C$14)^バックデータ一覧!$C$11+バックデータ一覧!$E$10*(計算過程!G631/(バックデータ一覧!$E$12*計算過程!L631+バックデータ一覧!$E$13*LN(計算過程!G631)+バックデータ一覧!$E$14))^バックデータ一覧!$E$11)*計算過程!$W$11*10^-3,0)</f>
        <v>0</v>
      </c>
      <c r="F631" s="18">
        <f>IF(G631&lt;0.3,(バックデータ一覧!$C$10*(バックデータ一覧!$C$12*計算過程!L631+バックデータ一覧!$C$13*LN(0.3)+バックデータ一覧!$C$14)^バックデータ一覧!$C$11+バックデータ一覧!$E$10*(0.3/(バックデータ一覧!$E$12*計算過程!L631+バックデータ一覧!$E$13*LN(0.3)+バックデータ一覧!$E$14))^バックデータ一覧!$E$11)*計算過程!$W$11*計算過程!G631/0.3*10^-3,0)</f>
        <v>0.72561867431278815</v>
      </c>
      <c r="G631" s="18">
        <f t="shared" si="56"/>
        <v>0.26210216260464553</v>
      </c>
      <c r="H631" s="18">
        <f t="shared" si="57"/>
        <v>7.9697199556398894</v>
      </c>
      <c r="I631" s="24">
        <v>0</v>
      </c>
      <c r="J631" s="24">
        <v>0</v>
      </c>
      <c r="K631" s="24">
        <v>0</v>
      </c>
      <c r="L631" s="14">
        <f>貼り付けシート!C631</f>
        <v>11</v>
      </c>
      <c r="M631" s="14">
        <f>貼り付けシート!D631</f>
        <v>5.6</v>
      </c>
      <c r="N631" s="18">
        <f>貼り付けシート!E631</f>
        <v>68.817929481154692</v>
      </c>
      <c r="O631" s="18">
        <f>貼り付けシート!F631</f>
        <v>7.9697199556398894</v>
      </c>
      <c r="P631" s="19">
        <f t="shared" si="58"/>
        <v>7.9697199556398894</v>
      </c>
      <c r="Q631" s="19">
        <f t="shared" si="59"/>
        <v>0</v>
      </c>
    </row>
    <row r="632" spans="1:17">
      <c r="A632" s="38">
        <v>41666</v>
      </c>
      <c r="B632" s="49" t="s">
        <v>151</v>
      </c>
      <c r="C632" s="24">
        <f t="shared" si="54"/>
        <v>30.406921776000001</v>
      </c>
      <c r="D632" s="24">
        <f t="shared" si="55"/>
        <v>0.81409329885576553</v>
      </c>
      <c r="E632" s="18">
        <f>IF(G632&gt;=0.3,(バックデータ一覧!$C$10*(バックデータ一覧!$C$12*計算過程!L632+バックデータ一覧!$C$13*LN(計算過程!G632)+バックデータ一覧!$C$14)^バックデータ一覧!$C$11+バックデータ一覧!$E$10*(計算過程!G632/(バックデータ一覧!$E$12*計算過程!L632+バックデータ一覧!$E$13*LN(計算過程!G632)+バックデータ一覧!$E$14))^バックデータ一覧!$E$11)*計算過程!$W$11*10^-3,0)</f>
        <v>0</v>
      </c>
      <c r="F632" s="18">
        <f>IF(G632&lt;0.3,(バックデータ一覧!$C$10*(バックデータ一覧!$C$12*計算過程!L632+バックデータ一覧!$C$13*LN(0.3)+バックデータ一覧!$C$14)^バックデータ一覧!$C$11+バックデータ一覧!$E$10*(0.3/(バックデータ一覧!$E$12*計算過程!L632+バックデータ一覧!$E$13*LN(0.3)+バックデータ一覧!$E$14))^バックデータ一覧!$E$11)*計算過程!$W$11*計算過程!G632/0.3*10^-3,0)</f>
        <v>0.81409329885576553</v>
      </c>
      <c r="G632" s="18">
        <f t="shared" si="56"/>
        <v>0.2854413433830093</v>
      </c>
      <c r="H632" s="18">
        <f t="shared" si="57"/>
        <v>8.6793925998835189</v>
      </c>
      <c r="I632" s="24">
        <v>0</v>
      </c>
      <c r="J632" s="24">
        <v>0</v>
      </c>
      <c r="K632" s="24">
        <v>0</v>
      </c>
      <c r="L632" s="14">
        <f>貼り付けシート!C632</f>
        <v>10.199999999999999</v>
      </c>
      <c r="M632" s="14">
        <f>貼り付けシート!D632</f>
        <v>5.2</v>
      </c>
      <c r="N632" s="18">
        <f>貼り付けシート!E632</f>
        <v>67.446929441802666</v>
      </c>
      <c r="O632" s="18">
        <f>貼り付けシート!F632</f>
        <v>8.6793925998835189</v>
      </c>
      <c r="P632" s="19">
        <f t="shared" si="58"/>
        <v>8.6793925998835189</v>
      </c>
      <c r="Q632" s="19">
        <f t="shared" si="59"/>
        <v>0</v>
      </c>
    </row>
    <row r="633" spans="1:17">
      <c r="A633" s="38">
        <v>41666</v>
      </c>
      <c r="B633" s="49" t="s">
        <v>152</v>
      </c>
      <c r="C633" s="24">
        <f t="shared" si="54"/>
        <v>30.406921776000001</v>
      </c>
      <c r="D633" s="24">
        <f t="shared" si="55"/>
        <v>0.91601036415511794</v>
      </c>
      <c r="E633" s="18">
        <f>IF(G633&gt;=0.3,(バックデータ一覧!$C$10*(バックデータ一覧!$C$12*計算過程!L633+バックデータ一覧!$C$13*LN(計算過程!G633)+バックデータ一覧!$C$14)^バックデータ一覧!$C$11+バックデータ一覧!$E$10*(計算過程!G633/(バックデータ一覧!$E$12*計算過程!L633+バックデータ一覧!$E$13*LN(計算過程!G633)+バックデータ一覧!$E$14))^バックデータ一覧!$E$11)*計算過程!$W$11*10^-3,0)</f>
        <v>0.91601036415511794</v>
      </c>
      <c r="F633" s="18">
        <f>IF(G633&lt;0.3,(バックデータ一覧!$C$10*(バックデータ一覧!$C$12*計算過程!L633+バックデータ一覧!$C$13*LN(0.3)+バックデータ一覧!$C$14)^バックデータ一覧!$C$11+バックデータ一覧!$E$10*(0.3/(バックデータ一覧!$E$12*計算過程!L633+バックデータ一覧!$E$13*LN(0.3)+バックデータ一覧!$E$14))^バックデータ一覧!$E$11)*計算過程!$W$11*計算過程!G633/0.3*10^-3,0)</f>
        <v>0</v>
      </c>
      <c r="G633" s="18">
        <f t="shared" si="56"/>
        <v>0.31069992078532005</v>
      </c>
      <c r="H633" s="18">
        <f t="shared" si="57"/>
        <v>9.4474281871286241</v>
      </c>
      <c r="I633" s="24">
        <v>0</v>
      </c>
      <c r="J633" s="24">
        <v>0</v>
      </c>
      <c r="K633" s="24">
        <v>0</v>
      </c>
      <c r="L633" s="14">
        <f>貼り付けシート!C633</f>
        <v>9.3000000000000007</v>
      </c>
      <c r="M633" s="14">
        <f>貼り付けシート!D633</f>
        <v>4.5999999999999996</v>
      </c>
      <c r="N633" s="18">
        <f>貼り付けシート!E633</f>
        <v>63.441556895248361</v>
      </c>
      <c r="O633" s="18">
        <f>貼り付けシート!F633</f>
        <v>9.4474281871286241</v>
      </c>
      <c r="P633" s="19">
        <f t="shared" si="58"/>
        <v>9.4474281871286241</v>
      </c>
      <c r="Q633" s="19">
        <f t="shared" si="59"/>
        <v>0</v>
      </c>
    </row>
    <row r="634" spans="1:17">
      <c r="A634" s="38">
        <v>41666</v>
      </c>
      <c r="B634" s="49" t="s">
        <v>153</v>
      </c>
      <c r="C634" s="24">
        <f t="shared" si="54"/>
        <v>30.406921776000001</v>
      </c>
      <c r="D634" s="24">
        <f t="shared" si="55"/>
        <v>0.92456176727021822</v>
      </c>
      <c r="E634" s="18">
        <f>IF(G634&gt;=0.3,(バックデータ一覧!$C$10*(バックデータ一覧!$C$12*計算過程!L634+バックデータ一覧!$C$13*LN(計算過程!G634)+バックデータ一覧!$C$14)^バックデータ一覧!$C$11+バックデータ一覧!$E$10*(計算過程!G634/(バックデータ一覧!$E$12*計算過程!L634+バックデータ一覧!$E$13*LN(計算過程!G634)+バックデータ一覧!$E$14))^バックデータ一覧!$E$11)*計算過程!$W$11*10^-3,0)</f>
        <v>0.92456176727021822</v>
      </c>
      <c r="F634" s="18">
        <f>IF(G634&lt;0.3,(バックデータ一覧!$C$10*(バックデータ一覧!$C$12*計算過程!L634+バックデータ一覧!$C$13*LN(0.3)+バックデータ一覧!$C$14)^バックデータ一覧!$C$11+バックデータ一覧!$E$10*(0.3/(バックデータ一覧!$E$12*計算過程!L634+バックデータ一覧!$E$13*LN(0.3)+バックデータ一覧!$E$14))^バックデータ一覧!$E$11)*計算過程!$W$11*計算過程!G634/0.3*10^-3,0)</f>
        <v>0</v>
      </c>
      <c r="G634" s="18">
        <f t="shared" si="56"/>
        <v>0.31586048363520342</v>
      </c>
      <c r="H634" s="18">
        <f t="shared" si="57"/>
        <v>9.6043450180251586</v>
      </c>
      <c r="I634" s="24">
        <v>0</v>
      </c>
      <c r="J634" s="24">
        <v>0</v>
      </c>
      <c r="K634" s="24">
        <v>0</v>
      </c>
      <c r="L634" s="14">
        <f>貼り付けシート!C634</f>
        <v>9.5</v>
      </c>
      <c r="M634" s="14">
        <f>貼り付けシート!D634</f>
        <v>4</v>
      </c>
      <c r="N634" s="18">
        <f>貼り付けシート!E634</f>
        <v>54.480904804038602</v>
      </c>
      <c r="O634" s="18">
        <f>貼り付けシート!F634</f>
        <v>9.6043450180251586</v>
      </c>
      <c r="P634" s="19">
        <f t="shared" si="58"/>
        <v>9.6043450180251586</v>
      </c>
      <c r="Q634" s="19">
        <f t="shared" si="59"/>
        <v>0</v>
      </c>
    </row>
    <row r="635" spans="1:17">
      <c r="A635" s="38">
        <v>41666</v>
      </c>
      <c r="B635" s="49" t="s">
        <v>154</v>
      </c>
      <c r="C635" s="24">
        <f t="shared" si="54"/>
        <v>30.406921776000001</v>
      </c>
      <c r="D635" s="24">
        <f t="shared" si="55"/>
        <v>1.0748319205259291</v>
      </c>
      <c r="E635" s="18">
        <f>IF(G635&gt;=0.3,(バックデータ一覧!$C$10*(バックデータ一覧!$C$12*計算過程!L635+バックデータ一覧!$C$13*LN(計算過程!G635)+バックデータ一覧!$C$14)^バックデータ一覧!$C$11+バックデータ一覧!$E$10*(計算過程!G635/(バックデータ一覧!$E$12*計算過程!L635+バックデータ一覧!$E$13*LN(計算過程!G635)+バックデータ一覧!$E$14))^バックデータ一覧!$E$11)*計算過程!$W$11*10^-3,0)</f>
        <v>1.0748319205259291</v>
      </c>
      <c r="F635" s="18">
        <f>IF(G635&lt;0.3,(バックデータ一覧!$C$10*(バックデータ一覧!$C$12*計算過程!L635+バックデータ一覧!$C$13*LN(0.3)+バックデータ一覧!$C$14)^バックデータ一覧!$C$11+バックデータ一覧!$E$10*(0.3/(バックデータ一覧!$E$12*計算過程!L635+バックデータ一覧!$E$13*LN(0.3)+バックデータ一覧!$E$14))^バックデータ一覧!$E$11)*計算過程!$W$11*計算過程!G635/0.3*10^-3,0)</f>
        <v>0</v>
      </c>
      <c r="G635" s="18">
        <f t="shared" si="56"/>
        <v>0.35912268394535457</v>
      </c>
      <c r="H635" s="18">
        <f t="shared" si="57"/>
        <v>10.919815358713567</v>
      </c>
      <c r="I635" s="24">
        <v>0</v>
      </c>
      <c r="J635" s="24">
        <v>0</v>
      </c>
      <c r="K635" s="24">
        <v>0</v>
      </c>
      <c r="L635" s="14">
        <f>貼り付けシート!C635</f>
        <v>8.6999999999999993</v>
      </c>
      <c r="M635" s="14">
        <f>貼り付けシート!D635</f>
        <v>4</v>
      </c>
      <c r="N635" s="18">
        <f>貼り付けシート!E635</f>
        <v>57.503123190984006</v>
      </c>
      <c r="O635" s="18">
        <f>貼り付けシート!F635</f>
        <v>10.919815358713567</v>
      </c>
      <c r="P635" s="19">
        <f t="shared" si="58"/>
        <v>10.919815358713567</v>
      </c>
      <c r="Q635" s="19">
        <f t="shared" si="59"/>
        <v>0</v>
      </c>
    </row>
    <row r="636" spans="1:17">
      <c r="A636" s="38">
        <v>41666</v>
      </c>
      <c r="B636" s="49" t="s">
        <v>155</v>
      </c>
      <c r="C636" s="24">
        <f t="shared" si="54"/>
        <v>30.406921776000001</v>
      </c>
      <c r="D636" s="24">
        <f t="shared" si="55"/>
        <v>0.99184807908102024</v>
      </c>
      <c r="E636" s="18">
        <f>IF(G636&gt;=0.3,(バックデータ一覧!$C$10*(バックデータ一覧!$C$12*計算過程!L636+バックデータ一覧!$C$13*LN(計算過程!G636)+バックデータ一覧!$C$14)^バックデータ一覧!$C$11+バックデータ一覧!$E$10*(計算過程!G636/(バックデータ一覧!$E$12*計算過程!L636+バックデータ一覧!$E$13*LN(計算過程!G636)+バックデータ一覧!$E$14))^バックデータ一覧!$E$11)*計算過程!$W$11*10^-3,0)</f>
        <v>0.99184807908102024</v>
      </c>
      <c r="F636" s="18">
        <f>IF(G636&lt;0.3,(バックデータ一覧!$C$10*(バックデータ一覧!$C$12*計算過程!L636+バックデータ一覧!$C$13*LN(0.3)+バックデータ一覧!$C$14)^バックデータ一覧!$C$11+バックデータ一覧!$E$10*(0.3/(バックデータ一覧!$E$12*計算過程!L636+バックデータ一覧!$E$13*LN(0.3)+バックデータ一覧!$E$14))^バックデータ一覧!$E$11)*計算過程!$W$11*計算過程!G636/0.3*10^-3,0)</f>
        <v>0</v>
      </c>
      <c r="G636" s="18">
        <f t="shared" si="56"/>
        <v>0.3217058591170614</v>
      </c>
      <c r="H636" s="18">
        <f t="shared" si="57"/>
        <v>9.7820848930533622</v>
      </c>
      <c r="I636" s="24">
        <v>0</v>
      </c>
      <c r="J636" s="24">
        <v>0</v>
      </c>
      <c r="K636" s="24">
        <v>0</v>
      </c>
      <c r="L636" s="14">
        <f>貼り付けシート!C636</f>
        <v>8</v>
      </c>
      <c r="M636" s="14">
        <f>貼り付けシート!D636</f>
        <v>3.6</v>
      </c>
      <c r="N636" s="18">
        <f>貼り付けシート!E636</f>
        <v>54.306427534912302</v>
      </c>
      <c r="O636" s="18">
        <f>貼り付けシート!F636</f>
        <v>9.7820848930533622</v>
      </c>
      <c r="P636" s="19">
        <f t="shared" si="58"/>
        <v>9.7820848930533622</v>
      </c>
      <c r="Q636" s="19">
        <f t="shared" si="59"/>
        <v>0</v>
      </c>
    </row>
    <row r="637" spans="1:17">
      <c r="A637" s="38">
        <v>41666</v>
      </c>
      <c r="B637" s="49" t="s">
        <v>156</v>
      </c>
      <c r="C637" s="24">
        <f t="shared" si="54"/>
        <v>30.406921776000001</v>
      </c>
      <c r="D637" s="24">
        <f t="shared" si="55"/>
        <v>0.70685726552664896</v>
      </c>
      <c r="E637" s="18">
        <f>IF(G637&gt;=0.3,(バックデータ一覧!$C$10*(バックデータ一覧!$C$12*計算過程!L637+バックデータ一覧!$C$13*LN(計算過程!G637)+バックデータ一覧!$C$14)^バックデータ一覧!$C$11+バックデータ一覧!$E$10*(計算過程!G637/(バックデータ一覧!$E$12*計算過程!L637+バックデータ一覧!$E$13*LN(計算過程!G637)+バックデータ一覧!$E$14))^バックデータ一覧!$E$11)*計算過程!$W$11*10^-3,0)</f>
        <v>0</v>
      </c>
      <c r="F637" s="18">
        <f>IF(G637&lt;0.3,(バックデータ一覧!$C$10*(バックデータ一覧!$C$12*計算過程!L637+バックデータ一覧!$C$13*LN(0.3)+バックデータ一覧!$C$14)^バックデータ一覧!$C$11+バックデータ一覧!$E$10*(0.3/(バックデータ一覧!$E$12*計算過程!L637+バックデータ一覧!$E$13*LN(0.3)+バックデータ一覧!$E$14))^バックデータ一覧!$E$11)*計算過程!$W$11*計算過程!G637/0.3*10^-3,0)</f>
        <v>0.70685726552664896</v>
      </c>
      <c r="G637" s="18">
        <f t="shared" si="56"/>
        <v>0.22725475659193239</v>
      </c>
      <c r="H637" s="18">
        <f t="shared" si="57"/>
        <v>6.9101176069148087</v>
      </c>
      <c r="I637" s="24">
        <v>0</v>
      </c>
      <c r="J637" s="24">
        <v>0</v>
      </c>
      <c r="K637" s="24">
        <v>0</v>
      </c>
      <c r="L637" s="14">
        <f>貼り付けシート!C637</f>
        <v>7.8</v>
      </c>
      <c r="M637" s="14">
        <f>貼り付けシート!D637</f>
        <v>3.7</v>
      </c>
      <c r="N637" s="18">
        <f>貼り付けシート!E637</f>
        <v>56.571722022782424</v>
      </c>
      <c r="O637" s="18">
        <f>貼り付けシート!F637</f>
        <v>6.9101176069148087</v>
      </c>
      <c r="P637" s="19">
        <f t="shared" si="58"/>
        <v>6.9101176069148087</v>
      </c>
      <c r="Q637" s="19">
        <f t="shared" si="59"/>
        <v>0</v>
      </c>
    </row>
    <row r="638" spans="1:17">
      <c r="A638" s="38">
        <v>41666</v>
      </c>
      <c r="B638" s="49" t="s">
        <v>157</v>
      </c>
      <c r="C638" s="24">
        <f t="shared" si="54"/>
        <v>30.406921776000001</v>
      </c>
      <c r="D638" s="24">
        <f t="shared" si="55"/>
        <v>0.19017115177380622</v>
      </c>
      <c r="E638" s="18">
        <f>IF(G638&gt;=0.3,(バックデータ一覧!$C$10*(バックデータ一覧!$C$12*計算過程!L638+バックデータ一覧!$C$13*LN(計算過程!G638)+バックデータ一覧!$C$14)^バックデータ一覧!$C$11+バックデータ一覧!$E$10*(計算過程!G638/(バックデータ一覧!$E$12*計算過程!L638+バックデータ一覧!$E$13*LN(計算過程!G638)+バックデータ一覧!$E$14))^バックデータ一覧!$E$11)*計算過程!$W$11*10^-3,0)</f>
        <v>0</v>
      </c>
      <c r="F638" s="18">
        <f>IF(G638&lt;0.3,(バックデータ一覧!$C$10*(バックデータ一覧!$C$12*計算過程!L638+バックデータ一覧!$C$13*LN(0.3)+バックデータ一覧!$C$14)^バックデータ一覧!$C$11+バックデータ一覧!$E$10*(0.3/(バックデータ一覧!$E$12*計算過程!L638+バックデータ一覧!$E$13*LN(0.3)+バックデータ一覧!$E$14))^バックデータ一覧!$E$11)*計算過程!$W$11*計算過程!G638/0.3*10^-3,0)</f>
        <v>0.19017115177380622</v>
      </c>
      <c r="G638" s="18">
        <f t="shared" si="56"/>
        <v>6.3589867997727506E-2</v>
      </c>
      <c r="H638" s="18">
        <f t="shared" si="57"/>
        <v>1.933572141953066</v>
      </c>
      <c r="I638" s="24">
        <v>0</v>
      </c>
      <c r="J638" s="24">
        <v>0</v>
      </c>
      <c r="K638" s="24">
        <v>0</v>
      </c>
      <c r="L638" s="14">
        <f>貼り付けシート!C638</f>
        <v>8.9</v>
      </c>
      <c r="M638" s="14">
        <f>貼り付けシート!D638</f>
        <v>3.6</v>
      </c>
      <c r="N638" s="18">
        <f>貼り付けシート!E638</f>
        <v>51.089975211978889</v>
      </c>
      <c r="O638" s="18">
        <f>貼り付けシート!F638</f>
        <v>1.933572141953066</v>
      </c>
      <c r="P638" s="19">
        <f t="shared" si="58"/>
        <v>1.933572141953066</v>
      </c>
      <c r="Q638" s="19">
        <f t="shared" si="59"/>
        <v>0</v>
      </c>
    </row>
    <row r="639" spans="1:17">
      <c r="A639" s="38">
        <v>41666</v>
      </c>
      <c r="B639" s="49" t="s">
        <v>158</v>
      </c>
      <c r="C639" s="24">
        <f t="shared" si="54"/>
        <v>30.406921776000001</v>
      </c>
      <c r="D639" s="24">
        <f t="shared" si="55"/>
        <v>8.4986658724664946E-2</v>
      </c>
      <c r="E639" s="18">
        <f>IF(G639&gt;=0.3,(バックデータ一覧!$C$10*(バックデータ一覧!$C$12*計算過程!L639+バックデータ一覧!$C$13*LN(計算過程!G639)+バックデータ一覧!$C$14)^バックデータ一覧!$C$11+バックデータ一覧!$E$10*(計算過程!G639/(バックデータ一覧!$E$12*計算過程!L639+バックデータ一覧!$E$13*LN(計算過程!G639)+バックデータ一覧!$E$14))^バックデータ一覧!$E$11)*計算過程!$W$11*10^-3,0)</f>
        <v>0</v>
      </c>
      <c r="F639" s="18">
        <f>IF(G639&lt;0.3,(バックデータ一覧!$C$10*(バックデータ一覧!$C$12*計算過程!L639+バックデータ一覧!$C$13*LN(0.3)+バックデータ一覧!$C$14)^バックデータ一覧!$C$11+バックデータ一覧!$E$10*(0.3/(バックデータ一覧!$E$12*計算過程!L639+バックデータ一覧!$E$13*LN(0.3)+バックデータ一覧!$E$14))^バックデータ一覧!$E$11)*計算過程!$W$11*計算過程!G639/0.3*10^-3,0)</f>
        <v>8.4986658724664946E-2</v>
      </c>
      <c r="G639" s="18">
        <f t="shared" si="56"/>
        <v>2.9908738982606618E-2</v>
      </c>
      <c r="H639" s="18">
        <f t="shared" si="57"/>
        <v>0.90943268666292132</v>
      </c>
      <c r="I639" s="24">
        <v>0</v>
      </c>
      <c r="J639" s="24">
        <v>0</v>
      </c>
      <c r="K639" s="24">
        <v>0</v>
      </c>
      <c r="L639" s="14">
        <f>貼り付けシート!C639</f>
        <v>10.3</v>
      </c>
      <c r="M639" s="14">
        <f>貼り付けシート!D639</f>
        <v>3.4</v>
      </c>
      <c r="N639" s="18">
        <f>貼り付けシート!E639</f>
        <v>43.93208448164885</v>
      </c>
      <c r="O639" s="18">
        <f>貼り付けシート!F639</f>
        <v>0.90943268666292132</v>
      </c>
      <c r="P639" s="19">
        <f t="shared" si="58"/>
        <v>0.90943268666292132</v>
      </c>
      <c r="Q639" s="19">
        <f t="shared" si="59"/>
        <v>0</v>
      </c>
    </row>
    <row r="640" spans="1:17">
      <c r="A640" s="38">
        <v>41666</v>
      </c>
      <c r="B640" s="49" t="s">
        <v>159</v>
      </c>
      <c r="C640" s="24">
        <f t="shared" si="54"/>
        <v>30.406921776000001</v>
      </c>
      <c r="D640" s="24">
        <f t="shared" si="55"/>
        <v>4.4576787799660331E-2</v>
      </c>
      <c r="E640" s="18">
        <f>IF(G640&gt;=0.3,(バックデータ一覧!$C$10*(バックデータ一覧!$C$12*計算過程!L640+バックデータ一覧!$C$13*LN(計算過程!G640)+バックデータ一覧!$C$14)^バックデータ一覧!$C$11+バックデータ一覧!$E$10*(計算過程!G640/(バックデータ一覧!$E$12*計算過程!L640+バックデータ一覧!$E$13*LN(計算過程!G640)+バックデータ一覧!$E$14))^バックデータ一覧!$E$11)*計算過程!$W$11*10^-3,0)</f>
        <v>0</v>
      </c>
      <c r="F640" s="18">
        <f>IF(G640&lt;0.3,(バックデータ一覧!$C$10*(バックデータ一覧!$C$12*計算過程!L640+バックデータ一覧!$C$13*LN(0.3)+バックデータ一覧!$C$14)^バックデータ一覧!$C$11+バックデータ一覧!$E$10*(0.3/(バックデータ一覧!$E$12*計算過程!L640+バックデータ一覧!$E$13*LN(0.3)+バックデータ一覧!$E$14))^バックデータ一覧!$E$11)*計算過程!$W$11*計算過程!G640/0.3*10^-3,0)</f>
        <v>4.4576787799660331E-2</v>
      </c>
      <c r="G640" s="18">
        <f t="shared" si="56"/>
        <v>1.6469701932402481E-2</v>
      </c>
      <c r="H640" s="18">
        <f t="shared" si="57"/>
        <v>0.5007929383325983</v>
      </c>
      <c r="I640" s="24">
        <v>0</v>
      </c>
      <c r="J640" s="24">
        <v>0</v>
      </c>
      <c r="K640" s="24">
        <v>0</v>
      </c>
      <c r="L640" s="14">
        <f>貼り付けシート!C640</f>
        <v>11.6</v>
      </c>
      <c r="M640" s="14">
        <f>貼り付けシート!D640</f>
        <v>3.3</v>
      </c>
      <c r="N640" s="18">
        <f>貼り付けシート!E640</f>
        <v>39.114891946891824</v>
      </c>
      <c r="O640" s="18">
        <f>貼り付けシート!F640</f>
        <v>0.5007929383325983</v>
      </c>
      <c r="P640" s="19">
        <f t="shared" si="58"/>
        <v>0.5007929383325983</v>
      </c>
      <c r="Q640" s="19">
        <f t="shared" si="59"/>
        <v>0</v>
      </c>
    </row>
    <row r="641" spans="1:17">
      <c r="A641" s="38">
        <v>41666</v>
      </c>
      <c r="B641" s="49" t="s">
        <v>160</v>
      </c>
      <c r="C641" s="24">
        <f t="shared" si="54"/>
        <v>30.406921776000001</v>
      </c>
      <c r="D641" s="24">
        <f t="shared" si="55"/>
        <v>2.0127363015803687E-2</v>
      </c>
      <c r="E641" s="18">
        <f>IF(G641&gt;=0.3,(バックデータ一覧!$C$10*(バックデータ一覧!$C$12*計算過程!L641+バックデータ一覧!$C$13*LN(計算過程!G641)+バックデータ一覧!$C$14)^バックデータ一覧!$C$11+バックデータ一覧!$E$10*(計算過程!G641/(バックデータ一覧!$E$12*計算過程!L641+バックデータ一覧!$E$13*LN(計算過程!G641)+バックデータ一覧!$E$14))^バックデータ一覧!$E$11)*計算過程!$W$11*10^-3,0)</f>
        <v>0</v>
      </c>
      <c r="F641" s="18">
        <f>IF(G641&lt;0.3,(バックデータ一覧!$C$10*(バックデータ一覧!$C$12*計算過程!L641+バックデータ一覧!$C$13*LN(0.3)+バックデータ一覧!$C$14)^バックデータ一覧!$C$11+バックデータ一覧!$E$10*(0.3/(バックデータ一覧!$E$12*計算過程!L641+バックデータ一覧!$E$13*LN(0.3)+バックデータ一覧!$E$14))^バックデータ一覧!$E$11)*計算過程!$W$11*計算過程!G641/0.3*10^-3,0)</f>
        <v>2.0127363015803687E-2</v>
      </c>
      <c r="G641" s="18">
        <f t="shared" si="56"/>
        <v>7.6964901359205208E-3</v>
      </c>
      <c r="H641" s="18">
        <f t="shared" si="57"/>
        <v>0.23402657351269088</v>
      </c>
      <c r="I641" s="24">
        <v>0</v>
      </c>
      <c r="J641" s="24">
        <v>0</v>
      </c>
      <c r="K641" s="24">
        <v>0</v>
      </c>
      <c r="L641" s="14">
        <f>貼り付けシート!C641</f>
        <v>12.5</v>
      </c>
      <c r="M641" s="14">
        <f>貼り付けシート!D641</f>
        <v>3.3</v>
      </c>
      <c r="N641" s="18">
        <f>貼り付けシート!E641</f>
        <v>36.861748242564232</v>
      </c>
      <c r="O641" s="18">
        <f>貼り付けシート!F641</f>
        <v>0.23402657351269088</v>
      </c>
      <c r="P641" s="19">
        <f t="shared" si="58"/>
        <v>0.23402657351269088</v>
      </c>
      <c r="Q641" s="19">
        <f t="shared" si="59"/>
        <v>0</v>
      </c>
    </row>
    <row r="642" spans="1:17">
      <c r="A642" s="38">
        <v>41666</v>
      </c>
      <c r="B642" s="49" t="s">
        <v>161</v>
      </c>
      <c r="C642" s="24">
        <f t="shared" si="54"/>
        <v>30.406921776000001</v>
      </c>
      <c r="D642" s="24">
        <f t="shared" si="55"/>
        <v>7.006373313534946E-3</v>
      </c>
      <c r="E642" s="18">
        <f>IF(G642&gt;=0.3,(バックデータ一覧!$C$10*(バックデータ一覧!$C$12*計算過程!L642+バックデータ一覧!$C$13*LN(計算過程!G642)+バックデータ一覧!$C$14)^バックデータ一覧!$C$11+バックデータ一覧!$E$10*(計算過程!G642/(バックデータ一覧!$E$12*計算過程!L642+バックデータ一覧!$E$13*LN(計算過程!G642)+バックデータ一覧!$E$14))^バックデータ一覧!$E$11)*計算過程!$W$11*10^-3,0)</f>
        <v>0</v>
      </c>
      <c r="F642" s="18">
        <f>IF(G642&lt;0.3,(バックデータ一覧!$C$10*(バックデータ一覧!$C$12*計算過程!L642+バックデータ一覧!$C$13*LN(0.3)+バックデータ一覧!$C$14)^バックデータ一覧!$C$11+バックデータ一覧!$E$10*(0.3/(バックデータ一覧!$E$12*計算過程!L642+バックデータ一覧!$E$13*LN(0.3)+バックデータ一覧!$E$14))^バックデータ一覧!$E$11)*計算過程!$W$11*計算過程!G642/0.3*10^-3,0)</f>
        <v>7.006373313534946E-3</v>
      </c>
      <c r="G642" s="18">
        <f t="shared" si="56"/>
        <v>2.7744887201622292E-3</v>
      </c>
      <c r="H642" s="18">
        <f t="shared" si="57"/>
        <v>8.4363661482367264E-2</v>
      </c>
      <c r="I642" s="24">
        <v>0</v>
      </c>
      <c r="J642" s="24">
        <v>0</v>
      </c>
      <c r="K642" s="24">
        <v>0</v>
      </c>
      <c r="L642" s="14">
        <f>貼り付けシート!C642</f>
        <v>13.4</v>
      </c>
      <c r="M642" s="14">
        <f>貼り付けシート!D642</f>
        <v>3.6</v>
      </c>
      <c r="N642" s="18">
        <f>貼り付けシート!E642</f>
        <v>37.894196809699423</v>
      </c>
      <c r="O642" s="18">
        <f>貼り付けシート!F642</f>
        <v>8.4363661482367264E-2</v>
      </c>
      <c r="P642" s="19">
        <f t="shared" si="58"/>
        <v>8.4363661482367264E-2</v>
      </c>
      <c r="Q642" s="19">
        <f t="shared" si="59"/>
        <v>0</v>
      </c>
    </row>
    <row r="643" spans="1:17">
      <c r="A643" s="38">
        <v>41666</v>
      </c>
      <c r="B643" s="49" t="s">
        <v>162</v>
      </c>
      <c r="C643" s="24">
        <f t="shared" si="54"/>
        <v>30.406921776000001</v>
      </c>
      <c r="D643" s="24">
        <f t="shared" si="55"/>
        <v>1.0597585827755291E-2</v>
      </c>
      <c r="E643" s="18">
        <f>IF(G643&gt;=0.3,(バックデータ一覧!$C$10*(バックデータ一覧!$C$12*計算過程!L643+バックデータ一覧!$C$13*LN(計算過程!G643)+バックデータ一覧!$C$14)^バックデータ一覧!$C$11+バックデータ一覧!$E$10*(計算過程!G643/(バックデータ一覧!$E$12*計算過程!L643+バックデータ一覧!$E$13*LN(計算過程!G643)+バックデータ一覧!$E$14))^バックデータ一覧!$E$11)*計算過程!$W$11*10^-3,0)</f>
        <v>0</v>
      </c>
      <c r="F643" s="18">
        <f>IF(G643&lt;0.3,(バックデータ一覧!$C$10*(バックデータ一覧!$C$12*計算過程!L643+バックデータ一覧!$C$13*LN(0.3)+バックデータ一覧!$C$14)^バックデータ一覧!$C$11+バックデータ一覧!$E$10*(0.3/(バックデータ一覧!$E$12*計算過程!L643+バックデータ一覧!$E$13*LN(0.3)+バックデータ一覧!$E$14))^バックデータ一覧!$E$11)*計算過程!$W$11*計算過程!G643/0.3*10^-3,0)</f>
        <v>1.0597585827755291E-2</v>
      </c>
      <c r="G643" s="18">
        <f t="shared" si="56"/>
        <v>4.1801964666699368E-3</v>
      </c>
      <c r="H643" s="18">
        <f t="shared" si="57"/>
        <v>0.12710690697034435</v>
      </c>
      <c r="I643" s="24">
        <v>0</v>
      </c>
      <c r="J643" s="24">
        <v>0</v>
      </c>
      <c r="K643" s="24">
        <v>0</v>
      </c>
      <c r="L643" s="14">
        <f>貼り付けシート!C643</f>
        <v>13.3</v>
      </c>
      <c r="M643" s="14">
        <f>貼り付けシート!D643</f>
        <v>3.6</v>
      </c>
      <c r="N643" s="18">
        <f>貼り付けシート!E643</f>
        <v>38.142253340689813</v>
      </c>
      <c r="O643" s="18">
        <f>貼り付けシート!F643</f>
        <v>0.12710690697034435</v>
      </c>
      <c r="P643" s="19">
        <f t="shared" si="58"/>
        <v>0.12710690697034435</v>
      </c>
      <c r="Q643" s="19">
        <f t="shared" si="59"/>
        <v>0</v>
      </c>
    </row>
    <row r="644" spans="1:17">
      <c r="A644" s="38">
        <v>41666</v>
      </c>
      <c r="B644" s="49" t="s">
        <v>163</v>
      </c>
      <c r="C644" s="24">
        <f t="shared" si="54"/>
        <v>30.406921776000001</v>
      </c>
      <c r="D644" s="24">
        <f t="shared" si="55"/>
        <v>1.3616274172310662E-2</v>
      </c>
      <c r="E644" s="18">
        <f>IF(G644&gt;=0.3,(バックデータ一覧!$C$10*(バックデータ一覧!$C$12*計算過程!L644+バックデータ一覧!$C$13*LN(計算過程!G644)+バックデータ一覧!$C$14)^バックデータ一覧!$C$11+バックデータ一覧!$E$10*(計算過程!G644/(バックデータ一覧!$E$12*計算過程!L644+バックデータ一覧!$E$13*LN(計算過程!G644)+バックデータ一覧!$E$14))^バックデータ一覧!$E$11)*計算過程!$W$11*10^-3,0)</f>
        <v>0</v>
      </c>
      <c r="F644" s="18">
        <f>IF(G644&lt;0.3,(バックデータ一覧!$C$10*(バックデータ一覧!$C$12*計算過程!L644+バックデータ一覧!$C$13*LN(0.3)+バックデータ一覧!$C$14)^バックデータ一覧!$C$11+バックデータ一覧!$E$10*(0.3/(バックデータ一覧!$E$12*計算過程!L644+バックデータ一覧!$E$13*LN(0.3)+バックデータ一覧!$E$14))^バックデータ一覧!$E$11)*計算過程!$W$11*計算過程!G644/0.3*10^-3,0)</f>
        <v>1.3616274172310662E-2</v>
      </c>
      <c r="G644" s="18">
        <f t="shared" si="56"/>
        <v>5.3084484234445124E-3</v>
      </c>
      <c r="H644" s="18">
        <f t="shared" si="57"/>
        <v>0.16141357596360781</v>
      </c>
      <c r="I644" s="24">
        <v>0</v>
      </c>
      <c r="J644" s="24">
        <v>0</v>
      </c>
      <c r="K644" s="24">
        <v>0</v>
      </c>
      <c r="L644" s="14">
        <f>貼り付けシート!C644</f>
        <v>13</v>
      </c>
      <c r="M644" s="14">
        <f>貼り付けシート!D644</f>
        <v>3.6</v>
      </c>
      <c r="N644" s="18">
        <f>貼り付けシート!E644</f>
        <v>38.89741082790831</v>
      </c>
      <c r="O644" s="18">
        <f>貼り付けシート!F644</f>
        <v>0.16141357596360781</v>
      </c>
      <c r="P644" s="19">
        <f t="shared" si="58"/>
        <v>0.16141357596360781</v>
      </c>
      <c r="Q644" s="19">
        <f t="shared" si="59"/>
        <v>0</v>
      </c>
    </row>
    <row r="645" spans="1:17">
      <c r="A645" s="38">
        <v>41666</v>
      </c>
      <c r="B645" s="49" t="s">
        <v>164</v>
      </c>
      <c r="C645" s="24">
        <f t="shared" si="54"/>
        <v>30.406921776000001</v>
      </c>
      <c r="D645" s="24">
        <f t="shared" si="55"/>
        <v>1.312342152097272E-2</v>
      </c>
      <c r="E645" s="18">
        <f>IF(G645&gt;=0.3,(バックデータ一覧!$C$10*(バックデータ一覧!$C$12*計算過程!L645+バックデータ一覧!$C$13*LN(計算過程!G645)+バックデータ一覧!$C$14)^バックデータ一覧!$C$11+バックデータ一覧!$E$10*(計算過程!G645/(バックデータ一覧!$E$12*計算過程!L645+バックデータ一覧!$E$13*LN(計算過程!G645)+バックデータ一覧!$E$14))^バックデータ一覧!$E$11)*計算過程!$W$11*10^-3,0)</f>
        <v>0</v>
      </c>
      <c r="F645" s="18">
        <f>IF(G645&lt;0.3,(バックデータ一覧!$C$10*(バックデータ一覧!$C$12*計算過程!L645+バックデータ一覧!$C$13*LN(0.3)+バックデータ一覧!$C$14)^バックデータ一覧!$C$11+バックデータ一覧!$E$10*(0.3/(バックデータ一覧!$E$12*計算過程!L645+バックデータ一覧!$E$13*LN(0.3)+バックデータ一覧!$E$14))^バックデータ一覧!$E$11)*計算過程!$W$11*計算過程!G645/0.3*10^-3,0)</f>
        <v>1.312342152097272E-2</v>
      </c>
      <c r="G645" s="18">
        <f t="shared" si="56"/>
        <v>5.0767464133387591E-3</v>
      </c>
      <c r="H645" s="18">
        <f t="shared" si="57"/>
        <v>0.15436823106698022</v>
      </c>
      <c r="I645" s="24">
        <v>0</v>
      </c>
      <c r="J645" s="24">
        <v>0</v>
      </c>
      <c r="K645" s="24">
        <v>0</v>
      </c>
      <c r="L645" s="14">
        <f>貼り付けシート!C645</f>
        <v>12.8</v>
      </c>
      <c r="M645" s="14">
        <f>貼り付けシート!D645</f>
        <v>3.7</v>
      </c>
      <c r="N645" s="18">
        <f>貼り付けシート!E645</f>
        <v>40.498407674184079</v>
      </c>
      <c r="O645" s="18">
        <f>貼り付けシート!F645</f>
        <v>0.15436823106698022</v>
      </c>
      <c r="P645" s="19">
        <f t="shared" si="58"/>
        <v>0.15436823106698022</v>
      </c>
      <c r="Q645" s="19">
        <f t="shared" si="59"/>
        <v>0</v>
      </c>
    </row>
    <row r="646" spans="1:17">
      <c r="A646" s="38">
        <v>41666</v>
      </c>
      <c r="B646" s="49" t="s">
        <v>165</v>
      </c>
      <c r="C646" s="24">
        <f t="shared" si="54"/>
        <v>30.406921776000001</v>
      </c>
      <c r="D646" s="24">
        <f t="shared" si="55"/>
        <v>1.854016048984233E-2</v>
      </c>
      <c r="E646" s="18">
        <f>IF(G646&gt;=0.3,(バックデータ一覧!$C$10*(バックデータ一覧!$C$12*計算過程!L646+バックデータ一覧!$C$13*LN(計算過程!G646)+バックデータ一覧!$C$14)^バックデータ一覧!$C$11+バックデータ一覧!$E$10*(計算過程!G646/(バックデータ一覧!$E$12*計算過程!L646+バックデータ一覧!$E$13*LN(計算過程!G646)+バックデータ一覧!$E$14))^バックデータ一覧!$E$11)*計算過程!$W$11*10^-3,0)</f>
        <v>0</v>
      </c>
      <c r="F646" s="18">
        <f>IF(G646&lt;0.3,(バックデータ一覧!$C$10*(バックデータ一覧!$C$12*計算過程!L646+バックデータ一覧!$C$13*LN(0.3)+バックデータ一覧!$C$14)^バックデータ一覧!$C$11+バックデータ一覧!$E$10*(0.3/(バックデータ一覧!$E$12*計算過程!L646+バックデータ一覧!$E$13*LN(0.3)+バックデータ一覧!$E$14))^バックデータ一覧!$E$11)*計算過程!$W$11*計算過程!G646/0.3*10^-3,0)</f>
        <v>1.854016048984233E-2</v>
      </c>
      <c r="G646" s="18">
        <f t="shared" si="56"/>
        <v>7.0083389991681113E-3</v>
      </c>
      <c r="H646" s="18">
        <f t="shared" si="57"/>
        <v>0.2131020157273949</v>
      </c>
      <c r="I646" s="24">
        <v>0</v>
      </c>
      <c r="J646" s="24">
        <v>0</v>
      </c>
      <c r="K646" s="24">
        <v>0</v>
      </c>
      <c r="L646" s="14">
        <f>貼り付けシート!C646</f>
        <v>12.2</v>
      </c>
      <c r="M646" s="14">
        <f>貼り付けシート!D646</f>
        <v>3.9</v>
      </c>
      <c r="N646" s="18">
        <f>貼り付けシート!E646</f>
        <v>44.389312144936021</v>
      </c>
      <c r="O646" s="18">
        <f>貼り付けシート!F646</f>
        <v>0.2131020157273949</v>
      </c>
      <c r="P646" s="19">
        <f t="shared" si="58"/>
        <v>0.2131020157273949</v>
      </c>
      <c r="Q646" s="19">
        <f t="shared" si="59"/>
        <v>0</v>
      </c>
    </row>
    <row r="647" spans="1:17">
      <c r="A647" s="38">
        <v>41666</v>
      </c>
      <c r="B647" s="49" t="s">
        <v>166</v>
      </c>
      <c r="C647" s="24">
        <f t="shared" ref="C647:C710" si="60">$W$6*IF(AND(L647&lt;5,N647&gt;=80),$W$4,$W$5)*3600*10^-6</f>
        <v>30.406921776000001</v>
      </c>
      <c r="D647" s="24">
        <f t="shared" ref="D647:D710" si="61">IF(G647&gt;=0.3,E647,F647)</f>
        <v>3.1918419274458799E-2</v>
      </c>
      <c r="E647" s="18">
        <f>IF(G647&gt;=0.3,(バックデータ一覧!$C$10*(バックデータ一覧!$C$12*計算過程!L647+バックデータ一覧!$C$13*LN(計算過程!G647)+バックデータ一覧!$C$14)^バックデータ一覧!$C$11+バックデータ一覧!$E$10*(計算過程!G647/(バックデータ一覧!$E$12*計算過程!L647+バックデータ一覧!$E$13*LN(計算過程!G647)+バックデータ一覧!$E$14))^バックデータ一覧!$E$11)*計算過程!$W$11*10^-3,0)</f>
        <v>0</v>
      </c>
      <c r="F647" s="18">
        <f>IF(G647&lt;0.3,(バックデータ一覧!$C$10*(バックデータ一覧!$C$12*計算過程!L647+バックデータ一覧!$C$13*LN(0.3)+バックデータ一覧!$C$14)^バックデータ一覧!$C$11+バックデータ一覧!$E$10*(0.3/(バックデータ一覧!$E$12*計算過程!L647+バックデータ一覧!$E$13*LN(0.3)+バックデータ一覧!$E$14))^バックデータ一覧!$E$11)*計算過程!$W$11*計算過程!G647/0.3*10^-3,0)</f>
        <v>3.1918419274458799E-2</v>
      </c>
      <c r="G647" s="18">
        <f t="shared" ref="G647:G710" si="62">H647/($W$6*3600*10^-6)</f>
        <v>1.1659967777531473E-2</v>
      </c>
      <c r="H647" s="18">
        <f t="shared" ref="H647:H710" si="63">IF(AND(L647&lt;5,N647&gt;=80),P647/$W$4,P647/$W$5)</f>
        <v>0.35454372812208007</v>
      </c>
      <c r="I647" s="24">
        <v>0</v>
      </c>
      <c r="J647" s="24">
        <v>0</v>
      </c>
      <c r="K647" s="24">
        <v>0</v>
      </c>
      <c r="L647" s="14">
        <f>貼り付けシート!C647</f>
        <v>11.3</v>
      </c>
      <c r="M647" s="14">
        <f>貼り付けシート!D647</f>
        <v>3.9</v>
      </c>
      <c r="N647" s="18">
        <f>貼り付けシート!E647</f>
        <v>47.109222383328827</v>
      </c>
      <c r="O647" s="18">
        <f>貼り付けシート!F647</f>
        <v>0.35454372812208007</v>
      </c>
      <c r="P647" s="19">
        <f t="shared" ref="P647:P710" si="64">IF(O647&gt;C647,C647,O647)</f>
        <v>0.35454372812208007</v>
      </c>
      <c r="Q647" s="19">
        <f t="shared" ref="Q647:Q710" si="65">IF(O647&gt;C647,O647-C647,0)</f>
        <v>0</v>
      </c>
    </row>
    <row r="648" spans="1:17">
      <c r="A648" s="38">
        <v>41666</v>
      </c>
      <c r="B648" s="49" t="s">
        <v>167</v>
      </c>
      <c r="C648" s="24">
        <f t="shared" si="60"/>
        <v>30.406921776000001</v>
      </c>
      <c r="D648" s="24">
        <f t="shared" si="61"/>
        <v>6.984401898852341E-2</v>
      </c>
      <c r="E648" s="18">
        <f>IF(G648&gt;=0.3,(バックデータ一覧!$C$10*(バックデータ一覧!$C$12*計算過程!L648+バックデータ一覧!$C$13*LN(計算過程!G648)+バックデータ一覧!$C$14)^バックデータ一覧!$C$11+バックデータ一覧!$E$10*(計算過程!G648/(バックデータ一覧!$E$12*計算過程!L648+バックデータ一覧!$E$13*LN(計算過程!G648)+バックデータ一覧!$E$14))^バックデータ一覧!$E$11)*計算過程!$W$11*10^-3,0)</f>
        <v>0</v>
      </c>
      <c r="F648" s="18">
        <f>IF(G648&lt;0.3,(バックデータ一覧!$C$10*(バックデータ一覧!$C$12*計算過程!L648+バックデータ一覧!$C$13*LN(0.3)+バックデータ一覧!$C$14)^バックデータ一覧!$C$11+バックデータ一覧!$E$10*(0.3/(バックデータ一覧!$E$12*計算過程!L648+バックデータ一覧!$E$13*LN(0.3)+バックデータ一覧!$E$14))^バックデータ一覧!$E$11)*計算過程!$W$11*計算過程!G648/0.3*10^-3,0)</f>
        <v>6.984401898852341E-2</v>
      </c>
      <c r="G648" s="18">
        <f t="shared" si="62"/>
        <v>2.4309237125987621E-2</v>
      </c>
      <c r="H648" s="18">
        <f t="shared" si="63"/>
        <v>0.7391690717241407</v>
      </c>
      <c r="I648" s="24">
        <v>0</v>
      </c>
      <c r="J648" s="24">
        <v>0</v>
      </c>
      <c r="K648" s="24">
        <v>0</v>
      </c>
      <c r="L648" s="14">
        <f>貼り付けシート!C648</f>
        <v>10</v>
      </c>
      <c r="M648" s="14">
        <f>貼り付けシート!D648</f>
        <v>4.2</v>
      </c>
      <c r="N648" s="18">
        <f>貼り付けシート!E648</f>
        <v>55.298875281814652</v>
      </c>
      <c r="O648" s="18">
        <f>貼り付けシート!F648</f>
        <v>0.7391690717241407</v>
      </c>
      <c r="P648" s="19">
        <f t="shared" si="64"/>
        <v>0.7391690717241407</v>
      </c>
      <c r="Q648" s="19">
        <f t="shared" si="65"/>
        <v>0</v>
      </c>
    </row>
    <row r="649" spans="1:17">
      <c r="A649" s="38">
        <v>41666</v>
      </c>
      <c r="B649" s="49" t="s">
        <v>168</v>
      </c>
      <c r="C649" s="24">
        <f t="shared" si="60"/>
        <v>30.406921776000001</v>
      </c>
      <c r="D649" s="24">
        <f t="shared" si="61"/>
        <v>0.21581098685647518</v>
      </c>
      <c r="E649" s="18">
        <f>IF(G649&gt;=0.3,(バックデータ一覧!$C$10*(バックデータ一覧!$C$12*計算過程!L649+バックデータ一覧!$C$13*LN(計算過程!G649)+バックデータ一覧!$C$14)^バックデータ一覧!$C$11+バックデータ一覧!$E$10*(計算過程!G649/(バックデータ一覧!$E$12*計算過程!L649+バックデータ一覧!$E$13*LN(計算過程!G649)+バックデータ一覧!$E$14))^バックデータ一覧!$E$11)*計算過程!$W$11*10^-3,0)</f>
        <v>0</v>
      </c>
      <c r="F649" s="18">
        <f>IF(G649&lt;0.3,(バックデータ一覧!$C$10*(バックデータ一覧!$C$12*計算過程!L649+バックデータ一覧!$C$13*LN(0.3)+バックデータ一覧!$C$14)^バックデータ一覧!$C$11+バックデータ一覧!$E$10*(0.3/(バックデータ一覧!$E$12*計算過程!L649+バックデータ一覧!$E$13*LN(0.3)+バックデータ一覧!$E$14))^バックデータ一覧!$E$11)*計算過程!$W$11*計算過程!G649/0.3*10^-3,0)</f>
        <v>0.21581098685647518</v>
      </c>
      <c r="G649" s="18">
        <f t="shared" si="62"/>
        <v>7.1645672135372401E-2</v>
      </c>
      <c r="H649" s="18">
        <f t="shared" si="63"/>
        <v>2.1785243482092116</v>
      </c>
      <c r="I649" s="24">
        <v>0</v>
      </c>
      <c r="J649" s="24">
        <v>0</v>
      </c>
      <c r="K649" s="24">
        <v>0</v>
      </c>
      <c r="L649" s="14">
        <f>貼り付けシート!C649</f>
        <v>8.6999999999999993</v>
      </c>
      <c r="M649" s="14">
        <f>貼り付けシート!D649</f>
        <v>4.3</v>
      </c>
      <c r="N649" s="18">
        <f>貼り付けシート!E649</f>
        <v>61.786247407588512</v>
      </c>
      <c r="O649" s="18">
        <f>貼り付けシート!F649</f>
        <v>2.1785243482092116</v>
      </c>
      <c r="P649" s="19">
        <f t="shared" si="64"/>
        <v>2.1785243482092116</v>
      </c>
      <c r="Q649" s="19">
        <f t="shared" si="65"/>
        <v>0</v>
      </c>
    </row>
    <row r="650" spans="1:17">
      <c r="A650" s="38">
        <v>41666</v>
      </c>
      <c r="B650" s="49" t="s">
        <v>169</v>
      </c>
      <c r="C650" s="24">
        <f t="shared" si="60"/>
        <v>30.406921776000001</v>
      </c>
      <c r="D650" s="24">
        <f t="shared" si="61"/>
        <v>0.60498550421387376</v>
      </c>
      <c r="E650" s="18">
        <f>IF(G650&gt;=0.3,(バックデータ一覧!$C$10*(バックデータ一覧!$C$12*計算過程!L650+バックデータ一覧!$C$13*LN(計算過程!G650)+バックデータ一覧!$C$14)^バックデータ一覧!$C$11+バックデータ一覧!$E$10*(計算過程!G650/(バックデータ一覧!$E$12*計算過程!L650+バックデータ一覧!$E$13*LN(計算過程!G650)+バックデータ一覧!$E$14))^バックデータ一覧!$E$11)*計算過程!$W$11*10^-3,0)</f>
        <v>0</v>
      </c>
      <c r="F650" s="18">
        <f>IF(G650&lt;0.3,(バックデータ一覧!$C$10*(バックデータ一覧!$C$12*計算過程!L650+バックデータ一覧!$C$13*LN(0.3)+バックデータ一覧!$C$14)^バックデータ一覧!$C$11+バックデータ一覧!$E$10*(0.3/(バックデータ一覧!$E$12*計算過程!L650+バックデータ一覧!$E$13*LN(0.3)+バックデータ一覧!$E$14))^バックデータ一覧!$E$11)*計算過程!$W$11*計算過程!G650/0.3*10^-3,0)</f>
        <v>0.60498550421387376</v>
      </c>
      <c r="G650" s="18">
        <f t="shared" si="62"/>
        <v>0.1924552632742812</v>
      </c>
      <c r="H650" s="18">
        <f t="shared" si="63"/>
        <v>5.8519721357605539</v>
      </c>
      <c r="I650" s="24">
        <v>0</v>
      </c>
      <c r="J650" s="24">
        <v>0</v>
      </c>
      <c r="K650" s="24">
        <v>0</v>
      </c>
      <c r="L650" s="14">
        <f>貼り付けシート!C650</f>
        <v>7.5</v>
      </c>
      <c r="M650" s="14">
        <f>貼り付けシート!D650</f>
        <v>4.5999999999999996</v>
      </c>
      <c r="N650" s="18">
        <f>貼り付けシート!E650</f>
        <v>71.684726615450231</v>
      </c>
      <c r="O650" s="18">
        <f>貼り付けシート!F650</f>
        <v>5.8519721357605539</v>
      </c>
      <c r="P650" s="19">
        <f t="shared" si="64"/>
        <v>5.8519721357605539</v>
      </c>
      <c r="Q650" s="19">
        <f t="shared" si="65"/>
        <v>0</v>
      </c>
    </row>
    <row r="651" spans="1:17">
      <c r="A651" s="38">
        <v>41666</v>
      </c>
      <c r="B651" s="49" t="s">
        <v>170</v>
      </c>
      <c r="C651" s="24">
        <f t="shared" si="60"/>
        <v>30.406921776000001</v>
      </c>
      <c r="D651" s="24">
        <f t="shared" si="61"/>
        <v>0.75322862942259561</v>
      </c>
      <c r="E651" s="18">
        <f>IF(G651&gt;=0.3,(バックデータ一覧!$C$10*(バックデータ一覧!$C$12*計算過程!L651+バックデータ一覧!$C$13*LN(計算過程!G651)+バックデータ一覧!$C$14)^バックデータ一覧!$C$11+バックデータ一覧!$E$10*(計算過程!G651/(バックデータ一覧!$E$12*計算過程!L651+バックデータ一覧!$E$13*LN(計算過程!G651)+バックデータ一覧!$E$14))^バックデータ一覧!$E$11)*計算過程!$W$11*10^-3,0)</f>
        <v>0</v>
      </c>
      <c r="F651" s="18">
        <f>IF(G651&lt;0.3,(バックデータ一覧!$C$10*(バックデータ一覧!$C$12*計算過程!L651+バックデータ一覧!$C$13*LN(0.3)+バックデータ一覧!$C$14)^バックデータ一覧!$C$11+バックデータ一覧!$E$10*(0.3/(バックデータ一覧!$E$12*計算過程!L651+バックデータ一覧!$E$13*LN(0.3)+バックデータ一覧!$E$14))^バックデータ一覧!$E$11)*計算過程!$W$11*計算過程!G651/0.3*10^-3,0)</f>
        <v>0.75322862942259561</v>
      </c>
      <c r="G651" s="18">
        <f t="shared" si="62"/>
        <v>0.23381868946168866</v>
      </c>
      <c r="H651" s="18">
        <f t="shared" si="63"/>
        <v>7.1097066002284031</v>
      </c>
      <c r="I651" s="24">
        <v>0</v>
      </c>
      <c r="J651" s="24">
        <v>0</v>
      </c>
      <c r="K651" s="24">
        <v>0</v>
      </c>
      <c r="L651" s="14">
        <f>貼り付けシート!C651</f>
        <v>6.8</v>
      </c>
      <c r="M651" s="14">
        <f>貼り付けシート!D651</f>
        <v>4.5999999999999996</v>
      </c>
      <c r="N651" s="18">
        <f>貼り付けシート!E651</f>
        <v>75.208348291548461</v>
      </c>
      <c r="O651" s="18">
        <f>貼り付けシート!F651</f>
        <v>7.1097066002284031</v>
      </c>
      <c r="P651" s="19">
        <f t="shared" si="64"/>
        <v>7.1097066002284031</v>
      </c>
      <c r="Q651" s="19">
        <f t="shared" si="65"/>
        <v>0</v>
      </c>
    </row>
    <row r="652" spans="1:17">
      <c r="A652" s="38">
        <v>41666</v>
      </c>
      <c r="B652" s="49" t="s">
        <v>171</v>
      </c>
      <c r="C652" s="24">
        <f t="shared" si="60"/>
        <v>30.406921776000001</v>
      </c>
      <c r="D652" s="24">
        <f t="shared" si="61"/>
        <v>1.1217972891003789</v>
      </c>
      <c r="E652" s="18">
        <f>IF(G652&gt;=0.3,(バックデータ一覧!$C$10*(バックデータ一覧!$C$12*計算過程!L652+バックデータ一覧!$C$13*LN(計算過程!G652)+バックデータ一覧!$C$14)^バックデータ一覧!$C$11+バックデータ一覧!$E$10*(計算過程!G652/(バックデータ一覧!$E$12*計算過程!L652+バックデータ一覧!$E$13*LN(計算過程!G652)+バックデータ一覧!$E$14))^バックデータ一覧!$E$11)*計算過程!$W$11*10^-3,0)</f>
        <v>1.1217972891003789</v>
      </c>
      <c r="F652" s="18">
        <f>IF(G652&lt;0.3,(バックデータ一覧!$C$10*(バックデータ一覧!$C$12*計算過程!L652+バックデータ一覧!$C$13*LN(0.3)+バックデータ一覧!$C$14)^バックデータ一覧!$C$11+バックデータ一覧!$E$10*(0.3/(バックデータ一覧!$E$12*計算過程!L652+バックデータ一覧!$E$13*LN(0.3)+バックデータ一覧!$E$14))^バックデータ一覧!$E$11)*計算過程!$W$11*計算過程!G652/0.3*10^-3,0)</f>
        <v>0</v>
      </c>
      <c r="G652" s="18">
        <f t="shared" si="62"/>
        <v>0.3418633131832714</v>
      </c>
      <c r="H652" s="18">
        <f t="shared" si="63"/>
        <v>10.395011022047923</v>
      </c>
      <c r="I652" s="24">
        <v>0</v>
      </c>
      <c r="J652" s="24">
        <v>0</v>
      </c>
      <c r="K652" s="24">
        <v>0</v>
      </c>
      <c r="L652" s="14">
        <f>貼り付けシート!C652</f>
        <v>6</v>
      </c>
      <c r="M652" s="14">
        <f>貼り付けシート!D652</f>
        <v>4.5</v>
      </c>
      <c r="N652" s="18">
        <f>貼り付けシート!E652</f>
        <v>77.759015573902644</v>
      </c>
      <c r="O652" s="18">
        <f>貼り付けシート!F652</f>
        <v>10.395011022047923</v>
      </c>
      <c r="P652" s="19">
        <f t="shared" si="64"/>
        <v>10.395011022047923</v>
      </c>
      <c r="Q652" s="19">
        <f t="shared" si="65"/>
        <v>0</v>
      </c>
    </row>
    <row r="653" spans="1:17">
      <c r="A653" s="38">
        <v>41666</v>
      </c>
      <c r="B653" s="49" t="s">
        <v>172</v>
      </c>
      <c r="C653" s="24">
        <f t="shared" si="60"/>
        <v>30.406921776000001</v>
      </c>
      <c r="D653" s="24">
        <f t="shared" si="61"/>
        <v>1.2098626626649711</v>
      </c>
      <c r="E653" s="18">
        <f>IF(G653&gt;=0.3,(バックデータ一覧!$C$10*(バックデータ一覧!$C$12*計算過程!L653+バックデータ一覧!$C$13*LN(計算過程!G653)+バックデータ一覧!$C$14)^バックデータ一覧!$C$11+バックデータ一覧!$E$10*(計算過程!G653/(バックデータ一覧!$E$12*計算過程!L653+バックデータ一覧!$E$13*LN(計算過程!G653)+バックデータ一覧!$E$14))^バックデータ一覧!$E$11)*計算過程!$W$11*10^-3,0)</f>
        <v>1.2098626626649711</v>
      </c>
      <c r="F653" s="18">
        <f>IF(G653&lt;0.3,(バックデータ一覧!$C$10*(バックデータ一覧!$C$12*計算過程!L653+バックデータ一覧!$C$13*LN(0.3)+バックデータ一覧!$C$14)^バックデータ一覧!$C$11+バックデータ一覧!$E$10*(0.3/(バックデータ一覧!$E$12*計算過程!L653+バックデータ一覧!$E$13*LN(0.3)+バックデータ一覧!$E$14))^バックデータ一覧!$E$11)*計算過程!$W$11*計算過程!G653/0.3*10^-3,0)</f>
        <v>0</v>
      </c>
      <c r="G653" s="18">
        <f t="shared" si="62"/>
        <v>0.36823726501570531</v>
      </c>
      <c r="H653" s="18">
        <f t="shared" si="63"/>
        <v>11.196961712340732</v>
      </c>
      <c r="I653" s="24">
        <v>0</v>
      </c>
      <c r="J653" s="24">
        <v>0</v>
      </c>
      <c r="K653" s="24">
        <v>0</v>
      </c>
      <c r="L653" s="14">
        <f>貼り付けシート!C653</f>
        <v>5.7</v>
      </c>
      <c r="M653" s="14">
        <f>貼り付けシート!D653</f>
        <v>4.4000000000000004</v>
      </c>
      <c r="N653" s="18">
        <f>貼り付けシート!E653</f>
        <v>77.639983940374165</v>
      </c>
      <c r="O653" s="18">
        <f>貼り付けシート!F653</f>
        <v>11.196961712340732</v>
      </c>
      <c r="P653" s="19">
        <f t="shared" si="64"/>
        <v>11.196961712340732</v>
      </c>
      <c r="Q653" s="19">
        <f t="shared" si="65"/>
        <v>0</v>
      </c>
    </row>
    <row r="654" spans="1:17">
      <c r="A654" s="38">
        <v>41667</v>
      </c>
      <c r="B654" s="49" t="s">
        <v>149</v>
      </c>
      <c r="C654" s="24">
        <f t="shared" si="60"/>
        <v>30.406921776000001</v>
      </c>
      <c r="D654" s="24">
        <f t="shared" si="61"/>
        <v>1.3191338736089697</v>
      </c>
      <c r="E654" s="18">
        <f>IF(G654&gt;=0.3,(バックデータ一覧!$C$10*(バックデータ一覧!$C$12*計算過程!L654+バックデータ一覧!$C$13*LN(計算過程!G654)+バックデータ一覧!$C$14)^バックデータ一覧!$C$11+バックデータ一覧!$E$10*(計算過程!G654/(バックデータ一覧!$E$12*計算過程!L654+バックデータ一覧!$E$13*LN(計算過程!G654)+バックデータ一覧!$E$14))^バックデータ一覧!$E$11)*計算過程!$W$11*10^-3,0)</f>
        <v>1.3191338736089697</v>
      </c>
      <c r="F654" s="18">
        <f>IF(G654&lt;0.3,(バックデータ一覧!$C$10*(バックデータ一覧!$C$12*計算過程!L654+バックデータ一覧!$C$13*LN(0.3)+バックデータ一覧!$C$14)^バックデータ一覧!$C$11+バックデータ一覧!$E$10*(0.3/(バックデータ一覧!$E$12*計算過程!L654+バックデータ一覧!$E$13*LN(0.3)+バックデータ一覧!$E$14))^バックデータ一覧!$E$11)*計算過程!$W$11*計算過程!G654/0.3*10^-3,0)</f>
        <v>0</v>
      </c>
      <c r="G654" s="18">
        <f t="shared" si="62"/>
        <v>0.40161243615125714</v>
      </c>
      <c r="H654" s="18">
        <f t="shared" si="63"/>
        <v>12.211797930320071</v>
      </c>
      <c r="I654" s="24">
        <v>0</v>
      </c>
      <c r="J654" s="24">
        <v>0</v>
      </c>
      <c r="K654" s="24">
        <v>0</v>
      </c>
      <c r="L654" s="14">
        <f>貼り付けシート!C654</f>
        <v>5.3</v>
      </c>
      <c r="M654" s="14">
        <f>貼り付けシート!D654</f>
        <v>4.3</v>
      </c>
      <c r="N654" s="18">
        <f>貼り付けシート!E654</f>
        <v>78.025797284518745</v>
      </c>
      <c r="O654" s="18">
        <f>貼り付けシート!F654</f>
        <v>12.211797930320071</v>
      </c>
      <c r="P654" s="19">
        <f t="shared" si="64"/>
        <v>12.211797930320071</v>
      </c>
      <c r="Q654" s="19">
        <f t="shared" si="65"/>
        <v>0</v>
      </c>
    </row>
    <row r="655" spans="1:17">
      <c r="A655" s="38">
        <v>41667</v>
      </c>
      <c r="B655" s="49" t="s">
        <v>150</v>
      </c>
      <c r="C655" s="24">
        <f t="shared" si="60"/>
        <v>30.406921776000001</v>
      </c>
      <c r="D655" s="24">
        <f t="shared" si="61"/>
        <v>1.3850364820319008</v>
      </c>
      <c r="E655" s="18">
        <f>IF(G655&gt;=0.3,(バックデータ一覧!$C$10*(バックデータ一覧!$C$12*計算過程!L655+バックデータ一覧!$C$13*LN(計算過程!G655)+バックデータ一覧!$C$14)^バックデータ一覧!$C$11+バックデータ一覧!$E$10*(計算過程!G655/(バックデータ一覧!$E$12*計算過程!L655+バックデータ一覧!$E$13*LN(計算過程!G655)+バックデータ一覧!$E$14))^バックデータ一覧!$E$11)*計算過程!$W$11*10^-3,0)</f>
        <v>1.3850364820319008</v>
      </c>
      <c r="F655" s="18">
        <f>IF(G655&lt;0.3,(バックデータ一覧!$C$10*(バックデータ一覧!$C$12*計算過程!L655+バックデータ一覧!$C$13*LN(0.3)+バックデータ一覧!$C$14)^バックデータ一覧!$C$11+バックデータ一覧!$E$10*(0.3/(バックデータ一覧!$E$12*計算過程!L655+バックデータ一覧!$E$13*LN(0.3)+バックデータ一覧!$E$14))^バックデータ一覧!$E$11)*計算過程!$W$11*計算過程!G655/0.3*10^-3,0)</f>
        <v>0</v>
      </c>
      <c r="G655" s="18">
        <f t="shared" si="62"/>
        <v>0.42289369200188437</v>
      </c>
      <c r="H655" s="18">
        <f t="shared" si="63"/>
        <v>12.858895412265134</v>
      </c>
      <c r="I655" s="24">
        <v>0</v>
      </c>
      <c r="J655" s="24">
        <v>0</v>
      </c>
      <c r="K655" s="24">
        <v>0</v>
      </c>
      <c r="L655" s="14">
        <f>貼り付けシート!C655</f>
        <v>5.0999999999999996</v>
      </c>
      <c r="M655" s="14">
        <f>貼り付けシート!D655</f>
        <v>4.3</v>
      </c>
      <c r="N655" s="18">
        <f>貼り付けシート!E655</f>
        <v>79.120076114674205</v>
      </c>
      <c r="O655" s="18">
        <f>貼り付けシート!F655</f>
        <v>12.858895412265134</v>
      </c>
      <c r="P655" s="19">
        <f t="shared" si="64"/>
        <v>12.858895412265134</v>
      </c>
      <c r="Q655" s="19">
        <f t="shared" si="65"/>
        <v>0</v>
      </c>
    </row>
    <row r="656" spans="1:17">
      <c r="A656" s="38">
        <v>41667</v>
      </c>
      <c r="B656" s="49" t="s">
        <v>151</v>
      </c>
      <c r="C656" s="24">
        <f t="shared" si="60"/>
        <v>23.413329767519997</v>
      </c>
      <c r="D656" s="24">
        <f t="shared" si="61"/>
        <v>1.8070884925187065</v>
      </c>
      <c r="E656" s="18">
        <f>IF(G656&gt;=0.3,(バックデータ一覧!$C$10*(バックデータ一覧!$C$12*計算過程!L656+バックデータ一覧!$C$13*LN(計算過程!G656)+バックデータ一覧!$C$14)^バックデータ一覧!$C$11+バックデータ一覧!$E$10*(計算過程!G656/(バックデータ一覧!$E$12*計算過程!L656+バックデータ一覧!$E$13*LN(計算過程!G656)+バックデータ一覧!$E$14))^バックデータ一覧!$E$11)*計算過程!$W$11*10^-3,0)</f>
        <v>1.8070884925187065</v>
      </c>
      <c r="F656" s="18">
        <f>IF(G656&lt;0.3,(バックデータ一覧!$C$10*(バックデータ一覧!$C$12*計算過程!L656+バックデータ一覧!$C$13*LN(0.3)+バックデータ一覧!$C$14)^バックデータ一覧!$C$11+バックデータ一覧!$E$10*(0.3/(バックデータ一覧!$E$12*計算過程!L656+バックデータ一覧!$E$13*LN(0.3)+バックデータ一覧!$E$14))^バックデータ一覧!$E$11)*計算過程!$W$11*計算過程!G656/0.3*10^-3,0)</f>
        <v>0</v>
      </c>
      <c r="G656" s="18">
        <f t="shared" si="62"/>
        <v>0.58202274231482543</v>
      </c>
      <c r="H656" s="18">
        <f t="shared" si="63"/>
        <v>17.697519997419903</v>
      </c>
      <c r="I656" s="24">
        <v>0</v>
      </c>
      <c r="J656" s="24">
        <v>0</v>
      </c>
      <c r="K656" s="24">
        <v>0</v>
      </c>
      <c r="L656" s="14">
        <f>貼り付けシート!C656</f>
        <v>4.4000000000000004</v>
      </c>
      <c r="M656" s="14">
        <f>貼り付けシート!D656</f>
        <v>4.3</v>
      </c>
      <c r="N656" s="18">
        <f>貼り付けシート!E656</f>
        <v>83.087113346100168</v>
      </c>
      <c r="O656" s="18">
        <f>貼り付けシート!F656</f>
        <v>13.627090398013324</v>
      </c>
      <c r="P656" s="19">
        <f t="shared" si="64"/>
        <v>13.627090398013324</v>
      </c>
      <c r="Q656" s="19">
        <f t="shared" si="65"/>
        <v>0</v>
      </c>
    </row>
    <row r="657" spans="1:17">
      <c r="A657" s="38">
        <v>41667</v>
      </c>
      <c r="B657" s="49" t="s">
        <v>152</v>
      </c>
      <c r="C657" s="24">
        <f t="shared" si="60"/>
        <v>23.413329767519997</v>
      </c>
      <c r="D657" s="24">
        <f t="shared" si="61"/>
        <v>1.8634987047517375</v>
      </c>
      <c r="E657" s="18">
        <f>IF(G657&gt;=0.3,(バックデータ一覧!$C$10*(バックデータ一覧!$C$12*計算過程!L657+バックデータ一覧!$C$13*LN(計算過程!G657)+バックデータ一覧!$C$14)^バックデータ一覧!$C$11+バックデータ一覧!$E$10*(計算過程!G657/(バックデータ一覧!$E$12*計算過程!L657+バックデータ一覧!$E$13*LN(計算過程!G657)+バックデータ一覧!$E$14))^バックデータ一覧!$E$11)*計算過程!$W$11*10^-3,0)</f>
        <v>1.8634987047517375</v>
      </c>
      <c r="F657" s="18">
        <f>IF(G657&lt;0.3,(バックデータ一覧!$C$10*(バックデータ一覧!$C$12*計算過程!L657+バックデータ一覧!$C$13*LN(0.3)+バックデータ一覧!$C$14)^バックデータ一覧!$C$11+バックデータ一覧!$E$10*(0.3/(バックデータ一覧!$E$12*計算過程!L657+バックデータ一覧!$E$13*LN(0.3)+バックデータ一覧!$E$14))^バックデータ一覧!$E$11)*計算過程!$W$11*計算過程!G657/0.3*10^-3,0)</f>
        <v>0</v>
      </c>
      <c r="G657" s="18">
        <f t="shared" si="62"/>
        <v>0.60098663230547955</v>
      </c>
      <c r="H657" s="18">
        <f t="shared" si="63"/>
        <v>18.27415351693439</v>
      </c>
      <c r="I657" s="24">
        <v>0</v>
      </c>
      <c r="J657" s="24">
        <v>0</v>
      </c>
      <c r="K657" s="24">
        <v>0</v>
      </c>
      <c r="L657" s="14">
        <f>貼り付けシート!C657</f>
        <v>4.0999999999999996</v>
      </c>
      <c r="M657" s="14">
        <f>貼り付けシート!D657</f>
        <v>4.3</v>
      </c>
      <c r="N657" s="18">
        <f>貼り付けシート!E657</f>
        <v>84.85481429456388</v>
      </c>
      <c r="O657" s="18">
        <f>貼り付けシート!F657</f>
        <v>14.071098208039482</v>
      </c>
      <c r="P657" s="19">
        <f t="shared" si="64"/>
        <v>14.071098208039482</v>
      </c>
      <c r="Q657" s="19">
        <f t="shared" si="65"/>
        <v>0</v>
      </c>
    </row>
    <row r="658" spans="1:17">
      <c r="A658" s="38">
        <v>41667</v>
      </c>
      <c r="B658" s="49" t="s">
        <v>153</v>
      </c>
      <c r="C658" s="24">
        <f t="shared" si="60"/>
        <v>23.413329767519997</v>
      </c>
      <c r="D658" s="24">
        <f t="shared" si="61"/>
        <v>1.8368296052703752</v>
      </c>
      <c r="E658" s="18">
        <f>IF(G658&gt;=0.3,(バックデータ一覧!$C$10*(バックデータ一覧!$C$12*計算過程!L658+バックデータ一覧!$C$13*LN(計算過程!G658)+バックデータ一覧!$C$14)^バックデータ一覧!$C$11+バックデータ一覧!$E$10*(計算過程!G658/(バックデータ一覧!$E$12*計算過程!L658+バックデータ一覧!$E$13*LN(計算過程!G658)+バックデータ一覧!$E$14))^バックデータ一覧!$E$11)*計算過程!$W$11*10^-3,0)</f>
        <v>1.8368296052703752</v>
      </c>
      <c r="F658" s="18">
        <f>IF(G658&lt;0.3,(バックデータ一覧!$C$10*(バックデータ一覧!$C$12*計算過程!L658+バックデータ一覧!$C$13*LN(0.3)+バックデータ一覧!$C$14)^バックデータ一覧!$C$11+バックデータ一覧!$E$10*(0.3/(バックデータ一覧!$E$12*計算過程!L658+バックデータ一覧!$E$13*LN(0.3)+バックデータ一覧!$E$14))^バックデータ一覧!$E$11)*計算過程!$W$11*計算過程!G658/0.3*10^-3,0)</f>
        <v>0</v>
      </c>
      <c r="G658" s="18">
        <f t="shared" si="62"/>
        <v>0.59727704140284066</v>
      </c>
      <c r="H658" s="18">
        <f t="shared" si="63"/>
        <v>18.161356276536889</v>
      </c>
      <c r="I658" s="24">
        <v>0</v>
      </c>
      <c r="J658" s="24">
        <v>0</v>
      </c>
      <c r="K658" s="24">
        <v>0</v>
      </c>
      <c r="L658" s="14">
        <f>貼り付けシート!C658</f>
        <v>4.5</v>
      </c>
      <c r="M658" s="14">
        <f>貼り付けシート!D658</f>
        <v>4.3</v>
      </c>
      <c r="N658" s="18">
        <f>貼り付けシート!E658</f>
        <v>82.507039797858795</v>
      </c>
      <c r="O658" s="18">
        <f>貼り付けシート!F658</f>
        <v>13.984244332933406</v>
      </c>
      <c r="P658" s="19">
        <f t="shared" si="64"/>
        <v>13.984244332933406</v>
      </c>
      <c r="Q658" s="19">
        <f t="shared" si="65"/>
        <v>0</v>
      </c>
    </row>
    <row r="659" spans="1:17">
      <c r="A659" s="38">
        <v>41667</v>
      </c>
      <c r="B659" s="49" t="s">
        <v>154</v>
      </c>
      <c r="C659" s="24">
        <f t="shared" si="60"/>
        <v>30.406921776000001</v>
      </c>
      <c r="D659" s="24">
        <f t="shared" si="61"/>
        <v>1.3969679137275965</v>
      </c>
      <c r="E659" s="18">
        <f>IF(G659&gt;=0.3,(バックデータ一覧!$C$10*(バックデータ一覧!$C$12*計算過程!L659+バックデータ一覧!$C$13*LN(計算過程!G659)+バックデータ一覧!$C$14)^バックデータ一覧!$C$11+バックデータ一覧!$E$10*(計算過程!G659/(バックデータ一覧!$E$12*計算過程!L659+バックデータ一覧!$E$13*LN(計算過程!G659)+バックデータ一覧!$E$14))^バックデータ一覧!$E$11)*計算過程!$W$11*10^-3,0)</f>
        <v>1.3969679137275965</v>
      </c>
      <c r="F659" s="18">
        <f>IF(G659&lt;0.3,(バックデータ一覧!$C$10*(バックデータ一覧!$C$12*計算過程!L659+バックデータ一覧!$C$13*LN(0.3)+バックデータ一覧!$C$14)^バックデータ一覧!$C$11+バックデータ一覧!$E$10*(0.3/(バックデータ一覧!$E$12*計算過程!L659+バックデータ一覧!$E$13*LN(0.3)+バックデータ一覧!$E$14))^バックデータ一覧!$E$11)*計算過程!$W$11*計算過程!G659/0.3*10^-3,0)</f>
        <v>0</v>
      </c>
      <c r="G659" s="18">
        <f t="shared" si="62"/>
        <v>0.43644526360289654</v>
      </c>
      <c r="H659" s="18">
        <f t="shared" si="63"/>
        <v>13.270956989878975</v>
      </c>
      <c r="I659" s="24">
        <v>0</v>
      </c>
      <c r="J659" s="24">
        <v>0</v>
      </c>
      <c r="K659" s="24">
        <v>0</v>
      </c>
      <c r="L659" s="14">
        <f>貼り付けシート!C659</f>
        <v>5.7</v>
      </c>
      <c r="M659" s="14">
        <f>貼り付けシート!D659</f>
        <v>4.4000000000000004</v>
      </c>
      <c r="N659" s="18">
        <f>貼り付けシート!E659</f>
        <v>77.639983940374165</v>
      </c>
      <c r="O659" s="18">
        <f>貼り付けシート!F659</f>
        <v>13.270956989878975</v>
      </c>
      <c r="P659" s="19">
        <f t="shared" si="64"/>
        <v>13.270956989878975</v>
      </c>
      <c r="Q659" s="19">
        <f t="shared" si="65"/>
        <v>0</v>
      </c>
    </row>
    <row r="660" spans="1:17">
      <c r="A660" s="38">
        <v>41667</v>
      </c>
      <c r="B660" s="49" t="s">
        <v>155</v>
      </c>
      <c r="C660" s="24">
        <f t="shared" si="60"/>
        <v>30.406921776000001</v>
      </c>
      <c r="D660" s="24">
        <f t="shared" si="61"/>
        <v>1.4020745540273927</v>
      </c>
      <c r="E660" s="18">
        <f>IF(G660&gt;=0.3,(バックデータ一覧!$C$10*(バックデータ一覧!$C$12*計算過程!L660+バックデータ一覧!$C$13*LN(計算過程!G660)+バックデータ一覧!$C$14)^バックデータ一覧!$C$11+バックデータ一覧!$E$10*(計算過程!G660/(バックデータ一覧!$E$12*計算過程!L660+バックデータ一覧!$E$13*LN(計算過程!G660)+バックデータ一覧!$E$14))^バックデータ一覧!$E$11)*計算過程!$W$11*10^-3,0)</f>
        <v>1.4020745540273927</v>
      </c>
      <c r="F660" s="18">
        <f>IF(G660&lt;0.3,(バックデータ一覧!$C$10*(バックデータ一覧!$C$12*計算過程!L660+バックデータ一覧!$C$13*LN(0.3)+バックデータ一覧!$C$14)^バックデータ一覧!$C$11+バックデータ一覧!$E$10*(0.3/(バックデータ一覧!$E$12*計算過程!L660+バックデータ一覧!$E$13*LN(0.3)+バックデータ一覧!$E$14))^バックデータ一覧!$E$11)*計算過程!$W$11*計算過程!G660/0.3*10^-3,0)</f>
        <v>0</v>
      </c>
      <c r="G660" s="18">
        <f t="shared" si="62"/>
        <v>0.43076296950240522</v>
      </c>
      <c r="H660" s="18">
        <f t="shared" si="63"/>
        <v>13.098175917657109</v>
      </c>
      <c r="I660" s="24">
        <v>0</v>
      </c>
      <c r="J660" s="24">
        <v>0</v>
      </c>
      <c r="K660" s="24">
        <v>0</v>
      </c>
      <c r="L660" s="14">
        <f>貼り付けシート!C660</f>
        <v>5.2</v>
      </c>
      <c r="M660" s="14">
        <f>貼り付けシート!D660</f>
        <v>4.8</v>
      </c>
      <c r="N660" s="18">
        <f>貼り付けシート!E660</f>
        <v>87.636987076371994</v>
      </c>
      <c r="O660" s="18">
        <f>貼り付けシート!F660</f>
        <v>13.098175917657109</v>
      </c>
      <c r="P660" s="19">
        <f t="shared" si="64"/>
        <v>13.098175917657109</v>
      </c>
      <c r="Q660" s="19">
        <f t="shared" si="65"/>
        <v>0</v>
      </c>
    </row>
    <row r="661" spans="1:17">
      <c r="A661" s="38">
        <v>41667</v>
      </c>
      <c r="B661" s="49" t="s">
        <v>156</v>
      </c>
      <c r="C661" s="24">
        <f t="shared" si="60"/>
        <v>30.406921776000001</v>
      </c>
      <c r="D661" s="24">
        <f t="shared" si="61"/>
        <v>1.3382058760041695</v>
      </c>
      <c r="E661" s="18">
        <f>IF(G661&gt;=0.3,(バックデータ一覧!$C$10*(バックデータ一覧!$C$12*計算過程!L661+バックデータ一覧!$C$13*LN(計算過程!G661)+バックデータ一覧!$C$14)^バックデータ一覧!$C$11+バックデータ一覧!$E$10*(計算過程!G661/(バックデータ一覧!$E$12*計算過程!L661+バックデータ一覧!$E$13*LN(計算過程!G661)+バックデータ一覧!$E$14))^バックデータ一覧!$E$11)*計算過程!$W$11*10^-3,0)</f>
        <v>1.3382058760041695</v>
      </c>
      <c r="F661" s="18">
        <f>IF(G661&lt;0.3,(バックデータ一覧!$C$10*(バックデータ一覧!$C$12*計算過程!L661+バックデータ一覧!$C$13*LN(0.3)+バックデータ一覧!$C$14)^バックデータ一覧!$C$11+バックデータ一覧!$E$10*(0.3/(バックデータ一覧!$E$12*計算過程!L661+バックデータ一覧!$E$13*LN(0.3)+バックデータ一覧!$E$14))^バックデータ一覧!$E$11)*計算過程!$W$11*計算過程!G661/0.3*10^-3,0)</f>
        <v>0</v>
      </c>
      <c r="G661" s="18">
        <f t="shared" si="62"/>
        <v>0.41289860719339033</v>
      </c>
      <c r="H661" s="18">
        <f t="shared" si="63"/>
        <v>12.554975650348771</v>
      </c>
      <c r="I661" s="24">
        <v>0</v>
      </c>
      <c r="J661" s="24">
        <v>0</v>
      </c>
      <c r="K661" s="24">
        <v>0</v>
      </c>
      <c r="L661" s="14">
        <f>貼り付けシート!C661</f>
        <v>5.6</v>
      </c>
      <c r="M661" s="14">
        <f>貼り付けシート!D661</f>
        <v>5</v>
      </c>
      <c r="N661" s="18">
        <f>貼り付けシート!E661</f>
        <v>88.75651319690445</v>
      </c>
      <c r="O661" s="18">
        <f>貼り付けシート!F661</f>
        <v>12.554975650348771</v>
      </c>
      <c r="P661" s="19">
        <f t="shared" si="64"/>
        <v>12.554975650348771</v>
      </c>
      <c r="Q661" s="19">
        <f t="shared" si="65"/>
        <v>0</v>
      </c>
    </row>
    <row r="662" spans="1:17">
      <c r="A662" s="38">
        <v>41667</v>
      </c>
      <c r="B662" s="49" t="s">
        <v>157</v>
      </c>
      <c r="C662" s="24">
        <f t="shared" si="60"/>
        <v>30.406921776000001</v>
      </c>
      <c r="D662" s="24">
        <f t="shared" si="61"/>
        <v>0.89512372343705926</v>
      </c>
      <c r="E662" s="18">
        <f>IF(G662&gt;=0.3,(バックデータ一覧!$C$10*(バックデータ一覧!$C$12*計算過程!L662+バックデータ一覧!$C$13*LN(計算過程!G662)+バックデータ一覧!$C$14)^バックデータ一覧!$C$11+バックデータ一覧!$E$10*(計算過程!G662/(バックデータ一覧!$E$12*計算過程!L662+バックデータ一覧!$E$13*LN(計算過程!G662)+バックデータ一覧!$E$14))^バックデータ一覧!$E$11)*計算過程!$W$11*10^-3,0)</f>
        <v>0</v>
      </c>
      <c r="F662" s="18">
        <f>IF(G662&lt;0.3,(バックデータ一覧!$C$10*(バックデータ一覧!$C$12*計算過程!L662+バックデータ一覧!$C$13*LN(0.3)+バックデータ一覧!$C$14)^バックデータ一覧!$C$11+バックデータ一覧!$E$10*(0.3/(バックデータ一覧!$E$12*計算過程!L662+バックデータ一覧!$E$13*LN(0.3)+バックデータ一覧!$E$14))^バックデータ一覧!$E$11)*計算過程!$W$11*計算過程!G662/0.3*10^-3,0)</f>
        <v>0.89512372343705926</v>
      </c>
      <c r="G662" s="18">
        <f t="shared" si="62"/>
        <v>0.26937159192223042</v>
      </c>
      <c r="H662" s="18">
        <f t="shared" si="63"/>
        <v>8.190760924255855</v>
      </c>
      <c r="I662" s="24">
        <v>0</v>
      </c>
      <c r="J662" s="24">
        <v>0</v>
      </c>
      <c r="K662" s="24">
        <v>0</v>
      </c>
      <c r="L662" s="14">
        <f>貼り付けシート!C662</f>
        <v>5.9</v>
      </c>
      <c r="M662" s="14">
        <f>貼り付けシート!D662</f>
        <v>5.3</v>
      </c>
      <c r="N662" s="18">
        <f>貼り付けシート!E662</f>
        <v>92.101322711270541</v>
      </c>
      <c r="O662" s="18">
        <f>貼り付けシート!F662</f>
        <v>8.190760924255855</v>
      </c>
      <c r="P662" s="19">
        <f t="shared" si="64"/>
        <v>8.190760924255855</v>
      </c>
      <c r="Q662" s="19">
        <f t="shared" si="65"/>
        <v>0</v>
      </c>
    </row>
    <row r="663" spans="1:17">
      <c r="A663" s="38">
        <v>41667</v>
      </c>
      <c r="B663" s="49" t="s">
        <v>158</v>
      </c>
      <c r="C663" s="24">
        <f t="shared" si="60"/>
        <v>30.406921776000001</v>
      </c>
      <c r="D663" s="24">
        <f t="shared" si="61"/>
        <v>0.53604111181631531</v>
      </c>
      <c r="E663" s="18">
        <f>IF(G663&gt;=0.3,(バックデータ一覧!$C$10*(バックデータ一覧!$C$12*計算過程!L663+バックデータ一覧!$C$13*LN(計算過程!G663)+バックデータ一覧!$C$14)^バックデータ一覧!$C$11+バックデータ一覧!$E$10*(計算過程!G663/(バックデータ一覧!$E$12*計算過程!L663+バックデータ一覧!$E$13*LN(計算過程!G663)+バックデータ一覧!$E$14))^バックデータ一覧!$E$11)*計算過程!$W$11*10^-3,0)</f>
        <v>0</v>
      </c>
      <c r="F663" s="18">
        <f>IF(G663&lt;0.3,(バックデータ一覧!$C$10*(バックデータ一覧!$C$12*計算過程!L663+バックデータ一覧!$C$13*LN(0.3)+バックデータ一覧!$C$14)^バックデータ一覧!$C$11+バックデータ一覧!$E$10*(0.3/(バックデータ一覧!$E$12*計算過程!L663+バックデータ一覧!$E$13*LN(0.3)+バックデータ一覧!$E$14))^バックデータ一覧!$E$11)*計算過程!$W$11*計算過程!G663/0.3*10^-3,0)</f>
        <v>0.53604111181631531</v>
      </c>
      <c r="G663" s="18">
        <f t="shared" si="62"/>
        <v>0.1687370309889383</v>
      </c>
      <c r="H663" s="18">
        <f t="shared" si="63"/>
        <v>5.1307737019951354</v>
      </c>
      <c r="I663" s="24">
        <v>0</v>
      </c>
      <c r="J663" s="24">
        <v>0</v>
      </c>
      <c r="K663" s="24">
        <v>0</v>
      </c>
      <c r="L663" s="14">
        <f>貼り付けシート!C663</f>
        <v>7.2</v>
      </c>
      <c r="M663" s="14">
        <f>貼り付けシート!D663</f>
        <v>5.6</v>
      </c>
      <c r="N663" s="18">
        <f>貼り付けシート!E663</f>
        <v>88.936719212377199</v>
      </c>
      <c r="O663" s="18">
        <f>貼り付けシート!F663</f>
        <v>5.1307737019951354</v>
      </c>
      <c r="P663" s="19">
        <f t="shared" si="64"/>
        <v>5.1307737019951354</v>
      </c>
      <c r="Q663" s="19">
        <f t="shared" si="65"/>
        <v>0</v>
      </c>
    </row>
    <row r="664" spans="1:17">
      <c r="A664" s="38">
        <v>41667</v>
      </c>
      <c r="B664" s="49" t="s">
        <v>159</v>
      </c>
      <c r="C664" s="24">
        <f t="shared" si="60"/>
        <v>30.406921776000001</v>
      </c>
      <c r="D664" s="24">
        <f t="shared" si="61"/>
        <v>8.1968367686931207E-2</v>
      </c>
      <c r="E664" s="18">
        <f>IF(G664&gt;=0.3,(バックデータ一覧!$C$10*(バックデータ一覧!$C$12*計算過程!L664+バックデータ一覧!$C$13*LN(計算過程!G664)+バックデータ一覧!$C$14)^バックデータ一覧!$C$11+バックデータ一覧!$E$10*(計算過程!G664/(バックデータ一覧!$E$12*計算過程!L664+バックデータ一覧!$E$13*LN(計算過程!G664)+バックデータ一覧!$E$14))^バックデータ一覧!$E$11)*計算過程!$W$11*10^-3,0)</f>
        <v>0</v>
      </c>
      <c r="F664" s="18">
        <f>IF(G664&lt;0.3,(バックデータ一覧!$C$10*(バックデータ一覧!$C$12*計算過程!L664+バックデータ一覧!$C$13*LN(0.3)+バックデータ一覧!$C$14)^バックデータ一覧!$C$11+バックデータ一覧!$E$10*(0.3/(バックデータ一覧!$E$12*計算過程!L664+バックデータ一覧!$E$13*LN(0.3)+バックデータ一覧!$E$14))^バックデータ一覧!$E$11)*計算過程!$W$11*計算過程!G664/0.3*10^-3,0)</f>
        <v>8.1968367686931207E-2</v>
      </c>
      <c r="G664" s="18">
        <f t="shared" si="62"/>
        <v>2.842447404930231E-2</v>
      </c>
      <c r="H664" s="18">
        <f t="shared" si="63"/>
        <v>0.86430075894107738</v>
      </c>
      <c r="I664" s="24">
        <v>0</v>
      </c>
      <c r="J664" s="24">
        <v>0</v>
      </c>
      <c r="K664" s="24">
        <v>0</v>
      </c>
      <c r="L664" s="14">
        <f>貼り付けシート!C664</f>
        <v>9.9</v>
      </c>
      <c r="M664" s="14">
        <f>貼り付けシート!D664</f>
        <v>5.7</v>
      </c>
      <c r="N664" s="18">
        <f>貼り付けシート!E664</f>
        <v>75.372664186768617</v>
      </c>
      <c r="O664" s="18">
        <f>貼り付けシート!F664</f>
        <v>0.86430075894107738</v>
      </c>
      <c r="P664" s="19">
        <f t="shared" si="64"/>
        <v>0.86430075894107738</v>
      </c>
      <c r="Q664" s="19">
        <f t="shared" si="65"/>
        <v>0</v>
      </c>
    </row>
    <row r="665" spans="1:17">
      <c r="A665" s="38">
        <v>41667</v>
      </c>
      <c r="B665" s="49" t="s">
        <v>160</v>
      </c>
      <c r="C665" s="24">
        <f t="shared" si="60"/>
        <v>30.406921776000001</v>
      </c>
      <c r="D665" s="24">
        <f t="shared" si="61"/>
        <v>2.8096713635766785E-2</v>
      </c>
      <c r="E665" s="18">
        <f>IF(G665&gt;=0.3,(バックデータ一覧!$C$10*(バックデータ一覧!$C$12*計算過程!L665+バックデータ一覧!$C$13*LN(計算過程!G665)+バックデータ一覧!$C$14)^バックデータ一覧!$C$11+バックデータ一覧!$E$10*(計算過程!G665/(バックデータ一覧!$E$12*計算過程!L665+バックデータ一覧!$E$13*LN(計算過程!G665)+バックデータ一覧!$E$14))^バックデータ一覧!$E$11)*計算過程!$W$11*10^-3,0)</f>
        <v>0</v>
      </c>
      <c r="F665" s="18">
        <f>IF(G665&lt;0.3,(バックデータ一覧!$C$10*(バックデータ一覧!$C$12*計算過程!L665+バックデータ一覧!$C$13*LN(0.3)+バックデータ一覧!$C$14)^バックデータ一覧!$C$11+バックデータ一覧!$E$10*(0.3/(バックデータ一覧!$E$12*計算過程!L665+バックデータ一覧!$E$13*LN(0.3)+バックデータ一覧!$E$14))^バックデータ一覧!$E$11)*計算過程!$W$11*計算過程!G665/0.3*10^-3,0)</f>
        <v>2.8096713635766785E-2</v>
      </c>
      <c r="G665" s="18">
        <f t="shared" si="62"/>
        <v>1.0785386640239749E-2</v>
      </c>
      <c r="H665" s="18">
        <f t="shared" si="63"/>
        <v>0.32795040789368551</v>
      </c>
      <c r="I665" s="24">
        <v>0</v>
      </c>
      <c r="J665" s="24">
        <v>0</v>
      </c>
      <c r="K665" s="24">
        <v>0</v>
      </c>
      <c r="L665" s="14">
        <f>貼り付けシート!C665</f>
        <v>12.6</v>
      </c>
      <c r="M665" s="14">
        <f>貼り付けシート!D665</f>
        <v>5.0999999999999996</v>
      </c>
      <c r="N665" s="18">
        <f>貼り付けシート!E665</f>
        <v>56.432877302702607</v>
      </c>
      <c r="O665" s="18">
        <f>貼り付けシート!F665</f>
        <v>0.32795040789368551</v>
      </c>
      <c r="P665" s="19">
        <f t="shared" si="64"/>
        <v>0.32795040789368551</v>
      </c>
      <c r="Q665" s="19">
        <f t="shared" si="65"/>
        <v>0</v>
      </c>
    </row>
    <row r="666" spans="1:17">
      <c r="A666" s="38">
        <v>41667</v>
      </c>
      <c r="B666" s="49" t="s">
        <v>161</v>
      </c>
      <c r="C666" s="24">
        <f t="shared" si="60"/>
        <v>30.406921776000001</v>
      </c>
      <c r="D666" s="24">
        <f t="shared" si="61"/>
        <v>8.8196157634949732E-3</v>
      </c>
      <c r="E666" s="18">
        <f>IF(G666&gt;=0.3,(バックデータ一覧!$C$10*(バックデータ一覧!$C$12*計算過程!L666+バックデータ一覧!$C$13*LN(計算過程!G666)+バックデータ一覧!$C$14)^バックデータ一覧!$C$11+バックデータ一覧!$E$10*(計算過程!G666/(バックデータ一覧!$E$12*計算過程!L666+バックデータ一覧!$E$13*LN(計算過程!G666)+バックデータ一覧!$E$14))^バックデータ一覧!$E$11)*計算過程!$W$11*10^-3,0)</f>
        <v>0</v>
      </c>
      <c r="F666" s="18">
        <f>IF(G666&lt;0.3,(バックデータ一覧!$C$10*(バックデータ一覧!$C$12*計算過程!L666+バックデータ一覧!$C$13*LN(0.3)+バックデータ一覧!$C$14)^バックデータ一覧!$C$11+バックデータ一覧!$E$10*(0.3/(バックデータ一覧!$E$12*計算過程!L666+バックデータ一覧!$E$13*LN(0.3)+バックデータ一覧!$E$14))^バックデータ一覧!$E$11)*計算過程!$W$11*計算過程!G666/0.3*10^-3,0)</f>
        <v>8.8196157634949732E-3</v>
      </c>
      <c r="G666" s="18">
        <f t="shared" si="62"/>
        <v>3.4384204373850559E-3</v>
      </c>
      <c r="H666" s="18">
        <f t="shared" si="63"/>
        <v>0.1045517812725671</v>
      </c>
      <c r="I666" s="24">
        <v>0</v>
      </c>
      <c r="J666" s="24">
        <v>0</v>
      </c>
      <c r="K666" s="24">
        <v>0</v>
      </c>
      <c r="L666" s="14">
        <f>貼り付けシート!C666</f>
        <v>13</v>
      </c>
      <c r="M666" s="14">
        <f>貼り付けシート!D666</f>
        <v>4.7</v>
      </c>
      <c r="N666" s="18">
        <f>貼り付けシート!E666</f>
        <v>50.693595644520393</v>
      </c>
      <c r="O666" s="18">
        <f>貼り付けシート!F666</f>
        <v>0.1045517812725671</v>
      </c>
      <c r="P666" s="19">
        <f t="shared" si="64"/>
        <v>0.1045517812725671</v>
      </c>
      <c r="Q666" s="19">
        <f t="shared" si="65"/>
        <v>0</v>
      </c>
    </row>
    <row r="667" spans="1:17">
      <c r="A667" s="38">
        <v>41667</v>
      </c>
      <c r="B667" s="49" t="s">
        <v>162</v>
      </c>
      <c r="C667" s="24">
        <f t="shared" si="60"/>
        <v>30.406921776000001</v>
      </c>
      <c r="D667" s="24">
        <f t="shared" si="61"/>
        <v>9.6022201186868172E-3</v>
      </c>
      <c r="E667" s="18">
        <f>IF(G667&gt;=0.3,(バックデータ一覧!$C$10*(バックデータ一覧!$C$12*計算過程!L667+バックデータ一覧!$C$13*LN(計算過程!G667)+バックデータ一覧!$C$14)^バックデータ一覧!$C$11+バックデータ一覧!$E$10*(計算過程!G667/(バックデータ一覧!$E$12*計算過程!L667+バックデータ一覧!$E$13*LN(計算過程!G667)+バックデータ一覧!$E$14))^バックデータ一覧!$E$11)*計算過程!$W$11*10^-3,0)</f>
        <v>0</v>
      </c>
      <c r="F667" s="18">
        <f>IF(G667&lt;0.3,(バックデータ一覧!$C$10*(バックデータ一覧!$C$12*計算過程!L667+バックデータ一覧!$C$13*LN(0.3)+バックデータ一覧!$C$14)^バックデータ一覧!$C$11+バックデータ一覧!$E$10*(0.3/(バックデータ一覧!$E$12*計算過程!L667+バックデータ一覧!$E$13*LN(0.3)+バックデータ一覧!$E$14))^バックデータ一覧!$E$11)*計算過程!$W$11*計算過程!G667/0.3*10^-3,0)</f>
        <v>9.6022201186868172E-3</v>
      </c>
      <c r="G667" s="18">
        <f t="shared" si="62"/>
        <v>3.8324013314195399E-3</v>
      </c>
      <c r="H667" s="18">
        <f t="shared" si="63"/>
        <v>0.11653152749871221</v>
      </c>
      <c r="I667" s="24">
        <v>0</v>
      </c>
      <c r="J667" s="24">
        <v>0</v>
      </c>
      <c r="K667" s="24">
        <v>0</v>
      </c>
      <c r="L667" s="14">
        <f>貼り付けシート!C667</f>
        <v>13.6</v>
      </c>
      <c r="M667" s="14">
        <f>貼り付けシート!D667</f>
        <v>4.2</v>
      </c>
      <c r="N667" s="18">
        <f>貼り付けシート!E667</f>
        <v>43.595593223347279</v>
      </c>
      <c r="O667" s="18">
        <f>貼り付けシート!F667</f>
        <v>0.11653152749871221</v>
      </c>
      <c r="P667" s="19">
        <f t="shared" si="64"/>
        <v>0.11653152749871221</v>
      </c>
      <c r="Q667" s="19">
        <f t="shared" si="65"/>
        <v>0</v>
      </c>
    </row>
    <row r="668" spans="1:17">
      <c r="A668" s="38">
        <v>41667</v>
      </c>
      <c r="B668" s="49" t="s">
        <v>163</v>
      </c>
      <c r="C668" s="24">
        <f t="shared" si="60"/>
        <v>30.406921776000001</v>
      </c>
      <c r="D668" s="24">
        <f t="shared" si="61"/>
        <v>7.1107018716404496E-3</v>
      </c>
      <c r="E668" s="18">
        <f>IF(G668&gt;=0.3,(バックデータ一覧!$C$10*(バックデータ一覧!$C$12*計算過程!L668+バックデータ一覧!$C$13*LN(計算過程!G668)+バックデータ一覧!$C$14)^バックデータ一覧!$C$11+バックデータ一覧!$E$10*(計算過程!G668/(バックデータ一覧!$E$12*計算過程!L668+バックデータ一覧!$E$13*LN(計算過程!G668)+バックデータ一覧!$E$14))^バックデータ一覧!$E$11)*計算過程!$W$11*10^-3,0)</f>
        <v>0</v>
      </c>
      <c r="F668" s="18">
        <f>IF(G668&lt;0.3,(バックデータ一覧!$C$10*(バックデータ一覧!$C$12*計算過程!L668+バックデータ一覧!$C$13*LN(0.3)+バックデータ一覧!$C$14)^バックデータ一覧!$C$11+バックデータ一覧!$E$10*(0.3/(バックデータ一覧!$E$12*計算過程!L668+バックデータ一覧!$E$13*LN(0.3)+バックデータ一覧!$E$14))^バックデータ一覧!$E$11)*計算過程!$W$11*計算過程!G668/0.3*10^-3,0)</f>
        <v>7.1107018716404496E-3</v>
      </c>
      <c r="G668" s="18">
        <f t="shared" si="62"/>
        <v>2.9061605437829636E-3</v>
      </c>
      <c r="H668" s="18">
        <f t="shared" si="63"/>
        <v>8.8367396323306202E-2</v>
      </c>
      <c r="I668" s="24">
        <v>0</v>
      </c>
      <c r="J668" s="24">
        <v>0</v>
      </c>
      <c r="K668" s="24">
        <v>0</v>
      </c>
      <c r="L668" s="14">
        <f>貼り付けシート!C668</f>
        <v>14.2</v>
      </c>
      <c r="M668" s="14">
        <f>貼り付けシート!D668</f>
        <v>4.5</v>
      </c>
      <c r="N668" s="18">
        <f>貼り付けシート!E668</f>
        <v>44.902391893151908</v>
      </c>
      <c r="O668" s="18">
        <f>貼り付けシート!F668</f>
        <v>8.8367396323306202E-2</v>
      </c>
      <c r="P668" s="19">
        <f t="shared" si="64"/>
        <v>8.8367396323306202E-2</v>
      </c>
      <c r="Q668" s="19">
        <f t="shared" si="65"/>
        <v>0</v>
      </c>
    </row>
    <row r="669" spans="1:17">
      <c r="A669" s="38">
        <v>41667</v>
      </c>
      <c r="B669" s="49" t="s">
        <v>164</v>
      </c>
      <c r="C669" s="24">
        <f t="shared" si="60"/>
        <v>30.406921776000001</v>
      </c>
      <c r="D669" s="24">
        <f t="shared" si="61"/>
        <v>1.3156775807708031E-2</v>
      </c>
      <c r="E669" s="18">
        <f>IF(G669&gt;=0.3,(バックデータ一覧!$C$10*(バックデータ一覧!$C$12*計算過程!L669+バックデータ一覧!$C$13*LN(計算過程!G669)+バックデータ一覧!$C$14)^バックデータ一覧!$C$11+バックデータ一覧!$E$10*(計算過程!G669/(バックデータ一覧!$E$12*計算過程!L669+バックデータ一覧!$E$13*LN(計算過程!G669)+バックデータ一覧!$E$14))^バックデータ一覧!$E$11)*計算過程!$W$11*10^-3,0)</f>
        <v>0</v>
      </c>
      <c r="F669" s="18">
        <f>IF(G669&lt;0.3,(バックデータ一覧!$C$10*(バックデータ一覧!$C$12*計算過程!L669+バックデータ一覧!$C$13*LN(0.3)+バックデータ一覧!$C$14)^バックデータ一覧!$C$11+バックデータ一覧!$E$10*(0.3/(バックデータ一覧!$E$12*計算過程!L669+バックデータ一覧!$E$13*LN(0.3)+バックデータ一覧!$E$14))^バックデータ一覧!$E$11)*計算過程!$W$11*計算過程!G669/0.3*10^-3,0)</f>
        <v>1.3156775807708031E-2</v>
      </c>
      <c r="G669" s="18">
        <f t="shared" si="62"/>
        <v>5.0504452536557706E-3</v>
      </c>
      <c r="H669" s="18">
        <f t="shared" si="63"/>
        <v>0.1535684937618815</v>
      </c>
      <c r="I669" s="24">
        <v>0</v>
      </c>
      <c r="J669" s="24">
        <v>0</v>
      </c>
      <c r="K669" s="24">
        <v>0</v>
      </c>
      <c r="L669" s="14">
        <f>貼り付けシート!C669</f>
        <v>12.6</v>
      </c>
      <c r="M669" s="14">
        <f>貼り付けシート!D669</f>
        <v>4.4000000000000004</v>
      </c>
      <c r="N669" s="18">
        <f>貼り付けシート!E669</f>
        <v>48.741596038586259</v>
      </c>
      <c r="O669" s="18">
        <f>貼り付けシート!F669</f>
        <v>0.1535684937618815</v>
      </c>
      <c r="P669" s="19">
        <f t="shared" si="64"/>
        <v>0.1535684937618815</v>
      </c>
      <c r="Q669" s="19">
        <f t="shared" si="65"/>
        <v>0</v>
      </c>
    </row>
    <row r="670" spans="1:17">
      <c r="A670" s="38">
        <v>41667</v>
      </c>
      <c r="B670" s="49" t="s">
        <v>165</v>
      </c>
      <c r="C670" s="24">
        <f t="shared" si="60"/>
        <v>30.406921776000001</v>
      </c>
      <c r="D670" s="24">
        <f t="shared" si="61"/>
        <v>2.6942347278377229E-2</v>
      </c>
      <c r="E670" s="18">
        <f>IF(G670&gt;=0.3,(バックデータ一覧!$C$10*(バックデータ一覧!$C$12*計算過程!L670+バックデータ一覧!$C$13*LN(計算過程!G670)+バックデータ一覧!$C$14)^バックデータ一覧!$C$11+バックデータ一覧!$E$10*(計算過程!G670/(バックデータ一覧!$E$12*計算過程!L670+バックデータ一覧!$E$13*LN(計算過程!G670)+バックデータ一覧!$E$14))^バックデータ一覧!$E$11)*計算過程!$W$11*10^-3,0)</f>
        <v>0</v>
      </c>
      <c r="F670" s="18">
        <f>IF(G670&lt;0.3,(バックデータ一覧!$C$10*(バックデータ一覧!$C$12*計算過程!L670+バックデータ一覧!$C$13*LN(0.3)+バックデータ一覧!$C$14)^バックデータ一覧!$C$11+バックデータ一覧!$E$10*(0.3/(バックデータ一覧!$E$12*計算過程!L670+バックデータ一覧!$E$13*LN(0.3)+バックデータ一覧!$E$14))^バックデータ一覧!$E$11)*計算過程!$W$11*計算過程!G670/0.3*10^-3,0)</f>
        <v>2.6942347278377229E-2</v>
      </c>
      <c r="G670" s="18">
        <f t="shared" si="62"/>
        <v>9.8793575410600735E-3</v>
      </c>
      <c r="H670" s="18">
        <f t="shared" si="63"/>
        <v>0.30040085194814936</v>
      </c>
      <c r="I670" s="24">
        <v>0</v>
      </c>
      <c r="J670" s="24">
        <v>0</v>
      </c>
      <c r="K670" s="24">
        <v>0</v>
      </c>
      <c r="L670" s="14">
        <f>貼り付けシート!C670</f>
        <v>11.4</v>
      </c>
      <c r="M670" s="14">
        <f>貼り付けシート!D670</f>
        <v>4.7</v>
      </c>
      <c r="N670" s="18">
        <f>貼り付けシート!E670</f>
        <v>56.325571716316304</v>
      </c>
      <c r="O670" s="18">
        <f>貼り付けシート!F670</f>
        <v>0.30040085194814936</v>
      </c>
      <c r="P670" s="19">
        <f t="shared" si="64"/>
        <v>0.30040085194814936</v>
      </c>
      <c r="Q670" s="19">
        <f t="shared" si="65"/>
        <v>0</v>
      </c>
    </row>
    <row r="671" spans="1:17">
      <c r="A671" s="38">
        <v>41667</v>
      </c>
      <c r="B671" s="49" t="s">
        <v>166</v>
      </c>
      <c r="C671" s="24">
        <f t="shared" si="60"/>
        <v>30.406921776000001</v>
      </c>
      <c r="D671" s="24">
        <f t="shared" si="61"/>
        <v>4.6192704021642217E-2</v>
      </c>
      <c r="E671" s="18">
        <f>IF(G671&gt;=0.3,(バックデータ一覧!$C$10*(バックデータ一覧!$C$12*計算過程!L671+バックデータ一覧!$C$13*LN(計算過程!G671)+バックデータ一覧!$C$14)^バックデータ一覧!$C$11+バックデータ一覧!$E$10*(計算過程!G671/(バックデータ一覧!$E$12*計算過程!L671+バックデータ一覧!$E$13*LN(計算過程!G671)+バックデータ一覧!$E$14))^バックデータ一覧!$E$11)*計算過程!$W$11*10^-3,0)</f>
        <v>0</v>
      </c>
      <c r="F671" s="18">
        <f>IF(G671&lt;0.3,(バックデータ一覧!$C$10*(バックデータ一覧!$C$12*計算過程!L671+バックデータ一覧!$C$13*LN(0.3)+バックデータ一覧!$C$14)^バックデータ一覧!$C$11+バックデータ一覧!$E$10*(0.3/(バックデータ一覧!$E$12*計算過程!L671+バックデータ一覧!$E$13*LN(0.3)+バックデータ一覧!$E$14))^バックデータ一覧!$E$11)*計算過程!$W$11*計算過程!G671/0.3*10^-3,0)</f>
        <v>4.6192704021642217E-2</v>
      </c>
      <c r="G671" s="18">
        <f t="shared" si="62"/>
        <v>1.5901432367415889E-2</v>
      </c>
      <c r="H671" s="18">
        <f t="shared" si="63"/>
        <v>0.48351361012236943</v>
      </c>
      <c r="I671" s="24">
        <v>0</v>
      </c>
      <c r="J671" s="24">
        <v>0</v>
      </c>
      <c r="K671" s="24">
        <v>0</v>
      </c>
      <c r="L671" s="14">
        <f>貼り付けシート!C671</f>
        <v>9.6999999999999993</v>
      </c>
      <c r="M671" s="14">
        <f>貼り付けシート!D671</f>
        <v>4.7</v>
      </c>
      <c r="N671" s="18">
        <f>貼り付けシート!E671</f>
        <v>63.08969187802245</v>
      </c>
      <c r="O671" s="18">
        <f>貼り付けシート!F671</f>
        <v>0.48351361012236943</v>
      </c>
      <c r="P671" s="19">
        <f t="shared" si="64"/>
        <v>0.48351361012236943</v>
      </c>
      <c r="Q671" s="19">
        <f t="shared" si="65"/>
        <v>0</v>
      </c>
    </row>
    <row r="672" spans="1:17">
      <c r="A672" s="38">
        <v>41667</v>
      </c>
      <c r="B672" s="49" t="s">
        <v>167</v>
      </c>
      <c r="C672" s="24">
        <f t="shared" si="60"/>
        <v>30.406921776000001</v>
      </c>
      <c r="D672" s="24">
        <f t="shared" si="61"/>
        <v>0.15732560646115071</v>
      </c>
      <c r="E672" s="18">
        <f>IF(G672&gt;=0.3,(バックデータ一覧!$C$10*(バックデータ一覧!$C$12*計算過程!L672+バックデータ一覧!$C$13*LN(計算過程!G672)+バックデータ一覧!$C$14)^バックデータ一覧!$C$11+バックデータ一覧!$E$10*(計算過程!G672/(バックデータ一覧!$E$12*計算過程!L672+バックデータ一覧!$E$13*LN(計算過程!G672)+バックデータ一覧!$E$14))^バックデータ一覧!$E$11)*計算過程!$W$11*10^-3,0)</f>
        <v>0</v>
      </c>
      <c r="F672" s="18">
        <f>IF(G672&lt;0.3,(バックデータ一覧!$C$10*(バックデータ一覧!$C$12*計算過程!L672+バックデータ一覧!$C$13*LN(0.3)+バックデータ一覧!$C$14)^バックデータ一覧!$C$11+バックデータ一覧!$E$10*(0.3/(バックデータ一覧!$E$12*計算過程!L672+バックデータ一覧!$E$13*LN(0.3)+バックデータ一覧!$E$14))^バックデータ一覧!$E$11)*計算過程!$W$11*計算過程!G672/0.3*10^-3,0)</f>
        <v>0.15732560646115071</v>
      </c>
      <c r="G672" s="18">
        <f t="shared" si="62"/>
        <v>5.2042306780635574E-2</v>
      </c>
      <c r="H672" s="18">
        <f t="shared" si="63"/>
        <v>1.5824463513213802</v>
      </c>
      <c r="I672" s="24">
        <v>0</v>
      </c>
      <c r="J672" s="24">
        <v>0</v>
      </c>
      <c r="K672" s="24">
        <v>0</v>
      </c>
      <c r="L672" s="14">
        <f>貼り付けシート!C672</f>
        <v>8.6</v>
      </c>
      <c r="M672" s="14">
        <f>貼り付けシート!D672</f>
        <v>4.5</v>
      </c>
      <c r="N672" s="18">
        <f>貼り付けシート!E672</f>
        <v>65.078669175420472</v>
      </c>
      <c r="O672" s="18">
        <f>貼り付けシート!F672</f>
        <v>1.5824463513213802</v>
      </c>
      <c r="P672" s="19">
        <f t="shared" si="64"/>
        <v>1.5824463513213802</v>
      </c>
      <c r="Q672" s="19">
        <f t="shared" si="65"/>
        <v>0</v>
      </c>
    </row>
    <row r="673" spans="1:17">
      <c r="A673" s="38">
        <v>41667</v>
      </c>
      <c r="B673" s="49" t="s">
        <v>168</v>
      </c>
      <c r="C673" s="24">
        <f t="shared" si="60"/>
        <v>30.406921776000001</v>
      </c>
      <c r="D673" s="24">
        <f t="shared" si="61"/>
        <v>0.49109303940908661</v>
      </c>
      <c r="E673" s="18">
        <f>IF(G673&gt;=0.3,(バックデータ一覧!$C$10*(バックデータ一覧!$C$12*計算過程!L673+バックデータ一覧!$C$13*LN(計算過程!G673)+バックデータ一覧!$C$14)^バックデータ一覧!$C$11+バックデータ一覧!$E$10*(計算過程!G673/(バックデータ一覧!$E$12*計算過程!L673+バックデータ一覧!$E$13*LN(計算過程!G673)+バックデータ一覧!$E$14))^バックデータ一覧!$E$11)*計算過程!$W$11*10^-3,0)</f>
        <v>0</v>
      </c>
      <c r="F673" s="18">
        <f>IF(G673&lt;0.3,(バックデータ一覧!$C$10*(バックデータ一覧!$C$12*計算過程!L673+バックデータ一覧!$C$13*LN(0.3)+バックデータ一覧!$C$14)^バックデータ一覧!$C$11+バックデータ一覧!$E$10*(0.3/(バックデータ一覧!$E$12*計算過程!L673+バックデータ一覧!$E$13*LN(0.3)+バックデータ一覧!$E$14))^バックデータ一覧!$E$11)*計算過程!$W$11*計算過程!G673/0.3*10^-3,0)</f>
        <v>0.49109303940908661</v>
      </c>
      <c r="G673" s="18">
        <f t="shared" si="62"/>
        <v>0.15844645720443076</v>
      </c>
      <c r="H673" s="18">
        <f t="shared" si="63"/>
        <v>4.817869029899458</v>
      </c>
      <c r="I673" s="24">
        <v>0</v>
      </c>
      <c r="J673" s="24">
        <v>0</v>
      </c>
      <c r="K673" s="24">
        <v>0</v>
      </c>
      <c r="L673" s="14">
        <f>貼り付けシート!C673</f>
        <v>7.9</v>
      </c>
      <c r="M673" s="14">
        <f>貼り付けシート!D673</f>
        <v>4</v>
      </c>
      <c r="N673" s="18">
        <f>貼り付けシート!E673</f>
        <v>60.714038673728865</v>
      </c>
      <c r="O673" s="18">
        <f>貼り付けシート!F673</f>
        <v>4.817869029899458</v>
      </c>
      <c r="P673" s="19">
        <f t="shared" si="64"/>
        <v>4.817869029899458</v>
      </c>
      <c r="Q673" s="19">
        <f t="shared" si="65"/>
        <v>0</v>
      </c>
    </row>
    <row r="674" spans="1:17">
      <c r="A674" s="38">
        <v>41667</v>
      </c>
      <c r="B674" s="49" t="s">
        <v>169</v>
      </c>
      <c r="C674" s="24">
        <f t="shared" si="60"/>
        <v>30.406921776000001</v>
      </c>
      <c r="D674" s="24">
        <f t="shared" si="61"/>
        <v>0.74676268177500305</v>
      </c>
      <c r="E674" s="18">
        <f>IF(G674&gt;=0.3,(バックデータ一覧!$C$10*(バックデータ一覧!$C$12*計算過程!L674+バックデータ一覧!$C$13*LN(計算過程!G674)+バックデータ一覧!$C$14)^バックデータ一覧!$C$11+バックデータ一覧!$E$10*(計算過程!G674/(バックデータ一覧!$E$12*計算過程!L674+バックデータ一覧!$E$13*LN(計算過程!G674)+バックデータ一覧!$E$14))^バックデータ一覧!$E$11)*計算過程!$W$11*10^-3,0)</f>
        <v>0</v>
      </c>
      <c r="F674" s="18">
        <f>IF(G674&lt;0.3,(バックデータ一覧!$C$10*(バックデータ一覧!$C$12*計算過程!L674+バックデータ一覧!$C$13*LN(0.3)+バックデータ一覧!$C$14)^バックデータ一覧!$C$11+バックデータ一覧!$E$10*(0.3/(バックデータ一覧!$E$12*計算過程!L674+バックデータ一覧!$E$13*LN(0.3)+バックデータ一覧!$E$14))^バックデータ一覧!$E$11)*計算過程!$W$11*計算過程!G674/0.3*10^-3,0)</f>
        <v>0.74676268177500305</v>
      </c>
      <c r="G674" s="18">
        <f t="shared" si="62"/>
        <v>0.2342480641519675</v>
      </c>
      <c r="H674" s="18">
        <f t="shared" si="63"/>
        <v>7.1227625628483056</v>
      </c>
      <c r="I674" s="24">
        <v>0</v>
      </c>
      <c r="J674" s="24">
        <v>0</v>
      </c>
      <c r="K674" s="24">
        <v>0</v>
      </c>
      <c r="L674" s="14">
        <f>貼り付けシート!C674</f>
        <v>7.1</v>
      </c>
      <c r="M674" s="14">
        <f>貼り付けシート!D674</f>
        <v>3.7</v>
      </c>
      <c r="N674" s="18">
        <f>貼り付けシート!E674</f>
        <v>59.345615167627564</v>
      </c>
      <c r="O674" s="18">
        <f>貼り付けシート!F674</f>
        <v>7.1227625628483056</v>
      </c>
      <c r="P674" s="19">
        <f t="shared" si="64"/>
        <v>7.1227625628483056</v>
      </c>
      <c r="Q674" s="19">
        <f t="shared" si="65"/>
        <v>0</v>
      </c>
    </row>
    <row r="675" spans="1:17">
      <c r="A675" s="38">
        <v>41667</v>
      </c>
      <c r="B675" s="49" t="s">
        <v>170</v>
      </c>
      <c r="C675" s="24">
        <f t="shared" si="60"/>
        <v>30.406921776000001</v>
      </c>
      <c r="D675" s="24">
        <f t="shared" si="61"/>
        <v>0.91681673003774933</v>
      </c>
      <c r="E675" s="18">
        <f>IF(G675&gt;=0.3,(バックデータ一覧!$C$10*(バックデータ一覧!$C$12*計算過程!L675+バックデータ一覧!$C$13*LN(計算過程!G675)+バックデータ一覧!$C$14)^バックデータ一覧!$C$11+バックデータ一覧!$E$10*(計算過程!G675/(バックデータ一覧!$E$12*計算過程!L675+バックデータ一覧!$E$13*LN(計算過程!G675)+バックデータ一覧!$E$14))^バックデータ一覧!$E$11)*計算過程!$W$11*10^-3,0)</f>
        <v>0</v>
      </c>
      <c r="F675" s="18">
        <f>IF(G675&lt;0.3,(バックデータ一覧!$C$10*(バックデータ一覧!$C$12*計算過程!L675+バックデータ一覧!$C$13*LN(0.3)+バックデータ一覧!$C$14)^バックデータ一覧!$C$11+バックデータ一覧!$E$10*(0.3/(バックデータ一覧!$E$12*計算過程!L675+バックデータ一覧!$E$13*LN(0.3)+バックデータ一覧!$E$14))^バックデータ一覧!$E$11)*計算過程!$W$11*計算過程!G675/0.3*10^-3,0)</f>
        <v>0.91681673003774933</v>
      </c>
      <c r="G675" s="18">
        <f t="shared" si="62"/>
        <v>0.28263152200942077</v>
      </c>
      <c r="H675" s="18">
        <f t="shared" si="63"/>
        <v>8.5939545811722802</v>
      </c>
      <c r="I675" s="24">
        <v>0</v>
      </c>
      <c r="J675" s="24">
        <v>0</v>
      </c>
      <c r="K675" s="24">
        <v>0</v>
      </c>
      <c r="L675" s="14">
        <f>貼り付けシート!C675</f>
        <v>6.6</v>
      </c>
      <c r="M675" s="14">
        <f>貼り付けシート!D675</f>
        <v>3.6</v>
      </c>
      <c r="N675" s="18">
        <f>貼り付けシート!E675</f>
        <v>59.769562335842522</v>
      </c>
      <c r="O675" s="18">
        <f>貼り付けシート!F675</f>
        <v>8.5939545811722802</v>
      </c>
      <c r="P675" s="19">
        <f t="shared" si="64"/>
        <v>8.5939545811722802</v>
      </c>
      <c r="Q675" s="19">
        <f t="shared" si="65"/>
        <v>0</v>
      </c>
    </row>
    <row r="676" spans="1:17">
      <c r="A676" s="38">
        <v>41667</v>
      </c>
      <c r="B676" s="49" t="s">
        <v>171</v>
      </c>
      <c r="C676" s="24">
        <f t="shared" si="60"/>
        <v>30.406921776000001</v>
      </c>
      <c r="D676" s="24">
        <f t="shared" si="61"/>
        <v>1.2792851353925214</v>
      </c>
      <c r="E676" s="18">
        <f>IF(G676&gt;=0.3,(バックデータ一覧!$C$10*(バックデータ一覧!$C$12*計算過程!L676+バックデータ一覧!$C$13*LN(計算過程!G676)+バックデータ一覧!$C$14)^バックデータ一覧!$C$11+バックデータ一覧!$E$10*(計算過程!G676/(バックデータ一覧!$E$12*計算過程!L676+バックデータ一覧!$E$13*LN(計算過程!G676)+バックデータ一覧!$E$14))^バックデータ一覧!$E$11)*計算過程!$W$11*10^-3,0)</f>
        <v>1.2792851353925214</v>
      </c>
      <c r="F676" s="18">
        <f>IF(G676&lt;0.3,(バックデータ一覧!$C$10*(バックデータ一覧!$C$12*計算過程!L676+バックデータ一覧!$C$13*LN(0.3)+バックデータ一覧!$C$14)^バックデータ一覧!$C$11+バックデータ一覧!$E$10*(0.3/(バックデータ一覧!$E$12*計算過程!L676+バックデータ一覧!$E$13*LN(0.3)+バックデータ一覧!$E$14))^バックデータ一覧!$E$11)*計算過程!$W$11*計算過程!G676/0.3*10^-3,0)</f>
        <v>0</v>
      </c>
      <c r="G676" s="18">
        <f t="shared" si="62"/>
        <v>0.40123422715391799</v>
      </c>
      <c r="H676" s="18">
        <f t="shared" si="63"/>
        <v>12.200297758923</v>
      </c>
      <c r="I676" s="24">
        <v>0</v>
      </c>
      <c r="J676" s="24">
        <v>0</v>
      </c>
      <c r="K676" s="24">
        <v>0</v>
      </c>
      <c r="L676" s="14">
        <f>貼り付けシート!C676</f>
        <v>6.3</v>
      </c>
      <c r="M676" s="14">
        <f>貼り付けシート!D676</f>
        <v>3.3</v>
      </c>
      <c r="N676" s="18">
        <f>貼り付けシート!E676</f>
        <v>55.960482806627041</v>
      </c>
      <c r="O676" s="18">
        <f>貼り付けシート!F676</f>
        <v>12.200297758923</v>
      </c>
      <c r="P676" s="19">
        <f t="shared" si="64"/>
        <v>12.200297758923</v>
      </c>
      <c r="Q676" s="19">
        <f t="shared" si="65"/>
        <v>0</v>
      </c>
    </row>
    <row r="677" spans="1:17">
      <c r="A677" s="38">
        <v>41667</v>
      </c>
      <c r="B677" s="49" t="s">
        <v>172</v>
      </c>
      <c r="C677" s="24">
        <f t="shared" si="60"/>
        <v>30.406921776000001</v>
      </c>
      <c r="D677" s="24">
        <f t="shared" si="61"/>
        <v>1.2326219710276112</v>
      </c>
      <c r="E677" s="18">
        <f>IF(G677&gt;=0.3,(バックデータ一覧!$C$10*(バックデータ一覧!$C$12*計算過程!L677+バックデータ一覧!$C$13*LN(計算過程!G677)+バックデータ一覧!$C$14)^バックデータ一覧!$C$11+バックデータ一覧!$E$10*(計算過程!G677/(バックデータ一覧!$E$12*計算過程!L677+バックデータ一覧!$E$13*LN(計算過程!G677)+バックデータ一覧!$E$14))^バックデータ一覧!$E$11)*計算過程!$W$11*10^-3,0)</f>
        <v>1.2326219710276112</v>
      </c>
      <c r="F677" s="18">
        <f>IF(G677&lt;0.3,(バックデータ一覧!$C$10*(バックデータ一覧!$C$12*計算過程!L677+バックデータ一覧!$C$13*LN(0.3)+バックデータ一覧!$C$14)^バックデータ一覧!$C$11+バックデータ一覧!$E$10*(0.3/(バックデータ一覧!$E$12*計算過程!L677+バックデータ一覧!$E$13*LN(0.3)+バックデータ一覧!$E$14))^バックデータ一覧!$E$11)*計算過程!$W$11*計算過程!G677/0.3*10^-3,0)</f>
        <v>0</v>
      </c>
      <c r="G677" s="18">
        <f t="shared" si="62"/>
        <v>0.38564131631928544</v>
      </c>
      <c r="H677" s="18">
        <f t="shared" si="63"/>
        <v>11.726165338914186</v>
      </c>
      <c r="I677" s="24">
        <v>0</v>
      </c>
      <c r="J677" s="24">
        <v>0</v>
      </c>
      <c r="K677" s="24">
        <v>0</v>
      </c>
      <c r="L677" s="14">
        <f>貼り付けシート!C677</f>
        <v>6.4</v>
      </c>
      <c r="M677" s="14">
        <f>貼り付けシート!D677</f>
        <v>2.7</v>
      </c>
      <c r="N677" s="18">
        <f>貼り付けシート!E677</f>
        <v>45.514723788247906</v>
      </c>
      <c r="O677" s="18">
        <f>貼り付けシート!F677</f>
        <v>11.726165338914186</v>
      </c>
      <c r="P677" s="19">
        <f t="shared" si="64"/>
        <v>11.726165338914186</v>
      </c>
      <c r="Q677" s="19">
        <f t="shared" si="65"/>
        <v>0</v>
      </c>
    </row>
    <row r="678" spans="1:17">
      <c r="A678" s="38">
        <v>41668</v>
      </c>
      <c r="B678" s="49" t="s">
        <v>149</v>
      </c>
      <c r="C678" s="24">
        <f t="shared" si="60"/>
        <v>30.406921776000001</v>
      </c>
      <c r="D678" s="24">
        <f t="shared" si="61"/>
        <v>1.338289939902584</v>
      </c>
      <c r="E678" s="18">
        <f>IF(G678&gt;=0.3,(バックデータ一覧!$C$10*(バックデータ一覧!$C$12*計算過程!L678+バックデータ一覧!$C$13*LN(計算過程!G678)+バックデータ一覧!$C$14)^バックデータ一覧!$C$11+バックデータ一覧!$E$10*(計算過程!G678/(バックデータ一覧!$E$12*計算過程!L678+バックデータ一覧!$E$13*LN(計算過程!G678)+バックデータ一覧!$E$14))^バックデータ一覧!$E$11)*計算過程!$W$11*10^-3,0)</f>
        <v>1.338289939902584</v>
      </c>
      <c r="F678" s="18">
        <f>IF(G678&lt;0.3,(バックデータ一覧!$C$10*(バックデータ一覧!$C$12*計算過程!L678+バックデータ一覧!$C$13*LN(0.3)+バックデータ一覧!$C$14)^バックデータ一覧!$C$11+バックデータ一覧!$E$10*(0.3/(バックデータ一覧!$E$12*計算過程!L678+バックデータ一覧!$E$13*LN(0.3)+バックデータ一覧!$E$14))^バックデータ一覧!$E$11)*計算過程!$W$11*計算過程!G678/0.3*10^-3,0)</f>
        <v>0</v>
      </c>
      <c r="G678" s="18">
        <f t="shared" si="62"/>
        <v>0.41584842313565396</v>
      </c>
      <c r="H678" s="18">
        <f t="shared" si="63"/>
        <v>12.644670472958779</v>
      </c>
      <c r="I678" s="24">
        <v>0</v>
      </c>
      <c r="J678" s="24">
        <v>0</v>
      </c>
      <c r="K678" s="24">
        <v>0</v>
      </c>
      <c r="L678" s="14">
        <f>貼り付けシート!C678</f>
        <v>5.8</v>
      </c>
      <c r="M678" s="14">
        <f>貼り付けシート!D678</f>
        <v>2.7</v>
      </c>
      <c r="N678" s="18">
        <f>貼り付けシート!E678</f>
        <v>47.442322414740239</v>
      </c>
      <c r="O678" s="18">
        <f>貼り付けシート!F678</f>
        <v>12.644670472958779</v>
      </c>
      <c r="P678" s="19">
        <f t="shared" si="64"/>
        <v>12.644670472958779</v>
      </c>
      <c r="Q678" s="19">
        <f t="shared" si="65"/>
        <v>0</v>
      </c>
    </row>
    <row r="679" spans="1:17">
      <c r="A679" s="38">
        <v>41668</v>
      </c>
      <c r="B679" s="49" t="s">
        <v>150</v>
      </c>
      <c r="C679" s="24">
        <f t="shared" si="60"/>
        <v>30.406921776000001</v>
      </c>
      <c r="D679" s="24">
        <f t="shared" si="61"/>
        <v>1.4076402154574288</v>
      </c>
      <c r="E679" s="18">
        <f>IF(G679&gt;=0.3,(バックデータ一覧!$C$10*(バックデータ一覧!$C$12*計算過程!L679+バックデータ一覧!$C$13*LN(計算過程!G679)+バックデータ一覧!$C$14)^バックデータ一覧!$C$11+バックデータ一覧!$E$10*(計算過程!G679/(バックデータ一覧!$E$12*計算過程!L679+バックデータ一覧!$E$13*LN(計算過程!G679)+バックデータ一覧!$E$14))^バックデータ一覧!$E$11)*計算過程!$W$11*10^-3,0)</f>
        <v>1.4076402154574288</v>
      </c>
      <c r="F679" s="18">
        <f>IF(G679&lt;0.3,(バックデータ一覧!$C$10*(バックデータ一覧!$C$12*計算過程!L679+バックデータ一覧!$C$13*LN(0.3)+バックデータ一覧!$C$14)^バックデータ一覧!$C$11+バックデータ一覧!$E$10*(0.3/(バックデータ一覧!$E$12*計算過程!L679+バックデータ一覧!$E$13*LN(0.3)+バックデータ一覧!$E$14))^バックデータ一覧!$E$11)*計算過程!$W$11*計算過程!G679/0.3*10^-3,0)</f>
        <v>0</v>
      </c>
      <c r="G679" s="18">
        <f t="shared" si="62"/>
        <v>0.43590961071902012</v>
      </c>
      <c r="H679" s="18">
        <f t="shared" si="63"/>
        <v>13.254669434539856</v>
      </c>
      <c r="I679" s="24">
        <v>0</v>
      </c>
      <c r="J679" s="24">
        <v>0</v>
      </c>
      <c r="K679" s="24">
        <v>0</v>
      </c>
      <c r="L679" s="14">
        <f>貼り付けシート!C679</f>
        <v>5.4</v>
      </c>
      <c r="M679" s="14">
        <f>貼り付けシート!D679</f>
        <v>2.8</v>
      </c>
      <c r="N679" s="18">
        <f>貼り付けシート!E679</f>
        <v>50.576480874458319</v>
      </c>
      <c r="O679" s="18">
        <f>貼り付けシート!F679</f>
        <v>13.254669434539856</v>
      </c>
      <c r="P679" s="19">
        <f t="shared" si="64"/>
        <v>13.254669434539856</v>
      </c>
      <c r="Q679" s="19">
        <f t="shared" si="65"/>
        <v>0</v>
      </c>
    </row>
    <row r="680" spans="1:17">
      <c r="A680" s="38">
        <v>41668</v>
      </c>
      <c r="B680" s="49" t="s">
        <v>151</v>
      </c>
      <c r="C680" s="24">
        <f t="shared" si="60"/>
        <v>30.406921776000001</v>
      </c>
      <c r="D680" s="24">
        <f t="shared" si="61"/>
        <v>1.4217669977370349</v>
      </c>
      <c r="E680" s="18">
        <f>IF(G680&gt;=0.3,(バックデータ一覧!$C$10*(バックデータ一覧!$C$12*計算過程!L680+バックデータ一覧!$C$13*LN(計算過程!G680)+バックデータ一覧!$C$14)^バックデータ一覧!$C$11+バックデータ一覧!$E$10*(計算過程!G680/(バックデータ一覧!$E$12*計算過程!L680+バックデータ一覧!$E$13*LN(計算過程!G680)+バックデータ一覧!$E$14))^バックデータ一覧!$E$11)*計算過程!$W$11*10^-3,0)</f>
        <v>1.4217669977370349</v>
      </c>
      <c r="F680" s="18">
        <f>IF(G680&lt;0.3,(バックデータ一覧!$C$10*(バックデータ一覧!$C$12*計算過程!L680+バックデータ一覧!$C$13*LN(0.3)+バックデータ一覧!$C$14)^バックデータ一覧!$C$11+バックデータ一覧!$E$10*(0.3/(バックデータ一覧!$E$12*計算過程!L680+バックデータ一覧!$E$13*LN(0.3)+バックデータ一覧!$E$14))^バックデータ一覧!$E$11)*計算過程!$W$11*計算過程!G680/0.3*10^-3,0)</f>
        <v>0</v>
      </c>
      <c r="G680" s="18">
        <f t="shared" si="62"/>
        <v>0.44283841162106824</v>
      </c>
      <c r="H680" s="18">
        <f t="shared" si="63"/>
        <v>13.465352941569911</v>
      </c>
      <c r="I680" s="24">
        <v>0</v>
      </c>
      <c r="J680" s="24">
        <v>0</v>
      </c>
      <c r="K680" s="24">
        <v>0</v>
      </c>
      <c r="L680" s="14">
        <f>貼り付けシート!C680</f>
        <v>5.5</v>
      </c>
      <c r="M680" s="14">
        <f>貼り付けシート!D680</f>
        <v>2.7</v>
      </c>
      <c r="N680" s="18">
        <f>貼り付けシート!E680</f>
        <v>48.44017710828934</v>
      </c>
      <c r="O680" s="18">
        <f>貼り付けシート!F680</f>
        <v>13.465352941569911</v>
      </c>
      <c r="P680" s="19">
        <f t="shared" si="64"/>
        <v>13.465352941569911</v>
      </c>
      <c r="Q680" s="19">
        <f t="shared" si="65"/>
        <v>0</v>
      </c>
    </row>
    <row r="681" spans="1:17">
      <c r="A681" s="38">
        <v>41668</v>
      </c>
      <c r="B681" s="49" t="s">
        <v>152</v>
      </c>
      <c r="C681" s="24">
        <f t="shared" si="60"/>
        <v>30.406921776000001</v>
      </c>
      <c r="D681" s="24">
        <f t="shared" si="61"/>
        <v>1.4726404066842911</v>
      </c>
      <c r="E681" s="18">
        <f>IF(G681&gt;=0.3,(バックデータ一覧!$C$10*(バックデータ一覧!$C$12*計算過程!L681+バックデータ一覧!$C$13*LN(計算過程!G681)+バックデータ一覧!$C$14)^バックデータ一覧!$C$11+バックデータ一覧!$E$10*(計算過程!G681/(バックデータ一覧!$E$12*計算過程!L681+バックデータ一覧!$E$13*LN(計算過程!G681)+バックデータ一覧!$E$14))^バックデータ一覧!$E$11)*計算過程!$W$11*10^-3,0)</f>
        <v>1.4726404066842911</v>
      </c>
      <c r="F681" s="18">
        <f>IF(G681&lt;0.3,(バックデータ一覧!$C$10*(バックデータ一覧!$C$12*計算過程!L681+バックデータ一覧!$C$13*LN(0.3)+バックデータ一覧!$C$14)^バックデータ一覧!$C$11+バックデータ一覧!$E$10*(0.3/(バックデータ一覧!$E$12*計算過程!L681+バックデータ一覧!$E$13*LN(0.3)+バックデータ一覧!$E$14))^バックデータ一覧!$E$11)*計算過程!$W$11*計算過程!G681/0.3*10^-3,0)</f>
        <v>0</v>
      </c>
      <c r="G681" s="18">
        <f t="shared" si="62"/>
        <v>0.45613929017521815</v>
      </c>
      <c r="H681" s="18">
        <f t="shared" si="63"/>
        <v>13.869791715318025</v>
      </c>
      <c r="I681" s="24">
        <v>0</v>
      </c>
      <c r="J681" s="24">
        <v>0</v>
      </c>
      <c r="K681" s="24">
        <v>0</v>
      </c>
      <c r="L681" s="14">
        <f>貼り付けシート!C681</f>
        <v>5.0999999999999996</v>
      </c>
      <c r="M681" s="14">
        <f>貼り付けシート!D681</f>
        <v>2.7</v>
      </c>
      <c r="N681" s="18">
        <f>貼り付けシート!E681</f>
        <v>49.807289791444163</v>
      </c>
      <c r="O681" s="18">
        <f>貼り付けシート!F681</f>
        <v>13.869791715318025</v>
      </c>
      <c r="P681" s="19">
        <f t="shared" si="64"/>
        <v>13.869791715318025</v>
      </c>
      <c r="Q681" s="19">
        <f t="shared" si="65"/>
        <v>0</v>
      </c>
    </row>
    <row r="682" spans="1:17">
      <c r="A682" s="38">
        <v>41668</v>
      </c>
      <c r="B682" s="49" t="s">
        <v>153</v>
      </c>
      <c r="C682" s="24">
        <f t="shared" si="60"/>
        <v>30.406921776000001</v>
      </c>
      <c r="D682" s="24">
        <f t="shared" si="61"/>
        <v>1.5235024732358815</v>
      </c>
      <c r="E682" s="18">
        <f>IF(G682&gt;=0.3,(バックデータ一覧!$C$10*(バックデータ一覧!$C$12*計算過程!L682+バックデータ一覧!$C$13*LN(計算過程!G682)+バックデータ一覧!$C$14)^バックデータ一覧!$C$11+バックデータ一覧!$E$10*(計算過程!G682/(バックデータ一覧!$E$12*計算過程!L682+バックデータ一覧!$E$13*LN(計算過程!G682)+バックデータ一覧!$E$14))^バックデータ一覧!$E$11)*計算過程!$W$11*10^-3,0)</f>
        <v>1.5235024732358815</v>
      </c>
      <c r="F682" s="18">
        <f>IF(G682&lt;0.3,(バックデータ一覧!$C$10*(バックデータ一覧!$C$12*計算過程!L682+バックデータ一覧!$C$13*LN(0.3)+バックデータ一覧!$C$14)^バックデータ一覧!$C$11+バックデータ一覧!$E$10*(0.3/(バックデータ一覧!$E$12*計算過程!L682+バックデータ一覧!$E$13*LN(0.3)+バックデータ一覧!$E$14))^バックデータ一覧!$E$11)*計算過程!$W$11*計算過程!G682/0.3*10^-3,0)</f>
        <v>0</v>
      </c>
      <c r="G682" s="18">
        <f t="shared" si="62"/>
        <v>0.4694731384453113</v>
      </c>
      <c r="H682" s="18">
        <f t="shared" si="63"/>
        <v>14.275232996639799</v>
      </c>
      <c r="I682" s="24">
        <v>0</v>
      </c>
      <c r="J682" s="24">
        <v>0</v>
      </c>
      <c r="K682" s="24">
        <v>0</v>
      </c>
      <c r="L682" s="14">
        <f>貼り付けシート!C682</f>
        <v>4.7</v>
      </c>
      <c r="M682" s="14">
        <f>貼り付けシート!D682</f>
        <v>2.7</v>
      </c>
      <c r="N682" s="18">
        <f>貼り付けシート!E682</f>
        <v>51.217607068413848</v>
      </c>
      <c r="O682" s="18">
        <f>貼り付けシート!F682</f>
        <v>14.275232996639799</v>
      </c>
      <c r="P682" s="19">
        <f t="shared" si="64"/>
        <v>14.275232996639799</v>
      </c>
      <c r="Q682" s="19">
        <f t="shared" si="65"/>
        <v>0</v>
      </c>
    </row>
    <row r="683" spans="1:17">
      <c r="A683" s="38">
        <v>41668</v>
      </c>
      <c r="B683" s="49" t="s">
        <v>154</v>
      </c>
      <c r="C683" s="24">
        <f t="shared" si="60"/>
        <v>30.406921776000001</v>
      </c>
      <c r="D683" s="24">
        <f t="shared" si="61"/>
        <v>1.5453590466178522</v>
      </c>
      <c r="E683" s="18">
        <f>IF(G683&gt;=0.3,(バックデータ一覧!$C$10*(バックデータ一覧!$C$12*計算過程!L683+バックデータ一覧!$C$13*LN(計算過程!G683)+バックデータ一覧!$C$14)^バックデータ一覧!$C$11+バックデータ一覧!$E$10*(計算過程!G683/(バックデータ一覧!$E$12*計算過程!L683+バックデータ一覧!$E$13*LN(計算過程!G683)+バックデータ一覧!$E$14))^バックデータ一覧!$E$11)*計算過程!$W$11*10^-3,0)</f>
        <v>1.5453590466178522</v>
      </c>
      <c r="F683" s="18">
        <f>IF(G683&lt;0.3,(バックデータ一覧!$C$10*(バックデータ一覧!$C$12*計算過程!L683+バックデータ一覧!$C$13*LN(0.3)+バックデータ一覧!$C$14)^バックデータ一覧!$C$11+バックデータ一覧!$E$10*(0.3/(バックデータ一覧!$E$12*計算過程!L683+バックデータ一覧!$E$13*LN(0.3)+バックデータ一覧!$E$14))^バックデータ一覧!$E$11)*計算過程!$W$11*計算過程!G683/0.3*10^-3,0)</f>
        <v>0</v>
      </c>
      <c r="G683" s="18">
        <f t="shared" si="62"/>
        <v>0.47640950752467293</v>
      </c>
      <c r="H683" s="18">
        <f t="shared" si="63"/>
        <v>14.486146628645413</v>
      </c>
      <c r="I683" s="24">
        <v>0</v>
      </c>
      <c r="J683" s="24">
        <v>0</v>
      </c>
      <c r="K683" s="24">
        <v>0</v>
      </c>
      <c r="L683" s="14">
        <f>貼り付けシート!C683</f>
        <v>4.5999999999999996</v>
      </c>
      <c r="M683" s="14">
        <f>貼り付けシート!D683</f>
        <v>2.7</v>
      </c>
      <c r="N683" s="18">
        <f>貼り付けシート!E683</f>
        <v>51.577111990378008</v>
      </c>
      <c r="O683" s="18">
        <f>貼り付けシート!F683</f>
        <v>14.486146628645413</v>
      </c>
      <c r="P683" s="19">
        <f t="shared" si="64"/>
        <v>14.486146628645413</v>
      </c>
      <c r="Q683" s="19">
        <f t="shared" si="65"/>
        <v>0</v>
      </c>
    </row>
    <row r="684" spans="1:17">
      <c r="A684" s="38">
        <v>41668</v>
      </c>
      <c r="B684" s="49" t="s">
        <v>155</v>
      </c>
      <c r="C684" s="24">
        <f t="shared" si="60"/>
        <v>30.406921776000001</v>
      </c>
      <c r="D684" s="24">
        <f t="shared" si="61"/>
        <v>1.5282655846119773</v>
      </c>
      <c r="E684" s="18">
        <f>IF(G684&gt;=0.3,(バックデータ一覧!$C$10*(バックデータ一覧!$C$12*計算過程!L684+バックデータ一覧!$C$13*LN(計算過程!G684)+バックデータ一覧!$C$14)^バックデータ一覧!$C$11+バックデータ一覧!$E$10*(計算過程!G684/(バックデータ一覧!$E$12*計算過程!L684+バックデータ一覧!$E$13*LN(計算過程!G684)+バックデータ一覧!$E$14))^バックデータ一覧!$E$11)*計算過程!$W$11*10^-3,0)</f>
        <v>1.5282655846119773</v>
      </c>
      <c r="F684" s="18">
        <f>IF(G684&lt;0.3,(バックデータ一覧!$C$10*(バックデータ一覧!$C$12*計算過程!L684+バックデータ一覧!$C$13*LN(0.3)+バックデータ一覧!$C$14)^バックデータ一覧!$C$11+バックデータ一覧!$E$10*(0.3/(バックデータ一覧!$E$12*計算過程!L684+バックデータ一覧!$E$13*LN(0.3)+バックデータ一覧!$E$14))^バックデータ一覧!$E$11)*計算過程!$W$11*計算過程!G684/0.3*10^-3,0)</f>
        <v>0</v>
      </c>
      <c r="G684" s="18">
        <f t="shared" si="62"/>
        <v>0.4696953788886219</v>
      </c>
      <c r="H684" s="18">
        <f t="shared" si="63"/>
        <v>14.281990644415009</v>
      </c>
      <c r="I684" s="24">
        <v>0</v>
      </c>
      <c r="J684" s="24">
        <v>0</v>
      </c>
      <c r="K684" s="24">
        <v>0</v>
      </c>
      <c r="L684" s="14">
        <f>貼り付けシート!C684</f>
        <v>4.5999999999999996</v>
      </c>
      <c r="M684" s="14">
        <f>貼り付けシート!D684</f>
        <v>2.7</v>
      </c>
      <c r="N684" s="18">
        <f>貼り付けシート!E684</f>
        <v>51.577111990378008</v>
      </c>
      <c r="O684" s="18">
        <f>貼り付けシート!F684</f>
        <v>14.281990644415009</v>
      </c>
      <c r="P684" s="19">
        <f t="shared" si="64"/>
        <v>14.281990644415009</v>
      </c>
      <c r="Q684" s="19">
        <f t="shared" si="65"/>
        <v>0</v>
      </c>
    </row>
    <row r="685" spans="1:17">
      <c r="A685" s="38">
        <v>41668</v>
      </c>
      <c r="B685" s="49" t="s">
        <v>156</v>
      </c>
      <c r="C685" s="24">
        <f t="shared" si="60"/>
        <v>30.406921776000001</v>
      </c>
      <c r="D685" s="24">
        <f t="shared" si="61"/>
        <v>0.97279057561615612</v>
      </c>
      <c r="E685" s="18">
        <f>IF(G685&gt;=0.3,(バックデータ一覧!$C$10*(バックデータ一覧!$C$12*計算過程!L685+バックデータ一覧!$C$13*LN(計算過程!G685)+バックデータ一覧!$C$14)^バックデータ一覧!$C$11+バックデータ一覧!$E$10*(計算過程!G685/(バックデータ一覧!$E$12*計算過程!L685+バックデータ一覧!$E$13*LN(計算過程!G685)+バックデータ一覧!$E$14))^バックデータ一覧!$E$11)*計算過程!$W$11*10^-3,0)</f>
        <v>0</v>
      </c>
      <c r="F685" s="18">
        <f>IF(G685&lt;0.3,(バックデータ一覧!$C$10*(バックデータ一覧!$C$12*計算過程!L685+バックデータ一覧!$C$13*LN(0.3)+バックデータ一覧!$C$14)^バックデータ一覧!$C$11+バックデータ一覧!$E$10*(0.3/(バックデータ一覧!$E$12*計算過程!L685+バックデータ一覧!$E$13*LN(0.3)+バックデータ一覧!$E$14))^バックデータ一覧!$E$11)*計算過程!$W$11*計算過程!G685/0.3*10^-3,0)</f>
        <v>0.97279057561615612</v>
      </c>
      <c r="G685" s="18">
        <f t="shared" si="62"/>
        <v>0.27920131085858585</v>
      </c>
      <c r="H685" s="18">
        <f t="shared" si="63"/>
        <v>8.4896524190336802</v>
      </c>
      <c r="I685" s="24">
        <v>0</v>
      </c>
      <c r="J685" s="24">
        <v>0</v>
      </c>
      <c r="K685" s="24">
        <v>0</v>
      </c>
      <c r="L685" s="14">
        <f>貼り付けシート!C685</f>
        <v>4.5</v>
      </c>
      <c r="M685" s="14">
        <f>貼り付けシート!D685</f>
        <v>2.7</v>
      </c>
      <c r="N685" s="18">
        <f>貼り付けシート!E685</f>
        <v>51.939434879840817</v>
      </c>
      <c r="O685" s="18">
        <f>貼り付けシート!F685</f>
        <v>8.4896524190336802</v>
      </c>
      <c r="P685" s="19">
        <f t="shared" si="64"/>
        <v>8.4896524190336802</v>
      </c>
      <c r="Q685" s="19">
        <f t="shared" si="65"/>
        <v>0</v>
      </c>
    </row>
    <row r="686" spans="1:17">
      <c r="A686" s="38">
        <v>41668</v>
      </c>
      <c r="B686" s="49" t="s">
        <v>157</v>
      </c>
      <c r="C686" s="24">
        <f t="shared" si="60"/>
        <v>30.406921776000001</v>
      </c>
      <c r="D686" s="24">
        <f t="shared" si="61"/>
        <v>0.21523642223661837</v>
      </c>
      <c r="E686" s="18">
        <f>IF(G686&gt;=0.3,(バックデータ一覧!$C$10*(バックデータ一覧!$C$12*計算過程!L686+バックデータ一覧!$C$13*LN(計算過程!G686)+バックデータ一覧!$C$14)^バックデータ一覧!$C$11+バックデータ一覧!$E$10*(計算過程!G686/(バックデータ一覧!$E$12*計算過程!L686+バックデータ一覧!$E$13*LN(計算過程!G686)+バックデータ一覧!$E$14))^バックデータ一覧!$E$11)*計算過程!$W$11*10^-3,0)</f>
        <v>0</v>
      </c>
      <c r="F686" s="18">
        <f>IF(G686&lt;0.3,(バックデータ一覧!$C$10*(バックデータ一覧!$C$12*計算過程!L686+バックデータ一覧!$C$13*LN(0.3)+バックデータ一覧!$C$14)^バックデータ一覧!$C$11+バックデータ一覧!$E$10*(0.3/(バックデータ一覧!$E$12*計算過程!L686+バックデータ一覧!$E$13*LN(0.3)+バックデータ一覧!$E$14))^バックデータ一覧!$E$11)*計算過程!$W$11*計算過程!G686/0.3*10^-3,0)</f>
        <v>0.21523642223661837</v>
      </c>
      <c r="G686" s="18">
        <f t="shared" si="62"/>
        <v>6.5667677595147647E-2</v>
      </c>
      <c r="H686" s="18">
        <f t="shared" si="63"/>
        <v>1.9967519358472423</v>
      </c>
      <c r="I686" s="24">
        <v>0</v>
      </c>
      <c r="J686" s="24">
        <v>0</v>
      </c>
      <c r="K686" s="24">
        <v>0</v>
      </c>
      <c r="L686" s="14">
        <f>貼り付けシート!C686</f>
        <v>6.3</v>
      </c>
      <c r="M686" s="14">
        <f>貼り付けシート!D686</f>
        <v>2.6</v>
      </c>
      <c r="N686" s="18">
        <f>貼り付けシート!E686</f>
        <v>44.139489873450202</v>
      </c>
      <c r="O686" s="18">
        <f>貼り付けシート!F686</f>
        <v>1.9967519358472423</v>
      </c>
      <c r="P686" s="19">
        <f t="shared" si="64"/>
        <v>1.9967519358472423</v>
      </c>
      <c r="Q686" s="19">
        <f t="shared" si="65"/>
        <v>0</v>
      </c>
    </row>
    <row r="687" spans="1:17">
      <c r="A687" s="38">
        <v>41668</v>
      </c>
      <c r="B687" s="49" t="s">
        <v>158</v>
      </c>
      <c r="C687" s="24">
        <f t="shared" si="60"/>
        <v>30.406921776000001</v>
      </c>
      <c r="D687" s="24">
        <f t="shared" si="61"/>
        <v>0.11502690370320841</v>
      </c>
      <c r="E687" s="18">
        <f>IF(G687&gt;=0.3,(バックデータ一覧!$C$10*(バックデータ一覧!$C$12*計算過程!L687+バックデータ一覧!$C$13*LN(計算過程!G687)+バックデータ一覧!$C$14)^バックデータ一覧!$C$11+バックデータ一覧!$E$10*(計算過程!G687/(バックデータ一覧!$E$12*計算過程!L687+バックデータ一覧!$E$13*LN(計算過程!G687)+バックデータ一覧!$E$14))^バックデータ一覧!$E$11)*計算過程!$W$11*10^-3,0)</f>
        <v>0</v>
      </c>
      <c r="F687" s="18">
        <f>IF(G687&lt;0.3,(バックデータ一覧!$C$10*(バックデータ一覧!$C$12*計算過程!L687+バックデータ一覧!$C$13*LN(0.3)+バックデータ一覧!$C$14)^バックデータ一覧!$C$11+バックデータ一覧!$E$10*(0.3/(バックデータ一覧!$E$12*計算過程!L687+バックデータ一覧!$E$13*LN(0.3)+バックデータ一覧!$E$14))^バックデータ一覧!$E$11)*計算過程!$W$11*計算過程!G687/0.3*10^-3,0)</f>
        <v>0.11502690370320841</v>
      </c>
      <c r="G687" s="18">
        <f t="shared" si="62"/>
        <v>3.6981173254433737E-2</v>
      </c>
      <c r="H687" s="18">
        <f t="shared" si="63"/>
        <v>1.1244836423322699</v>
      </c>
      <c r="I687" s="24">
        <v>0</v>
      </c>
      <c r="J687" s="24">
        <v>0</v>
      </c>
      <c r="K687" s="24">
        <v>0</v>
      </c>
      <c r="L687" s="14">
        <f>貼り付けシート!C687</f>
        <v>7.8</v>
      </c>
      <c r="M687" s="14">
        <f>貼り付けシート!D687</f>
        <v>2.2000000000000002</v>
      </c>
      <c r="N687" s="18">
        <f>貼り付けシート!E687</f>
        <v>33.718072963984575</v>
      </c>
      <c r="O687" s="18">
        <f>貼り付けシート!F687</f>
        <v>1.1244836423322699</v>
      </c>
      <c r="P687" s="19">
        <f t="shared" si="64"/>
        <v>1.1244836423322699</v>
      </c>
      <c r="Q687" s="19">
        <f t="shared" si="65"/>
        <v>0</v>
      </c>
    </row>
    <row r="688" spans="1:17">
      <c r="A688" s="38">
        <v>41668</v>
      </c>
      <c r="B688" s="49" t="s">
        <v>159</v>
      </c>
      <c r="C688" s="24">
        <f t="shared" si="60"/>
        <v>30.406921776000001</v>
      </c>
      <c r="D688" s="24">
        <f t="shared" si="61"/>
        <v>6.7894398694645586E-2</v>
      </c>
      <c r="E688" s="18">
        <f>IF(G688&gt;=0.3,(バックデータ一覧!$C$10*(バックデータ一覧!$C$12*計算過程!L688+バックデータ一覧!$C$13*LN(計算過程!G688)+バックデータ一覧!$C$14)^バックデータ一覧!$C$11+バックデータ一覧!$E$10*(計算過程!G688/(バックデータ一覧!$E$12*計算過程!L688+バックデータ一覧!$E$13*LN(計算過程!G688)+バックデータ一覧!$E$14))^バックデータ一覧!$E$11)*計算過程!$W$11*10^-3,0)</f>
        <v>0</v>
      </c>
      <c r="F688" s="18">
        <f>IF(G688&lt;0.3,(バックデータ一覧!$C$10*(バックデータ一覧!$C$12*計算過程!L688+バックデータ一覧!$C$13*LN(0.3)+バックデータ一覧!$C$14)^バックデータ一覧!$C$11+バックデータ一覧!$E$10*(0.3/(バックデータ一覧!$E$12*計算過程!L688+バックデータ一覧!$E$13*LN(0.3)+バックデータ一覧!$E$14))^バックデータ一覧!$E$11)*計算過程!$W$11*計算過程!G688/0.3*10^-3,0)</f>
        <v>6.7894398694645586E-2</v>
      </c>
      <c r="G688" s="18">
        <f t="shared" si="62"/>
        <v>2.2459033879052914E-2</v>
      </c>
      <c r="H688" s="18">
        <f t="shared" si="63"/>
        <v>0.6829100863248958</v>
      </c>
      <c r="I688" s="24">
        <v>0</v>
      </c>
      <c r="J688" s="24">
        <v>0</v>
      </c>
      <c r="K688" s="24">
        <v>0</v>
      </c>
      <c r="L688" s="14">
        <f>貼り付けシート!C688</f>
        <v>8.6</v>
      </c>
      <c r="M688" s="14">
        <f>貼り付けシート!D688</f>
        <v>2.1</v>
      </c>
      <c r="N688" s="18">
        <f>貼り付けシート!E688</f>
        <v>30.486834766736791</v>
      </c>
      <c r="O688" s="18">
        <f>貼り付けシート!F688</f>
        <v>0.6829100863248958</v>
      </c>
      <c r="P688" s="19">
        <f t="shared" si="64"/>
        <v>0.6829100863248958</v>
      </c>
      <c r="Q688" s="19">
        <f t="shared" si="65"/>
        <v>0</v>
      </c>
    </row>
    <row r="689" spans="1:17">
      <c r="A689" s="38">
        <v>41668</v>
      </c>
      <c r="B689" s="49" t="s">
        <v>160</v>
      </c>
      <c r="C689" s="24">
        <f t="shared" si="60"/>
        <v>30.406921776000001</v>
      </c>
      <c r="D689" s="24">
        <f t="shared" si="61"/>
        <v>4.1565379170676958E-2</v>
      </c>
      <c r="E689" s="18">
        <f>IF(G689&gt;=0.3,(バックデータ一覧!$C$10*(バックデータ一覧!$C$12*計算過程!L689+バックデータ一覧!$C$13*LN(計算過程!G689)+バックデータ一覧!$C$14)^バックデータ一覧!$C$11+バックデータ一覧!$E$10*(計算過程!G689/(バックデータ一覧!$E$12*計算過程!L689+バックデータ一覧!$E$13*LN(計算過程!G689)+バックデータ一覧!$E$14))^バックデータ一覧!$E$11)*計算過程!$W$11*10^-3,0)</f>
        <v>0</v>
      </c>
      <c r="F689" s="18">
        <f>IF(G689&lt;0.3,(バックデータ一覧!$C$10*(バックデータ一覧!$C$12*計算過程!L689+バックデータ一覧!$C$13*LN(0.3)+バックデータ一覧!$C$14)^バックデータ一覧!$C$11+バックデータ一覧!$E$10*(0.3/(バックデータ一覧!$E$12*計算過程!L689+バックデータ一覧!$E$13*LN(0.3)+バックデータ一覧!$E$14))^バックデータ一覧!$E$11)*計算過程!$W$11*計算過程!G689/0.3*10^-3,0)</f>
        <v>4.1565379170676958E-2</v>
      </c>
      <c r="G689" s="18">
        <f t="shared" si="62"/>
        <v>1.4050320886215531E-2</v>
      </c>
      <c r="H689" s="18">
        <f t="shared" si="63"/>
        <v>0.42722700811485465</v>
      </c>
      <c r="I689" s="24">
        <v>0</v>
      </c>
      <c r="J689" s="24">
        <v>0</v>
      </c>
      <c r="K689" s="24">
        <v>0</v>
      </c>
      <c r="L689" s="14">
        <f>貼り付けシート!C689</f>
        <v>9.1999999999999993</v>
      </c>
      <c r="M689" s="14">
        <f>貼り付けシート!D689</f>
        <v>2.2000000000000002</v>
      </c>
      <c r="N689" s="18">
        <f>貼り付けシート!E689</f>
        <v>30.664273562317678</v>
      </c>
      <c r="O689" s="18">
        <f>貼り付けシート!F689</f>
        <v>0.42722700811485465</v>
      </c>
      <c r="P689" s="19">
        <f t="shared" si="64"/>
        <v>0.42722700811485465</v>
      </c>
      <c r="Q689" s="19">
        <f t="shared" si="65"/>
        <v>0</v>
      </c>
    </row>
    <row r="690" spans="1:17">
      <c r="A690" s="38">
        <v>41668</v>
      </c>
      <c r="B690" s="49" t="s">
        <v>161</v>
      </c>
      <c r="C690" s="24">
        <f t="shared" si="60"/>
        <v>30.406921776000001</v>
      </c>
      <c r="D690" s="24">
        <f t="shared" si="61"/>
        <v>2.6491697851354874E-2</v>
      </c>
      <c r="E690" s="18">
        <f>IF(G690&gt;=0.3,(バックデータ一覧!$C$10*(バックデータ一覧!$C$12*計算過程!L690+バックデータ一覧!$C$13*LN(計算過程!G690)+バックデータ一覧!$C$14)^バックデータ一覧!$C$11+バックデータ一覧!$E$10*(計算過程!G690/(バックデータ一覧!$E$12*計算過程!L690+バックデータ一覧!$E$13*LN(計算過程!G690)+バックデータ一覧!$E$14))^バックデータ一覧!$E$11)*計算過程!$W$11*10^-3,0)</f>
        <v>0</v>
      </c>
      <c r="F690" s="18">
        <f>IF(G690&lt;0.3,(バックデータ一覧!$C$10*(バックデータ一覧!$C$12*計算過程!L690+バックデータ一覧!$C$13*LN(0.3)+バックデータ一覧!$C$14)^バックデータ一覧!$C$11+バックデータ一覧!$E$10*(0.3/(バックデータ一覧!$E$12*計算過程!L690+バックデータ一覧!$E$13*LN(0.3)+バックデータ一覧!$E$14))^バックデータ一覧!$E$11)*計算過程!$W$11*計算過程!G690/0.3*10^-3,0)</f>
        <v>2.6491697851354874E-2</v>
      </c>
      <c r="G690" s="18">
        <f t="shared" si="62"/>
        <v>8.954973178610855E-3</v>
      </c>
      <c r="H690" s="18">
        <f t="shared" si="63"/>
        <v>0.27229316894819833</v>
      </c>
      <c r="I690" s="24">
        <v>0</v>
      </c>
      <c r="J690" s="24">
        <v>0</v>
      </c>
      <c r="K690" s="24">
        <v>0</v>
      </c>
      <c r="L690" s="14">
        <f>貼り付けシート!C690</f>
        <v>9.1999999999999993</v>
      </c>
      <c r="M690" s="14">
        <f>貼り付けシート!D690</f>
        <v>2.2000000000000002</v>
      </c>
      <c r="N690" s="18">
        <f>貼り付けシート!E690</f>
        <v>30.664273562317678</v>
      </c>
      <c r="O690" s="18">
        <f>貼り付けシート!F690</f>
        <v>0.27229316894819833</v>
      </c>
      <c r="P690" s="19">
        <f t="shared" si="64"/>
        <v>0.27229316894819833</v>
      </c>
      <c r="Q690" s="19">
        <f t="shared" si="65"/>
        <v>0</v>
      </c>
    </row>
    <row r="691" spans="1:17">
      <c r="A691" s="38">
        <v>41668</v>
      </c>
      <c r="B691" s="49" t="s">
        <v>162</v>
      </c>
      <c r="C691" s="24">
        <f t="shared" si="60"/>
        <v>30.406921776000001</v>
      </c>
      <c r="D691" s="24">
        <f t="shared" si="61"/>
        <v>2.2864515364719985E-2</v>
      </c>
      <c r="E691" s="18">
        <f>IF(G691&gt;=0.3,(バックデータ一覧!$C$10*(バックデータ一覧!$C$12*計算過程!L691+バックデータ一覧!$C$13*LN(計算過程!G691)+バックデータ一覧!$C$14)^バックデータ一覧!$C$11+バックデータ一覧!$E$10*(計算過程!G691/(バックデータ一覧!$E$12*計算過程!L691+バックデータ一覧!$E$13*LN(計算過程!G691)+バックデータ一覧!$E$14))^バックデータ一覧!$E$11)*計算過程!$W$11*10^-3,0)</f>
        <v>0</v>
      </c>
      <c r="F691" s="18">
        <f>IF(G691&lt;0.3,(バックデータ一覧!$C$10*(バックデータ一覧!$C$12*計算過程!L691+バックデータ一覧!$C$13*LN(0.3)+バックデータ一覧!$C$14)^バックデータ一覧!$C$11+バックデータ一覧!$E$10*(0.3/(バックデータ一覧!$E$12*計算過程!L691+バックデータ一覧!$E$13*LN(0.3)+バックデータ一覧!$E$14))^バックデータ一覧!$E$11)*計算過程!$W$11*計算過程!G691/0.3*10^-3,0)</f>
        <v>2.2864515364719985E-2</v>
      </c>
      <c r="G691" s="18">
        <f t="shared" si="62"/>
        <v>7.8421926922310359E-3</v>
      </c>
      <c r="H691" s="18">
        <f t="shared" si="63"/>
        <v>0.23845693974498794</v>
      </c>
      <c r="I691" s="24">
        <v>0</v>
      </c>
      <c r="J691" s="24">
        <v>0</v>
      </c>
      <c r="K691" s="24">
        <v>0</v>
      </c>
      <c r="L691" s="14">
        <f>貼り付けシート!C691</f>
        <v>9.6</v>
      </c>
      <c r="M691" s="14">
        <f>貼り付けシート!D691</f>
        <v>2</v>
      </c>
      <c r="N691" s="18">
        <f>貼り付けシート!E691</f>
        <v>27.144615210149997</v>
      </c>
      <c r="O691" s="18">
        <f>貼り付けシート!F691</f>
        <v>0.23845693974498794</v>
      </c>
      <c r="P691" s="19">
        <f t="shared" si="64"/>
        <v>0.23845693974498794</v>
      </c>
      <c r="Q691" s="19">
        <f t="shared" si="65"/>
        <v>0</v>
      </c>
    </row>
    <row r="692" spans="1:17">
      <c r="A692" s="38">
        <v>41668</v>
      </c>
      <c r="B692" s="49" t="s">
        <v>163</v>
      </c>
      <c r="C692" s="24">
        <f t="shared" si="60"/>
        <v>30.406921776000001</v>
      </c>
      <c r="D692" s="24">
        <f t="shared" si="61"/>
        <v>2.2198868980923495E-2</v>
      </c>
      <c r="E692" s="18">
        <f>IF(G692&gt;=0.3,(バックデータ一覧!$C$10*(バックデータ一覧!$C$12*計算過程!L692+バックデータ一覧!$C$13*LN(計算過程!G692)+バックデータ一覧!$C$14)^バックデータ一覧!$C$11+バックデータ一覧!$E$10*(計算過程!G692/(バックデータ一覧!$E$12*計算過程!L692+バックデータ一覧!$E$13*LN(計算過程!G692)+バックデータ一覧!$E$14))^バックデータ一覧!$E$11)*計算過程!$W$11*10^-3,0)</f>
        <v>0</v>
      </c>
      <c r="F692" s="18">
        <f>IF(G692&lt;0.3,(バックデータ一覧!$C$10*(バックデータ一覧!$C$12*計算過程!L692+バックデータ一覧!$C$13*LN(0.3)+バックデータ一覧!$C$14)^バックデータ一覧!$C$11+バックデータ一覧!$E$10*(0.3/(バックデータ一覧!$E$12*計算過程!L692+バックデータ一覧!$E$13*LN(0.3)+バックデータ一覧!$E$14))^バックデータ一覧!$E$11)*計算過程!$W$11*計算過程!G692/0.3*10^-3,0)</f>
        <v>2.2198868980923495E-2</v>
      </c>
      <c r="G692" s="18">
        <f t="shared" si="62"/>
        <v>7.5861574776011458E-3</v>
      </c>
      <c r="H692" s="18">
        <f t="shared" si="63"/>
        <v>0.23067169700183551</v>
      </c>
      <c r="I692" s="24">
        <v>0</v>
      </c>
      <c r="J692" s="24">
        <v>0</v>
      </c>
      <c r="K692" s="24">
        <v>0</v>
      </c>
      <c r="L692" s="14">
        <f>貼り付けシート!C692</f>
        <v>9.5</v>
      </c>
      <c r="M692" s="14">
        <f>貼り付けシート!D692</f>
        <v>1.7</v>
      </c>
      <c r="N692" s="18">
        <f>貼り付けシート!E692</f>
        <v>23.239770279163807</v>
      </c>
      <c r="O692" s="18">
        <f>貼り付けシート!F692</f>
        <v>0.23067169700183551</v>
      </c>
      <c r="P692" s="19">
        <f t="shared" si="64"/>
        <v>0.23067169700183551</v>
      </c>
      <c r="Q692" s="19">
        <f t="shared" si="65"/>
        <v>0</v>
      </c>
    </row>
    <row r="693" spans="1:17">
      <c r="A693" s="38">
        <v>41668</v>
      </c>
      <c r="B693" s="49" t="s">
        <v>164</v>
      </c>
      <c r="C693" s="24">
        <f t="shared" si="60"/>
        <v>30.406921776000001</v>
      </c>
      <c r="D693" s="24">
        <f t="shared" si="61"/>
        <v>1.8467822215965615E-2</v>
      </c>
      <c r="E693" s="18">
        <f>IF(G693&gt;=0.3,(バックデータ一覧!$C$10*(バックデータ一覧!$C$12*計算過程!L693+バックデータ一覧!$C$13*LN(計算過程!G693)+バックデータ一覧!$C$14)^バックデータ一覧!$C$11+バックデータ一覧!$E$10*(計算過程!G693/(バックデータ一覧!$E$12*計算過程!L693+バックデータ一覧!$E$13*LN(計算過程!G693)+バックデータ一覧!$E$14))^バックデータ一覧!$E$11)*計算過程!$W$11*10^-3,0)</f>
        <v>0</v>
      </c>
      <c r="F693" s="18">
        <f>IF(G693&lt;0.3,(バックデータ一覧!$C$10*(バックデータ一覧!$C$12*計算過程!L693+バックデータ一覧!$C$13*LN(0.3)+バックデータ一覧!$C$14)^バックデータ一覧!$C$11+バックデータ一覧!$E$10*(0.3/(バックデータ一覧!$E$12*計算過程!L693+バックデータ一覧!$E$13*LN(0.3)+バックデータ一覧!$E$14))^バックデータ一覧!$E$11)*計算過程!$W$11*計算過程!G693/0.3*10^-3,0)</f>
        <v>1.8467822215965615E-2</v>
      </c>
      <c r="G693" s="18">
        <f t="shared" si="62"/>
        <v>6.2653623678497281E-3</v>
      </c>
      <c r="H693" s="18">
        <f t="shared" si="63"/>
        <v>0.19051038341750082</v>
      </c>
      <c r="I693" s="24">
        <v>0</v>
      </c>
      <c r="J693" s="24">
        <v>0</v>
      </c>
      <c r="K693" s="24">
        <v>0</v>
      </c>
      <c r="L693" s="14">
        <f>貼り付けシート!C693</f>
        <v>9.3000000000000007</v>
      </c>
      <c r="M693" s="14">
        <f>貼り付けシート!D693</f>
        <v>2</v>
      </c>
      <c r="N693" s="18">
        <f>貼り付けシート!E693</f>
        <v>27.698215963324017</v>
      </c>
      <c r="O693" s="18">
        <f>貼り付けシート!F693</f>
        <v>0.19051038341750082</v>
      </c>
      <c r="P693" s="19">
        <f t="shared" si="64"/>
        <v>0.19051038341750082</v>
      </c>
      <c r="Q693" s="19">
        <f t="shared" si="65"/>
        <v>0</v>
      </c>
    </row>
    <row r="694" spans="1:17">
      <c r="A694" s="38">
        <v>41668</v>
      </c>
      <c r="B694" s="49" t="s">
        <v>165</v>
      </c>
      <c r="C694" s="24">
        <f t="shared" si="60"/>
        <v>30.406921776000001</v>
      </c>
      <c r="D694" s="24">
        <f t="shared" si="61"/>
        <v>3.9875123422346379E-2</v>
      </c>
      <c r="E694" s="18">
        <f>IF(G694&gt;=0.3,(バックデータ一覧!$C$10*(バックデータ一覧!$C$12*計算過程!L694+バックデータ一覧!$C$13*LN(計算過程!G694)+バックデータ一覧!$C$14)^バックデータ一覧!$C$11+バックデータ一覧!$E$10*(計算過程!G694/(バックデータ一覧!$E$12*計算過程!L694+バックデータ一覧!$E$13*LN(計算過程!G694)+バックデータ一覧!$E$14))^バックデータ一覧!$E$11)*計算過程!$W$11*10^-3,0)</f>
        <v>0</v>
      </c>
      <c r="F694" s="18">
        <f>IF(G694&lt;0.3,(バックデータ一覧!$C$10*(バックデータ一覧!$C$12*計算過程!L694+バックデータ一覧!$C$13*LN(0.3)+バックデータ一覧!$C$14)^バックデータ一覧!$C$11+バックデータ一覧!$E$10*(0.3/(バックデータ一覧!$E$12*計算過程!L694+バックデータ一覧!$E$13*LN(0.3)+バックデータ一覧!$E$14))^バックデータ一覧!$E$11)*計算過程!$W$11*計算過程!G694/0.3*10^-3,0)</f>
        <v>3.9875123422346379E-2</v>
      </c>
      <c r="G694" s="18">
        <f t="shared" si="62"/>
        <v>1.3003177129626205E-2</v>
      </c>
      <c r="H694" s="18">
        <f t="shared" si="63"/>
        <v>0.39538658982001623</v>
      </c>
      <c r="I694" s="24">
        <v>0</v>
      </c>
      <c r="J694" s="24">
        <v>0</v>
      </c>
      <c r="K694" s="24">
        <v>0</v>
      </c>
      <c r="L694" s="14">
        <f>貼り付けシート!C694</f>
        <v>8.1999999999999993</v>
      </c>
      <c r="M694" s="14">
        <f>貼り付けシート!D694</f>
        <v>1.7</v>
      </c>
      <c r="N694" s="18">
        <f>貼り付けシート!E694</f>
        <v>25.375217816733091</v>
      </c>
      <c r="O694" s="18">
        <f>貼り付けシート!F694</f>
        <v>0.39538658982001623</v>
      </c>
      <c r="P694" s="19">
        <f t="shared" si="64"/>
        <v>0.39538658982001623</v>
      </c>
      <c r="Q694" s="19">
        <f t="shared" si="65"/>
        <v>0</v>
      </c>
    </row>
    <row r="695" spans="1:17">
      <c r="A695" s="38">
        <v>41668</v>
      </c>
      <c r="B695" s="49" t="s">
        <v>166</v>
      </c>
      <c r="C695" s="24">
        <f t="shared" si="60"/>
        <v>30.406921776000001</v>
      </c>
      <c r="D695" s="24">
        <f t="shared" si="61"/>
        <v>6.0616622353843151E-2</v>
      </c>
      <c r="E695" s="18">
        <f>IF(G695&gt;=0.3,(バックデータ一覧!$C$10*(バックデータ一覧!$C$12*計算過程!L695+バックデータ一覧!$C$13*LN(計算過程!G695)+バックデータ一覧!$C$14)^バックデータ一覧!$C$11+バックデータ一覧!$E$10*(計算過程!G695/(バックデータ一覧!$E$12*計算過程!L695+バックデータ一覧!$E$13*LN(計算過程!G695)+バックデータ一覧!$E$14))^バックデータ一覧!$E$11)*計算過程!$W$11*10^-3,0)</f>
        <v>0</v>
      </c>
      <c r="F695" s="18">
        <f>IF(G695&lt;0.3,(バックデータ一覧!$C$10*(バックデータ一覧!$C$12*計算過程!L695+バックデータ一覧!$C$13*LN(0.3)+バックデータ一覧!$C$14)^バックデータ一覧!$C$11+バックデータ一覧!$E$10*(0.3/(バックデータ一覧!$E$12*計算過程!L695+バックデータ一覧!$E$13*LN(0.3)+バックデータ一覧!$E$14))^バックデータ一覧!$E$11)*計算過程!$W$11*計算過程!G695/0.3*10^-3,0)</f>
        <v>6.0616622353843151E-2</v>
      </c>
      <c r="G695" s="18">
        <f t="shared" si="62"/>
        <v>1.8686578978801532E-2</v>
      </c>
      <c r="H695" s="18">
        <f t="shared" si="63"/>
        <v>0.5682013452694642</v>
      </c>
      <c r="I695" s="24">
        <v>0</v>
      </c>
      <c r="J695" s="24">
        <v>0</v>
      </c>
      <c r="K695" s="24">
        <v>0</v>
      </c>
      <c r="L695" s="14">
        <f>貼り付けシート!C695</f>
        <v>6.6</v>
      </c>
      <c r="M695" s="14">
        <f>貼り付けシート!D695</f>
        <v>2</v>
      </c>
      <c r="N695" s="18">
        <f>貼り付けシート!E695</f>
        <v>33.290454235490628</v>
      </c>
      <c r="O695" s="18">
        <f>貼り付けシート!F695</f>
        <v>0.5682013452694642</v>
      </c>
      <c r="P695" s="19">
        <f t="shared" si="64"/>
        <v>0.5682013452694642</v>
      </c>
      <c r="Q695" s="19">
        <f t="shared" si="65"/>
        <v>0</v>
      </c>
    </row>
    <row r="696" spans="1:17">
      <c r="A696" s="38">
        <v>41668</v>
      </c>
      <c r="B696" s="49" t="s">
        <v>167</v>
      </c>
      <c r="C696" s="24">
        <f t="shared" si="60"/>
        <v>30.406921776000001</v>
      </c>
      <c r="D696" s="24">
        <f t="shared" si="61"/>
        <v>8.2797648379947533E-2</v>
      </c>
      <c r="E696" s="18">
        <f>IF(G696&gt;=0.3,(バックデータ一覧!$C$10*(バックデータ一覧!$C$12*計算過程!L696+バックデータ一覧!$C$13*LN(計算過程!G696)+バックデータ一覧!$C$14)^バックデータ一覧!$C$11+バックデータ一覧!$E$10*(計算過程!G696/(バックデータ一覧!$E$12*計算過程!L696+バックデータ一覧!$E$13*LN(計算過程!G696)+バックデータ一覧!$E$14))^バックデータ一覧!$E$11)*計算過程!$W$11*10^-3,0)</f>
        <v>0</v>
      </c>
      <c r="F696" s="18">
        <f>IF(G696&lt;0.3,(バックデータ一覧!$C$10*(バックデータ一覧!$C$12*計算過程!L696+バックデータ一覧!$C$13*LN(0.3)+バックデータ一覧!$C$14)^バックデータ一覧!$C$11+バックデータ一覧!$E$10*(0.3/(バックデータ一覧!$E$12*計算過程!L696+バックデータ一覧!$E$13*LN(0.3)+バックデータ一覧!$E$14))^バックデータ一覧!$E$11)*計算過程!$W$11*計算過程!G696/0.3*10^-3,0)</f>
        <v>8.2797648379947533E-2</v>
      </c>
      <c r="G696" s="18">
        <f t="shared" si="62"/>
        <v>2.457875708018447E-2</v>
      </c>
      <c r="H696" s="18">
        <f t="shared" si="63"/>
        <v>0.74736434388847539</v>
      </c>
      <c r="I696" s="24">
        <v>0</v>
      </c>
      <c r="J696" s="24">
        <v>0</v>
      </c>
      <c r="K696" s="24">
        <v>0</v>
      </c>
      <c r="L696" s="14">
        <f>貼り付けシート!C696</f>
        <v>5.5</v>
      </c>
      <c r="M696" s="14">
        <f>貼り付けシート!D696</f>
        <v>2</v>
      </c>
      <c r="N696" s="18">
        <f>貼り付けシート!E696</f>
        <v>35.921864481895</v>
      </c>
      <c r="O696" s="18">
        <f>貼り付けシート!F696</f>
        <v>0.74736434388847539</v>
      </c>
      <c r="P696" s="19">
        <f t="shared" si="64"/>
        <v>0.74736434388847539</v>
      </c>
      <c r="Q696" s="19">
        <f t="shared" si="65"/>
        <v>0</v>
      </c>
    </row>
    <row r="697" spans="1:17">
      <c r="A697" s="38">
        <v>41668</v>
      </c>
      <c r="B697" s="49" t="s">
        <v>168</v>
      </c>
      <c r="C697" s="24">
        <f t="shared" si="60"/>
        <v>30.406921776000001</v>
      </c>
      <c r="D697" s="24">
        <f t="shared" si="61"/>
        <v>0.33741149965064227</v>
      </c>
      <c r="E697" s="18">
        <f>IF(G697&gt;=0.3,(バックデータ一覧!$C$10*(バックデータ一覧!$C$12*計算過程!L697+バックデータ一覧!$C$13*LN(計算過程!G697)+バックデータ一覧!$C$14)^バックデータ一覧!$C$11+バックデータ一覧!$E$10*(計算過程!G697/(バックデータ一覧!$E$12*計算過程!L697+バックデータ一覧!$E$13*LN(計算過程!G697)+バックデータ一覧!$E$14))^バックデータ一覧!$E$11)*計算過程!$W$11*10^-3,0)</f>
        <v>0</v>
      </c>
      <c r="F697" s="18">
        <f>IF(G697&lt;0.3,(バックデータ一覧!$C$10*(バックデータ一覧!$C$12*計算過程!L697+バックデータ一覧!$C$13*LN(0.3)+バックデータ一覧!$C$14)^バックデータ一覧!$C$11+バックデータ一覧!$E$10*(0.3/(バックデータ一覧!$E$12*計算過程!L697+バックデータ一覧!$E$13*LN(0.3)+バックデータ一覧!$E$14))^バックデータ一覧!$E$11)*計算過程!$W$11*計算過程!G697/0.3*10^-3,0)</f>
        <v>0.33741149965064227</v>
      </c>
      <c r="G697" s="18">
        <f t="shared" si="62"/>
        <v>9.5876511316850821E-2</v>
      </c>
      <c r="H697" s="18">
        <f t="shared" si="63"/>
        <v>2.9153095797672619</v>
      </c>
      <c r="I697" s="24">
        <v>0</v>
      </c>
      <c r="J697" s="24">
        <v>0</v>
      </c>
      <c r="K697" s="24">
        <v>0</v>
      </c>
      <c r="L697" s="14">
        <f>貼り付けシート!C697</f>
        <v>4.2</v>
      </c>
      <c r="M697" s="14">
        <f>貼り付けシート!D697</f>
        <v>2.2999999999999998</v>
      </c>
      <c r="N697" s="18">
        <f>貼り付けシート!E697</f>
        <v>45.21420155878603</v>
      </c>
      <c r="O697" s="18">
        <f>貼り付けシート!F697</f>
        <v>2.9153095797672619</v>
      </c>
      <c r="P697" s="19">
        <f t="shared" si="64"/>
        <v>2.9153095797672619</v>
      </c>
      <c r="Q697" s="19">
        <f t="shared" si="65"/>
        <v>0</v>
      </c>
    </row>
    <row r="698" spans="1:17">
      <c r="A698" s="38">
        <v>41668</v>
      </c>
      <c r="B698" s="49" t="s">
        <v>169</v>
      </c>
      <c r="C698" s="24">
        <f t="shared" si="60"/>
        <v>30.406921776000001</v>
      </c>
      <c r="D698" s="24">
        <f t="shared" si="61"/>
        <v>0.97853400015833891</v>
      </c>
      <c r="E698" s="18">
        <f>IF(G698&gt;=0.3,(バックデータ一覧!$C$10*(バックデータ一覧!$C$12*計算過程!L698+バックデータ一覧!$C$13*LN(計算過程!G698)+バックデータ一覧!$C$14)^バックデータ一覧!$C$11+バックデータ一覧!$E$10*(計算過程!G698/(バックデータ一覧!$E$12*計算過程!L698+バックデータ一覧!$E$13*LN(計算過程!G698)+バックデータ一覧!$E$14))^バックデータ一覧!$E$11)*計算過程!$W$11*10^-3,0)</f>
        <v>0</v>
      </c>
      <c r="F698" s="18">
        <f>IF(G698&lt;0.3,(バックデータ一覧!$C$10*(バックデータ一覧!$C$12*計算過程!L698+バックデータ一覧!$C$13*LN(0.3)+バックデータ一覧!$C$14)^バックデータ一覧!$C$11+バックデータ一覧!$E$10*(0.3/(バックデータ一覧!$E$12*計算過程!L698+バックデータ一覧!$E$13*LN(0.3)+バックデータ一覧!$E$14))^バックデータ一覧!$E$11)*計算過程!$W$11*計算過程!G698/0.3*10^-3,0)</f>
        <v>0.97853400015833891</v>
      </c>
      <c r="G698" s="18">
        <f t="shared" si="62"/>
        <v>0.2681490701833702</v>
      </c>
      <c r="H698" s="18">
        <f t="shared" si="63"/>
        <v>8.153587801372872</v>
      </c>
      <c r="I698" s="24">
        <v>0</v>
      </c>
      <c r="J698" s="24">
        <v>0</v>
      </c>
      <c r="K698" s="24">
        <v>0</v>
      </c>
      <c r="L698" s="14">
        <f>貼り付けシート!C698</f>
        <v>3.1</v>
      </c>
      <c r="M698" s="14">
        <f>貼り付けシート!D698</f>
        <v>2.5</v>
      </c>
      <c r="N698" s="18">
        <f>貼り付けシート!E698</f>
        <v>53.092781279457526</v>
      </c>
      <c r="O698" s="18">
        <f>貼り付けシート!F698</f>
        <v>8.153587801372872</v>
      </c>
      <c r="P698" s="19">
        <f t="shared" si="64"/>
        <v>8.153587801372872</v>
      </c>
      <c r="Q698" s="19">
        <f t="shared" si="65"/>
        <v>0</v>
      </c>
    </row>
    <row r="699" spans="1:17">
      <c r="A699" s="38">
        <v>41668</v>
      </c>
      <c r="B699" s="49" t="s">
        <v>170</v>
      </c>
      <c r="C699" s="24">
        <f t="shared" si="60"/>
        <v>30.406921776000001</v>
      </c>
      <c r="D699" s="24">
        <f t="shared" si="61"/>
        <v>1.2255832970789196</v>
      </c>
      <c r="E699" s="18">
        <f>IF(G699&gt;=0.3,(バックデータ一覧!$C$10*(バックデータ一覧!$C$12*計算過程!L699+バックデータ一覧!$C$13*LN(計算過程!G699)+バックデータ一覧!$C$14)^バックデータ一覧!$C$11+バックデータ一覧!$E$10*(計算過程!G699/(バックデータ一覧!$E$12*計算過程!L699+バックデータ一覧!$E$13*LN(計算過程!G699)+バックデータ一覧!$E$14))^バックデータ一覧!$E$11)*計算過程!$W$11*10^-3,0)</f>
        <v>1.2255832970789196</v>
      </c>
      <c r="F699" s="18">
        <f>IF(G699&lt;0.3,(バックデータ一覧!$C$10*(バックデータ一覧!$C$12*計算過程!L699+バックデータ一覧!$C$13*LN(0.3)+バックデータ一覧!$C$14)^バックデータ一覧!$C$11+バックデータ一覧!$E$10*(0.3/(バックデータ一覧!$E$12*計算過程!L699+バックデータ一覧!$E$13*LN(0.3)+バックデータ一覧!$E$14))^バックデータ一覧!$E$11)*計算過程!$W$11*計算過程!G699/0.3*10^-3,0)</f>
        <v>0</v>
      </c>
      <c r="G699" s="18">
        <f t="shared" si="62"/>
        <v>0.34073382888820675</v>
      </c>
      <c r="H699" s="18">
        <f t="shared" si="63"/>
        <v>10.360666881440672</v>
      </c>
      <c r="I699" s="24">
        <v>0</v>
      </c>
      <c r="J699" s="24">
        <v>0</v>
      </c>
      <c r="K699" s="24">
        <v>0</v>
      </c>
      <c r="L699" s="14">
        <f>貼り付けシート!C699</f>
        <v>3.1</v>
      </c>
      <c r="M699" s="14">
        <f>貼り付けシート!D699</f>
        <v>2.2000000000000002</v>
      </c>
      <c r="N699" s="18">
        <f>貼り付けシート!E699</f>
        <v>46.744102659305803</v>
      </c>
      <c r="O699" s="18">
        <f>貼り付けシート!F699</f>
        <v>10.360666881440672</v>
      </c>
      <c r="P699" s="19">
        <f t="shared" si="64"/>
        <v>10.360666881440672</v>
      </c>
      <c r="Q699" s="19">
        <f t="shared" si="65"/>
        <v>0</v>
      </c>
    </row>
    <row r="700" spans="1:17">
      <c r="A700" s="38">
        <v>41668</v>
      </c>
      <c r="B700" s="49" t="s">
        <v>171</v>
      </c>
      <c r="C700" s="24">
        <f t="shared" si="60"/>
        <v>30.406921776000001</v>
      </c>
      <c r="D700" s="24">
        <f t="shared" si="61"/>
        <v>1.671688949577693</v>
      </c>
      <c r="E700" s="18">
        <f>IF(G700&gt;=0.3,(バックデータ一覧!$C$10*(バックデータ一覧!$C$12*計算過程!L700+バックデータ一覧!$C$13*LN(計算過程!G700)+バックデータ一覧!$C$14)^バックデータ一覧!$C$11+バックデータ一覧!$E$10*(計算過程!G700/(バックデータ一覧!$E$12*計算過程!L700+バックデータ一覧!$E$13*LN(計算過程!G700)+バックデータ一覧!$E$14))^バックデータ一覧!$E$11)*計算過程!$W$11*10^-3,0)</f>
        <v>1.671688949577693</v>
      </c>
      <c r="F700" s="18">
        <f>IF(G700&lt;0.3,(バックデータ一覧!$C$10*(バックデータ一覧!$C$12*計算過程!L700+バックデータ一覧!$C$13*LN(0.3)+バックデータ一覧!$C$14)^バックデータ一覧!$C$11+バックデータ一覧!$E$10*(0.3/(バックデータ一覧!$E$12*計算過程!L700+バックデータ一覧!$E$13*LN(0.3)+バックデータ一覧!$E$14))^バックデータ一覧!$E$11)*計算過程!$W$11*計算過程!G700/0.3*10^-3,0)</f>
        <v>0</v>
      </c>
      <c r="G700" s="18">
        <f t="shared" si="62"/>
        <v>0.49394396080272623</v>
      </c>
      <c r="H700" s="18">
        <f t="shared" si="63"/>
        <v>15.019315377856108</v>
      </c>
      <c r="I700" s="24">
        <v>0</v>
      </c>
      <c r="J700" s="24">
        <v>0</v>
      </c>
      <c r="K700" s="24">
        <v>0</v>
      </c>
      <c r="L700" s="14">
        <f>貼り付けシート!C700</f>
        <v>2.7</v>
      </c>
      <c r="M700" s="14">
        <f>貼り付けシート!D700</f>
        <v>2.1</v>
      </c>
      <c r="N700" s="18">
        <f>貼り付けシート!E700</f>
        <v>45.9111304689402</v>
      </c>
      <c r="O700" s="18">
        <f>貼り付けシート!F700</f>
        <v>15.019315377856108</v>
      </c>
      <c r="P700" s="19">
        <f t="shared" si="64"/>
        <v>15.019315377856108</v>
      </c>
      <c r="Q700" s="19">
        <f t="shared" si="65"/>
        <v>0</v>
      </c>
    </row>
    <row r="701" spans="1:17">
      <c r="A701" s="38">
        <v>41668</v>
      </c>
      <c r="B701" s="49" t="s">
        <v>172</v>
      </c>
      <c r="C701" s="24">
        <f t="shared" si="60"/>
        <v>30.406921776000001</v>
      </c>
      <c r="D701" s="24">
        <f t="shared" si="61"/>
        <v>1.7480854598435749</v>
      </c>
      <c r="E701" s="18">
        <f>IF(G701&gt;=0.3,(バックデータ一覧!$C$10*(バックデータ一覧!$C$12*計算過程!L701+バックデータ一覧!$C$13*LN(計算過程!G701)+バックデータ一覧!$C$14)^バックデータ一覧!$C$11+バックデータ一覧!$E$10*(計算過程!G701/(バックデータ一覧!$E$12*計算過程!L701+バックデータ一覧!$E$13*LN(計算過程!G701)+バックデータ一覧!$E$14))^バックデータ一覧!$E$11)*計算過程!$W$11*10^-3,0)</f>
        <v>1.7480854598435749</v>
      </c>
      <c r="F701" s="18">
        <f>IF(G701&lt;0.3,(バックデータ一覧!$C$10*(バックデータ一覧!$C$12*計算過程!L701+バックデータ一覧!$C$13*LN(0.3)+バックデータ一覧!$C$14)^バックデータ一覧!$C$11+バックデータ一覧!$E$10*(0.3/(バックデータ一覧!$E$12*計算過程!L701+バックデータ一覧!$E$13*LN(0.3)+バックデータ一覧!$E$14))^バックデータ一覧!$E$11)*計算過程!$W$11*計算過程!G701/0.3*10^-3,0)</f>
        <v>0</v>
      </c>
      <c r="G701" s="18">
        <f t="shared" si="62"/>
        <v>0.50302534503329288</v>
      </c>
      <c r="H701" s="18">
        <f t="shared" si="63"/>
        <v>15.295452317772746</v>
      </c>
      <c r="I701" s="24">
        <v>0</v>
      </c>
      <c r="J701" s="24">
        <v>0</v>
      </c>
      <c r="K701" s="24">
        <v>0</v>
      </c>
      <c r="L701" s="14">
        <f>貼り付けシート!C701</f>
        <v>1.5</v>
      </c>
      <c r="M701" s="14">
        <f>貼り付けシート!D701</f>
        <v>2.2999999999999998</v>
      </c>
      <c r="N701" s="18">
        <f>貼り付けシート!E701</f>
        <v>54.765183706027919</v>
      </c>
      <c r="O701" s="18">
        <f>貼り付けシート!F701</f>
        <v>15.295452317772746</v>
      </c>
      <c r="P701" s="19">
        <f t="shared" si="64"/>
        <v>15.295452317772746</v>
      </c>
      <c r="Q701" s="19">
        <f t="shared" si="65"/>
        <v>0</v>
      </c>
    </row>
    <row r="702" spans="1:17">
      <c r="A702" s="38">
        <v>41669</v>
      </c>
      <c r="B702" s="49" t="s">
        <v>149</v>
      </c>
      <c r="C702" s="24">
        <f t="shared" si="60"/>
        <v>30.406921776000001</v>
      </c>
      <c r="D702" s="24">
        <f t="shared" si="61"/>
        <v>1.8878322862130168</v>
      </c>
      <c r="E702" s="18">
        <f>IF(G702&gt;=0.3,(バックデータ一覧!$C$10*(バックデータ一覧!$C$12*計算過程!L702+バックデータ一覧!$C$13*LN(計算過程!G702)+バックデータ一覧!$C$14)^バックデータ一覧!$C$11+バックデータ一覧!$E$10*(計算過程!G702/(バックデータ一覧!$E$12*計算過程!L702+バックデータ一覧!$E$13*LN(計算過程!G702)+バックデータ一覧!$E$14))^バックデータ一覧!$E$11)*計算過程!$W$11*10^-3,0)</f>
        <v>1.8878322862130168</v>
      </c>
      <c r="F702" s="18">
        <f>IF(G702&lt;0.3,(バックデータ一覧!$C$10*(バックデータ一覧!$C$12*計算過程!L702+バックデータ一覧!$C$13*LN(0.3)+バックデータ一覧!$C$14)^バックデータ一覧!$C$11+バックデータ一覧!$E$10*(0.3/(バックデータ一覧!$E$12*計算過程!L702+バックデータ一覧!$E$13*LN(0.3)+バックデータ一覧!$E$14))^バックデータ一覧!$E$11)*計算過程!$W$11*計算過程!G702/0.3*10^-3,0)</f>
        <v>0</v>
      </c>
      <c r="G702" s="18">
        <f t="shared" si="62"/>
        <v>0.54605057785924649</v>
      </c>
      <c r="H702" s="18">
        <f t="shared" si="63"/>
        <v>16.603717206705706</v>
      </c>
      <c r="I702" s="24">
        <v>0</v>
      </c>
      <c r="J702" s="24">
        <v>0</v>
      </c>
      <c r="K702" s="24">
        <v>0</v>
      </c>
      <c r="L702" s="14">
        <f>貼り付けシート!C702</f>
        <v>0.8</v>
      </c>
      <c r="M702" s="14">
        <f>貼り付けシート!D702</f>
        <v>2.4</v>
      </c>
      <c r="N702" s="18">
        <f>貼り付けシート!E702</f>
        <v>60.089377905896349</v>
      </c>
      <c r="O702" s="18">
        <f>貼り付けシート!F702</f>
        <v>16.603717206705706</v>
      </c>
      <c r="P702" s="19">
        <f t="shared" si="64"/>
        <v>16.603717206705706</v>
      </c>
      <c r="Q702" s="19">
        <f t="shared" si="65"/>
        <v>0</v>
      </c>
    </row>
    <row r="703" spans="1:17">
      <c r="A703" s="38">
        <v>41669</v>
      </c>
      <c r="B703" s="49" t="s">
        <v>150</v>
      </c>
      <c r="C703" s="24">
        <f t="shared" si="60"/>
        <v>30.406921776000001</v>
      </c>
      <c r="D703" s="24">
        <f t="shared" si="61"/>
        <v>2.0011646932099874</v>
      </c>
      <c r="E703" s="18">
        <f>IF(G703&gt;=0.3,(バックデータ一覧!$C$10*(バックデータ一覧!$C$12*計算過程!L703+バックデータ一覧!$C$13*LN(計算過程!G703)+バックデータ一覧!$C$14)^バックデータ一覧!$C$11+バックデータ一覧!$E$10*(計算過程!G703/(バックデータ一覧!$E$12*計算過程!L703+バックデータ一覧!$E$13*LN(計算過程!G703)+バックデータ一覧!$E$14))^バックデータ一覧!$E$11)*計算過程!$W$11*10^-3,0)</f>
        <v>2.0011646932099874</v>
      </c>
      <c r="F703" s="18">
        <f>IF(G703&lt;0.3,(バックデータ一覧!$C$10*(バックデータ一覧!$C$12*計算過程!L703+バックデータ一覧!$C$13*LN(0.3)+バックデータ一覧!$C$14)^バックデータ一覧!$C$11+バックデータ一覧!$E$10*(0.3/(バックデータ一覧!$E$12*計算過程!L703+バックデータ一覧!$E$13*LN(0.3)+バックデータ一覧!$E$14))^バックデータ一覧!$E$11)*計算過程!$W$11*計算過程!G703/0.3*10^-3,0)</f>
        <v>0</v>
      </c>
      <c r="G703" s="18">
        <f t="shared" si="62"/>
        <v>0.58120994609623156</v>
      </c>
      <c r="H703" s="18">
        <f t="shared" si="63"/>
        <v>17.67280536638129</v>
      </c>
      <c r="I703" s="24">
        <v>0</v>
      </c>
      <c r="J703" s="24">
        <v>0</v>
      </c>
      <c r="K703" s="24">
        <v>0</v>
      </c>
      <c r="L703" s="14">
        <f>貼り付けシート!C703</f>
        <v>0.2</v>
      </c>
      <c r="M703" s="14">
        <f>貼り付けシート!D703</f>
        <v>2.4</v>
      </c>
      <c r="N703" s="18">
        <f>貼り付けシート!E703</f>
        <v>62.755476796147136</v>
      </c>
      <c r="O703" s="18">
        <f>貼り付けシート!F703</f>
        <v>17.67280536638129</v>
      </c>
      <c r="P703" s="19">
        <f t="shared" si="64"/>
        <v>17.67280536638129</v>
      </c>
      <c r="Q703" s="19">
        <f t="shared" si="65"/>
        <v>0</v>
      </c>
    </row>
    <row r="704" spans="1:17">
      <c r="A704" s="38">
        <v>41669</v>
      </c>
      <c r="B704" s="49" t="s">
        <v>151</v>
      </c>
      <c r="C704" s="24">
        <f t="shared" si="60"/>
        <v>30.406921776000001</v>
      </c>
      <c r="D704" s="24">
        <f t="shared" si="61"/>
        <v>2.0740273665385578</v>
      </c>
      <c r="E704" s="18">
        <f>IF(G704&gt;=0.3,(バックデータ一覧!$C$10*(バックデータ一覧!$C$12*計算過程!L704+バックデータ一覧!$C$13*LN(計算過程!G704)+バックデータ一覧!$C$14)^バックデータ一覧!$C$11+バックデータ一覧!$E$10*(計算過程!G704/(バックデータ一覧!$E$12*計算過程!L704+バックデータ一覧!$E$13*LN(計算過程!G704)+バックデータ一覧!$E$14))^バックデータ一覧!$E$11)*計算過程!$W$11*10^-3,0)</f>
        <v>2.0740273665385578</v>
      </c>
      <c r="F704" s="18">
        <f>IF(G704&lt;0.3,(バックデータ一覧!$C$10*(バックデータ一覧!$C$12*計算過程!L704+バックデータ一覧!$C$13*LN(0.3)+バックデータ一覧!$C$14)^バックデータ一覧!$C$11+バックデータ一覧!$E$10*(0.3/(バックデータ一覧!$E$12*計算過程!L704+バックデータ一覧!$E$13*LN(0.3)+バックデータ一覧!$E$14))^バックデータ一覧!$E$11)*計算過程!$W$11*計算過程!G704/0.3*10^-3,0)</f>
        <v>0</v>
      </c>
      <c r="G704" s="18">
        <f t="shared" si="62"/>
        <v>0.60390715321883204</v>
      </c>
      <c r="H704" s="18">
        <f t="shared" si="63"/>
        <v>18.362957567891872</v>
      </c>
      <c r="I704" s="24">
        <v>0</v>
      </c>
      <c r="J704" s="24">
        <v>0</v>
      </c>
      <c r="K704" s="24">
        <v>0</v>
      </c>
      <c r="L704" s="14">
        <f>貼り付けシート!C704</f>
        <v>-0.2</v>
      </c>
      <c r="M704" s="14">
        <f>貼り付けシート!D704</f>
        <v>2.5</v>
      </c>
      <c r="N704" s="18">
        <f>貼り付けシート!E704</f>
        <v>67.41766503041093</v>
      </c>
      <c r="O704" s="18">
        <f>貼り付けシート!F704</f>
        <v>18.362957567891872</v>
      </c>
      <c r="P704" s="19">
        <f t="shared" si="64"/>
        <v>18.362957567891872</v>
      </c>
      <c r="Q704" s="19">
        <f t="shared" si="65"/>
        <v>0</v>
      </c>
    </row>
    <row r="705" spans="1:17">
      <c r="A705" s="38">
        <v>41669</v>
      </c>
      <c r="B705" s="49" t="s">
        <v>152</v>
      </c>
      <c r="C705" s="24">
        <f t="shared" si="60"/>
        <v>30.406921776000001</v>
      </c>
      <c r="D705" s="24">
        <f t="shared" si="61"/>
        <v>2.1453790663296401</v>
      </c>
      <c r="E705" s="18">
        <f>IF(G705&gt;=0.3,(バックデータ一覧!$C$10*(バックデータ一覧!$C$12*計算過程!L705+バックデータ一覧!$C$13*LN(計算過程!G705)+バックデータ一覧!$C$14)^バックデータ一覧!$C$11+バックデータ一覧!$E$10*(計算過程!G705/(バックデータ一覧!$E$12*計算過程!L705+バックデータ一覧!$E$13*LN(計算過程!G705)+バックデータ一覧!$E$14))^バックデータ一覧!$E$11)*計算過程!$W$11*10^-3,0)</f>
        <v>2.1453790663296401</v>
      </c>
      <c r="F705" s="18">
        <f>IF(G705&lt;0.3,(バックデータ一覧!$C$10*(バックデータ一覧!$C$12*計算過程!L705+バックデータ一覧!$C$13*LN(0.3)+バックデータ一覧!$C$14)^バックデータ一覧!$C$11+バックデータ一覧!$E$10*(0.3/(バックデータ一覧!$E$12*計算過程!L705+バックデータ一覧!$E$13*LN(0.3)+バックデータ一覧!$E$14))^バックデータ一覧!$E$11)*計算過程!$W$11*計算過程!G705/0.3*10^-3,0)</f>
        <v>0</v>
      </c>
      <c r="G705" s="18">
        <f t="shared" si="62"/>
        <v>0.6240766020304036</v>
      </c>
      <c r="H705" s="18">
        <f t="shared" si="63"/>
        <v>18.976248420170364</v>
      </c>
      <c r="I705" s="24">
        <v>0</v>
      </c>
      <c r="J705" s="24">
        <v>0</v>
      </c>
      <c r="K705" s="24">
        <v>0</v>
      </c>
      <c r="L705" s="14">
        <f>貼り付けシート!C705</f>
        <v>-0.7</v>
      </c>
      <c r="M705" s="14">
        <f>貼り付けシート!D705</f>
        <v>2.5</v>
      </c>
      <c r="N705" s="18">
        <f>貼り付けシート!E705</f>
        <v>70.260694587992106</v>
      </c>
      <c r="O705" s="18">
        <f>貼り付けシート!F705</f>
        <v>18.976248420170364</v>
      </c>
      <c r="P705" s="19">
        <f t="shared" si="64"/>
        <v>18.976248420170364</v>
      </c>
      <c r="Q705" s="19">
        <f t="shared" si="65"/>
        <v>0</v>
      </c>
    </row>
    <row r="706" spans="1:17">
      <c r="A706" s="38">
        <v>41669</v>
      </c>
      <c r="B706" s="49" t="s">
        <v>153</v>
      </c>
      <c r="C706" s="24">
        <f t="shared" si="60"/>
        <v>30.406921776000001</v>
      </c>
      <c r="D706" s="24">
        <f t="shared" si="61"/>
        <v>2.1804120320001092</v>
      </c>
      <c r="E706" s="18">
        <f>IF(G706&gt;=0.3,(バックデータ一覧!$C$10*(バックデータ一覧!$C$12*計算過程!L706+バックデータ一覧!$C$13*LN(計算過程!G706)+バックデータ一覧!$C$14)^バックデータ一覧!$C$11+バックデータ一覧!$E$10*(計算過程!G706/(バックデータ一覧!$E$12*計算過程!L706+バックデータ一覧!$E$13*LN(計算過程!G706)+バックデータ一覧!$E$14))^バックデータ一覧!$E$11)*計算過程!$W$11*10^-3,0)</f>
        <v>2.1804120320001092</v>
      </c>
      <c r="F706" s="18">
        <f>IF(G706&lt;0.3,(バックデータ一覧!$C$10*(バックデータ一覧!$C$12*計算過程!L706+バックデータ一覧!$C$13*LN(0.3)+バックデータ一覧!$C$14)^バックデータ一覧!$C$11+バックデータ一覧!$E$10*(0.3/(バックデータ一覧!$E$12*計算過程!L706+バックデータ一覧!$E$13*LN(0.3)+バックデータ一覧!$E$14))^バックデータ一覧!$E$11)*計算過程!$W$11*計算過程!G706/0.3*10^-3,0)</f>
        <v>0</v>
      </c>
      <c r="G706" s="18">
        <f t="shared" si="62"/>
        <v>0.6350146201302721</v>
      </c>
      <c r="H706" s="18">
        <f t="shared" si="63"/>
        <v>19.308839880917539</v>
      </c>
      <c r="I706" s="24">
        <v>0</v>
      </c>
      <c r="J706" s="24">
        <v>0</v>
      </c>
      <c r="K706" s="24">
        <v>0</v>
      </c>
      <c r="L706" s="14">
        <f>貼り付けシート!C706</f>
        <v>-0.9</v>
      </c>
      <c r="M706" s="14">
        <f>貼り付けシート!D706</f>
        <v>2.5</v>
      </c>
      <c r="N706" s="18">
        <f>貼り付けシート!E706</f>
        <v>71.434271901980196</v>
      </c>
      <c r="O706" s="18">
        <f>貼り付けシート!F706</f>
        <v>19.308839880917539</v>
      </c>
      <c r="P706" s="19">
        <f t="shared" si="64"/>
        <v>19.308839880917539</v>
      </c>
      <c r="Q706" s="19">
        <f t="shared" si="65"/>
        <v>0</v>
      </c>
    </row>
    <row r="707" spans="1:17">
      <c r="A707" s="38">
        <v>41669</v>
      </c>
      <c r="B707" s="49" t="s">
        <v>154</v>
      </c>
      <c r="C707" s="24">
        <f t="shared" si="60"/>
        <v>30.406921776000001</v>
      </c>
      <c r="D707" s="24">
        <f t="shared" si="61"/>
        <v>2.3268096906882012</v>
      </c>
      <c r="E707" s="18">
        <f>IF(G707&gt;=0.3,(バックデータ一覧!$C$10*(バックデータ一覧!$C$12*計算過程!L707+バックデータ一覧!$C$13*LN(計算過程!G707)+バックデータ一覧!$C$14)^バックデータ一覧!$C$11+バックデータ一覧!$E$10*(計算過程!G707/(バックデータ一覧!$E$12*計算過程!L707+バックデータ一覧!$E$13*LN(計算過程!G707)+バックデータ一覧!$E$14))^バックデータ一覧!$E$11)*計算過程!$W$11*10^-3,0)</f>
        <v>2.3268096906882012</v>
      </c>
      <c r="F707" s="18">
        <f>IF(G707&lt;0.3,(バックデータ一覧!$C$10*(バックデータ一覧!$C$12*計算過程!L707+バックデータ一覧!$C$13*LN(0.3)+バックデータ一覧!$C$14)^バックデータ一覧!$C$11+バックデータ一覧!$E$10*(0.3/(バックデータ一覧!$E$12*計算過程!L707+バックデータ一覧!$E$13*LN(0.3)+バックデータ一覧!$E$14))^バックデータ一覧!$E$11)*計算過程!$W$11*計算過程!G707/0.3*10^-3,0)</f>
        <v>0</v>
      </c>
      <c r="G707" s="18">
        <f t="shared" si="62"/>
        <v>0.69629588023864841</v>
      </c>
      <c r="H707" s="18">
        <f t="shared" si="63"/>
        <v>21.172214363367647</v>
      </c>
      <c r="I707" s="24">
        <v>0</v>
      </c>
      <c r="J707" s="24">
        <v>0</v>
      </c>
      <c r="K707" s="24">
        <v>0</v>
      </c>
      <c r="L707" s="14">
        <f>貼り付けシート!C707</f>
        <v>-1.1000000000000001</v>
      </c>
      <c r="M707" s="14">
        <f>貼り付けシート!D707</f>
        <v>2.5</v>
      </c>
      <c r="N707" s="18">
        <f>貼り付けシート!E707</f>
        <v>72.629243502936959</v>
      </c>
      <c r="O707" s="18">
        <f>貼り付けシート!F707</f>
        <v>21.172214363367647</v>
      </c>
      <c r="P707" s="19">
        <f t="shared" si="64"/>
        <v>21.172214363367647</v>
      </c>
      <c r="Q707" s="19">
        <f t="shared" si="65"/>
        <v>0</v>
      </c>
    </row>
    <row r="708" spans="1:17">
      <c r="A708" s="38">
        <v>41669</v>
      </c>
      <c r="B708" s="49" t="s">
        <v>155</v>
      </c>
      <c r="C708" s="24">
        <f t="shared" si="60"/>
        <v>30.406921776000001</v>
      </c>
      <c r="D708" s="24">
        <f t="shared" si="61"/>
        <v>2.1230453765242165</v>
      </c>
      <c r="E708" s="18">
        <f>IF(G708&gt;=0.3,(バックデータ一覧!$C$10*(バックデータ一覧!$C$12*計算過程!L708+バックデータ一覧!$C$13*LN(計算過程!G708)+バックデータ一覧!$C$14)^バックデータ一覧!$C$11+バックデータ一覧!$E$10*(計算過程!G708/(バックデータ一覧!$E$12*計算過程!L708+バックデータ一覧!$E$13*LN(計算過程!G708)+バックデータ一覧!$E$14))^バックデータ一覧!$E$11)*計算過程!$W$11*10^-3,0)</f>
        <v>2.1230453765242165</v>
      </c>
      <c r="F708" s="18">
        <f>IF(G708&lt;0.3,(バックデータ一覧!$C$10*(バックデータ一覧!$C$12*計算過程!L708+バックデータ一覧!$C$13*LN(0.3)+バックデータ一覧!$C$14)^バックデータ一覧!$C$11+バックデータ一覧!$E$10*(0.3/(バックデータ一覧!$E$12*計算過程!L708+バックデータ一覧!$E$13*LN(0.3)+バックデータ一覧!$E$14))^バックデータ一覧!$E$11)*計算過程!$W$11*計算過程!G708/0.3*10^-3,0)</f>
        <v>0</v>
      </c>
      <c r="G708" s="18">
        <f t="shared" si="62"/>
        <v>0.60811082331730082</v>
      </c>
      <c r="H708" s="18">
        <f t="shared" si="63"/>
        <v>18.490778235748124</v>
      </c>
      <c r="I708" s="24">
        <v>0</v>
      </c>
      <c r="J708" s="24">
        <v>0</v>
      </c>
      <c r="K708" s="24">
        <v>0</v>
      </c>
      <c r="L708" s="14">
        <f>貼り付けシート!C708</f>
        <v>-1</v>
      </c>
      <c r="M708" s="14">
        <f>貼り付けシート!D708</f>
        <v>2.5</v>
      </c>
      <c r="N708" s="18">
        <f>貼り付けシート!E708</f>
        <v>72.029057296993457</v>
      </c>
      <c r="O708" s="18">
        <f>貼り付けシート!F708</f>
        <v>18.490778235748124</v>
      </c>
      <c r="P708" s="19">
        <f t="shared" si="64"/>
        <v>18.490778235748124</v>
      </c>
      <c r="Q708" s="19">
        <f t="shared" si="65"/>
        <v>0</v>
      </c>
    </row>
    <row r="709" spans="1:17">
      <c r="A709" s="38">
        <v>41669</v>
      </c>
      <c r="B709" s="49" t="s">
        <v>156</v>
      </c>
      <c r="C709" s="24">
        <f t="shared" si="60"/>
        <v>30.406921776000001</v>
      </c>
      <c r="D709" s="24">
        <f t="shared" si="61"/>
        <v>1.7013687609067309</v>
      </c>
      <c r="E709" s="18">
        <f>IF(G709&gt;=0.3,(バックデータ一覧!$C$10*(バックデータ一覧!$C$12*計算過程!L709+バックデータ一覧!$C$13*LN(計算過程!G709)+バックデータ一覧!$C$14)^バックデータ一覧!$C$11+バックデータ一覧!$E$10*(計算過程!G709/(バックデータ一覧!$E$12*計算過程!L709+バックデータ一覧!$E$13*LN(計算過程!G709)+バックデータ一覧!$E$14))^バックデータ一覧!$E$11)*計算過程!$W$11*10^-3,0)</f>
        <v>1.7013687609067309</v>
      </c>
      <c r="F709" s="18">
        <f>IF(G709&lt;0.3,(バックデータ一覧!$C$10*(バックデータ一覧!$C$12*計算過程!L709+バックデータ一覧!$C$13*LN(0.3)+バックデータ一覧!$C$14)^バックデータ一覧!$C$11+バックデータ一覧!$E$10*(0.3/(バックデータ一覧!$E$12*計算過程!L709+バックデータ一覧!$E$13*LN(0.3)+バックデータ一覧!$E$14))^バックデータ一覧!$E$11)*計算過程!$W$11*計算過程!G709/0.3*10^-3,0)</f>
        <v>0</v>
      </c>
      <c r="G709" s="18">
        <f t="shared" si="62"/>
        <v>0.44734131578364239</v>
      </c>
      <c r="H709" s="18">
        <f t="shared" si="63"/>
        <v>13.602272396206128</v>
      </c>
      <c r="I709" s="24">
        <v>0</v>
      </c>
      <c r="J709" s="24">
        <v>0</v>
      </c>
      <c r="K709" s="24">
        <v>0</v>
      </c>
      <c r="L709" s="14">
        <f>貼り付けシート!C709</f>
        <v>-0.8</v>
      </c>
      <c r="M709" s="14">
        <f>貼り付けシート!D709</f>
        <v>2.6</v>
      </c>
      <c r="N709" s="18">
        <f>貼り付けシート!E709</f>
        <v>73.666832210588581</v>
      </c>
      <c r="O709" s="18">
        <f>貼り付けシート!F709</f>
        <v>13.602272396206128</v>
      </c>
      <c r="P709" s="19">
        <f t="shared" si="64"/>
        <v>13.602272396206128</v>
      </c>
      <c r="Q709" s="19">
        <f t="shared" si="65"/>
        <v>0</v>
      </c>
    </row>
    <row r="710" spans="1:17">
      <c r="A710" s="38">
        <v>41669</v>
      </c>
      <c r="B710" s="49" t="s">
        <v>157</v>
      </c>
      <c r="C710" s="24">
        <f t="shared" si="60"/>
        <v>30.406921776000001</v>
      </c>
      <c r="D710" s="24">
        <f t="shared" si="61"/>
        <v>0.64713354961307945</v>
      </c>
      <c r="E710" s="18">
        <f>IF(G710&gt;=0.3,(バックデータ一覧!$C$10*(バックデータ一覧!$C$12*計算過程!L710+バックデータ一覧!$C$13*LN(計算過程!G710)+バックデータ一覧!$C$14)^バックデータ一覧!$C$11+バックデータ一覧!$E$10*(計算過程!G710/(バックデータ一覧!$E$12*計算過程!L710+バックデータ一覧!$E$13*LN(計算過程!G710)+バックデータ一覧!$E$14))^バックデータ一覧!$E$11)*計算過程!$W$11*10^-3,0)</f>
        <v>0</v>
      </c>
      <c r="F710" s="18">
        <f>IF(G710&lt;0.3,(バックデータ一覧!$C$10*(バックデータ一覧!$C$12*計算過程!L710+バックデータ一覧!$C$13*LN(0.3)+バックデータ一覧!$C$14)^バックデータ一覧!$C$11+バックデータ一覧!$E$10*(0.3/(バックデータ一覧!$E$12*計算過程!L710+バックデータ一覧!$E$13*LN(0.3)+バックデータ一覧!$E$14))^バックデータ一覧!$E$11)*計算過程!$W$11*計算過程!G710/0.3*10^-3,0)</f>
        <v>0.64713354961307945</v>
      </c>
      <c r="G710" s="18">
        <f t="shared" si="62"/>
        <v>0.16841414923290526</v>
      </c>
      <c r="H710" s="18">
        <f t="shared" si="63"/>
        <v>5.1209558616965412</v>
      </c>
      <c r="I710" s="24">
        <v>0</v>
      </c>
      <c r="J710" s="24">
        <v>0</v>
      </c>
      <c r="K710" s="24">
        <v>0</v>
      </c>
      <c r="L710" s="14">
        <f>貼り付けシート!C710</f>
        <v>1.5</v>
      </c>
      <c r="M710" s="14">
        <f>貼り付けシート!D710</f>
        <v>2.8</v>
      </c>
      <c r="N710" s="18">
        <f>貼り付けシート!E710</f>
        <v>66.617304824837902</v>
      </c>
      <c r="O710" s="18">
        <f>貼り付けシート!F710</f>
        <v>5.1209558616965412</v>
      </c>
      <c r="P710" s="19">
        <f t="shared" si="64"/>
        <v>5.1209558616965412</v>
      </c>
      <c r="Q710" s="19">
        <f t="shared" si="65"/>
        <v>0</v>
      </c>
    </row>
    <row r="711" spans="1:17">
      <c r="A711" s="38">
        <v>41669</v>
      </c>
      <c r="B711" s="49" t="s">
        <v>158</v>
      </c>
      <c r="C711" s="24">
        <f t="shared" ref="C711:C774" si="66">$W$6*IF(AND(L711&lt;5,N711&gt;=80),$W$4,$W$5)*3600*10^-6</f>
        <v>30.406921776000001</v>
      </c>
      <c r="D711" s="24">
        <f t="shared" ref="D711:D774" si="67">IF(G711&gt;=0.3,E711,F711)</f>
        <v>0.29963847937658283</v>
      </c>
      <c r="E711" s="18">
        <f>IF(G711&gt;=0.3,(バックデータ一覧!$C$10*(バックデータ一覧!$C$12*計算過程!L711+バックデータ一覧!$C$13*LN(計算過程!G711)+バックデータ一覧!$C$14)^バックデータ一覧!$C$11+バックデータ一覧!$E$10*(計算過程!G711/(バックデータ一覧!$E$12*計算過程!L711+バックデータ一覧!$E$13*LN(計算過程!G711)+バックデータ一覧!$E$14))^バックデータ一覧!$E$11)*計算過程!$W$11*10^-3,0)</f>
        <v>0</v>
      </c>
      <c r="F711" s="18">
        <f>IF(G711&lt;0.3,(バックデータ一覧!$C$10*(バックデータ一覧!$C$12*計算過程!L711+バックデータ一覧!$C$13*LN(0.3)+バックデータ一覧!$C$14)^バックデータ一覧!$C$11+バックデータ一覧!$E$10*(0.3/(バックデータ一覧!$E$12*計算過程!L711+バックデータ一覧!$E$13*LN(0.3)+バックデータ一覧!$E$14))^バックデータ一覧!$E$11)*計算過程!$W$11*計算過程!G711/0.3*10^-3,0)</f>
        <v>0.29963847937658283</v>
      </c>
      <c r="G711" s="18">
        <f t="shared" ref="G711:G774" si="68">H711/($W$6*3600*10^-6)</f>
        <v>8.6868665303565337E-2</v>
      </c>
      <c r="H711" s="18">
        <f t="shared" ref="H711:H774" si="69">IF(AND(L711&lt;5,N711&gt;=80),P711/$W$4,P711/$W$5)</f>
        <v>2.6414087106710364</v>
      </c>
      <c r="I711" s="24">
        <v>0</v>
      </c>
      <c r="J711" s="24">
        <v>0</v>
      </c>
      <c r="K711" s="24">
        <v>0</v>
      </c>
      <c r="L711" s="14">
        <f>貼り付けシート!C711</f>
        <v>4.8</v>
      </c>
      <c r="M711" s="14">
        <f>貼り付けシート!D711</f>
        <v>2.7</v>
      </c>
      <c r="N711" s="18">
        <f>貼り付けシート!E711</f>
        <v>50.860896084894279</v>
      </c>
      <c r="O711" s="18">
        <f>貼り付けシート!F711</f>
        <v>2.6414087106710364</v>
      </c>
      <c r="P711" s="19">
        <f t="shared" ref="P711:P774" si="70">IF(O711&gt;C711,C711,O711)</f>
        <v>2.6414087106710364</v>
      </c>
      <c r="Q711" s="19">
        <f t="shared" ref="Q711:Q774" si="71">IF(O711&gt;C711,O711-C711,0)</f>
        <v>0</v>
      </c>
    </row>
    <row r="712" spans="1:17">
      <c r="A712" s="38">
        <v>41669</v>
      </c>
      <c r="B712" s="49" t="s">
        <v>159</v>
      </c>
      <c r="C712" s="24">
        <f t="shared" si="66"/>
        <v>30.406921776000001</v>
      </c>
      <c r="D712" s="24">
        <f t="shared" si="67"/>
        <v>0.153991866829506</v>
      </c>
      <c r="E712" s="18">
        <f>IF(G712&gt;=0.3,(バックデータ一覧!$C$10*(バックデータ一覧!$C$12*計算過程!L712+バックデータ一覧!$C$13*LN(計算過程!G712)+バックデータ一覧!$C$14)^バックデータ一覧!$C$11+バックデータ一覧!$E$10*(計算過程!G712/(バックデータ一覧!$E$12*計算過程!L712+バックデータ一覧!$E$13*LN(計算過程!G712)+バックデータ一覧!$E$14))^バックデータ一覧!$E$11)*計算過程!$W$11*10^-3,0)</f>
        <v>0</v>
      </c>
      <c r="F712" s="18">
        <f>IF(G712&lt;0.3,(バックデータ一覧!$C$10*(バックデータ一覧!$C$12*計算過程!L712+バックデータ一覧!$C$13*LN(0.3)+バックデータ一覧!$C$14)^バックデータ一覧!$C$11+バックデータ一覧!$E$10*(0.3/(バックデータ一覧!$E$12*計算過程!L712+バックデータ一覧!$E$13*LN(0.3)+バックデータ一覧!$E$14))^バックデータ一覧!$E$11)*計算過程!$W$11*計算過程!G712/0.3*10^-3,0)</f>
        <v>0.153991866829506</v>
      </c>
      <c r="G712" s="18">
        <f t="shared" si="68"/>
        <v>4.7471816638100926E-2</v>
      </c>
      <c r="H712" s="18">
        <f t="shared" si="69"/>
        <v>1.4434718150793502</v>
      </c>
      <c r="I712" s="24">
        <v>0</v>
      </c>
      <c r="J712" s="24">
        <v>0</v>
      </c>
      <c r="K712" s="24">
        <v>0</v>
      </c>
      <c r="L712" s="14">
        <f>貼り付けシート!C712</f>
        <v>6.6</v>
      </c>
      <c r="M712" s="14">
        <f>貼り付けシート!D712</f>
        <v>2.4</v>
      </c>
      <c r="N712" s="18">
        <f>貼り付けシート!E712</f>
        <v>39.922953445764556</v>
      </c>
      <c r="O712" s="18">
        <f>貼り付けシート!F712</f>
        <v>1.4434718150793502</v>
      </c>
      <c r="P712" s="19">
        <f t="shared" si="70"/>
        <v>1.4434718150793502</v>
      </c>
      <c r="Q712" s="19">
        <f t="shared" si="71"/>
        <v>0</v>
      </c>
    </row>
    <row r="713" spans="1:17">
      <c r="A713" s="38">
        <v>41669</v>
      </c>
      <c r="B713" s="49" t="s">
        <v>160</v>
      </c>
      <c r="C713" s="24">
        <f t="shared" si="66"/>
        <v>30.406921776000001</v>
      </c>
      <c r="D713" s="24">
        <f t="shared" si="67"/>
        <v>0.10073147722002575</v>
      </c>
      <c r="E713" s="18">
        <f>IF(G713&gt;=0.3,(バックデータ一覧!$C$10*(バックデータ一覧!$C$12*計算過程!L713+バックデータ一覧!$C$13*LN(計算過程!G713)+バックデータ一覧!$C$14)^バックデータ一覧!$C$11+バックデータ一覧!$E$10*(計算過程!G713/(バックデータ一覧!$E$12*計算過程!L713+バックデータ一覧!$E$13*LN(計算過程!G713)+バックデータ一覧!$E$14))^バックデータ一覧!$E$11)*計算過程!$W$11*10^-3,0)</f>
        <v>0</v>
      </c>
      <c r="F713" s="18">
        <f>IF(G713&lt;0.3,(バックデータ一覧!$C$10*(バックデータ一覧!$C$12*計算過程!L713+バックデータ一覧!$C$13*LN(0.3)+バックデータ一覧!$C$14)^バックデータ一覧!$C$11+バックデータ一覧!$E$10*(0.3/(バックデータ一覧!$E$12*計算過程!L713+バックデータ一覧!$E$13*LN(0.3)+バックデータ一覧!$E$14))^バックデータ一覧!$E$11)*計算過程!$W$11*計算過程!G713/0.3*10^-3,0)</f>
        <v>0.10073147722002575</v>
      </c>
      <c r="G713" s="18">
        <f t="shared" si="68"/>
        <v>3.2385190692957103E-2</v>
      </c>
      <c r="H713" s="18">
        <f t="shared" si="69"/>
        <v>0.98473396010158987</v>
      </c>
      <c r="I713" s="24">
        <v>0</v>
      </c>
      <c r="J713" s="24">
        <v>0</v>
      </c>
      <c r="K713" s="24">
        <v>0</v>
      </c>
      <c r="L713" s="14">
        <f>貼り付けシート!C713</f>
        <v>7.8</v>
      </c>
      <c r="M713" s="14">
        <f>貼り付けシート!D713</f>
        <v>2.5</v>
      </c>
      <c r="N713" s="18">
        <f>貼り付けシート!E713</f>
        <v>38.29758560324472</v>
      </c>
      <c r="O713" s="18">
        <f>貼り付けシート!F713</f>
        <v>0.98473396010158987</v>
      </c>
      <c r="P713" s="19">
        <f t="shared" si="70"/>
        <v>0.98473396010158987</v>
      </c>
      <c r="Q713" s="19">
        <f t="shared" si="71"/>
        <v>0</v>
      </c>
    </row>
    <row r="714" spans="1:17">
      <c r="A714" s="38">
        <v>41669</v>
      </c>
      <c r="B714" s="49" t="s">
        <v>161</v>
      </c>
      <c r="C714" s="24">
        <f t="shared" si="66"/>
        <v>30.406921776000001</v>
      </c>
      <c r="D714" s="24">
        <f t="shared" si="67"/>
        <v>4.9458297199562018E-2</v>
      </c>
      <c r="E714" s="18">
        <f>IF(G714&gt;=0.3,(バックデータ一覧!$C$10*(バックデータ一覧!$C$12*計算過程!L714+バックデータ一覧!$C$13*LN(計算過程!G714)+バックデータ一覧!$C$14)^バックデータ一覧!$C$11+バックデータ一覧!$E$10*(計算過程!G714/(バックデータ一覧!$E$12*計算過程!L714+バックデータ一覧!$E$13*LN(計算過程!G714)+バックデータ一覧!$E$14))^バックデータ一覧!$E$11)*計算過程!$W$11*10^-3,0)</f>
        <v>0</v>
      </c>
      <c r="F714" s="18">
        <f>IF(G714&lt;0.3,(バックデータ一覧!$C$10*(バックデータ一覧!$C$12*計算過程!L714+バックデータ一覧!$C$13*LN(0.3)+バックデータ一覧!$C$14)^バックデータ一覧!$C$11+バックデータ一覧!$E$10*(0.3/(バックデータ一覧!$E$12*計算過程!L714+バックデータ一覧!$E$13*LN(0.3)+バックデータ一覧!$E$14))^バックデータ一覧!$E$11)*計算過程!$W$11*計算過程!G714/0.3*10^-3,0)</f>
        <v>4.9458297199562018E-2</v>
      </c>
      <c r="G714" s="18">
        <f t="shared" si="68"/>
        <v>1.6537979398964321E-2</v>
      </c>
      <c r="H714" s="18">
        <f t="shared" si="69"/>
        <v>0.50286904591740766</v>
      </c>
      <c r="I714" s="24">
        <v>0</v>
      </c>
      <c r="J714" s="24">
        <v>0</v>
      </c>
      <c r="K714" s="24">
        <v>0</v>
      </c>
      <c r="L714" s="14">
        <f>貼り付けシート!C714</f>
        <v>8.9</v>
      </c>
      <c r="M714" s="14">
        <f>貼り付けシート!D714</f>
        <v>3</v>
      </c>
      <c r="N714" s="18">
        <f>貼り付けシート!E714</f>
        <v>42.615851323485323</v>
      </c>
      <c r="O714" s="18">
        <f>貼り付けシート!F714</f>
        <v>0.50286904591740766</v>
      </c>
      <c r="P714" s="19">
        <f t="shared" si="70"/>
        <v>0.50286904591740766</v>
      </c>
      <c r="Q714" s="19">
        <f t="shared" si="71"/>
        <v>0</v>
      </c>
    </row>
    <row r="715" spans="1:17">
      <c r="A715" s="38">
        <v>41669</v>
      </c>
      <c r="B715" s="49" t="s">
        <v>162</v>
      </c>
      <c r="C715" s="24">
        <f t="shared" si="66"/>
        <v>30.406921776000001</v>
      </c>
      <c r="D715" s="24">
        <f t="shared" si="67"/>
        <v>4.3709229451521843E-2</v>
      </c>
      <c r="E715" s="18">
        <f>IF(G715&gt;=0.3,(バックデータ一覧!$C$10*(バックデータ一覧!$C$12*計算過程!L715+バックデータ一覧!$C$13*LN(計算過程!G715)+バックデータ一覧!$C$14)^バックデータ一覧!$C$11+バックデータ一覧!$E$10*(計算過程!G715/(バックデータ一覧!$E$12*計算過程!L715+バックデータ一覧!$E$13*LN(計算過程!G715)+バックデータ一覧!$E$14))^バックデータ一覧!$E$11)*計算過程!$W$11*10^-3,0)</f>
        <v>0</v>
      </c>
      <c r="F715" s="18">
        <f>IF(G715&lt;0.3,(バックデータ一覧!$C$10*(バックデータ一覧!$C$12*計算過程!L715+バックデータ一覧!$C$13*LN(0.3)+バックデータ一覧!$C$14)^バックデータ一覧!$C$11+バックデータ一覧!$E$10*(0.3/(バックデータ一覧!$E$12*計算過程!L715+バックデータ一覧!$E$13*LN(0.3)+バックデータ一覧!$E$14))^バックデータ一覧!$E$11)*計算過程!$W$11*計算過程!G715/0.3*10^-3,0)</f>
        <v>4.3709229451521843E-2</v>
      </c>
      <c r="G715" s="18">
        <f t="shared" si="68"/>
        <v>1.4510740014622835E-2</v>
      </c>
      <c r="H715" s="18">
        <f t="shared" si="69"/>
        <v>0.44122693653650968</v>
      </c>
      <c r="I715" s="24">
        <v>0</v>
      </c>
      <c r="J715" s="24">
        <v>0</v>
      </c>
      <c r="K715" s="24">
        <v>0</v>
      </c>
      <c r="L715" s="14">
        <f>貼り付けシート!C715</f>
        <v>8.6999999999999993</v>
      </c>
      <c r="M715" s="14">
        <f>貼り付けシート!D715</f>
        <v>2.9</v>
      </c>
      <c r="N715" s="18">
        <f>貼り付けシート!E715</f>
        <v>41.763150040371407</v>
      </c>
      <c r="O715" s="18">
        <f>貼り付けシート!F715</f>
        <v>0.44122693653650968</v>
      </c>
      <c r="P715" s="19">
        <f t="shared" si="70"/>
        <v>0.44122693653650968</v>
      </c>
      <c r="Q715" s="19">
        <f t="shared" si="71"/>
        <v>0</v>
      </c>
    </row>
    <row r="716" spans="1:17">
      <c r="A716" s="38">
        <v>41669</v>
      </c>
      <c r="B716" s="49" t="s">
        <v>163</v>
      </c>
      <c r="C716" s="24">
        <f t="shared" si="66"/>
        <v>30.406921776000001</v>
      </c>
      <c r="D716" s="24">
        <f t="shared" si="67"/>
        <v>3.7205832560240175E-2</v>
      </c>
      <c r="E716" s="18">
        <f>IF(G716&gt;=0.3,(バックデータ一覧!$C$10*(バックデータ一覧!$C$12*計算過程!L716+バックデータ一覧!$C$13*LN(計算過程!G716)+バックデータ一覧!$C$14)^バックデータ一覧!$C$11+バックデータ一覧!$E$10*(計算過程!G716/(バックデータ一覧!$E$12*計算過程!L716+バックデータ一覧!$E$13*LN(計算過程!G716)+バックデータ一覧!$E$14))^バックデータ一覧!$E$11)*計算過程!$W$11*10^-3,0)</f>
        <v>0</v>
      </c>
      <c r="F716" s="18">
        <f>IF(G716&lt;0.3,(バックデータ一覧!$C$10*(バックデータ一覧!$C$12*計算過程!L716+バックデータ一覧!$C$13*LN(0.3)+バックデータ一覧!$C$14)^バックデータ一覧!$C$11+バックデータ一覧!$E$10*(0.3/(バックデータ一覧!$E$12*計算過程!L716+バックデータ一覧!$E$13*LN(0.3)+バックデータ一覧!$E$14))^バックデータ一覧!$E$11)*計算過程!$W$11*計算過程!G716/0.3*10^-3,0)</f>
        <v>3.7205832560240175E-2</v>
      </c>
      <c r="G716" s="18">
        <f t="shared" si="68"/>
        <v>1.2263420490841634E-2</v>
      </c>
      <c r="H716" s="18">
        <f t="shared" si="69"/>
        <v>0.37289286757121709</v>
      </c>
      <c r="I716" s="24">
        <v>0</v>
      </c>
      <c r="J716" s="24">
        <v>0</v>
      </c>
      <c r="K716" s="24">
        <v>0</v>
      </c>
      <c r="L716" s="14">
        <f>貼り付けシート!C716</f>
        <v>8.5</v>
      </c>
      <c r="M716" s="14">
        <f>貼り付けシート!D716</f>
        <v>3.2</v>
      </c>
      <c r="N716" s="18">
        <f>貼り付けシート!E716</f>
        <v>46.68980268753409</v>
      </c>
      <c r="O716" s="18">
        <f>貼り付けシート!F716</f>
        <v>0.37289286757121709</v>
      </c>
      <c r="P716" s="19">
        <f t="shared" si="70"/>
        <v>0.37289286757121709</v>
      </c>
      <c r="Q716" s="19">
        <f t="shared" si="71"/>
        <v>0</v>
      </c>
    </row>
    <row r="717" spans="1:17">
      <c r="A717" s="38">
        <v>41669</v>
      </c>
      <c r="B717" s="49" t="s">
        <v>164</v>
      </c>
      <c r="C717" s="24">
        <f t="shared" si="66"/>
        <v>30.406921776000001</v>
      </c>
      <c r="D717" s="24">
        <f t="shared" si="67"/>
        <v>4.3020229945837603E-2</v>
      </c>
      <c r="E717" s="18">
        <f>IF(G717&gt;=0.3,(バックデータ一覧!$C$10*(バックデータ一覧!$C$12*計算過程!L717+バックデータ一覧!$C$13*LN(計算過程!G717)+バックデータ一覧!$C$14)^バックデータ一覧!$C$11+バックデータ一覧!$E$10*(計算過程!G717/(バックデータ一覧!$E$12*計算過程!L717+バックデータ一覧!$E$13*LN(計算過程!G717)+バックデータ一覧!$E$14))^バックデータ一覧!$E$11)*計算過程!$W$11*10^-3,0)</f>
        <v>0</v>
      </c>
      <c r="F717" s="18">
        <f>IF(G717&lt;0.3,(バックデータ一覧!$C$10*(バックデータ一覧!$C$12*計算過程!L717+バックデータ一覧!$C$13*LN(0.3)+バックデータ一覧!$C$14)^バックデータ一覧!$C$11+バックデータ一覧!$E$10*(0.3/(バックデータ一覧!$E$12*計算過程!L717+バックデータ一覧!$E$13*LN(0.3)+バックデータ一覧!$E$14))^バックデータ一覧!$E$11)*計算過程!$W$11*計算過程!G717/0.3*10^-3,0)</f>
        <v>4.3020229945837603E-2</v>
      </c>
      <c r="G717" s="18">
        <f t="shared" si="68"/>
        <v>1.4333464963653026E-2</v>
      </c>
      <c r="H717" s="18">
        <f t="shared" si="69"/>
        <v>0.43583654792883425</v>
      </c>
      <c r="I717" s="24">
        <v>0</v>
      </c>
      <c r="J717" s="24">
        <v>0</v>
      </c>
      <c r="K717" s="24">
        <v>0</v>
      </c>
      <c r="L717" s="14">
        <f>貼り付けシート!C717</f>
        <v>8.8000000000000007</v>
      </c>
      <c r="M717" s="14">
        <f>貼り付けシート!D717</f>
        <v>3.3</v>
      </c>
      <c r="N717" s="18">
        <f>貼り付けシート!E717</f>
        <v>47.172858040168776</v>
      </c>
      <c r="O717" s="18">
        <f>貼り付けシート!F717</f>
        <v>0.43583654792883425</v>
      </c>
      <c r="P717" s="19">
        <f t="shared" si="70"/>
        <v>0.43583654792883425</v>
      </c>
      <c r="Q717" s="19">
        <f t="shared" si="71"/>
        <v>0</v>
      </c>
    </row>
    <row r="718" spans="1:17">
      <c r="A718" s="38">
        <v>41669</v>
      </c>
      <c r="B718" s="49" t="s">
        <v>165</v>
      </c>
      <c r="C718" s="24">
        <f t="shared" si="66"/>
        <v>30.406921776000001</v>
      </c>
      <c r="D718" s="24">
        <f t="shared" si="67"/>
        <v>5.1966911543128762E-2</v>
      </c>
      <c r="E718" s="18">
        <f>IF(G718&gt;=0.3,(バックデータ一覧!$C$10*(バックデータ一覧!$C$12*計算過程!L718+バックデータ一覧!$C$13*LN(計算過程!G718)+バックデータ一覧!$C$14)^バックデータ一覧!$C$11+バックデータ一覧!$E$10*(計算過程!G718/(バックデータ一覧!$E$12*計算過程!L718+バックデータ一覧!$E$13*LN(計算過程!G718)+バックデータ一覧!$E$14))^バックデータ一覧!$E$11)*計算過程!$W$11*10^-3,0)</f>
        <v>0</v>
      </c>
      <c r="F718" s="18">
        <f>IF(G718&lt;0.3,(バックデータ一覧!$C$10*(バックデータ一覧!$C$12*計算過程!L718+バックデータ一覧!$C$13*LN(0.3)+バックデータ一覧!$C$14)^バックデータ一覧!$C$11+バックデータ一覧!$E$10*(0.3/(バックデータ一覧!$E$12*計算過程!L718+バックデータ一覧!$E$13*LN(0.3)+バックデータ一覧!$E$14))^バックデータ一覧!$E$11)*計算過程!$W$11*計算過程!G718/0.3*10^-3,0)</f>
        <v>5.1966911543128762E-2</v>
      </c>
      <c r="G718" s="18">
        <f t="shared" si="68"/>
        <v>1.7006802397002172E-2</v>
      </c>
      <c r="H718" s="18">
        <f t="shared" si="69"/>
        <v>0.5171245101455344</v>
      </c>
      <c r="I718" s="24">
        <v>0</v>
      </c>
      <c r="J718" s="24">
        <v>0</v>
      </c>
      <c r="K718" s="24">
        <v>0</v>
      </c>
      <c r="L718" s="14">
        <f>貼り付けシート!C718</f>
        <v>8.3000000000000007</v>
      </c>
      <c r="M718" s="14">
        <f>貼り付けシート!D718</f>
        <v>3.4</v>
      </c>
      <c r="N718" s="18">
        <f>貼り付けシート!E718</f>
        <v>50.269753481025333</v>
      </c>
      <c r="O718" s="18">
        <f>貼り付けシート!F718</f>
        <v>0.5171245101455344</v>
      </c>
      <c r="P718" s="19">
        <f t="shared" si="70"/>
        <v>0.5171245101455344</v>
      </c>
      <c r="Q718" s="19">
        <f t="shared" si="71"/>
        <v>0</v>
      </c>
    </row>
    <row r="719" spans="1:17">
      <c r="A719" s="38">
        <v>41669</v>
      </c>
      <c r="B719" s="49" t="s">
        <v>166</v>
      </c>
      <c r="C719" s="24">
        <f t="shared" si="66"/>
        <v>30.406921776000001</v>
      </c>
      <c r="D719" s="24">
        <f t="shared" si="67"/>
        <v>0.20410512529359534</v>
      </c>
      <c r="E719" s="18">
        <f>IF(G719&gt;=0.3,(バックデータ一覧!$C$10*(バックデータ一覧!$C$12*計算過程!L719+バックデータ一覧!$C$13*LN(計算過程!G719)+バックデータ一覧!$C$14)^バックデータ一覧!$C$11+バックデータ一覧!$E$10*(計算過程!G719/(バックデータ一覧!$E$12*計算過程!L719+バックデータ一覧!$E$13*LN(計算過程!G719)+バックデータ一覧!$E$14))^バックデータ一覧!$E$11)*計算過程!$W$11*10^-3,0)</f>
        <v>0</v>
      </c>
      <c r="F719" s="18">
        <f>IF(G719&lt;0.3,(バックデータ一覧!$C$10*(バックデータ一覧!$C$12*計算過程!L719+バックデータ一覧!$C$13*LN(0.3)+バックデータ一覧!$C$14)^バックデータ一覧!$C$11+バックデータ一覧!$E$10*(0.3/(バックデータ一覧!$E$12*計算過程!L719+バックデータ一覧!$E$13*LN(0.3)+バックデータ一覧!$E$14))^バックデータ一覧!$E$11)*計算過程!$W$11*計算過程!G719/0.3*10^-3,0)</f>
        <v>0.20410512529359534</v>
      </c>
      <c r="G719" s="18">
        <f t="shared" si="68"/>
        <v>6.5158069674608049E-2</v>
      </c>
      <c r="H719" s="18">
        <f t="shared" si="69"/>
        <v>1.9812563276709647</v>
      </c>
      <c r="I719" s="24">
        <v>0</v>
      </c>
      <c r="J719" s="24">
        <v>0</v>
      </c>
      <c r="K719" s="24">
        <v>0</v>
      </c>
      <c r="L719" s="14">
        <f>貼り付けシート!C719</f>
        <v>7.6</v>
      </c>
      <c r="M719" s="14">
        <f>貼り付けシート!D719</f>
        <v>3.4</v>
      </c>
      <c r="N719" s="18">
        <f>貼り付けシート!E719</f>
        <v>52.724531671633166</v>
      </c>
      <c r="O719" s="18">
        <f>貼り付けシート!F719</f>
        <v>1.9812563276709647</v>
      </c>
      <c r="P719" s="19">
        <f t="shared" si="70"/>
        <v>1.9812563276709647</v>
      </c>
      <c r="Q719" s="19">
        <f t="shared" si="71"/>
        <v>0</v>
      </c>
    </row>
    <row r="720" spans="1:17">
      <c r="A720" s="38">
        <v>41669</v>
      </c>
      <c r="B720" s="49" t="s">
        <v>167</v>
      </c>
      <c r="C720" s="24">
        <f t="shared" si="66"/>
        <v>30.406921776000001</v>
      </c>
      <c r="D720" s="24">
        <f t="shared" si="67"/>
        <v>0.77518793946189923</v>
      </c>
      <c r="E720" s="18">
        <f>IF(G720&gt;=0.3,(バックデータ一覧!$C$10*(バックデータ一覧!$C$12*計算過程!L720+バックデータ一覧!$C$13*LN(計算過程!G720)+バックデータ一覧!$C$14)^バックデータ一覧!$C$11+バックデータ一覧!$E$10*(計算過程!G720/(バックデータ一覧!$E$12*計算過程!L720+バックデータ一覧!$E$13*LN(計算過程!G720)+バックデータ一覧!$E$14))^バックデータ一覧!$E$11)*計算過程!$W$11*10^-3,0)</f>
        <v>0</v>
      </c>
      <c r="F720" s="18">
        <f>IF(G720&lt;0.3,(バックデータ一覧!$C$10*(バックデータ一覧!$C$12*計算過程!L720+バックデータ一覧!$C$13*LN(0.3)+バックデータ一覧!$C$14)^バックデータ一覧!$C$11+バックデータ一覧!$E$10*(0.3/(バックデータ一覧!$E$12*計算過程!L720+バックデータ一覧!$E$13*LN(0.3)+バックデータ一覧!$E$14))^バックデータ一覧!$E$11)*計算過程!$W$11*計算過程!G720/0.3*10^-3,0)</f>
        <v>0.77518793946189923</v>
      </c>
      <c r="G720" s="18">
        <f t="shared" si="68"/>
        <v>0.2381451718726392</v>
      </c>
      <c r="H720" s="18">
        <f t="shared" si="69"/>
        <v>7.2412616124634157</v>
      </c>
      <c r="I720" s="24">
        <v>0</v>
      </c>
      <c r="J720" s="24">
        <v>0</v>
      </c>
      <c r="K720" s="24">
        <v>0</v>
      </c>
      <c r="L720" s="14">
        <f>貼り付けシート!C720</f>
        <v>6.5</v>
      </c>
      <c r="M720" s="14">
        <f>貼り付けシート!D720</f>
        <v>3.5</v>
      </c>
      <c r="N720" s="18">
        <f>貼り付けシート!E720</f>
        <v>58.520295303882094</v>
      </c>
      <c r="O720" s="18">
        <f>貼り付けシート!F720</f>
        <v>7.2412616124634157</v>
      </c>
      <c r="P720" s="19">
        <f t="shared" si="70"/>
        <v>7.2412616124634157</v>
      </c>
      <c r="Q720" s="19">
        <f t="shared" si="71"/>
        <v>0</v>
      </c>
    </row>
    <row r="721" spans="1:17">
      <c r="A721" s="38">
        <v>41669</v>
      </c>
      <c r="B721" s="49" t="s">
        <v>168</v>
      </c>
      <c r="C721" s="24">
        <f t="shared" si="66"/>
        <v>30.406921776000001</v>
      </c>
      <c r="D721" s="24">
        <f t="shared" si="67"/>
        <v>0.9135908236819863</v>
      </c>
      <c r="E721" s="18">
        <f>IF(G721&gt;=0.3,(バックデータ一覧!$C$10*(バックデータ一覧!$C$12*計算過程!L721+バックデータ一覧!$C$13*LN(計算過程!G721)+バックデータ一覧!$C$14)^バックデータ一覧!$C$11+バックデータ一覧!$E$10*(計算過程!G721/(バックデータ一覧!$E$12*計算過程!L721+バックデータ一覧!$E$13*LN(計算過程!G721)+バックデータ一覧!$E$14))^バックデータ一覧!$E$11)*計算過程!$W$11*10^-3,0)</f>
        <v>0</v>
      </c>
      <c r="F721" s="18">
        <f>IF(G721&lt;0.3,(バックデータ一覧!$C$10*(バックデータ一覧!$C$12*計算過程!L721+バックデータ一覧!$C$13*LN(0.3)+バックデータ一覧!$C$14)^バックデータ一覧!$C$11+バックデータ一覧!$E$10*(0.3/(バックデータ一覧!$E$12*計算過程!L721+バックデータ一覧!$E$13*LN(0.3)+バックデータ一覧!$E$14))^バックデータ一覧!$E$11)*計算過程!$W$11*計算過程!G721/0.3*10^-3,0)</f>
        <v>0.9135908236819863</v>
      </c>
      <c r="G721" s="18">
        <f t="shared" si="68"/>
        <v>0.26575287732670361</v>
      </c>
      <c r="H721" s="18">
        <f t="shared" si="69"/>
        <v>8.080726952620001</v>
      </c>
      <c r="I721" s="24">
        <v>0</v>
      </c>
      <c r="J721" s="24">
        <v>0</v>
      </c>
      <c r="K721" s="24">
        <v>0</v>
      </c>
      <c r="L721" s="14">
        <f>貼り付けシート!C721</f>
        <v>4.9000000000000004</v>
      </c>
      <c r="M721" s="14">
        <f>貼り付けシート!D721</f>
        <v>3.7</v>
      </c>
      <c r="N721" s="18">
        <f>貼り付けシート!E721</f>
        <v>69.102617664062265</v>
      </c>
      <c r="O721" s="18">
        <f>貼り付けシート!F721</f>
        <v>8.080726952620001</v>
      </c>
      <c r="P721" s="19">
        <f t="shared" si="70"/>
        <v>8.080726952620001</v>
      </c>
      <c r="Q721" s="19">
        <f t="shared" si="71"/>
        <v>0</v>
      </c>
    </row>
    <row r="722" spans="1:17">
      <c r="A722" s="38">
        <v>41669</v>
      </c>
      <c r="B722" s="49" t="s">
        <v>169</v>
      </c>
      <c r="C722" s="24">
        <f t="shared" si="66"/>
        <v>30.406921776000001</v>
      </c>
      <c r="D722" s="24">
        <f t="shared" si="67"/>
        <v>1.2298678601616242</v>
      </c>
      <c r="E722" s="18">
        <f>IF(G722&gt;=0.3,(バックデータ一覧!$C$10*(バックデータ一覧!$C$12*計算過程!L722+バックデータ一覧!$C$13*LN(計算過程!G722)+バックデータ一覧!$C$14)^バックデータ一覧!$C$11+バックデータ一覧!$E$10*(計算過程!G722/(バックデータ一覧!$E$12*計算過程!L722+バックデータ一覧!$E$13*LN(計算過程!G722)+バックデータ一覧!$E$14))^バックデータ一覧!$E$11)*計算過程!$W$11*10^-3,0)</f>
        <v>1.2298678601616242</v>
      </c>
      <c r="F722" s="18">
        <f>IF(G722&lt;0.3,(バックデータ一覧!$C$10*(バックデータ一覧!$C$12*計算過程!L722+バックデータ一覧!$C$13*LN(0.3)+バックデータ一覧!$C$14)^バックデータ一覧!$C$11+バックデータ一覧!$E$10*(0.3/(バックデータ一覧!$E$12*計算過程!L722+バックデータ一覧!$E$13*LN(0.3)+バックデータ一覧!$E$14))^バックデータ一覧!$E$11)*計算過程!$W$11*計算過程!G722/0.3*10^-3,0)</f>
        <v>0</v>
      </c>
      <c r="G722" s="18">
        <f t="shared" si="68"/>
        <v>0.3557815616099535</v>
      </c>
      <c r="H722" s="18">
        <f t="shared" si="69"/>
        <v>10.818222113216981</v>
      </c>
      <c r="I722" s="24">
        <v>0</v>
      </c>
      <c r="J722" s="24">
        <v>0</v>
      </c>
      <c r="K722" s="24">
        <v>0</v>
      </c>
      <c r="L722" s="14">
        <f>貼り付けシート!C722</f>
        <v>4.2</v>
      </c>
      <c r="M722" s="14">
        <f>貼り付けシート!D722</f>
        <v>3.8</v>
      </c>
      <c r="N722" s="18">
        <f>貼り付けシート!E722</f>
        <v>74.522669366494682</v>
      </c>
      <c r="O722" s="18">
        <f>貼り付けシート!F722</f>
        <v>10.818222113216981</v>
      </c>
      <c r="P722" s="19">
        <f t="shared" si="70"/>
        <v>10.818222113216981</v>
      </c>
      <c r="Q722" s="19">
        <f t="shared" si="71"/>
        <v>0</v>
      </c>
    </row>
    <row r="723" spans="1:17">
      <c r="A723" s="38">
        <v>41669</v>
      </c>
      <c r="B723" s="49" t="s">
        <v>170</v>
      </c>
      <c r="C723" s="24">
        <f t="shared" si="66"/>
        <v>30.406921776000001</v>
      </c>
      <c r="D723" s="24">
        <f t="shared" si="67"/>
        <v>1.2866275549973687</v>
      </c>
      <c r="E723" s="18">
        <f>IF(G723&gt;=0.3,(バックデータ一覧!$C$10*(バックデータ一覧!$C$12*計算過程!L723+バックデータ一覧!$C$13*LN(計算過程!G723)+バックデータ一覧!$C$14)^バックデータ一覧!$C$11+バックデータ一覧!$E$10*(計算過程!G723/(バックデータ一覧!$E$12*計算過程!L723+バックデータ一覧!$E$13*LN(計算過程!G723)+バックデータ一覧!$E$14))^バックデータ一覧!$E$11)*計算過程!$W$11*10^-3,0)</f>
        <v>1.2866275549973687</v>
      </c>
      <c r="F723" s="18">
        <f>IF(G723&lt;0.3,(バックデータ一覧!$C$10*(バックデータ一覧!$C$12*計算過程!L723+バックデータ一覧!$C$13*LN(0.3)+バックデータ一覧!$C$14)^バックデータ一覧!$C$11+バックデータ一覧!$E$10*(0.3/(バックデータ一覧!$E$12*計算過程!L723+バックデータ一覧!$E$13*LN(0.3)+バックデータ一覧!$E$14))^バックデータ一覧!$E$11)*計算過程!$W$11*計算過程!G723/0.3*10^-3,0)</f>
        <v>0</v>
      </c>
      <c r="G723" s="18">
        <f t="shared" si="68"/>
        <v>0.36974619461843555</v>
      </c>
      <c r="H723" s="18">
        <f t="shared" si="69"/>
        <v>11.242843616736442</v>
      </c>
      <c r="I723" s="24">
        <v>0</v>
      </c>
      <c r="J723" s="24">
        <v>0</v>
      </c>
      <c r="K723" s="24">
        <v>0</v>
      </c>
      <c r="L723" s="14">
        <f>貼り付けシート!C723</f>
        <v>3.8</v>
      </c>
      <c r="M723" s="14">
        <f>貼り付けシート!D723</f>
        <v>3.7</v>
      </c>
      <c r="N723" s="18">
        <f>貼り付けシート!E723</f>
        <v>74.643349548230773</v>
      </c>
      <c r="O723" s="18">
        <f>貼り付けシート!F723</f>
        <v>11.242843616736442</v>
      </c>
      <c r="P723" s="19">
        <f t="shared" si="70"/>
        <v>11.242843616736442</v>
      </c>
      <c r="Q723" s="19">
        <f t="shared" si="71"/>
        <v>0</v>
      </c>
    </row>
    <row r="724" spans="1:17">
      <c r="A724" s="38">
        <v>41669</v>
      </c>
      <c r="B724" s="49" t="s">
        <v>171</v>
      </c>
      <c r="C724" s="24">
        <f t="shared" si="66"/>
        <v>30.406921776000001</v>
      </c>
      <c r="D724" s="24">
        <f t="shared" si="67"/>
        <v>1.5727956659362887</v>
      </c>
      <c r="E724" s="18">
        <f>IF(G724&gt;=0.3,(バックデータ一覧!$C$10*(バックデータ一覧!$C$12*計算過程!L724+バックデータ一覧!$C$13*LN(計算過程!G724)+バックデータ一覧!$C$14)^バックデータ一覧!$C$11+バックデータ一覧!$E$10*(計算過程!G724/(バックデータ一覧!$E$12*計算過程!L724+バックデータ一覧!$E$13*LN(計算過程!G724)+バックデータ一覧!$E$14))^バックデータ一覧!$E$11)*計算過程!$W$11*10^-3,0)</f>
        <v>1.5727956659362887</v>
      </c>
      <c r="F724" s="18">
        <f>IF(G724&lt;0.3,(バックデータ一覧!$C$10*(バックデータ一覧!$C$12*計算過程!L724+バックデータ一覧!$C$13*LN(0.3)+バックデータ一覧!$C$14)^バックデータ一覧!$C$11+バックデータ一覧!$E$10*(0.3/(バックデータ一覧!$E$12*計算過程!L724+バックデータ一覧!$E$13*LN(0.3)+バックデータ一覧!$E$14))^バックデータ一覧!$E$11)*計算過程!$W$11*計算過程!G724/0.3*10^-3,0)</f>
        <v>0</v>
      </c>
      <c r="G724" s="18">
        <f t="shared" si="68"/>
        <v>0.46565041170033566</v>
      </c>
      <c r="H724" s="18">
        <f t="shared" si="69"/>
        <v>14.158995643534302</v>
      </c>
      <c r="I724" s="24">
        <v>0</v>
      </c>
      <c r="J724" s="24">
        <v>0</v>
      </c>
      <c r="K724" s="24">
        <v>0</v>
      </c>
      <c r="L724" s="14">
        <f>貼り付けシート!C724</f>
        <v>3.3</v>
      </c>
      <c r="M724" s="14">
        <f>貼り付けシート!D724</f>
        <v>3.8</v>
      </c>
      <c r="N724" s="18">
        <f>貼り付けシート!E724</f>
        <v>79.401463396560601</v>
      </c>
      <c r="O724" s="18">
        <f>貼り付けシート!F724</f>
        <v>14.158995643534302</v>
      </c>
      <c r="P724" s="19">
        <f t="shared" si="70"/>
        <v>14.158995643534302</v>
      </c>
      <c r="Q724" s="19">
        <f t="shared" si="71"/>
        <v>0</v>
      </c>
    </row>
    <row r="725" spans="1:17">
      <c r="A725" s="38">
        <v>41669</v>
      </c>
      <c r="B725" s="49" t="s">
        <v>172</v>
      </c>
      <c r="C725" s="24">
        <f t="shared" si="66"/>
        <v>30.406921776000001</v>
      </c>
      <c r="D725" s="24">
        <f t="shared" si="67"/>
        <v>1.5775976304148738</v>
      </c>
      <c r="E725" s="18">
        <f>IF(G725&gt;=0.3,(バックデータ一覧!$C$10*(バックデータ一覧!$C$12*計算過程!L725+バックデータ一覧!$C$13*LN(計算過程!G725)+バックデータ一覧!$C$14)^バックデータ一覧!$C$11+バックデータ一覧!$E$10*(計算過程!G725/(バックデータ一覧!$E$12*計算過程!L725+バックデータ一覧!$E$13*LN(計算過程!G725)+バックデータ一覧!$E$14))^バックデータ一覧!$E$11)*計算過程!$W$11*10^-3,0)</f>
        <v>1.5775976304148738</v>
      </c>
      <c r="F725" s="18">
        <f>IF(G725&lt;0.3,(バックデータ一覧!$C$10*(バックデータ一覧!$C$12*計算過程!L725+バックデータ一覧!$C$13*LN(0.3)+バックデータ一覧!$C$14)^バックデータ一覧!$C$11+バックデータ一覧!$E$10*(0.3/(バックデータ一覧!$E$12*計算過程!L725+バックデータ一覧!$E$13*LN(0.3)+バックデータ一覧!$E$14))^バックデータ一覧!$E$11)*計算過程!$W$11*計算過程!G725/0.3*10^-3,0)</f>
        <v>0</v>
      </c>
      <c r="G725" s="18">
        <f t="shared" si="68"/>
        <v>0.46749063122264883</v>
      </c>
      <c r="H725" s="18">
        <f t="shared" si="69"/>
        <v>14.214951054599947</v>
      </c>
      <c r="I725" s="24">
        <v>0</v>
      </c>
      <c r="J725" s="24">
        <v>0</v>
      </c>
      <c r="K725" s="24">
        <v>0</v>
      </c>
      <c r="L725" s="14">
        <f>貼り付けシート!C725</f>
        <v>3.3</v>
      </c>
      <c r="M725" s="14">
        <f>貼り付けシート!D725</f>
        <v>3.7</v>
      </c>
      <c r="N725" s="18">
        <f>貼り付けシート!E725</f>
        <v>77.324307275304378</v>
      </c>
      <c r="O725" s="18">
        <f>貼り付けシート!F725</f>
        <v>14.214951054599947</v>
      </c>
      <c r="P725" s="19">
        <f t="shared" si="70"/>
        <v>14.214951054599947</v>
      </c>
      <c r="Q725" s="19">
        <f t="shared" si="71"/>
        <v>0</v>
      </c>
    </row>
    <row r="726" spans="1:17">
      <c r="A726" s="38">
        <v>41670</v>
      </c>
      <c r="B726" s="49" t="s">
        <v>149</v>
      </c>
      <c r="C726" s="24">
        <f t="shared" si="66"/>
        <v>30.406921776000001</v>
      </c>
      <c r="D726" s="24">
        <f t="shared" si="67"/>
        <v>1.6414699437514417</v>
      </c>
      <c r="E726" s="18">
        <f>IF(G726&gt;=0.3,(バックデータ一覧!$C$10*(バックデータ一覧!$C$12*計算過程!L726+バックデータ一覧!$C$13*LN(計算過程!G726)+バックデータ一覧!$C$14)^バックデータ一覧!$C$11+バックデータ一覧!$E$10*(計算過程!G726/(バックデータ一覧!$E$12*計算過程!L726+バックデータ一覧!$E$13*LN(計算過程!G726)+バックデータ一覧!$E$14))^バックデータ一覧!$E$11)*計算過程!$W$11*10^-3,0)</f>
        <v>1.6414699437514417</v>
      </c>
      <c r="F726" s="18">
        <f>IF(G726&lt;0.3,(バックデータ一覧!$C$10*(バックデータ一覧!$C$12*計算過程!L726+バックデータ一覧!$C$13*LN(0.3)+バックデータ一覧!$C$14)^バックデータ一覧!$C$11+バックデータ一覧!$E$10*(0.3/(バックデータ一覧!$E$12*計算過程!L726+バックデータ一覧!$E$13*LN(0.3)+バックデータ一覧!$E$14))^バックデータ一覧!$E$11)*計算過程!$W$11*計算過程!G726/0.3*10^-3,0)</f>
        <v>0</v>
      </c>
      <c r="G726" s="18">
        <f t="shared" si="68"/>
        <v>0.48893714546256117</v>
      </c>
      <c r="H726" s="18">
        <f t="shared" si="69"/>
        <v>14.867073535460831</v>
      </c>
      <c r="I726" s="24">
        <v>0</v>
      </c>
      <c r="J726" s="24">
        <v>0</v>
      </c>
      <c r="K726" s="24">
        <v>0</v>
      </c>
      <c r="L726" s="14">
        <f>貼り付けシート!C726</f>
        <v>3.1</v>
      </c>
      <c r="M726" s="14">
        <f>貼り付けシート!D726</f>
        <v>3.7</v>
      </c>
      <c r="N726" s="18">
        <f>貼り付けシート!E726</f>
        <v>78.426616629936717</v>
      </c>
      <c r="O726" s="18">
        <f>貼り付けシート!F726</f>
        <v>14.867073535460831</v>
      </c>
      <c r="P726" s="19">
        <f t="shared" si="70"/>
        <v>14.867073535460831</v>
      </c>
      <c r="Q726" s="19">
        <f t="shared" si="71"/>
        <v>0</v>
      </c>
    </row>
    <row r="727" spans="1:17">
      <c r="A727" s="38">
        <v>41670</v>
      </c>
      <c r="B727" s="49" t="s">
        <v>150</v>
      </c>
      <c r="C727" s="24">
        <f t="shared" si="66"/>
        <v>23.413329767519997</v>
      </c>
      <c r="D727" s="24">
        <f t="shared" si="67"/>
        <v>2.0403933709413704</v>
      </c>
      <c r="E727" s="18">
        <f>IF(G727&gt;=0.3,(バックデータ一覧!$C$10*(バックデータ一覧!$C$12*計算過程!L727+バックデータ一覧!$C$13*LN(計算過程!G727)+バックデータ一覧!$C$14)^バックデータ一覧!$C$11+バックデータ一覧!$E$10*(計算過程!G727/(バックデータ一覧!$E$12*計算過程!L727+バックデータ一覧!$E$13*LN(計算過程!G727)+バックデータ一覧!$E$14))^バックデータ一覧!$E$11)*計算過程!$W$11*10^-3,0)</f>
        <v>2.0403933709413704</v>
      </c>
      <c r="F727" s="18">
        <f>IF(G727&lt;0.3,(バックデータ一覧!$C$10*(バックデータ一覧!$C$12*計算過程!L727+バックデータ一覧!$C$13*LN(0.3)+バックデータ一覧!$C$14)^バックデータ一覧!$C$11+バックデータ一覧!$E$10*(0.3/(バックデータ一覧!$E$12*計算過程!L727+バックデータ一覧!$E$13*LN(0.3)+バックデータ一覧!$E$14))^バックデータ一覧!$E$11)*計算過程!$W$11*計算過程!G727/0.3*10^-3,0)</f>
        <v>0</v>
      </c>
      <c r="G727" s="18">
        <f t="shared" si="68"/>
        <v>0.65364711182937096</v>
      </c>
      <c r="H727" s="18">
        <f t="shared" si="69"/>
        <v>19.875396598504008</v>
      </c>
      <c r="I727" s="24">
        <v>0</v>
      </c>
      <c r="J727" s="24">
        <v>0</v>
      </c>
      <c r="K727" s="24">
        <v>0</v>
      </c>
      <c r="L727" s="14">
        <f>貼り付けシート!C727</f>
        <v>2.8</v>
      </c>
      <c r="M727" s="14">
        <f>貼り付けシート!D727</f>
        <v>3.7</v>
      </c>
      <c r="N727" s="18">
        <f>貼り付けシート!E727</f>
        <v>80.113081217575171</v>
      </c>
      <c r="O727" s="18">
        <f>貼り付けシート!F727</f>
        <v>15.304055380848087</v>
      </c>
      <c r="P727" s="19">
        <f t="shared" si="70"/>
        <v>15.304055380848087</v>
      </c>
      <c r="Q727" s="19">
        <f t="shared" si="71"/>
        <v>0</v>
      </c>
    </row>
    <row r="728" spans="1:17">
      <c r="A728" s="38">
        <v>41670</v>
      </c>
      <c r="B728" s="49" t="s">
        <v>151</v>
      </c>
      <c r="C728" s="24">
        <f t="shared" si="66"/>
        <v>30.406921776000001</v>
      </c>
      <c r="D728" s="24">
        <f t="shared" si="67"/>
        <v>1.7034154109331949</v>
      </c>
      <c r="E728" s="18">
        <f>IF(G728&gt;=0.3,(バックデータ一覧!$C$10*(バックデータ一覧!$C$12*計算過程!L728+バックデータ一覧!$C$13*LN(計算過程!G728)+バックデータ一覧!$C$14)^バックデータ一覧!$C$11+バックデータ一覧!$E$10*(計算過程!G728/(バックデータ一覧!$E$12*計算過程!L728+バックデータ一覧!$E$13*LN(計算過程!G728)+バックデータ一覧!$E$14))^バックデータ一覧!$E$11)*計算過程!$W$11*10^-3,0)</f>
        <v>1.7034154109331949</v>
      </c>
      <c r="F728" s="18">
        <f>IF(G728&lt;0.3,(バックデータ一覧!$C$10*(バックデータ一覧!$C$12*計算過程!L728+バックデータ一覧!$C$13*LN(0.3)+バックデータ一覧!$C$14)^バックデータ一覧!$C$11+バックデータ一覧!$E$10*(0.3/(バックデータ一覧!$E$12*計算過程!L728+バックデータ一覧!$E$13*LN(0.3)+バックデータ一覧!$E$14))^バックデータ一覧!$E$11)*計算過程!$W$11*計算過程!G728/0.3*10^-3,0)</f>
        <v>0</v>
      </c>
      <c r="G728" s="18">
        <f t="shared" si="68"/>
        <v>0.50826941266604608</v>
      </c>
      <c r="H728" s="18">
        <f t="shared" si="69"/>
        <v>15.454908272069929</v>
      </c>
      <c r="I728" s="24">
        <v>0</v>
      </c>
      <c r="J728" s="24">
        <v>0</v>
      </c>
      <c r="K728" s="24">
        <v>0</v>
      </c>
      <c r="L728" s="14">
        <f>貼り付けシート!C728</f>
        <v>2.8</v>
      </c>
      <c r="M728" s="14">
        <f>貼り付けシート!D728</f>
        <v>3.5</v>
      </c>
      <c r="N728" s="18">
        <f>貼り付けシート!E728</f>
        <v>75.806875456360856</v>
      </c>
      <c r="O728" s="18">
        <f>貼り付けシート!F728</f>
        <v>15.454908272069929</v>
      </c>
      <c r="P728" s="19">
        <f t="shared" si="70"/>
        <v>15.454908272069929</v>
      </c>
      <c r="Q728" s="19">
        <f t="shared" si="71"/>
        <v>0</v>
      </c>
    </row>
    <row r="729" spans="1:17">
      <c r="A729" s="38">
        <v>41670</v>
      </c>
      <c r="B729" s="49" t="s">
        <v>152</v>
      </c>
      <c r="C729" s="24">
        <f t="shared" si="66"/>
        <v>30.406921776000001</v>
      </c>
      <c r="D729" s="24">
        <f t="shared" si="67"/>
        <v>1.7769998862418406</v>
      </c>
      <c r="E729" s="18">
        <f>IF(G729&gt;=0.3,(バックデータ一覧!$C$10*(バックデータ一覧!$C$12*計算過程!L729+バックデータ一覧!$C$13*LN(計算過程!G729)+バックデータ一覧!$C$14)^バックデータ一覧!$C$11+バックデータ一覧!$E$10*(計算過程!G729/(バックデータ一覧!$E$12*計算過程!L729+バックデータ一覧!$E$13*LN(計算過程!G729)+バックデータ一覧!$E$14))^バックデータ一覧!$E$11)*計算過程!$W$11*10^-3,0)</f>
        <v>1.7769998862418406</v>
      </c>
      <c r="F729" s="18">
        <f>IF(G729&lt;0.3,(バックデータ一覧!$C$10*(バックデータ一覧!$C$12*計算過程!L729+バックデータ一覧!$C$13*LN(0.3)+バックデータ一覧!$C$14)^バックデータ一覧!$C$11+バックデータ一覧!$E$10*(0.3/(バックデータ一覧!$E$12*計算過程!L729+バックデータ一覧!$E$13*LN(0.3)+バックデータ一覧!$E$14))^バックデータ一覧!$E$11)*計算過程!$W$11*計算過程!G729/0.3*10^-3,0)</f>
        <v>0</v>
      </c>
      <c r="G729" s="18">
        <f t="shared" si="68"/>
        <v>0.52526986047563506</v>
      </c>
      <c r="H729" s="18">
        <f t="shared" si="69"/>
        <v>15.97183955877307</v>
      </c>
      <c r="I729" s="24">
        <v>0</v>
      </c>
      <c r="J729" s="24">
        <v>0</v>
      </c>
      <c r="K729" s="24">
        <v>0</v>
      </c>
      <c r="L729" s="14">
        <f>貼り付けシート!C729</f>
        <v>2.1</v>
      </c>
      <c r="M729" s="14">
        <f>貼り付けシート!D729</f>
        <v>3.5</v>
      </c>
      <c r="N729" s="18">
        <f>貼り付けシート!E729</f>
        <v>79.681333206431816</v>
      </c>
      <c r="O729" s="18">
        <f>貼り付けシート!F729</f>
        <v>15.97183955877307</v>
      </c>
      <c r="P729" s="19">
        <f t="shared" si="70"/>
        <v>15.97183955877307</v>
      </c>
      <c r="Q729" s="19">
        <f t="shared" si="71"/>
        <v>0</v>
      </c>
    </row>
    <row r="730" spans="1:17">
      <c r="A730" s="38">
        <v>41670</v>
      </c>
      <c r="B730" s="49" t="s">
        <v>153</v>
      </c>
      <c r="C730" s="24">
        <f t="shared" si="66"/>
        <v>23.413329767519997</v>
      </c>
      <c r="D730" s="24">
        <f t="shared" si="67"/>
        <v>2.1783820478455658</v>
      </c>
      <c r="E730" s="18">
        <f>IF(G730&gt;=0.3,(バックデータ一覧!$C$10*(バックデータ一覧!$C$12*計算過程!L730+バックデータ一覧!$C$13*LN(計算過程!G730)+バックデータ一覧!$C$14)^バックデータ一覧!$C$11+バックデータ一覧!$E$10*(計算過程!G730/(バックデータ一覧!$E$12*計算過程!L730+バックデータ一覧!$E$13*LN(計算過程!G730)+バックデータ一覧!$E$14))^バックデータ一覧!$E$11)*計算過程!$W$11*10^-3,0)</f>
        <v>2.1783820478455658</v>
      </c>
      <c r="F730" s="18">
        <f>IF(G730&lt;0.3,(バックデータ一覧!$C$10*(バックデータ一覧!$C$12*計算過程!L730+バックデータ一覧!$C$13*LN(0.3)+バックデータ一覧!$C$14)^バックデータ一覧!$C$11+バックデータ一覧!$E$10*(0.3/(バックデータ一覧!$E$12*計算過程!L730+バックデータ一覧!$E$13*LN(0.3)+バックデータ一覧!$E$14))^バックデータ一覧!$E$11)*計算過程!$W$11*計算過程!G730/0.3*10^-3,0)</f>
        <v>0</v>
      </c>
      <c r="G730" s="18">
        <f t="shared" si="68"/>
        <v>0.69545573659938698</v>
      </c>
      <c r="H730" s="18">
        <f t="shared" si="69"/>
        <v>21.146668181448021</v>
      </c>
      <c r="I730" s="24">
        <v>0</v>
      </c>
      <c r="J730" s="24">
        <v>0</v>
      </c>
      <c r="K730" s="24">
        <v>0</v>
      </c>
      <c r="L730" s="14">
        <f>貼り付けシート!C730</f>
        <v>1.8</v>
      </c>
      <c r="M730" s="14">
        <f>貼り付けシート!D730</f>
        <v>3.6</v>
      </c>
      <c r="N730" s="18">
        <f>貼り付けシート!E730</f>
        <v>83.721553205259298</v>
      </c>
      <c r="O730" s="18">
        <f>貼り付けシート!F730</f>
        <v>16.282934499714976</v>
      </c>
      <c r="P730" s="19">
        <f t="shared" si="70"/>
        <v>16.282934499714976</v>
      </c>
      <c r="Q730" s="19">
        <f t="shared" si="71"/>
        <v>0</v>
      </c>
    </row>
    <row r="731" spans="1:17">
      <c r="A731" s="38">
        <v>41670</v>
      </c>
      <c r="B731" s="49" t="s">
        <v>154</v>
      </c>
      <c r="C731" s="24">
        <f t="shared" si="66"/>
        <v>23.413329767519997</v>
      </c>
      <c r="D731" s="24">
        <f t="shared" si="67"/>
        <v>2.3517378662975532</v>
      </c>
      <c r="E731" s="18">
        <f>IF(G731&gt;=0.3,(バックデータ一覧!$C$10*(バックデータ一覧!$C$12*計算過程!L731+バックデータ一覧!$C$13*LN(計算過程!G731)+バックデータ一覧!$C$14)^バックデータ一覧!$C$11+バックデータ一覧!$E$10*(計算過程!G731/(バックデータ一覧!$E$12*計算過程!L731+バックデータ一覧!$E$13*LN(計算過程!G731)+バックデータ一覧!$E$14))^バックデータ一覧!$E$11)*計算過程!$W$11*10^-3,0)</f>
        <v>2.3517378662975532</v>
      </c>
      <c r="F731" s="18">
        <f>IF(G731&lt;0.3,(バックデータ一覧!$C$10*(バックデータ一覧!$C$12*計算過程!L731+バックデータ一覧!$C$13*LN(0.3)+バックデータ一覧!$C$14)^バックデータ一覧!$C$11+バックデータ一覧!$E$10*(0.3/(バックデータ一覧!$E$12*計算過程!L731+バックデータ一覧!$E$13*LN(0.3)+バックデータ一覧!$E$14))^バックデータ一覧!$E$11)*計算過程!$W$11*計算過程!G731/0.3*10^-3,0)</f>
        <v>0</v>
      </c>
      <c r="G731" s="18">
        <f t="shared" si="68"/>
        <v>0.77041973376694328</v>
      </c>
      <c r="H731" s="18">
        <f t="shared" si="69"/>
        <v>23.426092579338192</v>
      </c>
      <c r="I731" s="24">
        <v>0</v>
      </c>
      <c r="J731" s="24">
        <v>0</v>
      </c>
      <c r="K731" s="24">
        <v>0</v>
      </c>
      <c r="L731" s="14">
        <f>貼り付けシート!C731</f>
        <v>1.4</v>
      </c>
      <c r="M731" s="14">
        <f>貼り付けシート!D731</f>
        <v>3.5</v>
      </c>
      <c r="N731" s="18">
        <f>貼り付けシート!E731</f>
        <v>83.777755170317519</v>
      </c>
      <c r="O731" s="18">
        <f>貼り付けシート!F731</f>
        <v>18.03809128609041</v>
      </c>
      <c r="P731" s="19">
        <f t="shared" si="70"/>
        <v>18.03809128609041</v>
      </c>
      <c r="Q731" s="19">
        <f t="shared" si="71"/>
        <v>0</v>
      </c>
    </row>
    <row r="732" spans="1:17">
      <c r="A732" s="38">
        <v>41670</v>
      </c>
      <c r="B732" s="49" t="s">
        <v>155</v>
      </c>
      <c r="C732" s="24">
        <f t="shared" si="66"/>
        <v>23.413329767519997</v>
      </c>
      <c r="D732" s="24">
        <f t="shared" si="67"/>
        <v>2.1953337604909806</v>
      </c>
      <c r="E732" s="18">
        <f>IF(G732&gt;=0.3,(バックデータ一覧!$C$10*(バックデータ一覧!$C$12*計算過程!L732+バックデータ一覧!$C$13*LN(計算過程!G732)+バックデータ一覧!$C$14)^バックデータ一覧!$C$11+バックデータ一覧!$E$10*(計算過程!G732/(バックデータ一覧!$E$12*計算過程!L732+バックデータ一覧!$E$13*LN(計算過程!G732)+バックデータ一覧!$E$14))^バックデータ一覧!$E$11)*計算過程!$W$11*10^-3,0)</f>
        <v>2.1953337604909806</v>
      </c>
      <c r="F732" s="18">
        <f>IF(G732&lt;0.3,(バックデータ一覧!$C$10*(バックデータ一覧!$C$12*計算過程!L732+バックデータ一覧!$C$13*LN(0.3)+バックデータ一覧!$C$14)^バックデータ一覧!$C$11+バックデータ一覧!$E$10*(0.3/(バックデータ一覧!$E$12*計算過程!L732+バックデータ一覧!$E$13*LN(0.3)+バックデータ一覧!$E$14))^バックデータ一覧!$E$11)*計算過程!$W$11*計算過程!G732/0.3*10^-3,0)</f>
        <v>0</v>
      </c>
      <c r="G732" s="18">
        <f t="shared" si="68"/>
        <v>0.68232067381295103</v>
      </c>
      <c r="H732" s="18">
        <f t="shared" si="69"/>
        <v>20.747271354778015</v>
      </c>
      <c r="I732" s="24">
        <v>0</v>
      </c>
      <c r="J732" s="24">
        <v>0</v>
      </c>
      <c r="K732" s="24">
        <v>0</v>
      </c>
      <c r="L732" s="14">
        <f>貼り付けシート!C732</f>
        <v>0.9</v>
      </c>
      <c r="M732" s="14">
        <f>貼り付けシート!D732</f>
        <v>3.4</v>
      </c>
      <c r="N732" s="18">
        <f>貼り付けシート!E732</f>
        <v>84.379528657083341</v>
      </c>
      <c r="O732" s="18">
        <f>貼り付けシート!F732</f>
        <v>15.975398943179071</v>
      </c>
      <c r="P732" s="19">
        <f t="shared" si="70"/>
        <v>15.975398943179071</v>
      </c>
      <c r="Q732" s="19">
        <f t="shared" si="71"/>
        <v>0</v>
      </c>
    </row>
    <row r="733" spans="1:17">
      <c r="A733" s="38">
        <v>41670</v>
      </c>
      <c r="B733" s="49" t="s">
        <v>156</v>
      </c>
      <c r="C733" s="24">
        <f t="shared" si="66"/>
        <v>23.413329767519997</v>
      </c>
      <c r="D733" s="24">
        <f t="shared" si="67"/>
        <v>2.0002867284329677</v>
      </c>
      <c r="E733" s="18">
        <f>IF(G733&gt;=0.3,(バックデータ一覧!$C$10*(バックデータ一覧!$C$12*計算過程!L733+バックデータ一覧!$C$13*LN(計算過程!G733)+バックデータ一覧!$C$14)^バックデータ一覧!$C$11+バックデータ一覧!$E$10*(計算過程!G733/(バックデータ一覧!$E$12*計算過程!L733+バックデータ一覧!$E$13*LN(計算過程!G733)+バックデータ一覧!$E$14))^バックデータ一覧!$E$11)*計算過程!$W$11*10^-3,0)</f>
        <v>2.0002867284329677</v>
      </c>
      <c r="F733" s="18">
        <f>IF(G733&lt;0.3,(バックデータ一覧!$C$10*(バックデータ一覧!$C$12*計算過程!L733+バックデータ一覧!$C$13*LN(0.3)+バックデータ一覧!$C$14)^バックデータ一覧!$C$11+バックデータ一覧!$E$10*(0.3/(バックデータ一覧!$E$12*計算過程!L733+バックデータ一覧!$E$13*LN(0.3)+バックデータ一覧!$E$14))^バックデータ一覧!$E$11)*計算過程!$W$11*計算過程!G733/0.3*10^-3,0)</f>
        <v>0</v>
      </c>
      <c r="G733" s="18">
        <f t="shared" si="68"/>
        <v>0.60331202940823769</v>
      </c>
      <c r="H733" s="18">
        <f t="shared" si="69"/>
        <v>18.344861684736095</v>
      </c>
      <c r="I733" s="24">
        <v>0</v>
      </c>
      <c r="J733" s="24">
        <v>0</v>
      </c>
      <c r="K733" s="24">
        <v>0</v>
      </c>
      <c r="L733" s="14">
        <f>貼り付けシート!C733</f>
        <v>1.3</v>
      </c>
      <c r="M733" s="14">
        <f>貼り付けシート!D733</f>
        <v>3.5</v>
      </c>
      <c r="N733" s="18">
        <f>貼り付けシート!E733</f>
        <v>84.381883264252934</v>
      </c>
      <c r="O733" s="18">
        <f>貼り付けシート!F733</f>
        <v>14.125543497246793</v>
      </c>
      <c r="P733" s="19">
        <f t="shared" si="70"/>
        <v>14.125543497246793</v>
      </c>
      <c r="Q733" s="19">
        <f t="shared" si="71"/>
        <v>0</v>
      </c>
    </row>
    <row r="734" spans="1:17">
      <c r="A734" s="38">
        <v>41670</v>
      </c>
      <c r="B734" s="49" t="s">
        <v>157</v>
      </c>
      <c r="C734" s="24">
        <f t="shared" si="66"/>
        <v>30.406921776000001</v>
      </c>
      <c r="D734" s="24">
        <f t="shared" si="67"/>
        <v>1.1801520049421195</v>
      </c>
      <c r="E734" s="18">
        <f>IF(G734&gt;=0.3,(バックデータ一覧!$C$10*(バックデータ一覧!$C$12*計算過程!L734+バックデータ一覧!$C$13*LN(計算過程!G734)+バックデータ一覧!$C$14)^バックデータ一覧!$C$11+バックデータ一覧!$E$10*(計算過程!G734/(バックデータ一覧!$E$12*計算過程!L734+バックデータ一覧!$E$13*LN(計算過程!G734)+バックデータ一覧!$E$14))^バックデータ一覧!$E$11)*計算過程!$W$11*10^-3,0)</f>
        <v>1.1801520049421195</v>
      </c>
      <c r="F734" s="18">
        <f>IF(G734&lt;0.3,(バックデータ一覧!$C$10*(バックデータ一覧!$C$12*計算過程!L734+バックデータ一覧!$C$13*LN(0.3)+バックデータ一覧!$C$14)^バックデータ一覧!$C$11+バックデータ一覧!$E$10*(0.3/(バックデータ一覧!$E$12*計算過程!L734+バックデータ一覧!$E$13*LN(0.3)+バックデータ一覧!$E$14))^バックデータ一覧!$E$11)*計算過程!$W$11*計算過程!G734/0.3*10^-3,0)</f>
        <v>0</v>
      </c>
      <c r="G734" s="18">
        <f t="shared" si="68"/>
        <v>0.32862771794815832</v>
      </c>
      <c r="H734" s="18">
        <f t="shared" si="69"/>
        <v>9.9925573130750411</v>
      </c>
      <c r="I734" s="24">
        <v>0</v>
      </c>
      <c r="J734" s="24">
        <v>0</v>
      </c>
      <c r="K734" s="24">
        <v>0</v>
      </c>
      <c r="L734" s="14">
        <f>貼り付けシート!C734</f>
        <v>3.3</v>
      </c>
      <c r="M734" s="14">
        <f>貼り付けシート!D734</f>
        <v>3.8</v>
      </c>
      <c r="N734" s="18">
        <f>貼り付けシート!E734</f>
        <v>79.401463396560601</v>
      </c>
      <c r="O734" s="18">
        <f>貼り付けシート!F734</f>
        <v>9.9925573130750411</v>
      </c>
      <c r="P734" s="19">
        <f t="shared" si="70"/>
        <v>9.9925573130750411</v>
      </c>
      <c r="Q734" s="19">
        <f t="shared" si="71"/>
        <v>0</v>
      </c>
    </row>
    <row r="735" spans="1:17">
      <c r="A735" s="38">
        <v>41670</v>
      </c>
      <c r="B735" s="49" t="s">
        <v>158</v>
      </c>
      <c r="C735" s="24">
        <f t="shared" si="66"/>
        <v>30.406921776000001</v>
      </c>
      <c r="D735" s="24">
        <f t="shared" si="67"/>
        <v>0.93238535045891235</v>
      </c>
      <c r="E735" s="18">
        <f>IF(G735&gt;=0.3,(バックデータ一覧!$C$10*(バックデータ一覧!$C$12*計算過程!L735+バックデータ一覧!$C$13*LN(計算過程!G735)+バックデータ一覧!$C$14)^バックデータ一覧!$C$11+バックデータ一覧!$E$10*(計算過程!G735/(バックデータ一覧!$E$12*計算過程!L735+バックデータ一覧!$E$13*LN(計算過程!G735)+バックデータ一覧!$E$14))^バックデータ一覧!$E$11)*計算過程!$W$11*10^-3,0)</f>
        <v>0</v>
      </c>
      <c r="F735" s="18">
        <f>IF(G735&lt;0.3,(バックデータ一覧!$C$10*(バックデータ一覧!$C$12*計算過程!L735+バックデータ一覧!$C$13*LN(0.3)+バックデータ一覧!$C$14)^バックデータ一覧!$C$11+バックデータ一覧!$E$10*(0.3/(バックデータ一覧!$E$12*計算過程!L735+バックデータ一覧!$E$13*LN(0.3)+バックデータ一覧!$E$14))^バックデータ一覧!$E$11)*計算過程!$W$11*計算過程!G735/0.3*10^-3,0)</f>
        <v>0.93238535045891235</v>
      </c>
      <c r="G735" s="18">
        <f t="shared" si="68"/>
        <v>0.28058481700574001</v>
      </c>
      <c r="H735" s="18">
        <f t="shared" si="69"/>
        <v>8.5317205822268107</v>
      </c>
      <c r="I735" s="24">
        <v>0</v>
      </c>
      <c r="J735" s="24">
        <v>0</v>
      </c>
      <c r="K735" s="24">
        <v>0</v>
      </c>
      <c r="L735" s="14">
        <f>貼り付けシート!C735</f>
        <v>5.9</v>
      </c>
      <c r="M735" s="14">
        <f>貼り付けシート!D735</f>
        <v>4</v>
      </c>
      <c r="N735" s="18">
        <f>貼り付けシート!E735</f>
        <v>69.654782972789206</v>
      </c>
      <c r="O735" s="18">
        <f>貼り付けシート!F735</f>
        <v>8.5317205822268107</v>
      </c>
      <c r="P735" s="19">
        <f t="shared" si="70"/>
        <v>8.5317205822268107</v>
      </c>
      <c r="Q735" s="19">
        <f t="shared" si="71"/>
        <v>0</v>
      </c>
    </row>
    <row r="736" spans="1:17">
      <c r="A736" s="38">
        <v>41670</v>
      </c>
      <c r="B736" s="49" t="s">
        <v>159</v>
      </c>
      <c r="C736" s="24">
        <f t="shared" si="66"/>
        <v>30.406921776000001</v>
      </c>
      <c r="D736" s="24">
        <f t="shared" si="67"/>
        <v>0.70119822095632889</v>
      </c>
      <c r="E736" s="18">
        <f>IF(G736&gt;=0.3,(バックデータ一覧!$C$10*(バックデータ一覧!$C$12*計算過程!L736+バックデータ一覧!$C$13*LN(計算過程!G736)+バックデータ一覧!$C$14)^バックデータ一覧!$C$11+バックデータ一覧!$E$10*(計算過程!G736/(バックデータ一覧!$E$12*計算過程!L736+バックデータ一覧!$E$13*LN(計算過程!G736)+バックデータ一覧!$E$14))^バックデータ一覧!$E$11)*計算過程!$W$11*10^-3,0)</f>
        <v>0</v>
      </c>
      <c r="F736" s="18">
        <f>IF(G736&lt;0.3,(バックデータ一覧!$C$10*(バックデータ一覧!$C$12*計算過程!L736+バックデータ一覧!$C$13*LN(0.3)+バックデータ一覧!$C$14)^バックデータ一覧!$C$11+バックデータ一覧!$E$10*(0.3/(バックデータ一覧!$E$12*計算過程!L736+バックデータ一覧!$E$13*LN(0.3)+バックデータ一覧!$E$14))^バックデータ一覧!$E$11)*計算過程!$W$11*計算過程!G736/0.3*10^-3,0)</f>
        <v>0.70119822095632889</v>
      </c>
      <c r="G736" s="18">
        <f t="shared" si="68"/>
        <v>0.22464008039911212</v>
      </c>
      <c r="H736" s="18">
        <f t="shared" si="69"/>
        <v>6.8306133524501531</v>
      </c>
      <c r="I736" s="24">
        <v>0</v>
      </c>
      <c r="J736" s="24">
        <v>0</v>
      </c>
      <c r="K736" s="24">
        <v>0</v>
      </c>
      <c r="L736" s="14">
        <f>貼り付けシート!C736</f>
        <v>7.7</v>
      </c>
      <c r="M736" s="14">
        <f>貼り付けシート!D736</f>
        <v>4.0999999999999996</v>
      </c>
      <c r="N736" s="18">
        <f>貼り付けシート!E736</f>
        <v>63.076374586413031</v>
      </c>
      <c r="O736" s="18">
        <f>貼り付けシート!F736</f>
        <v>6.8306133524501531</v>
      </c>
      <c r="P736" s="19">
        <f t="shared" si="70"/>
        <v>6.8306133524501531</v>
      </c>
      <c r="Q736" s="19">
        <f t="shared" si="71"/>
        <v>0</v>
      </c>
    </row>
    <row r="737" spans="1:17">
      <c r="A737" s="38">
        <v>41670</v>
      </c>
      <c r="B737" s="49" t="s">
        <v>160</v>
      </c>
      <c r="C737" s="24">
        <f t="shared" si="66"/>
        <v>30.406921776000001</v>
      </c>
      <c r="D737" s="24">
        <f t="shared" si="67"/>
        <v>0.10049723940300138</v>
      </c>
      <c r="E737" s="18">
        <f>IF(G737&gt;=0.3,(バックデータ一覧!$C$10*(バックデータ一覧!$C$12*計算過程!L737+バックデータ一覧!$C$13*LN(計算過程!G737)+バックデータ一覧!$C$14)^バックデータ一覧!$C$11+バックデータ一覧!$E$10*(計算過程!G737/(バックデータ一覧!$E$12*計算過程!L737+バックデータ一覧!$E$13*LN(計算過程!G737)+バックデータ一覧!$E$14))^バックデータ一覧!$E$11)*計算過程!$W$11*10^-3,0)</f>
        <v>0</v>
      </c>
      <c r="F737" s="18">
        <f>IF(G737&lt;0.3,(バックデータ一覧!$C$10*(バックデータ一覧!$C$12*計算過程!L737+バックデータ一覧!$C$13*LN(0.3)+バックデータ一覧!$C$14)^バックデータ一覧!$C$11+バックデータ一覧!$E$10*(0.3/(バックデータ一覧!$E$12*計算過程!L737+バックデータ一覧!$E$13*LN(0.3)+バックデータ一覧!$E$14))^バックデータ一覧!$E$11)*計算過程!$W$11*計算過程!G737/0.3*10^-3,0)</f>
        <v>0.10049723940300138</v>
      </c>
      <c r="G737" s="18">
        <f t="shared" si="68"/>
        <v>3.5236829810288091E-2</v>
      </c>
      <c r="H737" s="18">
        <f t="shared" si="69"/>
        <v>1.0714435276756549</v>
      </c>
      <c r="I737" s="24">
        <v>0</v>
      </c>
      <c r="J737" s="24">
        <v>0</v>
      </c>
      <c r="K737" s="24">
        <v>0</v>
      </c>
      <c r="L737" s="14">
        <f>貼り付けシート!C737</f>
        <v>10.199999999999999</v>
      </c>
      <c r="M737" s="14">
        <f>貼り付けシート!D737</f>
        <v>4.7</v>
      </c>
      <c r="N737" s="18">
        <f>貼り付けシート!E737</f>
        <v>61.010284790208658</v>
      </c>
      <c r="O737" s="18">
        <f>貼り付けシート!F737</f>
        <v>1.0714435276756549</v>
      </c>
      <c r="P737" s="19">
        <f t="shared" si="70"/>
        <v>1.0714435276756549</v>
      </c>
      <c r="Q737" s="19">
        <f t="shared" si="71"/>
        <v>0</v>
      </c>
    </row>
    <row r="738" spans="1:17">
      <c r="A738" s="38">
        <v>41670</v>
      </c>
      <c r="B738" s="49" t="s">
        <v>161</v>
      </c>
      <c r="C738" s="24">
        <f t="shared" si="66"/>
        <v>30.406921776000001</v>
      </c>
      <c r="D738" s="24">
        <f t="shared" si="67"/>
        <v>3.0863623011275924E-2</v>
      </c>
      <c r="E738" s="18">
        <f>IF(G738&gt;=0.3,(バックデータ一覧!$C$10*(バックデータ一覧!$C$12*計算過程!L738+バックデータ一覧!$C$13*LN(計算過程!G738)+バックデータ一覧!$C$14)^バックデータ一覧!$C$11+バックデータ一覧!$E$10*(計算過程!G738/(バックデータ一覧!$E$12*計算過程!L738+バックデータ一覧!$E$13*LN(計算過程!G738)+バックデータ一覧!$E$14))^バックデータ一覧!$E$11)*計算過程!$W$11*10^-3,0)</f>
        <v>0</v>
      </c>
      <c r="F738" s="18">
        <f>IF(G738&lt;0.3,(バックデータ一覧!$C$10*(バックデータ一覧!$C$12*計算過程!L738+バックデータ一覧!$C$13*LN(0.3)+バックデータ一覧!$C$14)^バックデータ一覧!$C$11+バックデータ一覧!$E$10*(0.3/(バックデータ一覧!$E$12*計算過程!L738+バックデータ一覧!$E$13*LN(0.3)+バックデータ一覧!$E$14))^バックデータ一覧!$E$11)*計算過程!$W$11*計算過程!G738/0.3*10^-3,0)</f>
        <v>3.0863623011275924E-2</v>
      </c>
      <c r="G738" s="18">
        <f t="shared" si="68"/>
        <v>1.157785107136958E-2</v>
      </c>
      <c r="H738" s="18">
        <f t="shared" si="69"/>
        <v>0.35204681186131265</v>
      </c>
      <c r="I738" s="24">
        <v>0</v>
      </c>
      <c r="J738" s="24">
        <v>0</v>
      </c>
      <c r="K738" s="24">
        <v>0</v>
      </c>
      <c r="L738" s="14">
        <f>貼り付けシート!C738</f>
        <v>12</v>
      </c>
      <c r="M738" s="14">
        <f>貼り付けシート!D738</f>
        <v>5.2</v>
      </c>
      <c r="N738" s="18">
        <f>貼り付けシート!E738</f>
        <v>59.846615503596745</v>
      </c>
      <c r="O738" s="18">
        <f>貼り付けシート!F738</f>
        <v>0.35204681186131265</v>
      </c>
      <c r="P738" s="19">
        <f t="shared" si="70"/>
        <v>0.35204681186131265</v>
      </c>
      <c r="Q738" s="19">
        <f t="shared" si="71"/>
        <v>0</v>
      </c>
    </row>
    <row r="739" spans="1:17">
      <c r="A739" s="38">
        <v>41670</v>
      </c>
      <c r="B739" s="49" t="s">
        <v>162</v>
      </c>
      <c r="C739" s="24">
        <f t="shared" si="66"/>
        <v>30.406921776000001</v>
      </c>
      <c r="D739" s="24">
        <f t="shared" si="67"/>
        <v>2.4761953566918633E-2</v>
      </c>
      <c r="E739" s="18">
        <f>IF(G739&gt;=0.3,(バックデータ一覧!$C$10*(バックデータ一覧!$C$12*計算過程!L739+バックデータ一覧!$C$13*LN(計算過程!G739)+バックデータ一覧!$C$14)^バックデータ一覧!$C$11+バックデータ一覧!$E$10*(計算過程!G739/(バックデータ一覧!$E$12*計算過程!L739+バックデータ一覧!$E$13*LN(計算過程!G739)+バックデータ一覧!$E$14))^バックデータ一覧!$E$11)*計算過程!$W$11*10^-3,0)</f>
        <v>0</v>
      </c>
      <c r="F739" s="18">
        <f>IF(G739&lt;0.3,(バックデータ一覧!$C$10*(バックデータ一覧!$C$12*計算過程!L739+バックデータ一覧!$C$13*LN(0.3)+バックデータ一覧!$C$14)^バックデータ一覧!$C$11+バックデータ一覧!$E$10*(0.3/(バックデータ一覧!$E$12*計算過程!L739+バックデータ一覧!$E$13*LN(0.3)+バックデータ一覧!$E$14))^バックデータ一覧!$E$11)*計算過程!$W$11*計算過程!G739/0.3*10^-3,0)</f>
        <v>2.4761953566918633E-2</v>
      </c>
      <c r="G739" s="18">
        <f t="shared" si="68"/>
        <v>9.5790689003790608E-3</v>
      </c>
      <c r="H739" s="18">
        <f t="shared" si="69"/>
        <v>0.29126999874074044</v>
      </c>
      <c r="I739" s="24">
        <v>0</v>
      </c>
      <c r="J739" s="24">
        <v>0</v>
      </c>
      <c r="K739" s="24">
        <v>0</v>
      </c>
      <c r="L739" s="14">
        <f>貼り付けシート!C739</f>
        <v>12.8</v>
      </c>
      <c r="M739" s="14">
        <f>貼り付けシート!D739</f>
        <v>5.4</v>
      </c>
      <c r="N739" s="18">
        <f>貼り付けシート!E739</f>
        <v>58.945631426728795</v>
      </c>
      <c r="O739" s="18">
        <f>貼り付けシート!F739</f>
        <v>0.29126999874074044</v>
      </c>
      <c r="P739" s="19">
        <f t="shared" si="70"/>
        <v>0.29126999874074044</v>
      </c>
      <c r="Q739" s="19">
        <f t="shared" si="71"/>
        <v>0</v>
      </c>
    </row>
    <row r="740" spans="1:17">
      <c r="A740" s="38">
        <v>41670</v>
      </c>
      <c r="B740" s="49" t="s">
        <v>163</v>
      </c>
      <c r="C740" s="24">
        <f t="shared" si="66"/>
        <v>30.406921776000001</v>
      </c>
      <c r="D740" s="24">
        <f t="shared" si="67"/>
        <v>2.6726555690518614E-2</v>
      </c>
      <c r="E740" s="18">
        <f>IF(G740&gt;=0.3,(バックデータ一覧!$C$10*(バックデータ一覧!$C$12*計算過程!L740+バックデータ一覧!$C$13*LN(計算過程!G740)+バックデータ一覧!$C$14)^バックデータ一覧!$C$11+バックデータ一覧!$E$10*(計算過程!G740/(バックデータ一覧!$E$12*計算過程!L740+バックデータ一覧!$E$13*LN(計算過程!G740)+バックデータ一覧!$E$14))^バックデータ一覧!$E$11)*計算過程!$W$11*10^-3,0)</f>
        <v>0</v>
      </c>
      <c r="F740" s="18">
        <f>IF(G740&lt;0.3,(バックデータ一覧!$C$10*(バックデータ一覧!$C$12*計算過程!L740+バックデータ一覧!$C$13*LN(0.3)+バックデータ一覧!$C$14)^バックデータ一覧!$C$11+バックデータ一覧!$E$10*(0.3/(バックデータ一覧!$E$12*計算過程!L740+バックデータ一覧!$E$13*LN(0.3)+バックデータ一覧!$E$14))^バックデータ一覧!$E$11)*計算過程!$W$11*計算過程!G740/0.3*10^-3,0)</f>
        <v>2.6726555690518614E-2</v>
      </c>
      <c r="G740" s="18">
        <f t="shared" si="68"/>
        <v>1.018069960362308E-2</v>
      </c>
      <c r="H740" s="18">
        <f t="shared" si="69"/>
        <v>0.30956373647232122</v>
      </c>
      <c r="I740" s="24">
        <v>0</v>
      </c>
      <c r="J740" s="24">
        <v>0</v>
      </c>
      <c r="K740" s="24">
        <v>0</v>
      </c>
      <c r="L740" s="14">
        <f>貼り付けシート!C740</f>
        <v>12.4</v>
      </c>
      <c r="M740" s="14">
        <f>貼り付けシート!D740</f>
        <v>5.5</v>
      </c>
      <c r="N740" s="18">
        <f>貼り付けシート!E740</f>
        <v>61.624474894218139</v>
      </c>
      <c r="O740" s="18">
        <f>貼り付けシート!F740</f>
        <v>0.30956373647232122</v>
      </c>
      <c r="P740" s="19">
        <f t="shared" si="70"/>
        <v>0.30956373647232122</v>
      </c>
      <c r="Q740" s="19">
        <f t="shared" si="71"/>
        <v>0</v>
      </c>
    </row>
    <row r="741" spans="1:17">
      <c r="A741" s="38">
        <v>41670</v>
      </c>
      <c r="B741" s="49" t="s">
        <v>164</v>
      </c>
      <c r="C741" s="24">
        <f t="shared" si="66"/>
        <v>30.406921776000001</v>
      </c>
      <c r="D741" s="24">
        <f t="shared" si="67"/>
        <v>3.5991392140013248E-2</v>
      </c>
      <c r="E741" s="18">
        <f>IF(G741&gt;=0.3,(バックデータ一覧!$C$10*(バックデータ一覧!$C$12*計算過程!L741+バックデータ一覧!$C$13*LN(計算過程!G741)+バックデータ一覧!$C$14)^バックデータ一覧!$C$11+バックデータ一覧!$E$10*(計算過程!G741/(バックデータ一覧!$E$12*計算過程!L741+バックデータ一覧!$E$13*LN(計算過程!G741)+バックデータ一覧!$E$14))^バックデータ一覧!$E$11)*計算過程!$W$11*10^-3,0)</f>
        <v>0</v>
      </c>
      <c r="F741" s="18">
        <f>IF(G741&lt;0.3,(バックデータ一覧!$C$10*(バックデータ一覧!$C$12*計算過程!L741+バックデータ一覧!$C$13*LN(0.3)+バックデータ一覧!$C$14)^バックデータ一覧!$C$11+バックデータ一覧!$E$10*(0.3/(バックデータ一覧!$E$12*計算過程!L741+バックデータ一覧!$E$13*LN(0.3)+バックデータ一覧!$E$14))^バックデータ一覧!$E$11)*計算過程!$W$11*計算過程!G741/0.3*10^-3,0)</f>
        <v>3.5991392140013248E-2</v>
      </c>
      <c r="G741" s="18">
        <f t="shared" si="68"/>
        <v>1.3501427810211847E-2</v>
      </c>
      <c r="H741" s="18">
        <f t="shared" si="69"/>
        <v>0.41053685928942263</v>
      </c>
      <c r="I741" s="24">
        <v>0</v>
      </c>
      <c r="J741" s="24">
        <v>0</v>
      </c>
      <c r="K741" s="24">
        <v>0</v>
      </c>
      <c r="L741" s="14">
        <f>貼り付けシート!C741</f>
        <v>12</v>
      </c>
      <c r="M741" s="14">
        <f>貼り付けシート!D741</f>
        <v>5.8</v>
      </c>
      <c r="N741" s="18">
        <f>貼り付けシート!E741</f>
        <v>66.688198107666622</v>
      </c>
      <c r="O741" s="18">
        <f>貼り付けシート!F741</f>
        <v>0.41053685928942263</v>
      </c>
      <c r="P741" s="19">
        <f t="shared" si="70"/>
        <v>0.41053685928942263</v>
      </c>
      <c r="Q741" s="19">
        <f t="shared" si="71"/>
        <v>0</v>
      </c>
    </row>
    <row r="742" spans="1:17">
      <c r="A742" s="38">
        <v>41670</v>
      </c>
      <c r="B742" s="49" t="s">
        <v>165</v>
      </c>
      <c r="C742" s="24">
        <f t="shared" si="66"/>
        <v>30.406921776000001</v>
      </c>
      <c r="D742" s="24">
        <f t="shared" si="67"/>
        <v>4.7991342435136537E-2</v>
      </c>
      <c r="E742" s="18">
        <f>IF(G742&gt;=0.3,(バックデータ一覧!$C$10*(バックデータ一覧!$C$12*計算過程!L742+バックデータ一覧!$C$13*LN(計算過程!G742)+バックデータ一覧!$C$14)^バックデータ一覧!$C$11+バックデータ一覧!$E$10*(計算過程!G742/(バックデータ一覧!$E$12*計算過程!L742+バックデータ一覧!$E$13*LN(計算過程!G742)+バックデータ一覧!$E$14))^バックデータ一覧!$E$11)*計算過程!$W$11*10^-3,0)</f>
        <v>0</v>
      </c>
      <c r="F742" s="18">
        <f>IF(G742&lt;0.3,(バックデータ一覧!$C$10*(バックデータ一覧!$C$12*計算過程!L742+バックデータ一覧!$C$13*LN(0.3)+バックデータ一覧!$C$14)^バックデータ一覧!$C$11+バックデータ一覧!$E$10*(0.3/(バックデータ一覧!$E$12*計算過程!L742+バックデータ一覧!$E$13*LN(0.3)+バックデータ一覧!$E$14))^バックデータ一覧!$E$11)*計算過程!$W$11*計算過程!G742/0.3*10^-3,0)</f>
        <v>4.7991342435136537E-2</v>
      </c>
      <c r="G742" s="18">
        <f t="shared" si="68"/>
        <v>1.7934460531746722E-2</v>
      </c>
      <c r="H742" s="18">
        <f t="shared" si="69"/>
        <v>0.54533173848358196</v>
      </c>
      <c r="I742" s="24">
        <v>0</v>
      </c>
      <c r="J742" s="24">
        <v>0</v>
      </c>
      <c r="K742" s="24">
        <v>0</v>
      </c>
      <c r="L742" s="14">
        <f>貼り付けシート!C742</f>
        <v>11.9</v>
      </c>
      <c r="M742" s="14">
        <f>貼り付けシート!D742</f>
        <v>5.7</v>
      </c>
      <c r="N742" s="18">
        <f>貼り付けシート!E742</f>
        <v>65.982717770509467</v>
      </c>
      <c r="O742" s="18">
        <f>貼り付けシート!F742</f>
        <v>0.54533173848358196</v>
      </c>
      <c r="P742" s="19">
        <f t="shared" si="70"/>
        <v>0.54533173848358196</v>
      </c>
      <c r="Q742" s="19">
        <f t="shared" si="71"/>
        <v>0</v>
      </c>
    </row>
    <row r="743" spans="1:17">
      <c r="A743" s="38">
        <v>41670</v>
      </c>
      <c r="B743" s="49" t="s">
        <v>166</v>
      </c>
      <c r="C743" s="24">
        <f t="shared" si="66"/>
        <v>30.406921776000001</v>
      </c>
      <c r="D743" s="24">
        <f t="shared" si="67"/>
        <v>0.29748237995311205</v>
      </c>
      <c r="E743" s="18">
        <f>IF(G743&gt;=0.3,(バックデータ一覧!$C$10*(バックデータ一覧!$C$12*計算過程!L743+バックデータ一覧!$C$13*LN(計算過程!G743)+バックデータ一覧!$C$14)^バックデータ一覧!$C$11+バックデータ一覧!$E$10*(計算過程!G743/(バックデータ一覧!$E$12*計算過程!L743+バックデータ一覧!$E$13*LN(計算過程!G743)+バックデータ一覧!$E$14))^バックデータ一覧!$E$11)*計算過程!$W$11*10^-3,0)</f>
        <v>0</v>
      </c>
      <c r="F743" s="18">
        <f>IF(G743&lt;0.3,(バックデータ一覧!$C$10*(バックデータ一覧!$C$12*計算過程!L743+バックデータ一覧!$C$13*LN(0.3)+バックデータ一覧!$C$14)^バックデータ一覧!$C$11+バックデータ一覧!$E$10*(0.3/(バックデータ一覧!$E$12*計算過程!L743+バックデータ一覧!$E$13*LN(0.3)+バックデータ一覧!$E$14))^バックデータ一覧!$E$11)*計算過程!$W$11*計算過程!G743/0.3*10^-3,0)</f>
        <v>0.29748237995311205</v>
      </c>
      <c r="G743" s="18">
        <f t="shared" si="68"/>
        <v>0.10908235883667562</v>
      </c>
      <c r="H743" s="18">
        <f t="shared" si="69"/>
        <v>3.3168587522883581</v>
      </c>
      <c r="I743" s="24">
        <v>0</v>
      </c>
      <c r="J743" s="24">
        <v>0</v>
      </c>
      <c r="K743" s="24">
        <v>0</v>
      </c>
      <c r="L743" s="14">
        <f>貼り付けシート!C743</f>
        <v>11.4</v>
      </c>
      <c r="M743" s="14">
        <f>貼り付けシート!D743</f>
        <v>5.7</v>
      </c>
      <c r="N743" s="18">
        <f>貼り付けシート!E743</f>
        <v>68.200910459769688</v>
      </c>
      <c r="O743" s="18">
        <f>貼り付けシート!F743</f>
        <v>3.3168587522883581</v>
      </c>
      <c r="P743" s="19">
        <f t="shared" si="70"/>
        <v>3.3168587522883581</v>
      </c>
      <c r="Q743" s="19">
        <f t="shared" si="71"/>
        <v>0</v>
      </c>
    </row>
    <row r="744" spans="1:17">
      <c r="A744" s="38">
        <v>41670</v>
      </c>
      <c r="B744" s="49" t="s">
        <v>167</v>
      </c>
      <c r="C744" s="24">
        <f t="shared" si="66"/>
        <v>30.406921776000001</v>
      </c>
      <c r="D744" s="24">
        <f t="shared" si="67"/>
        <v>0.56025224799394291</v>
      </c>
      <c r="E744" s="18">
        <f>IF(G744&gt;=0.3,(バックデータ一覧!$C$10*(バックデータ一覧!$C$12*計算過程!L744+バックデータ一覧!$C$13*LN(計算過程!G744)+バックデータ一覧!$C$14)^バックデータ一覧!$C$11+バックデータ一覧!$E$10*(計算過程!G744/(バックデータ一覧!$E$12*計算過程!L744+バックデータ一覧!$E$13*LN(計算過程!G744)+バックデータ一覧!$E$14))^バックデータ一覧!$E$11)*計算過程!$W$11*10^-3,0)</f>
        <v>0</v>
      </c>
      <c r="F744" s="18">
        <f>IF(G744&lt;0.3,(バックデータ一覧!$C$10*(バックデータ一覧!$C$12*計算過程!L744+バックデータ一覧!$C$13*LN(0.3)+バックデータ一覧!$C$14)^バックデータ一覧!$C$11+バックデータ一覧!$E$10*(0.3/(バックデータ一覧!$E$12*計算過程!L744+バックデータ一覧!$E$13*LN(0.3)+バックデータ一覧!$E$14))^バックデータ一覧!$E$11)*計算過程!$W$11*計算過程!G744/0.3*10^-3,0)</f>
        <v>0.56025224799394291</v>
      </c>
      <c r="G744" s="18">
        <f t="shared" si="68"/>
        <v>0.1986319102169492</v>
      </c>
      <c r="H744" s="18">
        <f t="shared" si="69"/>
        <v>6.0397849561842296</v>
      </c>
      <c r="I744" s="24">
        <v>0</v>
      </c>
      <c r="J744" s="24">
        <v>0</v>
      </c>
      <c r="K744" s="24">
        <v>0</v>
      </c>
      <c r="L744" s="14">
        <f>貼り付けシート!C744</f>
        <v>10.5</v>
      </c>
      <c r="M744" s="14">
        <f>貼り付けシート!D744</f>
        <v>5.9</v>
      </c>
      <c r="N744" s="18">
        <f>貼り付けシート!E744</f>
        <v>74.924006299845473</v>
      </c>
      <c r="O744" s="18">
        <f>貼り付けシート!F744</f>
        <v>6.0397849561842296</v>
      </c>
      <c r="P744" s="19">
        <f t="shared" si="70"/>
        <v>6.0397849561842296</v>
      </c>
      <c r="Q744" s="19">
        <f t="shared" si="71"/>
        <v>0</v>
      </c>
    </row>
    <row r="745" spans="1:17">
      <c r="A745" s="38">
        <v>41670</v>
      </c>
      <c r="B745" s="49" t="s">
        <v>168</v>
      </c>
      <c r="C745" s="24">
        <f t="shared" si="66"/>
        <v>30.406921776000001</v>
      </c>
      <c r="D745" s="24">
        <f t="shared" si="67"/>
        <v>0.5398450131262581</v>
      </c>
      <c r="E745" s="18">
        <f>IF(G745&gt;=0.3,(バックデータ一覧!$C$10*(バックデータ一覧!$C$12*計算過程!L745+バックデータ一覧!$C$13*LN(計算過程!G745)+バックデータ一覧!$C$14)^バックデータ一覧!$C$11+バックデータ一覧!$E$10*(計算過程!G745/(バックデータ一覧!$E$12*計算過程!L745+バックデータ一覧!$E$13*LN(計算過程!G745)+バックデータ一覧!$E$14))^バックデータ一覧!$E$11)*計算過程!$W$11*10^-3,0)</f>
        <v>0</v>
      </c>
      <c r="F745" s="18">
        <f>IF(G745&lt;0.3,(バックデータ一覧!$C$10*(バックデータ一覧!$C$12*計算過程!L745+バックデータ一覧!$C$13*LN(0.3)+バックデータ一覧!$C$14)^バックデータ一覧!$C$11+バックデータ一覧!$E$10*(0.3/(バックデータ一覧!$E$12*計算過程!L745+バックデータ一覧!$E$13*LN(0.3)+バックデータ一覧!$E$14))^バックデータ一覧!$E$11)*計算過程!$W$11*計算過程!G745/0.3*10^-3,0)</f>
        <v>0.5398450131262581</v>
      </c>
      <c r="G745" s="18">
        <f t="shared" si="68"/>
        <v>0.18515890450092454</v>
      </c>
      <c r="H745" s="18">
        <f t="shared" si="69"/>
        <v>5.6301123252894669</v>
      </c>
      <c r="I745" s="24">
        <v>0</v>
      </c>
      <c r="J745" s="24">
        <v>0</v>
      </c>
      <c r="K745" s="24">
        <v>0</v>
      </c>
      <c r="L745" s="14">
        <f>貼り付けシート!C745</f>
        <v>9.6</v>
      </c>
      <c r="M745" s="14">
        <f>貼り付けシート!D745</f>
        <v>5.9</v>
      </c>
      <c r="N745" s="18">
        <f>貼り付けシート!E745</f>
        <v>79.579244591247217</v>
      </c>
      <c r="O745" s="18">
        <f>貼り付けシート!F745</f>
        <v>5.6301123252894669</v>
      </c>
      <c r="P745" s="19">
        <f t="shared" si="70"/>
        <v>5.6301123252894669</v>
      </c>
      <c r="Q745" s="19">
        <f t="shared" si="71"/>
        <v>0</v>
      </c>
    </row>
    <row r="746" spans="1:17">
      <c r="A746" s="38">
        <v>41670</v>
      </c>
      <c r="B746" s="49" t="s">
        <v>169</v>
      </c>
      <c r="C746" s="24">
        <f t="shared" si="66"/>
        <v>30.406921776000001</v>
      </c>
      <c r="D746" s="24">
        <f t="shared" si="67"/>
        <v>0.71953317359961422</v>
      </c>
      <c r="E746" s="18">
        <f>IF(G746&gt;=0.3,(バックデータ一覧!$C$10*(バックデータ一覧!$C$12*計算過程!L746+バックデータ一覧!$C$13*LN(計算過程!G746)+バックデータ一覧!$C$14)^バックデータ一覧!$C$11+バックデータ一覧!$E$10*(計算過程!G746/(バックデータ一覧!$E$12*計算過程!L746+バックデータ一覧!$E$13*LN(計算過程!G746)+バックデータ一覧!$E$14))^バックデータ一覧!$E$11)*計算過程!$W$11*10^-3,0)</f>
        <v>0</v>
      </c>
      <c r="F746" s="18">
        <f>IF(G746&lt;0.3,(バックデータ一覧!$C$10*(バックデータ一覧!$C$12*計算過程!L746+バックデータ一覧!$C$13*LN(0.3)+バックデータ一覧!$C$14)^バックデータ一覧!$C$11+バックデータ一覧!$E$10*(0.3/(バックデータ一覧!$E$12*計算過程!L746+バックデータ一覧!$E$13*LN(0.3)+バックデータ一覧!$E$14))^バックデータ一覧!$E$11)*計算過程!$W$11*計算過程!G746/0.3*10^-3,0)</f>
        <v>0.71953317359961422</v>
      </c>
      <c r="G746" s="18">
        <f t="shared" si="68"/>
        <v>0.2397338077216393</v>
      </c>
      <c r="H746" s="18">
        <f t="shared" si="69"/>
        <v>7.2895671384545109</v>
      </c>
      <c r="I746" s="24">
        <v>0</v>
      </c>
      <c r="J746" s="24">
        <v>0</v>
      </c>
      <c r="K746" s="24">
        <v>0</v>
      </c>
      <c r="L746" s="14">
        <f>貼り付けシート!C746</f>
        <v>8.8000000000000007</v>
      </c>
      <c r="M746" s="14">
        <f>貼り付けシート!D746</f>
        <v>6</v>
      </c>
      <c r="N746" s="18">
        <f>貼り付けシート!E746</f>
        <v>85.400081449095339</v>
      </c>
      <c r="O746" s="18">
        <f>貼り付けシート!F746</f>
        <v>7.2895671384545109</v>
      </c>
      <c r="P746" s="19">
        <f t="shared" si="70"/>
        <v>7.2895671384545109</v>
      </c>
      <c r="Q746" s="19">
        <f t="shared" si="71"/>
        <v>0</v>
      </c>
    </row>
    <row r="747" spans="1:17">
      <c r="A747" s="38">
        <v>41670</v>
      </c>
      <c r="B747" s="49" t="s">
        <v>170</v>
      </c>
      <c r="C747" s="24">
        <f t="shared" si="66"/>
        <v>30.406921776000001</v>
      </c>
      <c r="D747" s="24">
        <f t="shared" si="67"/>
        <v>0.75664460781373233</v>
      </c>
      <c r="E747" s="18">
        <f>IF(G747&gt;=0.3,(バックデータ一覧!$C$10*(バックデータ一覧!$C$12*計算過程!L747+バックデータ一覧!$C$13*LN(計算過程!G747)+バックデータ一覧!$C$14)^バックデータ一覧!$C$11+バックデータ一覧!$E$10*(計算過程!G747/(バックデータ一覧!$E$12*計算過程!L747+バックデータ一覧!$E$13*LN(計算過程!G747)+バックデータ一覧!$E$14))^バックデータ一覧!$E$11)*計算過程!$W$11*10^-3,0)</f>
        <v>0</v>
      </c>
      <c r="F747" s="18">
        <f>IF(G747&lt;0.3,(バックデータ一覧!$C$10*(バックデータ一覧!$C$12*計算過程!L747+バックデータ一覧!$C$13*LN(0.3)+バックデータ一覧!$C$14)^バックデータ一覧!$C$11+バックデータ一覧!$E$10*(0.3/(バックデータ一覧!$E$12*計算過程!L747+バックデータ一覧!$E$13*LN(0.3)+バックデータ一覧!$E$14))^バックデータ一覧!$E$11)*計算過程!$W$11*計算過程!G747/0.3*10^-3,0)</f>
        <v>0.75664460781373233</v>
      </c>
      <c r="G747" s="18">
        <f t="shared" si="68"/>
        <v>0.24586334057739245</v>
      </c>
      <c r="H747" s="18">
        <f t="shared" si="69"/>
        <v>7.4759473645228196</v>
      </c>
      <c r="I747" s="24">
        <v>0</v>
      </c>
      <c r="J747" s="24">
        <v>0</v>
      </c>
      <c r="K747" s="24">
        <v>0</v>
      </c>
      <c r="L747" s="14">
        <f>貼り付けシート!C747</f>
        <v>8.1</v>
      </c>
      <c r="M747" s="14">
        <f>貼り付けシート!D747</f>
        <v>6.2</v>
      </c>
      <c r="N747" s="18">
        <f>貼り付けシート!E747</f>
        <v>92.508920009517084</v>
      </c>
      <c r="O747" s="18">
        <f>貼り付けシート!F747</f>
        <v>7.4759473645228196</v>
      </c>
      <c r="P747" s="19">
        <f t="shared" si="70"/>
        <v>7.4759473645228196</v>
      </c>
      <c r="Q747" s="19">
        <f t="shared" si="71"/>
        <v>0</v>
      </c>
    </row>
    <row r="748" spans="1:17">
      <c r="A748" s="38">
        <v>41670</v>
      </c>
      <c r="B748" s="49" t="s">
        <v>171</v>
      </c>
      <c r="C748" s="24">
        <f t="shared" si="66"/>
        <v>30.406921776000001</v>
      </c>
      <c r="D748" s="24">
        <f t="shared" si="67"/>
        <v>1.0077730406117087</v>
      </c>
      <c r="E748" s="18">
        <f>IF(G748&gt;=0.3,(バックデータ一覧!$C$10*(バックデータ一覧!$C$12*計算過程!L748+バックデータ一覧!$C$13*LN(計算過程!G748)+バックデータ一覧!$C$14)^バックデータ一覧!$C$11+バックデータ一覧!$E$10*(計算過程!G748/(バックデータ一覧!$E$12*計算過程!L748+バックデータ一覧!$E$13*LN(計算過程!G748)+バックデータ一覧!$E$14))^バックデータ一覧!$E$11)*計算過程!$W$11*10^-3,0)</f>
        <v>1.0077730406117087</v>
      </c>
      <c r="F748" s="18">
        <f>IF(G748&lt;0.3,(バックデータ一覧!$C$10*(バックデータ一覧!$C$12*計算過程!L748+バックデータ一覧!$C$13*LN(0.3)+バックデータ一覧!$C$14)^バックデータ一覧!$C$11+バックデータ一覧!$E$10*(0.3/(バックデータ一覧!$E$12*計算過程!L748+バックデータ一覧!$E$13*LN(0.3)+バックデータ一覧!$E$14))^バックデータ一覧!$E$11)*計算過程!$W$11*計算過程!G748/0.3*10^-3,0)</f>
        <v>0</v>
      </c>
      <c r="G748" s="18">
        <f t="shared" si="68"/>
        <v>0.32362290795251775</v>
      </c>
      <c r="H748" s="18">
        <f t="shared" si="69"/>
        <v>9.8403764470338562</v>
      </c>
      <c r="I748" s="24">
        <v>0</v>
      </c>
      <c r="J748" s="24">
        <v>0</v>
      </c>
      <c r="K748" s="24">
        <v>0</v>
      </c>
      <c r="L748" s="14">
        <f>貼り付けシート!C748</f>
        <v>7.7</v>
      </c>
      <c r="M748" s="14">
        <f>貼り付けシート!D748</f>
        <v>6.1</v>
      </c>
      <c r="N748" s="18">
        <f>貼り付けシート!E748</f>
        <v>93.54651488001933</v>
      </c>
      <c r="O748" s="18">
        <f>貼り付けシート!F748</f>
        <v>9.8403764470338562</v>
      </c>
      <c r="P748" s="19">
        <f t="shared" si="70"/>
        <v>9.8403764470338562</v>
      </c>
      <c r="Q748" s="19">
        <f t="shared" si="71"/>
        <v>0</v>
      </c>
    </row>
    <row r="749" spans="1:17">
      <c r="A749" s="38">
        <v>41670</v>
      </c>
      <c r="B749" s="49" t="s">
        <v>172</v>
      </c>
      <c r="C749" s="24">
        <f t="shared" si="66"/>
        <v>30.406921776000001</v>
      </c>
      <c r="D749" s="24">
        <f t="shared" si="67"/>
        <v>1.0397802257266668</v>
      </c>
      <c r="E749" s="18">
        <f>IF(G749&gt;=0.3,(バックデータ一覧!$C$10*(バックデータ一覧!$C$12*計算過程!L749+バックデータ一覧!$C$13*LN(計算過程!G749)+バックデータ一覧!$C$14)^バックデータ一覧!$C$11+バックデータ一覧!$E$10*(計算過程!G749/(バックデータ一覧!$E$12*計算過程!L749+バックデータ一覧!$E$13*LN(計算過程!G749)+バックデータ一覧!$E$14))^バックデータ一覧!$E$11)*計算過程!$W$11*10^-3,0)</f>
        <v>1.0397802257266668</v>
      </c>
      <c r="F749" s="18">
        <f>IF(G749&lt;0.3,(バックデータ一覧!$C$10*(バックデータ一覧!$C$12*計算過程!L749+バックデータ一覧!$C$13*LN(0.3)+バックデータ一覧!$C$14)^バックデータ一覧!$C$11+バックデータ一覧!$E$10*(0.3/(バックデータ一覧!$E$12*計算過程!L749+バックデータ一覧!$E$13*LN(0.3)+バックデータ一覧!$E$14))^バックデータ一覧!$E$11)*計算過程!$W$11*計算過程!G749/0.3*10^-3,0)</f>
        <v>0</v>
      </c>
      <c r="G749" s="18">
        <f t="shared" si="68"/>
        <v>0.33330469520045902</v>
      </c>
      <c r="H749" s="18">
        <f t="shared" si="69"/>
        <v>10.134769794533881</v>
      </c>
      <c r="I749" s="24">
        <v>0</v>
      </c>
      <c r="J749" s="24">
        <v>0</v>
      </c>
      <c r="K749" s="24">
        <v>0</v>
      </c>
      <c r="L749" s="14">
        <f>貼り付けシート!C749</f>
        <v>7.6</v>
      </c>
      <c r="M749" s="14">
        <f>貼り付けシート!D749</f>
        <v>6.2</v>
      </c>
      <c r="N749" s="18">
        <f>貼り付けシート!E749</f>
        <v>95.716199911101825</v>
      </c>
      <c r="O749" s="18">
        <f>貼り付けシート!F749</f>
        <v>10.134769794533881</v>
      </c>
      <c r="P749" s="19">
        <f t="shared" si="70"/>
        <v>10.134769794533881</v>
      </c>
      <c r="Q749" s="19">
        <f t="shared" si="71"/>
        <v>0</v>
      </c>
    </row>
    <row r="750" spans="1:17">
      <c r="A750" s="38">
        <v>41671</v>
      </c>
      <c r="B750" s="49" t="s">
        <v>149</v>
      </c>
      <c r="C750" s="24">
        <f t="shared" si="66"/>
        <v>30.406921776000001</v>
      </c>
      <c r="D750" s="24">
        <f t="shared" si="67"/>
        <v>1.0941107923065152</v>
      </c>
      <c r="E750" s="18">
        <f>IF(G750&gt;=0.3,(バックデータ一覧!$C$10*(バックデータ一覧!$C$12*計算過程!L750+バックデータ一覧!$C$13*LN(計算過程!G750)+バックデータ一覧!$C$14)^バックデータ一覧!$C$11+バックデータ一覧!$E$10*(計算過程!G750/(バックデータ一覧!$E$12*計算過程!L750+バックデータ一覧!$E$13*LN(計算過程!G750)+バックデータ一覧!$E$14))^バックデータ一覧!$E$11)*計算過程!$W$11*10^-3,0)</f>
        <v>1.0941107923065152</v>
      </c>
      <c r="F750" s="18">
        <f>IF(G750&lt;0.3,(バックデータ一覧!$C$10*(バックデータ一覧!$C$12*計算過程!L750+バックデータ一覧!$C$13*LN(0.3)+バックデータ一覧!$C$14)^バックデータ一覧!$C$11+バックデータ一覧!$E$10*(0.3/(バックデータ一覧!$E$12*計算過程!L750+バックデータ一覧!$E$13*LN(0.3)+バックデータ一覧!$E$14))^バックデータ一覧!$E$11)*計算過程!$W$11*計算過程!G750/0.3*10^-3,0)</f>
        <v>0</v>
      </c>
      <c r="G750" s="18">
        <f t="shared" si="68"/>
        <v>0.3496003731602717</v>
      </c>
      <c r="H750" s="18">
        <f t="shared" si="69"/>
        <v>10.630271199544792</v>
      </c>
      <c r="I750" s="24">
        <v>0</v>
      </c>
      <c r="J750" s="24">
        <v>0</v>
      </c>
      <c r="K750" s="24">
        <v>0</v>
      </c>
      <c r="L750" s="14">
        <f>貼り付けシート!C750</f>
        <v>7.4</v>
      </c>
      <c r="M750" s="14">
        <f>貼り付けシート!D750</f>
        <v>6.2</v>
      </c>
      <c r="N750" s="18">
        <f>貼り付けシート!E750</f>
        <v>97.033754409855817</v>
      </c>
      <c r="O750" s="18">
        <f>貼り付けシート!F750</f>
        <v>10.630271199544792</v>
      </c>
      <c r="P750" s="19">
        <f t="shared" si="70"/>
        <v>10.630271199544792</v>
      </c>
      <c r="Q750" s="19">
        <f t="shared" si="71"/>
        <v>0</v>
      </c>
    </row>
    <row r="751" spans="1:17">
      <c r="A751" s="38">
        <v>41671</v>
      </c>
      <c r="B751" s="49" t="s">
        <v>150</v>
      </c>
      <c r="C751" s="24">
        <f t="shared" si="66"/>
        <v>30.406921776000001</v>
      </c>
      <c r="D751" s="24">
        <f t="shared" si="67"/>
        <v>1.1118075348911096</v>
      </c>
      <c r="E751" s="18">
        <f>IF(G751&gt;=0.3,(バックデータ一覧!$C$10*(バックデータ一覧!$C$12*計算過程!L751+バックデータ一覧!$C$13*LN(計算過程!G751)+バックデータ一覧!$C$14)^バックデータ一覧!$C$11+バックデータ一覧!$E$10*(計算過程!G751/(バックデータ一覧!$E$12*計算過程!L751+バックデータ一覧!$E$13*LN(計算過程!G751)+バックデータ一覧!$E$14))^バックデータ一覧!$E$11)*計算過程!$W$11*10^-3,0)</f>
        <v>1.1118075348911096</v>
      </c>
      <c r="F751" s="18">
        <f>IF(G751&lt;0.3,(バックデータ一覧!$C$10*(バックデータ一覧!$C$12*計算過程!L751+バックデータ一覧!$C$13*LN(0.3)+バックデータ一覧!$C$14)^バックデータ一覧!$C$11+バックデータ一覧!$E$10*(0.3/(バックデータ一覧!$E$12*計算過程!L751+バックデータ一覧!$E$13*LN(0.3)+バックデータ一覧!$E$14))^バックデータ一覧!$E$11)*計算過程!$W$11*計算過程!G751/0.3*10^-3,0)</f>
        <v>0</v>
      </c>
      <c r="G751" s="18">
        <f t="shared" si="68"/>
        <v>0.35578819488208824</v>
      </c>
      <c r="H751" s="18">
        <f t="shared" si="69"/>
        <v>10.818423810603901</v>
      </c>
      <c r="I751" s="24">
        <v>0</v>
      </c>
      <c r="J751" s="24">
        <v>0</v>
      </c>
      <c r="K751" s="24">
        <v>0</v>
      </c>
      <c r="L751" s="14">
        <f>貼り付けシート!C751</f>
        <v>7.4</v>
      </c>
      <c r="M751" s="14">
        <f>貼り付けシート!D751</f>
        <v>6.2</v>
      </c>
      <c r="N751" s="18">
        <f>貼り付けシート!E751</f>
        <v>97.033754409855817</v>
      </c>
      <c r="O751" s="18">
        <f>貼り付けシート!F751</f>
        <v>10.818423810603901</v>
      </c>
      <c r="P751" s="19">
        <f t="shared" si="70"/>
        <v>10.818423810603901</v>
      </c>
      <c r="Q751" s="19">
        <f t="shared" si="71"/>
        <v>0</v>
      </c>
    </row>
    <row r="752" spans="1:17">
      <c r="A752" s="38">
        <v>41671</v>
      </c>
      <c r="B752" s="49" t="s">
        <v>151</v>
      </c>
      <c r="C752" s="24">
        <f t="shared" si="66"/>
        <v>30.406921776000001</v>
      </c>
      <c r="D752" s="24">
        <f t="shared" si="67"/>
        <v>1.1407502908686491</v>
      </c>
      <c r="E752" s="18">
        <f>IF(G752&gt;=0.3,(バックデータ一覧!$C$10*(バックデータ一覧!$C$12*計算過程!L752+バックデータ一覧!$C$13*LN(計算過程!G752)+バックデータ一覧!$C$14)^バックデータ一覧!$C$11+バックデータ一覧!$E$10*(計算過程!G752/(バックデータ一覧!$E$12*計算過程!L752+バックデータ一覧!$E$13*LN(計算過程!G752)+バックデータ一覧!$E$14))^バックデータ一覧!$E$11)*計算過程!$W$11*10^-3,0)</f>
        <v>1.1407502908686491</v>
      </c>
      <c r="F752" s="18">
        <f>IF(G752&lt;0.3,(バックデータ一覧!$C$10*(バックデータ一覧!$C$12*計算過程!L752+バックデータ一覧!$C$13*LN(0.3)+バックデータ一覧!$C$14)^バックデータ一覧!$C$11+バックデータ一覧!$E$10*(0.3/(バックデータ一覧!$E$12*計算過程!L752+バックデータ一覧!$E$13*LN(0.3)+バックデータ一覧!$E$14))^バックデータ一覧!$E$11)*計算過程!$W$11*計算過程!G752/0.3*10^-3,0)</f>
        <v>0</v>
      </c>
      <c r="G752" s="18">
        <f t="shared" si="68"/>
        <v>0.36343942404637025</v>
      </c>
      <c r="H752" s="18">
        <f t="shared" si="69"/>
        <v>11.051074137292474</v>
      </c>
      <c r="I752" s="24">
        <v>0</v>
      </c>
      <c r="J752" s="24">
        <v>0</v>
      </c>
      <c r="K752" s="24">
        <v>0</v>
      </c>
      <c r="L752" s="14">
        <f>貼り付けシート!C752</f>
        <v>7.2</v>
      </c>
      <c r="M752" s="14">
        <f>貼り付けシート!D752</f>
        <v>6.2</v>
      </c>
      <c r="N752" s="18">
        <f>貼り付けシート!E752</f>
        <v>98.371607899459107</v>
      </c>
      <c r="O752" s="18">
        <f>貼り付けシート!F752</f>
        <v>11.051074137292474</v>
      </c>
      <c r="P752" s="19">
        <f t="shared" si="70"/>
        <v>11.051074137292474</v>
      </c>
      <c r="Q752" s="19">
        <f t="shared" si="71"/>
        <v>0</v>
      </c>
    </row>
    <row r="753" spans="1:17">
      <c r="A753" s="38">
        <v>41671</v>
      </c>
      <c r="B753" s="49" t="s">
        <v>152</v>
      </c>
      <c r="C753" s="24">
        <f t="shared" si="66"/>
        <v>30.406921776000001</v>
      </c>
      <c r="D753" s="24">
        <f t="shared" si="67"/>
        <v>1.1393418428668756</v>
      </c>
      <c r="E753" s="18">
        <f>IF(G753&gt;=0.3,(バックデータ一覧!$C$10*(バックデータ一覧!$C$12*計算過程!L753+バックデータ一覧!$C$13*LN(計算過程!G753)+バックデータ一覧!$C$14)^バックデータ一覧!$C$11+バックデータ一覧!$E$10*(計算過程!G753/(バックデータ一覧!$E$12*計算過程!L753+バックデータ一覧!$E$13*LN(計算過程!G753)+バックデータ一覧!$E$14))^バックデータ一覧!$E$11)*計算過程!$W$11*10^-3,0)</f>
        <v>1.1393418428668756</v>
      </c>
      <c r="F753" s="18">
        <f>IF(G753&lt;0.3,(バックデータ一覧!$C$10*(バックデータ一覧!$C$12*計算過程!L753+バックデータ一覧!$C$13*LN(0.3)+バックデータ一覧!$C$14)^バックデータ一覧!$C$11+バックデータ一覧!$E$10*(0.3/(バックデータ一覧!$E$12*計算過程!L753+バックデータ一覧!$E$13*LN(0.3)+バックデータ一覧!$E$14))^バックデータ一覧!$E$11)*計算過程!$W$11*計算過程!G753/0.3*10^-3,0)</f>
        <v>0</v>
      </c>
      <c r="G753" s="18">
        <f t="shared" si="68"/>
        <v>0.364230329181361</v>
      </c>
      <c r="H753" s="18">
        <f t="shared" si="69"/>
        <v>11.075123127864375</v>
      </c>
      <c r="I753" s="24">
        <v>0</v>
      </c>
      <c r="J753" s="24">
        <v>0</v>
      </c>
      <c r="K753" s="24">
        <v>0</v>
      </c>
      <c r="L753" s="14">
        <f>貼り付けシート!C753</f>
        <v>7.3</v>
      </c>
      <c r="M753" s="14">
        <f>貼り付けシート!D753</f>
        <v>6.2</v>
      </c>
      <c r="N753" s="18">
        <f>貼り付けシート!E753</f>
        <v>97.700122428164775</v>
      </c>
      <c r="O753" s="18">
        <f>貼り付けシート!F753</f>
        <v>11.075123127864375</v>
      </c>
      <c r="P753" s="19">
        <f t="shared" si="70"/>
        <v>11.075123127864375</v>
      </c>
      <c r="Q753" s="19">
        <f t="shared" si="71"/>
        <v>0</v>
      </c>
    </row>
    <row r="754" spans="1:17">
      <c r="A754" s="38">
        <v>41671</v>
      </c>
      <c r="B754" s="49" t="s">
        <v>153</v>
      </c>
      <c r="C754" s="24">
        <f t="shared" si="66"/>
        <v>30.406921776000001</v>
      </c>
      <c r="D754" s="24">
        <f t="shared" si="67"/>
        <v>1.1397908601712121</v>
      </c>
      <c r="E754" s="18">
        <f>IF(G754&gt;=0.3,(バックデータ一覧!$C$10*(バックデータ一覧!$C$12*計算過程!L754+バックデータ一覧!$C$13*LN(計算過程!G754)+バックデータ一覧!$C$14)^バックデータ一覧!$C$11+バックデータ一覧!$E$10*(計算過程!G754/(バックデータ一覧!$E$12*計算過程!L754+バックデータ一覧!$E$13*LN(計算過程!G754)+バックデータ一覧!$E$14))^バックデータ一覧!$E$11)*計算過程!$W$11*10^-3,0)</f>
        <v>1.1397908601712121</v>
      </c>
      <c r="F754" s="18">
        <f>IF(G754&lt;0.3,(バックデータ一覧!$C$10*(バックデータ一覧!$C$12*計算過程!L754+バックデータ一覧!$C$13*LN(0.3)+バックデータ一覧!$C$14)^バックデータ一覧!$C$11+バックデータ一覧!$E$10*(0.3/(バックデータ一覧!$E$12*計算過程!L754+バックデータ一覧!$E$13*LN(0.3)+バックデータ一覧!$E$14))^バックデータ一覧!$E$11)*計算過程!$W$11*計算過程!G754/0.3*10^-3,0)</f>
        <v>0</v>
      </c>
      <c r="G754" s="18">
        <f t="shared" si="68"/>
        <v>0.36438965358613945</v>
      </c>
      <c r="H754" s="18">
        <f t="shared" si="69"/>
        <v>11.07996769257748</v>
      </c>
      <c r="I754" s="24">
        <v>0</v>
      </c>
      <c r="J754" s="24">
        <v>0</v>
      </c>
      <c r="K754" s="24">
        <v>0</v>
      </c>
      <c r="L754" s="14">
        <f>貼り付けシート!C754</f>
        <v>7.3</v>
      </c>
      <c r="M754" s="14">
        <f>貼り付けシート!D754</f>
        <v>6.2</v>
      </c>
      <c r="N754" s="18">
        <f>貼り付けシート!E754</f>
        <v>97.700122428164775</v>
      </c>
      <c r="O754" s="18">
        <f>貼り付けシート!F754</f>
        <v>11.07996769257748</v>
      </c>
      <c r="P754" s="19">
        <f t="shared" si="70"/>
        <v>11.07996769257748</v>
      </c>
      <c r="Q754" s="19">
        <f t="shared" si="71"/>
        <v>0</v>
      </c>
    </row>
    <row r="755" spans="1:17">
      <c r="A755" s="38">
        <v>41671</v>
      </c>
      <c r="B755" s="49" t="s">
        <v>154</v>
      </c>
      <c r="C755" s="24">
        <f t="shared" si="66"/>
        <v>30.406921776000001</v>
      </c>
      <c r="D755" s="24">
        <f t="shared" si="67"/>
        <v>1.2449039637627057</v>
      </c>
      <c r="E755" s="18">
        <f>IF(G755&gt;=0.3,(バックデータ一覧!$C$10*(バックデータ一覧!$C$12*計算過程!L755+バックデータ一覧!$C$13*LN(計算過程!G755)+バックデータ一覧!$C$14)^バックデータ一覧!$C$11+バックデータ一覧!$E$10*(計算過程!G755/(バックデータ一覧!$E$12*計算過程!L755+バックデータ一覧!$E$13*LN(計算過程!G755)+バックデータ一覧!$E$14))^バックデータ一覧!$E$11)*計算過程!$W$11*10^-3,0)</f>
        <v>1.2449039637627057</v>
      </c>
      <c r="F755" s="18">
        <f>IF(G755&lt;0.3,(バックデータ一覧!$C$10*(バックデータ一覧!$C$12*計算過程!L755+バックデータ一覧!$C$13*LN(0.3)+バックデータ一覧!$C$14)^バックデータ一覧!$C$11+バックデータ一覧!$E$10*(0.3/(バックデータ一覧!$E$12*計算過程!L755+バックデータ一覧!$E$13*LN(0.3)+バックデータ一覧!$E$14))^バックデータ一覧!$E$11)*計算過程!$W$11*計算過程!G755/0.3*10^-3,0)</f>
        <v>0</v>
      </c>
      <c r="G755" s="18">
        <f t="shared" si="68"/>
        <v>0.40125077632886486</v>
      </c>
      <c r="H755" s="18">
        <f t="shared" si="69"/>
        <v>12.200800968391066</v>
      </c>
      <c r="I755" s="24">
        <v>0</v>
      </c>
      <c r="J755" s="24">
        <v>0</v>
      </c>
      <c r="K755" s="24">
        <v>0</v>
      </c>
      <c r="L755" s="14">
        <f>貼り付けシート!C755</f>
        <v>7.2</v>
      </c>
      <c r="M755" s="14">
        <f>貼り付けシート!D755</f>
        <v>6.2</v>
      </c>
      <c r="N755" s="18">
        <f>貼り付けシート!E755</f>
        <v>98.371607899459107</v>
      </c>
      <c r="O755" s="18">
        <f>貼り付けシート!F755</f>
        <v>12.200800968391066</v>
      </c>
      <c r="P755" s="19">
        <f t="shared" si="70"/>
        <v>12.200800968391066</v>
      </c>
      <c r="Q755" s="19">
        <f t="shared" si="71"/>
        <v>0</v>
      </c>
    </row>
    <row r="756" spans="1:17">
      <c r="A756" s="38">
        <v>41671</v>
      </c>
      <c r="B756" s="49" t="s">
        <v>155</v>
      </c>
      <c r="C756" s="24">
        <f t="shared" si="66"/>
        <v>30.406921776000001</v>
      </c>
      <c r="D756" s="24">
        <f t="shared" si="67"/>
        <v>1.1630508183014117</v>
      </c>
      <c r="E756" s="18">
        <f>IF(G756&gt;=0.3,(バックデータ一覧!$C$10*(バックデータ一覧!$C$12*計算過程!L756+バックデータ一覧!$C$13*LN(計算過程!G756)+バックデータ一覧!$C$14)^バックデータ一覧!$C$11+バックデータ一覧!$E$10*(計算過程!G756/(バックデータ一覧!$E$12*計算過程!L756+バックデータ一覧!$E$13*LN(計算過程!G756)+バックデータ一覧!$E$14))^バックデータ一覧!$E$11)*計算過程!$W$11*10^-3,0)</f>
        <v>1.1630508183014117</v>
      </c>
      <c r="F756" s="18">
        <f>IF(G756&lt;0.3,(バックデータ一覧!$C$10*(バックデータ一覧!$C$12*計算過程!L756+バックデータ一覧!$C$13*LN(0.3)+バックデータ一覧!$C$14)^バックデータ一覧!$C$11+バックデータ一覧!$E$10*(0.3/(バックデータ一覧!$E$12*計算過程!L756+バックデータ一覧!$E$13*LN(0.3)+バックデータ一覧!$E$14))^バックデータ一覧!$E$11)*計算過程!$W$11*計算過程!G756/0.3*10^-3,0)</f>
        <v>0</v>
      </c>
      <c r="G756" s="18">
        <f t="shared" si="68"/>
        <v>0.36227265020233801</v>
      </c>
      <c r="H756" s="18">
        <f t="shared" si="69"/>
        <v>11.015596136286703</v>
      </c>
      <c r="I756" s="24">
        <v>0</v>
      </c>
      <c r="J756" s="24">
        <v>0</v>
      </c>
      <c r="K756" s="24">
        <v>0</v>
      </c>
      <c r="L756" s="14">
        <f>貼り付けシート!C756</f>
        <v>6.5</v>
      </c>
      <c r="M756" s="14">
        <f>貼り付けシート!D756</f>
        <v>6</v>
      </c>
      <c r="N756" s="18">
        <f>貼り付けシート!E756</f>
        <v>99.921141162634001</v>
      </c>
      <c r="O756" s="18">
        <f>貼り付けシート!F756</f>
        <v>11.015596136286703</v>
      </c>
      <c r="P756" s="19">
        <f t="shared" si="70"/>
        <v>11.015596136286703</v>
      </c>
      <c r="Q756" s="19">
        <f t="shared" si="71"/>
        <v>0</v>
      </c>
    </row>
    <row r="757" spans="1:17">
      <c r="A757" s="38">
        <v>41671</v>
      </c>
      <c r="B757" s="49" t="s">
        <v>156</v>
      </c>
      <c r="C757" s="24">
        <f t="shared" si="66"/>
        <v>30.406921776000001</v>
      </c>
      <c r="D757" s="24">
        <f t="shared" si="67"/>
        <v>0.53149601973201188</v>
      </c>
      <c r="E757" s="18">
        <f>IF(G757&gt;=0.3,(バックデータ一覧!$C$10*(バックデータ一覧!$C$12*計算過程!L757+バックデータ一覧!$C$13*LN(計算過程!G757)+バックデータ一覧!$C$14)^バックデータ一覧!$C$11+バックデータ一覧!$E$10*(計算過程!G757/(バックデータ一覧!$E$12*計算過程!L757+バックデータ一覧!$E$13*LN(計算過程!G757)+バックデータ一覧!$E$14))^バックデータ一覧!$E$11)*計算過程!$W$11*10^-3,0)</f>
        <v>0</v>
      </c>
      <c r="F757" s="18">
        <f>IF(G757&lt;0.3,(バックデータ一覧!$C$10*(バックデータ一覧!$C$12*計算過程!L757+バックデータ一覧!$C$13*LN(0.3)+バックデータ一覧!$C$14)^バックデータ一覧!$C$11+バックデータ一覧!$E$10*(0.3/(バックデータ一覧!$E$12*計算過程!L757+バックデータ一覧!$E$13*LN(0.3)+バックデータ一覧!$E$14))^バックデータ一覧!$E$11)*計算過程!$W$11*計算過程!G757/0.3*10^-3,0)</f>
        <v>0.53149601973201188</v>
      </c>
      <c r="G757" s="18">
        <f t="shared" si="68"/>
        <v>0.1829628334240751</v>
      </c>
      <c r="H757" s="18">
        <f t="shared" si="69"/>
        <v>5.5633365638411698</v>
      </c>
      <c r="I757" s="24">
        <v>0</v>
      </c>
      <c r="J757" s="24">
        <v>0</v>
      </c>
      <c r="K757" s="24">
        <v>0</v>
      </c>
      <c r="L757" s="14">
        <f>貼り付けシート!C757</f>
        <v>9.6999999999999993</v>
      </c>
      <c r="M757" s="14">
        <f>貼り付けシート!D757</f>
        <v>5.9</v>
      </c>
      <c r="N757" s="18">
        <f>貼り付けシート!E757</f>
        <v>79.046341031992611</v>
      </c>
      <c r="O757" s="18">
        <f>貼り付けシート!F757</f>
        <v>5.5633365638411698</v>
      </c>
      <c r="P757" s="19">
        <f t="shared" si="70"/>
        <v>5.5633365638411698</v>
      </c>
      <c r="Q757" s="19">
        <f t="shared" si="71"/>
        <v>0</v>
      </c>
    </row>
    <row r="758" spans="1:17">
      <c r="A758" s="38">
        <v>41671</v>
      </c>
      <c r="B758" s="49" t="s">
        <v>157</v>
      </c>
      <c r="C758" s="24">
        <f t="shared" si="66"/>
        <v>30.406921776000001</v>
      </c>
      <c r="D758" s="24">
        <f t="shared" si="67"/>
        <v>9.8662754876068084E-2</v>
      </c>
      <c r="E758" s="18">
        <f>IF(G758&gt;=0.3,(バックデータ一覧!$C$10*(バックデータ一覧!$C$12*計算過程!L758+バックデータ一覧!$C$13*LN(計算過程!G758)+バックデータ一覧!$C$14)^バックデータ一覧!$C$11+バックデータ一覧!$E$10*(計算過程!G758/(バックデータ一覧!$E$12*計算過程!L758+バックデータ一覧!$E$13*LN(計算過程!G758)+バックデータ一覧!$E$14))^バックデータ一覧!$E$11)*計算過程!$W$11*10^-3,0)</f>
        <v>0</v>
      </c>
      <c r="F758" s="18">
        <f>IF(G758&lt;0.3,(バックデータ一覧!$C$10*(バックデータ一覧!$C$12*計算過程!L758+バックデータ一覧!$C$13*LN(0.3)+バックデータ一覧!$C$14)^バックデータ一覧!$C$11+バックデータ一覧!$E$10*(0.3/(バックデータ一覧!$E$12*計算過程!L758+バックデータ一覧!$E$13*LN(0.3)+バックデータ一覧!$E$14))^バックデータ一覧!$E$11)*計算過程!$W$11*計算過程!G758/0.3*10^-3,0)</f>
        <v>9.8662754876068084E-2</v>
      </c>
      <c r="G758" s="18">
        <f t="shared" si="68"/>
        <v>3.5772036319420018E-2</v>
      </c>
      <c r="H758" s="18">
        <f t="shared" si="69"/>
        <v>1.0877175101328356</v>
      </c>
      <c r="I758" s="24">
        <v>0</v>
      </c>
      <c r="J758" s="24">
        <v>0</v>
      </c>
      <c r="K758" s="24">
        <v>0</v>
      </c>
      <c r="L758" s="14">
        <f>貼り付けシート!C758</f>
        <v>11.1</v>
      </c>
      <c r="M758" s="14">
        <f>貼り付けシート!D758</f>
        <v>5.8</v>
      </c>
      <c r="N758" s="18">
        <f>貼り付けシート!E758</f>
        <v>70.781130036928872</v>
      </c>
      <c r="O758" s="18">
        <f>貼り付けシート!F758</f>
        <v>1.0877175101328356</v>
      </c>
      <c r="P758" s="19">
        <f t="shared" si="70"/>
        <v>1.0877175101328356</v>
      </c>
      <c r="Q758" s="19">
        <f t="shared" si="71"/>
        <v>0</v>
      </c>
    </row>
    <row r="759" spans="1:17">
      <c r="A759" s="38">
        <v>41671</v>
      </c>
      <c r="B759" s="49" t="s">
        <v>158</v>
      </c>
      <c r="C759" s="24">
        <f t="shared" si="66"/>
        <v>30.406921776000001</v>
      </c>
      <c r="D759" s="24">
        <f t="shared" si="67"/>
        <v>6.12548604215244E-2</v>
      </c>
      <c r="E759" s="18">
        <f>IF(G759&gt;=0.3,(バックデータ一覧!$C$10*(バックデータ一覧!$C$12*計算過程!L759+バックデータ一覧!$C$13*LN(計算過程!G759)+バックデータ一覧!$C$14)^バックデータ一覧!$C$11+バックデータ一覧!$E$10*(計算過程!G759/(バックデータ一覧!$E$12*計算過程!L759+バックデータ一覧!$E$13*LN(計算過程!G759)+バックデータ一覧!$E$14))^バックデータ一覧!$E$11)*計算過程!$W$11*10^-3,0)</f>
        <v>0</v>
      </c>
      <c r="F759" s="18">
        <f>IF(G759&lt;0.3,(バックデータ一覧!$C$10*(バックデータ一覧!$C$12*計算過程!L759+バックデータ一覧!$C$13*LN(0.3)+バックデータ一覧!$C$14)^バックデータ一覧!$C$11+バックデータ一覧!$E$10*(0.3/(バックデータ一覧!$E$12*計算過程!L759+バックデータ一覧!$E$13*LN(0.3)+バックデータ一覧!$E$14))^バックデータ一覧!$E$11)*計算過程!$W$11*計算過程!G759/0.3*10^-3,0)</f>
        <v>6.12548604215244E-2</v>
      </c>
      <c r="G759" s="18">
        <f t="shared" si="68"/>
        <v>2.2043341250169341E-2</v>
      </c>
      <c r="H759" s="18">
        <f t="shared" si="69"/>
        <v>0.67027015307557325</v>
      </c>
      <c r="I759" s="24">
        <v>0</v>
      </c>
      <c r="J759" s="24">
        <v>0</v>
      </c>
      <c r="K759" s="24">
        <v>0</v>
      </c>
      <c r="L759" s="14">
        <f>貼り付けシート!C759</f>
        <v>10.9</v>
      </c>
      <c r="M759" s="14">
        <f>貼り付けシート!D759</f>
        <v>5.5</v>
      </c>
      <c r="N759" s="18">
        <f>貼り付けシート!E759</f>
        <v>68.050835661479184</v>
      </c>
      <c r="O759" s="18">
        <f>貼り付けシート!F759</f>
        <v>0.67027015307557325</v>
      </c>
      <c r="P759" s="19">
        <f t="shared" si="70"/>
        <v>0.67027015307557325</v>
      </c>
      <c r="Q759" s="19">
        <f t="shared" si="71"/>
        <v>0</v>
      </c>
    </row>
    <row r="760" spans="1:17">
      <c r="A760" s="38">
        <v>41671</v>
      </c>
      <c r="B760" s="49" t="s">
        <v>159</v>
      </c>
      <c r="C760" s="24">
        <f t="shared" si="66"/>
        <v>30.406921776000001</v>
      </c>
      <c r="D760" s="24">
        <f t="shared" si="67"/>
        <v>3.6037514837415942E-2</v>
      </c>
      <c r="E760" s="18">
        <f>IF(G760&gt;=0.3,(バックデータ一覧!$C$10*(バックデータ一覧!$C$12*計算過程!L760+バックデータ一覧!$C$13*LN(計算過程!G760)+バックデータ一覧!$C$14)^バックデータ一覧!$C$11+バックデータ一覧!$E$10*(計算過程!G760/(バックデータ一覧!$E$12*計算過程!L760+バックデータ一覧!$E$13*LN(計算過程!G760)+バックデータ一覧!$E$14))^バックデータ一覧!$E$11)*計算過程!$W$11*10^-3,0)</f>
        <v>0</v>
      </c>
      <c r="F760" s="18">
        <f>IF(G760&lt;0.3,(バックデータ一覧!$C$10*(バックデータ一覧!$C$12*計算過程!L760+バックデータ一覧!$C$13*LN(0.3)+バックデータ一覧!$C$14)^バックデータ一覧!$C$11+バックデータ一覧!$E$10*(0.3/(バックデータ一覧!$E$12*計算過程!L760+バックデータ一覧!$E$13*LN(0.3)+バックデータ一覧!$E$14))^バックデータ一覧!$E$11)*計算過程!$W$11*計算過程!G760/0.3*10^-3,0)</f>
        <v>3.6037514837415942E-2</v>
      </c>
      <c r="G760" s="18">
        <f t="shared" si="68"/>
        <v>1.3066078392448954E-2</v>
      </c>
      <c r="H760" s="18">
        <f t="shared" si="69"/>
        <v>0.39729922359827918</v>
      </c>
      <c r="I760" s="24">
        <v>0</v>
      </c>
      <c r="J760" s="24">
        <v>0</v>
      </c>
      <c r="K760" s="24">
        <v>0</v>
      </c>
      <c r="L760" s="14">
        <f>貼り付けシート!C760</f>
        <v>11.1</v>
      </c>
      <c r="M760" s="14">
        <f>貼り付けシート!D760</f>
        <v>5.2</v>
      </c>
      <c r="N760" s="18">
        <f>貼り付けシート!E760</f>
        <v>63.519651069162478</v>
      </c>
      <c r="O760" s="18">
        <f>貼り付けシート!F760</f>
        <v>0.39729922359827918</v>
      </c>
      <c r="P760" s="19">
        <f t="shared" si="70"/>
        <v>0.39729922359827918</v>
      </c>
      <c r="Q760" s="19">
        <f t="shared" si="71"/>
        <v>0</v>
      </c>
    </row>
    <row r="761" spans="1:17">
      <c r="A761" s="38">
        <v>41671</v>
      </c>
      <c r="B761" s="49" t="s">
        <v>160</v>
      </c>
      <c r="C761" s="24">
        <f t="shared" si="66"/>
        <v>30.406921776000001</v>
      </c>
      <c r="D761" s="24">
        <f t="shared" si="67"/>
        <v>1.9410745346485927E-2</v>
      </c>
      <c r="E761" s="18">
        <f>IF(G761&gt;=0.3,(バックデータ一覧!$C$10*(バックデータ一覧!$C$12*計算過程!L761+バックデータ一覧!$C$13*LN(計算過程!G761)+バックデータ一覧!$C$14)^バックデータ一覧!$C$11+バックデータ一覧!$E$10*(計算過程!G761/(バックデータ一覧!$E$12*計算過程!L761+バックデータ一覧!$E$13*LN(計算過程!G761)+バックデータ一覧!$E$14))^バックデータ一覧!$E$11)*計算過程!$W$11*10^-3,0)</f>
        <v>0</v>
      </c>
      <c r="F761" s="18">
        <f>IF(G761&lt;0.3,(バックデータ一覧!$C$10*(バックデータ一覧!$C$12*計算過程!L761+バックデータ一覧!$C$13*LN(0.3)+バックデータ一覧!$C$14)^バックデータ一覧!$C$11+バックデータ一覧!$E$10*(0.3/(バックデータ一覧!$E$12*計算過程!L761+バックデータ一覧!$E$13*LN(0.3)+バックデータ一覧!$E$14))^バックデータ一覧!$E$11)*計算過程!$W$11*計算過程!G761/0.3*10^-3,0)</f>
        <v>1.9410745346485927E-2</v>
      </c>
      <c r="G761" s="18">
        <f t="shared" si="68"/>
        <v>7.064214987555364E-3</v>
      </c>
      <c r="H761" s="18">
        <f t="shared" si="69"/>
        <v>0.21480103253544278</v>
      </c>
      <c r="I761" s="24">
        <v>0</v>
      </c>
      <c r="J761" s="24">
        <v>0</v>
      </c>
      <c r="K761" s="24">
        <v>0</v>
      </c>
      <c r="L761" s="14">
        <f>貼り付けシート!C761</f>
        <v>11.2</v>
      </c>
      <c r="M761" s="14">
        <f>貼り付けシート!D761</f>
        <v>5</v>
      </c>
      <c r="N761" s="18">
        <f>貼り付けシート!E761</f>
        <v>60.69177850594987</v>
      </c>
      <c r="O761" s="18">
        <f>貼り付けシート!F761</f>
        <v>0.21480103253544278</v>
      </c>
      <c r="P761" s="19">
        <f t="shared" si="70"/>
        <v>0.21480103253544278</v>
      </c>
      <c r="Q761" s="19">
        <f t="shared" si="71"/>
        <v>0</v>
      </c>
    </row>
    <row r="762" spans="1:17">
      <c r="A762" s="38">
        <v>41671</v>
      </c>
      <c r="B762" s="49" t="s">
        <v>161</v>
      </c>
      <c r="C762" s="24">
        <f t="shared" si="66"/>
        <v>30.406921776000001</v>
      </c>
      <c r="D762" s="24">
        <f t="shared" si="67"/>
        <v>9.3252746864721393E-3</v>
      </c>
      <c r="E762" s="18">
        <f>IF(G762&gt;=0.3,(バックデータ一覧!$C$10*(バックデータ一覧!$C$12*計算過程!L762+バックデータ一覧!$C$13*LN(計算過程!G762)+バックデータ一覧!$C$14)^バックデータ一覧!$C$11+バックデータ一覧!$E$10*(計算過程!G762/(バックデータ一覧!$E$12*計算過程!L762+バックデータ一覧!$E$13*LN(計算過程!G762)+バックデータ一覧!$E$14))^バックデータ一覧!$E$11)*計算過程!$W$11*10^-3,0)</f>
        <v>0</v>
      </c>
      <c r="F762" s="18">
        <f>IF(G762&lt;0.3,(バックデータ一覧!$C$10*(バックデータ一覧!$C$12*計算過程!L762+バックデータ一覧!$C$13*LN(0.3)+バックデータ一覧!$C$14)^バックデータ一覧!$C$11+バックデータ一覧!$E$10*(0.3/(バックデータ一覧!$E$12*計算過程!L762+バックデータ一覧!$E$13*LN(0.3)+バックデータ一覧!$E$14))^バックデータ一覧!$E$11)*計算過程!$W$11*計算過程!G762/0.3*10^-3,0)</f>
        <v>9.3252746864721393E-3</v>
      </c>
      <c r="G762" s="18">
        <f t="shared" si="68"/>
        <v>3.4323789877474583E-3</v>
      </c>
      <c r="H762" s="18">
        <f t="shared" si="69"/>
        <v>0.10436807938602304</v>
      </c>
      <c r="I762" s="24">
        <v>0</v>
      </c>
      <c r="J762" s="24">
        <v>0</v>
      </c>
      <c r="K762" s="24">
        <v>0</v>
      </c>
      <c r="L762" s="14">
        <f>貼り付けシート!C762</f>
        <v>11.5</v>
      </c>
      <c r="M762" s="14">
        <f>貼り付けシート!D762</f>
        <v>4.5999999999999996</v>
      </c>
      <c r="N762" s="18">
        <f>貼り付けシート!E762</f>
        <v>54.771966669551688</v>
      </c>
      <c r="O762" s="18">
        <f>貼り付けシート!F762</f>
        <v>0.10436807938602304</v>
      </c>
      <c r="P762" s="19">
        <f t="shared" si="70"/>
        <v>0.10436807938602304</v>
      </c>
      <c r="Q762" s="19">
        <f t="shared" si="71"/>
        <v>0</v>
      </c>
    </row>
    <row r="763" spans="1:17">
      <c r="A763" s="38">
        <v>41671</v>
      </c>
      <c r="B763" s="49" t="s">
        <v>162</v>
      </c>
      <c r="C763" s="24">
        <f t="shared" si="66"/>
        <v>30.406921776000001</v>
      </c>
      <c r="D763" s="24">
        <f t="shared" si="67"/>
        <v>1.1223144447168484E-2</v>
      </c>
      <c r="E763" s="18">
        <f>IF(G763&gt;=0.3,(バックデータ一覧!$C$10*(バックデータ一覧!$C$12*計算過程!L763+バックデータ一覧!$C$13*LN(計算過程!G763)+バックデータ一覧!$C$14)^バックデータ一覧!$C$11+バックデータ一覧!$E$10*(計算過程!G763/(バックデータ一覧!$E$12*計算過程!L763+バックデータ一覧!$E$13*LN(計算過程!G763)+バックデータ一覧!$E$14))^バックデータ一覧!$E$11)*計算過程!$W$11*10^-3,0)</f>
        <v>0</v>
      </c>
      <c r="F763" s="18">
        <f>IF(G763&lt;0.3,(バックデータ一覧!$C$10*(バックデータ一覧!$C$12*計算過程!L763+バックデータ一覧!$C$13*LN(0.3)+バックデータ一覧!$C$14)^バックデータ一覧!$C$11+バックデータ一覧!$E$10*(0.3/(バックデータ一覧!$E$12*計算過程!L763+バックデータ一覧!$E$13*LN(0.3)+バックデータ一覧!$E$14))^バックデータ一覧!$E$11)*計算過程!$W$11*計算過程!G763/0.3*10^-3,0)</f>
        <v>1.1223144447168484E-2</v>
      </c>
      <c r="G763" s="18">
        <f t="shared" si="68"/>
        <v>4.0539342976710045E-3</v>
      </c>
      <c r="H763" s="18">
        <f t="shared" si="69"/>
        <v>0.12326766307432574</v>
      </c>
      <c r="I763" s="24">
        <v>0</v>
      </c>
      <c r="J763" s="24">
        <v>0</v>
      </c>
      <c r="K763" s="24">
        <v>0</v>
      </c>
      <c r="L763" s="14">
        <f>貼り付けシート!C763</f>
        <v>11</v>
      </c>
      <c r="M763" s="14">
        <f>貼り付けシート!D763</f>
        <v>4.4000000000000004</v>
      </c>
      <c r="N763" s="18">
        <f>貼り付けシート!E763</f>
        <v>54.174815039009715</v>
      </c>
      <c r="O763" s="18">
        <f>貼り付けシート!F763</f>
        <v>0.12326766307432574</v>
      </c>
      <c r="P763" s="19">
        <f t="shared" si="70"/>
        <v>0.12326766307432574</v>
      </c>
      <c r="Q763" s="19">
        <f t="shared" si="71"/>
        <v>0</v>
      </c>
    </row>
    <row r="764" spans="1:17">
      <c r="A764" s="38">
        <v>41671</v>
      </c>
      <c r="B764" s="49" t="s">
        <v>163</v>
      </c>
      <c r="C764" s="24">
        <f t="shared" si="66"/>
        <v>30.406921776000001</v>
      </c>
      <c r="D764" s="24">
        <f t="shared" si="67"/>
        <v>1.3398154638395856E-2</v>
      </c>
      <c r="E764" s="18">
        <f>IF(G764&gt;=0.3,(バックデータ一覧!$C$10*(バックデータ一覧!$C$12*計算過程!L764+バックデータ一覧!$C$13*LN(計算過程!G764)+バックデータ一覧!$C$14)^バックデータ一覧!$C$11+バックデータ一覧!$E$10*(計算過程!G764/(バックデータ一覧!$E$12*計算過程!L764+バックデータ一覧!$E$13*LN(計算過程!G764)+バックデータ一覧!$E$14))^バックデータ一覧!$E$11)*計算過程!$W$11*10^-3,0)</f>
        <v>0</v>
      </c>
      <c r="F764" s="18">
        <f>IF(G764&lt;0.3,(バックデータ一覧!$C$10*(バックデータ一覧!$C$12*計算過程!L764+バックデータ一覧!$C$13*LN(0.3)+バックデータ一覧!$C$14)^バックデータ一覧!$C$11+バックデータ一覧!$E$10*(0.3/(バックデータ一覧!$E$12*計算過程!L764+バックデータ一覧!$E$13*LN(0.3)+バックデータ一覧!$E$14))^バックデータ一覧!$E$11)*計算過程!$W$11*計算過程!G764/0.3*10^-3,0)</f>
        <v>1.3398154638395856E-2</v>
      </c>
      <c r="G764" s="18">
        <f t="shared" si="68"/>
        <v>4.8214964948792736E-3</v>
      </c>
      <c r="H764" s="18">
        <f t="shared" si="69"/>
        <v>0.14660686676305226</v>
      </c>
      <c r="I764" s="24">
        <v>0</v>
      </c>
      <c r="J764" s="24">
        <v>0</v>
      </c>
      <c r="K764" s="24">
        <v>0</v>
      </c>
      <c r="L764" s="14">
        <f>貼り付けシート!C764</f>
        <v>10.9</v>
      </c>
      <c r="M764" s="14">
        <f>貼り付けシート!D764</f>
        <v>4.2</v>
      </c>
      <c r="N764" s="18">
        <f>貼り付けシート!E764</f>
        <v>52.073975025646277</v>
      </c>
      <c r="O764" s="18">
        <f>貼り付けシート!F764</f>
        <v>0.14660686676305226</v>
      </c>
      <c r="P764" s="19">
        <f t="shared" si="70"/>
        <v>0.14660686676305226</v>
      </c>
      <c r="Q764" s="19">
        <f t="shared" si="71"/>
        <v>0</v>
      </c>
    </row>
    <row r="765" spans="1:17">
      <c r="A765" s="38">
        <v>41671</v>
      </c>
      <c r="B765" s="49" t="s">
        <v>164</v>
      </c>
      <c r="C765" s="24">
        <f t="shared" si="66"/>
        <v>30.406921776000001</v>
      </c>
      <c r="D765" s="24">
        <f t="shared" si="67"/>
        <v>1.468409289124506E-2</v>
      </c>
      <c r="E765" s="18">
        <f>IF(G765&gt;=0.3,(バックデータ一覧!$C$10*(バックデータ一覧!$C$12*計算過程!L765+バックデータ一覧!$C$13*LN(計算過程!G765)+バックデータ一覧!$C$14)^バックデータ一覧!$C$11+バックデータ一覧!$E$10*(計算過程!G765/(バックデータ一覧!$E$12*計算過程!L765+バックデータ一覧!$E$13*LN(計算過程!G765)+バックデータ一覧!$E$14))^バックデータ一覧!$E$11)*計算過程!$W$11*10^-3,0)</f>
        <v>0</v>
      </c>
      <c r="F765" s="18">
        <f>IF(G765&lt;0.3,(バックデータ一覧!$C$10*(バックデータ一覧!$C$12*計算過程!L765+バックデータ一覧!$C$13*LN(0.3)+バックデータ一覧!$C$14)^バックデータ一覧!$C$11+バックデータ一覧!$E$10*(0.3/(バックデータ一覧!$E$12*計算過程!L765+バックデータ一覧!$E$13*LN(0.3)+バックデータ一覧!$E$14))^バックデータ一覧!$E$11)*計算過程!$W$11*計算過程!G765/0.3*10^-3,0)</f>
        <v>1.468409289124506E-2</v>
      </c>
      <c r="G765" s="18">
        <f t="shared" si="68"/>
        <v>5.2254773268538279E-3</v>
      </c>
      <c r="H765" s="18">
        <f t="shared" si="69"/>
        <v>0.15889068031990594</v>
      </c>
      <c r="I765" s="24">
        <v>0</v>
      </c>
      <c r="J765" s="24">
        <v>0</v>
      </c>
      <c r="K765" s="24">
        <v>0</v>
      </c>
      <c r="L765" s="14">
        <f>貼り付けシート!C765</f>
        <v>10.6</v>
      </c>
      <c r="M765" s="14">
        <f>貼り付けシート!D765</f>
        <v>3.9</v>
      </c>
      <c r="N765" s="18">
        <f>貼り付けシート!E765</f>
        <v>49.353951018280945</v>
      </c>
      <c r="O765" s="18">
        <f>貼り付けシート!F765</f>
        <v>0.15889068031990594</v>
      </c>
      <c r="P765" s="19">
        <f t="shared" si="70"/>
        <v>0.15889068031990594</v>
      </c>
      <c r="Q765" s="19">
        <f t="shared" si="71"/>
        <v>0</v>
      </c>
    </row>
    <row r="766" spans="1:17">
      <c r="A766" s="38">
        <v>41671</v>
      </c>
      <c r="B766" s="49" t="s">
        <v>165</v>
      </c>
      <c r="C766" s="24">
        <f t="shared" si="66"/>
        <v>30.406921776000001</v>
      </c>
      <c r="D766" s="24">
        <f t="shared" si="67"/>
        <v>2.5285006383115548E-2</v>
      </c>
      <c r="E766" s="18">
        <f>IF(G766&gt;=0.3,(バックデータ一覧!$C$10*(バックデータ一覧!$C$12*計算過程!L766+バックデータ一覧!$C$13*LN(計算過程!G766)+バックデータ一覧!$C$14)^バックデータ一覧!$C$11+バックデータ一覧!$E$10*(計算過程!G766/(バックデータ一覧!$E$12*計算過程!L766+バックデータ一覧!$E$13*LN(計算過程!G766)+バックデータ一覧!$E$14))^バックデータ一覧!$E$11)*計算過程!$W$11*10^-3,0)</f>
        <v>0</v>
      </c>
      <c r="F766" s="18">
        <f>IF(G766&lt;0.3,(バックデータ一覧!$C$10*(バックデータ一覧!$C$12*計算過程!L766+バックデータ一覧!$C$13*LN(0.3)+バックデータ一覧!$C$14)^バックデータ一覧!$C$11+バックデータ一覧!$E$10*(0.3/(バックデータ一覧!$E$12*計算過程!L766+バックデータ一覧!$E$13*LN(0.3)+バックデータ一覧!$E$14))^バックデータ一覧!$E$11)*計算過程!$W$11*計算過程!G766/0.3*10^-3,0)</f>
        <v>2.5285006383115548E-2</v>
      </c>
      <c r="G766" s="18">
        <f t="shared" si="68"/>
        <v>8.5781488261597455E-3</v>
      </c>
      <c r="H766" s="18">
        <f t="shared" si="69"/>
        <v>0.26083510033992563</v>
      </c>
      <c r="I766" s="24">
        <v>0</v>
      </c>
      <c r="J766" s="24">
        <v>0</v>
      </c>
      <c r="K766" s="24">
        <v>0</v>
      </c>
      <c r="L766" s="14">
        <f>貼り付けシート!C766</f>
        <v>9.3000000000000007</v>
      </c>
      <c r="M766" s="14">
        <f>貼り付けシート!D766</f>
        <v>3.7</v>
      </c>
      <c r="N766" s="18">
        <f>貼り付けシート!E766</f>
        <v>51.102478037495992</v>
      </c>
      <c r="O766" s="18">
        <f>貼り付けシート!F766</f>
        <v>0.26083510033992563</v>
      </c>
      <c r="P766" s="19">
        <f t="shared" si="70"/>
        <v>0.26083510033992563</v>
      </c>
      <c r="Q766" s="19">
        <f t="shared" si="71"/>
        <v>0</v>
      </c>
    </row>
    <row r="767" spans="1:17">
      <c r="A767" s="38">
        <v>41671</v>
      </c>
      <c r="B767" s="49" t="s">
        <v>166</v>
      </c>
      <c r="C767" s="24">
        <f t="shared" si="66"/>
        <v>30.406921776000001</v>
      </c>
      <c r="D767" s="24">
        <f t="shared" si="67"/>
        <v>5.2276973953157023E-2</v>
      </c>
      <c r="E767" s="18">
        <f>IF(G767&gt;=0.3,(バックデータ一覧!$C$10*(バックデータ一覧!$C$12*計算過程!L767+バックデータ一覧!$C$13*LN(計算過程!G767)+バックデータ一覧!$C$14)^バックデータ一覧!$C$11+バックデータ一覧!$E$10*(計算過程!G767/(バックデータ一覧!$E$12*計算過程!L767+バックデータ一覧!$E$13*LN(計算過程!G767)+バックデータ一覧!$E$14))^バックデータ一覧!$E$11)*計算過程!$W$11*10^-3,0)</f>
        <v>0</v>
      </c>
      <c r="F767" s="18">
        <f>IF(G767&lt;0.3,(バックデータ一覧!$C$10*(バックデータ一覧!$C$12*計算過程!L767+バックデータ一覧!$C$13*LN(0.3)+バックデータ一覧!$C$14)^バックデータ一覧!$C$11+バックデータ一覧!$E$10*(0.3/(バックデータ一覧!$E$12*計算過程!L767+バックデータ一覧!$E$13*LN(0.3)+バックデータ一覧!$E$14))^バックデータ一覧!$E$11)*計算過程!$W$11*計算過程!G767/0.3*10^-3,0)</f>
        <v>5.2276973953157023E-2</v>
      </c>
      <c r="G767" s="18">
        <f t="shared" si="68"/>
        <v>1.6398489435951048E-2</v>
      </c>
      <c r="H767" s="18">
        <f t="shared" si="69"/>
        <v>0.49862758552352593</v>
      </c>
      <c r="I767" s="24">
        <v>0</v>
      </c>
      <c r="J767" s="24">
        <v>0</v>
      </c>
      <c r="K767" s="24">
        <v>0</v>
      </c>
      <c r="L767" s="14">
        <f>貼り付けシート!C767</f>
        <v>7.1</v>
      </c>
      <c r="M767" s="14">
        <f>貼り付けシート!D767</f>
        <v>3.4</v>
      </c>
      <c r="N767" s="18">
        <f>貼り付けシート!E767</f>
        <v>54.559968018439022</v>
      </c>
      <c r="O767" s="18">
        <f>貼り付けシート!F767</f>
        <v>0.49862758552352593</v>
      </c>
      <c r="P767" s="19">
        <f t="shared" si="70"/>
        <v>0.49862758552352593</v>
      </c>
      <c r="Q767" s="19">
        <f t="shared" si="71"/>
        <v>0</v>
      </c>
    </row>
    <row r="768" spans="1:17">
      <c r="A768" s="38">
        <v>41671</v>
      </c>
      <c r="B768" s="49" t="s">
        <v>167</v>
      </c>
      <c r="C768" s="24">
        <f t="shared" si="66"/>
        <v>30.406921776000001</v>
      </c>
      <c r="D768" s="24">
        <f t="shared" si="67"/>
        <v>7.5023192019096199E-2</v>
      </c>
      <c r="E768" s="18">
        <f>IF(G768&gt;=0.3,(バックデータ一覧!$C$10*(バックデータ一覧!$C$12*計算過程!L768+バックデータ一覧!$C$13*LN(計算過程!G768)+バックデータ一覧!$C$14)^バックデータ一覧!$C$11+バックデータ一覧!$E$10*(計算過程!G768/(バックデータ一覧!$E$12*計算過程!L768+バックデータ一覧!$E$13*LN(計算過程!G768)+バックデータ一覧!$E$14))^バックデータ一覧!$E$11)*計算過程!$W$11*10^-3,0)</f>
        <v>0</v>
      </c>
      <c r="F768" s="18">
        <f>IF(G768&lt;0.3,(バックデータ一覧!$C$10*(バックデータ一覧!$C$12*計算過程!L768+バックデータ一覧!$C$13*LN(0.3)+バックデータ一覧!$C$14)^バックデータ一覧!$C$11+バックデータ一覧!$E$10*(0.3/(バックデータ一覧!$E$12*計算過程!L768+バックデータ一覧!$E$13*LN(0.3)+バックデータ一覧!$E$14))^バックデータ一覧!$E$11)*計算過程!$W$11*計算過程!G768/0.3*10^-3,0)</f>
        <v>7.5023192019096199E-2</v>
      </c>
      <c r="G768" s="18">
        <f t="shared" si="68"/>
        <v>2.3047844333367394E-2</v>
      </c>
      <c r="H768" s="18">
        <f t="shared" si="69"/>
        <v>0.70081399975012726</v>
      </c>
      <c r="I768" s="24">
        <v>0</v>
      </c>
      <c r="J768" s="24">
        <v>0</v>
      </c>
      <c r="K768" s="24">
        <v>0</v>
      </c>
      <c r="L768" s="14">
        <f>貼り付けシート!C768</f>
        <v>6.5</v>
      </c>
      <c r="M768" s="14">
        <f>貼り付けシート!D768</f>
        <v>3.3</v>
      </c>
      <c r="N768" s="18">
        <f>貼り付けシート!E768</f>
        <v>55.193926367461685</v>
      </c>
      <c r="O768" s="18">
        <f>貼り付けシート!F768</f>
        <v>0.70081399975012726</v>
      </c>
      <c r="P768" s="19">
        <f t="shared" si="70"/>
        <v>0.70081399975012726</v>
      </c>
      <c r="Q768" s="19">
        <f t="shared" si="71"/>
        <v>0</v>
      </c>
    </row>
    <row r="769" spans="1:17">
      <c r="A769" s="38">
        <v>41671</v>
      </c>
      <c r="B769" s="49" t="s">
        <v>168</v>
      </c>
      <c r="C769" s="24">
        <f t="shared" si="66"/>
        <v>30.406921776000001</v>
      </c>
      <c r="D769" s="24">
        <f t="shared" si="67"/>
        <v>0.17471557698588988</v>
      </c>
      <c r="E769" s="18">
        <f>IF(G769&gt;=0.3,(バックデータ一覧!$C$10*(バックデータ一覧!$C$12*計算過程!L769+バックデータ一覧!$C$13*LN(計算過程!G769)+バックデータ一覧!$C$14)^バックデータ一覧!$C$11+バックデータ一覧!$E$10*(計算過程!G769/(バックデータ一覧!$E$12*計算過程!L769+バックデータ一覧!$E$13*LN(計算過程!G769)+バックデータ一覧!$E$14))^バックデータ一覧!$E$11)*計算過程!$W$11*10^-3,0)</f>
        <v>0</v>
      </c>
      <c r="F769" s="18">
        <f>IF(G769&lt;0.3,(バックデータ一覧!$C$10*(バックデータ一覧!$C$12*計算過程!L769+バックデータ一覧!$C$13*LN(0.3)+バックデータ一覧!$C$14)^バックデータ一覧!$C$11+バックデータ一覧!$E$10*(0.3/(バックデータ一覧!$E$12*計算過程!L769+バックデータ一覧!$E$13*LN(0.3)+バックデータ一覧!$E$14))^バックデータ一覧!$E$11)*計算過程!$W$11*計算過程!G769/0.3*10^-3,0)</f>
        <v>0.17471557698588988</v>
      </c>
      <c r="G769" s="18">
        <f t="shared" si="68"/>
        <v>5.257755087261904E-2</v>
      </c>
      <c r="H769" s="18">
        <f t="shared" si="69"/>
        <v>1.5987214765573878</v>
      </c>
      <c r="I769" s="24">
        <v>0</v>
      </c>
      <c r="J769" s="24">
        <v>0</v>
      </c>
      <c r="K769" s="24">
        <v>0</v>
      </c>
      <c r="L769" s="14">
        <f>貼り付けシート!C769</f>
        <v>5.9</v>
      </c>
      <c r="M769" s="14">
        <f>貼り付けシート!D769</f>
        <v>3.3</v>
      </c>
      <c r="N769" s="18">
        <f>貼り付けシート!E769</f>
        <v>57.529526093550288</v>
      </c>
      <c r="O769" s="18">
        <f>貼り付けシート!F769</f>
        <v>1.5987214765573878</v>
      </c>
      <c r="P769" s="19">
        <f t="shared" si="70"/>
        <v>1.5987214765573878</v>
      </c>
      <c r="Q769" s="19">
        <f t="shared" si="71"/>
        <v>0</v>
      </c>
    </row>
    <row r="770" spans="1:17">
      <c r="A770" s="38">
        <v>41671</v>
      </c>
      <c r="B770" s="49" t="s">
        <v>169</v>
      </c>
      <c r="C770" s="24">
        <f t="shared" si="66"/>
        <v>30.406921776000001</v>
      </c>
      <c r="D770" s="24">
        <f t="shared" si="67"/>
        <v>0.63742263283361056</v>
      </c>
      <c r="E770" s="18">
        <f>IF(G770&gt;=0.3,(バックデータ一覧!$C$10*(バックデータ一覧!$C$12*計算過程!L770+バックデータ一覧!$C$13*LN(計算過程!G770)+バックデータ一覧!$C$14)^バックデータ一覧!$C$11+バックデータ一覧!$E$10*(計算過程!G770/(バックデータ一覧!$E$12*計算過程!L770+バックデータ一覧!$E$13*LN(計算過程!G770)+バックデータ一覧!$E$14))^バックデータ一覧!$E$11)*計算過程!$W$11*10^-3,0)</f>
        <v>0</v>
      </c>
      <c r="F770" s="18">
        <f>IF(G770&lt;0.3,(バックデータ一覧!$C$10*(バックデータ一覧!$C$12*計算過程!L770+バックデータ一覧!$C$13*LN(0.3)+バックデータ一覧!$C$14)^バックデータ一覧!$C$11+バックデータ一覧!$E$10*(0.3/(バックデータ一覧!$E$12*計算過程!L770+バックデータ一覧!$E$13*LN(0.3)+バックデータ一覧!$E$14))^バックデータ一覧!$E$11)*計算過程!$W$11*計算過程!G770/0.3*10^-3,0)</f>
        <v>0.63742263283361056</v>
      </c>
      <c r="G770" s="18">
        <f t="shared" si="68"/>
        <v>0.18857926458798446</v>
      </c>
      <c r="H770" s="18">
        <f t="shared" si="69"/>
        <v>5.7341149469024506</v>
      </c>
      <c r="I770" s="24">
        <v>0</v>
      </c>
      <c r="J770" s="24">
        <v>0</v>
      </c>
      <c r="K770" s="24">
        <v>0</v>
      </c>
      <c r="L770" s="14">
        <f>貼り付けシート!C770</f>
        <v>5.4</v>
      </c>
      <c r="M770" s="14">
        <f>貼り付けシート!D770</f>
        <v>3.3</v>
      </c>
      <c r="N770" s="18">
        <f>貼り付けシート!E770</f>
        <v>59.560331798561336</v>
      </c>
      <c r="O770" s="18">
        <f>貼り付けシート!F770</f>
        <v>5.7341149469024506</v>
      </c>
      <c r="P770" s="19">
        <f t="shared" si="70"/>
        <v>5.7341149469024506</v>
      </c>
      <c r="Q770" s="19">
        <f t="shared" si="71"/>
        <v>0</v>
      </c>
    </row>
    <row r="771" spans="1:17">
      <c r="A771" s="38">
        <v>41671</v>
      </c>
      <c r="B771" s="49" t="s">
        <v>170</v>
      </c>
      <c r="C771" s="24">
        <f t="shared" si="66"/>
        <v>30.406921776000001</v>
      </c>
      <c r="D771" s="24">
        <f t="shared" si="67"/>
        <v>0.93535380193991036</v>
      </c>
      <c r="E771" s="18">
        <f>IF(G771&gt;=0.3,(バックデータ一覧!$C$10*(バックデータ一覧!$C$12*計算過程!L771+バックデータ一覧!$C$13*LN(計算過程!G771)+バックデータ一覧!$C$14)^バックデータ一覧!$C$11+バックデータ一覧!$E$10*(計算過程!G771/(バックデータ一覧!$E$12*計算過程!L771+バックデータ一覧!$E$13*LN(計算過程!G771)+バックデータ一覧!$E$14))^バックデータ一覧!$E$11)*計算過程!$W$11*10^-3,0)</f>
        <v>0</v>
      </c>
      <c r="F771" s="18">
        <f>IF(G771&lt;0.3,(バックデータ一覧!$C$10*(バックデータ一覧!$C$12*計算過程!L771+バックデータ一覧!$C$13*LN(0.3)+バックデータ一覧!$C$14)^バックデータ一覧!$C$11+バックデータ一覧!$E$10*(0.3/(バックデータ一覧!$E$12*計算過程!L771+バックデータ一覧!$E$13*LN(0.3)+バックデータ一覧!$E$14))^バックデータ一覧!$E$11)*計算過程!$W$11*計算過程!G771/0.3*10^-3,0)</f>
        <v>0.93535380193991036</v>
      </c>
      <c r="G771" s="18">
        <f t="shared" si="68"/>
        <v>0.27300165987586406</v>
      </c>
      <c r="H771" s="18">
        <f t="shared" si="69"/>
        <v>8.3011401165635572</v>
      </c>
      <c r="I771" s="24">
        <v>0</v>
      </c>
      <c r="J771" s="24">
        <v>0</v>
      </c>
      <c r="K771" s="24">
        <v>0</v>
      </c>
      <c r="L771" s="14">
        <f>貼り付けシート!C771</f>
        <v>5</v>
      </c>
      <c r="M771" s="14">
        <f>貼り付けシート!D771</f>
        <v>3.2</v>
      </c>
      <c r="N771" s="18">
        <f>貼り付けシート!E771</f>
        <v>59.396324920719181</v>
      </c>
      <c r="O771" s="18">
        <f>貼り付けシート!F771</f>
        <v>8.3011401165635572</v>
      </c>
      <c r="P771" s="19">
        <f t="shared" si="70"/>
        <v>8.3011401165635572</v>
      </c>
      <c r="Q771" s="19">
        <f t="shared" si="71"/>
        <v>0</v>
      </c>
    </row>
    <row r="772" spans="1:17">
      <c r="A772" s="38">
        <v>41671</v>
      </c>
      <c r="B772" s="49" t="s">
        <v>171</v>
      </c>
      <c r="C772" s="24">
        <f t="shared" si="66"/>
        <v>30.406921776000001</v>
      </c>
      <c r="D772" s="24">
        <f t="shared" si="67"/>
        <v>1.3195298217934417</v>
      </c>
      <c r="E772" s="18">
        <f>IF(G772&gt;=0.3,(バックデータ一覧!$C$10*(バックデータ一覧!$C$12*計算過程!L772+バックデータ一覧!$C$13*LN(計算過程!G772)+バックデータ一覧!$C$14)^バックデータ一覧!$C$11+バックデータ一覧!$E$10*(計算過程!G772/(バックデータ一覧!$E$12*計算過程!L772+バックデータ一覧!$E$13*LN(計算過程!G772)+バックデータ一覧!$E$14))^バックデータ一覧!$E$11)*計算過程!$W$11*10^-3,0)</f>
        <v>1.3195298217934417</v>
      </c>
      <c r="F772" s="18">
        <f>IF(G772&lt;0.3,(バックデータ一覧!$C$10*(バックデータ一覧!$C$12*計算過程!L772+バックデータ一覧!$C$13*LN(0.3)+バックデータ一覧!$C$14)^バックデータ一覧!$C$11+バックデータ一覧!$E$10*(0.3/(バックデータ一覧!$E$12*計算過程!L772+バックデータ一覧!$E$13*LN(0.3)+バックデータ一覧!$E$14))^バックデータ一覧!$E$11)*計算過程!$W$11*計算過程!G772/0.3*10^-3,0)</f>
        <v>0</v>
      </c>
      <c r="G772" s="18">
        <f t="shared" si="68"/>
        <v>0.38918061288968425</v>
      </c>
      <c r="H772" s="18">
        <f t="shared" si="69"/>
        <v>11.833784452872367</v>
      </c>
      <c r="I772" s="24">
        <v>0</v>
      </c>
      <c r="J772" s="24">
        <v>0</v>
      </c>
      <c r="K772" s="24">
        <v>0</v>
      </c>
      <c r="L772" s="14">
        <f>貼り付けシート!C772</f>
        <v>4.4000000000000004</v>
      </c>
      <c r="M772" s="14">
        <f>貼り付けシート!D772</f>
        <v>3.1</v>
      </c>
      <c r="N772" s="18">
        <f>貼り付けシート!E772</f>
        <v>60.015001571787167</v>
      </c>
      <c r="O772" s="18">
        <f>貼り付けシート!F772</f>
        <v>11.833784452872367</v>
      </c>
      <c r="P772" s="19">
        <f t="shared" si="70"/>
        <v>11.833784452872367</v>
      </c>
      <c r="Q772" s="19">
        <f t="shared" si="71"/>
        <v>0</v>
      </c>
    </row>
    <row r="773" spans="1:17">
      <c r="A773" s="38">
        <v>41671</v>
      </c>
      <c r="B773" s="49" t="s">
        <v>172</v>
      </c>
      <c r="C773" s="24">
        <f t="shared" si="66"/>
        <v>30.406921776000001</v>
      </c>
      <c r="D773" s="24">
        <f t="shared" si="67"/>
        <v>1.3921872522556409</v>
      </c>
      <c r="E773" s="18">
        <f>IF(G773&gt;=0.3,(バックデータ一覧!$C$10*(バックデータ一覧!$C$12*計算過程!L773+バックデータ一覧!$C$13*LN(計算過程!G773)+バックデータ一覧!$C$14)^バックデータ一覧!$C$11+バックデータ一覧!$E$10*(計算過程!G773/(バックデータ一覧!$E$12*計算過程!L773+バックデータ一覧!$E$13*LN(計算過程!G773)+バックデータ一覧!$E$14))^バックデータ一覧!$E$11)*計算過程!$W$11*10^-3,0)</f>
        <v>1.3921872522556409</v>
      </c>
      <c r="F773" s="18">
        <f>IF(G773&lt;0.3,(バックデータ一覧!$C$10*(バックデータ一覧!$C$12*計算過程!L773+バックデータ一覧!$C$13*LN(0.3)+バックデータ一覧!$C$14)^バックデータ一覧!$C$11+バックデータ一覧!$E$10*(0.3/(バックデータ一覧!$E$12*計算過程!L773+バックデータ一覧!$E$13*LN(0.3)+バックデータ一覧!$E$14))^バックデータ一覧!$E$11)*計算過程!$W$11*計算過程!G773/0.3*10^-3,0)</f>
        <v>0</v>
      </c>
      <c r="G773" s="18">
        <f t="shared" si="68"/>
        <v>0.41666104863375392</v>
      </c>
      <c r="H773" s="18">
        <f t="shared" si="69"/>
        <v>12.669379912912687</v>
      </c>
      <c r="I773" s="24">
        <v>0</v>
      </c>
      <c r="J773" s="24">
        <v>0</v>
      </c>
      <c r="K773" s="24">
        <v>0</v>
      </c>
      <c r="L773" s="14">
        <f>貼り付けシート!C773</f>
        <v>4.5</v>
      </c>
      <c r="M773" s="14">
        <f>貼り付けシート!D773</f>
        <v>3.1</v>
      </c>
      <c r="N773" s="18">
        <f>貼り付けシート!E773</f>
        <v>59.596006212489449</v>
      </c>
      <c r="O773" s="18">
        <f>貼り付けシート!F773</f>
        <v>12.669379912912687</v>
      </c>
      <c r="P773" s="19">
        <f t="shared" si="70"/>
        <v>12.669379912912687</v>
      </c>
      <c r="Q773" s="19">
        <f t="shared" si="71"/>
        <v>0</v>
      </c>
    </row>
    <row r="774" spans="1:17">
      <c r="A774" s="38">
        <v>41672</v>
      </c>
      <c r="B774" s="49" t="s">
        <v>149</v>
      </c>
      <c r="C774" s="24">
        <f t="shared" si="66"/>
        <v>30.406921776000001</v>
      </c>
      <c r="D774" s="24">
        <f t="shared" si="67"/>
        <v>1.4831486396473164</v>
      </c>
      <c r="E774" s="18">
        <f>IF(G774&gt;=0.3,(バックデータ一覧!$C$10*(バックデータ一覧!$C$12*計算過程!L774+バックデータ一覧!$C$13*LN(計算過程!G774)+バックデータ一覧!$C$14)^バックデータ一覧!$C$11+バックデータ一覧!$E$10*(計算過程!G774/(バックデータ一覧!$E$12*計算過程!L774+バックデータ一覧!$E$13*LN(計算過程!G774)+バックデータ一覧!$E$14))^バックデータ一覧!$E$11)*計算過程!$W$11*10^-3,0)</f>
        <v>1.4831486396473164</v>
      </c>
      <c r="F774" s="18">
        <f>IF(G774&lt;0.3,(バックデータ一覧!$C$10*(バックデータ一覧!$C$12*計算過程!L774+バックデータ一覧!$C$13*LN(0.3)+バックデータ一覧!$C$14)^バックデータ一覧!$C$11+バックデータ一覧!$E$10*(0.3/(バックデータ一覧!$E$12*計算過程!L774+バックデータ一覧!$E$13*LN(0.3)+バックデータ一覧!$E$14))^バックデータ一覧!$E$11)*計算過程!$W$11*計算過程!G774/0.3*10^-3,0)</f>
        <v>0</v>
      </c>
      <c r="G774" s="18">
        <f t="shared" si="68"/>
        <v>0.44749691723996771</v>
      </c>
      <c r="H774" s="18">
        <f t="shared" si="69"/>
        <v>13.607003757516845</v>
      </c>
      <c r="I774" s="24">
        <v>0</v>
      </c>
      <c r="J774" s="24">
        <v>0</v>
      </c>
      <c r="K774" s="24">
        <v>0</v>
      </c>
      <c r="L774" s="14">
        <f>貼り付けシート!C774</f>
        <v>4.3</v>
      </c>
      <c r="M774" s="14">
        <f>貼り付けシート!D774</f>
        <v>3.1</v>
      </c>
      <c r="N774" s="18">
        <f>貼り付けシート!E774</f>
        <v>60.437286221877784</v>
      </c>
      <c r="O774" s="18">
        <f>貼り付けシート!F774</f>
        <v>13.607003757516845</v>
      </c>
      <c r="P774" s="19">
        <f t="shared" si="70"/>
        <v>13.607003757516845</v>
      </c>
      <c r="Q774" s="19">
        <f t="shared" si="71"/>
        <v>0</v>
      </c>
    </row>
    <row r="775" spans="1:17">
      <c r="A775" s="38">
        <v>41672</v>
      </c>
      <c r="B775" s="49" t="s">
        <v>150</v>
      </c>
      <c r="C775" s="24">
        <f t="shared" ref="C775:C838" si="72">$W$6*IF(AND(L775&lt;5,N775&gt;=80),$W$4,$W$5)*3600*10^-6</f>
        <v>30.406921776000001</v>
      </c>
      <c r="D775" s="24">
        <f t="shared" ref="D775:D838" si="73">IF(G775&gt;=0.3,E775,F775)</f>
        <v>1.6470979871120819</v>
      </c>
      <c r="E775" s="18">
        <f>IF(G775&gt;=0.3,(バックデータ一覧!$C$10*(バックデータ一覧!$C$12*計算過程!L775+バックデータ一覧!$C$13*LN(計算過程!G775)+バックデータ一覧!$C$14)^バックデータ一覧!$C$11+バックデータ一覧!$E$10*(計算過程!G775/(バックデータ一覧!$E$12*計算過程!L775+バックデータ一覧!$E$13*LN(計算過程!G775)+バックデータ一覧!$E$14))^バックデータ一覧!$E$11)*計算過程!$W$11*10^-3,0)</f>
        <v>1.6470979871120819</v>
      </c>
      <c r="F775" s="18">
        <f>IF(G775&lt;0.3,(バックデータ一覧!$C$10*(バックデータ一覧!$C$12*計算過程!L775+バックデータ一覧!$C$13*LN(0.3)+バックデータ一覧!$C$14)^バックデータ一覧!$C$11+バックデータ一覧!$E$10*(0.3/(バックデータ一覧!$E$12*計算過程!L775+バックデータ一覧!$E$13*LN(0.3)+バックデータ一覧!$E$14))^バックデータ一覧!$E$11)*計算過程!$W$11*計算過程!G775/0.3*10^-3,0)</f>
        <v>0</v>
      </c>
      <c r="G775" s="18">
        <f t="shared" ref="G775:G838" si="74">H775/($W$6*3600*10^-6)</f>
        <v>0.49114963399651745</v>
      </c>
      <c r="H775" s="18">
        <f t="shared" ref="H775:H838" si="75">IF(AND(L775&lt;5,N775&gt;=80),P775/$W$4,P775/$W$5)</f>
        <v>14.934348501243138</v>
      </c>
      <c r="I775" s="24">
        <v>0</v>
      </c>
      <c r="J775" s="24">
        <v>0</v>
      </c>
      <c r="K775" s="24">
        <v>0</v>
      </c>
      <c r="L775" s="14">
        <f>貼り付けシート!C775</f>
        <v>3.1</v>
      </c>
      <c r="M775" s="14">
        <f>貼り付けシート!D775</f>
        <v>3.1</v>
      </c>
      <c r="N775" s="18">
        <f>貼り付けシート!E775</f>
        <v>65.771857250338044</v>
      </c>
      <c r="O775" s="18">
        <f>貼り付けシート!F775</f>
        <v>14.934348501243138</v>
      </c>
      <c r="P775" s="19">
        <f t="shared" ref="P775:P838" si="76">IF(O775&gt;C775,C775,O775)</f>
        <v>14.934348501243138</v>
      </c>
      <c r="Q775" s="19">
        <f t="shared" ref="Q775:Q838" si="77">IF(O775&gt;C775,O775-C775,0)</f>
        <v>0</v>
      </c>
    </row>
    <row r="776" spans="1:17">
      <c r="A776" s="38">
        <v>41672</v>
      </c>
      <c r="B776" s="49" t="s">
        <v>151</v>
      </c>
      <c r="C776" s="24">
        <f t="shared" si="72"/>
        <v>30.406921776000001</v>
      </c>
      <c r="D776" s="24">
        <f t="shared" si="73"/>
        <v>1.7102036025653142</v>
      </c>
      <c r="E776" s="18">
        <f>IF(G776&gt;=0.3,(バックデータ一覧!$C$10*(バックデータ一覧!$C$12*計算過程!L776+バックデータ一覧!$C$13*LN(計算過程!G776)+バックデータ一覧!$C$14)^バックデータ一覧!$C$11+バックデータ一覧!$E$10*(計算過程!G776/(バックデータ一覧!$E$12*計算過程!L776+バックデータ一覧!$E$13*LN(計算過程!G776)+バックデータ一覧!$E$14))^バックデータ一覧!$E$11)*計算過程!$W$11*10^-3,0)</f>
        <v>1.7102036025653142</v>
      </c>
      <c r="F776" s="18">
        <f>IF(G776&lt;0.3,(バックデータ一覧!$C$10*(バックデータ一覧!$C$12*計算過程!L776+バックデータ一覧!$C$13*LN(0.3)+バックデータ一覧!$C$14)^バックデータ一覧!$C$11+バックデータ一覧!$E$10*(0.3/(バックデータ一覧!$E$12*計算過程!L776+バックデータ一覧!$E$13*LN(0.3)+バックデータ一覧!$E$14))^バックデータ一覧!$E$11)*計算過程!$W$11*計算過程!G776/0.3*10^-3,0)</f>
        <v>0</v>
      </c>
      <c r="G776" s="18">
        <f t="shared" si="74"/>
        <v>0.51277097587380549</v>
      </c>
      <c r="H776" s="18">
        <f t="shared" si="75"/>
        <v>15.591786952397989</v>
      </c>
      <c r="I776" s="24">
        <v>0</v>
      </c>
      <c r="J776" s="24">
        <v>0</v>
      </c>
      <c r="K776" s="24">
        <v>0</v>
      </c>
      <c r="L776" s="14">
        <f>貼り付けシート!C776</f>
        <v>2.9</v>
      </c>
      <c r="M776" s="14">
        <f>貼り付けシート!D776</f>
        <v>3.1</v>
      </c>
      <c r="N776" s="18">
        <f>貼り付けシート!E776</f>
        <v>66.711017770869489</v>
      </c>
      <c r="O776" s="18">
        <f>貼り付けシート!F776</f>
        <v>15.591786952397989</v>
      </c>
      <c r="P776" s="19">
        <f t="shared" si="76"/>
        <v>15.591786952397989</v>
      </c>
      <c r="Q776" s="19">
        <f t="shared" si="77"/>
        <v>0</v>
      </c>
    </row>
    <row r="777" spans="1:17">
      <c r="A777" s="38">
        <v>41672</v>
      </c>
      <c r="B777" s="49" t="s">
        <v>152</v>
      </c>
      <c r="C777" s="24">
        <f t="shared" si="72"/>
        <v>30.406921776000001</v>
      </c>
      <c r="D777" s="24">
        <f t="shared" si="73"/>
        <v>1.8720023285969667</v>
      </c>
      <c r="E777" s="18">
        <f>IF(G777&gt;=0.3,(バックデータ一覧!$C$10*(バックデータ一覧!$C$12*計算過程!L777+バックデータ一覧!$C$13*LN(計算過程!G777)+バックデータ一覧!$C$14)^バックデータ一覧!$C$11+バックデータ一覧!$E$10*(計算過程!G777/(バックデータ一覧!$E$12*計算過程!L777+バックデータ一覧!$E$13*LN(計算過程!G777)+バックデータ一覧!$E$14))^バックデータ一覧!$E$11)*計算過程!$W$11*10^-3,0)</f>
        <v>1.8720023285969667</v>
      </c>
      <c r="F777" s="18">
        <f>IF(G777&lt;0.3,(バックデータ一覧!$C$10*(バックデータ一覧!$C$12*計算過程!L777+バックデータ一覧!$C$13*LN(0.3)+バックデータ一覧!$C$14)^バックデータ一覧!$C$11+バックデータ一覧!$E$10*(0.3/(バックデータ一覧!$E$12*計算過程!L777+バックデータ一覧!$E$13*LN(0.3)+バックデータ一覧!$E$14))^バックデータ一覧!$E$11)*計算過程!$W$11*計算過程!G777/0.3*10^-3,0)</f>
        <v>0</v>
      </c>
      <c r="G777" s="18">
        <f t="shared" si="74"/>
        <v>0.5528942470688587</v>
      </c>
      <c r="H777" s="18">
        <f t="shared" si="75"/>
        <v>16.811812121023205</v>
      </c>
      <c r="I777" s="24">
        <v>0</v>
      </c>
      <c r="J777" s="24">
        <v>0</v>
      </c>
      <c r="K777" s="24">
        <v>0</v>
      </c>
      <c r="L777" s="14">
        <f>貼り付けシート!C777</f>
        <v>1.5</v>
      </c>
      <c r="M777" s="14">
        <f>貼り付けシート!D777</f>
        <v>3.1</v>
      </c>
      <c r="N777" s="18">
        <f>貼り付けシート!E777</f>
        <v>73.719476523260283</v>
      </c>
      <c r="O777" s="18">
        <f>貼り付けシート!F777</f>
        <v>16.811812121023205</v>
      </c>
      <c r="P777" s="19">
        <f t="shared" si="76"/>
        <v>16.811812121023205</v>
      </c>
      <c r="Q777" s="19">
        <f t="shared" si="77"/>
        <v>0</v>
      </c>
    </row>
    <row r="778" spans="1:17">
      <c r="A778" s="38">
        <v>41672</v>
      </c>
      <c r="B778" s="49" t="s">
        <v>153</v>
      </c>
      <c r="C778" s="24">
        <f t="shared" si="72"/>
        <v>30.406921776000001</v>
      </c>
      <c r="D778" s="24">
        <f t="shared" si="73"/>
        <v>1.9847740102191129</v>
      </c>
      <c r="E778" s="18">
        <f>IF(G778&gt;=0.3,(バックデータ一覧!$C$10*(バックデータ一覧!$C$12*計算過程!L778+バックデータ一覧!$C$13*LN(計算過程!G778)+バックデータ一覧!$C$14)^バックデータ一覧!$C$11+バックデータ一覧!$E$10*(計算過程!G778/(バックデータ一覧!$E$12*計算過程!L778+バックデータ一覧!$E$13*LN(計算過程!G778)+バックデータ一覧!$E$14))^バックデータ一覧!$E$11)*計算過程!$W$11*10^-3,0)</f>
        <v>1.9847740102191129</v>
      </c>
      <c r="F778" s="18">
        <f>IF(G778&lt;0.3,(バックデータ一覧!$C$10*(バックデータ一覧!$C$12*計算過程!L778+バックデータ一覧!$C$13*LN(0.3)+バックデータ一覧!$C$14)^バックデータ一覧!$C$11+バックデータ一覧!$E$10*(0.3/(バックデータ一覧!$E$12*計算過程!L778+バックデータ一覧!$E$13*LN(0.3)+バックデータ一覧!$E$14))^バックデータ一覧!$E$11)*計算過程!$W$11*計算過程!G778/0.3*10^-3,0)</f>
        <v>0</v>
      </c>
      <c r="G778" s="18">
        <f t="shared" si="74"/>
        <v>0.58235123010526446</v>
      </c>
      <c r="H778" s="18">
        <f t="shared" si="75"/>
        <v>17.707508299968154</v>
      </c>
      <c r="I778" s="24">
        <v>0</v>
      </c>
      <c r="J778" s="24">
        <v>0</v>
      </c>
      <c r="K778" s="24">
        <v>0</v>
      </c>
      <c r="L778" s="14">
        <f>貼り付けシート!C778</f>
        <v>0.6</v>
      </c>
      <c r="M778" s="14">
        <f>貼り付けシート!D778</f>
        <v>3.1</v>
      </c>
      <c r="N778" s="18">
        <f>貼り付けシート!E778</f>
        <v>78.656729073214834</v>
      </c>
      <c r="O778" s="18">
        <f>貼り付けシート!F778</f>
        <v>17.707508299968154</v>
      </c>
      <c r="P778" s="19">
        <f t="shared" si="76"/>
        <v>17.707508299968154</v>
      </c>
      <c r="Q778" s="19">
        <f t="shared" si="77"/>
        <v>0</v>
      </c>
    </row>
    <row r="779" spans="1:17">
      <c r="A779" s="38">
        <v>41672</v>
      </c>
      <c r="B779" s="49" t="s">
        <v>154</v>
      </c>
      <c r="C779" s="24">
        <f t="shared" si="72"/>
        <v>23.413329767519997</v>
      </c>
      <c r="D779" s="24">
        <f t="shared" si="73"/>
        <v>2.5125580572105135</v>
      </c>
      <c r="E779" s="18">
        <f>IF(G779&gt;=0.3,(バックデータ一覧!$C$10*(バックデータ一覧!$C$12*計算過程!L779+バックデータ一覧!$C$13*LN(計算過程!G779)+バックデータ一覧!$C$14)^バックデータ一覧!$C$11+バックデータ一覧!$E$10*(計算過程!G779/(バックデータ一覧!$E$12*計算過程!L779+バックデータ一覧!$E$13*LN(計算過程!G779)+バックデータ一覧!$E$14))^バックデータ一覧!$E$11)*計算過程!$W$11*10^-3,0)</f>
        <v>2.5125580572105135</v>
      </c>
      <c r="F779" s="18">
        <f>IF(G779&lt;0.3,(バックデータ一覧!$C$10*(バックデータ一覧!$C$12*計算過程!L779+バックデータ一覧!$C$13*LN(0.3)+バックデータ一覧!$C$14)^バックデータ一覧!$C$11+バックデータ一覧!$E$10*(0.3/(バックデータ一覧!$E$12*計算過程!L779+バックデータ一覧!$E$13*LN(0.3)+バックデータ一覧!$E$14))^バックデータ一覧!$E$11)*計算過程!$W$11*計算過程!G779/0.3*10^-3,0)</f>
        <v>0</v>
      </c>
      <c r="G779" s="18">
        <f t="shared" si="74"/>
        <v>0.83146438796293609</v>
      </c>
      <c r="H779" s="18">
        <f t="shared" si="75"/>
        <v>25.282272604318713</v>
      </c>
      <c r="I779" s="24">
        <v>0</v>
      </c>
      <c r="J779" s="24">
        <v>0</v>
      </c>
      <c r="K779" s="24">
        <v>0</v>
      </c>
      <c r="L779" s="14">
        <f>貼り付けシート!C779</f>
        <v>0.6</v>
      </c>
      <c r="M779" s="14">
        <f>貼り付けシート!D779</f>
        <v>3.2</v>
      </c>
      <c r="N779" s="18">
        <f>貼り付けシート!E779</f>
        <v>81.181056023225125</v>
      </c>
      <c r="O779" s="18">
        <f>貼り付けシート!F779</f>
        <v>19.46734990532541</v>
      </c>
      <c r="P779" s="19">
        <f t="shared" si="76"/>
        <v>19.46734990532541</v>
      </c>
      <c r="Q779" s="19">
        <f t="shared" si="77"/>
        <v>0</v>
      </c>
    </row>
    <row r="780" spans="1:17">
      <c r="A780" s="38">
        <v>41672</v>
      </c>
      <c r="B780" s="49" t="s">
        <v>155</v>
      </c>
      <c r="C780" s="24">
        <f t="shared" si="72"/>
        <v>23.413329767519997</v>
      </c>
      <c r="D780" s="24">
        <f t="shared" si="73"/>
        <v>2.3208061253199554</v>
      </c>
      <c r="E780" s="18">
        <f>IF(G780&gt;=0.3,(バックデータ一覧!$C$10*(バックデータ一覧!$C$12*計算過程!L780+バックデータ一覧!$C$13*LN(計算過程!G780)+バックデータ一覧!$C$14)^バックデータ一覧!$C$11+バックデータ一覧!$E$10*(計算過程!G780/(バックデータ一覧!$E$12*計算過程!L780+バックデータ一覧!$E$13*LN(計算過程!G780)+バックデータ一覧!$E$14))^バックデータ一覧!$E$11)*計算過程!$W$11*10^-3,0)</f>
        <v>2.3208061253199554</v>
      </c>
      <c r="F780" s="18">
        <f>IF(G780&lt;0.3,(バックデータ一覧!$C$10*(バックデータ一覧!$C$12*計算過程!L780+バックデータ一覧!$C$13*LN(0.3)+バックデータ一覧!$C$14)^バックデータ一覧!$C$11+バックデータ一覧!$E$10*(0.3/(バックデータ一覧!$E$12*計算過程!L780+バックデータ一覧!$E$13*LN(0.3)+バックデータ一覧!$E$14))^バックデータ一覧!$E$11)*計算過程!$W$11*計算過程!G780/0.3*10^-3,0)</f>
        <v>0</v>
      </c>
      <c r="G780" s="18">
        <f t="shared" si="74"/>
        <v>0.73229876843008379</v>
      </c>
      <c r="H780" s="18">
        <f t="shared" si="75"/>
        <v>22.266951368314697</v>
      </c>
      <c r="I780" s="24">
        <v>0</v>
      </c>
      <c r="J780" s="24">
        <v>0</v>
      </c>
      <c r="K780" s="24">
        <v>0</v>
      </c>
      <c r="L780" s="14">
        <f>貼り付けシート!C780</f>
        <v>0.5</v>
      </c>
      <c r="M780" s="14">
        <f>貼り付けシート!D780</f>
        <v>3.3</v>
      </c>
      <c r="N780" s="18">
        <f>貼り付けシート!E780</f>
        <v>84.312161971602833</v>
      </c>
      <c r="O780" s="18">
        <f>貼り付けシート!F780</f>
        <v>17.145552553602318</v>
      </c>
      <c r="P780" s="19">
        <f t="shared" si="76"/>
        <v>17.145552553602318</v>
      </c>
      <c r="Q780" s="19">
        <f t="shared" si="77"/>
        <v>0</v>
      </c>
    </row>
    <row r="781" spans="1:17">
      <c r="A781" s="38">
        <v>41672</v>
      </c>
      <c r="B781" s="49" t="s">
        <v>156</v>
      </c>
      <c r="C781" s="24">
        <f t="shared" si="72"/>
        <v>23.413329767519997</v>
      </c>
      <c r="D781" s="24">
        <f t="shared" si="73"/>
        <v>1.7429269701234744</v>
      </c>
      <c r="E781" s="18">
        <f>IF(G781&gt;=0.3,(バックデータ一覧!$C$10*(バックデータ一覧!$C$12*計算過程!L781+バックデータ一覧!$C$13*LN(計算過程!G781)+バックデータ一覧!$C$14)^バックデータ一覧!$C$11+バックデータ一覧!$E$10*(計算過程!G781/(バックデータ一覧!$E$12*計算過程!L781+バックデータ一覧!$E$13*LN(計算過程!G781)+バックデータ一覧!$E$14))^バックデータ一覧!$E$11)*計算過程!$W$11*10^-3,0)</f>
        <v>1.7429269701234744</v>
      </c>
      <c r="F781" s="18">
        <f>IF(G781&lt;0.3,(バックデータ一覧!$C$10*(バックデータ一覧!$C$12*計算過程!L781+バックデータ一覧!$C$13*LN(0.3)+バックデータ一覧!$C$14)^バックデータ一覧!$C$11+バックデータ一覧!$E$10*(0.3/(バックデータ一覧!$E$12*計算過程!L781+バックデータ一覧!$E$13*LN(0.3)+バックデータ一覧!$E$14))^バックデータ一覧!$E$11)*計算過程!$W$11*計算過程!G781/0.3*10^-3,0)</f>
        <v>0</v>
      </c>
      <c r="G781" s="18">
        <f t="shared" si="74"/>
        <v>0.4940597933258053</v>
      </c>
      <c r="H781" s="18">
        <f t="shared" si="75"/>
        <v>15.022837488324489</v>
      </c>
      <c r="I781" s="24">
        <v>0</v>
      </c>
      <c r="J781" s="24">
        <v>0</v>
      </c>
      <c r="K781" s="24">
        <v>0</v>
      </c>
      <c r="L781" s="14">
        <f>貼り付けシート!C781</f>
        <v>1.1000000000000001</v>
      </c>
      <c r="M781" s="14">
        <f>貼り付けシート!D781</f>
        <v>3.4</v>
      </c>
      <c r="N781" s="18">
        <f>貼り付けシート!E781</f>
        <v>83.172199196771231</v>
      </c>
      <c r="O781" s="18">
        <f>貼り付けシート!F781</f>
        <v>11.567584866009858</v>
      </c>
      <c r="P781" s="19">
        <f t="shared" si="76"/>
        <v>11.567584866009858</v>
      </c>
      <c r="Q781" s="19">
        <f t="shared" si="77"/>
        <v>0</v>
      </c>
    </row>
    <row r="782" spans="1:17">
      <c r="A782" s="38">
        <v>41672</v>
      </c>
      <c r="B782" s="49" t="s">
        <v>157</v>
      </c>
      <c r="C782" s="24">
        <f t="shared" si="72"/>
        <v>30.406921776000001</v>
      </c>
      <c r="D782" s="24">
        <f t="shared" si="73"/>
        <v>0.38623445554949948</v>
      </c>
      <c r="E782" s="18">
        <f>IF(G782&gt;=0.3,(バックデータ一覧!$C$10*(バックデータ一覧!$C$12*計算過程!L782+バックデータ一覧!$C$13*LN(計算過程!G782)+バックデータ一覧!$C$14)^バックデータ一覧!$C$11+バックデータ一覧!$E$10*(計算過程!G782/(バックデータ一覧!$E$12*計算過程!L782+バックデータ一覧!$E$13*LN(計算過程!G782)+バックデータ一覧!$E$14))^バックデータ一覧!$E$11)*計算過程!$W$11*10^-3,0)</f>
        <v>0</v>
      </c>
      <c r="F782" s="18">
        <f>IF(G782&lt;0.3,(バックデータ一覧!$C$10*(バックデータ一覧!$C$12*計算過程!L782+バックデータ一覧!$C$13*LN(0.3)+バックデータ一覧!$C$14)^バックデータ一覧!$C$11+バックデータ一覧!$E$10*(0.3/(バックデータ一覧!$E$12*計算過程!L782+バックデータ一覧!$E$13*LN(0.3)+バックデータ一覧!$E$14))^バックデータ一覧!$E$11)*計算過程!$W$11*計算過程!G782/0.3*10^-3,0)</f>
        <v>0.38623445554949948</v>
      </c>
      <c r="G782" s="18">
        <f t="shared" si="74"/>
        <v>0.11085342415027967</v>
      </c>
      <c r="H782" s="18">
        <f t="shared" si="75"/>
        <v>3.3707113967393032</v>
      </c>
      <c r="I782" s="24">
        <v>0</v>
      </c>
      <c r="J782" s="24">
        <v>0</v>
      </c>
      <c r="K782" s="24">
        <v>0</v>
      </c>
      <c r="L782" s="14">
        <f>貼り付けシート!C782</f>
        <v>4.5</v>
      </c>
      <c r="M782" s="14">
        <f>貼り付けシート!D782</f>
        <v>3.6</v>
      </c>
      <c r="N782" s="18">
        <f>貼り付けシート!E782</f>
        <v>69.152951767767604</v>
      </c>
      <c r="O782" s="18">
        <f>貼り付けシート!F782</f>
        <v>3.3707113967393032</v>
      </c>
      <c r="P782" s="19">
        <f t="shared" si="76"/>
        <v>3.3707113967393032</v>
      </c>
      <c r="Q782" s="19">
        <f t="shared" si="77"/>
        <v>0</v>
      </c>
    </row>
    <row r="783" spans="1:17">
      <c r="A783" s="38">
        <v>41672</v>
      </c>
      <c r="B783" s="49" t="s">
        <v>158</v>
      </c>
      <c r="C783" s="24">
        <f t="shared" si="72"/>
        <v>30.406921776000001</v>
      </c>
      <c r="D783" s="24">
        <f t="shared" si="73"/>
        <v>0.17605207821875302</v>
      </c>
      <c r="E783" s="18">
        <f>IF(G783&gt;=0.3,(バックデータ一覧!$C$10*(バックデータ一覧!$C$12*計算過程!L783+バックデータ一覧!$C$13*LN(計算過程!G783)+バックデータ一覧!$C$14)^バックデータ一覧!$C$11+バックデータ一覧!$E$10*(計算過程!G783/(バックデータ一覧!$E$12*計算過程!L783+バックデータ一覧!$E$13*LN(計算過程!G783)+バックデータ一覧!$E$14))^バックデータ一覧!$E$11)*計算過程!$W$11*10^-3,0)</f>
        <v>0</v>
      </c>
      <c r="F783" s="18">
        <f>IF(G783&lt;0.3,(バックデータ一覧!$C$10*(バックデータ一覧!$C$12*計算過程!L783+バックデータ一覧!$C$13*LN(0.3)+バックデータ一覧!$C$14)^バックデータ一覧!$C$11+バックデータ一覧!$E$10*(0.3/(バックデータ一覧!$E$12*計算過程!L783+バックデータ一覧!$E$13*LN(0.3)+バックデータ一覧!$E$14))^バックデータ一覧!$E$11)*計算過程!$W$11*計算過程!G783/0.3*10^-3,0)</f>
        <v>0.17605207821875302</v>
      </c>
      <c r="G783" s="18">
        <f t="shared" si="74"/>
        <v>5.6004894047174535E-2</v>
      </c>
      <c r="H783" s="18">
        <f t="shared" si="75"/>
        <v>1.7029364323656042</v>
      </c>
      <c r="I783" s="24">
        <v>0</v>
      </c>
      <c r="J783" s="24">
        <v>0</v>
      </c>
      <c r="K783" s="24">
        <v>0</v>
      </c>
      <c r="L783" s="14">
        <f>貼り付けシート!C783</f>
        <v>7.5</v>
      </c>
      <c r="M783" s="14">
        <f>貼り付けシート!D783</f>
        <v>3.3</v>
      </c>
      <c r="N783" s="18">
        <f>貼り付けシート!E783</f>
        <v>51.53291428840965</v>
      </c>
      <c r="O783" s="18">
        <f>貼り付けシート!F783</f>
        <v>1.7029364323656042</v>
      </c>
      <c r="P783" s="19">
        <f t="shared" si="76"/>
        <v>1.7029364323656042</v>
      </c>
      <c r="Q783" s="19">
        <f t="shared" si="77"/>
        <v>0</v>
      </c>
    </row>
    <row r="784" spans="1:17">
      <c r="A784" s="38">
        <v>41672</v>
      </c>
      <c r="B784" s="49" t="s">
        <v>159</v>
      </c>
      <c r="C784" s="24">
        <f t="shared" si="72"/>
        <v>30.406921776000001</v>
      </c>
      <c r="D784" s="24">
        <f t="shared" si="73"/>
        <v>9.4035083821494794E-2</v>
      </c>
      <c r="E784" s="18">
        <f>IF(G784&gt;=0.3,(バックデータ一覧!$C$10*(バックデータ一覧!$C$12*計算過程!L784+バックデータ一覧!$C$13*LN(計算過程!G784)+バックデータ一覧!$C$14)^バックデータ一覧!$C$11+バックデータ一覧!$E$10*(計算過程!G784/(バックデータ一覧!$E$12*計算過程!L784+バックデータ一覧!$E$13*LN(計算過程!G784)+バックデータ一覧!$E$14))^バックデータ一覧!$E$11)*計算過程!$W$11*10^-3,0)</f>
        <v>0</v>
      </c>
      <c r="F784" s="18">
        <f>IF(G784&lt;0.3,(バックデータ一覧!$C$10*(バックデータ一覧!$C$12*計算過程!L784+バックデータ一覧!$C$13*LN(0.3)+バックデータ一覧!$C$14)^バックデータ一覧!$C$11+バックデータ一覧!$E$10*(0.3/(バックデータ一覧!$E$12*計算過程!L784+バックデータ一覧!$E$13*LN(0.3)+バックデータ一覧!$E$14))^バックデータ一覧!$E$11)*計算過程!$W$11*計算過程!G784/0.3*10^-3,0)</f>
        <v>9.4035083821494794E-2</v>
      </c>
      <c r="G784" s="18">
        <f t="shared" si="74"/>
        <v>3.1786624556675691E-2</v>
      </c>
      <c r="H784" s="18">
        <f t="shared" si="75"/>
        <v>0.96653340641791841</v>
      </c>
      <c r="I784" s="24">
        <v>0</v>
      </c>
      <c r="J784" s="24">
        <v>0</v>
      </c>
      <c r="K784" s="24">
        <v>0</v>
      </c>
      <c r="L784" s="14">
        <f>貼り付けシート!C784</f>
        <v>9.1999999999999993</v>
      </c>
      <c r="M784" s="14">
        <f>貼り付けシート!D784</f>
        <v>2.9</v>
      </c>
      <c r="N784" s="18">
        <f>貼り付けシート!E784</f>
        <v>40.375809014559579</v>
      </c>
      <c r="O784" s="18">
        <f>貼り付けシート!F784</f>
        <v>0.96653340641791841</v>
      </c>
      <c r="P784" s="19">
        <f t="shared" si="76"/>
        <v>0.96653340641791841</v>
      </c>
      <c r="Q784" s="19">
        <f t="shared" si="77"/>
        <v>0</v>
      </c>
    </row>
    <row r="785" spans="1:17">
      <c r="A785" s="38">
        <v>41672</v>
      </c>
      <c r="B785" s="49" t="s">
        <v>160</v>
      </c>
      <c r="C785" s="24">
        <f t="shared" si="72"/>
        <v>30.406921776000001</v>
      </c>
      <c r="D785" s="24">
        <f t="shared" si="73"/>
        <v>5.2734101540932506E-2</v>
      </c>
      <c r="E785" s="18">
        <f>IF(G785&gt;=0.3,(バックデータ一覧!$C$10*(バックデータ一覧!$C$12*計算過程!L785+バックデータ一覧!$C$13*LN(計算過程!G785)+バックデータ一覧!$C$14)^バックデータ一覧!$C$11+バックデータ一覧!$E$10*(計算過程!G785/(バックデータ一覧!$E$12*計算過程!L785+バックデータ一覧!$E$13*LN(計算過程!G785)+バックデータ一覧!$E$14))^バックデータ一覧!$E$11)*計算過程!$W$11*10^-3,0)</f>
        <v>0</v>
      </c>
      <c r="F785" s="18">
        <f>IF(G785&lt;0.3,(バックデータ一覧!$C$10*(バックデータ一覧!$C$12*計算過程!L785+バックデータ一覧!$C$13*LN(0.3)+バックデータ一覧!$C$14)^バックデータ一覧!$C$11+バックデータ一覧!$E$10*(0.3/(バックデータ一覧!$E$12*計算過程!L785+バックデータ一覧!$E$13*LN(0.3)+バックデータ一覧!$E$14))^バックデータ一覧!$E$11)*計算過程!$W$11*計算過程!G785/0.3*10^-3,0)</f>
        <v>5.2734101540932506E-2</v>
      </c>
      <c r="G785" s="18">
        <f t="shared" si="74"/>
        <v>1.8906281264129687E-2</v>
      </c>
      <c r="H785" s="18">
        <f t="shared" si="75"/>
        <v>0.57488181547344586</v>
      </c>
      <c r="I785" s="24">
        <v>0</v>
      </c>
      <c r="J785" s="24">
        <v>0</v>
      </c>
      <c r="K785" s="24">
        <v>0</v>
      </c>
      <c r="L785" s="14">
        <f>貼り付けシート!C785</f>
        <v>10.8</v>
      </c>
      <c r="M785" s="14">
        <f>貼り付けシート!D785</f>
        <v>2.5</v>
      </c>
      <c r="N785" s="18">
        <f>貼り付けシート!E785</f>
        <v>31.288328225988071</v>
      </c>
      <c r="O785" s="18">
        <f>貼り付けシート!F785</f>
        <v>0.57488181547344586</v>
      </c>
      <c r="P785" s="19">
        <f t="shared" si="76"/>
        <v>0.57488181547344586</v>
      </c>
      <c r="Q785" s="19">
        <f t="shared" si="77"/>
        <v>0</v>
      </c>
    </row>
    <row r="786" spans="1:17">
      <c r="A786" s="38">
        <v>41672</v>
      </c>
      <c r="B786" s="49" t="s">
        <v>161</v>
      </c>
      <c r="C786" s="24">
        <f t="shared" si="72"/>
        <v>30.406921776000001</v>
      </c>
      <c r="D786" s="24">
        <f t="shared" si="73"/>
        <v>2.0009502938371993E-2</v>
      </c>
      <c r="E786" s="18">
        <f>IF(G786&gt;=0.3,(バックデータ一覧!$C$10*(バックデータ一覧!$C$12*計算過程!L786+バックデータ一覧!$C$13*LN(計算過程!G786)+バックデータ一覧!$C$14)^バックデータ一覧!$C$11+バックデータ一覧!$E$10*(計算過程!G786/(バックデータ一覧!$E$12*計算過程!L786+バックデータ一覧!$E$13*LN(計算過程!G786)+バックデータ一覧!$E$14))^バックデータ一覧!$E$11)*計算過程!$W$11*10^-3,0)</f>
        <v>0</v>
      </c>
      <c r="F786" s="18">
        <f>IF(G786&lt;0.3,(バックデータ一覧!$C$10*(バックデータ一覧!$C$12*計算過程!L786+バックデータ一覧!$C$13*LN(0.3)+バックデータ一覧!$C$14)^バックデータ一覧!$C$11+バックデータ一覧!$E$10*(0.3/(バックデータ一覧!$E$12*計算過程!L786+バックデータ一覧!$E$13*LN(0.3)+バックデータ一覧!$E$14))^バックデータ一覧!$E$11)*計算過程!$W$11*計算過程!G786/0.3*10^-3,0)</f>
        <v>2.0009502938371993E-2</v>
      </c>
      <c r="G786" s="18">
        <f t="shared" si="74"/>
        <v>7.3649516770343589E-3</v>
      </c>
      <c r="H786" s="18">
        <f t="shared" si="75"/>
        <v>0.22394550952760378</v>
      </c>
      <c r="I786" s="24">
        <v>0</v>
      </c>
      <c r="J786" s="24">
        <v>0</v>
      </c>
      <c r="K786" s="24">
        <v>0</v>
      </c>
      <c r="L786" s="14">
        <f>貼り付けシート!C786</f>
        <v>11.5</v>
      </c>
      <c r="M786" s="14">
        <f>貼り付けシート!D786</f>
        <v>2.8</v>
      </c>
      <c r="N786" s="18">
        <f>貼り付けシート!E786</f>
        <v>33.435506347212005</v>
      </c>
      <c r="O786" s="18">
        <f>貼り付けシート!F786</f>
        <v>0.22394550952760378</v>
      </c>
      <c r="P786" s="19">
        <f t="shared" si="76"/>
        <v>0.22394550952760378</v>
      </c>
      <c r="Q786" s="19">
        <f t="shared" si="77"/>
        <v>0</v>
      </c>
    </row>
    <row r="787" spans="1:17">
      <c r="A787" s="38">
        <v>41672</v>
      </c>
      <c r="B787" s="49" t="s">
        <v>162</v>
      </c>
      <c r="C787" s="24">
        <f t="shared" si="72"/>
        <v>30.406921776000001</v>
      </c>
      <c r="D787" s="24">
        <f t="shared" si="73"/>
        <v>1.1669867278270067E-2</v>
      </c>
      <c r="E787" s="18">
        <f>IF(G787&gt;=0.3,(バックデータ一覧!$C$10*(バックデータ一覧!$C$12*計算過程!L787+バックデータ一覧!$C$13*LN(計算過程!G787)+バックデータ一覧!$C$14)^バックデータ一覧!$C$11+バックデータ一覧!$E$10*(計算過程!G787/(バックデータ一覧!$E$12*計算過程!L787+バックデータ一覧!$E$13*LN(計算過程!G787)+バックデータ一覧!$E$14))^バックデータ一覧!$E$11)*計算過程!$W$11*10^-3,0)</f>
        <v>0</v>
      </c>
      <c r="F787" s="18">
        <f>IF(G787&lt;0.3,(バックデータ一覧!$C$10*(バックデータ一覧!$C$12*計算過程!L787+バックデータ一覧!$C$13*LN(0.3)+バックデータ一覧!$C$14)^バックデータ一覧!$C$11+バックデータ一覧!$E$10*(0.3/(バックデータ一覧!$E$12*計算過程!L787+バックデータ一覧!$E$13*LN(0.3)+バックデータ一覧!$E$14))^バックデータ一覧!$E$11)*計算過程!$W$11*計算過程!G787/0.3*10^-3,0)</f>
        <v>1.1669867278270067E-2</v>
      </c>
      <c r="G787" s="18">
        <f t="shared" si="74"/>
        <v>4.4113094925054492E-3</v>
      </c>
      <c r="H787" s="18">
        <f t="shared" si="75"/>
        <v>0.13413434266833946</v>
      </c>
      <c r="I787" s="24">
        <v>0</v>
      </c>
      <c r="J787" s="24">
        <v>0</v>
      </c>
      <c r="K787" s="24">
        <v>0</v>
      </c>
      <c r="L787" s="14">
        <f>貼り付けシート!C787</f>
        <v>12.2</v>
      </c>
      <c r="M787" s="14">
        <f>貼り付けシート!D787</f>
        <v>3.1</v>
      </c>
      <c r="N787" s="18">
        <f>貼り付けシート!E787</f>
        <v>35.328968272439653</v>
      </c>
      <c r="O787" s="18">
        <f>貼り付けシート!F787</f>
        <v>0.13413434266833946</v>
      </c>
      <c r="P787" s="19">
        <f t="shared" si="76"/>
        <v>0.13413434266833946</v>
      </c>
      <c r="Q787" s="19">
        <f t="shared" si="77"/>
        <v>0</v>
      </c>
    </row>
    <row r="788" spans="1:17">
      <c r="A788" s="38">
        <v>41672</v>
      </c>
      <c r="B788" s="49" t="s">
        <v>163</v>
      </c>
      <c r="C788" s="24">
        <f t="shared" si="72"/>
        <v>30.406921776000001</v>
      </c>
      <c r="D788" s="24">
        <f t="shared" si="73"/>
        <v>9.3992812448799902E-3</v>
      </c>
      <c r="E788" s="18">
        <f>IF(G788&gt;=0.3,(バックデータ一覧!$C$10*(バックデータ一覧!$C$12*計算過程!L788+バックデータ一覧!$C$13*LN(計算過程!G788)+バックデータ一覧!$C$14)^バックデータ一覧!$C$11+バックデータ一覧!$E$10*(計算過程!G788/(バックデータ一覧!$E$12*計算過程!L788+バックデータ一覧!$E$13*LN(計算過程!G788)+バックデータ一覧!$E$14))^バックデータ一覧!$E$11)*計算過程!$W$11*10^-3,0)</f>
        <v>0</v>
      </c>
      <c r="F788" s="18">
        <f>IF(G788&lt;0.3,(バックデータ一覧!$C$10*(バックデータ一覧!$C$12*計算過程!L788+バックデータ一覧!$C$13*LN(0.3)+バックデータ一覧!$C$14)^バックデータ一覧!$C$11+バックデータ一覧!$E$10*(0.3/(バックデータ一覧!$E$12*計算過程!L788+バックデータ一覧!$E$13*LN(0.3)+バックデータ一覧!$E$14))^バックデータ一覧!$E$11)*計算過程!$W$11*計算過程!G788/0.3*10^-3,0)</f>
        <v>9.3992812448799902E-3</v>
      </c>
      <c r="G788" s="18">
        <f t="shared" si="74"/>
        <v>3.5530085809522593E-3</v>
      </c>
      <c r="H788" s="18">
        <f t="shared" si="75"/>
        <v>0.10803605399047211</v>
      </c>
      <c r="I788" s="24">
        <v>0</v>
      </c>
      <c r="J788" s="24">
        <v>0</v>
      </c>
      <c r="K788" s="24">
        <v>0</v>
      </c>
      <c r="L788" s="14">
        <f>貼り付けシート!C788</f>
        <v>12.2</v>
      </c>
      <c r="M788" s="14">
        <f>貼り付けシート!D788</f>
        <v>3.5</v>
      </c>
      <c r="N788" s="18">
        <f>貼り付けシート!E788</f>
        <v>39.862037201133084</v>
      </c>
      <c r="O788" s="18">
        <f>貼り付けシート!F788</f>
        <v>0.10803605399047211</v>
      </c>
      <c r="P788" s="19">
        <f t="shared" si="76"/>
        <v>0.10803605399047211</v>
      </c>
      <c r="Q788" s="19">
        <f t="shared" si="77"/>
        <v>0</v>
      </c>
    </row>
    <row r="789" spans="1:17">
      <c r="A789" s="38">
        <v>41672</v>
      </c>
      <c r="B789" s="49" t="s">
        <v>164</v>
      </c>
      <c r="C789" s="24">
        <f t="shared" si="72"/>
        <v>30.406921776000001</v>
      </c>
      <c r="D789" s="24">
        <f t="shared" si="73"/>
        <v>1.0603125737938646E-2</v>
      </c>
      <c r="E789" s="18">
        <f>IF(G789&gt;=0.3,(バックデータ一覧!$C$10*(バックデータ一覧!$C$12*計算過程!L789+バックデータ一覧!$C$13*LN(計算過程!G789)+バックデータ一覧!$C$14)^バックデータ一覧!$C$11+バックデータ一覧!$E$10*(計算過程!G789/(バックデータ一覧!$E$12*計算過程!L789+バックデータ一覧!$E$13*LN(計算過程!G789)+バックデータ一覧!$E$14))^バックデータ一覧!$E$11)*計算過程!$W$11*10^-3,0)</f>
        <v>0</v>
      </c>
      <c r="F789" s="18">
        <f>IF(G789&lt;0.3,(バックデータ一覧!$C$10*(バックデータ一覧!$C$12*計算過程!L789+バックデータ一覧!$C$13*LN(0.3)+バックデータ一覧!$C$14)^バックデータ一覧!$C$11+バックデータ一覧!$E$10*(0.3/(バックデータ一覧!$E$12*計算過程!L789+バックデータ一覧!$E$13*LN(0.3)+バックデータ一覧!$E$14))^バックデータ一覧!$E$11)*計算過程!$W$11*計算過程!G789/0.3*10^-3,0)</f>
        <v>1.0603125737938646E-2</v>
      </c>
      <c r="G789" s="18">
        <f t="shared" si="74"/>
        <v>3.9175169202516043E-3</v>
      </c>
      <c r="H789" s="18">
        <f t="shared" si="75"/>
        <v>0.11911963055024696</v>
      </c>
      <c r="I789" s="24">
        <v>0</v>
      </c>
      <c r="J789" s="24">
        <v>0</v>
      </c>
      <c r="K789" s="24">
        <v>0</v>
      </c>
      <c r="L789" s="14">
        <f>貼り付けシート!C789</f>
        <v>11.6</v>
      </c>
      <c r="M789" s="14">
        <f>貼り付けシート!D789</f>
        <v>3.5</v>
      </c>
      <c r="N789" s="18">
        <f>貼り付けシート!E789</f>
        <v>41.472226713354196</v>
      </c>
      <c r="O789" s="18">
        <f>貼り付けシート!F789</f>
        <v>0.11911963055024696</v>
      </c>
      <c r="P789" s="19">
        <f t="shared" si="76"/>
        <v>0.11911963055024696</v>
      </c>
      <c r="Q789" s="19">
        <f t="shared" si="77"/>
        <v>0</v>
      </c>
    </row>
    <row r="790" spans="1:17">
      <c r="A790" s="38">
        <v>41672</v>
      </c>
      <c r="B790" s="49" t="s">
        <v>165</v>
      </c>
      <c r="C790" s="24">
        <f t="shared" si="72"/>
        <v>30.406921776000001</v>
      </c>
      <c r="D790" s="24">
        <f t="shared" si="73"/>
        <v>1.7326890557955409E-2</v>
      </c>
      <c r="E790" s="18">
        <f>IF(G790&gt;=0.3,(バックデータ一覧!$C$10*(バックデータ一覧!$C$12*計算過程!L790+バックデータ一覧!$C$13*LN(計算過程!G790)+バックデータ一覧!$C$14)^バックデータ一覧!$C$11+バックデータ一覧!$E$10*(計算過程!G790/(バックデータ一覧!$E$12*計算過程!L790+バックデータ一覧!$E$13*LN(計算過程!G790)+バックデータ一覧!$E$14))^バックデータ一覧!$E$11)*計算過程!$W$11*10^-3,0)</f>
        <v>0</v>
      </c>
      <c r="F790" s="18">
        <f>IF(G790&lt;0.3,(バックデータ一覧!$C$10*(バックデータ一覧!$C$12*計算過程!L790+バックデータ一覧!$C$13*LN(0.3)+バックデータ一覧!$C$14)^バックデータ一覧!$C$11+バックデータ一覧!$E$10*(0.3/(バックデータ一覧!$E$12*計算過程!L790+バックデータ一覧!$E$13*LN(0.3)+バックデータ一覧!$E$14))^バックデータ一覧!$E$11)*計算過程!$W$11*計算過程!G790/0.3*10^-3,0)</f>
        <v>1.7326890557955409E-2</v>
      </c>
      <c r="G790" s="18">
        <f t="shared" si="74"/>
        <v>6.3058310117596423E-3</v>
      </c>
      <c r="H790" s="18">
        <f t="shared" si="75"/>
        <v>0.19174091030725038</v>
      </c>
      <c r="I790" s="24">
        <v>0</v>
      </c>
      <c r="J790" s="24">
        <v>0</v>
      </c>
      <c r="K790" s="24">
        <v>0</v>
      </c>
      <c r="L790" s="14">
        <f>貼り付けシート!C790</f>
        <v>11.2</v>
      </c>
      <c r="M790" s="14">
        <f>貼り付けシート!D790</f>
        <v>3.5</v>
      </c>
      <c r="N790" s="18">
        <f>貼り付けシート!E790</f>
        <v>42.586125637508218</v>
      </c>
      <c r="O790" s="18">
        <f>貼り付けシート!F790</f>
        <v>0.19174091030725038</v>
      </c>
      <c r="P790" s="19">
        <f t="shared" si="76"/>
        <v>0.19174091030725038</v>
      </c>
      <c r="Q790" s="19">
        <f t="shared" si="77"/>
        <v>0</v>
      </c>
    </row>
    <row r="791" spans="1:17">
      <c r="A791" s="38">
        <v>41672</v>
      </c>
      <c r="B791" s="49" t="s">
        <v>166</v>
      </c>
      <c r="C791" s="24">
        <f t="shared" si="72"/>
        <v>30.406921776000001</v>
      </c>
      <c r="D791" s="24">
        <f t="shared" si="73"/>
        <v>3.3895957888050963E-2</v>
      </c>
      <c r="E791" s="18">
        <f>IF(G791&gt;=0.3,(バックデータ一覧!$C$10*(バックデータ一覧!$C$12*計算過程!L791+バックデータ一覧!$C$13*LN(計算過程!G791)+バックデータ一覧!$C$14)^バックデータ一覧!$C$11+バックデータ一覧!$E$10*(計算過程!G791/(バックデータ一覧!$E$12*計算過程!L791+バックデータ一覧!$E$13*LN(計算過程!G791)+バックデータ一覧!$E$14))^バックデータ一覧!$E$11)*計算過程!$W$11*10^-3,0)</f>
        <v>0</v>
      </c>
      <c r="F791" s="18">
        <f>IF(G791&lt;0.3,(バックデータ一覧!$C$10*(バックデータ一覧!$C$12*計算過程!L791+バックデータ一覧!$C$13*LN(0.3)+バックデータ一覧!$C$14)^バックデータ一覧!$C$11+バックデータ一覧!$E$10*(0.3/(バックデータ一覧!$E$12*計算過程!L791+バックデータ一覧!$E$13*LN(0.3)+バックデータ一覧!$E$14))^バックデータ一覧!$E$11)*計算過程!$W$11*計算過程!G791/0.3*10^-3,0)</f>
        <v>3.3895957888050963E-2</v>
      </c>
      <c r="G791" s="18">
        <f t="shared" si="74"/>
        <v>1.1928758845827173E-2</v>
      </c>
      <c r="H791" s="18">
        <f t="shared" si="75"/>
        <v>0.36271683710983493</v>
      </c>
      <c r="I791" s="24">
        <v>0</v>
      </c>
      <c r="J791" s="24">
        <v>0</v>
      </c>
      <c r="K791" s="24">
        <v>0</v>
      </c>
      <c r="L791" s="14">
        <f>貼り付けシート!C791</f>
        <v>10.3</v>
      </c>
      <c r="M791" s="14">
        <f>貼り付けシート!D791</f>
        <v>3.6</v>
      </c>
      <c r="N791" s="18">
        <f>貼り付けシート!E791</f>
        <v>46.501453797466667</v>
      </c>
      <c r="O791" s="18">
        <f>貼り付けシート!F791</f>
        <v>0.36271683710983493</v>
      </c>
      <c r="P791" s="19">
        <f t="shared" si="76"/>
        <v>0.36271683710983493</v>
      </c>
      <c r="Q791" s="19">
        <f t="shared" si="77"/>
        <v>0</v>
      </c>
    </row>
    <row r="792" spans="1:17">
      <c r="A792" s="38">
        <v>41672</v>
      </c>
      <c r="B792" s="49" t="s">
        <v>167</v>
      </c>
      <c r="C792" s="24">
        <f t="shared" si="72"/>
        <v>30.406921776000001</v>
      </c>
      <c r="D792" s="24">
        <f t="shared" si="73"/>
        <v>5.6301972279951644E-2</v>
      </c>
      <c r="E792" s="18">
        <f>IF(G792&gt;=0.3,(バックデータ一覧!$C$10*(バックデータ一覧!$C$12*計算過程!L792+バックデータ一覧!$C$13*LN(計算過程!G792)+バックデータ一覧!$C$14)^バックデータ一覧!$C$11+バックデータ一覧!$E$10*(計算過程!G792/(バックデータ一覧!$E$12*計算過程!L792+バックデータ一覧!$E$13*LN(計算過程!G792)+バックデータ一覧!$E$14))^バックデータ一覧!$E$11)*計算過程!$W$11*10^-3,0)</f>
        <v>0</v>
      </c>
      <c r="F792" s="18">
        <f>IF(G792&lt;0.3,(バックデータ一覧!$C$10*(バックデータ一覧!$C$12*計算過程!L792+バックデータ一覧!$C$13*LN(0.3)+バックデータ一覧!$C$14)^バックデータ一覧!$C$11+バックデータ一覧!$E$10*(0.3/(バックデータ一覧!$E$12*計算過程!L792+バックデータ一覧!$E$13*LN(0.3)+バックデータ一覧!$E$14))^バックデータ一覧!$E$11)*計算過程!$W$11*計算過程!G792/0.3*10^-3,0)</f>
        <v>5.6301972279951644E-2</v>
      </c>
      <c r="G792" s="18">
        <f t="shared" si="74"/>
        <v>1.8229827269690847E-2</v>
      </c>
      <c r="H792" s="18">
        <f t="shared" si="75"/>
        <v>0.55431293177948127</v>
      </c>
      <c r="I792" s="24">
        <v>0</v>
      </c>
      <c r="J792" s="24">
        <v>0</v>
      </c>
      <c r="K792" s="24">
        <v>0</v>
      </c>
      <c r="L792" s="14">
        <f>貼り付けシート!C792</f>
        <v>8</v>
      </c>
      <c r="M792" s="14">
        <f>貼り付けシート!D792</f>
        <v>3.7</v>
      </c>
      <c r="N792" s="18">
        <f>貼り付けシート!E792</f>
        <v>55.806019011423743</v>
      </c>
      <c r="O792" s="18">
        <f>貼り付けシート!F792</f>
        <v>0.55431293177948127</v>
      </c>
      <c r="P792" s="19">
        <f t="shared" si="76"/>
        <v>0.55431293177948127</v>
      </c>
      <c r="Q792" s="19">
        <f t="shared" si="77"/>
        <v>0</v>
      </c>
    </row>
    <row r="793" spans="1:17">
      <c r="A793" s="38">
        <v>41672</v>
      </c>
      <c r="B793" s="49" t="s">
        <v>168</v>
      </c>
      <c r="C793" s="24">
        <f t="shared" si="72"/>
        <v>30.406921776000001</v>
      </c>
      <c r="D793" s="24">
        <f t="shared" si="73"/>
        <v>9.4821220021485922E-2</v>
      </c>
      <c r="E793" s="18">
        <f>IF(G793&gt;=0.3,(バックデータ一覧!$C$10*(バックデータ一覧!$C$12*計算過程!L793+バックデータ一覧!$C$13*LN(計算過程!G793)+バックデータ一覧!$C$14)^バックデータ一覧!$C$11+バックデータ一覧!$E$10*(計算過程!G793/(バックデータ一覧!$E$12*計算過程!L793+バックデータ一覧!$E$13*LN(計算過程!G793)+バックデータ一覧!$E$14))^バックデータ一覧!$E$11)*計算過程!$W$11*10^-3,0)</f>
        <v>0</v>
      </c>
      <c r="F793" s="18">
        <f>IF(G793&lt;0.3,(バックデータ一覧!$C$10*(バックデータ一覧!$C$12*計算過程!L793+バックデータ一覧!$C$13*LN(0.3)+バックデータ一覧!$C$14)^バックデータ一覧!$C$11+バックデータ一覧!$E$10*(0.3/(バックデータ一覧!$E$12*計算過程!L793+バックデータ一覧!$E$13*LN(0.3)+バックデータ一覧!$E$14))^バックデータ一覧!$E$11)*計算過程!$W$11*計算過程!G793/0.3*10^-3,0)</f>
        <v>9.4821220021485922E-2</v>
      </c>
      <c r="G793" s="18">
        <f t="shared" si="74"/>
        <v>2.85347626438947E-2</v>
      </c>
      <c r="H793" s="18">
        <f t="shared" si="75"/>
        <v>0.86765429560963314</v>
      </c>
      <c r="I793" s="24">
        <v>0</v>
      </c>
      <c r="J793" s="24">
        <v>0</v>
      </c>
      <c r="K793" s="24">
        <v>0</v>
      </c>
      <c r="L793" s="14">
        <f>貼り付けシート!C793</f>
        <v>5.9</v>
      </c>
      <c r="M793" s="14">
        <f>貼り付けシート!D793</f>
        <v>3.8</v>
      </c>
      <c r="N793" s="18">
        <f>貼り付けシート!E793</f>
        <v>66.193191808753184</v>
      </c>
      <c r="O793" s="18">
        <f>貼り付けシート!F793</f>
        <v>0.86765429560963314</v>
      </c>
      <c r="P793" s="19">
        <f t="shared" si="76"/>
        <v>0.86765429560963314</v>
      </c>
      <c r="Q793" s="19">
        <f t="shared" si="77"/>
        <v>0</v>
      </c>
    </row>
    <row r="794" spans="1:17">
      <c r="A794" s="38">
        <v>41672</v>
      </c>
      <c r="B794" s="49" t="s">
        <v>169</v>
      </c>
      <c r="C794" s="24">
        <f t="shared" si="72"/>
        <v>30.406921776000001</v>
      </c>
      <c r="D794" s="24">
        <f t="shared" si="73"/>
        <v>0.59930842301173848</v>
      </c>
      <c r="E794" s="18">
        <f>IF(G794&gt;=0.3,(バックデータ一覧!$C$10*(バックデータ一覧!$C$12*計算過程!L794+バックデータ一覧!$C$13*LN(計算過程!G794)+バックデータ一覧!$C$14)^バックデータ一覧!$C$11+バックデータ一覧!$E$10*(計算過程!G794/(バックデータ一覧!$E$12*計算過程!L794+バックデータ一覧!$E$13*LN(計算過程!G794)+バックデータ一覧!$E$14))^バックデータ一覧!$E$11)*計算過程!$W$11*10^-3,0)</f>
        <v>0</v>
      </c>
      <c r="F794" s="18">
        <f>IF(G794&lt;0.3,(バックデータ一覧!$C$10*(バックデータ一覧!$C$12*計算過程!L794+バックデータ一覧!$C$13*LN(0.3)+バックデータ一覧!$C$14)^バックデータ一覧!$C$11+バックデータ一覧!$E$10*(0.3/(バックデータ一覧!$E$12*計算過程!L794+バックデータ一覧!$E$13*LN(0.3)+バックデータ一覧!$E$14))^バックデータ一覧!$E$11)*計算過程!$W$11*計算過程!G794/0.3*10^-3,0)</f>
        <v>0.59930842301173848</v>
      </c>
      <c r="G794" s="18">
        <f t="shared" si="74"/>
        <v>0.17258453612966712</v>
      </c>
      <c r="H794" s="18">
        <f t="shared" si="75"/>
        <v>5.2477644898420337</v>
      </c>
      <c r="I794" s="24">
        <v>0</v>
      </c>
      <c r="J794" s="24">
        <v>0</v>
      </c>
      <c r="K794" s="24">
        <v>0</v>
      </c>
      <c r="L794" s="14">
        <f>貼り付けシート!C794</f>
        <v>4.5999999999999996</v>
      </c>
      <c r="M794" s="14">
        <f>貼り付けシート!D794</f>
        <v>3.9</v>
      </c>
      <c r="N794" s="18">
        <f>貼り付けシート!E794</f>
        <v>74.357438033242602</v>
      </c>
      <c r="O794" s="18">
        <f>貼り付けシート!F794</f>
        <v>5.2477644898420337</v>
      </c>
      <c r="P794" s="19">
        <f t="shared" si="76"/>
        <v>5.2477644898420337</v>
      </c>
      <c r="Q794" s="19">
        <f t="shared" si="77"/>
        <v>0</v>
      </c>
    </row>
    <row r="795" spans="1:17">
      <c r="A795" s="38">
        <v>41672</v>
      </c>
      <c r="B795" s="49" t="s">
        <v>170</v>
      </c>
      <c r="C795" s="24">
        <f t="shared" si="72"/>
        <v>30.406921776000001</v>
      </c>
      <c r="D795" s="24">
        <f t="shared" si="73"/>
        <v>1.0232990781174114</v>
      </c>
      <c r="E795" s="18">
        <f>IF(G795&gt;=0.3,(バックデータ一覧!$C$10*(バックデータ一覧!$C$12*計算過程!L795+バックデータ一覧!$C$13*LN(計算過程!G795)+バックデータ一覧!$C$14)^バックデータ一覧!$C$11+バックデータ一覧!$E$10*(計算過程!G795/(バックデータ一覧!$E$12*計算過程!L795+バックデータ一覧!$E$13*LN(計算過程!G795)+バックデータ一覧!$E$14))^バックデータ一覧!$E$11)*計算過程!$W$11*10^-3,0)</f>
        <v>0</v>
      </c>
      <c r="F795" s="18">
        <f>IF(G795&lt;0.3,(バックデータ一覧!$C$10*(バックデータ一覧!$C$12*計算過程!L795+バックデータ一覧!$C$13*LN(0.3)+バックデータ一覧!$C$14)^バックデータ一覧!$C$11+バックデータ一覧!$E$10*(0.3/(バックデータ一覧!$E$12*計算過程!L795+バックデータ一覧!$E$13*LN(0.3)+バックデータ一覧!$E$14))^バックデータ一覧!$E$11)*計算過程!$W$11*計算過程!G795/0.3*10^-3,0)</f>
        <v>1.0232990781174114</v>
      </c>
      <c r="G795" s="18">
        <f t="shared" si="74"/>
        <v>0.28505438768235825</v>
      </c>
      <c r="H795" s="18">
        <f t="shared" si="75"/>
        <v>8.6676264681630446</v>
      </c>
      <c r="I795" s="24">
        <v>0</v>
      </c>
      <c r="J795" s="24">
        <v>0</v>
      </c>
      <c r="K795" s="24">
        <v>0</v>
      </c>
      <c r="L795" s="14">
        <f>貼り付けシート!C795</f>
        <v>3.6</v>
      </c>
      <c r="M795" s="14">
        <f>貼り付けシート!D795</f>
        <v>3.7</v>
      </c>
      <c r="N795" s="18">
        <f>貼り付けシート!E795</f>
        <v>75.703090949364636</v>
      </c>
      <c r="O795" s="18">
        <f>貼り付けシート!F795</f>
        <v>8.6676264681630446</v>
      </c>
      <c r="P795" s="19">
        <f t="shared" si="76"/>
        <v>8.6676264681630446</v>
      </c>
      <c r="Q795" s="19">
        <f t="shared" si="77"/>
        <v>0</v>
      </c>
    </row>
    <row r="796" spans="1:17">
      <c r="A796" s="38">
        <v>41672</v>
      </c>
      <c r="B796" s="49" t="s">
        <v>171</v>
      </c>
      <c r="C796" s="24">
        <f t="shared" si="72"/>
        <v>30.406921776000001</v>
      </c>
      <c r="D796" s="24">
        <f t="shared" si="73"/>
        <v>1.4018768874715613</v>
      </c>
      <c r="E796" s="18">
        <f>IF(G796&gt;=0.3,(バックデータ一覧!$C$10*(バックデータ一覧!$C$12*計算過程!L796+バックデータ一覧!$C$13*LN(計算過程!G796)+バックデータ一覧!$C$14)^バックデータ一覧!$C$11+バックデータ一覧!$E$10*(計算過程!G796/(バックデータ一覧!$E$12*計算過程!L796+バックデータ一覧!$E$13*LN(計算過程!G796)+バックデータ一覧!$E$14))^バックデータ一覧!$E$11)*計算過程!$W$11*10^-3,0)</f>
        <v>1.4018768874715613</v>
      </c>
      <c r="F796" s="18">
        <f>IF(G796&lt;0.3,(バックデータ一覧!$C$10*(バックデータ一覧!$C$12*計算過程!L796+バックデータ一覧!$C$13*LN(0.3)+バックデータ一覧!$C$14)^バックデータ一覧!$C$11+バックデータ一覧!$E$10*(0.3/(バックデータ一覧!$E$12*計算過程!L796+バックデータ一覧!$E$13*LN(0.3)+バックデータ一覧!$E$14))^バックデータ一覧!$E$11)*計算過程!$W$11*計算過程!G796/0.3*10^-3,0)</f>
        <v>0</v>
      </c>
      <c r="G796" s="18">
        <f t="shared" si="74"/>
        <v>0.40565155031287192</v>
      </c>
      <c r="H796" s="18">
        <f t="shared" si="75"/>
        <v>12.334614958676624</v>
      </c>
      <c r="I796" s="24">
        <v>0</v>
      </c>
      <c r="J796" s="24">
        <v>0</v>
      </c>
      <c r="K796" s="24">
        <v>0</v>
      </c>
      <c r="L796" s="14">
        <f>貼り付けシート!C796</f>
        <v>3.5</v>
      </c>
      <c r="M796" s="14">
        <f>貼り付けシート!D796</f>
        <v>3.5</v>
      </c>
      <c r="N796" s="18">
        <f>貼り付けシート!E796</f>
        <v>72.141265118646459</v>
      </c>
      <c r="O796" s="18">
        <f>貼り付けシート!F796</f>
        <v>12.334614958676624</v>
      </c>
      <c r="P796" s="19">
        <f t="shared" si="76"/>
        <v>12.334614958676624</v>
      </c>
      <c r="Q796" s="19">
        <f t="shared" si="77"/>
        <v>0</v>
      </c>
    </row>
    <row r="797" spans="1:17">
      <c r="A797" s="38">
        <v>41672</v>
      </c>
      <c r="B797" s="49" t="s">
        <v>172</v>
      </c>
      <c r="C797" s="24">
        <f t="shared" si="72"/>
        <v>30.406921776000001</v>
      </c>
      <c r="D797" s="24">
        <f t="shared" si="73"/>
        <v>1.4036791735044563</v>
      </c>
      <c r="E797" s="18">
        <f>IF(G797&gt;=0.3,(バックデータ一覧!$C$10*(バックデータ一覧!$C$12*計算過程!L797+バックデータ一覧!$C$13*LN(計算過程!G797)+バックデータ一覧!$C$14)^バックデータ一覧!$C$11+バックデータ一覧!$E$10*(計算過程!G797/(バックデータ一覧!$E$12*計算過程!L797+バックデータ一覧!$E$13*LN(計算過程!G797)+バックデータ一覧!$E$14))^バックデータ一覧!$E$11)*計算過程!$W$11*10^-3,0)</f>
        <v>1.4036791735044563</v>
      </c>
      <c r="F797" s="18">
        <f>IF(G797&lt;0.3,(バックデータ一覧!$C$10*(バックデータ一覧!$C$12*計算過程!L797+バックデータ一覧!$C$13*LN(0.3)+バックデータ一覧!$C$14)^バックデータ一覧!$C$11+バックデータ一覧!$E$10*(0.3/(バックデータ一覧!$E$12*計算過程!L797+バックデータ一覧!$E$13*LN(0.3)+バックデータ一覧!$E$14))^バックデータ一覧!$E$11)*計算過程!$W$11*計算過程!G797/0.3*10^-3,0)</f>
        <v>0</v>
      </c>
      <c r="G797" s="18">
        <f t="shared" si="74"/>
        <v>0.41791939469640843</v>
      </c>
      <c r="H797" s="18">
        <f t="shared" si="75"/>
        <v>12.707642343206961</v>
      </c>
      <c r="I797" s="24">
        <v>0</v>
      </c>
      <c r="J797" s="24">
        <v>0</v>
      </c>
      <c r="K797" s="24">
        <v>0</v>
      </c>
      <c r="L797" s="14">
        <f>貼り付けシート!C797</f>
        <v>4.3</v>
      </c>
      <c r="M797" s="14">
        <f>貼り付けシート!D797</f>
        <v>3.2</v>
      </c>
      <c r="N797" s="18">
        <f>貼り付けシート!E797</f>
        <v>62.376897393013095</v>
      </c>
      <c r="O797" s="18">
        <f>貼り付けシート!F797</f>
        <v>12.707642343206961</v>
      </c>
      <c r="P797" s="19">
        <f t="shared" si="76"/>
        <v>12.707642343206961</v>
      </c>
      <c r="Q797" s="19">
        <f t="shared" si="77"/>
        <v>0</v>
      </c>
    </row>
    <row r="798" spans="1:17">
      <c r="A798" s="38">
        <v>41673</v>
      </c>
      <c r="B798" s="49" t="s">
        <v>149</v>
      </c>
      <c r="C798" s="24">
        <f t="shared" si="72"/>
        <v>30.406921776000001</v>
      </c>
      <c r="D798" s="24">
        <f t="shared" si="73"/>
        <v>1.4399496367319411</v>
      </c>
      <c r="E798" s="18">
        <f>IF(G798&gt;=0.3,(バックデータ一覧!$C$10*(バックデータ一覧!$C$12*計算過程!L798+バックデータ一覧!$C$13*LN(計算過程!G798)+バックデータ一覧!$C$14)^バックデータ一覧!$C$11+バックデータ一覧!$E$10*(計算過程!G798/(バックデータ一覧!$E$12*計算過程!L798+バックデータ一覧!$E$13*LN(計算過程!G798)+バックデータ一覧!$E$14))^バックデータ一覧!$E$11)*計算過程!$W$11*10^-3,0)</f>
        <v>1.4399496367319411</v>
      </c>
      <c r="F798" s="18">
        <f>IF(G798&lt;0.3,(バックデータ一覧!$C$10*(バックデータ一覧!$C$12*計算過程!L798+バックデータ一覧!$C$13*LN(0.3)+バックデータ一覧!$C$14)^バックデータ一覧!$C$11+バックデータ一覧!$E$10*(0.3/(バックデータ一覧!$E$12*計算過程!L798+バックデータ一覧!$E$13*LN(0.3)+バックデータ一覧!$E$14))^バックデータ一覧!$E$11)*計算過程!$W$11*計算過程!G798/0.3*10^-3,0)</f>
        <v>0</v>
      </c>
      <c r="G798" s="18">
        <f t="shared" si="74"/>
        <v>0.43585189618605835</v>
      </c>
      <c r="H798" s="18">
        <f t="shared" si="75"/>
        <v>13.252914513250749</v>
      </c>
      <c r="I798" s="24">
        <v>0</v>
      </c>
      <c r="J798" s="24">
        <v>0</v>
      </c>
      <c r="K798" s="24">
        <v>0</v>
      </c>
      <c r="L798" s="14">
        <f>貼り付けシート!C798</f>
        <v>4.5999999999999996</v>
      </c>
      <c r="M798" s="14">
        <f>貼り付けシート!D798</f>
        <v>3</v>
      </c>
      <c r="N798" s="18">
        <f>貼り付けシート!E798</f>
        <v>57.280394418469591</v>
      </c>
      <c r="O798" s="18">
        <f>貼り付けシート!F798</f>
        <v>13.252914513250749</v>
      </c>
      <c r="P798" s="19">
        <f t="shared" si="76"/>
        <v>13.252914513250749</v>
      </c>
      <c r="Q798" s="19">
        <f t="shared" si="77"/>
        <v>0</v>
      </c>
    </row>
    <row r="799" spans="1:17">
      <c r="A799" s="38">
        <v>41673</v>
      </c>
      <c r="B799" s="49" t="s">
        <v>150</v>
      </c>
      <c r="C799" s="24">
        <f t="shared" si="72"/>
        <v>30.406921776000001</v>
      </c>
      <c r="D799" s="24">
        <f t="shared" si="73"/>
        <v>1.4042920940947934</v>
      </c>
      <c r="E799" s="18">
        <f>IF(G799&gt;=0.3,(バックデータ一覧!$C$10*(バックデータ一覧!$C$12*計算過程!L799+バックデータ一覧!$C$13*LN(計算過程!G799)+バックデータ一覧!$C$14)^バックデータ一覧!$C$11+バックデータ一覧!$E$10*(計算過程!G799/(バックデータ一覧!$E$12*計算過程!L799+バックデータ一覧!$E$13*LN(計算過程!G799)+バックデータ一覧!$E$14))^バックデータ一覧!$E$11)*計算過程!$W$11*10^-3,0)</f>
        <v>1.4042920940947934</v>
      </c>
      <c r="F799" s="18">
        <f>IF(G799&lt;0.3,(バックデータ一覧!$C$10*(バックデータ一覧!$C$12*計算過程!L799+バックデータ一覧!$C$13*LN(0.3)+バックデータ一覧!$C$14)^バックデータ一覧!$C$11+バックデータ一覧!$E$10*(0.3/(バックデータ一覧!$E$12*計算過程!L799+バックデータ一覧!$E$13*LN(0.3)+バックデータ一覧!$E$14))^バックデータ一覧!$E$11)*計算過程!$W$11*計算過程!G799/0.3*10^-3,0)</f>
        <v>0</v>
      </c>
      <c r="G799" s="18">
        <f t="shared" si="74"/>
        <v>0.43464033383774919</v>
      </c>
      <c r="H799" s="18">
        <f t="shared" si="75"/>
        <v>13.216074631698966</v>
      </c>
      <c r="I799" s="24">
        <v>0</v>
      </c>
      <c r="J799" s="24">
        <v>0</v>
      </c>
      <c r="K799" s="24">
        <v>0</v>
      </c>
      <c r="L799" s="14">
        <f>貼り付けシート!C799</f>
        <v>5.4</v>
      </c>
      <c r="M799" s="14">
        <f>貼り付けシート!D799</f>
        <v>2.8</v>
      </c>
      <c r="N799" s="18">
        <f>貼り付けシート!E799</f>
        <v>50.576480874458319</v>
      </c>
      <c r="O799" s="18">
        <f>貼り付けシート!F799</f>
        <v>13.216074631698966</v>
      </c>
      <c r="P799" s="19">
        <f t="shared" si="76"/>
        <v>13.216074631698966</v>
      </c>
      <c r="Q799" s="19">
        <f t="shared" si="77"/>
        <v>0</v>
      </c>
    </row>
    <row r="800" spans="1:17">
      <c r="A800" s="38">
        <v>41673</v>
      </c>
      <c r="B800" s="49" t="s">
        <v>151</v>
      </c>
      <c r="C800" s="24">
        <f t="shared" si="72"/>
        <v>30.406921776000001</v>
      </c>
      <c r="D800" s="24">
        <f t="shared" si="73"/>
        <v>1.437165959543615</v>
      </c>
      <c r="E800" s="18">
        <f>IF(G800&gt;=0.3,(バックデータ一覧!$C$10*(バックデータ一覧!$C$12*計算過程!L800+バックデータ一覧!$C$13*LN(計算過程!G800)+バックデータ一覧!$C$14)^バックデータ一覧!$C$11+バックデータ一覧!$E$10*(計算過程!G800/(バックデータ一覧!$E$12*計算過程!L800+バックデータ一覧!$E$13*LN(計算過程!G800)+バックデータ一覧!$E$14))^バックデータ一覧!$E$11)*計算過程!$W$11*10^-3,0)</f>
        <v>1.437165959543615</v>
      </c>
      <c r="F800" s="18">
        <f>IF(G800&lt;0.3,(バックデータ一覧!$C$10*(バックデータ一覧!$C$12*計算過程!L800+バックデータ一覧!$C$13*LN(0.3)+バックデータ一覧!$C$14)^バックデータ一覧!$C$11+バックデータ一覧!$E$10*(0.3/(バックデータ一覧!$E$12*計算過程!L800+バックデータ一覧!$E$13*LN(0.3)+バックデータ一覧!$E$14))^バックデータ一覧!$E$11)*計算過程!$W$11*計算過程!G800/0.3*10^-3,0)</f>
        <v>0</v>
      </c>
      <c r="G800" s="18">
        <f t="shared" si="74"/>
        <v>0.44406511455399439</v>
      </c>
      <c r="H800" s="18">
        <f t="shared" si="75"/>
        <v>13.502653201693787</v>
      </c>
      <c r="I800" s="24">
        <v>0</v>
      </c>
      <c r="J800" s="24">
        <v>0</v>
      </c>
      <c r="K800" s="24">
        <v>0</v>
      </c>
      <c r="L800" s="14">
        <f>貼り付けシート!C800</f>
        <v>5.2</v>
      </c>
      <c r="M800" s="14">
        <f>貼り付けシート!D800</f>
        <v>2.7</v>
      </c>
      <c r="N800" s="18">
        <f>貼り付けシート!E800</f>
        <v>49.461518678488645</v>
      </c>
      <c r="O800" s="18">
        <f>貼り付けシート!F800</f>
        <v>13.502653201693787</v>
      </c>
      <c r="P800" s="19">
        <f t="shared" si="76"/>
        <v>13.502653201693787</v>
      </c>
      <c r="Q800" s="19">
        <f t="shared" si="77"/>
        <v>0</v>
      </c>
    </row>
    <row r="801" spans="1:17">
      <c r="A801" s="38">
        <v>41673</v>
      </c>
      <c r="B801" s="49" t="s">
        <v>152</v>
      </c>
      <c r="C801" s="24">
        <f t="shared" si="72"/>
        <v>30.406921776000001</v>
      </c>
      <c r="D801" s="24">
        <f t="shared" si="73"/>
        <v>1.4002797087663128</v>
      </c>
      <c r="E801" s="18">
        <f>IF(G801&gt;=0.3,(バックデータ一覧!$C$10*(バックデータ一覧!$C$12*計算過程!L801+バックデータ一覧!$C$13*LN(計算過程!G801)+バックデータ一覧!$C$14)^バックデータ一覧!$C$11+バックデータ一覧!$E$10*(計算過程!G801/(バックデータ一覧!$E$12*計算過程!L801+バックデータ一覧!$E$13*LN(計算過程!G801)+バックデータ一覧!$E$14))^バックデータ一覧!$E$11)*計算過程!$W$11*10^-3,0)</f>
        <v>1.4002797087663128</v>
      </c>
      <c r="F801" s="18">
        <f>IF(G801&lt;0.3,(バックデータ一覧!$C$10*(バックデータ一覧!$C$12*計算過程!L801+バックデータ一覧!$C$13*LN(0.3)+バックデータ一覧!$C$14)^バックデータ一覧!$C$11+バックデータ一覧!$E$10*(0.3/(バックデータ一覧!$E$12*計算過程!L801+バックデータ一覧!$E$13*LN(0.3)+バックデータ一覧!$E$14))^バックデータ一覧!$E$11)*計算過程!$W$11*計算過程!G801/0.3*10^-3,0)</f>
        <v>0</v>
      </c>
      <c r="G801" s="18">
        <f t="shared" si="74"/>
        <v>0.43770881014992952</v>
      </c>
      <c r="H801" s="18">
        <f t="shared" si="75"/>
        <v>13.309377550894942</v>
      </c>
      <c r="I801" s="24">
        <v>0</v>
      </c>
      <c r="J801" s="24">
        <v>0</v>
      </c>
      <c r="K801" s="24">
        <v>0</v>
      </c>
      <c r="L801" s="14">
        <f>貼り付けシート!C801</f>
        <v>5.7</v>
      </c>
      <c r="M801" s="14">
        <f>貼り付けシート!D801</f>
        <v>2.7</v>
      </c>
      <c r="N801" s="18">
        <f>貼り付けシート!E801</f>
        <v>47.772367841537026</v>
      </c>
      <c r="O801" s="18">
        <f>貼り付けシート!F801</f>
        <v>13.309377550894942</v>
      </c>
      <c r="P801" s="19">
        <f t="shared" si="76"/>
        <v>13.309377550894942</v>
      </c>
      <c r="Q801" s="19">
        <f t="shared" si="77"/>
        <v>0</v>
      </c>
    </row>
    <row r="802" spans="1:17">
      <c r="A802" s="38">
        <v>41673</v>
      </c>
      <c r="B802" s="49" t="s">
        <v>153</v>
      </c>
      <c r="C802" s="24">
        <f t="shared" si="72"/>
        <v>30.406921776000001</v>
      </c>
      <c r="D802" s="24">
        <f t="shared" si="73"/>
        <v>1.3507027216368142</v>
      </c>
      <c r="E802" s="18">
        <f>IF(G802&gt;=0.3,(バックデータ一覧!$C$10*(バックデータ一覧!$C$12*計算過程!L802+バックデータ一覧!$C$13*LN(計算過程!G802)+バックデータ一覧!$C$14)^バックデータ一覧!$C$11+バックデータ一覧!$E$10*(計算過程!G802/(バックデータ一覧!$E$12*計算過程!L802+バックデータ一覧!$E$13*LN(計算過程!G802)+バックデータ一覧!$E$14))^バックデータ一覧!$E$11)*計算過程!$W$11*10^-3,0)</f>
        <v>1.3507027216368142</v>
      </c>
      <c r="F802" s="18">
        <f>IF(G802&lt;0.3,(バックデータ一覧!$C$10*(バックデータ一覧!$C$12*計算過程!L802+バックデータ一覧!$C$13*LN(0.3)+バックデータ一覧!$C$14)^バックデータ一覧!$C$11+バックデータ一覧!$E$10*(0.3/(バックデータ一覧!$E$12*計算過程!L802+バックデータ一覧!$E$13*LN(0.3)+バックデータ一覧!$E$14))^バックデータ一覧!$E$11)*計算過程!$W$11*計算過程!G802/0.3*10^-3,0)</f>
        <v>0</v>
      </c>
      <c r="G802" s="18">
        <f t="shared" si="74"/>
        <v>0.42643454227100275</v>
      </c>
      <c r="H802" s="18">
        <f t="shared" si="75"/>
        <v>12.966561769418746</v>
      </c>
      <c r="I802" s="24">
        <v>0</v>
      </c>
      <c r="J802" s="24">
        <v>0</v>
      </c>
      <c r="K802" s="24">
        <v>0</v>
      </c>
      <c r="L802" s="14">
        <f>貼り付けシート!C802</f>
        <v>6.2</v>
      </c>
      <c r="M802" s="14">
        <f>貼り付けシート!D802</f>
        <v>2.8</v>
      </c>
      <c r="N802" s="18">
        <f>貼り付けシート!E802</f>
        <v>47.848866777909969</v>
      </c>
      <c r="O802" s="18">
        <f>貼り付けシート!F802</f>
        <v>12.966561769418746</v>
      </c>
      <c r="P802" s="19">
        <f t="shared" si="76"/>
        <v>12.966561769418746</v>
      </c>
      <c r="Q802" s="19">
        <f t="shared" si="77"/>
        <v>0</v>
      </c>
    </row>
    <row r="803" spans="1:17">
      <c r="A803" s="38">
        <v>41673</v>
      </c>
      <c r="B803" s="49" t="s">
        <v>154</v>
      </c>
      <c r="C803" s="24">
        <f t="shared" si="72"/>
        <v>30.406921776000001</v>
      </c>
      <c r="D803" s="24">
        <f t="shared" si="73"/>
        <v>1.4093675321728787</v>
      </c>
      <c r="E803" s="18">
        <f>IF(G803&gt;=0.3,(バックデータ一覧!$C$10*(バックデータ一覧!$C$12*計算過程!L803+バックデータ一覧!$C$13*LN(計算過程!G803)+バックデータ一覧!$C$14)^バックデータ一覧!$C$11+バックデータ一覧!$E$10*(計算過程!G803/(バックデータ一覧!$E$12*計算過程!L803+バックデータ一覧!$E$13*LN(計算過程!G803)+バックデータ一覧!$E$14))^バックデータ一覧!$E$11)*計算過程!$W$11*10^-3,0)</f>
        <v>1.4093675321728787</v>
      </c>
      <c r="F803" s="18">
        <f>IF(G803&lt;0.3,(バックデータ一覧!$C$10*(バックデータ一覧!$C$12*計算過程!L803+バックデータ一覧!$C$13*LN(0.3)+バックデータ一覧!$C$14)^バックデータ一覧!$C$11+バックデータ一覧!$E$10*(0.3/(バックデータ一覧!$E$12*計算過程!L803+バックデータ一覧!$E$13*LN(0.3)+バックデータ一覧!$E$14))^バックデータ一覧!$E$11)*計算過程!$W$11*計算過程!G803/0.3*10^-3,0)</f>
        <v>0</v>
      </c>
      <c r="G803" s="18">
        <f t="shared" si="74"/>
        <v>0.45056351926466642</v>
      </c>
      <c r="H803" s="18">
        <f t="shared" si="75"/>
        <v>13.700249685399982</v>
      </c>
      <c r="I803" s="24">
        <v>0</v>
      </c>
      <c r="J803" s="24">
        <v>0</v>
      </c>
      <c r="K803" s="24">
        <v>0</v>
      </c>
      <c r="L803" s="14">
        <f>貼り付けシート!C803</f>
        <v>6.3</v>
      </c>
      <c r="M803" s="14">
        <f>貼り付けシート!D803</f>
        <v>2.8</v>
      </c>
      <c r="N803" s="18">
        <f>貼り付けシート!E803</f>
        <v>47.519619231926285</v>
      </c>
      <c r="O803" s="18">
        <f>貼り付けシート!F803</f>
        <v>13.700249685399982</v>
      </c>
      <c r="P803" s="19">
        <f t="shared" si="76"/>
        <v>13.700249685399982</v>
      </c>
      <c r="Q803" s="19">
        <f t="shared" si="77"/>
        <v>0</v>
      </c>
    </row>
    <row r="804" spans="1:17">
      <c r="A804" s="38">
        <v>41673</v>
      </c>
      <c r="B804" s="49" t="s">
        <v>155</v>
      </c>
      <c r="C804" s="24">
        <f t="shared" si="72"/>
        <v>30.406921776000001</v>
      </c>
      <c r="D804" s="24">
        <f t="shared" si="73"/>
        <v>1.2341395395043189</v>
      </c>
      <c r="E804" s="18">
        <f>IF(G804&gt;=0.3,(バックデータ一覧!$C$10*(バックデータ一覧!$C$12*計算過程!L804+バックデータ一覧!$C$13*LN(計算過程!G804)+バックデータ一覧!$C$14)^バックデータ一覧!$C$11+バックデータ一覧!$E$10*(計算過程!G804/(バックデータ一覧!$E$12*計算過程!L804+バックデータ一覧!$E$13*LN(計算過程!G804)+バックデータ一覧!$E$14))^バックデータ一覧!$E$11)*計算過程!$W$11*10^-3,0)</f>
        <v>1.2341395395043189</v>
      </c>
      <c r="F804" s="18">
        <f>IF(G804&lt;0.3,(バックデータ一覧!$C$10*(バックデータ一覧!$C$12*計算過程!L804+バックデータ一覧!$C$13*LN(0.3)+バックデータ一覧!$C$14)^バックデータ一覧!$C$11+バックデータ一覧!$E$10*(0.3/(バックデータ一覧!$E$12*計算過程!L804+バックデータ一覧!$E$13*LN(0.3)+バックデータ一覧!$E$14))^バックデータ一覧!$E$11)*計算過程!$W$11*計算過程!G804/0.3*10^-3,0)</f>
        <v>0</v>
      </c>
      <c r="G804" s="18">
        <f t="shared" si="74"/>
        <v>0.38346705431227962</v>
      </c>
      <c r="H804" s="18">
        <f t="shared" si="75"/>
        <v>11.660052724146631</v>
      </c>
      <c r="I804" s="24">
        <v>0</v>
      </c>
      <c r="J804" s="24">
        <v>0</v>
      </c>
      <c r="K804" s="24">
        <v>0</v>
      </c>
      <c r="L804" s="14">
        <f>貼り付けシート!C804</f>
        <v>6.2</v>
      </c>
      <c r="M804" s="14">
        <f>貼り付けシート!D804</f>
        <v>3</v>
      </c>
      <c r="N804" s="18">
        <f>貼り付けシート!E804</f>
        <v>51.250237650579678</v>
      </c>
      <c r="O804" s="18">
        <f>貼り付けシート!F804</f>
        <v>11.660052724146631</v>
      </c>
      <c r="P804" s="19">
        <f t="shared" si="76"/>
        <v>11.660052724146631</v>
      </c>
      <c r="Q804" s="19">
        <f t="shared" si="77"/>
        <v>0</v>
      </c>
    </row>
    <row r="805" spans="1:17">
      <c r="A805" s="38">
        <v>41673</v>
      </c>
      <c r="B805" s="49" t="s">
        <v>156</v>
      </c>
      <c r="C805" s="24">
        <f t="shared" si="72"/>
        <v>30.406921776000001</v>
      </c>
      <c r="D805" s="24">
        <f t="shared" si="73"/>
        <v>1.2155935841890213</v>
      </c>
      <c r="E805" s="18">
        <f>IF(G805&gt;=0.3,(バックデータ一覧!$C$10*(バックデータ一覧!$C$12*計算過程!L805+バックデータ一覧!$C$13*LN(計算過程!G805)+バックデータ一覧!$C$14)^バックデータ一覧!$C$11+バックデータ一覧!$E$10*(計算過程!G805/(バックデータ一覧!$E$12*計算過程!L805+バックデータ一覧!$E$13*LN(計算過程!G805)+バックデータ一覧!$E$14))^バックデータ一覧!$E$11)*計算過程!$W$11*10^-3,0)</f>
        <v>1.2155935841890213</v>
      </c>
      <c r="F805" s="18">
        <f>IF(G805&lt;0.3,(バックデータ一覧!$C$10*(バックデータ一覧!$C$12*計算過程!L805+バックデータ一覧!$C$13*LN(0.3)+バックデータ一覧!$C$14)^バックデータ一覧!$C$11+バックデータ一覧!$E$10*(0.3/(バックデータ一覧!$E$12*計算過程!L805+バックデータ一覧!$E$13*LN(0.3)+バックデータ一覧!$E$14))^バックデータ一覧!$E$11)*計算過程!$W$11*計算過程!G805/0.3*10^-3,0)</f>
        <v>0</v>
      </c>
      <c r="G805" s="18">
        <f t="shared" si="74"/>
        <v>0.36892513875761374</v>
      </c>
      <c r="H805" s="18">
        <f t="shared" si="75"/>
        <v>11.217877835402707</v>
      </c>
      <c r="I805" s="24">
        <v>0</v>
      </c>
      <c r="J805" s="24">
        <v>0</v>
      </c>
      <c r="K805" s="24">
        <v>0</v>
      </c>
      <c r="L805" s="14">
        <f>貼り付けシート!C805</f>
        <v>5.6</v>
      </c>
      <c r="M805" s="14">
        <f>貼り付けシート!D805</f>
        <v>3.2</v>
      </c>
      <c r="N805" s="18">
        <f>貼り付けシート!E805</f>
        <v>56.967712117168603</v>
      </c>
      <c r="O805" s="18">
        <f>貼り付けシート!F805</f>
        <v>11.217877835402707</v>
      </c>
      <c r="P805" s="19">
        <f t="shared" si="76"/>
        <v>11.217877835402707</v>
      </c>
      <c r="Q805" s="19">
        <f t="shared" si="77"/>
        <v>0</v>
      </c>
    </row>
    <row r="806" spans="1:17">
      <c r="A806" s="38">
        <v>41673</v>
      </c>
      <c r="B806" s="49" t="s">
        <v>157</v>
      </c>
      <c r="C806" s="24">
        <f t="shared" si="72"/>
        <v>30.406921776000001</v>
      </c>
      <c r="D806" s="24">
        <f t="shared" si="73"/>
        <v>0.86343735159133062</v>
      </c>
      <c r="E806" s="18">
        <f>IF(G806&gt;=0.3,(バックデータ一覧!$C$10*(バックデータ一覧!$C$12*計算過程!L806+バックデータ一覧!$C$13*LN(計算過程!G806)+バックデータ一覧!$C$14)^バックデータ一覧!$C$11+バックデータ一覧!$E$10*(計算過程!G806/(バックデータ一覧!$E$12*計算過程!L806+バックデータ一覧!$E$13*LN(計算過程!G806)+バックデータ一覧!$E$14))^バックデータ一覧!$E$11)*計算過程!$W$11*10^-3,0)</f>
        <v>0</v>
      </c>
      <c r="F806" s="18">
        <f>IF(G806&lt;0.3,(バックデータ一覧!$C$10*(バックデータ一覧!$C$12*計算過程!L806+バックデータ一覧!$C$13*LN(0.3)+バックデータ一覧!$C$14)^バックデータ一覧!$C$11+バックデータ一覧!$E$10*(0.3/(バックデータ一覧!$E$12*計算過程!L806+バックデータ一覧!$E$13*LN(0.3)+バックデータ一覧!$E$14))^バックデータ一覧!$E$11)*計算過程!$W$11*計算過程!G806/0.3*10^-3,0)</f>
        <v>0.86343735159133062</v>
      </c>
      <c r="G806" s="18">
        <f t="shared" si="74"/>
        <v>0.26802989437100638</v>
      </c>
      <c r="H806" s="18">
        <f t="shared" si="75"/>
        <v>8.1499640317687341</v>
      </c>
      <c r="I806" s="24">
        <v>0</v>
      </c>
      <c r="J806" s="24">
        <v>0</v>
      </c>
      <c r="K806" s="24">
        <v>0</v>
      </c>
      <c r="L806" s="14">
        <f>貼り付けシート!C806</f>
        <v>6.8</v>
      </c>
      <c r="M806" s="14">
        <f>貼り付けシート!D806</f>
        <v>3.4</v>
      </c>
      <c r="N806" s="18">
        <f>貼り付けシート!E806</f>
        <v>55.695441364221331</v>
      </c>
      <c r="O806" s="18">
        <f>貼り付けシート!F806</f>
        <v>8.1499640317687341</v>
      </c>
      <c r="P806" s="19">
        <f t="shared" si="76"/>
        <v>8.1499640317687341</v>
      </c>
      <c r="Q806" s="19">
        <f t="shared" si="77"/>
        <v>0</v>
      </c>
    </row>
    <row r="807" spans="1:17">
      <c r="A807" s="38">
        <v>41673</v>
      </c>
      <c r="B807" s="49" t="s">
        <v>158</v>
      </c>
      <c r="C807" s="24">
        <f t="shared" si="72"/>
        <v>30.406921776000001</v>
      </c>
      <c r="D807" s="24">
        <f t="shared" si="73"/>
        <v>0.8483296172847673</v>
      </c>
      <c r="E807" s="18">
        <f>IF(G807&gt;=0.3,(バックデータ一覧!$C$10*(バックデータ一覧!$C$12*計算過程!L807+バックデータ一覧!$C$13*LN(計算過程!G807)+バックデータ一覧!$C$14)^バックデータ一覧!$C$11+バックデータ一覧!$E$10*(計算過程!G807/(バックデータ一覧!$E$12*計算過程!L807+バックデータ一覧!$E$13*LN(計算過程!G807)+バックデータ一覧!$E$14))^バックデータ一覧!$E$11)*計算過程!$W$11*10^-3,0)</f>
        <v>0</v>
      </c>
      <c r="F807" s="18">
        <f>IF(G807&lt;0.3,(バックデータ一覧!$C$10*(バックデータ一覧!$C$12*計算過程!L807+バックデータ一覧!$C$13*LN(0.3)+バックデータ一覧!$C$14)^バックデータ一覧!$C$11+バックデータ一覧!$E$10*(0.3/(バックデータ一覧!$E$12*計算過程!L807+バックデータ一覧!$E$13*LN(0.3)+バックデータ一覧!$E$14))^バックデータ一覧!$E$11)*計算過程!$W$11*計算過程!G807/0.3*10^-3,0)</f>
        <v>0.8483296172847673</v>
      </c>
      <c r="G807" s="18">
        <f t="shared" si="74"/>
        <v>0.27177597965364336</v>
      </c>
      <c r="H807" s="18">
        <f t="shared" si="75"/>
        <v>8.2638709539241013</v>
      </c>
      <c r="I807" s="24">
        <v>0</v>
      </c>
      <c r="J807" s="24">
        <v>0</v>
      </c>
      <c r="K807" s="24">
        <v>0</v>
      </c>
      <c r="L807" s="14">
        <f>貼り付けシート!C807</f>
        <v>7.7</v>
      </c>
      <c r="M807" s="14">
        <f>貼り付けシート!D807</f>
        <v>3.6</v>
      </c>
      <c r="N807" s="18">
        <f>貼り付けシート!E807</f>
        <v>55.42839859599821</v>
      </c>
      <c r="O807" s="18">
        <f>貼り付けシート!F807</f>
        <v>8.2638709539241013</v>
      </c>
      <c r="P807" s="19">
        <f t="shared" si="76"/>
        <v>8.2638709539241013</v>
      </c>
      <c r="Q807" s="19">
        <f t="shared" si="77"/>
        <v>0</v>
      </c>
    </row>
    <row r="808" spans="1:17">
      <c r="A808" s="38">
        <v>41673</v>
      </c>
      <c r="B808" s="49" t="s">
        <v>159</v>
      </c>
      <c r="C808" s="24">
        <f t="shared" si="72"/>
        <v>30.406921776000001</v>
      </c>
      <c r="D808" s="24">
        <f t="shared" si="73"/>
        <v>0.18457462148423873</v>
      </c>
      <c r="E808" s="18">
        <f>IF(G808&gt;=0.3,(バックデータ一覧!$C$10*(バックデータ一覧!$C$12*計算過程!L808+バックデータ一覧!$C$13*LN(計算過程!G808)+バックデータ一覧!$C$14)^バックデータ一覧!$C$11+バックデータ一覧!$E$10*(計算過程!G808/(バックデータ一覧!$E$12*計算過程!L808+バックデータ一覧!$E$13*LN(計算過程!G808)+バックデータ一覧!$E$14))^バックデータ一覧!$E$11)*計算過程!$W$11*10^-3,0)</f>
        <v>0</v>
      </c>
      <c r="F808" s="18">
        <f>IF(G808&lt;0.3,(バックデータ一覧!$C$10*(バックデータ一覧!$C$12*計算過程!L808+バックデータ一覧!$C$13*LN(0.3)+バックデータ一覧!$C$14)^バックデータ一覧!$C$11+バックデータ一覧!$E$10*(0.3/(バックデータ一覧!$E$12*計算過程!L808+バックデータ一覧!$E$13*LN(0.3)+バックデータ一覧!$E$14))^バックデータ一覧!$E$11)*計算過程!$W$11*計算過程!G808/0.3*10^-3,0)</f>
        <v>0.18457462148423873</v>
      </c>
      <c r="G808" s="18">
        <f t="shared" si="74"/>
        <v>6.1275716347865168E-2</v>
      </c>
      <c r="H808" s="18">
        <f t="shared" si="75"/>
        <v>1.8632059137579007</v>
      </c>
      <c r="I808" s="24">
        <v>0</v>
      </c>
      <c r="J808" s="24">
        <v>0</v>
      </c>
      <c r="K808" s="24">
        <v>0</v>
      </c>
      <c r="L808" s="14">
        <f>貼り付けシート!C808</f>
        <v>8.6999999999999993</v>
      </c>
      <c r="M808" s="14">
        <f>貼り付けシート!D808</f>
        <v>3.8</v>
      </c>
      <c r="N808" s="18">
        <f>貼り付けシート!E808</f>
        <v>54.645425633873742</v>
      </c>
      <c r="O808" s="18">
        <f>貼り付けシート!F808</f>
        <v>1.8632059137579007</v>
      </c>
      <c r="P808" s="19">
        <f t="shared" si="76"/>
        <v>1.8632059137579007</v>
      </c>
      <c r="Q808" s="19">
        <f t="shared" si="77"/>
        <v>0</v>
      </c>
    </row>
    <row r="809" spans="1:17">
      <c r="A809" s="38">
        <v>41673</v>
      </c>
      <c r="B809" s="49" t="s">
        <v>160</v>
      </c>
      <c r="C809" s="24">
        <f t="shared" si="72"/>
        <v>30.406921776000001</v>
      </c>
      <c r="D809" s="24">
        <f t="shared" si="73"/>
        <v>4.6815190950830018E-2</v>
      </c>
      <c r="E809" s="18">
        <f>IF(G809&gt;=0.3,(バックデータ一覧!$C$10*(バックデータ一覧!$C$12*計算過程!L809+バックデータ一覧!$C$13*LN(計算過程!G809)+バックデータ一覧!$C$14)^バックデータ一覧!$C$11+バックデータ一覧!$E$10*(計算過程!G809/(バックデータ一覧!$E$12*計算過程!L809+バックデータ一覧!$E$13*LN(計算過程!G809)+バックデータ一覧!$E$14))^バックデータ一覧!$E$11)*計算過程!$W$11*10^-3,0)</f>
        <v>0</v>
      </c>
      <c r="F809" s="18">
        <f>IF(G809&lt;0.3,(バックデータ一覧!$C$10*(バックデータ一覧!$C$12*計算過程!L809+バックデータ一覧!$C$13*LN(0.3)+バックデータ一覧!$C$14)^バックデータ一覧!$C$11+バックデータ一覧!$E$10*(0.3/(バックデータ一覧!$E$12*計算過程!L809+バックデータ一覧!$E$13*LN(0.3)+バックデータ一覧!$E$14))^バックデータ一覧!$E$11)*計算過程!$W$11*計算過程!G809/0.3*10^-3,0)</f>
        <v>4.6815190950830018E-2</v>
      </c>
      <c r="G809" s="18">
        <f t="shared" si="74"/>
        <v>1.8040331226289976E-2</v>
      </c>
      <c r="H809" s="18">
        <f t="shared" si="75"/>
        <v>0.54855094041092944</v>
      </c>
      <c r="I809" s="24">
        <v>0</v>
      </c>
      <c r="J809" s="24">
        <v>0</v>
      </c>
      <c r="K809" s="24">
        <v>0</v>
      </c>
      <c r="L809" s="14">
        <f>貼り付けシート!C809</f>
        <v>12.7</v>
      </c>
      <c r="M809" s="14">
        <f>貼り付けシート!D809</f>
        <v>4</v>
      </c>
      <c r="N809" s="18">
        <f>貼り付けシート!E809</f>
        <v>44.048906461779971</v>
      </c>
      <c r="O809" s="18">
        <f>貼り付けシート!F809</f>
        <v>0.54855094041092944</v>
      </c>
      <c r="P809" s="19">
        <f t="shared" si="76"/>
        <v>0.54855094041092944</v>
      </c>
      <c r="Q809" s="19">
        <f t="shared" si="77"/>
        <v>0</v>
      </c>
    </row>
    <row r="810" spans="1:17">
      <c r="A810" s="38">
        <v>41673</v>
      </c>
      <c r="B810" s="49" t="s">
        <v>161</v>
      </c>
      <c r="C810" s="24">
        <f t="shared" si="72"/>
        <v>30.406921776000001</v>
      </c>
      <c r="D810" s="24">
        <f t="shared" si="73"/>
        <v>1.6534507981850421E-2</v>
      </c>
      <c r="E810" s="18">
        <f>IF(G810&gt;=0.3,(バックデータ一覧!$C$10*(バックデータ一覧!$C$12*計算過程!L810+バックデータ一覧!$C$13*LN(計算過程!G810)+バックデータ一覧!$C$14)^バックデータ一覧!$C$11+バックデータ一覧!$E$10*(計算過程!G810/(バックデータ一覧!$E$12*計算過程!L810+バックデータ一覧!$E$13*LN(計算過程!G810)+バックデータ一覧!$E$14))^バックデータ一覧!$E$11)*計算過程!$W$11*10^-3,0)</f>
        <v>0</v>
      </c>
      <c r="F810" s="18">
        <f>IF(G810&lt;0.3,(バックデータ一覧!$C$10*(バックデータ一覧!$C$12*計算過程!L810+バックデータ一覧!$C$13*LN(0.3)+バックデータ一覧!$C$14)^バックデータ一覧!$C$11+バックデータ一覧!$E$10*(0.3/(バックデータ一覧!$E$12*計算過程!L810+バックデータ一覧!$E$13*LN(0.3)+バックデータ一覧!$E$14))^バックデータ一覧!$E$11)*計算過程!$W$11*計算過程!G810/0.3*10^-3,0)</f>
        <v>1.6534507981850421E-2</v>
      </c>
      <c r="G810" s="18">
        <f t="shared" si="74"/>
        <v>6.6252202531156381E-3</v>
      </c>
      <c r="H810" s="18">
        <f t="shared" si="75"/>
        <v>0.20145255398525813</v>
      </c>
      <c r="I810" s="24">
        <v>0</v>
      </c>
      <c r="J810" s="24">
        <v>0</v>
      </c>
      <c r="K810" s="24">
        <v>0</v>
      </c>
      <c r="L810" s="14">
        <f>貼り付けシート!C810</f>
        <v>13.7</v>
      </c>
      <c r="M810" s="14">
        <f>貼り付けシート!D810</f>
        <v>3.8</v>
      </c>
      <c r="N810" s="18">
        <f>貼り付けシート!E810</f>
        <v>39.212764072430225</v>
      </c>
      <c r="O810" s="18">
        <f>貼り付けシート!F810</f>
        <v>0.20145255398525813</v>
      </c>
      <c r="P810" s="19">
        <f t="shared" si="76"/>
        <v>0.20145255398525813</v>
      </c>
      <c r="Q810" s="19">
        <f t="shared" si="77"/>
        <v>0</v>
      </c>
    </row>
    <row r="811" spans="1:17">
      <c r="A811" s="38">
        <v>41673</v>
      </c>
      <c r="B811" s="49" t="s">
        <v>162</v>
      </c>
      <c r="C811" s="24">
        <f t="shared" si="72"/>
        <v>30.406921776000001</v>
      </c>
      <c r="D811" s="24">
        <f t="shared" si="73"/>
        <v>1.6169865094144139E-2</v>
      </c>
      <c r="E811" s="18">
        <f>IF(G811&gt;=0.3,(バックデータ一覧!$C$10*(バックデータ一覧!$C$12*計算過程!L811+バックデータ一覧!$C$13*LN(計算過程!G811)+バックデータ一覧!$C$14)^バックデータ一覧!$C$11+バックデータ一覧!$E$10*(計算過程!G811/(バックデータ一覧!$E$12*計算過程!L811+バックデータ一覧!$E$13*LN(計算過程!G811)+バックデータ一覧!$E$14))^バックデータ一覧!$E$11)*計算過程!$W$11*10^-3,0)</f>
        <v>0</v>
      </c>
      <c r="F811" s="18">
        <f>IF(G811&lt;0.3,(バックデータ一覧!$C$10*(バックデータ一覧!$C$12*計算過程!L811+バックデータ一覧!$C$13*LN(0.3)+バックデータ一覧!$C$14)^バックデータ一覧!$C$11+バックデータ一覧!$E$10*(0.3/(バックデータ一覧!$E$12*計算過程!L811+バックデータ一覧!$E$13*LN(0.3)+バックデータ一覧!$E$14))^バックデータ一覧!$E$11)*計算過程!$W$11*計算過程!G811/0.3*10^-3,0)</f>
        <v>1.6169865094144139E-2</v>
      </c>
      <c r="G811" s="18">
        <f t="shared" si="74"/>
        <v>5.9969411163980245E-3</v>
      </c>
      <c r="H811" s="18">
        <f t="shared" si="75"/>
        <v>0.18234851942159286</v>
      </c>
      <c r="I811" s="24">
        <v>0</v>
      </c>
      <c r="J811" s="24">
        <v>0</v>
      </c>
      <c r="K811" s="24">
        <v>0</v>
      </c>
      <c r="L811" s="14">
        <f>貼り付けシート!C811</f>
        <v>11.7</v>
      </c>
      <c r="M811" s="14">
        <f>貼り付けシート!D811</f>
        <v>3.6</v>
      </c>
      <c r="N811" s="18">
        <f>貼り付けシート!E811</f>
        <v>42.369212534723111</v>
      </c>
      <c r="O811" s="18">
        <f>貼り付けシート!F811</f>
        <v>0.18234851942159286</v>
      </c>
      <c r="P811" s="19">
        <f t="shared" si="76"/>
        <v>0.18234851942159286</v>
      </c>
      <c r="Q811" s="19">
        <f t="shared" si="77"/>
        <v>0</v>
      </c>
    </row>
    <row r="812" spans="1:17">
      <c r="A812" s="38">
        <v>41673</v>
      </c>
      <c r="B812" s="49" t="s">
        <v>163</v>
      </c>
      <c r="C812" s="24">
        <f t="shared" si="72"/>
        <v>30.406921776000001</v>
      </c>
      <c r="D812" s="24">
        <f t="shared" si="73"/>
        <v>1.6182317135271709E-2</v>
      </c>
      <c r="E812" s="18">
        <f>IF(G812&gt;=0.3,(バックデータ一覧!$C$10*(バックデータ一覧!$C$12*計算過程!L812+バックデータ一覧!$C$13*LN(計算過程!G812)+バックデータ一覧!$C$14)^バックデータ一覧!$C$11+バックデータ一覧!$E$10*(計算過程!G812/(バックデータ一覧!$E$12*計算過程!L812+バックデータ一覧!$E$13*LN(計算過程!G812)+バックデータ一覧!$E$14))^バックデータ一覧!$E$11)*計算過程!$W$11*10^-3,0)</f>
        <v>0</v>
      </c>
      <c r="F812" s="18">
        <f>IF(G812&lt;0.3,(バックデータ一覧!$C$10*(バックデータ一覧!$C$12*計算過程!L812+バックデータ一覧!$C$13*LN(0.3)+バックデータ一覧!$C$14)^バックデータ一覧!$C$11+バックデータ一覧!$E$10*(0.3/(バックデータ一覧!$E$12*計算過程!L812+バックデータ一覧!$E$13*LN(0.3)+バックデータ一覧!$E$14))^バックデータ一覧!$E$11)*計算過程!$W$11*計算過程!G812/0.3*10^-3,0)</f>
        <v>1.6182317135271709E-2</v>
      </c>
      <c r="G812" s="18">
        <f t="shared" si="74"/>
        <v>5.9562690832847881E-3</v>
      </c>
      <c r="H812" s="18">
        <f t="shared" si="75"/>
        <v>0.18111180809224778</v>
      </c>
      <c r="I812" s="24">
        <v>0</v>
      </c>
      <c r="J812" s="24">
        <v>0</v>
      </c>
      <c r="K812" s="24">
        <v>0</v>
      </c>
      <c r="L812" s="14">
        <f>貼り付けシート!C812</f>
        <v>11.5</v>
      </c>
      <c r="M812" s="14">
        <f>貼り付けシート!D812</f>
        <v>3.4</v>
      </c>
      <c r="N812" s="18">
        <f>貼り付けシート!E812</f>
        <v>40.561306388773687</v>
      </c>
      <c r="O812" s="18">
        <f>貼り付けシート!F812</f>
        <v>0.18111180809224778</v>
      </c>
      <c r="P812" s="19">
        <f t="shared" si="76"/>
        <v>0.18111180809224778</v>
      </c>
      <c r="Q812" s="19">
        <f t="shared" si="77"/>
        <v>0</v>
      </c>
    </row>
    <row r="813" spans="1:17">
      <c r="A813" s="38">
        <v>41673</v>
      </c>
      <c r="B813" s="49" t="s">
        <v>164</v>
      </c>
      <c r="C813" s="24">
        <f t="shared" si="72"/>
        <v>30.406921776000001</v>
      </c>
      <c r="D813" s="24">
        <f t="shared" si="73"/>
        <v>1.7989807114441266E-2</v>
      </c>
      <c r="E813" s="18">
        <f>IF(G813&gt;=0.3,(バックデータ一覧!$C$10*(バックデータ一覧!$C$12*計算過程!L813+バックデータ一覧!$C$13*LN(計算過程!G813)+バックデータ一覧!$C$14)^バックデータ一覧!$C$11+バックデータ一覧!$E$10*(計算過程!G813/(バックデータ一覧!$E$12*計算過程!L813+バックデータ一覧!$E$13*LN(計算過程!G813)+バックデータ一覧!$E$14))^バックデータ一覧!$E$11)*計算過程!$W$11*10^-3,0)</f>
        <v>0</v>
      </c>
      <c r="F813" s="18">
        <f>IF(G813&lt;0.3,(バックデータ一覧!$C$10*(バックデータ一覧!$C$12*計算過程!L813+バックデータ一覧!$C$13*LN(0.3)+バックデータ一覧!$C$14)^バックデータ一覧!$C$11+バックデータ一覧!$E$10*(0.3/(バックデータ一覧!$E$12*計算過程!L813+バックデータ一覧!$E$13*LN(0.3)+バックデータ一覧!$E$14))^バックデータ一覧!$E$11)*計算過程!$W$11*計算過程!G813/0.3*10^-3,0)</f>
        <v>1.7989807114441266E-2</v>
      </c>
      <c r="G813" s="18">
        <f t="shared" si="74"/>
        <v>6.5470883663966608E-3</v>
      </c>
      <c r="H813" s="18">
        <f t="shared" si="75"/>
        <v>0.19907680381758289</v>
      </c>
      <c r="I813" s="24">
        <v>0</v>
      </c>
      <c r="J813" s="24">
        <v>0</v>
      </c>
      <c r="K813" s="24">
        <v>0</v>
      </c>
      <c r="L813" s="14">
        <f>貼り付けシート!C813</f>
        <v>11.2</v>
      </c>
      <c r="M813" s="14">
        <f>貼り付けシート!D813</f>
        <v>3.3</v>
      </c>
      <c r="N813" s="18">
        <f>貼り付けシート!E813</f>
        <v>40.165475421928953</v>
      </c>
      <c r="O813" s="18">
        <f>貼り付けシート!F813</f>
        <v>0.19907680381758289</v>
      </c>
      <c r="P813" s="19">
        <f t="shared" si="76"/>
        <v>0.19907680381758289</v>
      </c>
      <c r="Q813" s="19">
        <f t="shared" si="77"/>
        <v>0</v>
      </c>
    </row>
    <row r="814" spans="1:17">
      <c r="A814" s="38">
        <v>41673</v>
      </c>
      <c r="B814" s="49" t="s">
        <v>165</v>
      </c>
      <c r="C814" s="24">
        <f t="shared" si="72"/>
        <v>30.406921776000001</v>
      </c>
      <c r="D814" s="24">
        <f t="shared" si="73"/>
        <v>2.8490092507065936E-2</v>
      </c>
      <c r="E814" s="18">
        <f>IF(G814&gt;=0.3,(バックデータ一覧!$C$10*(バックデータ一覧!$C$12*計算過程!L814+バックデータ一覧!$C$13*LN(計算過程!G814)+バックデータ一覧!$C$14)^バックデータ一覧!$C$11+バックデータ一覧!$E$10*(計算過程!G814/(バックデータ一覧!$E$12*計算過程!L814+バックデータ一覧!$E$13*LN(計算過程!G814)+バックデータ一覧!$E$14))^バックデータ一覧!$E$11)*計算過程!$W$11*10^-3,0)</f>
        <v>0</v>
      </c>
      <c r="F814" s="18">
        <f>IF(G814&lt;0.3,(バックデータ一覧!$C$10*(バックデータ一覧!$C$12*計算過程!L814+バックデータ一覧!$C$13*LN(0.3)+バックデータ一覧!$C$14)^バックデータ一覧!$C$11+バックデータ一覧!$E$10*(0.3/(バックデータ一覧!$E$12*計算過程!L814+バックデータ一覧!$E$13*LN(0.3)+バックデータ一覧!$E$14))^バックデータ一覧!$E$11)*計算過程!$W$11*計算過程!G814/0.3*10^-3,0)</f>
        <v>2.8490092507065936E-2</v>
      </c>
      <c r="G814" s="18">
        <f t="shared" si="74"/>
        <v>9.8074639434460459E-3</v>
      </c>
      <c r="H814" s="18">
        <f t="shared" si="75"/>
        <v>0.29821478894930442</v>
      </c>
      <c r="I814" s="24">
        <v>0</v>
      </c>
      <c r="J814" s="24">
        <v>0</v>
      </c>
      <c r="K814" s="24">
        <v>0</v>
      </c>
      <c r="L814" s="14">
        <f>貼り付けシート!C814</f>
        <v>9.6999999999999993</v>
      </c>
      <c r="M814" s="14">
        <f>貼り付けシート!D814</f>
        <v>3.2</v>
      </c>
      <c r="N814" s="18">
        <f>貼り付けシート!E814</f>
        <v>43.057742094397476</v>
      </c>
      <c r="O814" s="18">
        <f>貼り付けシート!F814</f>
        <v>0.29821478894930442</v>
      </c>
      <c r="P814" s="19">
        <f t="shared" si="76"/>
        <v>0.29821478894930442</v>
      </c>
      <c r="Q814" s="19">
        <f t="shared" si="77"/>
        <v>0</v>
      </c>
    </row>
    <row r="815" spans="1:17">
      <c r="A815" s="38">
        <v>41673</v>
      </c>
      <c r="B815" s="49" t="s">
        <v>166</v>
      </c>
      <c r="C815" s="24">
        <f t="shared" si="72"/>
        <v>30.406921776000001</v>
      </c>
      <c r="D815" s="24">
        <f t="shared" si="73"/>
        <v>9.653311294195864E-2</v>
      </c>
      <c r="E815" s="18">
        <f>IF(G815&gt;=0.3,(バックデータ一覧!$C$10*(バックデータ一覧!$C$12*計算過程!L815+バックデータ一覧!$C$13*LN(計算過程!G815)+バックデータ一覧!$C$14)^バックデータ一覧!$C$11+バックデータ一覧!$E$10*(計算過程!G815/(バックデータ一覧!$E$12*計算過程!L815+バックデータ一覧!$E$13*LN(計算過程!G815)+バックデータ一覧!$E$14))^バックデータ一覧!$E$11)*計算過程!$W$11*10^-3,0)</f>
        <v>0</v>
      </c>
      <c r="F815" s="18">
        <f>IF(G815&lt;0.3,(バックデータ一覧!$C$10*(バックデータ一覧!$C$12*計算過程!L815+バックデータ一覧!$C$13*LN(0.3)+バックデータ一覧!$C$14)^バックデータ一覧!$C$11+バックデータ一覧!$E$10*(0.3/(バックデータ一覧!$E$12*計算過程!L815+バックデータ一覧!$E$13*LN(0.3)+バックデータ一覧!$E$14))^バックデータ一覧!$E$11)*計算過程!$W$11*計算過程!G815/0.3*10^-3,0)</f>
        <v>9.653311294195864E-2</v>
      </c>
      <c r="G815" s="18">
        <f t="shared" si="74"/>
        <v>3.1035415712027184E-2</v>
      </c>
      <c r="H815" s="18">
        <f t="shared" si="75"/>
        <v>0.94369145784125197</v>
      </c>
      <c r="I815" s="24">
        <v>0</v>
      </c>
      <c r="J815" s="24">
        <v>0</v>
      </c>
      <c r="K815" s="24">
        <v>0</v>
      </c>
      <c r="L815" s="14">
        <f>貼り付けシート!C815</f>
        <v>7.8</v>
      </c>
      <c r="M815" s="14">
        <f>貼り付けシート!D815</f>
        <v>3.1</v>
      </c>
      <c r="N815" s="18">
        <f>貼り付けシート!E815</f>
        <v>47.443423995265796</v>
      </c>
      <c r="O815" s="18">
        <f>貼り付けシート!F815</f>
        <v>0.94369145784125197</v>
      </c>
      <c r="P815" s="19">
        <f t="shared" si="76"/>
        <v>0.94369145784125197</v>
      </c>
      <c r="Q815" s="19">
        <f t="shared" si="77"/>
        <v>0</v>
      </c>
    </row>
    <row r="816" spans="1:17">
      <c r="A816" s="38">
        <v>41673</v>
      </c>
      <c r="B816" s="49" t="s">
        <v>167</v>
      </c>
      <c r="C816" s="24">
        <f t="shared" si="72"/>
        <v>30.406921776000001</v>
      </c>
      <c r="D816" s="24">
        <f t="shared" si="73"/>
        <v>0.6351132627146</v>
      </c>
      <c r="E816" s="18">
        <f>IF(G816&gt;=0.3,(バックデータ一覧!$C$10*(バックデータ一覧!$C$12*計算過程!L816+バックデータ一覧!$C$13*LN(計算過程!G816)+バックデータ一覧!$C$14)^バックデータ一覧!$C$11+バックデータ一覧!$E$10*(計算過程!G816/(バックデータ一覧!$E$12*計算過程!L816+バックデータ一覧!$E$13*LN(計算過程!G816)+バックデータ一覧!$E$14))^バックデータ一覧!$E$11)*計算過程!$W$11*10^-3,0)</f>
        <v>0</v>
      </c>
      <c r="F816" s="18">
        <f>IF(G816&lt;0.3,(バックデータ一覧!$C$10*(バックデータ一覧!$C$12*計算過程!L816+バックデータ一覧!$C$13*LN(0.3)+バックデータ一覧!$C$14)^バックデータ一覧!$C$11+バックデータ一覧!$E$10*(0.3/(バックデータ一覧!$E$12*計算過程!L816+バックデータ一覧!$E$13*LN(0.3)+バックデータ一覧!$E$14))^バックデータ一覧!$E$11)*計算過程!$W$11*計算過程!G816/0.3*10^-3,0)</f>
        <v>0.6351132627146</v>
      </c>
      <c r="G816" s="18">
        <f t="shared" si="74"/>
        <v>0.19578943338218266</v>
      </c>
      <c r="H816" s="18">
        <f t="shared" si="75"/>
        <v>5.9533539854193913</v>
      </c>
      <c r="I816" s="24">
        <v>0</v>
      </c>
      <c r="J816" s="24">
        <v>0</v>
      </c>
      <c r="K816" s="24">
        <v>0</v>
      </c>
      <c r="L816" s="14">
        <f>貼り付けシート!C816</f>
        <v>6.6</v>
      </c>
      <c r="M816" s="14">
        <f>貼り付けシート!D816</f>
        <v>3</v>
      </c>
      <c r="N816" s="18">
        <f>貼り付けシート!E816</f>
        <v>49.855784263070774</v>
      </c>
      <c r="O816" s="18">
        <f>貼り付けシート!F816</f>
        <v>5.9533539854193913</v>
      </c>
      <c r="P816" s="19">
        <f t="shared" si="76"/>
        <v>5.9533539854193913</v>
      </c>
      <c r="Q816" s="19">
        <f t="shared" si="77"/>
        <v>0</v>
      </c>
    </row>
    <row r="817" spans="1:17">
      <c r="A817" s="38">
        <v>41673</v>
      </c>
      <c r="B817" s="49" t="s">
        <v>168</v>
      </c>
      <c r="C817" s="24">
        <f t="shared" si="72"/>
        <v>30.406921776000001</v>
      </c>
      <c r="D817" s="24">
        <f t="shared" si="73"/>
        <v>0.85662577671718421</v>
      </c>
      <c r="E817" s="18">
        <f>IF(G817&gt;=0.3,(バックデータ一覧!$C$10*(バックデータ一覧!$C$12*計算過程!L817+バックデータ一覧!$C$13*LN(計算過程!G817)+バックデータ一覧!$C$14)^バックデータ一覧!$C$11+バックデータ一覧!$E$10*(計算過程!G817/(バックデータ一覧!$E$12*計算過程!L817+バックデータ一覧!$E$13*LN(計算過程!G817)+バックデータ一覧!$E$14))^バックデータ一覧!$E$11)*計算過程!$W$11*10^-3,0)</f>
        <v>0</v>
      </c>
      <c r="F817" s="18">
        <f>IF(G817&lt;0.3,(バックデータ一覧!$C$10*(バックデータ一覧!$C$12*計算過程!L817+バックデータ一覧!$C$13*LN(0.3)+バックデータ一覧!$C$14)^バックデータ一覧!$C$11+バックデータ一覧!$E$10*(0.3/(バックデータ一覧!$E$12*計算過程!L817+バックデータ一覧!$E$13*LN(0.3)+バックデータ一覧!$E$14))^バックデータ一覧!$E$11)*計算過程!$W$11*計算過程!G817/0.3*10^-3,0)</f>
        <v>0.85662577671718421</v>
      </c>
      <c r="G817" s="18">
        <f t="shared" si="74"/>
        <v>0.25429220861368329</v>
      </c>
      <c r="H817" s="18">
        <f t="shared" si="75"/>
        <v>7.732243295562542</v>
      </c>
      <c r="I817" s="24">
        <v>0</v>
      </c>
      <c r="J817" s="24">
        <v>0</v>
      </c>
      <c r="K817" s="24">
        <v>0</v>
      </c>
      <c r="L817" s="14">
        <f>貼り付けシート!C817</f>
        <v>5.5</v>
      </c>
      <c r="M817" s="14">
        <f>貼り付けシート!D817</f>
        <v>3</v>
      </c>
      <c r="N817" s="18">
        <f>貼り付けシート!E817</f>
        <v>53.796584248085956</v>
      </c>
      <c r="O817" s="18">
        <f>貼り付けシート!F817</f>
        <v>7.732243295562542</v>
      </c>
      <c r="P817" s="19">
        <f t="shared" si="76"/>
        <v>7.732243295562542</v>
      </c>
      <c r="Q817" s="19">
        <f t="shared" si="77"/>
        <v>0</v>
      </c>
    </row>
    <row r="818" spans="1:17">
      <c r="A818" s="38">
        <v>41673</v>
      </c>
      <c r="B818" s="49" t="s">
        <v>169</v>
      </c>
      <c r="C818" s="24">
        <f t="shared" si="72"/>
        <v>30.406921776000001</v>
      </c>
      <c r="D818" s="24">
        <f t="shared" si="73"/>
        <v>1.2267118425388321</v>
      </c>
      <c r="E818" s="18">
        <f>IF(G818&gt;=0.3,(バックデータ一覧!$C$10*(バックデータ一覧!$C$12*計算過程!L818+バックデータ一覧!$C$13*LN(計算過程!G818)+バックデータ一覧!$C$14)^バックデータ一覧!$C$11+バックデータ一覧!$E$10*(計算過程!G818/(バックデータ一覧!$E$12*計算過程!L818+バックデータ一覧!$E$13*LN(計算過程!G818)+バックデータ一覧!$E$14))^バックデータ一覧!$E$11)*計算過程!$W$11*10^-3,0)</f>
        <v>1.2267118425388321</v>
      </c>
      <c r="F818" s="18">
        <f>IF(G818&lt;0.3,(バックデータ一覧!$C$10*(バックデータ一覧!$C$12*計算過程!L818+バックデータ一覧!$C$13*LN(0.3)+バックデータ一覧!$C$14)^バックデータ一覧!$C$11+バックデータ一覧!$E$10*(0.3/(バックデータ一覧!$E$12*計算過程!L818+バックデータ一覧!$E$13*LN(0.3)+バックデータ一覧!$E$14))^バックデータ一覧!$E$11)*計算過程!$W$11*計算過程!G818/0.3*10^-3,0)</f>
        <v>0</v>
      </c>
      <c r="G818" s="18">
        <f t="shared" si="74"/>
        <v>0.35853100917524267</v>
      </c>
      <c r="H818" s="18">
        <f t="shared" si="75"/>
        <v>10.901824350261942</v>
      </c>
      <c r="I818" s="24">
        <v>0</v>
      </c>
      <c r="J818" s="24">
        <v>0</v>
      </c>
      <c r="K818" s="24">
        <v>0</v>
      </c>
      <c r="L818" s="14">
        <f>貼り付けシート!C818</f>
        <v>4.5</v>
      </c>
      <c r="M818" s="14">
        <f>貼り付けシート!D818</f>
        <v>3</v>
      </c>
      <c r="N818" s="18">
        <f>貼り付けシート!E818</f>
        <v>57.682782167887211</v>
      </c>
      <c r="O818" s="18">
        <f>貼り付けシート!F818</f>
        <v>10.901824350261942</v>
      </c>
      <c r="P818" s="19">
        <f t="shared" si="76"/>
        <v>10.901824350261942</v>
      </c>
      <c r="Q818" s="19">
        <f t="shared" si="77"/>
        <v>0</v>
      </c>
    </row>
    <row r="819" spans="1:17">
      <c r="A819" s="38">
        <v>41673</v>
      </c>
      <c r="B819" s="49" t="s">
        <v>170</v>
      </c>
      <c r="C819" s="24">
        <f t="shared" si="72"/>
        <v>30.406921776000001</v>
      </c>
      <c r="D819" s="24">
        <f t="shared" si="73"/>
        <v>1.3328692280261552</v>
      </c>
      <c r="E819" s="18">
        <f>IF(G819&gt;=0.3,(バックデータ一覧!$C$10*(バックデータ一覧!$C$12*計算過程!L819+バックデータ一覧!$C$13*LN(計算過程!G819)+バックデータ一覧!$C$14)^バックデータ一覧!$C$11+バックデータ一覧!$E$10*(計算過程!G819/(バックデータ一覧!$E$12*計算過程!L819+バックデータ一覧!$E$13*LN(計算過程!G819)+バックデータ一覧!$E$14))^バックデータ一覧!$E$11)*計算過程!$W$11*10^-3,0)</f>
        <v>1.3328692280261552</v>
      </c>
      <c r="F819" s="18">
        <f>IF(G819&lt;0.3,(バックデータ一覧!$C$10*(バックデータ一覧!$C$12*計算過程!L819+バックデータ一覧!$C$13*LN(0.3)+バックデータ一覧!$C$14)^バックデータ一覧!$C$11+バックデータ一覧!$E$10*(0.3/(バックデータ一覧!$E$12*計算過程!L819+バックデータ一覧!$E$13*LN(0.3)+バックデータ一覧!$E$14))^バックデータ一覧!$E$11)*計算過程!$W$11*計算過程!G819/0.3*10^-3,0)</f>
        <v>0</v>
      </c>
      <c r="G819" s="18">
        <f t="shared" si="74"/>
        <v>0.38425171232353028</v>
      </c>
      <c r="H819" s="18">
        <f t="shared" si="75"/>
        <v>11.683911758915642</v>
      </c>
      <c r="I819" s="24">
        <v>0</v>
      </c>
      <c r="J819" s="24">
        <v>0</v>
      </c>
      <c r="K819" s="24">
        <v>0</v>
      </c>
      <c r="L819" s="14">
        <f>貼り付けシート!C819</f>
        <v>3.7</v>
      </c>
      <c r="M819" s="14">
        <f>貼り付けシート!D819</f>
        <v>2.8</v>
      </c>
      <c r="N819" s="18">
        <f>貼り付けシート!E819</f>
        <v>56.968208639586912</v>
      </c>
      <c r="O819" s="18">
        <f>貼り付けシート!F819</f>
        <v>11.683911758915642</v>
      </c>
      <c r="P819" s="19">
        <f t="shared" si="76"/>
        <v>11.683911758915642</v>
      </c>
      <c r="Q819" s="19">
        <f t="shared" si="77"/>
        <v>0</v>
      </c>
    </row>
    <row r="820" spans="1:17">
      <c r="A820" s="38">
        <v>41673</v>
      </c>
      <c r="B820" s="49" t="s">
        <v>171</v>
      </c>
      <c r="C820" s="24">
        <f t="shared" si="72"/>
        <v>30.406921776000001</v>
      </c>
      <c r="D820" s="24">
        <f t="shared" si="73"/>
        <v>1.6559341391947437</v>
      </c>
      <c r="E820" s="18">
        <f>IF(G820&gt;=0.3,(バックデータ一覧!$C$10*(バックデータ一覧!$C$12*計算過程!L820+バックデータ一覧!$C$13*LN(計算過程!G820)+バックデータ一覧!$C$14)^バックデータ一覧!$C$11+バックデータ一覧!$E$10*(計算過程!G820/(バックデータ一覧!$E$12*計算過程!L820+バックデータ一覧!$E$13*LN(計算過程!G820)+バックデータ一覧!$E$14))^バックデータ一覧!$E$11)*計算過程!$W$11*10^-3,0)</f>
        <v>1.6559341391947437</v>
      </c>
      <c r="F820" s="18">
        <f>IF(G820&lt;0.3,(バックデータ一覧!$C$10*(バックデータ一覧!$C$12*計算過程!L820+バックデータ一覧!$C$13*LN(0.3)+バックデータ一覧!$C$14)^バックデータ一覧!$C$11+バックデータ一覧!$E$10*(0.3/(バックデータ一覧!$E$12*計算過程!L820+バックデータ一覧!$E$13*LN(0.3)+バックデータ一覧!$E$14))^バックデータ一覧!$E$11)*計算過程!$W$11*計算過程!G820/0.3*10^-3,0)</f>
        <v>0</v>
      </c>
      <c r="G820" s="18">
        <f t="shared" si="74"/>
        <v>0.49463487106248683</v>
      </c>
      <c r="H820" s="18">
        <f t="shared" si="75"/>
        <v>15.040323832078883</v>
      </c>
      <c r="I820" s="24">
        <v>0</v>
      </c>
      <c r="J820" s="24">
        <v>0</v>
      </c>
      <c r="K820" s="24">
        <v>0</v>
      </c>
      <c r="L820" s="14">
        <f>貼り付けシート!C820</f>
        <v>3.1</v>
      </c>
      <c r="M820" s="14">
        <f>貼り付けシート!D820</f>
        <v>2.6</v>
      </c>
      <c r="N820" s="18">
        <f>貼り付けシート!E820</f>
        <v>55.207652234041106</v>
      </c>
      <c r="O820" s="18">
        <f>貼り付けシート!F820</f>
        <v>15.040323832078883</v>
      </c>
      <c r="P820" s="19">
        <f t="shared" si="76"/>
        <v>15.040323832078883</v>
      </c>
      <c r="Q820" s="19">
        <f t="shared" si="77"/>
        <v>0</v>
      </c>
    </row>
    <row r="821" spans="1:17">
      <c r="A821" s="38">
        <v>41673</v>
      </c>
      <c r="B821" s="49" t="s">
        <v>172</v>
      </c>
      <c r="C821" s="24">
        <f t="shared" si="72"/>
        <v>30.406921776000001</v>
      </c>
      <c r="D821" s="24">
        <f t="shared" si="73"/>
        <v>1.6966615774670515</v>
      </c>
      <c r="E821" s="18">
        <f>IF(G821&gt;=0.3,(バックデータ一覧!$C$10*(バックデータ一覧!$C$12*計算過程!L821+バックデータ一覧!$C$13*LN(計算過程!G821)+バックデータ一覧!$C$14)^バックデータ一覧!$C$11+バックデータ一覧!$E$10*(計算過程!G821/(バックデータ一覧!$E$12*計算過程!L821+バックデータ一覧!$E$13*LN(計算過程!G821)+バックデータ一覧!$E$14))^バックデータ一覧!$E$11)*計算過程!$W$11*10^-3,0)</f>
        <v>1.6966615774670515</v>
      </c>
      <c r="F821" s="18">
        <f>IF(G821&lt;0.3,(バックデータ一覧!$C$10*(バックデータ一覧!$C$12*計算過程!L821+バックデータ一覧!$C$13*LN(0.3)+バックデータ一覧!$C$14)^バックデータ一覧!$C$11+バックデータ一覧!$E$10*(0.3/(バックデータ一覧!$E$12*計算過程!L821+バックデータ一覧!$E$13*LN(0.3)+バックデータ一覧!$E$14))^バックデータ一覧!$E$11)*計算過程!$W$11*計算過程!G821/0.3*10^-3,0)</f>
        <v>0</v>
      </c>
      <c r="G821" s="18">
        <f t="shared" si="74"/>
        <v>0.50381316713685453</v>
      </c>
      <c r="H821" s="18">
        <f t="shared" si="75"/>
        <v>15.319407562849149</v>
      </c>
      <c r="I821" s="24">
        <v>0</v>
      </c>
      <c r="J821" s="24">
        <v>0</v>
      </c>
      <c r="K821" s="24">
        <v>0</v>
      </c>
      <c r="L821" s="14">
        <f>貼り付けシート!C821</f>
        <v>2.7</v>
      </c>
      <c r="M821" s="14">
        <f>貼り付けシート!D821</f>
        <v>2.4</v>
      </c>
      <c r="N821" s="18">
        <f>貼り付けシート!E821</f>
        <v>52.444653657299497</v>
      </c>
      <c r="O821" s="18">
        <f>貼り付けシート!F821</f>
        <v>15.319407562849149</v>
      </c>
      <c r="P821" s="19">
        <f t="shared" si="76"/>
        <v>15.319407562849149</v>
      </c>
      <c r="Q821" s="19">
        <f t="shared" si="77"/>
        <v>0</v>
      </c>
    </row>
    <row r="822" spans="1:17">
      <c r="A822" s="38">
        <v>41674</v>
      </c>
      <c r="B822" s="49" t="s">
        <v>149</v>
      </c>
      <c r="C822" s="24">
        <f t="shared" si="72"/>
        <v>30.406921776000001</v>
      </c>
      <c r="D822" s="24">
        <f t="shared" si="73"/>
        <v>1.7983282487605146</v>
      </c>
      <c r="E822" s="18">
        <f>IF(G822&gt;=0.3,(バックデータ一覧!$C$10*(バックデータ一覧!$C$12*計算過程!L822+バックデータ一覧!$C$13*LN(計算過程!G822)+バックデータ一覧!$C$14)^バックデータ一覧!$C$11+バックデータ一覧!$E$10*(計算過程!G822/(バックデータ一覧!$E$12*計算過程!L822+バックデータ一覧!$E$13*LN(計算過程!G822)+バックデータ一覧!$E$14))^バックデータ一覧!$E$11)*計算過程!$W$11*10^-3,0)</f>
        <v>1.7983282487605146</v>
      </c>
      <c r="F822" s="18">
        <f>IF(G822&lt;0.3,(バックデータ一覧!$C$10*(バックデータ一覧!$C$12*計算過程!L822+バックデータ一覧!$C$13*LN(0.3)+バックデータ一覧!$C$14)^バックデータ一覧!$C$11+バックデータ一覧!$E$10*(0.3/(バックデータ一覧!$E$12*計算過程!L822+バックデータ一覧!$E$13*LN(0.3)+バックデータ一覧!$E$14))^バックデータ一覧!$E$11)*計算過程!$W$11*計算過程!G822/0.3*10^-3,0)</f>
        <v>0</v>
      </c>
      <c r="G822" s="18">
        <f t="shared" si="74"/>
        <v>0.53393346603158798</v>
      </c>
      <c r="H822" s="18">
        <f t="shared" si="75"/>
        <v>16.235273135211049</v>
      </c>
      <c r="I822" s="24">
        <v>0</v>
      </c>
      <c r="J822" s="24">
        <v>0</v>
      </c>
      <c r="K822" s="24">
        <v>0</v>
      </c>
      <c r="L822" s="14">
        <f>貼り付けシート!C822</f>
        <v>2.1</v>
      </c>
      <c r="M822" s="14">
        <f>貼り付けシート!D822</f>
        <v>2.2999999999999998</v>
      </c>
      <c r="N822" s="18">
        <f>貼り付けシート!E822</f>
        <v>52.462666766176113</v>
      </c>
      <c r="O822" s="18">
        <f>貼り付けシート!F822</f>
        <v>16.235273135211049</v>
      </c>
      <c r="P822" s="19">
        <f t="shared" si="76"/>
        <v>16.235273135211049</v>
      </c>
      <c r="Q822" s="19">
        <f t="shared" si="77"/>
        <v>0</v>
      </c>
    </row>
    <row r="823" spans="1:17">
      <c r="A823" s="38">
        <v>41674</v>
      </c>
      <c r="B823" s="49" t="s">
        <v>150</v>
      </c>
      <c r="C823" s="24">
        <f t="shared" si="72"/>
        <v>30.406921776000001</v>
      </c>
      <c r="D823" s="24">
        <f t="shared" si="73"/>
        <v>1.9036464487285081</v>
      </c>
      <c r="E823" s="18">
        <f>IF(G823&gt;=0.3,(バックデータ一覧!$C$10*(バックデータ一覧!$C$12*計算過程!L823+バックデータ一覧!$C$13*LN(計算過程!G823)+バックデータ一覧!$C$14)^バックデータ一覧!$C$11+バックデータ一覧!$E$10*(計算過程!G823/(バックデータ一覧!$E$12*計算過程!L823+バックデータ一覧!$E$13*LN(計算過程!G823)+バックデータ一覧!$E$14))^バックデータ一覧!$E$11)*計算過程!$W$11*10^-3,0)</f>
        <v>1.9036464487285081</v>
      </c>
      <c r="F823" s="18">
        <f>IF(G823&lt;0.3,(バックデータ一覧!$C$10*(バックデータ一覧!$C$12*計算過程!L823+バックデータ一覧!$C$13*LN(0.3)+バックデータ一覧!$C$14)^バックデータ一覧!$C$11+バックデータ一覧!$E$10*(0.3/(バックデータ一覧!$E$12*計算過程!L823+バックデータ一覧!$E$13*LN(0.3)+バックデータ一覧!$E$14))^バックデータ一覧!$E$11)*計算過程!$W$11*計算過程!G823/0.3*10^-3,0)</f>
        <v>0</v>
      </c>
      <c r="G823" s="18">
        <f t="shared" si="74"/>
        <v>0.56217108733984789</v>
      </c>
      <c r="H823" s="18">
        <f t="shared" si="75"/>
        <v>17.093892277471618</v>
      </c>
      <c r="I823" s="24">
        <v>0</v>
      </c>
      <c r="J823" s="24">
        <v>0</v>
      </c>
      <c r="K823" s="24">
        <v>0</v>
      </c>
      <c r="L823" s="14">
        <f>貼り付けシート!C823</f>
        <v>1.3</v>
      </c>
      <c r="M823" s="14">
        <f>貼り付けシート!D823</f>
        <v>2.2000000000000002</v>
      </c>
      <c r="N823" s="18">
        <f>貼り付けシート!E823</f>
        <v>53.150505588839877</v>
      </c>
      <c r="O823" s="18">
        <f>貼り付けシート!F823</f>
        <v>17.093892277471618</v>
      </c>
      <c r="P823" s="19">
        <f t="shared" si="76"/>
        <v>17.093892277471618</v>
      </c>
      <c r="Q823" s="19">
        <f t="shared" si="77"/>
        <v>0</v>
      </c>
    </row>
    <row r="824" spans="1:17">
      <c r="A824" s="38">
        <v>41674</v>
      </c>
      <c r="B824" s="49" t="s">
        <v>151</v>
      </c>
      <c r="C824" s="24">
        <f t="shared" si="72"/>
        <v>30.406921776000001</v>
      </c>
      <c r="D824" s="24">
        <f t="shared" si="73"/>
        <v>1.928099459716567</v>
      </c>
      <c r="E824" s="18">
        <f>IF(G824&gt;=0.3,(バックデータ一覧!$C$10*(バックデータ一覧!$C$12*計算過程!L824+バックデータ一覧!$C$13*LN(計算過程!G824)+バックデータ一覧!$C$14)^バックデータ一覧!$C$11+バックデータ一覧!$E$10*(計算過程!G824/(バックデータ一覧!$E$12*計算過程!L824+バックデータ一覧!$E$13*LN(計算過程!G824)+バックデータ一覧!$E$14))^バックデータ一覧!$E$11)*計算過程!$W$11*10^-3,0)</f>
        <v>1.928099459716567</v>
      </c>
      <c r="F824" s="18">
        <f>IF(G824&lt;0.3,(バックデータ一覧!$C$10*(バックデータ一覧!$C$12*計算過程!L824+バックデータ一覧!$C$13*LN(0.3)+バックデータ一覧!$C$14)^バックデータ一覧!$C$11+バックデータ一覧!$E$10*(0.3/(バックデータ一覧!$E$12*計算過程!L824+バックデータ一覧!$E$13*LN(0.3)+バックデータ一覧!$E$14))^バックデータ一覧!$E$11)*計算過程!$W$11*計算過程!G824/0.3*10^-3,0)</f>
        <v>0</v>
      </c>
      <c r="G824" s="18">
        <f t="shared" si="74"/>
        <v>0.57241802458572211</v>
      </c>
      <c r="H824" s="18">
        <f t="shared" si="75"/>
        <v>17.405470096750498</v>
      </c>
      <c r="I824" s="24">
        <v>0</v>
      </c>
      <c r="J824" s="24">
        <v>0</v>
      </c>
      <c r="K824" s="24">
        <v>0</v>
      </c>
      <c r="L824" s="14">
        <f>貼り付けシート!C824</f>
        <v>1.3</v>
      </c>
      <c r="M824" s="14">
        <f>貼り付けシート!D824</f>
        <v>2.2000000000000002</v>
      </c>
      <c r="N824" s="18">
        <f>貼り付けシート!E824</f>
        <v>53.150505588839877</v>
      </c>
      <c r="O824" s="18">
        <f>貼り付けシート!F824</f>
        <v>17.405470096750498</v>
      </c>
      <c r="P824" s="19">
        <f t="shared" si="76"/>
        <v>17.405470096750498</v>
      </c>
      <c r="Q824" s="19">
        <f t="shared" si="77"/>
        <v>0</v>
      </c>
    </row>
    <row r="825" spans="1:17">
      <c r="A825" s="38">
        <v>41674</v>
      </c>
      <c r="B825" s="49" t="s">
        <v>152</v>
      </c>
      <c r="C825" s="24">
        <f t="shared" si="72"/>
        <v>30.406921776000001</v>
      </c>
      <c r="D825" s="24">
        <f t="shared" si="73"/>
        <v>2.1225956960834496</v>
      </c>
      <c r="E825" s="18">
        <f>IF(G825&gt;=0.3,(バックデータ一覧!$C$10*(バックデータ一覧!$C$12*計算過程!L825+バックデータ一覧!$C$13*LN(計算過程!G825)+バックデータ一覧!$C$14)^バックデータ一覧!$C$11+バックデータ一覧!$E$10*(計算過程!G825/(バックデータ一覧!$E$12*計算過程!L825+バックデータ一覧!$E$13*LN(計算過程!G825)+バックデータ一覧!$E$14))^バックデータ一覧!$E$11)*計算過程!$W$11*10^-3,0)</f>
        <v>2.1225956960834496</v>
      </c>
      <c r="F825" s="18">
        <f>IF(G825&lt;0.3,(バックデータ一覧!$C$10*(バックデータ一覧!$C$12*計算過程!L825+バックデータ一覧!$C$13*LN(0.3)+バックデータ一覧!$C$14)^バックデータ一覧!$C$11+バックデータ一覧!$E$10*(0.3/(バックデータ一覧!$E$12*計算過程!L825+バックデータ一覧!$E$13*LN(0.3)+バックデータ一覧!$E$14))^バックデータ一覧!$E$11)*計算過程!$W$11*計算過程!G825/0.3*10^-3,0)</f>
        <v>0</v>
      </c>
      <c r="G825" s="18">
        <f t="shared" si="74"/>
        <v>0.61635612574300702</v>
      </c>
      <c r="H825" s="18">
        <f t="shared" si="75"/>
        <v>18.741492501626034</v>
      </c>
      <c r="I825" s="24">
        <v>0</v>
      </c>
      <c r="J825" s="24">
        <v>0</v>
      </c>
      <c r="K825" s="24">
        <v>0</v>
      </c>
      <c r="L825" s="14">
        <f>貼り付けシート!C825</f>
        <v>-0.6</v>
      </c>
      <c r="M825" s="14">
        <f>貼り付けシート!D825</f>
        <v>2.2000000000000002</v>
      </c>
      <c r="N825" s="18">
        <f>貼り付けシート!E825</f>
        <v>61.349454912772359</v>
      </c>
      <c r="O825" s="18">
        <f>貼り付けシート!F825</f>
        <v>18.741492501626034</v>
      </c>
      <c r="P825" s="19">
        <f t="shared" si="76"/>
        <v>18.741492501626034</v>
      </c>
      <c r="Q825" s="19">
        <f t="shared" si="77"/>
        <v>0</v>
      </c>
    </row>
    <row r="826" spans="1:17">
      <c r="A826" s="38">
        <v>41674</v>
      </c>
      <c r="B826" s="49" t="s">
        <v>153</v>
      </c>
      <c r="C826" s="24">
        <f t="shared" si="72"/>
        <v>30.406921776000001</v>
      </c>
      <c r="D826" s="24">
        <f t="shared" si="73"/>
        <v>2.2242221700177134</v>
      </c>
      <c r="E826" s="18">
        <f>IF(G826&gt;=0.3,(バックデータ一覧!$C$10*(バックデータ一覧!$C$12*計算過程!L826+バックデータ一覧!$C$13*LN(計算過程!G826)+バックデータ一覧!$C$14)^バックデータ一覧!$C$11+バックデータ一覧!$E$10*(計算過程!G826/(バックデータ一覧!$E$12*計算過程!L826+バックデータ一覧!$E$13*LN(計算過程!G826)+バックデータ一覧!$E$14))^バックデータ一覧!$E$11)*計算過程!$W$11*10^-3,0)</f>
        <v>2.2242221700177134</v>
      </c>
      <c r="F826" s="18">
        <f>IF(G826&lt;0.3,(バックデータ一覧!$C$10*(バックデータ一覧!$C$12*計算過程!L826+バックデータ一覧!$C$13*LN(0.3)+バックデータ一覧!$C$14)^バックデータ一覧!$C$11+バックデータ一覧!$E$10*(0.3/(バックデータ一覧!$E$12*計算過程!L826+バックデータ一覧!$E$13*LN(0.3)+バックデータ一覧!$E$14))^バックデータ一覧!$E$11)*計算過程!$W$11*計算過程!G826/0.3*10^-3,0)</f>
        <v>0</v>
      </c>
      <c r="G826" s="18">
        <f t="shared" si="74"/>
        <v>0.64323453880466797</v>
      </c>
      <c r="H826" s="18">
        <f t="shared" si="75"/>
        <v>19.558782305054976</v>
      </c>
      <c r="I826" s="24">
        <v>0</v>
      </c>
      <c r="J826" s="24">
        <v>0</v>
      </c>
      <c r="K826" s="24">
        <v>0</v>
      </c>
      <c r="L826" s="14">
        <f>貼り付けシート!C826</f>
        <v>-1.4</v>
      </c>
      <c r="M826" s="14">
        <f>貼り付けシート!D826</f>
        <v>2.2999999999999998</v>
      </c>
      <c r="N826" s="18">
        <f>貼り付けシート!E826</f>
        <v>68.527666300020002</v>
      </c>
      <c r="O826" s="18">
        <f>貼り付けシート!F826</f>
        <v>19.558782305054976</v>
      </c>
      <c r="P826" s="19">
        <f t="shared" si="76"/>
        <v>19.558782305054976</v>
      </c>
      <c r="Q826" s="19">
        <f t="shared" si="77"/>
        <v>0</v>
      </c>
    </row>
    <row r="827" spans="1:17">
      <c r="A827" s="38">
        <v>41674</v>
      </c>
      <c r="B827" s="49" t="s">
        <v>154</v>
      </c>
      <c r="C827" s="24">
        <f t="shared" si="72"/>
        <v>30.406921776000001</v>
      </c>
      <c r="D827" s="24">
        <f t="shared" si="73"/>
        <v>2.2949160426199406</v>
      </c>
      <c r="E827" s="18">
        <f>IF(G827&gt;=0.3,(バックデータ一覧!$C$10*(バックデータ一覧!$C$12*計算過程!L827+バックデータ一覧!$C$13*LN(計算過程!G827)+バックデータ一覧!$C$14)^バックデータ一覧!$C$11+バックデータ一覧!$E$10*(計算過程!G827/(バックデータ一覧!$E$12*計算過程!L827+バックデータ一覧!$E$13*LN(計算過程!G827)+バックデータ一覧!$E$14))^バックデータ一覧!$E$11)*計算過程!$W$11*10^-3,0)</f>
        <v>2.2949160426199406</v>
      </c>
      <c r="F827" s="18">
        <f>IF(G827&lt;0.3,(バックデータ一覧!$C$10*(バックデータ一覧!$C$12*計算過程!L827+バックデータ一覧!$C$13*LN(0.3)+バックデータ一覧!$C$14)^バックデータ一覧!$C$11+バックデータ一覧!$E$10*(0.3/(バックデータ一覧!$E$12*計算過程!L827+バックデータ一覧!$E$13*LN(0.3)+バックデータ一覧!$E$14))^バックデータ一覧!$E$11)*計算過程!$W$11*計算過程!G827/0.3*10^-3,0)</f>
        <v>0</v>
      </c>
      <c r="G827" s="18">
        <f t="shared" si="74"/>
        <v>0.66325727724886618</v>
      </c>
      <c r="H827" s="18">
        <f t="shared" si="75"/>
        <v>20.167612146669018</v>
      </c>
      <c r="I827" s="24">
        <v>0</v>
      </c>
      <c r="J827" s="24">
        <v>0</v>
      </c>
      <c r="K827" s="24">
        <v>0</v>
      </c>
      <c r="L827" s="14">
        <f>貼り付けシート!C827</f>
        <v>-1.9</v>
      </c>
      <c r="M827" s="14">
        <f>貼り付けシート!D827</f>
        <v>2.5</v>
      </c>
      <c r="N827" s="18">
        <f>貼り付けシート!E827</f>
        <v>77.631631433208554</v>
      </c>
      <c r="O827" s="18">
        <f>貼り付けシート!F827</f>
        <v>20.167612146669018</v>
      </c>
      <c r="P827" s="19">
        <f t="shared" si="76"/>
        <v>20.167612146669018</v>
      </c>
      <c r="Q827" s="19">
        <f t="shared" si="77"/>
        <v>0</v>
      </c>
    </row>
    <row r="828" spans="1:17">
      <c r="A828" s="38">
        <v>41674</v>
      </c>
      <c r="B828" s="49" t="s">
        <v>155</v>
      </c>
      <c r="C828" s="24">
        <f t="shared" si="72"/>
        <v>23.413329767519997</v>
      </c>
      <c r="D828" s="24">
        <f t="shared" si="73"/>
        <v>2.7399977586267159</v>
      </c>
      <c r="E828" s="18">
        <f>IF(G828&gt;=0.3,(バックデータ一覧!$C$10*(バックデータ一覧!$C$12*計算過程!L828+バックデータ一覧!$C$13*LN(計算過程!G828)+バックデータ一覧!$C$14)^バックデータ一覧!$C$11+バックデータ一覧!$E$10*(計算過程!G828/(バックデータ一覧!$E$12*計算過程!L828+バックデータ一覧!$E$13*LN(計算過程!G828)+バックデータ一覧!$E$14))^バックデータ一覧!$E$11)*計算過程!$W$11*10^-3,0)</f>
        <v>2.7399977586267159</v>
      </c>
      <c r="F828" s="18">
        <f>IF(G828&lt;0.3,(バックデータ一覧!$C$10*(バックデータ一覧!$C$12*計算過程!L828+バックデータ一覧!$C$13*LN(0.3)+バックデータ一覧!$C$14)^バックデータ一覧!$C$11+バックデータ一覧!$E$10*(0.3/(バックデータ一覧!$E$12*計算過程!L828+バックデータ一覧!$E$13*LN(0.3)+バックデータ一覧!$E$14))^バックデータ一覧!$E$11)*計算過程!$W$11*計算過程!G828/0.3*10^-3,0)</f>
        <v>0</v>
      </c>
      <c r="G828" s="18">
        <f t="shared" si="74"/>
        <v>0.86797252755000498</v>
      </c>
      <c r="H828" s="18">
        <f t="shared" si="75"/>
        <v>26.392372748930008</v>
      </c>
      <c r="I828" s="24">
        <v>0</v>
      </c>
      <c r="J828" s="24">
        <v>0</v>
      </c>
      <c r="K828" s="24">
        <v>0</v>
      </c>
      <c r="L828" s="14">
        <f>貼り付けシート!C828</f>
        <v>-2.2999999999999998</v>
      </c>
      <c r="M828" s="14">
        <f>貼り付けシート!D828</f>
        <v>2.6</v>
      </c>
      <c r="N828" s="18">
        <f>貼り付けシート!E828</f>
        <v>83.470111165173549</v>
      </c>
      <c r="O828" s="18">
        <f>貼り付けシート!F828</f>
        <v>20.322127016676106</v>
      </c>
      <c r="P828" s="19">
        <f t="shared" si="76"/>
        <v>20.322127016676106</v>
      </c>
      <c r="Q828" s="19">
        <f t="shared" si="77"/>
        <v>0</v>
      </c>
    </row>
    <row r="829" spans="1:17">
      <c r="A829" s="38">
        <v>41674</v>
      </c>
      <c r="B829" s="49" t="s">
        <v>156</v>
      </c>
      <c r="C829" s="24">
        <f t="shared" si="72"/>
        <v>23.413329767519997</v>
      </c>
      <c r="D829" s="24">
        <f t="shared" si="73"/>
        <v>2.1585190503783136</v>
      </c>
      <c r="E829" s="18">
        <f>IF(G829&gt;=0.3,(バックデータ一覧!$C$10*(バックデータ一覧!$C$12*計算過程!L829+バックデータ一覧!$C$13*LN(計算過程!G829)+バックデータ一覧!$C$14)^バックデータ一覧!$C$11+バックデータ一覧!$E$10*(計算過程!G829/(バックデータ一覧!$E$12*計算過程!L829+バックデータ一覧!$E$13*LN(計算過程!G829)+バックデータ一覧!$E$14))^バックデータ一覧!$E$11)*計算過程!$W$11*10^-3,0)</f>
        <v>2.1585190503783136</v>
      </c>
      <c r="F829" s="18">
        <f>IF(G829&lt;0.3,(バックデータ一覧!$C$10*(バックデータ一覧!$C$12*計算過程!L829+バックデータ一覧!$C$13*LN(0.3)+バックデータ一覧!$C$14)^バックデータ一覧!$C$11+バックデータ一覧!$E$10*(0.3/(バックデータ一覧!$E$12*計算過程!L829+バックデータ一覧!$E$13*LN(0.3)+バックデータ一覧!$E$14))^バックデータ一覧!$E$11)*計算過程!$W$11*計算過程!G829/0.3*10^-3,0)</f>
        <v>0</v>
      </c>
      <c r="G829" s="18">
        <f t="shared" si="74"/>
        <v>0.60013223281336103</v>
      </c>
      <c r="H829" s="18">
        <f t="shared" si="75"/>
        <v>18.248173858412091</v>
      </c>
      <c r="I829" s="24">
        <v>0</v>
      </c>
      <c r="J829" s="24">
        <v>0</v>
      </c>
      <c r="K829" s="24">
        <v>0</v>
      </c>
      <c r="L829" s="14">
        <f>貼り付けシート!C829</f>
        <v>-2.1</v>
      </c>
      <c r="M829" s="14">
        <f>貼り付けシート!D829</f>
        <v>2.7</v>
      </c>
      <c r="N829" s="18">
        <f>貼り付けシート!E829</f>
        <v>85.227984405607515</v>
      </c>
      <c r="O829" s="18">
        <f>貼り付けシート!F829</f>
        <v>14.051093870977311</v>
      </c>
      <c r="P829" s="19">
        <f t="shared" si="76"/>
        <v>14.051093870977311</v>
      </c>
      <c r="Q829" s="19">
        <f t="shared" si="77"/>
        <v>0</v>
      </c>
    </row>
    <row r="830" spans="1:17">
      <c r="A830" s="38">
        <v>41674</v>
      </c>
      <c r="B830" s="49" t="s">
        <v>157</v>
      </c>
      <c r="C830" s="24">
        <f t="shared" si="72"/>
        <v>30.406921776000001</v>
      </c>
      <c r="D830" s="24">
        <f t="shared" si="73"/>
        <v>0.51062288176024884</v>
      </c>
      <c r="E830" s="18">
        <f>IF(G830&gt;=0.3,(バックデータ一覧!$C$10*(バックデータ一覧!$C$12*計算過程!L830+バックデータ一覧!$C$13*LN(計算過程!G830)+バックデータ一覧!$C$14)^バックデータ一覧!$C$11+バックデータ一覧!$E$10*(計算過程!G830/(バックデータ一覧!$E$12*計算過程!L830+バックデータ一覧!$E$13*LN(計算過程!G830)+バックデータ一覧!$E$14))^バックデータ一覧!$E$11)*計算過程!$W$11*10^-3,0)</f>
        <v>0</v>
      </c>
      <c r="F830" s="18">
        <f>IF(G830&lt;0.3,(バックデータ一覧!$C$10*(バックデータ一覧!$C$12*計算過程!L830+バックデータ一覧!$C$13*LN(0.3)+バックデータ一覧!$C$14)^バックデータ一覧!$C$11+バックデータ一覧!$E$10*(0.3/(バックデータ一覧!$E$12*計算過程!L830+バックデータ一覧!$E$13*LN(0.3)+バックデータ一覧!$E$14))^バックデータ一覧!$E$11)*計算過程!$W$11*計算過程!G830/0.3*10^-3,0)</f>
        <v>0.51062288176024884</v>
      </c>
      <c r="G830" s="18">
        <f t="shared" si="74"/>
        <v>0.13121093139706147</v>
      </c>
      <c r="H830" s="18">
        <f t="shared" si="75"/>
        <v>3.989720527146551</v>
      </c>
      <c r="I830" s="24">
        <v>0</v>
      </c>
      <c r="J830" s="24">
        <v>0</v>
      </c>
      <c r="K830" s="24">
        <v>0</v>
      </c>
      <c r="L830" s="14">
        <f>貼り付けシート!C830</f>
        <v>1.1000000000000001</v>
      </c>
      <c r="M830" s="14">
        <f>貼り付けシート!D830</f>
        <v>2.8</v>
      </c>
      <c r="N830" s="18">
        <f>貼り付けシート!E830</f>
        <v>68.560528290205838</v>
      </c>
      <c r="O830" s="18">
        <f>貼り付けシート!F830</f>
        <v>3.989720527146551</v>
      </c>
      <c r="P830" s="19">
        <f t="shared" si="76"/>
        <v>3.989720527146551</v>
      </c>
      <c r="Q830" s="19">
        <f t="shared" si="77"/>
        <v>0</v>
      </c>
    </row>
    <row r="831" spans="1:17">
      <c r="A831" s="38">
        <v>41674</v>
      </c>
      <c r="B831" s="49" t="s">
        <v>158</v>
      </c>
      <c r="C831" s="24">
        <f t="shared" si="72"/>
        <v>30.406921776000001</v>
      </c>
      <c r="D831" s="24">
        <f t="shared" si="73"/>
        <v>0.25356588691309756</v>
      </c>
      <c r="E831" s="18">
        <f>IF(G831&gt;=0.3,(バックデータ一覧!$C$10*(バックデータ一覧!$C$12*計算過程!L831+バックデータ一覧!$C$13*LN(計算過程!G831)+バックデータ一覧!$C$14)^バックデータ一覧!$C$11+バックデータ一覧!$E$10*(計算過程!G831/(バックデータ一覧!$E$12*計算過程!L831+バックデータ一覧!$E$13*LN(計算過程!G831)+バックデータ一覧!$E$14))^バックデータ一覧!$E$11)*計算過程!$W$11*10^-3,0)</f>
        <v>0</v>
      </c>
      <c r="F831" s="18">
        <f>IF(G831&lt;0.3,(バックデータ一覧!$C$10*(バックデータ一覧!$C$12*計算過程!L831+バックデータ一覧!$C$13*LN(0.3)+バックデータ一覧!$C$14)^バックデータ一覧!$C$11+バックデータ一覧!$E$10*(0.3/(バックデータ一覧!$E$12*計算過程!L831+バックデータ一覧!$E$13*LN(0.3)+バックデータ一覧!$E$14))^バックデータ一覧!$E$11)*計算過程!$W$11*計算過程!G831/0.3*10^-3,0)</f>
        <v>0.25356588691309756</v>
      </c>
      <c r="G831" s="18">
        <f t="shared" si="74"/>
        <v>7.2533383577800079E-2</v>
      </c>
      <c r="H831" s="18">
        <f t="shared" si="75"/>
        <v>2.2055169205987699</v>
      </c>
      <c r="I831" s="24">
        <v>0</v>
      </c>
      <c r="J831" s="24">
        <v>0</v>
      </c>
      <c r="K831" s="24">
        <v>0</v>
      </c>
      <c r="L831" s="14">
        <f>貼り付けシート!C831</f>
        <v>4.4000000000000004</v>
      </c>
      <c r="M831" s="14">
        <f>貼り付けシート!D831</f>
        <v>2.5</v>
      </c>
      <c r="N831" s="18">
        <f>貼り付けシート!E831</f>
        <v>48.445695243322604</v>
      </c>
      <c r="O831" s="18">
        <f>貼り付けシート!F831</f>
        <v>2.2055169205987699</v>
      </c>
      <c r="P831" s="19">
        <f t="shared" si="76"/>
        <v>2.2055169205987699</v>
      </c>
      <c r="Q831" s="19">
        <f t="shared" si="77"/>
        <v>0</v>
      </c>
    </row>
    <row r="832" spans="1:17">
      <c r="A832" s="38">
        <v>41674</v>
      </c>
      <c r="B832" s="49" t="s">
        <v>159</v>
      </c>
      <c r="C832" s="24">
        <f t="shared" si="72"/>
        <v>30.406921776000001</v>
      </c>
      <c r="D832" s="24">
        <f t="shared" si="73"/>
        <v>0.14435573433050233</v>
      </c>
      <c r="E832" s="18">
        <f>IF(G832&gt;=0.3,(バックデータ一覧!$C$10*(バックデータ一覧!$C$12*計算過程!L832+バックデータ一覧!$C$13*LN(計算過程!G832)+バックデータ一覧!$C$14)^バックデータ一覧!$C$11+バックデータ一覧!$E$10*(計算過程!G832/(バックデータ一覧!$E$12*計算過程!L832+バックデータ一覧!$E$13*LN(計算過程!G832)+バックデータ一覧!$E$14))^バックデータ一覧!$E$11)*計算過程!$W$11*10^-3,0)</f>
        <v>0</v>
      </c>
      <c r="F832" s="18">
        <f>IF(G832&lt;0.3,(バックデータ一覧!$C$10*(バックデータ一覧!$C$12*計算過程!L832+バックデータ一覧!$C$13*LN(0.3)+バックデータ一覧!$C$14)^バックデータ一覧!$C$11+バックデータ一覧!$E$10*(0.3/(バックデータ一覧!$E$12*計算過程!L832+バックデータ一覧!$E$13*LN(0.3)+バックデータ一覧!$E$14))^バックデータ一覧!$E$11)*計算過程!$W$11*計算過程!G832/0.3*10^-3,0)</f>
        <v>0.14435573433050233</v>
      </c>
      <c r="G832" s="18">
        <f t="shared" si="74"/>
        <v>4.2852479468491293E-2</v>
      </c>
      <c r="H832" s="18">
        <f t="shared" si="75"/>
        <v>1.3030119911060609</v>
      </c>
      <c r="I832" s="24">
        <v>0</v>
      </c>
      <c r="J832" s="24">
        <v>0</v>
      </c>
      <c r="K832" s="24">
        <v>0</v>
      </c>
      <c r="L832" s="14">
        <f>貼り付けシート!C832</f>
        <v>5.5</v>
      </c>
      <c r="M832" s="14">
        <f>貼り付けシート!D832</f>
        <v>2.2999999999999998</v>
      </c>
      <c r="N832" s="18">
        <f>貼り付けシート!E832</f>
        <v>41.290293051750524</v>
      </c>
      <c r="O832" s="18">
        <f>貼り付けシート!F832</f>
        <v>1.3030119911060609</v>
      </c>
      <c r="P832" s="19">
        <f t="shared" si="76"/>
        <v>1.3030119911060609</v>
      </c>
      <c r="Q832" s="19">
        <f t="shared" si="77"/>
        <v>0</v>
      </c>
    </row>
    <row r="833" spans="1:17">
      <c r="A833" s="38">
        <v>41674</v>
      </c>
      <c r="B833" s="49" t="s">
        <v>160</v>
      </c>
      <c r="C833" s="24">
        <f t="shared" si="72"/>
        <v>30.406921776000001</v>
      </c>
      <c r="D833" s="24">
        <f t="shared" si="73"/>
        <v>0.11320193083895873</v>
      </c>
      <c r="E833" s="18">
        <f>IF(G833&gt;=0.3,(バックデータ一覧!$C$10*(バックデータ一覧!$C$12*計算過程!L833+バックデータ一覧!$C$13*LN(計算過程!G833)+バックデータ一覧!$C$14)^バックデータ一覧!$C$11+バックデータ一覧!$E$10*(計算過程!G833/(バックデータ一覧!$E$12*計算過程!L833+バックデータ一覧!$E$13*LN(計算過程!G833)+バックデータ一覧!$E$14))^バックデータ一覧!$E$11)*計算過程!$W$11*10^-3,0)</f>
        <v>0</v>
      </c>
      <c r="F833" s="18">
        <f>IF(G833&lt;0.3,(バックデータ一覧!$C$10*(バックデータ一覧!$C$12*計算過程!L833+バックデータ一覧!$C$13*LN(0.3)+バックデータ一覧!$C$14)^バックデータ一覧!$C$11+バックデータ一覧!$E$10*(0.3/(バックデータ一覧!$E$12*計算過程!L833+バックデータ一覧!$E$13*LN(0.3)+バックデータ一覧!$E$14))^バックデータ一覧!$E$11)*計算過程!$W$11*計算過程!G833/0.3*10^-3,0)</f>
        <v>0.11320193083895873</v>
      </c>
      <c r="G833" s="18">
        <f t="shared" si="74"/>
        <v>3.5018519060300256E-2</v>
      </c>
      <c r="H833" s="18">
        <f t="shared" si="75"/>
        <v>1.064805369777915</v>
      </c>
      <c r="I833" s="24">
        <v>0</v>
      </c>
      <c r="J833" s="24">
        <v>0</v>
      </c>
      <c r="K833" s="24">
        <v>0</v>
      </c>
      <c r="L833" s="14">
        <f>貼り付けシート!C833</f>
        <v>6.7</v>
      </c>
      <c r="M833" s="14">
        <f>貼り付けシート!D833</f>
        <v>2</v>
      </c>
      <c r="N833" s="18">
        <f>貼り付けシート!E833</f>
        <v>33.062117544051141</v>
      </c>
      <c r="O833" s="18">
        <f>貼り付けシート!F833</f>
        <v>1.064805369777915</v>
      </c>
      <c r="P833" s="19">
        <f t="shared" si="76"/>
        <v>1.064805369777915</v>
      </c>
      <c r="Q833" s="19">
        <f t="shared" si="77"/>
        <v>0</v>
      </c>
    </row>
    <row r="834" spans="1:17">
      <c r="A834" s="38">
        <v>41674</v>
      </c>
      <c r="B834" s="49" t="s">
        <v>161</v>
      </c>
      <c r="C834" s="24">
        <f t="shared" si="72"/>
        <v>30.406921776000001</v>
      </c>
      <c r="D834" s="24">
        <f t="shared" si="73"/>
        <v>7.4092386901924379E-2</v>
      </c>
      <c r="E834" s="18">
        <f>IF(G834&gt;=0.3,(バックデータ一覧!$C$10*(バックデータ一覧!$C$12*計算過程!L834+バックデータ一覧!$C$13*LN(計算過程!G834)+バックデータ一覧!$C$14)^バックデータ一覧!$C$11+バックデータ一覧!$E$10*(計算過程!G834/(バックデータ一覧!$E$12*計算過程!L834+バックデータ一覧!$E$13*LN(計算過程!G834)+バックデータ一覧!$E$14))^バックデータ一覧!$E$11)*計算過程!$W$11*10^-3,0)</f>
        <v>0</v>
      </c>
      <c r="F834" s="18">
        <f>IF(G834&lt;0.3,(バックデータ一覧!$C$10*(バックデータ一覧!$C$12*計算過程!L834+バックデータ一覧!$C$13*LN(0.3)+バックデータ一覧!$C$14)^バックデータ一覧!$C$11+バックデータ一覧!$E$10*(0.3/(バックデータ一覧!$E$12*計算過程!L834+バックデータ一覧!$E$13*LN(0.3)+バックデータ一覧!$E$14))^バックデータ一覧!$E$11)*計算過程!$W$11*計算過程!G834/0.3*10^-3,0)</f>
        <v>7.4092386901924379E-2</v>
      </c>
      <c r="G834" s="18">
        <f t="shared" si="74"/>
        <v>2.4161340408606749E-2</v>
      </c>
      <c r="H834" s="18">
        <f t="shared" si="75"/>
        <v>0.73467198780781329</v>
      </c>
      <c r="I834" s="24">
        <v>0</v>
      </c>
      <c r="J834" s="24">
        <v>0</v>
      </c>
      <c r="K834" s="24">
        <v>0</v>
      </c>
      <c r="L834" s="14">
        <f>貼り付けシート!C834</f>
        <v>8.1999999999999993</v>
      </c>
      <c r="M834" s="14">
        <f>貼り付けシート!D834</f>
        <v>2.1</v>
      </c>
      <c r="N834" s="18">
        <f>貼り付けシート!E834</f>
        <v>31.325767024348007</v>
      </c>
      <c r="O834" s="18">
        <f>貼り付けシート!F834</f>
        <v>0.73467198780781329</v>
      </c>
      <c r="P834" s="19">
        <f t="shared" si="76"/>
        <v>0.73467198780781329</v>
      </c>
      <c r="Q834" s="19">
        <f t="shared" si="77"/>
        <v>0</v>
      </c>
    </row>
    <row r="835" spans="1:17">
      <c r="A835" s="38">
        <v>41674</v>
      </c>
      <c r="B835" s="49" t="s">
        <v>162</v>
      </c>
      <c r="C835" s="24">
        <f t="shared" si="72"/>
        <v>30.406921776000001</v>
      </c>
      <c r="D835" s="24">
        <f t="shared" si="73"/>
        <v>4.0148977356683789E-2</v>
      </c>
      <c r="E835" s="18">
        <f>IF(G835&gt;=0.3,(バックデータ一覧!$C$10*(バックデータ一覧!$C$12*計算過程!L835+バックデータ一覧!$C$13*LN(計算過程!G835)+バックデータ一覧!$C$14)^バックデータ一覧!$C$11+バックデータ一覧!$E$10*(計算過程!G835/(バックデータ一覧!$E$12*計算過程!L835+バックデータ一覧!$E$13*LN(計算過程!G835)+バックデータ一覧!$E$14))^バックデータ一覧!$E$11)*計算過程!$W$11*10^-3,0)</f>
        <v>0</v>
      </c>
      <c r="F835" s="18">
        <f>IF(G835&lt;0.3,(バックデータ一覧!$C$10*(バックデータ一覧!$C$12*計算過程!L835+バックデータ一覧!$C$13*LN(0.3)+バックデータ一覧!$C$14)^バックデータ一覧!$C$11+バックデータ一覧!$E$10*(0.3/(バックデータ一覧!$E$12*計算過程!L835+バックデータ一覧!$E$13*LN(0.3)+バックデータ一覧!$E$14))^バックデータ一覧!$E$11)*計算過程!$W$11*計算過程!G835/0.3*10^-3,0)</f>
        <v>4.0148977356683789E-2</v>
      </c>
      <c r="G835" s="18">
        <f t="shared" si="74"/>
        <v>1.3139240029305119E-2</v>
      </c>
      <c r="H835" s="18">
        <f t="shared" si="75"/>
        <v>0.39952384376716871</v>
      </c>
      <c r="I835" s="24">
        <v>0</v>
      </c>
      <c r="J835" s="24">
        <v>0</v>
      </c>
      <c r="K835" s="24">
        <v>0</v>
      </c>
      <c r="L835" s="14">
        <f>貼り付けシート!C835</f>
        <v>8.3000000000000007</v>
      </c>
      <c r="M835" s="14">
        <f>貼り付けシート!D835</f>
        <v>2.2000000000000002</v>
      </c>
      <c r="N835" s="18">
        <f>貼り付けシート!E835</f>
        <v>32.590020364642349</v>
      </c>
      <c r="O835" s="18">
        <f>貼り付けシート!F835</f>
        <v>0.39952384376716871</v>
      </c>
      <c r="P835" s="19">
        <f t="shared" si="76"/>
        <v>0.39952384376716871</v>
      </c>
      <c r="Q835" s="19">
        <f t="shared" si="77"/>
        <v>0</v>
      </c>
    </row>
    <row r="836" spans="1:17">
      <c r="A836" s="38">
        <v>41674</v>
      </c>
      <c r="B836" s="49" t="s">
        <v>163</v>
      </c>
      <c r="C836" s="24">
        <f t="shared" si="72"/>
        <v>30.406921776000001</v>
      </c>
      <c r="D836" s="24">
        <f t="shared" si="73"/>
        <v>3.4378208220872244E-2</v>
      </c>
      <c r="E836" s="18">
        <f>IF(G836&gt;=0.3,(バックデータ一覧!$C$10*(バックデータ一覧!$C$12*計算過程!L836+バックデータ一覧!$C$13*LN(計算過程!G836)+バックデータ一覧!$C$14)^バックデータ一覧!$C$11+バックデータ一覧!$E$10*(計算過程!G836/(バックデータ一覧!$E$12*計算過程!L836+バックデータ一覧!$E$13*LN(計算過程!G836)+バックデータ一覧!$E$14))^バックデータ一覧!$E$11)*計算過程!$W$11*10^-3,0)</f>
        <v>0</v>
      </c>
      <c r="F836" s="18">
        <f>IF(G836&lt;0.3,(バックデータ一覧!$C$10*(バックデータ一覧!$C$12*計算過程!L836+バックデータ一覧!$C$13*LN(0.3)+バックデータ一覧!$C$14)^バックデータ一覧!$C$11+バックデータ一覧!$E$10*(0.3/(バックデータ一覧!$E$12*計算過程!L836+バックデータ一覧!$E$13*LN(0.3)+バックデータ一覧!$E$14))^バックデータ一覧!$E$11)*計算過程!$W$11*計算過程!G836/0.3*10^-3,0)</f>
        <v>3.4378208220872244E-2</v>
      </c>
      <c r="G836" s="18">
        <f t="shared" si="74"/>
        <v>1.1331406774775407E-2</v>
      </c>
      <c r="H836" s="18">
        <f t="shared" si="75"/>
        <v>0.34455319941263229</v>
      </c>
      <c r="I836" s="24">
        <v>0</v>
      </c>
      <c r="J836" s="24">
        <v>0</v>
      </c>
      <c r="K836" s="24">
        <v>0</v>
      </c>
      <c r="L836" s="14">
        <f>貼り付けシート!C836</f>
        <v>8.5</v>
      </c>
      <c r="M836" s="14">
        <f>貼り付けシート!D836</f>
        <v>2.2999999999999998</v>
      </c>
      <c r="N836" s="18">
        <f>貼り付けシート!E836</f>
        <v>33.606673810951527</v>
      </c>
      <c r="O836" s="18">
        <f>貼り付けシート!F836</f>
        <v>0.34455319941263229</v>
      </c>
      <c r="P836" s="19">
        <f t="shared" si="76"/>
        <v>0.34455319941263229</v>
      </c>
      <c r="Q836" s="19">
        <f t="shared" si="77"/>
        <v>0</v>
      </c>
    </row>
    <row r="837" spans="1:17">
      <c r="A837" s="38">
        <v>41674</v>
      </c>
      <c r="B837" s="49" t="s">
        <v>164</v>
      </c>
      <c r="C837" s="24">
        <f t="shared" si="72"/>
        <v>30.406921776000001</v>
      </c>
      <c r="D837" s="24">
        <f t="shared" si="73"/>
        <v>2.5503875711687139E-2</v>
      </c>
      <c r="E837" s="18">
        <f>IF(G837&gt;=0.3,(バックデータ一覧!$C$10*(バックデータ一覧!$C$12*計算過程!L837+バックデータ一覧!$C$13*LN(計算過程!G837)+バックデータ一覧!$C$14)^バックデータ一覧!$C$11+バックデータ一覧!$E$10*(計算過程!G837/(バックデータ一覧!$E$12*計算過程!L837+バックデータ一覧!$E$13*LN(計算過程!G837)+バックデータ一覧!$E$14))^バックデータ一覧!$E$11)*計算過程!$W$11*10^-3,0)</f>
        <v>0</v>
      </c>
      <c r="F837" s="18">
        <f>IF(G837&lt;0.3,(バックデータ一覧!$C$10*(バックデータ一覧!$C$12*計算過程!L837+バックデータ一覧!$C$13*LN(0.3)+バックデータ一覧!$C$14)^バックデータ一覧!$C$11+バックデータ一覧!$E$10*(0.3/(バックデータ一覧!$E$12*計算過程!L837+バックデータ一覧!$E$13*LN(0.3)+バックデータ一覧!$E$14))^バックデータ一覧!$E$11)*計算過程!$W$11*計算過程!G837/0.3*10^-3,0)</f>
        <v>2.5503875711687139E-2</v>
      </c>
      <c r="G837" s="18">
        <f t="shared" si="74"/>
        <v>8.2872038145676702E-3</v>
      </c>
      <c r="H837" s="18">
        <f t="shared" si="75"/>
        <v>0.25198835813132797</v>
      </c>
      <c r="I837" s="24">
        <v>0</v>
      </c>
      <c r="J837" s="24">
        <v>0</v>
      </c>
      <c r="K837" s="24">
        <v>0</v>
      </c>
      <c r="L837" s="14">
        <f>貼り付けシート!C837</f>
        <v>8.1</v>
      </c>
      <c r="M837" s="14">
        <f>貼り付けシート!D837</f>
        <v>2.4</v>
      </c>
      <c r="N837" s="18">
        <f>貼り付けシート!E837</f>
        <v>36.027837955391689</v>
      </c>
      <c r="O837" s="18">
        <f>貼り付けシート!F837</f>
        <v>0.25198835813132797</v>
      </c>
      <c r="P837" s="19">
        <f t="shared" si="76"/>
        <v>0.25198835813132797</v>
      </c>
      <c r="Q837" s="19">
        <f t="shared" si="77"/>
        <v>0</v>
      </c>
    </row>
    <row r="838" spans="1:17">
      <c r="A838" s="38">
        <v>41674</v>
      </c>
      <c r="B838" s="49" t="s">
        <v>165</v>
      </c>
      <c r="C838" s="24">
        <f t="shared" si="72"/>
        <v>30.406921776000001</v>
      </c>
      <c r="D838" s="24">
        <f t="shared" si="73"/>
        <v>4.2378836082306727E-2</v>
      </c>
      <c r="E838" s="18">
        <f>IF(G838&gt;=0.3,(バックデータ一覧!$C$10*(バックデータ一覧!$C$12*計算過程!L838+バックデータ一覧!$C$13*LN(計算過程!G838)+バックデータ一覧!$C$14)^バックデータ一覧!$C$11+バックデータ一覧!$E$10*(計算過程!G838/(バックデータ一覧!$E$12*計算過程!L838+バックデータ一覧!$E$13*LN(計算過程!G838)+バックデータ一覧!$E$14))^バックデータ一覧!$E$11)*計算過程!$W$11*10^-3,0)</f>
        <v>0</v>
      </c>
      <c r="F838" s="18">
        <f>IF(G838&lt;0.3,(バックデータ一覧!$C$10*(バックデータ一覧!$C$12*計算過程!L838+バックデータ一覧!$C$13*LN(0.3)+バックデータ一覧!$C$14)^バックデータ一覧!$C$11+バックデータ一覧!$E$10*(0.3/(バックデータ一覧!$E$12*計算過程!L838+バックデータ一覧!$E$13*LN(0.3)+バックデータ一覧!$E$14))^バックデータ一覧!$E$11)*計算過程!$W$11*計算過程!G838/0.3*10^-3,0)</f>
        <v>4.2378836082306727E-2</v>
      </c>
      <c r="G838" s="18">
        <f t="shared" si="74"/>
        <v>1.3576738873875564E-2</v>
      </c>
      <c r="H838" s="18">
        <f t="shared" si="75"/>
        <v>0.4128268369111126</v>
      </c>
      <c r="I838" s="24">
        <v>0</v>
      </c>
      <c r="J838" s="24">
        <v>0</v>
      </c>
      <c r="K838" s="24">
        <v>0</v>
      </c>
      <c r="L838" s="14">
        <f>貼り付けシート!C838</f>
        <v>7.7</v>
      </c>
      <c r="M838" s="14">
        <f>貼り付けシート!D838</f>
        <v>2.5</v>
      </c>
      <c r="N838" s="18">
        <f>貼り付けシート!E838</f>
        <v>38.55974352999786</v>
      </c>
      <c r="O838" s="18">
        <f>貼り付けシート!F838</f>
        <v>0.4128268369111126</v>
      </c>
      <c r="P838" s="19">
        <f t="shared" si="76"/>
        <v>0.4128268369111126</v>
      </c>
      <c r="Q838" s="19">
        <f t="shared" si="77"/>
        <v>0</v>
      </c>
    </row>
    <row r="839" spans="1:17">
      <c r="A839" s="38">
        <v>41674</v>
      </c>
      <c r="B839" s="49" t="s">
        <v>166</v>
      </c>
      <c r="C839" s="24">
        <f t="shared" ref="C839:C902" si="78">$W$6*IF(AND(L839&lt;5,N839&gt;=80),$W$4,$W$5)*3600*10^-6</f>
        <v>30.406921776000001</v>
      </c>
      <c r="D839" s="24">
        <f t="shared" ref="D839:D902" si="79">IF(G839&gt;=0.3,E839,F839)</f>
        <v>6.3383504036339564E-2</v>
      </c>
      <c r="E839" s="18">
        <f>IF(G839&gt;=0.3,(バックデータ一覧!$C$10*(バックデータ一覧!$C$12*計算過程!L839+バックデータ一覧!$C$13*LN(計算過程!G839)+バックデータ一覧!$C$14)^バックデータ一覧!$C$11+バックデータ一覧!$E$10*(計算過程!G839/(バックデータ一覧!$E$12*計算過程!L839+バックデータ一覧!$E$13*LN(計算過程!G839)+バックデータ一覧!$E$14))^バックデータ一覧!$E$11)*計算過程!$W$11*10^-3,0)</f>
        <v>0</v>
      </c>
      <c r="F839" s="18">
        <f>IF(G839&lt;0.3,(バックデータ一覧!$C$10*(バックデータ一覧!$C$12*計算過程!L839+バックデータ一覧!$C$13*LN(0.3)+バックデータ一覧!$C$14)^バックデータ一覧!$C$11+バックデータ一覧!$E$10*(0.3/(バックデータ一覧!$E$12*計算過程!L839+バックデータ一覧!$E$13*LN(0.3)+バックデータ一覧!$E$14))^バックデータ一覧!$E$11)*計算過程!$W$11*計算過程!G839/0.3*10^-3,0)</f>
        <v>6.3383504036339564E-2</v>
      </c>
      <c r="G839" s="18">
        <f t="shared" ref="G839:G902" si="80">H839/($W$6*3600*10^-6)</f>
        <v>1.9952097048168606E-2</v>
      </c>
      <c r="H839" s="18">
        <f t="shared" ref="H839:H902" si="81">IF(AND(L839&lt;5,N839&gt;=80),P839/$W$4,P839/$W$5)</f>
        <v>0.60668185421082332</v>
      </c>
      <c r="I839" s="24">
        <v>0</v>
      </c>
      <c r="J839" s="24">
        <v>0</v>
      </c>
      <c r="K839" s="24">
        <v>0</v>
      </c>
      <c r="L839" s="14">
        <f>貼り付けシート!C839</f>
        <v>7.2</v>
      </c>
      <c r="M839" s="14">
        <f>貼り付けシート!D839</f>
        <v>2.6</v>
      </c>
      <c r="N839" s="18">
        <f>貼り付けシート!E839</f>
        <v>41.490376967541692</v>
      </c>
      <c r="O839" s="18">
        <f>貼り付けシート!F839</f>
        <v>0.60668185421082332</v>
      </c>
      <c r="P839" s="19">
        <f t="shared" ref="P839:P902" si="82">IF(O839&gt;C839,C839,O839)</f>
        <v>0.60668185421082332</v>
      </c>
      <c r="Q839" s="19">
        <f t="shared" ref="Q839:Q902" si="83">IF(O839&gt;C839,O839-C839,0)</f>
        <v>0</v>
      </c>
    </row>
    <row r="840" spans="1:17">
      <c r="A840" s="38">
        <v>41674</v>
      </c>
      <c r="B840" s="49" t="s">
        <v>167</v>
      </c>
      <c r="C840" s="24">
        <f t="shared" si="78"/>
        <v>30.406921776000001</v>
      </c>
      <c r="D840" s="24">
        <f t="shared" si="79"/>
        <v>0.21903414029722312</v>
      </c>
      <c r="E840" s="18">
        <f>IF(G840&gt;=0.3,(バックデータ一覧!$C$10*(バックデータ一覧!$C$12*計算過程!L840+バックデータ一覧!$C$13*LN(計算過程!G840)+バックデータ一覧!$C$14)^バックデータ一覧!$C$11+バックデータ一覧!$E$10*(計算過程!G840/(バックデータ一覧!$E$12*計算過程!L840+バックデータ一覧!$E$13*LN(計算過程!G840)+バックデータ一覧!$E$14))^バックデータ一覧!$E$11)*計算過程!$W$11*10^-3,0)</f>
        <v>0</v>
      </c>
      <c r="F840" s="18">
        <f>IF(G840&lt;0.3,(バックデータ一覧!$C$10*(バックデータ一覧!$C$12*計算過程!L840+バックデータ一覧!$C$13*LN(0.3)+バックデータ一覧!$C$14)^バックデータ一覧!$C$11+バックデータ一覧!$E$10*(0.3/(バックデータ一覧!$E$12*計算過程!L840+バックデータ一覧!$E$13*LN(0.3)+バックデータ一覧!$E$14))^バックデータ一覧!$E$11)*計算過程!$W$11*計算過程!G840/0.3*10^-3,0)</f>
        <v>0.21903414029722312</v>
      </c>
      <c r="G840" s="18">
        <f t="shared" si="80"/>
        <v>6.4145583510768642E-2</v>
      </c>
      <c r="H840" s="18">
        <f t="shared" si="81"/>
        <v>1.9504697400878177</v>
      </c>
      <c r="I840" s="24">
        <v>0</v>
      </c>
      <c r="J840" s="24">
        <v>0</v>
      </c>
      <c r="K840" s="24">
        <v>0</v>
      </c>
      <c r="L840" s="14">
        <f>貼り付けシート!C840</f>
        <v>5.0999999999999996</v>
      </c>
      <c r="M840" s="14">
        <f>貼り付けシート!D840</f>
        <v>2.8</v>
      </c>
      <c r="N840" s="18">
        <f>貼り付けシート!E840</f>
        <v>51.643737262058664</v>
      </c>
      <c r="O840" s="18">
        <f>貼り付けシート!F840</f>
        <v>1.9504697400878177</v>
      </c>
      <c r="P840" s="19">
        <f t="shared" si="82"/>
        <v>1.9504697400878177</v>
      </c>
      <c r="Q840" s="19">
        <f t="shared" si="83"/>
        <v>0</v>
      </c>
    </row>
    <row r="841" spans="1:17">
      <c r="A841" s="38">
        <v>41674</v>
      </c>
      <c r="B841" s="49" t="s">
        <v>168</v>
      </c>
      <c r="C841" s="24">
        <f t="shared" si="78"/>
        <v>30.406921776000001</v>
      </c>
      <c r="D841" s="24">
        <f t="shared" si="79"/>
        <v>0.82373599091903438</v>
      </c>
      <c r="E841" s="18">
        <f>IF(G841&gt;=0.3,(バックデータ一覧!$C$10*(バックデータ一覧!$C$12*計算過程!L841+バックデータ一覧!$C$13*LN(計算過程!G841)+バックデータ一覧!$C$14)^バックデータ一覧!$C$11+バックデータ一覧!$E$10*(計算過程!G841/(バックデータ一覧!$E$12*計算過程!L841+バックデータ一覧!$E$13*LN(計算過程!G841)+バックデータ一覧!$E$14))^バックデータ一覧!$E$11)*計算過程!$W$11*10^-3,0)</f>
        <v>0</v>
      </c>
      <c r="F841" s="18">
        <f>IF(G841&lt;0.3,(バックデータ一覧!$C$10*(バックデータ一覧!$C$12*計算過程!L841+バックデータ一覧!$C$13*LN(0.3)+バックデータ一覧!$C$14)^バックデータ一覧!$C$11+バックデータ一覧!$E$10*(0.3/(バックデータ一覧!$E$12*計算過程!L841+バックデータ一覧!$E$13*LN(0.3)+バックデータ一覧!$E$14))^バックデータ一覧!$E$11)*計算過程!$W$11*計算過程!G841/0.3*10^-3,0)</f>
        <v>0.82373599091903438</v>
      </c>
      <c r="G841" s="18">
        <f t="shared" si="80"/>
        <v>0.22572955053761481</v>
      </c>
      <c r="H841" s="18">
        <f t="shared" si="81"/>
        <v>6.8637407857288926</v>
      </c>
      <c r="I841" s="24">
        <v>0</v>
      </c>
      <c r="J841" s="24">
        <v>0</v>
      </c>
      <c r="K841" s="24">
        <v>0</v>
      </c>
      <c r="L841" s="14">
        <f>貼り付けシート!C841</f>
        <v>3.1</v>
      </c>
      <c r="M841" s="14">
        <f>貼り付けシート!D841</f>
        <v>3</v>
      </c>
      <c r="N841" s="18">
        <f>貼り付けシート!E841</f>
        <v>63.660368465320751</v>
      </c>
      <c r="O841" s="18">
        <f>貼り付けシート!F841</f>
        <v>6.8637407857288926</v>
      </c>
      <c r="P841" s="19">
        <f t="shared" si="82"/>
        <v>6.8637407857288926</v>
      </c>
      <c r="Q841" s="19">
        <f t="shared" si="83"/>
        <v>0</v>
      </c>
    </row>
    <row r="842" spans="1:17">
      <c r="A842" s="38">
        <v>41674</v>
      </c>
      <c r="B842" s="49" t="s">
        <v>169</v>
      </c>
      <c r="C842" s="24">
        <f t="shared" si="78"/>
        <v>30.406921776000001</v>
      </c>
      <c r="D842" s="24">
        <f t="shared" si="79"/>
        <v>1.3109256118258823</v>
      </c>
      <c r="E842" s="18">
        <f>IF(G842&gt;=0.3,(バックデータ一覧!$C$10*(バックデータ一覧!$C$12*計算過程!L842+バックデータ一覧!$C$13*LN(計算過程!G842)+バックデータ一覧!$C$14)^バックデータ一覧!$C$11+バックデータ一覧!$E$10*(計算過程!G842/(バックデータ一覧!$E$12*計算過程!L842+バックデータ一覧!$E$13*LN(計算過程!G842)+バックデータ一覧!$E$14))^バックデータ一覧!$E$11)*計算過程!$W$11*10^-3,0)</f>
        <v>1.3109256118258823</v>
      </c>
      <c r="F842" s="18">
        <f>IF(G842&lt;0.3,(バックデータ一覧!$C$10*(バックデータ一覧!$C$12*計算過程!L842+バックデータ一覧!$C$13*LN(0.3)+バックデータ一覧!$C$14)^バックデータ一覧!$C$11+バックデータ一覧!$E$10*(0.3/(バックデータ一覧!$E$12*計算過程!L842+バックデータ一覧!$E$13*LN(0.3)+バックデータ一覧!$E$14))^バックデータ一覧!$E$11)*計算過程!$W$11*計算過程!G842/0.3*10^-3,0)</f>
        <v>0</v>
      </c>
      <c r="G842" s="18">
        <f t="shared" si="80"/>
        <v>0.35084904511594273</v>
      </c>
      <c r="H842" s="18">
        <f t="shared" si="81"/>
        <v>10.668239470024766</v>
      </c>
      <c r="I842" s="24">
        <v>0</v>
      </c>
      <c r="J842" s="24">
        <v>0</v>
      </c>
      <c r="K842" s="24">
        <v>0</v>
      </c>
      <c r="L842" s="14">
        <f>貼り付けシート!C842</f>
        <v>1.7</v>
      </c>
      <c r="M842" s="14">
        <f>貼り付けシート!D842</f>
        <v>3.2</v>
      </c>
      <c r="N842" s="18">
        <f>貼り付けシート!E842</f>
        <v>75.001996330161063</v>
      </c>
      <c r="O842" s="18">
        <f>貼り付けシート!F842</f>
        <v>10.668239470024766</v>
      </c>
      <c r="P842" s="19">
        <f t="shared" si="82"/>
        <v>10.668239470024766</v>
      </c>
      <c r="Q842" s="19">
        <f t="shared" si="83"/>
        <v>0</v>
      </c>
    </row>
    <row r="843" spans="1:17">
      <c r="A843" s="38">
        <v>41674</v>
      </c>
      <c r="B843" s="49" t="s">
        <v>170</v>
      </c>
      <c r="C843" s="24">
        <f t="shared" si="78"/>
        <v>30.406921776000001</v>
      </c>
      <c r="D843" s="24">
        <f t="shared" si="79"/>
        <v>1.6008331234505546</v>
      </c>
      <c r="E843" s="18">
        <f>IF(G843&gt;=0.3,(バックデータ一覧!$C$10*(バックデータ一覧!$C$12*計算過程!L843+バックデータ一覧!$C$13*LN(計算過程!G843)+バックデータ一覧!$C$14)^バックデータ一覧!$C$11+バックデータ一覧!$E$10*(計算過程!G843/(バックデータ一覧!$E$12*計算過程!L843+バックデータ一覧!$E$13*LN(計算過程!G843)+バックデータ一覧!$E$14))^バックデータ一覧!$E$11)*計算過程!$W$11*10^-3,0)</f>
        <v>1.6008331234505546</v>
      </c>
      <c r="F843" s="18">
        <f>IF(G843&lt;0.3,(バックデータ一覧!$C$10*(バックデータ一覧!$C$12*計算過程!L843+バックデータ一覧!$C$13*LN(0.3)+バックデータ一覧!$C$14)^バックデータ一覧!$C$11+バックデータ一覧!$E$10*(0.3/(バックデータ一覧!$E$12*計算過程!L843+バックデータ一覧!$E$13*LN(0.3)+バックデータ一覧!$E$14))^バックデータ一覧!$E$11)*計算過程!$W$11*計算過程!G843/0.3*10^-3,0)</f>
        <v>0</v>
      </c>
      <c r="G843" s="18">
        <f t="shared" si="80"/>
        <v>0.43797089599195432</v>
      </c>
      <c r="H843" s="18">
        <f t="shared" si="81"/>
        <v>13.317346774591988</v>
      </c>
      <c r="I843" s="24">
        <v>0</v>
      </c>
      <c r="J843" s="24">
        <v>0</v>
      </c>
      <c r="K843" s="24">
        <v>0</v>
      </c>
      <c r="L843" s="14">
        <f>貼り付けシート!C843</f>
        <v>0.9</v>
      </c>
      <c r="M843" s="14">
        <f>貼り付けシート!D843</f>
        <v>3.1</v>
      </c>
      <c r="N843" s="18">
        <f>貼り付けシート!E843</f>
        <v>76.971198673451653</v>
      </c>
      <c r="O843" s="18">
        <f>貼り付けシート!F843</f>
        <v>13.317346774591988</v>
      </c>
      <c r="P843" s="19">
        <f t="shared" si="82"/>
        <v>13.317346774591988</v>
      </c>
      <c r="Q843" s="19">
        <f t="shared" si="83"/>
        <v>0</v>
      </c>
    </row>
    <row r="844" spans="1:17">
      <c r="A844" s="38">
        <v>41674</v>
      </c>
      <c r="B844" s="49" t="s">
        <v>171</v>
      </c>
      <c r="C844" s="24">
        <f t="shared" si="78"/>
        <v>30.406921776000001</v>
      </c>
      <c r="D844" s="24">
        <f t="shared" si="79"/>
        <v>1.9529275788274643</v>
      </c>
      <c r="E844" s="18">
        <f>IF(G844&gt;=0.3,(バックデータ一覧!$C$10*(バックデータ一覧!$C$12*計算過程!L844+バックデータ一覧!$C$13*LN(計算過程!G844)+バックデータ一覧!$C$14)^バックデータ一覧!$C$11+バックデータ一覧!$E$10*(計算過程!G844/(バックデータ一覧!$E$12*計算過程!L844+バックデータ一覧!$E$13*LN(計算過程!G844)+バックデータ一覧!$E$14))^バックデータ一覧!$E$11)*計算過程!$W$11*10^-3,0)</f>
        <v>1.9529275788274643</v>
      </c>
      <c r="F844" s="18">
        <f>IF(G844&lt;0.3,(バックデータ一覧!$C$10*(バックデータ一覧!$C$12*計算過程!L844+バックデータ一覧!$C$13*LN(0.3)+バックデータ一覧!$C$14)^バックデータ一覧!$C$11+バックデータ一覧!$E$10*(0.3/(バックデータ一覧!$E$12*計算過程!L844+バックデータ一覧!$E$13*LN(0.3)+バックデータ一覧!$E$14))^バックデータ一覧!$E$11)*計算過程!$W$11*計算過程!G844/0.3*10^-3,0)</f>
        <v>0</v>
      </c>
      <c r="G844" s="18">
        <f t="shared" si="80"/>
        <v>0.57692387747396523</v>
      </c>
      <c r="H844" s="18">
        <f t="shared" si="81"/>
        <v>17.542479213057469</v>
      </c>
      <c r="I844" s="24">
        <v>0</v>
      </c>
      <c r="J844" s="24">
        <v>0</v>
      </c>
      <c r="K844" s="24">
        <v>0</v>
      </c>
      <c r="L844" s="14">
        <f>貼り付けシート!C844</f>
        <v>1</v>
      </c>
      <c r="M844" s="14">
        <f>貼り付けシート!D844</f>
        <v>3</v>
      </c>
      <c r="N844" s="18">
        <f>貼り付けシート!E844</f>
        <v>73.965049929007122</v>
      </c>
      <c r="O844" s="18">
        <f>貼り付けシート!F844</f>
        <v>17.542479213057469</v>
      </c>
      <c r="P844" s="19">
        <f t="shared" si="82"/>
        <v>17.542479213057469</v>
      </c>
      <c r="Q844" s="19">
        <f t="shared" si="83"/>
        <v>0</v>
      </c>
    </row>
    <row r="845" spans="1:17">
      <c r="A845" s="38">
        <v>41674</v>
      </c>
      <c r="B845" s="49" t="s">
        <v>172</v>
      </c>
      <c r="C845" s="24">
        <f t="shared" si="78"/>
        <v>30.406921776000001</v>
      </c>
      <c r="D845" s="24">
        <f t="shared" si="79"/>
        <v>1.9402615341966023</v>
      </c>
      <c r="E845" s="18">
        <f>IF(G845&gt;=0.3,(バックデータ一覧!$C$10*(バックデータ一覧!$C$12*計算過程!L845+バックデータ一覧!$C$13*LN(計算過程!G845)+バックデータ一覧!$C$14)^バックデータ一覧!$C$11+バックデータ一覧!$E$10*(計算過程!G845/(バックデータ一覧!$E$12*計算過程!L845+バックデータ一覧!$E$13*LN(計算過程!G845)+バックデータ一覧!$E$14))^バックデータ一覧!$E$11)*計算過程!$W$11*10^-3,0)</f>
        <v>1.9402615341966023</v>
      </c>
      <c r="F845" s="18">
        <f>IF(G845&lt;0.3,(バックデータ一覧!$C$10*(バックデータ一覧!$C$12*計算過程!L845+バックデータ一覧!$C$13*LN(0.3)+バックデータ一覧!$C$14)^バックデータ一覧!$C$11+バックデータ一覧!$E$10*(0.3/(バックデータ一覧!$E$12*計算過程!L845+バックデータ一覧!$E$13*LN(0.3)+バックデータ一覧!$E$14))^バックデータ一覧!$E$11)*計算過程!$W$11*計算過程!G845/0.3*10^-3,0)</f>
        <v>0</v>
      </c>
      <c r="G845" s="18">
        <f t="shared" si="80"/>
        <v>0.55790611822737046</v>
      </c>
      <c r="H845" s="18">
        <f t="shared" si="81"/>
        <v>16.964207695291464</v>
      </c>
      <c r="I845" s="24">
        <v>0</v>
      </c>
      <c r="J845" s="24">
        <v>0</v>
      </c>
      <c r="K845" s="24">
        <v>0</v>
      </c>
      <c r="L845" s="14">
        <f>貼り付けシート!C845</f>
        <v>0.3</v>
      </c>
      <c r="M845" s="14">
        <f>貼り付けシート!D845</f>
        <v>2.9</v>
      </c>
      <c r="N845" s="18">
        <f>貼り付けシート!E845</f>
        <v>75.221499103435292</v>
      </c>
      <c r="O845" s="18">
        <f>貼り付けシート!F845</f>
        <v>16.964207695291464</v>
      </c>
      <c r="P845" s="19">
        <f t="shared" si="82"/>
        <v>16.964207695291464</v>
      </c>
      <c r="Q845" s="19">
        <f t="shared" si="83"/>
        <v>0</v>
      </c>
    </row>
    <row r="846" spans="1:17">
      <c r="A846" s="38">
        <v>41675</v>
      </c>
      <c r="B846" s="49" t="s">
        <v>149</v>
      </c>
      <c r="C846" s="24">
        <f t="shared" si="78"/>
        <v>23.413329767519997</v>
      </c>
      <c r="D846" s="24">
        <f t="shared" si="79"/>
        <v>2.4712066704700404</v>
      </c>
      <c r="E846" s="18">
        <f>IF(G846&gt;=0.3,(バックデータ一覧!$C$10*(バックデータ一覧!$C$12*計算過程!L846+バックデータ一覧!$C$13*LN(計算過程!G846)+バックデータ一覧!$C$14)^バックデータ一覧!$C$11+バックデータ一覧!$E$10*(計算過程!G846/(バックデータ一覧!$E$12*計算過程!L846+バックデータ一覧!$E$13*LN(計算過程!G846)+バックデータ一覧!$E$14))^バックデータ一覧!$E$11)*計算過程!$W$11*10^-3,0)</f>
        <v>2.4712066704700404</v>
      </c>
      <c r="F846" s="18">
        <f>IF(G846&lt;0.3,(バックデータ一覧!$C$10*(バックデータ一覧!$C$12*計算過程!L846+バックデータ一覧!$C$13*LN(0.3)+バックデータ一覧!$C$14)^バックデータ一覧!$C$11+バックデータ一覧!$E$10*(0.3/(バックデータ一覧!$E$12*計算過程!L846+バックデータ一覧!$E$13*LN(0.3)+バックデータ一覧!$E$14))^バックデータ一覧!$E$11)*計算過程!$W$11*計算過程!G846/0.3*10^-3,0)</f>
        <v>0</v>
      </c>
      <c r="G846" s="18">
        <f t="shared" si="80"/>
        <v>0.78059453226915965</v>
      </c>
      <c r="H846" s="18">
        <f t="shared" si="81"/>
        <v>23.735476881481645</v>
      </c>
      <c r="I846" s="24">
        <v>0</v>
      </c>
      <c r="J846" s="24">
        <v>0</v>
      </c>
      <c r="K846" s="24">
        <v>0</v>
      </c>
      <c r="L846" s="14">
        <f>貼り付けシート!C846</f>
        <v>-0.5</v>
      </c>
      <c r="M846" s="14">
        <f>貼り付けシート!D846</f>
        <v>2.9</v>
      </c>
      <c r="N846" s="18">
        <f>貼り付けシート!E846</f>
        <v>80.114080826700871</v>
      </c>
      <c r="O846" s="18">
        <f>貼り付けシート!F846</f>
        <v>18.276317198740866</v>
      </c>
      <c r="P846" s="19">
        <f t="shared" si="82"/>
        <v>18.276317198740866</v>
      </c>
      <c r="Q846" s="19">
        <f t="shared" si="83"/>
        <v>0</v>
      </c>
    </row>
    <row r="847" spans="1:17">
      <c r="A847" s="38">
        <v>41675</v>
      </c>
      <c r="B847" s="49" t="s">
        <v>150</v>
      </c>
      <c r="C847" s="24">
        <f t="shared" si="78"/>
        <v>23.413329767519997</v>
      </c>
      <c r="D847" s="24">
        <f t="shared" si="79"/>
        <v>2.5558568415347307</v>
      </c>
      <c r="E847" s="18">
        <f>IF(G847&gt;=0.3,(バックデータ一覧!$C$10*(バックデータ一覧!$C$12*計算過程!L847+バックデータ一覧!$C$13*LN(計算過程!G847)+バックデータ一覧!$C$14)^バックデータ一覧!$C$11+バックデータ一覧!$E$10*(計算過程!G847/(バックデータ一覧!$E$12*計算過程!L847+バックデータ一覧!$E$13*LN(計算過程!G847)+バックデータ一覧!$E$14))^バックデータ一覧!$E$11)*計算過程!$W$11*10^-3,0)</f>
        <v>2.5558568415347307</v>
      </c>
      <c r="F847" s="18">
        <f>IF(G847&lt;0.3,(バックデータ一覧!$C$10*(バックデータ一覧!$C$12*計算過程!L847+バックデータ一覧!$C$13*LN(0.3)+バックデータ一覧!$C$14)^バックデータ一覧!$C$11+バックデータ一覧!$E$10*(0.3/(バックデータ一覧!$E$12*計算過程!L847+バックデータ一覧!$E$13*LN(0.3)+バックデータ一覧!$E$14))^バックデータ一覧!$E$11)*計算過程!$W$11*計算過程!G847/0.3*10^-3,0)</f>
        <v>0</v>
      </c>
      <c r="G847" s="18">
        <f t="shared" si="80"/>
        <v>0.81247062717009921</v>
      </c>
      <c r="H847" s="18">
        <f t="shared" si="81"/>
        <v>24.704730805658869</v>
      </c>
      <c r="I847" s="24">
        <v>0</v>
      </c>
      <c r="J847" s="24">
        <v>0</v>
      </c>
      <c r="K847" s="24">
        <v>0</v>
      </c>
      <c r="L847" s="14">
        <f>貼り付けシート!C847</f>
        <v>-0.9</v>
      </c>
      <c r="M847" s="14">
        <f>貼り付けシート!D847</f>
        <v>2.9</v>
      </c>
      <c r="N847" s="18">
        <f>貼り付けシート!E847</f>
        <v>82.810714116230585</v>
      </c>
      <c r="O847" s="18">
        <f>貼り付けシート!F847</f>
        <v>19.022642720357329</v>
      </c>
      <c r="P847" s="19">
        <f t="shared" si="82"/>
        <v>19.022642720357329</v>
      </c>
      <c r="Q847" s="19">
        <f t="shared" si="83"/>
        <v>0</v>
      </c>
    </row>
    <row r="848" spans="1:17">
      <c r="A848" s="38">
        <v>41675</v>
      </c>
      <c r="B848" s="49" t="s">
        <v>151</v>
      </c>
      <c r="C848" s="24">
        <f t="shared" si="78"/>
        <v>23.413329767519997</v>
      </c>
      <c r="D848" s="24">
        <f t="shared" si="79"/>
        <v>2.6435095066730705</v>
      </c>
      <c r="E848" s="18">
        <f>IF(G848&gt;=0.3,(バックデータ一覧!$C$10*(バックデータ一覧!$C$12*計算過程!L848+バックデータ一覧!$C$13*LN(計算過程!G848)+バックデータ一覧!$C$14)^バックデータ一覧!$C$11+バックデータ一覧!$E$10*(計算過程!G848/(バックデータ一覧!$E$12*計算過程!L848+バックデータ一覧!$E$13*LN(計算過程!G848)+バックデータ一覧!$E$14))^バックデータ一覧!$E$11)*計算過程!$W$11*10^-3,0)</f>
        <v>2.6435095066730705</v>
      </c>
      <c r="F848" s="18">
        <f>IF(G848&lt;0.3,(バックデータ一覧!$C$10*(バックデータ一覧!$C$12*計算過程!L848+バックデータ一覧!$C$13*LN(0.3)+バックデータ一覧!$C$14)^バックデータ一覧!$C$11+バックデータ一覧!$E$10*(0.3/(バックデータ一覧!$E$12*計算過程!L848+バックデータ一覧!$E$13*LN(0.3)+バックデータ一覧!$E$14))^バックデータ一覧!$E$11)*計算過程!$W$11*計算過程!G848/0.3*10^-3,0)</f>
        <v>0</v>
      </c>
      <c r="G848" s="18">
        <f t="shared" si="80"/>
        <v>0.84073415362159742</v>
      </c>
      <c r="H848" s="18">
        <f t="shared" si="81"/>
        <v>25.564137643583482</v>
      </c>
      <c r="I848" s="24">
        <v>0</v>
      </c>
      <c r="J848" s="24">
        <v>0</v>
      </c>
      <c r="K848" s="24">
        <v>0</v>
      </c>
      <c r="L848" s="14">
        <f>貼り付けシート!C848</f>
        <v>-1.5</v>
      </c>
      <c r="M848" s="14">
        <f>貼り付けシート!D848</f>
        <v>2.9</v>
      </c>
      <c r="N848" s="18">
        <f>貼り付けシート!E848</f>
        <v>87.042921340151622</v>
      </c>
      <c r="O848" s="18">
        <f>貼り付けシート!F848</f>
        <v>19.684385985559281</v>
      </c>
      <c r="P848" s="19">
        <f t="shared" si="82"/>
        <v>19.684385985559281</v>
      </c>
      <c r="Q848" s="19">
        <f t="shared" si="83"/>
        <v>0</v>
      </c>
    </row>
    <row r="849" spans="1:17">
      <c r="A849" s="38">
        <v>41675</v>
      </c>
      <c r="B849" s="49" t="s">
        <v>152</v>
      </c>
      <c r="C849" s="24">
        <f t="shared" si="78"/>
        <v>23.413329767519997</v>
      </c>
      <c r="D849" s="24">
        <f t="shared" si="79"/>
        <v>2.7265403545077795</v>
      </c>
      <c r="E849" s="18">
        <f>IF(G849&gt;=0.3,(バックデータ一覧!$C$10*(バックデータ一覧!$C$12*計算過程!L849+バックデータ一覧!$C$13*LN(計算過程!G849)+バックデータ一覧!$C$14)^バックデータ一覧!$C$11+バックデータ一覧!$E$10*(計算過程!G849/(バックデータ一覧!$E$12*計算過程!L849+バックデータ一覧!$E$13*LN(計算過程!G849)+バックデータ一覧!$E$14))^バックデータ一覧!$E$11)*計算過程!$W$11*10^-3,0)</f>
        <v>2.7265403545077795</v>
      </c>
      <c r="F849" s="18">
        <f>IF(G849&lt;0.3,(バックデータ一覧!$C$10*(バックデータ一覧!$C$12*計算過程!L849+バックデータ一覧!$C$13*LN(0.3)+バックデータ一覧!$C$14)^バックデータ一覧!$C$11+バックデータ一覧!$E$10*(0.3/(バックデータ一覧!$E$12*計算過程!L849+バックデータ一覧!$E$13*LN(0.3)+バックデータ一覧!$E$14))^バックデータ一覧!$E$11)*計算過程!$W$11*計算過程!G849/0.3*10^-3,0)</f>
        <v>0</v>
      </c>
      <c r="G849" s="18">
        <f t="shared" si="80"/>
        <v>0.86673242599727129</v>
      </c>
      <c r="H849" s="18">
        <f t="shared" si="81"/>
        <v>26.354665078021739</v>
      </c>
      <c r="I849" s="24">
        <v>0</v>
      </c>
      <c r="J849" s="24">
        <v>0</v>
      </c>
      <c r="K849" s="24">
        <v>0</v>
      </c>
      <c r="L849" s="14">
        <f>貼り付けシート!C849</f>
        <v>-2.1</v>
      </c>
      <c r="M849" s="14">
        <f>貼り付けシート!D849</f>
        <v>2.8</v>
      </c>
      <c r="N849" s="18">
        <f>貼り付けシート!E849</f>
        <v>88.37043036166385</v>
      </c>
      <c r="O849" s="18">
        <f>貼り付けシート!F849</f>
        <v>20.293092110076739</v>
      </c>
      <c r="P849" s="19">
        <f t="shared" si="82"/>
        <v>20.293092110076739</v>
      </c>
      <c r="Q849" s="19">
        <f t="shared" si="83"/>
        <v>0</v>
      </c>
    </row>
    <row r="850" spans="1:17">
      <c r="A850" s="38">
        <v>41675</v>
      </c>
      <c r="B850" s="49" t="s">
        <v>153</v>
      </c>
      <c r="C850" s="24">
        <f t="shared" si="78"/>
        <v>23.413329767519997</v>
      </c>
      <c r="D850" s="24">
        <f t="shared" si="79"/>
        <v>2.6996828239942046</v>
      </c>
      <c r="E850" s="18">
        <f>IF(G850&gt;=0.3,(バックデータ一覧!$C$10*(バックデータ一覧!$C$12*計算過程!L850+バックデータ一覧!$C$13*LN(計算過程!G850)+バックデータ一覧!$C$14)^バックデータ一覧!$C$11+バックデータ一覧!$E$10*(計算過程!G850/(バックデータ一覧!$E$12*計算過程!L850+バックデータ一覧!$E$13*LN(計算過程!G850)+バックデータ一覧!$E$14))^バックデータ一覧!$E$11)*計算過程!$W$11*10^-3,0)</f>
        <v>2.6996828239942046</v>
      </c>
      <c r="F850" s="18">
        <f>IF(G850&lt;0.3,(バックデータ一覧!$C$10*(バックデータ一覧!$C$12*計算過程!L850+バックデータ一覧!$C$13*LN(0.3)+バックデータ一覧!$C$14)^バックデータ一覧!$C$11+バックデータ一覧!$E$10*(0.3/(バックデータ一覧!$E$12*計算過程!L850+バックデータ一覧!$E$13*LN(0.3)+バックデータ一覧!$E$14))^バックデータ一覧!$E$11)*計算過程!$W$11*計算過程!G850/0.3*10^-3,0)</f>
        <v>0</v>
      </c>
      <c r="G850" s="18">
        <f t="shared" si="80"/>
        <v>0.86423602378096753</v>
      </c>
      <c r="H850" s="18">
        <f t="shared" si="81"/>
        <v>26.278757171109156</v>
      </c>
      <c r="I850" s="24">
        <v>0</v>
      </c>
      <c r="J850" s="24">
        <v>0</v>
      </c>
      <c r="K850" s="24">
        <v>0</v>
      </c>
      <c r="L850" s="14">
        <f>貼り付けシート!C850</f>
        <v>-1.7</v>
      </c>
      <c r="M850" s="14">
        <f>貼り付けシート!D850</f>
        <v>2.8</v>
      </c>
      <c r="N850" s="18">
        <f>貼り付けシート!E850</f>
        <v>85.467337262090538</v>
      </c>
      <c r="O850" s="18">
        <f>貼り付けシート!F850</f>
        <v>20.234643021754049</v>
      </c>
      <c r="P850" s="19">
        <f t="shared" si="82"/>
        <v>20.234643021754049</v>
      </c>
      <c r="Q850" s="19">
        <f t="shared" si="83"/>
        <v>0</v>
      </c>
    </row>
    <row r="851" spans="1:17">
      <c r="A851" s="38">
        <v>41675</v>
      </c>
      <c r="B851" s="49" t="s">
        <v>154</v>
      </c>
      <c r="C851" s="24">
        <f t="shared" si="78"/>
        <v>23.413329767519997</v>
      </c>
      <c r="D851" s="24">
        <f t="shared" si="79"/>
        <v>2.767278199270887</v>
      </c>
      <c r="E851" s="18">
        <f>IF(G851&gt;=0.3,(バックデータ一覧!$C$10*(バックデータ一覧!$C$12*計算過程!L851+バックデータ一覧!$C$13*LN(計算過程!G851)+バックデータ一覧!$C$14)^バックデータ一覧!$C$11+バックデータ一覧!$E$10*(計算過程!G851/(バックデータ一覧!$E$12*計算過程!L851+バックデータ一覧!$E$13*LN(計算過程!G851)+バックデータ一覧!$E$14))^バックデータ一覧!$E$11)*計算過程!$W$11*10^-3,0)</f>
        <v>2.767278199270887</v>
      </c>
      <c r="F851" s="18">
        <f>IF(G851&lt;0.3,(バックデータ一覧!$C$10*(バックデータ一覧!$C$12*計算過程!L851+バックデータ一覧!$C$13*LN(0.3)+バックデータ一覧!$C$14)^バックデータ一覧!$C$11+バックデータ一覧!$E$10*(0.3/(バックデータ一覧!$E$12*計算過程!L851+バックデータ一覧!$E$13*LN(0.3)+バックデータ一覧!$E$14))^バックデータ一覧!$E$11)*計算過程!$W$11*計算過程!G851/0.3*10^-3,0)</f>
        <v>0</v>
      </c>
      <c r="G851" s="18">
        <f t="shared" si="80"/>
        <v>0.88228765283358268</v>
      </c>
      <c r="H851" s="18">
        <f t="shared" si="81"/>
        <v>26.827651643641396</v>
      </c>
      <c r="I851" s="24">
        <v>0</v>
      </c>
      <c r="J851" s="24">
        <v>0</v>
      </c>
      <c r="K851" s="24">
        <v>0</v>
      </c>
      <c r="L851" s="14">
        <f>貼り付けシート!C851</f>
        <v>-2.2999999999999998</v>
      </c>
      <c r="M851" s="14">
        <f>貼り付けシート!D851</f>
        <v>2.8</v>
      </c>
      <c r="N851" s="18">
        <f>貼り付けシート!E851</f>
        <v>89.862114654873395</v>
      </c>
      <c r="O851" s="18">
        <f>貼り付けシート!F851</f>
        <v>20.657291765603876</v>
      </c>
      <c r="P851" s="19">
        <f t="shared" si="82"/>
        <v>20.657291765603876</v>
      </c>
      <c r="Q851" s="19">
        <f t="shared" si="83"/>
        <v>0</v>
      </c>
    </row>
    <row r="852" spans="1:17">
      <c r="A852" s="38">
        <v>41675</v>
      </c>
      <c r="B852" s="49" t="s">
        <v>155</v>
      </c>
      <c r="C852" s="24">
        <f t="shared" si="78"/>
        <v>23.413329767519997</v>
      </c>
      <c r="D852" s="24">
        <f t="shared" si="79"/>
        <v>2.790724437468143</v>
      </c>
      <c r="E852" s="18">
        <f>IF(G852&gt;=0.3,(バックデータ一覧!$C$10*(バックデータ一覧!$C$12*計算過程!L852+バックデータ一覧!$C$13*LN(計算過程!G852)+バックデータ一覧!$C$14)^バックデータ一覧!$C$11+バックデータ一覧!$E$10*(計算過程!G852/(バックデータ一覧!$E$12*計算過程!L852+バックデータ一覧!$E$13*LN(計算過程!G852)+バックデータ一覧!$E$14))^バックデータ一覧!$E$11)*計算過程!$W$11*10^-3,0)</f>
        <v>2.790724437468143</v>
      </c>
      <c r="F852" s="18">
        <f>IF(G852&lt;0.3,(バックデータ一覧!$C$10*(バックデータ一覧!$C$12*計算過程!L852+バックデータ一覧!$C$13*LN(0.3)+バックデータ一覧!$C$14)^バックデータ一覧!$C$11+バックデータ一覧!$E$10*(0.3/(バックデータ一覧!$E$12*計算過程!L852+バックデータ一覧!$E$13*LN(0.3)+バックデータ一覧!$E$14))^バックデータ一覧!$E$11)*計算過程!$W$11*計算過程!G852/0.3*10^-3,0)</f>
        <v>0</v>
      </c>
      <c r="G852" s="18">
        <f t="shared" si="80"/>
        <v>0.88286895181241554</v>
      </c>
      <c r="H852" s="18">
        <f t="shared" si="81"/>
        <v>26.845327156219234</v>
      </c>
      <c r="I852" s="24">
        <v>0</v>
      </c>
      <c r="J852" s="24">
        <v>0</v>
      </c>
      <c r="K852" s="24">
        <v>0</v>
      </c>
      <c r="L852" s="14">
        <f>貼り付けシート!C852</f>
        <v>-2.7</v>
      </c>
      <c r="M852" s="14">
        <f>貼り付けシート!D852</f>
        <v>2.9</v>
      </c>
      <c r="N852" s="18">
        <f>貼り付けシート!E852</f>
        <v>96.231902872558734</v>
      </c>
      <c r="O852" s="18">
        <f>貼り付けシート!F852</f>
        <v>20.670901910288812</v>
      </c>
      <c r="P852" s="19">
        <f t="shared" si="82"/>
        <v>20.670901910288812</v>
      </c>
      <c r="Q852" s="19">
        <f t="shared" si="83"/>
        <v>0</v>
      </c>
    </row>
    <row r="853" spans="1:17">
      <c r="A853" s="38">
        <v>41675</v>
      </c>
      <c r="B853" s="49" t="s">
        <v>156</v>
      </c>
      <c r="C853" s="24">
        <f t="shared" si="78"/>
        <v>23.413329767519997</v>
      </c>
      <c r="D853" s="24">
        <f t="shared" si="79"/>
        <v>2.3823164504438084</v>
      </c>
      <c r="E853" s="18">
        <f>IF(G853&gt;=0.3,(バックデータ一覧!$C$10*(バックデータ一覧!$C$12*計算過程!L853+バックデータ一覧!$C$13*LN(計算過程!G853)+バックデータ一覧!$C$14)^バックデータ一覧!$C$11+バックデータ一覧!$E$10*(計算過程!G853/(バックデータ一覧!$E$12*計算過程!L853+バックデータ一覧!$E$13*LN(計算過程!G853)+バックデータ一覧!$E$14))^バックデータ一覧!$E$11)*計算過程!$W$11*10^-3,0)</f>
        <v>2.3823164504438084</v>
      </c>
      <c r="F853" s="18">
        <f>IF(G853&lt;0.3,(バックデータ一覧!$C$10*(バックデータ一覧!$C$12*計算過程!L853+バックデータ一覧!$C$13*LN(0.3)+バックデータ一覧!$C$14)^バックデータ一覧!$C$11+バックデータ一覧!$E$10*(0.3/(バックデータ一覧!$E$12*計算過程!L853+バックデータ一覧!$E$13*LN(0.3)+バックデータ一覧!$E$14))^バックデータ一覧!$E$11)*計算過程!$W$11*計算過程!G853/0.3*10^-3,0)</f>
        <v>0</v>
      </c>
      <c r="G853" s="18">
        <f t="shared" si="80"/>
        <v>0.6909331670406591</v>
      </c>
      <c r="H853" s="18">
        <f t="shared" si="81"/>
        <v>21.009150762649263</v>
      </c>
      <c r="I853" s="24">
        <v>0</v>
      </c>
      <c r="J853" s="24">
        <v>0</v>
      </c>
      <c r="K853" s="24">
        <v>0</v>
      </c>
      <c r="L853" s="14">
        <f>貼り付けシート!C853</f>
        <v>-2.4</v>
      </c>
      <c r="M853" s="14">
        <f>貼り付けシート!D853</f>
        <v>3.1</v>
      </c>
      <c r="N853" s="18">
        <f>貼り付けシート!E853</f>
        <v>100.279169270946</v>
      </c>
      <c r="O853" s="18">
        <f>貼り付けシート!F853</f>
        <v>16.177046087239933</v>
      </c>
      <c r="P853" s="19">
        <f t="shared" si="82"/>
        <v>16.177046087239933</v>
      </c>
      <c r="Q853" s="19">
        <f t="shared" si="83"/>
        <v>0</v>
      </c>
    </row>
    <row r="854" spans="1:17">
      <c r="A854" s="38">
        <v>41675</v>
      </c>
      <c r="B854" s="49" t="s">
        <v>157</v>
      </c>
      <c r="C854" s="24">
        <f t="shared" si="78"/>
        <v>23.413329767519997</v>
      </c>
      <c r="D854" s="24">
        <f t="shared" si="79"/>
        <v>0.7856566229087395</v>
      </c>
      <c r="E854" s="18">
        <f>IF(G854&gt;=0.3,(バックデータ一覧!$C$10*(バックデータ一覧!$C$12*計算過程!L854+バックデータ一覧!$C$13*LN(計算過程!G854)+バックデータ一覧!$C$14)^バックデータ一覧!$C$11+バックデータ一覧!$E$10*(計算過程!G854/(バックデータ一覧!$E$12*計算過程!L854+バックデータ一覧!$E$13*LN(計算過程!G854)+バックデータ一覧!$E$14))^バックデータ一覧!$E$11)*計算過程!$W$11*10^-3,0)</f>
        <v>0</v>
      </c>
      <c r="F854" s="18">
        <f>IF(G854&lt;0.3,(バックデータ一覧!$C$10*(バックデータ一覧!$C$12*計算過程!L854+バックデータ一覧!$C$13*LN(0.3)+バックデータ一覧!$C$14)^バックデータ一覧!$C$11+バックデータ一覧!$E$10*(0.3/(バックデータ一覧!$E$12*計算過程!L854+バックデータ一覧!$E$13*LN(0.3)+バックデータ一覧!$E$14))^バックデータ一覧!$E$11)*計算過程!$W$11*計算過程!G854/0.3*10^-3,0)</f>
        <v>0.7856566229087395</v>
      </c>
      <c r="G854" s="18">
        <f t="shared" si="80"/>
        <v>0.19748530351992241</v>
      </c>
      <c r="H854" s="18">
        <f t="shared" si="81"/>
        <v>6.0049201760398985</v>
      </c>
      <c r="I854" s="24">
        <v>0</v>
      </c>
      <c r="J854" s="24">
        <v>0</v>
      </c>
      <c r="K854" s="24">
        <v>0</v>
      </c>
      <c r="L854" s="14">
        <f>貼り付けシート!C854</f>
        <v>0.4</v>
      </c>
      <c r="M854" s="14">
        <f>貼り付けシート!D854</f>
        <v>3.2</v>
      </c>
      <c r="N854" s="18">
        <f>貼り付けシート!E854</f>
        <v>82.364360443382324</v>
      </c>
      <c r="O854" s="18">
        <f>貼り付けシート!F854</f>
        <v>4.6237885355507222</v>
      </c>
      <c r="P854" s="19">
        <f t="shared" si="82"/>
        <v>4.6237885355507222</v>
      </c>
      <c r="Q854" s="19">
        <f t="shared" si="83"/>
        <v>0</v>
      </c>
    </row>
    <row r="855" spans="1:17">
      <c r="A855" s="38">
        <v>41675</v>
      </c>
      <c r="B855" s="49" t="s">
        <v>158</v>
      </c>
      <c r="C855" s="24">
        <f t="shared" si="78"/>
        <v>30.406921776000001</v>
      </c>
      <c r="D855" s="24">
        <f t="shared" si="79"/>
        <v>0.34480177868573397</v>
      </c>
      <c r="E855" s="18">
        <f>IF(G855&gt;=0.3,(バックデータ一覧!$C$10*(バックデータ一覧!$C$12*計算過程!L855+バックデータ一覧!$C$13*LN(計算過程!G855)+バックデータ一覧!$C$14)^バックデータ一覧!$C$11+バックデータ一覧!$E$10*(計算過程!G855/(バックデータ一覧!$E$12*計算過程!L855+バックデータ一覧!$E$13*LN(計算過程!G855)+バックデータ一覧!$E$14))^バックデータ一覧!$E$11)*計算過程!$W$11*10^-3,0)</f>
        <v>0</v>
      </c>
      <c r="F855" s="18">
        <f>IF(G855&lt;0.3,(バックデータ一覧!$C$10*(バックデータ一覧!$C$12*計算過程!L855+バックデータ一覧!$C$13*LN(0.3)+バックデータ一覧!$C$14)^バックデータ一覧!$C$11+バックデータ一覧!$E$10*(0.3/(バックデータ一覧!$E$12*計算過程!L855+バックデータ一覧!$E$13*LN(0.3)+バックデータ一覧!$E$14))^バックデータ一覧!$E$11)*計算過程!$W$11*計算過程!G855/0.3*10^-3,0)</f>
        <v>0.34480177868573397</v>
      </c>
      <c r="G855" s="18">
        <f t="shared" si="80"/>
        <v>9.5107070490722159E-2</v>
      </c>
      <c r="H855" s="18">
        <f t="shared" si="81"/>
        <v>2.8919132527559066</v>
      </c>
      <c r="I855" s="24">
        <v>0</v>
      </c>
      <c r="J855" s="24">
        <v>0</v>
      </c>
      <c r="K855" s="24">
        <v>0</v>
      </c>
      <c r="L855" s="14">
        <f>貼り付けシート!C855</f>
        <v>3.3</v>
      </c>
      <c r="M855" s="14">
        <f>貼り付けシート!D855</f>
        <v>3.2</v>
      </c>
      <c r="N855" s="18">
        <f>貼り付けシート!E855</f>
        <v>66.928559509132384</v>
      </c>
      <c r="O855" s="18">
        <f>貼り付けシート!F855</f>
        <v>2.8919132527559066</v>
      </c>
      <c r="P855" s="19">
        <f t="shared" si="82"/>
        <v>2.8919132527559066</v>
      </c>
      <c r="Q855" s="19">
        <f t="shared" si="83"/>
        <v>0</v>
      </c>
    </row>
    <row r="856" spans="1:17">
      <c r="A856" s="38">
        <v>41675</v>
      </c>
      <c r="B856" s="49" t="s">
        <v>159</v>
      </c>
      <c r="C856" s="24">
        <f t="shared" si="78"/>
        <v>30.406921776000001</v>
      </c>
      <c r="D856" s="24">
        <f t="shared" si="79"/>
        <v>0.14032514558734488</v>
      </c>
      <c r="E856" s="18">
        <f>IF(G856&gt;=0.3,(バックデータ一覧!$C$10*(バックデータ一覧!$C$12*計算過程!L856+バックデータ一覧!$C$13*LN(計算過程!G856)+バックデータ一覧!$C$14)^バックデータ一覧!$C$11+バックデータ一覧!$E$10*(計算過程!G856/(バックデータ一覧!$E$12*計算過程!L856+バックデータ一覧!$E$13*LN(計算過程!G856)+バックデータ一覧!$E$14))^バックデータ一覧!$E$11)*計算過程!$W$11*10^-3,0)</f>
        <v>0</v>
      </c>
      <c r="F856" s="18">
        <f>IF(G856&lt;0.3,(バックデータ一覧!$C$10*(バックデータ一覧!$C$12*計算過程!L856+バックデータ一覧!$C$13*LN(0.3)+バックデータ一覧!$C$14)^バックデータ一覧!$C$11+バックデータ一覧!$E$10*(0.3/(バックデータ一覧!$E$12*計算過程!L856+バックデータ一覧!$E$13*LN(0.3)+バックデータ一覧!$E$14))^バックデータ一覧!$E$11)*計算過程!$W$11*計算過程!G856/0.3*10^-3,0)</f>
        <v>0.14032514558734488</v>
      </c>
      <c r="G856" s="18">
        <f t="shared" si="80"/>
        <v>4.2960522346839662E-2</v>
      </c>
      <c r="H856" s="18">
        <f t="shared" si="81"/>
        <v>1.3062972424564536</v>
      </c>
      <c r="I856" s="24">
        <v>0</v>
      </c>
      <c r="J856" s="24">
        <v>0</v>
      </c>
      <c r="K856" s="24">
        <v>0</v>
      </c>
      <c r="L856" s="14">
        <f>貼り付けシート!C856</f>
        <v>6.4</v>
      </c>
      <c r="M856" s="14">
        <f>貼り付けシート!D856</f>
        <v>3.2</v>
      </c>
      <c r="N856" s="18">
        <f>貼り付けシート!E856</f>
        <v>53.900235445640554</v>
      </c>
      <c r="O856" s="18">
        <f>貼り付けシート!F856</f>
        <v>1.3062972424564536</v>
      </c>
      <c r="P856" s="19">
        <f t="shared" si="82"/>
        <v>1.3062972424564536</v>
      </c>
      <c r="Q856" s="19">
        <f t="shared" si="83"/>
        <v>0</v>
      </c>
    </row>
    <row r="857" spans="1:17">
      <c r="A857" s="38">
        <v>41675</v>
      </c>
      <c r="B857" s="49" t="s">
        <v>160</v>
      </c>
      <c r="C857" s="24">
        <f t="shared" si="78"/>
        <v>30.406921776000001</v>
      </c>
      <c r="D857" s="24">
        <f t="shared" si="79"/>
        <v>9.1579429148516966E-2</v>
      </c>
      <c r="E857" s="18">
        <f>IF(G857&gt;=0.3,(バックデータ一覧!$C$10*(バックデータ一覧!$C$12*計算過程!L857+バックデータ一覧!$C$13*LN(計算過程!G857)+バックデータ一覧!$C$14)^バックデータ一覧!$C$11+バックデータ一覧!$E$10*(計算過程!G857/(バックデータ一覧!$E$12*計算過程!L857+バックデータ一覧!$E$13*LN(計算過程!G857)+バックデータ一覧!$E$14))^バックデータ一覧!$E$11)*計算過程!$W$11*10^-3,0)</f>
        <v>0</v>
      </c>
      <c r="F857" s="18">
        <f>IF(G857&lt;0.3,(バックデータ一覧!$C$10*(バックデータ一覧!$C$12*計算過程!L857+バックデータ一覧!$C$13*LN(0.3)+バックデータ一覧!$C$14)^バックデータ一覧!$C$11+バックデータ一覧!$E$10*(0.3/(バックデータ一覧!$E$12*計算過程!L857+バックデータ一覧!$E$13*LN(0.3)+バックデータ一覧!$E$14))^バックデータ一覧!$E$11)*計算過程!$W$11*計算過程!G857/0.3*10^-3,0)</f>
        <v>9.1579429148516966E-2</v>
      </c>
      <c r="G857" s="18">
        <f t="shared" si="80"/>
        <v>3.0293890827743267E-2</v>
      </c>
      <c r="H857" s="18">
        <f t="shared" si="81"/>
        <v>0.92114396868987347</v>
      </c>
      <c r="I857" s="24">
        <v>0</v>
      </c>
      <c r="J857" s="24">
        <v>0</v>
      </c>
      <c r="K857" s="24">
        <v>0</v>
      </c>
      <c r="L857" s="14">
        <f>貼り付けシート!C857</f>
        <v>8.6</v>
      </c>
      <c r="M857" s="14">
        <f>貼り付けシート!D857</f>
        <v>3.2</v>
      </c>
      <c r="N857" s="18">
        <f>貼り付けシート!E857</f>
        <v>46.374392536746626</v>
      </c>
      <c r="O857" s="18">
        <f>貼り付けシート!F857</f>
        <v>0.92114396868987347</v>
      </c>
      <c r="P857" s="19">
        <f t="shared" si="82"/>
        <v>0.92114396868987347</v>
      </c>
      <c r="Q857" s="19">
        <f t="shared" si="83"/>
        <v>0</v>
      </c>
    </row>
    <row r="858" spans="1:17">
      <c r="A858" s="38">
        <v>41675</v>
      </c>
      <c r="B858" s="49" t="s">
        <v>161</v>
      </c>
      <c r="C858" s="24">
        <f t="shared" si="78"/>
        <v>30.406921776000001</v>
      </c>
      <c r="D858" s="24">
        <f t="shared" si="79"/>
        <v>5.1917784119791817E-2</v>
      </c>
      <c r="E858" s="18">
        <f>IF(G858&gt;=0.3,(バックデータ一覧!$C$10*(バックデータ一覧!$C$12*計算過程!L858+バックデータ一覧!$C$13*LN(計算過程!G858)+バックデータ一覧!$C$14)^バックデータ一覧!$C$11+バックデータ一覧!$E$10*(計算過程!G858/(バックデータ一覧!$E$12*計算過程!L858+バックデータ一覧!$E$13*LN(計算過程!G858)+バックデータ一覧!$E$14))^バックデータ一覧!$E$11)*計算過程!$W$11*10^-3,0)</f>
        <v>0</v>
      </c>
      <c r="F858" s="18">
        <f>IF(G858&lt;0.3,(バックデータ一覧!$C$10*(バックデータ一覧!$C$12*計算過程!L858+バックデータ一覧!$C$13*LN(0.3)+バックデータ一覧!$C$14)^バックデータ一覧!$C$11+バックデータ一覧!$E$10*(0.3/(バックデータ一覧!$E$12*計算過程!L858+バックデータ一覧!$E$13*LN(0.3)+バックデータ一覧!$E$14))^バックデータ一覧!$E$11)*計算過程!$W$11*計算過程!G858/0.3*10^-3,0)</f>
        <v>5.1917784119791817E-2</v>
      </c>
      <c r="G858" s="18">
        <f t="shared" si="80"/>
        <v>1.8070004325370165E-2</v>
      </c>
      <c r="H858" s="18">
        <f t="shared" si="81"/>
        <v>0.54945320801351227</v>
      </c>
      <c r="I858" s="24">
        <v>0</v>
      </c>
      <c r="J858" s="24">
        <v>0</v>
      </c>
      <c r="K858" s="24">
        <v>0</v>
      </c>
      <c r="L858" s="14">
        <f>貼り付けシート!C858</f>
        <v>10</v>
      </c>
      <c r="M858" s="14">
        <f>貼り付けシート!D858</f>
        <v>3.5</v>
      </c>
      <c r="N858" s="18">
        <f>貼り付けシート!E858</f>
        <v>46.133967094953817</v>
      </c>
      <c r="O858" s="18">
        <f>貼り付けシート!F858</f>
        <v>0.54945320801351227</v>
      </c>
      <c r="P858" s="19">
        <f t="shared" si="82"/>
        <v>0.54945320801351227</v>
      </c>
      <c r="Q858" s="19">
        <f t="shared" si="83"/>
        <v>0</v>
      </c>
    </row>
    <row r="859" spans="1:17">
      <c r="A859" s="38">
        <v>41675</v>
      </c>
      <c r="B859" s="49" t="s">
        <v>162</v>
      </c>
      <c r="C859" s="24">
        <f t="shared" si="78"/>
        <v>30.406921776000001</v>
      </c>
      <c r="D859" s="24">
        <f t="shared" si="79"/>
        <v>2.4154042505907324E-2</v>
      </c>
      <c r="E859" s="18">
        <f>IF(G859&gt;=0.3,(バックデータ一覧!$C$10*(バックデータ一覧!$C$12*計算過程!L859+バックデータ一覧!$C$13*LN(計算過程!G859)+バックデータ一覧!$C$14)^バックデータ一覧!$C$11+バックデータ一覧!$E$10*(計算過程!G859/(バックデータ一覧!$E$12*計算過程!L859+バックデータ一覧!$E$13*LN(計算過程!G859)+バックデータ一覧!$E$14))^バックデータ一覧!$E$11)*計算過程!$W$11*10^-3,0)</f>
        <v>0</v>
      </c>
      <c r="F859" s="18">
        <f>IF(G859&lt;0.3,(バックデータ一覧!$C$10*(バックデータ一覧!$C$12*計算過程!L859+バックデータ一覧!$C$13*LN(0.3)+バックデータ一覧!$C$14)^バックデータ一覧!$C$11+バックデータ一覧!$E$10*(0.3/(バックデータ一覧!$E$12*計算過程!L859+バックデータ一覧!$E$13*LN(0.3)+バックデータ一覧!$E$14))^バックデータ一覧!$E$11)*計算過程!$W$11*計算過程!G859/0.3*10^-3,0)</f>
        <v>2.4154042505907324E-2</v>
      </c>
      <c r="G859" s="18">
        <f t="shared" si="80"/>
        <v>8.6275016572902267E-3</v>
      </c>
      <c r="H859" s="18">
        <f t="shared" si="81"/>
        <v>0.26233576801553427</v>
      </c>
      <c r="I859" s="24">
        <v>0</v>
      </c>
      <c r="J859" s="24">
        <v>0</v>
      </c>
      <c r="K859" s="24">
        <v>0</v>
      </c>
      <c r="L859" s="14">
        <f>貼り付けシート!C859</f>
        <v>10.7</v>
      </c>
      <c r="M859" s="14">
        <f>貼り付けシート!D859</f>
        <v>3.7</v>
      </c>
      <c r="N859" s="18">
        <f>貼り付けシート!E859</f>
        <v>46.526774961601923</v>
      </c>
      <c r="O859" s="18">
        <f>貼り付けシート!F859</f>
        <v>0.26233576801553427</v>
      </c>
      <c r="P859" s="19">
        <f t="shared" si="82"/>
        <v>0.26233576801553427</v>
      </c>
      <c r="Q859" s="19">
        <f t="shared" si="83"/>
        <v>0</v>
      </c>
    </row>
    <row r="860" spans="1:17">
      <c r="A860" s="38">
        <v>41675</v>
      </c>
      <c r="B860" s="49" t="s">
        <v>163</v>
      </c>
      <c r="C860" s="24">
        <f t="shared" si="78"/>
        <v>30.406921776000001</v>
      </c>
      <c r="D860" s="24">
        <f t="shared" si="79"/>
        <v>1.9979306814717122E-2</v>
      </c>
      <c r="E860" s="18">
        <f>IF(G860&gt;=0.3,(バックデータ一覧!$C$10*(バックデータ一覧!$C$12*計算過程!L860+バックデータ一覧!$C$13*LN(計算過程!G860)+バックデータ一覧!$C$14)^バックデータ一覧!$C$11+バックデータ一覧!$E$10*(計算過程!G860/(バックデータ一覧!$E$12*計算過程!L860+バックデータ一覧!$E$13*LN(計算過程!G860)+バックデータ一覧!$E$14))^バックデータ一覧!$E$11)*計算過程!$W$11*10^-3,0)</f>
        <v>0</v>
      </c>
      <c r="F860" s="18">
        <f>IF(G860&lt;0.3,(バックデータ一覧!$C$10*(バックデータ一覧!$C$12*計算過程!L860+バックデータ一覧!$C$13*LN(0.3)+バックデータ一覧!$C$14)^バックデータ一覧!$C$11+バックデータ一覧!$E$10*(0.3/(バックデータ一覧!$E$12*計算過程!L860+バックデータ一覧!$E$13*LN(0.3)+バックデータ一覧!$E$14))^バックデータ一覧!$E$11)*計算過程!$W$11*計算過程!G860/0.3*10^-3,0)</f>
        <v>1.9979306814717122E-2</v>
      </c>
      <c r="G860" s="18">
        <f t="shared" si="80"/>
        <v>7.2167650983328618E-3</v>
      </c>
      <c r="H860" s="18">
        <f t="shared" si="81"/>
        <v>0.21943961182077429</v>
      </c>
      <c r="I860" s="24">
        <v>0</v>
      </c>
      <c r="J860" s="24">
        <v>0</v>
      </c>
      <c r="K860" s="24">
        <v>0</v>
      </c>
      <c r="L860" s="14">
        <f>貼り付けシート!C860</f>
        <v>11</v>
      </c>
      <c r="M860" s="14">
        <f>貼り付けシート!D860</f>
        <v>4</v>
      </c>
      <c r="N860" s="18">
        <f>貼り付けシート!E860</f>
        <v>49.281301394765734</v>
      </c>
      <c r="O860" s="18">
        <f>貼り付けシート!F860</f>
        <v>0.21943961182077429</v>
      </c>
      <c r="P860" s="19">
        <f t="shared" si="82"/>
        <v>0.21943961182077429</v>
      </c>
      <c r="Q860" s="19">
        <f t="shared" si="83"/>
        <v>0</v>
      </c>
    </row>
    <row r="861" spans="1:17">
      <c r="A861" s="38">
        <v>41675</v>
      </c>
      <c r="B861" s="49" t="s">
        <v>164</v>
      </c>
      <c r="C861" s="24">
        <f t="shared" si="78"/>
        <v>30.406921776000001</v>
      </c>
      <c r="D861" s="24">
        <f t="shared" si="79"/>
        <v>1.332364868377984E-2</v>
      </c>
      <c r="E861" s="18">
        <f>IF(G861&gt;=0.3,(バックデータ一覧!$C$10*(バックデータ一覧!$C$12*計算過程!L861+バックデータ一覧!$C$13*LN(計算過程!G861)+バックデータ一覧!$C$14)^バックデータ一覧!$C$11+バックデータ一覧!$E$10*(計算過程!G861/(バックデータ一覧!$E$12*計算過程!L861+バックデータ一覧!$E$13*LN(計算過程!G861)+バックデータ一覧!$E$14))^バックデータ一覧!$E$11)*計算過程!$W$11*10^-3,0)</f>
        <v>0</v>
      </c>
      <c r="F861" s="18">
        <f>IF(G861&lt;0.3,(バックデータ一覧!$C$10*(バックデータ一覧!$C$12*計算過程!L861+バックデータ一覧!$C$13*LN(0.3)+バックデータ一覧!$C$14)^バックデータ一覧!$C$11+バックデータ一覧!$E$10*(0.3/(バックデータ一覧!$E$12*計算過程!L861+バックデータ一覧!$E$13*LN(0.3)+バックデータ一覧!$E$14))^バックデータ一覧!$E$11)*計算過程!$W$11*計算過程!G861/0.3*10^-3,0)</f>
        <v>1.332364868377984E-2</v>
      </c>
      <c r="G861" s="18">
        <f t="shared" si="80"/>
        <v>4.7590295112029469E-3</v>
      </c>
      <c r="H861" s="18">
        <f t="shared" si="81"/>
        <v>0.14470743807682351</v>
      </c>
      <c r="I861" s="24">
        <v>0</v>
      </c>
      <c r="J861" s="24">
        <v>0</v>
      </c>
      <c r="K861" s="24">
        <v>0</v>
      </c>
      <c r="L861" s="14">
        <f>貼り付けシート!C861</f>
        <v>10.7</v>
      </c>
      <c r="M861" s="14">
        <f>貼り付けシート!D861</f>
        <v>4.3</v>
      </c>
      <c r="N861" s="18">
        <f>貼り付けシート!E861</f>
        <v>54.019856342888787</v>
      </c>
      <c r="O861" s="18">
        <f>貼り付けシート!F861</f>
        <v>0.14470743807682351</v>
      </c>
      <c r="P861" s="19">
        <f t="shared" si="82"/>
        <v>0.14470743807682351</v>
      </c>
      <c r="Q861" s="19">
        <f t="shared" si="83"/>
        <v>0</v>
      </c>
    </row>
    <row r="862" spans="1:17">
      <c r="A862" s="38">
        <v>41675</v>
      </c>
      <c r="B862" s="49" t="s">
        <v>165</v>
      </c>
      <c r="C862" s="24">
        <f t="shared" si="78"/>
        <v>30.406921776000001</v>
      </c>
      <c r="D862" s="24">
        <f t="shared" si="79"/>
        <v>2.7379466535598401E-2</v>
      </c>
      <c r="E862" s="18">
        <f>IF(G862&gt;=0.3,(バックデータ一覧!$C$10*(バックデータ一覧!$C$12*計算過程!L862+バックデータ一覧!$C$13*LN(計算過程!G862)+バックデータ一覧!$C$14)^バックデータ一覧!$C$11+バックデータ一覧!$E$10*(計算過程!G862/(バックデータ一覧!$E$12*計算過程!L862+バックデータ一覧!$E$13*LN(計算過程!G862)+バックデータ一覧!$E$14))^バックデータ一覧!$E$11)*計算過程!$W$11*10^-3,0)</f>
        <v>0</v>
      </c>
      <c r="F862" s="18">
        <f>IF(G862&lt;0.3,(バックデータ一覧!$C$10*(バックデータ一覧!$C$12*計算過程!L862+バックデータ一覧!$C$13*LN(0.3)+バックデータ一覧!$C$14)^バックデータ一覧!$C$11+バックデータ一覧!$E$10*(0.3/(バックデータ一覧!$E$12*計算過程!L862+バックデータ一覧!$E$13*LN(0.3)+バックデータ一覧!$E$14))^バックデータ一覧!$E$11)*計算過程!$W$11*計算過程!G862/0.3*10^-3,0)</f>
        <v>2.7379466535598401E-2</v>
      </c>
      <c r="G862" s="18">
        <f t="shared" si="80"/>
        <v>9.6711896038742425E-3</v>
      </c>
      <c r="H862" s="18">
        <f t="shared" si="81"/>
        <v>0.29407110576586853</v>
      </c>
      <c r="I862" s="24">
        <v>0</v>
      </c>
      <c r="J862" s="24">
        <v>0</v>
      </c>
      <c r="K862" s="24">
        <v>0</v>
      </c>
      <c r="L862" s="14">
        <f>貼り付けシート!C862</f>
        <v>10.4</v>
      </c>
      <c r="M862" s="14">
        <f>貼り付けシート!D862</f>
        <v>4.5999999999999996</v>
      </c>
      <c r="N862" s="18">
        <f>貼り付けシート!E862</f>
        <v>58.92863797439076</v>
      </c>
      <c r="O862" s="18">
        <f>貼り付けシート!F862</f>
        <v>0.29407110576586853</v>
      </c>
      <c r="P862" s="19">
        <f t="shared" si="82"/>
        <v>0.29407110576586853</v>
      </c>
      <c r="Q862" s="19">
        <f t="shared" si="83"/>
        <v>0</v>
      </c>
    </row>
    <row r="863" spans="1:17">
      <c r="A863" s="38">
        <v>41675</v>
      </c>
      <c r="B863" s="49" t="s">
        <v>166</v>
      </c>
      <c r="C863" s="24">
        <f t="shared" si="78"/>
        <v>30.406921776000001</v>
      </c>
      <c r="D863" s="24">
        <f t="shared" si="79"/>
        <v>3.8268836415723706E-2</v>
      </c>
      <c r="E863" s="18">
        <f>IF(G863&gt;=0.3,(バックデータ一覧!$C$10*(バックデータ一覧!$C$12*計算過程!L863+バックデータ一覧!$C$13*LN(計算過程!G863)+バックデータ一覧!$C$14)^バックデータ一覧!$C$11+バックデータ一覧!$E$10*(計算過程!G863/(バックデータ一覧!$E$12*計算過程!L863+バックデータ一覧!$E$13*LN(計算過程!G863)+バックデータ一覧!$E$14))^バックデータ一覧!$E$11)*計算過程!$W$11*10^-3,0)</f>
        <v>0</v>
      </c>
      <c r="F863" s="18">
        <f>IF(G863&lt;0.3,(バックデータ一覧!$C$10*(バックデータ一覧!$C$12*計算過程!L863+バックデータ一覧!$C$13*LN(0.3)+バックデータ一覧!$C$14)^バックデータ一覧!$C$11+バックデータ一覧!$E$10*(0.3/(バックデータ一覧!$E$12*計算過程!L863+バックデータ一覧!$E$13*LN(0.3)+バックデータ一覧!$E$14))^バックデータ一覧!$E$11)*計算過程!$W$11*計算過程!G863/0.3*10^-3,0)</f>
        <v>3.8268836415723706E-2</v>
      </c>
      <c r="G863" s="18">
        <f t="shared" si="80"/>
        <v>1.3125648389759728E-2</v>
      </c>
      <c r="H863" s="18">
        <f t="shared" si="81"/>
        <v>0.3991105638467044</v>
      </c>
      <c r="I863" s="24">
        <v>0</v>
      </c>
      <c r="J863" s="24">
        <v>0</v>
      </c>
      <c r="K863" s="24">
        <v>0</v>
      </c>
      <c r="L863" s="14">
        <f>貼り付けシート!C863</f>
        <v>9.6</v>
      </c>
      <c r="M863" s="14">
        <f>貼り付けシート!D863</f>
        <v>4.9000000000000004</v>
      </c>
      <c r="N863" s="18">
        <f>貼り付けシート!E863</f>
        <v>66.196662519185395</v>
      </c>
      <c r="O863" s="18">
        <f>貼り付けシート!F863</f>
        <v>0.3991105638467044</v>
      </c>
      <c r="P863" s="19">
        <f t="shared" si="82"/>
        <v>0.3991105638467044</v>
      </c>
      <c r="Q863" s="19">
        <f t="shared" si="83"/>
        <v>0</v>
      </c>
    </row>
    <row r="864" spans="1:17">
      <c r="A864" s="38">
        <v>41675</v>
      </c>
      <c r="B864" s="49" t="s">
        <v>167</v>
      </c>
      <c r="C864" s="24">
        <f t="shared" si="78"/>
        <v>30.406921776000001</v>
      </c>
      <c r="D864" s="24">
        <f t="shared" si="79"/>
        <v>8.1596192977316268E-2</v>
      </c>
      <c r="E864" s="18">
        <f>IF(G864&gt;=0.3,(バックデータ一覧!$C$10*(バックデータ一覧!$C$12*計算過程!L864+バックデータ一覧!$C$13*LN(計算過程!G864)+バックデータ一覧!$C$14)^バックデータ一覧!$C$11+バックデータ一覧!$E$10*(計算過程!G864/(バックデータ一覧!$E$12*計算過程!L864+バックデータ一覧!$E$13*LN(計算過程!G864)+バックデータ一覧!$E$14))^バックデータ一覧!$E$11)*計算過程!$W$11*10^-3,0)</f>
        <v>0</v>
      </c>
      <c r="F864" s="18">
        <f>IF(G864&lt;0.3,(バックデータ一覧!$C$10*(バックデータ一覧!$C$12*計算過程!L864+バックデータ一覧!$C$13*LN(0.3)+バックデータ一覧!$C$14)^バックデータ一覧!$C$11+バックデータ一覧!$E$10*(0.3/(バックデータ一覧!$E$12*計算過程!L864+バックデータ一覧!$E$13*LN(0.3)+バックデータ一覧!$E$14))^バックデータ一覧!$E$11)*計算過程!$W$11*計算過程!G864/0.3*10^-3,0)</f>
        <v>8.1596192977316268E-2</v>
      </c>
      <c r="G864" s="18">
        <f t="shared" si="80"/>
        <v>2.6048588537651827E-2</v>
      </c>
      <c r="H864" s="18">
        <f t="shared" si="81"/>
        <v>0.7920573940395893</v>
      </c>
      <c r="I864" s="24">
        <v>0</v>
      </c>
      <c r="J864" s="24">
        <v>0</v>
      </c>
      <c r="K864" s="24">
        <v>0</v>
      </c>
      <c r="L864" s="14">
        <f>貼り付けシート!C864</f>
        <v>7.6</v>
      </c>
      <c r="M864" s="14">
        <f>貼り付けシート!D864</f>
        <v>4.7</v>
      </c>
      <c r="N864" s="18">
        <f>貼り付けシート!E864</f>
        <v>72.732724122136077</v>
      </c>
      <c r="O864" s="18">
        <f>貼り付けシート!F864</f>
        <v>0.7920573940395893</v>
      </c>
      <c r="P864" s="19">
        <f t="shared" si="82"/>
        <v>0.7920573940395893</v>
      </c>
      <c r="Q864" s="19">
        <f t="shared" si="83"/>
        <v>0</v>
      </c>
    </row>
    <row r="865" spans="1:17">
      <c r="A865" s="38">
        <v>41675</v>
      </c>
      <c r="B865" s="49" t="s">
        <v>168</v>
      </c>
      <c r="C865" s="24">
        <f t="shared" si="78"/>
        <v>30.406921776000001</v>
      </c>
      <c r="D865" s="24">
        <f t="shared" si="79"/>
        <v>0.35326201705386001</v>
      </c>
      <c r="E865" s="18">
        <f>IF(G865&gt;=0.3,(バックデータ一覧!$C$10*(バックデータ一覧!$C$12*計算過程!L865+バックデータ一覧!$C$13*LN(計算過程!G865)+バックデータ一覧!$C$14)^バックデータ一覧!$C$11+バックデータ一覧!$E$10*(計算過程!G865/(バックデータ一覧!$E$12*計算過程!L865+バックデータ一覧!$E$13*LN(計算過程!G865)+バックデータ一覧!$E$14))^バックデータ一覧!$E$11)*計算過程!$W$11*10^-3,0)</f>
        <v>0</v>
      </c>
      <c r="F865" s="18">
        <f>IF(G865&lt;0.3,(バックデータ一覧!$C$10*(バックデータ一覧!$C$12*計算過程!L865+バックデータ一覧!$C$13*LN(0.3)+バックデータ一覧!$C$14)^バックデータ一覧!$C$11+バックデータ一覧!$E$10*(0.3/(バックデータ一覧!$E$12*計算過程!L865+バックデータ一覧!$E$13*LN(0.3)+バックデータ一覧!$E$14))^バックデータ一覧!$E$11)*計算過程!$W$11*計算過程!G865/0.3*10^-3,0)</f>
        <v>0.35326201705386001</v>
      </c>
      <c r="G865" s="18">
        <f t="shared" si="80"/>
        <v>0.10703952578466223</v>
      </c>
      <c r="H865" s="18">
        <f t="shared" si="81"/>
        <v>3.2547424874743598</v>
      </c>
      <c r="I865" s="24">
        <v>0</v>
      </c>
      <c r="J865" s="24">
        <v>0</v>
      </c>
      <c r="K865" s="24">
        <v>0</v>
      </c>
      <c r="L865" s="14">
        <f>貼り付けシート!C865</f>
        <v>6.1</v>
      </c>
      <c r="M865" s="14">
        <f>貼り付けシート!D865</f>
        <v>4.5</v>
      </c>
      <c r="N865" s="18">
        <f>貼り付けシート!E865</f>
        <v>77.22309584585031</v>
      </c>
      <c r="O865" s="18">
        <f>貼り付けシート!F865</f>
        <v>3.2547424874743598</v>
      </c>
      <c r="P865" s="19">
        <f t="shared" si="82"/>
        <v>3.2547424874743598</v>
      </c>
      <c r="Q865" s="19">
        <f t="shared" si="83"/>
        <v>0</v>
      </c>
    </row>
    <row r="866" spans="1:17">
      <c r="A866" s="38">
        <v>41675</v>
      </c>
      <c r="B866" s="49" t="s">
        <v>169</v>
      </c>
      <c r="C866" s="24">
        <f t="shared" si="78"/>
        <v>30.406921776000001</v>
      </c>
      <c r="D866" s="24">
        <f t="shared" si="79"/>
        <v>0.7617292923323179</v>
      </c>
      <c r="E866" s="18">
        <f>IF(G866&gt;=0.3,(バックデータ一覧!$C$10*(バックデータ一覧!$C$12*計算過程!L866+バックデータ一覧!$C$13*LN(計算過程!G866)+バックデータ一覧!$C$14)^バックデータ一覧!$C$11+バックデータ一覧!$E$10*(計算過程!G866/(バックデータ一覧!$E$12*計算過程!L866+バックデータ一覧!$E$13*LN(計算過程!G866)+バックデータ一覧!$E$14))^バックデータ一覧!$E$11)*計算過程!$W$11*10^-3,0)</f>
        <v>0</v>
      </c>
      <c r="F866" s="18">
        <f>IF(G866&lt;0.3,(バックデータ一覧!$C$10*(バックデータ一覧!$C$12*計算過程!L866+バックデータ一覧!$C$13*LN(0.3)+バックデータ一覧!$C$14)^バックデータ一覧!$C$11+バックデータ一覧!$E$10*(0.3/(バックデータ一覧!$E$12*計算過程!L866+バックデータ一覧!$E$13*LN(0.3)+バックデータ一覧!$E$14))^バックデータ一覧!$E$11)*計算過程!$W$11*計算過程!G866/0.3*10^-3,0)</f>
        <v>0.7617292923323179</v>
      </c>
      <c r="G866" s="18">
        <f t="shared" si="80"/>
        <v>0.23160127494497751</v>
      </c>
      <c r="H866" s="18">
        <f t="shared" si="81"/>
        <v>7.0422818504737998</v>
      </c>
      <c r="I866" s="24">
        <v>0</v>
      </c>
      <c r="J866" s="24">
        <v>0</v>
      </c>
      <c r="K866" s="24">
        <v>0</v>
      </c>
      <c r="L866" s="14">
        <f>貼り付けシート!C866</f>
        <v>6.2</v>
      </c>
      <c r="M866" s="14">
        <f>貼り付けシート!D866</f>
        <v>4.3</v>
      </c>
      <c r="N866" s="18">
        <f>貼り付けシート!E866</f>
        <v>73.306197075912976</v>
      </c>
      <c r="O866" s="18">
        <f>貼り付けシート!F866</f>
        <v>7.0422818504737998</v>
      </c>
      <c r="P866" s="19">
        <f t="shared" si="82"/>
        <v>7.0422818504737998</v>
      </c>
      <c r="Q866" s="19">
        <f t="shared" si="83"/>
        <v>0</v>
      </c>
    </row>
    <row r="867" spans="1:17">
      <c r="A867" s="38">
        <v>41675</v>
      </c>
      <c r="B867" s="49" t="s">
        <v>170</v>
      </c>
      <c r="C867" s="24">
        <f t="shared" si="78"/>
        <v>30.406921776000001</v>
      </c>
      <c r="D867" s="24">
        <f t="shared" si="79"/>
        <v>1.037231154095466</v>
      </c>
      <c r="E867" s="18">
        <f>IF(G867&gt;=0.3,(バックデータ一覧!$C$10*(バックデータ一覧!$C$12*計算過程!L867+バックデータ一覧!$C$13*LN(計算過程!G867)+バックデータ一覧!$C$14)^バックデータ一覧!$C$11+バックデータ一覧!$E$10*(計算過程!G867/(バックデータ一覧!$E$12*計算過程!L867+バックデータ一覧!$E$13*LN(計算過程!G867)+バックデータ一覧!$E$14))^バックデータ一覧!$E$11)*計算過程!$W$11*10^-3,0)</f>
        <v>0</v>
      </c>
      <c r="F867" s="18">
        <f>IF(G867&lt;0.3,(バックデータ一覧!$C$10*(バックデータ一覧!$C$12*計算過程!L867+バックデータ一覧!$C$13*LN(0.3)+バックデータ一覧!$C$14)^バックデータ一覧!$C$11+バックデータ一覧!$E$10*(0.3/(バックデータ一覧!$E$12*計算過程!L867+バックデータ一覧!$E$13*LN(0.3)+バックデータ一覧!$E$14))^バックデータ一覧!$E$11)*計算過程!$W$11*計算過程!G867/0.3*10^-3,0)</f>
        <v>1.037231154095466</v>
      </c>
      <c r="G867" s="18">
        <f t="shared" si="80"/>
        <v>0.29969732745396543</v>
      </c>
      <c r="H867" s="18">
        <f t="shared" si="81"/>
        <v>9.1128731923689852</v>
      </c>
      <c r="I867" s="24">
        <v>0</v>
      </c>
      <c r="J867" s="24">
        <v>0</v>
      </c>
      <c r="K867" s="24">
        <v>0</v>
      </c>
      <c r="L867" s="14">
        <f>貼り付けシート!C867</f>
        <v>4.7</v>
      </c>
      <c r="M867" s="14">
        <f>貼り付けシート!D867</f>
        <v>4.0999999999999996</v>
      </c>
      <c r="N867" s="18">
        <f>貼り付けシート!E867</f>
        <v>77.600975146625686</v>
      </c>
      <c r="O867" s="18">
        <f>貼り付けシート!F867</f>
        <v>9.1128731923689852</v>
      </c>
      <c r="P867" s="19">
        <f t="shared" si="82"/>
        <v>9.1128731923689852</v>
      </c>
      <c r="Q867" s="19">
        <f t="shared" si="83"/>
        <v>0</v>
      </c>
    </row>
    <row r="868" spans="1:17">
      <c r="A868" s="38">
        <v>41675</v>
      </c>
      <c r="B868" s="49" t="s">
        <v>171</v>
      </c>
      <c r="C868" s="24">
        <f t="shared" si="78"/>
        <v>30.406921776000001</v>
      </c>
      <c r="D868" s="24">
        <f t="shared" si="79"/>
        <v>1.4312792411257131</v>
      </c>
      <c r="E868" s="18">
        <f>IF(G868&gt;=0.3,(バックデータ一覧!$C$10*(バックデータ一覧!$C$12*計算過程!L868+バックデータ一覧!$C$13*LN(計算過程!G868)+バックデータ一覧!$C$14)^バックデータ一覧!$C$11+バックデータ一覧!$E$10*(計算過程!G868/(バックデータ一覧!$E$12*計算過程!L868+バックデータ一覧!$E$13*LN(計算過程!G868)+バックデータ一覧!$E$14))^バックデータ一覧!$E$11)*計算過程!$W$11*10^-3,0)</f>
        <v>1.4312792411257131</v>
      </c>
      <c r="F868" s="18">
        <f>IF(G868&lt;0.3,(バックデータ一覧!$C$10*(バックデータ一覧!$C$12*計算過程!L868+バックデータ一覧!$C$13*LN(0.3)+バックデータ一覧!$C$14)^バックデータ一覧!$C$11+バックデータ一覧!$E$10*(0.3/(バックデータ一覧!$E$12*計算過程!L868+バックデータ一覧!$E$13*LN(0.3)+バックデータ一覧!$E$14))^バックデータ一覧!$E$11)*計算過程!$W$11*計算過程!G868/0.3*10^-3,0)</f>
        <v>0</v>
      </c>
      <c r="G868" s="18">
        <f t="shared" si="80"/>
        <v>0.43412811605391921</v>
      </c>
      <c r="H868" s="18">
        <f t="shared" si="81"/>
        <v>13.200499665613771</v>
      </c>
      <c r="I868" s="24">
        <v>0</v>
      </c>
      <c r="J868" s="24">
        <v>0</v>
      </c>
      <c r="K868" s="24">
        <v>0</v>
      </c>
      <c r="L868" s="14">
        <f>貼り付けシート!C868</f>
        <v>4.7</v>
      </c>
      <c r="M868" s="14">
        <f>貼り付けシート!D868</f>
        <v>3.9</v>
      </c>
      <c r="N868" s="18">
        <f>貼り付けシート!E868</f>
        <v>73.839148739290223</v>
      </c>
      <c r="O868" s="18">
        <f>貼り付けシート!F868</f>
        <v>13.200499665613771</v>
      </c>
      <c r="P868" s="19">
        <f t="shared" si="82"/>
        <v>13.200499665613771</v>
      </c>
      <c r="Q868" s="19">
        <f t="shared" si="83"/>
        <v>0</v>
      </c>
    </row>
    <row r="869" spans="1:17">
      <c r="A869" s="38">
        <v>41675</v>
      </c>
      <c r="B869" s="49" t="s">
        <v>172</v>
      </c>
      <c r="C869" s="24">
        <f t="shared" si="78"/>
        <v>30.406921776000001</v>
      </c>
      <c r="D869" s="24">
        <f t="shared" si="79"/>
        <v>1.4710571512926123</v>
      </c>
      <c r="E869" s="18">
        <f>IF(G869&gt;=0.3,(バックデータ一覧!$C$10*(バックデータ一覧!$C$12*計算過程!L869+バックデータ一覧!$C$13*LN(計算過程!G869)+バックデータ一覧!$C$14)^バックデータ一覧!$C$11+バックデータ一覧!$E$10*(計算過程!G869/(バックデータ一覧!$E$12*計算過程!L869+バックデータ一覧!$E$13*LN(計算過程!G869)+バックデータ一覧!$E$14))^バックデータ一覧!$E$11)*計算過程!$W$11*10^-3,0)</f>
        <v>1.4710571512926123</v>
      </c>
      <c r="F869" s="18">
        <f>IF(G869&lt;0.3,(バックデータ一覧!$C$10*(バックデータ一覧!$C$12*計算過程!L869+バックデータ一覧!$C$13*LN(0.3)+バックデータ一覧!$C$14)^バックデータ一覧!$C$11+バックデータ一覧!$E$10*(0.3/(バックデータ一覧!$E$12*計算過程!L869+バックデータ一覧!$E$13*LN(0.3)+バックデータ一覧!$E$14))^バックデータ一覧!$E$11)*計算過程!$W$11*計算過程!G869/0.3*10^-3,0)</f>
        <v>0</v>
      </c>
      <c r="G869" s="18">
        <f t="shared" si="80"/>
        <v>0.43521156971538205</v>
      </c>
      <c r="H869" s="18">
        <f t="shared" si="81"/>
        <v>13.233444156345794</v>
      </c>
      <c r="I869" s="24">
        <v>0</v>
      </c>
      <c r="J869" s="24">
        <v>0</v>
      </c>
      <c r="K869" s="24">
        <v>0</v>
      </c>
      <c r="L869" s="14">
        <f>貼り付けシート!C869</f>
        <v>3.8</v>
      </c>
      <c r="M869" s="14">
        <f>貼り付けシート!D869</f>
        <v>3.7</v>
      </c>
      <c r="N869" s="18">
        <f>貼り付けシート!E869</f>
        <v>74.643349548230773</v>
      </c>
      <c r="O869" s="18">
        <f>貼り付けシート!F869</f>
        <v>13.233444156345794</v>
      </c>
      <c r="P869" s="19">
        <f t="shared" si="82"/>
        <v>13.233444156345794</v>
      </c>
      <c r="Q869" s="19">
        <f t="shared" si="83"/>
        <v>0</v>
      </c>
    </row>
    <row r="870" spans="1:17">
      <c r="A870" s="38">
        <v>41676</v>
      </c>
      <c r="B870" s="49" t="s">
        <v>149</v>
      </c>
      <c r="C870" s="24">
        <f t="shared" si="78"/>
        <v>30.406921776000001</v>
      </c>
      <c r="D870" s="24">
        <f t="shared" si="79"/>
        <v>1.602416822995258</v>
      </c>
      <c r="E870" s="18">
        <f>IF(G870&gt;=0.3,(バックデータ一覧!$C$10*(バックデータ一覧!$C$12*計算過程!L870+バックデータ一覧!$C$13*LN(計算過程!G870)+バックデータ一覧!$C$14)^バックデータ一覧!$C$11+バックデータ一覧!$E$10*(計算過程!G870/(バックデータ一覧!$E$12*計算過程!L870+バックデータ一覧!$E$13*LN(計算過程!G870)+バックデータ一覧!$E$14))^バックデータ一覧!$E$11)*計算過程!$W$11*10^-3,0)</f>
        <v>1.602416822995258</v>
      </c>
      <c r="F870" s="18">
        <f>IF(G870&lt;0.3,(バックデータ一覧!$C$10*(バックデータ一覧!$C$12*計算過程!L870+バックデータ一覧!$C$13*LN(0.3)+バックデータ一覧!$C$14)^バックデータ一覧!$C$11+バックデータ一覧!$E$10*(0.3/(バックデータ一覧!$E$12*計算過程!L870+バックデータ一覧!$E$13*LN(0.3)+バックデータ一覧!$E$14))^バックデータ一覧!$E$11)*計算過程!$W$11*計算過程!G870/0.3*10^-3,0)</f>
        <v>0</v>
      </c>
      <c r="G870" s="18">
        <f t="shared" si="80"/>
        <v>0.47374207452695949</v>
      </c>
      <c r="H870" s="18">
        <f t="shared" si="81"/>
        <v>14.40503820214122</v>
      </c>
      <c r="I870" s="24">
        <v>0</v>
      </c>
      <c r="J870" s="24">
        <v>0</v>
      </c>
      <c r="K870" s="24">
        <v>0</v>
      </c>
      <c r="L870" s="14">
        <f>貼り付けシート!C870</f>
        <v>3.1</v>
      </c>
      <c r="M870" s="14">
        <f>貼り付けシート!D870</f>
        <v>3.6</v>
      </c>
      <c r="N870" s="18">
        <f>貼り付けシート!E870</f>
        <v>76.31917574966522</v>
      </c>
      <c r="O870" s="18">
        <f>貼り付けシート!F870</f>
        <v>14.40503820214122</v>
      </c>
      <c r="P870" s="19">
        <f t="shared" si="82"/>
        <v>14.40503820214122</v>
      </c>
      <c r="Q870" s="19">
        <f t="shared" si="83"/>
        <v>0</v>
      </c>
    </row>
    <row r="871" spans="1:17">
      <c r="A871" s="38">
        <v>41676</v>
      </c>
      <c r="B871" s="49" t="s">
        <v>150</v>
      </c>
      <c r="C871" s="24">
        <f t="shared" si="78"/>
        <v>30.406921776000001</v>
      </c>
      <c r="D871" s="24">
        <f t="shared" si="79"/>
        <v>1.6493144091830318</v>
      </c>
      <c r="E871" s="18">
        <f>IF(G871&gt;=0.3,(バックデータ一覧!$C$10*(バックデータ一覧!$C$12*計算過程!L871+バックデータ一覧!$C$13*LN(計算過程!G871)+バックデータ一覧!$C$14)^バックデータ一覧!$C$11+バックデータ一覧!$E$10*(計算過程!G871/(バックデータ一覧!$E$12*計算過程!L871+バックデータ一覧!$E$13*LN(計算過程!G871)+バックデータ一覧!$E$14))^バックデータ一覧!$E$11)*計算過程!$W$11*10^-3,0)</f>
        <v>1.6493144091830318</v>
      </c>
      <c r="F871" s="18">
        <f>IF(G871&lt;0.3,(バックデータ一覧!$C$10*(バックデータ一覧!$C$12*計算過程!L871+バックデータ一覧!$C$13*LN(0.3)+バックデータ一覧!$C$14)^バックデータ一覧!$C$11+バックデータ一覧!$E$10*(0.3/(バックデータ一覧!$E$12*計算過程!L871+バックデータ一覧!$E$13*LN(0.3)+バックデータ一覧!$E$14))^バックデータ一覧!$E$11)*計算過程!$W$11*計算過程!G871/0.3*10^-3,0)</f>
        <v>0</v>
      </c>
      <c r="G871" s="18">
        <f t="shared" si="80"/>
        <v>0.49202252540283259</v>
      </c>
      <c r="H871" s="18">
        <f t="shared" si="81"/>
        <v>14.960890441953904</v>
      </c>
      <c r="I871" s="24">
        <v>0</v>
      </c>
      <c r="J871" s="24">
        <v>0</v>
      </c>
      <c r="K871" s="24">
        <v>0</v>
      </c>
      <c r="L871" s="14">
        <f>貼り付けシート!C871</f>
        <v>3.1</v>
      </c>
      <c r="M871" s="14">
        <f>貼り付けシート!D871</f>
        <v>3.5</v>
      </c>
      <c r="N871" s="18">
        <f>貼り付けシート!E871</f>
        <v>74.211061027385625</v>
      </c>
      <c r="O871" s="18">
        <f>貼り付けシート!F871</f>
        <v>14.960890441953904</v>
      </c>
      <c r="P871" s="19">
        <f t="shared" si="82"/>
        <v>14.960890441953904</v>
      </c>
      <c r="Q871" s="19">
        <f t="shared" si="83"/>
        <v>0</v>
      </c>
    </row>
    <row r="872" spans="1:17">
      <c r="A872" s="38">
        <v>41676</v>
      </c>
      <c r="B872" s="49" t="s">
        <v>151</v>
      </c>
      <c r="C872" s="24">
        <f t="shared" si="78"/>
        <v>30.406921776000001</v>
      </c>
      <c r="D872" s="24">
        <f t="shared" si="79"/>
        <v>1.6922594972817944</v>
      </c>
      <c r="E872" s="18">
        <f>IF(G872&gt;=0.3,(バックデータ一覧!$C$10*(バックデータ一覧!$C$12*計算過程!L872+バックデータ一覧!$C$13*LN(計算過程!G872)+バックデータ一覧!$C$14)^バックデータ一覧!$C$11+バックデータ一覧!$E$10*(計算過程!G872/(バックデータ一覧!$E$12*計算過程!L872+バックデータ一覧!$E$13*LN(計算過程!G872)+バックデータ一覧!$E$14))^バックデータ一覧!$E$11)*計算過程!$W$11*10^-3,0)</f>
        <v>1.6922594972817944</v>
      </c>
      <c r="F872" s="18">
        <f>IF(G872&lt;0.3,(バックデータ一覧!$C$10*(バックデータ一覧!$C$12*計算過程!L872+バックデータ一覧!$C$13*LN(0.3)+バックデータ一覧!$C$14)^バックデータ一覧!$C$11+バックデータ一覧!$E$10*(0.3/(バックデータ一覧!$E$12*計算過程!L872+バックデータ一覧!$E$13*LN(0.3)+バックデータ一覧!$E$14))^バックデータ一覧!$E$11)*計算過程!$W$11*計算過程!G872/0.3*10^-3,0)</f>
        <v>0</v>
      </c>
      <c r="G872" s="18">
        <f t="shared" si="80"/>
        <v>0.5055773819434044</v>
      </c>
      <c r="H872" s="18">
        <f t="shared" si="81"/>
        <v>15.373051904467975</v>
      </c>
      <c r="I872" s="24">
        <v>0</v>
      </c>
      <c r="J872" s="24">
        <v>0</v>
      </c>
      <c r="K872" s="24">
        <v>0</v>
      </c>
      <c r="L872" s="14">
        <f>貼り付けシート!C872</f>
        <v>2.9</v>
      </c>
      <c r="M872" s="14">
        <f>貼り付けシート!D872</f>
        <v>3.4</v>
      </c>
      <c r="N872" s="18">
        <f>貼り付けシート!E872</f>
        <v>73.131825056036277</v>
      </c>
      <c r="O872" s="18">
        <f>貼り付けシート!F872</f>
        <v>15.373051904467975</v>
      </c>
      <c r="P872" s="19">
        <f t="shared" si="82"/>
        <v>15.373051904467975</v>
      </c>
      <c r="Q872" s="19">
        <f t="shared" si="83"/>
        <v>0</v>
      </c>
    </row>
    <row r="873" spans="1:17">
      <c r="A873" s="38">
        <v>41676</v>
      </c>
      <c r="B873" s="49" t="s">
        <v>152</v>
      </c>
      <c r="C873" s="24">
        <f t="shared" si="78"/>
        <v>30.406921776000001</v>
      </c>
      <c r="D873" s="24">
        <f t="shared" si="79"/>
        <v>1.6949508543514302</v>
      </c>
      <c r="E873" s="18">
        <f>IF(G873&gt;=0.3,(バックデータ一覧!$C$10*(バックデータ一覧!$C$12*計算過程!L873+バックデータ一覧!$C$13*LN(計算過程!G873)+バックデータ一覧!$C$14)^バックデータ一覧!$C$11+バックデータ一覧!$E$10*(計算過程!G873/(バックデータ一覧!$E$12*計算過程!L873+バックデータ一覧!$E$13*LN(計算過程!G873)+バックデータ一覧!$E$14))^バックデータ一覧!$E$11)*計算過程!$W$11*10^-3,0)</f>
        <v>1.6949508543514302</v>
      </c>
      <c r="F873" s="18">
        <f>IF(G873&lt;0.3,(バックデータ一覧!$C$10*(バックデータ一覧!$C$12*計算過程!L873+バックデータ一覧!$C$13*LN(0.3)+バックデータ一覧!$C$14)^バックデータ一覧!$C$11+バックデータ一覧!$E$10*(0.3/(バックデータ一覧!$E$12*計算過程!L873+バックデータ一覧!$E$13*LN(0.3)+バックデータ一覧!$E$14))^バックデータ一覧!$E$11)*計算過程!$W$11*計算過程!G873/0.3*10^-3,0)</f>
        <v>0</v>
      </c>
      <c r="G873" s="18">
        <f t="shared" si="80"/>
        <v>0.50842052532358706</v>
      </c>
      <c r="H873" s="18">
        <f t="shared" si="81"/>
        <v>15.45950314282714</v>
      </c>
      <c r="I873" s="24">
        <v>0</v>
      </c>
      <c r="J873" s="24">
        <v>0</v>
      </c>
      <c r="K873" s="24">
        <v>0</v>
      </c>
      <c r="L873" s="14">
        <f>貼り付けシート!C873</f>
        <v>3</v>
      </c>
      <c r="M873" s="14">
        <f>貼り付けシート!D873</f>
        <v>3.4</v>
      </c>
      <c r="N873" s="18">
        <f>貼り付けシート!E873</f>
        <v>72.615014328984543</v>
      </c>
      <c r="O873" s="18">
        <f>貼り付けシート!F873</f>
        <v>15.45950314282714</v>
      </c>
      <c r="P873" s="19">
        <f t="shared" si="82"/>
        <v>15.45950314282714</v>
      </c>
      <c r="Q873" s="19">
        <f t="shared" si="83"/>
        <v>0</v>
      </c>
    </row>
    <row r="874" spans="1:17">
      <c r="A874" s="38">
        <v>41676</v>
      </c>
      <c r="B874" s="49" t="s">
        <v>153</v>
      </c>
      <c r="C874" s="24">
        <f t="shared" si="78"/>
        <v>30.406921776000001</v>
      </c>
      <c r="D874" s="24">
        <f t="shared" si="79"/>
        <v>1.6713163199799765</v>
      </c>
      <c r="E874" s="18">
        <f>IF(G874&gt;=0.3,(バックデータ一覧!$C$10*(バックデータ一覧!$C$12*計算過程!L874+バックデータ一覧!$C$13*LN(計算過程!G874)+バックデータ一覧!$C$14)^バックデータ一覧!$C$11+バックデータ一覧!$E$10*(計算過程!G874/(バックデータ一覧!$E$12*計算過程!L874+バックデータ一覧!$E$13*LN(計算過程!G874)+バックデータ一覧!$E$14))^バックデータ一覧!$E$11)*計算過程!$W$11*10^-3,0)</f>
        <v>1.6713163199799765</v>
      </c>
      <c r="F874" s="18">
        <f>IF(G874&lt;0.3,(バックデータ一覧!$C$10*(バックデータ一覧!$C$12*計算過程!L874+バックデータ一覧!$C$13*LN(0.3)+バックデータ一覧!$C$14)^バックデータ一覧!$C$11+バックデータ一覧!$E$10*(0.3/(バックデータ一覧!$E$12*計算過程!L874+バックデータ一覧!$E$13*LN(0.3)+バックデータ一覧!$E$14))^バックデータ一覧!$E$11)*計算過程!$W$11*計算過程!G874/0.3*10^-3,0)</f>
        <v>0</v>
      </c>
      <c r="G874" s="18">
        <f t="shared" si="80"/>
        <v>0.50423834433207515</v>
      </c>
      <c r="H874" s="18">
        <f t="shared" si="81"/>
        <v>15.332335892565162</v>
      </c>
      <c r="I874" s="24">
        <v>0</v>
      </c>
      <c r="J874" s="24">
        <v>0</v>
      </c>
      <c r="K874" s="24">
        <v>0</v>
      </c>
      <c r="L874" s="14">
        <f>貼り付けシート!C874</f>
        <v>3.3</v>
      </c>
      <c r="M874" s="14">
        <f>貼り付けシート!D874</f>
        <v>3.5</v>
      </c>
      <c r="N874" s="18">
        <f>貼り付けシート!E874</f>
        <v>73.168002556896241</v>
      </c>
      <c r="O874" s="18">
        <f>貼り付けシート!F874</f>
        <v>15.332335892565162</v>
      </c>
      <c r="P874" s="19">
        <f t="shared" si="82"/>
        <v>15.332335892565162</v>
      </c>
      <c r="Q874" s="19">
        <f t="shared" si="83"/>
        <v>0</v>
      </c>
    </row>
    <row r="875" spans="1:17">
      <c r="A875" s="38">
        <v>41676</v>
      </c>
      <c r="B875" s="49" t="s">
        <v>154</v>
      </c>
      <c r="C875" s="24">
        <f t="shared" si="78"/>
        <v>30.406921776000001</v>
      </c>
      <c r="D875" s="24">
        <f t="shared" si="79"/>
        <v>1.7244356545608019</v>
      </c>
      <c r="E875" s="18">
        <f>IF(G875&gt;=0.3,(バックデータ一覧!$C$10*(バックデータ一覧!$C$12*計算過程!L875+バックデータ一覧!$C$13*LN(計算過程!G875)+バックデータ一覧!$C$14)^バックデータ一覧!$C$11+バックデータ一覧!$E$10*(計算過程!G875/(バックデータ一覧!$E$12*計算過程!L875+バックデータ一覧!$E$13*LN(計算過程!G875)+バックデータ一覧!$E$14))^バックデータ一覧!$E$11)*計算過程!$W$11*10^-3,0)</f>
        <v>1.7244356545608019</v>
      </c>
      <c r="F875" s="18">
        <f>IF(G875&lt;0.3,(バックデータ一覧!$C$10*(バックデータ一覧!$C$12*計算過程!L875+バックデータ一覧!$C$13*LN(0.3)+バックデータ一覧!$C$14)^バックデータ一覧!$C$11+バックデータ一覧!$E$10*(0.3/(バックデータ一覧!$E$12*計算過程!L875+バックデータ一覧!$E$13*LN(0.3)+バックデータ一覧!$E$14))^バックデータ一覧!$E$11)*計算過程!$W$11*計算過程!G875/0.3*10^-3,0)</f>
        <v>0</v>
      </c>
      <c r="G875" s="18">
        <f t="shared" si="80"/>
        <v>0.53313149583135921</v>
      </c>
      <c r="H875" s="18">
        <f t="shared" si="81"/>
        <v>16.210887690066009</v>
      </c>
      <c r="I875" s="24">
        <v>0</v>
      </c>
      <c r="J875" s="24">
        <v>0</v>
      </c>
      <c r="K875" s="24">
        <v>0</v>
      </c>
      <c r="L875" s="14">
        <f>貼り付けシート!C875</f>
        <v>3.7</v>
      </c>
      <c r="M875" s="14">
        <f>貼り付けシート!D875</f>
        <v>3.6</v>
      </c>
      <c r="N875" s="18">
        <f>貼り付けシート!E875</f>
        <v>73.151176201617901</v>
      </c>
      <c r="O875" s="18">
        <f>貼り付けシート!F875</f>
        <v>16.210887690066009</v>
      </c>
      <c r="P875" s="19">
        <f t="shared" si="82"/>
        <v>16.210887690066009</v>
      </c>
      <c r="Q875" s="19">
        <f t="shared" si="83"/>
        <v>0</v>
      </c>
    </row>
    <row r="876" spans="1:17">
      <c r="A876" s="38">
        <v>41676</v>
      </c>
      <c r="B876" s="49" t="s">
        <v>155</v>
      </c>
      <c r="C876" s="24">
        <f t="shared" si="78"/>
        <v>30.406921776000001</v>
      </c>
      <c r="D876" s="24">
        <f t="shared" si="79"/>
        <v>1.5329478742569551</v>
      </c>
      <c r="E876" s="18">
        <f>IF(G876&gt;=0.3,(バックデータ一覧!$C$10*(バックデータ一覧!$C$12*計算過程!L876+バックデータ一覧!$C$13*LN(計算過程!G876)+バックデータ一覧!$C$14)^バックデータ一覧!$C$11+バックデータ一覧!$E$10*(計算過程!G876/(バックデータ一覧!$E$12*計算過程!L876+バックデータ一覧!$E$13*LN(計算過程!G876)+バックデータ一覧!$E$14))^バックデータ一覧!$E$11)*計算過程!$W$11*10^-3,0)</f>
        <v>1.5329478742569551</v>
      </c>
      <c r="F876" s="18">
        <f>IF(G876&lt;0.3,(バックデータ一覧!$C$10*(バックデータ一覧!$C$12*計算過程!L876+バックデータ一覧!$C$13*LN(0.3)+バックデータ一覧!$C$14)^バックデータ一覧!$C$11+バックデータ一覧!$E$10*(0.3/(バックデータ一覧!$E$12*計算過程!L876+バックデータ一覧!$E$13*LN(0.3)+バックデータ一覧!$E$14))^バックデータ一覧!$E$11)*計算過程!$W$11*計算過程!G876/0.3*10^-3,0)</f>
        <v>0</v>
      </c>
      <c r="G876" s="18">
        <f t="shared" si="80"/>
        <v>0.45690392216328279</v>
      </c>
      <c r="H876" s="18">
        <f t="shared" si="81"/>
        <v>13.893041820366532</v>
      </c>
      <c r="I876" s="24">
        <v>0</v>
      </c>
      <c r="J876" s="24">
        <v>0</v>
      </c>
      <c r="K876" s="24">
        <v>0</v>
      </c>
      <c r="L876" s="14">
        <f>貼り付けシート!C876</f>
        <v>3.7</v>
      </c>
      <c r="M876" s="14">
        <f>貼り付けシート!D876</f>
        <v>3.5</v>
      </c>
      <c r="N876" s="18">
        <f>貼り付けシート!E876</f>
        <v>71.13056906077918</v>
      </c>
      <c r="O876" s="18">
        <f>貼り付けシート!F876</f>
        <v>13.893041820366532</v>
      </c>
      <c r="P876" s="19">
        <f t="shared" si="82"/>
        <v>13.893041820366532</v>
      </c>
      <c r="Q876" s="19">
        <f t="shared" si="83"/>
        <v>0</v>
      </c>
    </row>
    <row r="877" spans="1:17">
      <c r="A877" s="38">
        <v>41676</v>
      </c>
      <c r="B877" s="49" t="s">
        <v>156</v>
      </c>
      <c r="C877" s="24">
        <f t="shared" si="78"/>
        <v>30.406921776000001</v>
      </c>
      <c r="D877" s="24">
        <f t="shared" si="79"/>
        <v>1.3871376234552142</v>
      </c>
      <c r="E877" s="18">
        <f>IF(G877&gt;=0.3,(バックデータ一覧!$C$10*(バックデータ一覧!$C$12*計算過程!L877+バックデータ一覧!$C$13*LN(計算過程!G877)+バックデータ一覧!$C$14)^バックデータ一覧!$C$11+バックデータ一覧!$E$10*(計算過程!G877/(バックデータ一覧!$E$12*計算過程!L877+バックデータ一覧!$E$13*LN(計算過程!G877)+バックデータ一覧!$E$14))^バックデータ一覧!$E$11)*計算過程!$W$11*10^-3,0)</f>
        <v>1.3871376234552142</v>
      </c>
      <c r="F877" s="18">
        <f>IF(G877&lt;0.3,(バックデータ一覧!$C$10*(バックデータ一覧!$C$12*計算過程!L877+バックデータ一覧!$C$13*LN(0.3)+バックデータ一覧!$C$14)^バックデータ一覧!$C$11+バックデータ一覧!$E$10*(0.3/(バックデータ一覧!$E$12*計算過程!L877+バックデータ一覧!$E$13*LN(0.3)+バックデータ一覧!$E$14))^バックデータ一覧!$E$11)*計算過程!$W$11*計算過程!G877/0.3*10^-3,0)</f>
        <v>0</v>
      </c>
      <c r="G877" s="18">
        <f t="shared" si="80"/>
        <v>0.41775068137085508</v>
      </c>
      <c r="H877" s="18">
        <f t="shared" si="81"/>
        <v>12.70251229031429</v>
      </c>
      <c r="I877" s="24">
        <v>0</v>
      </c>
      <c r="J877" s="24">
        <v>0</v>
      </c>
      <c r="K877" s="24">
        <v>0</v>
      </c>
      <c r="L877" s="14">
        <f>貼り付けシート!C877</f>
        <v>4.7</v>
      </c>
      <c r="M877" s="14">
        <f>貼り付けシート!D877</f>
        <v>3.4</v>
      </c>
      <c r="N877" s="18">
        <f>貼り付けシート!E877</f>
        <v>64.424056343892289</v>
      </c>
      <c r="O877" s="18">
        <f>貼り付けシート!F877</f>
        <v>12.70251229031429</v>
      </c>
      <c r="P877" s="19">
        <f t="shared" si="82"/>
        <v>12.70251229031429</v>
      </c>
      <c r="Q877" s="19">
        <f t="shared" si="83"/>
        <v>0</v>
      </c>
    </row>
    <row r="878" spans="1:17">
      <c r="A878" s="38">
        <v>41676</v>
      </c>
      <c r="B878" s="49" t="s">
        <v>157</v>
      </c>
      <c r="C878" s="24">
        <f t="shared" si="78"/>
        <v>30.406921776000001</v>
      </c>
      <c r="D878" s="24">
        <f t="shared" si="79"/>
        <v>1.1110478851026753</v>
      </c>
      <c r="E878" s="18">
        <f>IF(G878&gt;=0.3,(バックデータ一覧!$C$10*(バックデータ一覧!$C$12*計算過程!L878+バックデータ一覧!$C$13*LN(計算過程!G878)+バックデータ一覧!$C$14)^バックデータ一覧!$C$11+バックデータ一覧!$E$10*(計算過程!G878/(バックデータ一覧!$E$12*計算過程!L878+バックデータ一覧!$E$13*LN(計算過程!G878)+バックデータ一覧!$E$14))^バックデータ一覧!$E$11)*計算過程!$W$11*10^-3,0)</f>
        <v>1.1110478851026753</v>
      </c>
      <c r="F878" s="18">
        <f>IF(G878&lt;0.3,(バックデータ一覧!$C$10*(バックデータ一覧!$C$12*計算過程!L878+バックデータ一覧!$C$13*LN(0.3)+バックデータ一覧!$C$14)^バックデータ一覧!$C$11+バックデータ一覧!$E$10*(0.3/(バックデータ一覧!$E$12*計算過程!L878+バックデータ一覧!$E$13*LN(0.3)+バックデータ一覧!$E$14))^バックデータ一覧!$E$11)*計算過程!$W$11*計算過程!G878/0.3*10^-3,0)</f>
        <v>0</v>
      </c>
      <c r="G878" s="18">
        <f t="shared" si="80"/>
        <v>0.32873726536094039</v>
      </c>
      <c r="H878" s="18">
        <f t="shared" si="81"/>
        <v>9.9958883126862688</v>
      </c>
      <c r="I878" s="24">
        <v>0</v>
      </c>
      <c r="J878" s="24">
        <v>0</v>
      </c>
      <c r="K878" s="24">
        <v>0</v>
      </c>
      <c r="L878" s="14">
        <f>貼り付けシート!C878</f>
        <v>5.2</v>
      </c>
      <c r="M878" s="14">
        <f>貼り付けシート!D878</f>
        <v>3.2</v>
      </c>
      <c r="N878" s="18">
        <f>貼り付けシート!E878</f>
        <v>58.574177329355891</v>
      </c>
      <c r="O878" s="18">
        <f>貼り付けシート!F878</f>
        <v>9.9958883126862688</v>
      </c>
      <c r="P878" s="19">
        <f t="shared" si="82"/>
        <v>9.9958883126862688</v>
      </c>
      <c r="Q878" s="19">
        <f t="shared" si="83"/>
        <v>0</v>
      </c>
    </row>
    <row r="879" spans="1:17">
      <c r="A879" s="38">
        <v>41676</v>
      </c>
      <c r="B879" s="49" t="s">
        <v>158</v>
      </c>
      <c r="C879" s="24">
        <f t="shared" si="78"/>
        <v>30.406921776000001</v>
      </c>
      <c r="D879" s="24">
        <f t="shared" si="79"/>
        <v>1.0903182374993508</v>
      </c>
      <c r="E879" s="18">
        <f>IF(G879&gt;=0.3,(バックデータ一覧!$C$10*(バックデータ一覧!$C$12*計算過程!L879+バックデータ一覧!$C$13*LN(計算過程!G879)+バックデータ一覧!$C$14)^バックデータ一覧!$C$11+バックデータ一覧!$E$10*(計算過程!G879/(バックデータ一覧!$E$12*計算過程!L879+バックデータ一覧!$E$13*LN(計算過程!G879)+バックデータ一覧!$E$14))^バックデータ一覧!$E$11)*計算過程!$W$11*10^-3,0)</f>
        <v>1.0903182374993508</v>
      </c>
      <c r="F879" s="18">
        <f>IF(G879&lt;0.3,(バックデータ一覧!$C$10*(バックデータ一覧!$C$12*計算過程!L879+バックデータ一覧!$C$13*LN(0.3)+バックデータ一覧!$C$14)^バックデータ一覧!$C$11+バックデータ一覧!$E$10*(0.3/(バックデータ一覧!$E$12*計算過程!L879+バックデータ一覧!$E$13*LN(0.3)+バックデータ一覧!$E$14))^バックデータ一覧!$E$11)*計算過程!$W$11*計算過程!G879/0.3*10^-3,0)</f>
        <v>0</v>
      </c>
      <c r="G879" s="18">
        <f t="shared" si="80"/>
        <v>0.33490833437728496</v>
      </c>
      <c r="H879" s="18">
        <f t="shared" si="81"/>
        <v>10.183531525540555</v>
      </c>
      <c r="I879" s="24">
        <v>0</v>
      </c>
      <c r="J879" s="24">
        <v>0</v>
      </c>
      <c r="K879" s="24">
        <v>0</v>
      </c>
      <c r="L879" s="14">
        <f>貼り付けシート!C879</f>
        <v>6.3</v>
      </c>
      <c r="M879" s="14">
        <f>貼り付けシート!D879</f>
        <v>3.4</v>
      </c>
      <c r="N879" s="18">
        <f>貼り付けシート!E879</f>
        <v>57.647035912310763</v>
      </c>
      <c r="O879" s="18">
        <f>貼り付けシート!F879</f>
        <v>10.183531525540555</v>
      </c>
      <c r="P879" s="19">
        <f t="shared" si="82"/>
        <v>10.183531525540555</v>
      </c>
      <c r="Q879" s="19">
        <f t="shared" si="83"/>
        <v>0</v>
      </c>
    </row>
    <row r="880" spans="1:17">
      <c r="A880" s="38">
        <v>41676</v>
      </c>
      <c r="B880" s="49" t="s">
        <v>159</v>
      </c>
      <c r="C880" s="24">
        <f t="shared" si="78"/>
        <v>30.406921776000001</v>
      </c>
      <c r="D880" s="24">
        <f t="shared" si="79"/>
        <v>0.81935495236088285</v>
      </c>
      <c r="E880" s="18">
        <f>IF(G880&gt;=0.3,(バックデータ一覧!$C$10*(バックデータ一覧!$C$12*計算過程!L880+バックデータ一覧!$C$13*LN(計算過程!G880)+バックデータ一覧!$C$14)^バックデータ一覧!$C$11+バックデータ一覧!$E$10*(計算過程!G880/(バックデータ一覧!$E$12*計算過程!L880+バックデータ一覧!$E$13*LN(計算過程!G880)+バックデータ一覧!$E$14))^バックデータ一覧!$E$11)*計算過程!$W$11*10^-3,0)</f>
        <v>0</v>
      </c>
      <c r="F880" s="18">
        <f>IF(G880&lt;0.3,(バックデータ一覧!$C$10*(バックデータ一覧!$C$12*計算過程!L880+バックデータ一覧!$C$13*LN(0.3)+バックデータ一覧!$C$14)^バックデータ一覧!$C$11+バックデータ一覧!$E$10*(0.3/(バックデータ一覧!$E$12*計算過程!L880+バックデータ一覧!$E$13*LN(0.3)+バックデータ一覧!$E$14))^バックデータ一覧!$E$11)*計算過程!$W$11*計算過程!G880/0.3*10^-3,0)</f>
        <v>0.81935495236088285</v>
      </c>
      <c r="G880" s="18">
        <f t="shared" si="80"/>
        <v>0.2606495064317339</v>
      </c>
      <c r="H880" s="18">
        <f t="shared" si="81"/>
        <v>7.9255491530227422</v>
      </c>
      <c r="I880" s="24">
        <v>0</v>
      </c>
      <c r="J880" s="24">
        <v>0</v>
      </c>
      <c r="K880" s="24">
        <v>0</v>
      </c>
      <c r="L880" s="14">
        <f>貼り付けシート!C880</f>
        <v>7.5</v>
      </c>
      <c r="M880" s="14">
        <f>貼り付けシート!D880</f>
        <v>3.6</v>
      </c>
      <c r="N880" s="18">
        <f>貼り付けシート!E880</f>
        <v>56.190766050701946</v>
      </c>
      <c r="O880" s="18">
        <f>貼り付けシート!F880</f>
        <v>7.9255491530227422</v>
      </c>
      <c r="P880" s="19">
        <f t="shared" si="82"/>
        <v>7.9255491530227422</v>
      </c>
      <c r="Q880" s="19">
        <f t="shared" si="83"/>
        <v>0</v>
      </c>
    </row>
    <row r="881" spans="1:17">
      <c r="A881" s="38">
        <v>41676</v>
      </c>
      <c r="B881" s="49" t="s">
        <v>160</v>
      </c>
      <c r="C881" s="24">
        <f t="shared" si="78"/>
        <v>30.406921776000001</v>
      </c>
      <c r="D881" s="24">
        <f t="shared" si="79"/>
        <v>0.23913298658320825</v>
      </c>
      <c r="E881" s="18">
        <f>IF(G881&gt;=0.3,(バックデータ一覧!$C$10*(バックデータ一覧!$C$12*計算過程!L881+バックデータ一覧!$C$13*LN(計算過程!G881)+バックデータ一覧!$C$14)^バックデータ一覧!$C$11+バックデータ一覧!$E$10*(計算過程!G881/(バックデータ一覧!$E$12*計算過程!L881+バックデータ一覧!$E$13*LN(計算過程!G881)+バックデータ一覧!$E$14))^バックデータ一覧!$E$11)*計算過程!$W$11*10^-3,0)</f>
        <v>0</v>
      </c>
      <c r="F881" s="18">
        <f>IF(G881&lt;0.3,(バックデータ一覧!$C$10*(バックデータ一覧!$C$12*計算過程!L881+バックデータ一覧!$C$13*LN(0.3)+バックデータ一覧!$C$14)^バックデータ一覧!$C$11+バックデータ一覧!$E$10*(0.3/(バックデータ一覧!$E$12*計算過程!L881+バックデータ一覧!$E$13*LN(0.3)+バックデータ一覧!$E$14))^バックデータ一覧!$E$11)*計算過程!$W$11*計算過程!G881/0.3*10^-3,0)</f>
        <v>0.23913298658320825</v>
      </c>
      <c r="G881" s="18">
        <f t="shared" si="80"/>
        <v>8.0833984027347636E-2</v>
      </c>
      <c r="H881" s="18">
        <f t="shared" si="81"/>
        <v>2.457912629161993</v>
      </c>
      <c r="I881" s="24">
        <v>0</v>
      </c>
      <c r="J881" s="24">
        <v>0</v>
      </c>
      <c r="K881" s="24">
        <v>0</v>
      </c>
      <c r="L881" s="14">
        <f>貼り付けシート!C881</f>
        <v>9.1999999999999993</v>
      </c>
      <c r="M881" s="14">
        <f>貼り付けシート!D881</f>
        <v>3.9</v>
      </c>
      <c r="N881" s="18">
        <f>貼り付けシート!E881</f>
        <v>54.211749099213421</v>
      </c>
      <c r="O881" s="18">
        <f>貼り付けシート!F881</f>
        <v>2.457912629161993</v>
      </c>
      <c r="P881" s="19">
        <f t="shared" si="82"/>
        <v>2.457912629161993</v>
      </c>
      <c r="Q881" s="19">
        <f t="shared" si="83"/>
        <v>0</v>
      </c>
    </row>
    <row r="882" spans="1:17">
      <c r="A882" s="38">
        <v>41676</v>
      </c>
      <c r="B882" s="49" t="s">
        <v>161</v>
      </c>
      <c r="C882" s="24">
        <f t="shared" si="78"/>
        <v>30.406921776000001</v>
      </c>
      <c r="D882" s="24">
        <f t="shared" si="79"/>
        <v>6.8120354802688354E-2</v>
      </c>
      <c r="E882" s="18">
        <f>IF(G882&gt;=0.3,(バックデータ一覧!$C$10*(バックデータ一覧!$C$12*計算過程!L882+バックデータ一覧!$C$13*LN(計算過程!G882)+バックデータ一覧!$C$14)^バックデータ一覧!$C$11+バックデータ一覧!$E$10*(計算過程!G882/(バックデータ一覧!$E$12*計算過程!L882+バックデータ一覧!$E$13*LN(計算過程!G882)+バックデータ一覧!$E$14))^バックデータ一覧!$E$11)*計算過程!$W$11*10^-3,0)</f>
        <v>0</v>
      </c>
      <c r="F882" s="18">
        <f>IF(G882&lt;0.3,(バックデータ一覧!$C$10*(バックデータ一覧!$C$12*計算過程!L882+バックデータ一覧!$C$13*LN(0.3)+バックデータ一覧!$C$14)^バックデータ一覧!$C$11+バックデータ一覧!$E$10*(0.3/(バックデータ一覧!$E$12*計算過程!L882+バックデータ一覧!$E$13*LN(0.3)+バックデータ一覧!$E$14))^バックデータ一覧!$E$11)*計算過程!$W$11*計算過程!G882/0.3*10^-3,0)</f>
        <v>6.8120354802688354E-2</v>
      </c>
      <c r="G882" s="18">
        <f t="shared" si="80"/>
        <v>2.4978719707162863E-2</v>
      </c>
      <c r="H882" s="18">
        <f t="shared" si="81"/>
        <v>0.7595259762003308</v>
      </c>
      <c r="I882" s="24">
        <v>0</v>
      </c>
      <c r="J882" s="24">
        <v>0</v>
      </c>
      <c r="K882" s="24">
        <v>0</v>
      </c>
      <c r="L882" s="14">
        <f>貼り付けシート!C882</f>
        <v>11.4</v>
      </c>
      <c r="M882" s="14">
        <f>貼り付けシート!D882</f>
        <v>4.2</v>
      </c>
      <c r="N882" s="18">
        <f>貼り付けシート!E882</f>
        <v>50.373679246445903</v>
      </c>
      <c r="O882" s="18">
        <f>貼り付けシート!F882</f>
        <v>0.7595259762003308</v>
      </c>
      <c r="P882" s="19">
        <f t="shared" si="82"/>
        <v>0.7595259762003308</v>
      </c>
      <c r="Q882" s="19">
        <f t="shared" si="83"/>
        <v>0</v>
      </c>
    </row>
    <row r="883" spans="1:17">
      <c r="A883" s="38">
        <v>41676</v>
      </c>
      <c r="B883" s="49" t="s">
        <v>162</v>
      </c>
      <c r="C883" s="24">
        <f t="shared" si="78"/>
        <v>30.406921776000001</v>
      </c>
      <c r="D883" s="24">
        <f t="shared" si="79"/>
        <v>4.0095426393503983E-2</v>
      </c>
      <c r="E883" s="18">
        <f>IF(G883&gt;=0.3,(バックデータ一覧!$C$10*(バックデータ一覧!$C$12*計算過程!L883+バックデータ一覧!$C$13*LN(計算過程!G883)+バックデータ一覧!$C$14)^バックデータ一覧!$C$11+バックデータ一覧!$E$10*(計算過程!G883/(バックデータ一覧!$E$12*計算過程!L883+バックデータ一覧!$E$13*LN(計算過程!G883)+バックデータ一覧!$E$14))^バックデータ一覧!$E$11)*計算過程!$W$11*10^-3,0)</f>
        <v>0</v>
      </c>
      <c r="F883" s="18">
        <f>IF(G883&lt;0.3,(バックデータ一覧!$C$10*(バックデータ一覧!$C$12*計算過程!L883+バックデータ一覧!$C$13*LN(0.3)+バックデータ一覧!$C$14)^バックデータ一覧!$C$11+バックデータ一覧!$E$10*(0.3/(バックデータ一覧!$E$12*計算過程!L883+バックデータ一覧!$E$13*LN(0.3)+バックデータ一覧!$E$14))^バックデータ一覧!$E$11)*計算過程!$W$11*計算過程!G883/0.3*10^-3,0)</f>
        <v>4.0095426393503983E-2</v>
      </c>
      <c r="G883" s="18">
        <f t="shared" si="80"/>
        <v>1.4813981763814437E-2</v>
      </c>
      <c r="H883" s="18">
        <f t="shared" si="81"/>
        <v>0.45044758468339613</v>
      </c>
      <c r="I883" s="24">
        <v>0</v>
      </c>
      <c r="J883" s="24">
        <v>0</v>
      </c>
      <c r="K883" s="24">
        <v>0</v>
      </c>
      <c r="L883" s="14">
        <f>貼り付けシート!C883</f>
        <v>11.6</v>
      </c>
      <c r="M883" s="14">
        <f>貼り付けシート!D883</f>
        <v>4.5999999999999996</v>
      </c>
      <c r="N883" s="18">
        <f>貼り付けシート!E883</f>
        <v>54.410668880732302</v>
      </c>
      <c r="O883" s="18">
        <f>貼り付けシート!F883</f>
        <v>0.45044758468339613</v>
      </c>
      <c r="P883" s="19">
        <f t="shared" si="82"/>
        <v>0.45044758468339613</v>
      </c>
      <c r="Q883" s="19">
        <f t="shared" si="83"/>
        <v>0</v>
      </c>
    </row>
    <row r="884" spans="1:17">
      <c r="A884" s="38">
        <v>41676</v>
      </c>
      <c r="B884" s="49" t="s">
        <v>163</v>
      </c>
      <c r="C884" s="24">
        <f t="shared" si="78"/>
        <v>30.406921776000001</v>
      </c>
      <c r="D884" s="24">
        <f t="shared" si="79"/>
        <v>3.907650368622767E-2</v>
      </c>
      <c r="E884" s="18">
        <f>IF(G884&gt;=0.3,(バックデータ一覧!$C$10*(バックデータ一覧!$C$12*計算過程!L884+バックデータ一覧!$C$13*LN(計算過程!G884)+バックデータ一覧!$C$14)^バックデータ一覧!$C$11+バックデータ一覧!$E$10*(計算過程!G884/(バックデータ一覧!$E$12*計算過程!L884+バックデータ一覧!$E$13*LN(計算過程!G884)+バックデータ一覧!$E$14))^バックデータ一覧!$E$11)*計算過程!$W$11*10^-3,0)</f>
        <v>0</v>
      </c>
      <c r="F884" s="18">
        <f>IF(G884&lt;0.3,(バックデータ一覧!$C$10*(バックデータ一覧!$C$12*計算過程!L884+バックデータ一覧!$C$13*LN(0.3)+バックデータ一覧!$C$14)^バックデータ一覧!$C$11+バックデータ一覧!$E$10*(0.3/(バックデータ一覧!$E$12*計算過程!L884+バックデータ一覧!$E$13*LN(0.3)+バックデータ一覧!$E$14))^バックデータ一覧!$E$11)*計算過程!$W$11*計算過程!G884/0.3*10^-3,0)</f>
        <v>3.907650368622767E-2</v>
      </c>
      <c r="G884" s="18">
        <f t="shared" si="80"/>
        <v>1.4221237673981767E-2</v>
      </c>
      <c r="H884" s="18">
        <f t="shared" si="81"/>
        <v>0.43242406151066781</v>
      </c>
      <c r="I884" s="24">
        <v>0</v>
      </c>
      <c r="J884" s="24">
        <v>0</v>
      </c>
      <c r="K884" s="24">
        <v>0</v>
      </c>
      <c r="L884" s="14">
        <f>貼り付けシート!C884</f>
        <v>11.2</v>
      </c>
      <c r="M884" s="14">
        <f>貼り付けシート!D884</f>
        <v>5</v>
      </c>
      <c r="N884" s="18">
        <f>貼り付けシート!E884</f>
        <v>60.69177850594987</v>
      </c>
      <c r="O884" s="18">
        <f>貼り付けシート!F884</f>
        <v>0.43242406151066781</v>
      </c>
      <c r="P884" s="19">
        <f t="shared" si="82"/>
        <v>0.43242406151066781</v>
      </c>
      <c r="Q884" s="19">
        <f t="shared" si="83"/>
        <v>0</v>
      </c>
    </row>
    <row r="885" spans="1:17">
      <c r="A885" s="38">
        <v>41676</v>
      </c>
      <c r="B885" s="49" t="s">
        <v>164</v>
      </c>
      <c r="C885" s="24">
        <f t="shared" si="78"/>
        <v>30.406921776000001</v>
      </c>
      <c r="D885" s="24">
        <f t="shared" si="79"/>
        <v>0.10766125376958137</v>
      </c>
      <c r="E885" s="18">
        <f>IF(G885&gt;=0.3,(バックデータ一覧!$C$10*(バックデータ一覧!$C$12*計算過程!L885+バックデータ一覧!$C$13*LN(計算過程!G885)+バックデータ一覧!$C$14)^バックデータ一覧!$C$11+バックデータ一覧!$E$10*(計算過程!G885/(バックデータ一覧!$E$12*計算過程!L885+バックデータ一覧!$E$13*LN(計算過程!G885)+バックデータ一覧!$E$14))^バックデータ一覧!$E$11)*計算過程!$W$11*10^-3,0)</f>
        <v>0</v>
      </c>
      <c r="F885" s="18">
        <f>IF(G885&lt;0.3,(バックデータ一覧!$C$10*(バックデータ一覧!$C$12*計算過程!L885+バックデータ一覧!$C$13*LN(0.3)+バックデータ一覧!$C$14)^バックデータ一覧!$C$11+バックデータ一覧!$E$10*(0.3/(バックデータ一覧!$E$12*計算過程!L885+バックデータ一覧!$E$13*LN(0.3)+バックデータ一覧!$E$14))^バックデータ一覧!$E$11)*計算過程!$W$11*計算過程!G885/0.3*10^-3,0)</f>
        <v>0.10766125376958137</v>
      </c>
      <c r="G885" s="18">
        <f t="shared" si="80"/>
        <v>3.932922677178044E-2</v>
      </c>
      <c r="H885" s="18">
        <f t="shared" si="81"/>
        <v>1.1958807219600929</v>
      </c>
      <c r="I885" s="24">
        <v>0</v>
      </c>
      <c r="J885" s="24">
        <v>0</v>
      </c>
      <c r="K885" s="24">
        <v>0</v>
      </c>
      <c r="L885" s="14">
        <f>貼り付けシート!C885</f>
        <v>11.3</v>
      </c>
      <c r="M885" s="14">
        <f>貼り付けシート!D885</f>
        <v>4.3</v>
      </c>
      <c r="N885" s="18">
        <f>貼り付けシート!E885</f>
        <v>51.907764299823434</v>
      </c>
      <c r="O885" s="18">
        <f>貼り付けシート!F885</f>
        <v>1.1958807219600929</v>
      </c>
      <c r="P885" s="19">
        <f t="shared" si="82"/>
        <v>1.1958807219600929</v>
      </c>
      <c r="Q885" s="19">
        <f t="shared" si="83"/>
        <v>0</v>
      </c>
    </row>
    <row r="886" spans="1:17">
      <c r="A886" s="38">
        <v>41676</v>
      </c>
      <c r="B886" s="49" t="s">
        <v>165</v>
      </c>
      <c r="C886" s="24">
        <f t="shared" si="78"/>
        <v>30.406921776000001</v>
      </c>
      <c r="D886" s="24">
        <f t="shared" si="79"/>
        <v>0.25366265024392609</v>
      </c>
      <c r="E886" s="18">
        <f>IF(G886&gt;=0.3,(バックデータ一覧!$C$10*(バックデータ一覧!$C$12*計算過程!L886+バックデータ一覧!$C$13*LN(計算過程!G886)+バックデータ一覧!$C$14)^バックデータ一覧!$C$11+バックデータ一覧!$E$10*(計算過程!G886/(バックデータ一覧!$E$12*計算過程!L886+バックデータ一覧!$E$13*LN(計算過程!G886)+バックデータ一覧!$E$14))^バックデータ一覧!$E$11)*計算過程!$W$11*10^-3,0)</f>
        <v>0</v>
      </c>
      <c r="F886" s="18">
        <f>IF(G886&lt;0.3,(バックデータ一覧!$C$10*(バックデータ一覧!$C$12*計算過程!L886+バックデータ一覧!$C$13*LN(0.3)+バックデータ一覧!$C$14)^バックデータ一覧!$C$11+バックデータ一覧!$E$10*(0.3/(バックデータ一覧!$E$12*計算過程!L886+バックデータ一覧!$E$13*LN(0.3)+バックデータ一覧!$E$14))^バックデータ一覧!$E$11)*計算過程!$W$11*計算過程!G886/0.3*10^-3,0)</f>
        <v>0.25366265024392609</v>
      </c>
      <c r="G886" s="18">
        <f t="shared" si="80"/>
        <v>9.1970161879263351E-2</v>
      </c>
      <c r="H886" s="18">
        <f t="shared" si="81"/>
        <v>2.7965295179888181</v>
      </c>
      <c r="I886" s="24">
        <v>0</v>
      </c>
      <c r="J886" s="24">
        <v>0</v>
      </c>
      <c r="K886" s="24">
        <v>0</v>
      </c>
      <c r="L886" s="14">
        <f>貼り付けシート!C886</f>
        <v>11.1</v>
      </c>
      <c r="M886" s="14">
        <f>貼り付けシート!D886</f>
        <v>3.7</v>
      </c>
      <c r="N886" s="18">
        <f>貼り付けシート!E886</f>
        <v>45.305025465983078</v>
      </c>
      <c r="O886" s="18">
        <f>貼り付けシート!F886</f>
        <v>2.7965295179888181</v>
      </c>
      <c r="P886" s="19">
        <f t="shared" si="82"/>
        <v>2.7965295179888181</v>
      </c>
      <c r="Q886" s="19">
        <f t="shared" si="83"/>
        <v>0</v>
      </c>
    </row>
    <row r="887" spans="1:17">
      <c r="A887" s="38">
        <v>41676</v>
      </c>
      <c r="B887" s="49" t="s">
        <v>166</v>
      </c>
      <c r="C887" s="24">
        <f t="shared" si="78"/>
        <v>30.406921776000001</v>
      </c>
      <c r="D887" s="24">
        <f t="shared" si="79"/>
        <v>0.59598117219045088</v>
      </c>
      <c r="E887" s="18">
        <f>IF(G887&gt;=0.3,(バックデータ一覧!$C$10*(バックデータ一覧!$C$12*計算過程!L887+バックデータ一覧!$C$13*LN(計算過程!G887)+バックデータ一覧!$C$14)^バックデータ一覧!$C$11+バックデータ一覧!$E$10*(計算過程!G887/(バックデータ一覧!$E$12*計算過程!L887+バックデータ一覧!$E$13*LN(計算過程!G887)+バックデータ一覧!$E$14))^バックデータ一覧!$E$11)*計算過程!$W$11*10^-3,0)</f>
        <v>0</v>
      </c>
      <c r="F887" s="18">
        <f>IF(G887&lt;0.3,(バックデータ一覧!$C$10*(バックデータ一覧!$C$12*計算過程!L887+バックデータ一覧!$C$13*LN(0.3)+バックデータ一覧!$C$14)^バックデータ一覧!$C$11+バックデータ一覧!$E$10*(0.3/(バックデータ一覧!$E$12*計算過程!L887+バックデータ一覧!$E$13*LN(0.3)+バックデータ一覧!$E$14))^バックデータ一覧!$E$11)*計算過程!$W$11*計算過程!G887/0.3*10^-3,0)</f>
        <v>0.59598117219045088</v>
      </c>
      <c r="G887" s="18">
        <f t="shared" si="80"/>
        <v>0.20973933538604822</v>
      </c>
      <c r="H887" s="18">
        <f t="shared" si="81"/>
        <v>6.3775275644337972</v>
      </c>
      <c r="I887" s="24">
        <v>0</v>
      </c>
      <c r="J887" s="24">
        <v>0</v>
      </c>
      <c r="K887" s="24">
        <v>0</v>
      </c>
      <c r="L887" s="14">
        <f>貼り付けシート!C887</f>
        <v>10.3</v>
      </c>
      <c r="M887" s="14">
        <f>貼り付けシート!D887</f>
        <v>3.1</v>
      </c>
      <c r="N887" s="18">
        <f>貼り付けシート!E887</f>
        <v>40.074947757983146</v>
      </c>
      <c r="O887" s="18">
        <f>貼り付けシート!F887</f>
        <v>6.3775275644337972</v>
      </c>
      <c r="P887" s="19">
        <f t="shared" si="82"/>
        <v>6.3775275644337972</v>
      </c>
      <c r="Q887" s="19">
        <f t="shared" si="83"/>
        <v>0</v>
      </c>
    </row>
    <row r="888" spans="1:17">
      <c r="A888" s="38">
        <v>41676</v>
      </c>
      <c r="B888" s="49" t="s">
        <v>167</v>
      </c>
      <c r="C888" s="24">
        <f t="shared" si="78"/>
        <v>30.406921776000001</v>
      </c>
      <c r="D888" s="24">
        <f t="shared" si="79"/>
        <v>0.86359383975207149</v>
      </c>
      <c r="E888" s="18">
        <f>IF(G888&gt;=0.3,(バックデータ一覧!$C$10*(バックデータ一覧!$C$12*計算過程!L888+バックデータ一覧!$C$13*LN(計算過程!G888)+バックデータ一覧!$C$14)^バックデータ一覧!$C$11+バックデータ一覧!$E$10*(計算過程!G888/(バックデータ一覧!$E$12*計算過程!L888+バックデータ一覧!$E$13*LN(計算過程!G888)+バックデータ一覧!$E$14))^バックデータ一覧!$E$11)*計算過程!$W$11*10^-3,0)</f>
        <v>0</v>
      </c>
      <c r="F888" s="18">
        <f>IF(G888&lt;0.3,(バックデータ一覧!$C$10*(バックデータ一覧!$C$12*計算過程!L888+バックデータ一覧!$C$13*LN(0.3)+バックデータ一覧!$C$14)^バックデータ一覧!$C$11+バックデータ一覧!$E$10*(0.3/(バックデータ一覧!$E$12*計算過程!L888+バックデータ一覧!$E$13*LN(0.3)+バックデータ一覧!$E$14))^バックデータ一覧!$E$11)*計算過程!$W$11*計算過程!G888/0.3*10^-3,0)</f>
        <v>0.86359383975207149</v>
      </c>
      <c r="G888" s="18">
        <f t="shared" si="80"/>
        <v>0.28981471347369503</v>
      </c>
      <c r="H888" s="18">
        <f t="shared" si="81"/>
        <v>8.812373322128499</v>
      </c>
      <c r="I888" s="24">
        <v>0</v>
      </c>
      <c r="J888" s="24">
        <v>0</v>
      </c>
      <c r="K888" s="24">
        <v>0</v>
      </c>
      <c r="L888" s="14">
        <f>貼り付けシート!C888</f>
        <v>9</v>
      </c>
      <c r="M888" s="14">
        <f>貼り付けシート!D888</f>
        <v>3.3</v>
      </c>
      <c r="N888" s="18">
        <f>貼り付けシート!E888</f>
        <v>46.539428174455608</v>
      </c>
      <c r="O888" s="18">
        <f>貼り付けシート!F888</f>
        <v>8.812373322128499</v>
      </c>
      <c r="P888" s="19">
        <f t="shared" si="82"/>
        <v>8.812373322128499</v>
      </c>
      <c r="Q888" s="19">
        <f t="shared" si="83"/>
        <v>0</v>
      </c>
    </row>
    <row r="889" spans="1:17">
      <c r="A889" s="38">
        <v>41676</v>
      </c>
      <c r="B889" s="49" t="s">
        <v>168</v>
      </c>
      <c r="C889" s="24">
        <f t="shared" si="78"/>
        <v>30.406921776000001</v>
      </c>
      <c r="D889" s="24">
        <f t="shared" si="79"/>
        <v>0.76056500225727119</v>
      </c>
      <c r="E889" s="18">
        <f>IF(G889&gt;=0.3,(バックデータ一覧!$C$10*(バックデータ一覧!$C$12*計算過程!L889+バックデータ一覧!$C$13*LN(計算過程!G889)+バックデータ一覧!$C$14)^バックデータ一覧!$C$11+バックデータ一覧!$E$10*(計算過程!G889/(バックデータ一覧!$E$12*計算過程!L889+バックデータ一覧!$E$13*LN(計算過程!G889)+バックデータ一覧!$E$14))^バックデータ一覧!$E$11)*計算過程!$W$11*10^-3,0)</f>
        <v>0</v>
      </c>
      <c r="F889" s="18">
        <f>IF(G889&lt;0.3,(バックデータ一覧!$C$10*(バックデータ一覧!$C$12*計算過程!L889+バックデータ一覧!$C$13*LN(0.3)+バックデータ一覧!$C$14)^バックデータ一覧!$C$11+バックデータ一覧!$E$10*(0.3/(バックデータ一覧!$E$12*計算過程!L889+バックデータ一覧!$E$13*LN(0.3)+バックデータ一覧!$E$14))^バックデータ一覧!$E$11)*計算過程!$W$11*計算過程!G889/0.3*10^-3,0)</f>
        <v>0.76056500225727119</v>
      </c>
      <c r="G889" s="18">
        <f t="shared" si="80"/>
        <v>0.2497946567679388</v>
      </c>
      <c r="H889" s="18">
        <f t="shared" si="81"/>
        <v>7.5954865884054845</v>
      </c>
      <c r="I889" s="24">
        <v>0</v>
      </c>
      <c r="J889" s="24">
        <v>0</v>
      </c>
      <c r="K889" s="24">
        <v>0</v>
      </c>
      <c r="L889" s="14">
        <f>貼り付けシート!C889</f>
        <v>8.4</v>
      </c>
      <c r="M889" s="14">
        <f>貼り付けシート!D889</f>
        <v>3.5</v>
      </c>
      <c r="N889" s="18">
        <f>貼り付けシート!E889</f>
        <v>51.389917748339052</v>
      </c>
      <c r="O889" s="18">
        <f>貼り付けシート!F889</f>
        <v>7.5954865884054845</v>
      </c>
      <c r="P889" s="19">
        <f t="shared" si="82"/>
        <v>7.5954865884054845</v>
      </c>
      <c r="Q889" s="19">
        <f t="shared" si="83"/>
        <v>0</v>
      </c>
    </row>
    <row r="890" spans="1:17">
      <c r="A890" s="38">
        <v>41676</v>
      </c>
      <c r="B890" s="49" t="s">
        <v>169</v>
      </c>
      <c r="C890" s="24">
        <f t="shared" si="78"/>
        <v>30.406921776000001</v>
      </c>
      <c r="D890" s="24">
        <f t="shared" si="79"/>
        <v>0.98154029924509367</v>
      </c>
      <c r="E890" s="18">
        <f>IF(G890&gt;=0.3,(バックデータ一覧!$C$10*(バックデータ一覧!$C$12*計算過程!L890+バックデータ一覧!$C$13*LN(計算過程!G890)+バックデータ一覧!$C$14)^バックデータ一覧!$C$11+バックデータ一覧!$E$10*(計算過程!G890/(バックデータ一覧!$E$12*計算過程!L890+バックデータ一覧!$E$13*LN(計算過程!G890)+バックデータ一覧!$E$14))^バックデータ一覧!$E$11)*計算過程!$W$11*10^-3,0)</f>
        <v>0.98154029924509367</v>
      </c>
      <c r="F890" s="18">
        <f>IF(G890&lt;0.3,(バックデータ一覧!$C$10*(バックデータ一覧!$C$12*計算過程!L890+バックデータ一覧!$C$13*LN(0.3)+バックデータ一覧!$C$14)^バックデータ一覧!$C$11+バックデータ一覧!$E$10*(0.3/(バックデータ一覧!$E$12*計算過程!L890+バックデータ一覧!$E$13*LN(0.3)+バックデータ一覧!$E$14))^バックデータ一覧!$E$11)*計算過程!$W$11*計算過程!G890/0.3*10^-3,0)</f>
        <v>0</v>
      </c>
      <c r="G890" s="18">
        <f t="shared" si="80"/>
        <v>0.31148019494884416</v>
      </c>
      <c r="H890" s="18">
        <f t="shared" si="81"/>
        <v>9.4711539225827348</v>
      </c>
      <c r="I890" s="24">
        <v>0</v>
      </c>
      <c r="J890" s="24">
        <v>0</v>
      </c>
      <c r="K890" s="24">
        <v>0</v>
      </c>
      <c r="L890" s="14">
        <f>貼り付けシート!C890</f>
        <v>7.4</v>
      </c>
      <c r="M890" s="14">
        <f>貼り付けシート!D890</f>
        <v>3.6</v>
      </c>
      <c r="N890" s="18">
        <f>貼り付けシート!E890</f>
        <v>56.576338656303406</v>
      </c>
      <c r="O890" s="18">
        <f>貼り付けシート!F890</f>
        <v>9.4711539225827348</v>
      </c>
      <c r="P890" s="19">
        <f t="shared" si="82"/>
        <v>9.4711539225827348</v>
      </c>
      <c r="Q890" s="19">
        <f t="shared" si="83"/>
        <v>0</v>
      </c>
    </row>
    <row r="891" spans="1:17">
      <c r="A891" s="38">
        <v>41676</v>
      </c>
      <c r="B891" s="49" t="s">
        <v>170</v>
      </c>
      <c r="C891" s="24">
        <f t="shared" si="78"/>
        <v>30.406921776000001</v>
      </c>
      <c r="D891" s="24">
        <f t="shared" si="79"/>
        <v>1.060278995662959</v>
      </c>
      <c r="E891" s="18">
        <f>IF(G891&gt;=0.3,(バックデータ一覧!$C$10*(バックデータ一覧!$C$12*計算過程!L891+バックデータ一覧!$C$13*LN(計算過程!G891)+バックデータ一覧!$C$14)^バックデータ一覧!$C$11+バックデータ一覧!$E$10*(計算過程!G891/(バックデータ一覧!$E$12*計算過程!L891+バックデータ一覧!$E$13*LN(計算過程!G891)+バックデータ一覧!$E$14))^バックデータ一覧!$E$11)*計算過程!$W$11*10^-3,0)</f>
        <v>1.060278995662959</v>
      </c>
      <c r="F891" s="18">
        <f>IF(G891&lt;0.3,(バックデータ一覧!$C$10*(バックデータ一覧!$C$12*計算過程!L891+バックデータ一覧!$C$13*LN(0.3)+バックデータ一覧!$C$14)^バックデータ一覧!$C$11+バックデータ一覧!$E$10*(0.3/(バックデータ一覧!$E$12*計算過程!L891+バックデータ一覧!$E$13*LN(0.3)+バックデータ一覧!$E$14))^バックデータ一覧!$E$11)*計算過程!$W$11*計算過程!G891/0.3*10^-3,0)</f>
        <v>0</v>
      </c>
      <c r="G891" s="18">
        <f t="shared" si="80"/>
        <v>0.32492237908434879</v>
      </c>
      <c r="H891" s="18">
        <f t="shared" si="81"/>
        <v>9.8798893640896122</v>
      </c>
      <c r="I891" s="24">
        <v>0</v>
      </c>
      <c r="J891" s="24">
        <v>0</v>
      </c>
      <c r="K891" s="24">
        <v>0</v>
      </c>
      <c r="L891" s="14">
        <f>貼り付けシート!C891</f>
        <v>6.3</v>
      </c>
      <c r="M891" s="14">
        <f>貼り付けシート!D891</f>
        <v>3.6</v>
      </c>
      <c r="N891" s="18">
        <f>貼り付けシート!E891</f>
        <v>61.018524585533399</v>
      </c>
      <c r="O891" s="18">
        <f>貼り付けシート!F891</f>
        <v>9.8798893640896122</v>
      </c>
      <c r="P891" s="19">
        <f t="shared" si="82"/>
        <v>9.8798893640896122</v>
      </c>
      <c r="Q891" s="19">
        <f t="shared" si="83"/>
        <v>0</v>
      </c>
    </row>
    <row r="892" spans="1:17">
      <c r="A892" s="38">
        <v>41676</v>
      </c>
      <c r="B892" s="49" t="s">
        <v>171</v>
      </c>
      <c r="C892" s="24">
        <f t="shared" si="78"/>
        <v>30.406921776000001</v>
      </c>
      <c r="D892" s="24">
        <f t="shared" si="79"/>
        <v>1.3830670258352609</v>
      </c>
      <c r="E892" s="18">
        <f>IF(G892&gt;=0.3,(バックデータ一覧!$C$10*(バックデータ一覧!$C$12*計算過程!L892+バックデータ一覧!$C$13*LN(計算過程!G892)+バックデータ一覧!$C$14)^バックデータ一覧!$C$11+バックデータ一覧!$E$10*(計算過程!G892/(バックデータ一覧!$E$12*計算過程!L892+バックデータ一覧!$E$13*LN(計算過程!G892)+バックデータ一覧!$E$14))^バックデータ一覧!$E$11)*計算過程!$W$11*10^-3,0)</f>
        <v>1.3830670258352609</v>
      </c>
      <c r="F892" s="18">
        <f>IF(G892&lt;0.3,(バックデータ一覧!$C$10*(バックデータ一覧!$C$12*計算過程!L892+バックデータ一覧!$C$13*LN(0.3)+バックデータ一覧!$C$14)^バックデータ一覧!$C$11+バックデータ一覧!$E$10*(0.3/(バックデータ一覧!$E$12*計算過程!L892+バックデータ一覧!$E$13*LN(0.3)+バックデータ一覧!$E$14))^バックデータ一覧!$E$11)*計算過程!$W$11*計算過程!G892/0.3*10^-3,0)</f>
        <v>0</v>
      </c>
      <c r="G892" s="18">
        <f t="shared" si="80"/>
        <v>0.42514315230617383</v>
      </c>
      <c r="H892" s="18">
        <f t="shared" si="81"/>
        <v>12.927294575775882</v>
      </c>
      <c r="I892" s="24">
        <v>0</v>
      </c>
      <c r="J892" s="24">
        <v>0</v>
      </c>
      <c r="K892" s="24">
        <v>0</v>
      </c>
      <c r="L892" s="14">
        <f>貼り付けシート!C892</f>
        <v>5.3</v>
      </c>
      <c r="M892" s="14">
        <f>貼り付けシート!D892</f>
        <v>3.5</v>
      </c>
      <c r="N892" s="18">
        <f>貼り付けシート!E892</f>
        <v>63.590596894588245</v>
      </c>
      <c r="O892" s="18">
        <f>貼り付けシート!F892</f>
        <v>12.927294575775882</v>
      </c>
      <c r="P892" s="19">
        <f t="shared" si="82"/>
        <v>12.927294575775882</v>
      </c>
      <c r="Q892" s="19">
        <f t="shared" si="83"/>
        <v>0</v>
      </c>
    </row>
    <row r="893" spans="1:17">
      <c r="A893" s="38">
        <v>41676</v>
      </c>
      <c r="B893" s="49" t="s">
        <v>172</v>
      </c>
      <c r="C893" s="24">
        <f t="shared" si="78"/>
        <v>30.406921776000001</v>
      </c>
      <c r="D893" s="24">
        <f t="shared" si="79"/>
        <v>1.4441009417086754</v>
      </c>
      <c r="E893" s="18">
        <f>IF(G893&gt;=0.3,(バックデータ一覧!$C$10*(バックデータ一覧!$C$12*計算過程!L893+バックデータ一覧!$C$13*LN(計算過程!G893)+バックデータ一覧!$C$14)^バックデータ一覧!$C$11+バックデータ一覧!$E$10*(計算過程!G893/(バックデータ一覧!$E$12*計算過程!L893+バックデータ一覧!$E$13*LN(計算過程!G893)+バックデータ一覧!$E$14))^バックデータ一覧!$E$11)*計算過程!$W$11*10^-3,0)</f>
        <v>1.4441009417086754</v>
      </c>
      <c r="F893" s="18">
        <f>IF(G893&lt;0.3,(バックデータ一覧!$C$10*(バックデータ一覧!$C$12*計算過程!L893+バックデータ一覧!$C$13*LN(0.3)+バックデータ一覧!$C$14)^バックデータ一覧!$C$11+バックデータ一覧!$E$10*(0.3/(バックデータ一覧!$E$12*計算過程!L893+バックデータ一覧!$E$13*LN(0.3)+バックデータ一覧!$E$14))^バックデータ一覧!$E$11)*計算過程!$W$11*計算過程!G893/0.3*10^-3,0)</f>
        <v>0</v>
      </c>
      <c r="G893" s="18">
        <f t="shared" si="80"/>
        <v>0.43895027061221309</v>
      </c>
      <c r="H893" s="18">
        <f t="shared" si="81"/>
        <v>13.347126542059595</v>
      </c>
      <c r="I893" s="24">
        <v>0</v>
      </c>
      <c r="J893" s="24">
        <v>0</v>
      </c>
      <c r="K893" s="24">
        <v>0</v>
      </c>
      <c r="L893" s="14">
        <f>貼り付けシート!C893</f>
        <v>4.7</v>
      </c>
      <c r="M893" s="14">
        <f>貼り付けシート!D893</f>
        <v>3.5</v>
      </c>
      <c r="N893" s="18">
        <f>貼り付けシート!E893</f>
        <v>66.308278991463681</v>
      </c>
      <c r="O893" s="18">
        <f>貼り付けシート!F893</f>
        <v>13.347126542059595</v>
      </c>
      <c r="P893" s="19">
        <f t="shared" si="82"/>
        <v>13.347126542059595</v>
      </c>
      <c r="Q893" s="19">
        <f t="shared" si="83"/>
        <v>0</v>
      </c>
    </row>
    <row r="894" spans="1:17">
      <c r="A894" s="38">
        <v>41677</v>
      </c>
      <c r="B894" s="49" t="s">
        <v>149</v>
      </c>
      <c r="C894" s="24">
        <f t="shared" si="78"/>
        <v>30.406921776000001</v>
      </c>
      <c r="D894" s="24">
        <f t="shared" si="79"/>
        <v>1.5721199352037558</v>
      </c>
      <c r="E894" s="18">
        <f>IF(G894&gt;=0.3,(バックデータ一覧!$C$10*(バックデータ一覧!$C$12*計算過程!L894+バックデータ一覧!$C$13*LN(計算過程!G894)+バックデータ一覧!$C$14)^バックデータ一覧!$C$11+バックデータ一覧!$E$10*(計算過程!G894/(バックデータ一覧!$E$12*計算過程!L894+バックデータ一覧!$E$13*LN(計算過程!G894)+バックデータ一覧!$E$14))^バックデータ一覧!$E$11)*計算過程!$W$11*10^-3,0)</f>
        <v>1.5721199352037558</v>
      </c>
      <c r="F894" s="18">
        <f>IF(G894&lt;0.3,(バックデータ一覧!$C$10*(バックデータ一覧!$C$12*計算過程!L894+バックデータ一覧!$C$13*LN(0.3)+バックデータ一覧!$C$14)^バックデータ一覧!$C$11+バックデータ一覧!$E$10*(0.3/(バックデータ一覧!$E$12*計算過程!L894+バックデータ一覧!$E$13*LN(0.3)+バックデータ一覧!$E$14))^バックデータ一覧!$E$11)*計算過程!$W$11*計算過程!G894/0.3*10^-3,0)</f>
        <v>0</v>
      </c>
      <c r="G894" s="18">
        <f t="shared" si="80"/>
        <v>0.47360730748839369</v>
      </c>
      <c r="H894" s="18">
        <f t="shared" si="81"/>
        <v>14.400940351341566</v>
      </c>
      <c r="I894" s="24">
        <v>0</v>
      </c>
      <c r="J894" s="24">
        <v>0</v>
      </c>
      <c r="K894" s="24">
        <v>0</v>
      </c>
      <c r="L894" s="14">
        <f>貼り付けシート!C894</f>
        <v>3.8</v>
      </c>
      <c r="M894" s="14">
        <f>貼り付けシート!D894</f>
        <v>3.6</v>
      </c>
      <c r="N894" s="18">
        <f>貼り付けシート!E894</f>
        <v>72.637570731829683</v>
      </c>
      <c r="O894" s="18">
        <f>貼り付けシート!F894</f>
        <v>14.400940351341566</v>
      </c>
      <c r="P894" s="19">
        <f t="shared" si="82"/>
        <v>14.400940351341566</v>
      </c>
      <c r="Q894" s="19">
        <f t="shared" si="83"/>
        <v>0</v>
      </c>
    </row>
    <row r="895" spans="1:17">
      <c r="A895" s="38">
        <v>41677</v>
      </c>
      <c r="B895" s="49" t="s">
        <v>150</v>
      </c>
      <c r="C895" s="24">
        <f t="shared" si="78"/>
        <v>30.406921776000001</v>
      </c>
      <c r="D895" s="24">
        <f t="shared" si="79"/>
        <v>1.5293790894189196</v>
      </c>
      <c r="E895" s="18">
        <f>IF(G895&gt;=0.3,(バックデータ一覧!$C$10*(バックデータ一覧!$C$12*計算過程!L895+バックデータ一覧!$C$13*LN(計算過程!G895)+バックデータ一覧!$C$14)^バックデータ一覧!$C$11+バックデータ一覧!$E$10*(計算過程!G895/(バックデータ一覧!$E$12*計算過程!L895+バックデータ一覧!$E$13*LN(計算過程!G895)+バックデータ一覧!$E$14))^バックデータ一覧!$E$11)*計算過程!$W$11*10^-3,0)</f>
        <v>1.5293790894189196</v>
      </c>
      <c r="F895" s="18">
        <f>IF(G895&lt;0.3,(バックデータ一覧!$C$10*(バックデータ一覧!$C$12*計算過程!L895+バックデータ一覧!$C$13*LN(0.3)+バックデータ一覧!$C$14)^バックデータ一覧!$C$11+バックデータ一覧!$E$10*(0.3/(バックデータ一覧!$E$12*計算過程!L895+バックデータ一覧!$E$13*LN(0.3)+バックデータ一覧!$E$14))^バックデータ一覧!$E$11)*計算過程!$W$11*計算過程!G895/0.3*10^-3,0)</f>
        <v>0</v>
      </c>
      <c r="G895" s="18">
        <f t="shared" si="80"/>
        <v>0.47013112187210981</v>
      </c>
      <c r="H895" s="18">
        <f t="shared" si="81"/>
        <v>14.295240247228366</v>
      </c>
      <c r="I895" s="24">
        <v>0</v>
      </c>
      <c r="J895" s="24">
        <v>0</v>
      </c>
      <c r="K895" s="24">
        <v>0</v>
      </c>
      <c r="L895" s="14">
        <f>貼り付けシート!C895</f>
        <v>4.5999999999999996</v>
      </c>
      <c r="M895" s="14">
        <f>貼り付けシート!D895</f>
        <v>3.6</v>
      </c>
      <c r="N895" s="18">
        <f>貼り付けシート!E895</f>
        <v>68.670549574571922</v>
      </c>
      <c r="O895" s="18">
        <f>貼り付けシート!F895</f>
        <v>14.295240247228366</v>
      </c>
      <c r="P895" s="19">
        <f t="shared" si="82"/>
        <v>14.295240247228366</v>
      </c>
      <c r="Q895" s="19">
        <f t="shared" si="83"/>
        <v>0</v>
      </c>
    </row>
    <row r="896" spans="1:17">
      <c r="A896" s="38">
        <v>41677</v>
      </c>
      <c r="B896" s="49" t="s">
        <v>151</v>
      </c>
      <c r="C896" s="24">
        <f t="shared" si="78"/>
        <v>30.406921776000001</v>
      </c>
      <c r="D896" s="24">
        <f t="shared" si="79"/>
        <v>1.54034360646302</v>
      </c>
      <c r="E896" s="18">
        <f>IF(G896&gt;=0.3,(バックデータ一覧!$C$10*(バックデータ一覧!$C$12*計算過程!L896+バックデータ一覧!$C$13*LN(計算過程!G896)+バックデータ一覧!$C$14)^バックデータ一覧!$C$11+バックデータ一覧!$E$10*(計算過程!G896/(バックデータ一覧!$E$12*計算過程!L896+バックデータ一覧!$E$13*LN(計算過程!G896)+バックデータ一覧!$E$14))^バックデータ一覧!$E$11)*計算過程!$W$11*10^-3,0)</f>
        <v>1.54034360646302</v>
      </c>
      <c r="F896" s="18">
        <f>IF(G896&lt;0.3,(バックデータ一覧!$C$10*(バックデータ一覧!$C$12*計算過程!L896+バックデータ一覧!$C$13*LN(0.3)+バックデータ一覧!$C$14)^バックデータ一覧!$C$11+バックデータ一覧!$E$10*(0.3/(バックデータ一覧!$E$12*計算過程!L896+バックデータ一覧!$E$13*LN(0.3)+バックデータ一覧!$E$14))^バックデータ一覧!$E$11)*計算過程!$W$11*計算過程!G896/0.3*10^-3,0)</f>
        <v>0</v>
      </c>
      <c r="G896" s="18">
        <f t="shared" si="80"/>
        <v>0.47443394292098146</v>
      </c>
      <c r="H896" s="18">
        <f t="shared" si="81"/>
        <v>14.426075790277533</v>
      </c>
      <c r="I896" s="24">
        <v>0</v>
      </c>
      <c r="J896" s="24">
        <v>0</v>
      </c>
      <c r="K896" s="24">
        <v>0</v>
      </c>
      <c r="L896" s="14">
        <f>貼り付けシート!C896</f>
        <v>4.5999999999999996</v>
      </c>
      <c r="M896" s="14">
        <f>貼り付けシート!D896</f>
        <v>3.7</v>
      </c>
      <c r="N896" s="18">
        <f>貼り付けシート!E896</f>
        <v>70.566784983597529</v>
      </c>
      <c r="O896" s="18">
        <f>貼り付けシート!F896</f>
        <v>14.426075790277533</v>
      </c>
      <c r="P896" s="19">
        <f t="shared" si="82"/>
        <v>14.426075790277533</v>
      </c>
      <c r="Q896" s="19">
        <f t="shared" si="83"/>
        <v>0</v>
      </c>
    </row>
    <row r="897" spans="1:17">
      <c r="A897" s="38">
        <v>41677</v>
      </c>
      <c r="B897" s="49" t="s">
        <v>152</v>
      </c>
      <c r="C897" s="24">
        <f t="shared" si="78"/>
        <v>30.406921776000001</v>
      </c>
      <c r="D897" s="24">
        <f t="shared" si="79"/>
        <v>1.5760230113810727</v>
      </c>
      <c r="E897" s="18">
        <f>IF(G897&gt;=0.3,(バックデータ一覧!$C$10*(バックデータ一覧!$C$12*計算過程!L897+バックデータ一覧!$C$13*LN(計算過程!G897)+バックデータ一覧!$C$14)^バックデータ一覧!$C$11+バックデータ一覧!$E$10*(計算過程!G897/(バックデータ一覧!$E$12*計算過程!L897+バックデータ一覧!$E$13*LN(計算過程!G897)+バックデータ一覧!$E$14))^バックデータ一覧!$E$11)*計算過程!$W$11*10^-3,0)</f>
        <v>1.5760230113810727</v>
      </c>
      <c r="F897" s="18">
        <f>IF(G897&lt;0.3,(バックデータ一覧!$C$10*(バックデータ一覧!$C$12*計算過程!L897+バックデータ一覧!$C$13*LN(0.3)+バックデータ一覧!$C$14)^バックデータ一覧!$C$11+バックデータ一覧!$E$10*(0.3/(バックデータ一覧!$E$12*計算過程!L897+バックデータ一覧!$E$13*LN(0.3)+バックデータ一覧!$E$14))^バックデータ一覧!$E$11)*計算過程!$W$11*計算過程!G897/0.3*10^-3,0)</f>
        <v>0</v>
      </c>
      <c r="G897" s="18">
        <f t="shared" si="80"/>
        <v>0.48350016752688479</v>
      </c>
      <c r="H897" s="18">
        <f t="shared" si="81"/>
        <v>14.701751772672882</v>
      </c>
      <c r="I897" s="24">
        <v>0</v>
      </c>
      <c r="J897" s="24">
        <v>0</v>
      </c>
      <c r="K897" s="24">
        <v>0</v>
      </c>
      <c r="L897" s="14">
        <f>貼り付けシート!C897</f>
        <v>4.3</v>
      </c>
      <c r="M897" s="14">
        <f>貼り付けシート!D897</f>
        <v>3.5</v>
      </c>
      <c r="N897" s="18">
        <f>貼り付けシート!E897</f>
        <v>68.192009829831775</v>
      </c>
      <c r="O897" s="18">
        <f>貼り付けシート!F897</f>
        <v>14.701751772672882</v>
      </c>
      <c r="P897" s="19">
        <f t="shared" si="82"/>
        <v>14.701751772672882</v>
      </c>
      <c r="Q897" s="19">
        <f t="shared" si="83"/>
        <v>0</v>
      </c>
    </row>
    <row r="898" spans="1:17">
      <c r="A898" s="38">
        <v>41677</v>
      </c>
      <c r="B898" s="49" t="s">
        <v>153</v>
      </c>
      <c r="C898" s="24">
        <f t="shared" si="78"/>
        <v>30.406921776000001</v>
      </c>
      <c r="D898" s="24">
        <f t="shared" si="79"/>
        <v>1.6226544744389801</v>
      </c>
      <c r="E898" s="18">
        <f>IF(G898&gt;=0.3,(バックデータ一覧!$C$10*(バックデータ一覧!$C$12*計算過程!L898+バックデータ一覧!$C$13*LN(計算過程!G898)+バックデータ一覧!$C$14)^バックデータ一覧!$C$11+バックデータ一覧!$E$10*(計算過程!G898/(バックデータ一覧!$E$12*計算過程!L898+バックデータ一覧!$E$13*LN(計算過程!G898)+バックデータ一覧!$E$14))^バックデータ一覧!$E$11)*計算過程!$W$11*10^-3,0)</f>
        <v>1.6226544744389801</v>
      </c>
      <c r="F898" s="18">
        <f>IF(G898&lt;0.3,(バックデータ一覧!$C$10*(バックデータ一覧!$C$12*計算過程!L898+バックデータ一覧!$C$13*LN(0.3)+バックデータ一覧!$C$14)^バックデータ一覧!$C$11+バックデータ一覧!$E$10*(0.3/(バックデータ一覧!$E$12*計算過程!L898+バックデータ一覧!$E$13*LN(0.3)+バックデータ一覧!$E$14))^バックデータ一覧!$E$11)*計算過程!$W$11*計算過程!G898/0.3*10^-3,0)</f>
        <v>0</v>
      </c>
      <c r="G898" s="18">
        <f t="shared" si="80"/>
        <v>0.49522113816246033</v>
      </c>
      <c r="H898" s="18">
        <f t="shared" si="81"/>
        <v>15.05815040992762</v>
      </c>
      <c r="I898" s="24">
        <v>0</v>
      </c>
      <c r="J898" s="24">
        <v>0</v>
      </c>
      <c r="K898" s="24">
        <v>0</v>
      </c>
      <c r="L898" s="14">
        <f>貼り付けシート!C898</f>
        <v>3.9</v>
      </c>
      <c r="M898" s="14">
        <f>貼り付けシート!D898</f>
        <v>3.2</v>
      </c>
      <c r="N898" s="18">
        <f>貼り付けシート!E898</f>
        <v>64.154783319413013</v>
      </c>
      <c r="O898" s="18">
        <f>貼り付けシート!F898</f>
        <v>15.05815040992762</v>
      </c>
      <c r="P898" s="19">
        <f t="shared" si="82"/>
        <v>15.05815040992762</v>
      </c>
      <c r="Q898" s="19">
        <f t="shared" si="83"/>
        <v>0</v>
      </c>
    </row>
    <row r="899" spans="1:17">
      <c r="A899" s="38">
        <v>41677</v>
      </c>
      <c r="B899" s="49" t="s">
        <v>154</v>
      </c>
      <c r="C899" s="24">
        <f t="shared" si="78"/>
        <v>30.406921776000001</v>
      </c>
      <c r="D899" s="24">
        <f t="shared" si="79"/>
        <v>1.757595849630075</v>
      </c>
      <c r="E899" s="18">
        <f>IF(G899&gt;=0.3,(バックデータ一覧!$C$10*(バックデータ一覧!$C$12*計算過程!L899+バックデータ一覧!$C$13*LN(計算過程!G899)+バックデータ一覧!$C$14)^バックデータ一覧!$C$11+バックデータ一覧!$E$10*(計算過程!G899/(バックデータ一覧!$E$12*計算過程!L899+バックデータ一覧!$E$13*LN(計算過程!G899)+バックデータ一覧!$E$14))^バックデータ一覧!$E$11)*計算過程!$W$11*10^-3,0)</f>
        <v>1.757595849630075</v>
      </c>
      <c r="F899" s="18">
        <f>IF(G899&lt;0.3,(バックデータ一覧!$C$10*(バックデータ一覧!$C$12*計算過程!L899+バックデータ一覧!$C$13*LN(0.3)+バックデータ一覧!$C$14)^バックデータ一覧!$C$11+バックデータ一覧!$E$10*(0.3/(バックデータ一覧!$E$12*計算過程!L899+バックデータ一覧!$E$13*LN(0.3)+バックデータ一覧!$E$14))^バックデータ一覧!$E$11)*計算過程!$W$11*計算過程!G899/0.3*10^-3,0)</f>
        <v>0</v>
      </c>
      <c r="G899" s="18">
        <f t="shared" si="80"/>
        <v>0.54512936021885827</v>
      </c>
      <c r="H899" s="18">
        <f t="shared" si="81"/>
        <v>16.575705813975752</v>
      </c>
      <c r="I899" s="24">
        <v>0</v>
      </c>
      <c r="J899" s="24">
        <v>0</v>
      </c>
      <c r="K899" s="24">
        <v>0</v>
      </c>
      <c r="L899" s="14">
        <f>貼り付けシート!C899</f>
        <v>3.6</v>
      </c>
      <c r="M899" s="14">
        <f>貼り付けシート!D899</f>
        <v>3</v>
      </c>
      <c r="N899" s="18">
        <f>貼り付けシート!E899</f>
        <v>61.449631144238872</v>
      </c>
      <c r="O899" s="18">
        <f>貼り付けシート!F899</f>
        <v>16.575705813975752</v>
      </c>
      <c r="P899" s="19">
        <f t="shared" si="82"/>
        <v>16.575705813975752</v>
      </c>
      <c r="Q899" s="19">
        <f t="shared" si="83"/>
        <v>0</v>
      </c>
    </row>
    <row r="900" spans="1:17">
      <c r="A900" s="38">
        <v>41677</v>
      </c>
      <c r="B900" s="49" t="s">
        <v>155</v>
      </c>
      <c r="C900" s="24">
        <f t="shared" si="78"/>
        <v>30.406921776000001</v>
      </c>
      <c r="D900" s="24">
        <f t="shared" si="79"/>
        <v>1.5357460413916659</v>
      </c>
      <c r="E900" s="18">
        <f>IF(G900&gt;=0.3,(バックデータ一覧!$C$10*(バックデータ一覧!$C$12*計算過程!L900+バックデータ一覧!$C$13*LN(計算過程!G900)+バックデータ一覧!$C$14)^バックデータ一覧!$C$11+バックデータ一覧!$E$10*(計算過程!G900/(バックデータ一覧!$E$12*計算過程!L900+バックデータ一覧!$E$13*LN(計算過程!G900)+バックデータ一覧!$E$14))^バックデータ一覧!$E$11)*計算過程!$W$11*10^-3,0)</f>
        <v>1.5357460413916659</v>
      </c>
      <c r="F900" s="18">
        <f>IF(G900&lt;0.3,(バックデータ一覧!$C$10*(バックデータ一覧!$C$12*計算過程!L900+バックデータ一覧!$C$13*LN(0.3)+バックデータ一覧!$C$14)^バックデータ一覧!$C$11+バックデータ一覧!$E$10*(0.3/(バックデータ一覧!$E$12*計算過程!L900+バックデータ一覧!$E$13*LN(0.3)+バックデータ一覧!$E$14))^バックデータ一覧!$E$11)*計算過程!$W$11*計算過程!G900/0.3*10^-3,0)</f>
        <v>0</v>
      </c>
      <c r="G900" s="18">
        <f t="shared" si="80"/>
        <v>0.46443190222246172</v>
      </c>
      <c r="H900" s="18">
        <f t="shared" si="81"/>
        <v>14.121944521157275</v>
      </c>
      <c r="I900" s="24">
        <v>0</v>
      </c>
      <c r="J900" s="24">
        <v>0</v>
      </c>
      <c r="K900" s="24">
        <v>0</v>
      </c>
      <c r="L900" s="14">
        <f>貼り付けシート!C900</f>
        <v>4.0999999999999996</v>
      </c>
      <c r="M900" s="14">
        <f>貼り付けシート!D900</f>
        <v>3</v>
      </c>
      <c r="N900" s="18">
        <f>貼り付けシート!E900</f>
        <v>59.324171377881328</v>
      </c>
      <c r="O900" s="18">
        <f>貼り付けシート!F900</f>
        <v>14.121944521157275</v>
      </c>
      <c r="P900" s="19">
        <f t="shared" si="82"/>
        <v>14.121944521157275</v>
      </c>
      <c r="Q900" s="19">
        <f t="shared" si="83"/>
        <v>0</v>
      </c>
    </row>
    <row r="901" spans="1:17">
      <c r="A901" s="38">
        <v>41677</v>
      </c>
      <c r="B901" s="49" t="s">
        <v>156</v>
      </c>
      <c r="C901" s="24">
        <f t="shared" si="78"/>
        <v>30.406921776000001</v>
      </c>
      <c r="D901" s="24">
        <f t="shared" si="79"/>
        <v>0.90991904280017466</v>
      </c>
      <c r="E901" s="18">
        <f>IF(G901&gt;=0.3,(バックデータ一覧!$C$10*(バックデータ一覧!$C$12*計算過程!L901+バックデータ一覧!$C$13*LN(計算過程!G901)+バックデータ一覧!$C$14)^バックデータ一覧!$C$11+バックデータ一覧!$E$10*(計算過程!G901/(バックデータ一覧!$E$12*計算過程!L901+バックデータ一覧!$E$13*LN(計算過程!G901)+バックデータ一覧!$E$14))^バックデータ一覧!$E$11)*計算過程!$W$11*10^-3,0)</f>
        <v>0</v>
      </c>
      <c r="F901" s="18">
        <f>IF(G901&lt;0.3,(バックデータ一覧!$C$10*(バックデータ一覧!$C$12*計算過程!L901+バックデータ一覧!$C$13*LN(0.3)+バックデータ一覧!$C$14)^バックデータ一覧!$C$11+バックデータ一覧!$E$10*(0.3/(バックデータ一覧!$E$12*計算過程!L901+バックデータ一覧!$E$13*LN(0.3)+バックデータ一覧!$E$14))^バックデータ一覧!$E$11)*計算過程!$W$11*計算過程!G901/0.3*10^-3,0)</f>
        <v>0.90991904280017466</v>
      </c>
      <c r="G901" s="18">
        <f t="shared" si="80"/>
        <v>0.26203195197565748</v>
      </c>
      <c r="H901" s="18">
        <f t="shared" si="81"/>
        <v>7.9675850665364063</v>
      </c>
      <c r="I901" s="24">
        <v>0</v>
      </c>
      <c r="J901" s="24">
        <v>0</v>
      </c>
      <c r="K901" s="24">
        <v>0</v>
      </c>
      <c r="L901" s="14">
        <f>貼り付けシート!C901</f>
        <v>4.5999999999999996</v>
      </c>
      <c r="M901" s="14">
        <f>貼り付けシート!D901</f>
        <v>3</v>
      </c>
      <c r="N901" s="18">
        <f>貼り付けシート!E901</f>
        <v>57.280394418469591</v>
      </c>
      <c r="O901" s="18">
        <f>貼り付けシート!F901</f>
        <v>7.9675850665364063</v>
      </c>
      <c r="P901" s="19">
        <f t="shared" si="82"/>
        <v>7.9675850665364063</v>
      </c>
      <c r="Q901" s="19">
        <f t="shared" si="83"/>
        <v>0</v>
      </c>
    </row>
    <row r="902" spans="1:17">
      <c r="A902" s="38">
        <v>41677</v>
      </c>
      <c r="B902" s="49" t="s">
        <v>157</v>
      </c>
      <c r="C902" s="24">
        <f t="shared" si="78"/>
        <v>30.406921776000001</v>
      </c>
      <c r="D902" s="24">
        <f t="shared" si="79"/>
        <v>0.25157576109833141</v>
      </c>
      <c r="E902" s="18">
        <f>IF(G902&gt;=0.3,(バックデータ一覧!$C$10*(バックデータ一覧!$C$12*計算過程!L902+バックデータ一覧!$C$13*LN(計算過程!G902)+バックデータ一覧!$C$14)^バックデータ一覧!$C$11+バックデータ一覧!$E$10*(計算過程!G902/(バックデータ一覧!$E$12*計算過程!L902+バックデータ一覧!$E$13*LN(計算過程!G902)+バックデータ一覧!$E$14))^バックデータ一覧!$E$11)*計算過程!$W$11*10^-3,0)</f>
        <v>0</v>
      </c>
      <c r="F902" s="18">
        <f>IF(G902&lt;0.3,(バックデータ一覧!$C$10*(バックデータ一覧!$C$12*計算過程!L902+バックデータ一覧!$C$13*LN(0.3)+バックデータ一覧!$C$14)^バックデータ一覧!$C$11+バックデータ一覧!$E$10*(0.3/(バックデータ一覧!$E$12*計算過程!L902+バックデータ一覧!$E$13*LN(0.3)+バックデータ一覧!$E$14))^バックデータ一覧!$E$11)*計算過程!$W$11*計算過程!G902/0.3*10^-3,0)</f>
        <v>0.25157576109833141</v>
      </c>
      <c r="G902" s="18">
        <f t="shared" si="80"/>
        <v>7.7823854415207047E-2</v>
      </c>
      <c r="H902" s="18">
        <f t="shared" si="81"/>
        <v>2.3663838535100128</v>
      </c>
      <c r="I902" s="24">
        <v>0</v>
      </c>
      <c r="J902" s="24">
        <v>0</v>
      </c>
      <c r="K902" s="24">
        <v>0</v>
      </c>
      <c r="L902" s="14">
        <f>貼り付けシート!C902</f>
        <v>6.7</v>
      </c>
      <c r="M902" s="14">
        <f>貼り付けシート!D902</f>
        <v>3.1</v>
      </c>
      <c r="N902" s="18">
        <f>貼り付けシート!E902</f>
        <v>51.15610316526358</v>
      </c>
      <c r="O902" s="18">
        <f>貼り付けシート!F902</f>
        <v>2.3663838535100128</v>
      </c>
      <c r="P902" s="19">
        <f t="shared" si="82"/>
        <v>2.3663838535100128</v>
      </c>
      <c r="Q902" s="19">
        <f t="shared" si="83"/>
        <v>0</v>
      </c>
    </row>
    <row r="903" spans="1:17">
      <c r="A903" s="38">
        <v>41677</v>
      </c>
      <c r="B903" s="49" t="s">
        <v>158</v>
      </c>
      <c r="C903" s="24">
        <f t="shared" ref="C903:C966" si="84">$W$6*IF(AND(L903&lt;5,N903&gt;=80),$W$4,$W$5)*3600*10^-6</f>
        <v>30.406921776000001</v>
      </c>
      <c r="D903" s="24">
        <f t="shared" ref="D903:D966" si="85">IF(G903&gt;=0.3,E903,F903)</f>
        <v>0.11395525144176423</v>
      </c>
      <c r="E903" s="18">
        <f>IF(G903&gt;=0.3,(バックデータ一覧!$C$10*(バックデータ一覧!$C$12*計算過程!L903+バックデータ一覧!$C$13*LN(計算過程!G903)+バックデータ一覧!$C$14)^バックデータ一覧!$C$11+バックデータ一覧!$E$10*(計算過程!G903/(バックデータ一覧!$E$12*計算過程!L903+バックデータ一覧!$E$13*LN(計算過程!G903)+バックデータ一覧!$E$14))^バックデータ一覧!$E$11)*計算過程!$W$11*10^-3,0)</f>
        <v>0</v>
      </c>
      <c r="F903" s="18">
        <f>IF(G903&lt;0.3,(バックデータ一覧!$C$10*(バックデータ一覧!$C$12*計算過程!L903+バックデータ一覧!$C$13*LN(0.3)+バックデータ一覧!$C$14)^バックデータ一覧!$C$11+バックデータ一覧!$E$10*(0.3/(バックデータ一覧!$E$12*計算過程!L903+バックデータ一覧!$E$13*LN(0.3)+バックデータ一覧!$E$14))^バックデータ一覧!$E$11)*計算過程!$W$11*計算過程!G903/0.3*10^-3,0)</f>
        <v>0.11395525144176423</v>
      </c>
      <c r="G903" s="18">
        <f t="shared" ref="G903:G966" si="86">H903/($W$6*3600*10^-6)</f>
        <v>3.8104619597869725E-2</v>
      </c>
      <c r="H903" s="18">
        <f t="shared" ref="H903:H966" si="87">IF(AND(L903&lt;5,N903&gt;=80),P903/$W$4,P903/$W$5)</f>
        <v>1.1586441874166613</v>
      </c>
      <c r="I903" s="24">
        <v>0</v>
      </c>
      <c r="J903" s="24">
        <v>0</v>
      </c>
      <c r="K903" s="24">
        <v>0</v>
      </c>
      <c r="L903" s="14">
        <f>貼り付けシート!C903</f>
        <v>8.9</v>
      </c>
      <c r="M903" s="14">
        <f>貼り付けシート!D903</f>
        <v>3.1</v>
      </c>
      <c r="N903" s="18">
        <f>貼り付けシート!E903</f>
        <v>44.029335007333657</v>
      </c>
      <c r="O903" s="18">
        <f>貼り付けシート!F903</f>
        <v>1.1586441874166613</v>
      </c>
      <c r="P903" s="19">
        <f t="shared" ref="P903:P966" si="88">IF(O903&gt;C903,C903,O903)</f>
        <v>1.1586441874166613</v>
      </c>
      <c r="Q903" s="19">
        <f t="shared" ref="Q903:Q966" si="89">IF(O903&gt;C903,O903-C903,0)</f>
        <v>0</v>
      </c>
    </row>
    <row r="904" spans="1:17">
      <c r="A904" s="38">
        <v>41677</v>
      </c>
      <c r="B904" s="49" t="s">
        <v>159</v>
      </c>
      <c r="C904" s="24">
        <f t="shared" si="84"/>
        <v>30.406921776000001</v>
      </c>
      <c r="D904" s="24">
        <f t="shared" si="85"/>
        <v>7.1073290145689999E-2</v>
      </c>
      <c r="E904" s="18">
        <f>IF(G904&gt;=0.3,(バックデータ一覧!$C$10*(バックデータ一覧!$C$12*計算過程!L904+バックデータ一覧!$C$13*LN(計算過程!G904)+バックデータ一覧!$C$14)^バックデータ一覧!$C$11+バックデータ一覧!$E$10*(計算過程!G904/(バックデータ一覧!$E$12*計算過程!L904+バックデータ一覧!$E$13*LN(計算過程!G904)+バックデータ一覧!$E$14))^バックデータ一覧!$E$11)*計算過程!$W$11*10^-3,0)</f>
        <v>0</v>
      </c>
      <c r="F904" s="18">
        <f>IF(G904&lt;0.3,(バックデータ一覧!$C$10*(バックデータ一覧!$C$12*計算過程!L904+バックデータ一覧!$C$13*LN(0.3)+バックデータ一覧!$C$14)^バックデータ一覧!$C$11+バックデータ一覧!$E$10*(0.3/(バックデータ一覧!$E$12*計算過程!L904+バックデータ一覧!$E$13*LN(0.3)+バックデータ一覧!$E$14))^バックデータ一覧!$E$11)*計算過程!$W$11*計算過程!G904/0.3*10^-3,0)</f>
        <v>7.1073290145689999E-2</v>
      </c>
      <c r="G904" s="18">
        <f t="shared" si="86"/>
        <v>2.5292121818613504E-2</v>
      </c>
      <c r="H904" s="18">
        <f t="shared" si="87"/>
        <v>0.76905556968764366</v>
      </c>
      <c r="I904" s="24">
        <v>0</v>
      </c>
      <c r="J904" s="24">
        <v>0</v>
      </c>
      <c r="K904" s="24">
        <v>0</v>
      </c>
      <c r="L904" s="14">
        <f>貼り付けシート!C904</f>
        <v>10.6</v>
      </c>
      <c r="M904" s="14">
        <f>貼り付けシート!D904</f>
        <v>3.2</v>
      </c>
      <c r="N904" s="18">
        <f>貼り付けシート!E904</f>
        <v>40.540890059999072</v>
      </c>
      <c r="O904" s="18">
        <f>貼り付けシート!F904</f>
        <v>0.76905556968764366</v>
      </c>
      <c r="P904" s="19">
        <f t="shared" si="88"/>
        <v>0.76905556968764366</v>
      </c>
      <c r="Q904" s="19">
        <f t="shared" si="89"/>
        <v>0</v>
      </c>
    </row>
    <row r="905" spans="1:17">
      <c r="A905" s="38">
        <v>41677</v>
      </c>
      <c r="B905" s="49" t="s">
        <v>160</v>
      </c>
      <c r="C905" s="24">
        <f t="shared" si="84"/>
        <v>30.406921776000001</v>
      </c>
      <c r="D905" s="24">
        <f t="shared" si="85"/>
        <v>4.0796397461445234E-2</v>
      </c>
      <c r="E905" s="18">
        <f>IF(G905&gt;=0.3,(バックデータ一覧!$C$10*(バックデータ一覧!$C$12*計算過程!L905+バックデータ一覧!$C$13*LN(計算過程!G905)+バックデータ一覧!$C$14)^バックデータ一覧!$C$11+バックデータ一覧!$E$10*(計算過程!G905/(バックデータ一覧!$E$12*計算過程!L905+バックデータ一覧!$E$13*LN(計算過程!G905)+バックデータ一覧!$E$14))^バックデータ一覧!$E$11)*計算過程!$W$11*10^-3,0)</f>
        <v>0</v>
      </c>
      <c r="F905" s="18">
        <f>IF(G905&lt;0.3,(バックデータ一覧!$C$10*(バックデータ一覧!$C$12*計算過程!L905+バックデータ一覧!$C$13*LN(0.3)+バックデータ一覧!$C$14)^バックデータ一覧!$C$11+バックデータ一覧!$E$10*(0.3/(バックデータ一覧!$E$12*計算過程!L905+バックデータ一覧!$E$13*LN(0.3)+バックデータ一覧!$E$14))^バックデータ一覧!$E$11)*計算過程!$W$11*計算過程!G905/0.3*10^-3,0)</f>
        <v>4.0796397461445234E-2</v>
      </c>
      <c r="G905" s="18">
        <f t="shared" si="86"/>
        <v>1.4959431438710515E-2</v>
      </c>
      <c r="H905" s="18">
        <f t="shared" si="87"/>
        <v>0.45487026157030575</v>
      </c>
      <c r="I905" s="24">
        <v>0</v>
      </c>
      <c r="J905" s="24">
        <v>0</v>
      </c>
      <c r="K905" s="24">
        <v>0</v>
      </c>
      <c r="L905" s="14">
        <f>貼り付けシート!C905</f>
        <v>11.4</v>
      </c>
      <c r="M905" s="14">
        <f>貼り付けシート!D905</f>
        <v>3.2</v>
      </c>
      <c r="N905" s="18">
        <f>貼り付けシート!E905</f>
        <v>38.441334362032016</v>
      </c>
      <c r="O905" s="18">
        <f>貼り付けシート!F905</f>
        <v>0.45487026157030575</v>
      </c>
      <c r="P905" s="19">
        <f t="shared" si="88"/>
        <v>0.45487026157030575</v>
      </c>
      <c r="Q905" s="19">
        <f t="shared" si="89"/>
        <v>0</v>
      </c>
    </row>
    <row r="906" spans="1:17">
      <c r="A906" s="38">
        <v>41677</v>
      </c>
      <c r="B906" s="49" t="s">
        <v>161</v>
      </c>
      <c r="C906" s="24">
        <f t="shared" si="84"/>
        <v>30.406921776000001</v>
      </c>
      <c r="D906" s="24">
        <f t="shared" si="85"/>
        <v>2.5066000949008516E-2</v>
      </c>
      <c r="E906" s="18">
        <f>IF(G906&gt;=0.3,(バックデータ一覧!$C$10*(バックデータ一覧!$C$12*計算過程!L906+バックデータ一覧!$C$13*LN(計算過程!G906)+バックデータ一覧!$C$14)^バックデータ一覧!$C$11+バックデータ一覧!$E$10*(計算過程!G906/(バックデータ一覧!$E$12*計算過程!L906+バックデータ一覧!$E$13*LN(計算過程!G906)+バックデータ一覧!$E$14))^バックデータ一覧!$E$11)*計算過程!$W$11*10^-3,0)</f>
        <v>0</v>
      </c>
      <c r="F906" s="18">
        <f>IF(G906&lt;0.3,(バックデータ一覧!$C$10*(バックデータ一覧!$C$12*計算過程!L906+バックデータ一覧!$C$13*LN(0.3)+バックデータ一覧!$C$14)^バックデータ一覧!$C$11+バックデータ一覧!$E$10*(0.3/(バックデータ一覧!$E$12*計算過程!L906+バックデータ一覧!$E$13*LN(0.3)+バックデータ一覧!$E$14))^バックデータ一覧!$E$11)*計算過程!$W$11*計算過程!G906/0.3*10^-3,0)</f>
        <v>2.5066000949008516E-2</v>
      </c>
      <c r="G906" s="18">
        <f t="shared" si="86"/>
        <v>9.088149803407183E-3</v>
      </c>
      <c r="H906" s="18">
        <f t="shared" si="87"/>
        <v>0.27634266016077202</v>
      </c>
      <c r="I906" s="24">
        <v>0</v>
      </c>
      <c r="J906" s="24">
        <v>0</v>
      </c>
      <c r="K906" s="24">
        <v>0</v>
      </c>
      <c r="L906" s="14">
        <f>貼り付けシート!C906</f>
        <v>11.1</v>
      </c>
      <c r="M906" s="14">
        <f>貼り付けシート!D906</f>
        <v>3.1</v>
      </c>
      <c r="N906" s="18">
        <f>貼り付けシート!E906</f>
        <v>37.994698684147146</v>
      </c>
      <c r="O906" s="18">
        <f>貼り付けシート!F906</f>
        <v>0.27634266016077202</v>
      </c>
      <c r="P906" s="19">
        <f t="shared" si="88"/>
        <v>0.27634266016077202</v>
      </c>
      <c r="Q906" s="19">
        <f t="shared" si="89"/>
        <v>0</v>
      </c>
    </row>
    <row r="907" spans="1:17">
      <c r="A907" s="38">
        <v>41677</v>
      </c>
      <c r="B907" s="49" t="s">
        <v>162</v>
      </c>
      <c r="C907" s="24">
        <f t="shared" si="84"/>
        <v>30.406921776000001</v>
      </c>
      <c r="D907" s="24">
        <f t="shared" si="85"/>
        <v>1.7778420276742708E-2</v>
      </c>
      <c r="E907" s="18">
        <f>IF(G907&gt;=0.3,(バックデータ一覧!$C$10*(バックデータ一覧!$C$12*計算過程!L907+バックデータ一覧!$C$13*LN(計算過程!G907)+バックデータ一覧!$C$14)^バックデータ一覧!$C$11+バックデータ一覧!$E$10*(計算過程!G907/(バックデータ一覧!$E$12*計算過程!L907+バックデータ一覧!$E$13*LN(計算過程!G907)+バックデータ一覧!$E$14))^バックデータ一覧!$E$11)*計算過程!$W$11*10^-3,0)</f>
        <v>0</v>
      </c>
      <c r="F907" s="18">
        <f>IF(G907&lt;0.3,(バックデータ一覧!$C$10*(バックデータ一覧!$C$12*計算過程!L907+バックデータ一覧!$C$13*LN(0.3)+バックデータ一覧!$C$14)^バックデータ一覧!$C$11+バックデータ一覧!$E$10*(0.3/(バックデータ一覧!$E$12*計算過程!L907+バックデータ一覧!$E$13*LN(0.3)+バックデータ一覧!$E$14))^バックデータ一覧!$E$11)*計算過程!$W$11*計算過程!G907/0.3*10^-3,0)</f>
        <v>1.7778420276742708E-2</v>
      </c>
      <c r="G907" s="18">
        <f t="shared" si="86"/>
        <v>6.5685594956477319E-3</v>
      </c>
      <c r="H907" s="18">
        <f t="shared" si="87"/>
        <v>0.1997296747651626</v>
      </c>
      <c r="I907" s="24">
        <v>0</v>
      </c>
      <c r="J907" s="24">
        <v>0</v>
      </c>
      <c r="K907" s="24">
        <v>0</v>
      </c>
      <c r="L907" s="14">
        <f>貼り付けシート!C907</f>
        <v>11.6</v>
      </c>
      <c r="M907" s="14">
        <f>貼り付けシート!D907</f>
        <v>3</v>
      </c>
      <c r="N907" s="18">
        <f>貼り付けシート!E907</f>
        <v>35.576060995478478</v>
      </c>
      <c r="O907" s="18">
        <f>貼り付けシート!F907</f>
        <v>0.1997296747651626</v>
      </c>
      <c r="P907" s="19">
        <f t="shared" si="88"/>
        <v>0.1997296747651626</v>
      </c>
      <c r="Q907" s="19">
        <f t="shared" si="89"/>
        <v>0</v>
      </c>
    </row>
    <row r="908" spans="1:17">
      <c r="A908" s="38">
        <v>41677</v>
      </c>
      <c r="B908" s="49" t="s">
        <v>163</v>
      </c>
      <c r="C908" s="24">
        <f t="shared" si="84"/>
        <v>30.406921776000001</v>
      </c>
      <c r="D908" s="24">
        <f t="shared" si="85"/>
        <v>1.4496473314670133E-2</v>
      </c>
      <c r="E908" s="18">
        <f>IF(G908&gt;=0.3,(バックデータ一覧!$C$10*(バックデータ一覧!$C$12*計算過程!L908+バックデータ一覧!$C$13*LN(計算過程!G908)+バックデータ一覧!$C$14)^バックデータ一覧!$C$11+バックデータ一覧!$E$10*(計算過程!G908/(バックデータ一覧!$E$12*計算過程!L908+バックデータ一覧!$E$13*LN(計算過程!G908)+バックデータ一覧!$E$14))^バックデータ一覧!$E$11)*計算過程!$W$11*10^-3,0)</f>
        <v>0</v>
      </c>
      <c r="F908" s="18">
        <f>IF(G908&lt;0.3,(バックデータ一覧!$C$10*(バックデータ一覧!$C$12*計算過程!L908+バックデータ一覧!$C$13*LN(0.3)+バックデータ一覧!$C$14)^バックデータ一覧!$C$11+バックデータ一覧!$E$10*(0.3/(バックデータ一覧!$E$12*計算過程!L908+バックデータ一覧!$E$13*LN(0.3)+バックデータ一覧!$E$14))^バックデータ一覧!$E$11)*計算過程!$W$11*計算過程!G908/0.3*10^-3,0)</f>
        <v>1.4496473314670133E-2</v>
      </c>
      <c r="G908" s="18">
        <f t="shared" si="86"/>
        <v>5.2757481605274119E-3</v>
      </c>
      <c r="H908" s="18">
        <f t="shared" si="87"/>
        <v>0.16041926162703291</v>
      </c>
      <c r="I908" s="24">
        <v>0</v>
      </c>
      <c r="J908" s="24">
        <v>0</v>
      </c>
      <c r="K908" s="24">
        <v>0</v>
      </c>
      <c r="L908" s="14">
        <f>貼り付けシート!C908</f>
        <v>11.2</v>
      </c>
      <c r="M908" s="14">
        <f>貼り付けシート!D908</f>
        <v>2.9</v>
      </c>
      <c r="N908" s="18">
        <f>貼り付けシート!E908</f>
        <v>35.319526598613741</v>
      </c>
      <c r="O908" s="18">
        <f>貼り付けシート!F908</f>
        <v>0.16041926162703291</v>
      </c>
      <c r="P908" s="19">
        <f t="shared" si="88"/>
        <v>0.16041926162703291</v>
      </c>
      <c r="Q908" s="19">
        <f t="shared" si="89"/>
        <v>0</v>
      </c>
    </row>
    <row r="909" spans="1:17">
      <c r="A909" s="38">
        <v>41677</v>
      </c>
      <c r="B909" s="49" t="s">
        <v>164</v>
      </c>
      <c r="C909" s="24">
        <f t="shared" si="84"/>
        <v>30.406921776000001</v>
      </c>
      <c r="D909" s="24">
        <f t="shared" si="85"/>
        <v>1.4069006229939261E-2</v>
      </c>
      <c r="E909" s="18">
        <f>IF(G909&gt;=0.3,(バックデータ一覧!$C$10*(バックデータ一覧!$C$12*計算過程!L909+バックデータ一覧!$C$13*LN(計算過程!G909)+バックデータ一覧!$C$14)^バックデータ一覧!$C$11+バックデータ一覧!$E$10*(計算過程!G909/(バックデータ一覧!$E$12*計算過程!L909+バックデータ一覧!$E$13*LN(計算過程!G909)+バックデータ一覧!$E$14))^バックデータ一覧!$E$11)*計算過程!$W$11*10^-3,0)</f>
        <v>0</v>
      </c>
      <c r="F909" s="18">
        <f>IF(G909&lt;0.3,(バックデータ一覧!$C$10*(バックデータ一覧!$C$12*計算過程!L909+バックデータ一覧!$C$13*LN(0.3)+バックデータ一覧!$C$14)^バックデータ一覧!$C$11+バックデータ一覧!$E$10*(0.3/(バックデータ一覧!$E$12*計算過程!L909+バックデータ一覧!$E$13*LN(0.3)+バックデータ一覧!$E$14))^バックデータ一覧!$E$11)*計算過程!$W$11*計算過程!G909/0.3*10^-3,0)</f>
        <v>1.4069006229939261E-2</v>
      </c>
      <c r="G909" s="18">
        <f t="shared" si="86"/>
        <v>5.0629109795234054E-3</v>
      </c>
      <c r="H909" s="18">
        <f t="shared" si="87"/>
        <v>0.15394753811321973</v>
      </c>
      <c r="I909" s="24">
        <v>0</v>
      </c>
      <c r="J909" s="24">
        <v>0</v>
      </c>
      <c r="K909" s="24">
        <v>0</v>
      </c>
      <c r="L909" s="14">
        <f>貼り付けシート!C909</f>
        <v>10.9</v>
      </c>
      <c r="M909" s="14">
        <f>貼り付けシート!D909</f>
        <v>2.9</v>
      </c>
      <c r="N909" s="18">
        <f>貼り付けシート!E909</f>
        <v>36.030640013668148</v>
      </c>
      <c r="O909" s="18">
        <f>貼り付けシート!F909</f>
        <v>0.15394753811321973</v>
      </c>
      <c r="P909" s="19">
        <f t="shared" si="88"/>
        <v>0.15394753811321973</v>
      </c>
      <c r="Q909" s="19">
        <f t="shared" si="89"/>
        <v>0</v>
      </c>
    </row>
    <row r="910" spans="1:17">
      <c r="A910" s="38">
        <v>41677</v>
      </c>
      <c r="B910" s="49" t="s">
        <v>165</v>
      </c>
      <c r="C910" s="24">
        <f t="shared" si="84"/>
        <v>30.406921776000001</v>
      </c>
      <c r="D910" s="24">
        <f t="shared" si="85"/>
        <v>2.5017860843457751E-2</v>
      </c>
      <c r="E910" s="18">
        <f>IF(G910&gt;=0.3,(バックデータ一覧!$C$10*(バックデータ一覧!$C$12*計算過程!L910+バックデータ一覧!$C$13*LN(計算過程!G910)+バックデータ一覧!$C$14)^バックデータ一覧!$C$11+バックデータ一覧!$E$10*(計算過程!G910/(バックデータ一覧!$E$12*計算過程!L910+バックデータ一覧!$E$13*LN(計算過程!G910)+バックデータ一覧!$E$14))^バックデータ一覧!$E$11)*計算過程!$W$11*10^-3,0)</f>
        <v>0</v>
      </c>
      <c r="F910" s="18">
        <f>IF(G910&lt;0.3,(バックデータ一覧!$C$10*(バックデータ一覧!$C$12*計算過程!L910+バックデータ一覧!$C$13*LN(0.3)+バックデータ一覧!$C$14)^バックデータ一覧!$C$11+バックデータ一覧!$E$10*(0.3/(バックデータ一覧!$E$12*計算過程!L910+バックデータ一覧!$E$13*LN(0.3)+バックデータ一覧!$E$14))^バックデータ一覧!$E$11)*計算過程!$W$11*計算過程!G910/0.3*10^-3,0)</f>
        <v>2.5017860843457751E-2</v>
      </c>
      <c r="G910" s="18">
        <f t="shared" si="86"/>
        <v>8.4261942565657007E-3</v>
      </c>
      <c r="H910" s="18">
        <f t="shared" si="87"/>
        <v>0.25621462962877373</v>
      </c>
      <c r="I910" s="24">
        <v>0</v>
      </c>
      <c r="J910" s="24">
        <v>0</v>
      </c>
      <c r="K910" s="24">
        <v>0</v>
      </c>
      <c r="L910" s="14">
        <f>貼り付けシート!C910</f>
        <v>9.1</v>
      </c>
      <c r="M910" s="14">
        <f>貼り付けシート!D910</f>
        <v>3</v>
      </c>
      <c r="N910" s="18">
        <f>貼り付けシート!E910</f>
        <v>42.04406648843451</v>
      </c>
      <c r="O910" s="18">
        <f>貼り付けシート!F910</f>
        <v>0.25621462962877373</v>
      </c>
      <c r="P910" s="19">
        <f t="shared" si="88"/>
        <v>0.25621462962877373</v>
      </c>
      <c r="Q910" s="19">
        <f t="shared" si="89"/>
        <v>0</v>
      </c>
    </row>
    <row r="911" spans="1:17">
      <c r="A911" s="38">
        <v>41677</v>
      </c>
      <c r="B911" s="49" t="s">
        <v>166</v>
      </c>
      <c r="C911" s="24">
        <f t="shared" si="84"/>
        <v>30.406921776000001</v>
      </c>
      <c r="D911" s="24">
        <f t="shared" si="85"/>
        <v>5.4043467766007602E-2</v>
      </c>
      <c r="E911" s="18">
        <f>IF(G911&gt;=0.3,(バックデータ一覧!$C$10*(バックデータ一覧!$C$12*計算過程!L911+バックデータ一覧!$C$13*LN(計算過程!G911)+バックデータ一覧!$C$14)^バックデータ一覧!$C$11+バックデータ一覧!$E$10*(計算過程!G911/(バックデータ一覧!$E$12*計算過程!L911+バックデータ一覧!$E$13*LN(計算過程!G911)+バックデータ一覧!$E$14))^バックデータ一覧!$E$11)*計算過程!$W$11*10^-3,0)</f>
        <v>0</v>
      </c>
      <c r="F911" s="18">
        <f>IF(G911&lt;0.3,(バックデータ一覧!$C$10*(バックデータ一覧!$C$12*計算過程!L911+バックデータ一覧!$C$13*LN(0.3)+バックデータ一覧!$C$14)^バックデータ一覧!$C$11+バックデータ一覧!$E$10*(0.3/(バックデータ一覧!$E$12*計算過程!L911+バックデータ一覧!$E$13*LN(0.3)+バックデータ一覧!$E$14))^バックデータ一覧!$E$11)*計算過程!$W$11*計算過程!G911/0.3*10^-3,0)</f>
        <v>5.4043467766007602E-2</v>
      </c>
      <c r="G911" s="18">
        <f t="shared" si="86"/>
        <v>1.7071710724156058E-2</v>
      </c>
      <c r="H911" s="18">
        <f t="shared" si="87"/>
        <v>0.5190981725719136</v>
      </c>
      <c r="I911" s="24">
        <v>0</v>
      </c>
      <c r="J911" s="24">
        <v>0</v>
      </c>
      <c r="K911" s="24">
        <v>0</v>
      </c>
      <c r="L911" s="14">
        <f>貼り付けシート!C911</f>
        <v>7.3</v>
      </c>
      <c r="M911" s="14">
        <f>貼り付けシート!D911</f>
        <v>3</v>
      </c>
      <c r="N911" s="18">
        <f>貼り付けシート!E911</f>
        <v>47.516296962095325</v>
      </c>
      <c r="O911" s="18">
        <f>貼り付けシート!F911</f>
        <v>0.5190981725719136</v>
      </c>
      <c r="P911" s="19">
        <f t="shared" si="88"/>
        <v>0.5190981725719136</v>
      </c>
      <c r="Q911" s="19">
        <f t="shared" si="89"/>
        <v>0</v>
      </c>
    </row>
    <row r="912" spans="1:17">
      <c r="A912" s="38">
        <v>41677</v>
      </c>
      <c r="B912" s="49" t="s">
        <v>167</v>
      </c>
      <c r="C912" s="24">
        <f t="shared" si="84"/>
        <v>30.406921776000001</v>
      </c>
      <c r="D912" s="24">
        <f t="shared" si="85"/>
        <v>0.22134802953186336</v>
      </c>
      <c r="E912" s="18">
        <f>IF(G912&gt;=0.3,(バックデータ一覧!$C$10*(バックデータ一覧!$C$12*計算過程!L912+バックデータ一覧!$C$13*LN(計算過程!G912)+バックデータ一覧!$C$14)^バックデータ一覧!$C$11+バックデータ一覧!$E$10*(計算過程!G912/(バックデータ一覧!$E$12*計算過程!L912+バックデータ一覧!$E$13*LN(計算過程!G912)+バックデータ一覧!$E$14))^バックデータ一覧!$E$11)*計算過程!$W$11*10^-3,0)</f>
        <v>0</v>
      </c>
      <c r="F912" s="18">
        <f>IF(G912&lt;0.3,(バックデータ一覧!$C$10*(バックデータ一覧!$C$12*計算過程!L912+バックデータ一覧!$C$13*LN(0.3)+バックデータ一覧!$C$14)^バックデータ一覧!$C$11+バックデータ一覧!$E$10*(0.3/(バックデータ一覧!$E$12*計算過程!L912+バックデータ一覧!$E$13*LN(0.3)+バックデータ一覧!$E$14))^バックデータ一覧!$E$11)*計算過程!$W$11*計算過程!G912/0.3*10^-3,0)</f>
        <v>0.22134802953186336</v>
      </c>
      <c r="G912" s="18">
        <f t="shared" si="86"/>
        <v>6.7532301868687611E-2</v>
      </c>
      <c r="H912" s="18">
        <f t="shared" si="87"/>
        <v>2.0534494202744029</v>
      </c>
      <c r="I912" s="24">
        <v>0</v>
      </c>
      <c r="J912" s="24">
        <v>0</v>
      </c>
      <c r="K912" s="24">
        <v>0</v>
      </c>
      <c r="L912" s="14">
        <f>貼り付けシート!C912</f>
        <v>6.3</v>
      </c>
      <c r="M912" s="14">
        <f>貼り付けシート!D912</f>
        <v>3</v>
      </c>
      <c r="N912" s="18">
        <f>貼り付けシート!E912</f>
        <v>50.897585307612928</v>
      </c>
      <c r="O912" s="18">
        <f>貼り付けシート!F912</f>
        <v>2.0534494202744029</v>
      </c>
      <c r="P912" s="19">
        <f t="shared" si="88"/>
        <v>2.0534494202744029</v>
      </c>
      <c r="Q912" s="19">
        <f t="shared" si="89"/>
        <v>0</v>
      </c>
    </row>
    <row r="913" spans="1:17">
      <c r="A913" s="38">
        <v>41677</v>
      </c>
      <c r="B913" s="49" t="s">
        <v>168</v>
      </c>
      <c r="C913" s="24">
        <f t="shared" si="84"/>
        <v>30.406921776000001</v>
      </c>
      <c r="D913" s="24">
        <f t="shared" si="85"/>
        <v>0.43583865245018655</v>
      </c>
      <c r="E913" s="18">
        <f>IF(G913&gt;=0.3,(バックデータ一覧!$C$10*(バックデータ一覧!$C$12*計算過程!L913+バックデータ一覧!$C$13*LN(計算過程!G913)+バックデータ一覧!$C$14)^バックデータ一覧!$C$11+バックデータ一覧!$E$10*(計算過程!G913/(バックデータ一覧!$E$12*計算過程!L913+バックデータ一覧!$E$13*LN(計算過程!G913)+バックデータ一覧!$E$14))^バックデータ一覧!$E$11)*計算過程!$W$11*10^-3,0)</f>
        <v>0</v>
      </c>
      <c r="F913" s="18">
        <f>IF(G913&lt;0.3,(バックデータ一覧!$C$10*(バックデータ一覧!$C$12*計算過程!L913+バックデータ一覧!$C$13*LN(0.3)+バックデータ一覧!$C$14)^バックデータ一覧!$C$11+バックデータ一覧!$E$10*(0.3/(バックデータ一覧!$E$12*計算過程!L913+バックデータ一覧!$E$13*LN(0.3)+バックデータ一覧!$E$14))^バックデータ一覧!$E$11)*計算過程!$W$11*計算過程!G913/0.3*10^-3,0)</f>
        <v>0.43583865245018655</v>
      </c>
      <c r="G913" s="18">
        <f t="shared" si="86"/>
        <v>0.13115790427377902</v>
      </c>
      <c r="H913" s="18">
        <f t="shared" si="87"/>
        <v>3.988108135556895</v>
      </c>
      <c r="I913" s="24">
        <v>0</v>
      </c>
      <c r="J913" s="24">
        <v>0</v>
      </c>
      <c r="K913" s="24">
        <v>0</v>
      </c>
      <c r="L913" s="14">
        <f>貼り付けシート!C913</f>
        <v>5.9</v>
      </c>
      <c r="M913" s="14">
        <f>貼り付けシート!D913</f>
        <v>3</v>
      </c>
      <c r="N913" s="18">
        <f>貼り付けシート!E913</f>
        <v>52.324672969159259</v>
      </c>
      <c r="O913" s="18">
        <f>貼り付けシート!F913</f>
        <v>3.988108135556895</v>
      </c>
      <c r="P913" s="19">
        <f t="shared" si="88"/>
        <v>3.988108135556895</v>
      </c>
      <c r="Q913" s="19">
        <f t="shared" si="89"/>
        <v>0</v>
      </c>
    </row>
    <row r="914" spans="1:17">
      <c r="A914" s="38">
        <v>41677</v>
      </c>
      <c r="B914" s="49" t="s">
        <v>169</v>
      </c>
      <c r="C914" s="24">
        <f t="shared" si="84"/>
        <v>30.406921776000001</v>
      </c>
      <c r="D914" s="24">
        <f t="shared" si="85"/>
        <v>0.95762993368541904</v>
      </c>
      <c r="E914" s="18">
        <f>IF(G914&gt;=0.3,(バックデータ一覧!$C$10*(バックデータ一覧!$C$12*計算過程!L914+バックデータ一覧!$C$13*LN(計算過程!G914)+バックデータ一覧!$C$14)^バックデータ一覧!$C$11+バックデータ一覧!$E$10*(計算過程!G914/(バックデータ一覧!$E$12*計算過程!L914+バックデータ一覧!$E$13*LN(計算過程!G914)+バックデータ一覧!$E$14))^バックデータ一覧!$E$11)*計算過程!$W$11*10^-3,0)</f>
        <v>0</v>
      </c>
      <c r="F914" s="18">
        <f>IF(G914&lt;0.3,(バックデータ一覧!$C$10*(バックデータ一覧!$C$12*計算過程!L914+バックデータ一覧!$C$13*LN(0.3)+バックデータ一覧!$C$14)^バックデータ一覧!$C$11+バックデータ一覧!$E$10*(0.3/(バックデータ一覧!$E$12*計算過程!L914+バックデータ一覧!$E$13*LN(0.3)+バックデータ一覧!$E$14))^バックデータ一覧!$E$11)*計算過程!$W$11*計算過程!G914/0.3*10^-3,0)</f>
        <v>0.95762993368541904</v>
      </c>
      <c r="G914" s="18">
        <f t="shared" si="86"/>
        <v>0.28044820227693351</v>
      </c>
      <c r="H914" s="18">
        <f t="shared" si="87"/>
        <v>8.5275665488545425</v>
      </c>
      <c r="I914" s="24">
        <v>0</v>
      </c>
      <c r="J914" s="24">
        <v>0</v>
      </c>
      <c r="K914" s="24">
        <v>0</v>
      </c>
      <c r="L914" s="14">
        <f>貼り付けシート!C914</f>
        <v>5.0999999999999996</v>
      </c>
      <c r="M914" s="14">
        <f>貼り付けシート!D914</f>
        <v>3.1</v>
      </c>
      <c r="N914" s="18">
        <f>貼り付けシート!E914</f>
        <v>57.149554258824978</v>
      </c>
      <c r="O914" s="18">
        <f>貼り付けシート!F914</f>
        <v>8.5275665488545425</v>
      </c>
      <c r="P914" s="19">
        <f t="shared" si="88"/>
        <v>8.5275665488545425</v>
      </c>
      <c r="Q914" s="19">
        <f t="shared" si="89"/>
        <v>0</v>
      </c>
    </row>
    <row r="915" spans="1:17">
      <c r="A915" s="38">
        <v>41677</v>
      </c>
      <c r="B915" s="49" t="s">
        <v>170</v>
      </c>
      <c r="C915" s="24">
        <f t="shared" si="84"/>
        <v>30.406921776000001</v>
      </c>
      <c r="D915" s="24">
        <f t="shared" si="85"/>
        <v>1.1076222713518391</v>
      </c>
      <c r="E915" s="18">
        <f>IF(G915&gt;=0.3,(バックデータ一覧!$C$10*(バックデータ一覧!$C$12*計算過程!L915+バックデータ一覧!$C$13*LN(計算過程!G915)+バックデータ一覧!$C$14)^バックデータ一覧!$C$11+バックデータ一覧!$E$10*(計算過程!G915/(バックデータ一覧!$E$12*計算過程!L915+バックデータ一覧!$E$13*LN(計算過程!G915)+バックデータ一覧!$E$14))^バックデータ一覧!$E$11)*計算過程!$W$11*10^-3,0)</f>
        <v>1.1076222713518391</v>
      </c>
      <c r="F915" s="18">
        <f>IF(G915&lt;0.3,(バックデータ一覧!$C$10*(バックデータ一覧!$C$12*計算過程!L915+バックデータ一覧!$C$13*LN(0.3)+バックデータ一覧!$C$14)^バックデータ一覧!$C$11+バックデータ一覧!$E$10*(0.3/(バックデータ一覧!$E$12*計算過程!L915+バックデータ一覧!$E$13*LN(0.3)+バックデータ一覧!$E$14))^バックデータ一覧!$E$11)*計算過程!$W$11*計算過程!G915/0.3*10^-3,0)</f>
        <v>0</v>
      </c>
      <c r="G915" s="18">
        <f t="shared" si="86"/>
        <v>0.32067022545156043</v>
      </c>
      <c r="H915" s="18">
        <f t="shared" si="87"/>
        <v>9.750594461197883</v>
      </c>
      <c r="I915" s="24">
        <v>0</v>
      </c>
      <c r="J915" s="24">
        <v>0</v>
      </c>
      <c r="K915" s="24">
        <v>0</v>
      </c>
      <c r="L915" s="14">
        <f>貼り付けシート!C915</f>
        <v>4.5999999999999996</v>
      </c>
      <c r="M915" s="14">
        <f>貼り付けシート!D915</f>
        <v>3.1</v>
      </c>
      <c r="N915" s="18">
        <f>貼り付けシート!E915</f>
        <v>59.180272055556351</v>
      </c>
      <c r="O915" s="18">
        <f>貼り付けシート!F915</f>
        <v>9.750594461197883</v>
      </c>
      <c r="P915" s="19">
        <f t="shared" si="88"/>
        <v>9.750594461197883</v>
      </c>
      <c r="Q915" s="19">
        <f t="shared" si="89"/>
        <v>0</v>
      </c>
    </row>
    <row r="916" spans="1:17">
      <c r="A916" s="38">
        <v>41677</v>
      </c>
      <c r="B916" s="49" t="s">
        <v>171</v>
      </c>
      <c r="C916" s="24">
        <f t="shared" si="84"/>
        <v>30.406921776000001</v>
      </c>
      <c r="D916" s="24">
        <f t="shared" si="85"/>
        <v>1.4500126963590327</v>
      </c>
      <c r="E916" s="18">
        <f>IF(G916&gt;=0.3,(バックデータ一覧!$C$10*(バックデータ一覧!$C$12*計算過程!L916+バックデータ一覧!$C$13*LN(計算過程!G916)+バックデータ一覧!$C$14)^バックデータ一覧!$C$11+バックデータ一覧!$E$10*(計算過程!G916/(バックデータ一覧!$E$12*計算過程!L916+バックデータ一覧!$E$13*LN(計算過程!G916)+バックデータ一覧!$E$14))^バックデータ一覧!$E$11)*計算過程!$W$11*10^-3,0)</f>
        <v>1.4500126963590327</v>
      </c>
      <c r="F916" s="18">
        <f>IF(G916&lt;0.3,(バックデータ一覧!$C$10*(バックデータ一覧!$C$12*計算過程!L916+バックデータ一覧!$C$13*LN(0.3)+バックデータ一覧!$C$14)^バックデータ一覧!$C$11+バックデータ一覧!$E$10*(0.3/(バックデータ一覧!$E$12*計算過程!L916+バックデータ一覧!$E$13*LN(0.3)+バックデータ一覧!$E$14))^バックデータ一覧!$E$11)*計算過程!$W$11*計算過程!G916/0.3*10^-3,0)</f>
        <v>0</v>
      </c>
      <c r="G916" s="18">
        <f t="shared" si="86"/>
        <v>0.43502792827412351</v>
      </c>
      <c r="H916" s="18">
        <f t="shared" si="87"/>
        <v>13.227860185406612</v>
      </c>
      <c r="I916" s="24">
        <v>0</v>
      </c>
      <c r="J916" s="24">
        <v>0</v>
      </c>
      <c r="K916" s="24">
        <v>0</v>
      </c>
      <c r="L916" s="14">
        <f>貼り付けシート!C916</f>
        <v>4.3</v>
      </c>
      <c r="M916" s="14">
        <f>貼り付けシート!D916</f>
        <v>3.1</v>
      </c>
      <c r="N916" s="18">
        <f>貼り付けシート!E916</f>
        <v>60.437286221877784</v>
      </c>
      <c r="O916" s="18">
        <f>貼り付けシート!F916</f>
        <v>13.227860185406612</v>
      </c>
      <c r="P916" s="19">
        <f t="shared" si="88"/>
        <v>13.227860185406612</v>
      </c>
      <c r="Q916" s="19">
        <f t="shared" si="89"/>
        <v>0</v>
      </c>
    </row>
    <row r="917" spans="1:17">
      <c r="A917" s="38">
        <v>41677</v>
      </c>
      <c r="B917" s="49" t="s">
        <v>172</v>
      </c>
      <c r="C917" s="24">
        <f t="shared" si="84"/>
        <v>30.406921776000001</v>
      </c>
      <c r="D917" s="24">
        <f t="shared" si="85"/>
        <v>1.4778232686570676</v>
      </c>
      <c r="E917" s="18">
        <f>IF(G917&gt;=0.3,(バックデータ一覧!$C$10*(バックデータ一覧!$C$12*計算過程!L917+バックデータ一覧!$C$13*LN(計算過程!G917)+バックデータ一覧!$C$14)^バックデータ一覧!$C$11+バックデータ一覧!$E$10*(計算過程!G917/(バックデータ一覧!$E$12*計算過程!L917+バックデータ一覧!$E$13*LN(計算過程!G917)+バックデータ一覧!$E$14))^バックデータ一覧!$E$11)*計算過程!$W$11*10^-3,0)</f>
        <v>1.4778232686570676</v>
      </c>
      <c r="F917" s="18">
        <f>IF(G917&lt;0.3,(バックデータ一覧!$C$10*(バックデータ一覧!$C$12*計算過程!L917+バックデータ一覧!$C$13*LN(0.3)+バックデータ一覧!$C$14)^バックデータ一覧!$C$11+バックデータ一覧!$E$10*(0.3/(バックデータ一覧!$E$12*計算過程!L917+バックデータ一覧!$E$13*LN(0.3)+バックデータ一覧!$E$14))^バックデータ一覧!$E$11)*計算過程!$W$11*計算過程!G917/0.3*10^-3,0)</f>
        <v>0</v>
      </c>
      <c r="G917" s="18">
        <f t="shared" si="86"/>
        <v>0.44391884242414531</v>
      </c>
      <c r="H917" s="18">
        <f t="shared" si="87"/>
        <v>13.498205516483457</v>
      </c>
      <c r="I917" s="24">
        <v>0</v>
      </c>
      <c r="J917" s="24">
        <v>0</v>
      </c>
      <c r="K917" s="24">
        <v>0</v>
      </c>
      <c r="L917" s="14">
        <f>貼り付けシート!C917</f>
        <v>4.2</v>
      </c>
      <c r="M917" s="14">
        <f>貼り付けシート!D917</f>
        <v>3.1</v>
      </c>
      <c r="N917" s="18">
        <f>貼り付けシート!E917</f>
        <v>60.862888513674598</v>
      </c>
      <c r="O917" s="18">
        <f>貼り付けシート!F917</f>
        <v>13.498205516483457</v>
      </c>
      <c r="P917" s="19">
        <f t="shared" si="88"/>
        <v>13.498205516483457</v>
      </c>
      <c r="Q917" s="19">
        <f t="shared" si="89"/>
        <v>0</v>
      </c>
    </row>
    <row r="918" spans="1:17">
      <c r="A918" s="38">
        <v>41678</v>
      </c>
      <c r="B918" s="49" t="s">
        <v>149</v>
      </c>
      <c r="C918" s="24">
        <f t="shared" si="84"/>
        <v>30.406921776000001</v>
      </c>
      <c r="D918" s="24">
        <f t="shared" si="85"/>
        <v>1.5697534406193849</v>
      </c>
      <c r="E918" s="18">
        <f>IF(G918&gt;=0.3,(バックデータ一覧!$C$10*(バックデータ一覧!$C$12*計算過程!L918+バックデータ一覧!$C$13*LN(計算過程!G918)+バックデータ一覧!$C$14)^バックデータ一覧!$C$11+バックデータ一覧!$E$10*(計算過程!G918/(バックデータ一覧!$E$12*計算過程!L918+バックデータ一覧!$E$13*LN(計算過程!G918)+バックデータ一覧!$E$14))^バックデータ一覧!$E$11)*計算過程!$W$11*10^-3,0)</f>
        <v>1.5697534406193849</v>
      </c>
      <c r="F918" s="18">
        <f>IF(G918&lt;0.3,(バックデータ一覧!$C$10*(バックデータ一覧!$C$12*計算過程!L918+バックデータ一覧!$C$13*LN(0.3)+バックデータ一覧!$C$14)^バックデータ一覧!$C$11+バックデータ一覧!$E$10*(0.3/(バックデータ一覧!$E$12*計算過程!L918+バックデータ一覧!$E$13*LN(0.3)+バックデータ一覧!$E$14))^バックデータ一覧!$E$11)*計算過程!$W$11*計算過程!G918/0.3*10^-3,0)</f>
        <v>0</v>
      </c>
      <c r="G918" s="18">
        <f t="shared" si="86"/>
        <v>0.47434321779446947</v>
      </c>
      <c r="H918" s="18">
        <f t="shared" si="87"/>
        <v>14.423317118452564</v>
      </c>
      <c r="I918" s="24">
        <v>0</v>
      </c>
      <c r="J918" s="24">
        <v>0</v>
      </c>
      <c r="K918" s="24">
        <v>0</v>
      </c>
      <c r="L918" s="14">
        <f>貼り付けシート!C918</f>
        <v>3.9</v>
      </c>
      <c r="M918" s="14">
        <f>貼り付けシート!D918</f>
        <v>3.1</v>
      </c>
      <c r="N918" s="18">
        <f>貼り付けシート!E918</f>
        <v>62.159888741311775</v>
      </c>
      <c r="O918" s="18">
        <f>貼り付けシート!F918</f>
        <v>14.423317118452564</v>
      </c>
      <c r="P918" s="19">
        <f t="shared" si="88"/>
        <v>14.423317118452564</v>
      </c>
      <c r="Q918" s="19">
        <f t="shared" si="89"/>
        <v>0</v>
      </c>
    </row>
    <row r="919" spans="1:17">
      <c r="A919" s="38">
        <v>41678</v>
      </c>
      <c r="B919" s="49" t="s">
        <v>150</v>
      </c>
      <c r="C919" s="24">
        <f t="shared" si="84"/>
        <v>30.406921776000001</v>
      </c>
      <c r="D919" s="24">
        <f t="shared" si="85"/>
        <v>1.5731162507242944</v>
      </c>
      <c r="E919" s="18">
        <f>IF(G919&gt;=0.3,(バックデータ一覧!$C$10*(バックデータ一覧!$C$12*計算過程!L919+バックデータ一覧!$C$13*LN(計算過程!G919)+バックデータ一覧!$C$14)^バックデータ一覧!$C$11+バックデータ一覧!$E$10*(計算過程!G919/(バックデータ一覧!$E$12*計算過程!L919+バックデータ一覧!$E$13*LN(計算過程!G919)+バックデータ一覧!$E$14))^バックデータ一覧!$E$11)*計算過程!$W$11*10^-3,0)</f>
        <v>1.5731162507242944</v>
      </c>
      <c r="F919" s="18">
        <f>IF(G919&lt;0.3,(バックデータ一覧!$C$10*(バックデータ一覧!$C$12*計算過程!L919+バックデータ一覧!$C$13*LN(0.3)+バックデータ一覧!$C$14)^バックデータ一覧!$C$11+バックデータ一覧!$E$10*(0.3/(バックデータ一覧!$E$12*計算過程!L919+バックデータ一覧!$E$13*LN(0.3)+バックデータ一覧!$E$14))^バックデータ一覧!$E$11)*計算過程!$W$11*計算過程!G919/0.3*10^-3,0)</f>
        <v>0</v>
      </c>
      <c r="G919" s="18">
        <f t="shared" si="86"/>
        <v>0.48234952193829078</v>
      </c>
      <c r="H919" s="18">
        <f t="shared" si="87"/>
        <v>14.666764182268604</v>
      </c>
      <c r="I919" s="24">
        <v>0</v>
      </c>
      <c r="J919" s="24">
        <v>0</v>
      </c>
      <c r="K919" s="24">
        <v>0</v>
      </c>
      <c r="L919" s="14">
        <f>貼り付けシート!C919</f>
        <v>4.3</v>
      </c>
      <c r="M919" s="14">
        <f>貼り付けシート!D919</f>
        <v>3.2</v>
      </c>
      <c r="N919" s="18">
        <f>貼り付けシート!E919</f>
        <v>62.376897393013095</v>
      </c>
      <c r="O919" s="18">
        <f>貼り付けシート!F919</f>
        <v>14.666764182268604</v>
      </c>
      <c r="P919" s="19">
        <f t="shared" si="88"/>
        <v>14.666764182268604</v>
      </c>
      <c r="Q919" s="19">
        <f t="shared" si="89"/>
        <v>0</v>
      </c>
    </row>
    <row r="920" spans="1:17">
      <c r="A920" s="38">
        <v>41678</v>
      </c>
      <c r="B920" s="49" t="s">
        <v>151</v>
      </c>
      <c r="C920" s="24">
        <f t="shared" si="84"/>
        <v>30.406921776000001</v>
      </c>
      <c r="D920" s="24">
        <f t="shared" si="85"/>
        <v>1.6451755176123375</v>
      </c>
      <c r="E920" s="18">
        <f>IF(G920&gt;=0.3,(バックデータ一覧!$C$10*(バックデータ一覧!$C$12*計算過程!L920+バックデータ一覧!$C$13*LN(計算過程!G920)+バックデータ一覧!$C$14)^バックデータ一覧!$C$11+バックデータ一覧!$E$10*(計算過程!G920/(バックデータ一覧!$E$12*計算過程!L920+バックデータ一覧!$E$13*LN(計算過程!G920)+バックデータ一覧!$E$14))^バックデータ一覧!$E$11)*計算過程!$W$11*10^-3,0)</f>
        <v>1.6451755176123375</v>
      </c>
      <c r="F920" s="18">
        <f>IF(G920&lt;0.3,(バックデータ一覧!$C$10*(バックデータ一覧!$C$12*計算過程!L920+バックデータ一覧!$C$13*LN(0.3)+バックデータ一覧!$C$14)^バックデータ一覧!$C$11+バックデータ一覧!$E$10*(0.3/(バックデータ一覧!$E$12*計算過程!L920+バックデータ一覧!$E$13*LN(0.3)+バックデータ一覧!$E$14))^バックデータ一覧!$E$11)*計算過程!$W$11*計算過程!G920/0.3*10^-3,0)</f>
        <v>0</v>
      </c>
      <c r="G920" s="18">
        <f t="shared" si="86"/>
        <v>0.50076392168152251</v>
      </c>
      <c r="H920" s="18">
        <f t="shared" si="87"/>
        <v>15.226689394813045</v>
      </c>
      <c r="I920" s="24">
        <v>0</v>
      </c>
      <c r="J920" s="24">
        <v>0</v>
      </c>
      <c r="K920" s="24">
        <v>0</v>
      </c>
      <c r="L920" s="14">
        <f>貼り付けシート!C920</f>
        <v>3.7</v>
      </c>
      <c r="M920" s="14">
        <f>貼り付けシート!D920</f>
        <v>3.3</v>
      </c>
      <c r="N920" s="18">
        <f>貼り付けシート!E920</f>
        <v>67.087415926895602</v>
      </c>
      <c r="O920" s="18">
        <f>貼り付けシート!F920</f>
        <v>15.226689394813045</v>
      </c>
      <c r="P920" s="19">
        <f t="shared" si="88"/>
        <v>15.226689394813045</v>
      </c>
      <c r="Q920" s="19">
        <f t="shared" si="89"/>
        <v>0</v>
      </c>
    </row>
    <row r="921" spans="1:17">
      <c r="A921" s="38">
        <v>41678</v>
      </c>
      <c r="B921" s="49" t="s">
        <v>152</v>
      </c>
      <c r="C921" s="24">
        <f t="shared" si="84"/>
        <v>30.406921776000001</v>
      </c>
      <c r="D921" s="24">
        <f t="shared" si="85"/>
        <v>1.6221623227551201</v>
      </c>
      <c r="E921" s="18">
        <f>IF(G921&gt;=0.3,(バックデータ一覧!$C$10*(バックデータ一覧!$C$12*計算過程!L921+バックデータ一覧!$C$13*LN(計算過程!G921)+バックデータ一覧!$C$14)^バックデータ一覧!$C$11+バックデータ一覧!$E$10*(計算過程!G921/(バックデータ一覧!$E$12*計算過程!L921+バックデータ一覧!$E$13*LN(計算過程!G921)+バックデータ一覧!$E$14))^バックデータ一覧!$E$11)*計算過程!$W$11*10^-3,0)</f>
        <v>1.6221623227551201</v>
      </c>
      <c r="F921" s="18">
        <f>IF(G921&lt;0.3,(バックデータ一覧!$C$10*(バックデータ一覧!$C$12*計算過程!L921+バックデータ一覧!$C$13*LN(0.3)+バックデータ一覧!$C$14)^バックデータ一覧!$C$11+バックデータ一覧!$E$10*(0.3/(バックデータ一覧!$E$12*計算過程!L921+バックデータ一覧!$E$13*LN(0.3)+バックデータ一覧!$E$14))^バックデータ一覧!$E$11)*計算過程!$W$11*計算過程!G921/0.3*10^-3,0)</f>
        <v>0</v>
      </c>
      <c r="G921" s="18">
        <f t="shared" si="86"/>
        <v>0.49848774080027075</v>
      </c>
      <c r="H921" s="18">
        <f t="shared" si="87"/>
        <v>15.157477740808798</v>
      </c>
      <c r="I921" s="24">
        <v>0</v>
      </c>
      <c r="J921" s="24">
        <v>0</v>
      </c>
      <c r="K921" s="24">
        <v>0</v>
      </c>
      <c r="L921" s="14">
        <f>貼り付けシート!C921</f>
        <v>4.0999999999999996</v>
      </c>
      <c r="M921" s="14">
        <f>貼り付けシート!D921</f>
        <v>3.2</v>
      </c>
      <c r="N921" s="18">
        <f>貼り付けシート!E921</f>
        <v>63.25887329695172</v>
      </c>
      <c r="O921" s="18">
        <f>貼り付けシート!F921</f>
        <v>15.157477740808798</v>
      </c>
      <c r="P921" s="19">
        <f t="shared" si="88"/>
        <v>15.157477740808798</v>
      </c>
      <c r="Q921" s="19">
        <f t="shared" si="89"/>
        <v>0</v>
      </c>
    </row>
    <row r="922" spans="1:17">
      <c r="A922" s="38">
        <v>41678</v>
      </c>
      <c r="B922" s="49" t="s">
        <v>153</v>
      </c>
      <c r="C922" s="24">
        <f t="shared" si="84"/>
        <v>30.406921776000001</v>
      </c>
      <c r="D922" s="24">
        <f t="shared" si="85"/>
        <v>1.6258015405758044</v>
      </c>
      <c r="E922" s="18">
        <f>IF(G922&gt;=0.3,(バックデータ一覧!$C$10*(バックデータ一覧!$C$12*計算過程!L922+バックデータ一覧!$C$13*LN(計算過程!G922)+バックデータ一覧!$C$14)^バックデータ一覧!$C$11+バックデータ一覧!$E$10*(計算過程!G922/(バックデータ一覧!$E$12*計算過程!L922+バックデータ一覧!$E$13*LN(計算過程!G922)+バックデータ一覧!$E$14))^バックデータ一覧!$E$11)*計算過程!$W$11*10^-3,0)</f>
        <v>1.6258015405758044</v>
      </c>
      <c r="F922" s="18">
        <f>IF(G922&lt;0.3,(バックデータ一覧!$C$10*(バックデータ一覧!$C$12*計算過程!L922+バックデータ一覧!$C$13*LN(0.3)+バックデータ一覧!$C$14)^バックデータ一覧!$C$11+バックデータ一覧!$E$10*(0.3/(バックデータ一覧!$E$12*計算過程!L922+バックデータ一覧!$E$13*LN(0.3)+バックデータ一覧!$E$14))^バックデータ一覧!$E$11)*計算過程!$W$11*計算過程!G922/0.3*10^-3,0)</f>
        <v>0</v>
      </c>
      <c r="G922" s="18">
        <f t="shared" si="86"/>
        <v>0.49995199930146961</v>
      </c>
      <c r="H922" s="18">
        <f t="shared" si="87"/>
        <v>15.202001334514593</v>
      </c>
      <c r="I922" s="24">
        <v>0</v>
      </c>
      <c r="J922" s="24">
        <v>0</v>
      </c>
      <c r="K922" s="24">
        <v>0</v>
      </c>
      <c r="L922" s="14">
        <f>貼り付けシート!C922</f>
        <v>4.0999999999999996</v>
      </c>
      <c r="M922" s="14">
        <f>貼り付けシート!D922</f>
        <v>3.2</v>
      </c>
      <c r="N922" s="18">
        <f>貼り付けシート!E922</f>
        <v>63.25887329695172</v>
      </c>
      <c r="O922" s="18">
        <f>貼り付けシート!F922</f>
        <v>15.202001334514593</v>
      </c>
      <c r="P922" s="19">
        <f t="shared" si="88"/>
        <v>15.202001334514593</v>
      </c>
      <c r="Q922" s="19">
        <f t="shared" si="89"/>
        <v>0</v>
      </c>
    </row>
    <row r="923" spans="1:17">
      <c r="A923" s="38">
        <v>41678</v>
      </c>
      <c r="B923" s="49" t="s">
        <v>154</v>
      </c>
      <c r="C923" s="24">
        <f t="shared" si="84"/>
        <v>30.406921776000001</v>
      </c>
      <c r="D923" s="24">
        <f t="shared" si="85"/>
        <v>1.7979601973211923</v>
      </c>
      <c r="E923" s="18">
        <f>IF(G923&gt;=0.3,(バックデータ一覧!$C$10*(バックデータ一覧!$C$12*計算過程!L923+バックデータ一覧!$C$13*LN(計算過程!G923)+バックデータ一覧!$C$14)^バックデータ一覧!$C$11+バックデータ一覧!$E$10*(計算過程!G923/(バックデータ一覧!$E$12*計算過程!L923+バックデータ一覧!$E$13*LN(計算過程!G923)+バックデータ一覧!$E$14))^バックデータ一覧!$E$11)*計算過程!$W$11*10^-3,0)</f>
        <v>1.7979601973211923</v>
      </c>
      <c r="F923" s="18">
        <f>IF(G923&lt;0.3,(バックデータ一覧!$C$10*(バックデータ一覧!$C$12*計算過程!L923+バックデータ一覧!$C$13*LN(0.3)+バックデータ一覧!$C$14)^バックデータ一覧!$C$11+バックデータ一覧!$E$10*(0.3/(バックデータ一覧!$E$12*計算過程!L923+バックデータ一覧!$E$13*LN(0.3)+バックデータ一覧!$E$14))^バックデータ一覧!$E$11)*計算過程!$W$11*計算過程!G923/0.3*10^-3,0)</f>
        <v>0</v>
      </c>
      <c r="G923" s="18">
        <f t="shared" si="86"/>
        <v>0.55645781211483369</v>
      </c>
      <c r="H923" s="18">
        <f t="shared" si="87"/>
        <v>16.920169164619853</v>
      </c>
      <c r="I923" s="24">
        <v>0</v>
      </c>
      <c r="J923" s="24">
        <v>0</v>
      </c>
      <c r="K923" s="24">
        <v>0</v>
      </c>
      <c r="L923" s="14">
        <f>貼り付けシート!C923</f>
        <v>3.3</v>
      </c>
      <c r="M923" s="14">
        <f>貼り付けシート!D923</f>
        <v>3.2</v>
      </c>
      <c r="N923" s="18">
        <f>貼り付けシート!E923</f>
        <v>66.928559509132384</v>
      </c>
      <c r="O923" s="18">
        <f>貼り付けシート!F923</f>
        <v>16.920169164619853</v>
      </c>
      <c r="P923" s="19">
        <f t="shared" si="88"/>
        <v>16.920169164619853</v>
      </c>
      <c r="Q923" s="19">
        <f t="shared" si="89"/>
        <v>0</v>
      </c>
    </row>
    <row r="924" spans="1:17">
      <c r="A924" s="38">
        <v>41678</v>
      </c>
      <c r="B924" s="49" t="s">
        <v>155</v>
      </c>
      <c r="C924" s="24">
        <f t="shared" si="84"/>
        <v>30.406921776000001</v>
      </c>
      <c r="D924" s="24">
        <f t="shared" si="85"/>
        <v>1.7652590328383131</v>
      </c>
      <c r="E924" s="18">
        <f>IF(G924&gt;=0.3,(バックデータ一覧!$C$10*(バックデータ一覧!$C$12*計算過程!L924+バックデータ一覧!$C$13*LN(計算過程!G924)+バックデータ一覧!$C$14)^バックデータ一覧!$C$11+バックデータ一覧!$E$10*(計算過程!G924/(バックデータ一覧!$E$12*計算過程!L924+バックデータ一覧!$E$13*LN(計算過程!G924)+バックデータ一覧!$E$14))^バックデータ一覧!$E$11)*計算過程!$W$11*10^-3,0)</f>
        <v>1.7652590328383131</v>
      </c>
      <c r="F924" s="18">
        <f>IF(G924&lt;0.3,(バックデータ一覧!$C$10*(バックデータ一覧!$C$12*計算過程!L924+バックデータ一覧!$C$13*LN(0.3)+バックデータ一覧!$C$14)^バックデータ一覧!$C$11+バックデータ一覧!$E$10*(0.3/(バックデータ一覧!$E$12*計算過程!L924+バックデータ一覧!$E$13*LN(0.3)+バックデータ一覧!$E$14))^バックデータ一覧!$E$11)*計算過程!$W$11*計算過程!G924/0.3*10^-3,0)</f>
        <v>0</v>
      </c>
      <c r="G924" s="18">
        <f t="shared" si="86"/>
        <v>0.5151282215387003</v>
      </c>
      <c r="H924" s="18">
        <f t="shared" si="87"/>
        <v>15.663463536937257</v>
      </c>
      <c r="I924" s="24">
        <v>0</v>
      </c>
      <c r="J924" s="24">
        <v>0</v>
      </c>
      <c r="K924" s="24">
        <v>0</v>
      </c>
      <c r="L924" s="14">
        <f>貼り付けシート!C924</f>
        <v>1.8</v>
      </c>
      <c r="M924" s="14">
        <f>貼り付けシート!D924</f>
        <v>3.2</v>
      </c>
      <c r="N924" s="18">
        <f>貼り付けシート!E924</f>
        <v>74.466771429885853</v>
      </c>
      <c r="O924" s="18">
        <f>貼り付けシート!F924</f>
        <v>15.663463536937257</v>
      </c>
      <c r="P924" s="19">
        <f t="shared" si="88"/>
        <v>15.663463536937257</v>
      </c>
      <c r="Q924" s="19">
        <f t="shared" si="89"/>
        <v>0</v>
      </c>
    </row>
    <row r="925" spans="1:17">
      <c r="A925" s="38">
        <v>41678</v>
      </c>
      <c r="B925" s="49" t="s">
        <v>156</v>
      </c>
      <c r="C925" s="24">
        <f t="shared" si="84"/>
        <v>30.406921776000001</v>
      </c>
      <c r="D925" s="24">
        <f t="shared" si="85"/>
        <v>1.1831232226521955</v>
      </c>
      <c r="E925" s="18">
        <f>IF(G925&gt;=0.3,(バックデータ一覧!$C$10*(バックデータ一覧!$C$12*計算過程!L925+バックデータ一覧!$C$13*LN(計算過程!G925)+バックデータ一覧!$C$14)^バックデータ一覧!$C$11+バックデータ一覧!$E$10*(計算過程!G925/(バックデータ一覧!$E$12*計算過程!L925+バックデータ一覧!$E$13*LN(計算過程!G925)+バックデータ一覧!$E$14))^バックデータ一覧!$E$11)*計算過程!$W$11*10^-3,0)</f>
        <v>1.1831232226521955</v>
      </c>
      <c r="F925" s="18">
        <f>IF(G925&lt;0.3,(バックデータ一覧!$C$10*(バックデータ一覧!$C$12*計算過程!L925+バックデータ一覧!$C$13*LN(0.3)+バックデータ一覧!$C$14)^バックデータ一覧!$C$11+バックデータ一覧!$E$10*(0.3/(バックデータ一覧!$E$12*計算過程!L925+バックデータ一覧!$E$13*LN(0.3)+バックデータ一覧!$E$14))^バックデータ一覧!$E$11)*計算過程!$W$11*計算過程!G925/0.3*10^-3,0)</f>
        <v>0</v>
      </c>
      <c r="G925" s="18">
        <f t="shared" si="86"/>
        <v>0.32257252346933651</v>
      </c>
      <c r="H925" s="18">
        <f t="shared" si="87"/>
        <v>9.8084374882190399</v>
      </c>
      <c r="I925" s="24">
        <v>0</v>
      </c>
      <c r="J925" s="24">
        <v>0</v>
      </c>
      <c r="K925" s="24">
        <v>0</v>
      </c>
      <c r="L925" s="14">
        <f>貼り付けシート!C925</f>
        <v>2.7</v>
      </c>
      <c r="M925" s="14">
        <f>貼り付けシート!D925</f>
        <v>3.3</v>
      </c>
      <c r="N925" s="18">
        <f>貼り付けシート!E925</f>
        <v>72.007608184030843</v>
      </c>
      <c r="O925" s="18">
        <f>貼り付けシート!F925</f>
        <v>9.8084374882190399</v>
      </c>
      <c r="P925" s="19">
        <f t="shared" si="88"/>
        <v>9.8084374882190399</v>
      </c>
      <c r="Q925" s="19">
        <f t="shared" si="89"/>
        <v>0</v>
      </c>
    </row>
    <row r="926" spans="1:17">
      <c r="A926" s="38">
        <v>41678</v>
      </c>
      <c r="B926" s="49" t="s">
        <v>157</v>
      </c>
      <c r="C926" s="24">
        <f t="shared" si="84"/>
        <v>30.406921776000001</v>
      </c>
      <c r="D926" s="24">
        <f t="shared" si="85"/>
        <v>0.30470964455541488</v>
      </c>
      <c r="E926" s="18">
        <f>IF(G926&gt;=0.3,(バックデータ一覧!$C$10*(バックデータ一覧!$C$12*計算過程!L926+バックデータ一覧!$C$13*LN(計算過程!G926)+バックデータ一覧!$C$14)^バックデータ一覧!$C$11+バックデータ一覧!$E$10*(計算過程!G926/(バックデータ一覧!$E$12*計算過程!L926+バックデータ一覧!$E$13*LN(計算過程!G926)+バックデータ一覧!$E$14))^バックデータ一覧!$E$11)*計算過程!$W$11*10^-3,0)</f>
        <v>0</v>
      </c>
      <c r="F926" s="18">
        <f>IF(G926&lt;0.3,(バックデータ一覧!$C$10*(バックデータ一覧!$C$12*計算過程!L926+バックデータ一覧!$C$13*LN(0.3)+バックデータ一覧!$C$14)^バックデータ一覧!$C$11+バックデータ一覧!$E$10*(0.3/(バックデータ一覧!$E$12*計算過程!L926+バックデータ一覧!$E$13*LN(0.3)+バックデータ一覧!$E$14))^バックデータ一覧!$E$11)*計算過程!$W$11*計算過程!G926/0.3*10^-3,0)</f>
        <v>0.30470964455541488</v>
      </c>
      <c r="G926" s="18">
        <f t="shared" si="86"/>
        <v>9.2328000975694491E-2</v>
      </c>
      <c r="H926" s="18">
        <f t="shared" si="87"/>
        <v>2.8074103034023943</v>
      </c>
      <c r="I926" s="24">
        <v>0</v>
      </c>
      <c r="J926" s="24">
        <v>0</v>
      </c>
      <c r="K926" s="24">
        <v>0</v>
      </c>
      <c r="L926" s="14">
        <f>貼り付けシート!C926</f>
        <v>6.1</v>
      </c>
      <c r="M926" s="14">
        <f>貼り付けシート!D926</f>
        <v>3.3</v>
      </c>
      <c r="N926" s="18">
        <f>貼り付けシート!E926</f>
        <v>56.73894824049016</v>
      </c>
      <c r="O926" s="18">
        <f>貼り付けシート!F926</f>
        <v>2.8074103034023943</v>
      </c>
      <c r="P926" s="19">
        <f t="shared" si="88"/>
        <v>2.8074103034023943</v>
      </c>
      <c r="Q926" s="19">
        <f t="shared" si="89"/>
        <v>0</v>
      </c>
    </row>
    <row r="927" spans="1:17">
      <c r="A927" s="38">
        <v>41678</v>
      </c>
      <c r="B927" s="49" t="s">
        <v>158</v>
      </c>
      <c r="C927" s="24">
        <f t="shared" si="84"/>
        <v>30.406921776000001</v>
      </c>
      <c r="D927" s="24">
        <f t="shared" si="85"/>
        <v>0.14206503299158468</v>
      </c>
      <c r="E927" s="18">
        <f>IF(G927&gt;=0.3,(バックデータ一覧!$C$10*(バックデータ一覧!$C$12*計算過程!L927+バックデータ一覧!$C$13*LN(計算過程!G927)+バックデータ一覧!$C$14)^バックデータ一覧!$C$11+バックデータ一覧!$E$10*(計算過程!G927/(バックデータ一覧!$E$12*計算過程!L927+バックデータ一覧!$E$13*LN(計算過程!G927)+バックデータ一覧!$E$14))^バックデータ一覧!$E$11)*計算過程!$W$11*10^-3,0)</f>
        <v>0</v>
      </c>
      <c r="F927" s="18">
        <f>IF(G927&lt;0.3,(バックデータ一覧!$C$10*(バックデータ一覧!$C$12*計算過程!L927+バックデータ一覧!$C$13*LN(0.3)+バックデータ一覧!$C$14)^バックデータ一覧!$C$11+バックデータ一覧!$E$10*(0.3/(バックデータ一覧!$E$12*計算過程!L927+バックデータ一覧!$E$13*LN(0.3)+バックデータ一覧!$E$14))^バックデータ一覧!$E$11)*計算過程!$W$11*計算過程!G927/0.3*10^-3,0)</f>
        <v>0.14206503299158468</v>
      </c>
      <c r="G927" s="18">
        <f t="shared" si="86"/>
        <v>4.6327048780506697E-2</v>
      </c>
      <c r="H927" s="18">
        <f t="shared" si="87"/>
        <v>1.4086629483818034</v>
      </c>
      <c r="I927" s="24">
        <v>0</v>
      </c>
      <c r="J927" s="24">
        <v>0</v>
      </c>
      <c r="K927" s="24">
        <v>0</v>
      </c>
      <c r="L927" s="14">
        <f>貼り付けシート!C927</f>
        <v>8.1999999999999993</v>
      </c>
      <c r="M927" s="14">
        <f>貼り付けシート!D927</f>
        <v>3.3</v>
      </c>
      <c r="N927" s="18">
        <f>貼り付けシート!E927</f>
        <v>49.131736354858582</v>
      </c>
      <c r="O927" s="18">
        <f>貼り付けシート!F927</f>
        <v>1.4086629483818034</v>
      </c>
      <c r="P927" s="19">
        <f t="shared" si="88"/>
        <v>1.4086629483818034</v>
      </c>
      <c r="Q927" s="19">
        <f t="shared" si="89"/>
        <v>0</v>
      </c>
    </row>
    <row r="928" spans="1:17">
      <c r="A928" s="38">
        <v>41678</v>
      </c>
      <c r="B928" s="49" t="s">
        <v>159</v>
      </c>
      <c r="C928" s="24">
        <f t="shared" si="84"/>
        <v>30.406921776000001</v>
      </c>
      <c r="D928" s="24">
        <f t="shared" si="85"/>
        <v>8.9709391338048977E-2</v>
      </c>
      <c r="E928" s="18">
        <f>IF(G928&gt;=0.3,(バックデータ一覧!$C$10*(バックデータ一覧!$C$12*計算過程!L928+バックデータ一覧!$C$13*LN(計算過程!G928)+バックデータ一覧!$C$14)^バックデータ一覧!$C$11+バックデータ一覧!$E$10*(計算過程!G928/(バックデータ一覧!$E$12*計算過程!L928+バックデータ一覧!$E$13*LN(計算過程!G928)+バックデータ一覧!$E$14))^バックデータ一覧!$E$11)*計算過程!$W$11*10^-3,0)</f>
        <v>0</v>
      </c>
      <c r="F928" s="18">
        <f>IF(G928&lt;0.3,(バックデータ一覧!$C$10*(バックデータ一覧!$C$12*計算過程!L928+バックデータ一覧!$C$13*LN(0.3)+バックデータ一覧!$C$14)^バックデータ一覧!$C$11+バックデータ一覧!$E$10*(0.3/(バックデータ一覧!$E$12*計算過程!L928+バックデータ一覧!$E$13*LN(0.3)+バックデータ一覧!$E$14))^バックデータ一覧!$E$11)*計算過程!$W$11*計算過程!G928/0.3*10^-3,0)</f>
        <v>8.9709391338048977E-2</v>
      </c>
      <c r="G928" s="18">
        <f t="shared" si="86"/>
        <v>3.0769002620596668E-2</v>
      </c>
      <c r="H928" s="18">
        <f t="shared" si="87"/>
        <v>0.93559065581002188</v>
      </c>
      <c r="I928" s="24">
        <v>0</v>
      </c>
      <c r="J928" s="24">
        <v>0</v>
      </c>
      <c r="K928" s="24">
        <v>0</v>
      </c>
      <c r="L928" s="14">
        <f>貼り付けシート!C928</f>
        <v>9.6</v>
      </c>
      <c r="M928" s="14">
        <f>貼り付けシート!D928</f>
        <v>3.2</v>
      </c>
      <c r="N928" s="18">
        <f>貼り付けシート!E928</f>
        <v>43.348022754020718</v>
      </c>
      <c r="O928" s="18">
        <f>貼り付けシート!F928</f>
        <v>0.93559065581002188</v>
      </c>
      <c r="P928" s="19">
        <f t="shared" si="88"/>
        <v>0.93559065581002188</v>
      </c>
      <c r="Q928" s="19">
        <f t="shared" si="89"/>
        <v>0</v>
      </c>
    </row>
    <row r="929" spans="1:17">
      <c r="A929" s="38">
        <v>41678</v>
      </c>
      <c r="B929" s="49" t="s">
        <v>160</v>
      </c>
      <c r="C929" s="24">
        <f t="shared" si="84"/>
        <v>30.406921776000001</v>
      </c>
      <c r="D929" s="24">
        <f t="shared" si="85"/>
        <v>4.9724876424474977E-2</v>
      </c>
      <c r="E929" s="18">
        <f>IF(G929&gt;=0.3,(バックデータ一覧!$C$10*(バックデータ一覧!$C$12*計算過程!L929+バックデータ一覧!$C$13*LN(計算過程!G929)+バックデータ一覧!$C$14)^バックデータ一覧!$C$11+バックデータ一覧!$E$10*(計算過程!G929/(バックデータ一覧!$E$12*計算過程!L929+バックデータ一覧!$E$13*LN(計算過程!G929)+バックデータ一覧!$E$14))^バックデータ一覧!$E$11)*計算過程!$W$11*10^-3,0)</f>
        <v>0</v>
      </c>
      <c r="F929" s="18">
        <f>IF(G929&lt;0.3,(バックデータ一覧!$C$10*(バックデータ一覧!$C$12*計算過程!L929+バックデータ一覧!$C$13*LN(0.3)+バックデータ一覧!$C$14)^バックデータ一覧!$C$11+バックデータ一覧!$E$10*(0.3/(バックデータ一覧!$E$12*計算過程!L929+バックデータ一覧!$E$13*LN(0.3)+バックデータ一覧!$E$14))^バックデータ一覧!$E$11)*計算過程!$W$11*計算過程!G929/0.3*10^-3,0)</f>
        <v>4.9724876424474977E-2</v>
      </c>
      <c r="G929" s="18">
        <f t="shared" si="86"/>
        <v>1.80286886137461E-2</v>
      </c>
      <c r="H929" s="18">
        <f t="shared" si="87"/>
        <v>0.5481969244020396</v>
      </c>
      <c r="I929" s="24">
        <v>0</v>
      </c>
      <c r="J929" s="24">
        <v>0</v>
      </c>
      <c r="K929" s="24">
        <v>0</v>
      </c>
      <c r="L929" s="14">
        <f>貼り付けシート!C929</f>
        <v>11.1</v>
      </c>
      <c r="M929" s="14">
        <f>貼り付けシート!D929</f>
        <v>3.1</v>
      </c>
      <c r="N929" s="18">
        <f>貼り付けシート!E929</f>
        <v>37.994698684147146</v>
      </c>
      <c r="O929" s="18">
        <f>貼り付けシート!F929</f>
        <v>0.5481969244020396</v>
      </c>
      <c r="P929" s="19">
        <f t="shared" si="88"/>
        <v>0.5481969244020396</v>
      </c>
      <c r="Q929" s="19">
        <f t="shared" si="89"/>
        <v>0</v>
      </c>
    </row>
    <row r="930" spans="1:17">
      <c r="A930" s="38">
        <v>41678</v>
      </c>
      <c r="B930" s="49" t="s">
        <v>161</v>
      </c>
      <c r="C930" s="24">
        <f t="shared" si="84"/>
        <v>30.406921776000001</v>
      </c>
      <c r="D930" s="24">
        <f t="shared" si="85"/>
        <v>2.6592897843225501E-2</v>
      </c>
      <c r="E930" s="18">
        <f>IF(G930&gt;=0.3,(バックデータ一覧!$C$10*(バックデータ一覧!$C$12*計算過程!L930+バックデータ一覧!$C$13*LN(計算過程!G930)+バックデータ一覧!$C$14)^バックデータ一覧!$C$11+バックデータ一覧!$E$10*(計算過程!G930/(バックデータ一覧!$E$12*計算過程!L930+バックデータ一覧!$E$13*LN(計算過程!G930)+バックデータ一覧!$E$14))^バックデータ一覧!$E$11)*計算過程!$W$11*10^-3,0)</f>
        <v>0</v>
      </c>
      <c r="F930" s="18">
        <f>IF(G930&lt;0.3,(バックデータ一覧!$C$10*(バックデータ一覧!$C$12*計算過程!L930+バックデータ一覧!$C$13*LN(0.3)+バックデータ一覧!$C$14)^バックデータ一覧!$C$11+バックデータ一覧!$E$10*(0.3/(バックデータ一覧!$E$12*計算過程!L930+バックデータ一覧!$E$13*LN(0.3)+バックデータ一覧!$E$14))^バックデータ一覧!$E$11)*計算過程!$W$11*計算過程!G930/0.3*10^-3,0)</f>
        <v>2.6592897843225501E-2</v>
      </c>
      <c r="G930" s="18">
        <f t="shared" si="86"/>
        <v>9.7512196369378117E-3</v>
      </c>
      <c r="H930" s="18">
        <f t="shared" si="87"/>
        <v>0.29650457272096314</v>
      </c>
      <c r="I930" s="24">
        <v>0</v>
      </c>
      <c r="J930" s="24">
        <v>0</v>
      </c>
      <c r="K930" s="24">
        <v>0</v>
      </c>
      <c r="L930" s="14">
        <f>貼り付けシート!C930</f>
        <v>11.4</v>
      </c>
      <c r="M930" s="14">
        <f>貼り付けシート!D930</f>
        <v>3.2</v>
      </c>
      <c r="N930" s="18">
        <f>貼り付けシート!E930</f>
        <v>38.441334362032016</v>
      </c>
      <c r="O930" s="18">
        <f>貼り付けシート!F930</f>
        <v>0.29650457272096314</v>
      </c>
      <c r="P930" s="19">
        <f t="shared" si="88"/>
        <v>0.29650457272096314</v>
      </c>
      <c r="Q930" s="19">
        <f t="shared" si="89"/>
        <v>0</v>
      </c>
    </row>
    <row r="931" spans="1:17">
      <c r="A931" s="38">
        <v>41678</v>
      </c>
      <c r="B931" s="49" t="s">
        <v>162</v>
      </c>
      <c r="C931" s="24">
        <f t="shared" si="84"/>
        <v>30.406921776000001</v>
      </c>
      <c r="D931" s="24">
        <f t="shared" si="85"/>
        <v>1.2655961272689633E-2</v>
      </c>
      <c r="E931" s="18">
        <f>IF(G931&gt;=0.3,(バックデータ一覧!$C$10*(バックデータ一覧!$C$12*計算過程!L931+バックデータ一覧!$C$13*LN(計算過程!G931)+バックデータ一覧!$C$14)^バックデータ一覧!$C$11+バックデータ一覧!$E$10*(計算過程!G931/(バックデータ一覧!$E$12*計算過程!L931+バックデータ一覧!$E$13*LN(計算過程!G931)+バックデータ一覧!$E$14))^バックデータ一覧!$E$11)*計算過程!$W$11*10^-3,0)</f>
        <v>0</v>
      </c>
      <c r="F931" s="18">
        <f>IF(G931&lt;0.3,(バックデータ一覧!$C$10*(バックデータ一覧!$C$12*計算過程!L931+バックデータ一覧!$C$13*LN(0.3)+バックデータ一覧!$C$14)^バックデータ一覧!$C$11+バックデータ一覧!$E$10*(0.3/(バックデータ一覧!$E$12*計算過程!L931+バックデータ一覧!$E$13*LN(0.3)+バックデータ一覧!$E$14))^バックデータ一覧!$E$11)*計算過程!$W$11*計算過程!G931/0.3*10^-3,0)</f>
        <v>1.2655961272689633E-2</v>
      </c>
      <c r="G931" s="18">
        <f t="shared" si="86"/>
        <v>4.9533009138561807E-3</v>
      </c>
      <c r="H931" s="18">
        <f t="shared" si="87"/>
        <v>0.15061463342061421</v>
      </c>
      <c r="I931" s="24">
        <v>0</v>
      </c>
      <c r="J931" s="24">
        <v>0</v>
      </c>
      <c r="K931" s="24">
        <v>0</v>
      </c>
      <c r="L931" s="14">
        <f>貼り付けシート!C931</f>
        <v>13.1</v>
      </c>
      <c r="M931" s="14">
        <f>貼り付けシート!D931</f>
        <v>3.3</v>
      </c>
      <c r="N931" s="18">
        <f>貼り付けシート!E931</f>
        <v>35.440520223975483</v>
      </c>
      <c r="O931" s="18">
        <f>貼り付けシート!F931</f>
        <v>0.15061463342061421</v>
      </c>
      <c r="P931" s="19">
        <f t="shared" si="88"/>
        <v>0.15061463342061421</v>
      </c>
      <c r="Q931" s="19">
        <f t="shared" si="89"/>
        <v>0</v>
      </c>
    </row>
    <row r="932" spans="1:17">
      <c r="A932" s="38">
        <v>41678</v>
      </c>
      <c r="B932" s="49" t="s">
        <v>163</v>
      </c>
      <c r="C932" s="24">
        <f t="shared" si="84"/>
        <v>30.406921776000001</v>
      </c>
      <c r="D932" s="24">
        <f t="shared" si="85"/>
        <v>7.3699117887538043E-3</v>
      </c>
      <c r="E932" s="18">
        <f>IF(G932&gt;=0.3,(バックデータ一覧!$C$10*(バックデータ一覧!$C$12*計算過程!L932+バックデータ一覧!$C$13*LN(計算過程!G932)+バックデータ一覧!$C$14)^バックデータ一覧!$C$11+バックデータ一覧!$E$10*(計算過程!G932/(バックデータ一覧!$E$12*計算過程!L932+バックデータ一覧!$E$13*LN(計算過程!G932)+バックデータ一覧!$E$14))^バックデータ一覧!$E$11)*計算過程!$W$11*10^-3,0)</f>
        <v>0</v>
      </c>
      <c r="F932" s="18">
        <f>IF(G932&lt;0.3,(バックデータ一覧!$C$10*(バックデータ一覧!$C$12*計算過程!L932+バックデータ一覧!$C$13*LN(0.3)+バックデータ一覧!$C$14)^バックデータ一覧!$C$11+バックデータ一覧!$E$10*(0.3/(バックデータ一覧!$E$12*計算過程!L932+バックデータ一覧!$E$13*LN(0.3)+バックデータ一覧!$E$14))^バックデータ一覧!$E$11)*計算過程!$W$11*計算過程!G932/0.3*10^-3,0)</f>
        <v>7.3699117887538043E-3</v>
      </c>
      <c r="G932" s="18">
        <f t="shared" si="86"/>
        <v>2.9299159836439288E-3</v>
      </c>
      <c r="H932" s="18">
        <f t="shared" si="87"/>
        <v>8.9089726124913046E-2</v>
      </c>
      <c r="I932" s="24">
        <v>0</v>
      </c>
      <c r="J932" s="24">
        <v>0</v>
      </c>
      <c r="K932" s="24">
        <v>0</v>
      </c>
      <c r="L932" s="14">
        <f>貼り付けシート!C932</f>
        <v>13.5</v>
      </c>
      <c r="M932" s="14">
        <f>貼り付けシート!D932</f>
        <v>3.3</v>
      </c>
      <c r="N932" s="18">
        <f>貼り付けシート!E932</f>
        <v>34.527175367124372</v>
      </c>
      <c r="O932" s="18">
        <f>貼り付けシート!F932</f>
        <v>8.9089726124913046E-2</v>
      </c>
      <c r="P932" s="19">
        <f t="shared" si="88"/>
        <v>8.9089726124913046E-2</v>
      </c>
      <c r="Q932" s="19">
        <f t="shared" si="89"/>
        <v>0</v>
      </c>
    </row>
    <row r="933" spans="1:17">
      <c r="A933" s="38">
        <v>41678</v>
      </c>
      <c r="B933" s="49" t="s">
        <v>164</v>
      </c>
      <c r="C933" s="24">
        <f t="shared" si="84"/>
        <v>30.406921776000001</v>
      </c>
      <c r="D933" s="24">
        <f t="shared" si="85"/>
        <v>8.296533675551887E-3</v>
      </c>
      <c r="E933" s="18">
        <f>IF(G933&gt;=0.3,(バックデータ一覧!$C$10*(バックデータ一覧!$C$12*計算過程!L933+バックデータ一覧!$C$13*LN(計算過程!G933)+バックデータ一覧!$C$14)^バックデータ一覧!$C$11+バックデータ一覧!$E$10*(計算過程!G933/(バックデータ一覧!$E$12*計算過程!L933+バックデータ一覧!$E$13*LN(計算過程!G933)+バックデータ一覧!$E$14))^バックデータ一覧!$E$11)*計算過程!$W$11*10^-3,0)</f>
        <v>0</v>
      </c>
      <c r="F933" s="18">
        <f>IF(G933&lt;0.3,(バックデータ一覧!$C$10*(バックデータ一覧!$C$12*計算過程!L933+バックデータ一覧!$C$13*LN(0.3)+バックデータ一覧!$C$14)^バックデータ一覧!$C$11+バックデータ一覧!$E$10*(0.3/(バックデータ一覧!$E$12*計算過程!L933+バックデータ一覧!$E$13*LN(0.3)+バックデータ一覧!$E$14))^バックデータ一覧!$E$11)*計算過程!$W$11*計算過程!G933/0.3*10^-3,0)</f>
        <v>8.296533675551887E-3</v>
      </c>
      <c r="G933" s="18">
        <f t="shared" si="86"/>
        <v>3.1725064801623646E-3</v>
      </c>
      <c r="H933" s="18">
        <f t="shared" si="87"/>
        <v>9.6466156376150122E-2</v>
      </c>
      <c r="I933" s="24">
        <v>0</v>
      </c>
      <c r="J933" s="24">
        <v>0</v>
      </c>
      <c r="K933" s="24">
        <v>0</v>
      </c>
      <c r="L933" s="14">
        <f>貼り付けシート!C933</f>
        <v>12.5</v>
      </c>
      <c r="M933" s="14">
        <f>貼り付けシート!D933</f>
        <v>3.3</v>
      </c>
      <c r="N933" s="18">
        <f>貼り付けシート!E933</f>
        <v>36.861748242564232</v>
      </c>
      <c r="O933" s="18">
        <f>貼り付けシート!F933</f>
        <v>9.6466156376150122E-2</v>
      </c>
      <c r="P933" s="19">
        <f t="shared" si="88"/>
        <v>9.6466156376150122E-2</v>
      </c>
      <c r="Q933" s="19">
        <f t="shared" si="89"/>
        <v>0</v>
      </c>
    </row>
    <row r="934" spans="1:17">
      <c r="A934" s="38">
        <v>41678</v>
      </c>
      <c r="B934" s="49" t="s">
        <v>165</v>
      </c>
      <c r="C934" s="24">
        <f t="shared" si="84"/>
        <v>30.406921776000001</v>
      </c>
      <c r="D934" s="24">
        <f t="shared" si="85"/>
        <v>1.8587628712333402E-2</v>
      </c>
      <c r="E934" s="18">
        <f>IF(G934&gt;=0.3,(バックデータ一覧!$C$10*(バックデータ一覧!$C$12*計算過程!L934+バックデータ一覧!$C$13*LN(計算過程!G934)+バックデータ一覧!$C$14)^バックデータ一覧!$C$11+バックデータ一覧!$E$10*(計算過程!G934/(バックデータ一覧!$E$12*計算過程!L934+バックデータ一覧!$E$13*LN(計算過程!G934)+バックデータ一覧!$E$14))^バックデータ一覧!$E$11)*計算過程!$W$11*10^-3,0)</f>
        <v>0</v>
      </c>
      <c r="F934" s="18">
        <f>IF(G934&lt;0.3,(バックデータ一覧!$C$10*(バックデータ一覧!$C$12*計算過程!L934+バックデータ一覧!$C$13*LN(0.3)+バックデータ一覧!$C$14)^バックデータ一覧!$C$11+バックデータ一覧!$E$10*(0.3/(バックデータ一覧!$E$12*計算過程!L934+バックデータ一覧!$E$13*LN(0.3)+バックデータ一覧!$E$14))^バックデータ一覧!$E$11)*計算過程!$W$11*計算過程!G934/0.3*10^-3,0)</f>
        <v>1.8587628712333402E-2</v>
      </c>
      <c r="G934" s="18">
        <f t="shared" si="86"/>
        <v>6.764655503378264E-3</v>
      </c>
      <c r="H934" s="18">
        <f t="shared" si="87"/>
        <v>0.20569235073281078</v>
      </c>
      <c r="I934" s="24">
        <v>0</v>
      </c>
      <c r="J934" s="24">
        <v>0</v>
      </c>
      <c r="K934" s="24">
        <v>0</v>
      </c>
      <c r="L934" s="14">
        <f>貼り付けシート!C934</f>
        <v>11.2</v>
      </c>
      <c r="M934" s="14">
        <f>貼り付けシート!D934</f>
        <v>3.3</v>
      </c>
      <c r="N934" s="18">
        <f>貼り付けシート!E934</f>
        <v>40.165475421928953</v>
      </c>
      <c r="O934" s="18">
        <f>貼り付けシート!F934</f>
        <v>0.20569235073281078</v>
      </c>
      <c r="P934" s="19">
        <f t="shared" si="88"/>
        <v>0.20569235073281078</v>
      </c>
      <c r="Q934" s="19">
        <f t="shared" si="89"/>
        <v>0</v>
      </c>
    </row>
    <row r="935" spans="1:17">
      <c r="A935" s="38">
        <v>41678</v>
      </c>
      <c r="B935" s="49" t="s">
        <v>166</v>
      </c>
      <c r="C935" s="24">
        <f t="shared" si="84"/>
        <v>30.406921776000001</v>
      </c>
      <c r="D935" s="24">
        <f t="shared" si="85"/>
        <v>4.1175879742431101E-2</v>
      </c>
      <c r="E935" s="18">
        <f>IF(G935&gt;=0.3,(バックデータ一覧!$C$10*(バックデータ一覧!$C$12*計算過程!L935+バックデータ一覧!$C$13*LN(計算過程!G935)+バックデータ一覧!$C$14)^バックデータ一覧!$C$11+バックデータ一覧!$E$10*(計算過程!G935/(バックデータ一覧!$E$12*計算過程!L935+バックデータ一覧!$E$13*LN(計算過程!G935)+バックデータ一覧!$E$14))^バックデータ一覧!$E$11)*計算過程!$W$11*10^-3,0)</f>
        <v>0</v>
      </c>
      <c r="F935" s="18">
        <f>IF(G935&lt;0.3,(バックデータ一覧!$C$10*(バックデータ一覧!$C$12*計算過程!L935+バックデータ一覧!$C$13*LN(0.3)+バックデータ一覧!$C$14)^バックデータ一覧!$C$11+バックデータ一覧!$E$10*(0.3/(バックデータ一覧!$E$12*計算過程!L935+バックデータ一覧!$E$13*LN(0.3)+バックデータ一覧!$E$14))^バックデータ一覧!$E$11)*計算過程!$W$11*計算過程!G935/0.3*10^-3,0)</f>
        <v>4.1175879742431101E-2</v>
      </c>
      <c r="G935" s="18">
        <f t="shared" si="86"/>
        <v>1.3868330452619133E-2</v>
      </c>
      <c r="H935" s="18">
        <f t="shared" si="87"/>
        <v>0.42169323923650864</v>
      </c>
      <c r="I935" s="24">
        <v>0</v>
      </c>
      <c r="J935" s="24">
        <v>0</v>
      </c>
      <c r="K935" s="24">
        <v>0</v>
      </c>
      <c r="L935" s="14">
        <f>貼り付けシート!C935</f>
        <v>9.1</v>
      </c>
      <c r="M935" s="14">
        <f>貼り付けシート!D935</f>
        <v>3.3</v>
      </c>
      <c r="N935" s="18">
        <f>貼り付けシート!E935</f>
        <v>46.226284520708035</v>
      </c>
      <c r="O935" s="18">
        <f>貼り付けシート!F935</f>
        <v>0.42169323923650864</v>
      </c>
      <c r="P935" s="19">
        <f t="shared" si="88"/>
        <v>0.42169323923650864</v>
      </c>
      <c r="Q935" s="19">
        <f t="shared" si="89"/>
        <v>0</v>
      </c>
    </row>
    <row r="936" spans="1:17">
      <c r="A936" s="38">
        <v>41678</v>
      </c>
      <c r="B936" s="49" t="s">
        <v>167</v>
      </c>
      <c r="C936" s="24">
        <f t="shared" si="84"/>
        <v>30.406921776000001</v>
      </c>
      <c r="D936" s="24">
        <f t="shared" si="85"/>
        <v>9.3420600164613093E-2</v>
      </c>
      <c r="E936" s="18">
        <f>IF(G936&gt;=0.3,(バックデータ一覧!$C$10*(バックデータ一覧!$C$12*計算過程!L936+バックデータ一覧!$C$13*LN(計算過程!G936)+バックデータ一覧!$C$14)^バックデータ一覧!$C$11+バックデータ一覧!$E$10*(計算過程!G936/(バックデータ一覧!$E$12*計算過程!L936+バックデータ一覧!$E$13*LN(計算過程!G936)+バックデータ一覧!$E$14))^バックデータ一覧!$E$11)*計算過程!$W$11*10^-3,0)</f>
        <v>0</v>
      </c>
      <c r="F936" s="18">
        <f>IF(G936&lt;0.3,(バックデータ一覧!$C$10*(バックデータ一覧!$C$12*計算過程!L936+バックデータ一覧!$C$13*LN(0.3)+バックデータ一覧!$C$14)^バックデータ一覧!$C$11+バックデータ一覧!$E$10*(0.3/(バックデータ一覧!$E$12*計算過程!L936+バックデータ一覧!$E$13*LN(0.3)+バックデータ一覧!$E$14))^バックデータ一覧!$E$11)*計算過程!$W$11*計算過程!G936/0.3*10^-3,0)</f>
        <v>9.3420600164613093E-2</v>
      </c>
      <c r="G936" s="18">
        <f t="shared" si="86"/>
        <v>3.0034742212437505E-2</v>
      </c>
      <c r="H936" s="18">
        <f t="shared" si="87"/>
        <v>0.9132640570159124</v>
      </c>
      <c r="I936" s="24">
        <v>0</v>
      </c>
      <c r="J936" s="24">
        <v>0</v>
      </c>
      <c r="K936" s="24">
        <v>0</v>
      </c>
      <c r="L936" s="14">
        <f>貼り付けシート!C936</f>
        <v>7.8</v>
      </c>
      <c r="M936" s="14">
        <f>貼り付けシート!D936</f>
        <v>3.3</v>
      </c>
      <c r="N936" s="18">
        <f>貼り付けシート!E936</f>
        <v>50.488136440394626</v>
      </c>
      <c r="O936" s="18">
        <f>貼り付けシート!F936</f>
        <v>0.9132640570159124</v>
      </c>
      <c r="P936" s="19">
        <f t="shared" si="88"/>
        <v>0.9132640570159124</v>
      </c>
      <c r="Q936" s="19">
        <f t="shared" si="89"/>
        <v>0</v>
      </c>
    </row>
    <row r="937" spans="1:17">
      <c r="A937" s="38">
        <v>41678</v>
      </c>
      <c r="B937" s="49" t="s">
        <v>168</v>
      </c>
      <c r="C937" s="24">
        <f t="shared" si="84"/>
        <v>30.406921776000001</v>
      </c>
      <c r="D937" s="24">
        <f t="shared" si="85"/>
        <v>0.29439586505916415</v>
      </c>
      <c r="E937" s="18">
        <f>IF(G937&gt;=0.3,(バックデータ一覧!$C$10*(バックデータ一覧!$C$12*計算過程!L937+バックデータ一覧!$C$13*LN(計算過程!G937)+バックデータ一覧!$C$14)^バックデータ一覧!$C$11+バックデータ一覧!$E$10*(計算過程!G937/(バックデータ一覧!$E$12*計算過程!L937+バックデータ一覧!$E$13*LN(計算過程!G937)+バックデータ一覧!$E$14))^バックデータ一覧!$E$11)*計算過程!$W$11*10^-3,0)</f>
        <v>0</v>
      </c>
      <c r="F937" s="18">
        <f>IF(G937&lt;0.3,(バックデータ一覧!$C$10*(バックデータ一覧!$C$12*計算過程!L937+バックデータ一覧!$C$13*LN(0.3)+バックデータ一覧!$C$14)^バックデータ一覧!$C$11+バックデータ一覧!$E$10*(0.3/(バックデータ一覧!$E$12*計算過程!L937+バックデータ一覧!$E$13*LN(0.3)+バックデータ一覧!$E$14))^バックデータ一覧!$E$11)*計算過程!$W$11*計算過程!G937/0.3*10^-3,0)</f>
        <v>0.29439586505916415</v>
      </c>
      <c r="G937" s="18">
        <f t="shared" si="86"/>
        <v>9.2025636912813347E-2</v>
      </c>
      <c r="H937" s="18">
        <f t="shared" si="87"/>
        <v>2.7982163429944937</v>
      </c>
      <c r="I937" s="24">
        <v>0</v>
      </c>
      <c r="J937" s="24">
        <v>0</v>
      </c>
      <c r="K937" s="24">
        <v>0</v>
      </c>
      <c r="L937" s="14">
        <f>貼り付けシート!C937</f>
        <v>7</v>
      </c>
      <c r="M937" s="14">
        <f>貼り付けシート!D937</f>
        <v>3.3</v>
      </c>
      <c r="N937" s="18">
        <f>貼り付けシート!E937</f>
        <v>53.328335347185373</v>
      </c>
      <c r="O937" s="18">
        <f>貼り付けシート!F937</f>
        <v>2.7982163429944937</v>
      </c>
      <c r="P937" s="19">
        <f t="shared" si="88"/>
        <v>2.7982163429944937</v>
      </c>
      <c r="Q937" s="19">
        <f t="shared" si="89"/>
        <v>0</v>
      </c>
    </row>
    <row r="938" spans="1:17">
      <c r="A938" s="38">
        <v>41678</v>
      </c>
      <c r="B938" s="49" t="s">
        <v>169</v>
      </c>
      <c r="C938" s="24">
        <f t="shared" si="84"/>
        <v>30.406921776000001</v>
      </c>
      <c r="D938" s="24">
        <f t="shared" si="85"/>
        <v>0.71183530061516254</v>
      </c>
      <c r="E938" s="18">
        <f>IF(G938&gt;=0.3,(バックデータ一覧!$C$10*(バックデータ一覧!$C$12*計算過程!L938+バックデータ一覧!$C$13*LN(計算過程!G938)+バックデータ一覧!$C$14)^バックデータ一覧!$C$11+バックデータ一覧!$E$10*(計算過程!G938/(バックデータ一覧!$E$12*計算過程!L938+バックデータ一覧!$E$13*LN(計算過程!G938)+バックデータ一覧!$E$14))^バックデータ一覧!$E$11)*計算過程!$W$11*10^-3,0)</f>
        <v>0</v>
      </c>
      <c r="F938" s="18">
        <f>IF(G938&lt;0.3,(バックデータ一覧!$C$10*(バックデータ一覧!$C$12*計算過程!L938+バックデータ一覧!$C$13*LN(0.3)+バックデータ一覧!$C$14)^バックデータ一覧!$C$11+バックデータ一覧!$E$10*(0.3/(バックデータ一覧!$E$12*計算過程!L938+バックデータ一覧!$E$13*LN(0.3)+バックデータ一覧!$E$14))^バックデータ一覧!$E$11)*計算過程!$W$11*計算過程!G938/0.3*10^-3,0)</f>
        <v>0.71183530061516254</v>
      </c>
      <c r="G938" s="18">
        <f t="shared" si="86"/>
        <v>0.22020311718753652</v>
      </c>
      <c r="H938" s="18">
        <f t="shared" si="87"/>
        <v>6.695698959152784</v>
      </c>
      <c r="I938" s="24">
        <v>0</v>
      </c>
      <c r="J938" s="24">
        <v>0</v>
      </c>
      <c r="K938" s="24">
        <v>0</v>
      </c>
      <c r="L938" s="14">
        <f>貼り付けシート!C938</f>
        <v>6.7</v>
      </c>
      <c r="M938" s="14">
        <f>貼り付けシート!D938</f>
        <v>3.4</v>
      </c>
      <c r="N938" s="18">
        <f>貼り付けシート!E938</f>
        <v>56.079779806091224</v>
      </c>
      <c r="O938" s="18">
        <f>貼り付けシート!F938</f>
        <v>6.695698959152784</v>
      </c>
      <c r="P938" s="19">
        <f t="shared" si="88"/>
        <v>6.695698959152784</v>
      </c>
      <c r="Q938" s="19">
        <f t="shared" si="89"/>
        <v>0</v>
      </c>
    </row>
    <row r="939" spans="1:17">
      <c r="A939" s="38">
        <v>41678</v>
      </c>
      <c r="B939" s="49" t="s">
        <v>170</v>
      </c>
      <c r="C939" s="24">
        <f t="shared" si="84"/>
        <v>30.406921776000001</v>
      </c>
      <c r="D939" s="24">
        <f t="shared" si="85"/>
        <v>0.78996017722706235</v>
      </c>
      <c r="E939" s="18">
        <f>IF(G939&gt;=0.3,(バックデータ一覧!$C$10*(バックデータ一覧!$C$12*計算過程!L939+バックデータ一覧!$C$13*LN(計算過程!G939)+バックデータ一覧!$C$14)^バックデータ一覧!$C$11+バックデータ一覧!$E$10*(計算過程!G939/(バックデータ一覧!$E$12*計算過程!L939+バックデータ一覧!$E$13*LN(計算過程!G939)+バックデータ一覧!$E$14))^バックデータ一覧!$E$11)*計算過程!$W$11*10^-3,0)</f>
        <v>0</v>
      </c>
      <c r="F939" s="18">
        <f>IF(G939&lt;0.3,(バックデータ一覧!$C$10*(バックデータ一覧!$C$12*計算過程!L939+バックデータ一覧!$C$13*LN(0.3)+バックデータ一覧!$C$14)^バックデータ一覧!$C$11+バックデータ一覧!$E$10*(0.3/(バックデータ一覧!$E$12*計算過程!L939+バックデータ一覧!$E$13*LN(0.3)+バックデータ一覧!$E$14))^バックデータ一覧!$E$11)*計算過程!$W$11*計算過程!G939/0.3*10^-3,0)</f>
        <v>0.78996017722706235</v>
      </c>
      <c r="G939" s="18">
        <f t="shared" si="86"/>
        <v>0.24607566114510093</v>
      </c>
      <c r="H939" s="18">
        <f t="shared" si="87"/>
        <v>7.4824033794165672</v>
      </c>
      <c r="I939" s="24">
        <v>0</v>
      </c>
      <c r="J939" s="24">
        <v>0</v>
      </c>
      <c r="K939" s="24">
        <v>0</v>
      </c>
      <c r="L939" s="14">
        <f>貼り付けシート!C939</f>
        <v>6.9</v>
      </c>
      <c r="M939" s="14">
        <f>貼り付けシート!D939</f>
        <v>3.5</v>
      </c>
      <c r="N939" s="18">
        <f>貼り付けシート!E939</f>
        <v>56.931823352603594</v>
      </c>
      <c r="O939" s="18">
        <f>貼り付けシート!F939</f>
        <v>7.4824033794165672</v>
      </c>
      <c r="P939" s="19">
        <f t="shared" si="88"/>
        <v>7.4824033794165672</v>
      </c>
      <c r="Q939" s="19">
        <f t="shared" si="89"/>
        <v>0</v>
      </c>
    </row>
    <row r="940" spans="1:17">
      <c r="A940" s="38">
        <v>41678</v>
      </c>
      <c r="B940" s="49" t="s">
        <v>171</v>
      </c>
      <c r="C940" s="24">
        <f t="shared" si="84"/>
        <v>30.406921776000001</v>
      </c>
      <c r="D940" s="24">
        <f t="shared" si="85"/>
        <v>1.0981030375612388</v>
      </c>
      <c r="E940" s="18">
        <f>IF(G940&gt;=0.3,(バックデータ一覧!$C$10*(バックデータ一覧!$C$12*計算過程!L940+バックデータ一覧!$C$13*LN(計算過程!G940)+バックデータ一覧!$C$14)^バックデータ一覧!$C$11+バックデータ一覧!$E$10*(計算過程!G940/(バックデータ一覧!$E$12*計算過程!L940+バックデータ一覧!$E$13*LN(計算過程!G940)+バックデータ一覧!$E$14))^バックデータ一覧!$E$11)*計算過程!$W$11*10^-3,0)</f>
        <v>1.0981030375612388</v>
      </c>
      <c r="F940" s="18">
        <f>IF(G940&lt;0.3,(バックデータ一覧!$C$10*(バックデータ一覧!$C$12*計算過程!L940+バックデータ一覧!$C$13*LN(0.3)+バックデータ一覧!$C$14)^バックデータ一覧!$C$11+バックデータ一覧!$E$10*(0.3/(バックデータ一覧!$E$12*計算過程!L940+バックデータ一覧!$E$13*LN(0.3)+バックデータ一覧!$E$14))^バックデータ一覧!$E$11)*計算過程!$W$11*計算過程!G940/0.3*10^-3,0)</f>
        <v>0</v>
      </c>
      <c r="G940" s="18">
        <f t="shared" si="86"/>
        <v>0.34114623095934665</v>
      </c>
      <c r="H940" s="18">
        <f t="shared" si="87"/>
        <v>10.373206758958084</v>
      </c>
      <c r="I940" s="24">
        <v>0</v>
      </c>
      <c r="J940" s="24">
        <v>0</v>
      </c>
      <c r="K940" s="24">
        <v>0</v>
      </c>
      <c r="L940" s="14">
        <f>貼り付けシート!C940</f>
        <v>6.6</v>
      </c>
      <c r="M940" s="14">
        <f>貼り付けシート!D940</f>
        <v>3.5</v>
      </c>
      <c r="N940" s="18">
        <f>貼り付けシート!E940</f>
        <v>58.118586770832572</v>
      </c>
      <c r="O940" s="18">
        <f>貼り付けシート!F940</f>
        <v>10.373206758958084</v>
      </c>
      <c r="P940" s="19">
        <f t="shared" si="88"/>
        <v>10.373206758958084</v>
      </c>
      <c r="Q940" s="19">
        <f t="shared" si="89"/>
        <v>0</v>
      </c>
    </row>
    <row r="941" spans="1:17">
      <c r="A941" s="38">
        <v>41678</v>
      </c>
      <c r="B941" s="49" t="s">
        <v>172</v>
      </c>
      <c r="C941" s="24">
        <f t="shared" si="84"/>
        <v>30.406921776000001</v>
      </c>
      <c r="D941" s="24">
        <f t="shared" si="85"/>
        <v>1.2289140520760553</v>
      </c>
      <c r="E941" s="18">
        <f>IF(G941&gt;=0.3,(バックデータ一覧!$C$10*(バックデータ一覧!$C$12*計算過程!L941+バックデータ一覧!$C$13*LN(計算過程!G941)+バックデータ一覧!$C$14)^バックデータ一覧!$C$11+バックデータ一覧!$E$10*(計算過程!G941/(バックデータ一覧!$E$12*計算過程!L941+バックデータ一覧!$E$13*LN(計算過程!G941)+バックデータ一覧!$E$14))^バックデータ一覧!$E$11)*計算過程!$W$11*10^-3,0)</f>
        <v>1.2289140520760553</v>
      </c>
      <c r="F941" s="18">
        <f>IF(G941&lt;0.3,(バックデータ一覧!$C$10*(バックデータ一覧!$C$12*計算過程!L941+バックデータ一覧!$C$13*LN(0.3)+バックデータ一覧!$C$14)^バックデータ一覧!$C$11+バックデータ一覧!$E$10*(0.3/(バックデータ一覧!$E$12*計算過程!L941+バックデータ一覧!$E$13*LN(0.3)+バックデータ一覧!$E$14))^バックデータ一覧!$E$11)*計算過程!$W$11*計算過程!G941/0.3*10^-3,0)</f>
        <v>0</v>
      </c>
      <c r="G941" s="18">
        <f t="shared" si="86"/>
        <v>0.37623224053518839</v>
      </c>
      <c r="H941" s="18">
        <f t="shared" si="87"/>
        <v>11.44006430756269</v>
      </c>
      <c r="I941" s="24">
        <v>0</v>
      </c>
      <c r="J941" s="24">
        <v>0</v>
      </c>
      <c r="K941" s="24">
        <v>0</v>
      </c>
      <c r="L941" s="14">
        <f>貼り付けシート!C941</f>
        <v>5.8</v>
      </c>
      <c r="M941" s="14">
        <f>貼り付けシート!D941</f>
        <v>3.6</v>
      </c>
      <c r="N941" s="18">
        <f>貼り付けシート!E941</f>
        <v>63.165427989105346</v>
      </c>
      <c r="O941" s="18">
        <f>貼り付けシート!F941</f>
        <v>11.44006430756269</v>
      </c>
      <c r="P941" s="19">
        <f t="shared" si="88"/>
        <v>11.44006430756269</v>
      </c>
      <c r="Q941" s="19">
        <f t="shared" si="89"/>
        <v>0</v>
      </c>
    </row>
    <row r="942" spans="1:17">
      <c r="A942" s="38">
        <v>41679</v>
      </c>
      <c r="B942" s="49" t="s">
        <v>149</v>
      </c>
      <c r="C942" s="24">
        <f t="shared" si="84"/>
        <v>30.406921776000001</v>
      </c>
      <c r="D942" s="24">
        <f t="shared" si="85"/>
        <v>1.3344811119626436</v>
      </c>
      <c r="E942" s="18">
        <f>IF(G942&gt;=0.3,(バックデータ一覧!$C$10*(バックデータ一覧!$C$12*計算過程!L942+バックデータ一覧!$C$13*LN(計算過程!G942)+バックデータ一覧!$C$14)^バックデータ一覧!$C$11+バックデータ一覧!$E$10*(計算過程!G942/(バックデータ一覧!$E$12*計算過程!L942+バックデータ一覧!$E$13*LN(計算過程!G942)+バックデータ一覧!$E$14))^バックデータ一覧!$E$11)*計算過程!$W$11*10^-3,0)</f>
        <v>1.3344811119626436</v>
      </c>
      <c r="F942" s="18">
        <f>IF(G942&lt;0.3,(バックデータ一覧!$C$10*(バックデータ一覧!$C$12*計算過程!L942+バックデータ一覧!$C$13*LN(0.3)+バックデータ一覧!$C$14)^バックデータ一覧!$C$11+バックデータ一覧!$E$10*(0.3/(バックデータ一覧!$E$12*計算過程!L942+バックデータ一覧!$E$13*LN(0.3)+バックデータ一覧!$E$14))^バックデータ一覧!$E$11)*計算過程!$W$11*計算過程!G942/0.3*10^-3,0)</f>
        <v>0</v>
      </c>
      <c r="G942" s="18">
        <f t="shared" si="86"/>
        <v>0.40719501159348775</v>
      </c>
      <c r="H942" s="18">
        <f t="shared" si="87"/>
        <v>12.381546865100596</v>
      </c>
      <c r="I942" s="24">
        <v>0</v>
      </c>
      <c r="J942" s="24">
        <v>0</v>
      </c>
      <c r="K942" s="24">
        <v>0</v>
      </c>
      <c r="L942" s="14">
        <f>貼り付けシート!C942</f>
        <v>5.3</v>
      </c>
      <c r="M942" s="14">
        <f>貼り付けシート!D942</f>
        <v>3.6</v>
      </c>
      <c r="N942" s="18">
        <f>貼り付けシート!E942</f>
        <v>65.397015933153924</v>
      </c>
      <c r="O942" s="18">
        <f>貼り付けシート!F942</f>
        <v>12.381546865100596</v>
      </c>
      <c r="P942" s="19">
        <f t="shared" si="88"/>
        <v>12.381546865100596</v>
      </c>
      <c r="Q942" s="19">
        <f t="shared" si="89"/>
        <v>0</v>
      </c>
    </row>
    <row r="943" spans="1:17">
      <c r="A943" s="38">
        <v>41679</v>
      </c>
      <c r="B943" s="49" t="s">
        <v>150</v>
      </c>
      <c r="C943" s="24">
        <f t="shared" si="84"/>
        <v>30.406921776000001</v>
      </c>
      <c r="D943" s="24">
        <f t="shared" si="85"/>
        <v>1.4615723441708075</v>
      </c>
      <c r="E943" s="18">
        <f>IF(G943&gt;=0.3,(バックデータ一覧!$C$10*(バックデータ一覧!$C$12*計算過程!L943+バックデータ一覧!$C$13*LN(計算過程!G943)+バックデータ一覧!$C$14)^バックデータ一覧!$C$11+バックデータ一覧!$E$10*(計算過程!G943/(バックデータ一覧!$E$12*計算過程!L943+バックデータ一覧!$E$13*LN(計算過程!G943)+バックデータ一覧!$E$14))^バックデータ一覧!$E$11)*計算過程!$W$11*10^-3,0)</f>
        <v>1.4615723441708075</v>
      </c>
      <c r="F943" s="18">
        <f>IF(G943&lt;0.3,(バックデータ一覧!$C$10*(バックデータ一覧!$C$12*計算過程!L943+バックデータ一覧!$C$13*LN(0.3)+バックデータ一覧!$C$14)^バックデータ一覧!$C$11+バックデータ一覧!$E$10*(0.3/(バックデータ一覧!$E$12*計算過程!L943+バックデータ一覧!$E$13*LN(0.3)+バックデータ一覧!$E$14))^バックデータ一覧!$E$11)*計算過程!$W$11*計算過程!G943/0.3*10^-3,0)</f>
        <v>0</v>
      </c>
      <c r="G943" s="18">
        <f t="shared" si="86"/>
        <v>0.44245205743463778</v>
      </c>
      <c r="H943" s="18">
        <f t="shared" si="87"/>
        <v>13.453605100045291</v>
      </c>
      <c r="I943" s="24">
        <v>0</v>
      </c>
      <c r="J943" s="24">
        <v>0</v>
      </c>
      <c r="K943" s="24">
        <v>0</v>
      </c>
      <c r="L943" s="14">
        <f>貼り付けシート!C943</f>
        <v>4.5</v>
      </c>
      <c r="M943" s="14">
        <f>貼り付けシート!D943</f>
        <v>3.7</v>
      </c>
      <c r="N943" s="18">
        <f>貼り付けシート!E943</f>
        <v>71.062507998103015</v>
      </c>
      <c r="O943" s="18">
        <f>貼り付けシート!F943</f>
        <v>13.453605100045291</v>
      </c>
      <c r="P943" s="19">
        <f t="shared" si="88"/>
        <v>13.453605100045291</v>
      </c>
      <c r="Q943" s="19">
        <f t="shared" si="89"/>
        <v>0</v>
      </c>
    </row>
    <row r="944" spans="1:17">
      <c r="A944" s="38">
        <v>41679</v>
      </c>
      <c r="B944" s="49" t="s">
        <v>151</v>
      </c>
      <c r="C944" s="24">
        <f t="shared" si="84"/>
        <v>30.406921776000001</v>
      </c>
      <c r="D944" s="24">
        <f t="shared" si="85"/>
        <v>1.5922559624363863</v>
      </c>
      <c r="E944" s="18">
        <f>IF(G944&gt;=0.3,(バックデータ一覧!$C$10*(バックデータ一覧!$C$12*計算過程!L944+バックデータ一覧!$C$13*LN(計算過程!G944)+バックデータ一覧!$C$14)^バックデータ一覧!$C$11+バックデータ一覧!$E$10*(計算過程!G944/(バックデータ一覧!$E$12*計算過程!L944+バックデータ一覧!$E$13*LN(計算過程!G944)+バックデータ一覧!$E$14))^バックデータ一覧!$E$11)*計算過程!$W$11*10^-3,0)</f>
        <v>1.5922559624363863</v>
      </c>
      <c r="F944" s="18">
        <f>IF(G944&lt;0.3,(バックデータ一覧!$C$10*(バックデータ一覧!$C$12*計算過程!L944+バックデータ一覧!$C$13*LN(0.3)+バックデータ一覧!$C$14)^バックデータ一覧!$C$11+バックデータ一覧!$E$10*(0.3/(バックデータ一覧!$E$12*計算過程!L944+バックデータ一覧!$E$13*LN(0.3)+バックデータ一覧!$E$14))^バックデータ一覧!$E$11)*計算過程!$W$11*計算過程!G944/0.3*10^-3,0)</f>
        <v>0</v>
      </c>
      <c r="G944" s="18">
        <f t="shared" si="86"/>
        <v>0.47645487668803516</v>
      </c>
      <c r="H944" s="18">
        <f t="shared" si="87"/>
        <v>14.487526165246811</v>
      </c>
      <c r="I944" s="24">
        <v>0</v>
      </c>
      <c r="J944" s="24">
        <v>0</v>
      </c>
      <c r="K944" s="24">
        <v>0</v>
      </c>
      <c r="L944" s="14">
        <f>貼り付けシート!C944</f>
        <v>3.5</v>
      </c>
      <c r="M944" s="14">
        <f>貼り付けシート!D944</f>
        <v>3.8</v>
      </c>
      <c r="N944" s="18">
        <f>貼り付けシート!E944</f>
        <v>78.287254285034351</v>
      </c>
      <c r="O944" s="18">
        <f>貼り付けシート!F944</f>
        <v>14.487526165246811</v>
      </c>
      <c r="P944" s="19">
        <f t="shared" si="88"/>
        <v>14.487526165246811</v>
      </c>
      <c r="Q944" s="19">
        <f t="shared" si="89"/>
        <v>0</v>
      </c>
    </row>
    <row r="945" spans="1:17">
      <c r="A945" s="38">
        <v>41679</v>
      </c>
      <c r="B945" s="49" t="s">
        <v>152</v>
      </c>
      <c r="C945" s="24">
        <f t="shared" si="84"/>
        <v>23.413329767519997</v>
      </c>
      <c r="D945" s="24">
        <f t="shared" si="85"/>
        <v>2.0576190467599624</v>
      </c>
      <c r="E945" s="18">
        <f>IF(G945&gt;=0.3,(バックデータ一覧!$C$10*(バックデータ一覧!$C$12*計算過程!L945+バックデータ一覧!$C$13*LN(計算過程!G945)+バックデータ一覧!$C$14)^バックデータ一覧!$C$11+バックデータ一覧!$E$10*(計算過程!G945/(バックデータ一覧!$E$12*計算過程!L945+バックデータ一覧!$E$13*LN(計算過程!G945)+バックデータ一覧!$E$14))^バックデータ一覧!$E$11)*計算過程!$W$11*10^-3,0)</f>
        <v>2.0576190467599624</v>
      </c>
      <c r="F945" s="18">
        <f>IF(G945&lt;0.3,(バックデータ一覧!$C$10*(バックデータ一覧!$C$12*計算過程!L945+バックデータ一覧!$C$13*LN(0.3)+バックデータ一覧!$C$14)^バックデータ一覧!$C$11+バックデータ一覧!$E$10*(0.3/(バックデータ一覧!$E$12*計算過程!L945+バックデータ一覧!$E$13*LN(0.3)+バックデータ一覧!$E$14))^バックデータ一覧!$E$11)*計算過程!$W$11*計算過程!G945/0.3*10^-3,0)</f>
        <v>0</v>
      </c>
      <c r="G945" s="18">
        <f t="shared" si="86"/>
        <v>0.65715656376520926</v>
      </c>
      <c r="H945" s="18">
        <f t="shared" si="87"/>
        <v>19.982108228993674</v>
      </c>
      <c r="I945" s="24">
        <v>0</v>
      </c>
      <c r="J945" s="24">
        <v>0</v>
      </c>
      <c r="K945" s="24">
        <v>0</v>
      </c>
      <c r="L945" s="14">
        <f>貼り付けシート!C945</f>
        <v>2.6</v>
      </c>
      <c r="M945" s="14">
        <f>貼り付けシート!D945</f>
        <v>3.7</v>
      </c>
      <c r="N945" s="18">
        <f>貼り付けシート!E945</f>
        <v>81.259840898976194</v>
      </c>
      <c r="O945" s="18">
        <f>貼り付けシート!F945</f>
        <v>15.386223336325129</v>
      </c>
      <c r="P945" s="19">
        <f t="shared" si="88"/>
        <v>15.386223336325129</v>
      </c>
      <c r="Q945" s="19">
        <f t="shared" si="89"/>
        <v>0</v>
      </c>
    </row>
    <row r="946" spans="1:17">
      <c r="A946" s="38">
        <v>41679</v>
      </c>
      <c r="B946" s="49" t="s">
        <v>153</v>
      </c>
      <c r="C946" s="24">
        <f t="shared" si="84"/>
        <v>23.413329767519997</v>
      </c>
      <c r="D946" s="24">
        <f t="shared" si="85"/>
        <v>2.1485664140706948</v>
      </c>
      <c r="E946" s="18">
        <f>IF(G946&gt;=0.3,(バックデータ一覧!$C$10*(バックデータ一覧!$C$12*計算過程!L946+バックデータ一覧!$C$13*LN(計算過程!G946)+バックデータ一覧!$C$14)^バックデータ一覧!$C$11+バックデータ一覧!$E$10*(計算過程!G946/(バックデータ一覧!$E$12*計算過程!L946+バックデータ一覧!$E$13*LN(計算過程!G946)+バックデータ一覧!$E$14))^バックデータ一覧!$E$11)*計算過程!$W$11*10^-3,0)</f>
        <v>2.1485664140706948</v>
      </c>
      <c r="F946" s="18">
        <f>IF(G946&lt;0.3,(バックデータ一覧!$C$10*(バックデータ一覧!$C$12*計算過程!L946+バックデータ一覧!$C$13*LN(0.3)+バックデータ一覧!$C$14)^バックデータ一覧!$C$11+バックデータ一覧!$E$10*(0.3/(バックデータ一覧!$E$12*計算過程!L946+バックデータ一覧!$E$13*LN(0.3)+バックデータ一覧!$E$14))^バックデータ一覧!$E$11)*計算過程!$W$11*計算過程!G946/0.3*10^-3,0)</f>
        <v>0</v>
      </c>
      <c r="G946" s="18">
        <f t="shared" si="86"/>
        <v>0.68601579092077536</v>
      </c>
      <c r="H946" s="18">
        <f t="shared" si="87"/>
        <v>20.859628491628786</v>
      </c>
      <c r="I946" s="24">
        <v>0</v>
      </c>
      <c r="J946" s="24">
        <v>0</v>
      </c>
      <c r="K946" s="24">
        <v>0</v>
      </c>
      <c r="L946" s="14">
        <f>貼り付けシート!C946</f>
        <v>2</v>
      </c>
      <c r="M946" s="14">
        <f>貼り付けシート!D946</f>
        <v>3.6</v>
      </c>
      <c r="N946" s="18">
        <f>貼り付けシート!E946</f>
        <v>82.532367510536162</v>
      </c>
      <c r="O946" s="18">
        <f>貼り付けシート!F946</f>
        <v>16.061913938554166</v>
      </c>
      <c r="P946" s="19">
        <f t="shared" si="88"/>
        <v>16.061913938554166</v>
      </c>
      <c r="Q946" s="19">
        <f t="shared" si="89"/>
        <v>0</v>
      </c>
    </row>
    <row r="947" spans="1:17">
      <c r="A947" s="38">
        <v>41679</v>
      </c>
      <c r="B947" s="49" t="s">
        <v>154</v>
      </c>
      <c r="C947" s="24">
        <f t="shared" si="84"/>
        <v>23.413329767519997</v>
      </c>
      <c r="D947" s="24">
        <f t="shared" si="85"/>
        <v>2.3637073920046823</v>
      </c>
      <c r="E947" s="18">
        <f>IF(G947&gt;=0.3,(バックデータ一覧!$C$10*(バックデータ一覧!$C$12*計算過程!L947+バックデータ一覧!$C$13*LN(計算過程!G947)+バックデータ一覧!$C$14)^バックデータ一覧!$C$11+バックデータ一覧!$E$10*(計算過程!G947/(バックデータ一覧!$E$12*計算過程!L947+バックデータ一覧!$E$13*LN(計算過程!G947)+バックデータ一覧!$E$14))^バックデータ一覧!$E$11)*計算過程!$W$11*10^-3,0)</f>
        <v>2.3637073920046823</v>
      </c>
      <c r="F947" s="18">
        <f>IF(G947&lt;0.3,(バックデータ一覧!$C$10*(バックデータ一覧!$C$12*計算過程!L947+バックデータ一覧!$C$13*LN(0.3)+バックデータ一覧!$C$14)^バックデータ一覧!$C$11+バックデータ一覧!$E$10*(0.3/(バックデータ一覧!$E$12*計算過程!L947+バックデータ一覧!$E$13*LN(0.3)+バックデータ一覧!$E$14))^バックデータ一覧!$E$11)*計算過程!$W$11*計算過程!G947/0.3*10^-3,0)</f>
        <v>0</v>
      </c>
      <c r="G947" s="18">
        <f t="shared" si="86"/>
        <v>0.77385168713735586</v>
      </c>
      <c r="H947" s="18">
        <f t="shared" si="87"/>
        <v>23.530447717011207</v>
      </c>
      <c r="I947" s="24">
        <v>0</v>
      </c>
      <c r="J947" s="24">
        <v>0</v>
      </c>
      <c r="K947" s="24">
        <v>0</v>
      </c>
      <c r="L947" s="14">
        <f>貼り付けシート!C947</f>
        <v>1.3</v>
      </c>
      <c r="M947" s="14">
        <f>貼り付けシート!D947</f>
        <v>3.6</v>
      </c>
      <c r="N947" s="18">
        <f>貼り付けシート!E947</f>
        <v>86.778920686173166</v>
      </c>
      <c r="O947" s="18">
        <f>貼り付けシート!F947</f>
        <v>18.118444742098628</v>
      </c>
      <c r="P947" s="19">
        <f t="shared" si="88"/>
        <v>18.118444742098628</v>
      </c>
      <c r="Q947" s="19">
        <f t="shared" si="89"/>
        <v>0</v>
      </c>
    </row>
    <row r="948" spans="1:17">
      <c r="A948" s="38">
        <v>41679</v>
      </c>
      <c r="B948" s="49" t="s">
        <v>155</v>
      </c>
      <c r="C948" s="24">
        <f t="shared" si="84"/>
        <v>23.413329767519997</v>
      </c>
      <c r="D948" s="24">
        <f t="shared" si="85"/>
        <v>2.1407637265486987</v>
      </c>
      <c r="E948" s="18">
        <f>IF(G948&gt;=0.3,(バックデータ一覧!$C$10*(バックデータ一覧!$C$12*計算過程!L948+バックデータ一覧!$C$13*LN(計算過程!G948)+バックデータ一覧!$C$14)^バックデータ一覧!$C$11+バックデータ一覧!$E$10*(計算過程!G948/(バックデータ一覧!$E$12*計算過程!L948+バックデータ一覧!$E$13*LN(計算過程!G948)+バックデータ一覧!$E$14))^バックデータ一覧!$E$11)*計算過程!$W$11*10^-3,0)</f>
        <v>2.1407637265486987</v>
      </c>
      <c r="F948" s="18">
        <f>IF(G948&lt;0.3,(バックデータ一覧!$C$10*(バックデータ一覧!$C$12*計算過程!L948+バックデータ一覧!$C$13*LN(0.3)+バックデータ一覧!$C$14)^バックデータ一覧!$C$11+バックデータ一覧!$E$10*(0.3/(バックデータ一覧!$E$12*計算過程!L948+バックデータ一覧!$E$13*LN(0.3)+バックデータ一覧!$E$14))^バックデータ一覧!$E$11)*計算過程!$W$11*計算過程!G948/0.3*10^-3,0)</f>
        <v>0</v>
      </c>
      <c r="G948" s="18">
        <f t="shared" si="86"/>
        <v>0.6707962289790208</v>
      </c>
      <c r="H948" s="18">
        <f t="shared" si="87"/>
        <v>20.396848462200872</v>
      </c>
      <c r="I948" s="24">
        <v>0</v>
      </c>
      <c r="J948" s="24">
        <v>0</v>
      </c>
      <c r="K948" s="24">
        <v>0</v>
      </c>
      <c r="L948" s="14">
        <f>貼り付けシート!C948</f>
        <v>1.5</v>
      </c>
      <c r="M948" s="14">
        <f>貼り付けシート!D948</f>
        <v>3.8</v>
      </c>
      <c r="N948" s="18">
        <f>貼り付けシート!E948</f>
        <v>90.264729607429999</v>
      </c>
      <c r="O948" s="18">
        <f>貼り付けシート!F948</f>
        <v>15.705573315894672</v>
      </c>
      <c r="P948" s="19">
        <f t="shared" si="88"/>
        <v>15.705573315894672</v>
      </c>
      <c r="Q948" s="19">
        <f t="shared" si="89"/>
        <v>0</v>
      </c>
    </row>
    <row r="949" spans="1:17">
      <c r="A949" s="38">
        <v>41679</v>
      </c>
      <c r="B949" s="49" t="s">
        <v>156</v>
      </c>
      <c r="C949" s="24">
        <f t="shared" si="84"/>
        <v>23.413329767519997</v>
      </c>
      <c r="D949" s="24">
        <f t="shared" si="85"/>
        <v>1.9118692837695408</v>
      </c>
      <c r="E949" s="18">
        <f>IF(G949&gt;=0.3,(バックデータ一覧!$C$10*(バックデータ一覧!$C$12*計算過程!L949+バックデータ一覧!$C$13*LN(計算過程!G949)+バックデータ一覧!$C$14)^バックデータ一覧!$C$11+バックデータ一覧!$E$10*(計算過程!G949/(バックデータ一覧!$E$12*計算過程!L949+バックデータ一覧!$E$13*LN(計算過程!G949)+バックデータ一覧!$E$14))^バックデータ一覧!$E$11)*計算過程!$W$11*10^-3,0)</f>
        <v>1.9118692837695408</v>
      </c>
      <c r="F949" s="18">
        <f>IF(G949&lt;0.3,(バックデータ一覧!$C$10*(バックデータ一覧!$C$12*計算過程!L949+バックデータ一覧!$C$13*LN(0.3)+バックデータ一覧!$C$14)^バックデータ一覧!$C$11+バックデータ一覧!$E$10*(0.3/(バックデータ一覧!$E$12*計算過程!L949+バックデータ一覧!$E$13*LN(0.3)+バックデータ一覧!$E$14))^バックデータ一覧!$E$11)*計算過程!$W$11*計算過程!G949/0.3*10^-3,0)</f>
        <v>0</v>
      </c>
      <c r="G949" s="18">
        <f t="shared" si="86"/>
        <v>0.59157679644593109</v>
      </c>
      <c r="H949" s="18">
        <f t="shared" si="87"/>
        <v>17.988029374028102</v>
      </c>
      <c r="I949" s="24">
        <v>0</v>
      </c>
      <c r="J949" s="24">
        <v>0</v>
      </c>
      <c r="K949" s="24">
        <v>0</v>
      </c>
      <c r="L949" s="14">
        <f>貼り付けシート!C949</f>
        <v>2.6</v>
      </c>
      <c r="M949" s="14">
        <f>貼り付けシート!D949</f>
        <v>4.0999999999999996</v>
      </c>
      <c r="N949" s="18">
        <f>貼り付けシート!E949</f>
        <v>89.987161211190042</v>
      </c>
      <c r="O949" s="18">
        <f>貼り付けシート!F949</f>
        <v>13.85078261800164</v>
      </c>
      <c r="P949" s="19">
        <f t="shared" si="88"/>
        <v>13.85078261800164</v>
      </c>
      <c r="Q949" s="19">
        <f t="shared" si="89"/>
        <v>0</v>
      </c>
    </row>
    <row r="950" spans="1:17">
      <c r="A950" s="38">
        <v>41679</v>
      </c>
      <c r="B950" s="49" t="s">
        <v>157</v>
      </c>
      <c r="C950" s="24">
        <f t="shared" si="84"/>
        <v>30.406921776000001</v>
      </c>
      <c r="D950" s="24">
        <f t="shared" si="85"/>
        <v>0.60676145516082103</v>
      </c>
      <c r="E950" s="18">
        <f>IF(G950&gt;=0.3,(バックデータ一覧!$C$10*(バックデータ一覧!$C$12*計算過程!L950+バックデータ一覧!$C$13*LN(計算過程!G950)+バックデータ一覧!$C$14)^バックデータ一覧!$C$11+バックデータ一覧!$E$10*(計算過程!G950/(バックデータ一覧!$E$12*計算過程!L950+バックデータ一覧!$E$13*LN(計算過程!G950)+バックデータ一覧!$E$14))^バックデータ一覧!$E$11)*計算過程!$W$11*10^-3,0)</f>
        <v>0</v>
      </c>
      <c r="F950" s="18">
        <f>IF(G950&lt;0.3,(バックデータ一覧!$C$10*(バックデータ一覧!$C$12*計算過程!L950+バックデータ一覧!$C$13*LN(0.3)+バックデータ一覧!$C$14)^バックデータ一覧!$C$11+バックデータ一覧!$E$10*(0.3/(バックデータ一覧!$E$12*計算過程!L950+バックデータ一覧!$E$13*LN(0.3)+バックデータ一覧!$E$14))^バックデータ一覧!$E$11)*計算過程!$W$11*計算過程!G950/0.3*10^-3,0)</f>
        <v>0.60676145516082103</v>
      </c>
      <c r="G950" s="18">
        <f t="shared" si="86"/>
        <v>0.17709543069590303</v>
      </c>
      <c r="H950" s="18">
        <f t="shared" si="87"/>
        <v>5.384926908057353</v>
      </c>
      <c r="I950" s="24">
        <v>0</v>
      </c>
      <c r="J950" s="24">
        <v>0</v>
      </c>
      <c r="K950" s="24">
        <v>0</v>
      </c>
      <c r="L950" s="14">
        <f>貼り付けシート!C950</f>
        <v>5</v>
      </c>
      <c r="M950" s="14">
        <f>貼り付けシート!D950</f>
        <v>4.3</v>
      </c>
      <c r="N950" s="18">
        <f>貼り付けシート!E950</f>
        <v>79.673630879702543</v>
      </c>
      <c r="O950" s="18">
        <f>貼り付けシート!F950</f>
        <v>5.384926908057353</v>
      </c>
      <c r="P950" s="19">
        <f t="shared" si="88"/>
        <v>5.384926908057353</v>
      </c>
      <c r="Q950" s="19">
        <f t="shared" si="89"/>
        <v>0</v>
      </c>
    </row>
    <row r="951" spans="1:17">
      <c r="A951" s="38">
        <v>41679</v>
      </c>
      <c r="B951" s="49" t="s">
        <v>158</v>
      </c>
      <c r="C951" s="24">
        <f t="shared" si="84"/>
        <v>30.406921776000001</v>
      </c>
      <c r="D951" s="24">
        <f t="shared" si="85"/>
        <v>0.2534418159855284</v>
      </c>
      <c r="E951" s="18">
        <f>IF(G951&gt;=0.3,(バックデータ一覧!$C$10*(バックデータ一覧!$C$12*計算過程!L951+バックデータ一覧!$C$13*LN(計算過程!G951)+バックデータ一覧!$C$14)^バックデータ一覧!$C$11+バックデータ一覧!$E$10*(計算過程!G951/(バックデータ一覧!$E$12*計算過程!L951+バックデータ一覧!$E$13*LN(計算過程!G951)+バックデータ一覧!$E$14))^バックデータ一覧!$E$11)*計算過程!$W$11*10^-3,0)</f>
        <v>0</v>
      </c>
      <c r="F951" s="18">
        <f>IF(G951&lt;0.3,(バックデータ一覧!$C$10*(バックデータ一覧!$C$12*計算過程!L951+バックデータ一覧!$C$13*LN(0.3)+バックデータ一覧!$C$14)^バックデータ一覧!$C$11+バックデータ一覧!$E$10*(0.3/(バックデータ一覧!$E$12*計算過程!L951+バックデータ一覧!$E$13*LN(0.3)+バックデータ一覧!$E$14))^バックデータ一覧!$E$11)*計算過程!$W$11*計算過程!G951/0.3*10^-3,0)</f>
        <v>0.2534418159855284</v>
      </c>
      <c r="G951" s="18">
        <f t="shared" si="86"/>
        <v>8.5052907861392205E-2</v>
      </c>
      <c r="H951" s="18">
        <f t="shared" si="87"/>
        <v>2.5861971161626882</v>
      </c>
      <c r="I951" s="24">
        <v>0</v>
      </c>
      <c r="J951" s="24">
        <v>0</v>
      </c>
      <c r="K951" s="24">
        <v>0</v>
      </c>
      <c r="L951" s="14">
        <f>貼り付けシート!C951</f>
        <v>9</v>
      </c>
      <c r="M951" s="14">
        <f>貼り付けシート!D951</f>
        <v>4</v>
      </c>
      <c r="N951" s="18">
        <f>貼り付けシート!E951</f>
        <v>56.3483482185828</v>
      </c>
      <c r="O951" s="18">
        <f>貼り付けシート!F951</f>
        <v>2.5861971161626882</v>
      </c>
      <c r="P951" s="19">
        <f t="shared" si="88"/>
        <v>2.5861971161626882</v>
      </c>
      <c r="Q951" s="19">
        <f t="shared" si="89"/>
        <v>0</v>
      </c>
    </row>
    <row r="952" spans="1:17">
      <c r="A952" s="38">
        <v>41679</v>
      </c>
      <c r="B952" s="49" t="s">
        <v>159</v>
      </c>
      <c r="C952" s="24">
        <f t="shared" si="84"/>
        <v>30.406921776000001</v>
      </c>
      <c r="D952" s="24">
        <f t="shared" si="85"/>
        <v>6.6086440899057908E-2</v>
      </c>
      <c r="E952" s="18">
        <f>IF(G952&gt;=0.3,(バックデータ一覧!$C$10*(バックデータ一覧!$C$12*計算過程!L952+バックデータ一覧!$C$13*LN(計算過程!G952)+バックデータ一覧!$C$14)^バックデータ一覧!$C$11+バックデータ一覧!$E$10*(計算過程!G952/(バックデータ一覧!$E$12*計算過程!L952+バックデータ一覧!$E$13*LN(計算過程!G952)+バックデータ一覧!$E$14))^バックデータ一覧!$E$11)*計算過程!$W$11*10^-3,0)</f>
        <v>0</v>
      </c>
      <c r="F952" s="18">
        <f>IF(G952&lt;0.3,(バックデータ一覧!$C$10*(バックデータ一覧!$C$12*計算過程!L952+バックデータ一覧!$C$13*LN(0.3)+バックデータ一覧!$C$14)^バックデータ一覧!$C$11+バックデータ一覧!$E$10*(0.3/(バックデータ一覧!$E$12*計算過程!L952+バックデータ一覧!$E$13*LN(0.3)+バックデータ一覧!$E$14))^バックデータ一覧!$E$11)*計算過程!$W$11*計算過程!G952/0.3*10^-3,0)</f>
        <v>6.6086440899057908E-2</v>
      </c>
      <c r="G952" s="18">
        <f t="shared" si="86"/>
        <v>2.5764497582977934E-2</v>
      </c>
      <c r="H952" s="18">
        <f t="shared" si="87"/>
        <v>0.7834190626035511</v>
      </c>
      <c r="I952" s="24">
        <v>0</v>
      </c>
      <c r="J952" s="24">
        <v>0</v>
      </c>
      <c r="K952" s="24">
        <v>0</v>
      </c>
      <c r="L952" s="14">
        <f>貼り付けシート!C952</f>
        <v>13</v>
      </c>
      <c r="M952" s="14">
        <f>貼り付けシート!D952</f>
        <v>3.8</v>
      </c>
      <c r="N952" s="18">
        <f>貼り付けシート!E952</f>
        <v>41.045256211147453</v>
      </c>
      <c r="O952" s="18">
        <f>貼り付けシート!F952</f>
        <v>0.7834190626035511</v>
      </c>
      <c r="P952" s="19">
        <f t="shared" si="88"/>
        <v>0.7834190626035511</v>
      </c>
      <c r="Q952" s="19">
        <f t="shared" si="89"/>
        <v>0</v>
      </c>
    </row>
    <row r="953" spans="1:17">
      <c r="A953" s="38">
        <v>41679</v>
      </c>
      <c r="B953" s="49" t="s">
        <v>160</v>
      </c>
      <c r="C953" s="24">
        <f t="shared" si="84"/>
        <v>30.406921776000001</v>
      </c>
      <c r="D953" s="24">
        <f t="shared" si="85"/>
        <v>2.1092021107162174E-2</v>
      </c>
      <c r="E953" s="18">
        <f>IF(G953&gt;=0.3,(バックデータ一覧!$C$10*(バックデータ一覧!$C$12*計算過程!L953+バックデータ一覧!$C$13*LN(計算過程!G953)+バックデータ一覧!$C$14)^バックデータ一覧!$C$11+バックデータ一覧!$E$10*(計算過程!G953/(バックデータ一覧!$E$12*計算過程!L953+バックデータ一覧!$E$13*LN(計算過程!G953)+バックデータ一覧!$E$14))^バックデータ一覧!$E$11)*計算過程!$W$11*10^-3,0)</f>
        <v>0</v>
      </c>
      <c r="F953" s="18">
        <f>IF(G953&lt;0.3,(バックデータ一覧!$C$10*(バックデータ一覧!$C$12*計算過程!L953+バックデータ一覧!$C$13*LN(0.3)+バックデータ一覧!$C$14)^バックデータ一覧!$C$11+バックデータ一覧!$E$10*(0.3/(バックデータ一覧!$E$12*計算過程!L953+バックデータ一覧!$E$13*LN(0.3)+バックデータ一覧!$E$14))^バックデータ一覧!$E$11)*計算過程!$W$11*計算過程!G953/0.3*10^-3,0)</f>
        <v>2.1092021107162174E-2</v>
      </c>
      <c r="G953" s="18">
        <f t="shared" si="86"/>
        <v>8.6203585295484917E-3</v>
      </c>
      <c r="H953" s="18">
        <f t="shared" si="87"/>
        <v>0.26211856748905538</v>
      </c>
      <c r="I953" s="24">
        <v>0</v>
      </c>
      <c r="J953" s="24">
        <v>0</v>
      </c>
      <c r="K953" s="24">
        <v>0</v>
      </c>
      <c r="L953" s="14">
        <f>貼り付けシート!C953</f>
        <v>14.2</v>
      </c>
      <c r="M953" s="14">
        <f>貼り付けシート!D953</f>
        <v>3.5</v>
      </c>
      <c r="N953" s="18">
        <f>貼り付けシート!E953</f>
        <v>34.979916448604257</v>
      </c>
      <c r="O953" s="18">
        <f>貼り付けシート!F953</f>
        <v>0.26211856748905538</v>
      </c>
      <c r="P953" s="19">
        <f t="shared" si="88"/>
        <v>0.26211856748905538</v>
      </c>
      <c r="Q953" s="19">
        <f t="shared" si="89"/>
        <v>0</v>
      </c>
    </row>
    <row r="954" spans="1:17">
      <c r="A954" s="38">
        <v>41679</v>
      </c>
      <c r="B954" s="49" t="s">
        <v>161</v>
      </c>
      <c r="C954" s="24">
        <f t="shared" si="84"/>
        <v>30.406921776000001</v>
      </c>
      <c r="D954" s="24">
        <f t="shared" si="85"/>
        <v>7.4131306860515077E-3</v>
      </c>
      <c r="E954" s="18">
        <f>IF(G954&gt;=0.3,(バックデータ一覧!$C$10*(バックデータ一覧!$C$12*計算過程!L954+バックデータ一覧!$C$13*LN(計算過程!G954)+バックデータ一覧!$C$14)^バックデータ一覧!$C$11+バックデータ一覧!$E$10*(計算過程!G954/(バックデータ一覧!$E$12*計算過程!L954+バックデータ一覧!$E$13*LN(計算過程!G954)+バックデータ一覧!$E$14))^バックデータ一覧!$E$11)*計算過程!$W$11*10^-3,0)</f>
        <v>0</v>
      </c>
      <c r="F954" s="18">
        <f>IF(G954&lt;0.3,(バックデータ一覧!$C$10*(バックデータ一覧!$C$12*計算過程!L954+バックデータ一覧!$C$13*LN(0.3)+バックデータ一覧!$C$14)^バックデータ一覧!$C$11+バックデータ一覧!$E$10*(0.3/(バックデータ一覧!$E$12*計算過程!L954+バックデータ一覧!$E$13*LN(0.3)+バックデータ一覧!$E$14))^バックデータ一覧!$E$11)*計算過程!$W$11*計算過程!G954/0.3*10^-3,0)</f>
        <v>7.4131306860515077E-3</v>
      </c>
      <c r="G954" s="18">
        <f t="shared" si="86"/>
        <v>2.993918700473761E-3</v>
      </c>
      <c r="H954" s="18">
        <f t="shared" si="87"/>
        <v>9.1035851729009229E-2</v>
      </c>
      <c r="I954" s="24">
        <v>0</v>
      </c>
      <c r="J954" s="24">
        <v>0</v>
      </c>
      <c r="K954" s="24">
        <v>0</v>
      </c>
      <c r="L954" s="14">
        <f>貼り付けシート!C954</f>
        <v>13.9</v>
      </c>
      <c r="M954" s="14">
        <f>貼り付けシート!D954</f>
        <v>3.5</v>
      </c>
      <c r="N954" s="18">
        <f>貼り付けシート!E954</f>
        <v>35.667521692095711</v>
      </c>
      <c r="O954" s="18">
        <f>貼り付けシート!F954</f>
        <v>9.1035851729009229E-2</v>
      </c>
      <c r="P954" s="19">
        <f t="shared" si="88"/>
        <v>9.1035851729009229E-2</v>
      </c>
      <c r="Q954" s="19">
        <f t="shared" si="89"/>
        <v>0</v>
      </c>
    </row>
    <row r="955" spans="1:17">
      <c r="A955" s="38">
        <v>41679</v>
      </c>
      <c r="B955" s="49" t="s">
        <v>162</v>
      </c>
      <c r="C955" s="24">
        <f t="shared" si="84"/>
        <v>30.406921776000001</v>
      </c>
      <c r="D955" s="24">
        <f t="shared" si="85"/>
        <v>6.8050114631255385E-3</v>
      </c>
      <c r="E955" s="18">
        <f>IF(G955&gt;=0.3,(バックデータ一覧!$C$10*(バックデータ一覧!$C$12*計算過程!L955+バックデータ一覧!$C$13*LN(計算過程!G955)+バックデータ一覧!$C$14)^バックデータ一覧!$C$11+バックデータ一覧!$E$10*(計算過程!G955/(バックデータ一覧!$E$12*計算過程!L955+バックデータ一覧!$E$13*LN(計算過程!G955)+バックデータ一覧!$E$14))^バックデータ一覧!$E$11)*計算過程!$W$11*10^-3,0)</f>
        <v>0</v>
      </c>
      <c r="F955" s="18">
        <f>IF(G955&lt;0.3,(バックデータ一覧!$C$10*(バックデータ一覧!$C$12*計算過程!L955+バックデータ一覧!$C$13*LN(0.3)+バックデータ一覧!$C$14)^バックデータ一覧!$C$11+バックデータ一覧!$E$10*(0.3/(バックデータ一覧!$E$12*計算過程!L955+バックデータ一覧!$E$13*LN(0.3)+バックデータ一覧!$E$14))^バックデータ一覧!$E$11)*計算過程!$W$11*計算過程!G955/0.3*10^-3,0)</f>
        <v>6.8050114631255385E-3</v>
      </c>
      <c r="G955" s="18">
        <f t="shared" si="86"/>
        <v>2.792322594350223E-3</v>
      </c>
      <c r="H955" s="18">
        <f t="shared" si="87"/>
        <v>8.490593469976461E-2</v>
      </c>
      <c r="I955" s="24">
        <v>0</v>
      </c>
      <c r="J955" s="24">
        <v>0</v>
      </c>
      <c r="K955" s="24">
        <v>0</v>
      </c>
      <c r="L955" s="14">
        <f>貼り付けシート!C955</f>
        <v>14.3</v>
      </c>
      <c r="M955" s="14">
        <f>貼り付けシート!D955</f>
        <v>3.5</v>
      </c>
      <c r="N955" s="18">
        <f>貼り付けシート!E955</f>
        <v>34.75402781154483</v>
      </c>
      <c r="O955" s="18">
        <f>貼り付けシート!F955</f>
        <v>8.490593469976461E-2</v>
      </c>
      <c r="P955" s="19">
        <f t="shared" si="88"/>
        <v>8.490593469976461E-2</v>
      </c>
      <c r="Q955" s="19">
        <f t="shared" si="89"/>
        <v>0</v>
      </c>
    </row>
    <row r="956" spans="1:17">
      <c r="A956" s="38">
        <v>41679</v>
      </c>
      <c r="B956" s="49" t="s">
        <v>163</v>
      </c>
      <c r="C956" s="24">
        <f t="shared" si="84"/>
        <v>30.406921776000001</v>
      </c>
      <c r="D956" s="24">
        <f t="shared" si="85"/>
        <v>8.6809497079905398E-3</v>
      </c>
      <c r="E956" s="18">
        <f>IF(G956&gt;=0.3,(バックデータ一覧!$C$10*(バックデータ一覧!$C$12*計算過程!L956+バックデータ一覧!$C$13*LN(計算過程!G956)+バックデータ一覧!$C$14)^バックデータ一覧!$C$11+バックデータ一覧!$E$10*(計算過程!G956/(バックデータ一覧!$E$12*計算過程!L956+バックデータ一覧!$E$13*LN(計算過程!G956)+バックデータ一覧!$E$14))^バックデータ一覧!$E$11)*計算過程!$W$11*10^-3,0)</f>
        <v>0</v>
      </c>
      <c r="F956" s="18">
        <f>IF(G956&lt;0.3,(バックデータ一覧!$C$10*(バックデータ一覧!$C$12*計算過程!L956+バックデータ一覧!$C$13*LN(0.3)+バックデータ一覧!$C$14)^バックデータ一覧!$C$11+バックデータ一覧!$E$10*(0.3/(バックデータ一覧!$E$12*計算過程!L956+バックデータ一覧!$E$13*LN(0.3)+バックデータ一覧!$E$14))^バックデータ一覧!$E$11)*計算過程!$W$11*計算過程!G956/0.3*10^-3,0)</f>
        <v>8.6809497079905398E-3</v>
      </c>
      <c r="G956" s="18">
        <f t="shared" si="86"/>
        <v>3.3712386514861245E-3</v>
      </c>
      <c r="H956" s="18">
        <f t="shared" si="87"/>
        <v>0.10250898996396632</v>
      </c>
      <c r="I956" s="24">
        <v>0</v>
      </c>
      <c r="J956" s="24">
        <v>0</v>
      </c>
      <c r="K956" s="24">
        <v>0</v>
      </c>
      <c r="L956" s="14">
        <f>貼り付けシート!C956</f>
        <v>12.9</v>
      </c>
      <c r="M956" s="14">
        <f>貼り付けシート!D956</f>
        <v>3.5</v>
      </c>
      <c r="N956" s="18">
        <f>貼り付けシート!E956</f>
        <v>38.071348788650546</v>
      </c>
      <c r="O956" s="18">
        <f>貼り付けシート!F956</f>
        <v>0.10250898996396632</v>
      </c>
      <c r="P956" s="19">
        <f t="shared" si="88"/>
        <v>0.10250898996396632</v>
      </c>
      <c r="Q956" s="19">
        <f t="shared" si="89"/>
        <v>0</v>
      </c>
    </row>
    <row r="957" spans="1:17">
      <c r="A957" s="38">
        <v>41679</v>
      </c>
      <c r="B957" s="49" t="s">
        <v>164</v>
      </c>
      <c r="C957" s="24">
        <f t="shared" si="84"/>
        <v>30.406921776000001</v>
      </c>
      <c r="D957" s="24">
        <f t="shared" si="85"/>
        <v>1.1699302408271625E-2</v>
      </c>
      <c r="E957" s="18">
        <f>IF(G957&gt;=0.3,(バックデータ一覧!$C$10*(バックデータ一覧!$C$12*計算過程!L957+バックデータ一覧!$C$13*LN(計算過程!G957)+バックデータ一覧!$C$14)^バックデータ一覧!$C$11+バックデータ一覧!$E$10*(計算過程!G957/(バックデータ一覧!$E$12*計算過程!L957+バックデータ一覧!$E$13*LN(計算過程!G957)+バックデータ一覧!$E$14))^バックデータ一覧!$E$11)*計算過程!$W$11*10^-3,0)</f>
        <v>0</v>
      </c>
      <c r="F957" s="18">
        <f>IF(G957&lt;0.3,(バックデータ一覧!$C$10*(バックデータ一覧!$C$12*計算過程!L957+バックデータ一覧!$C$13*LN(0.3)+バックデータ一覧!$C$14)^バックデータ一覧!$C$11+バックデータ一覧!$E$10*(0.3/(バックデータ一覧!$E$12*計算過程!L957+バックデータ一覧!$E$13*LN(0.3)+バックデータ一覧!$E$14))^バックデータ一覧!$E$11)*計算過程!$W$11*計算過程!G957/0.3*10^-3,0)</f>
        <v>1.1699302408271625E-2</v>
      </c>
      <c r="G957" s="18">
        <f t="shared" si="86"/>
        <v>4.3887517960025987E-3</v>
      </c>
      <c r="H957" s="18">
        <f t="shared" si="87"/>
        <v>0.13344843255533054</v>
      </c>
      <c r="I957" s="24">
        <v>0</v>
      </c>
      <c r="J957" s="24">
        <v>0</v>
      </c>
      <c r="K957" s="24">
        <v>0</v>
      </c>
      <c r="L957" s="14">
        <f>貼り付けシート!C957</f>
        <v>12</v>
      </c>
      <c r="M957" s="14">
        <f>貼り付けシート!D957</f>
        <v>3.3</v>
      </c>
      <c r="N957" s="18">
        <f>貼り付けシート!E957</f>
        <v>38.09498545458932</v>
      </c>
      <c r="O957" s="18">
        <f>貼り付けシート!F957</f>
        <v>0.13344843255533054</v>
      </c>
      <c r="P957" s="19">
        <f t="shared" si="88"/>
        <v>0.13344843255533054</v>
      </c>
      <c r="Q957" s="19">
        <f t="shared" si="89"/>
        <v>0</v>
      </c>
    </row>
    <row r="958" spans="1:17">
      <c r="A958" s="38">
        <v>41679</v>
      </c>
      <c r="B958" s="49" t="s">
        <v>165</v>
      </c>
      <c r="C958" s="24">
        <f t="shared" si="84"/>
        <v>30.406921776000001</v>
      </c>
      <c r="D958" s="24">
        <f t="shared" si="85"/>
        <v>2.5513914776177551E-2</v>
      </c>
      <c r="E958" s="18">
        <f>IF(G958&gt;=0.3,(バックデータ一覧!$C$10*(バックデータ一覧!$C$12*計算過程!L958+バックデータ一覧!$C$13*LN(計算過程!G958)+バックデータ一覧!$C$14)^バックデータ一覧!$C$11+バックデータ一覧!$E$10*(計算過程!G958/(バックデータ一覧!$E$12*計算過程!L958+バックデータ一覧!$E$13*LN(計算過程!G958)+バックデータ一覧!$E$14))^バックデータ一覧!$E$11)*計算過程!$W$11*10^-3,0)</f>
        <v>0</v>
      </c>
      <c r="F958" s="18">
        <f>IF(G958&lt;0.3,(バックデータ一覧!$C$10*(バックデータ一覧!$C$12*計算過程!L958+バックデータ一覧!$C$13*LN(0.3)+バックデータ一覧!$C$14)^バックデータ一覧!$C$11+バックデータ一覧!$E$10*(0.3/(バックデータ一覧!$E$12*計算過程!L958+バックデータ一覧!$E$13*LN(0.3)+バックデータ一覧!$E$14))^バックデータ一覧!$E$11)*計算過程!$W$11*計算過程!G958/0.3*10^-3,0)</f>
        <v>2.5513914776177551E-2</v>
      </c>
      <c r="G958" s="18">
        <f t="shared" si="86"/>
        <v>8.7829409174946318E-3</v>
      </c>
      <c r="H958" s="18">
        <f t="shared" si="87"/>
        <v>0.26706219744148896</v>
      </c>
      <c r="I958" s="24">
        <v>0</v>
      </c>
      <c r="J958" s="24">
        <v>0</v>
      </c>
      <c r="K958" s="24">
        <v>0</v>
      </c>
      <c r="L958" s="14">
        <f>貼り付けシート!C958</f>
        <v>9.6999999999999993</v>
      </c>
      <c r="M958" s="14">
        <f>貼り付けシート!D958</f>
        <v>3.3</v>
      </c>
      <c r="N958" s="18">
        <f>貼り付けシート!E958</f>
        <v>44.396195415938919</v>
      </c>
      <c r="O958" s="18">
        <f>貼り付けシート!F958</f>
        <v>0.26706219744148896</v>
      </c>
      <c r="P958" s="19">
        <f t="shared" si="88"/>
        <v>0.26706219744148896</v>
      </c>
      <c r="Q958" s="19">
        <f t="shared" si="89"/>
        <v>0</v>
      </c>
    </row>
    <row r="959" spans="1:17">
      <c r="A959" s="38">
        <v>41679</v>
      </c>
      <c r="B959" s="49" t="s">
        <v>166</v>
      </c>
      <c r="C959" s="24">
        <f t="shared" si="84"/>
        <v>30.406921776000001</v>
      </c>
      <c r="D959" s="24">
        <f t="shared" si="85"/>
        <v>4.5945322278269203E-2</v>
      </c>
      <c r="E959" s="18">
        <f>IF(G959&gt;=0.3,(バックデータ一覧!$C$10*(バックデータ一覧!$C$12*計算過程!L959+バックデータ一覧!$C$13*LN(計算過程!G959)+バックデータ一覧!$C$14)^バックデータ一覧!$C$11+バックデータ一覧!$E$10*(計算過程!G959/(バックデータ一覧!$E$12*計算過程!L959+バックデータ一覧!$E$13*LN(計算過程!G959)+バックデータ一覧!$E$14))^バックデータ一覧!$E$11)*計算過程!$W$11*10^-3,0)</f>
        <v>0</v>
      </c>
      <c r="F959" s="18">
        <f>IF(G959&lt;0.3,(バックデータ一覧!$C$10*(バックデータ一覧!$C$12*計算過程!L959+バックデータ一覧!$C$13*LN(0.3)+バックデータ一覧!$C$14)^バックデータ一覧!$C$11+バックデータ一覧!$E$10*(0.3/(バックデータ一覧!$E$12*計算過程!L959+バックデータ一覧!$E$13*LN(0.3)+バックデータ一覧!$E$14))^バックデータ一覧!$E$11)*計算過程!$W$11*計算過程!G959/0.3*10^-3,0)</f>
        <v>4.5945322278269203E-2</v>
      </c>
      <c r="G959" s="18">
        <f t="shared" si="86"/>
        <v>1.547471277099423E-2</v>
      </c>
      <c r="H959" s="18">
        <f t="shared" si="87"/>
        <v>0.47053838073368975</v>
      </c>
      <c r="I959" s="24">
        <v>0</v>
      </c>
      <c r="J959" s="24">
        <v>0</v>
      </c>
      <c r="K959" s="24">
        <v>0</v>
      </c>
      <c r="L959" s="14">
        <f>貼り付けシート!C959</f>
        <v>9.1</v>
      </c>
      <c r="M959" s="14">
        <f>貼り付けシート!D959</f>
        <v>3.2</v>
      </c>
      <c r="N959" s="18">
        <f>貼り付けシート!E959</f>
        <v>44.832657803832916</v>
      </c>
      <c r="O959" s="18">
        <f>貼り付けシート!F959</f>
        <v>0.47053838073368975</v>
      </c>
      <c r="P959" s="19">
        <f t="shared" si="88"/>
        <v>0.47053838073368975</v>
      </c>
      <c r="Q959" s="19">
        <f t="shared" si="89"/>
        <v>0</v>
      </c>
    </row>
    <row r="960" spans="1:17">
      <c r="A960" s="38">
        <v>41679</v>
      </c>
      <c r="B960" s="49" t="s">
        <v>167</v>
      </c>
      <c r="C960" s="24">
        <f t="shared" si="84"/>
        <v>30.406921776000001</v>
      </c>
      <c r="D960" s="24">
        <f t="shared" si="85"/>
        <v>0.24483055902579742</v>
      </c>
      <c r="E960" s="18">
        <f>IF(G960&gt;=0.3,(バックデータ一覧!$C$10*(バックデータ一覧!$C$12*計算過程!L960+バックデータ一覧!$C$13*LN(計算過程!G960)+バックデータ一覧!$C$14)^バックデータ一覧!$C$11+バックデータ一覧!$E$10*(計算過程!G960/(バックデータ一覧!$E$12*計算過程!L960+バックデータ一覧!$E$13*LN(計算過程!G960)+バックデータ一覧!$E$14))^バックデータ一覧!$E$11)*計算過程!$W$11*10^-3,0)</f>
        <v>0</v>
      </c>
      <c r="F960" s="18">
        <f>IF(G960&lt;0.3,(バックデータ一覧!$C$10*(バックデータ一覧!$C$12*計算過程!L960+バックデータ一覧!$C$13*LN(0.3)+バックデータ一覧!$C$14)^バックデータ一覧!$C$11+バックデータ一覧!$E$10*(0.3/(バックデータ一覧!$E$12*計算過程!L960+バックデータ一覧!$E$13*LN(0.3)+バックデータ一覧!$E$14))^バックデータ一覧!$E$11)*計算過程!$W$11*計算過程!G960/0.3*10^-3,0)</f>
        <v>0.24483055902579742</v>
      </c>
      <c r="G960" s="18">
        <f t="shared" si="86"/>
        <v>8.0410438656319277E-2</v>
      </c>
      <c r="H960" s="18">
        <f t="shared" si="87"/>
        <v>2.4450339181965468</v>
      </c>
      <c r="I960" s="24">
        <v>0</v>
      </c>
      <c r="J960" s="24">
        <v>0</v>
      </c>
      <c r="K960" s="24">
        <v>0</v>
      </c>
      <c r="L960" s="14">
        <f>貼り付けシート!C960</f>
        <v>8.4</v>
      </c>
      <c r="M960" s="14">
        <f>貼り付けシート!D960</f>
        <v>3.1</v>
      </c>
      <c r="N960" s="18">
        <f>貼り付けシート!E960</f>
        <v>45.54591037315943</v>
      </c>
      <c r="O960" s="18">
        <f>貼り付けシート!F960</f>
        <v>2.4450339181965468</v>
      </c>
      <c r="P960" s="19">
        <f t="shared" si="88"/>
        <v>2.4450339181965468</v>
      </c>
      <c r="Q960" s="19">
        <f t="shared" si="89"/>
        <v>0</v>
      </c>
    </row>
    <row r="961" spans="1:17">
      <c r="A961" s="38">
        <v>41679</v>
      </c>
      <c r="B961" s="49" t="s">
        <v>168</v>
      </c>
      <c r="C961" s="24">
        <f t="shared" si="84"/>
        <v>30.406921776000001</v>
      </c>
      <c r="D961" s="24">
        <f t="shared" si="85"/>
        <v>0.44085229352366634</v>
      </c>
      <c r="E961" s="18">
        <f>IF(G961&gt;=0.3,(バックデータ一覧!$C$10*(バックデータ一覧!$C$12*計算過程!L961+バックデータ一覧!$C$13*LN(計算過程!G961)+バックデータ一覧!$C$14)^バックデータ一覧!$C$11+バックデータ一覧!$E$10*(計算過程!G961/(バックデータ一覧!$E$12*計算過程!L961+バックデータ一覧!$E$13*LN(計算過程!G961)+バックデータ一覧!$E$14))^バックデータ一覧!$E$11)*計算過程!$W$11*10^-3,0)</f>
        <v>0</v>
      </c>
      <c r="F961" s="18">
        <f>IF(G961&lt;0.3,(バックデータ一覧!$C$10*(バックデータ一覧!$C$12*計算過程!L961+バックデータ一覧!$C$13*LN(0.3)+バックデータ一覧!$C$14)^バックデータ一覧!$C$11+バックデータ一覧!$E$10*(0.3/(バックデータ一覧!$E$12*計算過程!L961+バックデータ一覧!$E$13*LN(0.3)+バックデータ一覧!$E$14))^バックデータ一覧!$E$11)*計算過程!$W$11*計算過程!G961/0.3*10^-3,0)</f>
        <v>0.44085229352366634</v>
      </c>
      <c r="G961" s="18">
        <f t="shared" si="86"/>
        <v>0.14223676259659954</v>
      </c>
      <c r="H961" s="18">
        <f t="shared" si="87"/>
        <v>4.3249821139462847</v>
      </c>
      <c r="I961" s="24">
        <v>0</v>
      </c>
      <c r="J961" s="24">
        <v>0</v>
      </c>
      <c r="K961" s="24">
        <v>0</v>
      </c>
      <c r="L961" s="14">
        <f>貼り付けシート!C961</f>
        <v>7.9</v>
      </c>
      <c r="M961" s="14">
        <f>貼り付けシート!D961</f>
        <v>3</v>
      </c>
      <c r="N961" s="18">
        <f>貼り付けシート!E961</f>
        <v>45.608385851705123</v>
      </c>
      <c r="O961" s="18">
        <f>貼り付けシート!F961</f>
        <v>4.3249821139462847</v>
      </c>
      <c r="P961" s="19">
        <f t="shared" si="88"/>
        <v>4.3249821139462847</v>
      </c>
      <c r="Q961" s="19">
        <f t="shared" si="89"/>
        <v>0</v>
      </c>
    </row>
    <row r="962" spans="1:17">
      <c r="A962" s="38">
        <v>41679</v>
      </c>
      <c r="B962" s="49" t="s">
        <v>169</v>
      </c>
      <c r="C962" s="24">
        <f t="shared" si="84"/>
        <v>30.406921776000001</v>
      </c>
      <c r="D962" s="24">
        <f t="shared" si="85"/>
        <v>0.7745123705599587</v>
      </c>
      <c r="E962" s="18">
        <f>IF(G962&gt;=0.3,(バックデータ一覧!$C$10*(バックデータ一覧!$C$12*計算過程!L962+バックデータ一覧!$C$13*LN(計算過程!G962)+バックデータ一覧!$C$14)^バックデータ一覧!$C$11+バックデータ一覧!$E$10*(計算過程!G962/(バックデータ一覧!$E$12*計算過程!L962+バックデータ一覧!$E$13*LN(計算過程!G962)+バックデータ一覧!$E$14))^バックデータ一覧!$E$11)*計算過程!$W$11*10^-3,0)</f>
        <v>0</v>
      </c>
      <c r="F962" s="18">
        <f>IF(G962&lt;0.3,(バックデータ一覧!$C$10*(バックデータ一覧!$C$12*計算過程!L962+バックデータ一覧!$C$13*LN(0.3)+バックデータ一覧!$C$14)^バックデータ一覧!$C$11+バックデータ一覧!$E$10*(0.3/(バックデータ一覧!$E$12*計算過程!L962+バックデータ一覧!$E$13*LN(0.3)+バックデータ一覧!$E$14))^バックデータ一覧!$E$11)*計算過程!$W$11*計算過程!G962/0.3*10^-3,0)</f>
        <v>0.7745123705599587</v>
      </c>
      <c r="G962" s="18">
        <f t="shared" si="86"/>
        <v>0.24465956181288095</v>
      </c>
      <c r="H962" s="18">
        <f t="shared" si="87"/>
        <v>7.4393441577947081</v>
      </c>
      <c r="I962" s="24">
        <v>0</v>
      </c>
      <c r="J962" s="24">
        <v>0</v>
      </c>
      <c r="K962" s="24">
        <v>0</v>
      </c>
      <c r="L962" s="14">
        <f>貼り付けシート!C962</f>
        <v>7.3</v>
      </c>
      <c r="M962" s="14">
        <f>貼り付けシート!D962</f>
        <v>2.8</v>
      </c>
      <c r="N962" s="18">
        <f>貼り付けシート!E962</f>
        <v>44.362739908059552</v>
      </c>
      <c r="O962" s="18">
        <f>貼り付けシート!F962</f>
        <v>7.4393441577947081</v>
      </c>
      <c r="P962" s="19">
        <f t="shared" si="88"/>
        <v>7.4393441577947081</v>
      </c>
      <c r="Q962" s="19">
        <f t="shared" si="89"/>
        <v>0</v>
      </c>
    </row>
    <row r="963" spans="1:17">
      <c r="A963" s="38">
        <v>41679</v>
      </c>
      <c r="B963" s="49" t="s">
        <v>170</v>
      </c>
      <c r="C963" s="24">
        <f t="shared" si="84"/>
        <v>30.406921776000001</v>
      </c>
      <c r="D963" s="24">
        <f t="shared" si="85"/>
        <v>0.92136906804249563</v>
      </c>
      <c r="E963" s="18">
        <f>IF(G963&gt;=0.3,(バックデータ一覧!$C$10*(バックデータ一覧!$C$12*計算過程!L963+バックデータ一覧!$C$13*LN(計算過程!G963)+バックデータ一覧!$C$14)^バックデータ一覧!$C$11+バックデータ一覧!$E$10*(計算過程!G963/(バックデータ一覧!$E$12*計算過程!L963+バックデータ一覧!$E$13*LN(計算過程!G963)+バックデータ一覧!$E$14))^バックデータ一覧!$E$11)*計算過程!$W$11*10^-3,0)</f>
        <v>0</v>
      </c>
      <c r="F963" s="18">
        <f>IF(G963&lt;0.3,(バックデータ一覧!$C$10*(バックデータ一覧!$C$12*計算過程!L963+バックデータ一覧!$C$13*LN(0.3)+バックデータ一覧!$C$14)^バックデータ一覧!$C$11+バックデータ一覧!$E$10*(0.3/(バックデータ一覧!$E$12*計算過程!L963+バックデータ一覧!$E$13*LN(0.3)+バックデータ一覧!$E$14))^バックデータ一覧!$E$11)*計算過程!$W$11*計算過程!G963/0.3*10^-3,0)</f>
        <v>0.92136906804249563</v>
      </c>
      <c r="G963" s="18">
        <f t="shared" si="86"/>
        <v>0.28207700246203188</v>
      </c>
      <c r="H963" s="18">
        <f t="shared" si="87"/>
        <v>8.5770933486715624</v>
      </c>
      <c r="I963" s="24">
        <v>0</v>
      </c>
      <c r="J963" s="24">
        <v>0</v>
      </c>
      <c r="K963" s="24">
        <v>0</v>
      </c>
      <c r="L963" s="14">
        <f>貼り付けシート!C963</f>
        <v>6.4</v>
      </c>
      <c r="M963" s="14">
        <f>貼り付けシート!D963</f>
        <v>2.9</v>
      </c>
      <c r="N963" s="18">
        <f>貼り付けシート!E963</f>
        <v>48.870538727087329</v>
      </c>
      <c r="O963" s="18">
        <f>貼り付けシート!F963</f>
        <v>8.5770933486715624</v>
      </c>
      <c r="P963" s="19">
        <f t="shared" si="88"/>
        <v>8.5770933486715624</v>
      </c>
      <c r="Q963" s="19">
        <f t="shared" si="89"/>
        <v>0</v>
      </c>
    </row>
    <row r="964" spans="1:17">
      <c r="A964" s="38">
        <v>41679</v>
      </c>
      <c r="B964" s="49" t="s">
        <v>171</v>
      </c>
      <c r="C964" s="24">
        <f t="shared" si="84"/>
        <v>30.406921776000001</v>
      </c>
      <c r="D964" s="24">
        <f t="shared" si="85"/>
        <v>1.2784606738034001</v>
      </c>
      <c r="E964" s="18">
        <f>IF(G964&gt;=0.3,(バックデータ一覧!$C$10*(バックデータ一覧!$C$12*計算過程!L964+バックデータ一覧!$C$13*LN(計算過程!G964)+バックデータ一覧!$C$14)^バックデータ一覧!$C$11+バックデータ一覧!$E$10*(計算過程!G964/(バックデータ一覧!$E$12*計算過程!L964+バックデータ一覧!$E$13*LN(計算過程!G964)+バックデータ一覧!$E$14))^バックデータ一覧!$E$11)*計算過程!$W$11*10^-3,0)</f>
        <v>1.2784606738034001</v>
      </c>
      <c r="F964" s="18">
        <f>IF(G964&lt;0.3,(バックデータ一覧!$C$10*(バックデータ一覧!$C$12*計算過程!L964+バックデータ一覧!$C$13*LN(0.3)+バックデータ一覧!$C$14)^バックデータ一覧!$C$11+バックデータ一覧!$E$10*(0.3/(バックデータ一覧!$E$12*計算過程!L964+バックデータ一覧!$E$13*LN(0.3)+バックデータ一覧!$E$14))^バックデータ一覧!$E$11)*計算過程!$W$11*計算過程!G964/0.3*10^-3,0)</f>
        <v>0</v>
      </c>
      <c r="G964" s="18">
        <f t="shared" si="86"/>
        <v>0.39114373604981262</v>
      </c>
      <c r="H964" s="18">
        <f t="shared" si="87"/>
        <v>11.893476985239044</v>
      </c>
      <c r="I964" s="24">
        <v>0</v>
      </c>
      <c r="J964" s="24">
        <v>0</v>
      </c>
      <c r="K964" s="24">
        <v>0</v>
      </c>
      <c r="L964" s="14">
        <f>貼り付けシート!C964</f>
        <v>5.6</v>
      </c>
      <c r="M964" s="14">
        <f>貼り付けシート!D964</f>
        <v>3</v>
      </c>
      <c r="N964" s="18">
        <f>貼り付けシート!E964</f>
        <v>53.424320423480729</v>
      </c>
      <c r="O964" s="18">
        <f>貼り付けシート!F964</f>
        <v>11.893476985239044</v>
      </c>
      <c r="P964" s="19">
        <f t="shared" si="88"/>
        <v>11.893476985239044</v>
      </c>
      <c r="Q964" s="19">
        <f t="shared" si="89"/>
        <v>0</v>
      </c>
    </row>
    <row r="965" spans="1:17">
      <c r="A965" s="38">
        <v>41679</v>
      </c>
      <c r="B965" s="49" t="s">
        <v>172</v>
      </c>
      <c r="C965" s="24">
        <f t="shared" si="84"/>
        <v>30.406921776000001</v>
      </c>
      <c r="D965" s="24">
        <f t="shared" si="85"/>
        <v>1.3668884056882626</v>
      </c>
      <c r="E965" s="18">
        <f>IF(G965&gt;=0.3,(バックデータ一覧!$C$10*(バックデータ一覧!$C$12*計算過程!L965+バックデータ一覧!$C$13*LN(計算過程!G965)+バックデータ一覧!$C$14)^バックデータ一覧!$C$11+バックデータ一覧!$E$10*(計算過程!G965/(バックデータ一覧!$E$12*計算過程!L965+バックデータ一覧!$E$13*LN(計算過程!G965)+バックデータ一覧!$E$14))^バックデータ一覧!$E$11)*計算過程!$W$11*10^-3,0)</f>
        <v>1.3668884056882626</v>
      </c>
      <c r="F965" s="18">
        <f>IF(G965&lt;0.3,(バックデータ一覧!$C$10*(バックデータ一覧!$C$12*計算過程!L965+バックデータ一覧!$C$13*LN(0.3)+バックデータ一覧!$C$14)^バックデータ一覧!$C$11+バックデータ一覧!$E$10*(0.3/(バックデータ一覧!$E$12*計算過程!L965+バックデータ一覧!$E$13*LN(0.3)+バックデータ一覧!$E$14))^バックデータ一覧!$E$11)*計算過程!$W$11*計算過程!G965/0.3*10^-3,0)</f>
        <v>0</v>
      </c>
      <c r="G965" s="18">
        <f t="shared" si="86"/>
        <v>0.41471515153636884</v>
      </c>
      <c r="H965" s="18">
        <f t="shared" si="87"/>
        <v>12.610211172088354</v>
      </c>
      <c r="I965" s="24">
        <v>0</v>
      </c>
      <c r="J965" s="24">
        <v>0</v>
      </c>
      <c r="K965" s="24">
        <v>0</v>
      </c>
      <c r="L965" s="14">
        <f>貼り付けシート!C965</f>
        <v>5</v>
      </c>
      <c r="M965" s="14">
        <f>貼り付けシート!D965</f>
        <v>3.1</v>
      </c>
      <c r="N965" s="18">
        <f>貼り付けシート!E965</f>
        <v>57.549394724516212</v>
      </c>
      <c r="O965" s="18">
        <f>貼り付けシート!F965</f>
        <v>12.610211172088354</v>
      </c>
      <c r="P965" s="19">
        <f t="shared" si="88"/>
        <v>12.610211172088354</v>
      </c>
      <c r="Q965" s="19">
        <f t="shared" si="89"/>
        <v>0</v>
      </c>
    </row>
    <row r="966" spans="1:17">
      <c r="A966" s="38">
        <v>41680</v>
      </c>
      <c r="B966" s="49" t="s">
        <v>149</v>
      </c>
      <c r="C966" s="24">
        <f t="shared" si="84"/>
        <v>30.406921776000001</v>
      </c>
      <c r="D966" s="24">
        <f t="shared" si="85"/>
        <v>1.6375194717104296</v>
      </c>
      <c r="E966" s="18">
        <f>IF(G966&gt;=0.3,(バックデータ一覧!$C$10*(バックデータ一覧!$C$12*計算過程!L966+バックデータ一覧!$C$13*LN(計算過程!G966)+バックデータ一覧!$C$14)^バックデータ一覧!$C$11+バックデータ一覧!$E$10*(計算過程!G966/(バックデータ一覧!$E$12*計算過程!L966+バックデータ一覧!$E$13*LN(計算過程!G966)+バックデータ一覧!$E$14))^バックデータ一覧!$E$11)*計算過程!$W$11*10^-3,0)</f>
        <v>1.6375194717104296</v>
      </c>
      <c r="F966" s="18">
        <f>IF(G966&lt;0.3,(バックデータ一覧!$C$10*(バックデータ一覧!$C$12*計算過程!L966+バックデータ一覧!$C$13*LN(0.3)+バックデータ一覧!$C$14)^バックデータ一覧!$C$11+バックデータ一覧!$E$10*(0.3/(バックデータ一覧!$E$12*計算過程!L966+バックデータ一覧!$E$13*LN(0.3)+バックデータ一覧!$E$14))^バックデータ一覧!$E$11)*計算過程!$W$11*計算過程!G966/0.3*10^-3,0)</f>
        <v>0</v>
      </c>
      <c r="G966" s="18">
        <f t="shared" si="86"/>
        <v>0.48399410151484046</v>
      </c>
      <c r="H966" s="18">
        <f t="shared" si="87"/>
        <v>14.716770784807157</v>
      </c>
      <c r="I966" s="24">
        <v>0</v>
      </c>
      <c r="J966" s="24">
        <v>0</v>
      </c>
      <c r="K966" s="24">
        <v>0</v>
      </c>
      <c r="L966" s="14">
        <f>貼り付けシート!C966</f>
        <v>2.9</v>
      </c>
      <c r="M966" s="14">
        <f>貼り付けシート!D966</f>
        <v>3.1</v>
      </c>
      <c r="N966" s="18">
        <f>貼り付けシート!E966</f>
        <v>66.711017770869489</v>
      </c>
      <c r="O966" s="18">
        <f>貼り付けシート!F966</f>
        <v>14.716770784807157</v>
      </c>
      <c r="P966" s="19">
        <f t="shared" si="88"/>
        <v>14.716770784807157</v>
      </c>
      <c r="Q966" s="19">
        <f t="shared" si="89"/>
        <v>0</v>
      </c>
    </row>
    <row r="967" spans="1:17">
      <c r="A967" s="38">
        <v>41680</v>
      </c>
      <c r="B967" s="49" t="s">
        <v>150</v>
      </c>
      <c r="C967" s="24">
        <f t="shared" ref="C967:C1030" si="90">$W$6*IF(AND(L967&lt;5,N967&gt;=80),$W$4,$W$5)*3600*10^-6</f>
        <v>30.406921776000001</v>
      </c>
      <c r="D967" s="24">
        <f t="shared" ref="D967:D1030" si="91">IF(G967&gt;=0.3,E967,F967)</f>
        <v>1.6178276446447304</v>
      </c>
      <c r="E967" s="18">
        <f>IF(G967&gt;=0.3,(バックデータ一覧!$C$10*(バックデータ一覧!$C$12*計算過程!L967+バックデータ一覧!$C$13*LN(計算過程!G967)+バックデータ一覧!$C$14)^バックデータ一覧!$C$11+バックデータ一覧!$E$10*(計算過程!G967/(バックデータ一覧!$E$12*計算過程!L967+バックデータ一覧!$E$13*LN(計算過程!G967)+バックデータ一覧!$E$14))^バックデータ一覧!$E$11)*計算過程!$W$11*10^-3,0)</f>
        <v>1.6178276446447304</v>
      </c>
      <c r="F967" s="18">
        <f>IF(G967&lt;0.3,(バックデータ一覧!$C$10*(バックデータ一覧!$C$12*計算過程!L967+バックデータ一覧!$C$13*LN(0.3)+バックデータ一覧!$C$14)^バックデータ一覧!$C$11+バックデータ一覧!$E$10*(0.3/(バックデータ一覧!$E$12*計算過程!L967+バックデータ一覧!$E$13*LN(0.3)+バックデータ一覧!$E$14))^バックデータ一覧!$E$11)*計算過程!$W$11*計算過程!G967/0.3*10^-3,0)</f>
        <v>0</v>
      </c>
      <c r="G967" s="18">
        <f t="shared" ref="G967:G1030" si="92">H967/($W$6*3600*10^-6)</f>
        <v>0.48986496416419939</v>
      </c>
      <c r="H967" s="18">
        <f t="shared" ref="H967:H1030" si="93">IF(AND(L967&lt;5,N967&gt;=80),P967/$W$4,P967/$W$5)</f>
        <v>14.895285646143854</v>
      </c>
      <c r="I967" s="24">
        <v>0</v>
      </c>
      <c r="J967" s="24">
        <v>0</v>
      </c>
      <c r="K967" s="24">
        <v>0</v>
      </c>
      <c r="L967" s="14">
        <f>貼り付けシート!C967</f>
        <v>3.7</v>
      </c>
      <c r="M967" s="14">
        <f>貼り付けシート!D967</f>
        <v>3.1</v>
      </c>
      <c r="N967" s="18">
        <f>貼り付けシート!E967</f>
        <v>63.04167558895896</v>
      </c>
      <c r="O967" s="18">
        <f>貼り付けシート!F967</f>
        <v>14.895285646143854</v>
      </c>
      <c r="P967" s="19">
        <f t="shared" ref="P967:P1030" si="94">IF(O967&gt;C967,C967,O967)</f>
        <v>14.895285646143854</v>
      </c>
      <c r="Q967" s="19">
        <f t="shared" ref="Q967:Q1030" si="95">IF(O967&gt;C967,O967-C967,0)</f>
        <v>0</v>
      </c>
    </row>
    <row r="968" spans="1:17">
      <c r="A968" s="38">
        <v>41680</v>
      </c>
      <c r="B968" s="49" t="s">
        <v>151</v>
      </c>
      <c r="C968" s="24">
        <f t="shared" si="90"/>
        <v>30.406921776000001</v>
      </c>
      <c r="D968" s="24">
        <f t="shared" si="91"/>
        <v>1.6204839088336278</v>
      </c>
      <c r="E968" s="18">
        <f>IF(G968&gt;=0.3,(バックデータ一覧!$C$10*(バックデータ一覧!$C$12*計算過程!L968+バックデータ一覧!$C$13*LN(計算過程!G968)+バックデータ一覧!$C$14)^バックデータ一覧!$C$11+バックデータ一覧!$E$10*(計算過程!G968/(バックデータ一覧!$E$12*計算過程!L968+バックデータ一覧!$E$13*LN(計算過程!G968)+バックデータ一覧!$E$14))^バックデータ一覧!$E$11)*計算過程!$W$11*10^-3,0)</f>
        <v>1.6204839088336278</v>
      </c>
      <c r="F968" s="18">
        <f>IF(G968&lt;0.3,(バックデータ一覧!$C$10*(バックデータ一覧!$C$12*計算過程!L968+バックデータ一覧!$C$13*LN(0.3)+バックデータ一覧!$C$14)^バックデータ一覧!$C$11+バックデータ一覧!$E$10*(0.3/(バックデータ一覧!$E$12*計算過程!L968+バックデータ一覧!$E$13*LN(0.3)+バックデータ一覧!$E$14))^バックデータ一覧!$E$11)*計算過程!$W$11*計算過程!G968/0.3*10^-3,0)</f>
        <v>0</v>
      </c>
      <c r="G968" s="18">
        <f t="shared" si="92"/>
        <v>0.49435442491677761</v>
      </c>
      <c r="H968" s="18">
        <f t="shared" si="93"/>
        <v>15.031796328063923</v>
      </c>
      <c r="I968" s="24">
        <v>0</v>
      </c>
      <c r="J968" s="24">
        <v>0</v>
      </c>
      <c r="K968" s="24">
        <v>0</v>
      </c>
      <c r="L968" s="14">
        <f>貼り付けシート!C968</f>
        <v>3.9</v>
      </c>
      <c r="M968" s="14">
        <f>貼り付けシート!D968</f>
        <v>3.2</v>
      </c>
      <c r="N968" s="18">
        <f>貼り付けシート!E968</f>
        <v>64.154783319413013</v>
      </c>
      <c r="O968" s="18">
        <f>貼り付けシート!F968</f>
        <v>15.031796328063923</v>
      </c>
      <c r="P968" s="19">
        <f t="shared" si="94"/>
        <v>15.031796328063923</v>
      </c>
      <c r="Q968" s="19">
        <f t="shared" si="95"/>
        <v>0</v>
      </c>
    </row>
    <row r="969" spans="1:17">
      <c r="A969" s="38">
        <v>41680</v>
      </c>
      <c r="B969" s="49" t="s">
        <v>152</v>
      </c>
      <c r="C969" s="24">
        <f t="shared" si="90"/>
        <v>30.406921776000001</v>
      </c>
      <c r="D969" s="24">
        <f t="shared" si="91"/>
        <v>1.5747699903652763</v>
      </c>
      <c r="E969" s="18">
        <f>IF(G969&gt;=0.3,(バックデータ一覧!$C$10*(バックデータ一覧!$C$12*計算過程!L969+バックデータ一覧!$C$13*LN(計算過程!G969)+バックデータ一覧!$C$14)^バックデータ一覧!$C$11+バックデータ一覧!$E$10*(計算過程!G969/(バックデータ一覧!$E$12*計算過程!L969+バックデータ一覧!$E$13*LN(計算過程!G969)+バックデータ一覧!$E$14))^バックデータ一覧!$E$11)*計算過程!$W$11*10^-3,0)</f>
        <v>1.5747699903652763</v>
      </c>
      <c r="F969" s="18">
        <f>IF(G969&lt;0.3,(バックデータ一覧!$C$10*(バックデータ一覧!$C$12*計算過程!L969+バックデータ一覧!$C$13*LN(0.3)+バックデータ一覧!$C$14)^バックデータ一覧!$C$11+バックデータ一覧!$E$10*(0.3/(バックデータ一覧!$E$12*計算過程!L969+バックデータ一覧!$E$13*LN(0.3)+バックデータ一覧!$E$14))^バックデータ一覧!$E$11)*計算過程!$W$11*計算過程!G969/0.3*10^-3,0)</f>
        <v>0</v>
      </c>
      <c r="G969" s="18">
        <f t="shared" si="92"/>
        <v>0.48638762397881213</v>
      </c>
      <c r="H969" s="18">
        <f t="shared" si="93"/>
        <v>14.789550435138242</v>
      </c>
      <c r="I969" s="24">
        <v>0</v>
      </c>
      <c r="J969" s="24">
        <v>0</v>
      </c>
      <c r="K969" s="24">
        <v>0</v>
      </c>
      <c r="L969" s="14">
        <f>貼り付けシート!C969</f>
        <v>4.5</v>
      </c>
      <c r="M969" s="14">
        <f>貼り付けシート!D969</f>
        <v>3.1</v>
      </c>
      <c r="N969" s="18">
        <f>貼り付けシート!E969</f>
        <v>59.596006212489449</v>
      </c>
      <c r="O969" s="18">
        <f>貼り付けシート!F969</f>
        <v>14.789550435138242</v>
      </c>
      <c r="P969" s="19">
        <f t="shared" si="94"/>
        <v>14.789550435138242</v>
      </c>
      <c r="Q969" s="19">
        <f t="shared" si="95"/>
        <v>0</v>
      </c>
    </row>
    <row r="970" spans="1:17">
      <c r="A970" s="38">
        <v>41680</v>
      </c>
      <c r="B970" s="49" t="s">
        <v>153</v>
      </c>
      <c r="C970" s="24">
        <f t="shared" si="90"/>
        <v>30.406921776000001</v>
      </c>
      <c r="D970" s="24">
        <f t="shared" si="91"/>
        <v>1.5571493543270762</v>
      </c>
      <c r="E970" s="18">
        <f>IF(G970&gt;=0.3,(バックデータ一覧!$C$10*(バックデータ一覧!$C$12*計算過程!L970+バックデータ一覧!$C$13*LN(計算過程!G970)+バックデータ一覧!$C$14)^バックデータ一覧!$C$11+バックデータ一覧!$E$10*(計算過程!G970/(バックデータ一覧!$E$12*計算過程!L970+バックデータ一覧!$E$13*LN(計算過程!G970)+バックデータ一覧!$E$14))^バックデータ一覧!$E$11)*計算過程!$W$11*10^-3,0)</f>
        <v>1.5571493543270762</v>
      </c>
      <c r="F970" s="18">
        <f>IF(G970&lt;0.3,(バックデータ一覧!$C$10*(バックデータ一覧!$C$12*計算過程!L970+バックデータ一覧!$C$13*LN(0.3)+バックデータ一覧!$C$14)^バックデータ一覧!$C$11+バックデータ一覧!$E$10*(0.3/(バックデータ一覧!$E$12*計算過程!L970+バックデータ一覧!$E$13*LN(0.3)+バックデータ一覧!$E$14))^バックデータ一覧!$E$11)*計算過程!$W$11*計算過程!G970/0.3*10^-3,0)</f>
        <v>0</v>
      </c>
      <c r="G970" s="18">
        <f t="shared" si="92"/>
        <v>0.48275433498187864</v>
      </c>
      <c r="H970" s="18">
        <f t="shared" si="93"/>
        <v>14.679073300818885</v>
      </c>
      <c r="I970" s="24">
        <v>0</v>
      </c>
      <c r="J970" s="24">
        <v>0</v>
      </c>
      <c r="K970" s="24">
        <v>0</v>
      </c>
      <c r="L970" s="14">
        <f>貼り付けシート!C970</f>
        <v>4.7</v>
      </c>
      <c r="M970" s="14">
        <f>貼り付けシート!D970</f>
        <v>3</v>
      </c>
      <c r="N970" s="18">
        <f>貼り付けシート!E970</f>
        <v>56.881136241134456</v>
      </c>
      <c r="O970" s="18">
        <f>貼り付けシート!F970</f>
        <v>14.679073300818885</v>
      </c>
      <c r="P970" s="19">
        <f t="shared" si="94"/>
        <v>14.679073300818885</v>
      </c>
      <c r="Q970" s="19">
        <f t="shared" si="95"/>
        <v>0</v>
      </c>
    </row>
    <row r="971" spans="1:17">
      <c r="A971" s="38">
        <v>41680</v>
      </c>
      <c r="B971" s="49" t="s">
        <v>154</v>
      </c>
      <c r="C971" s="24">
        <f t="shared" si="90"/>
        <v>30.406921776000001</v>
      </c>
      <c r="D971" s="24">
        <f t="shared" si="91"/>
        <v>1.5828992764922993</v>
      </c>
      <c r="E971" s="18">
        <f>IF(G971&gt;=0.3,(バックデータ一覧!$C$10*(バックデータ一覧!$C$12*計算過程!L971+バックデータ一覧!$C$13*LN(計算過程!G971)+バックデータ一覧!$C$14)^バックデータ一覧!$C$11+バックデータ一覧!$E$10*(計算過程!G971/(バックデータ一覧!$E$12*計算過程!L971+バックデータ一覧!$E$13*LN(計算過程!G971)+バックデータ一覧!$E$14))^バックデータ一覧!$E$11)*計算過程!$W$11*10^-3,0)</f>
        <v>1.5828992764922993</v>
      </c>
      <c r="F971" s="18">
        <f>IF(G971&lt;0.3,(バックデータ一覧!$C$10*(バックデータ一覧!$C$12*計算過程!L971+バックデータ一覧!$C$13*LN(0.3)+バックデータ一覧!$C$14)^バックデータ一覧!$C$11+バックデータ一覧!$E$10*(0.3/(バックデータ一覧!$E$12*計算過程!L971+バックデータ一覧!$E$13*LN(0.3)+バックデータ一覧!$E$14))^バックデータ一覧!$E$11)*計算過程!$W$11*計算過程!G971/0.3*10^-3,0)</f>
        <v>0</v>
      </c>
      <c r="G971" s="18">
        <f t="shared" si="92"/>
        <v>0.50347071972163837</v>
      </c>
      <c r="H971" s="18">
        <f t="shared" si="93"/>
        <v>15.308994791082277</v>
      </c>
      <c r="I971" s="24">
        <v>0</v>
      </c>
      <c r="J971" s="24">
        <v>0</v>
      </c>
      <c r="K971" s="24">
        <v>0</v>
      </c>
      <c r="L971" s="14">
        <f>貼り付けシート!C971</f>
        <v>5.3</v>
      </c>
      <c r="M971" s="14">
        <f>貼り付けシート!D971</f>
        <v>3</v>
      </c>
      <c r="N971" s="18">
        <f>貼り付けシート!E971</f>
        <v>54.549830890374793</v>
      </c>
      <c r="O971" s="18">
        <f>貼り付けシート!F971</f>
        <v>15.308994791082277</v>
      </c>
      <c r="P971" s="19">
        <f t="shared" si="94"/>
        <v>15.308994791082277</v>
      </c>
      <c r="Q971" s="19">
        <f t="shared" si="95"/>
        <v>0</v>
      </c>
    </row>
    <row r="972" spans="1:17">
      <c r="A972" s="38">
        <v>41680</v>
      </c>
      <c r="B972" s="49" t="s">
        <v>155</v>
      </c>
      <c r="C972" s="24">
        <f t="shared" si="90"/>
        <v>30.406921776000001</v>
      </c>
      <c r="D972" s="24">
        <f t="shared" si="91"/>
        <v>1.4294522606258711</v>
      </c>
      <c r="E972" s="18">
        <f>IF(G972&gt;=0.3,(バックデータ一覧!$C$10*(バックデータ一覧!$C$12*計算過程!L972+バックデータ一覧!$C$13*LN(計算過程!G972)+バックデータ一覧!$C$14)^バックデータ一覧!$C$11+バックデータ一覧!$E$10*(計算過程!G972/(バックデータ一覧!$E$12*計算過程!L972+バックデータ一覧!$E$13*LN(計算過程!G972)+バックデータ一覧!$E$14))^バックデータ一覧!$E$11)*計算過程!$W$11*10^-3,0)</f>
        <v>1.4294522606258711</v>
      </c>
      <c r="F972" s="18">
        <f>IF(G972&lt;0.3,(バックデータ一覧!$C$10*(バックデータ一覧!$C$12*計算過程!L972+バックデータ一覧!$C$13*LN(0.3)+バックデータ一覧!$C$14)^バックデータ一覧!$C$11+バックデータ一覧!$E$10*(0.3/(バックデータ一覧!$E$12*計算過程!L972+バックデータ一覧!$E$13*LN(0.3)+バックデータ一覧!$E$14))^バックデータ一覧!$E$11)*計算過程!$W$11*計算過程!G972/0.3*10^-3,0)</f>
        <v>0</v>
      </c>
      <c r="G972" s="18">
        <f t="shared" si="92"/>
        <v>0.43803567251525377</v>
      </c>
      <c r="H972" s="18">
        <f t="shared" si="93"/>
        <v>13.319316429268875</v>
      </c>
      <c r="I972" s="24">
        <v>0</v>
      </c>
      <c r="J972" s="24">
        <v>0</v>
      </c>
      <c r="K972" s="24">
        <v>0</v>
      </c>
      <c r="L972" s="14">
        <f>貼り付けシート!C972</f>
        <v>5</v>
      </c>
      <c r="M972" s="14">
        <f>貼り付けシート!D972</f>
        <v>3</v>
      </c>
      <c r="N972" s="18">
        <f>貼り付けシート!E972</f>
        <v>55.701873510650458</v>
      </c>
      <c r="O972" s="18">
        <f>貼り付けシート!F972</f>
        <v>13.319316429268875</v>
      </c>
      <c r="P972" s="19">
        <f t="shared" si="94"/>
        <v>13.319316429268875</v>
      </c>
      <c r="Q972" s="19">
        <f t="shared" si="95"/>
        <v>0</v>
      </c>
    </row>
    <row r="973" spans="1:17">
      <c r="A973" s="38">
        <v>41680</v>
      </c>
      <c r="B973" s="49" t="s">
        <v>156</v>
      </c>
      <c r="C973" s="24">
        <f t="shared" si="90"/>
        <v>30.406921776000001</v>
      </c>
      <c r="D973" s="24">
        <f t="shared" si="91"/>
        <v>0.76440971123211943</v>
      </c>
      <c r="E973" s="18">
        <f>IF(G973&gt;=0.3,(バックデータ一覧!$C$10*(バックデータ一覧!$C$12*計算過程!L973+バックデータ一覧!$C$13*LN(計算過程!G973)+バックデータ一覧!$C$14)^バックデータ一覧!$C$11+バックデータ一覧!$E$10*(計算過程!G973/(バックデータ一覧!$E$12*計算過程!L973+バックデータ一覧!$E$13*LN(計算過程!G973)+バックデータ一覧!$E$14))^バックデータ一覧!$E$11)*計算過程!$W$11*10^-3,0)</f>
        <v>0</v>
      </c>
      <c r="F973" s="18">
        <f>IF(G973&lt;0.3,(バックデータ一覧!$C$10*(バックデータ一覧!$C$12*計算過程!L973+バックデータ一覧!$C$13*LN(0.3)+バックデータ一覧!$C$14)^バックデータ一覧!$C$11+バックデータ一覧!$E$10*(0.3/(バックデータ一覧!$E$12*計算過程!L973+バックデータ一覧!$E$13*LN(0.3)+バックデータ一覧!$E$14))^バックデータ一覧!$E$11)*計算過程!$W$11*計算過程!G973/0.3*10^-3,0)</f>
        <v>0.76440971123211943</v>
      </c>
      <c r="G973" s="18">
        <f t="shared" si="92"/>
        <v>0.23161859765693882</v>
      </c>
      <c r="H973" s="18">
        <f t="shared" si="93"/>
        <v>7.0428085808213554</v>
      </c>
      <c r="I973" s="24">
        <v>0</v>
      </c>
      <c r="J973" s="24">
        <v>0</v>
      </c>
      <c r="K973" s="24">
        <v>0</v>
      </c>
      <c r="L973" s="14">
        <f>貼り付けシート!C973</f>
        <v>6.1</v>
      </c>
      <c r="M973" s="14">
        <f>貼り付けシート!D973</f>
        <v>3.1</v>
      </c>
      <c r="N973" s="18">
        <f>貼り付けシート!E973</f>
        <v>53.317277447881459</v>
      </c>
      <c r="O973" s="18">
        <f>貼り付けシート!F973</f>
        <v>7.0428085808213554</v>
      </c>
      <c r="P973" s="19">
        <f t="shared" si="94"/>
        <v>7.0428085808213554</v>
      </c>
      <c r="Q973" s="19">
        <f t="shared" si="95"/>
        <v>0</v>
      </c>
    </row>
    <row r="974" spans="1:17">
      <c r="A974" s="38">
        <v>41680</v>
      </c>
      <c r="B974" s="49" t="s">
        <v>157</v>
      </c>
      <c r="C974" s="24">
        <f t="shared" si="90"/>
        <v>30.406921776000001</v>
      </c>
      <c r="D974" s="24">
        <f t="shared" si="91"/>
        <v>0.2158937661573811</v>
      </c>
      <c r="E974" s="18">
        <f>IF(G974&gt;=0.3,(バックデータ一覧!$C$10*(バックデータ一覧!$C$12*計算過程!L974+バックデータ一覧!$C$13*LN(計算過程!G974)+バックデータ一覧!$C$14)^バックデータ一覧!$C$11+バックデータ一覧!$E$10*(計算過程!G974/(バックデータ一覧!$E$12*計算過程!L974+バックデータ一覧!$E$13*LN(計算過程!G974)+バックデータ一覧!$E$14))^バックデータ一覧!$E$11)*計算過程!$W$11*10^-3,0)</f>
        <v>0</v>
      </c>
      <c r="F974" s="18">
        <f>IF(G974&lt;0.3,(バックデータ一覧!$C$10*(バックデータ一覧!$C$12*計算過程!L974+バックデータ一覧!$C$13*LN(0.3)+バックデータ一覧!$C$14)^バックデータ一覧!$C$11+バックデータ一覧!$E$10*(0.3/(バックデータ一覧!$E$12*計算過程!L974+バックデータ一覧!$E$13*LN(0.3)+バックデータ一覧!$E$14))^バックデータ一覧!$E$11)*計算過程!$W$11*計算過程!G974/0.3*10^-3,0)</f>
        <v>0.2158937661573811</v>
      </c>
      <c r="G974" s="18">
        <f t="shared" si="92"/>
        <v>6.8438125796245378E-2</v>
      </c>
      <c r="H974" s="18">
        <f t="shared" si="93"/>
        <v>2.080992737582481</v>
      </c>
      <c r="I974" s="24">
        <v>0</v>
      </c>
      <c r="J974" s="24">
        <v>0</v>
      </c>
      <c r="K974" s="24">
        <v>0</v>
      </c>
      <c r="L974" s="14">
        <f>貼り付けシート!C974</f>
        <v>7.4</v>
      </c>
      <c r="M974" s="14">
        <f>貼り付けシート!D974</f>
        <v>3.1</v>
      </c>
      <c r="N974" s="18">
        <f>貼り付けシート!E974</f>
        <v>48.757482419030097</v>
      </c>
      <c r="O974" s="18">
        <f>貼り付けシート!F974</f>
        <v>2.080992737582481</v>
      </c>
      <c r="P974" s="19">
        <f t="shared" si="94"/>
        <v>2.080992737582481</v>
      </c>
      <c r="Q974" s="19">
        <f t="shared" si="95"/>
        <v>0</v>
      </c>
    </row>
    <row r="975" spans="1:17">
      <c r="A975" s="38">
        <v>41680</v>
      </c>
      <c r="B975" s="49" t="s">
        <v>158</v>
      </c>
      <c r="C975" s="24">
        <f t="shared" si="90"/>
        <v>30.406921776000001</v>
      </c>
      <c r="D975" s="24">
        <f t="shared" si="91"/>
        <v>0.10685918153634014</v>
      </c>
      <c r="E975" s="18">
        <f>IF(G975&gt;=0.3,(バックデータ一覧!$C$10*(バックデータ一覧!$C$12*計算過程!L975+バックデータ一覧!$C$13*LN(計算過程!G975)+バックデータ一覧!$C$14)^バックデータ一覧!$C$11+バックデータ一覧!$E$10*(計算過程!G975/(バックデータ一覧!$E$12*計算過程!L975+バックデータ一覧!$E$13*LN(計算過程!G975)+バックデータ一覧!$E$14))^バックデータ一覧!$E$11)*計算過程!$W$11*10^-3,0)</f>
        <v>0</v>
      </c>
      <c r="F975" s="18">
        <f>IF(G975&lt;0.3,(バックデータ一覧!$C$10*(バックデータ一覧!$C$12*計算過程!L975+バックデータ一覧!$C$13*LN(0.3)+バックデータ一覧!$C$14)^バックデータ一覧!$C$11+バックデータ一覧!$E$10*(0.3/(バックデータ一覧!$E$12*計算過程!L975+バックデータ一覧!$E$13*LN(0.3)+バックデータ一覧!$E$14))^バックデータ一覧!$E$11)*計算過程!$W$11*計算過程!G975/0.3*10^-3,0)</f>
        <v>0.10685918153634014</v>
      </c>
      <c r="G975" s="18">
        <f t="shared" si="92"/>
        <v>3.573181938932244E-2</v>
      </c>
      <c r="H975" s="18">
        <f t="shared" si="93"/>
        <v>1.0864946370852875</v>
      </c>
      <c r="I975" s="24">
        <v>0</v>
      </c>
      <c r="J975" s="24">
        <v>0</v>
      </c>
      <c r="K975" s="24">
        <v>0</v>
      </c>
      <c r="L975" s="14">
        <f>貼り付けシート!C975</f>
        <v>8.9</v>
      </c>
      <c r="M975" s="14">
        <f>貼り付けシート!D975</f>
        <v>3</v>
      </c>
      <c r="N975" s="18">
        <f>貼り付けシート!E975</f>
        <v>42.615851323485323</v>
      </c>
      <c r="O975" s="18">
        <f>貼り付けシート!F975</f>
        <v>1.0864946370852875</v>
      </c>
      <c r="P975" s="19">
        <f t="shared" si="94"/>
        <v>1.0864946370852875</v>
      </c>
      <c r="Q975" s="19">
        <f t="shared" si="95"/>
        <v>0</v>
      </c>
    </row>
    <row r="976" spans="1:17">
      <c r="A976" s="38">
        <v>41680</v>
      </c>
      <c r="B976" s="49" t="s">
        <v>159</v>
      </c>
      <c r="C976" s="24">
        <f t="shared" si="90"/>
        <v>30.406921776000001</v>
      </c>
      <c r="D976" s="24">
        <f t="shared" si="91"/>
        <v>7.8511572347800984E-2</v>
      </c>
      <c r="E976" s="18">
        <f>IF(G976&gt;=0.3,(バックデータ一覧!$C$10*(バックデータ一覧!$C$12*計算過程!L976+バックデータ一覧!$C$13*LN(計算過程!G976)+バックデータ一覧!$C$14)^バックデータ一覧!$C$11+バックデータ一覧!$E$10*(計算過程!G976/(バックデータ一覧!$E$12*計算過程!L976+バックデータ一覧!$E$13*LN(計算過程!G976)+バックデータ一覧!$E$14))^バックデータ一覧!$E$11)*計算過程!$W$11*10^-3,0)</f>
        <v>0</v>
      </c>
      <c r="F976" s="18">
        <f>IF(G976&lt;0.3,(バックデータ一覧!$C$10*(バックデータ一覧!$C$12*計算過程!L976+バックデータ一覧!$C$13*LN(0.3)+バックデータ一覧!$C$14)^バックデータ一覧!$C$11+バックデータ一覧!$E$10*(0.3/(バックデータ一覧!$E$12*計算過程!L976+バックデータ一覧!$E$13*LN(0.3)+バックデータ一覧!$E$14))^バックデータ一覧!$E$11)*計算過程!$W$11*計算過程!G976/0.3*10^-3,0)</f>
        <v>7.8511572347800984E-2</v>
      </c>
      <c r="G976" s="18">
        <f t="shared" si="92"/>
        <v>2.6928315299939599E-2</v>
      </c>
      <c r="H976" s="18">
        <f t="shared" si="93"/>
        <v>0.81880717688472737</v>
      </c>
      <c r="I976" s="24">
        <v>0</v>
      </c>
      <c r="J976" s="24">
        <v>0</v>
      </c>
      <c r="K976" s="24">
        <v>0</v>
      </c>
      <c r="L976" s="14">
        <f>貼り付けシート!C976</f>
        <v>9.6</v>
      </c>
      <c r="M976" s="14">
        <f>貼り付けシート!D976</f>
        <v>2.9</v>
      </c>
      <c r="N976" s="18">
        <f>貼り付けシート!E976</f>
        <v>39.303005028234466</v>
      </c>
      <c r="O976" s="18">
        <f>貼り付けシート!F976</f>
        <v>0.81880717688472737</v>
      </c>
      <c r="P976" s="19">
        <f t="shared" si="94"/>
        <v>0.81880717688472737</v>
      </c>
      <c r="Q976" s="19">
        <f t="shared" si="95"/>
        <v>0</v>
      </c>
    </row>
    <row r="977" spans="1:17">
      <c r="A977" s="38">
        <v>41680</v>
      </c>
      <c r="B977" s="49" t="s">
        <v>160</v>
      </c>
      <c r="C977" s="24">
        <f t="shared" si="90"/>
        <v>30.406921776000001</v>
      </c>
      <c r="D977" s="24">
        <f t="shared" si="91"/>
        <v>4.9754188978638723E-2</v>
      </c>
      <c r="E977" s="18">
        <f>IF(G977&gt;=0.3,(バックデータ一覧!$C$10*(バックデータ一覧!$C$12*計算過程!L977+バックデータ一覧!$C$13*LN(計算過程!G977)+バックデータ一覧!$C$14)^バックデータ一覧!$C$11+バックデータ一覧!$E$10*(計算過程!G977/(バックデータ一覧!$E$12*計算過程!L977+バックデータ一覧!$E$13*LN(計算過程!G977)+バックデータ一覧!$E$14))^バックデータ一覧!$E$11)*計算過程!$W$11*10^-3,0)</f>
        <v>0</v>
      </c>
      <c r="F977" s="18">
        <f>IF(G977&lt;0.3,(バックデータ一覧!$C$10*(バックデータ一覧!$C$12*計算過程!L977+バックデータ一覧!$C$13*LN(0.3)+バックデータ一覧!$C$14)^バックデータ一覧!$C$11+バックデータ一覧!$E$10*(0.3/(バックデータ一覧!$E$12*計算過程!L977+バックデータ一覧!$E$13*LN(0.3)+バックデータ一覧!$E$14))^バックデータ一覧!$E$11)*計算過程!$W$11*計算過程!G977/0.3*10^-3,0)</f>
        <v>4.9754188978638723E-2</v>
      </c>
      <c r="G977" s="18">
        <f t="shared" si="92"/>
        <v>1.763985710634567E-2</v>
      </c>
      <c r="H977" s="18">
        <f t="shared" si="93"/>
        <v>0.53637375517247055</v>
      </c>
      <c r="I977" s="24">
        <v>0</v>
      </c>
      <c r="J977" s="24">
        <v>0</v>
      </c>
      <c r="K977" s="24">
        <v>0</v>
      </c>
      <c r="L977" s="14">
        <f>貼り付けシート!C977</f>
        <v>10.5</v>
      </c>
      <c r="M977" s="14">
        <f>貼り付けシート!D977</f>
        <v>2.8</v>
      </c>
      <c r="N977" s="18">
        <f>貼り付けシート!E977</f>
        <v>35.733575477952087</v>
      </c>
      <c r="O977" s="18">
        <f>貼り付けシート!F977</f>
        <v>0.53637375517247055</v>
      </c>
      <c r="P977" s="19">
        <f t="shared" si="94"/>
        <v>0.53637375517247055</v>
      </c>
      <c r="Q977" s="19">
        <f t="shared" si="95"/>
        <v>0</v>
      </c>
    </row>
    <row r="978" spans="1:17">
      <c r="A978" s="38">
        <v>41680</v>
      </c>
      <c r="B978" s="49" t="s">
        <v>161</v>
      </c>
      <c r="C978" s="24">
        <f t="shared" si="90"/>
        <v>30.406921776000001</v>
      </c>
      <c r="D978" s="24">
        <f t="shared" si="91"/>
        <v>2.3952918329198034E-2</v>
      </c>
      <c r="E978" s="18">
        <f>IF(G978&gt;=0.3,(バックデータ一覧!$C$10*(バックデータ一覧!$C$12*計算過程!L978+バックデータ一覧!$C$13*LN(計算過程!G978)+バックデータ一覧!$C$14)^バックデータ一覧!$C$11+バックデータ一覧!$E$10*(計算過程!G978/(バックデータ一覧!$E$12*計算過程!L978+バックデータ一覧!$E$13*LN(計算過程!G978)+バックデータ一覧!$E$14))^バックデータ一覧!$E$11)*計算過程!$W$11*10^-3,0)</f>
        <v>0</v>
      </c>
      <c r="F978" s="18">
        <f>IF(G978&lt;0.3,(バックデータ一覧!$C$10*(バックデータ一覧!$C$12*計算過程!L978+バックデータ一覧!$C$13*LN(0.3)+バックデータ一覧!$C$14)^バックデータ一覧!$C$11+バックデータ一覧!$E$10*(0.3/(バックデータ一覧!$E$12*計算過程!L978+バックデータ一覧!$E$13*LN(0.3)+バックデータ一覧!$E$14))^バックデータ一覧!$E$11)*計算過程!$W$11*計算過程!G978/0.3*10^-3,0)</f>
        <v>2.3952918329198034E-2</v>
      </c>
      <c r="G978" s="18">
        <f t="shared" si="92"/>
        <v>8.8164152084053374E-3</v>
      </c>
      <c r="H978" s="18">
        <f t="shared" si="93"/>
        <v>0.26808004758671783</v>
      </c>
      <c r="I978" s="24">
        <v>0</v>
      </c>
      <c r="J978" s="24">
        <v>0</v>
      </c>
      <c r="K978" s="24">
        <v>0</v>
      </c>
      <c r="L978" s="14">
        <f>貼り付けシート!C978</f>
        <v>11.5</v>
      </c>
      <c r="M978" s="14">
        <f>貼り付けシート!D978</f>
        <v>3</v>
      </c>
      <c r="N978" s="18">
        <f>貼り付けシート!E978</f>
        <v>35.812293198408099</v>
      </c>
      <c r="O978" s="18">
        <f>貼り付けシート!F978</f>
        <v>0.26808004758671783</v>
      </c>
      <c r="P978" s="19">
        <f t="shared" si="94"/>
        <v>0.26808004758671783</v>
      </c>
      <c r="Q978" s="19">
        <f t="shared" si="95"/>
        <v>0</v>
      </c>
    </row>
    <row r="979" spans="1:17">
      <c r="A979" s="38">
        <v>41680</v>
      </c>
      <c r="B979" s="49" t="s">
        <v>162</v>
      </c>
      <c r="C979" s="24">
        <f t="shared" si="90"/>
        <v>30.406921776000001</v>
      </c>
      <c r="D979" s="24">
        <f t="shared" si="91"/>
        <v>1.8529298542121653E-2</v>
      </c>
      <c r="E979" s="18">
        <f>IF(G979&gt;=0.3,(バックデータ一覧!$C$10*(バックデータ一覧!$C$12*計算過程!L979+バックデータ一覧!$C$13*LN(計算過程!G979)+バックデータ一覧!$C$14)^バックデータ一覧!$C$11+バックデータ一覧!$E$10*(計算過程!G979/(バックデータ一覧!$E$12*計算過程!L979+バックデータ一覧!$E$13*LN(計算過程!G979)+バックデータ一覧!$E$14))^バックデータ一覧!$E$11)*計算過程!$W$11*10^-3,0)</f>
        <v>0</v>
      </c>
      <c r="F979" s="18">
        <f>IF(G979&lt;0.3,(バックデータ一覧!$C$10*(バックデータ一覧!$C$12*計算過程!L979+バックデータ一覧!$C$13*LN(0.3)+バックデータ一覧!$C$14)^バックデータ一覧!$C$11+バックデータ一覧!$E$10*(0.3/(バックデータ一覧!$E$12*計算過程!L979+バックデータ一覧!$E$13*LN(0.3)+バックデータ一覧!$E$14))^バックデータ一覧!$E$11)*計算過程!$W$11*計算過程!G979/0.3*10^-3,0)</f>
        <v>1.8529298542121653E-2</v>
      </c>
      <c r="G979" s="18">
        <f t="shared" si="92"/>
        <v>6.7688509911355147E-3</v>
      </c>
      <c r="H979" s="18">
        <f t="shared" si="93"/>
        <v>0.20581992260085766</v>
      </c>
      <c r="I979" s="24">
        <v>0</v>
      </c>
      <c r="J979" s="24">
        <v>0</v>
      </c>
      <c r="K979" s="24">
        <v>0</v>
      </c>
      <c r="L979" s="14">
        <f>貼り付けシート!C979</f>
        <v>11.3</v>
      </c>
      <c r="M979" s="14">
        <f>貼り付けシート!D979</f>
        <v>3.1</v>
      </c>
      <c r="N979" s="18">
        <f>貼り付けシート!E979</f>
        <v>37.493715097132799</v>
      </c>
      <c r="O979" s="18">
        <f>貼り付けシート!F979</f>
        <v>0.20581992260085766</v>
      </c>
      <c r="P979" s="19">
        <f t="shared" si="94"/>
        <v>0.20581992260085766</v>
      </c>
      <c r="Q979" s="19">
        <f t="shared" si="95"/>
        <v>0</v>
      </c>
    </row>
    <row r="980" spans="1:17">
      <c r="A980" s="38">
        <v>41680</v>
      </c>
      <c r="B980" s="49" t="s">
        <v>163</v>
      </c>
      <c r="C980" s="24">
        <f t="shared" si="90"/>
        <v>30.406921776000001</v>
      </c>
      <c r="D980" s="24">
        <f t="shared" si="91"/>
        <v>1.59419473402405E-2</v>
      </c>
      <c r="E980" s="18">
        <f>IF(G980&gt;=0.3,(バックデータ一覧!$C$10*(バックデータ一覧!$C$12*計算過程!L980+バックデータ一覧!$C$13*LN(計算過程!G980)+バックデータ一覧!$C$14)^バックデータ一覧!$C$11+バックデータ一覧!$E$10*(計算過程!G980/(バックデータ一覧!$E$12*計算過程!L980+バックデータ一覧!$E$13*LN(計算過程!G980)+バックデータ一覧!$E$14))^バックデータ一覧!$E$11)*計算過程!$W$11*10^-3,0)</f>
        <v>0</v>
      </c>
      <c r="F980" s="18">
        <f>IF(G980&lt;0.3,(バックデータ一覧!$C$10*(バックデータ一覧!$C$12*計算過程!L980+バックデータ一覧!$C$13*LN(0.3)+バックデータ一覧!$C$14)^バックデータ一覧!$C$11+バックデータ一覧!$E$10*(0.3/(バックデータ一覧!$E$12*計算過程!L980+バックデータ一覧!$E$13*LN(0.3)+バックデータ一覧!$E$14))^バックデータ一覧!$E$11)*計算過程!$W$11*計算過程!G980/0.3*10^-3,0)</f>
        <v>1.59419473402405E-2</v>
      </c>
      <c r="G980" s="18">
        <f t="shared" si="92"/>
        <v>5.7369126791719412E-3</v>
      </c>
      <c r="H980" s="18">
        <f t="shared" si="93"/>
        <v>0.17444185507132381</v>
      </c>
      <c r="I980" s="24">
        <v>0</v>
      </c>
      <c r="J980" s="24">
        <v>0</v>
      </c>
      <c r="K980" s="24">
        <v>0</v>
      </c>
      <c r="L980" s="14">
        <f>貼り付けシート!C980</f>
        <v>10.9</v>
      </c>
      <c r="M980" s="14">
        <f>貼り付けシート!D980</f>
        <v>3.3</v>
      </c>
      <c r="N980" s="18">
        <f>貼り付けシート!E980</f>
        <v>40.974155807687374</v>
      </c>
      <c r="O980" s="18">
        <f>貼り付けシート!F980</f>
        <v>0.17444185507132381</v>
      </c>
      <c r="P980" s="19">
        <f t="shared" si="94"/>
        <v>0.17444185507132381</v>
      </c>
      <c r="Q980" s="19">
        <f t="shared" si="95"/>
        <v>0</v>
      </c>
    </row>
    <row r="981" spans="1:17">
      <c r="A981" s="38">
        <v>41680</v>
      </c>
      <c r="B981" s="49" t="s">
        <v>164</v>
      </c>
      <c r="C981" s="24">
        <f t="shared" si="90"/>
        <v>30.406921776000001</v>
      </c>
      <c r="D981" s="24">
        <f t="shared" si="91"/>
        <v>1.4360336040471586E-2</v>
      </c>
      <c r="E981" s="18">
        <f>IF(G981&gt;=0.3,(バックデータ一覧!$C$10*(バックデータ一覧!$C$12*計算過程!L981+バックデータ一覧!$C$13*LN(計算過程!G981)+バックデータ一覧!$C$14)^バックデータ一覧!$C$11+バックデータ一覧!$E$10*(計算過程!G981/(バックデータ一覧!$E$12*計算過程!L981+バックデータ一覧!$E$13*LN(計算過程!G981)+バックデータ一覧!$E$14))^バックデータ一覧!$E$11)*計算過程!$W$11*10^-3,0)</f>
        <v>0</v>
      </c>
      <c r="F981" s="18">
        <f>IF(G981&lt;0.3,(バックデータ一覧!$C$10*(バックデータ一覧!$C$12*計算過程!L981+バックデータ一覧!$C$13*LN(0.3)+バックデータ一覧!$C$14)^バックデータ一覧!$C$11+バックデータ一覧!$E$10*(0.3/(バックデータ一覧!$E$12*計算過程!L981+バックデータ一覧!$E$13*LN(0.3)+バックデータ一覧!$E$14))^バックデータ一覧!$E$11)*計算過程!$W$11*計算過程!G981/0.3*10^-3,0)</f>
        <v>1.4360336040471586E-2</v>
      </c>
      <c r="G981" s="18">
        <f t="shared" si="92"/>
        <v>5.1871255043176622E-3</v>
      </c>
      <c r="H981" s="18">
        <f t="shared" si="93"/>
        <v>0.15772451945208171</v>
      </c>
      <c r="I981" s="24">
        <v>0</v>
      </c>
      <c r="J981" s="24">
        <v>0</v>
      </c>
      <c r="K981" s="24">
        <v>0</v>
      </c>
      <c r="L981" s="14">
        <f>貼り付けシート!C981</f>
        <v>11</v>
      </c>
      <c r="M981" s="14">
        <f>貼り付けシート!D981</f>
        <v>3.2</v>
      </c>
      <c r="N981" s="18">
        <f>貼り付けシート!E981</f>
        <v>39.475489025109844</v>
      </c>
      <c r="O981" s="18">
        <f>貼り付けシート!F981</f>
        <v>0.15772451945208171</v>
      </c>
      <c r="P981" s="19">
        <f t="shared" si="94"/>
        <v>0.15772451945208171</v>
      </c>
      <c r="Q981" s="19">
        <f t="shared" si="95"/>
        <v>0</v>
      </c>
    </row>
    <row r="982" spans="1:17">
      <c r="A982" s="38">
        <v>41680</v>
      </c>
      <c r="B982" s="49" t="s">
        <v>165</v>
      </c>
      <c r="C982" s="24">
        <f t="shared" si="90"/>
        <v>30.406921776000001</v>
      </c>
      <c r="D982" s="24">
        <f t="shared" si="91"/>
        <v>2.3650574878958452E-2</v>
      </c>
      <c r="E982" s="18">
        <f>IF(G982&gt;=0.3,(バックデータ一覧!$C$10*(バックデータ一覧!$C$12*計算過程!L982+バックデータ一覧!$C$13*LN(計算過程!G982)+バックデータ一覧!$C$14)^バックデータ一覧!$C$11+バックデータ一覧!$E$10*(計算過程!G982/(バックデータ一覧!$E$12*計算過程!L982+バックデータ一覧!$E$13*LN(計算過程!G982)+バックデータ一覧!$E$14))^バックデータ一覧!$E$11)*計算過程!$W$11*10^-3,0)</f>
        <v>0</v>
      </c>
      <c r="F982" s="18">
        <f>IF(G982&lt;0.3,(バックデータ一覧!$C$10*(バックデータ一覧!$C$12*計算過程!L982+バックデータ一覧!$C$13*LN(0.3)+バックデータ一覧!$C$14)^バックデータ一覧!$C$11+バックデータ一覧!$E$10*(0.3/(バックデータ一覧!$E$12*計算過程!L982+バックデータ一覧!$E$13*LN(0.3)+バックデータ一覧!$E$14))^バックデータ一覧!$E$11)*計算過程!$W$11*計算過程!G982/0.3*10^-3,0)</f>
        <v>2.3650574878958452E-2</v>
      </c>
      <c r="G982" s="18">
        <f t="shared" si="92"/>
        <v>8.1415025349471405E-3</v>
      </c>
      <c r="H982" s="18">
        <f t="shared" si="93"/>
        <v>0.2475580307192434</v>
      </c>
      <c r="I982" s="24">
        <v>0</v>
      </c>
      <c r="J982" s="24">
        <v>0</v>
      </c>
      <c r="K982" s="24">
        <v>0</v>
      </c>
      <c r="L982" s="14">
        <f>貼り付けシート!C982</f>
        <v>9.6999999999999993</v>
      </c>
      <c r="M982" s="14">
        <f>貼り付けシート!D982</f>
        <v>3.2</v>
      </c>
      <c r="N982" s="18">
        <f>貼り付けシート!E982</f>
        <v>43.057742094397476</v>
      </c>
      <c r="O982" s="18">
        <f>貼り付けシート!F982</f>
        <v>0.2475580307192434</v>
      </c>
      <c r="P982" s="19">
        <f t="shared" si="94"/>
        <v>0.2475580307192434</v>
      </c>
      <c r="Q982" s="19">
        <f t="shared" si="95"/>
        <v>0</v>
      </c>
    </row>
    <row r="983" spans="1:17">
      <c r="A983" s="38">
        <v>41680</v>
      </c>
      <c r="B983" s="49" t="s">
        <v>166</v>
      </c>
      <c r="C983" s="24">
        <f t="shared" si="90"/>
        <v>30.406921776000001</v>
      </c>
      <c r="D983" s="24">
        <f t="shared" si="91"/>
        <v>4.813915540159782E-2</v>
      </c>
      <c r="E983" s="18">
        <f>IF(G983&gt;=0.3,(バックデータ一覧!$C$10*(バックデータ一覧!$C$12*計算過程!L983+バックデータ一覧!$C$13*LN(計算過程!G983)+バックデータ一覧!$C$14)^バックデータ一覧!$C$11+バックデータ一覧!$E$10*(計算過程!G983/(バックデータ一覧!$E$12*計算過程!L983+バックデータ一覧!$E$13*LN(計算過程!G983)+バックデータ一覧!$E$14))^バックデータ一覧!$E$11)*計算過程!$W$11*10^-3,0)</f>
        <v>0</v>
      </c>
      <c r="F983" s="18">
        <f>IF(G983&lt;0.3,(バックデータ一覧!$C$10*(バックデータ一覧!$C$12*計算過程!L983+バックデータ一覧!$C$13*LN(0.3)+バックデータ一覧!$C$14)^バックデータ一覧!$C$11+バックデータ一覧!$E$10*(0.3/(バックデータ一覧!$E$12*計算過程!L983+バックデータ一覧!$E$13*LN(0.3)+バックデータ一覧!$E$14))^バックデータ一覧!$E$11)*計算過程!$W$11*計算過程!G983/0.3*10^-3,0)</f>
        <v>4.813915540159782E-2</v>
      </c>
      <c r="G983" s="18">
        <f t="shared" si="92"/>
        <v>1.5810487946397788E-2</v>
      </c>
      <c r="H983" s="18">
        <f t="shared" si="93"/>
        <v>0.4807482702265084</v>
      </c>
      <c r="I983" s="24">
        <v>0</v>
      </c>
      <c r="J983" s="24">
        <v>0</v>
      </c>
      <c r="K983" s="24">
        <v>0</v>
      </c>
      <c r="L983" s="14">
        <f>貼り付けシート!C983</f>
        <v>8.4</v>
      </c>
      <c r="M983" s="14">
        <f>貼り付けシート!D983</f>
        <v>3.1</v>
      </c>
      <c r="N983" s="18">
        <f>貼り付けシート!E983</f>
        <v>45.54591037315943</v>
      </c>
      <c r="O983" s="18">
        <f>貼り付けシート!F983</f>
        <v>0.4807482702265084</v>
      </c>
      <c r="P983" s="19">
        <f t="shared" si="94"/>
        <v>0.4807482702265084</v>
      </c>
      <c r="Q983" s="19">
        <f t="shared" si="95"/>
        <v>0</v>
      </c>
    </row>
    <row r="984" spans="1:17">
      <c r="A984" s="38">
        <v>41680</v>
      </c>
      <c r="B984" s="49" t="s">
        <v>167</v>
      </c>
      <c r="C984" s="24">
        <f t="shared" si="90"/>
        <v>30.406921776000001</v>
      </c>
      <c r="D984" s="24">
        <f t="shared" si="91"/>
        <v>0.17492619314965227</v>
      </c>
      <c r="E984" s="18">
        <f>IF(G984&gt;=0.3,(バックデータ一覧!$C$10*(バックデータ一覧!$C$12*計算過程!L984+バックデータ一覧!$C$13*LN(計算過程!G984)+バックデータ一覧!$C$14)^バックデータ一覧!$C$11+バックデータ一覧!$E$10*(計算過程!G984/(バックデータ一覧!$E$12*計算過程!L984+バックデータ一覧!$E$13*LN(計算過程!G984)+バックデータ一覧!$E$14))^バックデータ一覧!$E$11)*計算過程!$W$11*10^-3,0)</f>
        <v>0</v>
      </c>
      <c r="F984" s="18">
        <f>IF(G984&lt;0.3,(バックデータ一覧!$C$10*(バックデータ一覧!$C$12*計算過程!L984+バックデータ一覧!$C$13*LN(0.3)+バックデータ一覧!$C$14)^バックデータ一覧!$C$11+バックデータ一覧!$E$10*(0.3/(バックデータ一覧!$E$12*計算過程!L984+バックデータ一覧!$E$13*LN(0.3)+バックデータ一覧!$E$14))^バックデータ一覧!$E$11)*計算過程!$W$11*計算過程!G984/0.3*10^-3,0)</f>
        <v>0.17492619314965227</v>
      </c>
      <c r="G984" s="18">
        <f t="shared" si="92"/>
        <v>5.5843051784043786E-2</v>
      </c>
      <c r="H984" s="18">
        <f t="shared" si="93"/>
        <v>1.6980153073305366</v>
      </c>
      <c r="I984" s="24">
        <v>0</v>
      </c>
      <c r="J984" s="24">
        <v>0</v>
      </c>
      <c r="K984" s="24">
        <v>0</v>
      </c>
      <c r="L984" s="14">
        <f>貼り付けシート!C984</f>
        <v>7.6</v>
      </c>
      <c r="M984" s="14">
        <f>貼り付けシート!D984</f>
        <v>3</v>
      </c>
      <c r="N984" s="18">
        <f>貼り付けシート!E984</f>
        <v>46.551419445796782</v>
      </c>
      <c r="O984" s="18">
        <f>貼り付けシート!F984</f>
        <v>1.6980153073305366</v>
      </c>
      <c r="P984" s="19">
        <f t="shared" si="94"/>
        <v>1.6980153073305366</v>
      </c>
      <c r="Q984" s="19">
        <f t="shared" si="95"/>
        <v>0</v>
      </c>
    </row>
    <row r="985" spans="1:17">
      <c r="A985" s="38">
        <v>41680</v>
      </c>
      <c r="B985" s="49" t="s">
        <v>168</v>
      </c>
      <c r="C985" s="24">
        <f t="shared" si="90"/>
        <v>30.406921776000001</v>
      </c>
      <c r="D985" s="24">
        <f t="shared" si="91"/>
        <v>0.35541073001206536</v>
      </c>
      <c r="E985" s="18">
        <f>IF(G985&gt;=0.3,(バックデータ一覧!$C$10*(バックデータ一覧!$C$12*計算過程!L985+バックデータ一覧!$C$13*LN(計算過程!G985)+バックデータ一覧!$C$14)^バックデータ一覧!$C$11+バックデータ一覧!$E$10*(計算過程!G985/(バックデータ一覧!$E$12*計算過程!L985+バックデータ一覧!$E$13*LN(計算過程!G985)+バックデータ一覧!$E$14))^バックデータ一覧!$E$11)*計算過程!$W$11*10^-3,0)</f>
        <v>0</v>
      </c>
      <c r="F985" s="18">
        <f>IF(G985&lt;0.3,(バックデータ一覧!$C$10*(バックデータ一覧!$C$12*計算過程!L985+バックデータ一覧!$C$13*LN(0.3)+バックデータ一覧!$C$14)^バックデータ一覧!$C$11+バックデータ一覧!$E$10*(0.3/(バックデータ一覧!$E$12*計算過程!L985+バックデータ一覧!$E$13*LN(0.3)+バックデータ一覧!$E$14))^バックデータ一覧!$E$11)*計算過程!$W$11*計算過程!G985/0.3*10^-3,0)</f>
        <v>0.35541073001206536</v>
      </c>
      <c r="G985" s="18">
        <f t="shared" si="92"/>
        <v>0.11227016736412021</v>
      </c>
      <c r="H985" s="18">
        <f t="shared" si="93"/>
        <v>3.4137901968192312</v>
      </c>
      <c r="I985" s="24">
        <v>0</v>
      </c>
      <c r="J985" s="24">
        <v>0</v>
      </c>
      <c r="K985" s="24">
        <v>0</v>
      </c>
      <c r="L985" s="14">
        <f>貼り付けシート!C985</f>
        <v>7.3</v>
      </c>
      <c r="M985" s="14">
        <f>貼り付けシート!D985</f>
        <v>2.8</v>
      </c>
      <c r="N985" s="18">
        <f>貼り付けシート!E985</f>
        <v>44.362739908059552</v>
      </c>
      <c r="O985" s="18">
        <f>貼り付けシート!F985</f>
        <v>3.4137901968192312</v>
      </c>
      <c r="P985" s="19">
        <f t="shared" si="94"/>
        <v>3.4137901968192312</v>
      </c>
      <c r="Q985" s="19">
        <f t="shared" si="95"/>
        <v>0</v>
      </c>
    </row>
    <row r="986" spans="1:17">
      <c r="A986" s="38">
        <v>41680</v>
      </c>
      <c r="B986" s="49" t="s">
        <v>169</v>
      </c>
      <c r="C986" s="24">
        <f t="shared" si="90"/>
        <v>30.406921776000001</v>
      </c>
      <c r="D986" s="24">
        <f t="shared" si="91"/>
        <v>0.77145234289617259</v>
      </c>
      <c r="E986" s="18">
        <f>IF(G986&gt;=0.3,(バックデータ一覧!$C$10*(バックデータ一覧!$C$12*計算過程!L986+バックデータ一覧!$C$13*LN(計算過程!G986)+バックデータ一覧!$C$14)^バックデータ一覧!$C$11+バックデータ一覧!$E$10*(計算過程!G986/(バックデータ一覧!$E$12*計算過程!L986+バックデータ一覧!$E$13*LN(計算過程!G986)+バックデータ一覧!$E$14))^バックデータ一覧!$E$11)*計算過程!$W$11*10^-3,0)</f>
        <v>0</v>
      </c>
      <c r="F986" s="18">
        <f>IF(G986&lt;0.3,(バックデータ一覧!$C$10*(バックデータ一覧!$C$12*計算過程!L986+バックデータ一覧!$C$13*LN(0.3)+バックデータ一覧!$C$14)^バックデータ一覧!$C$11+バックデータ一覧!$E$10*(0.3/(バックデータ一覧!$E$12*計算過程!L986+バックデータ一覧!$E$13*LN(0.3)+バックデータ一覧!$E$14))^バックデータ一覧!$E$11)*計算過程!$W$11*計算過程!G986/0.3*10^-3,0)</f>
        <v>0.77145234289617259</v>
      </c>
      <c r="G986" s="18">
        <f t="shared" si="92"/>
        <v>0.24031039891970066</v>
      </c>
      <c r="H986" s="18">
        <f t="shared" si="93"/>
        <v>7.3070995019106926</v>
      </c>
      <c r="I986" s="24">
        <v>0</v>
      </c>
      <c r="J986" s="24">
        <v>0</v>
      </c>
      <c r="K986" s="24">
        <v>0</v>
      </c>
      <c r="L986" s="14">
        <f>貼り付けシート!C986</f>
        <v>6.9</v>
      </c>
      <c r="M986" s="14">
        <f>貼り付けシート!D986</f>
        <v>2.7</v>
      </c>
      <c r="N986" s="18">
        <f>貼り付けシート!E986</f>
        <v>43.975078263415391</v>
      </c>
      <c r="O986" s="18">
        <f>貼り付けシート!F986</f>
        <v>7.3070995019106926</v>
      </c>
      <c r="P986" s="19">
        <f t="shared" si="94"/>
        <v>7.3070995019106926</v>
      </c>
      <c r="Q986" s="19">
        <f t="shared" si="95"/>
        <v>0</v>
      </c>
    </row>
    <row r="987" spans="1:17">
      <c r="A987" s="38">
        <v>41680</v>
      </c>
      <c r="B987" s="49" t="s">
        <v>170</v>
      </c>
      <c r="C987" s="24">
        <f t="shared" si="90"/>
        <v>30.406921776000001</v>
      </c>
      <c r="D987" s="24">
        <f t="shared" si="91"/>
        <v>0.89425131189287022</v>
      </c>
      <c r="E987" s="18">
        <f>IF(G987&gt;=0.3,(バックデータ一覧!$C$10*(バックデータ一覧!$C$12*計算過程!L987+バックデータ一覧!$C$13*LN(計算過程!G987)+バックデータ一覧!$C$14)^バックデータ一覧!$C$11+バックデータ一覧!$E$10*(計算過程!G987/(バックデータ一覧!$E$12*計算過程!L987+バックデータ一覧!$E$13*LN(計算過程!G987)+バックデータ一覧!$E$14))^バックデータ一覧!$E$11)*計算過程!$W$11*10^-3,0)</f>
        <v>0</v>
      </c>
      <c r="F987" s="18">
        <f>IF(G987&lt;0.3,(バックデータ一覧!$C$10*(バックデータ一覧!$C$12*計算過程!L987+バックデータ一覧!$C$13*LN(0.3)+バックデータ一覧!$C$14)^バックデータ一覧!$C$11+バックデータ一覧!$E$10*(0.3/(バックデータ一覧!$E$12*計算過程!L987+バックデータ一覧!$E$13*LN(0.3)+バックデータ一覧!$E$14))^バックデータ一覧!$E$11)*計算過程!$W$11*計算過程!G987/0.3*10^-3,0)</f>
        <v>0.89425131189287022</v>
      </c>
      <c r="G987" s="18">
        <f t="shared" si="92"/>
        <v>0.27283210819152964</v>
      </c>
      <c r="H987" s="18">
        <f t="shared" si="93"/>
        <v>8.2959845717610108</v>
      </c>
      <c r="I987" s="24">
        <v>0</v>
      </c>
      <c r="J987" s="24">
        <v>0</v>
      </c>
      <c r="K987" s="24">
        <v>0</v>
      </c>
      <c r="L987" s="14">
        <f>貼り付けシート!C987</f>
        <v>6.3</v>
      </c>
      <c r="M987" s="14">
        <f>貼り付けシート!D987</f>
        <v>2.8</v>
      </c>
      <c r="N987" s="18">
        <f>貼り付けシート!E987</f>
        <v>47.519619231926285</v>
      </c>
      <c r="O987" s="18">
        <f>貼り付けシート!F987</f>
        <v>8.2959845717610108</v>
      </c>
      <c r="P987" s="19">
        <f t="shared" si="94"/>
        <v>8.2959845717610108</v>
      </c>
      <c r="Q987" s="19">
        <f t="shared" si="95"/>
        <v>0</v>
      </c>
    </row>
    <row r="988" spans="1:17">
      <c r="A988" s="38">
        <v>41680</v>
      </c>
      <c r="B988" s="49" t="s">
        <v>171</v>
      </c>
      <c r="C988" s="24">
        <f t="shared" si="90"/>
        <v>30.406921776000001</v>
      </c>
      <c r="D988" s="24">
        <f t="shared" si="91"/>
        <v>1.2029407437371331</v>
      </c>
      <c r="E988" s="18">
        <f>IF(G988&gt;=0.3,(バックデータ一覧!$C$10*(バックデータ一覧!$C$12*計算過程!L988+バックデータ一覧!$C$13*LN(計算過程!G988)+バックデータ一覧!$C$14)^バックデータ一覧!$C$11+バックデータ一覧!$E$10*(計算過程!G988/(バックデータ一覧!$E$12*計算過程!L988+バックデータ一覧!$E$13*LN(計算過程!G988)+バックデータ一覧!$E$14))^バックデータ一覧!$E$11)*計算過程!$W$11*10^-3,0)</f>
        <v>1.2029407437371331</v>
      </c>
      <c r="F988" s="18">
        <f>IF(G988&lt;0.3,(バックデータ一覧!$C$10*(バックデータ一覧!$C$12*計算過程!L988+バックデータ一覧!$C$13*LN(0.3)+バックデータ一覧!$C$14)^バックデータ一覧!$C$11+バックデータ一覧!$E$10*(0.3/(バックデータ一覧!$E$12*計算過程!L988+バックデータ一覧!$E$13*LN(0.3)+バックデータ一覧!$E$14))^バックデータ一覧!$E$11)*計算過程!$W$11*計算過程!G988/0.3*10^-3,0)</f>
        <v>0</v>
      </c>
      <c r="G988" s="18">
        <f t="shared" si="92"/>
        <v>0.37237389215993566</v>
      </c>
      <c r="H988" s="18">
        <f t="shared" si="93"/>
        <v>11.322743810331824</v>
      </c>
      <c r="I988" s="24">
        <v>0</v>
      </c>
      <c r="J988" s="24">
        <v>0</v>
      </c>
      <c r="K988" s="24">
        <v>0</v>
      </c>
      <c r="L988" s="14">
        <f>貼り付けシート!C988</f>
        <v>6.2</v>
      </c>
      <c r="M988" s="14">
        <f>貼り付けシート!D988</f>
        <v>2.9</v>
      </c>
      <c r="N988" s="18">
        <f>貼り付けシート!E988</f>
        <v>49.549824367459152</v>
      </c>
      <c r="O988" s="18">
        <f>貼り付けシート!F988</f>
        <v>11.322743810331824</v>
      </c>
      <c r="P988" s="19">
        <f t="shared" si="94"/>
        <v>11.322743810331824</v>
      </c>
      <c r="Q988" s="19">
        <f t="shared" si="95"/>
        <v>0</v>
      </c>
    </row>
    <row r="989" spans="1:17">
      <c r="A989" s="38">
        <v>41680</v>
      </c>
      <c r="B989" s="49" t="s">
        <v>172</v>
      </c>
      <c r="C989" s="24">
        <f t="shared" si="90"/>
        <v>30.406921776000001</v>
      </c>
      <c r="D989" s="24">
        <f t="shared" si="91"/>
        <v>1.2542086368395773</v>
      </c>
      <c r="E989" s="18">
        <f>IF(G989&gt;=0.3,(バックデータ一覧!$C$10*(バックデータ一覧!$C$12*計算過程!L989+バックデータ一覧!$C$13*LN(計算過程!G989)+バックデータ一覧!$C$14)^バックデータ一覧!$C$11+バックデータ一覧!$E$10*(計算過程!G989/(バックデータ一覧!$E$12*計算過程!L989+バックデータ一覧!$E$13*LN(計算過程!G989)+バックデータ一覧!$E$14))^バックデータ一覧!$E$11)*計算過程!$W$11*10^-3,0)</f>
        <v>1.2542086368395773</v>
      </c>
      <c r="F989" s="18">
        <f>IF(G989&lt;0.3,(バックデータ一覧!$C$10*(バックデータ一覧!$C$12*計算過程!L989+バックデータ一覧!$C$13*LN(0.3)+バックデータ一覧!$C$14)^バックデータ一覧!$C$11+バックデータ一覧!$E$10*(0.3/(バックデータ一覧!$E$12*計算過程!L989+バックデータ一覧!$E$13*LN(0.3)+バックデータ一覧!$E$14))^バックデータ一覧!$E$11)*計算過程!$W$11*計算過程!G989/0.3*10^-3,0)</f>
        <v>0</v>
      </c>
      <c r="G989" s="18">
        <f t="shared" si="92"/>
        <v>0.38931476232061069</v>
      </c>
      <c r="H989" s="18">
        <f t="shared" si="93"/>
        <v>11.837863524124842</v>
      </c>
      <c r="I989" s="24">
        <v>0</v>
      </c>
      <c r="J989" s="24">
        <v>0</v>
      </c>
      <c r="K989" s="24">
        <v>0</v>
      </c>
      <c r="L989" s="14">
        <f>貼り付けシート!C989</f>
        <v>6.1</v>
      </c>
      <c r="M989" s="14">
        <f>貼り付けシート!D989</f>
        <v>3</v>
      </c>
      <c r="N989" s="18">
        <f>貼り付けシート!E989</f>
        <v>51.605620850586895</v>
      </c>
      <c r="O989" s="18">
        <f>貼り付けシート!F989</f>
        <v>11.837863524124842</v>
      </c>
      <c r="P989" s="19">
        <f t="shared" si="94"/>
        <v>11.837863524124842</v>
      </c>
      <c r="Q989" s="19">
        <f t="shared" si="95"/>
        <v>0</v>
      </c>
    </row>
    <row r="990" spans="1:17">
      <c r="A990" s="38">
        <v>41681</v>
      </c>
      <c r="B990" s="49" t="s">
        <v>149</v>
      </c>
      <c r="C990" s="24">
        <f t="shared" si="90"/>
        <v>30.406921776000001</v>
      </c>
      <c r="D990" s="24">
        <f t="shared" si="91"/>
        <v>1.3437640346298825</v>
      </c>
      <c r="E990" s="18">
        <f>IF(G990&gt;=0.3,(バックデータ一覧!$C$10*(バックデータ一覧!$C$12*計算過程!L990+バックデータ一覧!$C$13*LN(計算過程!G990)+バックデータ一覧!$C$14)^バックデータ一覧!$C$11+バックデータ一覧!$E$10*(計算過程!G990/(バックデータ一覧!$E$12*計算過程!L990+バックデータ一覧!$E$13*LN(計算過程!G990)+バックデータ一覧!$E$14))^バックデータ一覧!$E$11)*計算過程!$W$11*10^-3,0)</f>
        <v>1.3437640346298825</v>
      </c>
      <c r="F990" s="18">
        <f>IF(G990&lt;0.3,(バックデータ一覧!$C$10*(バックデータ一覧!$C$12*計算過程!L990+バックデータ一覧!$C$13*LN(0.3)+バックデータ一覧!$C$14)^バックデータ一覧!$C$11+バックデータ一覧!$E$10*(0.3/(バックデータ一覧!$E$12*計算過程!L990+バックデータ一覧!$E$13*LN(0.3)+バックデータ一覧!$E$14))^バックデータ一覧!$E$11)*計算過程!$W$11*計算過程!G990/0.3*10^-3,0)</f>
        <v>0</v>
      </c>
      <c r="G990" s="18">
        <f t="shared" si="92"/>
        <v>0.4164183530963651</v>
      </c>
      <c r="H990" s="18">
        <f t="shared" si="93"/>
        <v>12.662000288691921</v>
      </c>
      <c r="I990" s="24">
        <v>0</v>
      </c>
      <c r="J990" s="24">
        <v>0</v>
      </c>
      <c r="K990" s="24">
        <v>0</v>
      </c>
      <c r="L990" s="14">
        <f>貼り付けシート!C990</f>
        <v>5.7</v>
      </c>
      <c r="M990" s="14">
        <f>貼り付けシート!D990</f>
        <v>2.9</v>
      </c>
      <c r="N990" s="18">
        <f>貼り付けシート!E990</f>
        <v>51.294639588416359</v>
      </c>
      <c r="O990" s="18">
        <f>貼り付けシート!F990</f>
        <v>12.662000288691921</v>
      </c>
      <c r="P990" s="19">
        <f t="shared" si="94"/>
        <v>12.662000288691921</v>
      </c>
      <c r="Q990" s="19">
        <f t="shared" si="95"/>
        <v>0</v>
      </c>
    </row>
    <row r="991" spans="1:17">
      <c r="A991" s="38">
        <v>41681</v>
      </c>
      <c r="B991" s="49" t="s">
        <v>150</v>
      </c>
      <c r="C991" s="24">
        <f t="shared" si="90"/>
        <v>30.406921776000001</v>
      </c>
      <c r="D991" s="24">
        <f t="shared" si="91"/>
        <v>1.371915297374902</v>
      </c>
      <c r="E991" s="18">
        <f>IF(G991&gt;=0.3,(バックデータ一覧!$C$10*(バックデータ一覧!$C$12*計算過程!L991+バックデータ一覧!$C$13*LN(計算過程!G991)+バックデータ一覧!$C$14)^バックデータ一覧!$C$11+バックデータ一覧!$E$10*(計算過程!G991/(バックデータ一覧!$E$12*計算過程!L991+バックデータ一覧!$E$13*LN(計算過程!G991)+バックデータ一覧!$E$14))^バックデータ一覧!$E$11)*計算過程!$W$11*10^-3,0)</f>
        <v>1.371915297374902</v>
      </c>
      <c r="F991" s="18">
        <f>IF(G991&lt;0.3,(バックデータ一覧!$C$10*(バックデータ一覧!$C$12*計算過程!L991+バックデータ一覧!$C$13*LN(0.3)+バックデータ一覧!$C$14)^バックデータ一覧!$C$11+バックデータ一覧!$E$10*(0.3/(バックデータ一覧!$E$12*計算過程!L991+バックデータ一覧!$E$13*LN(0.3)+バックデータ一覧!$E$14))^バックデータ一覧!$E$11)*計算過程!$W$11*計算過程!G991/0.3*10^-3,0)</f>
        <v>0</v>
      </c>
      <c r="G991" s="18">
        <f t="shared" si="92"/>
        <v>0.42996294945547092</v>
      </c>
      <c r="H991" s="18">
        <f t="shared" si="93"/>
        <v>13.073849770670746</v>
      </c>
      <c r="I991" s="24">
        <v>0</v>
      </c>
      <c r="J991" s="24">
        <v>0</v>
      </c>
      <c r="K991" s="24">
        <v>0</v>
      </c>
      <c r="L991" s="14">
        <f>貼り付けシート!C991</f>
        <v>5.9</v>
      </c>
      <c r="M991" s="14">
        <f>貼り付けシート!D991</f>
        <v>2.8</v>
      </c>
      <c r="N991" s="18">
        <f>貼り付けシート!E991</f>
        <v>48.851994075986291</v>
      </c>
      <c r="O991" s="18">
        <f>貼り付けシート!F991</f>
        <v>13.073849770670746</v>
      </c>
      <c r="P991" s="19">
        <f t="shared" si="94"/>
        <v>13.073849770670746</v>
      </c>
      <c r="Q991" s="19">
        <f t="shared" si="95"/>
        <v>0</v>
      </c>
    </row>
    <row r="992" spans="1:17">
      <c r="A992" s="38">
        <v>41681</v>
      </c>
      <c r="B992" s="49" t="s">
        <v>151</v>
      </c>
      <c r="C992" s="24">
        <f t="shared" si="90"/>
        <v>30.406921776000001</v>
      </c>
      <c r="D992" s="24">
        <f t="shared" si="91"/>
        <v>1.3764307641466322</v>
      </c>
      <c r="E992" s="18">
        <f>IF(G992&gt;=0.3,(バックデータ一覧!$C$10*(バックデータ一覧!$C$12*計算過程!L992+バックデータ一覧!$C$13*LN(計算過程!G992)+バックデータ一覧!$C$14)^バックデータ一覧!$C$11+バックデータ一覧!$E$10*(計算過程!G992/(バックデータ一覧!$E$12*計算過程!L992+バックデータ一覧!$E$13*LN(計算過程!G992)+バックデータ一覧!$E$14))^バックデータ一覧!$E$11)*計算過程!$W$11*10^-3,0)</f>
        <v>1.3764307641466322</v>
      </c>
      <c r="F992" s="18">
        <f>IF(G992&lt;0.3,(バックデータ一覧!$C$10*(バックデータ一覧!$C$12*計算過程!L992+バックデータ一覧!$C$13*LN(0.3)+バックデータ一覧!$C$14)^バックデータ一覧!$C$11+バックデータ一覧!$E$10*(0.3/(バックデータ一覧!$E$12*計算過程!L992+バックデータ一覧!$E$13*LN(0.3)+バックデータ一覧!$E$14))^バックデータ一覧!$E$11)*計算過程!$W$11*計算過程!G992/0.3*10^-3,0)</f>
        <v>0</v>
      </c>
      <c r="G992" s="18">
        <f t="shared" si="92"/>
        <v>0.4347194031249354</v>
      </c>
      <c r="H992" s="18">
        <f t="shared" si="93"/>
        <v>13.21847888532932</v>
      </c>
      <c r="I992" s="24">
        <v>0</v>
      </c>
      <c r="J992" s="24">
        <v>0</v>
      </c>
      <c r="K992" s="24">
        <v>0</v>
      </c>
      <c r="L992" s="14">
        <f>貼り付けシート!C992</f>
        <v>6.1</v>
      </c>
      <c r="M992" s="14">
        <f>貼り付けシート!D992</f>
        <v>2.7</v>
      </c>
      <c r="N992" s="18">
        <f>貼り付けシート!E992</f>
        <v>46.467363099816126</v>
      </c>
      <c r="O992" s="18">
        <f>貼り付けシート!F992</f>
        <v>13.21847888532932</v>
      </c>
      <c r="P992" s="19">
        <f t="shared" si="94"/>
        <v>13.21847888532932</v>
      </c>
      <c r="Q992" s="19">
        <f t="shared" si="95"/>
        <v>0</v>
      </c>
    </row>
    <row r="993" spans="1:17">
      <c r="A993" s="38">
        <v>41681</v>
      </c>
      <c r="B993" s="49" t="s">
        <v>152</v>
      </c>
      <c r="C993" s="24">
        <f t="shared" si="90"/>
        <v>30.406921776000001</v>
      </c>
      <c r="D993" s="24">
        <f t="shared" si="91"/>
        <v>1.4242480294080415</v>
      </c>
      <c r="E993" s="18">
        <f>IF(G993&gt;=0.3,(バックデータ一覧!$C$10*(バックデータ一覧!$C$12*計算過程!L993+バックデータ一覧!$C$13*LN(計算過程!G993)+バックデータ一覧!$C$14)^バックデータ一覧!$C$11+バックデータ一覧!$E$10*(計算過程!G993/(バックデータ一覧!$E$12*計算過程!L993+バックデータ一覧!$E$13*LN(計算過程!G993)+バックデータ一覧!$E$14))^バックデータ一覧!$E$11)*計算過程!$W$11*10^-3,0)</f>
        <v>1.4242480294080415</v>
      </c>
      <c r="F993" s="18">
        <f>IF(G993&lt;0.3,(バックデータ一覧!$C$10*(バックデータ一覧!$C$12*計算過程!L993+バックデータ一覧!$C$13*LN(0.3)+バックデータ一覧!$C$14)^バックデータ一覧!$C$11+バックデータ一覧!$E$10*(0.3/(バックデータ一覧!$E$12*計算過程!L993+バックデータ一覧!$E$13*LN(0.3)+バックデータ一覧!$E$14))^バックデータ一覧!$E$11)*計算過程!$W$11*計算過程!G993/0.3*10^-3,0)</f>
        <v>0</v>
      </c>
      <c r="G993" s="18">
        <f t="shared" si="92"/>
        <v>0.44691301424334218</v>
      </c>
      <c r="H993" s="18">
        <f t="shared" si="93"/>
        <v>13.58924906477368</v>
      </c>
      <c r="I993" s="24">
        <v>0</v>
      </c>
      <c r="J993" s="24">
        <v>0</v>
      </c>
      <c r="K993" s="24">
        <v>0</v>
      </c>
      <c r="L993" s="14">
        <f>貼り付けシート!C993</f>
        <v>5.7</v>
      </c>
      <c r="M993" s="14">
        <f>貼り付けシート!D993</f>
        <v>2.6</v>
      </c>
      <c r="N993" s="18">
        <f>貼り付けシート!E993</f>
        <v>46.010386081510696</v>
      </c>
      <c r="O993" s="18">
        <f>貼り付けシート!F993</f>
        <v>13.58924906477368</v>
      </c>
      <c r="P993" s="19">
        <f t="shared" si="94"/>
        <v>13.58924906477368</v>
      </c>
      <c r="Q993" s="19">
        <f t="shared" si="95"/>
        <v>0</v>
      </c>
    </row>
    <row r="994" spans="1:17">
      <c r="A994" s="38">
        <v>41681</v>
      </c>
      <c r="B994" s="49" t="s">
        <v>153</v>
      </c>
      <c r="C994" s="24">
        <f t="shared" si="90"/>
        <v>30.406921776000001</v>
      </c>
      <c r="D994" s="24">
        <f t="shared" si="91"/>
        <v>1.5467485798310292</v>
      </c>
      <c r="E994" s="18">
        <f>IF(G994&gt;=0.3,(バックデータ一覧!$C$10*(バックデータ一覧!$C$12*計算過程!L994+バックデータ一覧!$C$13*LN(計算過程!G994)+バックデータ一覧!$C$14)^バックデータ一覧!$C$11+バックデータ一覧!$E$10*(計算過程!G994/(バックデータ一覧!$E$12*計算過程!L994+バックデータ一覧!$E$13*LN(計算過程!G994)+バックデータ一覧!$E$14))^バックデータ一覧!$E$11)*計算過程!$W$11*10^-3,0)</f>
        <v>1.5467485798310292</v>
      </c>
      <c r="F994" s="18">
        <f>IF(G994&lt;0.3,(バックデータ一覧!$C$10*(バックデータ一覧!$C$12*計算過程!L994+バックデータ一覧!$C$13*LN(0.3)+バックデータ一覧!$C$14)^バックデータ一覧!$C$11+バックデータ一覧!$E$10*(0.3/(バックデータ一覧!$E$12*計算過程!L994+バックデータ一覧!$E$13*LN(0.3)+バックデータ一覧!$E$14))^バックデータ一覧!$E$11)*計算過程!$W$11*計算過程!G994/0.3*10^-3,0)</f>
        <v>0</v>
      </c>
      <c r="G994" s="18">
        <f t="shared" si="92"/>
        <v>0.47529397689459135</v>
      </c>
      <c r="H994" s="18">
        <f t="shared" si="93"/>
        <v>14.452226776037792</v>
      </c>
      <c r="I994" s="24">
        <v>0</v>
      </c>
      <c r="J994" s="24">
        <v>0</v>
      </c>
      <c r="K994" s="24">
        <v>0</v>
      </c>
      <c r="L994" s="14">
        <f>貼り付けシート!C994</f>
        <v>4.5</v>
      </c>
      <c r="M994" s="14">
        <f>貼り付けシート!D994</f>
        <v>2.5</v>
      </c>
      <c r="N994" s="18">
        <f>貼り付けシート!E994</f>
        <v>48.107471116799452</v>
      </c>
      <c r="O994" s="18">
        <f>貼り付けシート!F994</f>
        <v>14.452226776037792</v>
      </c>
      <c r="P994" s="19">
        <f t="shared" si="94"/>
        <v>14.452226776037792</v>
      </c>
      <c r="Q994" s="19">
        <f t="shared" si="95"/>
        <v>0</v>
      </c>
    </row>
    <row r="995" spans="1:17">
      <c r="A995" s="38">
        <v>41681</v>
      </c>
      <c r="B995" s="49" t="s">
        <v>154</v>
      </c>
      <c r="C995" s="24">
        <f t="shared" si="90"/>
        <v>30.406921776000001</v>
      </c>
      <c r="D995" s="24">
        <f t="shared" si="91"/>
        <v>1.5824356082540096</v>
      </c>
      <c r="E995" s="18">
        <f>IF(G995&gt;=0.3,(バックデータ一覧!$C$10*(バックデータ一覧!$C$12*計算過程!L995+バックデータ一覧!$C$13*LN(計算過程!G995)+バックデータ一覧!$C$14)^バックデータ一覧!$C$11+バックデータ一覧!$E$10*(計算過程!G995/(バックデータ一覧!$E$12*計算過程!L995+バックデータ一覧!$E$13*LN(計算過程!G995)+バックデータ一覧!$E$14))^バックデータ一覧!$E$11)*計算過程!$W$11*10^-3,0)</f>
        <v>1.5824356082540096</v>
      </c>
      <c r="F995" s="18">
        <f>IF(G995&lt;0.3,(バックデータ一覧!$C$10*(バックデータ一覧!$C$12*計算過程!L995+バックデータ一覧!$C$13*LN(0.3)+バックデータ一覧!$C$14)^バックデータ一覧!$C$11+バックデータ一覧!$E$10*(0.3/(バックデータ一覧!$E$12*計算過程!L995+バックデータ一覧!$E$13*LN(0.3)+バックデータ一覧!$E$14))^バックデータ一覧!$E$11)*計算過程!$W$11*計算過程!G995/0.3*10^-3,0)</f>
        <v>0</v>
      </c>
      <c r="G995" s="18">
        <f t="shared" si="92"/>
        <v>0.48604409338506549</v>
      </c>
      <c r="H995" s="18">
        <f t="shared" si="93"/>
        <v>14.779104727246526</v>
      </c>
      <c r="I995" s="24">
        <v>0</v>
      </c>
      <c r="J995" s="24">
        <v>0</v>
      </c>
      <c r="K995" s="24">
        <v>0</v>
      </c>
      <c r="L995" s="14">
        <f>貼り付けシート!C995</f>
        <v>4.3</v>
      </c>
      <c r="M995" s="14">
        <f>貼り付けシート!D995</f>
        <v>2.5</v>
      </c>
      <c r="N995" s="18">
        <f>貼り付けシート!E995</f>
        <v>48.786574572297582</v>
      </c>
      <c r="O995" s="18">
        <f>貼り付けシート!F995</f>
        <v>14.779104727246526</v>
      </c>
      <c r="P995" s="19">
        <f t="shared" si="94"/>
        <v>14.779104727246526</v>
      </c>
      <c r="Q995" s="19">
        <f t="shared" si="95"/>
        <v>0</v>
      </c>
    </row>
    <row r="996" spans="1:17">
      <c r="A996" s="38">
        <v>41681</v>
      </c>
      <c r="B996" s="49" t="s">
        <v>155</v>
      </c>
      <c r="C996" s="24">
        <f t="shared" si="90"/>
        <v>30.406921776000001</v>
      </c>
      <c r="D996" s="24">
        <f t="shared" si="91"/>
        <v>1.6321933525267129</v>
      </c>
      <c r="E996" s="18">
        <f>IF(G996&gt;=0.3,(バックデータ一覧!$C$10*(バックデータ一覧!$C$12*計算過程!L996+バックデータ一覧!$C$13*LN(計算過程!G996)+バックデータ一覧!$C$14)^バックデータ一覧!$C$11+バックデータ一覧!$E$10*(計算過程!G996/(バックデータ一覧!$E$12*計算過程!L996+バックデータ一覧!$E$13*LN(計算過程!G996)+バックデータ一覧!$E$14))^バックデータ一覧!$E$11)*計算過程!$W$11*10^-3,0)</f>
        <v>1.6321933525267129</v>
      </c>
      <c r="F996" s="18">
        <f>IF(G996&lt;0.3,(バックデータ一覧!$C$10*(バックデータ一覧!$C$12*計算過程!L996+バックデータ一覧!$C$13*LN(0.3)+バックデータ一覧!$C$14)^バックデータ一覧!$C$11+バックデータ一覧!$E$10*(0.3/(バックデータ一覧!$E$12*計算過程!L996+バックデータ一覧!$E$13*LN(0.3)+バックデータ一覧!$E$14))^バックデータ一覧!$E$11)*計算過程!$W$11*計算過程!G996/0.3*10^-3,0)</f>
        <v>0</v>
      </c>
      <c r="G996" s="18">
        <f t="shared" si="92"/>
        <v>0.49384766562711541</v>
      </c>
      <c r="H996" s="18">
        <f t="shared" si="93"/>
        <v>15.016387337983902</v>
      </c>
      <c r="I996" s="24">
        <v>0</v>
      </c>
      <c r="J996" s="24">
        <v>0</v>
      </c>
      <c r="K996" s="24">
        <v>0</v>
      </c>
      <c r="L996" s="14">
        <f>貼り付けシート!C996</f>
        <v>3.6</v>
      </c>
      <c r="M996" s="14">
        <f>貼り付けシート!D996</f>
        <v>2.5</v>
      </c>
      <c r="N996" s="18">
        <f>貼り付けシート!E996</f>
        <v>51.249025173671328</v>
      </c>
      <c r="O996" s="18">
        <f>貼り付けシート!F996</f>
        <v>15.016387337983902</v>
      </c>
      <c r="P996" s="19">
        <f t="shared" si="94"/>
        <v>15.016387337983902</v>
      </c>
      <c r="Q996" s="19">
        <f t="shared" si="95"/>
        <v>0</v>
      </c>
    </row>
    <row r="997" spans="1:17">
      <c r="A997" s="38">
        <v>41681</v>
      </c>
      <c r="B997" s="49" t="s">
        <v>156</v>
      </c>
      <c r="C997" s="24">
        <f t="shared" si="90"/>
        <v>30.406921776000001</v>
      </c>
      <c r="D997" s="24">
        <f t="shared" si="91"/>
        <v>0.90416524738873127</v>
      </c>
      <c r="E997" s="18">
        <f>IF(G997&gt;=0.3,(バックデータ一覧!$C$10*(バックデータ一覧!$C$12*計算過程!L997+バックデータ一覧!$C$13*LN(計算過程!G997)+バックデータ一覧!$C$14)^バックデータ一覧!$C$11+バックデータ一覧!$E$10*(計算過程!G997/(バックデータ一覧!$E$12*計算過程!L997+バックデータ一覧!$E$13*LN(計算過程!G997)+バックデータ一覧!$E$14))^バックデータ一覧!$E$11)*計算過程!$W$11*10^-3,0)</f>
        <v>0</v>
      </c>
      <c r="F997" s="18">
        <f>IF(G997&lt;0.3,(バックデータ一覧!$C$10*(バックデータ一覧!$C$12*計算過程!L997+バックデータ一覧!$C$13*LN(0.3)+バックデータ一覧!$C$14)^バックデータ一覧!$C$11+バックデータ一覧!$E$10*(0.3/(バックデータ一覧!$E$12*計算過程!L997+バックデータ一覧!$E$13*LN(0.3)+バックデータ一覧!$E$14))^バックデータ一覧!$E$11)*計算過程!$W$11*計算過程!G997/0.3*10^-3,0)</f>
        <v>0.90416524738873127</v>
      </c>
      <c r="G997" s="18">
        <f t="shared" si="92"/>
        <v>0.26124929544317937</v>
      </c>
      <c r="H997" s="18">
        <f t="shared" si="93"/>
        <v>7.9437868905758684</v>
      </c>
      <c r="I997" s="24">
        <v>0</v>
      </c>
      <c r="J997" s="24">
        <v>0</v>
      </c>
      <c r="K997" s="24">
        <v>0</v>
      </c>
      <c r="L997" s="14">
        <f>貼り付けシート!C997</f>
        <v>4.7</v>
      </c>
      <c r="M997" s="14">
        <f>貼り付けシート!D997</f>
        <v>2.5</v>
      </c>
      <c r="N997" s="18">
        <f>貼り付けシート!E997</f>
        <v>47.438897986000846</v>
      </c>
      <c r="O997" s="18">
        <f>貼り付けシート!F997</f>
        <v>7.9437868905758684</v>
      </c>
      <c r="P997" s="19">
        <f t="shared" si="94"/>
        <v>7.9437868905758684</v>
      </c>
      <c r="Q997" s="19">
        <f t="shared" si="95"/>
        <v>0</v>
      </c>
    </row>
    <row r="998" spans="1:17">
      <c r="A998" s="38">
        <v>41681</v>
      </c>
      <c r="B998" s="49" t="s">
        <v>157</v>
      </c>
      <c r="C998" s="24">
        <f t="shared" si="90"/>
        <v>30.406921776000001</v>
      </c>
      <c r="D998" s="24">
        <f t="shared" si="91"/>
        <v>0.18346502744845999</v>
      </c>
      <c r="E998" s="18">
        <f>IF(G998&gt;=0.3,(バックデータ一覧!$C$10*(バックデータ一覧!$C$12*計算過程!L998+バックデータ一覧!$C$13*LN(計算過程!G998)+バックデータ一覧!$C$14)^バックデータ一覧!$C$11+バックデータ一覧!$E$10*(計算過程!G998/(バックデータ一覧!$E$12*計算過程!L998+バックデータ一覧!$E$13*LN(計算過程!G998)+バックデータ一覧!$E$14))^バックデータ一覧!$E$11)*計算過程!$W$11*10^-3,0)</f>
        <v>0</v>
      </c>
      <c r="F998" s="18">
        <f>IF(G998&lt;0.3,(バックデータ一覧!$C$10*(バックデータ一覧!$C$12*計算過程!L998+バックデータ一覧!$C$13*LN(0.3)+バックデータ一覧!$C$14)^バックデータ一覧!$C$11+バックデータ一覧!$E$10*(0.3/(バックデータ一覧!$E$12*計算過程!L998+バックデータ一覧!$E$13*LN(0.3)+バックデータ一覧!$E$14))^バックデータ一覧!$E$11)*計算過程!$W$11*計算過程!G998/0.3*10^-3,0)</f>
        <v>0.18346502744845999</v>
      </c>
      <c r="G998" s="18">
        <f t="shared" si="92"/>
        <v>5.7751809216762699E-2</v>
      </c>
      <c r="H998" s="18">
        <f t="shared" si="93"/>
        <v>1.7560547452765793</v>
      </c>
      <c r="I998" s="24">
        <v>0</v>
      </c>
      <c r="J998" s="24">
        <v>0</v>
      </c>
      <c r="K998" s="24">
        <v>0</v>
      </c>
      <c r="L998" s="14">
        <f>貼り付けシート!C998</f>
        <v>7.2</v>
      </c>
      <c r="M998" s="14">
        <f>貼り付けシート!D998</f>
        <v>2.6</v>
      </c>
      <c r="N998" s="18">
        <f>貼り付けシート!E998</f>
        <v>41.490376967541692</v>
      </c>
      <c r="O998" s="18">
        <f>貼り付けシート!F998</f>
        <v>1.7560547452765793</v>
      </c>
      <c r="P998" s="19">
        <f t="shared" si="94"/>
        <v>1.7560547452765793</v>
      </c>
      <c r="Q998" s="19">
        <f t="shared" si="95"/>
        <v>0</v>
      </c>
    </row>
    <row r="999" spans="1:17">
      <c r="A999" s="38">
        <v>41681</v>
      </c>
      <c r="B999" s="49" t="s">
        <v>158</v>
      </c>
      <c r="C999" s="24">
        <f t="shared" si="90"/>
        <v>30.406921776000001</v>
      </c>
      <c r="D999" s="24">
        <f t="shared" si="91"/>
        <v>9.0356244352282941E-2</v>
      </c>
      <c r="E999" s="18">
        <f>IF(G999&gt;=0.3,(バックデータ一覧!$C$10*(バックデータ一覧!$C$12*計算過程!L999+バックデータ一覧!$C$13*LN(計算過程!G999)+バックデータ一覧!$C$14)^バックデータ一覧!$C$11+バックデータ一覧!$E$10*(計算過程!G999/(バックデータ一覧!$E$12*計算過程!L999+バックデータ一覧!$E$13*LN(計算過程!G999)+バックデータ一覧!$E$14))^バックデータ一覧!$E$11)*計算過程!$W$11*10^-3,0)</f>
        <v>0</v>
      </c>
      <c r="F999" s="18">
        <f>IF(G999&lt;0.3,(バックデータ一覧!$C$10*(バックデータ一覧!$C$12*計算過程!L999+バックデータ一覧!$C$13*LN(0.3)+バックデータ一覧!$C$14)^バックデータ一覧!$C$11+バックデータ一覧!$E$10*(0.3/(バックデータ一覧!$E$12*計算過程!L999+バックデータ一覧!$E$13*LN(0.3)+バックデータ一覧!$E$14))^バックデータ一覧!$E$11)*計算過程!$W$11*計算過程!G999/0.3*10^-3,0)</f>
        <v>9.0356244352282941E-2</v>
      </c>
      <c r="G999" s="18">
        <f t="shared" si="92"/>
        <v>3.0654107801385288E-2</v>
      </c>
      <c r="H999" s="18">
        <f t="shared" si="93"/>
        <v>0.93209705802979381</v>
      </c>
      <c r="I999" s="24">
        <v>0</v>
      </c>
      <c r="J999" s="24">
        <v>0</v>
      </c>
      <c r="K999" s="24">
        <v>0</v>
      </c>
      <c r="L999" s="14">
        <f>貼り付けシート!C999</f>
        <v>9.3000000000000007</v>
      </c>
      <c r="M999" s="14">
        <f>貼り付けシート!D999</f>
        <v>2.4</v>
      </c>
      <c r="N999" s="18">
        <f>貼り付けシート!E999</f>
        <v>33.216566485165004</v>
      </c>
      <c r="O999" s="18">
        <f>貼り付けシート!F999</f>
        <v>0.93209705802979381</v>
      </c>
      <c r="P999" s="19">
        <f t="shared" si="94"/>
        <v>0.93209705802979381</v>
      </c>
      <c r="Q999" s="19">
        <f t="shared" si="95"/>
        <v>0</v>
      </c>
    </row>
    <row r="1000" spans="1:17">
      <c r="A1000" s="38">
        <v>41681</v>
      </c>
      <c r="B1000" s="49" t="s">
        <v>159</v>
      </c>
      <c r="C1000" s="24">
        <f t="shared" si="90"/>
        <v>30.406921776000001</v>
      </c>
      <c r="D1000" s="24">
        <f t="shared" si="91"/>
        <v>4.5026260978436997E-2</v>
      </c>
      <c r="E1000" s="18">
        <f>IF(G1000&gt;=0.3,(バックデータ一覧!$C$10*(バックデータ一覧!$C$12*計算過程!L1000+バックデータ一覧!$C$13*LN(計算過程!G1000)+バックデータ一覧!$C$14)^バックデータ一覧!$C$11+バックデータ一覧!$E$10*(計算過程!G1000/(バックデータ一覧!$E$12*計算過程!L1000+バックデータ一覧!$E$13*LN(計算過程!G1000)+バックデータ一覧!$E$14))^バックデータ一覧!$E$11)*計算過程!$W$11*10^-3,0)</f>
        <v>0</v>
      </c>
      <c r="F1000" s="18">
        <f>IF(G1000&lt;0.3,(バックデータ一覧!$C$10*(バックデータ一覧!$C$12*計算過程!L1000+バックデータ一覧!$C$13*LN(0.3)+バックデータ一覧!$C$14)^バックデータ一覧!$C$11+バックデータ一覧!$E$10*(0.3/(バックデータ一覧!$E$12*計算過程!L1000+バックデータ一覧!$E$13*LN(0.3)+バックデータ一覧!$E$14))^バックデータ一覧!$E$11)*計算過程!$W$11*計算過程!G1000/0.3*10^-3,0)</f>
        <v>4.5026260978436997E-2</v>
      </c>
      <c r="G1000" s="18">
        <f t="shared" si="92"/>
        <v>1.6142858785024892E-2</v>
      </c>
      <c r="H1000" s="18">
        <f t="shared" si="93"/>
        <v>0.49085464431726633</v>
      </c>
      <c r="I1000" s="24">
        <v>0</v>
      </c>
      <c r="J1000" s="24">
        <v>0</v>
      </c>
      <c r="K1000" s="24">
        <v>0</v>
      </c>
      <c r="L1000" s="14">
        <f>貼り付けシート!C1000</f>
        <v>10.8</v>
      </c>
      <c r="M1000" s="14">
        <f>貼り付けシート!D1000</f>
        <v>2.2000000000000002</v>
      </c>
      <c r="N1000" s="18">
        <f>貼り付けシート!E1000</f>
        <v>27.546961967116324</v>
      </c>
      <c r="O1000" s="18">
        <f>貼り付けシート!F1000</f>
        <v>0.49085464431726633</v>
      </c>
      <c r="P1000" s="19">
        <f t="shared" si="94"/>
        <v>0.49085464431726633</v>
      </c>
      <c r="Q1000" s="19">
        <f t="shared" si="95"/>
        <v>0</v>
      </c>
    </row>
    <row r="1001" spans="1:17">
      <c r="A1001" s="38">
        <v>41681</v>
      </c>
      <c r="B1001" s="49" t="s">
        <v>160</v>
      </c>
      <c r="C1001" s="24">
        <f t="shared" si="90"/>
        <v>30.406921776000001</v>
      </c>
      <c r="D1001" s="24">
        <f t="shared" si="91"/>
        <v>2.2119239692470597E-2</v>
      </c>
      <c r="E1001" s="18">
        <f>IF(G1001&gt;=0.3,(バックデータ一覧!$C$10*(バックデータ一覧!$C$12*計算過程!L1001+バックデータ一覧!$C$13*LN(計算過程!G1001)+バックデータ一覧!$C$14)^バックデータ一覧!$C$11+バックデータ一覧!$E$10*(計算過程!G1001/(バックデータ一覧!$E$12*計算過程!L1001+バックデータ一覧!$E$13*LN(計算過程!G1001)+バックデータ一覧!$E$14))^バックデータ一覧!$E$11)*計算過程!$W$11*10^-3,0)</f>
        <v>0</v>
      </c>
      <c r="F1001" s="18">
        <f>IF(G1001&lt;0.3,(バックデータ一覧!$C$10*(バックデータ一覧!$C$12*計算過程!L1001+バックデータ一覧!$C$13*LN(0.3)+バックデータ一覧!$C$14)^バックデータ一覧!$C$11+バックデータ一覧!$E$10*(0.3/(バックデータ一覧!$E$12*計算過程!L1001+バックデータ一覧!$E$13*LN(0.3)+バックデータ一覧!$E$14))^バックデータ一覧!$E$11)*計算過程!$W$11*計算過程!G1001/0.3*10^-3,0)</f>
        <v>2.2119239692470597E-2</v>
      </c>
      <c r="G1001" s="18">
        <f t="shared" si="92"/>
        <v>8.3293282074278219E-3</v>
      </c>
      <c r="H1001" s="18">
        <f t="shared" si="93"/>
        <v>0.25326923124988809</v>
      </c>
      <c r="I1001" s="24">
        <v>0</v>
      </c>
      <c r="J1001" s="24">
        <v>0</v>
      </c>
      <c r="K1001" s="24">
        <v>0</v>
      </c>
      <c r="L1001" s="14">
        <f>貼り付けシート!C1001</f>
        <v>12.1</v>
      </c>
      <c r="M1001" s="14">
        <f>貼り付けシート!D1001</f>
        <v>2</v>
      </c>
      <c r="N1001" s="18">
        <f>貼り付けシート!E1001</f>
        <v>22.983957153567889</v>
      </c>
      <c r="O1001" s="18">
        <f>貼り付けシート!F1001</f>
        <v>0.25326923124988809</v>
      </c>
      <c r="P1001" s="19">
        <f t="shared" si="94"/>
        <v>0.25326923124988809</v>
      </c>
      <c r="Q1001" s="19">
        <f t="shared" si="95"/>
        <v>0</v>
      </c>
    </row>
    <row r="1002" spans="1:17">
      <c r="A1002" s="38">
        <v>41681</v>
      </c>
      <c r="B1002" s="49" t="s">
        <v>161</v>
      </c>
      <c r="C1002" s="24">
        <f t="shared" si="90"/>
        <v>30.406921776000001</v>
      </c>
      <c r="D1002" s="24">
        <f t="shared" si="91"/>
        <v>1.0983947813538052E-2</v>
      </c>
      <c r="E1002" s="18">
        <f>IF(G1002&gt;=0.3,(バックデータ一覧!$C$10*(バックデータ一覧!$C$12*計算過程!L1002+バックデータ一覧!$C$13*LN(計算過程!G1002)+バックデータ一覧!$C$14)^バックデータ一覧!$C$11+バックデータ一覧!$E$10*(計算過程!G1002/(バックデータ一覧!$E$12*計算過程!L1002+バックデータ一覧!$E$13*LN(計算過程!G1002)+バックデータ一覧!$E$14))^バックデータ一覧!$E$11)*計算過程!$W$11*10^-3,0)</f>
        <v>0</v>
      </c>
      <c r="F1002" s="18">
        <f>IF(G1002&lt;0.3,(バックデータ一覧!$C$10*(バックデータ一覧!$C$12*計算過程!L1002+バックデータ一覧!$C$13*LN(0.3)+バックデータ一覧!$C$14)^バックデータ一覧!$C$11+バックデータ一覧!$E$10*(0.3/(バックデータ一覧!$E$12*計算過程!L1002+バックデータ一覧!$E$13*LN(0.3)+バックデータ一覧!$E$14))^バックデータ一覧!$E$11)*計算過程!$W$11*計算過程!G1002/0.3*10^-3,0)</f>
        <v>1.0983947813538052E-2</v>
      </c>
      <c r="G1002" s="18">
        <f t="shared" si="92"/>
        <v>4.282208166206317E-3</v>
      </c>
      <c r="H1002" s="18">
        <f t="shared" si="93"/>
        <v>0.13020876873838388</v>
      </c>
      <c r="I1002" s="24">
        <v>0</v>
      </c>
      <c r="J1002" s="24">
        <v>0</v>
      </c>
      <c r="K1002" s="24">
        <v>0</v>
      </c>
      <c r="L1002" s="14">
        <f>貼り付けシート!C1002</f>
        <v>13</v>
      </c>
      <c r="M1002" s="14">
        <f>貼り付けシート!D1002</f>
        <v>1.9</v>
      </c>
      <c r="N1002" s="18">
        <f>貼り付けシート!E1002</f>
        <v>20.585126892880332</v>
      </c>
      <c r="O1002" s="18">
        <f>貼り付けシート!F1002</f>
        <v>0.13020876873838388</v>
      </c>
      <c r="P1002" s="19">
        <f t="shared" si="94"/>
        <v>0.13020876873838388</v>
      </c>
      <c r="Q1002" s="19">
        <f t="shared" si="95"/>
        <v>0</v>
      </c>
    </row>
    <row r="1003" spans="1:17">
      <c r="A1003" s="38">
        <v>41681</v>
      </c>
      <c r="B1003" s="49" t="s">
        <v>162</v>
      </c>
      <c r="C1003" s="24">
        <f t="shared" si="90"/>
        <v>30.406921776000001</v>
      </c>
      <c r="D1003" s="24">
        <f t="shared" si="91"/>
        <v>8.2004989113206514E-3</v>
      </c>
      <c r="E1003" s="18">
        <f>IF(G1003&gt;=0.3,(バックデータ一覧!$C$10*(バックデータ一覧!$C$12*計算過程!L1003+バックデータ一覧!$C$13*LN(計算過程!G1003)+バックデータ一覧!$C$14)^バックデータ一覧!$C$11+バックデータ一覧!$E$10*(計算過程!G1003/(バックデータ一覧!$E$12*計算過程!L1003+バックデータ一覧!$E$13*LN(計算過程!G1003)+バックデータ一覧!$E$14))^バックデータ一覧!$E$11)*計算過程!$W$11*10^-3,0)</f>
        <v>0</v>
      </c>
      <c r="F1003" s="18">
        <f>IF(G1003&lt;0.3,(バックデータ一覧!$C$10*(バックデータ一覧!$C$12*計算過程!L1003+バックデータ一覧!$C$13*LN(0.3)+バックデータ一覧!$C$14)^バックデータ一覧!$C$11+バックデータ一覧!$E$10*(0.3/(バックデータ一覧!$E$12*計算過程!L1003+バックデータ一覧!$E$13*LN(0.3)+バックデータ一覧!$E$14))^バックデータ一覧!$E$11)*計算過程!$W$11*計算過程!G1003/0.3*10^-3,0)</f>
        <v>8.2004989113206514E-3</v>
      </c>
      <c r="G1003" s="18">
        <f t="shared" si="92"/>
        <v>3.2729517296618419E-3</v>
      </c>
      <c r="H1003" s="18">
        <f t="shared" si="93"/>
        <v>9.9520387220451534E-2</v>
      </c>
      <c r="I1003" s="24">
        <v>0</v>
      </c>
      <c r="J1003" s="24">
        <v>0</v>
      </c>
      <c r="K1003" s="24">
        <v>0</v>
      </c>
      <c r="L1003" s="14">
        <f>貼り付けシート!C1003</f>
        <v>13.6</v>
      </c>
      <c r="M1003" s="14">
        <f>貼り付けシート!D1003</f>
        <v>1.7</v>
      </c>
      <c r="N1003" s="18">
        <f>貼り付けシート!E1003</f>
        <v>17.716565813074858</v>
      </c>
      <c r="O1003" s="18">
        <f>貼り付けシート!F1003</f>
        <v>9.9520387220451534E-2</v>
      </c>
      <c r="P1003" s="19">
        <f t="shared" si="94"/>
        <v>9.9520387220451534E-2</v>
      </c>
      <c r="Q1003" s="19">
        <f t="shared" si="95"/>
        <v>0</v>
      </c>
    </row>
    <row r="1004" spans="1:17">
      <c r="A1004" s="38">
        <v>41681</v>
      </c>
      <c r="B1004" s="49" t="s">
        <v>163</v>
      </c>
      <c r="C1004" s="24">
        <f t="shared" si="90"/>
        <v>30.406921776000001</v>
      </c>
      <c r="D1004" s="24">
        <f t="shared" si="91"/>
        <v>6.2352734136906906E-3</v>
      </c>
      <c r="E1004" s="18">
        <f>IF(G1004&gt;=0.3,(バックデータ一覧!$C$10*(バックデータ一覧!$C$12*計算過程!L1004+バックデータ一覧!$C$13*LN(計算過程!G1004)+バックデータ一覧!$C$14)^バックデータ一覧!$C$11+バックデータ一覧!$E$10*(計算過程!G1004/(バックデータ一覧!$E$12*計算過程!L1004+バックデータ一覧!$E$13*LN(計算過程!G1004)+バックデータ一覧!$E$14))^バックデータ一覧!$E$11)*計算過程!$W$11*10^-3,0)</f>
        <v>0</v>
      </c>
      <c r="F1004" s="18">
        <f>IF(G1004&lt;0.3,(バックデータ一覧!$C$10*(バックデータ一覧!$C$12*計算過程!L1004+バックデータ一覧!$C$13*LN(0.3)+バックデータ一覧!$C$14)^バックデータ一覧!$C$11+バックデータ一覧!$E$10*(0.3/(バックデータ一覧!$E$12*計算過程!L1004+バックデータ一覧!$E$13*LN(0.3)+バックデータ一覧!$E$14))^バックデータ一覧!$E$11)*計算過程!$W$11*計算過程!G1004/0.3*10^-3,0)</f>
        <v>6.2352734136906906E-3</v>
      </c>
      <c r="G1004" s="18">
        <f t="shared" si="92"/>
        <v>2.4788393349619072E-3</v>
      </c>
      <c r="H1004" s="18">
        <f t="shared" si="93"/>
        <v>7.5373873753458581E-2</v>
      </c>
      <c r="I1004" s="24">
        <v>0</v>
      </c>
      <c r="J1004" s="24">
        <v>0</v>
      </c>
      <c r="K1004" s="24">
        <v>0</v>
      </c>
      <c r="L1004" s="14">
        <f>貼り付けシート!C1004</f>
        <v>13.5</v>
      </c>
      <c r="M1004" s="14">
        <f>貼り付けシート!D1004</f>
        <v>1.6</v>
      </c>
      <c r="N1004" s="18">
        <f>貼り付けシート!E1004</f>
        <v>16.786084908401161</v>
      </c>
      <c r="O1004" s="18">
        <f>貼り付けシート!F1004</f>
        <v>7.5373873753458581E-2</v>
      </c>
      <c r="P1004" s="19">
        <f t="shared" si="94"/>
        <v>7.5373873753458581E-2</v>
      </c>
      <c r="Q1004" s="19">
        <f t="shared" si="95"/>
        <v>0</v>
      </c>
    </row>
    <row r="1005" spans="1:17">
      <c r="A1005" s="38">
        <v>41681</v>
      </c>
      <c r="B1005" s="49" t="s">
        <v>164</v>
      </c>
      <c r="C1005" s="24">
        <f t="shared" si="90"/>
        <v>30.406921776000001</v>
      </c>
      <c r="D1005" s="24">
        <f t="shared" si="91"/>
        <v>4.0948462448341756E-3</v>
      </c>
      <c r="E1005" s="18">
        <f>IF(G1005&gt;=0.3,(バックデータ一覧!$C$10*(バックデータ一覧!$C$12*計算過程!L1005+バックデータ一覧!$C$13*LN(計算過程!G1005)+バックデータ一覧!$C$14)^バックデータ一覧!$C$11+バックデータ一覧!$E$10*(計算過程!G1005/(バックデータ一覧!$E$12*計算過程!L1005+バックデータ一覧!$E$13*LN(計算過程!G1005)+バックデータ一覧!$E$14))^バックデータ一覧!$E$11)*計算過程!$W$11*10^-3,0)</f>
        <v>0</v>
      </c>
      <c r="F1005" s="18">
        <f>IF(G1005&lt;0.3,(バックデータ一覧!$C$10*(バックデータ一覧!$C$12*計算過程!L1005+バックデータ一覧!$C$13*LN(0.3)+バックデータ一覧!$C$14)^バックデータ一覧!$C$11+バックデータ一覧!$E$10*(0.3/(バックデータ一覧!$E$12*計算過程!L1005+バックデータ一覧!$E$13*LN(0.3)+バックデータ一覧!$E$14))^バックデータ一覧!$E$11)*計算過程!$W$11*計算過程!G1005/0.3*10^-3,0)</f>
        <v>4.0948462448341756E-3</v>
      </c>
      <c r="G1005" s="18">
        <f t="shared" si="92"/>
        <v>1.6152038853398127E-3</v>
      </c>
      <c r="H1005" s="18">
        <f t="shared" si="93"/>
        <v>4.911337819381896E-2</v>
      </c>
      <c r="I1005" s="24">
        <v>0</v>
      </c>
      <c r="J1005" s="24">
        <v>0</v>
      </c>
      <c r="K1005" s="24">
        <v>0</v>
      </c>
      <c r="L1005" s="14">
        <f>貼り付けシート!C1005</f>
        <v>13.3</v>
      </c>
      <c r="M1005" s="14">
        <f>貼り付けシート!D1005</f>
        <v>1.8</v>
      </c>
      <c r="N1005" s="18">
        <f>貼り付けシート!E1005</f>
        <v>19.126157173721982</v>
      </c>
      <c r="O1005" s="18">
        <f>貼り付けシート!F1005</f>
        <v>4.911337819381896E-2</v>
      </c>
      <c r="P1005" s="19">
        <f t="shared" si="94"/>
        <v>4.911337819381896E-2</v>
      </c>
      <c r="Q1005" s="19">
        <f t="shared" si="95"/>
        <v>0</v>
      </c>
    </row>
    <row r="1006" spans="1:17">
      <c r="A1006" s="38">
        <v>41681</v>
      </c>
      <c r="B1006" s="49" t="s">
        <v>165</v>
      </c>
      <c r="C1006" s="24">
        <f t="shared" si="90"/>
        <v>30.406921776000001</v>
      </c>
      <c r="D1006" s="24">
        <f t="shared" si="91"/>
        <v>1.5749323644586116E-2</v>
      </c>
      <c r="E1006" s="18">
        <f>IF(G1006&gt;=0.3,(バックデータ一覧!$C$10*(バックデータ一覧!$C$12*計算過程!L1006+バックデータ一覧!$C$13*LN(計算過程!G1006)+バックデータ一覧!$C$14)^バックデータ一覧!$C$11+バックデータ一覧!$E$10*(計算過程!G1006/(バックデータ一覧!$E$12*計算過程!L1006+バックデータ一覧!$E$13*LN(計算過程!G1006)+バックデータ一覧!$E$14))^バックデータ一覧!$E$11)*計算過程!$W$11*10^-3,0)</f>
        <v>0</v>
      </c>
      <c r="F1006" s="18">
        <f>IF(G1006&lt;0.3,(バックデータ一覧!$C$10*(バックデータ一覧!$C$12*計算過程!L1006+バックデータ一覧!$C$13*LN(0.3)+バックデータ一覧!$C$14)^バックデータ一覧!$C$11+バックデータ一覧!$E$10*(0.3/(バックデータ一覧!$E$12*計算過程!L1006+バックデータ一覧!$E$13*LN(0.3)+バックデータ一覧!$E$14))^バックデータ一覧!$E$11)*計算過程!$W$11*計算過程!G1006/0.3*10^-3,0)</f>
        <v>1.5749323644586116E-2</v>
      </c>
      <c r="G1006" s="18">
        <f t="shared" si="92"/>
        <v>5.9306417175548432E-3</v>
      </c>
      <c r="H1006" s="18">
        <f t="shared" si="93"/>
        <v>0.18033255878717241</v>
      </c>
      <c r="I1006" s="24">
        <v>0</v>
      </c>
      <c r="J1006" s="24">
        <v>0</v>
      </c>
      <c r="K1006" s="24">
        <v>0</v>
      </c>
      <c r="L1006" s="14">
        <f>貼り付けシート!C1006</f>
        <v>12.1</v>
      </c>
      <c r="M1006" s="14">
        <f>貼り付けシート!D1006</f>
        <v>2</v>
      </c>
      <c r="N1006" s="18">
        <f>貼り付けシート!E1006</f>
        <v>22.983957153567889</v>
      </c>
      <c r="O1006" s="18">
        <f>貼り付けシート!F1006</f>
        <v>0.18033255878717241</v>
      </c>
      <c r="P1006" s="19">
        <f t="shared" si="94"/>
        <v>0.18033255878717241</v>
      </c>
      <c r="Q1006" s="19">
        <f t="shared" si="95"/>
        <v>0</v>
      </c>
    </row>
    <row r="1007" spans="1:17">
      <c r="A1007" s="38">
        <v>41681</v>
      </c>
      <c r="B1007" s="49" t="s">
        <v>166</v>
      </c>
      <c r="C1007" s="24">
        <f t="shared" si="90"/>
        <v>30.406921776000001</v>
      </c>
      <c r="D1007" s="24">
        <f t="shared" si="91"/>
        <v>3.2836325504032655E-2</v>
      </c>
      <c r="E1007" s="18">
        <f>IF(G1007&gt;=0.3,(バックデータ一覧!$C$10*(バックデータ一覧!$C$12*計算過程!L1007+バックデータ一覧!$C$13*LN(計算過程!G1007)+バックデータ一覧!$C$14)^バックデータ一覧!$C$11+バックデータ一覧!$E$10*(計算過程!G1007/(バックデータ一覧!$E$12*計算過程!L1007+バックデータ一覧!$E$13*LN(計算過程!G1007)+バックデータ一覧!$E$14))^バックデータ一覧!$E$11)*計算過程!$W$11*10^-3,0)</f>
        <v>0</v>
      </c>
      <c r="F1007" s="18">
        <f>IF(G1007&lt;0.3,(バックデータ一覧!$C$10*(バックデータ一覧!$C$12*計算過程!L1007+バックデータ一覧!$C$13*LN(0.3)+バックデータ一覧!$C$14)^バックデータ一覧!$C$11+バックデータ一覧!$E$10*(0.3/(バックデータ一覧!$E$12*計算過程!L1007+バックデータ一覧!$E$13*LN(0.3)+バックデータ一覧!$E$14))^バックデータ一覧!$E$11)*計算過程!$W$11*計算過程!G1007/0.3*10^-3,0)</f>
        <v>3.2836325504032655E-2</v>
      </c>
      <c r="G1007" s="18">
        <f t="shared" si="92"/>
        <v>1.1470847492840374E-2</v>
      </c>
      <c r="H1007" s="18">
        <f t="shared" si="93"/>
        <v>0.34879316241922298</v>
      </c>
      <c r="I1007" s="24">
        <v>0</v>
      </c>
      <c r="J1007" s="24">
        <v>0</v>
      </c>
      <c r="K1007" s="24">
        <v>0</v>
      </c>
      <c r="L1007" s="14">
        <f>貼り付けシート!C1007</f>
        <v>10.1</v>
      </c>
      <c r="M1007" s="14">
        <f>貼り付けシート!D1007</f>
        <v>2.2999999999999998</v>
      </c>
      <c r="N1007" s="18">
        <f>貼り付けシート!E1007</f>
        <v>30.172119769230264</v>
      </c>
      <c r="O1007" s="18">
        <f>貼り付けシート!F1007</f>
        <v>0.34879316241922298</v>
      </c>
      <c r="P1007" s="19">
        <f t="shared" si="94"/>
        <v>0.34879316241922298</v>
      </c>
      <c r="Q1007" s="19">
        <f t="shared" si="95"/>
        <v>0</v>
      </c>
    </row>
    <row r="1008" spans="1:17">
      <c r="A1008" s="38">
        <v>41681</v>
      </c>
      <c r="B1008" s="49" t="s">
        <v>167</v>
      </c>
      <c r="C1008" s="24">
        <f t="shared" si="90"/>
        <v>30.406921776000001</v>
      </c>
      <c r="D1008" s="24">
        <f t="shared" si="91"/>
        <v>3.8356130505325395E-2</v>
      </c>
      <c r="E1008" s="18">
        <f>IF(G1008&gt;=0.3,(バックデータ一覧!$C$10*(バックデータ一覧!$C$12*計算過程!L1008+バックデータ一覧!$C$13*LN(計算過程!G1008)+バックデータ一覧!$C$14)^バックデータ一覧!$C$11+バックデータ一覧!$E$10*(計算過程!G1008/(バックデータ一覧!$E$12*計算過程!L1008+バックデータ一覧!$E$13*LN(計算過程!G1008)+バックデータ一覧!$E$14))^バックデータ一覧!$E$11)*計算過程!$W$11*10^-3,0)</f>
        <v>0</v>
      </c>
      <c r="F1008" s="18">
        <f>IF(G1008&lt;0.3,(バックデータ一覧!$C$10*(バックデータ一覧!$C$12*計算過程!L1008+バックデータ一覧!$C$13*LN(0.3)+バックデータ一覧!$C$14)^バックデータ一覧!$C$11+バックデータ一覧!$E$10*(0.3/(バックデータ一覧!$E$12*計算過程!L1008+バックデータ一覧!$E$13*LN(0.3)+バックデータ一覧!$E$14))^バックデータ一覧!$E$11)*計算過程!$W$11*計算過程!G1008/0.3*10^-3,0)</f>
        <v>3.8356130505325395E-2</v>
      </c>
      <c r="G1008" s="18">
        <f t="shared" si="92"/>
        <v>1.2642570382662789E-2</v>
      </c>
      <c r="H1008" s="18">
        <f t="shared" si="93"/>
        <v>0.38442164867320183</v>
      </c>
      <c r="I1008" s="24">
        <v>0</v>
      </c>
      <c r="J1008" s="24">
        <v>0</v>
      </c>
      <c r="K1008" s="24">
        <v>0</v>
      </c>
      <c r="L1008" s="14">
        <f>貼り付けシート!C1008</f>
        <v>8.5</v>
      </c>
      <c r="M1008" s="14">
        <f>貼り付けシート!D1008</f>
        <v>2.2999999999999998</v>
      </c>
      <c r="N1008" s="18">
        <f>貼り付けシート!E1008</f>
        <v>33.606673810951527</v>
      </c>
      <c r="O1008" s="18">
        <f>貼り付けシート!F1008</f>
        <v>0.38442164867320183</v>
      </c>
      <c r="P1008" s="19">
        <f t="shared" si="94"/>
        <v>0.38442164867320183</v>
      </c>
      <c r="Q1008" s="19">
        <f t="shared" si="95"/>
        <v>0</v>
      </c>
    </row>
    <row r="1009" spans="1:17">
      <c r="A1009" s="38">
        <v>41681</v>
      </c>
      <c r="B1009" s="49" t="s">
        <v>168</v>
      </c>
      <c r="C1009" s="24">
        <f t="shared" si="90"/>
        <v>30.406921776000001</v>
      </c>
      <c r="D1009" s="24">
        <f t="shared" si="91"/>
        <v>6.0271736608332502E-2</v>
      </c>
      <c r="E1009" s="18">
        <f>IF(G1009&gt;=0.3,(バックデータ一覧!$C$10*(バックデータ一覧!$C$12*計算過程!L1009+バックデータ一覧!$C$13*LN(計算過程!G1009)+バックデータ一覧!$C$14)^バックデータ一覧!$C$11+バックデータ一覧!$E$10*(計算過程!G1009/(バックデータ一覧!$E$12*計算過程!L1009+バックデータ一覧!$E$13*LN(計算過程!G1009)+バックデータ一覧!$E$14))^バックデータ一覧!$E$11)*計算過程!$W$11*10^-3,0)</f>
        <v>0</v>
      </c>
      <c r="F1009" s="18">
        <f>IF(G1009&lt;0.3,(バックデータ一覧!$C$10*(バックデータ一覧!$C$12*計算過程!L1009+バックデータ一覧!$C$13*LN(0.3)+バックデータ一覧!$C$14)^バックデータ一覧!$C$11+バックデータ一覧!$E$10*(0.3/(バックデータ一覧!$E$12*計算過程!L1009+バックデータ一覧!$E$13*LN(0.3)+バックデータ一覧!$E$14))^バックデータ一覧!$E$11)*計算過程!$W$11*計算過程!G1009/0.3*10^-3,0)</f>
        <v>6.0271736608332502E-2</v>
      </c>
      <c r="G1009" s="18">
        <f t="shared" si="92"/>
        <v>1.9106085207445458E-2</v>
      </c>
      <c r="H1009" s="18">
        <f t="shared" si="93"/>
        <v>0.58095723834838475</v>
      </c>
      <c r="I1009" s="24">
        <v>0</v>
      </c>
      <c r="J1009" s="24">
        <v>0</v>
      </c>
      <c r="K1009" s="24">
        <v>0</v>
      </c>
      <c r="L1009" s="14">
        <f>貼り付けシート!C1009</f>
        <v>7.4</v>
      </c>
      <c r="M1009" s="14">
        <f>貼り付けシート!D1009</f>
        <v>2.5</v>
      </c>
      <c r="N1009" s="18">
        <f>貼り付けシート!E1009</f>
        <v>39.358328288612455</v>
      </c>
      <c r="O1009" s="18">
        <f>貼り付けシート!F1009</f>
        <v>0.58095723834838475</v>
      </c>
      <c r="P1009" s="19">
        <f t="shared" si="94"/>
        <v>0.58095723834838475</v>
      </c>
      <c r="Q1009" s="19">
        <f t="shared" si="95"/>
        <v>0</v>
      </c>
    </row>
    <row r="1010" spans="1:17">
      <c r="A1010" s="38">
        <v>41681</v>
      </c>
      <c r="B1010" s="49" t="s">
        <v>169</v>
      </c>
      <c r="C1010" s="24">
        <f t="shared" si="90"/>
        <v>30.406921776000001</v>
      </c>
      <c r="D1010" s="24">
        <f t="shared" si="91"/>
        <v>0.3459951725696781</v>
      </c>
      <c r="E1010" s="18">
        <f>IF(G1010&gt;=0.3,(バックデータ一覧!$C$10*(バックデータ一覧!$C$12*計算過程!L1010+バックデータ一覧!$C$13*LN(計算過程!G1010)+バックデータ一覧!$C$14)^バックデータ一覧!$C$11+バックデータ一覧!$E$10*(計算過程!G1010/(バックデータ一覧!$E$12*計算過程!L1010+バックデータ一覧!$E$13*LN(計算過程!G1010)+バックデータ一覧!$E$14))^バックデータ一覧!$E$11)*計算過程!$W$11*10^-3,0)</f>
        <v>0</v>
      </c>
      <c r="F1010" s="18">
        <f>IF(G1010&lt;0.3,(バックデータ一覧!$C$10*(バックデータ一覧!$C$12*計算過程!L1010+バックデータ一覧!$C$13*LN(0.3)+バックデータ一覧!$C$14)^バックデータ一覧!$C$11+バックデータ一覧!$E$10*(0.3/(バックデータ一覧!$E$12*計算過程!L1010+バックデータ一覧!$E$13*LN(0.3)+バックデータ一覧!$E$14))^バックデータ一覧!$E$11)*計算過程!$W$11*計算過程!G1010/0.3*10^-3,0)</f>
        <v>0.3459951725696781</v>
      </c>
      <c r="G1010" s="18">
        <f t="shared" si="92"/>
        <v>0.10556159225135828</v>
      </c>
      <c r="H1010" s="18">
        <f t="shared" si="93"/>
        <v>3.209803078137059</v>
      </c>
      <c r="I1010" s="24">
        <v>0</v>
      </c>
      <c r="J1010" s="24">
        <v>0</v>
      </c>
      <c r="K1010" s="24">
        <v>0</v>
      </c>
      <c r="L1010" s="14">
        <f>貼り付けシート!C1010</f>
        <v>6.3</v>
      </c>
      <c r="M1010" s="14">
        <f>貼り付けシート!D1010</f>
        <v>2.6</v>
      </c>
      <c r="N1010" s="18">
        <f>貼り付けシート!E1010</f>
        <v>44.139489873450202</v>
      </c>
      <c r="O1010" s="18">
        <f>貼り付けシート!F1010</f>
        <v>3.209803078137059</v>
      </c>
      <c r="P1010" s="19">
        <f t="shared" si="94"/>
        <v>3.209803078137059</v>
      </c>
      <c r="Q1010" s="19">
        <f t="shared" si="95"/>
        <v>0</v>
      </c>
    </row>
    <row r="1011" spans="1:17">
      <c r="A1011" s="38">
        <v>41681</v>
      </c>
      <c r="B1011" s="49" t="s">
        <v>170</v>
      </c>
      <c r="C1011" s="24">
        <f t="shared" si="90"/>
        <v>30.406921776000001</v>
      </c>
      <c r="D1011" s="24">
        <f t="shared" si="91"/>
        <v>0.88770950726470854</v>
      </c>
      <c r="E1011" s="18">
        <f>IF(G1011&gt;=0.3,(バックデータ一覧!$C$10*(バックデータ一覧!$C$12*計算過程!L1011+バックデータ一覧!$C$13*LN(計算過程!G1011)+バックデータ一覧!$C$14)^バックデータ一覧!$C$11+バックデータ一覧!$E$10*(計算過程!G1011/(バックデータ一覧!$E$12*計算過程!L1011+バックデータ一覧!$E$13*LN(計算過程!G1011)+バックデータ一覧!$E$14))^バックデータ一覧!$E$11)*計算過程!$W$11*10^-3,0)</f>
        <v>0</v>
      </c>
      <c r="F1011" s="18">
        <f>IF(G1011&lt;0.3,(バックデータ一覧!$C$10*(バックデータ一覧!$C$12*計算過程!L1011+バックデータ一覧!$C$13*LN(0.3)+バックデータ一覧!$C$14)^バックデータ一覧!$C$11+バックデータ一覧!$E$10*(0.3/(バックデータ一覧!$E$12*計算過程!L1011+バックデータ一覧!$E$13*LN(0.3)+バックデータ一覧!$E$14))^バックデータ一覧!$E$11)*計算過程!$W$11*計算過程!G1011/0.3*10^-3,0)</f>
        <v>0.88770950726470854</v>
      </c>
      <c r="G1011" s="18">
        <f t="shared" si="92"/>
        <v>0.25822430531327828</v>
      </c>
      <c r="H1011" s="18">
        <f t="shared" si="93"/>
        <v>7.8518062523227936</v>
      </c>
      <c r="I1011" s="24">
        <v>0</v>
      </c>
      <c r="J1011" s="24">
        <v>0</v>
      </c>
      <c r="K1011" s="24">
        <v>0</v>
      </c>
      <c r="L1011" s="14">
        <f>貼り付けシート!C1011</f>
        <v>4.9000000000000004</v>
      </c>
      <c r="M1011" s="14">
        <f>貼り付けシート!D1011</f>
        <v>2.6</v>
      </c>
      <c r="N1011" s="18">
        <f>貼り付けシート!E1011</f>
        <v>48.644114057104552</v>
      </c>
      <c r="O1011" s="18">
        <f>貼り付けシート!F1011</f>
        <v>7.8518062523227936</v>
      </c>
      <c r="P1011" s="19">
        <f t="shared" si="94"/>
        <v>7.8518062523227936</v>
      </c>
      <c r="Q1011" s="19">
        <f t="shared" si="95"/>
        <v>0</v>
      </c>
    </row>
    <row r="1012" spans="1:17">
      <c r="A1012" s="38">
        <v>41681</v>
      </c>
      <c r="B1012" s="49" t="s">
        <v>171</v>
      </c>
      <c r="C1012" s="24">
        <f t="shared" si="90"/>
        <v>30.406921776000001</v>
      </c>
      <c r="D1012" s="24">
        <f t="shared" si="91"/>
        <v>1.4046112067889451</v>
      </c>
      <c r="E1012" s="18">
        <f>IF(G1012&gt;=0.3,(バックデータ一覧!$C$10*(バックデータ一覧!$C$12*計算過程!L1012+バックデータ一覧!$C$13*LN(計算過程!G1012)+バックデータ一覧!$C$14)^バックデータ一覧!$C$11+バックデータ一覧!$E$10*(計算過程!G1012/(バックデータ一覧!$E$12*計算過程!L1012+バックデータ一覧!$E$13*LN(計算過程!G1012)+バックデータ一覧!$E$14))^バックデータ一覧!$E$11)*計算過程!$W$11*10^-3,0)</f>
        <v>1.4046112067889451</v>
      </c>
      <c r="F1012" s="18">
        <f>IF(G1012&lt;0.3,(バックデータ一覧!$C$10*(バックデータ一覧!$C$12*計算過程!L1012+バックデータ一覧!$C$13*LN(0.3)+バックデータ一覧!$C$14)^バックデータ一覧!$C$11+バックデータ一覧!$E$10*(0.3/(バックデータ一覧!$E$12*計算過程!L1012+バックデータ一覧!$E$13*LN(0.3)+バックデータ一覧!$E$14))^バックデータ一覧!$E$11)*計算過程!$W$11*計算過程!G1012/0.3*10^-3,0)</f>
        <v>0</v>
      </c>
      <c r="G1012" s="18">
        <f t="shared" si="92"/>
        <v>0.41095173444496785</v>
      </c>
      <c r="H1012" s="18">
        <f t="shared" si="93"/>
        <v>12.495777242979663</v>
      </c>
      <c r="I1012" s="24">
        <v>0</v>
      </c>
      <c r="J1012" s="24">
        <v>0</v>
      </c>
      <c r="K1012" s="24">
        <v>0</v>
      </c>
      <c r="L1012" s="14">
        <f>貼り付けシート!C1012</f>
        <v>3.8</v>
      </c>
      <c r="M1012" s="14">
        <f>貼り付けシート!D1012</f>
        <v>2.7</v>
      </c>
      <c r="N1012" s="18">
        <f>貼り付けシート!E1012</f>
        <v>54.55666429866254</v>
      </c>
      <c r="O1012" s="18">
        <f>貼り付けシート!F1012</f>
        <v>12.495777242979663</v>
      </c>
      <c r="P1012" s="19">
        <f t="shared" si="94"/>
        <v>12.495777242979663</v>
      </c>
      <c r="Q1012" s="19">
        <f t="shared" si="95"/>
        <v>0</v>
      </c>
    </row>
    <row r="1013" spans="1:17">
      <c r="A1013" s="38">
        <v>41681</v>
      </c>
      <c r="B1013" s="49" t="s">
        <v>172</v>
      </c>
      <c r="C1013" s="24">
        <f t="shared" si="90"/>
        <v>30.406921776000001</v>
      </c>
      <c r="D1013" s="24">
        <f t="shared" si="91"/>
        <v>1.5063619162251267</v>
      </c>
      <c r="E1013" s="18">
        <f>IF(G1013&gt;=0.3,(バックデータ一覧!$C$10*(バックデータ一覧!$C$12*計算過程!L1013+バックデータ一覧!$C$13*LN(計算過程!G1013)+バックデータ一覧!$C$14)^バックデータ一覧!$C$11+バックデータ一覧!$E$10*(計算過程!G1013/(バックデータ一覧!$E$12*計算過程!L1013+バックデータ一覧!$E$13*LN(計算過程!G1013)+バックデータ一覧!$E$14))^バックデータ一覧!$E$11)*計算過程!$W$11*10^-3,0)</f>
        <v>1.5063619162251267</v>
      </c>
      <c r="F1013" s="18">
        <f>IF(G1013&lt;0.3,(バックデータ一覧!$C$10*(バックデータ一覧!$C$12*計算過程!L1013+バックデータ一覧!$C$13*LN(0.3)+バックデータ一覧!$C$14)^バックデータ一覧!$C$11+バックデータ一覧!$E$10*(0.3/(バックデータ一覧!$E$12*計算過程!L1013+バックデータ一覧!$E$13*LN(0.3)+バックデータ一覧!$E$14))^バックデータ一覧!$E$11)*計算過程!$W$11*計算過程!G1013/0.3*10^-3,0)</f>
        <v>0</v>
      </c>
      <c r="G1013" s="18">
        <f t="shared" si="92"/>
        <v>0.43752553261031435</v>
      </c>
      <c r="H1013" s="18">
        <f t="shared" si="93"/>
        <v>13.303804645084567</v>
      </c>
      <c r="I1013" s="24">
        <v>0</v>
      </c>
      <c r="J1013" s="24">
        <v>0</v>
      </c>
      <c r="K1013" s="24">
        <v>0</v>
      </c>
      <c r="L1013" s="14">
        <f>貼り付けシート!C1013</f>
        <v>3.1</v>
      </c>
      <c r="M1013" s="14">
        <f>貼り付けシート!D1013</f>
        <v>2.8</v>
      </c>
      <c r="N1013" s="18">
        <f>貼り付けシート!E1013</f>
        <v>59.435363217195544</v>
      </c>
      <c r="O1013" s="18">
        <f>貼り付けシート!F1013</f>
        <v>13.303804645084567</v>
      </c>
      <c r="P1013" s="19">
        <f t="shared" si="94"/>
        <v>13.303804645084567</v>
      </c>
      <c r="Q1013" s="19">
        <f t="shared" si="95"/>
        <v>0</v>
      </c>
    </row>
    <row r="1014" spans="1:17">
      <c r="A1014" s="38">
        <v>41682</v>
      </c>
      <c r="B1014" s="49" t="s">
        <v>149</v>
      </c>
      <c r="C1014" s="24">
        <f t="shared" si="90"/>
        <v>30.406921776000001</v>
      </c>
      <c r="D1014" s="24">
        <f t="shared" si="91"/>
        <v>1.6803999228350703</v>
      </c>
      <c r="E1014" s="18">
        <f>IF(G1014&gt;=0.3,(バックデータ一覧!$C$10*(バックデータ一覧!$C$12*計算過程!L1014+バックデータ一覧!$C$13*LN(計算過程!G1014)+バックデータ一覧!$C$14)^バックデータ一覧!$C$11+バックデータ一覧!$E$10*(計算過程!G1014/(バックデータ一覧!$E$12*計算過程!L1014+バックデータ一覧!$E$13*LN(計算過程!G1014)+バックデータ一覧!$E$14))^バックデータ一覧!$E$11)*計算過程!$W$11*10^-3,0)</f>
        <v>1.6803999228350703</v>
      </c>
      <c r="F1014" s="18">
        <f>IF(G1014&lt;0.3,(バックデータ一覧!$C$10*(バックデータ一覧!$C$12*計算過程!L1014+バックデータ一覧!$C$13*LN(0.3)+バックデータ一覧!$C$14)^バックデータ一覧!$C$11+バックデータ一覧!$E$10*(0.3/(バックデータ一覧!$E$12*計算過程!L1014+バックデータ一覧!$E$13*LN(0.3)+バックデータ一覧!$E$14))^バックデータ一覧!$E$11)*計算過程!$W$11*計算過程!G1014/0.3*10^-3,0)</f>
        <v>0</v>
      </c>
      <c r="G1014" s="18">
        <f t="shared" si="92"/>
        <v>0.48876660135286681</v>
      </c>
      <c r="H1014" s="18">
        <f t="shared" si="93"/>
        <v>14.861887814057997</v>
      </c>
      <c r="I1014" s="24">
        <v>0</v>
      </c>
      <c r="J1014" s="24">
        <v>0</v>
      </c>
      <c r="K1014" s="24">
        <v>0</v>
      </c>
      <c r="L1014" s="14">
        <f>貼り付けシート!C1014</f>
        <v>2.2000000000000002</v>
      </c>
      <c r="M1014" s="14">
        <f>貼り付けシート!D1014</f>
        <v>2.8</v>
      </c>
      <c r="N1014" s="18">
        <f>貼り付けシート!E1014</f>
        <v>63.362561300256026</v>
      </c>
      <c r="O1014" s="18">
        <f>貼り付けシート!F1014</f>
        <v>14.861887814057997</v>
      </c>
      <c r="P1014" s="19">
        <f t="shared" si="94"/>
        <v>14.861887814057997</v>
      </c>
      <c r="Q1014" s="19">
        <f t="shared" si="95"/>
        <v>0</v>
      </c>
    </row>
    <row r="1015" spans="1:17">
      <c r="A1015" s="38">
        <v>41682</v>
      </c>
      <c r="B1015" s="49" t="s">
        <v>150</v>
      </c>
      <c r="C1015" s="24">
        <f t="shared" si="90"/>
        <v>30.406921776000001</v>
      </c>
      <c r="D1015" s="24">
        <f t="shared" si="91"/>
        <v>1.8238419171889206</v>
      </c>
      <c r="E1015" s="18">
        <f>IF(G1015&gt;=0.3,(バックデータ一覧!$C$10*(バックデータ一覧!$C$12*計算過程!L1015+バックデータ一覧!$C$13*LN(計算過程!G1015)+バックデータ一覧!$C$14)^バックデータ一覧!$C$11+バックデータ一覧!$E$10*(計算過程!G1015/(バックデータ一覧!$E$12*計算過程!L1015+バックデータ一覧!$E$13*LN(計算過程!G1015)+バックデータ一覧!$E$14))^バックデータ一覧!$E$11)*計算過程!$W$11*10^-3,0)</f>
        <v>1.8238419171889206</v>
      </c>
      <c r="F1015" s="18">
        <f>IF(G1015&lt;0.3,(バックデータ一覧!$C$10*(バックデータ一覧!$C$12*計算過程!L1015+バックデータ一覧!$C$13*LN(0.3)+バックデータ一覧!$C$14)^バックデータ一覧!$C$11+バックデータ一覧!$E$10*(0.3/(バックデータ一覧!$E$12*計算過程!L1015+バックデータ一覧!$E$13*LN(0.3)+バックデータ一覧!$E$14))^バックデータ一覧!$E$11)*計算過程!$W$11*計算過程!G1015/0.3*10^-3,0)</f>
        <v>0</v>
      </c>
      <c r="G1015" s="18">
        <f t="shared" si="92"/>
        <v>0.53133291908984137</v>
      </c>
      <c r="H1015" s="18">
        <f t="shared" si="93"/>
        <v>16.156198507778544</v>
      </c>
      <c r="I1015" s="24">
        <v>0</v>
      </c>
      <c r="J1015" s="24">
        <v>0</v>
      </c>
      <c r="K1015" s="24">
        <v>0</v>
      </c>
      <c r="L1015" s="14">
        <f>貼り付けシート!C1015</f>
        <v>1.4</v>
      </c>
      <c r="M1015" s="14">
        <f>貼り付けシート!D1015</f>
        <v>2.8</v>
      </c>
      <c r="N1015" s="18">
        <f>貼り付けシート!E1015</f>
        <v>67.097293033333699</v>
      </c>
      <c r="O1015" s="18">
        <f>貼り付けシート!F1015</f>
        <v>16.156198507778544</v>
      </c>
      <c r="P1015" s="19">
        <f t="shared" si="94"/>
        <v>16.156198507778544</v>
      </c>
      <c r="Q1015" s="19">
        <f t="shared" si="95"/>
        <v>0</v>
      </c>
    </row>
    <row r="1016" spans="1:17">
      <c r="A1016" s="38">
        <v>41682</v>
      </c>
      <c r="B1016" s="49" t="s">
        <v>151</v>
      </c>
      <c r="C1016" s="24">
        <f t="shared" si="90"/>
        <v>30.406921776000001</v>
      </c>
      <c r="D1016" s="24">
        <f t="shared" si="91"/>
        <v>1.779246920292856</v>
      </c>
      <c r="E1016" s="18">
        <f>IF(G1016&gt;=0.3,(バックデータ一覧!$C$10*(バックデータ一覧!$C$12*計算過程!L1016+バックデータ一覧!$C$13*LN(計算過程!G1016)+バックデータ一覧!$C$14)^バックデータ一覧!$C$11+バックデータ一覧!$E$10*(計算過程!G1016/(バックデータ一覧!$E$12*計算過程!L1016+バックデータ一覧!$E$13*LN(計算過程!G1016)+バックデータ一覧!$E$14))^バックデータ一覧!$E$11)*計算過程!$W$11*10^-3,0)</f>
        <v>1.779246920292856</v>
      </c>
      <c r="F1016" s="18">
        <f>IF(G1016&lt;0.3,(バックデータ一覧!$C$10*(バックデータ一覧!$C$12*計算過程!L1016+バックデータ一覧!$C$13*LN(0.3)+バックデータ一覧!$C$14)^バックデータ一覧!$C$11+バックデータ一覧!$E$10*(0.3/(バックデータ一覧!$E$12*計算過程!L1016+バックデータ一覧!$E$13*LN(0.3)+バックデータ一覧!$E$14))^バックデータ一覧!$E$11)*計算過程!$W$11*計算過程!G1016/0.3*10^-3,0)</f>
        <v>0</v>
      </c>
      <c r="G1016" s="18">
        <f t="shared" si="92"/>
        <v>0.52984926750971462</v>
      </c>
      <c r="H1016" s="18">
        <f t="shared" si="93"/>
        <v>16.111085230238793</v>
      </c>
      <c r="I1016" s="24">
        <v>0</v>
      </c>
      <c r="J1016" s="24">
        <v>0</v>
      </c>
      <c r="K1016" s="24">
        <v>0</v>
      </c>
      <c r="L1016" s="14">
        <f>貼り付けシート!C1016</f>
        <v>2.2999999999999998</v>
      </c>
      <c r="M1016" s="14">
        <f>貼り付けシート!D1016</f>
        <v>2.8</v>
      </c>
      <c r="N1016" s="18">
        <f>貼り付けシート!E1016</f>
        <v>62.912233987508436</v>
      </c>
      <c r="O1016" s="18">
        <f>貼り付けシート!F1016</f>
        <v>16.111085230238793</v>
      </c>
      <c r="P1016" s="19">
        <f t="shared" si="94"/>
        <v>16.111085230238793</v>
      </c>
      <c r="Q1016" s="19">
        <f t="shared" si="95"/>
        <v>0</v>
      </c>
    </row>
    <row r="1017" spans="1:17">
      <c r="A1017" s="38">
        <v>41682</v>
      </c>
      <c r="B1017" s="49" t="s">
        <v>152</v>
      </c>
      <c r="C1017" s="24">
        <f t="shared" si="90"/>
        <v>30.406921776000001</v>
      </c>
      <c r="D1017" s="24">
        <f t="shared" si="91"/>
        <v>1.7739169604824871</v>
      </c>
      <c r="E1017" s="18">
        <f>IF(G1017&gt;=0.3,(バックデータ一覧!$C$10*(バックデータ一覧!$C$12*計算過程!L1017+バックデータ一覧!$C$13*LN(計算過程!G1017)+バックデータ一覧!$C$14)^バックデータ一覧!$C$11+バックデータ一覧!$E$10*(計算過程!G1017/(バックデータ一覧!$E$12*計算過程!L1017+バックデータ一覧!$E$13*LN(計算過程!G1017)+バックデータ一覧!$E$14))^バックデータ一覧!$E$11)*計算過程!$W$11*10^-3,0)</f>
        <v>1.7739169604824871</v>
      </c>
      <c r="F1017" s="18">
        <f>IF(G1017&lt;0.3,(バックデータ一覧!$C$10*(バックデータ一覧!$C$12*計算過程!L1017+バックデータ一覧!$C$13*LN(0.3)+バックデータ一覧!$C$14)^バックデータ一覧!$C$11+バックデータ一覧!$E$10*(0.3/(バックデータ一覧!$E$12*計算過程!L1017+バックデータ一覧!$E$13*LN(0.3)+バックデータ一覧!$E$14))^バックデータ一覧!$E$11)*計算過程!$W$11*計算過程!G1017/0.3*10^-3,0)</f>
        <v>0</v>
      </c>
      <c r="G1017" s="18">
        <f t="shared" si="92"/>
        <v>0.53136079838545536</v>
      </c>
      <c r="H1017" s="18">
        <f t="shared" si="93"/>
        <v>16.15704623133945</v>
      </c>
      <c r="I1017" s="24">
        <v>0</v>
      </c>
      <c r="J1017" s="24">
        <v>0</v>
      </c>
      <c r="K1017" s="24">
        <v>0</v>
      </c>
      <c r="L1017" s="14">
        <f>貼り付けシート!C1017</f>
        <v>2.5</v>
      </c>
      <c r="M1017" s="14">
        <f>貼り付けシート!D1017</f>
        <v>2.8</v>
      </c>
      <c r="N1017" s="18">
        <f>貼り付けシート!E1017</f>
        <v>62.022240723882895</v>
      </c>
      <c r="O1017" s="18">
        <f>貼り付けシート!F1017</f>
        <v>16.15704623133945</v>
      </c>
      <c r="P1017" s="19">
        <f t="shared" si="94"/>
        <v>16.15704623133945</v>
      </c>
      <c r="Q1017" s="19">
        <f t="shared" si="95"/>
        <v>0</v>
      </c>
    </row>
    <row r="1018" spans="1:17">
      <c r="A1018" s="38">
        <v>41682</v>
      </c>
      <c r="B1018" s="49" t="s">
        <v>153</v>
      </c>
      <c r="C1018" s="24">
        <f t="shared" si="90"/>
        <v>30.406921776000001</v>
      </c>
      <c r="D1018" s="24">
        <f t="shared" si="91"/>
        <v>1.852231059009898</v>
      </c>
      <c r="E1018" s="18">
        <f>IF(G1018&gt;=0.3,(バックデータ一覧!$C$10*(バックデータ一覧!$C$12*計算過程!L1018+バックデータ一覧!$C$13*LN(計算過程!G1018)+バックデータ一覧!$C$14)^バックデータ一覧!$C$11+バックデータ一覧!$E$10*(計算過程!G1018/(バックデータ一覧!$E$12*計算過程!L1018+バックデータ一覧!$E$13*LN(計算過程!G1018)+バックデータ一覧!$E$14))^バックデータ一覧!$E$11)*計算過程!$W$11*10^-3,0)</f>
        <v>1.852231059009898</v>
      </c>
      <c r="F1018" s="18">
        <f>IF(G1018&lt;0.3,(バックデータ一覧!$C$10*(バックデータ一覧!$C$12*計算過程!L1018+バックデータ一覧!$C$13*LN(0.3)+バックデータ一覧!$C$14)^バックデータ一覧!$C$11+バックデータ一覧!$E$10*(0.3/(バックデータ一覧!$E$12*計算過程!L1018+バックデータ一覧!$E$13*LN(0.3)+バックデータ一覧!$E$14))^バックデータ一覧!$E$11)*計算過程!$W$11*計算過程!G1018/0.3*10^-3,0)</f>
        <v>0</v>
      </c>
      <c r="G1018" s="18">
        <f t="shared" si="92"/>
        <v>0.54854352117753036</v>
      </c>
      <c r="H1018" s="18">
        <f t="shared" si="93"/>
        <v>16.679519939176764</v>
      </c>
      <c r="I1018" s="24">
        <v>0</v>
      </c>
      <c r="J1018" s="24">
        <v>0</v>
      </c>
      <c r="K1018" s="24">
        <v>0</v>
      </c>
      <c r="L1018" s="14">
        <f>貼り付けシート!C1018</f>
        <v>1.7</v>
      </c>
      <c r="M1018" s="14">
        <f>貼り付けシート!D1018</f>
        <v>2.9</v>
      </c>
      <c r="N1018" s="18">
        <f>貼り付けシート!E1018</f>
        <v>68.003190263586404</v>
      </c>
      <c r="O1018" s="18">
        <f>貼り付けシート!F1018</f>
        <v>16.679519939176764</v>
      </c>
      <c r="P1018" s="19">
        <f t="shared" si="94"/>
        <v>16.679519939176764</v>
      </c>
      <c r="Q1018" s="19">
        <f t="shared" si="95"/>
        <v>0</v>
      </c>
    </row>
    <row r="1019" spans="1:17">
      <c r="A1019" s="38">
        <v>41682</v>
      </c>
      <c r="B1019" s="49" t="s">
        <v>154</v>
      </c>
      <c r="C1019" s="24">
        <f t="shared" si="90"/>
        <v>30.406921776000001</v>
      </c>
      <c r="D1019" s="24">
        <f t="shared" si="91"/>
        <v>1.8970409521249834</v>
      </c>
      <c r="E1019" s="18">
        <f>IF(G1019&gt;=0.3,(バックデータ一覧!$C$10*(バックデータ一覧!$C$12*計算過程!L1019+バックデータ一覧!$C$13*LN(計算過程!G1019)+バックデータ一覧!$C$14)^バックデータ一覧!$C$11+バックデータ一覧!$E$10*(計算過程!G1019/(バックデータ一覧!$E$12*計算過程!L1019+バックデータ一覧!$E$13*LN(計算過程!G1019)+バックデータ一覧!$E$14))^バックデータ一覧!$E$11)*計算過程!$W$11*10^-3,0)</f>
        <v>1.8970409521249834</v>
      </c>
      <c r="F1019" s="18">
        <f>IF(G1019&lt;0.3,(バックデータ一覧!$C$10*(バックデータ一覧!$C$12*計算過程!L1019+バックデータ一覧!$C$13*LN(0.3)+バックデータ一覧!$C$14)^バックデータ一覧!$C$11+バックデータ一覧!$E$10*(0.3/(バックデータ一覧!$E$12*計算過程!L1019+バックデータ一覧!$E$13*LN(0.3)+バックデータ一覧!$E$14))^バックデータ一覧!$E$11)*計算過程!$W$11*計算過程!G1019/0.3*10^-3,0)</f>
        <v>0</v>
      </c>
      <c r="G1019" s="18">
        <f t="shared" si="92"/>
        <v>0.55942189936892883</v>
      </c>
      <c r="H1019" s="18">
        <f t="shared" si="93"/>
        <v>17.010297933892364</v>
      </c>
      <c r="I1019" s="24">
        <v>0</v>
      </c>
      <c r="J1019" s="24">
        <v>0</v>
      </c>
      <c r="K1019" s="24">
        <v>0</v>
      </c>
      <c r="L1019" s="14">
        <f>貼り付けシート!C1019</f>
        <v>1.3</v>
      </c>
      <c r="M1019" s="14">
        <f>貼り付けシート!D1019</f>
        <v>3</v>
      </c>
      <c r="N1019" s="18">
        <f>貼り付けシート!E1019</f>
        <v>72.385190375026582</v>
      </c>
      <c r="O1019" s="18">
        <f>貼り付けシート!F1019</f>
        <v>17.010297933892364</v>
      </c>
      <c r="P1019" s="19">
        <f t="shared" si="94"/>
        <v>17.010297933892364</v>
      </c>
      <c r="Q1019" s="19">
        <f t="shared" si="95"/>
        <v>0</v>
      </c>
    </row>
    <row r="1020" spans="1:17">
      <c r="A1020" s="38">
        <v>41682</v>
      </c>
      <c r="B1020" s="49" t="s">
        <v>155</v>
      </c>
      <c r="C1020" s="24">
        <f t="shared" si="90"/>
        <v>30.406921776000001</v>
      </c>
      <c r="D1020" s="24">
        <f t="shared" si="91"/>
        <v>1.9060376718917582</v>
      </c>
      <c r="E1020" s="18">
        <f>IF(G1020&gt;=0.3,(バックデータ一覧!$C$10*(バックデータ一覧!$C$12*計算過程!L1020+バックデータ一覧!$C$13*LN(計算過程!G1020)+バックデータ一覧!$C$14)^バックデータ一覧!$C$11+バックデータ一覧!$E$10*(計算過程!G1020/(バックデータ一覧!$E$12*計算過程!L1020+バックデータ一覧!$E$13*LN(計算過程!G1020)+バックデータ一覧!$E$14))^バックデータ一覧!$E$11)*計算過程!$W$11*10^-3,0)</f>
        <v>1.9060376718917582</v>
      </c>
      <c r="F1020" s="18">
        <f>IF(G1020&lt;0.3,(バックデータ一覧!$C$10*(バックデータ一覧!$C$12*計算過程!L1020+バックデータ一覧!$C$13*LN(0.3)+バックデータ一覧!$C$14)^バックデータ一覧!$C$11+バックデータ一覧!$E$10*(0.3/(バックデータ一覧!$E$12*計算過程!L1020+バックデータ一覧!$E$13*LN(0.3)+バックデータ一覧!$E$14))^バックデータ一覧!$E$11)*計算過程!$W$11*計算過程!G1020/0.3*10^-3,0)</f>
        <v>0</v>
      </c>
      <c r="G1020" s="18">
        <f t="shared" si="92"/>
        <v>0.55734640613074704</v>
      </c>
      <c r="H1020" s="18">
        <f t="shared" si="93"/>
        <v>16.947188573352353</v>
      </c>
      <c r="I1020" s="24">
        <v>0</v>
      </c>
      <c r="J1020" s="24">
        <v>0</v>
      </c>
      <c r="K1020" s="24">
        <v>0</v>
      </c>
      <c r="L1020" s="14">
        <f>貼り付けシート!C1020</f>
        <v>1</v>
      </c>
      <c r="M1020" s="14">
        <f>貼り付けシート!D1020</f>
        <v>3.1</v>
      </c>
      <c r="N1020" s="18">
        <f>貼り付けシート!E1020</f>
        <v>76.418324661361538</v>
      </c>
      <c r="O1020" s="18">
        <f>貼り付けシート!F1020</f>
        <v>16.947188573352353</v>
      </c>
      <c r="P1020" s="19">
        <f t="shared" si="94"/>
        <v>16.947188573352353</v>
      </c>
      <c r="Q1020" s="19">
        <f t="shared" si="95"/>
        <v>0</v>
      </c>
    </row>
    <row r="1021" spans="1:17">
      <c r="A1021" s="38">
        <v>41682</v>
      </c>
      <c r="B1021" s="49" t="s">
        <v>156</v>
      </c>
      <c r="C1021" s="24">
        <f t="shared" si="90"/>
        <v>30.406921776000001</v>
      </c>
      <c r="D1021" s="24">
        <f t="shared" si="91"/>
        <v>1.6330494598724257</v>
      </c>
      <c r="E1021" s="18">
        <f>IF(G1021&gt;=0.3,(バックデータ一覧!$C$10*(バックデータ一覧!$C$12*計算過程!L1021+バックデータ一覧!$C$13*LN(計算過程!G1021)+バックデータ一覧!$C$14)^バックデータ一覧!$C$11+バックデータ一覧!$E$10*(計算過程!G1021/(バックデータ一覧!$E$12*計算過程!L1021+バックデータ一覧!$E$13*LN(計算過程!G1021)+バックデータ一覧!$E$14))^バックデータ一覧!$E$11)*計算過程!$W$11*10^-3,0)</f>
        <v>1.6330494598724257</v>
      </c>
      <c r="F1021" s="18">
        <f>IF(G1021&lt;0.3,(バックデータ一覧!$C$10*(バックデータ一覧!$C$12*計算過程!L1021+バックデータ一覧!$C$13*LN(0.3)+バックデータ一覧!$C$14)^バックデータ一覧!$C$11+バックデータ一覧!$E$10*(0.3/(バックデータ一覧!$E$12*計算過程!L1021+バックデータ一覧!$E$13*LN(0.3)+バックデータ一覧!$E$14))^バックデータ一覧!$E$11)*計算過程!$W$11*計算過程!G1021/0.3*10^-3,0)</f>
        <v>0</v>
      </c>
      <c r="G1021" s="18">
        <f t="shared" si="92"/>
        <v>0.47889504458495635</v>
      </c>
      <c r="H1021" s="18">
        <f t="shared" si="93"/>
        <v>14.561724159608801</v>
      </c>
      <c r="I1021" s="24">
        <v>0</v>
      </c>
      <c r="J1021" s="24">
        <v>0</v>
      </c>
      <c r="K1021" s="24">
        <v>0</v>
      </c>
      <c r="L1021" s="14">
        <f>貼り付けシート!C1021</f>
        <v>2.7</v>
      </c>
      <c r="M1021" s="14">
        <f>貼り付けシート!D1021</f>
        <v>3.3</v>
      </c>
      <c r="N1021" s="18">
        <f>貼り付けシート!E1021</f>
        <v>72.007608184030843</v>
      </c>
      <c r="O1021" s="18">
        <f>貼り付けシート!F1021</f>
        <v>14.561724159608801</v>
      </c>
      <c r="P1021" s="19">
        <f t="shared" si="94"/>
        <v>14.561724159608801</v>
      </c>
      <c r="Q1021" s="19">
        <f t="shared" si="95"/>
        <v>0</v>
      </c>
    </row>
    <row r="1022" spans="1:17">
      <c r="A1022" s="38">
        <v>41682</v>
      </c>
      <c r="B1022" s="49" t="s">
        <v>157</v>
      </c>
      <c r="C1022" s="24">
        <f t="shared" si="90"/>
        <v>30.406921776000001</v>
      </c>
      <c r="D1022" s="24">
        <f t="shared" si="91"/>
        <v>0.89137530273179522</v>
      </c>
      <c r="E1022" s="18">
        <f>IF(G1022&gt;=0.3,(バックデータ一覧!$C$10*(バックデータ一覧!$C$12*計算過程!L1022+バックデータ一覧!$C$13*LN(計算過程!G1022)+バックデータ一覧!$C$14)^バックデータ一覧!$C$11+バックデータ一覧!$E$10*(計算過程!G1022/(バックデータ一覧!$E$12*計算過程!L1022+バックデータ一覧!$E$13*LN(計算過程!G1022)+バックデータ一覧!$E$14))^バックデータ一覧!$E$11)*計算過程!$W$11*10^-3,0)</f>
        <v>0</v>
      </c>
      <c r="F1022" s="18">
        <f>IF(G1022&lt;0.3,(バックデータ一覧!$C$10*(バックデータ一覧!$C$12*計算過程!L1022+バックデータ一覧!$C$13*LN(0.3)+バックデータ一覧!$C$14)^バックデータ一覧!$C$11+バックデータ一覧!$E$10*(0.3/(バックデータ一覧!$E$12*計算過程!L1022+バックデータ一覧!$E$13*LN(0.3)+バックデータ一覧!$E$14))^バックデータ一覧!$E$11)*計算過程!$W$11*計算過程!G1022/0.3*10^-3,0)</f>
        <v>0.89137530273179522</v>
      </c>
      <c r="G1022" s="18">
        <f t="shared" si="92"/>
        <v>0.26460772089303353</v>
      </c>
      <c r="H1022" s="18">
        <f t="shared" si="93"/>
        <v>8.0459062705201116</v>
      </c>
      <c r="I1022" s="24">
        <v>0</v>
      </c>
      <c r="J1022" s="24">
        <v>0</v>
      </c>
      <c r="K1022" s="24">
        <v>0</v>
      </c>
      <c r="L1022" s="14">
        <f>貼り付けシート!C1022</f>
        <v>5.5</v>
      </c>
      <c r="M1022" s="14">
        <f>貼り付けシート!D1022</f>
        <v>3.5</v>
      </c>
      <c r="N1022" s="18">
        <f>貼り付けシート!E1022</f>
        <v>62.71251161347616</v>
      </c>
      <c r="O1022" s="18">
        <f>貼り付けシート!F1022</f>
        <v>8.0459062705201116</v>
      </c>
      <c r="P1022" s="19">
        <f t="shared" si="94"/>
        <v>8.0459062705201116</v>
      </c>
      <c r="Q1022" s="19">
        <f t="shared" si="95"/>
        <v>0</v>
      </c>
    </row>
    <row r="1023" spans="1:17">
      <c r="A1023" s="38">
        <v>41682</v>
      </c>
      <c r="B1023" s="49" t="s">
        <v>158</v>
      </c>
      <c r="C1023" s="24">
        <f t="shared" si="90"/>
        <v>30.406921776000001</v>
      </c>
      <c r="D1023" s="24">
        <f t="shared" si="91"/>
        <v>0.63155410880463347</v>
      </c>
      <c r="E1023" s="18">
        <f>IF(G1023&gt;=0.3,(バックデータ一覧!$C$10*(バックデータ一覧!$C$12*計算過程!L1023+バックデータ一覧!$C$13*LN(計算過程!G1023)+バックデータ一覧!$C$14)^バックデータ一覧!$C$11+バックデータ一覧!$E$10*(計算過程!G1023/(バックデータ一覧!$E$12*計算過程!L1023+バックデータ一覧!$E$13*LN(計算過程!G1023)+バックデータ一覧!$E$14))^バックデータ一覧!$E$11)*計算過程!$W$11*10^-3,0)</f>
        <v>0</v>
      </c>
      <c r="F1023" s="18">
        <f>IF(G1023&lt;0.3,(バックデータ一覧!$C$10*(バックデータ一覧!$C$12*計算過程!L1023+バックデータ一覧!$C$13*LN(0.3)+バックデータ一覧!$C$14)^バックデータ一覧!$C$11+バックデータ一覧!$E$10*(0.3/(バックデータ一覧!$E$12*計算過程!L1023+バックデータ一覧!$E$13*LN(0.3)+バックデータ一覧!$E$14))^バックデータ一覧!$E$11)*計算過程!$W$11*計算過程!G1023/0.3*10^-3,0)</f>
        <v>0.63155410880463347</v>
      </c>
      <c r="G1023" s="18">
        <f t="shared" si="92"/>
        <v>0.20891406947856131</v>
      </c>
      <c r="H1023" s="18">
        <f t="shared" si="93"/>
        <v>6.3524337685404433</v>
      </c>
      <c r="I1023" s="24">
        <v>0</v>
      </c>
      <c r="J1023" s="24">
        <v>0</v>
      </c>
      <c r="K1023" s="24">
        <v>0</v>
      </c>
      <c r="L1023" s="14">
        <f>貼り付けシート!C1023</f>
        <v>8.6</v>
      </c>
      <c r="M1023" s="14">
        <f>貼り付けシート!D1023</f>
        <v>3.9</v>
      </c>
      <c r="N1023" s="18">
        <f>貼り付けシート!E1023</f>
        <v>56.455580880780957</v>
      </c>
      <c r="O1023" s="18">
        <f>貼り付けシート!F1023</f>
        <v>6.3524337685404433</v>
      </c>
      <c r="P1023" s="19">
        <f t="shared" si="94"/>
        <v>6.3524337685404433</v>
      </c>
      <c r="Q1023" s="19">
        <f t="shared" si="95"/>
        <v>0</v>
      </c>
    </row>
    <row r="1024" spans="1:17">
      <c r="A1024" s="38">
        <v>41682</v>
      </c>
      <c r="B1024" s="49" t="s">
        <v>159</v>
      </c>
      <c r="C1024" s="24">
        <f t="shared" si="90"/>
        <v>30.406921776000001</v>
      </c>
      <c r="D1024" s="24">
        <f t="shared" si="91"/>
        <v>0.44963968659379161</v>
      </c>
      <c r="E1024" s="18">
        <f>IF(G1024&gt;=0.3,(バックデータ一覧!$C$10*(バックデータ一覧!$C$12*計算過程!L1024+バックデータ一覧!$C$13*LN(計算過程!G1024)+バックデータ一覧!$C$14)^バックデータ一覧!$C$11+バックデータ一覧!$E$10*(計算過程!G1024/(バックデータ一覧!$E$12*計算過程!L1024+バックデータ一覧!$E$13*LN(計算過程!G1024)+バックデータ一覧!$E$14))^バックデータ一覧!$E$11)*計算過程!$W$11*10^-3,0)</f>
        <v>0</v>
      </c>
      <c r="F1024" s="18">
        <f>IF(G1024&lt;0.3,(バックデータ一覧!$C$10*(バックデータ一覧!$C$12*計算過程!L1024+バックデータ一覧!$C$13*LN(0.3)+バックデータ一覧!$C$14)^バックデータ一覧!$C$11+バックデータ一覧!$E$10*(0.3/(バックデータ一覧!$E$12*計算過程!L1024+バックデータ一覧!$E$13*LN(0.3)+バックデータ一覧!$E$14))^バックデータ一覧!$E$11)*計算過程!$W$11*計算過程!G1024/0.3*10^-3,0)</f>
        <v>0.44963968659379161</v>
      </c>
      <c r="G1024" s="18">
        <f t="shared" si="92"/>
        <v>0.15478451018427877</v>
      </c>
      <c r="H1024" s="18">
        <f t="shared" si="93"/>
        <v>4.7065204933098403</v>
      </c>
      <c r="I1024" s="24">
        <v>0</v>
      </c>
      <c r="J1024" s="24">
        <v>0</v>
      </c>
      <c r="K1024" s="24">
        <v>0</v>
      </c>
      <c r="L1024" s="14">
        <f>貼り付けシート!C1024</f>
        <v>9.6999999999999993</v>
      </c>
      <c r="M1024" s="14">
        <f>貼り付けシート!D1024</f>
        <v>4.3</v>
      </c>
      <c r="N1024" s="18">
        <f>貼り付けシート!E1024</f>
        <v>57.757220749288699</v>
      </c>
      <c r="O1024" s="18">
        <f>貼り付けシート!F1024</f>
        <v>4.7065204933098403</v>
      </c>
      <c r="P1024" s="19">
        <f t="shared" si="94"/>
        <v>4.7065204933098403</v>
      </c>
      <c r="Q1024" s="19">
        <f t="shared" si="95"/>
        <v>0</v>
      </c>
    </row>
    <row r="1025" spans="1:17">
      <c r="A1025" s="38">
        <v>41682</v>
      </c>
      <c r="B1025" s="49" t="s">
        <v>160</v>
      </c>
      <c r="C1025" s="24">
        <f t="shared" si="90"/>
        <v>30.406921776000001</v>
      </c>
      <c r="D1025" s="24">
        <f t="shared" si="91"/>
        <v>0.434710964822487</v>
      </c>
      <c r="E1025" s="18">
        <f>IF(G1025&gt;=0.3,(バックデータ一覧!$C$10*(バックデータ一覧!$C$12*計算過程!L1025+バックデータ一覧!$C$13*LN(計算過程!G1025)+バックデータ一覧!$C$14)^バックデータ一覧!$C$11+バックデータ一覧!$E$10*(計算過程!G1025/(バックデータ一覧!$E$12*計算過程!L1025+バックデータ一覧!$E$13*LN(計算過程!G1025)+バックデータ一覧!$E$14))^バックデータ一覧!$E$11)*計算過程!$W$11*10^-3,0)</f>
        <v>0</v>
      </c>
      <c r="F1025" s="18">
        <f>IF(G1025&lt;0.3,(バックデータ一覧!$C$10*(バックデータ一覧!$C$12*計算過程!L1025+バックデータ一覧!$C$13*LN(0.3)+バックデータ一覧!$C$14)^バックデータ一覧!$C$11+バックデータ一覧!$E$10*(0.3/(バックデータ一覧!$E$12*計算過程!L1025+バックデータ一覧!$E$13*LN(0.3)+バックデータ一覧!$E$14))^バックデータ一覧!$E$11)*計算過程!$W$11*計算過程!G1025/0.3*10^-3,0)</f>
        <v>0.434710964822487</v>
      </c>
      <c r="G1025" s="18">
        <f t="shared" si="92"/>
        <v>0.15527295559453422</v>
      </c>
      <c r="H1025" s="18">
        <f t="shared" si="93"/>
        <v>4.7213726146913233</v>
      </c>
      <c r="I1025" s="24">
        <v>0</v>
      </c>
      <c r="J1025" s="24">
        <v>0</v>
      </c>
      <c r="K1025" s="24">
        <v>0</v>
      </c>
      <c r="L1025" s="14">
        <f>貼り付けシート!C1025</f>
        <v>10.7</v>
      </c>
      <c r="M1025" s="14">
        <f>貼り付けシート!D1025</f>
        <v>4.8</v>
      </c>
      <c r="N1025" s="18">
        <f>貼り付けシート!E1025</f>
        <v>60.253132534485232</v>
      </c>
      <c r="O1025" s="18">
        <f>貼り付けシート!F1025</f>
        <v>4.7213726146913233</v>
      </c>
      <c r="P1025" s="19">
        <f t="shared" si="94"/>
        <v>4.7213726146913233</v>
      </c>
      <c r="Q1025" s="19">
        <f t="shared" si="95"/>
        <v>0</v>
      </c>
    </row>
    <row r="1026" spans="1:17">
      <c r="A1026" s="38">
        <v>41682</v>
      </c>
      <c r="B1026" s="49" t="s">
        <v>161</v>
      </c>
      <c r="C1026" s="24">
        <f t="shared" si="90"/>
        <v>30.406921776000001</v>
      </c>
      <c r="D1026" s="24">
        <f t="shared" si="91"/>
        <v>0.37023323472996111</v>
      </c>
      <c r="E1026" s="18">
        <f>IF(G1026&gt;=0.3,(バックデータ一覧!$C$10*(バックデータ一覧!$C$12*計算過程!L1026+バックデータ一覧!$C$13*LN(計算過程!G1026)+バックデータ一覧!$C$14)^バックデータ一覧!$C$11+バックデータ一覧!$E$10*(計算過程!G1026/(バックデータ一覧!$E$12*計算過程!L1026+バックデータ一覧!$E$13*LN(計算過程!G1026)+バックデータ一覧!$E$14))^バックデータ一覧!$E$11)*計算過程!$W$11*10^-3,0)</f>
        <v>0</v>
      </c>
      <c r="F1026" s="18">
        <f>IF(G1026&lt;0.3,(バックデータ一覧!$C$10*(バックデータ一覧!$C$12*計算過程!L1026+バックデータ一覧!$C$13*LN(0.3)+バックデータ一覧!$C$14)^バックデータ一覧!$C$11+バックデータ一覧!$E$10*(0.3/(バックデータ一覧!$E$12*計算過程!L1026+バックデータ一覧!$E$13*LN(0.3)+バックデータ一覧!$E$14))^バックデータ一覧!$E$11)*計算過程!$W$11*計算過程!G1026/0.3*10^-3,0)</f>
        <v>0.37023323472996111</v>
      </c>
      <c r="G1026" s="18">
        <f t="shared" si="92"/>
        <v>0.13783143229233533</v>
      </c>
      <c r="H1026" s="18">
        <f t="shared" si="93"/>
        <v>4.1910295799870809</v>
      </c>
      <c r="I1026" s="24">
        <v>0</v>
      </c>
      <c r="J1026" s="24">
        <v>0</v>
      </c>
      <c r="K1026" s="24">
        <v>0</v>
      </c>
      <c r="L1026" s="14">
        <f>貼り付けシート!C1026</f>
        <v>11.8</v>
      </c>
      <c r="M1026" s="14">
        <f>貼り付けシート!D1026</f>
        <v>5.0999999999999996</v>
      </c>
      <c r="N1026" s="18">
        <f>貼り付けシート!E1026</f>
        <v>59.485112989148789</v>
      </c>
      <c r="O1026" s="18">
        <f>貼り付けシート!F1026</f>
        <v>4.1910295799870809</v>
      </c>
      <c r="P1026" s="19">
        <f t="shared" si="94"/>
        <v>4.1910295799870809</v>
      </c>
      <c r="Q1026" s="19">
        <f t="shared" si="95"/>
        <v>0</v>
      </c>
    </row>
    <row r="1027" spans="1:17">
      <c r="A1027" s="38">
        <v>41682</v>
      </c>
      <c r="B1027" s="49" t="s">
        <v>162</v>
      </c>
      <c r="C1027" s="24">
        <f t="shared" si="90"/>
        <v>30.406921776000001</v>
      </c>
      <c r="D1027" s="24">
        <f t="shared" si="91"/>
        <v>0.40814275418520191</v>
      </c>
      <c r="E1027" s="18">
        <f>IF(G1027&gt;=0.3,(バックデータ一覧!$C$10*(バックデータ一覧!$C$12*計算過程!L1027+バックデータ一覧!$C$13*LN(計算過程!G1027)+バックデータ一覧!$C$14)^バックデータ一覧!$C$11+バックデータ一覧!$E$10*(計算過程!G1027/(バックデータ一覧!$E$12*計算過程!L1027+バックデータ一覧!$E$13*LN(計算過程!G1027)+バックデータ一覧!$E$14))^バックデータ一覧!$E$11)*計算過程!$W$11*10^-3,0)</f>
        <v>0</v>
      </c>
      <c r="F1027" s="18">
        <f>IF(G1027&lt;0.3,(バックデータ一覧!$C$10*(バックデータ一覧!$C$12*計算過程!L1027+バックデータ一覧!$C$13*LN(0.3)+バックデータ一覧!$C$14)^バックデータ一覧!$C$11+バックデータ一覧!$E$10*(0.3/(バックデータ一覧!$E$12*計算過程!L1027+バックデータ一覧!$E$13*LN(0.3)+バックデータ一覧!$E$14))^バックデータ一覧!$E$11)*計算過程!$W$11*計算過程!G1027/0.3*10^-3,0)</f>
        <v>0.40814275418520191</v>
      </c>
      <c r="G1027" s="18">
        <f t="shared" si="92"/>
        <v>0.15252376251291838</v>
      </c>
      <c r="H1027" s="18">
        <f t="shared" si="93"/>
        <v>4.6377781157115106</v>
      </c>
      <c r="I1027" s="24">
        <v>0</v>
      </c>
      <c r="J1027" s="24">
        <v>0</v>
      </c>
      <c r="K1027" s="24">
        <v>0</v>
      </c>
      <c r="L1027" s="14">
        <f>貼り付けシート!C1027</f>
        <v>11.9</v>
      </c>
      <c r="M1027" s="14">
        <f>貼り付けシート!D1027</f>
        <v>5.4</v>
      </c>
      <c r="N1027" s="18">
        <f>貼り付けシート!E1027</f>
        <v>62.539833146140154</v>
      </c>
      <c r="O1027" s="18">
        <f>貼り付けシート!F1027</f>
        <v>4.6377781157115106</v>
      </c>
      <c r="P1027" s="19">
        <f t="shared" si="94"/>
        <v>4.6377781157115106</v>
      </c>
      <c r="Q1027" s="19">
        <f t="shared" si="95"/>
        <v>0</v>
      </c>
    </row>
    <row r="1028" spans="1:17">
      <c r="A1028" s="38">
        <v>41682</v>
      </c>
      <c r="B1028" s="49" t="s">
        <v>163</v>
      </c>
      <c r="C1028" s="24">
        <f t="shared" si="90"/>
        <v>30.406921776000001</v>
      </c>
      <c r="D1028" s="24">
        <f t="shared" si="91"/>
        <v>0.39527742651069236</v>
      </c>
      <c r="E1028" s="18">
        <f>IF(G1028&gt;=0.3,(バックデータ一覧!$C$10*(バックデータ一覧!$C$12*計算過程!L1028+バックデータ一覧!$C$13*LN(計算過程!G1028)+バックデータ一覧!$C$14)^バックデータ一覧!$C$11+バックデータ一覧!$E$10*(計算過程!G1028/(バックデータ一覧!$E$12*計算過程!L1028+バックデータ一覧!$E$13*LN(計算過程!G1028)+バックデータ一覧!$E$14))^バックデータ一覧!$E$11)*計算過程!$W$11*10^-3,0)</f>
        <v>0</v>
      </c>
      <c r="F1028" s="18">
        <f>IF(G1028&lt;0.3,(バックデータ一覧!$C$10*(バックデータ一覧!$C$12*計算過程!L1028+バックデータ一覧!$C$13*LN(0.3)+バックデータ一覧!$C$14)^バックデータ一覧!$C$11+バックデータ一覧!$E$10*(0.3/(バックデータ一覧!$E$12*計算過程!L1028+バックデータ一覧!$E$13*LN(0.3)+バックデータ一覧!$E$14))^バックデータ一覧!$E$11)*計算過程!$W$11*計算過程!G1028/0.3*10^-3,0)</f>
        <v>0.39527742651069236</v>
      </c>
      <c r="G1028" s="18">
        <f t="shared" si="92"/>
        <v>0.15056937324797759</v>
      </c>
      <c r="H1028" s="18">
        <f t="shared" si="93"/>
        <v>4.5783511542126014</v>
      </c>
      <c r="I1028" s="24">
        <v>0</v>
      </c>
      <c r="J1028" s="24">
        <v>0</v>
      </c>
      <c r="K1028" s="24">
        <v>0</v>
      </c>
      <c r="L1028" s="14">
        <f>貼り付けシート!C1028</f>
        <v>12.4</v>
      </c>
      <c r="M1028" s="14">
        <f>貼り付けシート!D1028</f>
        <v>5.8</v>
      </c>
      <c r="N1028" s="18">
        <f>貼り付けシート!E1028</f>
        <v>64.954755821919818</v>
      </c>
      <c r="O1028" s="18">
        <f>貼り付けシート!F1028</f>
        <v>4.5783511542126014</v>
      </c>
      <c r="P1028" s="19">
        <f t="shared" si="94"/>
        <v>4.5783511542126014</v>
      </c>
      <c r="Q1028" s="19">
        <f t="shared" si="95"/>
        <v>0</v>
      </c>
    </row>
    <row r="1029" spans="1:17">
      <c r="A1029" s="38">
        <v>41682</v>
      </c>
      <c r="B1029" s="49" t="s">
        <v>164</v>
      </c>
      <c r="C1029" s="24">
        <f t="shared" si="90"/>
        <v>30.406921776000001</v>
      </c>
      <c r="D1029" s="24">
        <f t="shared" si="91"/>
        <v>0.2861097849612721</v>
      </c>
      <c r="E1029" s="18">
        <f>IF(G1029&gt;=0.3,(バックデータ一覧!$C$10*(バックデータ一覧!$C$12*計算過程!L1029+バックデータ一覧!$C$13*LN(計算過程!G1029)+バックデータ一覧!$C$14)^バックデータ一覧!$C$11+バックデータ一覧!$E$10*(計算過程!G1029/(バックデータ一覧!$E$12*計算過程!L1029+バックデータ一覧!$E$13*LN(計算過程!G1029)+バックデータ一覧!$E$14))^バックデータ一覧!$E$11)*計算過程!$W$11*10^-3,0)</f>
        <v>0</v>
      </c>
      <c r="F1029" s="18">
        <f>IF(G1029&lt;0.3,(バックデータ一覧!$C$10*(バックデータ一覧!$C$12*計算過程!L1029+バックデータ一覧!$C$13*LN(0.3)+バックデータ一覧!$C$14)^バックデータ一覧!$C$11+バックデータ一覧!$E$10*(0.3/(バックデータ一覧!$E$12*計算過程!L1029+バックデータ一覧!$E$13*LN(0.3)+バックデータ一覧!$E$14))^バックデータ一覧!$E$11)*計算過程!$W$11*計算過程!G1029/0.3*10^-3,0)</f>
        <v>0.2861097849612721</v>
      </c>
      <c r="G1029" s="18">
        <f t="shared" si="92"/>
        <v>0.11025300085190479</v>
      </c>
      <c r="H1029" s="18">
        <f t="shared" si="93"/>
        <v>3.3524543724731304</v>
      </c>
      <c r="I1029" s="24">
        <v>0</v>
      </c>
      <c r="J1029" s="24">
        <v>0</v>
      </c>
      <c r="K1029" s="24">
        <v>0</v>
      </c>
      <c r="L1029" s="14">
        <f>貼り付けシート!C1029</f>
        <v>12.7</v>
      </c>
      <c r="M1029" s="14">
        <f>貼り付けシート!D1029</f>
        <v>6.1</v>
      </c>
      <c r="N1029" s="18">
        <f>貼り付けシート!E1029</f>
        <v>66.949989736886238</v>
      </c>
      <c r="O1029" s="18">
        <f>貼り付けシート!F1029</f>
        <v>3.3524543724731304</v>
      </c>
      <c r="P1029" s="19">
        <f t="shared" si="94"/>
        <v>3.3524543724731304</v>
      </c>
      <c r="Q1029" s="19">
        <f t="shared" si="95"/>
        <v>0</v>
      </c>
    </row>
    <row r="1030" spans="1:17">
      <c r="A1030" s="38">
        <v>41682</v>
      </c>
      <c r="B1030" s="49" t="s">
        <v>165</v>
      </c>
      <c r="C1030" s="24">
        <f t="shared" si="90"/>
        <v>30.406921776000001</v>
      </c>
      <c r="D1030" s="24">
        <f t="shared" si="91"/>
        <v>0.46715661144307474</v>
      </c>
      <c r="E1030" s="18">
        <f>IF(G1030&gt;=0.3,(バックデータ一覧!$C$10*(バックデータ一覧!$C$12*計算過程!L1030+バックデータ一覧!$C$13*LN(計算過程!G1030)+バックデータ一覧!$C$14)^バックデータ一覧!$C$11+バックデータ一覧!$E$10*(計算過程!G1030/(バックデータ一覧!$E$12*計算過程!L1030+バックデータ一覧!$E$13*LN(計算過程!G1030)+バックデータ一覧!$E$14))^バックデータ一覧!$E$11)*計算過程!$W$11*10^-3,0)</f>
        <v>0</v>
      </c>
      <c r="F1030" s="18">
        <f>IF(G1030&lt;0.3,(バックデータ一覧!$C$10*(バックデータ一覧!$C$12*計算過程!L1030+バックデータ一覧!$C$13*LN(0.3)+バックデータ一覧!$C$14)^バックデータ一覧!$C$11+バックデータ一覧!$E$10*(0.3/(バックデータ一覧!$E$12*計算過程!L1030+バックデータ一覧!$E$13*LN(0.3)+バックデータ一覧!$E$14))^バックデータ一覧!$E$11)*計算過程!$W$11*計算過程!G1030/0.3*10^-3,0)</f>
        <v>0.46715661144307474</v>
      </c>
      <c r="G1030" s="18">
        <f t="shared" si="92"/>
        <v>0.17726747440466409</v>
      </c>
      <c r="H1030" s="18">
        <f t="shared" si="93"/>
        <v>5.3901582276517033</v>
      </c>
      <c r="I1030" s="24">
        <v>0</v>
      </c>
      <c r="J1030" s="24">
        <v>0</v>
      </c>
      <c r="K1030" s="24">
        <v>0</v>
      </c>
      <c r="L1030" s="14">
        <f>貼り付けシート!C1030</f>
        <v>12.3</v>
      </c>
      <c r="M1030" s="14">
        <f>貼り付けシート!D1030</f>
        <v>6.4</v>
      </c>
      <c r="N1030" s="18">
        <f>貼り付けシート!E1030</f>
        <v>72.078241605388342</v>
      </c>
      <c r="O1030" s="18">
        <f>貼り付けシート!F1030</f>
        <v>5.3901582276517033</v>
      </c>
      <c r="P1030" s="19">
        <f t="shared" si="94"/>
        <v>5.3901582276517033</v>
      </c>
      <c r="Q1030" s="19">
        <f t="shared" si="95"/>
        <v>0</v>
      </c>
    </row>
    <row r="1031" spans="1:17">
      <c r="A1031" s="38">
        <v>41682</v>
      </c>
      <c r="B1031" s="49" t="s">
        <v>166</v>
      </c>
      <c r="C1031" s="24">
        <f t="shared" ref="C1031:C1094" si="96">$W$6*IF(AND(L1031&lt;5,N1031&gt;=80),$W$4,$W$5)*3600*10^-6</f>
        <v>30.406921776000001</v>
      </c>
      <c r="D1031" s="24">
        <f t="shared" ref="D1031:D1094" si="97">IF(G1031&gt;=0.3,E1031,F1031)</f>
        <v>0.62164386485258671</v>
      </c>
      <c r="E1031" s="18">
        <f>IF(G1031&gt;=0.3,(バックデータ一覧!$C$10*(バックデータ一覧!$C$12*計算過程!L1031+バックデータ一覧!$C$13*LN(計算過程!G1031)+バックデータ一覧!$C$14)^バックデータ一覧!$C$11+バックデータ一覧!$E$10*(計算過程!G1031/(バックデータ一覧!$E$12*計算過程!L1031+バックデータ一覧!$E$13*LN(計算過程!G1031)+バックデータ一覧!$E$14))^バックデータ一覧!$E$11)*計算過程!$W$11*10^-3,0)</f>
        <v>0</v>
      </c>
      <c r="F1031" s="18">
        <f>IF(G1031&lt;0.3,(バックデータ一覧!$C$10*(バックデータ一覧!$C$12*計算過程!L1031+バックデータ一覧!$C$13*LN(0.3)+バックデータ一覧!$C$14)^バックデータ一覧!$C$11+バックデータ一覧!$E$10*(0.3/(バックデータ一覧!$E$12*計算過程!L1031+バックデータ一覧!$E$13*LN(0.3)+バックデータ一覧!$E$14))^バックデータ一覧!$E$11)*計算過程!$W$11*計算過程!G1031/0.3*10^-3,0)</f>
        <v>0.62164386485258671</v>
      </c>
      <c r="G1031" s="18">
        <f t="shared" ref="G1031:G1094" si="98">H1031/($W$6*3600*10^-6)</f>
        <v>0.22708979949647565</v>
      </c>
      <c r="H1031" s="18">
        <f t="shared" ref="H1031:H1094" si="99">IF(AND(L1031&lt;5,N1031&gt;=80),P1031/$W$4,P1031/$W$5)</f>
        <v>6.9051017694168593</v>
      </c>
      <c r="I1031" s="24">
        <v>0</v>
      </c>
      <c r="J1031" s="24">
        <v>0</v>
      </c>
      <c r="K1031" s="24">
        <v>0</v>
      </c>
      <c r="L1031" s="14">
        <f>貼り付けシート!C1031</f>
        <v>11.3</v>
      </c>
      <c r="M1031" s="14">
        <f>貼り付けシート!D1031</f>
        <v>6.7</v>
      </c>
      <c r="N1031" s="18">
        <f>貼り付けシート!E1031</f>
        <v>80.570790088281854</v>
      </c>
      <c r="O1031" s="18">
        <f>貼り付けシート!F1031</f>
        <v>6.9051017694168593</v>
      </c>
      <c r="P1031" s="19">
        <f t="shared" ref="P1031:P1094" si="100">IF(O1031&gt;C1031,C1031,O1031)</f>
        <v>6.9051017694168593</v>
      </c>
      <c r="Q1031" s="19">
        <f t="shared" ref="Q1031:Q1094" si="101">IF(O1031&gt;C1031,O1031-C1031,0)</f>
        <v>0</v>
      </c>
    </row>
    <row r="1032" spans="1:17">
      <c r="A1032" s="38">
        <v>41682</v>
      </c>
      <c r="B1032" s="49" t="s">
        <v>167</v>
      </c>
      <c r="C1032" s="24">
        <f t="shared" si="96"/>
        <v>30.406921776000001</v>
      </c>
      <c r="D1032" s="24">
        <f t="shared" si="97"/>
        <v>0.58681186882569625</v>
      </c>
      <c r="E1032" s="18">
        <f>IF(G1032&gt;=0.3,(バックデータ一覧!$C$10*(バックデータ一覧!$C$12*計算過程!L1032+バックデータ一覧!$C$13*LN(計算過程!G1032)+バックデータ一覧!$C$14)^バックデータ一覧!$C$11+バックデータ一覧!$E$10*(計算過程!G1032/(バックデータ一覧!$E$12*計算過程!L1032+バックデータ一覧!$E$13*LN(計算過程!G1032)+バックデータ一覧!$E$14))^バックデータ一覧!$E$11)*計算過程!$W$11*10^-3,0)</f>
        <v>0</v>
      </c>
      <c r="F1032" s="18">
        <f>IF(G1032&lt;0.3,(バックデータ一覧!$C$10*(バックデータ一覧!$C$12*計算過程!L1032+バックデータ一覧!$C$13*LN(0.3)+バックデータ一覧!$C$14)^バックデータ一覧!$C$11+バックデータ一覧!$E$10*(0.3/(バックデータ一覧!$E$12*計算過程!L1032+バックデータ一覧!$E$13*LN(0.3)+バックデータ一覧!$E$14))^バックデータ一覧!$E$11)*計算過程!$W$11*計算過程!G1032/0.3*10^-3,0)</f>
        <v>0.58681186882569625</v>
      </c>
      <c r="G1032" s="18">
        <f t="shared" si="98"/>
        <v>0.20882271301250269</v>
      </c>
      <c r="H1032" s="18">
        <f t="shared" si="99"/>
        <v>6.3496558996232668</v>
      </c>
      <c r="I1032" s="24">
        <v>0</v>
      </c>
      <c r="J1032" s="24">
        <v>0</v>
      </c>
      <c r="K1032" s="24">
        <v>0</v>
      </c>
      <c r="L1032" s="14">
        <f>貼り付けシート!C1032</f>
        <v>10.6</v>
      </c>
      <c r="M1032" s="14">
        <f>貼り付けシート!D1032</f>
        <v>7</v>
      </c>
      <c r="N1032" s="18">
        <f>貼り付けシート!E1032</f>
        <v>88.147432064079865</v>
      </c>
      <c r="O1032" s="18">
        <f>貼り付けシート!F1032</f>
        <v>6.3496558996232668</v>
      </c>
      <c r="P1032" s="19">
        <f t="shared" si="100"/>
        <v>6.3496558996232668</v>
      </c>
      <c r="Q1032" s="19">
        <f t="shared" si="101"/>
        <v>0</v>
      </c>
    </row>
    <row r="1033" spans="1:17">
      <c r="A1033" s="38">
        <v>41682</v>
      </c>
      <c r="B1033" s="49" t="s">
        <v>168</v>
      </c>
      <c r="C1033" s="24">
        <f t="shared" si="96"/>
        <v>30.406921776000001</v>
      </c>
      <c r="D1033" s="24">
        <f t="shared" si="97"/>
        <v>0.57093783414839916</v>
      </c>
      <c r="E1033" s="18">
        <f>IF(G1033&gt;=0.3,(バックデータ一覧!$C$10*(バックデータ一覧!$C$12*計算過程!L1033+バックデータ一覧!$C$13*LN(計算過程!G1033)+バックデータ一覧!$C$14)^バックデータ一覧!$C$11+バックデータ一覧!$E$10*(計算過程!G1033/(バックデータ一覧!$E$12*計算過程!L1033+バックデータ一覧!$E$13*LN(計算過程!G1033)+バックデータ一覧!$E$14))^バックデータ一覧!$E$11)*計算過程!$W$11*10^-3,0)</f>
        <v>0</v>
      </c>
      <c r="F1033" s="18">
        <f>IF(G1033&lt;0.3,(バックデータ一覧!$C$10*(バックデータ一覧!$C$12*計算過程!L1033+バックデータ一覧!$C$13*LN(0.3)+バックデータ一覧!$C$14)^バックデータ一覧!$C$11+バックデータ一覧!$E$10*(0.3/(バックデータ一覧!$E$12*計算過程!L1033+バックデータ一覧!$E$13*LN(0.3)+バックデータ一覧!$E$14))^バックデータ一覧!$E$11)*計算過程!$W$11*計算過程!G1033/0.3*10^-3,0)</f>
        <v>0.57093783414839916</v>
      </c>
      <c r="G1033" s="18">
        <f t="shared" si="98"/>
        <v>0.200926014895599</v>
      </c>
      <c r="H1033" s="18">
        <f t="shared" si="99"/>
        <v>6.1095416176938899</v>
      </c>
      <c r="I1033" s="24">
        <v>0</v>
      </c>
      <c r="J1033" s="24">
        <v>0</v>
      </c>
      <c r="K1033" s="24">
        <v>0</v>
      </c>
      <c r="L1033" s="14">
        <f>貼り付けシート!C1033</f>
        <v>10.3</v>
      </c>
      <c r="M1033" s="14">
        <f>貼り付けシート!D1033</f>
        <v>7.3</v>
      </c>
      <c r="N1033" s="18">
        <f>貼り付けシート!E1033</f>
        <v>93.740204865447765</v>
      </c>
      <c r="O1033" s="18">
        <f>貼り付けシート!F1033</f>
        <v>6.1095416176938899</v>
      </c>
      <c r="P1033" s="19">
        <f t="shared" si="100"/>
        <v>6.1095416176938899</v>
      </c>
      <c r="Q1033" s="19">
        <f t="shared" si="101"/>
        <v>0</v>
      </c>
    </row>
    <row r="1034" spans="1:17">
      <c r="A1034" s="38">
        <v>41682</v>
      </c>
      <c r="B1034" s="49" t="s">
        <v>169</v>
      </c>
      <c r="C1034" s="24">
        <f t="shared" si="96"/>
        <v>30.406921776000001</v>
      </c>
      <c r="D1034" s="24">
        <f t="shared" si="97"/>
        <v>0.62322522772483302</v>
      </c>
      <c r="E1034" s="18">
        <f>IF(G1034&gt;=0.3,(バックデータ一覧!$C$10*(バックデータ一覧!$C$12*計算過程!L1034+バックデータ一覧!$C$13*LN(計算過程!G1034)+バックデータ一覧!$C$14)^バックデータ一覧!$C$11+バックデータ一覧!$E$10*(計算過程!G1034/(バックデータ一覧!$E$12*計算過程!L1034+バックデータ一覧!$E$13*LN(計算過程!G1034)+バックデータ一覧!$E$14))^バックデータ一覧!$E$11)*計算過程!$W$11*10^-3,0)</f>
        <v>0</v>
      </c>
      <c r="F1034" s="18">
        <f>IF(G1034&lt;0.3,(バックデータ一覧!$C$10*(バックデータ一覧!$C$12*計算過程!L1034+バックデータ一覧!$C$13*LN(0.3)+バックデータ一覧!$C$14)^バックデータ一覧!$C$11+バックデータ一覧!$E$10*(0.3/(バックデータ一覧!$E$12*計算過程!L1034+バックデータ一覧!$E$13*LN(0.3)+バックデータ一覧!$E$14))^バックデータ一覧!$E$11)*計算過程!$W$11*計算過程!G1034/0.3*10^-3,0)</f>
        <v>0.62322522772483302</v>
      </c>
      <c r="G1034" s="18">
        <f t="shared" si="98"/>
        <v>0.217713810275279</v>
      </c>
      <c r="H1034" s="18">
        <f t="shared" si="99"/>
        <v>6.6200067985953135</v>
      </c>
      <c r="I1034" s="24">
        <v>0</v>
      </c>
      <c r="J1034" s="24">
        <v>0</v>
      </c>
      <c r="K1034" s="24">
        <v>0</v>
      </c>
      <c r="L1034" s="14">
        <f>貼り付けシート!C1034</f>
        <v>10.1</v>
      </c>
      <c r="M1034" s="14">
        <f>貼り付けシート!D1034</f>
        <v>7.6</v>
      </c>
      <c r="N1034" s="18">
        <f>貼り付けシート!E1034</f>
        <v>98.859906377183222</v>
      </c>
      <c r="O1034" s="18">
        <f>貼り付けシート!F1034</f>
        <v>6.6200067985953135</v>
      </c>
      <c r="P1034" s="19">
        <f t="shared" si="100"/>
        <v>6.6200067985953135</v>
      </c>
      <c r="Q1034" s="19">
        <f t="shared" si="101"/>
        <v>0</v>
      </c>
    </row>
    <row r="1035" spans="1:17">
      <c r="A1035" s="38">
        <v>41682</v>
      </c>
      <c r="B1035" s="49" t="s">
        <v>170</v>
      </c>
      <c r="C1035" s="24">
        <f t="shared" si="96"/>
        <v>30.406921776000001</v>
      </c>
      <c r="D1035" s="24">
        <f t="shared" si="97"/>
        <v>0.60405706094646217</v>
      </c>
      <c r="E1035" s="18">
        <f>IF(G1035&gt;=0.3,(バックデータ一覧!$C$10*(バックデータ一覧!$C$12*計算過程!L1035+バックデータ一覧!$C$13*LN(計算過程!G1035)+バックデータ一覧!$C$14)^バックデータ一覧!$C$11+バックデータ一覧!$E$10*(計算過程!G1035/(バックデータ一覧!$E$12*計算過程!L1035+バックデータ一覧!$E$13*LN(計算過程!G1035)+バックデータ一覧!$E$14))^バックデータ一覧!$E$11)*計算過程!$W$11*10^-3,0)</f>
        <v>0</v>
      </c>
      <c r="F1035" s="18">
        <f>IF(G1035&lt;0.3,(バックデータ一覧!$C$10*(バックデータ一覧!$C$12*計算過程!L1035+バックデータ一覧!$C$13*LN(0.3)+バックデータ一覧!$C$14)^バックデータ一覧!$C$11+バックデータ一覧!$E$10*(0.3/(バックデータ一覧!$E$12*計算過程!L1035+バックデータ一覧!$E$13*LN(0.3)+バックデータ一覧!$E$14))^バックデータ一覧!$E$11)*計算過程!$W$11*計算過程!G1035/0.3*10^-3,0)</f>
        <v>0.60405706094646217</v>
      </c>
      <c r="G1035" s="18">
        <f t="shared" si="98"/>
        <v>0.21336976600243951</v>
      </c>
      <c r="H1035" s="18">
        <f t="shared" si="99"/>
        <v>6.4879177841996025</v>
      </c>
      <c r="I1035" s="24">
        <v>0</v>
      </c>
      <c r="J1035" s="24">
        <v>0</v>
      </c>
      <c r="K1035" s="24">
        <v>0</v>
      </c>
      <c r="L1035" s="14">
        <f>貼り付けシート!C1035</f>
        <v>10.4</v>
      </c>
      <c r="M1035" s="14">
        <f>貼り付けシート!D1035</f>
        <v>7.7</v>
      </c>
      <c r="N1035" s="18">
        <f>貼り付けシート!E1035</f>
        <v>98.15580610214667</v>
      </c>
      <c r="O1035" s="18">
        <f>貼り付けシート!F1035</f>
        <v>6.4879177841996025</v>
      </c>
      <c r="P1035" s="19">
        <f t="shared" si="100"/>
        <v>6.4879177841996025</v>
      </c>
      <c r="Q1035" s="19">
        <f t="shared" si="101"/>
        <v>0</v>
      </c>
    </row>
    <row r="1036" spans="1:17">
      <c r="A1036" s="38">
        <v>41682</v>
      </c>
      <c r="B1036" s="49" t="s">
        <v>171</v>
      </c>
      <c r="C1036" s="24">
        <f t="shared" si="96"/>
        <v>30.406921776000001</v>
      </c>
      <c r="D1036" s="24">
        <f t="shared" si="97"/>
        <v>0.79409138841573668</v>
      </c>
      <c r="E1036" s="18">
        <f>IF(G1036&gt;=0.3,(バックデータ一覧!$C$10*(バックデータ一覧!$C$12*計算過程!L1036+バックデータ一覧!$C$13*LN(計算過程!G1036)+バックデータ一覧!$C$14)^バックデータ一覧!$C$11+バックデータ一覧!$E$10*(計算過程!G1036/(バックデータ一覧!$E$12*計算過程!L1036+バックデータ一覧!$E$13*LN(計算過程!G1036)+バックデータ一覧!$E$14))^バックデータ一覧!$E$11)*計算過程!$W$11*10^-3,0)</f>
        <v>0</v>
      </c>
      <c r="F1036" s="18">
        <f>IF(G1036&lt;0.3,(バックデータ一覧!$C$10*(バックデータ一覧!$C$12*計算過程!L1036+バックデータ一覧!$C$13*LN(0.3)+バックデータ一覧!$C$14)^バックデータ一覧!$C$11+バックデータ一覧!$E$10*(0.3/(バックデータ一覧!$E$12*計算過程!L1036+バックデータ一覧!$E$13*LN(0.3)+バックデータ一覧!$E$14))^バックデータ一覧!$E$11)*計算過程!$W$11*計算過程!G1036/0.3*10^-3,0)</f>
        <v>0.79409138841573668</v>
      </c>
      <c r="G1036" s="18">
        <f t="shared" si="98"/>
        <v>0.28363884711725251</v>
      </c>
      <c r="H1036" s="18">
        <f t="shared" si="99"/>
        <v>8.6245842369291204</v>
      </c>
      <c r="I1036" s="24">
        <v>0</v>
      </c>
      <c r="J1036" s="24">
        <v>0</v>
      </c>
      <c r="K1036" s="24">
        <v>0</v>
      </c>
      <c r="L1036" s="14">
        <f>貼り付けシート!C1036</f>
        <v>10.7</v>
      </c>
      <c r="M1036" s="14">
        <f>貼り付けシート!D1036</f>
        <v>7.9</v>
      </c>
      <c r="N1036" s="18">
        <f>貼り付けシート!E1036</f>
        <v>98.678573792685768</v>
      </c>
      <c r="O1036" s="18">
        <f>貼り付けシート!F1036</f>
        <v>8.6245842369291204</v>
      </c>
      <c r="P1036" s="19">
        <f t="shared" si="100"/>
        <v>8.6245842369291204</v>
      </c>
      <c r="Q1036" s="19">
        <f t="shared" si="101"/>
        <v>0</v>
      </c>
    </row>
    <row r="1037" spans="1:17">
      <c r="A1037" s="38">
        <v>41682</v>
      </c>
      <c r="B1037" s="49" t="s">
        <v>172</v>
      </c>
      <c r="C1037" s="24">
        <f t="shared" si="96"/>
        <v>30.406921776000001</v>
      </c>
      <c r="D1037" s="24">
        <f t="shared" si="97"/>
        <v>0.68376873670433325</v>
      </c>
      <c r="E1037" s="18">
        <f>IF(G1037&gt;=0.3,(バックデータ一覧!$C$10*(バックデータ一覧!$C$12*計算過程!L1037+バックデータ一覧!$C$13*LN(計算過程!G1037)+バックデータ一覧!$C$14)^バックデータ一覧!$C$11+バックデータ一覧!$E$10*(計算過程!G1037/(バックデータ一覧!$E$12*計算過程!L1037+バックデータ一覧!$E$13*LN(計算過程!G1037)+バックデータ一覧!$E$14))^バックデータ一覧!$E$11)*計算過程!$W$11*10^-3,0)</f>
        <v>0</v>
      </c>
      <c r="F1037" s="18">
        <f>IF(G1037&lt;0.3,(バックデータ一覧!$C$10*(バックデータ一覧!$C$12*計算過程!L1037+バックデータ一覧!$C$13*LN(0.3)+バックデータ一覧!$C$14)^バックデータ一覧!$C$11+バックデータ一覧!$E$10*(0.3/(バックデータ一覧!$E$12*計算過程!L1037+バックデータ一覧!$E$13*LN(0.3)+バックデータ一覧!$E$14))^バックデータ一覧!$E$11)*計算過程!$W$11*計算過程!G1037/0.3*10^-3,0)</f>
        <v>0.68376873670433325</v>
      </c>
      <c r="G1037" s="18">
        <f t="shared" si="98"/>
        <v>0.24884615565383286</v>
      </c>
      <c r="H1037" s="18">
        <f t="shared" si="99"/>
        <v>7.5666455892244162</v>
      </c>
      <c r="I1037" s="24">
        <v>0</v>
      </c>
      <c r="J1037" s="24">
        <v>0</v>
      </c>
      <c r="K1037" s="24">
        <v>0</v>
      </c>
      <c r="L1037" s="14">
        <f>貼り付けシート!C1037</f>
        <v>11.2</v>
      </c>
      <c r="M1037" s="14">
        <f>貼り付けシート!D1037</f>
        <v>8</v>
      </c>
      <c r="N1037" s="18">
        <f>貼り付けシート!E1037</f>
        <v>96.644432058998262</v>
      </c>
      <c r="O1037" s="18">
        <f>貼り付けシート!F1037</f>
        <v>7.5666455892244162</v>
      </c>
      <c r="P1037" s="19">
        <f t="shared" si="100"/>
        <v>7.5666455892244162</v>
      </c>
      <c r="Q1037" s="19">
        <f t="shared" si="101"/>
        <v>0</v>
      </c>
    </row>
    <row r="1038" spans="1:17">
      <c r="A1038" s="38">
        <v>41683</v>
      </c>
      <c r="B1038" s="49" t="s">
        <v>149</v>
      </c>
      <c r="C1038" s="24">
        <f t="shared" si="96"/>
        <v>30.406921776000001</v>
      </c>
      <c r="D1038" s="24">
        <f t="shared" si="97"/>
        <v>0.70203470872683549</v>
      </c>
      <c r="E1038" s="18">
        <f>IF(G1038&gt;=0.3,(バックデータ一覧!$C$10*(バックデータ一覧!$C$12*計算過程!L1038+バックデータ一覧!$C$13*LN(計算過程!G1038)+バックデータ一覧!$C$14)^バックデータ一覧!$C$11+バックデータ一覧!$E$10*(計算過程!G1038/(バックデータ一覧!$E$12*計算過程!L1038+バックデータ一覧!$E$13*LN(計算過程!G1038)+バックデータ一覧!$E$14))^バックデータ一覧!$E$11)*計算過程!$W$11*10^-3,0)</f>
        <v>0</v>
      </c>
      <c r="F1038" s="18">
        <f>IF(G1038&lt;0.3,(バックデータ一覧!$C$10*(バックデータ一覧!$C$12*計算過程!L1038+バックデータ一覧!$C$13*LN(0.3)+バックデータ一覧!$C$14)^バックデータ一覧!$C$11+バックデータ一覧!$E$10*(0.3/(バックデータ一覧!$E$12*計算過程!L1038+バックデータ一覧!$E$13*LN(0.3)+バックデータ一覧!$E$14))^バックデータ一覧!$E$11)*計算過程!$W$11*計算過程!G1038/0.3*10^-3,0)</f>
        <v>0.70203470872683549</v>
      </c>
      <c r="G1038" s="18">
        <f t="shared" si="98"/>
        <v>0.25358335155182088</v>
      </c>
      <c r="H1038" s="18">
        <f t="shared" si="99"/>
        <v>7.7106891343321253</v>
      </c>
      <c r="I1038" s="24">
        <v>0</v>
      </c>
      <c r="J1038" s="24">
        <v>0</v>
      </c>
      <c r="K1038" s="24">
        <v>0</v>
      </c>
      <c r="L1038" s="14">
        <f>貼り付けシート!C1038</f>
        <v>11</v>
      </c>
      <c r="M1038" s="14">
        <f>貼り付けシート!D1038</f>
        <v>8.1</v>
      </c>
      <c r="N1038" s="18">
        <f>貼り付けシート!E1038</f>
        <v>99.14528124595266</v>
      </c>
      <c r="O1038" s="18">
        <f>貼り付けシート!F1038</f>
        <v>7.7106891343321253</v>
      </c>
      <c r="P1038" s="19">
        <f t="shared" si="100"/>
        <v>7.7106891343321253</v>
      </c>
      <c r="Q1038" s="19">
        <f t="shared" si="101"/>
        <v>0</v>
      </c>
    </row>
    <row r="1039" spans="1:17">
      <c r="A1039" s="38">
        <v>41683</v>
      </c>
      <c r="B1039" s="49" t="s">
        <v>150</v>
      </c>
      <c r="C1039" s="24">
        <f t="shared" si="96"/>
        <v>30.406921776000001</v>
      </c>
      <c r="D1039" s="24">
        <f t="shared" si="97"/>
        <v>0.60604024966026748</v>
      </c>
      <c r="E1039" s="18">
        <f>IF(G1039&gt;=0.3,(バックデータ一覧!$C$10*(バックデータ一覧!$C$12*計算過程!L1039+バックデータ一覧!$C$13*LN(計算過程!G1039)+バックデータ一覧!$C$14)^バックデータ一覧!$C$11+バックデータ一覧!$E$10*(計算過程!G1039/(バックデータ一覧!$E$12*計算過程!L1039+バックデータ一覧!$E$13*LN(計算過程!G1039)+バックデータ一覧!$E$14))^バックデータ一覧!$E$11)*計算過程!$W$11*10^-3,0)</f>
        <v>0</v>
      </c>
      <c r="F1039" s="18">
        <f>IF(G1039&lt;0.3,(バックデータ一覧!$C$10*(バックデータ一覧!$C$12*計算過程!L1039+バックデータ一覧!$C$13*LN(0.3)+バックデータ一覧!$C$14)^バックデータ一覧!$C$11+バックデータ一覧!$E$10*(0.3/(バックデータ一覧!$E$12*計算過程!L1039+バックデータ一覧!$E$13*LN(0.3)+バックデータ一覧!$E$14))^バックデータ一覧!$E$11)*計算過程!$W$11*計算過程!G1039/0.3*10^-3,0)</f>
        <v>0.60604024966026748</v>
      </c>
      <c r="G1039" s="18">
        <f t="shared" si="98"/>
        <v>0.22908838998921482</v>
      </c>
      <c r="H1039" s="18">
        <f t="shared" si="99"/>
        <v>6.965872754191837</v>
      </c>
      <c r="I1039" s="24">
        <v>0</v>
      </c>
      <c r="J1039" s="24">
        <v>0</v>
      </c>
      <c r="K1039" s="24">
        <v>0</v>
      </c>
      <c r="L1039" s="14">
        <f>貼り付けシート!C1039</f>
        <v>12.2</v>
      </c>
      <c r="M1039" s="14">
        <f>貼り付けシート!D1039</f>
        <v>8.8000000000000007</v>
      </c>
      <c r="N1039" s="18">
        <f>貼り付けシート!E1039</f>
        <v>99.38246107886448</v>
      </c>
      <c r="O1039" s="18">
        <f>貼り付けシート!F1039</f>
        <v>6.965872754191837</v>
      </c>
      <c r="P1039" s="19">
        <f t="shared" si="100"/>
        <v>6.965872754191837</v>
      </c>
      <c r="Q1039" s="19">
        <f t="shared" si="101"/>
        <v>0</v>
      </c>
    </row>
    <row r="1040" spans="1:17">
      <c r="A1040" s="38">
        <v>41683</v>
      </c>
      <c r="B1040" s="49" t="s">
        <v>151</v>
      </c>
      <c r="C1040" s="24">
        <f t="shared" si="96"/>
        <v>30.406921776000001</v>
      </c>
      <c r="D1040" s="24">
        <f t="shared" si="97"/>
        <v>0.48512577174112054</v>
      </c>
      <c r="E1040" s="18">
        <f>IF(G1040&gt;=0.3,(バックデータ一覧!$C$10*(バックデータ一覧!$C$12*計算過程!L1040+バックデータ一覧!$C$13*LN(計算過程!G1040)+バックデータ一覧!$C$14)^バックデータ一覧!$C$11+バックデータ一覧!$E$10*(計算過程!G1040/(バックデータ一覧!$E$12*計算過程!L1040+バックデータ一覧!$E$13*LN(計算過程!G1040)+バックデータ一覧!$E$14))^バックデータ一覧!$E$11)*計算過程!$W$11*10^-3,0)</f>
        <v>0</v>
      </c>
      <c r="F1040" s="18">
        <f>IF(G1040&lt;0.3,(バックデータ一覧!$C$10*(バックデータ一覧!$C$12*計算過程!L1040+バックデータ一覧!$C$13*LN(0.3)+バックデータ一覧!$C$14)^バックデータ一覧!$C$11+バックデータ一覧!$E$10*(0.3/(バックデータ一覧!$E$12*計算過程!L1040+バックデータ一覧!$E$13*LN(0.3)+バックデータ一覧!$E$14))^バックデータ一覧!$E$11)*計算過程!$W$11*計算過程!G1040/0.3*10^-3,0)</f>
        <v>0.48512577174112054</v>
      </c>
      <c r="G1040" s="18">
        <f t="shared" si="98"/>
        <v>0.19438528753172679</v>
      </c>
      <c r="H1040" s="18">
        <f t="shared" si="99"/>
        <v>5.9106582323824846</v>
      </c>
      <c r="I1040" s="24">
        <v>0</v>
      </c>
      <c r="J1040" s="24">
        <v>0</v>
      </c>
      <c r="K1040" s="24">
        <v>0</v>
      </c>
      <c r="L1040" s="14">
        <f>貼り付けシート!C1040</f>
        <v>13.7</v>
      </c>
      <c r="M1040" s="14">
        <f>貼り付けシート!D1040</f>
        <v>9.5</v>
      </c>
      <c r="N1040" s="18">
        <f>貼り付けシート!E1040</f>
        <v>97.147061585616939</v>
      </c>
      <c r="O1040" s="18">
        <f>貼り付けシート!F1040</f>
        <v>5.9106582323824846</v>
      </c>
      <c r="P1040" s="19">
        <f t="shared" si="100"/>
        <v>5.9106582323824846</v>
      </c>
      <c r="Q1040" s="19">
        <f t="shared" si="101"/>
        <v>0</v>
      </c>
    </row>
    <row r="1041" spans="1:17">
      <c r="A1041" s="38">
        <v>41683</v>
      </c>
      <c r="B1041" s="49" t="s">
        <v>152</v>
      </c>
      <c r="C1041" s="24">
        <f t="shared" si="96"/>
        <v>30.406921776000001</v>
      </c>
      <c r="D1041" s="24">
        <f t="shared" si="97"/>
        <v>0.49238808334430201</v>
      </c>
      <c r="E1041" s="18">
        <f>IF(G1041&gt;=0.3,(バックデータ一覧!$C$10*(バックデータ一覧!$C$12*計算過程!L1041+バックデータ一覧!$C$13*LN(計算過程!G1041)+バックデータ一覧!$C$14)^バックデータ一覧!$C$11+バックデータ一覧!$E$10*(計算過程!G1041/(バックデータ一覧!$E$12*計算過程!L1041+バックデータ一覧!$E$13*LN(計算過程!G1041)+バックデータ一覧!$E$14))^バックデータ一覧!$E$11)*計算過程!$W$11*10^-3,0)</f>
        <v>0</v>
      </c>
      <c r="F1041" s="18">
        <f>IF(G1041&lt;0.3,(バックデータ一覧!$C$10*(バックデータ一覧!$C$12*計算過程!L1041+バックデータ一覧!$C$13*LN(0.3)+バックデータ一覧!$C$14)^バックデータ一覧!$C$11+バックデータ一覧!$E$10*(0.3/(バックデータ一覧!$E$12*計算過程!L1041+バックデータ一覧!$E$13*LN(0.3)+バックデータ一覧!$E$14))^バックデータ一覧!$E$11)*計算過程!$W$11*計算過程!G1041/0.3*10^-3,0)</f>
        <v>0.49238808334430201</v>
      </c>
      <c r="G1041" s="18">
        <f t="shared" si="98"/>
        <v>0.1942214915434381</v>
      </c>
      <c r="H1041" s="18">
        <f t="shared" si="99"/>
        <v>5.9056777005793677</v>
      </c>
      <c r="I1041" s="24">
        <v>0</v>
      </c>
      <c r="J1041" s="24">
        <v>0</v>
      </c>
      <c r="K1041" s="24">
        <v>0</v>
      </c>
      <c r="L1041" s="14">
        <f>貼り付けシート!C1041</f>
        <v>13.3</v>
      </c>
      <c r="M1041" s="14">
        <f>貼り付けシート!D1041</f>
        <v>9.5</v>
      </c>
      <c r="N1041" s="18">
        <f>貼り付けシート!E1041</f>
        <v>99.712782640269054</v>
      </c>
      <c r="O1041" s="18">
        <f>貼り付けシート!F1041</f>
        <v>5.9056777005793677</v>
      </c>
      <c r="P1041" s="19">
        <f t="shared" si="100"/>
        <v>5.9056777005793677</v>
      </c>
      <c r="Q1041" s="19">
        <f t="shared" si="101"/>
        <v>0</v>
      </c>
    </row>
    <row r="1042" spans="1:17">
      <c r="A1042" s="38">
        <v>41683</v>
      </c>
      <c r="B1042" s="49" t="s">
        <v>153</v>
      </c>
      <c r="C1042" s="24">
        <f t="shared" si="96"/>
        <v>30.406921776000001</v>
      </c>
      <c r="D1042" s="24">
        <f t="shared" si="97"/>
        <v>0.41616090544843681</v>
      </c>
      <c r="E1042" s="18">
        <f>IF(G1042&gt;=0.3,(バックデータ一覧!$C$10*(バックデータ一覧!$C$12*計算過程!L1042+バックデータ一覧!$C$13*LN(計算過程!G1042)+バックデータ一覧!$C$14)^バックデータ一覧!$C$11+バックデータ一覧!$E$10*(計算過程!G1042/(バックデータ一覧!$E$12*計算過程!L1042+バックデータ一覧!$E$13*LN(計算過程!G1042)+バックデータ一覧!$E$14))^バックデータ一覧!$E$11)*計算過程!$W$11*10^-3,0)</f>
        <v>0</v>
      </c>
      <c r="F1042" s="18">
        <f>IF(G1042&lt;0.3,(バックデータ一覧!$C$10*(バックデータ一覧!$C$12*計算過程!L1042+バックデータ一覧!$C$13*LN(0.3)+バックデータ一覧!$C$14)^バックデータ一覧!$C$11+バックデータ一覧!$E$10*(0.3/(バックデータ一覧!$E$12*計算過程!L1042+バックデータ一覧!$E$13*LN(0.3)+バックデータ一覧!$E$14))^バックデータ一覧!$E$11)*計算過程!$W$11*計算過程!G1042/0.3*10^-3,0)</f>
        <v>0.41616090544843681</v>
      </c>
      <c r="G1042" s="18">
        <f t="shared" si="98"/>
        <v>0.17076466446320804</v>
      </c>
      <c r="H1042" s="18">
        <f t="shared" si="99"/>
        <v>5.1924277944376538</v>
      </c>
      <c r="I1042" s="24">
        <v>0</v>
      </c>
      <c r="J1042" s="24">
        <v>0</v>
      </c>
      <c r="K1042" s="24">
        <v>0</v>
      </c>
      <c r="L1042" s="14">
        <f>貼り付けシート!C1042</f>
        <v>14.3</v>
      </c>
      <c r="M1042" s="14">
        <f>貼り付けシート!D1042</f>
        <v>9.9</v>
      </c>
      <c r="N1042" s="18">
        <f>貼り付けシート!E1042</f>
        <v>97.308606480049193</v>
      </c>
      <c r="O1042" s="18">
        <f>貼り付けシート!F1042</f>
        <v>5.1924277944376538</v>
      </c>
      <c r="P1042" s="19">
        <f t="shared" si="100"/>
        <v>5.1924277944376538</v>
      </c>
      <c r="Q1042" s="19">
        <f t="shared" si="101"/>
        <v>0</v>
      </c>
    </row>
    <row r="1043" spans="1:17">
      <c r="A1043" s="38">
        <v>41683</v>
      </c>
      <c r="B1043" s="49" t="s">
        <v>154</v>
      </c>
      <c r="C1043" s="24">
        <f t="shared" si="96"/>
        <v>30.406921776000001</v>
      </c>
      <c r="D1043" s="24">
        <f t="shared" si="97"/>
        <v>0.35963898981759396</v>
      </c>
      <c r="E1043" s="18">
        <f>IF(G1043&gt;=0.3,(バックデータ一覧!$C$10*(バックデータ一覧!$C$12*計算過程!L1043+バックデータ一覧!$C$13*LN(計算過程!G1043)+バックデータ一覧!$C$14)^バックデータ一覧!$C$11+バックデータ一覧!$E$10*(計算過程!G1043/(バックデータ一覧!$E$12*計算過程!L1043+バックデータ一覧!$E$13*LN(計算過程!G1043)+バックデータ一覧!$E$14))^バックデータ一覧!$E$11)*計算過程!$W$11*10^-3,0)</f>
        <v>0</v>
      </c>
      <c r="F1043" s="18">
        <f>IF(G1043&lt;0.3,(バックデータ一覧!$C$10*(バックデータ一覧!$C$12*計算過程!L1043+バックデータ一覧!$C$13*LN(0.3)+バックデータ一覧!$C$14)^バックデータ一覧!$C$11+バックデータ一覧!$E$10*(0.3/(バックデータ一覧!$E$12*計算過程!L1043+バックデータ一覧!$E$13*LN(0.3)+バックデータ一覧!$E$14))^バックデータ一覧!$E$11)*計算過程!$W$11*計算過程!G1043/0.3*10^-3,0)</f>
        <v>0.35963898981759396</v>
      </c>
      <c r="G1043" s="18">
        <f t="shared" si="98"/>
        <v>0.15239196231524516</v>
      </c>
      <c r="H1043" s="18">
        <f t="shared" si="99"/>
        <v>4.6337704774107991</v>
      </c>
      <c r="I1043" s="24">
        <v>0</v>
      </c>
      <c r="J1043" s="24">
        <v>0</v>
      </c>
      <c r="K1043" s="24">
        <v>0</v>
      </c>
      <c r="L1043" s="14">
        <f>貼り付けシート!C1043</f>
        <v>15.1</v>
      </c>
      <c r="M1043" s="14">
        <f>貼り付けシート!D1043</f>
        <v>10.1</v>
      </c>
      <c r="N1043" s="18">
        <f>貼り付けシート!E1043</f>
        <v>94.247629707905915</v>
      </c>
      <c r="O1043" s="18">
        <f>貼り付けシート!F1043</f>
        <v>4.6337704774107991</v>
      </c>
      <c r="P1043" s="19">
        <f t="shared" si="100"/>
        <v>4.6337704774107991</v>
      </c>
      <c r="Q1043" s="19">
        <f t="shared" si="101"/>
        <v>0</v>
      </c>
    </row>
    <row r="1044" spans="1:17">
      <c r="A1044" s="38">
        <v>41683</v>
      </c>
      <c r="B1044" s="49" t="s">
        <v>155</v>
      </c>
      <c r="C1044" s="24">
        <f t="shared" si="96"/>
        <v>30.406921776000001</v>
      </c>
      <c r="D1044" s="24">
        <f t="shared" si="97"/>
        <v>0.26681378012792822</v>
      </c>
      <c r="E1044" s="18">
        <f>IF(G1044&gt;=0.3,(バックデータ一覧!$C$10*(バックデータ一覧!$C$12*計算過程!L1044+バックデータ一覧!$C$13*LN(計算過程!G1044)+バックデータ一覧!$C$14)^バックデータ一覧!$C$11+バックデータ一覧!$E$10*(計算過程!G1044/(バックデータ一覧!$E$12*計算過程!L1044+バックデータ一覧!$E$13*LN(計算過程!G1044)+バックデータ一覧!$E$14))^バックデータ一覧!$E$11)*計算過程!$W$11*10^-3,0)</f>
        <v>0</v>
      </c>
      <c r="F1044" s="18">
        <f>IF(G1044&lt;0.3,(バックデータ一覧!$C$10*(バックデータ一覧!$C$12*計算過程!L1044+バックデータ一覧!$C$13*LN(0.3)+バックデータ一覧!$C$14)^バックデータ一覧!$C$11+バックデータ一覧!$E$10*(0.3/(バックデータ一覧!$E$12*計算過程!L1044+バックデータ一覧!$E$13*LN(0.3)+バックデータ一覧!$E$14))^バックデータ一覧!$E$11)*計算過程!$W$11*計算過程!G1044/0.3*10^-3,0)</f>
        <v>0.26681378012792822</v>
      </c>
      <c r="G1044" s="18">
        <f t="shared" si="98"/>
        <v>0.11305858563073462</v>
      </c>
      <c r="H1044" s="18">
        <f t="shared" si="99"/>
        <v>3.4377635693789452</v>
      </c>
      <c r="I1044" s="24">
        <v>0</v>
      </c>
      <c r="J1044" s="24">
        <v>0</v>
      </c>
      <c r="K1044" s="24">
        <v>0</v>
      </c>
      <c r="L1044" s="14">
        <f>貼り付けシート!C1044</f>
        <v>15.1</v>
      </c>
      <c r="M1044" s="14">
        <f>貼り付けシート!D1044</f>
        <v>10.1</v>
      </c>
      <c r="N1044" s="18">
        <f>貼り付けシート!E1044</f>
        <v>94.247629707905915</v>
      </c>
      <c r="O1044" s="18">
        <f>貼り付けシート!F1044</f>
        <v>3.4377635693789452</v>
      </c>
      <c r="P1044" s="19">
        <f t="shared" si="100"/>
        <v>3.4377635693789452</v>
      </c>
      <c r="Q1044" s="19">
        <f t="shared" si="101"/>
        <v>0</v>
      </c>
    </row>
    <row r="1045" spans="1:17">
      <c r="A1045" s="38">
        <v>41683</v>
      </c>
      <c r="B1045" s="49" t="s">
        <v>156</v>
      </c>
      <c r="C1045" s="24">
        <f t="shared" si="96"/>
        <v>30.406921776000001</v>
      </c>
      <c r="D1045" s="24">
        <f t="shared" si="97"/>
        <v>0.2024685714725854</v>
      </c>
      <c r="E1045" s="18">
        <f>IF(G1045&gt;=0.3,(バックデータ一覧!$C$10*(バックデータ一覧!$C$12*計算過程!L1045+バックデータ一覧!$C$13*LN(計算過程!G1045)+バックデータ一覧!$C$14)^バックデータ一覧!$C$11+バックデータ一覧!$E$10*(計算過程!G1045/(バックデータ一覧!$E$12*計算過程!L1045+バックデータ一覧!$E$13*LN(計算過程!G1045)+バックデータ一覧!$E$14))^バックデータ一覧!$E$11)*計算過程!$W$11*10^-3,0)</f>
        <v>0</v>
      </c>
      <c r="F1045" s="18">
        <f>IF(G1045&lt;0.3,(バックデータ一覧!$C$10*(バックデータ一覧!$C$12*計算過程!L1045+バックデータ一覧!$C$13*LN(0.3)+バックデータ一覧!$C$14)^バックデータ一覧!$C$11+バックデータ一覧!$E$10*(0.3/(バックデータ一覧!$E$12*計算過程!L1045+バックデータ一覧!$E$13*LN(0.3)+バックデータ一覧!$E$14))^バックデータ一覧!$E$11)*計算過程!$W$11*計算過程!G1045/0.3*10^-3,0)</f>
        <v>0.2024685714725854</v>
      </c>
      <c r="G1045" s="18">
        <f t="shared" si="98"/>
        <v>8.7915711597699731E-2</v>
      </c>
      <c r="H1045" s="18">
        <f t="shared" si="99"/>
        <v>2.6732461654326318</v>
      </c>
      <c r="I1045" s="24">
        <v>0</v>
      </c>
      <c r="J1045" s="24">
        <v>0</v>
      </c>
      <c r="K1045" s="24">
        <v>0</v>
      </c>
      <c r="L1045" s="14">
        <f>貼り付けシート!C1045</f>
        <v>15.7</v>
      </c>
      <c r="M1045" s="14">
        <f>貼り付けシート!D1045</f>
        <v>10.199999999999999</v>
      </c>
      <c r="N1045" s="18">
        <f>貼り付けシート!E1045</f>
        <v>91.569432829724263</v>
      </c>
      <c r="O1045" s="18">
        <f>貼り付けシート!F1045</f>
        <v>2.6732461654326318</v>
      </c>
      <c r="P1045" s="19">
        <f t="shared" si="100"/>
        <v>2.6732461654326318</v>
      </c>
      <c r="Q1045" s="19">
        <f t="shared" si="101"/>
        <v>0</v>
      </c>
    </row>
    <row r="1046" spans="1:17">
      <c r="A1046" s="38">
        <v>41683</v>
      </c>
      <c r="B1046" s="49" t="s">
        <v>157</v>
      </c>
      <c r="C1046" s="24">
        <f t="shared" si="96"/>
        <v>30.406921776000001</v>
      </c>
      <c r="D1046" s="24">
        <f t="shared" si="97"/>
        <v>5.9576891289939225E-2</v>
      </c>
      <c r="E1046" s="18">
        <f>IF(G1046&gt;=0.3,(バックデータ一覧!$C$10*(バックデータ一覧!$C$12*計算過程!L1046+バックデータ一覧!$C$13*LN(計算過程!G1046)+バックデータ一覧!$C$14)^バックデータ一覧!$C$11+バックデータ一覧!$E$10*(計算過程!G1046/(バックデータ一覧!$E$12*計算過程!L1046+バックデータ一覧!$E$13*LN(計算過程!G1046)+バックデータ一覧!$E$14))^バックデータ一覧!$E$11)*計算過程!$W$11*10^-3,0)</f>
        <v>0</v>
      </c>
      <c r="F1046" s="18">
        <f>IF(G1046&lt;0.3,(バックデータ一覧!$C$10*(バックデータ一覧!$C$12*計算過程!L1046+バックデータ一覧!$C$13*LN(0.3)+バックデータ一覧!$C$14)^バックデータ一覧!$C$11+バックデータ一覧!$E$10*(0.3/(バックデータ一覧!$E$12*計算過程!L1046+バックデータ一覧!$E$13*LN(0.3)+バックデータ一覧!$E$14))^バックデータ一覧!$E$11)*計算過程!$W$11*計算過程!G1046/0.3*10^-3,0)</f>
        <v>5.9576891289939225E-2</v>
      </c>
      <c r="G1046" s="18">
        <f t="shared" si="98"/>
        <v>2.6962470703772046E-2</v>
      </c>
      <c r="H1046" s="18">
        <f t="shared" si="99"/>
        <v>0.81984573757728829</v>
      </c>
      <c r="I1046" s="24">
        <v>0</v>
      </c>
      <c r="J1046" s="24">
        <v>0</v>
      </c>
      <c r="K1046" s="24">
        <v>0</v>
      </c>
      <c r="L1046" s="14">
        <f>貼り付けシート!C1046</f>
        <v>16.7</v>
      </c>
      <c r="M1046" s="14">
        <f>貼り付けシート!D1046</f>
        <v>10.3</v>
      </c>
      <c r="N1046" s="18">
        <f>貼り付けシート!E1046</f>
        <v>86.738031502269237</v>
      </c>
      <c r="O1046" s="18">
        <f>貼り付けシート!F1046</f>
        <v>0.81984573757728829</v>
      </c>
      <c r="P1046" s="19">
        <f t="shared" si="100"/>
        <v>0.81984573757728829</v>
      </c>
      <c r="Q1046" s="19">
        <f t="shared" si="101"/>
        <v>0</v>
      </c>
    </row>
    <row r="1047" spans="1:17">
      <c r="A1047" s="38">
        <v>41683</v>
      </c>
      <c r="B1047" s="49" t="s">
        <v>158</v>
      </c>
      <c r="C1047" s="24">
        <f t="shared" si="96"/>
        <v>30.406921776000001</v>
      </c>
      <c r="D1047" s="24">
        <f t="shared" si="97"/>
        <v>3.0197845210505267E-2</v>
      </c>
      <c r="E1047" s="18">
        <f>IF(G1047&gt;=0.3,(バックデータ一覧!$C$10*(バックデータ一覧!$C$12*計算過程!L1047+バックデータ一覧!$C$13*LN(計算過程!G1047)+バックデータ一覧!$C$14)^バックデータ一覧!$C$11+バックデータ一覧!$E$10*(計算過程!G1047/(バックデータ一覧!$E$12*計算過程!L1047+バックデータ一覧!$E$13*LN(計算過程!G1047)+バックデータ一覧!$E$14))^バックデータ一覧!$E$11)*計算過程!$W$11*10^-3,0)</f>
        <v>0</v>
      </c>
      <c r="F1047" s="18">
        <f>IF(G1047&lt;0.3,(バックデータ一覧!$C$10*(バックデータ一覧!$C$12*計算過程!L1047+バックデータ一覧!$C$13*LN(0.3)+バックデータ一覧!$C$14)^バックデータ一覧!$C$11+バックデータ一覧!$E$10*(0.3/(バックデータ一覧!$E$12*計算過程!L1047+バックデータ一覧!$E$13*LN(0.3)+バックデータ一覧!$E$14))^バックデータ一覧!$E$11)*計算過程!$W$11*計算過程!G1047/0.3*10^-3,0)</f>
        <v>3.0197845210505267E-2</v>
      </c>
      <c r="G1047" s="18">
        <f t="shared" si="98"/>
        <v>1.4135105922857719E-2</v>
      </c>
      <c r="H1047" s="18">
        <f t="shared" si="99"/>
        <v>0.42980506009180897</v>
      </c>
      <c r="I1047" s="24">
        <v>0</v>
      </c>
      <c r="J1047" s="24">
        <v>0</v>
      </c>
      <c r="K1047" s="24">
        <v>0</v>
      </c>
      <c r="L1047" s="14">
        <f>貼り付けシート!C1047</f>
        <v>17.5</v>
      </c>
      <c r="M1047" s="14">
        <f>貼り付けシート!D1047</f>
        <v>10.7</v>
      </c>
      <c r="N1047" s="18">
        <f>貼り付けシート!E1047</f>
        <v>85.599113807769882</v>
      </c>
      <c r="O1047" s="18">
        <f>貼り付けシート!F1047</f>
        <v>0.42980506009180897</v>
      </c>
      <c r="P1047" s="19">
        <f t="shared" si="100"/>
        <v>0.42980506009180897</v>
      </c>
      <c r="Q1047" s="19">
        <f t="shared" si="101"/>
        <v>0</v>
      </c>
    </row>
    <row r="1048" spans="1:17">
      <c r="A1048" s="38">
        <v>41683</v>
      </c>
      <c r="B1048" s="49" t="s">
        <v>159</v>
      </c>
      <c r="C1048" s="24">
        <f t="shared" si="96"/>
        <v>30.406921776000001</v>
      </c>
      <c r="D1048" s="24">
        <f t="shared" si="97"/>
        <v>2.8960789366716831E-2</v>
      </c>
      <c r="E1048" s="18">
        <f>IF(G1048&gt;=0.3,(バックデータ一覧!$C$10*(バックデータ一覧!$C$12*計算過程!L1048+バックデータ一覧!$C$13*LN(計算過程!G1048)+バックデータ一覧!$C$14)^バックデータ一覧!$C$11+バックデータ一覧!$E$10*(計算過程!G1048/(バックデータ一覧!$E$12*計算過程!L1048+バックデータ一覧!$E$13*LN(計算過程!G1048)+バックデータ一覧!$E$14))^バックデータ一覧!$E$11)*計算過程!$W$11*10^-3,0)</f>
        <v>0</v>
      </c>
      <c r="F1048" s="18">
        <f>IF(G1048&lt;0.3,(バックデータ一覧!$C$10*(バックデータ一覧!$C$12*計算過程!L1048+バックデータ一覧!$C$13*LN(0.3)+バックデータ一覧!$C$14)^バックデータ一覧!$C$11+バックデータ一覧!$E$10*(0.3/(バックデータ一覧!$E$12*計算過程!L1048+バックデータ一覧!$E$13*LN(0.3)+バックデータ一覧!$E$14))^バックデータ一覧!$E$11)*計算過程!$W$11*計算過程!G1048/0.3*10^-3,0)</f>
        <v>2.8960789366716831E-2</v>
      </c>
      <c r="G1048" s="18">
        <f t="shared" si="98"/>
        <v>1.3216922054726422E-2</v>
      </c>
      <c r="H1048" s="18">
        <f t="shared" si="99"/>
        <v>0.4018859150375555</v>
      </c>
      <c r="I1048" s="24">
        <v>0</v>
      </c>
      <c r="J1048" s="24">
        <v>0</v>
      </c>
      <c r="K1048" s="24">
        <v>0</v>
      </c>
      <c r="L1048" s="14">
        <f>貼り付けシート!C1048</f>
        <v>16.899999999999999</v>
      </c>
      <c r="M1048" s="14">
        <f>貼り付けシート!D1048</f>
        <v>11.2</v>
      </c>
      <c r="N1048" s="18">
        <f>貼り付けシート!E1048</f>
        <v>92.994380180683905</v>
      </c>
      <c r="O1048" s="18">
        <f>貼り付けシート!F1048</f>
        <v>0.4018859150375555</v>
      </c>
      <c r="P1048" s="19">
        <f t="shared" si="100"/>
        <v>0.4018859150375555</v>
      </c>
      <c r="Q1048" s="19">
        <f t="shared" si="101"/>
        <v>0</v>
      </c>
    </row>
    <row r="1049" spans="1:17">
      <c r="A1049" s="38">
        <v>41683</v>
      </c>
      <c r="B1049" s="49" t="s">
        <v>160</v>
      </c>
      <c r="C1049" s="24">
        <f t="shared" si="96"/>
        <v>30.406921776000001</v>
      </c>
      <c r="D1049" s="24">
        <f t="shared" si="97"/>
        <v>1.6919837162040995E-2</v>
      </c>
      <c r="E1049" s="18">
        <f>IF(G1049&gt;=0.3,(バックデータ一覧!$C$10*(バックデータ一覧!$C$12*計算過程!L1049+バックデータ一覧!$C$13*LN(計算過程!G1049)+バックデータ一覧!$C$14)^バックデータ一覧!$C$11+バックデータ一覧!$E$10*(計算過程!G1049/(バックデータ一覧!$E$12*計算過程!L1049+バックデータ一覧!$E$13*LN(計算過程!G1049)+バックデータ一覧!$E$14))^バックデータ一覧!$E$11)*計算過程!$W$11*10^-3,0)</f>
        <v>0</v>
      </c>
      <c r="F1049" s="18">
        <f>IF(G1049&lt;0.3,(バックデータ一覧!$C$10*(バックデータ一覧!$C$12*計算過程!L1049+バックデータ一覧!$C$13*LN(0.3)+バックデータ一覧!$C$14)^バックデータ一覧!$C$11+バックデータ一覧!$E$10*(0.3/(バックデータ一覧!$E$12*計算過程!L1049+バックデータ一覧!$E$13*LN(0.3)+バックデータ一覧!$E$14))^バックデータ一覧!$E$11)*計算過程!$W$11*計算過程!G1049/0.3*10^-3,0)</f>
        <v>1.6919837162040995E-2</v>
      </c>
      <c r="G1049" s="18">
        <f t="shared" si="98"/>
        <v>7.853018766157991E-3</v>
      </c>
      <c r="H1049" s="18">
        <f t="shared" si="99"/>
        <v>0.23878612732802607</v>
      </c>
      <c r="I1049" s="24">
        <v>0</v>
      </c>
      <c r="J1049" s="24">
        <v>0</v>
      </c>
      <c r="K1049" s="24">
        <v>0</v>
      </c>
      <c r="L1049" s="14">
        <f>貼り付けシート!C1049</f>
        <v>17.3</v>
      </c>
      <c r="M1049" s="14">
        <f>貼り付けシート!D1049</f>
        <v>11.7</v>
      </c>
      <c r="N1049" s="18">
        <f>貼り付けシート!E1049</f>
        <v>94.640203206875356</v>
      </c>
      <c r="O1049" s="18">
        <f>貼り付けシート!F1049</f>
        <v>0.23878612732802607</v>
      </c>
      <c r="P1049" s="19">
        <f t="shared" si="100"/>
        <v>0.23878612732802607</v>
      </c>
      <c r="Q1049" s="19">
        <f t="shared" si="101"/>
        <v>0</v>
      </c>
    </row>
    <row r="1050" spans="1:17">
      <c r="A1050" s="38">
        <v>41683</v>
      </c>
      <c r="B1050" s="49" t="s">
        <v>161</v>
      </c>
      <c r="C1050" s="24">
        <f t="shared" si="96"/>
        <v>30.406921776000001</v>
      </c>
      <c r="D1050" s="24">
        <f t="shared" si="97"/>
        <v>9.6704090063214378E-3</v>
      </c>
      <c r="E1050" s="18">
        <f>IF(G1050&gt;=0.3,(バックデータ一覧!$C$10*(バックデータ一覧!$C$12*計算過程!L1050+バックデータ一覧!$C$13*LN(計算過程!G1050)+バックデータ一覧!$C$14)^バックデータ一覧!$C$11+バックデータ一覧!$E$10*(計算過程!G1050/(バックデータ一覧!$E$12*計算過程!L1050+バックデータ一覧!$E$13*LN(計算過程!G1050)+バックデータ一覧!$E$14))^バックデータ一覧!$E$11)*計算過程!$W$11*10^-3,0)</f>
        <v>0</v>
      </c>
      <c r="F1050" s="18">
        <f>IF(G1050&lt;0.3,(バックデータ一覧!$C$10*(バックデータ一覧!$C$12*計算過程!L1050+バックデータ一覧!$C$13*LN(0.3)+バックデータ一覧!$C$14)^バックデータ一覧!$C$11+バックデータ一覧!$E$10*(0.3/(バックデータ一覧!$E$12*計算過程!L1050+バックデータ一覧!$E$13*LN(0.3)+バックデータ一覧!$E$14))^バックデータ一覧!$E$11)*計算過程!$W$11*計算過程!G1050/0.3*10^-3,0)</f>
        <v>9.6704090063214378E-3</v>
      </c>
      <c r="G1050" s="18">
        <f t="shared" si="98"/>
        <v>4.5652618248489549E-3</v>
      </c>
      <c r="H1050" s="18">
        <f t="shared" si="99"/>
        <v>0.13881555919514119</v>
      </c>
      <c r="I1050" s="24">
        <v>0</v>
      </c>
      <c r="J1050" s="24">
        <v>0</v>
      </c>
      <c r="K1050" s="24">
        <v>0</v>
      </c>
      <c r="L1050" s="14">
        <f>貼り付けシート!C1050</f>
        <v>17.7</v>
      </c>
      <c r="M1050" s="14">
        <f>貼り付けシート!D1050</f>
        <v>11.8</v>
      </c>
      <c r="N1050" s="18">
        <f>貼り付けシート!E1050</f>
        <v>93.053231309638832</v>
      </c>
      <c r="O1050" s="18">
        <f>貼り付けシート!F1050</f>
        <v>0.13881555919514119</v>
      </c>
      <c r="P1050" s="19">
        <f t="shared" si="100"/>
        <v>0.13881555919514119</v>
      </c>
      <c r="Q1050" s="19">
        <f t="shared" si="101"/>
        <v>0</v>
      </c>
    </row>
    <row r="1051" spans="1:17">
      <c r="A1051" s="38">
        <v>41683</v>
      </c>
      <c r="B1051" s="49" t="s">
        <v>162</v>
      </c>
      <c r="C1051" s="24">
        <f t="shared" si="96"/>
        <v>30.406921776000001</v>
      </c>
      <c r="D1051" s="24">
        <f t="shared" si="97"/>
        <v>1.0783066370893553E-2</v>
      </c>
      <c r="E1051" s="18">
        <f>IF(G1051&gt;=0.3,(バックデータ一覧!$C$10*(バックデータ一覧!$C$12*計算過程!L1051+バックデータ一覧!$C$13*LN(計算過程!G1051)+バックデータ一覧!$C$14)^バックデータ一覧!$C$11+バックデータ一覧!$E$10*(計算過程!G1051/(バックデータ一覧!$E$12*計算過程!L1051+バックデータ一覧!$E$13*LN(計算過程!G1051)+バックデータ一覧!$E$14))^バックデータ一覧!$E$11)*計算過程!$W$11*10^-3,0)</f>
        <v>0</v>
      </c>
      <c r="F1051" s="18">
        <f>IF(G1051&lt;0.3,(バックデータ一覧!$C$10*(バックデータ一覧!$C$12*計算過程!L1051+バックデータ一覧!$C$13*LN(0.3)+バックデータ一覧!$C$14)^バックデータ一覧!$C$11+バックデータ一覧!$E$10*(0.3/(バックデータ一覧!$E$12*計算過程!L1051+バックデータ一覧!$E$13*LN(0.3)+バックデータ一覧!$E$14))^バックデータ一覧!$E$11)*計算過程!$W$11*計算過程!G1051/0.3*10^-3,0)</f>
        <v>1.0783066370893553E-2</v>
      </c>
      <c r="G1051" s="18">
        <f t="shared" si="98"/>
        <v>5.0259965364424768E-3</v>
      </c>
      <c r="H1051" s="18">
        <f t="shared" si="99"/>
        <v>0.15282508353005334</v>
      </c>
      <c r="I1051" s="24">
        <v>0</v>
      </c>
      <c r="J1051" s="24">
        <v>0</v>
      </c>
      <c r="K1051" s="24">
        <v>0</v>
      </c>
      <c r="L1051" s="14">
        <f>貼り付けシート!C1051</f>
        <v>17.399999999999999</v>
      </c>
      <c r="M1051" s="14">
        <f>貼り付けシート!D1051</f>
        <v>11.9</v>
      </c>
      <c r="N1051" s="18">
        <f>貼り付けシート!E1051</f>
        <v>95.621060877693253</v>
      </c>
      <c r="O1051" s="18">
        <f>貼り付けシート!F1051</f>
        <v>0.15282508353005334</v>
      </c>
      <c r="P1051" s="19">
        <f t="shared" si="100"/>
        <v>0.15282508353005334</v>
      </c>
      <c r="Q1051" s="19">
        <f t="shared" si="101"/>
        <v>0</v>
      </c>
    </row>
    <row r="1052" spans="1:17">
      <c r="A1052" s="38">
        <v>41683</v>
      </c>
      <c r="B1052" s="49" t="s">
        <v>163</v>
      </c>
      <c r="C1052" s="24">
        <f t="shared" si="96"/>
        <v>30.406921776000001</v>
      </c>
      <c r="D1052" s="24">
        <f t="shared" si="97"/>
        <v>4.9506355238078323E-3</v>
      </c>
      <c r="E1052" s="18">
        <f>IF(G1052&gt;=0.3,(バックデータ一覧!$C$10*(バックデータ一覧!$C$12*計算過程!L1052+バックデータ一覧!$C$13*LN(計算過程!G1052)+バックデータ一覧!$C$14)^バックデータ一覧!$C$11+バックデータ一覧!$E$10*(計算過程!G1052/(バックデータ一覧!$E$12*計算過程!L1052+バックデータ一覧!$E$13*LN(計算過程!G1052)+バックデータ一覧!$E$14))^バックデータ一覧!$E$11)*計算過程!$W$11*10^-3,0)</f>
        <v>0</v>
      </c>
      <c r="F1052" s="18">
        <f>IF(G1052&lt;0.3,(バックデータ一覧!$C$10*(バックデータ一覧!$C$12*計算過程!L1052+バックデータ一覧!$C$13*LN(0.3)+バックデータ一覧!$C$14)^バックデータ一覧!$C$11+バックデータ一覧!$E$10*(0.3/(バックデータ一覧!$E$12*計算過程!L1052+バックデータ一覧!$E$13*LN(0.3)+バックデータ一覧!$E$14))^バックデータ一覧!$E$11)*計算過程!$W$11*計算過程!G1052/0.3*10^-3,0)</f>
        <v>4.9506355238078323E-3</v>
      </c>
      <c r="G1052" s="18">
        <f t="shared" si="98"/>
        <v>2.3877719492707448E-3</v>
      </c>
      <c r="H1052" s="18">
        <f t="shared" si="99"/>
        <v>7.2604794880402584E-2</v>
      </c>
      <c r="I1052" s="24">
        <v>0</v>
      </c>
      <c r="J1052" s="24">
        <v>0</v>
      </c>
      <c r="K1052" s="24">
        <v>0</v>
      </c>
      <c r="L1052" s="14">
        <f>貼り付けシート!C1052</f>
        <v>18.2</v>
      </c>
      <c r="M1052" s="14">
        <f>貼り付けシート!D1052</f>
        <v>12</v>
      </c>
      <c r="N1052" s="18">
        <f>貼り付けシート!E1052</f>
        <v>91.669917660438003</v>
      </c>
      <c r="O1052" s="18">
        <f>貼り付けシート!F1052</f>
        <v>7.2604794880402584E-2</v>
      </c>
      <c r="P1052" s="19">
        <f t="shared" si="100"/>
        <v>7.2604794880402584E-2</v>
      </c>
      <c r="Q1052" s="19">
        <f t="shared" si="101"/>
        <v>0</v>
      </c>
    </row>
    <row r="1053" spans="1:17">
      <c r="A1053" s="38">
        <v>41683</v>
      </c>
      <c r="B1053" s="49" t="s">
        <v>164</v>
      </c>
      <c r="C1053" s="24">
        <f t="shared" si="96"/>
        <v>30.406921776000001</v>
      </c>
      <c r="D1053" s="24">
        <f t="shared" si="97"/>
        <v>8.8774666344491372E-4</v>
      </c>
      <c r="E1053" s="18">
        <f>IF(G1053&gt;=0.3,(バックデータ一覧!$C$10*(バックデータ一覧!$C$12*計算過程!L1053+バックデータ一覧!$C$13*LN(計算過程!G1053)+バックデータ一覧!$C$14)^バックデータ一覧!$C$11+バックデータ一覧!$E$10*(計算過程!G1053/(バックデータ一覧!$E$12*計算過程!L1053+バックデータ一覧!$E$13*LN(計算過程!G1053)+バックデータ一覧!$E$14))^バックデータ一覧!$E$11)*計算過程!$W$11*10^-3,0)</f>
        <v>0</v>
      </c>
      <c r="F1053" s="18">
        <f>IF(G1053&lt;0.3,(バックデータ一覧!$C$10*(バックデータ一覧!$C$12*計算過程!L1053+バックデータ一覧!$C$13*LN(0.3)+バックデータ一覧!$C$14)^バックデータ一覧!$C$11+バックデータ一覧!$E$10*(0.3/(バックデータ一覧!$E$12*計算過程!L1053+バックデータ一覧!$E$13*LN(0.3)+バックデータ一覧!$E$14))^バックデータ一覧!$E$11)*計算過程!$W$11*計算過程!G1053/0.3*10^-3,0)</f>
        <v>8.8774666344491372E-4</v>
      </c>
      <c r="G1053" s="18">
        <f t="shared" si="98"/>
        <v>4.492088651169485E-4</v>
      </c>
      <c r="H1053" s="18">
        <f t="shared" si="99"/>
        <v>1.3659058822696789E-2</v>
      </c>
      <c r="I1053" s="24">
        <v>0</v>
      </c>
      <c r="J1053" s="24">
        <v>0</v>
      </c>
      <c r="K1053" s="24">
        <v>0</v>
      </c>
      <c r="L1053" s="14">
        <f>貼り付けシート!C1053</f>
        <v>19.3</v>
      </c>
      <c r="M1053" s="14">
        <f>貼り付けシート!D1053</f>
        <v>11.5</v>
      </c>
      <c r="N1053" s="18">
        <f>貼り付けシート!E1053</f>
        <v>82.073927699761214</v>
      </c>
      <c r="O1053" s="18">
        <f>貼り付けシート!F1053</f>
        <v>1.3659058822696789E-2</v>
      </c>
      <c r="P1053" s="19">
        <f t="shared" si="100"/>
        <v>1.3659058822696789E-2</v>
      </c>
      <c r="Q1053" s="19">
        <f t="shared" si="101"/>
        <v>0</v>
      </c>
    </row>
    <row r="1054" spans="1:17">
      <c r="A1054" s="38">
        <v>41683</v>
      </c>
      <c r="B1054" s="49" t="s">
        <v>165</v>
      </c>
      <c r="C1054" s="24">
        <f t="shared" si="96"/>
        <v>30.406921776000001</v>
      </c>
      <c r="D1054" s="24">
        <f t="shared" si="97"/>
        <v>9.83502225756751E-4</v>
      </c>
      <c r="E1054" s="18">
        <f>IF(G1054&gt;=0.3,(バックデータ一覧!$C$10*(バックデータ一覧!$C$12*計算過程!L1054+バックデータ一覧!$C$13*LN(計算過程!G1054)+バックデータ一覧!$C$14)^バックデータ一覧!$C$11+バックデータ一覧!$E$10*(計算過程!G1054/(バックデータ一覧!$E$12*計算過程!L1054+バックデータ一覧!$E$13*LN(計算過程!G1054)+バックデータ一覧!$E$14))^バックデータ一覧!$E$11)*計算過程!$W$11*10^-3,0)</f>
        <v>0</v>
      </c>
      <c r="F1054" s="18">
        <f>IF(G1054&lt;0.3,(バックデータ一覧!$C$10*(バックデータ一覧!$C$12*計算過程!L1054+バックデータ一覧!$C$13*LN(0.3)+バックデータ一覧!$C$14)^バックデータ一覧!$C$11+バックデータ一覧!$E$10*(0.3/(バックデータ一覧!$E$12*計算過程!L1054+バックデータ一覧!$E$13*LN(0.3)+バックデータ一覧!$E$14))^バックデータ一覧!$E$11)*計算過程!$W$11*計算過程!G1054/0.3*10^-3,0)</f>
        <v>9.83502225756751E-4</v>
      </c>
      <c r="G1054" s="18">
        <f t="shared" si="98"/>
        <v>4.9547455579549587E-4</v>
      </c>
      <c r="H1054" s="18">
        <f t="shared" si="99"/>
        <v>1.5065856060071992E-2</v>
      </c>
      <c r="I1054" s="24">
        <v>0</v>
      </c>
      <c r="J1054" s="24">
        <v>0</v>
      </c>
      <c r="K1054" s="24">
        <v>0</v>
      </c>
      <c r="L1054" s="14">
        <f>貼り付けシート!C1054</f>
        <v>19.2</v>
      </c>
      <c r="M1054" s="14">
        <f>貼り付けシート!D1054</f>
        <v>11.1</v>
      </c>
      <c r="N1054" s="18">
        <f>貼り付けシート!E1054</f>
        <v>79.764671650159585</v>
      </c>
      <c r="O1054" s="18">
        <f>貼り付けシート!F1054</f>
        <v>1.5065856060071992E-2</v>
      </c>
      <c r="P1054" s="19">
        <f t="shared" si="100"/>
        <v>1.5065856060071992E-2</v>
      </c>
      <c r="Q1054" s="19">
        <f t="shared" si="101"/>
        <v>0</v>
      </c>
    </row>
    <row r="1055" spans="1:17">
      <c r="A1055" s="38">
        <v>41683</v>
      </c>
      <c r="B1055" s="49" t="s">
        <v>166</v>
      </c>
      <c r="C1055" s="24">
        <f t="shared" si="96"/>
        <v>30.406921776000001</v>
      </c>
      <c r="D1055" s="24">
        <f t="shared" si="97"/>
        <v>1.2674806966386689E-3</v>
      </c>
      <c r="E1055" s="18">
        <f>IF(G1055&gt;=0.3,(バックデータ一覧!$C$10*(バックデータ一覧!$C$12*計算過程!L1055+バックデータ一覧!$C$13*LN(計算過程!G1055)+バックデータ一覧!$C$14)^バックデータ一覧!$C$11+バックデータ一覧!$E$10*(計算過程!G1055/(バックデータ一覧!$E$12*計算過程!L1055+バックデータ一覧!$E$13*LN(計算過程!G1055)+バックデータ一覧!$E$14))^バックデータ一覧!$E$11)*計算過程!$W$11*10^-3,0)</f>
        <v>0</v>
      </c>
      <c r="F1055" s="18">
        <f>IF(G1055&lt;0.3,(バックデータ一覧!$C$10*(バックデータ一覧!$C$12*計算過程!L1055+バックデータ一覧!$C$13*LN(0.3)+バックデータ一覧!$C$14)^バックデータ一覧!$C$11+バックデータ一覧!$E$10*(0.3/(バックデータ一覧!$E$12*計算過程!L1055+バックデータ一覧!$E$13*LN(0.3)+バックデータ一覧!$E$14))^バックデータ一覧!$E$11)*計算過程!$W$11*計算過程!G1055/0.3*10^-3,0)</f>
        <v>1.2674806966386689E-3</v>
      </c>
      <c r="G1055" s="18">
        <f t="shared" si="98"/>
        <v>6.3019017485560816E-4</v>
      </c>
      <c r="H1055" s="18">
        <f t="shared" si="99"/>
        <v>1.916214335083824E-2</v>
      </c>
      <c r="I1055" s="24">
        <v>0</v>
      </c>
      <c r="J1055" s="24">
        <v>0</v>
      </c>
      <c r="K1055" s="24">
        <v>0</v>
      </c>
      <c r="L1055" s="14">
        <f>貼り付けシート!C1055</f>
        <v>18.899999999999999</v>
      </c>
      <c r="M1055" s="14">
        <f>貼り付けシート!D1055</f>
        <v>10.6</v>
      </c>
      <c r="N1055" s="18">
        <f>貼り付けシート!E1055</f>
        <v>77.672440087863279</v>
      </c>
      <c r="O1055" s="18">
        <f>貼り付けシート!F1055</f>
        <v>1.916214335083824E-2</v>
      </c>
      <c r="P1055" s="19">
        <f t="shared" si="100"/>
        <v>1.916214335083824E-2</v>
      </c>
      <c r="Q1055" s="19">
        <f t="shared" si="101"/>
        <v>0</v>
      </c>
    </row>
    <row r="1056" spans="1:17">
      <c r="A1056" s="38">
        <v>41683</v>
      </c>
      <c r="B1056" s="49" t="s">
        <v>167</v>
      </c>
      <c r="C1056" s="24">
        <f t="shared" si="96"/>
        <v>30.406921776000001</v>
      </c>
      <c r="D1056" s="24">
        <f t="shared" si="97"/>
        <v>1.8697224032963333E-3</v>
      </c>
      <c r="E1056" s="18">
        <f>IF(G1056&gt;=0.3,(バックデータ一覧!$C$10*(バックデータ一覧!$C$12*計算過程!L1056+バックデータ一覧!$C$13*LN(計算過程!G1056)+バックデータ一覧!$C$14)^バックデータ一覧!$C$11+バックデータ一覧!$E$10*(計算過程!G1056/(バックデータ一覧!$E$12*計算過程!L1056+バックデータ一覧!$E$13*LN(計算過程!G1056)+バックデータ一覧!$E$14))^バックデータ一覧!$E$11)*計算過程!$W$11*10^-3,0)</f>
        <v>0</v>
      </c>
      <c r="F1056" s="18">
        <f>IF(G1056&lt;0.3,(バックデータ一覧!$C$10*(バックデータ一覧!$C$12*計算過程!L1056+バックデータ一覧!$C$13*LN(0.3)+バックデータ一覧!$C$14)^バックデータ一覧!$C$11+バックデータ一覧!$E$10*(0.3/(バックデータ一覧!$E$12*計算過程!L1056+バックデータ一覧!$E$13*LN(0.3)+バックデータ一覧!$E$14))^バックデータ一覧!$E$11)*計算過程!$W$11*計算過程!G1056/0.3*10^-3,0)</f>
        <v>1.8697224032963333E-3</v>
      </c>
      <c r="G1056" s="18">
        <f t="shared" si="98"/>
        <v>9.2557182290215249E-4</v>
      </c>
      <c r="H1056" s="18">
        <f t="shared" si="99"/>
        <v>2.8143790017055477E-2</v>
      </c>
      <c r="I1056" s="24">
        <v>0</v>
      </c>
      <c r="J1056" s="24">
        <v>0</v>
      </c>
      <c r="K1056" s="24">
        <v>0</v>
      </c>
      <c r="L1056" s="14">
        <f>貼り付けシート!C1056</f>
        <v>18.8</v>
      </c>
      <c r="M1056" s="14">
        <f>貼り付けシート!D1056</f>
        <v>10.6</v>
      </c>
      <c r="N1056" s="18">
        <f>貼り付けシート!E1056</f>
        <v>78.159410010378025</v>
      </c>
      <c r="O1056" s="18">
        <f>貼り付けシート!F1056</f>
        <v>2.8143790017055477E-2</v>
      </c>
      <c r="P1056" s="19">
        <f t="shared" si="100"/>
        <v>2.8143790017055477E-2</v>
      </c>
      <c r="Q1056" s="19">
        <f t="shared" si="101"/>
        <v>0</v>
      </c>
    </row>
    <row r="1057" spans="1:17">
      <c r="A1057" s="38">
        <v>41683</v>
      </c>
      <c r="B1057" s="49" t="s">
        <v>168</v>
      </c>
      <c r="C1057" s="24">
        <f t="shared" si="96"/>
        <v>30.406921776000001</v>
      </c>
      <c r="D1057" s="24">
        <f t="shared" si="97"/>
        <v>2.0886975295275694E-3</v>
      </c>
      <c r="E1057" s="18">
        <f>IF(G1057&gt;=0.3,(バックデータ一覧!$C$10*(バックデータ一覧!$C$12*計算過程!L1057+バックデータ一覧!$C$13*LN(計算過程!G1057)+バックデータ一覧!$C$14)^バックデータ一覧!$C$11+バックデータ一覧!$E$10*(計算過程!G1057/(バックデータ一覧!$E$12*計算過程!L1057+バックデータ一覧!$E$13*LN(計算過程!G1057)+バックデータ一覧!$E$14))^バックデータ一覧!$E$11)*計算過程!$W$11*10^-3,0)</f>
        <v>0</v>
      </c>
      <c r="F1057" s="18">
        <f>IF(G1057&lt;0.3,(バックデータ一覧!$C$10*(バックデータ一覧!$C$12*計算過程!L1057+バックデータ一覧!$C$13*LN(0.3)+バックデータ一覧!$C$14)^バックデータ一覧!$C$11+バックデータ一覧!$E$10*(0.3/(バックデータ一覧!$E$12*計算過程!L1057+バックデータ一覧!$E$13*LN(0.3)+バックデータ一覧!$E$14))^バックデータ一覧!$E$11)*計算過程!$W$11*計算過程!G1057/0.3*10^-3,0)</f>
        <v>2.0886975295275694E-3</v>
      </c>
      <c r="G1057" s="18">
        <f t="shared" si="98"/>
        <v>1.0476405995806458E-3</v>
      </c>
      <c r="H1057" s="18">
        <f t="shared" si="99"/>
        <v>3.1855525760810438E-2</v>
      </c>
      <c r="I1057" s="24">
        <v>0</v>
      </c>
      <c r="J1057" s="24">
        <v>0</v>
      </c>
      <c r="K1057" s="24">
        <v>0</v>
      </c>
      <c r="L1057" s="14">
        <f>貼り付けシート!C1057</f>
        <v>19.100000000000001</v>
      </c>
      <c r="M1057" s="14">
        <f>貼り付けシート!D1057</f>
        <v>10.7</v>
      </c>
      <c r="N1057" s="18">
        <f>貼り付けシート!E1057</f>
        <v>77.420126654087582</v>
      </c>
      <c r="O1057" s="18">
        <f>貼り付けシート!F1057</f>
        <v>3.1855525760810438E-2</v>
      </c>
      <c r="P1057" s="19">
        <f t="shared" si="100"/>
        <v>3.1855525760810438E-2</v>
      </c>
      <c r="Q1057" s="19">
        <f t="shared" si="101"/>
        <v>0</v>
      </c>
    </row>
    <row r="1058" spans="1:17">
      <c r="A1058" s="38">
        <v>41683</v>
      </c>
      <c r="B1058" s="49" t="s">
        <v>169</v>
      </c>
      <c r="C1058" s="24">
        <f t="shared" si="96"/>
        <v>30.406921776000001</v>
      </c>
      <c r="D1058" s="24">
        <f t="shared" si="97"/>
        <v>3.8714630915126692E-4</v>
      </c>
      <c r="E1058" s="18">
        <f>IF(G1058&gt;=0.3,(バックデータ一覧!$C$10*(バックデータ一覧!$C$12*計算過程!L1058+バックデータ一覧!$C$13*LN(計算過程!G1058)+バックデータ一覧!$C$14)^バックデータ一覧!$C$11+バックデータ一覧!$E$10*(計算過程!G1058/(バックデータ一覧!$E$12*計算過程!L1058+バックデータ一覧!$E$13*LN(計算過程!G1058)+バックデータ一覧!$E$14))^バックデータ一覧!$E$11)*計算過程!$W$11*10^-3,0)</f>
        <v>0</v>
      </c>
      <c r="F1058" s="18">
        <f>IF(G1058&lt;0.3,(バックデータ一覧!$C$10*(バックデータ一覧!$C$12*計算過程!L1058+バックデータ一覧!$C$13*LN(0.3)+バックデータ一覧!$C$14)^バックデータ一覧!$C$11+バックデータ一覧!$E$10*(0.3/(バックデータ一覧!$E$12*計算過程!L1058+バックデータ一覧!$E$13*LN(0.3)+バックデータ一覧!$E$14))^バックデータ一覧!$E$11)*計算過程!$W$11*計算過程!G1058/0.3*10^-3,0)</f>
        <v>3.8714630915126692E-4</v>
      </c>
      <c r="G1058" s="18">
        <f t="shared" si="98"/>
        <v>1.9763917205234722E-4</v>
      </c>
      <c r="H1058" s="18">
        <f t="shared" si="99"/>
        <v>6.0095988444691271E-3</v>
      </c>
      <c r="I1058" s="24">
        <v>0</v>
      </c>
      <c r="J1058" s="24">
        <v>0</v>
      </c>
      <c r="K1058" s="24">
        <v>0</v>
      </c>
      <c r="L1058" s="14">
        <f>貼り付けシート!C1058</f>
        <v>19.5</v>
      </c>
      <c r="M1058" s="14">
        <f>貼り付けシート!D1058</f>
        <v>10.7</v>
      </c>
      <c r="N1058" s="18">
        <f>貼り付けシート!E1058</f>
        <v>75.515200915141605</v>
      </c>
      <c r="O1058" s="18">
        <f>貼り付けシート!F1058</f>
        <v>6.0095988444691271E-3</v>
      </c>
      <c r="P1058" s="19">
        <f t="shared" si="100"/>
        <v>6.0095988444691271E-3</v>
      </c>
      <c r="Q1058" s="19">
        <f t="shared" si="101"/>
        <v>0</v>
      </c>
    </row>
    <row r="1059" spans="1:17">
      <c r="A1059" s="38">
        <v>41683</v>
      </c>
      <c r="B1059" s="49" t="s">
        <v>170</v>
      </c>
      <c r="C1059" s="24">
        <f t="shared" si="96"/>
        <v>30.406921776000001</v>
      </c>
      <c r="D1059" s="24">
        <f t="shared" si="97"/>
        <v>2.3634600710908691E-4</v>
      </c>
      <c r="E1059" s="18">
        <f>IF(G1059&gt;=0.3,(バックデータ一覧!$C$10*(バックデータ一覧!$C$12*計算過程!L1059+バックデータ一覧!$C$13*LN(計算過程!G1059)+バックデータ一覧!$C$14)^バックデータ一覧!$C$11+バックデータ一覧!$E$10*(計算過程!G1059/(バックデータ一覧!$E$12*計算過程!L1059+バックデータ一覧!$E$13*LN(計算過程!G1059)+バックデータ一覧!$E$14))^バックデータ一覧!$E$11)*計算過程!$W$11*10^-3,0)</f>
        <v>0</v>
      </c>
      <c r="F1059" s="18">
        <f>IF(G1059&lt;0.3,(バックデータ一覧!$C$10*(バックデータ一覧!$C$12*計算過程!L1059+バックデータ一覧!$C$13*LN(0.3)+バックデータ一覧!$C$14)^バックデータ一覧!$C$11+バックデータ一覧!$E$10*(0.3/(バックデータ一覧!$E$12*計算過程!L1059+バックデータ一覧!$E$13*LN(0.3)+バックデータ一覧!$E$14))^バックデータ一覧!$E$11)*計算過程!$W$11*計算過程!G1059/0.3*10^-3,0)</f>
        <v>2.3634600710908691E-4</v>
      </c>
      <c r="G1059" s="18">
        <f t="shared" si="98"/>
        <v>1.1959348989992925E-4</v>
      </c>
      <c r="H1059" s="18">
        <f t="shared" si="99"/>
        <v>3.636469892305995E-3</v>
      </c>
      <c r="I1059" s="24">
        <v>0</v>
      </c>
      <c r="J1059" s="24">
        <v>0</v>
      </c>
      <c r="K1059" s="24">
        <v>0</v>
      </c>
      <c r="L1059" s="14">
        <f>貼り付けシート!C1059</f>
        <v>19.3</v>
      </c>
      <c r="M1059" s="14">
        <f>貼り付けシート!D1059</f>
        <v>11.1</v>
      </c>
      <c r="N1059" s="18">
        <f>貼り付けシート!E1059</f>
        <v>79.269233996355524</v>
      </c>
      <c r="O1059" s="18">
        <f>貼り付けシート!F1059</f>
        <v>3.636469892305995E-3</v>
      </c>
      <c r="P1059" s="19">
        <f t="shared" si="100"/>
        <v>3.636469892305995E-3</v>
      </c>
      <c r="Q1059" s="19">
        <f t="shared" si="101"/>
        <v>0</v>
      </c>
    </row>
    <row r="1060" spans="1:17">
      <c r="A1060" s="38">
        <v>41683</v>
      </c>
      <c r="B1060" s="49" t="s">
        <v>171</v>
      </c>
      <c r="C1060" s="24">
        <f t="shared" si="96"/>
        <v>30.406921776000001</v>
      </c>
      <c r="D1060" s="24">
        <f t="shared" si="97"/>
        <v>2.8114341840928393E-3</v>
      </c>
      <c r="E1060" s="18">
        <f>IF(G1060&gt;=0.3,(バックデータ一覧!$C$10*(バックデータ一覧!$C$12*計算過程!L1060+バックデータ一覧!$C$13*LN(計算過程!G1060)+バックデータ一覧!$C$14)^バックデータ一覧!$C$11+バックデータ一覧!$E$10*(計算過程!G1060/(バックデータ一覧!$E$12*計算過程!L1060+バックデータ一覧!$E$13*LN(計算過程!G1060)+バックデータ一覧!$E$14))^バックデータ一覧!$E$11)*計算過程!$W$11*10^-3,0)</f>
        <v>0</v>
      </c>
      <c r="F1060" s="18">
        <f>IF(G1060&lt;0.3,(バックデータ一覧!$C$10*(バックデータ一覧!$C$12*計算過程!L1060+バックデータ一覧!$C$13*LN(0.3)+バックデータ一覧!$C$14)^バックデータ一覧!$C$11+バックデータ一覧!$E$10*(0.3/(バックデータ一覧!$E$12*計算過程!L1060+バックデータ一覧!$E$13*LN(0.3)+バックデータ一覧!$E$14))^バックデータ一覧!$E$11)*計算過程!$W$11*計算過程!G1060/0.3*10^-3,0)</f>
        <v>2.8114341840928393E-3</v>
      </c>
      <c r="G1060" s="18">
        <f t="shared" si="98"/>
        <v>1.3796794931852077E-3</v>
      </c>
      <c r="H1060" s="18">
        <f t="shared" si="99"/>
        <v>4.195180642523394E-2</v>
      </c>
      <c r="I1060" s="24">
        <v>0</v>
      </c>
      <c r="J1060" s="24">
        <v>0</v>
      </c>
      <c r="K1060" s="24">
        <v>0</v>
      </c>
      <c r="L1060" s="14">
        <f>貼り付けシート!C1060</f>
        <v>18.600000000000001</v>
      </c>
      <c r="M1060" s="14">
        <f>貼り付けシート!D1060</f>
        <v>11.5</v>
      </c>
      <c r="N1060" s="18">
        <f>貼り付けシート!E1060</f>
        <v>85.741442355484722</v>
      </c>
      <c r="O1060" s="18">
        <f>貼り付けシート!F1060</f>
        <v>4.195180642523394E-2</v>
      </c>
      <c r="P1060" s="19">
        <f t="shared" si="100"/>
        <v>4.195180642523394E-2</v>
      </c>
      <c r="Q1060" s="19">
        <f t="shared" si="101"/>
        <v>0</v>
      </c>
    </row>
    <row r="1061" spans="1:17">
      <c r="A1061" s="38">
        <v>41683</v>
      </c>
      <c r="B1061" s="49" t="s">
        <v>172</v>
      </c>
      <c r="C1061" s="24">
        <f t="shared" si="96"/>
        <v>30.406921776000001</v>
      </c>
      <c r="D1061" s="24">
        <f t="shared" si="97"/>
        <v>7.9782370517313839E-3</v>
      </c>
      <c r="E1061" s="18">
        <f>IF(G1061&gt;=0.3,(バックデータ一覧!$C$10*(バックデータ一覧!$C$12*計算過程!L1061+バックデータ一覧!$C$13*LN(計算過程!G1061)+バックデータ一覧!$C$14)^バックデータ一覧!$C$11+バックデータ一覧!$E$10*(計算過程!G1061/(バックデータ一覧!$E$12*計算過程!L1061+バックデータ一覧!$E$13*LN(計算過程!G1061)+バックデータ一覧!$E$14))^バックデータ一覧!$E$11)*計算過程!$W$11*10^-3,0)</f>
        <v>0</v>
      </c>
      <c r="F1061" s="18">
        <f>IF(G1061&lt;0.3,(バックデータ一覧!$C$10*(バックデータ一覧!$C$12*計算過程!L1061+バックデータ一覧!$C$13*LN(0.3)+バックデータ一覧!$C$14)^バックデータ一覧!$C$11+バックデータ一覧!$E$10*(0.3/(バックデータ一覧!$E$12*計算過程!L1061+バックデータ一覧!$E$13*LN(0.3)+バックデータ一覧!$E$14))^バックデータ一覧!$E$11)*計算過程!$W$11*計算過程!G1061/0.3*10^-3,0)</f>
        <v>7.9782370517313839E-3</v>
      </c>
      <c r="G1061" s="18">
        <f t="shared" si="98"/>
        <v>3.8646715232763629E-3</v>
      </c>
      <c r="H1061" s="18">
        <f t="shared" si="99"/>
        <v>0.11751276469819913</v>
      </c>
      <c r="I1061" s="24">
        <v>0</v>
      </c>
      <c r="J1061" s="24">
        <v>0</v>
      </c>
      <c r="K1061" s="24">
        <v>0</v>
      </c>
      <c r="L1061" s="14">
        <f>貼り付けシート!C1061</f>
        <v>18.3</v>
      </c>
      <c r="M1061" s="14">
        <f>貼り付けシート!D1061</f>
        <v>11.9</v>
      </c>
      <c r="N1061" s="18">
        <f>貼り付けシート!E1061</f>
        <v>90.351229294604039</v>
      </c>
      <c r="O1061" s="18">
        <f>貼り付けシート!F1061</f>
        <v>0.11751276469819913</v>
      </c>
      <c r="P1061" s="19">
        <f t="shared" si="100"/>
        <v>0.11751276469819913</v>
      </c>
      <c r="Q1061" s="19">
        <f t="shared" si="101"/>
        <v>0</v>
      </c>
    </row>
    <row r="1062" spans="1:17">
      <c r="A1062" s="38">
        <v>41684</v>
      </c>
      <c r="B1062" s="49" t="s">
        <v>149</v>
      </c>
      <c r="C1062" s="24">
        <f t="shared" si="96"/>
        <v>30.406921776000001</v>
      </c>
      <c r="D1062" s="24">
        <f t="shared" si="97"/>
        <v>2.0068910606257009E-2</v>
      </c>
      <c r="E1062" s="18">
        <f>IF(G1062&gt;=0.3,(バックデータ一覧!$C$10*(バックデータ一覧!$C$12*計算過程!L1062+バックデータ一覧!$C$13*LN(計算過程!G1062)+バックデータ一覧!$C$14)^バックデータ一覧!$C$11+バックデータ一覧!$E$10*(計算過程!G1062/(バックデータ一覧!$E$12*計算過程!L1062+バックデータ一覧!$E$13*LN(計算過程!G1062)+バックデータ一覧!$E$14))^バックデータ一覧!$E$11)*計算過程!$W$11*10^-3,0)</f>
        <v>0</v>
      </c>
      <c r="F1062" s="18">
        <f>IF(G1062&lt;0.3,(バックデータ一覧!$C$10*(バックデータ一覧!$C$12*計算過程!L1062+バックデータ一覧!$C$13*LN(0.3)+バックデータ一覧!$C$14)^バックデータ一覧!$C$11+バックデータ一覧!$E$10*(0.3/(バックデータ一覧!$E$12*計算過程!L1062+バックデータ一覧!$E$13*LN(0.3)+バックデータ一覧!$E$14))^バックデータ一覧!$E$11)*計算過程!$W$11*計算過程!G1062/0.3*10^-3,0)</f>
        <v>2.0068910606257009E-2</v>
      </c>
      <c r="G1062" s="18">
        <f t="shared" si="98"/>
        <v>9.2362688354947382E-3</v>
      </c>
      <c r="H1062" s="18">
        <f t="shared" si="99"/>
        <v>0.2808465039829951</v>
      </c>
      <c r="I1062" s="24">
        <v>0</v>
      </c>
      <c r="J1062" s="24">
        <v>0</v>
      </c>
      <c r="K1062" s="24">
        <v>0</v>
      </c>
      <c r="L1062" s="14">
        <f>貼り付けシート!C1062</f>
        <v>17.100000000000001</v>
      </c>
      <c r="M1062" s="14">
        <f>貼り付けシート!D1062</f>
        <v>11.5</v>
      </c>
      <c r="N1062" s="18">
        <f>貼り付けシート!E1062</f>
        <v>94.237439728848443</v>
      </c>
      <c r="O1062" s="18">
        <f>貼り付けシート!F1062</f>
        <v>0.2808465039829951</v>
      </c>
      <c r="P1062" s="19">
        <f t="shared" si="100"/>
        <v>0.2808465039829951</v>
      </c>
      <c r="Q1062" s="19">
        <f t="shared" si="101"/>
        <v>0</v>
      </c>
    </row>
    <row r="1063" spans="1:17">
      <c r="A1063" s="38">
        <v>41684</v>
      </c>
      <c r="B1063" s="49" t="s">
        <v>150</v>
      </c>
      <c r="C1063" s="24">
        <f t="shared" si="96"/>
        <v>30.406921776000001</v>
      </c>
      <c r="D1063" s="24">
        <f t="shared" si="97"/>
        <v>4.897335200176807E-2</v>
      </c>
      <c r="E1063" s="18">
        <f>IF(G1063&gt;=0.3,(バックデータ一覧!$C$10*(バックデータ一覧!$C$12*計算過程!L1063+バックデータ一覧!$C$13*LN(計算過程!G1063)+バックデータ一覧!$C$14)^バックデータ一覧!$C$11+バックデータ一覧!$E$10*(計算過程!G1063/(バックデータ一覧!$E$12*計算過程!L1063+バックデータ一覧!$E$13*LN(計算過程!G1063)+バックデータ一覧!$E$14))^バックデータ一覧!$E$11)*計算過程!$W$11*10^-3,0)</f>
        <v>0</v>
      </c>
      <c r="F1063" s="18">
        <f>IF(G1063&lt;0.3,(バックデータ一覧!$C$10*(バックデータ一覧!$C$12*計算過程!L1063+バックデータ一覧!$C$13*LN(0.3)+バックデータ一覧!$C$14)^バックデータ一覧!$C$11+バックデータ一覧!$E$10*(0.3/(バックデータ一覧!$E$12*計算過程!L1063+バックデータ一覧!$E$13*LN(0.3)+バックデータ一覧!$E$14))^バックデータ一覧!$E$11)*計算過程!$W$11*計算過程!G1063/0.3*10^-3,0)</f>
        <v>4.897335200176807E-2</v>
      </c>
      <c r="G1063" s="18">
        <f t="shared" si="98"/>
        <v>2.253889380137147E-2</v>
      </c>
      <c r="H1063" s="18">
        <f t="shared" si="99"/>
        <v>0.68533838073587361</v>
      </c>
      <c r="I1063" s="24">
        <v>0</v>
      </c>
      <c r="J1063" s="24">
        <v>0</v>
      </c>
      <c r="K1063" s="24">
        <v>0</v>
      </c>
      <c r="L1063" s="14">
        <f>貼り付けシート!C1063</f>
        <v>17.100000000000001</v>
      </c>
      <c r="M1063" s="14">
        <f>貼り付けシート!D1063</f>
        <v>11.1</v>
      </c>
      <c r="N1063" s="18">
        <f>貼り付けシート!E1063</f>
        <v>91.0170850895597</v>
      </c>
      <c r="O1063" s="18">
        <f>貼り付けシート!F1063</f>
        <v>0.68533838073587361</v>
      </c>
      <c r="P1063" s="19">
        <f t="shared" si="100"/>
        <v>0.68533838073587361</v>
      </c>
      <c r="Q1063" s="19">
        <f t="shared" si="101"/>
        <v>0</v>
      </c>
    </row>
    <row r="1064" spans="1:17">
      <c r="A1064" s="38">
        <v>41684</v>
      </c>
      <c r="B1064" s="49" t="s">
        <v>151</v>
      </c>
      <c r="C1064" s="24">
        <f t="shared" si="96"/>
        <v>30.406921776000001</v>
      </c>
      <c r="D1064" s="24">
        <f t="shared" si="97"/>
        <v>0.13488358060500133</v>
      </c>
      <c r="E1064" s="18">
        <f>IF(G1064&gt;=0.3,(バックデータ一覧!$C$10*(バックデータ一覧!$C$12*計算過程!L1064+バックデータ一覧!$C$13*LN(計算過程!G1064)+バックデータ一覧!$C$14)^バックデータ一覧!$C$11+バックデータ一覧!$E$10*(計算過程!G1064/(バックデータ一覧!$E$12*計算過程!L1064+バックデータ一覧!$E$13*LN(計算過程!G1064)+バックデータ一覧!$E$14))^バックデータ一覧!$E$11)*計算過程!$W$11*10^-3,0)</f>
        <v>0</v>
      </c>
      <c r="F1064" s="18">
        <f>IF(G1064&lt;0.3,(バックデータ一覧!$C$10*(バックデータ一覧!$C$12*計算過程!L1064+バックデータ一覧!$C$13*LN(0.3)+バックデータ一覧!$C$14)^バックデータ一覧!$C$11+バックデータ一覧!$E$10*(0.3/(バックデータ一覧!$E$12*計算過程!L1064+バックデータ一覧!$E$13*LN(0.3)+バックデータ一覧!$E$14))^バックデータ一覧!$E$11)*計算過程!$W$11*計算過程!G1064/0.3*10^-3,0)</f>
        <v>0.13488358060500133</v>
      </c>
      <c r="G1064" s="18">
        <f t="shared" si="98"/>
        <v>5.8091972652161449E-2</v>
      </c>
      <c r="H1064" s="18">
        <f t="shared" si="99"/>
        <v>1.7663980682478044</v>
      </c>
      <c r="I1064" s="24">
        <v>0</v>
      </c>
      <c r="J1064" s="24">
        <v>0</v>
      </c>
      <c r="K1064" s="24">
        <v>0</v>
      </c>
      <c r="L1064" s="14">
        <f>貼り付けシート!C1064</f>
        <v>15.5</v>
      </c>
      <c r="M1064" s="14">
        <f>貼り付けシート!D1064</f>
        <v>10.7</v>
      </c>
      <c r="N1064" s="18">
        <f>貼り付けシート!E1064</f>
        <v>97.22069421475301</v>
      </c>
      <c r="O1064" s="18">
        <f>貼り付けシート!F1064</f>
        <v>1.7663980682478044</v>
      </c>
      <c r="P1064" s="19">
        <f t="shared" si="100"/>
        <v>1.7663980682478044</v>
      </c>
      <c r="Q1064" s="19">
        <f t="shared" si="101"/>
        <v>0</v>
      </c>
    </row>
    <row r="1065" spans="1:17">
      <c r="A1065" s="38">
        <v>41684</v>
      </c>
      <c r="B1065" s="49" t="s">
        <v>152</v>
      </c>
      <c r="C1065" s="24">
        <f t="shared" si="96"/>
        <v>30.406921776000001</v>
      </c>
      <c r="D1065" s="24">
        <f t="shared" si="97"/>
        <v>0.19950148676873433</v>
      </c>
      <c r="E1065" s="18">
        <f>IF(G1065&gt;=0.3,(バックデータ一覧!$C$10*(バックデータ一覧!$C$12*計算過程!L1065+バックデータ一覧!$C$13*LN(計算過程!G1065)+バックデータ一覧!$C$14)^バックデータ一覧!$C$11+バックデータ一覧!$E$10*(計算過程!G1065/(バックデータ一覧!$E$12*計算過程!L1065+バックデータ一覧!$E$13*LN(計算過程!G1065)+バックデータ一覧!$E$14))^バックデータ一覧!$E$11)*計算過程!$W$11*10^-3,0)</f>
        <v>0</v>
      </c>
      <c r="F1065" s="18">
        <f>IF(G1065&lt;0.3,(バックデータ一覧!$C$10*(バックデータ一覧!$C$12*計算過程!L1065+バックデータ一覧!$C$13*LN(0.3)+バックデータ一覧!$C$14)^バックデータ一覧!$C$11+バックデータ一覧!$E$10*(0.3/(バックデータ一覧!$E$12*計算過程!L1065+バックデータ一覧!$E$13*LN(0.3)+バックデータ一覧!$E$14))^バックデータ一覧!$E$11)*計算過程!$W$11*計算過程!G1065/0.3*10^-3,0)</f>
        <v>0.19950148676873433</v>
      </c>
      <c r="G1065" s="18">
        <f t="shared" si="98"/>
        <v>8.4535948310043393E-2</v>
      </c>
      <c r="H1065" s="18">
        <f t="shared" si="99"/>
        <v>2.5704779675234688</v>
      </c>
      <c r="I1065" s="24">
        <v>0</v>
      </c>
      <c r="J1065" s="24">
        <v>0</v>
      </c>
      <c r="K1065" s="24">
        <v>0</v>
      </c>
      <c r="L1065" s="14">
        <f>貼り付けシート!C1065</f>
        <v>15.1</v>
      </c>
      <c r="M1065" s="14">
        <f>貼り付けシート!D1065</f>
        <v>10.199999999999999</v>
      </c>
      <c r="N1065" s="18">
        <f>貼り付けシート!E1065</f>
        <v>95.165719071754253</v>
      </c>
      <c r="O1065" s="18">
        <f>貼り付けシート!F1065</f>
        <v>2.5704779675234688</v>
      </c>
      <c r="P1065" s="19">
        <f t="shared" si="100"/>
        <v>2.5704779675234688</v>
      </c>
      <c r="Q1065" s="19">
        <f t="shared" si="101"/>
        <v>0</v>
      </c>
    </row>
    <row r="1066" spans="1:17">
      <c r="A1066" s="38">
        <v>41684</v>
      </c>
      <c r="B1066" s="49" t="s">
        <v>153</v>
      </c>
      <c r="C1066" s="24">
        <f t="shared" si="96"/>
        <v>30.406921776000001</v>
      </c>
      <c r="D1066" s="24">
        <f t="shared" si="97"/>
        <v>0.24229658712112281</v>
      </c>
      <c r="E1066" s="18">
        <f>IF(G1066&gt;=0.3,(バックデータ一覧!$C$10*(バックデータ一覧!$C$12*計算過程!L1066+バックデータ一覧!$C$13*LN(計算過程!G1066)+バックデータ一覧!$C$14)^バックデータ一覧!$C$11+バックデータ一覧!$E$10*(計算過程!G1066/(バックデータ一覧!$E$12*計算過程!L1066+バックデータ一覧!$E$13*LN(計算過程!G1066)+バックデータ一覧!$E$14))^バックデータ一覧!$E$11)*計算過程!$W$11*10^-3,0)</f>
        <v>0</v>
      </c>
      <c r="F1066" s="18">
        <f>IF(G1066&lt;0.3,(バックデータ一覧!$C$10*(バックデータ一覧!$C$12*計算過程!L1066+バックデータ一覧!$C$13*LN(0.3)+バックデータ一覧!$C$14)^バックデータ一覧!$C$11+バックデータ一覧!$E$10*(0.3/(バックデータ一覧!$E$12*計算過程!L1066+バックデータ一覧!$E$13*LN(0.3)+バックデータ一覧!$E$14))^バックデータ一覧!$E$11)*計算過程!$W$11*計算過程!G1066/0.3*10^-3,0)</f>
        <v>0.24229658712112281</v>
      </c>
      <c r="G1066" s="18">
        <f t="shared" si="98"/>
        <v>0.1026697700168779</v>
      </c>
      <c r="H1066" s="18">
        <f t="shared" si="99"/>
        <v>3.1218716656631162</v>
      </c>
      <c r="I1066" s="24">
        <v>0</v>
      </c>
      <c r="J1066" s="24">
        <v>0</v>
      </c>
      <c r="K1066" s="24">
        <v>0</v>
      </c>
      <c r="L1066" s="14">
        <f>貼り付けシート!C1066</f>
        <v>15.1</v>
      </c>
      <c r="M1066" s="14">
        <f>貼り付けシート!D1066</f>
        <v>9.6</v>
      </c>
      <c r="N1066" s="18">
        <f>貼り付けシート!E1066</f>
        <v>89.652822109545198</v>
      </c>
      <c r="O1066" s="18">
        <f>貼り付けシート!F1066</f>
        <v>3.1218716656631162</v>
      </c>
      <c r="P1066" s="19">
        <f t="shared" si="100"/>
        <v>3.1218716656631162</v>
      </c>
      <c r="Q1066" s="19">
        <f t="shared" si="101"/>
        <v>0</v>
      </c>
    </row>
    <row r="1067" spans="1:17">
      <c r="A1067" s="38">
        <v>41684</v>
      </c>
      <c r="B1067" s="49" t="s">
        <v>154</v>
      </c>
      <c r="C1067" s="24">
        <f t="shared" si="96"/>
        <v>30.406921776000001</v>
      </c>
      <c r="D1067" s="24">
        <f t="shared" si="97"/>
        <v>0.3303036481113657</v>
      </c>
      <c r="E1067" s="18">
        <f>IF(G1067&gt;=0.3,(バックデータ一覧!$C$10*(バックデータ一覧!$C$12*計算過程!L1067+バックデータ一覧!$C$13*LN(計算過程!G1067)+バックデータ一覧!$C$14)^バックデータ一覧!$C$11+バックデータ一覧!$E$10*(計算過程!G1067/(バックデータ一覧!$E$12*計算過程!L1067+バックデータ一覧!$E$13*LN(計算過程!G1067)+バックデータ一覧!$E$14))^バックデータ一覧!$E$11)*計算過程!$W$11*10^-3,0)</f>
        <v>0</v>
      </c>
      <c r="F1067" s="18">
        <f>IF(G1067&lt;0.3,(バックデータ一覧!$C$10*(バックデータ一覧!$C$12*計算過程!L1067+バックデータ一覧!$C$13*LN(0.3)+バックデータ一覧!$C$14)^バックデータ一覧!$C$11+バックデータ一覧!$E$10*(0.3/(バックデータ一覧!$E$12*計算過程!L1067+バックデータ一覧!$E$13*LN(0.3)+バックデータ一覧!$E$14))^バックデータ一覧!$E$11)*計算過程!$W$11*計算過程!G1067/0.3*10^-3,0)</f>
        <v>0.3303036481113657</v>
      </c>
      <c r="G1067" s="18">
        <f t="shared" si="98"/>
        <v>0.13499587620699521</v>
      </c>
      <c r="H1067" s="18">
        <f t="shared" si="99"/>
        <v>4.1048090479086827</v>
      </c>
      <c r="I1067" s="24">
        <v>0</v>
      </c>
      <c r="J1067" s="24">
        <v>0</v>
      </c>
      <c r="K1067" s="24">
        <v>0</v>
      </c>
      <c r="L1067" s="14">
        <f>貼り付けシート!C1067</f>
        <v>14.2</v>
      </c>
      <c r="M1067" s="14">
        <f>貼り付けシート!D1067</f>
        <v>9.1</v>
      </c>
      <c r="N1067" s="18">
        <f>貼り付けシート!E1067</f>
        <v>90.140767105633188</v>
      </c>
      <c r="O1067" s="18">
        <f>貼り付けシート!F1067</f>
        <v>4.1048090479086827</v>
      </c>
      <c r="P1067" s="19">
        <f t="shared" si="100"/>
        <v>4.1048090479086827</v>
      </c>
      <c r="Q1067" s="19">
        <f t="shared" si="101"/>
        <v>0</v>
      </c>
    </row>
    <row r="1068" spans="1:17">
      <c r="A1068" s="38">
        <v>41684</v>
      </c>
      <c r="B1068" s="49" t="s">
        <v>155</v>
      </c>
      <c r="C1068" s="24">
        <f t="shared" si="96"/>
        <v>30.406921776000001</v>
      </c>
      <c r="D1068" s="24">
        <f t="shared" si="97"/>
        <v>0.30066067638203314</v>
      </c>
      <c r="E1068" s="18">
        <f>IF(G1068&gt;=0.3,(バックデータ一覧!$C$10*(バックデータ一覧!$C$12*計算過程!L1068+バックデータ一覧!$C$13*LN(計算過程!G1068)+バックデータ一覧!$C$14)^バックデータ一覧!$C$11+バックデータ一覧!$E$10*(計算過程!G1068/(バックデータ一覧!$E$12*計算過程!L1068+バックデータ一覧!$E$13*LN(計算過程!G1068)+バックデータ一覧!$E$14))^バックデータ一覧!$E$11)*計算過程!$W$11*10^-3,0)</f>
        <v>0</v>
      </c>
      <c r="F1068" s="18">
        <f>IF(G1068&lt;0.3,(バックデータ一覧!$C$10*(バックデータ一覧!$C$12*計算過程!L1068+バックデータ一覧!$C$13*LN(0.3)+バックデータ一覧!$C$14)^バックデータ一覧!$C$11+バックデータ一覧!$E$10*(0.3/(バックデータ一覧!$E$12*計算過程!L1068+バックデータ一覧!$E$13*LN(0.3)+バックデータ一覧!$E$14))^バックデータ一覧!$E$11)*計算過程!$W$11*計算過程!G1068/0.3*10^-3,0)</f>
        <v>0.30066067638203314</v>
      </c>
      <c r="G1068" s="18">
        <f t="shared" si="98"/>
        <v>0.12047187643371104</v>
      </c>
      <c r="H1068" s="18">
        <f t="shared" si="99"/>
        <v>3.6631789229277896</v>
      </c>
      <c r="I1068" s="24">
        <v>0</v>
      </c>
      <c r="J1068" s="24">
        <v>0</v>
      </c>
      <c r="K1068" s="24">
        <v>0</v>
      </c>
      <c r="L1068" s="14">
        <f>貼り付けシート!C1068</f>
        <v>13.7</v>
      </c>
      <c r="M1068" s="14">
        <f>貼り付けシート!D1068</f>
        <v>8.9</v>
      </c>
      <c r="N1068" s="18">
        <f>貼り付けシート!E1068</f>
        <v>91.098011626285285</v>
      </c>
      <c r="O1068" s="18">
        <f>貼り付けシート!F1068</f>
        <v>3.6631789229277896</v>
      </c>
      <c r="P1068" s="19">
        <f t="shared" si="100"/>
        <v>3.6631789229277896</v>
      </c>
      <c r="Q1068" s="19">
        <f t="shared" si="101"/>
        <v>0</v>
      </c>
    </row>
    <row r="1069" spans="1:17">
      <c r="A1069" s="38">
        <v>41684</v>
      </c>
      <c r="B1069" s="49" t="s">
        <v>156</v>
      </c>
      <c r="C1069" s="24">
        <f t="shared" si="96"/>
        <v>30.406921776000001</v>
      </c>
      <c r="D1069" s="24">
        <f t="shared" si="97"/>
        <v>0.30516946462746825</v>
      </c>
      <c r="E1069" s="18">
        <f>IF(G1069&gt;=0.3,(バックデータ一覧!$C$10*(バックデータ一覧!$C$12*計算過程!L1069+バックデータ一覧!$C$13*LN(計算過程!G1069)+バックデータ一覧!$C$14)^バックデータ一覧!$C$11+バックデータ一覧!$E$10*(計算過程!G1069/(バックデータ一覧!$E$12*計算過程!L1069+バックデータ一覧!$E$13*LN(計算過程!G1069)+バックデータ一覧!$E$14))^バックデータ一覧!$E$11)*計算過程!$W$11*10^-3,0)</f>
        <v>0</v>
      </c>
      <c r="F1069" s="18">
        <f>IF(G1069&lt;0.3,(バックデータ一覧!$C$10*(バックデータ一覧!$C$12*計算過程!L1069+バックデータ一覧!$C$13*LN(0.3)+バックデータ一覧!$C$14)^バックデータ一覧!$C$11+バックデータ一覧!$E$10*(0.3/(バックデータ一覧!$E$12*計算過程!L1069+バックデータ一覧!$E$13*LN(0.3)+バックデータ一覧!$E$14))^バックデータ一覧!$E$11)*計算過程!$W$11*計算過程!G1069/0.3*10^-3,0)</f>
        <v>0.30516946462746825</v>
      </c>
      <c r="G1069" s="18">
        <f t="shared" si="98"/>
        <v>0.12227850504542757</v>
      </c>
      <c r="H1069" s="18">
        <f t="shared" si="99"/>
        <v>3.7181129378025375</v>
      </c>
      <c r="I1069" s="24">
        <v>0</v>
      </c>
      <c r="J1069" s="24">
        <v>0</v>
      </c>
      <c r="K1069" s="24">
        <v>0</v>
      </c>
      <c r="L1069" s="14">
        <f>貼り付けシート!C1069</f>
        <v>13.7</v>
      </c>
      <c r="M1069" s="14">
        <f>貼り付けシート!D1069</f>
        <v>8.6999999999999993</v>
      </c>
      <c r="N1069" s="18">
        <f>貼り付けシート!E1069</f>
        <v>89.079104037194853</v>
      </c>
      <c r="O1069" s="18">
        <f>貼り付けシート!F1069</f>
        <v>3.7181129378025375</v>
      </c>
      <c r="P1069" s="19">
        <f t="shared" si="100"/>
        <v>3.7181129378025375</v>
      </c>
      <c r="Q1069" s="19">
        <f t="shared" si="101"/>
        <v>0</v>
      </c>
    </row>
    <row r="1070" spans="1:17">
      <c r="A1070" s="38">
        <v>41684</v>
      </c>
      <c r="B1070" s="49" t="s">
        <v>157</v>
      </c>
      <c r="C1070" s="24">
        <f t="shared" si="96"/>
        <v>30.406921776000001</v>
      </c>
      <c r="D1070" s="24">
        <f t="shared" si="97"/>
        <v>0.16556212171104084</v>
      </c>
      <c r="E1070" s="18">
        <f>IF(G1070&gt;=0.3,(バックデータ一覧!$C$10*(バックデータ一覧!$C$12*計算過程!L1070+バックデータ一覧!$C$13*LN(計算過程!G1070)+バックデータ一覧!$C$14)^バックデータ一覧!$C$11+バックデータ一覧!$E$10*(計算過程!G1070/(バックデータ一覧!$E$12*計算過程!L1070+バックデータ一覧!$E$13*LN(計算過程!G1070)+バックデータ一覧!$E$14))^バックデータ一覧!$E$11)*計算過程!$W$11*10^-3,0)</f>
        <v>0</v>
      </c>
      <c r="F1070" s="18">
        <f>IF(G1070&lt;0.3,(バックデータ一覧!$C$10*(バックデータ一覧!$C$12*計算過程!L1070+バックデータ一覧!$C$13*LN(0.3)+バックデータ一覧!$C$14)^バックデータ一覧!$C$11+バックデータ一覧!$E$10*(0.3/(バックデータ一覧!$E$12*計算過程!L1070+バックデータ一覧!$E$13*LN(0.3)+バックデータ一覧!$E$14))^バックデータ一覧!$E$11)*計算過程!$W$11*計算過程!G1070/0.3*10^-3,0)</f>
        <v>0.16556212171104084</v>
      </c>
      <c r="G1070" s="18">
        <f t="shared" si="98"/>
        <v>6.7397200881332692E-2</v>
      </c>
      <c r="H1070" s="18">
        <f t="shared" si="99"/>
        <v>2.0493414151200415</v>
      </c>
      <c r="I1070" s="24">
        <v>0</v>
      </c>
      <c r="J1070" s="24">
        <v>0</v>
      </c>
      <c r="K1070" s="24">
        <v>0</v>
      </c>
      <c r="L1070" s="14">
        <f>貼り付けシート!C1070</f>
        <v>14.1</v>
      </c>
      <c r="M1070" s="14">
        <f>貼り付けシート!D1070</f>
        <v>8.5</v>
      </c>
      <c r="N1070" s="18">
        <f>貼り付けシート!E1070</f>
        <v>84.825750373398435</v>
      </c>
      <c r="O1070" s="18">
        <f>貼り付けシート!F1070</f>
        <v>2.0493414151200415</v>
      </c>
      <c r="P1070" s="19">
        <f t="shared" si="100"/>
        <v>2.0493414151200415</v>
      </c>
      <c r="Q1070" s="19">
        <f t="shared" si="101"/>
        <v>0</v>
      </c>
    </row>
    <row r="1071" spans="1:17">
      <c r="A1071" s="38">
        <v>41684</v>
      </c>
      <c r="B1071" s="49" t="s">
        <v>158</v>
      </c>
      <c r="C1071" s="24">
        <f t="shared" si="96"/>
        <v>30.406921776000001</v>
      </c>
      <c r="D1071" s="24">
        <f t="shared" si="97"/>
        <v>0.17771776024965547</v>
      </c>
      <c r="E1071" s="18">
        <f>IF(G1071&gt;=0.3,(バックデータ一覧!$C$10*(バックデータ一覧!$C$12*計算過程!L1071+バックデータ一覧!$C$13*LN(計算過程!G1071)+バックデータ一覧!$C$14)^バックデータ一覧!$C$11+バックデータ一覧!$E$10*(計算過程!G1071/(バックデータ一覧!$E$12*計算過程!L1071+バックデータ一覧!$E$13*LN(計算過程!G1071)+バックデータ一覧!$E$14))^バックデータ一覧!$E$11)*計算過程!$W$11*10^-3,0)</f>
        <v>0</v>
      </c>
      <c r="F1071" s="18">
        <f>IF(G1071&lt;0.3,(バックデータ一覧!$C$10*(バックデータ一覧!$C$12*計算過程!L1071+バックデータ一覧!$C$13*LN(0.3)+バックデータ一覧!$C$14)^バックデータ一覧!$C$11+バックデータ一覧!$E$10*(0.3/(バックデータ一覧!$E$12*計算過程!L1071+バックデータ一覧!$E$13*LN(0.3)+バックデータ一覧!$E$14))^バックデータ一覧!$E$11)*計算過程!$W$11*計算過程!G1071/0.3*10^-3,0)</f>
        <v>0.17771776024965547</v>
      </c>
      <c r="G1071" s="18">
        <f t="shared" si="98"/>
        <v>7.3803427125098686E-2</v>
      </c>
      <c r="H1071" s="18">
        <f t="shared" si="99"/>
        <v>2.2441350353935925</v>
      </c>
      <c r="I1071" s="24">
        <v>0</v>
      </c>
      <c r="J1071" s="24">
        <v>0</v>
      </c>
      <c r="K1071" s="24">
        <v>0</v>
      </c>
      <c r="L1071" s="14">
        <f>貼り付けシート!C1071</f>
        <v>14.6</v>
      </c>
      <c r="M1071" s="14">
        <f>貼り付けシート!D1071</f>
        <v>8.5</v>
      </c>
      <c r="N1071" s="18">
        <f>貼り付けシート!E1071</f>
        <v>82.124103237134022</v>
      </c>
      <c r="O1071" s="18">
        <f>貼り付けシート!F1071</f>
        <v>2.2441350353935925</v>
      </c>
      <c r="P1071" s="19">
        <f t="shared" si="100"/>
        <v>2.2441350353935925</v>
      </c>
      <c r="Q1071" s="19">
        <f t="shared" si="101"/>
        <v>0</v>
      </c>
    </row>
    <row r="1072" spans="1:17">
      <c r="A1072" s="38">
        <v>41684</v>
      </c>
      <c r="B1072" s="49" t="s">
        <v>159</v>
      </c>
      <c r="C1072" s="24">
        <f t="shared" si="96"/>
        <v>30.406921776000001</v>
      </c>
      <c r="D1072" s="24">
        <f t="shared" si="97"/>
        <v>0.1781367412413786</v>
      </c>
      <c r="E1072" s="18">
        <f>IF(G1072&gt;=0.3,(バックデータ一覧!$C$10*(バックデータ一覧!$C$12*計算過程!L1072+バックデータ一覧!$C$13*LN(計算過程!G1072)+バックデータ一覧!$C$14)^バックデータ一覧!$C$11+バックデータ一覧!$E$10*(計算過程!G1072/(バックデータ一覧!$E$12*計算過程!L1072+バックデータ一覧!$E$13*LN(計算過程!G1072)+バックデータ一覧!$E$14))^バックデータ一覧!$E$11)*計算過程!$W$11*10^-3,0)</f>
        <v>0</v>
      </c>
      <c r="F1072" s="18">
        <f>IF(G1072&lt;0.3,(バックデータ一覧!$C$10*(バックデータ一覧!$C$12*計算過程!L1072+バックデータ一覧!$C$13*LN(0.3)+バックデータ一覧!$C$14)^バックデータ一覧!$C$11+バックデータ一覧!$E$10*(0.3/(バックデータ一覧!$E$12*計算過程!L1072+バックデータ一覧!$E$13*LN(0.3)+バックデータ一覧!$E$14))^バックデータ一覧!$E$11)*計算過程!$W$11*計算過程!G1072/0.3*10^-3,0)</f>
        <v>0.1781367412413786</v>
      </c>
      <c r="G1072" s="18">
        <f t="shared" si="98"/>
        <v>7.3977423427133995E-2</v>
      </c>
      <c r="H1072" s="18">
        <f t="shared" si="99"/>
        <v>2.2494257273388931</v>
      </c>
      <c r="I1072" s="24">
        <v>0</v>
      </c>
      <c r="J1072" s="24">
        <v>0</v>
      </c>
      <c r="K1072" s="24">
        <v>0</v>
      </c>
      <c r="L1072" s="14">
        <f>貼り付けシート!C1072</f>
        <v>14.6</v>
      </c>
      <c r="M1072" s="14">
        <f>貼り付けシート!D1072</f>
        <v>8.6</v>
      </c>
      <c r="N1072" s="18">
        <f>貼り付けシート!E1072</f>
        <v>83.077092774894439</v>
      </c>
      <c r="O1072" s="18">
        <f>貼り付けシート!F1072</f>
        <v>2.2494257273388931</v>
      </c>
      <c r="P1072" s="19">
        <f t="shared" si="100"/>
        <v>2.2494257273388931</v>
      </c>
      <c r="Q1072" s="19">
        <f t="shared" si="101"/>
        <v>0</v>
      </c>
    </row>
    <row r="1073" spans="1:17">
      <c r="A1073" s="38">
        <v>41684</v>
      </c>
      <c r="B1073" s="49" t="s">
        <v>160</v>
      </c>
      <c r="C1073" s="24">
        <f t="shared" si="96"/>
        <v>30.406921776000001</v>
      </c>
      <c r="D1073" s="24">
        <f t="shared" si="97"/>
        <v>9.0063587295092937E-2</v>
      </c>
      <c r="E1073" s="18">
        <f>IF(G1073&gt;=0.3,(バックデータ一覧!$C$10*(バックデータ一覧!$C$12*計算過程!L1073+バックデータ一覧!$C$13*LN(計算過程!G1073)+バックデータ一覧!$C$14)^バックデータ一覧!$C$11+バックデータ一覧!$E$10*(計算過程!G1073/(バックデータ一覧!$E$12*計算過程!L1073+バックデータ一覧!$E$13*LN(計算過程!G1073)+バックデータ一覧!$E$14))^バックデータ一覧!$E$11)*計算過程!$W$11*10^-3,0)</f>
        <v>0</v>
      </c>
      <c r="F1073" s="18">
        <f>IF(G1073&lt;0.3,(バックデータ一覧!$C$10*(バックデータ一覧!$C$12*計算過程!L1073+バックデータ一覧!$C$13*LN(0.3)+バックデータ一覧!$C$14)^バックデータ一覧!$C$11+バックデータ一覧!$E$10*(0.3/(バックデータ一覧!$E$12*計算過程!L1073+バックデータ一覧!$E$13*LN(0.3)+バックデータ一覧!$E$14))^バックデータ一覧!$E$11)*計算過程!$W$11*計算過程!G1073/0.3*10^-3,0)</f>
        <v>9.0063587295092937E-2</v>
      </c>
      <c r="G1073" s="18">
        <f t="shared" si="98"/>
        <v>3.7855974049357699E-2</v>
      </c>
      <c r="H1073" s="18">
        <f t="shared" si="99"/>
        <v>1.1510836416731056</v>
      </c>
      <c r="I1073" s="24">
        <v>0</v>
      </c>
      <c r="J1073" s="24">
        <v>0</v>
      </c>
      <c r="K1073" s="24">
        <v>0</v>
      </c>
      <c r="L1073" s="14">
        <f>貼り付けシート!C1073</f>
        <v>14.9</v>
      </c>
      <c r="M1073" s="14">
        <f>貼り付けシート!D1073</f>
        <v>8.6999999999999993</v>
      </c>
      <c r="N1073" s="18">
        <f>貼り付けシート!E1073</f>
        <v>82.418643217224997</v>
      </c>
      <c r="O1073" s="18">
        <f>貼り付けシート!F1073</f>
        <v>1.1510836416731056</v>
      </c>
      <c r="P1073" s="19">
        <f t="shared" si="100"/>
        <v>1.1510836416731056</v>
      </c>
      <c r="Q1073" s="19">
        <f t="shared" si="101"/>
        <v>0</v>
      </c>
    </row>
    <row r="1074" spans="1:17">
      <c r="A1074" s="38">
        <v>41684</v>
      </c>
      <c r="B1074" s="49" t="s">
        <v>161</v>
      </c>
      <c r="C1074" s="24">
        <f t="shared" si="96"/>
        <v>30.406921776000001</v>
      </c>
      <c r="D1074" s="24">
        <f t="shared" si="97"/>
        <v>7.214061405316427E-2</v>
      </c>
      <c r="E1074" s="18">
        <f>IF(G1074&gt;=0.3,(バックデータ一覧!$C$10*(バックデータ一覧!$C$12*計算過程!L1074+バックデータ一覧!$C$13*LN(計算過程!G1074)+バックデータ一覧!$C$14)^バックデータ一覧!$C$11+バックデータ一覧!$E$10*(計算過程!G1074/(バックデータ一覧!$E$12*計算過程!L1074+バックデータ一覧!$E$13*LN(計算過程!G1074)+バックデータ一覧!$E$14))^バックデータ一覧!$E$11)*計算過程!$W$11*10^-3,0)</f>
        <v>0</v>
      </c>
      <c r="F1074" s="18">
        <f>IF(G1074&lt;0.3,(バックデータ一覧!$C$10*(バックデータ一覧!$C$12*計算過程!L1074+バックデータ一覧!$C$13*LN(0.3)+バックデータ一覧!$C$14)^バックデータ一覧!$C$11+バックデータ一覧!$E$10*(0.3/(バックデータ一覧!$E$12*計算過程!L1074+バックデータ一覧!$E$13*LN(0.3)+バックデータ一覧!$E$14))^バックデータ一覧!$E$11)*計算過程!$W$11*計算過程!G1074/0.3*10^-3,0)</f>
        <v>7.214061405316427E-2</v>
      </c>
      <c r="G1074" s="18">
        <f t="shared" si="98"/>
        <v>3.0692718303904229E-2</v>
      </c>
      <c r="H1074" s="18">
        <f t="shared" si="99"/>
        <v>0.93327108455961927</v>
      </c>
      <c r="I1074" s="24">
        <v>0</v>
      </c>
      <c r="J1074" s="24">
        <v>0</v>
      </c>
      <c r="K1074" s="24">
        <v>0</v>
      </c>
      <c r="L1074" s="14">
        <f>貼り付けシート!C1074</f>
        <v>15.2</v>
      </c>
      <c r="M1074" s="14">
        <f>貼り付けシート!D1074</f>
        <v>8.5</v>
      </c>
      <c r="N1074" s="18">
        <f>貼り付けシート!E1074</f>
        <v>79.008694407019902</v>
      </c>
      <c r="O1074" s="18">
        <f>貼り付けシート!F1074</f>
        <v>0.93327108455961927</v>
      </c>
      <c r="P1074" s="19">
        <f t="shared" si="100"/>
        <v>0.93327108455961927</v>
      </c>
      <c r="Q1074" s="19">
        <f t="shared" si="101"/>
        <v>0</v>
      </c>
    </row>
    <row r="1075" spans="1:17">
      <c r="A1075" s="38">
        <v>41684</v>
      </c>
      <c r="B1075" s="49" t="s">
        <v>162</v>
      </c>
      <c r="C1075" s="24">
        <f t="shared" si="96"/>
        <v>30.406921776000001</v>
      </c>
      <c r="D1075" s="24">
        <f t="shared" si="97"/>
        <v>8.6730106799830259E-2</v>
      </c>
      <c r="E1075" s="18">
        <f>IF(G1075&gt;=0.3,(バックデータ一覧!$C$10*(バックデータ一覧!$C$12*計算過程!L1075+バックデータ一覧!$C$13*LN(計算過程!G1075)+バックデータ一覧!$C$14)^バックデータ一覧!$C$11+バックデータ一覧!$E$10*(計算過程!G1075/(バックデータ一覧!$E$12*計算過程!L1075+バックデータ一覧!$E$13*LN(計算過程!G1075)+バックデータ一覧!$E$14))^バックデータ一覧!$E$11)*計算過程!$W$11*10^-3,0)</f>
        <v>0</v>
      </c>
      <c r="F1075" s="18">
        <f>IF(G1075&lt;0.3,(バックデータ一覧!$C$10*(バックデータ一覧!$C$12*計算過程!L1075+バックデータ一覧!$C$13*LN(0.3)+バックデータ一覧!$C$14)^バックデータ一覧!$C$11+バックデータ一覧!$E$10*(0.3/(バックデータ一覧!$E$12*計算過程!L1075+バックデータ一覧!$E$13*LN(0.3)+バックデータ一覧!$E$14))^バックデータ一覧!$E$11)*計算過程!$W$11*計算過程!G1075/0.3*10^-3,0)</f>
        <v>8.6730106799830259E-2</v>
      </c>
      <c r="G1075" s="18">
        <f t="shared" si="98"/>
        <v>3.6899917909112359E-2</v>
      </c>
      <c r="H1075" s="18">
        <f t="shared" si="99"/>
        <v>1.122012917403201</v>
      </c>
      <c r="I1075" s="24">
        <v>0</v>
      </c>
      <c r="J1075" s="24">
        <v>0</v>
      </c>
      <c r="K1075" s="24">
        <v>0</v>
      </c>
      <c r="L1075" s="14">
        <f>貼り付けシート!C1075</f>
        <v>15.2</v>
      </c>
      <c r="M1075" s="14">
        <f>貼り付けシート!D1075</f>
        <v>8.3000000000000007</v>
      </c>
      <c r="N1075" s="18">
        <f>貼り付けシート!E1075</f>
        <v>77.1741466035961</v>
      </c>
      <c r="O1075" s="18">
        <f>貼り付けシート!F1075</f>
        <v>1.122012917403201</v>
      </c>
      <c r="P1075" s="19">
        <f t="shared" si="100"/>
        <v>1.122012917403201</v>
      </c>
      <c r="Q1075" s="19">
        <f t="shared" si="101"/>
        <v>0</v>
      </c>
    </row>
    <row r="1076" spans="1:17">
      <c r="A1076" s="38">
        <v>41684</v>
      </c>
      <c r="B1076" s="49" t="s">
        <v>163</v>
      </c>
      <c r="C1076" s="24">
        <f t="shared" si="96"/>
        <v>30.406921776000001</v>
      </c>
      <c r="D1076" s="24">
        <f t="shared" si="97"/>
        <v>0.12746252093361285</v>
      </c>
      <c r="E1076" s="18">
        <f>IF(G1076&gt;=0.3,(バックデータ一覧!$C$10*(バックデータ一覧!$C$12*計算過程!L1076+バックデータ一覧!$C$13*LN(計算過程!G1076)+バックデータ一覧!$C$14)^バックデータ一覧!$C$11+バックデータ一覧!$E$10*(計算過程!G1076/(バックデータ一覧!$E$12*計算過程!L1076+バックデータ一覧!$E$13*LN(計算過程!G1076)+バックデータ一覧!$E$14))^バックデータ一覧!$E$11)*計算過程!$W$11*10^-3,0)</f>
        <v>0</v>
      </c>
      <c r="F1076" s="18">
        <f>IF(G1076&lt;0.3,(バックデータ一覧!$C$10*(バックデータ一覧!$C$12*計算過程!L1076+バックデータ一覧!$C$13*LN(0.3)+バックデータ一覧!$C$14)^バックデータ一覧!$C$11+バックデータ一覧!$E$10*(0.3/(バックデータ一覧!$E$12*計算過程!L1076+バックデータ一覧!$E$13*LN(0.3)+バックデータ一覧!$E$14))^バックデータ一覧!$E$11)*計算過程!$W$11*計算過程!G1076/0.3*10^-3,0)</f>
        <v>0.12746252093361285</v>
      </c>
      <c r="G1076" s="18">
        <f t="shared" si="98"/>
        <v>5.4229802458262796E-2</v>
      </c>
      <c r="H1076" s="18">
        <f t="shared" si="99"/>
        <v>1.6489613612763294</v>
      </c>
      <c r="I1076" s="24">
        <v>0</v>
      </c>
      <c r="J1076" s="24">
        <v>0</v>
      </c>
      <c r="K1076" s="24">
        <v>0</v>
      </c>
      <c r="L1076" s="14">
        <f>貼り付けシート!C1076</f>
        <v>15.2</v>
      </c>
      <c r="M1076" s="14">
        <f>貼り付けシート!D1076</f>
        <v>8.1999999999999993</v>
      </c>
      <c r="N1076" s="18">
        <f>貼り付けシート!E1076</f>
        <v>76.256436043409835</v>
      </c>
      <c r="O1076" s="18">
        <f>貼り付けシート!F1076</f>
        <v>1.6489613612763294</v>
      </c>
      <c r="P1076" s="19">
        <f t="shared" si="100"/>
        <v>1.6489613612763294</v>
      </c>
      <c r="Q1076" s="19">
        <f t="shared" si="101"/>
        <v>0</v>
      </c>
    </row>
    <row r="1077" spans="1:17">
      <c r="A1077" s="38">
        <v>41684</v>
      </c>
      <c r="B1077" s="49" t="s">
        <v>164</v>
      </c>
      <c r="C1077" s="24">
        <f t="shared" si="96"/>
        <v>30.406921776000001</v>
      </c>
      <c r="D1077" s="24">
        <f t="shared" si="97"/>
        <v>0.11741508671248936</v>
      </c>
      <c r="E1077" s="18">
        <f>IF(G1077&gt;=0.3,(バックデータ一覧!$C$10*(バックデータ一覧!$C$12*計算過程!L1077+バックデータ一覧!$C$13*LN(計算過程!G1077)+バックデータ一覧!$C$14)^バックデータ一覧!$C$11+バックデータ一覧!$E$10*(計算過程!G1077/(バックデータ一覧!$E$12*計算過程!L1077+バックデータ一覧!$E$13*LN(計算過程!G1077)+バックデータ一覧!$E$14))^バックデータ一覧!$E$11)*計算過程!$W$11*10^-3,0)</f>
        <v>0</v>
      </c>
      <c r="F1077" s="18">
        <f>IF(G1077&lt;0.3,(バックデータ一覧!$C$10*(バックデータ一覧!$C$12*計算過程!L1077+バックデータ一覧!$C$13*LN(0.3)+バックデータ一覧!$C$14)^バックデータ一覧!$C$11+バックデータ一覧!$E$10*(0.3/(バックデータ一覧!$E$12*計算過程!L1077+バックデータ一覧!$E$13*LN(0.3)+バックデータ一覧!$E$14))^バックデータ一覧!$E$11)*計算過程!$W$11*計算過程!G1077/0.3*10^-3,0)</f>
        <v>0.11741508671248936</v>
      </c>
      <c r="G1077" s="18">
        <f t="shared" si="98"/>
        <v>4.9955052759033919E-2</v>
      </c>
      <c r="H1077" s="18">
        <f t="shared" si="99"/>
        <v>1.5189793815598973</v>
      </c>
      <c r="I1077" s="24">
        <v>0</v>
      </c>
      <c r="J1077" s="24">
        <v>0</v>
      </c>
      <c r="K1077" s="24">
        <v>0</v>
      </c>
      <c r="L1077" s="14">
        <f>貼り付けシート!C1077</f>
        <v>15.2</v>
      </c>
      <c r="M1077" s="14">
        <f>貼り付けシート!D1077</f>
        <v>8.1</v>
      </c>
      <c r="N1077" s="18">
        <f>貼り付けシート!E1077</f>
        <v>75.338434192774443</v>
      </c>
      <c r="O1077" s="18">
        <f>貼り付けシート!F1077</f>
        <v>1.5189793815598973</v>
      </c>
      <c r="P1077" s="19">
        <f t="shared" si="100"/>
        <v>1.5189793815598973</v>
      </c>
      <c r="Q1077" s="19">
        <f t="shared" si="101"/>
        <v>0</v>
      </c>
    </row>
    <row r="1078" spans="1:17">
      <c r="A1078" s="38">
        <v>41684</v>
      </c>
      <c r="B1078" s="49" t="s">
        <v>165</v>
      </c>
      <c r="C1078" s="24">
        <f t="shared" si="96"/>
        <v>30.406921776000001</v>
      </c>
      <c r="D1078" s="24">
        <f t="shared" si="97"/>
        <v>0.15132445326229035</v>
      </c>
      <c r="E1078" s="18">
        <f>IF(G1078&gt;=0.3,(バックデータ一覧!$C$10*(バックデータ一覧!$C$12*計算過程!L1078+バックデータ一覧!$C$13*LN(計算過程!G1078)+バックデータ一覧!$C$14)^バックデータ一覧!$C$11+バックデータ一覧!$E$10*(計算過程!G1078/(バックデータ一覧!$E$12*計算過程!L1078+バックデータ一覧!$E$13*LN(計算過程!G1078)+バックデータ一覧!$E$14))^バックデータ一覧!$E$11)*計算過程!$W$11*10^-3,0)</f>
        <v>0</v>
      </c>
      <c r="F1078" s="18">
        <f>IF(G1078&lt;0.3,(バックデータ一覧!$C$10*(バックデータ一覧!$C$12*計算過程!L1078+バックデータ一覧!$C$13*LN(0.3)+バックデータ一覧!$C$14)^バックデータ一覧!$C$11+バックデータ一覧!$E$10*(0.3/(バックデータ一覧!$E$12*計算過程!L1078+バックデータ一覧!$E$13*LN(0.3)+バックデータ一覧!$E$14))^バックデータ一覧!$E$11)*計算過程!$W$11*計算過程!G1078/0.3*10^-3,0)</f>
        <v>0.15132445326229035</v>
      </c>
      <c r="G1078" s="18">
        <f t="shared" si="98"/>
        <v>6.4121608145485551E-2</v>
      </c>
      <c r="H1078" s="18">
        <f t="shared" si="99"/>
        <v>1.9497407230311035</v>
      </c>
      <c r="I1078" s="24">
        <v>0</v>
      </c>
      <c r="J1078" s="24">
        <v>0</v>
      </c>
      <c r="K1078" s="24">
        <v>0</v>
      </c>
      <c r="L1078" s="14">
        <f>貼り付けシート!C1078</f>
        <v>15.1</v>
      </c>
      <c r="M1078" s="14">
        <f>貼り付けシート!D1078</f>
        <v>8</v>
      </c>
      <c r="N1078" s="18">
        <f>貼り付けシート!E1078</f>
        <v>74.900426513741735</v>
      </c>
      <c r="O1078" s="18">
        <f>貼り付けシート!F1078</f>
        <v>1.9497407230311035</v>
      </c>
      <c r="P1078" s="19">
        <f t="shared" si="100"/>
        <v>1.9497407230311035</v>
      </c>
      <c r="Q1078" s="19">
        <f t="shared" si="101"/>
        <v>0</v>
      </c>
    </row>
    <row r="1079" spans="1:17">
      <c r="A1079" s="38">
        <v>41684</v>
      </c>
      <c r="B1079" s="49" t="s">
        <v>166</v>
      </c>
      <c r="C1079" s="24">
        <f t="shared" si="96"/>
        <v>30.406921776000001</v>
      </c>
      <c r="D1079" s="24">
        <f t="shared" si="97"/>
        <v>0.24796181881804044</v>
      </c>
      <c r="E1079" s="18">
        <f>IF(G1079&gt;=0.3,(バックデータ一覧!$C$10*(バックデータ一覧!$C$12*計算過程!L1079+バックデータ一覧!$C$13*LN(計算過程!G1079)+バックデータ一覧!$C$14)^バックデータ一覧!$C$11+バックデータ一覧!$E$10*(計算過程!G1079/(バックデータ一覧!$E$12*計算過程!L1079+バックデータ一覧!$E$13*LN(計算過程!G1079)+バックデータ一覧!$E$14))^バックデータ一覧!$E$11)*計算過程!$W$11*10^-3,0)</f>
        <v>0</v>
      </c>
      <c r="F1079" s="18">
        <f>IF(G1079&lt;0.3,(バックデータ一覧!$C$10*(バックデータ一覧!$C$12*計算過程!L1079+バックデータ一覧!$C$13*LN(0.3)+バックデータ一覧!$C$14)^バックデータ一覧!$C$11+バックデータ一覧!$E$10*(0.3/(バックデータ一覧!$E$12*計算過程!L1079+バックデータ一覧!$E$13*LN(0.3)+バックデータ一覧!$E$14))^バックデータ一覧!$E$11)*計算過程!$W$11*計算過程!G1079/0.3*10^-3,0)</f>
        <v>0.24796181881804044</v>
      </c>
      <c r="G1079" s="18">
        <f t="shared" si="98"/>
        <v>0.10338882494567635</v>
      </c>
      <c r="H1079" s="18">
        <f t="shared" si="99"/>
        <v>3.143735912635738</v>
      </c>
      <c r="I1079" s="24">
        <v>0</v>
      </c>
      <c r="J1079" s="24">
        <v>0</v>
      </c>
      <c r="K1079" s="24">
        <v>0</v>
      </c>
      <c r="L1079" s="14">
        <f>貼り付けシート!C1079</f>
        <v>14.7</v>
      </c>
      <c r="M1079" s="14">
        <f>貼り付けシート!D1079</f>
        <v>8</v>
      </c>
      <c r="N1079" s="18">
        <f>貼り付けシート!E1079</f>
        <v>76.856650370634824</v>
      </c>
      <c r="O1079" s="18">
        <f>貼り付けシート!F1079</f>
        <v>3.143735912635738</v>
      </c>
      <c r="P1079" s="19">
        <f t="shared" si="100"/>
        <v>3.143735912635738</v>
      </c>
      <c r="Q1079" s="19">
        <f t="shared" si="101"/>
        <v>0</v>
      </c>
    </row>
    <row r="1080" spans="1:17">
      <c r="A1080" s="38">
        <v>41684</v>
      </c>
      <c r="B1080" s="49" t="s">
        <v>167</v>
      </c>
      <c r="C1080" s="24">
        <f t="shared" si="96"/>
        <v>30.406921776000001</v>
      </c>
      <c r="D1080" s="24">
        <f t="shared" si="97"/>
        <v>0.29925588611553777</v>
      </c>
      <c r="E1080" s="18">
        <f>IF(G1080&gt;=0.3,(バックデータ一覧!$C$10*(バックデータ一覧!$C$12*計算過程!L1080+バックデータ一覧!$C$13*LN(計算過程!G1080)+バックデータ一覧!$C$14)^バックデータ一覧!$C$11+バックデータ一覧!$E$10*(計算過程!G1080/(バックデータ一覧!$E$12*計算過程!L1080+バックデータ一覧!$E$13*LN(計算過程!G1080)+バックデータ一覧!$E$14))^バックデータ一覧!$E$11)*計算過程!$W$11*10^-3,0)</f>
        <v>0</v>
      </c>
      <c r="F1080" s="18">
        <f>IF(G1080&lt;0.3,(バックデータ一覧!$C$10*(バックデータ一覧!$C$12*計算過程!L1080+バックデータ一覧!$C$13*LN(0.3)+バックデータ一覧!$C$14)^バックデータ一覧!$C$11+バックデータ一覧!$E$10*(0.3/(バックデータ一覧!$E$12*計算過程!L1080+バックデータ一覧!$E$13*LN(0.3)+バックデータ一覧!$E$14))^バックデータ一覧!$E$11)*計算過程!$W$11*計算過程!G1080/0.3*10^-3,0)</f>
        <v>0.29925588611553777</v>
      </c>
      <c r="G1080" s="18">
        <f t="shared" si="98"/>
        <v>0.12427632416511809</v>
      </c>
      <c r="H1080" s="18">
        <f t="shared" si="99"/>
        <v>3.7788604674975645</v>
      </c>
      <c r="I1080" s="24">
        <v>0</v>
      </c>
      <c r="J1080" s="24">
        <v>0</v>
      </c>
      <c r="K1080" s="24">
        <v>0</v>
      </c>
      <c r="L1080" s="14">
        <f>貼り付けシート!C1080</f>
        <v>14.6</v>
      </c>
      <c r="M1080" s="14">
        <f>貼り付けシート!D1080</f>
        <v>8.1</v>
      </c>
      <c r="N1080" s="18">
        <f>貼り付けシート!E1080</f>
        <v>78.309120202620548</v>
      </c>
      <c r="O1080" s="18">
        <f>貼り付けシート!F1080</f>
        <v>3.7788604674975645</v>
      </c>
      <c r="P1080" s="19">
        <f t="shared" si="100"/>
        <v>3.7788604674975645</v>
      </c>
      <c r="Q1080" s="19">
        <f t="shared" si="101"/>
        <v>0</v>
      </c>
    </row>
    <row r="1081" spans="1:17">
      <c r="A1081" s="38">
        <v>41684</v>
      </c>
      <c r="B1081" s="49" t="s">
        <v>168</v>
      </c>
      <c r="C1081" s="24">
        <f t="shared" si="96"/>
        <v>30.406921776000001</v>
      </c>
      <c r="D1081" s="24">
        <f t="shared" si="97"/>
        <v>0.21682954427197956</v>
      </c>
      <c r="E1081" s="18">
        <f>IF(G1081&gt;=0.3,(バックデータ一覧!$C$10*(バックデータ一覧!$C$12*計算過程!L1081+バックデータ一覧!$C$13*LN(計算過程!G1081)+バックデータ一覧!$C$14)^バックデータ一覧!$C$11+バックデータ一覧!$E$10*(計算過程!G1081/(バックデータ一覧!$E$12*計算過程!L1081+バックデータ一覧!$E$13*LN(計算過程!G1081)+バックデータ一覧!$E$14))^バックデータ一覧!$E$11)*計算過程!$W$11*10^-3,0)</f>
        <v>0</v>
      </c>
      <c r="F1081" s="18">
        <f>IF(G1081&lt;0.3,(バックデータ一覧!$C$10*(バックデータ一覧!$C$12*計算過程!L1081+バックデータ一覧!$C$13*LN(0.3)+バックデータ一覧!$C$14)^バックデータ一覧!$C$11+バックデータ一覧!$E$10*(0.3/(バックデータ一覧!$E$12*計算過程!L1081+バックデータ一覧!$E$13*LN(0.3)+バックデータ一覧!$E$14))^バックデータ一覧!$E$11)*計算過程!$W$11*計算過程!G1081/0.3*10^-3,0)</f>
        <v>0.21682954427197956</v>
      </c>
      <c r="G1081" s="18">
        <f t="shared" si="98"/>
        <v>9.0045943898712996E-2</v>
      </c>
      <c r="H1081" s="18">
        <f t="shared" si="99"/>
        <v>2.7380199723742504</v>
      </c>
      <c r="I1081" s="24">
        <v>0</v>
      </c>
      <c r="J1081" s="24">
        <v>0</v>
      </c>
      <c r="K1081" s="24">
        <v>0</v>
      </c>
      <c r="L1081" s="14">
        <f>貼り付けシート!C1081</f>
        <v>14.6</v>
      </c>
      <c r="M1081" s="14">
        <f>貼り付けシート!D1081</f>
        <v>8.3000000000000007</v>
      </c>
      <c r="N1081" s="18">
        <f>貼り付けシート!E1081</f>
        <v>80.217216984518657</v>
      </c>
      <c r="O1081" s="18">
        <f>貼り付けシート!F1081</f>
        <v>2.7380199723742504</v>
      </c>
      <c r="P1081" s="19">
        <f t="shared" si="100"/>
        <v>2.7380199723742504</v>
      </c>
      <c r="Q1081" s="19">
        <f t="shared" si="101"/>
        <v>0</v>
      </c>
    </row>
    <row r="1082" spans="1:17">
      <c r="A1082" s="38">
        <v>41684</v>
      </c>
      <c r="B1082" s="49" t="s">
        <v>169</v>
      </c>
      <c r="C1082" s="24">
        <f t="shared" si="96"/>
        <v>30.406921776000001</v>
      </c>
      <c r="D1082" s="24">
        <f t="shared" si="97"/>
        <v>0.30209267518305943</v>
      </c>
      <c r="E1082" s="18">
        <f>IF(G1082&gt;=0.3,(バックデータ一覧!$C$10*(バックデータ一覧!$C$12*計算過程!L1082+バックデータ一覧!$C$13*LN(計算過程!G1082)+バックデータ一覧!$C$14)^バックデータ一覧!$C$11+バックデータ一覧!$E$10*(計算過程!G1082/(バックデータ一覧!$E$12*計算過程!L1082+バックデータ一覧!$E$13*LN(計算過程!G1082)+バックデータ一覧!$E$14))^バックデータ一覧!$E$11)*計算過程!$W$11*10^-3,0)</f>
        <v>0</v>
      </c>
      <c r="F1082" s="18">
        <f>IF(G1082&lt;0.3,(バックデータ一覧!$C$10*(バックデータ一覧!$C$12*計算過程!L1082+バックデータ一覧!$C$13*LN(0.3)+バックデータ一覧!$C$14)^バックデータ一覧!$C$11+バックデータ一覧!$E$10*(0.3/(バックデータ一覧!$E$12*計算過程!L1082+バックデータ一覧!$E$13*LN(0.3)+バックデータ一覧!$E$14))^バックデータ一覧!$E$11)*計算過程!$W$11*計算過程!G1082/0.3*10^-3,0)</f>
        <v>0.30209267518305943</v>
      </c>
      <c r="G1082" s="18">
        <f t="shared" si="98"/>
        <v>0.11962718545411835</v>
      </c>
      <c r="H1082" s="18">
        <f t="shared" si="99"/>
        <v>3.637494470386422</v>
      </c>
      <c r="I1082" s="24">
        <v>0</v>
      </c>
      <c r="J1082" s="24">
        <v>0</v>
      </c>
      <c r="K1082" s="24">
        <v>0</v>
      </c>
      <c r="L1082" s="14">
        <f>貼り付けシート!C1082</f>
        <v>13.4</v>
      </c>
      <c r="M1082" s="14">
        <f>貼り付けシート!D1082</f>
        <v>8.4</v>
      </c>
      <c r="N1082" s="18">
        <f>貼り付けシート!E1082</f>
        <v>87.746545404523957</v>
      </c>
      <c r="O1082" s="18">
        <f>貼り付けシート!F1082</f>
        <v>3.637494470386422</v>
      </c>
      <c r="P1082" s="19">
        <f t="shared" si="100"/>
        <v>3.637494470386422</v>
      </c>
      <c r="Q1082" s="19">
        <f t="shared" si="101"/>
        <v>0</v>
      </c>
    </row>
    <row r="1083" spans="1:17">
      <c r="A1083" s="38">
        <v>41684</v>
      </c>
      <c r="B1083" s="49" t="s">
        <v>170</v>
      </c>
      <c r="C1083" s="24">
        <f t="shared" si="96"/>
        <v>30.406921776000001</v>
      </c>
      <c r="D1083" s="24">
        <f t="shared" si="97"/>
        <v>0.28334470200710138</v>
      </c>
      <c r="E1083" s="18">
        <f>IF(G1083&gt;=0.3,(バックデータ一覧!$C$10*(バックデータ一覧!$C$12*計算過程!L1083+バックデータ一覧!$C$13*LN(計算過程!G1083)+バックデータ一覧!$C$14)^バックデータ一覧!$C$11+バックデータ一覧!$E$10*(計算過程!G1083/(バックデータ一覧!$E$12*計算過程!L1083+バックデータ一覧!$E$13*LN(計算過程!G1083)+バックデータ一覧!$E$14))^バックデータ一覧!$E$11)*計算過程!$W$11*10^-3,0)</f>
        <v>0</v>
      </c>
      <c r="F1083" s="18">
        <f>IF(G1083&lt;0.3,(バックデータ一覧!$C$10*(バックデータ一覧!$C$12*計算過程!L1083+バックデータ一覧!$C$13*LN(0.3)+バックデータ一覧!$C$14)^バックデータ一覧!$C$11+バックデータ一覧!$E$10*(0.3/(バックデータ一覧!$E$12*計算過程!L1083+バックデータ一覧!$E$13*LN(0.3)+バックデータ一覧!$E$14))^バックデータ一覧!$E$11)*計算過程!$W$11*計算過程!G1083/0.3*10^-3,0)</f>
        <v>0.28334470200710138</v>
      </c>
      <c r="G1083" s="18">
        <f t="shared" si="98"/>
        <v>0.11176474920143303</v>
      </c>
      <c r="H1083" s="18">
        <f t="shared" si="99"/>
        <v>3.3984219862822327</v>
      </c>
      <c r="I1083" s="24">
        <v>0</v>
      </c>
      <c r="J1083" s="24">
        <v>0</v>
      </c>
      <c r="K1083" s="24">
        <v>0</v>
      </c>
      <c r="L1083" s="14">
        <f>貼り付けシート!C1083</f>
        <v>13.3</v>
      </c>
      <c r="M1083" s="14">
        <f>貼り付けシート!D1083</f>
        <v>8</v>
      </c>
      <c r="N1083" s="18">
        <f>貼り付けシート!E1083</f>
        <v>84.168584444217103</v>
      </c>
      <c r="O1083" s="18">
        <f>貼り付けシート!F1083</f>
        <v>3.3984219862822327</v>
      </c>
      <c r="P1083" s="19">
        <f t="shared" si="100"/>
        <v>3.3984219862822327</v>
      </c>
      <c r="Q1083" s="19">
        <f t="shared" si="101"/>
        <v>0</v>
      </c>
    </row>
    <row r="1084" spans="1:17">
      <c r="A1084" s="38">
        <v>41684</v>
      </c>
      <c r="B1084" s="49" t="s">
        <v>171</v>
      </c>
      <c r="C1084" s="24">
        <f t="shared" si="96"/>
        <v>30.406921776000001</v>
      </c>
      <c r="D1084" s="24">
        <f t="shared" si="97"/>
        <v>0.50022381811315175</v>
      </c>
      <c r="E1084" s="18">
        <f>IF(G1084&gt;=0.3,(バックデータ一覧!$C$10*(バックデータ一覧!$C$12*計算過程!L1084+バックデータ一覧!$C$13*LN(計算過程!G1084)+バックデータ一覧!$C$14)^バックデータ一覧!$C$11+バックデータ一覧!$E$10*(計算過程!G1084/(バックデータ一覧!$E$12*計算過程!L1084+バックデータ一覧!$E$13*LN(計算過程!G1084)+バックデータ一覧!$E$14))^バックデータ一覧!$E$11)*計算過程!$W$11*10^-3,0)</f>
        <v>0</v>
      </c>
      <c r="F1084" s="18">
        <f>IF(G1084&lt;0.3,(バックデータ一覧!$C$10*(バックデータ一覧!$C$12*計算過程!L1084+バックデータ一覧!$C$13*LN(0.3)+バックデータ一覧!$C$14)^バックデータ一覧!$C$11+バックデータ一覧!$E$10*(0.3/(バックデータ一覧!$E$12*計算過程!L1084+バックデータ一覧!$E$13*LN(0.3)+バックデータ一覧!$E$14))^バックデータ一覧!$E$11)*計算過程!$W$11*計算過程!G1084/0.3*10^-3,0)</f>
        <v>0.50022381811315175</v>
      </c>
      <c r="G1084" s="18">
        <f t="shared" si="98"/>
        <v>0.18693464003669408</v>
      </c>
      <c r="H1084" s="18">
        <f t="shared" si="99"/>
        <v>5.6841069768204751</v>
      </c>
      <c r="I1084" s="24">
        <v>0</v>
      </c>
      <c r="J1084" s="24">
        <v>0</v>
      </c>
      <c r="K1084" s="24">
        <v>0</v>
      </c>
      <c r="L1084" s="14">
        <f>貼り付けシート!C1084</f>
        <v>11.9</v>
      </c>
      <c r="M1084" s="14">
        <f>貼り付けシート!D1084</f>
        <v>7.6</v>
      </c>
      <c r="N1084" s="18">
        <f>貼り付けシート!E1084</f>
        <v>87.711461127803474</v>
      </c>
      <c r="O1084" s="18">
        <f>貼り付けシート!F1084</f>
        <v>5.6841069768204751</v>
      </c>
      <c r="P1084" s="19">
        <f t="shared" si="100"/>
        <v>5.6841069768204751</v>
      </c>
      <c r="Q1084" s="19">
        <f t="shared" si="101"/>
        <v>0</v>
      </c>
    </row>
    <row r="1085" spans="1:17">
      <c r="A1085" s="38">
        <v>41684</v>
      </c>
      <c r="B1085" s="49" t="s">
        <v>172</v>
      </c>
      <c r="C1085" s="24">
        <f t="shared" si="96"/>
        <v>30.406921776000001</v>
      </c>
      <c r="D1085" s="24">
        <f t="shared" si="97"/>
        <v>0.65142729962964852</v>
      </c>
      <c r="E1085" s="18">
        <f>IF(G1085&gt;=0.3,(バックデータ一覧!$C$10*(バックデータ一覧!$C$12*計算過程!L1085+バックデータ一覧!$C$13*LN(計算過程!G1085)+バックデータ一覧!$C$14)^バックデータ一覧!$C$11+バックデータ一覧!$E$10*(計算過程!G1085/(バックデータ一覧!$E$12*計算過程!L1085+バックデータ一覧!$E$13*LN(計算過程!G1085)+バックデータ一覧!$E$14))^バックデータ一覧!$E$11)*計算過程!$W$11*10^-3,0)</f>
        <v>0</v>
      </c>
      <c r="F1085" s="18">
        <f>IF(G1085&lt;0.3,(バックデータ一覧!$C$10*(バックデータ一覧!$C$12*計算過程!L1085+バックデータ一覧!$C$13*LN(0.3)+バックデータ一覧!$C$14)^バックデータ一覧!$C$11+バックデータ一覧!$E$10*(0.3/(バックデータ一覧!$E$12*計算過程!L1085+バックデータ一覧!$E$13*LN(0.3)+バックデータ一覧!$E$14))^バックデータ一覧!$E$11)*計算過程!$W$11*計算過程!G1085/0.3*10^-3,0)</f>
        <v>0.65142729962964852</v>
      </c>
      <c r="G1085" s="18">
        <f t="shared" si="98"/>
        <v>0.23268113839678664</v>
      </c>
      <c r="H1085" s="18">
        <f t="shared" si="99"/>
        <v>7.075117173981722</v>
      </c>
      <c r="I1085" s="24">
        <v>0</v>
      </c>
      <c r="J1085" s="24">
        <v>0</v>
      </c>
      <c r="K1085" s="24">
        <v>0</v>
      </c>
      <c r="L1085" s="14">
        <f>貼り付けシート!C1085</f>
        <v>10.7</v>
      </c>
      <c r="M1085" s="14">
        <f>貼り付けシート!D1085</f>
        <v>7.2</v>
      </c>
      <c r="N1085" s="18">
        <f>貼り付けシート!E1085</f>
        <v>90.034957420411658</v>
      </c>
      <c r="O1085" s="18">
        <f>貼り付けシート!F1085</f>
        <v>7.075117173981722</v>
      </c>
      <c r="P1085" s="19">
        <f t="shared" si="100"/>
        <v>7.075117173981722</v>
      </c>
      <c r="Q1085" s="19">
        <f t="shared" si="101"/>
        <v>0</v>
      </c>
    </row>
    <row r="1086" spans="1:17">
      <c r="A1086" s="38">
        <v>41685</v>
      </c>
      <c r="B1086" s="49" t="s">
        <v>149</v>
      </c>
      <c r="C1086" s="24">
        <f t="shared" si="96"/>
        <v>30.406921776000001</v>
      </c>
      <c r="D1086" s="24">
        <f t="shared" si="97"/>
        <v>0.80016462875415217</v>
      </c>
      <c r="E1086" s="18">
        <f>IF(G1086&gt;=0.3,(バックデータ一覧!$C$10*(バックデータ一覧!$C$12*計算過程!L1086+バックデータ一覧!$C$13*LN(計算過程!G1086)+バックデータ一覧!$C$14)^バックデータ一覧!$C$11+バックデータ一覧!$E$10*(計算過程!G1086/(バックデータ一覧!$E$12*計算過程!L1086+バックデータ一覧!$E$13*LN(計算過程!G1086)+バックデータ一覧!$E$14))^バックデータ一覧!$E$11)*計算過程!$W$11*10^-3,0)</f>
        <v>0</v>
      </c>
      <c r="F1086" s="18">
        <f>IF(G1086&lt;0.3,(バックデータ一覧!$C$10*(バックデータ一覧!$C$12*計算過程!L1086+バックデータ一覧!$C$13*LN(0.3)+バックデータ一覧!$C$14)^バックデータ一覧!$C$11+バックデータ一覧!$E$10*(0.3/(バックデータ一覧!$E$12*計算過程!L1086+バックデータ一覧!$E$13*LN(0.3)+バックデータ一覧!$E$14))^バックデータ一覧!$E$11)*計算過程!$W$11*計算過程!G1086/0.3*10^-3,0)</f>
        <v>0.80016462875415217</v>
      </c>
      <c r="G1086" s="18">
        <f t="shared" si="98"/>
        <v>0.27444470631028489</v>
      </c>
      <c r="H1086" s="18">
        <f t="shared" si="99"/>
        <v>8.3450187166141259</v>
      </c>
      <c r="I1086" s="24">
        <v>0</v>
      </c>
      <c r="J1086" s="24">
        <v>0</v>
      </c>
      <c r="K1086" s="24">
        <v>0</v>
      </c>
      <c r="L1086" s="14">
        <f>貼り付けシート!C1086</f>
        <v>9.6</v>
      </c>
      <c r="M1086" s="14">
        <f>貼り付けシート!D1086</f>
        <v>7</v>
      </c>
      <c r="N1086" s="18">
        <f>貼り付けシート!E1086</f>
        <v>94.250937391045468</v>
      </c>
      <c r="O1086" s="18">
        <f>貼り付けシート!F1086</f>
        <v>8.3450187166141259</v>
      </c>
      <c r="P1086" s="19">
        <f t="shared" si="100"/>
        <v>8.3450187166141259</v>
      </c>
      <c r="Q1086" s="19">
        <f t="shared" si="101"/>
        <v>0</v>
      </c>
    </row>
    <row r="1087" spans="1:17">
      <c r="A1087" s="38">
        <v>41685</v>
      </c>
      <c r="B1087" s="49" t="s">
        <v>150</v>
      </c>
      <c r="C1087" s="24">
        <f t="shared" si="96"/>
        <v>30.406921776000001</v>
      </c>
      <c r="D1087" s="24">
        <f t="shared" si="97"/>
        <v>0.92567873494642849</v>
      </c>
      <c r="E1087" s="18">
        <f>IF(G1087&gt;=0.3,(バックデータ一覧!$C$10*(バックデータ一覧!$C$12*計算過程!L1087+バックデータ一覧!$C$13*LN(計算過程!G1087)+バックデータ一覧!$C$14)^バックデータ一覧!$C$11+バックデータ一覧!$E$10*(計算過程!G1087/(バックデータ一覧!$E$12*計算過程!L1087+バックデータ一覧!$E$13*LN(計算過程!G1087)+バックデータ一覧!$E$14))^バックデータ一覧!$E$11)*計算過程!$W$11*10^-3,0)</f>
        <v>0.92567873494642849</v>
      </c>
      <c r="F1087" s="18">
        <f>IF(G1087&lt;0.3,(バックデータ一覧!$C$10*(バックデータ一覧!$C$12*計算過程!L1087+バックデータ一覧!$C$13*LN(0.3)+バックデータ一覧!$C$14)^バックデータ一覧!$C$11+バックデータ一覧!$E$10*(0.3/(バックデータ一覧!$E$12*計算過程!L1087+バックデータ一覧!$E$13*LN(0.3)+バックデータ一覧!$E$14))^バックデータ一覧!$E$11)*計算過程!$W$11*計算過程!G1087/0.3*10^-3,0)</f>
        <v>0</v>
      </c>
      <c r="G1087" s="18">
        <f t="shared" si="98"/>
        <v>0.3073294848700619</v>
      </c>
      <c r="H1087" s="18">
        <f t="shared" si="99"/>
        <v>9.3449436059023476</v>
      </c>
      <c r="I1087" s="24">
        <v>0</v>
      </c>
      <c r="J1087" s="24">
        <v>0</v>
      </c>
      <c r="K1087" s="24">
        <v>0</v>
      </c>
      <c r="L1087" s="14">
        <f>貼り付けシート!C1087</f>
        <v>8.6999999999999993</v>
      </c>
      <c r="M1087" s="14">
        <f>貼り付けシート!D1087</f>
        <v>6.8</v>
      </c>
      <c r="N1087" s="18">
        <f>貼り付けシート!E1087</f>
        <v>97.320012245300873</v>
      </c>
      <c r="O1087" s="18">
        <f>貼り付けシート!F1087</f>
        <v>9.3449436059023476</v>
      </c>
      <c r="P1087" s="19">
        <f t="shared" si="100"/>
        <v>9.3449436059023476</v>
      </c>
      <c r="Q1087" s="19">
        <f t="shared" si="101"/>
        <v>0</v>
      </c>
    </row>
    <row r="1088" spans="1:17">
      <c r="A1088" s="38">
        <v>41685</v>
      </c>
      <c r="B1088" s="49" t="s">
        <v>151</v>
      </c>
      <c r="C1088" s="24">
        <f t="shared" si="96"/>
        <v>30.406921776000001</v>
      </c>
      <c r="D1088" s="24">
        <f t="shared" si="97"/>
        <v>1.0173622599687562</v>
      </c>
      <c r="E1088" s="18">
        <f>IF(G1088&gt;=0.3,(バックデータ一覧!$C$10*(バックデータ一覧!$C$12*計算過程!L1088+バックデータ一覧!$C$13*LN(計算過程!G1088)+バックデータ一覧!$C$14)^バックデータ一覧!$C$11+バックデータ一覧!$E$10*(計算過程!G1088/(バックデータ一覧!$E$12*計算過程!L1088+バックデータ一覧!$E$13*LN(計算過程!G1088)+バックデータ一覧!$E$14))^バックデータ一覧!$E$11)*計算過程!$W$11*10^-3,0)</f>
        <v>1.0173622599687562</v>
      </c>
      <c r="F1088" s="18">
        <f>IF(G1088&lt;0.3,(バックデータ一覧!$C$10*(バックデータ一覧!$C$12*計算過程!L1088+バックデータ一覧!$C$13*LN(0.3)+バックデータ一覧!$C$14)^バックデータ一覧!$C$11+バックデータ一覧!$E$10*(0.3/(バックデータ一覧!$E$12*計算過程!L1088+バックデータ一覧!$E$13*LN(0.3)+バックデータ一覧!$E$14))^バックデータ一覧!$E$11)*計算過程!$W$11*計算過程!G1088/0.3*10^-3,0)</f>
        <v>0</v>
      </c>
      <c r="G1088" s="18">
        <f t="shared" si="98"/>
        <v>0.33155632623124964</v>
      </c>
      <c r="H1088" s="18">
        <f t="shared" si="99"/>
        <v>10.081607276051544</v>
      </c>
      <c r="I1088" s="24">
        <v>0</v>
      </c>
      <c r="J1088" s="24">
        <v>0</v>
      </c>
      <c r="K1088" s="24">
        <v>0</v>
      </c>
      <c r="L1088" s="14">
        <f>貼り付けシート!C1088</f>
        <v>8.1</v>
      </c>
      <c r="M1088" s="14">
        <f>貼り付けシート!D1088</f>
        <v>6.5</v>
      </c>
      <c r="N1088" s="18">
        <f>貼り付けシート!E1088</f>
        <v>96.938864442954582</v>
      </c>
      <c r="O1088" s="18">
        <f>貼り付けシート!F1088</f>
        <v>10.081607276051544</v>
      </c>
      <c r="P1088" s="19">
        <f t="shared" si="100"/>
        <v>10.081607276051544</v>
      </c>
      <c r="Q1088" s="19">
        <f t="shared" si="101"/>
        <v>0</v>
      </c>
    </row>
    <row r="1089" spans="1:17">
      <c r="A1089" s="38">
        <v>41685</v>
      </c>
      <c r="B1089" s="49" t="s">
        <v>152</v>
      </c>
      <c r="C1089" s="24">
        <f t="shared" si="96"/>
        <v>30.406921776000001</v>
      </c>
      <c r="D1089" s="24">
        <f t="shared" si="97"/>
        <v>1.1294190631296688</v>
      </c>
      <c r="E1089" s="18">
        <f>IF(G1089&gt;=0.3,(バックデータ一覧!$C$10*(バックデータ一覧!$C$12*計算過程!L1089+バックデータ一覧!$C$13*LN(計算過程!G1089)+バックデータ一覧!$C$14)^バックデータ一覧!$C$11+バックデータ一覧!$E$10*(計算過程!G1089/(バックデータ一覧!$E$12*計算過程!L1089+バックデータ一覧!$E$13*LN(計算過程!G1089)+バックデータ一覧!$E$14))^バックデータ一覧!$E$11)*計算過程!$W$11*10^-3,0)</f>
        <v>1.1294190631296688</v>
      </c>
      <c r="F1089" s="18">
        <f>IF(G1089&lt;0.3,(バックデータ一覧!$C$10*(バックデータ一覧!$C$12*計算過程!L1089+バックデータ一覧!$C$13*LN(0.3)+バックデータ一覧!$C$14)^バックデータ一覧!$C$11+バックデータ一覧!$E$10*(0.3/(バックデータ一覧!$E$12*計算過程!L1089+バックデータ一覧!$E$13*LN(0.3)+バックデータ一覧!$E$14))^バックデータ一覧!$E$11)*計算過程!$W$11*計算過程!G1089/0.3*10^-3,0)</f>
        <v>0</v>
      </c>
      <c r="G1089" s="18">
        <f t="shared" si="98"/>
        <v>0.35944099238495347</v>
      </c>
      <c r="H1089" s="18">
        <f t="shared" si="99"/>
        <v>10.929494138537093</v>
      </c>
      <c r="I1089" s="24">
        <v>0</v>
      </c>
      <c r="J1089" s="24">
        <v>0</v>
      </c>
      <c r="K1089" s="24">
        <v>0</v>
      </c>
      <c r="L1089" s="14">
        <f>貼り付けシート!C1089</f>
        <v>7.2</v>
      </c>
      <c r="M1089" s="14">
        <f>貼り付けシート!D1089</f>
        <v>6.2</v>
      </c>
      <c r="N1089" s="18">
        <f>貼り付けシート!E1089</f>
        <v>98.371607899459107</v>
      </c>
      <c r="O1089" s="18">
        <f>貼り付けシート!F1089</f>
        <v>10.929494138537093</v>
      </c>
      <c r="P1089" s="19">
        <f t="shared" si="100"/>
        <v>10.929494138537093</v>
      </c>
      <c r="Q1089" s="19">
        <f t="shared" si="101"/>
        <v>0</v>
      </c>
    </row>
    <row r="1090" spans="1:17">
      <c r="A1090" s="38">
        <v>41685</v>
      </c>
      <c r="B1090" s="49" t="s">
        <v>153</v>
      </c>
      <c r="C1090" s="24">
        <f t="shared" si="96"/>
        <v>30.406921776000001</v>
      </c>
      <c r="D1090" s="24">
        <f t="shared" si="97"/>
        <v>1.1247040040827363</v>
      </c>
      <c r="E1090" s="18">
        <f>IF(G1090&gt;=0.3,(バックデータ一覧!$C$10*(バックデータ一覧!$C$12*計算過程!L1090+バックデータ一覧!$C$13*LN(計算過程!G1090)+バックデータ一覧!$C$14)^バックデータ一覧!$C$11+バックデータ一覧!$E$10*(計算過程!G1090/(バックデータ一覧!$E$12*計算過程!L1090+バックデータ一覧!$E$13*LN(計算過程!G1090)+バックデータ一覧!$E$14))^バックデータ一覧!$E$11)*計算過程!$W$11*10^-3,0)</f>
        <v>1.1247040040827363</v>
      </c>
      <c r="F1090" s="18">
        <f>IF(G1090&lt;0.3,(バックデータ一覧!$C$10*(バックデータ一覧!$C$12*計算過程!L1090+バックデータ一覧!$C$13*LN(0.3)+バックデータ一覧!$C$14)^バックデータ一覧!$C$11+バックデータ一覧!$E$10*(0.3/(バックデータ一覧!$E$12*計算過程!L1090+バックデータ一覧!$E$13*LN(0.3)+バックデータ一覧!$E$14))^バックデータ一覧!$E$11)*計算過程!$W$11*計算過程!G1090/0.3*10^-3,0)</f>
        <v>0</v>
      </c>
      <c r="G1090" s="18">
        <f t="shared" si="98"/>
        <v>0.36161189218160383</v>
      </c>
      <c r="H1090" s="18">
        <f t="shared" si="99"/>
        <v>10.995504518837373</v>
      </c>
      <c r="I1090" s="24">
        <v>0</v>
      </c>
      <c r="J1090" s="24">
        <v>0</v>
      </c>
      <c r="K1090" s="24">
        <v>0</v>
      </c>
      <c r="L1090" s="14">
        <f>貼り付けシート!C1090</f>
        <v>7.5</v>
      </c>
      <c r="M1090" s="14">
        <f>貼り付けシート!D1090</f>
        <v>6.4</v>
      </c>
      <c r="N1090" s="18">
        <f>貼り付けシート!E1090</f>
        <v>99.449588348027831</v>
      </c>
      <c r="O1090" s="18">
        <f>貼り付けシート!F1090</f>
        <v>10.995504518837373</v>
      </c>
      <c r="P1090" s="19">
        <f t="shared" si="100"/>
        <v>10.995504518837373</v>
      </c>
      <c r="Q1090" s="19">
        <f t="shared" si="101"/>
        <v>0</v>
      </c>
    </row>
    <row r="1091" spans="1:17">
      <c r="A1091" s="38">
        <v>41685</v>
      </c>
      <c r="B1091" s="49" t="s">
        <v>154</v>
      </c>
      <c r="C1091" s="24">
        <f t="shared" si="96"/>
        <v>30.406921776000001</v>
      </c>
      <c r="D1091" s="24">
        <f t="shared" si="97"/>
        <v>1.1873668423368651</v>
      </c>
      <c r="E1091" s="18">
        <f>IF(G1091&gt;=0.3,(バックデータ一覧!$C$10*(バックデータ一覧!$C$12*計算過程!L1091+バックデータ一覧!$C$13*LN(計算過程!G1091)+バックデータ一覧!$C$14)^バックデータ一覧!$C$11+バックデータ一覧!$E$10*(計算過程!G1091/(バックデータ一覧!$E$12*計算過程!L1091+バックデータ一覧!$E$13*LN(計算過程!G1091)+バックデータ一覧!$E$14))^バックデータ一覧!$E$11)*計算過程!$W$11*10^-3,0)</f>
        <v>1.1873668423368651</v>
      </c>
      <c r="F1091" s="18">
        <f>IF(G1091&lt;0.3,(バックデータ一覧!$C$10*(バックデータ一覧!$C$12*計算過程!L1091+バックデータ一覧!$C$13*LN(0.3)+バックデータ一覧!$C$14)^バックデータ一覧!$C$11+バックデータ一覧!$E$10*(0.3/(バックデータ一覧!$E$12*計算過程!L1091+バックデータ一覧!$E$13*LN(0.3)+バックデータ一覧!$E$14))^バックデータ一覧!$E$11)*計算過程!$W$11*計算過程!G1091/0.3*10^-3,0)</f>
        <v>0</v>
      </c>
      <c r="G1091" s="18">
        <f t="shared" si="98"/>
        <v>0.38690152165099884</v>
      </c>
      <c r="H1091" s="18">
        <f t="shared" si="99"/>
        <v>11.764484303857293</v>
      </c>
      <c r="I1091" s="24">
        <v>0</v>
      </c>
      <c r="J1091" s="24">
        <v>0</v>
      </c>
      <c r="K1091" s="24">
        <v>0</v>
      </c>
      <c r="L1091" s="14">
        <f>貼り付けシート!C1091</f>
        <v>7.7</v>
      </c>
      <c r="M1091" s="14">
        <f>貼り付けシート!D1091</f>
        <v>6.4</v>
      </c>
      <c r="N1091" s="18">
        <f>貼り付けシート!E1091</f>
        <v>98.100307409736104</v>
      </c>
      <c r="O1091" s="18">
        <f>貼り付けシート!F1091</f>
        <v>11.764484303857293</v>
      </c>
      <c r="P1091" s="19">
        <f t="shared" si="100"/>
        <v>11.764484303857293</v>
      </c>
      <c r="Q1091" s="19">
        <f t="shared" si="101"/>
        <v>0</v>
      </c>
    </row>
    <row r="1092" spans="1:17">
      <c r="A1092" s="38">
        <v>41685</v>
      </c>
      <c r="B1092" s="49" t="s">
        <v>155</v>
      </c>
      <c r="C1092" s="24">
        <f t="shared" si="96"/>
        <v>30.406921776000001</v>
      </c>
      <c r="D1092" s="24">
        <f t="shared" si="97"/>
        <v>0.9130461720095826</v>
      </c>
      <c r="E1092" s="18">
        <f>IF(G1092&gt;=0.3,(バックデータ一覧!$C$10*(バックデータ一覧!$C$12*計算過程!L1092+バックデータ一覧!$C$13*LN(計算過程!G1092)+バックデータ一覧!$C$14)^バックデータ一覧!$C$11+バックデータ一覧!$E$10*(計算過程!G1092/(バックデータ一覧!$E$12*計算過程!L1092+バックデータ一覧!$E$13*LN(計算過程!G1092)+バックデータ一覧!$E$14))^バックデータ一覧!$E$11)*計算過程!$W$11*10^-3,0)</f>
        <v>0.9130461720095826</v>
      </c>
      <c r="F1092" s="18">
        <f>IF(G1092&lt;0.3,(バックデータ一覧!$C$10*(バックデータ一覧!$C$12*計算過程!L1092+バックデータ一覧!$C$13*LN(0.3)+バックデータ一覧!$C$14)^バックデータ一覧!$C$11+バックデータ一覧!$E$10*(0.3/(バックデータ一覧!$E$12*計算過程!L1092+バックデータ一覧!$E$13*LN(0.3)+バックデータ一覧!$E$14))^バックデータ一覧!$E$11)*計算過程!$W$11*計算過程!G1092/0.3*10^-3,0)</f>
        <v>0</v>
      </c>
      <c r="G1092" s="18">
        <f t="shared" si="98"/>
        <v>0.30420222526684398</v>
      </c>
      <c r="H1092" s="18">
        <f t="shared" si="99"/>
        <v>9.2498532677740553</v>
      </c>
      <c r="I1092" s="24">
        <v>0</v>
      </c>
      <c r="J1092" s="24">
        <v>0</v>
      </c>
      <c r="K1092" s="24">
        <v>0</v>
      </c>
      <c r="L1092" s="14">
        <f>貼り付けシート!C1092</f>
        <v>8.8000000000000007</v>
      </c>
      <c r="M1092" s="14">
        <f>貼り付けシート!D1092</f>
        <v>6.8</v>
      </c>
      <c r="N1092" s="18">
        <f>貼り付けシート!E1092</f>
        <v>96.663620605443384</v>
      </c>
      <c r="O1092" s="18">
        <f>貼り付けシート!F1092</f>
        <v>9.2498532677740553</v>
      </c>
      <c r="P1092" s="19">
        <f t="shared" si="100"/>
        <v>9.2498532677740553</v>
      </c>
      <c r="Q1092" s="19">
        <f t="shared" si="101"/>
        <v>0</v>
      </c>
    </row>
    <row r="1093" spans="1:17">
      <c r="A1093" s="38">
        <v>41685</v>
      </c>
      <c r="B1093" s="49" t="s">
        <v>156</v>
      </c>
      <c r="C1093" s="24">
        <f t="shared" si="96"/>
        <v>30.406921776000001</v>
      </c>
      <c r="D1093" s="24">
        <f t="shared" si="97"/>
        <v>0.76038953988403535</v>
      </c>
      <c r="E1093" s="18">
        <f>IF(G1093&gt;=0.3,(バックデータ一覧!$C$10*(バックデータ一覧!$C$12*計算過程!L1093+バックデータ一覧!$C$13*LN(計算過程!G1093)+バックデータ一覧!$C$14)^バックデータ一覧!$C$11+バックデータ一覧!$E$10*(計算過程!G1093/(バックデータ一覧!$E$12*計算過程!L1093+バックデータ一覧!$E$13*LN(計算過程!G1093)+バックデータ一覧!$E$14))^バックデータ一覧!$E$11)*計算過程!$W$11*10^-3,0)</f>
        <v>0</v>
      </c>
      <c r="F1093" s="18">
        <f>IF(G1093&lt;0.3,(バックデータ一覧!$C$10*(バックデータ一覧!$C$12*計算過程!L1093+バックデータ一覧!$C$13*LN(0.3)+バックデータ一覧!$C$14)^バックデータ一覧!$C$11+バックデータ一覧!$E$10*(0.3/(バックデータ一覧!$E$12*計算過程!L1093+バックデータ一覧!$E$13*LN(0.3)+バックデータ一覧!$E$14))^バックデータ一覧!$E$11)*計算過程!$W$11*計算過程!G1093/0.3*10^-3,0)</f>
        <v>0.76038953988403535</v>
      </c>
      <c r="G1093" s="18">
        <f t="shared" si="98"/>
        <v>0.25985264379180983</v>
      </c>
      <c r="H1093" s="18">
        <f t="shared" si="99"/>
        <v>7.9013190130643531</v>
      </c>
      <c r="I1093" s="24">
        <v>0</v>
      </c>
      <c r="J1093" s="24">
        <v>0</v>
      </c>
      <c r="K1093" s="24">
        <v>0</v>
      </c>
      <c r="L1093" s="14">
        <f>貼り付けシート!C1093</f>
        <v>9.5</v>
      </c>
      <c r="M1093" s="14">
        <f>貼り付けシート!D1093</f>
        <v>7</v>
      </c>
      <c r="N1093" s="18">
        <f>貼り付けシート!E1093</f>
        <v>94.886854074442411</v>
      </c>
      <c r="O1093" s="18">
        <f>貼り付けシート!F1093</f>
        <v>7.9013190130643531</v>
      </c>
      <c r="P1093" s="19">
        <f t="shared" si="100"/>
        <v>7.9013190130643531</v>
      </c>
      <c r="Q1093" s="19">
        <f t="shared" si="101"/>
        <v>0</v>
      </c>
    </row>
    <row r="1094" spans="1:17">
      <c r="A1094" s="38">
        <v>41685</v>
      </c>
      <c r="B1094" s="49" t="s">
        <v>157</v>
      </c>
      <c r="C1094" s="24">
        <f t="shared" si="96"/>
        <v>30.406921776000001</v>
      </c>
      <c r="D1094" s="24">
        <f t="shared" si="97"/>
        <v>0.30071900478275676</v>
      </c>
      <c r="E1094" s="18">
        <f>IF(G1094&gt;=0.3,(バックデータ一覧!$C$10*(バックデータ一覧!$C$12*計算過程!L1094+バックデータ一覧!$C$13*LN(計算過程!G1094)+バックデータ一覧!$C$14)^バックデータ一覧!$C$11+バックデータ一覧!$E$10*(計算過程!G1094/(バックデータ一覧!$E$12*計算過程!L1094+バックデータ一覧!$E$13*LN(計算過程!G1094)+バックデータ一覧!$E$14))^バックデータ一覧!$E$11)*計算過程!$W$11*10^-3,0)</f>
        <v>0</v>
      </c>
      <c r="F1094" s="18">
        <f>IF(G1094&lt;0.3,(バックデータ一覧!$C$10*(バックデータ一覧!$C$12*計算過程!L1094+バックデータ一覧!$C$13*LN(0.3)+バックデータ一覧!$C$14)^バックデータ一覧!$C$11+バックデータ一覧!$E$10*(0.3/(バックデータ一覧!$E$12*計算過程!L1094+バックデータ一覧!$E$13*LN(0.3)+バックデータ一覧!$E$14))^バックデータ一覧!$E$11)*計算過程!$W$11*計算過程!G1094/0.3*10^-3,0)</f>
        <v>0.30071900478275676</v>
      </c>
      <c r="G1094" s="18">
        <f t="shared" si="98"/>
        <v>0.10781406944951664</v>
      </c>
      <c r="H1094" s="18">
        <f t="shared" si="99"/>
        <v>3.2782939761036842</v>
      </c>
      <c r="I1094" s="24">
        <v>0</v>
      </c>
      <c r="J1094" s="24">
        <v>0</v>
      </c>
      <c r="K1094" s="24">
        <v>0</v>
      </c>
      <c r="L1094" s="14">
        <f>貼り付けシート!C1094</f>
        <v>10.8</v>
      </c>
      <c r="M1094" s="14">
        <f>貼り付けシート!D1094</f>
        <v>7.2</v>
      </c>
      <c r="N1094" s="18">
        <f>貼り付けシート!E1094</f>
        <v>89.437278471285936</v>
      </c>
      <c r="O1094" s="18">
        <f>貼り付けシート!F1094</f>
        <v>3.2782939761036842</v>
      </c>
      <c r="P1094" s="19">
        <f t="shared" si="100"/>
        <v>3.2782939761036842</v>
      </c>
      <c r="Q1094" s="19">
        <f t="shared" si="101"/>
        <v>0</v>
      </c>
    </row>
    <row r="1095" spans="1:17">
      <c r="A1095" s="38">
        <v>41685</v>
      </c>
      <c r="B1095" s="49" t="s">
        <v>158</v>
      </c>
      <c r="C1095" s="24">
        <f t="shared" ref="C1095:C1158" si="102">$W$6*IF(AND(L1095&lt;5,N1095&gt;=80),$W$4,$W$5)*3600*10^-6</f>
        <v>30.406921776000001</v>
      </c>
      <c r="D1095" s="24">
        <f t="shared" ref="D1095:D1158" si="103">IF(G1095&gt;=0.3,E1095,F1095)</f>
        <v>8.3630698991758609E-2</v>
      </c>
      <c r="E1095" s="18">
        <f>IF(G1095&gt;=0.3,(バックデータ一覧!$C$10*(バックデータ一覧!$C$12*計算過程!L1095+バックデータ一覧!$C$13*LN(計算過程!G1095)+バックデータ一覧!$C$14)^バックデータ一覧!$C$11+バックデータ一覧!$E$10*(計算過程!G1095/(バックデータ一覧!$E$12*計算過程!L1095+バックデータ一覧!$E$13*LN(計算過程!G1095)+バックデータ一覧!$E$14))^バックデータ一覧!$E$11)*計算過程!$W$11*10^-3,0)</f>
        <v>0</v>
      </c>
      <c r="F1095" s="18">
        <f>IF(G1095&lt;0.3,(バックデータ一覧!$C$10*(バックデータ一覧!$C$12*計算過程!L1095+バックデータ一覧!$C$13*LN(0.3)+バックデータ一覧!$C$14)^バックデータ一覧!$C$11+バックデータ一覧!$E$10*(0.3/(バックデータ一覧!$E$12*計算過程!L1095+バックデータ一覧!$E$13*LN(0.3)+バックデータ一覧!$E$14))^バックデータ一覧!$E$11)*計算過程!$W$11*計算過程!G1095/0.3*10^-3,0)</f>
        <v>8.3630698991758609E-2</v>
      </c>
      <c r="G1095" s="18">
        <f t="shared" ref="G1095:G1158" si="104">H1095/($W$6*3600*10^-6)</f>
        <v>3.273145427808926E-2</v>
      </c>
      <c r="H1095" s="18">
        <f t="shared" ref="H1095:H1158" si="105">IF(AND(L1095&lt;5,N1095&gt;=80),P1095/$W$4,P1095/$W$5)</f>
        <v>0.99526276984858064</v>
      </c>
      <c r="I1095" s="24">
        <v>0</v>
      </c>
      <c r="J1095" s="24">
        <v>0</v>
      </c>
      <c r="K1095" s="24">
        <v>0</v>
      </c>
      <c r="L1095" s="14">
        <f>貼り付けシート!C1095</f>
        <v>13.1</v>
      </c>
      <c r="M1095" s="14">
        <f>貼り付けシート!D1095</f>
        <v>7.8</v>
      </c>
      <c r="N1095" s="18">
        <f>貼り付けシート!E1095</f>
        <v>83.169965890664926</v>
      </c>
      <c r="O1095" s="18">
        <f>貼り付けシート!F1095</f>
        <v>0.99526276984858064</v>
      </c>
      <c r="P1095" s="19">
        <f t="shared" ref="P1095:P1158" si="106">IF(O1095&gt;C1095,C1095,O1095)</f>
        <v>0.99526276984858064</v>
      </c>
      <c r="Q1095" s="19">
        <f t="shared" ref="Q1095:Q1158" si="107">IF(O1095&gt;C1095,O1095-C1095,0)</f>
        <v>0</v>
      </c>
    </row>
    <row r="1096" spans="1:17">
      <c r="A1096" s="38">
        <v>41685</v>
      </c>
      <c r="B1096" s="49" t="s">
        <v>159</v>
      </c>
      <c r="C1096" s="24">
        <f t="shared" si="102"/>
        <v>30.406921776000001</v>
      </c>
      <c r="D1096" s="24">
        <f t="shared" si="103"/>
        <v>2.4471608545296182E-2</v>
      </c>
      <c r="E1096" s="18">
        <f>IF(G1096&gt;=0.3,(バックデータ一覧!$C$10*(バックデータ一覧!$C$12*計算過程!L1096+バックデータ一覧!$C$13*LN(計算過程!G1096)+バックデータ一覧!$C$14)^バックデータ一覧!$C$11+バックデータ一覧!$E$10*(計算過程!G1096/(バックデータ一覧!$E$12*計算過程!L1096+バックデータ一覧!$E$13*LN(計算過程!G1096)+バックデータ一覧!$E$14))^バックデータ一覧!$E$11)*計算過程!$W$11*10^-3,0)</f>
        <v>0</v>
      </c>
      <c r="F1096" s="18">
        <f>IF(G1096&lt;0.3,(バックデータ一覧!$C$10*(バックデータ一覧!$C$12*計算過程!L1096+バックデータ一覧!$C$13*LN(0.3)+バックデータ一覧!$C$14)^バックデータ一覧!$C$11+バックデータ一覧!$E$10*(0.3/(バックデータ一覧!$E$12*計算過程!L1096+バックデータ一覧!$E$13*LN(0.3)+バックデータ一覧!$E$14))^バックデータ一覧!$E$11)*計算過程!$W$11*計算過程!G1096/0.3*10^-3,0)</f>
        <v>2.4471608545296182E-2</v>
      </c>
      <c r="G1096" s="18">
        <f t="shared" si="104"/>
        <v>1.0411613449404042E-2</v>
      </c>
      <c r="H1096" s="18">
        <f t="shared" si="105"/>
        <v>0.31658511571797826</v>
      </c>
      <c r="I1096" s="24">
        <v>0</v>
      </c>
      <c r="J1096" s="24">
        <v>0</v>
      </c>
      <c r="K1096" s="24">
        <v>0</v>
      </c>
      <c r="L1096" s="14">
        <f>貼り付けシート!C1096</f>
        <v>15.2</v>
      </c>
      <c r="M1096" s="14">
        <f>貼り付けシート!D1096</f>
        <v>8.4</v>
      </c>
      <c r="N1096" s="18">
        <f>貼り付けシート!E1096</f>
        <v>78.091566011954839</v>
      </c>
      <c r="O1096" s="18">
        <f>貼り付けシート!F1096</f>
        <v>0.31658511571797826</v>
      </c>
      <c r="P1096" s="19">
        <f t="shared" si="106"/>
        <v>0.31658511571797826</v>
      </c>
      <c r="Q1096" s="19">
        <f t="shared" si="107"/>
        <v>0</v>
      </c>
    </row>
    <row r="1097" spans="1:17">
      <c r="A1097" s="38">
        <v>41685</v>
      </c>
      <c r="B1097" s="49" t="s">
        <v>160</v>
      </c>
      <c r="C1097" s="24">
        <f t="shared" si="102"/>
        <v>30.406921776000001</v>
      </c>
      <c r="D1097" s="24">
        <f t="shared" si="103"/>
        <v>3.5858449472112993E-3</v>
      </c>
      <c r="E1097" s="18">
        <f>IF(G1097&gt;=0.3,(バックデータ一覧!$C$10*(バックデータ一覧!$C$12*計算過程!L1097+バックデータ一覧!$C$13*LN(計算過程!G1097)+バックデータ一覧!$C$14)^バックデータ一覧!$C$11+バックデータ一覧!$E$10*(計算過程!G1097/(バックデータ一覧!$E$12*計算過程!L1097+バックデータ一覧!$E$13*LN(計算過程!G1097)+バックデータ一覧!$E$14))^バックデータ一覧!$E$11)*計算過程!$W$11*10^-3,0)</f>
        <v>0</v>
      </c>
      <c r="F1097" s="18">
        <f>IF(G1097&lt;0.3,(バックデータ一覧!$C$10*(バックデータ一覧!$C$12*計算過程!L1097+バックデータ一覧!$C$13*LN(0.3)+バックデータ一覧!$C$14)^バックデータ一覧!$C$11+バックデータ一覧!$E$10*(0.3/(バックデータ一覧!$E$12*計算過程!L1097+バックデータ一覧!$E$13*LN(0.3)+バックデータ一覧!$E$14))^バックデータ一覧!$E$11)*計算過程!$W$11*計算過程!G1097/0.3*10^-3,0)</f>
        <v>3.5858449472112993E-3</v>
      </c>
      <c r="G1097" s="18">
        <f t="shared" si="104"/>
        <v>1.6364827825478285E-3</v>
      </c>
      <c r="H1097" s="18">
        <f t="shared" si="105"/>
        <v>4.9760403956702642E-2</v>
      </c>
      <c r="I1097" s="24">
        <v>0</v>
      </c>
      <c r="J1097" s="24">
        <v>0</v>
      </c>
      <c r="K1097" s="24">
        <v>0</v>
      </c>
      <c r="L1097" s="14">
        <f>貼り付けシート!C1097</f>
        <v>16.899999999999999</v>
      </c>
      <c r="M1097" s="14">
        <f>貼り付けシート!D1097</f>
        <v>9.1</v>
      </c>
      <c r="N1097" s="18">
        <f>貼り付けシート!E1097</f>
        <v>75.809354687779035</v>
      </c>
      <c r="O1097" s="18">
        <f>貼り付けシート!F1097</f>
        <v>4.9760403956702642E-2</v>
      </c>
      <c r="P1097" s="19">
        <f t="shared" si="106"/>
        <v>4.9760403956702642E-2</v>
      </c>
      <c r="Q1097" s="19">
        <f t="shared" si="107"/>
        <v>0</v>
      </c>
    </row>
    <row r="1098" spans="1:17">
      <c r="A1098" s="38">
        <v>41685</v>
      </c>
      <c r="B1098" s="49" t="s">
        <v>161</v>
      </c>
      <c r="C1098" s="24">
        <f t="shared" si="102"/>
        <v>30.406921776000001</v>
      </c>
      <c r="D1098" s="24">
        <f t="shared" si="103"/>
        <v>8.4462889925344427E-5</v>
      </c>
      <c r="E1098" s="18">
        <f>IF(G1098&gt;=0.3,(バックデータ一覧!$C$10*(バックデータ一覧!$C$12*計算過程!L1098+バックデータ一覧!$C$13*LN(計算過程!G1098)+バックデータ一覧!$C$14)^バックデータ一覧!$C$11+バックデータ一覧!$E$10*(計算過程!G1098/(バックデータ一覧!$E$12*計算過程!L1098+バックデータ一覧!$E$13*LN(計算過程!G1098)+バックデータ一覧!$E$14))^バックデータ一覧!$E$11)*計算過程!$W$11*10^-3,0)</f>
        <v>0</v>
      </c>
      <c r="F1098" s="18">
        <f>IF(G1098&lt;0.3,(バックデータ一覧!$C$10*(バックデータ一覧!$C$12*計算過程!L1098+バックデータ一覧!$C$13*LN(0.3)+バックデータ一覧!$C$14)^バックデータ一覧!$C$11+バックデータ一覧!$E$10*(0.3/(バックデータ一覧!$E$12*計算過程!L1098+バックデータ一覧!$E$13*LN(0.3)+バックデータ一覧!$E$14))^バックデータ一覧!$E$11)*計算過程!$W$11*計算過程!G1098/0.3*10^-3,0)</f>
        <v>8.4462889925344427E-5</v>
      </c>
      <c r="G1098" s="18">
        <f t="shared" si="104"/>
        <v>4.1091238431604569E-5</v>
      </c>
      <c r="H1098" s="18">
        <f t="shared" si="105"/>
        <v>1.2494580726687651E-3</v>
      </c>
      <c r="I1098" s="24">
        <v>0</v>
      </c>
      <c r="J1098" s="24">
        <v>0</v>
      </c>
      <c r="K1098" s="24">
        <v>0</v>
      </c>
      <c r="L1098" s="14">
        <f>貼り付けシート!C1098</f>
        <v>18.399999999999999</v>
      </c>
      <c r="M1098" s="14">
        <f>貼り付けシート!D1098</f>
        <v>9.1999999999999993</v>
      </c>
      <c r="N1098" s="18">
        <f>貼り付けシート!E1098</f>
        <v>69.711401558188825</v>
      </c>
      <c r="O1098" s="18">
        <f>貼り付けシート!F1098</f>
        <v>1.2494580726687651E-3</v>
      </c>
      <c r="P1098" s="19">
        <f t="shared" si="106"/>
        <v>1.2494580726687651E-3</v>
      </c>
      <c r="Q1098" s="19">
        <f t="shared" si="107"/>
        <v>0</v>
      </c>
    </row>
    <row r="1099" spans="1:17">
      <c r="A1099" s="38">
        <v>41685</v>
      </c>
      <c r="B1099" s="49" t="s">
        <v>162</v>
      </c>
      <c r="C1099" s="24">
        <f t="shared" si="102"/>
        <v>30.406921776000001</v>
      </c>
      <c r="D1099" s="24">
        <f t="shared" si="103"/>
        <v>0</v>
      </c>
      <c r="E1099" s="18">
        <f>IF(G1099&gt;=0.3,(バックデータ一覧!$C$10*(バックデータ一覧!$C$12*計算過程!L1099+バックデータ一覧!$C$13*LN(計算過程!G1099)+バックデータ一覧!$C$14)^バックデータ一覧!$C$11+バックデータ一覧!$E$10*(計算過程!G1099/(バックデータ一覧!$E$12*計算過程!L1099+バックデータ一覧!$E$13*LN(計算過程!G1099)+バックデータ一覧!$E$14))^バックデータ一覧!$E$11)*計算過程!$W$11*10^-3,0)</f>
        <v>0</v>
      </c>
      <c r="F1099" s="18">
        <f>IF(G1099&lt;0.3,(バックデータ一覧!$C$10*(バックデータ一覧!$C$12*計算過程!L1099+バックデータ一覧!$C$13*LN(0.3)+バックデータ一覧!$C$14)^バックデータ一覧!$C$11+バックデータ一覧!$E$10*(0.3/(バックデータ一覧!$E$12*計算過程!L1099+バックデータ一覧!$E$13*LN(0.3)+バックデータ一覧!$E$14))^バックデータ一覧!$E$11)*計算過程!$W$11*計算過程!G1099/0.3*10^-3,0)</f>
        <v>0</v>
      </c>
      <c r="G1099" s="18">
        <f t="shared" si="104"/>
        <v>0</v>
      </c>
      <c r="H1099" s="18">
        <f t="shared" si="105"/>
        <v>0</v>
      </c>
      <c r="I1099" s="24">
        <v>0</v>
      </c>
      <c r="J1099" s="24">
        <v>0</v>
      </c>
      <c r="K1099" s="24">
        <v>0</v>
      </c>
      <c r="L1099" s="14">
        <f>貼り付けシート!C1099</f>
        <v>21.2</v>
      </c>
      <c r="M1099" s="14">
        <f>貼り付けシート!D1099</f>
        <v>9.3000000000000007</v>
      </c>
      <c r="N1099" s="18">
        <f>貼り付けシート!E1099</f>
        <v>59.222154260202984</v>
      </c>
      <c r="O1099" s="18">
        <f>貼り付けシート!F1099</f>
        <v>0</v>
      </c>
      <c r="P1099" s="19">
        <f t="shared" si="106"/>
        <v>0</v>
      </c>
      <c r="Q1099" s="19">
        <f t="shared" si="107"/>
        <v>0</v>
      </c>
    </row>
    <row r="1100" spans="1:17">
      <c r="A1100" s="38">
        <v>41685</v>
      </c>
      <c r="B1100" s="49" t="s">
        <v>163</v>
      </c>
      <c r="C1100" s="24">
        <f t="shared" si="102"/>
        <v>30.406921776000001</v>
      </c>
      <c r="D1100" s="24">
        <f t="shared" si="103"/>
        <v>0</v>
      </c>
      <c r="E1100" s="18">
        <f>IF(G1100&gt;=0.3,(バックデータ一覧!$C$10*(バックデータ一覧!$C$12*計算過程!L1100+バックデータ一覧!$C$13*LN(計算過程!G1100)+バックデータ一覧!$C$14)^バックデータ一覧!$C$11+バックデータ一覧!$E$10*(計算過程!G1100/(バックデータ一覧!$E$12*計算過程!L1100+バックデータ一覧!$E$13*LN(計算過程!G1100)+バックデータ一覧!$E$14))^バックデータ一覧!$E$11)*計算過程!$W$11*10^-3,0)</f>
        <v>0</v>
      </c>
      <c r="F1100" s="18">
        <f>IF(G1100&lt;0.3,(バックデータ一覧!$C$10*(バックデータ一覧!$C$12*計算過程!L1100+バックデータ一覧!$C$13*LN(0.3)+バックデータ一覧!$C$14)^バックデータ一覧!$C$11+バックデータ一覧!$E$10*(0.3/(バックデータ一覧!$E$12*計算過程!L1100+バックデータ一覧!$E$13*LN(0.3)+バックデータ一覧!$E$14))^バックデータ一覧!$E$11)*計算過程!$W$11*計算過程!G1100/0.3*10^-3,0)</f>
        <v>0</v>
      </c>
      <c r="G1100" s="18">
        <f t="shared" si="104"/>
        <v>0</v>
      </c>
      <c r="H1100" s="18">
        <f t="shared" si="105"/>
        <v>0</v>
      </c>
      <c r="I1100" s="24">
        <v>0</v>
      </c>
      <c r="J1100" s="24">
        <v>0</v>
      </c>
      <c r="K1100" s="24">
        <v>0</v>
      </c>
      <c r="L1100" s="14">
        <f>貼り付けシート!C1100</f>
        <v>20.100000000000001</v>
      </c>
      <c r="M1100" s="14">
        <f>貼り付けシート!D1100</f>
        <v>9.5</v>
      </c>
      <c r="N1100" s="18">
        <f>貼り付けシート!E1100</f>
        <v>64.71904830070973</v>
      </c>
      <c r="O1100" s="18">
        <f>貼り付けシート!F1100</f>
        <v>0</v>
      </c>
      <c r="P1100" s="19">
        <f t="shared" si="106"/>
        <v>0</v>
      </c>
      <c r="Q1100" s="19">
        <f t="shared" si="107"/>
        <v>0</v>
      </c>
    </row>
    <row r="1101" spans="1:17">
      <c r="A1101" s="38">
        <v>41685</v>
      </c>
      <c r="B1101" s="49" t="s">
        <v>164</v>
      </c>
      <c r="C1101" s="24">
        <f t="shared" si="102"/>
        <v>30.406921776000001</v>
      </c>
      <c r="D1101" s="24">
        <f t="shared" si="103"/>
        <v>0</v>
      </c>
      <c r="E1101" s="18">
        <f>IF(G1101&gt;=0.3,(バックデータ一覧!$C$10*(バックデータ一覧!$C$12*計算過程!L1101+バックデータ一覧!$C$13*LN(計算過程!G1101)+バックデータ一覧!$C$14)^バックデータ一覧!$C$11+バックデータ一覧!$E$10*(計算過程!G1101/(バックデータ一覧!$E$12*計算過程!L1101+バックデータ一覧!$E$13*LN(計算過程!G1101)+バックデータ一覧!$E$14))^バックデータ一覧!$E$11)*計算過程!$W$11*10^-3,0)</f>
        <v>0</v>
      </c>
      <c r="F1101" s="18">
        <f>IF(G1101&lt;0.3,(バックデータ一覧!$C$10*(バックデータ一覧!$C$12*計算過程!L1101+バックデータ一覧!$C$13*LN(0.3)+バックデータ一覧!$C$14)^バックデータ一覧!$C$11+バックデータ一覧!$E$10*(0.3/(バックデータ一覧!$E$12*計算過程!L1101+バックデータ一覧!$E$13*LN(0.3)+バックデータ一覧!$E$14))^バックデータ一覧!$E$11)*計算過程!$W$11*計算過程!G1101/0.3*10^-3,0)</f>
        <v>0</v>
      </c>
      <c r="G1101" s="18">
        <f t="shared" si="104"/>
        <v>0</v>
      </c>
      <c r="H1101" s="18">
        <f t="shared" si="105"/>
        <v>0</v>
      </c>
      <c r="I1101" s="24">
        <v>0</v>
      </c>
      <c r="J1101" s="24">
        <v>0</v>
      </c>
      <c r="K1101" s="24">
        <v>0</v>
      </c>
      <c r="L1101" s="14">
        <f>貼り付けシート!C1101</f>
        <v>18.5</v>
      </c>
      <c r="M1101" s="14">
        <f>貼り付けシート!D1101</f>
        <v>9.6999999999999993</v>
      </c>
      <c r="N1101" s="18">
        <f>貼り付けシート!E1101</f>
        <v>72.982892445550291</v>
      </c>
      <c r="O1101" s="18">
        <f>貼り付けシート!F1101</f>
        <v>0</v>
      </c>
      <c r="P1101" s="19">
        <f t="shared" si="106"/>
        <v>0</v>
      </c>
      <c r="Q1101" s="19">
        <f t="shared" si="107"/>
        <v>0</v>
      </c>
    </row>
    <row r="1102" spans="1:17">
      <c r="A1102" s="38">
        <v>41685</v>
      </c>
      <c r="B1102" s="49" t="s">
        <v>165</v>
      </c>
      <c r="C1102" s="24">
        <f t="shared" si="102"/>
        <v>30.406921776000001</v>
      </c>
      <c r="D1102" s="24">
        <f t="shared" si="103"/>
        <v>0</v>
      </c>
      <c r="E1102" s="18">
        <f>IF(G1102&gt;=0.3,(バックデータ一覧!$C$10*(バックデータ一覧!$C$12*計算過程!L1102+バックデータ一覧!$C$13*LN(計算過程!G1102)+バックデータ一覧!$C$14)^バックデータ一覧!$C$11+バックデータ一覧!$E$10*(計算過程!G1102/(バックデータ一覧!$E$12*計算過程!L1102+バックデータ一覧!$E$13*LN(計算過程!G1102)+バックデータ一覧!$E$14))^バックデータ一覧!$E$11)*計算過程!$W$11*10^-3,0)</f>
        <v>0</v>
      </c>
      <c r="F1102" s="18">
        <f>IF(G1102&lt;0.3,(バックデータ一覧!$C$10*(バックデータ一覧!$C$12*計算過程!L1102+バックデータ一覧!$C$13*LN(0.3)+バックデータ一覧!$C$14)^バックデータ一覧!$C$11+バックデータ一覧!$E$10*(0.3/(バックデータ一覧!$E$12*計算過程!L1102+バックデータ一覧!$E$13*LN(0.3)+バックデータ一覧!$E$14))^バックデータ一覧!$E$11)*計算過程!$W$11*計算過程!G1102/0.3*10^-3,0)</f>
        <v>0</v>
      </c>
      <c r="G1102" s="18">
        <f t="shared" si="104"/>
        <v>0</v>
      </c>
      <c r="H1102" s="18">
        <f t="shared" si="105"/>
        <v>0</v>
      </c>
      <c r="I1102" s="24">
        <v>0</v>
      </c>
      <c r="J1102" s="24">
        <v>0</v>
      </c>
      <c r="K1102" s="24">
        <v>0</v>
      </c>
      <c r="L1102" s="14">
        <f>貼り付けシート!C1102</f>
        <v>18.100000000000001</v>
      </c>
      <c r="M1102" s="14">
        <f>貼り付けシート!D1102</f>
        <v>10</v>
      </c>
      <c r="N1102" s="18">
        <f>貼り付けシート!E1102</f>
        <v>77.11642566736019</v>
      </c>
      <c r="O1102" s="18">
        <f>貼り付けシート!F1102</f>
        <v>0</v>
      </c>
      <c r="P1102" s="19">
        <f t="shared" si="106"/>
        <v>0</v>
      </c>
      <c r="Q1102" s="19">
        <f t="shared" si="107"/>
        <v>0</v>
      </c>
    </row>
    <row r="1103" spans="1:17">
      <c r="A1103" s="38">
        <v>41685</v>
      </c>
      <c r="B1103" s="49" t="s">
        <v>166</v>
      </c>
      <c r="C1103" s="24">
        <f t="shared" si="102"/>
        <v>30.406921776000001</v>
      </c>
      <c r="D1103" s="24">
        <f t="shared" si="103"/>
        <v>0</v>
      </c>
      <c r="E1103" s="18">
        <f>IF(G1103&gt;=0.3,(バックデータ一覧!$C$10*(バックデータ一覧!$C$12*計算過程!L1103+バックデータ一覧!$C$13*LN(計算過程!G1103)+バックデータ一覧!$C$14)^バックデータ一覧!$C$11+バックデータ一覧!$E$10*(計算過程!G1103/(バックデータ一覧!$E$12*計算過程!L1103+バックデータ一覧!$E$13*LN(計算過程!G1103)+バックデータ一覧!$E$14))^バックデータ一覧!$E$11)*計算過程!$W$11*10^-3,0)</f>
        <v>0</v>
      </c>
      <c r="F1103" s="18">
        <f>IF(G1103&lt;0.3,(バックデータ一覧!$C$10*(バックデータ一覧!$C$12*計算過程!L1103+バックデータ一覧!$C$13*LN(0.3)+バックデータ一覧!$C$14)^バックデータ一覧!$C$11+バックデータ一覧!$E$10*(0.3/(バックデータ一覧!$E$12*計算過程!L1103+バックデータ一覧!$E$13*LN(0.3)+バックデータ一覧!$E$14))^バックデータ一覧!$E$11)*計算過程!$W$11*計算過程!G1103/0.3*10^-3,0)</f>
        <v>0</v>
      </c>
      <c r="G1103" s="18">
        <f t="shared" si="104"/>
        <v>0</v>
      </c>
      <c r="H1103" s="18">
        <f t="shared" si="105"/>
        <v>0</v>
      </c>
      <c r="I1103" s="24">
        <v>0</v>
      </c>
      <c r="J1103" s="24">
        <v>0</v>
      </c>
      <c r="K1103" s="24">
        <v>0</v>
      </c>
      <c r="L1103" s="14">
        <f>貼り付けシート!C1103</f>
        <v>16.600000000000001</v>
      </c>
      <c r="M1103" s="14">
        <f>貼り付けシート!D1103</f>
        <v>10.199999999999999</v>
      </c>
      <c r="N1103" s="18">
        <f>貼り付けシート!E1103</f>
        <v>86.457444757916946</v>
      </c>
      <c r="O1103" s="18">
        <f>貼り付けシート!F1103</f>
        <v>0</v>
      </c>
      <c r="P1103" s="19">
        <f t="shared" si="106"/>
        <v>0</v>
      </c>
      <c r="Q1103" s="19">
        <f t="shared" si="107"/>
        <v>0</v>
      </c>
    </row>
    <row r="1104" spans="1:17">
      <c r="A1104" s="38">
        <v>41685</v>
      </c>
      <c r="B1104" s="49" t="s">
        <v>167</v>
      </c>
      <c r="C1104" s="24">
        <f t="shared" si="102"/>
        <v>30.406921776000001</v>
      </c>
      <c r="D1104" s="24">
        <f t="shared" si="103"/>
        <v>0</v>
      </c>
      <c r="E1104" s="18">
        <f>IF(G1104&gt;=0.3,(バックデータ一覧!$C$10*(バックデータ一覧!$C$12*計算過程!L1104+バックデータ一覧!$C$13*LN(計算過程!G1104)+バックデータ一覧!$C$14)^バックデータ一覧!$C$11+バックデータ一覧!$E$10*(計算過程!G1104/(バックデータ一覧!$E$12*計算過程!L1104+バックデータ一覧!$E$13*LN(計算過程!G1104)+バックデータ一覧!$E$14))^バックデータ一覧!$E$11)*計算過程!$W$11*10^-3,0)</f>
        <v>0</v>
      </c>
      <c r="F1104" s="18">
        <f>IF(G1104&lt;0.3,(バックデータ一覧!$C$10*(バックデータ一覧!$C$12*計算過程!L1104+バックデータ一覧!$C$13*LN(0.3)+バックデータ一覧!$C$14)^バックデータ一覧!$C$11+バックデータ一覧!$E$10*(0.3/(バックデータ一覧!$E$12*計算過程!L1104+バックデータ一覧!$E$13*LN(0.3)+バックデータ一覧!$E$14))^バックデータ一覧!$E$11)*計算過程!$W$11*計算過程!G1104/0.3*10^-3,0)</f>
        <v>0</v>
      </c>
      <c r="G1104" s="18">
        <f t="shared" si="104"/>
        <v>0</v>
      </c>
      <c r="H1104" s="18">
        <f t="shared" si="105"/>
        <v>0</v>
      </c>
      <c r="I1104" s="24">
        <v>0</v>
      </c>
      <c r="J1104" s="24">
        <v>0</v>
      </c>
      <c r="K1104" s="24">
        <v>0</v>
      </c>
      <c r="L1104" s="14">
        <f>貼り付けシート!C1104</f>
        <v>15.6</v>
      </c>
      <c r="M1104" s="14">
        <f>貼り付けシート!D1104</f>
        <v>10</v>
      </c>
      <c r="N1104" s="18">
        <f>貼り付けシート!E1104</f>
        <v>90.379646972804565</v>
      </c>
      <c r="O1104" s="18">
        <f>貼り付けシート!F1104</f>
        <v>0</v>
      </c>
      <c r="P1104" s="19">
        <f t="shared" si="106"/>
        <v>0</v>
      </c>
      <c r="Q1104" s="19">
        <f t="shared" si="107"/>
        <v>0</v>
      </c>
    </row>
    <row r="1105" spans="1:17">
      <c r="A1105" s="38">
        <v>41685</v>
      </c>
      <c r="B1105" s="49" t="s">
        <v>168</v>
      </c>
      <c r="C1105" s="24">
        <f t="shared" si="102"/>
        <v>30.406921776000001</v>
      </c>
      <c r="D1105" s="24">
        <f t="shared" si="103"/>
        <v>3.0146330707545754E-3</v>
      </c>
      <c r="E1105" s="18">
        <f>IF(G1105&gt;=0.3,(バックデータ一覧!$C$10*(バックデータ一覧!$C$12*計算過程!L1105+バックデータ一覧!$C$13*LN(計算過程!G1105)+バックデータ一覧!$C$14)^バックデータ一覧!$C$11+バックデータ一覧!$E$10*(計算過程!G1105/(バックデータ一覧!$E$12*計算過程!L1105+バックデータ一覧!$E$13*LN(計算過程!G1105)+バックデータ一覧!$E$14))^バックデータ一覧!$E$11)*計算過程!$W$11*10^-3,0)</f>
        <v>0</v>
      </c>
      <c r="F1105" s="18">
        <f>IF(G1105&lt;0.3,(バックデータ一覧!$C$10*(バックデータ一覧!$C$12*計算過程!L1105+バックデータ一覧!$C$13*LN(0.3)+バックデータ一覧!$C$14)^バックデータ一覧!$C$11+バックデータ一覧!$E$10*(0.3/(バックデータ一覧!$E$12*計算過程!L1105+バックデータ一覧!$E$13*LN(0.3)+バックデータ一覧!$E$14))^バックデータ一覧!$E$11)*計算過程!$W$11*計算過程!G1105/0.3*10^-3,0)</f>
        <v>3.0146330707545754E-3</v>
      </c>
      <c r="G1105" s="18">
        <f t="shared" si="104"/>
        <v>1.3198035379481665E-3</v>
      </c>
      <c r="H1105" s="18">
        <f t="shared" si="105"/>
        <v>4.0131162938077947E-2</v>
      </c>
      <c r="I1105" s="24">
        <v>0</v>
      </c>
      <c r="J1105" s="24">
        <v>0</v>
      </c>
      <c r="K1105" s="24">
        <v>0</v>
      </c>
      <c r="L1105" s="14">
        <f>貼り付けシート!C1105</f>
        <v>15.9</v>
      </c>
      <c r="M1105" s="14">
        <f>貼り付けシート!D1105</f>
        <v>9.9</v>
      </c>
      <c r="N1105" s="18">
        <f>貼り付けシート!E1105</f>
        <v>87.78745650716543</v>
      </c>
      <c r="O1105" s="18">
        <f>貼り付けシート!F1105</f>
        <v>4.0131162938077947E-2</v>
      </c>
      <c r="P1105" s="19">
        <f t="shared" si="106"/>
        <v>4.0131162938077947E-2</v>
      </c>
      <c r="Q1105" s="19">
        <f t="shared" si="107"/>
        <v>0</v>
      </c>
    </row>
    <row r="1106" spans="1:17">
      <c r="A1106" s="38">
        <v>41685</v>
      </c>
      <c r="B1106" s="49" t="s">
        <v>169</v>
      </c>
      <c r="C1106" s="24">
        <f t="shared" si="102"/>
        <v>30.406921776000001</v>
      </c>
      <c r="D1106" s="24">
        <f t="shared" si="103"/>
        <v>4.9439295224242641E-3</v>
      </c>
      <c r="E1106" s="18">
        <f>IF(G1106&gt;=0.3,(バックデータ一覧!$C$10*(バックデータ一覧!$C$12*計算過程!L1106+バックデータ一覧!$C$13*LN(計算過程!G1106)+バックデータ一覧!$C$14)^バックデータ一覧!$C$11+バックデータ一覧!$E$10*(計算過程!G1106/(バックデータ一覧!$E$12*計算過程!L1106+バックデータ一覧!$E$13*LN(計算過程!G1106)+バックデータ一覧!$E$14))^バックデータ一覧!$E$11)*計算過程!$W$11*10^-3,0)</f>
        <v>0</v>
      </c>
      <c r="F1106" s="18">
        <f>IF(G1106&lt;0.3,(バックデータ一覧!$C$10*(バックデータ一覧!$C$12*計算過程!L1106+バックデータ一覧!$C$13*LN(0.3)+バックデータ一覧!$C$14)^バックデータ一覧!$C$11+バックデータ一覧!$E$10*(0.3/(バックデータ一覧!$E$12*計算過程!L1106+バックデータ一覧!$E$13*LN(0.3)+バックデータ一覧!$E$14))^バックデータ一覧!$E$11)*計算過程!$W$11*計算過程!G1106/0.3*10^-3,0)</f>
        <v>4.9439295224242641E-3</v>
      </c>
      <c r="G1106" s="18">
        <f t="shared" si="104"/>
        <v>2.1034286738160625E-3</v>
      </c>
      <c r="H1106" s="18">
        <f t="shared" si="105"/>
        <v>6.3958791146120436E-2</v>
      </c>
      <c r="I1106" s="24">
        <v>0</v>
      </c>
      <c r="J1106" s="24">
        <v>0</v>
      </c>
      <c r="K1106" s="24">
        <v>0</v>
      </c>
      <c r="L1106" s="14">
        <f>貼り付けシート!C1106</f>
        <v>15.2</v>
      </c>
      <c r="M1106" s="14">
        <f>貼り付けシート!D1106</f>
        <v>9.8000000000000007</v>
      </c>
      <c r="N1106" s="18">
        <f>貼り付けシート!E1106</f>
        <v>90.904944206382382</v>
      </c>
      <c r="O1106" s="18">
        <f>貼り付けシート!F1106</f>
        <v>6.3958791146120436E-2</v>
      </c>
      <c r="P1106" s="19">
        <f t="shared" si="106"/>
        <v>6.3958791146120436E-2</v>
      </c>
      <c r="Q1106" s="19">
        <f t="shared" si="107"/>
        <v>0</v>
      </c>
    </row>
    <row r="1107" spans="1:17">
      <c r="A1107" s="38">
        <v>41685</v>
      </c>
      <c r="B1107" s="49" t="s">
        <v>170</v>
      </c>
      <c r="C1107" s="24">
        <f t="shared" si="102"/>
        <v>30.406921776000001</v>
      </c>
      <c r="D1107" s="24">
        <f t="shared" si="103"/>
        <v>7.7686882700554304E-3</v>
      </c>
      <c r="E1107" s="18">
        <f>IF(G1107&gt;=0.3,(バックデータ一覧!$C$10*(バックデータ一覧!$C$12*計算過程!L1107+バックデータ一覧!$C$13*LN(計算過程!G1107)+バックデータ一覧!$C$14)^バックデータ一覧!$C$11+バックデータ一覧!$E$10*(計算過程!G1107/(バックデータ一覧!$E$12*計算過程!L1107+バックデータ一覧!$E$13*LN(計算過程!G1107)+バックデータ一覧!$E$14))^バックデータ一覧!$E$11)*計算過程!$W$11*10^-3,0)</f>
        <v>0</v>
      </c>
      <c r="F1107" s="18">
        <f>IF(G1107&lt;0.3,(バックデータ一覧!$C$10*(バックデータ一覧!$C$12*計算過程!L1107+バックデータ一覧!$C$13*LN(0.3)+バックデータ一覧!$C$14)^バックデータ一覧!$C$11+バックデータ一覧!$E$10*(0.3/(バックデータ一覧!$E$12*計算過程!L1107+バックデータ一覧!$E$13*LN(0.3)+バックデータ一覧!$E$14))^バックデータ一覧!$E$11)*計算過程!$W$11*計算過程!G1107/0.3*10^-3,0)</f>
        <v>7.7686882700554304E-3</v>
      </c>
      <c r="G1107" s="18">
        <f t="shared" si="104"/>
        <v>3.1375166680433315E-3</v>
      </c>
      <c r="H1107" s="18">
        <f t="shared" si="105"/>
        <v>9.5402223896089738E-2</v>
      </c>
      <c r="I1107" s="24">
        <v>0</v>
      </c>
      <c r="J1107" s="24">
        <v>0</v>
      </c>
      <c r="K1107" s="24">
        <v>0</v>
      </c>
      <c r="L1107" s="14">
        <f>貼り付けシート!C1107</f>
        <v>13.9</v>
      </c>
      <c r="M1107" s="14">
        <f>貼り付けシート!D1107</f>
        <v>9.3000000000000007</v>
      </c>
      <c r="N1107" s="18">
        <f>貼り付けシート!E1107</f>
        <v>93.902977443902429</v>
      </c>
      <c r="O1107" s="18">
        <f>貼り付けシート!F1107</f>
        <v>9.5402223896089738E-2</v>
      </c>
      <c r="P1107" s="19">
        <f t="shared" si="106"/>
        <v>9.5402223896089738E-2</v>
      </c>
      <c r="Q1107" s="19">
        <f t="shared" si="107"/>
        <v>0</v>
      </c>
    </row>
    <row r="1108" spans="1:17">
      <c r="A1108" s="38">
        <v>41685</v>
      </c>
      <c r="B1108" s="49" t="s">
        <v>171</v>
      </c>
      <c r="C1108" s="24">
        <f t="shared" si="102"/>
        <v>30.406921776000001</v>
      </c>
      <c r="D1108" s="24">
        <f t="shared" si="103"/>
        <v>2.1256594333185334E-2</v>
      </c>
      <c r="E1108" s="18">
        <f>IF(G1108&gt;=0.3,(バックデータ一覧!$C$10*(バックデータ一覧!$C$12*計算過程!L1108+バックデータ一覧!$C$13*LN(計算過程!G1108)+バックデータ一覧!$C$14)^バックデータ一覧!$C$11+バックデータ一覧!$E$10*(計算過程!G1108/(バックデータ一覧!$E$12*計算過程!L1108+バックデータ一覧!$E$13*LN(計算過程!G1108)+バックデータ一覧!$E$14))^バックデータ一覧!$E$11)*計算過程!$W$11*10^-3,0)</f>
        <v>0</v>
      </c>
      <c r="F1108" s="18">
        <f>IF(G1108&lt;0.3,(バックデータ一覧!$C$10*(バックデータ一覧!$C$12*計算過程!L1108+バックデータ一覧!$C$13*LN(0.3)+バックデータ一覧!$C$14)^バックデータ一覧!$C$11+バックデータ一覧!$E$10*(0.3/(バックデータ一覧!$E$12*計算過程!L1108+バックデータ一覧!$E$13*LN(0.3)+バックデータ一覧!$E$14))^バックデータ一覧!$E$11)*計算過程!$W$11*計算過程!G1108/0.3*10^-3,0)</f>
        <v>2.1256594333185334E-2</v>
      </c>
      <c r="G1108" s="18">
        <f t="shared" si="104"/>
        <v>8.3194240142977962E-3</v>
      </c>
      <c r="H1108" s="18">
        <f t="shared" si="105"/>
        <v>0.25296807522412901</v>
      </c>
      <c r="I1108" s="24">
        <v>0</v>
      </c>
      <c r="J1108" s="24">
        <v>0</v>
      </c>
      <c r="K1108" s="24">
        <v>0</v>
      </c>
      <c r="L1108" s="14">
        <f>貼り付けシート!C1108</f>
        <v>13.1</v>
      </c>
      <c r="M1108" s="14">
        <f>貼り付けシート!D1108</f>
        <v>8.9</v>
      </c>
      <c r="N1108" s="18">
        <f>貼り付けシート!E1108</f>
        <v>94.73360323869295</v>
      </c>
      <c r="O1108" s="18">
        <f>貼り付けシート!F1108</f>
        <v>0.25296807522412901</v>
      </c>
      <c r="P1108" s="19">
        <f t="shared" si="106"/>
        <v>0.25296807522412901</v>
      </c>
      <c r="Q1108" s="19">
        <f t="shared" si="107"/>
        <v>0</v>
      </c>
    </row>
    <row r="1109" spans="1:17">
      <c r="A1109" s="38">
        <v>41685</v>
      </c>
      <c r="B1109" s="49" t="s">
        <v>172</v>
      </c>
      <c r="C1109" s="24">
        <f t="shared" si="102"/>
        <v>30.406921776000001</v>
      </c>
      <c r="D1109" s="24">
        <f t="shared" si="103"/>
        <v>0.12283018972236873</v>
      </c>
      <c r="E1109" s="18">
        <f>IF(G1109&gt;=0.3,(バックデータ一覧!$C$10*(バックデータ一覧!$C$12*計算過程!L1109+バックデータ一覧!$C$13*LN(計算過程!G1109)+バックデータ一覧!$C$14)^バックデータ一覧!$C$11+バックデータ一覧!$E$10*(計算過程!G1109/(バックデータ一覧!$E$12*計算過程!L1109+バックデータ一覧!$E$13*LN(計算過程!G1109)+バックデータ一覧!$E$14))^バックデータ一覧!$E$11)*計算過程!$W$11*10^-3,0)</f>
        <v>0</v>
      </c>
      <c r="F1109" s="18">
        <f>IF(G1109&lt;0.3,(バックデータ一覧!$C$10*(バックデータ一覧!$C$12*計算過程!L1109+バックデータ一覧!$C$13*LN(0.3)+バックデータ一覧!$C$14)^バックデータ一覧!$C$11+バックデータ一覧!$E$10*(0.3/(バックデータ一覧!$E$12*計算過程!L1109+バックデータ一覧!$E$13*LN(0.3)+バックデータ一覧!$E$14))^バックデータ一覧!$E$11)*計算過程!$W$11*計算過程!G1109/0.3*10^-3,0)</f>
        <v>0.12283018972236873</v>
      </c>
      <c r="G1109" s="18">
        <f t="shared" si="104"/>
        <v>4.6609203379289595E-2</v>
      </c>
      <c r="H1109" s="18">
        <f t="shared" si="105"/>
        <v>1.4172424011957336</v>
      </c>
      <c r="I1109" s="24">
        <v>0</v>
      </c>
      <c r="J1109" s="24">
        <v>0</v>
      </c>
      <c r="K1109" s="24">
        <v>0</v>
      </c>
      <c r="L1109" s="14">
        <f>貼り付けシート!C1109</f>
        <v>12.3</v>
      </c>
      <c r="M1109" s="14">
        <f>貼り付けシート!D1109</f>
        <v>8.5</v>
      </c>
      <c r="N1109" s="18">
        <f>貼り付けシート!E1109</f>
        <v>95.41007130031258</v>
      </c>
      <c r="O1109" s="18">
        <f>貼り付けシート!F1109</f>
        <v>1.4172424011957336</v>
      </c>
      <c r="P1109" s="19">
        <f t="shared" si="106"/>
        <v>1.4172424011957336</v>
      </c>
      <c r="Q1109" s="19">
        <f t="shared" si="107"/>
        <v>0</v>
      </c>
    </row>
    <row r="1110" spans="1:17">
      <c r="A1110" s="38">
        <v>41686</v>
      </c>
      <c r="B1110" s="49" t="s">
        <v>149</v>
      </c>
      <c r="C1110" s="24">
        <f t="shared" si="102"/>
        <v>30.406921776000001</v>
      </c>
      <c r="D1110" s="24">
        <f t="shared" si="103"/>
        <v>0.31877151301829493</v>
      </c>
      <c r="E1110" s="18">
        <f>IF(G1110&gt;=0.3,(バックデータ一覧!$C$10*(バックデータ一覧!$C$12*計算過程!L1110+バックデータ一覧!$C$13*LN(計算過程!G1110)+バックデータ一覧!$C$14)^バックデータ一覧!$C$11+バックデータ一覧!$E$10*(計算過程!G1110/(バックデータ一覧!$E$12*計算過程!L1110+バックデータ一覧!$E$13*LN(計算過程!G1110)+バックデータ一覧!$E$14))^バックデータ一覧!$E$11)*計算過程!$W$11*10^-3,0)</f>
        <v>0</v>
      </c>
      <c r="F1110" s="18">
        <f>IF(G1110&lt;0.3,(バックデータ一覧!$C$10*(バックデータ一覧!$C$12*計算過程!L1110+バックデータ一覧!$C$13*LN(0.3)+バックデータ一覧!$C$14)^バックデータ一覧!$C$11+バックデータ一覧!$E$10*(0.3/(バックデータ一覧!$E$12*計算過程!L1110+バックデータ一覧!$E$13*LN(0.3)+バックデータ一覧!$E$14))^バックデータ一覧!$E$11)*計算過程!$W$11*計算過程!G1110/0.3*10^-3,0)</f>
        <v>0.31877151301829493</v>
      </c>
      <c r="G1110" s="18">
        <f t="shared" si="104"/>
        <v>0.1204983542474686</v>
      </c>
      <c r="H1110" s="18">
        <f t="shared" si="105"/>
        <v>3.6639840317395151</v>
      </c>
      <c r="I1110" s="24">
        <v>0</v>
      </c>
      <c r="J1110" s="24">
        <v>0</v>
      </c>
      <c r="K1110" s="24">
        <v>0</v>
      </c>
      <c r="L1110" s="14">
        <f>貼り付けシート!C1110</f>
        <v>12.2</v>
      </c>
      <c r="M1110" s="14">
        <f>貼り付けシート!D1110</f>
        <v>8.5</v>
      </c>
      <c r="N1110" s="18">
        <f>貼り付けシート!E1110</f>
        <v>96.040098012518101</v>
      </c>
      <c r="O1110" s="18">
        <f>貼り付けシート!F1110</f>
        <v>3.6639840317395151</v>
      </c>
      <c r="P1110" s="19">
        <f t="shared" si="106"/>
        <v>3.6639840317395151</v>
      </c>
      <c r="Q1110" s="19">
        <f t="shared" si="107"/>
        <v>0</v>
      </c>
    </row>
    <row r="1111" spans="1:17">
      <c r="A1111" s="38">
        <v>41686</v>
      </c>
      <c r="B1111" s="49" t="s">
        <v>150</v>
      </c>
      <c r="C1111" s="24">
        <f t="shared" si="102"/>
        <v>30.406921776000001</v>
      </c>
      <c r="D1111" s="24">
        <f t="shared" si="103"/>
        <v>0.44136547260728148</v>
      </c>
      <c r="E1111" s="18">
        <f>IF(G1111&gt;=0.3,(バックデータ一覧!$C$10*(バックデータ一覧!$C$12*計算過程!L1111+バックデータ一覧!$C$13*LN(計算過程!G1111)+バックデータ一覧!$C$14)^バックデータ一覧!$C$11+バックデータ一覧!$E$10*(計算過程!G1111/(バックデータ一覧!$E$12*計算過程!L1111+バックデータ一覧!$E$13*LN(計算過程!G1111)+バックデータ一覧!$E$14))^バックデータ一覧!$E$11)*計算過程!$W$11*10^-3,0)</f>
        <v>0</v>
      </c>
      <c r="F1111" s="18">
        <f>IF(G1111&lt;0.3,(バックデータ一覧!$C$10*(バックデータ一覧!$C$12*計算過程!L1111+バックデータ一覧!$C$13*LN(0.3)+バックデータ一覧!$C$14)^バックデータ一覧!$C$11+バックデータ一覧!$E$10*(0.3/(バックデータ一覧!$E$12*計算過程!L1111+バックデータ一覧!$E$13*LN(0.3)+バックデータ一覧!$E$14))^バックデータ一覧!$E$11)*計算過程!$W$11*計算過程!G1111/0.3*10^-3,0)</f>
        <v>0.44136547260728148</v>
      </c>
      <c r="G1111" s="18">
        <f t="shared" si="104"/>
        <v>0.16493915875034237</v>
      </c>
      <c r="H1111" s="18">
        <f t="shared" si="105"/>
        <v>5.0152920979209066</v>
      </c>
      <c r="I1111" s="24">
        <v>0</v>
      </c>
      <c r="J1111" s="24">
        <v>0</v>
      </c>
      <c r="K1111" s="24">
        <v>0</v>
      </c>
      <c r="L1111" s="14">
        <f>貼り付けシート!C1111</f>
        <v>11.9</v>
      </c>
      <c r="M1111" s="14">
        <f>貼り付けシート!D1111</f>
        <v>8.5</v>
      </c>
      <c r="N1111" s="18">
        <f>貼り付けシート!E1111</f>
        <v>97.958315324419445</v>
      </c>
      <c r="O1111" s="18">
        <f>貼り付けシート!F1111</f>
        <v>5.0152920979209066</v>
      </c>
      <c r="P1111" s="19">
        <f t="shared" si="106"/>
        <v>5.0152920979209066</v>
      </c>
      <c r="Q1111" s="19">
        <f t="shared" si="107"/>
        <v>0</v>
      </c>
    </row>
    <row r="1112" spans="1:17">
      <c r="A1112" s="38">
        <v>41686</v>
      </c>
      <c r="B1112" s="49" t="s">
        <v>151</v>
      </c>
      <c r="C1112" s="24">
        <f t="shared" si="102"/>
        <v>30.406921776000001</v>
      </c>
      <c r="D1112" s="24">
        <f t="shared" si="103"/>
        <v>0.5054281578046752</v>
      </c>
      <c r="E1112" s="18">
        <f>IF(G1112&gt;=0.3,(バックデータ一覧!$C$10*(バックデータ一覧!$C$12*計算過程!L1112+バックデータ一覧!$C$13*LN(計算過程!G1112)+バックデータ一覧!$C$14)^バックデータ一覧!$C$11+バックデータ一覧!$E$10*(計算過程!G1112/(バックデータ一覧!$E$12*計算過程!L1112+バックデータ一覧!$E$13*LN(計算過程!G1112)+バックデータ一覧!$E$14))^バックデータ一覧!$E$11)*計算過程!$W$11*10^-3,0)</f>
        <v>0</v>
      </c>
      <c r="F1112" s="18">
        <f>IF(G1112&lt;0.3,(バックデータ一覧!$C$10*(バックデータ一覧!$C$12*計算過程!L1112+バックデータ一覧!$C$13*LN(0.3)+バックデータ一覧!$C$14)^バックデータ一覧!$C$11+バックデータ一覧!$E$10*(0.3/(バックデータ一覧!$E$12*計算過程!L1112+バックデータ一覧!$E$13*LN(0.3)+バックデータ一覧!$E$14))^バックデータ一覧!$E$11)*計算過程!$W$11*計算過程!G1112/0.3*10^-3,0)</f>
        <v>0.5054281578046752</v>
      </c>
      <c r="G1112" s="18">
        <f t="shared" si="104"/>
        <v>0.18960094011650175</v>
      </c>
      <c r="H1112" s="18">
        <f t="shared" si="105"/>
        <v>5.7651809547785291</v>
      </c>
      <c r="I1112" s="24">
        <v>0</v>
      </c>
      <c r="J1112" s="24">
        <v>0</v>
      </c>
      <c r="K1112" s="24">
        <v>0</v>
      </c>
      <c r="L1112" s="14">
        <f>貼り付けシート!C1112</f>
        <v>12</v>
      </c>
      <c r="M1112" s="14">
        <f>貼り付けシート!D1112</f>
        <v>8.5</v>
      </c>
      <c r="N1112" s="18">
        <f>貼り付けシート!E1112</f>
        <v>97.314181837606</v>
      </c>
      <c r="O1112" s="18">
        <f>貼り付けシート!F1112</f>
        <v>5.7651809547785291</v>
      </c>
      <c r="P1112" s="19">
        <f t="shared" si="106"/>
        <v>5.7651809547785291</v>
      </c>
      <c r="Q1112" s="19">
        <f t="shared" si="107"/>
        <v>0</v>
      </c>
    </row>
    <row r="1113" spans="1:17">
      <c r="A1113" s="38">
        <v>41686</v>
      </c>
      <c r="B1113" s="49" t="s">
        <v>152</v>
      </c>
      <c r="C1113" s="24">
        <f t="shared" si="102"/>
        <v>30.406921776000001</v>
      </c>
      <c r="D1113" s="24">
        <f t="shared" si="103"/>
        <v>0.6105293838024427</v>
      </c>
      <c r="E1113" s="18">
        <f>IF(G1113&gt;=0.3,(バックデータ一覧!$C$10*(バックデータ一覧!$C$12*計算過程!L1113+バックデータ一覧!$C$13*LN(計算過程!G1113)+バックデータ一覧!$C$14)^バックデータ一覧!$C$11+バックデータ一覧!$E$10*(計算過程!G1113/(バックデータ一覧!$E$12*計算過程!L1113+バックデータ一覧!$E$13*LN(計算過程!G1113)+バックデータ一覧!$E$14))^バックデータ一覧!$E$11)*計算過程!$W$11*10^-3,0)</f>
        <v>0</v>
      </c>
      <c r="F1113" s="18">
        <f>IF(G1113&lt;0.3,(バックデータ一覧!$C$10*(バックデータ一覧!$C$12*計算過程!L1113+バックデータ一覧!$C$13*LN(0.3)+バックデータ一覧!$C$14)^バックデータ一覧!$C$11+バックデータ一覧!$E$10*(0.3/(バックデータ一覧!$E$12*計算過程!L1113+バックデータ一覧!$E$13*LN(0.3)+バックデータ一覧!$E$14))^バックデータ一覧!$E$11)*計算過程!$W$11*計算過程!G1113/0.3*10^-3,0)</f>
        <v>0.6105293838024427</v>
      </c>
      <c r="G1113" s="18">
        <f t="shared" si="104"/>
        <v>0.22135890406554667</v>
      </c>
      <c r="H1113" s="18">
        <f t="shared" si="105"/>
        <v>6.7308428803421663</v>
      </c>
      <c r="I1113" s="24">
        <v>0</v>
      </c>
      <c r="J1113" s="24">
        <v>0</v>
      </c>
      <c r="K1113" s="24">
        <v>0</v>
      </c>
      <c r="L1113" s="14">
        <f>貼り付けシート!C1113</f>
        <v>11.1</v>
      </c>
      <c r="M1113" s="14">
        <f>貼り付けシート!D1113</f>
        <v>8.1</v>
      </c>
      <c r="N1113" s="18">
        <f>貼り付けシート!E1113</f>
        <v>98.488687302286422</v>
      </c>
      <c r="O1113" s="18">
        <f>貼り付けシート!F1113</f>
        <v>6.7308428803421663</v>
      </c>
      <c r="P1113" s="19">
        <f t="shared" si="106"/>
        <v>6.7308428803421663</v>
      </c>
      <c r="Q1113" s="19">
        <f t="shared" si="107"/>
        <v>0</v>
      </c>
    </row>
    <row r="1114" spans="1:17">
      <c r="A1114" s="38">
        <v>41686</v>
      </c>
      <c r="B1114" s="49" t="s">
        <v>153</v>
      </c>
      <c r="C1114" s="24">
        <f t="shared" si="102"/>
        <v>30.406921776000001</v>
      </c>
      <c r="D1114" s="24">
        <f t="shared" si="103"/>
        <v>0.66782763832077219</v>
      </c>
      <c r="E1114" s="18">
        <f>IF(G1114&gt;=0.3,(バックデータ一覧!$C$10*(バックデータ一覧!$C$12*計算過程!L1114+バックデータ一覧!$C$13*LN(計算過程!G1114)+バックデータ一覧!$C$14)^バックデータ一覧!$C$11+バックデータ一覧!$E$10*(計算過程!G1114/(バックデータ一覧!$E$12*計算過程!L1114+バックデータ一覧!$E$13*LN(計算過程!G1114)+バックデータ一覧!$E$14))^バックデータ一覧!$E$11)*計算過程!$W$11*10^-3,0)</f>
        <v>0</v>
      </c>
      <c r="F1114" s="18">
        <f>IF(G1114&lt;0.3,(バックデータ一覧!$C$10*(バックデータ一覧!$C$12*計算過程!L1114+バックデータ一覧!$C$13*LN(0.3)+バックデータ一覧!$C$14)^バックデータ一覧!$C$11+バックデータ一覧!$E$10*(0.3/(バックデータ一覧!$E$12*計算過程!L1114+バックデータ一覧!$E$13*LN(0.3)+バックデータ一覧!$E$14))^バックデータ一覧!$E$11)*計算過程!$W$11*計算過程!G1114/0.3*10^-3,0)</f>
        <v>0.66782763832077219</v>
      </c>
      <c r="G1114" s="18">
        <f t="shared" si="104"/>
        <v>0.24122734770684023</v>
      </c>
      <c r="H1114" s="18">
        <f t="shared" si="105"/>
        <v>7.3349810919538445</v>
      </c>
      <c r="I1114" s="24">
        <v>0</v>
      </c>
      <c r="J1114" s="24">
        <v>0</v>
      </c>
      <c r="K1114" s="24">
        <v>0</v>
      </c>
      <c r="L1114" s="14">
        <f>貼り付けシート!C1114</f>
        <v>11</v>
      </c>
      <c r="M1114" s="14">
        <f>貼り付けシート!D1114</f>
        <v>8.1</v>
      </c>
      <c r="N1114" s="18">
        <f>貼り付けシート!E1114</f>
        <v>99.14528124595266</v>
      </c>
      <c r="O1114" s="18">
        <f>貼り付けシート!F1114</f>
        <v>7.3349810919538445</v>
      </c>
      <c r="P1114" s="19">
        <f t="shared" si="106"/>
        <v>7.3349810919538445</v>
      </c>
      <c r="Q1114" s="19">
        <f t="shared" si="107"/>
        <v>0</v>
      </c>
    </row>
    <row r="1115" spans="1:17">
      <c r="A1115" s="38">
        <v>41686</v>
      </c>
      <c r="B1115" s="49" t="s">
        <v>154</v>
      </c>
      <c r="C1115" s="24">
        <f t="shared" si="102"/>
        <v>30.406921776000001</v>
      </c>
      <c r="D1115" s="24">
        <f t="shared" si="103"/>
        <v>0.71534841602876942</v>
      </c>
      <c r="E1115" s="18">
        <f>IF(G1115&gt;=0.3,(バックデータ一覧!$C$10*(バックデータ一覧!$C$12*計算過程!L1115+バックデータ一覧!$C$13*LN(計算過程!G1115)+バックデータ一覧!$C$14)^バックデータ一覧!$C$11+バックデータ一覧!$E$10*(計算過程!G1115/(バックデータ一覧!$E$12*計算過程!L1115+バックデータ一覧!$E$13*LN(計算過程!G1115)+バックデータ一覧!$E$14))^バックデータ一覧!$E$11)*計算過程!$W$11*10^-3,0)</f>
        <v>0</v>
      </c>
      <c r="F1115" s="18">
        <f>IF(G1115&lt;0.3,(バックデータ一覧!$C$10*(バックデータ一覧!$C$12*計算過程!L1115+バックデータ一覧!$C$13*LN(0.3)+バックデータ一覧!$C$14)^バックデータ一覧!$C$11+バックデータ一覧!$E$10*(0.3/(バックデータ一覧!$E$12*計算過程!L1115+バックデータ一覧!$E$13*LN(0.3)+バックデータ一覧!$E$14))^バックデータ一覧!$E$11)*計算過程!$W$11*計算過程!G1115/0.3*10^-3,0)</f>
        <v>0.71534841602876942</v>
      </c>
      <c r="G1115" s="18">
        <f t="shared" si="104"/>
        <v>0.26033904992469925</v>
      </c>
      <c r="H1115" s="18">
        <f t="shared" si="105"/>
        <v>7.9161091262984886</v>
      </c>
      <c r="I1115" s="24">
        <v>0</v>
      </c>
      <c r="J1115" s="24">
        <v>0</v>
      </c>
      <c r="K1115" s="24">
        <v>0</v>
      </c>
      <c r="L1115" s="14">
        <f>貼り付けシート!C1115</f>
        <v>11.2</v>
      </c>
      <c r="M1115" s="14">
        <f>貼り付けシート!D1115</f>
        <v>8.1999999999999993</v>
      </c>
      <c r="N1115" s="18">
        <f>貼り付けシート!E1115</f>
        <v>99.029105049346413</v>
      </c>
      <c r="O1115" s="18">
        <f>貼り付けシート!F1115</f>
        <v>7.9161091262984886</v>
      </c>
      <c r="P1115" s="19">
        <f t="shared" si="106"/>
        <v>7.9161091262984886</v>
      </c>
      <c r="Q1115" s="19">
        <f t="shared" si="107"/>
        <v>0</v>
      </c>
    </row>
    <row r="1116" spans="1:17">
      <c r="A1116" s="38">
        <v>41686</v>
      </c>
      <c r="B1116" s="49" t="s">
        <v>155</v>
      </c>
      <c r="C1116" s="24">
        <f t="shared" si="102"/>
        <v>30.406921776000001</v>
      </c>
      <c r="D1116" s="24">
        <f t="shared" si="103"/>
        <v>0.65263594169696149</v>
      </c>
      <c r="E1116" s="18">
        <f>IF(G1116&gt;=0.3,(バックデータ一覧!$C$10*(バックデータ一覧!$C$12*計算過程!L1116+バックデータ一覧!$C$13*LN(計算過程!G1116)+バックデータ一覧!$C$14)^バックデータ一覧!$C$11+バックデータ一覧!$E$10*(計算過程!G1116/(バックデータ一覧!$E$12*計算過程!L1116+バックデータ一覧!$E$13*LN(計算過程!G1116)+バックデータ一覧!$E$14))^バックデータ一覧!$E$11)*計算過程!$W$11*10^-3,0)</f>
        <v>0</v>
      </c>
      <c r="F1116" s="18">
        <f>IF(G1116&lt;0.3,(バックデータ一覧!$C$10*(バックデータ一覧!$C$12*計算過程!L1116+バックデータ一覧!$C$13*LN(0.3)+バックデータ一覧!$C$14)^バックデータ一覧!$C$11+バックデータ一覧!$E$10*(0.3/(バックデータ一覧!$E$12*計算過程!L1116+バックデータ一覧!$E$13*LN(0.3)+バックデータ一覧!$E$14))^バックデータ一覧!$E$11)*計算過程!$W$11*計算過程!G1116/0.3*10^-3,0)</f>
        <v>0.65263594169696149</v>
      </c>
      <c r="G1116" s="18">
        <f t="shared" si="104"/>
        <v>0.23138563787950472</v>
      </c>
      <c r="H1116" s="18">
        <f t="shared" si="105"/>
        <v>7.0357249910919633</v>
      </c>
      <c r="I1116" s="24">
        <v>0</v>
      </c>
      <c r="J1116" s="24">
        <v>0</v>
      </c>
      <c r="K1116" s="24">
        <v>0</v>
      </c>
      <c r="L1116" s="14">
        <f>貼り付けシート!C1116</f>
        <v>10.5</v>
      </c>
      <c r="M1116" s="14">
        <f>貼り付けシート!D1116</f>
        <v>7.8</v>
      </c>
      <c r="N1116" s="18">
        <f>貼り付けシート!E1116</f>
        <v>98.753252777112237</v>
      </c>
      <c r="O1116" s="18">
        <f>貼り付けシート!F1116</f>
        <v>7.0357249910919633</v>
      </c>
      <c r="P1116" s="19">
        <f t="shared" si="106"/>
        <v>7.0357249910919633</v>
      </c>
      <c r="Q1116" s="19">
        <f t="shared" si="107"/>
        <v>0</v>
      </c>
    </row>
    <row r="1117" spans="1:17">
      <c r="A1117" s="38">
        <v>41686</v>
      </c>
      <c r="B1117" s="49" t="s">
        <v>156</v>
      </c>
      <c r="C1117" s="24">
        <f t="shared" si="102"/>
        <v>30.406921776000001</v>
      </c>
      <c r="D1117" s="24">
        <f t="shared" si="103"/>
        <v>0.56328307013883883</v>
      </c>
      <c r="E1117" s="18">
        <f>IF(G1117&gt;=0.3,(バックデータ一覧!$C$10*(バックデータ一覧!$C$12*計算過程!L1117+バックデータ一覧!$C$13*LN(計算過程!G1117)+バックデータ一覧!$C$14)^バックデータ一覧!$C$11+バックデータ一覧!$E$10*(計算過程!G1117/(バックデータ一覧!$E$12*計算過程!L1117+バックデータ一覧!$E$13*LN(計算過程!G1117)+バックデータ一覧!$E$14))^バックデータ一覧!$E$11)*計算過程!$W$11*10^-3,0)</f>
        <v>0</v>
      </c>
      <c r="F1117" s="18">
        <f>IF(G1117&lt;0.3,(バックデータ一覧!$C$10*(バックデータ一覧!$C$12*計算過程!L1117+バックデータ一覧!$C$13*LN(0.3)+バックデータ一覧!$C$14)^バックデータ一覧!$C$11+バックデータ一覧!$E$10*(0.3/(バックデータ一覧!$E$12*計算過程!L1117+バックデータ一覧!$E$13*LN(0.3)+バックデータ一覧!$E$14))^バックデータ一覧!$E$11)*計算過程!$W$11*計算過程!G1117/0.3*10^-3,0)</f>
        <v>0.56328307013883883</v>
      </c>
      <c r="G1117" s="18">
        <f t="shared" si="104"/>
        <v>0.20270458295176205</v>
      </c>
      <c r="H1117" s="18">
        <f t="shared" si="105"/>
        <v>6.1636223974509319</v>
      </c>
      <c r="I1117" s="24">
        <v>0</v>
      </c>
      <c r="J1117" s="24">
        <v>0</v>
      </c>
      <c r="K1117" s="24">
        <v>0</v>
      </c>
      <c r="L1117" s="14">
        <f>貼り付けシート!C1117</f>
        <v>10.9</v>
      </c>
      <c r="M1117" s="14">
        <f>貼り付けシート!D1117</f>
        <v>8</v>
      </c>
      <c r="N1117" s="18">
        <f>貼り付けシート!E1117</f>
        <v>98.590243873196385</v>
      </c>
      <c r="O1117" s="18">
        <f>貼り付けシート!F1117</f>
        <v>6.1636223974509319</v>
      </c>
      <c r="P1117" s="19">
        <f t="shared" si="106"/>
        <v>6.1636223974509319</v>
      </c>
      <c r="Q1117" s="19">
        <f t="shared" si="107"/>
        <v>0</v>
      </c>
    </row>
    <row r="1118" spans="1:17">
      <c r="A1118" s="38">
        <v>41686</v>
      </c>
      <c r="B1118" s="49" t="s">
        <v>157</v>
      </c>
      <c r="C1118" s="24">
        <f t="shared" si="102"/>
        <v>30.406921776000001</v>
      </c>
      <c r="D1118" s="24">
        <f t="shared" si="103"/>
        <v>0.29915235774501764</v>
      </c>
      <c r="E1118" s="18">
        <f>IF(G1118&gt;=0.3,(バックデータ一覧!$C$10*(バックデータ一覧!$C$12*計算過程!L1118+バックデータ一覧!$C$13*LN(計算過程!G1118)+バックデータ一覧!$C$14)^バックデータ一覧!$C$11+バックデータ一覧!$E$10*(計算過程!G1118/(バックデータ一覧!$E$12*計算過程!L1118+バックデータ一覧!$E$13*LN(計算過程!G1118)+バックデータ一覧!$E$14))^バックデータ一覧!$E$11)*計算過程!$W$11*10^-3,0)</f>
        <v>0</v>
      </c>
      <c r="F1118" s="18">
        <f>IF(G1118&lt;0.3,(バックデータ一覧!$C$10*(バックデータ一覧!$C$12*計算過程!L1118+バックデータ一覧!$C$13*LN(0.3)+バックデータ一覧!$C$14)^バックデータ一覧!$C$11+バックデータ一覧!$E$10*(0.3/(バックデータ一覧!$E$12*計算過程!L1118+バックデータ一覧!$E$13*LN(0.3)+バックデータ一覧!$E$14))^バックデータ一覧!$E$11)*計算過程!$W$11*計算過程!G1118/0.3*10^-3,0)</f>
        <v>0.29915235774501764</v>
      </c>
      <c r="G1118" s="18">
        <f t="shared" si="104"/>
        <v>0.11179383365256619</v>
      </c>
      <c r="H1118" s="18">
        <f t="shared" si="105"/>
        <v>3.3993063549127367</v>
      </c>
      <c r="I1118" s="24">
        <v>0</v>
      </c>
      <c r="J1118" s="24">
        <v>0</v>
      </c>
      <c r="K1118" s="24">
        <v>0</v>
      </c>
      <c r="L1118" s="14">
        <f>貼り付けシート!C1118</f>
        <v>11.9</v>
      </c>
      <c r="M1118" s="14">
        <f>貼り付けシート!D1118</f>
        <v>8.6</v>
      </c>
      <c r="N1118" s="18">
        <f>貼り付けシート!E1118</f>
        <v>99.095049193783609</v>
      </c>
      <c r="O1118" s="18">
        <f>貼り付けシート!F1118</f>
        <v>3.3993063549127367</v>
      </c>
      <c r="P1118" s="19">
        <f t="shared" si="106"/>
        <v>3.3993063549127367</v>
      </c>
      <c r="Q1118" s="19">
        <f t="shared" si="107"/>
        <v>0</v>
      </c>
    </row>
    <row r="1119" spans="1:17">
      <c r="A1119" s="38">
        <v>41686</v>
      </c>
      <c r="B1119" s="49" t="s">
        <v>158</v>
      </c>
      <c r="C1119" s="24">
        <f t="shared" si="102"/>
        <v>30.406921776000001</v>
      </c>
      <c r="D1119" s="24">
        <f t="shared" si="103"/>
        <v>4.2298434593516371E-2</v>
      </c>
      <c r="E1119" s="18">
        <f>IF(G1119&gt;=0.3,(バックデータ一覧!$C$10*(バックデータ一覧!$C$12*計算過程!L1119+バックデータ一覧!$C$13*LN(計算過程!G1119)+バックデータ一覧!$C$14)^バックデータ一覧!$C$11+バックデータ一覧!$E$10*(計算過程!G1119/(バックデータ一覧!$E$12*計算過程!L1119+バックデータ一覧!$E$13*LN(計算過程!G1119)+バックデータ一覧!$E$14))^バックデータ一覧!$E$11)*計算過程!$W$11*10^-3,0)</f>
        <v>0</v>
      </c>
      <c r="F1119" s="18">
        <f>IF(G1119&lt;0.3,(バックデータ一覧!$C$10*(バックデータ一覧!$C$12*計算過程!L1119+バックデータ一覧!$C$13*LN(0.3)+バックデータ一覧!$C$14)^バックデータ一覧!$C$11+バックデータ一覧!$E$10*(0.3/(バックデータ一覧!$E$12*計算過程!L1119+バックデータ一覧!$E$13*LN(0.3)+バックデータ一覧!$E$14))^バックデータ一覧!$E$11)*計算過程!$W$11*計算過程!G1119/0.3*10^-3,0)</f>
        <v>4.2298434593516371E-2</v>
      </c>
      <c r="G1119" s="18">
        <f t="shared" si="104"/>
        <v>1.7356454909904381E-2</v>
      </c>
      <c r="H1119" s="18">
        <f t="shared" si="105"/>
        <v>0.52775636675413362</v>
      </c>
      <c r="I1119" s="24">
        <v>0</v>
      </c>
      <c r="J1119" s="24">
        <v>0</v>
      </c>
      <c r="K1119" s="24">
        <v>0</v>
      </c>
      <c r="L1119" s="14">
        <f>貼り付けシート!C1119</f>
        <v>14.3</v>
      </c>
      <c r="M1119" s="14">
        <f>貼り付けシート!D1119</f>
        <v>9.3000000000000007</v>
      </c>
      <c r="N1119" s="18">
        <f>貼り付けシート!E1119</f>
        <v>91.497994109175195</v>
      </c>
      <c r="O1119" s="18">
        <f>貼り付けシート!F1119</f>
        <v>0.52775636675413362</v>
      </c>
      <c r="P1119" s="19">
        <f t="shared" si="106"/>
        <v>0.52775636675413362</v>
      </c>
      <c r="Q1119" s="19">
        <f t="shared" si="107"/>
        <v>0</v>
      </c>
    </row>
    <row r="1120" spans="1:17">
      <c r="A1120" s="38">
        <v>41686</v>
      </c>
      <c r="B1120" s="49" t="s">
        <v>159</v>
      </c>
      <c r="C1120" s="24">
        <f t="shared" si="102"/>
        <v>30.406921776000001</v>
      </c>
      <c r="D1120" s="24">
        <f t="shared" si="103"/>
        <v>4.1433756139074539E-3</v>
      </c>
      <c r="E1120" s="18">
        <f>IF(G1120&gt;=0.3,(バックデータ一覧!$C$10*(バックデータ一覧!$C$12*計算過程!L1120+バックデータ一覧!$C$13*LN(計算過程!G1120)+バックデータ一覧!$C$14)^バックデータ一覧!$C$11+バックデータ一覧!$E$10*(計算過程!G1120/(バックデータ一覧!$E$12*計算過程!L1120+バックデータ一覧!$E$13*LN(計算過程!G1120)+バックデータ一覧!$E$14))^バックデータ一覧!$E$11)*計算過程!$W$11*10^-3,0)</f>
        <v>0</v>
      </c>
      <c r="F1120" s="18">
        <f>IF(G1120&lt;0.3,(バックデータ一覧!$C$10*(バックデータ一覧!$C$12*計算過程!L1120+バックデータ一覧!$C$13*LN(0.3)+バックデータ一覧!$C$14)^バックデータ一覧!$C$11+バックデータ一覧!$E$10*(0.3/(バックデータ一覧!$E$12*計算過程!L1120+バックデータ一覧!$E$13*LN(0.3)+バックデータ一覧!$E$14))^バックデータ一覧!$E$11)*計算過程!$W$11*計算過程!G1120/0.3*10^-3,0)</f>
        <v>4.1433756139074539E-3</v>
      </c>
      <c r="G1120" s="18">
        <f t="shared" si="104"/>
        <v>1.8988856202898534E-3</v>
      </c>
      <c r="H1120" s="18">
        <f t="shared" si="105"/>
        <v>5.7739266517724812E-2</v>
      </c>
      <c r="I1120" s="24">
        <v>0</v>
      </c>
      <c r="J1120" s="24">
        <v>0</v>
      </c>
      <c r="K1120" s="24">
        <v>0</v>
      </c>
      <c r="L1120" s="14">
        <f>貼り付けシート!C1120</f>
        <v>17</v>
      </c>
      <c r="M1120" s="14">
        <f>貼り付けシート!D1120</f>
        <v>10</v>
      </c>
      <c r="N1120" s="18">
        <f>貼り付けシート!E1120</f>
        <v>82.662354315607587</v>
      </c>
      <c r="O1120" s="18">
        <f>貼り付けシート!F1120</f>
        <v>5.7739266517724812E-2</v>
      </c>
      <c r="P1120" s="19">
        <f t="shared" si="106"/>
        <v>5.7739266517724812E-2</v>
      </c>
      <c r="Q1120" s="19">
        <f t="shared" si="107"/>
        <v>0</v>
      </c>
    </row>
    <row r="1121" spans="1:17">
      <c r="A1121" s="38">
        <v>41686</v>
      </c>
      <c r="B1121" s="49" t="s">
        <v>160</v>
      </c>
      <c r="C1121" s="24">
        <f t="shared" si="102"/>
        <v>30.406921776000001</v>
      </c>
      <c r="D1121" s="24">
        <f t="shared" si="103"/>
        <v>1.4378469785127887E-4</v>
      </c>
      <c r="E1121" s="18">
        <f>IF(G1121&gt;=0.3,(バックデータ一覧!$C$10*(バックデータ一覧!$C$12*計算過程!L1121+バックデータ一覧!$C$13*LN(計算過程!G1121)+バックデータ一覧!$C$14)^バックデータ一覧!$C$11+バックデータ一覧!$E$10*(計算過程!G1121/(バックデータ一覧!$E$12*計算過程!L1121+バックデータ一覧!$E$13*LN(計算過程!G1121)+バックデータ一覧!$E$14))^バックデータ一覧!$E$11)*計算過程!$W$11*10^-3,0)</f>
        <v>0</v>
      </c>
      <c r="F1121" s="18">
        <f>IF(G1121&lt;0.3,(バックデータ一覧!$C$10*(バックデータ一覧!$C$12*計算過程!L1121+バックデータ一覧!$C$13*LN(0.3)+バックデータ一覧!$C$14)^バックデータ一覧!$C$11+バックデータ一覧!$E$10*(0.3/(バックデータ一覧!$E$12*計算過程!L1121+バックデータ一覧!$E$13*LN(0.3)+バックデータ一覧!$E$14))^バックデータ一覧!$E$11)*計算過程!$W$11*計算過程!G1121/0.3*10^-3,0)</f>
        <v>1.4378469785127887E-4</v>
      </c>
      <c r="G1121" s="18">
        <f t="shared" si="104"/>
        <v>7.0560712458310869E-5</v>
      </c>
      <c r="H1121" s="18">
        <f t="shared" si="105"/>
        <v>2.1455340641786873E-3</v>
      </c>
      <c r="I1121" s="24">
        <v>0</v>
      </c>
      <c r="J1121" s="24">
        <v>0</v>
      </c>
      <c r="K1121" s="24">
        <v>0</v>
      </c>
      <c r="L1121" s="14">
        <f>貼り付けシート!C1121</f>
        <v>18.600000000000001</v>
      </c>
      <c r="M1121" s="14">
        <f>貼り付けシート!D1121</f>
        <v>10.7</v>
      </c>
      <c r="N1121" s="18">
        <f>貼り付けシート!E1121</f>
        <v>79.877691870525268</v>
      </c>
      <c r="O1121" s="18">
        <f>貼り付けシート!F1121</f>
        <v>2.1455340641786873E-3</v>
      </c>
      <c r="P1121" s="19">
        <f t="shared" si="106"/>
        <v>2.1455340641786873E-3</v>
      </c>
      <c r="Q1121" s="19">
        <f t="shared" si="107"/>
        <v>0</v>
      </c>
    </row>
    <row r="1122" spans="1:17">
      <c r="A1122" s="38">
        <v>41686</v>
      </c>
      <c r="B1122" s="49" t="s">
        <v>161</v>
      </c>
      <c r="C1122" s="24">
        <f t="shared" si="102"/>
        <v>30.406921776000001</v>
      </c>
      <c r="D1122" s="24">
        <f t="shared" si="103"/>
        <v>0</v>
      </c>
      <c r="E1122" s="18">
        <f>IF(G1122&gt;=0.3,(バックデータ一覧!$C$10*(バックデータ一覧!$C$12*計算過程!L1122+バックデータ一覧!$C$13*LN(計算過程!G1122)+バックデータ一覧!$C$14)^バックデータ一覧!$C$11+バックデータ一覧!$E$10*(計算過程!G1122/(バックデータ一覧!$E$12*計算過程!L1122+バックデータ一覧!$E$13*LN(計算過程!G1122)+バックデータ一覧!$E$14))^バックデータ一覧!$E$11)*計算過程!$W$11*10^-3,0)</f>
        <v>0</v>
      </c>
      <c r="F1122" s="18">
        <f>IF(G1122&lt;0.3,(バックデータ一覧!$C$10*(バックデータ一覧!$C$12*計算過程!L1122+バックデータ一覧!$C$13*LN(0.3)+バックデータ一覧!$C$14)^バックデータ一覧!$C$11+バックデータ一覧!$E$10*(0.3/(バックデータ一覧!$E$12*計算過程!L1122+バックデータ一覧!$E$13*LN(0.3)+バックデータ一覧!$E$14))^バックデータ一覧!$E$11)*計算過程!$W$11*計算過程!G1122/0.3*10^-3,0)</f>
        <v>0</v>
      </c>
      <c r="G1122" s="18">
        <f t="shared" si="104"/>
        <v>0</v>
      </c>
      <c r="H1122" s="18">
        <f t="shared" si="105"/>
        <v>0</v>
      </c>
      <c r="I1122" s="24">
        <v>0</v>
      </c>
      <c r="J1122" s="24">
        <v>0</v>
      </c>
      <c r="K1122" s="24">
        <v>0</v>
      </c>
      <c r="L1122" s="14">
        <f>貼り付けシート!C1122</f>
        <v>19.100000000000001</v>
      </c>
      <c r="M1122" s="14">
        <f>貼り付けシート!D1122</f>
        <v>10.7</v>
      </c>
      <c r="N1122" s="18">
        <f>貼り付けシート!E1122</f>
        <v>77.420126654087582</v>
      </c>
      <c r="O1122" s="18">
        <f>貼り付けシート!F1122</f>
        <v>0</v>
      </c>
      <c r="P1122" s="19">
        <f t="shared" si="106"/>
        <v>0</v>
      </c>
      <c r="Q1122" s="19">
        <f t="shared" si="107"/>
        <v>0</v>
      </c>
    </row>
    <row r="1123" spans="1:17">
      <c r="A1123" s="38">
        <v>41686</v>
      </c>
      <c r="B1123" s="49" t="s">
        <v>162</v>
      </c>
      <c r="C1123" s="24">
        <f t="shared" si="102"/>
        <v>30.406921776000001</v>
      </c>
      <c r="D1123" s="24">
        <f t="shared" si="103"/>
        <v>0</v>
      </c>
      <c r="E1123" s="18">
        <f>IF(G1123&gt;=0.3,(バックデータ一覧!$C$10*(バックデータ一覧!$C$12*計算過程!L1123+バックデータ一覧!$C$13*LN(計算過程!G1123)+バックデータ一覧!$C$14)^バックデータ一覧!$C$11+バックデータ一覧!$E$10*(計算過程!G1123/(バックデータ一覧!$E$12*計算過程!L1123+バックデータ一覧!$E$13*LN(計算過程!G1123)+バックデータ一覧!$E$14))^バックデータ一覧!$E$11)*計算過程!$W$11*10^-3,0)</f>
        <v>0</v>
      </c>
      <c r="F1123" s="18">
        <f>IF(G1123&lt;0.3,(バックデータ一覧!$C$10*(バックデータ一覧!$C$12*計算過程!L1123+バックデータ一覧!$C$13*LN(0.3)+バックデータ一覧!$C$14)^バックデータ一覧!$C$11+バックデータ一覧!$E$10*(0.3/(バックデータ一覧!$E$12*計算過程!L1123+バックデータ一覧!$E$13*LN(0.3)+バックデータ一覧!$E$14))^バックデータ一覧!$E$11)*計算過程!$W$11*計算過程!G1123/0.3*10^-3,0)</f>
        <v>0</v>
      </c>
      <c r="G1123" s="18">
        <f t="shared" si="104"/>
        <v>0</v>
      </c>
      <c r="H1123" s="18">
        <f t="shared" si="105"/>
        <v>0</v>
      </c>
      <c r="I1123" s="24">
        <v>0</v>
      </c>
      <c r="J1123" s="24">
        <v>0</v>
      </c>
      <c r="K1123" s="24">
        <v>0</v>
      </c>
      <c r="L1123" s="14">
        <f>貼り付けシート!C1123</f>
        <v>19.2</v>
      </c>
      <c r="M1123" s="14">
        <f>貼り付けシート!D1123</f>
        <v>10.9</v>
      </c>
      <c r="N1123" s="18">
        <f>貼り付けシート!E1123</f>
        <v>78.352222285333895</v>
      </c>
      <c r="O1123" s="18">
        <f>貼り付けシート!F1123</f>
        <v>0</v>
      </c>
      <c r="P1123" s="19">
        <f t="shared" si="106"/>
        <v>0</v>
      </c>
      <c r="Q1123" s="19">
        <f t="shared" si="107"/>
        <v>0</v>
      </c>
    </row>
    <row r="1124" spans="1:17">
      <c r="A1124" s="38">
        <v>41686</v>
      </c>
      <c r="B1124" s="49" t="s">
        <v>163</v>
      </c>
      <c r="C1124" s="24">
        <f t="shared" si="102"/>
        <v>30.406921776000001</v>
      </c>
      <c r="D1124" s="24">
        <f t="shared" si="103"/>
        <v>0</v>
      </c>
      <c r="E1124" s="18">
        <f>IF(G1124&gt;=0.3,(バックデータ一覧!$C$10*(バックデータ一覧!$C$12*計算過程!L1124+バックデータ一覧!$C$13*LN(計算過程!G1124)+バックデータ一覧!$C$14)^バックデータ一覧!$C$11+バックデータ一覧!$E$10*(計算過程!G1124/(バックデータ一覧!$E$12*計算過程!L1124+バックデータ一覧!$E$13*LN(計算過程!G1124)+バックデータ一覧!$E$14))^バックデータ一覧!$E$11)*計算過程!$W$11*10^-3,0)</f>
        <v>0</v>
      </c>
      <c r="F1124" s="18">
        <f>IF(G1124&lt;0.3,(バックデータ一覧!$C$10*(バックデータ一覧!$C$12*計算過程!L1124+バックデータ一覧!$C$13*LN(0.3)+バックデータ一覧!$C$14)^バックデータ一覧!$C$11+バックデータ一覧!$E$10*(0.3/(バックデータ一覧!$E$12*計算過程!L1124+バックデータ一覧!$E$13*LN(0.3)+バックデータ一覧!$E$14))^バックデータ一覧!$E$11)*計算過程!$W$11*計算過程!G1124/0.3*10^-3,0)</f>
        <v>0</v>
      </c>
      <c r="G1124" s="18">
        <f t="shared" si="104"/>
        <v>0</v>
      </c>
      <c r="H1124" s="18">
        <f t="shared" si="105"/>
        <v>0</v>
      </c>
      <c r="I1124" s="24">
        <v>0</v>
      </c>
      <c r="J1124" s="24">
        <v>0</v>
      </c>
      <c r="K1124" s="24">
        <v>0</v>
      </c>
      <c r="L1124" s="14">
        <f>貼り付けシート!C1124</f>
        <v>18.8</v>
      </c>
      <c r="M1124" s="14">
        <f>貼り付けシート!D1124</f>
        <v>11</v>
      </c>
      <c r="N1124" s="18">
        <f>貼り付けシート!E1124</f>
        <v>81.057568109066821</v>
      </c>
      <c r="O1124" s="18">
        <f>貼り付けシート!F1124</f>
        <v>0</v>
      </c>
      <c r="P1124" s="19">
        <f t="shared" si="106"/>
        <v>0</v>
      </c>
      <c r="Q1124" s="19">
        <f t="shared" si="107"/>
        <v>0</v>
      </c>
    </row>
    <row r="1125" spans="1:17">
      <c r="A1125" s="38">
        <v>41686</v>
      </c>
      <c r="B1125" s="49" t="s">
        <v>164</v>
      </c>
      <c r="C1125" s="24">
        <f t="shared" si="102"/>
        <v>30.406921776000001</v>
      </c>
      <c r="D1125" s="24">
        <f t="shared" si="103"/>
        <v>0</v>
      </c>
      <c r="E1125" s="18">
        <f>IF(G1125&gt;=0.3,(バックデータ一覧!$C$10*(バックデータ一覧!$C$12*計算過程!L1125+バックデータ一覧!$C$13*LN(計算過程!G1125)+バックデータ一覧!$C$14)^バックデータ一覧!$C$11+バックデータ一覧!$E$10*(計算過程!G1125/(バックデータ一覧!$E$12*計算過程!L1125+バックデータ一覧!$E$13*LN(計算過程!G1125)+バックデータ一覧!$E$14))^バックデータ一覧!$E$11)*計算過程!$W$11*10^-3,0)</f>
        <v>0</v>
      </c>
      <c r="F1125" s="18">
        <f>IF(G1125&lt;0.3,(バックデータ一覧!$C$10*(バックデータ一覧!$C$12*計算過程!L1125+バックデータ一覧!$C$13*LN(0.3)+バックデータ一覧!$C$14)^バックデータ一覧!$C$11+バックデータ一覧!$E$10*(0.3/(バックデータ一覧!$E$12*計算過程!L1125+バックデータ一覧!$E$13*LN(0.3)+バックデータ一覧!$E$14))^バックデータ一覧!$E$11)*計算過程!$W$11*計算過程!G1125/0.3*10^-3,0)</f>
        <v>0</v>
      </c>
      <c r="G1125" s="18">
        <f t="shared" si="104"/>
        <v>0</v>
      </c>
      <c r="H1125" s="18">
        <f t="shared" si="105"/>
        <v>0</v>
      </c>
      <c r="I1125" s="24">
        <v>0</v>
      </c>
      <c r="J1125" s="24">
        <v>0</v>
      </c>
      <c r="K1125" s="24">
        <v>0</v>
      </c>
      <c r="L1125" s="14">
        <f>貼り付けシート!C1125</f>
        <v>17.7</v>
      </c>
      <c r="M1125" s="14">
        <f>貼り付けシート!D1125</f>
        <v>11.3</v>
      </c>
      <c r="N1125" s="18">
        <f>貼り付けシート!E1125</f>
        <v>89.180651717497369</v>
      </c>
      <c r="O1125" s="18">
        <f>貼り付けシート!F1125</f>
        <v>0</v>
      </c>
      <c r="P1125" s="19">
        <f t="shared" si="106"/>
        <v>0</v>
      </c>
      <c r="Q1125" s="19">
        <f t="shared" si="107"/>
        <v>0</v>
      </c>
    </row>
    <row r="1126" spans="1:17">
      <c r="A1126" s="38">
        <v>41686</v>
      </c>
      <c r="B1126" s="49" t="s">
        <v>165</v>
      </c>
      <c r="C1126" s="24">
        <f t="shared" si="102"/>
        <v>30.406921776000001</v>
      </c>
      <c r="D1126" s="24">
        <f t="shared" si="103"/>
        <v>0</v>
      </c>
      <c r="E1126" s="18">
        <f>IF(G1126&gt;=0.3,(バックデータ一覧!$C$10*(バックデータ一覧!$C$12*計算過程!L1126+バックデータ一覧!$C$13*LN(計算過程!G1126)+バックデータ一覧!$C$14)^バックデータ一覧!$C$11+バックデータ一覧!$E$10*(計算過程!G1126/(バックデータ一覧!$E$12*計算過程!L1126+バックデータ一覧!$E$13*LN(計算過程!G1126)+バックデータ一覧!$E$14))^バックデータ一覧!$E$11)*計算過程!$W$11*10^-3,0)</f>
        <v>0</v>
      </c>
      <c r="F1126" s="18">
        <f>IF(G1126&lt;0.3,(バックデータ一覧!$C$10*(バックデータ一覧!$C$12*計算過程!L1126+バックデータ一覧!$C$13*LN(0.3)+バックデータ一覧!$C$14)^バックデータ一覧!$C$11+バックデータ一覧!$E$10*(0.3/(バックデータ一覧!$E$12*計算過程!L1126+バックデータ一覧!$E$13*LN(0.3)+バックデータ一覧!$E$14))^バックデータ一覧!$E$11)*計算過程!$W$11*計算過程!G1126/0.3*10^-3,0)</f>
        <v>0</v>
      </c>
      <c r="G1126" s="18">
        <f t="shared" si="104"/>
        <v>0</v>
      </c>
      <c r="H1126" s="18">
        <f t="shared" si="105"/>
        <v>0</v>
      </c>
      <c r="I1126" s="24">
        <v>0</v>
      </c>
      <c r="J1126" s="24">
        <v>0</v>
      </c>
      <c r="K1126" s="24">
        <v>0</v>
      </c>
      <c r="L1126" s="14">
        <f>貼り付けシート!C1126</f>
        <v>18.5</v>
      </c>
      <c r="M1126" s="14">
        <f>貼り付けシート!D1126</f>
        <v>11.7</v>
      </c>
      <c r="N1126" s="18">
        <f>貼り付けシート!E1126</f>
        <v>87.753080004179864</v>
      </c>
      <c r="O1126" s="18">
        <f>貼り付けシート!F1126</f>
        <v>0</v>
      </c>
      <c r="P1126" s="19">
        <f t="shared" si="106"/>
        <v>0</v>
      </c>
      <c r="Q1126" s="19">
        <f t="shared" si="107"/>
        <v>0</v>
      </c>
    </row>
    <row r="1127" spans="1:17">
      <c r="A1127" s="38">
        <v>41686</v>
      </c>
      <c r="B1127" s="49" t="s">
        <v>166</v>
      </c>
      <c r="C1127" s="24">
        <f t="shared" si="102"/>
        <v>30.406921776000001</v>
      </c>
      <c r="D1127" s="24">
        <f t="shared" si="103"/>
        <v>0</v>
      </c>
      <c r="E1127" s="18">
        <f>IF(G1127&gt;=0.3,(バックデータ一覧!$C$10*(バックデータ一覧!$C$12*計算過程!L1127+バックデータ一覧!$C$13*LN(計算過程!G1127)+バックデータ一覧!$C$14)^バックデータ一覧!$C$11+バックデータ一覧!$E$10*(計算過程!G1127/(バックデータ一覧!$E$12*計算過程!L1127+バックデータ一覧!$E$13*LN(計算過程!G1127)+バックデータ一覧!$E$14))^バックデータ一覧!$E$11)*計算過程!$W$11*10^-3,0)</f>
        <v>0</v>
      </c>
      <c r="F1127" s="18">
        <f>IF(G1127&lt;0.3,(バックデータ一覧!$C$10*(バックデータ一覧!$C$12*計算過程!L1127+バックデータ一覧!$C$13*LN(0.3)+バックデータ一覧!$C$14)^バックデータ一覧!$C$11+バックデータ一覧!$E$10*(0.3/(バックデータ一覧!$E$12*計算過程!L1127+バックデータ一覧!$E$13*LN(0.3)+バックデータ一覧!$E$14))^バックデータ一覧!$E$11)*計算過程!$W$11*計算過程!G1127/0.3*10^-3,0)</f>
        <v>0</v>
      </c>
      <c r="G1127" s="18">
        <f t="shared" si="104"/>
        <v>0</v>
      </c>
      <c r="H1127" s="18">
        <f t="shared" si="105"/>
        <v>0</v>
      </c>
      <c r="I1127" s="24">
        <v>0</v>
      </c>
      <c r="J1127" s="24">
        <v>0</v>
      </c>
      <c r="K1127" s="24">
        <v>0</v>
      </c>
      <c r="L1127" s="14">
        <f>貼り付けシート!C1127</f>
        <v>18.100000000000001</v>
      </c>
      <c r="M1127" s="14">
        <f>貼り付けシート!D1127</f>
        <v>12</v>
      </c>
      <c r="N1127" s="18">
        <f>貼り付けシート!E1127</f>
        <v>92.247787422911614</v>
      </c>
      <c r="O1127" s="18">
        <f>貼り付けシート!F1127</f>
        <v>0</v>
      </c>
      <c r="P1127" s="19">
        <f t="shared" si="106"/>
        <v>0</v>
      </c>
      <c r="Q1127" s="19">
        <f t="shared" si="107"/>
        <v>0</v>
      </c>
    </row>
    <row r="1128" spans="1:17">
      <c r="A1128" s="38">
        <v>41686</v>
      </c>
      <c r="B1128" s="49" t="s">
        <v>167</v>
      </c>
      <c r="C1128" s="24">
        <f t="shared" si="102"/>
        <v>30.406921776000001</v>
      </c>
      <c r="D1128" s="24">
        <f t="shared" si="103"/>
        <v>1.2158996455175551E-3</v>
      </c>
      <c r="E1128" s="18">
        <f>IF(G1128&gt;=0.3,(バックデータ一覧!$C$10*(バックデータ一覧!$C$12*計算過程!L1128+バックデータ一覧!$C$13*LN(計算過程!G1128)+バックデータ一覧!$C$14)^バックデータ一覧!$C$11+バックデータ一覧!$E$10*(計算過程!G1128/(バックデータ一覧!$E$12*計算過程!L1128+バックデータ一覧!$E$13*LN(計算過程!G1128)+バックデータ一覧!$E$14))^バックデータ一覧!$E$11)*計算過程!$W$11*10^-3,0)</f>
        <v>0</v>
      </c>
      <c r="F1128" s="18">
        <f>IF(G1128&lt;0.3,(バックデータ一覧!$C$10*(バックデータ一覧!$C$12*計算過程!L1128+バックデータ一覧!$C$13*LN(0.3)+バックデータ一覧!$C$14)^バックデータ一覧!$C$11+バックデータ一覧!$E$10*(0.3/(バックデータ一覧!$E$12*計算過程!L1128+バックデータ一覧!$E$13*LN(0.3)+バックデータ一覧!$E$14))^バックデータ一覧!$E$11)*計算過程!$W$11*計算過程!G1128/0.3*10^-3,0)</f>
        <v>1.2158996455175551E-3</v>
      </c>
      <c r="G1128" s="18">
        <f t="shared" si="104"/>
        <v>5.4118682912142899E-4</v>
      </c>
      <c r="H1128" s="18">
        <f t="shared" si="105"/>
        <v>1.6455825579296771E-2</v>
      </c>
      <c r="I1128" s="24">
        <v>0</v>
      </c>
      <c r="J1128" s="24">
        <v>0</v>
      </c>
      <c r="K1128" s="24">
        <v>0</v>
      </c>
      <c r="L1128" s="14">
        <f>貼り付けシート!C1128</f>
        <v>16.3</v>
      </c>
      <c r="M1128" s="14">
        <f>貼り付けシート!D1128</f>
        <v>11.6</v>
      </c>
      <c r="N1128" s="18">
        <f>貼り付けシート!E1128</f>
        <v>99.999097238919006</v>
      </c>
      <c r="O1128" s="18">
        <f>貼り付けシート!F1128</f>
        <v>1.6455825579296771E-2</v>
      </c>
      <c r="P1128" s="19">
        <f t="shared" si="106"/>
        <v>1.6455825579296771E-2</v>
      </c>
      <c r="Q1128" s="19">
        <f t="shared" si="107"/>
        <v>0</v>
      </c>
    </row>
    <row r="1129" spans="1:17">
      <c r="A1129" s="38">
        <v>41686</v>
      </c>
      <c r="B1129" s="49" t="s">
        <v>168</v>
      </c>
      <c r="C1129" s="24">
        <f t="shared" si="102"/>
        <v>30.406921776000001</v>
      </c>
      <c r="D1129" s="24">
        <f t="shared" si="103"/>
        <v>3.7653875788465872E-3</v>
      </c>
      <c r="E1129" s="18">
        <f>IF(G1129&gt;=0.3,(バックデータ一覧!$C$10*(バックデータ一覧!$C$12*計算過程!L1129+バックデータ一覧!$C$13*LN(計算過程!G1129)+バックデータ一覧!$C$14)^バックデータ一覧!$C$11+バックデータ一覧!$E$10*(計算過程!G1129/(バックデータ一覧!$E$12*計算過程!L1129+バックデータ一覧!$E$13*LN(計算過程!G1129)+バックデータ一覧!$E$14))^バックデータ一覧!$E$11)*計算過程!$W$11*10^-3,0)</f>
        <v>0</v>
      </c>
      <c r="F1129" s="18">
        <f>IF(G1129&lt;0.3,(バックデータ一覧!$C$10*(バックデータ一覧!$C$12*計算過程!L1129+バックデータ一覧!$C$13*LN(0.3)+バックデータ一覧!$C$14)^バックデータ一覧!$C$11+バックデータ一覧!$E$10*(0.3/(バックデータ一覧!$E$12*計算過程!L1129+バックデータ一覧!$E$13*LN(0.3)+バックデータ一覧!$E$14))^バックデータ一覧!$E$11)*計算過程!$W$11*計算過程!G1129/0.3*10^-3,0)</f>
        <v>3.7653875788465872E-3</v>
      </c>
      <c r="G1129" s="18">
        <f t="shared" si="104"/>
        <v>1.6552851371028964E-3</v>
      </c>
      <c r="H1129" s="18">
        <f t="shared" si="105"/>
        <v>5.0332125680863204E-2</v>
      </c>
      <c r="I1129" s="24">
        <v>0</v>
      </c>
      <c r="J1129" s="24">
        <v>0</v>
      </c>
      <c r="K1129" s="24">
        <v>0</v>
      </c>
      <c r="L1129" s="14">
        <f>貼り付けシート!C1129</f>
        <v>16</v>
      </c>
      <c r="M1129" s="14">
        <f>貼り付けシート!D1129</f>
        <v>11.4</v>
      </c>
      <c r="N1129" s="18">
        <f>貼り付けシート!E1129</f>
        <v>100.2065413425897</v>
      </c>
      <c r="O1129" s="18">
        <f>貼り付けシート!F1129</f>
        <v>5.0332125680863204E-2</v>
      </c>
      <c r="P1129" s="19">
        <f t="shared" si="106"/>
        <v>5.0332125680863204E-2</v>
      </c>
      <c r="Q1129" s="19">
        <f t="shared" si="107"/>
        <v>0</v>
      </c>
    </row>
    <row r="1130" spans="1:17">
      <c r="A1130" s="38">
        <v>41686</v>
      </c>
      <c r="B1130" s="49" t="s">
        <v>169</v>
      </c>
      <c r="C1130" s="24">
        <f t="shared" si="102"/>
        <v>30.406921776000001</v>
      </c>
      <c r="D1130" s="24">
        <f t="shared" si="103"/>
        <v>4.2244200678024611E-3</v>
      </c>
      <c r="E1130" s="18">
        <f>IF(G1130&gt;=0.3,(バックデータ一覧!$C$10*(バックデータ一覧!$C$12*計算過程!L1130+バックデータ一覧!$C$13*LN(計算過程!G1130)+バックデータ一覧!$C$14)^バックデータ一覧!$C$11+バックデータ一覧!$E$10*(計算過程!G1130/(バックデータ一覧!$E$12*計算過程!L1130+バックデータ一覧!$E$13*LN(計算過程!G1130)+バックデータ一覧!$E$14))^バックデータ一覧!$E$11)*計算過程!$W$11*10^-3,0)</f>
        <v>0</v>
      </c>
      <c r="F1130" s="18">
        <f>IF(G1130&lt;0.3,(バックデータ一覧!$C$10*(バックデータ一覧!$C$12*計算過程!L1130+バックデータ一覧!$C$13*LN(0.3)+バックデータ一覧!$C$14)^バックデータ一覧!$C$11+バックデータ一覧!$E$10*(0.3/(バックデータ一覧!$E$12*計算過程!L1130+バックデータ一覧!$E$13*LN(0.3)+バックデータ一覧!$E$14))^バックデータ一覧!$E$11)*計算過程!$W$11*計算過程!G1130/0.3*10^-3,0)</f>
        <v>4.2244200678024611E-3</v>
      </c>
      <c r="G1130" s="18">
        <f t="shared" si="104"/>
        <v>1.8268306809794839E-3</v>
      </c>
      <c r="H1130" s="18">
        <f t="shared" si="105"/>
        <v>5.5548297614539978E-2</v>
      </c>
      <c r="I1130" s="24">
        <v>0</v>
      </c>
      <c r="J1130" s="24">
        <v>0</v>
      </c>
      <c r="K1130" s="24">
        <v>0</v>
      </c>
      <c r="L1130" s="14">
        <f>貼り付けシート!C1130</f>
        <v>15.6</v>
      </c>
      <c r="M1130" s="14">
        <f>貼り付けシート!D1130</f>
        <v>11.1</v>
      </c>
      <c r="N1130" s="18">
        <f>貼り付けシート!E1130</f>
        <v>100.14710147585193</v>
      </c>
      <c r="O1130" s="18">
        <f>貼り付けシート!F1130</f>
        <v>5.5548297614539978E-2</v>
      </c>
      <c r="P1130" s="19">
        <f t="shared" si="106"/>
        <v>5.5548297614539978E-2</v>
      </c>
      <c r="Q1130" s="19">
        <f t="shared" si="107"/>
        <v>0</v>
      </c>
    </row>
    <row r="1131" spans="1:17">
      <c r="A1131" s="38">
        <v>41686</v>
      </c>
      <c r="B1131" s="49" t="s">
        <v>170</v>
      </c>
      <c r="C1131" s="24">
        <f t="shared" si="102"/>
        <v>30.406921776000001</v>
      </c>
      <c r="D1131" s="24">
        <f t="shared" si="103"/>
        <v>3.9270960539645183E-3</v>
      </c>
      <c r="E1131" s="18">
        <f>IF(G1131&gt;=0.3,(バックデータ一覧!$C$10*(バックデータ一覧!$C$12*計算過程!L1131+バックデータ一覧!$C$13*LN(計算過程!G1131)+バックデータ一覧!$C$14)^バックデータ一覧!$C$11+バックデータ一覧!$E$10*(計算過程!G1131/(バックデータ一覧!$E$12*計算過程!L1131+バックデータ一覧!$E$13*LN(計算過程!G1131)+バックデータ一覧!$E$14))^バックデータ一覧!$E$11)*計算過程!$W$11*10^-3,0)</f>
        <v>0</v>
      </c>
      <c r="F1131" s="18">
        <f>IF(G1131&lt;0.3,(バックデータ一覧!$C$10*(バックデータ一覧!$C$12*計算過程!L1131+バックデータ一覧!$C$13*LN(0.3)+バックデータ一覧!$C$14)^バックデータ一覧!$C$11+バックデータ一覧!$E$10*(0.3/(バックデータ一覧!$E$12*計算過程!L1131+バックデータ一覧!$E$13*LN(0.3)+バックデータ一覧!$E$14))^バックデータ一覧!$E$11)*計算過程!$W$11*計算過程!G1131/0.3*10^-3,0)</f>
        <v>3.9270960539645183E-3</v>
      </c>
      <c r="G1131" s="18">
        <f t="shared" si="104"/>
        <v>1.7335106798949138E-3</v>
      </c>
      <c r="H1131" s="18">
        <f t="shared" si="105"/>
        <v>5.2710723641425219E-2</v>
      </c>
      <c r="I1131" s="24">
        <v>0</v>
      </c>
      <c r="J1131" s="24">
        <v>0</v>
      </c>
      <c r="K1131" s="24">
        <v>0</v>
      </c>
      <c r="L1131" s="14">
        <f>貼り付けシート!C1131</f>
        <v>16.100000000000001</v>
      </c>
      <c r="M1131" s="14">
        <f>貼り付けシート!D1131</f>
        <v>11.3</v>
      </c>
      <c r="N1131" s="18">
        <f>貼り付けシート!E1131</f>
        <v>98.710661057084053</v>
      </c>
      <c r="O1131" s="18">
        <f>貼り付けシート!F1131</f>
        <v>5.2710723641425219E-2</v>
      </c>
      <c r="P1131" s="19">
        <f t="shared" si="106"/>
        <v>5.2710723641425219E-2</v>
      </c>
      <c r="Q1131" s="19">
        <f t="shared" si="107"/>
        <v>0</v>
      </c>
    </row>
    <row r="1132" spans="1:17">
      <c r="A1132" s="38">
        <v>41686</v>
      </c>
      <c r="B1132" s="49" t="s">
        <v>171</v>
      </c>
      <c r="C1132" s="24">
        <f t="shared" si="102"/>
        <v>30.406921776000001</v>
      </c>
      <c r="D1132" s="24">
        <f t="shared" si="103"/>
        <v>6.0032688558916362E-3</v>
      </c>
      <c r="E1132" s="18">
        <f>IF(G1132&gt;=0.3,(バックデータ一覧!$C$10*(バックデータ一覧!$C$12*計算過程!L1132+バックデータ一覧!$C$13*LN(計算過程!G1132)+バックデータ一覧!$C$14)^バックデータ一覧!$C$11+バックデータ一覧!$E$10*(計算過程!G1132/(バックデータ一覧!$E$12*計算過程!L1132+バックデータ一覧!$E$13*LN(計算過程!G1132)+バックデータ一覧!$E$14))^バックデータ一覧!$E$11)*計算過程!$W$11*10^-3,0)</f>
        <v>0</v>
      </c>
      <c r="F1132" s="18">
        <f>IF(G1132&lt;0.3,(バックデータ一覧!$C$10*(バックデータ一覧!$C$12*計算過程!L1132+バックデータ一覧!$C$13*LN(0.3)+バックデータ一覧!$C$14)^バックデータ一覧!$C$11+バックデータ一覧!$E$10*(0.3/(バックデータ一覧!$E$12*計算過程!L1132+バックデータ一覧!$E$13*LN(0.3)+バックデータ一覧!$E$14))^バックデータ一覧!$E$11)*計算過程!$W$11*計算過程!G1132/0.3*10^-3,0)</f>
        <v>6.0032688558916362E-3</v>
      </c>
      <c r="G1132" s="18">
        <f t="shared" si="104"/>
        <v>2.6067337243473585E-3</v>
      </c>
      <c r="H1132" s="18">
        <f t="shared" si="105"/>
        <v>7.9262748447091275E-2</v>
      </c>
      <c r="I1132" s="24">
        <v>0</v>
      </c>
      <c r="J1132" s="24">
        <v>0</v>
      </c>
      <c r="K1132" s="24">
        <v>0</v>
      </c>
      <c r="L1132" s="14">
        <f>貼り付けシート!C1132</f>
        <v>15.7</v>
      </c>
      <c r="M1132" s="14">
        <f>貼り付けシート!D1132</f>
        <v>11.2</v>
      </c>
      <c r="N1132" s="18">
        <f>貼り付けシート!E1132</f>
        <v>100.38803662558354</v>
      </c>
      <c r="O1132" s="18">
        <f>貼り付けシート!F1132</f>
        <v>7.9262748447091275E-2</v>
      </c>
      <c r="P1132" s="19">
        <f t="shared" si="106"/>
        <v>7.9262748447091275E-2</v>
      </c>
      <c r="Q1132" s="19">
        <f t="shared" si="107"/>
        <v>0</v>
      </c>
    </row>
    <row r="1133" spans="1:17">
      <c r="A1133" s="38">
        <v>41686</v>
      </c>
      <c r="B1133" s="49" t="s">
        <v>172</v>
      </c>
      <c r="C1133" s="24">
        <f t="shared" si="102"/>
        <v>30.406921776000001</v>
      </c>
      <c r="D1133" s="24">
        <f t="shared" si="103"/>
        <v>3.4190944403680373E-3</v>
      </c>
      <c r="E1133" s="18">
        <f>IF(G1133&gt;=0.3,(バックデータ一覧!$C$10*(バックデータ一覧!$C$12*計算過程!L1133+バックデータ一覧!$C$13*LN(計算過程!G1133)+バックデータ一覧!$C$14)^バックデータ一覧!$C$11+バックデータ一覧!$E$10*(計算過程!G1133/(バックデータ一覧!$E$12*計算過程!L1133+バックデータ一覧!$E$13*LN(計算過程!G1133)+バックデータ一覧!$E$14))^バックデータ一覧!$E$11)*計算過程!$W$11*10^-3,0)</f>
        <v>0</v>
      </c>
      <c r="F1133" s="18">
        <f>IF(G1133&lt;0.3,(バックデータ一覧!$C$10*(バックデータ一覧!$C$12*計算過程!L1133+バックデータ一覧!$C$13*LN(0.3)+バックデータ一覧!$C$14)^バックデータ一覧!$C$11+バックデータ一覧!$E$10*(0.3/(バックデータ一覧!$E$12*計算過程!L1133+バックデータ一覧!$E$13*LN(0.3)+バックデータ一覧!$E$14))^バックデータ一覧!$E$11)*計算過程!$W$11*計算過程!G1133/0.3*10^-3,0)</f>
        <v>3.4190944403680373E-3</v>
      </c>
      <c r="G1133" s="18">
        <f t="shared" si="104"/>
        <v>1.6851973450116942E-3</v>
      </c>
      <c r="H1133" s="18">
        <f t="shared" si="105"/>
        <v>5.1241663846893472E-2</v>
      </c>
      <c r="I1133" s="24">
        <v>0</v>
      </c>
      <c r="J1133" s="24">
        <v>0</v>
      </c>
      <c r="K1133" s="24">
        <v>0</v>
      </c>
      <c r="L1133" s="14">
        <f>貼り付けシート!C1133</f>
        <v>18.7</v>
      </c>
      <c r="M1133" s="14">
        <f>貼り付けシート!D1133</f>
        <v>11.6</v>
      </c>
      <c r="N1133" s="18">
        <f>貼り付けシート!E1133</f>
        <v>85.93376612575922</v>
      </c>
      <c r="O1133" s="18">
        <f>貼り付けシート!F1133</f>
        <v>5.1241663846893472E-2</v>
      </c>
      <c r="P1133" s="19">
        <f t="shared" si="106"/>
        <v>5.1241663846893472E-2</v>
      </c>
      <c r="Q1133" s="19">
        <f t="shared" si="107"/>
        <v>0</v>
      </c>
    </row>
    <row r="1134" spans="1:17">
      <c r="A1134" s="38">
        <v>41687</v>
      </c>
      <c r="B1134" s="49" t="s">
        <v>149</v>
      </c>
      <c r="C1134" s="24">
        <f t="shared" si="102"/>
        <v>30.406921776000001</v>
      </c>
      <c r="D1134" s="24">
        <f t="shared" si="103"/>
        <v>4.9195314261340703E-3</v>
      </c>
      <c r="E1134" s="18">
        <f>IF(G1134&gt;=0.3,(バックデータ一覧!$C$10*(バックデータ一覧!$C$12*計算過程!L1134+バックデータ一覧!$C$13*LN(計算過程!G1134)+バックデータ一覧!$C$14)^バックデータ一覧!$C$11+バックデータ一覧!$E$10*(計算過程!G1134/(バックデータ一覧!$E$12*計算過程!L1134+バックデータ一覧!$E$13*LN(計算過程!G1134)+バックデータ一覧!$E$14))^バックデータ一覧!$E$11)*計算過程!$W$11*10^-3,0)</f>
        <v>0</v>
      </c>
      <c r="F1134" s="18">
        <f>IF(G1134&lt;0.3,(バックデータ一覧!$C$10*(バックデータ一覧!$C$12*計算過程!L1134+バックデータ一覧!$C$13*LN(0.3)+バックデータ一覧!$C$14)^バックデータ一覧!$C$11+バックデータ一覧!$E$10*(0.3/(バックデータ一覧!$E$12*計算過程!L1134+バックデータ一覧!$E$13*LN(0.3)+バックデータ一覧!$E$14))^バックデータ一覧!$E$11)*計算過程!$W$11*計算過程!G1134/0.3*10^-3,0)</f>
        <v>4.9195314261340703E-3</v>
      </c>
      <c r="G1134" s="18">
        <f t="shared" si="104"/>
        <v>2.3830293443483927E-3</v>
      </c>
      <c r="H1134" s="18">
        <f t="shared" si="105"/>
        <v>7.2460586863514143E-2</v>
      </c>
      <c r="I1134" s="24">
        <v>0</v>
      </c>
      <c r="J1134" s="24">
        <v>0</v>
      </c>
      <c r="K1134" s="24">
        <v>0</v>
      </c>
      <c r="L1134" s="14">
        <f>貼り付けシート!C1134</f>
        <v>18.3</v>
      </c>
      <c r="M1134" s="14">
        <f>貼り付けシート!D1134</f>
        <v>11.3</v>
      </c>
      <c r="N1134" s="18">
        <f>貼り付けシート!E1134</f>
        <v>85.876989548317582</v>
      </c>
      <c r="O1134" s="18">
        <f>貼り付けシート!F1134</f>
        <v>7.2460586863514143E-2</v>
      </c>
      <c r="P1134" s="19">
        <f t="shared" si="106"/>
        <v>7.2460586863514143E-2</v>
      </c>
      <c r="Q1134" s="19">
        <f t="shared" si="107"/>
        <v>0</v>
      </c>
    </row>
    <row r="1135" spans="1:17">
      <c r="A1135" s="38">
        <v>41687</v>
      </c>
      <c r="B1135" s="49" t="s">
        <v>150</v>
      </c>
      <c r="C1135" s="24">
        <f t="shared" si="102"/>
        <v>30.406921776000001</v>
      </c>
      <c r="D1135" s="24">
        <f t="shared" si="103"/>
        <v>2.1771983659360585E-2</v>
      </c>
      <c r="E1135" s="18">
        <f>IF(G1135&gt;=0.3,(バックデータ一覧!$C$10*(バックデータ一覧!$C$12*計算過程!L1135+バックデータ一覧!$C$13*LN(計算過程!G1135)+バックデータ一覧!$C$14)^バックデータ一覧!$C$11+バックデータ一覧!$E$10*(計算過程!G1135/(バックデータ一覧!$E$12*計算過程!L1135+バックデータ一覧!$E$13*LN(計算過程!G1135)+バックデータ一覧!$E$14))^バックデータ一覧!$E$11)*計算過程!$W$11*10^-3,0)</f>
        <v>0</v>
      </c>
      <c r="F1135" s="18">
        <f>IF(G1135&lt;0.3,(バックデータ一覧!$C$10*(バックデータ一覧!$C$12*計算過程!L1135+バックデータ一覧!$C$13*LN(0.3)+バックデータ一覧!$C$14)^バックデータ一覧!$C$11+バックデータ一覧!$E$10*(0.3/(バックデータ一覧!$E$12*計算過程!L1135+バックデータ一覧!$E$13*LN(0.3)+バックデータ一覧!$E$14))^バックデータ一覧!$E$11)*計算過程!$W$11*計算過程!G1135/0.3*10^-3,0)</f>
        <v>2.1771983659360585E-2</v>
      </c>
      <c r="G1135" s="18">
        <f t="shared" si="104"/>
        <v>1.0105049748174968E-2</v>
      </c>
      <c r="H1135" s="18">
        <f t="shared" si="105"/>
        <v>0.30726345723534476</v>
      </c>
      <c r="I1135" s="24">
        <v>0</v>
      </c>
      <c r="J1135" s="24">
        <v>0</v>
      </c>
      <c r="K1135" s="24">
        <v>0</v>
      </c>
      <c r="L1135" s="14">
        <f>貼り付けシート!C1135</f>
        <v>17.3</v>
      </c>
      <c r="M1135" s="14">
        <f>貼り付けシート!D1135</f>
        <v>11</v>
      </c>
      <c r="N1135" s="18">
        <f>貼り付けシート!E1135</f>
        <v>89.076364685079355</v>
      </c>
      <c r="O1135" s="18">
        <f>貼り付けシート!F1135</f>
        <v>0.30726345723534476</v>
      </c>
      <c r="P1135" s="19">
        <f t="shared" si="106"/>
        <v>0.30726345723534476</v>
      </c>
      <c r="Q1135" s="19">
        <f t="shared" si="107"/>
        <v>0</v>
      </c>
    </row>
    <row r="1136" spans="1:17">
      <c r="A1136" s="38">
        <v>41687</v>
      </c>
      <c r="B1136" s="49" t="s">
        <v>151</v>
      </c>
      <c r="C1136" s="24">
        <f t="shared" si="102"/>
        <v>30.406921776000001</v>
      </c>
      <c r="D1136" s="24">
        <f t="shared" si="103"/>
        <v>6.6844015053221975E-2</v>
      </c>
      <c r="E1136" s="18">
        <f>IF(G1136&gt;=0.3,(バックデータ一覧!$C$10*(バックデータ一覧!$C$12*計算過程!L1136+バックデータ一覧!$C$13*LN(計算過程!G1136)+バックデータ一覧!$C$14)^バックデータ一覧!$C$11+バックデータ一覧!$E$10*(計算過程!G1136/(バックデータ一覧!$E$12*計算過程!L1136+バックデータ一覧!$E$13*LN(計算過程!G1136)+バックデータ一覧!$E$14))^バックデータ一覧!$E$11)*計算過程!$W$11*10^-3,0)</f>
        <v>0</v>
      </c>
      <c r="F1136" s="18">
        <f>IF(G1136&lt;0.3,(バックデータ一覧!$C$10*(バックデータ一覧!$C$12*計算過程!L1136+バックデータ一覧!$C$13*LN(0.3)+バックデータ一覧!$C$14)^バックデータ一覧!$C$11+バックデータ一覧!$E$10*(0.3/(バックデータ一覧!$E$12*計算過程!L1136+バックデータ一覧!$E$13*LN(0.3)+バックデータ一覧!$E$14))^バックデータ一覧!$E$11)*計算過程!$W$11*計算過程!G1136/0.3*10^-3,0)</f>
        <v>6.6844015053221975E-2</v>
      </c>
      <c r="G1136" s="18">
        <f t="shared" si="104"/>
        <v>3.0251323265995035E-2</v>
      </c>
      <c r="H1136" s="18">
        <f t="shared" si="105"/>
        <v>0.91984962016959992</v>
      </c>
      <c r="I1136" s="24">
        <v>0</v>
      </c>
      <c r="J1136" s="24">
        <v>0</v>
      </c>
      <c r="K1136" s="24">
        <v>0</v>
      </c>
      <c r="L1136" s="14">
        <f>貼り付けシート!C1136</f>
        <v>16.7</v>
      </c>
      <c r="M1136" s="14">
        <f>貼り付けシート!D1136</f>
        <v>10.8</v>
      </c>
      <c r="N1136" s="18">
        <f>貼り付けシート!E1136</f>
        <v>90.876753501766871</v>
      </c>
      <c r="O1136" s="18">
        <f>貼り付けシート!F1136</f>
        <v>0.91984962016959992</v>
      </c>
      <c r="P1136" s="19">
        <f t="shared" si="106"/>
        <v>0.91984962016959992</v>
      </c>
      <c r="Q1136" s="19">
        <f t="shared" si="107"/>
        <v>0</v>
      </c>
    </row>
    <row r="1137" spans="1:17">
      <c r="A1137" s="38">
        <v>41687</v>
      </c>
      <c r="B1137" s="49" t="s">
        <v>152</v>
      </c>
      <c r="C1137" s="24">
        <f t="shared" si="102"/>
        <v>30.406921776000001</v>
      </c>
      <c r="D1137" s="24">
        <f t="shared" si="103"/>
        <v>0.1034195550449408</v>
      </c>
      <c r="E1137" s="18">
        <f>IF(G1137&gt;=0.3,(バックデータ一覧!$C$10*(バックデータ一覧!$C$12*計算過程!L1137+バックデータ一覧!$C$13*LN(計算過程!G1137)+バックデータ一覧!$C$14)^バックデータ一覧!$C$11+バックデータ一覧!$E$10*(計算過程!G1137/(バックデータ一覧!$E$12*計算過程!L1137+バックデータ一覧!$E$13*LN(計算過程!G1137)+バックデータ一覧!$E$14))^バックデータ一覧!$E$11)*計算過程!$W$11*10^-3,0)</f>
        <v>0</v>
      </c>
      <c r="F1137" s="18">
        <f>IF(G1137&lt;0.3,(バックデータ一覧!$C$10*(バックデータ一覧!$C$12*計算過程!L1137+バックデータ一覧!$C$13*LN(0.3)+バックデータ一覧!$C$14)^バックデータ一覧!$C$11+バックデータ一覧!$E$10*(0.3/(バックデータ一覧!$E$12*計算過程!L1137+バックデータ一覧!$E$13*LN(0.3)+バックデータ一覧!$E$14))^バックデータ一覧!$E$11)*計算過程!$W$11*計算過程!G1137/0.3*10^-3,0)</f>
        <v>0.1034195550449408</v>
      </c>
      <c r="G1137" s="18">
        <f t="shared" si="104"/>
        <v>4.6222645611808992E-2</v>
      </c>
      <c r="H1137" s="18">
        <f t="shared" si="105"/>
        <v>1.4054883693980458</v>
      </c>
      <c r="I1137" s="24">
        <v>0</v>
      </c>
      <c r="J1137" s="24">
        <v>0</v>
      </c>
      <c r="K1137" s="24">
        <v>0</v>
      </c>
      <c r="L1137" s="14">
        <f>貼り付けシート!C1137</f>
        <v>16.399999999999999</v>
      </c>
      <c r="M1137" s="14">
        <f>貼り付けシート!D1137</f>
        <v>10.5</v>
      </c>
      <c r="N1137" s="18">
        <f>貼り付けシート!E1137</f>
        <v>90.097834409137107</v>
      </c>
      <c r="O1137" s="18">
        <f>貼り付けシート!F1137</f>
        <v>1.4054883693980458</v>
      </c>
      <c r="P1137" s="19">
        <f t="shared" si="106"/>
        <v>1.4054883693980458</v>
      </c>
      <c r="Q1137" s="19">
        <f t="shared" si="107"/>
        <v>0</v>
      </c>
    </row>
    <row r="1138" spans="1:17">
      <c r="A1138" s="38">
        <v>41687</v>
      </c>
      <c r="B1138" s="49" t="s">
        <v>153</v>
      </c>
      <c r="C1138" s="24">
        <f t="shared" si="102"/>
        <v>30.406921776000001</v>
      </c>
      <c r="D1138" s="24">
        <f t="shared" si="103"/>
        <v>0.10086821265583529</v>
      </c>
      <c r="E1138" s="18">
        <f>IF(G1138&gt;=0.3,(バックデータ一覧!$C$10*(バックデータ一覧!$C$12*計算過程!L1138+バックデータ一覧!$C$13*LN(計算過程!G1138)+バックデータ一覧!$C$14)^バックデータ一覧!$C$11+バックデータ一覧!$E$10*(計算過程!G1138/(バックデータ一覧!$E$12*計算過程!L1138+バックデータ一覧!$E$13*LN(計算過程!G1138)+バックデータ一覧!$E$14))^バックデータ一覧!$E$11)*計算過程!$W$11*10^-3,0)</f>
        <v>0</v>
      </c>
      <c r="F1138" s="18">
        <f>IF(G1138&lt;0.3,(バックデータ一覧!$C$10*(バックデータ一覧!$C$12*計算過程!L1138+バックデータ一覧!$C$13*LN(0.3)+バックデータ一覧!$C$14)^バックデータ一覧!$C$11+バックデータ一覧!$E$10*(0.3/(バックデータ一覧!$E$12*計算過程!L1138+バックデータ一覧!$E$13*LN(0.3)+バックデータ一覧!$E$14))^バックデータ一覧!$E$11)*計算過程!$W$11*計算過程!G1138/0.3*10^-3,0)</f>
        <v>0.10086821265583529</v>
      </c>
      <c r="G1138" s="18">
        <f t="shared" si="104"/>
        <v>4.6618583449551242E-2</v>
      </c>
      <c r="H1138" s="18">
        <f t="shared" si="105"/>
        <v>1.4175276202584328</v>
      </c>
      <c r="I1138" s="24">
        <v>0</v>
      </c>
      <c r="J1138" s="24">
        <v>0</v>
      </c>
      <c r="K1138" s="24">
        <v>0</v>
      </c>
      <c r="L1138" s="14">
        <f>貼り付けシート!C1138</f>
        <v>17.2</v>
      </c>
      <c r="M1138" s="14">
        <f>貼り付けシート!D1138</f>
        <v>10.3</v>
      </c>
      <c r="N1138" s="18">
        <f>貼り付けシート!E1138</f>
        <v>84.03028852390959</v>
      </c>
      <c r="O1138" s="18">
        <f>貼り付けシート!F1138</f>
        <v>1.4175276202584328</v>
      </c>
      <c r="P1138" s="19">
        <f t="shared" si="106"/>
        <v>1.4175276202584328</v>
      </c>
      <c r="Q1138" s="19">
        <f t="shared" si="107"/>
        <v>0</v>
      </c>
    </row>
    <row r="1139" spans="1:17">
      <c r="A1139" s="38">
        <v>41687</v>
      </c>
      <c r="B1139" s="49" t="s">
        <v>154</v>
      </c>
      <c r="C1139" s="24">
        <f t="shared" si="102"/>
        <v>30.406921776000001</v>
      </c>
      <c r="D1139" s="24">
        <f t="shared" si="103"/>
        <v>0.11180916986041704</v>
      </c>
      <c r="E1139" s="18">
        <f>IF(G1139&gt;=0.3,(バックデータ一覧!$C$10*(バックデータ一覧!$C$12*計算過程!L1139+バックデータ一覧!$C$13*LN(計算過程!G1139)+バックデータ一覧!$C$14)^バックデータ一覧!$C$11+バックデータ一覧!$E$10*(計算過程!G1139/(バックデータ一覧!$E$12*計算過程!L1139+バックデータ一覧!$E$13*LN(計算過程!G1139)+バックデータ一覧!$E$14))^バックデータ一覧!$E$11)*計算過程!$W$11*10^-3,0)</f>
        <v>0</v>
      </c>
      <c r="F1139" s="18">
        <f>IF(G1139&lt;0.3,(バックデータ一覧!$C$10*(バックデータ一覧!$C$12*計算過程!L1139+バックデータ一覧!$C$13*LN(0.3)+バックデータ一覧!$C$14)^バックデータ一覧!$C$11+バックデータ一覧!$E$10*(0.3/(バックデータ一覧!$E$12*計算過程!L1139+バックデータ一覧!$E$13*LN(0.3)+バックデータ一覧!$E$14))^バックデータ一覧!$E$11)*計算過程!$W$11*計算過程!G1139/0.3*10^-3,0)</f>
        <v>0.11180916986041704</v>
      </c>
      <c r="G1139" s="18">
        <f t="shared" si="104"/>
        <v>5.1026685230725399E-2</v>
      </c>
      <c r="H1139" s="18">
        <f t="shared" si="105"/>
        <v>1.5515644262992419</v>
      </c>
      <c r="I1139" s="24">
        <v>0</v>
      </c>
      <c r="J1139" s="24">
        <v>0</v>
      </c>
      <c r="K1139" s="24">
        <v>0</v>
      </c>
      <c r="L1139" s="14">
        <f>貼り付けシート!C1139</f>
        <v>16.899999999999999</v>
      </c>
      <c r="M1139" s="14">
        <f>貼り付けシート!D1139</f>
        <v>10.1</v>
      </c>
      <c r="N1139" s="18">
        <f>貼り付けシート!E1139</f>
        <v>84.006941071870898</v>
      </c>
      <c r="O1139" s="18">
        <f>貼り付けシート!F1139</f>
        <v>1.5515644262992419</v>
      </c>
      <c r="P1139" s="19">
        <f t="shared" si="106"/>
        <v>1.5515644262992419</v>
      </c>
      <c r="Q1139" s="19">
        <f t="shared" si="107"/>
        <v>0</v>
      </c>
    </row>
    <row r="1140" spans="1:17">
      <c r="A1140" s="38">
        <v>41687</v>
      </c>
      <c r="B1140" s="49" t="s">
        <v>155</v>
      </c>
      <c r="C1140" s="24">
        <f t="shared" si="102"/>
        <v>30.406921776000001</v>
      </c>
      <c r="D1140" s="24">
        <f t="shared" si="103"/>
        <v>0.29663464602005679</v>
      </c>
      <c r="E1140" s="18">
        <f>IF(G1140&gt;=0.3,(バックデータ一覧!$C$10*(バックデータ一覧!$C$12*計算過程!L1140+バックデータ一覧!$C$13*LN(計算過程!G1140)+バックデータ一覧!$C$14)^バックデータ一覧!$C$11+バックデータ一覧!$E$10*(計算過程!G1140/(バックデータ一覧!$E$12*計算過程!L1140+バックデータ一覧!$E$13*LN(計算過程!G1140)+バックデータ一覧!$E$14))^バックデータ一覧!$E$11)*計算過程!$W$11*10^-3,0)</f>
        <v>0</v>
      </c>
      <c r="F1140" s="18">
        <f>IF(G1140&lt;0.3,(バックデータ一覧!$C$10*(バックデータ一覧!$C$12*計算過程!L1140+バックデータ一覧!$C$13*LN(0.3)+バックデータ一覧!$C$14)^バックデータ一覧!$C$11+バックデータ一覧!$E$10*(0.3/(バックデータ一覧!$E$12*計算過程!L1140+バックデータ一覧!$E$13*LN(0.3)+バックデータ一覧!$E$14))^バックデータ一覧!$E$11)*計算過程!$W$11*計算過程!G1140/0.3*10^-3,0)</f>
        <v>0.29663464602005679</v>
      </c>
      <c r="G1140" s="18">
        <f t="shared" si="104"/>
        <v>0.11043195016864228</v>
      </c>
      <c r="H1140" s="18">
        <f t="shared" si="105"/>
        <v>3.3578956703490359</v>
      </c>
      <c r="I1140" s="24">
        <v>0</v>
      </c>
      <c r="J1140" s="24">
        <v>0</v>
      </c>
      <c r="K1140" s="24">
        <v>0</v>
      </c>
      <c r="L1140" s="14">
        <f>貼り付けシート!C1140</f>
        <v>11.8</v>
      </c>
      <c r="M1140" s="14">
        <f>貼り付けシート!D1140</f>
        <v>8.6</v>
      </c>
      <c r="N1140" s="18">
        <f>貼り付けシート!E1140</f>
        <v>99.751492029768983</v>
      </c>
      <c r="O1140" s="18">
        <f>貼り付けシート!F1140</f>
        <v>3.3578956703490359</v>
      </c>
      <c r="P1140" s="19">
        <f t="shared" si="106"/>
        <v>3.3578956703490359</v>
      </c>
      <c r="Q1140" s="19">
        <f t="shared" si="107"/>
        <v>0</v>
      </c>
    </row>
    <row r="1141" spans="1:17">
      <c r="A1141" s="38">
        <v>41687</v>
      </c>
      <c r="B1141" s="49" t="s">
        <v>156</v>
      </c>
      <c r="C1141" s="24">
        <f t="shared" si="102"/>
        <v>30.406921776000001</v>
      </c>
      <c r="D1141" s="24">
        <f t="shared" si="103"/>
        <v>0.34186428612994196</v>
      </c>
      <c r="E1141" s="18">
        <f>IF(G1141&gt;=0.3,(バックデータ一覧!$C$10*(バックデータ一覧!$C$12*計算過程!L1141+バックデータ一覧!$C$13*LN(計算過程!G1141)+バックデータ一覧!$C$14)^バックデータ一覧!$C$11+バックデータ一覧!$E$10*(計算過程!G1141/(バックデータ一覧!$E$12*計算過程!L1141+バックデータ一覧!$E$13*LN(計算過程!G1141)+バックデータ一覧!$E$14))^バックデータ一覧!$E$11)*計算過程!$W$11*10^-3,0)</f>
        <v>0</v>
      </c>
      <c r="F1141" s="18">
        <f>IF(G1141&lt;0.3,(バックデータ一覧!$C$10*(バックデータ一覧!$C$12*計算過程!L1141+バックデータ一覧!$C$13*LN(0.3)+バックデータ一覧!$C$14)^バックデータ一覧!$C$11+バックデータ一覧!$E$10*(0.3/(バックデータ一覧!$E$12*計算過程!L1141+バックデータ一覧!$E$13*LN(0.3)+バックデータ一覧!$E$14))^バックデータ一覧!$E$11)*計算過程!$W$11*計算過程!G1141/0.3*10^-3,0)</f>
        <v>0.34186428612994196</v>
      </c>
      <c r="G1141" s="18">
        <f t="shared" si="104"/>
        <v>0.12630795469602238</v>
      </c>
      <c r="H1141" s="18">
        <f t="shared" si="105"/>
        <v>3.8406360981285048</v>
      </c>
      <c r="I1141" s="24">
        <v>0</v>
      </c>
      <c r="J1141" s="24">
        <v>0</v>
      </c>
      <c r="K1141" s="24">
        <v>0</v>
      </c>
      <c r="L1141" s="14">
        <f>貼り付けシート!C1141</f>
        <v>11.6</v>
      </c>
      <c r="M1141" s="14">
        <f>貼り付けシート!D1141</f>
        <v>7.8</v>
      </c>
      <c r="N1141" s="18">
        <f>貼り付けシート!E1141</f>
        <v>91.792789961340944</v>
      </c>
      <c r="O1141" s="18">
        <f>貼り付けシート!F1141</f>
        <v>3.8406360981285048</v>
      </c>
      <c r="P1141" s="19">
        <f t="shared" si="106"/>
        <v>3.8406360981285048</v>
      </c>
      <c r="Q1141" s="19">
        <f t="shared" si="107"/>
        <v>0</v>
      </c>
    </row>
    <row r="1142" spans="1:17">
      <c r="A1142" s="38">
        <v>41687</v>
      </c>
      <c r="B1142" s="49" t="s">
        <v>157</v>
      </c>
      <c r="C1142" s="24">
        <f t="shared" si="102"/>
        <v>30.406921776000001</v>
      </c>
      <c r="D1142" s="24">
        <f t="shared" si="103"/>
        <v>0.2276306772304896</v>
      </c>
      <c r="E1142" s="18">
        <f>IF(G1142&gt;=0.3,(バックデータ一覧!$C$10*(バックデータ一覧!$C$12*計算過程!L1142+バックデータ一覧!$C$13*LN(計算過程!G1142)+バックデータ一覧!$C$14)^バックデータ一覧!$C$11+バックデータ一覧!$E$10*(計算過程!G1142/(バックデータ一覧!$E$12*計算過程!L1142+バックデータ一覧!$E$13*LN(計算過程!G1142)+バックデータ一覧!$E$14))^バックデータ一覧!$E$11)*計算過程!$W$11*10^-3,0)</f>
        <v>0</v>
      </c>
      <c r="F1142" s="18">
        <f>IF(G1142&lt;0.3,(バックデータ一覧!$C$10*(バックデータ一覧!$C$12*計算過程!L1142+バックデータ一覧!$C$13*LN(0.3)+バックデータ一覧!$C$14)^バックデータ一覧!$C$11+バックデータ一覧!$E$10*(0.3/(バックデータ一覧!$E$12*計算過程!L1142+バックデータ一覧!$E$13*LN(0.3)+バックデータ一覧!$E$14))^バックデータ一覧!$E$11)*計算過程!$W$11*計算過程!G1142/0.3*10^-3,0)</f>
        <v>0.2276306772304896</v>
      </c>
      <c r="G1142" s="18">
        <f t="shared" si="104"/>
        <v>8.4421716550462267E-2</v>
      </c>
      <c r="H1142" s="18">
        <f t="shared" si="105"/>
        <v>2.567004531345551</v>
      </c>
      <c r="I1142" s="24">
        <v>0</v>
      </c>
      <c r="J1142" s="24">
        <v>0</v>
      </c>
      <c r="K1142" s="24">
        <v>0</v>
      </c>
      <c r="L1142" s="14">
        <f>貼り付けシート!C1142</f>
        <v>11.7</v>
      </c>
      <c r="M1142" s="14">
        <f>貼り付けシート!D1142</f>
        <v>6.7</v>
      </c>
      <c r="N1142" s="18">
        <f>貼り付けシート!E1142</f>
        <v>78.464999082561278</v>
      </c>
      <c r="O1142" s="18">
        <f>貼り付けシート!F1142</f>
        <v>2.567004531345551</v>
      </c>
      <c r="P1142" s="19">
        <f t="shared" si="106"/>
        <v>2.567004531345551</v>
      </c>
      <c r="Q1142" s="19">
        <f t="shared" si="107"/>
        <v>0</v>
      </c>
    </row>
    <row r="1143" spans="1:17">
      <c r="A1143" s="38">
        <v>41687</v>
      </c>
      <c r="B1143" s="49" t="s">
        <v>158</v>
      </c>
      <c r="C1143" s="24">
        <f t="shared" si="102"/>
        <v>30.406921776000001</v>
      </c>
      <c r="D1143" s="24">
        <f t="shared" si="103"/>
        <v>0.28629033050575664</v>
      </c>
      <c r="E1143" s="18">
        <f>IF(G1143&gt;=0.3,(バックデータ一覧!$C$10*(バックデータ一覧!$C$12*計算過程!L1143+バックデータ一覧!$C$13*LN(計算過程!G1143)+バックデータ一覧!$C$14)^バックデータ一覧!$C$11+バックデータ一覧!$E$10*(計算過程!G1143/(バックデータ一覧!$E$12*計算過程!L1143+バックデータ一覧!$E$13*LN(計算過程!G1143)+バックデータ一覧!$E$14))^バックデータ一覧!$E$11)*計算過程!$W$11*10^-3,0)</f>
        <v>0</v>
      </c>
      <c r="F1143" s="18">
        <f>IF(G1143&lt;0.3,(バックデータ一覧!$C$10*(バックデータ一覧!$C$12*計算過程!L1143+バックデータ一覧!$C$13*LN(0.3)+バックデータ一覧!$C$14)^バックデータ一覧!$C$11+バックデータ一覧!$E$10*(0.3/(バックデータ一覧!$E$12*計算過程!L1143+バックデータ一覧!$E$13*LN(0.3)+バックデータ一覧!$E$14))^バックデータ一覧!$E$11)*計算過程!$W$11*計算過程!G1143/0.3*10^-3,0)</f>
        <v>0.28629033050575664</v>
      </c>
      <c r="G1143" s="18">
        <f t="shared" si="104"/>
        <v>0.10617690650115</v>
      </c>
      <c r="H1143" s="18">
        <f t="shared" si="105"/>
        <v>3.2285128903981337</v>
      </c>
      <c r="I1143" s="24">
        <v>0</v>
      </c>
      <c r="J1143" s="24">
        <v>0</v>
      </c>
      <c r="K1143" s="24">
        <v>0</v>
      </c>
      <c r="L1143" s="14">
        <f>貼り付けシート!C1143</f>
        <v>11.7</v>
      </c>
      <c r="M1143" s="14">
        <f>貼り付けシート!D1143</f>
        <v>6.2</v>
      </c>
      <c r="N1143" s="18">
        <f>貼り付けシート!E1143</f>
        <v>72.667193764672078</v>
      </c>
      <c r="O1143" s="18">
        <f>貼り付けシート!F1143</f>
        <v>3.2285128903981337</v>
      </c>
      <c r="P1143" s="19">
        <f t="shared" si="106"/>
        <v>3.2285128903981337</v>
      </c>
      <c r="Q1143" s="19">
        <f t="shared" si="107"/>
        <v>0</v>
      </c>
    </row>
    <row r="1144" spans="1:17">
      <c r="A1144" s="38">
        <v>41687</v>
      </c>
      <c r="B1144" s="49" t="s">
        <v>159</v>
      </c>
      <c r="C1144" s="24">
        <f t="shared" si="102"/>
        <v>30.406921776000001</v>
      </c>
      <c r="D1144" s="24">
        <f t="shared" si="103"/>
        <v>0.23113111478402887</v>
      </c>
      <c r="E1144" s="18">
        <f>IF(G1144&gt;=0.3,(バックデータ一覧!$C$10*(バックデータ一覧!$C$12*計算過程!L1144+バックデータ一覧!$C$13*LN(計算過程!G1144)+バックデータ一覧!$C$14)^バックデータ一覧!$C$11+バックデータ一覧!$E$10*(計算過程!G1144/(バックデータ一覧!$E$12*計算過程!L1144+バックデータ一覧!$E$13*LN(計算過程!G1144)+バックデータ一覧!$E$14))^バックデータ一覧!$E$11)*計算過程!$W$11*10^-3,0)</f>
        <v>0</v>
      </c>
      <c r="F1144" s="18">
        <f>IF(G1144&lt;0.3,(バックデータ一覧!$C$10*(バックデータ一覧!$C$12*計算過程!L1144+バックデータ一覧!$C$13*LN(0.3)+バックデータ一覧!$C$14)^バックデータ一覧!$C$11+バックデータ一覧!$E$10*(0.3/(バックデータ一覧!$E$12*計算過程!L1144+バックデータ一覧!$E$13*LN(0.3)+バックデータ一覧!$E$14))^バックデータ一覧!$E$11)*計算過程!$W$11*計算過程!G1144/0.3*10^-3,0)</f>
        <v>0.23113111478402887</v>
      </c>
      <c r="G1144" s="18">
        <f t="shared" si="104"/>
        <v>8.3800930178646718E-2</v>
      </c>
      <c r="H1144" s="18">
        <f t="shared" si="105"/>
        <v>2.5481283286981484</v>
      </c>
      <c r="I1144" s="24">
        <v>0</v>
      </c>
      <c r="J1144" s="24">
        <v>0</v>
      </c>
      <c r="K1144" s="24">
        <v>0</v>
      </c>
      <c r="L1144" s="14">
        <f>貼り付けシート!C1144</f>
        <v>11.1</v>
      </c>
      <c r="M1144" s="14">
        <f>貼り付けシート!D1144</f>
        <v>5.7</v>
      </c>
      <c r="N1144" s="18">
        <f>貼り付けシート!E1144</f>
        <v>69.571847574876102</v>
      </c>
      <c r="O1144" s="18">
        <f>貼り付けシート!F1144</f>
        <v>2.5481283286981484</v>
      </c>
      <c r="P1144" s="19">
        <f t="shared" si="106"/>
        <v>2.5481283286981484</v>
      </c>
      <c r="Q1144" s="19">
        <f t="shared" si="107"/>
        <v>0</v>
      </c>
    </row>
    <row r="1145" spans="1:17">
      <c r="A1145" s="38">
        <v>41687</v>
      </c>
      <c r="B1145" s="49" t="s">
        <v>160</v>
      </c>
      <c r="C1145" s="24">
        <f t="shared" si="102"/>
        <v>30.406921776000001</v>
      </c>
      <c r="D1145" s="24">
        <f t="shared" si="103"/>
        <v>5.2922361535660697E-2</v>
      </c>
      <c r="E1145" s="18">
        <f>IF(G1145&gt;=0.3,(バックデータ一覧!$C$10*(バックデータ一覧!$C$12*計算過程!L1145+バックデータ一覧!$C$13*LN(計算過程!G1145)+バックデータ一覧!$C$14)^バックデータ一覧!$C$11+バックデータ一覧!$E$10*(計算過程!G1145/(バックデータ一覧!$E$12*計算過程!L1145+バックデータ一覧!$E$13*LN(計算過程!G1145)+バックデータ一覧!$E$14))^バックデータ一覧!$E$11)*計算過程!$W$11*10^-3,0)</f>
        <v>0</v>
      </c>
      <c r="F1145" s="18">
        <f>IF(G1145&lt;0.3,(バックデータ一覧!$C$10*(バックデータ一覧!$C$12*計算過程!L1145+バックデータ一覧!$C$13*LN(0.3)+バックデータ一覧!$C$14)^バックデータ一覧!$C$11+バックデータ一覧!$E$10*(0.3/(バックデータ一覧!$E$12*計算過程!L1145+バックデータ一覧!$E$13*LN(0.3)+バックデータ一覧!$E$14))^バックデータ一覧!$E$11)*計算過程!$W$11*計算過程!G1145/0.3*10^-3,0)</f>
        <v>5.2922361535660697E-2</v>
      </c>
      <c r="G1145" s="18">
        <f t="shared" si="104"/>
        <v>1.9187996943133574E-2</v>
      </c>
      <c r="H1145" s="18">
        <f t="shared" si="105"/>
        <v>0.58344792208798968</v>
      </c>
      <c r="I1145" s="24">
        <v>0</v>
      </c>
      <c r="J1145" s="24">
        <v>0</v>
      </c>
      <c r="K1145" s="24">
        <v>0</v>
      </c>
      <c r="L1145" s="14">
        <f>貼り付けシート!C1145</f>
        <v>11.1</v>
      </c>
      <c r="M1145" s="14">
        <f>貼り付けシート!D1145</f>
        <v>5.2</v>
      </c>
      <c r="N1145" s="18">
        <f>貼り付けシート!E1145</f>
        <v>63.519651069162478</v>
      </c>
      <c r="O1145" s="18">
        <f>貼り付けシート!F1145</f>
        <v>0.58344792208798968</v>
      </c>
      <c r="P1145" s="19">
        <f t="shared" si="106"/>
        <v>0.58344792208798968</v>
      </c>
      <c r="Q1145" s="19">
        <f t="shared" si="107"/>
        <v>0</v>
      </c>
    </row>
    <row r="1146" spans="1:17">
      <c r="A1146" s="38">
        <v>41687</v>
      </c>
      <c r="B1146" s="49" t="s">
        <v>161</v>
      </c>
      <c r="C1146" s="24">
        <f t="shared" si="102"/>
        <v>30.406921776000001</v>
      </c>
      <c r="D1146" s="24">
        <f t="shared" si="103"/>
        <v>2.6999708636537761E-2</v>
      </c>
      <c r="E1146" s="18">
        <f>IF(G1146&gt;=0.3,(バックデータ一覧!$C$10*(バックデータ一覧!$C$12*計算過程!L1146+バックデータ一覧!$C$13*LN(計算過程!G1146)+バックデータ一覧!$C$14)^バックデータ一覧!$C$11+バックデータ一覧!$E$10*(計算過程!G1146/(バックデータ一覧!$E$12*計算過程!L1146+バックデータ一覧!$E$13*LN(計算過程!G1146)+バックデータ一覧!$E$14))^バックデータ一覧!$E$11)*計算過程!$W$11*10^-3,0)</f>
        <v>0</v>
      </c>
      <c r="F1146" s="18">
        <f>IF(G1146&lt;0.3,(バックデータ一覧!$C$10*(バックデータ一覧!$C$12*計算過程!L1146+バックデータ一覧!$C$13*LN(0.3)+バックデータ一覧!$C$14)^バックデータ一覧!$C$11+バックデータ一覧!$E$10*(0.3/(バックデータ一覧!$E$12*計算過程!L1146+バックデータ一覧!$E$13*LN(0.3)+バックデータ一覧!$E$14))^バックデータ一覧!$E$11)*計算過程!$W$11*計算過程!G1146/0.3*10^-3,0)</f>
        <v>2.6999708636537761E-2</v>
      </c>
      <c r="G1146" s="18">
        <f t="shared" si="104"/>
        <v>9.9003910969137424E-3</v>
      </c>
      <c r="H1146" s="18">
        <f t="shared" si="105"/>
        <v>0.30104041763566303</v>
      </c>
      <c r="I1146" s="24">
        <v>0</v>
      </c>
      <c r="J1146" s="24">
        <v>0</v>
      </c>
      <c r="K1146" s="24">
        <v>0</v>
      </c>
      <c r="L1146" s="14">
        <f>貼り付けシート!C1146</f>
        <v>11.4</v>
      </c>
      <c r="M1146" s="14">
        <f>貼り付けシート!D1146</f>
        <v>5.0999999999999996</v>
      </c>
      <c r="N1146" s="18">
        <f>貼り付けシート!E1146</f>
        <v>61.080252073047717</v>
      </c>
      <c r="O1146" s="18">
        <f>貼り付けシート!F1146</f>
        <v>0.30104041763566303</v>
      </c>
      <c r="P1146" s="19">
        <f t="shared" si="106"/>
        <v>0.30104041763566303</v>
      </c>
      <c r="Q1146" s="19">
        <f t="shared" si="107"/>
        <v>0</v>
      </c>
    </row>
    <row r="1147" spans="1:17">
      <c r="A1147" s="38">
        <v>41687</v>
      </c>
      <c r="B1147" s="49" t="s">
        <v>162</v>
      </c>
      <c r="C1147" s="24">
        <f t="shared" si="102"/>
        <v>30.406921776000001</v>
      </c>
      <c r="D1147" s="24">
        <f t="shared" si="103"/>
        <v>1.6381460198548792E-2</v>
      </c>
      <c r="E1147" s="18">
        <f>IF(G1147&gt;=0.3,(バックデータ一覧!$C$10*(バックデータ一覧!$C$12*計算過程!L1147+バックデータ一覧!$C$13*LN(計算過程!G1147)+バックデータ一覧!$C$14)^バックデータ一覧!$C$11+バックデータ一覧!$E$10*(計算過程!G1147/(バックデータ一覧!$E$12*計算過程!L1147+バックデータ一覧!$E$13*LN(計算過程!G1147)+バックデータ一覧!$E$14))^バックデータ一覧!$E$11)*計算過程!$W$11*10^-3,0)</f>
        <v>0</v>
      </c>
      <c r="F1147" s="18">
        <f>IF(G1147&lt;0.3,(バックデータ一覧!$C$10*(バックデータ一覧!$C$12*計算過程!L1147+バックデータ一覧!$C$13*LN(0.3)+バックデータ一覧!$C$14)^バックデータ一覧!$C$11+バックデータ一覧!$E$10*(0.3/(バックデータ一覧!$E$12*計算過程!L1147+バックデータ一覧!$E$13*LN(0.3)+バックデータ一覧!$E$14))^バックデータ一覧!$E$11)*計算過程!$W$11*計算過程!G1147/0.3*10^-3,0)</f>
        <v>1.6381460198548792E-2</v>
      </c>
      <c r="G1147" s="18">
        <f t="shared" si="104"/>
        <v>6.075415696998719E-3</v>
      </c>
      <c r="H1147" s="18">
        <f t="shared" si="105"/>
        <v>0.18473468985532257</v>
      </c>
      <c r="I1147" s="24">
        <v>0</v>
      </c>
      <c r="J1147" s="24">
        <v>0</v>
      </c>
      <c r="K1147" s="24">
        <v>0</v>
      </c>
      <c r="L1147" s="14">
        <f>貼り付けシート!C1147</f>
        <v>11.7</v>
      </c>
      <c r="M1147" s="14">
        <f>貼り付けシート!D1147</f>
        <v>5</v>
      </c>
      <c r="N1147" s="18">
        <f>貼り付けシート!E1147</f>
        <v>58.714733656128779</v>
      </c>
      <c r="O1147" s="18">
        <f>貼り付けシート!F1147</f>
        <v>0.18473468985532257</v>
      </c>
      <c r="P1147" s="19">
        <f t="shared" si="106"/>
        <v>0.18473468985532257</v>
      </c>
      <c r="Q1147" s="19">
        <f t="shared" si="107"/>
        <v>0</v>
      </c>
    </row>
    <row r="1148" spans="1:17">
      <c r="A1148" s="38">
        <v>41687</v>
      </c>
      <c r="B1148" s="49" t="s">
        <v>163</v>
      </c>
      <c r="C1148" s="24">
        <f t="shared" si="102"/>
        <v>30.406921776000001</v>
      </c>
      <c r="D1148" s="24">
        <f t="shared" si="103"/>
        <v>1.4496854152729678E-2</v>
      </c>
      <c r="E1148" s="18">
        <f>IF(G1148&gt;=0.3,(バックデータ一覧!$C$10*(バックデータ一覧!$C$12*計算過程!L1148+バックデータ一覧!$C$13*LN(計算過程!G1148)+バックデータ一覧!$C$14)^バックデータ一覧!$C$11+バックデータ一覧!$E$10*(計算過程!G1148/(バックデータ一覧!$E$12*計算過程!L1148+バックデータ一覧!$E$13*LN(計算過程!G1148)+バックデータ一覧!$E$14))^バックデータ一覧!$E$11)*計算過程!$W$11*10^-3,0)</f>
        <v>0</v>
      </c>
      <c r="F1148" s="18">
        <f>IF(G1148&lt;0.3,(バックデータ一覧!$C$10*(バックデータ一覧!$C$12*計算過程!L1148+バックデータ一覧!$C$13*LN(0.3)+バックデータ一覧!$C$14)^バックデータ一覧!$C$11+バックデータ一覧!$E$10*(0.3/(バックデータ一覧!$E$12*計算過程!L1148+バックデータ一覧!$E$13*LN(0.3)+バックデータ一覧!$E$14))^バックデータ一覧!$E$11)*計算過程!$W$11*計算過程!G1148/0.3*10^-3,0)</f>
        <v>1.4496854152729678E-2</v>
      </c>
      <c r="G1148" s="18">
        <f t="shared" si="104"/>
        <v>5.5434432667983164E-3</v>
      </c>
      <c r="H1148" s="18">
        <f t="shared" si="105"/>
        <v>0.1685590457832303</v>
      </c>
      <c r="I1148" s="24">
        <v>0</v>
      </c>
      <c r="J1148" s="24">
        <v>0</v>
      </c>
      <c r="K1148" s="24">
        <v>0</v>
      </c>
      <c r="L1148" s="14">
        <f>貼り付けシート!C1148</f>
        <v>12.5</v>
      </c>
      <c r="M1148" s="14">
        <f>貼り付けシート!D1148</f>
        <v>5</v>
      </c>
      <c r="N1148" s="18">
        <f>貼り付けシート!E1148</f>
        <v>55.699703194807903</v>
      </c>
      <c r="O1148" s="18">
        <f>貼り付けシート!F1148</f>
        <v>0.1685590457832303</v>
      </c>
      <c r="P1148" s="19">
        <f t="shared" si="106"/>
        <v>0.1685590457832303</v>
      </c>
      <c r="Q1148" s="19">
        <f t="shared" si="107"/>
        <v>0</v>
      </c>
    </row>
    <row r="1149" spans="1:17">
      <c r="A1149" s="38">
        <v>41687</v>
      </c>
      <c r="B1149" s="49" t="s">
        <v>164</v>
      </c>
      <c r="C1149" s="24">
        <f t="shared" si="102"/>
        <v>30.406921776000001</v>
      </c>
      <c r="D1149" s="24">
        <f t="shared" si="103"/>
        <v>1.497886086954201E-2</v>
      </c>
      <c r="E1149" s="18">
        <f>IF(G1149&gt;=0.3,(バックデータ一覧!$C$10*(バックデータ一覧!$C$12*計算過程!L1149+バックデータ一覧!$C$13*LN(計算過程!G1149)+バックデータ一覧!$C$14)^バックデータ一覧!$C$11+バックデータ一覧!$E$10*(計算過程!G1149/(バックデータ一覧!$E$12*計算過程!L1149+バックデータ一覧!$E$13*LN(計算過程!G1149)+バックデータ一覧!$E$14))^バックデータ一覧!$E$11)*計算過程!$W$11*10^-3,0)</f>
        <v>0</v>
      </c>
      <c r="F1149" s="18">
        <f>IF(G1149&lt;0.3,(バックデータ一覧!$C$10*(バックデータ一覧!$C$12*計算過程!L1149+バックデータ一覧!$C$13*LN(0.3)+バックデータ一覧!$C$14)^バックデータ一覧!$C$11+バックデータ一覧!$E$10*(0.3/(バックデータ一覧!$E$12*計算過程!L1149+バックデータ一覧!$E$13*LN(0.3)+バックデータ一覧!$E$14))^バックデータ一覧!$E$11)*計算過程!$W$11*計算過程!G1149/0.3*10^-3,0)</f>
        <v>1.497886086954201E-2</v>
      </c>
      <c r="G1149" s="18">
        <f t="shared" si="104"/>
        <v>5.5133096919484734E-3</v>
      </c>
      <c r="H1149" s="18">
        <f t="shared" si="105"/>
        <v>0.16764277652993989</v>
      </c>
      <c r="I1149" s="24">
        <v>0</v>
      </c>
      <c r="J1149" s="24">
        <v>0</v>
      </c>
      <c r="K1149" s="24">
        <v>0</v>
      </c>
      <c r="L1149" s="14">
        <f>貼り付けシート!C1149</f>
        <v>11.5</v>
      </c>
      <c r="M1149" s="14">
        <f>貼り付けシート!D1149</f>
        <v>4.8</v>
      </c>
      <c r="N1149" s="18">
        <f>貼り付けシート!E1149</f>
        <v>57.135119971933776</v>
      </c>
      <c r="O1149" s="18">
        <f>貼り付けシート!F1149</f>
        <v>0.16764277652993989</v>
      </c>
      <c r="P1149" s="19">
        <f t="shared" si="106"/>
        <v>0.16764277652993989</v>
      </c>
      <c r="Q1149" s="19">
        <f t="shared" si="107"/>
        <v>0</v>
      </c>
    </row>
    <row r="1150" spans="1:17">
      <c r="A1150" s="38">
        <v>41687</v>
      </c>
      <c r="B1150" s="49" t="s">
        <v>165</v>
      </c>
      <c r="C1150" s="24">
        <f t="shared" si="102"/>
        <v>30.406921776000001</v>
      </c>
      <c r="D1150" s="24">
        <f t="shared" si="103"/>
        <v>1.8754098243021156E-2</v>
      </c>
      <c r="E1150" s="18">
        <f>IF(G1150&gt;=0.3,(バックデータ一覧!$C$10*(バックデータ一覧!$C$12*計算過程!L1150+バックデータ一覧!$C$13*LN(計算過程!G1150)+バックデータ一覧!$C$14)^バックデータ一覧!$C$11+バックデータ一覧!$E$10*(計算過程!G1150/(バックデータ一覧!$E$12*計算過程!L1150+バックデータ一覧!$E$13*LN(計算過程!G1150)+バックデータ一覧!$E$14))^バックデータ一覧!$E$11)*計算過程!$W$11*10^-3,0)</f>
        <v>0</v>
      </c>
      <c r="F1150" s="18">
        <f>IF(G1150&lt;0.3,(バックデータ一覧!$C$10*(バックデータ一覧!$C$12*計算過程!L1150+バックデータ一覧!$C$13*LN(0.3)+バックデータ一覧!$C$14)^バックデータ一覧!$C$11+バックデータ一覧!$E$10*(0.3/(バックデータ一覧!$E$12*計算過程!L1150+バックデータ一覧!$E$13*LN(0.3)+バックデータ一覧!$E$14))^バックデータ一覧!$E$11)*計算過程!$W$11*計算過程!G1150/0.3*10^-3,0)</f>
        <v>1.8754098243021156E-2</v>
      </c>
      <c r="G1150" s="18">
        <f t="shared" si="104"/>
        <v>6.9028714871936609E-3</v>
      </c>
      <c r="H1150" s="18">
        <f t="shared" si="105"/>
        <v>0.20989507334087845</v>
      </c>
      <c r="I1150" s="24">
        <v>0</v>
      </c>
      <c r="J1150" s="24">
        <v>0</v>
      </c>
      <c r="K1150" s="24">
        <v>0</v>
      </c>
      <c r="L1150" s="14">
        <f>貼り付けシート!C1150</f>
        <v>11.5</v>
      </c>
      <c r="M1150" s="14">
        <f>貼り付けシート!D1150</f>
        <v>4.5999999999999996</v>
      </c>
      <c r="N1150" s="18">
        <f>貼り付けシート!E1150</f>
        <v>54.771966669551688</v>
      </c>
      <c r="O1150" s="18">
        <f>貼り付けシート!F1150</f>
        <v>0.20989507334087845</v>
      </c>
      <c r="P1150" s="19">
        <f t="shared" si="106"/>
        <v>0.20989507334087845</v>
      </c>
      <c r="Q1150" s="19">
        <f t="shared" si="107"/>
        <v>0</v>
      </c>
    </row>
    <row r="1151" spans="1:17">
      <c r="A1151" s="38">
        <v>41687</v>
      </c>
      <c r="B1151" s="49" t="s">
        <v>166</v>
      </c>
      <c r="C1151" s="24">
        <f t="shared" si="102"/>
        <v>30.406921776000001</v>
      </c>
      <c r="D1151" s="24">
        <f t="shared" si="103"/>
        <v>5.9894276554323951E-2</v>
      </c>
      <c r="E1151" s="18">
        <f>IF(G1151&gt;=0.3,(バックデータ一覧!$C$10*(バックデータ一覧!$C$12*計算過程!L1151+バックデータ一覧!$C$13*LN(計算過程!G1151)+バックデータ一覧!$C$14)^バックデータ一覧!$C$11+バックデータ一覧!$E$10*(計算過程!G1151/(バックデータ一覧!$E$12*計算過程!L1151+バックデータ一覧!$E$13*LN(計算過程!G1151)+バックデータ一覧!$E$14))^バックデータ一覧!$E$11)*計算過程!$W$11*10^-3,0)</f>
        <v>0</v>
      </c>
      <c r="F1151" s="18">
        <f>IF(G1151&lt;0.3,(バックデータ一覧!$C$10*(バックデータ一覧!$C$12*計算過程!L1151+バックデータ一覧!$C$13*LN(0.3)+バックデータ一覧!$C$14)^バックデータ一覧!$C$11+バックデータ一覧!$E$10*(0.3/(バックデータ一覧!$E$12*計算過程!L1151+バックデータ一覧!$E$13*LN(0.3)+バックデータ一覧!$E$14))^バックデータ一覧!$E$11)*計算過程!$W$11*計算過程!G1151/0.3*10^-3,0)</f>
        <v>5.9894276554323951E-2</v>
      </c>
      <c r="G1151" s="18">
        <f t="shared" si="104"/>
        <v>2.1553717826366132E-2</v>
      </c>
      <c r="H1151" s="18">
        <f t="shared" si="105"/>
        <v>0.65538221192829171</v>
      </c>
      <c r="I1151" s="24">
        <v>0</v>
      </c>
      <c r="J1151" s="24">
        <v>0</v>
      </c>
      <c r="K1151" s="24">
        <v>0</v>
      </c>
      <c r="L1151" s="14">
        <f>貼り付けシート!C1151</f>
        <v>10.9</v>
      </c>
      <c r="M1151" s="14">
        <f>貼り付けシート!D1151</f>
        <v>4.4000000000000004</v>
      </c>
      <c r="N1151" s="18">
        <f>貼り付けシート!E1151</f>
        <v>54.536269958592833</v>
      </c>
      <c r="O1151" s="18">
        <f>貼り付けシート!F1151</f>
        <v>0.65538221192829171</v>
      </c>
      <c r="P1151" s="19">
        <f t="shared" si="106"/>
        <v>0.65538221192829171</v>
      </c>
      <c r="Q1151" s="19">
        <f t="shared" si="107"/>
        <v>0</v>
      </c>
    </row>
    <row r="1152" spans="1:17">
      <c r="A1152" s="38">
        <v>41687</v>
      </c>
      <c r="B1152" s="49" t="s">
        <v>167</v>
      </c>
      <c r="C1152" s="24">
        <f t="shared" si="102"/>
        <v>30.406921776000001</v>
      </c>
      <c r="D1152" s="24">
        <f t="shared" si="103"/>
        <v>0.37757394531959132</v>
      </c>
      <c r="E1152" s="18">
        <f>IF(G1152&gt;=0.3,(バックデータ一覧!$C$10*(バックデータ一覧!$C$12*計算過程!L1152+バックデータ一覧!$C$13*LN(計算過程!G1152)+バックデータ一覧!$C$14)^バックデータ一覧!$C$11+バックデータ一覧!$E$10*(計算過程!G1152/(バックデータ一覧!$E$12*計算過程!L1152+バックデータ一覧!$E$13*LN(計算過程!G1152)+バックデータ一覧!$E$14))^バックデータ一覧!$E$11)*計算過程!$W$11*10^-3,0)</f>
        <v>0</v>
      </c>
      <c r="F1152" s="18">
        <f>IF(G1152&lt;0.3,(バックデータ一覧!$C$10*(バックデータ一覧!$C$12*計算過程!L1152+バックデータ一覧!$C$13*LN(0.3)+バックデータ一覧!$C$14)^バックデータ一覧!$C$11+バックデータ一覧!$E$10*(0.3/(バックデータ一覧!$E$12*計算過程!L1152+バックデータ一覧!$E$13*LN(0.3)+バックデータ一覧!$E$14))^バックデータ一覧!$E$11)*計算過程!$W$11*計算過程!G1152/0.3*10^-3,0)</f>
        <v>0.37757394531959132</v>
      </c>
      <c r="G1152" s="18">
        <f t="shared" si="104"/>
        <v>0.12809510295376361</v>
      </c>
      <c r="H1152" s="18">
        <f t="shared" si="105"/>
        <v>3.8949777754037567</v>
      </c>
      <c r="I1152" s="24">
        <v>0</v>
      </c>
      <c r="J1152" s="24">
        <v>0</v>
      </c>
      <c r="K1152" s="24">
        <v>0</v>
      </c>
      <c r="L1152" s="14">
        <f>貼り付けシート!C1152</f>
        <v>9.3000000000000007</v>
      </c>
      <c r="M1152" s="14">
        <f>貼り付けシート!D1152</f>
        <v>4</v>
      </c>
      <c r="N1152" s="18">
        <f>貼り付けシート!E1152</f>
        <v>55.219446521131601</v>
      </c>
      <c r="O1152" s="18">
        <f>貼り付けシート!F1152</f>
        <v>3.8949777754037567</v>
      </c>
      <c r="P1152" s="19">
        <f t="shared" si="106"/>
        <v>3.8949777754037567</v>
      </c>
      <c r="Q1152" s="19">
        <f t="shared" si="107"/>
        <v>0</v>
      </c>
    </row>
    <row r="1153" spans="1:17">
      <c r="A1153" s="38">
        <v>41687</v>
      </c>
      <c r="B1153" s="49" t="s">
        <v>168</v>
      </c>
      <c r="C1153" s="24">
        <f t="shared" si="102"/>
        <v>30.406921776000001</v>
      </c>
      <c r="D1153" s="24">
        <f t="shared" si="103"/>
        <v>0.52049058478914645</v>
      </c>
      <c r="E1153" s="18">
        <f>IF(G1153&gt;=0.3,(バックデータ一覧!$C$10*(バックデータ一覧!$C$12*計算過程!L1153+バックデータ一覧!$C$13*LN(計算過程!G1153)+バックデータ一覧!$C$14)^バックデータ一覧!$C$11+バックデータ一覧!$E$10*(計算過程!G1153/(バックデータ一覧!$E$12*計算過程!L1153+バックデータ一覧!$E$13*LN(計算過程!G1153)+バックデータ一覧!$E$14))^バックデータ一覧!$E$11)*計算過程!$W$11*10^-3,0)</f>
        <v>0</v>
      </c>
      <c r="F1153" s="18">
        <f>IF(G1153&lt;0.3,(バックデータ一覧!$C$10*(バックデータ一覧!$C$12*計算過程!L1153+バックデータ一覧!$C$13*LN(0.3)+バックデータ一覧!$C$14)^バックデータ一覧!$C$11+バックデータ一覧!$E$10*(0.3/(バックデータ一覧!$E$12*計算過程!L1153+バックデータ一覧!$E$13*LN(0.3)+バックデータ一覧!$E$14))^バックデータ一覧!$E$11)*計算過程!$W$11*計算過程!G1153/0.3*10^-3,0)</f>
        <v>0.52049058478914645</v>
      </c>
      <c r="G1153" s="18">
        <f t="shared" si="104"/>
        <v>0.17404284126211331</v>
      </c>
      <c r="H1153" s="18">
        <f t="shared" si="105"/>
        <v>5.2921070599298643</v>
      </c>
      <c r="I1153" s="24">
        <v>0</v>
      </c>
      <c r="J1153" s="24">
        <v>0</v>
      </c>
      <c r="K1153" s="24">
        <v>0</v>
      </c>
      <c r="L1153" s="14">
        <f>貼り付けシート!C1153</f>
        <v>8.9</v>
      </c>
      <c r="M1153" s="14">
        <f>貼り付けシート!D1153</f>
        <v>3.6</v>
      </c>
      <c r="N1153" s="18">
        <f>貼り付けシート!E1153</f>
        <v>51.089975211978889</v>
      </c>
      <c r="O1153" s="18">
        <f>貼り付けシート!F1153</f>
        <v>5.2921070599298643</v>
      </c>
      <c r="P1153" s="19">
        <f t="shared" si="106"/>
        <v>5.2921070599298643</v>
      </c>
      <c r="Q1153" s="19">
        <f t="shared" si="107"/>
        <v>0</v>
      </c>
    </row>
    <row r="1154" spans="1:17">
      <c r="A1154" s="38">
        <v>41687</v>
      </c>
      <c r="B1154" s="49" t="s">
        <v>169</v>
      </c>
      <c r="C1154" s="24">
        <f t="shared" si="102"/>
        <v>30.406921776000001</v>
      </c>
      <c r="D1154" s="24">
        <f t="shared" si="103"/>
        <v>0.73214381402554807</v>
      </c>
      <c r="E1154" s="18">
        <f>IF(G1154&gt;=0.3,(バックデータ一覧!$C$10*(バックデータ一覧!$C$12*計算過程!L1154+バックデータ一覧!$C$13*LN(計算過程!G1154)+バックデータ一覧!$C$14)^バックデータ一覧!$C$11+バックデータ一覧!$E$10*(計算過程!G1154/(バックデータ一覧!$E$12*計算過程!L1154+バックデータ一覧!$E$13*LN(計算過程!G1154)+バックデータ一覧!$E$14))^バックデータ一覧!$E$11)*計算過程!$W$11*10^-3,0)</f>
        <v>0</v>
      </c>
      <c r="F1154" s="18">
        <f>IF(G1154&lt;0.3,(バックデータ一覧!$C$10*(バックデータ一覧!$C$12*計算過程!L1154+バックデータ一覧!$C$13*LN(0.3)+バックデータ一覧!$C$14)^バックデータ一覧!$C$11+バックデータ一覧!$E$10*(0.3/(バックデータ一覧!$E$12*計算過程!L1154+バックデータ一覧!$E$13*LN(0.3)+バックデータ一覧!$E$14))^バックデータ一覧!$E$11)*計算過程!$W$11*計算過程!G1154/0.3*10^-3,0)</f>
        <v>0.73214381402554807</v>
      </c>
      <c r="G1154" s="18">
        <f t="shared" si="104"/>
        <v>0.24046020022811659</v>
      </c>
      <c r="H1154" s="18">
        <f t="shared" si="105"/>
        <v>7.3116544985776386</v>
      </c>
      <c r="I1154" s="24">
        <v>0</v>
      </c>
      <c r="J1154" s="24">
        <v>0</v>
      </c>
      <c r="K1154" s="24">
        <v>0</v>
      </c>
      <c r="L1154" s="14">
        <f>貼り付けシート!C1154</f>
        <v>8.4</v>
      </c>
      <c r="M1154" s="14">
        <f>貼り付けシート!D1154</f>
        <v>3.2</v>
      </c>
      <c r="N1154" s="18">
        <f>貼り付けシート!E1154</f>
        <v>47.007613273501256</v>
      </c>
      <c r="O1154" s="18">
        <f>貼り付けシート!F1154</f>
        <v>7.3116544985776386</v>
      </c>
      <c r="P1154" s="19">
        <f t="shared" si="106"/>
        <v>7.3116544985776386</v>
      </c>
      <c r="Q1154" s="19">
        <f t="shared" si="107"/>
        <v>0</v>
      </c>
    </row>
    <row r="1155" spans="1:17">
      <c r="A1155" s="38">
        <v>41687</v>
      </c>
      <c r="B1155" s="49" t="s">
        <v>170</v>
      </c>
      <c r="C1155" s="24">
        <f t="shared" si="102"/>
        <v>30.406921776000001</v>
      </c>
      <c r="D1155" s="24">
        <f t="shared" si="103"/>
        <v>0.75675993142697684</v>
      </c>
      <c r="E1155" s="18">
        <f>IF(G1155&gt;=0.3,(バックデータ一覧!$C$10*(バックデータ一覧!$C$12*計算過程!L1155+バックデータ一覧!$C$13*LN(計算過程!G1155)+バックデータ一覧!$C$14)^バックデータ一覧!$C$11+バックデータ一覧!$E$10*(計算過程!G1155/(バックデータ一覧!$E$12*計算過程!L1155+バックデータ一覧!$E$13*LN(計算過程!G1155)+バックデータ一覧!$E$14))^バックデータ一覧!$E$11)*計算過程!$W$11*10^-3,0)</f>
        <v>0</v>
      </c>
      <c r="F1155" s="18">
        <f>IF(G1155&lt;0.3,(バックデータ一覧!$C$10*(バックデータ一覧!$C$12*計算過程!L1155+バックデータ一覧!$C$13*LN(0.3)+バックデータ一覧!$C$14)^バックデータ一覧!$C$11+バックデータ一覧!$E$10*(0.3/(バックデータ一覧!$E$12*計算過程!L1155+バックデータ一覧!$E$13*LN(0.3)+バックデータ一覧!$E$14))^バックデータ一覧!$E$11)*計算過程!$W$11*計算過程!G1155/0.3*10^-3,0)</f>
        <v>0.75675993142697684</v>
      </c>
      <c r="G1155" s="18">
        <f t="shared" si="104"/>
        <v>0.24854494588299123</v>
      </c>
      <c r="H1155" s="18">
        <f t="shared" si="105"/>
        <v>7.5574867272842674</v>
      </c>
      <c r="I1155" s="24">
        <v>0</v>
      </c>
      <c r="J1155" s="24">
        <v>0</v>
      </c>
      <c r="K1155" s="24">
        <v>0</v>
      </c>
      <c r="L1155" s="14">
        <f>貼り付けシート!C1155</f>
        <v>8.4</v>
      </c>
      <c r="M1155" s="14">
        <f>貼り付けシート!D1155</f>
        <v>3.4</v>
      </c>
      <c r="N1155" s="18">
        <f>貼り付けシート!E1155</f>
        <v>49.929616736896463</v>
      </c>
      <c r="O1155" s="18">
        <f>貼り付けシート!F1155</f>
        <v>7.5574867272842674</v>
      </c>
      <c r="P1155" s="19">
        <f t="shared" si="106"/>
        <v>7.5574867272842674</v>
      </c>
      <c r="Q1155" s="19">
        <f t="shared" si="107"/>
        <v>0</v>
      </c>
    </row>
    <row r="1156" spans="1:17">
      <c r="A1156" s="38">
        <v>41687</v>
      </c>
      <c r="B1156" s="49" t="s">
        <v>171</v>
      </c>
      <c r="C1156" s="24">
        <f t="shared" si="102"/>
        <v>30.406921776000001</v>
      </c>
      <c r="D1156" s="24">
        <f t="shared" si="103"/>
        <v>0.97623166544726603</v>
      </c>
      <c r="E1156" s="18">
        <f>IF(G1156&gt;=0.3,(バックデータ一覧!$C$10*(バックデータ一覧!$C$12*計算過程!L1156+バックデータ一覧!$C$13*LN(計算過程!G1156)+バックデータ一覧!$C$14)^バックデータ一覧!$C$11+バックデータ一覧!$E$10*(計算過程!G1156/(バックデータ一覧!$E$12*計算過程!L1156+バックデータ一覧!$E$13*LN(計算過程!G1156)+バックデータ一覧!$E$14))^バックデータ一覧!$E$11)*計算過程!$W$11*10^-3,0)</f>
        <v>0.97623166544726603</v>
      </c>
      <c r="F1156" s="18">
        <f>IF(G1156&lt;0.3,(バックデータ一覧!$C$10*(バックデータ一覧!$C$12*計算過程!L1156+バックデータ一覧!$C$13*LN(0.3)+バックデータ一覧!$C$14)^バックデータ一覧!$C$11+バックデータ一覧!$E$10*(0.3/(バックデータ一覧!$E$12*計算過程!L1156+バックデータ一覧!$E$13*LN(0.3)+バックデータ一覧!$E$14))^バックデータ一覧!$E$11)*計算過程!$W$11*計算過程!G1156/0.3*10^-3,0)</f>
        <v>0</v>
      </c>
      <c r="G1156" s="18">
        <f t="shared" si="104"/>
        <v>0.31872120793683889</v>
      </c>
      <c r="H1156" s="18">
        <f t="shared" si="105"/>
        <v>9.6913308380876906</v>
      </c>
      <c r="I1156" s="24">
        <v>0</v>
      </c>
      <c r="J1156" s="24">
        <v>0</v>
      </c>
      <c r="K1156" s="24">
        <v>0</v>
      </c>
      <c r="L1156" s="14">
        <f>貼り付けシート!C1156</f>
        <v>8.1999999999999993</v>
      </c>
      <c r="M1156" s="14">
        <f>貼り付けシート!D1156</f>
        <v>3.6</v>
      </c>
      <c r="N1156" s="18">
        <f>貼り付けシート!E1156</f>
        <v>53.572555352289712</v>
      </c>
      <c r="O1156" s="18">
        <f>貼り付けシート!F1156</f>
        <v>9.6913308380876906</v>
      </c>
      <c r="P1156" s="19">
        <f t="shared" si="106"/>
        <v>9.6913308380876906</v>
      </c>
      <c r="Q1156" s="19">
        <f t="shared" si="107"/>
        <v>0</v>
      </c>
    </row>
    <row r="1157" spans="1:17">
      <c r="A1157" s="38">
        <v>41687</v>
      </c>
      <c r="B1157" s="49" t="s">
        <v>172</v>
      </c>
      <c r="C1157" s="24">
        <f t="shared" si="102"/>
        <v>30.406921776000001</v>
      </c>
      <c r="D1157" s="24">
        <f t="shared" si="103"/>
        <v>1.169643571554255</v>
      </c>
      <c r="E1157" s="18">
        <f>IF(G1157&gt;=0.3,(バックデータ一覧!$C$10*(バックデータ一覧!$C$12*計算過程!L1157+バックデータ一覧!$C$13*LN(計算過程!G1157)+バックデータ一覧!$C$14)^バックデータ一覧!$C$11+バックデータ一覧!$E$10*(計算過程!G1157/(バックデータ一覧!$E$12*計算過程!L1157+バックデータ一覧!$E$13*LN(計算過程!G1157)+バックデータ一覧!$E$14))^バックデータ一覧!$E$11)*計算過程!$W$11*10^-3,0)</f>
        <v>1.169643571554255</v>
      </c>
      <c r="F1157" s="18">
        <f>IF(G1157&lt;0.3,(バックデータ一覧!$C$10*(バックデータ一覧!$C$12*計算過程!L1157+バックデータ一覧!$C$13*LN(0.3)+バックデータ一覧!$C$14)^バックデータ一覧!$C$11+バックデータ一覧!$E$10*(0.3/(バックデータ一覧!$E$12*計算過程!L1157+バックデータ一覧!$E$13*LN(0.3)+バックデータ一覧!$E$14))^バックデータ一覧!$E$11)*計算過程!$W$11*計算過程!G1157/0.3*10^-3,0)</f>
        <v>0</v>
      </c>
      <c r="G1157" s="18">
        <f t="shared" si="104"/>
        <v>0.36458048590898195</v>
      </c>
      <c r="H1157" s="18">
        <f t="shared" si="105"/>
        <v>11.085770316090485</v>
      </c>
      <c r="I1157" s="24">
        <v>0</v>
      </c>
      <c r="J1157" s="24">
        <v>0</v>
      </c>
      <c r="K1157" s="24">
        <v>0</v>
      </c>
      <c r="L1157" s="14">
        <f>貼り付けシート!C1157</f>
        <v>6.5</v>
      </c>
      <c r="M1157" s="14">
        <f>貼り付けシート!D1157</f>
        <v>3.8</v>
      </c>
      <c r="N1157" s="18">
        <f>貼り付けシート!E1157</f>
        <v>63.505862168560192</v>
      </c>
      <c r="O1157" s="18">
        <f>貼り付けシート!F1157</f>
        <v>11.085770316090485</v>
      </c>
      <c r="P1157" s="19">
        <f t="shared" si="106"/>
        <v>11.085770316090485</v>
      </c>
      <c r="Q1157" s="19">
        <f t="shared" si="107"/>
        <v>0</v>
      </c>
    </row>
    <row r="1158" spans="1:17">
      <c r="A1158" s="38">
        <v>41688</v>
      </c>
      <c r="B1158" s="49" t="s">
        <v>149</v>
      </c>
      <c r="C1158" s="24">
        <f t="shared" si="102"/>
        <v>30.406921776000001</v>
      </c>
      <c r="D1158" s="24">
        <f t="shared" si="103"/>
        <v>1.2935429690998965</v>
      </c>
      <c r="E1158" s="18">
        <f>IF(G1158&gt;=0.3,(バックデータ一覧!$C$10*(バックデータ一覧!$C$12*計算過程!L1158+バックデータ一覧!$C$13*LN(計算過程!G1158)+バックデータ一覧!$C$14)^バックデータ一覧!$C$11+バックデータ一覧!$E$10*(計算過程!G1158/(バックデータ一覧!$E$12*計算過程!L1158+バックデータ一覧!$E$13*LN(計算過程!G1158)+バックデータ一覧!$E$14))^バックデータ一覧!$E$11)*計算過程!$W$11*10^-3,0)</f>
        <v>1.2935429690998965</v>
      </c>
      <c r="F1158" s="18">
        <f>IF(G1158&lt;0.3,(バックデータ一覧!$C$10*(バックデータ一覧!$C$12*計算過程!L1158+バックデータ一覧!$C$13*LN(0.3)+バックデータ一覧!$C$14)^バックデータ一覧!$C$11+バックデータ一覧!$E$10*(0.3/(バックデータ一覧!$E$12*計算過程!L1158+バックデータ一覧!$E$13*LN(0.3)+バックデータ一覧!$E$14))^バックデータ一覧!$E$11)*計算過程!$W$11*計算過程!G1158/0.3*10^-3,0)</f>
        <v>0</v>
      </c>
      <c r="G1158" s="18">
        <f t="shared" si="104"/>
        <v>0.39938622619383168</v>
      </c>
      <c r="H1158" s="18">
        <f t="shared" si="105"/>
        <v>12.144105738287683</v>
      </c>
      <c r="I1158" s="24">
        <v>0</v>
      </c>
      <c r="J1158" s="24">
        <v>0</v>
      </c>
      <c r="K1158" s="24">
        <v>0</v>
      </c>
      <c r="L1158" s="14">
        <f>貼り付けシート!C1158</f>
        <v>5.8</v>
      </c>
      <c r="M1158" s="14">
        <f>貼り付けシート!D1158</f>
        <v>3.9</v>
      </c>
      <c r="N1158" s="18">
        <f>貼り付けシート!E1158</f>
        <v>68.396414862570694</v>
      </c>
      <c r="O1158" s="18">
        <f>貼り付けシート!F1158</f>
        <v>12.144105738287683</v>
      </c>
      <c r="P1158" s="19">
        <f t="shared" si="106"/>
        <v>12.144105738287683</v>
      </c>
      <c r="Q1158" s="19">
        <f t="shared" si="107"/>
        <v>0</v>
      </c>
    </row>
    <row r="1159" spans="1:17">
      <c r="A1159" s="38">
        <v>41688</v>
      </c>
      <c r="B1159" s="49" t="s">
        <v>150</v>
      </c>
      <c r="C1159" s="24">
        <f t="shared" ref="C1159:C1222" si="108">$W$6*IF(AND(L1159&lt;5,N1159&gt;=80),$W$4,$W$5)*3600*10^-6</f>
        <v>30.406921776000001</v>
      </c>
      <c r="D1159" s="24">
        <f t="shared" ref="D1159:D1222" si="109">IF(G1159&gt;=0.3,E1159,F1159)</f>
        <v>1.3275265490742101</v>
      </c>
      <c r="E1159" s="18">
        <f>IF(G1159&gt;=0.3,(バックデータ一覧!$C$10*(バックデータ一覧!$C$12*計算過程!L1159+バックデータ一覧!$C$13*LN(計算過程!G1159)+バックデータ一覧!$C$14)^バックデータ一覧!$C$11+バックデータ一覧!$E$10*(計算過程!G1159/(バックデータ一覧!$E$12*計算過程!L1159+バックデータ一覧!$E$13*LN(計算過程!G1159)+バックデータ一覧!$E$14))^バックデータ一覧!$E$11)*計算過程!$W$11*10^-3,0)</f>
        <v>1.3275265490742101</v>
      </c>
      <c r="F1159" s="18">
        <f>IF(G1159&lt;0.3,(バックデータ一覧!$C$10*(バックデータ一覧!$C$12*計算過程!L1159+バックデータ一覧!$C$13*LN(0.3)+バックデータ一覧!$C$14)^バックデータ一覧!$C$11+バックデータ一覧!$E$10*(0.3/(バックデータ一覧!$E$12*計算過程!L1159+バックデータ一覧!$E$13*LN(0.3)+バックデータ一覧!$E$14))^バックデータ一覧!$E$11)*計算過程!$W$11*計算過程!G1159/0.3*10^-3,0)</f>
        <v>0</v>
      </c>
      <c r="G1159" s="18">
        <f t="shared" ref="G1159:G1222" si="110">H1159/($W$6*3600*10^-6)</f>
        <v>0.41185605648191848</v>
      </c>
      <c r="H1159" s="18">
        <f t="shared" ref="H1159:H1222" si="111">IF(AND(L1159&lt;5,N1159&gt;=80),P1159/$W$4,P1159/$W$5)</f>
        <v>12.523274892417533</v>
      </c>
      <c r="I1159" s="24">
        <v>0</v>
      </c>
      <c r="J1159" s="24">
        <v>0</v>
      </c>
      <c r="K1159" s="24">
        <v>0</v>
      </c>
      <c r="L1159" s="14">
        <f>貼り付けシート!C1159</f>
        <v>5.8</v>
      </c>
      <c r="M1159" s="14">
        <f>貼り付けシート!D1159</f>
        <v>4.0999999999999996</v>
      </c>
      <c r="N1159" s="18">
        <f>貼り付けシート!E1159</f>
        <v>71.880954486741388</v>
      </c>
      <c r="O1159" s="18">
        <f>貼り付けシート!F1159</f>
        <v>12.523274892417533</v>
      </c>
      <c r="P1159" s="19">
        <f t="shared" ref="P1159:P1222" si="112">IF(O1159&gt;C1159,C1159,O1159)</f>
        <v>12.523274892417533</v>
      </c>
      <c r="Q1159" s="19">
        <f t="shared" ref="Q1159:Q1222" si="113">IF(O1159&gt;C1159,O1159-C1159,0)</f>
        <v>0</v>
      </c>
    </row>
    <row r="1160" spans="1:17">
      <c r="A1160" s="38">
        <v>41688</v>
      </c>
      <c r="B1160" s="49" t="s">
        <v>151</v>
      </c>
      <c r="C1160" s="24">
        <f t="shared" si="108"/>
        <v>30.406921776000001</v>
      </c>
      <c r="D1160" s="24">
        <f t="shared" si="109"/>
        <v>1.3710505162887776</v>
      </c>
      <c r="E1160" s="18">
        <f>IF(G1160&gt;=0.3,(バックデータ一覧!$C$10*(バックデータ一覧!$C$12*計算過程!L1160+バックデータ一覧!$C$13*LN(計算過程!G1160)+バックデータ一覧!$C$14)^バックデータ一覧!$C$11+バックデータ一覧!$E$10*(計算過程!G1160/(バックデータ一覧!$E$12*計算過程!L1160+バックデータ一覧!$E$13*LN(計算過程!G1160)+バックデータ一覧!$E$14))^バックデータ一覧!$E$11)*計算過程!$W$11*10^-3,0)</f>
        <v>1.3710505162887776</v>
      </c>
      <c r="F1160" s="18">
        <f>IF(G1160&lt;0.3,(バックデータ一覧!$C$10*(バックデータ一覧!$C$12*計算過程!L1160+バックデータ一覧!$C$13*LN(0.3)+バックデータ一覧!$C$14)^バックデータ一覧!$C$11+バックデータ一覧!$E$10*(0.3/(バックデータ一覧!$E$12*計算過程!L1160+バックデータ一覧!$E$13*LN(0.3)+バックデータ一覧!$E$14))^バックデータ一覧!$E$11)*計算過程!$W$11*計算過程!G1160/0.3*10^-3,0)</f>
        <v>0</v>
      </c>
      <c r="G1160" s="18">
        <f t="shared" si="110"/>
        <v>0.42363571709975922</v>
      </c>
      <c r="H1160" s="18">
        <f t="shared" si="111"/>
        <v>12.881458111372044</v>
      </c>
      <c r="I1160" s="24">
        <v>0</v>
      </c>
      <c r="J1160" s="24">
        <v>0</v>
      </c>
      <c r="K1160" s="24">
        <v>0</v>
      </c>
      <c r="L1160" s="14">
        <f>貼り付けシート!C1160</f>
        <v>5.5</v>
      </c>
      <c r="M1160" s="14">
        <f>貼り付けシート!D1160</f>
        <v>4.4000000000000004</v>
      </c>
      <c r="N1160" s="18">
        <f>貼り付けシート!E1160</f>
        <v>78.725312197869513</v>
      </c>
      <c r="O1160" s="18">
        <f>貼り付けシート!F1160</f>
        <v>12.881458111372044</v>
      </c>
      <c r="P1160" s="19">
        <f t="shared" si="112"/>
        <v>12.881458111372044</v>
      </c>
      <c r="Q1160" s="19">
        <f t="shared" si="113"/>
        <v>0</v>
      </c>
    </row>
    <row r="1161" spans="1:17">
      <c r="A1161" s="38">
        <v>41688</v>
      </c>
      <c r="B1161" s="49" t="s">
        <v>152</v>
      </c>
      <c r="C1161" s="24">
        <f t="shared" si="108"/>
        <v>30.406921776000001</v>
      </c>
      <c r="D1161" s="24">
        <f t="shared" si="109"/>
        <v>1.4179540790888709</v>
      </c>
      <c r="E1161" s="18">
        <f>IF(G1161&gt;=0.3,(バックデータ一覧!$C$10*(バックデータ一覧!$C$12*計算過程!L1161+バックデータ一覧!$C$13*LN(計算過程!G1161)+バックデータ一覧!$C$14)^バックデータ一覧!$C$11+バックデータ一覧!$E$10*(計算過程!G1161/(バックデータ一覧!$E$12*計算過程!L1161+バックデータ一覧!$E$13*LN(計算過程!G1161)+バックデータ一覧!$E$14))^バックデータ一覧!$E$11)*計算過程!$W$11*10^-3,0)</f>
        <v>1.4179540790888709</v>
      </c>
      <c r="F1161" s="18">
        <f>IF(G1161&lt;0.3,(バックデータ一覧!$C$10*(バックデータ一覧!$C$12*計算過程!L1161+バックデータ一覧!$C$13*LN(0.3)+バックデータ一覧!$C$14)^バックデータ一覧!$C$11+バックデータ一覧!$E$10*(0.3/(バックデータ一覧!$E$12*計算過程!L1161+バックデータ一覧!$E$13*LN(0.3)+バックデータ一覧!$E$14))^バックデータ一覧!$E$11)*計算過程!$W$11*計算過程!G1161/0.3*10^-3,0)</f>
        <v>0</v>
      </c>
      <c r="G1161" s="18">
        <f t="shared" si="110"/>
        <v>0.43522362947393622</v>
      </c>
      <c r="H1161" s="18">
        <f t="shared" si="111"/>
        <v>13.233810856480787</v>
      </c>
      <c r="I1161" s="24">
        <v>0</v>
      </c>
      <c r="J1161" s="24">
        <v>0</v>
      </c>
      <c r="K1161" s="24">
        <v>0</v>
      </c>
      <c r="L1161" s="14">
        <f>貼り付けシート!C1161</f>
        <v>5.0999999999999996</v>
      </c>
      <c r="M1161" s="14">
        <f>貼り付けシート!D1161</f>
        <v>4.5</v>
      </c>
      <c r="N1161" s="18">
        <f>貼り付けシート!E1161</f>
        <v>82.773647067611506</v>
      </c>
      <c r="O1161" s="18">
        <f>貼り付けシート!F1161</f>
        <v>13.233810856480787</v>
      </c>
      <c r="P1161" s="19">
        <f t="shared" si="112"/>
        <v>13.233810856480787</v>
      </c>
      <c r="Q1161" s="19">
        <f t="shared" si="113"/>
        <v>0</v>
      </c>
    </row>
    <row r="1162" spans="1:17">
      <c r="A1162" s="38">
        <v>41688</v>
      </c>
      <c r="B1162" s="49" t="s">
        <v>153</v>
      </c>
      <c r="C1162" s="24">
        <f t="shared" si="108"/>
        <v>30.406921776000001</v>
      </c>
      <c r="D1162" s="24">
        <f t="shared" si="109"/>
        <v>1.4238647710296495</v>
      </c>
      <c r="E1162" s="18">
        <f>IF(G1162&gt;=0.3,(バックデータ一覧!$C$10*(バックデータ一覧!$C$12*計算過程!L1162+バックデータ一覧!$C$13*LN(計算過程!G1162)+バックデータ一覧!$C$14)^バックデータ一覧!$C$11+バックデータ一覧!$E$10*(計算過程!G1162/(バックデータ一覧!$E$12*計算過程!L1162+バックデータ一覧!$E$13*LN(計算過程!G1162)+バックデータ一覧!$E$14))^バックデータ一覧!$E$11)*計算過程!$W$11*10^-3,0)</f>
        <v>1.4238647710296495</v>
      </c>
      <c r="F1162" s="18">
        <f>IF(G1162&lt;0.3,(バックデータ一覧!$C$10*(バックデータ一覧!$C$12*計算過程!L1162+バックデータ一覧!$C$13*LN(0.3)+バックデータ一覧!$C$14)^バックデータ一覧!$C$11+バックデータ一覧!$E$10*(0.3/(バックデータ一覧!$E$12*計算過程!L1162+バックデータ一覧!$E$13*LN(0.3)+バックデータ一覧!$E$14))^バックデータ一覧!$E$11)*計算過程!$W$11*計算過程!G1162/0.3*10^-3,0)</f>
        <v>0</v>
      </c>
      <c r="G1162" s="18">
        <f t="shared" si="110"/>
        <v>0.43745818724156871</v>
      </c>
      <c r="H1162" s="18">
        <f t="shared" si="111"/>
        <v>13.301756879725142</v>
      </c>
      <c r="I1162" s="24">
        <v>0</v>
      </c>
      <c r="J1162" s="24">
        <v>0</v>
      </c>
      <c r="K1162" s="24">
        <v>0</v>
      </c>
      <c r="L1162" s="14">
        <f>貼り付けシート!C1162</f>
        <v>5.0999999999999996</v>
      </c>
      <c r="M1162" s="14">
        <f>貼り付けシート!D1162</f>
        <v>4.5999999999999996</v>
      </c>
      <c r="N1162" s="18">
        <f>貼り付けシート!E1162</f>
        <v>84.599557926073558</v>
      </c>
      <c r="O1162" s="18">
        <f>貼り付けシート!F1162</f>
        <v>13.301756879725142</v>
      </c>
      <c r="P1162" s="19">
        <f t="shared" si="112"/>
        <v>13.301756879725142</v>
      </c>
      <c r="Q1162" s="19">
        <f t="shared" si="113"/>
        <v>0</v>
      </c>
    </row>
    <row r="1163" spans="1:17">
      <c r="A1163" s="38">
        <v>41688</v>
      </c>
      <c r="B1163" s="49" t="s">
        <v>154</v>
      </c>
      <c r="C1163" s="24">
        <f t="shared" si="108"/>
        <v>30.406921776000001</v>
      </c>
      <c r="D1163" s="24">
        <f t="shared" si="109"/>
        <v>1.3989776647721441</v>
      </c>
      <c r="E1163" s="18">
        <f>IF(G1163&gt;=0.3,(バックデータ一覧!$C$10*(バックデータ一覧!$C$12*計算過程!L1163+バックデータ一覧!$C$13*LN(計算過程!G1163)+バックデータ一覧!$C$14)^バックデータ一覧!$C$11+バックデータ一覧!$E$10*(計算過程!G1163/(バックデータ一覧!$E$12*計算過程!L1163+バックデータ一覧!$E$13*LN(計算過程!G1163)+バックデータ一覧!$E$14))^バックデータ一覧!$E$11)*計算過程!$W$11*10^-3,0)</f>
        <v>1.3989776647721441</v>
      </c>
      <c r="F1163" s="18">
        <f>IF(G1163&lt;0.3,(バックデータ一覧!$C$10*(バックデータ一覧!$C$12*計算過程!L1163+バックデータ一覧!$C$13*LN(0.3)+バックデータ一覧!$C$14)^バックデータ一覧!$C$11+バックデータ一覧!$E$10*(0.3/(バックデータ一覧!$E$12*計算過程!L1163+バックデータ一覧!$E$13*LN(0.3)+バックデータ一覧!$E$14))^バックデータ一覧!$E$11)*計算過程!$W$11*計算過程!G1163/0.3*10^-3,0)</f>
        <v>0</v>
      </c>
      <c r="G1163" s="18">
        <f t="shared" si="110"/>
        <v>0.43262978495175708</v>
      </c>
      <c r="H1163" s="18">
        <f t="shared" si="111"/>
        <v>13.15494002899578</v>
      </c>
      <c r="I1163" s="24">
        <v>0</v>
      </c>
      <c r="J1163" s="24">
        <v>0</v>
      </c>
      <c r="K1163" s="24">
        <v>0</v>
      </c>
      <c r="L1163" s="14">
        <f>貼り付けシート!C1163</f>
        <v>5.4</v>
      </c>
      <c r="M1163" s="14">
        <f>貼り付けシート!D1163</f>
        <v>4.7</v>
      </c>
      <c r="N1163" s="18">
        <f>貼り付けシート!E1163</f>
        <v>84.638851282625126</v>
      </c>
      <c r="O1163" s="18">
        <f>貼り付けシート!F1163</f>
        <v>13.15494002899578</v>
      </c>
      <c r="P1163" s="19">
        <f t="shared" si="112"/>
        <v>13.15494002899578</v>
      </c>
      <c r="Q1163" s="19">
        <f t="shared" si="113"/>
        <v>0</v>
      </c>
    </row>
    <row r="1164" spans="1:17">
      <c r="A1164" s="38">
        <v>41688</v>
      </c>
      <c r="B1164" s="49" t="s">
        <v>155</v>
      </c>
      <c r="C1164" s="24">
        <f t="shared" si="108"/>
        <v>30.406921776000001</v>
      </c>
      <c r="D1164" s="24">
        <f t="shared" si="109"/>
        <v>1.2878031367345071</v>
      </c>
      <c r="E1164" s="18">
        <f>IF(G1164&gt;=0.3,(バックデータ一覧!$C$10*(バックデータ一覧!$C$12*計算過程!L1164+バックデータ一覧!$C$13*LN(計算過程!G1164)+バックデータ一覧!$C$14)^バックデータ一覧!$C$11+バックデータ一覧!$E$10*(計算過程!G1164/(バックデータ一覧!$E$12*計算過程!L1164+バックデータ一覧!$E$13*LN(計算過程!G1164)+バックデータ一覧!$E$14))^バックデータ一覧!$E$11)*計算過程!$W$11*10^-3,0)</f>
        <v>1.2878031367345071</v>
      </c>
      <c r="F1164" s="18">
        <f>IF(G1164&lt;0.3,(バックデータ一覧!$C$10*(バックデータ一覧!$C$12*計算過程!L1164+バックデータ一覧!$C$13*LN(0.3)+バックデータ一覧!$C$14)^バックデータ一覧!$C$11+バックデータ一覧!$E$10*(0.3/(バックデータ一覧!$E$12*計算過程!L1164+バックデータ一覧!$E$13*LN(0.3)+バックデータ一覧!$E$14))^バックデータ一覧!$E$11)*計算過程!$W$11*計算過程!G1164/0.3*10^-3,0)</f>
        <v>0</v>
      </c>
      <c r="G1164" s="18">
        <f t="shared" si="110"/>
        <v>0.40152875336619459</v>
      </c>
      <c r="H1164" s="18">
        <f t="shared" si="111"/>
        <v>12.209253394420676</v>
      </c>
      <c r="I1164" s="24">
        <v>0</v>
      </c>
      <c r="J1164" s="24">
        <v>0</v>
      </c>
      <c r="K1164" s="24">
        <v>0</v>
      </c>
      <c r="L1164" s="14">
        <f>貼り付けシート!C1164</f>
        <v>6.1</v>
      </c>
      <c r="M1164" s="14">
        <f>貼り付けシート!D1164</f>
        <v>5.0999999999999996</v>
      </c>
      <c r="N1164" s="18">
        <f>貼り付けシート!E1164</f>
        <v>87.43577125458232</v>
      </c>
      <c r="O1164" s="18">
        <f>貼り付けシート!F1164</f>
        <v>12.209253394420676</v>
      </c>
      <c r="P1164" s="19">
        <f t="shared" si="112"/>
        <v>12.209253394420676</v>
      </c>
      <c r="Q1164" s="19">
        <f t="shared" si="113"/>
        <v>0</v>
      </c>
    </row>
    <row r="1165" spans="1:17">
      <c r="A1165" s="38">
        <v>41688</v>
      </c>
      <c r="B1165" s="49" t="s">
        <v>156</v>
      </c>
      <c r="C1165" s="24">
        <f t="shared" si="108"/>
        <v>30.406921776000001</v>
      </c>
      <c r="D1165" s="24">
        <f t="shared" si="109"/>
        <v>1.1123272542228733</v>
      </c>
      <c r="E1165" s="18">
        <f>IF(G1165&gt;=0.3,(バックデータ一覧!$C$10*(バックデータ一覧!$C$12*計算過程!L1165+バックデータ一覧!$C$13*LN(計算過程!G1165)+バックデータ一覧!$C$14)^バックデータ一覧!$C$11+バックデータ一覧!$E$10*(計算過程!G1165/(バックデータ一覧!$E$12*計算過程!L1165+バックデータ一覧!$E$13*LN(計算過程!G1165)+バックデータ一覧!$E$14))^バックデータ一覧!$E$11)*計算過程!$W$11*10^-3,0)</f>
        <v>1.1123272542228733</v>
      </c>
      <c r="F1165" s="18">
        <f>IF(G1165&lt;0.3,(バックデータ一覧!$C$10*(バックデータ一覧!$C$12*計算過程!L1165+バックデータ一覧!$C$13*LN(0.3)+バックデータ一覧!$C$14)^バックデータ一覧!$C$11+バックデータ一覧!$E$10*(0.3/(バックデータ一覧!$E$12*計算過程!L1165+バックデータ一覧!$E$13*LN(0.3)+バックデータ一覧!$E$14))^バックデータ一覧!$E$11)*計算過程!$W$11*計算過程!G1165/0.3*10^-3,0)</f>
        <v>0</v>
      </c>
      <c r="G1165" s="18">
        <f t="shared" si="110"/>
        <v>0.34722664093411953</v>
      </c>
      <c r="H1165" s="18">
        <f t="shared" si="111"/>
        <v>10.558093309427013</v>
      </c>
      <c r="I1165" s="24">
        <v>0</v>
      </c>
      <c r="J1165" s="24">
        <v>0</v>
      </c>
      <c r="K1165" s="24">
        <v>0</v>
      </c>
      <c r="L1165" s="14">
        <f>貼り付けシート!C1165</f>
        <v>6.7</v>
      </c>
      <c r="M1165" s="14">
        <f>貼り付けシート!D1165</f>
        <v>5.4</v>
      </c>
      <c r="N1165" s="18">
        <f>貼り付けシート!E1165</f>
        <v>88.783958620046803</v>
      </c>
      <c r="O1165" s="18">
        <f>貼り付けシート!F1165</f>
        <v>10.558093309427013</v>
      </c>
      <c r="P1165" s="19">
        <f t="shared" si="112"/>
        <v>10.558093309427013</v>
      </c>
      <c r="Q1165" s="19">
        <f t="shared" si="113"/>
        <v>0</v>
      </c>
    </row>
    <row r="1166" spans="1:17">
      <c r="A1166" s="38">
        <v>41688</v>
      </c>
      <c r="B1166" s="49" t="s">
        <v>157</v>
      </c>
      <c r="C1166" s="24">
        <f t="shared" si="108"/>
        <v>30.406921776000001</v>
      </c>
      <c r="D1166" s="24">
        <f t="shared" si="109"/>
        <v>0.60337401985037664</v>
      </c>
      <c r="E1166" s="18">
        <f>IF(G1166&gt;=0.3,(バックデータ一覧!$C$10*(バックデータ一覧!$C$12*計算過程!L1166+バックデータ一覧!$C$13*LN(計算過程!G1166)+バックデータ一覧!$C$14)^バックデータ一覧!$C$11+バックデータ一覧!$E$10*(計算過程!G1166/(バックデータ一覧!$E$12*計算過程!L1166+バックデータ一覧!$E$13*LN(計算過程!G1166)+バックデータ一覧!$E$14))^バックデータ一覧!$E$11)*計算過程!$W$11*10^-3,0)</f>
        <v>0</v>
      </c>
      <c r="F1166" s="18">
        <f>IF(G1166&lt;0.3,(バックデータ一覧!$C$10*(バックデータ一覧!$C$12*計算過程!L1166+バックデータ一覧!$C$13*LN(0.3)+バックデータ一覧!$C$14)^バックデータ一覧!$C$11+バックデータ一覧!$E$10*(0.3/(バックデータ一覧!$E$12*計算過程!L1166+バックデータ一覧!$E$13*LN(0.3)+バックデータ一覧!$E$14))^バックデータ一覧!$E$11)*計算過程!$W$11*計算過程!G1166/0.3*10^-3,0)</f>
        <v>0.60337401985037664</v>
      </c>
      <c r="G1166" s="18">
        <f t="shared" si="110"/>
        <v>0.19467283822536527</v>
      </c>
      <c r="H1166" s="18">
        <f t="shared" si="111"/>
        <v>5.9194017638305843</v>
      </c>
      <c r="I1166" s="24">
        <v>0</v>
      </c>
      <c r="J1166" s="24">
        <v>0</v>
      </c>
      <c r="K1166" s="24">
        <v>0</v>
      </c>
      <c r="L1166" s="14">
        <f>貼り付けシート!C1166</f>
        <v>7.9</v>
      </c>
      <c r="M1166" s="14">
        <f>貼り付けシート!D1166</f>
        <v>5.7</v>
      </c>
      <c r="N1166" s="18">
        <f>貼り付けシート!E1166</f>
        <v>86.283189738569106</v>
      </c>
      <c r="O1166" s="18">
        <f>貼り付けシート!F1166</f>
        <v>5.9194017638305843</v>
      </c>
      <c r="P1166" s="19">
        <f t="shared" si="112"/>
        <v>5.9194017638305843</v>
      </c>
      <c r="Q1166" s="19">
        <f t="shared" si="113"/>
        <v>0</v>
      </c>
    </row>
    <row r="1167" spans="1:17">
      <c r="A1167" s="38">
        <v>41688</v>
      </c>
      <c r="B1167" s="49" t="s">
        <v>158</v>
      </c>
      <c r="C1167" s="24">
        <f t="shared" si="108"/>
        <v>30.406921776000001</v>
      </c>
      <c r="D1167" s="24">
        <f t="shared" si="109"/>
        <v>0.53654873511672396</v>
      </c>
      <c r="E1167" s="18">
        <f>IF(G1167&gt;=0.3,(バックデータ一覧!$C$10*(バックデータ一覧!$C$12*計算過程!L1167+バックデータ一覧!$C$13*LN(計算過程!G1167)+バックデータ一覧!$C$14)^バックデータ一覧!$C$11+バックデータ一覧!$E$10*(計算過程!G1167/(バックデータ一覧!$E$12*計算過程!L1167+バックデータ一覧!$E$13*LN(計算過程!G1167)+バックデータ一覧!$E$14))^バックデータ一覧!$E$11)*計算過程!$W$11*10^-3,0)</f>
        <v>0</v>
      </c>
      <c r="F1167" s="18">
        <f>IF(G1167&lt;0.3,(バックデータ一覧!$C$10*(バックデータ一覧!$C$12*計算過程!L1167+バックデータ一覧!$C$13*LN(0.3)+バックデータ一覧!$C$14)^バックデータ一覧!$C$11+バックデータ一覧!$E$10*(0.3/(バックデータ一覧!$E$12*計算過程!L1167+バックデータ一覧!$E$13*LN(0.3)+バックデータ一覧!$E$14))^バックデータ一覧!$E$11)*計算過程!$W$11*計算過程!G1167/0.3*10^-3,0)</f>
        <v>0.53654873511672396</v>
      </c>
      <c r="G1167" s="18">
        <f t="shared" si="110"/>
        <v>0.17812529065717575</v>
      </c>
      <c r="H1167" s="18">
        <f t="shared" si="111"/>
        <v>5.4162417793400071</v>
      </c>
      <c r="I1167" s="24">
        <v>0</v>
      </c>
      <c r="J1167" s="24">
        <v>0</v>
      </c>
      <c r="K1167" s="24">
        <v>0</v>
      </c>
      <c r="L1167" s="14">
        <f>貼り付けシート!C1167</f>
        <v>8.6999999999999993</v>
      </c>
      <c r="M1167" s="14">
        <f>貼り付けシート!D1167</f>
        <v>5.9</v>
      </c>
      <c r="N1167" s="18">
        <f>貼り付けシート!E1167</f>
        <v>84.560453572854087</v>
      </c>
      <c r="O1167" s="18">
        <f>貼り付けシート!F1167</f>
        <v>5.4162417793400071</v>
      </c>
      <c r="P1167" s="19">
        <f t="shared" si="112"/>
        <v>5.4162417793400071</v>
      </c>
      <c r="Q1167" s="19">
        <f t="shared" si="113"/>
        <v>0</v>
      </c>
    </row>
    <row r="1168" spans="1:17">
      <c r="A1168" s="38">
        <v>41688</v>
      </c>
      <c r="B1168" s="49" t="s">
        <v>159</v>
      </c>
      <c r="C1168" s="24">
        <f t="shared" si="108"/>
        <v>30.406921776000001</v>
      </c>
      <c r="D1168" s="24">
        <f t="shared" si="109"/>
        <v>0.41548032467779134</v>
      </c>
      <c r="E1168" s="18">
        <f>IF(G1168&gt;=0.3,(バックデータ一覧!$C$10*(バックデータ一覧!$C$12*計算過程!L1168+バックデータ一覧!$C$13*LN(計算過程!G1168)+バックデータ一覧!$C$14)^バックデータ一覧!$C$11+バックデータ一覧!$E$10*(計算過程!G1168/(バックデータ一覧!$E$12*計算過程!L1168+バックデータ一覧!$E$13*LN(計算過程!G1168)+バックデータ一覧!$E$14))^バックデータ一覧!$E$11)*計算過程!$W$11*10^-3,0)</f>
        <v>0</v>
      </c>
      <c r="F1168" s="18">
        <f>IF(G1168&lt;0.3,(バックデータ一覧!$C$10*(バックデータ一覧!$C$12*計算過程!L1168+バックデータ一覧!$C$13*LN(0.3)+バックデータ一覧!$C$14)^バックデータ一覧!$C$11+バックデータ一覧!$E$10*(0.3/(バックデータ一覧!$E$12*計算過程!L1168+バックデータ一覧!$E$13*LN(0.3)+バックデータ一覧!$E$14))^バックデータ一覧!$E$11)*計算過程!$W$11*計算過程!G1168/0.3*10^-3,0)</f>
        <v>0.41548032467779134</v>
      </c>
      <c r="G1168" s="18">
        <f t="shared" si="110"/>
        <v>0.14095515759122831</v>
      </c>
      <c r="H1168" s="18">
        <f t="shared" si="111"/>
        <v>4.2860124508002322</v>
      </c>
      <c r="I1168" s="24">
        <v>0</v>
      </c>
      <c r="J1168" s="24">
        <v>0</v>
      </c>
      <c r="K1168" s="24">
        <v>0</v>
      </c>
      <c r="L1168" s="14">
        <f>貼り付けシート!C1168</f>
        <v>9.3000000000000007</v>
      </c>
      <c r="M1168" s="14">
        <f>貼り付けシート!D1168</f>
        <v>6.1</v>
      </c>
      <c r="N1168" s="18">
        <f>貼り付けシート!E1168</f>
        <v>83.928107978663064</v>
      </c>
      <c r="O1168" s="18">
        <f>貼り付けシート!F1168</f>
        <v>4.2860124508002322</v>
      </c>
      <c r="P1168" s="19">
        <f t="shared" si="112"/>
        <v>4.2860124508002322</v>
      </c>
      <c r="Q1168" s="19">
        <f t="shared" si="113"/>
        <v>0</v>
      </c>
    </row>
    <row r="1169" spans="1:17">
      <c r="A1169" s="38">
        <v>41688</v>
      </c>
      <c r="B1169" s="49" t="s">
        <v>160</v>
      </c>
      <c r="C1169" s="24">
        <f t="shared" si="108"/>
        <v>30.406921776000001</v>
      </c>
      <c r="D1169" s="24">
        <f t="shared" si="109"/>
        <v>0.43635732341330447</v>
      </c>
      <c r="E1169" s="18">
        <f>IF(G1169&gt;=0.3,(バックデータ一覧!$C$10*(バックデータ一覧!$C$12*計算過程!L1169+バックデータ一覧!$C$13*LN(計算過程!G1169)+バックデータ一覧!$C$14)^バックデータ一覧!$C$11+バックデータ一覧!$E$10*(計算過程!G1169/(バックデータ一覧!$E$12*計算過程!L1169+バックデータ一覧!$E$13*LN(計算過程!G1169)+バックデータ一覧!$E$14))^バックデータ一覧!$E$11)*計算過程!$W$11*10^-3,0)</f>
        <v>0</v>
      </c>
      <c r="F1169" s="18">
        <f>IF(G1169&lt;0.3,(バックデータ一覧!$C$10*(バックデータ一覧!$C$12*計算過程!L1169+バックデータ一覧!$C$13*LN(0.3)+バックデータ一覧!$C$14)^バックデータ一覧!$C$11+バックデータ一覧!$E$10*(0.3/(バックデータ一覧!$E$12*計算過程!L1169+バックデータ一覧!$E$13*LN(0.3)+バックデータ一覧!$E$14))^バックデータ一覧!$E$11)*計算過程!$W$11*計算過程!G1169/0.3*10^-3,0)</f>
        <v>0.43635732341330447</v>
      </c>
      <c r="G1169" s="18">
        <f t="shared" si="110"/>
        <v>0.15243448322630751</v>
      </c>
      <c r="H1169" s="18">
        <f t="shared" si="111"/>
        <v>4.6350634074273165</v>
      </c>
      <c r="I1169" s="24">
        <v>0</v>
      </c>
      <c r="J1169" s="24">
        <v>0</v>
      </c>
      <c r="K1169" s="24">
        <v>0</v>
      </c>
      <c r="L1169" s="14">
        <f>貼り付けシート!C1169</f>
        <v>10.1</v>
      </c>
      <c r="M1169" s="14">
        <f>貼り付けシート!D1169</f>
        <v>6.4</v>
      </c>
      <c r="N1169" s="18">
        <f>貼り付けシート!E1169</f>
        <v>83.40942350507494</v>
      </c>
      <c r="O1169" s="18">
        <f>貼り付けシート!F1169</f>
        <v>4.6350634074273165</v>
      </c>
      <c r="P1169" s="19">
        <f t="shared" si="112"/>
        <v>4.6350634074273165</v>
      </c>
      <c r="Q1169" s="19">
        <f t="shared" si="113"/>
        <v>0</v>
      </c>
    </row>
    <row r="1170" spans="1:17">
      <c r="A1170" s="38">
        <v>41688</v>
      </c>
      <c r="B1170" s="49" t="s">
        <v>161</v>
      </c>
      <c r="C1170" s="24">
        <f t="shared" si="108"/>
        <v>30.406921776000001</v>
      </c>
      <c r="D1170" s="24">
        <f t="shared" si="109"/>
        <v>0.34847177033022447</v>
      </c>
      <c r="E1170" s="18">
        <f>IF(G1170&gt;=0.3,(バックデータ一覧!$C$10*(バックデータ一覧!$C$12*計算過程!L1170+バックデータ一覧!$C$13*LN(計算過程!G1170)+バックデータ一覧!$C$14)^バックデータ一覧!$C$11+バックデータ一覧!$E$10*(計算過程!G1170/(バックデータ一覧!$E$12*計算過程!L1170+バックデータ一覧!$E$13*LN(計算過程!G1170)+バックデータ一覧!$E$14))^バックデータ一覧!$E$11)*計算過程!$W$11*10^-3,0)</f>
        <v>0</v>
      </c>
      <c r="F1170" s="18">
        <f>IF(G1170&lt;0.3,(バックデータ一覧!$C$10*(バックデータ一覧!$C$12*計算過程!L1170+バックデータ一覧!$C$13*LN(0.3)+バックデータ一覧!$C$14)^バックデータ一覧!$C$11+バックデータ一覧!$E$10*(0.3/(バックデータ一覧!$E$12*計算過程!L1170+バックデータ一覧!$E$13*LN(0.3)+バックデータ一覧!$E$14))^バックデータ一覧!$E$11)*計算過程!$W$11*計算過程!G1170/0.3*10^-3,0)</f>
        <v>0.34847177033022447</v>
      </c>
      <c r="G1170" s="18">
        <f t="shared" si="110"/>
        <v>0.12540200233221935</v>
      </c>
      <c r="H1170" s="18">
        <f t="shared" si="111"/>
        <v>3.8130888754695631</v>
      </c>
      <c r="I1170" s="24">
        <v>0</v>
      </c>
      <c r="J1170" s="24">
        <v>0</v>
      </c>
      <c r="K1170" s="24">
        <v>0</v>
      </c>
      <c r="L1170" s="14">
        <f>貼り付けシート!C1170</f>
        <v>10.9</v>
      </c>
      <c r="M1170" s="14">
        <f>貼り付けシート!D1170</f>
        <v>6.6</v>
      </c>
      <c r="N1170" s="18">
        <f>貼り付けシート!E1170</f>
        <v>81.518102534352238</v>
      </c>
      <c r="O1170" s="18">
        <f>貼り付けシート!F1170</f>
        <v>3.8130888754695631</v>
      </c>
      <c r="P1170" s="19">
        <f t="shared" si="112"/>
        <v>3.8130888754695631</v>
      </c>
      <c r="Q1170" s="19">
        <f t="shared" si="113"/>
        <v>0</v>
      </c>
    </row>
    <row r="1171" spans="1:17">
      <c r="A1171" s="38">
        <v>41688</v>
      </c>
      <c r="B1171" s="49" t="s">
        <v>162</v>
      </c>
      <c r="C1171" s="24">
        <f t="shared" si="108"/>
        <v>30.406921776000001</v>
      </c>
      <c r="D1171" s="24">
        <f t="shared" si="109"/>
        <v>0.15349757318748952</v>
      </c>
      <c r="E1171" s="18">
        <f>IF(G1171&gt;=0.3,(バックデータ一覧!$C$10*(バックデータ一覧!$C$12*計算過程!L1171+バックデータ一覧!$C$13*LN(計算過程!G1171)+バックデータ一覧!$C$14)^バックデータ一覧!$C$11+バックデータ一覧!$E$10*(計算過程!G1171/(バックデータ一覧!$E$12*計算過程!L1171+バックデータ一覧!$E$13*LN(計算過程!G1171)+バックデータ一覧!$E$14))^バックデータ一覧!$E$11)*計算過程!$W$11*10^-3,0)</f>
        <v>0</v>
      </c>
      <c r="F1171" s="18">
        <f>IF(G1171&lt;0.3,(バックデータ一覧!$C$10*(バックデータ一覧!$C$12*計算過程!L1171+バックデータ一覧!$C$13*LN(0.3)+バックデータ一覧!$C$14)^バックデータ一覧!$C$11+バックデータ一覧!$E$10*(0.3/(バックデータ一覧!$E$12*計算過程!L1171+バックデータ一覧!$E$13*LN(0.3)+バックデータ一覧!$E$14))^バックデータ一覧!$E$11)*計算過程!$W$11*計算過程!G1171/0.3*10^-3,0)</f>
        <v>0.15349757318748952</v>
      </c>
      <c r="G1171" s="18">
        <f t="shared" si="110"/>
        <v>5.6712459612541906E-2</v>
      </c>
      <c r="H1171" s="18">
        <f t="shared" si="111"/>
        <v>1.7244513231631211</v>
      </c>
      <c r="I1171" s="24">
        <v>0</v>
      </c>
      <c r="J1171" s="24">
        <v>0</v>
      </c>
      <c r="K1171" s="24">
        <v>0</v>
      </c>
      <c r="L1171" s="14">
        <f>貼り付けシート!C1171</f>
        <v>11.6</v>
      </c>
      <c r="M1171" s="14">
        <f>貼り付けシート!D1171</f>
        <v>6.8</v>
      </c>
      <c r="N1171" s="18">
        <f>貼り付けシート!E1171</f>
        <v>80.151748956098146</v>
      </c>
      <c r="O1171" s="18">
        <f>貼り付けシート!F1171</f>
        <v>1.7244513231631211</v>
      </c>
      <c r="P1171" s="19">
        <f t="shared" si="112"/>
        <v>1.7244513231631211</v>
      </c>
      <c r="Q1171" s="19">
        <f t="shared" si="113"/>
        <v>0</v>
      </c>
    </row>
    <row r="1172" spans="1:17">
      <c r="A1172" s="38">
        <v>41688</v>
      </c>
      <c r="B1172" s="49" t="s">
        <v>163</v>
      </c>
      <c r="C1172" s="24">
        <f t="shared" si="108"/>
        <v>30.406921776000001</v>
      </c>
      <c r="D1172" s="24">
        <f t="shared" si="109"/>
        <v>0.30204530678233621</v>
      </c>
      <c r="E1172" s="18">
        <f>IF(G1172&gt;=0.3,(バックデータ一覧!$C$10*(バックデータ一覧!$C$12*計算過程!L1172+バックデータ一覧!$C$13*LN(計算過程!G1172)+バックデータ一覧!$C$14)^バックデータ一覧!$C$11+バックデータ一覧!$E$10*(計算過程!G1172/(バックデータ一覧!$E$12*計算過程!L1172+バックデータ一覧!$E$13*LN(計算過程!G1172)+バックデータ一覧!$E$14))^バックデータ一覧!$E$11)*計算過程!$W$11*10^-3,0)</f>
        <v>0</v>
      </c>
      <c r="F1172" s="18">
        <f>IF(G1172&lt;0.3,(バックデータ一覧!$C$10*(バックデータ一覧!$C$12*計算過程!L1172+バックデータ一覧!$C$13*LN(0.3)+バックデータ一覧!$C$14)^バックデータ一覧!$C$11+バックデータ一覧!$E$10*(0.3/(バックデータ一覧!$E$12*計算過程!L1172+バックデータ一覧!$E$13*LN(0.3)+バックデータ一覧!$E$14))^バックデータ一覧!$E$11)*計算過程!$W$11*計算過程!G1172/0.3*10^-3,0)</f>
        <v>0.30204530678233621</v>
      </c>
      <c r="G1172" s="18">
        <f t="shared" si="110"/>
        <v>0.11373964605843548</v>
      </c>
      <c r="H1172" s="18">
        <f t="shared" si="111"/>
        <v>3.4584725205287743</v>
      </c>
      <c r="I1172" s="24">
        <v>0</v>
      </c>
      <c r="J1172" s="24">
        <v>0</v>
      </c>
      <c r="K1172" s="24">
        <v>0</v>
      </c>
      <c r="L1172" s="14">
        <f>貼り付けシート!C1172</f>
        <v>12.1</v>
      </c>
      <c r="M1172" s="14">
        <f>貼り付けシート!D1172</f>
        <v>7.1</v>
      </c>
      <c r="N1172" s="18">
        <f>貼り付けシート!E1172</f>
        <v>80.931587802549004</v>
      </c>
      <c r="O1172" s="18">
        <f>貼り付けシート!F1172</f>
        <v>3.4584725205287743</v>
      </c>
      <c r="P1172" s="19">
        <f t="shared" si="112"/>
        <v>3.4584725205287743</v>
      </c>
      <c r="Q1172" s="19">
        <f t="shared" si="113"/>
        <v>0</v>
      </c>
    </row>
    <row r="1173" spans="1:17">
      <c r="A1173" s="38">
        <v>41688</v>
      </c>
      <c r="B1173" s="49" t="s">
        <v>164</v>
      </c>
      <c r="C1173" s="24">
        <f t="shared" si="108"/>
        <v>30.406921776000001</v>
      </c>
      <c r="D1173" s="24">
        <f t="shared" si="109"/>
        <v>0.2444182436285765</v>
      </c>
      <c r="E1173" s="18">
        <f>IF(G1173&gt;=0.3,(バックデータ一覧!$C$10*(バックデータ一覧!$C$12*計算過程!L1173+バックデータ一覧!$C$13*LN(計算過程!G1173)+バックデータ一覧!$C$14)^バックデータ一覧!$C$11+バックデータ一覧!$E$10*(計算過程!G1173/(バックデータ一覧!$E$12*計算過程!L1173+バックデータ一覧!$E$13*LN(計算過程!G1173)+バックデータ一覧!$E$14))^バックデータ一覧!$E$11)*計算過程!$W$11*10^-3,0)</f>
        <v>0</v>
      </c>
      <c r="F1173" s="18">
        <f>IF(G1173&lt;0.3,(バックデータ一覧!$C$10*(バックデータ一覧!$C$12*計算過程!L1173+バックデータ一覧!$C$13*LN(0.3)+バックデータ一覧!$C$14)^バックデータ一覧!$C$11+バックデータ一覧!$E$10*(0.3/(バックデータ一覧!$E$12*計算過程!L1173+バックデータ一覧!$E$13*LN(0.3)+バックデータ一覧!$E$14))^バックデータ一覧!$E$11)*計算過程!$W$11*計算過程!G1173/0.3*10^-3,0)</f>
        <v>0.2444182436285765</v>
      </c>
      <c r="G1173" s="18">
        <f t="shared" si="110"/>
        <v>9.3103980357276378E-2</v>
      </c>
      <c r="H1173" s="18">
        <f t="shared" si="111"/>
        <v>2.8310054477579434</v>
      </c>
      <c r="I1173" s="24">
        <v>0</v>
      </c>
      <c r="J1173" s="24">
        <v>0</v>
      </c>
      <c r="K1173" s="24">
        <v>0</v>
      </c>
      <c r="L1173" s="14">
        <f>貼り付けシート!C1173</f>
        <v>12.4</v>
      </c>
      <c r="M1173" s="14">
        <f>貼り付けシート!D1173</f>
        <v>7.1</v>
      </c>
      <c r="N1173" s="18">
        <f>貼り付けシート!E1173</f>
        <v>79.349270031492409</v>
      </c>
      <c r="O1173" s="18">
        <f>貼り付けシート!F1173</f>
        <v>2.8310054477579434</v>
      </c>
      <c r="P1173" s="19">
        <f t="shared" si="112"/>
        <v>2.8310054477579434</v>
      </c>
      <c r="Q1173" s="19">
        <f t="shared" si="113"/>
        <v>0</v>
      </c>
    </row>
    <row r="1174" spans="1:17">
      <c r="A1174" s="38">
        <v>41688</v>
      </c>
      <c r="B1174" s="49" t="s">
        <v>165</v>
      </c>
      <c r="C1174" s="24">
        <f t="shared" si="108"/>
        <v>30.406921776000001</v>
      </c>
      <c r="D1174" s="24">
        <f t="shared" si="109"/>
        <v>0.40919315565706393</v>
      </c>
      <c r="E1174" s="18">
        <f>IF(G1174&gt;=0.3,(バックデータ一覧!$C$10*(バックデータ一覧!$C$12*計算過程!L1174+バックデータ一覧!$C$13*LN(計算過程!G1174)+バックデータ一覧!$C$14)^バックデータ一覧!$C$11+バックデータ一覧!$E$10*(計算過程!G1174/(バックデータ一覧!$E$12*計算過程!L1174+バックデータ一覧!$E$13*LN(計算過程!G1174)+バックデータ一覧!$E$14))^バックデータ一覧!$E$11)*計算過程!$W$11*10^-3,0)</f>
        <v>0</v>
      </c>
      <c r="F1174" s="18">
        <f>IF(G1174&lt;0.3,(バックデータ一覧!$C$10*(バックデータ一覧!$C$12*計算過程!L1174+バックデータ一覧!$C$13*LN(0.3)+バックデータ一覧!$C$14)^バックデータ一覧!$C$11+バックデータ一覧!$E$10*(0.3/(バックデータ一覧!$E$12*計算過程!L1174+バックデータ一覧!$E$13*LN(0.3)+バックデータ一覧!$E$14))^バックデータ一覧!$E$11)*計算過程!$W$11*計算過程!G1174/0.3*10^-3,0)</f>
        <v>0.40919315565706393</v>
      </c>
      <c r="G1174" s="18">
        <f t="shared" si="110"/>
        <v>0.15647112260696852</v>
      </c>
      <c r="H1174" s="18">
        <f t="shared" si="111"/>
        <v>4.7578051853129972</v>
      </c>
      <c r="I1174" s="24">
        <v>0</v>
      </c>
      <c r="J1174" s="24">
        <v>0</v>
      </c>
      <c r="K1174" s="24">
        <v>0</v>
      </c>
      <c r="L1174" s="14">
        <f>貼り付けシート!C1174</f>
        <v>12.5</v>
      </c>
      <c r="M1174" s="14">
        <f>貼り付けシート!D1174</f>
        <v>7.1</v>
      </c>
      <c r="N1174" s="18">
        <f>貼り付けシート!E1174</f>
        <v>78.829556099928894</v>
      </c>
      <c r="O1174" s="18">
        <f>貼り付けシート!F1174</f>
        <v>4.7578051853129972</v>
      </c>
      <c r="P1174" s="19">
        <f t="shared" si="112"/>
        <v>4.7578051853129972</v>
      </c>
      <c r="Q1174" s="19">
        <f t="shared" si="113"/>
        <v>0</v>
      </c>
    </row>
    <row r="1175" spans="1:17">
      <c r="A1175" s="38">
        <v>41688</v>
      </c>
      <c r="B1175" s="49" t="s">
        <v>166</v>
      </c>
      <c r="C1175" s="24">
        <f t="shared" si="108"/>
        <v>30.406921776000001</v>
      </c>
      <c r="D1175" s="24">
        <f t="shared" si="109"/>
        <v>0.49748092098699981</v>
      </c>
      <c r="E1175" s="18">
        <f>IF(G1175&gt;=0.3,(バックデータ一覧!$C$10*(バックデータ一覧!$C$12*計算過程!L1175+バックデータ一覧!$C$13*LN(計算過程!G1175)+バックデータ一覧!$C$14)^バックデータ一覧!$C$11+バックデータ一覧!$E$10*(計算過程!G1175/(バックデータ一覧!$E$12*計算過程!L1175+バックデータ一覧!$E$13*LN(計算過程!G1175)+バックデータ一覧!$E$14))^バックデータ一覧!$E$11)*計算過程!$W$11*10^-3,0)</f>
        <v>0</v>
      </c>
      <c r="F1175" s="18">
        <f>IF(G1175&lt;0.3,(バックデータ一覧!$C$10*(バックデータ一覧!$C$12*計算過程!L1175+バックデータ一覧!$C$13*LN(0.3)+バックデータ一覧!$C$14)^バックデータ一覧!$C$11+バックデータ一覧!$E$10*(0.3/(バックデータ一覧!$E$12*計算過程!L1175+バックデータ一覧!$E$13*LN(0.3)+バックデータ一覧!$E$14))^バックデータ一覧!$E$11)*計算過程!$W$11*計算過程!G1175/0.3*10^-3,0)</f>
        <v>0.49748092098699981</v>
      </c>
      <c r="G1175" s="18">
        <f t="shared" si="110"/>
        <v>0.18877435161509587</v>
      </c>
      <c r="H1175" s="18">
        <f t="shared" si="111"/>
        <v>5.7400469428753391</v>
      </c>
      <c r="I1175" s="24">
        <v>0</v>
      </c>
      <c r="J1175" s="24">
        <v>0</v>
      </c>
      <c r="K1175" s="24">
        <v>0</v>
      </c>
      <c r="L1175" s="14">
        <f>貼り付けシート!C1175</f>
        <v>12.3</v>
      </c>
      <c r="M1175" s="14">
        <f>貼り付けシート!D1175</f>
        <v>7.1</v>
      </c>
      <c r="N1175" s="18">
        <f>貼り付けシート!E1175</f>
        <v>79.872825732262569</v>
      </c>
      <c r="O1175" s="18">
        <f>貼り付けシート!F1175</f>
        <v>5.7400469428753391</v>
      </c>
      <c r="P1175" s="19">
        <f t="shared" si="112"/>
        <v>5.7400469428753391</v>
      </c>
      <c r="Q1175" s="19">
        <f t="shared" si="113"/>
        <v>0</v>
      </c>
    </row>
    <row r="1176" spans="1:17">
      <c r="A1176" s="38">
        <v>41688</v>
      </c>
      <c r="B1176" s="49" t="s">
        <v>167</v>
      </c>
      <c r="C1176" s="24">
        <f t="shared" si="108"/>
        <v>30.406921776000001</v>
      </c>
      <c r="D1176" s="24">
        <f t="shared" si="109"/>
        <v>0.47905718906834477</v>
      </c>
      <c r="E1176" s="18">
        <f>IF(G1176&gt;=0.3,(バックデータ一覧!$C$10*(バックデータ一覧!$C$12*計算過程!L1176+バックデータ一覧!$C$13*LN(計算過程!G1176)+バックデータ一覧!$C$14)^バックデータ一覧!$C$11+バックデータ一覧!$E$10*(計算過程!G1176/(バックデータ一覧!$E$12*計算過程!L1176+バックデータ一覧!$E$13*LN(計算過程!G1176)+バックデータ一覧!$E$14))^バックデータ一覧!$E$11)*計算過程!$W$11*10^-3,0)</f>
        <v>0</v>
      </c>
      <c r="F1176" s="18">
        <f>IF(G1176&lt;0.3,(バックデータ一覧!$C$10*(バックデータ一覧!$C$12*計算過程!L1176+バックデータ一覧!$C$13*LN(0.3)+バックデータ一覧!$C$14)^バックデータ一覧!$C$11+バックデータ一覧!$E$10*(0.3/(バックデータ一覧!$E$12*計算過程!L1176+バックデータ一覧!$E$13*LN(0.3)+バックデータ一覧!$E$14))^バックデータ一覧!$E$11)*計算過程!$W$11*計算過程!G1176/0.3*10^-3,0)</f>
        <v>0.47905718906834477</v>
      </c>
      <c r="G1176" s="18">
        <f t="shared" si="110"/>
        <v>0.17699635846327938</v>
      </c>
      <c r="H1176" s="18">
        <f t="shared" si="111"/>
        <v>5.381914426429792</v>
      </c>
      <c r="I1176" s="24">
        <v>0</v>
      </c>
      <c r="J1176" s="24">
        <v>0</v>
      </c>
      <c r="K1176" s="24">
        <v>0</v>
      </c>
      <c r="L1176" s="14">
        <f>貼り付けシート!C1176</f>
        <v>11.6</v>
      </c>
      <c r="M1176" s="14">
        <f>貼り付けシート!D1176</f>
        <v>7.2</v>
      </c>
      <c r="N1176" s="18">
        <f>貼り付けシート!E1176</f>
        <v>84.812605678985548</v>
      </c>
      <c r="O1176" s="18">
        <f>貼り付けシート!F1176</f>
        <v>5.381914426429792</v>
      </c>
      <c r="P1176" s="19">
        <f t="shared" si="112"/>
        <v>5.381914426429792</v>
      </c>
      <c r="Q1176" s="19">
        <f t="shared" si="113"/>
        <v>0</v>
      </c>
    </row>
    <row r="1177" spans="1:17">
      <c r="A1177" s="38">
        <v>41688</v>
      </c>
      <c r="B1177" s="49" t="s">
        <v>168</v>
      </c>
      <c r="C1177" s="24">
        <f t="shared" si="108"/>
        <v>30.406921776000001</v>
      </c>
      <c r="D1177" s="24">
        <f t="shared" si="109"/>
        <v>0.46806543465492595</v>
      </c>
      <c r="E1177" s="18">
        <f>IF(G1177&gt;=0.3,(バックデータ一覧!$C$10*(バックデータ一覧!$C$12*計算過程!L1177+バックデータ一覧!$C$13*LN(計算過程!G1177)+バックデータ一覧!$C$14)^バックデータ一覧!$C$11+バックデータ一覧!$E$10*(計算過程!G1177/(バックデータ一覧!$E$12*計算過程!L1177+バックデータ一覧!$E$13*LN(計算過程!G1177)+バックデータ一覧!$E$14))^バックデータ一覧!$E$11)*計算過程!$W$11*10^-3,0)</f>
        <v>0</v>
      </c>
      <c r="F1177" s="18">
        <f>IF(G1177&lt;0.3,(バックデータ一覧!$C$10*(バックデータ一覧!$C$12*計算過程!L1177+バックデータ一覧!$C$13*LN(0.3)+バックデータ一覧!$C$14)^バックデータ一覧!$C$11+バックデータ一覧!$E$10*(0.3/(バックデータ一覧!$E$12*計算過程!L1177+バックデータ一覧!$E$13*LN(0.3)+バックデータ一覧!$E$14))^バックデータ一覧!$E$11)*計算過程!$W$11*計算過程!G1177/0.3*10^-3,0)</f>
        <v>0.46806543465492595</v>
      </c>
      <c r="G1177" s="18">
        <f t="shared" si="110"/>
        <v>0.17034455914102994</v>
      </c>
      <c r="H1177" s="18">
        <f t="shared" si="111"/>
        <v>5.1796536847685033</v>
      </c>
      <c r="I1177" s="24">
        <v>0</v>
      </c>
      <c r="J1177" s="24">
        <v>0</v>
      </c>
      <c r="K1177" s="24">
        <v>0</v>
      </c>
      <c r="L1177" s="14">
        <f>貼り付けシート!C1177</f>
        <v>11.2</v>
      </c>
      <c r="M1177" s="14">
        <f>貼り付けシート!D1177</f>
        <v>7.4</v>
      </c>
      <c r="N1177" s="18">
        <f>貼り付けシート!E1177</f>
        <v>89.481319959296542</v>
      </c>
      <c r="O1177" s="18">
        <f>貼り付けシート!F1177</f>
        <v>5.1796536847685033</v>
      </c>
      <c r="P1177" s="19">
        <f t="shared" si="112"/>
        <v>5.1796536847685033</v>
      </c>
      <c r="Q1177" s="19">
        <f t="shared" si="113"/>
        <v>0</v>
      </c>
    </row>
    <row r="1178" spans="1:17">
      <c r="A1178" s="38">
        <v>41688</v>
      </c>
      <c r="B1178" s="49" t="s">
        <v>169</v>
      </c>
      <c r="C1178" s="24">
        <f t="shared" si="108"/>
        <v>30.406921776000001</v>
      </c>
      <c r="D1178" s="24">
        <f t="shared" si="109"/>
        <v>0.54606178242437753</v>
      </c>
      <c r="E1178" s="18">
        <f>IF(G1178&gt;=0.3,(バックデータ一覧!$C$10*(バックデータ一覧!$C$12*計算過程!L1178+バックデータ一覧!$C$13*LN(計算過程!G1178)+バックデータ一覧!$C$14)^バックデータ一覧!$C$11+バックデータ一覧!$E$10*(計算過程!G1178/(バックデータ一覧!$E$12*計算過程!L1178+バックデータ一覧!$E$13*LN(計算過程!G1178)+バックデータ一覧!$E$14))^バックデータ一覧!$E$11)*計算過程!$W$11*10^-3,0)</f>
        <v>0</v>
      </c>
      <c r="F1178" s="18">
        <f>IF(G1178&lt;0.3,(バックデータ一覧!$C$10*(バックデータ一覧!$C$12*計算過程!L1178+バックデータ一覧!$C$13*LN(0.3)+バックデータ一覧!$C$14)^バックデータ一覧!$C$11+バックデータ一覧!$E$10*(0.3/(バックデータ一覧!$E$12*計算過程!L1178+バックデータ一覧!$E$13*LN(0.3)+バックデータ一覧!$E$14))^バックデータ一覧!$E$11)*計算過程!$W$11*計算過程!G1178/0.3*10^-3,0)</f>
        <v>0.54606178242437753</v>
      </c>
      <c r="G1178" s="18">
        <f t="shared" si="110"/>
        <v>0.19504598171080359</v>
      </c>
      <c r="H1178" s="18">
        <f t="shared" si="111"/>
        <v>5.9307479086035313</v>
      </c>
      <c r="I1178" s="24">
        <v>0</v>
      </c>
      <c r="J1178" s="24">
        <v>0</v>
      </c>
      <c r="K1178" s="24">
        <v>0</v>
      </c>
      <c r="L1178" s="14">
        <f>貼り付けシート!C1178</f>
        <v>10.7</v>
      </c>
      <c r="M1178" s="14">
        <f>貼り付けシート!D1178</f>
        <v>7.5</v>
      </c>
      <c r="N1178" s="18">
        <f>貼り付けシート!E1178</f>
        <v>93.74171830970846</v>
      </c>
      <c r="O1178" s="18">
        <f>貼り付けシート!F1178</f>
        <v>5.9307479086035313</v>
      </c>
      <c r="P1178" s="19">
        <f t="shared" si="112"/>
        <v>5.9307479086035313</v>
      </c>
      <c r="Q1178" s="19">
        <f t="shared" si="113"/>
        <v>0</v>
      </c>
    </row>
    <row r="1179" spans="1:17">
      <c r="A1179" s="38">
        <v>41688</v>
      </c>
      <c r="B1179" s="49" t="s">
        <v>170</v>
      </c>
      <c r="C1179" s="24">
        <f t="shared" si="108"/>
        <v>30.406921776000001</v>
      </c>
      <c r="D1179" s="24">
        <f t="shared" si="109"/>
        <v>0.57414625902560645</v>
      </c>
      <c r="E1179" s="18">
        <f>IF(G1179&gt;=0.3,(バックデータ一覧!$C$10*(バックデータ一覧!$C$12*計算過程!L1179+バックデータ一覧!$C$13*LN(計算過程!G1179)+バックデータ一覧!$C$14)^バックデータ一覧!$C$11+バックデータ一覧!$E$10*(計算過程!G1179/(バックデータ一覧!$E$12*計算過程!L1179+バックデータ一覧!$E$13*LN(計算過程!G1179)+バックデータ一覧!$E$14))^バックデータ一覧!$E$11)*計算過程!$W$11*10^-3,0)</f>
        <v>0</v>
      </c>
      <c r="F1179" s="18">
        <f>IF(G1179&lt;0.3,(バックデータ一覧!$C$10*(バックデータ一覧!$C$12*計算過程!L1179+バックデータ一覧!$C$13*LN(0.3)+バックデータ一覧!$C$14)^バックデータ一覧!$C$11+バックデータ一覧!$E$10*(0.3/(バックデータ一覧!$E$12*計算過程!L1179+バックデータ一覧!$E$13*LN(0.3)+バックデータ一覧!$E$14))^バックデータ一覧!$E$11)*計算過程!$W$11*計算過程!G1179/0.3*10^-3,0)</f>
        <v>0.57414625902560645</v>
      </c>
      <c r="G1179" s="18">
        <f t="shared" si="110"/>
        <v>0.20355789482776784</v>
      </c>
      <c r="H1179" s="18">
        <f t="shared" si="111"/>
        <v>6.189568984915172</v>
      </c>
      <c r="I1179" s="24">
        <v>0</v>
      </c>
      <c r="J1179" s="24">
        <v>0</v>
      </c>
      <c r="K1179" s="24">
        <v>0</v>
      </c>
      <c r="L1179" s="14">
        <f>貼り付けシート!C1179</f>
        <v>10.5</v>
      </c>
      <c r="M1179" s="14">
        <f>貼り付けシート!D1179</f>
        <v>7.4</v>
      </c>
      <c r="N1179" s="18">
        <f>貼り付けシート!E1179</f>
        <v>93.748525179207533</v>
      </c>
      <c r="O1179" s="18">
        <f>貼り付けシート!F1179</f>
        <v>6.189568984915172</v>
      </c>
      <c r="P1179" s="19">
        <f t="shared" si="112"/>
        <v>6.189568984915172</v>
      </c>
      <c r="Q1179" s="19">
        <f t="shared" si="113"/>
        <v>0</v>
      </c>
    </row>
    <row r="1180" spans="1:17">
      <c r="A1180" s="38">
        <v>41688</v>
      </c>
      <c r="B1180" s="49" t="s">
        <v>171</v>
      </c>
      <c r="C1180" s="24">
        <f t="shared" si="108"/>
        <v>30.406921776000001</v>
      </c>
      <c r="D1180" s="24">
        <f t="shared" si="109"/>
        <v>0.80096192100645425</v>
      </c>
      <c r="E1180" s="18">
        <f>IF(G1180&gt;=0.3,(バックデータ一覧!$C$10*(バックデータ一覧!$C$12*計算過程!L1180+バックデータ一覧!$C$13*LN(計算過程!G1180)+バックデータ一覧!$C$14)^バックデータ一覧!$C$11+バックデータ一覧!$E$10*(計算過程!G1180/(バックデータ一覧!$E$12*計算過程!L1180+バックデータ一覧!$E$13*LN(計算過程!G1180)+バックデータ一覧!$E$14))^バックデータ一覧!$E$11)*計算過程!$W$11*10^-3,0)</f>
        <v>0</v>
      </c>
      <c r="F1180" s="18">
        <f>IF(G1180&lt;0.3,(バックデータ一覧!$C$10*(バックデータ一覧!$C$12*計算過程!L1180+バックデータ一覧!$C$13*LN(0.3)+バックデータ一覧!$C$14)^バックデータ一覧!$C$11+バックデータ一覧!$E$10*(0.3/(バックデータ一覧!$E$12*計算過程!L1180+バックデータ一覧!$E$13*LN(0.3)+バックデータ一覧!$E$14))^バックデータ一覧!$E$11)*計算過程!$W$11*計算過程!G1180/0.3*10^-3,0)</f>
        <v>0.80096192100645425</v>
      </c>
      <c r="G1180" s="18">
        <f t="shared" si="110"/>
        <v>0.28397315129071865</v>
      </c>
      <c r="H1180" s="18">
        <f t="shared" si="111"/>
        <v>8.6347493977810963</v>
      </c>
      <c r="I1180" s="24">
        <v>0</v>
      </c>
      <c r="J1180" s="24">
        <v>0</v>
      </c>
      <c r="K1180" s="24">
        <v>0</v>
      </c>
      <c r="L1180" s="14">
        <f>貼り付けシート!C1180</f>
        <v>10.5</v>
      </c>
      <c r="M1180" s="14">
        <f>貼り付けシート!D1180</f>
        <v>7.4</v>
      </c>
      <c r="N1180" s="18">
        <f>貼り付けシート!E1180</f>
        <v>93.748525179207533</v>
      </c>
      <c r="O1180" s="18">
        <f>貼り付けシート!F1180</f>
        <v>8.6347493977810963</v>
      </c>
      <c r="P1180" s="19">
        <f t="shared" si="112"/>
        <v>8.6347493977810963</v>
      </c>
      <c r="Q1180" s="19">
        <f t="shared" si="113"/>
        <v>0</v>
      </c>
    </row>
    <row r="1181" spans="1:17">
      <c r="A1181" s="38">
        <v>41688</v>
      </c>
      <c r="B1181" s="49" t="s">
        <v>172</v>
      </c>
      <c r="C1181" s="24">
        <f t="shared" si="108"/>
        <v>30.406921776000001</v>
      </c>
      <c r="D1181" s="24">
        <f t="shared" si="109"/>
        <v>0.75654681808368029</v>
      </c>
      <c r="E1181" s="18">
        <f>IF(G1181&gt;=0.3,(バックデータ一覧!$C$10*(バックデータ一覧!$C$12*計算過程!L1181+バックデータ一覧!$C$13*LN(計算過程!G1181)+バックデータ一覧!$C$14)^バックデータ一覧!$C$11+バックデータ一覧!$E$10*(計算過程!G1181/(バックデータ一覧!$E$12*計算過程!L1181+バックデータ一覧!$E$13*LN(計算過程!G1181)+バックデータ一覧!$E$14))^バックデータ一覧!$E$11)*計算過程!$W$11*10^-3,0)</f>
        <v>0</v>
      </c>
      <c r="F1181" s="18">
        <f>IF(G1181&lt;0.3,(バックデータ一覧!$C$10*(バックデータ一覧!$C$12*計算過程!L1181+バックデータ一覧!$C$13*LN(0.3)+バックデータ一覧!$C$14)^バックデータ一覧!$C$11+バックデータ一覧!$E$10*(0.3/(バックデータ一覧!$E$12*計算過程!L1181+バックデータ一覧!$E$13*LN(0.3)+バックデータ一覧!$E$14))^バックデータ一覧!$E$11)*計算過程!$W$11*計算過程!G1181/0.3*10^-3,0)</f>
        <v>0.75654681808368029</v>
      </c>
      <c r="G1181" s="18">
        <f t="shared" si="110"/>
        <v>0.26624603966951133</v>
      </c>
      <c r="H1181" s="18">
        <f t="shared" si="111"/>
        <v>8.0957225014006244</v>
      </c>
      <c r="I1181" s="24">
        <v>0</v>
      </c>
      <c r="J1181" s="24">
        <v>0</v>
      </c>
      <c r="K1181" s="24">
        <v>0</v>
      </c>
      <c r="L1181" s="14">
        <f>貼り付けシート!C1181</f>
        <v>10.3</v>
      </c>
      <c r="M1181" s="14">
        <f>貼り付けシート!D1181</f>
        <v>7.4</v>
      </c>
      <c r="N1181" s="18">
        <f>貼り付けシート!E1181</f>
        <v>95.009219657232691</v>
      </c>
      <c r="O1181" s="18">
        <f>貼り付けシート!F1181</f>
        <v>8.0957225014006244</v>
      </c>
      <c r="P1181" s="19">
        <f t="shared" si="112"/>
        <v>8.0957225014006244</v>
      </c>
      <c r="Q1181" s="19">
        <f t="shared" si="113"/>
        <v>0</v>
      </c>
    </row>
    <row r="1182" spans="1:17">
      <c r="A1182" s="38">
        <v>41689</v>
      </c>
      <c r="B1182" s="49" t="s">
        <v>149</v>
      </c>
      <c r="C1182" s="24">
        <f t="shared" si="108"/>
        <v>30.406921776000001</v>
      </c>
      <c r="D1182" s="24">
        <f t="shared" si="109"/>
        <v>0.75905244625359247</v>
      </c>
      <c r="E1182" s="18">
        <f>IF(G1182&gt;=0.3,(バックデータ一覧!$C$10*(バックデータ一覧!$C$12*計算過程!L1182+バックデータ一覧!$C$13*LN(計算過程!G1182)+バックデータ一覧!$C$14)^バックデータ一覧!$C$11+バックデータ一覧!$E$10*(計算過程!G1182/(バックデータ一覧!$E$12*計算過程!L1182+バックデータ一覧!$E$13*LN(計算過程!G1182)+バックデータ一覧!$E$14))^バックデータ一覧!$E$11)*計算過程!$W$11*10^-3,0)</f>
        <v>0</v>
      </c>
      <c r="F1182" s="18">
        <f>IF(G1182&lt;0.3,(バックデータ一覧!$C$10*(バックデータ一覧!$C$12*計算過程!L1182+バックデータ一覧!$C$13*LN(0.3)+バックデータ一覧!$C$14)^バックデータ一覧!$C$11+バックデータ一覧!$E$10*(0.3/(バックデータ一覧!$E$12*計算過程!L1182+バックデータ一覧!$E$13*LN(0.3)+バックデータ一覧!$E$14))^バックデータ一覧!$E$11)*計算過程!$W$11*計算過程!G1182/0.3*10^-3,0)</f>
        <v>0.75905244625359247</v>
      </c>
      <c r="G1182" s="18">
        <f t="shared" si="110"/>
        <v>0.26911456026112957</v>
      </c>
      <c r="H1182" s="18">
        <f t="shared" si="111"/>
        <v>8.1829453826428047</v>
      </c>
      <c r="I1182" s="24">
        <v>0</v>
      </c>
      <c r="J1182" s="24">
        <v>0</v>
      </c>
      <c r="K1182" s="24">
        <v>0</v>
      </c>
      <c r="L1182" s="14">
        <f>貼り付けシート!C1182</f>
        <v>10.5</v>
      </c>
      <c r="M1182" s="14">
        <f>貼り付けシート!D1182</f>
        <v>7.4</v>
      </c>
      <c r="N1182" s="18">
        <f>貼り付けシート!E1182</f>
        <v>93.748525179207533</v>
      </c>
      <c r="O1182" s="18">
        <f>貼り付けシート!F1182</f>
        <v>8.1829453826428047</v>
      </c>
      <c r="P1182" s="19">
        <f t="shared" si="112"/>
        <v>8.1829453826428047</v>
      </c>
      <c r="Q1182" s="19">
        <f t="shared" si="113"/>
        <v>0</v>
      </c>
    </row>
    <row r="1183" spans="1:17">
      <c r="A1183" s="38">
        <v>41689</v>
      </c>
      <c r="B1183" s="49" t="s">
        <v>150</v>
      </c>
      <c r="C1183" s="24">
        <f t="shared" si="108"/>
        <v>30.406921776000001</v>
      </c>
      <c r="D1183" s="24">
        <f t="shared" si="109"/>
        <v>0.80142822722309703</v>
      </c>
      <c r="E1183" s="18">
        <f>IF(G1183&gt;=0.3,(バックデータ一覧!$C$10*(バックデータ一覧!$C$12*計算過程!L1183+バックデータ一覧!$C$13*LN(計算過程!G1183)+バックデータ一覧!$C$14)^バックデータ一覧!$C$11+バックデータ一覧!$E$10*(計算過程!G1183/(バックデータ一覧!$E$12*計算過程!L1183+バックデータ一覧!$E$13*LN(計算過程!G1183)+バックデータ一覧!$E$14))^バックデータ一覧!$E$11)*計算過程!$W$11*10^-3,0)</f>
        <v>0</v>
      </c>
      <c r="F1183" s="18">
        <f>IF(G1183&lt;0.3,(バックデータ一覧!$C$10*(バックデータ一覧!$C$12*計算過程!L1183+バックデータ一覧!$C$13*LN(0.3)+バックデータ一覧!$C$14)^バックデータ一覧!$C$11+バックデータ一覧!$E$10*(0.3/(バックデータ一覧!$E$12*計算過程!L1183+バックデータ一覧!$E$13*LN(0.3)+バックデータ一覧!$E$14))^バックデータ一覧!$E$11)*計算過程!$W$11*計算過程!G1183/0.3*10^-3,0)</f>
        <v>0.80142822722309703</v>
      </c>
      <c r="G1183" s="18">
        <f t="shared" si="110"/>
        <v>0.2799661907908837</v>
      </c>
      <c r="H1183" s="18">
        <f t="shared" si="111"/>
        <v>8.5129100633030923</v>
      </c>
      <c r="I1183" s="24">
        <v>0</v>
      </c>
      <c r="J1183" s="24">
        <v>0</v>
      </c>
      <c r="K1183" s="24">
        <v>0</v>
      </c>
      <c r="L1183" s="14">
        <f>貼り付けシート!C1183</f>
        <v>10.1</v>
      </c>
      <c r="M1183" s="14">
        <f>貼り付けシート!D1183</f>
        <v>7.4</v>
      </c>
      <c r="N1183" s="18">
        <f>貼り付けシート!E1183</f>
        <v>96.288917224330547</v>
      </c>
      <c r="O1183" s="18">
        <f>貼り付けシート!F1183</f>
        <v>8.5129100633030923</v>
      </c>
      <c r="P1183" s="19">
        <f t="shared" si="112"/>
        <v>8.5129100633030923</v>
      </c>
      <c r="Q1183" s="19">
        <f t="shared" si="113"/>
        <v>0</v>
      </c>
    </row>
    <row r="1184" spans="1:17">
      <c r="A1184" s="38">
        <v>41689</v>
      </c>
      <c r="B1184" s="49" t="s">
        <v>151</v>
      </c>
      <c r="C1184" s="24">
        <f t="shared" si="108"/>
        <v>30.406921776000001</v>
      </c>
      <c r="D1184" s="24">
        <f t="shared" si="109"/>
        <v>0.80041816863770987</v>
      </c>
      <c r="E1184" s="18">
        <f>IF(G1184&gt;=0.3,(バックデータ一覧!$C$10*(バックデータ一覧!$C$12*計算過程!L1184+バックデータ一覧!$C$13*LN(計算過程!G1184)+バックデータ一覧!$C$14)^バックデータ一覧!$C$11+バックデータ一覧!$E$10*(計算過程!G1184/(バックデータ一覧!$E$12*計算過程!L1184+バックデータ一覧!$E$13*LN(計算過程!G1184)+バックデータ一覧!$E$14))^バックデータ一覧!$E$11)*計算過程!$W$11*10^-3,0)</f>
        <v>0</v>
      </c>
      <c r="F1184" s="18">
        <f>IF(G1184&lt;0.3,(バックデータ一覧!$C$10*(バックデータ一覧!$C$12*計算過程!L1184+バックデータ一覧!$C$13*LN(0.3)+バックデータ一覧!$C$14)^バックデータ一覧!$C$11+バックデータ一覧!$E$10*(0.3/(バックデータ一覧!$E$12*計算過程!L1184+バックデータ一覧!$E$13*LN(0.3)+バックデータ一覧!$E$14))^バックデータ一覧!$E$11)*計算過程!$W$11*計算過程!G1184/0.3*10^-3,0)</f>
        <v>0.80041816863770987</v>
      </c>
      <c r="G1184" s="18">
        <f t="shared" si="110"/>
        <v>0.28064650285813847</v>
      </c>
      <c r="H1184" s="18">
        <f t="shared" si="111"/>
        <v>8.5335962591153773</v>
      </c>
      <c r="I1184" s="24">
        <v>0</v>
      </c>
      <c r="J1184" s="24">
        <v>0</v>
      </c>
      <c r="K1184" s="24">
        <v>0</v>
      </c>
      <c r="L1184" s="14">
        <f>貼り付けシート!C1184</f>
        <v>10.199999999999999</v>
      </c>
      <c r="M1184" s="14">
        <f>貼り付けシート!D1184</f>
        <v>7.5</v>
      </c>
      <c r="N1184" s="18">
        <f>貼り付けシート!E1184</f>
        <v>96.923796692808637</v>
      </c>
      <c r="O1184" s="18">
        <f>貼り付けシート!F1184</f>
        <v>8.5335962591153773</v>
      </c>
      <c r="P1184" s="19">
        <f t="shared" si="112"/>
        <v>8.5335962591153773</v>
      </c>
      <c r="Q1184" s="19">
        <f t="shared" si="113"/>
        <v>0</v>
      </c>
    </row>
    <row r="1185" spans="1:17">
      <c r="A1185" s="38">
        <v>41689</v>
      </c>
      <c r="B1185" s="49" t="s">
        <v>152</v>
      </c>
      <c r="C1185" s="24">
        <f t="shared" si="108"/>
        <v>30.406921776000001</v>
      </c>
      <c r="D1185" s="24">
        <f t="shared" si="109"/>
        <v>0.80365944956435398</v>
      </c>
      <c r="E1185" s="18">
        <f>IF(G1185&gt;=0.3,(バックデータ一覧!$C$10*(バックデータ一覧!$C$12*計算過程!L1185+バックデータ一覧!$C$13*LN(計算過程!G1185)+バックデータ一覧!$C$14)^バックデータ一覧!$C$11+バックデータ一覧!$E$10*(計算過程!G1185/(バックデータ一覧!$E$12*計算過程!L1185+バックデータ一覧!$E$13*LN(計算過程!G1185)+バックデータ一覧!$E$14))^バックデータ一覧!$E$11)*計算過程!$W$11*10^-3,0)</f>
        <v>0</v>
      </c>
      <c r="F1185" s="18">
        <f>IF(G1185&lt;0.3,(バックデータ一覧!$C$10*(バックデータ一覧!$C$12*計算過程!L1185+バックデータ一覧!$C$13*LN(0.3)+バックデータ一覧!$C$14)^バックデータ一覧!$C$11+バックデータ一覧!$E$10*(0.3/(バックデータ一覧!$E$12*計算過程!L1185+バックデータ一覧!$E$13*LN(0.3)+バックデータ一覧!$E$14))^バックデータ一覧!$E$11)*計算過程!$W$11*計算過程!G1185/0.3*10^-3,0)</f>
        <v>0.80365944956435398</v>
      </c>
      <c r="G1185" s="18">
        <f t="shared" si="110"/>
        <v>0.28178297650714579</v>
      </c>
      <c r="H1185" s="18">
        <f t="shared" si="111"/>
        <v>8.5681529244612271</v>
      </c>
      <c r="I1185" s="24">
        <v>0</v>
      </c>
      <c r="J1185" s="24">
        <v>0</v>
      </c>
      <c r="K1185" s="24">
        <v>0</v>
      </c>
      <c r="L1185" s="14">
        <f>貼り付けシート!C1185</f>
        <v>10.199999999999999</v>
      </c>
      <c r="M1185" s="14">
        <f>貼り付けシート!D1185</f>
        <v>7.4</v>
      </c>
      <c r="N1185" s="18">
        <f>貼り付けシート!E1185</f>
        <v>95.646673474019821</v>
      </c>
      <c r="O1185" s="18">
        <f>貼り付けシート!F1185</f>
        <v>8.5681529244612271</v>
      </c>
      <c r="P1185" s="19">
        <f t="shared" si="112"/>
        <v>8.5681529244612271</v>
      </c>
      <c r="Q1185" s="19">
        <f t="shared" si="113"/>
        <v>0</v>
      </c>
    </row>
    <row r="1186" spans="1:17">
      <c r="A1186" s="38">
        <v>41689</v>
      </c>
      <c r="B1186" s="49" t="s">
        <v>153</v>
      </c>
      <c r="C1186" s="24">
        <f t="shared" si="108"/>
        <v>30.406921776000001</v>
      </c>
      <c r="D1186" s="24">
        <f t="shared" si="109"/>
        <v>0.80535299674803407</v>
      </c>
      <c r="E1186" s="18">
        <f>IF(G1186&gt;=0.3,(バックデータ一覧!$C$10*(バックデータ一覧!$C$12*計算過程!L1186+バックデータ一覧!$C$13*LN(計算過程!G1186)+バックデータ一覧!$C$14)^バックデータ一覧!$C$11+バックデータ一覧!$E$10*(計算過程!G1186/(バックデータ一覧!$E$12*計算過程!L1186+バックデータ一覧!$E$13*LN(計算過程!G1186)+バックデータ一覧!$E$14))^バックデータ一覧!$E$11)*計算過程!$W$11*10^-3,0)</f>
        <v>0</v>
      </c>
      <c r="F1186" s="18">
        <f>IF(G1186&lt;0.3,(バックデータ一覧!$C$10*(バックデータ一覧!$C$12*計算過程!L1186+バックデータ一覧!$C$13*LN(0.3)+バックデータ一覧!$C$14)^バックデータ一覧!$C$11+バックデータ一覧!$E$10*(0.3/(バックデータ一覧!$E$12*計算過程!L1186+バックデータ一覧!$E$13*LN(0.3)+バックデータ一覧!$E$14))^バックデータ一覧!$E$11)*計算過程!$W$11*計算過程!G1186/0.3*10^-3,0)</f>
        <v>0.80535299674803407</v>
      </c>
      <c r="G1186" s="18">
        <f t="shared" si="110"/>
        <v>0.28237677623977053</v>
      </c>
      <c r="H1186" s="18">
        <f t="shared" si="111"/>
        <v>8.5862085464817586</v>
      </c>
      <c r="I1186" s="24">
        <v>0</v>
      </c>
      <c r="J1186" s="24">
        <v>0</v>
      </c>
      <c r="K1186" s="24">
        <v>0</v>
      </c>
      <c r="L1186" s="14">
        <f>貼り付けシート!C1186</f>
        <v>10.199999999999999</v>
      </c>
      <c r="M1186" s="14">
        <f>貼り付けシート!D1186</f>
        <v>7.4</v>
      </c>
      <c r="N1186" s="18">
        <f>貼り付けシート!E1186</f>
        <v>95.646673474019821</v>
      </c>
      <c r="O1186" s="18">
        <f>貼り付けシート!F1186</f>
        <v>8.5862085464817586</v>
      </c>
      <c r="P1186" s="19">
        <f t="shared" si="112"/>
        <v>8.5862085464817586</v>
      </c>
      <c r="Q1186" s="19">
        <f t="shared" si="113"/>
        <v>0</v>
      </c>
    </row>
    <row r="1187" spans="1:17">
      <c r="A1187" s="38">
        <v>41689</v>
      </c>
      <c r="B1187" s="49" t="s">
        <v>154</v>
      </c>
      <c r="C1187" s="24">
        <f t="shared" si="108"/>
        <v>30.406921776000001</v>
      </c>
      <c r="D1187" s="24">
        <f t="shared" si="109"/>
        <v>0.79567408643853199</v>
      </c>
      <c r="E1187" s="18">
        <f>IF(G1187&gt;=0.3,(バックデータ一覧!$C$10*(バックデータ一覧!$C$12*計算過程!L1187+バックデータ一覧!$C$13*LN(計算過程!G1187)+バックデータ一覧!$C$14)^バックデータ一覧!$C$11+バックデータ一覧!$E$10*(計算過程!G1187/(バックデータ一覧!$E$12*計算過程!L1187+バックデータ一覧!$E$13*LN(計算過程!G1187)+バックデータ一覧!$E$14))^バックデータ一覧!$E$11)*計算過程!$W$11*10^-3,0)</f>
        <v>0</v>
      </c>
      <c r="F1187" s="18">
        <f>IF(G1187&lt;0.3,(バックデータ一覧!$C$10*(バックデータ一覧!$C$12*計算過程!L1187+バックデータ一覧!$C$13*LN(0.3)+バックデータ一覧!$C$14)^バックデータ一覧!$C$11+バックデータ一覧!$E$10*(0.3/(バックデータ一覧!$E$12*計算過程!L1187+バックデータ一覧!$E$13*LN(0.3)+バックデータ一覧!$E$14))^バックデータ一覧!$E$11)*計算過程!$W$11*計算過程!G1187/0.3*10^-3,0)</f>
        <v>0.79567408643853199</v>
      </c>
      <c r="G1187" s="18">
        <f t="shared" si="110"/>
        <v>0.28001581570128786</v>
      </c>
      <c r="H1187" s="18">
        <f t="shared" si="111"/>
        <v>8.5144190040718932</v>
      </c>
      <c r="I1187" s="24">
        <v>0</v>
      </c>
      <c r="J1187" s="24">
        <v>0</v>
      </c>
      <c r="K1187" s="24">
        <v>0</v>
      </c>
      <c r="L1187" s="14">
        <f>貼り付けシート!C1187</f>
        <v>10.3</v>
      </c>
      <c r="M1187" s="14">
        <f>貼り付けシート!D1187</f>
        <v>7.4</v>
      </c>
      <c r="N1187" s="18">
        <f>貼り付けシート!E1187</f>
        <v>95.009219657232691</v>
      </c>
      <c r="O1187" s="18">
        <f>貼り付けシート!F1187</f>
        <v>8.5144190040718932</v>
      </c>
      <c r="P1187" s="19">
        <f t="shared" si="112"/>
        <v>8.5144190040718932</v>
      </c>
      <c r="Q1187" s="19">
        <f t="shared" si="113"/>
        <v>0</v>
      </c>
    </row>
    <row r="1188" spans="1:17">
      <c r="A1188" s="38">
        <v>41689</v>
      </c>
      <c r="B1188" s="49" t="s">
        <v>155</v>
      </c>
      <c r="C1188" s="24">
        <f t="shared" si="108"/>
        <v>30.406921776000001</v>
      </c>
      <c r="D1188" s="24">
        <f t="shared" si="109"/>
        <v>0.73896298426302331</v>
      </c>
      <c r="E1188" s="18">
        <f>IF(G1188&gt;=0.3,(バックデータ一覧!$C$10*(バックデータ一覧!$C$12*計算過程!L1188+バックデータ一覧!$C$13*LN(計算過程!G1188)+バックデータ一覧!$C$14)^バックデータ一覧!$C$11+バックデータ一覧!$E$10*(計算過程!G1188/(バックデータ一覧!$E$12*計算過程!L1188+バックデータ一覧!$E$13*LN(計算過程!G1188)+バックデータ一覧!$E$14))^バックデータ一覧!$E$11)*計算過程!$W$11*10^-3,0)</f>
        <v>0</v>
      </c>
      <c r="F1188" s="18">
        <f>IF(G1188&lt;0.3,(バックデータ一覧!$C$10*(バックデータ一覧!$C$12*計算過程!L1188+バックデータ一覧!$C$13*LN(0.3)+バックデータ一覧!$C$14)^バックデータ一覧!$C$11+バックデータ一覧!$E$10*(0.3/(バックデータ一覧!$E$12*計算過程!L1188+バックデータ一覧!$E$13*LN(0.3)+バックデータ一覧!$E$14))^バックデータ一覧!$E$11)*計算過程!$W$11*計算過程!G1188/0.3*10^-3,0)</f>
        <v>0.73896298426302331</v>
      </c>
      <c r="G1188" s="18">
        <f t="shared" si="110"/>
        <v>0.26102229281057976</v>
      </c>
      <c r="H1188" s="18">
        <f t="shared" si="111"/>
        <v>7.9368844392834665</v>
      </c>
      <c r="I1188" s="24">
        <v>0</v>
      </c>
      <c r="J1188" s="24">
        <v>0</v>
      </c>
      <c r="K1188" s="24">
        <v>0</v>
      </c>
      <c r="L1188" s="14">
        <f>貼り付けシート!C1188</f>
        <v>10.4</v>
      </c>
      <c r="M1188" s="14">
        <f>貼り付けシート!D1188</f>
        <v>7.5</v>
      </c>
      <c r="N1188" s="18">
        <f>貼り付けシート!E1188</f>
        <v>95.636679960164869</v>
      </c>
      <c r="O1188" s="18">
        <f>貼り付けシート!F1188</f>
        <v>7.9368844392834665</v>
      </c>
      <c r="P1188" s="19">
        <f t="shared" si="112"/>
        <v>7.9368844392834665</v>
      </c>
      <c r="Q1188" s="19">
        <f t="shared" si="113"/>
        <v>0</v>
      </c>
    </row>
    <row r="1189" spans="1:17">
      <c r="A1189" s="38">
        <v>41689</v>
      </c>
      <c r="B1189" s="49" t="s">
        <v>156</v>
      </c>
      <c r="C1189" s="24">
        <f t="shared" si="108"/>
        <v>30.406921776000001</v>
      </c>
      <c r="D1189" s="24">
        <f t="shared" si="109"/>
        <v>0.58672306719904177</v>
      </c>
      <c r="E1189" s="18">
        <f>IF(G1189&gt;=0.3,(バックデータ一覧!$C$10*(バックデータ一覧!$C$12*計算過程!L1189+バックデータ一覧!$C$13*LN(計算過程!G1189)+バックデータ一覧!$C$14)^バックデータ一覧!$C$11+バックデータ一覧!$E$10*(計算過程!G1189/(バックデータ一覧!$E$12*計算過程!L1189+バックデータ一覧!$E$13*LN(計算過程!G1189)+バックデータ一覧!$E$14))^バックデータ一覧!$E$11)*計算過程!$W$11*10^-3,0)</f>
        <v>0</v>
      </c>
      <c r="F1189" s="18">
        <f>IF(G1189&lt;0.3,(バックデータ一覧!$C$10*(バックデータ一覧!$C$12*計算過程!L1189+バックデータ一覧!$C$13*LN(0.3)+バックデータ一覧!$C$14)^バックデータ一覧!$C$11+バックデータ一覧!$E$10*(0.3/(バックデータ一覧!$E$12*計算過程!L1189+バックデータ一覧!$E$13*LN(0.3)+バックデータ一覧!$E$14))^バックデータ一覧!$E$11)*計算過程!$W$11*計算過程!G1189/0.3*10^-3,0)</f>
        <v>0.58672306719904177</v>
      </c>
      <c r="G1189" s="18">
        <f t="shared" si="110"/>
        <v>0.20879111208964643</v>
      </c>
      <c r="H1189" s="18">
        <f t="shared" si="111"/>
        <v>6.348695012833927</v>
      </c>
      <c r="I1189" s="24">
        <v>0</v>
      </c>
      <c r="J1189" s="24">
        <v>0</v>
      </c>
      <c r="K1189" s="24">
        <v>0</v>
      </c>
      <c r="L1189" s="14">
        <f>貼り付けシート!C1189</f>
        <v>10.6</v>
      </c>
      <c r="M1189" s="14">
        <f>貼り付けシート!D1189</f>
        <v>7.6</v>
      </c>
      <c r="N1189" s="18">
        <f>貼り付けシート!E1189</f>
        <v>95.61172268994541</v>
      </c>
      <c r="O1189" s="18">
        <f>貼り付けシート!F1189</f>
        <v>6.348695012833927</v>
      </c>
      <c r="P1189" s="19">
        <f t="shared" si="112"/>
        <v>6.348695012833927</v>
      </c>
      <c r="Q1189" s="19">
        <f t="shared" si="113"/>
        <v>0</v>
      </c>
    </row>
    <row r="1190" spans="1:17">
      <c r="A1190" s="38">
        <v>41689</v>
      </c>
      <c r="B1190" s="49" t="s">
        <v>157</v>
      </c>
      <c r="C1190" s="24">
        <f t="shared" si="108"/>
        <v>30.406921776000001</v>
      </c>
      <c r="D1190" s="24">
        <f t="shared" si="109"/>
        <v>0.23509175677481464</v>
      </c>
      <c r="E1190" s="18">
        <f>IF(G1190&gt;=0.3,(バックデータ一覧!$C$10*(バックデータ一覧!$C$12*計算過程!L1190+バックデータ一覧!$C$13*LN(計算過程!G1190)+バックデータ一覧!$C$14)^バックデータ一覧!$C$11+バックデータ一覧!$E$10*(計算過程!G1190/(バックデータ一覧!$E$12*計算過程!L1190+バックデータ一覧!$E$13*LN(計算過程!G1190)+バックデータ一覧!$E$14))^バックデータ一覧!$E$11)*計算過程!$W$11*10^-3,0)</f>
        <v>0</v>
      </c>
      <c r="F1190" s="18">
        <f>IF(G1190&lt;0.3,(バックデータ一覧!$C$10*(バックデータ一覧!$C$12*計算過程!L1190+バックデータ一覧!$C$13*LN(0.3)+バックデータ一覧!$C$14)^バックデータ一覧!$C$11+バックデータ一覧!$E$10*(0.3/(バックデータ一覧!$E$12*計算過程!L1190+バックデータ一覧!$E$13*LN(0.3)+バックデータ一覧!$E$14))^バックデータ一覧!$E$11)*計算過程!$W$11*計算過程!G1190/0.3*10^-3,0)</f>
        <v>0.23509175677481464</v>
      </c>
      <c r="G1190" s="18">
        <f t="shared" si="110"/>
        <v>8.6204646393163706E-2</v>
      </c>
      <c r="H1190" s="18">
        <f t="shared" si="111"/>
        <v>2.6212179396046693</v>
      </c>
      <c r="I1190" s="24">
        <v>0</v>
      </c>
      <c r="J1190" s="24">
        <v>0</v>
      </c>
      <c r="K1190" s="24">
        <v>0</v>
      </c>
      <c r="L1190" s="14">
        <f>貼り付けシート!C1190</f>
        <v>11.4</v>
      </c>
      <c r="M1190" s="14">
        <f>貼り付けシート!D1190</f>
        <v>7.8</v>
      </c>
      <c r="N1190" s="18">
        <f>貼り付けシート!E1190</f>
        <v>93.016371018830824</v>
      </c>
      <c r="O1190" s="18">
        <f>貼り付けシート!F1190</f>
        <v>2.6212179396046693</v>
      </c>
      <c r="P1190" s="19">
        <f t="shared" si="112"/>
        <v>2.6212179396046693</v>
      </c>
      <c r="Q1190" s="19">
        <f t="shared" si="113"/>
        <v>0</v>
      </c>
    </row>
    <row r="1191" spans="1:17">
      <c r="A1191" s="38">
        <v>41689</v>
      </c>
      <c r="B1191" s="49" t="s">
        <v>158</v>
      </c>
      <c r="C1191" s="24">
        <f t="shared" si="108"/>
        <v>30.406921776000001</v>
      </c>
      <c r="D1191" s="24">
        <f t="shared" si="109"/>
        <v>0.16234517457508196</v>
      </c>
      <c r="E1191" s="18">
        <f>IF(G1191&gt;=0.3,(バックデータ一覧!$C$10*(バックデータ一覧!$C$12*計算過程!L1191+バックデータ一覧!$C$13*LN(計算過程!G1191)+バックデータ一覧!$C$14)^バックデータ一覧!$C$11+バックデータ一覧!$E$10*(計算過程!G1191/(バックデータ一覧!$E$12*計算過程!L1191+バックデータ一覧!$E$13*LN(計算過程!G1191)+バックデータ一覧!$E$14))^バックデータ一覧!$E$11)*計算過程!$W$11*10^-3,0)</f>
        <v>0</v>
      </c>
      <c r="F1191" s="18">
        <f>IF(G1191&lt;0.3,(バックデータ一覧!$C$10*(バックデータ一覧!$C$12*計算過程!L1191+バックデータ一覧!$C$13*LN(0.3)+バックデータ一覧!$C$14)^バックデータ一覧!$C$11+バックデータ一覧!$E$10*(0.3/(バックデータ一覧!$E$12*計算過程!L1191+バックデータ一覧!$E$13*LN(0.3)+バックデータ一覧!$E$14))^バックデータ一覧!$E$11)*計算過程!$W$11*計算過程!G1191/0.3*10^-3,0)</f>
        <v>0.16234517457508196</v>
      </c>
      <c r="G1191" s="18">
        <f t="shared" si="110"/>
        <v>6.20790728398119E-2</v>
      </c>
      <c r="H1191" s="18">
        <f t="shared" si="111"/>
        <v>1.8876335117667666</v>
      </c>
      <c r="I1191" s="24">
        <v>0</v>
      </c>
      <c r="J1191" s="24">
        <v>0</v>
      </c>
      <c r="K1191" s="24">
        <v>0</v>
      </c>
      <c r="L1191" s="14">
        <f>貼り付けシート!C1191</f>
        <v>12.5</v>
      </c>
      <c r="M1191" s="14">
        <f>貼り付けシート!D1191</f>
        <v>7.8</v>
      </c>
      <c r="N1191" s="18">
        <f>貼り付けシート!E1191</f>
        <v>86.505229737862038</v>
      </c>
      <c r="O1191" s="18">
        <f>貼り付けシート!F1191</f>
        <v>1.8876335117667666</v>
      </c>
      <c r="P1191" s="19">
        <f t="shared" si="112"/>
        <v>1.8876335117667666</v>
      </c>
      <c r="Q1191" s="19">
        <f t="shared" si="113"/>
        <v>0</v>
      </c>
    </row>
    <row r="1192" spans="1:17">
      <c r="A1192" s="38">
        <v>41689</v>
      </c>
      <c r="B1192" s="49" t="s">
        <v>159</v>
      </c>
      <c r="C1192" s="24">
        <f t="shared" si="108"/>
        <v>30.406921776000001</v>
      </c>
      <c r="D1192" s="24">
        <f t="shared" si="109"/>
        <v>0.1341195119601685</v>
      </c>
      <c r="E1192" s="18">
        <f>IF(G1192&gt;=0.3,(バックデータ一覧!$C$10*(バックデータ一覧!$C$12*計算過程!L1192+バックデータ一覧!$C$13*LN(計算過程!G1192)+バックデータ一覧!$C$14)^バックデータ一覧!$C$11+バックデータ一覧!$E$10*(計算過程!G1192/(バックデータ一覧!$E$12*計算過程!L1192+バックデータ一覧!$E$13*LN(計算過程!G1192)+バックデータ一覧!$E$14))^バックデータ一覧!$E$11)*計算過程!$W$11*10^-3,0)</f>
        <v>0</v>
      </c>
      <c r="F1192" s="18">
        <f>IF(G1192&lt;0.3,(バックデータ一覧!$C$10*(バックデータ一覧!$C$12*計算過程!L1192+バックデータ一覧!$C$13*LN(0.3)+バックデータ一覧!$C$14)^バックデータ一覧!$C$11+バックデータ一覧!$E$10*(0.3/(バックデータ一覧!$E$12*計算過程!L1192+バックデータ一覧!$E$13*LN(0.3)+バックデータ一覧!$E$14))^バックデータ一覧!$E$11)*計算過程!$W$11*計算過程!G1192/0.3*10^-3,0)</f>
        <v>0.1341195119601685</v>
      </c>
      <c r="G1192" s="18">
        <f t="shared" si="110"/>
        <v>5.1683232953403165E-2</v>
      </c>
      <c r="H1192" s="18">
        <f t="shared" si="111"/>
        <v>1.5715280215449154</v>
      </c>
      <c r="I1192" s="24">
        <v>0</v>
      </c>
      <c r="J1192" s="24">
        <v>0</v>
      </c>
      <c r="K1192" s="24">
        <v>0</v>
      </c>
      <c r="L1192" s="14">
        <f>貼り付けシート!C1192</f>
        <v>12.7</v>
      </c>
      <c r="M1192" s="14">
        <f>貼り付けシート!D1192</f>
        <v>7.8</v>
      </c>
      <c r="N1192" s="18">
        <f>貼り付けシート!E1192</f>
        <v>85.377104029683721</v>
      </c>
      <c r="O1192" s="18">
        <f>貼り付けシート!F1192</f>
        <v>1.5715280215449154</v>
      </c>
      <c r="P1192" s="19">
        <f t="shared" si="112"/>
        <v>1.5715280215449154</v>
      </c>
      <c r="Q1192" s="19">
        <f t="shared" si="113"/>
        <v>0</v>
      </c>
    </row>
    <row r="1193" spans="1:17">
      <c r="A1193" s="38">
        <v>41689</v>
      </c>
      <c r="B1193" s="49" t="s">
        <v>160</v>
      </c>
      <c r="C1193" s="24">
        <f t="shared" si="108"/>
        <v>30.406921776000001</v>
      </c>
      <c r="D1193" s="24">
        <f t="shared" si="109"/>
        <v>0.1113794020441022</v>
      </c>
      <c r="E1193" s="18">
        <f>IF(G1193&gt;=0.3,(バックデータ一覧!$C$10*(バックデータ一覧!$C$12*計算過程!L1193+バックデータ一覧!$C$13*LN(計算過程!G1193)+バックデータ一覧!$C$14)^バックデータ一覧!$C$11+バックデータ一覧!$E$10*(計算過程!G1193/(バックデータ一覧!$E$12*計算過程!L1193+バックデータ一覧!$E$13*LN(計算過程!G1193)+バックデータ一覧!$E$14))^バックデータ一覧!$E$11)*計算過程!$W$11*10^-3,0)</f>
        <v>0</v>
      </c>
      <c r="F1193" s="18">
        <f>IF(G1193&lt;0.3,(バックデータ一覧!$C$10*(バックデータ一覧!$C$12*計算過程!L1193+バックデータ一覧!$C$13*LN(0.3)+バックデータ一覧!$C$14)^バックデータ一覧!$C$11+バックデータ一覧!$E$10*(0.3/(バックデータ一覧!$E$12*計算過程!L1193+バックデータ一覧!$E$13*LN(0.3)+バックデータ一覧!$E$14))^バックデータ一覧!$E$11)*計算過程!$W$11*計算過程!G1193/0.3*10^-3,0)</f>
        <v>0.1113794020441022</v>
      </c>
      <c r="G1193" s="18">
        <f t="shared" si="110"/>
        <v>4.3591765338308476E-2</v>
      </c>
      <c r="H1193" s="18">
        <f t="shared" si="111"/>
        <v>1.3254913987196941</v>
      </c>
      <c r="I1193" s="24">
        <v>0</v>
      </c>
      <c r="J1193" s="24">
        <v>0</v>
      </c>
      <c r="K1193" s="24">
        <v>0</v>
      </c>
      <c r="L1193" s="14">
        <f>貼り付けシート!C1193</f>
        <v>13.1</v>
      </c>
      <c r="M1193" s="14">
        <f>貼り付けシート!D1193</f>
        <v>7.8</v>
      </c>
      <c r="N1193" s="18">
        <f>貼り付けシート!E1193</f>
        <v>83.169965890664926</v>
      </c>
      <c r="O1193" s="18">
        <f>貼り付けシート!F1193</f>
        <v>1.3254913987196941</v>
      </c>
      <c r="P1193" s="19">
        <f t="shared" si="112"/>
        <v>1.3254913987196941</v>
      </c>
      <c r="Q1193" s="19">
        <f t="shared" si="113"/>
        <v>0</v>
      </c>
    </row>
    <row r="1194" spans="1:17">
      <c r="A1194" s="38">
        <v>41689</v>
      </c>
      <c r="B1194" s="49" t="s">
        <v>161</v>
      </c>
      <c r="C1194" s="24">
        <f t="shared" si="108"/>
        <v>30.406921776000001</v>
      </c>
      <c r="D1194" s="24">
        <f t="shared" si="109"/>
        <v>0.126171804027497</v>
      </c>
      <c r="E1194" s="18">
        <f>IF(G1194&gt;=0.3,(バックデータ一覧!$C$10*(バックデータ一覧!$C$12*計算過程!L1194+バックデータ一覧!$C$13*LN(計算過程!G1194)+バックデータ一覧!$C$14)^バックデータ一覧!$C$11+バックデータ一覧!$E$10*(計算過程!G1194/(バックデータ一覧!$E$12*計算過程!L1194+バックデータ一覧!$E$13*LN(計算過程!G1194)+バックデータ一覧!$E$14))^バックデータ一覧!$E$11)*計算過程!$W$11*10^-3,0)</f>
        <v>0</v>
      </c>
      <c r="F1194" s="18">
        <f>IF(G1194&lt;0.3,(バックデータ一覧!$C$10*(バックデータ一覧!$C$12*計算過程!L1194+バックデータ一覧!$C$13*LN(0.3)+バックデータ一覧!$C$14)^バックデータ一覧!$C$11+バックデータ一覧!$E$10*(0.3/(バックデータ一覧!$E$12*計算過程!L1194+バックデータ一覧!$E$13*LN(0.3)+バックデータ一覧!$E$14))^バックデータ一覧!$E$11)*計算過程!$W$11*計算過程!G1194/0.3*10^-3,0)</f>
        <v>0.126171804027497</v>
      </c>
      <c r="G1194" s="18">
        <f t="shared" si="110"/>
        <v>4.9963402092857059E-2</v>
      </c>
      <c r="H1194" s="18">
        <f t="shared" si="111"/>
        <v>1.5192332591003392</v>
      </c>
      <c r="I1194" s="24">
        <v>0</v>
      </c>
      <c r="J1194" s="24">
        <v>0</v>
      </c>
      <c r="K1194" s="24">
        <v>0</v>
      </c>
      <c r="L1194" s="14">
        <f>貼り付けシート!C1194</f>
        <v>13.4</v>
      </c>
      <c r="M1194" s="14">
        <f>貼り付けシート!D1194</f>
        <v>7.1</v>
      </c>
      <c r="N1194" s="18">
        <f>貼り付けシート!E1194</f>
        <v>74.31998429036652</v>
      </c>
      <c r="O1194" s="18">
        <f>貼り付けシート!F1194</f>
        <v>1.5192332591003392</v>
      </c>
      <c r="P1194" s="19">
        <f t="shared" si="112"/>
        <v>1.5192332591003392</v>
      </c>
      <c r="Q1194" s="19">
        <f t="shared" si="113"/>
        <v>0</v>
      </c>
    </row>
    <row r="1195" spans="1:17">
      <c r="A1195" s="38">
        <v>41689</v>
      </c>
      <c r="B1195" s="49" t="s">
        <v>162</v>
      </c>
      <c r="C1195" s="24">
        <f t="shared" si="108"/>
        <v>30.406921776000001</v>
      </c>
      <c r="D1195" s="24">
        <f t="shared" si="109"/>
        <v>0.17755931799035884</v>
      </c>
      <c r="E1195" s="18">
        <f>IF(G1195&gt;=0.3,(バックデータ一覧!$C$10*(バックデータ一覧!$C$12*計算過程!L1195+バックデータ一覧!$C$13*LN(計算過程!G1195)+バックデータ一覧!$C$14)^バックデータ一覧!$C$11+バックデータ一覧!$E$10*(計算過程!G1195/(バックデータ一覧!$E$12*計算過程!L1195+バックデータ一覧!$E$13*LN(計算過程!G1195)+バックデータ一覧!$E$14))^バックデータ一覧!$E$11)*計算過程!$W$11*10^-3,0)</f>
        <v>0</v>
      </c>
      <c r="F1195" s="18">
        <f>IF(G1195&lt;0.3,(バックデータ一覧!$C$10*(バックデータ一覧!$C$12*計算過程!L1195+バックデータ一覧!$C$13*LN(0.3)+バックデータ一覧!$C$14)^バックデータ一覧!$C$11+バックデータ一覧!$E$10*(0.3/(バックデータ一覧!$E$12*計算過程!L1195+バックデータ一覧!$E$13*LN(0.3)+バックデータ一覧!$E$14))^バックデータ一覧!$E$11)*計算過程!$W$11*計算過程!G1195/0.3*10^-3,0)</f>
        <v>0.17755931799035884</v>
      </c>
      <c r="G1195" s="18">
        <f t="shared" si="110"/>
        <v>7.0588888813937212E-2</v>
      </c>
      <c r="H1195" s="18">
        <f t="shared" si="111"/>
        <v>2.1463908204201503</v>
      </c>
      <c r="I1195" s="24">
        <v>0</v>
      </c>
      <c r="J1195" s="24">
        <v>0</v>
      </c>
      <c r="K1195" s="24">
        <v>0</v>
      </c>
      <c r="L1195" s="14">
        <f>貼り付けシート!C1195</f>
        <v>13.5</v>
      </c>
      <c r="M1195" s="14">
        <f>貼り付けシート!D1195</f>
        <v>6.5</v>
      </c>
      <c r="N1195" s="18">
        <f>貼り付けシート!E1195</f>
        <v>67.661810429309142</v>
      </c>
      <c r="O1195" s="18">
        <f>貼り付けシート!F1195</f>
        <v>2.1463908204201503</v>
      </c>
      <c r="P1195" s="19">
        <f t="shared" si="112"/>
        <v>2.1463908204201503</v>
      </c>
      <c r="Q1195" s="19">
        <f t="shared" si="113"/>
        <v>0</v>
      </c>
    </row>
    <row r="1196" spans="1:17">
      <c r="A1196" s="38">
        <v>41689</v>
      </c>
      <c r="B1196" s="49" t="s">
        <v>163</v>
      </c>
      <c r="C1196" s="24">
        <f t="shared" si="108"/>
        <v>30.406921776000001</v>
      </c>
      <c r="D1196" s="24">
        <f t="shared" si="109"/>
        <v>0.11686917579215851</v>
      </c>
      <c r="E1196" s="18">
        <f>IF(G1196&gt;=0.3,(バックデータ一覧!$C$10*(バックデータ一覧!$C$12*計算過程!L1196+バックデータ一覧!$C$13*LN(計算過程!G1196)+バックデータ一覧!$C$14)^バックデータ一覧!$C$11+バックデータ一覧!$E$10*(計算過程!G1196/(バックデータ一覧!$E$12*計算過程!L1196+バックデータ一覧!$E$13*LN(計算過程!G1196)+バックデータ一覧!$E$14))^バックデータ一覧!$E$11)*計算過程!$W$11*10^-3,0)</f>
        <v>0</v>
      </c>
      <c r="F1196" s="18">
        <f>IF(G1196&lt;0.3,(バックデータ一覧!$C$10*(バックデータ一覧!$C$12*計算過程!L1196+バックデータ一覧!$C$13*LN(0.3)+バックデータ一覧!$C$14)^バックデータ一覧!$C$11+バックデータ一覧!$E$10*(0.3/(バックデータ一覧!$E$12*計算過程!L1196+バックデータ一覧!$E$13*LN(0.3)+バックデータ一覧!$E$14))^バックデータ一覧!$E$11)*計算過程!$W$11*計算過程!G1196/0.3*10^-3,0)</f>
        <v>0.11686917579215851</v>
      </c>
      <c r="G1196" s="18">
        <f t="shared" si="110"/>
        <v>4.5919064471401649E-2</v>
      </c>
      <c r="H1196" s="18">
        <f t="shared" si="111"/>
        <v>1.3962574014090108</v>
      </c>
      <c r="I1196" s="24">
        <v>0</v>
      </c>
      <c r="J1196" s="24">
        <v>0</v>
      </c>
      <c r="K1196" s="24">
        <v>0</v>
      </c>
      <c r="L1196" s="14">
        <f>貼り付けシート!C1196</f>
        <v>13.2</v>
      </c>
      <c r="M1196" s="14">
        <f>貼り付けシート!D1196</f>
        <v>5.8</v>
      </c>
      <c r="N1196" s="18">
        <f>貼り付けシート!E1196</f>
        <v>61.637234407199379</v>
      </c>
      <c r="O1196" s="18">
        <f>貼り付けシート!F1196</f>
        <v>1.3962574014090108</v>
      </c>
      <c r="P1196" s="19">
        <f t="shared" si="112"/>
        <v>1.3962574014090108</v>
      </c>
      <c r="Q1196" s="19">
        <f t="shared" si="113"/>
        <v>0</v>
      </c>
    </row>
    <row r="1197" spans="1:17">
      <c r="A1197" s="38">
        <v>41689</v>
      </c>
      <c r="B1197" s="49" t="s">
        <v>164</v>
      </c>
      <c r="C1197" s="24">
        <f t="shared" si="108"/>
        <v>30.406921776000001</v>
      </c>
      <c r="D1197" s="24">
        <f t="shared" si="109"/>
        <v>6.5405666361845916E-2</v>
      </c>
      <c r="E1197" s="18">
        <f>IF(G1197&gt;=0.3,(バックデータ一覧!$C$10*(バックデータ一覧!$C$12*計算過程!L1197+バックデータ一覧!$C$13*LN(計算過程!G1197)+バックデータ一覧!$C$14)^バックデータ一覧!$C$11+バックデータ一覧!$E$10*(計算過程!G1197/(バックデータ一覧!$E$12*計算過程!L1197+バックデータ一覧!$E$13*LN(計算過程!G1197)+バックデータ一覧!$E$14))^バックデータ一覧!$E$11)*計算過程!$W$11*10^-3,0)</f>
        <v>0</v>
      </c>
      <c r="F1197" s="18">
        <f>IF(G1197&lt;0.3,(バックデータ一覧!$C$10*(バックデータ一覧!$C$12*計算過程!L1197+バックデータ一覧!$C$13*LN(0.3)+バックデータ一覧!$C$14)^バックデータ一覧!$C$11+バックデータ一覧!$E$10*(0.3/(バックデータ一覧!$E$12*計算過程!L1197+バックデータ一覧!$E$13*LN(0.3)+バックデータ一覧!$E$14))^バックデータ一覧!$E$11)*計算過程!$W$11*計算過程!G1197/0.3*10^-3,0)</f>
        <v>6.5405666361845916E-2</v>
      </c>
      <c r="G1197" s="18">
        <f t="shared" si="110"/>
        <v>2.6104459151036468E-2</v>
      </c>
      <c r="H1197" s="18">
        <f t="shared" si="111"/>
        <v>0.79375624741035322</v>
      </c>
      <c r="I1197" s="24">
        <v>0</v>
      </c>
      <c r="J1197" s="24">
        <v>0</v>
      </c>
      <c r="K1197" s="24">
        <v>0</v>
      </c>
      <c r="L1197" s="14">
        <f>貼り付けシート!C1197</f>
        <v>13.6</v>
      </c>
      <c r="M1197" s="14">
        <f>貼り付けシート!D1197</f>
        <v>5.6</v>
      </c>
      <c r="N1197" s="18">
        <f>貼り付けシート!E1197</f>
        <v>57.997791536987606</v>
      </c>
      <c r="O1197" s="18">
        <f>貼り付けシート!F1197</f>
        <v>0.79375624741035322</v>
      </c>
      <c r="P1197" s="19">
        <f t="shared" si="112"/>
        <v>0.79375624741035322</v>
      </c>
      <c r="Q1197" s="19">
        <f t="shared" si="113"/>
        <v>0</v>
      </c>
    </row>
    <row r="1198" spans="1:17">
      <c r="A1198" s="38">
        <v>41689</v>
      </c>
      <c r="B1198" s="49" t="s">
        <v>165</v>
      </c>
      <c r="C1198" s="24">
        <f t="shared" si="108"/>
        <v>30.406921776000001</v>
      </c>
      <c r="D1198" s="24">
        <f t="shared" si="109"/>
        <v>0.26653796752574455</v>
      </c>
      <c r="E1198" s="18">
        <f>IF(G1198&gt;=0.3,(バックデータ一覧!$C$10*(バックデータ一覧!$C$12*計算過程!L1198+バックデータ一覧!$C$13*LN(計算過程!G1198)+バックデータ一覧!$C$14)^バックデータ一覧!$C$11+バックデータ一覧!$E$10*(計算過程!G1198/(バックデータ一覧!$E$12*計算過程!L1198+バックデータ一覧!$E$13*LN(計算過程!G1198)+バックデータ一覧!$E$14))^バックデータ一覧!$E$11)*計算過程!$W$11*10^-3,0)</f>
        <v>0</v>
      </c>
      <c r="F1198" s="18">
        <f>IF(G1198&lt;0.3,(バックデータ一覧!$C$10*(バックデータ一覧!$C$12*計算過程!L1198+バックデータ一覧!$C$13*LN(0.3)+バックデータ一覧!$C$14)^バックデータ一覧!$C$11+バックデータ一覧!$E$10*(0.3/(バックデータ一覧!$E$12*計算過程!L1198+バックデータ一覧!$E$13*LN(0.3)+バックデータ一覧!$E$14))^バックデータ一覧!$E$11)*計算過程!$W$11*計算過程!G1198/0.3*10^-3,0)</f>
        <v>0.26653796752574455</v>
      </c>
      <c r="G1198" s="18">
        <f t="shared" si="110"/>
        <v>0.1027109602863064</v>
      </c>
      <c r="H1198" s="18">
        <f t="shared" si="111"/>
        <v>3.1231241349635614</v>
      </c>
      <c r="I1198" s="24">
        <v>0</v>
      </c>
      <c r="J1198" s="24">
        <v>0</v>
      </c>
      <c r="K1198" s="24">
        <v>0</v>
      </c>
      <c r="L1198" s="14">
        <f>貼り付けシート!C1198</f>
        <v>12.7</v>
      </c>
      <c r="M1198" s="14">
        <f>貼り付けシート!D1198</f>
        <v>5.3</v>
      </c>
      <c r="N1198" s="18">
        <f>貼り付けシート!E1198</f>
        <v>58.243847385179969</v>
      </c>
      <c r="O1198" s="18">
        <f>貼り付けシート!F1198</f>
        <v>3.1231241349635614</v>
      </c>
      <c r="P1198" s="19">
        <f t="shared" si="112"/>
        <v>3.1231241349635614</v>
      </c>
      <c r="Q1198" s="19">
        <f t="shared" si="113"/>
        <v>0</v>
      </c>
    </row>
    <row r="1199" spans="1:17">
      <c r="A1199" s="38">
        <v>41689</v>
      </c>
      <c r="B1199" s="49" t="s">
        <v>166</v>
      </c>
      <c r="C1199" s="24">
        <f t="shared" si="108"/>
        <v>30.406921776000001</v>
      </c>
      <c r="D1199" s="24">
        <f t="shared" si="109"/>
        <v>0.48766763192535661</v>
      </c>
      <c r="E1199" s="18">
        <f>IF(G1199&gt;=0.3,(バックデータ一覧!$C$10*(バックデータ一覧!$C$12*計算過程!L1199+バックデータ一覧!$C$13*LN(計算過程!G1199)+バックデータ一覧!$C$14)^バックデータ一覧!$C$11+バックデータ一覧!$E$10*(計算過程!G1199/(バックデータ一覧!$E$12*計算過程!L1199+バックデータ一覧!$E$13*LN(計算過程!G1199)+バックデータ一覧!$E$14))^バックデータ一覧!$E$11)*計算過程!$W$11*10^-3,0)</f>
        <v>0</v>
      </c>
      <c r="F1199" s="18">
        <f>IF(G1199&lt;0.3,(バックデータ一覧!$C$10*(バックデータ一覧!$C$12*計算過程!L1199+バックデータ一覧!$C$13*LN(0.3)+バックデータ一覧!$C$14)^バックデータ一覧!$C$11+バックデータ一覧!$E$10*(0.3/(バックデータ一覧!$E$12*計算過程!L1199+バックデータ一覧!$E$13*LN(0.3)+バックデータ一覧!$E$14))^バックデータ一覧!$E$11)*計算過程!$W$11*計算過程!G1199/0.3*10^-3,0)</f>
        <v>0.48766763192535661</v>
      </c>
      <c r="G1199" s="18">
        <f t="shared" si="110"/>
        <v>0.17882045863387985</v>
      </c>
      <c r="H1199" s="18">
        <f t="shared" si="111"/>
        <v>5.4373796976288284</v>
      </c>
      <c r="I1199" s="24">
        <v>0</v>
      </c>
      <c r="J1199" s="24">
        <v>0</v>
      </c>
      <c r="K1199" s="24">
        <v>0</v>
      </c>
      <c r="L1199" s="14">
        <f>貼り付けシート!C1199</f>
        <v>11.4</v>
      </c>
      <c r="M1199" s="14">
        <f>貼り付けシート!D1199</f>
        <v>5.0999999999999996</v>
      </c>
      <c r="N1199" s="18">
        <f>貼り付けシート!E1199</f>
        <v>61.080252073047717</v>
      </c>
      <c r="O1199" s="18">
        <f>貼り付けシート!F1199</f>
        <v>5.4373796976288284</v>
      </c>
      <c r="P1199" s="19">
        <f t="shared" si="112"/>
        <v>5.4373796976288284</v>
      </c>
      <c r="Q1199" s="19">
        <f t="shared" si="113"/>
        <v>0</v>
      </c>
    </row>
    <row r="1200" spans="1:17">
      <c r="A1200" s="38">
        <v>41689</v>
      </c>
      <c r="B1200" s="49" t="s">
        <v>167</v>
      </c>
      <c r="C1200" s="24">
        <f t="shared" si="108"/>
        <v>30.406921776000001</v>
      </c>
      <c r="D1200" s="24">
        <f t="shared" si="109"/>
        <v>0.51219212281808657</v>
      </c>
      <c r="E1200" s="18">
        <f>IF(G1200&gt;=0.3,(バックデータ一覧!$C$10*(バックデータ一覧!$C$12*計算過程!L1200+バックデータ一覧!$C$13*LN(計算過程!G1200)+バックデータ一覧!$C$14)^バックデータ一覧!$C$11+バックデータ一覧!$E$10*(計算過程!G1200/(バックデータ一覧!$E$12*計算過程!L1200+バックデータ一覧!$E$13*LN(計算過程!G1200)+バックデータ一覧!$E$14))^バックデータ一覧!$E$11)*計算過程!$W$11*10^-3,0)</f>
        <v>0</v>
      </c>
      <c r="F1200" s="18">
        <f>IF(G1200&lt;0.3,(バックデータ一覧!$C$10*(バックデータ一覧!$C$12*計算過程!L1200+バックデータ一覧!$C$13*LN(0.3)+バックデータ一覧!$C$14)^バックデータ一覧!$C$11+バックデータ一覧!$E$10*(0.3/(バックデータ一覧!$E$12*計算過程!L1200+バックデータ一覧!$E$13*LN(0.3)+バックデータ一覧!$E$14))^バックデータ一覧!$E$11)*計算過程!$W$11*計算過程!G1200/0.3*10^-3,0)</f>
        <v>0.51219212281808657</v>
      </c>
      <c r="G1200" s="18">
        <f t="shared" si="110"/>
        <v>0.18363161696713276</v>
      </c>
      <c r="H1200" s="18">
        <f t="shared" si="111"/>
        <v>5.5836722127200007</v>
      </c>
      <c r="I1200" s="24">
        <v>0</v>
      </c>
      <c r="J1200" s="24">
        <v>0</v>
      </c>
      <c r="K1200" s="24">
        <v>0</v>
      </c>
      <c r="L1200" s="14">
        <f>貼り付けシート!C1200</f>
        <v>10.8</v>
      </c>
      <c r="M1200" s="14">
        <f>貼り付けシート!D1200</f>
        <v>4.9000000000000004</v>
      </c>
      <c r="N1200" s="18">
        <f>貼り付けシート!E1200</f>
        <v>61.090348564641772</v>
      </c>
      <c r="O1200" s="18">
        <f>貼り付けシート!F1200</f>
        <v>5.5836722127200007</v>
      </c>
      <c r="P1200" s="19">
        <f t="shared" si="112"/>
        <v>5.5836722127200007</v>
      </c>
      <c r="Q1200" s="19">
        <f t="shared" si="113"/>
        <v>0</v>
      </c>
    </row>
    <row r="1201" spans="1:17">
      <c r="A1201" s="38">
        <v>41689</v>
      </c>
      <c r="B1201" s="49" t="s">
        <v>168</v>
      </c>
      <c r="C1201" s="24">
        <f t="shared" si="108"/>
        <v>30.406921776000001</v>
      </c>
      <c r="D1201" s="24">
        <f t="shared" si="109"/>
        <v>0.5563166865157313</v>
      </c>
      <c r="E1201" s="18">
        <f>IF(G1201&gt;=0.3,(バックデータ一覧!$C$10*(バックデータ一覧!$C$12*計算過程!L1201+バックデータ一覧!$C$13*LN(計算過程!G1201)+バックデータ一覧!$C$14)^バックデータ一覧!$C$11+バックデータ一覧!$E$10*(計算過程!G1201/(バックデータ一覧!$E$12*計算過程!L1201+バックデータ一覧!$E$13*LN(計算過程!G1201)+バックデータ一覧!$E$14))^バックデータ一覧!$E$11)*計算過程!$W$11*10^-3,0)</f>
        <v>0</v>
      </c>
      <c r="F1201" s="18">
        <f>IF(G1201&lt;0.3,(バックデータ一覧!$C$10*(バックデータ一覧!$C$12*計算過程!L1201+バックデータ一覧!$C$13*LN(0.3)+バックデータ一覧!$C$14)^バックデータ一覧!$C$11+バックデータ一覧!$E$10*(0.3/(バックデータ一覧!$E$12*計算過程!L1201+バックデータ一覧!$E$13*LN(0.3)+バックデータ一覧!$E$14))^バックデータ一覧!$E$11)*計算過程!$W$11*計算過程!G1201/0.3*10^-3,0)</f>
        <v>0.5563166865157313</v>
      </c>
      <c r="G1201" s="18">
        <f t="shared" si="110"/>
        <v>0.19434037672578591</v>
      </c>
      <c r="H1201" s="18">
        <f t="shared" si="111"/>
        <v>5.9092926330193434</v>
      </c>
      <c r="I1201" s="24">
        <v>0</v>
      </c>
      <c r="J1201" s="24">
        <v>0</v>
      </c>
      <c r="K1201" s="24">
        <v>0</v>
      </c>
      <c r="L1201" s="14">
        <f>貼り付けシート!C1201</f>
        <v>10.1</v>
      </c>
      <c r="M1201" s="14">
        <f>貼り付けシート!D1201</f>
        <v>4.8</v>
      </c>
      <c r="N1201" s="18">
        <f>貼り付けシート!E1201</f>
        <v>62.716753825688933</v>
      </c>
      <c r="O1201" s="18">
        <f>貼り付けシート!F1201</f>
        <v>5.9092926330193434</v>
      </c>
      <c r="P1201" s="19">
        <f t="shared" si="112"/>
        <v>5.9092926330193434</v>
      </c>
      <c r="Q1201" s="19">
        <f t="shared" si="113"/>
        <v>0</v>
      </c>
    </row>
    <row r="1202" spans="1:17">
      <c r="A1202" s="38">
        <v>41689</v>
      </c>
      <c r="B1202" s="49" t="s">
        <v>169</v>
      </c>
      <c r="C1202" s="24">
        <f t="shared" si="108"/>
        <v>30.406921776000001</v>
      </c>
      <c r="D1202" s="24">
        <f t="shared" si="109"/>
        <v>0.69351167837205818</v>
      </c>
      <c r="E1202" s="18">
        <f>IF(G1202&gt;=0.3,(バックデータ一覧!$C$10*(バックデータ一覧!$C$12*計算過程!L1202+バックデータ一覧!$C$13*LN(計算過程!G1202)+バックデータ一覧!$C$14)^バックデータ一覧!$C$11+バックデータ一覧!$E$10*(計算過程!G1202/(バックデータ一覧!$E$12*計算過程!L1202+バックデータ一覧!$E$13*LN(計算過程!G1202)+バックデータ一覧!$E$14))^バックデータ一覧!$E$11)*計算過程!$W$11*10^-3,0)</f>
        <v>0</v>
      </c>
      <c r="F1202" s="18">
        <f>IF(G1202&lt;0.3,(バックデータ一覧!$C$10*(バックデータ一覧!$C$12*計算過程!L1202+バックデータ一覧!$C$13*LN(0.3)+バックデータ一覧!$C$14)^バックデータ一覧!$C$11+バックデータ一覧!$E$10*(0.3/(バックデータ一覧!$E$12*計算過程!L1202+バックデータ一覧!$E$13*LN(0.3)+バックデータ一覧!$E$14))^バックデータ一覧!$E$11)*計算過程!$W$11*計算過程!G1202/0.3*10^-3,0)</f>
        <v>0.69351167837205818</v>
      </c>
      <c r="G1202" s="18">
        <f t="shared" si="110"/>
        <v>0.23527960798649092</v>
      </c>
      <c r="H1202" s="18">
        <f t="shared" si="111"/>
        <v>7.1541286355331746</v>
      </c>
      <c r="I1202" s="24">
        <v>0</v>
      </c>
      <c r="J1202" s="24">
        <v>0</v>
      </c>
      <c r="K1202" s="24">
        <v>0</v>
      </c>
      <c r="L1202" s="14">
        <f>貼り付けシート!C1202</f>
        <v>9.3000000000000007</v>
      </c>
      <c r="M1202" s="14">
        <f>貼り付けシート!D1202</f>
        <v>4.5999999999999996</v>
      </c>
      <c r="N1202" s="18">
        <f>貼り付けシート!E1202</f>
        <v>63.441556895248361</v>
      </c>
      <c r="O1202" s="18">
        <f>貼り付けシート!F1202</f>
        <v>7.1541286355331746</v>
      </c>
      <c r="P1202" s="19">
        <f t="shared" si="112"/>
        <v>7.1541286355331746</v>
      </c>
      <c r="Q1202" s="19">
        <f t="shared" si="113"/>
        <v>0</v>
      </c>
    </row>
    <row r="1203" spans="1:17">
      <c r="A1203" s="38">
        <v>41689</v>
      </c>
      <c r="B1203" s="49" t="s">
        <v>170</v>
      </c>
      <c r="C1203" s="24">
        <f t="shared" si="108"/>
        <v>30.406921776000001</v>
      </c>
      <c r="D1203" s="24">
        <f t="shared" si="109"/>
        <v>0.75828311373978352</v>
      </c>
      <c r="E1203" s="18">
        <f>IF(G1203&gt;=0.3,(バックデータ一覧!$C$10*(バックデータ一覧!$C$12*計算過程!L1203+バックデータ一覧!$C$13*LN(計算過程!G1203)+バックデータ一覧!$C$14)^バックデータ一覧!$C$11+バックデータ一覧!$E$10*(計算過程!G1203/(バックデータ一覧!$E$12*計算過程!L1203+バックデータ一覧!$E$13*LN(計算過程!G1203)+バックデータ一覧!$E$14))^バックデータ一覧!$E$11)*計算過程!$W$11*10^-3,0)</f>
        <v>0</v>
      </c>
      <c r="F1203" s="18">
        <f>IF(G1203&lt;0.3,(バックデータ一覧!$C$10*(バックデータ一覧!$C$12*計算過程!L1203+バックデータ一覧!$C$13*LN(0.3)+バックデータ一覧!$C$14)^バックデータ一覧!$C$11+バックデータ一覧!$E$10*(0.3/(バックデータ一覧!$E$12*計算過程!L1203+バックデータ一覧!$E$13*LN(0.3)+バックデータ一覧!$E$14))^バックデータ一覧!$E$11)*計算過程!$W$11*計算過程!G1203/0.3*10^-3,0)</f>
        <v>0.75828311373978352</v>
      </c>
      <c r="G1203" s="18">
        <f t="shared" si="110"/>
        <v>0.25355645510824648</v>
      </c>
      <c r="H1203" s="18">
        <f t="shared" si="111"/>
        <v>7.7098712962763063</v>
      </c>
      <c r="I1203" s="24">
        <v>0</v>
      </c>
      <c r="J1203" s="24">
        <v>0</v>
      </c>
      <c r="K1203" s="24">
        <v>0</v>
      </c>
      <c r="L1203" s="14">
        <f>貼り付けシート!C1203</f>
        <v>8.9</v>
      </c>
      <c r="M1203" s="14">
        <f>貼り付けシート!D1203</f>
        <v>4.7</v>
      </c>
      <c r="N1203" s="18">
        <f>貼り付けシート!E1203</f>
        <v>66.583726005392336</v>
      </c>
      <c r="O1203" s="18">
        <f>貼り付けシート!F1203</f>
        <v>7.7098712962763063</v>
      </c>
      <c r="P1203" s="19">
        <f t="shared" si="112"/>
        <v>7.7098712962763063</v>
      </c>
      <c r="Q1203" s="19">
        <f t="shared" si="113"/>
        <v>0</v>
      </c>
    </row>
    <row r="1204" spans="1:17">
      <c r="A1204" s="38">
        <v>41689</v>
      </c>
      <c r="B1204" s="49" t="s">
        <v>171</v>
      </c>
      <c r="C1204" s="24">
        <f t="shared" si="108"/>
        <v>30.406921776000001</v>
      </c>
      <c r="D1204" s="24">
        <f t="shared" si="109"/>
        <v>1.193102289868142</v>
      </c>
      <c r="E1204" s="18">
        <f>IF(G1204&gt;=0.3,(バックデータ一覧!$C$10*(バックデータ一覧!$C$12*計算過程!L1204+バックデータ一覧!$C$13*LN(計算過程!G1204)+バックデータ一覧!$C$14)^バックデータ一覧!$C$11+バックデータ一覧!$E$10*(計算過程!G1204/(バックデータ一覧!$E$12*計算過程!L1204+バックデータ一覧!$E$13*LN(計算過程!G1204)+バックデータ一覧!$E$14))^バックデータ一覧!$E$11)*計算過程!$W$11*10^-3,0)</f>
        <v>1.193102289868142</v>
      </c>
      <c r="F1204" s="18">
        <f>IF(G1204&lt;0.3,(バックデータ一覧!$C$10*(バックデータ一覧!$C$12*計算過程!L1204+バックデータ一覧!$C$13*LN(0.3)+バックデータ一覧!$C$14)^バックデータ一覧!$C$11+バックデータ一覧!$E$10*(0.3/(バックデータ一覧!$E$12*計算過程!L1204+バックデータ一覧!$E$13*LN(0.3)+バックデータ一覧!$E$14))^バックデータ一覧!$E$11)*計算過程!$W$11*計算過程!G1204/0.3*10^-3,0)</f>
        <v>0</v>
      </c>
      <c r="G1204" s="18">
        <f t="shared" si="110"/>
        <v>0.38355778975728605</v>
      </c>
      <c r="H1204" s="18">
        <f t="shared" si="111"/>
        <v>11.662811709725251</v>
      </c>
      <c r="I1204" s="24">
        <v>0</v>
      </c>
      <c r="J1204" s="24">
        <v>0</v>
      </c>
      <c r="K1204" s="24">
        <v>0</v>
      </c>
      <c r="L1204" s="14">
        <f>貼り付けシート!C1204</f>
        <v>7.3</v>
      </c>
      <c r="M1204" s="14">
        <f>貼り付けシート!D1204</f>
        <v>4.8</v>
      </c>
      <c r="N1204" s="18">
        <f>貼り付けシート!E1204</f>
        <v>75.807748822743008</v>
      </c>
      <c r="O1204" s="18">
        <f>貼り付けシート!F1204</f>
        <v>11.662811709725251</v>
      </c>
      <c r="P1204" s="19">
        <f t="shared" si="112"/>
        <v>11.662811709725251</v>
      </c>
      <c r="Q1204" s="19">
        <f t="shared" si="113"/>
        <v>0</v>
      </c>
    </row>
    <row r="1205" spans="1:17">
      <c r="A1205" s="38">
        <v>41689</v>
      </c>
      <c r="B1205" s="49" t="s">
        <v>172</v>
      </c>
      <c r="C1205" s="24">
        <f t="shared" si="108"/>
        <v>30.406921776000001</v>
      </c>
      <c r="D1205" s="24">
        <f t="shared" si="109"/>
        <v>1.1648802089043306</v>
      </c>
      <c r="E1205" s="18">
        <f>IF(G1205&gt;=0.3,(バックデータ一覧!$C$10*(バックデータ一覧!$C$12*計算過程!L1205+バックデータ一覧!$C$13*LN(計算過程!G1205)+バックデータ一覧!$C$14)^バックデータ一覧!$C$11+バックデータ一覧!$E$10*(計算過程!G1205/(バックデータ一覧!$E$12*計算過程!L1205+バックデータ一覧!$E$13*LN(計算過程!G1205)+バックデータ一覧!$E$14))^バックデータ一覧!$E$11)*計算過程!$W$11*10^-3,0)</f>
        <v>1.1648802089043306</v>
      </c>
      <c r="F1205" s="18">
        <f>IF(G1205&lt;0.3,(バックデータ一覧!$C$10*(バックデータ一覧!$C$12*計算過程!L1205+バックデータ一覧!$C$13*LN(0.3)+バックデータ一覧!$C$14)^バックデータ一覧!$C$11+バックデータ一覧!$E$10*(0.3/(バックデータ一覧!$E$12*計算過程!L1205+バックデータ一覧!$E$13*LN(0.3)+バックデータ一覧!$E$14))^バックデータ一覧!$E$11)*計算過程!$W$11*計算過程!G1205/0.3*10^-3,0)</f>
        <v>0</v>
      </c>
      <c r="G1205" s="18">
        <f t="shared" si="110"/>
        <v>0.36809605106508075</v>
      </c>
      <c r="H1205" s="18">
        <f t="shared" si="111"/>
        <v>11.192667830790413</v>
      </c>
      <c r="I1205" s="24">
        <v>0</v>
      </c>
      <c r="J1205" s="24">
        <v>0</v>
      </c>
      <c r="K1205" s="24">
        <v>0</v>
      </c>
      <c r="L1205" s="14">
        <f>貼り付けシート!C1205</f>
        <v>6.9</v>
      </c>
      <c r="M1205" s="14">
        <f>貼り付けシート!D1205</f>
        <v>4.9000000000000004</v>
      </c>
      <c r="N1205" s="18">
        <f>貼り付けシート!E1205</f>
        <v>79.526555606755423</v>
      </c>
      <c r="O1205" s="18">
        <f>貼り付けシート!F1205</f>
        <v>11.192667830790413</v>
      </c>
      <c r="P1205" s="19">
        <f t="shared" si="112"/>
        <v>11.192667830790413</v>
      </c>
      <c r="Q1205" s="19">
        <f t="shared" si="113"/>
        <v>0</v>
      </c>
    </row>
    <row r="1206" spans="1:17">
      <c r="A1206" s="38">
        <v>41690</v>
      </c>
      <c r="B1206" s="49" t="s">
        <v>149</v>
      </c>
      <c r="C1206" s="24">
        <f t="shared" si="108"/>
        <v>30.406921776000001</v>
      </c>
      <c r="D1206" s="24">
        <f t="shared" si="109"/>
        <v>1.3438625559842314</v>
      </c>
      <c r="E1206" s="18">
        <f>IF(G1206&gt;=0.3,(バックデータ一覧!$C$10*(バックデータ一覧!$C$12*計算過程!L1206+バックデータ一覧!$C$13*LN(計算過程!G1206)+バックデータ一覧!$C$14)^バックデータ一覧!$C$11+バックデータ一覧!$E$10*(計算過程!G1206/(バックデータ一覧!$E$12*計算過程!L1206+バックデータ一覧!$E$13*LN(計算過程!G1206)+バックデータ一覧!$E$14))^バックデータ一覧!$E$11)*計算過程!$W$11*10^-3,0)</f>
        <v>1.3438625559842314</v>
      </c>
      <c r="F1206" s="18">
        <f>IF(G1206&lt;0.3,(バックデータ一覧!$C$10*(バックデータ一覧!$C$12*計算過程!L1206+バックデータ一覧!$C$13*LN(0.3)+バックデータ一覧!$C$14)^バックデータ一覧!$C$11+バックデータ一覧!$E$10*(0.3/(バックデータ一覧!$E$12*計算過程!L1206+バックデータ一覧!$E$13*LN(0.3)+バックデータ一覧!$E$14))^バックデータ一覧!$E$11)*計算過程!$W$11*計算過程!G1206/0.3*10^-3,0)</f>
        <v>0</v>
      </c>
      <c r="G1206" s="18">
        <f t="shared" si="110"/>
        <v>0.41207763563843092</v>
      </c>
      <c r="H1206" s="18">
        <f t="shared" si="111"/>
        <v>12.530012432496799</v>
      </c>
      <c r="I1206" s="24">
        <v>0</v>
      </c>
      <c r="J1206" s="24">
        <v>0</v>
      </c>
      <c r="K1206" s="24">
        <v>0</v>
      </c>
      <c r="L1206" s="14">
        <f>貼り付けシート!C1206</f>
        <v>5.4</v>
      </c>
      <c r="M1206" s="14">
        <f>貼り付けシート!D1206</f>
        <v>4.8</v>
      </c>
      <c r="N1206" s="18">
        <f>貼り付けシート!E1206</f>
        <v>86.42588727421338</v>
      </c>
      <c r="O1206" s="18">
        <f>貼り付けシート!F1206</f>
        <v>12.530012432496799</v>
      </c>
      <c r="P1206" s="19">
        <f t="shared" si="112"/>
        <v>12.530012432496799</v>
      </c>
      <c r="Q1206" s="19">
        <f t="shared" si="113"/>
        <v>0</v>
      </c>
    </row>
    <row r="1207" spans="1:17">
      <c r="A1207" s="38">
        <v>41690</v>
      </c>
      <c r="B1207" s="49" t="s">
        <v>150</v>
      </c>
      <c r="C1207" s="24">
        <f t="shared" si="108"/>
        <v>30.406921776000001</v>
      </c>
      <c r="D1207" s="24">
        <f t="shared" si="109"/>
        <v>1.4184043145778125</v>
      </c>
      <c r="E1207" s="18">
        <f>IF(G1207&gt;=0.3,(バックデータ一覧!$C$10*(バックデータ一覧!$C$12*計算過程!L1207+バックデータ一覧!$C$13*LN(計算過程!G1207)+バックデータ一覧!$C$14)^バックデータ一覧!$C$11+バックデータ一覧!$E$10*(計算過程!G1207/(バックデータ一覧!$E$12*計算過程!L1207+バックデータ一覧!$E$13*LN(計算過程!G1207)+バックデータ一覧!$E$14))^バックデータ一覧!$E$11)*計算過程!$W$11*10^-3,0)</f>
        <v>1.4184043145778125</v>
      </c>
      <c r="F1207" s="18">
        <f>IF(G1207&lt;0.3,(バックデータ一覧!$C$10*(バックデータ一覧!$C$12*計算過程!L1207+バックデータ一覧!$C$13*LN(0.3)+バックデータ一覧!$C$14)^バックデータ一覧!$C$11+バックデータ一覧!$E$10*(0.3/(バックデータ一覧!$E$12*計算過程!L1207+バックデータ一覧!$E$13*LN(0.3)+バックデータ一覧!$E$14))^バックデータ一覧!$E$11)*計算過程!$W$11*計算過程!G1207/0.3*10^-3,0)</f>
        <v>0</v>
      </c>
      <c r="G1207" s="18">
        <f t="shared" si="110"/>
        <v>0.43386671267741606</v>
      </c>
      <c r="H1207" s="18">
        <f t="shared" si="111"/>
        <v>13.192551193592458</v>
      </c>
      <c r="I1207" s="24">
        <v>0</v>
      </c>
      <c r="J1207" s="24">
        <v>0</v>
      </c>
      <c r="K1207" s="24">
        <v>0</v>
      </c>
      <c r="L1207" s="14">
        <f>貼り付けシート!C1207</f>
        <v>5</v>
      </c>
      <c r="M1207" s="14">
        <f>貼り付けシート!D1207</f>
        <v>4.5999999999999996</v>
      </c>
      <c r="N1207" s="18">
        <f>貼り付けシート!E1207</f>
        <v>85.191449272858833</v>
      </c>
      <c r="O1207" s="18">
        <f>貼り付けシート!F1207</f>
        <v>13.192551193592458</v>
      </c>
      <c r="P1207" s="19">
        <f t="shared" si="112"/>
        <v>13.192551193592458</v>
      </c>
      <c r="Q1207" s="19">
        <f t="shared" si="113"/>
        <v>0</v>
      </c>
    </row>
    <row r="1208" spans="1:17">
      <c r="A1208" s="38">
        <v>41690</v>
      </c>
      <c r="B1208" s="49" t="s">
        <v>151</v>
      </c>
      <c r="C1208" s="24">
        <f t="shared" si="108"/>
        <v>30.406921776000001</v>
      </c>
      <c r="D1208" s="24">
        <f t="shared" si="109"/>
        <v>1.3864079468780801</v>
      </c>
      <c r="E1208" s="18">
        <f>IF(G1208&gt;=0.3,(バックデータ一覧!$C$10*(バックデータ一覧!$C$12*計算過程!L1208+バックデータ一覧!$C$13*LN(計算過程!G1208)+バックデータ一覧!$C$14)^バックデータ一覧!$C$11+バックデータ一覧!$E$10*(計算過程!G1208/(バックデータ一覧!$E$12*計算過程!L1208+バックデータ一覧!$E$13*LN(計算過程!G1208)+バックデータ一覧!$E$14))^バックデータ一覧!$E$11)*計算過程!$W$11*10^-3,0)</f>
        <v>1.3864079468780801</v>
      </c>
      <c r="F1208" s="18">
        <f>IF(G1208&lt;0.3,(バックデータ一覧!$C$10*(バックデータ一覧!$C$12*計算過程!L1208+バックデータ一覧!$C$13*LN(0.3)+バックデータ一覧!$C$14)^バックデータ一覧!$C$11+バックデータ一覧!$E$10*(0.3/(バックデータ一覧!$E$12*計算過程!L1208+バックデータ一覧!$E$13*LN(0.3)+バックデータ一覧!$E$14))^バックデータ一覧!$E$11)*計算過程!$W$11*計算過程!G1208/0.3*10^-3,0)</f>
        <v>0</v>
      </c>
      <c r="G1208" s="18">
        <f t="shared" si="110"/>
        <v>0.43091309397145527</v>
      </c>
      <c r="H1208" s="18">
        <f t="shared" si="111"/>
        <v>13.102740740644178</v>
      </c>
      <c r="I1208" s="24">
        <v>0</v>
      </c>
      <c r="J1208" s="24">
        <v>0</v>
      </c>
      <c r="K1208" s="24">
        <v>0</v>
      </c>
      <c r="L1208" s="14">
        <f>貼り付けシート!C1208</f>
        <v>5.6</v>
      </c>
      <c r="M1208" s="14">
        <f>貼り付けシート!D1208</f>
        <v>4.4000000000000004</v>
      </c>
      <c r="N1208" s="18">
        <f>貼り付けシート!E1208</f>
        <v>78.180545532445734</v>
      </c>
      <c r="O1208" s="18">
        <f>貼り付けシート!F1208</f>
        <v>13.102740740644178</v>
      </c>
      <c r="P1208" s="19">
        <f t="shared" si="112"/>
        <v>13.102740740644178</v>
      </c>
      <c r="Q1208" s="19">
        <f t="shared" si="113"/>
        <v>0</v>
      </c>
    </row>
    <row r="1209" spans="1:17">
      <c r="A1209" s="38">
        <v>41690</v>
      </c>
      <c r="B1209" s="49" t="s">
        <v>152</v>
      </c>
      <c r="C1209" s="24">
        <f t="shared" si="108"/>
        <v>23.413329767519997</v>
      </c>
      <c r="D1209" s="24">
        <f t="shared" si="109"/>
        <v>1.8716396449120472</v>
      </c>
      <c r="E1209" s="18">
        <f>IF(G1209&gt;=0.3,(バックデータ一覧!$C$10*(バックデータ一覧!$C$12*計算過程!L1209+バックデータ一覧!$C$13*LN(計算過程!G1209)+バックデータ一覧!$C$14)^バックデータ一覧!$C$11+バックデータ一覧!$E$10*(計算過程!G1209/(バックデータ一覧!$E$12*計算過程!L1209+バックデータ一覧!$E$13*LN(計算過程!G1209)+バックデータ一覧!$E$14))^バックデータ一覧!$E$11)*計算過程!$W$11*10^-3,0)</f>
        <v>1.8716396449120472</v>
      </c>
      <c r="F1209" s="18">
        <f>IF(G1209&lt;0.3,(バックデータ一覧!$C$10*(バックデータ一覧!$C$12*計算過程!L1209+バックデータ一覧!$C$13*LN(0.3)+バックデータ一覧!$C$14)^バックデータ一覧!$C$11+バックデータ一覧!$E$10*(0.3/(バックデータ一覧!$E$12*計算過程!L1209+バックデータ一覧!$E$13*LN(0.3)+バックデータ一覧!$E$14))^バックデータ一覧!$E$11)*計算過程!$W$11*計算過程!G1209/0.3*10^-3,0)</f>
        <v>0</v>
      </c>
      <c r="G1209" s="18">
        <f t="shared" si="110"/>
        <v>0.60463846622489081</v>
      </c>
      <c r="H1209" s="18">
        <f t="shared" si="111"/>
        <v>18.385194545260873</v>
      </c>
      <c r="I1209" s="24">
        <v>0</v>
      </c>
      <c r="J1209" s="24">
        <v>0</v>
      </c>
      <c r="K1209" s="24">
        <v>0</v>
      </c>
      <c r="L1209" s="14">
        <f>貼り付けシート!C1209</f>
        <v>4.0999999999999996</v>
      </c>
      <c r="M1209" s="14">
        <f>貼り付けシート!D1209</f>
        <v>4.3</v>
      </c>
      <c r="N1209" s="18">
        <f>貼り付けシート!E1209</f>
        <v>84.85481429456388</v>
      </c>
      <c r="O1209" s="18">
        <f>貼り付けシート!F1209</f>
        <v>14.156599799850872</v>
      </c>
      <c r="P1209" s="19">
        <f t="shared" si="112"/>
        <v>14.156599799850872</v>
      </c>
      <c r="Q1209" s="19">
        <f t="shared" si="113"/>
        <v>0</v>
      </c>
    </row>
    <row r="1210" spans="1:17">
      <c r="A1210" s="38">
        <v>41690</v>
      </c>
      <c r="B1210" s="49" t="s">
        <v>153</v>
      </c>
      <c r="C1210" s="24">
        <f t="shared" si="108"/>
        <v>23.413329767519997</v>
      </c>
      <c r="D1210" s="24">
        <f t="shared" si="109"/>
        <v>2.0214076483301904</v>
      </c>
      <c r="E1210" s="18">
        <f>IF(G1210&gt;=0.3,(バックデータ一覧!$C$10*(バックデータ一覧!$C$12*計算過程!L1210+バックデータ一覧!$C$13*LN(計算過程!G1210)+バックデータ一覧!$C$14)^バックデータ一覧!$C$11+バックデータ一覧!$E$10*(計算過程!G1210/(バックデータ一覧!$E$12*計算過程!L1210+バックデータ一覧!$E$13*LN(計算過程!G1210)+バックデータ一覧!$E$14))^バックデータ一覧!$E$11)*計算過程!$W$11*10^-3,0)</f>
        <v>2.0214076483301904</v>
      </c>
      <c r="F1210" s="18">
        <f>IF(G1210&lt;0.3,(バックデータ一覧!$C$10*(バックデータ一覧!$C$12*計算過程!L1210+バックデータ一覧!$C$13*LN(0.3)+バックデータ一覧!$C$14)^バックデータ一覧!$C$11+バックデータ一覧!$E$10*(0.3/(バックデータ一覧!$E$12*計算過程!L1210+バックデータ一覧!$E$13*LN(0.3)+バックデータ一覧!$E$14))^バックデータ一覧!$E$11)*計算過程!$W$11*計算過程!G1210/0.3*10^-3,0)</f>
        <v>0</v>
      </c>
      <c r="G1210" s="18">
        <f t="shared" si="110"/>
        <v>0.64709149309495095</v>
      </c>
      <c r="H1210" s="18">
        <f t="shared" si="111"/>
        <v>19.676060412453218</v>
      </c>
      <c r="I1210" s="24">
        <v>0</v>
      </c>
      <c r="J1210" s="24">
        <v>0</v>
      </c>
      <c r="K1210" s="24">
        <v>0</v>
      </c>
      <c r="L1210" s="14">
        <f>貼り付けシート!C1210</f>
        <v>2.9</v>
      </c>
      <c r="M1210" s="14">
        <f>貼り付けシート!D1210</f>
        <v>4.3</v>
      </c>
      <c r="N1210" s="18">
        <f>貼り付けシート!E1210</f>
        <v>92.35733982830719</v>
      </c>
      <c r="O1210" s="18">
        <f>貼り付けシート!F1210</f>
        <v>15.150566517588979</v>
      </c>
      <c r="P1210" s="19">
        <f t="shared" si="112"/>
        <v>15.150566517588979</v>
      </c>
      <c r="Q1210" s="19">
        <f t="shared" si="113"/>
        <v>0</v>
      </c>
    </row>
    <row r="1211" spans="1:17">
      <c r="A1211" s="38">
        <v>41690</v>
      </c>
      <c r="B1211" s="49" t="s">
        <v>154</v>
      </c>
      <c r="C1211" s="24">
        <f t="shared" si="108"/>
        <v>23.413329767519997</v>
      </c>
      <c r="D1211" s="24">
        <f t="shared" si="109"/>
        <v>2.1958738072936015</v>
      </c>
      <c r="E1211" s="18">
        <f>IF(G1211&gt;=0.3,(バックデータ一覧!$C$10*(バックデータ一覧!$C$12*計算過程!L1211+バックデータ一覧!$C$13*LN(計算過程!G1211)+バックデータ一覧!$C$14)^バックデータ一覧!$C$11+バックデータ一覧!$E$10*(計算過程!G1211/(バックデータ一覧!$E$12*計算過程!L1211+バックデータ一覧!$E$13*LN(計算過程!G1211)+バックデータ一覧!$E$14))^バックデータ一覧!$E$11)*計算過程!$W$11*10^-3,0)</f>
        <v>2.1958738072936015</v>
      </c>
      <c r="F1211" s="18">
        <f>IF(G1211&lt;0.3,(バックデータ一覧!$C$10*(バックデータ一覧!$C$12*計算過程!L1211+バックデータ一覧!$C$13*LN(0.3)+バックデータ一覧!$C$14)^バックデータ一覧!$C$11+バックデータ一覧!$E$10*(0.3/(バックデータ一覧!$E$12*計算過程!L1211+バックデータ一覧!$E$13*LN(0.3)+バックデータ一覧!$E$14))^バックデータ一覧!$E$11)*計算過程!$W$11*計算過程!G1211/0.3*10^-3,0)</f>
        <v>0</v>
      </c>
      <c r="G1211" s="18">
        <f t="shared" si="110"/>
        <v>0.72316886124693724</v>
      </c>
      <c r="H1211" s="18">
        <f t="shared" si="111"/>
        <v>21.98933899477462</v>
      </c>
      <c r="I1211" s="24">
        <v>0</v>
      </c>
      <c r="J1211" s="24">
        <v>0</v>
      </c>
      <c r="K1211" s="24">
        <v>0</v>
      </c>
      <c r="L1211" s="14">
        <f>貼り付けシート!C1211</f>
        <v>2.6</v>
      </c>
      <c r="M1211" s="14">
        <f>貼り付けシート!D1211</f>
        <v>4.2</v>
      </c>
      <c r="N1211" s="18">
        <f>貼り付けシート!E1211</f>
        <v>92.167249170049928</v>
      </c>
      <c r="O1211" s="18">
        <f>貼り付けシート!F1211</f>
        <v>16.931791025976459</v>
      </c>
      <c r="P1211" s="19">
        <f t="shared" si="112"/>
        <v>16.931791025976459</v>
      </c>
      <c r="Q1211" s="19">
        <f t="shared" si="113"/>
        <v>0</v>
      </c>
    </row>
    <row r="1212" spans="1:17">
      <c r="A1212" s="38">
        <v>41690</v>
      </c>
      <c r="B1212" s="49" t="s">
        <v>155</v>
      </c>
      <c r="C1212" s="24">
        <f t="shared" si="108"/>
        <v>23.413329767519997</v>
      </c>
      <c r="D1212" s="24">
        <f t="shared" si="109"/>
        <v>2.075481752055488</v>
      </c>
      <c r="E1212" s="18">
        <f>IF(G1212&gt;=0.3,(バックデータ一覧!$C$10*(バックデータ一覧!$C$12*計算過程!L1212+バックデータ一覧!$C$13*LN(計算過程!G1212)+バックデータ一覧!$C$14)^バックデータ一覧!$C$11+バックデータ一覧!$E$10*(計算過程!G1212/(バックデータ一覧!$E$12*計算過程!L1212+バックデータ一覧!$E$13*LN(計算過程!G1212)+バックデータ一覧!$E$14))^バックデータ一覧!$E$11)*計算過程!$W$11*10^-3,0)</f>
        <v>2.075481752055488</v>
      </c>
      <c r="F1212" s="18">
        <f>IF(G1212&lt;0.3,(バックデータ一覧!$C$10*(バックデータ一覧!$C$12*計算過程!L1212+バックデータ一覧!$C$13*LN(0.3)+バックデータ一覧!$C$14)^バックデータ一覧!$C$11+バックデータ一覧!$E$10*(0.3/(バックデータ一覧!$E$12*計算過程!L1212+バックデータ一覧!$E$13*LN(0.3)+バックデータ一覧!$E$14))^バックデータ一覧!$E$11)*計算過程!$W$11*計算過程!G1212/0.3*10^-3,0)</f>
        <v>0</v>
      </c>
      <c r="G1212" s="18">
        <f t="shared" si="110"/>
        <v>0.64310627014890709</v>
      </c>
      <c r="H1212" s="18">
        <f t="shared" si="111"/>
        <v>19.554882050072941</v>
      </c>
      <c r="I1212" s="24">
        <v>0</v>
      </c>
      <c r="J1212" s="24">
        <v>0</v>
      </c>
      <c r="K1212" s="24">
        <v>0</v>
      </c>
      <c r="L1212" s="14">
        <f>貼り付けシート!C1212</f>
        <v>1.6</v>
      </c>
      <c r="M1212" s="14">
        <f>貼り付けシート!D1212</f>
        <v>4.2</v>
      </c>
      <c r="N1212" s="18">
        <f>貼り付けシート!E1212</f>
        <v>98.989899707176249</v>
      </c>
      <c r="O1212" s="18">
        <f>貼り付けシート!F1212</f>
        <v>15.057259178556166</v>
      </c>
      <c r="P1212" s="19">
        <f t="shared" si="112"/>
        <v>15.057259178556166</v>
      </c>
      <c r="Q1212" s="19">
        <f t="shared" si="113"/>
        <v>0</v>
      </c>
    </row>
    <row r="1213" spans="1:17">
      <c r="A1213" s="38">
        <v>41690</v>
      </c>
      <c r="B1213" s="49" t="s">
        <v>156</v>
      </c>
      <c r="C1213" s="24">
        <f t="shared" si="108"/>
        <v>23.413329767519997</v>
      </c>
      <c r="D1213" s="24">
        <f t="shared" si="109"/>
        <v>1.7508769769688168</v>
      </c>
      <c r="E1213" s="18">
        <f>IF(G1213&gt;=0.3,(バックデータ一覧!$C$10*(バックデータ一覧!$C$12*計算過程!L1213+バックデータ一覧!$C$13*LN(計算過程!G1213)+バックデータ一覧!$C$14)^バックデータ一覧!$C$11+バックデータ一覧!$E$10*(計算過程!G1213/(バックデータ一覧!$E$12*計算過程!L1213+バックデータ一覧!$E$13*LN(計算過程!G1213)+バックデータ一覧!$E$14))^バックデータ一覧!$E$11)*計算過程!$W$11*10^-3,0)</f>
        <v>1.7508769769688168</v>
      </c>
      <c r="F1213" s="18">
        <f>IF(G1213&lt;0.3,(バックデータ一覧!$C$10*(バックデータ一覧!$C$12*計算過程!L1213+バックデータ一覧!$C$13*LN(0.3)+バックデータ一覧!$C$14)^バックデータ一覧!$C$11+バックデータ一覧!$E$10*(0.3/(バックデータ一覧!$E$12*計算過程!L1213+バックデータ一覧!$E$13*LN(0.3)+バックデータ一覧!$E$14))^バックデータ一覧!$E$11)*計算過程!$W$11*計算過程!G1213/0.3*10^-3,0)</f>
        <v>0</v>
      </c>
      <c r="G1213" s="18">
        <f t="shared" si="110"/>
        <v>0.52562950159197963</v>
      </c>
      <c r="H1213" s="18">
        <f t="shared" si="111"/>
        <v>15.982775138065193</v>
      </c>
      <c r="I1213" s="24">
        <v>0</v>
      </c>
      <c r="J1213" s="24">
        <v>0</v>
      </c>
      <c r="K1213" s="24">
        <v>0</v>
      </c>
      <c r="L1213" s="14">
        <f>貼り付けシート!C1213</f>
        <v>2.7</v>
      </c>
      <c r="M1213" s="14">
        <f>貼り付けシート!D1213</f>
        <v>4.5</v>
      </c>
      <c r="N1213" s="18">
        <f>貼り付けシート!E1213</f>
        <v>98.004115354003801</v>
      </c>
      <c r="O1213" s="18">
        <f>貼り付けシート!F1213</f>
        <v>12.306736856310199</v>
      </c>
      <c r="P1213" s="19">
        <f t="shared" si="112"/>
        <v>12.306736856310199</v>
      </c>
      <c r="Q1213" s="19">
        <f t="shared" si="113"/>
        <v>0</v>
      </c>
    </row>
    <row r="1214" spans="1:17">
      <c r="A1214" s="38">
        <v>41690</v>
      </c>
      <c r="B1214" s="49" t="s">
        <v>157</v>
      </c>
      <c r="C1214" s="24">
        <f t="shared" si="108"/>
        <v>30.406921776000001</v>
      </c>
      <c r="D1214" s="24">
        <f t="shared" si="109"/>
        <v>0.75080997636286773</v>
      </c>
      <c r="E1214" s="18">
        <f>IF(G1214&gt;=0.3,(バックデータ一覧!$C$10*(バックデータ一覧!$C$12*計算過程!L1214+バックデータ一覧!$C$13*LN(計算過程!G1214)+バックデータ一覧!$C$14)^バックデータ一覧!$C$11+バックデータ一覧!$E$10*(計算過程!G1214/(バックデータ一覧!$E$12*計算過程!L1214+バックデータ一覧!$E$13*LN(計算過程!G1214)+バックデータ一覧!$E$14))^バックデータ一覧!$E$11)*計算過程!$W$11*10^-3,0)</f>
        <v>0</v>
      </c>
      <c r="F1214" s="18">
        <f>IF(G1214&lt;0.3,(バックデータ一覧!$C$10*(バックデータ一覧!$C$12*計算過程!L1214+バックデータ一覧!$C$13*LN(0.3)+バックデータ一覧!$C$14)^バックデータ一覧!$C$11+バックデータ一覧!$E$10*(0.3/(バックデータ一覧!$E$12*計算過程!L1214+バックデータ一覧!$E$13*LN(0.3)+バックデータ一覧!$E$14))^バックデータ一覧!$E$11)*計算過程!$W$11*計算過程!G1214/0.3*10^-3,0)</f>
        <v>0.75080997636286773</v>
      </c>
      <c r="G1214" s="18">
        <f t="shared" si="110"/>
        <v>0.22906879305406463</v>
      </c>
      <c r="H1214" s="18">
        <f t="shared" si="111"/>
        <v>6.9652768717176761</v>
      </c>
      <c r="I1214" s="24">
        <v>0</v>
      </c>
      <c r="J1214" s="24">
        <v>0</v>
      </c>
      <c r="K1214" s="24">
        <v>0</v>
      </c>
      <c r="L1214" s="14">
        <f>貼り付けシート!C1214</f>
        <v>6.3</v>
      </c>
      <c r="M1214" s="14">
        <f>貼り付けシート!D1214</f>
        <v>5.0999999999999996</v>
      </c>
      <c r="N1214" s="18">
        <f>貼り付けシート!E1214</f>
        <v>86.236141587208934</v>
      </c>
      <c r="O1214" s="18">
        <f>貼り付けシート!F1214</f>
        <v>6.9652768717176761</v>
      </c>
      <c r="P1214" s="19">
        <f t="shared" si="112"/>
        <v>6.9652768717176761</v>
      </c>
      <c r="Q1214" s="19">
        <f t="shared" si="113"/>
        <v>0</v>
      </c>
    </row>
    <row r="1215" spans="1:17">
      <c r="A1215" s="38">
        <v>41690</v>
      </c>
      <c r="B1215" s="49" t="s">
        <v>158</v>
      </c>
      <c r="C1215" s="24">
        <f t="shared" si="108"/>
        <v>30.406921776000001</v>
      </c>
      <c r="D1215" s="24">
        <f t="shared" si="109"/>
        <v>0.75172290098001404</v>
      </c>
      <c r="E1215" s="18">
        <f>IF(G1215&gt;=0.3,(バックデータ一覧!$C$10*(バックデータ一覧!$C$12*計算過程!L1215+バックデータ一覧!$C$13*LN(計算過程!G1215)+バックデータ一覧!$C$14)^バックデータ一覧!$C$11+バックデータ一覧!$E$10*(計算過程!G1215/(バックデータ一覧!$E$12*計算過程!L1215+バックデータ一覧!$E$13*LN(計算過程!G1215)+バックデータ一覧!$E$14))^バックデータ一覧!$E$11)*計算過程!$W$11*10^-3,0)</f>
        <v>0</v>
      </c>
      <c r="F1215" s="18">
        <f>IF(G1215&lt;0.3,(バックデータ一覧!$C$10*(バックデータ一覧!$C$12*計算過程!L1215+バックデータ一覧!$C$13*LN(0.3)+バックデータ一覧!$C$14)^バックデータ一覧!$C$11+バックデータ一覧!$E$10*(0.3/(バックデータ一覧!$E$12*計算過程!L1215+バックデータ一覧!$E$13*LN(0.3)+バックデータ一覧!$E$14))^バックデータ一覧!$E$11)*計算過程!$W$11*計算過程!G1215/0.3*10^-3,0)</f>
        <v>0.75172290098001404</v>
      </c>
      <c r="G1215" s="18">
        <f t="shared" si="110"/>
        <v>0.24601044115654638</v>
      </c>
      <c r="H1215" s="18">
        <f t="shared" si="111"/>
        <v>7.4804202403263567</v>
      </c>
      <c r="I1215" s="24">
        <v>0</v>
      </c>
      <c r="J1215" s="24">
        <v>0</v>
      </c>
      <c r="K1215" s="24">
        <v>0</v>
      </c>
      <c r="L1215" s="14">
        <f>貼り付けシート!C1215</f>
        <v>8.3000000000000007</v>
      </c>
      <c r="M1215" s="14">
        <f>貼り付けシート!D1215</f>
        <v>5.2</v>
      </c>
      <c r="N1215" s="18">
        <f>貼り付けシート!E1215</f>
        <v>76.66250558062579</v>
      </c>
      <c r="O1215" s="18">
        <f>貼り付けシート!F1215</f>
        <v>7.4804202403263567</v>
      </c>
      <c r="P1215" s="19">
        <f t="shared" si="112"/>
        <v>7.4804202403263567</v>
      </c>
      <c r="Q1215" s="19">
        <f t="shared" si="113"/>
        <v>0</v>
      </c>
    </row>
    <row r="1216" spans="1:17">
      <c r="A1216" s="38">
        <v>41690</v>
      </c>
      <c r="B1216" s="49" t="s">
        <v>159</v>
      </c>
      <c r="C1216" s="24">
        <f t="shared" si="108"/>
        <v>30.406921776000001</v>
      </c>
      <c r="D1216" s="24">
        <f t="shared" si="109"/>
        <v>0.57854239181914913</v>
      </c>
      <c r="E1216" s="18">
        <f>IF(G1216&gt;=0.3,(バックデータ一覧!$C$10*(バックデータ一覧!$C$12*計算過程!L1216+バックデータ一覧!$C$13*LN(計算過程!G1216)+バックデータ一覧!$C$14)^バックデータ一覧!$C$11+バックデータ一覧!$E$10*(計算過程!G1216/(バックデータ一覧!$E$12*計算過程!L1216+バックデータ一覧!$E$13*LN(計算過程!G1216)+バックデータ一覧!$E$14))^バックデータ一覧!$E$11)*計算過程!$W$11*10^-3,0)</f>
        <v>0</v>
      </c>
      <c r="F1216" s="18">
        <f>IF(G1216&lt;0.3,(バックデータ一覧!$C$10*(バックデータ一覧!$C$12*計算過程!L1216+バックデータ一覧!$C$13*LN(0.3)+バックデータ一覧!$C$14)^バックデータ一覧!$C$11+バックデータ一覧!$E$10*(0.3/(バックデータ一覧!$E$12*計算過程!L1216+バックデータ一覧!$E$13*LN(0.3)+バックデータ一覧!$E$14))^バックデータ一覧!$E$11)*計算過程!$W$11*計算過程!G1216/0.3*10^-3,0)</f>
        <v>0.57854239181914913</v>
      </c>
      <c r="G1216" s="18">
        <f t="shared" si="110"/>
        <v>0.19915813352006848</v>
      </c>
      <c r="H1216" s="18">
        <f t="shared" si="111"/>
        <v>6.0557857869988858</v>
      </c>
      <c r="I1216" s="24">
        <v>0</v>
      </c>
      <c r="J1216" s="24">
        <v>0</v>
      </c>
      <c r="K1216" s="24">
        <v>0</v>
      </c>
      <c r="L1216" s="14">
        <f>貼り付けシート!C1216</f>
        <v>9.6999999999999993</v>
      </c>
      <c r="M1216" s="14">
        <f>貼り付けシート!D1216</f>
        <v>5.3</v>
      </c>
      <c r="N1216" s="18">
        <f>貼り付けシート!E1216</f>
        <v>71.075647564119919</v>
      </c>
      <c r="O1216" s="18">
        <f>貼り付けシート!F1216</f>
        <v>6.0557857869988858</v>
      </c>
      <c r="P1216" s="19">
        <f t="shared" si="112"/>
        <v>6.0557857869988858</v>
      </c>
      <c r="Q1216" s="19">
        <f t="shared" si="113"/>
        <v>0</v>
      </c>
    </row>
    <row r="1217" spans="1:17">
      <c r="A1217" s="38">
        <v>41690</v>
      </c>
      <c r="B1217" s="49" t="s">
        <v>160</v>
      </c>
      <c r="C1217" s="24">
        <f t="shared" si="108"/>
        <v>30.406921776000001</v>
      </c>
      <c r="D1217" s="24">
        <f t="shared" si="109"/>
        <v>0.49982972435701672</v>
      </c>
      <c r="E1217" s="18">
        <f>IF(G1217&gt;=0.3,(バックデータ一覧!$C$10*(バックデータ一覧!$C$12*計算過程!L1217+バックデータ一覧!$C$13*LN(計算過程!G1217)+バックデータ一覧!$C$14)^バックデータ一覧!$C$11+バックデータ一覧!$E$10*(計算過程!G1217/(バックデータ一覧!$E$12*計算過程!L1217+バックデータ一覧!$E$13*LN(計算過程!G1217)+バックデータ一覧!$E$14))^バックデータ一覧!$E$11)*計算過程!$W$11*10^-3,0)</f>
        <v>0</v>
      </c>
      <c r="F1217" s="18">
        <f>IF(G1217&lt;0.3,(バックデータ一覧!$C$10*(バックデータ一覧!$C$12*計算過程!L1217+バックデータ一覧!$C$13*LN(0.3)+バックデータ一覧!$C$14)^バックデータ一覧!$C$11+バックデータ一覧!$E$10*(0.3/(バックデータ一覧!$E$12*計算過程!L1217+バックデータ一覧!$E$13*LN(0.3)+バックデータ一覧!$E$14))^バックデータ一覧!$E$11)*計算過程!$W$11*計算過程!G1217/0.3*10^-3,0)</f>
        <v>0.49982972435701672</v>
      </c>
      <c r="G1217" s="18">
        <f t="shared" si="110"/>
        <v>0.17720970025151739</v>
      </c>
      <c r="H1217" s="18">
        <f t="shared" si="111"/>
        <v>5.3884014934962972</v>
      </c>
      <c r="I1217" s="24">
        <v>0</v>
      </c>
      <c r="J1217" s="24">
        <v>0</v>
      </c>
      <c r="K1217" s="24">
        <v>0</v>
      </c>
      <c r="L1217" s="14">
        <f>貼り付けシート!C1217</f>
        <v>10.5</v>
      </c>
      <c r="M1217" s="14">
        <f>貼り付けシート!D1217</f>
        <v>5.5</v>
      </c>
      <c r="N1217" s="18">
        <f>貼り付けシート!E1217</f>
        <v>69.888934987156816</v>
      </c>
      <c r="O1217" s="18">
        <f>貼り付けシート!F1217</f>
        <v>5.3884014934962972</v>
      </c>
      <c r="P1217" s="19">
        <f t="shared" si="112"/>
        <v>5.3884014934962972</v>
      </c>
      <c r="Q1217" s="19">
        <f t="shared" si="113"/>
        <v>0</v>
      </c>
    </row>
    <row r="1218" spans="1:17">
      <c r="A1218" s="38">
        <v>41690</v>
      </c>
      <c r="B1218" s="49" t="s">
        <v>161</v>
      </c>
      <c r="C1218" s="24">
        <f t="shared" si="108"/>
        <v>30.406921776000001</v>
      </c>
      <c r="D1218" s="24">
        <f t="shared" si="109"/>
        <v>0.38734322948544003</v>
      </c>
      <c r="E1218" s="18">
        <f>IF(G1218&gt;=0.3,(バックデータ一覧!$C$10*(バックデータ一覧!$C$12*計算過程!L1218+バックデータ一覧!$C$13*LN(計算過程!G1218)+バックデータ一覧!$C$14)^バックデータ一覧!$C$11+バックデータ一覧!$E$10*(計算過程!G1218/(バックデータ一覧!$E$12*計算過程!L1218+バックデータ一覧!$E$13*LN(計算過程!G1218)+バックデータ一覧!$E$14))^バックデータ一覧!$E$11)*計算過程!$W$11*10^-3,0)</f>
        <v>0</v>
      </c>
      <c r="F1218" s="18">
        <f>IF(G1218&lt;0.3,(バックデータ一覧!$C$10*(バックデータ一覧!$C$12*計算過程!L1218+バックデータ一覧!$C$13*LN(0.3)+バックデータ一覧!$C$14)^バックデータ一覧!$C$11+バックデータ一覧!$E$10*(0.3/(バックデータ一覧!$E$12*計算過程!L1218+バックデータ一覧!$E$13*LN(0.3)+バックデータ一覧!$E$14))^バックデータ一覧!$E$11)*計算過程!$W$11*計算過程!G1218/0.3*10^-3,0)</f>
        <v>0.38734322948544003</v>
      </c>
      <c r="G1218" s="18">
        <f t="shared" si="110"/>
        <v>0.13682040916538948</v>
      </c>
      <c r="H1218" s="18">
        <f t="shared" si="111"/>
        <v>4.1602874788523119</v>
      </c>
      <c r="I1218" s="24">
        <v>0</v>
      </c>
      <c r="J1218" s="24">
        <v>0</v>
      </c>
      <c r="K1218" s="24">
        <v>0</v>
      </c>
      <c r="L1218" s="14">
        <f>貼り付けシート!C1218</f>
        <v>10.4</v>
      </c>
      <c r="M1218" s="14">
        <f>貼り付けシート!D1218</f>
        <v>5.8</v>
      </c>
      <c r="N1218" s="18">
        <f>貼り付けシート!E1218</f>
        <v>74.159303855274089</v>
      </c>
      <c r="O1218" s="18">
        <f>貼り付けシート!F1218</f>
        <v>4.1602874788523119</v>
      </c>
      <c r="P1218" s="19">
        <f t="shared" si="112"/>
        <v>4.1602874788523119</v>
      </c>
      <c r="Q1218" s="19">
        <f t="shared" si="113"/>
        <v>0</v>
      </c>
    </row>
    <row r="1219" spans="1:17">
      <c r="A1219" s="38">
        <v>41690</v>
      </c>
      <c r="B1219" s="49" t="s">
        <v>162</v>
      </c>
      <c r="C1219" s="24">
        <f t="shared" si="108"/>
        <v>30.406921776000001</v>
      </c>
      <c r="D1219" s="24">
        <f t="shared" si="109"/>
        <v>0.58416241890675435</v>
      </c>
      <c r="E1219" s="18">
        <f>IF(G1219&gt;=0.3,(バックデータ一覧!$C$10*(バックデータ一覧!$C$12*計算過程!L1219+バックデータ一覧!$C$13*LN(計算過程!G1219)+バックデータ一覧!$C$14)^バックデータ一覧!$C$11+バックデータ一覧!$E$10*(計算過程!G1219/(バックデータ一覧!$E$12*計算過程!L1219+バックデータ一覧!$E$13*LN(計算過程!G1219)+バックデータ一覧!$E$14))^バックデータ一覧!$E$11)*計算過程!$W$11*10^-3,0)</f>
        <v>0</v>
      </c>
      <c r="F1219" s="18">
        <f>IF(G1219&lt;0.3,(バックデータ一覧!$C$10*(バックデータ一覧!$C$12*計算過程!L1219+バックデータ一覧!$C$13*LN(0.3)+バックデータ一覧!$C$14)^バックデータ一覧!$C$11+バックデータ一覧!$E$10*(0.3/(バックデータ一覧!$E$12*計算過程!L1219+バックデータ一覧!$E$13*LN(0.3)+バックデータ一覧!$E$14))^バックデータ一覧!$E$11)*計算過程!$W$11*計算過程!G1219/0.3*10^-3,0)</f>
        <v>0.58416241890675435</v>
      </c>
      <c r="G1219" s="18">
        <f t="shared" si="110"/>
        <v>0.20035912327690217</v>
      </c>
      <c r="H1219" s="18">
        <f t="shared" si="111"/>
        <v>6.092304188588705</v>
      </c>
      <c r="I1219" s="24">
        <v>0</v>
      </c>
      <c r="J1219" s="24">
        <v>0</v>
      </c>
      <c r="K1219" s="24">
        <v>0</v>
      </c>
      <c r="L1219" s="14">
        <f>貼り付けシート!C1219</f>
        <v>9.6</v>
      </c>
      <c r="M1219" s="14">
        <f>貼り付けシート!D1219</f>
        <v>6.2</v>
      </c>
      <c r="N1219" s="18">
        <f>貼り付けシート!E1219</f>
        <v>83.585711019602286</v>
      </c>
      <c r="O1219" s="18">
        <f>貼り付けシート!F1219</f>
        <v>6.092304188588705</v>
      </c>
      <c r="P1219" s="19">
        <f t="shared" si="112"/>
        <v>6.092304188588705</v>
      </c>
      <c r="Q1219" s="19">
        <f t="shared" si="113"/>
        <v>0</v>
      </c>
    </row>
    <row r="1220" spans="1:17">
      <c r="A1220" s="38">
        <v>41690</v>
      </c>
      <c r="B1220" s="49" t="s">
        <v>163</v>
      </c>
      <c r="C1220" s="24">
        <f t="shared" si="108"/>
        <v>30.406921776000001</v>
      </c>
      <c r="D1220" s="24">
        <f t="shared" si="109"/>
        <v>0.63985410341107762</v>
      </c>
      <c r="E1220" s="18">
        <f>IF(G1220&gt;=0.3,(バックデータ一覧!$C$10*(バックデータ一覧!$C$12*計算過程!L1220+バックデータ一覧!$C$13*LN(計算過程!G1220)+バックデータ一覧!$C$14)^バックデータ一覧!$C$11+バックデータ一覧!$E$10*(計算過程!G1220/(バックデータ一覧!$E$12*計算過程!L1220+バックデータ一覧!$E$13*LN(計算過程!G1220)+バックデータ一覧!$E$14))^バックデータ一覧!$E$11)*計算過程!$W$11*10^-3,0)</f>
        <v>0</v>
      </c>
      <c r="F1220" s="18">
        <f>IF(G1220&lt;0.3,(バックデータ一覧!$C$10*(バックデータ一覧!$C$12*計算過程!L1220+バックデータ一覧!$C$13*LN(0.3)+バックデータ一覧!$C$14)^バックデータ一覧!$C$11+バックデータ一覧!$E$10*(0.3/(バックデータ一覧!$E$12*計算過程!L1220+バックデータ一覧!$E$13*LN(0.3)+バックデータ一覧!$E$14))^バックデータ一覧!$E$11)*計算過程!$W$11*計算過程!G1220/0.3*10^-3,0)</f>
        <v>0.63985410341107762</v>
      </c>
      <c r="G1220" s="18">
        <f t="shared" si="110"/>
        <v>0.2194605524684318</v>
      </c>
      <c r="H1220" s="18">
        <f t="shared" si="111"/>
        <v>6.6731198518253496</v>
      </c>
      <c r="I1220" s="24">
        <v>0</v>
      </c>
      <c r="J1220" s="24">
        <v>0</v>
      </c>
      <c r="K1220" s="24">
        <v>0</v>
      </c>
      <c r="L1220" s="14">
        <f>貼り付けシート!C1220</f>
        <v>9.6</v>
      </c>
      <c r="M1220" s="14">
        <f>貼り付けシート!D1220</f>
        <v>6.7</v>
      </c>
      <c r="N1220" s="18">
        <f>貼り付けシート!E1220</f>
        <v>90.254658239697079</v>
      </c>
      <c r="O1220" s="18">
        <f>貼り付けシート!F1220</f>
        <v>6.6731198518253496</v>
      </c>
      <c r="P1220" s="19">
        <f t="shared" si="112"/>
        <v>6.6731198518253496</v>
      </c>
      <c r="Q1220" s="19">
        <f t="shared" si="113"/>
        <v>0</v>
      </c>
    </row>
    <row r="1221" spans="1:17">
      <c r="A1221" s="38">
        <v>41690</v>
      </c>
      <c r="B1221" s="49" t="s">
        <v>164</v>
      </c>
      <c r="C1221" s="24">
        <f t="shared" si="108"/>
        <v>30.406921776000001</v>
      </c>
      <c r="D1221" s="24">
        <f t="shared" si="109"/>
        <v>0.52859811715896921</v>
      </c>
      <c r="E1221" s="18">
        <f>IF(G1221&gt;=0.3,(バックデータ一覧!$C$10*(バックデータ一覧!$C$12*計算過程!L1221+バックデータ一覧!$C$13*LN(計算過程!G1221)+バックデータ一覧!$C$14)^バックデータ一覧!$C$11+バックデータ一覧!$E$10*(計算過程!G1221/(バックデータ一覧!$E$12*計算過程!L1221+バックデータ一覧!$E$13*LN(計算過程!G1221)+バックデータ一覧!$E$14))^バックデータ一覧!$E$11)*計算過程!$W$11*10^-3,0)</f>
        <v>0</v>
      </c>
      <c r="F1221" s="18">
        <f>IF(G1221&lt;0.3,(バックデータ一覧!$C$10*(バックデータ一覧!$C$12*計算過程!L1221+バックデータ一覧!$C$13*LN(0.3)+バックデータ一覧!$C$14)^バックデータ一覧!$C$11+バックデータ一覧!$E$10*(0.3/(バックデータ一覧!$E$12*計算過程!L1221+バックデータ一覧!$E$13*LN(0.3)+バックデータ一覧!$E$14))^バックデータ一覧!$E$11)*計算過程!$W$11*計算過程!G1221/0.3*10^-3,0)</f>
        <v>0.52859811715896921</v>
      </c>
      <c r="G1221" s="18">
        <f t="shared" si="110"/>
        <v>0.18671556688836671</v>
      </c>
      <c r="H1221" s="18">
        <f t="shared" si="111"/>
        <v>5.6774456367360626</v>
      </c>
      <c r="I1221" s="24">
        <v>0</v>
      </c>
      <c r="J1221" s="24">
        <v>0</v>
      </c>
      <c r="K1221" s="24">
        <v>0</v>
      </c>
      <c r="L1221" s="14">
        <f>貼り付けシート!C1221</f>
        <v>10.4</v>
      </c>
      <c r="M1221" s="14">
        <f>貼り付けシート!D1221</f>
        <v>6.6</v>
      </c>
      <c r="N1221" s="18">
        <f>貼り付けシート!E1221</f>
        <v>84.280775104570367</v>
      </c>
      <c r="O1221" s="18">
        <f>貼り付けシート!F1221</f>
        <v>5.6774456367360626</v>
      </c>
      <c r="P1221" s="19">
        <f t="shared" si="112"/>
        <v>5.6774456367360626</v>
      </c>
      <c r="Q1221" s="19">
        <f t="shared" si="113"/>
        <v>0</v>
      </c>
    </row>
    <row r="1222" spans="1:17">
      <c r="A1222" s="38">
        <v>41690</v>
      </c>
      <c r="B1222" s="49" t="s">
        <v>165</v>
      </c>
      <c r="C1222" s="24">
        <f t="shared" si="108"/>
        <v>30.406921776000001</v>
      </c>
      <c r="D1222" s="24">
        <f t="shared" si="109"/>
        <v>0.55338559693229905</v>
      </c>
      <c r="E1222" s="18">
        <f>IF(G1222&gt;=0.3,(バックデータ一覧!$C$10*(バックデータ一覧!$C$12*計算過程!L1222+バックデータ一覧!$C$13*LN(計算過程!G1222)+バックデータ一覧!$C$14)^バックデータ一覧!$C$11+バックデータ一覧!$E$10*(計算過程!G1222/(バックデータ一覧!$E$12*計算過程!L1222+バックデータ一覧!$E$13*LN(計算過程!G1222)+バックデータ一覧!$E$14))^バックデータ一覧!$E$11)*計算過程!$W$11*10^-3,0)</f>
        <v>0</v>
      </c>
      <c r="F1222" s="18">
        <f>IF(G1222&lt;0.3,(バックデータ一覧!$C$10*(バックデータ一覧!$C$12*計算過程!L1222+バックデータ一覧!$C$13*LN(0.3)+バックデータ一覧!$C$14)^バックデータ一覧!$C$11+バックデータ一覧!$E$10*(0.3/(バックデータ一覧!$E$12*計算過程!L1222+バックデータ一覧!$E$13*LN(0.3)+バックデータ一覧!$E$14))^バックデータ一覧!$E$11)*計算過程!$W$11*計算過程!G1222/0.3*10^-3,0)</f>
        <v>0.55338559693229905</v>
      </c>
      <c r="G1222" s="18">
        <f t="shared" si="110"/>
        <v>0.19619740679094541</v>
      </c>
      <c r="H1222" s="18">
        <f t="shared" si="111"/>
        <v>5.9657592009463283</v>
      </c>
      <c r="I1222" s="24">
        <v>0</v>
      </c>
      <c r="J1222" s="24">
        <v>0</v>
      </c>
      <c r="K1222" s="24">
        <v>0</v>
      </c>
      <c r="L1222" s="14">
        <f>貼り付けシート!C1222</f>
        <v>10.5</v>
      </c>
      <c r="M1222" s="14">
        <f>貼り付けシート!D1222</f>
        <v>6.6</v>
      </c>
      <c r="N1222" s="18">
        <f>貼り付けシート!E1222</f>
        <v>83.719961892028451</v>
      </c>
      <c r="O1222" s="18">
        <f>貼り付けシート!F1222</f>
        <v>5.9657592009463283</v>
      </c>
      <c r="P1222" s="19">
        <f t="shared" si="112"/>
        <v>5.9657592009463283</v>
      </c>
      <c r="Q1222" s="19">
        <f t="shared" si="113"/>
        <v>0</v>
      </c>
    </row>
    <row r="1223" spans="1:17">
      <c r="A1223" s="38">
        <v>41690</v>
      </c>
      <c r="B1223" s="49" t="s">
        <v>166</v>
      </c>
      <c r="C1223" s="24">
        <f t="shared" ref="C1223:C1286" si="114">$W$6*IF(AND(L1223&lt;5,N1223&gt;=80),$W$4,$W$5)*3600*10^-6</f>
        <v>30.406921776000001</v>
      </c>
      <c r="D1223" s="24">
        <f t="shared" ref="D1223:D1286" si="115">IF(G1223&gt;=0.3,E1223,F1223)</f>
        <v>0.82298842778886427</v>
      </c>
      <c r="E1223" s="18">
        <f>IF(G1223&gt;=0.3,(バックデータ一覧!$C$10*(バックデータ一覧!$C$12*計算過程!L1223+バックデータ一覧!$C$13*LN(計算過程!G1223)+バックデータ一覧!$C$14)^バックデータ一覧!$C$11+バックデータ一覧!$E$10*(計算過程!G1223/(バックデータ一覧!$E$12*計算過程!L1223+バックデータ一覧!$E$13*LN(計算過程!G1223)+バックデータ一覧!$E$14))^バックデータ一覧!$E$11)*計算過程!$W$11*10^-3,0)</f>
        <v>0</v>
      </c>
      <c r="F1223" s="18">
        <f>IF(G1223&lt;0.3,(バックデータ一覧!$C$10*(バックデータ一覧!$C$12*計算過程!L1223+バックデータ一覧!$C$13*LN(0.3)+バックデータ一覧!$C$14)^バックデータ一覧!$C$11+バックデータ一覧!$E$10*(0.3/(バックデータ一覧!$E$12*計算過程!L1223+バックデータ一覧!$E$13*LN(0.3)+バックデータ一覧!$E$14))^バックデータ一覧!$E$11)*計算過程!$W$11*計算過程!G1223/0.3*10^-3,0)</f>
        <v>0.82298842778886427</v>
      </c>
      <c r="G1223" s="18">
        <f t="shared" ref="G1223:G1286" si="116">H1223/($W$6*3600*10^-6)</f>
        <v>0.28330653294336655</v>
      </c>
      <c r="H1223" s="18">
        <f t="shared" ref="H1223:H1286" si="117">IF(AND(L1223&lt;5,N1223&gt;=80),P1223/$W$4,P1223/$W$5)</f>
        <v>8.6144795858387138</v>
      </c>
      <c r="I1223" s="24">
        <v>0</v>
      </c>
      <c r="J1223" s="24">
        <v>0</v>
      </c>
      <c r="K1223" s="24">
        <v>0</v>
      </c>
      <c r="L1223" s="14">
        <f>貼り付けシート!C1223</f>
        <v>9.6999999999999993</v>
      </c>
      <c r="M1223" s="14">
        <f>貼り付けシート!D1223</f>
        <v>6.6</v>
      </c>
      <c r="N1223" s="18">
        <f>貼り付けシート!E1223</f>
        <v>88.326251968140639</v>
      </c>
      <c r="O1223" s="18">
        <f>貼り付けシート!F1223</f>
        <v>8.6144795858387138</v>
      </c>
      <c r="P1223" s="19">
        <f t="shared" ref="P1223:P1286" si="118">IF(O1223&gt;C1223,C1223,O1223)</f>
        <v>8.6144795858387138</v>
      </c>
      <c r="Q1223" s="19">
        <f t="shared" ref="Q1223:Q1286" si="119">IF(O1223&gt;C1223,O1223-C1223,0)</f>
        <v>0</v>
      </c>
    </row>
    <row r="1224" spans="1:17">
      <c r="A1224" s="38">
        <v>41690</v>
      </c>
      <c r="B1224" s="49" t="s">
        <v>167</v>
      </c>
      <c r="C1224" s="24">
        <f t="shared" si="114"/>
        <v>30.406921776000001</v>
      </c>
      <c r="D1224" s="24">
        <f t="shared" si="115"/>
        <v>0.91309900332972227</v>
      </c>
      <c r="E1224" s="18">
        <f>IF(G1224&gt;=0.3,(バックデータ一覧!$C$10*(バックデータ一覧!$C$12*計算過程!L1224+バックデータ一覧!$C$13*LN(計算過程!G1224)+バックデータ一覧!$C$14)^バックデータ一覧!$C$11+バックデータ一覧!$E$10*(計算過程!G1224/(バックデータ一覧!$E$12*計算過程!L1224+バックデータ一覧!$E$13*LN(計算過程!G1224)+バックデータ一覧!$E$14))^バックデータ一覧!$E$11)*計算過程!$W$11*10^-3,0)</f>
        <v>0.91309900332972227</v>
      </c>
      <c r="F1224" s="18">
        <f>IF(G1224&lt;0.3,(バックデータ一覧!$C$10*(バックデータ一覧!$C$12*計算過程!L1224+バックデータ一覧!$C$13*LN(0.3)+バックデータ一覧!$C$14)^バックデータ一覧!$C$11+バックデータ一覧!$E$10*(0.3/(バックデータ一覧!$E$12*計算過程!L1224+バックデータ一覧!$E$13*LN(0.3)+バックデータ一覧!$E$14))^バックデータ一覧!$E$11)*計算過程!$W$11*計算過程!G1224/0.3*10^-3,0)</f>
        <v>0</v>
      </c>
      <c r="G1224" s="18">
        <f t="shared" si="116"/>
        <v>0.31082035285188675</v>
      </c>
      <c r="H1224" s="18">
        <f t="shared" si="117"/>
        <v>9.4510901555560398</v>
      </c>
      <c r="I1224" s="24">
        <v>0</v>
      </c>
      <c r="J1224" s="24">
        <v>0</v>
      </c>
      <c r="K1224" s="24">
        <v>0</v>
      </c>
      <c r="L1224" s="14">
        <f>貼り付けシート!C1224</f>
        <v>9.4</v>
      </c>
      <c r="M1224" s="14">
        <f>貼り付けシート!D1224</f>
        <v>5.9</v>
      </c>
      <c r="N1224" s="18">
        <f>貼り付けシート!E1224</f>
        <v>80.657152125965069</v>
      </c>
      <c r="O1224" s="18">
        <f>貼り付けシート!F1224</f>
        <v>9.4510901555560398</v>
      </c>
      <c r="P1224" s="19">
        <f t="shared" si="118"/>
        <v>9.4510901555560398</v>
      </c>
      <c r="Q1224" s="19">
        <f t="shared" si="119"/>
        <v>0</v>
      </c>
    </row>
    <row r="1225" spans="1:17">
      <c r="A1225" s="38">
        <v>41690</v>
      </c>
      <c r="B1225" s="49" t="s">
        <v>168</v>
      </c>
      <c r="C1225" s="24">
        <f t="shared" si="114"/>
        <v>30.406921776000001</v>
      </c>
      <c r="D1225" s="24">
        <f t="shared" si="115"/>
        <v>0.72725952347779121</v>
      </c>
      <c r="E1225" s="18">
        <f>IF(G1225&gt;=0.3,(バックデータ一覧!$C$10*(バックデータ一覧!$C$12*計算過程!L1225+バックデータ一覧!$C$13*LN(計算過程!G1225)+バックデータ一覧!$C$14)^バックデータ一覧!$C$11+バックデータ一覧!$E$10*(計算過程!G1225/(バックデータ一覧!$E$12*計算過程!L1225+バックデータ一覧!$E$13*LN(計算過程!G1225)+バックデータ一覧!$E$14))^バックデータ一覧!$E$11)*計算過程!$W$11*10^-3,0)</f>
        <v>0</v>
      </c>
      <c r="F1225" s="18">
        <f>IF(G1225&lt;0.3,(バックデータ一覧!$C$10*(バックデータ一覧!$C$12*計算過程!L1225+バックデータ一覧!$C$13*LN(0.3)+バックデータ一覧!$C$14)^バックデータ一覧!$C$11+バックデータ一覧!$E$10*(0.3/(バックデータ一覧!$E$12*計算過程!L1225+バックデータ一覧!$E$13*LN(0.3)+バックデータ一覧!$E$14))^バックデータ一覧!$E$11)*計算過程!$W$11*計算過程!G1225/0.3*10^-3,0)</f>
        <v>0.72725952347779121</v>
      </c>
      <c r="G1225" s="18">
        <f t="shared" si="116"/>
        <v>0.24494620295898606</v>
      </c>
      <c r="H1225" s="18">
        <f t="shared" si="117"/>
        <v>7.4480600327021094</v>
      </c>
      <c r="I1225" s="24">
        <v>0</v>
      </c>
      <c r="J1225" s="24">
        <v>0</v>
      </c>
      <c r="K1225" s="24">
        <v>0</v>
      </c>
      <c r="L1225" s="14">
        <f>貼り付けシート!C1225</f>
        <v>9.1</v>
      </c>
      <c r="M1225" s="14">
        <f>貼り付けシート!D1225</f>
        <v>5.2</v>
      </c>
      <c r="N1225" s="18">
        <f>貼り付けシート!E1225</f>
        <v>72.620756849177383</v>
      </c>
      <c r="O1225" s="18">
        <f>貼り付けシート!F1225</f>
        <v>7.4480600327021094</v>
      </c>
      <c r="P1225" s="19">
        <f t="shared" si="118"/>
        <v>7.4480600327021094</v>
      </c>
      <c r="Q1225" s="19">
        <f t="shared" si="119"/>
        <v>0</v>
      </c>
    </row>
    <row r="1226" spans="1:17">
      <c r="A1226" s="38">
        <v>41690</v>
      </c>
      <c r="B1226" s="49" t="s">
        <v>169</v>
      </c>
      <c r="C1226" s="24">
        <f t="shared" si="114"/>
        <v>30.406921776000001</v>
      </c>
      <c r="D1226" s="24">
        <f t="shared" si="115"/>
        <v>0.98967163511394685</v>
      </c>
      <c r="E1226" s="18">
        <f>IF(G1226&gt;=0.3,(バックデータ一覧!$C$10*(バックデータ一覧!$C$12*計算過程!L1226+バックデータ一覧!$C$13*LN(計算過程!G1226)+バックデータ一覧!$C$14)^バックデータ一覧!$C$11+バックデータ一覧!$E$10*(計算過程!G1226/(バックデータ一覧!$E$12*計算過程!L1226+バックデータ一覧!$E$13*LN(計算過程!G1226)+バックデータ一覧!$E$14))^バックデータ一覧!$E$11)*計算過程!$W$11*10^-3,0)</f>
        <v>0.98967163511394685</v>
      </c>
      <c r="F1226" s="18">
        <f>IF(G1226&lt;0.3,(バックデータ一覧!$C$10*(バックデータ一覧!$C$12*計算過程!L1226+バックデータ一覧!$C$13*LN(0.3)+バックデータ一覧!$C$14)^バックデータ一覧!$C$11+バックデータ一覧!$E$10*(0.3/(バックデータ一覧!$E$12*計算過程!L1226+バックデータ一覧!$E$13*LN(0.3)+バックデータ一覧!$E$14))^バックデータ一覧!$E$11)*計算過程!$W$11*計算過程!G1226/0.3*10^-3,0)</f>
        <v>0</v>
      </c>
      <c r="G1226" s="18">
        <f t="shared" si="116"/>
        <v>0.31304164894749675</v>
      </c>
      <c r="H1226" s="18">
        <f t="shared" si="117"/>
        <v>9.5186329321765868</v>
      </c>
      <c r="I1226" s="24">
        <v>0</v>
      </c>
      <c r="J1226" s="24">
        <v>0</v>
      </c>
      <c r="K1226" s="24">
        <v>0</v>
      </c>
      <c r="L1226" s="14">
        <f>貼り付けシート!C1226</f>
        <v>7.3</v>
      </c>
      <c r="M1226" s="14">
        <f>貼り付けシート!D1226</f>
        <v>4.5999999999999996</v>
      </c>
      <c r="N1226" s="18">
        <f>貼り付けシート!E1226</f>
        <v>72.672280969264818</v>
      </c>
      <c r="O1226" s="18">
        <f>貼り付けシート!F1226</f>
        <v>9.5186329321765868</v>
      </c>
      <c r="P1226" s="19">
        <f t="shared" si="118"/>
        <v>9.5186329321765868</v>
      </c>
      <c r="Q1226" s="19">
        <f t="shared" si="119"/>
        <v>0</v>
      </c>
    </row>
    <row r="1227" spans="1:17">
      <c r="A1227" s="38">
        <v>41690</v>
      </c>
      <c r="B1227" s="49" t="s">
        <v>170</v>
      </c>
      <c r="C1227" s="24">
        <f t="shared" si="114"/>
        <v>30.406921776000001</v>
      </c>
      <c r="D1227" s="24">
        <f t="shared" si="115"/>
        <v>0.94316164396551416</v>
      </c>
      <c r="E1227" s="18">
        <f>IF(G1227&gt;=0.3,(バックデータ一覧!$C$10*(バックデータ一覧!$C$12*計算過程!L1227+バックデータ一覧!$C$13*LN(計算過程!G1227)+バックデータ一覧!$C$14)^バックデータ一覧!$C$11+バックデータ一覧!$E$10*(計算過程!G1227/(バックデータ一覧!$E$12*計算過程!L1227+バックデータ一覧!$E$13*LN(計算過程!G1227)+バックデータ一覧!$E$14))^バックデータ一覧!$E$11)*計算過程!$W$11*10^-3,0)</f>
        <v>0</v>
      </c>
      <c r="F1227" s="18">
        <f>IF(G1227&lt;0.3,(バックデータ一覧!$C$10*(バックデータ一覧!$C$12*計算過程!L1227+バックデータ一覧!$C$13*LN(0.3)+バックデータ一覧!$C$14)^バックデータ一覧!$C$11+バックデータ一覧!$E$10*(0.3/(バックデータ一覧!$E$12*計算過程!L1227+バックデータ一覧!$E$13*LN(0.3)+バックデータ一覧!$E$14))^バックデータ一覧!$E$11)*計算過程!$W$11*計算過程!G1227/0.3*10^-3,0)</f>
        <v>0.94316164396551416</v>
      </c>
      <c r="G1227" s="18">
        <f t="shared" si="116"/>
        <v>0.29793393017659414</v>
      </c>
      <c r="H1227" s="18">
        <f t="shared" si="117"/>
        <v>9.0592537092959446</v>
      </c>
      <c r="I1227" s="24">
        <v>0</v>
      </c>
      <c r="J1227" s="24">
        <v>0</v>
      </c>
      <c r="K1227" s="24">
        <v>0</v>
      </c>
      <c r="L1227" s="14">
        <f>貼り付けシート!C1227</f>
        <v>7.3</v>
      </c>
      <c r="M1227" s="14">
        <f>貼り付けシート!D1227</f>
        <v>4.3</v>
      </c>
      <c r="N1227" s="18">
        <f>貼り付けシート!E1227</f>
        <v>67.965324437506609</v>
      </c>
      <c r="O1227" s="18">
        <f>貼り付けシート!F1227</f>
        <v>9.0592537092959446</v>
      </c>
      <c r="P1227" s="19">
        <f t="shared" si="118"/>
        <v>9.0592537092959446</v>
      </c>
      <c r="Q1227" s="19">
        <f t="shared" si="119"/>
        <v>0</v>
      </c>
    </row>
    <row r="1228" spans="1:17">
      <c r="A1228" s="38">
        <v>41690</v>
      </c>
      <c r="B1228" s="49" t="s">
        <v>171</v>
      </c>
      <c r="C1228" s="24">
        <f t="shared" si="114"/>
        <v>30.406921776000001</v>
      </c>
      <c r="D1228" s="24">
        <f t="shared" si="115"/>
        <v>1.1394848669113149</v>
      </c>
      <c r="E1228" s="18">
        <f>IF(G1228&gt;=0.3,(バックデータ一覧!$C$10*(バックデータ一覧!$C$12*計算過程!L1228+バックデータ一覧!$C$13*LN(計算過程!G1228)+バックデータ一覧!$C$14)^バックデータ一覧!$C$11+バックデータ一覧!$E$10*(計算過程!G1228/(バックデータ一覧!$E$12*計算過程!L1228+バックデータ一覧!$E$13*LN(計算過程!G1228)+バックデータ一覧!$E$14))^バックデータ一覧!$E$11)*計算過程!$W$11*10^-3,0)</f>
        <v>1.1394848669113149</v>
      </c>
      <c r="F1228" s="18">
        <f>IF(G1228&lt;0.3,(バックデータ一覧!$C$10*(バックデータ一覧!$C$12*計算過程!L1228+バックデータ一覧!$C$13*LN(0.3)+バックデータ一覧!$C$14)^バックデータ一覧!$C$11+バックデータ一覧!$E$10*(0.3/(バックデータ一覧!$E$12*計算過程!L1228+バックデータ一覧!$E$13*LN(0.3)+バックデータ一覧!$E$14))^バックデータ一覧!$E$11)*計算過程!$W$11*計算過程!G1228/0.3*10^-3,0)</f>
        <v>0</v>
      </c>
      <c r="G1228" s="18">
        <f t="shared" si="116"/>
        <v>0.36428107445707081</v>
      </c>
      <c r="H1228" s="18">
        <f t="shared" si="117"/>
        <v>11.076666135493385</v>
      </c>
      <c r="I1228" s="24">
        <v>0</v>
      </c>
      <c r="J1228" s="24">
        <v>0</v>
      </c>
      <c r="K1228" s="24">
        <v>0</v>
      </c>
      <c r="L1228" s="14">
        <f>貼り付けシート!C1228</f>
        <v>7.3</v>
      </c>
      <c r="M1228" s="14">
        <f>貼り付けシート!D1228</f>
        <v>4</v>
      </c>
      <c r="N1228" s="18">
        <f>貼り付けシート!E1228</f>
        <v>63.253856445813796</v>
      </c>
      <c r="O1228" s="18">
        <f>貼り付けシート!F1228</f>
        <v>11.076666135493385</v>
      </c>
      <c r="P1228" s="19">
        <f t="shared" si="118"/>
        <v>11.076666135493385</v>
      </c>
      <c r="Q1228" s="19">
        <f t="shared" si="119"/>
        <v>0</v>
      </c>
    </row>
    <row r="1229" spans="1:17">
      <c r="A1229" s="38">
        <v>41690</v>
      </c>
      <c r="B1229" s="49" t="s">
        <v>172</v>
      </c>
      <c r="C1229" s="24">
        <f t="shared" si="114"/>
        <v>30.406921776000001</v>
      </c>
      <c r="D1229" s="24">
        <f t="shared" si="115"/>
        <v>1.1527554964664741</v>
      </c>
      <c r="E1229" s="18">
        <f>IF(G1229&gt;=0.3,(バックデータ一覧!$C$10*(バックデータ一覧!$C$12*計算過程!L1229+バックデータ一覧!$C$13*LN(計算過程!G1229)+バックデータ一覧!$C$14)^バックデータ一覧!$C$11+バックデータ一覧!$E$10*(計算過程!G1229/(バックデータ一覧!$E$12*計算過程!L1229+バックデータ一覧!$E$13*LN(計算過程!G1229)+バックデータ一覧!$E$14))^バックデータ一覧!$E$11)*計算過程!$W$11*10^-3,0)</f>
        <v>1.1527554964664741</v>
      </c>
      <c r="F1229" s="18">
        <f>IF(G1229&lt;0.3,(バックデータ一覧!$C$10*(バックデータ一覧!$C$12*計算過程!L1229+バックデータ一覧!$C$13*LN(0.3)+バックデータ一覧!$C$14)^バックデータ一覧!$C$11+バックデータ一覧!$E$10*(0.3/(バックデータ一覧!$E$12*計算過程!L1229+バックデータ一覧!$E$13*LN(0.3)+バックデータ一覧!$E$14))^バックデータ一覧!$E$11)*計算過程!$W$11*計算過程!G1229/0.3*10^-3,0)</f>
        <v>0</v>
      </c>
      <c r="G1229" s="18">
        <f t="shared" si="116"/>
        <v>0.36770005743431189</v>
      </c>
      <c r="H1229" s="18">
        <f t="shared" si="117"/>
        <v>11.18062688343583</v>
      </c>
      <c r="I1229" s="24">
        <v>0</v>
      </c>
      <c r="J1229" s="24">
        <v>0</v>
      </c>
      <c r="K1229" s="24">
        <v>0</v>
      </c>
      <c r="L1229" s="14">
        <f>貼り付けシート!C1229</f>
        <v>7.2</v>
      </c>
      <c r="M1229" s="14">
        <f>貼り付けシート!D1229</f>
        <v>3.8</v>
      </c>
      <c r="N1229" s="18">
        <f>貼り付けシート!E1229</f>
        <v>60.523502178701015</v>
      </c>
      <c r="O1229" s="18">
        <f>貼り付けシート!F1229</f>
        <v>11.18062688343583</v>
      </c>
      <c r="P1229" s="19">
        <f t="shared" si="118"/>
        <v>11.18062688343583</v>
      </c>
      <c r="Q1229" s="19">
        <f t="shared" si="119"/>
        <v>0</v>
      </c>
    </row>
    <row r="1230" spans="1:17">
      <c r="A1230" s="38">
        <v>41691</v>
      </c>
      <c r="B1230" s="49" t="s">
        <v>149</v>
      </c>
      <c r="C1230" s="24">
        <f t="shared" si="114"/>
        <v>30.406921776000001</v>
      </c>
      <c r="D1230" s="24">
        <f t="shared" si="115"/>
        <v>1.2090930390878707</v>
      </c>
      <c r="E1230" s="18">
        <f>IF(G1230&gt;=0.3,(バックデータ一覧!$C$10*(バックデータ一覧!$C$12*計算過程!L1230+バックデータ一覧!$C$13*LN(計算過程!G1230)+バックデータ一覧!$C$14)^バックデータ一覧!$C$11+バックデータ一覧!$E$10*(計算過程!G1230/(バックデータ一覧!$E$12*計算過程!L1230+バックデータ一覧!$E$13*LN(計算過程!G1230)+バックデータ一覧!$E$14))^バックデータ一覧!$E$11)*計算過程!$W$11*10^-3,0)</f>
        <v>1.2090930390878707</v>
      </c>
      <c r="F1230" s="18">
        <f>IF(G1230&lt;0.3,(バックデータ一覧!$C$10*(バックデータ一覧!$C$12*計算過程!L1230+バックデータ一覧!$C$13*LN(0.3)+バックデータ一覧!$C$14)^バックデータ一覧!$C$11+バックデータ一覧!$E$10*(0.3/(バックデータ一覧!$E$12*計算過程!L1230+バックデータ一覧!$E$13*LN(0.3)+バックデータ一覧!$E$14))^バックデータ一覧!$E$11)*計算過程!$W$11*計算過程!G1230/0.3*10^-3,0)</f>
        <v>0</v>
      </c>
      <c r="G1230" s="18">
        <f t="shared" si="116"/>
        <v>0.38394092737622804</v>
      </c>
      <c r="H1230" s="18">
        <f t="shared" si="117"/>
        <v>11.674461745333863</v>
      </c>
      <c r="I1230" s="24">
        <v>0</v>
      </c>
      <c r="J1230" s="24">
        <v>0</v>
      </c>
      <c r="K1230" s="24">
        <v>0</v>
      </c>
      <c r="L1230" s="14">
        <f>貼り付けシート!C1230</f>
        <v>6.9</v>
      </c>
      <c r="M1230" s="14">
        <f>貼り付けシート!D1230</f>
        <v>3.8</v>
      </c>
      <c r="N1230" s="18">
        <f>貼り付けシート!E1230</f>
        <v>61.782062241155764</v>
      </c>
      <c r="O1230" s="18">
        <f>貼り付けシート!F1230</f>
        <v>11.674461745333863</v>
      </c>
      <c r="P1230" s="19">
        <f t="shared" si="118"/>
        <v>11.674461745333863</v>
      </c>
      <c r="Q1230" s="19">
        <f t="shared" si="119"/>
        <v>0</v>
      </c>
    </row>
    <row r="1231" spans="1:17">
      <c r="A1231" s="38">
        <v>41691</v>
      </c>
      <c r="B1231" s="49" t="s">
        <v>150</v>
      </c>
      <c r="C1231" s="24">
        <f t="shared" si="114"/>
        <v>30.406921776000001</v>
      </c>
      <c r="D1231" s="24">
        <f t="shared" si="115"/>
        <v>1.2720055558117067</v>
      </c>
      <c r="E1231" s="18">
        <f>IF(G1231&gt;=0.3,(バックデータ一覧!$C$10*(バックデータ一覧!$C$12*計算過程!L1231+バックデータ一覧!$C$13*LN(計算過程!G1231)+バックデータ一覧!$C$14)^バックデータ一覧!$C$11+バックデータ一覧!$E$10*(計算過程!G1231/(バックデータ一覧!$E$12*計算過程!L1231+バックデータ一覧!$E$13*LN(計算過程!G1231)+バックデータ一覧!$E$14))^バックデータ一覧!$E$11)*計算過程!$W$11*10^-3,0)</f>
        <v>1.2720055558117067</v>
      </c>
      <c r="F1231" s="18">
        <f>IF(G1231&lt;0.3,(バックデータ一覧!$C$10*(バックデータ一覧!$C$12*計算過程!L1231+バックデータ一覧!$C$13*LN(0.3)+バックデータ一覧!$C$14)^バックデータ一覧!$C$11+バックデータ一覧!$E$10*(0.3/(バックデータ一覧!$E$12*計算過程!L1231+バックデータ一覧!$E$13*LN(0.3)+バックデータ一覧!$E$14))^バックデータ一覧!$E$11)*計算過程!$W$11*計算過程!G1231/0.3*10^-3,0)</f>
        <v>0</v>
      </c>
      <c r="G1231" s="18">
        <f t="shared" si="116"/>
        <v>0.3999726150694235</v>
      </c>
      <c r="H1231" s="18">
        <f t="shared" si="117"/>
        <v>12.161936018958119</v>
      </c>
      <c r="I1231" s="24">
        <v>0</v>
      </c>
      <c r="J1231" s="24">
        <v>0</v>
      </c>
      <c r="K1231" s="24">
        <v>0</v>
      </c>
      <c r="L1231" s="14">
        <f>貼り付けシート!C1231</f>
        <v>6.4</v>
      </c>
      <c r="M1231" s="14">
        <f>貼り付けシート!D1231</f>
        <v>4</v>
      </c>
      <c r="N1231" s="18">
        <f>貼り付けシート!E1231</f>
        <v>67.28919169451774</v>
      </c>
      <c r="O1231" s="18">
        <f>貼り付けシート!F1231</f>
        <v>12.161936018958119</v>
      </c>
      <c r="P1231" s="19">
        <f t="shared" si="118"/>
        <v>12.161936018958119</v>
      </c>
      <c r="Q1231" s="19">
        <f t="shared" si="119"/>
        <v>0</v>
      </c>
    </row>
    <row r="1232" spans="1:17">
      <c r="A1232" s="38">
        <v>41691</v>
      </c>
      <c r="B1232" s="49" t="s">
        <v>151</v>
      </c>
      <c r="C1232" s="24">
        <f t="shared" si="114"/>
        <v>30.406921776000001</v>
      </c>
      <c r="D1232" s="24">
        <f t="shared" si="115"/>
        <v>1.278515177295388</v>
      </c>
      <c r="E1232" s="18">
        <f>IF(G1232&gt;=0.3,(バックデータ一覧!$C$10*(バックデータ一覧!$C$12*計算過程!L1232+バックデータ一覧!$C$13*LN(計算過程!G1232)+バックデータ一覧!$C$14)^バックデータ一覧!$C$11+バックデータ一覧!$E$10*(計算過程!G1232/(バックデータ一覧!$E$12*計算過程!L1232+バックデータ一覧!$E$13*LN(計算過程!G1232)+バックデータ一覧!$E$14))^バックデータ一覧!$E$11)*計算過程!$W$11*10^-3,0)</f>
        <v>1.278515177295388</v>
      </c>
      <c r="F1232" s="18">
        <f>IF(G1232&lt;0.3,(バックデータ一覧!$C$10*(バックデータ一覧!$C$12*計算過程!L1232+バックデータ一覧!$C$13*LN(0.3)+バックデータ一覧!$C$14)^バックデータ一覧!$C$11+バックデータ一覧!$E$10*(0.3/(バックデータ一覧!$E$12*計算過程!L1232+バックデータ一覧!$E$13*LN(0.3)+バックデータ一覧!$E$14))^バックデータ一覧!$E$11)*計算過程!$W$11*計算過程!G1232/0.3*10^-3,0)</f>
        <v>0</v>
      </c>
      <c r="G1232" s="18">
        <f t="shared" si="116"/>
        <v>0.40378914130024518</v>
      </c>
      <c r="H1232" s="18">
        <f t="shared" si="117"/>
        <v>12.277984833514767</v>
      </c>
      <c r="I1232" s="24">
        <v>0</v>
      </c>
      <c r="J1232" s="24">
        <v>0</v>
      </c>
      <c r="K1232" s="24">
        <v>0</v>
      </c>
      <c r="L1232" s="14">
        <f>貼り付けシート!C1232</f>
        <v>6.5</v>
      </c>
      <c r="M1232" s="14">
        <f>貼り付けシート!D1232</f>
        <v>4.0999999999999996</v>
      </c>
      <c r="N1232" s="18">
        <f>貼り付けシート!E1232</f>
        <v>68.486651297862423</v>
      </c>
      <c r="O1232" s="18">
        <f>貼り付けシート!F1232</f>
        <v>12.277984833514767</v>
      </c>
      <c r="P1232" s="19">
        <f t="shared" si="118"/>
        <v>12.277984833514767</v>
      </c>
      <c r="Q1232" s="19">
        <f t="shared" si="119"/>
        <v>0</v>
      </c>
    </row>
    <row r="1233" spans="1:17">
      <c r="A1233" s="38">
        <v>41691</v>
      </c>
      <c r="B1233" s="49" t="s">
        <v>152</v>
      </c>
      <c r="C1233" s="24">
        <f t="shared" si="114"/>
        <v>30.406921776000001</v>
      </c>
      <c r="D1233" s="24">
        <f t="shared" si="115"/>
        <v>1.3645842981617649</v>
      </c>
      <c r="E1233" s="18">
        <f>IF(G1233&gt;=0.3,(バックデータ一覧!$C$10*(バックデータ一覧!$C$12*計算過程!L1233+バックデータ一覧!$C$13*LN(計算過程!G1233)+バックデータ一覧!$C$14)^バックデータ一覧!$C$11+バックデータ一覧!$E$10*(計算過程!G1233/(バックデータ一覧!$E$12*計算過程!L1233+バックデータ一覧!$E$13*LN(計算過程!G1233)+バックデータ一覧!$E$14))^バックデータ一覧!$E$11)*計算過程!$W$11*10^-3,0)</f>
        <v>1.3645842981617649</v>
      </c>
      <c r="F1233" s="18">
        <f>IF(G1233&lt;0.3,(バックデータ一覧!$C$10*(バックデータ一覧!$C$12*計算過程!L1233+バックデータ一覧!$C$13*LN(0.3)+バックデータ一覧!$C$14)^バックデータ一覧!$C$11+バックデータ一覧!$E$10*(0.3/(バックデータ一覧!$E$12*計算過程!L1233+バックデータ一覧!$E$13*LN(0.3)+バックデータ一覧!$E$14))^バックデータ一覧!$E$11)*計算過程!$W$11*計算過程!G1233/0.3*10^-3,0)</f>
        <v>0</v>
      </c>
      <c r="G1233" s="18">
        <f t="shared" si="116"/>
        <v>0.42419471851244789</v>
      </c>
      <c r="H1233" s="18">
        <f t="shared" si="117"/>
        <v>12.898455623600343</v>
      </c>
      <c r="I1233" s="24">
        <v>0</v>
      </c>
      <c r="J1233" s="24">
        <v>0</v>
      </c>
      <c r="K1233" s="24">
        <v>0</v>
      </c>
      <c r="L1233" s="14">
        <f>貼り付けシート!C1233</f>
        <v>5.7</v>
      </c>
      <c r="M1233" s="14">
        <f>貼り付けシート!D1233</f>
        <v>3.9</v>
      </c>
      <c r="N1233" s="18">
        <f>貼り付けシート!E1233</f>
        <v>68.872233135912083</v>
      </c>
      <c r="O1233" s="18">
        <f>貼り付けシート!F1233</f>
        <v>12.898455623600343</v>
      </c>
      <c r="P1233" s="19">
        <f t="shared" si="118"/>
        <v>12.898455623600343</v>
      </c>
      <c r="Q1233" s="19">
        <f t="shared" si="119"/>
        <v>0</v>
      </c>
    </row>
    <row r="1234" spans="1:17">
      <c r="A1234" s="38">
        <v>41691</v>
      </c>
      <c r="B1234" s="49" t="s">
        <v>153</v>
      </c>
      <c r="C1234" s="24">
        <f t="shared" si="114"/>
        <v>30.406921776000001</v>
      </c>
      <c r="D1234" s="24">
        <f t="shared" si="115"/>
        <v>1.4279147346292931</v>
      </c>
      <c r="E1234" s="18">
        <f>IF(G1234&gt;=0.3,(バックデータ一覧!$C$10*(バックデータ一覧!$C$12*計算過程!L1234+バックデータ一覧!$C$13*LN(計算過程!G1234)+バックデータ一覧!$C$14)^バックデータ一覧!$C$11+バックデータ一覧!$E$10*(計算過程!G1234/(バックデータ一覧!$E$12*計算過程!L1234+バックデータ一覧!$E$13*LN(計算過程!G1234)+バックデータ一覧!$E$14))^バックデータ一覧!$E$11)*計算過程!$W$11*10^-3,0)</f>
        <v>1.4279147346292931</v>
      </c>
      <c r="F1234" s="18">
        <f>IF(G1234&lt;0.3,(バックデータ一覧!$C$10*(バックデータ一覧!$C$12*計算過程!L1234+バックデータ一覧!$C$13*LN(0.3)+バックデータ一覧!$C$14)^バックデータ一覧!$C$11+バックデータ一覧!$E$10*(0.3/(バックデータ一覧!$E$12*計算過程!L1234+バックデータ一覧!$E$13*LN(0.3)+バックデータ一覧!$E$14))^バックデータ一覧!$E$11)*計算過程!$W$11*計算過程!G1234/0.3*10^-3,0)</f>
        <v>0</v>
      </c>
      <c r="G1234" s="18">
        <f t="shared" si="116"/>
        <v>0.44053665193355052</v>
      </c>
      <c r="H1234" s="18">
        <f t="shared" si="117"/>
        <v>13.39536351480441</v>
      </c>
      <c r="I1234" s="24">
        <v>0</v>
      </c>
      <c r="J1234" s="24">
        <v>0</v>
      </c>
      <c r="K1234" s="24">
        <v>0</v>
      </c>
      <c r="L1234" s="14">
        <f>貼り付けシート!C1234</f>
        <v>5.2</v>
      </c>
      <c r="M1234" s="14">
        <f>貼り付けシート!D1234</f>
        <v>3.7</v>
      </c>
      <c r="N1234" s="18">
        <f>貼り付けシート!E1234</f>
        <v>67.672272037997061</v>
      </c>
      <c r="O1234" s="18">
        <f>貼り付けシート!F1234</f>
        <v>13.39536351480441</v>
      </c>
      <c r="P1234" s="19">
        <f t="shared" si="118"/>
        <v>13.39536351480441</v>
      </c>
      <c r="Q1234" s="19">
        <f t="shared" si="119"/>
        <v>0</v>
      </c>
    </row>
    <row r="1235" spans="1:17">
      <c r="A1235" s="38">
        <v>41691</v>
      </c>
      <c r="B1235" s="49" t="s">
        <v>154</v>
      </c>
      <c r="C1235" s="24">
        <f t="shared" si="114"/>
        <v>30.406921776000001</v>
      </c>
      <c r="D1235" s="24">
        <f t="shared" si="115"/>
        <v>1.578255524691577</v>
      </c>
      <c r="E1235" s="18">
        <f>IF(G1235&gt;=0.3,(バックデータ一覧!$C$10*(バックデータ一覧!$C$12*計算過程!L1235+バックデータ一覧!$C$13*LN(計算過程!G1235)+バックデータ一覧!$C$14)^バックデータ一覧!$C$11+バックデータ一覧!$E$10*(計算過程!G1235/(バックデータ一覧!$E$12*計算過程!L1235+バックデータ一覧!$E$13*LN(計算過程!G1235)+バックデータ一覧!$E$14))^バックデータ一覧!$E$11)*計算過程!$W$11*10^-3,0)</f>
        <v>1.578255524691577</v>
      </c>
      <c r="F1235" s="18">
        <f>IF(G1235&lt;0.3,(バックデータ一覧!$C$10*(バックデータ一覧!$C$12*計算過程!L1235+バックデータ一覧!$C$13*LN(0.3)+バックデータ一覧!$C$14)^バックデータ一覧!$C$11+バックデータ一覧!$E$10*(0.3/(バックデータ一覧!$E$12*計算過程!L1235+バックデータ一覧!$E$13*LN(0.3)+バックデータ一覧!$E$14))^バックデータ一覧!$E$11)*計算過程!$W$11*計算過程!G1235/0.3*10^-3,0)</f>
        <v>0</v>
      </c>
      <c r="G1235" s="18">
        <f t="shared" si="116"/>
        <v>0.491192040418645</v>
      </c>
      <c r="H1235" s="18">
        <f t="shared" si="117"/>
        <v>14.935637950003569</v>
      </c>
      <c r="I1235" s="24">
        <v>0</v>
      </c>
      <c r="J1235" s="24">
        <v>0</v>
      </c>
      <c r="K1235" s="24">
        <v>0</v>
      </c>
      <c r="L1235" s="14">
        <f>貼り付けシート!C1235</f>
        <v>4.7</v>
      </c>
      <c r="M1235" s="14">
        <f>貼り付けシート!D1235</f>
        <v>3.6</v>
      </c>
      <c r="N1235" s="18">
        <f>貼り付けシート!E1235</f>
        <v>68.191899266065931</v>
      </c>
      <c r="O1235" s="18">
        <f>貼り付けシート!F1235</f>
        <v>14.935637950003569</v>
      </c>
      <c r="P1235" s="19">
        <f t="shared" si="118"/>
        <v>14.935637950003569</v>
      </c>
      <c r="Q1235" s="19">
        <f t="shared" si="119"/>
        <v>0</v>
      </c>
    </row>
    <row r="1236" spans="1:17">
      <c r="A1236" s="38">
        <v>41691</v>
      </c>
      <c r="B1236" s="49" t="s">
        <v>155</v>
      </c>
      <c r="C1236" s="24">
        <f t="shared" si="114"/>
        <v>30.406921776000001</v>
      </c>
      <c r="D1236" s="24">
        <f t="shared" si="115"/>
        <v>1.4907343157547899</v>
      </c>
      <c r="E1236" s="18">
        <f>IF(G1236&gt;=0.3,(バックデータ一覧!$C$10*(バックデータ一覧!$C$12*計算過程!L1236+バックデータ一覧!$C$13*LN(計算過程!G1236)+バックデータ一覧!$C$14)^バックデータ一覧!$C$11+バックデータ一覧!$E$10*(計算過程!G1236/(バックデータ一覧!$E$12*計算過程!L1236+バックデータ一覧!$E$13*LN(計算過程!G1236)+バックデータ一覧!$E$14))^バックデータ一覧!$E$11)*計算過程!$W$11*10^-3,0)</f>
        <v>1.4907343157547899</v>
      </c>
      <c r="F1236" s="18">
        <f>IF(G1236&lt;0.3,(バックデータ一覧!$C$10*(バックデータ一覧!$C$12*計算過程!L1236+バックデータ一覧!$C$13*LN(0.3)+バックデータ一覧!$C$14)^バックデータ一覧!$C$11+バックデータ一覧!$E$10*(0.3/(バックデータ一覧!$E$12*計算過程!L1236+バックデータ一覧!$E$13*LN(0.3)+バックデータ一覧!$E$14))^バックデータ一覧!$E$11)*計算過程!$W$11*計算過程!G1236/0.3*10^-3,0)</f>
        <v>0</v>
      </c>
      <c r="G1236" s="18">
        <f t="shared" si="116"/>
        <v>0.43790425996850857</v>
      </c>
      <c r="H1236" s="18">
        <f t="shared" si="117"/>
        <v>13.315320578239609</v>
      </c>
      <c r="I1236" s="24">
        <v>0</v>
      </c>
      <c r="J1236" s="24">
        <v>0</v>
      </c>
      <c r="K1236" s="24">
        <v>0</v>
      </c>
      <c r="L1236" s="14">
        <f>貼り付けシート!C1236</f>
        <v>3.5</v>
      </c>
      <c r="M1236" s="14">
        <f>貼り付けシート!D1236</f>
        <v>3.6</v>
      </c>
      <c r="N1236" s="18">
        <f>貼り付けシート!E1236</f>
        <v>74.190583117541138</v>
      </c>
      <c r="O1236" s="18">
        <f>貼り付けシート!F1236</f>
        <v>13.315320578239609</v>
      </c>
      <c r="P1236" s="19">
        <f t="shared" si="118"/>
        <v>13.315320578239609</v>
      </c>
      <c r="Q1236" s="19">
        <f t="shared" si="119"/>
        <v>0</v>
      </c>
    </row>
    <row r="1237" spans="1:17">
      <c r="A1237" s="38">
        <v>41691</v>
      </c>
      <c r="B1237" s="49" t="s">
        <v>156</v>
      </c>
      <c r="C1237" s="24">
        <f t="shared" si="114"/>
        <v>30.406921776000001</v>
      </c>
      <c r="D1237" s="24">
        <f t="shared" si="115"/>
        <v>1.142863314169777</v>
      </c>
      <c r="E1237" s="18">
        <f>IF(G1237&gt;=0.3,(バックデータ一覧!$C$10*(バックデータ一覧!$C$12*計算過程!L1237+バックデータ一覧!$C$13*LN(計算過程!G1237)+バックデータ一覧!$C$14)^バックデータ一覧!$C$11+バックデータ一覧!$E$10*(計算過程!G1237/(バックデータ一覧!$E$12*計算過程!L1237+バックデータ一覧!$E$13*LN(計算過程!G1237)+バックデータ一覧!$E$14))^バックデータ一覧!$E$11)*計算過程!$W$11*10^-3,0)</f>
        <v>1.142863314169777</v>
      </c>
      <c r="F1237" s="18">
        <f>IF(G1237&lt;0.3,(バックデータ一覧!$C$10*(バックデータ一覧!$C$12*計算過程!L1237+バックデータ一覧!$C$13*LN(0.3)+バックデータ一覧!$C$14)^バックデータ一覧!$C$11+バックデータ一覧!$E$10*(0.3/(バックデータ一覧!$E$12*計算過程!L1237+バックデータ一覧!$E$13*LN(0.3)+バックデータ一覧!$E$14))^バックデータ一覧!$E$11)*計算過程!$W$11*計算過程!G1237/0.3*10^-3,0)</f>
        <v>0</v>
      </c>
      <c r="G1237" s="18">
        <f t="shared" si="116"/>
        <v>0.32381136668927274</v>
      </c>
      <c r="H1237" s="18">
        <f t="shared" si="117"/>
        <v>9.846106897100368</v>
      </c>
      <c r="I1237" s="24">
        <v>0</v>
      </c>
      <c r="J1237" s="24">
        <v>0</v>
      </c>
      <c r="K1237" s="24">
        <v>0</v>
      </c>
      <c r="L1237" s="14">
        <f>貼り付けシート!C1237</f>
        <v>3.9</v>
      </c>
      <c r="M1237" s="14">
        <f>貼り付けシート!D1237</f>
        <v>3.6</v>
      </c>
      <c r="N1237" s="18">
        <f>貼り付けシート!E1237</f>
        <v>72.127984091606706</v>
      </c>
      <c r="O1237" s="18">
        <f>貼り付けシート!F1237</f>
        <v>9.846106897100368</v>
      </c>
      <c r="P1237" s="19">
        <f t="shared" si="118"/>
        <v>9.846106897100368</v>
      </c>
      <c r="Q1237" s="19">
        <f t="shared" si="119"/>
        <v>0</v>
      </c>
    </row>
    <row r="1238" spans="1:17">
      <c r="A1238" s="38">
        <v>41691</v>
      </c>
      <c r="B1238" s="49" t="s">
        <v>157</v>
      </c>
      <c r="C1238" s="24">
        <f t="shared" si="114"/>
        <v>30.406921776000001</v>
      </c>
      <c r="D1238" s="24">
        <f t="shared" si="115"/>
        <v>0.3950696108450098</v>
      </c>
      <c r="E1238" s="18">
        <f>IF(G1238&gt;=0.3,(バックデータ一覧!$C$10*(バックデータ一覧!$C$12*計算過程!L1238+バックデータ一覧!$C$13*LN(計算過程!G1238)+バックデータ一覧!$C$14)^バックデータ一覧!$C$11+バックデータ一覧!$E$10*(計算過程!G1238/(バックデータ一覧!$E$12*計算過程!L1238+バックデータ一覧!$E$13*LN(計算過程!G1238)+バックデータ一覧!$E$14))^バックデータ一覧!$E$11)*計算過程!$W$11*10^-3,0)</f>
        <v>0</v>
      </c>
      <c r="F1238" s="18">
        <f>IF(G1238&lt;0.3,(バックデータ一覧!$C$10*(バックデータ一覧!$C$12*計算過程!L1238+バックデータ一覧!$C$13*LN(0.3)+バックデータ一覧!$C$14)^バックデータ一覧!$C$11+バックデータ一覧!$E$10*(0.3/(バックデータ一覧!$E$12*計算過程!L1238+バックデータ一覧!$E$13*LN(0.3)+バックデータ一覧!$E$14))^バックデータ一覧!$E$11)*計算過程!$W$11*計算過程!G1238/0.3*10^-3,0)</f>
        <v>0.3950696108450098</v>
      </c>
      <c r="G1238" s="18">
        <f t="shared" si="116"/>
        <v>0.12436149336020613</v>
      </c>
      <c r="H1238" s="18">
        <f t="shared" si="117"/>
        <v>3.7814502005503314</v>
      </c>
      <c r="I1238" s="24">
        <v>0</v>
      </c>
      <c r="J1238" s="24">
        <v>0</v>
      </c>
      <c r="K1238" s="24">
        <v>0</v>
      </c>
      <c r="L1238" s="14">
        <f>貼り付けシート!C1238</f>
        <v>7.2</v>
      </c>
      <c r="M1238" s="14">
        <f>貼り付けシート!D1238</f>
        <v>3.7</v>
      </c>
      <c r="N1238" s="18">
        <f>貼り付けシート!E1238</f>
        <v>58.940196813125112</v>
      </c>
      <c r="O1238" s="18">
        <f>貼り付けシート!F1238</f>
        <v>3.7814502005503314</v>
      </c>
      <c r="P1238" s="19">
        <f t="shared" si="118"/>
        <v>3.7814502005503314</v>
      </c>
      <c r="Q1238" s="19">
        <f t="shared" si="119"/>
        <v>0</v>
      </c>
    </row>
    <row r="1239" spans="1:17">
      <c r="A1239" s="38">
        <v>41691</v>
      </c>
      <c r="B1239" s="49" t="s">
        <v>158</v>
      </c>
      <c r="C1239" s="24">
        <f t="shared" si="114"/>
        <v>30.406921776000001</v>
      </c>
      <c r="D1239" s="24">
        <f t="shared" si="115"/>
        <v>0.23209404514446524</v>
      </c>
      <c r="E1239" s="18">
        <f>IF(G1239&gt;=0.3,(バックデータ一覧!$C$10*(バックデータ一覧!$C$12*計算過程!L1239+バックデータ一覧!$C$13*LN(計算過程!G1239)+バックデータ一覧!$C$14)^バックデータ一覧!$C$11+バックデータ一覧!$E$10*(計算過程!G1239/(バックデータ一覧!$E$12*計算過程!L1239+バックデータ一覧!$E$13*LN(計算過程!G1239)+バックデータ一覧!$E$14))^バックデータ一覧!$E$11)*計算過程!$W$11*10^-3,0)</f>
        <v>0</v>
      </c>
      <c r="F1239" s="18">
        <f>IF(G1239&lt;0.3,(バックデータ一覧!$C$10*(バックデータ一覧!$C$12*計算過程!L1239+バックデータ一覧!$C$13*LN(0.3)+バックデータ一覧!$C$14)^バックデータ一覧!$C$11+バックデータ一覧!$E$10*(0.3/(バックデータ一覧!$E$12*計算過程!L1239+バックデータ一覧!$E$13*LN(0.3)+バックデータ一覧!$E$14))^バックデータ一覧!$E$11)*計算過程!$W$11*計算過程!G1239/0.3*10^-3,0)</f>
        <v>0.23209404514446524</v>
      </c>
      <c r="G1239" s="18">
        <f t="shared" si="116"/>
        <v>7.6775229227224406E-2</v>
      </c>
      <c r="H1239" s="18">
        <f t="shared" si="117"/>
        <v>2.3344983894466815</v>
      </c>
      <c r="I1239" s="24">
        <v>0</v>
      </c>
      <c r="J1239" s="24">
        <v>0</v>
      </c>
      <c r="K1239" s="24">
        <v>0</v>
      </c>
      <c r="L1239" s="14">
        <f>貼り付けシート!C1239</f>
        <v>8.6</v>
      </c>
      <c r="M1239" s="14">
        <f>貼り付けシート!D1239</f>
        <v>3.6</v>
      </c>
      <c r="N1239" s="18">
        <f>貼り付けシート!E1239</f>
        <v>52.137834064451319</v>
      </c>
      <c r="O1239" s="18">
        <f>貼り付けシート!F1239</f>
        <v>2.3344983894466815</v>
      </c>
      <c r="P1239" s="19">
        <f t="shared" si="118"/>
        <v>2.3344983894466815</v>
      </c>
      <c r="Q1239" s="19">
        <f t="shared" si="119"/>
        <v>0</v>
      </c>
    </row>
    <row r="1240" spans="1:17">
      <c r="A1240" s="38">
        <v>41691</v>
      </c>
      <c r="B1240" s="49" t="s">
        <v>159</v>
      </c>
      <c r="C1240" s="24">
        <f t="shared" si="114"/>
        <v>30.406921776000001</v>
      </c>
      <c r="D1240" s="24">
        <f t="shared" si="115"/>
        <v>6.9009619598741953E-2</v>
      </c>
      <c r="E1240" s="18">
        <f>IF(G1240&gt;=0.3,(バックデータ一覧!$C$10*(バックデータ一覧!$C$12*計算過程!L1240+バックデータ一覧!$C$13*LN(計算過程!G1240)+バックデータ一覧!$C$14)^バックデータ一覧!$C$11+バックデータ一覧!$E$10*(計算過程!G1240/(バックデータ一覧!$E$12*計算過程!L1240+バックデータ一覧!$E$13*LN(計算過程!G1240)+バックデータ一覧!$E$14))^バックデータ一覧!$E$11)*計算過程!$W$11*10^-3,0)</f>
        <v>0</v>
      </c>
      <c r="F1240" s="18">
        <f>IF(G1240&lt;0.3,(バックデータ一覧!$C$10*(バックデータ一覧!$C$12*計算過程!L1240+バックデータ一覧!$C$13*LN(0.3)+バックデータ一覧!$C$14)^バックデータ一覧!$C$11+バックデータ一覧!$E$10*(0.3/(バックデータ一覧!$E$12*計算過程!L1240+バックデータ一覧!$E$13*LN(0.3)+バックデータ一覧!$E$14))^バックデータ一覧!$E$11)*計算過程!$W$11*計算過程!G1240/0.3*10^-3,0)</f>
        <v>6.9009619598741953E-2</v>
      </c>
      <c r="G1240" s="18">
        <f t="shared" si="116"/>
        <v>2.4196487739552464E-2</v>
      </c>
      <c r="H1240" s="18">
        <f t="shared" si="117"/>
        <v>0.73574070995051488</v>
      </c>
      <c r="I1240" s="24">
        <v>0</v>
      </c>
      <c r="J1240" s="24">
        <v>0</v>
      </c>
      <c r="K1240" s="24">
        <v>0</v>
      </c>
      <c r="L1240" s="14">
        <f>貼り付けシート!C1240</f>
        <v>10.199999999999999</v>
      </c>
      <c r="M1240" s="14">
        <f>貼り付けシート!D1240</f>
        <v>3.5</v>
      </c>
      <c r="N1240" s="18">
        <f>貼り付けシート!E1240</f>
        <v>45.520352797960165</v>
      </c>
      <c r="O1240" s="18">
        <f>貼り付けシート!F1240</f>
        <v>0.73574070995051488</v>
      </c>
      <c r="P1240" s="19">
        <f t="shared" si="118"/>
        <v>0.73574070995051488</v>
      </c>
      <c r="Q1240" s="19">
        <f t="shared" si="119"/>
        <v>0</v>
      </c>
    </row>
    <row r="1241" spans="1:17">
      <c r="A1241" s="38">
        <v>41691</v>
      </c>
      <c r="B1241" s="49" t="s">
        <v>160</v>
      </c>
      <c r="C1241" s="24">
        <f t="shared" si="114"/>
        <v>30.406921776000001</v>
      </c>
      <c r="D1241" s="24">
        <f t="shared" si="115"/>
        <v>3.902575454092104E-2</v>
      </c>
      <c r="E1241" s="18">
        <f>IF(G1241&gt;=0.3,(バックデータ一覧!$C$10*(バックデータ一覧!$C$12*計算過程!L1241+バックデータ一覧!$C$13*LN(計算過程!G1241)+バックデータ一覧!$C$14)^バックデータ一覧!$C$11+バックデータ一覧!$E$10*(計算過程!G1241/(バックデータ一覧!$E$12*計算過程!L1241+バックデータ一覧!$E$13*LN(計算過程!G1241)+バックデータ一覧!$E$14))^バックデータ一覧!$E$11)*計算過程!$W$11*10^-3,0)</f>
        <v>0</v>
      </c>
      <c r="F1241" s="18">
        <f>IF(G1241&lt;0.3,(バックデータ一覧!$C$10*(バックデータ一覧!$C$12*計算過程!L1241+バックデータ一覧!$C$13*LN(0.3)+バックデータ一覧!$C$14)^バックデータ一覧!$C$11+バックデータ一覧!$E$10*(0.3/(バックデータ一覧!$E$12*計算過程!L1241+バックデータ一覧!$E$13*LN(0.3)+バックデータ一覧!$E$14))^バックデータ一覧!$E$11)*計算過程!$W$11*計算過程!G1241/0.3*10^-3,0)</f>
        <v>3.902575454092104E-2</v>
      </c>
      <c r="G1241" s="18">
        <f t="shared" si="116"/>
        <v>1.3991551393415326E-2</v>
      </c>
      <c r="H1241" s="18">
        <f t="shared" si="117"/>
        <v>0.42544000874446364</v>
      </c>
      <c r="I1241" s="24">
        <v>0</v>
      </c>
      <c r="J1241" s="24">
        <v>0</v>
      </c>
      <c r="K1241" s="24">
        <v>0</v>
      </c>
      <c r="L1241" s="14">
        <f>貼り付けシート!C1241</f>
        <v>10.8</v>
      </c>
      <c r="M1241" s="14">
        <f>貼り付けシート!D1241</f>
        <v>3.4</v>
      </c>
      <c r="N1241" s="18">
        <f>貼り付けシート!E1241</f>
        <v>42.490890516303473</v>
      </c>
      <c r="O1241" s="18">
        <f>貼り付けシート!F1241</f>
        <v>0.42544000874446364</v>
      </c>
      <c r="P1241" s="19">
        <f t="shared" si="118"/>
        <v>0.42544000874446364</v>
      </c>
      <c r="Q1241" s="19">
        <f t="shared" si="119"/>
        <v>0</v>
      </c>
    </row>
    <row r="1242" spans="1:17">
      <c r="A1242" s="38">
        <v>41691</v>
      </c>
      <c r="B1242" s="49" t="s">
        <v>161</v>
      </c>
      <c r="C1242" s="24">
        <f t="shared" si="114"/>
        <v>30.406921776000001</v>
      </c>
      <c r="D1242" s="24">
        <f t="shared" si="115"/>
        <v>7.6865892879811491E-3</v>
      </c>
      <c r="E1242" s="18">
        <f>IF(G1242&gt;=0.3,(バックデータ一覧!$C$10*(バックデータ一覧!$C$12*計算過程!L1242+バックデータ一覧!$C$13*LN(計算過程!G1242)+バックデータ一覧!$C$14)^バックデータ一覧!$C$11+バックデータ一覧!$E$10*(計算過程!G1242/(バックデータ一覧!$E$12*計算過程!L1242+バックデータ一覧!$E$13*LN(計算過程!G1242)+バックデータ一覧!$E$14))^バックデータ一覧!$E$11)*計算過程!$W$11*10^-3,0)</f>
        <v>0</v>
      </c>
      <c r="F1242" s="18">
        <f>IF(G1242&lt;0.3,(バックデータ一覧!$C$10*(バックデータ一覧!$C$12*計算過程!L1242+バックデータ一覧!$C$13*LN(0.3)+バックデータ一覧!$C$14)^バックデータ一覧!$C$11+バックデータ一覧!$E$10*(0.3/(バックデータ一覧!$E$12*計算過程!L1242+バックデータ一覧!$E$13*LN(0.3)+バックデータ一覧!$E$14))^バックデータ一覧!$E$11)*計算過程!$W$11*計算過程!G1242/0.3*10^-3,0)</f>
        <v>7.6865892879811491E-3</v>
      </c>
      <c r="G1242" s="18">
        <f t="shared" si="116"/>
        <v>2.9735282476603718E-3</v>
      </c>
      <c r="H1242" s="18">
        <f t="shared" si="117"/>
        <v>9.0415840825335284E-2</v>
      </c>
      <c r="I1242" s="24">
        <v>0</v>
      </c>
      <c r="J1242" s="24">
        <v>0</v>
      </c>
      <c r="K1242" s="24">
        <v>0</v>
      </c>
      <c r="L1242" s="14">
        <f>貼り付けシート!C1242</f>
        <v>12.8</v>
      </c>
      <c r="M1242" s="14">
        <f>貼り付けシート!D1242</f>
        <v>3.8</v>
      </c>
      <c r="N1242" s="18">
        <f>貼り付けシート!E1242</f>
        <v>41.586312866817188</v>
      </c>
      <c r="O1242" s="18">
        <f>貼り付けシート!F1242</f>
        <v>9.0415840825335284E-2</v>
      </c>
      <c r="P1242" s="19">
        <f t="shared" si="118"/>
        <v>9.0415840825335284E-2</v>
      </c>
      <c r="Q1242" s="19">
        <f t="shared" si="119"/>
        <v>0</v>
      </c>
    </row>
    <row r="1243" spans="1:17">
      <c r="A1243" s="38">
        <v>41691</v>
      </c>
      <c r="B1243" s="49" t="s">
        <v>162</v>
      </c>
      <c r="C1243" s="24">
        <f t="shared" si="114"/>
        <v>30.406921776000001</v>
      </c>
      <c r="D1243" s="24">
        <f t="shared" si="115"/>
        <v>9.05810158949979E-3</v>
      </c>
      <c r="E1243" s="18">
        <f>IF(G1243&gt;=0.3,(バックデータ一覧!$C$10*(バックデータ一覧!$C$12*計算過程!L1243+バックデータ一覧!$C$13*LN(計算過程!G1243)+バックデータ一覧!$C$14)^バックデータ一覧!$C$11+バックデータ一覧!$E$10*(計算過程!G1243/(バックデータ一覧!$E$12*計算過程!L1243+バックデータ一覧!$E$13*LN(計算過程!G1243)+バックデータ一覧!$E$14))^バックデータ一覧!$E$11)*計算過程!$W$11*10^-3,0)</f>
        <v>0</v>
      </c>
      <c r="F1243" s="18">
        <f>IF(G1243&lt;0.3,(バックデータ一覧!$C$10*(バックデータ一覧!$C$12*計算過程!L1243+バックデータ一覧!$C$13*LN(0.3)+バックデータ一覧!$C$14)^バックデータ一覧!$C$11+バックデータ一覧!$E$10*(0.3/(バックデータ一覧!$E$12*計算過程!L1243+バックデータ一覧!$E$13*LN(0.3)+バックデータ一覧!$E$14))^バックデータ一覧!$E$11)*計算過程!$W$11*計算過程!G1243/0.3*10^-3,0)</f>
        <v>9.05810158949979E-3</v>
      </c>
      <c r="G1243" s="18">
        <f t="shared" si="116"/>
        <v>3.4504188392114016E-3</v>
      </c>
      <c r="H1243" s="18">
        <f t="shared" si="117"/>
        <v>0.10491661573833781</v>
      </c>
      <c r="I1243" s="24">
        <v>0</v>
      </c>
      <c r="J1243" s="24">
        <v>0</v>
      </c>
      <c r="K1243" s="24">
        <v>0</v>
      </c>
      <c r="L1243" s="14">
        <f>貼り付けシート!C1243</f>
        <v>12.4</v>
      </c>
      <c r="M1243" s="14">
        <f>貼り付けシート!D1243</f>
        <v>4.0999999999999996</v>
      </c>
      <c r="N1243" s="18">
        <f>貼り付けシート!E1243</f>
        <v>46.040965801019205</v>
      </c>
      <c r="O1243" s="18">
        <f>貼り付けシート!F1243</f>
        <v>0.10491661573833781</v>
      </c>
      <c r="P1243" s="19">
        <f t="shared" si="118"/>
        <v>0.10491661573833781</v>
      </c>
      <c r="Q1243" s="19">
        <f t="shared" si="119"/>
        <v>0</v>
      </c>
    </row>
    <row r="1244" spans="1:17">
      <c r="A1244" s="38">
        <v>41691</v>
      </c>
      <c r="B1244" s="49" t="s">
        <v>163</v>
      </c>
      <c r="C1244" s="24">
        <f t="shared" si="114"/>
        <v>30.406921776000001</v>
      </c>
      <c r="D1244" s="24">
        <f t="shared" si="115"/>
        <v>1.1879184689461485E-2</v>
      </c>
      <c r="E1244" s="18">
        <f>IF(G1244&gt;=0.3,(バックデータ一覧!$C$10*(バックデータ一覧!$C$12*計算過程!L1244+バックデータ一覧!$C$13*LN(計算過程!G1244)+バックデータ一覧!$C$14)^バックデータ一覧!$C$11+バックデータ一覧!$E$10*(計算過程!G1244/(バックデータ一覧!$E$12*計算過程!L1244+バックデータ一覧!$E$13*LN(計算過程!G1244)+バックデータ一覧!$E$14))^バックデータ一覧!$E$11)*計算過程!$W$11*10^-3,0)</f>
        <v>0</v>
      </c>
      <c r="F1244" s="18">
        <f>IF(G1244&lt;0.3,(バックデータ一覧!$C$10*(バックデータ一覧!$C$12*計算過程!L1244+バックデータ一覧!$C$13*LN(0.3)+バックデータ一覧!$C$14)^バックデータ一覧!$C$11+バックデータ一覧!$E$10*(0.3/(バックデータ一覧!$E$12*計算過程!L1244+バックデータ一覧!$E$13*LN(0.3)+バックデータ一覧!$E$14))^バックデータ一覧!$E$11)*計算過程!$W$11*計算過程!G1244/0.3*10^-3,0)</f>
        <v>1.1879184689461485E-2</v>
      </c>
      <c r="G1244" s="18">
        <f t="shared" si="116"/>
        <v>4.5076811850793905E-3</v>
      </c>
      <c r="H1244" s="18">
        <f t="shared" si="117"/>
        <v>0.137064709185856</v>
      </c>
      <c r="I1244" s="24">
        <v>0</v>
      </c>
      <c r="J1244" s="24">
        <v>0</v>
      </c>
      <c r="K1244" s="24">
        <v>0</v>
      </c>
      <c r="L1244" s="14">
        <f>貼り付けシート!C1244</f>
        <v>12.3</v>
      </c>
      <c r="M1244" s="14">
        <f>貼り付けシート!D1244</f>
        <v>4.5</v>
      </c>
      <c r="N1244" s="18">
        <f>貼り付けシート!E1244</f>
        <v>50.833711994143336</v>
      </c>
      <c r="O1244" s="18">
        <f>貼り付けシート!F1244</f>
        <v>0.137064709185856</v>
      </c>
      <c r="P1244" s="19">
        <f t="shared" si="118"/>
        <v>0.137064709185856</v>
      </c>
      <c r="Q1244" s="19">
        <f t="shared" si="119"/>
        <v>0</v>
      </c>
    </row>
    <row r="1245" spans="1:17">
      <c r="A1245" s="38">
        <v>41691</v>
      </c>
      <c r="B1245" s="49" t="s">
        <v>164</v>
      </c>
      <c r="C1245" s="24">
        <f t="shared" si="114"/>
        <v>30.406921776000001</v>
      </c>
      <c r="D1245" s="24">
        <f t="shared" si="115"/>
        <v>1.0921717404896503E-2</v>
      </c>
      <c r="E1245" s="18">
        <f>IF(G1245&gt;=0.3,(バックデータ一覧!$C$10*(バックデータ一覧!$C$12*計算過程!L1245+バックデータ一覧!$C$13*LN(計算過程!G1245)+バックデータ一覧!$C$14)^バックデータ一覧!$C$11+バックデータ一覧!$E$10*(計算過程!G1245/(バックデータ一覧!$E$12*計算過程!L1245+バックデータ一覧!$E$13*LN(計算過程!G1245)+バックデータ一覧!$E$14))^バックデータ一覧!$E$11)*計算過程!$W$11*10^-3,0)</f>
        <v>0</v>
      </c>
      <c r="F1245" s="18">
        <f>IF(G1245&lt;0.3,(バックデータ一覧!$C$10*(バックデータ一覧!$C$12*計算過程!L1245+バックデータ一覧!$C$13*LN(0.3)+バックデータ一覧!$C$14)^バックデータ一覧!$C$11+バックデータ一覧!$E$10*(0.3/(バックデータ一覧!$E$12*計算過程!L1245+バックデータ一覧!$E$13*LN(0.3)+バックデータ一覧!$E$14))^バックデータ一覧!$E$11)*計算過程!$W$11*計算過程!G1245/0.3*10^-3,0)</f>
        <v>1.0921717404896503E-2</v>
      </c>
      <c r="G1245" s="18">
        <f t="shared" si="116"/>
        <v>4.112734891386265E-3</v>
      </c>
      <c r="H1245" s="18">
        <f t="shared" si="117"/>
        <v>0.12505560812780803</v>
      </c>
      <c r="I1245" s="24">
        <v>0</v>
      </c>
      <c r="J1245" s="24">
        <v>0</v>
      </c>
      <c r="K1245" s="24">
        <v>0</v>
      </c>
      <c r="L1245" s="14">
        <f>貼り付けシート!C1245</f>
        <v>12.1</v>
      </c>
      <c r="M1245" s="14">
        <f>貼り付けシート!D1245</f>
        <v>4.5999999999999996</v>
      </c>
      <c r="N1245" s="18">
        <f>貼り付けシート!E1245</f>
        <v>52.643752484520633</v>
      </c>
      <c r="O1245" s="18">
        <f>貼り付けシート!F1245</f>
        <v>0.12505560812780803</v>
      </c>
      <c r="P1245" s="19">
        <f t="shared" si="118"/>
        <v>0.12505560812780803</v>
      </c>
      <c r="Q1245" s="19">
        <f t="shared" si="119"/>
        <v>0</v>
      </c>
    </row>
    <row r="1246" spans="1:17">
      <c r="A1246" s="38">
        <v>41691</v>
      </c>
      <c r="B1246" s="49" t="s">
        <v>165</v>
      </c>
      <c r="C1246" s="24">
        <f t="shared" si="114"/>
        <v>30.406921776000001</v>
      </c>
      <c r="D1246" s="24">
        <f t="shared" si="115"/>
        <v>1.8337856773402772E-2</v>
      </c>
      <c r="E1246" s="18">
        <f>IF(G1246&gt;=0.3,(バックデータ一覧!$C$10*(バックデータ一覧!$C$12*計算過程!L1246+バックデータ一覧!$C$13*LN(計算過程!G1246)+バックデータ一覧!$C$14)^バックデータ一覧!$C$11+バックデータ一覧!$E$10*(計算過程!G1246/(バックデータ一覧!$E$12*計算過程!L1246+バックデータ一覧!$E$13*LN(計算過程!G1246)+バックデータ一覧!$E$14))^バックデータ一覧!$E$11)*計算過程!$W$11*10^-3,0)</f>
        <v>0</v>
      </c>
      <c r="F1246" s="18">
        <f>IF(G1246&lt;0.3,(バックデータ一覧!$C$10*(バックデータ一覧!$C$12*計算過程!L1246+バックデータ一覧!$C$13*LN(0.3)+バックデータ一覧!$C$14)^バックデータ一覧!$C$11+バックデータ一覧!$E$10*(0.3/(バックデータ一覧!$E$12*計算過程!L1246+バックデータ一覧!$E$13*LN(0.3)+バックデータ一覧!$E$14))^バックデータ一覧!$E$11)*計算過程!$W$11*計算過程!G1246/0.3*10^-3,0)</f>
        <v>1.8337856773402772E-2</v>
      </c>
      <c r="G1246" s="18">
        <f t="shared" si="116"/>
        <v>6.7752534456808249E-3</v>
      </c>
      <c r="H1246" s="18">
        <f t="shared" si="117"/>
        <v>0.20601460153539131</v>
      </c>
      <c r="I1246" s="24">
        <v>0</v>
      </c>
      <c r="J1246" s="24">
        <v>0</v>
      </c>
      <c r="K1246" s="24">
        <v>0</v>
      </c>
      <c r="L1246" s="14">
        <f>貼り付けシート!C1246</f>
        <v>11.6</v>
      </c>
      <c r="M1246" s="14">
        <f>貼り付けシート!D1246</f>
        <v>4.8</v>
      </c>
      <c r="N1246" s="18">
        <f>貼り付けシート!E1246</f>
        <v>56.75823387919349</v>
      </c>
      <c r="O1246" s="18">
        <f>貼り付けシート!F1246</f>
        <v>0.20601460153539131</v>
      </c>
      <c r="P1246" s="19">
        <f t="shared" si="118"/>
        <v>0.20601460153539131</v>
      </c>
      <c r="Q1246" s="19">
        <f t="shared" si="119"/>
        <v>0</v>
      </c>
    </row>
    <row r="1247" spans="1:17">
      <c r="A1247" s="38">
        <v>41691</v>
      </c>
      <c r="B1247" s="49" t="s">
        <v>166</v>
      </c>
      <c r="C1247" s="24">
        <f t="shared" si="114"/>
        <v>30.406921776000001</v>
      </c>
      <c r="D1247" s="24">
        <f t="shared" si="115"/>
        <v>2.8766594219014525E-2</v>
      </c>
      <c r="E1247" s="18">
        <f>IF(G1247&gt;=0.3,(バックデータ一覧!$C$10*(バックデータ一覧!$C$12*計算過程!L1247+バックデータ一覧!$C$13*LN(計算過程!G1247)+バックデータ一覧!$C$14)^バックデータ一覧!$C$11+バックデータ一覧!$E$10*(計算過程!G1247/(バックデータ一覧!$E$12*計算過程!L1247+バックデータ一覧!$E$13*LN(計算過程!G1247)+バックデータ一覧!$E$14))^バックデータ一覧!$E$11)*計算過程!$W$11*10^-3,0)</f>
        <v>0</v>
      </c>
      <c r="F1247" s="18">
        <f>IF(G1247&lt;0.3,(バックデータ一覧!$C$10*(バックデータ一覧!$C$12*計算過程!L1247+バックデータ一覧!$C$13*LN(0.3)+バックデータ一覧!$C$14)^バックデータ一覧!$C$11+バックデータ一覧!$E$10*(0.3/(バックデータ一覧!$E$12*計算過程!L1247+バックデータ一覧!$E$13*LN(0.3)+バックデータ一覧!$E$14))^バックデータ一覧!$E$11)*計算過程!$W$11*計算過程!G1247/0.3*10^-3,0)</f>
        <v>2.8766594219014525E-2</v>
      </c>
      <c r="G1247" s="18">
        <f t="shared" si="116"/>
        <v>1.0429869452573053E-2</v>
      </c>
      <c r="H1247" s="18">
        <f t="shared" si="117"/>
        <v>0.31714022457828078</v>
      </c>
      <c r="I1247" s="24">
        <v>0</v>
      </c>
      <c r="J1247" s="24">
        <v>0</v>
      </c>
      <c r="K1247" s="24">
        <v>0</v>
      </c>
      <c r="L1247" s="14">
        <f>貼り付けシート!C1247</f>
        <v>11.1</v>
      </c>
      <c r="M1247" s="14">
        <f>貼り付けシート!D1247</f>
        <v>4.9000000000000004</v>
      </c>
      <c r="N1247" s="18">
        <f>貼り付けシート!E1247</f>
        <v>59.883699166176562</v>
      </c>
      <c r="O1247" s="18">
        <f>貼り付けシート!F1247</f>
        <v>0.31714022457828078</v>
      </c>
      <c r="P1247" s="19">
        <f t="shared" si="118"/>
        <v>0.31714022457828078</v>
      </c>
      <c r="Q1247" s="19">
        <f t="shared" si="119"/>
        <v>0</v>
      </c>
    </row>
    <row r="1248" spans="1:17">
      <c r="A1248" s="38">
        <v>41691</v>
      </c>
      <c r="B1248" s="49" t="s">
        <v>167</v>
      </c>
      <c r="C1248" s="24">
        <f t="shared" si="114"/>
        <v>30.406921776000001</v>
      </c>
      <c r="D1248" s="24">
        <f t="shared" si="115"/>
        <v>4.5621418469188053E-2</v>
      </c>
      <c r="E1248" s="18">
        <f>IF(G1248&gt;=0.3,(バックデータ一覧!$C$10*(バックデータ一覧!$C$12*計算過程!L1248+バックデータ一覧!$C$13*LN(計算過程!G1248)+バックデータ一覧!$C$14)^バックデータ一覧!$C$11+バックデータ一覧!$E$10*(計算過程!G1248/(バックデータ一覧!$E$12*計算過程!L1248+バックデータ一覧!$E$13*LN(計算過程!G1248)+バックデータ一覧!$E$14))^バックデータ一覧!$E$11)*計算過程!$W$11*10^-3,0)</f>
        <v>0</v>
      </c>
      <c r="F1248" s="18">
        <f>IF(G1248&lt;0.3,(バックデータ一覧!$C$10*(バックデータ一覧!$C$12*計算過程!L1248+バックデータ一覧!$C$13*LN(0.3)+バックデータ一覧!$C$14)^バックデータ一覧!$C$11+バックデータ一覧!$E$10*(0.3/(バックデータ一覧!$E$12*計算過程!L1248+バックデータ一覧!$E$13*LN(0.3)+バックデータ一覧!$E$14))^バックデータ一覧!$E$11)*計算過程!$W$11*計算過程!G1248/0.3*10^-3,0)</f>
        <v>4.5621418469188053E-2</v>
      </c>
      <c r="G1248" s="18">
        <f t="shared" si="116"/>
        <v>1.5533814934147766E-2</v>
      </c>
      <c r="H1248" s="18">
        <f t="shared" si="117"/>
        <v>0.4723354955854917</v>
      </c>
      <c r="I1248" s="24">
        <v>0</v>
      </c>
      <c r="J1248" s="24">
        <v>0</v>
      </c>
      <c r="K1248" s="24">
        <v>0</v>
      </c>
      <c r="L1248" s="14">
        <f>貼り付けシート!C1248</f>
        <v>9.4</v>
      </c>
      <c r="M1248" s="14">
        <f>貼り付けシート!D1248</f>
        <v>4.9000000000000004</v>
      </c>
      <c r="N1248" s="18">
        <f>貼り付けシート!E1248</f>
        <v>67.093301858615035</v>
      </c>
      <c r="O1248" s="18">
        <f>貼り付けシート!F1248</f>
        <v>0.4723354955854917</v>
      </c>
      <c r="P1248" s="19">
        <f t="shared" si="118"/>
        <v>0.4723354955854917</v>
      </c>
      <c r="Q1248" s="19">
        <f t="shared" si="119"/>
        <v>0</v>
      </c>
    </row>
    <row r="1249" spans="1:17">
      <c r="A1249" s="38">
        <v>41691</v>
      </c>
      <c r="B1249" s="49" t="s">
        <v>168</v>
      </c>
      <c r="C1249" s="24">
        <f t="shared" si="114"/>
        <v>30.406921776000001</v>
      </c>
      <c r="D1249" s="24">
        <f t="shared" si="115"/>
        <v>0.13184421381642861</v>
      </c>
      <c r="E1249" s="18">
        <f>IF(G1249&gt;=0.3,(バックデータ一覧!$C$10*(バックデータ一覧!$C$12*計算過程!L1249+バックデータ一覧!$C$13*LN(計算過程!G1249)+バックデータ一覧!$C$14)^バックデータ一覧!$C$11+バックデータ一覧!$E$10*(計算過程!G1249/(バックデータ一覧!$E$12*計算過程!L1249+バックデータ一覧!$E$13*LN(計算過程!G1249)+バックデータ一覧!$E$14))^バックデータ一覧!$E$11)*計算過程!$W$11*10^-3,0)</f>
        <v>0</v>
      </c>
      <c r="F1249" s="18">
        <f>IF(G1249&lt;0.3,(バックデータ一覧!$C$10*(バックデータ一覧!$C$12*計算過程!L1249+バックデータ一覧!$C$13*LN(0.3)+バックデータ一覧!$C$14)^バックデータ一覧!$C$11+バックデータ一覧!$E$10*(0.3/(バックデータ一覧!$E$12*計算過程!L1249+バックデータ一覧!$E$13*LN(0.3)+バックデータ一覧!$E$14))^バックデータ一覧!$E$11)*計算過程!$W$11*計算過程!G1249/0.3*10^-3,0)</f>
        <v>0.13184421381642861</v>
      </c>
      <c r="G1249" s="18">
        <f t="shared" si="116"/>
        <v>4.3457192651109935E-2</v>
      </c>
      <c r="H1249" s="18">
        <f t="shared" si="117"/>
        <v>1.3213994575468619</v>
      </c>
      <c r="I1249" s="24">
        <v>0</v>
      </c>
      <c r="J1249" s="24">
        <v>0</v>
      </c>
      <c r="K1249" s="24">
        <v>0</v>
      </c>
      <c r="L1249" s="14">
        <f>貼り付けシート!C1249</f>
        <v>8.5</v>
      </c>
      <c r="M1249" s="14">
        <f>貼り付けシート!D1249</f>
        <v>4.9000000000000004</v>
      </c>
      <c r="N1249" s="18">
        <f>貼り付けシート!E1249</f>
        <v>71.299886712995971</v>
      </c>
      <c r="O1249" s="18">
        <f>貼り付けシート!F1249</f>
        <v>1.3213994575468619</v>
      </c>
      <c r="P1249" s="19">
        <f t="shared" si="118"/>
        <v>1.3213994575468619</v>
      </c>
      <c r="Q1249" s="19">
        <f t="shared" si="119"/>
        <v>0</v>
      </c>
    </row>
    <row r="1250" spans="1:17">
      <c r="A1250" s="38">
        <v>41691</v>
      </c>
      <c r="B1250" s="49" t="s">
        <v>169</v>
      </c>
      <c r="C1250" s="24">
        <f t="shared" si="114"/>
        <v>30.406921776000001</v>
      </c>
      <c r="D1250" s="24">
        <f t="shared" si="115"/>
        <v>0.51666659397084025</v>
      </c>
      <c r="E1250" s="18">
        <f>IF(G1250&gt;=0.3,(バックデータ一覧!$C$10*(バックデータ一覧!$C$12*計算過程!L1250+バックデータ一覧!$C$13*LN(計算過程!G1250)+バックデータ一覧!$C$14)^バックデータ一覧!$C$11+バックデータ一覧!$E$10*(計算過程!G1250/(バックデータ一覧!$E$12*計算過程!L1250+バックデータ一覧!$E$13*LN(計算過程!G1250)+バックデータ一覧!$E$14))^バックデータ一覧!$E$11)*計算過程!$W$11*10^-3,0)</f>
        <v>0</v>
      </c>
      <c r="F1250" s="18">
        <f>IF(G1250&lt;0.3,(バックデータ一覧!$C$10*(バックデータ一覧!$C$12*計算過程!L1250+バックデータ一覧!$C$13*LN(0.3)+バックデータ一覧!$C$14)^バックデータ一覧!$C$11+バックデータ一覧!$E$10*(0.3/(バックデータ一覧!$E$12*計算過程!L1250+バックデータ一覧!$E$13*LN(0.3)+バックデータ一覧!$E$14))^バックデータ一覧!$E$11)*計算過程!$W$11*計算過程!G1250/0.3*10^-3,0)</f>
        <v>0.51666659397084025</v>
      </c>
      <c r="G1250" s="18">
        <f t="shared" si="116"/>
        <v>0.16493950301379728</v>
      </c>
      <c r="H1250" s="18">
        <f t="shared" si="117"/>
        <v>5.0153025659128501</v>
      </c>
      <c r="I1250" s="24">
        <v>0</v>
      </c>
      <c r="J1250" s="24">
        <v>0</v>
      </c>
      <c r="K1250" s="24">
        <v>0</v>
      </c>
      <c r="L1250" s="14">
        <f>貼り付けシート!C1250</f>
        <v>7.6</v>
      </c>
      <c r="M1250" s="14">
        <f>貼り付けシート!D1250</f>
        <v>4.9000000000000004</v>
      </c>
      <c r="N1250" s="18">
        <f>貼り付けシート!E1250</f>
        <v>75.803542326129985</v>
      </c>
      <c r="O1250" s="18">
        <f>貼り付けシート!F1250</f>
        <v>5.0153025659128501</v>
      </c>
      <c r="P1250" s="19">
        <f t="shared" si="118"/>
        <v>5.0153025659128501</v>
      </c>
      <c r="Q1250" s="19">
        <f t="shared" si="119"/>
        <v>0</v>
      </c>
    </row>
    <row r="1251" spans="1:17">
      <c r="A1251" s="38">
        <v>41691</v>
      </c>
      <c r="B1251" s="49" t="s">
        <v>170</v>
      </c>
      <c r="C1251" s="24">
        <f t="shared" si="114"/>
        <v>30.406921776000001</v>
      </c>
      <c r="D1251" s="24">
        <f t="shared" si="115"/>
        <v>0.68276677705793198</v>
      </c>
      <c r="E1251" s="18">
        <f>IF(G1251&gt;=0.3,(バックデータ一覧!$C$10*(バックデータ一覧!$C$12*計算過程!L1251+バックデータ一覧!$C$13*LN(計算過程!G1251)+バックデータ一覧!$C$14)^バックデータ一覧!$C$11+バックデータ一覧!$E$10*(計算過程!G1251/(バックデータ一覧!$E$12*計算過程!L1251+バックデータ一覧!$E$13*LN(計算過程!G1251)+バックデータ一覧!$E$14))^バックデータ一覧!$E$11)*計算過程!$W$11*10^-3,0)</f>
        <v>0</v>
      </c>
      <c r="F1251" s="18">
        <f>IF(G1251&lt;0.3,(バックデータ一覧!$C$10*(バックデータ一覧!$C$12*計算過程!L1251+バックデータ一覧!$C$13*LN(0.3)+バックデータ一覧!$C$14)^バックデータ一覧!$C$11+バックデータ一覧!$E$10*(0.3/(バックデータ一覧!$E$12*計算過程!L1251+バックデータ一覧!$E$13*LN(0.3)+バックデータ一覧!$E$14))^バックデータ一覧!$E$11)*計算過程!$W$11*計算過程!G1251/0.3*10^-3,0)</f>
        <v>0.68276677705793198</v>
      </c>
      <c r="G1251" s="18">
        <f t="shared" si="116"/>
        <v>0.21492388602111553</v>
      </c>
      <c r="H1251" s="18">
        <f t="shared" si="117"/>
        <v>6.5351737900379998</v>
      </c>
      <c r="I1251" s="24">
        <v>0</v>
      </c>
      <c r="J1251" s="24">
        <v>0</v>
      </c>
      <c r="K1251" s="24">
        <v>0</v>
      </c>
      <c r="L1251" s="14">
        <f>貼り付けシート!C1251</f>
        <v>7.2</v>
      </c>
      <c r="M1251" s="14">
        <f>貼り付けシート!D1251</f>
        <v>4.9000000000000004</v>
      </c>
      <c r="N1251" s="18">
        <f>貼り付けシート!E1251</f>
        <v>77.906523138422315</v>
      </c>
      <c r="O1251" s="18">
        <f>貼り付けシート!F1251</f>
        <v>6.5351737900379998</v>
      </c>
      <c r="P1251" s="19">
        <f t="shared" si="118"/>
        <v>6.5351737900379998</v>
      </c>
      <c r="Q1251" s="19">
        <f t="shared" si="119"/>
        <v>0</v>
      </c>
    </row>
    <row r="1252" spans="1:17">
      <c r="A1252" s="38">
        <v>41691</v>
      </c>
      <c r="B1252" s="49" t="s">
        <v>171</v>
      </c>
      <c r="C1252" s="24">
        <f t="shared" si="114"/>
        <v>30.406921776000001</v>
      </c>
      <c r="D1252" s="24">
        <f t="shared" si="115"/>
        <v>1.001623273595063</v>
      </c>
      <c r="E1252" s="18">
        <f>IF(G1252&gt;=0.3,(バックデータ一覧!$C$10*(バックデータ一覧!$C$12*計算過程!L1252+バックデータ一覧!$C$13*LN(計算過程!G1252)+バックデータ一覧!$C$14)^バックデータ一覧!$C$11+バックデータ一覧!$E$10*(計算過程!G1252/(バックデータ一覧!$E$12*計算過程!L1252+バックデータ一覧!$E$13*LN(計算過程!G1252)+バックデータ一覧!$E$14))^バックデータ一覧!$E$11)*計算過程!$W$11*10^-3,0)</f>
        <v>1.001623273595063</v>
      </c>
      <c r="F1252" s="18">
        <f>IF(G1252&lt;0.3,(バックデータ一覧!$C$10*(バックデータ一覧!$C$12*計算過程!L1252+バックデータ一覧!$C$13*LN(0.3)+バックデータ一覧!$C$14)^バックデータ一覧!$C$11+バックデータ一覧!$E$10*(0.3/(バックデータ一覧!$E$12*計算過程!L1252+バックデータ一覧!$E$13*LN(0.3)+バックデータ一覧!$E$14))^バックデータ一覧!$E$11)*計算過程!$W$11*計算過程!G1252/0.3*10^-3,0)</f>
        <v>0</v>
      </c>
      <c r="G1252" s="18">
        <f t="shared" si="116"/>
        <v>0.31026047234511872</v>
      </c>
      <c r="H1252" s="18">
        <f t="shared" si="117"/>
        <v>9.4340659127828363</v>
      </c>
      <c r="I1252" s="24">
        <v>0</v>
      </c>
      <c r="J1252" s="24">
        <v>0</v>
      </c>
      <c r="K1252" s="24">
        <v>0</v>
      </c>
      <c r="L1252" s="14">
        <f>貼り付けシート!C1252</f>
        <v>6.7</v>
      </c>
      <c r="M1252" s="14">
        <f>貼り付けシート!D1252</f>
        <v>4.9000000000000004</v>
      </c>
      <c r="N1252" s="18">
        <f>貼り付けシート!E1252</f>
        <v>80.627476952217876</v>
      </c>
      <c r="O1252" s="18">
        <f>貼り付けシート!F1252</f>
        <v>9.4340659127828363</v>
      </c>
      <c r="P1252" s="19">
        <f t="shared" si="118"/>
        <v>9.4340659127828363</v>
      </c>
      <c r="Q1252" s="19">
        <f t="shared" si="119"/>
        <v>0</v>
      </c>
    </row>
    <row r="1253" spans="1:17">
      <c r="A1253" s="38">
        <v>41691</v>
      </c>
      <c r="B1253" s="49" t="s">
        <v>172</v>
      </c>
      <c r="C1253" s="24">
        <f t="shared" si="114"/>
        <v>30.406921776000001</v>
      </c>
      <c r="D1253" s="24">
        <f t="shared" si="115"/>
        <v>1.1361482642871472</v>
      </c>
      <c r="E1253" s="18">
        <f>IF(G1253&gt;=0.3,(バックデータ一覧!$C$10*(バックデータ一覧!$C$12*計算過程!L1253+バックデータ一覧!$C$13*LN(計算過程!G1253)+バックデータ一覧!$C$14)^バックデータ一覧!$C$11+バックデータ一覧!$E$10*(計算過程!G1253/(バックデータ一覧!$E$12*計算過程!L1253+バックデータ一覧!$E$13*LN(計算過程!G1253)+バックデータ一覧!$E$14))^バックデータ一覧!$E$11)*計算過程!$W$11*10^-3,0)</f>
        <v>1.1361482642871472</v>
      </c>
      <c r="F1253" s="18">
        <f>IF(G1253&lt;0.3,(バックデータ一覧!$C$10*(バックデータ一覧!$C$12*計算過程!L1253+バックデータ一覧!$C$13*LN(0.3)+バックデータ一覧!$C$14)^バックデータ一覧!$C$11+バックデータ一覧!$E$10*(0.3/(バックデータ一覧!$E$12*計算過程!L1253+バックデータ一覧!$E$13*LN(0.3)+バックデータ一覧!$E$14))^バックデータ一覧!$E$11)*計算過程!$W$11*計算過程!G1253/0.3*10^-3,0)</f>
        <v>0</v>
      </c>
      <c r="G1253" s="18">
        <f t="shared" si="116"/>
        <v>0.34794901408121942</v>
      </c>
      <c r="H1253" s="18">
        <f t="shared" si="117"/>
        <v>10.580058453203963</v>
      </c>
      <c r="I1253" s="24">
        <v>0</v>
      </c>
      <c r="J1253" s="24">
        <v>0</v>
      </c>
      <c r="K1253" s="24">
        <v>0</v>
      </c>
      <c r="L1253" s="14">
        <f>貼り付けシート!C1253</f>
        <v>6.1</v>
      </c>
      <c r="M1253" s="14">
        <f>貼り付けシート!D1253</f>
        <v>4.9000000000000004</v>
      </c>
      <c r="N1253" s="18">
        <f>貼り付けシート!E1253</f>
        <v>84.033718219238793</v>
      </c>
      <c r="O1253" s="18">
        <f>貼り付けシート!F1253</f>
        <v>10.580058453203963</v>
      </c>
      <c r="P1253" s="19">
        <f t="shared" si="118"/>
        <v>10.580058453203963</v>
      </c>
      <c r="Q1253" s="19">
        <f t="shared" si="119"/>
        <v>0</v>
      </c>
    </row>
    <row r="1254" spans="1:17">
      <c r="A1254" s="38">
        <v>41692</v>
      </c>
      <c r="B1254" s="49" t="s">
        <v>149</v>
      </c>
      <c r="C1254" s="24">
        <f t="shared" si="114"/>
        <v>30.406921776000001</v>
      </c>
      <c r="D1254" s="24">
        <f t="shared" si="115"/>
        <v>1.2652403510369814</v>
      </c>
      <c r="E1254" s="18">
        <f>IF(G1254&gt;=0.3,(バックデータ一覧!$C$10*(バックデータ一覧!$C$12*計算過程!L1254+バックデータ一覧!$C$13*LN(計算過程!G1254)+バックデータ一覧!$C$14)^バックデータ一覧!$C$11+バックデータ一覧!$E$10*(計算過程!G1254/(バックデータ一覧!$E$12*計算過程!L1254+バックデータ一覧!$E$13*LN(計算過程!G1254)+バックデータ一覧!$E$14))^バックデータ一覧!$E$11)*計算過程!$W$11*10^-3,0)</f>
        <v>1.2652403510369814</v>
      </c>
      <c r="F1254" s="18">
        <f>IF(G1254&lt;0.3,(バックデータ一覧!$C$10*(バックデータ一覧!$C$12*計算過程!L1254+バックデータ一覧!$C$13*LN(0.3)+バックデータ一覧!$C$14)^バックデータ一覧!$C$11+バックデータ一覧!$E$10*(0.3/(バックデータ一覧!$E$12*計算過程!L1254+バックデータ一覧!$E$13*LN(0.3)+バックデータ一覧!$E$14))^バックデータ一覧!$E$11)*計算過程!$W$11*計算過程!G1254/0.3*10^-3,0)</f>
        <v>0</v>
      </c>
      <c r="G1254" s="18">
        <f t="shared" si="116"/>
        <v>0.38505018800229374</v>
      </c>
      <c r="H1254" s="18">
        <f t="shared" si="117"/>
        <v>11.70819094641984</v>
      </c>
      <c r="I1254" s="24">
        <v>0</v>
      </c>
      <c r="J1254" s="24">
        <v>0</v>
      </c>
      <c r="K1254" s="24">
        <v>0</v>
      </c>
      <c r="L1254" s="14">
        <f>貼り付けシート!C1254</f>
        <v>5.5</v>
      </c>
      <c r="M1254" s="14">
        <f>貼り付けシート!D1254</f>
        <v>4.5999999999999996</v>
      </c>
      <c r="N1254" s="18">
        <f>貼り付けシート!E1254</f>
        <v>82.277465535294752</v>
      </c>
      <c r="O1254" s="18">
        <f>貼り付けシート!F1254</f>
        <v>11.70819094641984</v>
      </c>
      <c r="P1254" s="19">
        <f t="shared" si="118"/>
        <v>11.70819094641984</v>
      </c>
      <c r="Q1254" s="19">
        <f t="shared" si="119"/>
        <v>0</v>
      </c>
    </row>
    <row r="1255" spans="1:17">
      <c r="A1255" s="38">
        <v>41692</v>
      </c>
      <c r="B1255" s="49" t="s">
        <v>150</v>
      </c>
      <c r="C1255" s="24">
        <f t="shared" si="114"/>
        <v>30.406921776000001</v>
      </c>
      <c r="D1255" s="24">
        <f t="shared" si="115"/>
        <v>1.351813786698939</v>
      </c>
      <c r="E1255" s="18">
        <f>IF(G1255&gt;=0.3,(バックデータ一覧!$C$10*(バックデータ一覧!$C$12*計算過程!L1255+バックデータ一覧!$C$13*LN(計算過程!G1255)+バックデータ一覧!$C$14)^バックデータ一覧!$C$11+バックデータ一覧!$E$10*(計算過程!G1255/(バックデータ一覧!$E$12*計算過程!L1255+バックデータ一覧!$E$13*LN(計算過程!G1255)+バックデータ一覧!$E$14))^バックデータ一覧!$E$11)*計算過程!$W$11*10^-3,0)</f>
        <v>1.351813786698939</v>
      </c>
      <c r="F1255" s="18">
        <f>IF(G1255&lt;0.3,(バックデータ一覧!$C$10*(バックデータ一覧!$C$12*計算過程!L1255+バックデータ一覧!$C$13*LN(0.3)+バックデータ一覧!$C$14)^バックデータ一覧!$C$11+バックデータ一覧!$E$10*(0.3/(バックデータ一覧!$E$12*計算過程!L1255+バックデータ一覧!$E$13*LN(0.3)+バックデータ一覧!$E$14))^バックデータ一覧!$E$11)*計算過程!$W$11*計算過程!G1255/0.3*10^-3,0)</f>
        <v>0</v>
      </c>
      <c r="G1255" s="18">
        <f t="shared" si="116"/>
        <v>0.41209514447148676</v>
      </c>
      <c r="H1255" s="18">
        <f t="shared" si="117"/>
        <v>12.530544822213917</v>
      </c>
      <c r="I1255" s="24">
        <v>0</v>
      </c>
      <c r="J1255" s="24">
        <v>0</v>
      </c>
      <c r="K1255" s="24">
        <v>0</v>
      </c>
      <c r="L1255" s="14">
        <f>貼り付けシート!C1255</f>
        <v>5.2</v>
      </c>
      <c r="M1255" s="14">
        <f>貼り付けシート!D1255</f>
        <v>4.4000000000000004</v>
      </c>
      <c r="N1255" s="18">
        <f>貼り付けシート!E1255</f>
        <v>80.385203609803341</v>
      </c>
      <c r="O1255" s="18">
        <f>貼り付けシート!F1255</f>
        <v>12.530544822213917</v>
      </c>
      <c r="P1255" s="19">
        <f t="shared" si="118"/>
        <v>12.530544822213917</v>
      </c>
      <c r="Q1255" s="19">
        <f t="shared" si="119"/>
        <v>0</v>
      </c>
    </row>
    <row r="1256" spans="1:17">
      <c r="A1256" s="38">
        <v>41692</v>
      </c>
      <c r="B1256" s="49" t="s">
        <v>151</v>
      </c>
      <c r="C1256" s="24">
        <f t="shared" si="114"/>
        <v>30.406921776000001</v>
      </c>
      <c r="D1256" s="24">
        <f t="shared" si="115"/>
        <v>1.4330978745451706</v>
      </c>
      <c r="E1256" s="18">
        <f>IF(G1256&gt;=0.3,(バックデータ一覧!$C$10*(バックデータ一覧!$C$12*計算過程!L1256+バックデータ一覧!$C$13*LN(計算過程!G1256)+バックデータ一覧!$C$14)^バックデータ一覧!$C$11+バックデータ一覧!$E$10*(計算過程!G1256/(バックデータ一覧!$E$12*計算過程!L1256+バックデータ一覧!$E$13*LN(計算過程!G1256)+バックデータ一覧!$E$14))^バックデータ一覧!$E$11)*計算過程!$W$11*10^-3,0)</f>
        <v>1.4330978745451706</v>
      </c>
      <c r="F1256" s="18">
        <f>IF(G1256&lt;0.3,(バックデータ一覧!$C$10*(バックデータ一覧!$C$12*計算過程!L1256+バックデータ一覧!$C$13*LN(0.3)+バックデータ一覧!$C$14)^バックデータ一覧!$C$11+バックデータ一覧!$E$10*(0.3/(バックデータ一覧!$E$12*計算過程!L1256+バックデータ一覧!$E$13*LN(0.3)+バックデータ一覧!$E$14))^バックデータ一覧!$E$11)*計算過程!$W$11*計算過程!G1256/0.3*10^-3,0)</f>
        <v>0</v>
      </c>
      <c r="G1256" s="18">
        <f t="shared" si="116"/>
        <v>0.43481030181155722</v>
      </c>
      <c r="H1256" s="18">
        <f t="shared" si="117"/>
        <v>13.221242834582972</v>
      </c>
      <c r="I1256" s="24">
        <v>0</v>
      </c>
      <c r="J1256" s="24">
        <v>0</v>
      </c>
      <c r="K1256" s="24">
        <v>0</v>
      </c>
      <c r="L1256" s="14">
        <f>貼り付けシート!C1256</f>
        <v>4.7</v>
      </c>
      <c r="M1256" s="14">
        <f>貼り付けシート!D1256</f>
        <v>4.2</v>
      </c>
      <c r="N1256" s="18">
        <f>貼り付けシート!E1256</f>
        <v>79.48098724208343</v>
      </c>
      <c r="O1256" s="18">
        <f>貼り付けシート!F1256</f>
        <v>13.221242834582972</v>
      </c>
      <c r="P1256" s="19">
        <f t="shared" si="118"/>
        <v>13.221242834582972</v>
      </c>
      <c r="Q1256" s="19">
        <f t="shared" si="119"/>
        <v>0</v>
      </c>
    </row>
    <row r="1257" spans="1:17">
      <c r="A1257" s="38">
        <v>41692</v>
      </c>
      <c r="B1257" s="49" t="s">
        <v>152</v>
      </c>
      <c r="C1257" s="24">
        <f t="shared" si="114"/>
        <v>23.413329767519997</v>
      </c>
      <c r="D1257" s="24">
        <f t="shared" si="115"/>
        <v>1.8010412458334761</v>
      </c>
      <c r="E1257" s="18">
        <f>IF(G1257&gt;=0.3,(バックデータ一覧!$C$10*(バックデータ一覧!$C$12*計算過程!L1257+バックデータ一覧!$C$13*LN(計算過程!G1257)+バックデータ一覧!$C$14)^バックデータ一覧!$C$11+バックデータ一覧!$E$10*(計算過程!G1257/(バックデータ一覧!$E$12*計算過程!L1257+バックデータ一覧!$E$13*LN(計算過程!G1257)+バックデータ一覧!$E$14))^バックデータ一覧!$E$11)*計算過程!$W$11*10^-3,0)</f>
        <v>1.8010412458334761</v>
      </c>
      <c r="F1257" s="18">
        <f>IF(G1257&lt;0.3,(バックデータ一覧!$C$10*(バックデータ一覧!$C$12*計算過程!L1257+バックデータ一覧!$C$13*LN(0.3)+バックデータ一覧!$C$14)^バックデータ一覧!$C$11+バックデータ一覧!$E$10*(0.3/(バックデータ一覧!$E$12*計算過程!L1257+バックデータ一覧!$E$13*LN(0.3)+バックデータ一覧!$E$14))^バックデータ一覧!$E$11)*計算過程!$W$11*計算過程!G1257/0.3*10^-3,0)</f>
        <v>0</v>
      </c>
      <c r="G1257" s="18">
        <f t="shared" si="116"/>
        <v>0.58135886294120209</v>
      </c>
      <c r="H1257" s="18">
        <f t="shared" si="117"/>
        <v>17.677333469237439</v>
      </c>
      <c r="I1257" s="24">
        <v>0</v>
      </c>
      <c r="J1257" s="24">
        <v>0</v>
      </c>
      <c r="K1257" s="24">
        <v>0</v>
      </c>
      <c r="L1257" s="14">
        <f>貼り付けシート!C1257</f>
        <v>4.5</v>
      </c>
      <c r="M1257" s="14">
        <f>貼り付けシート!D1257</f>
        <v>4.3</v>
      </c>
      <c r="N1257" s="18">
        <f>貼り付けシート!E1257</f>
        <v>82.507039797858795</v>
      </c>
      <c r="O1257" s="18">
        <f>貼り付けシート!F1257</f>
        <v>13.611546771312829</v>
      </c>
      <c r="P1257" s="19">
        <f t="shared" si="118"/>
        <v>13.611546771312829</v>
      </c>
      <c r="Q1257" s="19">
        <f t="shared" si="119"/>
        <v>0</v>
      </c>
    </row>
    <row r="1258" spans="1:17">
      <c r="A1258" s="38">
        <v>41692</v>
      </c>
      <c r="B1258" s="49" t="s">
        <v>153</v>
      </c>
      <c r="C1258" s="24">
        <f t="shared" si="114"/>
        <v>23.413329767519997</v>
      </c>
      <c r="D1258" s="24">
        <f t="shared" si="115"/>
        <v>1.857692282097072</v>
      </c>
      <c r="E1258" s="18">
        <f>IF(G1258&gt;=0.3,(バックデータ一覧!$C$10*(バックデータ一覧!$C$12*計算過程!L1258+バックデータ一覧!$C$13*LN(計算過程!G1258)+バックデータ一覧!$C$14)^バックデータ一覧!$C$11+バックデータ一覧!$E$10*(計算過程!G1258/(バックデータ一覧!$E$12*計算過程!L1258+バックデータ一覧!$E$13*LN(計算過程!G1258)+バックデータ一覧!$E$14))^バックデータ一覧!$E$11)*計算過程!$W$11*10^-3,0)</f>
        <v>1.857692282097072</v>
      </c>
      <c r="F1258" s="18">
        <f>IF(G1258&lt;0.3,(バックデータ一覧!$C$10*(バックデータ一覧!$C$12*計算過程!L1258+バックデータ一覧!$C$13*LN(0.3)+バックデータ一覧!$C$14)^バックデータ一覧!$C$11+バックデータ一覧!$E$10*(0.3/(バックデータ一覧!$E$12*計算過程!L1258+バックデータ一覧!$E$13*LN(0.3)+バックデータ一覧!$E$14))^バックデータ一覧!$E$11)*計算過程!$W$11*計算過程!G1258/0.3*10^-3,0)</f>
        <v>0</v>
      </c>
      <c r="G1258" s="18">
        <f t="shared" si="116"/>
        <v>0.59838987038989222</v>
      </c>
      <c r="H1258" s="18">
        <f t="shared" si="117"/>
        <v>18.195193980496231</v>
      </c>
      <c r="I1258" s="24">
        <v>0</v>
      </c>
      <c r="J1258" s="24">
        <v>0</v>
      </c>
      <c r="K1258" s="24">
        <v>0</v>
      </c>
      <c r="L1258" s="14">
        <f>貼り付けシート!C1258</f>
        <v>4.0999999999999996</v>
      </c>
      <c r="M1258" s="14">
        <f>貼り付けシート!D1258</f>
        <v>4.3</v>
      </c>
      <c r="N1258" s="18">
        <f>貼り付けシート!E1258</f>
        <v>84.85481429456388</v>
      </c>
      <c r="O1258" s="18">
        <f>貼り付けシート!F1258</f>
        <v>14.010299364982098</v>
      </c>
      <c r="P1258" s="19">
        <f t="shared" si="118"/>
        <v>14.010299364982098</v>
      </c>
      <c r="Q1258" s="19">
        <f t="shared" si="119"/>
        <v>0</v>
      </c>
    </row>
    <row r="1259" spans="1:17">
      <c r="A1259" s="38">
        <v>41692</v>
      </c>
      <c r="B1259" s="49" t="s">
        <v>154</v>
      </c>
      <c r="C1259" s="24">
        <f t="shared" si="114"/>
        <v>23.413329767519997</v>
      </c>
      <c r="D1259" s="24">
        <f t="shared" si="115"/>
        <v>1.9515266954760593</v>
      </c>
      <c r="E1259" s="18">
        <f>IF(G1259&gt;=0.3,(バックデータ一覧!$C$10*(バックデータ一覧!$C$12*計算過程!L1259+バックデータ一覧!$C$13*LN(計算過程!G1259)+バックデータ一覧!$C$14)^バックデータ一覧!$C$11+バックデータ一覧!$E$10*(計算過程!G1259/(バックデータ一覧!$E$12*計算過程!L1259+バックデータ一覧!$E$13*LN(計算過程!G1259)+バックデータ一覧!$E$14))^バックデータ一覧!$E$11)*計算過程!$W$11*10^-3,0)</f>
        <v>1.9515266954760593</v>
      </c>
      <c r="F1259" s="18">
        <f>IF(G1259&lt;0.3,(バックデータ一覧!$C$10*(バックデータ一覧!$C$12*計算過程!L1259+バックデータ一覧!$C$13*LN(0.3)+バックデータ一覧!$C$14)^バックデータ一覧!$C$11+バックデータ一覧!$E$10*(0.3/(バックデータ一覧!$E$12*計算過程!L1259+バックデータ一覧!$E$13*LN(0.3)+バックデータ一覧!$E$14))^バックデータ一覧!$E$11)*計算過程!$W$11*計算過程!G1259/0.3*10^-3,0)</f>
        <v>0</v>
      </c>
      <c r="G1259" s="18">
        <f t="shared" si="116"/>
        <v>0.64555832050894124</v>
      </c>
      <c r="H1259" s="18">
        <f t="shared" si="117"/>
        <v>19.629441353561312</v>
      </c>
      <c r="I1259" s="24">
        <v>0</v>
      </c>
      <c r="J1259" s="24">
        <v>0</v>
      </c>
      <c r="K1259" s="24">
        <v>0</v>
      </c>
      <c r="L1259" s="14">
        <f>貼り付けシート!C1259</f>
        <v>4.3</v>
      </c>
      <c r="M1259" s="14">
        <f>貼り付けシート!D1259</f>
        <v>4.4000000000000004</v>
      </c>
      <c r="N1259" s="18">
        <f>貼り付けシート!E1259</f>
        <v>85.603926953869305</v>
      </c>
      <c r="O1259" s="18">
        <f>貼り付けシート!F1259</f>
        <v>15.114669842242211</v>
      </c>
      <c r="P1259" s="19">
        <f t="shared" si="118"/>
        <v>15.114669842242211</v>
      </c>
      <c r="Q1259" s="19">
        <f t="shared" si="119"/>
        <v>0</v>
      </c>
    </row>
    <row r="1260" spans="1:17">
      <c r="A1260" s="38">
        <v>41692</v>
      </c>
      <c r="B1260" s="49" t="s">
        <v>155</v>
      </c>
      <c r="C1260" s="24">
        <f t="shared" si="114"/>
        <v>23.413329767519997</v>
      </c>
      <c r="D1260" s="24">
        <f t="shared" si="115"/>
        <v>1.7002532019441103</v>
      </c>
      <c r="E1260" s="18">
        <f>IF(G1260&gt;=0.3,(バックデータ一覧!$C$10*(バックデータ一覧!$C$12*計算過程!L1260+バックデータ一覧!$C$13*LN(計算過程!G1260)+バックデータ一覧!$C$14)^バックデータ一覧!$C$11+バックデータ一覧!$E$10*(計算過程!G1260/(バックデータ一覧!$E$12*計算過程!L1260+バックデータ一覧!$E$13*LN(計算過程!G1260)+バックデータ一覧!$E$14))^バックデータ一覧!$E$11)*計算過程!$W$11*10^-3,0)</f>
        <v>1.7002532019441103</v>
      </c>
      <c r="F1260" s="18">
        <f>IF(G1260&lt;0.3,(バックデータ一覧!$C$10*(バックデータ一覧!$C$12*計算過程!L1260+バックデータ一覧!$C$13*LN(0.3)+バックデータ一覧!$C$14)^バックデータ一覧!$C$11+バックデータ一覧!$E$10*(0.3/(バックデータ一覧!$E$12*計算過程!L1260+バックデータ一覧!$E$13*LN(0.3)+バックデータ一覧!$E$14))^バックデータ一覧!$E$11)*計算過程!$W$11*計算過程!G1260/0.3*10^-3,0)</f>
        <v>0</v>
      </c>
      <c r="G1260" s="18">
        <f t="shared" si="116"/>
        <v>0.5378574255251577</v>
      </c>
      <c r="H1260" s="18">
        <f t="shared" si="117"/>
        <v>16.354588664584217</v>
      </c>
      <c r="I1260" s="24">
        <v>0</v>
      </c>
      <c r="J1260" s="24">
        <v>0</v>
      </c>
      <c r="K1260" s="24">
        <v>0</v>
      </c>
      <c r="L1260" s="14">
        <f>貼り付けシート!C1260</f>
        <v>4.5</v>
      </c>
      <c r="M1260" s="14">
        <f>貼り付けシート!D1260</f>
        <v>4.5999999999999996</v>
      </c>
      <c r="N1260" s="18">
        <f>貼り付けシート!E1260</f>
        <v>88.221086675537677</v>
      </c>
      <c r="O1260" s="18">
        <f>貼り付けシート!F1260</f>
        <v>12.593033271729848</v>
      </c>
      <c r="P1260" s="19">
        <f t="shared" si="118"/>
        <v>12.593033271729848</v>
      </c>
      <c r="Q1260" s="19">
        <f t="shared" si="119"/>
        <v>0</v>
      </c>
    </row>
    <row r="1261" spans="1:17">
      <c r="A1261" s="38">
        <v>41692</v>
      </c>
      <c r="B1261" s="49" t="s">
        <v>156</v>
      </c>
      <c r="C1261" s="24">
        <f t="shared" si="114"/>
        <v>30.406921776000001</v>
      </c>
      <c r="D1261" s="24">
        <f t="shared" si="115"/>
        <v>1.3089090703147752</v>
      </c>
      <c r="E1261" s="18">
        <f>IF(G1261&gt;=0.3,(バックデータ一覧!$C$10*(バックデータ一覧!$C$12*計算過程!L1261+バックデータ一覧!$C$13*LN(計算過程!G1261)+バックデータ一覧!$C$14)^バックデータ一覧!$C$11+バックデータ一覧!$E$10*(計算過程!G1261/(バックデータ一覧!$E$12*計算過程!L1261+バックデータ一覧!$E$13*LN(計算過程!G1261)+バックデータ一覧!$E$14))^バックデータ一覧!$E$11)*計算過程!$W$11*10^-3,0)</f>
        <v>1.3089090703147752</v>
      </c>
      <c r="F1261" s="18">
        <f>IF(G1261&lt;0.3,(バックデータ一覧!$C$10*(バックデータ一覧!$C$12*計算過程!L1261+バックデータ一覧!$C$13*LN(0.3)+バックデータ一覧!$C$14)^バックデータ一覧!$C$11+バックデータ一覧!$E$10*(0.3/(バックデータ一覧!$E$12*計算過程!L1261+バックデータ一覧!$E$13*LN(0.3)+バックデータ一覧!$E$14))^バックデータ一覧!$E$11)*計算過程!$W$11*計算過程!G1261/0.3*10^-3,0)</f>
        <v>0</v>
      </c>
      <c r="G1261" s="18">
        <f t="shared" si="116"/>
        <v>0.39372132969523616</v>
      </c>
      <c r="H1261" s="18">
        <f t="shared" si="117"/>
        <v>11.971853673585752</v>
      </c>
      <c r="I1261" s="24">
        <v>0</v>
      </c>
      <c r="J1261" s="24">
        <v>0</v>
      </c>
      <c r="K1261" s="24">
        <v>0</v>
      </c>
      <c r="L1261" s="14">
        <f>貼り付けシート!C1261</f>
        <v>5</v>
      </c>
      <c r="M1261" s="14">
        <f>貼り付けシート!D1261</f>
        <v>4.7</v>
      </c>
      <c r="N1261" s="18">
        <f>貼り付けシート!E1261</f>
        <v>87.029548129107866</v>
      </c>
      <c r="O1261" s="18">
        <f>貼り付けシート!F1261</f>
        <v>11.971853673585752</v>
      </c>
      <c r="P1261" s="19">
        <f t="shared" si="118"/>
        <v>11.971853673585752</v>
      </c>
      <c r="Q1261" s="19">
        <f t="shared" si="119"/>
        <v>0</v>
      </c>
    </row>
    <row r="1262" spans="1:17">
      <c r="A1262" s="38">
        <v>41692</v>
      </c>
      <c r="B1262" s="49" t="s">
        <v>157</v>
      </c>
      <c r="C1262" s="24">
        <f t="shared" si="114"/>
        <v>30.406921776000001</v>
      </c>
      <c r="D1262" s="24">
        <f t="shared" si="115"/>
        <v>0.91418726502768877</v>
      </c>
      <c r="E1262" s="18">
        <f>IF(G1262&gt;=0.3,(バックデータ一覧!$C$10*(バックデータ一覧!$C$12*計算過程!L1262+バックデータ一覧!$C$13*LN(計算過程!G1262)+バックデータ一覧!$C$14)^バックデータ一覧!$C$11+バックデータ一覧!$E$10*(計算過程!G1262/(バックデータ一覧!$E$12*計算過程!L1262+バックデータ一覧!$E$13*LN(計算過程!G1262)+バックデータ一覧!$E$14))^バックデータ一覧!$E$11)*計算過程!$W$11*10^-3,0)</f>
        <v>0</v>
      </c>
      <c r="F1262" s="18">
        <f>IF(G1262&lt;0.3,(バックデータ一覧!$C$10*(バックデータ一覧!$C$12*計算過程!L1262+バックデータ一覧!$C$13*LN(0.3)+バックデータ一覧!$C$14)^バックデータ一覧!$C$11+バックデータ一覧!$E$10*(0.3/(バックデータ一覧!$E$12*計算過程!L1262+バックデータ一覧!$E$13*LN(0.3)+バックデータ一覧!$E$14))^バックデータ一覧!$E$11)*計算過程!$W$11*計算過程!G1262/0.3*10^-3,0)</f>
        <v>0.91418726502768877</v>
      </c>
      <c r="G1262" s="18">
        <f t="shared" si="116"/>
        <v>0.28477288113658789</v>
      </c>
      <c r="H1262" s="18">
        <f t="shared" si="117"/>
        <v>8.6590667206463738</v>
      </c>
      <c r="I1262" s="24">
        <v>0</v>
      </c>
      <c r="J1262" s="24">
        <v>0</v>
      </c>
      <c r="K1262" s="24">
        <v>0</v>
      </c>
      <c r="L1262" s="14">
        <f>貼り付けシート!C1262</f>
        <v>6.9</v>
      </c>
      <c r="M1262" s="14">
        <f>貼り付けシート!D1262</f>
        <v>5</v>
      </c>
      <c r="N1262" s="18">
        <f>貼り付けシート!E1262</f>
        <v>81.136604026096038</v>
      </c>
      <c r="O1262" s="18">
        <f>貼り付けシート!F1262</f>
        <v>8.6590667206463738</v>
      </c>
      <c r="P1262" s="19">
        <f t="shared" si="118"/>
        <v>8.6590667206463738</v>
      </c>
      <c r="Q1262" s="19">
        <f t="shared" si="119"/>
        <v>0</v>
      </c>
    </row>
    <row r="1263" spans="1:17">
      <c r="A1263" s="38">
        <v>41692</v>
      </c>
      <c r="B1263" s="49" t="s">
        <v>158</v>
      </c>
      <c r="C1263" s="24">
        <f t="shared" si="114"/>
        <v>30.406921776000001</v>
      </c>
      <c r="D1263" s="24">
        <f t="shared" si="115"/>
        <v>0.7285563255502242</v>
      </c>
      <c r="E1263" s="18">
        <f>IF(G1263&gt;=0.3,(バックデータ一覧!$C$10*(バックデータ一覧!$C$12*計算過程!L1263+バックデータ一覧!$C$13*LN(計算過程!G1263)+バックデータ一覧!$C$14)^バックデータ一覧!$C$11+バックデータ一覧!$E$10*(計算過程!G1263/(バックデータ一覧!$E$12*計算過程!L1263+バックデータ一覧!$E$13*LN(計算過程!G1263)+バックデータ一覧!$E$14))^バックデータ一覧!$E$11)*計算過程!$W$11*10^-3,0)</f>
        <v>0</v>
      </c>
      <c r="F1263" s="18">
        <f>IF(G1263&lt;0.3,(バックデータ一覧!$C$10*(バックデータ一覧!$C$12*計算過程!L1263+バックデータ一覧!$C$13*LN(0.3)+バックデータ一覧!$C$14)^バックデータ一覧!$C$11+バックデータ一覧!$E$10*(0.3/(バックデータ一覧!$E$12*計算過程!L1263+バックデータ一覧!$E$13*LN(0.3)+バックデータ一覧!$E$14))^バックデータ一覧!$E$11)*計算過程!$W$11*計算過程!G1263/0.3*10^-3,0)</f>
        <v>0.7285563255502242</v>
      </c>
      <c r="G1263" s="18">
        <f t="shared" si="116"/>
        <v>0.23842889823143529</v>
      </c>
      <c r="H1263" s="18">
        <f t="shared" si="117"/>
        <v>7.2498888576611176</v>
      </c>
      <c r="I1263" s="24">
        <v>0</v>
      </c>
      <c r="J1263" s="24">
        <v>0</v>
      </c>
      <c r="K1263" s="24">
        <v>0</v>
      </c>
      <c r="L1263" s="14">
        <f>貼り付けシート!C1263</f>
        <v>8.3000000000000007</v>
      </c>
      <c r="M1263" s="14">
        <f>貼り付けシート!D1263</f>
        <v>5.3</v>
      </c>
      <c r="N1263" s="18">
        <f>貼り付けシート!E1263</f>
        <v>78.124328486827878</v>
      </c>
      <c r="O1263" s="18">
        <f>貼り付けシート!F1263</f>
        <v>7.2498888576611176</v>
      </c>
      <c r="P1263" s="19">
        <f t="shared" si="118"/>
        <v>7.2498888576611176</v>
      </c>
      <c r="Q1263" s="19">
        <f t="shared" si="119"/>
        <v>0</v>
      </c>
    </row>
    <row r="1264" spans="1:17">
      <c r="A1264" s="38">
        <v>41692</v>
      </c>
      <c r="B1264" s="49" t="s">
        <v>159</v>
      </c>
      <c r="C1264" s="24">
        <f t="shared" si="114"/>
        <v>30.406921776000001</v>
      </c>
      <c r="D1264" s="24">
        <f t="shared" si="115"/>
        <v>0.23185722611262435</v>
      </c>
      <c r="E1264" s="18">
        <f>IF(G1264&gt;=0.3,(バックデータ一覧!$C$10*(バックデータ一覧!$C$12*計算過程!L1264+バックデータ一覧!$C$13*LN(計算過程!G1264)+バックデータ一覧!$C$14)^バックデータ一覧!$C$11+バックデータ一覧!$E$10*(計算過程!G1264/(バックデータ一覧!$E$12*計算過程!L1264+バックデータ一覧!$E$13*LN(計算過程!G1264)+バックデータ一覧!$E$14))^バックデータ一覧!$E$11)*計算過程!$W$11*10^-3,0)</f>
        <v>0</v>
      </c>
      <c r="F1264" s="18">
        <f>IF(G1264&lt;0.3,(バックデータ一覧!$C$10*(バックデータ一覧!$C$12*計算過程!L1264+バックデータ一覧!$C$13*LN(0.3)+バックデータ一覧!$C$14)^バックデータ一覧!$C$11+バックデータ一覧!$E$10*(0.3/(バックデータ一覧!$E$12*計算過程!L1264+バックデータ一覧!$E$13*LN(0.3)+バックデータ一覧!$E$14))^バックデータ一覧!$E$11)*計算過程!$W$11*計算過程!G1264/0.3*10^-3,0)</f>
        <v>0.23185722611262435</v>
      </c>
      <c r="G1264" s="18">
        <f t="shared" si="116"/>
        <v>8.2202693314050931E-2</v>
      </c>
      <c r="H1264" s="18">
        <f t="shared" si="117"/>
        <v>2.4995308653768649</v>
      </c>
      <c r="I1264" s="24">
        <v>0</v>
      </c>
      <c r="J1264" s="24">
        <v>0</v>
      </c>
      <c r="K1264" s="24">
        <v>0</v>
      </c>
      <c r="L1264" s="14">
        <f>貼り付けシート!C1264</f>
        <v>10.5</v>
      </c>
      <c r="M1264" s="14">
        <f>貼り付けシート!D1264</f>
        <v>5.7</v>
      </c>
      <c r="N1264" s="18">
        <f>貼り付けシート!E1264</f>
        <v>72.407272789639848</v>
      </c>
      <c r="O1264" s="18">
        <f>貼り付けシート!F1264</f>
        <v>2.4995308653768649</v>
      </c>
      <c r="P1264" s="19">
        <f t="shared" si="118"/>
        <v>2.4995308653768649</v>
      </c>
      <c r="Q1264" s="19">
        <f t="shared" si="119"/>
        <v>0</v>
      </c>
    </row>
    <row r="1265" spans="1:17">
      <c r="A1265" s="38">
        <v>41692</v>
      </c>
      <c r="B1265" s="49" t="s">
        <v>160</v>
      </c>
      <c r="C1265" s="24">
        <f t="shared" si="114"/>
        <v>30.406921776000001</v>
      </c>
      <c r="D1265" s="24">
        <f t="shared" si="115"/>
        <v>0.35262144781083671</v>
      </c>
      <c r="E1265" s="18">
        <f>IF(G1265&gt;=0.3,(バックデータ一覧!$C$10*(バックデータ一覧!$C$12*計算過程!L1265+バックデータ一覧!$C$13*LN(計算過程!G1265)+バックデータ一覧!$C$14)^バックデータ一覧!$C$11+バックデータ一覧!$E$10*(計算過程!G1265/(バックデータ一覧!$E$12*計算過程!L1265+バックデータ一覧!$E$13*LN(計算過程!G1265)+バックデータ一覧!$E$14))^バックデータ一覧!$E$11)*計算過程!$W$11*10^-3,0)</f>
        <v>0</v>
      </c>
      <c r="F1265" s="18">
        <f>IF(G1265&lt;0.3,(バックデータ一覧!$C$10*(バックデータ一覧!$C$12*計算過程!L1265+バックデータ一覧!$C$13*LN(0.3)+バックデータ一覧!$C$14)^バックデータ一覧!$C$11+バックデータ一覧!$E$10*(0.3/(バックデータ一覧!$E$12*計算過程!L1265+バックデータ一覧!$E$13*LN(0.3)+バックデータ一覧!$E$14))^バックデータ一覧!$E$11)*計算過程!$W$11*計算過程!G1265/0.3*10^-3,0)</f>
        <v>0.35262144781083671</v>
      </c>
      <c r="G1265" s="18">
        <f t="shared" si="116"/>
        <v>0.12784953404088867</v>
      </c>
      <c r="H1265" s="18">
        <f t="shared" si="117"/>
        <v>3.8875107806793512</v>
      </c>
      <c r="I1265" s="24">
        <v>0</v>
      </c>
      <c r="J1265" s="24">
        <v>0</v>
      </c>
      <c r="K1265" s="24">
        <v>0</v>
      </c>
      <c r="L1265" s="14">
        <f>貼り付けシート!C1265</f>
        <v>11.1</v>
      </c>
      <c r="M1265" s="14">
        <f>貼り付けシート!D1265</f>
        <v>6</v>
      </c>
      <c r="N1265" s="18">
        <f>貼り付けシート!E1265</f>
        <v>73.198539595624752</v>
      </c>
      <c r="O1265" s="18">
        <f>貼り付けシート!F1265</f>
        <v>3.8875107806793512</v>
      </c>
      <c r="P1265" s="19">
        <f t="shared" si="118"/>
        <v>3.8875107806793512</v>
      </c>
      <c r="Q1265" s="19">
        <f t="shared" si="119"/>
        <v>0</v>
      </c>
    </row>
    <row r="1266" spans="1:17">
      <c r="A1266" s="38">
        <v>41692</v>
      </c>
      <c r="B1266" s="49" t="s">
        <v>161</v>
      </c>
      <c r="C1266" s="24">
        <f t="shared" si="114"/>
        <v>30.406921776000001</v>
      </c>
      <c r="D1266" s="24">
        <f t="shared" si="115"/>
        <v>0.30434312472432612</v>
      </c>
      <c r="E1266" s="18">
        <f>IF(G1266&gt;=0.3,(バックデータ一覧!$C$10*(バックデータ一覧!$C$12*計算過程!L1266+バックデータ一覧!$C$13*LN(計算過程!G1266)+バックデータ一覧!$C$14)^バックデータ一覧!$C$11+バックデータ一覧!$E$10*(計算過程!G1266/(バックデータ一覧!$E$12*計算過程!L1266+バックデータ一覧!$E$13*LN(計算過程!G1266)+バックデータ一覧!$E$14))^バックデータ一覧!$E$11)*計算過程!$W$11*10^-3,0)</f>
        <v>0</v>
      </c>
      <c r="F1266" s="18">
        <f>IF(G1266&lt;0.3,(バックデータ一覧!$C$10*(バックデータ一覧!$C$12*計算過程!L1266+バックデータ一覧!$C$13*LN(0.3)+バックデータ一覧!$C$14)^バックデータ一覧!$C$11+バックデータ一覧!$E$10*(0.3/(バックデータ一覧!$E$12*計算過程!L1266+バックデータ一覧!$E$13*LN(0.3)+バックデータ一覧!$E$14))^バックデータ一覧!$E$11)*計算過程!$W$11*計算過程!G1266/0.3*10^-3,0)</f>
        <v>0.30434312472432612</v>
      </c>
      <c r="G1266" s="18">
        <f t="shared" si="116"/>
        <v>0.10993238458154081</v>
      </c>
      <c r="H1266" s="18">
        <f t="shared" si="117"/>
        <v>3.34270541862006</v>
      </c>
      <c r="I1266" s="24">
        <v>0</v>
      </c>
      <c r="J1266" s="24">
        <v>0</v>
      </c>
      <c r="K1266" s="24">
        <v>0</v>
      </c>
      <c r="L1266" s="14">
        <f>貼り付けシート!C1266</f>
        <v>11</v>
      </c>
      <c r="M1266" s="14">
        <f>貼り付けシート!D1266</f>
        <v>6.2</v>
      </c>
      <c r="N1266" s="18">
        <f>貼り付けシート!E1266</f>
        <v>76.118508028241308</v>
      </c>
      <c r="O1266" s="18">
        <f>貼り付けシート!F1266</f>
        <v>3.34270541862006</v>
      </c>
      <c r="P1266" s="19">
        <f t="shared" si="118"/>
        <v>3.34270541862006</v>
      </c>
      <c r="Q1266" s="19">
        <f t="shared" si="119"/>
        <v>0</v>
      </c>
    </row>
    <row r="1267" spans="1:17">
      <c r="A1267" s="38">
        <v>41692</v>
      </c>
      <c r="B1267" s="49" t="s">
        <v>162</v>
      </c>
      <c r="C1267" s="24">
        <f t="shared" si="114"/>
        <v>30.406921776000001</v>
      </c>
      <c r="D1267" s="24">
        <f t="shared" si="115"/>
        <v>0.37217393671034443</v>
      </c>
      <c r="E1267" s="18">
        <f>IF(G1267&gt;=0.3,(バックデータ一覧!$C$10*(バックデータ一覧!$C$12*計算過程!L1267+バックデータ一覧!$C$13*LN(計算過程!G1267)+バックデータ一覧!$C$14)^バックデータ一覧!$C$11+バックデータ一覧!$E$10*(計算過程!G1267/(バックデータ一覧!$E$12*計算過程!L1267+バックデータ一覧!$E$13*LN(計算過程!G1267)+バックデータ一覧!$E$14))^バックデータ一覧!$E$11)*計算過程!$W$11*10^-3,0)</f>
        <v>0</v>
      </c>
      <c r="F1267" s="18">
        <f>IF(G1267&lt;0.3,(バックデータ一覧!$C$10*(バックデータ一覧!$C$12*計算過程!L1267+バックデータ一覧!$C$13*LN(0.3)+バックデータ一覧!$C$14)^バックデータ一覧!$C$11+バックデータ一覧!$E$10*(0.3/(バックデータ一覧!$E$12*計算過程!L1267+バックデータ一覧!$E$13*LN(0.3)+バックデータ一覧!$E$14))^バックデータ一覧!$E$11)*計算過程!$W$11*計算過程!G1267/0.3*10^-3,0)</f>
        <v>0.37217393671034443</v>
      </c>
      <c r="G1267" s="18">
        <f t="shared" si="116"/>
        <v>0.13647064044698992</v>
      </c>
      <c r="H1267" s="18">
        <f t="shared" si="117"/>
        <v>4.1496520887922443</v>
      </c>
      <c r="I1267" s="24">
        <v>0</v>
      </c>
      <c r="J1267" s="24">
        <v>0</v>
      </c>
      <c r="K1267" s="24">
        <v>0</v>
      </c>
      <c r="L1267" s="14">
        <f>貼り付けシート!C1267</f>
        <v>11.4</v>
      </c>
      <c r="M1267" s="14">
        <f>貼り付けシート!D1267</f>
        <v>6.3</v>
      </c>
      <c r="N1267" s="18">
        <f>貼り付けシート!E1267</f>
        <v>75.307968989633366</v>
      </c>
      <c r="O1267" s="18">
        <f>貼り付けシート!F1267</f>
        <v>4.1496520887922443</v>
      </c>
      <c r="P1267" s="19">
        <f t="shared" si="118"/>
        <v>4.1496520887922443</v>
      </c>
      <c r="Q1267" s="19">
        <f t="shared" si="119"/>
        <v>0</v>
      </c>
    </row>
    <row r="1268" spans="1:17">
      <c r="A1268" s="38">
        <v>41692</v>
      </c>
      <c r="B1268" s="49" t="s">
        <v>163</v>
      </c>
      <c r="C1268" s="24">
        <f t="shared" si="114"/>
        <v>30.406921776000001</v>
      </c>
      <c r="D1268" s="24">
        <f t="shared" si="115"/>
        <v>0.40526887423928232</v>
      </c>
      <c r="E1268" s="18">
        <f>IF(G1268&gt;=0.3,(バックデータ一覧!$C$10*(バックデータ一覧!$C$12*計算過程!L1268+バックデータ一覧!$C$13*LN(計算過程!G1268)+バックデータ一覧!$C$14)^バックデータ一覧!$C$11+バックデータ一覧!$E$10*(計算過程!G1268/(バックデータ一覧!$E$12*計算過程!L1268+バックデータ一覧!$E$13*LN(計算過程!G1268)+バックデータ一覧!$E$14))^バックデータ一覧!$E$11)*計算過程!$W$11*10^-3,0)</f>
        <v>0</v>
      </c>
      <c r="F1268" s="18">
        <f>IF(G1268&lt;0.3,(バックデータ一覧!$C$10*(バックデータ一覧!$C$12*計算過程!L1268+バックデータ一覧!$C$13*LN(0.3)+バックデータ一覧!$C$14)^バックデータ一覧!$C$11+バックデータ一覧!$E$10*(0.3/(バックデータ一覧!$E$12*計算過程!L1268+バックデータ一覧!$E$13*LN(0.3)+バックデータ一覧!$E$14))^バックデータ一覧!$E$11)*計算過程!$W$11*計算過程!G1268/0.3*10^-3,0)</f>
        <v>0.40526887423928232</v>
      </c>
      <c r="G1268" s="18">
        <f t="shared" si="116"/>
        <v>0.14973392859079332</v>
      </c>
      <c r="H1268" s="18">
        <f t="shared" si="117"/>
        <v>4.5529478538734223</v>
      </c>
      <c r="I1268" s="24">
        <v>0</v>
      </c>
      <c r="J1268" s="24">
        <v>0</v>
      </c>
      <c r="K1268" s="24">
        <v>0</v>
      </c>
      <c r="L1268" s="14">
        <f>貼り付けシート!C1268</f>
        <v>11.6</v>
      </c>
      <c r="M1268" s="14">
        <f>貼り付けシート!D1268</f>
        <v>6.5</v>
      </c>
      <c r="N1268" s="18">
        <f>貼り付けシート!E1268</f>
        <v>76.652213096860933</v>
      </c>
      <c r="O1268" s="18">
        <f>貼り付けシート!F1268</f>
        <v>4.5529478538734223</v>
      </c>
      <c r="P1268" s="19">
        <f t="shared" si="118"/>
        <v>4.5529478538734223</v>
      </c>
      <c r="Q1268" s="19">
        <f t="shared" si="119"/>
        <v>0</v>
      </c>
    </row>
    <row r="1269" spans="1:17">
      <c r="A1269" s="38">
        <v>41692</v>
      </c>
      <c r="B1269" s="49" t="s">
        <v>164</v>
      </c>
      <c r="C1269" s="24">
        <f t="shared" si="114"/>
        <v>30.406921776000001</v>
      </c>
      <c r="D1269" s="24">
        <f t="shared" si="115"/>
        <v>0.36707464817593888</v>
      </c>
      <c r="E1269" s="18">
        <f>IF(G1269&gt;=0.3,(バックデータ一覧!$C$10*(バックデータ一覧!$C$12*計算過程!L1269+バックデータ一覧!$C$13*LN(計算過程!G1269)+バックデータ一覧!$C$14)^バックデータ一覧!$C$11+バックデータ一覧!$E$10*(計算過程!G1269/(バックデータ一覧!$E$12*計算過程!L1269+バックデータ一覧!$E$13*LN(計算過程!G1269)+バックデータ一覧!$E$14))^バックデータ一覧!$E$11)*計算過程!$W$11*10^-3,0)</f>
        <v>0</v>
      </c>
      <c r="F1269" s="18">
        <f>IF(G1269&lt;0.3,(バックデータ一覧!$C$10*(バックデータ一覧!$C$12*計算過程!L1269+バックデータ一覧!$C$13*LN(0.3)+バックデータ一覧!$C$14)^バックデータ一覧!$C$11+バックデータ一覧!$E$10*(0.3/(バックデータ一覧!$E$12*計算過程!L1269+バックデータ一覧!$E$13*LN(0.3)+バックデータ一覧!$E$14))^バックデータ一覧!$E$11)*計算過程!$W$11*計算過程!G1269/0.3*10^-3,0)</f>
        <v>0.36707464817593888</v>
      </c>
      <c r="G1269" s="18">
        <f t="shared" si="116"/>
        <v>0.13770047693699816</v>
      </c>
      <c r="H1269" s="18">
        <f t="shared" si="117"/>
        <v>4.187047630741195</v>
      </c>
      <c r="I1269" s="24">
        <v>0</v>
      </c>
      <c r="J1269" s="24">
        <v>0</v>
      </c>
      <c r="K1269" s="24">
        <v>0</v>
      </c>
      <c r="L1269" s="14">
        <f>貼り付けシート!C1269</f>
        <v>12</v>
      </c>
      <c r="M1269" s="14">
        <f>貼り付けシート!D1269</f>
        <v>6.5</v>
      </c>
      <c r="N1269" s="18">
        <f>貼り付けシート!E1269</f>
        <v>74.653534693428568</v>
      </c>
      <c r="O1269" s="18">
        <f>貼り付けシート!F1269</f>
        <v>4.187047630741195</v>
      </c>
      <c r="P1269" s="19">
        <f t="shared" si="118"/>
        <v>4.187047630741195</v>
      </c>
      <c r="Q1269" s="19">
        <f t="shared" si="119"/>
        <v>0</v>
      </c>
    </row>
    <row r="1270" spans="1:17">
      <c r="A1270" s="38">
        <v>41692</v>
      </c>
      <c r="B1270" s="49" t="s">
        <v>165</v>
      </c>
      <c r="C1270" s="24">
        <f t="shared" si="114"/>
        <v>30.406921776000001</v>
      </c>
      <c r="D1270" s="24">
        <f t="shared" si="115"/>
        <v>0.43257817592109643</v>
      </c>
      <c r="E1270" s="18">
        <f>IF(G1270&gt;=0.3,(バックデータ一覧!$C$10*(バックデータ一覧!$C$12*計算過程!L1270+バックデータ一覧!$C$13*LN(計算過程!G1270)+バックデータ一覧!$C$14)^バックデータ一覧!$C$11+バックデータ一覧!$E$10*(計算過程!G1270/(バックデータ一覧!$E$12*計算過程!L1270+バックデータ一覧!$E$13*LN(計算過程!G1270)+バックデータ一覧!$E$14))^バックデータ一覧!$E$11)*計算過程!$W$11*10^-3,0)</f>
        <v>0</v>
      </c>
      <c r="F1270" s="18">
        <f>IF(G1270&lt;0.3,(バックデータ一覧!$C$10*(バックデータ一覧!$C$12*計算過程!L1270+バックデータ一覧!$C$13*LN(0.3)+バックデータ一覧!$C$14)^バックデータ一覧!$C$11+バックデータ一覧!$E$10*(0.3/(バックデータ一覧!$E$12*計算過程!L1270+バックデータ一覧!$E$13*LN(0.3)+バックデータ一覧!$E$14))^バックデータ一覧!$E$11)*計算過程!$W$11*計算過程!G1270/0.3*10^-3,0)</f>
        <v>0.43257817592109643</v>
      </c>
      <c r="G1270" s="18">
        <f t="shared" si="116"/>
        <v>0.15922021511533635</v>
      </c>
      <c r="H1270" s="18">
        <f t="shared" si="117"/>
        <v>4.8413966261699253</v>
      </c>
      <c r="I1270" s="24">
        <v>0</v>
      </c>
      <c r="J1270" s="24">
        <v>0</v>
      </c>
      <c r="K1270" s="24">
        <v>0</v>
      </c>
      <c r="L1270" s="14">
        <f>貼り付けシート!C1270</f>
        <v>11.5</v>
      </c>
      <c r="M1270" s="14">
        <f>貼り付けシート!D1270</f>
        <v>6.5</v>
      </c>
      <c r="N1270" s="18">
        <f>貼り付けシート!E1270</f>
        <v>77.16119921428421</v>
      </c>
      <c r="O1270" s="18">
        <f>貼り付けシート!F1270</f>
        <v>4.8413966261699253</v>
      </c>
      <c r="P1270" s="19">
        <f t="shared" si="118"/>
        <v>4.8413966261699253</v>
      </c>
      <c r="Q1270" s="19">
        <f t="shared" si="119"/>
        <v>0</v>
      </c>
    </row>
    <row r="1271" spans="1:17">
      <c r="A1271" s="38">
        <v>41692</v>
      </c>
      <c r="B1271" s="49" t="s">
        <v>166</v>
      </c>
      <c r="C1271" s="24">
        <f t="shared" si="114"/>
        <v>30.406921776000001</v>
      </c>
      <c r="D1271" s="24">
        <f t="shared" si="115"/>
        <v>0.62453070312563508</v>
      </c>
      <c r="E1271" s="18">
        <f>IF(G1271&gt;=0.3,(バックデータ一覧!$C$10*(バックデータ一覧!$C$12*計算過程!L1271+バックデータ一覧!$C$13*LN(計算過程!G1271)+バックデータ一覧!$C$14)^バックデータ一覧!$C$11+バックデータ一覧!$E$10*(計算過程!G1271/(バックデータ一覧!$E$12*計算過程!L1271+バックデータ一覧!$E$13*LN(計算過程!G1271)+バックデータ一覧!$E$14))^バックデータ一覧!$E$11)*計算過程!$W$11*10^-3,0)</f>
        <v>0</v>
      </c>
      <c r="F1271" s="18">
        <f>IF(G1271&lt;0.3,(バックデータ一覧!$C$10*(バックデータ一覧!$C$12*計算過程!L1271+バックデータ一覧!$C$13*LN(0.3)+バックデータ一覧!$C$14)^バックデータ一覧!$C$11+バックデータ一覧!$E$10*(0.3/(バックデータ一覧!$E$12*計算過程!L1271+バックデータ一覧!$E$13*LN(0.3)+バックデータ一覧!$E$14))^バックデータ一覧!$E$11)*計算過程!$W$11*計算過程!G1271/0.3*10^-3,0)</f>
        <v>0.62453070312563508</v>
      </c>
      <c r="G1271" s="18">
        <f t="shared" si="116"/>
        <v>0.22728746755761783</v>
      </c>
      <c r="H1271" s="18">
        <f t="shared" si="117"/>
        <v>6.9111122466896235</v>
      </c>
      <c r="I1271" s="24">
        <v>0</v>
      </c>
      <c r="J1271" s="24">
        <v>0</v>
      </c>
      <c r="K1271" s="24">
        <v>0</v>
      </c>
      <c r="L1271" s="14">
        <f>貼り付けシート!C1271</f>
        <v>11.2</v>
      </c>
      <c r="M1271" s="14">
        <f>貼り付けシート!D1271</f>
        <v>6.6</v>
      </c>
      <c r="N1271" s="18">
        <f>貼り付けシート!E1271</f>
        <v>79.909232520942325</v>
      </c>
      <c r="O1271" s="18">
        <f>貼り付けシート!F1271</f>
        <v>6.9111122466896235</v>
      </c>
      <c r="P1271" s="19">
        <f t="shared" si="118"/>
        <v>6.9111122466896235</v>
      </c>
      <c r="Q1271" s="19">
        <f t="shared" si="119"/>
        <v>0</v>
      </c>
    </row>
    <row r="1272" spans="1:17">
      <c r="A1272" s="38">
        <v>41692</v>
      </c>
      <c r="B1272" s="49" t="s">
        <v>167</v>
      </c>
      <c r="C1272" s="24">
        <f t="shared" si="114"/>
        <v>30.406921776000001</v>
      </c>
      <c r="D1272" s="24">
        <f t="shared" si="115"/>
        <v>0.70501545839450308</v>
      </c>
      <c r="E1272" s="18">
        <f>IF(G1272&gt;=0.3,(バックデータ一覧!$C$10*(バックデータ一覧!$C$12*計算過程!L1272+バックデータ一覧!$C$13*LN(計算過程!G1272)+バックデータ一覧!$C$14)^バックデータ一覧!$C$11+バックデータ一覧!$E$10*(計算過程!G1272/(バックデータ一覧!$E$12*計算過程!L1272+バックデータ一覧!$E$13*LN(計算過程!G1272)+バックデータ一覧!$E$14))^バックデータ一覧!$E$11)*計算過程!$W$11*10^-3,0)</f>
        <v>0</v>
      </c>
      <c r="F1272" s="18">
        <f>IF(G1272&lt;0.3,(バックデータ一覧!$C$10*(バックデータ一覧!$C$12*計算過程!L1272+バックデータ一覧!$C$13*LN(0.3)+バックデータ一覧!$C$14)^バックデータ一覧!$C$11+バックデータ一覧!$E$10*(0.3/(バックデータ一覧!$E$12*計算過程!L1272+バックデータ一覧!$E$13*LN(0.3)+バックデータ一覧!$E$14))^バックデータ一覧!$E$11)*計算過程!$W$11*計算過程!G1272/0.3*10^-3,0)</f>
        <v>0.70501545839450308</v>
      </c>
      <c r="G1272" s="18">
        <f t="shared" si="116"/>
        <v>0.25370878701037197</v>
      </c>
      <c r="H1272" s="18">
        <f t="shared" si="117"/>
        <v>7.7145032405082254</v>
      </c>
      <c r="I1272" s="24">
        <v>0</v>
      </c>
      <c r="J1272" s="24">
        <v>0</v>
      </c>
      <c r="K1272" s="24">
        <v>0</v>
      </c>
      <c r="L1272" s="14">
        <f>貼り付けシート!C1272</f>
        <v>10.9</v>
      </c>
      <c r="M1272" s="14">
        <f>貼り付けシート!D1272</f>
        <v>6.7</v>
      </c>
      <c r="N1272" s="18">
        <f>貼り付けシート!E1272</f>
        <v>82.740062706529713</v>
      </c>
      <c r="O1272" s="18">
        <f>貼り付けシート!F1272</f>
        <v>7.7145032405082254</v>
      </c>
      <c r="P1272" s="19">
        <f t="shared" si="118"/>
        <v>7.7145032405082254</v>
      </c>
      <c r="Q1272" s="19">
        <f t="shared" si="119"/>
        <v>0</v>
      </c>
    </row>
    <row r="1273" spans="1:17">
      <c r="A1273" s="38">
        <v>41692</v>
      </c>
      <c r="B1273" s="49" t="s">
        <v>168</v>
      </c>
      <c r="C1273" s="24">
        <f t="shared" si="114"/>
        <v>30.406921776000001</v>
      </c>
      <c r="D1273" s="24">
        <f t="shared" si="115"/>
        <v>0.55238851540922485</v>
      </c>
      <c r="E1273" s="18">
        <f>IF(G1273&gt;=0.3,(バックデータ一覧!$C$10*(バックデータ一覧!$C$12*計算過程!L1273+バックデータ一覧!$C$13*LN(計算過程!G1273)+バックデータ一覧!$C$14)^バックデータ一覧!$C$11+バックデータ一覧!$E$10*(計算過程!G1273/(バックデータ一覧!$E$12*計算過程!L1273+バックデータ一覧!$E$13*LN(計算過程!G1273)+バックデータ一覧!$E$14))^バックデータ一覧!$E$11)*計算過程!$W$11*10^-3,0)</f>
        <v>0</v>
      </c>
      <c r="F1273" s="18">
        <f>IF(G1273&lt;0.3,(バックデータ一覧!$C$10*(バックデータ一覧!$C$12*計算過程!L1273+バックデータ一覧!$C$13*LN(0.3)+バックデータ一覧!$C$14)^バックデータ一覧!$C$11+バックデータ一覧!$E$10*(0.3/(バックデータ一覧!$E$12*計算過程!L1273+バックデータ一覧!$E$13*LN(0.3)+バックデータ一覧!$E$14))^バックデータ一覧!$E$11)*計算過程!$W$11*計算過程!G1273/0.3*10^-3,0)</f>
        <v>0.55238851540922485</v>
      </c>
      <c r="G1273" s="18">
        <f t="shared" si="116"/>
        <v>0.19584390136855867</v>
      </c>
      <c r="H1273" s="18">
        <f t="shared" si="117"/>
        <v>5.955010189220423</v>
      </c>
      <c r="I1273" s="24">
        <v>0</v>
      </c>
      <c r="J1273" s="24">
        <v>0</v>
      </c>
      <c r="K1273" s="24">
        <v>0</v>
      </c>
      <c r="L1273" s="14">
        <f>貼り付けシート!C1273</f>
        <v>10.5</v>
      </c>
      <c r="M1273" s="14">
        <f>貼り付けシート!D1273</f>
        <v>6.9</v>
      </c>
      <c r="N1273" s="18">
        <f>貼り付けシート!E1273</f>
        <v>87.483663036656267</v>
      </c>
      <c r="O1273" s="18">
        <f>貼り付けシート!F1273</f>
        <v>5.955010189220423</v>
      </c>
      <c r="P1273" s="19">
        <f t="shared" si="118"/>
        <v>5.955010189220423</v>
      </c>
      <c r="Q1273" s="19">
        <f t="shared" si="119"/>
        <v>0</v>
      </c>
    </row>
    <row r="1274" spans="1:17">
      <c r="A1274" s="38">
        <v>41692</v>
      </c>
      <c r="B1274" s="49" t="s">
        <v>169</v>
      </c>
      <c r="C1274" s="24">
        <f t="shared" si="114"/>
        <v>30.406921776000001</v>
      </c>
      <c r="D1274" s="24">
        <f t="shared" si="115"/>
        <v>0.65307516494078943</v>
      </c>
      <c r="E1274" s="18">
        <f>IF(G1274&gt;=0.3,(バックデータ一覧!$C$10*(バックデータ一覧!$C$12*計算過程!L1274+バックデータ一覧!$C$13*LN(計算過程!G1274)+バックデータ一覧!$C$14)^バックデータ一覧!$C$11+バックデータ一覧!$E$10*(計算過程!G1274/(バックデータ一覧!$E$12*計算過程!L1274+バックデータ一覧!$E$13*LN(計算過程!G1274)+バックデータ一覧!$E$14))^バックデータ一覧!$E$11)*計算過程!$W$11*10^-3,0)</f>
        <v>0</v>
      </c>
      <c r="F1274" s="18">
        <f>IF(G1274&lt;0.3,(バックデータ一覧!$C$10*(バックデータ一覧!$C$12*計算過程!L1274+バックデータ一覧!$C$13*LN(0.3)+バックデータ一覧!$C$14)^バックデータ一覧!$C$11+バックデータ一覧!$E$10*(0.3/(バックデータ一覧!$E$12*計算過程!L1274+バックデータ一覧!$E$13*LN(0.3)+バックデータ一覧!$E$14))^バックデータ一覧!$E$11)*計算過程!$W$11*計算過程!G1274/0.3*10^-3,0)</f>
        <v>0.65307516494078943</v>
      </c>
      <c r="G1274" s="18">
        <f t="shared" si="116"/>
        <v>0.22814141056913786</v>
      </c>
      <c r="H1274" s="18">
        <f t="shared" si="117"/>
        <v>6.9370780250420747</v>
      </c>
      <c r="I1274" s="24">
        <v>0</v>
      </c>
      <c r="J1274" s="24">
        <v>0</v>
      </c>
      <c r="K1274" s="24">
        <v>0</v>
      </c>
      <c r="L1274" s="14">
        <f>貼り付けシート!C1274</f>
        <v>10.1</v>
      </c>
      <c r="M1274" s="14">
        <f>貼り付けシート!D1274</f>
        <v>7.1</v>
      </c>
      <c r="N1274" s="18">
        <f>貼り付けシート!E1274</f>
        <v>92.429368414993291</v>
      </c>
      <c r="O1274" s="18">
        <f>貼り付けシート!F1274</f>
        <v>6.9370780250420747</v>
      </c>
      <c r="P1274" s="19">
        <f t="shared" si="118"/>
        <v>6.9370780250420747</v>
      </c>
      <c r="Q1274" s="19">
        <f t="shared" si="119"/>
        <v>0</v>
      </c>
    </row>
    <row r="1275" spans="1:17">
      <c r="A1275" s="38">
        <v>41692</v>
      </c>
      <c r="B1275" s="49" t="s">
        <v>170</v>
      </c>
      <c r="C1275" s="24">
        <f t="shared" si="114"/>
        <v>30.406921776000001</v>
      </c>
      <c r="D1275" s="24">
        <f t="shared" si="115"/>
        <v>0.64594796815484701</v>
      </c>
      <c r="E1275" s="18">
        <f>IF(G1275&gt;=0.3,(バックデータ一覧!$C$10*(バックデータ一覧!$C$12*計算過程!L1275+バックデータ一覧!$C$13*LN(計算過程!G1275)+バックデータ一覧!$C$14)^バックデータ一覧!$C$11+バックデータ一覧!$E$10*(計算過程!G1275/(バックデータ一覧!$E$12*計算過程!L1275+バックデータ一覧!$E$13*LN(計算過程!G1275)+バックデータ一覧!$E$14))^バックデータ一覧!$E$11)*計算過程!$W$11*10^-3,0)</f>
        <v>0</v>
      </c>
      <c r="F1275" s="18">
        <f>IF(G1275&lt;0.3,(バックデータ一覧!$C$10*(バックデータ一覧!$C$12*計算過程!L1275+バックデータ一覧!$C$13*LN(0.3)+バックデータ一覧!$C$14)^バックデータ一覧!$C$11+バックデータ一覧!$E$10*(0.3/(バックデータ一覧!$E$12*計算過程!L1275+バックデータ一覧!$E$13*LN(0.3)+バックデータ一覧!$E$14))^バックデータ一覧!$E$11)*計算過程!$W$11*計算過程!G1275/0.3*10^-3,0)</f>
        <v>0.64594796815484701</v>
      </c>
      <c r="G1275" s="18">
        <f t="shared" si="116"/>
        <v>0.22074381415423372</v>
      </c>
      <c r="H1275" s="18">
        <f t="shared" si="117"/>
        <v>6.7121398895236668</v>
      </c>
      <c r="I1275" s="24">
        <v>0</v>
      </c>
      <c r="J1275" s="24">
        <v>0</v>
      </c>
      <c r="K1275" s="24">
        <v>0</v>
      </c>
      <c r="L1275" s="14">
        <f>貼り付けシート!C1275</f>
        <v>9.5</v>
      </c>
      <c r="M1275" s="14">
        <f>貼り付けシート!D1275</f>
        <v>7.1</v>
      </c>
      <c r="N1275" s="18">
        <f>貼り付けシート!E1275</f>
        <v>96.22708213798677</v>
      </c>
      <c r="O1275" s="18">
        <f>貼り付けシート!F1275</f>
        <v>6.7121398895236668</v>
      </c>
      <c r="P1275" s="19">
        <f t="shared" si="118"/>
        <v>6.7121398895236668</v>
      </c>
      <c r="Q1275" s="19">
        <f t="shared" si="119"/>
        <v>0</v>
      </c>
    </row>
    <row r="1276" spans="1:17">
      <c r="A1276" s="38">
        <v>41692</v>
      </c>
      <c r="B1276" s="49" t="s">
        <v>171</v>
      </c>
      <c r="C1276" s="24">
        <f t="shared" si="114"/>
        <v>30.406921776000001</v>
      </c>
      <c r="D1276" s="24">
        <f t="shared" si="115"/>
        <v>0.82796617816802753</v>
      </c>
      <c r="E1276" s="18">
        <f>IF(G1276&gt;=0.3,(バックデータ一覧!$C$10*(バックデータ一覧!$C$12*計算過程!L1276+バックデータ一覧!$C$13*LN(計算過程!G1276)+バックデータ一覧!$C$14)^バックデータ一覧!$C$11+バックデータ一覧!$E$10*(計算過程!G1276/(バックデータ一覧!$E$12*計算過程!L1276+バックデータ一覧!$E$13*LN(計算過程!G1276)+バックデータ一覧!$E$14))^バックデータ一覧!$E$11)*計算過程!$W$11*10^-3,0)</f>
        <v>0</v>
      </c>
      <c r="F1276" s="18">
        <f>IF(G1276&lt;0.3,(バックデータ一覧!$C$10*(バックデータ一覧!$C$12*計算過程!L1276+バックデータ一覧!$C$13*LN(0.3)+バックデータ一覧!$C$14)^バックデータ一覧!$C$11+バックデータ一覧!$E$10*(0.3/(バックデータ一覧!$E$12*計算過程!L1276+バックデータ一覧!$E$13*LN(0.3)+バックデータ一覧!$E$14))^バックデータ一覧!$E$11)*計算過程!$W$11*計算過程!G1276/0.3*10^-3,0)</f>
        <v>0.82796617816802753</v>
      </c>
      <c r="G1276" s="18">
        <f t="shared" si="116"/>
        <v>0.28089441591340808</v>
      </c>
      <c r="H1276" s="18">
        <f t="shared" si="117"/>
        <v>8.54113453199421</v>
      </c>
      <c r="I1276" s="24">
        <v>0</v>
      </c>
      <c r="J1276" s="24">
        <v>0</v>
      </c>
      <c r="K1276" s="24">
        <v>0</v>
      </c>
      <c r="L1276" s="14">
        <f>貼り付けシート!C1276</f>
        <v>9.3000000000000007</v>
      </c>
      <c r="M1276" s="14">
        <f>貼り付けシート!D1276</f>
        <v>7.1</v>
      </c>
      <c r="N1276" s="18">
        <f>貼り付けシート!E1276</f>
        <v>97.531533940479036</v>
      </c>
      <c r="O1276" s="18">
        <f>貼り付けシート!F1276</f>
        <v>8.54113453199421</v>
      </c>
      <c r="P1276" s="19">
        <f t="shared" si="118"/>
        <v>8.54113453199421</v>
      </c>
      <c r="Q1276" s="19">
        <f t="shared" si="119"/>
        <v>0</v>
      </c>
    </row>
    <row r="1277" spans="1:17">
      <c r="A1277" s="38">
        <v>41692</v>
      </c>
      <c r="B1277" s="49" t="s">
        <v>172</v>
      </c>
      <c r="C1277" s="24">
        <f t="shared" si="114"/>
        <v>30.406921776000001</v>
      </c>
      <c r="D1277" s="24">
        <f t="shared" si="115"/>
        <v>0.84368455877104021</v>
      </c>
      <c r="E1277" s="18">
        <f>IF(G1277&gt;=0.3,(バックデータ一覧!$C$10*(バックデータ一覧!$C$12*計算過程!L1277+バックデータ一覧!$C$13*LN(計算過程!G1277)+バックデータ一覧!$C$14)^バックデータ一覧!$C$11+バックデータ一覧!$E$10*(計算過程!G1277/(バックデータ一覧!$E$12*計算過程!L1277+バックデータ一覧!$E$13*LN(計算過程!G1277)+バックデータ一覧!$E$14))^バックデータ一覧!$E$11)*計算過程!$W$11*10^-3,0)</f>
        <v>0</v>
      </c>
      <c r="F1277" s="18">
        <f>IF(G1277&lt;0.3,(バックデータ一覧!$C$10*(バックデータ一覧!$C$12*計算過程!L1277+バックデータ一覧!$C$13*LN(0.3)+バックデータ一覧!$C$14)^バックデータ一覧!$C$11+バックデータ一覧!$E$10*(0.3/(バックデータ一覧!$E$12*計算過程!L1277+バックデータ一覧!$E$13*LN(0.3)+バックデータ一覧!$E$14))^バックデータ一覧!$E$11)*計算過程!$W$11*計算過程!G1277/0.3*10^-3,0)</f>
        <v>0.84368455877104021</v>
      </c>
      <c r="G1277" s="18">
        <f t="shared" si="116"/>
        <v>0.28622700733442125</v>
      </c>
      <c r="H1277" s="18">
        <f t="shared" si="117"/>
        <v>8.7032822221963251</v>
      </c>
      <c r="I1277" s="24">
        <v>0</v>
      </c>
      <c r="J1277" s="24">
        <v>0</v>
      </c>
      <c r="K1277" s="24">
        <v>0</v>
      </c>
      <c r="L1277" s="14">
        <f>貼り付けシート!C1277</f>
        <v>9.3000000000000007</v>
      </c>
      <c r="M1277" s="14">
        <f>貼り付けシート!D1277</f>
        <v>7.1</v>
      </c>
      <c r="N1277" s="18">
        <f>貼り付けシート!E1277</f>
        <v>97.531533940479036</v>
      </c>
      <c r="O1277" s="18">
        <f>貼り付けシート!F1277</f>
        <v>8.7032822221963251</v>
      </c>
      <c r="P1277" s="19">
        <f t="shared" si="118"/>
        <v>8.7032822221963251</v>
      </c>
      <c r="Q1277" s="19">
        <f t="shared" si="119"/>
        <v>0</v>
      </c>
    </row>
    <row r="1278" spans="1:17">
      <c r="A1278" s="38">
        <v>41693</v>
      </c>
      <c r="B1278" s="49" t="s">
        <v>149</v>
      </c>
      <c r="C1278" s="24">
        <f t="shared" si="114"/>
        <v>30.406921776000001</v>
      </c>
      <c r="D1278" s="24">
        <f t="shared" si="115"/>
        <v>0.86042858364361419</v>
      </c>
      <c r="E1278" s="18">
        <f>IF(G1278&gt;=0.3,(バックデータ一覧!$C$10*(バックデータ一覧!$C$12*計算過程!L1278+バックデータ一覧!$C$13*LN(計算過程!G1278)+バックデータ一覧!$C$14)^バックデータ一覧!$C$11+バックデータ一覧!$E$10*(計算過程!G1278/(バックデータ一覧!$E$12*計算過程!L1278+バックデータ一覧!$E$13*LN(計算過程!G1278)+バックデータ一覧!$E$14))^バックデータ一覧!$E$11)*計算過程!$W$11*10^-3,0)</f>
        <v>0</v>
      </c>
      <c r="F1278" s="18">
        <f>IF(G1278&lt;0.3,(バックデータ一覧!$C$10*(バックデータ一覧!$C$12*計算過程!L1278+バックデータ一覧!$C$13*LN(0.3)+バックデータ一覧!$C$14)^バックデータ一覧!$C$11+バックデータ一覧!$E$10*(0.3/(バックデータ一覧!$E$12*計算過程!L1278+バックデータ一覧!$E$13*LN(0.3)+バックデータ一覧!$E$14))^バックデータ一覧!$E$11)*計算過程!$W$11*計算過程!G1278/0.3*10^-3,0)</f>
        <v>0.86042858364361419</v>
      </c>
      <c r="G1278" s="18">
        <f t="shared" si="116"/>
        <v>0.29297068856808522</v>
      </c>
      <c r="H1278" s="18">
        <f t="shared" si="117"/>
        <v>8.9083368099506259</v>
      </c>
      <c r="I1278" s="24">
        <v>0</v>
      </c>
      <c r="J1278" s="24">
        <v>0</v>
      </c>
      <c r="K1278" s="24">
        <v>0</v>
      </c>
      <c r="L1278" s="14">
        <f>貼り付けシート!C1278</f>
        <v>9.4</v>
      </c>
      <c r="M1278" s="14">
        <f>貼り付けシート!D1278</f>
        <v>7.2</v>
      </c>
      <c r="N1278" s="18">
        <f>貼り付けシート!E1278</f>
        <v>98.225701160266183</v>
      </c>
      <c r="O1278" s="18">
        <f>貼り付けシート!F1278</f>
        <v>8.9083368099506259</v>
      </c>
      <c r="P1278" s="19">
        <f t="shared" si="118"/>
        <v>8.9083368099506259</v>
      </c>
      <c r="Q1278" s="19">
        <f t="shared" si="119"/>
        <v>0</v>
      </c>
    </row>
    <row r="1279" spans="1:17">
      <c r="A1279" s="38">
        <v>41693</v>
      </c>
      <c r="B1279" s="49" t="s">
        <v>150</v>
      </c>
      <c r="C1279" s="24">
        <f t="shared" si="114"/>
        <v>30.406921776000001</v>
      </c>
      <c r="D1279" s="24">
        <f t="shared" si="115"/>
        <v>0.88915996291943022</v>
      </c>
      <c r="E1279" s="18">
        <f>IF(G1279&gt;=0.3,(バックデータ一覧!$C$10*(バックデータ一覧!$C$12*計算過程!L1279+バックデータ一覧!$C$13*LN(計算過程!G1279)+バックデータ一覧!$C$14)^バックデータ一覧!$C$11+バックデータ一覧!$E$10*(計算過程!G1279/(バックデータ一覧!$E$12*計算過程!L1279+バックデータ一覧!$E$13*LN(計算過程!G1279)+バックデータ一覧!$E$14))^バックデータ一覧!$E$11)*計算過程!$W$11*10^-3,0)</f>
        <v>0.88915996291943022</v>
      </c>
      <c r="F1279" s="18">
        <f>IF(G1279&lt;0.3,(バックデータ一覧!$C$10*(バックデータ一覧!$C$12*計算過程!L1279+バックデータ一覧!$C$13*LN(0.3)+バックデータ一覧!$C$14)^バックデータ一覧!$C$11+バックデータ一覧!$E$10*(0.3/(バックデータ一覧!$E$12*計算過程!L1279+バックデータ一覧!$E$13*LN(0.3)+バックデータ一覧!$E$14))^バックデータ一覧!$E$11)*計算過程!$W$11*計算過程!G1279/0.3*10^-3,0)</f>
        <v>0</v>
      </c>
      <c r="G1279" s="18">
        <f t="shared" si="116"/>
        <v>0.30055580275372246</v>
      </c>
      <c r="H1279" s="18">
        <f t="shared" si="117"/>
        <v>9.1389767836553251</v>
      </c>
      <c r="I1279" s="24">
        <v>0</v>
      </c>
      <c r="J1279" s="24">
        <v>0</v>
      </c>
      <c r="K1279" s="24">
        <v>0</v>
      </c>
      <c r="L1279" s="14">
        <f>貼り付けシート!C1279</f>
        <v>9.1999999999999993</v>
      </c>
      <c r="M1279" s="14">
        <f>貼り付けシート!D1279</f>
        <v>7.2</v>
      </c>
      <c r="N1279" s="18">
        <f>貼り付けシート!E1279</f>
        <v>99.558317065473176</v>
      </c>
      <c r="O1279" s="18">
        <f>貼り付けシート!F1279</f>
        <v>9.1389767836553251</v>
      </c>
      <c r="P1279" s="19">
        <f t="shared" si="118"/>
        <v>9.1389767836553251</v>
      </c>
      <c r="Q1279" s="19">
        <f t="shared" si="119"/>
        <v>0</v>
      </c>
    </row>
    <row r="1280" spans="1:17">
      <c r="A1280" s="38">
        <v>41693</v>
      </c>
      <c r="B1280" s="49" t="s">
        <v>151</v>
      </c>
      <c r="C1280" s="24">
        <f t="shared" si="114"/>
        <v>30.406921776000001</v>
      </c>
      <c r="D1280" s="24">
        <f t="shared" si="115"/>
        <v>0.87771550901310746</v>
      </c>
      <c r="E1280" s="18">
        <f>IF(G1280&gt;=0.3,(バックデータ一覧!$C$10*(バックデータ一覧!$C$12*計算過程!L1280+バックデータ一覧!$C$13*LN(計算過程!G1280)+バックデータ一覧!$C$14)^バックデータ一覧!$C$11+バックデータ一覧!$E$10*(計算過程!G1280/(バックデータ一覧!$E$12*計算過程!L1280+バックデータ一覧!$E$13*LN(計算過程!G1280)+バックデータ一覧!$E$14))^バックデータ一覧!$E$11)*計算過程!$W$11*10^-3,0)</f>
        <v>0</v>
      </c>
      <c r="F1280" s="18">
        <f>IF(G1280&lt;0.3,(バックデータ一覧!$C$10*(バックデータ一覧!$C$12*計算過程!L1280+バックデータ一覧!$C$13*LN(0.3)+バックデータ一覧!$C$14)^バックデータ一覧!$C$11+バックデータ一覧!$E$10*(0.3/(バックデータ一覧!$E$12*計算過程!L1280+バックデータ一覧!$E$13*LN(0.3)+バックデータ一覧!$E$14))^バックデータ一覧!$E$11)*計算過程!$W$11*計算過程!G1280/0.3*10^-3,0)</f>
        <v>0.87771550901310746</v>
      </c>
      <c r="G1280" s="18">
        <f t="shared" si="116"/>
        <v>0.29885678129559423</v>
      </c>
      <c r="H1280" s="18">
        <f t="shared" si="117"/>
        <v>9.0873147710822746</v>
      </c>
      <c r="I1280" s="24">
        <v>0</v>
      </c>
      <c r="J1280" s="24">
        <v>0</v>
      </c>
      <c r="K1280" s="24">
        <v>0</v>
      </c>
      <c r="L1280" s="14">
        <f>貼り付けシート!C1280</f>
        <v>9.4</v>
      </c>
      <c r="M1280" s="14">
        <f>貼り付けシート!D1280</f>
        <v>7.3</v>
      </c>
      <c r="N1280" s="18">
        <f>貼り付けシート!E1280</f>
        <v>99.574121497715339</v>
      </c>
      <c r="O1280" s="18">
        <f>貼り付けシート!F1280</f>
        <v>9.0873147710822746</v>
      </c>
      <c r="P1280" s="19">
        <f t="shared" si="118"/>
        <v>9.0873147710822746</v>
      </c>
      <c r="Q1280" s="19">
        <f t="shared" si="119"/>
        <v>0</v>
      </c>
    </row>
    <row r="1281" spans="1:17">
      <c r="A1281" s="38">
        <v>41693</v>
      </c>
      <c r="B1281" s="49" t="s">
        <v>152</v>
      </c>
      <c r="C1281" s="24">
        <f t="shared" si="114"/>
        <v>30.406921776000001</v>
      </c>
      <c r="D1281" s="24">
        <f t="shared" si="115"/>
        <v>0.87898203347766246</v>
      </c>
      <c r="E1281" s="18">
        <f>IF(G1281&gt;=0.3,(バックデータ一覧!$C$10*(バックデータ一覧!$C$12*計算過程!L1281+バックデータ一覧!$C$13*LN(計算過程!G1281)+バックデータ一覧!$C$14)^バックデータ一覧!$C$11+バックデータ一覧!$E$10*(計算過程!G1281/(バックデータ一覧!$E$12*計算過程!L1281+バックデータ一覧!$E$13*LN(計算過程!G1281)+バックデータ一覧!$E$14))^バックデータ一覧!$E$11)*計算過程!$W$11*10^-3,0)</f>
        <v>0</v>
      </c>
      <c r="F1281" s="18">
        <f>IF(G1281&lt;0.3,(バックデータ一覧!$C$10*(バックデータ一覧!$C$12*計算過程!L1281+バックデータ一覧!$C$13*LN(0.3)+バックデータ一覧!$C$14)^バックデータ一覧!$C$11+バックデータ一覧!$E$10*(0.3/(バックデータ一覧!$E$12*計算過程!L1281+バックデータ一覧!$E$13*LN(0.3)+バックデータ一覧!$E$14))^バックデータ一覧!$E$11)*計算過程!$W$11*計算過程!G1281/0.3*10^-3,0)</f>
        <v>0.87898203347766246</v>
      </c>
      <c r="G1281" s="18">
        <f t="shared" si="116"/>
        <v>0.29928802515652891</v>
      </c>
      <c r="H1281" s="18">
        <f t="shared" si="117"/>
        <v>9.1004275694280956</v>
      </c>
      <c r="I1281" s="24">
        <v>0</v>
      </c>
      <c r="J1281" s="24">
        <v>0</v>
      </c>
      <c r="K1281" s="24">
        <v>0</v>
      </c>
      <c r="L1281" s="14">
        <f>貼り付けシート!C1281</f>
        <v>9.4</v>
      </c>
      <c r="M1281" s="14">
        <f>貼り付けシート!D1281</f>
        <v>7.3</v>
      </c>
      <c r="N1281" s="18">
        <f>貼り付けシート!E1281</f>
        <v>99.574121497715339</v>
      </c>
      <c r="O1281" s="18">
        <f>貼り付けシート!F1281</f>
        <v>9.1004275694280956</v>
      </c>
      <c r="P1281" s="19">
        <f t="shared" si="118"/>
        <v>9.1004275694280956</v>
      </c>
      <c r="Q1281" s="19">
        <f t="shared" si="119"/>
        <v>0</v>
      </c>
    </row>
    <row r="1282" spans="1:17">
      <c r="A1282" s="38">
        <v>41693</v>
      </c>
      <c r="B1282" s="49" t="s">
        <v>153</v>
      </c>
      <c r="C1282" s="24">
        <f t="shared" si="114"/>
        <v>30.406921776000001</v>
      </c>
      <c r="D1282" s="24">
        <f t="shared" si="115"/>
        <v>0.87113047921827336</v>
      </c>
      <c r="E1282" s="18">
        <f>IF(G1282&gt;=0.3,(バックデータ一覧!$C$10*(バックデータ一覧!$C$12*計算過程!L1282+バックデータ一覧!$C$13*LN(計算過程!G1282)+バックデータ一覧!$C$14)^バックデータ一覧!$C$11+バックデータ一覧!$E$10*(計算過程!G1282/(バックデータ一覧!$E$12*計算過程!L1282+バックデータ一覧!$E$13*LN(計算過程!G1282)+バックデータ一覧!$E$14))^バックデータ一覧!$E$11)*計算過程!$W$11*10^-3,0)</f>
        <v>0</v>
      </c>
      <c r="F1282" s="18">
        <f>IF(G1282&lt;0.3,(バックデータ一覧!$C$10*(バックデータ一覧!$C$12*計算過程!L1282+バックデータ一覧!$C$13*LN(0.3)+バックデータ一覧!$C$14)^バックデータ一覧!$C$11+バックデータ一覧!$E$10*(0.3/(バックデータ一覧!$E$12*計算過程!L1282+バックデータ一覧!$E$13*LN(0.3)+バックデータ一覧!$E$14))^バックデータ一覧!$E$11)*計算過程!$W$11*計算過程!G1282/0.3*10^-3,0)</f>
        <v>0.87113047921827336</v>
      </c>
      <c r="G1282" s="18">
        <f t="shared" si="116"/>
        <v>0.29769683331916541</v>
      </c>
      <c r="H1282" s="18">
        <f t="shared" si="117"/>
        <v>9.0520443236987731</v>
      </c>
      <c r="I1282" s="24">
        <v>0</v>
      </c>
      <c r="J1282" s="24">
        <v>0</v>
      </c>
      <c r="K1282" s="24">
        <v>0</v>
      </c>
      <c r="L1282" s="14">
        <f>貼り付けシート!C1282</f>
        <v>9.5</v>
      </c>
      <c r="M1282" s="14">
        <f>貼り付けシート!D1282</f>
        <v>7.3</v>
      </c>
      <c r="N1282" s="18">
        <f>貼り付けシート!E1282</f>
        <v>98.906260437587633</v>
      </c>
      <c r="O1282" s="18">
        <f>貼り付けシート!F1282</f>
        <v>9.0520443236987731</v>
      </c>
      <c r="P1282" s="19">
        <f t="shared" si="118"/>
        <v>9.0520443236987731</v>
      </c>
      <c r="Q1282" s="19">
        <f t="shared" si="119"/>
        <v>0</v>
      </c>
    </row>
    <row r="1283" spans="1:17">
      <c r="A1283" s="38">
        <v>41693</v>
      </c>
      <c r="B1283" s="49" t="s">
        <v>154</v>
      </c>
      <c r="C1283" s="24">
        <f t="shared" si="114"/>
        <v>30.406921776000001</v>
      </c>
      <c r="D1283" s="24">
        <f t="shared" si="115"/>
        <v>0.93848727803922904</v>
      </c>
      <c r="E1283" s="18">
        <f>IF(G1283&gt;=0.3,(バックデータ一覧!$C$10*(バックデータ一覧!$C$12*計算過程!L1283+バックデータ一覧!$C$13*LN(計算過程!G1283)+バックデータ一覧!$C$14)^バックデータ一覧!$C$11+バックデータ一覧!$E$10*(計算過程!G1283/(バックデータ一覧!$E$12*計算過程!L1283+バックデータ一覧!$E$13*LN(計算過程!G1283)+バックデータ一覧!$E$14))^バックデータ一覧!$E$11)*計算過程!$W$11*10^-3,0)</f>
        <v>0.93848727803922904</v>
      </c>
      <c r="F1283" s="18">
        <f>IF(G1283&lt;0.3,(バックデータ一覧!$C$10*(バックデータ一覧!$C$12*計算過程!L1283+バックデータ一覧!$C$13*LN(0.3)+バックデータ一覧!$C$14)^バックデータ一覧!$C$11+バックデータ一覧!$E$10*(0.3/(バックデータ一覧!$E$12*計算過程!L1283+バックデータ一覧!$E$13*LN(0.3)+バックデータ一覧!$E$14))^バックデータ一覧!$E$11)*計算過程!$W$11*計算過程!G1283/0.3*10^-3,0)</f>
        <v>0</v>
      </c>
      <c r="G1283" s="18">
        <f t="shared" si="116"/>
        <v>0.31951929154765651</v>
      </c>
      <c r="H1283" s="18">
        <f t="shared" si="117"/>
        <v>9.7155981040125301</v>
      </c>
      <c r="I1283" s="24">
        <v>0</v>
      </c>
      <c r="J1283" s="24">
        <v>0</v>
      </c>
      <c r="K1283" s="24">
        <v>0</v>
      </c>
      <c r="L1283" s="14">
        <f>貼り付けシート!C1283</f>
        <v>9.4</v>
      </c>
      <c r="M1283" s="14">
        <f>貼り付けシート!D1283</f>
        <v>7.3</v>
      </c>
      <c r="N1283" s="18">
        <f>貼り付けシート!E1283</f>
        <v>99.574121497715339</v>
      </c>
      <c r="O1283" s="18">
        <f>貼り付けシート!F1283</f>
        <v>9.7155981040125301</v>
      </c>
      <c r="P1283" s="19">
        <f t="shared" si="118"/>
        <v>9.7155981040125301</v>
      </c>
      <c r="Q1283" s="19">
        <f t="shared" si="119"/>
        <v>0</v>
      </c>
    </row>
    <row r="1284" spans="1:17">
      <c r="A1284" s="38">
        <v>41693</v>
      </c>
      <c r="B1284" s="49" t="s">
        <v>155</v>
      </c>
      <c r="C1284" s="24">
        <f t="shared" si="114"/>
        <v>30.406921776000001</v>
      </c>
      <c r="D1284" s="24">
        <f t="shared" si="115"/>
        <v>0.72260850654522013</v>
      </c>
      <c r="E1284" s="18">
        <f>IF(G1284&gt;=0.3,(バックデータ一覧!$C$10*(バックデータ一覧!$C$12*計算過程!L1284+バックデータ一覧!$C$13*LN(計算過程!G1284)+バックデータ一覧!$C$14)^バックデータ一覧!$C$11+バックデータ一覧!$E$10*(計算過程!G1284/(バックデータ一覧!$E$12*計算過程!L1284+バックデータ一覧!$E$13*LN(計算過程!G1284)+バックデータ一覧!$E$14))^バックデータ一覧!$E$11)*計算過程!$W$11*10^-3,0)</f>
        <v>0</v>
      </c>
      <c r="F1284" s="18">
        <f>IF(G1284&lt;0.3,(バックデータ一覧!$C$10*(バックデータ一覧!$C$12*計算過程!L1284+バックデータ一覧!$C$13*LN(0.3)+バックデータ一覧!$C$14)^バックデータ一覧!$C$11+バックデータ一覧!$E$10*(0.3/(バックデータ一覧!$E$12*計算過程!L1284+バックデータ一覧!$E$13*LN(0.3)+バックデータ一覧!$E$14))^バックデータ一覧!$E$11)*計算過程!$W$11*計算過程!G1284/0.3*10^-3,0)</f>
        <v>0.72260850654522013</v>
      </c>
      <c r="G1284" s="18">
        <f t="shared" si="116"/>
        <v>0.2505816246158396</v>
      </c>
      <c r="H1284" s="18">
        <f t="shared" si="117"/>
        <v>7.619415858196831</v>
      </c>
      <c r="I1284" s="24">
        <v>0</v>
      </c>
      <c r="J1284" s="24">
        <v>0</v>
      </c>
      <c r="K1284" s="24">
        <v>0</v>
      </c>
      <c r="L1284" s="14">
        <f>貼り付けシート!C1284</f>
        <v>9.9</v>
      </c>
      <c r="M1284" s="14">
        <f>貼り付けシート!D1284</f>
        <v>7.6</v>
      </c>
      <c r="N1284" s="18">
        <f>貼り付けシート!E1284</f>
        <v>100.1936071792348</v>
      </c>
      <c r="O1284" s="18">
        <f>貼り付けシート!F1284</f>
        <v>7.619415858196831</v>
      </c>
      <c r="P1284" s="19">
        <f t="shared" si="118"/>
        <v>7.619415858196831</v>
      </c>
      <c r="Q1284" s="19">
        <f t="shared" si="119"/>
        <v>0</v>
      </c>
    </row>
    <row r="1285" spans="1:17">
      <c r="A1285" s="38">
        <v>41693</v>
      </c>
      <c r="B1285" s="49" t="s">
        <v>156</v>
      </c>
      <c r="C1285" s="24">
        <f t="shared" si="114"/>
        <v>30.406921776000001</v>
      </c>
      <c r="D1285" s="24">
        <f t="shared" si="115"/>
        <v>0.65553379251415622</v>
      </c>
      <c r="E1285" s="18">
        <f>IF(G1285&gt;=0.3,(バックデータ一覧!$C$10*(バックデータ一覧!$C$12*計算過程!L1285+バックデータ一覧!$C$13*LN(計算過程!G1285)+バックデータ一覧!$C$14)^バックデータ一覧!$C$11+バックデータ一覧!$E$10*(計算過程!G1285/(バックデータ一覧!$E$12*計算過程!L1285+バックデータ一覧!$E$13*LN(計算過程!G1285)+バックデータ一覧!$E$14))^バックデータ一覧!$E$11)*計算過程!$W$11*10^-3,0)</f>
        <v>0</v>
      </c>
      <c r="F1285" s="18">
        <f>IF(G1285&lt;0.3,(バックデータ一覧!$C$10*(バックデータ一覧!$C$12*計算過程!L1285+バックデータ一覧!$C$13*LN(0.3)+バックデータ一覧!$C$14)^バックデータ一覧!$C$11+バックデータ一覧!$E$10*(0.3/(バックデータ一覧!$E$12*計算過程!L1285+バックデータ一覧!$E$13*LN(0.3)+バックデータ一覧!$E$14))^バックデータ一覧!$E$11)*計算過程!$W$11*計算過程!G1285/0.3*10^-3,0)</f>
        <v>0.65553379251415622</v>
      </c>
      <c r="G1285" s="18">
        <f t="shared" si="116"/>
        <v>0.23414792285566455</v>
      </c>
      <c r="H1285" s="18">
        <f t="shared" si="117"/>
        <v>7.1197175742850742</v>
      </c>
      <c r="I1285" s="24">
        <v>0</v>
      </c>
      <c r="J1285" s="24">
        <v>0</v>
      </c>
      <c r="K1285" s="24">
        <v>0</v>
      </c>
      <c r="L1285" s="14">
        <f>貼り付けシート!C1285</f>
        <v>10.7</v>
      </c>
      <c r="M1285" s="14">
        <f>貼り付けシート!D1285</f>
        <v>8</v>
      </c>
      <c r="N1285" s="18">
        <f>貼り付けシート!E1285</f>
        <v>99.911808128612023</v>
      </c>
      <c r="O1285" s="18">
        <f>貼り付けシート!F1285</f>
        <v>7.1197175742850742</v>
      </c>
      <c r="P1285" s="19">
        <f t="shared" si="118"/>
        <v>7.1197175742850742</v>
      </c>
      <c r="Q1285" s="19">
        <f t="shared" si="119"/>
        <v>0</v>
      </c>
    </row>
    <row r="1286" spans="1:17">
      <c r="A1286" s="38">
        <v>41693</v>
      </c>
      <c r="B1286" s="49" t="s">
        <v>157</v>
      </c>
      <c r="C1286" s="24">
        <f t="shared" si="114"/>
        <v>30.406921776000001</v>
      </c>
      <c r="D1286" s="24">
        <f t="shared" si="115"/>
        <v>0.24738968839088971</v>
      </c>
      <c r="E1286" s="18">
        <f>IF(G1286&gt;=0.3,(バックデータ一覧!$C$10*(バックデータ一覧!$C$12*計算過程!L1286+バックデータ一覧!$C$13*LN(計算過程!G1286)+バックデータ一覧!$C$14)^バックデータ一覧!$C$11+バックデータ一覧!$E$10*(計算過程!G1286/(バックデータ一覧!$E$12*計算過程!L1286+バックデータ一覧!$E$13*LN(計算過程!G1286)+バックデータ一覧!$E$14))^バックデータ一覧!$E$11)*計算過程!$W$11*10^-3,0)</f>
        <v>0</v>
      </c>
      <c r="F1286" s="18">
        <f>IF(G1286&lt;0.3,(バックデータ一覧!$C$10*(バックデータ一覧!$C$12*計算過程!L1286+バックデータ一覧!$C$13*LN(0.3)+バックデータ一覧!$C$14)^バックデータ一覧!$C$11+バックデータ一覧!$E$10*(0.3/(バックデータ一覧!$E$12*計算過程!L1286+バックデータ一覧!$E$13*LN(0.3)+バックデータ一覧!$E$14))^バックデータ一覧!$E$11)*計算過程!$W$11*計算過程!G1286/0.3*10^-3,0)</f>
        <v>0.24738968839088971</v>
      </c>
      <c r="G1286" s="18">
        <f t="shared" si="116"/>
        <v>9.4599192896452355E-2</v>
      </c>
      <c r="H1286" s="18">
        <f t="shared" si="117"/>
        <v>2.8764702584751616</v>
      </c>
      <c r="I1286" s="24">
        <v>0</v>
      </c>
      <c r="J1286" s="24">
        <v>0</v>
      </c>
      <c r="K1286" s="24">
        <v>0</v>
      </c>
      <c r="L1286" s="14">
        <f>貼り付けシート!C1286</f>
        <v>12.5</v>
      </c>
      <c r="M1286" s="14">
        <f>貼り付けシート!D1286</f>
        <v>9</v>
      </c>
      <c r="N1286" s="18">
        <f>貼り付けシート!E1286</f>
        <v>99.62390653828875</v>
      </c>
      <c r="O1286" s="18">
        <f>貼り付けシート!F1286</f>
        <v>2.8764702584751616</v>
      </c>
      <c r="P1286" s="19">
        <f t="shared" si="118"/>
        <v>2.8764702584751616</v>
      </c>
      <c r="Q1286" s="19">
        <f t="shared" si="119"/>
        <v>0</v>
      </c>
    </row>
    <row r="1287" spans="1:17">
      <c r="A1287" s="38">
        <v>41693</v>
      </c>
      <c r="B1287" s="49" t="s">
        <v>158</v>
      </c>
      <c r="C1287" s="24">
        <f t="shared" ref="C1287:C1350" si="120">$W$6*IF(AND(L1287&lt;5,N1287&gt;=80),$W$4,$W$5)*3600*10^-6</f>
        <v>30.406921776000001</v>
      </c>
      <c r="D1287" s="24">
        <f t="shared" ref="D1287:D1350" si="121">IF(G1287&gt;=0.3,E1287,F1287)</f>
        <v>1.5766991255592073E-2</v>
      </c>
      <c r="E1287" s="18">
        <f>IF(G1287&gt;=0.3,(バックデータ一覧!$C$10*(バックデータ一覧!$C$12*計算過程!L1287+バックデータ一覧!$C$13*LN(計算過程!G1287)+バックデータ一覧!$C$14)^バックデータ一覧!$C$11+バックデータ一覧!$E$10*(計算過程!G1287/(バックデータ一覧!$E$12*計算過程!L1287+バックデータ一覧!$E$13*LN(計算過程!G1287)+バックデータ一覧!$E$14))^バックデータ一覧!$E$11)*計算過程!$W$11*10^-3,0)</f>
        <v>0</v>
      </c>
      <c r="F1287" s="18">
        <f>IF(G1287&lt;0.3,(バックデータ一覧!$C$10*(バックデータ一覧!$C$12*計算過程!L1287+バックデータ一覧!$C$13*LN(0.3)+バックデータ一覧!$C$14)^バックデータ一覧!$C$11+バックデータ一覧!$E$10*(0.3/(バックデータ一覧!$E$12*計算過程!L1287+バックデータ一覧!$E$13*LN(0.3)+バックデータ一覧!$E$14))^バックデータ一覧!$E$11)*計算過程!$W$11*計算過程!G1287/0.3*10^-3,0)</f>
        <v>1.5766991255592073E-2</v>
      </c>
      <c r="G1287" s="18">
        <f t="shared" ref="G1287:G1350" si="122">H1287/($W$6*3600*10^-6)</f>
        <v>7.3179473909947253E-3</v>
      </c>
      <c r="H1287" s="18">
        <f t="shared" ref="H1287:H1350" si="123">IF(AND(L1287&lt;5,N1287&gt;=80),P1287/$W$4,P1287/$W$5)</f>
        <v>0.2225162538788599</v>
      </c>
      <c r="I1287" s="24">
        <v>0</v>
      </c>
      <c r="J1287" s="24">
        <v>0</v>
      </c>
      <c r="K1287" s="24">
        <v>0</v>
      </c>
      <c r="L1287" s="14">
        <f>貼り付けシート!C1287</f>
        <v>17.3</v>
      </c>
      <c r="M1287" s="14">
        <f>貼り付けシート!D1287</f>
        <v>9.6</v>
      </c>
      <c r="N1287" s="18">
        <f>貼り付けシート!E1287</f>
        <v>77.911689348593782</v>
      </c>
      <c r="O1287" s="18">
        <f>貼り付けシート!F1287</f>
        <v>0.2225162538788599</v>
      </c>
      <c r="P1287" s="19">
        <f t="shared" ref="P1287:P1350" si="124">IF(O1287&gt;C1287,C1287,O1287)</f>
        <v>0.2225162538788599</v>
      </c>
      <c r="Q1287" s="19">
        <f t="shared" ref="Q1287:Q1350" si="125">IF(O1287&gt;C1287,O1287-C1287,0)</f>
        <v>0</v>
      </c>
    </row>
    <row r="1288" spans="1:17">
      <c r="A1288" s="38">
        <v>41693</v>
      </c>
      <c r="B1288" s="49" t="s">
        <v>159</v>
      </c>
      <c r="C1288" s="24">
        <f t="shared" si="120"/>
        <v>30.406921776000001</v>
      </c>
      <c r="D1288" s="24">
        <f t="shared" si="121"/>
        <v>2.8935290445065002E-3</v>
      </c>
      <c r="E1288" s="18">
        <f>IF(G1288&gt;=0.3,(バックデータ一覧!$C$10*(バックデータ一覧!$C$12*計算過程!L1288+バックデータ一覧!$C$13*LN(計算過程!G1288)+バックデータ一覧!$C$14)^バックデータ一覧!$C$11+バックデータ一覧!$E$10*(計算過程!G1288/(バックデータ一覧!$E$12*計算過程!L1288+バックデータ一覧!$E$13*LN(計算過程!G1288)+バックデータ一覧!$E$14))^バックデータ一覧!$E$11)*計算過程!$W$11*10^-3,0)</f>
        <v>0</v>
      </c>
      <c r="F1288" s="18">
        <f>IF(G1288&lt;0.3,(バックデータ一覧!$C$10*(バックデータ一覧!$C$12*計算過程!L1288+バックデータ一覧!$C$13*LN(0.3)+バックデータ一覧!$C$14)^バックデータ一覧!$C$11+バックデータ一覧!$E$10*(0.3/(バックデータ一覧!$E$12*計算過程!L1288+バックデータ一覧!$E$13*LN(0.3)+バックデータ一覧!$E$14))^バックデータ一覧!$E$11)*計算過程!$W$11*計算過程!G1288/0.3*10^-3,0)</f>
        <v>2.8935290445065002E-3</v>
      </c>
      <c r="G1288" s="18">
        <f t="shared" si="122"/>
        <v>1.4138153107235041E-3</v>
      </c>
      <c r="H1288" s="18">
        <f t="shared" si="123"/>
        <v>4.2989771558880722E-2</v>
      </c>
      <c r="I1288" s="24">
        <v>0</v>
      </c>
      <c r="J1288" s="24">
        <v>0</v>
      </c>
      <c r="K1288" s="24">
        <v>0</v>
      </c>
      <c r="L1288" s="14">
        <f>貼り付けシート!C1288</f>
        <v>18.5</v>
      </c>
      <c r="M1288" s="14">
        <f>貼り付けシート!D1288</f>
        <v>10.1</v>
      </c>
      <c r="N1288" s="18">
        <f>貼り付けシート!E1288</f>
        <v>75.944407350123484</v>
      </c>
      <c r="O1288" s="18">
        <f>貼り付けシート!F1288</f>
        <v>4.2989771558880722E-2</v>
      </c>
      <c r="P1288" s="19">
        <f t="shared" si="124"/>
        <v>4.2989771558880722E-2</v>
      </c>
      <c r="Q1288" s="19">
        <f t="shared" si="125"/>
        <v>0</v>
      </c>
    </row>
    <row r="1289" spans="1:17">
      <c r="A1289" s="38">
        <v>41693</v>
      </c>
      <c r="B1289" s="49" t="s">
        <v>160</v>
      </c>
      <c r="C1289" s="24">
        <f t="shared" si="120"/>
        <v>30.406921776000001</v>
      </c>
      <c r="D1289" s="24">
        <f t="shared" si="121"/>
        <v>5.5181365408696727E-4</v>
      </c>
      <c r="E1289" s="18">
        <f>IF(G1289&gt;=0.3,(バックデータ一覧!$C$10*(バックデータ一覧!$C$12*計算過程!L1289+バックデータ一覧!$C$13*LN(計算過程!G1289)+バックデータ一覧!$C$14)^バックデータ一覧!$C$11+バックデータ一覧!$E$10*(計算過程!G1289/(バックデータ一覧!$E$12*計算過程!L1289+バックデータ一覧!$E$13*LN(計算過程!G1289)+バックデータ一覧!$E$14))^バックデータ一覧!$E$11)*計算過程!$W$11*10^-3,0)</f>
        <v>0</v>
      </c>
      <c r="F1289" s="18">
        <f>IF(G1289&lt;0.3,(バックデータ一覧!$C$10*(バックデータ一覧!$C$12*計算過程!L1289+バックデータ一覧!$C$13*LN(0.3)+バックデータ一覧!$C$14)^バックデータ一覧!$C$11+バックデータ一覧!$E$10*(0.3/(バックデータ一覧!$E$12*計算過程!L1289+バックデータ一覧!$E$13*LN(0.3)+バックデータ一覧!$E$14))^バックデータ一覧!$E$11)*計算過程!$W$11*計算過程!G1289/0.3*10^-3,0)</f>
        <v>5.5181365408696727E-4</v>
      </c>
      <c r="G1289" s="18">
        <f t="shared" si="122"/>
        <v>2.7197695794225005E-4</v>
      </c>
      <c r="H1289" s="18">
        <f t="shared" si="123"/>
        <v>8.2699820850244393E-3</v>
      </c>
      <c r="I1289" s="24">
        <v>0</v>
      </c>
      <c r="J1289" s="24">
        <v>0</v>
      </c>
      <c r="K1289" s="24">
        <v>0</v>
      </c>
      <c r="L1289" s="14">
        <f>貼り付けシート!C1289</f>
        <v>18.7</v>
      </c>
      <c r="M1289" s="14">
        <f>貼り付けシート!D1289</f>
        <v>10.6</v>
      </c>
      <c r="N1289" s="18">
        <f>貼り付けシート!E1289</f>
        <v>78.649814490714164</v>
      </c>
      <c r="O1289" s="18">
        <f>貼り付けシート!F1289</f>
        <v>8.2699820850244393E-3</v>
      </c>
      <c r="P1289" s="19">
        <f t="shared" si="124"/>
        <v>8.2699820850244393E-3</v>
      </c>
      <c r="Q1289" s="19">
        <f t="shared" si="125"/>
        <v>0</v>
      </c>
    </row>
    <row r="1290" spans="1:17">
      <c r="A1290" s="38">
        <v>41693</v>
      </c>
      <c r="B1290" s="49" t="s">
        <v>161</v>
      </c>
      <c r="C1290" s="24">
        <f t="shared" si="120"/>
        <v>30.406921776000001</v>
      </c>
      <c r="D1290" s="24">
        <f t="shared" si="121"/>
        <v>0</v>
      </c>
      <c r="E1290" s="18">
        <f>IF(G1290&gt;=0.3,(バックデータ一覧!$C$10*(バックデータ一覧!$C$12*計算過程!L1290+バックデータ一覧!$C$13*LN(計算過程!G1290)+バックデータ一覧!$C$14)^バックデータ一覧!$C$11+バックデータ一覧!$E$10*(計算過程!G1290/(バックデータ一覧!$E$12*計算過程!L1290+バックデータ一覧!$E$13*LN(計算過程!G1290)+バックデータ一覧!$E$14))^バックデータ一覧!$E$11)*計算過程!$W$11*10^-3,0)</f>
        <v>0</v>
      </c>
      <c r="F1290" s="18">
        <f>IF(G1290&lt;0.3,(バックデータ一覧!$C$10*(バックデータ一覧!$C$12*計算過程!L1290+バックデータ一覧!$C$13*LN(0.3)+バックデータ一覧!$C$14)^バックデータ一覧!$C$11+バックデータ一覧!$E$10*(0.3/(バックデータ一覧!$E$12*計算過程!L1290+バックデータ一覧!$E$13*LN(0.3)+バックデータ一覧!$E$14))^バックデータ一覧!$E$11)*計算過程!$W$11*計算過程!G1290/0.3*10^-3,0)</f>
        <v>0</v>
      </c>
      <c r="G1290" s="18">
        <f t="shared" si="122"/>
        <v>0</v>
      </c>
      <c r="H1290" s="18">
        <f t="shared" si="123"/>
        <v>0</v>
      </c>
      <c r="I1290" s="24">
        <v>0</v>
      </c>
      <c r="J1290" s="24">
        <v>0</v>
      </c>
      <c r="K1290" s="24">
        <v>0</v>
      </c>
      <c r="L1290" s="14">
        <f>貼り付けシート!C1290</f>
        <v>18.600000000000001</v>
      </c>
      <c r="M1290" s="14">
        <f>貼り付けシート!D1290</f>
        <v>10.4</v>
      </c>
      <c r="N1290" s="18">
        <f>貼り付けシート!E1290</f>
        <v>77.674960648856754</v>
      </c>
      <c r="O1290" s="18">
        <f>貼り付けシート!F1290</f>
        <v>0</v>
      </c>
      <c r="P1290" s="19">
        <f t="shared" si="124"/>
        <v>0</v>
      </c>
      <c r="Q1290" s="19">
        <f t="shared" si="125"/>
        <v>0</v>
      </c>
    </row>
    <row r="1291" spans="1:17">
      <c r="A1291" s="38">
        <v>41693</v>
      </c>
      <c r="B1291" s="49" t="s">
        <v>162</v>
      </c>
      <c r="C1291" s="24">
        <f t="shared" si="120"/>
        <v>30.406921776000001</v>
      </c>
      <c r="D1291" s="24">
        <f t="shared" si="121"/>
        <v>0</v>
      </c>
      <c r="E1291" s="18">
        <f>IF(G1291&gt;=0.3,(バックデータ一覧!$C$10*(バックデータ一覧!$C$12*計算過程!L1291+バックデータ一覧!$C$13*LN(計算過程!G1291)+バックデータ一覧!$C$14)^バックデータ一覧!$C$11+バックデータ一覧!$E$10*(計算過程!G1291/(バックデータ一覧!$E$12*計算過程!L1291+バックデータ一覧!$E$13*LN(計算過程!G1291)+バックデータ一覧!$E$14))^バックデータ一覧!$E$11)*計算過程!$W$11*10^-3,0)</f>
        <v>0</v>
      </c>
      <c r="F1291" s="18">
        <f>IF(G1291&lt;0.3,(バックデータ一覧!$C$10*(バックデータ一覧!$C$12*計算過程!L1291+バックデータ一覧!$C$13*LN(0.3)+バックデータ一覧!$C$14)^バックデータ一覧!$C$11+バックデータ一覧!$E$10*(0.3/(バックデータ一覧!$E$12*計算過程!L1291+バックデータ一覧!$E$13*LN(0.3)+バックデータ一覧!$E$14))^バックデータ一覧!$E$11)*計算過程!$W$11*計算過程!G1291/0.3*10^-3,0)</f>
        <v>0</v>
      </c>
      <c r="G1291" s="18">
        <f t="shared" si="122"/>
        <v>0</v>
      </c>
      <c r="H1291" s="18">
        <f t="shared" si="123"/>
        <v>0</v>
      </c>
      <c r="I1291" s="24">
        <v>0</v>
      </c>
      <c r="J1291" s="24">
        <v>0</v>
      </c>
      <c r="K1291" s="24">
        <v>0</v>
      </c>
      <c r="L1291" s="14">
        <f>貼り付けシート!C1291</f>
        <v>19.8</v>
      </c>
      <c r="M1291" s="14">
        <f>貼り付けシート!D1291</f>
        <v>10.199999999999999</v>
      </c>
      <c r="N1291" s="18">
        <f>貼り付けシート!E1291</f>
        <v>70.713357452177803</v>
      </c>
      <c r="O1291" s="18">
        <f>貼り付けシート!F1291</f>
        <v>0</v>
      </c>
      <c r="P1291" s="19">
        <f t="shared" si="124"/>
        <v>0</v>
      </c>
      <c r="Q1291" s="19">
        <f t="shared" si="125"/>
        <v>0</v>
      </c>
    </row>
    <row r="1292" spans="1:17">
      <c r="A1292" s="38">
        <v>41693</v>
      </c>
      <c r="B1292" s="49" t="s">
        <v>163</v>
      </c>
      <c r="C1292" s="24">
        <f t="shared" si="120"/>
        <v>30.406921776000001</v>
      </c>
      <c r="D1292" s="24">
        <f t="shared" si="121"/>
        <v>1.2181998953838066E-4</v>
      </c>
      <c r="E1292" s="18">
        <f>IF(G1292&gt;=0.3,(バックデータ一覧!$C$10*(バックデータ一覧!$C$12*計算過程!L1292+バックデータ一覧!$C$13*LN(計算過程!G1292)+バックデータ一覧!$C$14)^バックデータ一覧!$C$11+バックデータ一覧!$E$10*(計算過程!G1292/(バックデータ一覧!$E$12*計算過程!L1292+バックデータ一覧!$E$13*LN(計算過程!G1292)+バックデータ一覧!$E$14))^バックデータ一覧!$E$11)*計算過程!$W$11*10^-3,0)</f>
        <v>0</v>
      </c>
      <c r="F1292" s="18">
        <f>IF(G1292&lt;0.3,(バックデータ一覧!$C$10*(バックデータ一覧!$C$12*計算過程!L1292+バックデータ一覧!$C$13*LN(0.3)+バックデータ一覧!$C$14)^バックデータ一覧!$C$11+バックデータ一覧!$E$10*(0.3/(バックデータ一覧!$E$12*計算過程!L1292+バックデータ一覧!$E$13*LN(0.3)+バックデータ一覧!$E$14))^バックデータ一覧!$E$11)*計算過程!$W$11*計算過程!G1292/0.3*10^-3,0)</f>
        <v>1.2181998953838066E-4</v>
      </c>
      <c r="G1292" s="18">
        <f t="shared" si="122"/>
        <v>5.4221065122376514E-5</v>
      </c>
      <c r="H1292" s="18">
        <f t="shared" si="123"/>
        <v>1.6486956857875046E-3</v>
      </c>
      <c r="I1292" s="24">
        <v>0</v>
      </c>
      <c r="J1292" s="24">
        <v>0</v>
      </c>
      <c r="K1292" s="24">
        <v>0</v>
      </c>
      <c r="L1292" s="14">
        <f>貼り付けシート!C1292</f>
        <v>16.3</v>
      </c>
      <c r="M1292" s="14">
        <f>貼り付けシート!D1292</f>
        <v>10.1</v>
      </c>
      <c r="N1292" s="18">
        <f>貼り付けシート!E1292</f>
        <v>87.274795960215911</v>
      </c>
      <c r="O1292" s="18">
        <f>貼り付けシート!F1292</f>
        <v>1.6486956857875046E-3</v>
      </c>
      <c r="P1292" s="19">
        <f t="shared" si="124"/>
        <v>1.6486956857875046E-3</v>
      </c>
      <c r="Q1292" s="19">
        <f t="shared" si="125"/>
        <v>0</v>
      </c>
    </row>
    <row r="1293" spans="1:17">
      <c r="A1293" s="38">
        <v>41693</v>
      </c>
      <c r="B1293" s="49" t="s">
        <v>164</v>
      </c>
      <c r="C1293" s="24">
        <f t="shared" si="120"/>
        <v>30.406921776000001</v>
      </c>
      <c r="D1293" s="24">
        <f t="shared" si="121"/>
        <v>2.3137489070533097E-3</v>
      </c>
      <c r="E1293" s="18">
        <f>IF(G1293&gt;=0.3,(バックデータ一覧!$C$10*(バックデータ一覧!$C$12*計算過程!L1293+バックデータ一覧!$C$13*LN(計算過程!G1293)+バックデータ一覧!$C$14)^バックデータ一覧!$C$11+バックデータ一覧!$E$10*(計算過程!G1293/(バックデータ一覧!$E$12*計算過程!L1293+バックデータ一覧!$E$13*LN(計算過程!G1293)+バックデータ一覧!$E$14))^バックデータ一覧!$E$11)*計算過程!$W$11*10^-3,0)</f>
        <v>0</v>
      </c>
      <c r="F1293" s="18">
        <f>IF(G1293&lt;0.3,(バックデータ一覧!$C$10*(バックデータ一覧!$C$12*計算過程!L1293+バックデータ一覧!$C$13*LN(0.3)+バックデータ一覧!$C$14)^バックデータ一覧!$C$11+バックデータ一覧!$E$10*(0.3/(バックデータ一覧!$E$12*計算過程!L1293+バックデータ一覧!$E$13*LN(0.3)+バックデータ一覧!$E$14))^バックデータ一覧!$E$11)*計算過程!$W$11*計算過程!G1293/0.3*10^-3,0)</f>
        <v>2.3137489070533097E-3</v>
      </c>
      <c r="G1293" s="18">
        <f t="shared" si="122"/>
        <v>1.0046738619358239E-3</v>
      </c>
      <c r="H1293" s="18">
        <f t="shared" si="123"/>
        <v>3.0549039530274422E-2</v>
      </c>
      <c r="I1293" s="24">
        <v>0</v>
      </c>
      <c r="J1293" s="24">
        <v>0</v>
      </c>
      <c r="K1293" s="24">
        <v>0</v>
      </c>
      <c r="L1293" s="14">
        <f>貼り付けシート!C1293</f>
        <v>15.7</v>
      </c>
      <c r="M1293" s="14">
        <f>貼り付けシート!D1293</f>
        <v>9.3000000000000007</v>
      </c>
      <c r="N1293" s="18">
        <f>貼り付けシート!E1293</f>
        <v>83.608802493617404</v>
      </c>
      <c r="O1293" s="18">
        <f>貼り付けシート!F1293</f>
        <v>3.0549039530274422E-2</v>
      </c>
      <c r="P1293" s="19">
        <f t="shared" si="124"/>
        <v>3.0549039530274422E-2</v>
      </c>
      <c r="Q1293" s="19">
        <f t="shared" si="125"/>
        <v>0</v>
      </c>
    </row>
    <row r="1294" spans="1:17">
      <c r="A1294" s="38">
        <v>41693</v>
      </c>
      <c r="B1294" s="49" t="s">
        <v>165</v>
      </c>
      <c r="C1294" s="24">
        <f t="shared" si="120"/>
        <v>30.406921776000001</v>
      </c>
      <c r="D1294" s="24">
        <f t="shared" si="121"/>
        <v>7.4130629990276503E-3</v>
      </c>
      <c r="E1294" s="18">
        <f>IF(G1294&gt;=0.3,(バックデータ一覧!$C$10*(バックデータ一覧!$C$12*計算過程!L1294+バックデータ一覧!$C$13*LN(計算過程!G1294)+バックデータ一覧!$C$14)^バックデータ一覧!$C$11+バックデータ一覧!$E$10*(計算過程!G1294/(バックデータ一覧!$E$12*計算過程!L1294+バックデータ一覧!$E$13*LN(計算過程!G1294)+バックデータ一覧!$E$14))^バックデータ一覧!$E$11)*計算過程!$W$11*10^-3,0)</f>
        <v>0</v>
      </c>
      <c r="F1294" s="18">
        <f>IF(G1294&lt;0.3,(バックデータ一覧!$C$10*(バックデータ一覧!$C$12*計算過程!L1294+バックデータ一覧!$C$13*LN(0.3)+バックデータ一覧!$C$14)^バックデータ一覧!$C$11+バックデータ一覧!$E$10*(0.3/(バックデータ一覧!$E$12*計算過程!L1294+バックデータ一覧!$E$13*LN(0.3)+バックデータ一覧!$E$14))^バックデータ一覧!$E$11)*計算過程!$W$11*計算過程!G1294/0.3*10^-3,0)</f>
        <v>7.4130629990276503E-3</v>
      </c>
      <c r="G1294" s="18">
        <f t="shared" si="122"/>
        <v>3.0662226775928073E-3</v>
      </c>
      <c r="H1294" s="18">
        <f t="shared" si="123"/>
        <v>9.323439310536176E-2</v>
      </c>
      <c r="I1294" s="24">
        <v>0</v>
      </c>
      <c r="J1294" s="24">
        <v>0</v>
      </c>
      <c r="K1294" s="24">
        <v>0</v>
      </c>
      <c r="L1294" s="14">
        <f>貼り付けシート!C1294</f>
        <v>14.5</v>
      </c>
      <c r="M1294" s="14">
        <f>貼り付けシート!D1294</f>
        <v>8.6</v>
      </c>
      <c r="N1294" s="18">
        <f>貼り付けシート!E1294</f>
        <v>83.615787671990333</v>
      </c>
      <c r="O1294" s="18">
        <f>貼り付けシート!F1294</f>
        <v>9.323439310536176E-2</v>
      </c>
      <c r="P1294" s="19">
        <f t="shared" si="124"/>
        <v>9.323439310536176E-2</v>
      </c>
      <c r="Q1294" s="19">
        <f t="shared" si="125"/>
        <v>0</v>
      </c>
    </row>
    <row r="1295" spans="1:17">
      <c r="A1295" s="38">
        <v>41693</v>
      </c>
      <c r="B1295" s="49" t="s">
        <v>166</v>
      </c>
      <c r="C1295" s="24">
        <f t="shared" si="120"/>
        <v>30.406921776000001</v>
      </c>
      <c r="D1295" s="24">
        <f t="shared" si="121"/>
        <v>1.517538267441826E-2</v>
      </c>
      <c r="E1295" s="18">
        <f>IF(G1295&gt;=0.3,(バックデータ一覧!$C$10*(バックデータ一覧!$C$12*計算過程!L1295+バックデータ一覧!$C$13*LN(計算過程!G1295)+バックデータ一覧!$C$14)^バックデータ一覧!$C$11+バックデータ一覧!$E$10*(計算過程!G1295/(バックデータ一覧!$E$12*計算過程!L1295+バックデータ一覧!$E$13*LN(計算過程!G1295)+バックデータ一覧!$E$14))^バックデータ一覧!$E$11)*計算過程!$W$11*10^-3,0)</f>
        <v>0</v>
      </c>
      <c r="F1295" s="18">
        <f>IF(G1295&lt;0.3,(バックデータ一覧!$C$10*(バックデータ一覧!$C$12*計算過程!L1295+バックデータ一覧!$C$13*LN(0.3)+バックデータ一覧!$C$14)^バックデータ一覧!$C$11+バックデータ一覧!$E$10*(0.3/(バックデータ一覧!$E$12*計算過程!L1295+バックデータ一覧!$E$13*LN(0.3)+バックデータ一覧!$E$14))^バックデータ一覧!$E$11)*計算過程!$W$11*計算過程!G1295/0.3*10^-3,0)</f>
        <v>1.517538267441826E-2</v>
      </c>
      <c r="G1295" s="18">
        <f t="shared" si="122"/>
        <v>6.0806316555471092E-3</v>
      </c>
      <c r="H1295" s="18">
        <f t="shared" si="123"/>
        <v>0.18489329109889033</v>
      </c>
      <c r="I1295" s="24">
        <v>0</v>
      </c>
      <c r="J1295" s="24">
        <v>0</v>
      </c>
      <c r="K1295" s="24">
        <v>0</v>
      </c>
      <c r="L1295" s="14">
        <f>貼り付けシート!C1295</f>
        <v>13.7</v>
      </c>
      <c r="M1295" s="14">
        <f>貼り付けシート!D1295</f>
        <v>7.9</v>
      </c>
      <c r="N1295" s="18">
        <f>貼り付けシート!E1295</f>
        <v>80.990653184950844</v>
      </c>
      <c r="O1295" s="18">
        <f>貼り付けシート!F1295</f>
        <v>0.18489329109889033</v>
      </c>
      <c r="P1295" s="19">
        <f t="shared" si="124"/>
        <v>0.18489329109889033</v>
      </c>
      <c r="Q1295" s="19">
        <f t="shared" si="125"/>
        <v>0</v>
      </c>
    </row>
    <row r="1296" spans="1:17">
      <c r="A1296" s="38">
        <v>41693</v>
      </c>
      <c r="B1296" s="49" t="s">
        <v>167</v>
      </c>
      <c r="C1296" s="24">
        <f t="shared" si="120"/>
        <v>30.406921776000001</v>
      </c>
      <c r="D1296" s="24">
        <f t="shared" si="121"/>
        <v>2.5033598933499296E-2</v>
      </c>
      <c r="E1296" s="18">
        <f>IF(G1296&gt;=0.3,(バックデータ一覧!$C$10*(バックデータ一覧!$C$12*計算過程!L1296+バックデータ一覧!$C$13*LN(計算過程!G1296)+バックデータ一覧!$C$14)^バックデータ一覧!$C$11+バックデータ一覧!$E$10*(計算過程!G1296/(バックデータ一覧!$E$12*計算過程!L1296+バックデータ一覧!$E$13*LN(計算過程!G1296)+バックデータ一覧!$E$14))^バックデータ一覧!$E$11)*計算過程!$W$11*10^-3,0)</f>
        <v>0</v>
      </c>
      <c r="F1296" s="18">
        <f>IF(G1296&lt;0.3,(バックデータ一覧!$C$10*(バックデータ一覧!$C$12*計算過程!L1296+バックデータ一覧!$C$13*LN(0.3)+バックデータ一覧!$C$14)^バックデータ一覧!$C$11+バックデータ一覧!$E$10*(0.3/(バックデータ一覧!$E$12*計算過程!L1296+バックデータ一覧!$E$13*LN(0.3)+バックデータ一覧!$E$14))^バックデータ一覧!$E$11)*計算過程!$W$11*計算過程!G1296/0.3*10^-3,0)</f>
        <v>2.5033598933499296E-2</v>
      </c>
      <c r="G1296" s="18">
        <f t="shared" si="122"/>
        <v>9.952132908200453E-3</v>
      </c>
      <c r="H1296" s="18">
        <f t="shared" si="123"/>
        <v>0.30261372684400656</v>
      </c>
      <c r="I1296" s="24">
        <v>0</v>
      </c>
      <c r="J1296" s="24">
        <v>0</v>
      </c>
      <c r="K1296" s="24">
        <v>0</v>
      </c>
      <c r="L1296" s="14">
        <f>貼り付けシート!C1296</f>
        <v>13.5</v>
      </c>
      <c r="M1296" s="14">
        <f>貼り付けシート!D1296</f>
        <v>7.8</v>
      </c>
      <c r="N1296" s="18">
        <f>貼り付けシート!E1296</f>
        <v>81.026575779271127</v>
      </c>
      <c r="O1296" s="18">
        <f>貼り付けシート!F1296</f>
        <v>0.30261372684400656</v>
      </c>
      <c r="P1296" s="19">
        <f t="shared" si="124"/>
        <v>0.30261372684400656</v>
      </c>
      <c r="Q1296" s="19">
        <f t="shared" si="125"/>
        <v>0</v>
      </c>
    </row>
    <row r="1297" spans="1:17">
      <c r="A1297" s="38">
        <v>41693</v>
      </c>
      <c r="B1297" s="49" t="s">
        <v>168</v>
      </c>
      <c r="C1297" s="24">
        <f t="shared" si="120"/>
        <v>30.406921776000001</v>
      </c>
      <c r="D1297" s="24">
        <f t="shared" si="121"/>
        <v>0.12093208598481581</v>
      </c>
      <c r="E1297" s="18">
        <f>IF(G1297&gt;=0.3,(バックデータ一覧!$C$10*(バックデータ一覧!$C$12*計算過程!L1297+バックデータ一覧!$C$13*LN(計算過程!G1297)+バックデータ一覧!$C$14)^バックデータ一覧!$C$11+バックデータ一覧!$E$10*(計算過程!G1297/(バックデータ一覧!$E$12*計算過程!L1297+バックデータ一覧!$E$13*LN(計算過程!G1297)+バックデータ一覧!$E$14))^バックデータ一覧!$E$11)*計算過程!$W$11*10^-3,0)</f>
        <v>0</v>
      </c>
      <c r="F1297" s="18">
        <f>IF(G1297&lt;0.3,(バックデータ一覧!$C$10*(バックデータ一覧!$C$12*計算過程!L1297+バックデータ一覧!$C$13*LN(0.3)+バックデータ一覧!$C$14)^バックデータ一覧!$C$11+バックデータ一覧!$E$10*(0.3/(バックデータ一覧!$E$12*計算過程!L1297+バックデータ一覧!$E$13*LN(0.3)+バックデータ一覧!$E$14))^バックデータ一覧!$E$11)*計算過程!$W$11*計算過程!G1297/0.3*10^-3,0)</f>
        <v>0.12093208598481581</v>
      </c>
      <c r="G1297" s="18">
        <f t="shared" si="122"/>
        <v>4.7330502924004342E-2</v>
      </c>
      <c r="H1297" s="18">
        <f t="shared" si="123"/>
        <v>1.4391749000289393</v>
      </c>
      <c r="I1297" s="24">
        <v>0</v>
      </c>
      <c r="J1297" s="24">
        <v>0</v>
      </c>
      <c r="K1297" s="24">
        <v>0</v>
      </c>
      <c r="L1297" s="14">
        <f>貼り付けシート!C1297</f>
        <v>13.1</v>
      </c>
      <c r="M1297" s="14">
        <f>貼り付けシート!D1297</f>
        <v>7.6</v>
      </c>
      <c r="N1297" s="18">
        <f>貼り付けシート!E1297</f>
        <v>81.063145166721611</v>
      </c>
      <c r="O1297" s="18">
        <f>貼り付けシート!F1297</f>
        <v>1.4391749000289393</v>
      </c>
      <c r="P1297" s="19">
        <f t="shared" si="124"/>
        <v>1.4391749000289393</v>
      </c>
      <c r="Q1297" s="19">
        <f t="shared" si="125"/>
        <v>0</v>
      </c>
    </row>
    <row r="1298" spans="1:17">
      <c r="A1298" s="38">
        <v>41693</v>
      </c>
      <c r="B1298" s="49" t="s">
        <v>169</v>
      </c>
      <c r="C1298" s="24">
        <f t="shared" si="120"/>
        <v>30.406921776000001</v>
      </c>
      <c r="D1298" s="24">
        <f t="shared" si="121"/>
        <v>0.22975640620846299</v>
      </c>
      <c r="E1298" s="18">
        <f>IF(G1298&gt;=0.3,(バックデータ一覧!$C$10*(バックデータ一覧!$C$12*計算過程!L1298+バックデータ一覧!$C$13*LN(計算過程!G1298)+バックデータ一覧!$C$14)^バックデータ一覧!$C$11+バックデータ一覧!$E$10*(計算過程!G1298/(バックデータ一覧!$E$12*計算過程!L1298+バックデータ一覧!$E$13*LN(計算過程!G1298)+バックデータ一覧!$E$14))^バックデータ一覧!$E$11)*計算過程!$W$11*10^-3,0)</f>
        <v>0</v>
      </c>
      <c r="F1298" s="18">
        <f>IF(G1298&lt;0.3,(バックデータ一覧!$C$10*(バックデータ一覧!$C$12*計算過程!L1298+バックデータ一覧!$C$13*LN(0.3)+バックデータ一覧!$C$14)^バックデータ一覧!$C$11+バックデータ一覧!$E$10*(0.3/(バックデータ一覧!$E$12*計算過程!L1298+バックデータ一覧!$E$13*LN(0.3)+バックデータ一覧!$E$14))^バックデータ一覧!$E$11)*計算過程!$W$11*計算過程!G1298/0.3*10^-3,0)</f>
        <v>0.22975640620846299</v>
      </c>
      <c r="G1298" s="18">
        <f t="shared" si="122"/>
        <v>8.6849883679360501E-2</v>
      </c>
      <c r="H1298" s="18">
        <f t="shared" si="123"/>
        <v>2.6408376192930141</v>
      </c>
      <c r="I1298" s="24">
        <v>0</v>
      </c>
      <c r="J1298" s="24">
        <v>0</v>
      </c>
      <c r="K1298" s="24">
        <v>0</v>
      </c>
      <c r="L1298" s="14">
        <f>貼り付けシート!C1298</f>
        <v>12.2</v>
      </c>
      <c r="M1298" s="14">
        <f>貼り付けシート!D1298</f>
        <v>7.6</v>
      </c>
      <c r="N1298" s="18">
        <f>貼り付けシート!E1298</f>
        <v>85.993897461765499</v>
      </c>
      <c r="O1298" s="18">
        <f>貼り付けシート!F1298</f>
        <v>2.6408376192930141</v>
      </c>
      <c r="P1298" s="19">
        <f t="shared" si="124"/>
        <v>2.6408376192930141</v>
      </c>
      <c r="Q1298" s="19">
        <f t="shared" si="125"/>
        <v>0</v>
      </c>
    </row>
    <row r="1299" spans="1:17">
      <c r="A1299" s="38">
        <v>41693</v>
      </c>
      <c r="B1299" s="49" t="s">
        <v>170</v>
      </c>
      <c r="C1299" s="24">
        <f t="shared" si="120"/>
        <v>30.406921776000001</v>
      </c>
      <c r="D1299" s="24">
        <f t="shared" si="121"/>
        <v>0.32711181319988963</v>
      </c>
      <c r="E1299" s="18">
        <f>IF(G1299&gt;=0.3,(バックデータ一覧!$C$10*(バックデータ一覧!$C$12*計算過程!L1299+バックデータ一覧!$C$13*LN(計算過程!G1299)+バックデータ一覧!$C$14)^バックデータ一覧!$C$11+バックデータ一覧!$E$10*(計算過程!G1299/(バックデータ一覧!$E$12*計算過程!L1299+バックデータ一覧!$E$13*LN(計算過程!G1299)+バックデータ一覧!$E$14))^バックデータ一覧!$E$11)*計算過程!$W$11*10^-3,0)</f>
        <v>0</v>
      </c>
      <c r="F1299" s="18">
        <f>IF(G1299&lt;0.3,(バックデータ一覧!$C$10*(バックデータ一覧!$C$12*計算過程!L1299+バックデータ一覧!$C$13*LN(0.3)+バックデータ一覧!$C$14)^バックデータ一覧!$C$11+バックデータ一覧!$E$10*(0.3/(バックデータ一覧!$E$12*計算過程!L1299+バックデータ一覧!$E$13*LN(0.3)+バックデータ一覧!$E$14))^バックデータ一覧!$E$11)*計算過程!$W$11*計算過程!G1299/0.3*10^-3,0)</f>
        <v>0.32711181319988963</v>
      </c>
      <c r="G1299" s="18">
        <f t="shared" si="122"/>
        <v>0.12085738627427421</v>
      </c>
      <c r="H1299" s="18">
        <f t="shared" si="123"/>
        <v>3.6749010904936723</v>
      </c>
      <c r="I1299" s="24">
        <v>0</v>
      </c>
      <c r="J1299" s="24">
        <v>0</v>
      </c>
      <c r="K1299" s="24">
        <v>0</v>
      </c>
      <c r="L1299" s="14">
        <f>貼り付けシート!C1299</f>
        <v>11.6</v>
      </c>
      <c r="M1299" s="14">
        <f>貼り付けシート!D1299</f>
        <v>7.4</v>
      </c>
      <c r="N1299" s="18">
        <f>貼り付けシート!E1299</f>
        <v>87.140812469064699</v>
      </c>
      <c r="O1299" s="18">
        <f>貼り付けシート!F1299</f>
        <v>3.6749010904936723</v>
      </c>
      <c r="P1299" s="19">
        <f t="shared" si="124"/>
        <v>3.6749010904936723</v>
      </c>
      <c r="Q1299" s="19">
        <f t="shared" si="125"/>
        <v>0</v>
      </c>
    </row>
    <row r="1300" spans="1:17">
      <c r="A1300" s="38">
        <v>41693</v>
      </c>
      <c r="B1300" s="49" t="s">
        <v>171</v>
      </c>
      <c r="C1300" s="24">
        <f t="shared" si="120"/>
        <v>30.406921776000001</v>
      </c>
      <c r="D1300" s="24">
        <f t="shared" si="121"/>
        <v>0.47978236338060043</v>
      </c>
      <c r="E1300" s="18">
        <f>IF(G1300&gt;=0.3,(バックデータ一覧!$C$10*(バックデータ一覧!$C$12*計算過程!L1300+バックデータ一覧!$C$13*LN(計算過程!G1300)+バックデータ一覧!$C$14)^バックデータ一覧!$C$11+バックデータ一覧!$E$10*(計算過程!G1300/(バックデータ一覧!$E$12*計算過程!L1300+バックデータ一覧!$E$13*LN(計算過程!G1300)+バックデータ一覧!$E$14))^バックデータ一覧!$E$11)*計算過程!$W$11*10^-3,0)</f>
        <v>0</v>
      </c>
      <c r="F1300" s="18">
        <f>IF(G1300&lt;0.3,(バックデータ一覧!$C$10*(バックデータ一覧!$C$12*計算過程!L1300+バックデータ一覧!$C$13*LN(0.3)+バックデータ一覧!$C$14)^バックデータ一覧!$C$11+バックデータ一覧!$E$10*(0.3/(バックデータ一覧!$E$12*計算過程!L1300+バックデータ一覧!$E$13*LN(0.3)+バックデータ一覧!$E$14))^バックデータ一覧!$E$11)*計算過程!$W$11*計算過程!G1300/0.3*10^-3,0)</f>
        <v>0.47978236338060043</v>
      </c>
      <c r="G1300" s="18">
        <f t="shared" si="122"/>
        <v>0.17592904808022547</v>
      </c>
      <c r="H1300" s="18">
        <f t="shared" si="123"/>
        <v>5.3494608031015591</v>
      </c>
      <c r="I1300" s="24">
        <v>0</v>
      </c>
      <c r="J1300" s="24">
        <v>0</v>
      </c>
      <c r="K1300" s="24">
        <v>0</v>
      </c>
      <c r="L1300" s="14">
        <f>貼り付けシート!C1300</f>
        <v>11.4</v>
      </c>
      <c r="M1300" s="14">
        <f>貼り付けシート!D1300</f>
        <v>7.2</v>
      </c>
      <c r="N1300" s="18">
        <f>貼り付けシート!E1300</f>
        <v>85.943142159997521</v>
      </c>
      <c r="O1300" s="18">
        <f>貼り付けシート!F1300</f>
        <v>5.3494608031015591</v>
      </c>
      <c r="P1300" s="19">
        <f t="shared" si="124"/>
        <v>5.3494608031015591</v>
      </c>
      <c r="Q1300" s="19">
        <f t="shared" si="125"/>
        <v>0</v>
      </c>
    </row>
    <row r="1301" spans="1:17">
      <c r="A1301" s="38">
        <v>41693</v>
      </c>
      <c r="B1301" s="49" t="s">
        <v>172</v>
      </c>
      <c r="C1301" s="24">
        <f t="shared" si="120"/>
        <v>30.406921776000001</v>
      </c>
      <c r="D1301" s="24">
        <f t="shared" si="121"/>
        <v>0.54532115910425072</v>
      </c>
      <c r="E1301" s="18">
        <f>IF(G1301&gt;=0.3,(バックデータ一覧!$C$10*(バックデータ一覧!$C$12*計算過程!L1301+バックデータ一覧!$C$13*LN(計算過程!G1301)+バックデータ一覧!$C$14)^バックデータ一覧!$C$11+バックデータ一覧!$E$10*(計算過程!G1301/(バックデータ一覧!$E$12*計算過程!L1301+バックデータ一覧!$E$13*LN(計算過程!G1301)+バックデータ一覧!$E$14))^バックデータ一覧!$E$11)*計算過程!$W$11*10^-3,0)</f>
        <v>0</v>
      </c>
      <c r="F1301" s="18">
        <f>IF(G1301&lt;0.3,(バックデータ一覧!$C$10*(バックデータ一覧!$C$12*計算過程!L1301+バックデータ一覧!$C$13*LN(0.3)+バックデータ一覧!$C$14)^バックデータ一覧!$C$11+バックデータ一覧!$E$10*(0.3/(バックデータ一覧!$E$12*計算過程!L1301+バックデータ一覧!$E$13*LN(0.3)+バックデータ一覧!$E$14))^バックデータ一覧!$E$11)*計算過程!$W$11*計算過程!G1301/0.3*10^-3,0)</f>
        <v>0.54532115910425072</v>
      </c>
      <c r="G1301" s="18">
        <f t="shared" si="122"/>
        <v>0.19996114851581301</v>
      </c>
      <c r="H1301" s="18">
        <f t="shared" si="123"/>
        <v>6.080203001159445</v>
      </c>
      <c r="I1301" s="24">
        <v>0</v>
      </c>
      <c r="J1301" s="24">
        <v>0</v>
      </c>
      <c r="K1301" s="24">
        <v>0</v>
      </c>
      <c r="L1301" s="14">
        <f>貼り付けシート!C1301</f>
        <v>11.4</v>
      </c>
      <c r="M1301" s="14">
        <f>貼り付けシート!D1301</f>
        <v>7</v>
      </c>
      <c r="N1301" s="18">
        <f>貼り付けシート!E1301</f>
        <v>83.582400487876058</v>
      </c>
      <c r="O1301" s="18">
        <f>貼り付けシート!F1301</f>
        <v>6.080203001159445</v>
      </c>
      <c r="P1301" s="19">
        <f t="shared" si="124"/>
        <v>6.080203001159445</v>
      </c>
      <c r="Q1301" s="19">
        <f t="shared" si="125"/>
        <v>0</v>
      </c>
    </row>
    <row r="1302" spans="1:17">
      <c r="A1302" s="38">
        <v>41694</v>
      </c>
      <c r="B1302" s="49" t="s">
        <v>149</v>
      </c>
      <c r="C1302" s="24">
        <f t="shared" si="120"/>
        <v>30.406921776000001</v>
      </c>
      <c r="D1302" s="24">
        <f t="shared" si="121"/>
        <v>0.60308932013705141</v>
      </c>
      <c r="E1302" s="18">
        <f>IF(G1302&gt;=0.3,(バックデータ一覧!$C$10*(バックデータ一覧!$C$12*計算過程!L1302+バックデータ一覧!$C$13*LN(計算過程!G1302)+バックデータ一覧!$C$14)^バックデータ一覧!$C$11+バックデータ一覧!$E$10*(計算過程!G1302/(バックデータ一覧!$E$12*計算過程!L1302+バックデータ一覧!$E$13*LN(計算過程!G1302)+バックデータ一覧!$E$14))^バックデータ一覧!$E$11)*計算過程!$W$11*10^-3,0)</f>
        <v>0</v>
      </c>
      <c r="F1302" s="18">
        <f>IF(G1302&lt;0.3,(バックデータ一覧!$C$10*(バックデータ一覧!$C$12*計算過程!L1302+バックデータ一覧!$C$13*LN(0.3)+バックデータ一覧!$C$14)^バックデータ一覧!$C$11+バックデータ一覧!$E$10*(0.3/(バックデータ一覧!$E$12*計算過程!L1302+バックデータ一覧!$E$13*LN(0.3)+バックデータ一覧!$E$14))^バックデータ一覧!$E$11)*計算過程!$W$11*計算過程!G1302/0.3*10^-3,0)</f>
        <v>0.60308932013705141</v>
      </c>
      <c r="G1302" s="18">
        <f t="shared" si="122"/>
        <v>0.22114387292492943</v>
      </c>
      <c r="H1302" s="18">
        <f t="shared" si="123"/>
        <v>6.7243044452700138</v>
      </c>
      <c r="I1302" s="24">
        <v>0</v>
      </c>
      <c r="J1302" s="24">
        <v>0</v>
      </c>
      <c r="K1302" s="24">
        <v>0</v>
      </c>
      <c r="L1302" s="14">
        <f>貼り付けシート!C1302</f>
        <v>11.4</v>
      </c>
      <c r="M1302" s="14">
        <f>貼り付けシート!D1302</f>
        <v>7.2</v>
      </c>
      <c r="N1302" s="18">
        <f>貼り付けシート!E1302</f>
        <v>85.943142159997521</v>
      </c>
      <c r="O1302" s="18">
        <f>貼り付けシート!F1302</f>
        <v>6.7243044452700138</v>
      </c>
      <c r="P1302" s="19">
        <f t="shared" si="124"/>
        <v>6.7243044452700138</v>
      </c>
      <c r="Q1302" s="19">
        <f t="shared" si="125"/>
        <v>0</v>
      </c>
    </row>
    <row r="1303" spans="1:17">
      <c r="A1303" s="38">
        <v>41694</v>
      </c>
      <c r="B1303" s="49" t="s">
        <v>150</v>
      </c>
      <c r="C1303" s="24">
        <f t="shared" si="120"/>
        <v>30.406921776000001</v>
      </c>
      <c r="D1303" s="24">
        <f t="shared" si="121"/>
        <v>0.65366490375322195</v>
      </c>
      <c r="E1303" s="18">
        <f>IF(G1303&gt;=0.3,(バックデータ一覧!$C$10*(バックデータ一覧!$C$12*計算過程!L1303+バックデータ一覧!$C$13*LN(計算過程!G1303)+バックデータ一覧!$C$14)^バックデータ一覧!$C$11+バックデータ一覧!$E$10*(計算過程!G1303/(バックデータ一覧!$E$12*計算過程!L1303+バックデータ一覧!$E$13*LN(計算過程!G1303)+バックデータ一覧!$E$14))^バックデータ一覧!$E$11)*計算過程!$W$11*10^-3,0)</f>
        <v>0</v>
      </c>
      <c r="F1303" s="18">
        <f>IF(G1303&lt;0.3,(バックデータ一覧!$C$10*(バックデータ一覧!$C$12*計算過程!L1303+バックデータ一覧!$C$13*LN(0.3)+バックデータ一覧!$C$14)^バックデータ一覧!$C$11+バックデータ一覧!$E$10*(0.3/(バックデータ一覧!$E$12*計算過程!L1303+バックデータ一覧!$E$13*LN(0.3)+バックデータ一覧!$E$14))^バックデータ一覧!$E$11)*計算過程!$W$11*計算過程!G1303/0.3*10^-3,0)</f>
        <v>0.65366490375322195</v>
      </c>
      <c r="G1303" s="18">
        <f t="shared" si="122"/>
        <v>0.23699849763127054</v>
      </c>
      <c r="H1303" s="18">
        <f t="shared" si="123"/>
        <v>7.2063947785035651</v>
      </c>
      <c r="I1303" s="24">
        <v>0</v>
      </c>
      <c r="J1303" s="24">
        <v>0</v>
      </c>
      <c r="K1303" s="24">
        <v>0</v>
      </c>
      <c r="L1303" s="14">
        <f>貼り付けシート!C1303</f>
        <v>11.1</v>
      </c>
      <c r="M1303" s="14">
        <f>貼り付けシート!D1303</f>
        <v>7.4</v>
      </c>
      <c r="N1303" s="18">
        <f>貼り付けシート!E1303</f>
        <v>90.077389367860249</v>
      </c>
      <c r="O1303" s="18">
        <f>貼り付けシート!F1303</f>
        <v>7.2063947785035651</v>
      </c>
      <c r="P1303" s="19">
        <f t="shared" si="124"/>
        <v>7.2063947785035651</v>
      </c>
      <c r="Q1303" s="19">
        <f t="shared" si="125"/>
        <v>0</v>
      </c>
    </row>
    <row r="1304" spans="1:17">
      <c r="A1304" s="38">
        <v>41694</v>
      </c>
      <c r="B1304" s="49" t="s">
        <v>151</v>
      </c>
      <c r="C1304" s="24">
        <f t="shared" si="120"/>
        <v>30.406921776000001</v>
      </c>
      <c r="D1304" s="24">
        <f t="shared" si="121"/>
        <v>0.64318004251888594</v>
      </c>
      <c r="E1304" s="18">
        <f>IF(G1304&gt;=0.3,(バックデータ一覧!$C$10*(バックデータ一覧!$C$12*計算過程!L1304+バックデータ一覧!$C$13*LN(計算過程!G1304)+バックデータ一覧!$C$14)^バックデータ一覧!$C$11+バックデータ一覧!$E$10*(計算過程!G1304/(バックデータ一覧!$E$12*計算過程!L1304+バックデータ一覧!$E$13*LN(計算過程!G1304)+バックデータ一覧!$E$14))^バックデータ一覧!$E$11)*計算過程!$W$11*10^-3,0)</f>
        <v>0</v>
      </c>
      <c r="F1304" s="18">
        <f>IF(G1304&lt;0.3,(バックデータ一覧!$C$10*(バックデータ一覧!$C$12*計算過程!L1304+バックデータ一覧!$C$13*LN(0.3)+バックデータ一覧!$C$14)^バックデータ一覧!$C$11+バックデータ一覧!$E$10*(0.3/(バックデータ一覧!$E$12*計算過程!L1304+バックデータ一覧!$E$13*LN(0.3)+バックデータ一覧!$E$14))^バックデータ一覧!$E$11)*計算過程!$W$11*計算過程!G1304/0.3*10^-3,0)</f>
        <v>0.64318004251888594</v>
      </c>
      <c r="G1304" s="18">
        <f t="shared" si="122"/>
        <v>0.23584454382034883</v>
      </c>
      <c r="H1304" s="18">
        <f t="shared" si="123"/>
        <v>7.1713065952417514</v>
      </c>
      <c r="I1304" s="24">
        <v>0</v>
      </c>
      <c r="J1304" s="24">
        <v>0</v>
      </c>
      <c r="K1304" s="24">
        <v>0</v>
      </c>
      <c r="L1304" s="14">
        <f>貼り付けシート!C1304</f>
        <v>11.4</v>
      </c>
      <c r="M1304" s="14">
        <f>貼り付けシート!D1304</f>
        <v>7.7</v>
      </c>
      <c r="N1304" s="18">
        <f>貼り付けシート!E1304</f>
        <v>91.838435600383434</v>
      </c>
      <c r="O1304" s="18">
        <f>貼り付けシート!F1304</f>
        <v>7.1713065952417514</v>
      </c>
      <c r="P1304" s="19">
        <f t="shared" si="124"/>
        <v>7.1713065952417514</v>
      </c>
      <c r="Q1304" s="19">
        <f t="shared" si="125"/>
        <v>0</v>
      </c>
    </row>
    <row r="1305" spans="1:17">
      <c r="A1305" s="38">
        <v>41694</v>
      </c>
      <c r="B1305" s="49" t="s">
        <v>152</v>
      </c>
      <c r="C1305" s="24">
        <f t="shared" si="120"/>
        <v>30.406921776000001</v>
      </c>
      <c r="D1305" s="24">
        <f t="shared" si="121"/>
        <v>0.56908402819422255</v>
      </c>
      <c r="E1305" s="18">
        <f>IF(G1305&gt;=0.3,(バックデータ一覧!$C$10*(バックデータ一覧!$C$12*計算過程!L1305+バックデータ一覧!$C$13*LN(計算過程!G1305)+バックデータ一覧!$C$14)^バックデータ一覧!$C$11+バックデータ一覧!$E$10*(計算過程!G1305/(バックデータ一覧!$E$12*計算過程!L1305+バックデータ一覧!$E$13*LN(計算過程!G1305)+バックデータ一覧!$E$14))^バックデータ一覧!$E$11)*計算過程!$W$11*10^-3,0)</f>
        <v>0</v>
      </c>
      <c r="F1305" s="18">
        <f>IF(G1305&lt;0.3,(バックデータ一覧!$C$10*(バックデータ一覧!$C$12*計算過程!L1305+バックデータ一覧!$C$13*LN(0.3)+バックデータ一覧!$C$14)^バックデータ一覧!$C$11+バックデータ一覧!$E$10*(0.3/(バックデータ一覧!$E$12*計算過程!L1305+バックデータ一覧!$E$13*LN(0.3)+バックデータ一覧!$E$14))^バックデータ一覧!$E$11)*計算過程!$W$11*計算過程!G1305/0.3*10^-3,0)</f>
        <v>0.56908402819422255</v>
      </c>
      <c r="G1305" s="18">
        <f t="shared" si="122"/>
        <v>0.21677591408909019</v>
      </c>
      <c r="H1305" s="18">
        <f t="shared" si="123"/>
        <v>6.5914882626278617</v>
      </c>
      <c r="I1305" s="24">
        <v>0</v>
      </c>
      <c r="J1305" s="24">
        <v>0</v>
      </c>
      <c r="K1305" s="24">
        <v>0</v>
      </c>
      <c r="L1305" s="14">
        <f>貼り付けシート!C1305</f>
        <v>12.4</v>
      </c>
      <c r="M1305" s="14">
        <f>貼り付けシート!D1305</f>
        <v>7.5</v>
      </c>
      <c r="N1305" s="18">
        <f>貼り付けシート!E1305</f>
        <v>83.766390344693221</v>
      </c>
      <c r="O1305" s="18">
        <f>貼り付けシート!F1305</f>
        <v>6.5914882626278617</v>
      </c>
      <c r="P1305" s="19">
        <f t="shared" si="124"/>
        <v>6.5914882626278617</v>
      </c>
      <c r="Q1305" s="19">
        <f t="shared" si="125"/>
        <v>0</v>
      </c>
    </row>
    <row r="1306" spans="1:17">
      <c r="A1306" s="38">
        <v>41694</v>
      </c>
      <c r="B1306" s="49" t="s">
        <v>153</v>
      </c>
      <c r="C1306" s="24">
        <f t="shared" si="120"/>
        <v>30.406921776000001</v>
      </c>
      <c r="D1306" s="24">
        <f t="shared" si="121"/>
        <v>0.61373364443179834</v>
      </c>
      <c r="E1306" s="18">
        <f>IF(G1306&gt;=0.3,(バックデータ一覧!$C$10*(バックデータ一覧!$C$12*計算過程!L1306+バックデータ一覧!$C$13*LN(計算過程!G1306)+バックデータ一覧!$C$14)^バックデータ一覧!$C$11+バックデータ一覧!$E$10*(計算過程!G1306/(バックデータ一覧!$E$12*計算過程!L1306+バックデータ一覧!$E$13*LN(計算過程!G1306)+バックデータ一覧!$E$14))^バックデータ一覧!$E$11)*計算過程!$W$11*10^-3,0)</f>
        <v>0</v>
      </c>
      <c r="F1306" s="18">
        <f>IF(G1306&lt;0.3,(バックデータ一覧!$C$10*(バックデータ一覧!$C$12*計算過程!L1306+バックデータ一覧!$C$13*LN(0.3)+バックデータ一覧!$C$14)^バックデータ一覧!$C$11+バックデータ一覧!$E$10*(0.3/(バックデータ一覧!$E$12*計算過程!L1306+バックデータ一覧!$E$13*LN(0.3)+バックデータ一覧!$E$14))^バックデータ一覧!$E$11)*計算過程!$W$11*計算過程!G1306/0.3*10^-3,0)</f>
        <v>0.61373364443179834</v>
      </c>
      <c r="G1306" s="18">
        <f t="shared" si="122"/>
        <v>0.22761627913288812</v>
      </c>
      <c r="H1306" s="18">
        <f t="shared" si="123"/>
        <v>6.9211103945379104</v>
      </c>
      <c r="I1306" s="24">
        <v>0</v>
      </c>
      <c r="J1306" s="24">
        <v>0</v>
      </c>
      <c r="K1306" s="24">
        <v>0</v>
      </c>
      <c r="L1306" s="14">
        <f>貼り付けシート!C1306</f>
        <v>11.7</v>
      </c>
      <c r="M1306" s="14">
        <f>貼り付けシート!D1306</f>
        <v>7.3</v>
      </c>
      <c r="N1306" s="18">
        <f>貼り付けシート!E1306</f>
        <v>85.410204168907384</v>
      </c>
      <c r="O1306" s="18">
        <f>貼り付けシート!F1306</f>
        <v>6.9211103945379104</v>
      </c>
      <c r="P1306" s="19">
        <f t="shared" si="124"/>
        <v>6.9211103945379104</v>
      </c>
      <c r="Q1306" s="19">
        <f t="shared" si="125"/>
        <v>0</v>
      </c>
    </row>
    <row r="1307" spans="1:17">
      <c r="A1307" s="38">
        <v>41694</v>
      </c>
      <c r="B1307" s="49" t="s">
        <v>154</v>
      </c>
      <c r="C1307" s="24">
        <f t="shared" si="120"/>
        <v>30.406921776000001</v>
      </c>
      <c r="D1307" s="24">
        <f t="shared" si="121"/>
        <v>0.70550822949453551</v>
      </c>
      <c r="E1307" s="18">
        <f>IF(G1307&gt;=0.3,(バックデータ一覧!$C$10*(バックデータ一覧!$C$12*計算過程!L1307+バックデータ一覧!$C$13*LN(計算過程!G1307)+バックデータ一覧!$C$14)^バックデータ一覧!$C$11+バックデータ一覧!$E$10*(計算過程!G1307/(バックデータ一覧!$E$12*計算過程!L1307+バックデータ一覧!$E$13*LN(計算過程!G1307)+バックデータ一覧!$E$14))^バックデータ一覧!$E$11)*計算過程!$W$11*10^-3,0)</f>
        <v>0</v>
      </c>
      <c r="F1307" s="18">
        <f>IF(G1307&lt;0.3,(バックデータ一覧!$C$10*(バックデータ一覧!$C$12*計算過程!L1307+バックデータ一覧!$C$13*LN(0.3)+バックデータ一覧!$C$14)^バックデータ一覧!$C$11+バックデータ一覧!$E$10*(0.3/(バックデータ一覧!$E$12*計算過程!L1307+バックデータ一覧!$E$13*LN(0.3)+バックデータ一覧!$E$14))^バックデータ一覧!$E$11)*計算過程!$W$11*計算過程!G1307/0.3*10^-3,0)</f>
        <v>0.70550822949453551</v>
      </c>
      <c r="G1307" s="18">
        <f t="shared" si="122"/>
        <v>0.257725896509925</v>
      </c>
      <c r="H1307" s="18">
        <f t="shared" si="123"/>
        <v>7.8366511748267609</v>
      </c>
      <c r="I1307" s="24">
        <v>0</v>
      </c>
      <c r="J1307" s="24">
        <v>0</v>
      </c>
      <c r="K1307" s="24">
        <v>0</v>
      </c>
      <c r="L1307" s="14">
        <f>貼り付けシート!C1307</f>
        <v>11.3</v>
      </c>
      <c r="M1307" s="14">
        <f>貼り付けシート!D1307</f>
        <v>7.2</v>
      </c>
      <c r="N1307" s="18">
        <f>貼り付けシート!E1307</f>
        <v>86.514731154752354</v>
      </c>
      <c r="O1307" s="18">
        <f>貼り付けシート!F1307</f>
        <v>7.8366511748267609</v>
      </c>
      <c r="P1307" s="19">
        <f t="shared" si="124"/>
        <v>7.8366511748267609</v>
      </c>
      <c r="Q1307" s="19">
        <f t="shared" si="125"/>
        <v>0</v>
      </c>
    </row>
    <row r="1308" spans="1:17">
      <c r="A1308" s="38">
        <v>41694</v>
      </c>
      <c r="B1308" s="49" t="s">
        <v>155</v>
      </c>
      <c r="C1308" s="24">
        <f t="shared" si="120"/>
        <v>30.406921776000001</v>
      </c>
      <c r="D1308" s="24">
        <f t="shared" si="121"/>
        <v>0.57725741040871681</v>
      </c>
      <c r="E1308" s="18">
        <f>IF(G1308&gt;=0.3,(バックデータ一覧!$C$10*(バックデータ一覧!$C$12*計算過程!L1308+バックデータ一覧!$C$13*LN(計算過程!G1308)+バックデータ一覧!$C$14)^バックデータ一覧!$C$11+バックデータ一覧!$E$10*(計算過程!G1308/(バックデータ一覧!$E$12*計算過程!L1308+バックデータ一覧!$E$13*LN(計算過程!G1308)+バックデータ一覧!$E$14))^バックデータ一覧!$E$11)*計算過程!$W$11*10^-3,0)</f>
        <v>0</v>
      </c>
      <c r="F1308" s="18">
        <f>IF(G1308&lt;0.3,(バックデータ一覧!$C$10*(バックデータ一覧!$C$12*計算過程!L1308+バックデータ一覧!$C$13*LN(0.3)+バックデータ一覧!$C$14)^バックデータ一覧!$C$11+バックデータ一覧!$E$10*(0.3/(バックデータ一覧!$E$12*計算過程!L1308+バックデータ一覧!$E$13*LN(0.3)+バックデータ一覧!$E$14))^バックデータ一覧!$E$11)*計算過程!$W$11*計算過程!G1308/0.3*10^-3,0)</f>
        <v>0.57725741040871681</v>
      </c>
      <c r="G1308" s="18">
        <f t="shared" si="122"/>
        <v>0.20542266602301101</v>
      </c>
      <c r="H1308" s="18">
        <f t="shared" si="123"/>
        <v>6.2462709367790694</v>
      </c>
      <c r="I1308" s="24">
        <v>0</v>
      </c>
      <c r="J1308" s="24">
        <v>0</v>
      </c>
      <c r="K1308" s="24">
        <v>0</v>
      </c>
      <c r="L1308" s="14">
        <f>貼り付けシート!C1308</f>
        <v>10.6</v>
      </c>
      <c r="M1308" s="14">
        <f>貼り付けシート!D1308</f>
        <v>6.7</v>
      </c>
      <c r="N1308" s="18">
        <f>貼り付けシート!E1308</f>
        <v>84.409944090447794</v>
      </c>
      <c r="O1308" s="18">
        <f>貼り付けシート!F1308</f>
        <v>6.2462709367790694</v>
      </c>
      <c r="P1308" s="19">
        <f t="shared" si="124"/>
        <v>6.2462709367790694</v>
      </c>
      <c r="Q1308" s="19">
        <f t="shared" si="125"/>
        <v>0</v>
      </c>
    </row>
    <row r="1309" spans="1:17">
      <c r="A1309" s="38">
        <v>41694</v>
      </c>
      <c r="B1309" s="49" t="s">
        <v>156</v>
      </c>
      <c r="C1309" s="24">
        <f t="shared" si="120"/>
        <v>30.406921776000001</v>
      </c>
      <c r="D1309" s="24">
        <f t="shared" si="121"/>
        <v>0.28883448071917883</v>
      </c>
      <c r="E1309" s="18">
        <f>IF(G1309&gt;=0.3,(バックデータ一覧!$C$10*(バックデータ一覧!$C$12*計算過程!L1309+バックデータ一覧!$C$13*LN(計算過程!G1309)+バックデータ一覧!$C$14)^バックデータ一覧!$C$11+バックデータ一覧!$E$10*(計算過程!G1309/(バックデータ一覧!$E$12*計算過程!L1309+バックデータ一覧!$E$13*LN(計算過程!G1309)+バックデータ一覧!$E$14))^バックデータ一覧!$E$11)*計算過程!$W$11*10^-3,0)</f>
        <v>0</v>
      </c>
      <c r="F1309" s="18">
        <f>IF(G1309&lt;0.3,(バックデータ一覧!$C$10*(バックデータ一覧!$C$12*計算過程!L1309+バックデータ一覧!$C$13*LN(0.3)+バックデータ一覧!$C$14)^バックデータ一覧!$C$11+バックデータ一覧!$E$10*(0.3/(バックデータ一覧!$E$12*計算過程!L1309+バックデータ一覧!$E$13*LN(0.3)+バックデータ一覧!$E$14))^バックデータ一覧!$E$11)*計算過程!$W$11*計算過程!G1309/0.3*10^-3,0)</f>
        <v>0.28883448071917883</v>
      </c>
      <c r="G1309" s="18">
        <f t="shared" si="122"/>
        <v>0.10316782213485928</v>
      </c>
      <c r="H1309" s="18">
        <f t="shared" si="123"/>
        <v>3.1370158974549476</v>
      </c>
      <c r="I1309" s="24">
        <v>0</v>
      </c>
      <c r="J1309" s="24">
        <v>0</v>
      </c>
      <c r="K1309" s="24">
        <v>0</v>
      </c>
      <c r="L1309" s="14">
        <f>貼り付けシート!C1309</f>
        <v>10.7</v>
      </c>
      <c r="M1309" s="14">
        <f>貼り付けシート!D1309</f>
        <v>6.2</v>
      </c>
      <c r="N1309" s="18">
        <f>貼り付けシート!E1309</f>
        <v>77.65351849537538</v>
      </c>
      <c r="O1309" s="18">
        <f>貼り付けシート!F1309</f>
        <v>3.1370158974549476</v>
      </c>
      <c r="P1309" s="19">
        <f t="shared" si="124"/>
        <v>3.1370158974549476</v>
      </c>
      <c r="Q1309" s="19">
        <f t="shared" si="125"/>
        <v>0</v>
      </c>
    </row>
    <row r="1310" spans="1:17">
      <c r="A1310" s="38">
        <v>41694</v>
      </c>
      <c r="B1310" s="49" t="s">
        <v>157</v>
      </c>
      <c r="C1310" s="24">
        <f t="shared" si="120"/>
        <v>30.406921776000001</v>
      </c>
      <c r="D1310" s="24">
        <f t="shared" si="121"/>
        <v>7.2065661756473873E-2</v>
      </c>
      <c r="E1310" s="18">
        <f>IF(G1310&gt;=0.3,(バックデータ一覧!$C$10*(バックデータ一覧!$C$12*計算過程!L1310+バックデータ一覧!$C$13*LN(計算過程!G1310)+バックデータ一覧!$C$14)^バックデータ一覧!$C$11+バックデータ一覧!$E$10*(計算過程!G1310/(バックデータ一覧!$E$12*計算過程!L1310+バックデータ一覧!$E$13*LN(計算過程!G1310)+バックデータ一覧!$E$14))^バックデータ一覧!$E$11)*計算過程!$W$11*10^-3,0)</f>
        <v>0</v>
      </c>
      <c r="F1310" s="18">
        <f>IF(G1310&lt;0.3,(バックデータ一覧!$C$10*(バックデータ一覧!$C$12*計算過程!L1310+バックデータ一覧!$C$13*LN(0.3)+バックデータ一覧!$C$14)^バックデータ一覧!$C$11+バックデータ一覧!$E$10*(0.3/(バックデータ一覧!$E$12*計算過程!L1310+バックデータ一覧!$E$13*LN(0.3)+バックデータ一覧!$E$14))^バックデータ一覧!$E$11)*計算過程!$W$11*計算過程!G1310/0.3*10^-3,0)</f>
        <v>7.2065661756473873E-2</v>
      </c>
      <c r="G1310" s="18">
        <f t="shared" si="122"/>
        <v>2.7346070970522041E-2</v>
      </c>
      <c r="H1310" s="18">
        <f t="shared" si="123"/>
        <v>0.83150984088160818</v>
      </c>
      <c r="I1310" s="24">
        <v>0</v>
      </c>
      <c r="J1310" s="24">
        <v>0</v>
      </c>
      <c r="K1310" s="24">
        <v>0</v>
      </c>
      <c r="L1310" s="14">
        <f>貼り付けシート!C1310</f>
        <v>12.3</v>
      </c>
      <c r="M1310" s="14">
        <f>貼り付けシート!D1310</f>
        <v>5.8</v>
      </c>
      <c r="N1310" s="18">
        <f>貼り付けシート!E1310</f>
        <v>65.383334845888172</v>
      </c>
      <c r="O1310" s="18">
        <f>貼り付けシート!F1310</f>
        <v>0.83150984088160818</v>
      </c>
      <c r="P1310" s="19">
        <f t="shared" si="124"/>
        <v>0.83150984088160818</v>
      </c>
      <c r="Q1310" s="19">
        <f t="shared" si="125"/>
        <v>0</v>
      </c>
    </row>
    <row r="1311" spans="1:17">
      <c r="A1311" s="38">
        <v>41694</v>
      </c>
      <c r="B1311" s="49" t="s">
        <v>158</v>
      </c>
      <c r="C1311" s="24">
        <f t="shared" si="120"/>
        <v>30.406921776000001</v>
      </c>
      <c r="D1311" s="24">
        <f t="shared" si="121"/>
        <v>2.5701876163260022E-2</v>
      </c>
      <c r="E1311" s="18">
        <f>IF(G1311&gt;=0.3,(バックデータ一覧!$C$10*(バックデータ一覧!$C$12*計算過程!L1311+バックデータ一覧!$C$13*LN(計算過程!G1311)+バックデータ一覧!$C$14)^バックデータ一覧!$C$11+バックデータ一覧!$E$10*(計算過程!G1311/(バックデータ一覧!$E$12*計算過程!L1311+バックデータ一覧!$E$13*LN(計算過程!G1311)+バックデータ一覧!$E$14))^バックデータ一覧!$E$11)*計算過程!$W$11*10^-3,0)</f>
        <v>0</v>
      </c>
      <c r="F1311" s="18">
        <f>IF(G1311&lt;0.3,(バックデータ一覧!$C$10*(バックデータ一覧!$C$12*計算過程!L1311+バックデータ一覧!$C$13*LN(0.3)+バックデータ一覧!$C$14)^バックデータ一覧!$C$11+バックデータ一覧!$E$10*(0.3/(バックデータ一覧!$E$12*計算過程!L1311+バックデータ一覧!$E$13*LN(0.3)+バックデータ一覧!$E$14))^バックデータ一覧!$E$11)*計算過程!$W$11*計算過程!G1311/0.3*10^-3,0)</f>
        <v>2.5701876163260022E-2</v>
      </c>
      <c r="G1311" s="18">
        <f t="shared" si="122"/>
        <v>1.0177814157320914E-2</v>
      </c>
      <c r="H1311" s="18">
        <f t="shared" si="123"/>
        <v>0.30947599893232236</v>
      </c>
      <c r="I1311" s="24">
        <v>0</v>
      </c>
      <c r="J1311" s="24">
        <v>0</v>
      </c>
      <c r="K1311" s="24">
        <v>0</v>
      </c>
      <c r="L1311" s="14">
        <f>貼り付けシート!C1311</f>
        <v>13.4</v>
      </c>
      <c r="M1311" s="14">
        <f>貼り付けシート!D1311</f>
        <v>5.5</v>
      </c>
      <c r="N1311" s="18">
        <f>貼り付けシート!E1311</f>
        <v>57.718615485973338</v>
      </c>
      <c r="O1311" s="18">
        <f>貼り付けシート!F1311</f>
        <v>0.30947599893232236</v>
      </c>
      <c r="P1311" s="19">
        <f t="shared" si="124"/>
        <v>0.30947599893232236</v>
      </c>
      <c r="Q1311" s="19">
        <f t="shared" si="125"/>
        <v>0</v>
      </c>
    </row>
    <row r="1312" spans="1:17">
      <c r="A1312" s="38">
        <v>41694</v>
      </c>
      <c r="B1312" s="49" t="s">
        <v>159</v>
      </c>
      <c r="C1312" s="24">
        <f t="shared" si="120"/>
        <v>30.406921776000001</v>
      </c>
      <c r="D1312" s="24">
        <f t="shared" si="121"/>
        <v>4.0611311702058225E-3</v>
      </c>
      <c r="E1312" s="18">
        <f>IF(G1312&gt;=0.3,(バックデータ一覧!$C$10*(バックデータ一覧!$C$12*計算過程!L1312+バックデータ一覧!$C$13*LN(計算過程!G1312)+バックデータ一覧!$C$14)^バックデータ一覧!$C$11+バックデータ一覧!$E$10*(計算過程!G1312/(バックデータ一覧!$E$12*計算過程!L1312+バックデータ一覧!$E$13*LN(計算過程!G1312)+バックデータ一覧!$E$14))^バックデータ一覧!$E$11)*計算過程!$W$11*10^-3,0)</f>
        <v>0</v>
      </c>
      <c r="F1312" s="18">
        <f>IF(G1312&lt;0.3,(バックデータ一覧!$C$10*(バックデータ一覧!$C$12*計算過程!L1312+バックデータ一覧!$C$13*LN(0.3)+バックデータ一覧!$C$14)^バックデータ一覧!$C$11+バックデータ一覧!$E$10*(0.3/(バックデータ一覧!$E$12*計算過程!L1312+バックデータ一覧!$E$13*LN(0.3)+バックデータ一覧!$E$14))^バックデータ一覧!$E$11)*計算過程!$W$11*計算過程!G1312/0.3*10^-3,0)</f>
        <v>4.0611311702058225E-3</v>
      </c>
      <c r="G1312" s="18">
        <f t="shared" si="122"/>
        <v>1.7208471989123484E-3</v>
      </c>
      <c r="H1312" s="18">
        <f t="shared" si="123"/>
        <v>5.232566616577649E-2</v>
      </c>
      <c r="I1312" s="24">
        <v>0</v>
      </c>
      <c r="J1312" s="24">
        <v>0</v>
      </c>
      <c r="K1312" s="24">
        <v>0</v>
      </c>
      <c r="L1312" s="14">
        <f>貼り付けシート!C1312</f>
        <v>15.1</v>
      </c>
      <c r="M1312" s="14">
        <f>貼り付けシート!D1312</f>
        <v>5.3</v>
      </c>
      <c r="N1312" s="18">
        <f>貼り付けシート!E1312</f>
        <v>49.835111615133037</v>
      </c>
      <c r="O1312" s="18">
        <f>貼り付けシート!F1312</f>
        <v>5.232566616577649E-2</v>
      </c>
      <c r="P1312" s="19">
        <f t="shared" si="124"/>
        <v>5.232566616577649E-2</v>
      </c>
      <c r="Q1312" s="19">
        <f t="shared" si="125"/>
        <v>0</v>
      </c>
    </row>
    <row r="1313" spans="1:17">
      <c r="A1313" s="38">
        <v>41694</v>
      </c>
      <c r="B1313" s="49" t="s">
        <v>160</v>
      </c>
      <c r="C1313" s="24">
        <f t="shared" si="120"/>
        <v>30.406921776000001</v>
      </c>
      <c r="D1313" s="24">
        <f t="shared" si="121"/>
        <v>1.7626740408612685E-3</v>
      </c>
      <c r="E1313" s="18">
        <f>IF(G1313&gt;=0.3,(バックデータ一覧!$C$10*(バックデータ一覧!$C$12*計算過程!L1313+バックデータ一覧!$C$13*LN(計算過程!G1313)+バックデータ一覧!$C$14)^バックデータ一覧!$C$11+バックデータ一覧!$E$10*(計算過程!G1313/(バックデータ一覧!$E$12*計算過程!L1313+バックデータ一覧!$E$13*LN(計算過程!G1313)+バックデータ一覧!$E$14))^バックデータ一覧!$E$11)*計算過程!$W$11*10^-3,0)</f>
        <v>0</v>
      </c>
      <c r="F1313" s="18">
        <f>IF(G1313&lt;0.3,(バックデータ一覧!$C$10*(バックデータ一覧!$C$12*計算過程!L1313+バックデータ一覧!$C$13*LN(0.3)+バックデータ一覧!$C$14)^バックデータ一覧!$C$11+バックデータ一覧!$E$10*(0.3/(バックデータ一覧!$E$12*計算過程!L1313+バックデータ一覧!$E$13*LN(0.3)+バックデータ一覧!$E$14))^バックデータ一覧!$E$11)*計算過程!$W$11*計算過程!G1313/0.3*10^-3,0)</f>
        <v>1.7626740408612685E-3</v>
      </c>
      <c r="G1313" s="18">
        <f t="shared" si="122"/>
        <v>7.5299348540069986E-4</v>
      </c>
      <c r="H1313" s="18">
        <f t="shared" si="123"/>
        <v>2.2896214008416679E-2</v>
      </c>
      <c r="I1313" s="24">
        <v>0</v>
      </c>
      <c r="J1313" s="24">
        <v>0</v>
      </c>
      <c r="K1313" s="24">
        <v>0</v>
      </c>
      <c r="L1313" s="14">
        <f>貼り付けシート!C1313</f>
        <v>15.3</v>
      </c>
      <c r="M1313" s="14">
        <f>貼り付けシート!D1313</f>
        <v>5.0999999999999996</v>
      </c>
      <c r="N1313" s="18">
        <f>貼り付けシート!E1313</f>
        <v>47.356850691518076</v>
      </c>
      <c r="O1313" s="18">
        <f>貼り付けシート!F1313</f>
        <v>2.2896214008416679E-2</v>
      </c>
      <c r="P1313" s="19">
        <f t="shared" si="124"/>
        <v>2.2896214008416679E-2</v>
      </c>
      <c r="Q1313" s="19">
        <f t="shared" si="125"/>
        <v>0</v>
      </c>
    </row>
    <row r="1314" spans="1:17">
      <c r="A1314" s="38">
        <v>41694</v>
      </c>
      <c r="B1314" s="49" t="s">
        <v>161</v>
      </c>
      <c r="C1314" s="24">
        <f t="shared" si="120"/>
        <v>30.406921776000001</v>
      </c>
      <c r="D1314" s="24">
        <f t="shared" si="121"/>
        <v>1.0049853915784037E-3</v>
      </c>
      <c r="E1314" s="18">
        <f>IF(G1314&gt;=0.3,(バックデータ一覧!$C$10*(バックデータ一覧!$C$12*計算過程!L1314+バックデータ一覧!$C$13*LN(計算過程!G1314)+バックデータ一覧!$C$14)^バックデータ一覧!$C$11+バックデータ一覧!$E$10*(計算過程!G1314/(バックデータ一覧!$E$12*計算過程!L1314+バックデータ一覧!$E$13*LN(計算過程!G1314)+バックデータ一覧!$E$14))^バックデータ一覧!$E$11)*計算過程!$W$11*10^-3,0)</f>
        <v>0</v>
      </c>
      <c r="F1314" s="18">
        <f>IF(G1314&lt;0.3,(バックデータ一覧!$C$10*(バックデータ一覧!$C$12*計算過程!L1314+バックデータ一覧!$C$13*LN(0.3)+バックデータ一覧!$C$14)^バックデータ一覧!$C$11+バックデータ一覧!$E$10*(0.3/(バックデータ一覧!$E$12*計算過程!L1314+バックデータ一覧!$E$13*LN(0.3)+バックデータ一覧!$E$14))^バックデータ一覧!$E$11)*計算過程!$W$11*計算過程!G1314/0.3*10^-3,0)</f>
        <v>1.0049853915784037E-3</v>
      </c>
      <c r="G1314" s="18">
        <f t="shared" si="122"/>
        <v>4.1237894030047336E-4</v>
      </c>
      <c r="H1314" s="18">
        <f t="shared" si="123"/>
        <v>1.2539174179786268E-2</v>
      </c>
      <c r="I1314" s="24">
        <v>0</v>
      </c>
      <c r="J1314" s="24">
        <v>0</v>
      </c>
      <c r="K1314" s="24">
        <v>0</v>
      </c>
      <c r="L1314" s="14">
        <f>貼り付けシート!C1314</f>
        <v>14.3</v>
      </c>
      <c r="M1314" s="14">
        <f>貼り付けシート!D1314</f>
        <v>5</v>
      </c>
      <c r="N1314" s="18">
        <f>貼り付けシート!E1314</f>
        <v>49.529834577628826</v>
      </c>
      <c r="O1314" s="18">
        <f>貼り付けシート!F1314</f>
        <v>1.2539174179786268E-2</v>
      </c>
      <c r="P1314" s="19">
        <f t="shared" si="124"/>
        <v>1.2539174179786268E-2</v>
      </c>
      <c r="Q1314" s="19">
        <f t="shared" si="125"/>
        <v>0</v>
      </c>
    </row>
    <row r="1315" spans="1:17">
      <c r="A1315" s="38">
        <v>41694</v>
      </c>
      <c r="B1315" s="49" t="s">
        <v>162</v>
      </c>
      <c r="C1315" s="24">
        <f t="shared" si="120"/>
        <v>30.406921776000001</v>
      </c>
      <c r="D1315" s="24">
        <f t="shared" si="121"/>
        <v>9.8739068288899502E-4</v>
      </c>
      <c r="E1315" s="18">
        <f>IF(G1315&gt;=0.3,(バックデータ一覧!$C$10*(バックデータ一覧!$C$12*計算過程!L1315+バックデータ一覧!$C$13*LN(計算過程!G1315)+バックデータ一覧!$C$14)^バックデータ一覧!$C$11+バックデータ一覧!$E$10*(計算過程!G1315/(バックデータ一覧!$E$12*計算過程!L1315+バックデータ一覧!$E$13*LN(計算過程!G1315)+バックデータ一覧!$E$14))^バックデータ一覧!$E$11)*計算過程!$W$11*10^-3,0)</f>
        <v>0</v>
      </c>
      <c r="F1315" s="18">
        <f>IF(G1315&lt;0.3,(バックデータ一覧!$C$10*(バックデータ一覧!$C$12*計算過程!L1315+バックデータ一覧!$C$13*LN(0.3)+バックデータ一覧!$C$14)^バックデータ一覧!$C$11+バックデータ一覧!$E$10*(0.3/(バックデータ一覧!$E$12*計算過程!L1315+バックデータ一覧!$E$13*LN(0.3)+バックデータ一覧!$E$14))^バックデータ一覧!$E$11)*計算過程!$W$11*計算過程!G1315/0.3*10^-3,0)</f>
        <v>9.8739068288899502E-4</v>
      </c>
      <c r="G1315" s="18">
        <f t="shared" si="122"/>
        <v>3.9563806538389369E-4</v>
      </c>
      <c r="H1315" s="18">
        <f t="shared" si="123"/>
        <v>1.2030135705736029E-2</v>
      </c>
      <c r="I1315" s="24">
        <v>0</v>
      </c>
      <c r="J1315" s="24">
        <v>0</v>
      </c>
      <c r="K1315" s="24">
        <v>0</v>
      </c>
      <c r="L1315" s="14">
        <f>貼り付けシート!C1315</f>
        <v>13.7</v>
      </c>
      <c r="M1315" s="14">
        <f>貼り付けシート!D1315</f>
        <v>4.9000000000000004</v>
      </c>
      <c r="N1315" s="18">
        <f>貼り付けシート!E1315</f>
        <v>50.475104737170163</v>
      </c>
      <c r="O1315" s="18">
        <f>貼り付けシート!F1315</f>
        <v>1.2030135705736029E-2</v>
      </c>
      <c r="P1315" s="19">
        <f t="shared" si="124"/>
        <v>1.2030135705736029E-2</v>
      </c>
      <c r="Q1315" s="19">
        <f t="shared" si="125"/>
        <v>0</v>
      </c>
    </row>
    <row r="1316" spans="1:17">
      <c r="A1316" s="38">
        <v>41694</v>
      </c>
      <c r="B1316" s="49" t="s">
        <v>163</v>
      </c>
      <c r="C1316" s="24">
        <f t="shared" si="120"/>
        <v>30.406921776000001</v>
      </c>
      <c r="D1316" s="24">
        <f t="shared" si="121"/>
        <v>2.2229393150549667E-3</v>
      </c>
      <c r="E1316" s="18">
        <f>IF(G1316&gt;=0.3,(バックデータ一覧!$C$10*(バックデータ一覧!$C$12*計算過程!L1316+バックデータ一覧!$C$13*LN(計算過程!G1316)+バックデータ一覧!$C$14)^バックデータ一覧!$C$11+バックデータ一覧!$E$10*(計算過程!G1316/(バックデータ一覧!$E$12*計算過程!L1316+バックデータ一覧!$E$13*LN(計算過程!G1316)+バックデータ一覧!$E$14))^バックデータ一覧!$E$11)*計算過程!$W$11*10^-3,0)</f>
        <v>0</v>
      </c>
      <c r="F1316" s="18">
        <f>IF(G1316&lt;0.3,(バックデータ一覧!$C$10*(バックデータ一覧!$C$12*計算過程!L1316+バックデータ一覧!$C$13*LN(0.3)+バックデータ一覧!$C$14)^バックデータ一覧!$C$11+バックデータ一覧!$E$10*(0.3/(バックデータ一覧!$E$12*計算過程!L1316+バックデータ一覧!$E$13*LN(0.3)+バックデータ一覧!$E$14))^バックデータ一覧!$E$11)*計算過程!$W$11*計算過程!G1316/0.3*10^-3,0)</f>
        <v>2.2229393150549667E-3</v>
      </c>
      <c r="G1316" s="18">
        <f t="shared" si="122"/>
        <v>8.8721102884345936E-4</v>
      </c>
      <c r="H1316" s="18">
        <f t="shared" si="123"/>
        <v>2.6977356352847551E-2</v>
      </c>
      <c r="I1316" s="24">
        <v>0</v>
      </c>
      <c r="J1316" s="24">
        <v>0</v>
      </c>
      <c r="K1316" s="24">
        <v>0</v>
      </c>
      <c r="L1316" s="14">
        <f>貼り付けシート!C1316</f>
        <v>13.6</v>
      </c>
      <c r="M1316" s="14">
        <f>貼り付けシート!D1316</f>
        <v>4.8</v>
      </c>
      <c r="N1316" s="18">
        <f>貼り付けシート!E1316</f>
        <v>49.775841875212087</v>
      </c>
      <c r="O1316" s="18">
        <f>貼り付けシート!F1316</f>
        <v>2.6977356352847551E-2</v>
      </c>
      <c r="P1316" s="19">
        <f t="shared" si="124"/>
        <v>2.6977356352847551E-2</v>
      </c>
      <c r="Q1316" s="19">
        <f t="shared" si="125"/>
        <v>0</v>
      </c>
    </row>
    <row r="1317" spans="1:17">
      <c r="A1317" s="38">
        <v>41694</v>
      </c>
      <c r="B1317" s="49" t="s">
        <v>164</v>
      </c>
      <c r="C1317" s="24">
        <f t="shared" si="120"/>
        <v>30.406921776000001</v>
      </c>
      <c r="D1317" s="24">
        <f t="shared" si="121"/>
        <v>5.1052476366062671E-3</v>
      </c>
      <c r="E1317" s="18">
        <f>IF(G1317&gt;=0.3,(バックデータ一覧!$C$10*(バックデータ一覧!$C$12*計算過程!L1317+バックデータ一覧!$C$13*LN(計算過程!G1317)+バックデータ一覧!$C$14)^バックデータ一覧!$C$11+バックデータ一覧!$E$10*(計算過程!G1317/(バックデータ一覧!$E$12*計算過程!L1317+バックデータ一覧!$E$13*LN(計算過程!G1317)+バックデータ一覧!$E$14))^バックデータ一覧!$E$11)*計算過程!$W$11*10^-3,0)</f>
        <v>0</v>
      </c>
      <c r="F1317" s="18">
        <f>IF(G1317&lt;0.3,(バックデータ一覧!$C$10*(バックデータ一覧!$C$12*計算過程!L1317+バックデータ一覧!$C$13*LN(0.3)+バックデータ一覧!$C$14)^バックデータ一覧!$C$11+バックデータ一覧!$E$10*(0.3/(バックデータ一覧!$E$12*計算過程!L1317+バックデータ一覧!$E$13*LN(0.3)+バックデータ一覧!$E$14))^バックデータ一覧!$E$11)*計算過程!$W$11*計算過程!G1317/0.3*10^-3,0)</f>
        <v>5.1052476366062671E-3</v>
      </c>
      <c r="G1317" s="18">
        <f t="shared" si="122"/>
        <v>2.0059027008516245E-3</v>
      </c>
      <c r="H1317" s="18">
        <f t="shared" si="123"/>
        <v>6.0993326515062479E-2</v>
      </c>
      <c r="I1317" s="24">
        <v>0</v>
      </c>
      <c r="J1317" s="24">
        <v>0</v>
      </c>
      <c r="K1317" s="24">
        <v>0</v>
      </c>
      <c r="L1317" s="14">
        <f>貼り付けシート!C1317</f>
        <v>13.2</v>
      </c>
      <c r="M1317" s="14">
        <f>貼り付けシート!D1317</f>
        <v>4.4000000000000004</v>
      </c>
      <c r="N1317" s="18">
        <f>貼り付けシート!E1317</f>
        <v>46.863787969484903</v>
      </c>
      <c r="O1317" s="18">
        <f>貼り付けシート!F1317</f>
        <v>6.0993326515062479E-2</v>
      </c>
      <c r="P1317" s="19">
        <f t="shared" si="124"/>
        <v>6.0993326515062479E-2</v>
      </c>
      <c r="Q1317" s="19">
        <f t="shared" si="125"/>
        <v>0</v>
      </c>
    </row>
    <row r="1318" spans="1:17">
      <c r="A1318" s="38">
        <v>41694</v>
      </c>
      <c r="B1318" s="49" t="s">
        <v>165</v>
      </c>
      <c r="C1318" s="24">
        <f t="shared" si="120"/>
        <v>30.406921776000001</v>
      </c>
      <c r="D1318" s="24">
        <f t="shared" si="121"/>
        <v>1.3519340125200955E-2</v>
      </c>
      <c r="E1318" s="18">
        <f>IF(G1318&gt;=0.3,(バックデータ一覧!$C$10*(バックデータ一覧!$C$12*計算過程!L1318+バックデータ一覧!$C$13*LN(計算過程!G1318)+バックデータ一覧!$C$14)^バックデータ一覧!$C$11+バックデータ一覧!$E$10*(計算過程!G1318/(バックデータ一覧!$E$12*計算過程!L1318+バックデータ一覧!$E$13*LN(計算過程!G1318)+バックデータ一覧!$E$14))^バックデータ一覧!$E$11)*計算過程!$W$11*10^-3,0)</f>
        <v>0</v>
      </c>
      <c r="F1318" s="18">
        <f>IF(G1318&lt;0.3,(バックデータ一覧!$C$10*(バックデータ一覧!$C$12*計算過程!L1318+バックデータ一覧!$C$13*LN(0.3)+バックデータ一覧!$C$14)^バックデータ一覧!$C$11+バックデータ一覧!$E$10*(0.3/(バックデータ一覧!$E$12*計算過程!L1318+バックデータ一覧!$E$13*LN(0.3)+バックデータ一覧!$E$14))^バックデータ一覧!$E$11)*計算過程!$W$11*計算過程!G1318/0.3*10^-3,0)</f>
        <v>1.3519340125200955E-2</v>
      </c>
      <c r="G1318" s="18">
        <f t="shared" si="122"/>
        <v>4.9949651640561954E-3</v>
      </c>
      <c r="H1318" s="18">
        <f t="shared" si="123"/>
        <v>0.15188151501730174</v>
      </c>
      <c r="I1318" s="24">
        <v>0</v>
      </c>
      <c r="J1318" s="24">
        <v>0</v>
      </c>
      <c r="K1318" s="24">
        <v>0</v>
      </c>
      <c r="L1318" s="14">
        <f>貼り付けシート!C1318</f>
        <v>11.6</v>
      </c>
      <c r="M1318" s="14">
        <f>貼り付けシート!D1318</f>
        <v>4</v>
      </c>
      <c r="N1318" s="18">
        <f>貼り付けシート!E1318</f>
        <v>47.358973636153458</v>
      </c>
      <c r="O1318" s="18">
        <f>貼り付けシート!F1318</f>
        <v>0.15188151501730174</v>
      </c>
      <c r="P1318" s="19">
        <f t="shared" si="124"/>
        <v>0.15188151501730174</v>
      </c>
      <c r="Q1318" s="19">
        <f t="shared" si="125"/>
        <v>0</v>
      </c>
    </row>
    <row r="1319" spans="1:17">
      <c r="A1319" s="38">
        <v>41694</v>
      </c>
      <c r="B1319" s="49" t="s">
        <v>166</v>
      </c>
      <c r="C1319" s="24">
        <f t="shared" si="120"/>
        <v>30.406921776000001</v>
      </c>
      <c r="D1319" s="24">
        <f t="shared" si="121"/>
        <v>3.4093348676780898E-2</v>
      </c>
      <c r="E1319" s="18">
        <f>IF(G1319&gt;=0.3,(バックデータ一覧!$C$10*(バックデータ一覧!$C$12*計算過程!L1319+バックデータ一覧!$C$13*LN(計算過程!G1319)+バックデータ一覧!$C$14)^バックデータ一覧!$C$11+バックデータ一覧!$E$10*(計算過程!G1319/(バックデータ一覧!$E$12*計算過程!L1319+バックデータ一覧!$E$13*LN(計算過程!G1319)+バックデータ一覧!$E$14))^バックデータ一覧!$E$11)*計算過程!$W$11*10^-3,0)</f>
        <v>0</v>
      </c>
      <c r="F1319" s="18">
        <f>IF(G1319&lt;0.3,(バックデータ一覧!$C$10*(バックデータ一覧!$C$12*計算過程!L1319+バックデータ一覧!$C$13*LN(0.3)+バックデータ一覧!$C$14)^バックデータ一覧!$C$11+バックデータ一覧!$E$10*(0.3/(バックデータ一覧!$E$12*計算過程!L1319+バックデータ一覧!$E$13*LN(0.3)+バックデータ一覧!$E$14))^バックデータ一覧!$E$11)*計算過程!$W$11*計算過程!G1319/0.3*10^-3,0)</f>
        <v>3.4093348676780898E-2</v>
      </c>
      <c r="G1319" s="18">
        <f t="shared" si="122"/>
        <v>1.1736335632323215E-2</v>
      </c>
      <c r="H1319" s="18">
        <f t="shared" si="123"/>
        <v>0.35686583950893352</v>
      </c>
      <c r="I1319" s="24">
        <v>0</v>
      </c>
      <c r="J1319" s="24">
        <v>0</v>
      </c>
      <c r="K1319" s="24">
        <v>0</v>
      </c>
      <c r="L1319" s="14">
        <f>貼り付けシート!C1319</f>
        <v>9.6999999999999993</v>
      </c>
      <c r="M1319" s="14">
        <f>貼り付けシート!D1319</f>
        <v>3.6</v>
      </c>
      <c r="N1319" s="18">
        <f>貼り付けシート!E1319</f>
        <v>48.408988014856895</v>
      </c>
      <c r="O1319" s="18">
        <f>貼り付けシート!F1319</f>
        <v>0.35686583950893352</v>
      </c>
      <c r="P1319" s="19">
        <f t="shared" si="124"/>
        <v>0.35686583950893352</v>
      </c>
      <c r="Q1319" s="19">
        <f t="shared" si="125"/>
        <v>0</v>
      </c>
    </row>
    <row r="1320" spans="1:17">
      <c r="A1320" s="38">
        <v>41694</v>
      </c>
      <c r="B1320" s="49" t="s">
        <v>167</v>
      </c>
      <c r="C1320" s="24">
        <f t="shared" si="120"/>
        <v>30.406921776000001</v>
      </c>
      <c r="D1320" s="24">
        <f t="shared" si="121"/>
        <v>4.6800053674053162E-2</v>
      </c>
      <c r="E1320" s="18">
        <f>IF(G1320&gt;=0.3,(バックデータ一覧!$C$10*(バックデータ一覧!$C$12*計算過程!L1320+バックデータ一覧!$C$13*LN(計算過程!G1320)+バックデータ一覧!$C$14)^バックデータ一覧!$C$11+バックデータ一覧!$E$10*(計算過程!G1320/(バックデータ一覧!$E$12*計算過程!L1320+バックデータ一覧!$E$13*LN(計算過程!G1320)+バックデータ一覧!$E$14))^バックデータ一覧!$E$11)*計算過程!$W$11*10^-3,0)</f>
        <v>0</v>
      </c>
      <c r="F1320" s="18">
        <f>IF(G1320&lt;0.3,(バックデータ一覧!$C$10*(バックデータ一覧!$C$12*計算過程!L1320+バックデータ一覧!$C$13*LN(0.3)+バックデータ一覧!$C$14)^バックデータ一覧!$C$11+バックデータ一覧!$E$10*(0.3/(バックデータ一覧!$E$12*計算過程!L1320+バックデータ一覧!$E$13*LN(0.3)+バックデータ一覧!$E$14))^バックデータ一覧!$E$11)*計算過程!$W$11*計算過程!G1320/0.3*10^-3,0)</f>
        <v>4.6800053674053162E-2</v>
      </c>
      <c r="G1320" s="18">
        <f t="shared" si="122"/>
        <v>1.5370682728675948E-2</v>
      </c>
      <c r="H1320" s="18">
        <f t="shared" si="123"/>
        <v>0.46737514737456382</v>
      </c>
      <c r="I1320" s="24">
        <v>0</v>
      </c>
      <c r="J1320" s="24">
        <v>0</v>
      </c>
      <c r="K1320" s="24">
        <v>0</v>
      </c>
      <c r="L1320" s="14">
        <f>貼り付けシート!C1320</f>
        <v>8.4</v>
      </c>
      <c r="M1320" s="14">
        <f>貼り付けシート!D1320</f>
        <v>3.4</v>
      </c>
      <c r="N1320" s="18">
        <f>貼り付けシート!E1320</f>
        <v>49.929616736896463</v>
      </c>
      <c r="O1320" s="18">
        <f>貼り付けシート!F1320</f>
        <v>0.46737514737456382</v>
      </c>
      <c r="P1320" s="19">
        <f t="shared" si="124"/>
        <v>0.46737514737456382</v>
      </c>
      <c r="Q1320" s="19">
        <f t="shared" si="125"/>
        <v>0</v>
      </c>
    </row>
    <row r="1321" spans="1:17">
      <c r="A1321" s="38">
        <v>41694</v>
      </c>
      <c r="B1321" s="49" t="s">
        <v>168</v>
      </c>
      <c r="C1321" s="24">
        <f t="shared" si="120"/>
        <v>30.406921776000001</v>
      </c>
      <c r="D1321" s="24">
        <f t="shared" si="121"/>
        <v>5.4901651502655059E-2</v>
      </c>
      <c r="E1321" s="18">
        <f>IF(G1321&gt;=0.3,(バックデータ一覧!$C$10*(バックデータ一覧!$C$12*計算過程!L1321+バックデータ一覧!$C$13*LN(計算過程!G1321)+バックデータ一覧!$C$14)^バックデータ一覧!$C$11+バックデータ一覧!$E$10*(計算過程!G1321/(バックデータ一覧!$E$12*計算過程!L1321+バックデータ一覧!$E$13*LN(計算過程!G1321)+バックデータ一覧!$E$14))^バックデータ一覧!$E$11)*計算過程!$W$11*10^-3,0)</f>
        <v>0</v>
      </c>
      <c r="F1321" s="18">
        <f>IF(G1321&lt;0.3,(バックデータ一覧!$C$10*(バックデータ一覧!$C$12*計算過程!L1321+バックデータ一覧!$C$13*LN(0.3)+バックデータ一覧!$C$14)^バックデータ一覧!$C$11+バックデータ一覧!$E$10*(0.3/(バックデータ一覧!$E$12*計算過程!L1321+バックデータ一覧!$E$13*LN(0.3)+バックデータ一覧!$E$14))^バックデータ一覧!$E$11)*計算過程!$W$11*計算過程!G1321/0.3*10^-3,0)</f>
        <v>5.4901651502655059E-2</v>
      </c>
      <c r="G1321" s="18">
        <f t="shared" si="122"/>
        <v>1.7526682040518562E-2</v>
      </c>
      <c r="H1321" s="18">
        <f t="shared" si="123"/>
        <v>0.532932449798872</v>
      </c>
      <c r="I1321" s="24">
        <v>0</v>
      </c>
      <c r="J1321" s="24">
        <v>0</v>
      </c>
      <c r="K1321" s="24">
        <v>0</v>
      </c>
      <c r="L1321" s="14">
        <f>貼り付けシート!C1321</f>
        <v>7.6</v>
      </c>
      <c r="M1321" s="14">
        <f>貼り付けシート!D1321</f>
        <v>3.3</v>
      </c>
      <c r="N1321" s="18">
        <f>貼り付けシート!E1321</f>
        <v>51.181994033240507</v>
      </c>
      <c r="O1321" s="18">
        <f>貼り付けシート!F1321</f>
        <v>0.532932449798872</v>
      </c>
      <c r="P1321" s="19">
        <f t="shared" si="124"/>
        <v>0.532932449798872</v>
      </c>
      <c r="Q1321" s="19">
        <f t="shared" si="125"/>
        <v>0</v>
      </c>
    </row>
    <row r="1322" spans="1:17">
      <c r="A1322" s="38">
        <v>41694</v>
      </c>
      <c r="B1322" s="49" t="s">
        <v>169</v>
      </c>
      <c r="C1322" s="24">
        <f t="shared" si="120"/>
        <v>30.406921776000001</v>
      </c>
      <c r="D1322" s="24">
        <f t="shared" si="121"/>
        <v>0.27533890654358734</v>
      </c>
      <c r="E1322" s="18">
        <f>IF(G1322&gt;=0.3,(バックデータ一覧!$C$10*(バックデータ一覧!$C$12*計算過程!L1322+バックデータ一覧!$C$13*LN(計算過程!G1322)+バックデータ一覧!$C$14)^バックデータ一覧!$C$11+バックデータ一覧!$E$10*(計算過程!G1322/(バックデータ一覧!$E$12*計算過程!L1322+バックデータ一覧!$E$13*LN(計算過程!G1322)+バックデータ一覧!$E$14))^バックデータ一覧!$E$11)*計算過程!$W$11*10^-3,0)</f>
        <v>0</v>
      </c>
      <c r="F1322" s="18">
        <f>IF(G1322&lt;0.3,(バックデータ一覧!$C$10*(バックデータ一覧!$C$12*計算過程!L1322+バックデータ一覧!$C$13*LN(0.3)+バックデータ一覧!$C$14)^バックデータ一覧!$C$11+バックデータ一覧!$E$10*(0.3/(バックデータ一覧!$E$12*計算過程!L1322+バックデータ一覧!$E$13*LN(0.3)+バックデータ一覧!$E$14))^バックデータ一覧!$E$11)*計算過程!$W$11*計算過程!G1322/0.3*10^-3,0)</f>
        <v>0.27533890654358734</v>
      </c>
      <c r="G1322" s="18">
        <f t="shared" si="122"/>
        <v>8.6369615699392596E-2</v>
      </c>
      <c r="H1322" s="18">
        <f t="shared" si="123"/>
        <v>2.6262341483946123</v>
      </c>
      <c r="I1322" s="24">
        <v>0</v>
      </c>
      <c r="J1322" s="24">
        <v>0</v>
      </c>
      <c r="K1322" s="24">
        <v>0</v>
      </c>
      <c r="L1322" s="14">
        <f>貼り付けシート!C1322</f>
        <v>7.1</v>
      </c>
      <c r="M1322" s="14">
        <f>貼り付けシート!D1322</f>
        <v>3.2</v>
      </c>
      <c r="N1322" s="18">
        <f>貼り付けシート!E1322</f>
        <v>51.366985056989591</v>
      </c>
      <c r="O1322" s="18">
        <f>貼り付けシート!F1322</f>
        <v>2.6262341483946123</v>
      </c>
      <c r="P1322" s="19">
        <f t="shared" si="124"/>
        <v>2.6262341483946123</v>
      </c>
      <c r="Q1322" s="19">
        <f t="shared" si="125"/>
        <v>0</v>
      </c>
    </row>
    <row r="1323" spans="1:17">
      <c r="A1323" s="38">
        <v>41694</v>
      </c>
      <c r="B1323" s="49" t="s">
        <v>170</v>
      </c>
      <c r="C1323" s="24">
        <f t="shared" si="120"/>
        <v>30.406921776000001</v>
      </c>
      <c r="D1323" s="24">
        <f t="shared" si="121"/>
        <v>0.65182046033598562</v>
      </c>
      <c r="E1323" s="18">
        <f>IF(G1323&gt;=0.3,(バックデータ一覧!$C$10*(バックデータ一覧!$C$12*計算過程!L1323+バックデータ一覧!$C$13*LN(計算過程!G1323)+バックデータ一覧!$C$14)^バックデータ一覧!$C$11+バックデータ一覧!$E$10*(計算過程!G1323/(バックデータ一覧!$E$12*計算過程!L1323+バックデータ一覧!$E$13*LN(計算過程!G1323)+バックデータ一覧!$E$14))^バックデータ一覧!$E$11)*計算過程!$W$11*10^-3,0)</f>
        <v>0</v>
      </c>
      <c r="F1323" s="18">
        <f>IF(G1323&lt;0.3,(バックデータ一覧!$C$10*(バックデータ一覧!$C$12*計算過程!L1323+バックデータ一覧!$C$13*LN(0.3)+バックデータ一覧!$C$14)^バックデータ一覧!$C$11+バックデータ一覧!$E$10*(0.3/(バックデータ一覧!$E$12*計算過程!L1323+バックデータ一覧!$E$13*LN(0.3)+バックデータ一覧!$E$14))^バックデータ一覧!$E$11)*計算過程!$W$11*計算過程!G1323/0.3*10^-3,0)</f>
        <v>0.65182046033598562</v>
      </c>
      <c r="G1323" s="18">
        <f t="shared" si="122"/>
        <v>0.20163779049529998</v>
      </c>
      <c r="H1323" s="18">
        <f t="shared" si="123"/>
        <v>6.1311845226760626</v>
      </c>
      <c r="I1323" s="24">
        <v>0</v>
      </c>
      <c r="J1323" s="24">
        <v>0</v>
      </c>
      <c r="K1323" s="24">
        <v>0</v>
      </c>
      <c r="L1323" s="14">
        <f>貼り付けシート!C1323</f>
        <v>6.7</v>
      </c>
      <c r="M1323" s="14">
        <f>貼り付けシート!D1323</f>
        <v>3</v>
      </c>
      <c r="N1323" s="18">
        <f>貼り付けシート!E1323</f>
        <v>49.513827233970993</v>
      </c>
      <c r="O1323" s="18">
        <f>貼り付けシート!F1323</f>
        <v>6.1311845226760626</v>
      </c>
      <c r="P1323" s="19">
        <f t="shared" si="124"/>
        <v>6.1311845226760626</v>
      </c>
      <c r="Q1323" s="19">
        <f t="shared" si="125"/>
        <v>0</v>
      </c>
    </row>
    <row r="1324" spans="1:17">
      <c r="A1324" s="38">
        <v>41694</v>
      </c>
      <c r="B1324" s="49" t="s">
        <v>171</v>
      </c>
      <c r="C1324" s="24">
        <f t="shared" si="120"/>
        <v>30.406921776000001</v>
      </c>
      <c r="D1324" s="24">
        <f t="shared" si="121"/>
        <v>0.98765515775208534</v>
      </c>
      <c r="E1324" s="18">
        <f>IF(G1324&gt;=0.3,(バックデータ一覧!$C$10*(バックデータ一覧!$C$12*計算過程!L1324+バックデータ一覧!$C$13*LN(計算過程!G1324)+バックデータ一覧!$C$14)^バックデータ一覧!$C$11+バックデータ一覧!$E$10*(計算過程!G1324/(バックデータ一覧!$E$12*計算過程!L1324+バックデータ一覧!$E$13*LN(計算過程!G1324)+バックデータ一覧!$E$14))^バックデータ一覧!$E$11)*計算過程!$W$11*10^-3,0)</f>
        <v>0.98765515775208534</v>
      </c>
      <c r="F1324" s="18">
        <f>IF(G1324&lt;0.3,(バックデータ一覧!$C$10*(バックデータ一覧!$C$12*計算過程!L1324+バックデータ一覧!$C$13*LN(0.3)+バックデータ一覧!$C$14)^バックデータ一覧!$C$11+バックデータ一覧!$E$10*(0.3/(バックデータ一覧!$E$12*計算過程!L1324+バックデータ一覧!$E$13*LN(0.3)+バックデータ一覧!$E$14))^バックデータ一覧!$E$11)*計算過程!$W$11*計算過程!G1324/0.3*10^-3,0)</f>
        <v>0</v>
      </c>
      <c r="G1324" s="18">
        <f t="shared" si="122"/>
        <v>0.30246816780445168</v>
      </c>
      <c r="H1324" s="18">
        <f t="shared" si="123"/>
        <v>9.1971259181600047</v>
      </c>
      <c r="I1324" s="24">
        <v>0</v>
      </c>
      <c r="J1324" s="24">
        <v>0</v>
      </c>
      <c r="K1324" s="24">
        <v>0</v>
      </c>
      <c r="L1324" s="14">
        <f>貼り付けシート!C1324</f>
        <v>6.4</v>
      </c>
      <c r="M1324" s="14">
        <f>貼り付けシート!D1324</f>
        <v>2.8</v>
      </c>
      <c r="N1324" s="18">
        <f>貼り付けシート!E1324</f>
        <v>47.192899808799091</v>
      </c>
      <c r="O1324" s="18">
        <f>貼り付けシート!F1324</f>
        <v>9.1971259181600047</v>
      </c>
      <c r="P1324" s="19">
        <f t="shared" si="124"/>
        <v>9.1971259181600047</v>
      </c>
      <c r="Q1324" s="19">
        <f t="shared" si="125"/>
        <v>0</v>
      </c>
    </row>
    <row r="1325" spans="1:17">
      <c r="A1325" s="38">
        <v>41694</v>
      </c>
      <c r="B1325" s="49" t="s">
        <v>172</v>
      </c>
      <c r="C1325" s="24">
        <f t="shared" si="120"/>
        <v>30.406921776000001</v>
      </c>
      <c r="D1325" s="24">
        <f t="shared" si="121"/>
        <v>1.1746411071270979</v>
      </c>
      <c r="E1325" s="18">
        <f>IF(G1325&gt;=0.3,(バックデータ一覧!$C$10*(バックデータ一覧!$C$12*計算過程!L1325+バックデータ一覧!$C$13*LN(計算過程!G1325)+バックデータ一覧!$C$14)^バックデータ一覧!$C$11+バックデータ一覧!$E$10*(計算過程!G1325/(バックデータ一覧!$E$12*計算過程!L1325+バックデータ一覧!$E$13*LN(計算過程!G1325)+バックデータ一覧!$E$14))^バックデータ一覧!$E$11)*計算過程!$W$11*10^-3,0)</f>
        <v>1.1746411071270979</v>
      </c>
      <c r="F1325" s="18">
        <f>IF(G1325&lt;0.3,(バックデータ一覧!$C$10*(バックデータ一覧!$C$12*計算過程!L1325+バックデータ一覧!$C$13*LN(0.3)+バックデータ一覧!$C$14)^バックデータ一覧!$C$11+バックデータ一覧!$E$10*(0.3/(バックデータ一覧!$E$12*計算過程!L1325+バックデータ一覧!$E$13*LN(0.3)+バックデータ一覧!$E$14))^バックデータ一覧!$E$11)*計算過程!$W$11*計算過程!G1325/0.3*10^-3,0)</f>
        <v>0</v>
      </c>
      <c r="G1325" s="18">
        <f t="shared" si="122"/>
        <v>0.35734627675584923</v>
      </c>
      <c r="H1325" s="18">
        <f t="shared" si="123"/>
        <v>10.865800284259954</v>
      </c>
      <c r="I1325" s="24">
        <v>0</v>
      </c>
      <c r="J1325" s="24">
        <v>0</v>
      </c>
      <c r="K1325" s="24">
        <v>0</v>
      </c>
      <c r="L1325" s="14">
        <f>貼り付けシート!C1325</f>
        <v>5.8</v>
      </c>
      <c r="M1325" s="14">
        <f>貼り付けシート!D1325</f>
        <v>2.7</v>
      </c>
      <c r="N1325" s="18">
        <f>貼り付けシート!E1325</f>
        <v>47.442322414740239</v>
      </c>
      <c r="O1325" s="18">
        <f>貼り付けシート!F1325</f>
        <v>10.865800284259954</v>
      </c>
      <c r="P1325" s="19">
        <f t="shared" si="124"/>
        <v>10.865800284259954</v>
      </c>
      <c r="Q1325" s="19">
        <f t="shared" si="125"/>
        <v>0</v>
      </c>
    </row>
    <row r="1326" spans="1:17">
      <c r="A1326" s="38">
        <v>41695</v>
      </c>
      <c r="B1326" s="49" t="s">
        <v>149</v>
      </c>
      <c r="C1326" s="24">
        <f t="shared" si="120"/>
        <v>30.406921776000001</v>
      </c>
      <c r="D1326" s="24">
        <f t="shared" si="121"/>
        <v>1.3040649544698757</v>
      </c>
      <c r="E1326" s="18">
        <f>IF(G1326&gt;=0.3,(バックデータ一覧!$C$10*(バックデータ一覧!$C$12*計算過程!L1326+バックデータ一覧!$C$13*LN(計算過程!G1326)+バックデータ一覧!$C$14)^バックデータ一覧!$C$11+バックデータ一覧!$E$10*(計算過程!G1326/(バックデータ一覧!$E$12*計算過程!L1326+バックデータ一覧!$E$13*LN(計算過程!G1326)+バックデータ一覧!$E$14))^バックデータ一覧!$E$11)*計算過程!$W$11*10^-3,0)</f>
        <v>1.3040649544698757</v>
      </c>
      <c r="F1326" s="18">
        <f>IF(G1326&lt;0.3,(バックデータ一覧!$C$10*(バックデータ一覧!$C$12*計算過程!L1326+バックデータ一覧!$C$13*LN(0.3)+バックデータ一覧!$C$14)^バックデータ一覧!$C$11+バックデータ一覧!$E$10*(0.3/(バックデータ一覧!$E$12*計算過程!L1326+バックデータ一覧!$E$13*LN(0.3)+バックデータ一覧!$E$14))^バックデータ一覧!$E$11)*計算過程!$W$11*計算過程!G1326/0.3*10^-3,0)</f>
        <v>0</v>
      </c>
      <c r="G1326" s="18">
        <f t="shared" si="122"/>
        <v>0.39897911347347309</v>
      </c>
      <c r="H1326" s="18">
        <f t="shared" si="123"/>
        <v>12.131726693645724</v>
      </c>
      <c r="I1326" s="24">
        <v>0</v>
      </c>
      <c r="J1326" s="24">
        <v>0</v>
      </c>
      <c r="K1326" s="24">
        <v>0</v>
      </c>
      <c r="L1326" s="14">
        <f>貼り付けシート!C1326</f>
        <v>5.5</v>
      </c>
      <c r="M1326" s="14">
        <f>貼り付けシート!D1326</f>
        <v>2.7</v>
      </c>
      <c r="N1326" s="18">
        <f>貼り付けシート!E1326</f>
        <v>48.44017710828934</v>
      </c>
      <c r="O1326" s="18">
        <f>貼り付けシート!F1326</f>
        <v>12.131726693645724</v>
      </c>
      <c r="P1326" s="19">
        <f t="shared" si="124"/>
        <v>12.131726693645724</v>
      </c>
      <c r="Q1326" s="19">
        <f t="shared" si="125"/>
        <v>0</v>
      </c>
    </row>
    <row r="1327" spans="1:17">
      <c r="A1327" s="38">
        <v>41695</v>
      </c>
      <c r="B1327" s="49" t="s">
        <v>150</v>
      </c>
      <c r="C1327" s="24">
        <f t="shared" si="120"/>
        <v>30.406921776000001</v>
      </c>
      <c r="D1327" s="24">
        <f t="shared" si="121"/>
        <v>1.3751033000838426</v>
      </c>
      <c r="E1327" s="18">
        <f>IF(G1327&gt;=0.3,(バックデータ一覧!$C$10*(バックデータ一覧!$C$12*計算過程!L1327+バックデータ一覧!$C$13*LN(計算過程!G1327)+バックデータ一覧!$C$14)^バックデータ一覧!$C$11+バックデータ一覧!$E$10*(計算過程!G1327/(バックデータ一覧!$E$12*計算過程!L1327+バックデータ一覧!$E$13*LN(計算過程!G1327)+バックデータ一覧!$E$14))^バックデータ一覧!$E$11)*計算過程!$W$11*10^-3,0)</f>
        <v>1.3751033000838426</v>
      </c>
      <c r="F1327" s="18">
        <f>IF(G1327&lt;0.3,(バックデータ一覧!$C$10*(バックデータ一覧!$C$12*計算過程!L1327+バックデータ一覧!$C$13*LN(0.3)+バックデータ一覧!$C$14)^バックデータ一覧!$C$11+バックデータ一覧!$E$10*(0.3/(バックデータ一覧!$E$12*計算過程!L1327+バックデータ一覧!$E$13*LN(0.3)+バックデータ一覧!$E$14))^バックデータ一覧!$E$11)*計算過程!$W$11*計算過程!G1327/0.3*10^-3,0)</f>
        <v>0</v>
      </c>
      <c r="G1327" s="18">
        <f t="shared" si="122"/>
        <v>0.42366040162915808</v>
      </c>
      <c r="H1327" s="18">
        <f t="shared" si="123"/>
        <v>12.882208691926554</v>
      </c>
      <c r="I1327" s="24">
        <v>0</v>
      </c>
      <c r="J1327" s="24">
        <v>0</v>
      </c>
      <c r="K1327" s="24">
        <v>0</v>
      </c>
      <c r="L1327" s="14">
        <f>貼り付けシート!C1327</f>
        <v>5.4</v>
      </c>
      <c r="M1327" s="14">
        <f>貼り付けシート!D1327</f>
        <v>2.8</v>
      </c>
      <c r="N1327" s="18">
        <f>貼り付けシート!E1327</f>
        <v>50.576480874458319</v>
      </c>
      <c r="O1327" s="18">
        <f>貼り付けシート!F1327</f>
        <v>12.882208691926554</v>
      </c>
      <c r="P1327" s="19">
        <f t="shared" si="124"/>
        <v>12.882208691926554</v>
      </c>
      <c r="Q1327" s="19">
        <f t="shared" si="125"/>
        <v>0</v>
      </c>
    </row>
    <row r="1328" spans="1:17">
      <c r="A1328" s="38">
        <v>41695</v>
      </c>
      <c r="B1328" s="49" t="s">
        <v>151</v>
      </c>
      <c r="C1328" s="24">
        <f t="shared" si="120"/>
        <v>30.406921776000001</v>
      </c>
      <c r="D1328" s="24">
        <f t="shared" si="121"/>
        <v>1.4137808017869733</v>
      </c>
      <c r="E1328" s="18">
        <f>IF(G1328&gt;=0.3,(バックデータ一覧!$C$10*(バックデータ一覧!$C$12*計算過程!L1328+バックデータ一覧!$C$13*LN(計算過程!G1328)+バックデータ一覧!$C$14)^バックデータ一覧!$C$11+バックデータ一覧!$E$10*(計算過程!G1328/(バックデータ一覧!$E$12*計算過程!L1328+バックデータ一覧!$E$13*LN(計算過程!G1328)+バックデータ一覧!$E$14))^バックデータ一覧!$E$11)*計算過程!$W$11*10^-3,0)</f>
        <v>1.4137808017869733</v>
      </c>
      <c r="F1328" s="18">
        <f>IF(G1328&lt;0.3,(バックデータ一覧!$C$10*(バックデータ一覧!$C$12*計算過程!L1328+バックデータ一覧!$C$13*LN(0.3)+バックデータ一覧!$C$14)^バックデータ一覧!$C$11+バックデータ一覧!$E$10*(0.3/(バックデータ一覧!$E$12*計算過程!L1328+バックデータ一覧!$E$13*LN(0.3)+バックデータ一覧!$E$14))^バックデータ一覧!$E$11)*計算過程!$W$11*計算過程!G1328/0.3*10^-3,0)</f>
        <v>0</v>
      </c>
      <c r="G1328" s="18">
        <f t="shared" si="122"/>
        <v>0.43824278414359946</v>
      </c>
      <c r="H1328" s="18">
        <f t="shared" si="123"/>
        <v>13.325614056350883</v>
      </c>
      <c r="I1328" s="24">
        <v>0</v>
      </c>
      <c r="J1328" s="24">
        <v>0</v>
      </c>
      <c r="K1328" s="24">
        <v>0</v>
      </c>
      <c r="L1328" s="14">
        <f>貼り付けシート!C1328</f>
        <v>5.4</v>
      </c>
      <c r="M1328" s="14">
        <f>貼り付けシート!D1328</f>
        <v>2.8</v>
      </c>
      <c r="N1328" s="18">
        <f>貼り付けシート!E1328</f>
        <v>50.576480874458319</v>
      </c>
      <c r="O1328" s="18">
        <f>貼り付けシート!F1328</f>
        <v>13.325614056350883</v>
      </c>
      <c r="P1328" s="19">
        <f t="shared" si="124"/>
        <v>13.325614056350883</v>
      </c>
      <c r="Q1328" s="19">
        <f t="shared" si="125"/>
        <v>0</v>
      </c>
    </row>
    <row r="1329" spans="1:17">
      <c r="A1329" s="38">
        <v>41695</v>
      </c>
      <c r="B1329" s="49" t="s">
        <v>152</v>
      </c>
      <c r="C1329" s="24">
        <f t="shared" si="120"/>
        <v>30.406921776000001</v>
      </c>
      <c r="D1329" s="24">
        <f t="shared" si="121"/>
        <v>1.4368358877713909</v>
      </c>
      <c r="E1329" s="18">
        <f>IF(G1329&gt;=0.3,(バックデータ一覧!$C$10*(バックデータ一覧!$C$12*計算過程!L1329+バックデータ一覧!$C$13*LN(計算過程!G1329)+バックデータ一覧!$C$14)^バックデータ一覧!$C$11+バックデータ一覧!$E$10*(計算過程!G1329/(バックデータ一覧!$E$12*計算過程!L1329+バックデータ一覧!$E$13*LN(計算過程!G1329)+バックデータ一覧!$E$14))^バックデータ一覧!$E$11)*計算過程!$W$11*10^-3,0)</f>
        <v>1.4368358877713909</v>
      </c>
      <c r="F1329" s="18">
        <f>IF(G1329&lt;0.3,(バックデータ一覧!$C$10*(バックデータ一覧!$C$12*計算過程!L1329+バックデータ一覧!$C$13*LN(0.3)+バックデータ一覧!$C$14)^バックデータ一覧!$C$11+バックデータ一覧!$E$10*(0.3/(バックデータ一覧!$E$12*計算過程!L1329+バックデータ一覧!$E$13*LN(0.3)+バックデータ一覧!$E$14))^バックデータ一覧!$E$11)*計算過程!$W$11*計算過程!G1329/0.3*10^-3,0)</f>
        <v>0</v>
      </c>
      <c r="G1329" s="18">
        <f t="shared" si="122"/>
        <v>0.44706384438053592</v>
      </c>
      <c r="H1329" s="18">
        <f t="shared" si="123"/>
        <v>13.593835344956794</v>
      </c>
      <c r="I1329" s="24">
        <v>0</v>
      </c>
      <c r="J1329" s="24">
        <v>0</v>
      </c>
      <c r="K1329" s="24">
        <v>0</v>
      </c>
      <c r="L1329" s="14">
        <f>貼り付けシート!C1329</f>
        <v>5.4</v>
      </c>
      <c r="M1329" s="14">
        <f>貼り付けシート!D1329</f>
        <v>2.8</v>
      </c>
      <c r="N1329" s="18">
        <f>貼り付けシート!E1329</f>
        <v>50.576480874458319</v>
      </c>
      <c r="O1329" s="18">
        <f>貼り付けシート!F1329</f>
        <v>13.593835344956794</v>
      </c>
      <c r="P1329" s="19">
        <f t="shared" si="124"/>
        <v>13.593835344956794</v>
      </c>
      <c r="Q1329" s="19">
        <f t="shared" si="125"/>
        <v>0</v>
      </c>
    </row>
    <row r="1330" spans="1:17">
      <c r="A1330" s="38">
        <v>41695</v>
      </c>
      <c r="B1330" s="49" t="s">
        <v>153</v>
      </c>
      <c r="C1330" s="24">
        <f t="shared" si="120"/>
        <v>30.406921776000001</v>
      </c>
      <c r="D1330" s="24">
        <f t="shared" si="121"/>
        <v>1.4582586177888686</v>
      </c>
      <c r="E1330" s="18">
        <f>IF(G1330&gt;=0.3,(バックデータ一覧!$C$10*(バックデータ一覧!$C$12*計算過程!L1330+バックデータ一覧!$C$13*LN(計算過程!G1330)+バックデータ一覧!$C$14)^バックデータ一覧!$C$11+バックデータ一覧!$E$10*(計算過程!G1330/(バックデータ一覧!$E$12*計算過程!L1330+バックデータ一覧!$E$13*LN(計算過程!G1330)+バックデータ一覧!$E$14))^バックデータ一覧!$E$11)*計算過程!$W$11*10^-3,0)</f>
        <v>1.4582586177888686</v>
      </c>
      <c r="F1330" s="18">
        <f>IF(G1330&lt;0.3,(バックデータ一覧!$C$10*(バックデータ一覧!$C$12*計算過程!L1330+バックデータ一覧!$C$13*LN(0.3)+バックデータ一覧!$C$14)^バックデータ一覧!$C$11+バックデータ一覧!$E$10*(0.3/(バックデータ一覧!$E$12*計算過程!L1330+バックデータ一覧!$E$13*LN(0.3)+バックデータ一覧!$E$14))^バックデータ一覧!$E$11)*計算過程!$W$11*計算過程!G1330/0.3*10^-3,0)</f>
        <v>0</v>
      </c>
      <c r="G1330" s="18">
        <f t="shared" si="122"/>
        <v>0.45375507727767755</v>
      </c>
      <c r="H1330" s="18">
        <f t="shared" si="123"/>
        <v>13.797295140245177</v>
      </c>
      <c r="I1330" s="24">
        <v>0</v>
      </c>
      <c r="J1330" s="24">
        <v>0</v>
      </c>
      <c r="K1330" s="24">
        <v>0</v>
      </c>
      <c r="L1330" s="14">
        <f>貼り付けシート!C1330</f>
        <v>5.3</v>
      </c>
      <c r="M1330" s="14">
        <f>貼り付けシート!D1330</f>
        <v>2.8</v>
      </c>
      <c r="N1330" s="18">
        <f>貼り付けシート!E1330</f>
        <v>50.929472929020434</v>
      </c>
      <c r="O1330" s="18">
        <f>貼り付けシート!F1330</f>
        <v>13.797295140245177</v>
      </c>
      <c r="P1330" s="19">
        <f t="shared" si="124"/>
        <v>13.797295140245177</v>
      </c>
      <c r="Q1330" s="19">
        <f t="shared" si="125"/>
        <v>0</v>
      </c>
    </row>
    <row r="1331" spans="1:17">
      <c r="A1331" s="38">
        <v>41695</v>
      </c>
      <c r="B1331" s="49" t="s">
        <v>154</v>
      </c>
      <c r="C1331" s="24">
        <f t="shared" si="120"/>
        <v>30.406921776000001</v>
      </c>
      <c r="D1331" s="24">
        <f t="shared" si="121"/>
        <v>1.5404817064084795</v>
      </c>
      <c r="E1331" s="18">
        <f>IF(G1331&gt;=0.3,(バックデータ一覧!$C$10*(バックデータ一覧!$C$12*計算過程!L1331+バックデータ一覧!$C$13*LN(計算過程!G1331)+バックデータ一覧!$C$14)^バックデータ一覧!$C$11+バックデータ一覧!$E$10*(計算過程!G1331/(バックデータ一覧!$E$12*計算過程!L1331+バックデータ一覧!$E$13*LN(計算過程!G1331)+バックデータ一覧!$E$14))^バックデータ一覧!$E$11)*計算過程!$W$11*10^-3,0)</f>
        <v>1.5404817064084795</v>
      </c>
      <c r="F1331" s="18">
        <f>IF(G1331&lt;0.3,(バックデータ一覧!$C$10*(バックデータ一覧!$C$12*計算過程!L1331+バックデータ一覧!$C$13*LN(0.3)+バックデータ一覧!$C$14)^バックデータ一覧!$C$11+バックデータ一覧!$E$10*(0.3/(バックデータ一覧!$E$12*計算過程!L1331+バックデータ一覧!$E$13*LN(0.3)+バックデータ一覧!$E$14))^バックデータ一覧!$E$11)*計算過程!$W$11*計算過程!G1331/0.3*10^-3,0)</f>
        <v>0</v>
      </c>
      <c r="G1331" s="18">
        <f t="shared" si="122"/>
        <v>0.47283265589082385</v>
      </c>
      <c r="H1331" s="18">
        <f t="shared" si="123"/>
        <v>14.377385580810607</v>
      </c>
      <c r="I1331" s="24">
        <v>0</v>
      </c>
      <c r="J1331" s="24">
        <v>0</v>
      </c>
      <c r="K1331" s="24">
        <v>0</v>
      </c>
      <c r="L1331" s="14">
        <f>貼り付けシート!C1331</f>
        <v>4.5</v>
      </c>
      <c r="M1331" s="14">
        <f>貼り付けシート!D1331</f>
        <v>2.8</v>
      </c>
      <c r="N1331" s="18">
        <f>貼り付けシート!E1331</f>
        <v>53.854496795669348</v>
      </c>
      <c r="O1331" s="18">
        <f>貼り付けシート!F1331</f>
        <v>14.377385580810607</v>
      </c>
      <c r="P1331" s="19">
        <f t="shared" si="124"/>
        <v>14.377385580810607</v>
      </c>
      <c r="Q1331" s="19">
        <f t="shared" si="125"/>
        <v>0</v>
      </c>
    </row>
    <row r="1332" spans="1:17">
      <c r="A1332" s="38">
        <v>41695</v>
      </c>
      <c r="B1332" s="49" t="s">
        <v>155</v>
      </c>
      <c r="C1332" s="24">
        <f t="shared" si="120"/>
        <v>30.406921776000001</v>
      </c>
      <c r="D1332" s="24">
        <f t="shared" si="121"/>
        <v>1.4936754946200801</v>
      </c>
      <c r="E1332" s="18">
        <f>IF(G1332&gt;=0.3,(バックデータ一覧!$C$10*(バックデータ一覧!$C$12*計算過程!L1332+バックデータ一覧!$C$13*LN(計算過程!G1332)+バックデータ一覧!$C$14)^バックデータ一覧!$C$11+バックデータ一覧!$E$10*(計算過程!G1332/(バックデータ一覧!$E$12*計算過程!L1332+バックデータ一覧!$E$13*LN(計算過程!G1332)+バックデータ一覧!$E$14))^バックデータ一覧!$E$11)*計算過程!$W$11*10^-3,0)</f>
        <v>1.4936754946200801</v>
      </c>
      <c r="F1332" s="18">
        <f>IF(G1332&lt;0.3,(バックデータ一覧!$C$10*(バックデータ一覧!$C$12*計算過程!L1332+バックデータ一覧!$C$13*LN(0.3)+バックデータ一覧!$C$14)^バックデータ一覧!$C$11+バックデータ一覧!$E$10*(0.3/(バックデータ一覧!$E$12*計算過程!L1332+バックデータ一覧!$E$13*LN(0.3)+バックデータ一覧!$E$14))^バックデータ一覧!$E$11)*計算過程!$W$11*計算過程!G1332/0.3*10^-3,0)</f>
        <v>0</v>
      </c>
      <c r="G1332" s="18">
        <f t="shared" si="122"/>
        <v>0.45308506883131644</v>
      </c>
      <c r="H1332" s="18">
        <f t="shared" si="123"/>
        <v>13.776922245827414</v>
      </c>
      <c r="I1332" s="24">
        <v>0</v>
      </c>
      <c r="J1332" s="24">
        <v>0</v>
      </c>
      <c r="K1332" s="24">
        <v>0</v>
      </c>
      <c r="L1332" s="14">
        <f>貼り付けシート!C1332</f>
        <v>4.4000000000000004</v>
      </c>
      <c r="M1332" s="14">
        <f>貼り付けシート!D1332</f>
        <v>2.7</v>
      </c>
      <c r="N1332" s="18">
        <f>貼り付けシート!E1332</f>
        <v>52.304599990093422</v>
      </c>
      <c r="O1332" s="18">
        <f>貼り付けシート!F1332</f>
        <v>13.776922245827414</v>
      </c>
      <c r="P1332" s="19">
        <f t="shared" si="124"/>
        <v>13.776922245827414</v>
      </c>
      <c r="Q1332" s="19">
        <f t="shared" si="125"/>
        <v>0</v>
      </c>
    </row>
    <row r="1333" spans="1:17">
      <c r="A1333" s="38">
        <v>41695</v>
      </c>
      <c r="B1333" s="49" t="s">
        <v>156</v>
      </c>
      <c r="C1333" s="24">
        <f t="shared" si="120"/>
        <v>30.406921776000001</v>
      </c>
      <c r="D1333" s="24">
        <f t="shared" si="121"/>
        <v>0.98829262312732857</v>
      </c>
      <c r="E1333" s="18">
        <f>IF(G1333&gt;=0.3,(バックデータ一覧!$C$10*(バックデータ一覧!$C$12*計算過程!L1333+バックデータ一覧!$C$13*LN(計算過程!G1333)+バックデータ一覧!$C$14)^バックデータ一覧!$C$11+バックデータ一覧!$E$10*(計算過程!G1333/(バックデータ一覧!$E$12*計算過程!L1333+バックデータ一覧!$E$13*LN(計算過程!G1333)+バックデータ一覧!$E$14))^バックデータ一覧!$E$11)*計算過程!$W$11*10^-3,0)</f>
        <v>0</v>
      </c>
      <c r="F1333" s="18">
        <f>IF(G1333&lt;0.3,(バックデータ一覧!$C$10*(バックデータ一覧!$C$12*計算過程!L1333+バックデータ一覧!$C$13*LN(0.3)+バックデータ一覧!$C$14)^バックデータ一覧!$C$11+バックデータ一覧!$E$10*(0.3/(バックデータ一覧!$E$12*計算過程!L1333+バックデータ一覧!$E$13*LN(0.3)+バックデータ一覧!$E$14))^バックデータ一覧!$E$11)*計算過程!$W$11*計算過程!G1333/0.3*10^-3,0)</f>
        <v>0.98829262312732857</v>
      </c>
      <c r="G1333" s="18">
        <f t="shared" si="122"/>
        <v>0.284601412851261</v>
      </c>
      <c r="H1333" s="18">
        <f t="shared" si="123"/>
        <v>8.6538528979073739</v>
      </c>
      <c r="I1333" s="24">
        <v>0</v>
      </c>
      <c r="J1333" s="24">
        <v>0</v>
      </c>
      <c r="K1333" s="24">
        <v>0</v>
      </c>
      <c r="L1333" s="14">
        <f>貼り付けシート!C1333</f>
        <v>4.5999999999999996</v>
      </c>
      <c r="M1333" s="14">
        <f>貼り付けシート!D1333</f>
        <v>2.7</v>
      </c>
      <c r="N1333" s="18">
        <f>貼り付けシート!E1333</f>
        <v>51.577111990378008</v>
      </c>
      <c r="O1333" s="18">
        <f>貼り付けシート!F1333</f>
        <v>8.6538528979073739</v>
      </c>
      <c r="P1333" s="19">
        <f t="shared" si="124"/>
        <v>8.6538528979073739</v>
      </c>
      <c r="Q1333" s="19">
        <f t="shared" si="125"/>
        <v>0</v>
      </c>
    </row>
    <row r="1334" spans="1:17">
      <c r="A1334" s="38">
        <v>41695</v>
      </c>
      <c r="B1334" s="49" t="s">
        <v>157</v>
      </c>
      <c r="C1334" s="24">
        <f t="shared" si="120"/>
        <v>30.406921776000001</v>
      </c>
      <c r="D1334" s="24">
        <f t="shared" si="121"/>
        <v>0.37901923922143976</v>
      </c>
      <c r="E1334" s="18">
        <f>IF(G1334&gt;=0.3,(バックデータ一覧!$C$10*(バックデータ一覧!$C$12*計算過程!L1334+バックデータ一覧!$C$13*LN(計算過程!G1334)+バックデータ一覧!$C$14)^バックデータ一覧!$C$11+バックデータ一覧!$E$10*(計算過程!G1334/(バックデータ一覧!$E$12*計算過程!L1334+バックデータ一覧!$E$13*LN(計算過程!G1334)+バックデータ一覧!$E$14))^バックデータ一覧!$E$11)*計算過程!$W$11*10^-3,0)</f>
        <v>0</v>
      </c>
      <c r="F1334" s="18">
        <f>IF(G1334&lt;0.3,(バックデータ一覧!$C$10*(バックデータ一覧!$C$12*計算過程!L1334+バックデータ一覧!$C$13*LN(0.3)+バックデータ一覧!$C$14)^バックデータ一覧!$C$11+バックデータ一覧!$E$10*(0.3/(バックデータ一覧!$E$12*計算過程!L1334+バックデータ一覧!$E$13*LN(0.3)+バックデータ一覧!$E$14))^バックデータ一覧!$E$11)*計算過程!$W$11*計算過程!G1334/0.3*10^-3,0)</f>
        <v>0.37901923922143976</v>
      </c>
      <c r="G1334" s="18">
        <f t="shared" si="122"/>
        <v>0.11025226039303734</v>
      </c>
      <c r="H1334" s="18">
        <f t="shared" si="123"/>
        <v>3.3524318573982694</v>
      </c>
      <c r="I1334" s="24">
        <v>0</v>
      </c>
      <c r="J1334" s="24">
        <v>0</v>
      </c>
      <c r="K1334" s="24">
        <v>0</v>
      </c>
      <c r="L1334" s="14">
        <f>貼り付けシート!C1334</f>
        <v>4.9000000000000004</v>
      </c>
      <c r="M1334" s="14">
        <f>貼り付けシート!D1334</f>
        <v>2.7</v>
      </c>
      <c r="N1334" s="18">
        <f>貼り付けシート!E1334</f>
        <v>50.506955232777742</v>
      </c>
      <c r="O1334" s="18">
        <f>貼り付けシート!F1334</f>
        <v>3.3524318573982694</v>
      </c>
      <c r="P1334" s="19">
        <f t="shared" si="124"/>
        <v>3.3524318573982694</v>
      </c>
      <c r="Q1334" s="19">
        <f t="shared" si="125"/>
        <v>0</v>
      </c>
    </row>
    <row r="1335" spans="1:17">
      <c r="A1335" s="38">
        <v>41695</v>
      </c>
      <c r="B1335" s="49" t="s">
        <v>158</v>
      </c>
      <c r="C1335" s="24">
        <f t="shared" si="120"/>
        <v>30.406921776000001</v>
      </c>
      <c r="D1335" s="24">
        <f t="shared" si="121"/>
        <v>0.17356501798162899</v>
      </c>
      <c r="E1335" s="18">
        <f>IF(G1335&gt;=0.3,(バックデータ一覧!$C$10*(バックデータ一覧!$C$12*計算過程!L1335+バックデータ一覧!$C$13*LN(計算過程!G1335)+バックデータ一覧!$C$14)^バックデータ一覧!$C$11+バックデータ一覧!$E$10*(計算過程!G1335/(バックデータ一覧!$E$12*計算過程!L1335+バックデータ一覧!$E$13*LN(計算過程!G1335)+バックデータ一覧!$E$14))^バックデータ一覧!$E$11)*計算過程!$W$11*10^-3,0)</f>
        <v>0</v>
      </c>
      <c r="F1335" s="18">
        <f>IF(G1335&lt;0.3,(バックデータ一覧!$C$10*(バックデータ一覧!$C$12*計算過程!L1335+バックデータ一覧!$C$13*LN(0.3)+バックデータ一覧!$C$14)^バックデータ一覧!$C$11+バックデータ一覧!$E$10*(0.3/(バックデータ一覧!$E$12*計算過程!L1335+バックデータ一覧!$E$13*LN(0.3)+バックデータ一覧!$E$14))^バックデータ一覧!$E$11)*計算過程!$W$11*計算過程!G1335/0.3*10^-3,0)</f>
        <v>0.17356501798162899</v>
      </c>
      <c r="G1335" s="18">
        <f t="shared" si="122"/>
        <v>5.1698990177784808E-2</v>
      </c>
      <c r="H1335" s="18">
        <f t="shared" si="123"/>
        <v>1.5720071502340951</v>
      </c>
      <c r="I1335" s="24">
        <v>0</v>
      </c>
      <c r="J1335" s="24">
        <v>0</v>
      </c>
      <c r="K1335" s="24">
        <v>0</v>
      </c>
      <c r="L1335" s="14">
        <f>貼り付けシート!C1335</f>
        <v>5.6</v>
      </c>
      <c r="M1335" s="14">
        <f>貼り付けシート!D1335</f>
        <v>2.5</v>
      </c>
      <c r="N1335" s="18">
        <f>貼り付けシート!E1335</f>
        <v>44.555911748966444</v>
      </c>
      <c r="O1335" s="18">
        <f>貼り付けシート!F1335</f>
        <v>1.5720071502340951</v>
      </c>
      <c r="P1335" s="19">
        <f t="shared" si="124"/>
        <v>1.5720071502340951</v>
      </c>
      <c r="Q1335" s="19">
        <f t="shared" si="125"/>
        <v>0</v>
      </c>
    </row>
    <row r="1336" spans="1:17">
      <c r="A1336" s="38">
        <v>41695</v>
      </c>
      <c r="B1336" s="49" t="s">
        <v>159</v>
      </c>
      <c r="C1336" s="24">
        <f t="shared" si="120"/>
        <v>30.406921776000001</v>
      </c>
      <c r="D1336" s="24">
        <f t="shared" si="121"/>
        <v>0.10699988035780389</v>
      </c>
      <c r="E1336" s="18">
        <f>IF(G1336&gt;=0.3,(バックデータ一覧!$C$10*(バックデータ一覧!$C$12*計算過程!L1336+バックデータ一覧!$C$13*LN(計算過程!G1336)+バックデータ一覧!$C$14)^バックデータ一覧!$C$11+バックデータ一覧!$E$10*(計算過程!G1336/(バックデータ一覧!$E$12*計算過程!L1336+バックデータ一覧!$E$13*LN(計算過程!G1336)+バックデータ一覧!$E$14))^バックデータ一覧!$E$11)*計算過程!$W$11*10^-3,0)</f>
        <v>0</v>
      </c>
      <c r="F1336" s="18">
        <f>IF(G1336&lt;0.3,(バックデータ一覧!$C$10*(バックデータ一覧!$C$12*計算過程!L1336+バックデータ一覧!$C$13*LN(0.3)+バックデータ一覧!$C$14)^バックデータ一覧!$C$11+バックデータ一覧!$E$10*(0.3/(バックデータ一覧!$E$12*計算過程!L1336+バックデータ一覧!$E$13*LN(0.3)+バックデータ一覧!$E$14))^バックデータ一覧!$E$11)*計算過程!$W$11*計算過程!G1336/0.3*10^-3,0)</f>
        <v>0.10699988035780389</v>
      </c>
      <c r="G1336" s="18">
        <f t="shared" si="122"/>
        <v>3.242130741377925E-2</v>
      </c>
      <c r="H1336" s="18">
        <f t="shared" si="123"/>
        <v>0.98583215840643446</v>
      </c>
      <c r="I1336" s="24">
        <v>0</v>
      </c>
      <c r="J1336" s="24">
        <v>0</v>
      </c>
      <c r="K1336" s="24">
        <v>0</v>
      </c>
      <c r="L1336" s="14">
        <f>貼り付けシート!C1336</f>
        <v>6.1</v>
      </c>
      <c r="M1336" s="14">
        <f>貼り付けシート!D1336</f>
        <v>2.2999999999999998</v>
      </c>
      <c r="N1336" s="18">
        <f>貼り付けシート!E1336</f>
        <v>39.608671030337263</v>
      </c>
      <c r="O1336" s="18">
        <f>貼り付けシート!F1336</f>
        <v>0.98583215840643446</v>
      </c>
      <c r="P1336" s="19">
        <f t="shared" si="124"/>
        <v>0.98583215840643446</v>
      </c>
      <c r="Q1336" s="19">
        <f t="shared" si="125"/>
        <v>0</v>
      </c>
    </row>
    <row r="1337" spans="1:17">
      <c r="A1337" s="38">
        <v>41695</v>
      </c>
      <c r="B1337" s="49" t="s">
        <v>160</v>
      </c>
      <c r="C1337" s="24">
        <f t="shared" si="120"/>
        <v>30.406921776000001</v>
      </c>
      <c r="D1337" s="24">
        <f t="shared" si="121"/>
        <v>9.8104383839164797E-2</v>
      </c>
      <c r="E1337" s="18">
        <f>IF(G1337&gt;=0.3,(バックデータ一覧!$C$10*(バックデータ一覧!$C$12*計算過程!L1337+バックデータ一覧!$C$13*LN(計算過程!G1337)+バックデータ一覧!$C$14)^バックデータ一覧!$C$11+バックデータ一覧!$E$10*(計算過程!G1337/(バックデータ一覧!$E$12*計算過程!L1337+バックデータ一覧!$E$13*LN(計算過程!G1337)+バックデータ一覧!$E$14))^バックデータ一覧!$E$11)*計算過程!$W$11*10^-3,0)</f>
        <v>0</v>
      </c>
      <c r="F1337" s="18">
        <f>IF(G1337&lt;0.3,(バックデータ一覧!$C$10*(バックデータ一覧!$C$12*計算過程!L1337+バックデータ一覧!$C$13*LN(0.3)+バックデータ一覧!$C$14)^バックデータ一覧!$C$11+バックデータ一覧!$E$10*(0.3/(バックデータ一覧!$E$12*計算過程!L1337+バックデータ一覧!$E$13*LN(0.3)+バックデータ一覧!$E$14))^バックデータ一覧!$E$11)*計算過程!$W$11*計算過程!G1337/0.3*10^-3,0)</f>
        <v>9.8104383839164797E-2</v>
      </c>
      <c r="G1337" s="18">
        <f t="shared" si="122"/>
        <v>2.9221888347543901E-2</v>
      </c>
      <c r="H1337" s="18">
        <f t="shared" si="123"/>
        <v>0.88854767313077332</v>
      </c>
      <c r="I1337" s="24">
        <v>0</v>
      </c>
      <c r="J1337" s="24">
        <v>0</v>
      </c>
      <c r="K1337" s="24">
        <v>0</v>
      </c>
      <c r="L1337" s="14">
        <f>貼り付けシート!C1337</f>
        <v>5.6</v>
      </c>
      <c r="M1337" s="14">
        <f>貼り付けシート!D1337</f>
        <v>2.1</v>
      </c>
      <c r="N1337" s="18">
        <f>貼り付けシート!E1337</f>
        <v>37.450953669720903</v>
      </c>
      <c r="O1337" s="18">
        <f>貼り付けシート!F1337</f>
        <v>0.88854767313077332</v>
      </c>
      <c r="P1337" s="19">
        <f t="shared" si="124"/>
        <v>0.88854767313077332</v>
      </c>
      <c r="Q1337" s="19">
        <f t="shared" si="125"/>
        <v>0</v>
      </c>
    </row>
    <row r="1338" spans="1:17">
      <c r="A1338" s="38">
        <v>41695</v>
      </c>
      <c r="B1338" s="49" t="s">
        <v>161</v>
      </c>
      <c r="C1338" s="24">
        <f t="shared" si="120"/>
        <v>30.406921776000001</v>
      </c>
      <c r="D1338" s="24">
        <f t="shared" si="121"/>
        <v>7.4166899960622937E-2</v>
      </c>
      <c r="E1338" s="18">
        <f>IF(G1338&gt;=0.3,(バックデータ一覧!$C$10*(バックデータ一覧!$C$12*計算過程!L1338+バックデータ一覧!$C$13*LN(計算過程!G1338)+バックデータ一覧!$C$14)^バックデータ一覧!$C$11+バックデータ一覧!$E$10*(計算過程!G1338/(バックデータ一覧!$E$12*計算過程!L1338+バックデータ一覧!$E$13*LN(計算過程!G1338)+バックデータ一覧!$E$14))^バックデータ一覧!$E$11)*計算過程!$W$11*10^-3,0)</f>
        <v>0</v>
      </c>
      <c r="F1338" s="18">
        <f>IF(G1338&lt;0.3,(バックデータ一覧!$C$10*(バックデータ一覧!$C$12*計算過程!L1338+バックデータ一覧!$C$13*LN(0.3)+バックデータ一覧!$C$14)^バックデータ一覧!$C$11+バックデータ一覧!$E$10*(0.3/(バックデータ一覧!$E$12*計算過程!L1338+バックデータ一覧!$E$13*LN(0.3)+バックデータ一覧!$E$14))^バックデータ一覧!$E$11)*計算過程!$W$11*計算過程!G1338/0.3*10^-3,0)</f>
        <v>7.4166899960622937E-2</v>
      </c>
      <c r="G1338" s="18">
        <f t="shared" si="122"/>
        <v>2.2472808899500728E-2</v>
      </c>
      <c r="H1338" s="18">
        <f t="shared" si="123"/>
        <v>0.68332894229411534</v>
      </c>
      <c r="I1338" s="24">
        <v>0</v>
      </c>
      <c r="J1338" s="24">
        <v>0</v>
      </c>
      <c r="K1338" s="24">
        <v>0</v>
      </c>
      <c r="L1338" s="14">
        <f>貼り付けシート!C1338</f>
        <v>6.1</v>
      </c>
      <c r="M1338" s="14">
        <f>貼り付けシート!D1338</f>
        <v>2.2000000000000002</v>
      </c>
      <c r="N1338" s="18">
        <f>貼り付けシート!E1338</f>
        <v>37.892624516478158</v>
      </c>
      <c r="O1338" s="18">
        <f>貼り付けシート!F1338</f>
        <v>0.68332894229411534</v>
      </c>
      <c r="P1338" s="19">
        <f t="shared" si="124"/>
        <v>0.68332894229411534</v>
      </c>
      <c r="Q1338" s="19">
        <f t="shared" si="125"/>
        <v>0</v>
      </c>
    </row>
    <row r="1339" spans="1:17">
      <c r="A1339" s="38">
        <v>41695</v>
      </c>
      <c r="B1339" s="49" t="s">
        <v>162</v>
      </c>
      <c r="C1339" s="24">
        <f t="shared" si="120"/>
        <v>30.406921776000001</v>
      </c>
      <c r="D1339" s="24">
        <f t="shared" si="121"/>
        <v>6.3445384162118465E-2</v>
      </c>
      <c r="E1339" s="18">
        <f>IF(G1339&gt;=0.3,(バックデータ一覧!$C$10*(バックデータ一覧!$C$12*計算過程!L1339+バックデータ一覧!$C$13*LN(計算過程!G1339)+バックデータ一覧!$C$14)^バックデータ一覧!$C$11+バックデータ一覧!$E$10*(計算過程!G1339/(バックデータ一覧!$E$12*計算過程!L1339+バックデータ一覧!$E$13*LN(計算過程!G1339)+バックデータ一覧!$E$14))^バックデータ一覧!$E$11)*計算過程!$W$11*10^-3,0)</f>
        <v>0</v>
      </c>
      <c r="F1339" s="18">
        <f>IF(G1339&lt;0.3,(バックデータ一覧!$C$10*(バックデータ一覧!$C$12*計算過程!L1339+バックデータ一覧!$C$13*LN(0.3)+バックデータ一覧!$C$14)^バックデータ一覧!$C$11+バックデータ一覧!$E$10*(0.3/(バックデータ一覧!$E$12*計算過程!L1339+バックデータ一覧!$E$13*LN(0.3)+バックデータ一覧!$E$14))^バックデータ一覧!$E$11)*計算過程!$W$11*計算過程!G1339/0.3*10^-3,0)</f>
        <v>6.3445384162118465E-2</v>
      </c>
      <c r="G1339" s="18">
        <f t="shared" si="122"/>
        <v>1.864330967256974E-2</v>
      </c>
      <c r="H1339" s="18">
        <f t="shared" si="123"/>
        <v>0.56688565885957232</v>
      </c>
      <c r="I1339" s="24">
        <v>0</v>
      </c>
      <c r="J1339" s="24">
        <v>0</v>
      </c>
      <c r="K1339" s="24">
        <v>0</v>
      </c>
      <c r="L1339" s="14">
        <f>貼り付けシート!C1339</f>
        <v>5.2</v>
      </c>
      <c r="M1339" s="14">
        <f>貼り付けシート!D1339</f>
        <v>2.2999999999999998</v>
      </c>
      <c r="N1339" s="18">
        <f>貼り付けシート!E1339</f>
        <v>42.160882204329155</v>
      </c>
      <c r="O1339" s="18">
        <f>貼り付けシート!F1339</f>
        <v>0.56688565885957232</v>
      </c>
      <c r="P1339" s="19">
        <f t="shared" si="124"/>
        <v>0.56688565885957232</v>
      </c>
      <c r="Q1339" s="19">
        <f t="shared" si="125"/>
        <v>0</v>
      </c>
    </row>
    <row r="1340" spans="1:17">
      <c r="A1340" s="38">
        <v>41695</v>
      </c>
      <c r="B1340" s="49" t="s">
        <v>163</v>
      </c>
      <c r="C1340" s="24">
        <f t="shared" si="120"/>
        <v>30.406921776000001</v>
      </c>
      <c r="D1340" s="24">
        <f t="shared" si="121"/>
        <v>5.3380742672124726E-2</v>
      </c>
      <c r="E1340" s="18">
        <f>IF(G1340&gt;=0.3,(バックデータ一覧!$C$10*(バックデータ一覧!$C$12*計算過程!L1340+バックデータ一覧!$C$13*LN(計算過程!G1340)+バックデータ一覧!$C$14)^バックデータ一覧!$C$11+バックデータ一覧!$E$10*(計算過程!G1340/(バックデータ一覧!$E$12*計算過程!L1340+バックデータ一覧!$E$13*LN(計算過程!G1340)+バックデータ一覧!$E$14))^バックデータ一覧!$E$11)*計算過程!$W$11*10^-3,0)</f>
        <v>0</v>
      </c>
      <c r="F1340" s="18">
        <f>IF(G1340&lt;0.3,(バックデータ一覧!$C$10*(バックデータ一覧!$C$12*計算過程!L1340+バックデータ一覧!$C$13*LN(0.3)+バックデータ一覧!$C$14)^バックデータ一覧!$C$11+バックデータ一覧!$E$10*(0.3/(バックデータ一覧!$E$12*計算過程!L1340+バックデータ一覧!$E$13*LN(0.3)+バックデータ一覧!$E$14))^バックデータ一覧!$E$11)*計算過程!$W$11*計算過程!G1340/0.3*10^-3,0)</f>
        <v>5.3380742672124726E-2</v>
      </c>
      <c r="G1340" s="18">
        <f t="shared" si="122"/>
        <v>1.5527833239152102E-2</v>
      </c>
      <c r="H1340" s="18">
        <f t="shared" si="123"/>
        <v>0.47215361065367067</v>
      </c>
      <c r="I1340" s="24">
        <v>0</v>
      </c>
      <c r="J1340" s="24">
        <v>0</v>
      </c>
      <c r="K1340" s="24">
        <v>0</v>
      </c>
      <c r="L1340" s="14">
        <f>貼り付けシート!C1340</f>
        <v>4.9000000000000004</v>
      </c>
      <c r="M1340" s="14">
        <f>貼り付けシート!D1340</f>
        <v>2.4</v>
      </c>
      <c r="N1340" s="18">
        <f>貼り付けシート!E1340</f>
        <v>44.916641659785398</v>
      </c>
      <c r="O1340" s="18">
        <f>貼り付けシート!F1340</f>
        <v>0.47215361065367067</v>
      </c>
      <c r="P1340" s="19">
        <f t="shared" si="124"/>
        <v>0.47215361065367067</v>
      </c>
      <c r="Q1340" s="19">
        <f t="shared" si="125"/>
        <v>0</v>
      </c>
    </row>
    <row r="1341" spans="1:17">
      <c r="A1341" s="38">
        <v>41695</v>
      </c>
      <c r="B1341" s="49" t="s">
        <v>164</v>
      </c>
      <c r="C1341" s="24">
        <f t="shared" si="120"/>
        <v>30.406921776000001</v>
      </c>
      <c r="D1341" s="24">
        <f t="shared" si="121"/>
        <v>5.8838702041906714E-2</v>
      </c>
      <c r="E1341" s="18">
        <f>IF(G1341&gt;=0.3,(バックデータ一覧!$C$10*(バックデータ一覧!$C$12*計算過程!L1341+バックデータ一覧!$C$13*LN(計算過程!G1341)+バックデータ一覧!$C$14)^バックデータ一覧!$C$11+バックデータ一覧!$E$10*(計算過程!G1341/(バックデータ一覧!$E$12*計算過程!L1341+バックデータ一覧!$E$13*LN(計算過程!G1341)+バックデータ一覧!$E$14))^バックデータ一覧!$E$11)*計算過程!$W$11*10^-3,0)</f>
        <v>0</v>
      </c>
      <c r="F1341" s="18">
        <f>IF(G1341&lt;0.3,(バックデータ一覧!$C$10*(バックデータ一覧!$C$12*計算過程!L1341+バックデータ一覧!$C$13*LN(0.3)+バックデータ一覧!$C$14)^バックデータ一覧!$C$11+バックデータ一覧!$E$10*(0.3/(バックデータ一覧!$E$12*計算過程!L1341+バックデータ一覧!$E$13*LN(0.3)+バックデータ一覧!$E$14))^バックデータ一覧!$E$11)*計算過程!$W$11*計算過程!G1341/0.3*10^-3,0)</f>
        <v>5.8838702041906714E-2</v>
      </c>
      <c r="G1341" s="18">
        <f t="shared" si="122"/>
        <v>1.6498881536291532E-2</v>
      </c>
      <c r="H1341" s="18">
        <f t="shared" si="123"/>
        <v>0.5016802002655073</v>
      </c>
      <c r="I1341" s="24">
        <v>0</v>
      </c>
      <c r="J1341" s="24">
        <v>0</v>
      </c>
      <c r="K1341" s="24">
        <v>0</v>
      </c>
      <c r="L1341" s="14">
        <f>貼り付けシート!C1341</f>
        <v>3.8</v>
      </c>
      <c r="M1341" s="14">
        <f>貼り付けシート!D1341</f>
        <v>2.2000000000000002</v>
      </c>
      <c r="N1341" s="18">
        <f>貼り付けシート!E1341</f>
        <v>44.489186758887747</v>
      </c>
      <c r="O1341" s="18">
        <f>貼り付けシート!F1341</f>
        <v>0.5016802002655073</v>
      </c>
      <c r="P1341" s="19">
        <f t="shared" si="124"/>
        <v>0.5016802002655073</v>
      </c>
      <c r="Q1341" s="19">
        <f t="shared" si="125"/>
        <v>0</v>
      </c>
    </row>
    <row r="1342" spans="1:17">
      <c r="A1342" s="38">
        <v>41695</v>
      </c>
      <c r="B1342" s="49" t="s">
        <v>165</v>
      </c>
      <c r="C1342" s="24">
        <f t="shared" si="120"/>
        <v>30.406921776000001</v>
      </c>
      <c r="D1342" s="24">
        <f t="shared" si="121"/>
        <v>0.33892834300386421</v>
      </c>
      <c r="E1342" s="18">
        <f>IF(G1342&gt;=0.3,(バックデータ一覧!$C$10*(バックデータ一覧!$C$12*計算過程!L1342+バックデータ一覧!$C$13*LN(計算過程!G1342)+バックデータ一覧!$C$14)^バックデータ一覧!$C$11+バックデータ一覧!$E$10*(計算過程!G1342/(バックデータ一覧!$E$12*計算過程!L1342+バックデータ一覧!$E$13*LN(計算過程!G1342)+バックデータ一覧!$E$14))^バックデータ一覧!$E$11)*計算過程!$W$11*10^-3,0)</f>
        <v>0</v>
      </c>
      <c r="F1342" s="18">
        <f>IF(G1342&lt;0.3,(バックデータ一覧!$C$10*(バックデータ一覧!$C$12*計算過程!L1342+バックデータ一覧!$C$13*LN(0.3)+バックデータ一覧!$C$14)^バックデータ一覧!$C$11+バックデータ一覧!$E$10*(0.3/(バックデータ一覧!$E$12*計算過程!L1342+バックデータ一覧!$E$13*LN(0.3)+バックデータ一覧!$E$14))^バックデータ一覧!$E$11)*計算過程!$W$11*計算過程!G1342/0.3*10^-3,0)</f>
        <v>0.33892834300386421</v>
      </c>
      <c r="G1342" s="18">
        <f t="shared" si="122"/>
        <v>9.1082438969263477E-2</v>
      </c>
      <c r="H1342" s="18">
        <f t="shared" si="123"/>
        <v>2.7695365969056889</v>
      </c>
      <c r="I1342" s="24">
        <v>0</v>
      </c>
      <c r="J1342" s="24">
        <v>0</v>
      </c>
      <c r="K1342" s="24">
        <v>0</v>
      </c>
      <c r="L1342" s="14">
        <f>貼り付けシート!C1342</f>
        <v>2.5</v>
      </c>
      <c r="M1342" s="14">
        <f>貼り付けシート!D1342</f>
        <v>2</v>
      </c>
      <c r="N1342" s="18">
        <f>貼り付けシート!E1342</f>
        <v>44.358397440799017</v>
      </c>
      <c r="O1342" s="18">
        <f>貼り付けシート!F1342</f>
        <v>2.7695365969056889</v>
      </c>
      <c r="P1342" s="19">
        <f t="shared" si="124"/>
        <v>2.7695365969056889</v>
      </c>
      <c r="Q1342" s="19">
        <f t="shared" si="125"/>
        <v>0</v>
      </c>
    </row>
    <row r="1343" spans="1:17">
      <c r="A1343" s="38">
        <v>41695</v>
      </c>
      <c r="B1343" s="49" t="s">
        <v>166</v>
      </c>
      <c r="C1343" s="24">
        <f t="shared" si="120"/>
        <v>30.406921776000001</v>
      </c>
      <c r="D1343" s="24">
        <f t="shared" si="121"/>
        <v>1.0959473642440756</v>
      </c>
      <c r="E1343" s="18">
        <f>IF(G1343&gt;=0.3,(バックデータ一覧!$C$10*(バックデータ一覧!$C$12*計算過程!L1343+バックデータ一覧!$C$13*LN(計算過程!G1343)+バックデータ一覧!$C$14)^バックデータ一覧!$C$11+バックデータ一覧!$E$10*(計算過程!G1343/(バックデータ一覧!$E$12*計算過程!L1343+バックデータ一覧!$E$13*LN(計算過程!G1343)+バックデータ一覧!$E$14))^バックデータ一覧!$E$11)*計算過程!$W$11*10^-3,0)</f>
        <v>0</v>
      </c>
      <c r="F1343" s="18">
        <f>IF(G1343&lt;0.3,(バックデータ一覧!$C$10*(バックデータ一覧!$C$12*計算過程!L1343+バックデータ一覧!$C$13*LN(0.3)+バックデータ一覧!$C$14)^バックデータ一覧!$C$11+バックデータ一覧!$E$10*(0.3/(バックデータ一覧!$E$12*計算過程!L1343+バックデータ一覧!$E$13*LN(0.3)+バックデータ一覧!$E$14))^バックデータ一覧!$E$11)*計算過程!$W$11*計算過程!G1343/0.3*10^-3,0)</f>
        <v>1.0959473642440756</v>
      </c>
      <c r="G1343" s="18">
        <f t="shared" si="122"/>
        <v>0.28888463362551026</v>
      </c>
      <c r="H1343" s="18">
        <f t="shared" si="123"/>
        <v>8.7840924569393106</v>
      </c>
      <c r="I1343" s="24">
        <v>0</v>
      </c>
      <c r="J1343" s="24">
        <v>0</v>
      </c>
      <c r="K1343" s="24">
        <v>0</v>
      </c>
      <c r="L1343" s="14">
        <f>貼り付けシート!C1343</f>
        <v>1.9</v>
      </c>
      <c r="M1343" s="14">
        <f>貼り付けシート!D1343</f>
        <v>1.9</v>
      </c>
      <c r="N1343" s="18">
        <f>貼り付けシート!E1343</f>
        <v>43.990852187634424</v>
      </c>
      <c r="O1343" s="18">
        <f>貼り付けシート!F1343</f>
        <v>8.7840924569393106</v>
      </c>
      <c r="P1343" s="19">
        <f t="shared" si="124"/>
        <v>8.7840924569393106</v>
      </c>
      <c r="Q1343" s="19">
        <f t="shared" si="125"/>
        <v>0</v>
      </c>
    </row>
    <row r="1344" spans="1:17">
      <c r="A1344" s="38">
        <v>41695</v>
      </c>
      <c r="B1344" s="49" t="s">
        <v>167</v>
      </c>
      <c r="C1344" s="24">
        <f t="shared" si="120"/>
        <v>30.406921776000001</v>
      </c>
      <c r="D1344" s="24">
        <f t="shared" si="121"/>
        <v>1.3358155323804131</v>
      </c>
      <c r="E1344" s="18">
        <f>IF(G1344&gt;=0.3,(バックデータ一覧!$C$10*(バックデータ一覧!$C$12*計算過程!L1344+バックデータ一覧!$C$13*LN(計算過程!G1344)+バックデータ一覧!$C$14)^バックデータ一覧!$C$11+バックデータ一覧!$E$10*(計算過程!G1344/(バックデータ一覧!$E$12*計算過程!L1344+バックデータ一覧!$E$13*LN(計算過程!G1344)+バックデータ一覧!$E$14))^バックデータ一覧!$E$11)*計算過程!$W$11*10^-3,0)</f>
        <v>1.3358155323804131</v>
      </c>
      <c r="F1344" s="18">
        <f>IF(G1344&lt;0.3,(バックデータ一覧!$C$10*(バックデータ一覧!$C$12*計算過程!L1344+バックデータ一覧!$C$13*LN(0.3)+バックデータ一覧!$C$14)^バックデータ一覧!$C$11+バックデータ一覧!$E$10*(0.3/(バックデータ一覧!$E$12*計算過程!L1344+バックデータ一覧!$E$13*LN(0.3)+バックデータ一覧!$E$14))^バックデータ一覧!$E$11)*計算過程!$W$11*計算過程!G1344/0.3*10^-3,0)</f>
        <v>0</v>
      </c>
      <c r="G1344" s="18">
        <f t="shared" si="122"/>
        <v>0.35252887873766353</v>
      </c>
      <c r="H1344" s="18">
        <f t="shared" si="123"/>
        <v>10.719318039557125</v>
      </c>
      <c r="I1344" s="24">
        <v>0</v>
      </c>
      <c r="J1344" s="24">
        <v>0</v>
      </c>
      <c r="K1344" s="24">
        <v>0</v>
      </c>
      <c r="L1344" s="14">
        <f>貼り付けシート!C1344</f>
        <v>1.2</v>
      </c>
      <c r="M1344" s="14">
        <f>貼り付けシート!D1344</f>
        <v>2</v>
      </c>
      <c r="N1344" s="18">
        <f>貼り付けシート!E1344</f>
        <v>48.682956012840677</v>
      </c>
      <c r="O1344" s="18">
        <f>貼り付けシート!F1344</f>
        <v>10.719318039557125</v>
      </c>
      <c r="P1344" s="19">
        <f t="shared" si="124"/>
        <v>10.719318039557125</v>
      </c>
      <c r="Q1344" s="19">
        <f t="shared" si="125"/>
        <v>0</v>
      </c>
    </row>
    <row r="1345" spans="1:17">
      <c r="A1345" s="38">
        <v>41695</v>
      </c>
      <c r="B1345" s="49" t="s">
        <v>168</v>
      </c>
      <c r="C1345" s="24">
        <f t="shared" si="120"/>
        <v>30.406921776000001</v>
      </c>
      <c r="D1345" s="24">
        <f t="shared" si="121"/>
        <v>1.5567484582897984</v>
      </c>
      <c r="E1345" s="18">
        <f>IF(G1345&gt;=0.3,(バックデータ一覧!$C$10*(バックデータ一覧!$C$12*計算過程!L1345+バックデータ一覧!$C$13*LN(計算過程!G1345)+バックデータ一覧!$C$14)^バックデータ一覧!$C$11+バックデータ一覧!$E$10*(計算過程!G1345/(バックデータ一覧!$E$12*計算過程!L1345+バックデータ一覧!$E$13*LN(計算過程!G1345)+バックデータ一覧!$E$14))^バックデータ一覧!$E$11)*計算過程!$W$11*10^-3,0)</f>
        <v>1.5567484582897984</v>
      </c>
      <c r="F1345" s="18">
        <f>IF(G1345&lt;0.3,(バックデータ一覧!$C$10*(バックデータ一覧!$C$12*計算過程!L1345+バックデータ一覧!$C$13*LN(0.3)+バックデータ一覧!$C$14)^バックデータ一覧!$C$11+バックデータ一覧!$E$10*(0.3/(バックデータ一覧!$E$12*計算過程!L1345+バックデータ一覧!$E$13*LN(0.3)+バックデータ一覧!$E$14))^バックデータ一覧!$E$11)*計算過程!$W$11*計算過程!G1345/0.3*10^-3,0)</f>
        <v>0</v>
      </c>
      <c r="G1345" s="18">
        <f t="shared" si="122"/>
        <v>0.41788756738332128</v>
      </c>
      <c r="H1345" s="18">
        <f t="shared" si="123"/>
        <v>12.706674572587579</v>
      </c>
      <c r="I1345" s="24">
        <v>0</v>
      </c>
      <c r="J1345" s="24">
        <v>0</v>
      </c>
      <c r="K1345" s="24">
        <v>0</v>
      </c>
      <c r="L1345" s="14">
        <f>貼り付けシート!C1345</f>
        <v>0.6</v>
      </c>
      <c r="M1345" s="14">
        <f>貼り付けシート!D1345</f>
        <v>2.2000000000000002</v>
      </c>
      <c r="N1345" s="18">
        <f>貼り付けシート!E1345</f>
        <v>55.901389627014971</v>
      </c>
      <c r="O1345" s="18">
        <f>貼り付けシート!F1345</f>
        <v>12.706674572587579</v>
      </c>
      <c r="P1345" s="19">
        <f t="shared" si="124"/>
        <v>12.706674572587579</v>
      </c>
      <c r="Q1345" s="19">
        <f t="shared" si="125"/>
        <v>0</v>
      </c>
    </row>
    <row r="1346" spans="1:17">
      <c r="A1346" s="38">
        <v>41695</v>
      </c>
      <c r="B1346" s="49" t="s">
        <v>169</v>
      </c>
      <c r="C1346" s="24">
        <f t="shared" si="120"/>
        <v>30.406921776000001</v>
      </c>
      <c r="D1346" s="24">
        <f t="shared" si="121"/>
        <v>1.7614925122853164</v>
      </c>
      <c r="E1346" s="18">
        <f>IF(G1346&gt;=0.3,(バックデータ一覧!$C$10*(バックデータ一覧!$C$12*計算過程!L1346+バックデータ一覧!$C$13*LN(計算過程!G1346)+バックデータ一覧!$C$14)^バックデータ一覧!$C$11+バックデータ一覧!$E$10*(計算過程!G1346/(バックデータ一覧!$E$12*計算過程!L1346+バックデータ一覧!$E$13*LN(計算過程!G1346)+バックデータ一覧!$E$14))^バックデータ一覧!$E$11)*計算過程!$W$11*10^-3,0)</f>
        <v>1.7614925122853164</v>
      </c>
      <c r="F1346" s="18">
        <f>IF(G1346&lt;0.3,(バックデータ一覧!$C$10*(バックデータ一覧!$C$12*計算過程!L1346+バックデータ一覧!$C$13*LN(0.3)+バックデータ一覧!$C$14)^バックデータ一覧!$C$11+バックデータ一覧!$E$10*(0.3/(バックデータ一覧!$E$12*計算過程!L1346+バックデータ一覧!$E$13*LN(0.3)+バックデータ一覧!$E$14))^バックデータ一覧!$E$11)*計算過程!$W$11*計算過程!G1346/0.3*10^-3,0)</f>
        <v>0</v>
      </c>
      <c r="G1346" s="18">
        <f t="shared" si="122"/>
        <v>0.48402387960015786</v>
      </c>
      <c r="H1346" s="18">
        <f t="shared" si="123"/>
        <v>14.717676244718042</v>
      </c>
      <c r="I1346" s="24">
        <v>0</v>
      </c>
      <c r="J1346" s="24">
        <v>0</v>
      </c>
      <c r="K1346" s="24">
        <v>0</v>
      </c>
      <c r="L1346" s="14">
        <f>貼り付けシート!C1346</f>
        <v>0.1</v>
      </c>
      <c r="M1346" s="14">
        <f>貼り付けシート!D1346</f>
        <v>2.2999999999999998</v>
      </c>
      <c r="N1346" s="18">
        <f>貼り付けシート!E1346</f>
        <v>60.588353556599195</v>
      </c>
      <c r="O1346" s="18">
        <f>貼り付けシート!F1346</f>
        <v>14.717676244718042</v>
      </c>
      <c r="P1346" s="19">
        <f t="shared" si="124"/>
        <v>14.717676244718042</v>
      </c>
      <c r="Q1346" s="19">
        <f t="shared" si="125"/>
        <v>0</v>
      </c>
    </row>
    <row r="1347" spans="1:17">
      <c r="A1347" s="38">
        <v>41695</v>
      </c>
      <c r="B1347" s="49" t="s">
        <v>170</v>
      </c>
      <c r="C1347" s="24">
        <f t="shared" si="120"/>
        <v>30.406921776000001</v>
      </c>
      <c r="D1347" s="24">
        <f t="shared" si="121"/>
        <v>1.8325570719153343</v>
      </c>
      <c r="E1347" s="18">
        <f>IF(G1347&gt;=0.3,(バックデータ一覧!$C$10*(バックデータ一覧!$C$12*計算過程!L1347+バックデータ一覧!$C$13*LN(計算過程!G1347)+バックデータ一覧!$C$14)^バックデータ一覧!$C$11+バックデータ一覧!$E$10*(計算過程!G1347/(バックデータ一覧!$E$12*計算過程!L1347+バックデータ一覧!$E$13*LN(計算過程!G1347)+バックデータ一覧!$E$14))^バックデータ一覧!$E$11)*計算過程!$W$11*10^-3,0)</f>
        <v>1.8325570719153343</v>
      </c>
      <c r="F1347" s="18">
        <f>IF(G1347&lt;0.3,(バックデータ一覧!$C$10*(バックデータ一覧!$C$12*計算過程!L1347+バックデータ一覧!$C$13*LN(0.3)+バックデータ一覧!$C$14)^バックデータ一覧!$C$11+バックデータ一覧!$E$10*(0.3/(バックデータ一覧!$E$12*計算過程!L1347+バックデータ一覧!$E$13*LN(0.3)+バックデータ一覧!$E$14))^バックデータ一覧!$E$11)*計算過程!$W$11*計算過程!G1347/0.3*10^-3,0)</f>
        <v>0</v>
      </c>
      <c r="G1347" s="18">
        <f t="shared" si="122"/>
        <v>0.51118845771724153</v>
      </c>
      <c r="H1347" s="18">
        <f t="shared" si="123"/>
        <v>15.543667446602246</v>
      </c>
      <c r="I1347" s="24">
        <v>0</v>
      </c>
      <c r="J1347" s="24">
        <v>0</v>
      </c>
      <c r="K1347" s="24">
        <v>0</v>
      </c>
      <c r="L1347" s="14">
        <f>貼り付けシート!C1347</f>
        <v>0.1</v>
      </c>
      <c r="M1347" s="14">
        <f>貼り付けシート!D1347</f>
        <v>2.5</v>
      </c>
      <c r="N1347" s="18">
        <f>貼り付けシート!E1347</f>
        <v>65.835814956982773</v>
      </c>
      <c r="O1347" s="18">
        <f>貼り付けシート!F1347</f>
        <v>15.543667446602246</v>
      </c>
      <c r="P1347" s="19">
        <f t="shared" si="124"/>
        <v>15.543667446602246</v>
      </c>
      <c r="Q1347" s="19">
        <f t="shared" si="125"/>
        <v>0</v>
      </c>
    </row>
    <row r="1348" spans="1:17">
      <c r="A1348" s="38">
        <v>41695</v>
      </c>
      <c r="B1348" s="49" t="s">
        <v>171</v>
      </c>
      <c r="C1348" s="24">
        <f t="shared" si="120"/>
        <v>30.406921776000001</v>
      </c>
      <c r="D1348" s="24">
        <f t="shared" si="121"/>
        <v>2.0986468000597815</v>
      </c>
      <c r="E1348" s="18">
        <f>IF(G1348&gt;=0.3,(バックデータ一覧!$C$10*(バックデータ一覧!$C$12*計算過程!L1348+バックデータ一覧!$C$13*LN(計算過程!G1348)+バックデータ一覧!$C$14)^バックデータ一覧!$C$11+バックデータ一覧!$E$10*(計算過程!G1348/(バックデータ一覧!$E$12*計算過程!L1348+バックデータ一覧!$E$13*LN(計算過程!G1348)+バックデータ一覧!$E$14))^バックデータ一覧!$E$11)*計算過程!$W$11*10^-3,0)</f>
        <v>2.0986468000597815</v>
      </c>
      <c r="F1348" s="18">
        <f>IF(G1348&lt;0.3,(バックデータ一覧!$C$10*(バックデータ一覧!$C$12*計算過程!L1348+バックデータ一覧!$C$13*LN(0.3)+バックデータ一覧!$C$14)^バックデータ一覧!$C$11+バックデータ一覧!$E$10*(0.3/(バックデータ一覧!$E$12*計算過程!L1348+バックデータ一覧!$E$13*LN(0.3)+バックデータ一覧!$E$14))^バックデータ一覧!$E$11)*計算過程!$W$11*計算過程!G1348/0.3*10^-3,0)</f>
        <v>0</v>
      </c>
      <c r="G1348" s="18">
        <f t="shared" si="122"/>
        <v>0.62946500222829216</v>
      </c>
      <c r="H1348" s="18">
        <f t="shared" si="123"/>
        <v>19.140093083485347</v>
      </c>
      <c r="I1348" s="24">
        <v>0</v>
      </c>
      <c r="J1348" s="24">
        <v>0</v>
      </c>
      <c r="K1348" s="24">
        <v>0</v>
      </c>
      <c r="L1348" s="14">
        <f>貼り付けシート!C1348</f>
        <v>0.5</v>
      </c>
      <c r="M1348" s="14">
        <f>貼り付けシート!D1348</f>
        <v>2.7</v>
      </c>
      <c r="N1348" s="18">
        <f>貼り付けシート!E1348</f>
        <v>69.048933150106848</v>
      </c>
      <c r="O1348" s="18">
        <f>貼り付けシート!F1348</f>
        <v>19.140093083485347</v>
      </c>
      <c r="P1348" s="19">
        <f t="shared" si="124"/>
        <v>19.140093083485347</v>
      </c>
      <c r="Q1348" s="19">
        <f t="shared" si="125"/>
        <v>0</v>
      </c>
    </row>
    <row r="1349" spans="1:17">
      <c r="A1349" s="38">
        <v>41695</v>
      </c>
      <c r="B1349" s="49" t="s">
        <v>172</v>
      </c>
      <c r="C1349" s="24">
        <f t="shared" si="120"/>
        <v>30.406921776000001</v>
      </c>
      <c r="D1349" s="24">
        <f t="shared" si="121"/>
        <v>1.979088606964255</v>
      </c>
      <c r="E1349" s="18">
        <f>IF(G1349&gt;=0.3,(バックデータ一覧!$C$10*(バックデータ一覧!$C$12*計算過程!L1349+バックデータ一覧!$C$13*LN(計算過程!G1349)+バックデータ一覧!$C$14)^バックデータ一覧!$C$11+バックデータ一覧!$E$10*(計算過程!G1349/(バックデータ一覧!$E$12*計算過程!L1349+バックデータ一覧!$E$13*LN(計算過程!G1349)+バックデータ一覧!$E$14))^バックデータ一覧!$E$11)*計算過程!$W$11*10^-3,0)</f>
        <v>1.979088606964255</v>
      </c>
      <c r="F1349" s="18">
        <f>IF(G1349&lt;0.3,(バックデータ一覧!$C$10*(バックデータ一覧!$C$12*計算過程!L1349+バックデータ一覧!$C$13*LN(0.3)+バックデータ一覧!$C$14)^バックデータ一覧!$C$11+バックデータ一覧!$E$10*(0.3/(バックデータ一覧!$E$12*計算過程!L1349+バックデータ一覧!$E$13*LN(0.3)+バックデータ一覧!$E$14))^バックデータ一覧!$E$11)*計算過程!$W$11*計算過程!G1349/0.3*10^-3,0)</f>
        <v>0</v>
      </c>
      <c r="G1349" s="18">
        <f t="shared" si="122"/>
        <v>0.57795206342609839</v>
      </c>
      <c r="H1349" s="18">
        <f t="shared" si="123"/>
        <v>17.573743182875166</v>
      </c>
      <c r="I1349" s="24">
        <v>0</v>
      </c>
      <c r="J1349" s="24">
        <v>0</v>
      </c>
      <c r="K1349" s="24">
        <v>0</v>
      </c>
      <c r="L1349" s="14">
        <f>貼り付けシート!C1349</f>
        <v>0.5</v>
      </c>
      <c r="M1349" s="14">
        <f>貼り付けシート!D1349</f>
        <v>2.9</v>
      </c>
      <c r="N1349" s="18">
        <f>貼り付けシート!E1349</f>
        <v>74.13993276715567</v>
      </c>
      <c r="O1349" s="18">
        <f>貼り付けシート!F1349</f>
        <v>17.573743182875166</v>
      </c>
      <c r="P1349" s="19">
        <f t="shared" si="124"/>
        <v>17.573743182875166</v>
      </c>
      <c r="Q1349" s="19">
        <f t="shared" si="125"/>
        <v>0</v>
      </c>
    </row>
    <row r="1350" spans="1:17">
      <c r="A1350" s="38">
        <v>41696</v>
      </c>
      <c r="B1350" s="49" t="s">
        <v>149</v>
      </c>
      <c r="C1350" s="24">
        <f t="shared" si="120"/>
        <v>30.406921776000001</v>
      </c>
      <c r="D1350" s="24">
        <f t="shared" si="121"/>
        <v>1.9816597176672213</v>
      </c>
      <c r="E1350" s="18">
        <f>IF(G1350&gt;=0.3,(バックデータ一覧!$C$10*(バックデータ一覧!$C$12*計算過程!L1350+バックデータ一覧!$C$13*LN(計算過程!G1350)+バックデータ一覧!$C$14)^バックデータ一覧!$C$11+バックデータ一覧!$E$10*(計算過程!G1350/(バックデータ一覧!$E$12*計算過程!L1350+バックデータ一覧!$E$13*LN(計算過程!G1350)+バックデータ一覧!$E$14))^バックデータ一覧!$E$11)*計算過程!$W$11*10^-3,0)</f>
        <v>1.9816597176672213</v>
      </c>
      <c r="F1350" s="18">
        <f>IF(G1350&lt;0.3,(バックデータ一覧!$C$10*(バックデータ一覧!$C$12*計算過程!L1350+バックデータ一覧!$C$13*LN(0.3)+バックデータ一覧!$C$14)^バックデータ一覧!$C$11+バックデータ一覧!$E$10*(0.3/(バックデータ一覧!$E$12*計算過程!L1350+バックデータ一覧!$E$13*LN(0.3)+バックデータ一覧!$E$14))^バックデータ一覧!$E$11)*計算過程!$W$11*計算過程!G1350/0.3*10^-3,0)</f>
        <v>0</v>
      </c>
      <c r="G1350" s="18">
        <f t="shared" si="122"/>
        <v>0.58304823380724957</v>
      </c>
      <c r="H1350" s="18">
        <f t="shared" si="123"/>
        <v>17.728702037011995</v>
      </c>
      <c r="I1350" s="24">
        <v>0</v>
      </c>
      <c r="J1350" s="24">
        <v>0</v>
      </c>
      <c r="K1350" s="24">
        <v>0</v>
      </c>
      <c r="L1350" s="14">
        <f>貼り付けシート!C1350</f>
        <v>0.7</v>
      </c>
      <c r="M1350" s="14">
        <f>貼り付けシート!D1350</f>
        <v>2.8</v>
      </c>
      <c r="N1350" s="18">
        <f>貼り付けシート!E1350</f>
        <v>70.567096319977068</v>
      </c>
      <c r="O1350" s="18">
        <f>貼り付けシート!F1350</f>
        <v>17.728702037011995</v>
      </c>
      <c r="P1350" s="19">
        <f t="shared" si="124"/>
        <v>17.728702037011995</v>
      </c>
      <c r="Q1350" s="19">
        <f t="shared" si="125"/>
        <v>0</v>
      </c>
    </row>
    <row r="1351" spans="1:17">
      <c r="A1351" s="38">
        <v>41696</v>
      </c>
      <c r="B1351" s="49" t="s">
        <v>150</v>
      </c>
      <c r="C1351" s="24">
        <f t="shared" ref="C1351:C1414" si="126">$W$6*IF(AND(L1351&lt;5,N1351&gt;=80),$W$4,$W$5)*3600*10^-6</f>
        <v>30.406921776000001</v>
      </c>
      <c r="D1351" s="24">
        <f t="shared" ref="D1351:D1414" si="127">IF(G1351&gt;=0.3,E1351,F1351)</f>
        <v>2.0393689772387456</v>
      </c>
      <c r="E1351" s="18">
        <f>IF(G1351&gt;=0.3,(バックデータ一覧!$C$10*(バックデータ一覧!$C$12*計算過程!L1351+バックデータ一覧!$C$13*LN(計算過程!G1351)+バックデータ一覧!$C$14)^バックデータ一覧!$C$11+バックデータ一覧!$E$10*(計算過程!G1351/(バックデータ一覧!$E$12*計算過程!L1351+バックデータ一覧!$E$13*LN(計算過程!G1351)+バックデータ一覧!$E$14))^バックデータ一覧!$E$11)*計算過程!$W$11*10^-3,0)</f>
        <v>2.0393689772387456</v>
      </c>
      <c r="F1351" s="18">
        <f>IF(G1351&lt;0.3,(バックデータ一覧!$C$10*(バックデータ一覧!$C$12*計算過程!L1351+バックデータ一覧!$C$13*LN(0.3)+バックデータ一覧!$C$14)^バックデータ一覧!$C$11+バックデータ一覧!$E$10*(0.3/(バックデータ一覧!$E$12*計算過程!L1351+バックデータ一覧!$E$13*LN(0.3)+バックデータ一覧!$E$14))^バックデータ一覧!$E$11)*計算過程!$W$11*計算過程!G1351/0.3*10^-3,0)</f>
        <v>0</v>
      </c>
      <c r="G1351" s="18">
        <f t="shared" ref="G1351:G1414" si="128">H1351/($W$6*3600*10^-6)</f>
        <v>0.59738368775961226</v>
      </c>
      <c r="H1351" s="18">
        <f t="shared" ref="H1351:H1414" si="129">IF(AND(L1351&lt;5,N1351&gt;=80),P1351/$W$4,P1351/$W$5)</f>
        <v>18.164599063964939</v>
      </c>
      <c r="I1351" s="24">
        <v>0</v>
      </c>
      <c r="J1351" s="24">
        <v>0</v>
      </c>
      <c r="K1351" s="24">
        <v>0</v>
      </c>
      <c r="L1351" s="14">
        <f>貼り付けシート!C1351</f>
        <v>0.2</v>
      </c>
      <c r="M1351" s="14">
        <f>貼り付けシート!D1351</f>
        <v>2.8</v>
      </c>
      <c r="N1351" s="18">
        <f>貼り付けシート!E1351</f>
        <v>73.167850506988884</v>
      </c>
      <c r="O1351" s="18">
        <f>貼り付けシート!F1351</f>
        <v>18.164599063964939</v>
      </c>
      <c r="P1351" s="19">
        <f t="shared" ref="P1351:P1414" si="130">IF(O1351&gt;C1351,C1351,O1351)</f>
        <v>18.164599063964939</v>
      </c>
      <c r="Q1351" s="19">
        <f t="shared" ref="Q1351:Q1414" si="131">IF(O1351&gt;C1351,O1351-C1351,0)</f>
        <v>0</v>
      </c>
    </row>
    <row r="1352" spans="1:17">
      <c r="A1352" s="38">
        <v>41696</v>
      </c>
      <c r="B1352" s="49" t="s">
        <v>151</v>
      </c>
      <c r="C1352" s="24">
        <f t="shared" si="126"/>
        <v>30.406921776000001</v>
      </c>
      <c r="D1352" s="24">
        <f t="shared" si="127"/>
        <v>2.1178601139817528</v>
      </c>
      <c r="E1352" s="18">
        <f>IF(G1352&gt;=0.3,(バックデータ一覧!$C$10*(バックデータ一覧!$C$12*計算過程!L1352+バックデータ一覧!$C$13*LN(計算過程!G1352)+バックデータ一覧!$C$14)^バックデータ一覧!$C$11+バックデータ一覧!$E$10*(計算過程!G1352/(バックデータ一覧!$E$12*計算過程!L1352+バックデータ一覧!$E$13*LN(計算過程!G1352)+バックデータ一覧!$E$14))^バックデータ一覧!$E$11)*計算過程!$W$11*10^-3,0)</f>
        <v>2.1178601139817528</v>
      </c>
      <c r="F1352" s="18">
        <f>IF(G1352&lt;0.3,(バックデータ一覧!$C$10*(バックデータ一覧!$C$12*計算過程!L1352+バックデータ一覧!$C$13*LN(0.3)+バックデータ一覧!$C$14)^バックデータ一覧!$C$11+バックデータ一覧!$E$10*(0.3/(バックデータ一覧!$E$12*計算過程!L1352+バックデータ一覧!$E$13*LN(0.3)+バックデータ一覧!$E$14))^バックデータ一覧!$E$11)*計算過程!$W$11*計算過程!G1352/0.3*10^-3,0)</f>
        <v>0</v>
      </c>
      <c r="G1352" s="18">
        <f t="shared" si="128"/>
        <v>0.6164354882961306</v>
      </c>
      <c r="H1352" s="18">
        <f t="shared" si="129"/>
        <v>18.743905672570808</v>
      </c>
      <c r="I1352" s="24">
        <v>0</v>
      </c>
      <c r="J1352" s="24">
        <v>0</v>
      </c>
      <c r="K1352" s="24">
        <v>0</v>
      </c>
      <c r="L1352" s="14">
        <f>貼り付けシート!C1352</f>
        <v>-0.5</v>
      </c>
      <c r="M1352" s="14">
        <f>貼り付けシート!D1352</f>
        <v>2.7</v>
      </c>
      <c r="N1352" s="18">
        <f>貼り付けシート!E1352</f>
        <v>74.612851737515115</v>
      </c>
      <c r="O1352" s="18">
        <f>貼り付けシート!F1352</f>
        <v>18.743905672570808</v>
      </c>
      <c r="P1352" s="19">
        <f t="shared" si="130"/>
        <v>18.743905672570808</v>
      </c>
      <c r="Q1352" s="19">
        <f t="shared" si="131"/>
        <v>0</v>
      </c>
    </row>
    <row r="1353" spans="1:17">
      <c r="A1353" s="38">
        <v>41696</v>
      </c>
      <c r="B1353" s="49" t="s">
        <v>152</v>
      </c>
      <c r="C1353" s="24">
        <f t="shared" si="126"/>
        <v>30.406921776000001</v>
      </c>
      <c r="D1353" s="24">
        <f t="shared" si="127"/>
        <v>2.1808280241310505</v>
      </c>
      <c r="E1353" s="18">
        <f>IF(G1353&gt;=0.3,(バックデータ一覧!$C$10*(バックデータ一覧!$C$12*計算過程!L1353+バックデータ一覧!$C$13*LN(計算過程!G1353)+バックデータ一覧!$C$14)^バックデータ一覧!$C$11+バックデータ一覧!$E$10*(計算過程!G1353/(バックデータ一覧!$E$12*計算過程!L1353+バックデータ一覧!$E$13*LN(計算過程!G1353)+バックデータ一覧!$E$14))^バックデータ一覧!$E$11)*計算過程!$W$11*10^-3,0)</f>
        <v>2.1808280241310505</v>
      </c>
      <c r="F1353" s="18">
        <f>IF(G1353&lt;0.3,(バックデータ一覧!$C$10*(バックデータ一覧!$C$12*計算過程!L1353+バックデータ一覧!$C$13*LN(0.3)+バックデータ一覧!$C$14)^バックデータ一覧!$C$11+バックデータ一覧!$E$10*(0.3/(バックデータ一覧!$E$12*計算過程!L1353+バックデータ一覧!$E$13*LN(0.3)+バックデータ一覧!$E$14))^バックデータ一覧!$E$11)*計算過程!$W$11*計算過程!G1353/0.3*10^-3,0)</f>
        <v>0</v>
      </c>
      <c r="G1353" s="18">
        <f t="shared" si="128"/>
        <v>0.63301765225552409</v>
      </c>
      <c r="H1353" s="18">
        <f t="shared" si="129"/>
        <v>19.248118234960891</v>
      </c>
      <c r="I1353" s="24">
        <v>0</v>
      </c>
      <c r="J1353" s="24">
        <v>0</v>
      </c>
      <c r="K1353" s="24">
        <v>0</v>
      </c>
      <c r="L1353" s="14">
        <f>貼り付けシート!C1353</f>
        <v>-1</v>
      </c>
      <c r="M1353" s="14">
        <f>貼り付けシート!D1353</f>
        <v>2.5</v>
      </c>
      <c r="N1353" s="18">
        <f>貼り付けシート!E1353</f>
        <v>72.029057296993457</v>
      </c>
      <c r="O1353" s="18">
        <f>貼り付けシート!F1353</f>
        <v>19.248118234960891</v>
      </c>
      <c r="P1353" s="19">
        <f t="shared" si="130"/>
        <v>19.248118234960891</v>
      </c>
      <c r="Q1353" s="19">
        <f t="shared" si="131"/>
        <v>0</v>
      </c>
    </row>
    <row r="1354" spans="1:17">
      <c r="A1354" s="38">
        <v>41696</v>
      </c>
      <c r="B1354" s="49" t="s">
        <v>153</v>
      </c>
      <c r="C1354" s="24">
        <f t="shared" si="126"/>
        <v>30.406921776000001</v>
      </c>
      <c r="D1354" s="24">
        <f t="shared" si="127"/>
        <v>2.2042996196447251</v>
      </c>
      <c r="E1354" s="18">
        <f>IF(G1354&gt;=0.3,(バックデータ一覧!$C$10*(バックデータ一覧!$C$12*計算過程!L1354+バックデータ一覧!$C$13*LN(計算過程!G1354)+バックデータ一覧!$C$14)^バックデータ一覧!$C$11+バックデータ一覧!$E$10*(計算過程!G1354/(バックデータ一覧!$E$12*計算過程!L1354+バックデータ一覧!$E$13*LN(計算過程!G1354)+バックデータ一覧!$E$14))^バックデータ一覧!$E$11)*計算過程!$W$11*10^-3,0)</f>
        <v>2.2042996196447251</v>
      </c>
      <c r="F1354" s="18">
        <f>IF(G1354&lt;0.3,(バックデータ一覧!$C$10*(バックデータ一覧!$C$12*計算過程!L1354+バックデータ一覧!$C$13*LN(0.3)+バックデータ一覧!$C$14)^バックデータ一覧!$C$11+バックデータ一覧!$E$10*(0.3/(バックデータ一覧!$E$12*計算過程!L1354+バックデータ一覧!$E$13*LN(0.3)+バックデータ一覧!$E$14))^バックデータ一覧!$E$11)*計算過程!$W$11*計算過程!G1354/0.3*10^-3,0)</f>
        <v>0</v>
      </c>
      <c r="G1354" s="18">
        <f t="shared" si="128"/>
        <v>0.64110413637551</v>
      </c>
      <c r="H1354" s="18">
        <f t="shared" si="129"/>
        <v>19.494003325040168</v>
      </c>
      <c r="I1354" s="24">
        <v>0</v>
      </c>
      <c r="J1354" s="24">
        <v>0</v>
      </c>
      <c r="K1354" s="24">
        <v>0</v>
      </c>
      <c r="L1354" s="14">
        <f>貼り付けシート!C1354</f>
        <v>-1.1000000000000001</v>
      </c>
      <c r="M1354" s="14">
        <f>貼り付けシート!D1354</f>
        <v>2.2999999999999998</v>
      </c>
      <c r="N1354" s="18">
        <f>貼り付けシート!E1354</f>
        <v>66.840310046736178</v>
      </c>
      <c r="O1354" s="18">
        <f>貼り付けシート!F1354</f>
        <v>19.494003325040168</v>
      </c>
      <c r="P1354" s="19">
        <f t="shared" si="130"/>
        <v>19.494003325040168</v>
      </c>
      <c r="Q1354" s="19">
        <f t="shared" si="131"/>
        <v>0</v>
      </c>
    </row>
    <row r="1355" spans="1:17">
      <c r="A1355" s="38">
        <v>41696</v>
      </c>
      <c r="B1355" s="49" t="s">
        <v>154</v>
      </c>
      <c r="C1355" s="24">
        <f t="shared" si="126"/>
        <v>30.406921776000001</v>
      </c>
      <c r="D1355" s="24">
        <f t="shared" si="127"/>
        <v>2.2935290251286196</v>
      </c>
      <c r="E1355" s="18">
        <f>IF(G1355&gt;=0.3,(バックデータ一覧!$C$10*(バックデータ一覧!$C$12*計算過程!L1355+バックデータ一覧!$C$13*LN(計算過程!G1355)+バックデータ一覧!$C$14)^バックデータ一覧!$C$11+バックデータ一覧!$E$10*(計算過程!G1355/(バックデータ一覧!$E$12*計算過程!L1355+バックデータ一覧!$E$13*LN(計算過程!G1355)+バックデータ一覧!$E$14))^バックデータ一覧!$E$11)*計算過程!$W$11*10^-3,0)</f>
        <v>2.2935290251286196</v>
      </c>
      <c r="F1355" s="18">
        <f>IF(G1355&lt;0.3,(バックデータ一覧!$C$10*(バックデータ一覧!$C$12*計算過程!L1355+バックデータ一覧!$C$13*LN(0.3)+バックデータ一覧!$C$14)^バックデータ一覧!$C$11+バックデータ一覧!$E$10*(0.3/(バックデータ一覧!$E$12*計算過程!L1355+バックデータ一覧!$E$13*LN(0.3)+バックデータ一覧!$E$14))^バックデータ一覧!$E$11)*計算過程!$W$11*計算過程!G1355/0.3*10^-3,0)</f>
        <v>0</v>
      </c>
      <c r="G1355" s="18">
        <f t="shared" si="128"/>
        <v>0.66264068978876145</v>
      </c>
      <c r="H1355" s="18">
        <f t="shared" si="129"/>
        <v>20.148863620001553</v>
      </c>
      <c r="I1355" s="24">
        <v>0</v>
      </c>
      <c r="J1355" s="24">
        <v>0</v>
      </c>
      <c r="K1355" s="24">
        <v>0</v>
      </c>
      <c r="L1355" s="14">
        <f>貼り付けシート!C1355</f>
        <v>-1.9</v>
      </c>
      <c r="M1355" s="14">
        <f>貼り付けシート!D1355</f>
        <v>2.2000000000000002</v>
      </c>
      <c r="N1355" s="18">
        <f>貼り付けシート!E1355</f>
        <v>68.348669289384972</v>
      </c>
      <c r="O1355" s="18">
        <f>貼り付けシート!F1355</f>
        <v>20.148863620001553</v>
      </c>
      <c r="P1355" s="19">
        <f t="shared" si="130"/>
        <v>20.148863620001553</v>
      </c>
      <c r="Q1355" s="19">
        <f t="shared" si="131"/>
        <v>0</v>
      </c>
    </row>
    <row r="1356" spans="1:17">
      <c r="A1356" s="38">
        <v>41696</v>
      </c>
      <c r="B1356" s="49" t="s">
        <v>155</v>
      </c>
      <c r="C1356" s="24">
        <f t="shared" si="126"/>
        <v>30.406921776000001</v>
      </c>
      <c r="D1356" s="24">
        <f t="shared" si="127"/>
        <v>2.0756855563230805</v>
      </c>
      <c r="E1356" s="18">
        <f>IF(G1356&gt;=0.3,(バックデータ一覧!$C$10*(バックデータ一覧!$C$12*計算過程!L1356+バックデータ一覧!$C$13*LN(計算過程!G1356)+バックデータ一覧!$C$14)^バックデータ一覧!$C$11+バックデータ一覧!$E$10*(計算過程!G1356/(バックデータ一覧!$E$12*計算過程!L1356+バックデータ一覧!$E$13*LN(計算過程!G1356)+バックデータ一覧!$E$14))^バックデータ一覧!$E$11)*計算過程!$W$11*10^-3,0)</f>
        <v>2.0756855563230805</v>
      </c>
      <c r="F1356" s="18">
        <f>IF(G1356&lt;0.3,(バックデータ一覧!$C$10*(バックデータ一覧!$C$12*計算過程!L1356+バックデータ一覧!$C$13*LN(0.3)+バックデータ一覧!$C$14)^バックデータ一覧!$C$11+バックデータ一覧!$E$10*(0.3/(バックデータ一覧!$E$12*計算過程!L1356+バックデータ一覧!$E$13*LN(0.3)+バックデータ一覧!$E$14))^バックデータ一覧!$E$11)*計算過程!$W$11*計算過程!G1356/0.3*10^-3,0)</f>
        <v>0</v>
      </c>
      <c r="G1356" s="18">
        <f t="shared" si="128"/>
        <v>0.56616472580706234</v>
      </c>
      <c r="H1356" s="18">
        <f t="shared" si="129"/>
        <v>17.215326529945834</v>
      </c>
      <c r="I1356" s="24">
        <v>0</v>
      </c>
      <c r="J1356" s="24">
        <v>0</v>
      </c>
      <c r="K1356" s="24">
        <v>0</v>
      </c>
      <c r="L1356" s="14">
        <f>貼り付けシート!C1356</f>
        <v>-2.1</v>
      </c>
      <c r="M1356" s="14">
        <f>貼り付けシート!D1356</f>
        <v>2.2000000000000002</v>
      </c>
      <c r="N1356" s="18">
        <f>貼り付けシート!E1356</f>
        <v>69.500651552803973</v>
      </c>
      <c r="O1356" s="18">
        <f>貼り付けシート!F1356</f>
        <v>17.215326529945834</v>
      </c>
      <c r="P1356" s="19">
        <f t="shared" si="130"/>
        <v>17.215326529945834</v>
      </c>
      <c r="Q1356" s="19">
        <f t="shared" si="131"/>
        <v>0</v>
      </c>
    </row>
    <row r="1357" spans="1:17">
      <c r="A1357" s="38">
        <v>41696</v>
      </c>
      <c r="B1357" s="49" t="s">
        <v>156</v>
      </c>
      <c r="C1357" s="24">
        <f t="shared" si="126"/>
        <v>30.406921776000001</v>
      </c>
      <c r="D1357" s="24">
        <f t="shared" si="127"/>
        <v>1.6140984050228677</v>
      </c>
      <c r="E1357" s="18">
        <f>IF(G1357&gt;=0.3,(バックデータ一覧!$C$10*(バックデータ一覧!$C$12*計算過程!L1357+バックデータ一覧!$C$13*LN(計算過程!G1357)+バックデータ一覧!$C$14)^バックデータ一覧!$C$11+バックデータ一覧!$E$10*(計算過程!G1357/(バックデータ一覧!$E$12*計算過程!L1357+バックデータ一覧!$E$13*LN(計算過程!G1357)+バックデータ一覧!$E$14))^バックデータ一覧!$E$11)*計算過程!$W$11*10^-3,0)</f>
        <v>1.6140984050228677</v>
      </c>
      <c r="F1357" s="18">
        <f>IF(G1357&lt;0.3,(バックデータ一覧!$C$10*(バックデータ一覧!$C$12*計算過程!L1357+バックデータ一覧!$C$13*LN(0.3)+バックデータ一覧!$C$14)^バックデータ一覧!$C$11+バックデータ一覧!$E$10*(0.3/(バックデータ一覧!$E$12*計算過程!L1357+バックデータ一覧!$E$13*LN(0.3)+バックデータ一覧!$E$14))^バックデータ一覧!$E$11)*計算過程!$W$11*計算過程!G1357/0.3*10^-3,0)</f>
        <v>0</v>
      </c>
      <c r="G1357" s="18">
        <f t="shared" si="128"/>
        <v>0.41257800728112359</v>
      </c>
      <c r="H1357" s="18">
        <f t="shared" si="129"/>
        <v>12.545227193895084</v>
      </c>
      <c r="I1357" s="24">
        <v>0</v>
      </c>
      <c r="J1357" s="24">
        <v>0</v>
      </c>
      <c r="K1357" s="24">
        <v>0</v>
      </c>
      <c r="L1357" s="14">
        <f>貼り付けシート!C1357</f>
        <v>-1.1000000000000001</v>
      </c>
      <c r="M1357" s="14">
        <f>貼り付けシート!D1357</f>
        <v>2.2000000000000002</v>
      </c>
      <c r="N1357" s="18">
        <f>貼り付けシート!E1357</f>
        <v>63.944452193966747</v>
      </c>
      <c r="O1357" s="18">
        <f>貼り付けシート!F1357</f>
        <v>12.545227193895084</v>
      </c>
      <c r="P1357" s="19">
        <f t="shared" si="130"/>
        <v>12.545227193895084</v>
      </c>
      <c r="Q1357" s="19">
        <f t="shared" si="131"/>
        <v>0</v>
      </c>
    </row>
    <row r="1358" spans="1:17">
      <c r="A1358" s="38">
        <v>41696</v>
      </c>
      <c r="B1358" s="49" t="s">
        <v>157</v>
      </c>
      <c r="C1358" s="24">
        <f t="shared" si="126"/>
        <v>30.406921776000001</v>
      </c>
      <c r="D1358" s="24">
        <f t="shared" si="127"/>
        <v>0.68602009158512034</v>
      </c>
      <c r="E1358" s="18">
        <f>IF(G1358&gt;=0.3,(バックデータ一覧!$C$10*(バックデータ一覧!$C$12*計算過程!L1358+バックデータ一覧!$C$13*LN(計算過程!G1358)+バックデータ一覧!$C$14)^バックデータ一覧!$C$11+バックデータ一覧!$E$10*(計算過程!G1358/(バックデータ一覧!$E$12*計算過程!L1358+バックデータ一覧!$E$13*LN(計算過程!G1358)+バックデータ一覧!$E$14))^バックデータ一覧!$E$11)*計算過程!$W$11*10^-3,0)</f>
        <v>0</v>
      </c>
      <c r="F1358" s="18">
        <f>IF(G1358&lt;0.3,(バックデータ一覧!$C$10*(バックデータ一覧!$C$12*計算過程!L1358+バックデータ一覧!$C$13*LN(0.3)+バックデータ一覧!$C$14)^バックデータ一覧!$C$11+バックデータ一覧!$E$10*(0.3/(バックデータ一覧!$E$12*計算過程!L1358+バックデータ一覧!$E$13*LN(0.3)+バックデータ一覧!$E$14))^バックデータ一覧!$E$11)*計算過程!$W$11*計算過程!G1358/0.3*10^-3,0)</f>
        <v>0.68602009158512034</v>
      </c>
      <c r="G1358" s="18">
        <f t="shared" si="128"/>
        <v>0.17572489736780064</v>
      </c>
      <c r="H1358" s="18">
        <f t="shared" si="129"/>
        <v>5.3432532083583428</v>
      </c>
      <c r="I1358" s="24">
        <v>0</v>
      </c>
      <c r="J1358" s="24">
        <v>0</v>
      </c>
      <c r="K1358" s="24">
        <v>0</v>
      </c>
      <c r="L1358" s="14">
        <f>貼り付けシート!C1358</f>
        <v>1</v>
      </c>
      <c r="M1358" s="14">
        <f>貼り付けシート!D1358</f>
        <v>2.2000000000000002</v>
      </c>
      <c r="N1358" s="18">
        <f>貼り付けシート!E1358</f>
        <v>54.310554123883804</v>
      </c>
      <c r="O1358" s="18">
        <f>貼り付けシート!F1358</f>
        <v>5.3432532083583428</v>
      </c>
      <c r="P1358" s="19">
        <f t="shared" si="130"/>
        <v>5.3432532083583428</v>
      </c>
      <c r="Q1358" s="19">
        <f t="shared" si="131"/>
        <v>0</v>
      </c>
    </row>
    <row r="1359" spans="1:17">
      <c r="A1359" s="38">
        <v>41696</v>
      </c>
      <c r="B1359" s="49" t="s">
        <v>158</v>
      </c>
      <c r="C1359" s="24">
        <f t="shared" si="126"/>
        <v>30.406921776000001</v>
      </c>
      <c r="D1359" s="24">
        <f t="shared" si="127"/>
        <v>0.40117618339994338</v>
      </c>
      <c r="E1359" s="18">
        <f>IF(G1359&gt;=0.3,(バックデータ一覧!$C$10*(バックデータ一覧!$C$12*計算過程!L1359+バックデータ一覧!$C$13*LN(計算過程!G1359)+バックデータ一覧!$C$14)^バックデータ一覧!$C$11+バックデータ一覧!$E$10*(計算過程!G1359/(バックデータ一覧!$E$12*計算過程!L1359+バックデータ一覧!$E$13*LN(計算過程!G1359)+バックデータ一覧!$E$14))^バックデータ一覧!$E$11)*計算過程!$W$11*10^-3,0)</f>
        <v>0</v>
      </c>
      <c r="F1359" s="18">
        <f>IF(G1359&lt;0.3,(バックデータ一覧!$C$10*(バックデータ一覧!$C$12*計算過程!L1359+バックデータ一覧!$C$13*LN(0.3)+バックデータ一覧!$C$14)^バックデータ一覧!$C$11+バックデータ一覧!$E$10*(0.3/(バックデータ一覧!$E$12*計算過程!L1359+バックデータ一覧!$E$13*LN(0.3)+バックデータ一覧!$E$14))^バックデータ一覧!$E$11)*計算過程!$W$11*計算過程!G1359/0.3*10^-3,0)</f>
        <v>0.40117618339994338</v>
      </c>
      <c r="G1359" s="18">
        <f t="shared" si="128"/>
        <v>0.1037428024760783</v>
      </c>
      <c r="H1359" s="18">
        <f t="shared" si="129"/>
        <v>3.1544992797131322</v>
      </c>
      <c r="I1359" s="24">
        <v>0</v>
      </c>
      <c r="J1359" s="24">
        <v>0</v>
      </c>
      <c r="K1359" s="24">
        <v>0</v>
      </c>
      <c r="L1359" s="14">
        <f>貼り付けシート!C1359</f>
        <v>1.3</v>
      </c>
      <c r="M1359" s="14">
        <f>貼り付けシート!D1359</f>
        <v>2.2000000000000002</v>
      </c>
      <c r="N1359" s="18">
        <f>貼り付けシート!E1359</f>
        <v>53.150505588839877</v>
      </c>
      <c r="O1359" s="18">
        <f>貼り付けシート!F1359</f>
        <v>3.1544992797131322</v>
      </c>
      <c r="P1359" s="19">
        <f t="shared" si="130"/>
        <v>3.1544992797131322</v>
      </c>
      <c r="Q1359" s="19">
        <f t="shared" si="131"/>
        <v>0</v>
      </c>
    </row>
    <row r="1360" spans="1:17">
      <c r="A1360" s="38">
        <v>41696</v>
      </c>
      <c r="B1360" s="49" t="s">
        <v>159</v>
      </c>
      <c r="C1360" s="24">
        <f t="shared" si="126"/>
        <v>30.406921776000001</v>
      </c>
      <c r="D1360" s="24">
        <f t="shared" si="127"/>
        <v>0.22331446134984012</v>
      </c>
      <c r="E1360" s="18">
        <f>IF(G1360&gt;=0.3,(バックデータ一覧!$C$10*(バックデータ一覧!$C$12*計算過程!L1360+バックデータ一覧!$C$13*LN(計算過程!G1360)+バックデータ一覧!$C$14)^バックデータ一覧!$C$11+バックデータ一覧!$E$10*(計算過程!G1360/(バックデータ一覧!$E$12*計算過程!L1360+バックデータ一覧!$E$13*LN(計算過程!G1360)+バックデータ一覧!$E$14))^バックデータ一覧!$E$11)*計算過程!$W$11*10^-3,0)</f>
        <v>0</v>
      </c>
      <c r="F1360" s="18">
        <f>IF(G1360&lt;0.3,(バックデータ一覧!$C$10*(バックデータ一覧!$C$12*計算過程!L1360+バックデータ一覧!$C$13*LN(0.3)+バックデータ一覧!$C$14)^バックデータ一覧!$C$11+バックデータ一覧!$E$10*(0.3/(バックデータ一覧!$E$12*計算過程!L1360+バックデータ一覧!$E$13*LN(0.3)+バックデータ一覧!$E$14))^バックデータ一覧!$E$11)*計算過程!$W$11*計算過程!G1360/0.3*10^-3,0)</f>
        <v>0.22331446134984012</v>
      </c>
      <c r="G1360" s="18">
        <f t="shared" si="128"/>
        <v>6.0012761448572205E-2</v>
      </c>
      <c r="H1360" s="18">
        <f t="shared" si="129"/>
        <v>1.8248033429284836</v>
      </c>
      <c r="I1360" s="24">
        <v>0</v>
      </c>
      <c r="J1360" s="24">
        <v>0</v>
      </c>
      <c r="K1360" s="24">
        <v>0</v>
      </c>
      <c r="L1360" s="14">
        <f>貼り付けシート!C1360</f>
        <v>2.5</v>
      </c>
      <c r="M1360" s="14">
        <f>貼り付けシート!D1360</f>
        <v>2.2999999999999998</v>
      </c>
      <c r="N1360" s="18">
        <f>貼り付けシート!E1360</f>
        <v>50.987643766646443</v>
      </c>
      <c r="O1360" s="18">
        <f>貼り付けシート!F1360</f>
        <v>1.8248033429284836</v>
      </c>
      <c r="P1360" s="19">
        <f t="shared" si="130"/>
        <v>1.8248033429284836</v>
      </c>
      <c r="Q1360" s="19">
        <f t="shared" si="131"/>
        <v>0</v>
      </c>
    </row>
    <row r="1361" spans="1:17">
      <c r="A1361" s="38">
        <v>41696</v>
      </c>
      <c r="B1361" s="49" t="s">
        <v>160</v>
      </c>
      <c r="C1361" s="24">
        <f t="shared" si="126"/>
        <v>30.406921776000001</v>
      </c>
      <c r="D1361" s="24">
        <f t="shared" si="127"/>
        <v>0.16913757919969141</v>
      </c>
      <c r="E1361" s="18">
        <f>IF(G1361&gt;=0.3,(バックデータ一覧!$C$10*(バックデータ一覧!$C$12*計算過程!L1361+バックデータ一覧!$C$13*LN(計算過程!G1361)+バックデータ一覧!$C$14)^バックデータ一覧!$C$11+バックデータ一覧!$E$10*(計算過程!G1361/(バックデータ一覧!$E$12*計算過程!L1361+バックデータ一覧!$E$13*LN(計算過程!G1361)+バックデータ一覧!$E$14))^バックデータ一覧!$E$11)*計算過程!$W$11*10^-3,0)</f>
        <v>0</v>
      </c>
      <c r="F1361" s="18">
        <f>IF(G1361&lt;0.3,(バックデータ一覧!$C$10*(バックデータ一覧!$C$12*計算過程!L1361+バックデータ一覧!$C$13*LN(0.3)+バックデータ一覧!$C$14)^バックデータ一覧!$C$11+バックデータ一覧!$E$10*(0.3/(バックデータ一覧!$E$12*計算過程!L1361+バックデータ一覧!$E$13*LN(0.3)+バックデータ一覧!$E$14))^バックデータ一覧!$E$11)*計算過程!$W$11*計算過程!G1361/0.3*10^-3,0)</f>
        <v>0.16913757919969141</v>
      </c>
      <c r="G1361" s="18">
        <f t="shared" si="128"/>
        <v>4.7115657683913681E-2</v>
      </c>
      <c r="H1361" s="18">
        <f t="shared" si="129"/>
        <v>1.4326421176195567</v>
      </c>
      <c r="I1361" s="24">
        <v>0</v>
      </c>
      <c r="J1361" s="24">
        <v>0</v>
      </c>
      <c r="K1361" s="24">
        <v>0</v>
      </c>
      <c r="L1361" s="14">
        <f>貼り付けシート!C1361</f>
        <v>3.6</v>
      </c>
      <c r="M1361" s="14">
        <f>貼り付けシート!D1361</f>
        <v>2.2999999999999998</v>
      </c>
      <c r="N1361" s="18">
        <f>貼り付けシート!E1361</f>
        <v>47.164207789974569</v>
      </c>
      <c r="O1361" s="18">
        <f>貼り付けシート!F1361</f>
        <v>1.4326421176195567</v>
      </c>
      <c r="P1361" s="19">
        <f t="shared" si="130"/>
        <v>1.4326421176195567</v>
      </c>
      <c r="Q1361" s="19">
        <f t="shared" si="131"/>
        <v>0</v>
      </c>
    </row>
    <row r="1362" spans="1:17">
      <c r="A1362" s="38">
        <v>41696</v>
      </c>
      <c r="B1362" s="49" t="s">
        <v>161</v>
      </c>
      <c r="C1362" s="24">
        <f t="shared" si="126"/>
        <v>30.406921776000001</v>
      </c>
      <c r="D1362" s="24">
        <f t="shared" si="127"/>
        <v>0.15002814066540768</v>
      </c>
      <c r="E1362" s="18">
        <f>IF(G1362&gt;=0.3,(バックデータ一覧!$C$10*(バックデータ一覧!$C$12*計算過程!L1362+バックデータ一覧!$C$13*LN(計算過程!G1362)+バックデータ一覧!$C$14)^バックデータ一覧!$C$11+バックデータ一覧!$E$10*(計算過程!G1362/(バックデータ一覧!$E$12*計算過程!L1362+バックデータ一覧!$E$13*LN(計算過程!G1362)+バックデータ一覧!$E$14))^バックデータ一覧!$E$11)*計算過程!$W$11*10^-3,0)</f>
        <v>0</v>
      </c>
      <c r="F1362" s="18">
        <f>IF(G1362&lt;0.3,(バックデータ一覧!$C$10*(バックデータ一覧!$C$12*計算過程!L1362+バックデータ一覧!$C$13*LN(0.3)+バックデータ一覧!$C$14)^バックデータ一覧!$C$11+バックデータ一覧!$E$10*(0.3/(バックデータ一覧!$E$12*計算過程!L1362+バックデータ一覧!$E$13*LN(0.3)+バックデータ一覧!$E$14))^バックデータ一覧!$E$11)*計算過程!$W$11*計算過程!G1362/0.3*10^-3,0)</f>
        <v>0.15002814066540768</v>
      </c>
      <c r="G1362" s="18">
        <f t="shared" si="128"/>
        <v>4.0318047303802125E-2</v>
      </c>
      <c r="H1362" s="18">
        <f t="shared" si="129"/>
        <v>1.225947710527779</v>
      </c>
      <c r="I1362" s="24">
        <v>0</v>
      </c>
      <c r="J1362" s="24">
        <v>0</v>
      </c>
      <c r="K1362" s="24">
        <v>0</v>
      </c>
      <c r="L1362" s="14">
        <f>貼り付けシート!C1362</f>
        <v>2.5</v>
      </c>
      <c r="M1362" s="14">
        <f>貼り付けシート!D1362</f>
        <v>2</v>
      </c>
      <c r="N1362" s="18">
        <f>貼り付けシート!E1362</f>
        <v>44.358397440799017</v>
      </c>
      <c r="O1362" s="18">
        <f>貼り付けシート!F1362</f>
        <v>1.225947710527779</v>
      </c>
      <c r="P1362" s="19">
        <f t="shared" si="130"/>
        <v>1.225947710527779</v>
      </c>
      <c r="Q1362" s="19">
        <f t="shared" si="131"/>
        <v>0</v>
      </c>
    </row>
    <row r="1363" spans="1:17">
      <c r="A1363" s="38">
        <v>41696</v>
      </c>
      <c r="B1363" s="49" t="s">
        <v>162</v>
      </c>
      <c r="C1363" s="24">
        <f t="shared" si="126"/>
        <v>30.406921776000001</v>
      </c>
      <c r="D1363" s="24">
        <f t="shared" si="127"/>
        <v>0.11482141075301781</v>
      </c>
      <c r="E1363" s="18">
        <f>IF(G1363&gt;=0.3,(バックデータ一覧!$C$10*(バックデータ一覧!$C$12*計算過程!L1363+バックデータ一覧!$C$13*LN(計算過程!G1363)+バックデータ一覧!$C$14)^バックデータ一覧!$C$11+バックデータ一覧!$E$10*(計算過程!G1363/(バックデータ一覧!$E$12*計算過程!L1363+バックデータ一覧!$E$13*LN(計算過程!G1363)+バックデータ一覧!$E$14))^バックデータ一覧!$E$11)*計算過程!$W$11*10^-3,0)</f>
        <v>0</v>
      </c>
      <c r="F1363" s="18">
        <f>IF(G1363&lt;0.3,(バックデータ一覧!$C$10*(バックデータ一覧!$C$12*計算過程!L1363+バックデータ一覧!$C$13*LN(0.3)+バックデータ一覧!$C$14)^バックデータ一覧!$C$11+バックデータ一覧!$E$10*(0.3/(バックデータ一覧!$E$12*計算過程!L1363+バックデータ一覧!$E$13*LN(0.3)+バックデータ一覧!$E$14))^バックデータ一覧!$E$11)*計算過程!$W$11*計算過程!G1363/0.3*10^-3,0)</f>
        <v>0.11482141075301781</v>
      </c>
      <c r="G1363" s="18">
        <f t="shared" si="128"/>
        <v>3.1880007179600808E-2</v>
      </c>
      <c r="H1363" s="18">
        <f t="shared" si="129"/>
        <v>0.96937288452844017</v>
      </c>
      <c r="I1363" s="24">
        <v>0</v>
      </c>
      <c r="J1363" s="24">
        <v>0</v>
      </c>
      <c r="K1363" s="24">
        <v>0</v>
      </c>
      <c r="L1363" s="14">
        <f>貼り付けシート!C1363</f>
        <v>3.5</v>
      </c>
      <c r="M1363" s="14">
        <f>貼り付けシート!D1363</f>
        <v>1.7</v>
      </c>
      <c r="N1363" s="18">
        <f>貼り付けシート!E1363</f>
        <v>35.141168723018254</v>
      </c>
      <c r="O1363" s="18">
        <f>貼り付けシート!F1363</f>
        <v>0.96937288452844017</v>
      </c>
      <c r="P1363" s="19">
        <f t="shared" si="130"/>
        <v>0.96937288452844017</v>
      </c>
      <c r="Q1363" s="19">
        <f t="shared" si="131"/>
        <v>0</v>
      </c>
    </row>
    <row r="1364" spans="1:17">
      <c r="A1364" s="38">
        <v>41696</v>
      </c>
      <c r="B1364" s="49" t="s">
        <v>163</v>
      </c>
      <c r="C1364" s="24">
        <f t="shared" si="126"/>
        <v>30.406921776000001</v>
      </c>
      <c r="D1364" s="24">
        <f t="shared" si="127"/>
        <v>0.10444241640215668</v>
      </c>
      <c r="E1364" s="18">
        <f>IF(G1364&gt;=0.3,(バックデータ一覧!$C$10*(バックデータ一覧!$C$12*計算過程!L1364+バックデータ一覧!$C$13*LN(計算過程!G1364)+バックデータ一覧!$C$14)^バックデータ一覧!$C$11+バックデータ一覧!$E$10*(計算過程!G1364/(バックデータ一覧!$E$12*計算過程!L1364+バックデータ一覧!$E$13*LN(計算過程!G1364)+バックデータ一覧!$E$14))^バックデータ一覧!$E$11)*計算過程!$W$11*10^-3,0)</f>
        <v>0</v>
      </c>
      <c r="F1364" s="18">
        <f>IF(G1364&lt;0.3,(バックデータ一覧!$C$10*(バックデータ一覧!$C$12*計算過程!L1364+バックデータ一覧!$C$13*LN(0.3)+バックデータ一覧!$C$14)^バックデータ一覧!$C$11+バックデータ一覧!$E$10*(0.3/(バックデータ一覧!$E$12*計算過程!L1364+バックデータ一覧!$E$13*LN(0.3)+バックデータ一覧!$E$14))^バックデータ一覧!$E$11)*計算過程!$W$11*計算過程!G1364/0.3*10^-3,0)</f>
        <v>0.10444241640215668</v>
      </c>
      <c r="G1364" s="18">
        <f t="shared" si="128"/>
        <v>2.8158546663365158E-2</v>
      </c>
      <c r="H1364" s="18">
        <f t="shared" si="129"/>
        <v>0.8562147257187902</v>
      </c>
      <c r="I1364" s="24">
        <v>0</v>
      </c>
      <c r="J1364" s="24">
        <v>0</v>
      </c>
      <c r="K1364" s="24">
        <v>0</v>
      </c>
      <c r="L1364" s="14">
        <f>貼り付けシート!C1364</f>
        <v>2.6</v>
      </c>
      <c r="M1364" s="14">
        <f>貼り付けシート!D1364</f>
        <v>1.4</v>
      </c>
      <c r="N1364" s="18">
        <f>貼り付けシート!E1364</f>
        <v>30.860406069022172</v>
      </c>
      <c r="O1364" s="18">
        <f>貼り付けシート!F1364</f>
        <v>0.8562147257187902</v>
      </c>
      <c r="P1364" s="19">
        <f t="shared" si="130"/>
        <v>0.8562147257187902</v>
      </c>
      <c r="Q1364" s="19">
        <f t="shared" si="131"/>
        <v>0</v>
      </c>
    </row>
    <row r="1365" spans="1:17">
      <c r="A1365" s="38">
        <v>41696</v>
      </c>
      <c r="B1365" s="49" t="s">
        <v>164</v>
      </c>
      <c r="C1365" s="24">
        <f t="shared" si="126"/>
        <v>30.406921776000001</v>
      </c>
      <c r="D1365" s="24">
        <f t="shared" si="127"/>
        <v>0.13806785675623801</v>
      </c>
      <c r="E1365" s="18">
        <f>IF(G1365&gt;=0.3,(バックデータ一覧!$C$10*(バックデータ一覧!$C$12*計算過程!L1365+バックデータ一覧!$C$13*LN(計算過程!G1365)+バックデータ一覧!$C$14)^バックデータ一覧!$C$11+バックデータ一覧!$E$10*(計算過程!G1365/(バックデータ一覧!$E$12*計算過程!L1365+バックデータ一覧!$E$13*LN(計算過程!G1365)+バックデータ一覧!$E$14))^バックデータ一覧!$E$11)*計算過程!$W$11*10^-3,0)</f>
        <v>0</v>
      </c>
      <c r="F1365" s="18">
        <f>IF(G1365&lt;0.3,(バックデータ一覧!$C$10*(バックデータ一覧!$C$12*計算過程!L1365+バックデータ一覧!$C$13*LN(0.3)+バックデータ一覧!$C$14)^バックデータ一覧!$C$11+バックデータ一覧!$E$10*(0.3/(バックデータ一覧!$E$12*計算過程!L1365+バックデータ一覧!$E$13*LN(0.3)+バックデータ一覧!$E$14))^バックデータ一覧!$E$11)*計算過程!$W$11*計算過程!G1365/0.3*10^-3,0)</f>
        <v>0.13806785675623801</v>
      </c>
      <c r="G1365" s="18">
        <f t="shared" si="128"/>
        <v>3.4814084471828301E-2</v>
      </c>
      <c r="H1365" s="18">
        <f t="shared" si="129"/>
        <v>1.0585891432379395</v>
      </c>
      <c r="I1365" s="24">
        <v>0</v>
      </c>
      <c r="J1365" s="24">
        <v>0</v>
      </c>
      <c r="K1365" s="24">
        <v>0</v>
      </c>
      <c r="L1365" s="14">
        <f>貼り付けシート!C1365</f>
        <v>0.5</v>
      </c>
      <c r="M1365" s="14">
        <f>貼り付けシート!D1365</f>
        <v>1.4</v>
      </c>
      <c r="N1365" s="18">
        <f>貼り付けシート!E1365</f>
        <v>35.877812209282702</v>
      </c>
      <c r="O1365" s="18">
        <f>貼り付けシート!F1365</f>
        <v>1.0585891432379395</v>
      </c>
      <c r="P1365" s="19">
        <f t="shared" si="130"/>
        <v>1.0585891432379395</v>
      </c>
      <c r="Q1365" s="19">
        <f t="shared" si="131"/>
        <v>0</v>
      </c>
    </row>
    <row r="1366" spans="1:17">
      <c r="A1366" s="38">
        <v>41696</v>
      </c>
      <c r="B1366" s="49" t="s">
        <v>165</v>
      </c>
      <c r="C1366" s="24">
        <f t="shared" si="126"/>
        <v>30.406921776000001</v>
      </c>
      <c r="D1366" s="24">
        <f t="shared" si="127"/>
        <v>0.72903834710129134</v>
      </c>
      <c r="E1366" s="18">
        <f>IF(G1366&gt;=0.3,(バックデータ一覧!$C$10*(バックデータ一覧!$C$12*計算過程!L1366+バックデータ一覧!$C$13*LN(計算過程!G1366)+バックデータ一覧!$C$14)^バックデータ一覧!$C$11+バックデータ一覧!$E$10*(計算過程!G1366/(バックデータ一覧!$E$12*計算過程!L1366+バックデータ一覧!$E$13*LN(計算過程!G1366)+バックデータ一覧!$E$14))^バックデータ一覧!$E$11)*計算過程!$W$11*10^-3,0)</f>
        <v>0</v>
      </c>
      <c r="F1366" s="18">
        <f>IF(G1366&lt;0.3,(バックデータ一覧!$C$10*(バックデータ一覧!$C$12*計算過程!L1366+バックデータ一覧!$C$13*LN(0.3)+バックデータ一覧!$C$14)^バックデータ一覧!$C$11+バックデータ一覧!$E$10*(0.3/(バックデータ一覧!$E$12*計算過程!L1366+バックデータ一覧!$E$13*LN(0.3)+バックデータ一覧!$E$14))^バックデータ一覧!$E$11)*計算過程!$W$11*計算過程!G1366/0.3*10^-3,0)</f>
        <v>0.72903834710129134</v>
      </c>
      <c r="G1366" s="18">
        <f t="shared" si="128"/>
        <v>0.17819840109542504</v>
      </c>
      <c r="H1366" s="18">
        <f t="shared" si="129"/>
        <v>5.4184648427168618</v>
      </c>
      <c r="I1366" s="24">
        <v>0</v>
      </c>
      <c r="J1366" s="24">
        <v>0</v>
      </c>
      <c r="K1366" s="24">
        <v>0</v>
      </c>
      <c r="L1366" s="14">
        <f>貼り付けシート!C1366</f>
        <v>-0.5</v>
      </c>
      <c r="M1366" s="14">
        <f>貼り付けシート!D1366</f>
        <v>1.4</v>
      </c>
      <c r="N1366" s="18">
        <f>貼り付けシート!E1366</f>
        <v>38.768823223063471</v>
      </c>
      <c r="O1366" s="18">
        <f>貼り付けシート!F1366</f>
        <v>5.4184648427168618</v>
      </c>
      <c r="P1366" s="19">
        <f t="shared" si="130"/>
        <v>5.4184648427168618</v>
      </c>
      <c r="Q1366" s="19">
        <f t="shared" si="131"/>
        <v>0</v>
      </c>
    </row>
    <row r="1367" spans="1:17">
      <c r="A1367" s="38">
        <v>41696</v>
      </c>
      <c r="B1367" s="49" t="s">
        <v>166</v>
      </c>
      <c r="C1367" s="24">
        <f t="shared" si="126"/>
        <v>30.406921776000001</v>
      </c>
      <c r="D1367" s="24">
        <f t="shared" si="127"/>
        <v>1.6669745208765703</v>
      </c>
      <c r="E1367" s="18">
        <f>IF(G1367&gt;=0.3,(バックデータ一覧!$C$10*(バックデータ一覧!$C$12*計算過程!L1367+バックデータ一覧!$C$13*LN(計算過程!G1367)+バックデータ一覧!$C$14)^バックデータ一覧!$C$11+バックデータ一覧!$E$10*(計算過程!G1367/(バックデータ一覧!$E$12*計算過程!L1367+バックデータ一覧!$E$13*LN(計算過程!G1367)+バックデータ一覧!$E$14))^バックデータ一覧!$E$11)*計算過程!$W$11*10^-3,0)</f>
        <v>1.6669745208765703</v>
      </c>
      <c r="F1367" s="18">
        <f>IF(G1367&lt;0.3,(バックデータ一覧!$C$10*(バックデータ一覧!$C$12*計算過程!L1367+バックデータ一覧!$C$13*LN(0.3)+バックデータ一覧!$C$14)^バックデータ一覧!$C$11+バックデータ一覧!$E$10*(0.3/(バックデータ一覧!$E$12*計算過程!L1367+バックデータ一覧!$E$13*LN(0.3)+バックデータ一覧!$E$14))^バックデータ一覧!$E$11)*計算過程!$W$11*計算過程!G1367/0.3*10^-3,0)</f>
        <v>0</v>
      </c>
      <c r="G1367" s="18">
        <f t="shared" si="128"/>
        <v>0.41864700179477149</v>
      </c>
      <c r="H1367" s="18">
        <f t="shared" si="129"/>
        <v>12.729766635330549</v>
      </c>
      <c r="I1367" s="24">
        <v>0</v>
      </c>
      <c r="J1367" s="24">
        <v>0</v>
      </c>
      <c r="K1367" s="24">
        <v>0</v>
      </c>
      <c r="L1367" s="14">
        <f>貼り付けシート!C1367</f>
        <v>-1.9</v>
      </c>
      <c r="M1367" s="14">
        <f>貼り付けシート!D1367</f>
        <v>1.5</v>
      </c>
      <c r="N1367" s="18">
        <f>貼り付けシート!E1367</f>
        <v>46.653684519684433</v>
      </c>
      <c r="O1367" s="18">
        <f>貼り付けシート!F1367</f>
        <v>12.729766635330549</v>
      </c>
      <c r="P1367" s="19">
        <f t="shared" si="130"/>
        <v>12.729766635330549</v>
      </c>
      <c r="Q1367" s="19">
        <f t="shared" si="131"/>
        <v>0</v>
      </c>
    </row>
    <row r="1368" spans="1:17">
      <c r="A1368" s="38">
        <v>41696</v>
      </c>
      <c r="B1368" s="49" t="s">
        <v>167</v>
      </c>
      <c r="C1368" s="24">
        <f t="shared" si="126"/>
        <v>30.406921776000001</v>
      </c>
      <c r="D1368" s="24">
        <f t="shared" si="127"/>
        <v>1.86862990822331</v>
      </c>
      <c r="E1368" s="18">
        <f>IF(G1368&gt;=0.3,(バックデータ一覧!$C$10*(バックデータ一覧!$C$12*計算過程!L1368+バックデータ一覧!$C$13*LN(計算過程!G1368)+バックデータ一覧!$C$14)^バックデータ一覧!$C$11+バックデータ一覧!$E$10*(計算過程!G1368/(バックデータ一覧!$E$12*計算過程!L1368+バックデータ一覧!$E$13*LN(計算過程!G1368)+バックデータ一覧!$E$14))^バックデータ一覧!$E$11)*計算過程!$W$11*10^-3,0)</f>
        <v>1.86862990822331</v>
      </c>
      <c r="F1368" s="18">
        <f>IF(G1368&lt;0.3,(バックデータ一覧!$C$10*(バックデータ一覧!$C$12*計算過程!L1368+バックデータ一覧!$C$13*LN(0.3)+バックデータ一覧!$C$14)^バックデータ一覧!$C$11+バックデータ一覧!$E$10*(0.3/(バックデータ一覧!$E$12*計算過程!L1368+バックデータ一覧!$E$13*LN(0.3)+バックデータ一覧!$E$14))^バックデータ一覧!$E$11)*計算過程!$W$11*計算過程!G1368/0.3*10^-3,0)</f>
        <v>0</v>
      </c>
      <c r="G1368" s="18">
        <f t="shared" si="128"/>
        <v>0.47465380589484468</v>
      </c>
      <c r="H1368" s="18">
        <f t="shared" si="129"/>
        <v>14.43276114652523</v>
      </c>
      <c r="I1368" s="24">
        <v>0</v>
      </c>
      <c r="J1368" s="24">
        <v>0</v>
      </c>
      <c r="K1368" s="24">
        <v>0</v>
      </c>
      <c r="L1368" s="14">
        <f>貼り付けシート!C1368</f>
        <v>-2.8</v>
      </c>
      <c r="M1368" s="14">
        <f>貼り付けシート!D1368</f>
        <v>1.5</v>
      </c>
      <c r="N1368" s="18">
        <f>貼り付けシート!E1368</f>
        <v>50.307902928599027</v>
      </c>
      <c r="O1368" s="18">
        <f>貼り付けシート!F1368</f>
        <v>14.43276114652523</v>
      </c>
      <c r="P1368" s="19">
        <f t="shared" si="130"/>
        <v>14.43276114652523</v>
      </c>
      <c r="Q1368" s="19">
        <f t="shared" si="131"/>
        <v>0</v>
      </c>
    </row>
    <row r="1369" spans="1:17">
      <c r="A1369" s="38">
        <v>41696</v>
      </c>
      <c r="B1369" s="49" t="s">
        <v>168</v>
      </c>
      <c r="C1369" s="24">
        <f t="shared" si="126"/>
        <v>30.406921776000001</v>
      </c>
      <c r="D1369" s="24">
        <f t="shared" si="127"/>
        <v>2.0590549037946286</v>
      </c>
      <c r="E1369" s="18">
        <f>IF(G1369&gt;=0.3,(バックデータ一覧!$C$10*(バックデータ一覧!$C$12*計算過程!L1369+バックデータ一覧!$C$13*LN(計算過程!G1369)+バックデータ一覧!$C$14)^バックデータ一覧!$C$11+バックデータ一覧!$E$10*(計算過程!G1369/(バックデータ一覧!$E$12*計算過程!L1369+バックデータ一覧!$E$13*LN(計算過程!G1369)+バックデータ一覧!$E$14))^バックデータ一覧!$E$11)*計算過程!$W$11*10^-3,0)</f>
        <v>2.0590549037946286</v>
      </c>
      <c r="F1369" s="18">
        <f>IF(G1369&lt;0.3,(バックデータ一覧!$C$10*(バックデータ一覧!$C$12*計算過程!L1369+バックデータ一覧!$C$13*LN(0.3)+バックデータ一覧!$C$14)^バックデータ一覧!$C$11+バックデータ一覧!$E$10*(0.3/(バックデータ一覧!$E$12*計算過程!L1369+バックデータ一覧!$E$13*LN(0.3)+バックデータ一覧!$E$14))^バックデータ一覧!$E$11)*計算過程!$W$11*計算過程!G1369/0.3*10^-3,0)</f>
        <v>0</v>
      </c>
      <c r="G1369" s="18">
        <f t="shared" si="128"/>
        <v>0.54225370977677356</v>
      </c>
      <c r="H1369" s="18">
        <f t="shared" si="129"/>
        <v>16.488266135928161</v>
      </c>
      <c r="I1369" s="24">
        <v>0</v>
      </c>
      <c r="J1369" s="24">
        <v>0</v>
      </c>
      <c r="K1369" s="24">
        <v>0</v>
      </c>
      <c r="L1369" s="14">
        <f>貼り付けシート!C1369</f>
        <v>-3</v>
      </c>
      <c r="M1369" s="14">
        <f>貼り付けシート!D1369</f>
        <v>1.5</v>
      </c>
      <c r="N1369" s="18">
        <f>貼り付けシート!E1369</f>
        <v>51.161591098326397</v>
      </c>
      <c r="O1369" s="18">
        <f>貼り付けシート!F1369</f>
        <v>16.488266135928161</v>
      </c>
      <c r="P1369" s="19">
        <f t="shared" si="130"/>
        <v>16.488266135928161</v>
      </c>
      <c r="Q1369" s="19">
        <f t="shared" si="131"/>
        <v>0</v>
      </c>
    </row>
    <row r="1370" spans="1:17">
      <c r="A1370" s="38">
        <v>41696</v>
      </c>
      <c r="B1370" s="49" t="s">
        <v>169</v>
      </c>
      <c r="C1370" s="24">
        <f t="shared" si="126"/>
        <v>30.406921776000001</v>
      </c>
      <c r="D1370" s="24">
        <f t="shared" si="127"/>
        <v>2.2733110415364854</v>
      </c>
      <c r="E1370" s="18">
        <f>IF(G1370&gt;=0.3,(バックデータ一覧!$C$10*(バックデータ一覧!$C$12*計算過程!L1370+バックデータ一覧!$C$13*LN(計算過程!G1370)+バックデータ一覧!$C$14)^バックデータ一覧!$C$11+バックデータ一覧!$E$10*(計算過程!G1370/(バックデータ一覧!$E$12*計算過程!L1370+バックデータ一覧!$E$13*LN(計算過程!G1370)+バックデータ一覧!$E$14))^バックデータ一覧!$E$11)*計算過程!$W$11*10^-3,0)</f>
        <v>2.2733110415364854</v>
      </c>
      <c r="F1370" s="18">
        <f>IF(G1370&lt;0.3,(バックデータ一覧!$C$10*(バックデータ一覧!$C$12*計算過程!L1370+バックデータ一覧!$C$13*LN(0.3)+バックデータ一覧!$C$14)^バックデータ一覧!$C$11+バックデータ一覧!$E$10*(0.3/(バックデータ一覧!$E$12*計算過程!L1370+バックデータ一覧!$E$13*LN(0.3)+バックデータ一覧!$E$14))^バックデータ一覧!$E$11)*計算過程!$W$11*計算過程!G1370/0.3*10^-3,0)</f>
        <v>0</v>
      </c>
      <c r="G1370" s="18">
        <f t="shared" si="128"/>
        <v>0.61443108093082444</v>
      </c>
      <c r="H1370" s="18">
        <f t="shared" si="129"/>
        <v>18.682957814606706</v>
      </c>
      <c r="I1370" s="24">
        <v>0</v>
      </c>
      <c r="J1370" s="24">
        <v>0</v>
      </c>
      <c r="K1370" s="24">
        <v>0</v>
      </c>
      <c r="L1370" s="14">
        <f>貼り付けシート!C1370</f>
        <v>-3.7</v>
      </c>
      <c r="M1370" s="14">
        <f>貼り付けシート!D1370</f>
        <v>1.5</v>
      </c>
      <c r="N1370" s="18">
        <f>貼り付けシート!E1370</f>
        <v>54.276005299907482</v>
      </c>
      <c r="O1370" s="18">
        <f>貼り付けシート!F1370</f>
        <v>18.682957814606706</v>
      </c>
      <c r="P1370" s="19">
        <f t="shared" si="130"/>
        <v>18.682957814606706</v>
      </c>
      <c r="Q1370" s="19">
        <f t="shared" si="131"/>
        <v>0</v>
      </c>
    </row>
    <row r="1371" spans="1:17">
      <c r="A1371" s="38">
        <v>41696</v>
      </c>
      <c r="B1371" s="49" t="s">
        <v>170</v>
      </c>
      <c r="C1371" s="24">
        <f t="shared" si="126"/>
        <v>30.406921776000001</v>
      </c>
      <c r="D1371" s="24">
        <f t="shared" si="127"/>
        <v>2.398657714894818</v>
      </c>
      <c r="E1371" s="18">
        <f>IF(G1371&gt;=0.3,(バックデータ一覧!$C$10*(バックデータ一覧!$C$12*計算過程!L1371+バックデータ一覧!$C$13*LN(計算過程!G1371)+バックデータ一覧!$C$14)^バックデータ一覧!$C$11+バックデータ一覧!$E$10*(計算過程!G1371/(バックデータ一覧!$E$12*計算過程!L1371+バックデータ一覧!$E$13*LN(計算過程!G1371)+バックデータ一覧!$E$14))^バックデータ一覧!$E$11)*計算過程!$W$11*10^-3,0)</f>
        <v>2.398657714894818</v>
      </c>
      <c r="F1371" s="18">
        <f>IF(G1371&lt;0.3,(バックデータ一覧!$C$10*(バックデータ一覧!$C$12*計算過程!L1371+バックデータ一覧!$C$13*LN(0.3)+バックデータ一覧!$C$14)^バックデータ一覧!$C$11+バックデータ一覧!$E$10*(0.3/(バックデータ一覧!$E$12*計算過程!L1371+バックデータ一覧!$E$13*LN(0.3)+バックデータ一覧!$E$14))^バックデータ一覧!$E$11)*計算過程!$W$11*計算過程!G1371/0.3*10^-3,0)</f>
        <v>0</v>
      </c>
      <c r="G1371" s="18">
        <f t="shared" si="128"/>
        <v>0.65889202771927735</v>
      </c>
      <c r="H1371" s="18">
        <f t="shared" si="129"/>
        <v>20.034878345690089</v>
      </c>
      <c r="I1371" s="24">
        <v>0</v>
      </c>
      <c r="J1371" s="24">
        <v>0</v>
      </c>
      <c r="K1371" s="24">
        <v>0</v>
      </c>
      <c r="L1371" s="14">
        <f>貼り付けシート!C1371</f>
        <v>-4.0999999999999996</v>
      </c>
      <c r="M1371" s="14">
        <f>貼り付けシート!D1371</f>
        <v>1.5</v>
      </c>
      <c r="N1371" s="18">
        <f>貼り付けシート!E1371</f>
        <v>56.147907055666494</v>
      </c>
      <c r="O1371" s="18">
        <f>貼り付けシート!F1371</f>
        <v>20.034878345690089</v>
      </c>
      <c r="P1371" s="19">
        <f t="shared" si="130"/>
        <v>20.034878345690089</v>
      </c>
      <c r="Q1371" s="19">
        <f t="shared" si="131"/>
        <v>0</v>
      </c>
    </row>
    <row r="1372" spans="1:17">
      <c r="A1372" s="38">
        <v>41696</v>
      </c>
      <c r="B1372" s="49" t="s">
        <v>171</v>
      </c>
      <c r="C1372" s="24">
        <f t="shared" si="126"/>
        <v>30.406921776000001</v>
      </c>
      <c r="D1372" s="24">
        <f t="shared" si="127"/>
        <v>2.7342627031872939</v>
      </c>
      <c r="E1372" s="18">
        <f>IF(G1372&gt;=0.3,(バックデータ一覧!$C$10*(バックデータ一覧!$C$12*計算過程!L1372+バックデータ一覧!$C$13*LN(計算過程!G1372)+バックデータ一覧!$C$14)^バックデータ一覧!$C$11+バックデータ一覧!$E$10*(計算過程!G1372/(バックデータ一覧!$E$12*計算過程!L1372+バックデータ一覧!$E$13*LN(計算過程!G1372)+バックデータ一覧!$E$14))^バックデータ一覧!$E$11)*計算過程!$W$11*10^-3,0)</f>
        <v>2.7342627031872939</v>
      </c>
      <c r="F1372" s="18">
        <f>IF(G1372&lt;0.3,(バックデータ一覧!$C$10*(バックデータ一覧!$C$12*計算過程!L1372+バックデータ一覧!$C$13*LN(0.3)+バックデータ一覧!$C$14)^バックデータ一覧!$C$11+バックデータ一覧!$E$10*(0.3/(バックデータ一覧!$E$12*計算過程!L1372+バックデータ一覧!$E$13*LN(0.3)+バックデータ一覧!$E$14))^バックデータ一覧!$E$11)*計算過程!$W$11*計算過程!G1372/0.3*10^-3,0)</f>
        <v>0</v>
      </c>
      <c r="G1372" s="18">
        <f t="shared" si="128"/>
        <v>0.80613363043445685</v>
      </c>
      <c r="H1372" s="18">
        <f t="shared" si="129"/>
        <v>24.512042241623423</v>
      </c>
      <c r="I1372" s="24">
        <v>0</v>
      </c>
      <c r="J1372" s="24">
        <v>0</v>
      </c>
      <c r="K1372" s="24">
        <v>0</v>
      </c>
      <c r="L1372" s="14">
        <f>貼り付けシート!C1372</f>
        <v>-4.4000000000000004</v>
      </c>
      <c r="M1372" s="14">
        <f>貼り付けシート!D1372</f>
        <v>1.5</v>
      </c>
      <c r="N1372" s="18">
        <f>貼り付けシート!E1372</f>
        <v>57.597937895463744</v>
      </c>
      <c r="O1372" s="18">
        <f>貼り付けシート!F1372</f>
        <v>24.512042241623423</v>
      </c>
      <c r="P1372" s="19">
        <f t="shared" si="130"/>
        <v>24.512042241623423</v>
      </c>
      <c r="Q1372" s="19">
        <f t="shared" si="131"/>
        <v>0</v>
      </c>
    </row>
    <row r="1373" spans="1:17">
      <c r="A1373" s="38">
        <v>41696</v>
      </c>
      <c r="B1373" s="49" t="s">
        <v>172</v>
      </c>
      <c r="C1373" s="24">
        <f t="shared" si="126"/>
        <v>30.406921776000001</v>
      </c>
      <c r="D1373" s="24">
        <f t="shared" si="127"/>
        <v>2.6178917768474053</v>
      </c>
      <c r="E1373" s="18">
        <f>IF(G1373&gt;=0.3,(バックデータ一覧!$C$10*(バックデータ一覧!$C$12*計算過程!L1373+バックデータ一覧!$C$13*LN(計算過程!G1373)+バックデータ一覧!$C$14)^バックデータ一覧!$C$11+バックデータ一覧!$E$10*(計算過程!G1373/(バックデータ一覧!$E$12*計算過程!L1373+バックデータ一覧!$E$13*LN(計算過程!G1373)+バックデータ一覧!$E$14))^バックデータ一覧!$E$11)*計算過程!$W$11*10^-3,0)</f>
        <v>2.6178917768474053</v>
      </c>
      <c r="F1373" s="18">
        <f>IF(G1373&lt;0.3,(バックデータ一覧!$C$10*(バックデータ一覧!$C$12*計算過程!L1373+バックデータ一覧!$C$13*LN(0.3)+バックデータ一覧!$C$14)^バックデータ一覧!$C$11+バックデータ一覧!$E$10*(0.3/(バックデータ一覧!$E$12*計算過程!L1373+バックデータ一覧!$E$13*LN(0.3)+バックデータ一覧!$E$14))^バックデータ一覧!$E$11)*計算過程!$W$11*計算過程!G1373/0.3*10^-3,0)</f>
        <v>0</v>
      </c>
      <c r="G1373" s="18">
        <f t="shared" si="128"/>
        <v>0.7428236326363532</v>
      </c>
      <c r="H1373" s="18">
        <f t="shared" si="129"/>
        <v>22.586980090937754</v>
      </c>
      <c r="I1373" s="24">
        <v>0</v>
      </c>
      <c r="J1373" s="24">
        <v>0</v>
      </c>
      <c r="K1373" s="24">
        <v>0</v>
      </c>
      <c r="L1373" s="14">
        <f>貼り付けシート!C1373</f>
        <v>-4.7</v>
      </c>
      <c r="M1373" s="14">
        <f>貼り付けシート!D1373</f>
        <v>1.5</v>
      </c>
      <c r="N1373" s="18">
        <f>貼り付けシート!E1373</f>
        <v>59.088820707559677</v>
      </c>
      <c r="O1373" s="18">
        <f>貼り付けシート!F1373</f>
        <v>22.586980090937754</v>
      </c>
      <c r="P1373" s="19">
        <f t="shared" si="130"/>
        <v>22.586980090937754</v>
      </c>
      <c r="Q1373" s="19">
        <f t="shared" si="131"/>
        <v>0</v>
      </c>
    </row>
    <row r="1374" spans="1:17">
      <c r="A1374" s="38">
        <v>41697</v>
      </c>
      <c r="B1374" s="49" t="s">
        <v>149</v>
      </c>
      <c r="C1374" s="24">
        <f t="shared" si="126"/>
        <v>30.406921776000001</v>
      </c>
      <c r="D1374" s="24">
        <f t="shared" si="127"/>
        <v>2.6596802120650933</v>
      </c>
      <c r="E1374" s="18">
        <f>IF(G1374&gt;=0.3,(バックデータ一覧!$C$10*(バックデータ一覧!$C$12*計算過程!L1374+バックデータ一覧!$C$13*LN(計算過程!G1374)+バックデータ一覧!$C$14)^バックデータ一覧!$C$11+バックデータ一覧!$E$10*(計算過程!G1374/(バックデータ一覧!$E$12*計算過程!L1374+バックデータ一覧!$E$13*LN(計算過程!G1374)+バックデータ一覧!$E$14))^バックデータ一覧!$E$11)*計算過程!$W$11*10^-3,0)</f>
        <v>2.6596802120650933</v>
      </c>
      <c r="F1374" s="18">
        <f>IF(G1374&lt;0.3,(バックデータ一覧!$C$10*(バックデータ一覧!$C$12*計算過程!L1374+バックデータ一覧!$C$13*LN(0.3)+バックデータ一覧!$C$14)^バックデータ一覧!$C$11+バックデータ一覧!$E$10*(0.3/(バックデータ一覧!$E$12*計算過程!L1374+バックデータ一覧!$E$13*LN(0.3)+バックデータ一覧!$E$14))^バックデータ一覧!$E$11)*計算過程!$W$11*計算過程!G1374/0.3*10^-3,0)</f>
        <v>0</v>
      </c>
      <c r="G1374" s="18">
        <f t="shared" si="128"/>
        <v>0.75720636996957591</v>
      </c>
      <c r="H1374" s="18">
        <f t="shared" si="129"/>
        <v>23.024314859953812</v>
      </c>
      <c r="I1374" s="24">
        <v>0</v>
      </c>
      <c r="J1374" s="24">
        <v>0</v>
      </c>
      <c r="K1374" s="24">
        <v>0</v>
      </c>
      <c r="L1374" s="14">
        <f>貼り付けシート!C1374</f>
        <v>-4.9000000000000004</v>
      </c>
      <c r="M1374" s="14">
        <f>貼り付けシート!D1374</f>
        <v>1.5</v>
      </c>
      <c r="N1374" s="18">
        <f>貼り付けシート!E1374</f>
        <v>60.106050172859582</v>
      </c>
      <c r="O1374" s="18">
        <f>貼り付けシート!F1374</f>
        <v>23.024314859953812</v>
      </c>
      <c r="P1374" s="19">
        <f t="shared" si="130"/>
        <v>23.024314859953812</v>
      </c>
      <c r="Q1374" s="19">
        <f t="shared" si="131"/>
        <v>0</v>
      </c>
    </row>
    <row r="1375" spans="1:17">
      <c r="A1375" s="38">
        <v>41697</v>
      </c>
      <c r="B1375" s="49" t="s">
        <v>150</v>
      </c>
      <c r="C1375" s="24">
        <f t="shared" si="126"/>
        <v>30.406921776000001</v>
      </c>
      <c r="D1375" s="24">
        <f t="shared" si="127"/>
        <v>2.7130375732486991</v>
      </c>
      <c r="E1375" s="18">
        <f>IF(G1375&gt;=0.3,(バックデータ一覧!$C$10*(バックデータ一覧!$C$12*計算過程!L1375+バックデータ一覧!$C$13*LN(計算過程!G1375)+バックデータ一覧!$C$14)^バックデータ一覧!$C$11+バックデータ一覧!$E$10*(計算過程!G1375/(バックデータ一覧!$E$12*計算過程!L1375+バックデータ一覧!$E$13*LN(計算過程!G1375)+バックデータ一覧!$E$14))^バックデータ一覧!$E$11)*計算過程!$W$11*10^-3,0)</f>
        <v>2.7130375732486991</v>
      </c>
      <c r="F1375" s="18">
        <f>IF(G1375&lt;0.3,(バックデータ一覧!$C$10*(バックデータ一覧!$C$12*計算過程!L1375+バックデータ一覧!$C$13*LN(0.3)+バックデータ一覧!$C$14)^バックデータ一覧!$C$11+バックデータ一覧!$E$10*(0.3/(バックデータ一覧!$E$12*計算過程!L1375+バックデータ一覧!$E$13*LN(0.3)+バックデータ一覧!$E$14))^バックデータ一覧!$E$11)*計算過程!$W$11*計算過程!G1375/0.3*10^-3,0)</f>
        <v>0</v>
      </c>
      <c r="G1375" s="18">
        <f t="shared" si="128"/>
        <v>0.77193384477582194</v>
      </c>
      <c r="H1375" s="18">
        <f t="shared" si="129"/>
        <v>23.472132034345346</v>
      </c>
      <c r="I1375" s="24">
        <v>0</v>
      </c>
      <c r="J1375" s="24">
        <v>0</v>
      </c>
      <c r="K1375" s="24">
        <v>0</v>
      </c>
      <c r="L1375" s="14">
        <f>貼り付けシート!C1375</f>
        <v>-5.3</v>
      </c>
      <c r="M1375" s="14">
        <f>貼り付けシート!D1375</f>
        <v>1.5</v>
      </c>
      <c r="N1375" s="18">
        <f>貼り付けシート!E1375</f>
        <v>62.198153742499841</v>
      </c>
      <c r="O1375" s="18">
        <f>貼り付けシート!F1375</f>
        <v>23.472132034345346</v>
      </c>
      <c r="P1375" s="19">
        <f t="shared" si="130"/>
        <v>23.472132034345346</v>
      </c>
      <c r="Q1375" s="19">
        <f t="shared" si="131"/>
        <v>0</v>
      </c>
    </row>
    <row r="1376" spans="1:17">
      <c r="A1376" s="38">
        <v>41697</v>
      </c>
      <c r="B1376" s="49" t="s">
        <v>151</v>
      </c>
      <c r="C1376" s="24">
        <f t="shared" si="126"/>
        <v>30.406921776000001</v>
      </c>
      <c r="D1376" s="24">
        <f t="shared" si="127"/>
        <v>2.6833537517883737</v>
      </c>
      <c r="E1376" s="18">
        <f>IF(G1376&gt;=0.3,(バックデータ一覧!$C$10*(バックデータ一覧!$C$12*計算過程!L1376+バックデータ一覧!$C$13*LN(計算過程!G1376)+バックデータ一覧!$C$14)^バックデータ一覧!$C$11+バックデータ一覧!$E$10*(計算過程!G1376/(バックデータ一覧!$E$12*計算過程!L1376+バックデータ一覧!$E$13*LN(計算過程!G1376)+バックデータ一覧!$E$14))^バックデータ一覧!$E$11)*計算過程!$W$11*10^-3,0)</f>
        <v>2.6833537517883737</v>
      </c>
      <c r="F1376" s="18">
        <f>IF(G1376&lt;0.3,(バックデータ一覧!$C$10*(バックデータ一覧!$C$12*計算過程!L1376+バックデータ一覧!$C$13*LN(0.3)+バックデータ一覧!$C$14)^バックデータ一覧!$C$11+バックデータ一覧!$E$10*(0.3/(バックデータ一覧!$E$12*計算過程!L1376+バックデータ一覧!$E$13*LN(0.3)+バックデータ一覧!$E$14))^バックデータ一覧!$E$11)*計算過程!$W$11*計算過程!G1376/0.3*10^-3,0)</f>
        <v>0</v>
      </c>
      <c r="G1376" s="18">
        <f t="shared" si="128"/>
        <v>0.76834625042433746</v>
      </c>
      <c r="H1376" s="18">
        <f t="shared" si="129"/>
        <v>23.363044333535736</v>
      </c>
      <c r="I1376" s="24">
        <v>0</v>
      </c>
      <c r="J1376" s="24">
        <v>0</v>
      </c>
      <c r="K1376" s="24">
        <v>0</v>
      </c>
      <c r="L1376" s="14">
        <f>貼り付けシート!C1376</f>
        <v>-4.9000000000000004</v>
      </c>
      <c r="M1376" s="14">
        <f>貼り付けシート!D1376</f>
        <v>1.5</v>
      </c>
      <c r="N1376" s="18">
        <f>貼り付けシート!E1376</f>
        <v>60.106050172859582</v>
      </c>
      <c r="O1376" s="18">
        <f>貼り付けシート!F1376</f>
        <v>23.363044333535736</v>
      </c>
      <c r="P1376" s="19">
        <f t="shared" si="130"/>
        <v>23.363044333535736</v>
      </c>
      <c r="Q1376" s="19">
        <f t="shared" si="131"/>
        <v>0</v>
      </c>
    </row>
    <row r="1377" spans="1:17">
      <c r="A1377" s="38">
        <v>41697</v>
      </c>
      <c r="B1377" s="49" t="s">
        <v>152</v>
      </c>
      <c r="C1377" s="24">
        <f t="shared" si="126"/>
        <v>30.406921776000001</v>
      </c>
      <c r="D1377" s="24">
        <f t="shared" si="127"/>
        <v>2.7259281332745284</v>
      </c>
      <c r="E1377" s="18">
        <f>IF(G1377&gt;=0.3,(バックデータ一覧!$C$10*(バックデータ一覧!$C$12*計算過程!L1377+バックデータ一覧!$C$13*LN(計算過程!G1377)+バックデータ一覧!$C$14)^バックデータ一覧!$C$11+バックデータ一覧!$E$10*(計算過程!G1377/(バックデータ一覧!$E$12*計算過程!L1377+バックデータ一覧!$E$13*LN(計算過程!G1377)+バックデータ一覧!$E$14))^バックデータ一覧!$E$11)*計算過程!$W$11*10^-3,0)</f>
        <v>2.7259281332745284</v>
      </c>
      <c r="F1377" s="18">
        <f>IF(G1377&lt;0.3,(バックデータ一覧!$C$10*(バックデータ一覧!$C$12*計算過程!L1377+バックデータ一覧!$C$13*LN(0.3)+バックデータ一覧!$C$14)^バックデータ一覧!$C$11+バックデータ一覧!$E$10*(0.3/(バックデータ一覧!$E$12*計算過程!L1377+バックデータ一覧!$E$13*LN(0.3)+バックデータ一覧!$E$14))^バックデータ一覧!$E$11)*計算過程!$W$11*計算過程!G1377/0.3*10^-3,0)</f>
        <v>0</v>
      </c>
      <c r="G1377" s="18">
        <f t="shared" si="128"/>
        <v>0.77803692171367766</v>
      </c>
      <c r="H1377" s="18">
        <f t="shared" si="129"/>
        <v>23.657707817387632</v>
      </c>
      <c r="I1377" s="24">
        <v>0</v>
      </c>
      <c r="J1377" s="24">
        <v>0</v>
      </c>
      <c r="K1377" s="24">
        <v>0</v>
      </c>
      <c r="L1377" s="14">
        <f>貼り付けシート!C1377</f>
        <v>-5.3</v>
      </c>
      <c r="M1377" s="14">
        <f>貼り付けシート!D1377</f>
        <v>1.5</v>
      </c>
      <c r="N1377" s="18">
        <f>貼り付けシート!E1377</f>
        <v>62.198153742499841</v>
      </c>
      <c r="O1377" s="18">
        <f>貼り付けシート!F1377</f>
        <v>23.657707817387632</v>
      </c>
      <c r="P1377" s="19">
        <f t="shared" si="130"/>
        <v>23.657707817387632</v>
      </c>
      <c r="Q1377" s="19">
        <f t="shared" si="131"/>
        <v>0</v>
      </c>
    </row>
    <row r="1378" spans="1:17">
      <c r="A1378" s="38">
        <v>41697</v>
      </c>
      <c r="B1378" s="49" t="s">
        <v>153</v>
      </c>
      <c r="C1378" s="24">
        <f t="shared" si="126"/>
        <v>30.406921776000001</v>
      </c>
      <c r="D1378" s="24">
        <f t="shared" si="127"/>
        <v>2.6825991686094772</v>
      </c>
      <c r="E1378" s="18">
        <f>IF(G1378&gt;=0.3,(バックデータ一覧!$C$10*(バックデータ一覧!$C$12*計算過程!L1378+バックデータ一覧!$C$13*LN(計算過程!G1378)+バックデータ一覧!$C$14)^バックデータ一覧!$C$11+バックデータ一覧!$E$10*(計算過程!G1378/(バックデータ一覧!$E$12*計算過程!L1378+バックデータ一覧!$E$13*LN(計算過程!G1378)+バックデータ一覧!$E$14))^バックデータ一覧!$E$11)*計算過程!$W$11*10^-3,0)</f>
        <v>2.6825991686094772</v>
      </c>
      <c r="F1378" s="18">
        <f>IF(G1378&lt;0.3,(バックデータ一覧!$C$10*(バックデータ一覧!$C$12*計算過程!L1378+バックデータ一覧!$C$13*LN(0.3)+バックデータ一覧!$C$14)^バックデータ一覧!$C$11+バックデータ一覧!$E$10*(0.3/(バックデータ一覧!$E$12*計算過程!L1378+バックデータ一覧!$E$13*LN(0.3)+バックデータ一覧!$E$14))^バックデータ一覧!$E$11)*計算過程!$W$11*計算過程!G1378/0.3*10^-3,0)</f>
        <v>0</v>
      </c>
      <c r="G1378" s="18">
        <f t="shared" si="128"/>
        <v>0.77059596863686863</v>
      </c>
      <c r="H1378" s="18">
        <f t="shared" si="129"/>
        <v>23.431451339242216</v>
      </c>
      <c r="I1378" s="24">
        <v>0</v>
      </c>
      <c r="J1378" s="24">
        <v>0</v>
      </c>
      <c r="K1378" s="24">
        <v>0</v>
      </c>
      <c r="L1378" s="14">
        <f>貼り付けシート!C1378</f>
        <v>-4.8</v>
      </c>
      <c r="M1378" s="14">
        <f>貼り付けシート!D1378</f>
        <v>1.5</v>
      </c>
      <c r="N1378" s="18">
        <f>貼り付けシート!E1378</f>
        <v>59.595073503164031</v>
      </c>
      <c r="O1378" s="18">
        <f>貼り付けシート!F1378</f>
        <v>23.431451339242216</v>
      </c>
      <c r="P1378" s="19">
        <f t="shared" si="130"/>
        <v>23.431451339242216</v>
      </c>
      <c r="Q1378" s="19">
        <f t="shared" si="131"/>
        <v>0</v>
      </c>
    </row>
    <row r="1379" spans="1:17">
      <c r="A1379" s="38">
        <v>41697</v>
      </c>
      <c r="B1379" s="49" t="s">
        <v>154</v>
      </c>
      <c r="C1379" s="24">
        <f t="shared" si="126"/>
        <v>30.406921776000001</v>
      </c>
      <c r="D1379" s="24">
        <f t="shared" si="127"/>
        <v>2.8460731719502248</v>
      </c>
      <c r="E1379" s="18">
        <f>IF(G1379&gt;=0.3,(バックデータ一覧!$C$10*(バックデータ一覧!$C$12*計算過程!L1379+バックデータ一覧!$C$13*LN(計算過程!G1379)+バックデータ一覧!$C$14)^バックデータ一覧!$C$11+バックデータ一覧!$E$10*(計算過程!G1379/(バックデータ一覧!$E$12*計算過程!L1379+バックデータ一覧!$E$13*LN(計算過程!G1379)+バックデータ一覧!$E$14))^バックデータ一覧!$E$11)*計算過程!$W$11*10^-3,0)</f>
        <v>2.8460731719502248</v>
      </c>
      <c r="F1379" s="18">
        <f>IF(G1379&lt;0.3,(バックデータ一覧!$C$10*(バックデータ一覧!$C$12*計算過程!L1379+バックデータ一覧!$C$13*LN(0.3)+バックデータ一覧!$C$14)^バックデータ一覧!$C$11+バックデータ一覧!$E$10*(0.3/(バックデータ一覧!$E$12*計算過程!L1379+バックデータ一覧!$E$13*LN(0.3)+バックデータ一覧!$E$14))^バックデータ一覧!$E$11)*計算過程!$W$11*計算過程!G1379/0.3*10^-3,0)</f>
        <v>0</v>
      </c>
      <c r="G1379" s="18">
        <f t="shared" si="128"/>
        <v>0.84200698768333038</v>
      </c>
      <c r="H1379" s="18">
        <f t="shared" si="129"/>
        <v>25.602840609332421</v>
      </c>
      <c r="I1379" s="24">
        <v>0</v>
      </c>
      <c r="J1379" s="24">
        <v>0</v>
      </c>
      <c r="K1379" s="24">
        <v>0</v>
      </c>
      <c r="L1379" s="14">
        <f>貼り付けシート!C1379</f>
        <v>-5.0999999999999996</v>
      </c>
      <c r="M1379" s="14">
        <f>貼り付けシート!D1379</f>
        <v>1.6</v>
      </c>
      <c r="N1379" s="18">
        <f>貼り付けシート!E1379</f>
        <v>65.208065059578985</v>
      </c>
      <c r="O1379" s="18">
        <f>貼り付けシート!F1379</f>
        <v>25.602840609332421</v>
      </c>
      <c r="P1379" s="19">
        <f t="shared" si="130"/>
        <v>25.602840609332421</v>
      </c>
      <c r="Q1379" s="19">
        <f t="shared" si="131"/>
        <v>0</v>
      </c>
    </row>
    <row r="1380" spans="1:17">
      <c r="A1380" s="38">
        <v>41697</v>
      </c>
      <c r="B1380" s="49" t="s">
        <v>155</v>
      </c>
      <c r="C1380" s="24">
        <f t="shared" si="126"/>
        <v>30.406921776000001</v>
      </c>
      <c r="D1380" s="24">
        <f t="shared" si="127"/>
        <v>2.5188914749275542</v>
      </c>
      <c r="E1380" s="18">
        <f>IF(G1380&gt;=0.3,(バックデータ一覧!$C$10*(バックデータ一覧!$C$12*計算過程!L1380+バックデータ一覧!$C$13*LN(計算過程!G1380)+バックデータ一覧!$C$14)^バックデータ一覧!$C$11+バックデータ一覧!$E$10*(計算過程!G1380/(バックデータ一覧!$E$12*計算過程!L1380+バックデータ一覧!$E$13*LN(計算過程!G1380)+バックデータ一覧!$E$14))^バックデータ一覧!$E$11)*計算過程!$W$11*10^-3,0)</f>
        <v>2.5188914749275542</v>
      </c>
      <c r="F1380" s="18">
        <f>IF(G1380&lt;0.3,(バックデータ一覧!$C$10*(バックデータ一覧!$C$12*計算過程!L1380+バックデータ一覧!$C$13*LN(0.3)+バックデータ一覧!$C$14)^バックデータ一覧!$C$11+バックデータ一覧!$E$10*(0.3/(バックデータ一覧!$E$12*計算過程!L1380+バックデータ一覧!$E$13*LN(0.3)+バックデータ一覧!$E$14))^バックデータ一覧!$E$11)*計算過程!$W$11*計算過程!G1380/0.3*10^-3,0)</f>
        <v>0</v>
      </c>
      <c r="G1380" s="18">
        <f t="shared" si="128"/>
        <v>0.67198971840190547</v>
      </c>
      <c r="H1380" s="18">
        <f t="shared" si="129"/>
        <v>20.433138801723008</v>
      </c>
      <c r="I1380" s="24">
        <v>0</v>
      </c>
      <c r="J1380" s="24">
        <v>0</v>
      </c>
      <c r="K1380" s="24">
        <v>0</v>
      </c>
      <c r="L1380" s="14">
        <f>貼り付けシート!C1380</f>
        <v>-5.8</v>
      </c>
      <c r="M1380" s="14">
        <f>貼り付けシート!D1380</f>
        <v>1.5</v>
      </c>
      <c r="N1380" s="18">
        <f>貼り付けシート!E1380</f>
        <v>64.925427213722841</v>
      </c>
      <c r="O1380" s="18">
        <f>貼り付けシート!F1380</f>
        <v>20.433138801723008</v>
      </c>
      <c r="P1380" s="19">
        <f t="shared" si="130"/>
        <v>20.433138801723008</v>
      </c>
      <c r="Q1380" s="19">
        <f t="shared" si="131"/>
        <v>0</v>
      </c>
    </row>
    <row r="1381" spans="1:17">
      <c r="A1381" s="38">
        <v>41697</v>
      </c>
      <c r="B1381" s="49" t="s">
        <v>156</v>
      </c>
      <c r="C1381" s="24">
        <f t="shared" si="126"/>
        <v>30.406921776000001</v>
      </c>
      <c r="D1381" s="24">
        <f t="shared" si="127"/>
        <v>1.9799483046185793</v>
      </c>
      <c r="E1381" s="18">
        <f>IF(G1381&gt;=0.3,(バックデータ一覧!$C$10*(バックデータ一覧!$C$12*計算過程!L1381+バックデータ一覧!$C$13*LN(計算過程!G1381)+バックデータ一覧!$C$14)^バックデータ一覧!$C$11+バックデータ一覧!$E$10*(計算過程!G1381/(バックデータ一覧!$E$12*計算過程!L1381+バックデータ一覧!$E$13*LN(計算過程!G1381)+バックデータ一覧!$E$14))^バックデータ一覧!$E$11)*計算過程!$W$11*10^-3,0)</f>
        <v>1.9799483046185793</v>
      </c>
      <c r="F1381" s="18">
        <f>IF(G1381&lt;0.3,(バックデータ一覧!$C$10*(バックデータ一覧!$C$12*計算過程!L1381+バックデータ一覧!$C$13*LN(0.3)+バックデータ一覧!$C$14)^バックデータ一覧!$C$11+バックデータ一覧!$E$10*(0.3/(バックデータ一覧!$E$12*計算過程!L1381+バックデータ一覧!$E$13*LN(0.3)+バックデータ一覧!$E$14))^バックデータ一覧!$E$11)*計算過程!$W$11*計算過程!G1381/0.3*10^-3,0)</f>
        <v>0</v>
      </c>
      <c r="G1381" s="18">
        <f t="shared" si="128"/>
        <v>0.49271434617878379</v>
      </c>
      <c r="H1381" s="18">
        <f t="shared" si="129"/>
        <v>14.981926582171264</v>
      </c>
      <c r="I1381" s="24">
        <v>0</v>
      </c>
      <c r="J1381" s="24">
        <v>0</v>
      </c>
      <c r="K1381" s="24">
        <v>0</v>
      </c>
      <c r="L1381" s="14">
        <f>貼り付けシート!C1381</f>
        <v>-4.0999999999999996</v>
      </c>
      <c r="M1381" s="14">
        <f>貼り付けシート!D1381</f>
        <v>1.5</v>
      </c>
      <c r="N1381" s="18">
        <f>貼り付けシート!E1381</f>
        <v>56.147907055666494</v>
      </c>
      <c r="O1381" s="18">
        <f>貼り付けシート!F1381</f>
        <v>14.981926582171264</v>
      </c>
      <c r="P1381" s="19">
        <f t="shared" si="130"/>
        <v>14.981926582171264</v>
      </c>
      <c r="Q1381" s="19">
        <f t="shared" si="131"/>
        <v>0</v>
      </c>
    </row>
    <row r="1382" spans="1:17">
      <c r="A1382" s="38">
        <v>41697</v>
      </c>
      <c r="B1382" s="49" t="s">
        <v>157</v>
      </c>
      <c r="C1382" s="24">
        <f t="shared" si="126"/>
        <v>30.406921776000001</v>
      </c>
      <c r="D1382" s="24">
        <f t="shared" si="127"/>
        <v>1.1684182217351775</v>
      </c>
      <c r="E1382" s="18">
        <f>IF(G1382&gt;=0.3,(バックデータ一覧!$C$10*(バックデータ一覧!$C$12*計算過程!L1382+バックデータ一覧!$C$13*LN(計算過程!G1382)+バックデータ一覧!$C$14)^バックデータ一覧!$C$11+バックデータ一覧!$E$10*(計算過程!G1382/(バックデータ一覧!$E$12*計算過程!L1382+バックデータ一覧!$E$13*LN(計算過程!G1382)+バックデータ一覧!$E$14))^バックデータ一覧!$E$11)*計算過程!$W$11*10^-3,0)</f>
        <v>0</v>
      </c>
      <c r="F1382" s="18">
        <f>IF(G1382&lt;0.3,(バックデータ一覧!$C$10*(バックデータ一覧!$C$12*計算過程!L1382+バックデータ一覧!$C$13*LN(0.3)+バックデータ一覧!$C$14)^バックデータ一覧!$C$11+バックデータ一覧!$E$10*(0.3/(バックデータ一覧!$E$12*計算過程!L1382+バックデータ一覧!$E$13*LN(0.3)+バックデータ一覧!$E$14))^バックデータ一覧!$E$11)*計算過程!$W$11*計算過程!G1382/0.3*10^-3,0)</f>
        <v>1.1684182217351775</v>
      </c>
      <c r="G1382" s="18">
        <f t="shared" si="128"/>
        <v>0.28123883360010549</v>
      </c>
      <c r="H1382" s="18">
        <f t="shared" si="129"/>
        <v>8.5516072136518879</v>
      </c>
      <c r="I1382" s="24">
        <v>0</v>
      </c>
      <c r="J1382" s="24">
        <v>0</v>
      </c>
      <c r="K1382" s="24">
        <v>0</v>
      </c>
      <c r="L1382" s="14">
        <f>貼り付けシート!C1382</f>
        <v>-1</v>
      </c>
      <c r="M1382" s="14">
        <f>貼り付けシート!D1382</f>
        <v>1.5</v>
      </c>
      <c r="N1382" s="18">
        <f>貼り付けシート!E1382</f>
        <v>43.286748627399277</v>
      </c>
      <c r="O1382" s="18">
        <f>貼り付けシート!F1382</f>
        <v>8.5516072136518879</v>
      </c>
      <c r="P1382" s="19">
        <f t="shared" si="130"/>
        <v>8.5516072136518879</v>
      </c>
      <c r="Q1382" s="19">
        <f t="shared" si="131"/>
        <v>0</v>
      </c>
    </row>
    <row r="1383" spans="1:17">
      <c r="A1383" s="38">
        <v>41697</v>
      </c>
      <c r="B1383" s="49" t="s">
        <v>158</v>
      </c>
      <c r="C1383" s="24">
        <f t="shared" si="126"/>
        <v>30.406921776000001</v>
      </c>
      <c r="D1383" s="24">
        <f t="shared" si="127"/>
        <v>0.59532986983876213</v>
      </c>
      <c r="E1383" s="18">
        <f>IF(G1383&gt;=0.3,(バックデータ一覧!$C$10*(バックデータ一覧!$C$12*計算過程!L1383+バックデータ一覧!$C$13*LN(計算過程!G1383)+バックデータ一覧!$C$14)^バックデータ一覧!$C$11+バックデータ一覧!$E$10*(計算過程!G1383/(バックデータ一覧!$E$12*計算過程!L1383+バックデータ一覧!$E$13*LN(計算過程!G1383)+バックデータ一覧!$E$14))^バックデータ一覧!$E$11)*計算過程!$W$11*10^-3,0)</f>
        <v>0</v>
      </c>
      <c r="F1383" s="18">
        <f>IF(G1383&lt;0.3,(バックデータ一覧!$C$10*(バックデータ一覧!$C$12*計算過程!L1383+バックデータ一覧!$C$13*LN(0.3)+バックデータ一覧!$C$14)^バックデータ一覧!$C$11+バックデータ一覧!$E$10*(0.3/(バックデータ一覧!$E$12*計算過程!L1383+バックデータ一覧!$E$13*LN(0.3)+バックデータ一覧!$E$14))^バックデータ一覧!$E$11)*計算過程!$W$11*計算過程!G1383/0.3*10^-3,0)</f>
        <v>0.59532986983876213</v>
      </c>
      <c r="G1383" s="18">
        <f t="shared" si="128"/>
        <v>0.1505853043116244</v>
      </c>
      <c r="H1383" s="18">
        <f t="shared" si="129"/>
        <v>4.578835568818719</v>
      </c>
      <c r="I1383" s="24">
        <v>0</v>
      </c>
      <c r="J1383" s="24">
        <v>0</v>
      </c>
      <c r="K1383" s="24">
        <v>0</v>
      </c>
      <c r="L1383" s="14">
        <f>貼り付けシート!C1383</f>
        <v>0.6</v>
      </c>
      <c r="M1383" s="14">
        <f>貼り付けシート!D1383</f>
        <v>1.5</v>
      </c>
      <c r="N1383" s="18">
        <f>貼り付けシート!E1383</f>
        <v>38.157374868975808</v>
      </c>
      <c r="O1383" s="18">
        <f>貼り付けシート!F1383</f>
        <v>4.578835568818719</v>
      </c>
      <c r="P1383" s="19">
        <f t="shared" si="130"/>
        <v>4.578835568818719</v>
      </c>
      <c r="Q1383" s="19">
        <f t="shared" si="131"/>
        <v>0</v>
      </c>
    </row>
    <row r="1384" spans="1:17">
      <c r="A1384" s="38">
        <v>41697</v>
      </c>
      <c r="B1384" s="49" t="s">
        <v>159</v>
      </c>
      <c r="C1384" s="24">
        <f t="shared" si="126"/>
        <v>30.406921776000001</v>
      </c>
      <c r="D1384" s="24">
        <f t="shared" si="127"/>
        <v>0.38624219369117446</v>
      </c>
      <c r="E1384" s="18">
        <f>IF(G1384&gt;=0.3,(バックデータ一覧!$C$10*(バックデータ一覧!$C$12*計算過程!L1384+バックデータ一覧!$C$13*LN(計算過程!G1384)+バックデータ一覧!$C$14)^バックデータ一覧!$C$11+バックデータ一覧!$E$10*(計算過程!G1384/(バックデータ一覧!$E$12*計算過程!L1384+バックデータ一覧!$E$13*LN(計算過程!G1384)+バックデータ一覧!$E$14))^バックデータ一覧!$E$11)*計算過程!$W$11*10^-3,0)</f>
        <v>0</v>
      </c>
      <c r="F1384" s="18">
        <f>IF(G1384&lt;0.3,(バックデータ一覧!$C$10*(バックデータ一覧!$C$12*計算過程!L1384+バックデータ一覧!$C$13*LN(0.3)+バックデータ一覧!$C$14)^バックデータ一覧!$C$11+バックデータ一覧!$E$10*(0.3/(バックデータ一覧!$E$12*計算過程!L1384+バックデータ一覧!$E$13*LN(0.3)+バックデータ一覧!$E$14))^バックデータ一覧!$E$11)*計算過程!$W$11*計算過程!G1384/0.3*10^-3,0)</f>
        <v>0.38624219369117446</v>
      </c>
      <c r="G1384" s="18">
        <f t="shared" si="128"/>
        <v>0.10116143804423658</v>
      </c>
      <c r="H1384" s="18">
        <f t="shared" si="129"/>
        <v>3.0760079333587722</v>
      </c>
      <c r="I1384" s="24">
        <v>0</v>
      </c>
      <c r="J1384" s="24">
        <v>0</v>
      </c>
      <c r="K1384" s="24">
        <v>0</v>
      </c>
      <c r="L1384" s="14">
        <f>貼り付けシート!C1384</f>
        <v>1.7</v>
      </c>
      <c r="M1384" s="14">
        <f>貼り付けシート!D1384</f>
        <v>1.4</v>
      </c>
      <c r="N1384" s="18">
        <f>貼り付けシート!E1384</f>
        <v>32.908118457182084</v>
      </c>
      <c r="O1384" s="18">
        <f>貼り付けシート!F1384</f>
        <v>3.0760079333587722</v>
      </c>
      <c r="P1384" s="19">
        <f t="shared" si="130"/>
        <v>3.0760079333587722</v>
      </c>
      <c r="Q1384" s="19">
        <f t="shared" si="131"/>
        <v>0</v>
      </c>
    </row>
    <row r="1385" spans="1:17">
      <c r="A1385" s="38">
        <v>41697</v>
      </c>
      <c r="B1385" s="49" t="s">
        <v>160</v>
      </c>
      <c r="C1385" s="24">
        <f t="shared" si="126"/>
        <v>30.406921776000001</v>
      </c>
      <c r="D1385" s="24">
        <f t="shared" si="127"/>
        <v>0.24366477956611829</v>
      </c>
      <c r="E1385" s="18">
        <f>IF(G1385&gt;=0.3,(バックデータ一覧!$C$10*(バックデータ一覧!$C$12*計算過程!L1385+バックデータ一覧!$C$13*LN(計算過程!G1385)+バックデータ一覧!$C$14)^バックデータ一覧!$C$11+バックデータ一覧!$E$10*(計算過程!G1385/(バックデータ一覧!$E$12*計算過程!L1385+バックデータ一覧!$E$13*LN(計算過程!G1385)+バックデータ一覧!$E$14))^バックデータ一覧!$E$11)*計算過程!$W$11*10^-3,0)</f>
        <v>0</v>
      </c>
      <c r="F1385" s="18">
        <f>IF(G1385&lt;0.3,(バックデータ一覧!$C$10*(バックデータ一覧!$C$12*計算過程!L1385+バックデータ一覧!$C$13*LN(0.3)+バックデータ一覧!$C$14)^バックデータ一覧!$C$11+バックデータ一覧!$E$10*(0.3/(バックデータ一覧!$E$12*計算過程!L1385+バックデータ一覧!$E$13*LN(0.3)+バックデータ一覧!$E$14))^バックデータ一覧!$E$11)*計算過程!$W$11*計算過程!G1385/0.3*10^-3,0)</f>
        <v>0.24366477956611829</v>
      </c>
      <c r="G1385" s="18">
        <f t="shared" si="128"/>
        <v>6.7210335905555224E-2</v>
      </c>
      <c r="H1385" s="18">
        <f t="shared" si="129"/>
        <v>2.0436594264189019</v>
      </c>
      <c r="I1385" s="24">
        <v>0</v>
      </c>
      <c r="J1385" s="24">
        <v>0</v>
      </c>
      <c r="K1385" s="24">
        <v>0</v>
      </c>
      <c r="L1385" s="14">
        <f>貼り付けシート!C1385</f>
        <v>3.3</v>
      </c>
      <c r="M1385" s="14">
        <f>貼り付けシート!D1385</f>
        <v>1.3</v>
      </c>
      <c r="N1385" s="18">
        <f>貼り付けシート!E1385</f>
        <v>27.272609511191671</v>
      </c>
      <c r="O1385" s="18">
        <f>貼り付けシート!F1385</f>
        <v>2.0436594264189019</v>
      </c>
      <c r="P1385" s="19">
        <f t="shared" si="130"/>
        <v>2.0436594264189019</v>
      </c>
      <c r="Q1385" s="19">
        <f t="shared" si="131"/>
        <v>0</v>
      </c>
    </row>
    <row r="1386" spans="1:17">
      <c r="A1386" s="38">
        <v>41697</v>
      </c>
      <c r="B1386" s="49" t="s">
        <v>161</v>
      </c>
      <c r="C1386" s="24">
        <f t="shared" si="126"/>
        <v>30.406921776000001</v>
      </c>
      <c r="D1386" s="24">
        <f t="shared" si="127"/>
        <v>0.14532619787948536</v>
      </c>
      <c r="E1386" s="18">
        <f>IF(G1386&gt;=0.3,(バックデータ一覧!$C$10*(バックデータ一覧!$C$12*計算過程!L1386+バックデータ一覧!$C$13*LN(計算過程!G1386)+バックデータ一覧!$C$14)^バックデータ一覧!$C$11+バックデータ一覧!$E$10*(計算過程!G1386/(バックデータ一覧!$E$12*計算過程!L1386+バックデータ一覧!$E$13*LN(計算過程!G1386)+バックデータ一覧!$E$14))^バックデータ一覧!$E$11)*計算過程!$W$11*10^-3,0)</f>
        <v>0</v>
      </c>
      <c r="F1386" s="18">
        <f>IF(G1386&lt;0.3,(バックデータ一覧!$C$10*(バックデータ一覧!$C$12*計算過程!L1386+バックデータ一覧!$C$13*LN(0.3)+バックデータ一覧!$C$14)^バックデータ一覧!$C$11+バックデータ一覧!$E$10*(0.3/(バックデータ一覧!$E$12*計算過程!L1386+バックデータ一覧!$E$13*LN(0.3)+バックデータ一覧!$E$14))^バックデータ一覧!$E$11)*計算過程!$W$11*計算過程!G1386/0.3*10^-3,0)</f>
        <v>0.14532619787948536</v>
      </c>
      <c r="G1386" s="18">
        <f t="shared" si="128"/>
        <v>4.1849994903255257E-2</v>
      </c>
      <c r="H1386" s="18">
        <f t="shared" si="129"/>
        <v>1.2725295213492813</v>
      </c>
      <c r="I1386" s="24">
        <v>0</v>
      </c>
      <c r="J1386" s="24">
        <v>0</v>
      </c>
      <c r="K1386" s="24">
        <v>0</v>
      </c>
      <c r="L1386" s="14">
        <f>貼り付けシート!C1386</f>
        <v>4.5999999999999996</v>
      </c>
      <c r="M1386" s="14">
        <f>貼り付けシート!D1386</f>
        <v>1.5</v>
      </c>
      <c r="N1386" s="18">
        <f>貼り付けシート!E1386</f>
        <v>28.709099046947468</v>
      </c>
      <c r="O1386" s="18">
        <f>貼り付けシート!F1386</f>
        <v>1.2725295213492813</v>
      </c>
      <c r="P1386" s="19">
        <f t="shared" si="130"/>
        <v>1.2725295213492813</v>
      </c>
      <c r="Q1386" s="19">
        <f t="shared" si="131"/>
        <v>0</v>
      </c>
    </row>
    <row r="1387" spans="1:17">
      <c r="A1387" s="38">
        <v>41697</v>
      </c>
      <c r="B1387" s="49" t="s">
        <v>162</v>
      </c>
      <c r="C1387" s="24">
        <f t="shared" si="126"/>
        <v>30.406921776000001</v>
      </c>
      <c r="D1387" s="24">
        <f t="shared" si="127"/>
        <v>0.11011393194711057</v>
      </c>
      <c r="E1387" s="18">
        <f>IF(G1387&gt;=0.3,(バックデータ一覧!$C$10*(バックデータ一覧!$C$12*計算過程!L1387+バックデータ一覧!$C$13*LN(計算過程!G1387)+バックデータ一覧!$C$14)^バックデータ一覧!$C$11+バックデータ一覧!$E$10*(計算過程!G1387/(バックデータ一覧!$E$12*計算過程!L1387+バックデータ一覧!$E$13*LN(計算過程!G1387)+バックデータ一覧!$E$14))^バックデータ一覧!$E$11)*計算過程!$W$11*10^-3,0)</f>
        <v>0</v>
      </c>
      <c r="F1387" s="18">
        <f>IF(G1387&lt;0.3,(バックデータ一覧!$C$10*(バックデータ一覧!$C$12*計算過程!L1387+バックデータ一覧!$C$13*LN(0.3)+バックデータ一覧!$C$14)^バックデータ一覧!$C$11+バックデータ一覧!$E$10*(0.3/(バックデータ一覧!$E$12*計算過程!L1387+バックデータ一覧!$E$13*LN(0.3)+バックデータ一覧!$E$14))^バックデータ一覧!$E$11)*計算過程!$W$11*計算過程!G1387/0.3*10^-3,0)</f>
        <v>0.11011393194711057</v>
      </c>
      <c r="G1387" s="18">
        <f t="shared" si="128"/>
        <v>3.1816293783400472E-2</v>
      </c>
      <c r="H1387" s="18">
        <f t="shared" si="129"/>
        <v>0.96743555627409328</v>
      </c>
      <c r="I1387" s="24">
        <v>0</v>
      </c>
      <c r="J1387" s="24">
        <v>0</v>
      </c>
      <c r="K1387" s="24">
        <v>0</v>
      </c>
      <c r="L1387" s="14">
        <f>貼り付けシート!C1387</f>
        <v>4.7</v>
      </c>
      <c r="M1387" s="14">
        <f>貼り付けシート!D1387</f>
        <v>1.7</v>
      </c>
      <c r="N1387" s="18">
        <f>貼り付けシート!E1387</f>
        <v>32.299827511199489</v>
      </c>
      <c r="O1387" s="18">
        <f>貼り付けシート!F1387</f>
        <v>0.96743555627409328</v>
      </c>
      <c r="P1387" s="19">
        <f t="shared" si="130"/>
        <v>0.96743555627409328</v>
      </c>
      <c r="Q1387" s="19">
        <f t="shared" si="131"/>
        <v>0</v>
      </c>
    </row>
    <row r="1388" spans="1:17">
      <c r="A1388" s="38">
        <v>41697</v>
      </c>
      <c r="B1388" s="49" t="s">
        <v>163</v>
      </c>
      <c r="C1388" s="24">
        <f t="shared" si="126"/>
        <v>30.406921776000001</v>
      </c>
      <c r="D1388" s="24">
        <f t="shared" si="127"/>
        <v>7.222524839522862E-2</v>
      </c>
      <c r="E1388" s="18">
        <f>IF(G1388&gt;=0.3,(バックデータ一覧!$C$10*(バックデータ一覧!$C$12*計算過程!L1388+バックデータ一覧!$C$13*LN(計算過程!G1388)+バックデータ一覧!$C$14)^バックデータ一覧!$C$11+バックデータ一覧!$E$10*(計算過程!G1388/(バックデータ一覧!$E$12*計算過程!L1388+バックデータ一覧!$E$13*LN(計算過程!G1388)+バックデータ一覧!$E$14))^バックデータ一覧!$E$11)*計算過程!$W$11*10^-3,0)</f>
        <v>0</v>
      </c>
      <c r="F1388" s="18">
        <f>IF(G1388&lt;0.3,(バックデータ一覧!$C$10*(バックデータ一覧!$C$12*計算過程!L1388+バックデータ一覧!$C$13*LN(0.3)+バックデータ一覧!$C$14)^バックデータ一覧!$C$11+バックデータ一覧!$E$10*(0.3/(バックデータ一覧!$E$12*計算過程!L1388+バックデータ一覧!$E$13*LN(0.3)+バックデータ一覧!$E$14))^バックデータ一覧!$E$11)*計算過程!$W$11*計算過程!G1388/0.3*10^-3,0)</f>
        <v>7.222524839522862E-2</v>
      </c>
      <c r="G1388" s="18">
        <f t="shared" si="128"/>
        <v>2.1295239412139559E-2</v>
      </c>
      <c r="H1388" s="18">
        <f t="shared" si="129"/>
        <v>0.64752267900611982</v>
      </c>
      <c r="I1388" s="24">
        <v>0</v>
      </c>
      <c r="J1388" s="24">
        <v>0</v>
      </c>
      <c r="K1388" s="24">
        <v>0</v>
      </c>
      <c r="L1388" s="14">
        <f>貼り付けシート!C1388</f>
        <v>5.3</v>
      </c>
      <c r="M1388" s="14">
        <f>貼り付けシート!D1388</f>
        <v>2</v>
      </c>
      <c r="N1388" s="18">
        <f>貼り付けシート!E1388</f>
        <v>36.424833660773764</v>
      </c>
      <c r="O1388" s="18">
        <f>貼り付けシート!F1388</f>
        <v>0.64752267900611982</v>
      </c>
      <c r="P1388" s="19">
        <f t="shared" si="130"/>
        <v>0.64752267900611982</v>
      </c>
      <c r="Q1388" s="19">
        <f t="shared" si="131"/>
        <v>0</v>
      </c>
    </row>
    <row r="1389" spans="1:17">
      <c r="A1389" s="38">
        <v>41697</v>
      </c>
      <c r="B1389" s="49" t="s">
        <v>164</v>
      </c>
      <c r="C1389" s="24">
        <f t="shared" si="126"/>
        <v>30.406921776000001</v>
      </c>
      <c r="D1389" s="24">
        <f t="shared" si="127"/>
        <v>7.8518881322329356E-2</v>
      </c>
      <c r="E1389" s="18">
        <f>IF(G1389&gt;=0.3,(バックデータ一覧!$C$10*(バックデータ一覧!$C$12*計算過程!L1389+バックデータ一覧!$C$13*LN(計算過程!G1389)+バックデータ一覧!$C$14)^バックデータ一覧!$C$11+バックデータ一覧!$E$10*(計算過程!G1389/(バックデータ一覧!$E$12*計算過程!L1389+バックデータ一覧!$E$13*LN(計算過程!G1389)+バックデータ一覧!$E$14))^バックデータ一覧!$E$11)*計算過程!$W$11*10^-3,0)</f>
        <v>0</v>
      </c>
      <c r="F1389" s="18">
        <f>IF(G1389&lt;0.3,(バックデータ一覧!$C$10*(バックデータ一覧!$C$12*計算過程!L1389+バックデータ一覧!$C$13*LN(0.3)+バックデータ一覧!$C$14)^バックデータ一覧!$C$11+バックデータ一覧!$E$10*(0.3/(バックデータ一覧!$E$12*計算過程!L1389+バックデータ一覧!$E$13*LN(0.3)+バックデータ一覧!$E$14))^バックデータ一覧!$E$11)*計算過程!$W$11*計算過程!G1389/0.3*10^-3,0)</f>
        <v>7.8518881322329356E-2</v>
      </c>
      <c r="G1389" s="18">
        <f t="shared" si="128"/>
        <v>2.2840223538789065E-2</v>
      </c>
      <c r="H1389" s="18">
        <f t="shared" si="129"/>
        <v>0.69450089049031305</v>
      </c>
      <c r="I1389" s="24">
        <v>0</v>
      </c>
      <c r="J1389" s="24">
        <v>0</v>
      </c>
      <c r="K1389" s="24">
        <v>0</v>
      </c>
      <c r="L1389" s="14">
        <f>貼り付けシート!C1389</f>
        <v>4.9000000000000004</v>
      </c>
      <c r="M1389" s="14">
        <f>貼り付けシート!D1389</f>
        <v>2</v>
      </c>
      <c r="N1389" s="18">
        <f>貼り付けシート!E1389</f>
        <v>37.454528648998405</v>
      </c>
      <c r="O1389" s="18">
        <f>貼り付けシート!F1389</f>
        <v>0.69450089049031305</v>
      </c>
      <c r="P1389" s="19">
        <f t="shared" si="130"/>
        <v>0.69450089049031305</v>
      </c>
      <c r="Q1389" s="19">
        <f t="shared" si="131"/>
        <v>0</v>
      </c>
    </row>
    <row r="1390" spans="1:17">
      <c r="A1390" s="38">
        <v>41697</v>
      </c>
      <c r="B1390" s="49" t="s">
        <v>165</v>
      </c>
      <c r="C1390" s="24">
        <f t="shared" si="126"/>
        <v>30.406921776000001</v>
      </c>
      <c r="D1390" s="24">
        <f t="shared" si="127"/>
        <v>7.9639202440385165E-2</v>
      </c>
      <c r="E1390" s="18">
        <f>IF(G1390&gt;=0.3,(バックデータ一覧!$C$10*(バックデータ一覧!$C$12*計算過程!L1390+バックデータ一覧!$C$13*LN(計算過程!G1390)+バックデータ一覧!$C$14)^バックデータ一覧!$C$11+バックデータ一覧!$E$10*(計算過程!G1390/(バックデータ一覧!$E$12*計算過程!L1390+バックデータ一覧!$E$13*LN(計算過程!G1390)+バックデータ一覧!$E$14))^バックデータ一覧!$E$11)*計算過程!$W$11*10^-3,0)</f>
        <v>0</v>
      </c>
      <c r="F1390" s="18">
        <f>IF(G1390&lt;0.3,(バックデータ一覧!$C$10*(バックデータ一覧!$C$12*計算過程!L1390+バックデータ一覧!$C$13*LN(0.3)+バックデータ一覧!$C$14)^バックデータ一覧!$C$11+バックデータ一覧!$E$10*(0.3/(バックデータ一覧!$E$12*計算過程!L1390+バックデータ一覧!$E$13*LN(0.3)+バックデータ一覧!$E$14))^バックデータ一覧!$E$11)*計算過程!$W$11*計算過程!G1390/0.3*10^-3,0)</f>
        <v>7.9639202440385165E-2</v>
      </c>
      <c r="G1390" s="18">
        <f t="shared" si="128"/>
        <v>2.2781064475042179E-2</v>
      </c>
      <c r="H1390" s="18">
        <f t="shared" si="129"/>
        <v>0.69270204546662006</v>
      </c>
      <c r="I1390" s="24">
        <v>0</v>
      </c>
      <c r="J1390" s="24">
        <v>0</v>
      </c>
      <c r="K1390" s="24">
        <v>0</v>
      </c>
      <c r="L1390" s="14">
        <f>貼り付けシート!C1390</f>
        <v>4.4000000000000004</v>
      </c>
      <c r="M1390" s="14">
        <f>貼り付けシート!D1390</f>
        <v>2.1</v>
      </c>
      <c r="N1390" s="18">
        <f>貼り付けシート!E1390</f>
        <v>40.720465968181649</v>
      </c>
      <c r="O1390" s="18">
        <f>貼り付けシート!F1390</f>
        <v>0.69270204546662006</v>
      </c>
      <c r="P1390" s="19">
        <f t="shared" si="130"/>
        <v>0.69270204546662006</v>
      </c>
      <c r="Q1390" s="19">
        <f t="shared" si="131"/>
        <v>0</v>
      </c>
    </row>
    <row r="1391" spans="1:17">
      <c r="A1391" s="38">
        <v>41697</v>
      </c>
      <c r="B1391" s="49" t="s">
        <v>166</v>
      </c>
      <c r="C1391" s="24">
        <f t="shared" si="126"/>
        <v>30.406921776000001</v>
      </c>
      <c r="D1391" s="24">
        <f t="shared" si="127"/>
        <v>0.55487297782597067</v>
      </c>
      <c r="E1391" s="18">
        <f>IF(G1391&gt;=0.3,(バックデータ一覧!$C$10*(バックデータ一覧!$C$12*計算過程!L1391+バックデータ一覧!$C$13*LN(計算過程!G1391)+バックデータ一覧!$C$14)^バックデータ一覧!$C$11+バックデータ一覧!$E$10*(計算過程!G1391/(バックデータ一覧!$E$12*計算過程!L1391+バックデータ一覧!$E$13*LN(計算過程!G1391)+バックデータ一覧!$E$14))^バックデータ一覧!$E$11)*計算過程!$W$11*10^-3,0)</f>
        <v>0</v>
      </c>
      <c r="F1391" s="18">
        <f>IF(G1391&lt;0.3,(バックデータ一覧!$C$10*(バックデータ一覧!$C$12*計算過程!L1391+バックデータ一覧!$C$13*LN(0.3)+バックデータ一覧!$C$14)^バックデータ一覧!$C$11+バックデータ一覧!$E$10*(0.3/(バックデータ一覧!$E$12*計算過程!L1391+バックデータ一覧!$E$13*LN(0.3)+バックデータ一覧!$E$14))^バックデータ一覧!$E$11)*計算過程!$W$11*計算過程!G1391/0.3*10^-3,0)</f>
        <v>0.55487297782597067</v>
      </c>
      <c r="G1391" s="18">
        <f t="shared" si="128"/>
        <v>0.15507817555907183</v>
      </c>
      <c r="H1391" s="18">
        <f t="shared" si="129"/>
        <v>4.7154499533894922</v>
      </c>
      <c r="I1391" s="24">
        <v>0</v>
      </c>
      <c r="J1391" s="24">
        <v>0</v>
      </c>
      <c r="K1391" s="24">
        <v>0</v>
      </c>
      <c r="L1391" s="14">
        <f>貼り付けシート!C1391</f>
        <v>3.7</v>
      </c>
      <c r="M1391" s="14">
        <f>貼り付けシート!D1391</f>
        <v>2.2000000000000002</v>
      </c>
      <c r="N1391" s="18">
        <f>貼り付けシート!E1391</f>
        <v>44.803760738105112</v>
      </c>
      <c r="O1391" s="18">
        <f>貼り付けシート!F1391</f>
        <v>4.7154499533894922</v>
      </c>
      <c r="P1391" s="19">
        <f t="shared" si="130"/>
        <v>4.7154499533894922</v>
      </c>
      <c r="Q1391" s="19">
        <f t="shared" si="131"/>
        <v>0</v>
      </c>
    </row>
    <row r="1392" spans="1:17">
      <c r="A1392" s="38">
        <v>41697</v>
      </c>
      <c r="B1392" s="49" t="s">
        <v>167</v>
      </c>
      <c r="C1392" s="24">
        <f t="shared" si="126"/>
        <v>30.406921776000001</v>
      </c>
      <c r="D1392" s="24">
        <f t="shared" si="127"/>
        <v>1.2814060898169368</v>
      </c>
      <c r="E1392" s="18">
        <f>IF(G1392&gt;=0.3,(バックデータ一覧!$C$10*(バックデータ一覧!$C$12*計算過程!L1392+バックデータ一覧!$C$13*LN(計算過程!G1392)+バックデータ一覧!$C$14)^バックデータ一覧!$C$11+バックデータ一覧!$E$10*(計算過程!G1392/(バックデータ一覧!$E$12*計算過程!L1392+バックデータ一覧!$E$13*LN(計算過程!G1392)+バックデータ一覧!$E$14))^バックデータ一覧!$E$11)*計算過程!$W$11*10^-3,0)</f>
        <v>1.2814060898169368</v>
      </c>
      <c r="F1392" s="18">
        <f>IF(G1392&lt;0.3,(バックデータ一覧!$C$10*(バックデータ一覧!$C$12*計算過程!L1392+バックデータ一覧!$C$13*LN(0.3)+バックデータ一覧!$C$14)^バックデータ一覧!$C$11+バックデータ一覧!$E$10*(0.3/(バックデータ一覧!$E$12*計算過程!L1392+バックデータ一覧!$E$13*LN(0.3)+バックデータ一覧!$E$14))^バックデータ一覧!$E$11)*計算過程!$W$11*計算過程!G1392/0.3*10^-3,0)</f>
        <v>0</v>
      </c>
      <c r="G1392" s="18">
        <f t="shared" si="128"/>
        <v>0.36149807523840022</v>
      </c>
      <c r="H1392" s="18">
        <f t="shared" si="129"/>
        <v>10.992043695948599</v>
      </c>
      <c r="I1392" s="24">
        <v>0</v>
      </c>
      <c r="J1392" s="24">
        <v>0</v>
      </c>
      <c r="K1392" s="24">
        <v>0</v>
      </c>
      <c r="L1392" s="14">
        <f>貼り付けシート!C1392</f>
        <v>3.3</v>
      </c>
      <c r="M1392" s="14">
        <f>貼り付けシート!D1392</f>
        <v>2.2999999999999998</v>
      </c>
      <c r="N1392" s="18">
        <f>貼り付けシート!E1392</f>
        <v>48.174250876858096</v>
      </c>
      <c r="O1392" s="18">
        <f>貼り付けシート!F1392</f>
        <v>10.992043695948599</v>
      </c>
      <c r="P1392" s="19">
        <f t="shared" si="130"/>
        <v>10.992043695948599</v>
      </c>
      <c r="Q1392" s="19">
        <f t="shared" si="131"/>
        <v>0</v>
      </c>
    </row>
    <row r="1393" spans="1:17">
      <c r="A1393" s="38">
        <v>41697</v>
      </c>
      <c r="B1393" s="49" t="s">
        <v>168</v>
      </c>
      <c r="C1393" s="24">
        <f t="shared" si="126"/>
        <v>30.406921776000001</v>
      </c>
      <c r="D1393" s="24">
        <f t="shared" si="127"/>
        <v>1.3862107187871777</v>
      </c>
      <c r="E1393" s="18">
        <f>IF(G1393&gt;=0.3,(バックデータ一覧!$C$10*(バックデータ一覧!$C$12*計算過程!L1393+バックデータ一覧!$C$13*LN(計算過程!G1393)+バックデータ一覧!$C$14)^バックデータ一覧!$C$11+バックデータ一覧!$E$10*(計算過程!G1393/(バックデータ一覧!$E$12*計算過程!L1393+バックデータ一覧!$E$13*LN(計算過程!G1393)+バックデータ一覧!$E$14))^バックデータ一覧!$E$11)*計算過程!$W$11*10^-3,0)</f>
        <v>1.3862107187871777</v>
      </c>
      <c r="F1393" s="18">
        <f>IF(G1393&lt;0.3,(バックデータ一覧!$C$10*(バックデータ一覧!$C$12*計算過程!L1393+バックデータ一覧!$C$13*LN(0.3)+バックデータ一覧!$C$14)^バックデータ一覧!$C$11+バックデータ一覧!$E$10*(0.3/(バックデータ一覧!$E$12*計算過程!L1393+バックデータ一覧!$E$13*LN(0.3)+バックデータ一覧!$E$14))^バックデータ一覧!$E$11)*計算過程!$W$11*計算過程!G1393/0.3*10^-3,0)</f>
        <v>0</v>
      </c>
      <c r="G1393" s="18">
        <f t="shared" si="128"/>
        <v>0.37539163672732712</v>
      </c>
      <c r="H1393" s="18">
        <f t="shared" si="129"/>
        <v>11.414504133332445</v>
      </c>
      <c r="I1393" s="24">
        <v>0</v>
      </c>
      <c r="J1393" s="24">
        <v>0</v>
      </c>
      <c r="K1393" s="24">
        <v>0</v>
      </c>
      <c r="L1393" s="14">
        <f>貼り付けシート!C1393</f>
        <v>1.7</v>
      </c>
      <c r="M1393" s="14">
        <f>貼り付けシート!D1393</f>
        <v>2.4</v>
      </c>
      <c r="N1393" s="18">
        <f>貼り付けシート!E1393</f>
        <v>56.323568352358308</v>
      </c>
      <c r="O1393" s="18">
        <f>貼り付けシート!F1393</f>
        <v>11.414504133332445</v>
      </c>
      <c r="P1393" s="19">
        <f t="shared" si="130"/>
        <v>11.414504133332445</v>
      </c>
      <c r="Q1393" s="19">
        <f t="shared" si="131"/>
        <v>0</v>
      </c>
    </row>
    <row r="1394" spans="1:17">
      <c r="A1394" s="38">
        <v>41697</v>
      </c>
      <c r="B1394" s="49" t="s">
        <v>169</v>
      </c>
      <c r="C1394" s="24">
        <f t="shared" si="126"/>
        <v>30.406921776000001</v>
      </c>
      <c r="D1394" s="24">
        <f t="shared" si="127"/>
        <v>1.7074025438189435</v>
      </c>
      <c r="E1394" s="18">
        <f>IF(G1394&gt;=0.3,(バックデータ一覧!$C$10*(バックデータ一覧!$C$12*計算過程!L1394+バックデータ一覧!$C$13*LN(計算過程!G1394)+バックデータ一覧!$C$14)^バックデータ一覧!$C$11+バックデータ一覧!$E$10*(計算過程!G1394/(バックデータ一覧!$E$12*計算過程!L1394+バックデータ一覧!$E$13*LN(計算過程!G1394)+バックデータ一覧!$E$14))^バックデータ一覧!$E$11)*計算過程!$W$11*10^-3,0)</f>
        <v>1.7074025438189435</v>
      </c>
      <c r="F1394" s="18">
        <f>IF(G1394&lt;0.3,(バックデータ一覧!$C$10*(バックデータ一覧!$C$12*計算過程!L1394+バックデータ一覧!$C$13*LN(0.3)+バックデータ一覧!$C$14)^バックデータ一覧!$C$11+バックデータ一覧!$E$10*(0.3/(バックデータ一覧!$E$12*計算過程!L1394+バックデータ一覧!$E$13*LN(0.3)+バックデータ一覧!$E$14))^バックデータ一覧!$E$11)*計算過程!$W$11*計算過程!G1394/0.3*10^-3,0)</f>
        <v>0</v>
      </c>
      <c r="G1394" s="18">
        <f t="shared" si="128"/>
        <v>0.47880313354120208</v>
      </c>
      <c r="H1394" s="18">
        <f t="shared" si="129"/>
        <v>14.558929427691014</v>
      </c>
      <c r="I1394" s="24">
        <v>0</v>
      </c>
      <c r="J1394" s="24">
        <v>0</v>
      </c>
      <c r="K1394" s="24">
        <v>0</v>
      </c>
      <c r="L1394" s="14">
        <f>貼り付けシート!C1394</f>
        <v>1</v>
      </c>
      <c r="M1394" s="14">
        <f>貼り付けシート!D1394</f>
        <v>2.6</v>
      </c>
      <c r="N1394" s="18">
        <f>貼り付けシート!E1394</f>
        <v>64.144095492921636</v>
      </c>
      <c r="O1394" s="18">
        <f>貼り付けシート!F1394</f>
        <v>14.558929427691014</v>
      </c>
      <c r="P1394" s="19">
        <f t="shared" si="130"/>
        <v>14.558929427691014</v>
      </c>
      <c r="Q1394" s="19">
        <f t="shared" si="131"/>
        <v>0</v>
      </c>
    </row>
    <row r="1395" spans="1:17">
      <c r="A1395" s="38">
        <v>41697</v>
      </c>
      <c r="B1395" s="49" t="s">
        <v>170</v>
      </c>
      <c r="C1395" s="24">
        <f t="shared" si="126"/>
        <v>30.406921776000001</v>
      </c>
      <c r="D1395" s="24">
        <f t="shared" si="127"/>
        <v>1.751730483329927</v>
      </c>
      <c r="E1395" s="18">
        <f>IF(G1395&gt;=0.3,(バックデータ一覧!$C$10*(バックデータ一覧!$C$12*計算過程!L1395+バックデータ一覧!$C$13*LN(計算過程!G1395)+バックデータ一覧!$C$14)^バックデータ一覧!$C$11+バックデータ一覧!$E$10*(計算過程!G1395/(バックデータ一覧!$E$12*計算過程!L1395+バックデータ一覧!$E$13*LN(計算過程!G1395)+バックデータ一覧!$E$14))^バックデータ一覧!$E$11)*計算過程!$W$11*10^-3,0)</f>
        <v>1.751730483329927</v>
      </c>
      <c r="F1395" s="18">
        <f>IF(G1395&lt;0.3,(バックデータ一覧!$C$10*(バックデータ一覧!$C$12*計算過程!L1395+バックデータ一覧!$C$13*LN(0.3)+バックデータ一覧!$C$14)^バックデータ一覧!$C$11+バックデータ一覧!$E$10*(0.3/(バックデータ一覧!$E$12*計算過程!L1395+バックデータ一覧!$E$13*LN(0.3)+バックデータ一覧!$E$14))^バックデータ一覧!$E$11)*計算過程!$W$11*計算過程!G1395/0.3*10^-3,0)</f>
        <v>0</v>
      </c>
      <c r="G1395" s="18">
        <f t="shared" si="128"/>
        <v>0.4888411459538386</v>
      </c>
      <c r="H1395" s="18">
        <f t="shared" si="129"/>
        <v>14.864154485908569</v>
      </c>
      <c r="I1395" s="24">
        <v>0</v>
      </c>
      <c r="J1395" s="24">
        <v>0</v>
      </c>
      <c r="K1395" s="24">
        <v>0</v>
      </c>
      <c r="L1395" s="14">
        <f>貼り付けシート!C1395</f>
        <v>0.6</v>
      </c>
      <c r="M1395" s="14">
        <f>貼り付けシート!D1395</f>
        <v>2.6</v>
      </c>
      <c r="N1395" s="18">
        <f>貼り付けシート!E1395</f>
        <v>66.022969794104696</v>
      </c>
      <c r="O1395" s="18">
        <f>貼り付けシート!F1395</f>
        <v>14.864154485908569</v>
      </c>
      <c r="P1395" s="19">
        <f t="shared" si="130"/>
        <v>14.864154485908569</v>
      </c>
      <c r="Q1395" s="19">
        <f t="shared" si="131"/>
        <v>0</v>
      </c>
    </row>
    <row r="1396" spans="1:17">
      <c r="A1396" s="38">
        <v>41697</v>
      </c>
      <c r="B1396" s="49" t="s">
        <v>171</v>
      </c>
      <c r="C1396" s="24">
        <f t="shared" si="126"/>
        <v>30.406921776000001</v>
      </c>
      <c r="D1396" s="24">
        <f t="shared" si="127"/>
        <v>2.1209087101166828</v>
      </c>
      <c r="E1396" s="18">
        <f>IF(G1396&gt;=0.3,(バックデータ一覧!$C$10*(バックデータ一覧!$C$12*計算過程!L1396+バックデータ一覧!$C$13*LN(計算過程!G1396)+バックデータ一覧!$C$14)^バックデータ一覧!$C$11+バックデータ一覧!$E$10*(計算過程!G1396/(バックデータ一覧!$E$12*計算過程!L1396+バックデータ一覧!$E$13*LN(計算過程!G1396)+バックデータ一覧!$E$14))^バックデータ一覧!$E$11)*計算過程!$W$11*10^-3,0)</f>
        <v>2.1209087101166828</v>
      </c>
      <c r="F1396" s="18">
        <f>IF(G1396&lt;0.3,(バックデータ一覧!$C$10*(バックデータ一覧!$C$12*計算過程!L1396+バックデータ一覧!$C$13*LN(0.3)+バックデータ一覧!$C$14)^バックデータ一覧!$C$11+バックデータ一覧!$E$10*(0.3/(バックデータ一覧!$E$12*計算過程!L1396+バックデータ一覧!$E$13*LN(0.3)+バックデータ一覧!$E$14))^バックデータ一覧!$E$11)*計算過程!$W$11*計算過程!G1396/0.3*10^-3,0)</f>
        <v>0</v>
      </c>
      <c r="G1396" s="18">
        <f t="shared" si="128"/>
        <v>0.6177523001117643</v>
      </c>
      <c r="H1396" s="18">
        <f t="shared" si="129"/>
        <v>18.783945866442494</v>
      </c>
      <c r="I1396" s="24">
        <v>0</v>
      </c>
      <c r="J1396" s="24">
        <v>0</v>
      </c>
      <c r="K1396" s="24">
        <v>0</v>
      </c>
      <c r="L1396" s="14">
        <f>貼り付けシート!C1396</f>
        <v>-0.5</v>
      </c>
      <c r="M1396" s="14">
        <f>貼り付けシート!D1396</f>
        <v>2.6</v>
      </c>
      <c r="N1396" s="18">
        <f>貼り付けシート!E1396</f>
        <v>71.8609160524109</v>
      </c>
      <c r="O1396" s="18">
        <f>貼り付けシート!F1396</f>
        <v>18.783945866442494</v>
      </c>
      <c r="P1396" s="19">
        <f t="shared" si="130"/>
        <v>18.783945866442494</v>
      </c>
      <c r="Q1396" s="19">
        <f t="shared" si="131"/>
        <v>0</v>
      </c>
    </row>
    <row r="1397" spans="1:17">
      <c r="A1397" s="38">
        <v>41697</v>
      </c>
      <c r="B1397" s="49" t="s">
        <v>172</v>
      </c>
      <c r="C1397" s="24">
        <f t="shared" si="126"/>
        <v>30.406921776000001</v>
      </c>
      <c r="D1397" s="24">
        <f t="shared" si="127"/>
        <v>2.0169533867536771</v>
      </c>
      <c r="E1397" s="18">
        <f>IF(G1397&gt;=0.3,(バックデータ一覧!$C$10*(バックデータ一覧!$C$12*計算過程!L1397+バックデータ一覧!$C$13*LN(計算過程!G1397)+バックデータ一覧!$C$14)^バックデータ一覧!$C$11+バックデータ一覧!$E$10*(計算過程!G1397/(バックデータ一覧!$E$12*計算過程!L1397+バックデータ一覧!$E$13*LN(計算過程!G1397)+バックデータ一覧!$E$14))^バックデータ一覧!$E$11)*計算過程!$W$11*10^-3,0)</f>
        <v>2.0169533867536771</v>
      </c>
      <c r="F1397" s="18">
        <f>IF(G1397&lt;0.3,(バックデータ一覧!$C$10*(バックデータ一覧!$C$12*計算過程!L1397+バックデータ一覧!$C$13*LN(0.3)+バックデータ一覧!$C$14)^バックデータ一覧!$C$11+バックデータ一覧!$E$10*(0.3/(バックデータ一覧!$E$12*計算過程!L1397+バックデータ一覧!$E$13*LN(0.3)+バックデータ一覧!$E$14))^バックデータ一覧!$E$11)*計算過程!$W$11*計算過程!G1397/0.3*10^-3,0)</f>
        <v>0</v>
      </c>
      <c r="G1397" s="18">
        <f t="shared" si="128"/>
        <v>0.58989534248329423</v>
      </c>
      <c r="H1397" s="18">
        <f t="shared" si="129"/>
        <v>17.936901534916256</v>
      </c>
      <c r="I1397" s="24">
        <v>0</v>
      </c>
      <c r="J1397" s="24">
        <v>0</v>
      </c>
      <c r="K1397" s="24">
        <v>0</v>
      </c>
      <c r="L1397" s="14">
        <f>貼り付けシート!C1397</f>
        <v>0.3</v>
      </c>
      <c r="M1397" s="14">
        <f>貼り付けシート!D1397</f>
        <v>2.7</v>
      </c>
      <c r="N1397" s="18">
        <f>貼り付けシート!E1397</f>
        <v>70.056231091497239</v>
      </c>
      <c r="O1397" s="18">
        <f>貼り付けシート!F1397</f>
        <v>17.936901534916256</v>
      </c>
      <c r="P1397" s="19">
        <f t="shared" si="130"/>
        <v>17.936901534916256</v>
      </c>
      <c r="Q1397" s="19">
        <f t="shared" si="131"/>
        <v>0</v>
      </c>
    </row>
    <row r="1398" spans="1:17">
      <c r="A1398" s="38">
        <v>41698</v>
      </c>
      <c r="B1398" s="49" t="s">
        <v>149</v>
      </c>
      <c r="C1398" s="24">
        <f t="shared" si="126"/>
        <v>30.406921776000001</v>
      </c>
      <c r="D1398" s="24">
        <f t="shared" si="127"/>
        <v>2.0479351334324116</v>
      </c>
      <c r="E1398" s="18">
        <f>IF(G1398&gt;=0.3,(バックデータ一覧!$C$10*(バックデータ一覧!$C$12*計算過程!L1398+バックデータ一覧!$C$13*LN(計算過程!G1398)+バックデータ一覧!$C$14)^バックデータ一覧!$C$11+バックデータ一覧!$E$10*(計算過程!G1398/(バックデータ一覧!$E$12*計算過程!L1398+バックデータ一覧!$E$13*LN(計算過程!G1398)+バックデータ一覧!$E$14))^バックデータ一覧!$E$11)*計算過程!$W$11*10^-3,0)</f>
        <v>2.0479351334324116</v>
      </c>
      <c r="F1398" s="18">
        <f>IF(G1398&lt;0.3,(バックデータ一覧!$C$10*(バックデータ一覧!$C$12*計算過程!L1398+バックデータ一覧!$C$13*LN(0.3)+バックデータ一覧!$C$14)^バックデータ一覧!$C$11+バックデータ一覧!$E$10*(0.3/(バックデータ一覧!$E$12*計算過程!L1398+バックデータ一覧!$E$13*LN(0.3)+バックデータ一覧!$E$14))^バックデータ一覧!$E$11)*計算過程!$W$11*計算過程!G1398/0.3*10^-3,0)</f>
        <v>0</v>
      </c>
      <c r="G1398" s="18">
        <f t="shared" si="128"/>
        <v>0.60312244115127212</v>
      </c>
      <c r="H1398" s="18">
        <f t="shared" si="129"/>
        <v>18.339096889436895</v>
      </c>
      <c r="I1398" s="24">
        <v>0</v>
      </c>
      <c r="J1398" s="24">
        <v>0</v>
      </c>
      <c r="K1398" s="24">
        <v>0</v>
      </c>
      <c r="L1398" s="14">
        <f>貼り付けシート!C1398</f>
        <v>0.3</v>
      </c>
      <c r="M1398" s="14">
        <f>貼り付けシート!D1398</f>
        <v>2.6</v>
      </c>
      <c r="N1398" s="18">
        <f>貼り付けシート!E1398</f>
        <v>67.472356627312067</v>
      </c>
      <c r="O1398" s="18">
        <f>貼り付けシート!F1398</f>
        <v>18.339096889436895</v>
      </c>
      <c r="P1398" s="19">
        <f t="shared" si="130"/>
        <v>18.339096889436895</v>
      </c>
      <c r="Q1398" s="19">
        <f t="shared" si="131"/>
        <v>0</v>
      </c>
    </row>
    <row r="1399" spans="1:17">
      <c r="A1399" s="38">
        <v>41698</v>
      </c>
      <c r="B1399" s="49" t="s">
        <v>150</v>
      </c>
      <c r="C1399" s="24">
        <f t="shared" si="126"/>
        <v>30.406921776000001</v>
      </c>
      <c r="D1399" s="24">
        <f t="shared" si="127"/>
        <v>2.1107018197134395</v>
      </c>
      <c r="E1399" s="18">
        <f>IF(G1399&gt;=0.3,(バックデータ一覧!$C$10*(バックデータ一覧!$C$12*計算過程!L1399+バックデータ一覧!$C$13*LN(計算過程!G1399)+バックデータ一覧!$C$14)^バックデータ一覧!$C$11+バックデータ一覧!$E$10*(計算過程!G1399/(バックデータ一覧!$E$12*計算過程!L1399+バックデータ一覧!$E$13*LN(計算過程!G1399)+バックデータ一覧!$E$14))^バックデータ一覧!$E$11)*計算過程!$W$11*10^-3,0)</f>
        <v>2.1107018197134395</v>
      </c>
      <c r="F1399" s="18">
        <f>IF(G1399&lt;0.3,(バックデータ一覧!$C$10*(バックデータ一覧!$C$12*計算過程!L1399+バックデータ一覧!$C$13*LN(0.3)+バックデータ一覧!$C$14)^バックデータ一覧!$C$11+バックデータ一覧!$E$10*(0.3/(バックデータ一覧!$E$12*計算過程!L1399+バックデータ一覧!$E$13*LN(0.3)+バックデータ一覧!$E$14))^バックデータ一覧!$E$11)*計算過程!$W$11*計算過程!G1399/0.3*10^-3,0)</f>
        <v>0</v>
      </c>
      <c r="G1399" s="18">
        <f t="shared" si="128"/>
        <v>0.61971754007785196</v>
      </c>
      <c r="H1399" s="18">
        <f t="shared" si="129"/>
        <v>18.843702764362391</v>
      </c>
      <c r="I1399" s="24">
        <v>0</v>
      </c>
      <c r="J1399" s="24">
        <v>0</v>
      </c>
      <c r="K1399" s="24">
        <v>0</v>
      </c>
      <c r="L1399" s="14">
        <f>貼り付けシート!C1399</f>
        <v>-0.2</v>
      </c>
      <c r="M1399" s="14">
        <f>貼り付けシート!D1399</f>
        <v>2.6</v>
      </c>
      <c r="N1399" s="18">
        <f>貼り付けシート!E1399</f>
        <v>70.103146147856705</v>
      </c>
      <c r="O1399" s="18">
        <f>貼り付けシート!F1399</f>
        <v>18.843702764362391</v>
      </c>
      <c r="P1399" s="19">
        <f t="shared" si="130"/>
        <v>18.843702764362391</v>
      </c>
      <c r="Q1399" s="19">
        <f t="shared" si="131"/>
        <v>0</v>
      </c>
    </row>
    <row r="1400" spans="1:17">
      <c r="A1400" s="38">
        <v>41698</v>
      </c>
      <c r="B1400" s="49" t="s">
        <v>151</v>
      </c>
      <c r="C1400" s="24">
        <f t="shared" si="126"/>
        <v>30.406921776000001</v>
      </c>
      <c r="D1400" s="24">
        <f t="shared" si="127"/>
        <v>2.1805375679929115</v>
      </c>
      <c r="E1400" s="18">
        <f>IF(G1400&gt;=0.3,(バックデータ一覧!$C$10*(バックデータ一覧!$C$12*計算過程!L1400+バックデータ一覧!$C$13*LN(計算過程!G1400)+バックデータ一覧!$C$14)^バックデータ一覧!$C$11+バックデータ一覧!$E$10*(計算過程!G1400/(バックデータ一覧!$E$12*計算過程!L1400+バックデータ一覧!$E$13*LN(計算過程!G1400)+バックデータ一覧!$E$14))^バックデータ一覧!$E$11)*計算過程!$W$11*10^-3,0)</f>
        <v>2.1805375679929115</v>
      </c>
      <c r="F1400" s="18">
        <f>IF(G1400&lt;0.3,(バックデータ一覧!$C$10*(バックデータ一覧!$C$12*計算過程!L1400+バックデータ一覧!$C$13*LN(0.3)+バックデータ一覧!$C$14)^バックデータ一覧!$C$11+バックデータ一覧!$E$10*(0.3/(バックデータ一覧!$E$12*計算過程!L1400+バックデータ一覧!$E$13*LN(0.3)+バックデータ一覧!$E$14))^バックデータ一覧!$E$11)*計算過程!$W$11*計算過程!G1400/0.3*10^-3,0)</f>
        <v>0</v>
      </c>
      <c r="G1400" s="18">
        <f t="shared" si="128"/>
        <v>0.6372549047460172</v>
      </c>
      <c r="H1400" s="18">
        <f t="shared" si="129"/>
        <v>19.376960039984478</v>
      </c>
      <c r="I1400" s="24">
        <v>0</v>
      </c>
      <c r="J1400" s="24">
        <v>0</v>
      </c>
      <c r="K1400" s="24">
        <v>0</v>
      </c>
      <c r="L1400" s="14">
        <f>貼り付けシート!C1400</f>
        <v>-0.8</v>
      </c>
      <c r="M1400" s="14">
        <f>貼り付けシート!D1400</f>
        <v>2.6</v>
      </c>
      <c r="N1400" s="18">
        <f>貼り付けシート!E1400</f>
        <v>73.666832210588581</v>
      </c>
      <c r="O1400" s="18">
        <f>貼り付けシート!F1400</f>
        <v>19.376960039984478</v>
      </c>
      <c r="P1400" s="19">
        <f t="shared" si="130"/>
        <v>19.376960039984478</v>
      </c>
      <c r="Q1400" s="19">
        <f t="shared" si="131"/>
        <v>0</v>
      </c>
    </row>
    <row r="1401" spans="1:17">
      <c r="A1401" s="38">
        <v>41698</v>
      </c>
      <c r="B1401" s="49" t="s">
        <v>152</v>
      </c>
      <c r="C1401" s="24">
        <f t="shared" si="126"/>
        <v>30.406921776000001</v>
      </c>
      <c r="D1401" s="24">
        <f t="shared" si="127"/>
        <v>2.2021944140514198</v>
      </c>
      <c r="E1401" s="18">
        <f>IF(G1401&gt;=0.3,(バックデータ一覧!$C$10*(バックデータ一覧!$C$12*計算過程!L1401+バックデータ一覧!$C$13*LN(計算過程!G1401)+バックデータ一覧!$C$14)^バックデータ一覧!$C$11+バックデータ一覧!$E$10*(計算過程!G1401/(バックデータ一覧!$E$12*計算過程!L1401+バックデータ一覧!$E$13*LN(計算過程!G1401)+バックデータ一覧!$E$14))^バックデータ一覧!$E$11)*計算過程!$W$11*10^-3,0)</f>
        <v>2.2021944140514198</v>
      </c>
      <c r="F1401" s="18">
        <f>IF(G1401&lt;0.3,(バックデータ一覧!$C$10*(バックデータ一覧!$C$12*計算過程!L1401+バックデータ一覧!$C$13*LN(0.3)+バックデータ一覧!$C$14)^バックデータ一覧!$C$11+バックデータ一覧!$E$10*(0.3/(バックデータ一覧!$E$12*計算過程!L1401+バックデータ一覧!$E$13*LN(0.3)+バックデータ一覧!$E$14))^バックデータ一覧!$E$11)*計算過程!$W$11*計算過程!G1401/0.3*10^-3,0)</f>
        <v>0</v>
      </c>
      <c r="G1401" s="18">
        <f t="shared" si="128"/>
        <v>0.64459031788676557</v>
      </c>
      <c r="H1401" s="18">
        <f t="shared" si="129"/>
        <v>19.600007373549854</v>
      </c>
      <c r="I1401" s="24">
        <v>0</v>
      </c>
      <c r="J1401" s="24">
        <v>0</v>
      </c>
      <c r="K1401" s="24">
        <v>0</v>
      </c>
      <c r="L1401" s="14">
        <f>貼り付けシート!C1401</f>
        <v>-0.9</v>
      </c>
      <c r="M1401" s="14">
        <f>貼り付けシート!D1401</f>
        <v>2.6</v>
      </c>
      <c r="N1401" s="18">
        <f>貼り付けシート!E1401</f>
        <v>74.279748502878789</v>
      </c>
      <c r="O1401" s="18">
        <f>貼り付けシート!F1401</f>
        <v>19.600007373549854</v>
      </c>
      <c r="P1401" s="19">
        <f t="shared" si="130"/>
        <v>19.600007373549854</v>
      </c>
      <c r="Q1401" s="19">
        <f t="shared" si="131"/>
        <v>0</v>
      </c>
    </row>
    <row r="1402" spans="1:17">
      <c r="A1402" s="38">
        <v>41698</v>
      </c>
      <c r="B1402" s="49" t="s">
        <v>153</v>
      </c>
      <c r="C1402" s="24">
        <f t="shared" si="126"/>
        <v>30.406921776000001</v>
      </c>
      <c r="D1402" s="24">
        <f t="shared" si="127"/>
        <v>2.2376706574201553</v>
      </c>
      <c r="E1402" s="18">
        <f>IF(G1402&gt;=0.3,(バックデータ一覧!$C$10*(バックデータ一覧!$C$12*計算過程!L1402+バックデータ一覧!$C$13*LN(計算過程!G1402)+バックデータ一覧!$C$14)^バックデータ一覧!$C$11+バックデータ一覧!$E$10*(計算過程!G1402/(バックデータ一覧!$E$12*計算過程!L1402+バックデータ一覧!$E$13*LN(計算過程!G1402)+バックデータ一覧!$E$14))^バックデータ一覧!$E$11)*計算過程!$W$11*10^-3,0)</f>
        <v>2.2376706574201553</v>
      </c>
      <c r="F1402" s="18">
        <f>IF(G1402&lt;0.3,(バックデータ一覧!$C$10*(バックデータ一覧!$C$12*計算過程!L1402+バックデータ一覧!$C$13*LN(0.3)+バックデータ一覧!$C$14)^バックデータ一覧!$C$11+バックデータ一覧!$E$10*(0.3/(バックデータ一覧!$E$12*計算過程!L1402+バックデータ一覧!$E$13*LN(0.3)+バックデータ一覧!$E$14))^バックデータ一覧!$E$11)*計算過程!$W$11*計算過程!G1402/0.3*10^-3,0)</f>
        <v>0</v>
      </c>
      <c r="G1402" s="18">
        <f t="shared" si="128"/>
        <v>0.65361912039507464</v>
      </c>
      <c r="H1402" s="18">
        <f t="shared" si="129"/>
        <v>19.874545465150963</v>
      </c>
      <c r="I1402" s="24">
        <v>0</v>
      </c>
      <c r="J1402" s="24">
        <v>0</v>
      </c>
      <c r="K1402" s="24">
        <v>0</v>
      </c>
      <c r="L1402" s="14">
        <f>貼り付けシート!C1402</f>
        <v>-1.2</v>
      </c>
      <c r="M1402" s="14">
        <f>貼り付けシート!D1402</f>
        <v>2.6</v>
      </c>
      <c r="N1402" s="18">
        <f>貼り付けシート!E1402</f>
        <v>76.152084692891293</v>
      </c>
      <c r="O1402" s="18">
        <f>貼り付けシート!F1402</f>
        <v>19.874545465150963</v>
      </c>
      <c r="P1402" s="19">
        <f t="shared" si="130"/>
        <v>19.874545465150963</v>
      </c>
      <c r="Q1402" s="19">
        <f t="shared" si="131"/>
        <v>0</v>
      </c>
    </row>
    <row r="1403" spans="1:17">
      <c r="A1403" s="38">
        <v>41698</v>
      </c>
      <c r="B1403" s="49" t="s">
        <v>154</v>
      </c>
      <c r="C1403" s="24">
        <f t="shared" si="126"/>
        <v>23.413329767519997</v>
      </c>
      <c r="D1403" s="24">
        <f t="shared" si="127"/>
        <v>2.8596203417530788</v>
      </c>
      <c r="E1403" s="18">
        <f>IF(G1403&gt;=0.3,(バックデータ一覧!$C$10*(バックデータ一覧!$C$12*計算過程!L1403+バックデータ一覧!$C$13*LN(計算過程!G1403)+バックデータ一覧!$C$14)^バックデータ一覧!$C$11+バックデータ一覧!$E$10*(計算過程!G1403/(バックデータ一覧!$E$12*計算過程!L1403+バックデータ一覧!$E$13*LN(計算過程!G1403)+バックデータ一覧!$E$14))^バックデータ一覧!$E$11)*計算過程!$W$11*10^-3,0)</f>
        <v>2.8596203417530788</v>
      </c>
      <c r="F1403" s="18">
        <f>IF(G1403&lt;0.3,(バックデータ一覧!$C$10*(バックデータ一覧!$C$12*計算過程!L1403+バックデータ一覧!$C$13*LN(0.3)+バックデータ一覧!$C$14)^バックデータ一覧!$C$11+バックデータ一覧!$E$10*(0.3/(バックデータ一覧!$E$12*計算過程!L1403+バックデータ一覧!$E$13*LN(0.3)+バックデータ一覧!$E$14))^バックデータ一覧!$E$11)*計算過程!$W$11*計算過程!G1403/0.3*10^-3,0)</f>
        <v>0</v>
      </c>
      <c r="G1403" s="18">
        <f t="shared" si="128"/>
        <v>0.94420763463082358</v>
      </c>
      <c r="H1403" s="18">
        <f t="shared" si="129"/>
        <v>28.710447686521441</v>
      </c>
      <c r="I1403" s="24">
        <v>0</v>
      </c>
      <c r="J1403" s="24">
        <v>0</v>
      </c>
      <c r="K1403" s="24">
        <v>0</v>
      </c>
      <c r="L1403" s="14">
        <f>貼り付けシート!C1403</f>
        <v>-1.9</v>
      </c>
      <c r="M1403" s="14">
        <f>貼り付けシート!D1403</f>
        <v>2.6</v>
      </c>
      <c r="N1403" s="18">
        <f>貼り付けシート!E1403</f>
        <v>80.723970514313621</v>
      </c>
      <c r="O1403" s="18">
        <f>貼り付けシート!F1403</f>
        <v>22.107044718621509</v>
      </c>
      <c r="P1403" s="19">
        <f t="shared" si="130"/>
        <v>22.107044718621509</v>
      </c>
      <c r="Q1403" s="19">
        <f t="shared" si="131"/>
        <v>0</v>
      </c>
    </row>
    <row r="1404" spans="1:17">
      <c r="A1404" s="38">
        <v>41698</v>
      </c>
      <c r="B1404" s="49" t="s">
        <v>155</v>
      </c>
      <c r="C1404" s="24">
        <f t="shared" si="126"/>
        <v>23.413329767519997</v>
      </c>
      <c r="D1404" s="24">
        <f t="shared" si="127"/>
        <v>2.4790247902700897</v>
      </c>
      <c r="E1404" s="18">
        <f>IF(G1404&gt;=0.3,(バックデータ一覧!$C$10*(バックデータ一覧!$C$12*計算過程!L1404+バックデータ一覧!$C$13*LN(計算過程!G1404)+バックデータ一覧!$C$14)^バックデータ一覧!$C$11+バックデータ一覧!$E$10*(計算過程!G1404/(バックデータ一覧!$E$12*計算過程!L1404+バックデータ一覧!$E$13*LN(計算過程!G1404)+バックデータ一覧!$E$14))^バックデータ一覧!$E$11)*計算過程!$W$11*10^-3,0)</f>
        <v>2.4790247902700897</v>
      </c>
      <c r="F1404" s="18">
        <f>IF(G1404&lt;0.3,(バックデータ一覧!$C$10*(バックデータ一覧!$C$12*計算過程!L1404+バックデータ一覧!$C$13*LN(0.3)+バックデータ一覧!$C$14)^バックデータ一覧!$C$11+バックデータ一覧!$E$10*(0.3/(バックデータ一覧!$E$12*計算過程!L1404+バックデータ一覧!$E$13*LN(0.3)+バックデータ一覧!$E$14))^バックデータ一覧!$E$11)*計算過程!$W$11*計算過程!G1404/0.3*10^-3,0)</f>
        <v>0</v>
      </c>
      <c r="G1404" s="18">
        <f t="shared" si="128"/>
        <v>0.74319053931123558</v>
      </c>
      <c r="H1404" s="18">
        <f t="shared" si="129"/>
        <v>22.598136593499994</v>
      </c>
      <c r="I1404" s="24">
        <v>0</v>
      </c>
      <c r="J1404" s="24">
        <v>0</v>
      </c>
      <c r="K1404" s="24">
        <v>0</v>
      </c>
      <c r="L1404" s="14">
        <f>貼り付けシート!C1404</f>
        <v>-2.1</v>
      </c>
      <c r="M1404" s="14">
        <f>貼り付けシート!D1404</f>
        <v>2.6</v>
      </c>
      <c r="N1404" s="18">
        <f>貼り付けシート!E1404</f>
        <v>82.084532222860162</v>
      </c>
      <c r="O1404" s="18">
        <f>貼り付けシート!F1404</f>
        <v>17.400565176994995</v>
      </c>
      <c r="P1404" s="19">
        <f t="shared" si="130"/>
        <v>17.400565176994995</v>
      </c>
      <c r="Q1404" s="19">
        <f t="shared" si="131"/>
        <v>0</v>
      </c>
    </row>
    <row r="1405" spans="1:17">
      <c r="A1405" s="38">
        <v>41698</v>
      </c>
      <c r="B1405" s="49" t="s">
        <v>156</v>
      </c>
      <c r="C1405" s="24">
        <f t="shared" si="126"/>
        <v>30.406921776000001</v>
      </c>
      <c r="D1405" s="24">
        <f t="shared" si="127"/>
        <v>1.5715346378845276</v>
      </c>
      <c r="E1405" s="18">
        <f>IF(G1405&gt;=0.3,(バックデータ一覧!$C$10*(バックデータ一覧!$C$12*計算過程!L1405+バックデータ一覧!$C$13*LN(計算過程!G1405)+バックデータ一覧!$C$14)^バックデータ一覧!$C$11+バックデータ一覧!$E$10*(計算過程!G1405/(バックデータ一覧!$E$12*計算過程!L1405+バックデータ一覧!$E$13*LN(計算過程!G1405)+バックデータ一覧!$E$14))^バックデータ一覧!$E$11)*計算過程!$W$11*10^-3,0)</f>
        <v>1.5715346378845276</v>
      </c>
      <c r="F1405" s="18">
        <f>IF(G1405&lt;0.3,(バックデータ一覧!$C$10*(バックデータ一覧!$C$12*計算過程!L1405+バックデータ一覧!$C$13*LN(0.3)+バックデータ一覧!$C$14)^バックデータ一覧!$C$11+バックデータ一覧!$E$10*(0.3/(バックデータ一覧!$E$12*計算過程!L1405+バックデータ一覧!$E$13*LN(0.3)+バックデータ一覧!$E$14))^バックデータ一覧!$E$11)*計算過程!$W$11*計算過程!G1405/0.3*10^-3,0)</f>
        <v>0</v>
      </c>
      <c r="G1405" s="18">
        <f t="shared" si="128"/>
        <v>0.40547790634427594</v>
      </c>
      <c r="H1405" s="18">
        <f t="shared" si="129"/>
        <v>12.329334980106653</v>
      </c>
      <c r="I1405" s="24">
        <v>0</v>
      </c>
      <c r="J1405" s="24">
        <v>0</v>
      </c>
      <c r="K1405" s="24">
        <v>0</v>
      </c>
      <c r="L1405" s="14">
        <f>貼り付けシート!C1405</f>
        <v>-0.6</v>
      </c>
      <c r="M1405" s="14">
        <f>貼り付けシート!D1405</f>
        <v>2.7</v>
      </c>
      <c r="N1405" s="18">
        <f>貼り付けシート!E1405</f>
        <v>75.232249911005837</v>
      </c>
      <c r="O1405" s="18">
        <f>貼り付けシート!F1405</f>
        <v>12.329334980106653</v>
      </c>
      <c r="P1405" s="19">
        <f t="shared" si="130"/>
        <v>12.329334980106653</v>
      </c>
      <c r="Q1405" s="19">
        <f t="shared" si="131"/>
        <v>0</v>
      </c>
    </row>
    <row r="1406" spans="1:17">
      <c r="A1406" s="38">
        <v>41698</v>
      </c>
      <c r="B1406" s="49" t="s">
        <v>157</v>
      </c>
      <c r="C1406" s="24">
        <f t="shared" si="126"/>
        <v>30.406921776000001</v>
      </c>
      <c r="D1406" s="24">
        <f t="shared" si="127"/>
        <v>0.74225741420409497</v>
      </c>
      <c r="E1406" s="18">
        <f>IF(G1406&gt;=0.3,(バックデータ一覧!$C$10*(バックデータ一覧!$C$12*計算過程!L1406+バックデータ一覧!$C$13*LN(計算過程!G1406)+バックデータ一覧!$C$14)^バックデータ一覧!$C$11+バックデータ一覧!$E$10*(計算過程!G1406/(バックデータ一覧!$E$12*計算過程!L1406+バックデータ一覧!$E$13*LN(計算過程!G1406)+バックデータ一覧!$E$14))^バックデータ一覧!$E$11)*計算過程!$W$11*10^-3,0)</f>
        <v>0</v>
      </c>
      <c r="F1406" s="18">
        <f>IF(G1406&lt;0.3,(バックデータ一覧!$C$10*(バックデータ一覧!$C$12*計算過程!L1406+バックデータ一覧!$C$13*LN(0.3)+バックデータ一覧!$C$14)^バックデータ一覧!$C$11+バックデータ一覧!$E$10*(0.3/(バックデータ一覧!$E$12*計算過程!L1406+バックデータ一覧!$E$13*LN(0.3)+バックデータ一覧!$E$14))^バックデータ一覧!$E$11)*計算過程!$W$11*計算過程!G1406/0.3*10^-3,0)</f>
        <v>0.74225741420409497</v>
      </c>
      <c r="G1406" s="18">
        <f t="shared" si="128"/>
        <v>0.20340185974461214</v>
      </c>
      <c r="H1406" s="18">
        <f t="shared" si="129"/>
        <v>6.184824438347345</v>
      </c>
      <c r="I1406" s="24">
        <v>0</v>
      </c>
      <c r="J1406" s="24">
        <v>0</v>
      </c>
      <c r="K1406" s="24">
        <v>0</v>
      </c>
      <c r="L1406" s="14">
        <f>貼り付けシート!C1406</f>
        <v>3.1</v>
      </c>
      <c r="M1406" s="14">
        <f>貼り付けシート!D1406</f>
        <v>2.7</v>
      </c>
      <c r="N1406" s="18">
        <f>貼り付けシート!E1406</f>
        <v>57.32184610491904</v>
      </c>
      <c r="O1406" s="18">
        <f>貼り付けシート!F1406</f>
        <v>6.184824438347345</v>
      </c>
      <c r="P1406" s="19">
        <f t="shared" si="130"/>
        <v>6.184824438347345</v>
      </c>
      <c r="Q1406" s="19">
        <f t="shared" si="131"/>
        <v>0</v>
      </c>
    </row>
    <row r="1407" spans="1:17">
      <c r="A1407" s="38">
        <v>41698</v>
      </c>
      <c r="B1407" s="49" t="s">
        <v>158</v>
      </c>
      <c r="C1407" s="24">
        <f t="shared" si="126"/>
        <v>30.406921776000001</v>
      </c>
      <c r="D1407" s="24">
        <f t="shared" si="127"/>
        <v>0.27805709905271947</v>
      </c>
      <c r="E1407" s="18">
        <f>IF(G1407&gt;=0.3,(バックデータ一覧!$C$10*(バックデータ一覧!$C$12*計算過程!L1407+バックデータ一覧!$C$13*LN(計算過程!G1407)+バックデータ一覧!$C$14)^バックデータ一覧!$C$11+バックデータ一覧!$E$10*(計算過程!G1407/(バックデータ一覧!$E$12*計算過程!L1407+バックデータ一覧!$E$13*LN(計算過程!G1407)+バックデータ一覧!$E$14))^バックデータ一覧!$E$11)*計算過程!$W$11*10^-3,0)</f>
        <v>0</v>
      </c>
      <c r="F1407" s="18">
        <f>IF(G1407&lt;0.3,(バックデータ一覧!$C$10*(バックデータ一覧!$C$12*計算過程!L1407+バックデータ一覧!$C$13*LN(0.3)+バックデータ一覧!$C$14)^バックデータ一覧!$C$11+バックデータ一覧!$E$10*(0.3/(バックデータ一覧!$E$12*計算過程!L1407+バックデータ一覧!$E$13*LN(0.3)+バックデータ一覧!$E$14))^バックデータ一覧!$E$11)*計算過程!$W$11*計算過程!G1407/0.3*10^-3,0)</f>
        <v>0.27805709905271947</v>
      </c>
      <c r="G1407" s="18">
        <f t="shared" si="128"/>
        <v>8.3676347141720009E-2</v>
      </c>
      <c r="H1407" s="18">
        <f t="shared" si="129"/>
        <v>2.5443401420397014</v>
      </c>
      <c r="I1407" s="24">
        <v>0</v>
      </c>
      <c r="J1407" s="24">
        <v>0</v>
      </c>
      <c r="K1407" s="24">
        <v>0</v>
      </c>
      <c r="L1407" s="14">
        <f>貼り付けシート!C1407</f>
        <v>5.9</v>
      </c>
      <c r="M1407" s="14">
        <f>貼り付けシート!D1407</f>
        <v>3.2</v>
      </c>
      <c r="N1407" s="18">
        <f>貼り付けシート!E1407</f>
        <v>55.795130058817698</v>
      </c>
      <c r="O1407" s="18">
        <f>貼り付けシート!F1407</f>
        <v>2.5443401420397014</v>
      </c>
      <c r="P1407" s="19">
        <f t="shared" si="130"/>
        <v>2.5443401420397014</v>
      </c>
      <c r="Q1407" s="19">
        <f t="shared" si="131"/>
        <v>0</v>
      </c>
    </row>
    <row r="1408" spans="1:17">
      <c r="A1408" s="38">
        <v>41698</v>
      </c>
      <c r="B1408" s="49" t="s">
        <v>159</v>
      </c>
      <c r="C1408" s="24">
        <f t="shared" si="126"/>
        <v>30.406921776000001</v>
      </c>
      <c r="D1408" s="24">
        <f t="shared" si="127"/>
        <v>0.11536767669248557</v>
      </c>
      <c r="E1408" s="18">
        <f>IF(G1408&gt;=0.3,(バックデータ一覧!$C$10*(バックデータ一覧!$C$12*計算過程!L1408+バックデータ一覧!$C$13*LN(計算過程!G1408)+バックデータ一覧!$C$14)^バックデータ一覧!$C$11+バックデータ一覧!$E$10*(計算過程!G1408/(バックデータ一覧!$E$12*計算過程!L1408+バックデータ一覧!$E$13*LN(計算過程!G1408)+バックデータ一覧!$E$14))^バックデータ一覧!$E$11)*計算過程!$W$11*10^-3,0)</f>
        <v>0</v>
      </c>
      <c r="F1408" s="18">
        <f>IF(G1408&lt;0.3,(バックデータ一覧!$C$10*(バックデータ一覧!$C$12*計算過程!L1408+バックデータ一覧!$C$13*LN(0.3)+バックデータ一覧!$C$14)^バックデータ一覧!$C$11+バックデータ一覧!$E$10*(0.3/(バックデータ一覧!$E$12*計算過程!L1408+バックデータ一覧!$E$13*LN(0.3)+バックデータ一覧!$E$14))^バックデータ一覧!$E$11)*計算過程!$W$11*計算過程!G1408/0.3*10^-3,0)</f>
        <v>0.11536767669248557</v>
      </c>
      <c r="G1408" s="18">
        <f t="shared" si="128"/>
        <v>3.7755472131184638E-2</v>
      </c>
      <c r="H1408" s="18">
        <f t="shared" si="129"/>
        <v>1.1480276877088793</v>
      </c>
      <c r="I1408" s="24">
        <v>0</v>
      </c>
      <c r="J1408" s="24">
        <v>0</v>
      </c>
      <c r="K1408" s="24">
        <v>0</v>
      </c>
      <c r="L1408" s="14">
        <f>貼り付けシート!C1408</f>
        <v>8.3000000000000007</v>
      </c>
      <c r="M1408" s="14">
        <f>貼り付けシート!D1408</f>
        <v>3.6</v>
      </c>
      <c r="N1408" s="18">
        <f>貼り付けシート!E1408</f>
        <v>53.209781563731617</v>
      </c>
      <c r="O1408" s="18">
        <f>貼り付けシート!F1408</f>
        <v>1.1480276877088793</v>
      </c>
      <c r="P1408" s="19">
        <f t="shared" si="130"/>
        <v>1.1480276877088793</v>
      </c>
      <c r="Q1408" s="19">
        <f t="shared" si="131"/>
        <v>0</v>
      </c>
    </row>
    <row r="1409" spans="1:17">
      <c r="A1409" s="38">
        <v>41698</v>
      </c>
      <c r="B1409" s="49" t="s">
        <v>160</v>
      </c>
      <c r="C1409" s="24">
        <f t="shared" si="126"/>
        <v>30.406921776000001</v>
      </c>
      <c r="D1409" s="24">
        <f t="shared" si="127"/>
        <v>6.3871826937270754E-2</v>
      </c>
      <c r="E1409" s="18">
        <f>IF(G1409&gt;=0.3,(バックデータ一覧!$C$10*(バックデータ一覧!$C$12*計算過程!L1409+バックデータ一覧!$C$13*LN(計算過程!G1409)+バックデータ一覧!$C$14)^バックデータ一覧!$C$11+バックデータ一覧!$E$10*(計算過程!G1409/(バックデータ一覧!$E$12*計算過程!L1409+バックデータ一覧!$E$13*LN(計算過程!G1409)+バックデータ一覧!$E$14))^バックデータ一覧!$E$11)*計算過程!$W$11*10^-3,0)</f>
        <v>0</v>
      </c>
      <c r="F1409" s="18">
        <f>IF(G1409&lt;0.3,(バックデータ一覧!$C$10*(バックデータ一覧!$C$12*計算過程!L1409+バックデータ一覧!$C$13*LN(0.3)+バックデータ一覧!$C$14)^バックデータ一覧!$C$11+バックデータ一覧!$E$10*(0.3/(バックデータ一覧!$E$12*計算過程!L1409+バックデータ一覧!$E$13*LN(0.3)+バックデータ一覧!$E$14))^バックデータ一覧!$E$11)*計算過程!$W$11*計算過程!G1409/0.3*10^-3,0)</f>
        <v>6.3871826937270754E-2</v>
      </c>
      <c r="G1409" s="18">
        <f t="shared" si="128"/>
        <v>2.2149069677636662E-2</v>
      </c>
      <c r="H1409" s="18">
        <f t="shared" si="129"/>
        <v>0.6734850290990716</v>
      </c>
      <c r="I1409" s="24">
        <v>0</v>
      </c>
      <c r="J1409" s="24">
        <v>0</v>
      </c>
      <c r="K1409" s="24">
        <v>0</v>
      </c>
      <c r="L1409" s="14">
        <f>貼り付けシート!C1409</f>
        <v>9.9</v>
      </c>
      <c r="M1409" s="14">
        <f>貼り付けシート!D1409</f>
        <v>4</v>
      </c>
      <c r="N1409" s="18">
        <f>貼り付けシート!E1409</f>
        <v>53.036737077556936</v>
      </c>
      <c r="O1409" s="18">
        <f>貼り付けシート!F1409</f>
        <v>0.6734850290990716</v>
      </c>
      <c r="P1409" s="19">
        <f t="shared" si="130"/>
        <v>0.6734850290990716</v>
      </c>
      <c r="Q1409" s="19">
        <f t="shared" si="131"/>
        <v>0</v>
      </c>
    </row>
    <row r="1410" spans="1:17">
      <c r="A1410" s="38">
        <v>41698</v>
      </c>
      <c r="B1410" s="49" t="s">
        <v>161</v>
      </c>
      <c r="C1410" s="24">
        <f t="shared" si="126"/>
        <v>30.406921776000001</v>
      </c>
      <c r="D1410" s="24">
        <f t="shared" si="127"/>
        <v>3.1499363370606215E-2</v>
      </c>
      <c r="E1410" s="18">
        <f>IF(G1410&gt;=0.3,(バックデータ一覧!$C$10*(バックデータ一覧!$C$12*計算過程!L1410+バックデータ一覧!$C$13*LN(計算過程!G1410)+バックデータ一覧!$C$14)^バックデータ一覧!$C$11+バックデータ一覧!$E$10*(計算過程!G1410/(バックデータ一覧!$E$12*計算過程!L1410+バックデータ一覧!$E$13*LN(計算過程!G1410)+バックデータ一覧!$E$14))^バックデータ一覧!$E$11)*計算過程!$W$11*10^-3,0)</f>
        <v>0</v>
      </c>
      <c r="F1410" s="18">
        <f>IF(G1410&lt;0.3,(バックデータ一覧!$C$10*(バックデータ一覧!$C$12*計算過程!L1410+バックデータ一覧!$C$13*LN(0.3)+バックデータ一覧!$C$14)^バックデータ一覧!$C$11+バックデータ一覧!$E$10*(0.3/(バックデータ一覧!$E$12*計算過程!L1410+バックデータ一覧!$E$13*LN(0.3)+バックデータ一覧!$E$14))^バックデータ一覧!$E$11)*計算過程!$W$11*計算過程!G1410/0.3*10^-3,0)</f>
        <v>3.1499363370606215E-2</v>
      </c>
      <c r="G1410" s="18">
        <f t="shared" si="128"/>
        <v>1.1085342703281518E-2</v>
      </c>
      <c r="H1410" s="18">
        <f t="shared" si="129"/>
        <v>0.33707114843883351</v>
      </c>
      <c r="I1410" s="24">
        <v>0</v>
      </c>
      <c r="J1410" s="24">
        <v>0</v>
      </c>
      <c r="K1410" s="24">
        <v>0</v>
      </c>
      <c r="L1410" s="14">
        <f>貼り付けシート!C1410</f>
        <v>10.3</v>
      </c>
      <c r="M1410" s="14">
        <f>貼り付けシート!D1410</f>
        <v>4.2</v>
      </c>
      <c r="N1410" s="18">
        <f>貼り付けシート!E1410</f>
        <v>54.199714273891729</v>
      </c>
      <c r="O1410" s="18">
        <f>貼り付けシート!F1410</f>
        <v>0.33707114843883351</v>
      </c>
      <c r="P1410" s="19">
        <f t="shared" si="130"/>
        <v>0.33707114843883351</v>
      </c>
      <c r="Q1410" s="19">
        <f t="shared" si="131"/>
        <v>0</v>
      </c>
    </row>
    <row r="1411" spans="1:17">
      <c r="A1411" s="38">
        <v>41698</v>
      </c>
      <c r="B1411" s="49" t="s">
        <v>162</v>
      </c>
      <c r="C1411" s="24">
        <f t="shared" si="126"/>
        <v>30.406921776000001</v>
      </c>
      <c r="D1411" s="24">
        <f t="shared" si="127"/>
        <v>1.7276953609485585E-2</v>
      </c>
      <c r="E1411" s="18">
        <f>IF(G1411&gt;=0.3,(バックデータ一覧!$C$10*(バックデータ一覧!$C$12*計算過程!L1411+バックデータ一覧!$C$13*LN(計算過程!G1411)+バックデータ一覧!$C$14)^バックデータ一覧!$C$11+バックデータ一覧!$E$10*(計算過程!G1411/(バックデータ一覧!$E$12*計算過程!L1411+バックデータ一覧!$E$13*LN(計算過程!G1411)+バックデータ一覧!$E$14))^バックデータ一覧!$E$11)*計算過程!$W$11*10^-3,0)</f>
        <v>0</v>
      </c>
      <c r="F1411" s="18">
        <f>IF(G1411&lt;0.3,(バックデータ一覧!$C$10*(バックデータ一覧!$C$12*計算過程!L1411+バックデータ一覧!$C$13*LN(0.3)+バックデータ一覧!$C$14)^バックデータ一覧!$C$11+バックデータ一覧!$E$10*(0.3/(バックデータ一覧!$E$12*計算過程!L1411+バックデータ一覧!$E$13*LN(0.3)+バックデータ一覧!$E$14))^バックデータ一覧!$E$11)*計算過程!$W$11*計算過程!G1411/0.3*10^-3,0)</f>
        <v>1.7276953609485585E-2</v>
      </c>
      <c r="G1411" s="18">
        <f t="shared" si="128"/>
        <v>6.1941501757589064E-3</v>
      </c>
      <c r="H1411" s="18">
        <f t="shared" si="129"/>
        <v>0.18834503986309772</v>
      </c>
      <c r="I1411" s="24">
        <v>0</v>
      </c>
      <c r="J1411" s="24">
        <v>0</v>
      </c>
      <c r="K1411" s="24">
        <v>0</v>
      </c>
      <c r="L1411" s="14">
        <f>貼り付けシート!C1411</f>
        <v>10.8</v>
      </c>
      <c r="M1411" s="14">
        <f>貼り付けシート!D1411</f>
        <v>4.3</v>
      </c>
      <c r="N1411" s="18">
        <f>貼り付けシート!E1411</f>
        <v>53.661256395757349</v>
      </c>
      <c r="O1411" s="18">
        <f>貼り付けシート!F1411</f>
        <v>0.18834503986309772</v>
      </c>
      <c r="P1411" s="19">
        <f t="shared" si="130"/>
        <v>0.18834503986309772</v>
      </c>
      <c r="Q1411" s="19">
        <f t="shared" si="131"/>
        <v>0</v>
      </c>
    </row>
    <row r="1412" spans="1:17">
      <c r="A1412" s="38">
        <v>41698</v>
      </c>
      <c r="B1412" s="49" t="s">
        <v>163</v>
      </c>
      <c r="C1412" s="24">
        <f t="shared" si="126"/>
        <v>30.406921776000001</v>
      </c>
      <c r="D1412" s="24">
        <f t="shared" si="127"/>
        <v>1.5764185803228949E-2</v>
      </c>
      <c r="E1412" s="18">
        <f>IF(G1412&gt;=0.3,(バックデータ一覧!$C$10*(バックデータ一覧!$C$12*計算過程!L1412+バックデータ一覧!$C$13*LN(計算過程!G1412)+バックデータ一覧!$C$14)^バックデータ一覧!$C$11+バックデータ一覧!$E$10*(計算過程!G1412/(バックデータ一覧!$E$12*計算過程!L1412+バックデータ一覧!$E$13*LN(計算過程!G1412)+バックデータ一覧!$E$14))^バックデータ一覧!$E$11)*計算過程!$W$11*10^-3,0)</f>
        <v>0</v>
      </c>
      <c r="F1412" s="18">
        <f>IF(G1412&lt;0.3,(バックデータ一覧!$C$10*(バックデータ一覧!$C$12*計算過程!L1412+バックデータ一覧!$C$13*LN(0.3)+バックデータ一覧!$C$14)^バックデータ一覧!$C$11+バックデータ一覧!$E$10*(0.3/(バックデータ一覧!$E$12*計算過程!L1412+バックデータ一覧!$E$13*LN(0.3)+バックデータ一覧!$E$14))^バックデータ一覧!$E$11)*計算過程!$W$11*計算過程!G1412/0.3*10^-3,0)</f>
        <v>1.5764185803228949E-2</v>
      </c>
      <c r="G1412" s="18">
        <f t="shared" si="128"/>
        <v>5.6729429273100415E-3</v>
      </c>
      <c r="H1412" s="18">
        <f t="shared" si="129"/>
        <v>0.17249673183042888</v>
      </c>
      <c r="I1412" s="24">
        <v>0</v>
      </c>
      <c r="J1412" s="24">
        <v>0</v>
      </c>
      <c r="K1412" s="24">
        <v>0</v>
      </c>
      <c r="L1412" s="14">
        <f>貼り付けシート!C1412</f>
        <v>10.9</v>
      </c>
      <c r="M1412" s="14">
        <f>貼り付けシート!D1412</f>
        <v>4.5</v>
      </c>
      <c r="N1412" s="18">
        <f>貼り付けシート!E1412</f>
        <v>55.766827889168347</v>
      </c>
      <c r="O1412" s="18">
        <f>貼り付けシート!F1412</f>
        <v>0.17249673183042888</v>
      </c>
      <c r="P1412" s="19">
        <f t="shared" si="130"/>
        <v>0.17249673183042888</v>
      </c>
      <c r="Q1412" s="19">
        <f t="shared" si="131"/>
        <v>0</v>
      </c>
    </row>
    <row r="1413" spans="1:17">
      <c r="A1413" s="38">
        <v>41698</v>
      </c>
      <c r="B1413" s="49" t="s">
        <v>164</v>
      </c>
      <c r="C1413" s="24">
        <f t="shared" si="126"/>
        <v>30.406921776000001</v>
      </c>
      <c r="D1413" s="24">
        <f t="shared" si="127"/>
        <v>1.6479865921091314E-2</v>
      </c>
      <c r="E1413" s="18">
        <f>IF(G1413&gt;=0.3,(バックデータ一覧!$C$10*(バックデータ一覧!$C$12*計算過程!L1413+バックデータ一覧!$C$13*LN(計算過程!G1413)+バックデータ一覧!$C$14)^バックデータ一覧!$C$11+バックデータ一覧!$E$10*(計算過程!G1413/(バックデータ一覧!$E$12*計算過程!L1413+バックデータ一覧!$E$13*LN(計算過程!G1413)+バックデータ一覧!$E$14))^バックデータ一覧!$E$11)*計算過程!$W$11*10^-3,0)</f>
        <v>0</v>
      </c>
      <c r="F1413" s="18">
        <f>IF(G1413&lt;0.3,(バックデータ一覧!$C$10*(バックデータ一覧!$C$12*計算過程!L1413+バックデータ一覧!$C$13*LN(0.3)+バックデータ一覧!$C$14)^バックデータ一覧!$C$11+バックデータ一覧!$E$10*(0.3/(バックデータ一覧!$E$12*計算過程!L1413+バックデータ一覧!$E$13*LN(0.3)+バックデータ一覧!$E$14))^バックデータ一覧!$E$11)*計算過程!$W$11*計算過程!G1413/0.3*10^-3,0)</f>
        <v>1.6479865921091314E-2</v>
      </c>
      <c r="G1413" s="18">
        <f t="shared" si="128"/>
        <v>5.9304895277828753E-3</v>
      </c>
      <c r="H1413" s="18">
        <f t="shared" si="129"/>
        <v>0.18032793116468107</v>
      </c>
      <c r="I1413" s="24">
        <v>0</v>
      </c>
      <c r="J1413" s="24">
        <v>0</v>
      </c>
      <c r="K1413" s="24">
        <v>0</v>
      </c>
      <c r="L1413" s="14">
        <f>貼り付けシート!C1413</f>
        <v>10.9</v>
      </c>
      <c r="M1413" s="14">
        <f>貼り付けシート!D1413</f>
        <v>4.4000000000000004</v>
      </c>
      <c r="N1413" s="18">
        <f>貼り付けシート!E1413</f>
        <v>54.536269958592833</v>
      </c>
      <c r="O1413" s="18">
        <f>貼り付けシート!F1413</f>
        <v>0.18032793116468107</v>
      </c>
      <c r="P1413" s="19">
        <f t="shared" si="130"/>
        <v>0.18032793116468107</v>
      </c>
      <c r="Q1413" s="19">
        <f t="shared" si="131"/>
        <v>0</v>
      </c>
    </row>
    <row r="1414" spans="1:17">
      <c r="A1414" s="38">
        <v>41698</v>
      </c>
      <c r="B1414" s="49" t="s">
        <v>165</v>
      </c>
      <c r="C1414" s="24">
        <f t="shared" si="126"/>
        <v>30.406921776000001</v>
      </c>
      <c r="D1414" s="24">
        <f t="shared" si="127"/>
        <v>1.9472304615353982E-2</v>
      </c>
      <c r="E1414" s="18">
        <f>IF(G1414&gt;=0.3,(バックデータ一覧!$C$10*(バックデータ一覧!$C$12*計算過程!L1414+バックデータ一覧!$C$13*LN(計算過程!G1414)+バックデータ一覧!$C$14)^バックデータ一覧!$C$11+バックデータ一覧!$E$10*(計算過程!G1414/(バックデータ一覧!$E$12*計算過程!L1414+バックデータ一覧!$E$13*LN(計算過程!G1414)+バックデータ一覧!$E$14))^バックデータ一覧!$E$11)*計算過程!$W$11*10^-3,0)</f>
        <v>0</v>
      </c>
      <c r="F1414" s="18">
        <f>IF(G1414&lt;0.3,(バックデータ一覧!$C$10*(バックデータ一覧!$C$12*計算過程!L1414+バックデータ一覧!$C$13*LN(0.3)+バックデータ一覧!$C$14)^バックデータ一覧!$C$11+バックデータ一覧!$E$10*(0.3/(バックデータ一覧!$E$12*計算過程!L1414+バックデータ一覧!$E$13*LN(0.3)+バックデータ一覧!$E$14))^バックデータ一覧!$E$11)*計算過程!$W$11*計算過程!G1414/0.3*10^-3,0)</f>
        <v>1.9472304615353982E-2</v>
      </c>
      <c r="G1414" s="18">
        <f t="shared" si="128"/>
        <v>7.0073566833672215E-3</v>
      </c>
      <c r="H1414" s="18">
        <f t="shared" si="129"/>
        <v>0.21307214652767792</v>
      </c>
      <c r="I1414" s="24">
        <v>0</v>
      </c>
      <c r="J1414" s="24">
        <v>0</v>
      </c>
      <c r="K1414" s="24">
        <v>0</v>
      </c>
      <c r="L1414" s="14">
        <f>貼り付けシート!C1414</f>
        <v>10.9</v>
      </c>
      <c r="M1414" s="14">
        <f>貼り付けシート!D1414</f>
        <v>4.3</v>
      </c>
      <c r="N1414" s="18">
        <f>貼り付けシート!E1414</f>
        <v>53.305319066838777</v>
      </c>
      <c r="O1414" s="18">
        <f>貼り付けシート!F1414</f>
        <v>0.21307214652767792</v>
      </c>
      <c r="P1414" s="19">
        <f t="shared" si="130"/>
        <v>0.21307214652767792</v>
      </c>
      <c r="Q1414" s="19">
        <f t="shared" si="131"/>
        <v>0</v>
      </c>
    </row>
    <row r="1415" spans="1:17">
      <c r="A1415" s="38">
        <v>41698</v>
      </c>
      <c r="B1415" s="49" t="s">
        <v>166</v>
      </c>
      <c r="C1415" s="24">
        <f t="shared" ref="C1415:C1478" si="132">$W$6*IF(AND(L1415&lt;5,N1415&gt;=80),$W$4,$W$5)*3600*10^-6</f>
        <v>30.406921776000001</v>
      </c>
      <c r="D1415" s="24">
        <f t="shared" ref="D1415:D1478" si="133">IF(G1415&gt;=0.3,E1415,F1415)</f>
        <v>3.34450281766119E-2</v>
      </c>
      <c r="E1415" s="18">
        <f>IF(G1415&gt;=0.3,(バックデータ一覧!$C$10*(バックデータ一覧!$C$12*計算過程!L1415+バックデータ一覧!$C$13*LN(計算過程!G1415)+バックデータ一覧!$C$14)^バックデータ一覧!$C$11+バックデータ一覧!$E$10*(計算過程!G1415/(バックデータ一覧!$E$12*計算過程!L1415+バックデータ一覧!$E$13*LN(計算過程!G1415)+バックデータ一覧!$E$14))^バックデータ一覧!$E$11)*計算過程!$W$11*10^-3,0)</f>
        <v>0</v>
      </c>
      <c r="F1415" s="18">
        <f>IF(G1415&lt;0.3,(バックデータ一覧!$C$10*(バックデータ一覧!$C$12*計算過程!L1415+バックデータ一覧!$C$13*LN(0.3)+バックデータ一覧!$C$14)^バックデータ一覧!$C$11+バックデータ一覧!$E$10*(0.3/(バックデータ一覧!$E$12*計算過程!L1415+バックデータ一覧!$E$13*LN(0.3)+バックデータ一覧!$E$14))^バックデータ一覧!$E$11)*計算過程!$W$11*計算過程!G1415/0.3*10^-3,0)</f>
        <v>3.34450281766119E-2</v>
      </c>
      <c r="G1415" s="18">
        <f t="shared" ref="G1415:G1478" si="134">H1415/($W$6*3600*10^-6)</f>
        <v>1.1770066419965053E-2</v>
      </c>
      <c r="H1415" s="18">
        <f t="shared" ref="H1415:H1478" si="135">IF(AND(L1415&lt;5,N1415&gt;=80),P1415/$W$4,P1415/$W$5)</f>
        <v>0.35789148893020173</v>
      </c>
      <c r="I1415" s="24">
        <v>0</v>
      </c>
      <c r="J1415" s="24">
        <v>0</v>
      </c>
      <c r="K1415" s="24">
        <v>0</v>
      </c>
      <c r="L1415" s="14">
        <f>貼り付けシート!C1415</f>
        <v>10.3</v>
      </c>
      <c r="M1415" s="14">
        <f>貼り付けシート!D1415</f>
        <v>4.2</v>
      </c>
      <c r="N1415" s="18">
        <f>貼り付けシート!E1415</f>
        <v>54.199714273891729</v>
      </c>
      <c r="O1415" s="18">
        <f>貼り付けシート!F1415</f>
        <v>0.35789148893020173</v>
      </c>
      <c r="P1415" s="19">
        <f t="shared" ref="P1415:P1478" si="136">IF(O1415&gt;C1415,C1415,O1415)</f>
        <v>0.35789148893020173</v>
      </c>
      <c r="Q1415" s="19">
        <f t="shared" ref="Q1415:Q1478" si="137">IF(O1415&gt;C1415,O1415-C1415,0)</f>
        <v>0</v>
      </c>
    </row>
    <row r="1416" spans="1:17">
      <c r="A1416" s="38">
        <v>41698</v>
      </c>
      <c r="B1416" s="49" t="s">
        <v>167</v>
      </c>
      <c r="C1416" s="24">
        <f t="shared" si="132"/>
        <v>30.406921776000001</v>
      </c>
      <c r="D1416" s="24">
        <f t="shared" si="133"/>
        <v>4.5363752834168304E-2</v>
      </c>
      <c r="E1416" s="18">
        <f>IF(G1416&gt;=0.3,(バックデータ一覧!$C$10*(バックデータ一覧!$C$12*計算過程!L1416+バックデータ一覧!$C$13*LN(計算過程!G1416)+バックデータ一覧!$C$14)^バックデータ一覧!$C$11+バックデータ一覧!$E$10*(計算過程!G1416/(バックデータ一覧!$E$12*計算過程!L1416+バックデータ一覧!$E$13*LN(計算過程!G1416)+バックデータ一覧!$E$14))^バックデータ一覧!$E$11)*計算過程!$W$11*10^-3,0)</f>
        <v>0</v>
      </c>
      <c r="F1416" s="18">
        <f>IF(G1416&lt;0.3,(バックデータ一覧!$C$10*(バックデータ一覧!$C$12*計算過程!L1416+バックデータ一覧!$C$13*LN(0.3)+バックデータ一覧!$C$14)^バックデータ一覧!$C$11+バックデータ一覧!$E$10*(0.3/(バックデータ一覧!$E$12*計算過程!L1416+バックデータ一覧!$E$13*LN(0.3)+バックデータ一覧!$E$14))^バックデータ一覧!$E$11)*計算過程!$W$11*計算過程!G1416/0.3*10^-3,0)</f>
        <v>4.5363752834168304E-2</v>
      </c>
      <c r="G1416" s="18">
        <f t="shared" si="134"/>
        <v>1.5390030646164832E-2</v>
      </c>
      <c r="H1416" s="18">
        <f t="shared" si="135"/>
        <v>0.46796345798817679</v>
      </c>
      <c r="I1416" s="24">
        <v>0</v>
      </c>
      <c r="J1416" s="24">
        <v>0</v>
      </c>
      <c r="K1416" s="24">
        <v>0</v>
      </c>
      <c r="L1416" s="14">
        <f>貼り付けシート!C1416</f>
        <v>9.3000000000000007</v>
      </c>
      <c r="M1416" s="14">
        <f>貼り付けシート!D1416</f>
        <v>4.3</v>
      </c>
      <c r="N1416" s="18">
        <f>貼り付けシート!E1416</f>
        <v>59.332470918721867</v>
      </c>
      <c r="O1416" s="18">
        <f>貼り付けシート!F1416</f>
        <v>0.46796345798817679</v>
      </c>
      <c r="P1416" s="19">
        <f t="shared" si="136"/>
        <v>0.46796345798817679</v>
      </c>
      <c r="Q1416" s="19">
        <f t="shared" si="137"/>
        <v>0</v>
      </c>
    </row>
    <row r="1417" spans="1:17">
      <c r="A1417" s="38">
        <v>41698</v>
      </c>
      <c r="B1417" s="49" t="s">
        <v>168</v>
      </c>
      <c r="C1417" s="24">
        <f t="shared" si="132"/>
        <v>30.406921776000001</v>
      </c>
      <c r="D1417" s="24">
        <f t="shared" si="133"/>
        <v>0.15488120277745113</v>
      </c>
      <c r="E1417" s="18">
        <f>IF(G1417&gt;=0.3,(バックデータ一覧!$C$10*(バックデータ一覧!$C$12*計算過程!L1417+バックデータ一覧!$C$13*LN(計算過程!G1417)+バックデータ一覧!$C$14)^バックデータ一覧!$C$11+バックデータ一覧!$E$10*(計算過程!G1417/(バックデータ一覧!$E$12*計算過程!L1417+バックデータ一覧!$E$13*LN(計算過程!G1417)+バックデータ一覧!$E$14))^バックデータ一覧!$E$11)*計算過程!$W$11*10^-3,0)</f>
        <v>0</v>
      </c>
      <c r="F1417" s="18">
        <f>IF(G1417&lt;0.3,(バックデータ一覧!$C$10*(バックデータ一覧!$C$12*計算過程!L1417+バックデータ一覧!$C$13*LN(0.3)+バックデータ一覧!$C$14)^バックデータ一覧!$C$11+バックデータ一覧!$E$10*(0.3/(バックデータ一覧!$E$12*計算過程!L1417+バックデータ一覧!$E$13*LN(0.3)+バックデータ一覧!$E$14))^バックデータ一覧!$E$11)*計算過程!$W$11*計算過程!G1417/0.3*10^-3,0)</f>
        <v>0.15488120277745113</v>
      </c>
      <c r="G1417" s="18">
        <f t="shared" si="134"/>
        <v>5.0686753020911753E-2</v>
      </c>
      <c r="H1417" s="18">
        <f t="shared" si="135"/>
        <v>1.5412281341862955</v>
      </c>
      <c r="I1417" s="24">
        <v>0</v>
      </c>
      <c r="J1417" s="24">
        <v>0</v>
      </c>
      <c r="K1417" s="24">
        <v>0</v>
      </c>
      <c r="L1417" s="14">
        <f>貼り付けシート!C1417</f>
        <v>8.3000000000000007</v>
      </c>
      <c r="M1417" s="14">
        <f>貼り付けシート!D1417</f>
        <v>4.5999999999999996</v>
      </c>
      <c r="N1417" s="18">
        <f>貼り付けシート!E1417</f>
        <v>67.881769777300889</v>
      </c>
      <c r="O1417" s="18">
        <f>貼り付けシート!F1417</f>
        <v>1.5412281341862955</v>
      </c>
      <c r="P1417" s="19">
        <f t="shared" si="136"/>
        <v>1.5412281341862955</v>
      </c>
      <c r="Q1417" s="19">
        <f t="shared" si="137"/>
        <v>0</v>
      </c>
    </row>
    <row r="1418" spans="1:17">
      <c r="A1418" s="38">
        <v>41698</v>
      </c>
      <c r="B1418" s="49" t="s">
        <v>169</v>
      </c>
      <c r="C1418" s="24">
        <f t="shared" si="132"/>
        <v>30.406921776000001</v>
      </c>
      <c r="D1418" s="24">
        <f t="shared" si="133"/>
        <v>0.5693810841856467</v>
      </c>
      <c r="E1418" s="18">
        <f>IF(G1418&gt;=0.3,(バックデータ一覧!$C$10*(バックデータ一覧!$C$12*計算過程!L1418+バックデータ一覧!$C$13*LN(計算過程!G1418)+バックデータ一覧!$C$14)^バックデータ一覧!$C$11+バックデータ一覧!$E$10*(計算過程!G1418/(バックデータ一覧!$E$12*計算過程!L1418+バックデータ一覧!$E$13*LN(計算過程!G1418)+バックデータ一覧!$E$14))^バックデータ一覧!$E$11)*計算過程!$W$11*10^-3,0)</f>
        <v>0</v>
      </c>
      <c r="F1418" s="18">
        <f>IF(G1418&lt;0.3,(バックデータ一覧!$C$10*(バックデータ一覧!$C$12*計算過程!L1418+バックデータ一覧!$C$13*LN(0.3)+バックデータ一覧!$C$14)^バックデータ一覧!$C$11+バックデータ一覧!$E$10*(0.3/(バックデータ一覧!$E$12*計算過程!L1418+バックデータ一覧!$E$13*LN(0.3)+バックデータ一覧!$E$14))^バックデータ一覧!$E$11)*計算過程!$W$11*計算過程!G1418/0.3*10^-3,0)</f>
        <v>0.5693810841856467</v>
      </c>
      <c r="G1418" s="18">
        <f t="shared" si="134"/>
        <v>0.18112894556495948</v>
      </c>
      <c r="H1418" s="18">
        <f t="shared" si="135"/>
        <v>5.5075736791630856</v>
      </c>
      <c r="I1418" s="24">
        <v>0</v>
      </c>
      <c r="J1418" s="24">
        <v>0</v>
      </c>
      <c r="K1418" s="24">
        <v>0</v>
      </c>
      <c r="L1418" s="14">
        <f>貼り付けシート!C1418</f>
        <v>7.5</v>
      </c>
      <c r="M1418" s="14">
        <f>貼り付けシート!D1418</f>
        <v>4.8</v>
      </c>
      <c r="N1418" s="18">
        <f>貼り付けシート!E1418</f>
        <v>74.777586133416591</v>
      </c>
      <c r="O1418" s="18">
        <f>貼り付けシート!F1418</f>
        <v>5.5075736791630856</v>
      </c>
      <c r="P1418" s="19">
        <f t="shared" si="136"/>
        <v>5.5075736791630856</v>
      </c>
      <c r="Q1418" s="19">
        <f t="shared" si="137"/>
        <v>0</v>
      </c>
    </row>
    <row r="1419" spans="1:17">
      <c r="A1419" s="38">
        <v>41698</v>
      </c>
      <c r="B1419" s="49" t="s">
        <v>170</v>
      </c>
      <c r="C1419" s="24">
        <f t="shared" si="132"/>
        <v>30.406921776000001</v>
      </c>
      <c r="D1419" s="24">
        <f t="shared" si="133"/>
        <v>0.69613921684694779</v>
      </c>
      <c r="E1419" s="18">
        <f>IF(G1419&gt;=0.3,(バックデータ一覧!$C$10*(バックデータ一覧!$C$12*計算過程!L1419+バックデータ一覧!$C$13*LN(計算過程!G1419)+バックデータ一覧!$C$14)^バックデータ一覧!$C$11+バックデータ一覧!$E$10*(計算過程!G1419/(バックデータ一覧!$E$12*計算過程!L1419+バックデータ一覧!$E$13*LN(計算過程!G1419)+バックデータ一覧!$E$14))^バックデータ一覧!$E$11)*計算過程!$W$11*10^-3,0)</f>
        <v>0</v>
      </c>
      <c r="F1419" s="18">
        <f>IF(G1419&lt;0.3,(バックデータ一覧!$C$10*(バックデータ一覧!$C$12*計算過程!L1419+バックデータ一覧!$C$13*LN(0.3)+バックデータ一覧!$C$14)^バックデータ一覧!$C$11+バックデータ一覧!$E$10*(0.3/(バックデータ一覧!$E$12*計算過程!L1419+バックデータ一覧!$E$13*LN(0.3)+バックデータ一覧!$E$14))^バックデータ一覧!$E$11)*計算過程!$W$11*計算過程!G1419/0.3*10^-3,0)</f>
        <v>0.69613921684694779</v>
      </c>
      <c r="G1419" s="18">
        <f t="shared" si="134"/>
        <v>0.22067549305495465</v>
      </c>
      <c r="H1419" s="18">
        <f t="shared" si="135"/>
        <v>6.7100624552022374</v>
      </c>
      <c r="I1419" s="24">
        <v>0</v>
      </c>
      <c r="J1419" s="24">
        <v>0</v>
      </c>
      <c r="K1419" s="24">
        <v>0</v>
      </c>
      <c r="L1419" s="14">
        <f>貼り付けシート!C1419</f>
        <v>7.4</v>
      </c>
      <c r="M1419" s="14">
        <f>貼り付けシート!D1419</f>
        <v>4.9000000000000004</v>
      </c>
      <c r="N1419" s="18">
        <f>貼り付けシート!E1419</f>
        <v>76.846994722966059</v>
      </c>
      <c r="O1419" s="18">
        <f>貼り付けシート!F1419</f>
        <v>6.7100624552022374</v>
      </c>
      <c r="P1419" s="19">
        <f t="shared" si="136"/>
        <v>6.7100624552022374</v>
      </c>
      <c r="Q1419" s="19">
        <f t="shared" si="137"/>
        <v>0</v>
      </c>
    </row>
    <row r="1420" spans="1:17">
      <c r="A1420" s="38">
        <v>41698</v>
      </c>
      <c r="B1420" s="49" t="s">
        <v>171</v>
      </c>
      <c r="C1420" s="24">
        <f t="shared" si="132"/>
        <v>30.406921776000001</v>
      </c>
      <c r="D1420" s="24">
        <f t="shared" si="133"/>
        <v>0.98355288575036626</v>
      </c>
      <c r="E1420" s="18">
        <f>IF(G1420&gt;=0.3,(バックデータ一覧!$C$10*(バックデータ一覧!$C$12*計算過程!L1420+バックデータ一覧!$C$13*LN(計算過程!G1420)+バックデータ一覧!$C$14)^バックデータ一覧!$C$11+バックデータ一覧!$E$10*(計算過程!G1420/(バックデータ一覧!$E$12*計算過程!L1420+バックデータ一覧!$E$13*LN(計算過程!G1420)+バックデータ一覧!$E$14))^バックデータ一覧!$E$11)*計算過程!$W$11*10^-3,0)</f>
        <v>0.98355288575036626</v>
      </c>
      <c r="F1420" s="18">
        <f>IF(G1420&lt;0.3,(バックデータ一覧!$C$10*(バックデータ一覧!$C$12*計算過程!L1420+バックデータ一覧!$C$13*LN(0.3)+バックデータ一覧!$C$14)^バックデータ一覧!$C$11+バックデータ一覧!$E$10*(0.3/(バックデータ一覧!$E$12*計算過程!L1420+バックデータ一覧!$E$13*LN(0.3)+バックデータ一覧!$E$14))^バックデータ一覧!$E$11)*計算過程!$W$11*計算過程!G1420/0.3*10^-3,0)</f>
        <v>0</v>
      </c>
      <c r="G1420" s="18">
        <f t="shared" si="134"/>
        <v>0.30880982417265401</v>
      </c>
      <c r="H1420" s="18">
        <f t="shared" si="135"/>
        <v>9.3899561672782053</v>
      </c>
      <c r="I1420" s="24">
        <v>0</v>
      </c>
      <c r="J1420" s="24">
        <v>0</v>
      </c>
      <c r="K1420" s="24">
        <v>0</v>
      </c>
      <c r="L1420" s="14">
        <f>貼り付けシート!C1420</f>
        <v>7.1</v>
      </c>
      <c r="M1420" s="14">
        <f>貼り付けシート!D1420</f>
        <v>5</v>
      </c>
      <c r="N1420" s="18">
        <f>貼り付けシート!E1420</f>
        <v>80.030500043934154</v>
      </c>
      <c r="O1420" s="18">
        <f>貼り付けシート!F1420</f>
        <v>9.3899561672782053</v>
      </c>
      <c r="P1420" s="19">
        <f t="shared" si="136"/>
        <v>9.3899561672782053</v>
      </c>
      <c r="Q1420" s="19">
        <f t="shared" si="137"/>
        <v>0</v>
      </c>
    </row>
    <row r="1421" spans="1:17">
      <c r="A1421" s="38">
        <v>41698</v>
      </c>
      <c r="B1421" s="49" t="s">
        <v>172</v>
      </c>
      <c r="C1421" s="24">
        <f t="shared" si="132"/>
        <v>30.406921776000001</v>
      </c>
      <c r="D1421" s="24">
        <f t="shared" si="133"/>
        <v>1.060342643943178</v>
      </c>
      <c r="E1421" s="18">
        <f>IF(G1421&gt;=0.3,(バックデータ一覧!$C$10*(バックデータ一覧!$C$12*計算過程!L1421+バックデータ一覧!$C$13*LN(計算過程!G1421)+バックデータ一覧!$C$14)^バックデータ一覧!$C$11+バックデータ一覧!$E$10*(計算過程!G1421/(バックデータ一覧!$E$12*計算過程!L1421+バックデータ一覧!$E$13*LN(計算過程!G1421)+バックデータ一覧!$E$14))^バックデータ一覧!$E$11)*計算過程!$W$11*10^-3,0)</f>
        <v>1.060342643943178</v>
      </c>
      <c r="F1421" s="18">
        <f>IF(G1421&lt;0.3,(バックデータ一覧!$C$10*(バックデータ一覧!$C$12*計算過程!L1421+バックデータ一覧!$C$13*LN(0.3)+バックデータ一覧!$C$14)^バックデータ一覧!$C$11+バックデータ一覧!$E$10*(0.3/(バックデータ一覧!$E$12*計算過程!L1421+バックデータ一覧!$E$13*LN(0.3)+バックデータ一覧!$E$14))^バックデータ一覧!$E$11)*計算過程!$W$11*計算過程!G1421/0.3*10^-3,0)</f>
        <v>0</v>
      </c>
      <c r="G1421" s="18">
        <f t="shared" si="134"/>
        <v>0.33316050446716849</v>
      </c>
      <c r="H1421" s="18">
        <f t="shared" si="135"/>
        <v>10.130385398185892</v>
      </c>
      <c r="I1421" s="24">
        <v>0</v>
      </c>
      <c r="J1421" s="24">
        <v>0</v>
      </c>
      <c r="K1421" s="24">
        <v>0</v>
      </c>
      <c r="L1421" s="14">
        <f>貼り付けシート!C1421</f>
        <v>7</v>
      </c>
      <c r="M1421" s="14">
        <f>貼り付けシート!D1421</f>
        <v>5.0999999999999996</v>
      </c>
      <c r="N1421" s="18">
        <f>貼り付けシート!E1421</f>
        <v>82.179953548675016</v>
      </c>
      <c r="O1421" s="18">
        <f>貼り付けシート!F1421</f>
        <v>10.130385398185892</v>
      </c>
      <c r="P1421" s="19">
        <f t="shared" si="136"/>
        <v>10.130385398185892</v>
      </c>
      <c r="Q1421" s="19">
        <f t="shared" si="137"/>
        <v>0</v>
      </c>
    </row>
    <row r="1422" spans="1:17">
      <c r="A1422" s="38">
        <v>41699</v>
      </c>
      <c r="B1422" s="49" t="s">
        <v>149</v>
      </c>
      <c r="C1422" s="24">
        <f t="shared" si="132"/>
        <v>30.406921776000001</v>
      </c>
      <c r="D1422" s="24">
        <f t="shared" si="133"/>
        <v>1.1149989976159986</v>
      </c>
      <c r="E1422" s="18">
        <f>IF(G1422&gt;=0.3,(バックデータ一覧!$C$10*(バックデータ一覧!$C$12*計算過程!L1422+バックデータ一覧!$C$13*LN(計算過程!G1422)+バックデータ一覧!$C$14)^バックデータ一覧!$C$11+バックデータ一覧!$E$10*(計算過程!G1422/(バックデータ一覧!$E$12*計算過程!L1422+バックデータ一覧!$E$13*LN(計算過程!G1422)+バックデータ一覧!$E$14))^バックデータ一覧!$E$11)*計算過程!$W$11*10^-3,0)</f>
        <v>1.1149989976159986</v>
      </c>
      <c r="F1422" s="18">
        <f>IF(G1422&lt;0.3,(バックデータ一覧!$C$10*(バックデータ一覧!$C$12*計算過程!L1422+バックデータ一覧!$C$13*LN(0.3)+バックデータ一覧!$C$14)^バックデータ一覧!$C$11+バックデータ一覧!$E$10*(0.3/(バックデータ一覧!$E$12*計算過程!L1422+バックデータ一覧!$E$13*LN(0.3)+バックデータ一覧!$E$14))^バックデータ一覧!$E$11)*計算過程!$W$11*計算過程!G1422/0.3*10^-3,0)</f>
        <v>0</v>
      </c>
      <c r="G1422" s="18">
        <f t="shared" si="134"/>
        <v>0.35187616004604766</v>
      </c>
      <c r="H1422" s="18">
        <f t="shared" si="135"/>
        <v>10.699470873359427</v>
      </c>
      <c r="I1422" s="24">
        <v>0</v>
      </c>
      <c r="J1422" s="24">
        <v>0</v>
      </c>
      <c r="K1422" s="24">
        <v>0</v>
      </c>
      <c r="L1422" s="14">
        <f>貼り付けシート!C1422</f>
        <v>7</v>
      </c>
      <c r="M1422" s="14">
        <f>貼り付けシート!D1422</f>
        <v>5.0999999999999996</v>
      </c>
      <c r="N1422" s="18">
        <f>貼り付けシート!E1422</f>
        <v>82.179953548675016</v>
      </c>
      <c r="O1422" s="18">
        <f>貼り付けシート!F1422</f>
        <v>10.699470873359427</v>
      </c>
      <c r="P1422" s="19">
        <f t="shared" si="136"/>
        <v>10.699470873359427</v>
      </c>
      <c r="Q1422" s="19">
        <f t="shared" si="137"/>
        <v>0</v>
      </c>
    </row>
    <row r="1423" spans="1:17">
      <c r="A1423" s="38">
        <v>41699</v>
      </c>
      <c r="B1423" s="49" t="s">
        <v>150</v>
      </c>
      <c r="C1423" s="24">
        <f t="shared" si="132"/>
        <v>30.406921776000001</v>
      </c>
      <c r="D1423" s="24">
        <f t="shared" si="133"/>
        <v>1.1846427083661808</v>
      </c>
      <c r="E1423" s="18">
        <f>IF(G1423&gt;=0.3,(バックデータ一覧!$C$10*(バックデータ一覧!$C$12*計算過程!L1423+バックデータ一覧!$C$13*LN(計算過程!G1423)+バックデータ一覧!$C$14)^バックデータ一覧!$C$11+バックデータ一覧!$E$10*(計算過程!G1423/(バックデータ一覧!$E$12*計算過程!L1423+バックデータ一覧!$E$13*LN(計算過程!G1423)+バックデータ一覧!$E$14))^バックデータ一覧!$E$11)*計算過程!$W$11*10^-3,0)</f>
        <v>1.1846427083661808</v>
      </c>
      <c r="F1423" s="18">
        <f>IF(G1423&lt;0.3,(バックデータ一覧!$C$10*(バックデータ一覧!$C$12*計算過程!L1423+バックデータ一覧!$C$13*LN(0.3)+バックデータ一覧!$C$14)^バックデータ一覧!$C$11+バックデータ一覧!$E$10*(0.3/(バックデータ一覧!$E$12*計算過程!L1423+バックデータ一覧!$E$13*LN(0.3)+バックデータ一覧!$E$14))^バックデータ一覧!$E$11)*計算過程!$W$11*計算過程!G1423/0.3*10^-3,0)</f>
        <v>0</v>
      </c>
      <c r="G1423" s="18">
        <f t="shared" si="134"/>
        <v>0.3711717847171162</v>
      </c>
      <c r="H1423" s="18">
        <f t="shared" si="135"/>
        <v>11.286191423351665</v>
      </c>
      <c r="I1423" s="24">
        <v>0</v>
      </c>
      <c r="J1423" s="24">
        <v>0</v>
      </c>
      <c r="K1423" s="24">
        <v>0</v>
      </c>
      <c r="L1423" s="14">
        <f>貼り付けシート!C1423</f>
        <v>6.6</v>
      </c>
      <c r="M1423" s="14">
        <f>貼り付けシート!D1423</f>
        <v>5.2</v>
      </c>
      <c r="N1423" s="18">
        <f>貼り付けシート!E1423</f>
        <v>86.113572945886489</v>
      </c>
      <c r="O1423" s="18">
        <f>貼り付けシート!F1423</f>
        <v>11.286191423351665</v>
      </c>
      <c r="P1423" s="19">
        <f t="shared" si="136"/>
        <v>11.286191423351665</v>
      </c>
      <c r="Q1423" s="19">
        <f t="shared" si="137"/>
        <v>0</v>
      </c>
    </row>
    <row r="1424" spans="1:17">
      <c r="A1424" s="38">
        <v>41699</v>
      </c>
      <c r="B1424" s="49" t="s">
        <v>151</v>
      </c>
      <c r="C1424" s="24">
        <f t="shared" si="132"/>
        <v>30.406921776000001</v>
      </c>
      <c r="D1424" s="24">
        <f t="shared" si="133"/>
        <v>1.2438395494276837</v>
      </c>
      <c r="E1424" s="18">
        <f>IF(G1424&gt;=0.3,(バックデータ一覧!$C$10*(バックデータ一覧!$C$12*計算過程!L1424+バックデータ一覧!$C$13*LN(計算過程!G1424)+バックデータ一覧!$C$14)^バックデータ一覧!$C$11+バックデータ一覧!$E$10*(計算過程!G1424/(バックデータ一覧!$E$12*計算過程!L1424+バックデータ一覧!$E$13*LN(計算過程!G1424)+バックデータ一覧!$E$14))^バックデータ一覧!$E$11)*計算過程!$W$11*10^-3,0)</f>
        <v>1.2438395494276837</v>
      </c>
      <c r="F1424" s="18">
        <f>IF(G1424&lt;0.3,(バックデータ一覧!$C$10*(バックデータ一覧!$C$12*計算過程!L1424+バックデータ一覧!$C$13*LN(0.3)+バックデータ一覧!$C$14)^バックデータ一覧!$C$11+バックデータ一覧!$E$10*(0.3/(バックデータ一覧!$E$12*計算過程!L1424+バックデータ一覧!$E$13*LN(0.3)+バックデータ一覧!$E$14))^バックデータ一覧!$E$11)*計算過程!$W$11*計算過程!G1424/0.3*10^-3,0)</f>
        <v>0</v>
      </c>
      <c r="G1424" s="18">
        <f t="shared" si="134"/>
        <v>0.38695065701857245</v>
      </c>
      <c r="H1424" s="18">
        <f t="shared" si="135"/>
        <v>11.765978359135538</v>
      </c>
      <c r="I1424" s="24">
        <v>0</v>
      </c>
      <c r="J1424" s="24">
        <v>0</v>
      </c>
      <c r="K1424" s="24">
        <v>0</v>
      </c>
      <c r="L1424" s="14">
        <f>貼り付けシート!C1424</f>
        <v>6.2</v>
      </c>
      <c r="M1424" s="14">
        <f>貼り付けシート!D1424</f>
        <v>5.3</v>
      </c>
      <c r="N1424" s="18">
        <f>貼り付けシート!E1424</f>
        <v>90.210113299083474</v>
      </c>
      <c r="O1424" s="18">
        <f>貼り付けシート!F1424</f>
        <v>11.765978359135538</v>
      </c>
      <c r="P1424" s="19">
        <f t="shared" si="136"/>
        <v>11.765978359135538</v>
      </c>
      <c r="Q1424" s="19">
        <f t="shared" si="137"/>
        <v>0</v>
      </c>
    </row>
    <row r="1425" spans="1:17">
      <c r="A1425" s="38">
        <v>41699</v>
      </c>
      <c r="B1425" s="49" t="s">
        <v>152</v>
      </c>
      <c r="C1425" s="24">
        <f t="shared" si="132"/>
        <v>30.406921776000001</v>
      </c>
      <c r="D1425" s="24">
        <f t="shared" si="133"/>
        <v>1.2885467545836879</v>
      </c>
      <c r="E1425" s="18">
        <f>IF(G1425&gt;=0.3,(バックデータ一覧!$C$10*(バックデータ一覧!$C$12*計算過程!L1425+バックデータ一覧!$C$13*LN(計算過程!G1425)+バックデータ一覧!$C$14)^バックデータ一覧!$C$11+バックデータ一覧!$E$10*(計算過程!G1425/(バックデータ一覧!$E$12*計算過程!L1425+バックデータ一覧!$E$13*LN(計算過程!G1425)+バックデータ一覧!$E$14))^バックデータ一覧!$E$11)*計算過程!$W$11*10^-3,0)</f>
        <v>1.2885467545836879</v>
      </c>
      <c r="F1425" s="18">
        <f>IF(G1425&lt;0.3,(バックデータ一覧!$C$10*(バックデータ一覧!$C$12*計算過程!L1425+バックデータ一覧!$C$13*LN(0.3)+バックデータ一覧!$C$14)^バックデータ一覧!$C$11+バックデータ一覧!$E$10*(0.3/(バックデータ一覧!$E$12*計算過程!L1425+バックデータ一覧!$E$13*LN(0.3)+バックデータ一覧!$E$14))^バックデータ一覧!$E$11)*計算過程!$W$11*計算過程!G1425/0.3*10^-3,0)</f>
        <v>0</v>
      </c>
      <c r="G1425" s="18">
        <f t="shared" si="134"/>
        <v>0.39897598754051072</v>
      </c>
      <c r="H1425" s="18">
        <f t="shared" si="135"/>
        <v>12.13163164364666</v>
      </c>
      <c r="I1425" s="24">
        <v>0</v>
      </c>
      <c r="J1425" s="24">
        <v>0</v>
      </c>
      <c r="K1425" s="24">
        <v>0</v>
      </c>
      <c r="L1425" s="14">
        <f>貼り付けシート!C1425</f>
        <v>5.9</v>
      </c>
      <c r="M1425" s="14">
        <f>貼り付けシート!D1425</f>
        <v>5.4</v>
      </c>
      <c r="N1425" s="18">
        <f>貼り付けシート!E1425</f>
        <v>93.824126697966463</v>
      </c>
      <c r="O1425" s="18">
        <f>貼り付けシート!F1425</f>
        <v>12.13163164364666</v>
      </c>
      <c r="P1425" s="19">
        <f t="shared" si="136"/>
        <v>12.13163164364666</v>
      </c>
      <c r="Q1425" s="19">
        <f t="shared" si="137"/>
        <v>0</v>
      </c>
    </row>
    <row r="1426" spans="1:17">
      <c r="A1426" s="38">
        <v>41699</v>
      </c>
      <c r="B1426" s="49" t="s">
        <v>153</v>
      </c>
      <c r="C1426" s="24">
        <f t="shared" si="132"/>
        <v>30.406921776000001</v>
      </c>
      <c r="D1426" s="24">
        <f t="shared" si="133"/>
        <v>1.3210178447131802</v>
      </c>
      <c r="E1426" s="18">
        <f>IF(G1426&gt;=0.3,(バックデータ一覧!$C$10*(バックデータ一覧!$C$12*計算過程!L1426+バックデータ一覧!$C$13*LN(計算過程!G1426)+バックデータ一覧!$C$14)^バックデータ一覧!$C$11+バックデータ一覧!$E$10*(計算過程!G1426/(バックデータ一覧!$E$12*計算過程!L1426+バックデータ一覧!$E$13*LN(計算過程!G1426)+バックデータ一覧!$E$14))^バックデータ一覧!$E$11)*計算過程!$W$11*10^-3,0)</f>
        <v>1.3210178447131802</v>
      </c>
      <c r="F1426" s="18">
        <f>IF(G1426&lt;0.3,(バックデータ一覧!$C$10*(バックデータ一覧!$C$12*計算過程!L1426+バックデータ一覧!$C$13*LN(0.3)+バックデータ一覧!$C$14)^バックデータ一覧!$C$11+バックデータ一覧!$E$10*(0.3/(バックデータ一覧!$E$12*計算過程!L1426+バックデータ一覧!$E$13*LN(0.3)+バックデータ一覧!$E$14))^バックデータ一覧!$E$11)*計算過程!$W$11*計算過程!G1426/0.3*10^-3,0)</f>
        <v>0</v>
      </c>
      <c r="G1426" s="18">
        <f t="shared" si="134"/>
        <v>0.40801128147818805</v>
      </c>
      <c r="H1426" s="18">
        <f t="shared" si="135"/>
        <v>12.406367119632781</v>
      </c>
      <c r="I1426" s="24">
        <v>0</v>
      </c>
      <c r="J1426" s="24">
        <v>0</v>
      </c>
      <c r="K1426" s="24">
        <v>0</v>
      </c>
      <c r="L1426" s="14">
        <f>貼り付けシート!C1426</f>
        <v>5.7</v>
      </c>
      <c r="M1426" s="14">
        <f>貼り付けシート!D1426</f>
        <v>5.5</v>
      </c>
      <c r="N1426" s="18">
        <f>貼り付けシート!E1426</f>
        <v>96.87985247061826</v>
      </c>
      <c r="O1426" s="18">
        <f>貼り付けシート!F1426</f>
        <v>12.406367119632781</v>
      </c>
      <c r="P1426" s="19">
        <f t="shared" si="136"/>
        <v>12.406367119632781</v>
      </c>
      <c r="Q1426" s="19">
        <f t="shared" si="137"/>
        <v>0</v>
      </c>
    </row>
    <row r="1427" spans="1:17">
      <c r="A1427" s="38">
        <v>41699</v>
      </c>
      <c r="B1427" s="49" t="s">
        <v>154</v>
      </c>
      <c r="C1427" s="24">
        <f t="shared" si="132"/>
        <v>30.406921776000001</v>
      </c>
      <c r="D1427" s="24">
        <f t="shared" si="133"/>
        <v>1.4146349960755602</v>
      </c>
      <c r="E1427" s="18">
        <f>IF(G1427&gt;=0.3,(バックデータ一覧!$C$10*(バックデータ一覧!$C$12*計算過程!L1427+バックデータ一覧!$C$13*LN(計算過程!G1427)+バックデータ一覧!$C$14)^バックデータ一覧!$C$11+バックデータ一覧!$E$10*(計算過程!G1427/(バックデータ一覧!$E$12*計算過程!L1427+バックデータ一覧!$E$13*LN(計算過程!G1427)+バックデータ一覧!$E$14))^バックデータ一覧!$E$11)*計算過程!$W$11*10^-3,0)</f>
        <v>1.4146349960755602</v>
      </c>
      <c r="F1427" s="18">
        <f>IF(G1427&lt;0.3,(バックデータ一覧!$C$10*(バックデータ一覧!$C$12*計算過程!L1427+バックデータ一覧!$C$13*LN(0.3)+バックデータ一覧!$C$14)^バックデータ一覧!$C$11+バックデータ一覧!$E$10*(0.3/(バックデータ一覧!$E$12*計算過程!L1427+バックデータ一覧!$E$13*LN(0.3)+バックデータ一覧!$E$14))^バックデータ一覧!$E$11)*計算過程!$W$11*計算過程!G1427/0.3*10^-3,0)</f>
        <v>0</v>
      </c>
      <c r="G1427" s="18">
        <f t="shared" si="134"/>
        <v>0.443208864116579</v>
      </c>
      <c r="H1427" s="18">
        <f t="shared" si="135"/>
        <v>13.476617261622632</v>
      </c>
      <c r="I1427" s="24">
        <v>0</v>
      </c>
      <c r="J1427" s="24">
        <v>0</v>
      </c>
      <c r="K1427" s="24">
        <v>0</v>
      </c>
      <c r="L1427" s="14">
        <f>貼り付けシート!C1427</f>
        <v>5.7</v>
      </c>
      <c r="M1427" s="14">
        <f>貼り付けシート!D1427</f>
        <v>5.6</v>
      </c>
      <c r="N1427" s="18">
        <f>貼り付けシート!E1427</f>
        <v>98.625587108683177</v>
      </c>
      <c r="O1427" s="18">
        <f>貼り付けシート!F1427</f>
        <v>13.476617261622632</v>
      </c>
      <c r="P1427" s="19">
        <f t="shared" si="136"/>
        <v>13.476617261622632</v>
      </c>
      <c r="Q1427" s="19">
        <f t="shared" si="137"/>
        <v>0</v>
      </c>
    </row>
    <row r="1428" spans="1:17">
      <c r="A1428" s="38">
        <v>41699</v>
      </c>
      <c r="B1428" s="49" t="s">
        <v>155</v>
      </c>
      <c r="C1428" s="24">
        <f t="shared" si="132"/>
        <v>30.406921776000001</v>
      </c>
      <c r="D1428" s="24">
        <f t="shared" si="133"/>
        <v>1.1854854586504853</v>
      </c>
      <c r="E1428" s="18">
        <f>IF(G1428&gt;=0.3,(バックデータ一覧!$C$10*(バックデータ一覧!$C$12*計算過程!L1428+バックデータ一覧!$C$13*LN(計算過程!G1428)+バックデータ一覧!$C$14)^バックデータ一覧!$C$11+バックデータ一覧!$E$10*(計算過程!G1428/(バックデータ一覧!$E$12*計算過程!L1428+バックデータ一覧!$E$13*LN(計算過程!G1428)+バックデータ一覧!$E$14))^バックデータ一覧!$E$11)*計算過程!$W$11*10^-3,0)</f>
        <v>1.1854854586504853</v>
      </c>
      <c r="F1428" s="18">
        <f>IF(G1428&lt;0.3,(バックデータ一覧!$C$10*(バックデータ一覧!$C$12*計算過程!L1428+バックデータ一覧!$C$13*LN(0.3)+バックデータ一覧!$C$14)^バックデータ一覧!$C$11+バックデータ一覧!$E$10*(0.3/(バックデータ一覧!$E$12*計算過程!L1428+バックデータ一覧!$E$13*LN(0.3)+バックデータ一覧!$E$14))^バックデータ一覧!$E$11)*計算過程!$W$11*計算過程!G1428/0.3*10^-3,0)</f>
        <v>0</v>
      </c>
      <c r="G1428" s="18">
        <f t="shared" si="134"/>
        <v>0.36494435170803963</v>
      </c>
      <c r="H1428" s="18">
        <f t="shared" si="135"/>
        <v>11.096834354979393</v>
      </c>
      <c r="I1428" s="24">
        <v>0</v>
      </c>
      <c r="J1428" s="24">
        <v>0</v>
      </c>
      <c r="K1428" s="24">
        <v>0</v>
      </c>
      <c r="L1428" s="14">
        <f>貼り付けシート!C1428</f>
        <v>6.1</v>
      </c>
      <c r="M1428" s="14">
        <f>貼り付けシート!D1428</f>
        <v>5.5</v>
      </c>
      <c r="N1428" s="18">
        <f>貼り付けシート!E1428</f>
        <v>94.233371407114191</v>
      </c>
      <c r="O1428" s="18">
        <f>貼り付けシート!F1428</f>
        <v>11.096834354979393</v>
      </c>
      <c r="P1428" s="19">
        <f t="shared" si="136"/>
        <v>11.096834354979393</v>
      </c>
      <c r="Q1428" s="19">
        <f t="shared" si="137"/>
        <v>0</v>
      </c>
    </row>
    <row r="1429" spans="1:17">
      <c r="A1429" s="38">
        <v>41699</v>
      </c>
      <c r="B1429" s="49" t="s">
        <v>156</v>
      </c>
      <c r="C1429" s="24">
        <f t="shared" si="132"/>
        <v>30.406921776000001</v>
      </c>
      <c r="D1429" s="24">
        <f t="shared" si="133"/>
        <v>1.1885144903079059</v>
      </c>
      <c r="E1429" s="18">
        <f>IF(G1429&gt;=0.3,(バックデータ一覧!$C$10*(バックデータ一覧!$C$12*計算過程!L1429+バックデータ一覧!$C$13*LN(計算過程!G1429)+バックデータ一覧!$C$14)^バックデータ一覧!$C$11+バックデータ一覧!$E$10*(計算過程!G1429/(バックデータ一覧!$E$12*計算過程!L1429+バックデータ一覧!$E$13*LN(計算過程!G1429)+バックデータ一覧!$E$14))^バックデータ一覧!$E$11)*計算過程!$W$11*10^-3,0)</f>
        <v>1.1885144903079059</v>
      </c>
      <c r="F1429" s="18">
        <f>IF(G1429&lt;0.3,(バックデータ一覧!$C$10*(バックデータ一覧!$C$12*計算過程!L1429+バックデータ一覧!$C$13*LN(0.3)+バックデータ一覧!$C$14)^バックデータ一覧!$C$11+バックデータ一覧!$E$10*(0.3/(バックデータ一覧!$E$12*計算過程!L1429+バックデータ一覧!$E$13*LN(0.3)+バックデータ一覧!$E$14))^バックデータ一覧!$E$11)*計算過程!$W$11*計算過程!G1429/0.3*10^-3,0)</f>
        <v>0</v>
      </c>
      <c r="G1429" s="18">
        <f t="shared" si="134"/>
        <v>0.36600128778046725</v>
      </c>
      <c r="H1429" s="18">
        <f t="shared" si="135"/>
        <v>11.128972527455932</v>
      </c>
      <c r="I1429" s="24">
        <v>0</v>
      </c>
      <c r="J1429" s="24">
        <v>0</v>
      </c>
      <c r="K1429" s="24">
        <v>0</v>
      </c>
      <c r="L1429" s="14">
        <f>貼り付けシート!C1429</f>
        <v>6.1</v>
      </c>
      <c r="M1429" s="14">
        <f>貼り付けシート!D1429</f>
        <v>5.5</v>
      </c>
      <c r="N1429" s="18">
        <f>貼り付けシート!E1429</f>
        <v>94.233371407114191</v>
      </c>
      <c r="O1429" s="18">
        <f>貼り付けシート!F1429</f>
        <v>11.128972527455932</v>
      </c>
      <c r="P1429" s="19">
        <f t="shared" si="136"/>
        <v>11.128972527455932</v>
      </c>
      <c r="Q1429" s="19">
        <f t="shared" si="137"/>
        <v>0</v>
      </c>
    </row>
    <row r="1430" spans="1:17">
      <c r="A1430" s="38">
        <v>41699</v>
      </c>
      <c r="B1430" s="49" t="s">
        <v>157</v>
      </c>
      <c r="C1430" s="24">
        <f t="shared" si="132"/>
        <v>30.406921776000001</v>
      </c>
      <c r="D1430" s="24">
        <f t="shared" si="133"/>
        <v>1.0538223729725271</v>
      </c>
      <c r="E1430" s="18">
        <f>IF(G1430&gt;=0.3,(バックデータ一覧!$C$10*(バックデータ一覧!$C$12*計算過程!L1430+バックデータ一覧!$C$13*LN(計算過程!G1430)+バックデータ一覧!$C$14)^バックデータ一覧!$C$11+バックデータ一覧!$E$10*(計算過程!G1430/(バックデータ一覧!$E$12*計算過程!L1430+バックデータ一覧!$E$13*LN(計算過程!G1430)+バックデータ一覧!$E$14))^バックデータ一覧!$E$11)*計算過程!$W$11*10^-3,0)</f>
        <v>1.0538223729725271</v>
      </c>
      <c r="F1430" s="18">
        <f>IF(G1430&lt;0.3,(バックデータ一覧!$C$10*(バックデータ一覧!$C$12*計算過程!L1430+バックデータ一覧!$C$13*LN(0.3)+バックデータ一覧!$C$14)^バックデータ一覧!$C$11+バックデータ一覧!$E$10*(0.3/(バックデータ一覧!$E$12*計算過程!L1430+バックデータ一覧!$E$13*LN(0.3)+バックデータ一覧!$E$14))^バックデータ一覧!$E$11)*計算過程!$W$11*計算過程!G1430/0.3*10^-3,0)</f>
        <v>0</v>
      </c>
      <c r="G1430" s="18">
        <f t="shared" si="134"/>
        <v>0.31594476318071574</v>
      </c>
      <c r="H1430" s="18">
        <f t="shared" si="135"/>
        <v>9.6069076995728686</v>
      </c>
      <c r="I1430" s="24">
        <v>0</v>
      </c>
      <c r="J1430" s="24">
        <v>0</v>
      </c>
      <c r="K1430" s="24">
        <v>0</v>
      </c>
      <c r="L1430" s="14">
        <f>貼り付けシート!C1430</f>
        <v>5.7</v>
      </c>
      <c r="M1430" s="14">
        <f>貼り付けシート!D1430</f>
        <v>5.4</v>
      </c>
      <c r="N1430" s="18">
        <f>貼り付けシート!E1430</f>
        <v>95.133561334421998</v>
      </c>
      <c r="O1430" s="18">
        <f>貼り付けシート!F1430</f>
        <v>9.6069076995728686</v>
      </c>
      <c r="P1430" s="19">
        <f t="shared" si="136"/>
        <v>9.6069076995728686</v>
      </c>
      <c r="Q1430" s="19">
        <f t="shared" si="137"/>
        <v>0</v>
      </c>
    </row>
    <row r="1431" spans="1:17">
      <c r="A1431" s="38">
        <v>41699</v>
      </c>
      <c r="B1431" s="49" t="s">
        <v>158</v>
      </c>
      <c r="C1431" s="24">
        <f t="shared" si="132"/>
        <v>30.406921776000001</v>
      </c>
      <c r="D1431" s="24">
        <f t="shared" si="133"/>
        <v>1.2301856246138261</v>
      </c>
      <c r="E1431" s="18">
        <f>IF(G1431&gt;=0.3,(バックデータ一覧!$C$10*(バックデータ一覧!$C$12*計算過程!L1431+バックデータ一覧!$C$13*LN(計算過程!G1431)+バックデータ一覧!$C$14)^バックデータ一覧!$C$11+バックデータ一覧!$E$10*(計算過程!G1431/(バックデータ一覧!$E$12*計算過程!L1431+バックデータ一覧!$E$13*LN(計算過程!G1431)+バックデータ一覧!$E$14))^バックデータ一覧!$E$11)*計算過程!$W$11*10^-3,0)</f>
        <v>1.2301856246138261</v>
      </c>
      <c r="F1431" s="18">
        <f>IF(G1431&lt;0.3,(バックデータ一覧!$C$10*(バックデータ一覧!$C$12*計算過程!L1431+バックデータ一覧!$C$13*LN(0.3)+バックデータ一覧!$C$14)^バックデータ一覧!$C$11+バックデータ一覧!$E$10*(0.3/(バックデータ一覧!$E$12*計算過程!L1431+バックデータ一覧!$E$13*LN(0.3)+バックデータ一覧!$E$14))^バックデータ一覧!$E$11)*計算過程!$W$11*計算過程!G1431/0.3*10^-3,0)</f>
        <v>0</v>
      </c>
      <c r="G1431" s="18">
        <f t="shared" si="134"/>
        <v>0.37137965655367888</v>
      </c>
      <c r="H1431" s="18">
        <f t="shared" si="135"/>
        <v>11.29251216602546</v>
      </c>
      <c r="I1431" s="24">
        <v>0</v>
      </c>
      <c r="J1431" s="24">
        <v>0</v>
      </c>
      <c r="K1431" s="24">
        <v>0</v>
      </c>
      <c r="L1431" s="14">
        <f>貼り付けシート!C1431</f>
        <v>5.4</v>
      </c>
      <c r="M1431" s="14">
        <f>貼り付けシート!D1431</f>
        <v>5.3</v>
      </c>
      <c r="N1431" s="18">
        <f>貼り付けシート!E1431</f>
        <v>95.352520909860985</v>
      </c>
      <c r="O1431" s="18">
        <f>貼り付けシート!F1431</f>
        <v>11.29251216602546</v>
      </c>
      <c r="P1431" s="19">
        <f t="shared" si="136"/>
        <v>11.29251216602546</v>
      </c>
      <c r="Q1431" s="19">
        <f t="shared" si="137"/>
        <v>0</v>
      </c>
    </row>
    <row r="1432" spans="1:17">
      <c r="A1432" s="38">
        <v>41699</v>
      </c>
      <c r="B1432" s="49" t="s">
        <v>159</v>
      </c>
      <c r="C1432" s="24">
        <f t="shared" si="132"/>
        <v>30.406921776000001</v>
      </c>
      <c r="D1432" s="24">
        <f t="shared" si="133"/>
        <v>1.224300029397285</v>
      </c>
      <c r="E1432" s="18">
        <f>IF(G1432&gt;=0.3,(バックデータ一覧!$C$10*(バックデータ一覧!$C$12*計算過程!L1432+バックデータ一覧!$C$13*LN(計算過程!G1432)+バックデータ一覧!$C$14)^バックデータ一覧!$C$11+バックデータ一覧!$E$10*(計算過程!G1432/(バックデータ一覧!$E$12*計算過程!L1432+バックデータ一覧!$E$13*LN(計算過程!G1432)+バックデータ一覧!$E$14))^バックデータ一覧!$E$11)*計算過程!$W$11*10^-3,0)</f>
        <v>1.224300029397285</v>
      </c>
      <c r="F1432" s="18">
        <f>IF(G1432&lt;0.3,(バックデータ一覧!$C$10*(バックデータ一覧!$C$12*計算過程!L1432+バックデータ一覧!$C$13*LN(0.3)+バックデータ一覧!$C$14)^バックデータ一覧!$C$11+バックデータ一覧!$E$10*(0.3/(バックデータ一覧!$E$12*計算過程!L1432+バックデータ一覧!$E$13*LN(0.3)+バックデータ一覧!$E$14))^バックデータ一覧!$E$11)*計算過程!$W$11*計算過程!G1432/0.3*10^-3,0)</f>
        <v>0</v>
      </c>
      <c r="G1432" s="18">
        <f t="shared" si="134"/>
        <v>0.37196154810745041</v>
      </c>
      <c r="H1432" s="18">
        <f t="shared" si="135"/>
        <v>11.310205696983106</v>
      </c>
      <c r="I1432" s="24">
        <v>0</v>
      </c>
      <c r="J1432" s="24">
        <v>0</v>
      </c>
      <c r="K1432" s="24">
        <v>0</v>
      </c>
      <c r="L1432" s="14">
        <f>貼り付けシート!C1432</f>
        <v>5.6</v>
      </c>
      <c r="M1432" s="14">
        <f>貼り付けシート!D1432</f>
        <v>5.3</v>
      </c>
      <c r="N1432" s="18">
        <f>貼り付けシート!E1432</f>
        <v>94.036910251756154</v>
      </c>
      <c r="O1432" s="18">
        <f>貼り付けシート!F1432</f>
        <v>11.310205696983106</v>
      </c>
      <c r="P1432" s="19">
        <f t="shared" si="136"/>
        <v>11.310205696983106</v>
      </c>
      <c r="Q1432" s="19">
        <f t="shared" si="137"/>
        <v>0</v>
      </c>
    </row>
    <row r="1433" spans="1:17">
      <c r="A1433" s="38">
        <v>41699</v>
      </c>
      <c r="B1433" s="49" t="s">
        <v>160</v>
      </c>
      <c r="C1433" s="24">
        <f t="shared" si="132"/>
        <v>30.406921776000001</v>
      </c>
      <c r="D1433" s="24">
        <f t="shared" si="133"/>
        <v>1.2357274843723713</v>
      </c>
      <c r="E1433" s="18">
        <f>IF(G1433&gt;=0.3,(バックデータ一覧!$C$10*(バックデータ一覧!$C$12*計算過程!L1433+バックデータ一覧!$C$13*LN(計算過程!G1433)+バックデータ一覧!$C$14)^バックデータ一覧!$C$11+バックデータ一覧!$E$10*(計算過程!G1433/(バックデータ一覧!$E$12*計算過程!L1433+バックデータ一覧!$E$13*LN(計算過程!G1433)+バックデータ一覧!$E$14))^バックデータ一覧!$E$11)*計算過程!$W$11*10^-3,0)</f>
        <v>1.2357274843723713</v>
      </c>
      <c r="F1433" s="18">
        <f>IF(G1433&lt;0.3,(バックデータ一覧!$C$10*(バックデータ一覧!$C$12*計算過程!L1433+バックデータ一覧!$C$13*LN(0.3)+バックデータ一覧!$C$14)^バックデータ一覧!$C$11+バックデータ一覧!$E$10*(0.3/(バックデータ一覧!$E$12*計算過程!L1433+バックデータ一覧!$E$13*LN(0.3)+バックデータ一覧!$E$14))^バックデータ一覧!$E$11)*計算過程!$W$11*計算過程!G1433/0.3*10^-3,0)</f>
        <v>0</v>
      </c>
      <c r="G1433" s="18">
        <f t="shared" si="134"/>
        <v>0.37730059718905684</v>
      </c>
      <c r="H1433" s="18">
        <f t="shared" si="135"/>
        <v>11.472549744765738</v>
      </c>
      <c r="I1433" s="24">
        <v>0</v>
      </c>
      <c r="J1433" s="24">
        <v>0</v>
      </c>
      <c r="K1433" s="24">
        <v>0</v>
      </c>
      <c r="L1433" s="14">
        <f>貼り付けシート!C1433</f>
        <v>5.7</v>
      </c>
      <c r="M1433" s="14">
        <f>貼り付けシート!D1433</f>
        <v>5.3</v>
      </c>
      <c r="N1433" s="18">
        <f>貼り付けシート!E1433</f>
        <v>93.386713433954668</v>
      </c>
      <c r="O1433" s="18">
        <f>貼り付けシート!F1433</f>
        <v>11.472549744765738</v>
      </c>
      <c r="P1433" s="19">
        <f t="shared" si="136"/>
        <v>11.472549744765738</v>
      </c>
      <c r="Q1433" s="19">
        <f t="shared" si="137"/>
        <v>0</v>
      </c>
    </row>
    <row r="1434" spans="1:17">
      <c r="A1434" s="38">
        <v>41699</v>
      </c>
      <c r="B1434" s="49" t="s">
        <v>161</v>
      </c>
      <c r="C1434" s="24">
        <f t="shared" si="132"/>
        <v>30.406921776000001</v>
      </c>
      <c r="D1434" s="24">
        <f t="shared" si="133"/>
        <v>1.1171024788367885</v>
      </c>
      <c r="E1434" s="18">
        <f>IF(G1434&gt;=0.3,(バックデータ一覧!$C$10*(バックデータ一覧!$C$12*計算過程!L1434+バックデータ一覧!$C$13*LN(計算過程!G1434)+バックデータ一覧!$C$14)^バックデータ一覧!$C$11+バックデータ一覧!$E$10*(計算過程!G1434/(バックデータ一覧!$E$12*計算過程!L1434+バックデータ一覧!$E$13*LN(計算過程!G1434)+バックデータ一覧!$E$14))^バックデータ一覧!$E$11)*計算過程!$W$11*10^-3,0)</f>
        <v>1.1171024788367885</v>
      </c>
      <c r="F1434" s="18">
        <f>IF(G1434&lt;0.3,(バックデータ一覧!$C$10*(バックデータ一覧!$C$12*計算過程!L1434+バックデータ一覧!$C$13*LN(0.3)+バックデータ一覧!$C$14)^バックデータ一覧!$C$11+バックデータ一覧!$E$10*(0.3/(バックデータ一覧!$E$12*計算過程!L1434+バックデータ一覧!$E$13*LN(0.3)+バックデータ一覧!$E$14))^バックデータ一覧!$E$11)*計算過程!$W$11*計算過程!G1434/0.3*10^-3,0)</f>
        <v>0</v>
      </c>
      <c r="G1434" s="18">
        <f t="shared" si="134"/>
        <v>0.33308330175501916</v>
      </c>
      <c r="H1434" s="18">
        <f t="shared" si="135"/>
        <v>10.128037901356672</v>
      </c>
      <c r="I1434" s="24">
        <v>0</v>
      </c>
      <c r="J1434" s="24">
        <v>0</v>
      </c>
      <c r="K1434" s="24">
        <v>0</v>
      </c>
      <c r="L1434" s="14">
        <f>貼り付けシート!C1434</f>
        <v>5.4</v>
      </c>
      <c r="M1434" s="14">
        <f>貼り付けシート!D1434</f>
        <v>5.4</v>
      </c>
      <c r="N1434" s="18">
        <f>貼り付けシート!E1434</f>
        <v>97.136140279584893</v>
      </c>
      <c r="O1434" s="18">
        <f>貼り付けシート!F1434</f>
        <v>10.128037901356672</v>
      </c>
      <c r="P1434" s="19">
        <f t="shared" si="136"/>
        <v>10.128037901356672</v>
      </c>
      <c r="Q1434" s="19">
        <f t="shared" si="137"/>
        <v>0</v>
      </c>
    </row>
    <row r="1435" spans="1:17">
      <c r="A1435" s="38">
        <v>41699</v>
      </c>
      <c r="B1435" s="49" t="s">
        <v>162</v>
      </c>
      <c r="C1435" s="24">
        <f t="shared" si="132"/>
        <v>30.406921776000001</v>
      </c>
      <c r="D1435" s="24">
        <f t="shared" si="133"/>
        <v>1.1510748117959397</v>
      </c>
      <c r="E1435" s="18">
        <f>IF(G1435&gt;=0.3,(バックデータ一覧!$C$10*(バックデータ一覧!$C$12*計算過程!L1435+バックデータ一覧!$C$13*LN(計算過程!G1435)+バックデータ一覧!$C$14)^バックデータ一覧!$C$11+バックデータ一覧!$E$10*(計算過程!G1435/(バックデータ一覧!$E$12*計算過程!L1435+バックデータ一覧!$E$13*LN(計算過程!G1435)+バックデータ一覧!$E$14))^バックデータ一覧!$E$11)*計算過程!$W$11*10^-3,0)</f>
        <v>1.1510748117959397</v>
      </c>
      <c r="F1435" s="18">
        <f>IF(G1435&lt;0.3,(バックデータ一覧!$C$10*(バックデータ一覧!$C$12*計算過程!L1435+バックデータ一覧!$C$13*LN(0.3)+バックデータ一覧!$C$14)^バックデータ一覧!$C$11+バックデータ一覧!$E$10*(0.3/(バックデータ一覧!$E$12*計算過程!L1435+バックデータ一覧!$E$13*LN(0.3)+バックデータ一覧!$E$14))^バックデータ一覧!$E$11)*計算過程!$W$11*計算過程!G1435/0.3*10^-3,0)</f>
        <v>0</v>
      </c>
      <c r="G1435" s="18">
        <f t="shared" si="134"/>
        <v>0.34806108000033004</v>
      </c>
      <c r="H1435" s="18">
        <f t="shared" si="135"/>
        <v>10.583466032840114</v>
      </c>
      <c r="I1435" s="24">
        <v>0</v>
      </c>
      <c r="J1435" s="24">
        <v>0</v>
      </c>
      <c r="K1435" s="24">
        <v>0</v>
      </c>
      <c r="L1435" s="14">
        <f>貼り付けシート!C1435</f>
        <v>5.7</v>
      </c>
      <c r="M1435" s="14">
        <f>貼り付けシート!D1435</f>
        <v>5.5</v>
      </c>
      <c r="N1435" s="18">
        <f>貼り付けシート!E1435</f>
        <v>96.87985247061826</v>
      </c>
      <c r="O1435" s="18">
        <f>貼り付けシート!F1435</f>
        <v>10.583466032840114</v>
      </c>
      <c r="P1435" s="19">
        <f t="shared" si="136"/>
        <v>10.583466032840114</v>
      </c>
      <c r="Q1435" s="19">
        <f t="shared" si="137"/>
        <v>0</v>
      </c>
    </row>
    <row r="1436" spans="1:17">
      <c r="A1436" s="38">
        <v>41699</v>
      </c>
      <c r="B1436" s="49" t="s">
        <v>163</v>
      </c>
      <c r="C1436" s="24">
        <f t="shared" si="132"/>
        <v>30.406921776000001</v>
      </c>
      <c r="D1436" s="24">
        <f t="shared" si="133"/>
        <v>1.1238101465092656</v>
      </c>
      <c r="E1436" s="18">
        <f>IF(G1436&gt;=0.3,(バックデータ一覧!$C$10*(バックデータ一覧!$C$12*計算過程!L1436+バックデータ一覧!$C$13*LN(計算過程!G1436)+バックデータ一覧!$C$14)^バックデータ一覧!$C$11+バックデータ一覧!$E$10*(計算過程!G1436/(バックデータ一覧!$E$12*計算過程!L1436+バックデータ一覧!$E$13*LN(計算過程!G1436)+バックデータ一覧!$E$14))^バックデータ一覧!$E$11)*計算過程!$W$11*10^-3,0)</f>
        <v>1.1238101465092656</v>
      </c>
      <c r="F1436" s="18">
        <f>IF(G1436&lt;0.3,(バックデータ一覧!$C$10*(バックデータ一覧!$C$12*計算過程!L1436+バックデータ一覧!$C$13*LN(0.3)+バックデータ一覧!$C$14)^バックデータ一覧!$C$11+バックデータ一覧!$E$10*(0.3/(バックデータ一覧!$E$12*計算過程!L1436+バックデータ一覧!$E$13*LN(0.3)+バックデータ一覧!$E$14))^バックデータ一覧!$E$11)*計算過程!$W$11*計算過程!G1436/0.3*10^-3,0)</f>
        <v>0</v>
      </c>
      <c r="G1436" s="18">
        <f t="shared" si="134"/>
        <v>0.34621855488582781</v>
      </c>
      <c r="H1436" s="18">
        <f t="shared" si="135"/>
        <v>10.527440515813129</v>
      </c>
      <c r="I1436" s="24">
        <v>0</v>
      </c>
      <c r="J1436" s="24">
        <v>0</v>
      </c>
      <c r="K1436" s="24">
        <v>0</v>
      </c>
      <c r="L1436" s="14">
        <f>貼り付けシート!C1436</f>
        <v>6.3</v>
      </c>
      <c r="M1436" s="14">
        <f>貼り付けシート!D1436</f>
        <v>5.5</v>
      </c>
      <c r="N1436" s="18">
        <f>貼り付けシート!E1436</f>
        <v>92.940477819346299</v>
      </c>
      <c r="O1436" s="18">
        <f>貼り付けシート!F1436</f>
        <v>10.527440515813129</v>
      </c>
      <c r="P1436" s="19">
        <f t="shared" si="136"/>
        <v>10.527440515813129</v>
      </c>
      <c r="Q1436" s="19">
        <f t="shared" si="137"/>
        <v>0</v>
      </c>
    </row>
    <row r="1437" spans="1:17">
      <c r="A1437" s="38">
        <v>41699</v>
      </c>
      <c r="B1437" s="49" t="s">
        <v>164</v>
      </c>
      <c r="C1437" s="24">
        <f t="shared" si="132"/>
        <v>30.406921776000001</v>
      </c>
      <c r="D1437" s="24">
        <f t="shared" si="133"/>
        <v>1.0653508639987563</v>
      </c>
      <c r="E1437" s="18">
        <f>IF(G1437&gt;=0.3,(バックデータ一覧!$C$10*(バックデータ一覧!$C$12*計算過程!L1437+バックデータ一覧!$C$13*LN(計算過程!G1437)+バックデータ一覧!$C$14)^バックデータ一覧!$C$11+バックデータ一覧!$E$10*(計算過程!G1437/(バックデータ一覧!$E$12*計算過程!L1437+バックデータ一覧!$E$13*LN(計算過程!G1437)+バックデータ一覧!$E$14))^バックデータ一覧!$E$11)*計算過程!$W$11*10^-3,0)</f>
        <v>1.0653508639987563</v>
      </c>
      <c r="F1437" s="18">
        <f>IF(G1437&lt;0.3,(バックデータ一覧!$C$10*(バックデータ一覧!$C$12*計算過程!L1437+バックデータ一覧!$C$13*LN(0.3)+バックデータ一覧!$C$14)^バックデータ一覧!$C$11+バックデータ一覧!$E$10*(0.3/(バックデータ一覧!$E$12*計算過程!L1437+バックデータ一覧!$E$13*LN(0.3)+バックデータ一覧!$E$14))^バックデータ一覧!$E$11)*計算過程!$W$11*計算過程!G1437/0.3*10^-3,0)</f>
        <v>0</v>
      </c>
      <c r="G1437" s="18">
        <f t="shared" si="134"/>
        <v>0.32776585477373044</v>
      </c>
      <c r="H1437" s="18">
        <f t="shared" si="135"/>
        <v>9.9663507069485977</v>
      </c>
      <c r="I1437" s="24">
        <v>0</v>
      </c>
      <c r="J1437" s="24">
        <v>0</v>
      </c>
      <c r="K1437" s="24">
        <v>0</v>
      </c>
      <c r="L1437" s="14">
        <f>貼り付けシート!C1437</f>
        <v>6.4</v>
      </c>
      <c r="M1437" s="14">
        <f>貼り付けシート!D1437</f>
        <v>5.5</v>
      </c>
      <c r="N1437" s="18">
        <f>貼り付けシート!E1437</f>
        <v>92.301468925985873</v>
      </c>
      <c r="O1437" s="18">
        <f>貼り付けシート!F1437</f>
        <v>9.9663507069485977</v>
      </c>
      <c r="P1437" s="19">
        <f t="shared" si="136"/>
        <v>9.9663507069485977</v>
      </c>
      <c r="Q1437" s="19">
        <f t="shared" si="137"/>
        <v>0</v>
      </c>
    </row>
    <row r="1438" spans="1:17">
      <c r="A1438" s="38">
        <v>41699</v>
      </c>
      <c r="B1438" s="49" t="s">
        <v>165</v>
      </c>
      <c r="C1438" s="24">
        <f t="shared" si="132"/>
        <v>30.406921776000001</v>
      </c>
      <c r="D1438" s="24">
        <f t="shared" si="133"/>
        <v>1.1252961738020364</v>
      </c>
      <c r="E1438" s="18">
        <f>IF(G1438&gt;=0.3,(バックデータ一覧!$C$10*(バックデータ一覧!$C$12*計算過程!L1438+バックデータ一覧!$C$13*LN(計算過程!G1438)+バックデータ一覧!$C$14)^バックデータ一覧!$C$11+バックデータ一覧!$E$10*(計算過程!G1438/(バックデータ一覧!$E$12*計算過程!L1438+バックデータ一覧!$E$13*LN(計算過程!G1438)+バックデータ一覧!$E$14))^バックデータ一覧!$E$11)*計算過程!$W$11*10^-3,0)</f>
        <v>1.1252961738020364</v>
      </c>
      <c r="F1438" s="18">
        <f>IF(G1438&lt;0.3,(バックデータ一覧!$C$10*(バックデータ一覧!$C$12*計算過程!L1438+バックデータ一覧!$C$13*LN(0.3)+バックデータ一覧!$C$14)^バックデータ一覧!$C$11+バックデータ一覧!$E$10*(0.3/(バックデータ一覧!$E$12*計算過程!L1438+バックデータ一覧!$E$13*LN(0.3)+バックデータ一覧!$E$14))^バックデータ一覧!$E$11)*計算過程!$W$11*計算過程!G1438/0.3*10^-3,0)</f>
        <v>0</v>
      </c>
      <c r="G1438" s="18">
        <f t="shared" si="134"/>
        <v>0.34060803147459173</v>
      </c>
      <c r="H1438" s="18">
        <f t="shared" si="135"/>
        <v>10.356841769325257</v>
      </c>
      <c r="I1438" s="24">
        <v>0</v>
      </c>
      <c r="J1438" s="24">
        <v>0</v>
      </c>
      <c r="K1438" s="24">
        <v>0</v>
      </c>
      <c r="L1438" s="14">
        <f>貼り付けシート!C1438</f>
        <v>5.8</v>
      </c>
      <c r="M1438" s="14">
        <f>貼り付けシート!D1438</f>
        <v>5.4</v>
      </c>
      <c r="N1438" s="18">
        <f>貼り付けシート!E1438</f>
        <v>94.476311165088404</v>
      </c>
      <c r="O1438" s="18">
        <f>貼り付けシート!F1438</f>
        <v>10.356841769325257</v>
      </c>
      <c r="P1438" s="19">
        <f t="shared" si="136"/>
        <v>10.356841769325257</v>
      </c>
      <c r="Q1438" s="19">
        <f t="shared" si="137"/>
        <v>0</v>
      </c>
    </row>
    <row r="1439" spans="1:17">
      <c r="A1439" s="38">
        <v>41699</v>
      </c>
      <c r="B1439" s="49" t="s">
        <v>166</v>
      </c>
      <c r="C1439" s="24">
        <f t="shared" si="132"/>
        <v>30.406921776000001</v>
      </c>
      <c r="D1439" s="24">
        <f t="shared" si="133"/>
        <v>1.3380764211556417</v>
      </c>
      <c r="E1439" s="18">
        <f>IF(G1439&gt;=0.3,(バックデータ一覧!$C$10*(バックデータ一覧!$C$12*計算過程!L1439+バックデータ一覧!$C$13*LN(計算過程!G1439)+バックデータ一覧!$C$14)^バックデータ一覧!$C$11+バックデータ一覧!$E$10*(計算過程!G1439/(バックデータ一覧!$E$12*計算過程!L1439+バックデータ一覧!$E$13*LN(計算過程!G1439)+バックデータ一覧!$E$14))^バックデータ一覧!$E$11)*計算過程!$W$11*10^-3,0)</f>
        <v>1.3380764211556417</v>
      </c>
      <c r="F1439" s="18">
        <f>IF(G1439&lt;0.3,(バックデータ一覧!$C$10*(バックデータ一覧!$C$12*計算過程!L1439+バックデータ一覧!$C$13*LN(0.3)+バックデータ一覧!$C$14)^バックデータ一覧!$C$11+バックデータ一覧!$E$10*(0.3/(バックデータ一覧!$E$12*計算過程!L1439+バックデータ一覧!$E$13*LN(0.3)+バックデータ一覧!$E$14))^バックデータ一覧!$E$11)*計算過程!$W$11*計算過程!G1439/0.3*10^-3,0)</f>
        <v>0</v>
      </c>
      <c r="G1439" s="18">
        <f t="shared" si="134"/>
        <v>0.42018201147222051</v>
      </c>
      <c r="H1439" s="18">
        <f t="shared" si="135"/>
        <v>12.776441554518144</v>
      </c>
      <c r="I1439" s="24">
        <v>0</v>
      </c>
      <c r="J1439" s="24">
        <v>0</v>
      </c>
      <c r="K1439" s="24">
        <v>0</v>
      </c>
      <c r="L1439" s="14">
        <f>貼り付けシート!C1439</f>
        <v>6.1</v>
      </c>
      <c r="M1439" s="14">
        <f>貼り付けシート!D1439</f>
        <v>5.4</v>
      </c>
      <c r="N1439" s="18">
        <f>貼り付けシート!E1439</f>
        <v>92.53478396064753</v>
      </c>
      <c r="O1439" s="18">
        <f>貼り付けシート!F1439</f>
        <v>12.776441554518144</v>
      </c>
      <c r="P1439" s="19">
        <f t="shared" si="136"/>
        <v>12.776441554518144</v>
      </c>
      <c r="Q1439" s="19">
        <f t="shared" si="137"/>
        <v>0</v>
      </c>
    </row>
    <row r="1440" spans="1:17">
      <c r="A1440" s="38">
        <v>41699</v>
      </c>
      <c r="B1440" s="49" t="s">
        <v>167</v>
      </c>
      <c r="C1440" s="24">
        <f t="shared" si="132"/>
        <v>30.406921776000001</v>
      </c>
      <c r="D1440" s="24">
        <f t="shared" si="133"/>
        <v>1.3424633949869749</v>
      </c>
      <c r="E1440" s="18">
        <f>IF(G1440&gt;=0.3,(バックデータ一覧!$C$10*(バックデータ一覧!$C$12*計算過程!L1440+バックデータ一覧!$C$13*LN(計算過程!G1440)+バックデータ一覧!$C$14)^バックデータ一覧!$C$11+バックデータ一覧!$E$10*(計算過程!G1440/(バックデータ一覧!$E$12*計算過程!L1440+バックデータ一覧!$E$13*LN(計算過程!G1440)+バックデータ一覧!$E$14))^バックデータ一覧!$E$11)*計算過程!$W$11*10^-3,0)</f>
        <v>1.3424633949869749</v>
      </c>
      <c r="F1440" s="18">
        <f>IF(G1440&lt;0.3,(バックデータ一覧!$C$10*(バックデータ一覧!$C$12*計算過程!L1440+バックデータ一覧!$C$13*LN(0.3)+バックデータ一覧!$C$14)^バックデータ一覧!$C$11+バックデータ一覧!$E$10*(0.3/(バックデータ一覧!$E$12*計算過程!L1440+バックデータ一覧!$E$13*LN(0.3)+バックデータ一覧!$E$14))^バックデータ一覧!$E$11)*計算過程!$W$11*計算過程!G1440/0.3*10^-3,0)</f>
        <v>0</v>
      </c>
      <c r="G1440" s="18">
        <f t="shared" si="134"/>
        <v>0.4263037593687965</v>
      </c>
      <c r="H1440" s="18">
        <f t="shared" si="135"/>
        <v>12.962585063941722</v>
      </c>
      <c r="I1440" s="24">
        <v>0</v>
      </c>
      <c r="J1440" s="24">
        <v>0</v>
      </c>
      <c r="K1440" s="24">
        <v>0</v>
      </c>
      <c r="L1440" s="14">
        <f>貼り付けシート!C1440</f>
        <v>6.4</v>
      </c>
      <c r="M1440" s="14">
        <f>貼り付けシート!D1440</f>
        <v>5.4</v>
      </c>
      <c r="N1440" s="18">
        <f>貼り付けシート!E1440</f>
        <v>90.637704655780894</v>
      </c>
      <c r="O1440" s="18">
        <f>貼り付けシート!F1440</f>
        <v>12.962585063941722</v>
      </c>
      <c r="P1440" s="19">
        <f t="shared" si="136"/>
        <v>12.962585063941722</v>
      </c>
      <c r="Q1440" s="19">
        <f t="shared" si="137"/>
        <v>0</v>
      </c>
    </row>
    <row r="1441" spans="1:17">
      <c r="A1441" s="38">
        <v>41699</v>
      </c>
      <c r="B1441" s="49" t="s">
        <v>168</v>
      </c>
      <c r="C1441" s="24">
        <f t="shared" si="132"/>
        <v>30.406921776000001</v>
      </c>
      <c r="D1441" s="24">
        <f t="shared" si="133"/>
        <v>1.128670912633349</v>
      </c>
      <c r="E1441" s="18">
        <f>IF(G1441&gt;=0.3,(バックデータ一覧!$C$10*(バックデータ一覧!$C$12*計算過程!L1441+バックデータ一覧!$C$13*LN(計算過程!G1441)+バックデータ一覧!$C$14)^バックデータ一覧!$C$11+バックデータ一覧!$E$10*(計算過程!G1441/(バックデータ一覧!$E$12*計算過程!L1441+バックデータ一覧!$E$13*LN(計算過程!G1441)+バックデータ一覧!$E$14))^バックデータ一覧!$E$11)*計算過程!$W$11*10^-3,0)</f>
        <v>1.128670912633349</v>
      </c>
      <c r="F1441" s="18">
        <f>IF(G1441&lt;0.3,(バックデータ一覧!$C$10*(バックデータ一覧!$C$12*計算過程!L1441+バックデータ一覧!$C$13*LN(0.3)+バックデータ一覧!$C$14)^バックデータ一覧!$C$11+バックデータ一覧!$E$10*(0.3/(バックデータ一覧!$E$12*計算過程!L1441+バックデータ一覧!$E$13*LN(0.3)+バックデータ一覧!$E$14))^バックデータ一覧!$E$11)*計算過程!$W$11*計算過程!G1441/0.3*10^-3,0)</f>
        <v>0</v>
      </c>
      <c r="G1441" s="18">
        <f t="shared" si="134"/>
        <v>0.34173981408791482</v>
      </c>
      <c r="H1441" s="18">
        <f t="shared" si="135"/>
        <v>10.39125579471601</v>
      </c>
      <c r="I1441" s="24">
        <v>0</v>
      </c>
      <c r="J1441" s="24">
        <v>0</v>
      </c>
      <c r="K1441" s="24">
        <v>0</v>
      </c>
      <c r="L1441" s="14">
        <f>貼り付けシート!C1441</f>
        <v>5.8</v>
      </c>
      <c r="M1441" s="14">
        <f>貼り付けシート!D1441</f>
        <v>5.5</v>
      </c>
      <c r="N1441" s="18">
        <f>貼り付けシート!E1441</f>
        <v>96.210537682564706</v>
      </c>
      <c r="O1441" s="18">
        <f>貼り付けシート!F1441</f>
        <v>10.39125579471601</v>
      </c>
      <c r="P1441" s="19">
        <f t="shared" si="136"/>
        <v>10.39125579471601</v>
      </c>
      <c r="Q1441" s="19">
        <f t="shared" si="137"/>
        <v>0</v>
      </c>
    </row>
    <row r="1442" spans="1:17">
      <c r="A1442" s="38">
        <v>41699</v>
      </c>
      <c r="B1442" s="49" t="s">
        <v>169</v>
      </c>
      <c r="C1442" s="24">
        <f t="shared" si="132"/>
        <v>30.406921776000001</v>
      </c>
      <c r="D1442" s="24">
        <f t="shared" si="133"/>
        <v>1.2032763299821607</v>
      </c>
      <c r="E1442" s="18">
        <f>IF(G1442&gt;=0.3,(バックデータ一覧!$C$10*(バックデータ一覧!$C$12*計算過程!L1442+バックデータ一覧!$C$13*LN(計算過程!G1442)+バックデータ一覧!$C$14)^バックデータ一覧!$C$11+バックデータ一覧!$E$10*(計算過程!G1442/(バックデータ一覧!$E$12*計算過程!L1442+バックデータ一覧!$E$13*LN(計算過程!G1442)+バックデータ一覧!$E$14))^バックデータ一覧!$E$11)*計算過程!$W$11*10^-3,0)</f>
        <v>1.2032763299821607</v>
      </c>
      <c r="F1442" s="18">
        <f>IF(G1442&lt;0.3,(バックデータ一覧!$C$10*(バックデータ一覧!$C$12*計算過程!L1442+バックデータ一覧!$C$13*LN(0.3)+バックデータ一覧!$C$14)^バックデータ一覧!$C$11+バックデータ一覧!$E$10*(0.3/(バックデータ一覧!$E$12*計算過程!L1442+バックデータ一覧!$E$13*LN(0.3)+バックデータ一覧!$E$14))^バックデータ一覧!$E$11)*計算過程!$W$11*計算過程!G1442/0.3*10^-3,0)</f>
        <v>0</v>
      </c>
      <c r="G1442" s="18">
        <f t="shared" si="134"/>
        <v>0.36855265013832544</v>
      </c>
      <c r="H1442" s="18">
        <f t="shared" si="135"/>
        <v>11.206551603093558</v>
      </c>
      <c r="I1442" s="24">
        <v>0</v>
      </c>
      <c r="J1442" s="24">
        <v>0</v>
      </c>
      <c r="K1442" s="24">
        <v>0</v>
      </c>
      <c r="L1442" s="14">
        <f>貼り付けシート!C1442</f>
        <v>5.9</v>
      </c>
      <c r="M1442" s="14">
        <f>貼り付けシート!D1442</f>
        <v>5.6</v>
      </c>
      <c r="N1442" s="18">
        <f>貼り付けシート!E1442</f>
        <v>97.268087631218066</v>
      </c>
      <c r="O1442" s="18">
        <f>貼り付けシート!F1442</f>
        <v>11.206551603093558</v>
      </c>
      <c r="P1442" s="19">
        <f t="shared" si="136"/>
        <v>11.206551603093558</v>
      </c>
      <c r="Q1442" s="19">
        <f t="shared" si="137"/>
        <v>0</v>
      </c>
    </row>
    <row r="1443" spans="1:17">
      <c r="A1443" s="38">
        <v>41699</v>
      </c>
      <c r="B1443" s="49" t="s">
        <v>170</v>
      </c>
      <c r="C1443" s="24">
        <f t="shared" si="132"/>
        <v>30.406921776000001</v>
      </c>
      <c r="D1443" s="24">
        <f t="shared" si="133"/>
        <v>1.1057423614097277</v>
      </c>
      <c r="E1443" s="18">
        <f>IF(G1443&gt;=0.3,(バックデータ一覧!$C$10*(バックデータ一覧!$C$12*計算過程!L1443+バックデータ一覧!$C$13*LN(計算過程!G1443)+バックデータ一覧!$C$14)^バックデータ一覧!$C$11+バックデータ一覧!$E$10*(計算過程!G1443/(バックデータ一覧!$E$12*計算過程!L1443+バックデータ一覧!$E$13*LN(計算過程!G1443)+バックデータ一覧!$E$14))^バックデータ一覧!$E$11)*計算過程!$W$11*10^-3,0)</f>
        <v>1.1057423614097277</v>
      </c>
      <c r="F1443" s="18">
        <f>IF(G1443&lt;0.3,(バックデータ一覧!$C$10*(バックデータ一覧!$C$12*計算過程!L1443+バックデータ一覧!$C$13*LN(0.3)+バックデータ一覧!$C$14)^バックデータ一覧!$C$11+バックデータ一覧!$E$10*(0.3/(バックデータ一覧!$E$12*計算過程!L1443+バックデータ一覧!$E$13*LN(0.3)+バックデータ一覧!$E$14))^バックデータ一覧!$E$11)*計算過程!$W$11*計算過程!G1443/0.3*10^-3,0)</f>
        <v>0</v>
      </c>
      <c r="G1443" s="18">
        <f t="shared" si="134"/>
        <v>0.3376793254993663</v>
      </c>
      <c r="H1443" s="18">
        <f t="shared" si="135"/>
        <v>10.267788835831674</v>
      </c>
      <c r="I1443" s="24">
        <v>0</v>
      </c>
      <c r="J1443" s="24">
        <v>0</v>
      </c>
      <c r="K1443" s="24">
        <v>0</v>
      </c>
      <c r="L1443" s="14">
        <f>貼り付けシート!C1443</f>
        <v>6.1</v>
      </c>
      <c r="M1443" s="14">
        <f>貼り付けシート!D1443</f>
        <v>5.5</v>
      </c>
      <c r="N1443" s="18">
        <f>貼り付けシート!E1443</f>
        <v>94.233371407114191</v>
      </c>
      <c r="O1443" s="18">
        <f>貼り付けシート!F1443</f>
        <v>10.267788835831674</v>
      </c>
      <c r="P1443" s="19">
        <f t="shared" si="136"/>
        <v>10.267788835831674</v>
      </c>
      <c r="Q1443" s="19">
        <f t="shared" si="137"/>
        <v>0</v>
      </c>
    </row>
    <row r="1444" spans="1:17">
      <c r="A1444" s="38">
        <v>41699</v>
      </c>
      <c r="B1444" s="49" t="s">
        <v>171</v>
      </c>
      <c r="C1444" s="24">
        <f t="shared" si="132"/>
        <v>30.406921776000001</v>
      </c>
      <c r="D1444" s="24">
        <f t="shared" si="133"/>
        <v>1.2855053479089733</v>
      </c>
      <c r="E1444" s="18">
        <f>IF(G1444&gt;=0.3,(バックデータ一覧!$C$10*(バックデータ一覧!$C$12*計算過程!L1444+バックデータ一覧!$C$13*LN(計算過程!G1444)+バックデータ一覧!$C$14)^バックデータ一覧!$C$11+バックデータ一覧!$E$10*(計算過程!G1444/(バックデータ一覧!$E$12*計算過程!L1444+バックデータ一覧!$E$13*LN(計算過程!G1444)+バックデータ一覧!$E$14))^バックデータ一覧!$E$11)*計算過程!$W$11*10^-3,0)</f>
        <v>1.2855053479089733</v>
      </c>
      <c r="F1444" s="18">
        <f>IF(G1444&lt;0.3,(バックデータ一覧!$C$10*(バックデータ一覧!$C$12*計算過程!L1444+バックデータ一覧!$C$13*LN(0.3)+バックデータ一覧!$C$14)^バックデータ一覧!$C$11+バックデータ一覧!$E$10*(0.3/(バックデータ一覧!$E$12*計算過程!L1444+バックデータ一覧!$E$13*LN(0.3)+バックデータ一覧!$E$14))^バックデータ一覧!$E$11)*計算過程!$W$11*計算過程!G1444/0.3*10^-3,0)</f>
        <v>0</v>
      </c>
      <c r="G1444" s="18">
        <f t="shared" si="134"/>
        <v>0.40068697814501675</v>
      </c>
      <c r="H1444" s="18">
        <f t="shared" si="135"/>
        <v>12.183657601117346</v>
      </c>
      <c r="I1444" s="24">
        <v>0</v>
      </c>
      <c r="J1444" s="24">
        <v>0</v>
      </c>
      <c r="K1444" s="24">
        <v>0</v>
      </c>
      <c r="L1444" s="14">
        <f>貼り付けシート!C1444</f>
        <v>6.1</v>
      </c>
      <c r="M1444" s="14">
        <f>貼り付けシート!D1444</f>
        <v>5.4</v>
      </c>
      <c r="N1444" s="18">
        <f>貼り付けシート!E1444</f>
        <v>92.53478396064753</v>
      </c>
      <c r="O1444" s="18">
        <f>貼り付けシート!F1444</f>
        <v>12.183657601117346</v>
      </c>
      <c r="P1444" s="19">
        <f t="shared" si="136"/>
        <v>12.183657601117346</v>
      </c>
      <c r="Q1444" s="19">
        <f t="shared" si="137"/>
        <v>0</v>
      </c>
    </row>
    <row r="1445" spans="1:17">
      <c r="A1445" s="38">
        <v>41699</v>
      </c>
      <c r="B1445" s="49" t="s">
        <v>172</v>
      </c>
      <c r="C1445" s="24">
        <f t="shared" si="132"/>
        <v>30.406921776000001</v>
      </c>
      <c r="D1445" s="24">
        <f t="shared" si="133"/>
        <v>1.301870945011077</v>
      </c>
      <c r="E1445" s="18">
        <f>IF(G1445&gt;=0.3,(バックデータ一覧!$C$10*(バックデータ一覧!$C$12*計算過程!L1445+バックデータ一覧!$C$13*LN(計算過程!G1445)+バックデータ一覧!$C$14)^バックデータ一覧!$C$11+バックデータ一覧!$E$10*(計算過程!G1445/(バックデータ一覧!$E$12*計算過程!L1445+バックデータ一覧!$E$13*LN(計算過程!G1445)+バックデータ一覧!$E$14))^バックデータ一覧!$E$11)*計算過程!$W$11*10^-3,0)</f>
        <v>1.301870945011077</v>
      </c>
      <c r="F1445" s="18">
        <f>IF(G1445&lt;0.3,(バックデータ一覧!$C$10*(バックデータ一覧!$C$12*計算過程!L1445+バックデータ一覧!$C$13*LN(0.3)+バックデータ一覧!$C$14)^バックデータ一覧!$C$11+バックデータ一覧!$E$10*(0.3/(バックデータ一覧!$E$12*計算過程!L1445+バックデータ一覧!$E$13*LN(0.3)+バックデータ一覧!$E$14))^バックデータ一覧!$E$11)*計算過程!$W$11*計算過程!G1445/0.3*10^-3,0)</f>
        <v>0</v>
      </c>
      <c r="G1445" s="18">
        <f t="shared" si="134"/>
        <v>0.40100579308234163</v>
      </c>
      <c r="H1445" s="18">
        <f t="shared" si="135"/>
        <v>12.193351781977604</v>
      </c>
      <c r="I1445" s="24">
        <v>0</v>
      </c>
      <c r="J1445" s="24">
        <v>0</v>
      </c>
      <c r="K1445" s="24">
        <v>0</v>
      </c>
      <c r="L1445" s="14">
        <f>貼り付けシート!C1445</f>
        <v>5.7</v>
      </c>
      <c r="M1445" s="14">
        <f>貼り付けシート!D1445</f>
        <v>5.3</v>
      </c>
      <c r="N1445" s="18">
        <f>貼り付けシート!E1445</f>
        <v>93.386713433954668</v>
      </c>
      <c r="O1445" s="18">
        <f>貼り付けシート!F1445</f>
        <v>12.193351781977604</v>
      </c>
      <c r="P1445" s="19">
        <f t="shared" si="136"/>
        <v>12.193351781977604</v>
      </c>
      <c r="Q1445" s="19">
        <f t="shared" si="137"/>
        <v>0</v>
      </c>
    </row>
    <row r="1446" spans="1:17">
      <c r="A1446" s="38">
        <v>41700</v>
      </c>
      <c r="B1446" s="49" t="s">
        <v>149</v>
      </c>
      <c r="C1446" s="24">
        <f t="shared" si="132"/>
        <v>30.406921776000001</v>
      </c>
      <c r="D1446" s="24">
        <f t="shared" si="133"/>
        <v>1.3418588063628516</v>
      </c>
      <c r="E1446" s="18">
        <f>IF(G1446&gt;=0.3,(バックデータ一覧!$C$10*(バックデータ一覧!$C$12*計算過程!L1446+バックデータ一覧!$C$13*LN(計算過程!G1446)+バックデータ一覧!$C$14)^バックデータ一覧!$C$11+バックデータ一覧!$E$10*(計算過程!G1446/(バックデータ一覧!$E$12*計算過程!L1446+バックデータ一覧!$E$13*LN(計算過程!G1446)+バックデータ一覧!$E$14))^バックデータ一覧!$E$11)*計算過程!$W$11*10^-3,0)</f>
        <v>1.3418588063628516</v>
      </c>
      <c r="F1446" s="18">
        <f>IF(G1446&lt;0.3,(バックデータ一覧!$C$10*(バックデータ一覧!$C$12*計算過程!L1446+バックデータ一覧!$C$13*LN(0.3)+バックデータ一覧!$C$14)^バックデータ一覧!$C$11+バックデータ一覧!$E$10*(0.3/(バックデータ一覧!$E$12*計算過程!L1446+バックデータ一覧!$E$13*LN(0.3)+バックデータ一覧!$E$14))^バックデータ一覧!$E$11)*計算過程!$W$11*計算過程!G1446/0.3*10^-3,0)</f>
        <v>0</v>
      </c>
      <c r="G1446" s="18">
        <f t="shared" si="134"/>
        <v>0.41279258836576116</v>
      </c>
      <c r="H1446" s="18">
        <f t="shared" si="135"/>
        <v>12.551751944150267</v>
      </c>
      <c r="I1446" s="24">
        <v>0</v>
      </c>
      <c r="J1446" s="24">
        <v>0</v>
      </c>
      <c r="K1446" s="24">
        <v>0</v>
      </c>
      <c r="L1446" s="14">
        <f>貼り付けシート!C1446</f>
        <v>5.5</v>
      </c>
      <c r="M1446" s="14">
        <f>貼り付けシート!D1446</f>
        <v>5.4</v>
      </c>
      <c r="N1446" s="18">
        <f>貼り付けシート!E1446</f>
        <v>96.463432067415837</v>
      </c>
      <c r="O1446" s="18">
        <f>貼り付けシート!F1446</f>
        <v>12.551751944150267</v>
      </c>
      <c r="P1446" s="19">
        <f t="shared" si="136"/>
        <v>12.551751944150267</v>
      </c>
      <c r="Q1446" s="19">
        <f t="shared" si="137"/>
        <v>0</v>
      </c>
    </row>
    <row r="1447" spans="1:17">
      <c r="A1447" s="38">
        <v>41700</v>
      </c>
      <c r="B1447" s="49" t="s">
        <v>150</v>
      </c>
      <c r="C1447" s="24">
        <f t="shared" si="132"/>
        <v>30.406921776000001</v>
      </c>
      <c r="D1447" s="24">
        <f t="shared" si="133"/>
        <v>1.3536109061457497</v>
      </c>
      <c r="E1447" s="18">
        <f>IF(G1447&gt;=0.3,(バックデータ一覧!$C$10*(バックデータ一覧!$C$12*計算過程!L1447+バックデータ一覧!$C$13*LN(計算過程!G1447)+バックデータ一覧!$C$14)^バックデータ一覧!$C$11+バックデータ一覧!$E$10*(計算過程!G1447/(バックデータ一覧!$E$12*計算過程!L1447+バックデータ一覧!$E$13*LN(計算過程!G1447)+バックデータ一覧!$E$14))^バックデータ一覧!$E$11)*計算過程!$W$11*10^-3,0)</f>
        <v>1.3536109061457497</v>
      </c>
      <c r="F1447" s="18">
        <f>IF(G1447&lt;0.3,(バックデータ一覧!$C$10*(バックデータ一覧!$C$12*計算過程!L1447+バックデータ一覧!$C$13*LN(0.3)+バックデータ一覧!$C$14)^バックデータ一覧!$C$11+バックデータ一覧!$E$10*(0.3/(バックデータ一覧!$E$12*計算過程!L1447+バックデータ一覧!$E$13*LN(0.3)+バックデータ一覧!$E$14))^バックデータ一覧!$E$11)*計算過程!$W$11*計算過程!G1447/0.3*10^-3,0)</f>
        <v>0</v>
      </c>
      <c r="G1447" s="18">
        <f t="shared" si="134"/>
        <v>0.41713955421568477</v>
      </c>
      <c r="H1447" s="18">
        <f t="shared" si="135"/>
        <v>12.683929794711839</v>
      </c>
      <c r="I1447" s="24">
        <v>0</v>
      </c>
      <c r="J1447" s="24">
        <v>0</v>
      </c>
      <c r="K1447" s="24">
        <v>0</v>
      </c>
      <c r="L1447" s="14">
        <f>貼り付けシート!C1447</f>
        <v>5.5</v>
      </c>
      <c r="M1447" s="14">
        <f>貼り付けシート!D1447</f>
        <v>5.5</v>
      </c>
      <c r="N1447" s="18">
        <f>貼り付けシート!E1447</f>
        <v>98.23413458315828</v>
      </c>
      <c r="O1447" s="18">
        <f>貼り付けシート!F1447</f>
        <v>12.683929794711839</v>
      </c>
      <c r="P1447" s="19">
        <f t="shared" si="136"/>
        <v>12.683929794711839</v>
      </c>
      <c r="Q1447" s="19">
        <f t="shared" si="137"/>
        <v>0</v>
      </c>
    </row>
    <row r="1448" spans="1:17">
      <c r="A1448" s="38">
        <v>41700</v>
      </c>
      <c r="B1448" s="49" t="s">
        <v>151</v>
      </c>
      <c r="C1448" s="24">
        <f t="shared" si="132"/>
        <v>30.406921776000001</v>
      </c>
      <c r="D1448" s="24">
        <f t="shared" si="133"/>
        <v>1.345410773873821</v>
      </c>
      <c r="E1448" s="18">
        <f>IF(G1448&gt;=0.3,(バックデータ一覧!$C$10*(バックデータ一覧!$C$12*計算過程!L1448+バックデータ一覧!$C$13*LN(計算過程!G1448)+バックデータ一覧!$C$14)^バックデータ一覧!$C$11+バックデータ一覧!$E$10*(計算過程!G1448/(バックデータ一覧!$E$12*計算過程!L1448+バックデータ一覧!$E$13*LN(計算過程!G1448)+バックデータ一覧!$E$14))^バックデータ一覧!$E$11)*計算過程!$W$11*10^-3,0)</f>
        <v>1.345410773873821</v>
      </c>
      <c r="F1448" s="18">
        <f>IF(G1448&lt;0.3,(バックデータ一覧!$C$10*(バックデータ一覧!$C$12*計算過程!L1448+バックデータ一覧!$C$13*LN(0.3)+バックデータ一覧!$C$14)^バックデータ一覧!$C$11+バックデータ一覧!$E$10*(0.3/(バックデータ一覧!$E$12*計算過程!L1448+バックデータ一覧!$E$13*LN(0.3)+バックデータ一覧!$E$14))^バックデータ一覧!$E$11)*計算過程!$W$11*計算過程!G1448/0.3*10^-3,0)</f>
        <v>0</v>
      </c>
      <c r="G1448" s="18">
        <f t="shared" si="134"/>
        <v>0.41703057914454855</v>
      </c>
      <c r="H1448" s="18">
        <f t="shared" si="135"/>
        <v>12.680616198248265</v>
      </c>
      <c r="I1448" s="24">
        <v>0</v>
      </c>
      <c r="J1448" s="24">
        <v>0</v>
      </c>
      <c r="K1448" s="24">
        <v>0</v>
      </c>
      <c r="L1448" s="14">
        <f>貼り付けシート!C1448</f>
        <v>5.7</v>
      </c>
      <c r="M1448" s="14">
        <f>貼り付けシート!D1448</f>
        <v>5.6</v>
      </c>
      <c r="N1448" s="18">
        <f>貼り付けシート!E1448</f>
        <v>98.625587108683177</v>
      </c>
      <c r="O1448" s="18">
        <f>貼り付けシート!F1448</f>
        <v>12.680616198248265</v>
      </c>
      <c r="P1448" s="19">
        <f t="shared" si="136"/>
        <v>12.680616198248265</v>
      </c>
      <c r="Q1448" s="19">
        <f t="shared" si="137"/>
        <v>0</v>
      </c>
    </row>
    <row r="1449" spans="1:17">
      <c r="A1449" s="38">
        <v>41700</v>
      </c>
      <c r="B1449" s="49" t="s">
        <v>152</v>
      </c>
      <c r="C1449" s="24">
        <f t="shared" si="132"/>
        <v>30.406921776000001</v>
      </c>
      <c r="D1449" s="24">
        <f t="shared" si="133"/>
        <v>1.3517464213126078</v>
      </c>
      <c r="E1449" s="18">
        <f>IF(G1449&gt;=0.3,(バックデータ一覧!$C$10*(バックデータ一覧!$C$12*計算過程!L1449+バックデータ一覧!$C$13*LN(計算過程!G1449)+バックデータ一覧!$C$14)^バックデータ一覧!$C$11+バックデータ一覧!$E$10*(計算過程!G1449/(バックデータ一覧!$E$12*計算過程!L1449+バックデータ一覧!$E$13*LN(計算過程!G1449)+バックデータ一覧!$E$14))^バックデータ一覧!$E$11)*計算過程!$W$11*10^-3,0)</f>
        <v>1.3517464213126078</v>
      </c>
      <c r="F1449" s="18">
        <f>IF(G1449&lt;0.3,(バックデータ一覧!$C$10*(バックデータ一覧!$C$12*計算過程!L1449+バックデータ一覧!$C$13*LN(0.3)+バックデータ一覧!$C$14)^バックデータ一覧!$C$11+バックデータ一覧!$E$10*(0.3/(バックデータ一覧!$E$12*計算過程!L1449+バックデータ一覧!$E$13*LN(0.3)+バックデータ一覧!$E$14))^バックデータ一覧!$E$11)*計算過程!$W$11*計算過程!G1449/0.3*10^-3,0)</f>
        <v>0</v>
      </c>
      <c r="G1449" s="18">
        <f t="shared" si="134"/>
        <v>0.41939057968294791</v>
      </c>
      <c r="H1449" s="18">
        <f t="shared" si="135"/>
        <v>12.752376550010693</v>
      </c>
      <c r="I1449" s="24">
        <v>0</v>
      </c>
      <c r="J1449" s="24">
        <v>0</v>
      </c>
      <c r="K1449" s="24">
        <v>0</v>
      </c>
      <c r="L1449" s="14">
        <f>貼り付けシート!C1449</f>
        <v>5.7</v>
      </c>
      <c r="M1449" s="14">
        <f>貼り付けシート!D1449</f>
        <v>5.4</v>
      </c>
      <c r="N1449" s="18">
        <f>貼り付けシート!E1449</f>
        <v>95.133561334421998</v>
      </c>
      <c r="O1449" s="18">
        <f>貼り付けシート!F1449</f>
        <v>12.752376550010693</v>
      </c>
      <c r="P1449" s="19">
        <f t="shared" si="136"/>
        <v>12.752376550010693</v>
      </c>
      <c r="Q1449" s="19">
        <f t="shared" si="137"/>
        <v>0</v>
      </c>
    </row>
    <row r="1450" spans="1:17">
      <c r="A1450" s="38">
        <v>41700</v>
      </c>
      <c r="B1450" s="49" t="s">
        <v>153</v>
      </c>
      <c r="C1450" s="24">
        <f t="shared" si="132"/>
        <v>30.406921776000001</v>
      </c>
      <c r="D1450" s="24">
        <f t="shared" si="133"/>
        <v>1.3763295810865996</v>
      </c>
      <c r="E1450" s="18">
        <f>IF(G1450&gt;=0.3,(バックデータ一覧!$C$10*(バックデータ一覧!$C$12*計算過程!L1450+バックデータ一覧!$C$13*LN(計算過程!G1450)+バックデータ一覧!$C$14)^バックデータ一覧!$C$11+バックデータ一覧!$E$10*(計算過程!G1450/(バックデータ一覧!$E$12*計算過程!L1450+バックデータ一覧!$E$13*LN(計算過程!G1450)+バックデータ一覧!$E$14))^バックデータ一覧!$E$11)*計算過程!$W$11*10^-3,0)</f>
        <v>1.3763295810865996</v>
      </c>
      <c r="F1450" s="18">
        <f>IF(G1450&lt;0.3,(バックデータ一覧!$C$10*(バックデータ一覧!$C$12*計算過程!L1450+バックデータ一覧!$C$13*LN(0.3)+バックデータ一覧!$C$14)^バックデータ一覧!$C$11+バックデータ一覧!$E$10*(0.3/(バックデータ一覧!$E$12*計算過程!L1450+バックデータ一覧!$E$13*LN(0.3)+バックデータ一覧!$E$14))^バックデータ一覧!$E$11)*計算過程!$W$11*計算過程!G1450/0.3*10^-3,0)</f>
        <v>0</v>
      </c>
      <c r="G1450" s="18">
        <f t="shared" si="134"/>
        <v>0.42561288598997049</v>
      </c>
      <c r="H1450" s="18">
        <f t="shared" si="135"/>
        <v>12.94157773115464</v>
      </c>
      <c r="I1450" s="24">
        <v>0</v>
      </c>
      <c r="J1450" s="24">
        <v>0</v>
      </c>
      <c r="K1450" s="24">
        <v>0</v>
      </c>
      <c r="L1450" s="14">
        <f>貼り付けシート!C1450</f>
        <v>5.5</v>
      </c>
      <c r="M1450" s="14">
        <f>貼り付けシート!D1450</f>
        <v>5.3</v>
      </c>
      <c r="N1450" s="18">
        <f>貼り付けシート!E1450</f>
        <v>94.692165004402312</v>
      </c>
      <c r="O1450" s="18">
        <f>貼り付けシート!F1450</f>
        <v>12.94157773115464</v>
      </c>
      <c r="P1450" s="19">
        <f t="shared" si="136"/>
        <v>12.94157773115464</v>
      </c>
      <c r="Q1450" s="19">
        <f t="shared" si="137"/>
        <v>0</v>
      </c>
    </row>
    <row r="1451" spans="1:17">
      <c r="A1451" s="38">
        <v>41700</v>
      </c>
      <c r="B1451" s="49" t="s">
        <v>154</v>
      </c>
      <c r="C1451" s="24">
        <f t="shared" si="132"/>
        <v>30.406921776000001</v>
      </c>
      <c r="D1451" s="24">
        <f t="shared" si="133"/>
        <v>1.4788443354277641</v>
      </c>
      <c r="E1451" s="18">
        <f>IF(G1451&gt;=0.3,(バックデータ一覧!$C$10*(バックデータ一覧!$C$12*計算過程!L1451+バックデータ一覧!$C$13*LN(計算過程!G1451)+バックデータ一覧!$C$14)^バックデータ一覧!$C$11+バックデータ一覧!$E$10*(計算過程!G1451/(バックデータ一覧!$E$12*計算過程!L1451+バックデータ一覧!$E$13*LN(計算過程!G1451)+バックデータ一覧!$E$14))^バックデータ一覧!$E$11)*計算過程!$W$11*10^-3,0)</f>
        <v>1.4788443354277641</v>
      </c>
      <c r="F1451" s="18">
        <f>IF(G1451&lt;0.3,(バックデータ一覧!$C$10*(バックデータ一覧!$C$12*計算過程!L1451+バックデータ一覧!$C$13*LN(0.3)+バックデータ一覧!$C$14)^バックデータ一覧!$C$11+バックデータ一覧!$E$10*(0.3/(バックデータ一覧!$E$12*計算過程!L1451+バックデータ一覧!$E$13*LN(0.3)+バックデータ一覧!$E$14))^バックデータ一覧!$E$11)*計算過程!$W$11*計算過程!G1451/0.3*10^-3,0)</f>
        <v>0</v>
      </c>
      <c r="G1451" s="18">
        <f t="shared" si="134"/>
        <v>0.46338619977020551</v>
      </c>
      <c r="H1451" s="18">
        <f t="shared" si="135"/>
        <v>14.090147928490548</v>
      </c>
      <c r="I1451" s="24">
        <v>0</v>
      </c>
      <c r="J1451" s="24">
        <v>0</v>
      </c>
      <c r="K1451" s="24">
        <v>0</v>
      </c>
      <c r="L1451" s="14">
        <f>貼り付けシート!C1451</f>
        <v>5.4</v>
      </c>
      <c r="M1451" s="14">
        <f>貼り付けシート!D1451</f>
        <v>5.2</v>
      </c>
      <c r="N1451" s="18">
        <f>貼り付けシート!E1451</f>
        <v>93.5683327839605</v>
      </c>
      <c r="O1451" s="18">
        <f>貼り付けシート!F1451</f>
        <v>14.090147928490548</v>
      </c>
      <c r="P1451" s="19">
        <f t="shared" si="136"/>
        <v>14.090147928490548</v>
      </c>
      <c r="Q1451" s="19">
        <f t="shared" si="137"/>
        <v>0</v>
      </c>
    </row>
    <row r="1452" spans="1:17">
      <c r="A1452" s="38">
        <v>41700</v>
      </c>
      <c r="B1452" s="49" t="s">
        <v>155</v>
      </c>
      <c r="C1452" s="24">
        <f t="shared" si="132"/>
        <v>30.406921776000001</v>
      </c>
      <c r="D1452" s="24">
        <f t="shared" si="133"/>
        <v>1.2301058416192707</v>
      </c>
      <c r="E1452" s="18">
        <f>IF(G1452&gt;=0.3,(バックデータ一覧!$C$10*(バックデータ一覧!$C$12*計算過程!L1452+バックデータ一覧!$C$13*LN(計算過程!G1452)+バックデータ一覧!$C$14)^バックデータ一覧!$C$11+バックデータ一覧!$E$10*(計算過程!G1452/(バックデータ一覧!$E$12*計算過程!L1452+バックデータ一覧!$E$13*LN(計算過程!G1452)+バックデータ一覧!$E$14))^バックデータ一覧!$E$11)*計算過程!$W$11*10^-3,0)</f>
        <v>1.2301058416192707</v>
      </c>
      <c r="F1452" s="18">
        <f>IF(G1452&lt;0.3,(バックデータ一覧!$C$10*(バックデータ一覧!$C$12*計算過程!L1452+バックデータ一覧!$C$13*LN(0.3)+バックデータ一覧!$C$14)^バックデータ一覧!$C$11+バックデータ一覧!$E$10*(0.3/(バックデータ一覧!$E$12*計算過程!L1452+バックデータ一覧!$E$13*LN(0.3)+バックデータ一覧!$E$14))^バックデータ一覧!$E$11)*計算過程!$W$11*計算過程!G1452/0.3*10^-3,0)</f>
        <v>0</v>
      </c>
      <c r="G1452" s="18">
        <f t="shared" si="134"/>
        <v>0.37399356882535062</v>
      </c>
      <c r="H1452" s="18">
        <f t="shared" si="135"/>
        <v>11.371993191999509</v>
      </c>
      <c r="I1452" s="24">
        <v>0</v>
      </c>
      <c r="J1452" s="24">
        <v>0</v>
      </c>
      <c r="K1452" s="24">
        <v>0</v>
      </c>
      <c r="L1452" s="14">
        <f>貼り付けシート!C1452</f>
        <v>5.6</v>
      </c>
      <c r="M1452" s="14">
        <f>貼り付けシート!D1452</f>
        <v>5.2</v>
      </c>
      <c r="N1452" s="18">
        <f>貼り付けシート!E1452</f>
        <v>92.277339166832661</v>
      </c>
      <c r="O1452" s="18">
        <f>貼り付けシート!F1452</f>
        <v>11.371993191999509</v>
      </c>
      <c r="P1452" s="19">
        <f t="shared" si="136"/>
        <v>11.371993191999509</v>
      </c>
      <c r="Q1452" s="19">
        <f t="shared" si="137"/>
        <v>0</v>
      </c>
    </row>
    <row r="1453" spans="1:17">
      <c r="A1453" s="38">
        <v>41700</v>
      </c>
      <c r="B1453" s="49" t="s">
        <v>156</v>
      </c>
      <c r="C1453" s="24">
        <f t="shared" si="132"/>
        <v>30.406921776000001</v>
      </c>
      <c r="D1453" s="24">
        <f t="shared" si="133"/>
        <v>1.1479834172419134</v>
      </c>
      <c r="E1453" s="18">
        <f>IF(G1453&gt;=0.3,(バックデータ一覧!$C$10*(バックデータ一覧!$C$12*計算過程!L1453+バックデータ一覧!$C$13*LN(計算過程!G1453)+バックデータ一覧!$C$14)^バックデータ一覧!$C$11+バックデータ一覧!$E$10*(計算過程!G1453/(バックデータ一覧!$E$12*計算過程!L1453+バックデータ一覧!$E$13*LN(計算過程!G1453)+バックデータ一覧!$E$14))^バックデータ一覧!$E$11)*計算過程!$W$11*10^-3,0)</f>
        <v>1.1479834172419134</v>
      </c>
      <c r="F1453" s="18">
        <f>IF(G1453&lt;0.3,(バックデータ一覧!$C$10*(バックデータ一覧!$C$12*計算過程!L1453+バックデータ一覧!$C$13*LN(0.3)+バックデータ一覧!$C$14)^バックデータ一覧!$C$11+バックデータ一覧!$E$10*(0.3/(バックデータ一覧!$E$12*計算過程!L1453+バックデータ一覧!$E$13*LN(0.3)+バックデータ一覧!$E$14))^バックデータ一覧!$E$11)*計算過程!$W$11*計算過程!G1453/0.3*10^-3,0)</f>
        <v>0</v>
      </c>
      <c r="G1453" s="18">
        <f t="shared" si="134"/>
        <v>0.34949406060586546</v>
      </c>
      <c r="H1453" s="18">
        <f t="shared" si="135"/>
        <v>10.627038562019155</v>
      </c>
      <c r="I1453" s="24">
        <v>0</v>
      </c>
      <c r="J1453" s="24">
        <v>0</v>
      </c>
      <c r="K1453" s="24">
        <v>0</v>
      </c>
      <c r="L1453" s="14">
        <f>貼り付けシート!C1453</f>
        <v>5.9</v>
      </c>
      <c r="M1453" s="14">
        <f>貼り付けシート!D1453</f>
        <v>5.3</v>
      </c>
      <c r="N1453" s="18">
        <f>貼り付けシート!E1453</f>
        <v>92.101322711270541</v>
      </c>
      <c r="O1453" s="18">
        <f>貼り付けシート!F1453</f>
        <v>10.627038562019155</v>
      </c>
      <c r="P1453" s="19">
        <f t="shared" si="136"/>
        <v>10.627038562019155</v>
      </c>
      <c r="Q1453" s="19">
        <f t="shared" si="137"/>
        <v>0</v>
      </c>
    </row>
    <row r="1454" spans="1:17">
      <c r="A1454" s="38">
        <v>41700</v>
      </c>
      <c r="B1454" s="49" t="s">
        <v>157</v>
      </c>
      <c r="C1454" s="24">
        <f t="shared" si="132"/>
        <v>30.406921776000001</v>
      </c>
      <c r="D1454" s="24">
        <f t="shared" si="133"/>
        <v>0.84703330705485191</v>
      </c>
      <c r="E1454" s="18">
        <f>IF(G1454&gt;=0.3,(バックデータ一覧!$C$10*(バックデータ一覧!$C$12*計算過程!L1454+バックデータ一覧!$C$13*LN(計算過程!G1454)+バックデータ一覧!$C$14)^バックデータ一覧!$C$11+バックデータ一覧!$E$10*(計算過程!G1454/(バックデータ一覧!$E$12*計算過程!L1454+バックデータ一覧!$E$13*LN(計算過程!G1454)+バックデータ一覧!$E$14))^バックデータ一覧!$E$11)*計算過程!$W$11*10^-3,0)</f>
        <v>0</v>
      </c>
      <c r="F1454" s="18">
        <f>IF(G1454&lt;0.3,(バックデータ一覧!$C$10*(バックデータ一覧!$C$12*計算過程!L1454+バックデータ一覧!$C$13*LN(0.3)+バックデータ一覧!$C$14)^バックデータ一覧!$C$11+バックデータ一覧!$E$10*(0.3/(バックデータ一覧!$E$12*計算過程!L1454+バックデータ一覧!$E$13*LN(0.3)+バックデータ一覧!$E$14))^バックデータ一覧!$E$11)*計算過程!$W$11*計算過程!G1454/0.3*10^-3,0)</f>
        <v>0.84703330705485191</v>
      </c>
      <c r="G1454" s="18">
        <f t="shared" si="134"/>
        <v>0.25842610438339914</v>
      </c>
      <c r="H1454" s="18">
        <f t="shared" si="135"/>
        <v>7.8579423408624276</v>
      </c>
      <c r="I1454" s="24">
        <v>0</v>
      </c>
      <c r="J1454" s="24">
        <v>0</v>
      </c>
      <c r="K1454" s="24">
        <v>0</v>
      </c>
      <c r="L1454" s="14">
        <f>貼り付けシート!C1454</f>
        <v>6.3</v>
      </c>
      <c r="M1454" s="14">
        <f>貼り付けシート!D1454</f>
        <v>5.3</v>
      </c>
      <c r="N1454" s="18">
        <f>貼り付けシート!E1454</f>
        <v>89.589378464035178</v>
      </c>
      <c r="O1454" s="18">
        <f>貼り付けシート!F1454</f>
        <v>7.8579423408624276</v>
      </c>
      <c r="P1454" s="19">
        <f t="shared" si="136"/>
        <v>7.8579423408624276</v>
      </c>
      <c r="Q1454" s="19">
        <f t="shared" si="137"/>
        <v>0</v>
      </c>
    </row>
    <row r="1455" spans="1:17">
      <c r="A1455" s="38">
        <v>41700</v>
      </c>
      <c r="B1455" s="49" t="s">
        <v>158</v>
      </c>
      <c r="C1455" s="24">
        <f t="shared" si="132"/>
        <v>30.406921776000001</v>
      </c>
      <c r="D1455" s="24">
        <f t="shared" si="133"/>
        <v>0.34906957562651025</v>
      </c>
      <c r="E1455" s="18">
        <f>IF(G1455&gt;=0.3,(バックデータ一覧!$C$10*(バックデータ一覧!$C$12*計算過程!L1455+バックデータ一覧!$C$13*LN(計算過程!G1455)+バックデータ一覧!$C$14)^バックデータ一覧!$C$11+バックデータ一覧!$E$10*(計算過程!G1455/(バックデータ一覧!$E$12*計算過程!L1455+バックデータ一覧!$E$13*LN(計算過程!G1455)+バックデータ一覧!$E$14))^バックデータ一覧!$E$11)*計算過程!$W$11*10^-3,0)</f>
        <v>0</v>
      </c>
      <c r="F1455" s="18">
        <f>IF(G1455&lt;0.3,(バックデータ一覧!$C$10*(バックデータ一覧!$C$12*計算過程!L1455+バックデータ一覧!$C$13*LN(0.3)+バックデータ一覧!$C$14)^バックデータ一覧!$C$11+バックデータ一覧!$E$10*(0.3/(バックデータ一覧!$E$12*計算過程!L1455+バックデータ一覧!$E$13*LN(0.3)+バックデータ一覧!$E$14))^バックデータ一覧!$E$11)*計算過程!$W$11*計算過程!G1455/0.3*10^-3,0)</f>
        <v>0.34906957562651025</v>
      </c>
      <c r="G1455" s="18">
        <f t="shared" si="134"/>
        <v>0.11065473521340183</v>
      </c>
      <c r="H1455" s="18">
        <f t="shared" si="135"/>
        <v>3.3646698777779021</v>
      </c>
      <c r="I1455" s="24">
        <v>0</v>
      </c>
      <c r="J1455" s="24">
        <v>0</v>
      </c>
      <c r="K1455" s="24">
        <v>0</v>
      </c>
      <c r="L1455" s="14">
        <f>貼り付けシート!C1455</f>
        <v>7.4</v>
      </c>
      <c r="M1455" s="14">
        <f>貼り付けシート!D1455</f>
        <v>5.2</v>
      </c>
      <c r="N1455" s="18">
        <f>貼り付けシート!E1455</f>
        <v>81.512905155892909</v>
      </c>
      <c r="O1455" s="18">
        <f>貼り付けシート!F1455</f>
        <v>3.3646698777779021</v>
      </c>
      <c r="P1455" s="19">
        <f t="shared" si="136"/>
        <v>3.3646698777779021</v>
      </c>
      <c r="Q1455" s="19">
        <f t="shared" si="137"/>
        <v>0</v>
      </c>
    </row>
    <row r="1456" spans="1:17">
      <c r="A1456" s="38">
        <v>41700</v>
      </c>
      <c r="B1456" s="49" t="s">
        <v>159</v>
      </c>
      <c r="C1456" s="24">
        <f t="shared" si="132"/>
        <v>30.406921776000001</v>
      </c>
      <c r="D1456" s="24">
        <f t="shared" si="133"/>
        <v>9.9829118295722233E-2</v>
      </c>
      <c r="E1456" s="18">
        <f>IF(G1456&gt;=0.3,(バックデータ一覧!$C$10*(バックデータ一覧!$C$12*計算過程!L1456+バックデータ一覧!$C$13*LN(計算過程!G1456)+バックデータ一覧!$C$14)^バックデータ一覧!$C$11+バックデータ一覧!$E$10*(計算過程!G1456/(バックデータ一覧!$E$12*計算過程!L1456+バックデータ一覧!$E$13*LN(計算過程!G1456)+バックデータ一覧!$E$14))^バックデータ一覧!$E$11)*計算過程!$W$11*10^-3,0)</f>
        <v>0</v>
      </c>
      <c r="F1456" s="18">
        <f>IF(G1456&lt;0.3,(バックデータ一覧!$C$10*(バックデータ一覧!$C$12*計算過程!L1456+バックデータ一覧!$C$13*LN(0.3)+バックデータ一覧!$C$14)^バックデータ一覧!$C$11+バックデータ一覧!$E$10*(0.3/(バックデータ一覧!$E$12*計算過程!L1456+バックデータ一覧!$E$13*LN(0.3)+バックデータ一覧!$E$14))^バックデータ一覧!$E$11)*計算過程!$W$11*計算過程!G1456/0.3*10^-3,0)</f>
        <v>9.9829118295722233E-2</v>
      </c>
      <c r="G1456" s="18">
        <f t="shared" si="134"/>
        <v>3.3867859115782238E-2</v>
      </c>
      <c r="H1456" s="18">
        <f t="shared" si="135"/>
        <v>1.029817342854179</v>
      </c>
      <c r="I1456" s="24">
        <v>0</v>
      </c>
      <c r="J1456" s="24">
        <v>0</v>
      </c>
      <c r="K1456" s="24">
        <v>0</v>
      </c>
      <c r="L1456" s="14">
        <f>貼り付けシート!C1456</f>
        <v>9.3000000000000007</v>
      </c>
      <c r="M1456" s="14">
        <f>貼り付けシート!D1456</f>
        <v>5</v>
      </c>
      <c r="N1456" s="18">
        <f>貼り付けシート!E1456</f>
        <v>68.914221535543021</v>
      </c>
      <c r="O1456" s="18">
        <f>貼り付けシート!F1456</f>
        <v>1.029817342854179</v>
      </c>
      <c r="P1456" s="19">
        <f t="shared" si="136"/>
        <v>1.029817342854179</v>
      </c>
      <c r="Q1456" s="19">
        <f t="shared" si="137"/>
        <v>0</v>
      </c>
    </row>
    <row r="1457" spans="1:17">
      <c r="A1457" s="38">
        <v>41700</v>
      </c>
      <c r="B1457" s="49" t="s">
        <v>160</v>
      </c>
      <c r="C1457" s="24">
        <f t="shared" si="132"/>
        <v>30.406921776000001</v>
      </c>
      <c r="D1457" s="24">
        <f t="shared" si="133"/>
        <v>4.9006993467072754E-2</v>
      </c>
      <c r="E1457" s="18">
        <f>IF(G1457&gt;=0.3,(バックデータ一覧!$C$10*(バックデータ一覧!$C$12*計算過程!L1457+バックデータ一覧!$C$13*LN(計算過程!G1457)+バックデータ一覧!$C$14)^バックデータ一覧!$C$11+バックデータ一覧!$E$10*(計算過程!G1457/(バックデータ一覧!$E$12*計算過程!L1457+バックデータ一覧!$E$13*LN(計算過程!G1457)+バックデータ一覧!$E$14))^バックデータ一覧!$E$11)*計算過程!$W$11*10^-3,0)</f>
        <v>0</v>
      </c>
      <c r="F1457" s="18">
        <f>IF(G1457&lt;0.3,(バックデータ一覧!$C$10*(バックデータ一覧!$C$12*計算過程!L1457+バックデータ一覧!$C$13*LN(0.3)+バックデータ一覧!$C$14)^バックデータ一覧!$C$11+バックデータ一覧!$E$10*(0.3/(バックデータ一覧!$E$12*計算過程!L1457+バックデータ一覧!$E$13*LN(0.3)+バックデータ一覧!$E$14))^バックデータ一覧!$E$11)*計算過程!$W$11*計算過程!G1457/0.3*10^-3,0)</f>
        <v>4.9006993467072754E-2</v>
      </c>
      <c r="G1457" s="18">
        <f t="shared" si="134"/>
        <v>1.7246676100981934E-2</v>
      </c>
      <c r="H1457" s="18">
        <f t="shared" si="135"/>
        <v>0.52441833109856639</v>
      </c>
      <c r="I1457" s="24">
        <v>0</v>
      </c>
      <c r="J1457" s="24">
        <v>0</v>
      </c>
      <c r="K1457" s="24">
        <v>0</v>
      </c>
      <c r="L1457" s="14">
        <f>貼り付けシート!C1457</f>
        <v>10.3</v>
      </c>
      <c r="M1457" s="14">
        <f>貼り付けシート!D1457</f>
        <v>4.8</v>
      </c>
      <c r="N1457" s="18">
        <f>貼り付けシート!E1457</f>
        <v>61.883236536258558</v>
      </c>
      <c r="O1457" s="18">
        <f>貼り付けシート!F1457</f>
        <v>0.52441833109856639</v>
      </c>
      <c r="P1457" s="19">
        <f t="shared" si="136"/>
        <v>0.52441833109856639</v>
      </c>
      <c r="Q1457" s="19">
        <f t="shared" si="137"/>
        <v>0</v>
      </c>
    </row>
    <row r="1458" spans="1:17">
      <c r="A1458" s="38">
        <v>41700</v>
      </c>
      <c r="B1458" s="49" t="s">
        <v>161</v>
      </c>
      <c r="C1458" s="24">
        <f t="shared" si="132"/>
        <v>30.406921776000001</v>
      </c>
      <c r="D1458" s="24">
        <f t="shared" si="133"/>
        <v>2.4027924662803984E-2</v>
      </c>
      <c r="E1458" s="18">
        <f>IF(G1458&gt;=0.3,(バックデータ一覧!$C$10*(バックデータ一覧!$C$12*計算過程!L1458+バックデータ一覧!$C$13*LN(計算過程!G1458)+バックデータ一覧!$C$14)^バックデータ一覧!$C$11+バックデータ一覧!$E$10*(計算過程!G1458/(バックデータ一覧!$E$12*計算過程!L1458+バックデータ一覧!$E$13*LN(計算過程!G1458)+バックデータ一覧!$E$14))^バックデータ一覧!$E$11)*計算過程!$W$11*10^-3,0)</f>
        <v>0</v>
      </c>
      <c r="F1458" s="18">
        <f>IF(G1458&lt;0.3,(バックデータ一覧!$C$10*(バックデータ一覧!$C$12*計算過程!L1458+バックデータ一覧!$C$13*LN(0.3)+バックデータ一覧!$C$14)^バックデータ一覧!$C$11+バックデータ一覧!$E$10*(0.3/(バックデータ一覧!$E$12*計算過程!L1458+バックデータ一覧!$E$13*LN(0.3)+バックデータ一覧!$E$14))^バックデータ一覧!$E$11)*計算過程!$W$11*計算過程!G1458/0.3*10^-3,0)</f>
        <v>2.4027924662803984E-2</v>
      </c>
      <c r="G1458" s="18">
        <f t="shared" si="134"/>
        <v>8.6467545469980714E-3</v>
      </c>
      <c r="H1458" s="18">
        <f t="shared" si="135"/>
        <v>0.2629211891268427</v>
      </c>
      <c r="I1458" s="24">
        <v>0</v>
      </c>
      <c r="J1458" s="24">
        <v>0</v>
      </c>
      <c r="K1458" s="24">
        <v>0</v>
      </c>
      <c r="L1458" s="14">
        <f>貼り付けシート!C1458</f>
        <v>10.9</v>
      </c>
      <c r="M1458" s="14">
        <f>貼り付けシート!D1458</f>
        <v>4.7</v>
      </c>
      <c r="N1458" s="18">
        <f>貼り付けシート!E1458</f>
        <v>58.226765619222611</v>
      </c>
      <c r="O1458" s="18">
        <f>貼り付けシート!F1458</f>
        <v>0.2629211891268427</v>
      </c>
      <c r="P1458" s="19">
        <f t="shared" si="136"/>
        <v>0.2629211891268427</v>
      </c>
      <c r="Q1458" s="19">
        <f t="shared" si="137"/>
        <v>0</v>
      </c>
    </row>
    <row r="1459" spans="1:17">
      <c r="A1459" s="38">
        <v>41700</v>
      </c>
      <c r="B1459" s="49" t="s">
        <v>162</v>
      </c>
      <c r="C1459" s="24">
        <f t="shared" si="132"/>
        <v>30.406921776000001</v>
      </c>
      <c r="D1459" s="24">
        <f t="shared" si="133"/>
        <v>1.5654068905206462E-2</v>
      </c>
      <c r="E1459" s="18">
        <f>IF(G1459&gt;=0.3,(バックデータ一覧!$C$10*(バックデータ一覧!$C$12*計算過程!L1459+バックデータ一覧!$C$13*LN(計算過程!G1459)+バックデータ一覧!$C$14)^バックデータ一覧!$C$11+バックデータ一覧!$E$10*(計算過程!G1459/(バックデータ一覧!$E$12*計算過程!L1459+バックデータ一覧!$E$13*LN(計算過程!G1459)+バックデータ一覧!$E$14))^バックデータ一覧!$E$11)*計算過程!$W$11*10^-3,0)</f>
        <v>0</v>
      </c>
      <c r="F1459" s="18">
        <f>IF(G1459&lt;0.3,(バックデータ一覧!$C$10*(バックデータ一覧!$C$12*計算過程!L1459+バックデータ一覧!$C$13*LN(0.3)+バックデータ一覧!$C$14)^バックデータ一覧!$C$11+バックデータ一覧!$E$10*(0.3/(バックデータ一覧!$E$12*計算過程!L1459+バックデータ一覧!$E$13*LN(0.3)+バックデータ一覧!$E$14))^バックデータ一覧!$E$11)*計算過程!$W$11*計算過程!G1459/0.3*10^-3,0)</f>
        <v>1.5654068905206462E-2</v>
      </c>
      <c r="G1459" s="18">
        <f t="shared" si="134"/>
        <v>5.7401139584835901E-3</v>
      </c>
      <c r="H1459" s="18">
        <f t="shared" si="135"/>
        <v>0.17453919612093624</v>
      </c>
      <c r="I1459" s="24">
        <v>0</v>
      </c>
      <c r="J1459" s="24">
        <v>0</v>
      </c>
      <c r="K1459" s="24">
        <v>0</v>
      </c>
      <c r="L1459" s="14">
        <f>貼り付けシート!C1459</f>
        <v>11.4</v>
      </c>
      <c r="M1459" s="14">
        <f>貼り付けシート!D1459</f>
        <v>4.5999999999999996</v>
      </c>
      <c r="N1459" s="18">
        <f>貼り付けシート!E1459</f>
        <v>55.135953119242295</v>
      </c>
      <c r="O1459" s="18">
        <f>貼り付けシート!F1459</f>
        <v>0.17453919612093624</v>
      </c>
      <c r="P1459" s="19">
        <f t="shared" si="136"/>
        <v>0.17453919612093624</v>
      </c>
      <c r="Q1459" s="19">
        <f t="shared" si="137"/>
        <v>0</v>
      </c>
    </row>
    <row r="1460" spans="1:17">
      <c r="A1460" s="38">
        <v>41700</v>
      </c>
      <c r="B1460" s="49" t="s">
        <v>163</v>
      </c>
      <c r="C1460" s="24">
        <f t="shared" si="132"/>
        <v>30.406921776000001</v>
      </c>
      <c r="D1460" s="24">
        <f t="shared" si="133"/>
        <v>1.8342473245977424E-2</v>
      </c>
      <c r="E1460" s="18">
        <f>IF(G1460&gt;=0.3,(バックデータ一覧!$C$10*(バックデータ一覧!$C$12*計算過程!L1460+バックデータ一覧!$C$13*LN(計算過程!G1460)+バックデータ一覧!$C$14)^バックデータ一覧!$C$11+バックデータ一覧!$E$10*(計算過程!G1460/(バックデータ一覧!$E$12*計算過程!L1460+バックデータ一覧!$E$13*LN(計算過程!G1460)+バックデータ一覧!$E$14))^バックデータ一覧!$E$11)*計算過程!$W$11*10^-3,0)</f>
        <v>0</v>
      </c>
      <c r="F1460" s="18">
        <f>IF(G1460&lt;0.3,(バックデータ一覧!$C$10*(バックデータ一覧!$C$12*計算過程!L1460+バックデータ一覧!$C$13*LN(0.3)+バックデータ一覧!$C$14)^バックデータ一覧!$C$11+バックデータ一覧!$E$10*(0.3/(バックデータ一覧!$E$12*計算過程!L1460+バックデータ一覧!$E$13*LN(0.3)+バックデータ一覧!$E$14))^バックデータ一覧!$E$11)*計算過程!$W$11*計算過程!G1460/0.3*10^-3,0)</f>
        <v>1.8342473245977424E-2</v>
      </c>
      <c r="G1460" s="18">
        <f t="shared" si="134"/>
        <v>6.5516866706585011E-3</v>
      </c>
      <c r="H1460" s="18">
        <f t="shared" si="135"/>
        <v>0.19921662409557492</v>
      </c>
      <c r="I1460" s="24">
        <v>0</v>
      </c>
      <c r="J1460" s="24">
        <v>0</v>
      </c>
      <c r="K1460" s="24">
        <v>0</v>
      </c>
      <c r="L1460" s="14">
        <f>貼り付けシート!C1460</f>
        <v>10.7</v>
      </c>
      <c r="M1460" s="14">
        <f>貼り付けシート!D1460</f>
        <v>4.5</v>
      </c>
      <c r="N1460" s="18">
        <f>貼り付けシート!E1460</f>
        <v>56.514360743139477</v>
      </c>
      <c r="O1460" s="18">
        <f>貼り付けシート!F1460</f>
        <v>0.19921662409557492</v>
      </c>
      <c r="P1460" s="19">
        <f t="shared" si="136"/>
        <v>0.19921662409557492</v>
      </c>
      <c r="Q1460" s="19">
        <f t="shared" si="137"/>
        <v>0</v>
      </c>
    </row>
    <row r="1461" spans="1:17">
      <c r="A1461" s="38">
        <v>41700</v>
      </c>
      <c r="B1461" s="49" t="s">
        <v>164</v>
      </c>
      <c r="C1461" s="24">
        <f t="shared" si="132"/>
        <v>30.406921776000001</v>
      </c>
      <c r="D1461" s="24">
        <f t="shared" si="133"/>
        <v>1.4925475478906866E-2</v>
      </c>
      <c r="E1461" s="18">
        <f>IF(G1461&gt;=0.3,(バックデータ一覧!$C$10*(バックデータ一覧!$C$12*計算過程!L1461+バックデータ一覧!$C$13*LN(計算過程!G1461)+バックデータ一覧!$C$14)^バックデータ一覧!$C$11+バックデータ一覧!$E$10*(計算過程!G1461/(バックデータ一覧!$E$12*計算過程!L1461+バックデータ一覧!$E$13*LN(計算過程!G1461)+バックデータ一覧!$E$14))^バックデータ一覧!$E$11)*計算過程!$W$11*10^-3,0)</f>
        <v>0</v>
      </c>
      <c r="F1461" s="18">
        <f>IF(G1461&lt;0.3,(バックデータ一覧!$C$10*(バックデータ一覧!$C$12*計算過程!L1461+バックデータ一覧!$C$13*LN(0.3)+バックデータ一覧!$C$14)^バックデータ一覧!$C$11+バックデータ一覧!$E$10*(0.3/(バックデータ一覧!$E$12*計算過程!L1461+バックデータ一覧!$E$13*LN(0.3)+バックデータ一覧!$E$14))^バックデータ一覧!$E$11)*計算過程!$W$11*計算過程!G1461/0.3*10^-3,0)</f>
        <v>1.4925475478906866E-2</v>
      </c>
      <c r="G1461" s="18">
        <f t="shared" si="134"/>
        <v>5.5354325506192254E-3</v>
      </c>
      <c r="H1461" s="18">
        <f t="shared" si="135"/>
        <v>0.16831546456300295</v>
      </c>
      <c r="I1461" s="24">
        <v>0</v>
      </c>
      <c r="J1461" s="24">
        <v>0</v>
      </c>
      <c r="K1461" s="24">
        <v>0</v>
      </c>
      <c r="L1461" s="14">
        <f>貼り付けシート!C1461</f>
        <v>11.7</v>
      </c>
      <c r="M1461" s="14">
        <f>貼り付けシート!D1461</f>
        <v>4.5999999999999996</v>
      </c>
      <c r="N1461" s="18">
        <f>貼り付けシート!E1461</f>
        <v>54.052037922440668</v>
      </c>
      <c r="O1461" s="18">
        <f>貼り付けシート!F1461</f>
        <v>0.16831546456300295</v>
      </c>
      <c r="P1461" s="19">
        <f t="shared" si="136"/>
        <v>0.16831546456300295</v>
      </c>
      <c r="Q1461" s="19">
        <f t="shared" si="137"/>
        <v>0</v>
      </c>
    </row>
    <row r="1462" spans="1:17">
      <c r="A1462" s="38">
        <v>41700</v>
      </c>
      <c r="B1462" s="49" t="s">
        <v>165</v>
      </c>
      <c r="C1462" s="24">
        <f t="shared" si="132"/>
        <v>30.406921776000001</v>
      </c>
      <c r="D1462" s="24">
        <f t="shared" si="133"/>
        <v>2.2793295621094171E-2</v>
      </c>
      <c r="E1462" s="18">
        <f>IF(G1462&gt;=0.3,(バックデータ一覧!$C$10*(バックデータ一覧!$C$12*計算過程!L1462+バックデータ一覧!$C$13*LN(計算過程!G1462)+バックデータ一覧!$C$14)^バックデータ一覧!$C$11+バックデータ一覧!$E$10*(計算過程!G1462/(バックデータ一覧!$E$12*計算過程!L1462+バックデータ一覧!$E$13*LN(計算過程!G1462)+バックデータ一覧!$E$14))^バックデータ一覧!$E$11)*計算過程!$W$11*10^-3,0)</f>
        <v>0</v>
      </c>
      <c r="F1462" s="18">
        <f>IF(G1462&lt;0.3,(バックデータ一覧!$C$10*(バックデータ一覧!$C$12*計算過程!L1462+バックデータ一覧!$C$13*LN(0.3)+バックデータ一覧!$C$14)^バックデータ一覧!$C$11+バックデータ一覧!$E$10*(0.3/(バックデータ一覧!$E$12*計算過程!L1462+バックデータ一覧!$E$13*LN(0.3)+バックデータ一覧!$E$14))^バックデータ一覧!$E$11)*計算過程!$W$11*計算過程!G1462/0.3*10^-3,0)</f>
        <v>2.2793295621094171E-2</v>
      </c>
      <c r="G1462" s="18">
        <f t="shared" si="134"/>
        <v>8.1414610286456926E-3</v>
      </c>
      <c r="H1462" s="18">
        <f t="shared" si="135"/>
        <v>0.24755676864038206</v>
      </c>
      <c r="I1462" s="24">
        <v>0</v>
      </c>
      <c r="J1462" s="24">
        <v>0</v>
      </c>
      <c r="K1462" s="24">
        <v>0</v>
      </c>
      <c r="L1462" s="14">
        <f>貼り付けシート!C1462</f>
        <v>10.7</v>
      </c>
      <c r="M1462" s="14">
        <f>貼り付けシート!D1462</f>
        <v>4.7</v>
      </c>
      <c r="N1462" s="18">
        <f>貼り付けシート!E1462</f>
        <v>59.007272991227886</v>
      </c>
      <c r="O1462" s="18">
        <f>貼り付けシート!F1462</f>
        <v>0.24755676864038206</v>
      </c>
      <c r="P1462" s="19">
        <f t="shared" si="136"/>
        <v>0.24755676864038206</v>
      </c>
      <c r="Q1462" s="19">
        <f t="shared" si="137"/>
        <v>0</v>
      </c>
    </row>
    <row r="1463" spans="1:17">
      <c r="A1463" s="38">
        <v>41700</v>
      </c>
      <c r="B1463" s="49" t="s">
        <v>166</v>
      </c>
      <c r="C1463" s="24">
        <f t="shared" si="132"/>
        <v>30.406921776000001</v>
      </c>
      <c r="D1463" s="24">
        <f t="shared" si="133"/>
        <v>3.2899161078206875E-2</v>
      </c>
      <c r="E1463" s="18">
        <f>IF(G1463&gt;=0.3,(バックデータ一覧!$C$10*(バックデータ一覧!$C$12*計算過程!L1463+バックデータ一覧!$C$13*LN(計算過程!G1463)+バックデータ一覧!$C$14)^バックデータ一覧!$C$11+バックデータ一覧!$E$10*(計算過程!G1463/(バックデータ一覧!$E$12*計算過程!L1463+バックデータ一覧!$E$13*LN(計算過程!G1463)+バックデータ一覧!$E$14))^バックデータ一覧!$E$11)*計算過程!$W$11*10^-3,0)</f>
        <v>0</v>
      </c>
      <c r="F1463" s="18">
        <f>IF(G1463&lt;0.3,(バックデータ一覧!$C$10*(バックデータ一覧!$C$12*計算過程!L1463+バックデータ一覧!$C$13*LN(0.3)+バックデータ一覧!$C$14)^バックデータ一覧!$C$11+バックデータ一覧!$E$10*(0.3/(バックデータ一覧!$E$12*計算過程!L1463+バックデータ一覧!$E$13*LN(0.3)+バックデータ一覧!$E$14))^バックデータ一覧!$E$11)*計算過程!$W$11*計算過程!G1463/0.3*10^-3,0)</f>
        <v>3.2899161078206875E-2</v>
      </c>
      <c r="G1463" s="18">
        <f t="shared" si="134"/>
        <v>1.1664073161505617E-2</v>
      </c>
      <c r="H1463" s="18">
        <f t="shared" si="135"/>
        <v>0.35466856021144233</v>
      </c>
      <c r="I1463" s="24">
        <v>0</v>
      </c>
      <c r="J1463" s="24">
        <v>0</v>
      </c>
      <c r="K1463" s="24">
        <v>0</v>
      </c>
      <c r="L1463" s="14">
        <f>貼り付けシート!C1463</f>
        <v>10.5</v>
      </c>
      <c r="M1463" s="14">
        <f>貼り付けシート!D1463</f>
        <v>4.8</v>
      </c>
      <c r="N1463" s="18">
        <f>貼り付けシート!E1463</f>
        <v>61.062096705144839</v>
      </c>
      <c r="O1463" s="18">
        <f>貼り付けシート!F1463</f>
        <v>0.35466856021144233</v>
      </c>
      <c r="P1463" s="19">
        <f t="shared" si="136"/>
        <v>0.35466856021144233</v>
      </c>
      <c r="Q1463" s="19">
        <f t="shared" si="137"/>
        <v>0</v>
      </c>
    </row>
    <row r="1464" spans="1:17">
      <c r="A1464" s="38">
        <v>41700</v>
      </c>
      <c r="B1464" s="49" t="s">
        <v>167</v>
      </c>
      <c r="C1464" s="24">
        <f t="shared" si="132"/>
        <v>30.406921776000001</v>
      </c>
      <c r="D1464" s="24">
        <f t="shared" si="133"/>
        <v>0.15474407567487822</v>
      </c>
      <c r="E1464" s="18">
        <f>IF(G1464&gt;=0.3,(バックデータ一覧!$C$10*(バックデータ一覧!$C$12*計算過程!L1464+バックデータ一覧!$C$13*LN(計算過程!G1464)+バックデータ一覧!$C$14)^バックデータ一覧!$C$11+バックデータ一覧!$E$10*(計算過程!G1464/(バックデータ一覧!$E$12*計算過程!L1464+バックデータ一覧!$E$13*LN(計算過程!G1464)+バックデータ一覧!$E$14))^バックデータ一覧!$E$11)*計算過程!$W$11*10^-3,0)</f>
        <v>0</v>
      </c>
      <c r="F1464" s="18">
        <f>IF(G1464&lt;0.3,(バックデータ一覧!$C$10*(バックデータ一覧!$C$12*計算過程!L1464+バックデータ一覧!$C$13*LN(0.3)+バックデータ一覧!$C$14)^バックデータ一覧!$C$11+バックデータ一覧!$E$10*(0.3/(バックデータ一覧!$E$12*計算過程!L1464+バックデータ一覧!$E$13*LN(0.3)+バックデータ一覧!$E$14))^バックデータ一覧!$E$11)*計算過程!$W$11*計算過程!G1464/0.3*10^-3,0)</f>
        <v>0.15474407567487822</v>
      </c>
      <c r="G1464" s="18">
        <f t="shared" si="134"/>
        <v>5.3661175492764335E-2</v>
      </c>
      <c r="H1464" s="18">
        <f t="shared" si="135"/>
        <v>1.6316711656166933</v>
      </c>
      <c r="I1464" s="24">
        <v>0</v>
      </c>
      <c r="J1464" s="24">
        <v>0</v>
      </c>
      <c r="K1464" s="24">
        <v>0</v>
      </c>
      <c r="L1464" s="14">
        <f>貼り付けシート!C1464</f>
        <v>9.9</v>
      </c>
      <c r="M1464" s="14">
        <f>貼り付けシート!D1464</f>
        <v>4.8</v>
      </c>
      <c r="N1464" s="18">
        <f>貼り付けシート!E1464</f>
        <v>63.562854008712144</v>
      </c>
      <c r="O1464" s="18">
        <f>貼り付けシート!F1464</f>
        <v>1.6316711656166933</v>
      </c>
      <c r="P1464" s="19">
        <f t="shared" si="136"/>
        <v>1.6316711656166933</v>
      </c>
      <c r="Q1464" s="19">
        <f t="shared" si="137"/>
        <v>0</v>
      </c>
    </row>
    <row r="1465" spans="1:17">
      <c r="A1465" s="38">
        <v>41700</v>
      </c>
      <c r="B1465" s="49" t="s">
        <v>168</v>
      </c>
      <c r="C1465" s="24">
        <f t="shared" si="132"/>
        <v>30.406921776000001</v>
      </c>
      <c r="D1465" s="24">
        <f t="shared" si="133"/>
        <v>0.34553329564509788</v>
      </c>
      <c r="E1465" s="18">
        <f>IF(G1465&gt;=0.3,(バックデータ一覧!$C$10*(バックデータ一覧!$C$12*計算過程!L1465+バックデータ一覧!$C$13*LN(計算過程!G1465)+バックデータ一覧!$C$14)^バックデータ一覧!$C$11+バックデータ一覧!$E$10*(計算過程!G1465/(バックデータ一覧!$E$12*計算過程!L1465+バックデータ一覧!$E$13*LN(計算過程!G1465)+バックデータ一覧!$E$14))^バックデータ一覧!$E$11)*計算過程!$W$11*10^-3,0)</f>
        <v>0</v>
      </c>
      <c r="F1465" s="18">
        <f>IF(G1465&lt;0.3,(バックデータ一覧!$C$10*(バックデータ一覧!$C$12*計算過程!L1465+バックデータ一覧!$C$13*LN(0.3)+バックデータ一覧!$C$14)^バックデータ一覧!$C$11+バックデータ一覧!$E$10*(0.3/(バックデータ一覧!$E$12*計算過程!L1465+バックデータ一覧!$E$13*LN(0.3)+バックデータ一覧!$E$14))^バックデータ一覧!$E$11)*計算過程!$W$11*計算過程!G1465/0.3*10^-3,0)</f>
        <v>0.34553329564509788</v>
      </c>
      <c r="G1465" s="18">
        <f t="shared" si="134"/>
        <v>0.11637808242019687</v>
      </c>
      <c r="H1465" s="18">
        <f t="shared" si="135"/>
        <v>3.538699248591807</v>
      </c>
      <c r="I1465" s="24">
        <v>0</v>
      </c>
      <c r="J1465" s="24">
        <v>0</v>
      </c>
      <c r="K1465" s="24">
        <v>0</v>
      </c>
      <c r="L1465" s="14">
        <f>貼り付けシート!C1465</f>
        <v>9.1</v>
      </c>
      <c r="M1465" s="14">
        <f>貼り付けシート!D1465</f>
        <v>4.9000000000000004</v>
      </c>
      <c r="N1465" s="18">
        <f>貼り付けシート!E1465</f>
        <v>68.463845175110706</v>
      </c>
      <c r="O1465" s="18">
        <f>貼り付けシート!F1465</f>
        <v>3.538699248591807</v>
      </c>
      <c r="P1465" s="19">
        <f t="shared" si="136"/>
        <v>3.538699248591807</v>
      </c>
      <c r="Q1465" s="19">
        <f t="shared" si="137"/>
        <v>0</v>
      </c>
    </row>
    <row r="1466" spans="1:17">
      <c r="A1466" s="38">
        <v>41700</v>
      </c>
      <c r="B1466" s="49" t="s">
        <v>169</v>
      </c>
      <c r="C1466" s="24">
        <f t="shared" si="132"/>
        <v>30.406921776000001</v>
      </c>
      <c r="D1466" s="24">
        <f t="shared" si="133"/>
        <v>0.6684245555496966</v>
      </c>
      <c r="E1466" s="18">
        <f>IF(G1466&gt;=0.3,(バックデータ一覧!$C$10*(バックデータ一覧!$C$12*計算過程!L1466+バックデータ一覧!$C$13*LN(計算過程!G1466)+バックデータ一覧!$C$14)^バックデータ一覧!$C$11+バックデータ一覧!$E$10*(計算過程!G1466/(バックデータ一覧!$E$12*計算過程!L1466+バックデータ一覧!$E$13*LN(計算過程!G1466)+バックデータ一覧!$E$14))^バックデータ一覧!$E$11)*計算過程!$W$11*10^-3,0)</f>
        <v>0</v>
      </c>
      <c r="F1466" s="18">
        <f>IF(G1466&lt;0.3,(バックデータ一覧!$C$10*(バックデータ一覧!$C$12*計算過程!L1466+バックデータ一覧!$C$13*LN(0.3)+バックデータ一覧!$C$14)^バックデータ一覧!$C$11+バックデータ一覧!$E$10*(0.3/(バックデータ一覧!$E$12*計算過程!L1466+バックデータ一覧!$E$13*LN(0.3)+バックデータ一覧!$E$14))^バックデータ一覧!$E$11)*計算過程!$W$11*計算過程!G1466/0.3*10^-3,0)</f>
        <v>0.6684245555496966</v>
      </c>
      <c r="G1466" s="18">
        <f t="shared" si="134"/>
        <v>0.21566076941903414</v>
      </c>
      <c r="H1466" s="18">
        <f t="shared" si="135"/>
        <v>6.5575801458765444</v>
      </c>
      <c r="I1466" s="24">
        <v>0</v>
      </c>
      <c r="J1466" s="24">
        <v>0</v>
      </c>
      <c r="K1466" s="24">
        <v>0</v>
      </c>
      <c r="L1466" s="14">
        <f>貼り付けシート!C1466</f>
        <v>7.9</v>
      </c>
      <c r="M1466" s="14">
        <f>貼り付けシート!D1466</f>
        <v>5</v>
      </c>
      <c r="N1466" s="18">
        <f>貼り付けシート!E1466</f>
        <v>75.771507595203886</v>
      </c>
      <c r="O1466" s="18">
        <f>貼り付けシート!F1466</f>
        <v>6.5575801458765444</v>
      </c>
      <c r="P1466" s="19">
        <f t="shared" si="136"/>
        <v>6.5575801458765444</v>
      </c>
      <c r="Q1466" s="19">
        <f t="shared" si="137"/>
        <v>0</v>
      </c>
    </row>
    <row r="1467" spans="1:17">
      <c r="A1467" s="38">
        <v>41700</v>
      </c>
      <c r="B1467" s="49" t="s">
        <v>170</v>
      </c>
      <c r="C1467" s="24">
        <f t="shared" si="132"/>
        <v>30.406921776000001</v>
      </c>
      <c r="D1467" s="24">
        <f t="shared" si="133"/>
        <v>0.75518429823382927</v>
      </c>
      <c r="E1467" s="18">
        <f>IF(G1467&gt;=0.3,(バックデータ一覧!$C$10*(バックデータ一覧!$C$12*計算過程!L1467+バックデータ一覧!$C$13*LN(計算過程!G1467)+バックデータ一覧!$C$14)^バックデータ一覧!$C$11+バックデータ一覧!$E$10*(計算過程!G1467/(バックデータ一覧!$E$12*計算過程!L1467+バックデータ一覧!$E$13*LN(計算過程!G1467)+バックデータ一覧!$E$14))^バックデータ一覧!$E$11)*計算過程!$W$11*10^-3,0)</f>
        <v>0</v>
      </c>
      <c r="F1467" s="18">
        <f>IF(G1467&lt;0.3,(バックデータ一覧!$C$10*(バックデータ一覧!$C$12*計算過程!L1467+バックデータ一覧!$C$13*LN(0.3)+バックデータ一覧!$C$14)^バックデータ一覧!$C$11+バックデータ一覧!$E$10*(0.3/(バックデータ一覧!$E$12*計算過程!L1467+バックデータ一覧!$E$13*LN(0.3)+バックデータ一覧!$E$14))^バックデータ一覧!$E$11)*計算過程!$W$11*計算過程!G1467/0.3*10^-3,0)</f>
        <v>0.75518429823382927</v>
      </c>
      <c r="G1467" s="18">
        <f t="shared" si="134"/>
        <v>0.24023582701547636</v>
      </c>
      <c r="H1467" s="18">
        <f t="shared" si="135"/>
        <v>7.3048319998522571</v>
      </c>
      <c r="I1467" s="24">
        <v>0</v>
      </c>
      <c r="J1467" s="24">
        <v>0</v>
      </c>
      <c r="K1467" s="24">
        <v>0</v>
      </c>
      <c r="L1467" s="14">
        <f>貼り付けシート!C1467</f>
        <v>7.5</v>
      </c>
      <c r="M1467" s="14">
        <f>貼り付けシート!D1467</f>
        <v>5</v>
      </c>
      <c r="N1467" s="18">
        <f>貼り付けシート!E1467</f>
        <v>77.868472535263024</v>
      </c>
      <c r="O1467" s="18">
        <f>貼り付けシート!F1467</f>
        <v>7.3048319998522571</v>
      </c>
      <c r="P1467" s="19">
        <f t="shared" si="136"/>
        <v>7.3048319998522571</v>
      </c>
      <c r="Q1467" s="19">
        <f t="shared" si="137"/>
        <v>0</v>
      </c>
    </row>
    <row r="1468" spans="1:17">
      <c r="A1468" s="38">
        <v>41700</v>
      </c>
      <c r="B1468" s="49" t="s">
        <v>171</v>
      </c>
      <c r="C1468" s="24">
        <f t="shared" si="132"/>
        <v>30.406921776000001</v>
      </c>
      <c r="D1468" s="24">
        <f t="shared" si="133"/>
        <v>1.0678581313259388</v>
      </c>
      <c r="E1468" s="18">
        <f>IF(G1468&gt;=0.3,(バックデータ一覧!$C$10*(バックデータ一覧!$C$12*計算過程!L1468+バックデータ一覧!$C$13*LN(計算過程!G1468)+バックデータ一覧!$C$14)^バックデータ一覧!$C$11+バックデータ一覧!$E$10*(計算過程!G1468/(バックデータ一覧!$E$12*計算過程!L1468+バックデータ一覧!$E$13*LN(計算過程!G1468)+バックデータ一覧!$E$14))^バックデータ一覧!$E$11)*計算過程!$W$11*10^-3,0)</f>
        <v>1.0678581313259388</v>
      </c>
      <c r="F1468" s="18">
        <f>IF(G1468&lt;0.3,(バックデータ一覧!$C$10*(バックデータ一覧!$C$12*計算過程!L1468+バックデータ一覧!$C$13*LN(0.3)+バックデータ一覧!$C$14)^バックデータ一覧!$C$11+バックデータ一覧!$E$10*(0.3/(バックデータ一覧!$E$12*計算過程!L1468+バックデータ一覧!$E$13*LN(0.3)+バックデータ一覧!$E$14))^バックデータ一覧!$E$11)*計算過程!$W$11*計算過程!G1468/0.3*10^-3,0)</f>
        <v>0</v>
      </c>
      <c r="G1468" s="18">
        <f t="shared" si="134"/>
        <v>0.33451005986968962</v>
      </c>
      <c r="H1468" s="18">
        <f t="shared" si="135"/>
        <v>10.17142122374273</v>
      </c>
      <c r="I1468" s="24">
        <v>0</v>
      </c>
      <c r="J1468" s="24">
        <v>0</v>
      </c>
      <c r="K1468" s="24">
        <v>0</v>
      </c>
      <c r="L1468" s="14">
        <f>貼り付けシート!C1468</f>
        <v>6.9</v>
      </c>
      <c r="M1468" s="14">
        <f>貼り付けシート!D1468</f>
        <v>5</v>
      </c>
      <c r="N1468" s="18">
        <f>貼り付けシート!E1468</f>
        <v>81.136604026096038</v>
      </c>
      <c r="O1468" s="18">
        <f>貼り付けシート!F1468</f>
        <v>10.17142122374273</v>
      </c>
      <c r="P1468" s="19">
        <f t="shared" si="136"/>
        <v>10.17142122374273</v>
      </c>
      <c r="Q1468" s="19">
        <f t="shared" si="137"/>
        <v>0</v>
      </c>
    </row>
    <row r="1469" spans="1:17">
      <c r="A1469" s="38">
        <v>41700</v>
      </c>
      <c r="B1469" s="49" t="s">
        <v>172</v>
      </c>
      <c r="C1469" s="24">
        <f t="shared" si="132"/>
        <v>30.406921776000001</v>
      </c>
      <c r="D1469" s="24">
        <f t="shared" si="133"/>
        <v>1.0830975076772698</v>
      </c>
      <c r="E1469" s="18">
        <f>IF(G1469&gt;=0.3,(バックデータ一覧!$C$10*(バックデータ一覧!$C$12*計算過程!L1469+バックデータ一覧!$C$13*LN(計算過程!G1469)+バックデータ一覧!$C$14)^バックデータ一覧!$C$11+バックデータ一覧!$E$10*(計算過程!G1469/(バックデータ一覧!$E$12*計算過程!L1469+バックデータ一覧!$E$13*LN(計算過程!G1469)+バックデータ一覧!$E$14))^バックデータ一覧!$E$11)*計算過程!$W$11*10^-3,0)</f>
        <v>1.0830975076772698</v>
      </c>
      <c r="F1469" s="18">
        <f>IF(G1469&lt;0.3,(バックデータ一覧!$C$10*(バックデータ一覧!$C$12*計算過程!L1469+バックデータ一覧!$C$13*LN(0.3)+バックデータ一覧!$C$14)^バックデータ一覧!$C$11+バックデータ一覧!$E$10*(0.3/(バックデータ一覧!$E$12*計算過程!L1469+バックデータ一覧!$E$13*LN(0.3)+バックデータ一覧!$E$14))^バックデータ一覧!$E$11)*計算過程!$W$11*計算過程!G1469/0.3*10^-3,0)</f>
        <v>0</v>
      </c>
      <c r="G1469" s="18">
        <f t="shared" si="134"/>
        <v>0.34210635865328132</v>
      </c>
      <c r="H1469" s="18">
        <f t="shared" si="135"/>
        <v>10.402401286642526</v>
      </c>
      <c r="I1469" s="24">
        <v>0</v>
      </c>
      <c r="J1469" s="24">
        <v>0</v>
      </c>
      <c r="K1469" s="24">
        <v>0</v>
      </c>
      <c r="L1469" s="14">
        <f>貼り付けシート!C1469</f>
        <v>7.1</v>
      </c>
      <c r="M1469" s="14">
        <f>貼り付けシート!D1469</f>
        <v>5</v>
      </c>
      <c r="N1469" s="18">
        <f>貼り付けシート!E1469</f>
        <v>80.030500043934154</v>
      </c>
      <c r="O1469" s="18">
        <f>貼り付けシート!F1469</f>
        <v>10.402401286642526</v>
      </c>
      <c r="P1469" s="19">
        <f t="shared" si="136"/>
        <v>10.402401286642526</v>
      </c>
      <c r="Q1469" s="19">
        <f t="shared" si="137"/>
        <v>0</v>
      </c>
    </row>
    <row r="1470" spans="1:17">
      <c r="A1470" s="38">
        <v>41701</v>
      </c>
      <c r="B1470" s="49" t="s">
        <v>149</v>
      </c>
      <c r="C1470" s="24">
        <f t="shared" si="132"/>
        <v>30.406921776000001</v>
      </c>
      <c r="D1470" s="24">
        <f t="shared" si="133"/>
        <v>1.1466455219899154</v>
      </c>
      <c r="E1470" s="18">
        <f>IF(G1470&gt;=0.3,(バックデータ一覧!$C$10*(バックデータ一覧!$C$12*計算過程!L1470+バックデータ一覧!$C$13*LN(計算過程!G1470)+バックデータ一覧!$C$14)^バックデータ一覧!$C$11+バックデータ一覧!$E$10*(計算過程!G1470/(バックデータ一覧!$E$12*計算過程!L1470+バックデータ一覧!$E$13*LN(計算過程!G1470)+バックデータ一覧!$E$14))^バックデータ一覧!$E$11)*計算過程!$W$11*10^-3,0)</f>
        <v>1.1466455219899154</v>
      </c>
      <c r="F1470" s="18">
        <f>IF(G1470&lt;0.3,(バックデータ一覧!$C$10*(バックデータ一覧!$C$12*計算過程!L1470+バックデータ一覧!$C$13*LN(0.3)+バックデータ一覧!$C$14)^バックデータ一覧!$C$11+バックデータ一覧!$E$10*(0.3/(バックデータ一覧!$E$12*計算過程!L1470+バックデータ一覧!$E$13*LN(0.3)+バックデータ一覧!$E$14))^バックデータ一覧!$E$11)*計算過程!$W$11*計算過程!G1470/0.3*10^-3,0)</f>
        <v>0</v>
      </c>
      <c r="G1470" s="18">
        <f t="shared" si="134"/>
        <v>0.36294568118428483</v>
      </c>
      <c r="H1470" s="18">
        <f t="shared" si="135"/>
        <v>11.036060936707583</v>
      </c>
      <c r="I1470" s="24">
        <v>0</v>
      </c>
      <c r="J1470" s="24">
        <v>0</v>
      </c>
      <c r="K1470" s="24">
        <v>0</v>
      </c>
      <c r="L1470" s="14">
        <f>貼り付けシート!C1470</f>
        <v>7</v>
      </c>
      <c r="M1470" s="14">
        <f>貼り付けシート!D1470</f>
        <v>5.0999999999999996</v>
      </c>
      <c r="N1470" s="18">
        <f>貼り付けシート!E1470</f>
        <v>82.179953548675016</v>
      </c>
      <c r="O1470" s="18">
        <f>貼り付けシート!F1470</f>
        <v>11.036060936707583</v>
      </c>
      <c r="P1470" s="19">
        <f t="shared" si="136"/>
        <v>11.036060936707583</v>
      </c>
      <c r="Q1470" s="19">
        <f t="shared" si="137"/>
        <v>0</v>
      </c>
    </row>
    <row r="1471" spans="1:17">
      <c r="A1471" s="38">
        <v>41701</v>
      </c>
      <c r="B1471" s="49" t="s">
        <v>150</v>
      </c>
      <c r="C1471" s="24">
        <f t="shared" si="132"/>
        <v>30.406921776000001</v>
      </c>
      <c r="D1471" s="24">
        <f t="shared" si="133"/>
        <v>1.204935582927841</v>
      </c>
      <c r="E1471" s="18">
        <f>IF(G1471&gt;=0.3,(バックデータ一覧!$C$10*(バックデータ一覧!$C$12*計算過程!L1471+バックデータ一覧!$C$13*LN(計算過程!G1471)+バックデータ一覧!$C$14)^バックデータ一覧!$C$11+バックデータ一覧!$E$10*(計算過程!G1471/(バックデータ一覧!$E$12*計算過程!L1471+バックデータ一覧!$E$13*LN(計算過程!G1471)+バックデータ一覧!$E$14))^バックデータ一覧!$E$11)*計算過程!$W$11*10^-3,0)</f>
        <v>1.204935582927841</v>
      </c>
      <c r="F1471" s="18">
        <f>IF(G1471&lt;0.3,(バックデータ一覧!$C$10*(バックデータ一覧!$C$12*計算過程!L1471+バックデータ一覧!$C$13*LN(0.3)+バックデータ一覧!$C$14)^バックデータ一覧!$C$11+バックデータ一覧!$E$10*(0.3/(バックデータ一覧!$E$12*計算過程!L1471+バックデータ一覧!$E$13*LN(0.3)+バックデータ一覧!$E$14))^バックデータ一覧!$E$11)*計算過程!$W$11*計算過程!G1471/0.3*10^-3,0)</f>
        <v>0</v>
      </c>
      <c r="G1471" s="18">
        <f t="shared" si="134"/>
        <v>0.3797406808672612</v>
      </c>
      <c r="H1471" s="18">
        <f t="shared" si="135"/>
        <v>11.546745178295792</v>
      </c>
      <c r="I1471" s="24">
        <v>0</v>
      </c>
      <c r="J1471" s="24">
        <v>0</v>
      </c>
      <c r="K1471" s="24">
        <v>0</v>
      </c>
      <c r="L1471" s="14">
        <f>貼り付けシート!C1471</f>
        <v>6.7</v>
      </c>
      <c r="M1471" s="14">
        <f>貼り付けシート!D1471</f>
        <v>5.2</v>
      </c>
      <c r="N1471" s="18">
        <f>貼り付けシート!E1471</f>
        <v>85.522926504254741</v>
      </c>
      <c r="O1471" s="18">
        <f>貼り付けシート!F1471</f>
        <v>11.546745178295792</v>
      </c>
      <c r="P1471" s="19">
        <f t="shared" si="136"/>
        <v>11.546745178295792</v>
      </c>
      <c r="Q1471" s="19">
        <f t="shared" si="137"/>
        <v>0</v>
      </c>
    </row>
    <row r="1472" spans="1:17">
      <c r="A1472" s="38">
        <v>41701</v>
      </c>
      <c r="B1472" s="49" t="s">
        <v>151</v>
      </c>
      <c r="C1472" s="24">
        <f t="shared" si="132"/>
        <v>30.406921776000001</v>
      </c>
      <c r="D1472" s="24">
        <f t="shared" si="133"/>
        <v>1.2007396141325579</v>
      </c>
      <c r="E1472" s="18">
        <f>IF(G1472&gt;=0.3,(バックデータ一覧!$C$10*(バックデータ一覧!$C$12*計算過程!L1472+バックデータ一覧!$C$13*LN(計算過程!G1472)+バックデータ一覧!$C$14)^バックデータ一覧!$C$11+バックデータ一覧!$E$10*(計算過程!G1472/(バックデータ一覧!$E$12*計算過程!L1472+バックデータ一覧!$E$13*LN(計算過程!G1472)+バックデータ一覧!$E$14))^バックデータ一覧!$E$11)*計算過程!$W$11*10^-3,0)</f>
        <v>1.2007396141325579</v>
      </c>
      <c r="F1472" s="18">
        <f>IF(G1472&lt;0.3,(バックデータ一覧!$C$10*(バックデータ一覧!$C$12*計算過程!L1472+バックデータ一覧!$C$13*LN(0.3)+バックデータ一覧!$C$14)^バックデータ一覧!$C$11+バックデータ一覧!$E$10*(0.3/(バックデータ一覧!$E$12*計算過程!L1472+バックデータ一覧!$E$13*LN(0.3)+バックデータ一覧!$E$14))^バックデータ一覧!$E$11)*計算過程!$W$11*計算過程!G1472/0.3*10^-3,0)</f>
        <v>0</v>
      </c>
      <c r="G1472" s="18">
        <f t="shared" si="134"/>
        <v>0.38092090976091131</v>
      </c>
      <c r="H1472" s="18">
        <f t="shared" si="135"/>
        <v>11.582632305942786</v>
      </c>
      <c r="I1472" s="24">
        <v>0</v>
      </c>
      <c r="J1472" s="24">
        <v>0</v>
      </c>
      <c r="K1472" s="24">
        <v>0</v>
      </c>
      <c r="L1472" s="14">
        <f>貼り付けシート!C1472</f>
        <v>6.9</v>
      </c>
      <c r="M1472" s="14">
        <f>貼り付けシート!D1472</f>
        <v>5.3</v>
      </c>
      <c r="N1472" s="18">
        <f>貼り付けシート!E1472</f>
        <v>85.963669325400843</v>
      </c>
      <c r="O1472" s="18">
        <f>貼り付けシート!F1472</f>
        <v>11.582632305942786</v>
      </c>
      <c r="P1472" s="19">
        <f t="shared" si="136"/>
        <v>11.582632305942786</v>
      </c>
      <c r="Q1472" s="19">
        <f t="shared" si="137"/>
        <v>0</v>
      </c>
    </row>
    <row r="1473" spans="1:17">
      <c r="A1473" s="38">
        <v>41701</v>
      </c>
      <c r="B1473" s="49" t="s">
        <v>152</v>
      </c>
      <c r="C1473" s="24">
        <f t="shared" si="132"/>
        <v>30.406921776000001</v>
      </c>
      <c r="D1473" s="24">
        <f t="shared" si="133"/>
        <v>1.1963060580759004</v>
      </c>
      <c r="E1473" s="18">
        <f>IF(G1473&gt;=0.3,(バックデータ一覧!$C$10*(バックデータ一覧!$C$12*計算過程!L1473+バックデータ一覧!$C$13*LN(計算過程!G1473)+バックデータ一覧!$C$14)^バックデータ一覧!$C$11+バックデータ一覧!$E$10*(計算過程!G1473/(バックデータ一覧!$E$12*計算過程!L1473+バックデータ一覧!$E$13*LN(計算過程!G1473)+バックデータ一覧!$E$14))^バックデータ一覧!$E$11)*計算過程!$W$11*10^-3,0)</f>
        <v>1.1963060580759004</v>
      </c>
      <c r="F1473" s="18">
        <f>IF(G1473&lt;0.3,(バックデータ一覧!$C$10*(バックデータ一覧!$C$12*計算過程!L1473+バックデータ一覧!$C$13*LN(0.3)+バックデータ一覧!$C$14)^バックデータ一覧!$C$11+バックデータ一覧!$E$10*(0.3/(バックデータ一覧!$E$12*計算過程!L1473+バックデータ一覧!$E$13*LN(0.3)+バックデータ一覧!$E$14))^バックデータ一覧!$E$11)*計算過程!$W$11*計算過程!G1473/0.3*10^-3,0)</f>
        <v>0</v>
      </c>
      <c r="G1473" s="18">
        <f t="shared" si="134"/>
        <v>0.38066711236175127</v>
      </c>
      <c r="H1473" s="18">
        <f t="shared" si="135"/>
        <v>11.574915108279574</v>
      </c>
      <c r="I1473" s="24">
        <v>0</v>
      </c>
      <c r="J1473" s="24">
        <v>0</v>
      </c>
      <c r="K1473" s="24">
        <v>0</v>
      </c>
      <c r="L1473" s="14">
        <f>貼り付けシート!C1473</f>
        <v>7</v>
      </c>
      <c r="M1473" s="14">
        <f>貼り付けシート!D1473</f>
        <v>5.5</v>
      </c>
      <c r="N1473" s="18">
        <f>貼り付けシート!E1473</f>
        <v>88.568945797065098</v>
      </c>
      <c r="O1473" s="18">
        <f>貼り付けシート!F1473</f>
        <v>11.574915108279574</v>
      </c>
      <c r="P1473" s="19">
        <f t="shared" si="136"/>
        <v>11.574915108279574</v>
      </c>
      <c r="Q1473" s="19">
        <f t="shared" si="137"/>
        <v>0</v>
      </c>
    </row>
    <row r="1474" spans="1:17">
      <c r="A1474" s="38">
        <v>41701</v>
      </c>
      <c r="B1474" s="49" t="s">
        <v>153</v>
      </c>
      <c r="C1474" s="24">
        <f t="shared" si="132"/>
        <v>30.406921776000001</v>
      </c>
      <c r="D1474" s="24">
        <f t="shared" si="133"/>
        <v>1.1953077421615717</v>
      </c>
      <c r="E1474" s="18">
        <f>IF(G1474&gt;=0.3,(バックデータ一覧!$C$10*(バックデータ一覧!$C$12*計算過程!L1474+バックデータ一覧!$C$13*LN(計算過程!G1474)+バックデータ一覧!$C$14)^バックデータ一覧!$C$11+バックデータ一覧!$E$10*(計算過程!G1474/(バックデータ一覧!$E$12*計算過程!L1474+バックデータ一覧!$E$13*LN(計算過程!G1474)+バックデータ一覧!$E$14))^バックデータ一覧!$E$11)*計算過程!$W$11*10^-3,0)</f>
        <v>1.1953077421615717</v>
      </c>
      <c r="F1474" s="18">
        <f>IF(G1474&lt;0.3,(バックデータ一覧!$C$10*(バックデータ一覧!$C$12*計算過程!L1474+バックデータ一覧!$C$13*LN(0.3)+バックデータ一覧!$C$14)^バックデータ一覧!$C$11+バックデータ一覧!$E$10*(0.3/(バックデータ一覧!$E$12*計算過程!L1474+バックデータ一覧!$E$13*LN(0.3)+バックデータ一覧!$E$14))^バックデータ一覧!$E$11)*計算過程!$W$11*計算過程!G1474/0.3*10^-3,0)</f>
        <v>0</v>
      </c>
      <c r="G1474" s="18">
        <f t="shared" si="134"/>
        <v>0.38030659719561982</v>
      </c>
      <c r="H1474" s="18">
        <f t="shared" si="135"/>
        <v>11.563952951823953</v>
      </c>
      <c r="I1474" s="24">
        <v>0</v>
      </c>
      <c r="J1474" s="24">
        <v>0</v>
      </c>
      <c r="K1474" s="24">
        <v>0</v>
      </c>
      <c r="L1474" s="14">
        <f>貼り付けシート!C1474</f>
        <v>7</v>
      </c>
      <c r="M1474" s="14">
        <f>貼り付けシート!D1474</f>
        <v>5.6</v>
      </c>
      <c r="N1474" s="18">
        <f>貼り付けシート!E1474</f>
        <v>90.164921354333032</v>
      </c>
      <c r="O1474" s="18">
        <f>貼り付けシート!F1474</f>
        <v>11.563952951823953</v>
      </c>
      <c r="P1474" s="19">
        <f t="shared" si="136"/>
        <v>11.563952951823953</v>
      </c>
      <c r="Q1474" s="19">
        <f t="shared" si="137"/>
        <v>0</v>
      </c>
    </row>
    <row r="1475" spans="1:17">
      <c r="A1475" s="38">
        <v>41701</v>
      </c>
      <c r="B1475" s="49" t="s">
        <v>154</v>
      </c>
      <c r="C1475" s="24">
        <f t="shared" si="132"/>
        <v>30.406921776000001</v>
      </c>
      <c r="D1475" s="24">
        <f t="shared" si="133"/>
        <v>1.2786578942021132</v>
      </c>
      <c r="E1475" s="18">
        <f>IF(G1475&gt;=0.3,(バックデータ一覧!$C$10*(バックデータ一覧!$C$12*計算過程!L1475+バックデータ一覧!$C$13*LN(計算過程!G1475)+バックデータ一覧!$C$14)^バックデータ一覧!$C$11+バックデータ一覧!$E$10*(計算過程!G1475/(バックデータ一覧!$E$12*計算過程!L1475+バックデータ一覧!$E$13*LN(計算過程!G1475)+バックデータ一覧!$E$14))^バックデータ一覧!$E$11)*計算過程!$W$11*10^-3,0)</f>
        <v>1.2786578942021132</v>
      </c>
      <c r="F1475" s="18">
        <f>IF(G1475&lt;0.3,(バックデータ一覧!$C$10*(バックデータ一覧!$C$12*計算過程!L1475+バックデータ一覧!$C$13*LN(0.3)+バックデータ一覧!$C$14)^バックデータ一覧!$C$11+バックデータ一覧!$E$10*(0.3/(バックデータ一覧!$E$12*計算過程!L1475+バックデータ一覧!$E$13*LN(0.3)+バックデータ一覧!$E$14))^バックデータ一覧!$E$11)*計算過程!$W$11*計算過程!G1475/0.3*10^-3,0)</f>
        <v>0</v>
      </c>
      <c r="G1475" s="18">
        <f t="shared" si="134"/>
        <v>0.40957379885641448</v>
      </c>
      <c r="H1475" s="18">
        <f t="shared" si="135"/>
        <v>12.453878463326154</v>
      </c>
      <c r="I1475" s="24">
        <v>0</v>
      </c>
      <c r="J1475" s="24">
        <v>0</v>
      </c>
      <c r="K1475" s="24">
        <v>0</v>
      </c>
      <c r="L1475" s="14">
        <f>貼り付けシート!C1475</f>
        <v>6.9</v>
      </c>
      <c r="M1475" s="14">
        <f>貼り付けシート!D1475</f>
        <v>5.7</v>
      </c>
      <c r="N1475" s="18">
        <f>貼り付けシート!E1475</f>
        <v>92.392578980042884</v>
      </c>
      <c r="O1475" s="18">
        <f>貼り付けシート!F1475</f>
        <v>12.453878463326154</v>
      </c>
      <c r="P1475" s="19">
        <f t="shared" si="136"/>
        <v>12.453878463326154</v>
      </c>
      <c r="Q1475" s="19">
        <f t="shared" si="137"/>
        <v>0</v>
      </c>
    </row>
    <row r="1476" spans="1:17">
      <c r="A1476" s="38">
        <v>41701</v>
      </c>
      <c r="B1476" s="49" t="s">
        <v>155</v>
      </c>
      <c r="C1476" s="24">
        <f t="shared" si="132"/>
        <v>30.406921776000001</v>
      </c>
      <c r="D1476" s="24">
        <f t="shared" si="133"/>
        <v>1.0984592396141808</v>
      </c>
      <c r="E1476" s="18">
        <f>IF(G1476&gt;=0.3,(バックデータ一覧!$C$10*(バックデータ一覧!$C$12*計算過程!L1476+バックデータ一覧!$C$13*LN(計算過程!G1476)+バックデータ一覧!$C$14)^バックデータ一覧!$C$11+バックデータ一覧!$E$10*(計算過程!G1476/(バックデータ一覧!$E$12*計算過程!L1476+バックデータ一覧!$E$13*LN(計算過程!G1476)+バックデータ一覧!$E$14))^バックデータ一覧!$E$11)*計算過程!$W$11*10^-3,0)</f>
        <v>1.0984592396141808</v>
      </c>
      <c r="F1476" s="18">
        <f>IF(G1476&lt;0.3,(バックデータ一覧!$C$10*(バックデータ一覧!$C$12*計算過程!L1476+バックデータ一覧!$C$13*LN(0.3)+バックデータ一覧!$C$14)^バックデータ一覧!$C$11+バックデータ一覧!$E$10*(0.3/(バックデータ一覧!$E$12*計算過程!L1476+バックデータ一覧!$E$13*LN(0.3)+バックデータ一覧!$E$14))^バックデータ一覧!$E$11)*計算過程!$W$11*計算過程!G1476/0.3*10^-3,0)</f>
        <v>0</v>
      </c>
      <c r="G1476" s="18">
        <f t="shared" si="134"/>
        <v>0.34248415693379031</v>
      </c>
      <c r="H1476" s="18">
        <f t="shared" si="135"/>
        <v>10.41388896940507</v>
      </c>
      <c r="I1476" s="24">
        <v>0</v>
      </c>
      <c r="J1476" s="24">
        <v>0</v>
      </c>
      <c r="K1476" s="24">
        <v>0</v>
      </c>
      <c r="L1476" s="14">
        <f>貼り付けシート!C1476</f>
        <v>6.7</v>
      </c>
      <c r="M1476" s="14">
        <f>貼り付けシート!D1476</f>
        <v>5.9</v>
      </c>
      <c r="N1476" s="18">
        <f>貼り付けシート!E1476</f>
        <v>96.927450191255531</v>
      </c>
      <c r="O1476" s="18">
        <f>貼り付けシート!F1476</f>
        <v>10.41388896940507</v>
      </c>
      <c r="P1476" s="19">
        <f t="shared" si="136"/>
        <v>10.41388896940507</v>
      </c>
      <c r="Q1476" s="19">
        <f t="shared" si="137"/>
        <v>0</v>
      </c>
    </row>
    <row r="1477" spans="1:17">
      <c r="A1477" s="38">
        <v>41701</v>
      </c>
      <c r="B1477" s="49" t="s">
        <v>156</v>
      </c>
      <c r="C1477" s="24">
        <f t="shared" si="132"/>
        <v>30.406921776000001</v>
      </c>
      <c r="D1477" s="24">
        <f t="shared" si="133"/>
        <v>1.0257805250861864</v>
      </c>
      <c r="E1477" s="18">
        <f>IF(G1477&gt;=0.3,(バックデータ一覧!$C$10*(バックデータ一覧!$C$12*計算過程!L1477+バックデータ一覧!$C$13*LN(計算過程!G1477)+バックデータ一覧!$C$14)^バックデータ一覧!$C$11+バックデータ一覧!$E$10*(計算過程!G1477/(バックデータ一覧!$E$12*計算過程!L1477+バックデータ一覧!$E$13*LN(計算過程!G1477)+バックデータ一覧!$E$14))^バックデータ一覧!$E$11)*計算過程!$W$11*10^-3,0)</f>
        <v>1.0257805250861864</v>
      </c>
      <c r="F1477" s="18">
        <f>IF(G1477&lt;0.3,(バックデータ一覧!$C$10*(バックデータ一覧!$C$12*計算過程!L1477+バックデータ一覧!$C$13*LN(0.3)+バックデータ一覧!$C$14)^バックデータ一覧!$C$11+バックデータ一覧!$E$10*(0.3/(バックデータ一覧!$E$12*計算過程!L1477+バックデータ一覧!$E$13*LN(0.3)+バックデータ一覧!$E$14))^バックデータ一覧!$E$11)*計算過程!$W$11*計算過程!G1477/0.3*10^-3,0)</f>
        <v>0</v>
      </c>
      <c r="G1477" s="18">
        <f t="shared" si="134"/>
        <v>0.32504702369284871</v>
      </c>
      <c r="H1477" s="18">
        <f t="shared" si="135"/>
        <v>9.8836794229500704</v>
      </c>
      <c r="I1477" s="24">
        <v>0</v>
      </c>
      <c r="J1477" s="24">
        <v>0</v>
      </c>
      <c r="K1477" s="24">
        <v>0</v>
      </c>
      <c r="L1477" s="14">
        <f>貼り付けシート!C1477</f>
        <v>7.3</v>
      </c>
      <c r="M1477" s="14">
        <f>貼り付けシート!D1477</f>
        <v>6.1</v>
      </c>
      <c r="N1477" s="18">
        <f>貼り付けシート!E1477</f>
        <v>96.139617984391236</v>
      </c>
      <c r="O1477" s="18">
        <f>貼り付けシート!F1477</f>
        <v>9.8836794229500704</v>
      </c>
      <c r="P1477" s="19">
        <f t="shared" si="136"/>
        <v>9.8836794229500704</v>
      </c>
      <c r="Q1477" s="19">
        <f t="shared" si="137"/>
        <v>0</v>
      </c>
    </row>
    <row r="1478" spans="1:17">
      <c r="A1478" s="38">
        <v>41701</v>
      </c>
      <c r="B1478" s="49" t="s">
        <v>157</v>
      </c>
      <c r="C1478" s="24">
        <f t="shared" si="132"/>
        <v>30.406921776000001</v>
      </c>
      <c r="D1478" s="24">
        <f t="shared" si="133"/>
        <v>0.79606712157979964</v>
      </c>
      <c r="E1478" s="18">
        <f>IF(G1478&gt;=0.3,(バックデータ一覧!$C$10*(バックデータ一覧!$C$12*計算過程!L1478+バックデータ一覧!$C$13*LN(計算過程!G1478)+バックデータ一覧!$C$14)^バックデータ一覧!$C$11+バックデータ一覧!$E$10*(計算過程!G1478/(バックデータ一覧!$E$12*計算過程!L1478+バックデータ一覧!$E$13*LN(計算過程!G1478)+バックデータ一覧!$E$14))^バックデータ一覧!$E$11)*計算過程!$W$11*10^-3,0)</f>
        <v>0</v>
      </c>
      <c r="F1478" s="18">
        <f>IF(G1478&lt;0.3,(バックデータ一覧!$C$10*(バックデータ一覧!$C$12*計算過程!L1478+バックデータ一覧!$C$13*LN(0.3)+バックデータ一覧!$C$14)^バックデータ一覧!$C$11+バックデータ一覧!$E$10*(0.3/(バックデータ一覧!$E$12*計算過程!L1478+バックデータ一覧!$E$13*LN(0.3)+バックデータ一覧!$E$14))^バックデータ一覧!$E$11)*計算過程!$W$11*計算過程!G1478/0.3*10^-3,0)</f>
        <v>0.79606712157979964</v>
      </c>
      <c r="G1478" s="18">
        <f t="shared" si="134"/>
        <v>0.25146846008223633</v>
      </c>
      <c r="H1478" s="18">
        <f t="shared" si="135"/>
        <v>7.646381794851739</v>
      </c>
      <c r="I1478" s="24">
        <v>0</v>
      </c>
      <c r="J1478" s="24">
        <v>0</v>
      </c>
      <c r="K1478" s="24">
        <v>0</v>
      </c>
      <c r="L1478" s="14">
        <f>貼り付けシート!C1478</f>
        <v>7.3</v>
      </c>
      <c r="M1478" s="14">
        <f>貼り付けシート!D1478</f>
        <v>6.2</v>
      </c>
      <c r="N1478" s="18">
        <f>貼り付けシート!E1478</f>
        <v>97.700122428164775</v>
      </c>
      <c r="O1478" s="18">
        <f>貼り付けシート!F1478</f>
        <v>7.646381794851739</v>
      </c>
      <c r="P1478" s="19">
        <f t="shared" si="136"/>
        <v>7.646381794851739</v>
      </c>
      <c r="Q1478" s="19">
        <f t="shared" si="137"/>
        <v>0</v>
      </c>
    </row>
    <row r="1479" spans="1:17">
      <c r="A1479" s="38">
        <v>41701</v>
      </c>
      <c r="B1479" s="49" t="s">
        <v>158</v>
      </c>
      <c r="C1479" s="24">
        <f t="shared" ref="C1479:C1542" si="138">$W$6*IF(AND(L1479&lt;5,N1479&gt;=80),$W$4,$W$5)*3600*10^-6</f>
        <v>30.406921776000001</v>
      </c>
      <c r="D1479" s="24">
        <f t="shared" ref="D1479:D1542" si="139">IF(G1479&gt;=0.3,E1479,F1479)</f>
        <v>0.89474500065374563</v>
      </c>
      <c r="E1479" s="18">
        <f>IF(G1479&gt;=0.3,(バックデータ一覧!$C$10*(バックデータ一覧!$C$12*計算過程!L1479+バックデータ一覧!$C$13*LN(計算過程!G1479)+バックデータ一覧!$C$14)^バックデータ一覧!$C$11+バックデータ一覧!$E$10*(計算過程!G1479/(バックデータ一覧!$E$12*計算過程!L1479+バックデータ一覧!$E$13*LN(計算過程!G1479)+バックデータ一覧!$E$14))^バックデータ一覧!$E$11)*計算過程!$W$11*10^-3,0)</f>
        <v>0</v>
      </c>
      <c r="F1479" s="18">
        <f>IF(G1479&lt;0.3,(バックデータ一覧!$C$10*(バックデータ一覧!$C$12*計算過程!L1479+バックデータ一覧!$C$13*LN(0.3)+バックデータ一覧!$C$14)^バックデータ一覧!$C$11+バックデータ一覧!$E$10*(0.3/(バックデータ一覧!$E$12*計算過程!L1479+バックデータ一覧!$E$13*LN(0.3)+バックデータ一覧!$E$14))^バックデータ一覧!$E$11)*計算過程!$W$11*計算過程!G1479/0.3*10^-3,0)</f>
        <v>0.89474500065374563</v>
      </c>
      <c r="G1479" s="18">
        <f t="shared" ref="G1479:G1542" si="140">H1479/($W$6*3600*10^-6)</f>
        <v>0.28463224897912287</v>
      </c>
      <c r="H1479" s="18">
        <f t="shared" ref="H1479:H1542" si="141">IF(AND(L1479&lt;5,N1479&gt;=80),P1479/$W$4,P1479/$W$5)</f>
        <v>8.6547905296351448</v>
      </c>
      <c r="I1479" s="24">
        <v>0</v>
      </c>
      <c r="J1479" s="24">
        <v>0</v>
      </c>
      <c r="K1479" s="24">
        <v>0</v>
      </c>
      <c r="L1479" s="14">
        <f>貼り付けシート!C1479</f>
        <v>7.5</v>
      </c>
      <c r="M1479" s="14">
        <f>貼り付けシート!D1479</f>
        <v>6.3</v>
      </c>
      <c r="N1479" s="18">
        <f>貼り付けシート!E1479</f>
        <v>97.911269572351586</v>
      </c>
      <c r="O1479" s="18">
        <f>貼り付けシート!F1479</f>
        <v>8.6547905296351448</v>
      </c>
      <c r="P1479" s="19">
        <f t="shared" ref="P1479:P1542" si="142">IF(O1479&gt;C1479,C1479,O1479)</f>
        <v>8.6547905296351448</v>
      </c>
      <c r="Q1479" s="19">
        <f t="shared" ref="Q1479:Q1542" si="143">IF(O1479&gt;C1479,O1479-C1479,0)</f>
        <v>0</v>
      </c>
    </row>
    <row r="1480" spans="1:17">
      <c r="A1480" s="38">
        <v>41701</v>
      </c>
      <c r="B1480" s="49" t="s">
        <v>159</v>
      </c>
      <c r="C1480" s="24">
        <f t="shared" si="138"/>
        <v>30.406921776000001</v>
      </c>
      <c r="D1480" s="24">
        <f t="shared" si="139"/>
        <v>0.78232094820725795</v>
      </c>
      <c r="E1480" s="18">
        <f>IF(G1480&gt;=0.3,(バックデータ一覧!$C$10*(バックデータ一覧!$C$12*計算過程!L1480+バックデータ一覧!$C$13*LN(計算過程!G1480)+バックデータ一覧!$C$14)^バックデータ一覧!$C$11+バックデータ一覧!$E$10*(計算過程!G1480/(バックデータ一覧!$E$12*計算過程!L1480+バックデータ一覧!$E$13*LN(計算過程!G1480)+バックデータ一覧!$E$14))^バックデータ一覧!$E$11)*計算過程!$W$11*10^-3,0)</f>
        <v>0</v>
      </c>
      <c r="F1480" s="18">
        <f>IF(G1480&lt;0.3,(バックデータ一覧!$C$10*(バックデータ一覧!$C$12*計算過程!L1480+バックデータ一覧!$C$13*LN(0.3)+バックデータ一覧!$C$14)^バックデータ一覧!$C$11+バックデータ一覧!$E$10*(0.3/(バックデータ一覧!$E$12*計算過程!L1480+バックデータ一覧!$E$13*LN(0.3)+バックデータ一覧!$E$14))^バックデータ一覧!$E$11)*計算過程!$W$11*計算過程!G1480/0.3*10^-3,0)</f>
        <v>0.78232094820725795</v>
      </c>
      <c r="G1480" s="18">
        <f t="shared" si="140"/>
        <v>0.25786093433404439</v>
      </c>
      <c r="H1480" s="18">
        <f t="shared" si="141"/>
        <v>7.8407572593815607</v>
      </c>
      <c r="I1480" s="24">
        <v>0</v>
      </c>
      <c r="J1480" s="24">
        <v>0</v>
      </c>
      <c r="K1480" s="24">
        <v>0</v>
      </c>
      <c r="L1480" s="14">
        <f>貼り付けシート!C1480</f>
        <v>8.5</v>
      </c>
      <c r="M1480" s="14">
        <f>貼り付けシート!D1480</f>
        <v>6.8</v>
      </c>
      <c r="N1480" s="18">
        <f>貼り付けシート!E1480</f>
        <v>98.647801145870602</v>
      </c>
      <c r="O1480" s="18">
        <f>貼り付けシート!F1480</f>
        <v>7.8407572593815607</v>
      </c>
      <c r="P1480" s="19">
        <f t="shared" si="142"/>
        <v>7.8407572593815607</v>
      </c>
      <c r="Q1480" s="19">
        <f t="shared" si="143"/>
        <v>0</v>
      </c>
    </row>
    <row r="1481" spans="1:17">
      <c r="A1481" s="38">
        <v>41701</v>
      </c>
      <c r="B1481" s="49" t="s">
        <v>160</v>
      </c>
      <c r="C1481" s="24">
        <f t="shared" si="138"/>
        <v>30.406921776000001</v>
      </c>
      <c r="D1481" s="24">
        <f t="shared" si="139"/>
        <v>0.72541728406378858</v>
      </c>
      <c r="E1481" s="18">
        <f>IF(G1481&gt;=0.3,(バックデータ一覧!$C$10*(バックデータ一覧!$C$12*計算過程!L1481+バックデータ一覧!$C$13*LN(計算過程!G1481)+バックデータ一覧!$C$14)^バックデータ一覧!$C$11+バックデータ一覧!$E$10*(計算過程!G1481/(バックデータ一覧!$E$12*計算過程!L1481+バックデータ一覧!$E$13*LN(計算過程!G1481)+バックデータ一覧!$E$14))^バックデータ一覧!$E$11)*計算過程!$W$11*10^-3,0)</f>
        <v>0</v>
      </c>
      <c r="F1481" s="18">
        <f>IF(G1481&lt;0.3,(バックデータ一覧!$C$10*(バックデータ一覧!$C$12*計算過程!L1481+バックデータ一覧!$C$13*LN(0.3)+バックデータ一覧!$C$14)^バックデータ一覧!$C$11+バックデータ一覧!$E$10*(0.3/(バックデータ一覧!$E$12*計算過程!L1481+バックデータ一覧!$E$13*LN(0.3)+バックデータ一覧!$E$14))^バックデータ一覧!$E$11)*計算過程!$W$11*計算過程!G1481/0.3*10^-3,0)</f>
        <v>0.72541728406378858</v>
      </c>
      <c r="G1481" s="18">
        <f t="shared" si="140"/>
        <v>0.24521238157484596</v>
      </c>
      <c r="H1481" s="18">
        <f t="shared" si="141"/>
        <v>7.4561537050530049</v>
      </c>
      <c r="I1481" s="24">
        <v>0</v>
      </c>
      <c r="J1481" s="24">
        <v>0</v>
      </c>
      <c r="K1481" s="24">
        <v>0</v>
      </c>
      <c r="L1481" s="14">
        <f>貼り付けシート!C1481</f>
        <v>9.1999999999999993</v>
      </c>
      <c r="M1481" s="14">
        <f>貼り付けシート!D1481</f>
        <v>7.1</v>
      </c>
      <c r="N1481" s="18">
        <f>貼り付けシート!E1481</f>
        <v>98.191168378311517</v>
      </c>
      <c r="O1481" s="18">
        <f>貼り付けシート!F1481</f>
        <v>7.4561537050530049</v>
      </c>
      <c r="P1481" s="19">
        <f t="shared" si="142"/>
        <v>7.4561537050530049</v>
      </c>
      <c r="Q1481" s="19">
        <f t="shared" si="143"/>
        <v>0</v>
      </c>
    </row>
    <row r="1482" spans="1:17">
      <c r="A1482" s="38">
        <v>41701</v>
      </c>
      <c r="B1482" s="49" t="s">
        <v>161</v>
      </c>
      <c r="C1482" s="24">
        <f t="shared" si="138"/>
        <v>30.406921776000001</v>
      </c>
      <c r="D1482" s="24">
        <f t="shared" si="139"/>
        <v>0.57885356028263291</v>
      </c>
      <c r="E1482" s="18">
        <f>IF(G1482&gt;=0.3,(バックデータ一覧!$C$10*(バックデータ一覧!$C$12*計算過程!L1482+バックデータ一覧!$C$13*LN(計算過程!G1482)+バックデータ一覧!$C$14)^バックデータ一覧!$C$11+バックデータ一覧!$E$10*(計算過程!G1482/(バックデータ一覧!$E$12*計算過程!L1482+バックデータ一覧!$E$13*LN(計算過程!G1482)+バックデータ一覧!$E$14))^バックデータ一覧!$E$11)*計算過程!$W$11*10^-3,0)</f>
        <v>0</v>
      </c>
      <c r="F1482" s="18">
        <f>IF(G1482&lt;0.3,(バックデータ一覧!$C$10*(バックデータ一覧!$C$12*計算過程!L1482+バックデータ一覧!$C$13*LN(0.3)+バックデータ一覧!$C$14)^バックデータ一覧!$C$11+バックデータ一覧!$E$10*(0.3/(バックデータ一覧!$E$12*計算過程!L1482+バックデータ一覧!$E$13*LN(0.3)+バックデータ一覧!$E$14))^バックデータ一覧!$E$11)*計算過程!$W$11*計算過程!G1482/0.3*10^-3,0)</f>
        <v>0.57885356028263291</v>
      </c>
      <c r="G1482" s="18">
        <f t="shared" si="140"/>
        <v>0.19709610926446497</v>
      </c>
      <c r="H1482" s="18">
        <f t="shared" si="141"/>
        <v>5.9930859767585352</v>
      </c>
      <c r="I1482" s="24">
        <v>0</v>
      </c>
      <c r="J1482" s="24">
        <v>0</v>
      </c>
      <c r="K1482" s="24">
        <v>0</v>
      </c>
      <c r="L1482" s="14">
        <f>貼り付けシート!C1482</f>
        <v>9.4</v>
      </c>
      <c r="M1482" s="14">
        <f>貼り付けシート!D1482</f>
        <v>7.2</v>
      </c>
      <c r="N1482" s="18">
        <f>貼り付けシート!E1482</f>
        <v>98.225701160266183</v>
      </c>
      <c r="O1482" s="18">
        <f>貼り付けシート!F1482</f>
        <v>5.9930859767585352</v>
      </c>
      <c r="P1482" s="19">
        <f t="shared" si="142"/>
        <v>5.9930859767585352</v>
      </c>
      <c r="Q1482" s="19">
        <f t="shared" si="143"/>
        <v>0</v>
      </c>
    </row>
    <row r="1483" spans="1:17">
      <c r="A1483" s="38">
        <v>41701</v>
      </c>
      <c r="B1483" s="49" t="s">
        <v>162</v>
      </c>
      <c r="C1483" s="24">
        <f t="shared" si="138"/>
        <v>30.406921776000001</v>
      </c>
      <c r="D1483" s="24">
        <f t="shared" si="139"/>
        <v>0.61515509100862154</v>
      </c>
      <c r="E1483" s="18">
        <f>IF(G1483&gt;=0.3,(バックデータ一覧!$C$10*(バックデータ一覧!$C$12*計算過程!L1483+バックデータ一覧!$C$13*LN(計算過程!G1483)+バックデータ一覧!$C$14)^バックデータ一覧!$C$11+バックデータ一覧!$E$10*(計算過程!G1483/(バックデータ一覧!$E$12*計算過程!L1483+バックデータ一覧!$E$13*LN(計算過程!G1483)+バックデータ一覧!$E$14))^バックデータ一覧!$E$11)*計算過程!$W$11*10^-3,0)</f>
        <v>0</v>
      </c>
      <c r="F1483" s="18">
        <f>IF(G1483&lt;0.3,(バックデータ一覧!$C$10*(バックデータ一覧!$C$12*計算過程!L1483+バックデータ一覧!$C$13*LN(0.3)+バックデータ一覧!$C$14)^バックデータ一覧!$C$11+バックデータ一覧!$E$10*(0.3/(バックデータ一覧!$E$12*計算過程!L1483+バックデータ一覧!$E$13*LN(0.3)+バックデータ一覧!$E$14))^バックデータ一覧!$E$11)*計算過程!$W$11*計算過程!G1483/0.3*10^-3,0)</f>
        <v>0.61515509100862154</v>
      </c>
      <c r="G1483" s="18">
        <f t="shared" si="140"/>
        <v>0.21098915425691597</v>
      </c>
      <c r="H1483" s="18">
        <f t="shared" si="141"/>
        <v>6.4155307090744413</v>
      </c>
      <c r="I1483" s="24">
        <v>0</v>
      </c>
      <c r="J1483" s="24">
        <v>0</v>
      </c>
      <c r="K1483" s="24">
        <v>0</v>
      </c>
      <c r="L1483" s="14">
        <f>貼り付けシート!C1483</f>
        <v>9.6</v>
      </c>
      <c r="M1483" s="14">
        <f>貼り付けシート!D1483</f>
        <v>7.3</v>
      </c>
      <c r="N1483" s="18">
        <f>貼り付けシート!E1483</f>
        <v>98.24340632867893</v>
      </c>
      <c r="O1483" s="18">
        <f>貼り付けシート!F1483</f>
        <v>6.4155307090744413</v>
      </c>
      <c r="P1483" s="19">
        <f t="shared" si="142"/>
        <v>6.4155307090744413</v>
      </c>
      <c r="Q1483" s="19">
        <f t="shared" si="143"/>
        <v>0</v>
      </c>
    </row>
    <row r="1484" spans="1:17">
      <c r="A1484" s="38">
        <v>41701</v>
      </c>
      <c r="B1484" s="49" t="s">
        <v>163</v>
      </c>
      <c r="C1484" s="24">
        <f t="shared" si="138"/>
        <v>30.406921776000001</v>
      </c>
      <c r="D1484" s="24">
        <f t="shared" si="139"/>
        <v>0.58974077444795636</v>
      </c>
      <c r="E1484" s="18">
        <f>IF(G1484&gt;=0.3,(バックデータ一覧!$C$10*(バックデータ一覧!$C$12*計算過程!L1484+バックデータ一覧!$C$13*LN(計算過程!G1484)+バックデータ一覧!$C$14)^バックデータ一覧!$C$11+バックデータ一覧!$E$10*(計算過程!G1484/(バックデータ一覧!$E$12*計算過程!L1484+バックデータ一覧!$E$13*LN(計算過程!G1484)+バックデータ一覧!$E$14))^バックデータ一覧!$E$11)*計算過程!$W$11*10^-3,0)</f>
        <v>0</v>
      </c>
      <c r="F1484" s="18">
        <f>IF(G1484&lt;0.3,(バックデータ一覧!$C$10*(バックデータ一覧!$C$12*計算過程!L1484+バックデータ一覧!$C$13*LN(0.3)+バックデータ一覧!$C$14)^バックデータ一覧!$C$11+バックデータ一覧!$E$10*(0.3/(バックデータ一覧!$E$12*計算過程!L1484+バックデータ一覧!$E$13*LN(0.3)+バックデータ一覧!$E$14))^バックデータ一覧!$E$11)*計算過程!$W$11*計算過程!G1484/0.3*10^-3,0)</f>
        <v>0.58974077444795636</v>
      </c>
      <c r="G1484" s="18">
        <f t="shared" si="140"/>
        <v>0.20986499257549429</v>
      </c>
      <c r="H1484" s="18">
        <f t="shared" si="141"/>
        <v>6.3813484127638755</v>
      </c>
      <c r="I1484" s="24">
        <v>0</v>
      </c>
      <c r="J1484" s="24">
        <v>0</v>
      </c>
      <c r="K1484" s="24">
        <v>0</v>
      </c>
      <c r="L1484" s="14">
        <f>貼り付けシート!C1484</f>
        <v>10.6</v>
      </c>
      <c r="M1484" s="14">
        <f>貼り付けシート!D1484</f>
        <v>7.7</v>
      </c>
      <c r="N1484" s="18">
        <f>貼り付けシート!E1484</f>
        <v>96.854388193007551</v>
      </c>
      <c r="O1484" s="18">
        <f>貼り付けシート!F1484</f>
        <v>6.3813484127638755</v>
      </c>
      <c r="P1484" s="19">
        <f t="shared" si="142"/>
        <v>6.3813484127638755</v>
      </c>
      <c r="Q1484" s="19">
        <f t="shared" si="143"/>
        <v>0</v>
      </c>
    </row>
    <row r="1485" spans="1:17">
      <c r="A1485" s="38">
        <v>41701</v>
      </c>
      <c r="B1485" s="49" t="s">
        <v>164</v>
      </c>
      <c r="C1485" s="24">
        <f t="shared" si="138"/>
        <v>30.406921776000001</v>
      </c>
      <c r="D1485" s="24">
        <f t="shared" si="139"/>
        <v>0.51363649036787806</v>
      </c>
      <c r="E1485" s="18">
        <f>IF(G1485&gt;=0.3,(バックデータ一覧!$C$10*(バックデータ一覧!$C$12*計算過程!L1485+バックデータ一覧!$C$13*LN(計算過程!G1485)+バックデータ一覧!$C$14)^バックデータ一覧!$C$11+バックデータ一覧!$E$10*(計算過程!G1485/(バックデータ一覧!$E$12*計算過程!L1485+バックデータ一覧!$E$13*LN(計算過程!G1485)+バックデータ一覧!$E$14))^バックデータ一覧!$E$11)*計算過程!$W$11*10^-3,0)</f>
        <v>0</v>
      </c>
      <c r="F1485" s="18">
        <f>IF(G1485&lt;0.3,(バックデータ一覧!$C$10*(バックデータ一覧!$C$12*計算過程!L1485+バックデータ一覧!$C$13*LN(0.3)+バックデータ一覧!$C$14)^バックデータ一覧!$C$11+バックデータ一覧!$E$10*(0.3/(バックデータ一覧!$E$12*計算過程!L1485+バックデータ一覧!$E$13*LN(0.3)+バックデータ一覧!$E$14))^バックデータ一覧!$E$11)*計算過程!$W$11*計算過程!G1485/0.3*10^-3,0)</f>
        <v>0.51363649036787806</v>
      </c>
      <c r="G1485" s="18">
        <f t="shared" si="140"/>
        <v>0.18622856427938614</v>
      </c>
      <c r="H1485" s="18">
        <f t="shared" si="141"/>
        <v>5.6626373865000819</v>
      </c>
      <c r="I1485" s="24">
        <v>0</v>
      </c>
      <c r="J1485" s="24">
        <v>0</v>
      </c>
      <c r="K1485" s="24">
        <v>0</v>
      </c>
      <c r="L1485" s="14">
        <f>貼り付けシート!C1485</f>
        <v>11.1</v>
      </c>
      <c r="M1485" s="14">
        <f>貼り付けシート!D1485</f>
        <v>7.7</v>
      </c>
      <c r="N1485" s="18">
        <f>貼り付けシート!E1485</f>
        <v>93.684521218729316</v>
      </c>
      <c r="O1485" s="18">
        <f>貼り付けシート!F1485</f>
        <v>5.6626373865000819</v>
      </c>
      <c r="P1485" s="19">
        <f t="shared" si="142"/>
        <v>5.6626373865000819</v>
      </c>
      <c r="Q1485" s="19">
        <f t="shared" si="143"/>
        <v>0</v>
      </c>
    </row>
    <row r="1486" spans="1:17">
      <c r="A1486" s="38">
        <v>41701</v>
      </c>
      <c r="B1486" s="49" t="s">
        <v>165</v>
      </c>
      <c r="C1486" s="24">
        <f t="shared" si="138"/>
        <v>30.406921776000001</v>
      </c>
      <c r="D1486" s="24">
        <f t="shared" si="139"/>
        <v>0.48348414563759873</v>
      </c>
      <c r="E1486" s="18">
        <f>IF(G1486&gt;=0.3,(バックデータ一覧!$C$10*(バックデータ一覧!$C$12*計算過程!L1486+バックデータ一覧!$C$13*LN(計算過程!G1486)+バックデータ一覧!$C$14)^バックデータ一覧!$C$11+バックデータ一覧!$E$10*(計算過程!G1486/(バックデータ一覧!$E$12*計算過程!L1486+バックデータ一覧!$E$13*LN(計算過程!G1486)+バックデータ一覧!$E$14))^バックデータ一覧!$E$11)*計算過程!$W$11*10^-3,0)</f>
        <v>0</v>
      </c>
      <c r="F1486" s="18">
        <f>IF(G1486&lt;0.3,(バックデータ一覧!$C$10*(バックデータ一覧!$C$12*計算過程!L1486+バックデータ一覧!$C$13*LN(0.3)+バックデータ一覧!$C$14)^バックデータ一覧!$C$11+バックデータ一覧!$E$10*(0.3/(バックデータ一覧!$E$12*計算過程!L1486+バックデータ一覧!$E$13*LN(0.3)+バックデータ一覧!$E$14))^バックデータ一覧!$E$11)*計算過程!$W$11*計算過程!G1486/0.3*10^-3,0)</f>
        <v>0.48348414563759873</v>
      </c>
      <c r="G1486" s="18">
        <f t="shared" si="140"/>
        <v>0.17795731259293704</v>
      </c>
      <c r="H1486" s="18">
        <f t="shared" si="141"/>
        <v>5.4111340834806168</v>
      </c>
      <c r="I1486" s="24">
        <v>0</v>
      </c>
      <c r="J1486" s="24">
        <v>0</v>
      </c>
      <c r="K1486" s="24">
        <v>0</v>
      </c>
      <c r="L1486" s="14">
        <f>貼り付けシート!C1486</f>
        <v>11.5</v>
      </c>
      <c r="M1486" s="14">
        <f>貼り付けシート!D1486</f>
        <v>7.9</v>
      </c>
      <c r="N1486" s="18">
        <f>貼り付けシート!E1486</f>
        <v>93.572100157241877</v>
      </c>
      <c r="O1486" s="18">
        <f>貼り付けシート!F1486</f>
        <v>5.4111340834806168</v>
      </c>
      <c r="P1486" s="19">
        <f t="shared" si="142"/>
        <v>5.4111340834806168</v>
      </c>
      <c r="Q1486" s="19">
        <f t="shared" si="143"/>
        <v>0</v>
      </c>
    </row>
    <row r="1487" spans="1:17">
      <c r="A1487" s="38">
        <v>41701</v>
      </c>
      <c r="B1487" s="49" t="s">
        <v>166</v>
      </c>
      <c r="C1487" s="24">
        <f t="shared" si="138"/>
        <v>30.406921776000001</v>
      </c>
      <c r="D1487" s="24">
        <f t="shared" si="139"/>
        <v>0.58389578090840999</v>
      </c>
      <c r="E1487" s="18">
        <f>IF(G1487&gt;=0.3,(バックデータ一覧!$C$10*(バックデータ一覧!$C$12*計算過程!L1487+バックデータ一覧!$C$13*LN(計算過程!G1487)+バックデータ一覧!$C$14)^バックデータ一覧!$C$11+バックデータ一覧!$E$10*(計算過程!G1487/(バックデータ一覧!$E$12*計算過程!L1487+バックデータ一覧!$E$13*LN(計算過程!G1487)+バックデータ一覧!$E$14))^バックデータ一覧!$E$11)*計算過程!$W$11*10^-3,0)</f>
        <v>0</v>
      </c>
      <c r="F1487" s="18">
        <f>IF(G1487&lt;0.3,(バックデータ一覧!$C$10*(バックデータ一覧!$C$12*計算過程!L1487+バックデータ一覧!$C$13*LN(0.3)+バックデータ一覧!$C$14)^バックデータ一覧!$C$11+バックデータ一覧!$E$10*(0.3/(バックデータ一覧!$E$12*計算過程!L1487+バックデータ一覧!$E$13*LN(0.3)+バックデータ一覧!$E$14))^バックデータ一覧!$E$11)*計算過程!$W$11*計算過程!G1487/0.3*10^-3,0)</f>
        <v>0.58389578090840999</v>
      </c>
      <c r="G1487" s="18">
        <f t="shared" si="140"/>
        <v>0.21820301966982303</v>
      </c>
      <c r="H1487" s="18">
        <f t="shared" si="141"/>
        <v>6.6348821503872983</v>
      </c>
      <c r="I1487" s="24">
        <v>0</v>
      </c>
      <c r="J1487" s="24">
        <v>0</v>
      </c>
      <c r="K1487" s="24">
        <v>0</v>
      </c>
      <c r="L1487" s="14">
        <f>貼り付けシート!C1487</f>
        <v>11.9</v>
      </c>
      <c r="M1487" s="14">
        <f>貼り付けシート!D1487</f>
        <v>8</v>
      </c>
      <c r="N1487" s="18">
        <f>貼り付けシート!E1487</f>
        <v>92.269232959173053</v>
      </c>
      <c r="O1487" s="18">
        <f>貼り付けシート!F1487</f>
        <v>6.6348821503872983</v>
      </c>
      <c r="P1487" s="19">
        <f t="shared" si="142"/>
        <v>6.6348821503872983</v>
      </c>
      <c r="Q1487" s="19">
        <f t="shared" si="143"/>
        <v>0</v>
      </c>
    </row>
    <row r="1488" spans="1:17">
      <c r="A1488" s="38">
        <v>41701</v>
      </c>
      <c r="B1488" s="49" t="s">
        <v>167</v>
      </c>
      <c r="C1488" s="24">
        <f t="shared" si="138"/>
        <v>30.406921776000001</v>
      </c>
      <c r="D1488" s="24">
        <f t="shared" si="139"/>
        <v>0.62051639049108431</v>
      </c>
      <c r="E1488" s="18">
        <f>IF(G1488&gt;=0.3,(バックデータ一覧!$C$10*(バックデータ一覧!$C$12*計算過程!L1488+バックデータ一覧!$C$13*LN(計算過程!G1488)+バックデータ一覧!$C$14)^バックデータ一覧!$C$11+バックデータ一覧!$E$10*(計算過程!G1488/(バックデータ一覧!$E$12*計算過程!L1488+バックデータ一覧!$E$13*LN(計算過程!G1488)+バックデータ一覧!$E$14))^バックデータ一覧!$E$11)*計算過程!$W$11*10^-3,0)</f>
        <v>0</v>
      </c>
      <c r="F1488" s="18">
        <f>IF(G1488&lt;0.3,(バックデータ一覧!$C$10*(バックデータ一覧!$C$12*計算過程!L1488+バックデータ一覧!$C$13*LN(0.3)+バックデータ一覧!$C$14)^バックデータ一覧!$C$11+バックデータ一覧!$E$10*(0.3/(バックデータ一覧!$E$12*計算過程!L1488+バックデータ一覧!$E$13*LN(0.3)+バックデータ一覧!$E$14))^バックデータ一覧!$E$11)*計算過程!$W$11*計算過程!G1488/0.3*10^-3,0)</f>
        <v>0.62051639049108431</v>
      </c>
      <c r="G1488" s="18">
        <f t="shared" si="140"/>
        <v>0.23188821462132178</v>
      </c>
      <c r="H1488" s="18">
        <f t="shared" si="141"/>
        <v>7.0510068027668309</v>
      </c>
      <c r="I1488" s="24">
        <v>0</v>
      </c>
      <c r="J1488" s="24">
        <v>0</v>
      </c>
      <c r="K1488" s="24">
        <v>0</v>
      </c>
      <c r="L1488" s="14">
        <f>貼り付けシート!C1488</f>
        <v>11.9</v>
      </c>
      <c r="M1488" s="14">
        <f>貼り付けシート!D1488</f>
        <v>7.7</v>
      </c>
      <c r="N1488" s="18">
        <f>貼り付けシート!E1488</f>
        <v>88.851446936030726</v>
      </c>
      <c r="O1488" s="18">
        <f>貼り付けシート!F1488</f>
        <v>7.0510068027668309</v>
      </c>
      <c r="P1488" s="19">
        <f t="shared" si="142"/>
        <v>7.0510068027668309</v>
      </c>
      <c r="Q1488" s="19">
        <f t="shared" si="143"/>
        <v>0</v>
      </c>
    </row>
    <row r="1489" spans="1:17">
      <c r="A1489" s="38">
        <v>41701</v>
      </c>
      <c r="B1489" s="49" t="s">
        <v>168</v>
      </c>
      <c r="C1489" s="24">
        <f t="shared" si="138"/>
        <v>30.406921776000001</v>
      </c>
      <c r="D1489" s="24">
        <f t="shared" si="139"/>
        <v>0.46760615655160187</v>
      </c>
      <c r="E1489" s="18">
        <f>IF(G1489&gt;=0.3,(バックデータ一覧!$C$10*(バックデータ一覧!$C$12*計算過程!L1489+バックデータ一覧!$C$13*LN(計算過程!G1489)+バックデータ一覧!$C$14)^バックデータ一覧!$C$11+バックデータ一覧!$E$10*(計算過程!G1489/(バックデータ一覧!$E$12*計算過程!L1489+バックデータ一覧!$E$13*LN(計算過程!G1489)+バックデータ一覧!$E$14))^バックデータ一覧!$E$11)*計算過程!$W$11*10^-3,0)</f>
        <v>0</v>
      </c>
      <c r="F1489" s="18">
        <f>IF(G1489&lt;0.3,(バックデータ一覧!$C$10*(バックデータ一覧!$C$12*計算過程!L1489+バックデータ一覧!$C$13*LN(0.3)+バックデータ一覧!$C$14)^バックデータ一覧!$C$11+バックデータ一覧!$E$10*(0.3/(バックデータ一覧!$E$12*計算過程!L1489+バックデータ一覧!$E$13*LN(0.3)+バックデータ一覧!$E$14))^バックデータ一覧!$E$11)*計算過程!$W$11*計算過程!G1489/0.3*10^-3,0)</f>
        <v>0.46760615655160187</v>
      </c>
      <c r="G1489" s="18">
        <f t="shared" si="140"/>
        <v>0.17342176760155445</v>
      </c>
      <c r="H1489" s="18">
        <f t="shared" si="141"/>
        <v>5.2732221217161177</v>
      </c>
      <c r="I1489" s="24">
        <v>0</v>
      </c>
      <c r="J1489" s="24">
        <v>0</v>
      </c>
      <c r="K1489" s="24">
        <v>0</v>
      </c>
      <c r="L1489" s="14">
        <f>貼り付けシート!C1489</f>
        <v>11.7</v>
      </c>
      <c r="M1489" s="14">
        <f>貼り付けシート!D1489</f>
        <v>7.4</v>
      </c>
      <c r="N1489" s="18">
        <f>貼り付けシート!E1489</f>
        <v>86.566450974803416</v>
      </c>
      <c r="O1489" s="18">
        <f>貼り付けシート!F1489</f>
        <v>5.2732221217161177</v>
      </c>
      <c r="P1489" s="19">
        <f t="shared" si="142"/>
        <v>5.2732221217161177</v>
      </c>
      <c r="Q1489" s="19">
        <f t="shared" si="143"/>
        <v>0</v>
      </c>
    </row>
    <row r="1490" spans="1:17">
      <c r="A1490" s="38">
        <v>41701</v>
      </c>
      <c r="B1490" s="49" t="s">
        <v>169</v>
      </c>
      <c r="C1490" s="24">
        <f t="shared" si="138"/>
        <v>30.406921776000001</v>
      </c>
      <c r="D1490" s="24">
        <f t="shared" si="139"/>
        <v>0.56300304500842557</v>
      </c>
      <c r="E1490" s="18">
        <f>IF(G1490&gt;=0.3,(バックデータ一覧!$C$10*(バックデータ一覧!$C$12*計算過程!L1490+バックデータ一覧!$C$13*LN(計算過程!G1490)+バックデータ一覧!$C$14)^バックデータ一覧!$C$11+バックデータ一覧!$E$10*(計算過程!G1490/(バックデータ一覧!$E$12*計算過程!L1490+バックデータ一覧!$E$13*LN(計算過程!G1490)+バックデータ一覧!$E$14))^バックデータ一覧!$E$11)*計算過程!$W$11*10^-3,0)</f>
        <v>0</v>
      </c>
      <c r="F1490" s="18">
        <f>IF(G1490&lt;0.3,(バックデータ一覧!$C$10*(バックデータ一覧!$C$12*計算過程!L1490+バックデータ一覧!$C$13*LN(0.3)+バックデータ一覧!$C$14)^バックデータ一覧!$C$11+バックデータ一覧!$E$10*(0.3/(バックデータ一覧!$E$12*計算過程!L1490+バックデータ一覧!$E$13*LN(0.3)+バックデータ一覧!$E$14))^バックデータ一覧!$E$11)*計算過程!$W$11*計算過程!G1490/0.3*10^-3,0)</f>
        <v>0.56300304500842557</v>
      </c>
      <c r="G1490" s="18">
        <f t="shared" si="140"/>
        <v>0.20489550903864931</v>
      </c>
      <c r="H1490" s="18">
        <f t="shared" si="141"/>
        <v>6.2302417155919105</v>
      </c>
      <c r="I1490" s="24">
        <v>0</v>
      </c>
      <c r="J1490" s="24">
        <v>0</v>
      </c>
      <c r="K1490" s="24">
        <v>0</v>
      </c>
      <c r="L1490" s="14">
        <f>貼り付けシート!C1490</f>
        <v>11.2</v>
      </c>
      <c r="M1490" s="14">
        <f>貼り付けシート!D1490</f>
        <v>7.1</v>
      </c>
      <c r="N1490" s="18">
        <f>貼り付けシート!E1490</f>
        <v>85.894640081048152</v>
      </c>
      <c r="O1490" s="18">
        <f>貼り付けシート!F1490</f>
        <v>6.2302417155919105</v>
      </c>
      <c r="P1490" s="19">
        <f t="shared" si="142"/>
        <v>6.2302417155919105</v>
      </c>
      <c r="Q1490" s="19">
        <f t="shared" si="143"/>
        <v>0</v>
      </c>
    </row>
    <row r="1491" spans="1:17">
      <c r="A1491" s="38">
        <v>41701</v>
      </c>
      <c r="B1491" s="49" t="s">
        <v>170</v>
      </c>
      <c r="C1491" s="24">
        <f t="shared" si="138"/>
        <v>30.406921776000001</v>
      </c>
      <c r="D1491" s="24">
        <f t="shared" si="139"/>
        <v>0.53849725242625435</v>
      </c>
      <c r="E1491" s="18">
        <f>IF(G1491&gt;=0.3,(バックデータ一覧!$C$10*(バックデータ一覧!$C$12*計算過程!L1491+バックデータ一覧!$C$13*LN(計算過程!G1491)+バックデータ一覧!$C$14)^バックデータ一覧!$C$11+バックデータ一覧!$E$10*(計算過程!G1491/(バックデータ一覧!$E$12*計算過程!L1491+バックデータ一覧!$E$13*LN(計算過程!G1491)+バックデータ一覧!$E$14))^バックデータ一覧!$E$11)*計算過程!$W$11*10^-3,0)</f>
        <v>0</v>
      </c>
      <c r="F1491" s="18">
        <f>IF(G1491&lt;0.3,(バックデータ一覧!$C$10*(バックデータ一覧!$C$12*計算過程!L1491+バックデータ一覧!$C$13*LN(0.3)+バックデータ一覧!$C$14)^バックデータ一覧!$C$11+バックデータ一覧!$E$10*(0.3/(バックデータ一覧!$E$12*計算過程!L1491+バックデータ一覧!$E$13*LN(0.3)+バックデータ一覧!$E$14))^バックデータ一覧!$E$11)*計算過程!$W$11*計算過程!G1491/0.3*10^-3,0)</f>
        <v>0.53849725242625435</v>
      </c>
      <c r="G1491" s="18">
        <f t="shared" si="140"/>
        <v>0.19378509094340207</v>
      </c>
      <c r="H1491" s="18">
        <f t="shared" si="141"/>
        <v>5.892408101671073</v>
      </c>
      <c r="I1491" s="24">
        <v>0</v>
      </c>
      <c r="J1491" s="24">
        <v>0</v>
      </c>
      <c r="K1491" s="24">
        <v>0</v>
      </c>
      <c r="L1491" s="14">
        <f>貼り付けシート!C1491</f>
        <v>10.9</v>
      </c>
      <c r="M1491" s="14">
        <f>貼り付けシート!D1491</f>
        <v>6.8</v>
      </c>
      <c r="N1491" s="18">
        <f>貼り付けシート!E1491</f>
        <v>83.961634214530335</v>
      </c>
      <c r="O1491" s="18">
        <f>貼り付けシート!F1491</f>
        <v>5.892408101671073</v>
      </c>
      <c r="P1491" s="19">
        <f t="shared" si="142"/>
        <v>5.892408101671073</v>
      </c>
      <c r="Q1491" s="19">
        <f t="shared" si="143"/>
        <v>0</v>
      </c>
    </row>
    <row r="1492" spans="1:17">
      <c r="A1492" s="38">
        <v>41701</v>
      </c>
      <c r="B1492" s="49" t="s">
        <v>171</v>
      </c>
      <c r="C1492" s="24">
        <f t="shared" si="138"/>
        <v>30.406921776000001</v>
      </c>
      <c r="D1492" s="24">
        <f t="shared" si="139"/>
        <v>0.68275382894245429</v>
      </c>
      <c r="E1492" s="18">
        <f>IF(G1492&gt;=0.3,(バックデータ一覧!$C$10*(バックデータ一覧!$C$12*計算過程!L1492+バックデータ一覧!$C$13*LN(計算過程!G1492)+バックデータ一覧!$C$14)^バックデータ一覧!$C$11+バックデータ一覧!$E$10*(計算過程!G1492/(バックデータ一覧!$E$12*計算過程!L1492+バックデータ一覧!$E$13*LN(計算過程!G1492)+バックデータ一覧!$E$14))^バックデータ一覧!$E$11)*計算過程!$W$11*10^-3,0)</f>
        <v>0</v>
      </c>
      <c r="F1492" s="18">
        <f>IF(G1492&lt;0.3,(バックデータ一覧!$C$10*(バックデータ一覧!$C$12*計算過程!L1492+バックデータ一覧!$C$13*LN(0.3)+バックデータ一覧!$C$14)^バックデータ一覧!$C$11+バックデータ一覧!$E$10*(0.3/(バックデータ一覧!$E$12*計算過程!L1492+バックデータ一覧!$E$13*LN(0.3)+バックデータ一覧!$E$14))^バックデータ一覧!$E$11)*計算過程!$W$11*計算過程!G1492/0.3*10^-3,0)</f>
        <v>0.68275382894245429</v>
      </c>
      <c r="G1492" s="18">
        <f t="shared" si="140"/>
        <v>0.24569765627855011</v>
      </c>
      <c r="H1492" s="18">
        <f t="shared" si="141"/>
        <v>7.4709094150084088</v>
      </c>
      <c r="I1492" s="24">
        <v>0</v>
      </c>
      <c r="J1492" s="24">
        <v>0</v>
      </c>
      <c r="K1492" s="24">
        <v>0</v>
      </c>
      <c r="L1492" s="14">
        <f>貼り付けシート!C1492</f>
        <v>10.9</v>
      </c>
      <c r="M1492" s="14">
        <f>貼り付けシート!D1492</f>
        <v>6.5</v>
      </c>
      <c r="N1492" s="18">
        <f>貼り付けシート!E1492</f>
        <v>80.295753512477958</v>
      </c>
      <c r="O1492" s="18">
        <f>貼り付けシート!F1492</f>
        <v>7.4709094150084088</v>
      </c>
      <c r="P1492" s="19">
        <f t="shared" si="142"/>
        <v>7.4709094150084088</v>
      </c>
      <c r="Q1492" s="19">
        <f t="shared" si="143"/>
        <v>0</v>
      </c>
    </row>
    <row r="1493" spans="1:17">
      <c r="A1493" s="38">
        <v>41701</v>
      </c>
      <c r="B1493" s="49" t="s">
        <v>172</v>
      </c>
      <c r="C1493" s="24">
        <f t="shared" si="138"/>
        <v>30.406921776000001</v>
      </c>
      <c r="D1493" s="24">
        <f t="shared" si="139"/>
        <v>0.74589292512517924</v>
      </c>
      <c r="E1493" s="18">
        <f>IF(G1493&gt;=0.3,(バックデータ一覧!$C$10*(バックデータ一覧!$C$12*計算過程!L1493+バックデータ一覧!$C$13*LN(計算過程!G1493)+バックデータ一覧!$C$14)^バックデータ一覧!$C$11+バックデータ一覧!$E$10*(計算過程!G1493/(バックデータ一覧!$E$12*計算過程!L1493+バックデータ一覧!$E$13*LN(計算過程!G1493)+バックデータ一覧!$E$14))^バックデータ一覧!$E$11)*計算過程!$W$11*10^-3,0)</f>
        <v>0</v>
      </c>
      <c r="F1493" s="18">
        <f>IF(G1493&lt;0.3,(バックデータ一覧!$C$10*(バックデータ一覧!$C$12*計算過程!L1493+バックデータ一覧!$C$13*LN(0.3)+バックデータ一覧!$C$14)^バックデータ一覧!$C$11+バックデータ一覧!$E$10*(0.3/(バックデータ一覧!$E$12*計算過程!L1493+バックデータ一覧!$E$13*LN(0.3)+バックデータ一覧!$E$14))^バックデータ一覧!$E$11)*計算過程!$W$11*計算過程!G1493/0.3*10^-3,0)</f>
        <v>0.74589292512517924</v>
      </c>
      <c r="G1493" s="18">
        <f t="shared" si="140"/>
        <v>0.26543325470422185</v>
      </c>
      <c r="H1493" s="18">
        <f t="shared" si="141"/>
        <v>8.0710082125403577</v>
      </c>
      <c r="I1493" s="24">
        <v>0</v>
      </c>
      <c r="J1493" s="24">
        <v>0</v>
      </c>
      <c r="K1493" s="24">
        <v>0</v>
      </c>
      <c r="L1493" s="14">
        <f>貼り付けシート!C1493</f>
        <v>10.6</v>
      </c>
      <c r="M1493" s="14">
        <f>貼り付けシート!D1493</f>
        <v>6.3</v>
      </c>
      <c r="N1493" s="18">
        <f>貼り付けシート!E1493</f>
        <v>79.421074791462061</v>
      </c>
      <c r="O1493" s="18">
        <f>貼り付けシート!F1493</f>
        <v>8.0710082125403577</v>
      </c>
      <c r="P1493" s="19">
        <f t="shared" si="142"/>
        <v>8.0710082125403577</v>
      </c>
      <c r="Q1493" s="19">
        <f t="shared" si="143"/>
        <v>0</v>
      </c>
    </row>
    <row r="1494" spans="1:17">
      <c r="A1494" s="38">
        <v>41702</v>
      </c>
      <c r="B1494" s="49" t="s">
        <v>149</v>
      </c>
      <c r="C1494" s="24">
        <f t="shared" si="138"/>
        <v>30.406921776000001</v>
      </c>
      <c r="D1494" s="24">
        <f t="shared" si="139"/>
        <v>0.81315617737782919</v>
      </c>
      <c r="E1494" s="18">
        <f>IF(G1494&gt;=0.3,(バックデータ一覧!$C$10*(バックデータ一覧!$C$12*計算過程!L1494+バックデータ一覧!$C$13*LN(計算過程!G1494)+バックデータ一覧!$C$14)^バックデータ一覧!$C$11+バックデータ一覧!$E$10*(計算過程!G1494/(バックデータ一覧!$E$12*計算過程!L1494+バックデータ一覧!$E$13*LN(計算過程!G1494)+バックデータ一覧!$E$14))^バックデータ一覧!$E$11)*計算過程!$W$11*10^-3,0)</f>
        <v>0</v>
      </c>
      <c r="F1494" s="18">
        <f>IF(G1494&lt;0.3,(バックデータ一覧!$C$10*(バックデータ一覧!$C$12*計算過程!L1494+バックデータ一覧!$C$13*LN(0.3)+バックデータ一覧!$C$14)^バックデータ一覧!$C$11+バックデータ一覧!$E$10*(0.3/(バックデータ一覧!$E$12*計算過程!L1494+バックデータ一覧!$E$13*LN(0.3)+バックデータ一覧!$E$14))^バックデータ一覧!$E$11)*計算過程!$W$11*計算過程!G1494/0.3*10^-3,0)</f>
        <v>0.81315617737782919</v>
      </c>
      <c r="G1494" s="18">
        <f t="shared" si="140"/>
        <v>0.2851127653023996</v>
      </c>
      <c r="H1494" s="18">
        <f t="shared" si="141"/>
        <v>8.669401551889111</v>
      </c>
      <c r="I1494" s="24">
        <v>0</v>
      </c>
      <c r="J1494" s="24">
        <v>0</v>
      </c>
      <c r="K1494" s="24">
        <v>0</v>
      </c>
      <c r="L1494" s="14">
        <f>貼り付けシート!C1494</f>
        <v>10.199999999999999</v>
      </c>
      <c r="M1494" s="14">
        <f>貼り付けシート!D1494</f>
        <v>6</v>
      </c>
      <c r="N1494" s="18">
        <f>貼り付けシート!E1494</f>
        <v>77.724242061303244</v>
      </c>
      <c r="O1494" s="18">
        <f>貼り付けシート!F1494</f>
        <v>8.669401551889111</v>
      </c>
      <c r="P1494" s="19">
        <f t="shared" si="142"/>
        <v>8.669401551889111</v>
      </c>
      <c r="Q1494" s="19">
        <f t="shared" si="143"/>
        <v>0</v>
      </c>
    </row>
    <row r="1495" spans="1:17">
      <c r="A1495" s="38">
        <v>41702</v>
      </c>
      <c r="B1495" s="49" t="s">
        <v>150</v>
      </c>
      <c r="C1495" s="24">
        <f t="shared" si="138"/>
        <v>30.406921776000001</v>
      </c>
      <c r="D1495" s="24">
        <f t="shared" si="139"/>
        <v>0.84485544570437598</v>
      </c>
      <c r="E1495" s="18">
        <f>IF(G1495&gt;=0.3,(バックデータ一覧!$C$10*(バックデータ一覧!$C$12*計算過程!L1495+バックデータ一覧!$C$13*LN(計算過程!G1495)+バックデータ一覧!$C$14)^バックデータ一覧!$C$11+バックデータ一覧!$E$10*(計算過程!G1495/(バックデータ一覧!$E$12*計算過程!L1495+バックデータ一覧!$E$13*LN(計算過程!G1495)+バックデータ一覧!$E$14))^バックデータ一覧!$E$11)*計算過程!$W$11*10^-3,0)</f>
        <v>0</v>
      </c>
      <c r="F1495" s="18">
        <f>IF(G1495&lt;0.3,(バックデータ一覧!$C$10*(バックデータ一覧!$C$12*計算過程!L1495+バックデータ一覧!$C$13*LN(0.3)+バックデータ一覧!$C$14)^バックデータ一覧!$C$11+バックデータ一覧!$E$10*(0.3/(バックデータ一覧!$E$12*計算過程!L1495+バックデータ一覧!$E$13*LN(0.3)+バックデータ一覧!$E$14))^バックデータ一覧!$E$11)*計算過程!$W$11*計算過程!G1495/0.3*10^-3,0)</f>
        <v>0.84485544570437598</v>
      </c>
      <c r="G1495" s="18">
        <f t="shared" si="140"/>
        <v>0.29513679811647597</v>
      </c>
      <c r="H1495" s="18">
        <f t="shared" si="141"/>
        <v>8.9742015335467897</v>
      </c>
      <c r="I1495" s="24">
        <v>0</v>
      </c>
      <c r="J1495" s="24">
        <v>0</v>
      </c>
      <c r="K1495" s="24">
        <v>0</v>
      </c>
      <c r="L1495" s="14">
        <f>貼り付けシート!C1495</f>
        <v>10.1</v>
      </c>
      <c r="M1495" s="14">
        <f>貼り付けシート!D1495</f>
        <v>5.8</v>
      </c>
      <c r="N1495" s="18">
        <f>貼り付けシート!E1495</f>
        <v>75.662032603291451</v>
      </c>
      <c r="O1495" s="18">
        <f>貼り付けシート!F1495</f>
        <v>8.9742015335467897</v>
      </c>
      <c r="P1495" s="19">
        <f t="shared" si="142"/>
        <v>8.9742015335467897</v>
      </c>
      <c r="Q1495" s="19">
        <f t="shared" si="143"/>
        <v>0</v>
      </c>
    </row>
    <row r="1496" spans="1:17">
      <c r="A1496" s="38">
        <v>41702</v>
      </c>
      <c r="B1496" s="49" t="s">
        <v>151</v>
      </c>
      <c r="C1496" s="24">
        <f t="shared" si="138"/>
        <v>30.406921776000001</v>
      </c>
      <c r="D1496" s="24">
        <f t="shared" si="139"/>
        <v>0.92576840177368114</v>
      </c>
      <c r="E1496" s="18">
        <f>IF(G1496&gt;=0.3,(バックデータ一覧!$C$10*(バックデータ一覧!$C$12*計算過程!L1496+バックデータ一覧!$C$13*LN(計算過程!G1496)+バックデータ一覧!$C$14)^バックデータ一覧!$C$11+バックデータ一覧!$E$10*(計算過程!G1496/(バックデータ一覧!$E$12*計算過程!L1496+バックデータ一覧!$E$13*LN(計算過程!G1496)+バックデータ一覧!$E$14))^バックデータ一覧!$E$11)*計算過程!$W$11*10^-3,0)</f>
        <v>0.92576840177368114</v>
      </c>
      <c r="F1496" s="18">
        <f>IF(G1496&lt;0.3,(バックデータ一覧!$C$10*(バックデータ一覧!$C$12*計算過程!L1496+バックデータ一覧!$C$13*LN(0.3)+バックデータ一覧!$C$14)^バックデータ一覧!$C$11+バックデータ一覧!$E$10*(0.3/(バックデータ一覧!$E$12*計算過程!L1496+バックデータ一覧!$E$13*LN(0.3)+バックデータ一覧!$E$14))^バックデータ一覧!$E$11)*計算過程!$W$11*計算過程!G1496/0.3*10^-3,0)</f>
        <v>0</v>
      </c>
      <c r="G1496" s="18">
        <f t="shared" si="140"/>
        <v>0.31514782371839867</v>
      </c>
      <c r="H1496" s="18">
        <f t="shared" si="141"/>
        <v>9.5826752236819868</v>
      </c>
      <c r="I1496" s="24">
        <v>0</v>
      </c>
      <c r="J1496" s="24">
        <v>0</v>
      </c>
      <c r="K1496" s="24">
        <v>0</v>
      </c>
      <c r="L1496" s="14">
        <f>貼り付けシート!C1496</f>
        <v>9.4</v>
      </c>
      <c r="M1496" s="14">
        <f>貼り付けシート!D1496</f>
        <v>5.6</v>
      </c>
      <c r="N1496" s="18">
        <f>貼り付けシート!E1496</f>
        <v>76.592535618985266</v>
      </c>
      <c r="O1496" s="18">
        <f>貼り付けシート!F1496</f>
        <v>9.5826752236819868</v>
      </c>
      <c r="P1496" s="19">
        <f t="shared" si="142"/>
        <v>9.5826752236819868</v>
      </c>
      <c r="Q1496" s="19">
        <f t="shared" si="143"/>
        <v>0</v>
      </c>
    </row>
    <row r="1497" spans="1:17">
      <c r="A1497" s="38">
        <v>41702</v>
      </c>
      <c r="B1497" s="49" t="s">
        <v>152</v>
      </c>
      <c r="C1497" s="24">
        <f t="shared" si="138"/>
        <v>30.406921776000001</v>
      </c>
      <c r="D1497" s="24">
        <f t="shared" si="139"/>
        <v>0.97498064704466592</v>
      </c>
      <c r="E1497" s="18">
        <f>IF(G1497&gt;=0.3,(バックデータ一覧!$C$10*(バックデータ一覧!$C$12*計算過程!L1497+バックデータ一覧!$C$13*LN(計算過程!G1497)+バックデータ一覧!$C$14)^バックデータ一覧!$C$11+バックデータ一覧!$E$10*(計算過程!G1497/(バックデータ一覧!$E$12*計算過程!L1497+バックデータ一覧!$E$13*LN(計算過程!G1497)+バックデータ一覧!$E$14))^バックデータ一覧!$E$11)*計算過程!$W$11*10^-3,0)</f>
        <v>0.97498064704466592</v>
      </c>
      <c r="F1497" s="18">
        <f>IF(G1497&lt;0.3,(バックデータ一覧!$C$10*(バックデータ一覧!$C$12*計算過程!L1497+バックデータ一覧!$C$13*LN(0.3)+バックデータ一覧!$C$14)^バックデータ一覧!$C$11+バックデータ一覧!$E$10*(0.3/(バックデータ一覧!$E$12*計算過程!L1497+バックデータ一覧!$E$13*LN(0.3)+バックデータ一覧!$E$14))^バックデータ一覧!$E$11)*計算過程!$W$11*計算過程!G1497/0.3*10^-3,0)</f>
        <v>0</v>
      </c>
      <c r="G1497" s="18">
        <f t="shared" si="140"/>
        <v>0.32868404866679951</v>
      </c>
      <c r="H1497" s="18">
        <f t="shared" si="141"/>
        <v>9.9942701568303498</v>
      </c>
      <c r="I1497" s="24">
        <v>0</v>
      </c>
      <c r="J1497" s="24">
        <v>0</v>
      </c>
      <c r="K1497" s="24">
        <v>0</v>
      </c>
      <c r="L1497" s="14">
        <f>貼り付けシート!C1497</f>
        <v>9.1</v>
      </c>
      <c r="M1497" s="14">
        <f>貼り付けシート!D1497</f>
        <v>5.3</v>
      </c>
      <c r="N1497" s="18">
        <f>貼り付けシート!E1497</f>
        <v>74.0055105175298</v>
      </c>
      <c r="O1497" s="18">
        <f>貼り付けシート!F1497</f>
        <v>9.9942701568303498</v>
      </c>
      <c r="P1497" s="19">
        <f t="shared" si="142"/>
        <v>9.9942701568303498</v>
      </c>
      <c r="Q1497" s="19">
        <f t="shared" si="143"/>
        <v>0</v>
      </c>
    </row>
    <row r="1498" spans="1:17">
      <c r="A1498" s="38">
        <v>41702</v>
      </c>
      <c r="B1498" s="49" t="s">
        <v>153</v>
      </c>
      <c r="C1498" s="24">
        <f t="shared" si="138"/>
        <v>30.406921776000001</v>
      </c>
      <c r="D1498" s="24">
        <f t="shared" si="139"/>
        <v>1.0288068315319558</v>
      </c>
      <c r="E1498" s="18">
        <f>IF(G1498&gt;=0.3,(バックデータ一覧!$C$10*(バックデータ一覧!$C$12*計算過程!L1498+バックデータ一覧!$C$13*LN(計算過程!G1498)+バックデータ一覧!$C$14)^バックデータ一覧!$C$11+バックデータ一覧!$E$10*(計算過程!G1498/(バックデータ一覧!$E$12*計算過程!L1498+バックデータ一覧!$E$13*LN(計算過程!G1498)+バックデータ一覧!$E$14))^バックデータ一覧!$E$11)*計算過程!$W$11*10^-3,0)</f>
        <v>1.0288068315319558</v>
      </c>
      <c r="F1498" s="18">
        <f>IF(G1498&lt;0.3,(バックデータ一覧!$C$10*(バックデータ一覧!$C$12*計算過程!L1498+バックデータ一覧!$C$13*LN(0.3)+バックデータ一覧!$C$14)^バックデータ一覧!$C$11+バックデータ一覧!$E$10*(0.3/(バックデータ一覧!$E$12*計算過程!L1498+バックデータ一覧!$E$13*LN(0.3)+バックデータ一覧!$E$14))^バックデータ一覧!$E$11)*計算過程!$W$11*計算過程!G1498/0.3*10^-3,0)</f>
        <v>0</v>
      </c>
      <c r="G1498" s="18">
        <f t="shared" si="140"/>
        <v>0.34273299512204408</v>
      </c>
      <c r="H1498" s="18">
        <f t="shared" si="141"/>
        <v>10.421455372730184</v>
      </c>
      <c r="I1498" s="24">
        <v>0</v>
      </c>
      <c r="J1498" s="24">
        <v>0</v>
      </c>
      <c r="K1498" s="24">
        <v>0</v>
      </c>
      <c r="L1498" s="14">
        <f>貼り付けシート!C1498</f>
        <v>8.6999999999999993</v>
      </c>
      <c r="M1498" s="14">
        <f>貼り付けシート!D1498</f>
        <v>5.0999999999999996</v>
      </c>
      <c r="N1498" s="18">
        <f>貼り付けシート!E1498</f>
        <v>73.187877172514561</v>
      </c>
      <c r="O1498" s="18">
        <f>貼り付けシート!F1498</f>
        <v>10.421455372730184</v>
      </c>
      <c r="P1498" s="19">
        <f t="shared" si="142"/>
        <v>10.421455372730184</v>
      </c>
      <c r="Q1498" s="19">
        <f t="shared" si="143"/>
        <v>0</v>
      </c>
    </row>
    <row r="1499" spans="1:17">
      <c r="A1499" s="38">
        <v>41702</v>
      </c>
      <c r="B1499" s="49" t="s">
        <v>154</v>
      </c>
      <c r="C1499" s="24">
        <f t="shared" si="138"/>
        <v>30.406921776000001</v>
      </c>
      <c r="D1499" s="24">
        <f t="shared" si="139"/>
        <v>1.0657155163376826</v>
      </c>
      <c r="E1499" s="18">
        <f>IF(G1499&gt;=0.3,(バックデータ一覧!$C$10*(バックデータ一覧!$C$12*計算過程!L1499+バックデータ一覧!$C$13*LN(計算過程!G1499)+バックデータ一覧!$C$14)^バックデータ一覧!$C$11+バックデータ一覧!$E$10*(計算過程!G1499/(バックデータ一覧!$E$12*計算過程!L1499+バックデータ一覧!$E$13*LN(計算過程!G1499)+バックデータ一覧!$E$14))^バックデータ一覧!$E$11)*計算過程!$W$11*10^-3,0)</f>
        <v>1.0657155163376826</v>
      </c>
      <c r="F1499" s="18">
        <f>IF(G1499&lt;0.3,(バックデータ一覧!$C$10*(バックデータ一覧!$C$12*計算過程!L1499+バックデータ一覧!$C$13*LN(0.3)+バックデータ一覧!$C$14)^バックデータ一覧!$C$11+バックデータ一覧!$E$10*(0.3/(バックデータ一覧!$E$12*計算過程!L1499+バックデータ一覧!$E$13*LN(0.3)+バックデータ一覧!$E$14))^バックデータ一覧!$E$11)*計算過程!$W$11*計算過程!G1499/0.3*10^-3,0)</f>
        <v>0</v>
      </c>
      <c r="G1499" s="18">
        <f t="shared" si="140"/>
        <v>0.35333076416831505</v>
      </c>
      <c r="H1499" s="18">
        <f t="shared" si="141"/>
        <v>10.74370090712026</v>
      </c>
      <c r="I1499" s="24">
        <v>0</v>
      </c>
      <c r="J1499" s="24">
        <v>0</v>
      </c>
      <c r="K1499" s="24">
        <v>0</v>
      </c>
      <c r="L1499" s="14">
        <f>貼り付けシート!C1499</f>
        <v>8.5</v>
      </c>
      <c r="M1499" s="14">
        <f>貼り付けシート!D1499</f>
        <v>4.8</v>
      </c>
      <c r="N1499" s="18">
        <f>貼り付けシート!E1499</f>
        <v>69.855930058024057</v>
      </c>
      <c r="O1499" s="18">
        <f>貼り付けシート!F1499</f>
        <v>10.74370090712026</v>
      </c>
      <c r="P1499" s="19">
        <f t="shared" si="142"/>
        <v>10.74370090712026</v>
      </c>
      <c r="Q1499" s="19">
        <f t="shared" si="143"/>
        <v>0</v>
      </c>
    </row>
    <row r="1500" spans="1:17">
      <c r="A1500" s="38">
        <v>41702</v>
      </c>
      <c r="B1500" s="49" t="s">
        <v>155</v>
      </c>
      <c r="C1500" s="24">
        <f t="shared" si="138"/>
        <v>30.406921776000001</v>
      </c>
      <c r="D1500" s="24">
        <f t="shared" si="139"/>
        <v>0.86848366601800076</v>
      </c>
      <c r="E1500" s="18">
        <f>IF(G1500&gt;=0.3,(バックデータ一覧!$C$10*(バックデータ一覧!$C$12*計算過程!L1500+バックデータ一覧!$C$13*LN(計算過程!G1500)+バックデータ一覧!$C$14)^バックデータ一覧!$C$11+バックデータ一覧!$E$10*(計算過程!G1500/(バックデータ一覧!$E$12*計算過程!L1500+バックデータ一覧!$E$13*LN(計算過程!G1500)+バックデータ一覧!$E$14))^バックデータ一覧!$E$11)*計算過程!$W$11*10^-3,0)</f>
        <v>0</v>
      </c>
      <c r="F1500" s="18">
        <f>IF(G1500&lt;0.3,(バックデータ一覧!$C$10*(バックデータ一覧!$C$12*計算過程!L1500+バックデータ一覧!$C$13*LN(0.3)+バックデータ一覧!$C$14)^バックデータ一覧!$C$11+バックデータ一覧!$E$10*(0.3/(バックデータ一覧!$E$12*計算過程!L1500+バックデータ一覧!$E$13*LN(0.3)+バックデータ一覧!$E$14))^バックデータ一覧!$E$11)*計算過程!$W$11*計算過程!G1500/0.3*10^-3,0)</f>
        <v>0.86848366601800076</v>
      </c>
      <c r="G1500" s="18">
        <f t="shared" si="140"/>
        <v>0.28422181835328103</v>
      </c>
      <c r="H1500" s="18">
        <f t="shared" si="141"/>
        <v>8.642310597700698</v>
      </c>
      <c r="I1500" s="24">
        <v>0</v>
      </c>
      <c r="J1500" s="24">
        <v>0</v>
      </c>
      <c r="K1500" s="24">
        <v>0</v>
      </c>
      <c r="L1500" s="14">
        <f>貼り付けシート!C1500</f>
        <v>8.3000000000000007</v>
      </c>
      <c r="M1500" s="14">
        <f>貼り付けシート!D1500</f>
        <v>4.9000000000000004</v>
      </c>
      <c r="N1500" s="18">
        <f>貼り付けシート!E1500</f>
        <v>72.274238668547824</v>
      </c>
      <c r="O1500" s="18">
        <f>貼り付けシート!F1500</f>
        <v>8.642310597700698</v>
      </c>
      <c r="P1500" s="19">
        <f t="shared" si="142"/>
        <v>8.642310597700698</v>
      </c>
      <c r="Q1500" s="19">
        <f t="shared" si="143"/>
        <v>0</v>
      </c>
    </row>
    <row r="1501" spans="1:17">
      <c r="A1501" s="38">
        <v>41702</v>
      </c>
      <c r="B1501" s="49" t="s">
        <v>156</v>
      </c>
      <c r="C1501" s="24">
        <f t="shared" si="138"/>
        <v>30.406921776000001</v>
      </c>
      <c r="D1501" s="24">
        <f t="shared" si="139"/>
        <v>0.40079169923813779</v>
      </c>
      <c r="E1501" s="18">
        <f>IF(G1501&gt;=0.3,(バックデータ一覧!$C$10*(バックデータ一覧!$C$12*計算過程!L1501+バックデータ一覧!$C$13*LN(計算過程!G1501)+バックデータ一覧!$C$14)^バックデータ一覧!$C$11+バックデータ一覧!$E$10*(計算過程!G1501/(バックデータ一覧!$E$12*計算過程!L1501+バックデータ一覧!$E$13*LN(計算過程!G1501)+バックデータ一覧!$E$14))^バックデータ一覧!$E$11)*計算過程!$W$11*10^-3,0)</f>
        <v>0</v>
      </c>
      <c r="F1501" s="18">
        <f>IF(G1501&lt;0.3,(バックデータ一覧!$C$10*(バックデータ一覧!$C$12*計算過程!L1501+バックデータ一覧!$C$13*LN(0.3)+バックデータ一覧!$C$14)^バックデータ一覧!$C$11+バックデータ一覧!$E$10*(0.3/(バックデータ一覧!$E$12*計算過程!L1501+バックデータ一覧!$E$13*LN(0.3)+バックデータ一覧!$E$14))^バックデータ一覧!$E$11)*計算過程!$W$11*計算過程!G1501/0.3*10^-3,0)</f>
        <v>0.40079169923813779</v>
      </c>
      <c r="G1501" s="18">
        <f t="shared" si="140"/>
        <v>0.13696503856789652</v>
      </c>
      <c r="H1501" s="18">
        <f t="shared" si="141"/>
        <v>4.164685213780853</v>
      </c>
      <c r="I1501" s="24">
        <v>0</v>
      </c>
      <c r="J1501" s="24">
        <v>0</v>
      </c>
      <c r="K1501" s="24">
        <v>0</v>
      </c>
      <c r="L1501" s="14">
        <f>貼り付けシート!C1501</f>
        <v>9.5</v>
      </c>
      <c r="M1501" s="14">
        <f>貼り付けシート!D1501</f>
        <v>5</v>
      </c>
      <c r="N1501" s="18">
        <f>貼り付けシート!E1501</f>
        <v>67.992516761021051</v>
      </c>
      <c r="O1501" s="18">
        <f>貼り付けシート!F1501</f>
        <v>4.164685213780853</v>
      </c>
      <c r="P1501" s="19">
        <f t="shared" si="142"/>
        <v>4.164685213780853</v>
      </c>
      <c r="Q1501" s="19">
        <f t="shared" si="143"/>
        <v>0</v>
      </c>
    </row>
    <row r="1502" spans="1:17">
      <c r="A1502" s="38">
        <v>41702</v>
      </c>
      <c r="B1502" s="49" t="s">
        <v>157</v>
      </c>
      <c r="C1502" s="24">
        <f t="shared" si="138"/>
        <v>30.406921776000001</v>
      </c>
      <c r="D1502" s="24">
        <f t="shared" si="139"/>
        <v>6.2877903346609615E-2</v>
      </c>
      <c r="E1502" s="18">
        <f>IF(G1502&gt;=0.3,(バックデータ一覧!$C$10*(バックデータ一覧!$C$12*計算過程!L1502+バックデータ一覧!$C$13*LN(計算過程!G1502)+バックデータ一覧!$C$14)^バックデータ一覧!$C$11+バックデータ一覧!$E$10*(計算過程!G1502/(バックデータ一覧!$E$12*計算過程!L1502+バックデータ一覧!$E$13*LN(計算過程!G1502)+バックデータ一覧!$E$14))^バックデータ一覧!$E$11)*計算過程!$W$11*10^-3,0)</f>
        <v>0</v>
      </c>
      <c r="F1502" s="18">
        <f>IF(G1502&lt;0.3,(バックデータ一覧!$C$10*(バックデータ一覧!$C$12*計算過程!L1502+バックデータ一覧!$C$13*LN(0.3)+バックデータ一覧!$C$14)^バックデータ一覧!$C$11+バックデータ一覧!$E$10*(0.3/(バックデータ一覧!$E$12*計算過程!L1502+バックデータ一覧!$E$13*LN(0.3)+バックデータ一覧!$E$14))^バックデータ一覧!$E$11)*計算過程!$W$11*計算過程!G1502/0.3*10^-3,0)</f>
        <v>6.2877903346609615E-2</v>
      </c>
      <c r="G1502" s="18">
        <f t="shared" si="140"/>
        <v>2.2797565758519989E-2</v>
      </c>
      <c r="H1502" s="18">
        <f t="shared" si="141"/>
        <v>0.69320379870253346</v>
      </c>
      <c r="I1502" s="24">
        <v>0</v>
      </c>
      <c r="J1502" s="24">
        <v>0</v>
      </c>
      <c r="K1502" s="24">
        <v>0</v>
      </c>
      <c r="L1502" s="14">
        <f>貼り付けシート!C1502</f>
        <v>11.1</v>
      </c>
      <c r="M1502" s="14">
        <f>貼り付けシート!D1502</f>
        <v>5</v>
      </c>
      <c r="N1502" s="18">
        <f>貼り付けシート!E1502</f>
        <v>61.096069731595371</v>
      </c>
      <c r="O1502" s="18">
        <f>貼り付けシート!F1502</f>
        <v>0.69320379870253346</v>
      </c>
      <c r="P1502" s="19">
        <f t="shared" si="142"/>
        <v>0.69320379870253346</v>
      </c>
      <c r="Q1502" s="19">
        <f t="shared" si="143"/>
        <v>0</v>
      </c>
    </row>
    <row r="1503" spans="1:17">
      <c r="A1503" s="38">
        <v>41702</v>
      </c>
      <c r="B1503" s="49" t="s">
        <v>158</v>
      </c>
      <c r="C1503" s="24">
        <f t="shared" si="138"/>
        <v>30.406921776000001</v>
      </c>
      <c r="D1503" s="24">
        <f t="shared" si="139"/>
        <v>2.3910004150093634E-2</v>
      </c>
      <c r="E1503" s="18">
        <f>IF(G1503&gt;=0.3,(バックデータ一覧!$C$10*(バックデータ一覧!$C$12*計算過程!L1503+バックデータ一覧!$C$13*LN(計算過程!G1503)+バックデータ一覧!$C$14)^バックデータ一覧!$C$11+バックデータ一覧!$E$10*(計算過程!G1503/(バックデータ一覧!$E$12*計算過程!L1503+バックデータ一覧!$E$13*LN(計算過程!G1503)+バックデータ一覧!$E$14))^バックデータ一覧!$E$11)*計算過程!$W$11*10^-3,0)</f>
        <v>0</v>
      </c>
      <c r="F1503" s="18">
        <f>IF(G1503&lt;0.3,(バックデータ一覧!$C$10*(バックデータ一覧!$C$12*計算過程!L1503+バックデータ一覧!$C$13*LN(0.3)+バックデータ一覧!$C$14)^バックデータ一覧!$C$11+バックデータ一覧!$E$10*(0.3/(バックデータ一覧!$E$12*計算過程!L1503+バックデータ一覧!$E$13*LN(0.3)+バックデータ一覧!$E$14))^バックデータ一覧!$E$11)*計算過程!$W$11*計算過程!G1503/0.3*10^-3,0)</f>
        <v>2.3910004150093634E-2</v>
      </c>
      <c r="G1503" s="18">
        <f t="shared" si="140"/>
        <v>9.3579178108368615E-3</v>
      </c>
      <c r="H1503" s="18">
        <f t="shared" si="141"/>
        <v>0.28454547486035364</v>
      </c>
      <c r="I1503" s="24">
        <v>0</v>
      </c>
      <c r="J1503" s="24">
        <v>0</v>
      </c>
      <c r="K1503" s="24">
        <v>0</v>
      </c>
      <c r="L1503" s="14">
        <f>貼り付けシート!C1503</f>
        <v>13.1</v>
      </c>
      <c r="M1503" s="14">
        <f>貼り付けシート!D1503</f>
        <v>5.0999999999999996</v>
      </c>
      <c r="N1503" s="18">
        <f>貼り付けシート!E1503</f>
        <v>54.614498779791766</v>
      </c>
      <c r="O1503" s="18">
        <f>貼り付けシート!F1503</f>
        <v>0.28454547486035364</v>
      </c>
      <c r="P1503" s="19">
        <f t="shared" si="142"/>
        <v>0.28454547486035364</v>
      </c>
      <c r="Q1503" s="19">
        <f t="shared" si="143"/>
        <v>0</v>
      </c>
    </row>
    <row r="1504" spans="1:17">
      <c r="A1504" s="38">
        <v>41702</v>
      </c>
      <c r="B1504" s="49" t="s">
        <v>159</v>
      </c>
      <c r="C1504" s="24">
        <f t="shared" si="138"/>
        <v>30.406921776000001</v>
      </c>
      <c r="D1504" s="24">
        <f t="shared" si="139"/>
        <v>2.4188682030795157E-3</v>
      </c>
      <c r="E1504" s="18">
        <f>IF(G1504&gt;=0.3,(バックデータ一覧!$C$10*(バックデータ一覧!$C$12*計算過程!L1504+バックデータ一覧!$C$13*LN(計算過程!G1504)+バックデータ一覧!$C$14)^バックデータ一覧!$C$11+バックデータ一覧!$E$10*(計算過程!G1504/(バックデータ一覧!$E$12*計算過程!L1504+バックデータ一覧!$E$13*LN(計算過程!G1504)+バックデータ一覧!$E$14))^バックデータ一覧!$E$11)*計算過程!$W$11*10^-3,0)</f>
        <v>0</v>
      </c>
      <c r="F1504" s="18">
        <f>IF(G1504&lt;0.3,(バックデータ一覧!$C$10*(バックデータ一覧!$C$12*計算過程!L1504+バックデータ一覧!$C$13*LN(0.3)+バックデータ一覧!$C$14)^バックデータ一覧!$C$11+バックデータ一覧!$E$10*(0.3/(バックデータ一覧!$E$12*計算過程!L1504+バックデータ一覧!$E$13*LN(0.3)+バックデータ一覧!$E$14))^バックデータ一覧!$E$11)*計算過程!$W$11*計算過程!G1504/0.3*10^-3,0)</f>
        <v>2.4188682030795157E-3</v>
      </c>
      <c r="G1504" s="18">
        <f t="shared" si="140"/>
        <v>1.0167106893551828E-3</v>
      </c>
      <c r="H1504" s="18">
        <f t="shared" si="141"/>
        <v>3.0915042400046083E-2</v>
      </c>
      <c r="I1504" s="24">
        <v>0</v>
      </c>
      <c r="J1504" s="24">
        <v>0</v>
      </c>
      <c r="K1504" s="24">
        <v>0</v>
      </c>
      <c r="L1504" s="14">
        <f>貼り付けシート!C1504</f>
        <v>14.9</v>
      </c>
      <c r="M1504" s="14">
        <f>貼り付けシート!D1504</f>
        <v>5.3</v>
      </c>
      <c r="N1504" s="18">
        <f>貼り付けシート!E1504</f>
        <v>50.481194330134116</v>
      </c>
      <c r="O1504" s="18">
        <f>貼り付けシート!F1504</f>
        <v>3.0915042400046083E-2</v>
      </c>
      <c r="P1504" s="19">
        <f t="shared" si="142"/>
        <v>3.0915042400046083E-2</v>
      </c>
      <c r="Q1504" s="19">
        <f t="shared" si="143"/>
        <v>0</v>
      </c>
    </row>
    <row r="1505" spans="1:17">
      <c r="A1505" s="38">
        <v>41702</v>
      </c>
      <c r="B1505" s="49" t="s">
        <v>160</v>
      </c>
      <c r="C1505" s="24">
        <f t="shared" si="138"/>
        <v>30.406921776000001</v>
      </c>
      <c r="D1505" s="24">
        <f t="shared" si="139"/>
        <v>8.352513750343654E-4</v>
      </c>
      <c r="E1505" s="18">
        <f>IF(G1505&gt;=0.3,(バックデータ一覧!$C$10*(バックデータ一覧!$C$12*計算過程!L1505+バックデータ一覧!$C$13*LN(計算過程!G1505)+バックデータ一覧!$C$14)^バックデータ一覧!$C$11+バックデータ一覧!$E$10*(計算過程!G1505/(バックデータ一覧!$E$12*計算過程!L1505+バックデータ一覧!$E$13*LN(計算過程!G1505)+バックデータ一覧!$E$14))^バックデータ一覧!$E$11)*計算過程!$W$11*10^-3,0)</f>
        <v>0</v>
      </c>
      <c r="F1505" s="18">
        <f>IF(G1505&lt;0.3,(バックデータ一覧!$C$10*(バックデータ一覧!$C$12*計算過程!L1505+バックデータ一覧!$C$13*LN(0.3)+バックデータ一覧!$C$14)^バックデータ一覧!$C$11+バックデータ一覧!$E$10*(0.3/(バックデータ一覧!$E$12*計算過程!L1505+バックデータ一覧!$E$13*LN(0.3)+バックデータ一覧!$E$14))^バックデータ一覧!$E$11)*計算過程!$W$11*計算過程!G1505/0.3*10^-3,0)</f>
        <v>8.352513750343654E-4</v>
      </c>
      <c r="G1505" s="18">
        <f t="shared" si="140"/>
        <v>3.6268206203571789E-4</v>
      </c>
      <c r="H1505" s="18">
        <f t="shared" si="141"/>
        <v>1.1028045089878454E-2</v>
      </c>
      <c r="I1505" s="24">
        <v>0</v>
      </c>
      <c r="J1505" s="24">
        <v>0</v>
      </c>
      <c r="K1505" s="24">
        <v>0</v>
      </c>
      <c r="L1505" s="14">
        <f>貼り付けシート!C1505</f>
        <v>15.7</v>
      </c>
      <c r="M1505" s="14">
        <f>貼り付けシート!D1505</f>
        <v>5.4</v>
      </c>
      <c r="N1505" s="18">
        <f>貼り付けシート!E1505</f>
        <v>48.848821364976388</v>
      </c>
      <c r="O1505" s="18">
        <f>貼り付けシート!F1505</f>
        <v>1.1028045089878454E-2</v>
      </c>
      <c r="P1505" s="19">
        <f t="shared" si="142"/>
        <v>1.1028045089878454E-2</v>
      </c>
      <c r="Q1505" s="19">
        <f t="shared" si="143"/>
        <v>0</v>
      </c>
    </row>
    <row r="1506" spans="1:17">
      <c r="A1506" s="38">
        <v>41702</v>
      </c>
      <c r="B1506" s="49" t="s">
        <v>161</v>
      </c>
      <c r="C1506" s="24">
        <f t="shared" si="138"/>
        <v>30.406921776000001</v>
      </c>
      <c r="D1506" s="24">
        <f t="shared" si="139"/>
        <v>5.176213131574878E-4</v>
      </c>
      <c r="E1506" s="18">
        <f>IF(G1506&gt;=0.3,(バックデータ一覧!$C$10*(バックデータ一覧!$C$12*計算過程!L1506+バックデータ一覧!$C$13*LN(計算過程!G1506)+バックデータ一覧!$C$14)^バックデータ一覧!$C$11+バックデータ一覧!$E$10*(計算過程!G1506/(バックデータ一覧!$E$12*計算過程!L1506+バックデータ一覧!$E$13*LN(計算過程!G1506)+バックデータ一覧!$E$14))^バックデータ一覧!$E$11)*計算過程!$W$11*10^-3,0)</f>
        <v>0</v>
      </c>
      <c r="F1506" s="18">
        <f>IF(G1506&lt;0.3,(バックデータ一覧!$C$10*(バックデータ一覧!$C$12*計算過程!L1506+バックデータ一覧!$C$13*LN(0.3)+バックデータ一覧!$C$14)^バックデータ一覧!$C$11+バックデータ一覧!$E$10*(0.3/(バックデータ一覧!$E$12*計算過程!L1506+バックデータ一覧!$E$13*LN(0.3)+バックデータ一覧!$E$14))^バックデータ一覧!$E$11)*計算過程!$W$11*計算過程!G1506/0.3*10^-3,0)</f>
        <v>5.176213131574878E-4</v>
      </c>
      <c r="G1506" s="18">
        <f t="shared" si="140"/>
        <v>2.229303450668163E-4</v>
      </c>
      <c r="H1506" s="18">
        <f t="shared" si="141"/>
        <v>6.7786255639433711E-3</v>
      </c>
      <c r="I1506" s="24">
        <v>0</v>
      </c>
      <c r="J1506" s="24">
        <v>0</v>
      </c>
      <c r="K1506" s="24">
        <v>0</v>
      </c>
      <c r="L1506" s="14">
        <f>貼り付けシート!C1506</f>
        <v>15.5</v>
      </c>
      <c r="M1506" s="14">
        <f>貼り付けシート!D1506</f>
        <v>5.3</v>
      </c>
      <c r="N1506" s="18">
        <f>貼り付けシート!E1506</f>
        <v>48.570587507843804</v>
      </c>
      <c r="O1506" s="18">
        <f>貼り付けシート!F1506</f>
        <v>6.7786255639433711E-3</v>
      </c>
      <c r="P1506" s="19">
        <f t="shared" si="142"/>
        <v>6.7786255639433711E-3</v>
      </c>
      <c r="Q1506" s="19">
        <f t="shared" si="143"/>
        <v>0</v>
      </c>
    </row>
    <row r="1507" spans="1:17">
      <c r="A1507" s="38">
        <v>41702</v>
      </c>
      <c r="B1507" s="49" t="s">
        <v>162</v>
      </c>
      <c r="C1507" s="24">
        <f t="shared" si="138"/>
        <v>30.406921776000001</v>
      </c>
      <c r="D1507" s="24">
        <f t="shared" si="139"/>
        <v>2.8275275729766744E-4</v>
      </c>
      <c r="E1507" s="18">
        <f>IF(G1507&gt;=0.3,(バックデータ一覧!$C$10*(バックデータ一覧!$C$12*計算過程!L1507+バックデータ一覧!$C$13*LN(計算過程!G1507)+バックデータ一覧!$C$14)^バックデータ一覧!$C$11+バックデータ一覧!$E$10*(計算過程!G1507/(バックデータ一覧!$E$12*計算過程!L1507+バックデータ一覧!$E$13*LN(計算過程!G1507)+バックデータ一覧!$E$14))^バックデータ一覧!$E$11)*計算過程!$W$11*10^-3,0)</f>
        <v>0</v>
      </c>
      <c r="F1507" s="18">
        <f>IF(G1507&lt;0.3,(バックデータ一覧!$C$10*(バックデータ一覧!$C$12*計算過程!L1507+バックデータ一覧!$C$13*LN(0.3)+バックデータ一覧!$C$14)^バックデータ一覧!$C$11+バックデータ一覧!$E$10*(0.3/(バックデータ一覧!$E$12*計算過程!L1507+バックデータ一覧!$E$13*LN(0.3)+バックデータ一覧!$E$14))^バックデータ一覧!$E$11)*計算過程!$W$11*計算過程!G1507/0.3*10^-3,0)</f>
        <v>2.8275275729766744E-4</v>
      </c>
      <c r="G1507" s="18">
        <f t="shared" si="140"/>
        <v>1.2029909702451235E-4</v>
      </c>
      <c r="H1507" s="18">
        <f t="shared" si="141"/>
        <v>3.6579252329477815E-3</v>
      </c>
      <c r="I1507" s="24">
        <v>0</v>
      </c>
      <c r="J1507" s="24">
        <v>0</v>
      </c>
      <c r="K1507" s="24">
        <v>0</v>
      </c>
      <c r="L1507" s="14">
        <f>貼り付けシート!C1507</f>
        <v>15.2</v>
      </c>
      <c r="M1507" s="14">
        <f>貼り付けシート!D1507</f>
        <v>5.0999999999999996</v>
      </c>
      <c r="N1507" s="18">
        <f>貼り付けシート!E1507</f>
        <v>47.66223743290643</v>
      </c>
      <c r="O1507" s="18">
        <f>貼り付けシート!F1507</f>
        <v>3.6579252329477815E-3</v>
      </c>
      <c r="P1507" s="19">
        <f t="shared" si="142"/>
        <v>3.6579252329477815E-3</v>
      </c>
      <c r="Q1507" s="19">
        <f t="shared" si="143"/>
        <v>0</v>
      </c>
    </row>
    <row r="1508" spans="1:17">
      <c r="A1508" s="38">
        <v>41702</v>
      </c>
      <c r="B1508" s="49" t="s">
        <v>163</v>
      </c>
      <c r="C1508" s="24">
        <f t="shared" si="138"/>
        <v>30.406921776000001</v>
      </c>
      <c r="D1508" s="24">
        <f t="shared" si="139"/>
        <v>2.9601395844506547E-4</v>
      </c>
      <c r="E1508" s="18">
        <f>IF(G1508&gt;=0.3,(バックデータ一覧!$C$10*(バックデータ一覧!$C$12*計算過程!L1508+バックデータ一覧!$C$13*LN(計算過程!G1508)+バックデータ一覧!$C$14)^バックデータ一覧!$C$11+バックデータ一覧!$E$10*(計算過程!G1508/(バックデータ一覧!$E$12*計算過程!L1508+バックデータ一覧!$E$13*LN(計算過程!G1508)+バックデータ一覧!$E$14))^バックデータ一覧!$E$11)*計算過程!$W$11*10^-3,0)</f>
        <v>0</v>
      </c>
      <c r="F1508" s="18">
        <f>IF(G1508&lt;0.3,(バックデータ一覧!$C$10*(バックデータ一覧!$C$12*計算過程!L1508+バックデータ一覧!$C$13*LN(0.3)+バックデータ一覧!$C$14)^バックデータ一覧!$C$11+バックデータ一覧!$E$10*(0.3/(バックデータ一覧!$E$12*計算過程!L1508+バックデータ一覧!$E$13*LN(0.3)+バックデータ一覧!$E$14))^バックデータ一覧!$E$11)*計算過程!$W$11*計算過程!G1508/0.3*10^-3,0)</f>
        <v>2.9601395844506547E-4</v>
      </c>
      <c r="G1508" s="18">
        <f t="shared" si="140"/>
        <v>1.2442205630148817E-4</v>
      </c>
      <c r="H1508" s="18">
        <f t="shared" si="141"/>
        <v>3.7832917331684186E-3</v>
      </c>
      <c r="I1508" s="24">
        <v>0</v>
      </c>
      <c r="J1508" s="24">
        <v>0</v>
      </c>
      <c r="K1508" s="24">
        <v>0</v>
      </c>
      <c r="L1508" s="14">
        <f>貼り付けシート!C1508</f>
        <v>14.9</v>
      </c>
      <c r="M1508" s="14">
        <f>貼り付けシート!D1508</f>
        <v>5.0999999999999996</v>
      </c>
      <c r="N1508" s="18">
        <f>貼り付けシート!E1508</f>
        <v>48.591735944372545</v>
      </c>
      <c r="O1508" s="18">
        <f>貼り付けシート!F1508</f>
        <v>3.7832917331684186E-3</v>
      </c>
      <c r="P1508" s="19">
        <f t="shared" si="142"/>
        <v>3.7832917331684186E-3</v>
      </c>
      <c r="Q1508" s="19">
        <f t="shared" si="143"/>
        <v>0</v>
      </c>
    </row>
    <row r="1509" spans="1:17">
      <c r="A1509" s="38">
        <v>41702</v>
      </c>
      <c r="B1509" s="49" t="s">
        <v>164</v>
      </c>
      <c r="C1509" s="24">
        <f t="shared" si="138"/>
        <v>30.406921776000001</v>
      </c>
      <c r="D1509" s="24">
        <f t="shared" si="139"/>
        <v>2.9575424274426215E-4</v>
      </c>
      <c r="E1509" s="18">
        <f>IF(G1509&gt;=0.3,(バックデータ一覧!$C$10*(バックデータ一覧!$C$12*計算過程!L1509+バックデータ一覧!$C$13*LN(計算過程!G1509)+バックデータ一覧!$C$14)^バックデータ一覧!$C$11+バックデータ一覧!$E$10*(計算過程!G1509/(バックデータ一覧!$E$12*計算過程!L1509+バックデータ一覧!$E$13*LN(計算過程!G1509)+バックデータ一覧!$E$14))^バックデータ一覧!$E$11)*計算過程!$W$11*10^-3,0)</f>
        <v>0</v>
      </c>
      <c r="F1509" s="18">
        <f>IF(G1509&lt;0.3,(バックデータ一覧!$C$10*(バックデータ一覧!$C$12*計算過程!L1509+バックデータ一覧!$C$13*LN(0.3)+バックデータ一覧!$C$14)^バックデータ一覧!$C$11+バックデータ一覧!$E$10*(0.3/(バックデータ一覧!$E$12*計算過程!L1509+バックデータ一覧!$E$13*LN(0.3)+バックデータ一覧!$E$14))^バックデータ一覧!$E$11)*計算過程!$W$11*計算過程!G1509/0.3*10^-3,0)</f>
        <v>2.9575424274426215E-4</v>
      </c>
      <c r="G1509" s="18">
        <f t="shared" si="140"/>
        <v>1.2039594506121985E-4</v>
      </c>
      <c r="H1509" s="18">
        <f t="shared" si="141"/>
        <v>3.6608700836241056E-3</v>
      </c>
      <c r="I1509" s="24">
        <v>0</v>
      </c>
      <c r="J1509" s="24">
        <v>0</v>
      </c>
      <c r="K1509" s="24">
        <v>0</v>
      </c>
      <c r="L1509" s="14">
        <f>貼り付けシート!C1509</f>
        <v>14.1</v>
      </c>
      <c r="M1509" s="14">
        <f>貼り付けシート!D1509</f>
        <v>4.9000000000000004</v>
      </c>
      <c r="N1509" s="18">
        <f>貼り付けシート!E1509</f>
        <v>49.180357968921925</v>
      </c>
      <c r="O1509" s="18">
        <f>貼り付けシート!F1509</f>
        <v>3.6608700836241056E-3</v>
      </c>
      <c r="P1509" s="19">
        <f t="shared" si="142"/>
        <v>3.6608700836241056E-3</v>
      </c>
      <c r="Q1509" s="19">
        <f t="shared" si="143"/>
        <v>0</v>
      </c>
    </row>
    <row r="1510" spans="1:17">
      <c r="A1510" s="38">
        <v>41702</v>
      </c>
      <c r="B1510" s="49" t="s">
        <v>165</v>
      </c>
      <c r="C1510" s="24">
        <f t="shared" si="138"/>
        <v>30.406921776000001</v>
      </c>
      <c r="D1510" s="24">
        <f t="shared" si="139"/>
        <v>7.0213269514445009E-3</v>
      </c>
      <c r="E1510" s="18">
        <f>IF(G1510&gt;=0.3,(バックデータ一覧!$C$10*(バックデータ一覧!$C$12*計算過程!L1510+バックデータ一覧!$C$13*LN(計算過程!G1510)+バックデータ一覧!$C$14)^バックデータ一覧!$C$11+バックデータ一覧!$E$10*(計算過程!G1510/(バックデータ一覧!$E$12*計算過程!L1510+バックデータ一覧!$E$13*LN(計算過程!G1510)+バックデータ一覧!$E$14))^バックデータ一覧!$E$11)*計算過程!$W$11*10^-3,0)</f>
        <v>0</v>
      </c>
      <c r="F1510" s="18">
        <f>IF(G1510&lt;0.3,(バックデータ一覧!$C$10*(バックデータ一覧!$C$12*計算過程!L1510+バックデータ一覧!$C$13*LN(0.3)+バックデータ一覧!$C$14)^バックデータ一覧!$C$11+バックデータ一覧!$E$10*(0.3/(バックデータ一覧!$E$12*計算過程!L1510+バックデータ一覧!$E$13*LN(0.3)+バックデータ一覧!$E$14))^バックデータ一覧!$E$11)*計算過程!$W$11*計算過程!G1510/0.3*10^-3,0)</f>
        <v>7.0213269514445009E-3</v>
      </c>
      <c r="G1510" s="18">
        <f t="shared" si="140"/>
        <v>2.7804102858352011E-3</v>
      </c>
      <c r="H1510" s="18">
        <f t="shared" si="141"/>
        <v>8.4543718066576762E-2</v>
      </c>
      <c r="I1510" s="24">
        <v>0</v>
      </c>
      <c r="J1510" s="24">
        <v>0</v>
      </c>
      <c r="K1510" s="24">
        <v>0</v>
      </c>
      <c r="L1510" s="14">
        <f>貼り付けシート!C1510</f>
        <v>13.4</v>
      </c>
      <c r="M1510" s="14">
        <f>貼り付けシート!D1510</f>
        <v>4.7</v>
      </c>
      <c r="N1510" s="18">
        <f>貼り付けシート!E1510</f>
        <v>49.386142919479191</v>
      </c>
      <c r="O1510" s="18">
        <f>貼り付けシート!F1510</f>
        <v>8.4543718066576762E-2</v>
      </c>
      <c r="P1510" s="19">
        <f t="shared" si="142"/>
        <v>8.4543718066576762E-2</v>
      </c>
      <c r="Q1510" s="19">
        <f t="shared" si="143"/>
        <v>0</v>
      </c>
    </row>
    <row r="1511" spans="1:17">
      <c r="A1511" s="38">
        <v>41702</v>
      </c>
      <c r="B1511" s="49" t="s">
        <v>166</v>
      </c>
      <c r="C1511" s="24">
        <f t="shared" si="138"/>
        <v>30.406921776000001</v>
      </c>
      <c r="D1511" s="24">
        <f t="shared" si="139"/>
        <v>1.7691791947301017E-2</v>
      </c>
      <c r="E1511" s="18">
        <f>IF(G1511&gt;=0.3,(バックデータ一覧!$C$10*(バックデータ一覧!$C$12*計算過程!L1511+バックデータ一覧!$C$13*LN(計算過程!G1511)+バックデータ一覧!$C$14)^バックデータ一覧!$C$11+バックデータ一覧!$E$10*(計算過程!G1511/(バックデータ一覧!$E$12*計算過程!L1511+バックデータ一覧!$E$13*LN(計算過程!G1511)+バックデータ一覧!$E$14))^バックデータ一覧!$E$11)*計算過程!$W$11*10^-3,0)</f>
        <v>0</v>
      </c>
      <c r="F1511" s="18">
        <f>IF(G1511&lt;0.3,(バックデータ一覧!$C$10*(バックデータ一覧!$C$12*計算過程!L1511+バックデータ一覧!$C$13*LN(0.3)+バックデータ一覧!$C$14)^バックデータ一覧!$C$11+バックデータ一覧!$E$10*(0.3/(バックデータ一覧!$E$12*計算過程!L1511+バックデータ一覧!$E$13*LN(0.3)+バックデータ一覧!$E$14))^バックデータ一覧!$E$11)*計算過程!$W$11*計算過程!G1511/0.3*10^-3,0)</f>
        <v>1.7691791947301017E-2</v>
      </c>
      <c r="G1511" s="18">
        <f t="shared" si="140"/>
        <v>6.7391706342903798E-3</v>
      </c>
      <c r="H1511" s="18">
        <f t="shared" si="141"/>
        <v>0.20491743431198389</v>
      </c>
      <c r="I1511" s="24">
        <v>0</v>
      </c>
      <c r="J1511" s="24">
        <v>0</v>
      </c>
      <c r="K1511" s="24">
        <v>0</v>
      </c>
      <c r="L1511" s="14">
        <f>貼り付けシート!C1511</f>
        <v>12.4</v>
      </c>
      <c r="M1511" s="14">
        <f>貼り付けシート!D1511</f>
        <v>4.5</v>
      </c>
      <c r="N1511" s="18">
        <f>貼り付けシート!E1511</f>
        <v>50.500503803975462</v>
      </c>
      <c r="O1511" s="18">
        <f>貼り付けシート!F1511</f>
        <v>0.20491743431198389</v>
      </c>
      <c r="P1511" s="19">
        <f t="shared" si="142"/>
        <v>0.20491743431198389</v>
      </c>
      <c r="Q1511" s="19">
        <f t="shared" si="143"/>
        <v>0</v>
      </c>
    </row>
    <row r="1512" spans="1:17">
      <c r="A1512" s="38">
        <v>41702</v>
      </c>
      <c r="B1512" s="49" t="s">
        <v>167</v>
      </c>
      <c r="C1512" s="24">
        <f t="shared" si="138"/>
        <v>30.406921776000001</v>
      </c>
      <c r="D1512" s="24">
        <f t="shared" si="139"/>
        <v>2.1481809205148517E-2</v>
      </c>
      <c r="E1512" s="18">
        <f>IF(G1512&gt;=0.3,(バックデータ一覧!$C$10*(バックデータ一覧!$C$12*計算過程!L1512+バックデータ一覧!$C$13*LN(計算過程!G1512)+バックデータ一覧!$C$14)^バックデータ一覧!$C$11+バックデータ一覧!$E$10*(計算過程!G1512/(バックデータ一覧!$E$12*計算過程!L1512+バックデータ一覧!$E$13*LN(計算過程!G1512)+バックデータ一覧!$E$14))^バックデータ一覧!$E$11)*計算過程!$W$11*10^-3,0)</f>
        <v>0</v>
      </c>
      <c r="F1512" s="18">
        <f>IF(G1512&lt;0.3,(バックデータ一覧!$C$10*(バックデータ一覧!$C$12*計算過程!L1512+バックデータ一覧!$C$13*LN(0.3)+バックデータ一覧!$C$14)^バックデータ一覧!$C$11+バックデータ一覧!$E$10*(0.3/(バックデータ一覧!$E$12*計算過程!L1512+バックデータ一覧!$E$13*LN(0.3)+バックデータ一覧!$E$14))^バックデータ一覧!$E$11)*計算過程!$W$11*計算過程!G1512/0.3*10^-3,0)</f>
        <v>2.1481809205148517E-2</v>
      </c>
      <c r="G1512" s="18">
        <f t="shared" si="140"/>
        <v>7.9068674128725328E-3</v>
      </c>
      <c r="H1512" s="18">
        <f t="shared" si="141"/>
        <v>0.24042349891641859</v>
      </c>
      <c r="I1512" s="24">
        <v>0</v>
      </c>
      <c r="J1512" s="24">
        <v>0</v>
      </c>
      <c r="K1512" s="24">
        <v>0</v>
      </c>
      <c r="L1512" s="14">
        <f>貼り付けシート!C1512</f>
        <v>11.5</v>
      </c>
      <c r="M1512" s="14">
        <f>貼り付けシート!D1512</f>
        <v>4.5</v>
      </c>
      <c r="N1512" s="18">
        <f>貼り付けシート!E1512</f>
        <v>53.589824219485372</v>
      </c>
      <c r="O1512" s="18">
        <f>貼り付けシート!F1512</f>
        <v>0.24042349891641859</v>
      </c>
      <c r="P1512" s="19">
        <f t="shared" si="142"/>
        <v>0.24042349891641859</v>
      </c>
      <c r="Q1512" s="19">
        <f t="shared" si="143"/>
        <v>0</v>
      </c>
    </row>
    <row r="1513" spans="1:17">
      <c r="A1513" s="38">
        <v>41702</v>
      </c>
      <c r="B1513" s="49" t="s">
        <v>168</v>
      </c>
      <c r="C1513" s="24">
        <f t="shared" si="138"/>
        <v>30.406921776000001</v>
      </c>
      <c r="D1513" s="24">
        <f t="shared" si="139"/>
        <v>2.5373651256836154E-2</v>
      </c>
      <c r="E1513" s="18">
        <f>IF(G1513&gt;=0.3,(バックデータ一覧!$C$10*(バックデータ一覧!$C$12*計算過程!L1513+バックデータ一覧!$C$13*LN(計算過程!G1513)+バックデータ一覧!$C$14)^バックデータ一覧!$C$11+バックデータ一覧!$E$10*(計算過程!G1513/(バックデータ一覧!$E$12*計算過程!L1513+バックデータ一覧!$E$13*LN(計算過程!G1513)+バックデータ一覧!$E$14))^バックデータ一覧!$E$11)*計算過程!$W$11*10^-3,0)</f>
        <v>0</v>
      </c>
      <c r="F1513" s="18">
        <f>IF(G1513&lt;0.3,(バックデータ一覧!$C$10*(バックデータ一覧!$C$12*計算過程!L1513+バックデータ一覧!$C$13*LN(0.3)+バックデータ一覧!$C$14)^バックデータ一覧!$C$11+バックデータ一覧!$E$10*(0.3/(バックデータ一覧!$E$12*計算過程!L1513+バックデータ一覧!$E$13*LN(0.3)+バックデータ一覧!$E$14))^バックデータ一覧!$E$11)*計算過程!$W$11*計算過程!G1513/0.3*10^-3,0)</f>
        <v>2.5373651256836154E-2</v>
      </c>
      <c r="G1513" s="18">
        <f t="shared" si="140"/>
        <v>9.0294606772166261E-3</v>
      </c>
      <c r="H1513" s="18">
        <f t="shared" si="141"/>
        <v>0.27455810449159396</v>
      </c>
      <c r="I1513" s="24">
        <v>0</v>
      </c>
      <c r="J1513" s="24">
        <v>0</v>
      </c>
      <c r="K1513" s="24">
        <v>0</v>
      </c>
      <c r="L1513" s="14">
        <f>貼り付けシート!C1513</f>
        <v>10.6</v>
      </c>
      <c r="M1513" s="14">
        <f>貼り付けシート!D1513</f>
        <v>4.4000000000000004</v>
      </c>
      <c r="N1513" s="18">
        <f>貼り付けシート!E1513</f>
        <v>55.636935089524599</v>
      </c>
      <c r="O1513" s="18">
        <f>貼り付けシート!F1513</f>
        <v>0.27455810449159396</v>
      </c>
      <c r="P1513" s="19">
        <f t="shared" si="142"/>
        <v>0.27455810449159396</v>
      </c>
      <c r="Q1513" s="19">
        <f t="shared" si="143"/>
        <v>0</v>
      </c>
    </row>
    <row r="1514" spans="1:17">
      <c r="A1514" s="38">
        <v>41702</v>
      </c>
      <c r="B1514" s="49" t="s">
        <v>169</v>
      </c>
      <c r="C1514" s="24">
        <f t="shared" si="138"/>
        <v>30.406921776000001</v>
      </c>
      <c r="D1514" s="24">
        <f t="shared" si="139"/>
        <v>3.6256500029469473E-2</v>
      </c>
      <c r="E1514" s="18">
        <f>IF(G1514&gt;=0.3,(バックデータ一覧!$C$10*(バックデータ一覧!$C$12*計算過程!L1514+バックデータ一覧!$C$13*LN(計算過程!G1514)+バックデータ一覧!$C$14)^バックデータ一覧!$C$11+バックデータ一覧!$E$10*(計算過程!G1514/(バックデータ一覧!$E$12*計算過程!L1514+バックデータ一覧!$E$13*LN(計算過程!G1514)+バックデータ一覧!$E$14))^バックデータ一覧!$E$11)*計算過程!$W$11*10^-3,0)</f>
        <v>0</v>
      </c>
      <c r="F1514" s="18">
        <f>IF(G1514&lt;0.3,(バックデータ一覧!$C$10*(バックデータ一覧!$C$12*計算過程!L1514+バックデータ一覧!$C$13*LN(0.3)+バックデータ一覧!$C$14)^バックデータ一覧!$C$11+バックデータ一覧!$E$10*(0.3/(バックデータ一覧!$E$12*計算過程!L1514+バックデータ一覧!$E$13*LN(0.3)+バックデータ一覧!$E$14))^バックデータ一覧!$E$11)*計算過程!$W$11*計算過程!G1514/0.3*10^-3,0)</f>
        <v>3.6256500029469473E-2</v>
      </c>
      <c r="G1514" s="18">
        <f t="shared" si="140"/>
        <v>1.2480981473344902E-2</v>
      </c>
      <c r="H1514" s="18">
        <f t="shared" si="141"/>
        <v>0.37950822734770367</v>
      </c>
      <c r="I1514" s="24">
        <v>0</v>
      </c>
      <c r="J1514" s="24">
        <v>0</v>
      </c>
      <c r="K1514" s="24">
        <v>0</v>
      </c>
      <c r="L1514" s="14">
        <f>貼り付けシート!C1514</f>
        <v>9.6999999999999993</v>
      </c>
      <c r="M1514" s="14">
        <f>貼り付けシート!D1514</f>
        <v>4.3</v>
      </c>
      <c r="N1514" s="18">
        <f>貼り付けシート!E1514</f>
        <v>57.757220749288699</v>
      </c>
      <c r="O1514" s="18">
        <f>貼り付けシート!F1514</f>
        <v>0.37950822734770367</v>
      </c>
      <c r="P1514" s="19">
        <f t="shared" si="142"/>
        <v>0.37950822734770367</v>
      </c>
      <c r="Q1514" s="19">
        <f t="shared" si="143"/>
        <v>0</v>
      </c>
    </row>
    <row r="1515" spans="1:17">
      <c r="A1515" s="38">
        <v>41702</v>
      </c>
      <c r="B1515" s="49" t="s">
        <v>170</v>
      </c>
      <c r="C1515" s="24">
        <f t="shared" si="138"/>
        <v>30.406921776000001</v>
      </c>
      <c r="D1515" s="24">
        <f t="shared" si="139"/>
        <v>0.17074416460852207</v>
      </c>
      <c r="E1515" s="18">
        <f>IF(G1515&gt;=0.3,(バックデータ一覧!$C$10*(バックデータ一覧!$C$12*計算過程!L1515+バックデータ一覧!$C$13*LN(計算過程!G1515)+バックデータ一覧!$C$14)^バックデータ一覧!$C$11+バックデータ一覧!$E$10*(計算過程!G1515/(バックデータ一覧!$E$12*計算過程!L1515+バックデータ一覧!$E$13*LN(計算過程!G1515)+バックデータ一覧!$E$14))^バックデータ一覧!$E$11)*計算過程!$W$11*10^-3,0)</f>
        <v>0</v>
      </c>
      <c r="F1515" s="18">
        <f>IF(G1515&lt;0.3,(バックデータ一覧!$C$10*(バックデータ一覧!$C$12*計算過程!L1515+バックデータ一覧!$C$13*LN(0.3)+バックデータ一覧!$C$14)^バックデータ一覧!$C$11+バックデータ一覧!$E$10*(0.3/(バックデータ一覧!$E$12*計算過程!L1515+バックデータ一覧!$E$13*LN(0.3)+バックデータ一覧!$E$14))^バックデータ一覧!$E$11)*計算過程!$W$11*計算過程!G1515/0.3*10^-3,0)</f>
        <v>0.17074416460852207</v>
      </c>
      <c r="G1515" s="18">
        <f t="shared" si="140"/>
        <v>5.8137347393215529E-2</v>
      </c>
      <c r="H1515" s="18">
        <f t="shared" si="141"/>
        <v>1.7677777744496421</v>
      </c>
      <c r="I1515" s="24">
        <v>0</v>
      </c>
      <c r="J1515" s="24">
        <v>0</v>
      </c>
      <c r="K1515" s="24">
        <v>0</v>
      </c>
      <c r="L1515" s="14">
        <f>貼り付けシート!C1515</f>
        <v>9.4</v>
      </c>
      <c r="M1515" s="14">
        <f>貼り付けシート!D1515</f>
        <v>4.2</v>
      </c>
      <c r="N1515" s="18">
        <f>貼り付けシート!E1515</f>
        <v>57.572830590636158</v>
      </c>
      <c r="O1515" s="18">
        <f>貼り付けシート!F1515</f>
        <v>1.7677777744496421</v>
      </c>
      <c r="P1515" s="19">
        <f t="shared" si="142"/>
        <v>1.7677777744496421</v>
      </c>
      <c r="Q1515" s="19">
        <f t="shared" si="143"/>
        <v>0</v>
      </c>
    </row>
    <row r="1516" spans="1:17">
      <c r="A1516" s="38">
        <v>41702</v>
      </c>
      <c r="B1516" s="49" t="s">
        <v>171</v>
      </c>
      <c r="C1516" s="24">
        <f t="shared" si="138"/>
        <v>30.406921776000001</v>
      </c>
      <c r="D1516" s="24">
        <f t="shared" si="139"/>
        <v>0.58569126552189554</v>
      </c>
      <c r="E1516" s="18">
        <f>IF(G1516&gt;=0.3,(バックデータ一覧!$C$10*(バックデータ一覧!$C$12*計算過程!L1516+バックデータ一覧!$C$13*LN(計算過程!G1516)+バックデータ一覧!$C$14)^バックデータ一覧!$C$11+バックデータ一覧!$E$10*(計算過程!G1516/(バックデータ一覧!$E$12*計算過程!L1516+バックデータ一覧!$E$13*LN(計算過程!G1516)+バックデータ一覧!$E$14))^バックデータ一覧!$E$11)*計算過程!$W$11*10^-3,0)</f>
        <v>0</v>
      </c>
      <c r="F1516" s="18">
        <f>IF(G1516&lt;0.3,(バックデータ一覧!$C$10*(バックデータ一覧!$C$12*計算過程!L1516+バックデータ一覧!$C$13*LN(0.3)+バックデータ一覧!$C$14)^バックデータ一覧!$C$11+バックデータ一覧!$E$10*(0.3/(バックデータ一覧!$E$12*計算過程!L1516+バックデータ一覧!$E$13*LN(0.3)+バックデータ一覧!$E$14))^バックデータ一覧!$E$11)*計算過程!$W$11*計算過程!G1516/0.3*10^-3,0)</f>
        <v>0.58569126552189554</v>
      </c>
      <c r="G1516" s="18">
        <f t="shared" si="140"/>
        <v>0.19726500233339692</v>
      </c>
      <c r="H1516" s="18">
        <f t="shared" si="141"/>
        <v>5.9982214950940573</v>
      </c>
      <c r="I1516" s="24">
        <v>0</v>
      </c>
      <c r="J1516" s="24">
        <v>0</v>
      </c>
      <c r="K1516" s="24">
        <v>0</v>
      </c>
      <c r="L1516" s="14">
        <f>貼り付けシート!C1516</f>
        <v>9.1</v>
      </c>
      <c r="M1516" s="14">
        <f>貼り付けシート!D1516</f>
        <v>4.0999999999999996</v>
      </c>
      <c r="N1516" s="18">
        <f>貼り付けシート!E1516</f>
        <v>57.359271882347564</v>
      </c>
      <c r="O1516" s="18">
        <f>貼り付けシート!F1516</f>
        <v>5.9982214950940573</v>
      </c>
      <c r="P1516" s="19">
        <f t="shared" si="142"/>
        <v>5.9982214950940573</v>
      </c>
      <c r="Q1516" s="19">
        <f t="shared" si="143"/>
        <v>0</v>
      </c>
    </row>
    <row r="1517" spans="1:17">
      <c r="A1517" s="38">
        <v>41702</v>
      </c>
      <c r="B1517" s="49" t="s">
        <v>172</v>
      </c>
      <c r="C1517" s="24">
        <f t="shared" si="138"/>
        <v>30.406921776000001</v>
      </c>
      <c r="D1517" s="24">
        <f t="shared" si="139"/>
        <v>0.68718713135148901</v>
      </c>
      <c r="E1517" s="18">
        <f>IF(G1517&gt;=0.3,(バックデータ一覧!$C$10*(バックデータ一覧!$C$12*計算過程!L1517+バックデータ一覧!$C$13*LN(計算過程!G1517)+バックデータ一覧!$C$14)^バックデータ一覧!$C$11+バックデータ一覧!$E$10*(計算過程!G1517/(バックデータ一覧!$E$12*計算過程!L1517+バックデータ一覧!$E$13*LN(計算過程!G1517)+バックデータ一覧!$E$14))^バックデータ一覧!$E$11)*計算過程!$W$11*10^-3,0)</f>
        <v>0</v>
      </c>
      <c r="F1517" s="18">
        <f>IF(G1517&lt;0.3,(バックデータ一覧!$C$10*(バックデータ一覧!$C$12*計算過程!L1517+バックデータ一覧!$C$13*LN(0.3)+バックデータ一覧!$C$14)^バックデータ一覧!$C$11+バックデータ一覧!$E$10*(0.3/(バックデータ一覧!$E$12*計算過程!L1517+バックデータ一覧!$E$13*LN(0.3)+バックデータ一覧!$E$14))^バックデータ一覧!$E$11)*計算過程!$W$11*計算過程!G1517/0.3*10^-3,0)</f>
        <v>0.68718713135148901</v>
      </c>
      <c r="G1517" s="18">
        <f t="shared" si="140"/>
        <v>0.23061412947621074</v>
      </c>
      <c r="H1517" s="18">
        <f t="shared" si="141"/>
        <v>7.0122657954234757</v>
      </c>
      <c r="I1517" s="24">
        <v>0</v>
      </c>
      <c r="J1517" s="24">
        <v>0</v>
      </c>
      <c r="K1517" s="24">
        <v>0</v>
      </c>
      <c r="L1517" s="14">
        <f>貼り付けシート!C1517</f>
        <v>9</v>
      </c>
      <c r="M1517" s="14">
        <f>貼り付けシート!D1517</f>
        <v>4</v>
      </c>
      <c r="N1517" s="18">
        <f>貼り付けシート!E1517</f>
        <v>56.3483482185828</v>
      </c>
      <c r="O1517" s="18">
        <f>貼り付けシート!F1517</f>
        <v>7.0122657954234757</v>
      </c>
      <c r="P1517" s="19">
        <f t="shared" si="142"/>
        <v>7.0122657954234757</v>
      </c>
      <c r="Q1517" s="19">
        <f t="shared" si="143"/>
        <v>0</v>
      </c>
    </row>
    <row r="1518" spans="1:17">
      <c r="A1518" s="38">
        <v>41703</v>
      </c>
      <c r="B1518" s="49" t="s">
        <v>149</v>
      </c>
      <c r="C1518" s="24">
        <f t="shared" si="138"/>
        <v>30.406921776000001</v>
      </c>
      <c r="D1518" s="24">
        <f t="shared" si="139"/>
        <v>0.83059227852944939</v>
      </c>
      <c r="E1518" s="18">
        <f>IF(G1518&gt;=0.3,(バックデータ一覧!$C$10*(バックデータ一覧!$C$12*計算過程!L1518+バックデータ一覧!$C$13*LN(計算過程!G1518)+バックデータ一覧!$C$14)^バックデータ一覧!$C$11+バックデータ一覧!$E$10*(計算過程!G1518/(バックデータ一覧!$E$12*計算過程!L1518+バックデータ一覧!$E$13*LN(計算過程!G1518)+バックデータ一覧!$E$14))^バックデータ一覧!$E$11)*計算過程!$W$11*10^-3,0)</f>
        <v>0</v>
      </c>
      <c r="F1518" s="18">
        <f>IF(G1518&lt;0.3,(バックデータ一覧!$C$10*(バックデータ一覧!$C$12*計算過程!L1518+バックデータ一覧!$C$13*LN(0.3)+バックデータ一覧!$C$14)^バックデータ一覧!$C$11+バックデータ一覧!$E$10*(0.3/(バックデータ一覧!$E$12*計算過程!L1518+バックデータ一覧!$E$13*LN(0.3)+バックデータ一覧!$E$14))^バックデータ一覧!$E$11)*計算過程!$W$11*計算過程!G1518/0.3*10^-3,0)</f>
        <v>0.83059227852944939</v>
      </c>
      <c r="G1518" s="18">
        <f t="shared" si="140"/>
        <v>0.27574287543232812</v>
      </c>
      <c r="H1518" s="18">
        <f t="shared" si="141"/>
        <v>8.3844920435601136</v>
      </c>
      <c r="I1518" s="24">
        <v>0</v>
      </c>
      <c r="J1518" s="24">
        <v>0</v>
      </c>
      <c r="K1518" s="24">
        <v>0</v>
      </c>
      <c r="L1518" s="14">
        <f>貼り付けシート!C1518</f>
        <v>8.6999999999999993</v>
      </c>
      <c r="M1518" s="14">
        <f>貼り付けシート!D1518</f>
        <v>3.9</v>
      </c>
      <c r="N1518" s="18">
        <f>貼り付けシート!E1518</f>
        <v>56.074502699500059</v>
      </c>
      <c r="O1518" s="18">
        <f>貼り付けシート!F1518</f>
        <v>8.3844920435601136</v>
      </c>
      <c r="P1518" s="19">
        <f t="shared" si="142"/>
        <v>8.3844920435601136</v>
      </c>
      <c r="Q1518" s="19">
        <f t="shared" si="143"/>
        <v>0</v>
      </c>
    </row>
    <row r="1519" spans="1:17">
      <c r="A1519" s="38">
        <v>41703</v>
      </c>
      <c r="B1519" s="49" t="s">
        <v>150</v>
      </c>
      <c r="C1519" s="24">
        <f t="shared" si="138"/>
        <v>30.406921776000001</v>
      </c>
      <c r="D1519" s="24">
        <f t="shared" si="139"/>
        <v>0.95831028309228083</v>
      </c>
      <c r="E1519" s="18">
        <f>IF(G1519&gt;=0.3,(バックデータ一覧!$C$10*(バックデータ一覧!$C$12*計算過程!L1519+バックデータ一覧!$C$13*LN(計算過程!G1519)+バックデータ一覧!$C$14)^バックデータ一覧!$C$11+バックデータ一覧!$E$10*(計算過程!G1519/(バックデータ一覧!$E$12*計算過程!L1519+バックデータ一覧!$E$13*LN(計算過程!G1519)+バックデータ一覧!$E$14))^バックデータ一覧!$E$11)*計算過程!$W$11*10^-3,0)</f>
        <v>0.95831028309228083</v>
      </c>
      <c r="F1519" s="18">
        <f>IF(G1519&lt;0.3,(バックデータ一覧!$C$10*(バックデータ一覧!$C$12*計算過程!L1519+バックデータ一覧!$C$13*LN(0.3)+バックデータ一覧!$C$14)^バックデータ一覧!$C$11+バックデータ一覧!$E$10*(0.3/(バックデータ一覧!$E$12*計算過程!L1519+バックデータ一覧!$E$13*LN(0.3)+バックデータ一覧!$E$14))^バックデータ一覧!$E$11)*計算過程!$W$11*計算過程!G1519/0.3*10^-3,0)</f>
        <v>0</v>
      </c>
      <c r="G1519" s="18">
        <f t="shared" si="140"/>
        <v>0.31158524248321856</v>
      </c>
      <c r="H1519" s="18">
        <f t="shared" si="141"/>
        <v>9.4743480947432186</v>
      </c>
      <c r="I1519" s="24">
        <v>0</v>
      </c>
      <c r="J1519" s="24">
        <v>0</v>
      </c>
      <c r="K1519" s="24">
        <v>0</v>
      </c>
      <c r="L1519" s="14">
        <f>貼り付けシート!C1519</f>
        <v>8.1</v>
      </c>
      <c r="M1519" s="14">
        <f>貼り付けシート!D1519</f>
        <v>3.8</v>
      </c>
      <c r="N1519" s="18">
        <f>貼り付けシート!E1519</f>
        <v>56.916461378446904</v>
      </c>
      <c r="O1519" s="18">
        <f>貼り付けシート!F1519</f>
        <v>9.4743480947432186</v>
      </c>
      <c r="P1519" s="19">
        <f t="shared" si="142"/>
        <v>9.4743480947432186</v>
      </c>
      <c r="Q1519" s="19">
        <f t="shared" si="143"/>
        <v>0</v>
      </c>
    </row>
    <row r="1520" spans="1:17">
      <c r="A1520" s="38">
        <v>41703</v>
      </c>
      <c r="B1520" s="49" t="s">
        <v>151</v>
      </c>
      <c r="C1520" s="24">
        <f t="shared" si="138"/>
        <v>30.406921776000001</v>
      </c>
      <c r="D1520" s="24">
        <f t="shared" si="139"/>
        <v>1.192584024518371</v>
      </c>
      <c r="E1520" s="18">
        <f>IF(G1520&gt;=0.3,(バックデータ一覧!$C$10*(バックデータ一覧!$C$12*計算過程!L1520+バックデータ一覧!$C$13*LN(計算過程!G1520)+バックデータ一覧!$C$14)^バックデータ一覧!$C$11+バックデータ一覧!$E$10*(計算過程!G1520/(バックデータ一覧!$E$12*計算過程!L1520+バックデータ一覧!$E$13*LN(計算過程!G1520)+バックデータ一覧!$E$14))^バックデータ一覧!$E$11)*計算過程!$W$11*10^-3,0)</f>
        <v>1.192584024518371</v>
      </c>
      <c r="F1520" s="18">
        <f>IF(G1520&lt;0.3,(バックデータ一覧!$C$10*(バックデータ一覧!$C$12*計算過程!L1520+バックデータ一覧!$C$13*LN(0.3)+バックデータ一覧!$C$14)^バックデータ一覧!$C$11+バックデータ一覧!$E$10*(0.3/(バックデータ一覧!$E$12*計算過程!L1520+バックデータ一覧!$E$13*LN(0.3)+バックデータ一覧!$E$14))^バックデータ一覧!$E$11)*計算過程!$W$11*計算過程!G1520/0.3*10^-3,0)</f>
        <v>0</v>
      </c>
      <c r="G1520" s="18">
        <f t="shared" si="140"/>
        <v>0.37003802546932213</v>
      </c>
      <c r="H1520" s="18">
        <f t="shared" si="141"/>
        <v>11.251717294591174</v>
      </c>
      <c r="I1520" s="24">
        <v>0</v>
      </c>
      <c r="J1520" s="24">
        <v>0</v>
      </c>
      <c r="K1520" s="24">
        <v>0</v>
      </c>
      <c r="L1520" s="14">
        <f>貼り付けシート!C1520</f>
        <v>6.3</v>
      </c>
      <c r="M1520" s="14">
        <f>貼り付けシート!D1520</f>
        <v>3.8</v>
      </c>
      <c r="N1520" s="18">
        <f>貼り付けシート!E1520</f>
        <v>64.387858264397934</v>
      </c>
      <c r="O1520" s="18">
        <f>貼り付けシート!F1520</f>
        <v>11.251717294591174</v>
      </c>
      <c r="P1520" s="19">
        <f t="shared" si="142"/>
        <v>11.251717294591174</v>
      </c>
      <c r="Q1520" s="19">
        <f t="shared" si="143"/>
        <v>0</v>
      </c>
    </row>
    <row r="1521" spans="1:17">
      <c r="A1521" s="38">
        <v>41703</v>
      </c>
      <c r="B1521" s="49" t="s">
        <v>152</v>
      </c>
      <c r="C1521" s="24">
        <f t="shared" si="138"/>
        <v>30.406921776000001</v>
      </c>
      <c r="D1521" s="24">
        <f t="shared" si="139"/>
        <v>1.2171988888192447</v>
      </c>
      <c r="E1521" s="18">
        <f>IF(G1521&gt;=0.3,(バックデータ一覧!$C$10*(バックデータ一覧!$C$12*計算過程!L1521+バックデータ一覧!$C$13*LN(計算過程!G1521)+バックデータ一覧!$C$14)^バックデータ一覧!$C$11+バックデータ一覧!$E$10*(計算過程!G1521/(バックデータ一覧!$E$12*計算過程!L1521+バックデータ一覧!$E$13*LN(計算過程!G1521)+バックデータ一覧!$E$14))^バックデータ一覧!$E$11)*計算過程!$W$11*10^-3,0)</f>
        <v>1.2171988888192447</v>
      </c>
      <c r="F1521" s="18">
        <f>IF(G1521&lt;0.3,(バックデータ一覧!$C$10*(バックデータ一覧!$C$12*計算過程!L1521+バックデータ一覧!$C$13*LN(0.3)+バックデータ一覧!$C$14)^バックデータ一覧!$C$11+バックデータ一覧!$E$10*(0.3/(バックデータ一覧!$E$12*計算過程!L1521+バックデータ一覧!$E$13*LN(0.3)+バックデータ一覧!$E$14))^バックデータ一覧!$E$11)*計算過程!$W$11*計算過程!G1521/0.3*10^-3,0)</f>
        <v>0</v>
      </c>
      <c r="G1521" s="18">
        <f t="shared" si="140"/>
        <v>0.38280216926557259</v>
      </c>
      <c r="H1521" s="18">
        <f t="shared" si="141"/>
        <v>11.639835616541378</v>
      </c>
      <c r="I1521" s="24">
        <v>0</v>
      </c>
      <c r="J1521" s="24">
        <v>0</v>
      </c>
      <c r="K1521" s="24">
        <v>0</v>
      </c>
      <c r="L1521" s="14">
        <f>貼り付けシート!C1521</f>
        <v>6.6</v>
      </c>
      <c r="M1521" s="14">
        <f>貼り付けシート!D1521</f>
        <v>3.8</v>
      </c>
      <c r="N1521" s="18">
        <f>貼り付けシート!E1521</f>
        <v>63.069930555445339</v>
      </c>
      <c r="O1521" s="18">
        <f>貼り付けシート!F1521</f>
        <v>11.639835616541378</v>
      </c>
      <c r="P1521" s="19">
        <f t="shared" si="142"/>
        <v>11.639835616541378</v>
      </c>
      <c r="Q1521" s="19">
        <f t="shared" si="143"/>
        <v>0</v>
      </c>
    </row>
    <row r="1522" spans="1:17">
      <c r="A1522" s="38">
        <v>41703</v>
      </c>
      <c r="B1522" s="49" t="s">
        <v>153</v>
      </c>
      <c r="C1522" s="24">
        <f t="shared" si="138"/>
        <v>30.406921776000001</v>
      </c>
      <c r="D1522" s="24">
        <f t="shared" si="139"/>
        <v>1.3052315760049018</v>
      </c>
      <c r="E1522" s="18">
        <f>IF(G1522&gt;=0.3,(バックデータ一覧!$C$10*(バックデータ一覧!$C$12*計算過程!L1522+バックデータ一覧!$C$13*LN(計算過程!G1522)+バックデータ一覧!$C$14)^バックデータ一覧!$C$11+バックデータ一覧!$E$10*(計算過程!G1522/(バックデータ一覧!$E$12*計算過程!L1522+バックデータ一覧!$E$13*LN(計算過程!G1522)+バックデータ一覧!$E$14))^バックデータ一覧!$E$11)*計算過程!$W$11*10^-3,0)</f>
        <v>1.3052315760049018</v>
      </c>
      <c r="F1522" s="18">
        <f>IF(G1522&lt;0.3,(バックデータ一覧!$C$10*(バックデータ一覧!$C$12*計算過程!L1522+バックデータ一覧!$C$13*LN(0.3)+バックデータ一覧!$C$14)^バックデータ一覧!$C$11+バックデータ一覧!$E$10*(0.3/(バックデータ一覧!$E$12*計算過程!L1522+バックデータ一覧!$E$13*LN(0.3)+バックデータ一覧!$E$14))^バックデータ一覧!$E$11)*計算過程!$W$11*計算過程!G1522/0.3*10^-3,0)</f>
        <v>0</v>
      </c>
      <c r="G1522" s="18">
        <f t="shared" si="140"/>
        <v>0.40650878641204785</v>
      </c>
      <c r="H1522" s="18">
        <f t="shared" si="141"/>
        <v>12.360680869687831</v>
      </c>
      <c r="I1522" s="24">
        <v>0</v>
      </c>
      <c r="J1522" s="24">
        <v>0</v>
      </c>
      <c r="K1522" s="24">
        <v>0</v>
      </c>
      <c r="L1522" s="14">
        <f>貼り付けシート!C1522</f>
        <v>6</v>
      </c>
      <c r="M1522" s="14">
        <f>貼り付けシート!D1522</f>
        <v>3.8</v>
      </c>
      <c r="N1522" s="18">
        <f>貼り付けシート!E1522</f>
        <v>65.736617441422553</v>
      </c>
      <c r="O1522" s="18">
        <f>貼り付けシート!F1522</f>
        <v>12.360680869687831</v>
      </c>
      <c r="P1522" s="19">
        <f t="shared" si="142"/>
        <v>12.360680869687831</v>
      </c>
      <c r="Q1522" s="19">
        <f t="shared" si="143"/>
        <v>0</v>
      </c>
    </row>
    <row r="1523" spans="1:17">
      <c r="A1523" s="38">
        <v>41703</v>
      </c>
      <c r="B1523" s="49" t="s">
        <v>154</v>
      </c>
      <c r="C1523" s="24">
        <f t="shared" si="138"/>
        <v>30.406921776000001</v>
      </c>
      <c r="D1523" s="24">
        <f t="shared" si="139"/>
        <v>1.392638558792757</v>
      </c>
      <c r="E1523" s="18">
        <f>IF(G1523&gt;=0.3,(バックデータ一覧!$C$10*(バックデータ一覧!$C$12*計算過程!L1523+バックデータ一覧!$C$13*LN(計算過程!G1523)+バックデータ一覧!$C$14)^バックデータ一覧!$C$11+バックデータ一覧!$E$10*(計算過程!G1523/(バックデータ一覧!$E$12*計算過程!L1523+バックデータ一覧!$E$13*LN(計算過程!G1523)+バックデータ一覧!$E$14))^バックデータ一覧!$E$11)*計算過程!$W$11*10^-3,0)</f>
        <v>1.392638558792757</v>
      </c>
      <c r="F1523" s="18">
        <f>IF(G1523&lt;0.3,(バックデータ一覧!$C$10*(バックデータ一覧!$C$12*計算過程!L1523+バックデータ一覧!$C$13*LN(0.3)+バックデータ一覧!$C$14)^バックデータ一覧!$C$11+バックデータ一覧!$E$10*(0.3/(バックデータ一覧!$E$12*計算過程!L1523+バックデータ一覧!$E$13*LN(0.3)+バックデータ一覧!$E$14))^バックデータ一覧!$E$11)*計算過程!$W$11*計算過程!G1523/0.3*10^-3,0)</f>
        <v>0</v>
      </c>
      <c r="G1523" s="18">
        <f t="shared" si="140"/>
        <v>0.42872862018741376</v>
      </c>
      <c r="H1523" s="18">
        <f t="shared" si="141"/>
        <v>13.036317617171106</v>
      </c>
      <c r="I1523" s="24">
        <v>0</v>
      </c>
      <c r="J1523" s="24">
        <v>0</v>
      </c>
      <c r="K1523" s="24">
        <v>0</v>
      </c>
      <c r="L1523" s="14">
        <f>貼り付けシート!C1523</f>
        <v>5.3</v>
      </c>
      <c r="M1523" s="14">
        <f>貼り付けシート!D1523</f>
        <v>3.9</v>
      </c>
      <c r="N1523" s="18">
        <f>貼り付けシート!E1523</f>
        <v>70.812809711502666</v>
      </c>
      <c r="O1523" s="18">
        <f>貼り付けシート!F1523</f>
        <v>13.036317617171106</v>
      </c>
      <c r="P1523" s="19">
        <f t="shared" si="142"/>
        <v>13.036317617171106</v>
      </c>
      <c r="Q1523" s="19">
        <f t="shared" si="143"/>
        <v>0</v>
      </c>
    </row>
    <row r="1524" spans="1:17">
      <c r="A1524" s="38">
        <v>41703</v>
      </c>
      <c r="B1524" s="49" t="s">
        <v>155</v>
      </c>
      <c r="C1524" s="24">
        <f t="shared" si="138"/>
        <v>30.406921776000001</v>
      </c>
      <c r="D1524" s="24">
        <f t="shared" si="139"/>
        <v>1.3361641521493657</v>
      </c>
      <c r="E1524" s="18">
        <f>IF(G1524&gt;=0.3,(バックデータ一覧!$C$10*(バックデータ一覧!$C$12*計算過程!L1524+バックデータ一覧!$C$13*LN(計算過程!G1524)+バックデータ一覧!$C$14)^バックデータ一覧!$C$11+バックデータ一覧!$E$10*(計算過程!G1524/(バックデータ一覧!$E$12*計算過程!L1524+バックデータ一覧!$E$13*LN(計算過程!G1524)+バックデータ一覧!$E$14))^バックデータ一覧!$E$11)*計算過程!$W$11*10^-3,0)</f>
        <v>1.3361641521493657</v>
      </c>
      <c r="F1524" s="18">
        <f>IF(G1524&lt;0.3,(バックデータ一覧!$C$10*(バックデータ一覧!$C$12*計算過程!L1524+バックデータ一覧!$C$13*LN(0.3)+バックデータ一覧!$C$14)^バックデータ一覧!$C$11+バックデータ一覧!$E$10*(0.3/(バックデータ一覧!$E$12*計算過程!L1524+バックデータ一覧!$E$13*LN(0.3)+バックデータ一覧!$E$14))^バックデータ一覧!$E$11)*計算過程!$W$11*計算過程!G1524/0.3*10^-3,0)</f>
        <v>0</v>
      </c>
      <c r="G1524" s="18">
        <f t="shared" si="140"/>
        <v>0.40494315462389863</v>
      </c>
      <c r="H1524" s="18">
        <f t="shared" si="141"/>
        <v>12.313074826375559</v>
      </c>
      <c r="I1524" s="24">
        <v>0</v>
      </c>
      <c r="J1524" s="24">
        <v>0</v>
      </c>
      <c r="K1524" s="24">
        <v>0</v>
      </c>
      <c r="L1524" s="14">
        <f>貼り付けシート!C1524</f>
        <v>5.0999999999999996</v>
      </c>
      <c r="M1524" s="14">
        <f>貼り付けシート!D1524</f>
        <v>4</v>
      </c>
      <c r="N1524" s="18">
        <f>貼り付けシート!E1524</f>
        <v>73.635342403775113</v>
      </c>
      <c r="O1524" s="18">
        <f>貼り付けシート!F1524</f>
        <v>12.313074826375559</v>
      </c>
      <c r="P1524" s="19">
        <f t="shared" si="142"/>
        <v>12.313074826375559</v>
      </c>
      <c r="Q1524" s="19">
        <f t="shared" si="143"/>
        <v>0</v>
      </c>
    </row>
    <row r="1525" spans="1:17">
      <c r="A1525" s="38">
        <v>41703</v>
      </c>
      <c r="B1525" s="49" t="s">
        <v>156</v>
      </c>
      <c r="C1525" s="24">
        <f t="shared" si="138"/>
        <v>30.406921776000001</v>
      </c>
      <c r="D1525" s="24">
        <f t="shared" si="139"/>
        <v>1.144834619914098</v>
      </c>
      <c r="E1525" s="18">
        <f>IF(G1525&gt;=0.3,(バックデータ一覧!$C$10*(バックデータ一覧!$C$12*計算過程!L1525+バックデータ一覧!$C$13*LN(計算過程!G1525)+バックデータ一覧!$C$14)^バックデータ一覧!$C$11+バックデータ一覧!$E$10*(計算過程!G1525/(バックデータ一覧!$E$12*計算過程!L1525+バックデータ一覧!$E$13*LN(計算過程!G1525)+バックデータ一覧!$E$14))^バックデータ一覧!$E$11)*計算過程!$W$11*10^-3,0)</f>
        <v>1.144834619914098</v>
      </c>
      <c r="F1525" s="18">
        <f>IF(G1525&lt;0.3,(バックデータ一覧!$C$10*(バックデータ一覧!$C$12*計算過程!L1525+バックデータ一覧!$C$13*LN(0.3)+バックデータ一覧!$C$14)^バックデータ一覧!$C$11+バックデータ一覧!$E$10*(0.3/(バックデータ一覧!$E$12*計算過程!L1525+バックデータ一覧!$E$13*LN(0.3)+バックデータ一覧!$E$14))^バックデータ一覧!$E$11)*計算過程!$W$11*計算過程!G1525/0.3*10^-3,0)</f>
        <v>0</v>
      </c>
      <c r="G1525" s="18">
        <f t="shared" si="140"/>
        <v>0.34472431845010709</v>
      </c>
      <c r="H1525" s="18">
        <f t="shared" si="141"/>
        <v>10.48200538539732</v>
      </c>
      <c r="I1525" s="24">
        <v>0</v>
      </c>
      <c r="J1525" s="24">
        <v>0</v>
      </c>
      <c r="K1525" s="24">
        <v>0</v>
      </c>
      <c r="L1525" s="14">
        <f>貼り付けシート!C1525</f>
        <v>5.6</v>
      </c>
      <c r="M1525" s="14">
        <f>貼り付けシート!D1525</f>
        <v>4.2</v>
      </c>
      <c r="N1525" s="18">
        <f>貼り付けシート!E1525</f>
        <v>74.650719211986001</v>
      </c>
      <c r="O1525" s="18">
        <f>貼り付けシート!F1525</f>
        <v>10.48200538539732</v>
      </c>
      <c r="P1525" s="19">
        <f t="shared" si="142"/>
        <v>10.48200538539732</v>
      </c>
      <c r="Q1525" s="19">
        <f t="shared" si="143"/>
        <v>0</v>
      </c>
    </row>
    <row r="1526" spans="1:17">
      <c r="A1526" s="38">
        <v>41703</v>
      </c>
      <c r="B1526" s="49" t="s">
        <v>157</v>
      </c>
      <c r="C1526" s="24">
        <f t="shared" si="138"/>
        <v>30.406921776000001</v>
      </c>
      <c r="D1526" s="24">
        <f t="shared" si="139"/>
        <v>0.23349083899962622</v>
      </c>
      <c r="E1526" s="18">
        <f>IF(G1526&gt;=0.3,(バックデータ一覧!$C$10*(バックデータ一覧!$C$12*計算過程!L1526+バックデータ一覧!$C$13*LN(計算過程!G1526)+バックデータ一覧!$C$14)^バックデータ一覧!$C$11+バックデータ一覧!$E$10*(計算過程!G1526/(バックデータ一覧!$E$12*計算過程!L1526+バックデータ一覧!$E$13*LN(計算過程!G1526)+バックデータ一覧!$E$14))^バックデータ一覧!$E$11)*計算過程!$W$11*10^-3,0)</f>
        <v>0</v>
      </c>
      <c r="F1526" s="18">
        <f>IF(G1526&lt;0.3,(バックデータ一覧!$C$10*(バックデータ一覧!$C$12*計算過程!L1526+バックデータ一覧!$C$13*LN(0.3)+バックデータ一覧!$C$14)^バックデータ一覧!$C$11+バックデータ一覧!$E$10*(0.3/(バックデータ一覧!$E$12*計算過程!L1526+バックデータ一覧!$E$13*LN(0.3)+バックデータ一覧!$E$14))^バックデータ一覧!$E$11)*計算過程!$W$11*計算過程!G1526/0.3*10^-3,0)</f>
        <v>0.23349083899962622</v>
      </c>
      <c r="G1526" s="18">
        <f t="shared" si="140"/>
        <v>7.4802529837848658E-2</v>
      </c>
      <c r="H1526" s="18">
        <f t="shared" si="141"/>
        <v>2.2745146734263701</v>
      </c>
      <c r="I1526" s="24">
        <v>0</v>
      </c>
      <c r="J1526" s="24">
        <v>0</v>
      </c>
      <c r="K1526" s="24">
        <v>0</v>
      </c>
      <c r="L1526" s="14">
        <f>貼り付けシート!C1526</f>
        <v>7.7</v>
      </c>
      <c r="M1526" s="14">
        <f>貼り付けシート!D1526</f>
        <v>4.4000000000000004</v>
      </c>
      <c r="N1526" s="18">
        <f>貼り付けシート!E1526</f>
        <v>67.659299662661638</v>
      </c>
      <c r="O1526" s="18">
        <f>貼り付けシート!F1526</f>
        <v>2.2745146734263701</v>
      </c>
      <c r="P1526" s="19">
        <f t="shared" si="142"/>
        <v>2.2745146734263701</v>
      </c>
      <c r="Q1526" s="19">
        <f t="shared" si="143"/>
        <v>0</v>
      </c>
    </row>
    <row r="1527" spans="1:17">
      <c r="A1527" s="38">
        <v>41703</v>
      </c>
      <c r="B1527" s="49" t="s">
        <v>158</v>
      </c>
      <c r="C1527" s="24">
        <f t="shared" si="138"/>
        <v>30.406921776000001</v>
      </c>
      <c r="D1527" s="24">
        <f t="shared" si="139"/>
        <v>5.0451815414932384E-2</v>
      </c>
      <c r="E1527" s="18">
        <f>IF(G1527&gt;=0.3,(バックデータ一覧!$C$10*(バックデータ一覧!$C$12*計算過程!L1527+バックデータ一覧!$C$13*LN(計算過程!G1527)+バックデータ一覧!$C$14)^バックデータ一覧!$C$11+バックデータ一覧!$E$10*(計算過程!G1527/(バックデータ一覧!$E$12*計算過程!L1527+バックデータ一覧!$E$13*LN(計算過程!G1527)+バックデータ一覧!$E$14))^バックデータ一覧!$E$11)*計算過程!$W$11*10^-3,0)</f>
        <v>0</v>
      </c>
      <c r="F1527" s="18">
        <f>IF(G1527&lt;0.3,(バックデータ一覧!$C$10*(バックデータ一覧!$C$12*計算過程!L1527+バックデータ一覧!$C$13*LN(0.3)+バックデータ一覧!$C$14)^バックデータ一覧!$C$11+バックデータ一覧!$E$10*(0.3/(バックデータ一覧!$E$12*計算過程!L1527+バックデータ一覧!$E$13*LN(0.3)+バックデータ一覧!$E$14))^バックデータ一覧!$E$11)*計算過程!$W$11*計算過程!G1527/0.3*10^-3,0)</f>
        <v>5.0451815414932384E-2</v>
      </c>
      <c r="G1527" s="18">
        <f t="shared" si="140"/>
        <v>1.9144470352476576E-2</v>
      </c>
      <c r="H1527" s="18">
        <f t="shared" si="141"/>
        <v>0.58212441245070645</v>
      </c>
      <c r="I1527" s="24">
        <v>0</v>
      </c>
      <c r="J1527" s="24">
        <v>0</v>
      </c>
      <c r="K1527" s="24">
        <v>0</v>
      </c>
      <c r="L1527" s="14">
        <f>貼り付けシート!C1527</f>
        <v>12.3</v>
      </c>
      <c r="M1527" s="14">
        <f>貼り付けシート!D1527</f>
        <v>3.7</v>
      </c>
      <c r="N1527" s="18">
        <f>貼り付けシート!E1527</f>
        <v>41.850047444825869</v>
      </c>
      <c r="O1527" s="18">
        <f>貼り付けシート!F1527</f>
        <v>0.58212441245070645</v>
      </c>
      <c r="P1527" s="19">
        <f t="shared" si="142"/>
        <v>0.58212441245070645</v>
      </c>
      <c r="Q1527" s="19">
        <f t="shared" si="143"/>
        <v>0</v>
      </c>
    </row>
    <row r="1528" spans="1:17">
      <c r="A1528" s="38">
        <v>41703</v>
      </c>
      <c r="B1528" s="49" t="s">
        <v>159</v>
      </c>
      <c r="C1528" s="24">
        <f t="shared" si="138"/>
        <v>30.406921776000001</v>
      </c>
      <c r="D1528" s="24">
        <f t="shared" si="139"/>
        <v>1.1811239480333397E-2</v>
      </c>
      <c r="E1528" s="18">
        <f>IF(G1528&gt;=0.3,(バックデータ一覧!$C$10*(バックデータ一覧!$C$12*計算過程!L1528+バックデータ一覧!$C$13*LN(計算過程!G1528)+バックデータ一覧!$C$14)^バックデータ一覧!$C$11+バックデータ一覧!$E$10*(計算過程!G1528/(バックデータ一覧!$E$12*計算過程!L1528+バックデータ一覧!$E$13*LN(計算過程!G1528)+バックデータ一覧!$E$14))^バックデータ一覧!$E$11)*計算過程!$W$11*10^-3,0)</f>
        <v>0</v>
      </c>
      <c r="F1528" s="18">
        <f>IF(G1528&lt;0.3,(バックデータ一覧!$C$10*(バックデータ一覧!$C$12*計算過程!L1528+バックデータ一覧!$C$13*LN(0.3)+バックデータ一覧!$C$14)^バックデータ一覧!$C$11+バックデータ一覧!$E$10*(0.3/(バックデータ一覧!$E$12*計算過程!L1528+バックデータ一覧!$E$13*LN(0.3)+バックデータ一覧!$E$14))^バックデータ一覧!$E$11)*計算過程!$W$11*計算過程!G1528/0.3*10^-3,0)</f>
        <v>1.1811239480333397E-2</v>
      </c>
      <c r="G1528" s="18">
        <f t="shared" si="140"/>
        <v>4.8854151583263327E-3</v>
      </c>
      <c r="H1528" s="18">
        <f t="shared" si="141"/>
        <v>0.14855043656251346</v>
      </c>
      <c r="I1528" s="24">
        <v>0</v>
      </c>
      <c r="J1528" s="24">
        <v>0</v>
      </c>
      <c r="K1528" s="24">
        <v>0</v>
      </c>
      <c r="L1528" s="14">
        <f>貼り付けシート!C1528</f>
        <v>14.5</v>
      </c>
      <c r="M1528" s="14">
        <f>貼り付けシート!D1528</f>
        <v>3</v>
      </c>
      <c r="N1528" s="18">
        <f>貼り付けシート!E1528</f>
        <v>29.429645975417916</v>
      </c>
      <c r="O1528" s="18">
        <f>貼り付けシート!F1528</f>
        <v>0.14855043656251346</v>
      </c>
      <c r="P1528" s="19">
        <f t="shared" si="142"/>
        <v>0.14855043656251346</v>
      </c>
      <c r="Q1528" s="19">
        <f t="shared" si="143"/>
        <v>0</v>
      </c>
    </row>
    <row r="1529" spans="1:17">
      <c r="A1529" s="38">
        <v>41703</v>
      </c>
      <c r="B1529" s="49" t="s">
        <v>160</v>
      </c>
      <c r="C1529" s="24">
        <f t="shared" si="138"/>
        <v>30.406921776000001</v>
      </c>
      <c r="D1529" s="24">
        <f t="shared" si="139"/>
        <v>1.9491385928216822E-3</v>
      </c>
      <c r="E1529" s="18">
        <f>IF(G1529&gt;=0.3,(バックデータ一覧!$C$10*(バックデータ一覧!$C$12*計算過程!L1529+バックデータ一覧!$C$13*LN(計算過程!G1529)+バックデータ一覧!$C$14)^バックデータ一覧!$C$11+バックデータ一覧!$E$10*(計算過程!G1529/(バックデータ一覧!$E$12*計算過程!L1529+バックデータ一覧!$E$13*LN(計算過程!G1529)+バックデータ一覧!$E$14))^バックデータ一覧!$E$11)*計算過程!$W$11*10^-3,0)</f>
        <v>0</v>
      </c>
      <c r="F1529" s="18">
        <f>IF(G1529&lt;0.3,(バックデータ一覧!$C$10*(バックデータ一覧!$C$12*計算過程!L1529+バックデータ一覧!$C$13*LN(0.3)+バックデータ一覧!$C$14)^バックデータ一覧!$C$11+バックデータ一覧!$E$10*(0.3/(バックデータ一覧!$E$12*計算過程!L1529+バックデータ一覧!$E$13*LN(0.3)+バックデータ一覧!$E$14))^バックデータ一覧!$E$11)*計算過程!$W$11*計算過程!G1529/0.3*10^-3,0)</f>
        <v>1.9491385928216822E-3</v>
      </c>
      <c r="G1529" s="18">
        <f t="shared" si="140"/>
        <v>8.2592005704143641E-4</v>
      </c>
      <c r="H1529" s="18">
        <f t="shared" si="141"/>
        <v>2.5113686567688417E-2</v>
      </c>
      <c r="I1529" s="24">
        <v>0</v>
      </c>
      <c r="J1529" s="24">
        <v>0</v>
      </c>
      <c r="K1529" s="24">
        <v>0</v>
      </c>
      <c r="L1529" s="14">
        <f>貼り付けシート!C1529</f>
        <v>15.1</v>
      </c>
      <c r="M1529" s="14">
        <f>貼り付けシート!D1529</f>
        <v>2.2999999999999998</v>
      </c>
      <c r="N1529" s="18">
        <f>貼り付けシート!E1529</f>
        <v>21.730481743234773</v>
      </c>
      <c r="O1529" s="18">
        <f>貼り付けシート!F1529</f>
        <v>2.5113686567688417E-2</v>
      </c>
      <c r="P1529" s="19">
        <f t="shared" si="142"/>
        <v>2.5113686567688417E-2</v>
      </c>
      <c r="Q1529" s="19">
        <f t="shared" si="143"/>
        <v>0</v>
      </c>
    </row>
    <row r="1530" spans="1:17">
      <c r="A1530" s="38">
        <v>41703</v>
      </c>
      <c r="B1530" s="49" t="s">
        <v>161</v>
      </c>
      <c r="C1530" s="24">
        <f t="shared" si="138"/>
        <v>30.406921776000001</v>
      </c>
      <c r="D1530" s="24">
        <f t="shared" si="139"/>
        <v>7.446680945753471E-4</v>
      </c>
      <c r="E1530" s="18">
        <f>IF(G1530&gt;=0.3,(バックデータ一覧!$C$10*(バックデータ一覧!$C$12*計算過程!L1530+バックデータ一覧!$C$13*LN(計算過程!G1530)+バックデータ一覧!$C$14)^バックデータ一覧!$C$11+バックデータ一覧!$E$10*(計算過程!G1530/(バックデータ一覧!$E$12*計算過程!L1530+バックデータ一覧!$E$13*LN(計算過程!G1530)+バックデータ一覧!$E$14))^バックデータ一覧!$E$11)*計算過程!$W$11*10^-3,0)</f>
        <v>0</v>
      </c>
      <c r="F1530" s="18">
        <f>IF(G1530&lt;0.3,(バックデータ一覧!$C$10*(バックデータ一覧!$C$12*計算過程!L1530+バックデータ一覧!$C$13*LN(0.3)+バックデータ一覧!$C$14)^バックデータ一覧!$C$11+バックデータ一覧!$E$10*(0.3/(バックデータ一覧!$E$12*計算過程!L1530+バックデータ一覧!$E$13*LN(0.3)+バックデータ一覧!$E$14))^バックデータ一覧!$E$11)*計算過程!$W$11*計算過程!G1530/0.3*10^-3,0)</f>
        <v>7.446680945753471E-4</v>
      </c>
      <c r="G1530" s="18">
        <f t="shared" si="140"/>
        <v>3.2736019950511643E-4</v>
      </c>
      <c r="H1530" s="18">
        <f t="shared" si="141"/>
        <v>9.9540159789278295E-3</v>
      </c>
      <c r="I1530" s="24">
        <v>0</v>
      </c>
      <c r="J1530" s="24">
        <v>0</v>
      </c>
      <c r="K1530" s="24">
        <v>0</v>
      </c>
      <c r="L1530" s="14">
        <f>貼り付けシート!C1530</f>
        <v>16</v>
      </c>
      <c r="M1530" s="14">
        <f>貼り付けシート!D1530</f>
        <v>2.5</v>
      </c>
      <c r="N1530" s="18">
        <f>貼り付けシート!E1530</f>
        <v>22.288294946973831</v>
      </c>
      <c r="O1530" s="18">
        <f>貼り付けシート!F1530</f>
        <v>9.9540159789278295E-3</v>
      </c>
      <c r="P1530" s="19">
        <f t="shared" si="142"/>
        <v>9.9540159789278295E-3</v>
      </c>
      <c r="Q1530" s="19">
        <f t="shared" si="143"/>
        <v>0</v>
      </c>
    </row>
    <row r="1531" spans="1:17">
      <c r="A1531" s="38">
        <v>41703</v>
      </c>
      <c r="B1531" s="49" t="s">
        <v>162</v>
      </c>
      <c r="C1531" s="24">
        <f t="shared" si="138"/>
        <v>30.406921776000001</v>
      </c>
      <c r="D1531" s="24">
        <f t="shared" si="139"/>
        <v>2.1941401053574718E-4</v>
      </c>
      <c r="E1531" s="18">
        <f>IF(G1531&gt;=0.3,(バックデータ一覧!$C$10*(バックデータ一覧!$C$12*計算過程!L1531+バックデータ一覧!$C$13*LN(計算過程!G1531)+バックデータ一覧!$C$14)^バックデータ一覧!$C$11+バックデータ一覧!$E$10*(計算過程!G1531/(バックデータ一覧!$E$12*計算過程!L1531+バックデータ一覧!$E$13*LN(計算過程!G1531)+バックデータ一覧!$E$14))^バックデータ一覧!$E$11)*計算過程!$W$11*10^-3,0)</f>
        <v>0</v>
      </c>
      <c r="F1531" s="18">
        <f>IF(G1531&lt;0.3,(バックデータ一覧!$C$10*(バックデータ一覧!$C$12*計算過程!L1531+バックデータ一覧!$C$13*LN(0.3)+バックデータ一覧!$C$14)^バックデータ一覧!$C$11+バックデータ一覧!$E$10*(0.3/(バックデータ一覧!$E$12*計算過程!L1531+バックデータ一覧!$E$13*LN(0.3)+バックデータ一覧!$E$14))^バックデータ一覧!$E$11)*計算過程!$W$11*計算過程!G1531/0.3*10^-3,0)</f>
        <v>2.1941401053574718E-4</v>
      </c>
      <c r="G1531" s="18">
        <f t="shared" si="140"/>
        <v>9.8065554883236761E-5</v>
      </c>
      <c r="H1531" s="18">
        <f t="shared" si="141"/>
        <v>2.981871656254615E-3</v>
      </c>
      <c r="I1531" s="24">
        <v>0</v>
      </c>
      <c r="J1531" s="24">
        <v>0</v>
      </c>
      <c r="K1531" s="24">
        <v>0</v>
      </c>
      <c r="L1531" s="14">
        <f>貼り付けシート!C1531</f>
        <v>16.399999999999999</v>
      </c>
      <c r="M1531" s="14">
        <f>貼り付けシート!D1531</f>
        <v>2.6</v>
      </c>
      <c r="N1531" s="18">
        <f>貼り付けシート!E1531</f>
        <v>22.592118183954067</v>
      </c>
      <c r="O1531" s="18">
        <f>貼り付けシート!F1531</f>
        <v>2.981871656254615E-3</v>
      </c>
      <c r="P1531" s="19">
        <f t="shared" si="142"/>
        <v>2.981871656254615E-3</v>
      </c>
      <c r="Q1531" s="19">
        <f t="shared" si="143"/>
        <v>0</v>
      </c>
    </row>
    <row r="1532" spans="1:17">
      <c r="A1532" s="38">
        <v>41703</v>
      </c>
      <c r="B1532" s="49" t="s">
        <v>163</v>
      </c>
      <c r="C1532" s="24">
        <f t="shared" si="138"/>
        <v>30.406921776000001</v>
      </c>
      <c r="D1532" s="24">
        <f t="shared" si="139"/>
        <v>5.311998336333834E-5</v>
      </c>
      <c r="E1532" s="18">
        <f>IF(G1532&gt;=0.3,(バックデータ一覧!$C$10*(バックデータ一覧!$C$12*計算過程!L1532+バックデータ一覧!$C$13*LN(計算過程!G1532)+バックデータ一覧!$C$14)^バックデータ一覧!$C$11+バックデータ一覧!$E$10*(計算過程!G1532/(バックデータ一覧!$E$12*計算過程!L1532+バックデータ一覧!$E$13*LN(計算過程!G1532)+バックデータ一覧!$E$14))^バックデータ一覧!$E$11)*計算過程!$W$11*10^-3,0)</f>
        <v>0</v>
      </c>
      <c r="F1532" s="18">
        <f>IF(G1532&lt;0.3,(バックデータ一覧!$C$10*(バックデータ一覧!$C$12*計算過程!L1532+バックデータ一覧!$C$13*LN(0.3)+バックデータ一覧!$C$14)^バックデータ一覧!$C$11+バックデータ一覧!$E$10*(0.3/(バックデータ一覧!$E$12*計算過程!L1532+バックデータ一覧!$E$13*LN(0.3)+バックデータ一覧!$E$14))^バックデータ一覧!$E$11)*計算過程!$W$11*計算過程!G1532/0.3*10^-3,0)</f>
        <v>5.311998336333834E-5</v>
      </c>
      <c r="G1532" s="18">
        <f t="shared" si="140"/>
        <v>2.3741604427149307E-5</v>
      </c>
      <c r="H1532" s="18">
        <f t="shared" si="141"/>
        <v>7.2190910865306426E-4</v>
      </c>
      <c r="I1532" s="24">
        <v>0</v>
      </c>
      <c r="J1532" s="24">
        <v>0</v>
      </c>
      <c r="K1532" s="24">
        <v>0</v>
      </c>
      <c r="L1532" s="14">
        <f>貼り付けシート!C1532</f>
        <v>16.399999999999999</v>
      </c>
      <c r="M1532" s="14">
        <f>貼り付けシート!D1532</f>
        <v>2.7</v>
      </c>
      <c r="N1532" s="18">
        <f>貼り付けシート!E1532</f>
        <v>23.457290236411215</v>
      </c>
      <c r="O1532" s="18">
        <f>貼り付けシート!F1532</f>
        <v>7.2190910865306426E-4</v>
      </c>
      <c r="P1532" s="19">
        <f t="shared" si="142"/>
        <v>7.2190910865306426E-4</v>
      </c>
      <c r="Q1532" s="19">
        <f t="shared" si="143"/>
        <v>0</v>
      </c>
    </row>
    <row r="1533" spans="1:17">
      <c r="A1533" s="38">
        <v>41703</v>
      </c>
      <c r="B1533" s="49" t="s">
        <v>164</v>
      </c>
      <c r="C1533" s="24">
        <f t="shared" si="138"/>
        <v>30.406921776000001</v>
      </c>
      <c r="D1533" s="24">
        <f t="shared" si="139"/>
        <v>1.0183451639727154E-5</v>
      </c>
      <c r="E1533" s="18">
        <f>IF(G1533&gt;=0.3,(バックデータ一覧!$C$10*(バックデータ一覧!$C$12*計算過程!L1533+バックデータ一覧!$C$13*LN(計算過程!G1533)+バックデータ一覧!$C$14)^バックデータ一覧!$C$11+バックデータ一覧!$E$10*(計算過程!G1533/(バックデータ一覧!$E$12*計算過程!L1533+バックデータ一覧!$E$13*LN(計算過程!G1533)+バックデータ一覧!$E$14))^バックデータ一覧!$E$11)*計算過程!$W$11*10^-3,0)</f>
        <v>0</v>
      </c>
      <c r="F1533" s="18">
        <f>IF(G1533&lt;0.3,(バックデータ一覧!$C$10*(バックデータ一覧!$C$12*計算過程!L1533+バックデータ一覧!$C$13*LN(0.3)+バックデータ一覧!$C$14)^バックデータ一覧!$C$11+バックデータ一覧!$E$10*(0.3/(バックデータ一覧!$E$12*計算過程!L1533+バックデータ一覧!$E$13*LN(0.3)+バックデータ一覧!$E$14))^バックデータ一覧!$E$11)*計算過程!$W$11*計算過程!G1533/0.3*10^-3,0)</f>
        <v>1.0183451639727154E-5</v>
      </c>
      <c r="G1533" s="18">
        <f t="shared" si="140"/>
        <v>4.3858325194675583E-6</v>
      </c>
      <c r="H1533" s="18">
        <f t="shared" si="141"/>
        <v>1.3335966634208705E-4</v>
      </c>
      <c r="I1533" s="24">
        <v>0</v>
      </c>
      <c r="J1533" s="24">
        <v>0</v>
      </c>
      <c r="K1533" s="24">
        <v>0</v>
      </c>
      <c r="L1533" s="14">
        <f>貼り付けシート!C1533</f>
        <v>15.5</v>
      </c>
      <c r="M1533" s="14">
        <f>貼り付けシート!D1533</f>
        <v>2.6</v>
      </c>
      <c r="N1533" s="18">
        <f>貼り付けシート!E1533</f>
        <v>23.930079571995687</v>
      </c>
      <c r="O1533" s="18">
        <f>貼り付けシート!F1533</f>
        <v>1.3335966634208705E-4</v>
      </c>
      <c r="P1533" s="19">
        <f t="shared" si="142"/>
        <v>1.3335966634208705E-4</v>
      </c>
      <c r="Q1533" s="19">
        <f t="shared" si="143"/>
        <v>0</v>
      </c>
    </row>
    <row r="1534" spans="1:17">
      <c r="A1534" s="38">
        <v>41703</v>
      </c>
      <c r="B1534" s="49" t="s">
        <v>165</v>
      </c>
      <c r="C1534" s="24">
        <f t="shared" si="138"/>
        <v>30.406921776000001</v>
      </c>
      <c r="D1534" s="24">
        <f t="shared" si="139"/>
        <v>4.5497711368856786E-4</v>
      </c>
      <c r="E1534" s="18">
        <f>IF(G1534&gt;=0.3,(バックデータ一覧!$C$10*(バックデータ一覧!$C$12*計算過程!L1534+バックデータ一覧!$C$13*LN(計算過程!G1534)+バックデータ一覧!$C$14)^バックデータ一覧!$C$11+バックデータ一覧!$E$10*(計算過程!G1534/(バックデータ一覧!$E$12*計算過程!L1534+バックデータ一覧!$E$13*LN(計算過程!G1534)+バックデータ一覧!$E$14))^バックデータ一覧!$E$11)*計算過程!$W$11*10^-3,0)</f>
        <v>0</v>
      </c>
      <c r="F1534" s="18">
        <f>IF(G1534&lt;0.3,(バックデータ一覧!$C$10*(バックデータ一覧!$C$12*計算過程!L1534+バックデータ一覧!$C$13*LN(0.3)+バックデータ一覧!$C$14)^バックデータ一覧!$C$11+バックデータ一覧!$E$10*(0.3/(バックデータ一覧!$E$12*計算過程!L1534+バックデータ一覧!$E$13*LN(0.3)+バックデータ一覧!$E$14))^バックデータ一覧!$E$11)*計算過程!$W$11*計算過程!G1534/0.3*10^-3,0)</f>
        <v>4.5497711368856786E-4</v>
      </c>
      <c r="G1534" s="18">
        <f t="shared" si="140"/>
        <v>1.8818957075645974E-4</v>
      </c>
      <c r="H1534" s="18">
        <f t="shared" si="141"/>
        <v>5.7222655570506884E-3</v>
      </c>
      <c r="I1534" s="24">
        <v>0</v>
      </c>
      <c r="J1534" s="24">
        <v>0</v>
      </c>
      <c r="K1534" s="24">
        <v>0</v>
      </c>
      <c r="L1534" s="14">
        <f>貼り付けシート!C1534</f>
        <v>14.5</v>
      </c>
      <c r="M1534" s="14">
        <f>貼り付けシート!D1534</f>
        <v>2.5</v>
      </c>
      <c r="N1534" s="18">
        <f>貼り付けシート!E1534</f>
        <v>24.54434045187643</v>
      </c>
      <c r="O1534" s="18">
        <f>貼り付けシート!F1534</f>
        <v>5.7222655570506884E-3</v>
      </c>
      <c r="P1534" s="19">
        <f t="shared" si="142"/>
        <v>5.7222655570506884E-3</v>
      </c>
      <c r="Q1534" s="19">
        <f t="shared" si="143"/>
        <v>0</v>
      </c>
    </row>
    <row r="1535" spans="1:17">
      <c r="A1535" s="38">
        <v>41703</v>
      </c>
      <c r="B1535" s="49" t="s">
        <v>166</v>
      </c>
      <c r="C1535" s="24">
        <f t="shared" si="138"/>
        <v>30.406921776000001</v>
      </c>
      <c r="D1535" s="24">
        <f t="shared" si="139"/>
        <v>1.2796683996150032E-2</v>
      </c>
      <c r="E1535" s="18">
        <f>IF(G1535&gt;=0.3,(バックデータ一覧!$C$10*(バックデータ一覧!$C$12*計算過程!L1535+バックデータ一覧!$C$13*LN(計算過程!G1535)+バックデータ一覧!$C$14)^バックデータ一覧!$C$11+バックデータ一覧!$E$10*(計算過程!G1535/(バックデータ一覧!$E$12*計算過程!L1535+バックデータ一覧!$E$13*LN(計算過程!G1535)+バックデータ一覧!$E$14))^バックデータ一覧!$E$11)*計算過程!$W$11*10^-3,0)</f>
        <v>0</v>
      </c>
      <c r="F1535" s="18">
        <f>IF(G1535&lt;0.3,(バックデータ一覧!$C$10*(バックデータ一覧!$C$12*計算過程!L1535+バックデータ一覧!$C$13*LN(0.3)+バックデータ一覧!$C$14)^バックデータ一覧!$C$11+バックデータ一覧!$E$10*(0.3/(バックデータ一覧!$E$12*計算過程!L1535+バックデータ一覧!$E$13*LN(0.3)+バックデータ一覧!$E$14))^バックデータ一覧!$E$11)*計算過程!$W$11*計算過程!G1535/0.3*10^-3,0)</f>
        <v>1.2796683996150032E-2</v>
      </c>
      <c r="G1535" s="18">
        <f t="shared" si="140"/>
        <v>4.8933162318147826E-3</v>
      </c>
      <c r="H1535" s="18">
        <f t="shared" si="141"/>
        <v>0.14879068388602318</v>
      </c>
      <c r="I1535" s="24">
        <v>0</v>
      </c>
      <c r="J1535" s="24">
        <v>0</v>
      </c>
      <c r="K1535" s="24">
        <v>0</v>
      </c>
      <c r="L1535" s="14">
        <f>貼り付けシート!C1535</f>
        <v>12.5</v>
      </c>
      <c r="M1535" s="14">
        <f>貼り付けシート!D1535</f>
        <v>2.5</v>
      </c>
      <c r="N1535" s="18">
        <f>貼り付けシート!E1535</f>
        <v>27.961340194671379</v>
      </c>
      <c r="O1535" s="18">
        <f>貼り付けシート!F1535</f>
        <v>0.14879068388602318</v>
      </c>
      <c r="P1535" s="19">
        <f t="shared" si="142"/>
        <v>0.14879068388602318</v>
      </c>
      <c r="Q1535" s="19">
        <f t="shared" si="143"/>
        <v>0</v>
      </c>
    </row>
    <row r="1536" spans="1:17">
      <c r="A1536" s="38">
        <v>41703</v>
      </c>
      <c r="B1536" s="49" t="s">
        <v>167</v>
      </c>
      <c r="C1536" s="24">
        <f t="shared" si="138"/>
        <v>30.406921776000001</v>
      </c>
      <c r="D1536" s="24">
        <f t="shared" si="139"/>
        <v>2.3177343480260463E-2</v>
      </c>
      <c r="E1536" s="18">
        <f>IF(G1536&gt;=0.3,(バックデータ一覧!$C$10*(バックデータ一覧!$C$12*計算過程!L1536+バックデータ一覧!$C$13*LN(計算過程!G1536)+バックデータ一覧!$C$14)^バックデータ一覧!$C$11+バックデータ一覧!$E$10*(計算過程!G1536/(バックデータ一覧!$E$12*計算過程!L1536+バックデータ一覧!$E$13*LN(計算過程!G1536)+バックデータ一覧!$E$14))^バックデータ一覧!$E$11)*計算過程!$W$11*10^-3,0)</f>
        <v>0</v>
      </c>
      <c r="F1536" s="18">
        <f>IF(G1536&lt;0.3,(バックデータ一覧!$C$10*(バックデータ一覧!$C$12*計算過程!L1536+バックデータ一覧!$C$13*LN(0.3)+バックデータ一覧!$C$14)^バックデータ一覧!$C$11+バックデータ一覧!$E$10*(0.3/(バックデータ一覧!$E$12*計算過程!L1536+バックデータ一覧!$E$13*LN(0.3)+バックデータ一覧!$E$14))^バックデータ一覧!$E$11)*計算過程!$W$11*計算過程!G1536/0.3*10^-3,0)</f>
        <v>2.3177343480260463E-2</v>
      </c>
      <c r="G1536" s="18">
        <f t="shared" si="140"/>
        <v>8.2478831855534052E-3</v>
      </c>
      <c r="H1536" s="18">
        <f t="shared" si="141"/>
        <v>0.25079273884070807</v>
      </c>
      <c r="I1536" s="24">
        <v>0</v>
      </c>
      <c r="J1536" s="24">
        <v>0</v>
      </c>
      <c r="K1536" s="24">
        <v>0</v>
      </c>
      <c r="L1536" s="14">
        <f>貼り付けシート!C1536</f>
        <v>10.6</v>
      </c>
      <c r="M1536" s="14">
        <f>貼り付けシート!D1536</f>
        <v>2.5</v>
      </c>
      <c r="N1536" s="18">
        <f>貼り付けシート!E1536</f>
        <v>31.708072039520889</v>
      </c>
      <c r="O1536" s="18">
        <f>貼り付けシート!F1536</f>
        <v>0.25079273884070807</v>
      </c>
      <c r="P1536" s="19">
        <f t="shared" si="142"/>
        <v>0.25079273884070807</v>
      </c>
      <c r="Q1536" s="19">
        <f t="shared" si="143"/>
        <v>0</v>
      </c>
    </row>
    <row r="1537" spans="1:17">
      <c r="A1537" s="38">
        <v>41703</v>
      </c>
      <c r="B1537" s="49" t="s">
        <v>168</v>
      </c>
      <c r="C1537" s="24">
        <f t="shared" si="138"/>
        <v>30.406921776000001</v>
      </c>
      <c r="D1537" s="24">
        <f t="shared" si="139"/>
        <v>3.1409882002554762E-2</v>
      </c>
      <c r="E1537" s="18">
        <f>IF(G1537&gt;=0.3,(バックデータ一覧!$C$10*(バックデータ一覧!$C$12*計算過程!L1537+バックデータ一覧!$C$13*LN(計算過程!G1537)+バックデータ一覧!$C$14)^バックデータ一覧!$C$11+バックデータ一覧!$E$10*(計算過程!G1537/(バックデータ一覧!$E$12*計算過程!L1537+バックデータ一覧!$E$13*LN(計算過程!G1537)+バックデータ一覧!$E$14))^バックデータ一覧!$E$11)*計算過程!$W$11*10^-3,0)</f>
        <v>0</v>
      </c>
      <c r="F1537" s="18">
        <f>IF(G1537&lt;0.3,(バックデータ一覧!$C$10*(バックデータ一覧!$C$12*計算過程!L1537+バックデータ一覧!$C$13*LN(0.3)+バックデータ一覧!$C$14)^バックデータ一覧!$C$11+バックデータ一覧!$E$10*(0.3/(バックデータ一覧!$E$12*計算過程!L1537+バックデータ一覧!$E$13*LN(0.3)+バックデータ一覧!$E$14))^バックデータ一覧!$E$11)*計算過程!$W$11*計算過程!G1537/0.3*10^-3,0)</f>
        <v>3.1409882002554762E-2</v>
      </c>
      <c r="G1537" s="18">
        <f t="shared" si="140"/>
        <v>1.0617464099675454E-2</v>
      </c>
      <c r="H1537" s="18">
        <f t="shared" si="141"/>
        <v>0.32284440033831979</v>
      </c>
      <c r="I1537" s="24">
        <v>0</v>
      </c>
      <c r="J1537" s="24">
        <v>0</v>
      </c>
      <c r="K1537" s="24">
        <v>0</v>
      </c>
      <c r="L1537" s="14">
        <f>貼り付けシート!C1537</f>
        <v>9.1999999999999993</v>
      </c>
      <c r="M1537" s="14">
        <f>貼り付けシート!D1537</f>
        <v>2.6</v>
      </c>
      <c r="N1537" s="18">
        <f>貼り付けシート!E1537</f>
        <v>36.216387833490963</v>
      </c>
      <c r="O1537" s="18">
        <f>貼り付けシート!F1537</f>
        <v>0.32284440033831979</v>
      </c>
      <c r="P1537" s="19">
        <f t="shared" si="142"/>
        <v>0.32284440033831979</v>
      </c>
      <c r="Q1537" s="19">
        <f t="shared" si="143"/>
        <v>0</v>
      </c>
    </row>
    <row r="1538" spans="1:17">
      <c r="A1538" s="38">
        <v>41703</v>
      </c>
      <c r="B1538" s="49" t="s">
        <v>169</v>
      </c>
      <c r="C1538" s="24">
        <f t="shared" si="138"/>
        <v>30.406921776000001</v>
      </c>
      <c r="D1538" s="24">
        <f t="shared" si="139"/>
        <v>4.1947071899554184E-2</v>
      </c>
      <c r="E1538" s="18">
        <f>IF(G1538&gt;=0.3,(バックデータ一覧!$C$10*(バックデータ一覧!$C$12*計算過程!L1538+バックデータ一覧!$C$13*LN(計算過程!G1538)+バックデータ一覧!$C$14)^バックデータ一覧!$C$11+バックデータ一覧!$E$10*(計算過程!G1538/(バックデータ一覧!$E$12*計算過程!L1538+バックデータ一覧!$E$13*LN(計算過程!G1538)+バックデータ一覧!$E$14))^バックデータ一覧!$E$11)*計算過程!$W$11*10^-3,0)</f>
        <v>0</v>
      </c>
      <c r="F1538" s="18">
        <f>IF(G1538&lt;0.3,(バックデータ一覧!$C$10*(バックデータ一覧!$C$12*計算過程!L1538+バックデータ一覧!$C$13*LN(0.3)+バックデータ一覧!$C$14)^バックデータ一覧!$C$11+バックデータ一覧!$E$10*(0.3/(バックデータ一覧!$E$12*計算過程!L1538+バックデータ一覧!$E$13*LN(0.3)+バックデータ一覧!$E$14))^バックデータ一覧!$E$11)*計算過程!$W$11*計算過程!G1538/0.3*10^-3,0)</f>
        <v>4.1947071899554184E-2</v>
      </c>
      <c r="G1538" s="18">
        <f t="shared" si="140"/>
        <v>1.3485992263480647E-2</v>
      </c>
      <c r="H1538" s="18">
        <f t="shared" si="141"/>
        <v>0.41006751182739726</v>
      </c>
      <c r="I1538" s="24">
        <v>0</v>
      </c>
      <c r="J1538" s="24">
        <v>0</v>
      </c>
      <c r="K1538" s="24">
        <v>0</v>
      </c>
      <c r="L1538" s="14">
        <f>貼り付けシート!C1538</f>
        <v>7.8</v>
      </c>
      <c r="M1538" s="14">
        <f>貼り付けシート!D1538</f>
        <v>2.7</v>
      </c>
      <c r="N1538" s="18">
        <f>貼り付けシート!E1538</f>
        <v>41.348150449758982</v>
      </c>
      <c r="O1538" s="18">
        <f>貼り付けシート!F1538</f>
        <v>0.41006751182739726</v>
      </c>
      <c r="P1538" s="19">
        <f t="shared" si="142"/>
        <v>0.41006751182739726</v>
      </c>
      <c r="Q1538" s="19">
        <f t="shared" si="143"/>
        <v>0</v>
      </c>
    </row>
    <row r="1539" spans="1:17">
      <c r="A1539" s="38">
        <v>41703</v>
      </c>
      <c r="B1539" s="49" t="s">
        <v>170</v>
      </c>
      <c r="C1539" s="24">
        <f t="shared" si="138"/>
        <v>30.406921776000001</v>
      </c>
      <c r="D1539" s="24">
        <f t="shared" si="139"/>
        <v>0.3394107358201125</v>
      </c>
      <c r="E1539" s="18">
        <f>IF(G1539&gt;=0.3,(バックデータ一覧!$C$10*(バックデータ一覧!$C$12*計算過程!L1539+バックデータ一覧!$C$13*LN(計算過程!G1539)+バックデータ一覧!$C$14)^バックデータ一覧!$C$11+バックデータ一覧!$E$10*(計算過程!G1539/(バックデータ一覧!$E$12*計算過程!L1539+バックデータ一覧!$E$13*LN(計算過程!G1539)+バックデータ一覧!$E$14))^バックデータ一覧!$E$11)*計算過程!$W$11*10^-3,0)</f>
        <v>0</v>
      </c>
      <c r="F1539" s="18">
        <f>IF(G1539&lt;0.3,(バックデータ一覧!$C$10*(バックデータ一覧!$C$12*計算過程!L1539+バックデータ一覧!$C$13*LN(0.3)+バックデータ一覧!$C$14)^バックデータ一覧!$C$11+バックデータ一覧!$E$10*(0.3/(バックデータ一覧!$E$12*計算過程!L1539+バックデータ一覧!$E$13*LN(0.3)+バックデータ一覧!$E$14))^バックデータ一覧!$E$11)*計算過程!$W$11*計算過程!G1539/0.3*10^-3,0)</f>
        <v>0.3394107358201125</v>
      </c>
      <c r="G1539" s="18">
        <f t="shared" si="140"/>
        <v>0.10427023422656384</v>
      </c>
      <c r="H1539" s="18">
        <f t="shared" si="141"/>
        <v>3.1705368556923248</v>
      </c>
      <c r="I1539" s="24">
        <v>0</v>
      </c>
      <c r="J1539" s="24">
        <v>0</v>
      </c>
      <c r="K1539" s="24">
        <v>0</v>
      </c>
      <c r="L1539" s="14">
        <f>貼り付けシート!C1539</f>
        <v>6.5</v>
      </c>
      <c r="M1539" s="14">
        <f>貼り付けシート!D1539</f>
        <v>2.8</v>
      </c>
      <c r="N1539" s="18">
        <f>貼り付けシート!E1539</f>
        <v>46.868687212008012</v>
      </c>
      <c r="O1539" s="18">
        <f>貼り付けシート!F1539</f>
        <v>3.1705368556923248</v>
      </c>
      <c r="P1539" s="19">
        <f t="shared" si="142"/>
        <v>3.1705368556923248</v>
      </c>
      <c r="Q1539" s="19">
        <f t="shared" si="143"/>
        <v>0</v>
      </c>
    </row>
    <row r="1540" spans="1:17">
      <c r="A1540" s="38">
        <v>41703</v>
      </c>
      <c r="B1540" s="49" t="s">
        <v>171</v>
      </c>
      <c r="C1540" s="24">
        <f t="shared" si="138"/>
        <v>30.406921776000001</v>
      </c>
      <c r="D1540" s="24">
        <f t="shared" si="139"/>
        <v>1.0182490930796988</v>
      </c>
      <c r="E1540" s="18">
        <f>IF(G1540&gt;=0.3,(バックデータ一覧!$C$10*(バックデータ一覧!$C$12*計算過程!L1540+バックデータ一覧!$C$13*LN(計算過程!G1540)+バックデータ一覧!$C$14)^バックデータ一覧!$C$11+バックデータ一覧!$E$10*(計算過程!G1540/(バックデータ一覧!$E$12*計算過程!L1540+バックデータ一覧!$E$13*LN(計算過程!G1540)+バックデータ一覧!$E$14))^バックデータ一覧!$E$11)*計算過程!$W$11*10^-3,0)</f>
        <v>1.0182490930796988</v>
      </c>
      <c r="F1540" s="18">
        <f>IF(G1540&lt;0.3,(バックデータ一覧!$C$10*(バックデータ一覧!$C$12*計算過程!L1540+バックデータ一覧!$C$13*LN(0.3)+バックデータ一覧!$C$14)^バックデータ一覧!$C$11+バックデータ一覧!$E$10*(0.3/(バックデータ一覧!$E$12*計算過程!L1540+バックデータ一覧!$E$13*LN(0.3)+バックデータ一覧!$E$14))^バックデータ一覧!$E$11)*計算過程!$W$11*計算過程!G1540/0.3*10^-3,0)</f>
        <v>0</v>
      </c>
      <c r="G1540" s="18">
        <f t="shared" si="140"/>
        <v>0.30023888154344741</v>
      </c>
      <c r="H1540" s="18">
        <f t="shared" si="141"/>
        <v>9.1293401852053364</v>
      </c>
      <c r="I1540" s="24">
        <v>0</v>
      </c>
      <c r="J1540" s="24">
        <v>0</v>
      </c>
      <c r="K1540" s="24">
        <v>0</v>
      </c>
      <c r="L1540" s="14">
        <f>貼り付けシート!C1540</f>
        <v>5.3</v>
      </c>
      <c r="M1540" s="14">
        <f>貼り付けシート!D1540</f>
        <v>2.9</v>
      </c>
      <c r="N1540" s="18">
        <f>貼り付けシート!E1540</f>
        <v>52.739941584682512</v>
      </c>
      <c r="O1540" s="18">
        <f>貼り付けシート!F1540</f>
        <v>9.1293401852053364</v>
      </c>
      <c r="P1540" s="19">
        <f t="shared" si="142"/>
        <v>9.1293401852053364</v>
      </c>
      <c r="Q1540" s="19">
        <f t="shared" si="143"/>
        <v>0</v>
      </c>
    </row>
    <row r="1541" spans="1:17">
      <c r="A1541" s="38">
        <v>41703</v>
      </c>
      <c r="B1541" s="49" t="s">
        <v>172</v>
      </c>
      <c r="C1541" s="24">
        <f t="shared" si="138"/>
        <v>30.406921776000001</v>
      </c>
      <c r="D1541" s="24">
        <f t="shared" si="139"/>
        <v>1.2087777746504402</v>
      </c>
      <c r="E1541" s="18">
        <f>IF(G1541&gt;=0.3,(バックデータ一覧!$C$10*(バックデータ一覧!$C$12*計算過程!L1541+バックデータ一覧!$C$13*LN(計算過程!G1541)+バックデータ一覧!$C$14)^バックデータ一覧!$C$11+バックデータ一覧!$E$10*(計算過程!G1541/(バックデータ一覧!$E$12*計算過程!L1541+バックデータ一覧!$E$13*LN(計算過程!G1541)+バックデータ一覧!$E$14))^バックデータ一覧!$E$11)*計算過程!$W$11*10^-3,0)</f>
        <v>1.2087777746504402</v>
      </c>
      <c r="F1541" s="18">
        <f>IF(G1541&lt;0.3,(バックデータ一覧!$C$10*(バックデータ一覧!$C$12*計算過程!L1541+バックデータ一覧!$C$13*LN(0.3)+バックデータ一覧!$C$14)^バックデータ一覧!$C$11+バックデータ一覧!$E$10*(0.3/(バックデータ一覧!$E$12*計算過程!L1541+バックデータ一覧!$E$13*LN(0.3)+バックデータ一覧!$E$14))^バックデータ一覧!$E$11)*計算過程!$W$11*計算過程!G1541/0.3*10^-3,0)</f>
        <v>0</v>
      </c>
      <c r="G1541" s="18">
        <f t="shared" si="140"/>
        <v>0.35250900708386801</v>
      </c>
      <c r="H1541" s="18">
        <f t="shared" si="141"/>
        <v>10.718713803734605</v>
      </c>
      <c r="I1541" s="24">
        <v>0</v>
      </c>
      <c r="J1541" s="24">
        <v>0</v>
      </c>
      <c r="K1541" s="24">
        <v>0</v>
      </c>
      <c r="L1541" s="14">
        <f>貼り付けシート!C1541</f>
        <v>4.5</v>
      </c>
      <c r="M1541" s="14">
        <f>貼り付けシート!D1541</f>
        <v>3.1</v>
      </c>
      <c r="N1541" s="18">
        <f>貼り付けシート!E1541</f>
        <v>59.596006212489449</v>
      </c>
      <c r="O1541" s="18">
        <f>貼り付けシート!F1541</f>
        <v>10.718713803734605</v>
      </c>
      <c r="P1541" s="19">
        <f t="shared" si="142"/>
        <v>10.718713803734605</v>
      </c>
      <c r="Q1541" s="19">
        <f t="shared" si="143"/>
        <v>0</v>
      </c>
    </row>
    <row r="1542" spans="1:17">
      <c r="A1542" s="38">
        <v>41704</v>
      </c>
      <c r="B1542" s="49" t="s">
        <v>149</v>
      </c>
      <c r="C1542" s="24">
        <f t="shared" si="138"/>
        <v>30.406921776000001</v>
      </c>
      <c r="D1542" s="24">
        <f t="shared" si="139"/>
        <v>1.4723836530987344</v>
      </c>
      <c r="E1542" s="18">
        <f>IF(G1542&gt;=0.3,(バックデータ一覧!$C$10*(バックデータ一覧!$C$12*計算過程!L1542+バックデータ一覧!$C$13*LN(計算過程!G1542)+バックデータ一覧!$C$14)^バックデータ一覧!$C$11+バックデータ一覧!$E$10*(計算過程!G1542/(バックデータ一覧!$E$12*計算過程!L1542+バックデータ一覧!$E$13*LN(計算過程!G1542)+バックデータ一覧!$E$14))^バックデータ一覧!$E$11)*計算過程!$W$11*10^-3,0)</f>
        <v>1.4723836530987344</v>
      </c>
      <c r="F1542" s="18">
        <f>IF(G1542&lt;0.3,(バックデータ一覧!$C$10*(バックデータ一覧!$C$12*計算過程!L1542+バックデータ一覧!$C$13*LN(0.3)+バックデータ一覧!$C$14)^バックデータ一覧!$C$11+バックデータ一覧!$E$10*(0.3/(バックデータ一覧!$E$12*計算過程!L1542+バックデータ一覧!$E$13*LN(0.3)+バックデータ一覧!$E$14))^バックデータ一覧!$E$11)*計算過程!$W$11*計算過程!G1542/0.3*10^-3,0)</f>
        <v>0</v>
      </c>
      <c r="G1542" s="18">
        <f t="shared" si="140"/>
        <v>0.4281069149206454</v>
      </c>
      <c r="H1542" s="18">
        <f t="shared" si="141"/>
        <v>13.017413473756752</v>
      </c>
      <c r="I1542" s="24">
        <v>0</v>
      </c>
      <c r="J1542" s="24">
        <v>0</v>
      </c>
      <c r="K1542" s="24">
        <v>0</v>
      </c>
      <c r="L1542" s="14">
        <f>貼り付けシート!C1542</f>
        <v>3.3</v>
      </c>
      <c r="M1542" s="14">
        <f>貼り付けシート!D1542</f>
        <v>3.1</v>
      </c>
      <c r="N1542" s="18">
        <f>貼り付けシート!E1542</f>
        <v>64.847414291633186</v>
      </c>
      <c r="O1542" s="18">
        <f>貼り付けシート!F1542</f>
        <v>13.017413473756752</v>
      </c>
      <c r="P1542" s="19">
        <f t="shared" si="142"/>
        <v>13.017413473756752</v>
      </c>
      <c r="Q1542" s="19">
        <f t="shared" si="143"/>
        <v>0</v>
      </c>
    </row>
    <row r="1543" spans="1:17">
      <c r="A1543" s="38">
        <v>41704</v>
      </c>
      <c r="B1543" s="49" t="s">
        <v>150</v>
      </c>
      <c r="C1543" s="24">
        <f t="shared" ref="C1543:C1606" si="144">$W$6*IF(AND(L1543&lt;5,N1543&gt;=80),$W$4,$W$5)*3600*10^-6</f>
        <v>30.406921776000001</v>
      </c>
      <c r="D1543" s="24">
        <f t="shared" ref="D1543:D1606" si="145">IF(G1543&gt;=0.3,E1543,F1543)</f>
        <v>1.6385885544986796</v>
      </c>
      <c r="E1543" s="18">
        <f>IF(G1543&gt;=0.3,(バックデータ一覧!$C$10*(バックデータ一覧!$C$12*計算過程!L1543+バックデータ一覧!$C$13*LN(計算過程!G1543)+バックデータ一覧!$C$14)^バックデータ一覧!$C$11+バックデータ一覧!$E$10*(計算過程!G1543/(バックデータ一覧!$E$12*計算過程!L1543+バックデータ一覧!$E$13*LN(計算過程!G1543)+バックデータ一覧!$E$14))^バックデータ一覧!$E$11)*計算過程!$W$11*10^-3,0)</f>
        <v>1.6385885544986796</v>
      </c>
      <c r="F1543" s="18">
        <f>IF(G1543&lt;0.3,(バックデータ一覧!$C$10*(バックデータ一覧!$C$12*計算過程!L1543+バックデータ一覧!$C$13*LN(0.3)+バックデータ一覧!$C$14)^バックデータ一覧!$C$11+バックデータ一覧!$E$10*(0.3/(バックデータ一覧!$E$12*計算過程!L1543+バックデータ一覧!$E$13*LN(0.3)+バックデータ一覧!$E$14))^バックデータ一覧!$E$11)*計算過程!$W$11*計算過程!G1543/0.3*10^-3,0)</f>
        <v>0</v>
      </c>
      <c r="G1543" s="18">
        <f t="shared" ref="G1543:G1606" si="146">H1543/($W$6*3600*10^-6)</f>
        <v>0.47935673589764743</v>
      </c>
      <c r="H1543" s="18">
        <f t="shared" ref="H1543:H1606" si="147">IF(AND(L1543&lt;5,N1543&gt;=80),P1543/$W$4,P1543/$W$5)</f>
        <v>14.575762771238457</v>
      </c>
      <c r="I1543" s="24">
        <v>0</v>
      </c>
      <c r="J1543" s="24">
        <v>0</v>
      </c>
      <c r="K1543" s="24">
        <v>0</v>
      </c>
      <c r="L1543" s="14">
        <f>貼り付けシート!C1543</f>
        <v>2.6</v>
      </c>
      <c r="M1543" s="14">
        <f>貼り付けシート!D1543</f>
        <v>3.1</v>
      </c>
      <c r="N1543" s="18">
        <f>貼り付けシート!E1543</f>
        <v>68.147918212660954</v>
      </c>
      <c r="O1543" s="18">
        <f>貼り付けシート!F1543</f>
        <v>14.575762771238457</v>
      </c>
      <c r="P1543" s="19">
        <f t="shared" ref="P1543:P1606" si="148">IF(O1543&gt;C1543,C1543,O1543)</f>
        <v>14.575762771238457</v>
      </c>
      <c r="Q1543" s="19">
        <f t="shared" ref="Q1543:Q1606" si="149">IF(O1543&gt;C1543,O1543-C1543,0)</f>
        <v>0</v>
      </c>
    </row>
    <row r="1544" spans="1:17">
      <c r="A1544" s="38">
        <v>41704</v>
      </c>
      <c r="B1544" s="49" t="s">
        <v>151</v>
      </c>
      <c r="C1544" s="24">
        <f t="shared" si="144"/>
        <v>30.406921776000001</v>
      </c>
      <c r="D1544" s="24">
        <f t="shared" si="145"/>
        <v>1.7551705253659831</v>
      </c>
      <c r="E1544" s="18">
        <f>IF(G1544&gt;=0.3,(バックデータ一覧!$C$10*(バックデータ一覧!$C$12*計算過程!L1544+バックデータ一覧!$C$13*LN(計算過程!G1544)+バックデータ一覧!$C$14)^バックデータ一覧!$C$11+バックデータ一覧!$E$10*(計算過程!G1544/(バックデータ一覧!$E$12*計算過程!L1544+バックデータ一覧!$E$13*LN(計算過程!G1544)+バックデータ一覧!$E$14))^バックデータ一覧!$E$11)*計算過程!$W$11*10^-3,0)</f>
        <v>1.7551705253659831</v>
      </c>
      <c r="F1544" s="18">
        <f>IF(G1544&lt;0.3,(バックデータ一覧!$C$10*(バックデータ一覧!$C$12*計算過程!L1544+バックデータ一覧!$C$13*LN(0.3)+バックデータ一覧!$C$14)^バックデータ一覧!$C$11+バックデータ一覧!$E$10*(0.3/(バックデータ一覧!$E$12*計算過程!L1544+バックデータ一覧!$E$13*LN(0.3)+バックデータ一覧!$E$14))^バックデータ一覧!$E$11)*計算過程!$W$11*計算過程!G1544/0.3*10^-3,0)</f>
        <v>0</v>
      </c>
      <c r="G1544" s="18">
        <f t="shared" si="146"/>
        <v>0.51469323973724701</v>
      </c>
      <c r="H1544" s="18">
        <f t="shared" si="147"/>
        <v>15.650237079326484</v>
      </c>
      <c r="I1544" s="24">
        <v>0</v>
      </c>
      <c r="J1544" s="24">
        <v>0</v>
      </c>
      <c r="K1544" s="24">
        <v>0</v>
      </c>
      <c r="L1544" s="14">
        <f>貼り付けシート!C1544</f>
        <v>2</v>
      </c>
      <c r="M1544" s="14">
        <f>貼り付けシート!D1544</f>
        <v>3.2</v>
      </c>
      <c r="N1544" s="18">
        <f>貼り付けシート!E1544</f>
        <v>73.409041180907678</v>
      </c>
      <c r="O1544" s="18">
        <f>貼り付けシート!F1544</f>
        <v>15.650237079326484</v>
      </c>
      <c r="P1544" s="19">
        <f t="shared" si="148"/>
        <v>15.650237079326484</v>
      </c>
      <c r="Q1544" s="19">
        <f t="shared" si="149"/>
        <v>0</v>
      </c>
    </row>
    <row r="1545" spans="1:17">
      <c r="A1545" s="38">
        <v>41704</v>
      </c>
      <c r="B1545" s="49" t="s">
        <v>152</v>
      </c>
      <c r="C1545" s="24">
        <f t="shared" si="144"/>
        <v>30.406921776000001</v>
      </c>
      <c r="D1545" s="24">
        <f t="shared" si="145"/>
        <v>1.7747549916014334</v>
      </c>
      <c r="E1545" s="18">
        <f>IF(G1545&gt;=0.3,(バックデータ一覧!$C$10*(バックデータ一覧!$C$12*計算過程!L1545+バックデータ一覧!$C$13*LN(計算過程!G1545)+バックデータ一覧!$C$14)^バックデータ一覧!$C$11+バックデータ一覧!$E$10*(計算過程!G1545/(バックデータ一覧!$E$12*計算過程!L1545+バックデータ一覧!$E$13*LN(計算過程!G1545)+バックデータ一覧!$E$14))^バックデータ一覧!$E$11)*計算過程!$W$11*10^-3,0)</f>
        <v>1.7747549916014334</v>
      </c>
      <c r="F1545" s="18">
        <f>IF(G1545&lt;0.3,(バックデータ一覧!$C$10*(バックデータ一覧!$C$12*計算過程!L1545+バックデータ一覧!$C$13*LN(0.3)+バックデータ一覧!$C$14)^バックデータ一覧!$C$11+バックデータ一覧!$E$10*(0.3/(バックデータ一覧!$E$12*計算過程!L1545+バックデータ一覧!$E$13*LN(0.3)+バックデータ一覧!$E$14))^バックデータ一覧!$E$11)*計算過程!$W$11*計算過程!G1545/0.3*10^-3,0)</f>
        <v>0</v>
      </c>
      <c r="G1545" s="18">
        <f t="shared" si="146"/>
        <v>0.52618929853915963</v>
      </c>
      <c r="H1545" s="18">
        <f t="shared" si="147"/>
        <v>15.999796840048537</v>
      </c>
      <c r="I1545" s="24">
        <v>0</v>
      </c>
      <c r="J1545" s="24">
        <v>0</v>
      </c>
      <c r="K1545" s="24">
        <v>0</v>
      </c>
      <c r="L1545" s="14">
        <f>貼り付けシート!C1545</f>
        <v>2.2000000000000002</v>
      </c>
      <c r="M1545" s="14">
        <f>貼り付けシート!D1545</f>
        <v>3.1</v>
      </c>
      <c r="N1545" s="18">
        <f>貼り付けシート!E1545</f>
        <v>70.117739865187218</v>
      </c>
      <c r="O1545" s="18">
        <f>貼り付けシート!F1545</f>
        <v>15.999796840048537</v>
      </c>
      <c r="P1545" s="19">
        <f t="shared" si="148"/>
        <v>15.999796840048537</v>
      </c>
      <c r="Q1545" s="19">
        <f t="shared" si="149"/>
        <v>0</v>
      </c>
    </row>
    <row r="1546" spans="1:17">
      <c r="A1546" s="38">
        <v>41704</v>
      </c>
      <c r="B1546" s="49" t="s">
        <v>153</v>
      </c>
      <c r="C1546" s="24">
        <f t="shared" si="144"/>
        <v>30.406921776000001</v>
      </c>
      <c r="D1546" s="24">
        <f t="shared" si="145"/>
        <v>1.7817715771717546</v>
      </c>
      <c r="E1546" s="18">
        <f>IF(G1546&gt;=0.3,(バックデータ一覧!$C$10*(バックデータ一覧!$C$12*計算過程!L1546+バックデータ一覧!$C$13*LN(計算過程!G1546)+バックデータ一覧!$C$14)^バックデータ一覧!$C$11+バックデータ一覧!$E$10*(計算過程!G1546/(バックデータ一覧!$E$12*計算過程!L1546+バックデータ一覧!$E$13*LN(計算過程!G1546)+バックデータ一覧!$E$14))^バックデータ一覧!$E$11)*計算過程!$W$11*10^-3,0)</f>
        <v>1.7817715771717546</v>
      </c>
      <c r="F1546" s="18">
        <f>IF(G1546&lt;0.3,(バックデータ一覧!$C$10*(バックデータ一覧!$C$12*計算過程!L1546+バックデータ一覧!$C$13*LN(0.3)+バックデータ一覧!$C$14)^バックデータ一覧!$C$11+バックデータ一覧!$E$10*(0.3/(バックデータ一覧!$E$12*計算過程!L1546+バックデータ一覧!$E$13*LN(0.3)+バックデータ一覧!$E$14))^バックデータ一覧!$E$11)*計算過程!$W$11*計算過程!G1546/0.3*10^-3,0)</f>
        <v>0</v>
      </c>
      <c r="G1546" s="18">
        <f t="shared" si="146"/>
        <v>0.53087812508768784</v>
      </c>
      <c r="H1546" s="18">
        <f t="shared" si="147"/>
        <v>16.142369622130868</v>
      </c>
      <c r="I1546" s="24">
        <v>0</v>
      </c>
      <c r="J1546" s="24">
        <v>0</v>
      </c>
      <c r="K1546" s="24">
        <v>0</v>
      </c>
      <c r="L1546" s="14">
        <f>貼り付けシート!C1546</f>
        <v>2.2999999999999998</v>
      </c>
      <c r="M1546" s="14">
        <f>貼り付けシート!D1546</f>
        <v>3.1</v>
      </c>
      <c r="N1546" s="18">
        <f>貼り付けシート!E1546</f>
        <v>69.619402476018308</v>
      </c>
      <c r="O1546" s="18">
        <f>貼り付けシート!F1546</f>
        <v>16.142369622130868</v>
      </c>
      <c r="P1546" s="19">
        <f t="shared" si="148"/>
        <v>16.142369622130868</v>
      </c>
      <c r="Q1546" s="19">
        <f t="shared" si="149"/>
        <v>0</v>
      </c>
    </row>
    <row r="1547" spans="1:17">
      <c r="A1547" s="38">
        <v>41704</v>
      </c>
      <c r="B1547" s="49" t="s">
        <v>154</v>
      </c>
      <c r="C1547" s="24">
        <f t="shared" si="144"/>
        <v>30.406921776000001</v>
      </c>
      <c r="D1547" s="24">
        <f t="shared" si="145"/>
        <v>1.9412305433357553</v>
      </c>
      <c r="E1547" s="18">
        <f>IF(G1547&gt;=0.3,(バックデータ一覧!$C$10*(バックデータ一覧!$C$12*計算過程!L1547+バックデータ一覧!$C$13*LN(計算過程!G1547)+バックデータ一覧!$C$14)^バックデータ一覧!$C$11+バックデータ一覧!$E$10*(計算過程!G1547/(バックデータ一覧!$E$12*計算過程!L1547+バックデータ一覧!$E$13*LN(計算過程!G1547)+バックデータ一覧!$E$14))^バックデータ一覧!$E$11)*計算過程!$W$11*10^-3,0)</f>
        <v>1.9412305433357553</v>
      </c>
      <c r="F1547" s="18">
        <f>IF(G1547&lt;0.3,(バックデータ一覧!$C$10*(バックデータ一覧!$C$12*計算過程!L1547+バックデータ一覧!$C$13*LN(0.3)+バックデータ一覧!$C$14)^バックデータ一覧!$C$11+バックデータ一覧!$E$10*(0.3/(バックデータ一覧!$E$12*計算過程!L1547+バックデータ一覧!$E$13*LN(0.3)+バックデータ一覧!$E$14))^バックデータ一覧!$E$11)*計算過程!$W$11*計算過程!G1547/0.3*10^-3,0)</f>
        <v>0</v>
      </c>
      <c r="G1547" s="18">
        <f t="shared" si="146"/>
        <v>0.5880299877386751</v>
      </c>
      <c r="H1547" s="18">
        <f t="shared" si="147"/>
        <v>17.880181839112133</v>
      </c>
      <c r="I1547" s="24">
        <v>0</v>
      </c>
      <c r="J1547" s="24">
        <v>0</v>
      </c>
      <c r="K1547" s="24">
        <v>0</v>
      </c>
      <c r="L1547" s="14">
        <f>貼り付けシート!C1547</f>
        <v>1.8</v>
      </c>
      <c r="M1547" s="14">
        <f>貼り付けシート!D1547</f>
        <v>3</v>
      </c>
      <c r="N1547" s="18">
        <f>貼り付けシート!E1547</f>
        <v>69.834938246946962</v>
      </c>
      <c r="O1547" s="18">
        <f>貼り付けシート!F1547</f>
        <v>17.880181839112133</v>
      </c>
      <c r="P1547" s="19">
        <f t="shared" si="148"/>
        <v>17.880181839112133</v>
      </c>
      <c r="Q1547" s="19">
        <f t="shared" si="149"/>
        <v>0</v>
      </c>
    </row>
    <row r="1548" spans="1:17">
      <c r="A1548" s="38">
        <v>41704</v>
      </c>
      <c r="B1548" s="49" t="s">
        <v>155</v>
      </c>
      <c r="C1548" s="24">
        <f t="shared" si="144"/>
        <v>30.406921776000001</v>
      </c>
      <c r="D1548" s="24">
        <f t="shared" si="145"/>
        <v>1.7098953007475264</v>
      </c>
      <c r="E1548" s="18">
        <f>IF(G1548&gt;=0.3,(バックデータ一覧!$C$10*(バックデータ一覧!$C$12*計算過程!L1548+バックデータ一覧!$C$13*LN(計算過程!G1548)+バックデータ一覧!$C$14)^バックデータ一覧!$C$11+バックデータ一覧!$E$10*(計算過程!G1548/(バックデータ一覧!$E$12*計算過程!L1548+バックデータ一覧!$E$13*LN(計算過程!G1548)+バックデータ一覧!$E$14))^バックデータ一覧!$E$11)*計算過程!$W$11*10^-3,0)</f>
        <v>1.7098953007475264</v>
      </c>
      <c r="F1548" s="18">
        <f>IF(G1548&lt;0.3,(バックデータ一覧!$C$10*(バックデータ一覧!$C$12*計算過程!L1548+バックデータ一覧!$C$13*LN(0.3)+バックデータ一覧!$C$14)^バックデータ一覧!$C$11+バックデータ一覧!$E$10*(0.3/(バックデータ一覧!$E$12*計算過程!L1548+バックデータ一覧!$E$13*LN(0.3)+バックデータ一覧!$E$14))^バックデータ一覧!$E$11)*計算過程!$W$11*計算過程!G1548/0.3*10^-3,0)</f>
        <v>0</v>
      </c>
      <c r="G1548" s="18">
        <f t="shared" si="146"/>
        <v>0.49163531098044172</v>
      </c>
      <c r="H1548" s="18">
        <f t="shared" si="147"/>
        <v>14.949116443301726</v>
      </c>
      <c r="I1548" s="24">
        <v>0</v>
      </c>
      <c r="J1548" s="24">
        <v>0</v>
      </c>
      <c r="K1548" s="24">
        <v>0</v>
      </c>
      <c r="L1548" s="14">
        <f>貼り付けシート!C1548</f>
        <v>1.7</v>
      </c>
      <c r="M1548" s="14">
        <f>貼り付けシート!D1548</f>
        <v>2.9</v>
      </c>
      <c r="N1548" s="18">
        <f>貼り付けシート!E1548</f>
        <v>68.003190263586404</v>
      </c>
      <c r="O1548" s="18">
        <f>貼り付けシート!F1548</f>
        <v>14.949116443301726</v>
      </c>
      <c r="P1548" s="19">
        <f t="shared" si="148"/>
        <v>14.949116443301726</v>
      </c>
      <c r="Q1548" s="19">
        <f t="shared" si="149"/>
        <v>0</v>
      </c>
    </row>
    <row r="1549" spans="1:17">
      <c r="A1549" s="38">
        <v>41704</v>
      </c>
      <c r="B1549" s="49" t="s">
        <v>156</v>
      </c>
      <c r="C1549" s="24">
        <f t="shared" si="144"/>
        <v>30.406921776000001</v>
      </c>
      <c r="D1549" s="24">
        <f t="shared" si="145"/>
        <v>1.5062451538743937</v>
      </c>
      <c r="E1549" s="18">
        <f>IF(G1549&gt;=0.3,(バックデータ一覧!$C$10*(バックデータ一覧!$C$12*計算過程!L1549+バックデータ一覧!$C$13*LN(計算過程!G1549)+バックデータ一覧!$C$14)^バックデータ一覧!$C$11+バックデータ一覧!$E$10*(計算過程!G1549/(バックデータ一覧!$E$12*計算過程!L1549+バックデータ一覧!$E$13*LN(計算過程!G1549)+バックデータ一覧!$E$14))^バックデータ一覧!$E$11)*計算過程!$W$11*10^-3,0)</f>
        <v>1.5062451538743937</v>
      </c>
      <c r="F1549" s="18">
        <f>IF(G1549&lt;0.3,(バックデータ一覧!$C$10*(バックデータ一覧!$C$12*計算過程!L1549+バックデータ一覧!$C$13*LN(0.3)+バックデータ一覧!$C$14)^バックデータ一覧!$C$11+バックデータ一覧!$E$10*(0.3/(バックデータ一覧!$E$12*計算過程!L1549+バックデータ一覧!$E$13*LN(0.3)+バックデータ一覧!$E$14))^バックデータ一覧!$E$11)*計算過程!$W$11*計算過程!G1549/0.3*10^-3,0)</f>
        <v>0</v>
      </c>
      <c r="G1549" s="18">
        <f t="shared" si="146"/>
        <v>0.43441589870348396</v>
      </c>
      <c r="H1549" s="18">
        <f t="shared" si="147"/>
        <v>13.209250250127576</v>
      </c>
      <c r="I1549" s="24">
        <v>0</v>
      </c>
      <c r="J1549" s="24">
        <v>0</v>
      </c>
      <c r="K1549" s="24">
        <v>0</v>
      </c>
      <c r="L1549" s="14">
        <f>貼り付けシート!C1549</f>
        <v>2.9</v>
      </c>
      <c r="M1549" s="14">
        <f>貼り付けシート!D1549</f>
        <v>2.8</v>
      </c>
      <c r="N1549" s="18">
        <f>貼り付けシート!E1549</f>
        <v>60.284044537605574</v>
      </c>
      <c r="O1549" s="18">
        <f>貼り付けシート!F1549</f>
        <v>13.209250250127576</v>
      </c>
      <c r="P1549" s="19">
        <f t="shared" si="148"/>
        <v>13.209250250127576</v>
      </c>
      <c r="Q1549" s="19">
        <f t="shared" si="149"/>
        <v>0</v>
      </c>
    </row>
    <row r="1550" spans="1:17">
      <c r="A1550" s="38">
        <v>41704</v>
      </c>
      <c r="B1550" s="49" t="s">
        <v>157</v>
      </c>
      <c r="C1550" s="24">
        <f t="shared" si="144"/>
        <v>30.406921776000001</v>
      </c>
      <c r="D1550" s="24">
        <f t="shared" si="145"/>
        <v>0.32893629399395274</v>
      </c>
      <c r="E1550" s="18">
        <f>IF(G1550&gt;=0.3,(バックデータ一覧!$C$10*(バックデータ一覧!$C$12*計算過程!L1550+バックデータ一覧!$C$13*LN(計算過程!G1550)+バックデータ一覧!$C$14)^バックデータ一覧!$C$11+バックデータ一覧!$E$10*(計算過程!G1550/(バックデータ一覧!$E$12*計算過程!L1550+バックデータ一覧!$E$13*LN(計算過程!G1550)+バックデータ一覧!$E$14))^バックデータ一覧!$E$11)*計算過程!$W$11*10^-3,0)</f>
        <v>0</v>
      </c>
      <c r="F1550" s="18">
        <f>IF(G1550&lt;0.3,(バックデータ一覧!$C$10*(バックデータ一覧!$C$12*計算過程!L1550+バックデータ一覧!$C$13*LN(0.3)+バックデータ一覧!$C$14)^バックデータ一覧!$C$11+バックデータ一覧!$E$10*(0.3/(バックデータ一覧!$E$12*計算過程!L1550+バックデータ一覧!$E$13*LN(0.3)+バックデータ一覧!$E$14))^バックデータ一覧!$E$11)*計算過程!$W$11*計算過程!G1550/0.3*10^-3,0)</f>
        <v>0.32893629399395274</v>
      </c>
      <c r="G1550" s="18">
        <f t="shared" si="146"/>
        <v>0.11038820960363138</v>
      </c>
      <c r="H1550" s="18">
        <f t="shared" si="147"/>
        <v>3.3565656544103115</v>
      </c>
      <c r="I1550" s="24">
        <v>0</v>
      </c>
      <c r="J1550" s="24">
        <v>0</v>
      </c>
      <c r="K1550" s="24">
        <v>0</v>
      </c>
      <c r="L1550" s="14">
        <f>貼り付けシート!C1550</f>
        <v>9</v>
      </c>
      <c r="M1550" s="14">
        <f>貼り付けシート!D1550</f>
        <v>2.7</v>
      </c>
      <c r="N1550" s="18">
        <f>貼り付けシート!E1550</f>
        <v>38.114286120957516</v>
      </c>
      <c r="O1550" s="18">
        <f>貼り付けシート!F1550</f>
        <v>3.3565656544103115</v>
      </c>
      <c r="P1550" s="19">
        <f t="shared" si="148"/>
        <v>3.3565656544103115</v>
      </c>
      <c r="Q1550" s="19">
        <f t="shared" si="149"/>
        <v>0</v>
      </c>
    </row>
    <row r="1551" spans="1:17">
      <c r="A1551" s="38">
        <v>41704</v>
      </c>
      <c r="B1551" s="49" t="s">
        <v>158</v>
      </c>
      <c r="C1551" s="24">
        <f t="shared" si="144"/>
        <v>30.406921776000001</v>
      </c>
      <c r="D1551" s="24">
        <f t="shared" si="145"/>
        <v>0.1250070694374999</v>
      </c>
      <c r="E1551" s="18">
        <f>IF(G1551&gt;=0.3,(バックデータ一覧!$C$10*(バックデータ一覧!$C$12*計算過程!L1551+バックデータ一覧!$C$13*LN(計算過程!G1551)+バックデータ一覧!$C$14)^バックデータ一覧!$C$11+バックデータ一覧!$E$10*(計算過程!G1551/(バックデータ一覧!$E$12*計算過程!L1551+バックデータ一覧!$E$13*LN(計算過程!G1551)+バックデータ一覧!$E$14))^バックデータ一覧!$E$11)*計算過程!$W$11*10^-3,0)</f>
        <v>0</v>
      </c>
      <c r="F1551" s="18">
        <f>IF(G1551&lt;0.3,(バックデータ一覧!$C$10*(バックデータ一覧!$C$12*計算過程!L1551+バックデータ一覧!$C$13*LN(0.3)+バックデータ一覧!$C$14)^バックデータ一覧!$C$11+バックデータ一覧!$E$10*(0.3/(バックデータ一覧!$E$12*計算過程!L1551+バックデータ一覧!$E$13*LN(0.3)+バックデータ一覧!$E$14))^バックデータ一覧!$E$11)*計算過程!$W$11*計算過程!G1551/0.3*10^-3,0)</f>
        <v>0.1250070694374999</v>
      </c>
      <c r="G1551" s="18">
        <f t="shared" si="146"/>
        <v>4.4155976113809677E-2</v>
      </c>
      <c r="H1551" s="18">
        <f t="shared" si="147"/>
        <v>1.3426473116355353</v>
      </c>
      <c r="I1551" s="24">
        <v>0</v>
      </c>
      <c r="J1551" s="24">
        <v>0</v>
      </c>
      <c r="K1551" s="24">
        <v>0</v>
      </c>
      <c r="L1551" s="14">
        <f>貼り付けシート!C1551</f>
        <v>10.4</v>
      </c>
      <c r="M1551" s="14">
        <f>貼り付けシート!D1551</f>
        <v>3.2</v>
      </c>
      <c r="N1551" s="18">
        <f>貼り付けシート!E1551</f>
        <v>41.085631928290915</v>
      </c>
      <c r="O1551" s="18">
        <f>貼り付けシート!F1551</f>
        <v>1.3426473116355353</v>
      </c>
      <c r="P1551" s="19">
        <f t="shared" si="148"/>
        <v>1.3426473116355353</v>
      </c>
      <c r="Q1551" s="19">
        <f t="shared" si="149"/>
        <v>0</v>
      </c>
    </row>
    <row r="1552" spans="1:17">
      <c r="A1552" s="38">
        <v>41704</v>
      </c>
      <c r="B1552" s="49" t="s">
        <v>159</v>
      </c>
      <c r="C1552" s="24">
        <f t="shared" si="144"/>
        <v>30.406921776000001</v>
      </c>
      <c r="D1552" s="24">
        <f t="shared" si="145"/>
        <v>4.4151331256357507E-2</v>
      </c>
      <c r="E1552" s="18">
        <f>IF(G1552&gt;=0.3,(バックデータ一覧!$C$10*(バックデータ一覧!$C$12*計算過程!L1552+バックデータ一覧!$C$13*LN(計算過程!G1552)+バックデータ一覧!$C$14)^バックデータ一覧!$C$11+バックデータ一覧!$E$10*(計算過程!G1552/(バックデータ一覧!$E$12*計算過程!L1552+バックデータ一覧!$E$13*LN(計算過程!G1552)+バックデータ一覧!$E$14))^バックデータ一覧!$E$11)*計算過程!$W$11*10^-3,0)</f>
        <v>0</v>
      </c>
      <c r="F1552" s="18">
        <f>IF(G1552&lt;0.3,(バックデータ一覧!$C$10*(バックデータ一覧!$C$12*計算過程!L1552+バックデータ一覧!$C$13*LN(0.3)+バックデータ一覧!$C$14)^バックデータ一覧!$C$11+バックデータ一覧!$E$10*(0.3/(バックデータ一覧!$E$12*計算過程!L1552+バックデータ一覧!$E$13*LN(0.3)+バックデータ一覧!$E$14))^バックデータ一覧!$E$11)*計算過程!$W$11*計算過程!G1552/0.3*10^-3,0)</f>
        <v>4.4151331256357507E-2</v>
      </c>
      <c r="G1552" s="18">
        <f t="shared" si="146"/>
        <v>1.6562460528436827E-2</v>
      </c>
      <c r="H1552" s="18">
        <f t="shared" si="147"/>
        <v>0.50361344170626621</v>
      </c>
      <c r="I1552" s="24">
        <v>0</v>
      </c>
      <c r="J1552" s="24">
        <v>0</v>
      </c>
      <c r="K1552" s="24">
        <v>0</v>
      </c>
      <c r="L1552" s="14">
        <f>貼り付けシート!C1552</f>
        <v>12</v>
      </c>
      <c r="M1552" s="14">
        <f>貼り付けシート!D1552</f>
        <v>3.8</v>
      </c>
      <c r="N1552" s="18">
        <f>貼り付けシート!E1552</f>
        <v>43.831904247686765</v>
      </c>
      <c r="O1552" s="18">
        <f>貼り付けシート!F1552</f>
        <v>0.50361344170626621</v>
      </c>
      <c r="P1552" s="19">
        <f t="shared" si="148"/>
        <v>0.50361344170626621</v>
      </c>
      <c r="Q1552" s="19">
        <f t="shared" si="149"/>
        <v>0</v>
      </c>
    </row>
    <row r="1553" spans="1:17">
      <c r="A1553" s="38">
        <v>41704</v>
      </c>
      <c r="B1553" s="49" t="s">
        <v>160</v>
      </c>
      <c r="C1553" s="24">
        <f t="shared" si="144"/>
        <v>30.406921776000001</v>
      </c>
      <c r="D1553" s="24">
        <f t="shared" si="145"/>
        <v>2.0145124967802696E-2</v>
      </c>
      <c r="E1553" s="18">
        <f>IF(G1553&gt;=0.3,(バックデータ一覧!$C$10*(バックデータ一覧!$C$12*計算過程!L1553+バックデータ一覧!$C$13*LN(計算過程!G1553)+バックデータ一覧!$C$14)^バックデータ一覧!$C$11+バックデータ一覧!$E$10*(計算過程!G1553/(バックデータ一覧!$E$12*計算過程!L1553+バックデータ一覧!$E$13*LN(計算過程!G1553)+バックデータ一覧!$E$14))^バックデータ一覧!$E$11)*計算過程!$W$11*10^-3,0)</f>
        <v>0</v>
      </c>
      <c r="F1553" s="18">
        <f>IF(G1553&lt;0.3,(バックデータ一覧!$C$10*(バックデータ一覧!$C$12*計算過程!L1553+バックデータ一覧!$C$13*LN(0.3)+バックデータ一覧!$C$14)^バックデータ一覧!$C$11+バックデータ一覧!$E$10*(0.3/(バックデータ一覧!$E$12*計算過程!L1553+バックデータ一覧!$E$13*LN(0.3)+バックデータ一覧!$E$14))^バックデータ一覧!$E$11)*計算過程!$W$11*計算過程!G1553/0.3*10^-3,0)</f>
        <v>2.0145124967802696E-2</v>
      </c>
      <c r="G1553" s="18">
        <f t="shared" si="146"/>
        <v>7.6442788930621312E-3</v>
      </c>
      <c r="H1553" s="18">
        <f t="shared" si="147"/>
        <v>0.2324389903352681</v>
      </c>
      <c r="I1553" s="24">
        <v>0</v>
      </c>
      <c r="J1553" s="24">
        <v>0</v>
      </c>
      <c r="K1553" s="24">
        <v>0</v>
      </c>
      <c r="L1553" s="14">
        <f>貼り付けシート!C1553</f>
        <v>12.3</v>
      </c>
      <c r="M1553" s="14">
        <f>貼り付けシート!D1553</f>
        <v>4.4000000000000004</v>
      </c>
      <c r="N1553" s="18">
        <f>貼り付けシート!E1553</f>
        <v>49.712008827534966</v>
      </c>
      <c r="O1553" s="18">
        <f>貼り付けシート!F1553</f>
        <v>0.2324389903352681</v>
      </c>
      <c r="P1553" s="19">
        <f t="shared" si="148"/>
        <v>0.2324389903352681</v>
      </c>
      <c r="Q1553" s="19">
        <f t="shared" si="149"/>
        <v>0</v>
      </c>
    </row>
    <row r="1554" spans="1:17">
      <c r="A1554" s="38">
        <v>41704</v>
      </c>
      <c r="B1554" s="49" t="s">
        <v>161</v>
      </c>
      <c r="C1554" s="24">
        <f t="shared" si="144"/>
        <v>30.406921776000001</v>
      </c>
      <c r="D1554" s="24">
        <f t="shared" si="145"/>
        <v>6.9537874667211811E-3</v>
      </c>
      <c r="E1554" s="18">
        <f>IF(G1554&gt;=0.3,(バックデータ一覧!$C$10*(バックデータ一覧!$C$12*計算過程!L1554+バックデータ一覧!$C$13*LN(計算過程!G1554)+バックデータ一覧!$C$14)^バックデータ一覧!$C$11+バックデータ一覧!$E$10*(計算過程!G1554/(バックデータ一覧!$E$12*計算過程!L1554+バックデータ一覧!$E$13*LN(計算過程!G1554)+バックデータ一覧!$E$14))^バックデータ一覧!$E$11)*計算過程!$W$11*10^-3,0)</f>
        <v>0</v>
      </c>
      <c r="F1554" s="18">
        <f>IF(G1554&lt;0.3,(バックデータ一覧!$C$10*(バックデータ一覧!$C$12*計算過程!L1554+バックデータ一覧!$C$13*LN(0.3)+バックデータ一覧!$C$14)^バックデータ一覧!$C$11+バックデータ一覧!$E$10*(0.3/(バックデータ一覧!$E$12*計算過程!L1554+バックデータ一覧!$E$13*LN(0.3)+バックデータ一覧!$E$14))^バックデータ一覧!$E$11)*計算過程!$W$11*計算過程!G1554/0.3*10^-3,0)</f>
        <v>6.9537874667211811E-3</v>
      </c>
      <c r="G1554" s="18">
        <f t="shared" si="146"/>
        <v>2.7004968201177113E-3</v>
      </c>
      <c r="H1554" s="18">
        <f t="shared" si="147"/>
        <v>8.2113795565655998E-2</v>
      </c>
      <c r="I1554" s="24">
        <v>0</v>
      </c>
      <c r="J1554" s="24">
        <v>0</v>
      </c>
      <c r="K1554" s="24">
        <v>0</v>
      </c>
      <c r="L1554" s="14">
        <f>貼り付けシート!C1554</f>
        <v>12.9</v>
      </c>
      <c r="M1554" s="14">
        <f>貼り付けシート!D1554</f>
        <v>4.7</v>
      </c>
      <c r="N1554" s="18">
        <f>貼り付けシート!E1554</f>
        <v>51.026490112067421</v>
      </c>
      <c r="O1554" s="18">
        <f>貼り付けシート!F1554</f>
        <v>8.2113795565655998E-2</v>
      </c>
      <c r="P1554" s="19">
        <f t="shared" si="148"/>
        <v>8.2113795565655998E-2</v>
      </c>
      <c r="Q1554" s="19">
        <f t="shared" si="149"/>
        <v>0</v>
      </c>
    </row>
    <row r="1555" spans="1:17">
      <c r="A1555" s="38">
        <v>41704</v>
      </c>
      <c r="B1555" s="49" t="s">
        <v>162</v>
      </c>
      <c r="C1555" s="24">
        <f t="shared" si="144"/>
        <v>30.406921776000001</v>
      </c>
      <c r="D1555" s="24">
        <f t="shared" si="145"/>
        <v>9.5027897481249641E-3</v>
      </c>
      <c r="E1555" s="18">
        <f>IF(G1555&gt;=0.3,(バックデータ一覧!$C$10*(バックデータ一覧!$C$12*計算過程!L1555+バックデータ一覧!$C$13*LN(計算過程!G1555)+バックデータ一覧!$C$14)^バックデータ一覧!$C$11+バックデータ一覧!$E$10*(計算過程!G1555/(バックデータ一覧!$E$12*計算過程!L1555+バックデータ一覧!$E$13*LN(計算過程!G1555)+バックデータ一覧!$E$14))^バックデータ一覧!$E$11)*計算過程!$W$11*10^-3,0)</f>
        <v>0</v>
      </c>
      <c r="F1555" s="18">
        <f>IF(G1555&lt;0.3,(バックデータ一覧!$C$10*(バックデータ一覧!$C$12*計算過程!L1555+バックデータ一覧!$C$13*LN(0.3)+バックデータ一覧!$C$14)^バックデータ一覧!$C$11+バックデータ一覧!$E$10*(0.3/(バックデータ一覧!$E$12*計算過程!L1555+バックデータ一覧!$E$13*LN(0.3)+バックデータ一覧!$E$14))^バックデータ一覧!$E$11)*計算過程!$W$11*計算過程!G1555/0.3*10^-3,0)</f>
        <v>9.5027897481249641E-3</v>
      </c>
      <c r="G1555" s="18">
        <f t="shared" si="146"/>
        <v>3.6337660081324878E-3</v>
      </c>
      <c r="H1555" s="18">
        <f t="shared" si="147"/>
        <v>0.11049163876157234</v>
      </c>
      <c r="I1555" s="24">
        <v>0</v>
      </c>
      <c r="J1555" s="24">
        <v>0</v>
      </c>
      <c r="K1555" s="24">
        <v>0</v>
      </c>
      <c r="L1555" s="14">
        <f>貼り付けシート!C1555</f>
        <v>12.5</v>
      </c>
      <c r="M1555" s="14">
        <f>貼り付けシート!D1555</f>
        <v>5</v>
      </c>
      <c r="N1555" s="18">
        <f>貼り付けシート!E1555</f>
        <v>55.699703194807903</v>
      </c>
      <c r="O1555" s="18">
        <f>貼り付けシート!F1555</f>
        <v>0.11049163876157234</v>
      </c>
      <c r="P1555" s="19">
        <f t="shared" si="148"/>
        <v>0.11049163876157234</v>
      </c>
      <c r="Q1555" s="19">
        <f t="shared" si="149"/>
        <v>0</v>
      </c>
    </row>
    <row r="1556" spans="1:17">
      <c r="A1556" s="38">
        <v>41704</v>
      </c>
      <c r="B1556" s="49" t="s">
        <v>163</v>
      </c>
      <c r="C1556" s="24">
        <f t="shared" si="144"/>
        <v>30.406921776000001</v>
      </c>
      <c r="D1556" s="24">
        <f t="shared" si="145"/>
        <v>9.6161578103344386E-3</v>
      </c>
      <c r="E1556" s="18">
        <f>IF(G1556&gt;=0.3,(バックデータ一覧!$C$10*(バックデータ一覧!$C$12*計算過程!L1556+バックデータ一覧!$C$13*LN(計算過程!G1556)+バックデータ一覧!$C$14)^バックデータ一覧!$C$11+バックデータ一覧!$E$10*(計算過程!G1556/(バックデータ一覧!$E$12*計算過程!L1556+バックデータ一覧!$E$13*LN(計算過程!G1556)+バックデータ一覧!$E$14))^バックデータ一覧!$E$11)*計算過程!$W$11*10^-3,0)</f>
        <v>0</v>
      </c>
      <c r="F1556" s="18">
        <f>IF(G1556&lt;0.3,(バックデータ一覧!$C$10*(バックデータ一覧!$C$12*計算過程!L1556+バックデータ一覧!$C$13*LN(0.3)+バックデータ一覧!$C$14)^バックデータ一覧!$C$11+バックデータ一覧!$E$10*(0.3/(バックデータ一覧!$E$12*計算過程!L1556+バックデータ一覧!$E$13*LN(0.3)+バックデータ一覧!$E$14))^バックデータ一覧!$E$11)*計算過程!$W$11*計算過程!G1556/0.3*10^-3,0)</f>
        <v>9.6161578103344386E-3</v>
      </c>
      <c r="G1556" s="18">
        <f t="shared" si="146"/>
        <v>3.7199745962359643E-3</v>
      </c>
      <c r="H1556" s="18">
        <f t="shared" si="147"/>
        <v>0.11311297655645415</v>
      </c>
      <c r="I1556" s="24">
        <v>0</v>
      </c>
      <c r="J1556" s="24">
        <v>0</v>
      </c>
      <c r="K1556" s="24">
        <v>0</v>
      </c>
      <c r="L1556" s="14">
        <f>貼り付けシート!C1556</f>
        <v>12.8</v>
      </c>
      <c r="M1556" s="14">
        <f>貼り付けシート!D1556</f>
        <v>5.3</v>
      </c>
      <c r="N1556" s="18">
        <f>貼り付けシート!E1556</f>
        <v>57.863268367308194</v>
      </c>
      <c r="O1556" s="18">
        <f>貼り付けシート!F1556</f>
        <v>0.11311297655645415</v>
      </c>
      <c r="P1556" s="19">
        <f t="shared" si="148"/>
        <v>0.11311297655645415</v>
      </c>
      <c r="Q1556" s="19">
        <f t="shared" si="149"/>
        <v>0</v>
      </c>
    </row>
    <row r="1557" spans="1:17">
      <c r="A1557" s="38">
        <v>41704</v>
      </c>
      <c r="B1557" s="49" t="s">
        <v>164</v>
      </c>
      <c r="C1557" s="24">
        <f t="shared" si="144"/>
        <v>30.406921776000001</v>
      </c>
      <c r="D1557" s="24">
        <f t="shared" si="145"/>
        <v>1.4927168782225371E-2</v>
      </c>
      <c r="E1557" s="18">
        <f>IF(G1557&gt;=0.3,(バックデータ一覧!$C$10*(バックデータ一覧!$C$12*計算過程!L1557+バックデータ一覧!$C$13*LN(計算過程!G1557)+バックデータ一覧!$C$14)^バックデータ一覧!$C$11+バックデータ一覧!$E$10*(計算過程!G1557/(バックデータ一覧!$E$12*計算過程!L1557+バックデータ一覧!$E$13*LN(計算過程!G1557)+バックデータ一覧!$E$14))^バックデータ一覧!$E$11)*計算過程!$W$11*10^-3,0)</f>
        <v>0</v>
      </c>
      <c r="F1557" s="18">
        <f>IF(G1557&lt;0.3,(バックデータ一覧!$C$10*(バックデータ一覧!$C$12*計算過程!L1557+バックデータ一覧!$C$13*LN(0.3)+バックデータ一覧!$C$14)^バックデータ一覧!$C$11+バックデータ一覧!$E$10*(0.3/(バックデータ一覧!$E$12*計算過程!L1557+バックデータ一覧!$E$13*LN(0.3)+バックデータ一覧!$E$14))^バックデータ一覧!$E$11)*計算過程!$W$11*計算過程!G1557/0.3*10^-3,0)</f>
        <v>1.4927168782225371E-2</v>
      </c>
      <c r="G1557" s="18">
        <f t="shared" si="146"/>
        <v>5.371731697715946E-3</v>
      </c>
      <c r="H1557" s="18">
        <f t="shared" si="147"/>
        <v>0.16333782553410844</v>
      </c>
      <c r="I1557" s="24">
        <v>0</v>
      </c>
      <c r="J1557" s="24">
        <v>0</v>
      </c>
      <c r="K1557" s="24">
        <v>0</v>
      </c>
      <c r="L1557" s="14">
        <f>貼り付けシート!C1557</f>
        <v>10.9</v>
      </c>
      <c r="M1557" s="14">
        <f>貼り付けシート!D1557</f>
        <v>5</v>
      </c>
      <c r="N1557" s="18">
        <f>貼り付けシート!E1557</f>
        <v>61.913729705057541</v>
      </c>
      <c r="O1557" s="18">
        <f>貼り付けシート!F1557</f>
        <v>0.16333782553410844</v>
      </c>
      <c r="P1557" s="19">
        <f t="shared" si="148"/>
        <v>0.16333782553410844</v>
      </c>
      <c r="Q1557" s="19">
        <f t="shared" si="149"/>
        <v>0</v>
      </c>
    </row>
    <row r="1558" spans="1:17">
      <c r="A1558" s="38">
        <v>41704</v>
      </c>
      <c r="B1558" s="49" t="s">
        <v>165</v>
      </c>
      <c r="C1558" s="24">
        <f t="shared" si="144"/>
        <v>30.406921776000001</v>
      </c>
      <c r="D1558" s="24">
        <f t="shared" si="145"/>
        <v>2.5261047749252641E-2</v>
      </c>
      <c r="E1558" s="18">
        <f>IF(G1558&gt;=0.3,(バックデータ一覧!$C$10*(バックデータ一覧!$C$12*計算過程!L1558+バックデータ一覧!$C$13*LN(計算過程!G1558)+バックデータ一覧!$C$14)^バックデータ一覧!$C$11+バックデータ一覧!$E$10*(計算過程!G1558/(バックデータ一覧!$E$12*計算過程!L1558+バックデータ一覧!$E$13*LN(計算過程!G1558)+バックデータ一覧!$E$14))^バックデータ一覧!$E$11)*計算過程!$W$11*10^-3,0)</f>
        <v>0</v>
      </c>
      <c r="F1558" s="18">
        <f>IF(G1558&lt;0.3,(バックデータ一覧!$C$10*(バックデータ一覧!$C$12*計算過程!L1558+バックデータ一覧!$C$13*LN(0.3)+バックデータ一覧!$C$14)^バックデータ一覧!$C$11+バックデータ一覧!$E$10*(0.3/(バックデータ一覧!$E$12*計算過程!L1558+バックデータ一覧!$E$13*LN(0.3)+バックデータ一覧!$E$14))^バックデータ一覧!$E$11)*計算過程!$W$11*計算過程!G1558/0.3*10^-3,0)</f>
        <v>2.5261047749252641E-2</v>
      </c>
      <c r="G1558" s="18">
        <f t="shared" si="146"/>
        <v>8.7277928783066235E-3</v>
      </c>
      <c r="H1558" s="18">
        <f t="shared" si="147"/>
        <v>0.26538531532779941</v>
      </c>
      <c r="I1558" s="24">
        <v>0</v>
      </c>
      <c r="J1558" s="24">
        <v>0</v>
      </c>
      <c r="K1558" s="24">
        <v>0</v>
      </c>
      <c r="L1558" s="14">
        <f>貼り付けシート!C1558</f>
        <v>9.8000000000000007</v>
      </c>
      <c r="M1558" s="14">
        <f>貼り付けシート!D1558</f>
        <v>4.8</v>
      </c>
      <c r="N1558" s="18">
        <f>貼り付けシート!E1558</f>
        <v>63.990687895805131</v>
      </c>
      <c r="O1558" s="18">
        <f>貼り付けシート!F1558</f>
        <v>0.26538531532779941</v>
      </c>
      <c r="P1558" s="19">
        <f t="shared" si="148"/>
        <v>0.26538531532779941</v>
      </c>
      <c r="Q1558" s="19">
        <f t="shared" si="149"/>
        <v>0</v>
      </c>
    </row>
    <row r="1559" spans="1:17">
      <c r="A1559" s="38">
        <v>41704</v>
      </c>
      <c r="B1559" s="49" t="s">
        <v>166</v>
      </c>
      <c r="C1559" s="24">
        <f t="shared" si="144"/>
        <v>30.406921776000001</v>
      </c>
      <c r="D1559" s="24">
        <f t="shared" si="145"/>
        <v>4.0435988202151309E-2</v>
      </c>
      <c r="E1559" s="18">
        <f>IF(G1559&gt;=0.3,(バックデータ一覧!$C$10*(バックデータ一覧!$C$12*計算過程!L1559+バックデータ一覧!$C$13*LN(計算過程!G1559)+バックデータ一覧!$C$14)^バックデータ一覧!$C$11+バックデータ一覧!$E$10*(計算過程!G1559/(バックデータ一覧!$E$12*計算過程!L1559+バックデータ一覧!$E$13*LN(計算過程!G1559)+バックデータ一覧!$E$14))^バックデータ一覧!$E$11)*計算過程!$W$11*10^-3,0)</f>
        <v>0</v>
      </c>
      <c r="F1559" s="18">
        <f>IF(G1559&lt;0.3,(バックデータ一覧!$C$10*(バックデータ一覧!$C$12*計算過程!L1559+バックデータ一覧!$C$13*LN(0.3)+バックデータ一覧!$C$14)^バックデータ一覧!$C$11+バックデータ一覧!$E$10*(0.3/(バックデータ一覧!$E$12*計算過程!L1559+バックデータ一覧!$E$13*LN(0.3)+バックデータ一覧!$E$14))^バックデータ一覧!$E$11)*計算過程!$W$11*計算過程!G1559/0.3*10^-3,0)</f>
        <v>4.0435988202151309E-2</v>
      </c>
      <c r="G1559" s="18">
        <f t="shared" si="146"/>
        <v>1.352107892363639E-2</v>
      </c>
      <c r="H1559" s="18">
        <f t="shared" si="147"/>
        <v>0.41113438915813399</v>
      </c>
      <c r="I1559" s="24">
        <v>0</v>
      </c>
      <c r="J1559" s="24">
        <v>0</v>
      </c>
      <c r="K1559" s="24">
        <v>0</v>
      </c>
      <c r="L1559" s="14">
        <f>貼り付けシート!C1559</f>
        <v>8.9</v>
      </c>
      <c r="M1559" s="14">
        <f>貼り付けシート!D1559</f>
        <v>4.5</v>
      </c>
      <c r="N1559" s="18">
        <f>貼り付けシート!E1559</f>
        <v>63.770727239852341</v>
      </c>
      <c r="O1559" s="18">
        <f>貼り付けシート!F1559</f>
        <v>0.41113438915813399</v>
      </c>
      <c r="P1559" s="19">
        <f t="shared" si="148"/>
        <v>0.41113438915813399</v>
      </c>
      <c r="Q1559" s="19">
        <f t="shared" si="149"/>
        <v>0</v>
      </c>
    </row>
    <row r="1560" spans="1:17">
      <c r="A1560" s="38">
        <v>41704</v>
      </c>
      <c r="B1560" s="49" t="s">
        <v>167</v>
      </c>
      <c r="C1560" s="24">
        <f t="shared" si="144"/>
        <v>30.406921776000001</v>
      </c>
      <c r="D1560" s="24">
        <f t="shared" si="145"/>
        <v>0.18258661992320052</v>
      </c>
      <c r="E1560" s="18">
        <f>IF(G1560&gt;=0.3,(バックデータ一覧!$C$10*(バックデータ一覧!$C$12*計算過程!L1560+バックデータ一覧!$C$13*LN(計算過程!G1560)+バックデータ一覧!$C$14)^バックデータ一覧!$C$11+バックデータ一覧!$E$10*(計算過程!G1560/(バックデータ一覧!$E$12*計算過程!L1560+バックデータ一覧!$E$13*LN(計算過程!G1560)+バックデータ一覧!$E$14))^バックデータ一覧!$E$11)*計算過程!$W$11*10^-3,0)</f>
        <v>0</v>
      </c>
      <c r="F1560" s="18">
        <f>IF(G1560&lt;0.3,(バックデータ一覧!$C$10*(バックデータ一覧!$C$12*計算過程!L1560+バックデータ一覧!$C$13*LN(0.3)+バックデータ一覧!$C$14)^バックデータ一覧!$C$11+バックデータ一覧!$E$10*(0.3/(バックデータ一覧!$E$12*計算過程!L1560+バックデータ一覧!$E$13*LN(0.3)+バックデータ一覧!$E$14))^バックデータ一覧!$E$11)*計算過程!$W$11*計算過程!G1560/0.3*10^-3,0)</f>
        <v>0.18258661992320052</v>
      </c>
      <c r="G1560" s="18">
        <f t="shared" si="146"/>
        <v>5.9329513295235066E-2</v>
      </c>
      <c r="H1560" s="18">
        <f t="shared" si="147"/>
        <v>1.8040278697763648</v>
      </c>
      <c r="I1560" s="24">
        <v>0</v>
      </c>
      <c r="J1560" s="24">
        <v>0</v>
      </c>
      <c r="K1560" s="24">
        <v>0</v>
      </c>
      <c r="L1560" s="14">
        <f>貼り付けシート!C1560</f>
        <v>8.1</v>
      </c>
      <c r="M1560" s="14">
        <f>貼り付けシート!D1560</f>
        <v>4.5</v>
      </c>
      <c r="N1560" s="18">
        <f>貼り付けシート!E1560</f>
        <v>67.32576422390234</v>
      </c>
      <c r="O1560" s="18">
        <f>貼り付けシート!F1560</f>
        <v>1.8040278697763648</v>
      </c>
      <c r="P1560" s="19">
        <f t="shared" si="148"/>
        <v>1.8040278697763648</v>
      </c>
      <c r="Q1560" s="19">
        <f t="shared" si="149"/>
        <v>0</v>
      </c>
    </row>
    <row r="1561" spans="1:17">
      <c r="A1561" s="38">
        <v>41704</v>
      </c>
      <c r="B1561" s="49" t="s">
        <v>168</v>
      </c>
      <c r="C1561" s="24">
        <f t="shared" si="144"/>
        <v>30.406921776000001</v>
      </c>
      <c r="D1561" s="24">
        <f t="shared" si="145"/>
        <v>0.39351790374344514</v>
      </c>
      <c r="E1561" s="18">
        <f>IF(G1561&gt;=0.3,(バックデータ一覧!$C$10*(バックデータ一覧!$C$12*計算過程!L1561+バックデータ一覧!$C$13*LN(計算過程!G1561)+バックデータ一覧!$C$14)^バックデータ一覧!$C$11+バックデータ一覧!$E$10*(計算過程!G1561/(バックデータ一覧!$E$12*計算過程!L1561+バックデータ一覧!$E$13*LN(計算過程!G1561)+バックデータ一覧!$E$14))^バックデータ一覧!$E$11)*計算過程!$W$11*10^-3,0)</f>
        <v>0</v>
      </c>
      <c r="F1561" s="18">
        <f>IF(G1561&lt;0.3,(バックデータ一覧!$C$10*(バックデータ一覧!$C$12*計算過程!L1561+バックデータ一覧!$C$13*LN(0.3)+バックデータ一覧!$C$14)^バックデータ一覧!$C$11+バックデータ一覧!$E$10*(0.3/(バックデータ一覧!$E$12*計算過程!L1561+バックデータ一覧!$E$13*LN(0.3)+バックデータ一覧!$E$14))^バックデータ一覧!$E$11)*計算過程!$W$11*計算過程!G1561/0.3*10^-3,0)</f>
        <v>0.39351790374344514</v>
      </c>
      <c r="G1561" s="18">
        <f t="shared" si="146"/>
        <v>0.12606976300489386</v>
      </c>
      <c r="H1561" s="18">
        <f t="shared" si="147"/>
        <v>3.8333934220086667</v>
      </c>
      <c r="I1561" s="24">
        <v>0</v>
      </c>
      <c r="J1561" s="24">
        <v>0</v>
      </c>
      <c r="K1561" s="24">
        <v>0</v>
      </c>
      <c r="L1561" s="14">
        <f>貼り付けシート!C1561</f>
        <v>7.7</v>
      </c>
      <c r="M1561" s="14">
        <f>貼り付けシート!D1561</f>
        <v>4.5</v>
      </c>
      <c r="N1561" s="18">
        <f>貼り付けシート!E1561</f>
        <v>69.185966004901175</v>
      </c>
      <c r="O1561" s="18">
        <f>貼り付けシート!F1561</f>
        <v>3.8333934220086667</v>
      </c>
      <c r="P1561" s="19">
        <f t="shared" si="148"/>
        <v>3.8333934220086667</v>
      </c>
      <c r="Q1561" s="19">
        <f t="shared" si="149"/>
        <v>0</v>
      </c>
    </row>
    <row r="1562" spans="1:17">
      <c r="A1562" s="38">
        <v>41704</v>
      </c>
      <c r="B1562" s="49" t="s">
        <v>169</v>
      </c>
      <c r="C1562" s="24">
        <f t="shared" si="144"/>
        <v>30.406921776000001</v>
      </c>
      <c r="D1562" s="24">
        <f t="shared" si="145"/>
        <v>0.7311599846540916</v>
      </c>
      <c r="E1562" s="18">
        <f>IF(G1562&gt;=0.3,(バックデータ一覧!$C$10*(バックデータ一覧!$C$12*計算過程!L1562+バックデータ一覧!$C$13*LN(計算過程!G1562)+バックデータ一覧!$C$14)^バックデータ一覧!$C$11+バックデータ一覧!$E$10*(計算過程!G1562/(バックデータ一覧!$E$12*計算過程!L1562+バックデータ一覧!$E$13*LN(計算過程!G1562)+バックデータ一覧!$E$14))^バックデータ一覧!$E$11)*計算過程!$W$11*10^-3,0)</f>
        <v>0</v>
      </c>
      <c r="F1562" s="18">
        <f>IF(G1562&lt;0.3,(バックデータ一覧!$C$10*(バックデータ一覧!$C$12*計算過程!L1562+バックデータ一覧!$C$13*LN(0.3)+バックデータ一覧!$C$14)^バックデータ一覧!$C$11+バックデータ一覧!$E$10*(0.3/(バックデータ一覧!$E$12*計算過程!L1562+バックデータ一覧!$E$13*LN(0.3)+バックデータ一覧!$E$14))^バックデータ一覧!$E$11)*計算過程!$W$11*計算過程!G1562/0.3*10^-3,0)</f>
        <v>0.7311599846540916</v>
      </c>
      <c r="G1562" s="18">
        <f t="shared" si="146"/>
        <v>0.23015728135181812</v>
      </c>
      <c r="H1562" s="18">
        <f t="shared" si="147"/>
        <v>6.998374450241557</v>
      </c>
      <c r="I1562" s="24">
        <v>0</v>
      </c>
      <c r="J1562" s="24">
        <v>0</v>
      </c>
      <c r="K1562" s="24">
        <v>0</v>
      </c>
      <c r="L1562" s="14">
        <f>貼り付けシート!C1562</f>
        <v>7.2</v>
      </c>
      <c r="M1562" s="14">
        <f>貼り付けシート!D1562</f>
        <v>4.5</v>
      </c>
      <c r="N1562" s="18">
        <f>貼り付けシート!E1562</f>
        <v>71.592487287537253</v>
      </c>
      <c r="O1562" s="18">
        <f>貼り付けシート!F1562</f>
        <v>6.998374450241557</v>
      </c>
      <c r="P1562" s="19">
        <f t="shared" si="148"/>
        <v>6.998374450241557</v>
      </c>
      <c r="Q1562" s="19">
        <f t="shared" si="149"/>
        <v>0</v>
      </c>
    </row>
    <row r="1563" spans="1:17">
      <c r="A1563" s="38">
        <v>41704</v>
      </c>
      <c r="B1563" s="49" t="s">
        <v>170</v>
      </c>
      <c r="C1563" s="24">
        <f t="shared" si="144"/>
        <v>30.406921776000001</v>
      </c>
      <c r="D1563" s="24">
        <f t="shared" si="145"/>
        <v>0.82028039005761733</v>
      </c>
      <c r="E1563" s="18">
        <f>IF(G1563&gt;=0.3,(バックデータ一覧!$C$10*(バックデータ一覧!$C$12*計算過程!L1563+バックデータ一覧!$C$13*LN(計算過程!G1563)+バックデータ一覧!$C$14)^バックデータ一覧!$C$11+バックデータ一覧!$E$10*(計算過程!G1563/(バックデータ一覧!$E$12*計算過程!L1563+バックデータ一覧!$E$13*LN(計算過程!G1563)+バックデータ一覧!$E$14))^バックデータ一覧!$E$11)*計算過程!$W$11*10^-3,0)</f>
        <v>0</v>
      </c>
      <c r="F1563" s="18">
        <f>IF(G1563&lt;0.3,(バックデータ一覧!$C$10*(バックデータ一覧!$C$12*計算過程!L1563+バックデータ一覧!$C$13*LN(0.3)+バックデータ一覧!$C$14)^バックデータ一覧!$C$11+バックデータ一覧!$E$10*(0.3/(バックデータ一覧!$E$12*計算過程!L1563+バックデータ一覧!$E$13*LN(0.3)+バックデータ一覧!$E$14))^バックデータ一覧!$E$11)*計算過程!$W$11*計算過程!G1563/0.3*10^-3,0)</f>
        <v>0.82028039005761733</v>
      </c>
      <c r="G1563" s="18">
        <f t="shared" si="146"/>
        <v>0.25730944799771277</v>
      </c>
      <c r="H1563" s="18">
        <f t="shared" si="147"/>
        <v>7.823988257492192</v>
      </c>
      <c r="I1563" s="24">
        <v>0</v>
      </c>
      <c r="J1563" s="24">
        <v>0</v>
      </c>
      <c r="K1563" s="24">
        <v>0</v>
      </c>
      <c r="L1563" s="14">
        <f>貼り付けシート!C1563</f>
        <v>7.1</v>
      </c>
      <c r="M1563" s="14">
        <f>貼り付けシート!D1563</f>
        <v>4.2</v>
      </c>
      <c r="N1563" s="18">
        <f>貼り付けシート!E1563</f>
        <v>67.311503933470505</v>
      </c>
      <c r="O1563" s="18">
        <f>貼り付けシート!F1563</f>
        <v>7.823988257492192</v>
      </c>
      <c r="P1563" s="19">
        <f t="shared" si="148"/>
        <v>7.823988257492192</v>
      </c>
      <c r="Q1563" s="19">
        <f t="shared" si="149"/>
        <v>0</v>
      </c>
    </row>
    <row r="1564" spans="1:17">
      <c r="A1564" s="38">
        <v>41704</v>
      </c>
      <c r="B1564" s="49" t="s">
        <v>171</v>
      </c>
      <c r="C1564" s="24">
        <f t="shared" si="144"/>
        <v>30.406921776000001</v>
      </c>
      <c r="D1564" s="24">
        <f t="shared" si="145"/>
        <v>1.0305052130010821</v>
      </c>
      <c r="E1564" s="18">
        <f>IF(G1564&gt;=0.3,(バックデータ一覧!$C$10*(バックデータ一覧!$C$12*計算過程!L1564+バックデータ一覧!$C$13*LN(計算過程!G1564)+バックデータ一覧!$C$14)^バックデータ一覧!$C$11+バックデータ一覧!$E$10*(計算過程!G1564/(バックデータ一覧!$E$12*計算過程!L1564+バックデータ一覧!$E$13*LN(計算過程!G1564)+バックデータ一覧!$E$14))^バックデータ一覧!$E$11)*計算過程!$W$11*10^-3,0)</f>
        <v>1.0305052130010821</v>
      </c>
      <c r="F1564" s="18">
        <f>IF(G1564&lt;0.3,(バックデータ一覧!$C$10*(バックデータ一覧!$C$12*計算過程!L1564+バックデータ一覧!$C$13*LN(0.3)+バックデータ一覧!$C$14)^バックデータ一覧!$C$11+バックデータ一覧!$E$10*(0.3/(バックデータ一覧!$E$12*計算過程!L1564+バックデータ一覧!$E$13*LN(0.3)+バックデータ一覧!$E$14))^バックデータ一覧!$E$11)*計算過程!$W$11*計算過程!G1564/0.3*10^-3,0)</f>
        <v>0</v>
      </c>
      <c r="G1564" s="18">
        <f t="shared" si="146"/>
        <v>0.33014731332948954</v>
      </c>
      <c r="H1564" s="18">
        <f t="shared" si="147"/>
        <v>10.038763530966351</v>
      </c>
      <c r="I1564" s="24">
        <v>0</v>
      </c>
      <c r="J1564" s="24">
        <v>0</v>
      </c>
      <c r="K1564" s="24">
        <v>0</v>
      </c>
      <c r="L1564" s="14">
        <f>貼り付けシート!C1564</f>
        <v>7.6</v>
      </c>
      <c r="M1564" s="14">
        <f>貼り付けシート!D1564</f>
        <v>4</v>
      </c>
      <c r="N1564" s="18">
        <f>貼り付けシート!E1564</f>
        <v>61.969408207929689</v>
      </c>
      <c r="O1564" s="18">
        <f>貼り付けシート!F1564</f>
        <v>10.038763530966351</v>
      </c>
      <c r="P1564" s="19">
        <f t="shared" si="148"/>
        <v>10.038763530966351</v>
      </c>
      <c r="Q1564" s="19">
        <f t="shared" si="149"/>
        <v>0</v>
      </c>
    </row>
    <row r="1565" spans="1:17">
      <c r="A1565" s="38">
        <v>41704</v>
      </c>
      <c r="B1565" s="49" t="s">
        <v>172</v>
      </c>
      <c r="C1565" s="24">
        <f t="shared" si="144"/>
        <v>30.406921776000001</v>
      </c>
      <c r="D1565" s="24">
        <f t="shared" si="145"/>
        <v>1.0783057989391673</v>
      </c>
      <c r="E1565" s="18">
        <f>IF(G1565&gt;=0.3,(バックデータ一覧!$C$10*(バックデータ一覧!$C$12*計算過程!L1565+バックデータ一覧!$C$13*LN(計算過程!G1565)+バックデータ一覧!$C$14)^バックデータ一覧!$C$11+バックデータ一覧!$E$10*(計算過程!G1565/(バックデータ一覧!$E$12*計算過程!L1565+バックデータ一覧!$E$13*LN(計算過程!G1565)+バックデータ一覧!$E$14))^バックデータ一覧!$E$11)*計算過程!$W$11*10^-3,0)</f>
        <v>1.0783057989391673</v>
      </c>
      <c r="F1565" s="18">
        <f>IF(G1565&lt;0.3,(バックデータ一覧!$C$10*(バックデータ一覧!$C$12*計算過程!L1565+バックデータ一覧!$C$13*LN(0.3)+バックデータ一覧!$C$14)^バックデータ一覧!$C$11+バックデータ一覧!$E$10*(0.3/(バックデータ一覧!$E$12*計算過程!L1565+バックデータ一覧!$E$13*LN(0.3)+バックデータ一覧!$E$14))^バックデータ一覧!$E$11)*計算過程!$W$11*計算過程!G1565/0.3*10^-3,0)</f>
        <v>0</v>
      </c>
      <c r="G1565" s="18">
        <f t="shared" si="146"/>
        <v>0.34534543241397392</v>
      </c>
      <c r="H1565" s="18">
        <f t="shared" si="147"/>
        <v>10.5008915491106</v>
      </c>
      <c r="I1565" s="24">
        <v>0</v>
      </c>
      <c r="J1565" s="24">
        <v>0</v>
      </c>
      <c r="K1565" s="24">
        <v>0</v>
      </c>
      <c r="L1565" s="14">
        <f>貼り付けシート!C1565</f>
        <v>7.5</v>
      </c>
      <c r="M1565" s="14">
        <f>貼り付けシート!D1565</f>
        <v>3.7</v>
      </c>
      <c r="N1565" s="18">
        <f>貼り付けシート!E1565</f>
        <v>57.742390741427741</v>
      </c>
      <c r="O1565" s="18">
        <f>貼り付けシート!F1565</f>
        <v>10.5008915491106</v>
      </c>
      <c r="P1565" s="19">
        <f t="shared" si="148"/>
        <v>10.5008915491106</v>
      </c>
      <c r="Q1565" s="19">
        <f t="shared" si="149"/>
        <v>0</v>
      </c>
    </row>
    <row r="1566" spans="1:17">
      <c r="A1566" s="38">
        <v>41705</v>
      </c>
      <c r="B1566" s="49" t="s">
        <v>149</v>
      </c>
      <c r="C1566" s="24">
        <f t="shared" si="144"/>
        <v>30.406921776000001</v>
      </c>
      <c r="D1566" s="24">
        <f t="shared" si="145"/>
        <v>1.1657683589062233</v>
      </c>
      <c r="E1566" s="18">
        <f>IF(G1566&gt;=0.3,(バックデータ一覧!$C$10*(バックデータ一覧!$C$12*計算過程!L1566+バックデータ一覧!$C$13*LN(計算過程!G1566)+バックデータ一覧!$C$14)^バックデータ一覧!$C$11+バックデータ一覧!$E$10*(計算過程!G1566/(バックデータ一覧!$E$12*計算過程!L1566+バックデータ一覧!$E$13*LN(計算過程!G1566)+バックデータ一覧!$E$14))^バックデータ一覧!$E$11)*計算過程!$W$11*10^-3,0)</f>
        <v>1.1657683589062233</v>
      </c>
      <c r="F1566" s="18">
        <f>IF(G1566&lt;0.3,(バックデータ一覧!$C$10*(バックデータ一覧!$C$12*計算過程!L1566+バックデータ一覧!$C$13*LN(0.3)+バックデータ一覧!$C$14)^バックデータ一覧!$C$11+バックデータ一覧!$E$10*(0.3/(バックデータ一覧!$E$12*計算過程!L1566+バックデータ一覧!$E$13*LN(0.3)+バックデータ一覧!$E$14))^バックデータ一覧!$E$11)*計算過程!$W$11*計算過程!G1566/0.3*10^-3,0)</f>
        <v>0</v>
      </c>
      <c r="G1566" s="18">
        <f t="shared" si="146"/>
        <v>0.37234676773202574</v>
      </c>
      <c r="H1566" s="18">
        <f t="shared" si="147"/>
        <v>11.321919039974148</v>
      </c>
      <c r="I1566" s="24">
        <v>0</v>
      </c>
      <c r="J1566" s="24">
        <v>0</v>
      </c>
      <c r="K1566" s="24">
        <v>0</v>
      </c>
      <c r="L1566" s="14">
        <f>貼り付けシート!C1566</f>
        <v>7.2</v>
      </c>
      <c r="M1566" s="14">
        <f>貼り付けシート!D1566</f>
        <v>3.5</v>
      </c>
      <c r="N1566" s="18">
        <f>貼り付けシート!E1566</f>
        <v>55.772067323828864</v>
      </c>
      <c r="O1566" s="18">
        <f>貼り付けシート!F1566</f>
        <v>11.321919039974148</v>
      </c>
      <c r="P1566" s="19">
        <f t="shared" si="148"/>
        <v>11.321919039974148</v>
      </c>
      <c r="Q1566" s="19">
        <f t="shared" si="149"/>
        <v>0</v>
      </c>
    </row>
    <row r="1567" spans="1:17">
      <c r="A1567" s="38">
        <v>41705</v>
      </c>
      <c r="B1567" s="49" t="s">
        <v>150</v>
      </c>
      <c r="C1567" s="24">
        <f t="shared" si="144"/>
        <v>30.406921776000001</v>
      </c>
      <c r="D1567" s="24">
        <f t="shared" si="145"/>
        <v>1.249858618959272</v>
      </c>
      <c r="E1567" s="18">
        <f>IF(G1567&gt;=0.3,(バックデータ一覧!$C$10*(バックデータ一覧!$C$12*計算過程!L1567+バックデータ一覧!$C$13*LN(計算過程!G1567)+バックデータ一覧!$C$14)^バックデータ一覧!$C$11+バックデータ一覧!$E$10*(計算過程!G1567/(バックデータ一覧!$E$12*計算過程!L1567+バックデータ一覧!$E$13*LN(計算過程!G1567)+バックデータ一覧!$E$14))^バックデータ一覧!$E$11)*計算過程!$W$11*10^-3,0)</f>
        <v>1.249858618959272</v>
      </c>
      <c r="F1567" s="18">
        <f>IF(G1567&lt;0.3,(バックデータ一覧!$C$10*(バックデータ一覧!$C$12*計算過程!L1567+バックデータ一覧!$C$13*LN(0.3)+バックデータ一覧!$C$14)^バックデータ一覧!$C$11+バックデータ一覧!$E$10*(0.3/(バックデータ一覧!$E$12*計算過程!L1567+バックデータ一覧!$E$13*LN(0.3)+バックデータ一覧!$E$14))^バックデータ一覧!$E$11)*計算過程!$W$11*計算過程!G1567/0.3*10^-3,0)</f>
        <v>0</v>
      </c>
      <c r="G1567" s="18">
        <f t="shared" si="146"/>
        <v>0.39605234785750865</v>
      </c>
      <c r="H1567" s="18">
        <f t="shared" si="147"/>
        <v>12.042732760504407</v>
      </c>
      <c r="I1567" s="24">
        <v>0</v>
      </c>
      <c r="J1567" s="24">
        <v>0</v>
      </c>
      <c r="K1567" s="24">
        <v>0</v>
      </c>
      <c r="L1567" s="14">
        <f>貼り付けシート!C1567</f>
        <v>6.7</v>
      </c>
      <c r="M1567" s="14">
        <f>貼り付けシート!D1567</f>
        <v>3.2</v>
      </c>
      <c r="N1567" s="18">
        <f>貼り付けシート!E1567</f>
        <v>52.797853736373412</v>
      </c>
      <c r="O1567" s="18">
        <f>貼り付けシート!F1567</f>
        <v>12.042732760504407</v>
      </c>
      <c r="P1567" s="19">
        <f t="shared" si="148"/>
        <v>12.042732760504407</v>
      </c>
      <c r="Q1567" s="19">
        <f t="shared" si="149"/>
        <v>0</v>
      </c>
    </row>
    <row r="1568" spans="1:17">
      <c r="A1568" s="38">
        <v>41705</v>
      </c>
      <c r="B1568" s="49" t="s">
        <v>151</v>
      </c>
      <c r="C1568" s="24">
        <f t="shared" si="144"/>
        <v>30.406921776000001</v>
      </c>
      <c r="D1568" s="24">
        <f t="shared" si="145"/>
        <v>1.3244992178692889</v>
      </c>
      <c r="E1568" s="18">
        <f>IF(G1568&gt;=0.3,(バックデータ一覧!$C$10*(バックデータ一覧!$C$12*計算過程!L1568+バックデータ一覧!$C$13*LN(計算過程!G1568)+バックデータ一覧!$C$14)^バックデータ一覧!$C$11+バックデータ一覧!$E$10*(計算過程!G1568/(バックデータ一覧!$E$12*計算過程!L1568+バックデータ一覧!$E$13*LN(計算過程!G1568)+バックデータ一覧!$E$14))^バックデータ一覧!$E$11)*計算過程!$W$11*10^-3,0)</f>
        <v>1.3244992178692889</v>
      </c>
      <c r="F1568" s="18">
        <f>IF(G1568&lt;0.3,(バックデータ一覧!$C$10*(バックデータ一覧!$C$12*計算過程!L1568+バックデータ一覧!$C$13*LN(0.3)+バックデータ一覧!$C$14)^バックデータ一覧!$C$11+バックデータ一覧!$E$10*(0.3/(バックデータ一覧!$E$12*計算過程!L1568+バックデータ一覧!$E$13*LN(0.3)+バックデータ一覧!$E$14))^バックデータ一覧!$E$11)*計算過程!$W$11*計算過程!G1568/0.3*10^-3,0)</f>
        <v>0</v>
      </c>
      <c r="G1568" s="18">
        <f t="shared" si="146"/>
        <v>0.41656339906214812</v>
      </c>
      <c r="H1568" s="18">
        <f t="shared" si="147"/>
        <v>12.66641069002741</v>
      </c>
      <c r="I1568" s="24">
        <v>0</v>
      </c>
      <c r="J1568" s="24">
        <v>0</v>
      </c>
      <c r="K1568" s="24">
        <v>0</v>
      </c>
      <c r="L1568" s="14">
        <f>貼り付けシート!C1568</f>
        <v>6.2</v>
      </c>
      <c r="M1568" s="14">
        <f>貼り付けシート!D1568</f>
        <v>3</v>
      </c>
      <c r="N1568" s="18">
        <f>貼り付けシート!E1568</f>
        <v>51.250237650579678</v>
      </c>
      <c r="O1568" s="18">
        <f>貼り付けシート!F1568</f>
        <v>12.66641069002741</v>
      </c>
      <c r="P1568" s="19">
        <f t="shared" si="148"/>
        <v>12.66641069002741</v>
      </c>
      <c r="Q1568" s="19">
        <f t="shared" si="149"/>
        <v>0</v>
      </c>
    </row>
    <row r="1569" spans="1:17">
      <c r="A1569" s="38">
        <v>41705</v>
      </c>
      <c r="B1569" s="49" t="s">
        <v>152</v>
      </c>
      <c r="C1569" s="24">
        <f t="shared" si="144"/>
        <v>30.406921776000001</v>
      </c>
      <c r="D1569" s="24">
        <f t="shared" si="145"/>
        <v>1.3739451808806149</v>
      </c>
      <c r="E1569" s="18">
        <f>IF(G1569&gt;=0.3,(バックデータ一覧!$C$10*(バックデータ一覧!$C$12*計算過程!L1569+バックデータ一覧!$C$13*LN(計算過程!G1569)+バックデータ一覧!$C$14)^バックデータ一覧!$C$11+バックデータ一覧!$E$10*(計算過程!G1569/(バックデータ一覧!$E$12*計算過程!L1569+バックデータ一覧!$E$13*LN(計算過程!G1569)+バックデータ一覧!$E$14))^バックデータ一覧!$E$11)*計算過程!$W$11*10^-3,0)</f>
        <v>1.3739451808806149</v>
      </c>
      <c r="F1569" s="18">
        <f>IF(G1569&lt;0.3,(バックデータ一覧!$C$10*(バックデータ一覧!$C$12*計算過程!L1569+バックデータ一覧!$C$13*LN(0.3)+バックデータ一覧!$C$14)^バックデータ一覧!$C$11+バックデータ一覧!$E$10*(0.3/(バックデータ一覧!$E$12*計算過程!L1569+バックデータ一覧!$E$13*LN(0.3)+バックデータ一覧!$E$14))^バックデータ一覧!$E$11)*計算過程!$W$11*計算過程!G1569/0.3*10^-3,0)</f>
        <v>0</v>
      </c>
      <c r="G1569" s="18">
        <f t="shared" si="146"/>
        <v>0.4307330255819441</v>
      </c>
      <c r="H1569" s="18">
        <f t="shared" si="147"/>
        <v>13.097265415209982</v>
      </c>
      <c r="I1569" s="24">
        <v>0</v>
      </c>
      <c r="J1569" s="24">
        <v>0</v>
      </c>
      <c r="K1569" s="24">
        <v>0</v>
      </c>
      <c r="L1569" s="14">
        <f>貼り付けシート!C1569</f>
        <v>5.9</v>
      </c>
      <c r="M1569" s="14">
        <f>貼り付けシート!D1569</f>
        <v>2.9</v>
      </c>
      <c r="N1569" s="18">
        <f>貼り付けシート!E1569</f>
        <v>50.588611381341622</v>
      </c>
      <c r="O1569" s="18">
        <f>貼り付けシート!F1569</f>
        <v>13.097265415209982</v>
      </c>
      <c r="P1569" s="19">
        <f t="shared" si="148"/>
        <v>13.097265415209982</v>
      </c>
      <c r="Q1569" s="19">
        <f t="shared" si="149"/>
        <v>0</v>
      </c>
    </row>
    <row r="1570" spans="1:17">
      <c r="A1570" s="38">
        <v>41705</v>
      </c>
      <c r="B1570" s="49" t="s">
        <v>153</v>
      </c>
      <c r="C1570" s="24">
        <f t="shared" si="144"/>
        <v>30.406921776000001</v>
      </c>
      <c r="D1570" s="24">
        <f t="shared" si="145"/>
        <v>1.4836035280124136</v>
      </c>
      <c r="E1570" s="18">
        <f>IF(G1570&gt;=0.3,(バックデータ一覧!$C$10*(バックデータ一覧!$C$12*計算過程!L1570+バックデータ一覧!$C$13*LN(計算過程!G1570)+バックデータ一覧!$C$14)^バックデータ一覧!$C$11+バックデータ一覧!$E$10*(計算過程!G1570/(バックデータ一覧!$E$12*計算過程!L1570+バックデータ一覧!$E$13*LN(計算過程!G1570)+バックデータ一覧!$E$14))^バックデータ一覧!$E$11)*計算過程!$W$11*10^-3,0)</f>
        <v>1.4836035280124136</v>
      </c>
      <c r="F1570" s="18">
        <f>IF(G1570&lt;0.3,(バックデータ一覧!$C$10*(バックデータ一覧!$C$12*計算過程!L1570+バックデータ一覧!$C$13*LN(0.3)+バックデータ一覧!$C$14)^バックデータ一覧!$C$11+バックデータ一覧!$E$10*(0.3/(バックデータ一覧!$E$12*計算過程!L1570+バックデータ一覧!$E$13*LN(0.3)+バックデータ一覧!$E$14))^バックデータ一覧!$E$11)*計算過程!$W$11*計算過程!G1570/0.3*10^-3,0)</f>
        <v>0</v>
      </c>
      <c r="G1570" s="18">
        <f t="shared" si="146"/>
        <v>0.45718494491141154</v>
      </c>
      <c r="H1570" s="18">
        <f t="shared" si="147"/>
        <v>13.90158685708616</v>
      </c>
      <c r="I1570" s="24">
        <v>0</v>
      </c>
      <c r="J1570" s="24">
        <v>0</v>
      </c>
      <c r="K1570" s="24">
        <v>0</v>
      </c>
      <c r="L1570" s="14">
        <f>貼り付けシート!C1570</f>
        <v>4.9000000000000004</v>
      </c>
      <c r="M1570" s="14">
        <f>貼り付けシート!D1570</f>
        <v>2.9</v>
      </c>
      <c r="N1570" s="18">
        <f>貼り付けシート!E1570</f>
        <v>54.230848970417277</v>
      </c>
      <c r="O1570" s="18">
        <f>貼り付けシート!F1570</f>
        <v>13.90158685708616</v>
      </c>
      <c r="P1570" s="19">
        <f t="shared" si="148"/>
        <v>13.90158685708616</v>
      </c>
      <c r="Q1570" s="19">
        <f t="shared" si="149"/>
        <v>0</v>
      </c>
    </row>
    <row r="1571" spans="1:17">
      <c r="A1571" s="38">
        <v>41705</v>
      </c>
      <c r="B1571" s="49" t="s">
        <v>154</v>
      </c>
      <c r="C1571" s="24">
        <f t="shared" si="144"/>
        <v>30.406921776000001</v>
      </c>
      <c r="D1571" s="24">
        <f t="shared" si="145"/>
        <v>1.7423014923451552</v>
      </c>
      <c r="E1571" s="18">
        <f>IF(G1571&gt;=0.3,(バックデータ一覧!$C$10*(バックデータ一覧!$C$12*計算過程!L1571+バックデータ一覧!$C$13*LN(計算過程!G1571)+バックデータ一覧!$C$14)^バックデータ一覧!$C$11+バックデータ一覧!$E$10*(計算過程!G1571/(バックデータ一覧!$E$12*計算過程!L1571+バックデータ一覧!$E$13*LN(計算過程!G1571)+バックデータ一覧!$E$14))^バックデータ一覧!$E$11)*計算過程!$W$11*10^-3,0)</f>
        <v>1.7423014923451552</v>
      </c>
      <c r="F1571" s="18">
        <f>IF(G1571&lt;0.3,(バックデータ一覧!$C$10*(バックデータ一覧!$C$12*計算過程!L1571+バックデータ一覧!$C$13*LN(0.3)+バックデータ一覧!$C$14)^バックデータ一覧!$C$11+バックデータ一覧!$E$10*(0.3/(バックデータ一覧!$E$12*計算過程!L1571+バックデータ一覧!$E$13*LN(0.3)+バックデータ一覧!$E$14))^バックデータ一覧!$E$11)*計算過程!$W$11*計算過程!G1571/0.3*10^-3,0)</f>
        <v>0</v>
      </c>
      <c r="G1571" s="18">
        <f t="shared" si="146"/>
        <v>0.53499404439268583</v>
      </c>
      <c r="H1571" s="18">
        <f t="shared" si="147"/>
        <v>16.26752205847427</v>
      </c>
      <c r="I1571" s="24">
        <v>0</v>
      </c>
      <c r="J1571" s="24">
        <v>0</v>
      </c>
      <c r="K1571" s="24">
        <v>0</v>
      </c>
      <c r="L1571" s="14">
        <f>貼り付けシート!C1571</f>
        <v>3.4</v>
      </c>
      <c r="M1571" s="14">
        <f>貼り付けシート!D1571</f>
        <v>2.9</v>
      </c>
      <c r="N1571" s="18">
        <f>貼り付けシート!E1571</f>
        <v>60.255677153073606</v>
      </c>
      <c r="O1571" s="18">
        <f>貼り付けシート!F1571</f>
        <v>16.26752205847427</v>
      </c>
      <c r="P1571" s="19">
        <f t="shared" si="148"/>
        <v>16.26752205847427</v>
      </c>
      <c r="Q1571" s="19">
        <f t="shared" si="149"/>
        <v>0</v>
      </c>
    </row>
    <row r="1572" spans="1:17">
      <c r="A1572" s="38">
        <v>41705</v>
      </c>
      <c r="B1572" s="49" t="s">
        <v>155</v>
      </c>
      <c r="C1572" s="24">
        <f t="shared" si="144"/>
        <v>30.406921776000001</v>
      </c>
      <c r="D1572" s="24">
        <f t="shared" si="145"/>
        <v>1.4256671597792145</v>
      </c>
      <c r="E1572" s="18">
        <f>IF(G1572&gt;=0.3,(バックデータ一覧!$C$10*(バックデータ一覧!$C$12*計算過程!L1572+バックデータ一覧!$C$13*LN(計算過程!G1572)+バックデータ一覧!$C$14)^バックデータ一覧!$C$11+バックデータ一覧!$E$10*(計算過程!G1572/(バックデータ一覧!$E$12*計算過程!L1572+バックデータ一覧!$E$13*LN(計算過程!G1572)+バックデータ一覧!$E$14))^バックデータ一覧!$E$11)*計算過程!$W$11*10^-3,0)</f>
        <v>1.4256671597792145</v>
      </c>
      <c r="F1572" s="18">
        <f>IF(G1572&lt;0.3,(バックデータ一覧!$C$10*(バックデータ一覧!$C$12*計算過程!L1572+バックデータ一覧!$C$13*LN(0.3)+バックデータ一覧!$C$14)^バックデータ一覧!$C$11+バックデータ一覧!$E$10*(0.3/(バックデータ一覧!$E$12*計算過程!L1572+バックデータ一覧!$E$13*LN(0.3)+バックデータ一覧!$E$14))^バックデータ一覧!$E$11)*計算過程!$W$11*計算過程!G1572/0.3*10^-3,0)</f>
        <v>0</v>
      </c>
      <c r="G1572" s="18">
        <f t="shared" si="146"/>
        <v>0.39978187141623939</v>
      </c>
      <c r="H1572" s="18">
        <f t="shared" si="147"/>
        <v>12.156136091616482</v>
      </c>
      <c r="I1572" s="24">
        <v>0</v>
      </c>
      <c r="J1572" s="24">
        <v>0</v>
      </c>
      <c r="K1572" s="24">
        <v>0</v>
      </c>
      <c r="L1572" s="14">
        <f>貼り付けシート!C1572</f>
        <v>2.5</v>
      </c>
      <c r="M1572" s="14">
        <f>貼り付けシート!D1572</f>
        <v>2.8</v>
      </c>
      <c r="N1572" s="18">
        <f>貼り付けシート!E1572</f>
        <v>62.022240723882895</v>
      </c>
      <c r="O1572" s="18">
        <f>貼り付けシート!F1572</f>
        <v>12.156136091616482</v>
      </c>
      <c r="P1572" s="19">
        <f t="shared" si="148"/>
        <v>12.156136091616482</v>
      </c>
      <c r="Q1572" s="19">
        <f t="shared" si="149"/>
        <v>0</v>
      </c>
    </row>
    <row r="1573" spans="1:17">
      <c r="A1573" s="38">
        <v>41705</v>
      </c>
      <c r="B1573" s="49" t="s">
        <v>156</v>
      </c>
      <c r="C1573" s="24">
        <f t="shared" si="144"/>
        <v>30.406921776000001</v>
      </c>
      <c r="D1573" s="24">
        <f t="shared" si="145"/>
        <v>0.7667182062565695</v>
      </c>
      <c r="E1573" s="18">
        <f>IF(G1573&gt;=0.3,(バックデータ一覧!$C$10*(バックデータ一覧!$C$12*計算過程!L1573+バックデータ一覧!$C$13*LN(計算過程!G1573)+バックデータ一覧!$C$14)^バックデータ一覧!$C$11+バックデータ一覧!$E$10*(計算過程!G1573/(バックデータ一覧!$E$12*計算過程!L1573+バックデータ一覧!$E$13*LN(計算過程!G1573)+バックデータ一覧!$E$14))^バックデータ一覧!$E$11)*計算過程!$W$11*10^-3,0)</f>
        <v>0</v>
      </c>
      <c r="F1573" s="18">
        <f>IF(G1573&lt;0.3,(バックデータ一覧!$C$10*(バックデータ一覧!$C$12*計算過程!L1573+バックデータ一覧!$C$13*LN(0.3)+バックデータ一覧!$C$14)^バックデータ一覧!$C$11+バックデータ一覧!$E$10*(0.3/(バックデータ一覧!$E$12*計算過程!L1573+バックデータ一覧!$E$13*LN(0.3)+バックデータ一覧!$E$14))^バックデータ一覧!$E$11)*計算過程!$W$11*計算過程!G1573/0.3*10^-3,0)</f>
        <v>0.7667182062565695</v>
      </c>
      <c r="G1573" s="18">
        <f t="shared" si="146"/>
        <v>0.23231807906383944</v>
      </c>
      <c r="H1573" s="18">
        <f t="shared" si="147"/>
        <v>7.0640776572447495</v>
      </c>
      <c r="I1573" s="24">
        <v>0</v>
      </c>
      <c r="J1573" s="24">
        <v>0</v>
      </c>
      <c r="K1573" s="24">
        <v>0</v>
      </c>
      <c r="L1573" s="14">
        <f>貼り付けシート!C1573</f>
        <v>6.1</v>
      </c>
      <c r="M1573" s="14">
        <f>貼り付けシート!D1573</f>
        <v>2.8</v>
      </c>
      <c r="N1573" s="18">
        <f>貼り付けシート!E1573</f>
        <v>48.180663939675142</v>
      </c>
      <c r="O1573" s="18">
        <f>貼り付けシート!F1573</f>
        <v>7.0640776572447495</v>
      </c>
      <c r="P1573" s="19">
        <f t="shared" si="148"/>
        <v>7.0640776572447495</v>
      </c>
      <c r="Q1573" s="19">
        <f t="shared" si="149"/>
        <v>0</v>
      </c>
    </row>
    <row r="1574" spans="1:17">
      <c r="A1574" s="38">
        <v>41705</v>
      </c>
      <c r="B1574" s="49" t="s">
        <v>157</v>
      </c>
      <c r="C1574" s="24">
        <f t="shared" si="144"/>
        <v>30.406921776000001</v>
      </c>
      <c r="D1574" s="24">
        <f t="shared" si="145"/>
        <v>0.19505932010584925</v>
      </c>
      <c r="E1574" s="18">
        <f>IF(G1574&gt;=0.3,(バックデータ一覧!$C$10*(バックデータ一覧!$C$12*計算過程!L1574+バックデータ一覧!$C$13*LN(計算過程!G1574)+バックデータ一覧!$C$14)^バックデータ一覧!$C$11+バックデータ一覧!$E$10*(計算過程!G1574/(バックデータ一覧!$E$12*計算過程!L1574+バックデータ一覧!$E$13*LN(計算過程!G1574)+バックデータ一覧!$E$14))^バックデータ一覧!$E$11)*計算過程!$W$11*10^-3,0)</f>
        <v>0</v>
      </c>
      <c r="F1574" s="18">
        <f>IF(G1574&lt;0.3,(バックデータ一覧!$C$10*(バックデータ一覧!$C$12*計算過程!L1574+バックデータ一覧!$C$13*LN(0.3)+バックデータ一覧!$C$14)^バックデータ一覧!$C$11+バックデータ一覧!$E$10*(0.3/(バックデータ一覧!$E$12*計算過程!L1574+バックデータ一覧!$E$13*LN(0.3)+バックデータ一覧!$E$14))^バックデータ一覧!$E$11)*計算過程!$W$11*計算過程!G1574/0.3*10^-3,0)</f>
        <v>0.19505932010584925</v>
      </c>
      <c r="G1574" s="18">
        <f t="shared" si="146"/>
        <v>6.4293534064656543E-2</v>
      </c>
      <c r="H1574" s="18">
        <f t="shared" si="147"/>
        <v>1.9549684610066027</v>
      </c>
      <c r="I1574" s="24">
        <v>0</v>
      </c>
      <c r="J1574" s="24">
        <v>0</v>
      </c>
      <c r="K1574" s="24">
        <v>0</v>
      </c>
      <c r="L1574" s="14">
        <f>貼り付けシート!C1574</f>
        <v>8.5</v>
      </c>
      <c r="M1574" s="14">
        <f>貼り付けシート!D1574</f>
        <v>2.7</v>
      </c>
      <c r="N1574" s="18">
        <f>貼り付けシート!E1574</f>
        <v>39.426051769181733</v>
      </c>
      <c r="O1574" s="18">
        <f>貼り付けシート!F1574</f>
        <v>1.9549684610066027</v>
      </c>
      <c r="P1574" s="19">
        <f t="shared" si="148"/>
        <v>1.9549684610066027</v>
      </c>
      <c r="Q1574" s="19">
        <f t="shared" si="149"/>
        <v>0</v>
      </c>
    </row>
    <row r="1575" spans="1:17">
      <c r="A1575" s="38">
        <v>41705</v>
      </c>
      <c r="B1575" s="49" t="s">
        <v>158</v>
      </c>
      <c r="C1575" s="24">
        <f t="shared" si="144"/>
        <v>30.406921776000001</v>
      </c>
      <c r="D1575" s="24">
        <f t="shared" si="145"/>
        <v>7.9783450825031271E-2</v>
      </c>
      <c r="E1575" s="18">
        <f>IF(G1575&gt;=0.3,(バックデータ一覧!$C$10*(バックデータ一覧!$C$12*計算過程!L1575+バックデータ一覧!$C$13*LN(計算過程!G1575)+バックデータ一覧!$C$14)^バックデータ一覧!$C$11+バックデータ一覧!$E$10*(計算過程!G1575/(バックデータ一覧!$E$12*計算過程!L1575+バックデータ一覧!$E$13*LN(計算過程!G1575)+バックデータ一覧!$E$14))^バックデータ一覧!$E$11)*計算過程!$W$11*10^-3,0)</f>
        <v>0</v>
      </c>
      <c r="F1575" s="18">
        <f>IF(G1575&lt;0.3,(バックデータ一覧!$C$10*(バックデータ一覧!$C$12*計算過程!L1575+バックデータ一覧!$C$13*LN(0.3)+バックデータ一覧!$C$14)^バックデータ一覧!$C$11+バックデータ一覧!$E$10*(0.3/(バックデータ一覧!$E$12*計算過程!L1575+バックデータ一覧!$E$13*LN(0.3)+バックデータ一覧!$E$14))^バックデータ一覧!$E$11)*計算過程!$W$11*計算過程!G1575/0.3*10^-3,0)</f>
        <v>7.9783450825031271E-2</v>
      </c>
      <c r="G1575" s="18">
        <f t="shared" si="146"/>
        <v>2.8497583957175953E-2</v>
      </c>
      <c r="H1575" s="18">
        <f t="shared" si="147"/>
        <v>0.86652380619084179</v>
      </c>
      <c r="I1575" s="24">
        <v>0</v>
      </c>
      <c r="J1575" s="24">
        <v>0</v>
      </c>
      <c r="K1575" s="24">
        <v>0</v>
      </c>
      <c r="L1575" s="14">
        <f>貼り付けシート!C1575</f>
        <v>10.7</v>
      </c>
      <c r="M1575" s="14">
        <f>貼り付けシート!D1575</f>
        <v>2.4</v>
      </c>
      <c r="N1575" s="18">
        <f>貼り付けシート!E1575</f>
        <v>30.242363447001395</v>
      </c>
      <c r="O1575" s="18">
        <f>貼り付けシート!F1575</f>
        <v>0.86652380619084179</v>
      </c>
      <c r="P1575" s="19">
        <f t="shared" si="148"/>
        <v>0.86652380619084179</v>
      </c>
      <c r="Q1575" s="19">
        <f t="shared" si="149"/>
        <v>0</v>
      </c>
    </row>
    <row r="1576" spans="1:17">
      <c r="A1576" s="38">
        <v>41705</v>
      </c>
      <c r="B1576" s="49" t="s">
        <v>159</v>
      </c>
      <c r="C1576" s="24">
        <f t="shared" si="144"/>
        <v>30.406921776000001</v>
      </c>
      <c r="D1576" s="24">
        <f t="shared" si="145"/>
        <v>4.2037751466926454E-2</v>
      </c>
      <c r="E1576" s="18">
        <f>IF(G1576&gt;=0.3,(バックデータ一覧!$C$10*(バックデータ一覧!$C$12*計算過程!L1576+バックデータ一覧!$C$13*LN(計算過程!G1576)+バックデータ一覧!$C$14)^バックデータ一覧!$C$11+バックデータ一覧!$E$10*(計算過程!G1576/(バックデータ一覧!$E$12*計算過程!L1576+バックデータ一覧!$E$13*LN(計算過程!G1576)+バックデータ一覧!$E$14))^バックデータ一覧!$E$11)*計算過程!$W$11*10^-3,0)</f>
        <v>0</v>
      </c>
      <c r="F1576" s="18">
        <f>IF(G1576&lt;0.3,(バックデータ一覧!$C$10*(バックデータ一覧!$C$12*計算過程!L1576+バックデータ一覧!$C$13*LN(0.3)+バックデータ一覧!$C$14)^バックデータ一覧!$C$11+バックデータ一覧!$E$10*(0.3/(バックデータ一覧!$E$12*計算過程!L1576+バックデータ一覧!$E$13*LN(0.3)+バックデータ一覧!$E$14))^バックデータ一覧!$E$11)*計算過程!$W$11*計算過程!G1576/0.3*10^-3,0)</f>
        <v>4.2037751466926454E-2</v>
      </c>
      <c r="G1576" s="18">
        <f t="shared" si="146"/>
        <v>1.5709591694500917E-2</v>
      </c>
      <c r="H1576" s="18">
        <f t="shared" si="147"/>
        <v>0.47768032578758873</v>
      </c>
      <c r="I1576" s="24">
        <v>0</v>
      </c>
      <c r="J1576" s="24">
        <v>0</v>
      </c>
      <c r="K1576" s="24">
        <v>0</v>
      </c>
      <c r="L1576" s="14">
        <f>貼り付けシート!C1576</f>
        <v>11.9</v>
      </c>
      <c r="M1576" s="14">
        <f>貼り付けシート!D1576</f>
        <v>2.2000000000000002</v>
      </c>
      <c r="N1576" s="18">
        <f>貼り付けシート!E1576</f>
        <v>25.609811935560288</v>
      </c>
      <c r="O1576" s="18">
        <f>貼り付けシート!F1576</f>
        <v>0.47768032578758873</v>
      </c>
      <c r="P1576" s="19">
        <f t="shared" si="148"/>
        <v>0.47768032578758873</v>
      </c>
      <c r="Q1576" s="19">
        <f t="shared" si="149"/>
        <v>0</v>
      </c>
    </row>
    <row r="1577" spans="1:17">
      <c r="A1577" s="38">
        <v>41705</v>
      </c>
      <c r="B1577" s="49" t="s">
        <v>160</v>
      </c>
      <c r="C1577" s="24">
        <f t="shared" si="144"/>
        <v>30.406921776000001</v>
      </c>
      <c r="D1577" s="24">
        <f t="shared" si="145"/>
        <v>1.4329897434837207E-2</v>
      </c>
      <c r="E1577" s="18">
        <f>IF(G1577&gt;=0.3,(バックデータ一覧!$C$10*(バックデータ一覧!$C$12*計算過程!L1577+バックデータ一覧!$C$13*LN(計算過程!G1577)+バックデータ一覧!$C$14)^バックデータ一覧!$C$11+バックデータ一覧!$E$10*(計算過程!G1577/(バックデータ一覧!$E$12*計算過程!L1577+バックデータ一覧!$E$13*LN(計算過程!G1577)+バックデータ一覧!$E$14))^バックデータ一覧!$E$11)*計算過程!$W$11*10^-3,0)</f>
        <v>0</v>
      </c>
      <c r="F1577" s="18">
        <f>IF(G1577&lt;0.3,(バックデータ一覧!$C$10*(バックデータ一覧!$C$12*計算過程!L1577+バックデータ一覧!$C$13*LN(0.3)+バックデータ一覧!$C$14)^バックデータ一覧!$C$11+バックデータ一覧!$E$10*(0.3/(バックデータ一覧!$E$12*計算過程!L1577+バックデータ一覧!$E$13*LN(0.3)+バックデータ一覧!$E$14))^バックデータ一覧!$E$11)*計算過程!$W$11*計算過程!G1577/0.3*10^-3,0)</f>
        <v>1.4329897434837207E-2</v>
      </c>
      <c r="G1577" s="18">
        <f t="shared" si="146"/>
        <v>5.6745675708190614E-3</v>
      </c>
      <c r="H1577" s="18">
        <f t="shared" si="147"/>
        <v>0.17254613223852155</v>
      </c>
      <c r="I1577" s="24">
        <v>0</v>
      </c>
      <c r="J1577" s="24">
        <v>0</v>
      </c>
      <c r="K1577" s="24">
        <v>0</v>
      </c>
      <c r="L1577" s="14">
        <f>貼り付けシート!C1577</f>
        <v>13.4</v>
      </c>
      <c r="M1577" s="14">
        <f>貼り付けシート!D1577</f>
        <v>2</v>
      </c>
      <c r="N1577" s="18">
        <f>貼り付けシート!E1577</f>
        <v>21.106311898279877</v>
      </c>
      <c r="O1577" s="18">
        <f>貼り付けシート!F1577</f>
        <v>0.17254613223852155</v>
      </c>
      <c r="P1577" s="19">
        <f t="shared" si="148"/>
        <v>0.17254613223852155</v>
      </c>
      <c r="Q1577" s="19">
        <f t="shared" si="149"/>
        <v>0</v>
      </c>
    </row>
    <row r="1578" spans="1:17">
      <c r="A1578" s="38">
        <v>41705</v>
      </c>
      <c r="B1578" s="49" t="s">
        <v>161</v>
      </c>
      <c r="C1578" s="24">
        <f t="shared" si="144"/>
        <v>30.406921776000001</v>
      </c>
      <c r="D1578" s="24">
        <f t="shared" si="145"/>
        <v>2.1501546513319021E-3</v>
      </c>
      <c r="E1578" s="18">
        <f>IF(G1578&gt;=0.3,(バックデータ一覧!$C$10*(バックデータ一覧!$C$12*計算過程!L1578+バックデータ一覧!$C$13*LN(計算過程!G1578)+バックデータ一覧!$C$14)^バックデータ一覧!$C$11+バックデータ一覧!$E$10*(計算過程!G1578/(バックデータ一覧!$E$12*計算過程!L1578+バックデータ一覧!$E$13*LN(計算過程!G1578)+バックデータ一覧!$E$14))^バックデータ一覧!$E$11)*計算過程!$W$11*10^-3,0)</f>
        <v>0</v>
      </c>
      <c r="F1578" s="18">
        <f>IF(G1578&lt;0.3,(バックデータ一覧!$C$10*(バックデータ一覧!$C$12*計算過程!L1578+バックデータ一覧!$C$13*LN(0.3)+バックデータ一覧!$C$14)^バックデータ一覧!$C$11+バックデータ一覧!$E$10*(0.3/(バックデータ一覧!$E$12*計算過程!L1578+バックデータ一覧!$E$13*LN(0.3)+バックデータ一覧!$E$14))^バックデータ一覧!$E$11)*計算過程!$W$11*計算過程!G1578/0.3*10^-3,0)</f>
        <v>2.1501546513319021E-3</v>
      </c>
      <c r="G1578" s="18">
        <f t="shared" si="146"/>
        <v>9.1852061556760799E-4</v>
      </c>
      <c r="H1578" s="18">
        <f t="shared" si="147"/>
        <v>2.7929384507207625E-2</v>
      </c>
      <c r="I1578" s="24">
        <v>0</v>
      </c>
      <c r="J1578" s="24">
        <v>0</v>
      </c>
      <c r="K1578" s="24">
        <v>0</v>
      </c>
      <c r="L1578" s="14">
        <f>貼り付けシート!C1578</f>
        <v>15.3</v>
      </c>
      <c r="M1578" s="14">
        <f>貼り付けシート!D1578</f>
        <v>2.1</v>
      </c>
      <c r="N1578" s="18">
        <f>貼り付けシート!E1578</f>
        <v>19.593614096586798</v>
      </c>
      <c r="O1578" s="18">
        <f>貼り付けシート!F1578</f>
        <v>2.7929384507207625E-2</v>
      </c>
      <c r="P1578" s="19">
        <f t="shared" si="148"/>
        <v>2.7929384507207625E-2</v>
      </c>
      <c r="Q1578" s="19">
        <f t="shared" si="149"/>
        <v>0</v>
      </c>
    </row>
    <row r="1579" spans="1:17">
      <c r="A1579" s="38">
        <v>41705</v>
      </c>
      <c r="B1579" s="49" t="s">
        <v>162</v>
      </c>
      <c r="C1579" s="24">
        <f t="shared" si="144"/>
        <v>30.406921776000001</v>
      </c>
      <c r="D1579" s="24">
        <f t="shared" si="145"/>
        <v>1.0235978513811741E-3</v>
      </c>
      <c r="E1579" s="18">
        <f>IF(G1579&gt;=0.3,(バックデータ一覧!$C$10*(バックデータ一覧!$C$12*計算過程!L1579+バックデータ一覧!$C$13*LN(計算過程!G1579)+バックデータ一覧!$C$14)^バックデータ一覧!$C$11+バックデータ一覧!$E$10*(計算過程!G1579/(バックデータ一覧!$E$12*計算過程!L1579+バックデータ一覧!$E$13*LN(計算過程!G1579)+バックデータ一覧!$E$14))^バックデータ一覧!$E$11)*計算過程!$W$11*10^-3,0)</f>
        <v>0</v>
      </c>
      <c r="F1579" s="18">
        <f>IF(G1579&lt;0.3,(バックデータ一覧!$C$10*(バックデータ一覧!$C$12*計算過程!L1579+バックデータ一覧!$C$13*LN(0.3)+バックデータ一覧!$C$14)^バックデータ一覧!$C$11+バックデータ一覧!$E$10*(0.3/(バックデータ一覧!$E$12*計算過程!L1579+バックデータ一覧!$E$13*LN(0.3)+バックデータ一覧!$E$14))^バックデータ一覧!$E$11)*計算過程!$W$11*計算過程!G1579/0.3*10^-3,0)</f>
        <v>1.0235978513811741E-3</v>
      </c>
      <c r="G1579" s="18">
        <f t="shared" si="146"/>
        <v>4.3726888573429709E-4</v>
      </c>
      <c r="H1579" s="18">
        <f t="shared" si="147"/>
        <v>1.3296000803601455E-2</v>
      </c>
      <c r="I1579" s="24">
        <v>0</v>
      </c>
      <c r="J1579" s="24">
        <v>0</v>
      </c>
      <c r="K1579" s="24">
        <v>0</v>
      </c>
      <c r="L1579" s="14">
        <f>貼り付けシート!C1579</f>
        <v>15.3</v>
      </c>
      <c r="M1579" s="14">
        <f>貼り付けシート!D1579</f>
        <v>2.2999999999999998</v>
      </c>
      <c r="N1579" s="18">
        <f>貼り付けシート!E1579</f>
        <v>21.452797786979385</v>
      </c>
      <c r="O1579" s="18">
        <f>貼り付けシート!F1579</f>
        <v>1.3296000803601455E-2</v>
      </c>
      <c r="P1579" s="19">
        <f t="shared" si="148"/>
        <v>1.3296000803601455E-2</v>
      </c>
      <c r="Q1579" s="19">
        <f t="shared" si="149"/>
        <v>0</v>
      </c>
    </row>
    <row r="1580" spans="1:17">
      <c r="A1580" s="38">
        <v>41705</v>
      </c>
      <c r="B1580" s="49" t="s">
        <v>163</v>
      </c>
      <c r="C1580" s="24">
        <f t="shared" si="144"/>
        <v>30.406921776000001</v>
      </c>
      <c r="D1580" s="24">
        <f t="shared" si="145"/>
        <v>2.1890021403913313E-4</v>
      </c>
      <c r="E1580" s="18">
        <f>IF(G1580&gt;=0.3,(バックデータ一覧!$C$10*(バックデータ一覧!$C$12*計算過程!L1580+バックデータ一覧!$C$13*LN(計算過程!G1580)+バックデータ一覧!$C$14)^バックデータ一覧!$C$11+バックデータ一覧!$E$10*(計算過程!G1580/(バックデータ一覧!$E$12*計算過程!L1580+バックデータ一覧!$E$13*LN(計算過程!G1580)+バックデータ一覧!$E$14))^バックデータ一覧!$E$11)*計算過程!$W$11*10^-3,0)</f>
        <v>0</v>
      </c>
      <c r="F1580" s="18">
        <f>IF(G1580&lt;0.3,(バックデータ一覧!$C$10*(バックデータ一覧!$C$12*計算過程!L1580+バックデータ一覧!$C$13*LN(0.3)+バックデータ一覧!$C$14)^バックデータ一覧!$C$11+バックデータ一覧!$E$10*(0.3/(バックデータ一覧!$E$12*計算過程!L1580+バックデータ一覧!$E$13*LN(0.3)+バックデータ一覧!$E$14))^バックデータ一覧!$E$11)*計算過程!$W$11*計算過程!G1580/0.3*10^-3,0)</f>
        <v>2.1890021403913313E-4</v>
      </c>
      <c r="G1580" s="18">
        <f t="shared" si="146"/>
        <v>1.0032073059513965E-4</v>
      </c>
      <c r="H1580" s="18">
        <f t="shared" si="147"/>
        <v>3.0504446077175814E-3</v>
      </c>
      <c r="I1580" s="24">
        <v>0</v>
      </c>
      <c r="J1580" s="24">
        <v>0</v>
      </c>
      <c r="K1580" s="24">
        <v>0</v>
      </c>
      <c r="L1580" s="14">
        <f>貼り付けシート!C1580</f>
        <v>17</v>
      </c>
      <c r="M1580" s="14">
        <f>貼り付けシート!D1580</f>
        <v>2.5</v>
      </c>
      <c r="N1580" s="18">
        <f>貼り付けシート!E1580</f>
        <v>20.913774190337868</v>
      </c>
      <c r="O1580" s="18">
        <f>貼り付けシート!F1580</f>
        <v>3.0504446077175814E-3</v>
      </c>
      <c r="P1580" s="19">
        <f t="shared" si="148"/>
        <v>3.0504446077175814E-3</v>
      </c>
      <c r="Q1580" s="19">
        <f t="shared" si="149"/>
        <v>0</v>
      </c>
    </row>
    <row r="1581" spans="1:17">
      <c r="A1581" s="38">
        <v>41705</v>
      </c>
      <c r="B1581" s="49" t="s">
        <v>164</v>
      </c>
      <c r="C1581" s="24">
        <f t="shared" si="144"/>
        <v>30.406921776000001</v>
      </c>
      <c r="D1581" s="24">
        <f t="shared" si="145"/>
        <v>8.6571229959385147E-5</v>
      </c>
      <c r="E1581" s="18">
        <f>IF(G1581&gt;=0.3,(バックデータ一覧!$C$10*(バックデータ一覧!$C$12*計算過程!L1581+バックデータ一覧!$C$13*LN(計算過程!G1581)+バックデータ一覧!$C$14)^バックデータ一覧!$C$11+バックデータ一覧!$E$10*(計算過程!G1581/(バックデータ一覧!$E$12*計算過程!L1581+バックデータ一覧!$E$13*LN(計算過程!G1581)+バックデータ一覧!$E$14))^バックデータ一覧!$E$11)*計算過程!$W$11*10^-3,0)</f>
        <v>0</v>
      </c>
      <c r="F1581" s="18">
        <f>IF(G1581&lt;0.3,(バックデータ一覧!$C$10*(バックデータ一覧!$C$12*計算過程!L1581+バックデータ一覧!$C$13*LN(0.3)+バックデータ一覧!$C$14)^バックデータ一覧!$C$11+バックデータ一覧!$E$10*(0.3/(バックデータ一覧!$E$12*計算過程!L1581+バックデータ一覧!$E$13*LN(0.3)+バックデータ一覧!$E$14))^バックデータ一覧!$E$11)*計算過程!$W$11*計算過程!G1581/0.3*10^-3,0)</f>
        <v>8.6571229959385147E-5</v>
      </c>
      <c r="G1581" s="18">
        <f t="shared" si="146"/>
        <v>3.901592335930131E-5</v>
      </c>
      <c r="H1581" s="18">
        <f t="shared" si="147"/>
        <v>1.1863541296046861E-3</v>
      </c>
      <c r="I1581" s="24">
        <v>0</v>
      </c>
      <c r="J1581" s="24">
        <v>0</v>
      </c>
      <c r="K1581" s="24">
        <v>0</v>
      </c>
      <c r="L1581" s="14">
        <f>貼り付けシート!C1581</f>
        <v>16.600000000000001</v>
      </c>
      <c r="M1581" s="14">
        <f>貼り付けシート!D1581</f>
        <v>2.5</v>
      </c>
      <c r="N1581" s="18">
        <f>貼り付けシート!E1581</f>
        <v>21.451826785332226</v>
      </c>
      <c r="O1581" s="18">
        <f>貼り付けシート!F1581</f>
        <v>1.1863541296046861E-3</v>
      </c>
      <c r="P1581" s="19">
        <f t="shared" si="148"/>
        <v>1.1863541296046861E-3</v>
      </c>
      <c r="Q1581" s="19">
        <f t="shared" si="149"/>
        <v>0</v>
      </c>
    </row>
    <row r="1582" spans="1:17">
      <c r="A1582" s="38">
        <v>41705</v>
      </c>
      <c r="B1582" s="49" t="s">
        <v>165</v>
      </c>
      <c r="C1582" s="24">
        <f t="shared" si="144"/>
        <v>30.406921776000001</v>
      </c>
      <c r="D1582" s="24">
        <f t="shared" si="145"/>
        <v>7.9935276703889824E-4</v>
      </c>
      <c r="E1582" s="18">
        <f>IF(G1582&gt;=0.3,(バックデータ一覧!$C$10*(バックデータ一覧!$C$12*計算過程!L1582+バックデータ一覧!$C$13*LN(計算過程!G1582)+バックデータ一覧!$C$14)^バックデータ一覧!$C$11+バックデータ一覧!$E$10*(計算過程!G1582/(バックデータ一覧!$E$12*計算過程!L1582+バックデータ一覧!$E$13*LN(計算過程!G1582)+バックデータ一覧!$E$14))^バックデータ一覧!$E$11)*計算過程!$W$11*10^-3,0)</f>
        <v>0</v>
      </c>
      <c r="F1582" s="18">
        <f>IF(G1582&lt;0.3,(バックデータ一覧!$C$10*(バックデータ一覧!$C$12*計算過程!L1582+バックデータ一覧!$C$13*LN(0.3)+バックデータ一覧!$C$14)^バックデータ一覧!$C$11+バックデータ一覧!$E$10*(0.3/(バックデータ一覧!$E$12*計算過程!L1582+バックデータ一覧!$E$13*LN(0.3)+バックデータ一覧!$E$14))^バックデータ一覧!$E$11)*計算過程!$W$11*計算過程!G1582/0.3*10^-3,0)</f>
        <v>7.9935276703889824E-4</v>
      </c>
      <c r="G1582" s="18">
        <f t="shared" si="146"/>
        <v>3.4426709962748025E-4</v>
      </c>
      <c r="H1582" s="18">
        <f t="shared" si="147"/>
        <v>1.0468102768423191E-2</v>
      </c>
      <c r="I1582" s="24">
        <v>0</v>
      </c>
      <c r="J1582" s="24">
        <v>0</v>
      </c>
      <c r="K1582" s="24">
        <v>0</v>
      </c>
      <c r="L1582" s="14">
        <f>貼り付けシート!C1582</f>
        <v>15.5</v>
      </c>
      <c r="M1582" s="14">
        <f>貼り付けシート!D1582</f>
        <v>2.4</v>
      </c>
      <c r="N1582" s="18">
        <f>貼り付けシート!E1582</f>
        <v>22.096379590009125</v>
      </c>
      <c r="O1582" s="18">
        <f>貼り付けシート!F1582</f>
        <v>1.0468102768423191E-2</v>
      </c>
      <c r="P1582" s="19">
        <f t="shared" si="148"/>
        <v>1.0468102768423191E-2</v>
      </c>
      <c r="Q1582" s="19">
        <f t="shared" si="149"/>
        <v>0</v>
      </c>
    </row>
    <row r="1583" spans="1:17">
      <c r="A1583" s="38">
        <v>41705</v>
      </c>
      <c r="B1583" s="49" t="s">
        <v>166</v>
      </c>
      <c r="C1583" s="24">
        <f t="shared" si="144"/>
        <v>30.406921776000001</v>
      </c>
      <c r="D1583" s="24">
        <f t="shared" si="145"/>
        <v>8.5591539613347513E-3</v>
      </c>
      <c r="E1583" s="18">
        <f>IF(G1583&gt;=0.3,(バックデータ一覧!$C$10*(バックデータ一覧!$C$12*計算過程!L1583+バックデータ一覧!$C$13*LN(計算過程!G1583)+バックデータ一覧!$C$14)^バックデータ一覧!$C$11+バックデータ一覧!$E$10*(計算過程!G1583/(バックデータ一覧!$E$12*計算過程!L1583+バックデータ一覧!$E$13*LN(計算過程!G1583)+バックデータ一覧!$E$14))^バックデータ一覧!$E$11)*計算過程!$W$11*10^-3,0)</f>
        <v>0</v>
      </c>
      <c r="F1583" s="18">
        <f>IF(G1583&lt;0.3,(バックデータ一覧!$C$10*(バックデータ一覧!$C$12*計算過程!L1583+バックデータ一覧!$C$13*LN(0.3)+バックデータ一覧!$C$14)^バックデータ一覧!$C$11+バックデータ一覧!$E$10*(0.3/(バックデータ一覧!$E$12*計算過程!L1583+バックデータ一覧!$E$13*LN(0.3)+バックデータ一覧!$E$14))^バックデータ一覧!$E$11)*計算過程!$W$11*計算過程!G1583/0.3*10^-3,0)</f>
        <v>8.5591539613347513E-3</v>
      </c>
      <c r="G1583" s="18">
        <f t="shared" si="146"/>
        <v>3.4027004279822419E-3</v>
      </c>
      <c r="H1583" s="18">
        <f t="shared" si="147"/>
        <v>0.10346564574081775</v>
      </c>
      <c r="I1583" s="24">
        <v>0</v>
      </c>
      <c r="J1583" s="24">
        <v>0</v>
      </c>
      <c r="K1583" s="24">
        <v>0</v>
      </c>
      <c r="L1583" s="14">
        <f>貼り付けシート!C1583</f>
        <v>13.5</v>
      </c>
      <c r="M1583" s="14">
        <f>貼り付けシート!D1583</f>
        <v>2.4</v>
      </c>
      <c r="N1583" s="18">
        <f>貼り付けシート!E1583</f>
        <v>25.14686710973486</v>
      </c>
      <c r="O1583" s="18">
        <f>貼り付けシート!F1583</f>
        <v>0.10346564574081775</v>
      </c>
      <c r="P1583" s="19">
        <f t="shared" si="148"/>
        <v>0.10346564574081775</v>
      </c>
      <c r="Q1583" s="19">
        <f t="shared" si="149"/>
        <v>0</v>
      </c>
    </row>
    <row r="1584" spans="1:17">
      <c r="A1584" s="38">
        <v>41705</v>
      </c>
      <c r="B1584" s="49" t="s">
        <v>167</v>
      </c>
      <c r="C1584" s="24">
        <f t="shared" si="144"/>
        <v>30.406921776000001</v>
      </c>
      <c r="D1584" s="24">
        <f t="shared" si="145"/>
        <v>2.6809471223645645E-2</v>
      </c>
      <c r="E1584" s="18">
        <f>IF(G1584&gt;=0.3,(バックデータ一覧!$C$10*(バックデータ一覧!$C$12*計算過程!L1584+バックデータ一覧!$C$13*LN(計算過程!G1584)+バックデータ一覧!$C$14)^バックデータ一覧!$C$11+バックデータ一覧!$E$10*(計算過程!G1584/(バックデータ一覧!$E$12*計算過程!L1584+バックデータ一覧!$E$13*LN(計算過程!G1584)+バックデータ一覧!$E$14))^バックデータ一覧!$E$11)*計算過程!$W$11*10^-3,0)</f>
        <v>0</v>
      </c>
      <c r="F1584" s="18">
        <f>IF(G1584&lt;0.3,(バックデータ一覧!$C$10*(バックデータ一覧!$C$12*計算過程!L1584+バックデータ一覧!$C$13*LN(0.3)+バックデータ一覧!$C$14)^バックデータ一覧!$C$11+バックデータ一覧!$E$10*(0.3/(バックデータ一覧!$E$12*計算過程!L1584+バックデータ一覧!$E$13*LN(0.3)+バックデータ一覧!$E$14))^バックデータ一覧!$E$11)*計算過程!$W$11*計算過程!G1584/0.3*10^-3,0)</f>
        <v>2.6809471223645645E-2</v>
      </c>
      <c r="G1584" s="18">
        <f t="shared" si="146"/>
        <v>9.7202777230511201E-3</v>
      </c>
      <c r="H1584" s="18">
        <f t="shared" si="147"/>
        <v>0.2955637243658108</v>
      </c>
      <c r="I1584" s="24">
        <v>0</v>
      </c>
      <c r="J1584" s="24">
        <v>0</v>
      </c>
      <c r="K1584" s="24">
        <v>0</v>
      </c>
      <c r="L1584" s="14">
        <f>貼り付けシート!C1584</f>
        <v>11.1</v>
      </c>
      <c r="M1584" s="14">
        <f>貼り付けシート!D1584</f>
        <v>2.6</v>
      </c>
      <c r="N1584" s="18">
        <f>貼り付けシート!E1584</f>
        <v>31.892031020315965</v>
      </c>
      <c r="O1584" s="18">
        <f>貼り付けシート!F1584</f>
        <v>0.2955637243658108</v>
      </c>
      <c r="P1584" s="19">
        <f t="shared" si="148"/>
        <v>0.2955637243658108</v>
      </c>
      <c r="Q1584" s="19">
        <f t="shared" si="149"/>
        <v>0</v>
      </c>
    </row>
    <row r="1585" spans="1:17">
      <c r="A1585" s="38">
        <v>41705</v>
      </c>
      <c r="B1585" s="49" t="s">
        <v>168</v>
      </c>
      <c r="C1585" s="24">
        <f t="shared" si="144"/>
        <v>30.406921776000001</v>
      </c>
      <c r="D1585" s="24">
        <f t="shared" si="145"/>
        <v>2.8265198204360881E-2</v>
      </c>
      <c r="E1585" s="18">
        <f>IF(G1585&gt;=0.3,(バックデータ一覧!$C$10*(バックデータ一覧!$C$12*計算過程!L1585+バックデータ一覧!$C$13*LN(計算過程!G1585)+バックデータ一覧!$C$14)^バックデータ一覧!$C$11+バックデータ一覧!$E$10*(計算過程!G1585/(バックデータ一覧!$E$12*計算過程!L1585+バックデータ一覧!$E$13*LN(計算過程!G1585)+バックデータ一覧!$E$14))^バックデータ一覧!$E$11)*計算過程!$W$11*10^-3,0)</f>
        <v>0</v>
      </c>
      <c r="F1585" s="18">
        <f>IF(G1585&lt;0.3,(バックデータ一覧!$C$10*(バックデータ一覧!$C$12*計算過程!L1585+バックデータ一覧!$C$13*LN(0.3)+バックデータ一覧!$C$14)^バックデータ一覧!$C$11+バックデータ一覧!$E$10*(0.3/(バックデータ一覧!$E$12*計算過程!L1585+バックデータ一覧!$E$13*LN(0.3)+バックデータ一覧!$E$14))^バックデータ一覧!$E$11)*計算過程!$W$11*計算過程!G1585/0.3*10^-3,0)</f>
        <v>2.8265198204360881E-2</v>
      </c>
      <c r="G1585" s="18">
        <f t="shared" si="146"/>
        <v>9.8377128852758546E-3</v>
      </c>
      <c r="H1585" s="18">
        <f t="shared" si="147"/>
        <v>0.2991345661573302</v>
      </c>
      <c r="I1585" s="24">
        <v>0</v>
      </c>
      <c r="J1585" s="24">
        <v>0</v>
      </c>
      <c r="K1585" s="24">
        <v>0</v>
      </c>
      <c r="L1585" s="14">
        <f>貼り付けシート!C1585</f>
        <v>10</v>
      </c>
      <c r="M1585" s="14">
        <f>貼り付けシート!D1585</f>
        <v>2.8</v>
      </c>
      <c r="N1585" s="18">
        <f>貼り付けシート!E1585</f>
        <v>36.948522942245347</v>
      </c>
      <c r="O1585" s="18">
        <f>貼り付けシート!F1585</f>
        <v>0.2991345661573302</v>
      </c>
      <c r="P1585" s="19">
        <f t="shared" si="148"/>
        <v>0.2991345661573302</v>
      </c>
      <c r="Q1585" s="19">
        <f t="shared" si="149"/>
        <v>0</v>
      </c>
    </row>
    <row r="1586" spans="1:17">
      <c r="A1586" s="38">
        <v>41705</v>
      </c>
      <c r="B1586" s="49" t="s">
        <v>169</v>
      </c>
      <c r="C1586" s="24">
        <f t="shared" si="144"/>
        <v>30.406921776000001</v>
      </c>
      <c r="D1586" s="24">
        <f t="shared" si="145"/>
        <v>3.8782268459412975E-2</v>
      </c>
      <c r="E1586" s="18">
        <f>IF(G1586&gt;=0.3,(バックデータ一覧!$C$10*(バックデータ一覧!$C$12*計算過程!L1586+バックデータ一覧!$C$13*LN(計算過程!G1586)+バックデータ一覧!$C$14)^バックデータ一覧!$C$11+バックデータ一覧!$E$10*(計算過程!G1586/(バックデータ一覧!$E$12*計算過程!L1586+バックデータ一覧!$E$13*LN(計算過程!G1586)+バックデータ一覧!$E$14))^バックデータ一覧!$E$11)*計算過程!$W$11*10^-3,0)</f>
        <v>0</v>
      </c>
      <c r="F1586" s="18">
        <f>IF(G1586&lt;0.3,(バックデータ一覧!$C$10*(バックデータ一覧!$C$12*計算過程!L1586+バックデータ一覧!$C$13*LN(0.3)+バックデータ一覧!$C$14)^バックデータ一覧!$C$11+バックデータ一覧!$E$10*(0.3/(バックデータ一覧!$E$12*計算過程!L1586+バックデータ一覧!$E$13*LN(0.3)+バックデータ一覧!$E$14))^バックデータ一覧!$E$11)*計算過程!$W$11*計算過程!G1586/0.3*10^-3,0)</f>
        <v>3.8782268459412975E-2</v>
      </c>
      <c r="G1586" s="18">
        <f t="shared" si="146"/>
        <v>1.296810430490428E-2</v>
      </c>
      <c r="H1586" s="18">
        <f t="shared" si="147"/>
        <v>0.3943201331822333</v>
      </c>
      <c r="I1586" s="24">
        <v>0</v>
      </c>
      <c r="J1586" s="24">
        <v>0</v>
      </c>
      <c r="K1586" s="24">
        <v>0</v>
      </c>
      <c r="L1586" s="14">
        <f>貼り付けシート!C1586</f>
        <v>8.9</v>
      </c>
      <c r="M1586" s="14">
        <f>貼り付けシート!D1586</f>
        <v>2.9</v>
      </c>
      <c r="N1586" s="18">
        <f>貼り付けシート!E1586</f>
        <v>41.201915252476212</v>
      </c>
      <c r="O1586" s="18">
        <f>貼り付けシート!F1586</f>
        <v>0.3943201331822333</v>
      </c>
      <c r="P1586" s="19">
        <f t="shared" si="148"/>
        <v>0.3943201331822333</v>
      </c>
      <c r="Q1586" s="19">
        <f t="shared" si="149"/>
        <v>0</v>
      </c>
    </row>
    <row r="1587" spans="1:17">
      <c r="A1587" s="38">
        <v>41705</v>
      </c>
      <c r="B1587" s="49" t="s">
        <v>170</v>
      </c>
      <c r="C1587" s="24">
        <f t="shared" si="144"/>
        <v>30.406921776000001</v>
      </c>
      <c r="D1587" s="24">
        <f t="shared" si="145"/>
        <v>0.1568783487275163</v>
      </c>
      <c r="E1587" s="18">
        <f>IF(G1587&gt;=0.3,(バックデータ一覧!$C$10*(バックデータ一覧!$C$12*計算過程!L1587+バックデータ一覧!$C$13*LN(計算過程!G1587)+バックデータ一覧!$C$14)^バックデータ一覧!$C$11+バックデータ一覧!$E$10*(計算過程!G1587/(バックデータ一覧!$E$12*計算過程!L1587+バックデータ一覧!$E$13*LN(計算過程!G1587)+バックデータ一覧!$E$14))^バックデータ一覧!$E$11)*計算過程!$W$11*10^-3,0)</f>
        <v>0</v>
      </c>
      <c r="F1587" s="18">
        <f>IF(G1587&lt;0.3,(バックデータ一覧!$C$10*(バックデータ一覧!$C$12*計算過程!L1587+バックデータ一覧!$C$13*LN(0.3)+バックデータ一覧!$C$14)^バックデータ一覧!$C$11+バックデータ一覧!$E$10*(0.3/(バックデータ一覧!$E$12*計算過程!L1587+バックデータ一覧!$E$13*LN(0.3)+バックデータ一覧!$E$14))^バックデータ一覧!$E$11)*計算過程!$W$11*計算過程!G1587/0.3*10^-3,0)</f>
        <v>0.1568783487275163</v>
      </c>
      <c r="G1587" s="18">
        <f t="shared" si="146"/>
        <v>5.1894356776136075E-2</v>
      </c>
      <c r="H1587" s="18">
        <f t="shared" si="147"/>
        <v>1.5779476471078051</v>
      </c>
      <c r="I1587" s="24">
        <v>0</v>
      </c>
      <c r="J1587" s="24">
        <v>0</v>
      </c>
      <c r="K1587" s="24">
        <v>0</v>
      </c>
      <c r="L1587" s="14">
        <f>貼り付けシート!C1587</f>
        <v>8.6</v>
      </c>
      <c r="M1587" s="14">
        <f>貼り付けシート!D1587</f>
        <v>3</v>
      </c>
      <c r="N1587" s="18">
        <f>貼り付けシート!E1587</f>
        <v>43.489905320960993</v>
      </c>
      <c r="O1587" s="18">
        <f>貼り付けシート!F1587</f>
        <v>1.5779476471078051</v>
      </c>
      <c r="P1587" s="19">
        <f t="shared" si="148"/>
        <v>1.5779476471078051</v>
      </c>
      <c r="Q1587" s="19">
        <f t="shared" si="149"/>
        <v>0</v>
      </c>
    </row>
    <row r="1588" spans="1:17">
      <c r="A1588" s="38">
        <v>41705</v>
      </c>
      <c r="B1588" s="49" t="s">
        <v>171</v>
      </c>
      <c r="C1588" s="24">
        <f t="shared" si="144"/>
        <v>30.406921776000001</v>
      </c>
      <c r="D1588" s="24">
        <f t="shared" si="145"/>
        <v>0.64460546951048059</v>
      </c>
      <c r="E1588" s="18">
        <f>IF(G1588&gt;=0.3,(バックデータ一覧!$C$10*(バックデータ一覧!$C$12*計算過程!L1588+バックデータ一覧!$C$13*LN(計算過程!G1588)+バックデータ一覧!$C$14)^バックデータ一覧!$C$11+バックデータ一覧!$E$10*(計算過程!G1588/(バックデータ一覧!$E$12*計算過程!L1588+バックデータ一覧!$E$13*LN(計算過程!G1588)+バックデータ一覧!$E$14))^バックデータ一覧!$E$11)*計算過程!$W$11*10^-3,0)</f>
        <v>0</v>
      </c>
      <c r="F1588" s="18">
        <f>IF(G1588&lt;0.3,(バックデータ一覧!$C$10*(バックデータ一覧!$C$12*計算過程!L1588+バックデータ一覧!$C$13*LN(0.3)+バックデータ一覧!$C$14)^バックデータ一覧!$C$11+バックデータ一覧!$E$10*(0.3/(バックデータ一覧!$E$12*計算過程!L1588+バックデータ一覧!$E$13*LN(0.3)+バックデータ一覧!$E$14))^バックデータ一覧!$E$11)*計算過程!$W$11*計算過程!G1588/0.3*10^-3,0)</f>
        <v>0.64460546951048059</v>
      </c>
      <c r="G1588" s="18">
        <f t="shared" si="146"/>
        <v>0.20578242723978918</v>
      </c>
      <c r="H1588" s="18">
        <f t="shared" si="147"/>
        <v>6.2572101679556811</v>
      </c>
      <c r="I1588" s="24">
        <v>0</v>
      </c>
      <c r="J1588" s="24">
        <v>0</v>
      </c>
      <c r="K1588" s="24">
        <v>0</v>
      </c>
      <c r="L1588" s="14">
        <f>貼り付けシート!C1588</f>
        <v>7.6</v>
      </c>
      <c r="M1588" s="14">
        <f>貼り付けシート!D1588</f>
        <v>3.1</v>
      </c>
      <c r="N1588" s="18">
        <f>貼り付けシート!E1588</f>
        <v>48.095438157218183</v>
      </c>
      <c r="O1588" s="18">
        <f>貼り付けシート!F1588</f>
        <v>6.2572101679556811</v>
      </c>
      <c r="P1588" s="19">
        <f t="shared" si="148"/>
        <v>6.2572101679556811</v>
      </c>
      <c r="Q1588" s="19">
        <f t="shared" si="149"/>
        <v>0</v>
      </c>
    </row>
    <row r="1589" spans="1:17">
      <c r="A1589" s="38">
        <v>41705</v>
      </c>
      <c r="B1589" s="49" t="s">
        <v>172</v>
      </c>
      <c r="C1589" s="24">
        <f t="shared" si="144"/>
        <v>30.406921776000001</v>
      </c>
      <c r="D1589" s="24">
        <f t="shared" si="145"/>
        <v>0.82048845211778598</v>
      </c>
      <c r="E1589" s="18">
        <f>IF(G1589&gt;=0.3,(バックデータ一覧!$C$10*(バックデータ一覧!$C$12*計算過程!L1589+バックデータ一覧!$C$13*LN(計算過程!G1589)+バックデータ一覧!$C$14)^バックデータ一覧!$C$11+バックデータ一覧!$E$10*(計算過程!G1589/(バックデータ一覧!$E$12*計算過程!L1589+バックデータ一覧!$E$13*LN(計算過程!G1589)+バックデータ一覧!$E$14))^バックデータ一覧!$E$11)*計算過程!$W$11*10^-3,0)</f>
        <v>0</v>
      </c>
      <c r="F1589" s="18">
        <f>IF(G1589&lt;0.3,(バックデータ一覧!$C$10*(バックデータ一覧!$C$12*計算過程!L1589+バックデータ一覧!$C$13*LN(0.3)+バックデータ一覧!$C$14)^バックデータ一覧!$C$11+バックデータ一覧!$E$10*(0.3/(バックデータ一覧!$E$12*計算過程!L1589+バックデータ一覧!$E$13*LN(0.3)+バックデータ一覧!$E$14))^バックデータ一覧!$E$11)*計算過程!$W$11*計算過程!G1589/0.3*10^-3,0)</f>
        <v>0.82048845211778598</v>
      </c>
      <c r="G1589" s="18">
        <f t="shared" si="146"/>
        <v>0.26285661649127567</v>
      </c>
      <c r="H1589" s="18">
        <f t="shared" si="147"/>
        <v>7.9926605759542513</v>
      </c>
      <c r="I1589" s="24">
        <v>0</v>
      </c>
      <c r="J1589" s="24">
        <v>0</v>
      </c>
      <c r="K1589" s="24">
        <v>0</v>
      </c>
      <c r="L1589" s="14">
        <f>貼り付けシート!C1589</f>
        <v>7.7</v>
      </c>
      <c r="M1589" s="14">
        <f>貼り付けシート!D1589</f>
        <v>3.1</v>
      </c>
      <c r="N1589" s="18">
        <f>貼り付けシート!E1589</f>
        <v>47.768187801567336</v>
      </c>
      <c r="O1589" s="18">
        <f>貼り付けシート!F1589</f>
        <v>7.9926605759542513</v>
      </c>
      <c r="P1589" s="19">
        <f t="shared" si="148"/>
        <v>7.9926605759542513</v>
      </c>
      <c r="Q1589" s="19">
        <f t="shared" si="149"/>
        <v>0</v>
      </c>
    </row>
    <row r="1590" spans="1:17">
      <c r="A1590" s="38">
        <v>41706</v>
      </c>
      <c r="B1590" s="49" t="s">
        <v>149</v>
      </c>
      <c r="C1590" s="24">
        <f t="shared" si="144"/>
        <v>30.406921776000001</v>
      </c>
      <c r="D1590" s="24">
        <f t="shared" si="145"/>
        <v>1.1103619365306427</v>
      </c>
      <c r="E1590" s="18">
        <f>IF(G1590&gt;=0.3,(バックデータ一覧!$C$10*(バックデータ一覧!$C$12*計算過程!L1590+バックデータ一覧!$C$13*LN(計算過程!G1590)+バックデータ一覧!$C$14)^バックデータ一覧!$C$11+バックデータ一覧!$E$10*(計算過程!G1590/(バックデータ一覧!$E$12*計算過程!L1590+バックデータ一覧!$E$13*LN(計算過程!G1590)+バックデータ一覧!$E$14))^バックデータ一覧!$E$11)*計算過程!$W$11*10^-3,0)</f>
        <v>1.1103619365306427</v>
      </c>
      <c r="F1590" s="18">
        <f>IF(G1590&lt;0.3,(バックデータ一覧!$C$10*(バックデータ一覧!$C$12*計算過程!L1590+バックデータ一覧!$C$13*LN(0.3)+バックデータ一覧!$C$14)^バックデータ一覧!$C$11+バックデータ一覧!$E$10*(0.3/(バックデータ一覧!$E$12*計算過程!L1590+バックデータ一覧!$E$13*LN(0.3)+バックデータ一覧!$E$14))^バックデータ一覧!$E$11)*計算過程!$W$11*計算過程!G1590/0.3*10^-3,0)</f>
        <v>0</v>
      </c>
      <c r="G1590" s="18">
        <f t="shared" si="146"/>
        <v>0.34165456799692068</v>
      </c>
      <c r="H1590" s="18">
        <f t="shared" si="147"/>
        <v>10.388663723495441</v>
      </c>
      <c r="I1590" s="24">
        <v>0</v>
      </c>
      <c r="J1590" s="24">
        <v>0</v>
      </c>
      <c r="K1590" s="24">
        <v>0</v>
      </c>
      <c r="L1590" s="14">
        <f>貼り付けシート!C1590</f>
        <v>6.3</v>
      </c>
      <c r="M1590" s="14">
        <f>貼り付けシート!D1590</f>
        <v>3.2</v>
      </c>
      <c r="N1590" s="18">
        <f>貼り付けシート!E1590</f>
        <v>54.273390176597267</v>
      </c>
      <c r="O1590" s="18">
        <f>貼り付けシート!F1590</f>
        <v>10.388663723495441</v>
      </c>
      <c r="P1590" s="19">
        <f t="shared" si="148"/>
        <v>10.388663723495441</v>
      </c>
      <c r="Q1590" s="19">
        <f t="shared" si="149"/>
        <v>0</v>
      </c>
    </row>
    <row r="1591" spans="1:17">
      <c r="A1591" s="38">
        <v>41706</v>
      </c>
      <c r="B1591" s="49" t="s">
        <v>150</v>
      </c>
      <c r="C1591" s="24">
        <f t="shared" si="144"/>
        <v>30.406921776000001</v>
      </c>
      <c r="D1591" s="24">
        <f t="shared" si="145"/>
        <v>1.3537960050317555</v>
      </c>
      <c r="E1591" s="18">
        <f>IF(G1591&gt;=0.3,(バックデータ一覧!$C$10*(バックデータ一覧!$C$12*計算過程!L1591+バックデータ一覧!$C$13*LN(計算過程!G1591)+バックデータ一覧!$C$14)^バックデータ一覧!$C$11+バックデータ一覧!$E$10*(計算過程!G1591/(バックデータ一覧!$E$12*計算過程!L1591+バックデータ一覧!$E$13*LN(計算過程!G1591)+バックデータ一覧!$E$14))^バックデータ一覧!$E$11)*計算過程!$W$11*10^-3,0)</f>
        <v>1.3537960050317555</v>
      </c>
      <c r="F1591" s="18">
        <f>IF(G1591&lt;0.3,(バックデータ一覧!$C$10*(バックデータ一覧!$C$12*計算過程!L1591+バックデータ一覧!$C$13*LN(0.3)+バックデータ一覧!$C$14)^バックデータ一覧!$C$11+バックデータ一覧!$E$10*(0.3/(バックデータ一覧!$E$12*計算過程!L1591+バックデータ一覧!$E$13*LN(0.3)+バックデータ一覧!$E$14))^バックデータ一覧!$E$11)*計算過程!$W$11*計算過程!G1591/0.3*10^-3,0)</f>
        <v>0</v>
      </c>
      <c r="G1591" s="18">
        <f t="shared" si="146"/>
        <v>0.40704184167885232</v>
      </c>
      <c r="H1591" s="18">
        <f t="shared" si="147"/>
        <v>12.37688943948784</v>
      </c>
      <c r="I1591" s="24">
        <v>0</v>
      </c>
      <c r="J1591" s="24">
        <v>0</v>
      </c>
      <c r="K1591" s="24">
        <v>0</v>
      </c>
      <c r="L1591" s="14">
        <f>貼り付けシート!C1591</f>
        <v>4.8</v>
      </c>
      <c r="M1591" s="14">
        <f>貼り付けシート!D1591</f>
        <v>3.3</v>
      </c>
      <c r="N1591" s="18">
        <f>貼り付けシート!E1591</f>
        <v>62.103669283467156</v>
      </c>
      <c r="O1591" s="18">
        <f>貼り付けシート!F1591</f>
        <v>12.37688943948784</v>
      </c>
      <c r="P1591" s="19">
        <f t="shared" si="148"/>
        <v>12.37688943948784</v>
      </c>
      <c r="Q1591" s="19">
        <f t="shared" si="149"/>
        <v>0</v>
      </c>
    </row>
    <row r="1592" spans="1:17">
      <c r="A1592" s="38">
        <v>41706</v>
      </c>
      <c r="B1592" s="49" t="s">
        <v>151</v>
      </c>
      <c r="C1592" s="24">
        <f t="shared" si="144"/>
        <v>30.406921776000001</v>
      </c>
      <c r="D1592" s="24">
        <f t="shared" si="145"/>
        <v>1.5034212058382825</v>
      </c>
      <c r="E1592" s="18">
        <f>IF(G1592&gt;=0.3,(バックデータ一覧!$C$10*(バックデータ一覧!$C$12*計算過程!L1592+バックデータ一覧!$C$13*LN(計算過程!G1592)+バックデータ一覧!$C$14)^バックデータ一覧!$C$11+バックデータ一覧!$E$10*(計算過程!G1592/(バックデータ一覧!$E$12*計算過程!L1592+バックデータ一覧!$E$13*LN(計算過程!G1592)+バックデータ一覧!$E$14))^バックデータ一覧!$E$11)*計算過程!$W$11*10^-3,0)</f>
        <v>1.5034212058382825</v>
      </c>
      <c r="F1592" s="18">
        <f>IF(G1592&lt;0.3,(バックデータ一覧!$C$10*(バックデータ一覧!$C$12*計算過程!L1592+バックデータ一覧!$C$13*LN(0.3)+バックデータ一覧!$C$14)^バックデータ一覧!$C$11+バックデータ一覧!$E$10*(0.3/(バックデータ一覧!$E$12*計算過程!L1592+バックデータ一覧!$E$13*LN(0.3)+バックデータ一覧!$E$14))^バックデータ一覧!$E$11)*計算過程!$W$11*計算過程!G1592/0.3*10^-3,0)</f>
        <v>0</v>
      </c>
      <c r="G1592" s="18">
        <f t="shared" si="146"/>
        <v>0.45204169331988869</v>
      </c>
      <c r="H1592" s="18">
        <f t="shared" si="147"/>
        <v>13.745196408268438</v>
      </c>
      <c r="I1592" s="24">
        <v>0</v>
      </c>
      <c r="J1592" s="24">
        <v>0</v>
      </c>
      <c r="K1592" s="24">
        <v>0</v>
      </c>
      <c r="L1592" s="14">
        <f>貼り付けシート!C1592</f>
        <v>4.0999999999999996</v>
      </c>
      <c r="M1592" s="14">
        <f>貼り付けシート!D1592</f>
        <v>3.4</v>
      </c>
      <c r="N1592" s="18">
        <f>貼り付けシート!E1592</f>
        <v>67.191058617417028</v>
      </c>
      <c r="O1592" s="18">
        <f>貼り付けシート!F1592</f>
        <v>13.745196408268438</v>
      </c>
      <c r="P1592" s="19">
        <f t="shared" si="148"/>
        <v>13.745196408268438</v>
      </c>
      <c r="Q1592" s="19">
        <f t="shared" si="149"/>
        <v>0</v>
      </c>
    </row>
    <row r="1593" spans="1:17">
      <c r="A1593" s="38">
        <v>41706</v>
      </c>
      <c r="B1593" s="49" t="s">
        <v>152</v>
      </c>
      <c r="C1593" s="24">
        <f t="shared" si="144"/>
        <v>30.406921776000001</v>
      </c>
      <c r="D1593" s="24">
        <f t="shared" si="145"/>
        <v>1.6689291413889589</v>
      </c>
      <c r="E1593" s="18">
        <f>IF(G1593&gt;=0.3,(バックデータ一覧!$C$10*(バックデータ一覧!$C$12*計算過程!L1593+バックデータ一覧!$C$13*LN(計算過程!G1593)+バックデータ一覧!$C$14)^バックデータ一覧!$C$11+バックデータ一覧!$E$10*(計算過程!G1593/(バックデータ一覧!$E$12*計算過程!L1593+バックデータ一覧!$E$13*LN(計算過程!G1593)+バックデータ一覧!$E$14))^バックデータ一覧!$E$11)*計算過程!$W$11*10^-3,0)</f>
        <v>1.6689291413889589</v>
      </c>
      <c r="F1593" s="18">
        <f>IF(G1593&lt;0.3,(バックデータ一覧!$C$10*(バックデータ一覧!$C$12*計算過程!L1593+バックデータ一覧!$C$13*LN(0.3)+バックデータ一覧!$C$14)^バックデータ一覧!$C$11+バックデータ一覧!$E$10*(0.3/(バックデータ一覧!$E$12*計算過程!L1593+バックデータ一覧!$E$13*LN(0.3)+バックデータ一覧!$E$14))^バックデータ一覧!$E$11)*計算過程!$W$11*計算過程!G1593/0.3*10^-3,0)</f>
        <v>0</v>
      </c>
      <c r="G1593" s="18">
        <f t="shared" si="146"/>
        <v>0.49631217908349606</v>
      </c>
      <c r="H1593" s="18">
        <f t="shared" si="147"/>
        <v>15.091325605867969</v>
      </c>
      <c r="I1593" s="24">
        <v>0</v>
      </c>
      <c r="J1593" s="24">
        <v>0</v>
      </c>
      <c r="K1593" s="24">
        <v>0</v>
      </c>
      <c r="L1593" s="14">
        <f>貼り付けシート!C1593</f>
        <v>2.9</v>
      </c>
      <c r="M1593" s="14">
        <f>貼り付けシート!D1593</f>
        <v>3.3</v>
      </c>
      <c r="N1593" s="18">
        <f>貼り付けシート!E1593</f>
        <v>70.992240518503507</v>
      </c>
      <c r="O1593" s="18">
        <f>貼り付けシート!F1593</f>
        <v>15.091325605867969</v>
      </c>
      <c r="P1593" s="19">
        <f t="shared" si="148"/>
        <v>15.091325605867969</v>
      </c>
      <c r="Q1593" s="19">
        <f t="shared" si="149"/>
        <v>0</v>
      </c>
    </row>
    <row r="1594" spans="1:17">
      <c r="A1594" s="38">
        <v>41706</v>
      </c>
      <c r="B1594" s="49" t="s">
        <v>153</v>
      </c>
      <c r="C1594" s="24">
        <f t="shared" si="144"/>
        <v>30.406921776000001</v>
      </c>
      <c r="D1594" s="24">
        <f t="shared" si="145"/>
        <v>1.7605578475363826</v>
      </c>
      <c r="E1594" s="18">
        <f>IF(G1594&gt;=0.3,(バックデータ一覧!$C$10*(バックデータ一覧!$C$12*計算過程!L1594+バックデータ一覧!$C$13*LN(計算過程!G1594)+バックデータ一覧!$C$14)^バックデータ一覧!$C$11+バックデータ一覧!$E$10*(計算過程!G1594/(バックデータ一覧!$E$12*計算過程!L1594+バックデータ一覧!$E$13*LN(計算過程!G1594)+バックデータ一覧!$E$14))^バックデータ一覧!$E$11)*計算過程!$W$11*10^-3,0)</f>
        <v>1.7605578475363826</v>
      </c>
      <c r="F1594" s="18">
        <f>IF(G1594&lt;0.3,(バックデータ一覧!$C$10*(バックデータ一覧!$C$12*計算過程!L1594+バックデータ一覧!$C$13*LN(0.3)+バックデータ一覧!$C$14)^バックデータ一覧!$C$11+バックデータ一覧!$E$10*(0.3/(バックデータ一覧!$E$12*計算過程!L1594+バックデータ一覧!$E$13*LN(0.3)+バックデータ一覧!$E$14))^バックデータ一覧!$E$11)*計算過程!$W$11*計算過程!G1594/0.3*10^-3,0)</f>
        <v>0</v>
      </c>
      <c r="G1594" s="18">
        <f t="shared" si="146"/>
        <v>0.52408870443675015</v>
      </c>
      <c r="H1594" s="18">
        <f t="shared" si="147"/>
        <v>15.935924239493445</v>
      </c>
      <c r="I1594" s="24">
        <v>0</v>
      </c>
      <c r="J1594" s="24">
        <v>0</v>
      </c>
      <c r="K1594" s="24">
        <v>0</v>
      </c>
      <c r="L1594" s="14">
        <f>貼り付けシート!C1594</f>
        <v>2.4</v>
      </c>
      <c r="M1594" s="14">
        <f>貼り付けシート!D1594</f>
        <v>3.2</v>
      </c>
      <c r="N1594" s="18">
        <f>貼り付けシート!E1594</f>
        <v>71.343435028088834</v>
      </c>
      <c r="O1594" s="18">
        <f>貼り付けシート!F1594</f>
        <v>15.935924239493445</v>
      </c>
      <c r="P1594" s="19">
        <f t="shared" si="148"/>
        <v>15.935924239493445</v>
      </c>
      <c r="Q1594" s="19">
        <f t="shared" si="149"/>
        <v>0</v>
      </c>
    </row>
    <row r="1595" spans="1:17">
      <c r="A1595" s="38">
        <v>41706</v>
      </c>
      <c r="B1595" s="49" t="s">
        <v>154</v>
      </c>
      <c r="C1595" s="24">
        <f t="shared" si="144"/>
        <v>30.406921776000001</v>
      </c>
      <c r="D1595" s="24">
        <f t="shared" si="145"/>
        <v>1.9391002889329521</v>
      </c>
      <c r="E1595" s="18">
        <f>IF(G1595&gt;=0.3,(バックデータ一覧!$C$10*(バックデータ一覧!$C$12*計算過程!L1595+バックデータ一覧!$C$13*LN(計算過程!G1595)+バックデータ一覧!$C$14)^バックデータ一覧!$C$11+バックデータ一覧!$E$10*(計算過程!G1595/(バックデータ一覧!$E$12*計算過程!L1595+バックデータ一覧!$E$13*LN(計算過程!G1595)+バックデータ一覧!$E$14))^バックデータ一覧!$E$11)*計算過程!$W$11*10^-3,0)</f>
        <v>1.9391002889329521</v>
      </c>
      <c r="F1595" s="18">
        <f>IF(G1595&lt;0.3,(バックデータ一覧!$C$10*(バックデータ一覧!$C$12*計算過程!L1595+バックデータ一覧!$C$13*LN(0.3)+バックデータ一覧!$C$14)^バックデータ一覧!$C$11+バックデータ一覧!$E$10*(0.3/(バックデータ一覧!$E$12*計算過程!L1595+バックデータ一覧!$E$13*LN(0.3)+バックデータ一覧!$E$14))^バックデータ一覧!$E$11)*計算過程!$W$11*計算過程!G1595/0.3*10^-3,0)</f>
        <v>0</v>
      </c>
      <c r="G1595" s="18">
        <f t="shared" si="146"/>
        <v>0.58914202093662982</v>
      </c>
      <c r="H1595" s="18">
        <f t="shared" si="147"/>
        <v>17.913995345574659</v>
      </c>
      <c r="I1595" s="24">
        <v>0</v>
      </c>
      <c r="J1595" s="24">
        <v>0</v>
      </c>
      <c r="K1595" s="24">
        <v>0</v>
      </c>
      <c r="L1595" s="14">
        <f>貼り付けシート!C1595</f>
        <v>1.9</v>
      </c>
      <c r="M1595" s="14">
        <f>貼り付けシート!D1595</f>
        <v>3.2</v>
      </c>
      <c r="N1595" s="18">
        <f>貼り付けシート!E1595</f>
        <v>73.935798713311414</v>
      </c>
      <c r="O1595" s="18">
        <f>貼り付けシート!F1595</f>
        <v>17.913995345574659</v>
      </c>
      <c r="P1595" s="19">
        <f t="shared" si="148"/>
        <v>17.913995345574659</v>
      </c>
      <c r="Q1595" s="19">
        <f t="shared" si="149"/>
        <v>0</v>
      </c>
    </row>
    <row r="1596" spans="1:17">
      <c r="A1596" s="38">
        <v>41706</v>
      </c>
      <c r="B1596" s="49" t="s">
        <v>155</v>
      </c>
      <c r="C1596" s="24">
        <f t="shared" si="144"/>
        <v>23.413329767519997</v>
      </c>
      <c r="D1596" s="24">
        <f t="shared" si="145"/>
        <v>1.9100653082744503</v>
      </c>
      <c r="E1596" s="18">
        <f>IF(G1596&gt;=0.3,(バックデータ一覧!$C$10*(バックデータ一覧!$C$12*計算過程!L1596+バックデータ一覧!$C$13*LN(計算過程!G1596)+バックデータ一覧!$C$14)^バックデータ一覧!$C$11+バックデータ一覧!$E$10*(計算過程!G1596/(バックデータ一覧!$E$12*計算過程!L1596+バックデータ一覧!$E$13*LN(計算過程!G1596)+バックデータ一覧!$E$14))^バックデータ一覧!$E$11)*計算過程!$W$11*10^-3,0)</f>
        <v>1.9100653082744503</v>
      </c>
      <c r="F1596" s="18">
        <f>IF(G1596&lt;0.3,(バックデータ一覧!$C$10*(バックデータ一覧!$C$12*計算過程!L1596+バックデータ一覧!$C$13*LN(0.3)+バックデータ一覧!$C$14)^バックデータ一覧!$C$11+バックデータ一覧!$E$10*(0.3/(バックデータ一覧!$E$12*計算過程!L1596+バックデータ一覧!$E$13*LN(0.3)+バックデータ一覧!$E$14))^バックデータ一覧!$E$11)*計算過程!$W$11*計算過程!G1596/0.3*10^-3,0)</f>
        <v>0</v>
      </c>
      <c r="G1596" s="18">
        <f t="shared" si="146"/>
        <v>0.56877286867740107</v>
      </c>
      <c r="H1596" s="18">
        <f t="shared" si="147"/>
        <v>17.294632126184855</v>
      </c>
      <c r="I1596" s="24">
        <v>0</v>
      </c>
      <c r="J1596" s="24">
        <v>0</v>
      </c>
      <c r="K1596" s="24">
        <v>0</v>
      </c>
      <c r="L1596" s="14">
        <f>貼り付けシート!C1596</f>
        <v>1.5</v>
      </c>
      <c r="M1596" s="14">
        <f>貼り付けシート!D1596</f>
        <v>3.5</v>
      </c>
      <c r="N1596" s="18">
        <f>貼り付けシート!E1596</f>
        <v>83.178441356032607</v>
      </c>
      <c r="O1596" s="18">
        <f>貼り付けシート!F1596</f>
        <v>13.316866737162337</v>
      </c>
      <c r="P1596" s="19">
        <f t="shared" si="148"/>
        <v>13.316866737162337</v>
      </c>
      <c r="Q1596" s="19">
        <f t="shared" si="149"/>
        <v>0</v>
      </c>
    </row>
    <row r="1597" spans="1:17">
      <c r="A1597" s="38">
        <v>41706</v>
      </c>
      <c r="B1597" s="49" t="s">
        <v>156</v>
      </c>
      <c r="C1597" s="24">
        <f t="shared" si="144"/>
        <v>30.406921776000001</v>
      </c>
      <c r="D1597" s="24">
        <f t="shared" si="145"/>
        <v>0.99738521675043701</v>
      </c>
      <c r="E1597" s="18">
        <f>IF(G1597&gt;=0.3,(バックデータ一覧!$C$10*(バックデータ一覧!$C$12*計算過程!L1597+バックデータ一覧!$C$13*LN(計算過程!G1597)+バックデータ一覧!$C$14)^バックデータ一覧!$C$11+バックデータ一覧!$E$10*(計算過程!G1597/(バックデータ一覧!$E$12*計算過程!L1597+バックデータ一覧!$E$13*LN(計算過程!G1597)+バックデータ一覧!$E$14))^バックデータ一覧!$E$11)*計算過程!$W$11*10^-3,0)</f>
        <v>0</v>
      </c>
      <c r="F1597" s="18">
        <f>IF(G1597&lt;0.3,(バックデータ一覧!$C$10*(バックデータ一覧!$C$12*計算過程!L1597+バックデータ一覧!$C$13*LN(0.3)+バックデータ一覧!$C$14)^バックデータ一覧!$C$11+バックデータ一覧!$E$10*(0.3/(バックデータ一覧!$E$12*計算過程!L1597+バックデータ一覧!$E$13*LN(0.3)+バックデータ一覧!$E$14))^バックデータ一覧!$E$11)*計算過程!$W$11*計算過程!G1597/0.3*10^-3,0)</f>
        <v>0.99738521675043701</v>
      </c>
      <c r="G1597" s="18">
        <f t="shared" si="146"/>
        <v>0.28341006492085918</v>
      </c>
      <c r="H1597" s="18">
        <f t="shared" si="147"/>
        <v>8.6176276745796478</v>
      </c>
      <c r="I1597" s="24">
        <v>0</v>
      </c>
      <c r="J1597" s="24">
        <v>0</v>
      </c>
      <c r="K1597" s="24">
        <v>0</v>
      </c>
      <c r="L1597" s="14">
        <f>貼り付けシート!C1597</f>
        <v>4.2</v>
      </c>
      <c r="M1597" s="14">
        <f>貼り付けシート!D1597</f>
        <v>3.7</v>
      </c>
      <c r="N1597" s="18">
        <f>貼り付けシート!E1597</f>
        <v>72.573143347385155</v>
      </c>
      <c r="O1597" s="18">
        <f>貼り付けシート!F1597</f>
        <v>8.6176276745796478</v>
      </c>
      <c r="P1597" s="19">
        <f t="shared" si="148"/>
        <v>8.6176276745796478</v>
      </c>
      <c r="Q1597" s="19">
        <f t="shared" si="149"/>
        <v>0</v>
      </c>
    </row>
    <row r="1598" spans="1:17">
      <c r="A1598" s="38">
        <v>41706</v>
      </c>
      <c r="B1598" s="49" t="s">
        <v>157</v>
      </c>
      <c r="C1598" s="24">
        <f t="shared" si="144"/>
        <v>30.406921776000001</v>
      </c>
      <c r="D1598" s="24">
        <f t="shared" si="145"/>
        <v>0.1931173018671401</v>
      </c>
      <c r="E1598" s="18">
        <f>IF(G1598&gt;=0.3,(バックデータ一覧!$C$10*(バックデータ一覧!$C$12*計算過程!L1598+バックデータ一覧!$C$13*LN(計算過程!G1598)+バックデータ一覧!$C$14)^バックデータ一覧!$C$11+バックデータ一覧!$E$10*(計算過程!G1598/(バックデータ一覧!$E$12*計算過程!L1598+バックデータ一覧!$E$13*LN(計算過程!G1598)+バックデータ一覧!$E$14))^バックデータ一覧!$E$11)*計算過程!$W$11*10^-3,0)</f>
        <v>0</v>
      </c>
      <c r="F1598" s="18">
        <f>IF(G1598&lt;0.3,(バックデータ一覧!$C$10*(バックデータ一覧!$C$12*計算過程!L1598+バックデータ一覧!$C$13*LN(0.3)+バックデータ一覧!$C$14)^バックデータ一覧!$C$11+バックデータ一覧!$E$10*(0.3/(バックデータ一覧!$E$12*計算過程!L1598+バックデータ一覧!$E$13*LN(0.3)+バックデータ一覧!$E$14))^バックデータ一覧!$E$11)*計算過程!$W$11*計算過程!G1598/0.3*10^-3,0)</f>
        <v>0.1931173018671401</v>
      </c>
      <c r="G1598" s="18">
        <f t="shared" si="146"/>
        <v>6.5516651695566031E-2</v>
      </c>
      <c r="H1598" s="18">
        <f t="shared" si="147"/>
        <v>1.9921597031325142</v>
      </c>
      <c r="I1598" s="24">
        <v>0</v>
      </c>
      <c r="J1598" s="24">
        <v>0</v>
      </c>
      <c r="K1598" s="24">
        <v>0</v>
      </c>
      <c r="L1598" s="14">
        <f>貼り付けシート!C1598</f>
        <v>9.3000000000000007</v>
      </c>
      <c r="M1598" s="14">
        <f>貼り付けシート!D1598</f>
        <v>4</v>
      </c>
      <c r="N1598" s="18">
        <f>貼り付けシート!E1598</f>
        <v>55.219446521131601</v>
      </c>
      <c r="O1598" s="18">
        <f>貼り付けシート!F1598</f>
        <v>1.9921597031325142</v>
      </c>
      <c r="P1598" s="19">
        <f t="shared" si="148"/>
        <v>1.9921597031325142</v>
      </c>
      <c r="Q1598" s="19">
        <f t="shared" si="149"/>
        <v>0</v>
      </c>
    </row>
    <row r="1599" spans="1:17">
      <c r="A1599" s="38">
        <v>41706</v>
      </c>
      <c r="B1599" s="49" t="s">
        <v>158</v>
      </c>
      <c r="C1599" s="24">
        <f t="shared" si="144"/>
        <v>30.406921776000001</v>
      </c>
      <c r="D1599" s="24">
        <f t="shared" si="145"/>
        <v>5.6915378248116787E-2</v>
      </c>
      <c r="E1599" s="18">
        <f>IF(G1599&gt;=0.3,(バックデータ一覧!$C$10*(バックデータ一覧!$C$12*計算過程!L1599+バックデータ一覧!$C$13*LN(計算過程!G1599)+バックデータ一覧!$C$14)^バックデータ一覧!$C$11+バックデータ一覧!$E$10*(計算過程!G1599/(バックデータ一覧!$E$12*計算過程!L1599+バックデータ一覧!$E$13*LN(計算過程!G1599)+バックデータ一覧!$E$14))^バックデータ一覧!$E$11)*計算過程!$W$11*10^-3,0)</f>
        <v>0</v>
      </c>
      <c r="F1599" s="18">
        <f>IF(G1599&lt;0.3,(バックデータ一覧!$C$10*(バックデータ一覧!$C$12*計算過程!L1599+バックデータ一覧!$C$13*LN(0.3)+バックデータ一覧!$C$14)^バックデータ一覧!$C$11+バックデータ一覧!$E$10*(0.3/(バックデータ一覧!$E$12*計算過程!L1599+バックデータ一覧!$E$13*LN(0.3)+バックデータ一覧!$E$14))^バックデータ一覧!$E$11)*計算過程!$W$11*計算過程!G1599/0.3*10^-3,0)</f>
        <v>5.6915378248116787E-2</v>
      </c>
      <c r="G1599" s="18">
        <f t="shared" si="146"/>
        <v>2.2103033592901569E-2</v>
      </c>
      <c r="H1599" s="18">
        <f t="shared" si="147"/>
        <v>0.67208521347165828</v>
      </c>
      <c r="I1599" s="24">
        <v>0</v>
      </c>
      <c r="J1599" s="24">
        <v>0</v>
      </c>
      <c r="K1599" s="24">
        <v>0</v>
      </c>
      <c r="L1599" s="14">
        <f>貼り付けシート!C1599</f>
        <v>12.9</v>
      </c>
      <c r="M1599" s="14">
        <f>貼り付けシート!D1599</f>
        <v>3.7</v>
      </c>
      <c r="N1599" s="18">
        <f>貼り付けシート!E1599</f>
        <v>40.233989848632788</v>
      </c>
      <c r="O1599" s="18">
        <f>貼り付けシート!F1599</f>
        <v>0.67208521347165828</v>
      </c>
      <c r="P1599" s="19">
        <f t="shared" si="148"/>
        <v>0.67208521347165828</v>
      </c>
      <c r="Q1599" s="19">
        <f t="shared" si="149"/>
        <v>0</v>
      </c>
    </row>
    <row r="1600" spans="1:17">
      <c r="A1600" s="38">
        <v>41706</v>
      </c>
      <c r="B1600" s="49" t="s">
        <v>159</v>
      </c>
      <c r="C1600" s="24">
        <f t="shared" si="144"/>
        <v>30.406921776000001</v>
      </c>
      <c r="D1600" s="24">
        <f t="shared" si="145"/>
        <v>1.3930448318300001E-2</v>
      </c>
      <c r="E1600" s="18">
        <f>IF(G1600&gt;=0.3,(バックデータ一覧!$C$10*(バックデータ一覧!$C$12*計算過程!L1600+バックデータ一覧!$C$13*LN(計算過程!G1600)+バックデータ一覧!$C$14)^バックデータ一覧!$C$11+バックデータ一覧!$E$10*(計算過程!G1600/(バックデータ一覧!$E$12*計算過程!L1600+バックデータ一覧!$E$13*LN(計算過程!G1600)+バックデータ一覧!$E$14))^バックデータ一覧!$E$11)*計算過程!$W$11*10^-3,0)</f>
        <v>0</v>
      </c>
      <c r="F1600" s="18">
        <f>IF(G1600&lt;0.3,(バックデータ一覧!$C$10*(バックデータ一覧!$C$12*計算過程!L1600+バックデータ一覧!$C$13*LN(0.3)+バックデータ一覧!$C$14)^バックデータ一覧!$C$11+バックデータ一覧!$E$10*(0.3/(バックデータ一覧!$E$12*計算過程!L1600+バックデータ一覧!$E$13*LN(0.3)+バックデータ一覧!$E$14))^バックデータ一覧!$E$11)*計算過程!$W$11*計算過程!G1600/0.3*10^-3,0)</f>
        <v>1.3930448318300001E-2</v>
      </c>
      <c r="G1600" s="18">
        <f t="shared" si="146"/>
        <v>5.9268046396941413E-3</v>
      </c>
      <c r="H1600" s="18">
        <f t="shared" si="147"/>
        <v>0.18021588506081362</v>
      </c>
      <c r="I1600" s="24">
        <v>0</v>
      </c>
      <c r="J1600" s="24">
        <v>0</v>
      </c>
      <c r="K1600" s="24">
        <v>0</v>
      </c>
      <c r="L1600" s="14">
        <f>貼り付けシート!C1600</f>
        <v>15.2</v>
      </c>
      <c r="M1600" s="14">
        <f>貼り付けシート!D1600</f>
        <v>3.5</v>
      </c>
      <c r="N1600" s="18">
        <f>貼り付けシート!E1600</f>
        <v>32.793047704460648</v>
      </c>
      <c r="O1600" s="18">
        <f>貼り付けシート!F1600</f>
        <v>0.18021588506081362</v>
      </c>
      <c r="P1600" s="19">
        <f t="shared" si="148"/>
        <v>0.18021588506081362</v>
      </c>
      <c r="Q1600" s="19">
        <f t="shared" si="149"/>
        <v>0</v>
      </c>
    </row>
    <row r="1601" spans="1:17">
      <c r="A1601" s="38">
        <v>41706</v>
      </c>
      <c r="B1601" s="49" t="s">
        <v>160</v>
      </c>
      <c r="C1601" s="24">
        <f t="shared" si="144"/>
        <v>30.406921776000001</v>
      </c>
      <c r="D1601" s="24">
        <f t="shared" si="145"/>
        <v>2.7359947002155672E-3</v>
      </c>
      <c r="E1601" s="18">
        <f>IF(G1601&gt;=0.3,(バックデータ一覧!$C$10*(バックデータ一覧!$C$12*計算過程!L1601+バックデータ一覧!$C$13*LN(計算過程!G1601)+バックデータ一覧!$C$14)^バックデータ一覧!$C$11+バックデータ一覧!$E$10*(計算過程!G1601/(バックデータ一覧!$E$12*計算過程!L1601+バックデータ一覧!$E$13*LN(計算過程!G1601)+バックデータ一覧!$E$14))^バックデータ一覧!$E$11)*計算過程!$W$11*10^-3,0)</f>
        <v>0</v>
      </c>
      <c r="F1601" s="18">
        <f>IF(G1601&lt;0.3,(バックデータ一覧!$C$10*(バックデータ一覧!$C$12*計算過程!L1601+バックデータ一覧!$C$13*LN(0.3)+バックデータ一覧!$C$14)^バックデータ一覧!$C$11+バックデータ一覧!$E$10*(0.3/(バックデータ一覧!$E$12*計算過程!L1601+バックデータ一覧!$E$13*LN(0.3)+バックデータ一覧!$E$14))^バックデータ一覧!$E$11)*計算過程!$W$11*計算過程!G1601/0.3*10^-3,0)</f>
        <v>2.7359947002155672E-3</v>
      </c>
      <c r="G1601" s="18">
        <f t="shared" si="146"/>
        <v>1.1880210308569093E-3</v>
      </c>
      <c r="H1601" s="18">
        <f t="shared" si="147"/>
        <v>3.6124062553508925E-2</v>
      </c>
      <c r="I1601" s="24">
        <v>0</v>
      </c>
      <c r="J1601" s="24">
        <v>0</v>
      </c>
      <c r="K1601" s="24">
        <v>0</v>
      </c>
      <c r="L1601" s="14">
        <f>貼り付けシート!C1601</f>
        <v>15.7</v>
      </c>
      <c r="M1601" s="14">
        <f>貼り付けシート!D1601</f>
        <v>3.3</v>
      </c>
      <c r="N1601" s="18">
        <f>貼り付けシート!E1601</f>
        <v>29.952312291722027</v>
      </c>
      <c r="O1601" s="18">
        <f>貼り付けシート!F1601</f>
        <v>3.6124062553508925E-2</v>
      </c>
      <c r="P1601" s="19">
        <f t="shared" si="148"/>
        <v>3.6124062553508925E-2</v>
      </c>
      <c r="Q1601" s="19">
        <f t="shared" si="149"/>
        <v>0</v>
      </c>
    </row>
    <row r="1602" spans="1:17">
      <c r="A1602" s="38">
        <v>41706</v>
      </c>
      <c r="B1602" s="49" t="s">
        <v>161</v>
      </c>
      <c r="C1602" s="24">
        <f t="shared" si="144"/>
        <v>30.406921776000001</v>
      </c>
      <c r="D1602" s="24">
        <f t="shared" si="145"/>
        <v>7.8637384358923236E-4</v>
      </c>
      <c r="E1602" s="18">
        <f>IF(G1602&gt;=0.3,(バックデータ一覧!$C$10*(バックデータ一覧!$C$12*計算過程!L1602+バックデータ一覧!$C$13*LN(計算過程!G1602)+バックデータ一覧!$C$14)^バックデータ一覧!$C$11+バックデータ一覧!$E$10*(計算過程!G1602/(バックデータ一覧!$E$12*計算過程!L1602+バックデータ一覧!$E$13*LN(計算過程!G1602)+バックデータ一覧!$E$14))^バックデータ一覧!$E$11)*計算過程!$W$11*10^-3,0)</f>
        <v>0</v>
      </c>
      <c r="F1602" s="18">
        <f>IF(G1602&lt;0.3,(バックデータ一覧!$C$10*(バックデータ一覧!$C$12*計算過程!L1602+バックデータ一覧!$C$13*LN(0.3)+バックデータ一覧!$C$14)^バックデータ一覧!$C$11+バックデータ一覧!$E$10*(0.3/(バックデータ一覧!$E$12*計算過程!L1602+バックデータ一覧!$E$13*LN(0.3)+バックデータ一覧!$E$14))^バックデータ一覧!$E$11)*計算過程!$W$11*計算過程!G1602/0.3*10^-3,0)</f>
        <v>7.8637384358923236E-4</v>
      </c>
      <c r="G1602" s="18">
        <f t="shared" si="146"/>
        <v>3.4145850656296318E-4</v>
      </c>
      <c r="H1602" s="18">
        <f t="shared" si="147"/>
        <v>1.0382702098809805E-2</v>
      </c>
      <c r="I1602" s="24">
        <v>0</v>
      </c>
      <c r="J1602" s="24">
        <v>0</v>
      </c>
      <c r="K1602" s="24">
        <v>0</v>
      </c>
      <c r="L1602" s="14">
        <f>貼り付けシート!C1602</f>
        <v>15.7</v>
      </c>
      <c r="M1602" s="14">
        <f>貼り付けシート!D1602</f>
        <v>4.0999999999999996</v>
      </c>
      <c r="N1602" s="18">
        <f>貼り付けシート!E1602</f>
        <v>37.165929342130696</v>
      </c>
      <c r="O1602" s="18">
        <f>貼り付けシート!F1602</f>
        <v>1.0382702098809805E-2</v>
      </c>
      <c r="P1602" s="19">
        <f t="shared" si="148"/>
        <v>1.0382702098809805E-2</v>
      </c>
      <c r="Q1602" s="19">
        <f t="shared" si="149"/>
        <v>0</v>
      </c>
    </row>
    <row r="1603" spans="1:17">
      <c r="A1603" s="38">
        <v>41706</v>
      </c>
      <c r="B1603" s="49" t="s">
        <v>162</v>
      </c>
      <c r="C1603" s="24">
        <f t="shared" si="144"/>
        <v>30.406921776000001</v>
      </c>
      <c r="D1603" s="24">
        <f t="shared" si="145"/>
        <v>3.3321408382204406E-4</v>
      </c>
      <c r="E1603" s="18">
        <f>IF(G1603&gt;=0.3,(バックデータ一覧!$C$10*(バックデータ一覧!$C$12*計算過程!L1603+バックデータ一覧!$C$13*LN(計算過程!G1603)+バックデータ一覧!$C$14)^バックデータ一覧!$C$11+バックデータ一覧!$E$10*(計算過程!G1603/(バックデータ一覧!$E$12*計算過程!L1603+バックデータ一覧!$E$13*LN(計算過程!G1603)+バックデータ一覧!$E$14))^バックデータ一覧!$E$11)*計算過程!$W$11*10^-3,0)</f>
        <v>0</v>
      </c>
      <c r="F1603" s="18">
        <f>IF(G1603&lt;0.3,(バックデータ一覧!$C$10*(バックデータ一覧!$C$12*計算過程!L1603+バックデータ一覧!$C$13*LN(0.3)+バックデータ一覧!$C$14)^バックデータ一覧!$C$11+バックデータ一覧!$E$10*(0.3/(バックデータ一覧!$E$12*計算過程!L1603+バックデータ一覧!$E$13*LN(0.3)+バックデータ一覧!$E$14))^バックデータ一覧!$E$11)*計算過程!$W$11*計算過程!G1603/0.3*10^-3,0)</f>
        <v>3.3321408382204406E-4</v>
      </c>
      <c r="G1603" s="18">
        <f t="shared" si="146"/>
        <v>1.4588081414910391E-4</v>
      </c>
      <c r="H1603" s="18">
        <f t="shared" si="147"/>
        <v>4.4357865044509963E-3</v>
      </c>
      <c r="I1603" s="24">
        <v>0</v>
      </c>
      <c r="J1603" s="24">
        <v>0</v>
      </c>
      <c r="K1603" s="24">
        <v>0</v>
      </c>
      <c r="L1603" s="14">
        <f>貼り付けシート!C1603</f>
        <v>15.9</v>
      </c>
      <c r="M1603" s="14">
        <f>貼り付けシート!D1603</f>
        <v>4.9000000000000004</v>
      </c>
      <c r="N1603" s="18">
        <f>貼り付けシート!E1603</f>
        <v>43.79690660919313</v>
      </c>
      <c r="O1603" s="18">
        <f>貼り付けシート!F1603</f>
        <v>4.4357865044509963E-3</v>
      </c>
      <c r="P1603" s="19">
        <f t="shared" si="148"/>
        <v>4.4357865044509963E-3</v>
      </c>
      <c r="Q1603" s="19">
        <f t="shared" si="149"/>
        <v>0</v>
      </c>
    </row>
    <row r="1604" spans="1:17">
      <c r="A1604" s="38">
        <v>41706</v>
      </c>
      <c r="B1604" s="49" t="s">
        <v>163</v>
      </c>
      <c r="C1604" s="24">
        <f t="shared" si="144"/>
        <v>30.406921776000001</v>
      </c>
      <c r="D1604" s="24">
        <f t="shared" si="145"/>
        <v>7.5118539192431583E-5</v>
      </c>
      <c r="E1604" s="18">
        <f>IF(G1604&gt;=0.3,(バックデータ一覧!$C$10*(バックデータ一覧!$C$12*計算過程!L1604+バックデータ一覧!$C$13*LN(計算過程!G1604)+バックデータ一覧!$C$14)^バックデータ一覧!$C$11+バックデータ一覧!$E$10*(計算過程!G1604/(バックデータ一覧!$E$12*計算過程!L1604+バックデータ一覧!$E$13*LN(計算過程!G1604)+バックデータ一覧!$E$14))^バックデータ一覧!$E$11)*計算過程!$W$11*10^-3,0)</f>
        <v>0</v>
      </c>
      <c r="F1604" s="18">
        <f>IF(G1604&lt;0.3,(バックデータ一覧!$C$10*(バックデータ一覧!$C$12*計算過程!L1604+バックデータ一覧!$C$13*LN(0.3)+バックデータ一覧!$C$14)^バックデータ一覧!$C$11+バックデータ一覧!$E$10*(0.3/(バックデータ一覧!$E$12*計算過程!L1604+バックデータ一覧!$E$13*LN(0.3)+バックデータ一覧!$E$14))^バックデータ一覧!$E$11)*計算過程!$W$11*計算過程!G1604/0.3*10^-3,0)</f>
        <v>7.5118539192431583E-5</v>
      </c>
      <c r="G1604" s="18">
        <f t="shared" si="146"/>
        <v>3.2886826179099007E-5</v>
      </c>
      <c r="H1604" s="18">
        <f t="shared" si="147"/>
        <v>9.9998715108877249E-4</v>
      </c>
      <c r="I1604" s="24">
        <v>0</v>
      </c>
      <c r="J1604" s="24">
        <v>0</v>
      </c>
      <c r="K1604" s="24">
        <v>0</v>
      </c>
      <c r="L1604" s="14">
        <f>貼り付けシート!C1604</f>
        <v>15.9</v>
      </c>
      <c r="M1604" s="14">
        <f>貼り付けシート!D1604</f>
        <v>5.8</v>
      </c>
      <c r="N1604" s="18">
        <f>貼り付けシート!E1604</f>
        <v>51.76691796073051</v>
      </c>
      <c r="O1604" s="18">
        <f>貼り付けシート!F1604</f>
        <v>9.9998715108877249E-4</v>
      </c>
      <c r="P1604" s="19">
        <f t="shared" si="148"/>
        <v>9.9998715108877249E-4</v>
      </c>
      <c r="Q1604" s="19">
        <f t="shared" si="149"/>
        <v>0</v>
      </c>
    </row>
    <row r="1605" spans="1:17">
      <c r="A1605" s="38">
        <v>41706</v>
      </c>
      <c r="B1605" s="49" t="s">
        <v>164</v>
      </c>
      <c r="C1605" s="24">
        <f t="shared" si="144"/>
        <v>30.406921776000001</v>
      </c>
      <c r="D1605" s="24">
        <f t="shared" si="145"/>
        <v>3.419363037703449E-5</v>
      </c>
      <c r="E1605" s="18">
        <f>IF(G1605&gt;=0.3,(バックデータ一覧!$C$10*(バックデータ一覧!$C$12*計算過程!L1605+バックデータ一覧!$C$13*LN(計算過程!G1605)+バックデータ一覧!$C$14)^バックデータ一覧!$C$11+バックデータ一覧!$E$10*(計算過程!G1605/(バックデータ一覧!$E$12*計算過程!L1605+バックデータ一覧!$E$13*LN(計算過程!G1605)+バックデータ一覧!$E$14))^バックデータ一覧!$E$11)*計算過程!$W$11*10^-3,0)</f>
        <v>0</v>
      </c>
      <c r="F1605" s="18">
        <f>IF(G1605&lt;0.3,(バックデータ一覧!$C$10*(バックデータ一覧!$C$12*計算過程!L1605+バックデータ一覧!$C$13*LN(0.3)+バックデータ一覧!$C$14)^バックデータ一覧!$C$11+バックデータ一覧!$E$10*(0.3/(バックデータ一覧!$E$12*計算過程!L1605+バックデータ一覧!$E$13*LN(0.3)+バックデータ一覧!$E$14))^バックデータ一覧!$E$11)*計算過程!$W$11*計算過程!G1605/0.3*10^-3,0)</f>
        <v>3.419363037703449E-5</v>
      </c>
      <c r="G1605" s="18">
        <f t="shared" si="146"/>
        <v>1.4969939388214189E-5</v>
      </c>
      <c r="H1605" s="18">
        <f t="shared" si="147"/>
        <v>4.5518977596889016E-4</v>
      </c>
      <c r="I1605" s="24">
        <v>0</v>
      </c>
      <c r="J1605" s="24">
        <v>0</v>
      </c>
      <c r="K1605" s="24">
        <v>0</v>
      </c>
      <c r="L1605" s="14">
        <f>貼り付けシート!C1605</f>
        <v>15.9</v>
      </c>
      <c r="M1605" s="14">
        <f>貼り付けシート!D1605</f>
        <v>5.6</v>
      </c>
      <c r="N1605" s="18">
        <f>貼り付けシート!E1605</f>
        <v>49.997779756538598</v>
      </c>
      <c r="O1605" s="18">
        <f>貼り付けシート!F1605</f>
        <v>4.5518977596889016E-4</v>
      </c>
      <c r="P1605" s="19">
        <f t="shared" si="148"/>
        <v>4.5518977596889016E-4</v>
      </c>
      <c r="Q1605" s="19">
        <f t="shared" si="149"/>
        <v>0</v>
      </c>
    </row>
    <row r="1606" spans="1:17">
      <c r="A1606" s="38">
        <v>41706</v>
      </c>
      <c r="B1606" s="49" t="s">
        <v>165</v>
      </c>
      <c r="C1606" s="24">
        <f t="shared" si="144"/>
        <v>30.406921776000001</v>
      </c>
      <c r="D1606" s="24">
        <f t="shared" si="145"/>
        <v>3.9034422988745943E-4</v>
      </c>
      <c r="E1606" s="18">
        <f>IF(G1606&gt;=0.3,(バックデータ一覧!$C$10*(バックデータ一覧!$C$12*計算過程!L1606+バックデータ一覧!$C$13*LN(計算過程!G1606)+バックデータ一覧!$C$14)^バックデータ一覧!$C$11+バックデータ一覧!$E$10*(計算過程!G1606/(バックデータ一覧!$E$12*計算過程!L1606+バックデータ一覧!$E$13*LN(計算過程!G1606)+バックデータ一覧!$E$14))^バックデータ一覧!$E$11)*計算過程!$W$11*10^-3,0)</f>
        <v>0</v>
      </c>
      <c r="F1606" s="18">
        <f>IF(G1606&lt;0.3,(バックデータ一覧!$C$10*(バックデータ一覧!$C$12*計算過程!L1606+バックデータ一覧!$C$13*LN(0.3)+バックデータ一覧!$C$14)^バックデータ一覧!$C$11+バックデータ一覧!$E$10*(0.3/(バックデータ一覧!$E$12*計算過程!L1606+バックデータ一覧!$E$13*LN(0.3)+バックデータ一覧!$E$14))^バックデータ一覧!$E$11)*計算過程!$W$11*計算過程!G1606/0.3*10^-3,0)</f>
        <v>3.9034422988745943E-4</v>
      </c>
      <c r="G1606" s="18">
        <f t="shared" si="146"/>
        <v>1.6811435629037949E-4</v>
      </c>
      <c r="H1606" s="18">
        <f t="shared" si="147"/>
        <v>5.1118400811441629E-3</v>
      </c>
      <c r="I1606" s="24">
        <v>0</v>
      </c>
      <c r="J1606" s="24">
        <v>0</v>
      </c>
      <c r="K1606" s="24">
        <v>0</v>
      </c>
      <c r="L1606" s="14">
        <f>貼り付けシート!C1606</f>
        <v>15.5</v>
      </c>
      <c r="M1606" s="14">
        <f>貼り付けシート!D1606</f>
        <v>5.3</v>
      </c>
      <c r="N1606" s="18">
        <f>貼り付けシート!E1606</f>
        <v>48.570587507843804</v>
      </c>
      <c r="O1606" s="18">
        <f>貼り付けシート!F1606</f>
        <v>5.1118400811441629E-3</v>
      </c>
      <c r="P1606" s="19">
        <f t="shared" si="148"/>
        <v>5.1118400811441629E-3</v>
      </c>
      <c r="Q1606" s="19">
        <f t="shared" si="149"/>
        <v>0</v>
      </c>
    </row>
    <row r="1607" spans="1:17">
      <c r="A1607" s="38">
        <v>41706</v>
      </c>
      <c r="B1607" s="49" t="s">
        <v>166</v>
      </c>
      <c r="C1607" s="24">
        <f t="shared" ref="C1607:C1670" si="150">$W$6*IF(AND(L1607&lt;5,N1607&gt;=80),$W$4,$W$5)*3600*10^-6</f>
        <v>30.406921776000001</v>
      </c>
      <c r="D1607" s="24">
        <f t="shared" ref="D1607:D1670" si="151">IF(G1607&gt;=0.3,E1607,F1607)</f>
        <v>4.1072815409294019E-3</v>
      </c>
      <c r="E1607" s="18">
        <f>IF(G1607&gt;=0.3,(バックデータ一覧!$C$10*(バックデータ一覧!$C$12*計算過程!L1607+バックデータ一覧!$C$13*LN(計算過程!G1607)+バックデータ一覧!$C$14)^バックデータ一覧!$C$11+バックデータ一覧!$E$10*(計算過程!G1607/(バックデータ一覧!$E$12*計算過程!L1607+バックデータ一覧!$E$13*LN(計算過程!G1607)+バックデータ一覧!$E$14))^バックデータ一覧!$E$11)*計算過程!$W$11*10^-3,0)</f>
        <v>0</v>
      </c>
      <c r="F1607" s="18">
        <f>IF(G1607&lt;0.3,(バックデータ一覧!$C$10*(バックデータ一覧!$C$12*計算過程!L1607+バックデータ一覧!$C$13*LN(0.3)+バックデータ一覧!$C$14)^バックデータ一覧!$C$11+バックデータ一覧!$E$10*(0.3/(バックデータ一覧!$E$12*計算過程!L1607+バックデータ一覧!$E$13*LN(0.3)+バックデータ一覧!$E$14))^バックデータ一覧!$E$11)*計算過程!$W$11*計算過程!G1607/0.3*10^-3,0)</f>
        <v>4.1072815409294019E-3</v>
      </c>
      <c r="G1607" s="18">
        <f t="shared" ref="G1607:G1670" si="152">H1607/($W$6*3600*10^-6)</f>
        <v>1.712549997664651E-3</v>
      </c>
      <c r="H1607" s="18">
        <f t="shared" ref="H1607:H1670" si="153">IF(AND(L1607&lt;5,N1607&gt;=80),P1607/$W$4,P1607/$W$5)</f>
        <v>5.207337381647803E-2</v>
      </c>
      <c r="I1607" s="24">
        <v>0</v>
      </c>
      <c r="J1607" s="24">
        <v>0</v>
      </c>
      <c r="K1607" s="24">
        <v>0</v>
      </c>
      <c r="L1607" s="14">
        <f>貼り付けシート!C1607</f>
        <v>14.7</v>
      </c>
      <c r="M1607" s="14">
        <f>貼り付けシート!D1607</f>
        <v>5.0999999999999996</v>
      </c>
      <c r="N1607" s="18">
        <f>貼り付けシート!E1607</f>
        <v>49.222695272055823</v>
      </c>
      <c r="O1607" s="18">
        <f>貼り付けシート!F1607</f>
        <v>5.207337381647803E-2</v>
      </c>
      <c r="P1607" s="19">
        <f t="shared" ref="P1607:P1670" si="154">IF(O1607&gt;C1607,C1607,O1607)</f>
        <v>5.207337381647803E-2</v>
      </c>
      <c r="Q1607" s="19">
        <f t="shared" ref="Q1607:Q1670" si="155">IF(O1607&gt;C1607,O1607-C1607,0)</f>
        <v>0</v>
      </c>
    </row>
    <row r="1608" spans="1:17">
      <c r="A1608" s="38">
        <v>41706</v>
      </c>
      <c r="B1608" s="49" t="s">
        <v>167</v>
      </c>
      <c r="C1608" s="24">
        <f t="shared" si="150"/>
        <v>30.406921776000001</v>
      </c>
      <c r="D1608" s="24">
        <f t="shared" si="151"/>
        <v>1.5518914479111664E-2</v>
      </c>
      <c r="E1608" s="18">
        <f>IF(G1608&gt;=0.3,(バックデータ一覧!$C$10*(バックデータ一覧!$C$12*計算過程!L1608+バックデータ一覧!$C$13*LN(計算過程!G1608)+バックデータ一覧!$C$14)^バックデータ一覧!$C$11+バックデータ一覧!$E$10*(計算過程!G1608/(バックデータ一覧!$E$12*計算過程!L1608+バックデータ一覧!$E$13*LN(計算過程!G1608)+バックデータ一覧!$E$14))^バックデータ一覧!$E$11)*計算過程!$W$11*10^-3,0)</f>
        <v>0</v>
      </c>
      <c r="F1608" s="18">
        <f>IF(G1608&lt;0.3,(バックデータ一覧!$C$10*(バックデータ一覧!$C$12*計算過程!L1608+バックデータ一覧!$C$13*LN(0.3)+バックデータ一覧!$C$14)^バックデータ一覧!$C$11+バックデータ一覧!$E$10*(0.3/(バックデータ一覧!$E$12*計算過程!L1608+バックデータ一覧!$E$13*LN(0.3)+バックデータ一覧!$E$14))^バックデータ一覧!$E$11)*計算過程!$W$11*計算過程!G1608/0.3*10^-3,0)</f>
        <v>1.5518914479111664E-2</v>
      </c>
      <c r="G1608" s="18">
        <f t="shared" si="152"/>
        <v>6.1214046790009601E-3</v>
      </c>
      <c r="H1608" s="18">
        <f t="shared" si="153"/>
        <v>0.18613307323362258</v>
      </c>
      <c r="I1608" s="24">
        <v>0</v>
      </c>
      <c r="J1608" s="24">
        <v>0</v>
      </c>
      <c r="K1608" s="24">
        <v>0</v>
      </c>
      <c r="L1608" s="14">
        <f>貼り付けシート!C1608</f>
        <v>13.3</v>
      </c>
      <c r="M1608" s="14">
        <f>貼り付けシート!D1608</f>
        <v>5.3</v>
      </c>
      <c r="N1608" s="18">
        <f>貼り付けシート!E1608</f>
        <v>56.001694456249183</v>
      </c>
      <c r="O1608" s="18">
        <f>貼り付けシート!F1608</f>
        <v>0.18613307323362258</v>
      </c>
      <c r="P1608" s="19">
        <f t="shared" si="154"/>
        <v>0.18613307323362258</v>
      </c>
      <c r="Q1608" s="19">
        <f t="shared" si="155"/>
        <v>0</v>
      </c>
    </row>
    <row r="1609" spans="1:17">
      <c r="A1609" s="38">
        <v>41706</v>
      </c>
      <c r="B1609" s="49" t="s">
        <v>168</v>
      </c>
      <c r="C1609" s="24">
        <f t="shared" si="150"/>
        <v>30.406921776000001</v>
      </c>
      <c r="D1609" s="24">
        <f t="shared" si="151"/>
        <v>2.0823081153682026E-2</v>
      </c>
      <c r="E1609" s="18">
        <f>IF(G1609&gt;=0.3,(バックデータ一覧!$C$10*(バックデータ一覧!$C$12*計算過程!L1609+バックデータ一覧!$C$13*LN(計算過程!G1609)+バックデータ一覧!$C$14)^バックデータ一覧!$C$11+バックデータ一覧!$E$10*(計算過程!G1609/(バックデータ一覧!$E$12*計算過程!L1609+バックデータ一覧!$E$13*LN(計算過程!G1609)+バックデータ一覧!$E$14))^バックデータ一覧!$E$11)*計算過程!$W$11*10^-3,0)</f>
        <v>0</v>
      </c>
      <c r="F1609" s="18">
        <f>IF(G1609&lt;0.3,(バックデータ一覧!$C$10*(バックデータ一覧!$C$12*計算過程!L1609+バックデータ一覧!$C$13*LN(0.3)+バックデータ一覧!$C$14)^バックデータ一覧!$C$11+バックデータ一覧!$E$10*(0.3/(バックデータ一覧!$E$12*計算過程!L1609+バックデータ一覧!$E$13*LN(0.3)+バックデータ一覧!$E$14))^バックデータ一覧!$E$11)*計算過程!$W$11*計算過程!G1609/0.3*10^-3,0)</f>
        <v>2.0823081153682026E-2</v>
      </c>
      <c r="G1609" s="18">
        <f t="shared" si="152"/>
        <v>7.4934508150359081E-3</v>
      </c>
      <c r="H1609" s="18">
        <f t="shared" si="153"/>
        <v>0.2278527727651003</v>
      </c>
      <c r="I1609" s="24">
        <v>0</v>
      </c>
      <c r="J1609" s="24">
        <v>0</v>
      </c>
      <c r="K1609" s="24">
        <v>0</v>
      </c>
      <c r="L1609" s="14">
        <f>貼り付けシート!C1609</f>
        <v>10.9</v>
      </c>
      <c r="M1609" s="14">
        <f>貼り付けシート!D1609</f>
        <v>5.5</v>
      </c>
      <c r="N1609" s="18">
        <f>貼り付けシート!E1609</f>
        <v>68.050835661479184</v>
      </c>
      <c r="O1609" s="18">
        <f>貼り付けシート!F1609</f>
        <v>0.2278527727651003</v>
      </c>
      <c r="P1609" s="19">
        <f t="shared" si="154"/>
        <v>0.2278527727651003</v>
      </c>
      <c r="Q1609" s="19">
        <f t="shared" si="155"/>
        <v>0</v>
      </c>
    </row>
    <row r="1610" spans="1:17">
      <c r="A1610" s="38">
        <v>41706</v>
      </c>
      <c r="B1610" s="49" t="s">
        <v>169</v>
      </c>
      <c r="C1610" s="24">
        <f t="shared" si="150"/>
        <v>30.406921776000001</v>
      </c>
      <c r="D1610" s="24">
        <f t="shared" si="151"/>
        <v>3.0101532457889827E-2</v>
      </c>
      <c r="E1610" s="18">
        <f>IF(G1610&gt;=0.3,(バックデータ一覧!$C$10*(バックデータ一覧!$C$12*計算過程!L1610+バックデータ一覧!$C$13*LN(計算過程!G1610)+バックデータ一覧!$C$14)^バックデータ一覧!$C$11+バックデータ一覧!$E$10*(計算過程!G1610/(バックデータ一覧!$E$12*計算過程!L1610+バックデータ一覧!$E$13*LN(計算過程!G1610)+バックデータ一覧!$E$14))^バックデータ一覧!$E$11)*計算過程!$W$11*10^-3,0)</f>
        <v>0</v>
      </c>
      <c r="F1610" s="18">
        <f>IF(G1610&lt;0.3,(バックデータ一覧!$C$10*(バックデータ一覧!$C$12*計算過程!L1610+バックデータ一覧!$C$13*LN(0.3)+バックデータ一覧!$C$14)^バックデータ一覧!$C$11+バックデータ一覧!$E$10*(0.3/(バックデータ一覧!$E$12*計算過程!L1610+バックデータ一覧!$E$13*LN(0.3)+バックデータ一覧!$E$14))^バックデータ一覧!$E$11)*計算過程!$W$11*計算過程!G1610/0.3*10^-3,0)</f>
        <v>3.0101532457889827E-2</v>
      </c>
      <c r="G1610" s="18">
        <f t="shared" si="152"/>
        <v>1.0438419750670943E-2</v>
      </c>
      <c r="H1610" s="18">
        <f t="shared" si="153"/>
        <v>0.31740021282370479</v>
      </c>
      <c r="I1610" s="24">
        <v>0</v>
      </c>
      <c r="J1610" s="24">
        <v>0</v>
      </c>
      <c r="K1610" s="24">
        <v>0</v>
      </c>
      <c r="L1610" s="14">
        <f>貼り付けシート!C1610</f>
        <v>9.9</v>
      </c>
      <c r="M1610" s="14">
        <f>貼り付けシート!D1610</f>
        <v>5.7</v>
      </c>
      <c r="N1610" s="18">
        <f>貼り付けシート!E1610</f>
        <v>75.372664186768617</v>
      </c>
      <c r="O1610" s="18">
        <f>貼り付けシート!F1610</f>
        <v>0.31740021282370479</v>
      </c>
      <c r="P1610" s="19">
        <f t="shared" si="154"/>
        <v>0.31740021282370479</v>
      </c>
      <c r="Q1610" s="19">
        <f t="shared" si="155"/>
        <v>0</v>
      </c>
    </row>
    <row r="1611" spans="1:17">
      <c r="A1611" s="38">
        <v>41706</v>
      </c>
      <c r="B1611" s="49" t="s">
        <v>170</v>
      </c>
      <c r="C1611" s="24">
        <f t="shared" si="150"/>
        <v>30.406921776000001</v>
      </c>
      <c r="D1611" s="24">
        <f t="shared" si="151"/>
        <v>3.7301999794619706E-2</v>
      </c>
      <c r="E1611" s="18">
        <f>IF(G1611&gt;=0.3,(バックデータ一覧!$C$10*(バックデータ一覧!$C$12*計算過程!L1611+バックデータ一覧!$C$13*LN(計算過程!G1611)+バックデータ一覧!$C$14)^バックデータ一覧!$C$11+バックデータ一覧!$E$10*(計算過程!G1611/(バックデータ一覧!$E$12*計算過程!L1611+バックデータ一覧!$E$13*LN(計算過程!G1611)+バックデータ一覧!$E$14))^バックデータ一覧!$E$11)*計算過程!$W$11*10^-3,0)</f>
        <v>0</v>
      </c>
      <c r="F1611" s="18">
        <f>IF(G1611&lt;0.3,(バックデータ一覧!$C$10*(バックデータ一覧!$C$12*計算過程!L1611+バックデータ一覧!$C$13*LN(0.3)+バックデータ一覧!$C$14)^バックデータ一覧!$C$11+バックデータ一覧!$E$10*(0.3/(バックデータ一覧!$E$12*計算過程!L1611+バックデータ一覧!$E$13*LN(0.3)+バックデータ一覧!$E$14))^バックデータ一覧!$E$11)*計算過程!$W$11*計算過程!G1611/0.3*10^-3,0)</f>
        <v>3.7301999794619706E-2</v>
      </c>
      <c r="G1611" s="18">
        <f t="shared" si="152"/>
        <v>1.2473128657350034E-2</v>
      </c>
      <c r="H1611" s="18">
        <f t="shared" si="153"/>
        <v>0.37926944738602641</v>
      </c>
      <c r="I1611" s="24">
        <v>0</v>
      </c>
      <c r="J1611" s="24">
        <v>0</v>
      </c>
      <c r="K1611" s="24">
        <v>0</v>
      </c>
      <c r="L1611" s="14">
        <f>貼り付けシート!C1611</f>
        <v>8.9</v>
      </c>
      <c r="M1611" s="14">
        <f>貼り付けシート!D1611</f>
        <v>5.8</v>
      </c>
      <c r="N1611" s="18">
        <f>貼り付けシート!E1611</f>
        <v>82.023182036547908</v>
      </c>
      <c r="O1611" s="18">
        <f>貼り付けシート!F1611</f>
        <v>0.37926944738602641</v>
      </c>
      <c r="P1611" s="19">
        <f t="shared" si="154"/>
        <v>0.37926944738602641</v>
      </c>
      <c r="Q1611" s="19">
        <f t="shared" si="155"/>
        <v>0</v>
      </c>
    </row>
    <row r="1612" spans="1:17">
      <c r="A1612" s="38">
        <v>41706</v>
      </c>
      <c r="B1612" s="49" t="s">
        <v>171</v>
      </c>
      <c r="C1612" s="24">
        <f t="shared" si="150"/>
        <v>30.406921776000001</v>
      </c>
      <c r="D1612" s="24">
        <f t="shared" si="151"/>
        <v>0.29706754067372965</v>
      </c>
      <c r="E1612" s="18">
        <f>IF(G1612&gt;=0.3,(バックデータ一覧!$C$10*(バックデータ一覧!$C$12*計算過程!L1612+バックデータ一覧!$C$13*LN(計算過程!G1612)+バックデータ一覧!$C$14)^バックデータ一覧!$C$11+バックデータ一覧!$E$10*(計算過程!G1612/(バックデータ一覧!$E$12*計算過程!L1612+バックデータ一覧!$E$13*LN(計算過程!G1612)+バックデータ一覧!$E$14))^バックデータ一覧!$E$11)*計算過程!$W$11*10^-3,0)</f>
        <v>0</v>
      </c>
      <c r="F1612" s="18">
        <f>IF(G1612&lt;0.3,(バックデータ一覧!$C$10*(バックデータ一覧!$C$12*計算過程!L1612+バックデータ一覧!$C$13*LN(0.3)+バックデータ一覧!$C$14)^バックデータ一覧!$C$11+バックデータ一覧!$E$10*(0.3/(バックデータ一覧!$E$12*計算過程!L1612+バックデータ一覧!$E$13*LN(0.3)+バックデータ一覧!$E$14))^バックデータ一覧!$E$11)*計算過程!$W$11*計算過程!G1612/0.3*10^-3,0)</f>
        <v>0.29706754067372965</v>
      </c>
      <c r="G1612" s="18">
        <f t="shared" si="152"/>
        <v>0.10005446991250892</v>
      </c>
      <c r="H1612" s="18">
        <f t="shared" si="153"/>
        <v>3.0423484399688046</v>
      </c>
      <c r="I1612" s="24">
        <v>0</v>
      </c>
      <c r="J1612" s="24">
        <v>0</v>
      </c>
      <c r="K1612" s="24">
        <v>0</v>
      </c>
      <c r="L1612" s="14">
        <f>貼り付けシート!C1612</f>
        <v>9.1</v>
      </c>
      <c r="M1612" s="14">
        <f>貼り付けシート!D1612</f>
        <v>5.9</v>
      </c>
      <c r="N1612" s="18">
        <f>貼り付けシート!E1612</f>
        <v>82.304769961300778</v>
      </c>
      <c r="O1612" s="18">
        <f>貼り付けシート!F1612</f>
        <v>3.0423484399688046</v>
      </c>
      <c r="P1612" s="19">
        <f t="shared" si="154"/>
        <v>3.0423484399688046</v>
      </c>
      <c r="Q1612" s="19">
        <f t="shared" si="155"/>
        <v>0</v>
      </c>
    </row>
    <row r="1613" spans="1:17">
      <c r="A1613" s="38">
        <v>41706</v>
      </c>
      <c r="B1613" s="49" t="s">
        <v>172</v>
      </c>
      <c r="C1613" s="24">
        <f t="shared" si="150"/>
        <v>30.406921776000001</v>
      </c>
      <c r="D1613" s="24">
        <f t="shared" si="151"/>
        <v>0.54683089682945307</v>
      </c>
      <c r="E1613" s="18">
        <f>IF(G1613&gt;=0.3,(バックデータ一覧!$C$10*(バックデータ一覧!$C$12*計算過程!L1613+バックデータ一覧!$C$13*LN(計算過程!G1613)+バックデータ一覧!$C$14)^バックデータ一覧!$C$11+バックデータ一覧!$E$10*(計算過程!G1613/(バックデータ一覧!$E$12*計算過程!L1613+バックデータ一覧!$E$13*LN(計算過程!G1613)+バックデータ一覧!$E$14))^バックデータ一覧!$E$11)*計算過程!$W$11*10^-3,0)</f>
        <v>0</v>
      </c>
      <c r="F1613" s="18">
        <f>IF(G1613&lt;0.3,(バックデータ一覧!$C$10*(バックデータ一覧!$C$12*計算過程!L1613+バックデータ一覧!$C$13*LN(0.3)+バックデータ一覧!$C$14)^バックデータ一覧!$C$11+バックデータ一覧!$E$10*(0.3/(バックデータ一覧!$E$12*計算過程!L1613+バックデータ一覧!$E$13*LN(0.3)+バックデータ一覧!$E$14))^バックデータ一覧!$E$11)*計算過程!$W$11*計算過程!G1613/0.3*10^-3,0)</f>
        <v>0.54683089682945307</v>
      </c>
      <c r="G1613" s="18">
        <f t="shared" si="152"/>
        <v>0.18285057550591866</v>
      </c>
      <c r="H1613" s="18">
        <f t="shared" si="153"/>
        <v>5.5599231461050502</v>
      </c>
      <c r="I1613" s="24">
        <v>0</v>
      </c>
      <c r="J1613" s="24">
        <v>0</v>
      </c>
      <c r="K1613" s="24">
        <v>0</v>
      </c>
      <c r="L1613" s="14">
        <f>貼り付けシート!C1613</f>
        <v>8.9</v>
      </c>
      <c r="M1613" s="14">
        <f>貼り付けシート!D1613</f>
        <v>5.9</v>
      </c>
      <c r="N1613" s="18">
        <f>貼り付けシート!E1613</f>
        <v>83.424086508123452</v>
      </c>
      <c r="O1613" s="18">
        <f>貼り付けシート!F1613</f>
        <v>5.5599231461050502</v>
      </c>
      <c r="P1613" s="19">
        <f t="shared" si="154"/>
        <v>5.5599231461050502</v>
      </c>
      <c r="Q1613" s="19">
        <f t="shared" si="155"/>
        <v>0</v>
      </c>
    </row>
    <row r="1614" spans="1:17">
      <c r="A1614" s="38">
        <v>41707</v>
      </c>
      <c r="B1614" s="49" t="s">
        <v>149</v>
      </c>
      <c r="C1614" s="24">
        <f t="shared" si="150"/>
        <v>30.406921776000001</v>
      </c>
      <c r="D1614" s="24">
        <f t="shared" si="151"/>
        <v>0.68491082087910737</v>
      </c>
      <c r="E1614" s="18">
        <f>IF(G1614&gt;=0.3,(バックデータ一覧!$C$10*(バックデータ一覧!$C$12*計算過程!L1614+バックデータ一覧!$C$13*LN(計算過程!G1614)+バックデータ一覧!$C$14)^バックデータ一覧!$C$11+バックデータ一覧!$E$10*(計算過程!G1614/(バックデータ一覧!$E$12*計算過程!L1614+バックデータ一覧!$E$13*LN(計算過程!G1614)+バックデータ一覧!$E$14))^バックデータ一覧!$E$11)*計算過程!$W$11*10^-3,0)</f>
        <v>0</v>
      </c>
      <c r="F1614" s="18">
        <f>IF(G1614&lt;0.3,(バックデータ一覧!$C$10*(バックデータ一覧!$C$12*計算過程!L1614+バックデータ一覧!$C$13*LN(0.3)+バックデータ一覧!$C$14)^バックデータ一覧!$C$11+バックデータ一覧!$E$10*(0.3/(バックデータ一覧!$E$12*計算過程!L1614+バックデータ一覧!$E$13*LN(0.3)+バックデータ一覧!$E$14))^バックデータ一覧!$E$11)*計算過程!$W$11*計算過程!G1614/0.3*10^-3,0)</f>
        <v>0.68491082087910737</v>
      </c>
      <c r="G1614" s="18">
        <f t="shared" si="152"/>
        <v>0.22902205872802933</v>
      </c>
      <c r="H1614" s="18">
        <f t="shared" si="153"/>
        <v>6.9638558247216658</v>
      </c>
      <c r="I1614" s="24">
        <v>0</v>
      </c>
      <c r="J1614" s="24">
        <v>0</v>
      </c>
      <c r="K1614" s="24">
        <v>0</v>
      </c>
      <c r="L1614" s="14">
        <f>貼り付けシート!C1614</f>
        <v>8.9</v>
      </c>
      <c r="M1614" s="14">
        <f>貼り付けシート!D1614</f>
        <v>6.1</v>
      </c>
      <c r="N1614" s="18">
        <f>貼り付けシート!E1614</f>
        <v>86.224557220605959</v>
      </c>
      <c r="O1614" s="18">
        <f>貼り付けシート!F1614</f>
        <v>6.9638558247216658</v>
      </c>
      <c r="P1614" s="19">
        <f t="shared" si="154"/>
        <v>6.9638558247216658</v>
      </c>
      <c r="Q1614" s="19">
        <f t="shared" si="155"/>
        <v>0</v>
      </c>
    </row>
    <row r="1615" spans="1:17">
      <c r="A1615" s="38">
        <v>41707</v>
      </c>
      <c r="B1615" s="49" t="s">
        <v>150</v>
      </c>
      <c r="C1615" s="24">
        <f t="shared" si="150"/>
        <v>30.406921776000001</v>
      </c>
      <c r="D1615" s="24">
        <f t="shared" si="151"/>
        <v>0.81691937260031533</v>
      </c>
      <c r="E1615" s="18">
        <f>IF(G1615&gt;=0.3,(バックデータ一覧!$C$10*(バックデータ一覧!$C$12*計算過程!L1615+バックデータ一覧!$C$13*LN(計算過程!G1615)+バックデータ一覧!$C$14)^バックデータ一覧!$C$11+バックデータ一覧!$E$10*(計算過程!G1615/(バックデータ一覧!$E$12*計算過程!L1615+バックデータ一覧!$E$13*LN(計算過程!G1615)+バックデータ一覧!$E$14))^バックデータ一覧!$E$11)*計算過程!$W$11*10^-3,0)</f>
        <v>0</v>
      </c>
      <c r="F1615" s="18">
        <f>IF(G1615&lt;0.3,(バックデータ一覧!$C$10*(バックデータ一覧!$C$12*計算過程!L1615+バックデータ一覧!$C$13*LN(0.3)+バックデータ一覧!$C$14)^バックデータ一覧!$C$11+バックデータ一覧!$E$10*(0.3/(バックデータ一覧!$E$12*計算過程!L1615+バックデータ一覧!$E$13*LN(0.3)+バックデータ一覧!$E$14))^バックデータ一覧!$E$11)*計算過程!$W$11*計算過程!G1615/0.3*10^-3,0)</f>
        <v>0.81691937260031533</v>
      </c>
      <c r="G1615" s="18">
        <f t="shared" si="152"/>
        <v>0.26926492659696921</v>
      </c>
      <c r="H1615" s="18">
        <f t="shared" si="153"/>
        <v>8.1875175600544257</v>
      </c>
      <c r="I1615" s="24">
        <v>0</v>
      </c>
      <c r="J1615" s="24">
        <v>0</v>
      </c>
      <c r="K1615" s="24">
        <v>0</v>
      </c>
      <c r="L1615" s="14">
        <f>貼り付けシート!C1615</f>
        <v>8.5</v>
      </c>
      <c r="M1615" s="14">
        <f>貼り付けシート!D1615</f>
        <v>6.3</v>
      </c>
      <c r="N1615" s="18">
        <f>貼り付けシート!E1615</f>
        <v>91.467017762987339</v>
      </c>
      <c r="O1615" s="18">
        <f>貼り付けシート!F1615</f>
        <v>8.1875175600544257</v>
      </c>
      <c r="P1615" s="19">
        <f t="shared" si="154"/>
        <v>8.1875175600544257</v>
      </c>
      <c r="Q1615" s="19">
        <f t="shared" si="155"/>
        <v>0</v>
      </c>
    </row>
    <row r="1616" spans="1:17">
      <c r="A1616" s="38">
        <v>41707</v>
      </c>
      <c r="B1616" s="49" t="s">
        <v>151</v>
      </c>
      <c r="C1616" s="24">
        <f t="shared" si="150"/>
        <v>30.406921776000001</v>
      </c>
      <c r="D1616" s="24">
        <f t="shared" si="151"/>
        <v>0.8903457429156294</v>
      </c>
      <c r="E1616" s="18">
        <f>IF(G1616&gt;=0.3,(バックデータ一覧!$C$10*(バックデータ一覧!$C$12*計算過程!L1616+バックデータ一覧!$C$13*LN(計算過程!G1616)+バックデータ一覧!$C$14)^バックデータ一覧!$C$11+バックデータ一覧!$E$10*(計算過程!G1616/(バックデータ一覧!$E$12*計算過程!L1616+バックデータ一覧!$E$13*LN(計算過程!G1616)+バックデータ一覧!$E$14))^バックデータ一覧!$E$11)*計算過程!$W$11*10^-3,0)</f>
        <v>0</v>
      </c>
      <c r="F1616" s="18">
        <f>IF(G1616&lt;0.3,(バックデータ一覧!$C$10*(バックデータ一覧!$C$12*計算過程!L1616+バックデータ一覧!$C$13*LN(0.3)+バックデータ一覧!$C$14)^バックデータ一覧!$C$11+バックデータ一覧!$E$10*(0.3/(バックデータ一覧!$E$12*計算過程!L1616+バックデータ一覧!$E$13*LN(0.3)+バックデータ一覧!$E$14))^バックデータ一覧!$E$11)*計算過程!$W$11*計算過程!G1616/0.3*10^-3,0)</f>
        <v>0.8903457429156294</v>
      </c>
      <c r="G1616" s="18">
        <f t="shared" si="152"/>
        <v>0.29137644830425413</v>
      </c>
      <c r="H1616" s="18">
        <f t="shared" si="153"/>
        <v>8.8598608709561635</v>
      </c>
      <c r="I1616" s="24">
        <v>0</v>
      </c>
      <c r="J1616" s="24">
        <v>0</v>
      </c>
      <c r="K1616" s="24">
        <v>0</v>
      </c>
      <c r="L1616" s="14">
        <f>貼り付けシート!C1616</f>
        <v>8.3000000000000007</v>
      </c>
      <c r="M1616" s="14">
        <f>貼り付けシート!D1616</f>
        <v>6.5</v>
      </c>
      <c r="N1616" s="18">
        <f>貼り付けシート!E1616</f>
        <v>95.629919451409108</v>
      </c>
      <c r="O1616" s="18">
        <f>貼り付けシート!F1616</f>
        <v>8.8598608709561635</v>
      </c>
      <c r="P1616" s="19">
        <f t="shared" si="154"/>
        <v>8.8598608709561635</v>
      </c>
      <c r="Q1616" s="19">
        <f t="shared" si="155"/>
        <v>0</v>
      </c>
    </row>
    <row r="1617" spans="1:17">
      <c r="A1617" s="38">
        <v>41707</v>
      </c>
      <c r="B1617" s="49" t="s">
        <v>152</v>
      </c>
      <c r="C1617" s="24">
        <f t="shared" si="150"/>
        <v>30.406921776000001</v>
      </c>
      <c r="D1617" s="24">
        <f t="shared" si="151"/>
        <v>0.94408155720831788</v>
      </c>
      <c r="E1617" s="18">
        <f>IF(G1617&gt;=0.3,(バックデータ一覧!$C$10*(バックデータ一覧!$C$12*計算過程!L1617+バックデータ一覧!$C$13*LN(計算過程!G1617)+バックデータ一覧!$C$14)^バックデータ一覧!$C$11+バックデータ一覧!$E$10*(計算過程!G1617/(バックデータ一覧!$E$12*計算過程!L1617+バックデータ一覧!$E$13*LN(計算過程!G1617)+バックデータ一覧!$E$14))^バックデータ一覧!$E$11)*計算過程!$W$11*10^-3,0)</f>
        <v>0.94408155720831788</v>
      </c>
      <c r="F1617" s="18">
        <f>IF(G1617&lt;0.3,(バックデータ一覧!$C$10*(バックデータ一覧!$C$12*計算過程!L1617+バックデータ一覧!$C$13*LN(0.3)+バックデータ一覧!$C$14)^バックデータ一覧!$C$11+バックデータ一覧!$E$10*(0.3/(バックデータ一覧!$E$12*計算過程!L1617+バックデータ一覧!$E$13*LN(0.3)+バックデータ一覧!$E$14))^バックデータ一覧!$E$11)*計算過程!$W$11*計算過程!G1617/0.3*10^-3,0)</f>
        <v>0</v>
      </c>
      <c r="G1617" s="18">
        <f t="shared" si="152"/>
        <v>0.30906370753048473</v>
      </c>
      <c r="H1617" s="18">
        <f t="shared" si="153"/>
        <v>9.3976759786799917</v>
      </c>
      <c r="I1617" s="24">
        <v>0</v>
      </c>
      <c r="J1617" s="24">
        <v>0</v>
      </c>
      <c r="K1617" s="24">
        <v>0</v>
      </c>
      <c r="L1617" s="14">
        <f>貼り付けシート!C1617</f>
        <v>8.3000000000000007</v>
      </c>
      <c r="M1617" s="14">
        <f>貼り付けシート!D1617</f>
        <v>6.7</v>
      </c>
      <c r="N1617" s="18">
        <f>貼り付けシート!E1617</f>
        <v>98.541020986874287</v>
      </c>
      <c r="O1617" s="18">
        <f>貼り付けシート!F1617</f>
        <v>9.3976759786799917</v>
      </c>
      <c r="P1617" s="19">
        <f t="shared" si="154"/>
        <v>9.3976759786799917</v>
      </c>
      <c r="Q1617" s="19">
        <f t="shared" si="155"/>
        <v>0</v>
      </c>
    </row>
    <row r="1618" spans="1:17">
      <c r="A1618" s="38">
        <v>41707</v>
      </c>
      <c r="B1618" s="49" t="s">
        <v>153</v>
      </c>
      <c r="C1618" s="24">
        <f t="shared" si="150"/>
        <v>30.406921776000001</v>
      </c>
      <c r="D1618" s="24">
        <f t="shared" si="151"/>
        <v>0.94297451024821144</v>
      </c>
      <c r="E1618" s="18">
        <f>IF(G1618&gt;=0.3,(バックデータ一覧!$C$10*(バックデータ一覧!$C$12*計算過程!L1618+バックデータ一覧!$C$13*LN(計算過程!G1618)+バックデータ一覧!$C$14)^バックデータ一覧!$C$11+バックデータ一覧!$E$10*(計算過程!G1618/(バックデータ一覧!$E$12*計算過程!L1618+バックデータ一覧!$E$13*LN(計算過程!G1618)+バックデータ一覧!$E$14))^バックデータ一覧!$E$11)*計算過程!$W$11*10^-3,0)</f>
        <v>0.94297451024821144</v>
      </c>
      <c r="F1618" s="18">
        <f>IF(G1618&lt;0.3,(バックデータ一覧!$C$10*(バックデータ一覧!$C$12*計算過程!L1618+バックデータ一覧!$C$13*LN(0.3)+バックデータ一覧!$C$14)^バックデータ一覧!$C$11+バックデータ一覧!$E$10*(0.3/(バックデータ一覧!$E$12*計算過程!L1618+バックデータ一覧!$E$13*LN(0.3)+バックデータ一覧!$E$14))^バックデータ一覧!$E$11)*計算過程!$W$11*計算過程!G1618/0.3*10^-3,0)</f>
        <v>0</v>
      </c>
      <c r="G1618" s="18">
        <f t="shared" si="152"/>
        <v>0.31202505159223498</v>
      </c>
      <c r="H1618" s="18">
        <f t="shared" si="153"/>
        <v>9.4877213359174544</v>
      </c>
      <c r="I1618" s="24">
        <v>0</v>
      </c>
      <c r="J1618" s="24">
        <v>0</v>
      </c>
      <c r="K1618" s="24">
        <v>0</v>
      </c>
      <c r="L1618" s="14">
        <f>貼り付けシート!C1618</f>
        <v>8.6</v>
      </c>
      <c r="M1618" s="14">
        <f>貼り付けシート!D1618</f>
        <v>6.9</v>
      </c>
      <c r="N1618" s="18">
        <f>貼り付けシート!E1618</f>
        <v>99.406485767024037</v>
      </c>
      <c r="O1618" s="18">
        <f>貼り付けシート!F1618</f>
        <v>9.4877213359174544</v>
      </c>
      <c r="P1618" s="19">
        <f t="shared" si="154"/>
        <v>9.4877213359174544</v>
      </c>
      <c r="Q1618" s="19">
        <f t="shared" si="155"/>
        <v>0</v>
      </c>
    </row>
    <row r="1619" spans="1:17">
      <c r="A1619" s="38">
        <v>41707</v>
      </c>
      <c r="B1619" s="49" t="s">
        <v>154</v>
      </c>
      <c r="C1619" s="24">
        <f t="shared" si="150"/>
        <v>30.406921776000001</v>
      </c>
      <c r="D1619" s="24">
        <f t="shared" si="151"/>
        <v>0.97075260731780955</v>
      </c>
      <c r="E1619" s="18">
        <f>IF(G1619&gt;=0.3,(バックデータ一覧!$C$10*(バックデータ一覧!$C$12*計算過程!L1619+バックデータ一覧!$C$13*LN(計算過程!G1619)+バックデータ一覧!$C$14)^バックデータ一覧!$C$11+バックデータ一覧!$E$10*(計算過程!G1619/(バックデータ一覧!$E$12*計算過程!L1619+バックデータ一覧!$E$13*LN(計算過程!G1619)+バックデータ一覧!$E$14))^バックデータ一覧!$E$11)*計算過程!$W$11*10^-3,0)</f>
        <v>0.97075260731780955</v>
      </c>
      <c r="F1619" s="18">
        <f>IF(G1619&lt;0.3,(バックデータ一覧!$C$10*(バックデータ一覧!$C$12*計算過程!L1619+バックデータ一覧!$C$13*LN(0.3)+バックデータ一覧!$C$14)^バックデータ一覧!$C$11+バックデータ一覧!$E$10*(0.3/(バックデータ一覧!$E$12*計算過程!L1619+バックデータ一覧!$E$13*LN(0.3)+バックデータ一覧!$E$14))^バックデータ一覧!$E$11)*計算過程!$W$11*計算過程!G1619/0.3*10^-3,0)</f>
        <v>0</v>
      </c>
      <c r="G1619" s="18">
        <f t="shared" si="152"/>
        <v>0.32721633602116684</v>
      </c>
      <c r="H1619" s="18">
        <f t="shared" si="153"/>
        <v>9.9496415332249519</v>
      </c>
      <c r="I1619" s="24">
        <v>0</v>
      </c>
      <c r="J1619" s="24">
        <v>0</v>
      </c>
      <c r="K1619" s="24">
        <v>0</v>
      </c>
      <c r="L1619" s="14">
        <f>貼り付けシート!C1619</f>
        <v>9.1</v>
      </c>
      <c r="M1619" s="14">
        <f>貼り付けシート!D1619</f>
        <v>7.1</v>
      </c>
      <c r="N1619" s="18">
        <f>貼り付けシート!E1619</f>
        <v>98.85579666318452</v>
      </c>
      <c r="O1619" s="18">
        <f>貼り付けシート!F1619</f>
        <v>9.9496415332249519</v>
      </c>
      <c r="P1619" s="19">
        <f t="shared" si="154"/>
        <v>9.9496415332249519</v>
      </c>
      <c r="Q1619" s="19">
        <f t="shared" si="155"/>
        <v>0</v>
      </c>
    </row>
    <row r="1620" spans="1:17">
      <c r="A1620" s="38">
        <v>41707</v>
      </c>
      <c r="B1620" s="49" t="s">
        <v>155</v>
      </c>
      <c r="C1620" s="24">
        <f t="shared" si="150"/>
        <v>30.406921776000001</v>
      </c>
      <c r="D1620" s="24">
        <f t="shared" si="151"/>
        <v>0.69656695420193193</v>
      </c>
      <c r="E1620" s="18">
        <f>IF(G1620&gt;=0.3,(バックデータ一覧!$C$10*(バックデータ一覧!$C$12*計算過程!L1620+バックデータ一覧!$C$13*LN(計算過程!G1620)+バックデータ一覧!$C$14)^バックデータ一覧!$C$11+バックデータ一覧!$E$10*(計算過程!G1620/(バックデータ一覧!$E$12*計算過程!L1620+バックデータ一覧!$E$13*LN(計算過程!G1620)+バックデータ一覧!$E$14))^バックデータ一覧!$E$11)*計算過程!$W$11*10^-3,0)</f>
        <v>0</v>
      </c>
      <c r="F1620" s="18">
        <f>IF(G1620&lt;0.3,(バックデータ一覧!$C$10*(バックデータ一覧!$C$12*計算過程!L1620+バックデータ一覧!$C$13*LN(0.3)+バックデータ一覧!$C$14)^バックデータ一覧!$C$11+バックデータ一覧!$E$10*(0.3/(バックデータ一覧!$E$12*計算過程!L1620+バックデータ一覧!$E$13*LN(0.3)+バックデータ一覧!$E$14))^バックデータ一覧!$E$11)*計算過程!$W$11*計算過程!G1620/0.3*10^-3,0)</f>
        <v>0.69656695420193193</v>
      </c>
      <c r="G1620" s="18">
        <f t="shared" si="152"/>
        <v>0.23546012139293435</v>
      </c>
      <c r="H1620" s="18">
        <f t="shared" si="153"/>
        <v>7.1596174925624192</v>
      </c>
      <c r="I1620" s="24">
        <v>0</v>
      </c>
      <c r="J1620" s="24">
        <v>0</v>
      </c>
      <c r="K1620" s="24">
        <v>0</v>
      </c>
      <c r="L1620" s="14">
        <f>貼り付けシート!C1620</f>
        <v>9.1999999999999993</v>
      </c>
      <c r="M1620" s="14">
        <f>貼り付けシート!D1620</f>
        <v>7.2</v>
      </c>
      <c r="N1620" s="18">
        <f>貼り付けシート!E1620</f>
        <v>99.558317065473176</v>
      </c>
      <c r="O1620" s="18">
        <f>貼り付けシート!F1620</f>
        <v>7.1596174925624192</v>
      </c>
      <c r="P1620" s="19">
        <f t="shared" si="154"/>
        <v>7.1596174925624192</v>
      </c>
      <c r="Q1620" s="19">
        <f t="shared" si="155"/>
        <v>0</v>
      </c>
    </row>
    <row r="1621" spans="1:17">
      <c r="A1621" s="38">
        <v>41707</v>
      </c>
      <c r="B1621" s="49" t="s">
        <v>156</v>
      </c>
      <c r="C1621" s="24">
        <f t="shared" si="150"/>
        <v>30.406921776000001</v>
      </c>
      <c r="D1621" s="24">
        <f t="shared" si="151"/>
        <v>0.32551690025659719</v>
      </c>
      <c r="E1621" s="18">
        <f>IF(G1621&gt;=0.3,(バックデータ一覧!$C$10*(バックデータ一覧!$C$12*計算過程!L1621+バックデータ一覧!$C$13*LN(計算過程!G1621)+バックデータ一覧!$C$14)^バックデータ一覧!$C$11+バックデータ一覧!$E$10*(計算過程!G1621/(バックデータ一覧!$E$12*計算過程!L1621+バックデータ一覧!$E$13*LN(計算過程!G1621)+バックデータ一覧!$E$14))^バックデータ一覧!$E$11)*計算過程!$W$11*10^-3,0)</f>
        <v>0</v>
      </c>
      <c r="F1621" s="18">
        <f>IF(G1621&lt;0.3,(バックデータ一覧!$C$10*(バックデータ一覧!$C$12*計算過程!L1621+バックデータ一覧!$C$13*LN(0.3)+バックデータ一覧!$C$14)^バックデータ一覧!$C$11+バックデータ一覧!$E$10*(0.3/(バックデータ一覧!$E$12*計算過程!L1621+バックデータ一覧!$E$13*LN(0.3)+バックデータ一覧!$E$14))^バックデータ一覧!$E$11)*計算過程!$W$11*計算過程!G1621/0.3*10^-3,0)</f>
        <v>0.32551690025659719</v>
      </c>
      <c r="G1621" s="18">
        <f t="shared" si="152"/>
        <v>0.12026811678939765</v>
      </c>
      <c r="H1621" s="18">
        <f t="shared" si="153"/>
        <v>3.6569832193620466</v>
      </c>
      <c r="I1621" s="24">
        <v>0</v>
      </c>
      <c r="J1621" s="24">
        <v>0</v>
      </c>
      <c r="K1621" s="24">
        <v>0</v>
      </c>
      <c r="L1621" s="14">
        <f>貼り付けシート!C1621</f>
        <v>11.6</v>
      </c>
      <c r="M1621" s="14">
        <f>貼り付けシート!D1621</f>
        <v>7.9</v>
      </c>
      <c r="N1621" s="18">
        <f>貼り付けシート!E1621</f>
        <v>92.954861176469791</v>
      </c>
      <c r="O1621" s="18">
        <f>貼り付けシート!F1621</f>
        <v>3.6569832193620466</v>
      </c>
      <c r="P1621" s="19">
        <f t="shared" si="154"/>
        <v>3.6569832193620466</v>
      </c>
      <c r="Q1621" s="19">
        <f t="shared" si="155"/>
        <v>0</v>
      </c>
    </row>
    <row r="1622" spans="1:17">
      <c r="A1622" s="38">
        <v>41707</v>
      </c>
      <c r="B1622" s="49" t="s">
        <v>157</v>
      </c>
      <c r="C1622" s="24">
        <f t="shared" si="150"/>
        <v>30.406921776000001</v>
      </c>
      <c r="D1622" s="24">
        <f t="shared" si="151"/>
        <v>3.2321376310553651E-2</v>
      </c>
      <c r="E1622" s="18">
        <f>IF(G1622&gt;=0.3,(バックデータ一覧!$C$10*(バックデータ一覧!$C$12*計算過程!L1622+バックデータ一覧!$C$13*LN(計算過程!G1622)+バックデータ一覧!$C$14)^バックデータ一覧!$C$11+バックデータ一覧!$E$10*(計算過程!G1622/(バックデータ一覧!$E$12*計算過程!L1622+バックデータ一覧!$E$13*LN(計算過程!G1622)+バックデータ一覧!$E$14))^バックデータ一覧!$E$11)*計算過程!$W$11*10^-3,0)</f>
        <v>0</v>
      </c>
      <c r="F1622" s="18">
        <f>IF(G1622&lt;0.3,(バックデータ一覧!$C$10*(バックデータ一覧!$C$12*計算過程!L1622+バックデータ一覧!$C$13*LN(0.3)+バックデータ一覧!$C$14)^バックデータ一覧!$C$11+バックデータ一覧!$E$10*(0.3/(バックデータ一覧!$E$12*計算過程!L1622+バックデータ一覧!$E$13*LN(0.3)+バックデータ一覧!$E$14))^バックデータ一覧!$E$11)*計算過程!$W$11*計算過程!G1622/0.3*10^-3,0)</f>
        <v>3.2321376310553651E-2</v>
      </c>
      <c r="G1622" s="18">
        <f t="shared" si="152"/>
        <v>1.3476547047863644E-2</v>
      </c>
      <c r="H1622" s="18">
        <f t="shared" si="153"/>
        <v>0.40978031189497355</v>
      </c>
      <c r="I1622" s="24">
        <v>0</v>
      </c>
      <c r="J1622" s="24">
        <v>0</v>
      </c>
      <c r="K1622" s="24">
        <v>0</v>
      </c>
      <c r="L1622" s="14">
        <f>貼り付けシート!C1622</f>
        <v>14.7</v>
      </c>
      <c r="M1622" s="14">
        <f>貼り付けシート!D1622</f>
        <v>8.1999999999999993</v>
      </c>
      <c r="N1622" s="18">
        <f>貼り付けシート!E1622</f>
        <v>78.753065656676341</v>
      </c>
      <c r="O1622" s="18">
        <f>貼り付けシート!F1622</f>
        <v>0.40978031189497355</v>
      </c>
      <c r="P1622" s="19">
        <f t="shared" si="154"/>
        <v>0.40978031189497355</v>
      </c>
      <c r="Q1622" s="19">
        <f t="shared" si="155"/>
        <v>0</v>
      </c>
    </row>
    <row r="1623" spans="1:17">
      <c r="A1623" s="38">
        <v>41707</v>
      </c>
      <c r="B1623" s="49" t="s">
        <v>158</v>
      </c>
      <c r="C1623" s="24">
        <f t="shared" si="150"/>
        <v>30.406921776000001</v>
      </c>
      <c r="D1623" s="24">
        <f t="shared" si="151"/>
        <v>3.845186479428817E-3</v>
      </c>
      <c r="E1623" s="18">
        <f>IF(G1623&gt;=0.3,(バックデータ一覧!$C$10*(バックデータ一覧!$C$12*計算過程!L1623+バックデータ一覧!$C$13*LN(計算過程!G1623)+バックデータ一覧!$C$14)^バックデータ一覧!$C$11+バックデータ一覧!$E$10*(計算過程!G1623/(バックデータ一覧!$E$12*計算過程!L1623+バックデータ一覧!$E$13*LN(計算過程!G1623)+バックデータ一覧!$E$14))^バックデータ一覧!$E$11)*計算過程!$W$11*10^-3,0)</f>
        <v>0</v>
      </c>
      <c r="F1623" s="18">
        <f>IF(G1623&lt;0.3,(バックデータ一覧!$C$10*(バックデータ一覧!$C$12*計算過程!L1623+バックデータ一覧!$C$13*LN(0.3)+バックデータ一覧!$C$14)^バックデータ一覧!$C$11+バックデータ一覧!$E$10*(0.3/(バックデータ一覧!$E$12*計算過程!L1623+バックデータ一覧!$E$13*LN(0.3)+バックデータ一覧!$E$14))^バックデータ一覧!$E$11)*計算過程!$W$11*計算過程!G1623/0.3*10^-3,0)</f>
        <v>3.845186479428817E-3</v>
      </c>
      <c r="G1623" s="18">
        <f t="shared" si="152"/>
        <v>1.7185791591611797E-3</v>
      </c>
      <c r="H1623" s="18">
        <f t="shared" si="153"/>
        <v>5.225670205847785E-2</v>
      </c>
      <c r="I1623" s="24">
        <v>0</v>
      </c>
      <c r="J1623" s="24">
        <v>0</v>
      </c>
      <c r="K1623" s="24">
        <v>0</v>
      </c>
      <c r="L1623" s="14">
        <f>貼り付けシート!C1623</f>
        <v>16.399999999999999</v>
      </c>
      <c r="M1623" s="14">
        <f>貼り付けシート!D1623</f>
        <v>7.5</v>
      </c>
      <c r="N1623" s="18">
        <f>貼り付けシート!E1623</f>
        <v>64.66229463721686</v>
      </c>
      <c r="O1623" s="18">
        <f>貼り付けシート!F1623</f>
        <v>5.225670205847785E-2</v>
      </c>
      <c r="P1623" s="19">
        <f t="shared" si="154"/>
        <v>5.225670205847785E-2</v>
      </c>
      <c r="Q1623" s="19">
        <f t="shared" si="155"/>
        <v>0</v>
      </c>
    </row>
    <row r="1624" spans="1:17">
      <c r="A1624" s="38">
        <v>41707</v>
      </c>
      <c r="B1624" s="49" t="s">
        <v>159</v>
      </c>
      <c r="C1624" s="24">
        <f t="shared" si="150"/>
        <v>30.406921776000001</v>
      </c>
      <c r="D1624" s="24">
        <f t="shared" si="151"/>
        <v>9.6902274135254732E-4</v>
      </c>
      <c r="E1624" s="18">
        <f>IF(G1624&gt;=0.3,(バックデータ一覧!$C$10*(バックデータ一覧!$C$12*計算過程!L1624+バックデータ一覧!$C$13*LN(計算過程!G1624)+バックデータ一覧!$C$14)^バックデータ一覧!$C$11+バックデータ一覧!$E$10*(計算過程!G1624/(バックデータ一覧!$E$12*計算過程!L1624+バックデータ一覧!$E$13*LN(計算過程!G1624)+バックデータ一覧!$E$14))^バックデータ一覧!$E$11)*計算過程!$W$11*10^-3,0)</f>
        <v>0</v>
      </c>
      <c r="F1624" s="18">
        <f>IF(G1624&lt;0.3,(バックデータ一覧!$C$10*(バックデータ一覧!$C$12*計算過程!L1624+バックデータ一覧!$C$13*LN(0.3)+バックデータ一覧!$C$14)^バックデータ一覧!$C$11+バックデータ一覧!$E$10*(0.3/(バックデータ一覧!$E$12*計算過程!L1624+バックデータ一覧!$E$13*LN(0.3)+バックデータ一覧!$E$14))^バックデータ一覧!$E$11)*計算過程!$W$11*計算過程!G1624/0.3*10^-3,0)</f>
        <v>9.6902274135254732E-4</v>
      </c>
      <c r="G1624" s="18">
        <f t="shared" si="152"/>
        <v>4.4223580647400961E-4</v>
      </c>
      <c r="H1624" s="18">
        <f t="shared" si="153"/>
        <v>1.3447029574001484E-2</v>
      </c>
      <c r="I1624" s="24">
        <v>0</v>
      </c>
      <c r="J1624" s="24">
        <v>0</v>
      </c>
      <c r="K1624" s="24">
        <v>0</v>
      </c>
      <c r="L1624" s="14">
        <f>貼り付けシート!C1624</f>
        <v>16.899999999999999</v>
      </c>
      <c r="M1624" s="14">
        <f>貼り付けシート!D1624</f>
        <v>6.9</v>
      </c>
      <c r="N1624" s="18">
        <f>貼り付けシート!E1624</f>
        <v>57.682899643343035</v>
      </c>
      <c r="O1624" s="18">
        <f>貼り付けシート!F1624</f>
        <v>1.3447029574001484E-2</v>
      </c>
      <c r="P1624" s="19">
        <f t="shared" si="154"/>
        <v>1.3447029574001484E-2</v>
      </c>
      <c r="Q1624" s="19">
        <f t="shared" si="155"/>
        <v>0</v>
      </c>
    </row>
    <row r="1625" spans="1:17">
      <c r="A1625" s="38">
        <v>41707</v>
      </c>
      <c r="B1625" s="49" t="s">
        <v>160</v>
      </c>
      <c r="C1625" s="24">
        <f t="shared" si="150"/>
        <v>30.406921776000001</v>
      </c>
      <c r="D1625" s="24">
        <f t="shared" si="151"/>
        <v>3.6219610056167689E-4</v>
      </c>
      <c r="E1625" s="18">
        <f>IF(G1625&gt;=0.3,(バックデータ一覧!$C$10*(バックデータ一覧!$C$12*計算過程!L1625+バックデータ一覧!$C$13*LN(計算過程!G1625)+バックデータ一覧!$C$14)^バックデータ一覧!$C$11+バックデータ一覧!$E$10*(計算過程!G1625/(バックデータ一覧!$E$12*計算過程!L1625+バックデータ一覧!$E$13*LN(計算過程!G1625)+バックデータ一覧!$E$14))^バックデータ一覧!$E$11)*計算過程!$W$11*10^-3,0)</f>
        <v>0</v>
      </c>
      <c r="F1625" s="18">
        <f>IF(G1625&lt;0.3,(バックデータ一覧!$C$10*(バックデータ一覧!$C$12*計算過程!L1625+バックデータ一覧!$C$13*LN(0.3)+バックデータ一覧!$C$14)^バックデータ一覧!$C$11+バックデータ一覧!$E$10*(0.3/(バックデータ一覧!$E$12*計算過程!L1625+バックデータ一覧!$E$13*LN(0.3)+バックデータ一覧!$E$14))^バックデータ一覧!$E$11)*計算過程!$W$11*計算過程!G1625/0.3*10^-3,0)</f>
        <v>3.6219610056167689E-4</v>
      </c>
      <c r="G1625" s="18">
        <f t="shared" si="152"/>
        <v>1.612104748165173E-4</v>
      </c>
      <c r="H1625" s="18">
        <f t="shared" si="153"/>
        <v>4.9019142972176596E-3</v>
      </c>
      <c r="I1625" s="24">
        <v>0</v>
      </c>
      <c r="J1625" s="24">
        <v>0</v>
      </c>
      <c r="K1625" s="24">
        <v>0</v>
      </c>
      <c r="L1625" s="14">
        <f>貼り付けシート!C1625</f>
        <v>16.3</v>
      </c>
      <c r="M1625" s="14">
        <f>貼り付けシート!D1625</f>
        <v>6.2</v>
      </c>
      <c r="N1625" s="18">
        <f>貼り付けシート!E1625</f>
        <v>53.907229970906243</v>
      </c>
      <c r="O1625" s="18">
        <f>貼り付けシート!F1625</f>
        <v>4.9019142972176596E-3</v>
      </c>
      <c r="P1625" s="19">
        <f t="shared" si="154"/>
        <v>4.9019142972176596E-3</v>
      </c>
      <c r="Q1625" s="19">
        <f t="shared" si="155"/>
        <v>0</v>
      </c>
    </row>
    <row r="1626" spans="1:17">
      <c r="A1626" s="38">
        <v>41707</v>
      </c>
      <c r="B1626" s="49" t="s">
        <v>161</v>
      </c>
      <c r="C1626" s="24">
        <f t="shared" si="150"/>
        <v>30.406921776000001</v>
      </c>
      <c r="D1626" s="24">
        <f t="shared" si="151"/>
        <v>1.1840043528420286E-5</v>
      </c>
      <c r="E1626" s="18">
        <f>IF(G1626&gt;=0.3,(バックデータ一覧!$C$10*(バックデータ一覧!$C$12*計算過程!L1626+バックデータ一覧!$C$13*LN(計算過程!G1626)+バックデータ一覧!$C$14)^バックデータ一覧!$C$11+バックデータ一覧!$E$10*(計算過程!G1626/(バックデータ一覧!$E$12*計算過程!L1626+バックデータ一覧!$E$13*LN(計算過程!G1626)+バックデータ一覧!$E$14))^バックデータ一覧!$E$11)*計算過程!$W$11*10^-3,0)</f>
        <v>0</v>
      </c>
      <c r="F1626" s="18">
        <f>IF(G1626&lt;0.3,(バックデータ一覧!$C$10*(バックデータ一覧!$C$12*計算過程!L1626+バックデータ一覧!$C$13*LN(0.3)+バックデータ一覧!$C$14)^バックデータ一覧!$C$11+バックデータ一覧!$E$10*(0.3/(バックデータ一覧!$E$12*計算過程!L1626+バックデータ一覧!$E$13*LN(0.3)+バックデータ一覧!$E$14))^バックデータ一覧!$E$11)*計算過程!$W$11*計算過程!G1626/0.3*10^-3,0)</f>
        <v>1.1840043528420286E-5</v>
      </c>
      <c r="G1626" s="18">
        <f t="shared" si="152"/>
        <v>5.5895152614034501E-6</v>
      </c>
      <c r="H1626" s="18">
        <f t="shared" si="153"/>
        <v>1.699599533192529E-4</v>
      </c>
      <c r="I1626" s="24">
        <v>0</v>
      </c>
      <c r="J1626" s="24">
        <v>0</v>
      </c>
      <c r="K1626" s="24">
        <v>0</v>
      </c>
      <c r="L1626" s="14">
        <f>貼り付けシート!C1626</f>
        <v>17.7</v>
      </c>
      <c r="M1626" s="14">
        <f>貼り付けシート!D1626</f>
        <v>5.7</v>
      </c>
      <c r="N1626" s="18">
        <f>貼り付けシート!E1626</f>
        <v>45.386261738858273</v>
      </c>
      <c r="O1626" s="18">
        <f>貼り付けシート!F1626</f>
        <v>1.699599533192529E-4</v>
      </c>
      <c r="P1626" s="19">
        <f t="shared" si="154"/>
        <v>1.699599533192529E-4</v>
      </c>
      <c r="Q1626" s="19">
        <f t="shared" si="155"/>
        <v>0</v>
      </c>
    </row>
    <row r="1627" spans="1:17">
      <c r="A1627" s="38">
        <v>41707</v>
      </c>
      <c r="B1627" s="49" t="s">
        <v>162</v>
      </c>
      <c r="C1627" s="24">
        <f t="shared" si="150"/>
        <v>30.406921776000001</v>
      </c>
      <c r="D1627" s="24">
        <f t="shared" si="151"/>
        <v>0</v>
      </c>
      <c r="E1627" s="18">
        <f>IF(G1627&gt;=0.3,(バックデータ一覧!$C$10*(バックデータ一覧!$C$12*計算過程!L1627+バックデータ一覧!$C$13*LN(計算過程!G1627)+バックデータ一覧!$C$14)^バックデータ一覧!$C$11+バックデータ一覧!$E$10*(計算過程!G1627/(バックデータ一覧!$E$12*計算過程!L1627+バックデータ一覧!$E$13*LN(計算過程!G1627)+バックデータ一覧!$E$14))^バックデータ一覧!$E$11)*計算過程!$W$11*10^-3,0)</f>
        <v>0</v>
      </c>
      <c r="F1627" s="18">
        <f>IF(G1627&lt;0.3,(バックデータ一覧!$C$10*(バックデータ一覧!$C$12*計算過程!L1627+バックデータ一覧!$C$13*LN(0.3)+バックデータ一覧!$C$14)^バックデータ一覧!$C$11+バックデータ一覧!$E$10*(0.3/(バックデータ一覧!$E$12*計算過程!L1627+バックデータ一覧!$E$13*LN(0.3)+バックデータ一覧!$E$14))^バックデータ一覧!$E$11)*計算過程!$W$11*計算過程!G1627/0.3*10^-3,0)</f>
        <v>0</v>
      </c>
      <c r="G1627" s="18">
        <f t="shared" si="152"/>
        <v>0</v>
      </c>
      <c r="H1627" s="18">
        <f t="shared" si="153"/>
        <v>0</v>
      </c>
      <c r="I1627" s="24">
        <v>0</v>
      </c>
      <c r="J1627" s="24">
        <v>0</v>
      </c>
      <c r="K1627" s="24">
        <v>0</v>
      </c>
      <c r="L1627" s="14">
        <f>貼り付けシート!C1627</f>
        <v>17.399999999999999</v>
      </c>
      <c r="M1627" s="14">
        <f>貼り付けシート!D1627</f>
        <v>5.0999999999999996</v>
      </c>
      <c r="N1627" s="18">
        <f>貼り付けシート!E1627</f>
        <v>41.424828911112193</v>
      </c>
      <c r="O1627" s="18">
        <f>貼り付けシート!F1627</f>
        <v>0</v>
      </c>
      <c r="P1627" s="19">
        <f t="shared" si="154"/>
        <v>0</v>
      </c>
      <c r="Q1627" s="19">
        <f t="shared" si="155"/>
        <v>0</v>
      </c>
    </row>
    <row r="1628" spans="1:17">
      <c r="A1628" s="38">
        <v>41707</v>
      </c>
      <c r="B1628" s="49" t="s">
        <v>163</v>
      </c>
      <c r="C1628" s="24">
        <f t="shared" si="150"/>
        <v>30.406921776000001</v>
      </c>
      <c r="D1628" s="24">
        <f t="shared" si="151"/>
        <v>0</v>
      </c>
      <c r="E1628" s="18">
        <f>IF(G1628&gt;=0.3,(バックデータ一覧!$C$10*(バックデータ一覧!$C$12*計算過程!L1628+バックデータ一覧!$C$13*LN(計算過程!G1628)+バックデータ一覧!$C$14)^バックデータ一覧!$C$11+バックデータ一覧!$E$10*(計算過程!G1628/(バックデータ一覧!$E$12*計算過程!L1628+バックデータ一覧!$E$13*LN(計算過程!G1628)+バックデータ一覧!$E$14))^バックデータ一覧!$E$11)*計算過程!$W$11*10^-3,0)</f>
        <v>0</v>
      </c>
      <c r="F1628" s="18">
        <f>IF(G1628&lt;0.3,(バックデータ一覧!$C$10*(バックデータ一覧!$C$12*計算過程!L1628+バックデータ一覧!$C$13*LN(0.3)+バックデータ一覧!$C$14)^バックデータ一覧!$C$11+バックデータ一覧!$E$10*(0.3/(バックデータ一覧!$E$12*計算過程!L1628+バックデータ一覧!$E$13*LN(0.3)+バックデータ一覧!$E$14))^バックデータ一覧!$E$11)*計算過程!$W$11*計算過程!G1628/0.3*10^-3,0)</f>
        <v>0</v>
      </c>
      <c r="G1628" s="18">
        <f t="shared" si="152"/>
        <v>0</v>
      </c>
      <c r="H1628" s="18">
        <f t="shared" si="153"/>
        <v>0</v>
      </c>
      <c r="I1628" s="24">
        <v>0</v>
      </c>
      <c r="J1628" s="24">
        <v>0</v>
      </c>
      <c r="K1628" s="24">
        <v>0</v>
      </c>
      <c r="L1628" s="14">
        <f>貼り付けシート!C1628</f>
        <v>16.600000000000001</v>
      </c>
      <c r="M1628" s="14">
        <f>貼り付けシート!D1628</f>
        <v>4.5</v>
      </c>
      <c r="N1628" s="18">
        <f>貼り付けシート!E1628</f>
        <v>38.490021531351879</v>
      </c>
      <c r="O1628" s="18">
        <f>貼り付けシート!F1628</f>
        <v>0</v>
      </c>
      <c r="P1628" s="19">
        <f t="shared" si="154"/>
        <v>0</v>
      </c>
      <c r="Q1628" s="19">
        <f t="shared" si="155"/>
        <v>0</v>
      </c>
    </row>
    <row r="1629" spans="1:17">
      <c r="A1629" s="38">
        <v>41707</v>
      </c>
      <c r="B1629" s="49" t="s">
        <v>164</v>
      </c>
      <c r="C1629" s="24">
        <f t="shared" si="150"/>
        <v>30.406921776000001</v>
      </c>
      <c r="D1629" s="24">
        <f t="shared" si="151"/>
        <v>0</v>
      </c>
      <c r="E1629" s="18">
        <f>IF(G1629&gt;=0.3,(バックデータ一覧!$C$10*(バックデータ一覧!$C$12*計算過程!L1629+バックデータ一覧!$C$13*LN(計算過程!G1629)+バックデータ一覧!$C$14)^バックデータ一覧!$C$11+バックデータ一覧!$E$10*(計算過程!G1629/(バックデータ一覧!$E$12*計算過程!L1629+バックデータ一覧!$E$13*LN(計算過程!G1629)+バックデータ一覧!$E$14))^バックデータ一覧!$E$11)*計算過程!$W$11*10^-3,0)</f>
        <v>0</v>
      </c>
      <c r="F1629" s="18">
        <f>IF(G1629&lt;0.3,(バックデータ一覧!$C$10*(バックデータ一覧!$C$12*計算過程!L1629+バックデータ一覧!$C$13*LN(0.3)+バックデータ一覧!$C$14)^バックデータ一覧!$C$11+バックデータ一覧!$E$10*(0.3/(バックデータ一覧!$E$12*計算過程!L1629+バックデータ一覧!$E$13*LN(0.3)+バックデータ一覧!$E$14))^バックデータ一覧!$E$11)*計算過程!$W$11*計算過程!G1629/0.3*10^-3,0)</f>
        <v>0</v>
      </c>
      <c r="G1629" s="18">
        <f t="shared" si="152"/>
        <v>0</v>
      </c>
      <c r="H1629" s="18">
        <f t="shared" si="153"/>
        <v>0</v>
      </c>
      <c r="I1629" s="24">
        <v>0</v>
      </c>
      <c r="J1629" s="24">
        <v>0</v>
      </c>
      <c r="K1629" s="24">
        <v>0</v>
      </c>
      <c r="L1629" s="14">
        <f>貼り付けシート!C1629</f>
        <v>15.3</v>
      </c>
      <c r="M1629" s="14">
        <f>貼り付けシート!D1629</f>
        <v>4.2</v>
      </c>
      <c r="N1629" s="18">
        <f>貼り付けシート!E1629</f>
        <v>39.055811426636282</v>
      </c>
      <c r="O1629" s="18">
        <f>貼り付けシート!F1629</f>
        <v>0</v>
      </c>
      <c r="P1629" s="19">
        <f t="shared" si="154"/>
        <v>0</v>
      </c>
      <c r="Q1629" s="19">
        <f t="shared" si="155"/>
        <v>0</v>
      </c>
    </row>
    <row r="1630" spans="1:17">
      <c r="A1630" s="38">
        <v>41707</v>
      </c>
      <c r="B1630" s="49" t="s">
        <v>165</v>
      </c>
      <c r="C1630" s="24">
        <f t="shared" si="150"/>
        <v>30.406921776000001</v>
      </c>
      <c r="D1630" s="24">
        <f t="shared" si="151"/>
        <v>2.1297802369828951E-4</v>
      </c>
      <c r="E1630" s="18">
        <f>IF(G1630&gt;=0.3,(バックデータ一覧!$C$10*(バックデータ一覧!$C$12*計算過程!L1630+バックデータ一覧!$C$13*LN(計算過程!G1630)+バックデータ一覧!$C$14)^バックデータ一覧!$C$11+バックデータ一覧!$E$10*(計算過程!G1630/(バックデータ一覧!$E$12*計算過程!L1630+バックデータ一覧!$E$13*LN(計算過程!G1630)+バックデータ一覧!$E$14))^バックデータ一覧!$E$11)*計算過程!$W$11*10^-3,0)</f>
        <v>0</v>
      </c>
      <c r="F1630" s="18">
        <f>IF(G1630&lt;0.3,(バックデータ一覧!$C$10*(バックデータ一覧!$C$12*計算過程!L1630+バックデータ一覧!$C$13*LN(0.3)+バックデータ一覧!$C$14)^バックデータ一覧!$C$11+バックデータ一覧!$E$10*(0.3/(バックデータ一覧!$E$12*計算過程!L1630+バックデータ一覧!$E$13*LN(0.3)+バックデータ一覧!$E$14))^バックデータ一覧!$E$11)*計算過程!$W$11*計算過程!G1630/0.3*10^-3,0)</f>
        <v>2.1297802369828951E-4</v>
      </c>
      <c r="G1630" s="18">
        <f t="shared" si="152"/>
        <v>8.4008754126835996E-5</v>
      </c>
      <c r="H1630" s="18">
        <f t="shared" si="153"/>
        <v>2.5544476152339194E-3</v>
      </c>
      <c r="I1630" s="24">
        <v>0</v>
      </c>
      <c r="J1630" s="24">
        <v>0</v>
      </c>
      <c r="K1630" s="24">
        <v>0</v>
      </c>
      <c r="L1630" s="14">
        <f>貼り付けシート!C1630</f>
        <v>13.3</v>
      </c>
      <c r="M1630" s="14">
        <f>貼り付けシート!D1630</f>
        <v>3.8</v>
      </c>
      <c r="N1630" s="18">
        <f>貼り付けシート!E1630</f>
        <v>40.248400279533342</v>
      </c>
      <c r="O1630" s="18">
        <f>貼り付けシート!F1630</f>
        <v>2.5544476152339194E-3</v>
      </c>
      <c r="P1630" s="19">
        <f t="shared" si="154"/>
        <v>2.5544476152339194E-3</v>
      </c>
      <c r="Q1630" s="19">
        <f t="shared" si="155"/>
        <v>0</v>
      </c>
    </row>
    <row r="1631" spans="1:17">
      <c r="A1631" s="38">
        <v>41707</v>
      </c>
      <c r="B1631" s="49" t="s">
        <v>166</v>
      </c>
      <c r="C1631" s="24">
        <f t="shared" si="150"/>
        <v>30.406921776000001</v>
      </c>
      <c r="D1631" s="24">
        <f t="shared" si="151"/>
        <v>1.3654054013334986E-2</v>
      </c>
      <c r="E1631" s="18">
        <f>IF(G1631&gt;=0.3,(バックデータ一覧!$C$10*(バックデータ一覧!$C$12*計算過程!L1631+バックデータ一覧!$C$13*LN(計算過程!G1631)+バックデータ一覧!$C$14)^バックデータ一覧!$C$11+バックデータ一覧!$E$10*(計算過程!G1631/(バックデータ一覧!$E$12*計算過程!L1631+バックデータ一覧!$E$13*LN(計算過程!G1631)+バックデータ一覧!$E$14))^バックデータ一覧!$E$11)*計算過程!$W$11*10^-3,0)</f>
        <v>0</v>
      </c>
      <c r="F1631" s="18">
        <f>IF(G1631&lt;0.3,(バックデータ一覧!$C$10*(バックデータ一覧!$C$12*計算過程!L1631+バックデータ一覧!$C$13*LN(0.3)+バックデータ一覧!$C$14)^バックデータ一覧!$C$11+バックデータ一覧!$E$10*(0.3/(バックデータ一覧!$E$12*計算過程!L1631+バックデータ一覧!$E$13*LN(0.3)+バックデータ一覧!$E$14))^バックデータ一覧!$E$11)*計算過程!$W$11*計算過程!G1631/0.3*10^-3,0)</f>
        <v>1.3654054013334986E-2</v>
      </c>
      <c r="G1631" s="18">
        <f t="shared" si="152"/>
        <v>4.9135851423542775E-3</v>
      </c>
      <c r="H1631" s="18">
        <f t="shared" si="153"/>
        <v>0.14940699906328234</v>
      </c>
      <c r="I1631" s="24">
        <v>0</v>
      </c>
      <c r="J1631" s="24">
        <v>0</v>
      </c>
      <c r="K1631" s="24">
        <v>0</v>
      </c>
      <c r="L1631" s="14">
        <f>貼り付けシート!C1631</f>
        <v>10.9</v>
      </c>
      <c r="M1631" s="14">
        <f>貼り付けシート!D1631</f>
        <v>3.5</v>
      </c>
      <c r="N1631" s="18">
        <f>貼り付けシート!E1631</f>
        <v>43.443542713908478</v>
      </c>
      <c r="O1631" s="18">
        <f>貼り付けシート!F1631</f>
        <v>0.14940699906328234</v>
      </c>
      <c r="P1631" s="19">
        <f t="shared" si="154"/>
        <v>0.14940699906328234</v>
      </c>
      <c r="Q1631" s="19">
        <f t="shared" si="155"/>
        <v>0</v>
      </c>
    </row>
    <row r="1632" spans="1:17">
      <c r="A1632" s="38">
        <v>41707</v>
      </c>
      <c r="B1632" s="49" t="s">
        <v>167</v>
      </c>
      <c r="C1632" s="24">
        <f t="shared" si="150"/>
        <v>30.406921776000001</v>
      </c>
      <c r="D1632" s="24">
        <f t="shared" si="151"/>
        <v>3.6987497610714994E-2</v>
      </c>
      <c r="E1632" s="18">
        <f>IF(G1632&gt;=0.3,(バックデータ一覧!$C$10*(バックデータ一覧!$C$12*計算過程!L1632+バックデータ一覧!$C$13*LN(計算過程!G1632)+バックデータ一覧!$C$14)^バックデータ一覧!$C$11+バックデータ一覧!$E$10*(計算過程!G1632/(バックデータ一覧!$E$12*計算過程!L1632+バックデータ一覧!$E$13*LN(計算過程!G1632)+バックデータ一覧!$E$14))^バックデータ一覧!$E$11)*計算過程!$W$11*10^-3,0)</f>
        <v>0</v>
      </c>
      <c r="F1632" s="18">
        <f>IF(G1632&lt;0.3,(バックデータ一覧!$C$10*(バックデータ一覧!$C$12*計算過程!L1632+バックデータ一覧!$C$13*LN(0.3)+バックデータ一覧!$C$14)^バックデータ一覧!$C$11+バックデータ一覧!$E$10*(0.3/(バックデータ一覧!$E$12*計算過程!L1632+バックデータ一覧!$E$13*LN(0.3)+バックデータ一覧!$E$14))^バックデータ一覧!$E$11)*計算過程!$W$11*計算過程!G1632/0.3*10^-3,0)</f>
        <v>3.6987497610714994E-2</v>
      </c>
      <c r="G1632" s="18">
        <f t="shared" si="152"/>
        <v>1.2367964692295624E-2</v>
      </c>
      <c r="H1632" s="18">
        <f t="shared" si="153"/>
        <v>0.37607173492696294</v>
      </c>
      <c r="I1632" s="24">
        <v>0</v>
      </c>
      <c r="J1632" s="24">
        <v>0</v>
      </c>
      <c r="K1632" s="24">
        <v>0</v>
      </c>
      <c r="L1632" s="14">
        <f>貼り付けシート!C1632</f>
        <v>8.9</v>
      </c>
      <c r="M1632" s="14">
        <f>貼り付けシート!D1632</f>
        <v>3.3</v>
      </c>
      <c r="N1632" s="18">
        <f>貼り付けシート!E1632</f>
        <v>46.854946081714644</v>
      </c>
      <c r="O1632" s="18">
        <f>貼り付けシート!F1632</f>
        <v>0.37607173492696294</v>
      </c>
      <c r="P1632" s="19">
        <f t="shared" si="154"/>
        <v>0.37607173492696294</v>
      </c>
      <c r="Q1632" s="19">
        <f t="shared" si="155"/>
        <v>0</v>
      </c>
    </row>
    <row r="1633" spans="1:17">
      <c r="A1633" s="38">
        <v>41707</v>
      </c>
      <c r="B1633" s="49" t="s">
        <v>168</v>
      </c>
      <c r="C1633" s="24">
        <f t="shared" si="150"/>
        <v>30.406921776000001</v>
      </c>
      <c r="D1633" s="24">
        <f t="shared" si="151"/>
        <v>4.0177212248791186E-2</v>
      </c>
      <c r="E1633" s="18">
        <f>IF(G1633&gt;=0.3,(バックデータ一覧!$C$10*(バックデータ一覧!$C$12*計算過程!L1633+バックデータ一覧!$C$13*LN(計算過程!G1633)+バックデータ一覧!$C$14)^バックデータ一覧!$C$11+バックデータ一覧!$E$10*(計算過程!G1633/(バックデータ一覧!$E$12*計算過程!L1633+バックデータ一覧!$E$13*LN(計算過程!G1633)+バックデータ一覧!$E$14))^バックデータ一覧!$E$11)*計算過程!$W$11*10^-3,0)</f>
        <v>0</v>
      </c>
      <c r="F1633" s="18">
        <f>IF(G1633&lt;0.3,(バックデータ一覧!$C$10*(バックデータ一覧!$C$12*計算過程!L1633+バックデータ一覧!$C$13*LN(0.3)+バックデータ一覧!$C$14)^バックデータ一覧!$C$11+バックデータ一覧!$E$10*(0.3/(バックデータ一覧!$E$12*計算過程!L1633+バックデータ一覧!$E$13*LN(0.3)+バックデータ一覧!$E$14))^バックデータ一覧!$E$11)*計算過程!$W$11*計算過程!G1633/0.3*10^-3,0)</f>
        <v>4.0177212248791186E-2</v>
      </c>
      <c r="G1633" s="18">
        <f t="shared" si="152"/>
        <v>1.2736139421556037E-2</v>
      </c>
      <c r="H1633" s="18">
        <f t="shared" si="153"/>
        <v>0.38726679511948431</v>
      </c>
      <c r="I1633" s="24">
        <v>0</v>
      </c>
      <c r="J1633" s="24">
        <v>0</v>
      </c>
      <c r="K1633" s="24">
        <v>0</v>
      </c>
      <c r="L1633" s="14">
        <f>貼り付けシート!C1633</f>
        <v>7.4</v>
      </c>
      <c r="M1633" s="14">
        <f>貼り付けシート!D1633</f>
        <v>3.1</v>
      </c>
      <c r="N1633" s="18">
        <f>貼り付けシート!E1633</f>
        <v>48.757482419030097</v>
      </c>
      <c r="O1633" s="18">
        <f>貼り付けシート!F1633</f>
        <v>0.38726679511948431</v>
      </c>
      <c r="P1633" s="19">
        <f t="shared" si="154"/>
        <v>0.38726679511948431</v>
      </c>
      <c r="Q1633" s="19">
        <f t="shared" si="155"/>
        <v>0</v>
      </c>
    </row>
    <row r="1634" spans="1:17">
      <c r="A1634" s="38">
        <v>41707</v>
      </c>
      <c r="B1634" s="49" t="s">
        <v>169</v>
      </c>
      <c r="C1634" s="24">
        <f t="shared" si="150"/>
        <v>30.406921776000001</v>
      </c>
      <c r="D1634" s="24">
        <f t="shared" si="151"/>
        <v>7.1571503128114528E-2</v>
      </c>
      <c r="E1634" s="18">
        <f>IF(G1634&gt;=0.3,(バックデータ一覧!$C$10*(バックデータ一覧!$C$12*計算過程!L1634+バックデータ一覧!$C$13*LN(計算過程!G1634)+バックデータ一覧!$C$14)^バックデータ一覧!$C$11+バックデータ一覧!$E$10*(計算過程!G1634/(バックデータ一覧!$E$12*計算過程!L1634+バックデータ一覧!$E$13*LN(計算過程!G1634)+バックデータ一覧!$E$14))^バックデータ一覧!$E$11)*計算過程!$W$11*10^-3,0)</f>
        <v>0</v>
      </c>
      <c r="F1634" s="18">
        <f>IF(G1634&lt;0.3,(バックデータ一覧!$C$10*(バックデータ一覧!$C$12*計算過程!L1634+バックデータ一覧!$C$13*LN(0.3)+バックデータ一覧!$C$14)^バックデータ一覧!$C$11+バックデータ一覧!$E$10*(0.3/(バックデータ一覧!$E$12*計算過程!L1634+バックデータ一覧!$E$13*LN(0.3)+バックデータ一覧!$E$14))^バックデータ一覧!$E$11)*計算過程!$W$11*計算過程!G1634/0.3*10^-3,0)</f>
        <v>7.1571503128114528E-2</v>
      </c>
      <c r="G1634" s="18">
        <f t="shared" si="152"/>
        <v>2.2140329479288873E-2</v>
      </c>
      <c r="H1634" s="18">
        <f t="shared" si="153"/>
        <v>0.67321926657160358</v>
      </c>
      <c r="I1634" s="24">
        <v>0</v>
      </c>
      <c r="J1634" s="24">
        <v>0</v>
      </c>
      <c r="K1634" s="24">
        <v>0</v>
      </c>
      <c r="L1634" s="14">
        <f>貼り付けシート!C1634</f>
        <v>6.7</v>
      </c>
      <c r="M1634" s="14">
        <f>貼り付けシート!D1634</f>
        <v>3</v>
      </c>
      <c r="N1634" s="18">
        <f>貼り付けシート!E1634</f>
        <v>49.513827233970993</v>
      </c>
      <c r="O1634" s="18">
        <f>貼り付けシート!F1634</f>
        <v>0.67321926657160358</v>
      </c>
      <c r="P1634" s="19">
        <f t="shared" si="154"/>
        <v>0.67321926657160358</v>
      </c>
      <c r="Q1634" s="19">
        <f t="shared" si="155"/>
        <v>0</v>
      </c>
    </row>
    <row r="1635" spans="1:17">
      <c r="A1635" s="38">
        <v>41707</v>
      </c>
      <c r="B1635" s="49" t="s">
        <v>170</v>
      </c>
      <c r="C1635" s="24">
        <f t="shared" si="150"/>
        <v>30.406921776000001</v>
      </c>
      <c r="D1635" s="24">
        <f t="shared" si="151"/>
        <v>0.49582282954591111</v>
      </c>
      <c r="E1635" s="18">
        <f>IF(G1635&gt;=0.3,(バックデータ一覧!$C$10*(バックデータ一覧!$C$12*計算過程!L1635+バックデータ一覧!$C$13*LN(計算過程!G1635)+バックデータ一覧!$C$14)^バックデータ一覧!$C$11+バックデータ一覧!$E$10*(計算過程!G1635/(バックデータ一覧!$E$12*計算過程!L1635+バックデータ一覧!$E$13*LN(計算過程!G1635)+バックデータ一覧!$E$14))^バックデータ一覧!$E$11)*計算過程!$W$11*10^-3,0)</f>
        <v>0</v>
      </c>
      <c r="F1635" s="18">
        <f>IF(G1635&lt;0.3,(バックデータ一覧!$C$10*(バックデータ一覧!$C$12*計算過程!L1635+バックデータ一覧!$C$13*LN(0.3)+バックデータ一覧!$C$14)^バックデータ一覧!$C$11+バックデータ一覧!$E$10*(0.3/(バックデータ一覧!$E$12*計算過程!L1635+バックデータ一覧!$E$13*LN(0.3)+バックデータ一覧!$E$14))^バックデータ一覧!$E$11)*計算過程!$W$11*計算過程!G1635/0.3*10^-3,0)</f>
        <v>0.49582282954591111</v>
      </c>
      <c r="G1635" s="18">
        <f t="shared" si="152"/>
        <v>0.15023590985076676</v>
      </c>
      <c r="H1635" s="18">
        <f t="shared" si="153"/>
        <v>4.5682115587784526</v>
      </c>
      <c r="I1635" s="24">
        <v>0</v>
      </c>
      <c r="J1635" s="24">
        <v>0</v>
      </c>
      <c r="K1635" s="24">
        <v>0</v>
      </c>
      <c r="L1635" s="14">
        <f>貼り付けシート!C1635</f>
        <v>6.1</v>
      </c>
      <c r="M1635" s="14">
        <f>貼り付けシート!D1635</f>
        <v>3</v>
      </c>
      <c r="N1635" s="18">
        <f>貼り付けシート!E1635</f>
        <v>51.605620850586895</v>
      </c>
      <c r="O1635" s="18">
        <f>貼り付けシート!F1635</f>
        <v>4.5682115587784526</v>
      </c>
      <c r="P1635" s="19">
        <f t="shared" si="154"/>
        <v>4.5682115587784526</v>
      </c>
      <c r="Q1635" s="19">
        <f t="shared" si="155"/>
        <v>0</v>
      </c>
    </row>
    <row r="1636" spans="1:17">
      <c r="A1636" s="38">
        <v>41707</v>
      </c>
      <c r="B1636" s="49" t="s">
        <v>171</v>
      </c>
      <c r="C1636" s="24">
        <f t="shared" si="150"/>
        <v>30.406921776000001</v>
      </c>
      <c r="D1636" s="24">
        <f t="shared" si="151"/>
        <v>0.96208404240944556</v>
      </c>
      <c r="E1636" s="18">
        <f>IF(G1636&gt;=0.3,(バックデータ一覧!$C$10*(バックデータ一覧!$C$12*計算過程!L1636+バックデータ一覧!$C$13*LN(計算過程!G1636)+バックデータ一覧!$C$14)^バックデータ一覧!$C$11+バックデータ一覧!$E$10*(計算過程!G1636/(バックデータ一覧!$E$12*計算過程!L1636+バックデータ一覧!$E$13*LN(計算過程!G1636)+バックデータ一覧!$E$14))^バックデータ一覧!$E$11)*計算過程!$W$11*10^-3,0)</f>
        <v>0</v>
      </c>
      <c r="F1636" s="18">
        <f>IF(G1636&lt;0.3,(バックデータ一覧!$C$10*(バックデータ一覧!$C$12*計算過程!L1636+バックデータ一覧!$C$13*LN(0.3)+バックデータ一覧!$C$14)^バックデータ一覧!$C$11+バックデータ一覧!$E$10*(0.3/(バックデータ一覧!$E$12*計算過程!L1636+バックデータ一覧!$E$13*LN(0.3)+バックデータ一覧!$E$14))^バックデータ一覧!$E$11)*計算過程!$W$11*計算過程!G1636/0.3*10^-3,0)</f>
        <v>0.96208404240944556</v>
      </c>
      <c r="G1636" s="18">
        <f t="shared" si="152"/>
        <v>0.28657141880971676</v>
      </c>
      <c r="H1636" s="18">
        <f t="shared" si="153"/>
        <v>8.7137547149843932</v>
      </c>
      <c r="I1636" s="24">
        <v>0</v>
      </c>
      <c r="J1636" s="24">
        <v>0</v>
      </c>
      <c r="K1636" s="24">
        <v>0</v>
      </c>
      <c r="L1636" s="14">
        <f>貼り付けシート!C1636</f>
        <v>5.6</v>
      </c>
      <c r="M1636" s="14">
        <f>貼り付けシート!D1636</f>
        <v>3.1</v>
      </c>
      <c r="N1636" s="18">
        <f>貼り付けシート!E1636</f>
        <v>55.196299696312003</v>
      </c>
      <c r="O1636" s="18">
        <f>貼り付けシート!F1636</f>
        <v>8.7137547149843932</v>
      </c>
      <c r="P1636" s="19">
        <f t="shared" si="154"/>
        <v>8.7137547149843932</v>
      </c>
      <c r="Q1636" s="19">
        <f t="shared" si="155"/>
        <v>0</v>
      </c>
    </row>
    <row r="1637" spans="1:17">
      <c r="A1637" s="38">
        <v>41707</v>
      </c>
      <c r="B1637" s="49" t="s">
        <v>172</v>
      </c>
      <c r="C1637" s="24">
        <f t="shared" si="150"/>
        <v>30.406921776000001</v>
      </c>
      <c r="D1637" s="24">
        <f t="shared" si="151"/>
        <v>1.1658176504275954</v>
      </c>
      <c r="E1637" s="18">
        <f>IF(G1637&gt;=0.3,(バックデータ一覧!$C$10*(バックデータ一覧!$C$12*計算過程!L1637+バックデータ一覧!$C$13*LN(計算過程!G1637)+バックデータ一覧!$C$14)^バックデータ一覧!$C$11+バックデータ一覧!$E$10*(計算過程!G1637/(バックデータ一覧!$E$12*計算過程!L1637+バックデータ一覧!$E$13*LN(計算過程!G1637)+バックデータ一覧!$E$14))^バックデータ一覧!$E$11)*計算過程!$W$11*10^-3,0)</f>
        <v>1.1658176504275954</v>
      </c>
      <c r="F1637" s="18">
        <f>IF(G1637&lt;0.3,(バックデータ一覧!$C$10*(バックデータ一覧!$C$12*計算過程!L1637+バックデータ一覧!$C$13*LN(0.3)+バックデータ一覧!$C$14)^バックデータ一覧!$C$11+バックデータ一覧!$E$10*(0.3/(バックデータ一覧!$E$12*計算過程!L1637+バックデータ一覧!$E$13*LN(0.3)+バックデータ一覧!$E$14))^バックデータ一覧!$E$11)*計算過程!$W$11*計算過程!G1637/0.3*10^-3,0)</f>
        <v>0</v>
      </c>
      <c r="G1637" s="18">
        <f t="shared" si="152"/>
        <v>0.3480785099748705</v>
      </c>
      <c r="H1637" s="18">
        <f t="shared" si="153"/>
        <v>10.583996024712523</v>
      </c>
      <c r="I1637" s="24">
        <v>0</v>
      </c>
      <c r="J1637" s="24">
        <v>0</v>
      </c>
      <c r="K1637" s="24">
        <v>0</v>
      </c>
      <c r="L1637" s="14">
        <f>貼り付けシート!C1637</f>
        <v>5.3</v>
      </c>
      <c r="M1637" s="14">
        <f>貼り付けシート!D1637</f>
        <v>3.1</v>
      </c>
      <c r="N1637" s="18">
        <f>貼り付けシート!E1637</f>
        <v>56.359141124140756</v>
      </c>
      <c r="O1637" s="18">
        <f>貼り付けシート!F1637</f>
        <v>10.583996024712523</v>
      </c>
      <c r="P1637" s="19">
        <f t="shared" si="154"/>
        <v>10.583996024712523</v>
      </c>
      <c r="Q1637" s="19">
        <f t="shared" si="155"/>
        <v>0</v>
      </c>
    </row>
    <row r="1638" spans="1:17">
      <c r="A1638" s="38">
        <v>41708</v>
      </c>
      <c r="B1638" s="49" t="s">
        <v>149</v>
      </c>
      <c r="C1638" s="24">
        <f t="shared" si="150"/>
        <v>30.406921776000001</v>
      </c>
      <c r="D1638" s="24">
        <f t="shared" si="151"/>
        <v>1.3221525945278567</v>
      </c>
      <c r="E1638" s="18">
        <f>IF(G1638&gt;=0.3,(バックデータ一覧!$C$10*(バックデータ一覧!$C$12*計算過程!L1638+バックデータ一覧!$C$13*LN(計算過程!G1638)+バックデータ一覧!$C$14)^バックデータ一覧!$C$11+バックデータ一覧!$E$10*(計算過程!G1638/(バックデータ一覧!$E$12*計算過程!L1638+バックデータ一覧!$E$13*LN(計算過程!G1638)+バックデータ一覧!$E$14))^バックデータ一覧!$E$11)*計算過程!$W$11*10^-3,0)</f>
        <v>1.3221525945278567</v>
      </c>
      <c r="F1638" s="18">
        <f>IF(G1638&lt;0.3,(バックデータ一覧!$C$10*(バックデータ一覧!$C$12*計算過程!L1638+バックデータ一覧!$C$13*LN(0.3)+バックデータ一覧!$C$14)^バックデータ一覧!$C$11+バックデータ一覧!$E$10*(0.3/(バックデータ一覧!$E$12*計算過程!L1638+バックデータ一覧!$E$13*LN(0.3)+バックデータ一覧!$E$14))^バックデータ一覧!$E$11)*計算過程!$W$11*計算過程!G1638/0.3*10^-3,0)</f>
        <v>0</v>
      </c>
      <c r="G1638" s="18">
        <f t="shared" si="152"/>
        <v>0.39987440224511939</v>
      </c>
      <c r="H1638" s="18">
        <f t="shared" si="153"/>
        <v>12.158949669292104</v>
      </c>
      <c r="I1638" s="24">
        <v>0</v>
      </c>
      <c r="J1638" s="24">
        <v>0</v>
      </c>
      <c r="K1638" s="24">
        <v>0</v>
      </c>
      <c r="L1638" s="14">
        <f>貼り付けシート!C1638</f>
        <v>5.0999999999999996</v>
      </c>
      <c r="M1638" s="14">
        <f>貼り付けシート!D1638</f>
        <v>3.1</v>
      </c>
      <c r="N1638" s="18">
        <f>貼り付けシート!E1638</f>
        <v>57.149554258824978</v>
      </c>
      <c r="O1638" s="18">
        <f>貼り付けシート!F1638</f>
        <v>12.158949669292104</v>
      </c>
      <c r="P1638" s="19">
        <f t="shared" si="154"/>
        <v>12.158949669292104</v>
      </c>
      <c r="Q1638" s="19">
        <f t="shared" si="155"/>
        <v>0</v>
      </c>
    </row>
    <row r="1639" spans="1:17">
      <c r="A1639" s="38">
        <v>41708</v>
      </c>
      <c r="B1639" s="49" t="s">
        <v>150</v>
      </c>
      <c r="C1639" s="24">
        <f t="shared" si="150"/>
        <v>30.406921776000001</v>
      </c>
      <c r="D1639" s="24">
        <f t="shared" si="151"/>
        <v>1.4219500535952561</v>
      </c>
      <c r="E1639" s="18">
        <f>IF(G1639&gt;=0.3,(バックデータ一覧!$C$10*(バックデータ一覧!$C$12*計算過程!L1639+バックデータ一覧!$C$13*LN(計算過程!G1639)+バックデータ一覧!$C$14)^バックデータ一覧!$C$11+バックデータ一覧!$E$10*(計算過程!G1639/(バックデータ一覧!$E$12*計算過程!L1639+バックデータ一覧!$E$13*LN(計算過程!G1639)+バックデータ一覧!$E$14))^バックデータ一覧!$E$11)*計算過程!$W$11*10^-3,0)</f>
        <v>1.4219500535952561</v>
      </c>
      <c r="F1639" s="18">
        <f>IF(G1639&lt;0.3,(バックデータ一覧!$C$10*(バックデータ一覧!$C$12*計算過程!L1639+バックデータ一覧!$C$13*LN(0.3)+バックデータ一覧!$C$14)^バックデータ一覧!$C$11+バックデータ一覧!$E$10*(0.3/(バックデータ一覧!$E$12*計算過程!L1639+バックデータ一覧!$E$13*LN(0.3)+バックデータ一覧!$E$14))^バックデータ一覧!$E$11)*計算過程!$W$11*計算過程!G1639/0.3*10^-3,0)</f>
        <v>0</v>
      </c>
      <c r="G1639" s="18">
        <f t="shared" si="152"/>
        <v>0.4336759323194726</v>
      </c>
      <c r="H1639" s="18">
        <f t="shared" si="153"/>
        <v>13.186750150172074</v>
      </c>
      <c r="I1639" s="24">
        <v>0</v>
      </c>
      <c r="J1639" s="24">
        <v>0</v>
      </c>
      <c r="K1639" s="24">
        <v>0</v>
      </c>
      <c r="L1639" s="14">
        <f>貼り付けシート!C1639</f>
        <v>4.9000000000000004</v>
      </c>
      <c r="M1639" s="14">
        <f>貼り付けシート!D1639</f>
        <v>3.1</v>
      </c>
      <c r="N1639" s="18">
        <f>貼り付けシート!E1639</f>
        <v>57.952359797330431</v>
      </c>
      <c r="O1639" s="18">
        <f>貼り付けシート!F1639</f>
        <v>13.186750150172074</v>
      </c>
      <c r="P1639" s="19">
        <f t="shared" si="154"/>
        <v>13.186750150172074</v>
      </c>
      <c r="Q1639" s="19">
        <f t="shared" si="155"/>
        <v>0</v>
      </c>
    </row>
    <row r="1640" spans="1:17">
      <c r="A1640" s="38">
        <v>41708</v>
      </c>
      <c r="B1640" s="49" t="s">
        <v>151</v>
      </c>
      <c r="C1640" s="24">
        <f t="shared" si="150"/>
        <v>30.406921776000001</v>
      </c>
      <c r="D1640" s="24">
        <f t="shared" si="151"/>
        <v>1.5253534193175986</v>
      </c>
      <c r="E1640" s="18">
        <f>IF(G1640&gt;=0.3,(バックデータ一覧!$C$10*(バックデータ一覧!$C$12*計算過程!L1640+バックデータ一覧!$C$13*LN(計算過程!G1640)+バックデータ一覧!$C$14)^バックデータ一覧!$C$11+バックデータ一覧!$E$10*(計算過程!G1640/(バックデータ一覧!$E$12*計算過程!L1640+バックデータ一覧!$E$13*LN(計算過程!G1640)+バックデータ一覧!$E$14))^バックデータ一覧!$E$11)*計算過程!$W$11*10^-3,0)</f>
        <v>1.5253534193175986</v>
      </c>
      <c r="F1640" s="18">
        <f>IF(G1640&lt;0.3,(バックデータ一覧!$C$10*(バックデータ一覧!$C$12*計算過程!L1640+バックデータ一覧!$C$13*LN(0.3)+バックデータ一覧!$C$14)^バックデータ一覧!$C$11+バックデータ一覧!$E$10*(0.3/(バックデータ一覧!$E$12*計算過程!L1640+バックデータ一覧!$E$13*LN(0.3)+バックデータ一覧!$E$14))^バックデータ一覧!$E$11)*計算過程!$W$11*計算過程!G1640/0.3*10^-3,0)</f>
        <v>0</v>
      </c>
      <c r="G1640" s="18">
        <f t="shared" si="152"/>
        <v>0.46366379997357504</v>
      </c>
      <c r="H1640" s="18">
        <f t="shared" si="153"/>
        <v>14.098588896159407</v>
      </c>
      <c r="I1640" s="24">
        <v>0</v>
      </c>
      <c r="J1640" s="24">
        <v>0</v>
      </c>
      <c r="K1640" s="24">
        <v>0</v>
      </c>
      <c r="L1640" s="14">
        <f>貼り付けシート!C1640</f>
        <v>4.3</v>
      </c>
      <c r="M1640" s="14">
        <f>貼り付けシート!D1640</f>
        <v>3.1</v>
      </c>
      <c r="N1640" s="18">
        <f>貼り付けシート!E1640</f>
        <v>60.437286221877784</v>
      </c>
      <c r="O1640" s="18">
        <f>貼り付けシート!F1640</f>
        <v>14.098588896159407</v>
      </c>
      <c r="P1640" s="19">
        <f t="shared" si="154"/>
        <v>14.098588896159407</v>
      </c>
      <c r="Q1640" s="19">
        <f t="shared" si="155"/>
        <v>0</v>
      </c>
    </row>
    <row r="1641" spans="1:17">
      <c r="A1641" s="38">
        <v>41708</v>
      </c>
      <c r="B1641" s="49" t="s">
        <v>152</v>
      </c>
      <c r="C1641" s="24">
        <f t="shared" si="150"/>
        <v>30.406921776000001</v>
      </c>
      <c r="D1641" s="24">
        <f t="shared" si="151"/>
        <v>1.7288323814396152</v>
      </c>
      <c r="E1641" s="18">
        <f>IF(G1641&gt;=0.3,(バックデータ一覧!$C$10*(バックデータ一覧!$C$12*計算過程!L1641+バックデータ一覧!$C$13*LN(計算過程!G1641)+バックデータ一覧!$C$14)^バックデータ一覧!$C$11+バックデータ一覧!$E$10*(計算過程!G1641/(バックデータ一覧!$E$12*計算過程!L1641+バックデータ一覧!$E$13*LN(計算過程!G1641)+バックデータ一覧!$E$14))^バックデータ一覧!$E$11)*計算過程!$W$11*10^-3,0)</f>
        <v>1.7288323814396152</v>
      </c>
      <c r="F1641" s="18">
        <f>IF(G1641&lt;0.3,(バックデータ一覧!$C$10*(バックデータ一覧!$C$12*計算過程!L1641+バックデータ一覧!$C$13*LN(0.3)+バックデータ一覧!$C$14)^バックデータ一覧!$C$11+バックデータ一覧!$E$10*(0.3/(バックデータ一覧!$E$12*計算過程!L1641+バックデータ一覧!$E$13*LN(0.3)+バックデータ一覧!$E$14))^バックデータ一覧!$E$11)*計算過程!$W$11*計算過程!G1641/0.3*10^-3,0)</f>
        <v>0</v>
      </c>
      <c r="G1641" s="18">
        <f t="shared" si="152"/>
        <v>0.51310937776239707</v>
      </c>
      <c r="H1641" s="18">
        <f t="shared" si="153"/>
        <v>15.602076712153243</v>
      </c>
      <c r="I1641" s="24">
        <v>0</v>
      </c>
      <c r="J1641" s="24">
        <v>0</v>
      </c>
      <c r="K1641" s="24">
        <v>0</v>
      </c>
      <c r="L1641" s="14">
        <f>貼り付けシート!C1641</f>
        <v>2.5</v>
      </c>
      <c r="M1641" s="14">
        <f>貼り付けシート!D1641</f>
        <v>3.1</v>
      </c>
      <c r="N1641" s="18">
        <f>貼り付けシート!E1641</f>
        <v>68.634525683475943</v>
      </c>
      <c r="O1641" s="18">
        <f>貼り付けシート!F1641</f>
        <v>15.602076712153243</v>
      </c>
      <c r="P1641" s="19">
        <f t="shared" si="154"/>
        <v>15.602076712153243</v>
      </c>
      <c r="Q1641" s="19">
        <f t="shared" si="155"/>
        <v>0</v>
      </c>
    </row>
    <row r="1642" spans="1:17">
      <c r="A1642" s="38">
        <v>41708</v>
      </c>
      <c r="B1642" s="49" t="s">
        <v>153</v>
      </c>
      <c r="C1642" s="24">
        <f t="shared" si="150"/>
        <v>30.406921776000001</v>
      </c>
      <c r="D1642" s="24">
        <f t="shared" si="151"/>
        <v>1.8405160553162641</v>
      </c>
      <c r="E1642" s="18">
        <f>IF(G1642&gt;=0.3,(バックデータ一覧!$C$10*(バックデータ一覧!$C$12*計算過程!L1642+バックデータ一覧!$C$13*LN(計算過程!G1642)+バックデータ一覧!$C$14)^バックデータ一覧!$C$11+バックデータ一覧!$E$10*(計算過程!G1642/(バックデータ一覧!$E$12*計算過程!L1642+バックデータ一覧!$E$13*LN(計算過程!G1642)+バックデータ一覧!$E$14))^バックデータ一覧!$E$11)*計算過程!$W$11*10^-3,0)</f>
        <v>1.8405160553162641</v>
      </c>
      <c r="F1642" s="18">
        <f>IF(G1642&lt;0.3,(バックデータ一覧!$C$10*(バックデータ一覧!$C$12*計算過程!L1642+バックデータ一覧!$C$13*LN(0.3)+バックデータ一覧!$C$14)^バックデータ一覧!$C$11+バックデータ一覧!$E$10*(0.3/(バックデータ一覧!$E$12*計算過程!L1642+バックデータ一覧!$E$13*LN(0.3)+バックデータ一覧!$E$14))^バックデータ一覧!$E$11)*計算過程!$W$11*計算過程!G1642/0.3*10^-3,0)</f>
        <v>0</v>
      </c>
      <c r="G1642" s="18">
        <f t="shared" si="152"/>
        <v>0.5437210996566384</v>
      </c>
      <c r="H1642" s="18">
        <f t="shared" si="153"/>
        <v>16.532884945220104</v>
      </c>
      <c r="I1642" s="24">
        <v>0</v>
      </c>
      <c r="J1642" s="24">
        <v>0</v>
      </c>
      <c r="K1642" s="24">
        <v>0</v>
      </c>
      <c r="L1642" s="14">
        <f>貼り付けシート!C1642</f>
        <v>1.7</v>
      </c>
      <c r="M1642" s="14">
        <f>貼り付けシート!D1642</f>
        <v>3.2</v>
      </c>
      <c r="N1642" s="18">
        <f>貼り付けシート!E1642</f>
        <v>75.001996330161063</v>
      </c>
      <c r="O1642" s="18">
        <f>貼り付けシート!F1642</f>
        <v>16.532884945220104</v>
      </c>
      <c r="P1642" s="19">
        <f t="shared" si="154"/>
        <v>16.532884945220104</v>
      </c>
      <c r="Q1642" s="19">
        <f t="shared" si="155"/>
        <v>0</v>
      </c>
    </row>
    <row r="1643" spans="1:17">
      <c r="A1643" s="38">
        <v>41708</v>
      </c>
      <c r="B1643" s="49" t="s">
        <v>154</v>
      </c>
      <c r="C1643" s="24">
        <f t="shared" si="150"/>
        <v>30.406921776000001</v>
      </c>
      <c r="D1643" s="24">
        <f t="shared" si="151"/>
        <v>2.0118486509960878</v>
      </c>
      <c r="E1643" s="18">
        <f>IF(G1643&gt;=0.3,(バックデータ一覧!$C$10*(バックデータ一覧!$C$12*計算過程!L1643+バックデータ一覧!$C$13*LN(計算過程!G1643)+バックデータ一覧!$C$14)^バックデータ一覧!$C$11+バックデータ一覧!$E$10*(計算過程!G1643/(バックデータ一覧!$E$12*計算過程!L1643+バックデータ一覧!$E$13*LN(計算過程!G1643)+バックデータ一覧!$E$14))^バックデータ一覧!$E$11)*計算過程!$W$11*10^-3,0)</f>
        <v>2.0118486509960878</v>
      </c>
      <c r="F1643" s="18">
        <f>IF(G1643&lt;0.3,(バックデータ一覧!$C$10*(バックデータ一覧!$C$12*計算過程!L1643+バックデータ一覧!$C$13*LN(0.3)+バックデータ一覧!$C$14)^バックデータ一覧!$C$11+バックデータ一覧!$E$10*(0.3/(バックデータ一覧!$E$12*計算過程!L1643+バックデータ一覧!$E$13*LN(0.3)+バックデータ一覧!$E$14))^バックデータ一覧!$E$11)*計算過程!$W$11*計算過程!G1643/0.3*10^-3,0)</f>
        <v>0</v>
      </c>
      <c r="G1643" s="18">
        <f t="shared" si="152"/>
        <v>0.60835021369605047</v>
      </c>
      <c r="H1643" s="18">
        <f t="shared" si="153"/>
        <v>18.498057360268692</v>
      </c>
      <c r="I1643" s="24">
        <v>0</v>
      </c>
      <c r="J1643" s="24">
        <v>0</v>
      </c>
      <c r="K1643" s="24">
        <v>0</v>
      </c>
      <c r="L1643" s="14">
        <f>貼り付けシート!C1643</f>
        <v>1.3</v>
      </c>
      <c r="M1643" s="14">
        <f>貼り付けシート!D1643</f>
        <v>3.3</v>
      </c>
      <c r="N1643" s="18">
        <f>貼り付けシート!E1643</f>
        <v>79.585508368512365</v>
      </c>
      <c r="O1643" s="18">
        <f>貼り付けシート!F1643</f>
        <v>18.498057360268692</v>
      </c>
      <c r="P1643" s="19">
        <f t="shared" si="154"/>
        <v>18.498057360268692</v>
      </c>
      <c r="Q1643" s="19">
        <f t="shared" si="155"/>
        <v>0</v>
      </c>
    </row>
    <row r="1644" spans="1:17">
      <c r="A1644" s="38">
        <v>41708</v>
      </c>
      <c r="B1644" s="49" t="s">
        <v>155</v>
      </c>
      <c r="C1644" s="24">
        <f t="shared" si="150"/>
        <v>23.413329767519997</v>
      </c>
      <c r="D1644" s="24">
        <f t="shared" si="151"/>
        <v>1.9773672226956789</v>
      </c>
      <c r="E1644" s="18">
        <f>IF(G1644&gt;=0.3,(バックデータ一覧!$C$10*(バックデータ一覧!$C$12*計算過程!L1644+バックデータ一覧!$C$13*LN(計算過程!G1644)+バックデータ一覧!$C$14)^バックデータ一覧!$C$11+バックデータ一覧!$E$10*(計算過程!G1644/(バックデータ一覧!$E$12*計算過程!L1644+バックデータ一覧!$E$13*LN(計算過程!G1644)+バックデータ一覧!$E$14))^バックデータ一覧!$E$11)*計算過程!$W$11*10^-3,0)</f>
        <v>1.9773672226956789</v>
      </c>
      <c r="F1644" s="18">
        <f>IF(G1644&lt;0.3,(バックデータ一覧!$C$10*(バックデータ一覧!$C$12*計算過程!L1644+バックデータ一覧!$C$13*LN(0.3)+バックデータ一覧!$C$14)^バックデータ一覧!$C$11+バックデータ一覧!$E$10*(0.3/(バックデータ一覧!$E$12*計算過程!L1644+バックデータ一覧!$E$13*LN(0.3)+バックデータ一覧!$E$14))^バックデータ一覧!$E$11)*計算過程!$W$11*計算過程!G1644/0.3*10^-3,0)</f>
        <v>0</v>
      </c>
      <c r="G1644" s="18">
        <f t="shared" si="152"/>
        <v>0.58931833571776016</v>
      </c>
      <c r="H1644" s="18">
        <f t="shared" si="153"/>
        <v>17.91935653533244</v>
      </c>
      <c r="I1644" s="24">
        <v>0</v>
      </c>
      <c r="J1644" s="24">
        <v>0</v>
      </c>
      <c r="K1644" s="24">
        <v>0</v>
      </c>
      <c r="L1644" s="14">
        <f>貼り付けシート!C1644</f>
        <v>1.1000000000000001</v>
      </c>
      <c r="M1644" s="14">
        <f>貼り付けシート!D1644</f>
        <v>3.3</v>
      </c>
      <c r="N1644" s="18">
        <f>貼り付けシート!E1644</f>
        <v>80.738868000432944</v>
      </c>
      <c r="O1644" s="18">
        <f>貼り付けシート!F1644</f>
        <v>13.79790453220598</v>
      </c>
      <c r="P1644" s="19">
        <f t="shared" si="154"/>
        <v>13.79790453220598</v>
      </c>
      <c r="Q1644" s="19">
        <f t="shared" si="155"/>
        <v>0</v>
      </c>
    </row>
    <row r="1645" spans="1:17">
      <c r="A1645" s="38">
        <v>41708</v>
      </c>
      <c r="B1645" s="49" t="s">
        <v>156</v>
      </c>
      <c r="C1645" s="24">
        <f t="shared" si="150"/>
        <v>30.406921776000001</v>
      </c>
      <c r="D1645" s="24">
        <f t="shared" si="151"/>
        <v>1.0918515908671269</v>
      </c>
      <c r="E1645" s="18">
        <f>IF(G1645&gt;=0.3,(バックデータ一覧!$C$10*(バックデータ一覧!$C$12*計算過程!L1645+バックデータ一覧!$C$13*LN(計算過程!G1645)+バックデータ一覧!$C$14)^バックデータ一覧!$C$11+バックデータ一覧!$E$10*(計算過程!G1645/(バックデータ一覧!$E$12*計算過程!L1645+バックデータ一覧!$E$13*LN(計算過程!G1645)+バックデータ一覧!$E$14))^バックデータ一覧!$E$11)*計算過程!$W$11*10^-3,0)</f>
        <v>0</v>
      </c>
      <c r="F1645" s="18">
        <f>IF(G1645&lt;0.3,(バックデータ一覧!$C$10*(バックデータ一覧!$C$12*計算過程!L1645+バックデータ一覧!$C$13*LN(0.3)+バックデータ一覧!$C$14)^バックデータ一覧!$C$11+バックデータ一覧!$E$10*(0.3/(バックデータ一覧!$E$12*計算過程!L1645+バックデータ一覧!$E$13*LN(0.3)+バックデータ一覧!$E$14))^バックデータ一覧!$E$11)*計算過程!$W$11*計算過程!G1645/0.3*10^-3,0)</f>
        <v>1.0918515908671269</v>
      </c>
      <c r="G1645" s="18">
        <f t="shared" si="152"/>
        <v>0.29725576737501547</v>
      </c>
      <c r="H1645" s="18">
        <f t="shared" si="153"/>
        <v>9.0386328660369486</v>
      </c>
      <c r="I1645" s="24">
        <v>0</v>
      </c>
      <c r="J1645" s="24">
        <v>0</v>
      </c>
      <c r="K1645" s="24">
        <v>0</v>
      </c>
      <c r="L1645" s="14">
        <f>貼り付けシート!C1645</f>
        <v>2.9</v>
      </c>
      <c r="M1645" s="14">
        <f>貼り付けシート!D1645</f>
        <v>3.2</v>
      </c>
      <c r="N1645" s="18">
        <f>貼り付けシート!E1645</f>
        <v>68.851971532942059</v>
      </c>
      <c r="O1645" s="18">
        <f>貼り付けシート!F1645</f>
        <v>9.0386328660369486</v>
      </c>
      <c r="P1645" s="19">
        <f t="shared" si="154"/>
        <v>9.0386328660369486</v>
      </c>
      <c r="Q1645" s="19">
        <f t="shared" si="155"/>
        <v>0</v>
      </c>
    </row>
    <row r="1646" spans="1:17">
      <c r="A1646" s="38">
        <v>41708</v>
      </c>
      <c r="B1646" s="49" t="s">
        <v>157</v>
      </c>
      <c r="C1646" s="24">
        <f t="shared" si="150"/>
        <v>30.406921776000001</v>
      </c>
      <c r="D1646" s="24">
        <f t="shared" si="151"/>
        <v>0.26483039713228507</v>
      </c>
      <c r="E1646" s="18">
        <f>IF(G1646&gt;=0.3,(バックデータ一覧!$C$10*(バックデータ一覧!$C$12*計算過程!L1646+バックデータ一覧!$C$13*LN(計算過程!G1646)+バックデータ一覧!$C$14)^バックデータ一覧!$C$11+バックデータ一覧!$E$10*(計算過程!G1646/(バックデータ一覧!$E$12*計算過程!L1646+バックデータ一覧!$E$13*LN(計算過程!G1646)+バックデータ一覧!$E$14))^バックデータ一覧!$E$11)*計算過程!$W$11*10^-3,0)</f>
        <v>0</v>
      </c>
      <c r="F1646" s="18">
        <f>IF(G1646&lt;0.3,(バックデータ一覧!$C$10*(バックデータ一覧!$C$12*計算過程!L1646+バックデータ一覧!$C$13*LN(0.3)+バックデータ一覧!$C$14)^バックデータ一覧!$C$11+バックデータ一覧!$E$10*(0.3/(バックデータ一覧!$E$12*計算過程!L1646+バックデータ一覧!$E$13*LN(0.3)+バックデータ一覧!$E$14))^バックデータ一覧!$E$11)*計算過程!$W$11*計算過程!G1646/0.3*10^-3,0)</f>
        <v>0.26483039713228507</v>
      </c>
      <c r="G1646" s="18">
        <f t="shared" si="152"/>
        <v>8.4543871416643074E-2</v>
      </c>
      <c r="H1646" s="18">
        <f t="shared" si="153"/>
        <v>2.5707188848060682</v>
      </c>
      <c r="I1646" s="24">
        <v>0</v>
      </c>
      <c r="J1646" s="24">
        <v>0</v>
      </c>
      <c r="K1646" s="24">
        <v>0</v>
      </c>
      <c r="L1646" s="14">
        <f>貼り付けシート!C1646</f>
        <v>7.6</v>
      </c>
      <c r="M1646" s="14">
        <f>貼り付けシート!D1646</f>
        <v>3.2</v>
      </c>
      <c r="N1646" s="18">
        <f>貼り付けシート!E1646</f>
        <v>49.638962940708865</v>
      </c>
      <c r="O1646" s="18">
        <f>貼り付けシート!F1646</f>
        <v>2.5707188848060682</v>
      </c>
      <c r="P1646" s="19">
        <f t="shared" si="154"/>
        <v>2.5707188848060682</v>
      </c>
      <c r="Q1646" s="19">
        <f t="shared" si="155"/>
        <v>0</v>
      </c>
    </row>
    <row r="1647" spans="1:17">
      <c r="A1647" s="38">
        <v>41708</v>
      </c>
      <c r="B1647" s="49" t="s">
        <v>158</v>
      </c>
      <c r="C1647" s="24">
        <f t="shared" si="150"/>
        <v>30.406921776000001</v>
      </c>
      <c r="D1647" s="24">
        <f t="shared" si="151"/>
        <v>0.12380480821521365</v>
      </c>
      <c r="E1647" s="18">
        <f>IF(G1647&gt;=0.3,(バックデータ一覧!$C$10*(バックデータ一覧!$C$12*計算過程!L1647+バックデータ一覧!$C$13*LN(計算過程!G1647)+バックデータ一覧!$C$14)^バックデータ一覧!$C$11+バックデータ一覧!$E$10*(計算過程!G1647/(バックデータ一覧!$E$12*計算過程!L1647+バックデータ一覧!$E$13*LN(計算過程!G1647)+バックデータ一覧!$E$14))^バックデータ一覧!$E$11)*計算過程!$W$11*10^-3,0)</f>
        <v>0</v>
      </c>
      <c r="F1647" s="18">
        <f>IF(G1647&lt;0.3,(バックデータ一覧!$C$10*(バックデータ一覧!$C$12*計算過程!L1647+バックデータ一覧!$C$13*LN(0.3)+バックデータ一覧!$C$14)^バックデータ一覧!$C$11+バックデータ一覧!$E$10*(0.3/(バックデータ一覧!$E$12*計算過程!L1647+バックデータ一覧!$E$13*LN(0.3)+バックデータ一覧!$E$14))^バックデータ一覧!$E$11)*計算過程!$W$11*計算過程!G1647/0.3*10^-3,0)</f>
        <v>0.12380480821521365</v>
      </c>
      <c r="G1647" s="18">
        <f t="shared" si="152"/>
        <v>4.2308586640694111E-2</v>
      </c>
      <c r="H1647" s="18">
        <f t="shared" si="153"/>
        <v>1.2864738844367045</v>
      </c>
      <c r="I1647" s="24">
        <v>0</v>
      </c>
      <c r="J1647" s="24">
        <v>0</v>
      </c>
      <c r="K1647" s="24">
        <v>0</v>
      </c>
      <c r="L1647" s="14">
        <f>貼り付けシート!C1647</f>
        <v>9.5</v>
      </c>
      <c r="M1647" s="14">
        <f>貼り付けシート!D1647</f>
        <v>3.1</v>
      </c>
      <c r="N1647" s="18">
        <f>貼り付けシート!E1647</f>
        <v>42.283492186337099</v>
      </c>
      <c r="O1647" s="18">
        <f>貼り付けシート!F1647</f>
        <v>1.2864738844367045</v>
      </c>
      <c r="P1647" s="19">
        <f t="shared" si="154"/>
        <v>1.2864738844367045</v>
      </c>
      <c r="Q1647" s="19">
        <f t="shared" si="155"/>
        <v>0</v>
      </c>
    </row>
    <row r="1648" spans="1:17">
      <c r="A1648" s="38">
        <v>41708</v>
      </c>
      <c r="B1648" s="49" t="s">
        <v>159</v>
      </c>
      <c r="C1648" s="24">
        <f t="shared" si="150"/>
        <v>30.406921776000001</v>
      </c>
      <c r="D1648" s="24">
        <f t="shared" si="151"/>
        <v>5.9214311984395425E-2</v>
      </c>
      <c r="E1648" s="18">
        <f>IF(G1648&gt;=0.3,(バックデータ一覧!$C$10*(バックデータ一覧!$C$12*計算過程!L1648+バックデータ一覧!$C$13*LN(計算過程!G1648)+バックデータ一覧!$C$14)^バックデータ一覧!$C$11+バックデータ一覧!$E$10*(計算過程!G1648/(バックデータ一覧!$E$12*計算過程!L1648+バックデータ一覧!$E$13*LN(計算過程!G1648)+バックデータ一覧!$E$14))^バックデータ一覧!$E$11)*計算過程!$W$11*10^-3,0)</f>
        <v>0</v>
      </c>
      <c r="F1648" s="18">
        <f>IF(G1648&lt;0.3,(バックデータ一覧!$C$10*(バックデータ一覧!$C$12*計算過程!L1648+バックデータ一覧!$C$13*LN(0.3)+バックデータ一覧!$C$14)^バックデータ一覧!$C$11+バックデータ一覧!$E$10*(0.3/(バックデータ一覧!$E$12*計算過程!L1648+バックデータ一覧!$E$13*LN(0.3)+バックデータ一覧!$E$14))^バックデータ一覧!$E$11)*計算過程!$W$11*計算過程!G1648/0.3*10^-3,0)</f>
        <v>5.9214311984395425E-2</v>
      </c>
      <c r="G1648" s="18">
        <f t="shared" si="152"/>
        <v>2.1309023920448877E-2</v>
      </c>
      <c r="H1648" s="18">
        <f t="shared" si="153"/>
        <v>0.64794182347200191</v>
      </c>
      <c r="I1648" s="24">
        <v>0</v>
      </c>
      <c r="J1648" s="24">
        <v>0</v>
      </c>
      <c r="K1648" s="24">
        <v>0</v>
      </c>
      <c r="L1648" s="14">
        <f>貼り付けシート!C1648</f>
        <v>10.9</v>
      </c>
      <c r="M1648" s="14">
        <f>貼り付けシート!D1648</f>
        <v>3.1</v>
      </c>
      <c r="N1648" s="18">
        <f>貼り付けシート!E1648</f>
        <v>38.503188746671036</v>
      </c>
      <c r="O1648" s="18">
        <f>貼り付けシート!F1648</f>
        <v>0.64794182347200191</v>
      </c>
      <c r="P1648" s="19">
        <f t="shared" si="154"/>
        <v>0.64794182347200191</v>
      </c>
      <c r="Q1648" s="19">
        <f t="shared" si="155"/>
        <v>0</v>
      </c>
    </row>
    <row r="1649" spans="1:17">
      <c r="A1649" s="38">
        <v>41708</v>
      </c>
      <c r="B1649" s="49" t="s">
        <v>160</v>
      </c>
      <c r="C1649" s="24">
        <f t="shared" si="150"/>
        <v>30.406921776000001</v>
      </c>
      <c r="D1649" s="24">
        <f t="shared" si="151"/>
        <v>2.8844556602167178E-2</v>
      </c>
      <c r="E1649" s="18">
        <f>IF(G1649&gt;=0.3,(バックデータ一覧!$C$10*(バックデータ一覧!$C$12*計算過程!L1649+バックデータ一覧!$C$13*LN(計算過程!G1649)+バックデータ一覧!$C$14)^バックデータ一覧!$C$11+バックデータ一覧!$E$10*(計算過程!G1649/(バックデータ一覧!$E$12*計算過程!L1649+バックデータ一覧!$E$13*LN(計算過程!G1649)+バックデータ一覧!$E$14))^バックデータ一覧!$E$11)*計算過程!$W$11*10^-3,0)</f>
        <v>0</v>
      </c>
      <c r="F1649" s="18">
        <f>IF(G1649&lt;0.3,(バックデータ一覧!$C$10*(バックデータ一覧!$C$12*計算過程!L1649+バックデータ一覧!$C$13*LN(0.3)+バックデータ一覧!$C$14)^バックデータ一覧!$C$11+バックデータ一覧!$E$10*(0.3/(バックデータ一覧!$E$12*計算過程!L1649+バックデータ一覧!$E$13*LN(0.3)+バックデータ一覧!$E$14))^バックデータ一覧!$E$11)*計算過程!$W$11*計算過程!G1649/0.3*10^-3,0)</f>
        <v>2.8844556602167178E-2</v>
      </c>
      <c r="G1649" s="18">
        <f t="shared" si="152"/>
        <v>1.0820439986503573E-2</v>
      </c>
      <c r="H1649" s="18">
        <f t="shared" si="153"/>
        <v>0.32901627225151664</v>
      </c>
      <c r="I1649" s="24">
        <v>0</v>
      </c>
      <c r="J1649" s="24">
        <v>0</v>
      </c>
      <c r="K1649" s="24">
        <v>0</v>
      </c>
      <c r="L1649" s="14">
        <f>貼り付けシート!C1649</f>
        <v>12</v>
      </c>
      <c r="M1649" s="14">
        <f>貼り付けシート!D1649</f>
        <v>3.1</v>
      </c>
      <c r="N1649" s="18">
        <f>貼り付けシート!E1649</f>
        <v>35.797648208887573</v>
      </c>
      <c r="O1649" s="18">
        <f>貼り付けシート!F1649</f>
        <v>0.32901627225151664</v>
      </c>
      <c r="P1649" s="19">
        <f t="shared" si="154"/>
        <v>0.32901627225151664</v>
      </c>
      <c r="Q1649" s="19">
        <f t="shared" si="155"/>
        <v>0</v>
      </c>
    </row>
    <row r="1650" spans="1:17">
      <c r="A1650" s="38">
        <v>41708</v>
      </c>
      <c r="B1650" s="49" t="s">
        <v>161</v>
      </c>
      <c r="C1650" s="24">
        <f t="shared" si="150"/>
        <v>30.406921776000001</v>
      </c>
      <c r="D1650" s="24">
        <f t="shared" si="151"/>
        <v>5.8518279970024923E-3</v>
      </c>
      <c r="E1650" s="18">
        <f>IF(G1650&gt;=0.3,(バックデータ一覧!$C$10*(バックデータ一覧!$C$12*計算過程!L1650+バックデータ一覧!$C$13*LN(計算過程!G1650)+バックデータ一覧!$C$14)^バックデータ一覧!$C$11+バックデータ一覧!$E$10*(計算過程!G1650/(バックデータ一覧!$E$12*計算過程!L1650+バックデータ一覧!$E$13*LN(計算過程!G1650)+バックデータ一覧!$E$14))^バックデータ一覧!$E$11)*計算過程!$W$11*10^-3,0)</f>
        <v>0</v>
      </c>
      <c r="F1650" s="18">
        <f>IF(G1650&lt;0.3,(バックデータ一覧!$C$10*(バックデータ一覧!$C$12*計算過程!L1650+バックデータ一覧!$C$13*LN(0.3)+バックデータ一覧!$C$14)^バックデータ一覧!$C$11+バックデータ一覧!$E$10*(0.3/(バックデータ一覧!$E$12*計算過程!L1650+バックデータ一覧!$E$13*LN(0.3)+バックデータ一覧!$E$14))^バックデータ一覧!$E$11)*計算過程!$W$11*計算過程!G1650/0.3*10^-3,0)</f>
        <v>5.8518279970024923E-3</v>
      </c>
      <c r="G1650" s="18">
        <f t="shared" si="152"/>
        <v>2.2992415686047827E-3</v>
      </c>
      <c r="H1650" s="18">
        <f t="shared" si="153"/>
        <v>6.9912858520693164E-2</v>
      </c>
      <c r="I1650" s="24">
        <v>0</v>
      </c>
      <c r="J1650" s="24">
        <v>0</v>
      </c>
      <c r="K1650" s="24">
        <v>0</v>
      </c>
      <c r="L1650" s="14">
        <f>貼り付けシート!C1650</f>
        <v>13.2</v>
      </c>
      <c r="M1650" s="14">
        <f>貼り付けシート!D1650</f>
        <v>3.3</v>
      </c>
      <c r="N1650" s="18">
        <f>貼り付けシート!E1650</f>
        <v>35.209671498583091</v>
      </c>
      <c r="O1650" s="18">
        <f>貼り付けシート!F1650</f>
        <v>6.9912858520693164E-2</v>
      </c>
      <c r="P1650" s="19">
        <f t="shared" si="154"/>
        <v>6.9912858520693164E-2</v>
      </c>
      <c r="Q1650" s="19">
        <f t="shared" si="155"/>
        <v>0</v>
      </c>
    </row>
    <row r="1651" spans="1:17">
      <c r="A1651" s="38">
        <v>41708</v>
      </c>
      <c r="B1651" s="49" t="s">
        <v>162</v>
      </c>
      <c r="C1651" s="24">
        <f t="shared" si="150"/>
        <v>30.406921776000001</v>
      </c>
      <c r="D1651" s="24">
        <f t="shared" si="151"/>
        <v>8.7387670966376802E-3</v>
      </c>
      <c r="E1651" s="18">
        <f>IF(G1651&gt;=0.3,(バックデータ一覧!$C$10*(バックデータ一覧!$C$12*計算過程!L1651+バックデータ一覧!$C$13*LN(計算過程!G1651)+バックデータ一覧!$C$14)^バックデータ一覧!$C$11+バックデータ一覧!$E$10*(計算過程!G1651/(バックデータ一覧!$E$12*計算過程!L1651+バックデータ一覧!$E$13*LN(計算過程!G1651)+バックデータ一覧!$E$14))^バックデータ一覧!$E$11)*計算過程!$W$11*10^-3,0)</f>
        <v>0</v>
      </c>
      <c r="F1651" s="18">
        <f>IF(G1651&lt;0.3,(バックデータ一覧!$C$10*(バックデータ一覧!$C$12*計算過程!L1651+バックデータ一覧!$C$13*LN(0.3)+バックデータ一覧!$C$14)^バックデータ一覧!$C$11+バックデータ一覧!$E$10*(0.3/(バックデータ一覧!$E$12*計算過程!L1651+バックデータ一覧!$E$13*LN(0.3)+バックデータ一覧!$E$14))^バックデータ一覧!$E$11)*計算過程!$W$11*計算過程!G1651/0.3*10^-3,0)</f>
        <v>8.7387670966376802E-3</v>
      </c>
      <c r="G1651" s="18">
        <f t="shared" si="152"/>
        <v>3.3287777051068004E-3</v>
      </c>
      <c r="H1651" s="18">
        <f t="shared" si="153"/>
        <v>0.10121788328887528</v>
      </c>
      <c r="I1651" s="24">
        <v>0</v>
      </c>
      <c r="J1651" s="24">
        <v>0</v>
      </c>
      <c r="K1651" s="24">
        <v>0</v>
      </c>
      <c r="L1651" s="14">
        <f>貼り付けシート!C1651</f>
        <v>12.4</v>
      </c>
      <c r="M1651" s="14">
        <f>貼り付けシート!D1651</f>
        <v>3.5</v>
      </c>
      <c r="N1651" s="18">
        <f>貼り付けシート!E1651</f>
        <v>39.34096446084633</v>
      </c>
      <c r="O1651" s="18">
        <f>貼り付けシート!F1651</f>
        <v>0.10121788328887528</v>
      </c>
      <c r="P1651" s="19">
        <f t="shared" si="154"/>
        <v>0.10121788328887528</v>
      </c>
      <c r="Q1651" s="19">
        <f t="shared" si="155"/>
        <v>0</v>
      </c>
    </row>
    <row r="1652" spans="1:17">
      <c r="A1652" s="38">
        <v>41708</v>
      </c>
      <c r="B1652" s="49" t="s">
        <v>163</v>
      </c>
      <c r="C1652" s="24">
        <f t="shared" si="150"/>
        <v>30.406921776000001</v>
      </c>
      <c r="D1652" s="24">
        <f t="shared" si="151"/>
        <v>9.0168121975080385E-3</v>
      </c>
      <c r="E1652" s="18">
        <f>IF(G1652&gt;=0.3,(バックデータ一覧!$C$10*(バックデータ一覧!$C$12*計算過程!L1652+バックデータ一覧!$C$13*LN(計算過程!G1652)+バックデータ一覧!$C$14)^バックデータ一覧!$C$11+バックデータ一覧!$E$10*(計算過程!G1652/(バックデータ一覧!$E$12*計算過程!L1652+バックデータ一覧!$E$13*LN(計算過程!G1652)+バックデータ一覧!$E$14))^バックデータ一覧!$E$11)*計算過程!$W$11*10^-3,0)</f>
        <v>0</v>
      </c>
      <c r="F1652" s="18">
        <f>IF(G1652&lt;0.3,(バックデータ一覧!$C$10*(バックデータ一覧!$C$12*計算過程!L1652+バックデータ一覧!$C$13*LN(0.3)+バックデータ一覧!$C$14)^バックデータ一覧!$C$11+バックデータ一覧!$E$10*(0.3/(バックデータ一覧!$E$12*計算過程!L1652+バックデータ一覧!$E$13*LN(0.3)+バックデータ一覧!$E$14))^バックデータ一覧!$E$11)*計算過程!$W$11*計算過程!G1652/0.3*10^-3,0)</f>
        <v>9.0168121975080385E-3</v>
      </c>
      <c r="G1652" s="18">
        <f t="shared" si="152"/>
        <v>3.4612519838888253E-3</v>
      </c>
      <c r="H1652" s="18">
        <f t="shared" si="153"/>
        <v>0.10524601832113233</v>
      </c>
      <c r="I1652" s="24">
        <v>0</v>
      </c>
      <c r="J1652" s="24">
        <v>0</v>
      </c>
      <c r="K1652" s="24">
        <v>0</v>
      </c>
      <c r="L1652" s="14">
        <f>貼り付けシート!C1652</f>
        <v>12.6</v>
      </c>
      <c r="M1652" s="14">
        <f>貼り付けシート!D1652</f>
        <v>3.7</v>
      </c>
      <c r="N1652" s="18">
        <f>貼り付けシート!E1652</f>
        <v>41.033105578737477</v>
      </c>
      <c r="O1652" s="18">
        <f>貼り付けシート!F1652</f>
        <v>0.10524601832113233</v>
      </c>
      <c r="P1652" s="19">
        <f t="shared" si="154"/>
        <v>0.10524601832113233</v>
      </c>
      <c r="Q1652" s="19">
        <f t="shared" si="155"/>
        <v>0</v>
      </c>
    </row>
    <row r="1653" spans="1:17">
      <c r="A1653" s="38">
        <v>41708</v>
      </c>
      <c r="B1653" s="49" t="s">
        <v>164</v>
      </c>
      <c r="C1653" s="24">
        <f t="shared" si="150"/>
        <v>30.406921776000001</v>
      </c>
      <c r="D1653" s="24">
        <f t="shared" si="151"/>
        <v>8.9332924451974525E-3</v>
      </c>
      <c r="E1653" s="18">
        <f>IF(G1653&gt;=0.3,(バックデータ一覧!$C$10*(バックデータ一覧!$C$12*計算過程!L1653+バックデータ一覧!$C$13*LN(計算過程!G1653)+バックデータ一覧!$C$14)^バックデータ一覧!$C$11+バックデータ一覧!$E$10*(計算過程!G1653/(バックデータ一覧!$E$12*計算過程!L1653+バックデータ一覧!$E$13*LN(計算過程!G1653)+バックデータ一覧!$E$14))^バックデータ一覧!$E$11)*計算過程!$W$11*10^-3,0)</f>
        <v>0</v>
      </c>
      <c r="F1653" s="18">
        <f>IF(G1653&lt;0.3,(バックデータ一覧!$C$10*(バックデータ一覧!$C$12*計算過程!L1653+バックデータ一覧!$C$13*LN(0.3)+バックデータ一覧!$C$14)^バックデータ一覧!$C$11+バックデータ一覧!$E$10*(0.3/(バックデータ一覧!$E$12*計算過程!L1653+バックデータ一覧!$E$13*LN(0.3)+バックデータ一覧!$E$14))^バックデータ一覧!$E$11)*計算過程!$W$11*計算過程!G1653/0.3*10^-3,0)</f>
        <v>8.9332924451974525E-3</v>
      </c>
      <c r="G1653" s="18">
        <f t="shared" si="152"/>
        <v>3.4159962798787982E-3</v>
      </c>
      <c r="H1653" s="18">
        <f t="shared" si="153"/>
        <v>0.10386993166938162</v>
      </c>
      <c r="I1653" s="24">
        <v>0</v>
      </c>
      <c r="J1653" s="24">
        <v>0</v>
      </c>
      <c r="K1653" s="24">
        <v>0</v>
      </c>
      <c r="L1653" s="14">
        <f>貼り付けシート!C1653</f>
        <v>12.5</v>
      </c>
      <c r="M1653" s="14">
        <f>貼り付けシート!D1653</f>
        <v>3.7</v>
      </c>
      <c r="N1653" s="18">
        <f>貼り付けシート!E1653</f>
        <v>41.3034174337973</v>
      </c>
      <c r="O1653" s="18">
        <f>貼り付けシート!F1653</f>
        <v>0.10386993166938162</v>
      </c>
      <c r="P1653" s="19">
        <f t="shared" si="154"/>
        <v>0.10386993166938162</v>
      </c>
      <c r="Q1653" s="19">
        <f t="shared" si="155"/>
        <v>0</v>
      </c>
    </row>
    <row r="1654" spans="1:17">
      <c r="A1654" s="38">
        <v>41708</v>
      </c>
      <c r="B1654" s="49" t="s">
        <v>165</v>
      </c>
      <c r="C1654" s="24">
        <f t="shared" si="150"/>
        <v>30.406921776000001</v>
      </c>
      <c r="D1654" s="24">
        <f t="shared" si="151"/>
        <v>1.4499587493008309E-2</v>
      </c>
      <c r="E1654" s="18">
        <f>IF(G1654&gt;=0.3,(バックデータ一覧!$C$10*(バックデータ一覧!$C$12*計算過程!L1654+バックデータ一覧!$C$13*LN(計算過程!G1654)+バックデータ一覧!$C$14)^バックデータ一覧!$C$11+バックデータ一覧!$E$10*(計算過程!G1654/(バックデータ一覧!$E$12*計算過程!L1654+バックデータ一覧!$E$13*LN(計算過程!G1654)+バックデータ一覧!$E$14))^バックデータ一覧!$E$11)*計算過程!$W$11*10^-3,0)</f>
        <v>0</v>
      </c>
      <c r="F1654" s="18">
        <f>IF(G1654&lt;0.3,(バックデータ一覧!$C$10*(バックデータ一覧!$C$12*計算過程!L1654+バックデータ一覧!$C$13*LN(0.3)+バックデータ一覧!$C$14)^バックデータ一覧!$C$11+バックデータ一覧!$E$10*(0.3/(バックデータ一覧!$E$12*計算過程!L1654+バックデータ一覧!$E$13*LN(0.3)+バックデータ一覧!$E$14))^バックデータ一覧!$E$11)*計算過程!$W$11*計算過程!G1654/0.3*10^-3,0)</f>
        <v>1.4499587493008309E-2</v>
      </c>
      <c r="G1654" s="18">
        <f t="shared" si="152"/>
        <v>5.3571353150407459E-3</v>
      </c>
      <c r="H1654" s="18">
        <f t="shared" si="153"/>
        <v>0.16289399446789107</v>
      </c>
      <c r="I1654" s="24">
        <v>0</v>
      </c>
      <c r="J1654" s="24">
        <v>0</v>
      </c>
      <c r="K1654" s="24">
        <v>0</v>
      </c>
      <c r="L1654" s="14">
        <f>貼り付けシート!C1654</f>
        <v>11.6</v>
      </c>
      <c r="M1654" s="14">
        <f>貼り付けシート!D1654</f>
        <v>3.7</v>
      </c>
      <c r="N1654" s="18">
        <f>貼り付けシート!E1654</f>
        <v>43.828054473413225</v>
      </c>
      <c r="O1654" s="18">
        <f>貼り付けシート!F1654</f>
        <v>0.16289399446789107</v>
      </c>
      <c r="P1654" s="19">
        <f t="shared" si="154"/>
        <v>0.16289399446789107</v>
      </c>
      <c r="Q1654" s="19">
        <f t="shared" si="155"/>
        <v>0</v>
      </c>
    </row>
    <row r="1655" spans="1:17">
      <c r="A1655" s="38">
        <v>41708</v>
      </c>
      <c r="B1655" s="49" t="s">
        <v>166</v>
      </c>
      <c r="C1655" s="24">
        <f t="shared" si="150"/>
        <v>30.406921776000001</v>
      </c>
      <c r="D1655" s="24">
        <f t="shared" si="151"/>
        <v>2.540281876527296E-2</v>
      </c>
      <c r="E1655" s="18">
        <f>IF(G1655&gt;=0.3,(バックデータ一覧!$C$10*(バックデータ一覧!$C$12*計算過程!L1655+バックデータ一覧!$C$13*LN(計算過程!G1655)+バックデータ一覧!$C$14)^バックデータ一覧!$C$11+バックデータ一覧!$E$10*(計算過程!G1655/(バックデータ一覧!$E$12*計算過程!L1655+バックデータ一覧!$E$13*LN(計算過程!G1655)+バックデータ一覧!$E$14))^バックデータ一覧!$E$11)*計算過程!$W$11*10^-3,0)</f>
        <v>0</v>
      </c>
      <c r="F1655" s="18">
        <f>IF(G1655&lt;0.3,(バックデータ一覧!$C$10*(バックデータ一覧!$C$12*計算過程!L1655+バックデータ一覧!$C$13*LN(0.3)+バックデータ一覧!$C$14)^バックデータ一覧!$C$11+バックデータ一覧!$E$10*(0.3/(バックデータ一覧!$E$12*計算過程!L1655+バックデータ一覧!$E$13*LN(0.3)+バックデータ一覧!$E$14))^バックデータ一覧!$E$11)*計算過程!$W$11*計算過程!G1655/0.3*10^-3,0)</f>
        <v>2.540281876527296E-2</v>
      </c>
      <c r="G1655" s="18">
        <f t="shared" si="152"/>
        <v>9.1415276911210042E-3</v>
      </c>
      <c r="H1655" s="18">
        <f t="shared" si="153"/>
        <v>0.27796571741705428</v>
      </c>
      <c r="I1655" s="24">
        <v>0</v>
      </c>
      <c r="J1655" s="24">
        <v>0</v>
      </c>
      <c r="K1655" s="24">
        <v>0</v>
      </c>
      <c r="L1655" s="14">
        <f>貼り付けシート!C1655</f>
        <v>10.9</v>
      </c>
      <c r="M1655" s="14">
        <f>貼り付けシート!D1655</f>
        <v>3.7</v>
      </c>
      <c r="N1655" s="18">
        <f>貼り付けシート!E1655</f>
        <v>45.911350980585894</v>
      </c>
      <c r="O1655" s="18">
        <f>貼り付けシート!F1655</f>
        <v>0.27796571741705428</v>
      </c>
      <c r="P1655" s="19">
        <f t="shared" si="154"/>
        <v>0.27796571741705428</v>
      </c>
      <c r="Q1655" s="19">
        <f t="shared" si="155"/>
        <v>0</v>
      </c>
    </row>
    <row r="1656" spans="1:17">
      <c r="A1656" s="38">
        <v>41708</v>
      </c>
      <c r="B1656" s="49" t="s">
        <v>167</v>
      </c>
      <c r="C1656" s="24">
        <f t="shared" si="150"/>
        <v>30.406921776000001</v>
      </c>
      <c r="D1656" s="24">
        <f t="shared" si="151"/>
        <v>3.5866115671334235E-2</v>
      </c>
      <c r="E1656" s="18">
        <f>IF(G1656&gt;=0.3,(バックデータ一覧!$C$10*(バックデータ一覧!$C$12*計算過程!L1656+バックデータ一覧!$C$13*LN(計算過程!G1656)+バックデータ一覧!$C$14)^バックデータ一覧!$C$11+バックデータ一覧!$E$10*(計算過程!G1656/(バックデータ一覧!$E$12*計算過程!L1656+バックデータ一覧!$E$13*LN(計算過程!G1656)+バックデータ一覧!$E$14))^バックデータ一覧!$E$11)*計算過程!$W$11*10^-3,0)</f>
        <v>0</v>
      </c>
      <c r="F1656" s="18">
        <f>IF(G1656&lt;0.3,(バックデータ一覧!$C$10*(バックデータ一覧!$C$12*計算過程!L1656+バックデータ一覧!$C$13*LN(0.3)+バックデータ一覧!$C$14)^バックデータ一覧!$C$11+バックデータ一覧!$E$10*(0.3/(バックデータ一覧!$E$12*計算過程!L1656+バックデータ一覧!$E$13*LN(0.3)+バックデータ一覧!$E$14))^バックデータ一覧!$E$11)*計算過程!$W$11*計算過程!G1656/0.3*10^-3,0)</f>
        <v>3.5866115671334235E-2</v>
      </c>
      <c r="G1656" s="18">
        <f t="shared" si="152"/>
        <v>1.257555154126121E-2</v>
      </c>
      <c r="H1656" s="18">
        <f t="shared" si="153"/>
        <v>0.38238381200518584</v>
      </c>
      <c r="I1656" s="24">
        <v>0</v>
      </c>
      <c r="J1656" s="24">
        <v>0</v>
      </c>
      <c r="K1656" s="24">
        <v>0</v>
      </c>
      <c r="L1656" s="14">
        <f>貼り付けシート!C1656</f>
        <v>10.199999999999999</v>
      </c>
      <c r="M1656" s="14">
        <f>貼り付けシート!D1656</f>
        <v>4</v>
      </c>
      <c r="N1656" s="18">
        <f>貼り付けシート!E1656</f>
        <v>51.981708215653285</v>
      </c>
      <c r="O1656" s="18">
        <f>貼り付けシート!F1656</f>
        <v>0.38238381200518584</v>
      </c>
      <c r="P1656" s="19">
        <f t="shared" si="154"/>
        <v>0.38238381200518584</v>
      </c>
      <c r="Q1656" s="19">
        <f t="shared" si="155"/>
        <v>0</v>
      </c>
    </row>
    <row r="1657" spans="1:17">
      <c r="A1657" s="38">
        <v>41708</v>
      </c>
      <c r="B1657" s="49" t="s">
        <v>168</v>
      </c>
      <c r="C1657" s="24">
        <f t="shared" si="150"/>
        <v>30.406921776000001</v>
      </c>
      <c r="D1657" s="24">
        <f t="shared" si="151"/>
        <v>5.6217161468533478E-2</v>
      </c>
      <c r="E1657" s="18">
        <f>IF(G1657&gt;=0.3,(バックデータ一覧!$C$10*(バックデータ一覧!$C$12*計算過程!L1657+バックデータ一覧!$C$13*LN(計算過程!G1657)+バックデータ一覧!$C$14)^バックデータ一覧!$C$11+バックデータ一覧!$E$10*(計算過程!G1657/(バックデータ一覧!$E$12*計算過程!L1657+バックデータ一覧!$E$13*LN(計算過程!G1657)+バックデータ一覧!$E$14))^バックデータ一覧!$E$11)*計算過程!$W$11*10^-3,0)</f>
        <v>0</v>
      </c>
      <c r="F1657" s="18">
        <f>IF(G1657&lt;0.3,(バックデータ一覧!$C$10*(バックデータ一覧!$C$12*計算過程!L1657+バックデータ一覧!$C$13*LN(0.3)+バックデータ一覧!$C$14)^バックデータ一覧!$C$11+バックデータ一覧!$E$10*(0.3/(バックデータ一覧!$E$12*計算過程!L1657+バックデータ一覧!$E$13*LN(0.3)+バックデータ一覧!$E$14))^バックデータ一覧!$E$11)*計算過程!$W$11*計算過程!G1657/0.3*10^-3,0)</f>
        <v>5.6217161468533478E-2</v>
      </c>
      <c r="G1657" s="18">
        <f t="shared" si="152"/>
        <v>1.7883550160458995E-2</v>
      </c>
      <c r="H1657" s="18">
        <f t="shared" si="153"/>
        <v>0.54378371080624888</v>
      </c>
      <c r="I1657" s="24">
        <v>0</v>
      </c>
      <c r="J1657" s="24">
        <v>0</v>
      </c>
      <c r="K1657" s="24">
        <v>0</v>
      </c>
      <c r="L1657" s="14">
        <f>貼り付けシート!C1657</f>
        <v>7.5</v>
      </c>
      <c r="M1657" s="14">
        <f>貼り付けシート!D1657</f>
        <v>4.2</v>
      </c>
      <c r="N1657" s="18">
        <f>貼り付けシート!E1657</f>
        <v>65.493080668911404</v>
      </c>
      <c r="O1657" s="18">
        <f>貼り付けシート!F1657</f>
        <v>0.54378371080624888</v>
      </c>
      <c r="P1657" s="19">
        <f t="shared" si="154"/>
        <v>0.54378371080624888</v>
      </c>
      <c r="Q1657" s="19">
        <f t="shared" si="155"/>
        <v>0</v>
      </c>
    </row>
    <row r="1658" spans="1:17">
      <c r="A1658" s="38">
        <v>41708</v>
      </c>
      <c r="B1658" s="49" t="s">
        <v>169</v>
      </c>
      <c r="C1658" s="24">
        <f t="shared" si="150"/>
        <v>30.406921776000001</v>
      </c>
      <c r="D1658" s="24">
        <f t="shared" si="151"/>
        <v>0.37915134435103554</v>
      </c>
      <c r="E1658" s="18">
        <f>IF(G1658&gt;=0.3,(バックデータ一覧!$C$10*(バックデータ一覧!$C$12*計算過程!L1658+バックデータ一覧!$C$13*LN(計算過程!G1658)+バックデータ一覧!$C$14)^バックデータ一覧!$C$11+バックデータ一覧!$E$10*(計算過程!G1658/(バックデータ一覧!$E$12*計算過程!L1658+バックデータ一覧!$E$13*LN(計算過程!G1658)+バックデータ一覧!$E$14))^バックデータ一覧!$E$11)*計算過程!$W$11*10^-3,0)</f>
        <v>0</v>
      </c>
      <c r="F1658" s="18">
        <f>IF(G1658&lt;0.3,(バックデータ一覧!$C$10*(バックデータ一覧!$C$12*計算過程!L1658+バックデータ一覧!$C$13*LN(0.3)+バックデータ一覧!$C$14)^バックデータ一覧!$C$11+バックデータ一覧!$E$10*(0.3/(バックデータ一覧!$E$12*計算過程!L1658+バックデータ一覧!$E$13*LN(0.3)+バックデータ一覧!$E$14))^バックデータ一覧!$E$11)*計算過程!$W$11*計算過程!G1658/0.3*10^-3,0)</f>
        <v>0.37915134435103554</v>
      </c>
      <c r="G1658" s="18">
        <f t="shared" si="152"/>
        <v>0.11607712740043599</v>
      </c>
      <c r="H1658" s="18">
        <f t="shared" si="153"/>
        <v>3.5295481328478435</v>
      </c>
      <c r="I1658" s="24">
        <v>0</v>
      </c>
      <c r="J1658" s="24">
        <v>0</v>
      </c>
      <c r="K1658" s="24">
        <v>0</v>
      </c>
      <c r="L1658" s="14">
        <f>貼り付けシート!C1658</f>
        <v>6.4</v>
      </c>
      <c r="M1658" s="14">
        <f>貼り付けシート!D1658</f>
        <v>4.5</v>
      </c>
      <c r="N1658" s="18">
        <f>貼り付けシート!E1658</f>
        <v>75.639925380469435</v>
      </c>
      <c r="O1658" s="18">
        <f>貼り付けシート!F1658</f>
        <v>3.5295481328478435</v>
      </c>
      <c r="P1658" s="19">
        <f t="shared" si="154"/>
        <v>3.5295481328478435</v>
      </c>
      <c r="Q1658" s="19">
        <f t="shared" si="155"/>
        <v>0</v>
      </c>
    </row>
    <row r="1659" spans="1:17">
      <c r="A1659" s="38">
        <v>41708</v>
      </c>
      <c r="B1659" s="49" t="s">
        <v>170</v>
      </c>
      <c r="C1659" s="24">
        <f t="shared" si="150"/>
        <v>30.406921776000001</v>
      </c>
      <c r="D1659" s="24">
        <f t="shared" si="151"/>
        <v>0.81319587596786969</v>
      </c>
      <c r="E1659" s="18">
        <f>IF(G1659&gt;=0.3,(バックデータ一覧!$C$10*(バックデータ一覧!$C$12*計算過程!L1659+バックデータ一覧!$C$13*LN(計算過程!G1659)+バックデータ一覧!$C$14)^バックデータ一覧!$C$11+バックデータ一覧!$E$10*(計算過程!G1659/(バックデータ一覧!$E$12*計算過程!L1659+バックデータ一覧!$E$13*LN(計算過程!G1659)+バックデータ一覧!$E$14))^バックデータ一覧!$E$11)*計算過程!$W$11*10^-3,0)</f>
        <v>0</v>
      </c>
      <c r="F1659" s="18">
        <f>IF(G1659&lt;0.3,(バックデータ一覧!$C$10*(バックデータ一覧!$C$12*計算過程!L1659+バックデータ一覧!$C$13*LN(0.3)+バックデータ一覧!$C$14)^バックデータ一覧!$C$11+バックデータ一覧!$E$10*(0.3/(バックデータ一覧!$E$12*計算過程!L1659+バックデータ一覧!$E$13*LN(0.3)+バックデータ一覧!$E$14))^バックデータ一覧!$E$11)*計算過程!$W$11*計算過程!G1659/0.3*10^-3,0)</f>
        <v>0.81319587596786969</v>
      </c>
      <c r="G1659" s="18">
        <f t="shared" si="152"/>
        <v>0.23814974187003921</v>
      </c>
      <c r="H1659" s="18">
        <f t="shared" si="153"/>
        <v>7.2414005720168744</v>
      </c>
      <c r="I1659" s="24">
        <v>0</v>
      </c>
      <c r="J1659" s="24">
        <v>0</v>
      </c>
      <c r="K1659" s="24">
        <v>0</v>
      </c>
      <c r="L1659" s="14">
        <f>貼り付けシート!C1659</f>
        <v>5.0999999999999996</v>
      </c>
      <c r="M1659" s="14">
        <f>貼り付けシート!D1659</f>
        <v>4.2</v>
      </c>
      <c r="N1659" s="18">
        <f>貼り付けシート!E1659</f>
        <v>77.292415461516086</v>
      </c>
      <c r="O1659" s="18">
        <f>貼り付けシート!F1659</f>
        <v>7.2414005720168744</v>
      </c>
      <c r="P1659" s="19">
        <f t="shared" si="154"/>
        <v>7.2414005720168744</v>
      </c>
      <c r="Q1659" s="19">
        <f t="shared" si="155"/>
        <v>0</v>
      </c>
    </row>
    <row r="1660" spans="1:17">
      <c r="A1660" s="38">
        <v>41708</v>
      </c>
      <c r="B1660" s="49" t="s">
        <v>171</v>
      </c>
      <c r="C1660" s="24">
        <f t="shared" si="150"/>
        <v>30.406921776000001</v>
      </c>
      <c r="D1660" s="24">
        <f t="shared" si="151"/>
        <v>1.2930330895598645</v>
      </c>
      <c r="E1660" s="18">
        <f>IF(G1660&gt;=0.3,(バックデータ一覧!$C$10*(バックデータ一覧!$C$12*計算過程!L1660+バックデータ一覧!$C$13*LN(計算過程!G1660)+バックデータ一覧!$C$14)^バックデータ一覧!$C$11+バックデータ一覧!$E$10*(計算過程!G1660/(バックデータ一覧!$E$12*計算過程!L1660+バックデータ一覧!$E$13*LN(計算過程!G1660)+バックデータ一覧!$E$14))^バックデータ一覧!$E$11)*計算過程!$W$11*10^-3,0)</f>
        <v>1.2930330895598645</v>
      </c>
      <c r="F1660" s="18">
        <f>IF(G1660&lt;0.3,(バックデータ一覧!$C$10*(バックデータ一覧!$C$12*計算過程!L1660+バックデータ一覧!$C$13*LN(0.3)+バックデータ一覧!$C$14)^バックデータ一覧!$C$11+バックデータ一覧!$E$10*(0.3/(バックデータ一覧!$E$12*計算過程!L1660+バックデータ一覧!$E$13*LN(0.3)+バックデータ一覧!$E$14))^バックデータ一覧!$E$11)*計算過程!$W$11*計算過程!G1660/0.3*10^-3,0)</f>
        <v>0</v>
      </c>
      <c r="G1660" s="18">
        <f t="shared" si="152"/>
        <v>0.37590157740112778</v>
      </c>
      <c r="H1660" s="18">
        <f t="shared" si="153"/>
        <v>11.430009859511102</v>
      </c>
      <c r="I1660" s="24">
        <v>0</v>
      </c>
      <c r="J1660" s="24">
        <v>0</v>
      </c>
      <c r="K1660" s="24">
        <v>0</v>
      </c>
      <c r="L1660" s="14">
        <f>貼り付けシート!C1660</f>
        <v>4.0999999999999996</v>
      </c>
      <c r="M1660" s="14">
        <f>貼り付けシート!D1660</f>
        <v>4</v>
      </c>
      <c r="N1660" s="18">
        <f>貼り付けシート!E1660</f>
        <v>78.972539107935745</v>
      </c>
      <c r="O1660" s="18">
        <f>貼り付けシート!F1660</f>
        <v>11.430009859511102</v>
      </c>
      <c r="P1660" s="19">
        <f t="shared" si="154"/>
        <v>11.430009859511102</v>
      </c>
      <c r="Q1660" s="19">
        <f t="shared" si="155"/>
        <v>0</v>
      </c>
    </row>
    <row r="1661" spans="1:17">
      <c r="A1661" s="38">
        <v>41708</v>
      </c>
      <c r="B1661" s="49" t="s">
        <v>172</v>
      </c>
      <c r="C1661" s="24">
        <f t="shared" si="150"/>
        <v>30.406921776000001</v>
      </c>
      <c r="D1661" s="24">
        <f t="shared" si="151"/>
        <v>1.3439906644260591</v>
      </c>
      <c r="E1661" s="18">
        <f>IF(G1661&gt;=0.3,(バックデータ一覧!$C$10*(バックデータ一覧!$C$12*計算過程!L1661+バックデータ一覧!$C$13*LN(計算過程!G1661)+バックデータ一覧!$C$14)^バックデータ一覧!$C$11+バックデータ一覧!$E$10*(計算過程!G1661/(バックデータ一覧!$E$12*計算過程!L1661+バックデータ一覧!$E$13*LN(計算過程!G1661)+バックデータ一覧!$E$14))^バックデータ一覧!$E$11)*計算過程!$W$11*10^-3,0)</f>
        <v>1.3439906644260591</v>
      </c>
      <c r="F1661" s="18">
        <f>IF(G1661&lt;0.3,(バックデータ一覧!$C$10*(バックデータ一覧!$C$12*計算過程!L1661+バックデータ一覧!$C$13*LN(0.3)+バックデータ一覧!$C$14)^バックデータ一覧!$C$11+バックデータ一覧!$E$10*(0.3/(バックデータ一覧!$E$12*計算過程!L1661+バックデータ一覧!$E$13*LN(0.3)+バックデータ一覧!$E$14))^バックデータ一覧!$E$11)*計算過程!$W$11*計算過程!G1661/0.3*10^-3,0)</f>
        <v>0</v>
      </c>
      <c r="G1661" s="18">
        <f t="shared" si="152"/>
        <v>0.40207440226573066</v>
      </c>
      <c r="H1661" s="18">
        <f t="shared" si="153"/>
        <v>12.225844897826029</v>
      </c>
      <c r="I1661" s="24">
        <v>0</v>
      </c>
      <c r="J1661" s="24">
        <v>0</v>
      </c>
      <c r="K1661" s="24">
        <v>0</v>
      </c>
      <c r="L1661" s="14">
        <f>貼り付けシート!C1661</f>
        <v>4.7</v>
      </c>
      <c r="M1661" s="14">
        <f>貼り付けシート!D1661</f>
        <v>3.7</v>
      </c>
      <c r="N1661" s="18">
        <f>貼り付けシート!E1661</f>
        <v>70.074917456514527</v>
      </c>
      <c r="O1661" s="18">
        <f>貼り付けシート!F1661</f>
        <v>12.225844897826029</v>
      </c>
      <c r="P1661" s="19">
        <f t="shared" si="154"/>
        <v>12.225844897826029</v>
      </c>
      <c r="Q1661" s="19">
        <f t="shared" si="155"/>
        <v>0</v>
      </c>
    </row>
    <row r="1662" spans="1:17">
      <c r="A1662" s="38">
        <v>41709</v>
      </c>
      <c r="B1662" s="49" t="s">
        <v>149</v>
      </c>
      <c r="C1662" s="24">
        <f t="shared" si="150"/>
        <v>30.406921776000001</v>
      </c>
      <c r="D1662" s="24">
        <f t="shared" si="151"/>
        <v>1.3823417832587004</v>
      </c>
      <c r="E1662" s="18">
        <f>IF(G1662&gt;=0.3,(バックデータ一覧!$C$10*(バックデータ一覧!$C$12*計算過程!L1662+バックデータ一覧!$C$13*LN(計算過程!G1662)+バックデータ一覧!$C$14)^バックデータ一覧!$C$11+バックデータ一覧!$E$10*(計算過程!G1662/(バックデータ一覧!$E$12*計算過程!L1662+バックデータ一覧!$E$13*LN(計算過程!G1662)+バックデータ一覧!$E$14))^バックデータ一覧!$E$11)*計算過程!$W$11*10^-3,0)</f>
        <v>1.3823417832587004</v>
      </c>
      <c r="F1662" s="18">
        <f>IF(G1662&lt;0.3,(バックデータ一覧!$C$10*(バックデータ一覧!$C$12*計算過程!L1662+バックデータ一覧!$C$13*LN(0.3)+バックデータ一覧!$C$14)^バックデータ一覧!$C$11+バックデータ一覧!$E$10*(0.3/(バックデータ一覧!$E$12*計算過程!L1662+バックデータ一覧!$E$13*LN(0.3)+バックデータ一覧!$E$14))^バックデータ一覧!$E$11)*計算過程!$W$11*計算過程!G1662/0.3*10^-3,0)</f>
        <v>0</v>
      </c>
      <c r="G1662" s="18">
        <f t="shared" si="152"/>
        <v>0.42338011821791627</v>
      </c>
      <c r="H1662" s="18">
        <f t="shared" si="153"/>
        <v>12.873686136165812</v>
      </c>
      <c r="I1662" s="24">
        <v>0</v>
      </c>
      <c r="J1662" s="24">
        <v>0</v>
      </c>
      <c r="K1662" s="24">
        <v>0</v>
      </c>
      <c r="L1662" s="14">
        <f>貼り付けシート!C1662</f>
        <v>5.2</v>
      </c>
      <c r="M1662" s="14">
        <f>貼り付けシート!D1662</f>
        <v>3.6</v>
      </c>
      <c r="N1662" s="18">
        <f>貼り付けシート!E1662</f>
        <v>65.853816535489898</v>
      </c>
      <c r="O1662" s="18">
        <f>貼り付けシート!F1662</f>
        <v>12.873686136165812</v>
      </c>
      <c r="P1662" s="19">
        <f t="shared" si="154"/>
        <v>12.873686136165812</v>
      </c>
      <c r="Q1662" s="19">
        <f t="shared" si="155"/>
        <v>0</v>
      </c>
    </row>
    <row r="1663" spans="1:17">
      <c r="A1663" s="38">
        <v>41709</v>
      </c>
      <c r="B1663" s="49" t="s">
        <v>150</v>
      </c>
      <c r="C1663" s="24">
        <f t="shared" si="150"/>
        <v>30.406921776000001</v>
      </c>
      <c r="D1663" s="24">
        <f t="shared" si="151"/>
        <v>1.518022268557953</v>
      </c>
      <c r="E1663" s="18">
        <f>IF(G1663&gt;=0.3,(バックデータ一覧!$C$10*(バックデータ一覧!$C$12*計算過程!L1663+バックデータ一覧!$C$13*LN(計算過程!G1663)+バックデータ一覧!$C$14)^バックデータ一覧!$C$11+バックデータ一覧!$E$10*(計算過程!G1663/(バックデータ一覧!$E$12*計算過程!L1663+バックデータ一覧!$E$13*LN(計算過程!G1663)+バックデータ一覧!$E$14))^バックデータ一覧!$E$11)*計算過程!$W$11*10^-3,0)</f>
        <v>1.518022268557953</v>
      </c>
      <c r="F1663" s="18">
        <f>IF(G1663&lt;0.3,(バックデータ一覧!$C$10*(バックデータ一覧!$C$12*計算過程!L1663+バックデータ一覧!$C$13*LN(0.3)+バックデータ一覧!$C$14)^バックデータ一覧!$C$11+バックデータ一覧!$E$10*(0.3/(バックデータ一覧!$E$12*計算過程!L1663+バックデータ一覧!$E$13*LN(0.3)+バックデータ一覧!$E$14))^バックデータ一覧!$E$11)*計算過程!$W$11*計算過程!G1663/0.3*10^-3,0)</f>
        <v>0</v>
      </c>
      <c r="G1663" s="18">
        <f t="shared" si="152"/>
        <v>0.46083246307557951</v>
      </c>
      <c r="H1663" s="18">
        <f t="shared" si="153"/>
        <v>14.012496656580556</v>
      </c>
      <c r="I1663" s="24">
        <v>0</v>
      </c>
      <c r="J1663" s="24">
        <v>0</v>
      </c>
      <c r="K1663" s="24">
        <v>0</v>
      </c>
      <c r="L1663" s="14">
        <f>貼り付けシート!C1663</f>
        <v>4.3</v>
      </c>
      <c r="M1663" s="14">
        <f>貼り付けシート!D1663</f>
        <v>3.5</v>
      </c>
      <c r="N1663" s="18">
        <f>貼り付けシート!E1663</f>
        <v>68.192009829831775</v>
      </c>
      <c r="O1663" s="18">
        <f>貼り付けシート!F1663</f>
        <v>14.012496656580556</v>
      </c>
      <c r="P1663" s="19">
        <f t="shared" si="154"/>
        <v>14.012496656580556</v>
      </c>
      <c r="Q1663" s="19">
        <f t="shared" si="155"/>
        <v>0</v>
      </c>
    </row>
    <row r="1664" spans="1:17">
      <c r="A1664" s="38">
        <v>41709</v>
      </c>
      <c r="B1664" s="49" t="s">
        <v>151</v>
      </c>
      <c r="C1664" s="24">
        <f t="shared" si="150"/>
        <v>23.413329767519997</v>
      </c>
      <c r="D1664" s="24">
        <f t="shared" si="151"/>
        <v>2.1830764393347177</v>
      </c>
      <c r="E1664" s="18">
        <f>IF(G1664&gt;=0.3,(バックデータ一覧!$C$10*(バックデータ一覧!$C$12*計算過程!L1664+バックデータ一覧!$C$13*LN(計算過程!G1664)+バックデータ一覧!$C$14)^バックデータ一覧!$C$11+バックデータ一覧!$E$10*(計算過程!G1664/(バックデータ一覧!$E$12*計算過程!L1664+バックデータ一覧!$E$13*LN(計算過程!G1664)+バックデータ一覧!$E$14))^バックデータ一覧!$E$11)*計算過程!$W$11*10^-3,0)</f>
        <v>2.1830764393347177</v>
      </c>
      <c r="F1664" s="18">
        <f>IF(G1664&lt;0.3,(バックデータ一覧!$C$10*(バックデータ一覧!$C$12*計算過程!L1664+バックデータ一覧!$C$13*LN(0.3)+バックデータ一覧!$C$14)^バックデータ一覧!$C$11+バックデータ一覧!$E$10*(0.3/(バックデータ一覧!$E$12*計算過程!L1664+バックデータ一覧!$E$13*LN(0.3)+バックデータ一覧!$E$14))^バックデータ一覧!$E$11)*計算過程!$W$11*計算過程!G1664/0.3*10^-3,0)</f>
        <v>0</v>
      </c>
      <c r="G1664" s="18">
        <f t="shared" si="152"/>
        <v>0.6906054172769015</v>
      </c>
      <c r="H1664" s="18">
        <f t="shared" si="153"/>
        <v>20.999184901220584</v>
      </c>
      <c r="I1664" s="24">
        <v>0</v>
      </c>
      <c r="J1664" s="24">
        <v>0</v>
      </c>
      <c r="K1664" s="24">
        <v>0</v>
      </c>
      <c r="L1664" s="14">
        <f>貼り付けシート!C1664</f>
        <v>1.5</v>
      </c>
      <c r="M1664" s="14">
        <f>貼り付けシート!D1664</f>
        <v>3.4</v>
      </c>
      <c r="N1664" s="18">
        <f>貼り付けシート!E1664</f>
        <v>80.814834497635587</v>
      </c>
      <c r="O1664" s="18">
        <f>貼り付けシート!F1664</f>
        <v>16.169372373939851</v>
      </c>
      <c r="P1664" s="19">
        <f t="shared" si="154"/>
        <v>16.169372373939851</v>
      </c>
      <c r="Q1664" s="19">
        <f t="shared" si="155"/>
        <v>0</v>
      </c>
    </row>
    <row r="1665" spans="1:17">
      <c r="A1665" s="38">
        <v>41709</v>
      </c>
      <c r="B1665" s="49" t="s">
        <v>152</v>
      </c>
      <c r="C1665" s="24">
        <f t="shared" si="150"/>
        <v>23.413329767519997</v>
      </c>
      <c r="D1665" s="24">
        <f t="shared" si="151"/>
        <v>2.2669416130252791</v>
      </c>
      <c r="E1665" s="18">
        <f>IF(G1665&gt;=0.3,(バックデータ一覧!$C$10*(バックデータ一覧!$C$12*計算過程!L1665+バックデータ一覧!$C$13*LN(計算過程!G1665)+バックデータ一覧!$C$14)^バックデータ一覧!$C$11+バックデータ一覧!$E$10*(計算過程!G1665/(バックデータ一覧!$E$12*計算過程!L1665+バックデータ一覧!$E$13*LN(計算過程!G1665)+バックデータ一覧!$E$14))^バックデータ一覧!$E$11)*計算過程!$W$11*10^-3,0)</f>
        <v>2.2669416130252791</v>
      </c>
      <c r="F1665" s="18">
        <f>IF(G1665&lt;0.3,(バックデータ一覧!$C$10*(バックデータ一覧!$C$12*計算過程!L1665+バックデータ一覧!$C$13*LN(0.3)+バックデータ一覧!$C$14)^バックデータ一覧!$C$11+バックデータ一覧!$E$10*(0.3/(バックデータ一覧!$E$12*計算過程!L1665+バックデータ一覧!$E$13*LN(0.3)+バックデータ一覧!$E$14))^バックデータ一覧!$E$11)*計算過程!$W$11*計算過程!G1665/0.3*10^-3,0)</f>
        <v>0</v>
      </c>
      <c r="G1665" s="18">
        <f t="shared" si="152"/>
        <v>0.72349817762875568</v>
      </c>
      <c r="H1665" s="18">
        <f t="shared" si="153"/>
        <v>21.999352492236127</v>
      </c>
      <c r="I1665" s="24">
        <v>0</v>
      </c>
      <c r="J1665" s="24">
        <v>0</v>
      </c>
      <c r="K1665" s="24">
        <v>0</v>
      </c>
      <c r="L1665" s="14">
        <f>貼り付けシート!C1665</f>
        <v>1.2</v>
      </c>
      <c r="M1665" s="14">
        <f>貼り付けシート!D1665</f>
        <v>3.4</v>
      </c>
      <c r="N1665" s="18">
        <f>貼り付けシート!E1665</f>
        <v>82.575759095653012</v>
      </c>
      <c r="O1665" s="18">
        <f>貼り付けシート!F1665</f>
        <v>16.93950141902182</v>
      </c>
      <c r="P1665" s="19">
        <f t="shared" si="154"/>
        <v>16.93950141902182</v>
      </c>
      <c r="Q1665" s="19">
        <f t="shared" si="155"/>
        <v>0</v>
      </c>
    </row>
    <row r="1666" spans="1:17">
      <c r="A1666" s="38">
        <v>41709</v>
      </c>
      <c r="B1666" s="49" t="s">
        <v>153</v>
      </c>
      <c r="C1666" s="24">
        <f t="shared" si="150"/>
        <v>23.413329767519997</v>
      </c>
      <c r="D1666" s="24">
        <f t="shared" si="151"/>
        <v>2.2984831653024504</v>
      </c>
      <c r="E1666" s="18">
        <f>IF(G1666&gt;=0.3,(バックデータ一覧!$C$10*(バックデータ一覧!$C$12*計算過程!L1666+バックデータ一覧!$C$13*LN(計算過程!G1666)+バックデータ一覧!$C$14)^バックデータ一覧!$C$11+バックデータ一覧!$E$10*(計算過程!G1666/(バックデータ一覧!$E$12*計算過程!L1666+バックデータ一覧!$E$13*LN(計算過程!G1666)+バックデータ一覧!$E$14))^バックデータ一覧!$E$11)*計算過程!$W$11*10^-3,0)</f>
        <v>2.2984831653024504</v>
      </c>
      <c r="F1666" s="18">
        <f>IF(G1666&lt;0.3,(バックデータ一覧!$C$10*(バックデータ一覧!$C$12*計算過程!L1666+バックデータ一覧!$C$13*LN(0.3)+バックデータ一覧!$C$14)^バックデータ一覧!$C$11+バックデータ一覧!$E$10*(0.3/(バックデータ一覧!$E$12*計算過程!L1666+バックデータ一覧!$E$13*LN(0.3)+バックデータ一覧!$E$14))^バックデータ一覧!$E$11)*計算過程!$W$11*計算過程!G1666/0.3*10^-3,0)</f>
        <v>0</v>
      </c>
      <c r="G1666" s="18">
        <f t="shared" si="152"/>
        <v>0.73886233672815582</v>
      </c>
      <c r="H1666" s="18">
        <f t="shared" si="153"/>
        <v>22.466529276125605</v>
      </c>
      <c r="I1666" s="24">
        <v>0</v>
      </c>
      <c r="J1666" s="24">
        <v>0</v>
      </c>
      <c r="K1666" s="24">
        <v>0</v>
      </c>
      <c r="L1666" s="14">
        <f>貼り付けシート!C1666</f>
        <v>1.2</v>
      </c>
      <c r="M1666" s="14">
        <f>貼り付けシート!D1666</f>
        <v>3.4</v>
      </c>
      <c r="N1666" s="18">
        <f>貼り付けシート!E1666</f>
        <v>82.575759095653012</v>
      </c>
      <c r="O1666" s="18">
        <f>貼り付けシート!F1666</f>
        <v>17.299227542616716</v>
      </c>
      <c r="P1666" s="19">
        <f t="shared" si="154"/>
        <v>17.299227542616716</v>
      </c>
      <c r="Q1666" s="19">
        <f t="shared" si="155"/>
        <v>0</v>
      </c>
    </row>
    <row r="1667" spans="1:17">
      <c r="A1667" s="38">
        <v>41709</v>
      </c>
      <c r="B1667" s="49" t="s">
        <v>154</v>
      </c>
      <c r="C1667" s="24">
        <f t="shared" si="150"/>
        <v>23.413329767519997</v>
      </c>
      <c r="D1667" s="24">
        <f t="shared" si="151"/>
        <v>2.3481953575584549</v>
      </c>
      <c r="E1667" s="18">
        <f>IF(G1667&gt;=0.3,(バックデータ一覧!$C$10*(バックデータ一覧!$C$12*計算過程!L1667+バックデータ一覧!$C$13*LN(計算過程!G1667)+バックデータ一覧!$C$14)^バックデータ一覧!$C$11+バックデータ一覧!$E$10*(計算過程!G1667/(バックデータ一覧!$E$12*計算過程!L1667+バックデータ一覧!$E$13*LN(計算過程!G1667)+バックデータ一覧!$E$14))^バックデータ一覧!$E$11)*計算過程!$W$11*10^-3,0)</f>
        <v>2.3481953575584549</v>
      </c>
      <c r="F1667" s="18">
        <f>IF(G1667&lt;0.3,(バックデータ一覧!$C$10*(バックデータ一覧!$C$12*計算過程!L1667+バックデータ一覧!$C$13*LN(0.3)+バックデータ一覧!$C$14)^バックデータ一覧!$C$11+バックデータ一覧!$E$10*(0.3/(バックデータ一覧!$E$12*計算過程!L1667+バックデータ一覧!$E$13*LN(0.3)+バックデータ一覧!$E$14))^バックデータ一覧!$E$11)*計算過程!$W$11*計算過程!G1667/0.3*10^-3,0)</f>
        <v>0</v>
      </c>
      <c r="G1667" s="18">
        <f t="shared" si="152"/>
        <v>0.75577950468412358</v>
      </c>
      <c r="H1667" s="18">
        <f t="shared" si="153"/>
        <v>22.98092827883417</v>
      </c>
      <c r="I1667" s="24">
        <v>0</v>
      </c>
      <c r="J1667" s="24">
        <v>0</v>
      </c>
      <c r="K1667" s="24">
        <v>0</v>
      </c>
      <c r="L1667" s="14">
        <f>貼り付けシート!C1667</f>
        <v>0.9</v>
      </c>
      <c r="M1667" s="14">
        <f>貼り付けシート!D1667</f>
        <v>3.4</v>
      </c>
      <c r="N1667" s="18">
        <f>貼り付けシート!E1667</f>
        <v>84.379528657083341</v>
      </c>
      <c r="O1667" s="18">
        <f>貼り付けシート!F1667</f>
        <v>17.695314774702311</v>
      </c>
      <c r="P1667" s="19">
        <f t="shared" si="154"/>
        <v>17.695314774702311</v>
      </c>
      <c r="Q1667" s="19">
        <f t="shared" si="155"/>
        <v>0</v>
      </c>
    </row>
    <row r="1668" spans="1:17">
      <c r="A1668" s="38">
        <v>41709</v>
      </c>
      <c r="B1668" s="49" t="s">
        <v>155</v>
      </c>
      <c r="C1668" s="24">
        <f t="shared" si="150"/>
        <v>23.413329767519997</v>
      </c>
      <c r="D1668" s="24">
        <f t="shared" si="151"/>
        <v>2.1484934273488205</v>
      </c>
      <c r="E1668" s="18">
        <f>IF(G1668&gt;=0.3,(バックデータ一覧!$C$10*(バックデータ一覧!$C$12*計算過程!L1668+バックデータ一覧!$C$13*LN(計算過程!G1668)+バックデータ一覧!$C$14)^バックデータ一覧!$C$11+バックデータ一覧!$E$10*(計算過程!G1668/(バックデータ一覧!$E$12*計算過程!L1668+バックデータ一覧!$E$13*LN(計算過程!G1668)+バックデータ一覧!$E$14))^バックデータ一覧!$E$11)*計算過程!$W$11*10^-3,0)</f>
        <v>2.1484934273488205</v>
      </c>
      <c r="F1668" s="18">
        <f>IF(G1668&lt;0.3,(バックデータ一覧!$C$10*(バックデータ一覧!$C$12*計算過程!L1668+バックデータ一覧!$C$13*LN(0.3)+バックデータ一覧!$C$14)^バックデータ一覧!$C$11+バックデータ一覧!$E$10*(0.3/(バックデータ一覧!$E$12*計算過程!L1668+バックデータ一覧!$E$13*LN(0.3)+バックデータ一覧!$E$14))^バックデータ一覧!$E$11)*計算過程!$W$11*計算過程!G1668/0.3*10^-3,0)</f>
        <v>0</v>
      </c>
      <c r="G1668" s="18">
        <f t="shared" si="152"/>
        <v>0.6562035610696122</v>
      </c>
      <c r="H1668" s="18">
        <f t="shared" si="153"/>
        <v>19.953130350576338</v>
      </c>
      <c r="I1668" s="24">
        <v>0</v>
      </c>
      <c r="J1668" s="24">
        <v>0</v>
      </c>
      <c r="K1668" s="24">
        <v>0</v>
      </c>
      <c r="L1668" s="14">
        <f>貼り付けシート!C1668</f>
        <v>0.7</v>
      </c>
      <c r="M1668" s="14">
        <f>貼り付けシート!D1668</f>
        <v>3.3</v>
      </c>
      <c r="N1668" s="18">
        <f>貼り付けシート!E1668</f>
        <v>83.101860750486338</v>
      </c>
      <c r="O1668" s="18">
        <f>貼り付けシート!F1668</f>
        <v>15.363910369943781</v>
      </c>
      <c r="P1668" s="19">
        <f t="shared" si="154"/>
        <v>15.363910369943781</v>
      </c>
      <c r="Q1668" s="19">
        <f t="shared" si="155"/>
        <v>0</v>
      </c>
    </row>
    <row r="1669" spans="1:17">
      <c r="A1669" s="38">
        <v>41709</v>
      </c>
      <c r="B1669" s="49" t="s">
        <v>156</v>
      </c>
      <c r="C1669" s="24">
        <f t="shared" si="150"/>
        <v>30.406921776000001</v>
      </c>
      <c r="D1669" s="24">
        <f t="shared" si="151"/>
        <v>1.0083916035647948</v>
      </c>
      <c r="E1669" s="18">
        <f>IF(G1669&gt;=0.3,(バックデータ一覧!$C$10*(バックデータ一覧!$C$12*計算過程!L1669+バックデータ一覧!$C$13*LN(計算過程!G1669)+バックデータ一覧!$C$14)^バックデータ一覧!$C$11+バックデータ一覧!$E$10*(計算過程!G1669/(バックデータ一覧!$E$12*計算過程!L1669+バックデータ一覧!$E$13*LN(計算過程!G1669)+バックデータ一覧!$E$14))^バックデータ一覧!$E$11)*計算過程!$W$11*10^-3,0)</f>
        <v>0</v>
      </c>
      <c r="F1669" s="18">
        <f>IF(G1669&lt;0.3,(バックデータ一覧!$C$10*(バックデータ一覧!$C$12*計算過程!L1669+バックデータ一覧!$C$13*LN(0.3)+バックデータ一覧!$C$14)^バックデータ一覧!$C$11+バックデータ一覧!$E$10*(0.3/(バックデータ一覧!$E$12*計算過程!L1669+バックデータ一覧!$E$13*LN(0.3)+バックデータ一覧!$E$14))^バックデータ一覧!$E$11)*計算過程!$W$11*計算過程!G1669/0.3*10^-3,0)</f>
        <v>1.0083916035647948</v>
      </c>
      <c r="G1669" s="18">
        <f t="shared" si="152"/>
        <v>0.28558656145078665</v>
      </c>
      <c r="H1669" s="18">
        <f t="shared" si="153"/>
        <v>8.6838082343108862</v>
      </c>
      <c r="I1669" s="24">
        <v>0</v>
      </c>
      <c r="J1669" s="24">
        <v>0</v>
      </c>
      <c r="K1669" s="24">
        <v>0</v>
      </c>
      <c r="L1669" s="14">
        <f>貼り付けシート!C1669</f>
        <v>4.0999999999999996</v>
      </c>
      <c r="M1669" s="14">
        <f>貼り付けシート!D1669</f>
        <v>3.2</v>
      </c>
      <c r="N1669" s="18">
        <f>貼り付けシート!E1669</f>
        <v>63.25887329695172</v>
      </c>
      <c r="O1669" s="18">
        <f>貼り付けシート!F1669</f>
        <v>8.6838082343108862</v>
      </c>
      <c r="P1669" s="19">
        <f t="shared" si="154"/>
        <v>8.6838082343108862</v>
      </c>
      <c r="Q1669" s="19">
        <f t="shared" si="155"/>
        <v>0</v>
      </c>
    </row>
    <row r="1670" spans="1:17">
      <c r="A1670" s="38">
        <v>41709</v>
      </c>
      <c r="B1670" s="49" t="s">
        <v>157</v>
      </c>
      <c r="C1670" s="24">
        <f t="shared" si="150"/>
        <v>30.406921776000001</v>
      </c>
      <c r="D1670" s="24">
        <f t="shared" si="151"/>
        <v>0.20636974412967155</v>
      </c>
      <c r="E1670" s="18">
        <f>IF(G1670&gt;=0.3,(バックデータ一覧!$C$10*(バックデータ一覧!$C$12*計算過程!L1670+バックデータ一覧!$C$13*LN(計算過程!G1670)+バックデータ一覧!$C$14)^バックデータ一覧!$C$11+バックデータ一覧!$E$10*(計算過程!G1670/(バックデータ一覧!$E$12*計算過程!L1670+バックデータ一覧!$E$13*LN(計算過程!G1670)+バックデータ一覧!$E$14))^バックデータ一覧!$E$11)*計算過程!$W$11*10^-3,0)</f>
        <v>0</v>
      </c>
      <c r="F1670" s="18">
        <f>IF(G1670&lt;0.3,(バックデータ一覧!$C$10*(バックデータ一覧!$C$12*計算過程!L1670+バックデータ一覧!$C$13*LN(0.3)+バックデータ一覧!$C$14)^バックデータ一覧!$C$11+バックデータ一覧!$E$10*(0.3/(バックデータ一覧!$E$12*計算過程!L1670+バックデータ一覧!$E$13*LN(0.3)+バックデータ一覧!$E$14))^バックデータ一覧!$E$11)*計算過程!$W$11*計算過程!G1670/0.3*10^-3,0)</f>
        <v>0.20636974412967155</v>
      </c>
      <c r="G1670" s="18">
        <f t="shared" si="152"/>
        <v>6.6113852727702344E-2</v>
      </c>
      <c r="H1670" s="18">
        <f t="shared" si="153"/>
        <v>2.0103187482012292</v>
      </c>
      <c r="I1670" s="24">
        <v>0</v>
      </c>
      <c r="J1670" s="24">
        <v>0</v>
      </c>
      <c r="K1670" s="24">
        <v>0</v>
      </c>
      <c r="L1670" s="14">
        <f>貼り付けシート!C1670</f>
        <v>7.7</v>
      </c>
      <c r="M1670" s="14">
        <f>貼り付けシート!D1670</f>
        <v>3</v>
      </c>
      <c r="N1670" s="18">
        <f>貼り付けシート!E1670</f>
        <v>46.23467488220863</v>
      </c>
      <c r="O1670" s="18">
        <f>貼り付けシート!F1670</f>
        <v>2.0103187482012292</v>
      </c>
      <c r="P1670" s="19">
        <f t="shared" si="154"/>
        <v>2.0103187482012292</v>
      </c>
      <c r="Q1670" s="19">
        <f t="shared" si="155"/>
        <v>0</v>
      </c>
    </row>
    <row r="1671" spans="1:17">
      <c r="A1671" s="38">
        <v>41709</v>
      </c>
      <c r="B1671" s="49" t="s">
        <v>158</v>
      </c>
      <c r="C1671" s="24">
        <f t="shared" ref="C1671:C1734" si="156">$W$6*IF(AND(L1671&lt;5,N1671&gt;=80),$W$4,$W$5)*3600*10^-6</f>
        <v>30.406921776000001</v>
      </c>
      <c r="D1671" s="24">
        <f t="shared" ref="D1671:D1734" si="157">IF(G1671&gt;=0.3,E1671,F1671)</f>
        <v>8.7207297854154708E-2</v>
      </c>
      <c r="E1671" s="18">
        <f>IF(G1671&gt;=0.3,(バックデータ一覧!$C$10*(バックデータ一覧!$C$12*計算過程!L1671+バックデータ一覧!$C$13*LN(計算過程!G1671)+バックデータ一覧!$C$14)^バックデータ一覧!$C$11+バックデータ一覧!$E$10*(計算過程!G1671/(バックデータ一覧!$E$12*計算過程!L1671+バックデータ一覧!$E$13*LN(計算過程!G1671)+バックデータ一覧!$E$14))^バックデータ一覧!$E$11)*計算過程!$W$11*10^-3,0)</f>
        <v>0</v>
      </c>
      <c r="F1671" s="18">
        <f>IF(G1671&lt;0.3,(バックデータ一覧!$C$10*(バックデータ一覧!$C$12*計算過程!L1671+バックデータ一覧!$C$13*LN(0.3)+バックデータ一覧!$C$14)^バックデータ一覧!$C$11+バックデータ一覧!$E$10*(0.3/(バックデータ一覧!$E$12*計算過程!L1671+バックデータ一覧!$E$13*LN(0.3)+バックデータ一覧!$E$14))^バックデータ一覧!$E$11)*計算過程!$W$11*計算過程!G1671/0.3*10^-3,0)</f>
        <v>8.7207297854154708E-2</v>
      </c>
      <c r="G1671" s="18">
        <f t="shared" ref="G1671:G1734" si="158">H1671/($W$6*3600*10^-6)</f>
        <v>2.9801891947116854E-2</v>
      </c>
      <c r="H1671" s="18">
        <f t="shared" ref="H1671:H1734" si="159">IF(AND(L1671&lt;5,N1671&gt;=80),P1671/$W$4,P1671/$W$5)</f>
        <v>0.90618379721278652</v>
      </c>
      <c r="I1671" s="24">
        <v>0</v>
      </c>
      <c r="J1671" s="24">
        <v>0</v>
      </c>
      <c r="K1671" s="24">
        <v>0</v>
      </c>
      <c r="L1671" s="14">
        <f>貼り付けシート!C1671</f>
        <v>9.5</v>
      </c>
      <c r="M1671" s="14">
        <f>貼り付けシート!D1671</f>
        <v>3.2</v>
      </c>
      <c r="N1671" s="18">
        <f>貼り付けシート!E1671</f>
        <v>43.640494443158225</v>
      </c>
      <c r="O1671" s="18">
        <f>貼り付けシート!F1671</f>
        <v>0.90618379721278652</v>
      </c>
      <c r="P1671" s="19">
        <f t="shared" ref="P1671:P1734" si="160">IF(O1671&gt;C1671,C1671,O1671)</f>
        <v>0.90618379721278652</v>
      </c>
      <c r="Q1671" s="19">
        <f t="shared" ref="Q1671:Q1734" si="161">IF(O1671&gt;C1671,O1671-C1671,0)</f>
        <v>0</v>
      </c>
    </row>
    <row r="1672" spans="1:17">
      <c r="A1672" s="38">
        <v>41709</v>
      </c>
      <c r="B1672" s="49" t="s">
        <v>159</v>
      </c>
      <c r="C1672" s="24">
        <f t="shared" si="156"/>
        <v>30.406921776000001</v>
      </c>
      <c r="D1672" s="24">
        <f t="shared" si="157"/>
        <v>4.2145968596467034E-2</v>
      </c>
      <c r="E1672" s="18">
        <f>IF(G1672&gt;=0.3,(バックデータ一覧!$C$10*(バックデータ一覧!$C$12*計算過程!L1672+バックデータ一覧!$C$13*LN(計算過程!G1672)+バックデータ一覧!$C$14)^バックデータ一覧!$C$11+バックデータ一覧!$E$10*(計算過程!G1672/(バックデータ一覧!$E$12*計算過程!L1672+バックデータ一覧!$E$13*LN(計算過程!G1672)+バックデータ一覧!$E$14))^バックデータ一覧!$E$11)*計算過程!$W$11*10^-3,0)</f>
        <v>0</v>
      </c>
      <c r="F1672" s="18">
        <f>IF(G1672&lt;0.3,(バックデータ一覧!$C$10*(バックデータ一覧!$C$12*計算過程!L1672+バックデータ一覧!$C$13*LN(0.3)+バックデータ一覧!$C$14)^バックデータ一覧!$C$11+バックデータ一覧!$E$10*(0.3/(バックデータ一覧!$E$12*計算過程!L1672+バックデータ一覧!$E$13*LN(0.3)+バックデータ一覧!$E$14))^バックデータ一覧!$E$11)*計算過程!$W$11*計算過程!G1672/0.3*10^-3,0)</f>
        <v>4.2145968596467034E-2</v>
      </c>
      <c r="G1672" s="18">
        <f t="shared" si="158"/>
        <v>1.5053977561941961E-2</v>
      </c>
      <c r="H1672" s="18">
        <f t="shared" si="159"/>
        <v>0.45774511814362845</v>
      </c>
      <c r="I1672" s="24">
        <v>0</v>
      </c>
      <c r="J1672" s="24">
        <v>0</v>
      </c>
      <c r="K1672" s="24">
        <v>0</v>
      </c>
      <c r="L1672" s="14">
        <f>貼り付けシート!C1672</f>
        <v>10.7</v>
      </c>
      <c r="M1672" s="14">
        <f>貼り付けシート!D1672</f>
        <v>3.4</v>
      </c>
      <c r="N1672" s="18">
        <f>貼り付けシート!E1672</f>
        <v>42.774842702967483</v>
      </c>
      <c r="O1672" s="18">
        <f>貼り付けシート!F1672</f>
        <v>0.45774511814362845</v>
      </c>
      <c r="P1672" s="19">
        <f t="shared" si="160"/>
        <v>0.45774511814362845</v>
      </c>
      <c r="Q1672" s="19">
        <f t="shared" si="161"/>
        <v>0</v>
      </c>
    </row>
    <row r="1673" spans="1:17">
      <c r="A1673" s="38">
        <v>41709</v>
      </c>
      <c r="B1673" s="49" t="s">
        <v>160</v>
      </c>
      <c r="C1673" s="24">
        <f t="shared" si="156"/>
        <v>30.406921776000001</v>
      </c>
      <c r="D1673" s="24">
        <f t="shared" si="157"/>
        <v>2.2057547111768515E-2</v>
      </c>
      <c r="E1673" s="18">
        <f>IF(G1673&gt;=0.3,(バックデータ一覧!$C$10*(バックデータ一覧!$C$12*計算過程!L1673+バックデータ一覧!$C$13*LN(計算過程!G1673)+バックデータ一覧!$C$14)^バックデータ一覧!$C$11+バックデータ一覧!$E$10*(計算過程!G1673/(バックデータ一覧!$E$12*計算過程!L1673+バックデータ一覧!$E$13*LN(計算過程!G1673)+バックデータ一覧!$E$14))^バックデータ一覧!$E$11)*計算過程!$W$11*10^-3,0)</f>
        <v>0</v>
      </c>
      <c r="F1673" s="18">
        <f>IF(G1673&lt;0.3,(バックデータ一覧!$C$10*(バックデータ一覧!$C$12*計算過程!L1673+バックデータ一覧!$C$13*LN(0.3)+バックデータ一覧!$C$14)^バックデータ一覧!$C$11+バックデータ一覧!$E$10*(0.3/(バックデータ一覧!$E$12*計算過程!L1673+バックデータ一覧!$E$13*LN(0.3)+バックデータ一覧!$E$14))^バックデータ一覧!$E$11)*計算過程!$W$11*計算過程!G1673/0.3*10^-3,0)</f>
        <v>2.2057547111768515E-2</v>
      </c>
      <c r="G1673" s="18">
        <f t="shared" si="158"/>
        <v>8.02747406728886E-3</v>
      </c>
      <c r="H1673" s="18">
        <f t="shared" si="159"/>
        <v>0.24409077602292095</v>
      </c>
      <c r="I1673" s="24">
        <v>0</v>
      </c>
      <c r="J1673" s="24">
        <v>0</v>
      </c>
      <c r="K1673" s="24">
        <v>0</v>
      </c>
      <c r="L1673" s="14">
        <f>貼り付けシート!C1673</f>
        <v>11.2</v>
      </c>
      <c r="M1673" s="14">
        <f>貼り付けシート!D1673</f>
        <v>3.7</v>
      </c>
      <c r="N1673" s="18">
        <f>貼り付けシート!E1673</f>
        <v>45.005228370130432</v>
      </c>
      <c r="O1673" s="18">
        <f>貼り付けシート!F1673</f>
        <v>0.24409077602292095</v>
      </c>
      <c r="P1673" s="19">
        <f t="shared" si="160"/>
        <v>0.24409077602292095</v>
      </c>
      <c r="Q1673" s="19">
        <f t="shared" si="161"/>
        <v>0</v>
      </c>
    </row>
    <row r="1674" spans="1:17">
      <c r="A1674" s="38">
        <v>41709</v>
      </c>
      <c r="B1674" s="49" t="s">
        <v>161</v>
      </c>
      <c r="C1674" s="24">
        <f t="shared" si="156"/>
        <v>30.406921776000001</v>
      </c>
      <c r="D1674" s="24">
        <f t="shared" si="157"/>
        <v>8.6780323277918948E-3</v>
      </c>
      <c r="E1674" s="18">
        <f>IF(G1674&gt;=0.3,(バックデータ一覧!$C$10*(バックデータ一覧!$C$12*計算過程!L1674+バックデータ一覧!$C$13*LN(計算過程!G1674)+バックデータ一覧!$C$14)^バックデータ一覧!$C$11+バックデータ一覧!$E$10*(計算過程!G1674/(バックデータ一覧!$E$12*計算過程!L1674+バックデータ一覧!$E$13*LN(計算過程!G1674)+バックデータ一覧!$E$14))^バックデータ一覧!$E$11)*計算過程!$W$11*10^-3,0)</f>
        <v>0</v>
      </c>
      <c r="F1674" s="18">
        <f>IF(G1674&lt;0.3,(バックデータ一覧!$C$10*(バックデータ一覧!$C$12*計算過程!L1674+バックデータ一覧!$C$13*LN(0.3)+バックデータ一覧!$C$14)^バックデータ一覧!$C$11+バックデータ一覧!$E$10*(0.3/(バックデータ一覧!$E$12*計算過程!L1674+バックデータ一覧!$E$13*LN(0.3)+バックデータ一覧!$E$14))^バックデータ一覧!$E$11)*計算過程!$W$11*計算過程!G1674/0.3*10^-3,0)</f>
        <v>8.6780323277918948E-3</v>
      </c>
      <c r="G1674" s="18">
        <f t="shared" si="158"/>
        <v>3.2429980154515983E-3</v>
      </c>
      <c r="H1674" s="18">
        <f t="shared" si="159"/>
        <v>9.8609586975559993E-2</v>
      </c>
      <c r="I1674" s="24">
        <v>0</v>
      </c>
      <c r="J1674" s="24">
        <v>0</v>
      </c>
      <c r="K1674" s="24">
        <v>0</v>
      </c>
      <c r="L1674" s="14">
        <f>貼り付けシート!C1674</f>
        <v>11.9</v>
      </c>
      <c r="M1674" s="14">
        <f>貼り付けシート!D1674</f>
        <v>3.8</v>
      </c>
      <c r="N1674" s="18">
        <f>貼り付けシート!E1674</f>
        <v>44.122032539201875</v>
      </c>
      <c r="O1674" s="18">
        <f>貼り付けシート!F1674</f>
        <v>9.8609586975559993E-2</v>
      </c>
      <c r="P1674" s="19">
        <f t="shared" si="160"/>
        <v>9.8609586975559993E-2</v>
      </c>
      <c r="Q1674" s="19">
        <f t="shared" si="161"/>
        <v>0</v>
      </c>
    </row>
    <row r="1675" spans="1:17">
      <c r="A1675" s="38">
        <v>41709</v>
      </c>
      <c r="B1675" s="49" t="s">
        <v>162</v>
      </c>
      <c r="C1675" s="24">
        <f t="shared" si="156"/>
        <v>30.406921776000001</v>
      </c>
      <c r="D1675" s="24">
        <f t="shared" si="157"/>
        <v>1.0155333306919515E-2</v>
      </c>
      <c r="E1675" s="18">
        <f>IF(G1675&gt;=0.3,(バックデータ一覧!$C$10*(バックデータ一覧!$C$12*計算過程!L1675+バックデータ一覧!$C$13*LN(計算過程!G1675)+バックデータ一覧!$C$14)^バックデータ一覧!$C$11+バックデータ一覧!$E$10*(計算過程!G1675/(バックデータ一覧!$E$12*計算過程!L1675+バックデータ一覧!$E$13*LN(計算過程!G1675)+バックデータ一覧!$E$14))^バックデータ一覧!$E$11)*計算過程!$W$11*10^-3,0)</f>
        <v>0</v>
      </c>
      <c r="F1675" s="18">
        <f>IF(G1675&lt;0.3,(バックデータ一覧!$C$10*(バックデータ一覧!$C$12*計算過程!L1675+バックデータ一覧!$C$13*LN(0.3)+バックデータ一覧!$C$14)^バックデータ一覧!$C$11+バックデータ一覧!$E$10*(0.3/(バックデータ一覧!$E$12*計算過程!L1675+バックデータ一覧!$E$13*LN(0.3)+バックデータ一覧!$E$14))^バックデータ一覧!$E$11)*計算過程!$W$11*計算過程!G1675/0.3*10^-3,0)</f>
        <v>1.0155333306919515E-2</v>
      </c>
      <c r="G1675" s="18">
        <f t="shared" si="158"/>
        <v>3.8241415774317726E-3</v>
      </c>
      <c r="H1675" s="18">
        <f t="shared" si="159"/>
        <v>0.11628037380531717</v>
      </c>
      <c r="I1675" s="24">
        <v>0</v>
      </c>
      <c r="J1675" s="24">
        <v>0</v>
      </c>
      <c r="K1675" s="24">
        <v>0</v>
      </c>
      <c r="L1675" s="14">
        <f>貼り付けシート!C1675</f>
        <v>12.1</v>
      </c>
      <c r="M1675" s="14">
        <f>貼り付けシート!D1675</f>
        <v>3.9</v>
      </c>
      <c r="N1675" s="18">
        <f>貼り付けシート!E1675</f>
        <v>44.682663467744696</v>
      </c>
      <c r="O1675" s="18">
        <f>貼り付けシート!F1675</f>
        <v>0.11628037380531717</v>
      </c>
      <c r="P1675" s="19">
        <f t="shared" si="160"/>
        <v>0.11628037380531717</v>
      </c>
      <c r="Q1675" s="19">
        <f t="shared" si="161"/>
        <v>0</v>
      </c>
    </row>
    <row r="1676" spans="1:17">
      <c r="A1676" s="38">
        <v>41709</v>
      </c>
      <c r="B1676" s="49" t="s">
        <v>163</v>
      </c>
      <c r="C1676" s="24">
        <f t="shared" si="156"/>
        <v>30.406921776000001</v>
      </c>
      <c r="D1676" s="24">
        <f t="shared" si="157"/>
        <v>9.4235544542413258E-3</v>
      </c>
      <c r="E1676" s="18">
        <f>IF(G1676&gt;=0.3,(バックデータ一覧!$C$10*(バックデータ一覧!$C$12*計算過程!L1676+バックデータ一覧!$C$13*LN(計算過程!G1676)+バックデータ一覧!$C$14)^バックデータ一覧!$C$11+バックデータ一覧!$E$10*(計算過程!G1676/(バックデータ一覧!$E$12*計算過程!L1676+バックデータ一覧!$E$13*LN(計算過程!G1676)+バックデータ一覧!$E$14))^バックデータ一覧!$E$11)*計算過程!$W$11*10^-3,0)</f>
        <v>0</v>
      </c>
      <c r="F1676" s="18">
        <f>IF(G1676&lt;0.3,(バックデータ一覧!$C$10*(バックデータ一覧!$C$12*計算過程!L1676+バックデータ一覧!$C$13*LN(0.3)+バックデータ一覧!$C$14)^バックデータ一覧!$C$11+バックデータ一覧!$E$10*(0.3/(バックデータ一覧!$E$12*計算過程!L1676+バックデータ一覧!$E$13*LN(0.3)+バックデータ一覧!$E$14))^バックデータ一覧!$E$11)*計算過程!$W$11*計算過程!G1676/0.3*10^-3,0)</f>
        <v>9.4235544542413258E-3</v>
      </c>
      <c r="G1676" s="18">
        <f t="shared" si="158"/>
        <v>3.6313863135162463E-3</v>
      </c>
      <c r="H1676" s="18">
        <f t="shared" si="159"/>
        <v>0.11041927957352551</v>
      </c>
      <c r="I1676" s="24">
        <v>0</v>
      </c>
      <c r="J1676" s="24">
        <v>0</v>
      </c>
      <c r="K1676" s="24">
        <v>0</v>
      </c>
      <c r="L1676" s="14">
        <f>貼り付けシート!C1676</f>
        <v>12.7</v>
      </c>
      <c r="M1676" s="14">
        <f>貼り付けシート!D1676</f>
        <v>4</v>
      </c>
      <c r="N1676" s="18">
        <f>貼り付けシート!E1676</f>
        <v>44.048906461779971</v>
      </c>
      <c r="O1676" s="18">
        <f>貼り付けシート!F1676</f>
        <v>0.11041927957352551</v>
      </c>
      <c r="P1676" s="19">
        <f t="shared" si="160"/>
        <v>0.11041927957352551</v>
      </c>
      <c r="Q1676" s="19">
        <f t="shared" si="161"/>
        <v>0</v>
      </c>
    </row>
    <row r="1677" spans="1:17">
      <c r="A1677" s="38">
        <v>41709</v>
      </c>
      <c r="B1677" s="49" t="s">
        <v>164</v>
      </c>
      <c r="C1677" s="24">
        <f t="shared" si="156"/>
        <v>30.406921776000001</v>
      </c>
      <c r="D1677" s="24">
        <f t="shared" si="157"/>
        <v>6.9865679832784864E-3</v>
      </c>
      <c r="E1677" s="18">
        <f>IF(G1677&gt;=0.3,(バックデータ一覧!$C$10*(バックデータ一覧!$C$12*計算過程!L1677+バックデータ一覧!$C$13*LN(計算過程!G1677)+バックデータ一覧!$C$14)^バックデータ一覧!$C$11+バックデータ一覧!$E$10*(計算過程!G1677/(バックデータ一覧!$E$12*計算過程!L1677+バックデータ一覧!$E$13*LN(計算過程!G1677)+バックデータ一覧!$E$14))^バックデータ一覧!$E$11)*計算過程!$W$11*10^-3,0)</f>
        <v>0</v>
      </c>
      <c r="F1677" s="18">
        <f>IF(G1677&lt;0.3,(バックデータ一覧!$C$10*(バックデータ一覧!$C$12*計算過程!L1677+バックデータ一覧!$C$13*LN(0.3)+バックデータ一覧!$C$14)^バックデータ一覧!$C$11+バックデータ一覧!$E$10*(0.3/(バックデータ一覧!$E$12*計算過程!L1677+バックデータ一覧!$E$13*LN(0.3)+バックデータ一覧!$E$14))^バックデータ一覧!$E$11)*計算過程!$W$11*計算過程!G1677/0.3*10^-3,0)</f>
        <v>6.9865679832784864E-3</v>
      </c>
      <c r="G1677" s="18">
        <f t="shared" si="158"/>
        <v>2.6613287069864404E-3</v>
      </c>
      <c r="H1677" s="18">
        <f t="shared" si="159"/>
        <v>8.0922813813559924E-2</v>
      </c>
      <c r="I1677" s="24">
        <v>0</v>
      </c>
      <c r="J1677" s="24">
        <v>0</v>
      </c>
      <c r="K1677" s="24">
        <v>0</v>
      </c>
      <c r="L1677" s="14">
        <f>貼り付けシート!C1677</f>
        <v>12.4</v>
      </c>
      <c r="M1677" s="14">
        <f>貼り付けシート!D1677</f>
        <v>4.2</v>
      </c>
      <c r="N1677" s="18">
        <f>貼り付けシート!E1677</f>
        <v>47.156384420810049</v>
      </c>
      <c r="O1677" s="18">
        <f>貼り付けシート!F1677</f>
        <v>8.0922813813559924E-2</v>
      </c>
      <c r="P1677" s="19">
        <f t="shared" si="160"/>
        <v>8.0922813813559924E-2</v>
      </c>
      <c r="Q1677" s="19">
        <f t="shared" si="161"/>
        <v>0</v>
      </c>
    </row>
    <row r="1678" spans="1:17">
      <c r="A1678" s="38">
        <v>41709</v>
      </c>
      <c r="B1678" s="49" t="s">
        <v>165</v>
      </c>
      <c r="C1678" s="24">
        <f t="shared" si="156"/>
        <v>30.406921776000001</v>
      </c>
      <c r="D1678" s="24">
        <f t="shared" si="157"/>
        <v>1.7024267772838754E-2</v>
      </c>
      <c r="E1678" s="18">
        <f>IF(G1678&gt;=0.3,(バックデータ一覧!$C$10*(バックデータ一覧!$C$12*計算過程!L1678+バックデータ一覧!$C$13*LN(計算過程!G1678)+バックデータ一覧!$C$14)^バックデータ一覧!$C$11+バックデータ一覧!$E$10*(計算過程!G1678/(バックデータ一覧!$E$12*計算過程!L1678+バックデータ一覧!$E$13*LN(計算過程!G1678)+バックデータ一覧!$E$14))^バックデータ一覧!$E$11)*計算過程!$W$11*10^-3,0)</f>
        <v>0</v>
      </c>
      <c r="F1678" s="18">
        <f>IF(G1678&lt;0.3,(バックデータ一覧!$C$10*(バックデータ一覧!$C$12*計算過程!L1678+バックデータ一覧!$C$13*LN(0.3)+バックデータ一覧!$C$14)^バックデータ一覧!$C$11+バックデータ一覧!$E$10*(0.3/(バックデータ一覧!$E$12*計算過程!L1678+バックデータ一覧!$E$13*LN(0.3)+バックデータ一覧!$E$14))^バックデータ一覧!$E$11)*計算過程!$W$11*計算過程!G1678/0.3*10^-3,0)</f>
        <v>1.7024267772838754E-2</v>
      </c>
      <c r="G1678" s="18">
        <f t="shared" si="158"/>
        <v>6.3620028730499859E-3</v>
      </c>
      <c r="H1678" s="18">
        <f t="shared" si="159"/>
        <v>0.19344892369951819</v>
      </c>
      <c r="I1678" s="24">
        <v>0</v>
      </c>
      <c r="J1678" s="24">
        <v>0</v>
      </c>
      <c r="K1678" s="24">
        <v>0</v>
      </c>
      <c r="L1678" s="14">
        <f>貼り付けシート!C1678</f>
        <v>11.9</v>
      </c>
      <c r="M1678" s="14">
        <f>貼り付けシート!D1678</f>
        <v>4.4000000000000004</v>
      </c>
      <c r="N1678" s="18">
        <f>貼り付けシート!E1678</f>
        <v>51.039733748967855</v>
      </c>
      <c r="O1678" s="18">
        <f>貼り付けシート!F1678</f>
        <v>0.19344892369951819</v>
      </c>
      <c r="P1678" s="19">
        <f t="shared" si="160"/>
        <v>0.19344892369951819</v>
      </c>
      <c r="Q1678" s="19">
        <f t="shared" si="161"/>
        <v>0</v>
      </c>
    </row>
    <row r="1679" spans="1:17">
      <c r="A1679" s="38">
        <v>41709</v>
      </c>
      <c r="B1679" s="49" t="s">
        <v>166</v>
      </c>
      <c r="C1679" s="24">
        <f t="shared" si="156"/>
        <v>30.406921776000001</v>
      </c>
      <c r="D1679" s="24">
        <f t="shared" si="157"/>
        <v>2.435705645134921E-2</v>
      </c>
      <c r="E1679" s="18">
        <f>IF(G1679&gt;=0.3,(バックデータ一覧!$C$10*(バックデータ一覧!$C$12*計算過程!L1679+バックデータ一覧!$C$13*LN(計算過程!G1679)+バックデータ一覧!$C$14)^バックデータ一覧!$C$11+バックデータ一覧!$E$10*(計算過程!G1679/(バックデータ一覧!$E$12*計算過程!L1679+バックデータ一覧!$E$13*LN(計算過程!G1679)+バックデータ一覧!$E$14))^バックデータ一覧!$E$11)*計算過程!$W$11*10^-3,0)</f>
        <v>0</v>
      </c>
      <c r="F1679" s="18">
        <f>IF(G1679&lt;0.3,(バックデータ一覧!$C$10*(バックデータ一覧!$C$12*計算過程!L1679+バックデータ一覧!$C$13*LN(0.3)+バックデータ一覧!$C$14)^バックデータ一覧!$C$11+バックデータ一覧!$E$10*(0.3/(バックデータ一覧!$E$12*計算過程!L1679+バックデータ一覧!$E$13*LN(0.3)+バックデータ一覧!$E$14))^バックデータ一覧!$E$11)*計算過程!$W$11*計算過程!G1679/0.3*10^-3,0)</f>
        <v>2.435705645134921E-2</v>
      </c>
      <c r="G1679" s="18">
        <f t="shared" si="158"/>
        <v>8.9651674162766724E-3</v>
      </c>
      <c r="H1679" s="18">
        <f t="shared" si="159"/>
        <v>0.27260314433546884</v>
      </c>
      <c r="I1679" s="24">
        <v>0</v>
      </c>
      <c r="J1679" s="24">
        <v>0</v>
      </c>
      <c r="K1679" s="24">
        <v>0</v>
      </c>
      <c r="L1679" s="14">
        <f>貼り付けシート!C1679</f>
        <v>11.5</v>
      </c>
      <c r="M1679" s="14">
        <f>貼り付けシート!D1679</f>
        <v>4.5999999999999996</v>
      </c>
      <c r="N1679" s="18">
        <f>貼り付けシート!E1679</f>
        <v>54.771966669551688</v>
      </c>
      <c r="O1679" s="18">
        <f>貼り付けシート!F1679</f>
        <v>0.27260314433546884</v>
      </c>
      <c r="P1679" s="19">
        <f t="shared" si="160"/>
        <v>0.27260314433546884</v>
      </c>
      <c r="Q1679" s="19">
        <f t="shared" si="161"/>
        <v>0</v>
      </c>
    </row>
    <row r="1680" spans="1:17">
      <c r="A1680" s="38">
        <v>41709</v>
      </c>
      <c r="B1680" s="49" t="s">
        <v>167</v>
      </c>
      <c r="C1680" s="24">
        <f t="shared" si="156"/>
        <v>30.406921776000001</v>
      </c>
      <c r="D1680" s="24">
        <f t="shared" si="157"/>
        <v>2.7045565131305262E-2</v>
      </c>
      <c r="E1680" s="18">
        <f>IF(G1680&gt;=0.3,(バックデータ一覧!$C$10*(バックデータ一覧!$C$12*計算過程!L1680+バックデータ一覧!$C$13*LN(計算過程!G1680)+バックデータ一覧!$C$14)^バックデータ一覧!$C$11+バックデータ一覧!$E$10*(計算過程!G1680/(バックデータ一覧!$E$12*計算過程!L1680+バックデータ一覧!$E$13*LN(計算過程!G1680)+バックデータ一覧!$E$14))^バックデータ一覧!$E$11)*計算過程!$W$11*10^-3,0)</f>
        <v>0</v>
      </c>
      <c r="F1680" s="18">
        <f>IF(G1680&lt;0.3,(バックデータ一覧!$C$10*(バックデータ一覧!$C$12*計算過程!L1680+バックデータ一覧!$C$13*LN(0.3)+バックデータ一覧!$C$14)^バックデータ一覧!$C$11+バックデータ一覧!$E$10*(0.3/(バックデータ一覧!$E$12*計算過程!L1680+バックデータ一覧!$E$13*LN(0.3)+バックデータ一覧!$E$14))^バックデータ一覧!$E$11)*計算過程!$W$11*計算過程!G1680/0.3*10^-3,0)</f>
        <v>2.7045565131305262E-2</v>
      </c>
      <c r="G1680" s="18">
        <f t="shared" si="158"/>
        <v>9.6603149528953717E-3</v>
      </c>
      <c r="H1680" s="18">
        <f t="shared" si="159"/>
        <v>0.29374044110421271</v>
      </c>
      <c r="I1680" s="24">
        <v>0</v>
      </c>
      <c r="J1680" s="24">
        <v>0</v>
      </c>
      <c r="K1680" s="24">
        <v>0</v>
      </c>
      <c r="L1680" s="14">
        <f>貼り付けシート!C1680</f>
        <v>10.7</v>
      </c>
      <c r="M1680" s="14">
        <f>貼り付けシート!D1680</f>
        <v>4.8</v>
      </c>
      <c r="N1680" s="18">
        <f>貼り付けシート!E1680</f>
        <v>60.253132534485232</v>
      </c>
      <c r="O1680" s="18">
        <f>貼り付けシート!F1680</f>
        <v>0.29374044110421271</v>
      </c>
      <c r="P1680" s="19">
        <f t="shared" si="160"/>
        <v>0.29374044110421271</v>
      </c>
      <c r="Q1680" s="19">
        <f t="shared" si="161"/>
        <v>0</v>
      </c>
    </row>
    <row r="1681" spans="1:17">
      <c r="A1681" s="38">
        <v>41709</v>
      </c>
      <c r="B1681" s="49" t="s">
        <v>168</v>
      </c>
      <c r="C1681" s="24">
        <f t="shared" si="156"/>
        <v>30.406921776000001</v>
      </c>
      <c r="D1681" s="24">
        <f t="shared" si="157"/>
        <v>3.552591448503601E-2</v>
      </c>
      <c r="E1681" s="18">
        <f>IF(G1681&gt;=0.3,(バックデータ一覧!$C$10*(バックデータ一覧!$C$12*計算過程!L1681+バックデータ一覧!$C$13*LN(計算過程!G1681)+バックデータ一覧!$C$14)^バックデータ一覧!$C$11+バックデータ一覧!$E$10*(計算過程!G1681/(バックデータ一覧!$E$12*計算過程!L1681+バックデータ一覧!$E$13*LN(計算過程!G1681)+バックデータ一覧!$E$14))^バックデータ一覧!$E$11)*計算過程!$W$11*10^-3,0)</f>
        <v>0</v>
      </c>
      <c r="F1681" s="18">
        <f>IF(G1681&lt;0.3,(バックデータ一覧!$C$10*(バックデータ一覧!$C$12*計算過程!L1681+バックデータ一覧!$C$13*LN(0.3)+バックデータ一覧!$C$14)^バックデータ一覧!$C$11+バックデータ一覧!$E$10*(0.3/(バックデータ一覧!$E$12*計算過程!L1681+バックデータ一覧!$E$13*LN(0.3)+バックデータ一覧!$E$14))^バックデータ一覧!$E$11)*計算過程!$W$11*計算過程!G1681/0.3*10^-3,0)</f>
        <v>3.552591448503601E-2</v>
      </c>
      <c r="G1681" s="18">
        <f t="shared" si="158"/>
        <v>1.1709702422228657E-2</v>
      </c>
      <c r="H1681" s="18">
        <f t="shared" si="159"/>
        <v>0.35605600557294453</v>
      </c>
      <c r="I1681" s="24">
        <v>0</v>
      </c>
      <c r="J1681" s="24">
        <v>0</v>
      </c>
      <c r="K1681" s="24">
        <v>0</v>
      </c>
      <c r="L1681" s="14">
        <f>貼り付けシート!C1681</f>
        <v>8.5</v>
      </c>
      <c r="M1681" s="14">
        <f>貼り付けシート!D1681</f>
        <v>4.9000000000000004</v>
      </c>
      <c r="N1681" s="18">
        <f>貼り付けシート!E1681</f>
        <v>71.299886712995971</v>
      </c>
      <c r="O1681" s="18">
        <f>貼り付けシート!F1681</f>
        <v>0.35605600557294453</v>
      </c>
      <c r="P1681" s="19">
        <f t="shared" si="160"/>
        <v>0.35605600557294453</v>
      </c>
      <c r="Q1681" s="19">
        <f t="shared" si="161"/>
        <v>0</v>
      </c>
    </row>
    <row r="1682" spans="1:17">
      <c r="A1682" s="38">
        <v>41709</v>
      </c>
      <c r="B1682" s="49" t="s">
        <v>169</v>
      </c>
      <c r="C1682" s="24">
        <f t="shared" si="156"/>
        <v>30.406921776000001</v>
      </c>
      <c r="D1682" s="24">
        <f t="shared" si="157"/>
        <v>0.20440075248257566</v>
      </c>
      <c r="E1682" s="18">
        <f>IF(G1682&gt;=0.3,(バックデータ一覧!$C$10*(バックデータ一覧!$C$12*計算過程!L1682+バックデータ一覧!$C$13*LN(計算過程!G1682)+バックデータ一覧!$C$14)^バックデータ一覧!$C$11+バックデータ一覧!$E$10*(計算過程!G1682/(バックデータ一覧!$E$12*計算過程!L1682+バックデータ一覧!$E$13*LN(計算過程!G1682)+バックデータ一覧!$E$14))^バックデータ一覧!$E$11)*計算過程!$W$11*10^-3,0)</f>
        <v>0</v>
      </c>
      <c r="F1682" s="18">
        <f>IF(G1682&lt;0.3,(バックデータ一覧!$C$10*(バックデータ一覧!$C$12*計算過程!L1682+バックデータ一覧!$C$13*LN(0.3)+バックデータ一覧!$C$14)^バックデータ一覧!$C$11+バックデータ一覧!$E$10*(0.3/(バックデータ一覧!$E$12*計算過程!L1682+バックデータ一覧!$E$13*LN(0.3)+バックデータ一覧!$E$14))^バックデータ一覧!$E$11)*計算過程!$W$11*計算過程!G1682/0.3*10^-3,0)</f>
        <v>0.20440075248257566</v>
      </c>
      <c r="G1682" s="18">
        <f t="shared" si="158"/>
        <v>6.4117398671342599E-2</v>
      </c>
      <c r="H1682" s="18">
        <f t="shared" si="159"/>
        <v>1.9496127258801208</v>
      </c>
      <c r="I1682" s="24">
        <v>0</v>
      </c>
      <c r="J1682" s="24">
        <v>0</v>
      </c>
      <c r="K1682" s="24">
        <v>0</v>
      </c>
      <c r="L1682" s="14">
        <f>貼り付けシート!C1682</f>
        <v>7.1</v>
      </c>
      <c r="M1682" s="14">
        <f>貼り付けシート!D1682</f>
        <v>5</v>
      </c>
      <c r="N1682" s="18">
        <f>貼り付けシート!E1682</f>
        <v>80.030500043934154</v>
      </c>
      <c r="O1682" s="18">
        <f>貼り付けシート!F1682</f>
        <v>1.9496127258801208</v>
      </c>
      <c r="P1682" s="19">
        <f t="shared" si="160"/>
        <v>1.9496127258801208</v>
      </c>
      <c r="Q1682" s="19">
        <f t="shared" si="161"/>
        <v>0</v>
      </c>
    </row>
    <row r="1683" spans="1:17">
      <c r="A1683" s="38">
        <v>41709</v>
      </c>
      <c r="B1683" s="49" t="s">
        <v>170</v>
      </c>
      <c r="C1683" s="24">
        <f t="shared" si="156"/>
        <v>30.406921776000001</v>
      </c>
      <c r="D1683" s="24">
        <f t="shared" si="157"/>
        <v>0.64137332286302129</v>
      </c>
      <c r="E1683" s="18">
        <f>IF(G1683&gt;=0.3,(バックデータ一覧!$C$10*(バックデータ一覧!$C$12*計算過程!L1683+バックデータ一覧!$C$13*LN(計算過程!G1683)+バックデータ一覧!$C$14)^バックデータ一覧!$C$11+バックデータ一覧!$E$10*(計算過程!G1683/(バックデータ一覧!$E$12*計算過程!L1683+バックデータ一覧!$E$13*LN(計算過程!G1683)+バックデータ一覧!$E$14))^バックデータ一覧!$E$11)*計算過程!$W$11*10^-3,0)</f>
        <v>0</v>
      </c>
      <c r="F1683" s="18">
        <f>IF(G1683&lt;0.3,(バックデータ一覧!$C$10*(バックデータ一覧!$C$12*計算過程!L1683+バックデータ一覧!$C$13*LN(0.3)+バックデータ一覧!$C$14)^バックデータ一覧!$C$11+バックデータ一覧!$E$10*(0.3/(バックデータ一覧!$E$12*計算過程!L1683+バックデータ一覧!$E$13*LN(0.3)+バックデータ一覧!$E$14))^バックデータ一覧!$E$11)*計算過程!$W$11*計算過程!G1683/0.3*10^-3,0)</f>
        <v>0.64137332286302129</v>
      </c>
      <c r="G1683" s="18">
        <f t="shared" si="158"/>
        <v>0.19703603788490978</v>
      </c>
      <c r="H1683" s="18">
        <f t="shared" si="159"/>
        <v>5.9912593910194243</v>
      </c>
      <c r="I1683" s="24">
        <v>0</v>
      </c>
      <c r="J1683" s="24">
        <v>0</v>
      </c>
      <c r="K1683" s="24">
        <v>0</v>
      </c>
      <c r="L1683" s="14">
        <f>貼り付けシート!C1683</f>
        <v>6.5</v>
      </c>
      <c r="M1683" s="14">
        <f>貼り付けシート!D1683</f>
        <v>4.9000000000000004</v>
      </c>
      <c r="N1683" s="18">
        <f>貼り付けシート!E1683</f>
        <v>81.745449988211135</v>
      </c>
      <c r="O1683" s="18">
        <f>貼り付けシート!F1683</f>
        <v>5.9912593910194243</v>
      </c>
      <c r="P1683" s="19">
        <f t="shared" si="160"/>
        <v>5.9912593910194243</v>
      </c>
      <c r="Q1683" s="19">
        <f t="shared" si="161"/>
        <v>0</v>
      </c>
    </row>
    <row r="1684" spans="1:17">
      <c r="A1684" s="38">
        <v>41709</v>
      </c>
      <c r="B1684" s="49" t="s">
        <v>171</v>
      </c>
      <c r="C1684" s="24">
        <f t="shared" si="156"/>
        <v>30.406921776000001</v>
      </c>
      <c r="D1684" s="24">
        <f t="shared" si="157"/>
        <v>1.1545617272122983</v>
      </c>
      <c r="E1684" s="18">
        <f>IF(G1684&gt;=0.3,(バックデータ一覧!$C$10*(バックデータ一覧!$C$12*計算過程!L1684+バックデータ一覧!$C$13*LN(計算過程!G1684)+バックデータ一覧!$C$14)^バックデータ一覧!$C$11+バックデータ一覧!$E$10*(計算過程!G1684/(バックデータ一覧!$E$12*計算過程!L1684+バックデータ一覧!$E$13*LN(計算過程!G1684)+バックデータ一覧!$E$14))^バックデータ一覧!$E$11)*計算過程!$W$11*10^-3,0)</f>
        <v>1.1545617272122983</v>
      </c>
      <c r="F1684" s="18">
        <f>IF(G1684&lt;0.3,(バックデータ一覧!$C$10*(バックデータ一覧!$C$12*計算過程!L1684+バックデータ一覧!$C$13*LN(0.3)+バックデータ一覧!$C$14)^バックデータ一覧!$C$11+バックデータ一覧!$E$10*(0.3/(バックデータ一覧!$E$12*計算過程!L1684+バックデータ一覧!$E$13*LN(0.3)+バックデータ一覧!$E$14))^バックデータ一覧!$E$11)*計算過程!$W$11*計算過程!G1684/0.3*10^-3,0)</f>
        <v>0</v>
      </c>
      <c r="G1684" s="18">
        <f t="shared" si="158"/>
        <v>0.34553299386930519</v>
      </c>
      <c r="H1684" s="18">
        <f t="shared" si="159"/>
        <v>10.506594715611051</v>
      </c>
      <c r="I1684" s="24">
        <v>0</v>
      </c>
      <c r="J1684" s="24">
        <v>0</v>
      </c>
      <c r="K1684" s="24">
        <v>0</v>
      </c>
      <c r="L1684" s="14">
        <f>貼り付けシート!C1684</f>
        <v>5.4</v>
      </c>
      <c r="M1684" s="14">
        <f>貼り付けシート!D1684</f>
        <v>4.8</v>
      </c>
      <c r="N1684" s="18">
        <f>貼り付けシート!E1684</f>
        <v>86.42588727421338</v>
      </c>
      <c r="O1684" s="18">
        <f>貼り付けシート!F1684</f>
        <v>10.506594715611051</v>
      </c>
      <c r="P1684" s="19">
        <f t="shared" si="160"/>
        <v>10.506594715611051</v>
      </c>
      <c r="Q1684" s="19">
        <f t="shared" si="161"/>
        <v>0</v>
      </c>
    </row>
    <row r="1685" spans="1:17">
      <c r="A1685" s="38">
        <v>41709</v>
      </c>
      <c r="B1685" s="49" t="s">
        <v>172</v>
      </c>
      <c r="C1685" s="24">
        <f t="shared" si="156"/>
        <v>23.413329767519997</v>
      </c>
      <c r="D1685" s="24">
        <f t="shared" si="157"/>
        <v>1.5517017092965704</v>
      </c>
      <c r="E1685" s="18">
        <f>IF(G1685&gt;=0.3,(バックデータ一覧!$C$10*(バックデータ一覧!$C$12*計算過程!L1685+バックデータ一覧!$C$13*LN(計算過程!G1685)+バックデータ一覧!$C$14)^バックデータ一覧!$C$11+バックデータ一覧!$E$10*(計算過程!G1685/(バックデータ一覧!$E$12*計算過程!L1685+バックデータ一覧!$E$13*LN(計算過程!G1685)+バックデータ一覧!$E$14))^バックデータ一覧!$E$11)*計算過程!$W$11*10^-3,0)</f>
        <v>1.5517017092965704</v>
      </c>
      <c r="F1685" s="18">
        <f>IF(G1685&lt;0.3,(バックデータ一覧!$C$10*(バックデータ一覧!$C$12*計算過程!L1685+バックデータ一覧!$C$13*LN(0.3)+バックデータ一覧!$C$14)^バックデータ一覧!$C$11+バックデータ一覧!$E$10*(0.3/(バックデータ一覧!$E$12*計算過程!L1685+バックデータ一覧!$E$13*LN(0.3)+バックデータ一覧!$E$14))^バックデータ一覧!$E$11)*計算過程!$W$11*計算過程!G1685/0.3*10^-3,0)</f>
        <v>0</v>
      </c>
      <c r="G1685" s="18">
        <f t="shared" si="158"/>
        <v>0.48395677534404008</v>
      </c>
      <c r="H1685" s="18">
        <f t="shared" si="159"/>
        <v>14.715635810851433</v>
      </c>
      <c r="I1685" s="24">
        <v>0</v>
      </c>
      <c r="J1685" s="24">
        <v>0</v>
      </c>
      <c r="K1685" s="24">
        <v>0</v>
      </c>
      <c r="L1685" s="14">
        <f>貼り付けシート!C1685</f>
        <v>4.9000000000000004</v>
      </c>
      <c r="M1685" s="14">
        <f>貼り付けシート!D1685</f>
        <v>4.7</v>
      </c>
      <c r="N1685" s="18">
        <f>貼り付けシート!E1685</f>
        <v>87.638935393156629</v>
      </c>
      <c r="O1685" s="18">
        <f>貼り付けシート!F1685</f>
        <v>11.331039574355604</v>
      </c>
      <c r="P1685" s="19">
        <f t="shared" si="160"/>
        <v>11.331039574355604</v>
      </c>
      <c r="Q1685" s="19">
        <f t="shared" si="161"/>
        <v>0</v>
      </c>
    </row>
    <row r="1686" spans="1:17">
      <c r="A1686" s="38">
        <v>41710</v>
      </c>
      <c r="B1686" s="49" t="s">
        <v>149</v>
      </c>
      <c r="C1686" s="24">
        <f t="shared" si="156"/>
        <v>23.413329767519997</v>
      </c>
      <c r="D1686" s="24">
        <f t="shared" si="157"/>
        <v>1.6599795993673223</v>
      </c>
      <c r="E1686" s="18">
        <f>IF(G1686&gt;=0.3,(バックデータ一覧!$C$10*(バックデータ一覧!$C$12*計算過程!L1686+バックデータ一覧!$C$13*LN(計算過程!G1686)+バックデータ一覧!$C$14)^バックデータ一覧!$C$11+バックデータ一覧!$E$10*(計算過程!G1686/(バックデータ一覧!$E$12*計算過程!L1686+バックデータ一覧!$E$13*LN(計算過程!G1686)+バックデータ一覧!$E$14))^バックデータ一覧!$E$11)*計算過程!$W$11*10^-3,0)</f>
        <v>1.6599795993673223</v>
      </c>
      <c r="F1686" s="18">
        <f>IF(G1686&lt;0.3,(バックデータ一覧!$C$10*(バックデータ一覧!$C$12*計算過程!L1686+バックデータ一覧!$C$13*LN(0.3)+バックデータ一覧!$C$14)^バックデータ一覧!$C$11+バックデータ一覧!$E$10*(0.3/(バックデータ一覧!$E$12*計算過程!L1686+バックデータ一覧!$E$13*LN(0.3)+バックデータ一覧!$E$14))^バックデータ一覧!$E$11)*計算過程!$W$11*計算過程!G1686/0.3*10^-3,0)</f>
        <v>0</v>
      </c>
      <c r="G1686" s="18">
        <f t="shared" si="158"/>
        <v>0.52830064779187136</v>
      </c>
      <c r="H1686" s="18">
        <f t="shared" si="159"/>
        <v>16.063996471617561</v>
      </c>
      <c r="I1686" s="24">
        <v>0</v>
      </c>
      <c r="J1686" s="24">
        <v>0</v>
      </c>
      <c r="K1686" s="24">
        <v>0</v>
      </c>
      <c r="L1686" s="14">
        <f>貼り付けシート!C1686</f>
        <v>4.9000000000000004</v>
      </c>
      <c r="M1686" s="14">
        <f>貼り付けシート!D1686</f>
        <v>4.5999999999999996</v>
      </c>
      <c r="N1686" s="18">
        <f>貼り付けシート!E1686</f>
        <v>85.787966034220403</v>
      </c>
      <c r="O1686" s="18">
        <f>貼り付けシート!F1686</f>
        <v>12.369277283145522</v>
      </c>
      <c r="P1686" s="19">
        <f t="shared" si="160"/>
        <v>12.369277283145522</v>
      </c>
      <c r="Q1686" s="19">
        <f t="shared" si="161"/>
        <v>0</v>
      </c>
    </row>
    <row r="1687" spans="1:17">
      <c r="A1687" s="38">
        <v>41710</v>
      </c>
      <c r="B1687" s="49" t="s">
        <v>150</v>
      </c>
      <c r="C1687" s="24">
        <f t="shared" si="156"/>
        <v>23.413329767519997</v>
      </c>
      <c r="D1687" s="24">
        <f t="shared" si="157"/>
        <v>1.8081806524140236</v>
      </c>
      <c r="E1687" s="18">
        <f>IF(G1687&gt;=0.3,(バックデータ一覧!$C$10*(バックデータ一覧!$C$12*計算過程!L1687+バックデータ一覧!$C$13*LN(計算過程!G1687)+バックデータ一覧!$C$14)^バックデータ一覧!$C$11+バックデータ一覧!$E$10*(計算過程!G1687/(バックデータ一覧!$E$12*計算過程!L1687+バックデータ一覧!$E$13*LN(計算過程!G1687)+バックデータ一覧!$E$14))^バックデータ一覧!$E$11)*計算過程!$W$11*10^-3,0)</f>
        <v>1.8081806524140236</v>
      </c>
      <c r="F1687" s="18">
        <f>IF(G1687&lt;0.3,(バックデータ一覧!$C$10*(バックデータ一覧!$C$12*計算過程!L1687+バックデータ一覧!$C$13*LN(0.3)+バックデータ一覧!$C$14)^バックデータ一覧!$C$11+バックデータ一覧!$E$10*(0.3/(バックデータ一覧!$E$12*計算過程!L1687+バックデータ一覧!$E$13*LN(0.3)+バックデータ一覧!$E$14))^バックデータ一覧!$E$11)*計算過程!$W$11*計算過程!G1687/0.3*10^-3,0)</f>
        <v>0</v>
      </c>
      <c r="G1687" s="18">
        <f t="shared" si="158"/>
        <v>0.57651206288819989</v>
      </c>
      <c r="H1687" s="18">
        <f t="shared" si="159"/>
        <v>17.529957199161888</v>
      </c>
      <c r="I1687" s="24">
        <v>0</v>
      </c>
      <c r="J1687" s="24">
        <v>0</v>
      </c>
      <c r="K1687" s="24">
        <v>0</v>
      </c>
      <c r="L1687" s="14">
        <f>貼り付けシート!C1687</f>
        <v>4.0999999999999996</v>
      </c>
      <c r="M1687" s="14">
        <f>貼り付けシート!D1687</f>
        <v>4.5999999999999996</v>
      </c>
      <c r="N1687" s="18">
        <f>貼り付けシート!E1687</f>
        <v>90.731456916378761</v>
      </c>
      <c r="O1687" s="18">
        <f>貼り付けシート!F1687</f>
        <v>13.498067043354656</v>
      </c>
      <c r="P1687" s="19">
        <f t="shared" si="160"/>
        <v>13.498067043354656</v>
      </c>
      <c r="Q1687" s="19">
        <f t="shared" si="161"/>
        <v>0</v>
      </c>
    </row>
    <row r="1688" spans="1:17">
      <c r="A1688" s="38">
        <v>41710</v>
      </c>
      <c r="B1688" s="49" t="s">
        <v>151</v>
      </c>
      <c r="C1688" s="24">
        <f t="shared" si="156"/>
        <v>23.413329767519997</v>
      </c>
      <c r="D1688" s="24">
        <f t="shared" si="157"/>
        <v>1.8324780458801537</v>
      </c>
      <c r="E1688" s="18">
        <f>IF(G1688&gt;=0.3,(バックデータ一覧!$C$10*(バックデータ一覧!$C$12*計算過程!L1688+バックデータ一覧!$C$13*LN(計算過程!G1688)+バックデータ一覧!$C$14)^バックデータ一覧!$C$11+バックデータ一覧!$E$10*(計算過程!G1688/(バックデータ一覧!$E$12*計算過程!L1688+バックデータ一覧!$E$13*LN(計算過程!G1688)+バックデータ一覧!$E$14))^バックデータ一覧!$E$11)*計算過程!$W$11*10^-3,0)</f>
        <v>1.8324780458801537</v>
      </c>
      <c r="F1688" s="18">
        <f>IF(G1688&lt;0.3,(バックデータ一覧!$C$10*(バックデータ一覧!$C$12*計算過程!L1688+バックデータ一覧!$C$13*LN(0.3)+バックデータ一覧!$C$14)^バックデータ一覧!$C$11+バックデータ一覧!$E$10*(0.3/(バックデータ一覧!$E$12*計算過程!L1688+バックデータ一覧!$E$13*LN(0.3)+バックデータ一覧!$E$14))^バックデータ一覧!$E$11)*計算過程!$W$11*計算過程!G1688/0.3*10^-3,0)</f>
        <v>0</v>
      </c>
      <c r="G1688" s="18">
        <f t="shared" si="158"/>
        <v>0.59124616726060542</v>
      </c>
      <c r="H1688" s="18">
        <f t="shared" si="159"/>
        <v>17.97797595825304</v>
      </c>
      <c r="I1688" s="24">
        <v>0</v>
      </c>
      <c r="J1688" s="24">
        <v>0</v>
      </c>
      <c r="K1688" s="24">
        <v>0</v>
      </c>
      <c r="L1688" s="14">
        <f>貼り付けシート!C1688</f>
        <v>4.3</v>
      </c>
      <c r="M1688" s="14">
        <f>貼り付けシート!D1688</f>
        <v>4.5999999999999996</v>
      </c>
      <c r="N1688" s="18">
        <f>貼り付けシート!E1688</f>
        <v>89.466449265138365</v>
      </c>
      <c r="O1688" s="18">
        <f>貼り付けシート!F1688</f>
        <v>13.84304148785484</v>
      </c>
      <c r="P1688" s="19">
        <f t="shared" si="160"/>
        <v>13.84304148785484</v>
      </c>
      <c r="Q1688" s="19">
        <f t="shared" si="161"/>
        <v>0</v>
      </c>
    </row>
    <row r="1689" spans="1:17">
      <c r="A1689" s="38">
        <v>41710</v>
      </c>
      <c r="B1689" s="49" t="s">
        <v>152</v>
      </c>
      <c r="C1689" s="24">
        <f t="shared" si="156"/>
        <v>23.413329767519997</v>
      </c>
      <c r="D1689" s="24">
        <f t="shared" si="157"/>
        <v>1.8237476449242036</v>
      </c>
      <c r="E1689" s="18">
        <f>IF(G1689&gt;=0.3,(バックデータ一覧!$C$10*(バックデータ一覧!$C$12*計算過程!L1689+バックデータ一覧!$C$13*LN(計算過程!G1689)+バックデータ一覧!$C$14)^バックデータ一覧!$C$11+バックデータ一覧!$E$10*(計算過程!G1689/(バックデータ一覧!$E$12*計算過程!L1689+バックデータ一覧!$E$13*LN(計算過程!G1689)+バックデータ一覧!$E$14))^バックデータ一覧!$E$11)*計算過程!$W$11*10^-3,0)</f>
        <v>1.8237476449242036</v>
      </c>
      <c r="F1689" s="18">
        <f>IF(G1689&lt;0.3,(バックデータ一覧!$C$10*(バックデータ一覧!$C$12*計算過程!L1689+バックデータ一覧!$C$13*LN(0.3)+バックデータ一覧!$C$14)^バックデータ一覧!$C$11+バックデータ一覧!$E$10*(0.3/(バックデータ一覧!$E$12*計算過程!L1689+バックデータ一覧!$E$13*LN(0.3)+バックデータ一覧!$E$14))^バックデータ一覧!$E$11)*計算過程!$W$11*計算過程!G1689/0.3*10^-3,0)</f>
        <v>0</v>
      </c>
      <c r="G1689" s="18">
        <f t="shared" si="158"/>
        <v>0.59346761199025888</v>
      </c>
      <c r="H1689" s="18">
        <f t="shared" si="159"/>
        <v>18.045523254377322</v>
      </c>
      <c r="I1689" s="24">
        <v>0</v>
      </c>
      <c r="J1689" s="24">
        <v>0</v>
      </c>
      <c r="K1689" s="24">
        <v>0</v>
      </c>
      <c r="L1689" s="14">
        <f>貼り付けシート!C1689</f>
        <v>4.5999999999999996</v>
      </c>
      <c r="M1689" s="14">
        <f>貼り付けシート!D1689</f>
        <v>4.5999999999999996</v>
      </c>
      <c r="N1689" s="18">
        <f>貼り付けシート!E1689</f>
        <v>87.6056675992659</v>
      </c>
      <c r="O1689" s="18">
        <f>貼り付けシート!F1689</f>
        <v>13.895052905870539</v>
      </c>
      <c r="P1689" s="19">
        <f t="shared" si="160"/>
        <v>13.895052905870539</v>
      </c>
      <c r="Q1689" s="19">
        <f t="shared" si="161"/>
        <v>0</v>
      </c>
    </row>
    <row r="1690" spans="1:17">
      <c r="A1690" s="38">
        <v>41710</v>
      </c>
      <c r="B1690" s="49" t="s">
        <v>153</v>
      </c>
      <c r="C1690" s="24">
        <f t="shared" si="156"/>
        <v>30.406921776000001</v>
      </c>
      <c r="D1690" s="24">
        <f t="shared" si="157"/>
        <v>1.4507528869019652</v>
      </c>
      <c r="E1690" s="18">
        <f>IF(G1690&gt;=0.3,(バックデータ一覧!$C$10*(バックデータ一覧!$C$12*計算過程!L1690+バックデータ一覧!$C$13*LN(計算過程!G1690)+バックデータ一覧!$C$14)^バックデータ一覧!$C$11+バックデータ一覧!$E$10*(計算過程!G1690/(バックデータ一覧!$E$12*計算過程!L1690+バックデータ一覧!$E$13*LN(計算過程!G1690)+バックデータ一覧!$E$14))^バックデータ一覧!$E$11)*計算過程!$W$11*10^-3,0)</f>
        <v>1.4507528869019652</v>
      </c>
      <c r="F1690" s="18">
        <f>IF(G1690&lt;0.3,(バックデータ一覧!$C$10*(バックデータ一覧!$C$12*計算過程!L1690+バックデータ一覧!$C$13*LN(0.3)+バックデータ一覧!$C$14)^バックデータ一覧!$C$11+バックデータ一覧!$E$10*(0.3/(バックデータ一覧!$E$12*計算過程!L1690+バックデータ一覧!$E$13*LN(0.3)+バックデータ一覧!$E$14))^バックデータ一覧!$E$11)*計算過程!$W$11*計算過程!G1690/0.3*10^-3,0)</f>
        <v>0</v>
      </c>
      <c r="G1690" s="18">
        <f t="shared" si="158"/>
        <v>0.44770295310389341</v>
      </c>
      <c r="H1690" s="18">
        <f t="shared" si="159"/>
        <v>13.613268673914284</v>
      </c>
      <c r="I1690" s="24">
        <v>0</v>
      </c>
      <c r="J1690" s="24">
        <v>0</v>
      </c>
      <c r="K1690" s="24">
        <v>0</v>
      </c>
      <c r="L1690" s="14">
        <f>貼り付けシート!C1690</f>
        <v>5.0999999999999996</v>
      </c>
      <c r="M1690" s="14">
        <f>貼り付けシート!D1690</f>
        <v>4.8</v>
      </c>
      <c r="N1690" s="18">
        <f>貼り付けシート!E1690</f>
        <v>88.249631802354585</v>
      </c>
      <c r="O1690" s="18">
        <f>貼り付けシート!F1690</f>
        <v>13.613268673914284</v>
      </c>
      <c r="P1690" s="19">
        <f t="shared" si="160"/>
        <v>13.613268673914284</v>
      </c>
      <c r="Q1690" s="19">
        <f t="shared" si="161"/>
        <v>0</v>
      </c>
    </row>
    <row r="1691" spans="1:17">
      <c r="A1691" s="38">
        <v>41710</v>
      </c>
      <c r="B1691" s="49" t="s">
        <v>154</v>
      </c>
      <c r="C1691" s="24">
        <f t="shared" si="156"/>
        <v>30.406921776000001</v>
      </c>
      <c r="D1691" s="24">
        <f t="shared" si="157"/>
        <v>1.4072088189336915</v>
      </c>
      <c r="E1691" s="18">
        <f>IF(G1691&gt;=0.3,(バックデータ一覧!$C$10*(バックデータ一覧!$C$12*計算過程!L1691+バックデータ一覧!$C$13*LN(計算過程!G1691)+バックデータ一覧!$C$14)^バックデータ一覧!$C$11+バックデータ一覧!$E$10*(計算過程!G1691/(バックデータ一覧!$E$12*計算過程!L1691+バックデータ一覧!$E$13*LN(計算過程!G1691)+バックデータ一覧!$E$14))^バックデータ一覧!$E$11)*計算過程!$W$11*10^-3,0)</f>
        <v>1.4072088189336915</v>
      </c>
      <c r="F1691" s="18">
        <f>IF(G1691&lt;0.3,(バックデータ一覧!$C$10*(バックデータ一覧!$C$12*計算過程!L1691+バックデータ一覧!$C$13*LN(0.3)+バックデータ一覧!$C$14)^バックデータ一覧!$C$11+バックデータ一覧!$E$10*(0.3/(バックデータ一覧!$E$12*計算過程!L1691+バックデータ一覧!$E$13*LN(0.3)+バックデータ一覧!$E$14))^バックデータ一覧!$E$11)*計算過程!$W$11*計算過程!G1691/0.3*10^-3,0)</f>
        <v>0</v>
      </c>
      <c r="G1691" s="18">
        <f t="shared" si="158"/>
        <v>0.43727865420374618</v>
      </c>
      <c r="H1691" s="18">
        <f t="shared" si="159"/>
        <v>13.296297832687864</v>
      </c>
      <c r="I1691" s="24">
        <v>0</v>
      </c>
      <c r="J1691" s="24">
        <v>0</v>
      </c>
      <c r="K1691" s="24">
        <v>0</v>
      </c>
      <c r="L1691" s="14">
        <f>貼り付けシート!C1691</f>
        <v>5.5</v>
      </c>
      <c r="M1691" s="14">
        <f>貼り付けシート!D1691</f>
        <v>4.9000000000000004</v>
      </c>
      <c r="N1691" s="18">
        <f>貼り付けシート!E1691</f>
        <v>87.601445876409443</v>
      </c>
      <c r="O1691" s="18">
        <f>貼り付けシート!F1691</f>
        <v>13.296297832687864</v>
      </c>
      <c r="P1691" s="19">
        <f t="shared" si="160"/>
        <v>13.296297832687864</v>
      </c>
      <c r="Q1691" s="19">
        <f t="shared" si="161"/>
        <v>0</v>
      </c>
    </row>
    <row r="1692" spans="1:17">
      <c r="A1692" s="38">
        <v>41710</v>
      </c>
      <c r="B1692" s="49" t="s">
        <v>155</v>
      </c>
      <c r="C1692" s="24">
        <f t="shared" si="156"/>
        <v>30.406921776000001</v>
      </c>
      <c r="D1692" s="24">
        <f t="shared" si="157"/>
        <v>1.2748058633034913</v>
      </c>
      <c r="E1692" s="18">
        <f>IF(G1692&gt;=0.3,(バックデータ一覧!$C$10*(バックデータ一覧!$C$12*計算過程!L1692+バックデータ一覧!$C$13*LN(計算過程!G1692)+バックデータ一覧!$C$14)^バックデータ一覧!$C$11+バックデータ一覧!$E$10*(計算過程!G1692/(バックデータ一覧!$E$12*計算過程!L1692+バックデータ一覧!$E$13*LN(計算過程!G1692)+バックデータ一覧!$E$14))^バックデータ一覧!$E$11)*計算過程!$W$11*10^-3,0)</f>
        <v>1.2748058633034913</v>
      </c>
      <c r="F1692" s="18">
        <f>IF(G1692&lt;0.3,(バックデータ一覧!$C$10*(バックデータ一覧!$C$12*計算過程!L1692+バックデータ一覧!$C$13*LN(0.3)+バックデータ一覧!$C$14)^バックデータ一覧!$C$11+バックデータ一覧!$E$10*(0.3/(バックデータ一覧!$E$12*計算過程!L1692+バックデータ一覧!$E$13*LN(0.3)+バックデータ一覧!$E$14))^バックデータ一覧!$E$11)*計算過程!$W$11*計算過程!G1692/0.3*10^-3,0)</f>
        <v>0</v>
      </c>
      <c r="G1692" s="18">
        <f t="shared" si="158"/>
        <v>0.39538130500807012</v>
      </c>
      <c r="H1692" s="18">
        <f t="shared" si="159"/>
        <v>12.022328413073186</v>
      </c>
      <c r="I1692" s="24">
        <v>0</v>
      </c>
      <c r="J1692" s="24">
        <v>0</v>
      </c>
      <c r="K1692" s="24">
        <v>0</v>
      </c>
      <c r="L1692" s="14">
        <f>貼り付けシート!C1692</f>
        <v>6</v>
      </c>
      <c r="M1692" s="14">
        <f>貼り付けシート!D1692</f>
        <v>5.2</v>
      </c>
      <c r="N1692" s="18">
        <f>貼り付けシート!E1692</f>
        <v>89.75457799626561</v>
      </c>
      <c r="O1692" s="18">
        <f>貼り付けシート!F1692</f>
        <v>12.022328413073186</v>
      </c>
      <c r="P1692" s="19">
        <f t="shared" si="160"/>
        <v>12.022328413073186</v>
      </c>
      <c r="Q1692" s="19">
        <f t="shared" si="161"/>
        <v>0</v>
      </c>
    </row>
    <row r="1693" spans="1:17">
      <c r="A1693" s="38">
        <v>41710</v>
      </c>
      <c r="B1693" s="49" t="s">
        <v>156</v>
      </c>
      <c r="C1693" s="24">
        <f t="shared" si="156"/>
        <v>30.406921776000001</v>
      </c>
      <c r="D1693" s="24">
        <f t="shared" si="157"/>
        <v>1.0460907601942433</v>
      </c>
      <c r="E1693" s="18">
        <f>IF(G1693&gt;=0.3,(バックデータ一覧!$C$10*(バックデータ一覧!$C$12*計算過程!L1693+バックデータ一覧!$C$13*LN(計算過程!G1693)+バックデータ一覧!$C$14)^バックデータ一覧!$C$11+バックデータ一覧!$E$10*(計算過程!G1693/(バックデータ一覧!$E$12*計算過程!L1693+バックデータ一覧!$E$13*LN(計算過程!G1693)+バックデータ一覧!$E$14))^バックデータ一覧!$E$11)*計算過程!$W$11*10^-3,0)</f>
        <v>1.0460907601942433</v>
      </c>
      <c r="F1693" s="18">
        <f>IF(G1693&lt;0.3,(バックデータ一覧!$C$10*(バックデータ一覧!$C$12*計算過程!L1693+バックデータ一覧!$C$13*LN(0.3)+バックデータ一覧!$C$14)^バックデータ一覧!$C$11+バックデータ一覧!$E$10*(0.3/(バックデータ一覧!$E$12*計算過程!L1693+バックデータ一覧!$E$13*LN(0.3)+バックデータ一覧!$E$14))^バックデータ一覧!$E$11)*計算過程!$W$11*計算過程!G1693/0.3*10^-3,0)</f>
        <v>0</v>
      </c>
      <c r="G1693" s="18">
        <f t="shared" si="158"/>
        <v>0.32836287208969117</v>
      </c>
      <c r="H1693" s="18">
        <f t="shared" si="159"/>
        <v>9.9845041657739326</v>
      </c>
      <c r="I1693" s="24">
        <v>0</v>
      </c>
      <c r="J1693" s="24">
        <v>0</v>
      </c>
      <c r="K1693" s="24">
        <v>0</v>
      </c>
      <c r="L1693" s="14">
        <f>貼り付けシート!C1693</f>
        <v>7</v>
      </c>
      <c r="M1693" s="14">
        <f>貼り付けシート!D1693</f>
        <v>5.5</v>
      </c>
      <c r="N1693" s="18">
        <f>貼り付けシート!E1693</f>
        <v>88.568945797065098</v>
      </c>
      <c r="O1693" s="18">
        <f>貼り付けシート!F1693</f>
        <v>9.9845041657739326</v>
      </c>
      <c r="P1693" s="19">
        <f t="shared" si="160"/>
        <v>9.9845041657739326</v>
      </c>
      <c r="Q1693" s="19">
        <f t="shared" si="161"/>
        <v>0</v>
      </c>
    </row>
    <row r="1694" spans="1:17">
      <c r="A1694" s="38">
        <v>41710</v>
      </c>
      <c r="B1694" s="49" t="s">
        <v>157</v>
      </c>
      <c r="C1694" s="24">
        <f t="shared" si="156"/>
        <v>30.406921776000001</v>
      </c>
      <c r="D1694" s="24">
        <f t="shared" si="157"/>
        <v>0.20322353892486422</v>
      </c>
      <c r="E1694" s="18">
        <f>IF(G1694&gt;=0.3,(バックデータ一覧!$C$10*(バックデータ一覧!$C$12*計算過程!L1694+バックデータ一覧!$C$13*LN(計算過程!G1694)+バックデータ一覧!$C$14)^バックデータ一覧!$C$11+バックデータ一覧!$E$10*(計算過程!G1694/(バックデータ一覧!$E$12*計算過程!L1694+バックデータ一覧!$E$13*LN(計算過程!G1694)+バックデータ一覧!$E$14))^バックデータ一覧!$E$11)*計算過程!$W$11*10^-3,0)</f>
        <v>0</v>
      </c>
      <c r="F1694" s="18">
        <f>IF(G1694&lt;0.3,(バックデータ一覧!$C$10*(バックデータ一覧!$C$12*計算過程!L1694+バックデータ一覧!$C$13*LN(0.3)+バックデータ一覧!$C$14)^バックデータ一覧!$C$11+バックデータ一覧!$E$10*(0.3/(バックデータ一覧!$E$12*計算過程!L1694+バックデータ一覧!$E$13*LN(0.3)+バックデータ一覧!$E$14))^バックデータ一覧!$E$11)*計算過程!$W$11*計算過程!G1694/0.3*10^-3,0)</f>
        <v>0.20322353892486422</v>
      </c>
      <c r="G1694" s="18">
        <f t="shared" si="158"/>
        <v>6.9957917124024493E-2</v>
      </c>
      <c r="H1694" s="18">
        <f t="shared" si="159"/>
        <v>2.1272049136021036</v>
      </c>
      <c r="I1694" s="24">
        <v>0</v>
      </c>
      <c r="J1694" s="24">
        <v>0</v>
      </c>
      <c r="K1694" s="24">
        <v>0</v>
      </c>
      <c r="L1694" s="14">
        <f>貼り付けシート!C1694</f>
        <v>9.6999999999999993</v>
      </c>
      <c r="M1694" s="14">
        <f>貼り付けシート!D1694</f>
        <v>5.9</v>
      </c>
      <c r="N1694" s="18">
        <f>貼り付けシート!E1694</f>
        <v>79.046341031992611</v>
      </c>
      <c r="O1694" s="18">
        <f>貼り付けシート!F1694</f>
        <v>2.1272049136021036</v>
      </c>
      <c r="P1694" s="19">
        <f t="shared" si="160"/>
        <v>2.1272049136021036</v>
      </c>
      <c r="Q1694" s="19">
        <f t="shared" si="161"/>
        <v>0</v>
      </c>
    </row>
    <row r="1695" spans="1:17">
      <c r="A1695" s="38">
        <v>41710</v>
      </c>
      <c r="B1695" s="49" t="s">
        <v>158</v>
      </c>
      <c r="C1695" s="24">
        <f t="shared" si="156"/>
        <v>30.406921776000001</v>
      </c>
      <c r="D1695" s="24">
        <f t="shared" si="157"/>
        <v>3.3551210490969242E-2</v>
      </c>
      <c r="E1695" s="18">
        <f>IF(G1695&gt;=0.3,(バックデータ一覧!$C$10*(バックデータ一覧!$C$12*計算過程!L1695+バックデータ一覧!$C$13*LN(計算過程!G1695)+バックデータ一覧!$C$14)^バックデータ一覧!$C$11+バックデータ一覧!$E$10*(計算過程!G1695/(バックデータ一覧!$E$12*計算過程!L1695+バックデータ一覧!$E$13*LN(計算過程!G1695)+バックデータ一覧!$E$14))^バックデータ一覧!$E$11)*計算過程!$W$11*10^-3,0)</f>
        <v>0</v>
      </c>
      <c r="F1695" s="18">
        <f>IF(G1695&lt;0.3,(バックデータ一覧!$C$10*(バックデータ一覧!$C$12*計算過程!L1695+バックデータ一覧!$C$13*LN(0.3)+バックデータ一覧!$C$14)^バックデータ一覧!$C$11+バックデータ一覧!$E$10*(0.3/(バックデータ一覧!$E$12*計算過程!L1695+バックデータ一覧!$E$13*LN(0.3)+バックデータ一覧!$E$14))^バックデータ一覧!$E$11)*計算過程!$W$11*計算過程!G1695/0.3*10^-3,0)</f>
        <v>3.3551210490969242E-2</v>
      </c>
      <c r="G1695" s="18">
        <f t="shared" si="158"/>
        <v>1.3338318110957311E-2</v>
      </c>
      <c r="H1695" s="18">
        <f t="shared" si="159"/>
        <v>0.40557719542328308</v>
      </c>
      <c r="I1695" s="24">
        <v>0</v>
      </c>
      <c r="J1695" s="24">
        <v>0</v>
      </c>
      <c r="K1695" s="24">
        <v>0</v>
      </c>
      <c r="L1695" s="14">
        <f>貼り付けシート!C1695</f>
        <v>13.5</v>
      </c>
      <c r="M1695" s="14">
        <f>貼り付けシート!D1695</f>
        <v>6.3</v>
      </c>
      <c r="N1695" s="18">
        <f>貼り付けシート!E1695</f>
        <v>65.600783918845991</v>
      </c>
      <c r="O1695" s="18">
        <f>貼り付けシート!F1695</f>
        <v>0.40557719542328308</v>
      </c>
      <c r="P1695" s="19">
        <f t="shared" si="160"/>
        <v>0.40557719542328308</v>
      </c>
      <c r="Q1695" s="19">
        <f t="shared" si="161"/>
        <v>0</v>
      </c>
    </row>
    <row r="1696" spans="1:17">
      <c r="A1696" s="38">
        <v>41710</v>
      </c>
      <c r="B1696" s="49" t="s">
        <v>159</v>
      </c>
      <c r="C1696" s="24">
        <f t="shared" si="156"/>
        <v>30.406921776000001</v>
      </c>
      <c r="D1696" s="24">
        <f t="shared" si="157"/>
        <v>1.1278018356310123E-2</v>
      </c>
      <c r="E1696" s="18">
        <f>IF(G1696&gt;=0.3,(バックデータ一覧!$C$10*(バックデータ一覧!$C$12*計算過程!L1696+バックデータ一覧!$C$13*LN(計算過程!G1696)+バックデータ一覧!$C$14)^バックデータ一覧!$C$11+バックデータ一覧!$E$10*(計算過程!G1696/(バックデータ一覧!$E$12*計算過程!L1696+バックデータ一覧!$E$13*LN(計算過程!G1696)+バックデータ一覧!$E$14))^バックデータ一覧!$E$11)*計算過程!$W$11*10^-3,0)</f>
        <v>0</v>
      </c>
      <c r="F1696" s="18">
        <f>IF(G1696&lt;0.3,(バックデータ一覧!$C$10*(バックデータ一覧!$C$12*計算過程!L1696+バックデータ一覧!$C$13*LN(0.3)+バックデータ一覧!$C$14)^バックデータ一覧!$C$11+バックデータ一覧!$E$10*(0.3/(バックデータ一覧!$E$12*計算過程!L1696+バックデータ一覧!$E$13*LN(0.3)+バックデータ一覧!$E$14))^バックデータ一覧!$E$11)*計算過程!$W$11*計算過程!G1696/0.3*10^-3,0)</f>
        <v>1.1278018356310123E-2</v>
      </c>
      <c r="G1696" s="18">
        <f t="shared" si="158"/>
        <v>4.7789016124674243E-3</v>
      </c>
      <c r="H1696" s="18">
        <f t="shared" si="159"/>
        <v>0.14531168750549725</v>
      </c>
      <c r="I1696" s="24">
        <v>0</v>
      </c>
      <c r="J1696" s="24">
        <v>0</v>
      </c>
      <c r="K1696" s="24">
        <v>0</v>
      </c>
      <c r="L1696" s="14">
        <f>貼り付けシート!C1696</f>
        <v>15.1</v>
      </c>
      <c r="M1696" s="14">
        <f>貼り付けシート!D1696</f>
        <v>6.8</v>
      </c>
      <c r="N1696" s="18">
        <f>貼り付けシート!E1696</f>
        <v>63.786861320147423</v>
      </c>
      <c r="O1696" s="18">
        <f>貼り付けシート!F1696</f>
        <v>0.14531168750549725</v>
      </c>
      <c r="P1696" s="19">
        <f t="shared" si="160"/>
        <v>0.14531168750549725</v>
      </c>
      <c r="Q1696" s="19">
        <f t="shared" si="161"/>
        <v>0</v>
      </c>
    </row>
    <row r="1697" spans="1:17">
      <c r="A1697" s="38">
        <v>41710</v>
      </c>
      <c r="B1697" s="49" t="s">
        <v>160</v>
      </c>
      <c r="C1697" s="24">
        <f t="shared" si="156"/>
        <v>30.406921776000001</v>
      </c>
      <c r="D1697" s="24">
        <f t="shared" si="157"/>
        <v>7.9427603692663988E-3</v>
      </c>
      <c r="E1697" s="18">
        <f>IF(G1697&gt;=0.3,(バックデータ一覧!$C$10*(バックデータ一覧!$C$12*計算過程!L1697+バックデータ一覧!$C$13*LN(計算過程!G1697)+バックデータ一覧!$C$14)^バックデータ一覧!$C$11+バックデータ一覧!$E$10*(計算過程!G1697/(バックデータ一覧!$E$12*計算過程!L1697+バックデータ一覧!$E$13*LN(計算過程!G1697)+バックデータ一覧!$E$14))^バックデータ一覧!$E$11)*計算過程!$W$11*10^-3,0)</f>
        <v>0</v>
      </c>
      <c r="F1697" s="18">
        <f>IF(G1697&lt;0.3,(バックデータ一覧!$C$10*(バックデータ一覧!$C$12*計算過程!L1697+バックデータ一覧!$C$13*LN(0.3)+バックデータ一覧!$C$14)^バックデータ一覧!$C$11+バックデータ一覧!$E$10*(0.3/(バックデータ一覧!$E$12*計算過程!L1697+バックデータ一覧!$E$13*LN(0.3)+バックデータ一覧!$E$14))^バックデータ一覧!$E$11)*計算過程!$W$11*計算過程!G1697/0.3*10^-3,0)</f>
        <v>7.9427603692663988E-3</v>
      </c>
      <c r="G1697" s="18">
        <f t="shared" si="158"/>
        <v>3.4208064175380204E-3</v>
      </c>
      <c r="H1697" s="18">
        <f t="shared" si="159"/>
        <v>0.10401619314891739</v>
      </c>
      <c r="I1697" s="24">
        <v>0</v>
      </c>
      <c r="J1697" s="24">
        <v>0</v>
      </c>
      <c r="K1697" s="24">
        <v>0</v>
      </c>
      <c r="L1697" s="14">
        <f>貼り付けシート!C1697</f>
        <v>15.5</v>
      </c>
      <c r="M1697" s="14">
        <f>貼り付けシート!D1697</f>
        <v>7.3</v>
      </c>
      <c r="N1697" s="18">
        <f>貼り付けシート!E1697</f>
        <v>66.686496727059435</v>
      </c>
      <c r="O1697" s="18">
        <f>貼り付けシート!F1697</f>
        <v>0.10401619314891739</v>
      </c>
      <c r="P1697" s="19">
        <f t="shared" si="160"/>
        <v>0.10401619314891739</v>
      </c>
      <c r="Q1697" s="19">
        <f t="shared" si="161"/>
        <v>0</v>
      </c>
    </row>
    <row r="1698" spans="1:17">
      <c r="A1698" s="38">
        <v>41710</v>
      </c>
      <c r="B1698" s="49" t="s">
        <v>161</v>
      </c>
      <c r="C1698" s="24">
        <f t="shared" si="156"/>
        <v>30.406921776000001</v>
      </c>
      <c r="D1698" s="24">
        <f t="shared" si="157"/>
        <v>9.6554064793193152E-3</v>
      </c>
      <c r="E1698" s="18">
        <f>IF(G1698&gt;=0.3,(バックデータ一覧!$C$10*(バックデータ一覧!$C$12*計算過程!L1698+バックデータ一覧!$C$13*LN(計算過程!G1698)+バックデータ一覧!$C$14)^バックデータ一覧!$C$11+バックデータ一覧!$E$10*(計算過程!G1698/(バックデータ一覧!$E$12*計算過程!L1698+バックデータ一覧!$E$13*LN(計算過程!G1698)+バックデータ一覧!$E$14))^バックデータ一覧!$E$11)*計算過程!$W$11*10^-3,0)</f>
        <v>0</v>
      </c>
      <c r="F1698" s="18">
        <f>IF(G1698&lt;0.3,(バックデータ一覧!$C$10*(バックデータ一覧!$C$12*計算過程!L1698+バックデータ一覧!$C$13*LN(0.3)+バックデータ一覧!$C$14)^バックデータ一覧!$C$11+バックデータ一覧!$E$10*(0.3/(バックデータ一覧!$E$12*計算過程!L1698+バックデータ一覧!$E$13*LN(0.3)+バックデータ一覧!$E$14))^バックデータ一覧!$E$11)*計算過程!$W$11*計算過程!G1698/0.3*10^-3,0)</f>
        <v>9.6554064793193152E-3</v>
      </c>
      <c r="G1698" s="18">
        <f t="shared" si="158"/>
        <v>4.1246753564661886E-3</v>
      </c>
      <c r="H1698" s="18">
        <f t="shared" si="159"/>
        <v>0.12541868091546232</v>
      </c>
      <c r="I1698" s="24">
        <v>0</v>
      </c>
      <c r="J1698" s="24">
        <v>0</v>
      </c>
      <c r="K1698" s="24">
        <v>0</v>
      </c>
      <c r="L1698" s="14">
        <f>貼り付けシート!C1698</f>
        <v>15.3</v>
      </c>
      <c r="M1698" s="14">
        <f>貼り付けシート!D1698</f>
        <v>7.8</v>
      </c>
      <c r="N1698" s="18">
        <f>貼り付けシート!E1698</f>
        <v>72.117619765838441</v>
      </c>
      <c r="O1698" s="18">
        <f>貼り付けシート!F1698</f>
        <v>0.12541868091546232</v>
      </c>
      <c r="P1698" s="19">
        <f t="shared" si="160"/>
        <v>0.12541868091546232</v>
      </c>
      <c r="Q1698" s="19">
        <f t="shared" si="161"/>
        <v>0</v>
      </c>
    </row>
    <row r="1699" spans="1:17">
      <c r="A1699" s="38">
        <v>41710</v>
      </c>
      <c r="B1699" s="49" t="s">
        <v>162</v>
      </c>
      <c r="C1699" s="24">
        <f t="shared" si="156"/>
        <v>30.406921776000001</v>
      </c>
      <c r="D1699" s="24">
        <f t="shared" si="157"/>
        <v>1.9673097522353425E-2</v>
      </c>
      <c r="E1699" s="18">
        <f>IF(G1699&gt;=0.3,(バックデータ一覧!$C$10*(バックデータ一覧!$C$12*計算過程!L1699+バックデータ一覧!$C$13*LN(計算過程!G1699)+バックデータ一覧!$C$14)^バックデータ一覧!$C$11+バックデータ一覧!$E$10*(計算過程!G1699/(バックデータ一覧!$E$12*計算過程!L1699+バックデータ一覧!$E$13*LN(計算過程!G1699)+バックデータ一覧!$E$14))^バックデータ一覧!$E$11)*計算過程!$W$11*10^-3,0)</f>
        <v>0</v>
      </c>
      <c r="F1699" s="18">
        <f>IF(G1699&lt;0.3,(バックデータ一覧!$C$10*(バックデータ一覧!$C$12*計算過程!L1699+バックデータ一覧!$C$13*LN(0.3)+バックデータ一覧!$C$14)^バックデータ一覧!$C$11+バックデータ一覧!$E$10*(0.3/(バックデータ一覧!$E$12*計算過程!L1699+バックデータ一覧!$E$13*LN(0.3)+バックデータ一覧!$E$14))^バックデータ一覧!$E$11)*計算過程!$W$11*計算過程!G1699/0.3*10^-3,0)</f>
        <v>1.9673097522353425E-2</v>
      </c>
      <c r="G1699" s="18">
        <f t="shared" si="158"/>
        <v>8.0085450220687832E-3</v>
      </c>
      <c r="H1699" s="18">
        <f t="shared" si="159"/>
        <v>0.24351520202561971</v>
      </c>
      <c r="I1699" s="24">
        <v>0</v>
      </c>
      <c r="J1699" s="24">
        <v>0</v>
      </c>
      <c r="K1699" s="24">
        <v>0</v>
      </c>
      <c r="L1699" s="14">
        <f>貼り付けシート!C1699</f>
        <v>14.1</v>
      </c>
      <c r="M1699" s="14">
        <f>貼り付けシート!D1699</f>
        <v>8.1999999999999993</v>
      </c>
      <c r="N1699" s="18">
        <f>貼り付けシート!E1699</f>
        <v>81.870855565088036</v>
      </c>
      <c r="O1699" s="18">
        <f>貼り付けシート!F1699</f>
        <v>0.24351520202561971</v>
      </c>
      <c r="P1699" s="19">
        <f t="shared" si="160"/>
        <v>0.24351520202561971</v>
      </c>
      <c r="Q1699" s="19">
        <f t="shared" si="161"/>
        <v>0</v>
      </c>
    </row>
    <row r="1700" spans="1:17">
      <c r="A1700" s="38">
        <v>41710</v>
      </c>
      <c r="B1700" s="49" t="s">
        <v>163</v>
      </c>
      <c r="C1700" s="24">
        <f t="shared" si="156"/>
        <v>30.406921776000001</v>
      </c>
      <c r="D1700" s="24">
        <f t="shared" si="157"/>
        <v>2.4593369261318932E-2</v>
      </c>
      <c r="E1700" s="18">
        <f>IF(G1700&gt;=0.3,(バックデータ一覧!$C$10*(バックデータ一覧!$C$12*計算過程!L1700+バックデータ一覧!$C$13*LN(計算過程!G1700)+バックデータ一覧!$C$14)^バックデータ一覧!$C$11+バックデータ一覧!$E$10*(計算過程!G1700/(バックデータ一覧!$E$12*計算過程!L1700+バックデータ一覧!$E$13*LN(計算過程!G1700)+バックデータ一覧!$E$14))^バックデータ一覧!$E$11)*計算過程!$W$11*10^-3,0)</f>
        <v>0</v>
      </c>
      <c r="F1700" s="18">
        <f>IF(G1700&lt;0.3,(バックデータ一覧!$C$10*(バックデータ一覧!$C$12*計算過程!L1700+バックデータ一覧!$C$13*LN(0.3)+バックデータ一覧!$C$14)^バックデータ一覧!$C$11+バックデータ一覧!$E$10*(0.3/(バックデータ一覧!$E$12*計算過程!L1700+バックデータ一覧!$E$13*LN(0.3)+バックデータ一覧!$E$14))^バックデータ一覧!$E$11)*計算過程!$W$11*計算過程!G1700/0.3*10^-3,0)</f>
        <v>2.4593369261318932E-2</v>
      </c>
      <c r="G1700" s="18">
        <f t="shared" si="158"/>
        <v>1.0011494364313702E-2</v>
      </c>
      <c r="H1700" s="18">
        <f t="shared" si="159"/>
        <v>0.30441872599655156</v>
      </c>
      <c r="I1700" s="24">
        <v>0</v>
      </c>
      <c r="J1700" s="24">
        <v>0</v>
      </c>
      <c r="K1700" s="24">
        <v>0</v>
      </c>
      <c r="L1700" s="14">
        <f>貼り付けシート!C1700</f>
        <v>14.1</v>
      </c>
      <c r="M1700" s="14">
        <f>貼り付けシート!D1700</f>
        <v>8.6999999999999993</v>
      </c>
      <c r="N1700" s="18">
        <f>貼り付けシート!E1700</f>
        <v>86.794118544422346</v>
      </c>
      <c r="O1700" s="18">
        <f>貼り付けシート!F1700</f>
        <v>0.30441872599655156</v>
      </c>
      <c r="P1700" s="19">
        <f t="shared" si="160"/>
        <v>0.30441872599655156</v>
      </c>
      <c r="Q1700" s="19">
        <f t="shared" si="161"/>
        <v>0</v>
      </c>
    </row>
    <row r="1701" spans="1:17">
      <c r="A1701" s="38">
        <v>41710</v>
      </c>
      <c r="B1701" s="49" t="s">
        <v>164</v>
      </c>
      <c r="C1701" s="24">
        <f t="shared" si="156"/>
        <v>30.406921776000001</v>
      </c>
      <c r="D1701" s="24">
        <f t="shared" si="157"/>
        <v>6.0364186302603796E-2</v>
      </c>
      <c r="E1701" s="18">
        <f>IF(G1701&gt;=0.3,(バックデータ一覧!$C$10*(バックデータ一覧!$C$12*計算過程!L1701+バックデータ一覧!$C$13*LN(計算過程!G1701)+バックデータ一覧!$C$14)^バックデータ一覧!$C$11+バックデータ一覧!$E$10*(計算過程!G1701/(バックデータ一覧!$E$12*計算過程!L1701+バックデータ一覧!$E$13*LN(計算過程!G1701)+バックデータ一覧!$E$14))^バックデータ一覧!$E$11)*計算過程!$W$11*10^-3,0)</f>
        <v>0</v>
      </c>
      <c r="F1701" s="18">
        <f>IF(G1701&lt;0.3,(バックデータ一覧!$C$10*(バックデータ一覧!$C$12*計算過程!L1701+バックデータ一覧!$C$13*LN(0.3)+バックデータ一覧!$C$14)^バックデータ一覧!$C$11+バックデータ一覧!$E$10*(0.3/(バックデータ一覧!$E$12*計算過程!L1701+バックデータ一覧!$E$13*LN(0.3)+バックデータ一覧!$E$14))^バックデータ一覧!$E$11)*計算過程!$W$11*計算過程!G1701/0.3*10^-3,0)</f>
        <v>6.0364186302603796E-2</v>
      </c>
      <c r="G1701" s="18">
        <f t="shared" si="158"/>
        <v>2.409232293122995E-2</v>
      </c>
      <c r="H1701" s="18">
        <f t="shared" si="159"/>
        <v>0.7325733787720401</v>
      </c>
      <c r="I1701" s="24">
        <v>0</v>
      </c>
      <c r="J1701" s="24">
        <v>0</v>
      </c>
      <c r="K1701" s="24">
        <v>0</v>
      </c>
      <c r="L1701" s="14">
        <f>貼り付けシート!C1701</f>
        <v>13.6</v>
      </c>
      <c r="M1701" s="14">
        <f>貼り付けシート!D1701</f>
        <v>8.6</v>
      </c>
      <c r="N1701" s="18">
        <f>貼り付けシート!E1701</f>
        <v>88.644307046031969</v>
      </c>
      <c r="O1701" s="18">
        <f>貼り付けシート!F1701</f>
        <v>0.7325733787720401</v>
      </c>
      <c r="P1701" s="19">
        <f t="shared" si="160"/>
        <v>0.7325733787720401</v>
      </c>
      <c r="Q1701" s="19">
        <f t="shared" si="161"/>
        <v>0</v>
      </c>
    </row>
    <row r="1702" spans="1:17">
      <c r="A1702" s="38">
        <v>41710</v>
      </c>
      <c r="B1702" s="49" t="s">
        <v>165</v>
      </c>
      <c r="C1702" s="24">
        <f t="shared" si="156"/>
        <v>30.406921776000001</v>
      </c>
      <c r="D1702" s="24">
        <f t="shared" si="157"/>
        <v>0.17565125511379664</v>
      </c>
      <c r="E1702" s="18">
        <f>IF(G1702&gt;=0.3,(バックデータ一覧!$C$10*(バックデータ一覧!$C$12*計算過程!L1702+バックデータ一覧!$C$13*LN(計算過程!G1702)+バックデータ一覧!$C$14)^バックデータ一覧!$C$11+バックデータ一覧!$E$10*(計算過程!G1702/(バックデータ一覧!$E$12*計算過程!L1702+バックデータ一覧!$E$13*LN(計算過程!G1702)+バックデータ一覧!$E$14))^バックデータ一覧!$E$11)*計算過程!$W$11*10^-3,0)</f>
        <v>0</v>
      </c>
      <c r="F1702" s="18">
        <f>IF(G1702&lt;0.3,(バックデータ一覧!$C$10*(バックデータ一覧!$C$12*計算過程!L1702+バックデータ一覧!$C$13*LN(0.3)+バックデータ一覧!$C$14)^バックデータ一覧!$C$11+バックデータ一覧!$E$10*(0.3/(バックデータ一覧!$E$12*計算過程!L1702+バックデータ一覧!$E$13*LN(0.3)+バックデータ一覧!$E$14))^バックデータ一覧!$E$11)*計算過程!$W$11*計算過程!G1702/0.3*10^-3,0)</f>
        <v>0.17565125511379664</v>
      </c>
      <c r="G1702" s="18">
        <f t="shared" si="158"/>
        <v>6.9285285151435075E-2</v>
      </c>
      <c r="H1702" s="18">
        <f t="shared" si="159"/>
        <v>2.1067522458275407</v>
      </c>
      <c r="I1702" s="24">
        <v>0</v>
      </c>
      <c r="J1702" s="24">
        <v>0</v>
      </c>
      <c r="K1702" s="24">
        <v>0</v>
      </c>
      <c r="L1702" s="14">
        <f>貼り付けシート!C1702</f>
        <v>13.3</v>
      </c>
      <c r="M1702" s="14">
        <f>貼り付けシート!D1702</f>
        <v>8.6</v>
      </c>
      <c r="N1702" s="18">
        <f>貼り付けシート!E1702</f>
        <v>90.395137670228394</v>
      </c>
      <c r="O1702" s="18">
        <f>貼り付けシート!F1702</f>
        <v>2.1067522458275407</v>
      </c>
      <c r="P1702" s="19">
        <f t="shared" si="160"/>
        <v>2.1067522458275407</v>
      </c>
      <c r="Q1702" s="19">
        <f t="shared" si="161"/>
        <v>0</v>
      </c>
    </row>
    <row r="1703" spans="1:17">
      <c r="A1703" s="38">
        <v>41710</v>
      </c>
      <c r="B1703" s="49" t="s">
        <v>166</v>
      </c>
      <c r="C1703" s="24">
        <f t="shared" si="156"/>
        <v>30.406921776000001</v>
      </c>
      <c r="D1703" s="24">
        <f t="shared" si="157"/>
        <v>0.26621657709417856</v>
      </c>
      <c r="E1703" s="18">
        <f>IF(G1703&gt;=0.3,(バックデータ一覧!$C$10*(バックデータ一覧!$C$12*計算過程!L1703+バックデータ一覧!$C$13*LN(計算過程!G1703)+バックデータ一覧!$C$14)^バックデータ一覧!$C$11+バックデータ一覧!$E$10*(計算過程!G1703/(バックデータ一覧!$E$12*計算過程!L1703+バックデータ一覧!$E$13*LN(計算過程!G1703)+バックデータ一覧!$E$14))^バックデータ一覧!$E$11)*計算過程!$W$11*10^-3,0)</f>
        <v>0</v>
      </c>
      <c r="F1703" s="18">
        <f>IF(G1703&lt;0.3,(バックデータ一覧!$C$10*(バックデータ一覧!$C$12*計算過程!L1703+バックデータ一覧!$C$13*LN(0.3)+バックデータ一覧!$C$14)^バックデータ一覧!$C$11+バックデータ一覧!$E$10*(0.3/(バックデータ一覧!$E$12*計算過程!L1703+バックデータ一覧!$E$13*LN(0.3)+バックデータ一覧!$E$14))^バックデータ一覧!$E$11)*計算過程!$W$11*計算過程!G1703/0.3*10^-3,0)</f>
        <v>0.26621657709417856</v>
      </c>
      <c r="G1703" s="18">
        <f t="shared" si="158"/>
        <v>0.10419207092943487</v>
      </c>
      <c r="H1703" s="18">
        <f t="shared" si="159"/>
        <v>3.1681601504307699</v>
      </c>
      <c r="I1703" s="24">
        <v>0</v>
      </c>
      <c r="J1703" s="24">
        <v>0</v>
      </c>
      <c r="K1703" s="24">
        <v>0</v>
      </c>
      <c r="L1703" s="14">
        <f>貼り付けシート!C1703</f>
        <v>13.1</v>
      </c>
      <c r="M1703" s="14">
        <f>貼り付けシート!D1703</f>
        <v>8.6</v>
      </c>
      <c r="N1703" s="18">
        <f>貼り付けシート!E1703</f>
        <v>91.583884874456274</v>
      </c>
      <c r="O1703" s="18">
        <f>貼り付けシート!F1703</f>
        <v>3.1681601504307699</v>
      </c>
      <c r="P1703" s="19">
        <f t="shared" si="160"/>
        <v>3.1681601504307699</v>
      </c>
      <c r="Q1703" s="19">
        <f t="shared" si="161"/>
        <v>0</v>
      </c>
    </row>
    <row r="1704" spans="1:17">
      <c r="A1704" s="38">
        <v>41710</v>
      </c>
      <c r="B1704" s="49" t="s">
        <v>167</v>
      </c>
      <c r="C1704" s="24">
        <f t="shared" si="156"/>
        <v>30.406921776000001</v>
      </c>
      <c r="D1704" s="24">
        <f t="shared" si="157"/>
        <v>0.29887089698840147</v>
      </c>
      <c r="E1704" s="18">
        <f>IF(G1704&gt;=0.3,(バックデータ一覧!$C$10*(バックデータ一覧!$C$12*計算過程!L1704+バックデータ一覧!$C$13*LN(計算過程!G1704)+バックデータ一覧!$C$14)^バックデータ一覧!$C$11+バックデータ一覧!$E$10*(計算過程!G1704/(バックデータ一覧!$E$12*計算過程!L1704+バックデータ一覧!$E$13*LN(計算過程!G1704)+バックデータ一覧!$E$14))^バックデータ一覧!$E$11)*計算過程!$W$11*10^-3,0)</f>
        <v>0</v>
      </c>
      <c r="F1704" s="18">
        <f>IF(G1704&lt;0.3,(バックデータ一覧!$C$10*(バックデータ一覧!$C$12*計算過程!L1704+バックデータ一覧!$C$13*LN(0.3)+バックデータ一覧!$C$14)^バックデータ一覧!$C$11+バックデータ一覧!$E$10*(0.3/(バックデータ一覧!$E$12*計算過程!L1704+バックデータ一覧!$E$13*LN(0.3)+バックデータ一覧!$E$14))^バックデータ一覧!$E$11)*計算過程!$W$11*計算過程!G1704/0.3*10^-3,0)</f>
        <v>0.29887089698840147</v>
      </c>
      <c r="G1704" s="18">
        <f t="shared" si="158"/>
        <v>0.11472652002374314</v>
      </c>
      <c r="H1704" s="18">
        <f t="shared" si="159"/>
        <v>3.4884803199946557</v>
      </c>
      <c r="I1704" s="24">
        <v>0</v>
      </c>
      <c r="J1704" s="24">
        <v>0</v>
      </c>
      <c r="K1704" s="24">
        <v>0</v>
      </c>
      <c r="L1704" s="14">
        <f>貼り付けシート!C1704</f>
        <v>12.6</v>
      </c>
      <c r="M1704" s="14">
        <f>貼り付けシート!D1704</f>
        <v>8.6</v>
      </c>
      <c r="N1704" s="18">
        <f>貼り付けシート!E1704</f>
        <v>94.633151516487075</v>
      </c>
      <c r="O1704" s="18">
        <f>貼り付けシート!F1704</f>
        <v>3.4884803199946557</v>
      </c>
      <c r="P1704" s="19">
        <f t="shared" si="160"/>
        <v>3.4884803199946557</v>
      </c>
      <c r="Q1704" s="19">
        <f t="shared" si="161"/>
        <v>0</v>
      </c>
    </row>
    <row r="1705" spans="1:17">
      <c r="A1705" s="38">
        <v>41710</v>
      </c>
      <c r="B1705" s="49" t="s">
        <v>168</v>
      </c>
      <c r="C1705" s="24">
        <f t="shared" si="156"/>
        <v>30.406921776000001</v>
      </c>
      <c r="D1705" s="24">
        <f t="shared" si="157"/>
        <v>0.29098647258050414</v>
      </c>
      <c r="E1705" s="18">
        <f>IF(G1705&gt;=0.3,(バックデータ一覧!$C$10*(バックデータ一覧!$C$12*計算過程!L1705+バックデータ一覧!$C$13*LN(計算過程!G1705)+バックデータ一覧!$C$14)^バックデータ一覧!$C$11+バックデータ一覧!$E$10*(計算過程!G1705/(バックデータ一覧!$E$12*計算過程!L1705+バックデータ一覧!$E$13*LN(計算過程!G1705)+バックデータ一覧!$E$14))^バックデータ一覧!$E$11)*計算過程!$W$11*10^-3,0)</f>
        <v>0</v>
      </c>
      <c r="F1705" s="18">
        <f>IF(G1705&lt;0.3,(バックデータ一覧!$C$10*(バックデータ一覧!$C$12*計算過程!L1705+バックデータ一覧!$C$13*LN(0.3)+バックデータ一覧!$C$14)^バックデータ一覧!$C$11+バックデータ一覧!$E$10*(0.3/(バックデータ一覧!$E$12*計算過程!L1705+バックデータ一覧!$E$13*LN(0.3)+バックデータ一覧!$E$14))^バックデータ一覧!$E$11)*計算過程!$W$11*計算過程!G1705/0.3*10^-3,0)</f>
        <v>0.29098647258050414</v>
      </c>
      <c r="G1705" s="18">
        <f t="shared" si="158"/>
        <v>0.111699953757763</v>
      </c>
      <c r="H1705" s="18">
        <f t="shared" si="159"/>
        <v>3.3964517562951166</v>
      </c>
      <c r="I1705" s="24">
        <v>0</v>
      </c>
      <c r="J1705" s="24">
        <v>0</v>
      </c>
      <c r="K1705" s="24">
        <v>0</v>
      </c>
      <c r="L1705" s="14">
        <f>貼り付けシート!C1705</f>
        <v>12.6</v>
      </c>
      <c r="M1705" s="14">
        <f>貼り付けシート!D1705</f>
        <v>8.6</v>
      </c>
      <c r="N1705" s="18">
        <f>貼り付けシート!E1705</f>
        <v>94.633151516487075</v>
      </c>
      <c r="O1705" s="18">
        <f>貼り付けシート!F1705</f>
        <v>3.3964517562951166</v>
      </c>
      <c r="P1705" s="19">
        <f t="shared" si="160"/>
        <v>3.3964517562951166</v>
      </c>
      <c r="Q1705" s="19">
        <f t="shared" si="161"/>
        <v>0</v>
      </c>
    </row>
    <row r="1706" spans="1:17">
      <c r="A1706" s="38">
        <v>41710</v>
      </c>
      <c r="B1706" s="49" t="s">
        <v>169</v>
      </c>
      <c r="C1706" s="24">
        <f t="shared" si="156"/>
        <v>30.406921776000001</v>
      </c>
      <c r="D1706" s="24">
        <f t="shared" si="157"/>
        <v>0.33292232047711212</v>
      </c>
      <c r="E1706" s="18">
        <f>IF(G1706&gt;=0.3,(バックデータ一覧!$C$10*(バックデータ一覧!$C$12*計算過程!L1706+バックデータ一覧!$C$13*LN(計算過程!G1706)+バックデータ一覧!$C$14)^バックデータ一覧!$C$11+バックデータ一覧!$E$10*(計算過程!G1706/(バックデータ一覧!$E$12*計算過程!L1706+バックデータ一覧!$E$13*LN(計算過程!G1706)+バックデータ一覧!$E$14))^バックデータ一覧!$E$11)*計算過程!$W$11*10^-3,0)</f>
        <v>0</v>
      </c>
      <c r="F1706" s="18">
        <f>IF(G1706&lt;0.3,(バックデータ一覧!$C$10*(バックデータ一覧!$C$12*計算過程!L1706+バックデータ一覧!$C$13*LN(0.3)+バックデータ一覧!$C$14)^バックデータ一覧!$C$11+バックデータ一覧!$E$10*(0.3/(バックデータ一覧!$E$12*計算過程!L1706+バックデータ一覧!$E$13*LN(0.3)+バックデータ一覧!$E$14))^バックデータ一覧!$E$11)*計算過程!$W$11*計算過程!G1706/0.3*10^-3,0)</f>
        <v>0.33292232047711212</v>
      </c>
      <c r="G1706" s="18">
        <f t="shared" si="158"/>
        <v>0.1273059642024621</v>
      </c>
      <c r="H1706" s="18">
        <f t="shared" si="159"/>
        <v>3.8709824951225213</v>
      </c>
      <c r="I1706" s="24">
        <v>0</v>
      </c>
      <c r="J1706" s="24">
        <v>0</v>
      </c>
      <c r="K1706" s="24">
        <v>0</v>
      </c>
      <c r="L1706" s="14">
        <f>貼り付けシート!C1706</f>
        <v>12.5</v>
      </c>
      <c r="M1706" s="14">
        <f>貼り付けシート!D1706</f>
        <v>8.6999999999999993</v>
      </c>
      <c r="N1706" s="18">
        <f>貼り付けシート!E1706</f>
        <v>96.348917379850178</v>
      </c>
      <c r="O1706" s="18">
        <f>貼り付けシート!F1706</f>
        <v>3.8709824951225213</v>
      </c>
      <c r="P1706" s="19">
        <f t="shared" si="160"/>
        <v>3.8709824951225213</v>
      </c>
      <c r="Q1706" s="19">
        <f t="shared" si="161"/>
        <v>0</v>
      </c>
    </row>
    <row r="1707" spans="1:17">
      <c r="A1707" s="38">
        <v>41710</v>
      </c>
      <c r="B1707" s="49" t="s">
        <v>170</v>
      </c>
      <c r="C1707" s="24">
        <f t="shared" si="156"/>
        <v>30.406921776000001</v>
      </c>
      <c r="D1707" s="24">
        <f t="shared" si="157"/>
        <v>0.34113660088550868</v>
      </c>
      <c r="E1707" s="18">
        <f>IF(G1707&gt;=0.3,(バックデータ一覧!$C$10*(バックデータ一覧!$C$12*計算過程!L1707+バックデータ一覧!$C$13*LN(計算過程!G1707)+バックデータ一覧!$C$14)^バックデータ一覧!$C$11+バックデータ一覧!$E$10*(計算過程!G1707/(バックデータ一覧!$E$12*計算過程!L1707+バックデータ一覧!$E$13*LN(計算過程!G1707)+バックデータ一覧!$E$14))^バックデータ一覧!$E$11)*計算過程!$W$11*10^-3,0)</f>
        <v>0</v>
      </c>
      <c r="F1707" s="18">
        <f>IF(G1707&lt;0.3,(バックデータ一覧!$C$10*(バックデータ一覧!$C$12*計算過程!L1707+バックデータ一覧!$C$13*LN(0.3)+バックデータ一覧!$C$14)^バックデータ一覧!$C$11+バックデータ一覧!$E$10*(0.3/(バックデータ一覧!$E$12*計算過程!L1707+バックデータ一覧!$E$13*LN(0.3)+バックデータ一覧!$E$14))^バックデータ一覧!$E$11)*計算過程!$W$11*計算過程!G1707/0.3*10^-3,0)</f>
        <v>0.34113660088550868</v>
      </c>
      <c r="G1707" s="18">
        <f t="shared" si="158"/>
        <v>0.13095090711974483</v>
      </c>
      <c r="H1707" s="18">
        <f t="shared" si="159"/>
        <v>3.9818139892863225</v>
      </c>
      <c r="I1707" s="24">
        <v>0</v>
      </c>
      <c r="J1707" s="24">
        <v>0</v>
      </c>
      <c r="K1707" s="24">
        <v>0</v>
      </c>
      <c r="L1707" s="14">
        <f>貼り付けシート!C1707</f>
        <v>12.6</v>
      </c>
      <c r="M1707" s="14">
        <f>貼り付けシート!D1707</f>
        <v>8.9</v>
      </c>
      <c r="N1707" s="18">
        <f>貼り付けシート!E1707</f>
        <v>97.887739106931221</v>
      </c>
      <c r="O1707" s="18">
        <f>貼り付けシート!F1707</f>
        <v>3.9818139892863225</v>
      </c>
      <c r="P1707" s="19">
        <f t="shared" si="160"/>
        <v>3.9818139892863225</v>
      </c>
      <c r="Q1707" s="19">
        <f t="shared" si="161"/>
        <v>0</v>
      </c>
    </row>
    <row r="1708" spans="1:17">
      <c r="A1708" s="38">
        <v>41710</v>
      </c>
      <c r="B1708" s="49" t="s">
        <v>171</v>
      </c>
      <c r="C1708" s="24">
        <f t="shared" si="156"/>
        <v>30.406921776000001</v>
      </c>
      <c r="D1708" s="24">
        <f t="shared" si="157"/>
        <v>0.43194083890709006</v>
      </c>
      <c r="E1708" s="18">
        <f>IF(G1708&gt;=0.3,(バックデータ一覧!$C$10*(バックデータ一覧!$C$12*計算過程!L1708+バックデータ一覧!$C$13*LN(計算過程!G1708)+バックデータ一覧!$C$14)^バックデータ一覧!$C$11+バックデータ一覧!$E$10*(計算過程!G1708/(バックデータ一覧!$E$12*計算過程!L1708+バックデータ一覧!$E$13*LN(計算過程!G1708)+バックデータ一覧!$E$14))^バックデータ一覧!$E$11)*計算過程!$W$11*10^-3,0)</f>
        <v>0</v>
      </c>
      <c r="F1708" s="18">
        <f>IF(G1708&lt;0.3,(バックデータ一覧!$C$10*(バックデータ一覧!$C$12*計算過程!L1708+バックデータ一覧!$C$13*LN(0.3)+バックデータ一覧!$C$14)^バックデータ一覧!$C$11+バックデータ一覧!$E$10*(0.3/(バックデータ一覧!$E$12*計算過程!L1708+バックデータ一覧!$E$13*LN(0.3)+バックデータ一覧!$E$14))^バックデータ一覧!$E$11)*計算過程!$W$11*計算過程!G1708/0.3*10^-3,0)</f>
        <v>0.43194083890709006</v>
      </c>
      <c r="G1708" s="18">
        <f t="shared" si="158"/>
        <v>0.17307459025791652</v>
      </c>
      <c r="H1708" s="18">
        <f t="shared" si="159"/>
        <v>5.2626655273857192</v>
      </c>
      <c r="I1708" s="24">
        <v>0</v>
      </c>
      <c r="J1708" s="24">
        <v>0</v>
      </c>
      <c r="K1708" s="24">
        <v>0</v>
      </c>
      <c r="L1708" s="14">
        <f>貼り付けシート!C1708</f>
        <v>13.7</v>
      </c>
      <c r="M1708" s="14">
        <f>貼り付けシート!D1708</f>
        <v>9.1</v>
      </c>
      <c r="N1708" s="18">
        <f>貼り付けシート!E1708</f>
        <v>93.115639603530269</v>
      </c>
      <c r="O1708" s="18">
        <f>貼り付けシート!F1708</f>
        <v>5.2626655273857192</v>
      </c>
      <c r="P1708" s="19">
        <f t="shared" si="160"/>
        <v>5.2626655273857192</v>
      </c>
      <c r="Q1708" s="19">
        <f t="shared" si="161"/>
        <v>0</v>
      </c>
    </row>
    <row r="1709" spans="1:17">
      <c r="A1709" s="38">
        <v>41710</v>
      </c>
      <c r="B1709" s="49" t="s">
        <v>172</v>
      </c>
      <c r="C1709" s="24">
        <f t="shared" si="156"/>
        <v>30.406921776000001</v>
      </c>
      <c r="D1709" s="24">
        <f t="shared" si="157"/>
        <v>0.41530419580281897</v>
      </c>
      <c r="E1709" s="18">
        <f>IF(G1709&gt;=0.3,(バックデータ一覧!$C$10*(バックデータ一覧!$C$12*計算過程!L1709+バックデータ一覧!$C$13*LN(計算過程!G1709)+バックデータ一覧!$C$14)^バックデータ一覧!$C$11+バックデータ一覧!$E$10*(計算過程!G1709/(バックデータ一覧!$E$12*計算過程!L1709+バックデータ一覧!$E$13*LN(計算過程!G1709)+バックデータ一覧!$E$14))^バックデータ一覧!$E$11)*計算過程!$W$11*10^-3,0)</f>
        <v>0</v>
      </c>
      <c r="F1709" s="18">
        <f>IF(G1709&lt;0.3,(バックデータ一覧!$C$10*(バックデータ一覧!$C$12*計算過程!L1709+バックデータ一覧!$C$13*LN(0.3)+バックデータ一覧!$C$14)^バックデータ一覧!$C$11+バックデータ一覧!$E$10*(0.3/(バックデータ一覧!$E$12*計算過程!L1709+バックデータ一覧!$E$13*LN(0.3)+バックデータ一覧!$E$14))^バックデータ一覧!$E$11)*計算過程!$W$11*計算過程!G1709/0.3*10^-3,0)</f>
        <v>0.41530419580281897</v>
      </c>
      <c r="G1709" s="18">
        <f t="shared" si="158"/>
        <v>0.16510460860791659</v>
      </c>
      <c r="H1709" s="18">
        <f t="shared" si="159"/>
        <v>5.0203229187980165</v>
      </c>
      <c r="I1709" s="24">
        <v>0</v>
      </c>
      <c r="J1709" s="24">
        <v>0</v>
      </c>
      <c r="K1709" s="24">
        <v>0</v>
      </c>
      <c r="L1709" s="14">
        <f>貼り付けシート!C1709</f>
        <v>13.5</v>
      </c>
      <c r="M1709" s="14">
        <f>貼り付けシート!D1709</f>
        <v>9.3000000000000007</v>
      </c>
      <c r="N1709" s="18">
        <f>貼り付けシート!E1709</f>
        <v>96.379062752033889</v>
      </c>
      <c r="O1709" s="18">
        <f>貼り付けシート!F1709</f>
        <v>5.0203229187980165</v>
      </c>
      <c r="P1709" s="19">
        <f t="shared" si="160"/>
        <v>5.0203229187980165</v>
      </c>
      <c r="Q1709" s="19">
        <f t="shared" si="161"/>
        <v>0</v>
      </c>
    </row>
    <row r="1710" spans="1:17">
      <c r="A1710" s="38">
        <v>41711</v>
      </c>
      <c r="B1710" s="49" t="s">
        <v>149</v>
      </c>
      <c r="C1710" s="24">
        <f t="shared" si="156"/>
        <v>30.406921776000001</v>
      </c>
      <c r="D1710" s="24">
        <f t="shared" si="157"/>
        <v>0.42392950539873653</v>
      </c>
      <c r="E1710" s="18">
        <f>IF(G1710&gt;=0.3,(バックデータ一覧!$C$10*(バックデータ一覧!$C$12*計算過程!L1710+バックデータ一覧!$C$13*LN(計算過程!G1710)+バックデータ一覧!$C$14)^バックデータ一覧!$C$11+バックデータ一覧!$E$10*(計算過程!G1710/(バックデータ一覧!$E$12*計算過程!L1710+バックデータ一覧!$E$13*LN(計算過程!G1710)+バックデータ一覧!$E$14))^バックデータ一覧!$E$11)*計算過程!$W$11*10^-3,0)</f>
        <v>0</v>
      </c>
      <c r="F1710" s="18">
        <f>IF(G1710&lt;0.3,(バックデータ一覧!$C$10*(バックデータ一覧!$C$12*計算過程!L1710+バックデータ一覧!$C$13*LN(0.3)+バックデータ一覧!$C$14)^バックデータ一覧!$C$11+バックデータ一覧!$E$10*(0.3/(バックデータ一覧!$E$12*計算過程!L1710+バックデータ一覧!$E$13*LN(0.3)+バックデータ一覧!$E$14))^バックデータ一覧!$E$11)*計算過程!$W$11*計算過程!G1710/0.3*10^-3,0)</f>
        <v>0.42392950539873653</v>
      </c>
      <c r="G1710" s="18">
        <f t="shared" si="158"/>
        <v>0.1691971211695501</v>
      </c>
      <c r="H1710" s="18">
        <f t="shared" si="159"/>
        <v>5.1447636281269036</v>
      </c>
      <c r="I1710" s="24">
        <v>0</v>
      </c>
      <c r="J1710" s="24">
        <v>0</v>
      </c>
      <c r="K1710" s="24">
        <v>0</v>
      </c>
      <c r="L1710" s="14">
        <f>貼り付けシート!C1710</f>
        <v>13.6</v>
      </c>
      <c r="M1710" s="14">
        <f>貼り付けシート!D1710</f>
        <v>9.5</v>
      </c>
      <c r="N1710" s="18">
        <f>貼り付けシート!E1710</f>
        <v>97.78148193129384</v>
      </c>
      <c r="O1710" s="18">
        <f>貼り付けシート!F1710</f>
        <v>5.1447636281269036</v>
      </c>
      <c r="P1710" s="19">
        <f t="shared" si="160"/>
        <v>5.1447636281269036</v>
      </c>
      <c r="Q1710" s="19">
        <f t="shared" si="161"/>
        <v>0</v>
      </c>
    </row>
    <row r="1711" spans="1:17">
      <c r="A1711" s="38">
        <v>41711</v>
      </c>
      <c r="B1711" s="49" t="s">
        <v>150</v>
      </c>
      <c r="C1711" s="24">
        <f t="shared" si="156"/>
        <v>30.406921776000001</v>
      </c>
      <c r="D1711" s="24">
        <f t="shared" si="157"/>
        <v>0.36254299394773426</v>
      </c>
      <c r="E1711" s="18">
        <f>IF(G1711&gt;=0.3,(バックデータ一覧!$C$10*(バックデータ一覧!$C$12*計算過程!L1711+バックデータ一覧!$C$13*LN(計算過程!G1711)+バックデータ一覧!$C$14)^バックデータ一覧!$C$11+バックデータ一覧!$E$10*(計算過程!G1711/(バックデータ一覧!$E$12*計算過程!L1711+バックデータ一覧!$E$13*LN(計算過程!G1711)+バックデータ一覧!$E$14))^バックデータ一覧!$E$11)*計算過程!$W$11*10^-3,0)</f>
        <v>0</v>
      </c>
      <c r="F1711" s="18">
        <f>IF(G1711&lt;0.3,(バックデータ一覧!$C$10*(バックデータ一覧!$C$12*計算過程!L1711+バックデータ一覧!$C$13*LN(0.3)+バックデータ一覧!$C$14)^バックデータ一覧!$C$11+バックデータ一覧!$E$10*(0.3/(バックデータ一覧!$E$12*計算過程!L1711+バックデータ一覧!$E$13*LN(0.3)+バックデータ一覧!$E$14))^バックデータ一覧!$E$11)*計算過程!$W$11*計算過程!G1711/0.3*10^-3,0)</f>
        <v>0.36254299394773426</v>
      </c>
      <c r="G1711" s="18">
        <f t="shared" si="158"/>
        <v>0.15055847764426555</v>
      </c>
      <c r="H1711" s="18">
        <f t="shared" si="159"/>
        <v>4.5780198524428277</v>
      </c>
      <c r="I1711" s="24">
        <v>0</v>
      </c>
      <c r="J1711" s="24">
        <v>0</v>
      </c>
      <c r="K1711" s="24">
        <v>0</v>
      </c>
      <c r="L1711" s="14">
        <f>貼り付けシート!C1711</f>
        <v>14.6</v>
      </c>
      <c r="M1711" s="14">
        <f>貼り付けシート!D1711</f>
        <v>9.6999999999999993</v>
      </c>
      <c r="N1711" s="18">
        <f>貼り付けシート!E1711</f>
        <v>93.540064025705789</v>
      </c>
      <c r="O1711" s="18">
        <f>貼り付けシート!F1711</f>
        <v>4.5780198524428277</v>
      </c>
      <c r="P1711" s="19">
        <f t="shared" si="160"/>
        <v>4.5780198524428277</v>
      </c>
      <c r="Q1711" s="19">
        <f t="shared" si="161"/>
        <v>0</v>
      </c>
    </row>
    <row r="1712" spans="1:17">
      <c r="A1712" s="38">
        <v>41711</v>
      </c>
      <c r="B1712" s="49" t="s">
        <v>151</v>
      </c>
      <c r="C1712" s="24">
        <f t="shared" si="156"/>
        <v>30.406921776000001</v>
      </c>
      <c r="D1712" s="24">
        <f t="shared" si="157"/>
        <v>0.33557348475168136</v>
      </c>
      <c r="E1712" s="18">
        <f>IF(G1712&gt;=0.3,(バックデータ一覧!$C$10*(バックデータ一覧!$C$12*計算過程!L1712+バックデータ一覧!$C$13*LN(計算過程!G1712)+バックデータ一覧!$C$14)^バックデータ一覧!$C$11+バックデータ一覧!$E$10*(計算過程!G1712/(バックデータ一覧!$E$12*計算過程!L1712+バックデータ一覧!$E$13*LN(計算過程!G1712)+バックデータ一覧!$E$14))^バックデータ一覧!$E$11)*計算過程!$W$11*10^-3,0)</f>
        <v>0</v>
      </c>
      <c r="F1712" s="18">
        <f>IF(G1712&lt;0.3,(バックデータ一覧!$C$10*(バックデータ一覧!$C$12*計算過程!L1712+バックデータ一覧!$C$13*LN(0.3)+バックデータ一覧!$C$14)^バックデータ一覧!$C$11+バックデータ一覧!$E$10*(0.3/(バックデータ一覧!$E$12*計算過程!L1712+バックデータ一覧!$E$13*LN(0.3)+バックデータ一覧!$E$14))^バックデータ一覧!$E$11)*計算過程!$W$11*計算過程!G1712/0.3*10^-3,0)</f>
        <v>0.33557348475168136</v>
      </c>
      <c r="G1712" s="18">
        <f t="shared" si="158"/>
        <v>0.14104991275541079</v>
      </c>
      <c r="H1712" s="18">
        <f t="shared" si="159"/>
        <v>4.2888936636654007</v>
      </c>
      <c r="I1712" s="24">
        <v>0</v>
      </c>
      <c r="J1712" s="24">
        <v>0</v>
      </c>
      <c r="K1712" s="24">
        <v>0</v>
      </c>
      <c r="L1712" s="14">
        <f>貼り付けシート!C1712</f>
        <v>14.9</v>
      </c>
      <c r="M1712" s="14">
        <f>貼り付けシート!D1712</f>
        <v>9.9</v>
      </c>
      <c r="N1712" s="18">
        <f>貼り付けシート!E1712</f>
        <v>93.608627682491559</v>
      </c>
      <c r="O1712" s="18">
        <f>貼り付けシート!F1712</f>
        <v>4.2888936636654007</v>
      </c>
      <c r="P1712" s="19">
        <f t="shared" si="160"/>
        <v>4.2888936636654007</v>
      </c>
      <c r="Q1712" s="19">
        <f t="shared" si="161"/>
        <v>0</v>
      </c>
    </row>
    <row r="1713" spans="1:17">
      <c r="A1713" s="38">
        <v>41711</v>
      </c>
      <c r="B1713" s="49" t="s">
        <v>152</v>
      </c>
      <c r="C1713" s="24">
        <f t="shared" si="156"/>
        <v>30.406921776000001</v>
      </c>
      <c r="D1713" s="24">
        <f t="shared" si="157"/>
        <v>0.32769069034520171</v>
      </c>
      <c r="E1713" s="18">
        <f>IF(G1713&gt;=0.3,(バックデータ一覧!$C$10*(バックデータ一覧!$C$12*計算過程!L1713+バックデータ一覧!$C$13*LN(計算過程!G1713)+バックデータ一覧!$C$14)^バックデータ一覧!$C$11+バックデータ一覧!$E$10*(計算過程!G1713/(バックデータ一覧!$E$12*計算過程!L1713+バックデータ一覧!$E$13*LN(計算過程!G1713)+バックデータ一覧!$E$14))^バックデータ一覧!$E$11)*計算過程!$W$11*10^-3,0)</f>
        <v>0</v>
      </c>
      <c r="F1713" s="18">
        <f>IF(G1713&lt;0.3,(バックデータ一覧!$C$10*(バックデータ一覧!$C$12*計算過程!L1713+バックデータ一覧!$C$13*LN(0.3)+バックデータ一覧!$C$14)^バックデータ一覧!$C$11+バックデータ一覧!$E$10*(0.3/(バックデータ一覧!$E$12*計算過程!L1713+バックデータ一覧!$E$13*LN(0.3)+バックデータ一覧!$E$14))^バックデータ一覧!$E$11)*計算過程!$W$11*計算過程!G1713/0.3*10^-3,0)</f>
        <v>0.32769069034520171</v>
      </c>
      <c r="G1713" s="18">
        <f t="shared" si="158"/>
        <v>0.13773657748362803</v>
      </c>
      <c r="H1713" s="18">
        <f t="shared" si="159"/>
        <v>4.1881453372386401</v>
      </c>
      <c r="I1713" s="24">
        <v>0</v>
      </c>
      <c r="J1713" s="24">
        <v>0</v>
      </c>
      <c r="K1713" s="24">
        <v>0</v>
      </c>
      <c r="L1713" s="14">
        <f>貼り付けシート!C1713</f>
        <v>14.9</v>
      </c>
      <c r="M1713" s="14">
        <f>貼り付けシート!D1713</f>
        <v>9.9</v>
      </c>
      <c r="N1713" s="18">
        <f>貼り付けシート!E1713</f>
        <v>93.608627682491559</v>
      </c>
      <c r="O1713" s="18">
        <f>貼り付けシート!F1713</f>
        <v>4.1881453372386401</v>
      </c>
      <c r="P1713" s="19">
        <f t="shared" si="160"/>
        <v>4.1881453372386401</v>
      </c>
      <c r="Q1713" s="19">
        <f t="shared" si="161"/>
        <v>0</v>
      </c>
    </row>
    <row r="1714" spans="1:17">
      <c r="A1714" s="38">
        <v>41711</v>
      </c>
      <c r="B1714" s="49" t="s">
        <v>153</v>
      </c>
      <c r="C1714" s="24">
        <f t="shared" si="156"/>
        <v>30.406921776000001</v>
      </c>
      <c r="D1714" s="24">
        <f t="shared" si="157"/>
        <v>0.32914789802614586</v>
      </c>
      <c r="E1714" s="18">
        <f>IF(G1714&gt;=0.3,(バックデータ一覧!$C$10*(バックデータ一覧!$C$12*計算過程!L1714+バックデータ一覧!$C$13*LN(計算過程!G1714)+バックデータ一覧!$C$14)^バックデータ一覧!$C$11+バックデータ一覧!$E$10*(計算過程!G1714/(バックデータ一覧!$E$12*計算過程!L1714+バックデータ一覧!$E$13*LN(計算過程!G1714)+バックデータ一覧!$E$14))^バックデータ一覧!$E$11)*計算過程!$W$11*10^-3,0)</f>
        <v>0</v>
      </c>
      <c r="F1714" s="18">
        <f>IF(G1714&lt;0.3,(バックデータ一覧!$C$10*(バックデータ一覧!$C$12*計算過程!L1714+バックデータ一覧!$C$13*LN(0.3)+バックデータ一覧!$C$14)^バックデータ一覧!$C$11+バックデータ一覧!$E$10*(0.3/(バックデータ一覧!$E$12*計算過程!L1714+バックデータ一覧!$E$13*LN(0.3)+バックデータ一覧!$E$14))^バックデータ一覧!$E$11)*計算過程!$W$11*計算過程!G1714/0.3*10^-3,0)</f>
        <v>0.32914789802614586</v>
      </c>
      <c r="G1714" s="18">
        <f t="shared" si="158"/>
        <v>0.13779274865949803</v>
      </c>
      <c r="H1714" s="18">
        <f t="shared" si="159"/>
        <v>4.1898533297893854</v>
      </c>
      <c r="I1714" s="24">
        <v>0</v>
      </c>
      <c r="J1714" s="24">
        <v>0</v>
      </c>
      <c r="K1714" s="24">
        <v>0</v>
      </c>
      <c r="L1714" s="14">
        <f>貼り付けシート!C1714</f>
        <v>14.8</v>
      </c>
      <c r="M1714" s="14">
        <f>貼り付けシート!D1714</f>
        <v>10</v>
      </c>
      <c r="N1714" s="18">
        <f>貼り付けシート!E1714</f>
        <v>95.150779172887042</v>
      </c>
      <c r="O1714" s="18">
        <f>貼り付けシート!F1714</f>
        <v>4.1898533297893854</v>
      </c>
      <c r="P1714" s="19">
        <f t="shared" si="160"/>
        <v>4.1898533297893854</v>
      </c>
      <c r="Q1714" s="19">
        <f t="shared" si="161"/>
        <v>0</v>
      </c>
    </row>
    <row r="1715" spans="1:17">
      <c r="A1715" s="38">
        <v>41711</v>
      </c>
      <c r="B1715" s="49" t="s">
        <v>154</v>
      </c>
      <c r="C1715" s="24">
        <f t="shared" si="156"/>
        <v>30.406921776000001</v>
      </c>
      <c r="D1715" s="24">
        <f t="shared" si="157"/>
        <v>0.31433940634121338</v>
      </c>
      <c r="E1715" s="18">
        <f>IF(G1715&gt;=0.3,(バックデータ一覧!$C$10*(バックデータ一覧!$C$12*計算過程!L1715+バックデータ一覧!$C$13*LN(計算過程!G1715)+バックデータ一覧!$C$14)^バックデータ一覧!$C$11+バックデータ一覧!$E$10*(計算過程!G1715/(バックデータ一覧!$E$12*計算過程!L1715+バックデータ一覧!$E$13*LN(計算過程!G1715)+バックデータ一覧!$E$14))^バックデータ一覧!$E$11)*計算過程!$W$11*10^-3,0)</f>
        <v>0</v>
      </c>
      <c r="F1715" s="18">
        <f>IF(G1715&lt;0.3,(バックデータ一覧!$C$10*(バックデータ一覧!$C$12*計算過程!L1715+バックデータ一覧!$C$13*LN(0.3)+バックデータ一覧!$C$14)^バックデータ一覧!$C$11+バックデータ一覧!$E$10*(0.3/(バックデータ一覧!$E$12*計算過程!L1715+バックデータ一覧!$E$13*LN(0.3)+バックデータ一覧!$E$14))^バックデータ一覧!$E$11)*計算過程!$W$11*計算過程!G1715/0.3*10^-3,0)</f>
        <v>0.31433940634121338</v>
      </c>
      <c r="G1715" s="18">
        <f t="shared" si="158"/>
        <v>0.13319690111921023</v>
      </c>
      <c r="H1715" s="18">
        <f t="shared" si="159"/>
        <v>4.0501077531374321</v>
      </c>
      <c r="I1715" s="24">
        <v>0</v>
      </c>
      <c r="J1715" s="24">
        <v>0</v>
      </c>
      <c r="K1715" s="24">
        <v>0</v>
      </c>
      <c r="L1715" s="14">
        <f>貼り付けシート!C1715</f>
        <v>15.1</v>
      </c>
      <c r="M1715" s="14">
        <f>貼り付けシート!D1715</f>
        <v>10.1</v>
      </c>
      <c r="N1715" s="18">
        <f>貼り付けシート!E1715</f>
        <v>94.247629707905915</v>
      </c>
      <c r="O1715" s="18">
        <f>貼り付けシート!F1715</f>
        <v>4.0501077531374321</v>
      </c>
      <c r="P1715" s="19">
        <f t="shared" si="160"/>
        <v>4.0501077531374321</v>
      </c>
      <c r="Q1715" s="19">
        <f t="shared" si="161"/>
        <v>0</v>
      </c>
    </row>
    <row r="1716" spans="1:17">
      <c r="A1716" s="38">
        <v>41711</v>
      </c>
      <c r="B1716" s="49" t="s">
        <v>155</v>
      </c>
      <c r="C1716" s="24">
        <f t="shared" si="156"/>
        <v>30.406921776000001</v>
      </c>
      <c r="D1716" s="24">
        <f t="shared" si="157"/>
        <v>0.21049445477588746</v>
      </c>
      <c r="E1716" s="18">
        <f>IF(G1716&gt;=0.3,(バックデータ一覧!$C$10*(バックデータ一覧!$C$12*計算過程!L1716+バックデータ一覧!$C$13*LN(計算過程!G1716)+バックデータ一覧!$C$14)^バックデータ一覧!$C$11+バックデータ一覧!$E$10*(計算過程!G1716/(バックデータ一覧!$E$12*計算過程!L1716+バックデータ一覧!$E$13*LN(計算過程!G1716)+バックデータ一覧!$E$14))^バックデータ一覧!$E$11)*計算過程!$W$11*10^-3,0)</f>
        <v>0</v>
      </c>
      <c r="F1716" s="18">
        <f>IF(G1716&lt;0.3,(バックデータ一覧!$C$10*(バックデータ一覧!$C$12*計算過程!L1716+バックデータ一覧!$C$13*LN(0.3)+バックデータ一覧!$C$14)^バックデータ一覧!$C$11+バックデータ一覧!$E$10*(0.3/(バックデータ一覧!$E$12*計算過程!L1716+バックデータ一覧!$E$13*LN(0.3)+バックデータ一覧!$E$14))^バックデータ一覧!$E$11)*計算過程!$W$11*計算過程!G1716/0.3*10^-3,0)</f>
        <v>0.21049445477588746</v>
      </c>
      <c r="G1716" s="18">
        <f t="shared" si="158"/>
        <v>8.9920739447532552E-2</v>
      </c>
      <c r="H1716" s="18">
        <f t="shared" si="159"/>
        <v>2.7342128904211997</v>
      </c>
      <c r="I1716" s="24">
        <v>0</v>
      </c>
      <c r="J1716" s="24">
        <v>0</v>
      </c>
      <c r="K1716" s="24">
        <v>0</v>
      </c>
      <c r="L1716" s="14">
        <f>貼り付けシート!C1716</f>
        <v>15.3</v>
      </c>
      <c r="M1716" s="14">
        <f>貼り付けシート!D1716</f>
        <v>10.1</v>
      </c>
      <c r="N1716" s="18">
        <f>貼り付けシート!E1716</f>
        <v>93.043282054953764</v>
      </c>
      <c r="O1716" s="18">
        <f>貼り付けシート!F1716</f>
        <v>2.7342128904211997</v>
      </c>
      <c r="P1716" s="19">
        <f t="shared" si="160"/>
        <v>2.7342128904211997</v>
      </c>
      <c r="Q1716" s="19">
        <f t="shared" si="161"/>
        <v>0</v>
      </c>
    </row>
    <row r="1717" spans="1:17">
      <c r="A1717" s="38">
        <v>41711</v>
      </c>
      <c r="B1717" s="49" t="s">
        <v>156</v>
      </c>
      <c r="C1717" s="24">
        <f t="shared" si="156"/>
        <v>30.406921776000001</v>
      </c>
      <c r="D1717" s="24">
        <f t="shared" si="157"/>
        <v>0.19229465714789012</v>
      </c>
      <c r="E1717" s="18">
        <f>IF(G1717&gt;=0.3,(バックデータ一覧!$C$10*(バックデータ一覧!$C$12*計算過程!L1717+バックデータ一覧!$C$13*LN(計算過程!G1717)+バックデータ一覧!$C$14)^バックデータ一覧!$C$11+バックデータ一覧!$E$10*(計算過程!G1717/(バックデータ一覧!$E$12*計算過程!L1717+バックデータ一覧!$E$13*LN(計算過程!G1717)+バックデータ一覧!$E$14))^バックデータ一覧!$E$11)*計算過程!$W$11*10^-3,0)</f>
        <v>0</v>
      </c>
      <c r="F1717" s="18">
        <f>IF(G1717&lt;0.3,(バックデータ一覧!$C$10*(バックデータ一覧!$C$12*計算過程!L1717+バックデータ一覧!$C$13*LN(0.3)+バックデータ一覧!$C$14)^バックデータ一覧!$C$11+バックデータ一覧!$E$10*(0.3/(バックデータ一覧!$E$12*計算過程!L1717+バックデータ一覧!$E$13*LN(0.3)+バックデータ一覧!$E$14))^バックデータ一覧!$E$11)*計算過程!$W$11*計算過程!G1717/0.3*10^-3,0)</f>
        <v>0.19229465714789012</v>
      </c>
      <c r="G1717" s="18">
        <f t="shared" si="158"/>
        <v>8.2480939049845589E-2</v>
      </c>
      <c r="H1717" s="18">
        <f t="shared" si="159"/>
        <v>2.5079914616996786</v>
      </c>
      <c r="I1717" s="24">
        <v>0</v>
      </c>
      <c r="J1717" s="24">
        <v>0</v>
      </c>
      <c r="K1717" s="24">
        <v>0</v>
      </c>
      <c r="L1717" s="14">
        <f>貼り付けシート!C1717</f>
        <v>15.4</v>
      </c>
      <c r="M1717" s="14">
        <f>貼り付けシート!D1717</f>
        <v>10.3</v>
      </c>
      <c r="N1717" s="18">
        <f>貼り付けシート!E1717</f>
        <v>94.248415253669748</v>
      </c>
      <c r="O1717" s="18">
        <f>貼り付けシート!F1717</f>
        <v>2.5079914616996786</v>
      </c>
      <c r="P1717" s="19">
        <f t="shared" si="160"/>
        <v>2.5079914616996786</v>
      </c>
      <c r="Q1717" s="19">
        <f t="shared" si="161"/>
        <v>0</v>
      </c>
    </row>
    <row r="1718" spans="1:17">
      <c r="A1718" s="38">
        <v>41711</v>
      </c>
      <c r="B1718" s="49" t="s">
        <v>157</v>
      </c>
      <c r="C1718" s="24">
        <f t="shared" si="156"/>
        <v>30.406921776000001</v>
      </c>
      <c r="D1718" s="24">
        <f t="shared" si="157"/>
        <v>9.017076864704783E-2</v>
      </c>
      <c r="E1718" s="18">
        <f>IF(G1718&gt;=0.3,(バックデータ一覧!$C$10*(バックデータ一覧!$C$12*計算過程!L1718+バックデータ一覧!$C$13*LN(計算過程!G1718)+バックデータ一覧!$C$14)^バックデータ一覧!$C$11+バックデータ一覧!$E$10*(計算過程!G1718/(バックデータ一覧!$E$12*計算過程!L1718+バックデータ一覧!$E$13*LN(計算過程!G1718)+バックデータ一覧!$E$14))^バックデータ一覧!$E$11)*計算過程!$W$11*10^-3,0)</f>
        <v>0</v>
      </c>
      <c r="F1718" s="18">
        <f>IF(G1718&lt;0.3,(バックデータ一覧!$C$10*(バックデータ一覧!$C$12*計算過程!L1718+バックデータ一覧!$C$13*LN(0.3)+バックデータ一覧!$C$14)^バックデータ一覧!$C$11+バックデータ一覧!$E$10*(0.3/(バックデータ一覧!$E$12*計算過程!L1718+バックデータ一覧!$E$13*LN(0.3)+バックデータ一覧!$E$14))^バックデータ一覧!$E$11)*計算過程!$W$11*計算過程!G1718/0.3*10^-3,0)</f>
        <v>9.017076864704783E-2</v>
      </c>
      <c r="G1718" s="18">
        <f t="shared" si="158"/>
        <v>3.8834955320532563E-2</v>
      </c>
      <c r="H1718" s="18">
        <f t="shared" si="159"/>
        <v>1.1808514486058888</v>
      </c>
      <c r="I1718" s="24">
        <v>0</v>
      </c>
      <c r="J1718" s="24">
        <v>0</v>
      </c>
      <c r="K1718" s="24">
        <v>0</v>
      </c>
      <c r="L1718" s="14">
        <f>貼り付けシート!C1718</f>
        <v>15.5</v>
      </c>
      <c r="M1718" s="14">
        <f>貼り付けシート!D1718</f>
        <v>10.4</v>
      </c>
      <c r="N1718" s="18">
        <f>貼り付けシート!E1718</f>
        <v>94.539707151603466</v>
      </c>
      <c r="O1718" s="18">
        <f>貼り付けシート!F1718</f>
        <v>1.1808514486058888</v>
      </c>
      <c r="P1718" s="19">
        <f t="shared" si="160"/>
        <v>1.1808514486058888</v>
      </c>
      <c r="Q1718" s="19">
        <f t="shared" si="161"/>
        <v>0</v>
      </c>
    </row>
    <row r="1719" spans="1:17">
      <c r="A1719" s="38">
        <v>41711</v>
      </c>
      <c r="B1719" s="49" t="s">
        <v>158</v>
      </c>
      <c r="C1719" s="24">
        <f t="shared" si="156"/>
        <v>30.406921776000001</v>
      </c>
      <c r="D1719" s="24">
        <f t="shared" si="157"/>
        <v>0.10247249987472352</v>
      </c>
      <c r="E1719" s="18">
        <f>IF(G1719&gt;=0.3,(バックデータ一覧!$C$10*(バックデータ一覧!$C$12*計算過程!L1719+バックデータ一覧!$C$13*LN(計算過程!G1719)+バックデータ一覧!$C$14)^バックデータ一覧!$C$11+バックデータ一覧!$E$10*(計算過程!G1719/(バックデータ一覧!$E$12*計算過程!L1719+バックデータ一覧!$E$13*LN(計算過程!G1719)+バックデータ一覧!$E$14))^バックデータ一覧!$E$11)*計算過程!$W$11*10^-3,0)</f>
        <v>0</v>
      </c>
      <c r="F1719" s="18">
        <f>IF(G1719&lt;0.3,(バックデータ一覧!$C$10*(バックデータ一覧!$C$12*計算過程!L1719+バックデータ一覧!$C$13*LN(0.3)+バックデータ一覧!$C$14)^バックデータ一覧!$C$11+バックデータ一覧!$E$10*(0.3/(バックデータ一覧!$E$12*計算過程!L1719+バックデータ一覧!$E$13*LN(0.3)+バックデータ一覧!$E$14))^バックデータ一覧!$E$11)*計算過程!$W$11*計算過程!G1719/0.3*10^-3,0)</f>
        <v>0.10247249987472352</v>
      </c>
      <c r="G1719" s="18">
        <f t="shared" si="158"/>
        <v>4.4862364574008044E-2</v>
      </c>
      <c r="H1719" s="18">
        <f t="shared" si="159"/>
        <v>1.3641264102882562</v>
      </c>
      <c r="I1719" s="24">
        <v>0</v>
      </c>
      <c r="J1719" s="24">
        <v>0</v>
      </c>
      <c r="K1719" s="24">
        <v>0</v>
      </c>
      <c r="L1719" s="14">
        <f>貼り付けシート!C1719</f>
        <v>15.9</v>
      </c>
      <c r="M1719" s="14">
        <f>貼り付けシート!D1719</f>
        <v>10.5</v>
      </c>
      <c r="N1719" s="18">
        <f>貼り付けシート!E1719</f>
        <v>93.01958470910165</v>
      </c>
      <c r="O1719" s="18">
        <f>貼り付けシート!F1719</f>
        <v>1.3641264102882562</v>
      </c>
      <c r="P1719" s="19">
        <f t="shared" si="160"/>
        <v>1.3641264102882562</v>
      </c>
      <c r="Q1719" s="19">
        <f t="shared" si="161"/>
        <v>0</v>
      </c>
    </row>
    <row r="1720" spans="1:17">
      <c r="A1720" s="38">
        <v>41711</v>
      </c>
      <c r="B1720" s="49" t="s">
        <v>159</v>
      </c>
      <c r="C1720" s="24">
        <f t="shared" si="156"/>
        <v>30.406921776000001</v>
      </c>
      <c r="D1720" s="24">
        <f t="shared" si="157"/>
        <v>0.11926564523143092</v>
      </c>
      <c r="E1720" s="18">
        <f>IF(G1720&gt;=0.3,(バックデータ一覧!$C$10*(バックデータ一覧!$C$12*計算過程!L1720+バックデータ一覧!$C$13*LN(計算過程!G1720)+バックデータ一覧!$C$14)^バックデータ一覧!$C$11+バックデータ一覧!$E$10*(計算過程!G1720/(バックデータ一覧!$E$12*計算過程!L1720+バックデータ一覧!$E$13*LN(計算過程!G1720)+バックデータ一覧!$E$14))^バックデータ一覧!$E$11)*計算過程!$W$11*10^-3,0)</f>
        <v>0</v>
      </c>
      <c r="F1720" s="18">
        <f>IF(G1720&lt;0.3,(バックデータ一覧!$C$10*(バックデータ一覧!$C$12*計算過程!L1720+バックデータ一覧!$C$13*LN(0.3)+バックデータ一覧!$C$14)^バックデータ一覧!$C$11+バックデータ一覧!$E$10*(0.3/(バックデータ一覧!$E$12*計算過程!L1720+バックデータ一覧!$E$13*LN(0.3)+バックデータ一覧!$E$14))^バックデータ一覧!$E$11)*計算過程!$W$11*計算過程!G1720/0.3*10^-3,0)</f>
        <v>0.11926564523143092</v>
      </c>
      <c r="G1720" s="18">
        <f t="shared" si="158"/>
        <v>5.1787415663668984E-2</v>
      </c>
      <c r="H1720" s="18">
        <f t="shared" si="159"/>
        <v>1.57469589706638</v>
      </c>
      <c r="I1720" s="24">
        <v>0</v>
      </c>
      <c r="J1720" s="24">
        <v>0</v>
      </c>
      <c r="K1720" s="24">
        <v>0</v>
      </c>
      <c r="L1720" s="14">
        <f>貼り付けシート!C1720</f>
        <v>15.7</v>
      </c>
      <c r="M1720" s="14">
        <f>貼り付けシート!D1720</f>
        <v>10.7</v>
      </c>
      <c r="N1720" s="18">
        <f>貼り付けシート!E1720</f>
        <v>95.982219239980381</v>
      </c>
      <c r="O1720" s="18">
        <f>貼り付けシート!F1720</f>
        <v>1.57469589706638</v>
      </c>
      <c r="P1720" s="19">
        <f t="shared" si="160"/>
        <v>1.57469589706638</v>
      </c>
      <c r="Q1720" s="19">
        <f t="shared" si="161"/>
        <v>0</v>
      </c>
    </row>
    <row r="1721" spans="1:17">
      <c r="A1721" s="38">
        <v>41711</v>
      </c>
      <c r="B1721" s="49" t="s">
        <v>160</v>
      </c>
      <c r="C1721" s="24">
        <f t="shared" si="156"/>
        <v>30.406921776000001</v>
      </c>
      <c r="D1721" s="24">
        <f t="shared" si="157"/>
        <v>9.3405362742500511E-2</v>
      </c>
      <c r="E1721" s="18">
        <f>IF(G1721&gt;=0.3,(バックデータ一覧!$C$10*(バックデータ一覧!$C$12*計算過程!L1721+バックデータ一覧!$C$13*LN(計算過程!G1721)+バックデータ一覧!$C$14)^バックデータ一覧!$C$11+バックデータ一覧!$E$10*(計算過程!G1721/(バックデータ一覧!$E$12*計算過程!L1721+バックデータ一覧!$E$13*LN(計算過程!G1721)+バックデータ一覧!$E$14))^バックデータ一覧!$E$11)*計算過程!$W$11*10^-3,0)</f>
        <v>0</v>
      </c>
      <c r="F1721" s="18">
        <f>IF(G1721&lt;0.3,(バックデータ一覧!$C$10*(バックデータ一覧!$C$12*計算過程!L1721+バックデータ一覧!$C$13*LN(0.3)+バックデータ一覧!$C$14)^バックデータ一覧!$C$11+バックデータ一覧!$E$10*(0.3/(バックデータ一覧!$E$12*計算過程!L1721+バックデータ一覧!$E$13*LN(0.3)+バックデータ一覧!$E$14))^バックデータ一覧!$E$11)*計算過程!$W$11*計算過程!G1721/0.3*10^-3,0)</f>
        <v>9.3405362742500511E-2</v>
      </c>
      <c r="G1721" s="18">
        <f t="shared" si="158"/>
        <v>4.0392711824887836E-2</v>
      </c>
      <c r="H1721" s="18">
        <f t="shared" si="159"/>
        <v>1.2282180287798747</v>
      </c>
      <c r="I1721" s="24">
        <v>0</v>
      </c>
      <c r="J1721" s="24">
        <v>0</v>
      </c>
      <c r="K1721" s="24">
        <v>0</v>
      </c>
      <c r="L1721" s="14">
        <f>貼り付けシート!C1721</f>
        <v>15.6</v>
      </c>
      <c r="M1721" s="14">
        <f>貼り付けシート!D1721</f>
        <v>10.8</v>
      </c>
      <c r="N1721" s="18">
        <f>貼り付けシート!E1721</f>
        <v>97.486617948415756</v>
      </c>
      <c r="O1721" s="18">
        <f>貼り付けシート!F1721</f>
        <v>1.2282180287798747</v>
      </c>
      <c r="P1721" s="19">
        <f t="shared" si="160"/>
        <v>1.2282180287798747</v>
      </c>
      <c r="Q1721" s="19">
        <f t="shared" si="161"/>
        <v>0</v>
      </c>
    </row>
    <row r="1722" spans="1:17">
      <c r="A1722" s="38">
        <v>41711</v>
      </c>
      <c r="B1722" s="49" t="s">
        <v>161</v>
      </c>
      <c r="C1722" s="24">
        <f t="shared" si="156"/>
        <v>30.406921776000001</v>
      </c>
      <c r="D1722" s="24">
        <f t="shared" si="157"/>
        <v>4.549115606931832E-2</v>
      </c>
      <c r="E1722" s="18">
        <f>IF(G1722&gt;=0.3,(バックデータ一覧!$C$10*(バックデータ一覧!$C$12*計算過程!L1722+バックデータ一覧!$C$13*LN(計算過程!G1722)+バックデータ一覧!$C$14)^バックデータ一覧!$C$11+バックデータ一覧!$E$10*(計算過程!G1722/(バックデータ一覧!$E$12*計算過程!L1722+バックデータ一覧!$E$13*LN(計算過程!G1722)+バックデータ一覧!$E$14))^バックデータ一覧!$E$11)*計算過程!$W$11*10^-3,0)</f>
        <v>0</v>
      </c>
      <c r="F1722" s="18">
        <f>IF(G1722&lt;0.3,(バックデータ一覧!$C$10*(バックデータ一覧!$C$12*計算過程!L1722+バックデータ一覧!$C$13*LN(0.3)+バックデータ一覧!$C$14)^バックデータ一覧!$C$11+バックデータ一覧!$E$10*(0.3/(バックデータ一覧!$E$12*計算過程!L1722+バックデータ一覧!$E$13*LN(0.3)+バックデータ一覧!$E$14))^バックデータ一覧!$E$11)*計算過程!$W$11*計算過程!G1722/0.3*10^-3,0)</f>
        <v>4.549115606931832E-2</v>
      </c>
      <c r="G1722" s="18">
        <f t="shared" si="158"/>
        <v>1.9753126760108847E-2</v>
      </c>
      <c r="H1722" s="18">
        <f t="shared" si="159"/>
        <v>0.60063178022604202</v>
      </c>
      <c r="I1722" s="24">
        <v>0</v>
      </c>
      <c r="J1722" s="24">
        <v>0</v>
      </c>
      <c r="K1722" s="24">
        <v>0</v>
      </c>
      <c r="L1722" s="14">
        <f>貼り付けシート!C1722</f>
        <v>15.7</v>
      </c>
      <c r="M1722" s="14">
        <f>貼り付けシート!D1722</f>
        <v>10.5</v>
      </c>
      <c r="N1722" s="18">
        <f>貼り付けシート!E1722</f>
        <v>94.217941884366851</v>
      </c>
      <c r="O1722" s="18">
        <f>貼り付けシート!F1722</f>
        <v>0.60063178022604202</v>
      </c>
      <c r="P1722" s="19">
        <f t="shared" si="160"/>
        <v>0.60063178022604202</v>
      </c>
      <c r="Q1722" s="19">
        <f t="shared" si="161"/>
        <v>0</v>
      </c>
    </row>
    <row r="1723" spans="1:17">
      <c r="A1723" s="38">
        <v>41711</v>
      </c>
      <c r="B1723" s="49" t="s">
        <v>162</v>
      </c>
      <c r="C1723" s="24">
        <f t="shared" si="156"/>
        <v>30.406921776000001</v>
      </c>
      <c r="D1723" s="24">
        <f t="shared" si="157"/>
        <v>1.048536169379142E-2</v>
      </c>
      <c r="E1723" s="18">
        <f>IF(G1723&gt;=0.3,(バックデータ一覧!$C$10*(バックデータ一覧!$C$12*計算過程!L1723+バックデータ一覧!$C$13*LN(計算過程!G1723)+バックデータ一覧!$C$14)^バックデータ一覧!$C$11+バックデータ一覧!$E$10*(計算過程!G1723/(バックデータ一覧!$E$12*計算過程!L1723+バックデータ一覧!$E$13*LN(計算過程!G1723)+バックデータ一覧!$E$14))^バックデータ一覧!$E$11)*計算過程!$W$11*10^-3,0)</f>
        <v>0</v>
      </c>
      <c r="F1723" s="18">
        <f>IF(G1723&lt;0.3,(バックデータ一覧!$C$10*(バックデータ一覧!$C$12*計算過程!L1723+バックデータ一覧!$C$13*LN(0.3)+バックデータ一覧!$C$14)^バックデータ一覧!$C$11+バックデータ一覧!$E$10*(0.3/(バックデータ一覧!$E$12*計算過程!L1723+バックデータ一覧!$E$13*LN(0.3)+バックデータ一覧!$E$14))^バックデータ一覧!$E$11)*計算過程!$W$11*計算過程!G1723/0.3*10^-3,0)</f>
        <v>1.048536169379142E-2</v>
      </c>
      <c r="G1723" s="18">
        <f t="shared" si="158"/>
        <v>4.6284802380626164E-3</v>
      </c>
      <c r="H1723" s="18">
        <f t="shared" si="159"/>
        <v>0.14073783654053185</v>
      </c>
      <c r="I1723" s="24">
        <v>0</v>
      </c>
      <c r="J1723" s="24">
        <v>0</v>
      </c>
      <c r="K1723" s="24">
        <v>0</v>
      </c>
      <c r="L1723" s="14">
        <f>貼り付けシート!C1723</f>
        <v>16.100000000000001</v>
      </c>
      <c r="M1723" s="14">
        <f>貼り付けシート!D1723</f>
        <v>10.199999999999999</v>
      </c>
      <c r="N1723" s="18">
        <f>貼り付けシート!E1723</f>
        <v>89.256691593060808</v>
      </c>
      <c r="O1723" s="18">
        <f>貼り付けシート!F1723</f>
        <v>0.14073783654053185</v>
      </c>
      <c r="P1723" s="19">
        <f t="shared" si="160"/>
        <v>0.14073783654053185</v>
      </c>
      <c r="Q1723" s="19">
        <f t="shared" si="161"/>
        <v>0</v>
      </c>
    </row>
    <row r="1724" spans="1:17">
      <c r="A1724" s="38">
        <v>41711</v>
      </c>
      <c r="B1724" s="49" t="s">
        <v>163</v>
      </c>
      <c r="C1724" s="24">
        <f t="shared" si="156"/>
        <v>30.406921776000001</v>
      </c>
      <c r="D1724" s="24">
        <f t="shared" si="157"/>
        <v>9.7531595142600659E-3</v>
      </c>
      <c r="E1724" s="18">
        <f>IF(G1724&gt;=0.3,(バックデータ一覧!$C$10*(バックデータ一覧!$C$12*計算過程!L1724+バックデータ一覧!$C$13*LN(計算過程!G1724)+バックデータ一覧!$C$14)^バックデータ一覧!$C$11+バックデータ一覧!$E$10*(計算過程!G1724/(バックデータ一覧!$E$12*計算過程!L1724+バックデータ一覧!$E$13*LN(計算過程!G1724)+バックデータ一覧!$E$14))^バックデータ一覧!$E$11)*計算過程!$W$11*10^-3,0)</f>
        <v>0</v>
      </c>
      <c r="F1724" s="18">
        <f>IF(G1724&lt;0.3,(バックデータ一覧!$C$10*(バックデータ一覧!$C$12*計算過程!L1724+バックデータ一覧!$C$13*LN(0.3)+バックデータ一覧!$C$14)^バックデータ一覧!$C$11+バックデータ一覧!$E$10*(0.3/(バックデータ一覧!$E$12*計算過程!L1724+バックデータ一覧!$E$13*LN(0.3)+バックデータ一覧!$E$14))^バックデータ一覧!$E$11)*計算過程!$W$11*計算過程!G1724/0.3*10^-3,0)</f>
        <v>9.7531595142600659E-3</v>
      </c>
      <c r="G1724" s="18">
        <f t="shared" si="158"/>
        <v>4.3410502592844897E-3</v>
      </c>
      <c r="H1724" s="18">
        <f t="shared" si="159"/>
        <v>0.131997975659748</v>
      </c>
      <c r="I1724" s="24">
        <v>0</v>
      </c>
      <c r="J1724" s="24">
        <v>0</v>
      </c>
      <c r="K1724" s="24">
        <v>0</v>
      </c>
      <c r="L1724" s="14">
        <f>貼り付けシート!C1724</f>
        <v>16.3</v>
      </c>
      <c r="M1724" s="14">
        <f>貼り付けシート!D1724</f>
        <v>10</v>
      </c>
      <c r="N1724" s="18">
        <f>貼り付けシート!E1724</f>
        <v>86.424361646905126</v>
      </c>
      <c r="O1724" s="18">
        <f>貼り付けシート!F1724</f>
        <v>0.131997975659748</v>
      </c>
      <c r="P1724" s="19">
        <f t="shared" si="160"/>
        <v>0.131997975659748</v>
      </c>
      <c r="Q1724" s="19">
        <f t="shared" si="161"/>
        <v>0</v>
      </c>
    </row>
    <row r="1725" spans="1:17">
      <c r="A1725" s="38">
        <v>41711</v>
      </c>
      <c r="B1725" s="49" t="s">
        <v>164</v>
      </c>
      <c r="C1725" s="24">
        <f t="shared" si="156"/>
        <v>30.406921776000001</v>
      </c>
      <c r="D1725" s="24">
        <f t="shared" si="157"/>
        <v>1.3202090030317388E-3</v>
      </c>
      <c r="E1725" s="18">
        <f>IF(G1725&gt;=0.3,(バックデータ一覧!$C$10*(バックデータ一覧!$C$12*計算過程!L1725+バックデータ一覧!$C$13*LN(計算過程!G1725)+バックデータ一覧!$C$14)^バックデータ一覧!$C$11+バックデータ一覧!$E$10*(計算過程!G1725/(バックデータ一覧!$E$12*計算過程!L1725+バックデータ一覧!$E$13*LN(計算過程!G1725)+バックデータ一覧!$E$14))^バックデータ一覧!$E$11)*計算過程!$W$11*10^-3,0)</f>
        <v>0</v>
      </c>
      <c r="F1725" s="18">
        <f>IF(G1725&lt;0.3,(バックデータ一覧!$C$10*(バックデータ一覧!$C$12*計算過程!L1725+バックデータ一覧!$C$13*LN(0.3)+バックデータ一覧!$C$14)^バックデータ一覧!$C$11+バックデータ一覧!$E$10*(0.3/(バックデータ一覧!$E$12*計算過程!L1725+バックデータ一覧!$E$13*LN(0.3)+バックデータ一覧!$E$14))^バックデータ一覧!$E$11)*計算過程!$W$11*計算過程!G1725/0.3*10^-3,0)</f>
        <v>1.3202090030317388E-3</v>
      </c>
      <c r="G1725" s="18">
        <f t="shared" si="158"/>
        <v>6.422823440102286E-4</v>
      </c>
      <c r="H1725" s="18">
        <f t="shared" si="159"/>
        <v>1.9529828992424943E-2</v>
      </c>
      <c r="I1725" s="24">
        <v>0</v>
      </c>
      <c r="J1725" s="24">
        <v>0</v>
      </c>
      <c r="K1725" s="24">
        <v>0</v>
      </c>
      <c r="L1725" s="14">
        <f>貼り付けシート!C1725</f>
        <v>18.399999999999999</v>
      </c>
      <c r="M1725" s="14">
        <f>貼り付けシート!D1725</f>
        <v>10</v>
      </c>
      <c r="N1725" s="18">
        <f>貼り付けシート!E1725</f>
        <v>75.677347041016773</v>
      </c>
      <c r="O1725" s="18">
        <f>貼り付けシート!F1725</f>
        <v>1.9529828992424943E-2</v>
      </c>
      <c r="P1725" s="19">
        <f t="shared" si="160"/>
        <v>1.9529828992424943E-2</v>
      </c>
      <c r="Q1725" s="19">
        <f t="shared" si="161"/>
        <v>0</v>
      </c>
    </row>
    <row r="1726" spans="1:17">
      <c r="A1726" s="38">
        <v>41711</v>
      </c>
      <c r="B1726" s="49" t="s">
        <v>165</v>
      </c>
      <c r="C1726" s="24">
        <f t="shared" si="156"/>
        <v>30.406921776000001</v>
      </c>
      <c r="D1726" s="24">
        <f t="shared" si="157"/>
        <v>5.2453585797864236E-4</v>
      </c>
      <c r="E1726" s="18">
        <f>IF(G1726&gt;=0.3,(バックデータ一覧!$C$10*(バックデータ一覧!$C$12*計算過程!L1726+バックデータ一覧!$C$13*LN(計算過程!G1726)+バックデータ一覧!$C$14)^バックデータ一覧!$C$11+バックデータ一覧!$E$10*(計算過程!G1726/(バックデータ一覧!$E$12*計算過程!L1726+バックデータ一覧!$E$13*LN(計算過程!G1726)+バックデータ一覧!$E$14))^バックデータ一覧!$E$11)*計算過程!$W$11*10^-3,0)</f>
        <v>0</v>
      </c>
      <c r="F1726" s="18">
        <f>IF(G1726&lt;0.3,(バックデータ一覧!$C$10*(バックデータ一覧!$C$12*計算過程!L1726+バックデータ一覧!$C$13*LN(0.3)+バックデータ一覧!$C$14)^バックデータ一覧!$C$11+バックデータ一覧!$E$10*(0.3/(バックデータ一覧!$E$12*計算過程!L1726+バックデータ一覧!$E$13*LN(0.3)+バックデータ一覧!$E$14))^バックデータ一覧!$E$11)*計算過程!$W$11*計算過程!G1726/0.3*10^-3,0)</f>
        <v>5.2453585797864236E-4</v>
      </c>
      <c r="G1726" s="18">
        <f t="shared" si="158"/>
        <v>2.6309460943279206E-4</v>
      </c>
      <c r="H1726" s="18">
        <f t="shared" si="159"/>
        <v>7.99989720871018E-3</v>
      </c>
      <c r="I1726" s="24">
        <v>0</v>
      </c>
      <c r="J1726" s="24">
        <v>0</v>
      </c>
      <c r="K1726" s="24">
        <v>0</v>
      </c>
      <c r="L1726" s="14">
        <f>貼り付けシート!C1726</f>
        <v>19.100000000000001</v>
      </c>
      <c r="M1726" s="14">
        <f>貼り付けシート!D1726</f>
        <v>10</v>
      </c>
      <c r="N1726" s="18">
        <f>貼り付けシート!E1726</f>
        <v>72.435398873242079</v>
      </c>
      <c r="O1726" s="18">
        <f>貼り付けシート!F1726</f>
        <v>7.99989720871018E-3</v>
      </c>
      <c r="P1726" s="19">
        <f t="shared" si="160"/>
        <v>7.99989720871018E-3</v>
      </c>
      <c r="Q1726" s="19">
        <f t="shared" si="161"/>
        <v>0</v>
      </c>
    </row>
    <row r="1727" spans="1:17">
      <c r="A1727" s="38">
        <v>41711</v>
      </c>
      <c r="B1727" s="49" t="s">
        <v>166</v>
      </c>
      <c r="C1727" s="24">
        <f t="shared" si="156"/>
        <v>30.406921776000001</v>
      </c>
      <c r="D1727" s="24">
        <f t="shared" si="157"/>
        <v>1.4275862321857812E-3</v>
      </c>
      <c r="E1727" s="18">
        <f>IF(G1727&gt;=0.3,(バックデータ一覧!$C$10*(バックデータ一覧!$C$12*計算過程!L1727+バックデータ一覧!$C$13*LN(計算過程!G1727)+バックデータ一覧!$C$14)^バックデータ一覧!$C$11+バックデータ一覧!$E$10*(計算過程!G1727/(バックデータ一覧!$E$12*計算過程!L1727+バックデータ一覧!$E$13*LN(計算過程!G1727)+バックデータ一覧!$E$14))^バックデータ一覧!$E$11)*計算過程!$W$11*10^-3,0)</f>
        <v>0</v>
      </c>
      <c r="F1727" s="18">
        <f>IF(G1727&lt;0.3,(バックデータ一覧!$C$10*(バックデータ一覧!$C$12*計算過程!L1727+バックデータ一覧!$C$13*LN(0.3)+バックデータ一覧!$C$14)^バックデータ一覧!$C$11+バックデータ一覧!$E$10*(0.3/(バックデータ一覧!$E$12*計算過程!L1727+バックデータ一覧!$E$13*LN(0.3)+バックデータ一覧!$E$14))^バックデータ一覧!$E$11)*計算過程!$W$11*計算過程!G1727/0.3*10^-3,0)</f>
        <v>1.4275862321857812E-3</v>
      </c>
      <c r="G1727" s="18">
        <f t="shared" si="158"/>
        <v>6.8854803468877592E-4</v>
      </c>
      <c r="H1727" s="18">
        <f t="shared" si="159"/>
        <v>2.0936626229800144E-2</v>
      </c>
      <c r="I1727" s="24">
        <v>0</v>
      </c>
      <c r="J1727" s="24">
        <v>0</v>
      </c>
      <c r="K1727" s="24">
        <v>0</v>
      </c>
      <c r="L1727" s="14">
        <f>貼り付けシート!C1727</f>
        <v>18.2</v>
      </c>
      <c r="M1727" s="14">
        <f>貼り付けシート!D1727</f>
        <v>10</v>
      </c>
      <c r="N1727" s="18">
        <f>貼り付けシート!E1727</f>
        <v>76.633343613815512</v>
      </c>
      <c r="O1727" s="18">
        <f>貼り付けシート!F1727</f>
        <v>2.0936626229800144E-2</v>
      </c>
      <c r="P1727" s="19">
        <f t="shared" si="160"/>
        <v>2.0936626229800144E-2</v>
      </c>
      <c r="Q1727" s="19">
        <f t="shared" si="161"/>
        <v>0</v>
      </c>
    </row>
    <row r="1728" spans="1:17">
      <c r="A1728" s="38">
        <v>41711</v>
      </c>
      <c r="B1728" s="49" t="s">
        <v>167</v>
      </c>
      <c r="C1728" s="24">
        <f t="shared" si="156"/>
        <v>30.406921776000001</v>
      </c>
      <c r="D1728" s="24">
        <f t="shared" si="157"/>
        <v>5.9210284483101295E-3</v>
      </c>
      <c r="E1728" s="18">
        <f>IF(G1728&gt;=0.3,(バックデータ一覧!$C$10*(バックデータ一覧!$C$12*計算過程!L1728+バックデータ一覧!$C$13*LN(計算過程!G1728)+バックデータ一覧!$C$14)^バックデータ一覧!$C$11+バックデータ一覧!$E$10*(計算過程!G1728/(バックデータ一覧!$E$12*計算過程!L1728+バックデータ一覧!$E$13*LN(計算過程!G1728)+バックデータ一覧!$E$14))^バックデータ一覧!$E$11)*計算過程!$W$11*10^-3,0)</f>
        <v>0</v>
      </c>
      <c r="F1728" s="18">
        <f>IF(G1728&lt;0.3,(バックデータ一覧!$C$10*(バックデータ一覧!$C$12*計算過程!L1728+バックデータ一覧!$C$13*LN(0.3)+バックデータ一覧!$C$14)^バックデータ一覧!$C$11+バックデータ一覧!$E$10*(0.3/(バックデータ一覧!$E$12*計算過程!L1728+バックデータ一覧!$E$13*LN(0.3)+バックデータ一覧!$E$14))^バックデータ一覧!$E$11)*計算過程!$W$11*計算過程!G1728/0.3*10^-3,0)</f>
        <v>5.9210284483101295E-3</v>
      </c>
      <c r="G1728" s="18">
        <f t="shared" si="158"/>
        <v>2.5922207150787424E-3</v>
      </c>
      <c r="H1728" s="18">
        <f t="shared" si="159"/>
        <v>7.8821452509526102E-2</v>
      </c>
      <c r="I1728" s="24">
        <v>0</v>
      </c>
      <c r="J1728" s="24">
        <v>0</v>
      </c>
      <c r="K1728" s="24">
        <v>0</v>
      </c>
      <c r="L1728" s="14">
        <f>貼り付けシート!C1728</f>
        <v>15.9</v>
      </c>
      <c r="M1728" s="14">
        <f>貼り付けシート!D1728</f>
        <v>10</v>
      </c>
      <c r="N1728" s="18">
        <f>貼り付けシート!E1728</f>
        <v>88.660167764476782</v>
      </c>
      <c r="O1728" s="18">
        <f>貼り付けシート!F1728</f>
        <v>7.8821452509526102E-2</v>
      </c>
      <c r="P1728" s="19">
        <f t="shared" si="160"/>
        <v>7.8821452509526102E-2</v>
      </c>
      <c r="Q1728" s="19">
        <f t="shared" si="161"/>
        <v>0</v>
      </c>
    </row>
    <row r="1729" spans="1:17">
      <c r="A1729" s="38">
        <v>41711</v>
      </c>
      <c r="B1729" s="49" t="s">
        <v>168</v>
      </c>
      <c r="C1729" s="24">
        <f t="shared" si="156"/>
        <v>30.406921776000001</v>
      </c>
      <c r="D1729" s="24">
        <f t="shared" si="157"/>
        <v>2.6543917819015286E-2</v>
      </c>
      <c r="E1729" s="18">
        <f>IF(G1729&gt;=0.3,(バックデータ一覧!$C$10*(バックデータ一覧!$C$12*計算過程!L1729+バックデータ一覧!$C$13*LN(計算過程!G1729)+バックデータ一覧!$C$14)^バックデータ一覧!$C$11+バックデータ一覧!$E$10*(計算過程!G1729/(バックデータ一覧!$E$12*計算過程!L1729+バックデータ一覧!$E$13*LN(計算過程!G1729)+バックデータ一覧!$E$14))^バックデータ一覧!$E$11)*計算過程!$W$11*10^-3,0)</f>
        <v>0</v>
      </c>
      <c r="F1729" s="18">
        <f>IF(G1729&lt;0.3,(バックデータ一覧!$C$10*(バックデータ一覧!$C$12*計算過程!L1729+バックデータ一覧!$C$13*LN(0.3)+バックデータ一覧!$C$14)^バックデータ一覧!$C$11+バックデータ一覧!$E$10*(0.3/(バックデータ一覧!$E$12*計算過程!L1729+バックデータ一覧!$E$13*LN(0.3)+バックデータ一覧!$E$14))^バックデータ一覧!$E$11)*計算過程!$W$11*計算過程!G1729/0.3*10^-3,0)</f>
        <v>2.6543917819015286E-2</v>
      </c>
      <c r="G1729" s="18">
        <f t="shared" si="158"/>
        <v>1.1717096906520345E-2</v>
      </c>
      <c r="H1729" s="18">
        <f t="shared" si="159"/>
        <v>0.35628084907837571</v>
      </c>
      <c r="I1729" s="24">
        <v>0</v>
      </c>
      <c r="J1729" s="24">
        <v>0</v>
      </c>
      <c r="K1729" s="24">
        <v>0</v>
      </c>
      <c r="L1729" s="14">
        <f>貼り付けシート!C1729</f>
        <v>16.100000000000001</v>
      </c>
      <c r="M1729" s="14">
        <f>貼り付けシート!D1729</f>
        <v>10</v>
      </c>
      <c r="N1729" s="18">
        <f>貼り付けシート!E1729</f>
        <v>87.53425233484279</v>
      </c>
      <c r="O1729" s="18">
        <f>貼り付けシート!F1729</f>
        <v>0.35628084907837571</v>
      </c>
      <c r="P1729" s="19">
        <f t="shared" si="160"/>
        <v>0.35628084907837571</v>
      </c>
      <c r="Q1729" s="19">
        <f t="shared" si="161"/>
        <v>0</v>
      </c>
    </row>
    <row r="1730" spans="1:17">
      <c r="A1730" s="38">
        <v>41711</v>
      </c>
      <c r="B1730" s="49" t="s">
        <v>169</v>
      </c>
      <c r="C1730" s="24">
        <f t="shared" si="156"/>
        <v>30.406921776000001</v>
      </c>
      <c r="D1730" s="24">
        <f t="shared" si="157"/>
        <v>6.2009732934126593E-2</v>
      </c>
      <c r="E1730" s="18">
        <f>IF(G1730&gt;=0.3,(バックデータ一覧!$C$10*(バックデータ一覧!$C$12*計算過程!L1730+バックデータ一覧!$C$13*LN(計算過程!G1730)+バックデータ一覧!$C$14)^バックデータ一覧!$C$11+バックデータ一覧!$E$10*(計算過程!G1730/(バックデータ一覧!$E$12*計算過程!L1730+バックデータ一覧!$E$13*LN(計算過程!G1730)+バックデータ一覧!$E$14))^バックデータ一覧!$E$11)*計算過程!$W$11*10^-3,0)</f>
        <v>0</v>
      </c>
      <c r="F1730" s="18">
        <f>IF(G1730&lt;0.3,(バックデータ一覧!$C$10*(バックデータ一覧!$C$12*計算過程!L1730+バックデータ一覧!$C$13*LN(0.3)+バックデータ一覧!$C$14)^バックデータ一覧!$C$11+バックデータ一覧!$E$10*(0.3/(バックデータ一覧!$E$12*計算過程!L1730+バックデータ一覧!$E$13*LN(0.3)+バックデータ一覧!$E$14))^バックデータ一覧!$E$11)*計算過程!$W$11*計算過程!G1730/0.3*10^-3,0)</f>
        <v>6.2009732934126593E-2</v>
      </c>
      <c r="G1730" s="18">
        <f t="shared" si="158"/>
        <v>2.7147803063540383E-2</v>
      </c>
      <c r="H1730" s="18">
        <f t="shared" si="159"/>
        <v>0.82548112414332564</v>
      </c>
      <c r="I1730" s="24">
        <v>0</v>
      </c>
      <c r="J1730" s="24">
        <v>0</v>
      </c>
      <c r="K1730" s="24">
        <v>0</v>
      </c>
      <c r="L1730" s="14">
        <f>貼り付けシート!C1730</f>
        <v>15.9</v>
      </c>
      <c r="M1730" s="14">
        <f>貼り付けシート!D1730</f>
        <v>10.1</v>
      </c>
      <c r="N1730" s="18">
        <f>貼り付けシート!E1730</f>
        <v>89.532602891031203</v>
      </c>
      <c r="O1730" s="18">
        <f>貼り付けシート!F1730</f>
        <v>0.82548112414332564</v>
      </c>
      <c r="P1730" s="19">
        <f t="shared" si="160"/>
        <v>0.82548112414332564</v>
      </c>
      <c r="Q1730" s="19">
        <f t="shared" si="161"/>
        <v>0</v>
      </c>
    </row>
    <row r="1731" spans="1:17">
      <c r="A1731" s="38">
        <v>41711</v>
      </c>
      <c r="B1731" s="49" t="s">
        <v>170</v>
      </c>
      <c r="C1731" s="24">
        <f t="shared" si="156"/>
        <v>30.406921776000001</v>
      </c>
      <c r="D1731" s="24">
        <f t="shared" si="157"/>
        <v>6.8488935226227954E-2</v>
      </c>
      <c r="E1731" s="18">
        <f>IF(G1731&gt;=0.3,(バックデータ一覧!$C$10*(バックデータ一覧!$C$12*計算過程!L1731+バックデータ一覧!$C$13*LN(計算過程!G1731)+バックデータ一覧!$C$14)^バックデータ一覧!$C$11+バックデータ一覧!$E$10*(計算過程!G1731/(バックデータ一覧!$E$12*計算過程!L1731+バックデータ一覧!$E$13*LN(計算過程!G1731)+バックデータ一覧!$E$14))^バックデータ一覧!$E$11)*計算過程!$W$11*10^-3,0)</f>
        <v>0</v>
      </c>
      <c r="F1731" s="18">
        <f>IF(G1731&lt;0.3,(バックデータ一覧!$C$10*(バックデータ一覧!$C$12*計算過程!L1731+バックデータ一覧!$C$13*LN(0.3)+バックデータ一覧!$C$14)^バックデータ一覧!$C$11+バックデータ一覧!$E$10*(0.3/(バックデータ一覧!$E$12*計算過程!L1731+バックデータ一覧!$E$13*LN(0.3)+バックデータ一覧!$E$14))^バックデータ一覧!$E$11)*計算過程!$W$11*計算過程!G1731/0.3*10^-3,0)</f>
        <v>6.8488935226227954E-2</v>
      </c>
      <c r="G1731" s="18">
        <f t="shared" si="158"/>
        <v>3.0483855984025858E-2</v>
      </c>
      <c r="H1731" s="18">
        <f t="shared" si="159"/>
        <v>0.92692022433712384</v>
      </c>
      <c r="I1731" s="24">
        <v>0</v>
      </c>
      <c r="J1731" s="24">
        <v>0</v>
      </c>
      <c r="K1731" s="24">
        <v>0</v>
      </c>
      <c r="L1731" s="14">
        <f>貼り付けシート!C1731</f>
        <v>16.3</v>
      </c>
      <c r="M1731" s="14">
        <f>貼り付けシート!D1731</f>
        <v>9.9</v>
      </c>
      <c r="N1731" s="18">
        <f>貼り付けシート!E1731</f>
        <v>85.573658166221875</v>
      </c>
      <c r="O1731" s="18">
        <f>貼り付けシート!F1731</f>
        <v>0.92692022433712384</v>
      </c>
      <c r="P1731" s="19">
        <f t="shared" si="160"/>
        <v>0.92692022433712384</v>
      </c>
      <c r="Q1731" s="19">
        <f t="shared" si="161"/>
        <v>0</v>
      </c>
    </row>
    <row r="1732" spans="1:17">
      <c r="A1732" s="38">
        <v>41711</v>
      </c>
      <c r="B1732" s="49" t="s">
        <v>171</v>
      </c>
      <c r="C1732" s="24">
        <f t="shared" si="156"/>
        <v>30.406921776000001</v>
      </c>
      <c r="D1732" s="24">
        <f t="shared" si="157"/>
        <v>9.2654252924677008E-2</v>
      </c>
      <c r="E1732" s="18">
        <f>IF(G1732&gt;=0.3,(バックデータ一覧!$C$10*(バックデータ一覧!$C$12*計算過程!L1732+バックデータ一覧!$C$13*LN(計算過程!G1732)+バックデータ一覧!$C$14)^バックデータ一覧!$C$11+バックデータ一覧!$E$10*(計算過程!G1732/(バックデータ一覧!$E$12*計算過程!L1732+バックデータ一覧!$E$13*LN(計算過程!G1732)+バックデータ一覧!$E$14))^バックデータ一覧!$E$11)*計算過程!$W$11*10^-3,0)</f>
        <v>0</v>
      </c>
      <c r="F1732" s="18">
        <f>IF(G1732&lt;0.3,(バックデータ一覧!$C$10*(バックデータ一覧!$C$12*計算過程!L1732+バックデータ一覧!$C$13*LN(0.3)+バックデータ一覧!$C$14)^バックデータ一覧!$C$11+バックデータ一覧!$E$10*(0.3/(バックデータ一覧!$E$12*計算過程!L1732+バックデータ一覧!$E$13*LN(0.3)+バックデータ一覧!$E$14))^バックデータ一覧!$E$11)*計算過程!$W$11*計算過程!G1732/0.3*10^-3,0)</f>
        <v>9.2654252924677008E-2</v>
      </c>
      <c r="G1732" s="18">
        <f t="shared" si="158"/>
        <v>4.1583760437285261E-2</v>
      </c>
      <c r="H1732" s="18">
        <f t="shared" si="159"/>
        <v>1.2644341507684564</v>
      </c>
      <c r="I1732" s="24">
        <v>0</v>
      </c>
      <c r="J1732" s="24">
        <v>0</v>
      </c>
      <c r="K1732" s="24">
        <v>0</v>
      </c>
      <c r="L1732" s="14">
        <f>貼り付けシート!C1732</f>
        <v>16.5</v>
      </c>
      <c r="M1732" s="14">
        <f>貼り付けシート!D1732</f>
        <v>9.8000000000000007</v>
      </c>
      <c r="N1732" s="18">
        <f>貼り付けシート!E1732</f>
        <v>83.650111410902596</v>
      </c>
      <c r="O1732" s="18">
        <f>貼り付けシート!F1732</f>
        <v>1.2644341507684564</v>
      </c>
      <c r="P1732" s="19">
        <f t="shared" si="160"/>
        <v>1.2644341507684564</v>
      </c>
      <c r="Q1732" s="19">
        <f t="shared" si="161"/>
        <v>0</v>
      </c>
    </row>
    <row r="1733" spans="1:17">
      <c r="A1733" s="38">
        <v>41711</v>
      </c>
      <c r="B1733" s="49" t="s">
        <v>172</v>
      </c>
      <c r="C1733" s="24">
        <f t="shared" si="156"/>
        <v>30.406921776000001</v>
      </c>
      <c r="D1733" s="24">
        <f t="shared" si="157"/>
        <v>0.16035935024956552</v>
      </c>
      <c r="E1733" s="18">
        <f>IF(G1733&gt;=0.3,(バックデータ一覧!$C$10*(バックデータ一覧!$C$12*計算過程!L1733+バックデータ一覧!$C$13*LN(計算過程!G1733)+バックデータ一覧!$C$14)^バックデータ一覧!$C$11+バックデータ一覧!$E$10*(計算過程!G1733/(バックデータ一覧!$E$12*計算過程!L1733+バックデータ一覧!$E$13*LN(計算過程!G1733)+バックデータ一覧!$E$14))^バックデータ一覧!$E$11)*計算過程!$W$11*10^-3,0)</f>
        <v>0</v>
      </c>
      <c r="F1733" s="18">
        <f>IF(G1733&lt;0.3,(バックデータ一覧!$C$10*(バックデータ一覧!$C$12*計算過程!L1733+バックデータ一覧!$C$13*LN(0.3)+バックデータ一覧!$C$14)^バックデータ一覧!$C$11+バックデータ一覧!$E$10*(0.3/(バックデータ一覧!$E$12*計算過程!L1733+バックデータ一覧!$E$13*LN(0.3)+バックデータ一覧!$E$14))^バックデータ一覧!$E$11)*計算過程!$W$11*計算過程!G1733/0.3*10^-3,0)</f>
        <v>0.16035935024956552</v>
      </c>
      <c r="G1733" s="18">
        <f t="shared" si="158"/>
        <v>7.1079560450649393E-2</v>
      </c>
      <c r="H1733" s="18">
        <f t="shared" si="159"/>
        <v>2.1613106344953597</v>
      </c>
      <c r="I1733" s="24">
        <v>0</v>
      </c>
      <c r="J1733" s="24">
        <v>0</v>
      </c>
      <c r="K1733" s="24">
        <v>0</v>
      </c>
      <c r="L1733" s="14">
        <f>貼り付けシート!C1733</f>
        <v>16.2</v>
      </c>
      <c r="M1733" s="14">
        <f>貼り付けシート!D1733</f>
        <v>9.6999999999999993</v>
      </c>
      <c r="N1733" s="18">
        <f>貼り付けシート!E1733</f>
        <v>84.408067213467078</v>
      </c>
      <c r="O1733" s="18">
        <f>貼り付けシート!F1733</f>
        <v>2.1613106344953597</v>
      </c>
      <c r="P1733" s="19">
        <f t="shared" si="160"/>
        <v>2.1613106344953597</v>
      </c>
      <c r="Q1733" s="19">
        <f t="shared" si="161"/>
        <v>0</v>
      </c>
    </row>
    <row r="1734" spans="1:17">
      <c r="A1734" s="38">
        <v>41712</v>
      </c>
      <c r="B1734" s="49" t="s">
        <v>149</v>
      </c>
      <c r="C1734" s="24">
        <f t="shared" si="156"/>
        <v>30.406921776000001</v>
      </c>
      <c r="D1734" s="24">
        <f t="shared" si="157"/>
        <v>0.19246525343455972</v>
      </c>
      <c r="E1734" s="18">
        <f>IF(G1734&gt;=0.3,(バックデータ一覧!$C$10*(バックデータ一覧!$C$12*計算過程!L1734+バックデータ一覧!$C$13*LN(計算過程!G1734)+バックデータ一覧!$C$14)^バックデータ一覧!$C$11+バックデータ一覧!$E$10*(計算過程!G1734/(バックデータ一覧!$E$12*計算過程!L1734+バックデータ一覧!$E$13*LN(計算過程!G1734)+バックデータ一覧!$E$14))^バックデータ一覧!$E$11)*計算過程!$W$11*10^-3,0)</f>
        <v>0</v>
      </c>
      <c r="F1734" s="18">
        <f>IF(G1734&lt;0.3,(バックデータ一覧!$C$10*(バックデータ一覧!$C$12*計算過程!L1734+バックデータ一覧!$C$13*LN(0.3)+バックデータ一覧!$C$14)^バックデータ一覧!$C$11+バックデータ一覧!$E$10*(0.3/(バックデータ一覧!$E$12*計算過程!L1734+バックデータ一覧!$E$13*LN(0.3)+バックデータ一覧!$E$14))^バックデータ一覧!$E$11)*計算過程!$W$11*計算過程!G1734/0.3*10^-3,0)</f>
        <v>0.19246525343455972</v>
      </c>
      <c r="G1734" s="18">
        <f t="shared" si="158"/>
        <v>8.5664685080128797E-2</v>
      </c>
      <c r="H1734" s="18">
        <f t="shared" si="159"/>
        <v>2.6047993781971508</v>
      </c>
      <c r="I1734" s="24">
        <v>0</v>
      </c>
      <c r="J1734" s="24">
        <v>0</v>
      </c>
      <c r="K1734" s="24">
        <v>0</v>
      </c>
      <c r="L1734" s="14">
        <f>貼り付けシート!C1734</f>
        <v>16.3</v>
      </c>
      <c r="M1734" s="14">
        <f>貼り付けシート!D1734</f>
        <v>9.5</v>
      </c>
      <c r="N1734" s="18">
        <f>貼り付けシート!E1734</f>
        <v>82.168150012354445</v>
      </c>
      <c r="O1734" s="18">
        <f>貼り付けシート!F1734</f>
        <v>2.6047993781971508</v>
      </c>
      <c r="P1734" s="19">
        <f t="shared" si="160"/>
        <v>2.6047993781971508</v>
      </c>
      <c r="Q1734" s="19">
        <f t="shared" si="161"/>
        <v>0</v>
      </c>
    </row>
    <row r="1735" spans="1:17">
      <c r="A1735" s="38">
        <v>41712</v>
      </c>
      <c r="B1735" s="49" t="s">
        <v>150</v>
      </c>
      <c r="C1735" s="24">
        <f t="shared" ref="C1735:C1798" si="162">$W$6*IF(AND(L1735&lt;5,N1735&gt;=80),$W$4,$W$5)*3600*10^-6</f>
        <v>30.406921776000001</v>
      </c>
      <c r="D1735" s="24">
        <f t="shared" ref="D1735:D1798" si="163">IF(G1735&gt;=0.3,E1735,F1735)</f>
        <v>0.25425149035919914</v>
      </c>
      <c r="E1735" s="18">
        <f>IF(G1735&gt;=0.3,(バックデータ一覧!$C$10*(バックデータ一覧!$C$12*計算過程!L1735+バックデータ一覧!$C$13*LN(計算過程!G1735)+バックデータ一覧!$C$14)^バックデータ一覧!$C$11+バックデータ一覧!$E$10*(計算過程!G1735/(バックデータ一覧!$E$12*計算過程!L1735+バックデータ一覧!$E$13*LN(計算過程!G1735)+バックデータ一覧!$E$14))^バックデータ一覧!$E$11)*計算過程!$W$11*10^-3,0)</f>
        <v>0</v>
      </c>
      <c r="F1735" s="18">
        <f>IF(G1735&lt;0.3,(バックデータ一覧!$C$10*(バックデータ一覧!$C$12*計算過程!L1735+バックデータ一覧!$C$13*LN(0.3)+バックデータ一覧!$C$14)^バックデータ一覧!$C$11+バックデータ一覧!$E$10*(0.3/(バックデータ一覧!$E$12*計算過程!L1735+バックデータ一覧!$E$13*LN(0.3)+バックデータ一覧!$E$14))^バックデータ一覧!$E$11)*計算過程!$W$11*計算過程!G1735/0.3*10^-3,0)</f>
        <v>0.25425149035919914</v>
      </c>
      <c r="G1735" s="18">
        <f t="shared" ref="G1735:G1798" si="164">H1735/($W$6*3600*10^-6)</f>
        <v>0.11040084165720149</v>
      </c>
      <c r="H1735" s="18">
        <f t="shared" ref="H1735:H1798" si="165">IF(AND(L1735&lt;5,N1735&gt;=80),P1735/$W$4,P1735/$W$5)</f>
        <v>3.3569497562750881</v>
      </c>
      <c r="I1735" s="24">
        <v>0</v>
      </c>
      <c r="J1735" s="24">
        <v>0</v>
      </c>
      <c r="K1735" s="24">
        <v>0</v>
      </c>
      <c r="L1735" s="14">
        <f>貼り付けシート!C1735</f>
        <v>15.7</v>
      </c>
      <c r="M1735" s="14">
        <f>貼り付けシート!D1735</f>
        <v>9.4</v>
      </c>
      <c r="N1735" s="18">
        <f>貼り付けシート!E1735</f>
        <v>84.494437677949691</v>
      </c>
      <c r="O1735" s="18">
        <f>貼り付けシート!F1735</f>
        <v>3.3569497562750881</v>
      </c>
      <c r="P1735" s="19">
        <f t="shared" ref="P1735:P1798" si="166">IF(O1735&gt;C1735,C1735,O1735)</f>
        <v>3.3569497562750881</v>
      </c>
      <c r="Q1735" s="19">
        <f t="shared" ref="Q1735:Q1798" si="167">IF(O1735&gt;C1735,O1735-C1735,0)</f>
        <v>0</v>
      </c>
    </row>
    <row r="1736" spans="1:17">
      <c r="A1736" s="38">
        <v>41712</v>
      </c>
      <c r="B1736" s="49" t="s">
        <v>151</v>
      </c>
      <c r="C1736" s="24">
        <f t="shared" si="162"/>
        <v>30.406921776000001</v>
      </c>
      <c r="D1736" s="24">
        <f t="shared" si="163"/>
        <v>0.29063514943117752</v>
      </c>
      <c r="E1736" s="18">
        <f>IF(G1736&gt;=0.3,(バックデータ一覧!$C$10*(バックデータ一覧!$C$12*計算過程!L1736+バックデータ一覧!$C$13*LN(計算過程!G1736)+バックデータ一覧!$C$14)^バックデータ一覧!$C$11+バックデータ一覧!$E$10*(計算過程!G1736/(バックデータ一覧!$E$12*計算過程!L1736+バックデータ一覧!$E$13*LN(計算過程!G1736)+バックデータ一覧!$E$14))^バックデータ一覧!$E$11)*計算過程!$W$11*10^-3,0)</f>
        <v>0</v>
      </c>
      <c r="F1736" s="18">
        <f>IF(G1736&lt;0.3,(バックデータ一覧!$C$10*(バックデータ一覧!$C$12*計算過程!L1736+バックデータ一覧!$C$13*LN(0.3)+バックデータ一覧!$C$14)^バックデータ一覧!$C$11+バックデータ一覧!$E$10*(0.3/(バックデータ一覧!$E$12*計算過程!L1736+バックデータ一覧!$E$13*LN(0.3)+バックデータ一覧!$E$14))^バックデータ一覧!$E$11)*計算過程!$W$11*計算過程!G1736/0.3*10^-3,0)</f>
        <v>0.29063514943117752</v>
      </c>
      <c r="G1736" s="18">
        <f t="shared" si="164"/>
        <v>0.12517141876560473</v>
      </c>
      <c r="H1736" s="18">
        <f t="shared" si="165"/>
        <v>3.8060775389966817</v>
      </c>
      <c r="I1736" s="24">
        <v>0</v>
      </c>
      <c r="J1736" s="24">
        <v>0</v>
      </c>
      <c r="K1736" s="24">
        <v>0</v>
      </c>
      <c r="L1736" s="14">
        <f>貼り付けシート!C1736</f>
        <v>15.5</v>
      </c>
      <c r="M1736" s="14">
        <f>貼り付けシート!D1736</f>
        <v>9.3000000000000007</v>
      </c>
      <c r="N1736" s="18">
        <f>貼り付けシート!E1736</f>
        <v>84.687621157938537</v>
      </c>
      <c r="O1736" s="18">
        <f>貼り付けシート!F1736</f>
        <v>3.8060775389966817</v>
      </c>
      <c r="P1736" s="19">
        <f t="shared" si="166"/>
        <v>3.8060775389966817</v>
      </c>
      <c r="Q1736" s="19">
        <f t="shared" si="167"/>
        <v>0</v>
      </c>
    </row>
    <row r="1737" spans="1:17">
      <c r="A1737" s="38">
        <v>41712</v>
      </c>
      <c r="B1737" s="49" t="s">
        <v>152</v>
      </c>
      <c r="C1737" s="24">
        <f t="shared" si="162"/>
        <v>30.406921776000001</v>
      </c>
      <c r="D1737" s="24">
        <f t="shared" si="163"/>
        <v>0.29366822587483171</v>
      </c>
      <c r="E1737" s="18">
        <f>IF(G1737&gt;=0.3,(バックデータ一覧!$C$10*(バックデータ一覧!$C$12*計算過程!L1737+バックデータ一覧!$C$13*LN(計算過程!G1737)+バックデータ一覧!$C$14)^バックデータ一覧!$C$11+バックデータ一覧!$E$10*(計算過程!G1737/(バックデータ一覧!$E$12*計算過程!L1737+バックデータ一覧!$E$13*LN(計算過程!G1737)+バックデータ一覧!$E$14))^バックデータ一覧!$E$11)*計算過程!$W$11*10^-3,0)</f>
        <v>0</v>
      </c>
      <c r="F1737" s="18">
        <f>IF(G1737&lt;0.3,(バックデータ一覧!$C$10*(バックデータ一覧!$C$12*計算過程!L1737+バックデータ一覧!$C$13*LN(0.3)+バックデータ一覧!$C$14)^バックデータ一覧!$C$11+バックデータ一覧!$E$10*(0.3/(バックデータ一覧!$E$12*計算過程!L1737+バックデータ一覧!$E$13*LN(0.3)+バックデータ一覧!$E$14))^バックデータ一覧!$E$11)*計算過程!$W$11*計算過程!G1737/0.3*10^-3,0)</f>
        <v>0.29366822587483171</v>
      </c>
      <c r="G1737" s="18">
        <f t="shared" si="164"/>
        <v>0.12751633927004644</v>
      </c>
      <c r="H1737" s="18">
        <f t="shared" si="165"/>
        <v>3.8773793533461793</v>
      </c>
      <c r="I1737" s="24">
        <v>0</v>
      </c>
      <c r="J1737" s="24">
        <v>0</v>
      </c>
      <c r="K1737" s="24">
        <v>0</v>
      </c>
      <c r="L1737" s="14">
        <f>貼り付けシート!C1737</f>
        <v>15.7</v>
      </c>
      <c r="M1737" s="14">
        <f>貼り付けシート!D1737</f>
        <v>9.3000000000000007</v>
      </c>
      <c r="N1737" s="18">
        <f>貼り付けシート!E1737</f>
        <v>83.608802493617404</v>
      </c>
      <c r="O1737" s="18">
        <f>貼り付けシート!F1737</f>
        <v>3.8773793533461793</v>
      </c>
      <c r="P1737" s="19">
        <f t="shared" si="166"/>
        <v>3.8773793533461793</v>
      </c>
      <c r="Q1737" s="19">
        <f t="shared" si="167"/>
        <v>0</v>
      </c>
    </row>
    <row r="1738" spans="1:17">
      <c r="A1738" s="38">
        <v>41712</v>
      </c>
      <c r="B1738" s="49" t="s">
        <v>153</v>
      </c>
      <c r="C1738" s="24">
        <f t="shared" si="162"/>
        <v>30.406921776000001</v>
      </c>
      <c r="D1738" s="24">
        <f t="shared" si="163"/>
        <v>0.31276815910328931</v>
      </c>
      <c r="E1738" s="18">
        <f>IF(G1738&gt;=0.3,(バックデータ一覧!$C$10*(バックデータ一覧!$C$12*計算過程!L1738+バックデータ一覧!$C$13*LN(計算過程!G1738)+バックデータ一覧!$C$14)^バックデータ一覧!$C$11+バックデータ一覧!$E$10*(計算過程!G1738/(バックデータ一覧!$E$12*計算過程!L1738+バックデータ一覧!$E$13*LN(計算過程!G1738)+バックデータ一覧!$E$14))^バックデータ一覧!$E$11)*計算過程!$W$11*10^-3,0)</f>
        <v>0</v>
      </c>
      <c r="F1738" s="18">
        <f>IF(G1738&lt;0.3,(バックデータ一覧!$C$10*(バックデータ一覧!$C$12*計算過程!L1738+バックデータ一覧!$C$13*LN(0.3)+バックデータ一覧!$C$14)^バックデータ一覧!$C$11+バックデータ一覧!$E$10*(0.3/(バックデータ一覧!$E$12*計算過程!L1738+バックデータ一覧!$E$13*LN(0.3)+バックデータ一覧!$E$14))^バックデータ一覧!$E$11)*計算過程!$W$11*計算過程!G1738/0.3*10^-3,0)</f>
        <v>0.31276815910328931</v>
      </c>
      <c r="G1738" s="18">
        <f t="shared" si="164"/>
        <v>0.13470371459297889</v>
      </c>
      <c r="H1738" s="18">
        <f t="shared" si="165"/>
        <v>4.0959253125653392</v>
      </c>
      <c r="I1738" s="24">
        <v>0</v>
      </c>
      <c r="J1738" s="24">
        <v>0</v>
      </c>
      <c r="K1738" s="24">
        <v>0</v>
      </c>
      <c r="L1738" s="14">
        <f>貼り付けシート!C1738</f>
        <v>15.5</v>
      </c>
      <c r="M1738" s="14">
        <f>貼り付けシート!D1738</f>
        <v>9.3000000000000007</v>
      </c>
      <c r="N1738" s="18">
        <f>貼り付けシート!E1738</f>
        <v>84.687621157938537</v>
      </c>
      <c r="O1738" s="18">
        <f>貼り付けシート!F1738</f>
        <v>4.0959253125653392</v>
      </c>
      <c r="P1738" s="19">
        <f t="shared" si="166"/>
        <v>4.0959253125653392</v>
      </c>
      <c r="Q1738" s="19">
        <f t="shared" si="167"/>
        <v>0</v>
      </c>
    </row>
    <row r="1739" spans="1:17">
      <c r="A1739" s="38">
        <v>41712</v>
      </c>
      <c r="B1739" s="49" t="s">
        <v>154</v>
      </c>
      <c r="C1739" s="24">
        <f t="shared" si="162"/>
        <v>30.406921776000001</v>
      </c>
      <c r="D1739" s="24">
        <f t="shared" si="163"/>
        <v>0.34782421460205998</v>
      </c>
      <c r="E1739" s="18">
        <f>IF(G1739&gt;=0.3,(バックデータ一覧!$C$10*(バックデータ一覧!$C$12*計算過程!L1739+バックデータ一覧!$C$13*LN(計算過程!G1739)+バックデータ一覧!$C$14)^バックデータ一覧!$C$11+バックデータ一覧!$E$10*(計算過程!G1739/(バックデータ一覧!$E$12*計算過程!L1739+バックデータ一覧!$E$13*LN(計算過程!G1739)+バックデータ一覧!$E$14))^バックデータ一覧!$E$11)*計算過程!$W$11*10^-3,0)</f>
        <v>0</v>
      </c>
      <c r="F1739" s="18">
        <f>IF(G1739&lt;0.3,(バックデータ一覧!$C$10*(バックデータ一覧!$C$12*計算過程!L1739+バックデータ一覧!$C$13*LN(0.3)+バックデータ一覧!$C$14)^バックデータ一覧!$C$11+バックデータ一覧!$E$10*(0.3/(バックデータ一覧!$E$12*計算過程!L1739+バックデータ一覧!$E$13*LN(0.3)+バックデータ一覧!$E$14))^バックデータ一覧!$E$11)*計算過程!$W$11*計算過程!G1739/0.3*10^-3,0)</f>
        <v>0.34782421460205998</v>
      </c>
      <c r="G1739" s="18">
        <f t="shared" si="164"/>
        <v>0.14738561753510346</v>
      </c>
      <c r="H1739" s="18">
        <f t="shared" si="165"/>
        <v>4.4815429432973453</v>
      </c>
      <c r="I1739" s="24">
        <v>0</v>
      </c>
      <c r="J1739" s="24">
        <v>0</v>
      </c>
      <c r="K1739" s="24">
        <v>0</v>
      </c>
      <c r="L1739" s="14">
        <f>貼り付けシート!C1739</f>
        <v>15.1</v>
      </c>
      <c r="M1739" s="14">
        <f>貼り付けシート!D1739</f>
        <v>9.3000000000000007</v>
      </c>
      <c r="N1739" s="18">
        <f>貼り付けシート!E1739</f>
        <v>86.892443953748781</v>
      </c>
      <c r="O1739" s="18">
        <f>貼り付けシート!F1739</f>
        <v>4.4815429432973453</v>
      </c>
      <c r="P1739" s="19">
        <f t="shared" si="166"/>
        <v>4.4815429432973453</v>
      </c>
      <c r="Q1739" s="19">
        <f t="shared" si="167"/>
        <v>0</v>
      </c>
    </row>
    <row r="1740" spans="1:17">
      <c r="A1740" s="38">
        <v>41712</v>
      </c>
      <c r="B1740" s="49" t="s">
        <v>155</v>
      </c>
      <c r="C1740" s="24">
        <f t="shared" si="162"/>
        <v>30.406921776000001</v>
      </c>
      <c r="D1740" s="24">
        <f t="shared" si="163"/>
        <v>0.17559374536951522</v>
      </c>
      <c r="E1740" s="18">
        <f>IF(G1740&gt;=0.3,(バックデータ一覧!$C$10*(バックデータ一覧!$C$12*計算過程!L1740+バックデータ一覧!$C$13*LN(計算過程!G1740)+バックデータ一覧!$C$14)^バックデータ一覧!$C$11+バックデータ一覧!$E$10*(計算過程!G1740/(バックデータ一覧!$E$12*計算過程!L1740+バックデータ一覧!$E$13*LN(計算過程!G1740)+バックデータ一覧!$E$14))^バックデータ一覧!$E$11)*計算過程!$W$11*10^-3,0)</f>
        <v>0</v>
      </c>
      <c r="F1740" s="18">
        <f>IF(G1740&lt;0.3,(バックデータ一覧!$C$10*(バックデータ一覧!$C$12*計算過程!L1740+バックデータ一覧!$C$13*LN(0.3)+バックデータ一覧!$C$14)^バックデータ一覧!$C$11+バックデータ一覧!$E$10*(0.3/(バックデータ一覧!$E$12*計算過程!L1740+バックデータ一覧!$E$13*LN(0.3)+バックデータ一覧!$E$14))^バックデータ一覧!$E$11)*計算過程!$W$11*計算過程!G1740/0.3*10^-3,0)</f>
        <v>0.17559374536951522</v>
      </c>
      <c r="G1740" s="18">
        <f t="shared" si="164"/>
        <v>7.8155317028350518E-2</v>
      </c>
      <c r="H1740" s="18">
        <f t="shared" si="165"/>
        <v>2.3764626112595351</v>
      </c>
      <c r="I1740" s="24">
        <v>0</v>
      </c>
      <c r="J1740" s="24">
        <v>0</v>
      </c>
      <c r="K1740" s="24">
        <v>0</v>
      </c>
      <c r="L1740" s="14">
        <f>貼り付けシート!C1740</f>
        <v>16.3</v>
      </c>
      <c r="M1740" s="14">
        <f>貼り付けシート!D1740</f>
        <v>9.5</v>
      </c>
      <c r="N1740" s="18">
        <f>貼り付けシート!E1740</f>
        <v>82.168150012354445</v>
      </c>
      <c r="O1740" s="18">
        <f>貼り付けシート!F1740</f>
        <v>2.3764626112595351</v>
      </c>
      <c r="P1740" s="19">
        <f t="shared" si="166"/>
        <v>2.3764626112595351</v>
      </c>
      <c r="Q1740" s="19">
        <f t="shared" si="167"/>
        <v>0</v>
      </c>
    </row>
    <row r="1741" spans="1:17">
      <c r="A1741" s="38">
        <v>41712</v>
      </c>
      <c r="B1741" s="49" t="s">
        <v>156</v>
      </c>
      <c r="C1741" s="24">
        <f t="shared" si="162"/>
        <v>30.406921776000001</v>
      </c>
      <c r="D1741" s="24">
        <f t="shared" si="163"/>
        <v>3.6806732083565649E-2</v>
      </c>
      <c r="E1741" s="18">
        <f>IF(G1741&gt;=0.3,(バックデータ一覧!$C$10*(バックデータ一覧!$C$12*計算過程!L1741+バックデータ一覧!$C$13*LN(計算過程!G1741)+バックデータ一覧!$C$14)^バックデータ一覧!$C$11+バックデータ一覧!$E$10*(計算過程!G1741/(バックデータ一覧!$E$12*計算過程!L1741+バックデータ一覧!$E$13*LN(計算過程!G1741)+バックデータ一覧!$E$14))^バックデータ一覧!$E$11)*計算過程!$W$11*10^-3,0)</f>
        <v>0</v>
      </c>
      <c r="F1741" s="18">
        <f>IF(G1741&lt;0.3,(バックデータ一覧!$C$10*(バックデータ一覧!$C$12*計算過程!L1741+バックデータ一覧!$C$13*LN(0.3)+バックデータ一覧!$C$14)^バックデータ一覧!$C$11+バックデータ一覧!$E$10*(0.3/(バックデータ一覧!$E$12*計算過程!L1741+バックデータ一覧!$E$13*LN(0.3)+バックデータ一覧!$E$14))^バックデータ一覧!$E$11)*計算過程!$W$11*計算過程!G1741/0.3*10^-3,0)</f>
        <v>3.6806732083565649E-2</v>
      </c>
      <c r="G1741" s="18">
        <f t="shared" si="164"/>
        <v>1.6797598396843517E-2</v>
      </c>
      <c r="H1741" s="18">
        <f t="shared" si="165"/>
        <v>0.51076326047748388</v>
      </c>
      <c r="I1741" s="24">
        <v>0</v>
      </c>
      <c r="J1741" s="24">
        <v>0</v>
      </c>
      <c r="K1741" s="24">
        <v>0</v>
      </c>
      <c r="L1741" s="14">
        <f>貼り付けシート!C1741</f>
        <v>16.899999999999999</v>
      </c>
      <c r="M1741" s="14">
        <f>貼り付けシート!D1741</f>
        <v>9.6999999999999993</v>
      </c>
      <c r="N1741" s="18">
        <f>貼り付けシート!E1741</f>
        <v>80.731021004116982</v>
      </c>
      <c r="O1741" s="18">
        <f>貼り付けシート!F1741</f>
        <v>0.51076326047748388</v>
      </c>
      <c r="P1741" s="19">
        <f t="shared" si="166"/>
        <v>0.51076326047748388</v>
      </c>
      <c r="Q1741" s="19">
        <f t="shared" si="167"/>
        <v>0</v>
      </c>
    </row>
    <row r="1742" spans="1:17">
      <c r="A1742" s="38">
        <v>41712</v>
      </c>
      <c r="B1742" s="49" t="s">
        <v>157</v>
      </c>
      <c r="C1742" s="24">
        <f t="shared" si="162"/>
        <v>30.406921776000001</v>
      </c>
      <c r="D1742" s="24">
        <f t="shared" si="163"/>
        <v>5.3817346590930785E-4</v>
      </c>
      <c r="E1742" s="18">
        <f>IF(G1742&gt;=0.3,(バックデータ一覧!$C$10*(バックデータ一覧!$C$12*計算過程!L1742+バックデータ一覧!$C$13*LN(計算過程!G1742)+バックデータ一覧!$C$14)^バックデータ一覧!$C$11+バックデータ一覧!$E$10*(計算過程!G1742/(バックデータ一覧!$E$12*計算過程!L1742+バックデータ一覧!$E$13*LN(計算過程!G1742)+バックデータ一覧!$E$14))^バックデータ一覧!$E$11)*計算過程!$W$11*10^-3,0)</f>
        <v>0</v>
      </c>
      <c r="F1742" s="18">
        <f>IF(G1742&lt;0.3,(バックデータ一覧!$C$10*(バックデータ一覧!$C$12*計算過程!L1742+バックデータ一覧!$C$13*LN(0.3)+バックデータ一覧!$C$14)^バックデータ一覧!$C$11+バックデータ一覧!$E$10*(0.3/(バックデータ一覧!$E$12*計算過程!L1742+バックデータ一覧!$E$13*LN(0.3)+バックデータ一覧!$E$14))^バックデータ一覧!$E$11)*計算過程!$W$11*計算過程!G1742/0.3*10^-3,0)</f>
        <v>5.3817346590930785E-4</v>
      </c>
      <c r="G1742" s="18">
        <f t="shared" si="164"/>
        <v>2.6875330186327227E-4</v>
      </c>
      <c r="H1742" s="18">
        <f t="shared" si="165"/>
        <v>8.1719606267982355E-3</v>
      </c>
      <c r="I1742" s="24">
        <v>0</v>
      </c>
      <c r="J1742" s="24">
        <v>0</v>
      </c>
      <c r="K1742" s="24">
        <v>0</v>
      </c>
      <c r="L1742" s="14">
        <f>貼り付けシート!C1742</f>
        <v>19</v>
      </c>
      <c r="M1742" s="14">
        <f>貼り付けシート!D1742</f>
        <v>10</v>
      </c>
      <c r="N1742" s="18">
        <f>貼り付けシート!E1742</f>
        <v>72.888829049134998</v>
      </c>
      <c r="O1742" s="18">
        <f>貼り付けシート!F1742</f>
        <v>8.1719606267982355E-3</v>
      </c>
      <c r="P1742" s="19">
        <f t="shared" si="166"/>
        <v>8.1719606267982355E-3</v>
      </c>
      <c r="Q1742" s="19">
        <f t="shared" si="167"/>
        <v>0</v>
      </c>
    </row>
    <row r="1743" spans="1:17">
      <c r="A1743" s="38">
        <v>41712</v>
      </c>
      <c r="B1743" s="49" t="s">
        <v>158</v>
      </c>
      <c r="C1743" s="24">
        <f t="shared" si="162"/>
        <v>30.406921776000001</v>
      </c>
      <c r="D1743" s="24">
        <f t="shared" si="163"/>
        <v>0</v>
      </c>
      <c r="E1743" s="18">
        <f>IF(G1743&gt;=0.3,(バックデータ一覧!$C$10*(バックデータ一覧!$C$12*計算過程!L1743+バックデータ一覧!$C$13*LN(計算過程!G1743)+バックデータ一覧!$C$14)^バックデータ一覧!$C$11+バックデータ一覧!$E$10*(計算過程!G1743/(バックデータ一覧!$E$12*計算過程!L1743+バックデータ一覧!$E$13*LN(計算過程!G1743)+バックデータ一覧!$E$14))^バックデータ一覧!$E$11)*計算過程!$W$11*10^-3,0)</f>
        <v>0</v>
      </c>
      <c r="F1743" s="18">
        <f>IF(G1743&lt;0.3,(バックデータ一覧!$C$10*(バックデータ一覧!$C$12*計算過程!L1743+バックデータ一覧!$C$13*LN(0.3)+バックデータ一覧!$C$14)^バックデータ一覧!$C$11+バックデータ一覧!$E$10*(0.3/(バックデータ一覧!$E$12*計算過程!L1743+バックデータ一覧!$E$13*LN(0.3)+バックデータ一覧!$E$14))^バックデータ一覧!$E$11)*計算過程!$W$11*計算過程!G1743/0.3*10^-3,0)</f>
        <v>0</v>
      </c>
      <c r="G1743" s="18">
        <f t="shared" si="164"/>
        <v>0</v>
      </c>
      <c r="H1743" s="18">
        <f t="shared" si="165"/>
        <v>0</v>
      </c>
      <c r="I1743" s="24">
        <v>0</v>
      </c>
      <c r="J1743" s="24">
        <v>0</v>
      </c>
      <c r="K1743" s="24">
        <v>0</v>
      </c>
      <c r="L1743" s="14">
        <f>貼り付けシート!C1743</f>
        <v>21</v>
      </c>
      <c r="M1743" s="14">
        <f>貼り付けシート!D1743</f>
        <v>10</v>
      </c>
      <c r="N1743" s="18">
        <f>貼り付けシート!E1743</f>
        <v>64.395424018063352</v>
      </c>
      <c r="O1743" s="18">
        <f>貼り付けシート!F1743</f>
        <v>0</v>
      </c>
      <c r="P1743" s="19">
        <f t="shared" si="166"/>
        <v>0</v>
      </c>
      <c r="Q1743" s="19">
        <f t="shared" si="167"/>
        <v>0</v>
      </c>
    </row>
    <row r="1744" spans="1:17">
      <c r="A1744" s="38">
        <v>41712</v>
      </c>
      <c r="B1744" s="49" t="s">
        <v>159</v>
      </c>
      <c r="C1744" s="24">
        <f t="shared" si="162"/>
        <v>30.406921776000001</v>
      </c>
      <c r="D1744" s="24">
        <f t="shared" si="163"/>
        <v>0</v>
      </c>
      <c r="E1744" s="18">
        <f>IF(G1744&gt;=0.3,(バックデータ一覧!$C$10*(バックデータ一覧!$C$12*計算過程!L1744+バックデータ一覧!$C$13*LN(計算過程!G1744)+バックデータ一覧!$C$14)^バックデータ一覧!$C$11+バックデータ一覧!$E$10*(計算過程!G1744/(バックデータ一覧!$E$12*計算過程!L1744+バックデータ一覧!$E$13*LN(計算過程!G1744)+バックデータ一覧!$E$14))^バックデータ一覧!$E$11)*計算過程!$W$11*10^-3,0)</f>
        <v>0</v>
      </c>
      <c r="F1744" s="18">
        <f>IF(G1744&lt;0.3,(バックデータ一覧!$C$10*(バックデータ一覧!$C$12*計算過程!L1744+バックデータ一覧!$C$13*LN(0.3)+バックデータ一覧!$C$14)^バックデータ一覧!$C$11+バックデータ一覧!$E$10*(0.3/(バックデータ一覧!$E$12*計算過程!L1744+バックデータ一覧!$E$13*LN(0.3)+バックデータ一覧!$E$14))^バックデータ一覧!$E$11)*計算過程!$W$11*計算過程!G1744/0.3*10^-3,0)</f>
        <v>0</v>
      </c>
      <c r="G1744" s="18">
        <f t="shared" si="164"/>
        <v>0</v>
      </c>
      <c r="H1744" s="18">
        <f t="shared" si="165"/>
        <v>0</v>
      </c>
      <c r="I1744" s="24">
        <v>0</v>
      </c>
      <c r="J1744" s="24">
        <v>0</v>
      </c>
      <c r="K1744" s="24">
        <v>0</v>
      </c>
      <c r="L1744" s="14">
        <f>貼り付けシート!C1744</f>
        <v>22.4</v>
      </c>
      <c r="M1744" s="14">
        <f>貼り付けシート!D1744</f>
        <v>10.199999999999999</v>
      </c>
      <c r="N1744" s="18">
        <f>貼り付けシート!E1744</f>
        <v>60.275981275985323</v>
      </c>
      <c r="O1744" s="18">
        <f>貼り付けシート!F1744</f>
        <v>0</v>
      </c>
      <c r="P1744" s="19">
        <f t="shared" si="166"/>
        <v>0</v>
      </c>
      <c r="Q1744" s="19">
        <f t="shared" si="167"/>
        <v>0</v>
      </c>
    </row>
    <row r="1745" spans="1:17">
      <c r="A1745" s="38">
        <v>41712</v>
      </c>
      <c r="B1745" s="49" t="s">
        <v>160</v>
      </c>
      <c r="C1745" s="24">
        <f t="shared" si="162"/>
        <v>30.406921776000001</v>
      </c>
      <c r="D1745" s="24">
        <f t="shared" si="163"/>
        <v>0</v>
      </c>
      <c r="E1745" s="18">
        <f>IF(G1745&gt;=0.3,(バックデータ一覧!$C$10*(バックデータ一覧!$C$12*計算過程!L1745+バックデータ一覧!$C$13*LN(計算過程!G1745)+バックデータ一覧!$C$14)^バックデータ一覧!$C$11+バックデータ一覧!$E$10*(計算過程!G1745/(バックデータ一覧!$E$12*計算過程!L1745+バックデータ一覧!$E$13*LN(計算過程!G1745)+バックデータ一覧!$E$14))^バックデータ一覧!$E$11)*計算過程!$W$11*10^-3,0)</f>
        <v>0</v>
      </c>
      <c r="F1745" s="18">
        <f>IF(G1745&lt;0.3,(バックデータ一覧!$C$10*(バックデータ一覧!$C$12*計算過程!L1745+バックデータ一覧!$C$13*LN(0.3)+バックデータ一覧!$C$14)^バックデータ一覧!$C$11+バックデータ一覧!$E$10*(0.3/(バックデータ一覧!$E$12*計算過程!L1745+バックデータ一覧!$E$13*LN(0.3)+バックデータ一覧!$E$14))^バックデータ一覧!$E$11)*計算過程!$W$11*計算過程!G1745/0.3*10^-3,0)</f>
        <v>0</v>
      </c>
      <c r="G1745" s="18">
        <f t="shared" si="164"/>
        <v>0</v>
      </c>
      <c r="H1745" s="18">
        <f t="shared" si="165"/>
        <v>0</v>
      </c>
      <c r="I1745" s="24">
        <v>0</v>
      </c>
      <c r="J1745" s="24">
        <v>0</v>
      </c>
      <c r="K1745" s="24">
        <v>0</v>
      </c>
      <c r="L1745" s="14">
        <f>貼り付けシート!C1745</f>
        <v>22.3</v>
      </c>
      <c r="M1745" s="14">
        <f>貼り付けシート!D1745</f>
        <v>10.3</v>
      </c>
      <c r="N1745" s="18">
        <f>貼り付けシート!E1745</f>
        <v>61.228646062050665</v>
      </c>
      <c r="O1745" s="18">
        <f>貼り付けシート!F1745</f>
        <v>0</v>
      </c>
      <c r="P1745" s="19">
        <f t="shared" si="166"/>
        <v>0</v>
      </c>
      <c r="Q1745" s="19">
        <f t="shared" si="167"/>
        <v>0</v>
      </c>
    </row>
    <row r="1746" spans="1:17">
      <c r="A1746" s="38">
        <v>41712</v>
      </c>
      <c r="B1746" s="49" t="s">
        <v>161</v>
      </c>
      <c r="C1746" s="24">
        <f t="shared" si="162"/>
        <v>30.406921776000001</v>
      </c>
      <c r="D1746" s="24">
        <f t="shared" si="163"/>
        <v>0</v>
      </c>
      <c r="E1746" s="18">
        <f>IF(G1746&gt;=0.3,(バックデータ一覧!$C$10*(バックデータ一覧!$C$12*計算過程!L1746+バックデータ一覧!$C$13*LN(計算過程!G1746)+バックデータ一覧!$C$14)^バックデータ一覧!$C$11+バックデータ一覧!$E$10*(計算過程!G1746/(バックデータ一覧!$E$12*計算過程!L1746+バックデータ一覧!$E$13*LN(計算過程!G1746)+バックデータ一覧!$E$14))^バックデータ一覧!$E$11)*計算過程!$W$11*10^-3,0)</f>
        <v>0</v>
      </c>
      <c r="F1746" s="18">
        <f>IF(G1746&lt;0.3,(バックデータ一覧!$C$10*(バックデータ一覧!$C$12*計算過程!L1746+バックデータ一覧!$C$13*LN(0.3)+バックデータ一覧!$C$14)^バックデータ一覧!$C$11+バックデータ一覧!$E$10*(0.3/(バックデータ一覧!$E$12*計算過程!L1746+バックデータ一覧!$E$13*LN(0.3)+バックデータ一覧!$E$14))^バックデータ一覧!$E$11)*計算過程!$W$11*計算過程!G1746/0.3*10^-3,0)</f>
        <v>0</v>
      </c>
      <c r="G1746" s="18">
        <f t="shared" si="164"/>
        <v>0</v>
      </c>
      <c r="H1746" s="18">
        <f t="shared" si="165"/>
        <v>0</v>
      </c>
      <c r="I1746" s="24">
        <v>0</v>
      </c>
      <c r="J1746" s="24">
        <v>0</v>
      </c>
      <c r="K1746" s="24">
        <v>0</v>
      </c>
      <c r="L1746" s="14">
        <f>貼り付けシート!C1746</f>
        <v>21.5</v>
      </c>
      <c r="M1746" s="14">
        <f>貼り付けシート!D1746</f>
        <v>10.4</v>
      </c>
      <c r="N1746" s="18">
        <f>貼り付けシート!E1746</f>
        <v>64.906971498199567</v>
      </c>
      <c r="O1746" s="18">
        <f>貼り付けシート!F1746</f>
        <v>0</v>
      </c>
      <c r="P1746" s="19">
        <f t="shared" si="166"/>
        <v>0</v>
      </c>
      <c r="Q1746" s="19">
        <f t="shared" si="167"/>
        <v>0</v>
      </c>
    </row>
    <row r="1747" spans="1:17">
      <c r="A1747" s="38">
        <v>41712</v>
      </c>
      <c r="B1747" s="49" t="s">
        <v>162</v>
      </c>
      <c r="C1747" s="24">
        <f t="shared" si="162"/>
        <v>30.406921776000001</v>
      </c>
      <c r="D1747" s="24">
        <f t="shared" si="163"/>
        <v>0</v>
      </c>
      <c r="E1747" s="18">
        <f>IF(G1747&gt;=0.3,(バックデータ一覧!$C$10*(バックデータ一覧!$C$12*計算過程!L1747+バックデータ一覧!$C$13*LN(計算過程!G1747)+バックデータ一覧!$C$14)^バックデータ一覧!$C$11+バックデータ一覧!$E$10*(計算過程!G1747/(バックデータ一覧!$E$12*計算過程!L1747+バックデータ一覧!$E$13*LN(計算過程!G1747)+バックデータ一覧!$E$14))^バックデータ一覧!$E$11)*計算過程!$W$11*10^-3,0)</f>
        <v>0</v>
      </c>
      <c r="F1747" s="18">
        <f>IF(G1747&lt;0.3,(バックデータ一覧!$C$10*(バックデータ一覧!$C$12*計算過程!L1747+バックデータ一覧!$C$13*LN(0.3)+バックデータ一覧!$C$14)^バックデータ一覧!$C$11+バックデータ一覧!$E$10*(0.3/(バックデータ一覧!$E$12*計算過程!L1747+バックデータ一覧!$E$13*LN(0.3)+バックデータ一覧!$E$14))^バックデータ一覧!$E$11)*計算過程!$W$11*計算過程!G1747/0.3*10^-3,0)</f>
        <v>0</v>
      </c>
      <c r="G1747" s="18">
        <f t="shared" si="164"/>
        <v>0</v>
      </c>
      <c r="H1747" s="18">
        <f t="shared" si="165"/>
        <v>0</v>
      </c>
      <c r="I1747" s="24">
        <v>0</v>
      </c>
      <c r="J1747" s="24">
        <v>0</v>
      </c>
      <c r="K1747" s="24">
        <v>0</v>
      </c>
      <c r="L1747" s="14">
        <f>貼り付けシート!C1747</f>
        <v>21.1</v>
      </c>
      <c r="M1747" s="14">
        <f>貼り付けシート!D1747</f>
        <v>10.4</v>
      </c>
      <c r="N1747" s="18">
        <f>貼り付けシート!E1747</f>
        <v>66.518893168957476</v>
      </c>
      <c r="O1747" s="18">
        <f>貼り付けシート!F1747</f>
        <v>0</v>
      </c>
      <c r="P1747" s="19">
        <f t="shared" si="166"/>
        <v>0</v>
      </c>
      <c r="Q1747" s="19">
        <f t="shared" si="167"/>
        <v>0</v>
      </c>
    </row>
    <row r="1748" spans="1:17">
      <c r="A1748" s="38">
        <v>41712</v>
      </c>
      <c r="B1748" s="49" t="s">
        <v>163</v>
      </c>
      <c r="C1748" s="24">
        <f t="shared" si="162"/>
        <v>30.406921776000001</v>
      </c>
      <c r="D1748" s="24">
        <f t="shared" si="163"/>
        <v>0</v>
      </c>
      <c r="E1748" s="18">
        <f>IF(G1748&gt;=0.3,(バックデータ一覧!$C$10*(バックデータ一覧!$C$12*計算過程!L1748+バックデータ一覧!$C$13*LN(計算過程!G1748)+バックデータ一覧!$C$14)^バックデータ一覧!$C$11+バックデータ一覧!$E$10*(計算過程!G1748/(バックデータ一覧!$E$12*計算過程!L1748+バックデータ一覧!$E$13*LN(計算過程!G1748)+バックデータ一覧!$E$14))^バックデータ一覧!$E$11)*計算過程!$W$11*10^-3,0)</f>
        <v>0</v>
      </c>
      <c r="F1748" s="18">
        <f>IF(G1748&lt;0.3,(バックデータ一覧!$C$10*(バックデータ一覧!$C$12*計算過程!L1748+バックデータ一覧!$C$13*LN(0.3)+バックデータ一覧!$C$14)^バックデータ一覧!$C$11+バックデータ一覧!$E$10*(0.3/(バックデータ一覧!$E$12*計算過程!L1748+バックデータ一覧!$E$13*LN(0.3)+バックデータ一覧!$E$14))^バックデータ一覧!$E$11)*計算過程!$W$11*計算過程!G1748/0.3*10^-3,0)</f>
        <v>0</v>
      </c>
      <c r="G1748" s="18">
        <f t="shared" si="164"/>
        <v>0</v>
      </c>
      <c r="H1748" s="18">
        <f t="shared" si="165"/>
        <v>0</v>
      </c>
      <c r="I1748" s="24">
        <v>0</v>
      </c>
      <c r="J1748" s="24">
        <v>0</v>
      </c>
      <c r="K1748" s="24">
        <v>0</v>
      </c>
      <c r="L1748" s="14">
        <f>貼り付けシート!C1748</f>
        <v>20.9</v>
      </c>
      <c r="M1748" s="14">
        <f>貼り付けシート!D1748</f>
        <v>10.6</v>
      </c>
      <c r="N1748" s="18">
        <f>貼り付けシート!E1748</f>
        <v>68.61504772261317</v>
      </c>
      <c r="O1748" s="18">
        <f>貼り付けシート!F1748</f>
        <v>0</v>
      </c>
      <c r="P1748" s="19">
        <f t="shared" si="166"/>
        <v>0</v>
      </c>
      <c r="Q1748" s="19">
        <f t="shared" si="167"/>
        <v>0</v>
      </c>
    </row>
    <row r="1749" spans="1:17">
      <c r="A1749" s="38">
        <v>41712</v>
      </c>
      <c r="B1749" s="49" t="s">
        <v>164</v>
      </c>
      <c r="C1749" s="24">
        <f t="shared" si="162"/>
        <v>30.406921776000001</v>
      </c>
      <c r="D1749" s="24">
        <f t="shared" si="163"/>
        <v>0</v>
      </c>
      <c r="E1749" s="18">
        <f>IF(G1749&gt;=0.3,(バックデータ一覧!$C$10*(バックデータ一覧!$C$12*計算過程!L1749+バックデータ一覧!$C$13*LN(計算過程!G1749)+バックデータ一覧!$C$14)^バックデータ一覧!$C$11+バックデータ一覧!$E$10*(計算過程!G1749/(バックデータ一覧!$E$12*計算過程!L1749+バックデータ一覧!$E$13*LN(計算過程!G1749)+バックデータ一覧!$E$14))^バックデータ一覧!$E$11)*計算過程!$W$11*10^-3,0)</f>
        <v>0</v>
      </c>
      <c r="F1749" s="18">
        <f>IF(G1749&lt;0.3,(バックデータ一覧!$C$10*(バックデータ一覧!$C$12*計算過程!L1749+バックデータ一覧!$C$13*LN(0.3)+バックデータ一覧!$C$14)^バックデータ一覧!$C$11+バックデータ一覧!$E$10*(0.3/(バックデータ一覧!$E$12*計算過程!L1749+バックデータ一覧!$E$13*LN(0.3)+バックデータ一覧!$E$14))^バックデータ一覧!$E$11)*計算過程!$W$11*計算過程!G1749/0.3*10^-3,0)</f>
        <v>0</v>
      </c>
      <c r="G1749" s="18">
        <f t="shared" si="164"/>
        <v>0</v>
      </c>
      <c r="H1749" s="18">
        <f t="shared" si="165"/>
        <v>0</v>
      </c>
      <c r="I1749" s="24">
        <v>0</v>
      </c>
      <c r="J1749" s="24">
        <v>0</v>
      </c>
      <c r="K1749" s="24">
        <v>0</v>
      </c>
      <c r="L1749" s="14">
        <f>貼り付けシート!C1749</f>
        <v>20.8</v>
      </c>
      <c r="M1749" s="14">
        <f>貼り付けシート!D1749</f>
        <v>10.5</v>
      </c>
      <c r="N1749" s="18">
        <f>貼り付けシート!E1749</f>
        <v>68.398114096017011</v>
      </c>
      <c r="O1749" s="18">
        <f>貼り付けシート!F1749</f>
        <v>0</v>
      </c>
      <c r="P1749" s="19">
        <f t="shared" si="166"/>
        <v>0</v>
      </c>
      <c r="Q1749" s="19">
        <f t="shared" si="167"/>
        <v>0</v>
      </c>
    </row>
    <row r="1750" spans="1:17">
      <c r="A1750" s="38">
        <v>41712</v>
      </c>
      <c r="B1750" s="49" t="s">
        <v>165</v>
      </c>
      <c r="C1750" s="24">
        <f t="shared" si="162"/>
        <v>30.406921776000001</v>
      </c>
      <c r="D1750" s="24">
        <f t="shared" si="163"/>
        <v>0</v>
      </c>
      <c r="E1750" s="18">
        <f>IF(G1750&gt;=0.3,(バックデータ一覧!$C$10*(バックデータ一覧!$C$12*計算過程!L1750+バックデータ一覧!$C$13*LN(計算過程!G1750)+バックデータ一覧!$C$14)^バックデータ一覧!$C$11+バックデータ一覧!$E$10*(計算過程!G1750/(バックデータ一覧!$E$12*計算過程!L1750+バックデータ一覧!$E$13*LN(計算過程!G1750)+バックデータ一覧!$E$14))^バックデータ一覧!$E$11)*計算過程!$W$11*10^-3,0)</f>
        <v>0</v>
      </c>
      <c r="F1750" s="18">
        <f>IF(G1750&lt;0.3,(バックデータ一覧!$C$10*(バックデータ一覧!$C$12*計算過程!L1750+バックデータ一覧!$C$13*LN(0.3)+バックデータ一覧!$C$14)^バックデータ一覧!$C$11+バックデータ一覧!$E$10*(0.3/(バックデータ一覧!$E$12*計算過程!L1750+バックデータ一覧!$E$13*LN(0.3)+バックデータ一覧!$E$14))^バックデータ一覧!$E$11)*計算過程!$W$11*計算過程!G1750/0.3*10^-3,0)</f>
        <v>0</v>
      </c>
      <c r="G1750" s="18">
        <f t="shared" si="164"/>
        <v>0</v>
      </c>
      <c r="H1750" s="18">
        <f t="shared" si="165"/>
        <v>0</v>
      </c>
      <c r="I1750" s="24">
        <v>0</v>
      </c>
      <c r="J1750" s="24">
        <v>0</v>
      </c>
      <c r="K1750" s="24">
        <v>0</v>
      </c>
      <c r="L1750" s="14">
        <f>貼り付けシート!C1750</f>
        <v>20.100000000000001</v>
      </c>
      <c r="M1750" s="14">
        <f>貼り付けシート!D1750</f>
        <v>10.5</v>
      </c>
      <c r="N1750" s="18">
        <f>貼り付けシート!E1750</f>
        <v>71.418486294142895</v>
      </c>
      <c r="O1750" s="18">
        <f>貼り付けシート!F1750</f>
        <v>0</v>
      </c>
      <c r="P1750" s="19">
        <f t="shared" si="166"/>
        <v>0</v>
      </c>
      <c r="Q1750" s="19">
        <f t="shared" si="167"/>
        <v>0</v>
      </c>
    </row>
    <row r="1751" spans="1:17">
      <c r="A1751" s="38">
        <v>41712</v>
      </c>
      <c r="B1751" s="49" t="s">
        <v>166</v>
      </c>
      <c r="C1751" s="24">
        <f t="shared" si="162"/>
        <v>30.406921776000001</v>
      </c>
      <c r="D1751" s="24">
        <f t="shared" si="163"/>
        <v>0</v>
      </c>
      <c r="E1751" s="18">
        <f>IF(G1751&gt;=0.3,(バックデータ一覧!$C$10*(バックデータ一覧!$C$12*計算過程!L1751+バックデータ一覧!$C$13*LN(計算過程!G1751)+バックデータ一覧!$C$14)^バックデータ一覧!$C$11+バックデータ一覧!$E$10*(計算過程!G1751/(バックデータ一覧!$E$12*計算過程!L1751+バックデータ一覧!$E$13*LN(計算過程!G1751)+バックデータ一覧!$E$14))^バックデータ一覧!$E$11)*計算過程!$W$11*10^-3,0)</f>
        <v>0</v>
      </c>
      <c r="F1751" s="18">
        <f>IF(G1751&lt;0.3,(バックデータ一覧!$C$10*(バックデータ一覧!$C$12*計算過程!L1751+バックデータ一覧!$C$13*LN(0.3)+バックデータ一覧!$C$14)^バックデータ一覧!$C$11+バックデータ一覧!$E$10*(0.3/(バックデータ一覧!$E$12*計算過程!L1751+バックデータ一覧!$E$13*LN(0.3)+バックデータ一覧!$E$14))^バックデータ一覧!$E$11)*計算過程!$W$11*計算過程!G1751/0.3*10^-3,0)</f>
        <v>0</v>
      </c>
      <c r="G1751" s="18">
        <f t="shared" si="164"/>
        <v>0</v>
      </c>
      <c r="H1751" s="18">
        <f t="shared" si="165"/>
        <v>0</v>
      </c>
      <c r="I1751" s="24">
        <v>0</v>
      </c>
      <c r="J1751" s="24">
        <v>0</v>
      </c>
      <c r="K1751" s="24">
        <v>0</v>
      </c>
      <c r="L1751" s="14">
        <f>貼り付けシート!C1751</f>
        <v>18.899999999999999</v>
      </c>
      <c r="M1751" s="14">
        <f>貼り付けシート!D1751</f>
        <v>10.5</v>
      </c>
      <c r="N1751" s="18">
        <f>貼り付けシート!E1751</f>
        <v>76.951845595587187</v>
      </c>
      <c r="O1751" s="18">
        <f>貼り付けシート!F1751</f>
        <v>0</v>
      </c>
      <c r="P1751" s="19">
        <f t="shared" si="166"/>
        <v>0</v>
      </c>
      <c r="Q1751" s="19">
        <f t="shared" si="167"/>
        <v>0</v>
      </c>
    </row>
    <row r="1752" spans="1:17">
      <c r="A1752" s="38">
        <v>41712</v>
      </c>
      <c r="B1752" s="49" t="s">
        <v>167</v>
      </c>
      <c r="C1752" s="24">
        <f t="shared" si="162"/>
        <v>30.406921776000001</v>
      </c>
      <c r="D1752" s="24">
        <f t="shared" si="163"/>
        <v>0</v>
      </c>
      <c r="E1752" s="18">
        <f>IF(G1752&gt;=0.3,(バックデータ一覧!$C$10*(バックデータ一覧!$C$12*計算過程!L1752+バックデータ一覧!$C$13*LN(計算過程!G1752)+バックデータ一覧!$C$14)^バックデータ一覧!$C$11+バックデータ一覧!$E$10*(計算過程!G1752/(バックデータ一覧!$E$12*計算過程!L1752+バックデータ一覧!$E$13*LN(計算過程!G1752)+バックデータ一覧!$E$14))^バックデータ一覧!$E$11)*計算過程!$W$11*10^-3,0)</f>
        <v>0</v>
      </c>
      <c r="F1752" s="18">
        <f>IF(G1752&lt;0.3,(バックデータ一覧!$C$10*(バックデータ一覧!$C$12*計算過程!L1752+バックデータ一覧!$C$13*LN(0.3)+バックデータ一覧!$C$14)^バックデータ一覧!$C$11+バックデータ一覧!$E$10*(0.3/(バックデータ一覧!$E$12*計算過程!L1752+バックデータ一覧!$E$13*LN(0.3)+バックデータ一覧!$E$14))^バックデータ一覧!$E$11)*計算過程!$W$11*計算過程!G1752/0.3*10^-3,0)</f>
        <v>0</v>
      </c>
      <c r="G1752" s="18">
        <f t="shared" si="164"/>
        <v>0</v>
      </c>
      <c r="H1752" s="18">
        <f t="shared" si="165"/>
        <v>0</v>
      </c>
      <c r="I1752" s="24">
        <v>0</v>
      </c>
      <c r="J1752" s="24">
        <v>0</v>
      </c>
      <c r="K1752" s="24">
        <v>0</v>
      </c>
      <c r="L1752" s="14">
        <f>貼り付けシート!C1752</f>
        <v>18.399999999999999</v>
      </c>
      <c r="M1752" s="14">
        <f>貼り付けシート!D1752</f>
        <v>10.5</v>
      </c>
      <c r="N1752" s="18">
        <f>貼り付けシート!E1752</f>
        <v>79.398399203824084</v>
      </c>
      <c r="O1752" s="18">
        <f>貼り付けシート!F1752</f>
        <v>0</v>
      </c>
      <c r="P1752" s="19">
        <f t="shared" si="166"/>
        <v>0</v>
      </c>
      <c r="Q1752" s="19">
        <f t="shared" si="167"/>
        <v>0</v>
      </c>
    </row>
    <row r="1753" spans="1:17">
      <c r="A1753" s="38">
        <v>41712</v>
      </c>
      <c r="B1753" s="49" t="s">
        <v>168</v>
      </c>
      <c r="C1753" s="24">
        <f t="shared" si="162"/>
        <v>30.406921776000001</v>
      </c>
      <c r="D1753" s="24">
        <f t="shared" si="163"/>
        <v>0</v>
      </c>
      <c r="E1753" s="18">
        <f>IF(G1753&gt;=0.3,(バックデータ一覧!$C$10*(バックデータ一覧!$C$12*計算過程!L1753+バックデータ一覧!$C$13*LN(計算過程!G1753)+バックデータ一覧!$C$14)^バックデータ一覧!$C$11+バックデータ一覧!$E$10*(計算過程!G1753/(バックデータ一覧!$E$12*計算過程!L1753+バックデータ一覧!$E$13*LN(計算過程!G1753)+バックデータ一覧!$E$14))^バックデータ一覧!$E$11)*計算過程!$W$11*10^-3,0)</f>
        <v>0</v>
      </c>
      <c r="F1753" s="18">
        <f>IF(G1753&lt;0.3,(バックデータ一覧!$C$10*(バックデータ一覧!$C$12*計算過程!L1753+バックデータ一覧!$C$13*LN(0.3)+バックデータ一覧!$C$14)^バックデータ一覧!$C$11+バックデータ一覧!$E$10*(0.3/(バックデータ一覧!$E$12*計算過程!L1753+バックデータ一覧!$E$13*LN(0.3)+バックデータ一覧!$E$14))^バックデータ一覧!$E$11)*計算過程!$W$11*計算過程!G1753/0.3*10^-3,0)</f>
        <v>0</v>
      </c>
      <c r="G1753" s="18">
        <f t="shared" si="164"/>
        <v>0</v>
      </c>
      <c r="H1753" s="18">
        <f t="shared" si="165"/>
        <v>0</v>
      </c>
      <c r="I1753" s="24">
        <v>0</v>
      </c>
      <c r="J1753" s="24">
        <v>0</v>
      </c>
      <c r="K1753" s="24">
        <v>0</v>
      </c>
      <c r="L1753" s="14">
        <f>貼り付けシート!C1753</f>
        <v>18.3</v>
      </c>
      <c r="M1753" s="14">
        <f>貼り付けシート!D1753</f>
        <v>10.5</v>
      </c>
      <c r="N1753" s="18">
        <f>貼り付けシート!E1753</f>
        <v>79.898131945849101</v>
      </c>
      <c r="O1753" s="18">
        <f>貼り付けシート!F1753</f>
        <v>0</v>
      </c>
      <c r="P1753" s="19">
        <f t="shared" si="166"/>
        <v>0</v>
      </c>
      <c r="Q1753" s="19">
        <f t="shared" si="167"/>
        <v>0</v>
      </c>
    </row>
    <row r="1754" spans="1:17">
      <c r="A1754" s="38">
        <v>41712</v>
      </c>
      <c r="B1754" s="49" t="s">
        <v>169</v>
      </c>
      <c r="C1754" s="24">
        <f t="shared" si="162"/>
        <v>30.406921776000001</v>
      </c>
      <c r="D1754" s="24">
        <f t="shared" si="163"/>
        <v>0</v>
      </c>
      <c r="E1754" s="18">
        <f>IF(G1754&gt;=0.3,(バックデータ一覧!$C$10*(バックデータ一覧!$C$12*計算過程!L1754+バックデータ一覧!$C$13*LN(計算過程!G1754)+バックデータ一覧!$C$14)^バックデータ一覧!$C$11+バックデータ一覧!$E$10*(計算過程!G1754/(バックデータ一覧!$E$12*計算過程!L1754+バックデータ一覧!$E$13*LN(計算過程!G1754)+バックデータ一覧!$E$14))^バックデータ一覧!$E$11)*計算過程!$W$11*10^-3,0)</f>
        <v>0</v>
      </c>
      <c r="F1754" s="18">
        <f>IF(G1754&lt;0.3,(バックデータ一覧!$C$10*(バックデータ一覧!$C$12*計算過程!L1754+バックデータ一覧!$C$13*LN(0.3)+バックデータ一覧!$C$14)^バックデータ一覧!$C$11+バックデータ一覧!$E$10*(0.3/(バックデータ一覧!$E$12*計算過程!L1754+バックデータ一覧!$E$13*LN(0.3)+バックデータ一覧!$E$14))^バックデータ一覧!$E$11)*計算過程!$W$11*計算過程!G1754/0.3*10^-3,0)</f>
        <v>0</v>
      </c>
      <c r="G1754" s="18">
        <f t="shared" si="164"/>
        <v>0</v>
      </c>
      <c r="H1754" s="18">
        <f t="shared" si="165"/>
        <v>0</v>
      </c>
      <c r="I1754" s="24">
        <v>0</v>
      </c>
      <c r="J1754" s="24">
        <v>0</v>
      </c>
      <c r="K1754" s="24">
        <v>0</v>
      </c>
      <c r="L1754" s="14">
        <f>貼り付けシート!C1754</f>
        <v>18.399999999999999</v>
      </c>
      <c r="M1754" s="14">
        <f>貼り付けシート!D1754</f>
        <v>10.5</v>
      </c>
      <c r="N1754" s="18">
        <f>貼り付けシート!E1754</f>
        <v>79.398399203824084</v>
      </c>
      <c r="O1754" s="18">
        <f>貼り付けシート!F1754</f>
        <v>0</v>
      </c>
      <c r="P1754" s="19">
        <f t="shared" si="166"/>
        <v>0</v>
      </c>
      <c r="Q1754" s="19">
        <f t="shared" si="167"/>
        <v>0</v>
      </c>
    </row>
    <row r="1755" spans="1:17">
      <c r="A1755" s="38">
        <v>41712</v>
      </c>
      <c r="B1755" s="49" t="s">
        <v>170</v>
      </c>
      <c r="C1755" s="24">
        <f t="shared" si="162"/>
        <v>30.406921776000001</v>
      </c>
      <c r="D1755" s="24">
        <f t="shared" si="163"/>
        <v>0</v>
      </c>
      <c r="E1755" s="18">
        <f>IF(G1755&gt;=0.3,(バックデータ一覧!$C$10*(バックデータ一覧!$C$12*計算過程!L1755+バックデータ一覧!$C$13*LN(計算過程!G1755)+バックデータ一覧!$C$14)^バックデータ一覧!$C$11+バックデータ一覧!$E$10*(計算過程!G1755/(バックデータ一覧!$E$12*計算過程!L1755+バックデータ一覧!$E$13*LN(計算過程!G1755)+バックデータ一覧!$E$14))^バックデータ一覧!$E$11)*計算過程!$W$11*10^-3,0)</f>
        <v>0</v>
      </c>
      <c r="F1755" s="18">
        <f>IF(G1755&lt;0.3,(バックデータ一覧!$C$10*(バックデータ一覧!$C$12*計算過程!L1755+バックデータ一覧!$C$13*LN(0.3)+バックデータ一覧!$C$14)^バックデータ一覧!$C$11+バックデータ一覧!$E$10*(0.3/(バックデータ一覧!$E$12*計算過程!L1755+バックデータ一覧!$E$13*LN(0.3)+バックデータ一覧!$E$14))^バックデータ一覧!$E$11)*計算過程!$W$11*計算過程!G1755/0.3*10^-3,0)</f>
        <v>0</v>
      </c>
      <c r="G1755" s="18">
        <f t="shared" si="164"/>
        <v>0</v>
      </c>
      <c r="H1755" s="18">
        <f t="shared" si="165"/>
        <v>0</v>
      </c>
      <c r="I1755" s="24">
        <v>0</v>
      </c>
      <c r="J1755" s="24">
        <v>0</v>
      </c>
      <c r="K1755" s="24">
        <v>0</v>
      </c>
      <c r="L1755" s="14">
        <f>貼り付けシート!C1755</f>
        <v>17.7</v>
      </c>
      <c r="M1755" s="14">
        <f>貼り付けシート!D1755</f>
        <v>9.5</v>
      </c>
      <c r="N1755" s="18">
        <f>貼り付けシート!E1755</f>
        <v>75.188589320351923</v>
      </c>
      <c r="O1755" s="18">
        <f>貼り付けシート!F1755</f>
        <v>0</v>
      </c>
      <c r="P1755" s="19">
        <f t="shared" si="166"/>
        <v>0</v>
      </c>
      <c r="Q1755" s="19">
        <f t="shared" si="167"/>
        <v>0</v>
      </c>
    </row>
    <row r="1756" spans="1:17">
      <c r="A1756" s="38">
        <v>41712</v>
      </c>
      <c r="B1756" s="49" t="s">
        <v>171</v>
      </c>
      <c r="C1756" s="24">
        <f t="shared" si="162"/>
        <v>30.406921776000001</v>
      </c>
      <c r="D1756" s="24">
        <f t="shared" si="163"/>
        <v>0</v>
      </c>
      <c r="E1756" s="18">
        <f>IF(G1756&gt;=0.3,(バックデータ一覧!$C$10*(バックデータ一覧!$C$12*計算過程!L1756+バックデータ一覧!$C$13*LN(計算過程!G1756)+バックデータ一覧!$C$14)^バックデータ一覧!$C$11+バックデータ一覧!$E$10*(計算過程!G1756/(バックデータ一覧!$E$12*計算過程!L1756+バックデータ一覧!$E$13*LN(計算過程!G1756)+バックデータ一覧!$E$14))^バックデータ一覧!$E$11)*計算過程!$W$11*10^-3,0)</f>
        <v>0</v>
      </c>
      <c r="F1756" s="18">
        <f>IF(G1756&lt;0.3,(バックデータ一覧!$C$10*(バックデータ一覧!$C$12*計算過程!L1756+バックデータ一覧!$C$13*LN(0.3)+バックデータ一覧!$C$14)^バックデータ一覧!$C$11+バックデータ一覧!$E$10*(0.3/(バックデータ一覧!$E$12*計算過程!L1756+バックデータ一覧!$E$13*LN(0.3)+バックデータ一覧!$E$14))^バックデータ一覧!$E$11)*計算過程!$W$11*計算過程!G1756/0.3*10^-3,0)</f>
        <v>0</v>
      </c>
      <c r="G1756" s="18">
        <f t="shared" si="164"/>
        <v>0</v>
      </c>
      <c r="H1756" s="18">
        <f t="shared" si="165"/>
        <v>0</v>
      </c>
      <c r="I1756" s="24">
        <v>0</v>
      </c>
      <c r="J1756" s="24">
        <v>0</v>
      </c>
      <c r="K1756" s="24">
        <v>0</v>
      </c>
      <c r="L1756" s="14">
        <f>貼り付けシート!C1756</f>
        <v>16.3</v>
      </c>
      <c r="M1756" s="14">
        <f>貼り付けシート!D1756</f>
        <v>8.5</v>
      </c>
      <c r="N1756" s="18">
        <f>貼り付けシート!E1756</f>
        <v>73.635475141502667</v>
      </c>
      <c r="O1756" s="18">
        <f>貼り付けシート!F1756</f>
        <v>0</v>
      </c>
      <c r="P1756" s="19">
        <f t="shared" si="166"/>
        <v>0</v>
      </c>
      <c r="Q1756" s="19">
        <f t="shared" si="167"/>
        <v>0</v>
      </c>
    </row>
    <row r="1757" spans="1:17">
      <c r="A1757" s="38">
        <v>41712</v>
      </c>
      <c r="B1757" s="49" t="s">
        <v>172</v>
      </c>
      <c r="C1757" s="24">
        <f t="shared" si="162"/>
        <v>30.406921776000001</v>
      </c>
      <c r="D1757" s="24">
        <f t="shared" si="163"/>
        <v>1.0888480600612679E-3</v>
      </c>
      <c r="E1757" s="18">
        <f>IF(G1757&gt;=0.3,(バックデータ一覧!$C$10*(バックデータ一覧!$C$12*計算過程!L1757+バックデータ一覧!$C$13*LN(計算過程!G1757)+バックデータ一覧!$C$14)^バックデータ一覧!$C$11+バックデータ一覧!$E$10*(計算過程!G1757/(バックデータ一覧!$E$12*計算過程!L1757+バックデータ一覧!$E$13*LN(計算過程!G1757)+バックデータ一覧!$E$14))^バックデータ一覧!$E$11)*計算過程!$W$11*10^-3,0)</f>
        <v>0</v>
      </c>
      <c r="F1757" s="18">
        <f>IF(G1757&lt;0.3,(バックデータ一覧!$C$10*(バックデータ一覧!$C$12*計算過程!L1757+バックデータ一覧!$C$13*LN(0.3)+バックデータ一覧!$C$14)^バックデータ一覧!$C$11+バックデータ一覧!$E$10*(0.3/(バックデータ一覧!$E$12*計算過程!L1757+バックデータ一覧!$E$13*LN(0.3)+バックデータ一覧!$E$14))^バックデータ一覧!$E$11)*計算過程!$W$11*計算過程!G1757/0.3*10^-3,0)</f>
        <v>1.0888480600612679E-3</v>
      </c>
      <c r="G1757" s="18">
        <f t="shared" si="164"/>
        <v>4.6138404687446098E-4</v>
      </c>
      <c r="H1757" s="18">
        <f t="shared" si="165"/>
        <v>1.4029268622006052E-2</v>
      </c>
      <c r="I1757" s="24">
        <v>0</v>
      </c>
      <c r="J1757" s="24">
        <v>0</v>
      </c>
      <c r="K1757" s="24">
        <v>0</v>
      </c>
      <c r="L1757" s="14">
        <f>貼り付けシート!C1757</f>
        <v>15.1</v>
      </c>
      <c r="M1757" s="14">
        <f>貼り付けシート!D1757</f>
        <v>7.5</v>
      </c>
      <c r="N1757" s="18">
        <f>貼り付けシート!E1757</f>
        <v>70.274923605526141</v>
      </c>
      <c r="O1757" s="18">
        <f>貼り付けシート!F1757</f>
        <v>1.4029268622006052E-2</v>
      </c>
      <c r="P1757" s="19">
        <f t="shared" si="166"/>
        <v>1.4029268622006052E-2</v>
      </c>
      <c r="Q1757" s="19">
        <f t="shared" si="167"/>
        <v>0</v>
      </c>
    </row>
    <row r="1758" spans="1:17">
      <c r="A1758" s="38">
        <v>41713</v>
      </c>
      <c r="B1758" s="49" t="s">
        <v>149</v>
      </c>
      <c r="C1758" s="24">
        <f t="shared" si="162"/>
        <v>30.406921776000001</v>
      </c>
      <c r="D1758" s="24">
        <f t="shared" si="163"/>
        <v>6.1427262232840495E-3</v>
      </c>
      <c r="E1758" s="18">
        <f>IF(G1758&gt;=0.3,(バックデータ一覧!$C$10*(バックデータ一覧!$C$12*計算過程!L1758+バックデータ一覧!$C$13*LN(計算過程!G1758)+バックデータ一覧!$C$14)^バックデータ一覧!$C$11+バックデータ一覧!$E$10*(計算過程!G1758/(バックデータ一覧!$E$12*計算過程!L1758+バックデータ一覧!$E$13*LN(計算過程!G1758)+バックデータ一覧!$E$14))^バックデータ一覧!$E$11)*計算過程!$W$11*10^-3,0)</f>
        <v>0</v>
      </c>
      <c r="F1758" s="18">
        <f>IF(G1758&lt;0.3,(バックデータ一覧!$C$10*(バックデータ一覧!$C$12*計算過程!L1758+バックデータ一覧!$C$13*LN(0.3)+バックデータ一覧!$C$14)^バックデータ一覧!$C$11+バックデータ一覧!$E$10*(0.3/(バックデータ一覧!$E$12*計算過程!L1758+バックデータ一覧!$E$13*LN(0.3)+バックデータ一覧!$E$14))^バックデータ一覧!$E$11)*計算過程!$W$11*計算過程!G1758/0.3*10^-3,0)</f>
        <v>6.1427262232840495E-3</v>
      </c>
      <c r="G1758" s="18">
        <f t="shared" si="164"/>
        <v>2.5407805721532517E-3</v>
      </c>
      <c r="H1758" s="18">
        <f t="shared" si="165"/>
        <v>7.7257316107444449E-2</v>
      </c>
      <c r="I1758" s="24">
        <v>0</v>
      </c>
      <c r="J1758" s="24">
        <v>0</v>
      </c>
      <c r="K1758" s="24">
        <v>0</v>
      </c>
      <c r="L1758" s="14">
        <f>貼り付けシート!C1758</f>
        <v>14.5</v>
      </c>
      <c r="M1758" s="14">
        <f>貼り付けシート!D1758</f>
        <v>7.1</v>
      </c>
      <c r="N1758" s="18">
        <f>貼り付けシート!E1758</f>
        <v>69.196234841263717</v>
      </c>
      <c r="O1758" s="18">
        <f>貼り付けシート!F1758</f>
        <v>7.7257316107444449E-2</v>
      </c>
      <c r="P1758" s="19">
        <f t="shared" si="166"/>
        <v>7.7257316107444449E-2</v>
      </c>
      <c r="Q1758" s="19">
        <f t="shared" si="167"/>
        <v>0</v>
      </c>
    </row>
    <row r="1759" spans="1:17">
      <c r="A1759" s="38">
        <v>41713</v>
      </c>
      <c r="B1759" s="49" t="s">
        <v>150</v>
      </c>
      <c r="C1759" s="24">
        <f t="shared" si="162"/>
        <v>30.406921776000001</v>
      </c>
      <c r="D1759" s="24">
        <f t="shared" si="163"/>
        <v>2.7537981935870908E-2</v>
      </c>
      <c r="E1759" s="18">
        <f>IF(G1759&gt;=0.3,(バックデータ一覧!$C$10*(バックデータ一覧!$C$12*計算過程!L1759+バックデータ一覧!$C$13*LN(計算過程!G1759)+バックデータ一覧!$C$14)^バックデータ一覧!$C$11+バックデータ一覧!$E$10*(計算過程!G1759/(バックデータ一覧!$E$12*計算過程!L1759+バックデータ一覧!$E$13*LN(計算過程!G1759)+バックデータ一覧!$E$14))^バックデータ一覧!$E$11)*計算過程!$W$11*10^-3,0)</f>
        <v>0</v>
      </c>
      <c r="F1759" s="18">
        <f>IF(G1759&lt;0.3,(バックデータ一覧!$C$10*(バックデータ一覧!$C$12*計算過程!L1759+バックデータ一覧!$C$13*LN(0.3)+バックデータ一覧!$C$14)^バックデータ一覧!$C$11+バックデータ一覧!$E$10*(0.3/(バックデータ一覧!$E$12*計算過程!L1759+バックデータ一覧!$E$13*LN(0.3)+バックデータ一覧!$E$14))^バックデータ一覧!$E$11)*計算過程!$W$11*計算過程!G1759/0.3*10^-3,0)</f>
        <v>2.7537981935870908E-2</v>
      </c>
      <c r="G1759" s="18">
        <f t="shared" si="164"/>
        <v>1.1299750129593878E-2</v>
      </c>
      <c r="H1759" s="18">
        <f t="shared" si="165"/>
        <v>0.34359061827890691</v>
      </c>
      <c r="I1759" s="24">
        <v>0</v>
      </c>
      <c r="J1759" s="24">
        <v>0</v>
      </c>
      <c r="K1759" s="24">
        <v>0</v>
      </c>
      <c r="L1759" s="14">
        <f>貼り付けシート!C1759</f>
        <v>14.3</v>
      </c>
      <c r="M1759" s="14">
        <f>貼り付けシート!D1759</f>
        <v>6.7</v>
      </c>
      <c r="N1759" s="18">
        <f>貼り付けシート!E1759</f>
        <v>66.190514419329062</v>
      </c>
      <c r="O1759" s="18">
        <f>貼り付けシート!F1759</f>
        <v>0.34359061827890691</v>
      </c>
      <c r="P1759" s="19">
        <f t="shared" si="166"/>
        <v>0.34359061827890691</v>
      </c>
      <c r="Q1759" s="19">
        <f t="shared" si="167"/>
        <v>0</v>
      </c>
    </row>
    <row r="1760" spans="1:17">
      <c r="A1760" s="38">
        <v>41713</v>
      </c>
      <c r="B1760" s="49" t="s">
        <v>151</v>
      </c>
      <c r="C1760" s="24">
        <f t="shared" si="162"/>
        <v>30.406921776000001</v>
      </c>
      <c r="D1760" s="24">
        <f t="shared" si="163"/>
        <v>0.15499495145590297</v>
      </c>
      <c r="E1760" s="18">
        <f>IF(G1760&gt;=0.3,(バックデータ一覧!$C$10*(バックデータ一覧!$C$12*計算過程!L1760+バックデータ一覧!$C$13*LN(計算過程!G1760)+バックデータ一覧!$C$14)^バックデータ一覧!$C$11+バックデータ一覧!$E$10*(計算過程!G1760/(バックデータ一覧!$E$12*計算過程!L1760+バックデータ一覧!$E$13*LN(計算過程!G1760)+バックデータ一覧!$E$14))^バックデータ一覧!$E$11)*計算過程!$W$11*10^-3,0)</f>
        <v>0</v>
      </c>
      <c r="F1760" s="18">
        <f>IF(G1760&lt;0.3,(バックデータ一覧!$C$10*(バックデータ一覧!$C$12*計算過程!L1760+バックデータ一覧!$C$13*LN(0.3)+バックデータ一覧!$C$14)^バックデータ一覧!$C$11+バックデータ一覧!$E$10*(0.3/(バックデータ一覧!$E$12*計算過程!L1760+バックデータ一覧!$E$13*LN(0.3)+バックデータ一覧!$E$14))^バックデータ一覧!$E$11)*計算過程!$W$11*計算過程!G1760/0.3*10^-3,0)</f>
        <v>0.15499495145590297</v>
      </c>
      <c r="G1760" s="18">
        <f t="shared" si="164"/>
        <v>6.259734291693915E-2</v>
      </c>
      <c r="H1760" s="18">
        <f t="shared" si="165"/>
        <v>1.9033925094608164</v>
      </c>
      <c r="I1760" s="24">
        <v>0</v>
      </c>
      <c r="J1760" s="24">
        <v>0</v>
      </c>
      <c r="K1760" s="24">
        <v>0</v>
      </c>
      <c r="L1760" s="14">
        <f>貼り付けシート!C1760</f>
        <v>13.9</v>
      </c>
      <c r="M1760" s="14">
        <f>貼り付けシート!D1760</f>
        <v>6.4</v>
      </c>
      <c r="N1760" s="18">
        <f>貼り付けシート!E1760</f>
        <v>64.919624823950869</v>
      </c>
      <c r="O1760" s="18">
        <f>貼り付けシート!F1760</f>
        <v>1.9033925094608164</v>
      </c>
      <c r="P1760" s="19">
        <f t="shared" si="166"/>
        <v>1.9033925094608164</v>
      </c>
      <c r="Q1760" s="19">
        <f t="shared" si="167"/>
        <v>0</v>
      </c>
    </row>
    <row r="1761" spans="1:17">
      <c r="A1761" s="38">
        <v>41713</v>
      </c>
      <c r="B1761" s="49" t="s">
        <v>152</v>
      </c>
      <c r="C1761" s="24">
        <f t="shared" si="162"/>
        <v>30.406921776000001</v>
      </c>
      <c r="D1761" s="24">
        <f t="shared" si="163"/>
        <v>0.28197531181007673</v>
      </c>
      <c r="E1761" s="18">
        <f>IF(G1761&gt;=0.3,(バックデータ一覧!$C$10*(バックデータ一覧!$C$12*計算過程!L1761+バックデータ一覧!$C$13*LN(計算過程!G1761)+バックデータ一覧!$C$14)^バックデータ一覧!$C$11+バックデータ一覧!$E$10*(計算過程!G1761/(バックデータ一覧!$E$12*計算過程!L1761+バックデータ一覧!$E$13*LN(計算過程!G1761)+バックデータ一覧!$E$14))^バックデータ一覧!$E$11)*計算過程!$W$11*10^-3,0)</f>
        <v>0</v>
      </c>
      <c r="F1761" s="18">
        <f>IF(G1761&lt;0.3,(バックデータ一覧!$C$10*(バックデータ一覧!$C$12*計算過程!L1761+バックデータ一覧!$C$13*LN(0.3)+バックデータ一覧!$C$14)^バックデータ一覧!$C$11+バックデータ一覧!$E$10*(0.3/(バックデータ一覧!$E$12*計算過程!L1761+バックデータ一覧!$E$13*LN(0.3)+バックデータ一覧!$E$14))^バックデータ一覧!$E$11)*計算過程!$W$11*計算過程!G1761/0.3*10^-3,0)</f>
        <v>0.28197531181007673</v>
      </c>
      <c r="G1761" s="18">
        <f t="shared" si="164"/>
        <v>0.10950484704040847</v>
      </c>
      <c r="H1761" s="18">
        <f t="shared" si="165"/>
        <v>3.3297053180505456</v>
      </c>
      <c r="I1761" s="24">
        <v>0</v>
      </c>
      <c r="J1761" s="24">
        <v>0</v>
      </c>
      <c r="K1761" s="24">
        <v>0</v>
      </c>
      <c r="L1761" s="14">
        <f>貼り付けシート!C1761</f>
        <v>12.9</v>
      </c>
      <c r="M1761" s="14">
        <f>貼り付けシート!D1761</f>
        <v>5.6</v>
      </c>
      <c r="N1761" s="18">
        <f>貼り付けシート!E1761</f>
        <v>60.710334397197997</v>
      </c>
      <c r="O1761" s="18">
        <f>貼り付けシート!F1761</f>
        <v>3.3297053180505456</v>
      </c>
      <c r="P1761" s="19">
        <f t="shared" si="166"/>
        <v>3.3297053180505456</v>
      </c>
      <c r="Q1761" s="19">
        <f t="shared" si="167"/>
        <v>0</v>
      </c>
    </row>
    <row r="1762" spans="1:17">
      <c r="A1762" s="38">
        <v>41713</v>
      </c>
      <c r="B1762" s="49" t="s">
        <v>153</v>
      </c>
      <c r="C1762" s="24">
        <f t="shared" si="162"/>
        <v>30.406921776000001</v>
      </c>
      <c r="D1762" s="24">
        <f t="shared" si="163"/>
        <v>0.51736941377767887</v>
      </c>
      <c r="E1762" s="18">
        <f>IF(G1762&gt;=0.3,(バックデータ一覧!$C$10*(バックデータ一覧!$C$12*計算過程!L1762+バックデータ一覧!$C$13*LN(計算過程!G1762)+バックデータ一覧!$C$14)^バックデータ一覧!$C$11+バックデータ一覧!$E$10*(計算過程!G1762/(バックデータ一覧!$E$12*計算過程!L1762+バックデータ一覧!$E$13*LN(計算過程!G1762)+バックデータ一覧!$E$14))^バックデータ一覧!$E$11)*計算過程!$W$11*10^-3,0)</f>
        <v>0</v>
      </c>
      <c r="F1762" s="18">
        <f>IF(G1762&lt;0.3,(バックデータ一覧!$C$10*(バックデータ一覧!$C$12*計算過程!L1762+バックデータ一覧!$C$13*LN(0.3)+バックデータ一覧!$C$14)^バックデータ一覧!$C$11+バックデータ一覧!$E$10*(0.3/(バックデータ一覧!$E$12*計算過程!L1762+バックデータ一覧!$E$13*LN(0.3)+バックデータ一覧!$E$14))^バックデータ一覧!$E$11)*計算過程!$W$11*計算過程!G1762/0.3*10^-3,0)</f>
        <v>0.51736941377767887</v>
      </c>
      <c r="G1762" s="18">
        <f t="shared" si="164"/>
        <v>0.18758200582843612</v>
      </c>
      <c r="H1762" s="18">
        <f t="shared" si="165"/>
        <v>5.7037913778104334</v>
      </c>
      <c r="I1762" s="24">
        <v>0</v>
      </c>
      <c r="J1762" s="24">
        <v>0</v>
      </c>
      <c r="K1762" s="24">
        <v>0</v>
      </c>
      <c r="L1762" s="14">
        <f>貼り付けシート!C1762</f>
        <v>11.1</v>
      </c>
      <c r="M1762" s="14">
        <f>貼り付けシート!D1762</f>
        <v>4.8</v>
      </c>
      <c r="N1762" s="18">
        <f>貼り付けシート!E1762</f>
        <v>58.670941756288897</v>
      </c>
      <c r="O1762" s="18">
        <f>貼り付けシート!F1762</f>
        <v>5.7037913778104334</v>
      </c>
      <c r="P1762" s="19">
        <f t="shared" si="166"/>
        <v>5.7037913778104334</v>
      </c>
      <c r="Q1762" s="19">
        <f t="shared" si="167"/>
        <v>0</v>
      </c>
    </row>
    <row r="1763" spans="1:17">
      <c r="A1763" s="38">
        <v>41713</v>
      </c>
      <c r="B1763" s="49" t="s">
        <v>154</v>
      </c>
      <c r="C1763" s="24">
        <f t="shared" si="162"/>
        <v>30.406921776000001</v>
      </c>
      <c r="D1763" s="24">
        <f t="shared" si="163"/>
        <v>0.73344516571927432</v>
      </c>
      <c r="E1763" s="18">
        <f>IF(G1763&gt;=0.3,(バックデータ一覧!$C$10*(バックデータ一覧!$C$12*計算過程!L1763+バックデータ一覧!$C$13*LN(計算過程!G1763)+バックデータ一覧!$C$14)^バックデータ一覧!$C$11+バックデータ一覧!$E$10*(計算過程!G1763/(バックデータ一覧!$E$12*計算過程!L1763+バックデータ一覧!$E$13*LN(計算過程!G1763)+バックデータ一覧!$E$14))^バックデータ一覧!$E$11)*計算過程!$W$11*10^-3,0)</f>
        <v>0</v>
      </c>
      <c r="F1763" s="18">
        <f>IF(G1763&lt;0.3,(バックデータ一覧!$C$10*(バックデータ一覧!$C$12*計算過程!L1763+バックデータ一覧!$C$13*LN(0.3)+バックデータ一覧!$C$14)^バックデータ一覧!$C$11+バックデータ一覧!$E$10*(0.3/(バックデータ一覧!$E$12*計算過程!L1763+バックデータ一覧!$E$13*LN(0.3)+バックデータ一覧!$E$14))^バックデータ一覧!$E$11)*計算過程!$W$11*計算過程!G1763/0.3*10^-3,0)</f>
        <v>0.73344516571927432</v>
      </c>
      <c r="G1763" s="18">
        <f t="shared" si="164"/>
        <v>0.2571641035430946</v>
      </c>
      <c r="H1763" s="18">
        <f t="shared" si="165"/>
        <v>7.8195687800300417</v>
      </c>
      <c r="I1763" s="24">
        <v>0</v>
      </c>
      <c r="J1763" s="24">
        <v>0</v>
      </c>
      <c r="K1763" s="24">
        <v>0</v>
      </c>
      <c r="L1763" s="14">
        <f>貼り付けシート!C1763</f>
        <v>10.199999999999999</v>
      </c>
      <c r="M1763" s="14">
        <f>貼り付けシート!D1763</f>
        <v>4</v>
      </c>
      <c r="N1763" s="18">
        <f>貼り付けシート!E1763</f>
        <v>51.981708215653285</v>
      </c>
      <c r="O1763" s="18">
        <f>貼り付けシート!F1763</f>
        <v>7.8195687800300417</v>
      </c>
      <c r="P1763" s="19">
        <f t="shared" si="166"/>
        <v>7.8195687800300417</v>
      </c>
      <c r="Q1763" s="19">
        <f t="shared" si="167"/>
        <v>0</v>
      </c>
    </row>
    <row r="1764" spans="1:17">
      <c r="A1764" s="38">
        <v>41713</v>
      </c>
      <c r="B1764" s="49" t="s">
        <v>155</v>
      </c>
      <c r="C1764" s="24">
        <f t="shared" si="162"/>
        <v>30.406921776000001</v>
      </c>
      <c r="D1764" s="24">
        <f t="shared" si="163"/>
        <v>0.54182846442940802</v>
      </c>
      <c r="E1764" s="18">
        <f>IF(G1764&gt;=0.3,(バックデータ一覧!$C$10*(バックデータ一覧!$C$12*計算過程!L1764+バックデータ一覧!$C$13*LN(計算過程!G1764)+バックデータ一覧!$C$14)^バックデータ一覧!$C$11+バックデータ一覧!$E$10*(計算過程!G1764/(バックデータ一覧!$E$12*計算過程!L1764+バックデータ一覧!$E$13*LN(計算過程!G1764)+バックデータ一覧!$E$14))^バックデータ一覧!$E$11)*計算過程!$W$11*10^-3,0)</f>
        <v>0</v>
      </c>
      <c r="F1764" s="18">
        <f>IF(G1764&lt;0.3,(バックデータ一覧!$C$10*(バックデータ一覧!$C$12*計算過程!L1764+バックデータ一覧!$C$13*LN(0.3)+バックデータ一覧!$C$14)^バックデータ一覧!$C$11+バックデータ一覧!$E$10*(0.3/(バックデータ一覧!$E$12*計算過程!L1764+バックデータ一覧!$E$13*LN(0.3)+バックデータ一覧!$E$14))^バックデータ一覧!$E$11)*計算過程!$W$11*計算過程!G1764/0.3*10^-3,0)</f>
        <v>0.54182846442940802</v>
      </c>
      <c r="G1764" s="18">
        <f t="shared" si="164"/>
        <v>0.18381981541554052</v>
      </c>
      <c r="H1764" s="18">
        <f t="shared" si="165"/>
        <v>5.5893947482190995</v>
      </c>
      <c r="I1764" s="24">
        <v>0</v>
      </c>
      <c r="J1764" s="24">
        <v>0</v>
      </c>
      <c r="K1764" s="24">
        <v>0</v>
      </c>
      <c r="L1764" s="14">
        <f>貼り付けシート!C1764</f>
        <v>9.3000000000000007</v>
      </c>
      <c r="M1764" s="14">
        <f>貼り付けシート!D1764</f>
        <v>3.9</v>
      </c>
      <c r="N1764" s="18">
        <f>貼り付けシート!E1764</f>
        <v>53.847562205100921</v>
      </c>
      <c r="O1764" s="18">
        <f>貼り付けシート!F1764</f>
        <v>5.5893947482190995</v>
      </c>
      <c r="P1764" s="19">
        <f t="shared" si="166"/>
        <v>5.5893947482190995</v>
      </c>
      <c r="Q1764" s="19">
        <f t="shared" si="167"/>
        <v>0</v>
      </c>
    </row>
    <row r="1765" spans="1:17">
      <c r="A1765" s="38">
        <v>41713</v>
      </c>
      <c r="B1765" s="49" t="s">
        <v>156</v>
      </c>
      <c r="C1765" s="24">
        <f t="shared" si="162"/>
        <v>30.406921776000001</v>
      </c>
      <c r="D1765" s="24">
        <f t="shared" si="163"/>
        <v>0.30902283933787483</v>
      </c>
      <c r="E1765" s="18">
        <f>IF(G1765&gt;=0.3,(バックデータ一覧!$C$10*(バックデータ一覧!$C$12*計算過程!L1765+バックデータ一覧!$C$13*LN(計算過程!G1765)+バックデータ一覧!$C$14)^バックデータ一覧!$C$11+バックデータ一覧!$E$10*(計算過程!G1765/(バックデータ一覧!$E$12*計算過程!L1765+バックデータ一覧!$E$13*LN(計算過程!G1765)+バックデータ一覧!$E$14))^バックデータ一覧!$E$11)*計算過程!$W$11*10^-3,0)</f>
        <v>0</v>
      </c>
      <c r="F1765" s="18">
        <f>IF(G1765&lt;0.3,(バックデータ一覧!$C$10*(バックデータ一覧!$C$12*計算過程!L1765+バックデータ一覧!$C$13*LN(0.3)+バックデータ一覧!$C$14)^バックデータ一覧!$C$11+バックデータ一覧!$E$10*(0.3/(バックデータ一覧!$E$12*計算過程!L1765+バックデータ一覧!$E$13*LN(0.3)+バックデータ一覧!$E$14))^バックデータ一覧!$E$11)*計算過程!$W$11*計算過程!G1765/0.3*10^-3,0)</f>
        <v>0.30902283933787483</v>
      </c>
      <c r="G1765" s="18">
        <f t="shared" si="164"/>
        <v>0.10795220864204007</v>
      </c>
      <c r="H1765" s="18">
        <f t="shared" si="165"/>
        <v>3.2824943637249437</v>
      </c>
      <c r="I1765" s="24">
        <v>0</v>
      </c>
      <c r="J1765" s="24">
        <v>0</v>
      </c>
      <c r="K1765" s="24">
        <v>0</v>
      </c>
      <c r="L1765" s="14">
        <f>貼り付けシート!C1765</f>
        <v>10.1</v>
      </c>
      <c r="M1765" s="14">
        <f>貼り付けシート!D1765</f>
        <v>3.7</v>
      </c>
      <c r="N1765" s="18">
        <f>貼り付けシート!E1765</f>
        <v>48.429154947253984</v>
      </c>
      <c r="O1765" s="18">
        <f>貼り付けシート!F1765</f>
        <v>3.2824943637249437</v>
      </c>
      <c r="P1765" s="19">
        <f t="shared" si="166"/>
        <v>3.2824943637249437</v>
      </c>
      <c r="Q1765" s="19">
        <f t="shared" si="167"/>
        <v>0</v>
      </c>
    </row>
    <row r="1766" spans="1:17">
      <c r="A1766" s="38">
        <v>41713</v>
      </c>
      <c r="B1766" s="49" t="s">
        <v>157</v>
      </c>
      <c r="C1766" s="24">
        <f t="shared" si="162"/>
        <v>30.406921776000001</v>
      </c>
      <c r="D1766" s="24">
        <f t="shared" si="163"/>
        <v>6.3315377995686539E-2</v>
      </c>
      <c r="E1766" s="18">
        <f>IF(G1766&gt;=0.3,(バックデータ一覧!$C$10*(バックデータ一覧!$C$12*計算過程!L1766+バックデータ一覧!$C$13*LN(計算過程!G1766)+バックデータ一覧!$C$14)^バックデータ一覧!$C$11+バックデータ一覧!$E$10*(計算過程!G1766/(バックデータ一覧!$E$12*計算過程!L1766+バックデータ一覧!$E$13*LN(計算過程!G1766)+バックデータ一覧!$E$14))^バックデータ一覧!$E$11)*計算過程!$W$11*10^-3,0)</f>
        <v>0</v>
      </c>
      <c r="F1766" s="18">
        <f>IF(G1766&lt;0.3,(バックデータ一覧!$C$10*(バックデータ一覧!$C$12*計算過程!L1766+バックデータ一覧!$C$13*LN(0.3)+バックデータ一覧!$C$14)^バックデータ一覧!$C$11+バックデータ一覧!$E$10*(0.3/(バックデータ一覧!$E$12*計算過程!L1766+バックデータ一覧!$E$13*LN(0.3)+バックデータ一覧!$E$14))^バックデータ一覧!$E$11)*計算過程!$W$11*計算過程!G1766/0.3*10^-3,0)</f>
        <v>6.3315377995686539E-2</v>
      </c>
      <c r="G1766" s="18">
        <f t="shared" si="164"/>
        <v>2.3129443250427009E-2</v>
      </c>
      <c r="H1766" s="18">
        <f t="shared" si="165"/>
        <v>0.70329517163816524</v>
      </c>
      <c r="I1766" s="24">
        <v>0</v>
      </c>
      <c r="J1766" s="24">
        <v>0</v>
      </c>
      <c r="K1766" s="24">
        <v>0</v>
      </c>
      <c r="L1766" s="14">
        <f>貼り付けシート!C1766</f>
        <v>11.3</v>
      </c>
      <c r="M1766" s="14">
        <f>貼り付けシート!D1766</f>
        <v>3.5</v>
      </c>
      <c r="N1766" s="18">
        <f>貼り付けシート!E1766</f>
        <v>42.304543242960214</v>
      </c>
      <c r="O1766" s="18">
        <f>貼り付けシート!F1766</f>
        <v>0.70329517163816524</v>
      </c>
      <c r="P1766" s="19">
        <f t="shared" si="166"/>
        <v>0.70329517163816524</v>
      </c>
      <c r="Q1766" s="19">
        <f t="shared" si="167"/>
        <v>0</v>
      </c>
    </row>
    <row r="1767" spans="1:17">
      <c r="A1767" s="38">
        <v>41713</v>
      </c>
      <c r="B1767" s="49" t="s">
        <v>158</v>
      </c>
      <c r="C1767" s="24">
        <f t="shared" si="162"/>
        <v>30.406921776000001</v>
      </c>
      <c r="D1767" s="24">
        <f t="shared" si="163"/>
        <v>3.4470655006975465E-2</v>
      </c>
      <c r="E1767" s="18">
        <f>IF(G1767&gt;=0.3,(バックデータ一覧!$C$10*(バックデータ一覧!$C$12*計算過程!L1767+バックデータ一覧!$C$13*LN(計算過程!G1767)+バックデータ一覧!$C$14)^バックデータ一覧!$C$11+バックデータ一覧!$E$10*(計算過程!G1767/(バックデータ一覧!$E$12*計算過程!L1767+バックデータ一覧!$E$13*LN(計算過程!G1767)+バックデータ一覧!$E$14))^バックデータ一覧!$E$11)*計算過程!$W$11*10^-3,0)</f>
        <v>0</v>
      </c>
      <c r="F1767" s="18">
        <f>IF(G1767&lt;0.3,(バックデータ一覧!$C$10*(バックデータ一覧!$C$12*計算過程!L1767+バックデータ一覧!$C$13*LN(0.3)+バックデータ一覧!$C$14)^バックデータ一覧!$C$11+バックデータ一覧!$E$10*(0.3/(バックデータ一覧!$E$12*計算過程!L1767+バックデータ一覧!$E$13*LN(0.3)+バックデータ一覧!$E$14))^バックデータ一覧!$E$11)*計算過程!$W$11*計算過程!G1767/0.3*10^-3,0)</f>
        <v>3.4470655006975465E-2</v>
      </c>
      <c r="G1767" s="18">
        <f t="shared" si="164"/>
        <v>1.318121286089957E-2</v>
      </c>
      <c r="H1767" s="18">
        <f t="shared" si="165"/>
        <v>0.4008001083741784</v>
      </c>
      <c r="I1767" s="24">
        <v>0</v>
      </c>
      <c r="J1767" s="24">
        <v>0</v>
      </c>
      <c r="K1767" s="24">
        <v>0</v>
      </c>
      <c r="L1767" s="14">
        <f>貼り付けシート!C1767</f>
        <v>12.5</v>
      </c>
      <c r="M1767" s="14">
        <f>貼り付けシート!D1767</f>
        <v>3.5</v>
      </c>
      <c r="N1767" s="18">
        <f>貼り付けシート!E1767</f>
        <v>39.083292937172168</v>
      </c>
      <c r="O1767" s="18">
        <f>貼り付けシート!F1767</f>
        <v>0.4008001083741784</v>
      </c>
      <c r="P1767" s="19">
        <f t="shared" si="166"/>
        <v>0.4008001083741784</v>
      </c>
      <c r="Q1767" s="19">
        <f t="shared" si="167"/>
        <v>0</v>
      </c>
    </row>
    <row r="1768" spans="1:17">
      <c r="A1768" s="38">
        <v>41713</v>
      </c>
      <c r="B1768" s="49" t="s">
        <v>159</v>
      </c>
      <c r="C1768" s="24">
        <f t="shared" si="162"/>
        <v>30.406921776000001</v>
      </c>
      <c r="D1768" s="24">
        <f t="shared" si="163"/>
        <v>9.9000228679149392E-3</v>
      </c>
      <c r="E1768" s="18">
        <f>IF(G1768&gt;=0.3,(バックデータ一覧!$C$10*(バックデータ一覧!$C$12*計算過程!L1768+バックデータ一覧!$C$13*LN(計算過程!G1768)+バックデータ一覧!$C$14)^バックデータ一覧!$C$11+バックデータ一覧!$E$10*(計算過程!G1768/(バックデータ一覧!$E$12*計算過程!L1768+バックデータ一覧!$E$13*LN(計算過程!G1768)+バックデータ一覧!$E$14))^バックデータ一覧!$E$11)*計算過程!$W$11*10^-3,0)</f>
        <v>0</v>
      </c>
      <c r="F1768" s="18">
        <f>IF(G1768&lt;0.3,(バックデータ一覧!$C$10*(バックデータ一覧!$C$12*計算過程!L1768+バックデータ一覧!$C$13*LN(0.3)+バックデータ一覧!$C$14)^バックデータ一覧!$C$11+バックデータ一覧!$E$10*(0.3/(バックデータ一覧!$E$12*計算過程!L1768+バックデータ一覧!$E$13*LN(0.3)+バックデータ一覧!$E$14))^バックデータ一覧!$E$11)*計算過程!$W$11*計算過程!G1768/0.3*10^-3,0)</f>
        <v>9.9000228679149392E-3</v>
      </c>
      <c r="G1768" s="18">
        <f t="shared" si="164"/>
        <v>4.0301116164915317E-3</v>
      </c>
      <c r="H1768" s="18">
        <f t="shared" si="165"/>
        <v>0.12254328867120691</v>
      </c>
      <c r="I1768" s="24">
        <v>0</v>
      </c>
      <c r="J1768" s="24">
        <v>0</v>
      </c>
      <c r="K1768" s="24">
        <v>0</v>
      </c>
      <c r="L1768" s="14">
        <f>貼り付けシート!C1768</f>
        <v>14.1</v>
      </c>
      <c r="M1768" s="14">
        <f>貼り付けシート!D1768</f>
        <v>3.6</v>
      </c>
      <c r="N1768" s="18">
        <f>貼り付けシート!E1768</f>
        <v>36.207591431762403</v>
      </c>
      <c r="O1768" s="18">
        <f>貼り付けシート!F1768</f>
        <v>0.12254328867120691</v>
      </c>
      <c r="P1768" s="19">
        <f t="shared" si="166"/>
        <v>0.12254328867120691</v>
      </c>
      <c r="Q1768" s="19">
        <f t="shared" si="167"/>
        <v>0</v>
      </c>
    </row>
    <row r="1769" spans="1:17">
      <c r="A1769" s="38">
        <v>41713</v>
      </c>
      <c r="B1769" s="49" t="s">
        <v>160</v>
      </c>
      <c r="C1769" s="24">
        <f t="shared" si="162"/>
        <v>30.406921776000001</v>
      </c>
      <c r="D1769" s="24">
        <f t="shared" si="163"/>
        <v>4.1431763918339786E-3</v>
      </c>
      <c r="E1769" s="18">
        <f>IF(G1769&gt;=0.3,(バックデータ一覧!$C$10*(バックデータ一覧!$C$12*計算過程!L1769+バックデータ一覧!$C$13*LN(計算過程!G1769)+バックデータ一覧!$C$14)^バックデータ一覧!$C$11+バックデータ一覧!$E$10*(計算過程!G1769/(バックデータ一覧!$E$12*計算過程!L1769+バックデータ一覧!$E$13*LN(計算過程!G1769)+バックデータ一覧!$E$14))^バックデータ一覧!$E$11)*計算過程!$W$11*10^-3,0)</f>
        <v>0</v>
      </c>
      <c r="F1769" s="18">
        <f>IF(G1769&lt;0.3,(バックデータ一覧!$C$10*(バックデータ一覧!$C$12*計算過程!L1769+バックデータ一覧!$C$13*LN(0.3)+バックデータ一覧!$C$14)^バックデータ一覧!$C$11+バックデータ一覧!$E$10*(0.3/(バックデータ一覧!$E$12*計算過程!L1769+バックデータ一覧!$E$13*LN(0.3)+バックデータ一覧!$E$14))^バックデータ一覧!$E$11)*計算過程!$W$11*計算過程!G1769/0.3*10^-3,0)</f>
        <v>4.1431763918339786E-3</v>
      </c>
      <c r="G1769" s="18">
        <f t="shared" si="164"/>
        <v>1.6866085592608603E-3</v>
      </c>
      <c r="H1769" s="18">
        <f t="shared" si="165"/>
        <v>5.1284574528177043E-2</v>
      </c>
      <c r="I1769" s="24">
        <v>0</v>
      </c>
      <c r="J1769" s="24">
        <v>0</v>
      </c>
      <c r="K1769" s="24">
        <v>0</v>
      </c>
      <c r="L1769" s="14">
        <f>貼り付けシート!C1769</f>
        <v>14.1</v>
      </c>
      <c r="M1769" s="14">
        <f>貼り付けシート!D1769</f>
        <v>3.7</v>
      </c>
      <c r="N1769" s="18">
        <f>貼り付けシート!E1769</f>
        <v>37.207410384338012</v>
      </c>
      <c r="O1769" s="18">
        <f>貼り付けシート!F1769</f>
        <v>5.1284574528177043E-2</v>
      </c>
      <c r="P1769" s="19">
        <f t="shared" si="166"/>
        <v>5.1284574528177043E-2</v>
      </c>
      <c r="Q1769" s="19">
        <f t="shared" si="167"/>
        <v>0</v>
      </c>
    </row>
    <row r="1770" spans="1:17">
      <c r="A1770" s="38">
        <v>41713</v>
      </c>
      <c r="B1770" s="49" t="s">
        <v>161</v>
      </c>
      <c r="C1770" s="24">
        <f t="shared" si="162"/>
        <v>30.406921776000001</v>
      </c>
      <c r="D1770" s="24">
        <f t="shared" si="163"/>
        <v>9.5073401142089511E-4</v>
      </c>
      <c r="E1770" s="18">
        <f>IF(G1770&gt;=0.3,(バックデータ一覧!$C$10*(バックデータ一覧!$C$12*計算過程!L1770+バックデータ一覧!$C$13*LN(計算過程!G1770)+バックデータ一覧!$C$14)^バックデータ一覧!$C$11+バックデータ一覧!$E$10*(計算過程!G1770/(バックデータ一覧!$E$12*計算過程!L1770+バックデータ一覧!$E$13*LN(計算過程!G1770)+バックデータ一覧!$E$14))^バックデータ一覧!$E$11)*計算過程!$W$11*10^-3,0)</f>
        <v>0</v>
      </c>
      <c r="F1770" s="18">
        <f>IF(G1770&lt;0.3,(バックデータ一覧!$C$10*(バックデータ一覧!$C$12*計算過程!L1770+バックデータ一覧!$C$13*LN(0.3)+バックデータ一覧!$C$14)^バックデータ一覧!$C$11+バックデータ一覧!$E$10*(0.3/(バックデータ一覧!$E$12*計算過程!L1770+バックデータ一覧!$E$13*LN(0.3)+バックデータ一覧!$E$14))^バックデータ一覧!$E$11)*計算過程!$W$11*計算過程!G1770/0.3*10^-3,0)</f>
        <v>9.5073401142089511E-4</v>
      </c>
      <c r="G1770" s="18">
        <f t="shared" si="164"/>
        <v>4.0286016183550908E-4</v>
      </c>
      <c r="H1770" s="18">
        <f t="shared" si="165"/>
        <v>1.2249737427599026E-2</v>
      </c>
      <c r="I1770" s="24">
        <v>0</v>
      </c>
      <c r="J1770" s="24">
        <v>0</v>
      </c>
      <c r="K1770" s="24">
        <v>0</v>
      </c>
      <c r="L1770" s="14">
        <f>貼り付けシート!C1770</f>
        <v>15.1</v>
      </c>
      <c r="M1770" s="14">
        <f>貼り付けシート!D1770</f>
        <v>3.9</v>
      </c>
      <c r="N1770" s="18">
        <f>貼り付けシート!E1770</f>
        <v>36.753145059966329</v>
      </c>
      <c r="O1770" s="18">
        <f>貼り付けシート!F1770</f>
        <v>1.2249737427599026E-2</v>
      </c>
      <c r="P1770" s="19">
        <f t="shared" si="166"/>
        <v>1.2249737427599026E-2</v>
      </c>
      <c r="Q1770" s="19">
        <f t="shared" si="167"/>
        <v>0</v>
      </c>
    </row>
    <row r="1771" spans="1:17">
      <c r="A1771" s="38">
        <v>41713</v>
      </c>
      <c r="B1771" s="49" t="s">
        <v>162</v>
      </c>
      <c r="C1771" s="24">
        <f t="shared" si="162"/>
        <v>30.406921776000001</v>
      </c>
      <c r="D1771" s="24">
        <f t="shared" si="163"/>
        <v>6.2984844822043019E-4</v>
      </c>
      <c r="E1771" s="18">
        <f>IF(G1771&gt;=0.3,(バックデータ一覧!$C$10*(バックデータ一覧!$C$12*計算過程!L1771+バックデータ一覧!$C$13*LN(計算過程!G1771)+バックデータ一覧!$C$14)^バックデータ一覧!$C$11+バックデータ一覧!$E$10*(計算過程!G1771/(バックデータ一覧!$E$12*計算過程!L1771+バックデータ一覧!$E$13*LN(計算過程!G1771)+バックデータ一覧!$E$14))^バックデータ一覧!$E$11)*計算過程!$W$11*10^-3,0)</f>
        <v>0</v>
      </c>
      <c r="F1771" s="18">
        <f>IF(G1771&lt;0.3,(バックデータ一覧!$C$10*(バックデータ一覧!$C$12*計算過程!L1771+バックデータ一覧!$C$13*LN(0.3)+バックデータ一覧!$C$14)^バックデータ一覧!$C$11+バックデータ一覧!$E$10*(0.3/(バックデータ一覧!$E$12*計算過程!L1771+バックデータ一覧!$E$13*LN(0.3)+バックデータ一覧!$E$14))^バックデータ一覧!$E$11)*計算過程!$W$11*計算過程!G1771/0.3*10^-3,0)</f>
        <v>6.2984844822043019E-4</v>
      </c>
      <c r="G1771" s="18">
        <f t="shared" si="164"/>
        <v>2.6474102605681933E-4</v>
      </c>
      <c r="H1771" s="18">
        <f t="shared" si="165"/>
        <v>8.0499596702076834E-3</v>
      </c>
      <c r="I1771" s="24">
        <v>0</v>
      </c>
      <c r="J1771" s="24">
        <v>0</v>
      </c>
      <c r="K1771" s="24">
        <v>0</v>
      </c>
      <c r="L1771" s="14">
        <f>貼り付けシート!C1771</f>
        <v>14.9</v>
      </c>
      <c r="M1771" s="14">
        <f>貼り付けシート!D1771</f>
        <v>4</v>
      </c>
      <c r="N1771" s="18">
        <f>貼り付けシート!E1771</f>
        <v>38.178133948150133</v>
      </c>
      <c r="O1771" s="18">
        <f>貼り付けシート!F1771</f>
        <v>8.0499596702076834E-3</v>
      </c>
      <c r="P1771" s="19">
        <f t="shared" si="166"/>
        <v>8.0499596702076834E-3</v>
      </c>
      <c r="Q1771" s="19">
        <f t="shared" si="167"/>
        <v>0</v>
      </c>
    </row>
    <row r="1772" spans="1:17">
      <c r="A1772" s="38">
        <v>41713</v>
      </c>
      <c r="B1772" s="49" t="s">
        <v>163</v>
      </c>
      <c r="C1772" s="24">
        <f t="shared" si="162"/>
        <v>30.406921776000001</v>
      </c>
      <c r="D1772" s="24">
        <f t="shared" si="163"/>
        <v>1.0613297793393677E-3</v>
      </c>
      <c r="E1772" s="18">
        <f>IF(G1772&gt;=0.3,(バックデータ一覧!$C$10*(バックデータ一覧!$C$12*計算過程!L1772+バックデータ一覧!$C$13*LN(計算過程!G1772)+バックデータ一覧!$C$14)^バックデータ一覧!$C$11+バックデータ一覧!$E$10*(計算過程!G1772/(バックデータ一覧!$E$12*計算過程!L1772+バックデータ一覧!$E$13*LN(計算過程!G1772)+バックデータ一覧!$E$14))^バックデータ一覧!$E$11)*計算過程!$W$11*10^-3,0)</f>
        <v>0</v>
      </c>
      <c r="F1772" s="18">
        <f>IF(G1772&lt;0.3,(バックデータ一覧!$C$10*(バックデータ一覧!$C$12*計算過程!L1772+バックデータ一覧!$C$13*LN(0.3)+バックデータ一覧!$C$14)^バックデータ一覧!$C$11+バックデータ一覧!$E$10*(0.3/(バックデータ一覧!$E$12*計算過程!L1772+バックデータ一覧!$E$13*LN(0.3)+バックデータ一覧!$E$14))^バックデータ一覧!$E$11)*計算過程!$W$11*計算過程!G1772/0.3*10^-3,0)</f>
        <v>1.0613297793393677E-3</v>
      </c>
      <c r="G1772" s="18">
        <f t="shared" si="164"/>
        <v>4.4252635058413204E-4</v>
      </c>
      <c r="H1772" s="18">
        <f t="shared" si="165"/>
        <v>1.3455864126030455E-2</v>
      </c>
      <c r="I1772" s="24">
        <v>0</v>
      </c>
      <c r="J1772" s="24">
        <v>0</v>
      </c>
      <c r="K1772" s="24">
        <v>0</v>
      </c>
      <c r="L1772" s="14">
        <f>貼り付けシート!C1772</f>
        <v>14.7</v>
      </c>
      <c r="M1772" s="14">
        <f>貼り付けシート!D1772</f>
        <v>4.0999999999999996</v>
      </c>
      <c r="N1772" s="18">
        <f>貼り付けシート!E1772</f>
        <v>39.6343890567301</v>
      </c>
      <c r="O1772" s="18">
        <f>貼り付けシート!F1772</f>
        <v>1.3455864126030455E-2</v>
      </c>
      <c r="P1772" s="19">
        <f t="shared" si="166"/>
        <v>1.3455864126030455E-2</v>
      </c>
      <c r="Q1772" s="19">
        <f t="shared" si="167"/>
        <v>0</v>
      </c>
    </row>
    <row r="1773" spans="1:17">
      <c r="A1773" s="38">
        <v>41713</v>
      </c>
      <c r="B1773" s="49" t="s">
        <v>164</v>
      </c>
      <c r="C1773" s="24">
        <f t="shared" si="162"/>
        <v>30.406921776000001</v>
      </c>
      <c r="D1773" s="24">
        <f t="shared" si="163"/>
        <v>1.8723597990994291E-3</v>
      </c>
      <c r="E1773" s="18">
        <f>IF(G1773&gt;=0.3,(バックデータ一覧!$C$10*(バックデータ一覧!$C$12*計算過程!L1773+バックデータ一覧!$C$13*LN(計算過程!G1773)+バックデータ一覧!$C$14)^バックデータ一覧!$C$11+バックデータ一覧!$E$10*(計算過程!G1773/(バックデータ一覧!$E$12*計算過程!L1773+バックデータ一覧!$E$13*LN(計算過程!G1773)+バックデータ一覧!$E$14))^バックデータ一覧!$E$11)*計算過程!$W$11*10^-3,0)</f>
        <v>0</v>
      </c>
      <c r="F1773" s="18">
        <f>IF(G1773&lt;0.3,(バックデータ一覧!$C$10*(バックデータ一覧!$C$12*計算過程!L1773+バックデータ一覧!$C$13*LN(0.3)+バックデータ一覧!$C$14)^バックデータ一覧!$C$11+バックデータ一覧!$E$10*(0.3/(バックデータ一覧!$E$12*計算過程!L1773+バックデータ一覧!$E$13*LN(0.3)+バックデータ一覧!$E$14))^バックデータ一覧!$E$11)*計算過程!$W$11*計算過程!G1773/0.3*10^-3,0)</f>
        <v>1.8723597990994291E-3</v>
      </c>
      <c r="G1773" s="18">
        <f t="shared" si="164"/>
        <v>7.6523784432728907E-4</v>
      </c>
      <c r="H1773" s="18">
        <f t="shared" si="165"/>
        <v>2.3268527272494746E-2</v>
      </c>
      <c r="I1773" s="24">
        <v>0</v>
      </c>
      <c r="J1773" s="24">
        <v>0</v>
      </c>
      <c r="K1773" s="24">
        <v>0</v>
      </c>
      <c r="L1773" s="14">
        <f>貼り付けシート!C1773</f>
        <v>14.2</v>
      </c>
      <c r="M1773" s="14">
        <f>貼り付けシート!D1773</f>
        <v>3.9</v>
      </c>
      <c r="N1773" s="18">
        <f>貼り付けシート!E1773</f>
        <v>38.952711378151534</v>
      </c>
      <c r="O1773" s="18">
        <f>貼り付けシート!F1773</f>
        <v>2.3268527272494746E-2</v>
      </c>
      <c r="P1773" s="19">
        <f t="shared" si="166"/>
        <v>2.3268527272494746E-2</v>
      </c>
      <c r="Q1773" s="19">
        <f t="shared" si="167"/>
        <v>0</v>
      </c>
    </row>
    <row r="1774" spans="1:17">
      <c r="A1774" s="38">
        <v>41713</v>
      </c>
      <c r="B1774" s="49" t="s">
        <v>165</v>
      </c>
      <c r="C1774" s="24">
        <f t="shared" si="162"/>
        <v>30.406921776000001</v>
      </c>
      <c r="D1774" s="24">
        <f t="shared" si="163"/>
        <v>7.4804779968803015E-3</v>
      </c>
      <c r="E1774" s="18">
        <f>IF(G1774&gt;=0.3,(バックデータ一覧!$C$10*(バックデータ一覧!$C$12*計算過程!L1774+バックデータ一覧!$C$13*LN(計算過程!G1774)+バックデータ一覧!$C$14)^バックデータ一覧!$C$11+バックデータ一覧!$E$10*(計算過程!G1774/(バックデータ一覧!$E$12*計算過程!L1774+バックデータ一覧!$E$13*LN(計算過程!G1774)+バックデータ一覧!$E$14))^バックデータ一覧!$E$11)*計算過程!$W$11*10^-3,0)</f>
        <v>0</v>
      </c>
      <c r="F1774" s="18">
        <f>IF(G1774&lt;0.3,(バックデータ一覧!$C$10*(バックデータ一覧!$C$12*計算過程!L1774+バックデータ一覧!$C$13*LN(0.3)+バックデータ一覧!$C$14)^バックデータ一覧!$C$11+バックデータ一覧!$E$10*(0.3/(バックデータ一覧!$E$12*計算過程!L1774+バックデータ一覧!$E$13*LN(0.3)+バックデータ一覧!$E$14))^バックデータ一覧!$E$11)*計算過程!$W$11*計算過程!G1774/0.3*10^-3,0)</f>
        <v>7.4804779968803015E-3</v>
      </c>
      <c r="G1774" s="18">
        <f t="shared" si="164"/>
        <v>2.9163434230710648E-3</v>
      </c>
      <c r="H1774" s="18">
        <f t="shared" si="165"/>
        <v>8.8677026337273937E-2</v>
      </c>
      <c r="I1774" s="24">
        <v>0</v>
      </c>
      <c r="J1774" s="24">
        <v>0</v>
      </c>
      <c r="K1774" s="24">
        <v>0</v>
      </c>
      <c r="L1774" s="14">
        <f>貼り付けシート!C1774</f>
        <v>13</v>
      </c>
      <c r="M1774" s="14">
        <f>貼り付けシート!D1774</f>
        <v>3.7</v>
      </c>
      <c r="N1774" s="18">
        <f>貼り付けシート!E1774</f>
        <v>39.971505154926888</v>
      </c>
      <c r="O1774" s="18">
        <f>貼り付けシート!F1774</f>
        <v>8.8677026337273937E-2</v>
      </c>
      <c r="P1774" s="19">
        <f t="shared" si="166"/>
        <v>8.8677026337273937E-2</v>
      </c>
      <c r="Q1774" s="19">
        <f t="shared" si="167"/>
        <v>0</v>
      </c>
    </row>
    <row r="1775" spans="1:17">
      <c r="A1775" s="38">
        <v>41713</v>
      </c>
      <c r="B1775" s="49" t="s">
        <v>166</v>
      </c>
      <c r="C1775" s="24">
        <f t="shared" si="162"/>
        <v>30.406921776000001</v>
      </c>
      <c r="D1775" s="24">
        <f t="shared" si="163"/>
        <v>2.1811114203224888E-2</v>
      </c>
      <c r="E1775" s="18">
        <f>IF(G1775&gt;=0.3,(バックデータ一覧!$C$10*(バックデータ一覧!$C$12*計算過程!L1775+バックデータ一覧!$C$13*LN(計算過程!G1775)+バックデータ一覧!$C$14)^バックデータ一覧!$C$11+バックデータ一覧!$E$10*(計算過程!G1775/(バックデータ一覧!$E$12*計算過程!L1775+バックデータ一覧!$E$13*LN(計算過程!G1775)+バックデータ一覧!$E$14))^バックデータ一覧!$E$11)*計算過程!$W$11*10^-3,0)</f>
        <v>0</v>
      </c>
      <c r="F1775" s="18">
        <f>IF(G1775&lt;0.3,(バックデータ一覧!$C$10*(バックデータ一覧!$C$12*計算過程!L1775+バックデータ一覧!$C$13*LN(0.3)+バックデータ一覧!$C$14)^バックデータ一覧!$C$11+バックデータ一覧!$E$10*(0.3/(バックデータ一覧!$E$12*計算過程!L1775+バックデータ一覧!$E$13*LN(0.3)+バックデータ一覧!$E$14))^バックデータ一覧!$E$11)*計算過程!$W$11*計算過程!G1775/0.3*10^-3,0)</f>
        <v>2.1811114203224888E-2</v>
      </c>
      <c r="G1775" s="18">
        <f t="shared" si="164"/>
        <v>7.9677156507924653E-3</v>
      </c>
      <c r="H1775" s="18">
        <f t="shared" si="165"/>
        <v>0.24227370652705743</v>
      </c>
      <c r="I1775" s="24">
        <v>0</v>
      </c>
      <c r="J1775" s="24">
        <v>0</v>
      </c>
      <c r="K1775" s="24">
        <v>0</v>
      </c>
      <c r="L1775" s="14">
        <f>貼り付けシート!C1775</f>
        <v>11.3</v>
      </c>
      <c r="M1775" s="14">
        <f>貼り付けシート!D1775</f>
        <v>3.6</v>
      </c>
      <c r="N1775" s="18">
        <f>貼り付けシート!E1775</f>
        <v>43.50628903658103</v>
      </c>
      <c r="O1775" s="18">
        <f>貼り付けシート!F1775</f>
        <v>0.24227370652705743</v>
      </c>
      <c r="P1775" s="19">
        <f t="shared" si="166"/>
        <v>0.24227370652705743</v>
      </c>
      <c r="Q1775" s="19">
        <f t="shared" si="167"/>
        <v>0</v>
      </c>
    </row>
    <row r="1776" spans="1:17">
      <c r="A1776" s="38">
        <v>41713</v>
      </c>
      <c r="B1776" s="49" t="s">
        <v>167</v>
      </c>
      <c r="C1776" s="24">
        <f t="shared" si="162"/>
        <v>30.406921776000001</v>
      </c>
      <c r="D1776" s="24">
        <f t="shared" si="163"/>
        <v>3.4151408995523748E-2</v>
      </c>
      <c r="E1776" s="18">
        <f>IF(G1776&gt;=0.3,(バックデータ一覧!$C$10*(バックデータ一覧!$C$12*計算過程!L1776+バックデータ一覧!$C$13*LN(計算過程!G1776)+バックデータ一覧!$C$14)^バックデータ一覧!$C$11+バックデータ一覧!$E$10*(計算過程!G1776/(バックデータ一覧!$E$12*計算過程!L1776+バックデータ一覧!$E$13*LN(計算過程!G1776)+バックデータ一覧!$E$14))^バックデータ一覧!$E$11)*計算過程!$W$11*10^-3,0)</f>
        <v>0</v>
      </c>
      <c r="F1776" s="18">
        <f>IF(G1776&lt;0.3,(バックデータ一覧!$C$10*(バックデータ一覧!$C$12*計算過程!L1776+バックデータ一覧!$C$13*LN(0.3)+バックデータ一覧!$C$14)^バックデータ一覧!$C$11+バックデータ一覧!$E$10*(0.3/(バックデータ一覧!$E$12*計算過程!L1776+バックデータ一覧!$E$13*LN(0.3)+バックデータ一覧!$E$14))^バックデータ一覧!$E$11)*計算過程!$W$11*計算過程!G1776/0.3*10^-3,0)</f>
        <v>3.4151408995523748E-2</v>
      </c>
      <c r="G1776" s="18">
        <f t="shared" si="164"/>
        <v>1.1974332764814955E-2</v>
      </c>
      <c r="H1776" s="18">
        <f t="shared" si="165"/>
        <v>0.36410259969952213</v>
      </c>
      <c r="I1776" s="24">
        <v>0</v>
      </c>
      <c r="J1776" s="24">
        <v>0</v>
      </c>
      <c r="K1776" s="24">
        <v>0</v>
      </c>
      <c r="L1776" s="14">
        <f>貼り付けシート!C1776</f>
        <v>10.199999999999999</v>
      </c>
      <c r="M1776" s="14">
        <f>貼り付けシート!D1776</f>
        <v>3.8</v>
      </c>
      <c r="N1776" s="18">
        <f>貼り付けシート!E1776</f>
        <v>49.398405042903491</v>
      </c>
      <c r="O1776" s="18">
        <f>貼り付けシート!F1776</f>
        <v>0.36410259969952213</v>
      </c>
      <c r="P1776" s="19">
        <f t="shared" si="166"/>
        <v>0.36410259969952213</v>
      </c>
      <c r="Q1776" s="19">
        <f t="shared" si="167"/>
        <v>0</v>
      </c>
    </row>
    <row r="1777" spans="1:17">
      <c r="A1777" s="38">
        <v>41713</v>
      </c>
      <c r="B1777" s="49" t="s">
        <v>168</v>
      </c>
      <c r="C1777" s="24">
        <f t="shared" si="162"/>
        <v>30.406921776000001</v>
      </c>
      <c r="D1777" s="24">
        <f t="shared" si="163"/>
        <v>3.3162971103417573E-2</v>
      </c>
      <c r="E1777" s="18">
        <f>IF(G1777&gt;=0.3,(バックデータ一覧!$C$10*(バックデータ一覧!$C$12*計算過程!L1777+バックデータ一覧!$C$13*LN(計算過程!G1777)+バックデータ一覧!$C$14)^バックデータ一覧!$C$11+バックデータ一覧!$E$10*(計算過程!G1777/(バックデータ一覧!$E$12*計算過程!L1777+バックデータ一覧!$E$13*LN(計算過程!G1777)+バックデータ一覧!$E$14))^バックデータ一覧!$E$11)*計算過程!$W$11*10^-3,0)</f>
        <v>0</v>
      </c>
      <c r="F1777" s="18">
        <f>IF(G1777&lt;0.3,(バックデータ一覧!$C$10*(バックデータ一覧!$C$12*計算過程!L1777+バックデータ一覧!$C$13*LN(0.3)+バックデータ一覧!$C$14)^バックデータ一覧!$C$11+バックデータ一覧!$E$10*(0.3/(バックデータ一覧!$E$12*計算過程!L1777+バックデータ一覧!$E$13*LN(0.3)+バックデータ一覧!$E$14))^バックデータ一覧!$E$11)*計算過程!$W$11*計算過程!G1777/0.3*10^-3,0)</f>
        <v>3.3162971103417573E-2</v>
      </c>
      <c r="G1777" s="18">
        <f t="shared" si="164"/>
        <v>1.116952557977575E-2</v>
      </c>
      <c r="H1777" s="18">
        <f t="shared" si="165"/>
        <v>0.33963089057927226</v>
      </c>
      <c r="I1777" s="24">
        <v>0</v>
      </c>
      <c r="J1777" s="24">
        <v>0</v>
      </c>
      <c r="K1777" s="24">
        <v>0</v>
      </c>
      <c r="L1777" s="14">
        <f>貼り付けシート!C1777</f>
        <v>9.1</v>
      </c>
      <c r="M1777" s="14">
        <f>貼り付けシート!D1777</f>
        <v>4</v>
      </c>
      <c r="N1777" s="18">
        <f>貼り付けシート!E1777</f>
        <v>55.969204590567777</v>
      </c>
      <c r="O1777" s="18">
        <f>貼り付けシート!F1777</f>
        <v>0.33963089057927226</v>
      </c>
      <c r="P1777" s="19">
        <f t="shared" si="166"/>
        <v>0.33963089057927226</v>
      </c>
      <c r="Q1777" s="19">
        <f t="shared" si="167"/>
        <v>0</v>
      </c>
    </row>
    <row r="1778" spans="1:17">
      <c r="A1778" s="38">
        <v>41713</v>
      </c>
      <c r="B1778" s="49" t="s">
        <v>169</v>
      </c>
      <c r="C1778" s="24">
        <f t="shared" si="162"/>
        <v>30.406921776000001</v>
      </c>
      <c r="D1778" s="24">
        <f t="shared" si="163"/>
        <v>6.1277171339977773E-2</v>
      </c>
      <c r="E1778" s="18">
        <f>IF(G1778&gt;=0.3,(バックデータ一覧!$C$10*(バックデータ一覧!$C$12*計算過程!L1778+バックデータ一覧!$C$13*LN(計算過程!G1778)+バックデータ一覧!$C$14)^バックデータ一覧!$C$11+バックデータ一覧!$E$10*(計算過程!G1778/(バックデータ一覧!$E$12*計算過程!L1778+バックデータ一覧!$E$13*LN(計算過程!G1778)+バックデータ一覧!$E$14))^バックデータ一覧!$E$11)*計算過程!$W$11*10^-3,0)</f>
        <v>0</v>
      </c>
      <c r="F1778" s="18">
        <f>IF(G1778&lt;0.3,(バックデータ一覧!$C$10*(バックデータ一覧!$C$12*計算過程!L1778+バックデータ一覧!$C$13*LN(0.3)+バックデータ一覧!$C$14)^バックデータ一覧!$C$11+バックデータ一覧!$E$10*(0.3/(バックデータ一覧!$E$12*計算過程!L1778+バックデータ一覧!$E$13*LN(0.3)+バックデータ一覧!$E$14))^バックデータ一覧!$E$11)*計算過程!$W$11*計算過程!G1778/0.3*10^-3,0)</f>
        <v>6.1277171339977773E-2</v>
      </c>
      <c r="G1778" s="18">
        <f t="shared" si="164"/>
        <v>2.0270097292217792E-2</v>
      </c>
      <c r="H1778" s="18">
        <f t="shared" si="165"/>
        <v>0.61635126275637586</v>
      </c>
      <c r="I1778" s="24">
        <v>0</v>
      </c>
      <c r="J1778" s="24">
        <v>0</v>
      </c>
      <c r="K1778" s="24">
        <v>0</v>
      </c>
      <c r="L1778" s="14">
        <f>貼り付けシート!C1778</f>
        <v>8.6</v>
      </c>
      <c r="M1778" s="14">
        <f>貼り付けシート!D1778</f>
        <v>4.2</v>
      </c>
      <c r="N1778" s="18">
        <f>貼り付けシート!E1778</f>
        <v>60.769190603386882</v>
      </c>
      <c r="O1778" s="18">
        <f>貼り付けシート!F1778</f>
        <v>0.61635126275637586</v>
      </c>
      <c r="P1778" s="19">
        <f t="shared" si="166"/>
        <v>0.61635126275637586</v>
      </c>
      <c r="Q1778" s="19">
        <f t="shared" si="167"/>
        <v>0</v>
      </c>
    </row>
    <row r="1779" spans="1:17">
      <c r="A1779" s="38">
        <v>41713</v>
      </c>
      <c r="B1779" s="49" t="s">
        <v>170</v>
      </c>
      <c r="C1779" s="24">
        <f t="shared" si="162"/>
        <v>30.406921776000001</v>
      </c>
      <c r="D1779" s="24">
        <f t="shared" si="163"/>
        <v>0.3653523174601494</v>
      </c>
      <c r="E1779" s="18">
        <f>IF(G1779&gt;=0.3,(バックデータ一覧!$C$10*(バックデータ一覧!$C$12*計算過程!L1779+バックデータ一覧!$C$13*LN(計算過程!G1779)+バックデータ一覧!$C$14)^バックデータ一覧!$C$11+バックデータ一覧!$E$10*(計算過程!G1779/(バックデータ一覧!$E$12*計算過程!L1779+バックデータ一覧!$E$13*LN(計算過程!G1779)+バックデータ一覧!$E$14))^バックデータ一覧!$E$11)*計算過程!$W$11*10^-3,0)</f>
        <v>0</v>
      </c>
      <c r="F1779" s="18">
        <f>IF(G1779&lt;0.3,(バックデータ一覧!$C$10*(バックデータ一覧!$C$12*計算過程!L1779+バックデータ一覧!$C$13*LN(0.3)+バックデータ一覧!$C$14)^バックデータ一覧!$C$11+バックデータ一覧!$E$10*(0.3/(バックデータ一覧!$E$12*計算過程!L1779+バックデータ一覧!$E$13*LN(0.3)+バックデータ一覧!$E$14))^バックデータ一覧!$E$11)*計算過程!$W$11*計算過程!G1779/0.3*10^-3,0)</f>
        <v>0.3653523174601494</v>
      </c>
      <c r="G1779" s="18">
        <f t="shared" si="164"/>
        <v>0.11956597927076799</v>
      </c>
      <c r="H1779" s="18">
        <f t="shared" si="165"/>
        <v>3.6356333787570798</v>
      </c>
      <c r="I1779" s="24">
        <v>0</v>
      </c>
      <c r="J1779" s="24">
        <v>0</v>
      </c>
      <c r="K1779" s="24">
        <v>0</v>
      </c>
      <c r="L1779" s="14">
        <f>貼り付けシート!C1779</f>
        <v>8.3000000000000007</v>
      </c>
      <c r="M1779" s="14">
        <f>貼り付けシート!D1779</f>
        <v>4.0999999999999996</v>
      </c>
      <c r="N1779" s="18">
        <f>貼り付けシート!E1779</f>
        <v>60.55163415486922</v>
      </c>
      <c r="O1779" s="18">
        <f>貼り付けシート!F1779</f>
        <v>3.6356333787570798</v>
      </c>
      <c r="P1779" s="19">
        <f t="shared" si="166"/>
        <v>3.6356333787570798</v>
      </c>
      <c r="Q1779" s="19">
        <f t="shared" si="167"/>
        <v>0</v>
      </c>
    </row>
    <row r="1780" spans="1:17">
      <c r="A1780" s="38">
        <v>41713</v>
      </c>
      <c r="B1780" s="49" t="s">
        <v>171</v>
      </c>
      <c r="C1780" s="24">
        <f t="shared" si="162"/>
        <v>30.406921776000001</v>
      </c>
      <c r="D1780" s="24">
        <f t="shared" si="163"/>
        <v>0.6907885138483868</v>
      </c>
      <c r="E1780" s="18">
        <f>IF(G1780&gt;=0.3,(バックデータ一覧!$C$10*(バックデータ一覧!$C$12*計算過程!L1780+バックデータ一覧!$C$13*LN(計算過程!G1780)+バックデータ一覧!$C$14)^バックデータ一覧!$C$11+バックデータ一覧!$E$10*(計算過程!G1780/(バックデータ一覧!$E$12*計算過程!L1780+バックデータ一覧!$E$13*LN(計算過程!G1780)+バックデータ一覧!$E$14))^バックデータ一覧!$E$11)*計算過程!$W$11*10^-3,0)</f>
        <v>0</v>
      </c>
      <c r="F1780" s="18">
        <f>IF(G1780&lt;0.3,(バックデータ一覧!$C$10*(バックデータ一覧!$C$12*計算過程!L1780+バックデータ一覧!$C$13*LN(0.3)+バックデータ一覧!$C$14)^バックデータ一覧!$C$11+バックデータ一覧!$E$10*(0.3/(バックデータ一覧!$E$12*計算過程!L1780+バックデータ一覧!$E$13*LN(0.3)+バックデータ一覧!$E$14))^バックデータ一覧!$E$11)*計算過程!$W$11*計算過程!G1780/0.3*10^-3,0)</f>
        <v>0.6907885138483868</v>
      </c>
      <c r="G1780" s="18">
        <f t="shared" si="164"/>
        <v>0.22606892355702604</v>
      </c>
      <c r="H1780" s="18">
        <f t="shared" si="165"/>
        <v>6.8740600745830145</v>
      </c>
      <c r="I1780" s="24">
        <v>0</v>
      </c>
      <c r="J1780" s="24">
        <v>0</v>
      </c>
      <c r="K1780" s="24">
        <v>0</v>
      </c>
      <c r="L1780" s="14">
        <f>貼り付けシート!C1780</f>
        <v>8.3000000000000007</v>
      </c>
      <c r="M1780" s="14">
        <f>貼り付けシート!D1780</f>
        <v>4.0999999999999996</v>
      </c>
      <c r="N1780" s="18">
        <f>貼り付けシート!E1780</f>
        <v>60.55163415486922</v>
      </c>
      <c r="O1780" s="18">
        <f>貼り付けシート!F1780</f>
        <v>6.8740600745830145</v>
      </c>
      <c r="P1780" s="19">
        <f t="shared" si="166"/>
        <v>6.8740600745830145</v>
      </c>
      <c r="Q1780" s="19">
        <f t="shared" si="167"/>
        <v>0</v>
      </c>
    </row>
    <row r="1781" spans="1:17">
      <c r="A1781" s="38">
        <v>41713</v>
      </c>
      <c r="B1781" s="49" t="s">
        <v>172</v>
      </c>
      <c r="C1781" s="24">
        <f t="shared" si="162"/>
        <v>30.406921776000001</v>
      </c>
      <c r="D1781" s="24">
        <f t="shared" si="163"/>
        <v>0.82468628271489119</v>
      </c>
      <c r="E1781" s="18">
        <f>IF(G1781&gt;=0.3,(バックデータ一覧!$C$10*(バックデータ一覧!$C$12*計算過程!L1781+バックデータ一覧!$C$13*LN(計算過程!G1781)+バックデータ一覧!$C$14)^バックデータ一覧!$C$11+バックデータ一覧!$E$10*(計算過程!G1781/(バックデータ一覧!$E$12*計算過程!L1781+バックデータ一覧!$E$13*LN(計算過程!G1781)+バックデータ一覧!$E$14))^バックデータ一覧!$E$11)*計算過程!$W$11*10^-3,0)</f>
        <v>0</v>
      </c>
      <c r="F1781" s="18">
        <f>IF(G1781&lt;0.3,(バックデータ一覧!$C$10*(バックデータ一覧!$C$12*計算過程!L1781+バックデータ一覧!$C$13*LN(0.3)+バックデータ一覧!$C$14)^バックデータ一覧!$C$11+バックデータ一覧!$E$10*(0.3/(バックデータ一覧!$E$12*計算過程!L1781+バックデータ一覧!$E$13*LN(0.3)+バックデータ一覧!$E$14))^バックデータ一覧!$E$11)*計算過程!$W$11*計算過程!G1781/0.3*10^-3,0)</f>
        <v>0.82468628271489119</v>
      </c>
      <c r="G1781" s="18">
        <f t="shared" si="164"/>
        <v>0.26797273423053281</v>
      </c>
      <c r="H1781" s="18">
        <f t="shared" si="165"/>
        <v>8.1482259678486493</v>
      </c>
      <c r="I1781" s="24">
        <v>0</v>
      </c>
      <c r="J1781" s="24">
        <v>0</v>
      </c>
      <c r="K1781" s="24">
        <v>0</v>
      </c>
      <c r="L1781" s="14">
        <f>貼り付けシート!C1781</f>
        <v>8.1</v>
      </c>
      <c r="M1781" s="14">
        <f>貼り付けシート!D1781</f>
        <v>4.0999999999999996</v>
      </c>
      <c r="N1781" s="18">
        <f>貼り付けシート!E1781</f>
        <v>61.380441276234443</v>
      </c>
      <c r="O1781" s="18">
        <f>貼り付けシート!F1781</f>
        <v>8.1482259678486493</v>
      </c>
      <c r="P1781" s="19">
        <f t="shared" si="166"/>
        <v>8.1482259678486493</v>
      </c>
      <c r="Q1781" s="19">
        <f t="shared" si="167"/>
        <v>0</v>
      </c>
    </row>
    <row r="1782" spans="1:17">
      <c r="A1782" s="38">
        <v>41714</v>
      </c>
      <c r="B1782" s="49" t="s">
        <v>149</v>
      </c>
      <c r="C1782" s="24">
        <f t="shared" si="162"/>
        <v>30.406921776000001</v>
      </c>
      <c r="D1782" s="24">
        <f t="shared" si="163"/>
        <v>0.9774342291797159</v>
      </c>
      <c r="E1782" s="18">
        <f>IF(G1782&gt;=0.3,(バックデータ一覧!$C$10*(バックデータ一覧!$C$12*計算過程!L1782+バックデータ一覧!$C$13*LN(計算過程!G1782)+バックデータ一覧!$C$14)^バックデータ一覧!$C$11+バックデータ一覧!$E$10*(計算過程!G1782/(バックデータ一覧!$E$12*計算過程!L1782+バックデータ一覧!$E$13*LN(計算過程!G1782)+バックデータ一覧!$E$14))^バックデータ一覧!$E$11)*計算過程!$W$11*10^-3,0)</f>
        <v>0.9774342291797159</v>
      </c>
      <c r="F1782" s="18">
        <f>IF(G1782&lt;0.3,(バックデータ一覧!$C$10*(バックデータ一覧!$C$12*計算過程!L1782+バックデータ一覧!$C$13*LN(0.3)+バックデータ一覧!$C$14)^バックデータ一覧!$C$11+バックデータ一覧!$E$10*(0.3/(バックデータ一覧!$E$12*計算過程!L1782+バックデータ一覧!$E$13*LN(0.3)+バックデータ一覧!$E$14))^バックデータ一覧!$E$11)*計算過程!$W$11*計算過程!G1782/0.3*10^-3,0)</f>
        <v>0</v>
      </c>
      <c r="G1782" s="18">
        <f t="shared" si="164"/>
        <v>0.31572505698312731</v>
      </c>
      <c r="H1782" s="18">
        <f t="shared" si="165"/>
        <v>9.6002271104090955</v>
      </c>
      <c r="I1782" s="24">
        <v>0</v>
      </c>
      <c r="J1782" s="24">
        <v>0</v>
      </c>
      <c r="K1782" s="24">
        <v>0</v>
      </c>
      <c r="L1782" s="14">
        <f>貼り付けシート!C1782</f>
        <v>7.9</v>
      </c>
      <c r="M1782" s="14">
        <f>貼り付けシート!D1782</f>
        <v>4</v>
      </c>
      <c r="N1782" s="18">
        <f>貼り付けシート!E1782</f>
        <v>60.714038673728865</v>
      </c>
      <c r="O1782" s="18">
        <f>貼り付けシート!F1782</f>
        <v>9.6002271104090955</v>
      </c>
      <c r="P1782" s="19">
        <f t="shared" si="166"/>
        <v>9.6002271104090955</v>
      </c>
      <c r="Q1782" s="19">
        <f t="shared" si="167"/>
        <v>0</v>
      </c>
    </row>
    <row r="1783" spans="1:17">
      <c r="A1783" s="38">
        <v>41714</v>
      </c>
      <c r="B1783" s="49" t="s">
        <v>150</v>
      </c>
      <c r="C1783" s="24">
        <f t="shared" si="162"/>
        <v>30.406921776000001</v>
      </c>
      <c r="D1783" s="24">
        <f t="shared" si="163"/>
        <v>1.0745569310871663</v>
      </c>
      <c r="E1783" s="18">
        <f>IF(G1783&gt;=0.3,(バックデータ一覧!$C$10*(バックデータ一覧!$C$12*計算過程!L1783+バックデータ一覧!$C$13*LN(計算過程!G1783)+バックデータ一覧!$C$14)^バックデータ一覧!$C$11+バックデータ一覧!$E$10*(計算過程!G1783/(バックデータ一覧!$E$12*計算過程!L1783+バックデータ一覧!$E$13*LN(計算過程!G1783)+バックデータ一覧!$E$14))^バックデータ一覧!$E$11)*計算過程!$W$11*10^-3,0)</f>
        <v>1.0745569310871663</v>
      </c>
      <c r="F1783" s="18">
        <f>IF(G1783&lt;0.3,(バックデータ一覧!$C$10*(バックデータ一覧!$C$12*計算過程!L1783+バックデータ一覧!$C$13*LN(0.3)+バックデータ一覧!$C$14)^バックデータ一覧!$C$11+バックデータ一覧!$E$10*(0.3/(バックデータ一覧!$E$12*計算過程!L1783+バックデータ一覧!$E$13*LN(0.3)+バックデータ一覧!$E$14))^バックデータ一覧!$E$11)*計算過程!$W$11*計算過程!G1783/0.3*10^-3,0)</f>
        <v>0</v>
      </c>
      <c r="G1783" s="18">
        <f t="shared" si="164"/>
        <v>0.34527294457674557</v>
      </c>
      <c r="H1783" s="18">
        <f t="shared" si="165"/>
        <v>10.498687417114287</v>
      </c>
      <c r="I1783" s="24">
        <v>0</v>
      </c>
      <c r="J1783" s="24">
        <v>0</v>
      </c>
      <c r="K1783" s="24">
        <v>0</v>
      </c>
      <c r="L1783" s="14">
        <f>貼り付けシート!C1783</f>
        <v>7.6</v>
      </c>
      <c r="M1783" s="14">
        <f>貼り付けシート!D1783</f>
        <v>4</v>
      </c>
      <c r="N1783" s="18">
        <f>貼り付けシート!E1783</f>
        <v>61.969408207929689</v>
      </c>
      <c r="O1783" s="18">
        <f>貼り付けシート!F1783</f>
        <v>10.498687417114287</v>
      </c>
      <c r="P1783" s="19">
        <f t="shared" si="166"/>
        <v>10.498687417114287</v>
      </c>
      <c r="Q1783" s="19">
        <f t="shared" si="167"/>
        <v>0</v>
      </c>
    </row>
    <row r="1784" spans="1:17">
      <c r="A1784" s="38">
        <v>41714</v>
      </c>
      <c r="B1784" s="49" t="s">
        <v>151</v>
      </c>
      <c r="C1784" s="24">
        <f t="shared" si="162"/>
        <v>30.406921776000001</v>
      </c>
      <c r="D1784" s="24">
        <f t="shared" si="163"/>
        <v>1.1435152687689469</v>
      </c>
      <c r="E1784" s="18">
        <f>IF(G1784&gt;=0.3,(バックデータ一覧!$C$10*(バックデータ一覧!$C$12*計算過程!L1784+バックデータ一覧!$C$13*LN(計算過程!G1784)+バックデータ一覧!$C$14)^バックデータ一覧!$C$11+バックデータ一覧!$E$10*(計算過程!G1784/(バックデータ一覧!$E$12*計算過程!L1784+バックデータ一覧!$E$13*LN(計算過程!G1784)+バックデータ一覧!$E$14))^バックデータ一覧!$E$11)*計算過程!$W$11*10^-3,0)</f>
        <v>1.1435152687689469</v>
      </c>
      <c r="F1784" s="18">
        <f>IF(G1784&lt;0.3,(バックデータ一覧!$C$10*(バックデータ一覧!$C$12*計算過程!L1784+バックデータ一覧!$C$13*LN(0.3)+バックデータ一覧!$C$14)^バックデータ一覧!$C$11+バックデータ一覧!$E$10*(0.3/(バックデータ一覧!$E$12*計算過程!L1784+バックデータ一覧!$E$13*LN(0.3)+バックデータ一覧!$E$14))^バックデータ一覧!$E$11)*計算過程!$W$11*計算過程!G1784/0.3*10^-3,0)</f>
        <v>0</v>
      </c>
      <c r="G1784" s="18">
        <f t="shared" si="164"/>
        <v>0.36701083582130944</v>
      </c>
      <c r="H1784" s="18">
        <f t="shared" si="165"/>
        <v>11.159669775762936</v>
      </c>
      <c r="I1784" s="24">
        <v>0</v>
      </c>
      <c r="J1784" s="24">
        <v>0</v>
      </c>
      <c r="K1784" s="24">
        <v>0</v>
      </c>
      <c r="L1784" s="14">
        <f>貼り付けシート!C1784</f>
        <v>7.4</v>
      </c>
      <c r="M1784" s="14">
        <f>貼り付けシート!D1784</f>
        <v>4</v>
      </c>
      <c r="N1784" s="18">
        <f>貼り付けシート!E1784</f>
        <v>62.822430712430624</v>
      </c>
      <c r="O1784" s="18">
        <f>貼り付けシート!F1784</f>
        <v>11.159669775762936</v>
      </c>
      <c r="P1784" s="19">
        <f t="shared" si="166"/>
        <v>11.159669775762936</v>
      </c>
      <c r="Q1784" s="19">
        <f t="shared" si="167"/>
        <v>0</v>
      </c>
    </row>
    <row r="1785" spans="1:17">
      <c r="A1785" s="38">
        <v>41714</v>
      </c>
      <c r="B1785" s="49" t="s">
        <v>152</v>
      </c>
      <c r="C1785" s="24">
        <f t="shared" si="162"/>
        <v>30.406921776000001</v>
      </c>
      <c r="D1785" s="24">
        <f t="shared" si="163"/>
        <v>1.2121136309426086</v>
      </c>
      <c r="E1785" s="18">
        <f>IF(G1785&gt;=0.3,(バックデータ一覧!$C$10*(バックデータ一覧!$C$12*計算過程!L1785+バックデータ一覧!$C$13*LN(計算過程!G1785)+バックデータ一覧!$C$14)^バックデータ一覧!$C$11+バックデータ一覧!$E$10*(計算過程!G1785/(バックデータ一覧!$E$12*計算過程!L1785+バックデータ一覧!$E$13*LN(計算過程!G1785)+バックデータ一覧!$E$14))^バックデータ一覧!$E$11)*計算過程!$W$11*10^-3,0)</f>
        <v>1.2121136309426086</v>
      </c>
      <c r="F1785" s="18">
        <f>IF(G1785&lt;0.3,(バックデータ一覧!$C$10*(バックデータ一覧!$C$12*計算過程!L1785+バックデータ一覧!$C$13*LN(0.3)+バックデータ一覧!$C$14)^バックデータ一覧!$C$11+バックデータ一覧!$E$10*(0.3/(バックデータ一覧!$E$12*計算過程!L1785+バックデータ一覧!$E$13*LN(0.3)+バックデータ一覧!$E$14))^バックデータ一覧!$E$11)*計算過程!$W$11*計算過程!G1785/0.3*10^-3,0)</f>
        <v>0</v>
      </c>
      <c r="G1785" s="18">
        <f t="shared" si="164"/>
        <v>0.38639910482771828</v>
      </c>
      <c r="H1785" s="18">
        <f t="shared" si="165"/>
        <v>11.749207354812853</v>
      </c>
      <c r="I1785" s="24">
        <v>0</v>
      </c>
      <c r="J1785" s="24">
        <v>0</v>
      </c>
      <c r="K1785" s="24">
        <v>0</v>
      </c>
      <c r="L1785" s="14">
        <f>貼り付けシート!C1785</f>
        <v>7</v>
      </c>
      <c r="M1785" s="14">
        <f>貼り付けシート!D1785</f>
        <v>4</v>
      </c>
      <c r="N1785" s="18">
        <f>貼り付けシート!E1785</f>
        <v>64.568124876745117</v>
      </c>
      <c r="O1785" s="18">
        <f>貼り付けシート!F1785</f>
        <v>11.749207354812853</v>
      </c>
      <c r="P1785" s="19">
        <f t="shared" si="166"/>
        <v>11.749207354812853</v>
      </c>
      <c r="Q1785" s="19">
        <f t="shared" si="167"/>
        <v>0</v>
      </c>
    </row>
    <row r="1786" spans="1:17">
      <c r="A1786" s="38">
        <v>41714</v>
      </c>
      <c r="B1786" s="49" t="s">
        <v>153</v>
      </c>
      <c r="C1786" s="24">
        <f t="shared" si="162"/>
        <v>30.406921776000001</v>
      </c>
      <c r="D1786" s="24">
        <f t="shared" si="163"/>
        <v>1.3591910894044898</v>
      </c>
      <c r="E1786" s="18">
        <f>IF(G1786&gt;=0.3,(バックデータ一覧!$C$10*(バックデータ一覧!$C$12*計算過程!L1786+バックデータ一覧!$C$13*LN(計算過程!G1786)+バックデータ一覧!$C$14)^バックデータ一覧!$C$11+バックデータ一覧!$E$10*(計算過程!G1786/(バックデータ一覧!$E$12*計算過程!L1786+バックデータ一覧!$E$13*LN(計算過程!G1786)+バックデータ一覧!$E$14))^バックデータ一覧!$E$11)*計算過程!$W$11*10^-3,0)</f>
        <v>1.3591910894044898</v>
      </c>
      <c r="F1786" s="18">
        <f>IF(G1786&lt;0.3,(バックデータ一覧!$C$10*(バックデータ一覧!$C$12*計算過程!L1786+バックデータ一覧!$C$13*LN(0.3)+バックデータ一覧!$C$14)^バックデータ一覧!$C$11+バックデータ一覧!$E$10*(0.3/(バックデータ一覧!$E$12*計算過程!L1786+バックデータ一覧!$E$13*LN(0.3)+バックデータ一覧!$E$14))^バックデータ一覧!$E$11)*計算過程!$W$11*計算過程!G1786/0.3*10^-3,0)</f>
        <v>0</v>
      </c>
      <c r="G1786" s="18">
        <f t="shared" si="164"/>
        <v>0.42217288584734902</v>
      </c>
      <c r="H1786" s="18">
        <f t="shared" si="165"/>
        <v>12.83697791590852</v>
      </c>
      <c r="I1786" s="24">
        <v>0</v>
      </c>
      <c r="J1786" s="24">
        <v>0</v>
      </c>
      <c r="K1786" s="24">
        <v>0</v>
      </c>
      <c r="L1786" s="14">
        <f>貼り付けシート!C1786</f>
        <v>5.7</v>
      </c>
      <c r="M1786" s="14">
        <f>貼り付けシート!D1786</f>
        <v>3.9</v>
      </c>
      <c r="N1786" s="18">
        <f>貼り付けシート!E1786</f>
        <v>68.872233135912083</v>
      </c>
      <c r="O1786" s="18">
        <f>貼り付けシート!F1786</f>
        <v>12.83697791590852</v>
      </c>
      <c r="P1786" s="19">
        <f t="shared" si="166"/>
        <v>12.83697791590852</v>
      </c>
      <c r="Q1786" s="19">
        <f t="shared" si="167"/>
        <v>0</v>
      </c>
    </row>
    <row r="1787" spans="1:17">
      <c r="A1787" s="38">
        <v>41714</v>
      </c>
      <c r="B1787" s="49" t="s">
        <v>154</v>
      </c>
      <c r="C1787" s="24">
        <f t="shared" si="162"/>
        <v>30.406921776000001</v>
      </c>
      <c r="D1787" s="24">
        <f t="shared" si="163"/>
        <v>1.4795072163307945</v>
      </c>
      <c r="E1787" s="18">
        <f>IF(G1787&gt;=0.3,(バックデータ一覧!$C$10*(バックデータ一覧!$C$12*計算過程!L1787+バックデータ一覧!$C$13*LN(計算過程!G1787)+バックデータ一覧!$C$14)^バックデータ一覧!$C$11+バックデータ一覧!$E$10*(計算過程!G1787/(バックデータ一覧!$E$12*計算過程!L1787+バックデータ一覧!$E$13*LN(計算過程!G1787)+バックデータ一覧!$E$14))^バックデータ一覧!$E$11)*計算過程!$W$11*10^-3,0)</f>
        <v>1.4795072163307945</v>
      </c>
      <c r="F1787" s="18">
        <f>IF(G1787&lt;0.3,(バックデータ一覧!$C$10*(バックデータ一覧!$C$12*計算過程!L1787+バックデータ一覧!$C$13*LN(0.3)+バックデータ一覧!$C$14)^バックデータ一覧!$C$11+バックデータ一覧!$E$10*(0.3/(バックデータ一覧!$E$12*計算過程!L1787+バックデータ一覧!$E$13*LN(0.3)+バックデータ一覧!$E$14))^バックデータ一覧!$E$11)*計算過程!$W$11*計算過程!G1787/0.3*10^-3,0)</f>
        <v>0</v>
      </c>
      <c r="G1787" s="18">
        <f t="shared" si="164"/>
        <v>0.4669005237569393</v>
      </c>
      <c r="H1787" s="18">
        <f t="shared" si="165"/>
        <v>14.197007703050684</v>
      </c>
      <c r="I1787" s="24">
        <v>0</v>
      </c>
      <c r="J1787" s="24">
        <v>0</v>
      </c>
      <c r="K1787" s="24">
        <v>0</v>
      </c>
      <c r="L1787" s="14">
        <f>貼り付けシート!C1787</f>
        <v>5.6</v>
      </c>
      <c r="M1787" s="14">
        <f>貼り付けシート!D1787</f>
        <v>3.9</v>
      </c>
      <c r="N1787" s="18">
        <f>貼り付けシート!E1787</f>
        <v>69.351750030481057</v>
      </c>
      <c r="O1787" s="18">
        <f>貼り付けシート!F1787</f>
        <v>14.197007703050684</v>
      </c>
      <c r="P1787" s="19">
        <f t="shared" si="166"/>
        <v>14.197007703050684</v>
      </c>
      <c r="Q1787" s="19">
        <f t="shared" si="167"/>
        <v>0</v>
      </c>
    </row>
    <row r="1788" spans="1:17">
      <c r="A1788" s="38">
        <v>41714</v>
      </c>
      <c r="B1788" s="49" t="s">
        <v>155</v>
      </c>
      <c r="C1788" s="24">
        <f t="shared" si="162"/>
        <v>30.406921776000001</v>
      </c>
      <c r="D1788" s="24">
        <f t="shared" si="163"/>
        <v>1.1342082986452005</v>
      </c>
      <c r="E1788" s="18">
        <f>IF(G1788&gt;=0.3,(バックデータ一覧!$C$10*(バックデータ一覧!$C$12*計算過程!L1788+バックデータ一覧!$C$13*LN(計算過程!G1788)+バックデータ一覧!$C$14)^バックデータ一覧!$C$11+バックデータ一覧!$E$10*(計算過程!G1788/(バックデータ一覧!$E$12*計算過程!L1788+バックデータ一覧!$E$13*LN(計算過程!G1788)+バックデータ一覧!$E$14))^バックデータ一覧!$E$11)*計算過程!$W$11*10^-3,0)</f>
        <v>1.1342082986452005</v>
      </c>
      <c r="F1788" s="18">
        <f>IF(G1788&lt;0.3,(バックデータ一覧!$C$10*(バックデータ一覧!$C$12*計算過程!L1788+バックデータ一覧!$C$13*LN(0.3)+バックデータ一覧!$C$14)^バックデータ一覧!$C$11+バックデータ一覧!$E$10*(0.3/(バックデータ一覧!$E$12*計算過程!L1788+バックデータ一覧!$E$13*LN(0.3)+バックデータ一覧!$E$14))^バックデータ一覧!$E$11)*計算過程!$W$11*計算過程!G1788/0.3*10^-3,0)</f>
        <v>0</v>
      </c>
      <c r="G1788" s="18">
        <f t="shared" si="164"/>
        <v>0.33994910659048166</v>
      </c>
      <c r="H1788" s="18">
        <f t="shared" si="165"/>
        <v>10.336805891917862</v>
      </c>
      <c r="I1788" s="24">
        <v>0</v>
      </c>
      <c r="J1788" s="24">
        <v>0</v>
      </c>
      <c r="K1788" s="24">
        <v>0</v>
      </c>
      <c r="L1788" s="14">
        <f>貼り付けシート!C1788</f>
        <v>5.5</v>
      </c>
      <c r="M1788" s="14">
        <f>貼り付けシート!D1788</f>
        <v>4</v>
      </c>
      <c r="N1788" s="18">
        <f>貼り付けシート!E1788</f>
        <v>71.61419628339452</v>
      </c>
      <c r="O1788" s="18">
        <f>貼り付けシート!F1788</f>
        <v>10.336805891917862</v>
      </c>
      <c r="P1788" s="19">
        <f t="shared" si="166"/>
        <v>10.336805891917862</v>
      </c>
      <c r="Q1788" s="19">
        <f t="shared" si="167"/>
        <v>0</v>
      </c>
    </row>
    <row r="1789" spans="1:17">
      <c r="A1789" s="38">
        <v>41714</v>
      </c>
      <c r="B1789" s="49" t="s">
        <v>156</v>
      </c>
      <c r="C1789" s="24">
        <f t="shared" si="162"/>
        <v>30.406921776000001</v>
      </c>
      <c r="D1789" s="24">
        <f t="shared" si="163"/>
        <v>0.60057790154765933</v>
      </c>
      <c r="E1789" s="18">
        <f>IF(G1789&gt;=0.3,(バックデータ一覧!$C$10*(バックデータ一覧!$C$12*計算過程!L1789+バックデータ一覧!$C$13*LN(計算過程!G1789)+バックデータ一覧!$C$14)^バックデータ一覧!$C$11+バックデータ一覧!$E$10*(計算過程!G1789/(バックデータ一覧!$E$12*計算過程!L1789+バックデータ一覧!$E$13*LN(計算過程!G1789)+バックデータ一覧!$E$14))^バックデータ一覧!$E$11)*計算過程!$W$11*10^-3,0)</f>
        <v>0</v>
      </c>
      <c r="F1789" s="18">
        <f>IF(G1789&lt;0.3,(バックデータ一覧!$C$10*(バックデータ一覧!$C$12*計算過程!L1789+バックデータ一覧!$C$13*LN(0.3)+バックデータ一覧!$C$14)^バックデータ一覧!$C$11+バックデータ一覧!$E$10*(0.3/(バックデータ一覧!$E$12*計算過程!L1789+バックデータ一覧!$E$13*LN(0.3)+バックデータ一覧!$E$14))^バックデータ一覧!$E$11)*計算過程!$W$11*計算過程!G1789/0.3*10^-3,0)</f>
        <v>0.60057790154765933</v>
      </c>
      <c r="G1789" s="18">
        <f t="shared" si="164"/>
        <v>0.18971566086273994</v>
      </c>
      <c r="H1789" s="18">
        <f t="shared" si="165"/>
        <v>5.7686692595354785</v>
      </c>
      <c r="I1789" s="24">
        <v>0</v>
      </c>
      <c r="J1789" s="24">
        <v>0</v>
      </c>
      <c r="K1789" s="24">
        <v>0</v>
      </c>
      <c r="L1789" s="14">
        <f>貼り付けシート!C1789</f>
        <v>7.3</v>
      </c>
      <c r="M1789" s="14">
        <f>貼り付けシート!D1789</f>
        <v>4</v>
      </c>
      <c r="N1789" s="18">
        <f>貼り付けシート!E1789</f>
        <v>63.253856445813796</v>
      </c>
      <c r="O1789" s="18">
        <f>貼り付けシート!F1789</f>
        <v>5.7686692595354785</v>
      </c>
      <c r="P1789" s="19">
        <f t="shared" si="166"/>
        <v>5.7686692595354785</v>
      </c>
      <c r="Q1789" s="19">
        <f t="shared" si="167"/>
        <v>0</v>
      </c>
    </row>
    <row r="1790" spans="1:17">
      <c r="A1790" s="38">
        <v>41714</v>
      </c>
      <c r="B1790" s="49" t="s">
        <v>157</v>
      </c>
      <c r="C1790" s="24">
        <f t="shared" si="162"/>
        <v>30.406921776000001</v>
      </c>
      <c r="D1790" s="24">
        <f t="shared" si="163"/>
        <v>0.16337224920257828</v>
      </c>
      <c r="E1790" s="18">
        <f>IF(G1790&gt;=0.3,(バックデータ一覧!$C$10*(バックデータ一覧!$C$12*計算過程!L1790+バックデータ一覧!$C$13*LN(計算過程!G1790)+バックデータ一覧!$C$14)^バックデータ一覧!$C$11+バックデータ一覧!$E$10*(計算過程!G1790/(バックデータ一覧!$E$12*計算過程!L1790+バックデータ一覧!$E$13*LN(計算過程!G1790)+バックデータ一覧!$E$14))^バックデータ一覧!$E$11)*計算過程!$W$11*10^-3,0)</f>
        <v>0</v>
      </c>
      <c r="F1790" s="18">
        <f>IF(G1790&lt;0.3,(バックデータ一覧!$C$10*(バックデータ一覧!$C$12*計算過程!L1790+バックデータ一覧!$C$13*LN(0.3)+バックデータ一覧!$C$14)^バックデータ一覧!$C$11+バックデータ一覧!$E$10*(0.3/(バックデータ一覧!$E$12*計算過程!L1790+バックデータ一覧!$E$13*LN(0.3)+バックデータ一覧!$E$14))^バックデータ一覧!$E$11)*計算過程!$W$11*計算過程!G1790/0.3*10^-3,0)</f>
        <v>0.16337224920257828</v>
      </c>
      <c r="G1790" s="18">
        <f t="shared" si="164"/>
        <v>5.4628789195326995E-2</v>
      </c>
      <c r="H1790" s="18">
        <f t="shared" si="165"/>
        <v>1.661093319779902</v>
      </c>
      <c r="I1790" s="24">
        <v>0</v>
      </c>
      <c r="J1790" s="24">
        <v>0</v>
      </c>
      <c r="K1790" s="24">
        <v>0</v>
      </c>
      <c r="L1790" s="14">
        <f>貼り付けシート!C1790</f>
        <v>8.9</v>
      </c>
      <c r="M1790" s="14">
        <f>貼り付けシート!D1790</f>
        <v>4.0999999999999996</v>
      </c>
      <c r="N1790" s="18">
        <f>貼り付けシート!E1790</f>
        <v>58.139338240127316</v>
      </c>
      <c r="O1790" s="18">
        <f>貼り付けシート!F1790</f>
        <v>1.661093319779902</v>
      </c>
      <c r="P1790" s="19">
        <f t="shared" si="166"/>
        <v>1.661093319779902</v>
      </c>
      <c r="Q1790" s="19">
        <f t="shared" si="167"/>
        <v>0</v>
      </c>
    </row>
    <row r="1791" spans="1:17">
      <c r="A1791" s="38">
        <v>41714</v>
      </c>
      <c r="B1791" s="49" t="s">
        <v>158</v>
      </c>
      <c r="C1791" s="24">
        <f t="shared" si="162"/>
        <v>30.406921776000001</v>
      </c>
      <c r="D1791" s="24">
        <f t="shared" si="163"/>
        <v>6.9759944206187099E-2</v>
      </c>
      <c r="E1791" s="18">
        <f>IF(G1791&gt;=0.3,(バックデータ一覧!$C$10*(バックデータ一覧!$C$12*計算過程!L1791+バックデータ一覧!$C$13*LN(計算過程!G1791)+バックデータ一覧!$C$14)^バックデータ一覧!$C$11+バックデータ一覧!$E$10*(計算過程!G1791/(バックデータ一覧!$E$12*計算過程!L1791+バックデータ一覧!$E$13*LN(計算過程!G1791)+バックデータ一覧!$E$14))^バックデータ一覧!$E$11)*計算過程!$W$11*10^-3,0)</f>
        <v>0</v>
      </c>
      <c r="F1791" s="18">
        <f>IF(G1791&lt;0.3,(バックデータ一覧!$C$10*(バックデータ一覧!$C$12*計算過程!L1791+バックデータ一覧!$C$13*LN(0.3)+バックデータ一覧!$C$14)^バックデータ一覧!$C$11+バックデータ一覧!$E$10*(0.3/(バックデータ一覧!$E$12*計算過程!L1791+バックデータ一覧!$E$13*LN(0.3)+バックデータ一覧!$E$14))^バックデータ一覧!$E$11)*計算過程!$W$11*計算過程!G1791/0.3*10^-3,0)</f>
        <v>6.9759944206187099E-2</v>
      </c>
      <c r="G1791" s="18">
        <f t="shared" si="164"/>
        <v>2.4824754887607527E-2</v>
      </c>
      <c r="H1791" s="18">
        <f t="shared" si="165"/>
        <v>0.75484437997585574</v>
      </c>
      <c r="I1791" s="24">
        <v>0</v>
      </c>
      <c r="J1791" s="24">
        <v>0</v>
      </c>
      <c r="K1791" s="24">
        <v>0</v>
      </c>
      <c r="L1791" s="14">
        <f>貼り付けシート!C1791</f>
        <v>10.6</v>
      </c>
      <c r="M1791" s="14">
        <f>貼り付けシート!D1791</f>
        <v>4</v>
      </c>
      <c r="N1791" s="18">
        <f>貼り付けシート!E1791</f>
        <v>50.611350769791173</v>
      </c>
      <c r="O1791" s="18">
        <f>貼り付けシート!F1791</f>
        <v>0.75484437997585574</v>
      </c>
      <c r="P1791" s="19">
        <f t="shared" si="166"/>
        <v>0.75484437997585574</v>
      </c>
      <c r="Q1791" s="19">
        <f t="shared" si="167"/>
        <v>0</v>
      </c>
    </row>
    <row r="1792" spans="1:17">
      <c r="A1792" s="38">
        <v>41714</v>
      </c>
      <c r="B1792" s="49" t="s">
        <v>159</v>
      </c>
      <c r="C1792" s="24">
        <f t="shared" si="162"/>
        <v>30.406921776000001</v>
      </c>
      <c r="D1792" s="24">
        <f t="shared" si="163"/>
        <v>3.382207049414071E-2</v>
      </c>
      <c r="E1792" s="18">
        <f>IF(G1792&gt;=0.3,(バックデータ一覧!$C$10*(バックデータ一覧!$C$12*計算過程!L1792+バックデータ一覧!$C$13*LN(計算過程!G1792)+バックデータ一覧!$C$14)^バックデータ一覧!$C$11+バックデータ一覧!$E$10*(計算過程!G1792/(バックデータ一覧!$E$12*計算過程!L1792+バックデータ一覧!$E$13*LN(計算過程!G1792)+バックデータ一覧!$E$14))^バックデータ一覧!$E$11)*計算過程!$W$11*10^-3,0)</f>
        <v>0</v>
      </c>
      <c r="F1792" s="18">
        <f>IF(G1792&lt;0.3,(バックデータ一覧!$C$10*(バックデータ一覧!$C$12*計算過程!L1792+バックデータ一覧!$C$13*LN(0.3)+バックデータ一覧!$C$14)^バックデータ一覧!$C$11+バックデータ一覧!$E$10*(0.3/(バックデータ一覧!$E$12*計算過程!L1792+バックデータ一覧!$E$13*LN(0.3)+バックデータ一覧!$E$14))^バックデータ一覧!$E$11)*計算過程!$W$11*計算過程!G1792/0.3*10^-3,0)</f>
        <v>3.382207049414071E-2</v>
      </c>
      <c r="G1792" s="18">
        <f t="shared" si="164"/>
        <v>1.2785031489159202E-2</v>
      </c>
      <c r="H1792" s="18">
        <f t="shared" si="165"/>
        <v>0.38875345239456066</v>
      </c>
      <c r="I1792" s="24">
        <v>0</v>
      </c>
      <c r="J1792" s="24">
        <v>0</v>
      </c>
      <c r="K1792" s="24">
        <v>0</v>
      </c>
      <c r="L1792" s="14">
        <f>貼り付けシート!C1792</f>
        <v>12.2</v>
      </c>
      <c r="M1792" s="14">
        <f>貼り付けシート!D1792</f>
        <v>4</v>
      </c>
      <c r="N1792" s="18">
        <f>貼り付けシート!E1792</f>
        <v>45.520226872311717</v>
      </c>
      <c r="O1792" s="18">
        <f>貼り付けシート!F1792</f>
        <v>0.38875345239456066</v>
      </c>
      <c r="P1792" s="19">
        <f t="shared" si="166"/>
        <v>0.38875345239456066</v>
      </c>
      <c r="Q1792" s="19">
        <f t="shared" si="167"/>
        <v>0</v>
      </c>
    </row>
    <row r="1793" spans="1:17">
      <c r="A1793" s="38">
        <v>41714</v>
      </c>
      <c r="B1793" s="49" t="s">
        <v>160</v>
      </c>
      <c r="C1793" s="24">
        <f t="shared" si="162"/>
        <v>30.406921776000001</v>
      </c>
      <c r="D1793" s="24">
        <f t="shared" si="163"/>
        <v>1.2832701612897041E-2</v>
      </c>
      <c r="E1793" s="18">
        <f>IF(G1793&gt;=0.3,(バックデータ一覧!$C$10*(バックデータ一覧!$C$12*計算過程!L1793+バックデータ一覧!$C$13*LN(計算過程!G1793)+バックデータ一覧!$C$14)^バックデータ一覧!$C$11+バックデータ一覧!$E$10*(計算過程!G1793/(バックデータ一覧!$E$12*計算過程!L1793+バックデータ一覧!$E$13*LN(計算過程!G1793)+バックデータ一覧!$E$14))^バックデータ一覧!$E$11)*計算過程!$W$11*10^-3,0)</f>
        <v>0</v>
      </c>
      <c r="F1793" s="18">
        <f>IF(G1793&lt;0.3,(バックデータ一覧!$C$10*(バックデータ一覧!$C$12*計算過程!L1793+バックデータ一覧!$C$13*LN(0.3)+バックデータ一覧!$C$14)^バックデータ一覧!$C$11+バックデータ一覧!$E$10*(0.3/(バックデータ一覧!$E$12*計算過程!L1793+バックデータ一覧!$E$13*LN(0.3)+バックデータ一覧!$E$14))^バックデータ一覧!$E$11)*計算過程!$W$11*計算過程!G1793/0.3*10^-3,0)</f>
        <v>1.2832701612897041E-2</v>
      </c>
      <c r="G1793" s="18">
        <f t="shared" si="164"/>
        <v>4.9835675975136032E-3</v>
      </c>
      <c r="H1793" s="18">
        <f t="shared" si="165"/>
        <v>0.15153495010300438</v>
      </c>
      <c r="I1793" s="24">
        <v>0</v>
      </c>
      <c r="J1793" s="24">
        <v>0</v>
      </c>
      <c r="K1793" s="24">
        <v>0</v>
      </c>
      <c r="L1793" s="14">
        <f>貼り付けシート!C1793</f>
        <v>12.9</v>
      </c>
      <c r="M1793" s="14">
        <f>貼り付けシート!D1793</f>
        <v>4</v>
      </c>
      <c r="N1793" s="18">
        <f>貼り付けシート!E1793</f>
        <v>43.475360414972009</v>
      </c>
      <c r="O1793" s="18">
        <f>貼り付けシート!F1793</f>
        <v>0.15153495010300438</v>
      </c>
      <c r="P1793" s="19">
        <f t="shared" si="166"/>
        <v>0.15153495010300438</v>
      </c>
      <c r="Q1793" s="19">
        <f t="shared" si="167"/>
        <v>0</v>
      </c>
    </row>
    <row r="1794" spans="1:17">
      <c r="A1794" s="38">
        <v>41714</v>
      </c>
      <c r="B1794" s="49" t="s">
        <v>161</v>
      </c>
      <c r="C1794" s="24">
        <f t="shared" si="162"/>
        <v>30.406921776000001</v>
      </c>
      <c r="D1794" s="24">
        <f t="shared" si="163"/>
        <v>2.2898973916588949E-3</v>
      </c>
      <c r="E1794" s="18">
        <f>IF(G1794&gt;=0.3,(バックデータ一覧!$C$10*(バックデータ一覧!$C$12*計算過程!L1794+バックデータ一覧!$C$13*LN(計算過程!G1794)+バックデータ一覧!$C$14)^バックデータ一覧!$C$11+バックデータ一覧!$E$10*(計算過程!G1794/(バックデータ一覧!$E$12*計算過程!L1794+バックデータ一覧!$E$13*LN(計算過程!G1794)+バックデータ一覧!$E$14))^バックデータ一覧!$E$11)*計算過程!$W$11*10^-3,0)</f>
        <v>0</v>
      </c>
      <c r="F1794" s="18">
        <f>IF(G1794&lt;0.3,(バックデータ一覧!$C$10*(バックデータ一覧!$C$12*計算過程!L1794+バックデータ一覧!$C$13*LN(0.3)+バックデータ一覧!$C$14)^バックデータ一覧!$C$11+バックデータ一覧!$E$10*(0.3/(バックデータ一覧!$E$12*計算過程!L1794+バックデータ一覧!$E$13*LN(0.3)+バックデータ一覧!$E$14))^バックデータ一覧!$E$11)*計算過程!$W$11*計算過程!G1794/0.3*10^-3,0)</f>
        <v>2.2898973916588949E-3</v>
      </c>
      <c r="G1794" s="18">
        <f t="shared" si="164"/>
        <v>9.5478328759765355E-4</v>
      </c>
      <c r="H1794" s="18">
        <f t="shared" si="165"/>
        <v>2.9032020739013963E-2</v>
      </c>
      <c r="I1794" s="24">
        <v>0</v>
      </c>
      <c r="J1794" s="24">
        <v>0</v>
      </c>
      <c r="K1794" s="24">
        <v>0</v>
      </c>
      <c r="L1794" s="14">
        <f>貼り付けシート!C1794</f>
        <v>14.7</v>
      </c>
      <c r="M1794" s="14">
        <f>貼り付けシート!D1794</f>
        <v>4.2</v>
      </c>
      <c r="N1794" s="18">
        <f>貼り付けシート!E1794</f>
        <v>40.594597748462895</v>
      </c>
      <c r="O1794" s="18">
        <f>貼り付けシート!F1794</f>
        <v>2.9032020739013963E-2</v>
      </c>
      <c r="P1794" s="19">
        <f t="shared" si="166"/>
        <v>2.9032020739013963E-2</v>
      </c>
      <c r="Q1794" s="19">
        <f t="shared" si="167"/>
        <v>0</v>
      </c>
    </row>
    <row r="1795" spans="1:17">
      <c r="A1795" s="38">
        <v>41714</v>
      </c>
      <c r="B1795" s="49" t="s">
        <v>162</v>
      </c>
      <c r="C1795" s="24">
        <f t="shared" si="162"/>
        <v>30.406921776000001</v>
      </c>
      <c r="D1795" s="24">
        <f t="shared" si="163"/>
        <v>2.7459861112782585E-3</v>
      </c>
      <c r="E1795" s="18">
        <f>IF(G1795&gt;=0.3,(バックデータ一覧!$C$10*(バックデータ一覧!$C$12*計算過程!L1795+バックデータ一覧!$C$13*LN(計算過程!G1795)+バックデータ一覧!$C$14)^バックデータ一覧!$C$11+バックデータ一覧!$E$10*(計算過程!G1795/(バックデータ一覧!$E$12*計算過程!L1795+バックデータ一覧!$E$13*LN(計算過程!G1795)+バックデータ一覧!$E$14))^バックデータ一覧!$E$11)*計算過程!$W$11*10^-3,0)</f>
        <v>0</v>
      </c>
      <c r="F1795" s="18">
        <f>IF(G1795&lt;0.3,(バックデータ一覧!$C$10*(バックデータ一覧!$C$12*計算過程!L1795+バックデータ一覧!$C$13*LN(0.3)+バックデータ一覧!$C$14)^バックデータ一覧!$C$11+バックデータ一覧!$E$10*(0.3/(バックデータ一覧!$E$12*計算過程!L1795+バックデータ一覧!$E$13*LN(0.3)+バックデータ一覧!$E$14))^バックデータ一覧!$E$11)*計算過程!$W$11*計算過程!G1795/0.3*10^-3,0)</f>
        <v>2.7459861112782585E-3</v>
      </c>
      <c r="G1795" s="18">
        <f t="shared" si="164"/>
        <v>1.1002905450337428E-3</v>
      </c>
      <c r="H1795" s="18">
        <f t="shared" si="165"/>
        <v>3.3456448533713427E-2</v>
      </c>
      <c r="I1795" s="24">
        <v>0</v>
      </c>
      <c r="J1795" s="24">
        <v>0</v>
      </c>
      <c r="K1795" s="24">
        <v>0</v>
      </c>
      <c r="L1795" s="14">
        <f>貼り付けシート!C1795</f>
        <v>13.7</v>
      </c>
      <c r="M1795" s="14">
        <f>貼り付けシート!D1795</f>
        <v>4.5</v>
      </c>
      <c r="N1795" s="18">
        <f>貼り付けシート!E1795</f>
        <v>46.384283993939079</v>
      </c>
      <c r="O1795" s="18">
        <f>貼り付けシート!F1795</f>
        <v>3.3456448533713427E-2</v>
      </c>
      <c r="P1795" s="19">
        <f t="shared" si="166"/>
        <v>3.3456448533713427E-2</v>
      </c>
      <c r="Q1795" s="19">
        <f t="shared" si="167"/>
        <v>0</v>
      </c>
    </row>
    <row r="1796" spans="1:17">
      <c r="A1796" s="38">
        <v>41714</v>
      </c>
      <c r="B1796" s="49" t="s">
        <v>163</v>
      </c>
      <c r="C1796" s="24">
        <f t="shared" si="162"/>
        <v>30.406921776000001</v>
      </c>
      <c r="D1796" s="24">
        <f t="shared" si="163"/>
        <v>3.7999084245026694E-3</v>
      </c>
      <c r="E1796" s="18">
        <f>IF(G1796&gt;=0.3,(バックデータ一覧!$C$10*(バックデータ一覧!$C$12*計算過程!L1796+バックデータ一覧!$C$13*LN(計算過程!G1796)+バックデータ一覧!$C$14)^バックデータ一覧!$C$11+バックデータ一覧!$E$10*(計算過程!G1796/(バックデータ一覧!$E$12*計算過程!L1796+バックデータ一覧!$E$13*LN(計算過程!G1796)+バックデータ一覧!$E$14))^バックデータ一覧!$E$11)*計算過程!$W$11*10^-3,0)</f>
        <v>0</v>
      </c>
      <c r="F1796" s="18">
        <f>IF(G1796&lt;0.3,(バックデータ一覧!$C$10*(バックデータ一覧!$C$12*計算過程!L1796+バックデータ一覧!$C$13*LN(0.3)+バックデータ一覧!$C$14)^バックデータ一覧!$C$11+バックデータ一覧!$E$10*(0.3/(バックデータ一覧!$E$12*計算過程!L1796+バックデータ一覧!$E$13*LN(0.3)+バックデータ一覧!$E$14))^バックデータ一覧!$E$11)*計算過程!$W$11*計算過程!G1796/0.3*10^-3,0)</f>
        <v>3.7999084245026694E-3</v>
      </c>
      <c r="G1796" s="18">
        <f t="shared" si="164"/>
        <v>1.546870677725774E-3</v>
      </c>
      <c r="H1796" s="18">
        <f t="shared" si="165"/>
        <v>4.7035575695195717E-2</v>
      </c>
      <c r="I1796" s="24">
        <v>0</v>
      </c>
      <c r="J1796" s="24">
        <v>0</v>
      </c>
      <c r="K1796" s="24">
        <v>0</v>
      </c>
      <c r="L1796" s="14">
        <f>貼り付けシート!C1796</f>
        <v>14.1</v>
      </c>
      <c r="M1796" s="14">
        <f>貼り付けシート!D1796</f>
        <v>4.8</v>
      </c>
      <c r="N1796" s="18">
        <f>貼り付けシート!E1796</f>
        <v>48.184363326336019</v>
      </c>
      <c r="O1796" s="18">
        <f>貼り付けシート!F1796</f>
        <v>4.7035575695195717E-2</v>
      </c>
      <c r="P1796" s="19">
        <f t="shared" si="166"/>
        <v>4.7035575695195717E-2</v>
      </c>
      <c r="Q1796" s="19">
        <f t="shared" si="167"/>
        <v>0</v>
      </c>
    </row>
    <row r="1797" spans="1:17">
      <c r="A1797" s="38">
        <v>41714</v>
      </c>
      <c r="B1797" s="49" t="s">
        <v>164</v>
      </c>
      <c r="C1797" s="24">
        <f t="shared" si="162"/>
        <v>30.406921776000001</v>
      </c>
      <c r="D1797" s="24">
        <f t="shared" si="163"/>
        <v>3.3732025502606318E-3</v>
      </c>
      <c r="E1797" s="18">
        <f>IF(G1797&gt;=0.3,(バックデータ一覧!$C$10*(バックデータ一覧!$C$12*計算過程!L1797+バックデータ一覧!$C$13*LN(計算過程!G1797)+バックデータ一覧!$C$14)^バックデータ一覧!$C$11+バックデータ一覧!$E$10*(計算過程!G1797/(バックデータ一覧!$E$12*計算過程!L1797+バックデータ一覧!$E$13*LN(計算過程!G1797)+バックデータ一覧!$E$14))^バックデータ一覧!$E$11)*計算過程!$W$11*10^-3,0)</f>
        <v>0</v>
      </c>
      <c r="F1797" s="18">
        <f>IF(G1797&lt;0.3,(バックデータ一覧!$C$10*(バックデータ一覧!$C$12*計算過程!L1797+バックデータ一覧!$C$13*LN(0.3)+バックデータ一覧!$C$14)^バックデータ一覧!$C$11+バックデータ一覧!$E$10*(0.3/(バックデータ一覧!$E$12*計算過程!L1797+バックデータ一覧!$E$13*LN(0.3)+バックデータ一覧!$E$14))^バックデータ一覧!$E$11)*計算過程!$W$11*計算過程!G1797/0.3*10^-3,0)</f>
        <v>3.3732025502606318E-3</v>
      </c>
      <c r="G1797" s="18">
        <f t="shared" si="164"/>
        <v>1.3731668061739909E-3</v>
      </c>
      <c r="H1797" s="18">
        <f t="shared" si="165"/>
        <v>4.1753775660732295E-2</v>
      </c>
      <c r="I1797" s="24">
        <v>0</v>
      </c>
      <c r="J1797" s="24">
        <v>0</v>
      </c>
      <c r="K1797" s="24">
        <v>0</v>
      </c>
      <c r="L1797" s="14">
        <f>貼り付けシート!C1797</f>
        <v>14.1</v>
      </c>
      <c r="M1797" s="14">
        <f>貼り付けシート!D1797</f>
        <v>5.0999999999999996</v>
      </c>
      <c r="N1797" s="18">
        <f>貼り付けシート!E1797</f>
        <v>51.171394301158699</v>
      </c>
      <c r="O1797" s="18">
        <f>貼り付けシート!F1797</f>
        <v>4.1753775660732295E-2</v>
      </c>
      <c r="P1797" s="19">
        <f t="shared" si="166"/>
        <v>4.1753775660732295E-2</v>
      </c>
      <c r="Q1797" s="19">
        <f t="shared" si="167"/>
        <v>0</v>
      </c>
    </row>
    <row r="1798" spans="1:17">
      <c r="A1798" s="38">
        <v>41714</v>
      </c>
      <c r="B1798" s="49" t="s">
        <v>165</v>
      </c>
      <c r="C1798" s="24">
        <f t="shared" si="162"/>
        <v>30.406921776000001</v>
      </c>
      <c r="D1798" s="24">
        <f t="shared" si="163"/>
        <v>6.5384765174578913E-3</v>
      </c>
      <c r="E1798" s="18">
        <f>IF(G1798&gt;=0.3,(バックデータ一覧!$C$10*(バックデータ一覧!$C$12*計算過程!L1798+バックデータ一覧!$C$13*LN(計算過程!G1798)+バックデータ一覧!$C$14)^バックデータ一覧!$C$11+バックデータ一覧!$E$10*(計算過程!G1798/(バックデータ一覧!$E$12*計算過程!L1798+バックデータ一覧!$E$13*LN(計算過程!G1798)+バックデータ一覧!$E$14))^バックデータ一覧!$E$11)*計算過程!$W$11*10^-3,0)</f>
        <v>0</v>
      </c>
      <c r="F1798" s="18">
        <f>IF(G1798&lt;0.3,(バックデータ一覧!$C$10*(バックデータ一覧!$C$12*計算過程!L1798+バックデータ一覧!$C$13*LN(0.3)+バックデータ一覧!$C$14)^バックデータ一覧!$C$11+バックデータ一覧!$E$10*(0.3/(バックデータ一覧!$E$12*計算過程!L1798+バックデータ一覧!$E$13*LN(0.3)+バックデータ一覧!$E$14))^バックデータ一覧!$E$11)*計算過程!$W$11*計算過程!G1798/0.3*10^-3,0)</f>
        <v>6.5384765174578913E-3</v>
      </c>
      <c r="G1798" s="18">
        <f t="shared" si="164"/>
        <v>2.6199054181432675E-3</v>
      </c>
      <c r="H1798" s="18">
        <f t="shared" si="165"/>
        <v>7.9663259110000911E-2</v>
      </c>
      <c r="I1798" s="24">
        <v>0</v>
      </c>
      <c r="J1798" s="24">
        <v>0</v>
      </c>
      <c r="K1798" s="24">
        <v>0</v>
      </c>
      <c r="L1798" s="14">
        <f>貼り付けシート!C1798</f>
        <v>13.7</v>
      </c>
      <c r="M1798" s="14">
        <f>貼り付けシート!D1798</f>
        <v>5.4</v>
      </c>
      <c r="N1798" s="18">
        <f>貼り付けシート!E1798</f>
        <v>55.581295356460636</v>
      </c>
      <c r="O1798" s="18">
        <f>貼り付けシート!F1798</f>
        <v>7.9663259110000911E-2</v>
      </c>
      <c r="P1798" s="19">
        <f t="shared" si="166"/>
        <v>7.9663259110000911E-2</v>
      </c>
      <c r="Q1798" s="19">
        <f t="shared" si="167"/>
        <v>0</v>
      </c>
    </row>
    <row r="1799" spans="1:17">
      <c r="A1799" s="38">
        <v>41714</v>
      </c>
      <c r="B1799" s="49" t="s">
        <v>166</v>
      </c>
      <c r="C1799" s="24">
        <f t="shared" ref="C1799:C1862" si="168">$W$6*IF(AND(L1799&lt;5,N1799&gt;=80),$W$4,$W$5)*3600*10^-6</f>
        <v>30.406921776000001</v>
      </c>
      <c r="D1799" s="24">
        <f t="shared" ref="D1799:D1862" si="169">IF(G1799&gt;=0.3,E1799,F1799)</f>
        <v>1.5282478711618051E-2</v>
      </c>
      <c r="E1799" s="18">
        <f>IF(G1799&gt;=0.3,(バックデータ一覧!$C$10*(バックデータ一覧!$C$12*計算過程!L1799+バックデータ一覧!$C$13*LN(計算過程!G1799)+バックデータ一覧!$C$14)^バックデータ一覧!$C$11+バックデータ一覧!$E$10*(計算過程!G1799/(バックデータ一覧!$E$12*計算過程!L1799+バックデータ一覧!$E$13*LN(計算過程!G1799)+バックデータ一覧!$E$14))^バックデータ一覧!$E$11)*計算過程!$W$11*10^-3,0)</f>
        <v>0</v>
      </c>
      <c r="F1799" s="18">
        <f>IF(G1799&lt;0.3,(バックデータ一覧!$C$10*(バックデータ一覧!$C$12*計算過程!L1799+バックデータ一覧!$C$13*LN(0.3)+バックデータ一覧!$C$14)^バックデータ一覧!$C$11+バックデータ一覧!$E$10*(0.3/(バックデータ一覧!$E$12*計算過程!L1799+バックデータ一覧!$E$13*LN(0.3)+バックデータ一覧!$E$14))^バックデータ一覧!$E$11)*計算過程!$W$11*計算過程!G1799/0.3*10^-3,0)</f>
        <v>1.5282478711618051E-2</v>
      </c>
      <c r="G1799" s="18">
        <f t="shared" ref="G1799:G1862" si="170">H1799/($W$6*3600*10^-6)</f>
        <v>5.9580358765092467E-3</v>
      </c>
      <c r="H1799" s="18">
        <f t="shared" ref="H1799:H1862" si="171">IF(AND(L1799&lt;5,N1799&gt;=80),P1799/$W$4,P1799/$W$5)</f>
        <v>0.18116553083561826</v>
      </c>
      <c r="I1799" s="24">
        <v>0</v>
      </c>
      <c r="J1799" s="24">
        <v>0</v>
      </c>
      <c r="K1799" s="24">
        <v>0</v>
      </c>
      <c r="L1799" s="14">
        <f>貼り付けシート!C1799</f>
        <v>13</v>
      </c>
      <c r="M1799" s="14">
        <f>貼り付けシート!D1799</f>
        <v>5.7</v>
      </c>
      <c r="N1799" s="18">
        <f>貼り付けシート!E1799</f>
        <v>61.381523029160604</v>
      </c>
      <c r="O1799" s="18">
        <f>貼り付けシート!F1799</f>
        <v>0.18116553083561826</v>
      </c>
      <c r="P1799" s="19">
        <f t="shared" ref="P1799:P1862" si="172">IF(O1799&gt;C1799,C1799,O1799)</f>
        <v>0.18116553083561826</v>
      </c>
      <c r="Q1799" s="19">
        <f t="shared" ref="Q1799:Q1862" si="173">IF(O1799&gt;C1799,O1799-C1799,0)</f>
        <v>0</v>
      </c>
    </row>
    <row r="1800" spans="1:17">
      <c r="A1800" s="38">
        <v>41714</v>
      </c>
      <c r="B1800" s="49" t="s">
        <v>167</v>
      </c>
      <c r="C1800" s="24">
        <f t="shared" si="168"/>
        <v>30.406921776000001</v>
      </c>
      <c r="D1800" s="24">
        <f t="shared" si="169"/>
        <v>2.834172673415555E-2</v>
      </c>
      <c r="E1800" s="18">
        <f>IF(G1800&gt;=0.3,(バックデータ一覧!$C$10*(バックデータ一覧!$C$12*計算過程!L1800+バックデータ一覧!$C$13*LN(計算過程!G1800)+バックデータ一覧!$C$14)^バックデータ一覧!$C$11+バックデータ一覧!$E$10*(計算過程!G1800/(バックデータ一覧!$E$12*計算過程!L1800+バックデータ一覧!$E$13*LN(計算過程!G1800)+バックデータ一覧!$E$14))^バックデータ一覧!$E$11)*計算過程!$W$11*10^-3,0)</f>
        <v>0</v>
      </c>
      <c r="F1800" s="18">
        <f>IF(G1800&lt;0.3,(バックデータ一覧!$C$10*(バックデータ一覧!$C$12*計算過程!L1800+バックデータ一覧!$C$13*LN(0.3)+バックデータ一覧!$C$14)^バックデータ一覧!$C$11+バックデータ一覧!$E$10*(0.3/(バックデータ一覧!$E$12*計算過程!L1800+バックデータ一覧!$E$13*LN(0.3)+バックデータ一覧!$E$14))^バックデータ一覧!$E$11)*計算過程!$W$11*計算過程!G1800/0.3*10^-3,0)</f>
        <v>2.834172673415555E-2</v>
      </c>
      <c r="G1800" s="18">
        <f t="shared" si="170"/>
        <v>1.0314495769986807E-2</v>
      </c>
      <c r="H1800" s="18">
        <f t="shared" si="171"/>
        <v>0.31363206603687172</v>
      </c>
      <c r="I1800" s="24">
        <v>0</v>
      </c>
      <c r="J1800" s="24">
        <v>0</v>
      </c>
      <c r="K1800" s="24">
        <v>0</v>
      </c>
      <c r="L1800" s="14">
        <f>貼り付けシート!C1800</f>
        <v>11.2</v>
      </c>
      <c r="M1800" s="14">
        <f>貼り付けシート!D1800</f>
        <v>5.3</v>
      </c>
      <c r="N1800" s="18">
        <f>貼り付けシート!E1800</f>
        <v>64.302518461062334</v>
      </c>
      <c r="O1800" s="18">
        <f>貼り付けシート!F1800</f>
        <v>0.31363206603687172</v>
      </c>
      <c r="P1800" s="19">
        <f t="shared" si="172"/>
        <v>0.31363206603687172</v>
      </c>
      <c r="Q1800" s="19">
        <f t="shared" si="173"/>
        <v>0</v>
      </c>
    </row>
    <row r="1801" spans="1:17">
      <c r="A1801" s="38">
        <v>41714</v>
      </c>
      <c r="B1801" s="49" t="s">
        <v>168</v>
      </c>
      <c r="C1801" s="24">
        <f t="shared" si="168"/>
        <v>30.406921776000001</v>
      </c>
      <c r="D1801" s="24">
        <f t="shared" si="169"/>
        <v>2.7856174024456688E-2</v>
      </c>
      <c r="E1801" s="18">
        <f>IF(G1801&gt;=0.3,(バックデータ一覧!$C$10*(バックデータ一覧!$C$12*計算過程!L1801+バックデータ一覧!$C$13*LN(計算過程!G1801)+バックデータ一覧!$C$14)^バックデータ一覧!$C$11+バックデータ一覧!$E$10*(計算過程!G1801/(バックデータ一覧!$E$12*計算過程!L1801+バックデータ一覧!$E$13*LN(計算過程!G1801)+バックデータ一覧!$E$14))^バックデータ一覧!$E$11)*計算過程!$W$11*10^-3,0)</f>
        <v>0</v>
      </c>
      <c r="F1801" s="18">
        <f>IF(G1801&lt;0.3,(バックデータ一覧!$C$10*(バックデータ一覧!$C$12*計算過程!L1801+バックデータ一覧!$C$13*LN(0.3)+バックデータ一覧!$C$14)^バックデータ一覧!$C$11+バックデータ一覧!$E$10*(0.3/(バックデータ一覧!$E$12*計算過程!L1801+バックデータ一覧!$E$13*LN(0.3)+バックデータ一覧!$E$14))^バックデータ一覧!$E$11)*計算過程!$W$11*計算過程!G1801/0.3*10^-3,0)</f>
        <v>2.7856174024456688E-2</v>
      </c>
      <c r="G1801" s="18">
        <f t="shared" si="170"/>
        <v>9.7311108677285429E-3</v>
      </c>
      <c r="H1801" s="18">
        <f t="shared" si="171"/>
        <v>0.29589312694860531</v>
      </c>
      <c r="I1801" s="24">
        <v>0</v>
      </c>
      <c r="J1801" s="24">
        <v>0</v>
      </c>
      <c r="K1801" s="24">
        <v>0</v>
      </c>
      <c r="L1801" s="14">
        <f>貼り付けシート!C1801</f>
        <v>10.1</v>
      </c>
      <c r="M1801" s="14">
        <f>貼り付けシート!D1801</f>
        <v>5</v>
      </c>
      <c r="N1801" s="18">
        <f>貼り付けシート!E1801</f>
        <v>65.309113001631147</v>
      </c>
      <c r="O1801" s="18">
        <f>貼り付けシート!F1801</f>
        <v>0.29589312694860531</v>
      </c>
      <c r="P1801" s="19">
        <f t="shared" si="172"/>
        <v>0.29589312694860531</v>
      </c>
      <c r="Q1801" s="19">
        <f t="shared" si="173"/>
        <v>0</v>
      </c>
    </row>
    <row r="1802" spans="1:17">
      <c r="A1802" s="38">
        <v>41714</v>
      </c>
      <c r="B1802" s="49" t="s">
        <v>169</v>
      </c>
      <c r="C1802" s="24">
        <f t="shared" si="168"/>
        <v>30.406921776000001</v>
      </c>
      <c r="D1802" s="24">
        <f t="shared" si="169"/>
        <v>5.2227385184614887E-2</v>
      </c>
      <c r="E1802" s="18">
        <f>IF(G1802&gt;=0.3,(バックデータ一覧!$C$10*(バックデータ一覧!$C$12*計算過程!L1802+バックデータ一覧!$C$13*LN(計算過程!G1802)+バックデータ一覧!$C$14)^バックデータ一覧!$C$11+バックデータ一覧!$E$10*(計算過程!G1802/(バックデータ一覧!$E$12*計算過程!L1802+バックデータ一覧!$E$13*LN(計算過程!G1802)+バックデータ一覧!$E$14))^バックデータ一覧!$E$11)*計算過程!$W$11*10^-3,0)</f>
        <v>0</v>
      </c>
      <c r="F1802" s="18">
        <f>IF(G1802&lt;0.3,(バックデータ一覧!$C$10*(バックデータ一覧!$C$12*計算過程!L1802+バックデータ一覧!$C$13*LN(0.3)+バックデータ一覧!$C$14)^バックデータ一覧!$C$11+バックデータ一覧!$E$10*(0.3/(バックデータ一覧!$E$12*計算過程!L1802+バックデータ一覧!$E$13*LN(0.3)+バックデータ一覧!$E$14))^バックデータ一覧!$E$11)*計算過程!$W$11*計算過程!G1802/0.3*10^-3,0)</f>
        <v>5.2227385184614887E-2</v>
      </c>
      <c r="G1802" s="18">
        <f t="shared" si="170"/>
        <v>1.7590556436128245E-2</v>
      </c>
      <c r="H1802" s="18">
        <f t="shared" si="171"/>
        <v>0.53487467354966489</v>
      </c>
      <c r="I1802" s="24">
        <v>0</v>
      </c>
      <c r="J1802" s="24">
        <v>0</v>
      </c>
      <c r="K1802" s="24">
        <v>0</v>
      </c>
      <c r="L1802" s="14">
        <f>貼り付けシート!C1802</f>
        <v>9.1</v>
      </c>
      <c r="M1802" s="14">
        <f>貼り付けシート!D1802</f>
        <v>4.5999999999999996</v>
      </c>
      <c r="N1802" s="18">
        <f>貼り付けシート!E1802</f>
        <v>64.302953055776797</v>
      </c>
      <c r="O1802" s="18">
        <f>貼り付けシート!F1802</f>
        <v>0.53487467354966489</v>
      </c>
      <c r="P1802" s="19">
        <f t="shared" si="172"/>
        <v>0.53487467354966489</v>
      </c>
      <c r="Q1802" s="19">
        <f t="shared" si="173"/>
        <v>0</v>
      </c>
    </row>
    <row r="1803" spans="1:17">
      <c r="A1803" s="38">
        <v>41714</v>
      </c>
      <c r="B1803" s="49" t="s">
        <v>170</v>
      </c>
      <c r="C1803" s="24">
        <f t="shared" si="168"/>
        <v>30.406921776000001</v>
      </c>
      <c r="D1803" s="24">
        <f t="shared" si="169"/>
        <v>0.31963558506894729</v>
      </c>
      <c r="E1803" s="18">
        <f>IF(G1803&gt;=0.3,(バックデータ一覧!$C$10*(バックデータ一覧!$C$12*計算過程!L1803+バックデータ一覧!$C$13*LN(計算過程!G1803)+バックデータ一覧!$C$14)^バックデータ一覧!$C$11+バックデータ一覧!$E$10*(計算過程!G1803/(バックデータ一覧!$E$12*計算過程!L1803+バックデータ一覧!$E$13*LN(計算過程!G1803)+バックデータ一覧!$E$14))^バックデータ一覧!$E$11)*計算過程!$W$11*10^-3,0)</f>
        <v>0</v>
      </c>
      <c r="F1803" s="18">
        <f>IF(G1803&lt;0.3,(バックデータ一覧!$C$10*(バックデータ一覧!$C$12*計算過程!L1803+バックデータ一覧!$C$13*LN(0.3)+バックデータ一覧!$C$14)^バックデータ一覧!$C$11+バックデータ一覧!$E$10*(0.3/(バックデータ一覧!$E$12*計算過程!L1803+バックデータ一覧!$E$13*LN(0.3)+バックデータ一覧!$E$14))^バックデータ一覧!$E$11)*計算過程!$W$11*計算過程!G1803/0.3*10^-3,0)</f>
        <v>0.31963558506894729</v>
      </c>
      <c r="G1803" s="18">
        <f t="shared" si="170"/>
        <v>0.1064960709296667</v>
      </c>
      <c r="H1803" s="18">
        <f t="shared" si="171"/>
        <v>3.238217698209723</v>
      </c>
      <c r="I1803" s="24">
        <v>0</v>
      </c>
      <c r="J1803" s="24">
        <v>0</v>
      </c>
      <c r="K1803" s="24">
        <v>0</v>
      </c>
      <c r="L1803" s="14">
        <f>貼り付けシート!C1803</f>
        <v>8.8000000000000007</v>
      </c>
      <c r="M1803" s="14">
        <f>貼り付けシート!D1803</f>
        <v>4.5999999999999996</v>
      </c>
      <c r="N1803" s="18">
        <f>貼り付けシート!E1803</f>
        <v>65.619681692240277</v>
      </c>
      <c r="O1803" s="18">
        <f>貼り付けシート!F1803</f>
        <v>3.238217698209723</v>
      </c>
      <c r="P1803" s="19">
        <f t="shared" si="172"/>
        <v>3.238217698209723</v>
      </c>
      <c r="Q1803" s="19">
        <f t="shared" si="173"/>
        <v>0</v>
      </c>
    </row>
    <row r="1804" spans="1:17">
      <c r="A1804" s="38">
        <v>41714</v>
      </c>
      <c r="B1804" s="49" t="s">
        <v>171</v>
      </c>
      <c r="C1804" s="24">
        <f t="shared" si="168"/>
        <v>30.406921776000001</v>
      </c>
      <c r="D1804" s="24">
        <f t="shared" si="169"/>
        <v>0.74745508212094713</v>
      </c>
      <c r="E1804" s="18">
        <f>IF(G1804&gt;=0.3,(バックデータ一覧!$C$10*(バックデータ一覧!$C$12*計算過程!L1804+バックデータ一覧!$C$13*LN(計算過程!G1804)+バックデータ一覧!$C$14)^バックデータ一覧!$C$11+バックデータ一覧!$E$10*(計算過程!G1804/(バックデータ一覧!$E$12*計算過程!L1804+バックデータ一覧!$E$13*LN(計算過程!G1804)+バックデータ一覧!$E$14))^バックデータ一覧!$E$11)*計算過程!$W$11*10^-3,0)</f>
        <v>0</v>
      </c>
      <c r="F1804" s="18">
        <f>IF(G1804&lt;0.3,(バックデータ一覧!$C$10*(バックデータ一覧!$C$12*計算過程!L1804+バックデータ一覧!$C$13*LN(0.3)+バックデータ一覧!$C$14)^バックデータ一覧!$C$11+バックデータ一覧!$E$10*(0.3/(バックデータ一覧!$E$12*計算過程!L1804+バックデータ一覧!$E$13*LN(0.3)+バックデータ一覧!$E$14))^バックデータ一覧!$E$11)*計算過程!$W$11*計算過程!G1804/0.3*10^-3,0)</f>
        <v>0.74745508212094713</v>
      </c>
      <c r="G1804" s="18">
        <f t="shared" si="170"/>
        <v>0.23777704360405982</v>
      </c>
      <c r="H1804" s="18">
        <f t="shared" si="171"/>
        <v>7.230067964997188</v>
      </c>
      <c r="I1804" s="24">
        <v>0</v>
      </c>
      <c r="J1804" s="24">
        <v>0</v>
      </c>
      <c r="K1804" s="24">
        <v>0</v>
      </c>
      <c r="L1804" s="14">
        <f>貼り付けシート!C1804</f>
        <v>7.5</v>
      </c>
      <c r="M1804" s="14">
        <f>貼り付けシート!D1804</f>
        <v>4.5999999999999996</v>
      </c>
      <c r="N1804" s="18">
        <f>貼り付けシート!E1804</f>
        <v>71.684726615450231</v>
      </c>
      <c r="O1804" s="18">
        <f>貼り付けシート!F1804</f>
        <v>7.230067964997188</v>
      </c>
      <c r="P1804" s="19">
        <f t="shared" si="172"/>
        <v>7.230067964997188</v>
      </c>
      <c r="Q1804" s="19">
        <f t="shared" si="173"/>
        <v>0</v>
      </c>
    </row>
    <row r="1805" spans="1:17">
      <c r="A1805" s="38">
        <v>41714</v>
      </c>
      <c r="B1805" s="49" t="s">
        <v>172</v>
      </c>
      <c r="C1805" s="24">
        <f t="shared" si="168"/>
        <v>30.406921776000001</v>
      </c>
      <c r="D1805" s="24">
        <f t="shared" si="169"/>
        <v>0.96146222209325649</v>
      </c>
      <c r="E1805" s="18">
        <f>IF(G1805&gt;=0.3,(バックデータ一覧!$C$10*(バックデータ一覧!$C$12*計算過程!L1805+バックデータ一覧!$C$13*LN(計算過程!G1805)+バックデータ一覧!$C$14)^バックデータ一覧!$C$11+バックデータ一覧!$E$10*(計算過程!G1805/(バックデータ一覧!$E$12*計算過程!L1805+バックデータ一覧!$E$13*LN(計算過程!G1805)+バックデータ一覧!$E$14))^バックデータ一覧!$E$11)*計算過程!$W$11*10^-3,0)</f>
        <v>0</v>
      </c>
      <c r="F1805" s="18">
        <f>IF(G1805&lt;0.3,(バックデータ一覧!$C$10*(バックデータ一覧!$C$12*計算過程!L1805+バックデータ一覧!$C$13*LN(0.3)+バックデータ一覧!$C$14)^バックデータ一覧!$C$11+バックデータ一覧!$E$10*(0.3/(バックデータ一覧!$E$12*計算過程!L1805+バックデータ一覧!$E$13*LN(0.3)+バックデータ一覧!$E$14))^バックデータ一覧!$E$11)*計算過程!$W$11*計算過程!G1805/0.3*10^-3,0)</f>
        <v>0.96146222209325649</v>
      </c>
      <c r="G1805" s="18">
        <f t="shared" si="170"/>
        <v>0.29742410664380714</v>
      </c>
      <c r="H1805" s="18">
        <f t="shared" si="171"/>
        <v>9.043751545014926</v>
      </c>
      <c r="I1805" s="24">
        <v>0</v>
      </c>
      <c r="J1805" s="24">
        <v>0</v>
      </c>
      <c r="K1805" s="24">
        <v>0</v>
      </c>
      <c r="L1805" s="14">
        <f>貼り付けシート!C1805</f>
        <v>6.7</v>
      </c>
      <c r="M1805" s="14">
        <f>貼り付けシート!D1805</f>
        <v>4.5999999999999996</v>
      </c>
      <c r="N1805" s="18">
        <f>貼り付けシート!E1805</f>
        <v>75.727339768947004</v>
      </c>
      <c r="O1805" s="18">
        <f>貼り付けシート!F1805</f>
        <v>9.043751545014926</v>
      </c>
      <c r="P1805" s="19">
        <f t="shared" si="172"/>
        <v>9.043751545014926</v>
      </c>
      <c r="Q1805" s="19">
        <f t="shared" si="173"/>
        <v>0</v>
      </c>
    </row>
    <row r="1806" spans="1:17">
      <c r="A1806" s="38">
        <v>41715</v>
      </c>
      <c r="B1806" s="49" t="s">
        <v>149</v>
      </c>
      <c r="C1806" s="24">
        <f t="shared" si="168"/>
        <v>30.406921776000001</v>
      </c>
      <c r="D1806" s="24">
        <f t="shared" si="169"/>
        <v>1.0756906187004374</v>
      </c>
      <c r="E1806" s="18">
        <f>IF(G1806&gt;=0.3,(バックデータ一覧!$C$10*(バックデータ一覧!$C$12*計算過程!L1806+バックデータ一覧!$C$13*LN(計算過程!G1806)+バックデータ一覧!$C$14)^バックデータ一覧!$C$11+バックデータ一覧!$E$10*(計算過程!G1806/(バックデータ一覧!$E$12*計算過程!L1806+バックデータ一覧!$E$13*LN(計算過程!G1806)+バックデータ一覧!$E$14))^バックデータ一覧!$E$11)*計算過程!$W$11*10^-3,0)</f>
        <v>1.0756906187004374</v>
      </c>
      <c r="F1806" s="18">
        <f>IF(G1806&lt;0.3,(バックデータ一覧!$C$10*(バックデータ一覧!$C$12*計算過程!L1806+バックデータ一覧!$C$13*LN(0.3)+バックデータ一覧!$C$14)^バックデータ一覧!$C$11+バックデータ一覧!$E$10*(0.3/(バックデータ一覧!$E$12*計算過程!L1806+バックデータ一覧!$E$13*LN(0.3)+バックデータ一覧!$E$14))^バックデータ一覧!$E$11)*計算過程!$W$11*計算過程!G1806/0.3*10^-3,0)</f>
        <v>0</v>
      </c>
      <c r="G1806" s="18">
        <f t="shared" si="170"/>
        <v>0.33957200333165721</v>
      </c>
      <c r="H1806" s="18">
        <f t="shared" si="171"/>
        <v>10.325339342625313</v>
      </c>
      <c r="I1806" s="24">
        <v>0</v>
      </c>
      <c r="J1806" s="24">
        <v>0</v>
      </c>
      <c r="K1806" s="24">
        <v>0</v>
      </c>
      <c r="L1806" s="14">
        <f>貼り付けシート!C1806</f>
        <v>7.1</v>
      </c>
      <c r="M1806" s="14">
        <f>貼り付けシート!D1806</f>
        <v>4.5</v>
      </c>
      <c r="N1806" s="18">
        <f>貼り付けシート!E1806</f>
        <v>72.084934037976126</v>
      </c>
      <c r="O1806" s="18">
        <f>貼り付けシート!F1806</f>
        <v>10.325339342625313</v>
      </c>
      <c r="P1806" s="19">
        <f t="shared" si="172"/>
        <v>10.325339342625313</v>
      </c>
      <c r="Q1806" s="19">
        <f t="shared" si="173"/>
        <v>0</v>
      </c>
    </row>
    <row r="1807" spans="1:17">
      <c r="A1807" s="38">
        <v>41715</v>
      </c>
      <c r="B1807" s="49" t="s">
        <v>150</v>
      </c>
      <c r="C1807" s="24">
        <f t="shared" si="168"/>
        <v>30.406921776000001</v>
      </c>
      <c r="D1807" s="24">
        <f t="shared" si="169"/>
        <v>1.1574998736950406</v>
      </c>
      <c r="E1807" s="18">
        <f>IF(G1807&gt;=0.3,(バックデータ一覧!$C$10*(バックデータ一覧!$C$12*計算過程!L1807+バックデータ一覧!$C$13*LN(計算過程!G1807)+バックデータ一覧!$C$14)^バックデータ一覧!$C$11+バックデータ一覧!$E$10*(計算過程!G1807/(バックデータ一覧!$E$12*計算過程!L1807+バックデータ一覧!$E$13*LN(計算過程!G1807)+バックデータ一覧!$E$14))^バックデータ一覧!$E$11)*計算過程!$W$11*10^-3,0)</f>
        <v>1.1574998736950406</v>
      </c>
      <c r="F1807" s="18">
        <f>IF(G1807&lt;0.3,(バックデータ一覧!$C$10*(バックデータ一覧!$C$12*計算過程!L1807+バックデータ一覧!$C$13*LN(0.3)+バックデータ一覧!$C$14)^バックデータ一覧!$C$11+バックデータ一覧!$E$10*(0.3/(バックデータ一覧!$E$12*計算過程!L1807+バックデータ一覧!$E$13*LN(0.3)+バックデータ一覧!$E$14))^バックデータ一覧!$E$11)*計算過程!$W$11*計算過程!G1807/0.3*10^-3,0)</f>
        <v>0</v>
      </c>
      <c r="G1807" s="18">
        <f t="shared" si="170"/>
        <v>0.3667822687989572</v>
      </c>
      <c r="H1807" s="18">
        <f t="shared" si="171"/>
        <v>11.152719756193697</v>
      </c>
      <c r="I1807" s="24">
        <v>0</v>
      </c>
      <c r="J1807" s="24">
        <v>0</v>
      </c>
      <c r="K1807" s="24">
        <v>0</v>
      </c>
      <c r="L1807" s="14">
        <f>貼り付けシート!C1807</f>
        <v>7</v>
      </c>
      <c r="M1807" s="14">
        <f>貼り付けシート!D1807</f>
        <v>4.4000000000000004</v>
      </c>
      <c r="N1807" s="18">
        <f>貼り付けシート!E1807</f>
        <v>70.979582998286546</v>
      </c>
      <c r="O1807" s="18">
        <f>貼り付けシート!F1807</f>
        <v>11.152719756193697</v>
      </c>
      <c r="P1807" s="19">
        <f t="shared" si="172"/>
        <v>11.152719756193697</v>
      </c>
      <c r="Q1807" s="19">
        <f t="shared" si="173"/>
        <v>0</v>
      </c>
    </row>
    <row r="1808" spans="1:17">
      <c r="A1808" s="38">
        <v>41715</v>
      </c>
      <c r="B1808" s="49" t="s">
        <v>151</v>
      </c>
      <c r="C1808" s="24">
        <f t="shared" si="168"/>
        <v>30.406921776000001</v>
      </c>
      <c r="D1808" s="24">
        <f t="shared" si="169"/>
        <v>1.3347702314280652</v>
      </c>
      <c r="E1808" s="18">
        <f>IF(G1808&gt;=0.3,(バックデータ一覧!$C$10*(バックデータ一覧!$C$12*計算過程!L1808+バックデータ一覧!$C$13*LN(計算過程!G1808)+バックデータ一覧!$C$14)^バックデータ一覧!$C$11+バックデータ一覧!$E$10*(計算過程!G1808/(バックデータ一覧!$E$12*計算過程!L1808+バックデータ一覧!$E$13*LN(計算過程!G1808)+バックデータ一覧!$E$14))^バックデータ一覧!$E$11)*計算過程!$W$11*10^-3,0)</f>
        <v>1.3347702314280652</v>
      </c>
      <c r="F1808" s="18">
        <f>IF(G1808&lt;0.3,(バックデータ一覧!$C$10*(バックデータ一覧!$C$12*計算過程!L1808+バックデータ一覧!$C$13*LN(0.3)+バックデータ一覧!$C$14)^バックデータ一覧!$C$11+バックデータ一覧!$E$10*(0.3/(バックデータ一覧!$E$12*計算過程!L1808+バックデータ一覧!$E$13*LN(0.3)+バックデータ一覧!$E$14))^バックデータ一覧!$E$11)*計算過程!$W$11*計算過程!G1808/0.3*10^-3,0)</f>
        <v>0</v>
      </c>
      <c r="G1808" s="18">
        <f t="shared" si="170"/>
        <v>0.41163048016612092</v>
      </c>
      <c r="H1808" s="18">
        <f t="shared" si="171"/>
        <v>12.516415811028558</v>
      </c>
      <c r="I1808" s="24">
        <v>0</v>
      </c>
      <c r="J1808" s="24">
        <v>0</v>
      </c>
      <c r="K1808" s="24">
        <v>0</v>
      </c>
      <c r="L1808" s="14">
        <f>貼り付けシート!C1808</f>
        <v>5.6</v>
      </c>
      <c r="M1808" s="14">
        <f>貼り付けシート!D1808</f>
        <v>4.3</v>
      </c>
      <c r="N1808" s="18">
        <f>貼り付けシート!E1808</f>
        <v>76.41591417217758</v>
      </c>
      <c r="O1808" s="18">
        <f>貼り付けシート!F1808</f>
        <v>12.516415811028558</v>
      </c>
      <c r="P1808" s="19">
        <f t="shared" si="172"/>
        <v>12.516415811028558</v>
      </c>
      <c r="Q1808" s="19">
        <f t="shared" si="173"/>
        <v>0</v>
      </c>
    </row>
    <row r="1809" spans="1:17">
      <c r="A1809" s="38">
        <v>41715</v>
      </c>
      <c r="B1809" s="49" t="s">
        <v>152</v>
      </c>
      <c r="C1809" s="24">
        <f t="shared" si="168"/>
        <v>30.406921776000001</v>
      </c>
      <c r="D1809" s="24">
        <f t="shared" si="169"/>
        <v>1.4446879088523448</v>
      </c>
      <c r="E1809" s="18">
        <f>IF(G1809&gt;=0.3,(バックデータ一覧!$C$10*(バックデータ一覧!$C$12*計算過程!L1809+バックデータ一覧!$C$13*LN(計算過程!G1809)+バックデータ一覧!$C$14)^バックデータ一覧!$C$11+バックデータ一覧!$E$10*(計算過程!G1809/(バックデータ一覧!$E$12*計算過程!L1809+バックデータ一覧!$E$13*LN(計算過程!G1809)+バックデータ一覧!$E$14))^バックデータ一覧!$E$11)*計算過程!$W$11*10^-3,0)</f>
        <v>1.4446879088523448</v>
      </c>
      <c r="F1809" s="18">
        <f>IF(G1809&lt;0.3,(バックデータ一覧!$C$10*(バックデータ一覧!$C$12*計算過程!L1809+バックデータ一覧!$C$13*LN(0.3)+バックデータ一覧!$C$14)^バックデータ一覧!$C$11+バックデータ一覧!$E$10*(0.3/(バックデータ一覧!$E$12*計算過程!L1809+バックデータ一覧!$E$13*LN(0.3)+バックデータ一覧!$E$14))^バックデータ一覧!$E$11)*計算過程!$W$11*計算過程!G1809/0.3*10^-3,0)</f>
        <v>0</v>
      </c>
      <c r="G1809" s="18">
        <f t="shared" si="170"/>
        <v>0.44226619119186333</v>
      </c>
      <c r="H1809" s="18">
        <f t="shared" si="171"/>
        <v>13.447953479740448</v>
      </c>
      <c r="I1809" s="24">
        <v>0</v>
      </c>
      <c r="J1809" s="24">
        <v>0</v>
      </c>
      <c r="K1809" s="24">
        <v>0</v>
      </c>
      <c r="L1809" s="14">
        <f>貼り付けシート!C1809</f>
        <v>4.9000000000000004</v>
      </c>
      <c r="M1809" s="14">
        <f>貼り付けシート!D1809</f>
        <v>4</v>
      </c>
      <c r="N1809" s="18">
        <f>貼り付けシート!E1809</f>
        <v>74.669731236341875</v>
      </c>
      <c r="O1809" s="18">
        <f>貼り付けシート!F1809</f>
        <v>13.447953479740448</v>
      </c>
      <c r="P1809" s="19">
        <f t="shared" si="172"/>
        <v>13.447953479740448</v>
      </c>
      <c r="Q1809" s="19">
        <f t="shared" si="173"/>
        <v>0</v>
      </c>
    </row>
    <row r="1810" spans="1:17">
      <c r="A1810" s="38">
        <v>41715</v>
      </c>
      <c r="B1810" s="49" t="s">
        <v>153</v>
      </c>
      <c r="C1810" s="24">
        <f t="shared" si="168"/>
        <v>30.406921776000001</v>
      </c>
      <c r="D1810" s="24">
        <f t="shared" si="169"/>
        <v>1.4592619096475965</v>
      </c>
      <c r="E1810" s="18">
        <f>IF(G1810&gt;=0.3,(バックデータ一覧!$C$10*(バックデータ一覧!$C$12*計算過程!L1810+バックデータ一覧!$C$13*LN(計算過程!G1810)+バックデータ一覧!$C$14)^バックデータ一覧!$C$11+バックデータ一覧!$E$10*(計算過程!G1810/(バックデータ一覧!$E$12*計算過程!L1810+バックデータ一覧!$E$13*LN(計算過程!G1810)+バックデータ一覧!$E$14))^バックデータ一覧!$E$11)*計算過程!$W$11*10^-3,0)</f>
        <v>1.4592619096475965</v>
      </c>
      <c r="F1810" s="18">
        <f>IF(G1810&lt;0.3,(バックデータ一覧!$C$10*(バックデータ一覧!$C$12*計算過程!L1810+バックデータ一覧!$C$13*LN(0.3)+バックデータ一覧!$C$14)^バックデータ一覧!$C$11+バックデータ一覧!$E$10*(0.3/(バックデータ一覧!$E$12*計算過程!L1810+バックデータ一覧!$E$13*LN(0.3)+バックデータ一覧!$E$14))^バックデータ一覧!$E$11)*計算過程!$W$11*計算過程!G1810/0.3*10^-3,0)</f>
        <v>0</v>
      </c>
      <c r="G1810" s="18">
        <f t="shared" si="170"/>
        <v>0.45097231228825801</v>
      </c>
      <c r="H1810" s="18">
        <f t="shared" si="171"/>
        <v>13.712679822890905</v>
      </c>
      <c r="I1810" s="24">
        <v>0</v>
      </c>
      <c r="J1810" s="24">
        <v>0</v>
      </c>
      <c r="K1810" s="24">
        <v>0</v>
      </c>
      <c r="L1810" s="14">
        <f>貼り付けシート!C1810</f>
        <v>5.0999999999999996</v>
      </c>
      <c r="M1810" s="14">
        <f>貼り付けシート!D1810</f>
        <v>3.7</v>
      </c>
      <c r="N1810" s="18">
        <f>貼り付けシート!E1810</f>
        <v>68.145349239101762</v>
      </c>
      <c r="O1810" s="18">
        <f>貼り付けシート!F1810</f>
        <v>13.712679822890905</v>
      </c>
      <c r="P1810" s="19">
        <f t="shared" si="172"/>
        <v>13.712679822890905</v>
      </c>
      <c r="Q1810" s="19">
        <f t="shared" si="173"/>
        <v>0</v>
      </c>
    </row>
    <row r="1811" spans="1:17">
      <c r="A1811" s="38">
        <v>41715</v>
      </c>
      <c r="B1811" s="49" t="s">
        <v>154</v>
      </c>
      <c r="C1811" s="24">
        <f t="shared" si="168"/>
        <v>30.406921776000001</v>
      </c>
      <c r="D1811" s="24">
        <f t="shared" si="169"/>
        <v>1.440499122744755</v>
      </c>
      <c r="E1811" s="18">
        <f>IF(G1811&gt;=0.3,(バックデータ一覧!$C$10*(バックデータ一覧!$C$12*計算過程!L1811+バックデータ一覧!$C$13*LN(計算過程!G1811)+バックデータ一覧!$C$14)^バックデータ一覧!$C$11+バックデータ一覧!$E$10*(計算過程!G1811/(バックデータ一覧!$E$12*計算過程!L1811+バックデータ一覧!$E$13*LN(計算過程!G1811)+バックデータ一覧!$E$14))^バックデータ一覧!$E$11)*計算過程!$W$11*10^-3,0)</f>
        <v>1.440499122744755</v>
      </c>
      <c r="F1811" s="18">
        <f>IF(G1811&lt;0.3,(バックデータ一覧!$C$10*(バックデータ一覧!$C$12*計算過程!L1811+バックデータ一覧!$C$13*LN(0.3)+バックデータ一覧!$C$14)^バックデータ一覧!$C$11+バックデータ一覧!$E$10*(0.3/(バックデータ一覧!$E$12*計算過程!L1811+バックデータ一覧!$E$13*LN(0.3)+バックデータ一覧!$E$14))^バックデータ一覧!$E$11)*計算過程!$W$11*計算過程!G1811/0.3*10^-3,0)</f>
        <v>0</v>
      </c>
      <c r="G1811" s="18">
        <f t="shared" si="170"/>
        <v>0.46282976964681111</v>
      </c>
      <c r="H1811" s="18">
        <f t="shared" si="171"/>
        <v>14.073228601254685</v>
      </c>
      <c r="I1811" s="24">
        <v>0</v>
      </c>
      <c r="J1811" s="24">
        <v>0</v>
      </c>
      <c r="K1811" s="24">
        <v>0</v>
      </c>
      <c r="L1811" s="14">
        <f>貼り付けシート!C1811</f>
        <v>6.3</v>
      </c>
      <c r="M1811" s="14">
        <f>貼り付けシート!D1811</f>
        <v>3.4</v>
      </c>
      <c r="N1811" s="18">
        <f>貼り付けシート!E1811</f>
        <v>57.647035912310763</v>
      </c>
      <c r="O1811" s="18">
        <f>貼り付けシート!F1811</f>
        <v>14.073228601254685</v>
      </c>
      <c r="P1811" s="19">
        <f t="shared" si="172"/>
        <v>14.073228601254685</v>
      </c>
      <c r="Q1811" s="19">
        <f t="shared" si="173"/>
        <v>0</v>
      </c>
    </row>
    <row r="1812" spans="1:17">
      <c r="A1812" s="38">
        <v>41715</v>
      </c>
      <c r="B1812" s="49" t="s">
        <v>155</v>
      </c>
      <c r="C1812" s="24">
        <f t="shared" si="168"/>
        <v>30.406921776000001</v>
      </c>
      <c r="D1812" s="24">
        <f t="shared" si="169"/>
        <v>1.1553175544547394</v>
      </c>
      <c r="E1812" s="18">
        <f>IF(G1812&gt;=0.3,(バックデータ一覧!$C$10*(バックデータ一覧!$C$12*計算過程!L1812+バックデータ一覧!$C$13*LN(計算過程!G1812)+バックデータ一覧!$C$14)^バックデータ一覧!$C$11+バックデータ一覧!$E$10*(計算過程!G1812/(バックデータ一覧!$E$12*計算過程!L1812+バックデータ一覧!$E$13*LN(計算過程!G1812)+バックデータ一覧!$E$14))^バックデータ一覧!$E$11)*計算過程!$W$11*10^-3,0)</f>
        <v>1.1553175544547394</v>
      </c>
      <c r="F1812" s="18">
        <f>IF(G1812&lt;0.3,(バックデータ一覧!$C$10*(バックデータ一覧!$C$12*計算過程!L1812+バックデータ一覧!$C$13*LN(0.3)+バックデータ一覧!$C$14)^バックデータ一覧!$C$11+バックデータ一覧!$E$10*(0.3/(バックデータ一覧!$E$12*計算過程!L1812+バックデータ一覧!$E$13*LN(0.3)+バックデータ一覧!$E$14))^バックデータ一覧!$E$11)*計算過程!$W$11*計算過程!G1812/0.3*10^-3,0)</f>
        <v>0</v>
      </c>
      <c r="G1812" s="18">
        <f t="shared" si="170"/>
        <v>0.33968242902389434</v>
      </c>
      <c r="H1812" s="18">
        <f t="shared" si="171"/>
        <v>10.328697048011227</v>
      </c>
      <c r="I1812" s="24">
        <v>0</v>
      </c>
      <c r="J1812" s="24">
        <v>0</v>
      </c>
      <c r="K1812" s="24">
        <v>0</v>
      </c>
      <c r="L1812" s="14">
        <f>貼り付けシート!C1812</f>
        <v>4.9000000000000004</v>
      </c>
      <c r="M1812" s="14">
        <f>貼り付けシート!D1812</f>
        <v>3.5</v>
      </c>
      <c r="N1812" s="18">
        <f>貼り付けシート!E1812</f>
        <v>65.388241862040374</v>
      </c>
      <c r="O1812" s="18">
        <f>貼り付けシート!F1812</f>
        <v>10.328697048011227</v>
      </c>
      <c r="P1812" s="19">
        <f t="shared" si="172"/>
        <v>10.328697048011227</v>
      </c>
      <c r="Q1812" s="19">
        <f t="shared" si="173"/>
        <v>0</v>
      </c>
    </row>
    <row r="1813" spans="1:17">
      <c r="A1813" s="38">
        <v>41715</v>
      </c>
      <c r="B1813" s="49" t="s">
        <v>156</v>
      </c>
      <c r="C1813" s="24">
        <f t="shared" si="168"/>
        <v>30.406921776000001</v>
      </c>
      <c r="D1813" s="24">
        <f t="shared" si="169"/>
        <v>0.49935999792887298</v>
      </c>
      <c r="E1813" s="18">
        <f>IF(G1813&gt;=0.3,(バックデータ一覧!$C$10*(バックデータ一覧!$C$12*計算過程!L1813+バックデータ一覧!$C$13*LN(計算過程!G1813)+バックデータ一覧!$C$14)^バックデータ一覧!$C$11+バックデータ一覧!$E$10*(計算過程!G1813/(バックデータ一覧!$E$12*計算過程!L1813+バックデータ一覧!$E$13*LN(計算過程!G1813)+バックデータ一覧!$E$14))^バックデータ一覧!$E$11)*計算過程!$W$11*10^-3,0)</f>
        <v>0</v>
      </c>
      <c r="F1813" s="18">
        <f>IF(G1813&lt;0.3,(バックデータ一覧!$C$10*(バックデータ一覧!$C$12*計算過程!L1813+バックデータ一覧!$C$13*LN(0.3)+バックデータ一覧!$C$14)^バックデータ一覧!$C$11+バックデータ一覧!$E$10*(0.3/(バックデータ一覧!$E$12*計算過程!L1813+バックデータ一覧!$E$13*LN(0.3)+バックデータ一覧!$E$14))^バックデータ一覧!$E$11)*計算過程!$W$11*計算過程!G1813/0.3*10^-3,0)</f>
        <v>0.49935999792887298</v>
      </c>
      <c r="G1813" s="18">
        <f t="shared" si="170"/>
        <v>0.16758094842539561</v>
      </c>
      <c r="H1813" s="18">
        <f t="shared" si="171"/>
        <v>5.095620789918895</v>
      </c>
      <c r="I1813" s="24">
        <v>0</v>
      </c>
      <c r="J1813" s="24">
        <v>0</v>
      </c>
      <c r="K1813" s="24">
        <v>0</v>
      </c>
      <c r="L1813" s="14">
        <f>貼り付けシート!C1813</f>
        <v>9</v>
      </c>
      <c r="M1813" s="14">
        <f>貼り付けシート!D1813</f>
        <v>3.7</v>
      </c>
      <c r="N1813" s="18">
        <f>貼り付けシート!E1813</f>
        <v>52.147212779239837</v>
      </c>
      <c r="O1813" s="18">
        <f>貼り付けシート!F1813</f>
        <v>5.095620789918895</v>
      </c>
      <c r="P1813" s="19">
        <f t="shared" si="172"/>
        <v>5.095620789918895</v>
      </c>
      <c r="Q1813" s="19">
        <f t="shared" si="173"/>
        <v>0</v>
      </c>
    </row>
    <row r="1814" spans="1:17">
      <c r="A1814" s="38">
        <v>41715</v>
      </c>
      <c r="B1814" s="49" t="s">
        <v>157</v>
      </c>
      <c r="C1814" s="24">
        <f t="shared" si="168"/>
        <v>30.406921776000001</v>
      </c>
      <c r="D1814" s="24">
        <f t="shared" si="169"/>
        <v>7.7288139941573755E-2</v>
      </c>
      <c r="E1814" s="18">
        <f>IF(G1814&gt;=0.3,(バックデータ一覧!$C$10*(バックデータ一覧!$C$12*計算過程!L1814+バックデータ一覧!$C$13*LN(計算過程!G1814)+バックデータ一覧!$C$14)^バックデータ一覧!$C$11+バックデータ一覧!$E$10*(計算過程!G1814/(バックデータ一覧!$E$12*計算過程!L1814+バックデータ一覧!$E$13*LN(計算過程!G1814)+バックデータ一覧!$E$14))^バックデータ一覧!$E$11)*計算過程!$W$11*10^-3,0)</f>
        <v>0</v>
      </c>
      <c r="F1814" s="18">
        <f>IF(G1814&lt;0.3,(バックデータ一覧!$C$10*(バックデータ一覧!$C$12*計算過程!L1814+バックデータ一覧!$C$13*LN(0.3)+バックデータ一覧!$C$14)^バックデータ一覧!$C$11+バックデータ一覧!$E$10*(0.3/(バックデータ一覧!$E$12*計算過程!L1814+バックデータ一覧!$E$13*LN(0.3)+バックデータ一覧!$E$14))^バックデータ一覧!$E$11)*計算過程!$W$11*計算過程!G1814/0.3*10^-3,0)</f>
        <v>7.7288139941573755E-2</v>
      </c>
      <c r="G1814" s="18">
        <f t="shared" si="170"/>
        <v>2.9327795076162622E-2</v>
      </c>
      <c r="H1814" s="18">
        <f t="shared" si="171"/>
        <v>0.89176797074343483</v>
      </c>
      <c r="I1814" s="24">
        <v>0</v>
      </c>
      <c r="J1814" s="24">
        <v>0</v>
      </c>
      <c r="K1814" s="24">
        <v>0</v>
      </c>
      <c r="L1814" s="14">
        <f>貼り付けシート!C1814</f>
        <v>12.3</v>
      </c>
      <c r="M1814" s="14">
        <f>貼り付けシート!D1814</f>
        <v>3.9</v>
      </c>
      <c r="N1814" s="18">
        <f>貼り付けシート!E1814</f>
        <v>44.098116561357024</v>
      </c>
      <c r="O1814" s="18">
        <f>貼り付けシート!F1814</f>
        <v>0.89176797074343483</v>
      </c>
      <c r="P1814" s="19">
        <f t="shared" si="172"/>
        <v>0.89176797074343483</v>
      </c>
      <c r="Q1814" s="19">
        <f t="shared" si="173"/>
        <v>0</v>
      </c>
    </row>
    <row r="1815" spans="1:17">
      <c r="A1815" s="38">
        <v>41715</v>
      </c>
      <c r="B1815" s="49" t="s">
        <v>158</v>
      </c>
      <c r="C1815" s="24">
        <f t="shared" si="168"/>
        <v>30.406921776000001</v>
      </c>
      <c r="D1815" s="24">
        <f t="shared" si="169"/>
        <v>2.4835500331035269E-2</v>
      </c>
      <c r="E1815" s="18">
        <f>IF(G1815&gt;=0.3,(バックデータ一覧!$C$10*(バックデータ一覧!$C$12*計算過程!L1815+バックデータ一覧!$C$13*LN(計算過程!G1815)+バックデータ一覧!$C$14)^バックデータ一覧!$C$11+バックデータ一覧!$E$10*(計算過程!G1815/(バックデータ一覧!$E$12*計算過程!L1815+バックデータ一覧!$E$13*LN(計算過程!G1815)+バックデータ一覧!$E$14))^バックデータ一覧!$E$11)*計算過程!$W$11*10^-3,0)</f>
        <v>0</v>
      </c>
      <c r="F1815" s="18">
        <f>IF(G1815&lt;0.3,(バックデータ一覧!$C$10*(バックデータ一覧!$C$12*計算過程!L1815+バックデータ一覧!$C$13*LN(0.3)+バックデータ一覧!$C$14)^バックデータ一覧!$C$11+バックデータ一覧!$E$10*(0.3/(バックデータ一覧!$E$12*計算過程!L1815+バックデータ一覧!$E$13*LN(0.3)+バックデータ一覧!$E$14))^バックデータ一覧!$E$11)*計算過程!$W$11*計算過程!G1815/0.3*10^-3,0)</f>
        <v>2.4835500331035269E-2</v>
      </c>
      <c r="G1815" s="18">
        <f t="shared" si="170"/>
        <v>1.0313797766875013E-2</v>
      </c>
      <c r="H1815" s="18">
        <f t="shared" si="171"/>
        <v>0.31361084191085198</v>
      </c>
      <c r="I1815" s="24">
        <v>0</v>
      </c>
      <c r="J1815" s="24">
        <v>0</v>
      </c>
      <c r="K1815" s="24">
        <v>0</v>
      </c>
      <c r="L1815" s="14">
        <f>貼り付けシート!C1815</f>
        <v>14.6</v>
      </c>
      <c r="M1815" s="14">
        <f>貼り付けシート!D1815</f>
        <v>3.8</v>
      </c>
      <c r="N1815" s="18">
        <f>貼り付けシート!E1815</f>
        <v>36.990043604581317</v>
      </c>
      <c r="O1815" s="18">
        <f>貼り付けシート!F1815</f>
        <v>0.31361084191085198</v>
      </c>
      <c r="P1815" s="19">
        <f t="shared" si="172"/>
        <v>0.31361084191085198</v>
      </c>
      <c r="Q1815" s="19">
        <f t="shared" si="173"/>
        <v>0</v>
      </c>
    </row>
    <row r="1816" spans="1:17">
      <c r="A1816" s="38">
        <v>41715</v>
      </c>
      <c r="B1816" s="49" t="s">
        <v>159</v>
      </c>
      <c r="C1816" s="24">
        <f t="shared" si="168"/>
        <v>30.406921776000001</v>
      </c>
      <c r="D1816" s="24">
        <f t="shared" si="169"/>
        <v>3.127842466779795E-3</v>
      </c>
      <c r="E1816" s="18">
        <f>IF(G1816&gt;=0.3,(バックデータ一覧!$C$10*(バックデータ一覧!$C$12*計算過程!L1816+バックデータ一覧!$C$13*LN(計算過程!G1816)+バックデータ一覧!$C$14)^バックデータ一覧!$C$11+バックデータ一覧!$E$10*(計算過程!G1816/(バックデータ一覧!$E$12*計算過程!L1816+バックデータ一覧!$E$13*LN(計算過程!G1816)+バックデータ一覧!$E$14))^バックデータ一覧!$E$11)*計算過程!$W$11*10^-3,0)</f>
        <v>0</v>
      </c>
      <c r="F1816" s="18">
        <f>IF(G1816&lt;0.3,(バックデータ一覧!$C$10*(バックデータ一覧!$C$12*計算過程!L1816+バックデータ一覧!$C$13*LN(0.3)+バックデータ一覧!$C$14)^バックデータ一覧!$C$11+バックデータ一覧!$E$10*(0.3/(バックデータ一覧!$E$12*計算過程!L1816+バックデータ一覧!$E$13*LN(0.3)+バックデータ一覧!$E$14))^バックデータ一覧!$E$11)*計算過程!$W$11*計算過程!G1816/0.3*10^-3,0)</f>
        <v>3.127842466779795E-3</v>
      </c>
      <c r="G1816" s="18">
        <f t="shared" si="170"/>
        <v>1.3921766922362887E-3</v>
      </c>
      <c r="H1816" s="18">
        <f t="shared" si="171"/>
        <v>4.233180777919926E-2</v>
      </c>
      <c r="I1816" s="24">
        <v>0</v>
      </c>
      <c r="J1816" s="24">
        <v>0</v>
      </c>
      <c r="K1816" s="24">
        <v>0</v>
      </c>
      <c r="L1816" s="14">
        <f>貼り付けシート!C1816</f>
        <v>16.3</v>
      </c>
      <c r="M1816" s="14">
        <f>貼り付けシート!D1816</f>
        <v>3.7</v>
      </c>
      <c r="N1816" s="18">
        <f>貼り付けシート!E1816</f>
        <v>32.298981504734364</v>
      </c>
      <c r="O1816" s="18">
        <f>貼り付けシート!F1816</f>
        <v>4.233180777919926E-2</v>
      </c>
      <c r="P1816" s="19">
        <f t="shared" si="172"/>
        <v>4.233180777919926E-2</v>
      </c>
      <c r="Q1816" s="19">
        <f t="shared" si="173"/>
        <v>0</v>
      </c>
    </row>
    <row r="1817" spans="1:17">
      <c r="A1817" s="38">
        <v>41715</v>
      </c>
      <c r="B1817" s="49" t="s">
        <v>160</v>
      </c>
      <c r="C1817" s="24">
        <f t="shared" si="168"/>
        <v>30.406921776000001</v>
      </c>
      <c r="D1817" s="24">
        <f t="shared" si="169"/>
        <v>3.4879264728013813E-4</v>
      </c>
      <c r="E1817" s="18">
        <f>IF(G1817&gt;=0.3,(バックデータ一覧!$C$10*(バックデータ一覧!$C$12*計算過程!L1817+バックデータ一覧!$C$13*LN(計算過程!G1817)+バックデータ一覧!$C$14)^バックデータ一覧!$C$11+バックデータ一覧!$E$10*(計算過程!G1817/(バックデータ一覧!$E$12*計算過程!L1817+バックデータ一覧!$E$13*LN(計算過程!G1817)+バックデータ一覧!$E$14))^バックデータ一覧!$E$11)*計算過程!$W$11*10^-3,0)</f>
        <v>0</v>
      </c>
      <c r="F1817" s="18">
        <f>IF(G1817&lt;0.3,(バックデータ一覧!$C$10*(バックデータ一覧!$C$12*計算過程!L1817+バックデータ一覧!$C$13*LN(0.3)+バックデータ一覧!$C$14)^バックデータ一覧!$C$11+バックデータ一覧!$E$10*(0.3/(バックデータ一覧!$E$12*計算過程!L1817+バックデータ一覧!$E$13*LN(0.3)+バックデータ一覧!$E$14))^バックデータ一覧!$E$11)*計算過程!$W$11*計算過程!G1817/0.3*10^-3,0)</f>
        <v>3.4879264728013813E-4</v>
      </c>
      <c r="G1817" s="18">
        <f t="shared" si="170"/>
        <v>1.6750559720250387E-4</v>
      </c>
      <c r="H1817" s="18">
        <f t="shared" si="171"/>
        <v>5.0933295911786995E-3</v>
      </c>
      <c r="I1817" s="24">
        <v>0</v>
      </c>
      <c r="J1817" s="24">
        <v>0</v>
      </c>
      <c r="K1817" s="24">
        <v>0</v>
      </c>
      <c r="L1817" s="14">
        <f>貼り付けシート!C1817</f>
        <v>18.100000000000001</v>
      </c>
      <c r="M1817" s="14">
        <f>貼り付けシート!D1817</f>
        <v>3.6</v>
      </c>
      <c r="N1817" s="18">
        <f>貼り付けシート!E1817</f>
        <v>28.045922582860918</v>
      </c>
      <c r="O1817" s="18">
        <f>貼り付けシート!F1817</f>
        <v>5.0933295911786995E-3</v>
      </c>
      <c r="P1817" s="19">
        <f t="shared" si="172"/>
        <v>5.0933295911786995E-3</v>
      </c>
      <c r="Q1817" s="19">
        <f t="shared" si="173"/>
        <v>0</v>
      </c>
    </row>
    <row r="1818" spans="1:17">
      <c r="A1818" s="38">
        <v>41715</v>
      </c>
      <c r="B1818" s="49" t="s">
        <v>161</v>
      </c>
      <c r="C1818" s="24">
        <f t="shared" si="168"/>
        <v>30.406921776000001</v>
      </c>
      <c r="D1818" s="24">
        <f t="shared" si="169"/>
        <v>0</v>
      </c>
      <c r="E1818" s="18">
        <f>IF(G1818&gt;=0.3,(バックデータ一覧!$C$10*(バックデータ一覧!$C$12*計算過程!L1818+バックデータ一覧!$C$13*LN(計算過程!G1818)+バックデータ一覧!$C$14)^バックデータ一覧!$C$11+バックデータ一覧!$E$10*(計算過程!G1818/(バックデータ一覧!$E$12*計算過程!L1818+バックデータ一覧!$E$13*LN(計算過程!G1818)+バックデータ一覧!$E$14))^バックデータ一覧!$E$11)*計算過程!$W$11*10^-3,0)</f>
        <v>0</v>
      </c>
      <c r="F1818" s="18">
        <f>IF(G1818&lt;0.3,(バックデータ一覧!$C$10*(バックデータ一覧!$C$12*計算過程!L1818+バックデータ一覧!$C$13*LN(0.3)+バックデータ一覧!$C$14)^バックデータ一覧!$C$11+バックデータ一覧!$E$10*(0.3/(バックデータ一覧!$E$12*計算過程!L1818+バックデータ一覧!$E$13*LN(0.3)+バックデータ一覧!$E$14))^バックデータ一覧!$E$11)*計算過程!$W$11*計算過程!G1818/0.3*10^-3,0)</f>
        <v>0</v>
      </c>
      <c r="G1818" s="18">
        <f t="shared" si="170"/>
        <v>0</v>
      </c>
      <c r="H1818" s="18">
        <f t="shared" si="171"/>
        <v>0</v>
      </c>
      <c r="I1818" s="24">
        <v>0</v>
      </c>
      <c r="J1818" s="24">
        <v>0</v>
      </c>
      <c r="K1818" s="24">
        <v>0</v>
      </c>
      <c r="L1818" s="14">
        <f>貼り付けシート!C1818</f>
        <v>19.3</v>
      </c>
      <c r="M1818" s="14">
        <f>貼り付けシート!D1818</f>
        <v>3.8</v>
      </c>
      <c r="N1818" s="18">
        <f>貼り付けシート!E1818</f>
        <v>27.453772722447116</v>
      </c>
      <c r="O1818" s="18">
        <f>貼り付けシート!F1818</f>
        <v>0</v>
      </c>
      <c r="P1818" s="19">
        <f t="shared" si="172"/>
        <v>0</v>
      </c>
      <c r="Q1818" s="19">
        <f t="shared" si="173"/>
        <v>0</v>
      </c>
    </row>
    <row r="1819" spans="1:17">
      <c r="A1819" s="38">
        <v>41715</v>
      </c>
      <c r="B1819" s="49" t="s">
        <v>162</v>
      </c>
      <c r="C1819" s="24">
        <f t="shared" si="168"/>
        <v>30.406921776000001</v>
      </c>
      <c r="D1819" s="24">
        <f t="shared" si="169"/>
        <v>0</v>
      </c>
      <c r="E1819" s="18">
        <f>IF(G1819&gt;=0.3,(バックデータ一覧!$C$10*(バックデータ一覧!$C$12*計算過程!L1819+バックデータ一覧!$C$13*LN(計算過程!G1819)+バックデータ一覧!$C$14)^バックデータ一覧!$C$11+バックデータ一覧!$E$10*(計算過程!G1819/(バックデータ一覧!$E$12*計算過程!L1819+バックデータ一覧!$E$13*LN(計算過程!G1819)+バックデータ一覧!$E$14))^バックデータ一覧!$E$11)*計算過程!$W$11*10^-3,0)</f>
        <v>0</v>
      </c>
      <c r="F1819" s="18">
        <f>IF(G1819&lt;0.3,(バックデータ一覧!$C$10*(バックデータ一覧!$C$12*計算過程!L1819+バックデータ一覧!$C$13*LN(0.3)+バックデータ一覧!$C$14)^バックデータ一覧!$C$11+バックデータ一覧!$E$10*(0.3/(バックデータ一覧!$E$12*計算過程!L1819+バックデータ一覧!$E$13*LN(0.3)+バックデータ一覧!$E$14))^バックデータ一覧!$E$11)*計算過程!$W$11*計算過程!G1819/0.3*10^-3,0)</f>
        <v>0</v>
      </c>
      <c r="G1819" s="18">
        <f t="shared" si="170"/>
        <v>0</v>
      </c>
      <c r="H1819" s="18">
        <f t="shared" si="171"/>
        <v>0</v>
      </c>
      <c r="I1819" s="24">
        <v>0</v>
      </c>
      <c r="J1819" s="24">
        <v>0</v>
      </c>
      <c r="K1819" s="24">
        <v>0</v>
      </c>
      <c r="L1819" s="14">
        <f>貼り付けシート!C1819</f>
        <v>17.100000000000001</v>
      </c>
      <c r="M1819" s="14">
        <f>貼り付けシート!D1819</f>
        <v>4.0999999999999996</v>
      </c>
      <c r="N1819" s="18">
        <f>貼り付けシート!E1819</f>
        <v>33.994793730647892</v>
      </c>
      <c r="O1819" s="18">
        <f>貼り付けシート!F1819</f>
        <v>0</v>
      </c>
      <c r="P1819" s="19">
        <f t="shared" si="172"/>
        <v>0</v>
      </c>
      <c r="Q1819" s="19">
        <f t="shared" si="173"/>
        <v>0</v>
      </c>
    </row>
    <row r="1820" spans="1:17">
      <c r="A1820" s="38">
        <v>41715</v>
      </c>
      <c r="B1820" s="49" t="s">
        <v>163</v>
      </c>
      <c r="C1820" s="24">
        <f t="shared" si="168"/>
        <v>30.406921776000001</v>
      </c>
      <c r="D1820" s="24">
        <f t="shared" si="169"/>
        <v>0</v>
      </c>
      <c r="E1820" s="18">
        <f>IF(G1820&gt;=0.3,(バックデータ一覧!$C$10*(バックデータ一覧!$C$12*計算過程!L1820+バックデータ一覧!$C$13*LN(計算過程!G1820)+バックデータ一覧!$C$14)^バックデータ一覧!$C$11+バックデータ一覧!$E$10*(計算過程!G1820/(バックデータ一覧!$E$12*計算過程!L1820+バックデータ一覧!$E$13*LN(計算過程!G1820)+バックデータ一覧!$E$14))^バックデータ一覧!$E$11)*計算過程!$W$11*10^-3,0)</f>
        <v>0</v>
      </c>
      <c r="F1820" s="18">
        <f>IF(G1820&lt;0.3,(バックデータ一覧!$C$10*(バックデータ一覧!$C$12*計算過程!L1820+バックデータ一覧!$C$13*LN(0.3)+バックデータ一覧!$C$14)^バックデータ一覧!$C$11+バックデータ一覧!$E$10*(0.3/(バックデータ一覧!$E$12*計算過程!L1820+バックデータ一覧!$E$13*LN(0.3)+バックデータ一覧!$E$14))^バックデータ一覧!$E$11)*計算過程!$W$11*計算過程!G1820/0.3*10^-3,0)</f>
        <v>0</v>
      </c>
      <c r="G1820" s="18">
        <f t="shared" si="170"/>
        <v>0</v>
      </c>
      <c r="H1820" s="18">
        <f t="shared" si="171"/>
        <v>0</v>
      </c>
      <c r="I1820" s="24">
        <v>0</v>
      </c>
      <c r="J1820" s="24">
        <v>0</v>
      </c>
      <c r="K1820" s="24">
        <v>0</v>
      </c>
      <c r="L1820" s="14">
        <f>貼り付けシート!C1820</f>
        <v>18</v>
      </c>
      <c r="M1820" s="14">
        <f>貼り付けシート!D1820</f>
        <v>4.4000000000000004</v>
      </c>
      <c r="N1820" s="18">
        <f>貼り付けシート!E1820</f>
        <v>34.450548207347921</v>
      </c>
      <c r="O1820" s="18">
        <f>貼り付けシート!F1820</f>
        <v>0</v>
      </c>
      <c r="P1820" s="19">
        <f t="shared" si="172"/>
        <v>0</v>
      </c>
      <c r="Q1820" s="19">
        <f t="shared" si="173"/>
        <v>0</v>
      </c>
    </row>
    <row r="1821" spans="1:17">
      <c r="A1821" s="38">
        <v>41715</v>
      </c>
      <c r="B1821" s="49" t="s">
        <v>164</v>
      </c>
      <c r="C1821" s="24">
        <f t="shared" si="168"/>
        <v>30.406921776000001</v>
      </c>
      <c r="D1821" s="24">
        <f t="shared" si="169"/>
        <v>0</v>
      </c>
      <c r="E1821" s="18">
        <f>IF(G1821&gt;=0.3,(バックデータ一覧!$C$10*(バックデータ一覧!$C$12*計算過程!L1821+バックデータ一覧!$C$13*LN(計算過程!G1821)+バックデータ一覧!$C$14)^バックデータ一覧!$C$11+バックデータ一覧!$E$10*(計算過程!G1821/(バックデータ一覧!$E$12*計算過程!L1821+バックデータ一覧!$E$13*LN(計算過程!G1821)+バックデータ一覧!$E$14))^バックデータ一覧!$E$11)*計算過程!$W$11*10^-3,0)</f>
        <v>0</v>
      </c>
      <c r="F1821" s="18">
        <f>IF(G1821&lt;0.3,(バックデータ一覧!$C$10*(バックデータ一覧!$C$12*計算過程!L1821+バックデータ一覧!$C$13*LN(0.3)+バックデータ一覧!$C$14)^バックデータ一覧!$C$11+バックデータ一覧!$E$10*(0.3/(バックデータ一覧!$E$12*計算過程!L1821+バックデータ一覧!$E$13*LN(0.3)+バックデータ一覧!$E$14))^バックデータ一覧!$E$11)*計算過程!$W$11*計算過程!G1821/0.3*10^-3,0)</f>
        <v>0</v>
      </c>
      <c r="G1821" s="18">
        <f t="shared" si="170"/>
        <v>0</v>
      </c>
      <c r="H1821" s="18">
        <f t="shared" si="171"/>
        <v>0</v>
      </c>
      <c r="I1821" s="24">
        <v>0</v>
      </c>
      <c r="J1821" s="24">
        <v>0</v>
      </c>
      <c r="K1821" s="24">
        <v>0</v>
      </c>
      <c r="L1821" s="14">
        <f>貼り付けシート!C1821</f>
        <v>20</v>
      </c>
      <c r="M1821" s="14">
        <f>貼り付けシート!D1821</f>
        <v>4.8</v>
      </c>
      <c r="N1821" s="18">
        <f>貼り付けシート!E1821</f>
        <v>33.149985531568682</v>
      </c>
      <c r="O1821" s="18">
        <f>貼り付けシート!F1821</f>
        <v>0</v>
      </c>
      <c r="P1821" s="19">
        <f t="shared" si="172"/>
        <v>0</v>
      </c>
      <c r="Q1821" s="19">
        <f t="shared" si="173"/>
        <v>0</v>
      </c>
    </row>
    <row r="1822" spans="1:17">
      <c r="A1822" s="38">
        <v>41715</v>
      </c>
      <c r="B1822" s="49" t="s">
        <v>165</v>
      </c>
      <c r="C1822" s="24">
        <f t="shared" si="168"/>
        <v>30.406921776000001</v>
      </c>
      <c r="D1822" s="24">
        <f t="shared" si="169"/>
        <v>0</v>
      </c>
      <c r="E1822" s="18">
        <f>IF(G1822&gt;=0.3,(バックデータ一覧!$C$10*(バックデータ一覧!$C$12*計算過程!L1822+バックデータ一覧!$C$13*LN(計算過程!G1822)+バックデータ一覧!$C$14)^バックデータ一覧!$C$11+バックデータ一覧!$E$10*(計算過程!G1822/(バックデータ一覧!$E$12*計算過程!L1822+バックデータ一覧!$E$13*LN(計算過程!G1822)+バックデータ一覧!$E$14))^バックデータ一覧!$E$11)*計算過程!$W$11*10^-3,0)</f>
        <v>0</v>
      </c>
      <c r="F1822" s="18">
        <f>IF(G1822&lt;0.3,(バックデータ一覧!$C$10*(バックデータ一覧!$C$12*計算過程!L1822+バックデータ一覧!$C$13*LN(0.3)+バックデータ一覧!$C$14)^バックデータ一覧!$C$11+バックデータ一覧!$E$10*(0.3/(バックデータ一覧!$E$12*計算過程!L1822+バックデータ一覧!$E$13*LN(0.3)+バックデータ一覧!$E$14))^バックデータ一覧!$E$11)*計算過程!$W$11*計算過程!G1822/0.3*10^-3,0)</f>
        <v>0</v>
      </c>
      <c r="G1822" s="18">
        <f t="shared" si="170"/>
        <v>0</v>
      </c>
      <c r="H1822" s="18">
        <f t="shared" si="171"/>
        <v>0</v>
      </c>
      <c r="I1822" s="24">
        <v>0</v>
      </c>
      <c r="J1822" s="24">
        <v>0</v>
      </c>
      <c r="K1822" s="24">
        <v>0</v>
      </c>
      <c r="L1822" s="14">
        <f>貼り付けシート!C1822</f>
        <v>17.399999999999999</v>
      </c>
      <c r="M1822" s="14">
        <f>貼り付けシート!D1822</f>
        <v>5.3</v>
      </c>
      <c r="N1822" s="18">
        <f>貼り付けシート!E1822</f>
        <v>43.035606728443987</v>
      </c>
      <c r="O1822" s="18">
        <f>貼り付けシート!F1822</f>
        <v>0</v>
      </c>
      <c r="P1822" s="19">
        <f t="shared" si="172"/>
        <v>0</v>
      </c>
      <c r="Q1822" s="19">
        <f t="shared" si="173"/>
        <v>0</v>
      </c>
    </row>
    <row r="1823" spans="1:17">
      <c r="A1823" s="38">
        <v>41715</v>
      </c>
      <c r="B1823" s="49" t="s">
        <v>166</v>
      </c>
      <c r="C1823" s="24">
        <f t="shared" si="168"/>
        <v>30.406921776000001</v>
      </c>
      <c r="D1823" s="24">
        <f t="shared" si="169"/>
        <v>0</v>
      </c>
      <c r="E1823" s="18">
        <f>IF(G1823&gt;=0.3,(バックデータ一覧!$C$10*(バックデータ一覧!$C$12*計算過程!L1823+バックデータ一覧!$C$13*LN(計算過程!G1823)+バックデータ一覧!$C$14)^バックデータ一覧!$C$11+バックデータ一覧!$E$10*(計算過程!G1823/(バックデータ一覧!$E$12*計算過程!L1823+バックデータ一覧!$E$13*LN(計算過程!G1823)+バックデータ一覧!$E$14))^バックデータ一覧!$E$11)*計算過程!$W$11*10^-3,0)</f>
        <v>0</v>
      </c>
      <c r="F1823" s="18">
        <f>IF(G1823&lt;0.3,(バックデータ一覧!$C$10*(バックデータ一覧!$C$12*計算過程!L1823+バックデータ一覧!$C$13*LN(0.3)+バックデータ一覧!$C$14)^バックデータ一覧!$C$11+バックデータ一覧!$E$10*(0.3/(バックデータ一覧!$E$12*計算過程!L1823+バックデータ一覧!$E$13*LN(0.3)+バックデータ一覧!$E$14))^バックデータ一覧!$E$11)*計算過程!$W$11*計算過程!G1823/0.3*10^-3,0)</f>
        <v>0</v>
      </c>
      <c r="G1823" s="18">
        <f t="shared" si="170"/>
        <v>0</v>
      </c>
      <c r="H1823" s="18">
        <f t="shared" si="171"/>
        <v>0</v>
      </c>
      <c r="I1823" s="24">
        <v>0</v>
      </c>
      <c r="J1823" s="24">
        <v>0</v>
      </c>
      <c r="K1823" s="24">
        <v>0</v>
      </c>
      <c r="L1823" s="14">
        <f>貼り付けシート!C1823</f>
        <v>15.9</v>
      </c>
      <c r="M1823" s="14">
        <f>貼り付けシート!D1823</f>
        <v>5.7</v>
      </c>
      <c r="N1823" s="18">
        <f>貼り付けシート!E1823</f>
        <v>50.88248978090666</v>
      </c>
      <c r="O1823" s="18">
        <f>貼り付けシート!F1823</f>
        <v>0</v>
      </c>
      <c r="P1823" s="19">
        <f t="shared" si="172"/>
        <v>0</v>
      </c>
      <c r="Q1823" s="19">
        <f t="shared" si="173"/>
        <v>0</v>
      </c>
    </row>
    <row r="1824" spans="1:17">
      <c r="A1824" s="38">
        <v>41715</v>
      </c>
      <c r="B1824" s="49" t="s">
        <v>167</v>
      </c>
      <c r="C1824" s="24">
        <f t="shared" si="168"/>
        <v>30.406921776000001</v>
      </c>
      <c r="D1824" s="24">
        <f t="shared" si="169"/>
        <v>0</v>
      </c>
      <c r="E1824" s="18">
        <f>IF(G1824&gt;=0.3,(バックデータ一覧!$C$10*(バックデータ一覧!$C$12*計算過程!L1824+バックデータ一覧!$C$13*LN(計算過程!G1824)+バックデータ一覧!$C$14)^バックデータ一覧!$C$11+バックデータ一覧!$E$10*(計算過程!G1824/(バックデータ一覧!$E$12*計算過程!L1824+バックデータ一覧!$E$13*LN(計算過程!G1824)+バックデータ一覧!$E$14))^バックデータ一覧!$E$11)*計算過程!$W$11*10^-3,0)</f>
        <v>0</v>
      </c>
      <c r="F1824" s="18">
        <f>IF(G1824&lt;0.3,(バックデータ一覧!$C$10*(バックデータ一覧!$C$12*計算過程!L1824+バックデータ一覧!$C$13*LN(0.3)+バックデータ一覧!$C$14)^バックデータ一覧!$C$11+バックデータ一覧!$E$10*(0.3/(バックデータ一覧!$E$12*計算過程!L1824+バックデータ一覧!$E$13*LN(0.3)+バックデータ一覧!$E$14))^バックデータ一覧!$E$11)*計算過程!$W$11*計算過程!G1824/0.3*10^-3,0)</f>
        <v>0</v>
      </c>
      <c r="G1824" s="18">
        <f t="shared" si="170"/>
        <v>0</v>
      </c>
      <c r="H1824" s="18">
        <f t="shared" si="171"/>
        <v>0</v>
      </c>
      <c r="I1824" s="24">
        <v>0</v>
      </c>
      <c r="J1824" s="24">
        <v>0</v>
      </c>
      <c r="K1824" s="24">
        <v>0</v>
      </c>
      <c r="L1824" s="14">
        <f>貼り付けシート!C1824</f>
        <v>13.7</v>
      </c>
      <c r="M1824" s="14">
        <f>貼り付けシート!D1824</f>
        <v>5.5</v>
      </c>
      <c r="N1824" s="18">
        <f>貼り付けシート!E1824</f>
        <v>56.601556997650491</v>
      </c>
      <c r="O1824" s="18">
        <f>貼り付けシート!F1824</f>
        <v>0</v>
      </c>
      <c r="P1824" s="19">
        <f t="shared" si="172"/>
        <v>0</v>
      </c>
      <c r="Q1824" s="19">
        <f t="shared" si="173"/>
        <v>0</v>
      </c>
    </row>
    <row r="1825" spans="1:17">
      <c r="A1825" s="38">
        <v>41715</v>
      </c>
      <c r="B1825" s="49" t="s">
        <v>168</v>
      </c>
      <c r="C1825" s="24">
        <f t="shared" si="168"/>
        <v>30.406921776000001</v>
      </c>
      <c r="D1825" s="24">
        <f t="shared" si="169"/>
        <v>7.4650320093619131E-3</v>
      </c>
      <c r="E1825" s="18">
        <f>IF(G1825&gt;=0.3,(バックデータ一覧!$C$10*(バックデータ一覧!$C$12*計算過程!L1825+バックデータ一覧!$C$13*LN(計算過程!G1825)+バックデータ一覧!$C$14)^バックデータ一覧!$C$11+バックデータ一覧!$E$10*(計算過程!G1825/(バックデータ一覧!$E$12*計算過程!L1825+バックデータ一覧!$E$13*LN(計算過程!G1825)+バックデータ一覧!$E$14))^バックデータ一覧!$E$11)*計算過程!$W$11*10^-3,0)</f>
        <v>0</v>
      </c>
      <c r="F1825" s="18">
        <f>IF(G1825&lt;0.3,(バックデータ一覧!$C$10*(バックデータ一覧!$C$12*計算過程!L1825+バックデータ一覧!$C$13*LN(0.3)+バックデータ一覧!$C$14)^バックデータ一覧!$C$11+バックデータ一覧!$E$10*(0.3/(バックデータ一覧!$E$12*計算過程!L1825+バックデータ一覧!$E$13*LN(0.3)+バックデータ一覧!$E$14))^バックデータ一覧!$E$11)*計算過程!$W$11*計算過程!G1825/0.3*10^-3,0)</f>
        <v>7.4650320093619131E-3</v>
      </c>
      <c r="G1825" s="18">
        <f t="shared" si="170"/>
        <v>2.7685671544892577E-3</v>
      </c>
      <c r="H1825" s="18">
        <f t="shared" si="171"/>
        <v>8.4183604898157766E-2</v>
      </c>
      <c r="I1825" s="24">
        <v>0</v>
      </c>
      <c r="J1825" s="24">
        <v>0</v>
      </c>
      <c r="K1825" s="24">
        <v>0</v>
      </c>
      <c r="L1825" s="14">
        <f>貼り付けシート!C1825</f>
        <v>11.7</v>
      </c>
      <c r="M1825" s="14">
        <f>貼り付けシート!D1825</f>
        <v>5.3</v>
      </c>
      <c r="N1825" s="18">
        <f>貼り付けシート!E1825</f>
        <v>62.207853152457062</v>
      </c>
      <c r="O1825" s="18">
        <f>貼り付けシート!F1825</f>
        <v>8.4183604898157766E-2</v>
      </c>
      <c r="P1825" s="19">
        <f t="shared" si="172"/>
        <v>8.4183604898157766E-2</v>
      </c>
      <c r="Q1825" s="19">
        <f t="shared" si="173"/>
        <v>0</v>
      </c>
    </row>
    <row r="1826" spans="1:17">
      <c r="A1826" s="38">
        <v>41715</v>
      </c>
      <c r="B1826" s="49" t="s">
        <v>169</v>
      </c>
      <c r="C1826" s="24">
        <f t="shared" si="168"/>
        <v>30.406921776000001</v>
      </c>
      <c r="D1826" s="24">
        <f t="shared" si="169"/>
        <v>2.4632705463308556E-2</v>
      </c>
      <c r="E1826" s="18">
        <f>IF(G1826&gt;=0.3,(バックデータ一覧!$C$10*(バックデータ一覧!$C$12*計算過程!L1826+バックデータ一覧!$C$13*LN(計算過程!G1826)+バックデータ一覧!$C$14)^バックデータ一覧!$C$11+バックデータ一覧!$E$10*(計算過程!G1826/(バックデータ一覧!$E$12*計算過程!L1826+バックデータ一覧!$E$13*LN(計算過程!G1826)+バックデータ一覧!$E$14))^バックデータ一覧!$E$11)*計算過程!$W$11*10^-3,0)</f>
        <v>0</v>
      </c>
      <c r="F1826" s="18">
        <f>IF(G1826&lt;0.3,(バックデータ一覧!$C$10*(バックデータ一覧!$C$12*計算過程!L1826+バックデータ一覧!$C$13*LN(0.3)+バックデータ一覧!$C$14)^バックデータ一覧!$C$11+バックデータ一覧!$E$10*(0.3/(バックデータ一覧!$E$12*計算過程!L1826+バックデータ一覧!$E$13*LN(0.3)+バックデータ一覧!$E$14))^バックデータ一覧!$E$11)*計算過程!$W$11*計算過程!G1826/0.3*10^-3,0)</f>
        <v>2.4632705463308556E-2</v>
      </c>
      <c r="G1826" s="18">
        <f t="shared" si="170"/>
        <v>8.6368387364044816E-3</v>
      </c>
      <c r="H1826" s="18">
        <f t="shared" si="171"/>
        <v>0.26261967984977774</v>
      </c>
      <c r="I1826" s="24">
        <v>0</v>
      </c>
      <c r="J1826" s="24">
        <v>0</v>
      </c>
      <c r="K1826" s="24">
        <v>0</v>
      </c>
      <c r="L1826" s="14">
        <f>貼り付けシート!C1826</f>
        <v>10.199999999999999</v>
      </c>
      <c r="M1826" s="14">
        <f>貼り付けシート!D1826</f>
        <v>5.0999999999999996</v>
      </c>
      <c r="N1826" s="18">
        <f>貼り付けシート!E1826</f>
        <v>66.160421642997377</v>
      </c>
      <c r="O1826" s="18">
        <f>貼り付けシート!F1826</f>
        <v>0.26261967984977774</v>
      </c>
      <c r="P1826" s="19">
        <f t="shared" si="172"/>
        <v>0.26261967984977774</v>
      </c>
      <c r="Q1826" s="19">
        <f t="shared" si="173"/>
        <v>0</v>
      </c>
    </row>
    <row r="1827" spans="1:17">
      <c r="A1827" s="38">
        <v>41715</v>
      </c>
      <c r="B1827" s="49" t="s">
        <v>170</v>
      </c>
      <c r="C1827" s="24">
        <f t="shared" si="168"/>
        <v>30.406921776000001</v>
      </c>
      <c r="D1827" s="24">
        <f t="shared" si="169"/>
        <v>3.2367236024624199E-2</v>
      </c>
      <c r="E1827" s="18">
        <f>IF(G1827&gt;=0.3,(バックデータ一覧!$C$10*(バックデータ一覧!$C$12*計算過程!L1827+バックデータ一覧!$C$13*LN(計算過程!G1827)+バックデータ一覧!$C$14)^バックデータ一覧!$C$11+バックデータ一覧!$E$10*(計算過程!G1827/(バックデータ一覧!$E$12*計算過程!L1827+バックデータ一覧!$E$13*LN(計算過程!G1827)+バックデータ一覧!$E$14))^バックデータ一覧!$E$11)*計算過程!$W$11*10^-3,0)</f>
        <v>0</v>
      </c>
      <c r="F1827" s="18">
        <f>IF(G1827&lt;0.3,(バックデータ一覧!$C$10*(バックデータ一覧!$C$12*計算過程!L1827+バックデータ一覧!$C$13*LN(0.3)+バックデータ一覧!$C$14)^バックデータ一覧!$C$11+バックデータ一覧!$E$10*(0.3/(バックデータ一覧!$E$12*計算過程!L1827+バックデータ一覧!$E$13*LN(0.3)+バックデータ一覧!$E$14))^バックデータ一覧!$E$11)*計算過程!$W$11*計算過程!G1827/0.3*10^-3,0)</f>
        <v>3.2367236024624199E-2</v>
      </c>
      <c r="G1827" s="18">
        <f t="shared" si="170"/>
        <v>1.0823030975304E-2</v>
      </c>
      <c r="H1827" s="18">
        <f t="shared" si="171"/>
        <v>0.32909505624529373</v>
      </c>
      <c r="I1827" s="24">
        <v>0</v>
      </c>
      <c r="J1827" s="24">
        <v>0</v>
      </c>
      <c r="K1827" s="24">
        <v>0</v>
      </c>
      <c r="L1827" s="14">
        <f>貼り付けシート!C1827</f>
        <v>8.9</v>
      </c>
      <c r="M1827" s="14">
        <f>貼り付けシート!D1827</f>
        <v>5</v>
      </c>
      <c r="N1827" s="18">
        <f>貼り付けシート!E1827</f>
        <v>70.799859322643087</v>
      </c>
      <c r="O1827" s="18">
        <f>貼り付けシート!F1827</f>
        <v>0.32909505624529373</v>
      </c>
      <c r="P1827" s="19">
        <f t="shared" si="172"/>
        <v>0.32909505624529373</v>
      </c>
      <c r="Q1827" s="19">
        <f t="shared" si="173"/>
        <v>0</v>
      </c>
    </row>
    <row r="1828" spans="1:17">
      <c r="A1828" s="38">
        <v>41715</v>
      </c>
      <c r="B1828" s="49" t="s">
        <v>171</v>
      </c>
      <c r="C1828" s="24">
        <f t="shared" si="168"/>
        <v>30.406921776000001</v>
      </c>
      <c r="D1828" s="24">
        <f t="shared" si="169"/>
        <v>0.12705336431318742</v>
      </c>
      <c r="E1828" s="18">
        <f>IF(G1828&gt;=0.3,(バックデータ一覧!$C$10*(バックデータ一覧!$C$12*計算過程!L1828+バックデータ一覧!$C$13*LN(計算過程!G1828)+バックデータ一覧!$C$14)^バックデータ一覧!$C$11+バックデータ一覧!$E$10*(計算過程!G1828/(バックデータ一覧!$E$12*計算過程!L1828+バックデータ一覧!$E$13*LN(計算過程!G1828)+バックデータ一覧!$E$14))^バックデータ一覧!$E$11)*計算過程!$W$11*10^-3,0)</f>
        <v>0</v>
      </c>
      <c r="F1828" s="18">
        <f>IF(G1828&lt;0.3,(バックデータ一覧!$C$10*(バックデータ一覧!$C$12*計算過程!L1828+バックデータ一覧!$C$13*LN(0.3)+バックデータ一覧!$C$14)^バックデータ一覧!$C$11+バックデータ一覧!$E$10*(0.3/(バックデータ一覧!$E$12*計算過程!L1828+バックデータ一覧!$E$13*LN(0.3)+バックデータ一覧!$E$14))^バックデータ一覧!$E$11)*計算過程!$W$11*計算過程!G1828/0.3*10^-3,0)</f>
        <v>0.12705336431318742</v>
      </c>
      <c r="G1828" s="18">
        <f t="shared" si="170"/>
        <v>4.0847682819907256E-2</v>
      </c>
      <c r="H1828" s="18">
        <f t="shared" si="171"/>
        <v>1.2420522962357792</v>
      </c>
      <c r="I1828" s="24">
        <v>0</v>
      </c>
      <c r="J1828" s="24">
        <v>0</v>
      </c>
      <c r="K1828" s="24">
        <v>0</v>
      </c>
      <c r="L1828" s="14">
        <f>貼り付けシート!C1828</f>
        <v>7.8</v>
      </c>
      <c r="M1828" s="14">
        <f>貼り付けシート!D1828</f>
        <v>4.8</v>
      </c>
      <c r="N1828" s="18">
        <f>貼り付けシート!E1828</f>
        <v>73.261546014222318</v>
      </c>
      <c r="O1828" s="18">
        <f>貼り付けシート!F1828</f>
        <v>1.2420522962357792</v>
      </c>
      <c r="P1828" s="19">
        <f t="shared" si="172"/>
        <v>1.2420522962357792</v>
      </c>
      <c r="Q1828" s="19">
        <f t="shared" si="173"/>
        <v>0</v>
      </c>
    </row>
    <row r="1829" spans="1:17">
      <c r="A1829" s="38">
        <v>41715</v>
      </c>
      <c r="B1829" s="49" t="s">
        <v>172</v>
      </c>
      <c r="C1829" s="24">
        <f t="shared" si="168"/>
        <v>30.406921776000001</v>
      </c>
      <c r="D1829" s="24">
        <f t="shared" si="169"/>
        <v>0.62405195203556441</v>
      </c>
      <c r="E1829" s="18">
        <f>IF(G1829&gt;=0.3,(バックデータ一覧!$C$10*(バックデータ一覧!$C$12*計算過程!L1829+バックデータ一覧!$C$13*LN(計算過程!G1829)+バックデータ一覧!$C$14)^バックデータ一覧!$C$11+バックデータ一覧!$E$10*(計算過程!G1829/(バックデータ一覧!$E$12*計算過程!L1829+バックデータ一覧!$E$13*LN(計算過程!G1829)+バックデータ一覧!$E$14))^バックデータ一覧!$E$11)*計算過程!$W$11*10^-3,0)</f>
        <v>0</v>
      </c>
      <c r="F1829" s="18">
        <f>IF(G1829&lt;0.3,(バックデータ一覧!$C$10*(バックデータ一覧!$C$12*計算過程!L1829+バックデータ一覧!$C$13*LN(0.3)+バックデータ一覧!$C$14)^バックデータ一覧!$C$11+バックデータ一覧!$E$10*(0.3/(バックデータ一覧!$E$12*計算過程!L1829+バックデータ一覧!$E$13*LN(0.3)+バックデータ一覧!$E$14))^バックデータ一覧!$E$11)*計算過程!$W$11*計算過程!G1829/0.3*10^-3,0)</f>
        <v>0.62405195203556441</v>
      </c>
      <c r="G1829" s="18">
        <f t="shared" si="170"/>
        <v>0.19507331851014931</v>
      </c>
      <c r="H1829" s="18">
        <f t="shared" si="171"/>
        <v>5.931579136522843</v>
      </c>
      <c r="I1829" s="24">
        <v>0</v>
      </c>
      <c r="J1829" s="24">
        <v>0</v>
      </c>
      <c r="K1829" s="24">
        <v>0</v>
      </c>
      <c r="L1829" s="14">
        <f>貼り付けシート!C1829</f>
        <v>7</v>
      </c>
      <c r="M1829" s="14">
        <f>貼り付けシート!D1829</f>
        <v>4.5999999999999996</v>
      </c>
      <c r="N1829" s="18">
        <f>貼り付けシート!E1829</f>
        <v>74.182242417441429</v>
      </c>
      <c r="O1829" s="18">
        <f>貼り付けシート!F1829</f>
        <v>5.931579136522843</v>
      </c>
      <c r="P1829" s="19">
        <f t="shared" si="172"/>
        <v>5.931579136522843</v>
      </c>
      <c r="Q1829" s="19">
        <f t="shared" si="173"/>
        <v>0</v>
      </c>
    </row>
    <row r="1830" spans="1:17">
      <c r="A1830" s="38">
        <v>41716</v>
      </c>
      <c r="B1830" s="49" t="s">
        <v>149</v>
      </c>
      <c r="C1830" s="24">
        <f t="shared" si="168"/>
        <v>30.406921776000001</v>
      </c>
      <c r="D1830" s="24">
        <f t="shared" si="169"/>
        <v>0.93856815003526772</v>
      </c>
      <c r="E1830" s="18">
        <f>IF(G1830&gt;=0.3,(バックデータ一覧!$C$10*(バックデータ一覧!$C$12*計算過程!L1830+バックデータ一覧!$C$13*LN(計算過程!G1830)+バックデータ一覧!$C$14)^バックデータ一覧!$C$11+バックデータ一覧!$E$10*(計算過程!G1830/(バックデータ一覧!$E$12*計算過程!L1830+バックデータ一覧!$E$13*LN(計算過程!G1830)+バックデータ一覧!$E$14))^バックデータ一覧!$E$11)*計算過程!$W$11*10^-3,0)</f>
        <v>0</v>
      </c>
      <c r="F1830" s="18">
        <f>IF(G1830&lt;0.3,(バックデータ一覧!$C$10*(バックデータ一覧!$C$12*計算過程!L1830+バックデータ一覧!$C$13*LN(0.3)+バックデータ一覧!$C$14)^バックデータ一覧!$C$11+バックデータ一覧!$E$10*(0.3/(バックデータ一覧!$E$12*計算過程!L1830+バックデータ一覧!$E$13*LN(0.3)+バックデータ一覧!$E$14))^バックデータ一覧!$E$11)*計算過程!$W$11*計算過程!G1830/0.3*10^-3,0)</f>
        <v>0.93856815003526772</v>
      </c>
      <c r="G1830" s="18">
        <f t="shared" si="170"/>
        <v>0.28536854543869089</v>
      </c>
      <c r="H1830" s="18">
        <f t="shared" si="171"/>
        <v>8.6771790384851766</v>
      </c>
      <c r="I1830" s="24">
        <v>0</v>
      </c>
      <c r="J1830" s="24">
        <v>0</v>
      </c>
      <c r="K1830" s="24">
        <v>0</v>
      </c>
      <c r="L1830" s="14">
        <f>貼り付けシート!C1830</f>
        <v>6.2</v>
      </c>
      <c r="M1830" s="14">
        <f>貼り付けシート!D1830</f>
        <v>4.5</v>
      </c>
      <c r="N1830" s="18">
        <f>貼り付けシート!E1830</f>
        <v>76.691297362200231</v>
      </c>
      <c r="O1830" s="18">
        <f>貼り付けシート!F1830</f>
        <v>8.6771790384851766</v>
      </c>
      <c r="P1830" s="19">
        <f t="shared" si="172"/>
        <v>8.6771790384851766</v>
      </c>
      <c r="Q1830" s="19">
        <f t="shared" si="173"/>
        <v>0</v>
      </c>
    </row>
    <row r="1831" spans="1:17">
      <c r="A1831" s="38">
        <v>41716</v>
      </c>
      <c r="B1831" s="49" t="s">
        <v>150</v>
      </c>
      <c r="C1831" s="24">
        <f t="shared" si="168"/>
        <v>30.406921776000001</v>
      </c>
      <c r="D1831" s="24">
        <f t="shared" si="169"/>
        <v>1.1348018793965349</v>
      </c>
      <c r="E1831" s="18">
        <f>IF(G1831&gt;=0.3,(バックデータ一覧!$C$10*(バックデータ一覧!$C$12*計算過程!L1831+バックデータ一覧!$C$13*LN(計算過程!G1831)+バックデータ一覧!$C$14)^バックデータ一覧!$C$11+バックデータ一覧!$E$10*(計算過程!G1831/(バックデータ一覧!$E$12*計算過程!L1831+バックデータ一覧!$E$13*LN(計算過程!G1831)+バックデータ一覧!$E$14))^バックデータ一覧!$E$11)*計算過程!$W$11*10^-3,0)</f>
        <v>1.1348018793965349</v>
      </c>
      <c r="F1831" s="18">
        <f>IF(G1831&lt;0.3,(バックデータ一覧!$C$10*(バックデータ一覧!$C$12*計算過程!L1831+バックデータ一覧!$C$13*LN(0.3)+バックデータ一覧!$C$14)^バックデータ一覧!$C$11+バックデータ一覧!$E$10*(0.3/(バックデータ一覧!$E$12*計算過程!L1831+バックデータ一覧!$E$13*LN(0.3)+バックデータ一覧!$E$14))^バックデータ一覧!$E$11)*計算過程!$W$11*計算過程!G1831/0.3*10^-3,0)</f>
        <v>0</v>
      </c>
      <c r="G1831" s="18">
        <f t="shared" si="170"/>
        <v>0.34625687077773071</v>
      </c>
      <c r="H1831" s="18">
        <f t="shared" si="171"/>
        <v>10.528605584140998</v>
      </c>
      <c r="I1831" s="24">
        <v>0</v>
      </c>
      <c r="J1831" s="24">
        <v>0</v>
      </c>
      <c r="K1831" s="24">
        <v>0</v>
      </c>
      <c r="L1831" s="14">
        <f>貼り付けシート!C1831</f>
        <v>6</v>
      </c>
      <c r="M1831" s="14">
        <f>貼り付けシート!D1831</f>
        <v>4.5</v>
      </c>
      <c r="N1831" s="18">
        <f>貼り付けシート!E1831</f>
        <v>77.759015573902644</v>
      </c>
      <c r="O1831" s="18">
        <f>貼り付けシート!F1831</f>
        <v>10.528605584140998</v>
      </c>
      <c r="P1831" s="19">
        <f t="shared" si="172"/>
        <v>10.528605584140998</v>
      </c>
      <c r="Q1831" s="19">
        <f t="shared" si="173"/>
        <v>0</v>
      </c>
    </row>
    <row r="1832" spans="1:17">
      <c r="A1832" s="38">
        <v>41716</v>
      </c>
      <c r="B1832" s="49" t="s">
        <v>151</v>
      </c>
      <c r="C1832" s="24">
        <f t="shared" si="168"/>
        <v>30.406921776000001</v>
      </c>
      <c r="D1832" s="24">
        <f t="shared" si="169"/>
        <v>1.2986811575300621</v>
      </c>
      <c r="E1832" s="18">
        <f>IF(G1832&gt;=0.3,(バックデータ一覧!$C$10*(バックデータ一覧!$C$12*計算過程!L1832+バックデータ一覧!$C$13*LN(計算過程!G1832)+バックデータ一覧!$C$14)^バックデータ一覧!$C$11+バックデータ一覧!$E$10*(計算過程!G1832/(バックデータ一覧!$E$12*計算過程!L1832+バックデータ一覧!$E$13*LN(計算過程!G1832)+バックデータ一覧!$E$14))^バックデータ一覧!$E$11)*計算過程!$W$11*10^-3,0)</f>
        <v>1.2986811575300621</v>
      </c>
      <c r="F1832" s="18">
        <f>IF(G1832&lt;0.3,(バックデータ一覧!$C$10*(バックデータ一覧!$C$12*計算過程!L1832+バックデータ一覧!$C$13*LN(0.3)+バックデータ一覧!$C$14)^バックデータ一覧!$C$11+バックデータ一覧!$E$10*(0.3/(バックデータ一覧!$E$12*計算過程!L1832+バックデータ一覧!$E$13*LN(0.3)+バックデータ一覧!$E$14))^バックデータ一覧!$E$11)*計算過程!$W$11*計算過程!G1832/0.3*10^-3,0)</f>
        <v>0</v>
      </c>
      <c r="G1832" s="18">
        <f t="shared" si="170"/>
        <v>0.39423697841211497</v>
      </c>
      <c r="H1832" s="18">
        <f t="shared" si="171"/>
        <v>11.987532963783782</v>
      </c>
      <c r="I1832" s="24">
        <v>0</v>
      </c>
      <c r="J1832" s="24">
        <v>0</v>
      </c>
      <c r="K1832" s="24">
        <v>0</v>
      </c>
      <c r="L1832" s="14">
        <f>貼り付けシート!C1832</f>
        <v>5.3</v>
      </c>
      <c r="M1832" s="14">
        <f>貼り付けシート!D1832</f>
        <v>4.4000000000000004</v>
      </c>
      <c r="N1832" s="18">
        <f>貼り付けシート!E1832</f>
        <v>79.827604804454396</v>
      </c>
      <c r="O1832" s="18">
        <f>貼り付けシート!F1832</f>
        <v>11.987532963783782</v>
      </c>
      <c r="P1832" s="19">
        <f t="shared" si="172"/>
        <v>11.987532963783782</v>
      </c>
      <c r="Q1832" s="19">
        <f t="shared" si="173"/>
        <v>0</v>
      </c>
    </row>
    <row r="1833" spans="1:17">
      <c r="A1833" s="38">
        <v>41716</v>
      </c>
      <c r="B1833" s="49" t="s">
        <v>152</v>
      </c>
      <c r="C1833" s="24">
        <f t="shared" si="168"/>
        <v>30.406921776000001</v>
      </c>
      <c r="D1833" s="24">
        <f t="shared" si="169"/>
        <v>1.3837273704318696</v>
      </c>
      <c r="E1833" s="18">
        <f>IF(G1833&gt;=0.3,(バックデータ一覧!$C$10*(バックデータ一覧!$C$12*計算過程!L1833+バックデータ一覧!$C$13*LN(計算過程!G1833)+バックデータ一覧!$C$14)^バックデータ一覧!$C$11+バックデータ一覧!$E$10*(計算過程!G1833/(バックデータ一覧!$E$12*計算過程!L1833+バックデータ一覧!$E$13*LN(計算過程!G1833)+バックデータ一覧!$E$14))^バックデータ一覧!$E$11)*計算過程!$W$11*10^-3,0)</f>
        <v>1.3837273704318696</v>
      </c>
      <c r="F1833" s="18">
        <f>IF(G1833&lt;0.3,(バックデータ一覧!$C$10*(バックデータ一覧!$C$12*計算過程!L1833+バックデータ一覧!$C$13*LN(0.3)+バックデータ一覧!$C$14)^バックデータ一覧!$C$11+バックデータ一覧!$E$10*(0.3/(バックデータ一覧!$E$12*計算過程!L1833+バックデータ一覧!$E$13*LN(0.3)+バックデータ一覧!$E$14))^バックデータ一覧!$E$11)*計算過程!$W$11*計算過程!G1833/0.3*10^-3,0)</f>
        <v>0</v>
      </c>
      <c r="G1833" s="18">
        <f t="shared" si="170"/>
        <v>0.42389625001275683</v>
      </c>
      <c r="H1833" s="18">
        <f t="shared" si="171"/>
        <v>12.889380115277635</v>
      </c>
      <c r="I1833" s="24">
        <v>0</v>
      </c>
      <c r="J1833" s="24">
        <v>0</v>
      </c>
      <c r="K1833" s="24">
        <v>0</v>
      </c>
      <c r="L1833" s="14">
        <f>貼り付けシート!C1833</f>
        <v>5.2</v>
      </c>
      <c r="M1833" s="14">
        <f>貼り付けシート!D1833</f>
        <v>4.3</v>
      </c>
      <c r="N1833" s="18">
        <f>貼り付けシート!E1833</f>
        <v>78.570810396947962</v>
      </c>
      <c r="O1833" s="18">
        <f>貼り付けシート!F1833</f>
        <v>12.889380115277635</v>
      </c>
      <c r="P1833" s="19">
        <f t="shared" si="172"/>
        <v>12.889380115277635</v>
      </c>
      <c r="Q1833" s="19">
        <f t="shared" si="173"/>
        <v>0</v>
      </c>
    </row>
    <row r="1834" spans="1:17">
      <c r="A1834" s="38">
        <v>41716</v>
      </c>
      <c r="B1834" s="49" t="s">
        <v>153</v>
      </c>
      <c r="C1834" s="24">
        <f t="shared" si="168"/>
        <v>23.413329767519997</v>
      </c>
      <c r="D1834" s="24">
        <f t="shared" si="169"/>
        <v>1.7736381164056862</v>
      </c>
      <c r="E1834" s="18">
        <f>IF(G1834&gt;=0.3,(バックデータ一覧!$C$10*(バックデータ一覧!$C$12*計算過程!L1834+バックデータ一覧!$C$13*LN(計算過程!G1834)+バックデータ一覧!$C$14)^バックデータ一覧!$C$11+バックデータ一覧!$E$10*(計算過程!G1834/(バックデータ一覧!$E$12*計算過程!L1834+バックデータ一覧!$E$13*LN(計算過程!G1834)+バックデータ一覧!$E$14))^バックデータ一覧!$E$11)*計算過程!$W$11*10^-3,0)</f>
        <v>1.7736381164056862</v>
      </c>
      <c r="F1834" s="18">
        <f>IF(G1834&lt;0.3,(バックデータ一覧!$C$10*(バックデータ一覧!$C$12*計算過程!L1834+バックデータ一覧!$C$13*LN(0.3)+バックデータ一覧!$C$14)^バックデータ一覧!$C$11+バックデータ一覧!$E$10*(0.3/(バックデータ一覧!$E$12*計算過程!L1834+バックデータ一覧!$E$13*LN(0.3)+バックデータ一覧!$E$14))^バックデータ一覧!$E$11)*計算過程!$W$11*計算過程!G1834/0.3*10^-3,0)</f>
        <v>0</v>
      </c>
      <c r="G1834" s="18">
        <f t="shared" si="170"/>
        <v>0.57724607684304763</v>
      </c>
      <c r="H1834" s="18">
        <f t="shared" si="171"/>
        <v>17.552276304069434</v>
      </c>
      <c r="I1834" s="24">
        <v>0</v>
      </c>
      <c r="J1834" s="24">
        <v>0</v>
      </c>
      <c r="K1834" s="24">
        <v>0</v>
      </c>
      <c r="L1834" s="14">
        <f>貼り付けシート!C1834</f>
        <v>4.9000000000000004</v>
      </c>
      <c r="M1834" s="14">
        <f>貼り付けシート!D1834</f>
        <v>4.3</v>
      </c>
      <c r="N1834" s="18">
        <f>貼り付けシート!E1834</f>
        <v>80.231511472930322</v>
      </c>
      <c r="O1834" s="18">
        <f>貼り付けシート!F1834</f>
        <v>13.515252754133465</v>
      </c>
      <c r="P1834" s="19">
        <f t="shared" si="172"/>
        <v>13.515252754133465</v>
      </c>
      <c r="Q1834" s="19">
        <f t="shared" si="173"/>
        <v>0</v>
      </c>
    </row>
    <row r="1835" spans="1:17">
      <c r="A1835" s="38">
        <v>41716</v>
      </c>
      <c r="B1835" s="49" t="s">
        <v>154</v>
      </c>
      <c r="C1835" s="24">
        <f t="shared" si="168"/>
        <v>23.413329767519997</v>
      </c>
      <c r="D1835" s="24">
        <f t="shared" si="169"/>
        <v>1.8898272033462846</v>
      </c>
      <c r="E1835" s="18">
        <f>IF(G1835&gt;=0.3,(バックデータ一覧!$C$10*(バックデータ一覧!$C$12*計算過程!L1835+バックデータ一覧!$C$13*LN(計算過程!G1835)+バックデータ一覧!$C$14)^バックデータ一覧!$C$11+バックデータ一覧!$E$10*(計算過程!G1835/(バックデータ一覧!$E$12*計算過程!L1835+バックデータ一覧!$E$13*LN(計算過程!G1835)+バックデータ一覧!$E$14))^バックデータ一覧!$E$11)*計算過程!$W$11*10^-3,0)</f>
        <v>1.8898272033462846</v>
      </c>
      <c r="F1835" s="18">
        <f>IF(G1835&lt;0.3,(バックデータ一覧!$C$10*(バックデータ一覧!$C$12*計算過程!L1835+バックデータ一覧!$C$13*LN(0.3)+バックデータ一覧!$C$14)^バックデータ一覧!$C$11+バックデータ一覧!$E$10*(0.3/(バックデータ一覧!$E$12*計算過程!L1835+バックデータ一覧!$E$13*LN(0.3)+バックデータ一覧!$E$14))^バックデータ一覧!$E$11)*計算過程!$W$11*計算過程!G1835/0.3*10^-3,0)</f>
        <v>0</v>
      </c>
      <c r="G1835" s="18">
        <f t="shared" si="170"/>
        <v>0.6128435535908674</v>
      </c>
      <c r="H1835" s="18">
        <f t="shared" si="171"/>
        <v>18.63468599496337</v>
      </c>
      <c r="I1835" s="24">
        <v>0</v>
      </c>
      <c r="J1835" s="24">
        <v>0</v>
      </c>
      <c r="K1835" s="24">
        <v>0</v>
      </c>
      <c r="L1835" s="14">
        <f>貼り付けシート!C1835</f>
        <v>4.0999999999999996</v>
      </c>
      <c r="M1835" s="14">
        <f>貼り付けシート!D1835</f>
        <v>4.2</v>
      </c>
      <c r="N1835" s="18">
        <f>貼り付けシート!E1835</f>
        <v>82.894682139326349</v>
      </c>
      <c r="O1835" s="18">
        <f>貼り付けシート!F1835</f>
        <v>14.348708216121794</v>
      </c>
      <c r="P1835" s="19">
        <f t="shared" si="172"/>
        <v>14.348708216121794</v>
      </c>
      <c r="Q1835" s="19">
        <f t="shared" si="173"/>
        <v>0</v>
      </c>
    </row>
    <row r="1836" spans="1:17">
      <c r="A1836" s="38">
        <v>41716</v>
      </c>
      <c r="B1836" s="49" t="s">
        <v>155</v>
      </c>
      <c r="C1836" s="24">
        <f t="shared" si="168"/>
        <v>23.413329767519997</v>
      </c>
      <c r="D1836" s="24">
        <f t="shared" si="169"/>
        <v>1.7538383709241676</v>
      </c>
      <c r="E1836" s="18">
        <f>IF(G1836&gt;=0.3,(バックデータ一覧!$C$10*(バックデータ一覧!$C$12*計算過程!L1836+バックデータ一覧!$C$13*LN(計算過程!G1836)+バックデータ一覧!$C$14)^バックデータ一覧!$C$11+バックデータ一覧!$E$10*(計算過程!G1836/(バックデータ一覧!$E$12*計算過程!L1836+バックデータ一覧!$E$13*LN(計算過程!G1836)+バックデータ一覧!$E$14))^バックデータ一覧!$E$11)*計算過程!$W$11*10^-3,0)</f>
        <v>1.7538383709241676</v>
      </c>
      <c r="F1836" s="18">
        <f>IF(G1836&lt;0.3,(バックデータ一覧!$C$10*(バックデータ一覧!$C$12*計算過程!L1836+バックデータ一覧!$C$13*LN(0.3)+バックデータ一覧!$C$14)^バックデータ一覧!$C$11+バックデータ一覧!$E$10*(0.3/(バックデータ一覧!$E$12*計算過程!L1836+バックデータ一覧!$E$13*LN(0.3)+バックデータ一覧!$E$14))^バックデータ一覧!$E$11)*計算過程!$W$11*計算過程!G1836/0.3*10^-3,0)</f>
        <v>0</v>
      </c>
      <c r="G1836" s="18">
        <f t="shared" si="170"/>
        <v>0.5568803139456191</v>
      </c>
      <c r="H1836" s="18">
        <f t="shared" si="171"/>
        <v>16.933016144738762</v>
      </c>
      <c r="I1836" s="24">
        <v>0</v>
      </c>
      <c r="J1836" s="24">
        <v>0</v>
      </c>
      <c r="K1836" s="24">
        <v>0</v>
      </c>
      <c r="L1836" s="14">
        <f>貼り付けシート!C1836</f>
        <v>4.3</v>
      </c>
      <c r="M1836" s="14">
        <f>貼り付けシート!D1836</f>
        <v>4.4000000000000004</v>
      </c>
      <c r="N1836" s="18">
        <f>貼り付けシート!E1836</f>
        <v>85.603926953869305</v>
      </c>
      <c r="O1836" s="18">
        <f>貼り付けシート!F1836</f>
        <v>13.038422431448847</v>
      </c>
      <c r="P1836" s="19">
        <f t="shared" si="172"/>
        <v>13.038422431448847</v>
      </c>
      <c r="Q1836" s="19">
        <f t="shared" si="173"/>
        <v>0</v>
      </c>
    </row>
    <row r="1837" spans="1:17">
      <c r="A1837" s="38">
        <v>41716</v>
      </c>
      <c r="B1837" s="49" t="s">
        <v>156</v>
      </c>
      <c r="C1837" s="24">
        <f t="shared" si="168"/>
        <v>30.406921776000001</v>
      </c>
      <c r="D1837" s="24">
        <f t="shared" si="169"/>
        <v>0.85668081882576841</v>
      </c>
      <c r="E1837" s="18">
        <f>IF(G1837&gt;=0.3,(バックデータ一覧!$C$10*(バックデータ一覧!$C$12*計算過程!L1837+バックデータ一覧!$C$13*LN(計算過程!G1837)+バックデータ一覧!$C$14)^バックデータ一覧!$C$11+バックデータ一覧!$E$10*(計算過程!G1837/(バックデータ一覧!$E$12*計算過程!L1837+バックデータ一覧!$E$13*LN(計算過程!G1837)+バックデータ一覧!$E$14))^バックデータ一覧!$E$11)*計算過程!$W$11*10^-3,0)</f>
        <v>0</v>
      </c>
      <c r="F1837" s="18">
        <f>IF(G1837&lt;0.3,(バックデータ一覧!$C$10*(バックデータ一覧!$C$12*計算過程!L1837+バックデータ一覧!$C$13*LN(0.3)+バックデータ一覧!$C$14)^バックデータ一覧!$C$11+バックデータ一覧!$E$10*(0.3/(バックデータ一覧!$E$12*計算過程!L1837+バックデータ一覧!$E$13*LN(0.3)+バックデータ一覧!$E$14))^バックデータ一覧!$E$11)*計算過程!$W$11*計算過程!G1837/0.3*10^-3,0)</f>
        <v>0.85668081882576841</v>
      </c>
      <c r="G1837" s="18">
        <f t="shared" si="170"/>
        <v>0.25517545962319366</v>
      </c>
      <c r="H1837" s="18">
        <f t="shared" si="171"/>
        <v>7.7591002399172968</v>
      </c>
      <c r="I1837" s="24">
        <v>0</v>
      </c>
      <c r="J1837" s="24">
        <v>0</v>
      </c>
      <c r="K1837" s="24">
        <v>0</v>
      </c>
      <c r="L1837" s="14">
        <f>貼り付けシート!C1837</f>
        <v>5.6</v>
      </c>
      <c r="M1837" s="14">
        <f>貼り付けシート!D1837</f>
        <v>4.7</v>
      </c>
      <c r="N1837" s="18">
        <f>貼り付けシート!E1837</f>
        <v>83.471060711650765</v>
      </c>
      <c r="O1837" s="18">
        <f>貼り付けシート!F1837</f>
        <v>7.7591002399172968</v>
      </c>
      <c r="P1837" s="19">
        <f t="shared" si="172"/>
        <v>7.7591002399172968</v>
      </c>
      <c r="Q1837" s="19">
        <f t="shared" si="173"/>
        <v>0</v>
      </c>
    </row>
    <row r="1838" spans="1:17">
      <c r="A1838" s="38">
        <v>41716</v>
      </c>
      <c r="B1838" s="49" t="s">
        <v>157</v>
      </c>
      <c r="C1838" s="24">
        <f t="shared" si="168"/>
        <v>30.406921776000001</v>
      </c>
      <c r="D1838" s="24">
        <f t="shared" si="169"/>
        <v>0.13028910299367749</v>
      </c>
      <c r="E1838" s="18">
        <f>IF(G1838&gt;=0.3,(バックデータ一覧!$C$10*(バックデータ一覧!$C$12*計算過程!L1838+バックデータ一覧!$C$13*LN(計算過程!G1838)+バックデータ一覧!$C$14)^バックデータ一覧!$C$11+バックデータ一覧!$E$10*(計算過程!G1838/(バックデータ一覧!$E$12*計算過程!L1838+バックデータ一覧!$E$13*LN(計算過程!G1838)+バックデータ一覧!$E$14))^バックデータ一覧!$E$11)*計算過程!$W$11*10^-3,0)</f>
        <v>0</v>
      </c>
      <c r="F1838" s="18">
        <f>IF(G1838&lt;0.3,(バックデータ一覧!$C$10*(バックデータ一覧!$C$12*計算過程!L1838+バックデータ一覧!$C$13*LN(0.3)+バックデータ一覧!$C$14)^バックデータ一覧!$C$11+バックデータ一覧!$E$10*(0.3/(バックデータ一覧!$E$12*計算過程!L1838+バックデータ一覧!$E$13*LN(0.3)+バックデータ一覧!$E$14))^バックデータ一覧!$E$11)*計算過程!$W$11*計算過程!G1838/0.3*10^-3,0)</f>
        <v>0.13028910299367749</v>
      </c>
      <c r="G1838" s="18">
        <f t="shared" si="170"/>
        <v>4.5180834161482525E-2</v>
      </c>
      <c r="H1838" s="18">
        <f t="shared" si="171"/>
        <v>1.3738100901226278</v>
      </c>
      <c r="I1838" s="24">
        <v>0</v>
      </c>
      <c r="J1838" s="24">
        <v>0</v>
      </c>
      <c r="K1838" s="24">
        <v>0</v>
      </c>
      <c r="L1838" s="14">
        <f>貼り付けシート!C1838</f>
        <v>9.9</v>
      </c>
      <c r="M1838" s="14">
        <f>貼り付けシート!D1838</f>
        <v>4.9000000000000004</v>
      </c>
      <c r="N1838" s="18">
        <f>貼り付けシート!E1838</f>
        <v>64.876729666493134</v>
      </c>
      <c r="O1838" s="18">
        <f>貼り付けシート!F1838</f>
        <v>1.3738100901226278</v>
      </c>
      <c r="P1838" s="19">
        <f t="shared" si="172"/>
        <v>1.3738100901226278</v>
      </c>
      <c r="Q1838" s="19">
        <f t="shared" si="173"/>
        <v>0</v>
      </c>
    </row>
    <row r="1839" spans="1:17">
      <c r="A1839" s="38">
        <v>41716</v>
      </c>
      <c r="B1839" s="49" t="s">
        <v>158</v>
      </c>
      <c r="C1839" s="24">
        <f t="shared" si="168"/>
        <v>30.406921776000001</v>
      </c>
      <c r="D1839" s="24">
        <f t="shared" si="169"/>
        <v>2.6726865548254694E-2</v>
      </c>
      <c r="E1839" s="18">
        <f>IF(G1839&gt;=0.3,(バックデータ一覧!$C$10*(バックデータ一覧!$C$12*計算過程!L1839+バックデータ一覧!$C$13*LN(計算過程!G1839)+バックデータ一覧!$C$14)^バックデータ一覧!$C$11+バックデータ一覧!$E$10*(計算過程!G1839/(バックデータ一覧!$E$12*計算過程!L1839+バックデータ一覧!$E$13*LN(計算過程!G1839)+バックデータ一覧!$E$14))^バックデータ一覧!$E$11)*計算過程!$W$11*10^-3,0)</f>
        <v>0</v>
      </c>
      <c r="F1839" s="18">
        <f>IF(G1839&lt;0.3,(バックデータ一覧!$C$10*(バックデータ一覧!$C$12*計算過程!L1839+バックデータ一覧!$C$13*LN(0.3)+バックデータ一覧!$C$14)^バックデータ一覧!$C$11+バックデータ一覧!$E$10*(0.3/(バックデータ一覧!$E$12*計算過程!L1839+バックデータ一覧!$E$13*LN(0.3)+バックデータ一覧!$E$14))^バックデータ一覧!$E$11)*計算過程!$W$11*計算過程!G1839/0.3*10^-3,0)</f>
        <v>2.6726865548254694E-2</v>
      </c>
      <c r="G1839" s="18">
        <f t="shared" si="170"/>
        <v>1.0794098466458847E-2</v>
      </c>
      <c r="H1839" s="18">
        <f t="shared" si="171"/>
        <v>0.32821530771205576</v>
      </c>
      <c r="I1839" s="24">
        <v>0</v>
      </c>
      <c r="J1839" s="24">
        <v>0</v>
      </c>
      <c r="K1839" s="24">
        <v>0</v>
      </c>
      <c r="L1839" s="14">
        <f>貼り付けシート!C1839</f>
        <v>13.9</v>
      </c>
      <c r="M1839" s="14">
        <f>貼り付けシート!D1839</f>
        <v>5.2</v>
      </c>
      <c r="N1839" s="18">
        <f>貼り付けシート!E1839</f>
        <v>52.848114547973083</v>
      </c>
      <c r="O1839" s="18">
        <f>貼り付けシート!F1839</f>
        <v>0.32821530771205576</v>
      </c>
      <c r="P1839" s="19">
        <f t="shared" si="172"/>
        <v>0.32821530771205576</v>
      </c>
      <c r="Q1839" s="19">
        <f t="shared" si="173"/>
        <v>0</v>
      </c>
    </row>
    <row r="1840" spans="1:17">
      <c r="A1840" s="38">
        <v>41716</v>
      </c>
      <c r="B1840" s="49" t="s">
        <v>159</v>
      </c>
      <c r="C1840" s="24">
        <f t="shared" si="168"/>
        <v>30.406921776000001</v>
      </c>
      <c r="D1840" s="24">
        <f t="shared" si="169"/>
        <v>1.5968808887726707E-3</v>
      </c>
      <c r="E1840" s="18">
        <f>IF(G1840&gt;=0.3,(バックデータ一覧!$C$10*(バックデータ一覧!$C$12*計算過程!L1840+バックデータ一覧!$C$13*LN(計算過程!G1840)+バックデータ一覧!$C$14)^バックデータ一覧!$C$11+バックデータ一覧!$E$10*(計算過程!G1840/(バックデータ一覧!$E$12*計算過程!L1840+バックデータ一覧!$E$13*LN(計算過程!G1840)+バックデータ一覧!$E$14))^バックデータ一覧!$E$11)*計算過程!$W$11*10^-3,0)</f>
        <v>0</v>
      </c>
      <c r="F1840" s="18">
        <f>IF(G1840&lt;0.3,(バックデータ一覧!$C$10*(バックデータ一覧!$C$12*計算過程!L1840+バックデータ一覧!$C$13*LN(0.3)+バックデータ一覧!$C$14)^バックデータ一覧!$C$11+バックデータ一覧!$E$10*(0.3/(バックデータ一覧!$E$12*計算過程!L1840+バックデータ一覧!$E$13*LN(0.3)+バックデータ一覧!$E$14))^バックデータ一覧!$E$11)*計算過程!$W$11*計算過程!G1840/0.3*10^-3,0)</f>
        <v>1.5968808887726707E-3</v>
      </c>
      <c r="G1840" s="18">
        <f t="shared" si="170"/>
        <v>7.1668930706920812E-4</v>
      </c>
      <c r="H1840" s="18">
        <f t="shared" si="171"/>
        <v>2.1792315697749056E-2</v>
      </c>
      <c r="I1840" s="24">
        <v>0</v>
      </c>
      <c r="J1840" s="24">
        <v>0</v>
      </c>
      <c r="K1840" s="24">
        <v>0</v>
      </c>
      <c r="L1840" s="14">
        <f>貼り付けシート!C1840</f>
        <v>16.5</v>
      </c>
      <c r="M1840" s="14">
        <f>貼り付けシート!D1840</f>
        <v>5.4</v>
      </c>
      <c r="N1840" s="18">
        <f>貼り付けシート!E1840</f>
        <v>46.416171388042095</v>
      </c>
      <c r="O1840" s="18">
        <f>貼り付けシート!F1840</f>
        <v>2.1792315697749056E-2</v>
      </c>
      <c r="P1840" s="19">
        <f t="shared" si="172"/>
        <v>2.1792315697749056E-2</v>
      </c>
      <c r="Q1840" s="19">
        <f t="shared" si="173"/>
        <v>0</v>
      </c>
    </row>
    <row r="1841" spans="1:17">
      <c r="A1841" s="38">
        <v>41716</v>
      </c>
      <c r="B1841" s="49" t="s">
        <v>160</v>
      </c>
      <c r="C1841" s="24">
        <f t="shared" si="168"/>
        <v>30.406921776000001</v>
      </c>
      <c r="D1841" s="24">
        <f t="shared" si="169"/>
        <v>3.9200376214289663E-4</v>
      </c>
      <c r="E1841" s="18">
        <f>IF(G1841&gt;=0.3,(バックデータ一覧!$C$10*(バックデータ一覧!$C$12*計算過程!L1841+バックデータ一覧!$C$13*LN(計算過程!G1841)+バックデータ一覧!$C$14)^バックデータ一覧!$C$11+バックデータ一覧!$E$10*(計算過程!G1841/(バックデータ一覧!$E$12*計算過程!L1841+バックデータ一覧!$E$13*LN(計算過程!G1841)+バックデータ一覧!$E$14))^バックデータ一覧!$E$11)*計算過程!$W$11*10^-3,0)</f>
        <v>0</v>
      </c>
      <c r="F1841" s="18">
        <f>IF(G1841&lt;0.3,(バックデータ一覧!$C$10*(バックデータ一覧!$C$12*計算過程!L1841+バックデータ一覧!$C$13*LN(0.3)+バックデータ一覧!$C$14)^バックデータ一覧!$C$11+バックデータ一覧!$E$10*(0.3/(バックデータ一覧!$E$12*計算過程!L1841+バックデータ一覧!$E$13*LN(0.3)+バックデータ一覧!$E$14))^バックデータ一覧!$E$11)*計算過程!$W$11*計算過程!G1841/0.3*10^-3,0)</f>
        <v>3.9200376214289663E-4</v>
      </c>
      <c r="G1841" s="18">
        <f t="shared" si="170"/>
        <v>1.7965310809238562E-4</v>
      </c>
      <c r="H1841" s="18">
        <f t="shared" si="171"/>
        <v>5.4626980045804421E-3</v>
      </c>
      <c r="I1841" s="24">
        <v>0</v>
      </c>
      <c r="J1841" s="24">
        <v>0</v>
      </c>
      <c r="K1841" s="24">
        <v>0</v>
      </c>
      <c r="L1841" s="14">
        <f>貼り付けシート!C1841</f>
        <v>17</v>
      </c>
      <c r="M1841" s="14">
        <f>貼り付けシート!D1841</f>
        <v>5.8</v>
      </c>
      <c r="N1841" s="18">
        <f>貼り付けシート!E1841</f>
        <v>48.26491334490143</v>
      </c>
      <c r="O1841" s="18">
        <f>貼り付けシート!F1841</f>
        <v>5.4626980045804421E-3</v>
      </c>
      <c r="P1841" s="19">
        <f t="shared" si="172"/>
        <v>5.4626980045804421E-3</v>
      </c>
      <c r="Q1841" s="19">
        <f t="shared" si="173"/>
        <v>0</v>
      </c>
    </row>
    <row r="1842" spans="1:17">
      <c r="A1842" s="38">
        <v>41716</v>
      </c>
      <c r="B1842" s="49" t="s">
        <v>161</v>
      </c>
      <c r="C1842" s="24">
        <f t="shared" si="168"/>
        <v>30.406921776000001</v>
      </c>
      <c r="D1842" s="24">
        <f t="shared" si="169"/>
        <v>1.653362448835264E-5</v>
      </c>
      <c r="E1842" s="18">
        <f>IF(G1842&gt;=0.3,(バックデータ一覧!$C$10*(バックデータ一覧!$C$12*計算過程!L1842+バックデータ一覧!$C$13*LN(計算過程!G1842)+バックデータ一覧!$C$14)^バックデータ一覧!$C$11+バックデータ一覧!$E$10*(計算過程!G1842/(バックデータ一覧!$E$12*計算過程!L1842+バックデータ一覧!$E$13*LN(計算過程!G1842)+バックデータ一覧!$E$14))^バックデータ一覧!$E$11)*計算過程!$W$11*10^-3,0)</f>
        <v>0</v>
      </c>
      <c r="F1842" s="18">
        <f>IF(G1842&lt;0.3,(バックデータ一覧!$C$10*(バックデータ一覧!$C$12*計算過程!L1842+バックデータ一覧!$C$13*LN(0.3)+バックデータ一覧!$C$14)^バックデータ一覧!$C$11+バックデータ一覧!$E$10*(0.3/(バックデータ一覧!$E$12*計算過程!L1842+バックデータ一覧!$E$13*LN(0.3)+バックデータ一覧!$E$14))^バックデータ一覧!$E$11)*計算過程!$W$11*計算過程!G1842/0.3*10^-3,0)</f>
        <v>1.653362448835264E-5</v>
      </c>
      <c r="G1842" s="18">
        <f t="shared" si="170"/>
        <v>7.7063366351527762E-6</v>
      </c>
      <c r="H1842" s="18">
        <f t="shared" si="171"/>
        <v>2.3432597524461352E-4</v>
      </c>
      <c r="I1842" s="24">
        <v>0</v>
      </c>
      <c r="J1842" s="24">
        <v>0</v>
      </c>
      <c r="K1842" s="24">
        <v>0</v>
      </c>
      <c r="L1842" s="14">
        <f>貼り付けシート!C1842</f>
        <v>17.399999999999999</v>
      </c>
      <c r="M1842" s="14">
        <f>貼り付けシート!D1842</f>
        <v>5.8</v>
      </c>
      <c r="N1842" s="18">
        <f>貼り付けシート!E1842</f>
        <v>47.05806120936451</v>
      </c>
      <c r="O1842" s="18">
        <f>貼り付けシート!F1842</f>
        <v>2.3432597524461352E-4</v>
      </c>
      <c r="P1842" s="19">
        <f t="shared" si="172"/>
        <v>2.3432597524461352E-4</v>
      </c>
      <c r="Q1842" s="19">
        <f t="shared" si="173"/>
        <v>0</v>
      </c>
    </row>
    <row r="1843" spans="1:17">
      <c r="A1843" s="38">
        <v>41716</v>
      </c>
      <c r="B1843" s="49" t="s">
        <v>162</v>
      </c>
      <c r="C1843" s="24">
        <f t="shared" si="168"/>
        <v>30.406921776000001</v>
      </c>
      <c r="D1843" s="24">
        <f t="shared" si="169"/>
        <v>0</v>
      </c>
      <c r="E1843" s="18">
        <f>IF(G1843&gt;=0.3,(バックデータ一覧!$C$10*(バックデータ一覧!$C$12*計算過程!L1843+バックデータ一覧!$C$13*LN(計算過程!G1843)+バックデータ一覧!$C$14)^バックデータ一覧!$C$11+バックデータ一覧!$E$10*(計算過程!G1843/(バックデータ一覧!$E$12*計算過程!L1843+バックデータ一覧!$E$13*LN(計算過程!G1843)+バックデータ一覧!$E$14))^バックデータ一覧!$E$11)*計算過程!$W$11*10^-3,0)</f>
        <v>0</v>
      </c>
      <c r="F1843" s="18">
        <f>IF(G1843&lt;0.3,(バックデータ一覧!$C$10*(バックデータ一覧!$C$12*計算過程!L1843+バックデータ一覧!$C$13*LN(0.3)+バックデータ一覧!$C$14)^バックデータ一覧!$C$11+バックデータ一覧!$E$10*(0.3/(バックデータ一覧!$E$12*計算過程!L1843+バックデータ一覧!$E$13*LN(0.3)+バックデータ一覧!$E$14))^バックデータ一覧!$E$11)*計算過程!$W$11*計算過程!G1843/0.3*10^-3,0)</f>
        <v>0</v>
      </c>
      <c r="G1843" s="18">
        <f t="shared" si="170"/>
        <v>0</v>
      </c>
      <c r="H1843" s="18">
        <f t="shared" si="171"/>
        <v>0</v>
      </c>
      <c r="I1843" s="24">
        <v>0</v>
      </c>
      <c r="J1843" s="24">
        <v>0</v>
      </c>
      <c r="K1843" s="24">
        <v>0</v>
      </c>
      <c r="L1843" s="14">
        <f>貼り付けシート!C1843</f>
        <v>17.100000000000001</v>
      </c>
      <c r="M1843" s="14">
        <f>貼り付けシート!D1843</f>
        <v>5.9</v>
      </c>
      <c r="N1843" s="18">
        <f>貼り付けシート!E1843</f>
        <v>48.77910032787419</v>
      </c>
      <c r="O1843" s="18">
        <f>貼り付けシート!F1843</f>
        <v>0</v>
      </c>
      <c r="P1843" s="19">
        <f t="shared" si="172"/>
        <v>0</v>
      </c>
      <c r="Q1843" s="19">
        <f t="shared" si="173"/>
        <v>0</v>
      </c>
    </row>
    <row r="1844" spans="1:17">
      <c r="A1844" s="38">
        <v>41716</v>
      </c>
      <c r="B1844" s="49" t="s">
        <v>163</v>
      </c>
      <c r="C1844" s="24">
        <f t="shared" si="168"/>
        <v>30.406921776000001</v>
      </c>
      <c r="D1844" s="24">
        <f t="shared" si="169"/>
        <v>0</v>
      </c>
      <c r="E1844" s="18">
        <f>IF(G1844&gt;=0.3,(バックデータ一覧!$C$10*(バックデータ一覧!$C$12*計算過程!L1844+バックデータ一覧!$C$13*LN(計算過程!G1844)+バックデータ一覧!$C$14)^バックデータ一覧!$C$11+バックデータ一覧!$E$10*(計算過程!G1844/(バックデータ一覧!$E$12*計算過程!L1844+バックデータ一覧!$E$13*LN(計算過程!G1844)+バックデータ一覧!$E$14))^バックデータ一覧!$E$11)*計算過程!$W$11*10^-3,0)</f>
        <v>0</v>
      </c>
      <c r="F1844" s="18">
        <f>IF(G1844&lt;0.3,(バックデータ一覧!$C$10*(バックデータ一覧!$C$12*計算過程!L1844+バックデータ一覧!$C$13*LN(0.3)+バックデータ一覧!$C$14)^バックデータ一覧!$C$11+バックデータ一覧!$E$10*(0.3/(バックデータ一覧!$E$12*計算過程!L1844+バックデータ一覧!$E$13*LN(0.3)+バックデータ一覧!$E$14))^バックデータ一覧!$E$11)*計算過程!$W$11*計算過程!G1844/0.3*10^-3,0)</f>
        <v>0</v>
      </c>
      <c r="G1844" s="18">
        <f t="shared" si="170"/>
        <v>0</v>
      </c>
      <c r="H1844" s="18">
        <f t="shared" si="171"/>
        <v>0</v>
      </c>
      <c r="I1844" s="24">
        <v>0</v>
      </c>
      <c r="J1844" s="24">
        <v>0</v>
      </c>
      <c r="K1844" s="24">
        <v>0</v>
      </c>
      <c r="L1844" s="14">
        <f>貼り付けシート!C1844</f>
        <v>17</v>
      </c>
      <c r="M1844" s="14">
        <f>貼り付けシート!D1844</f>
        <v>6</v>
      </c>
      <c r="N1844" s="18">
        <f>貼り付けシート!E1844</f>
        <v>49.913319675921016</v>
      </c>
      <c r="O1844" s="18">
        <f>貼り付けシート!F1844</f>
        <v>0</v>
      </c>
      <c r="P1844" s="19">
        <f t="shared" si="172"/>
        <v>0</v>
      </c>
      <c r="Q1844" s="19">
        <f t="shared" si="173"/>
        <v>0</v>
      </c>
    </row>
    <row r="1845" spans="1:17">
      <c r="A1845" s="38">
        <v>41716</v>
      </c>
      <c r="B1845" s="49" t="s">
        <v>164</v>
      </c>
      <c r="C1845" s="24">
        <f t="shared" si="168"/>
        <v>30.406921776000001</v>
      </c>
      <c r="D1845" s="24">
        <f t="shared" si="169"/>
        <v>0</v>
      </c>
      <c r="E1845" s="18">
        <f>IF(G1845&gt;=0.3,(バックデータ一覧!$C$10*(バックデータ一覧!$C$12*計算過程!L1845+バックデータ一覧!$C$13*LN(計算過程!G1845)+バックデータ一覧!$C$14)^バックデータ一覧!$C$11+バックデータ一覧!$E$10*(計算過程!G1845/(バックデータ一覧!$E$12*計算過程!L1845+バックデータ一覧!$E$13*LN(計算過程!G1845)+バックデータ一覧!$E$14))^バックデータ一覧!$E$11)*計算過程!$W$11*10^-3,0)</f>
        <v>0</v>
      </c>
      <c r="F1845" s="18">
        <f>IF(G1845&lt;0.3,(バックデータ一覧!$C$10*(バックデータ一覧!$C$12*計算過程!L1845+バックデータ一覧!$C$13*LN(0.3)+バックデータ一覧!$C$14)^バックデータ一覧!$C$11+バックデータ一覧!$E$10*(0.3/(バックデータ一覧!$E$12*計算過程!L1845+バックデータ一覧!$E$13*LN(0.3)+バックデータ一覧!$E$14))^バックデータ一覧!$E$11)*計算過程!$W$11*計算過程!G1845/0.3*10^-3,0)</f>
        <v>0</v>
      </c>
      <c r="G1845" s="18">
        <f t="shared" si="170"/>
        <v>0</v>
      </c>
      <c r="H1845" s="18">
        <f t="shared" si="171"/>
        <v>0</v>
      </c>
      <c r="I1845" s="24">
        <v>0</v>
      </c>
      <c r="J1845" s="24">
        <v>0</v>
      </c>
      <c r="K1845" s="24">
        <v>0</v>
      </c>
      <c r="L1845" s="14">
        <f>貼り付けシート!C1845</f>
        <v>17.3</v>
      </c>
      <c r="M1845" s="14">
        <f>貼り付けシート!D1845</f>
        <v>6.2</v>
      </c>
      <c r="N1845" s="18">
        <f>貼り付けシート!E1845</f>
        <v>50.590301415742289</v>
      </c>
      <c r="O1845" s="18">
        <f>貼り付けシート!F1845</f>
        <v>0</v>
      </c>
      <c r="P1845" s="19">
        <f t="shared" si="172"/>
        <v>0</v>
      </c>
      <c r="Q1845" s="19">
        <f t="shared" si="173"/>
        <v>0</v>
      </c>
    </row>
    <row r="1846" spans="1:17">
      <c r="A1846" s="38">
        <v>41716</v>
      </c>
      <c r="B1846" s="49" t="s">
        <v>165</v>
      </c>
      <c r="C1846" s="24">
        <f t="shared" si="168"/>
        <v>30.406921776000001</v>
      </c>
      <c r="D1846" s="24">
        <f t="shared" si="169"/>
        <v>0</v>
      </c>
      <c r="E1846" s="18">
        <f>IF(G1846&gt;=0.3,(バックデータ一覧!$C$10*(バックデータ一覧!$C$12*計算過程!L1846+バックデータ一覧!$C$13*LN(計算過程!G1846)+バックデータ一覧!$C$14)^バックデータ一覧!$C$11+バックデータ一覧!$E$10*(計算過程!G1846/(バックデータ一覧!$E$12*計算過程!L1846+バックデータ一覧!$E$13*LN(計算過程!G1846)+バックデータ一覧!$E$14))^バックデータ一覧!$E$11)*計算過程!$W$11*10^-3,0)</f>
        <v>0</v>
      </c>
      <c r="F1846" s="18">
        <f>IF(G1846&lt;0.3,(バックデータ一覧!$C$10*(バックデータ一覧!$C$12*計算過程!L1846+バックデータ一覧!$C$13*LN(0.3)+バックデータ一覧!$C$14)^バックデータ一覧!$C$11+バックデータ一覧!$E$10*(0.3/(バックデータ一覧!$E$12*計算過程!L1846+バックデータ一覧!$E$13*LN(0.3)+バックデータ一覧!$E$14))^バックデータ一覧!$E$11)*計算過程!$W$11*計算過程!G1846/0.3*10^-3,0)</f>
        <v>0</v>
      </c>
      <c r="G1846" s="18">
        <f t="shared" si="170"/>
        <v>0</v>
      </c>
      <c r="H1846" s="18">
        <f t="shared" si="171"/>
        <v>0</v>
      </c>
      <c r="I1846" s="24">
        <v>0</v>
      </c>
      <c r="J1846" s="24">
        <v>0</v>
      </c>
      <c r="K1846" s="24">
        <v>0</v>
      </c>
      <c r="L1846" s="14">
        <f>貼り付けシート!C1846</f>
        <v>16.7</v>
      </c>
      <c r="M1846" s="14">
        <f>貼り付けシート!D1846</f>
        <v>6.5</v>
      </c>
      <c r="N1846" s="18">
        <f>貼り付けシート!E1846</f>
        <v>55.06854393227075</v>
      </c>
      <c r="O1846" s="18">
        <f>貼り付けシート!F1846</f>
        <v>0</v>
      </c>
      <c r="P1846" s="19">
        <f t="shared" si="172"/>
        <v>0</v>
      </c>
      <c r="Q1846" s="19">
        <f t="shared" si="173"/>
        <v>0</v>
      </c>
    </row>
    <row r="1847" spans="1:17">
      <c r="A1847" s="38">
        <v>41716</v>
      </c>
      <c r="B1847" s="49" t="s">
        <v>166</v>
      </c>
      <c r="C1847" s="24">
        <f t="shared" si="168"/>
        <v>30.406921776000001</v>
      </c>
      <c r="D1847" s="24">
        <f t="shared" si="169"/>
        <v>0</v>
      </c>
      <c r="E1847" s="18">
        <f>IF(G1847&gt;=0.3,(バックデータ一覧!$C$10*(バックデータ一覧!$C$12*計算過程!L1847+バックデータ一覧!$C$13*LN(計算過程!G1847)+バックデータ一覧!$C$14)^バックデータ一覧!$C$11+バックデータ一覧!$E$10*(計算過程!G1847/(バックデータ一覧!$E$12*計算過程!L1847+バックデータ一覧!$E$13*LN(計算過程!G1847)+バックデータ一覧!$E$14))^バックデータ一覧!$E$11)*計算過程!$W$11*10^-3,0)</f>
        <v>0</v>
      </c>
      <c r="F1847" s="18">
        <f>IF(G1847&lt;0.3,(バックデータ一覧!$C$10*(バックデータ一覧!$C$12*計算過程!L1847+バックデータ一覧!$C$13*LN(0.3)+バックデータ一覧!$C$14)^バックデータ一覧!$C$11+バックデータ一覧!$E$10*(0.3/(バックデータ一覧!$E$12*計算過程!L1847+バックデータ一覧!$E$13*LN(0.3)+バックデータ一覧!$E$14))^バックデータ一覧!$E$11)*計算過程!$W$11*計算過程!G1847/0.3*10^-3,0)</f>
        <v>0</v>
      </c>
      <c r="G1847" s="18">
        <f t="shared" si="170"/>
        <v>0</v>
      </c>
      <c r="H1847" s="18">
        <f t="shared" si="171"/>
        <v>0</v>
      </c>
      <c r="I1847" s="24">
        <v>0</v>
      </c>
      <c r="J1847" s="24">
        <v>0</v>
      </c>
      <c r="K1847" s="24">
        <v>0</v>
      </c>
      <c r="L1847" s="14">
        <f>貼り付けシート!C1847</f>
        <v>16.100000000000001</v>
      </c>
      <c r="M1847" s="14">
        <f>貼り付けシート!D1847</f>
        <v>6.8</v>
      </c>
      <c r="N1847" s="18">
        <f>貼り付けシート!E1847</f>
        <v>59.826209102134285</v>
      </c>
      <c r="O1847" s="18">
        <f>貼り付けシート!F1847</f>
        <v>0</v>
      </c>
      <c r="P1847" s="19">
        <f t="shared" si="172"/>
        <v>0</v>
      </c>
      <c r="Q1847" s="19">
        <f t="shared" si="173"/>
        <v>0</v>
      </c>
    </row>
    <row r="1848" spans="1:17">
      <c r="A1848" s="38">
        <v>41716</v>
      </c>
      <c r="B1848" s="49" t="s">
        <v>167</v>
      </c>
      <c r="C1848" s="24">
        <f t="shared" si="168"/>
        <v>30.406921776000001</v>
      </c>
      <c r="D1848" s="24">
        <f t="shared" si="169"/>
        <v>1.0787391358423903E-3</v>
      </c>
      <c r="E1848" s="18">
        <f>IF(G1848&gt;=0.3,(バックデータ一覧!$C$10*(バックデータ一覧!$C$12*計算過程!L1848+バックデータ一覧!$C$13*LN(計算過程!G1848)+バックデータ一覧!$C$14)^バックデータ一覧!$C$11+バックデータ一覧!$E$10*(計算過程!G1848/(バックデータ一覧!$E$12*計算過程!L1848+バックデータ一覧!$E$13*LN(計算過程!G1848)+バックデータ一覧!$E$14))^バックデータ一覧!$E$11)*計算過程!$W$11*10^-3,0)</f>
        <v>0</v>
      </c>
      <c r="F1848" s="18">
        <f>IF(G1848&lt;0.3,(バックデータ一覧!$C$10*(バックデータ一覧!$C$12*計算過程!L1848+バックデータ一覧!$C$13*LN(0.3)+バックデータ一覧!$C$14)^バックデータ一覧!$C$11+バックデータ一覧!$E$10*(0.3/(バックデータ一覧!$E$12*計算過程!L1848+バックデータ一覧!$E$13*LN(0.3)+バックデータ一覧!$E$14))^バックデータ一覧!$E$11)*計算過程!$W$11*計算過程!G1848/0.3*10^-3,0)</f>
        <v>1.0787391358423903E-3</v>
      </c>
      <c r="G1848" s="18">
        <f t="shared" si="170"/>
        <v>4.6459386751962326E-4</v>
      </c>
      <c r="H1848" s="18">
        <f t="shared" si="171"/>
        <v>1.4126869387278492E-2</v>
      </c>
      <c r="I1848" s="24">
        <v>0</v>
      </c>
      <c r="J1848" s="24">
        <v>0</v>
      </c>
      <c r="K1848" s="24">
        <v>0</v>
      </c>
      <c r="L1848" s="14">
        <f>貼り付けシート!C1848</f>
        <v>15.5</v>
      </c>
      <c r="M1848" s="14">
        <f>貼り付けシート!D1848</f>
        <v>6.8</v>
      </c>
      <c r="N1848" s="18">
        <f>貼り付けシート!E1848</f>
        <v>62.168323280329972</v>
      </c>
      <c r="O1848" s="18">
        <f>貼り付けシート!F1848</f>
        <v>1.4126869387278492E-2</v>
      </c>
      <c r="P1848" s="19">
        <f t="shared" si="172"/>
        <v>1.4126869387278492E-2</v>
      </c>
      <c r="Q1848" s="19">
        <f t="shared" si="173"/>
        <v>0</v>
      </c>
    </row>
    <row r="1849" spans="1:17">
      <c r="A1849" s="38">
        <v>41716</v>
      </c>
      <c r="B1849" s="49" t="s">
        <v>168</v>
      </c>
      <c r="C1849" s="24">
        <f t="shared" si="168"/>
        <v>30.406921776000001</v>
      </c>
      <c r="D1849" s="24">
        <f t="shared" si="169"/>
        <v>3.6966609291028941E-3</v>
      </c>
      <c r="E1849" s="18">
        <f>IF(G1849&gt;=0.3,(バックデータ一覧!$C$10*(バックデータ一覧!$C$12*計算過程!L1849+バックデータ一覧!$C$13*LN(計算過程!G1849)+バックデータ一覧!$C$14)^バックデータ一覧!$C$11+バックデータ一覧!$E$10*(計算過程!G1849/(バックデータ一覧!$E$12*計算過程!L1849+バックデータ一覧!$E$13*LN(計算過程!G1849)+バックデータ一覧!$E$14))^バックデータ一覧!$E$11)*計算過程!$W$11*10^-3,0)</f>
        <v>0</v>
      </c>
      <c r="F1849" s="18">
        <f>IF(G1849&lt;0.3,(バックデータ一覧!$C$10*(バックデータ一覧!$C$12*計算過程!L1849+バックデータ一覧!$C$13*LN(0.3)+バックデータ一覧!$C$14)^バックデータ一覧!$C$11+バックデータ一覧!$E$10*(0.3/(バックデータ一覧!$E$12*計算過程!L1849+バックデータ一覧!$E$13*LN(0.3)+バックデータ一覧!$E$14))^バックデータ一覧!$E$11)*計算過程!$W$11*計算過程!G1849/0.3*10^-3,0)</f>
        <v>3.6966609291028941E-3</v>
      </c>
      <c r="G1849" s="18">
        <f t="shared" si="170"/>
        <v>1.5351659007179835E-3</v>
      </c>
      <c r="H1849" s="18">
        <f t="shared" si="171"/>
        <v>4.6679669456314306E-2</v>
      </c>
      <c r="I1849" s="24">
        <v>0</v>
      </c>
      <c r="J1849" s="24">
        <v>0</v>
      </c>
      <c r="K1849" s="24">
        <v>0</v>
      </c>
      <c r="L1849" s="14">
        <f>貼り付けシート!C1849</f>
        <v>14.6</v>
      </c>
      <c r="M1849" s="14">
        <f>貼り付けシート!D1849</f>
        <v>6.8</v>
      </c>
      <c r="N1849" s="18">
        <f>貼り付けシート!E1849</f>
        <v>65.876904695945299</v>
      </c>
      <c r="O1849" s="18">
        <f>貼り付けシート!F1849</f>
        <v>4.6679669456314306E-2</v>
      </c>
      <c r="P1849" s="19">
        <f t="shared" si="172"/>
        <v>4.6679669456314306E-2</v>
      </c>
      <c r="Q1849" s="19">
        <f t="shared" si="173"/>
        <v>0</v>
      </c>
    </row>
    <row r="1850" spans="1:17">
      <c r="A1850" s="38">
        <v>41716</v>
      </c>
      <c r="B1850" s="49" t="s">
        <v>169</v>
      </c>
      <c r="C1850" s="24">
        <f t="shared" si="168"/>
        <v>30.406921776000001</v>
      </c>
      <c r="D1850" s="24">
        <f t="shared" si="169"/>
        <v>6.8771661583550614E-3</v>
      </c>
      <c r="E1850" s="18">
        <f>IF(G1850&gt;=0.3,(バックデータ一覧!$C$10*(バックデータ一覧!$C$12*計算過程!L1850+バックデータ一覧!$C$13*LN(計算過程!G1850)+バックデータ一覧!$C$14)^バックデータ一覧!$C$11+バックデータ一覧!$E$10*(計算過程!G1850/(バックデータ一覧!$E$12*計算過程!L1850+バックデータ一覧!$E$13*LN(計算過程!G1850)+バックデータ一覧!$E$14))^バックデータ一覧!$E$11)*計算過程!$W$11*10^-3,0)</f>
        <v>0</v>
      </c>
      <c r="F1850" s="18">
        <f>IF(G1850&lt;0.3,(バックデータ一覧!$C$10*(バックデータ一覧!$C$12*計算過程!L1850+バックデータ一覧!$C$13*LN(0.3)+バックデータ一覧!$C$14)^バックデータ一覧!$C$11+バックデータ一覧!$E$10*(0.3/(バックデータ一覧!$E$12*計算過程!L1850+バックデータ一覧!$E$13*LN(0.3)+バックデータ一覧!$E$14))^バックデータ一覧!$E$11)*計算過程!$W$11*計算過程!G1850/0.3*10^-3,0)</f>
        <v>6.8771661583550614E-3</v>
      </c>
      <c r="G1850" s="18">
        <f t="shared" si="170"/>
        <v>2.7665056748507697E-3</v>
      </c>
      <c r="H1850" s="18">
        <f t="shared" si="171"/>
        <v>8.412092164804745E-2</v>
      </c>
      <c r="I1850" s="24">
        <v>0</v>
      </c>
      <c r="J1850" s="24">
        <v>0</v>
      </c>
      <c r="K1850" s="24">
        <v>0</v>
      </c>
      <c r="L1850" s="14">
        <f>貼り付けシート!C1850</f>
        <v>13.8</v>
      </c>
      <c r="M1850" s="14">
        <f>貼り付けシート!D1850</f>
        <v>6.8</v>
      </c>
      <c r="N1850" s="18">
        <f>貼り付けシート!E1850</f>
        <v>69.382681240891174</v>
      </c>
      <c r="O1850" s="18">
        <f>貼り付けシート!F1850</f>
        <v>8.412092164804745E-2</v>
      </c>
      <c r="P1850" s="19">
        <f t="shared" si="172"/>
        <v>8.412092164804745E-2</v>
      </c>
      <c r="Q1850" s="19">
        <f t="shared" si="173"/>
        <v>0</v>
      </c>
    </row>
    <row r="1851" spans="1:17">
      <c r="A1851" s="38">
        <v>41716</v>
      </c>
      <c r="B1851" s="49" t="s">
        <v>170</v>
      </c>
      <c r="C1851" s="24">
        <f t="shared" si="168"/>
        <v>30.406921776000001</v>
      </c>
      <c r="D1851" s="24">
        <f t="shared" si="169"/>
        <v>1.5815330547983099E-2</v>
      </c>
      <c r="E1851" s="18">
        <f>IF(G1851&gt;=0.3,(バックデータ一覧!$C$10*(バックデータ一覧!$C$12*計算過程!L1851+バックデータ一覧!$C$13*LN(計算過程!G1851)+バックデータ一覧!$C$14)^バックデータ一覧!$C$11+バックデータ一覧!$E$10*(計算過程!G1851/(バックデータ一覧!$E$12*計算過程!L1851+バックデータ一覧!$E$13*LN(計算過程!G1851)+バックデータ一覧!$E$14))^バックデータ一覧!$E$11)*計算過程!$W$11*10^-3,0)</f>
        <v>0</v>
      </c>
      <c r="F1851" s="18">
        <f>IF(G1851&lt;0.3,(バックデータ一覧!$C$10*(バックデータ一覧!$C$12*計算過程!L1851+バックデータ一覧!$C$13*LN(0.3)+バックデータ一覧!$C$14)^バックデータ一覧!$C$11+バックデータ一覧!$E$10*(0.3/(バックデータ一覧!$E$12*計算過程!L1851+バックデータ一覧!$E$13*LN(0.3)+バックデータ一覧!$E$14))^バックデータ一覧!$E$11)*計算過程!$W$11*計算過程!G1851/0.3*10^-3,0)</f>
        <v>1.5815330547983099E-2</v>
      </c>
      <c r="G1851" s="18">
        <f t="shared" si="170"/>
        <v>5.9102206172433813E-3</v>
      </c>
      <c r="H1851" s="18">
        <f t="shared" si="171"/>
        <v>0.17971161598742194</v>
      </c>
      <c r="I1851" s="24">
        <v>0</v>
      </c>
      <c r="J1851" s="24">
        <v>0</v>
      </c>
      <c r="K1851" s="24">
        <v>0</v>
      </c>
      <c r="L1851" s="14">
        <f>貼り付けシート!C1851</f>
        <v>11.9</v>
      </c>
      <c r="M1851" s="14">
        <f>貼り付けシート!D1851</f>
        <v>6.8</v>
      </c>
      <c r="N1851" s="18">
        <f>貼り付けシート!E1851</f>
        <v>78.578521389372085</v>
      </c>
      <c r="O1851" s="18">
        <f>貼り付けシート!F1851</f>
        <v>0.17971161598742194</v>
      </c>
      <c r="P1851" s="19">
        <f t="shared" si="172"/>
        <v>0.17971161598742194</v>
      </c>
      <c r="Q1851" s="19">
        <f t="shared" si="173"/>
        <v>0</v>
      </c>
    </row>
    <row r="1852" spans="1:17">
      <c r="A1852" s="38">
        <v>41716</v>
      </c>
      <c r="B1852" s="49" t="s">
        <v>171</v>
      </c>
      <c r="C1852" s="24">
        <f t="shared" si="168"/>
        <v>30.406921776000001</v>
      </c>
      <c r="D1852" s="24">
        <f t="shared" si="169"/>
        <v>3.092591648514002E-2</v>
      </c>
      <c r="E1852" s="18">
        <f>IF(G1852&gt;=0.3,(バックデータ一覧!$C$10*(バックデータ一覧!$C$12*計算過程!L1852+バックデータ一覧!$C$13*LN(計算過程!G1852)+バックデータ一覧!$C$14)^バックデータ一覧!$C$11+バックデータ一覧!$E$10*(計算過程!G1852/(バックデータ一覧!$E$12*計算過程!L1852+バックデータ一覧!$E$13*LN(計算過程!G1852)+バックデータ一覧!$E$14))^バックデータ一覧!$E$11)*計算過程!$W$11*10^-3,0)</f>
        <v>0</v>
      </c>
      <c r="F1852" s="18">
        <f>IF(G1852&lt;0.3,(バックデータ一覧!$C$10*(バックデータ一覧!$C$12*計算過程!L1852+バックデータ一覧!$C$13*LN(0.3)+バックデータ一覧!$C$14)^バックデータ一覧!$C$11+バックデータ一覧!$E$10*(0.3/(バックデータ一覧!$E$12*計算過程!L1852+バックデータ一覧!$E$13*LN(0.3)+バックデータ一覧!$E$14))^バックデータ一覧!$E$11)*計算過程!$W$11*計算過程!G1852/0.3*10^-3,0)</f>
        <v>3.092591648514002E-2</v>
      </c>
      <c r="G1852" s="18">
        <f t="shared" si="170"/>
        <v>1.1254968257968642E-2</v>
      </c>
      <c r="H1852" s="18">
        <f t="shared" si="171"/>
        <v>0.34222893941141547</v>
      </c>
      <c r="I1852" s="24">
        <v>0</v>
      </c>
      <c r="J1852" s="24">
        <v>0</v>
      </c>
      <c r="K1852" s="24">
        <v>0</v>
      </c>
      <c r="L1852" s="14">
        <f>貼り付けシート!C1852</f>
        <v>11.2</v>
      </c>
      <c r="M1852" s="14">
        <f>貼り付けシート!D1852</f>
        <v>6.9</v>
      </c>
      <c r="N1852" s="18">
        <f>貼り付けシート!E1852</f>
        <v>83.501619128729814</v>
      </c>
      <c r="O1852" s="18">
        <f>貼り付けシート!F1852</f>
        <v>0.34222893941141547</v>
      </c>
      <c r="P1852" s="19">
        <f t="shared" si="172"/>
        <v>0.34222893941141547</v>
      </c>
      <c r="Q1852" s="19">
        <f t="shared" si="173"/>
        <v>0</v>
      </c>
    </row>
    <row r="1853" spans="1:17">
      <c r="A1853" s="38">
        <v>41716</v>
      </c>
      <c r="B1853" s="49" t="s">
        <v>172</v>
      </c>
      <c r="C1853" s="24">
        <f t="shared" si="168"/>
        <v>30.406921776000001</v>
      </c>
      <c r="D1853" s="24">
        <f t="shared" si="169"/>
        <v>0.16319168561042485</v>
      </c>
      <c r="E1853" s="18">
        <f>IF(G1853&gt;=0.3,(バックデータ一覧!$C$10*(バックデータ一覧!$C$12*計算過程!L1853+バックデータ一覧!$C$13*LN(計算過程!G1853)+バックデータ一覧!$C$14)^バックデータ一覧!$C$11+バックデータ一覧!$E$10*(計算過程!G1853/(バックデータ一覧!$E$12*計算過程!L1853+バックデータ一覧!$E$13*LN(計算過程!G1853)+バックデータ一覧!$E$14))^バックデータ一覧!$E$11)*計算過程!$W$11*10^-3,0)</f>
        <v>0</v>
      </c>
      <c r="F1853" s="18">
        <f>IF(G1853&lt;0.3,(バックデータ一覧!$C$10*(バックデータ一覧!$C$12*計算過程!L1853+バックデータ一覧!$C$13*LN(0.3)+バックデータ一覧!$C$14)^バックデータ一覧!$C$11+バックデータ一覧!$E$10*(0.3/(バックデータ一覧!$E$12*計算過程!L1853+バックデータ一覧!$E$13*LN(0.3)+バックデータ一覧!$E$14))^バックデータ一覧!$E$11)*計算過程!$W$11*計算過程!G1853/0.3*10^-3,0)</f>
        <v>0.16319168561042485</v>
      </c>
      <c r="G1853" s="18">
        <f t="shared" si="170"/>
        <v>5.9168213091316174E-2</v>
      </c>
      <c r="H1853" s="18">
        <f t="shared" si="171"/>
        <v>1.7991232270933502</v>
      </c>
      <c r="I1853" s="24">
        <v>0</v>
      </c>
      <c r="J1853" s="24">
        <v>0</v>
      </c>
      <c r="K1853" s="24">
        <v>0</v>
      </c>
      <c r="L1853" s="14">
        <f>貼り付けシート!C1853</f>
        <v>11.1</v>
      </c>
      <c r="M1853" s="14">
        <f>貼り付けシート!D1853</f>
        <v>7.1</v>
      </c>
      <c r="N1853" s="18">
        <f>貼り付けシート!E1853</f>
        <v>86.466817238640303</v>
      </c>
      <c r="O1853" s="18">
        <f>貼り付けシート!F1853</f>
        <v>1.7991232270933502</v>
      </c>
      <c r="P1853" s="19">
        <f t="shared" si="172"/>
        <v>1.7991232270933502</v>
      </c>
      <c r="Q1853" s="19">
        <f t="shared" si="173"/>
        <v>0</v>
      </c>
    </row>
    <row r="1854" spans="1:17">
      <c r="A1854" s="38">
        <v>41717</v>
      </c>
      <c r="B1854" s="49" t="s">
        <v>149</v>
      </c>
      <c r="C1854" s="24">
        <f t="shared" si="168"/>
        <v>30.406921776000001</v>
      </c>
      <c r="D1854" s="24">
        <f t="shared" si="169"/>
        <v>0.37599480692795934</v>
      </c>
      <c r="E1854" s="18">
        <f>IF(G1854&gt;=0.3,(バックデータ一覧!$C$10*(バックデータ一覧!$C$12*計算過程!L1854+バックデータ一覧!$C$13*LN(計算過程!G1854)+バックデータ一覧!$C$14)^バックデータ一覧!$C$11+バックデータ一覧!$E$10*(計算過程!G1854/(バックデータ一覧!$E$12*計算過程!L1854+バックデータ一覧!$E$13*LN(計算過程!G1854)+バックデータ一覧!$E$14))^バックデータ一覧!$E$11)*計算過程!$W$11*10^-3,0)</f>
        <v>0</v>
      </c>
      <c r="F1854" s="18">
        <f>IF(G1854&lt;0.3,(バックデータ一覧!$C$10*(バックデータ一覧!$C$12*計算過程!L1854+バックデータ一覧!$C$13*LN(0.3)+バックデータ一覧!$C$14)^バックデータ一覧!$C$11+バックデータ一覧!$E$10*(0.3/(バックデータ一覧!$E$12*計算過程!L1854+バックデータ一覧!$E$13*LN(0.3)+バックデータ一覧!$E$14))^バックデータ一覧!$E$11)*計算過程!$W$11*計算過程!G1854/0.3*10^-3,0)</f>
        <v>0.37599480692795934</v>
      </c>
      <c r="G1854" s="18">
        <f t="shared" si="170"/>
        <v>0.13380141035393864</v>
      </c>
      <c r="H1854" s="18">
        <f t="shared" si="171"/>
        <v>4.0684890181506885</v>
      </c>
      <c r="I1854" s="24">
        <v>0</v>
      </c>
      <c r="J1854" s="24">
        <v>0</v>
      </c>
      <c r="K1854" s="24">
        <v>0</v>
      </c>
      <c r="L1854" s="14">
        <f>貼り付けシート!C1854</f>
        <v>10.6</v>
      </c>
      <c r="M1854" s="14">
        <f>貼り付けシート!D1854</f>
        <v>7</v>
      </c>
      <c r="N1854" s="18">
        <f>貼り付けシート!E1854</f>
        <v>88.147432064079865</v>
      </c>
      <c r="O1854" s="18">
        <f>貼り付けシート!F1854</f>
        <v>4.0684890181506885</v>
      </c>
      <c r="P1854" s="19">
        <f t="shared" si="172"/>
        <v>4.0684890181506885</v>
      </c>
      <c r="Q1854" s="19">
        <f t="shared" si="173"/>
        <v>0</v>
      </c>
    </row>
    <row r="1855" spans="1:17">
      <c r="A1855" s="38">
        <v>41717</v>
      </c>
      <c r="B1855" s="49" t="s">
        <v>150</v>
      </c>
      <c r="C1855" s="24">
        <f t="shared" si="168"/>
        <v>30.406921776000001</v>
      </c>
      <c r="D1855" s="24">
        <f t="shared" si="169"/>
        <v>0.51446773142615776</v>
      </c>
      <c r="E1855" s="18">
        <f>IF(G1855&gt;=0.3,(バックデータ一覧!$C$10*(バックデータ一覧!$C$12*計算過程!L1855+バックデータ一覧!$C$13*LN(計算過程!G1855)+バックデータ一覧!$C$14)^バックデータ一覧!$C$11+バックデータ一覧!$E$10*(計算過程!G1855/(バックデータ一覧!$E$12*計算過程!L1855+バックデータ一覧!$E$13*LN(計算過程!G1855)+バックデータ一覧!$E$14))^バックデータ一覧!$E$11)*計算過程!$W$11*10^-3,0)</f>
        <v>0</v>
      </c>
      <c r="F1855" s="18">
        <f>IF(G1855&lt;0.3,(バックデータ一覧!$C$10*(バックデータ一覧!$C$12*計算過程!L1855+バックデータ一覧!$C$13*LN(0.3)+バックデータ一覧!$C$14)^バックデータ一覧!$C$11+バックデータ一覧!$E$10*(0.3/(バックデータ一覧!$E$12*計算過程!L1855+バックデータ一覧!$E$13*LN(0.3)+バックデータ一覧!$E$14))^バックデータ一覧!$E$11)*計算過程!$W$11*計算過程!G1855/0.3*10^-3,0)</f>
        <v>0.51446773142615776</v>
      </c>
      <c r="G1855" s="18">
        <f t="shared" si="170"/>
        <v>0.18307834783367191</v>
      </c>
      <c r="H1855" s="18">
        <f t="shared" si="171"/>
        <v>5.5668490014577809</v>
      </c>
      <c r="I1855" s="24">
        <v>0</v>
      </c>
      <c r="J1855" s="24">
        <v>0</v>
      </c>
      <c r="K1855" s="24">
        <v>0</v>
      </c>
      <c r="L1855" s="14">
        <f>貼り付けシート!C1855</f>
        <v>10.6</v>
      </c>
      <c r="M1855" s="14">
        <f>貼り付けシート!D1855</f>
        <v>6.9</v>
      </c>
      <c r="N1855" s="18">
        <f>貼り付けシート!E1855</f>
        <v>86.901998932674502</v>
      </c>
      <c r="O1855" s="18">
        <f>貼り付けシート!F1855</f>
        <v>5.5668490014577809</v>
      </c>
      <c r="P1855" s="19">
        <f t="shared" si="172"/>
        <v>5.5668490014577809</v>
      </c>
      <c r="Q1855" s="19">
        <f t="shared" si="173"/>
        <v>0</v>
      </c>
    </row>
    <row r="1856" spans="1:17">
      <c r="A1856" s="38">
        <v>41717</v>
      </c>
      <c r="B1856" s="49" t="s">
        <v>151</v>
      </c>
      <c r="C1856" s="24">
        <f t="shared" si="168"/>
        <v>30.406921776000001</v>
      </c>
      <c r="D1856" s="24">
        <f t="shared" si="169"/>
        <v>0.61753768104577056</v>
      </c>
      <c r="E1856" s="18">
        <f>IF(G1856&gt;=0.3,(バックデータ一覧!$C$10*(バックデータ一覧!$C$12*計算過程!L1856+バックデータ一覧!$C$13*LN(計算過程!G1856)+バックデータ一覧!$C$14)^バックデータ一覧!$C$11+バックデータ一覧!$E$10*(計算過程!G1856/(バックデータ一覧!$E$12*計算過程!L1856+バックデータ一覧!$E$13*LN(計算過程!G1856)+バックデータ一覧!$E$14))^バックデータ一覧!$E$11)*計算過程!$W$11*10^-3,0)</f>
        <v>0</v>
      </c>
      <c r="F1856" s="18">
        <f>IF(G1856&lt;0.3,(バックデータ一覧!$C$10*(バックデータ一覧!$C$12*計算過程!L1856+バックデータ一覧!$C$13*LN(0.3)+バックデータ一覧!$C$14)^バックデータ一覧!$C$11+バックデータ一覧!$E$10*(0.3/(バックデータ一覧!$E$12*計算過程!L1856+バックデータ一覧!$E$13*LN(0.3)+バックデータ一覧!$E$14))^バックデータ一覧!$E$11)*計算過程!$W$11*計算過程!G1856/0.3*10^-3,0)</f>
        <v>0.61753768104577056</v>
      </c>
      <c r="G1856" s="18">
        <f t="shared" si="170"/>
        <v>0.21732556134674591</v>
      </c>
      <c r="H1856" s="18">
        <f t="shared" si="171"/>
        <v>6.608201343795792</v>
      </c>
      <c r="I1856" s="24">
        <v>0</v>
      </c>
      <c r="J1856" s="24">
        <v>0</v>
      </c>
      <c r="K1856" s="24">
        <v>0</v>
      </c>
      <c r="L1856" s="14">
        <f>貼り付けシート!C1856</f>
        <v>10.3</v>
      </c>
      <c r="M1856" s="14">
        <f>貼り付けシート!D1856</f>
        <v>6.8</v>
      </c>
      <c r="N1856" s="18">
        <f>貼り付けシート!E1856</f>
        <v>87.389076446638668</v>
      </c>
      <c r="O1856" s="18">
        <f>貼り付けシート!F1856</f>
        <v>6.608201343795792</v>
      </c>
      <c r="P1856" s="19">
        <f t="shared" si="172"/>
        <v>6.608201343795792</v>
      </c>
      <c r="Q1856" s="19">
        <f t="shared" si="173"/>
        <v>0</v>
      </c>
    </row>
    <row r="1857" spans="1:17">
      <c r="A1857" s="38">
        <v>41717</v>
      </c>
      <c r="B1857" s="49" t="s">
        <v>152</v>
      </c>
      <c r="C1857" s="24">
        <f t="shared" si="168"/>
        <v>30.406921776000001</v>
      </c>
      <c r="D1857" s="24">
        <f t="shared" si="169"/>
        <v>0.71126536414155928</v>
      </c>
      <c r="E1857" s="18">
        <f>IF(G1857&gt;=0.3,(バックデータ一覧!$C$10*(バックデータ一覧!$C$12*計算過程!L1857+バックデータ一覧!$C$13*LN(計算過程!G1857)+バックデータ一覧!$C$14)^バックデータ一覧!$C$11+バックデータ一覧!$E$10*(計算過程!G1857/(バックデータ一覧!$E$12*計算過程!L1857+バックデータ一覧!$E$13*LN(計算過程!G1857)+バックデータ一覧!$E$14))^バックデータ一覧!$E$11)*計算過程!$W$11*10^-3,0)</f>
        <v>0</v>
      </c>
      <c r="F1857" s="18">
        <f>IF(G1857&lt;0.3,(バックデータ一覧!$C$10*(バックデータ一覧!$C$12*計算過程!L1857+バックデータ一覧!$C$13*LN(0.3)+バックデータ一覧!$C$14)^バックデータ一覧!$C$11+バックデータ一覧!$E$10*(0.3/(バックデータ一覧!$E$12*計算過程!L1857+バックデータ一覧!$E$13*LN(0.3)+バックデータ一覧!$E$14))^バックデータ一覧!$E$11)*計算過程!$W$11*計算過程!G1857/0.3*10^-3,0)</f>
        <v>0.71126536414155928</v>
      </c>
      <c r="G1857" s="18">
        <f t="shared" si="170"/>
        <v>0.24484685022733052</v>
      </c>
      <c r="H1857" s="18">
        <f t="shared" si="171"/>
        <v>7.445039021962427</v>
      </c>
      <c r="I1857" s="24">
        <v>0</v>
      </c>
      <c r="J1857" s="24">
        <v>0</v>
      </c>
      <c r="K1857" s="24">
        <v>0</v>
      </c>
      <c r="L1857" s="14">
        <f>貼り付けシート!C1857</f>
        <v>9.6999999999999993</v>
      </c>
      <c r="M1857" s="14">
        <f>貼り付けシート!D1857</f>
        <v>6.8</v>
      </c>
      <c r="N1857" s="18">
        <f>貼り付けシート!E1857</f>
        <v>90.973860145534019</v>
      </c>
      <c r="O1857" s="18">
        <f>貼り付けシート!F1857</f>
        <v>7.445039021962427</v>
      </c>
      <c r="P1857" s="19">
        <f t="shared" si="172"/>
        <v>7.445039021962427</v>
      </c>
      <c r="Q1857" s="19">
        <f t="shared" si="173"/>
        <v>0</v>
      </c>
    </row>
    <row r="1858" spans="1:17">
      <c r="A1858" s="38">
        <v>41717</v>
      </c>
      <c r="B1858" s="49" t="s">
        <v>153</v>
      </c>
      <c r="C1858" s="24">
        <f t="shared" si="168"/>
        <v>30.406921776000001</v>
      </c>
      <c r="D1858" s="24">
        <f t="shared" si="169"/>
        <v>0.78576119249247656</v>
      </c>
      <c r="E1858" s="18">
        <f>IF(G1858&gt;=0.3,(バックデータ一覧!$C$10*(バックデータ一覧!$C$12*計算過程!L1858+バックデータ一覧!$C$13*LN(計算過程!G1858)+バックデータ一覧!$C$14)^バックデータ一覧!$C$11+バックデータ一覧!$E$10*(計算過程!G1858/(バックデータ一覧!$E$12*計算過程!L1858+バックデータ一覧!$E$13*LN(計算過程!G1858)+バックデータ一覧!$E$14))^バックデータ一覧!$E$11)*計算過程!$W$11*10^-3,0)</f>
        <v>0</v>
      </c>
      <c r="F1858" s="18">
        <f>IF(G1858&lt;0.3,(バックデータ一覧!$C$10*(バックデータ一覧!$C$12*計算過程!L1858+バックデータ一覧!$C$13*LN(0.3)+バックデータ一覧!$C$14)^バックデータ一覧!$C$11+バックデータ一覧!$E$10*(0.3/(バックデータ一覧!$E$12*計算過程!L1858+バックデータ一覧!$E$13*LN(0.3)+バックデータ一覧!$E$14))^バックデータ一覧!$E$11)*計算過程!$W$11*計算過程!G1858/0.3*10^-3,0)</f>
        <v>0.78576119249247656</v>
      </c>
      <c r="G1858" s="18">
        <f t="shared" si="170"/>
        <v>0.26852305633940521</v>
      </c>
      <c r="H1858" s="18">
        <f t="shared" si="171"/>
        <v>8.1649595691647345</v>
      </c>
      <c r="I1858" s="24">
        <v>0</v>
      </c>
      <c r="J1858" s="24">
        <v>0</v>
      </c>
      <c r="K1858" s="24">
        <v>0</v>
      </c>
      <c r="L1858" s="14">
        <f>貼り付けシート!C1858</f>
        <v>9.5</v>
      </c>
      <c r="M1858" s="14">
        <f>貼り付けシート!D1858</f>
        <v>6.8</v>
      </c>
      <c r="N1858" s="18">
        <f>貼り付けシート!E1858</f>
        <v>92.205119103781612</v>
      </c>
      <c r="O1858" s="18">
        <f>貼り付けシート!F1858</f>
        <v>8.1649595691647345</v>
      </c>
      <c r="P1858" s="19">
        <f t="shared" si="172"/>
        <v>8.1649595691647345</v>
      </c>
      <c r="Q1858" s="19">
        <f t="shared" si="173"/>
        <v>0</v>
      </c>
    </row>
    <row r="1859" spans="1:17">
      <c r="A1859" s="38">
        <v>41717</v>
      </c>
      <c r="B1859" s="49" t="s">
        <v>154</v>
      </c>
      <c r="C1859" s="24">
        <f t="shared" si="168"/>
        <v>30.406921776000001</v>
      </c>
      <c r="D1859" s="24">
        <f t="shared" si="169"/>
        <v>0.80327912202952645</v>
      </c>
      <c r="E1859" s="18">
        <f>IF(G1859&gt;=0.3,(バックデータ一覧!$C$10*(バックデータ一覧!$C$12*計算過程!L1859+バックデータ一覧!$C$13*LN(計算過程!G1859)+バックデータ一覧!$C$14)^バックデータ一覧!$C$11+バックデータ一覧!$E$10*(計算過程!G1859/(バックデータ一覧!$E$12*計算過程!L1859+バックデータ一覧!$E$13*LN(計算過程!G1859)+バックデータ一覧!$E$14))^バックデータ一覧!$E$11)*計算過程!$W$11*10^-3,0)</f>
        <v>0</v>
      </c>
      <c r="F1859" s="18">
        <f>IF(G1859&lt;0.3,(バックデータ一覧!$C$10*(バックデータ一覧!$C$12*計算過程!L1859+バックデータ一覧!$C$13*LN(0.3)+バックデータ一覧!$C$14)^バックデータ一覧!$C$11+バックデータ一覧!$E$10*(0.3/(バックデータ一覧!$E$12*計算過程!L1859+バックデータ一覧!$E$13*LN(0.3)+バックデータ一覧!$E$14))^バックデータ一覧!$E$11)*計算過程!$W$11*計算過程!G1859/0.3*10^-3,0)</f>
        <v>0.80327912202952645</v>
      </c>
      <c r="G1859" s="18">
        <f t="shared" si="170"/>
        <v>0.27652177766266262</v>
      </c>
      <c r="H1859" s="18">
        <f t="shared" si="171"/>
        <v>8.4081760627490461</v>
      </c>
      <c r="I1859" s="24">
        <v>0</v>
      </c>
      <c r="J1859" s="24">
        <v>0</v>
      </c>
      <c r="K1859" s="24">
        <v>0</v>
      </c>
      <c r="L1859" s="14">
        <f>貼り付けシート!C1859</f>
        <v>9.6999999999999993</v>
      </c>
      <c r="M1859" s="14">
        <f>貼り付けシート!D1859</f>
        <v>6.8</v>
      </c>
      <c r="N1859" s="18">
        <f>貼り付けシート!E1859</f>
        <v>90.973860145534019</v>
      </c>
      <c r="O1859" s="18">
        <f>貼り付けシート!F1859</f>
        <v>8.4081760627490461</v>
      </c>
      <c r="P1859" s="19">
        <f t="shared" si="172"/>
        <v>8.4081760627490461</v>
      </c>
      <c r="Q1859" s="19">
        <f t="shared" si="173"/>
        <v>0</v>
      </c>
    </row>
    <row r="1860" spans="1:17">
      <c r="A1860" s="38">
        <v>41717</v>
      </c>
      <c r="B1860" s="49" t="s">
        <v>155</v>
      </c>
      <c r="C1860" s="24">
        <f t="shared" si="168"/>
        <v>30.406921776000001</v>
      </c>
      <c r="D1860" s="24">
        <f t="shared" si="169"/>
        <v>0.68972193431823248</v>
      </c>
      <c r="E1860" s="18">
        <f>IF(G1860&gt;=0.3,(バックデータ一覧!$C$10*(バックデータ一覧!$C$12*計算過程!L1860+バックデータ一覧!$C$13*LN(計算過程!G1860)+バックデータ一覧!$C$14)^バックデータ一覧!$C$11+バックデータ一覧!$E$10*(計算過程!G1860/(バックデータ一覧!$E$12*計算過程!L1860+バックデータ一覧!$E$13*LN(計算過程!G1860)+バックデータ一覧!$E$14))^バックデータ一覧!$E$11)*計算過程!$W$11*10^-3,0)</f>
        <v>0</v>
      </c>
      <c r="F1860" s="18">
        <f>IF(G1860&lt;0.3,(バックデータ一覧!$C$10*(バックデータ一覧!$C$12*計算過程!L1860+バックデータ一覧!$C$13*LN(0.3)+バックデータ一覧!$C$14)^バックデータ一覧!$C$11+バックデータ一覧!$E$10*(0.3/(バックデータ一覧!$E$12*計算過程!L1860+バックデータ一覧!$E$13*LN(0.3)+バックデータ一覧!$E$14))^バックデータ一覧!$E$11)*計算過程!$W$11*計算過程!G1860/0.3*10^-3,0)</f>
        <v>0.68972193431823248</v>
      </c>
      <c r="G1860" s="18">
        <f t="shared" si="170"/>
        <v>0.24362898349643594</v>
      </c>
      <c r="H1860" s="18">
        <f t="shared" si="171"/>
        <v>7.4080074435425232</v>
      </c>
      <c r="I1860" s="24">
        <v>0</v>
      </c>
      <c r="J1860" s="24">
        <v>0</v>
      </c>
      <c r="K1860" s="24">
        <v>0</v>
      </c>
      <c r="L1860" s="14">
        <f>貼り付けシート!C1860</f>
        <v>10.4</v>
      </c>
      <c r="M1860" s="14">
        <f>貼り付けシート!D1860</f>
        <v>7.2</v>
      </c>
      <c r="N1860" s="18">
        <f>貼り付けシート!E1860</f>
        <v>91.854987974454602</v>
      </c>
      <c r="O1860" s="18">
        <f>貼り付けシート!F1860</f>
        <v>7.4080074435425232</v>
      </c>
      <c r="P1860" s="19">
        <f t="shared" si="172"/>
        <v>7.4080074435425232</v>
      </c>
      <c r="Q1860" s="19">
        <f t="shared" si="173"/>
        <v>0</v>
      </c>
    </row>
    <row r="1861" spans="1:17">
      <c r="A1861" s="38">
        <v>41717</v>
      </c>
      <c r="B1861" s="49" t="s">
        <v>156</v>
      </c>
      <c r="C1861" s="24">
        <f t="shared" si="168"/>
        <v>30.406921776000001</v>
      </c>
      <c r="D1861" s="24">
        <f t="shared" si="169"/>
        <v>0.51574740958466592</v>
      </c>
      <c r="E1861" s="18">
        <f>IF(G1861&gt;=0.3,(バックデータ一覧!$C$10*(バックデータ一覧!$C$12*計算過程!L1861+バックデータ一覧!$C$13*LN(計算過程!G1861)+バックデータ一覧!$C$14)^バックデータ一覧!$C$11+バックデータ一覧!$E$10*(計算過程!G1861/(バックデータ一覧!$E$12*計算過程!L1861+バックデータ一覧!$E$13*LN(計算過程!G1861)+バックデータ一覧!$E$14))^バックデータ一覧!$E$11)*計算過程!$W$11*10^-3,0)</f>
        <v>0</v>
      </c>
      <c r="F1861" s="18">
        <f>IF(G1861&lt;0.3,(バックデータ一覧!$C$10*(バックデータ一覧!$C$12*計算過程!L1861+バックデータ一覧!$C$13*LN(0.3)+バックデータ一覧!$C$14)^バックデータ一覧!$C$11+バックデータ一覧!$E$10*(0.3/(バックデータ一覧!$E$12*計算過程!L1861+バックデータ一覧!$E$13*LN(0.3)+バックデータ一覧!$E$14))^バックデータ一覧!$E$11)*計算過程!$W$11*計算過程!G1861/0.3*10^-3,0)</f>
        <v>0.51574740958466592</v>
      </c>
      <c r="G1861" s="18">
        <f t="shared" si="170"/>
        <v>0.1869939177198526</v>
      </c>
      <c r="H1861" s="18">
        <f t="shared" si="171"/>
        <v>5.6859094286953384</v>
      </c>
      <c r="I1861" s="24">
        <v>0</v>
      </c>
      <c r="J1861" s="24">
        <v>0</v>
      </c>
      <c r="K1861" s="24">
        <v>0</v>
      </c>
      <c r="L1861" s="14">
        <f>貼り付けシート!C1861</f>
        <v>11.1</v>
      </c>
      <c r="M1861" s="14">
        <f>貼り付けシート!D1861</f>
        <v>7.6</v>
      </c>
      <c r="N1861" s="18">
        <f>貼り付けシート!E1861</f>
        <v>92.48252588468813</v>
      </c>
      <c r="O1861" s="18">
        <f>貼り付けシート!F1861</f>
        <v>5.6859094286953384</v>
      </c>
      <c r="P1861" s="19">
        <f t="shared" si="172"/>
        <v>5.6859094286953384</v>
      </c>
      <c r="Q1861" s="19">
        <f t="shared" si="173"/>
        <v>0</v>
      </c>
    </row>
    <row r="1862" spans="1:17">
      <c r="A1862" s="38">
        <v>41717</v>
      </c>
      <c r="B1862" s="49" t="s">
        <v>157</v>
      </c>
      <c r="C1862" s="24">
        <f t="shared" si="168"/>
        <v>30.406921776000001</v>
      </c>
      <c r="D1862" s="24">
        <f t="shared" si="169"/>
        <v>0.15624298866227182</v>
      </c>
      <c r="E1862" s="18">
        <f>IF(G1862&gt;=0.3,(バックデータ一覧!$C$10*(バックデータ一覧!$C$12*計算過程!L1862+バックデータ一覧!$C$13*LN(計算過程!G1862)+バックデータ一覧!$C$14)^バックデータ一覧!$C$11+バックデータ一覧!$E$10*(計算過程!G1862/(バックデータ一覧!$E$12*計算過程!L1862+バックデータ一覧!$E$13*LN(計算過程!G1862)+バックデータ一覧!$E$14))^バックデータ一覧!$E$11)*計算過程!$W$11*10^-3,0)</f>
        <v>0</v>
      </c>
      <c r="F1862" s="18">
        <f>IF(G1862&lt;0.3,(バックデータ一覧!$C$10*(バックデータ一覧!$C$12*計算過程!L1862+バックデータ一覧!$C$13*LN(0.3)+バックデータ一覧!$C$14)^バックデータ一覧!$C$11+バックデータ一覧!$E$10*(0.3/(バックデータ一覧!$E$12*計算過程!L1862+バックデータ一覧!$E$13*LN(0.3)+バックデータ一覧!$E$14))^バックデータ一覧!$E$11)*計算過程!$W$11*計算過程!G1862/0.3*10^-3,0)</f>
        <v>0.15624298866227182</v>
      </c>
      <c r="G1862" s="18">
        <f t="shared" si="170"/>
        <v>6.1150514121317272E-2</v>
      </c>
      <c r="H1862" s="18">
        <f t="shared" si="171"/>
        <v>1.8593988994490778</v>
      </c>
      <c r="I1862" s="24">
        <v>0</v>
      </c>
      <c r="J1862" s="24">
        <v>0</v>
      </c>
      <c r="K1862" s="24">
        <v>0</v>
      </c>
      <c r="L1862" s="14">
        <f>貼り付けシート!C1862</f>
        <v>13.1</v>
      </c>
      <c r="M1862" s="14">
        <f>貼り付けシート!D1862</f>
        <v>8</v>
      </c>
      <c r="N1862" s="18">
        <f>貼り付けシート!E1862</f>
        <v>85.275448950656525</v>
      </c>
      <c r="O1862" s="18">
        <f>貼り付けシート!F1862</f>
        <v>1.8593988994490778</v>
      </c>
      <c r="P1862" s="19">
        <f t="shared" si="172"/>
        <v>1.8593988994490778</v>
      </c>
      <c r="Q1862" s="19">
        <f t="shared" si="173"/>
        <v>0</v>
      </c>
    </row>
    <row r="1863" spans="1:17">
      <c r="A1863" s="38">
        <v>41717</v>
      </c>
      <c r="B1863" s="49" t="s">
        <v>158</v>
      </c>
      <c r="C1863" s="24">
        <f t="shared" ref="C1863:C1926" si="174">$W$6*IF(AND(L1863&lt;5,N1863&gt;=80),$W$4,$W$5)*3600*10^-6</f>
        <v>30.406921776000001</v>
      </c>
      <c r="D1863" s="24">
        <f t="shared" ref="D1863:D1926" si="175">IF(G1863&gt;=0.3,E1863,F1863)</f>
        <v>0.14321335990737849</v>
      </c>
      <c r="E1863" s="18">
        <f>IF(G1863&gt;=0.3,(バックデータ一覧!$C$10*(バックデータ一覧!$C$12*計算過程!L1863+バックデータ一覧!$C$13*LN(計算過程!G1863)+バックデータ一覧!$C$14)^バックデータ一覧!$C$11+バックデータ一覧!$E$10*(計算過程!G1863/(バックデータ一覧!$E$12*計算過程!L1863+バックデータ一覧!$E$13*LN(計算過程!G1863)+バックデータ一覧!$E$14))^バックデータ一覧!$E$11)*計算過程!$W$11*10^-3,0)</f>
        <v>0</v>
      </c>
      <c r="F1863" s="18">
        <f>IF(G1863&lt;0.3,(バックデータ一覧!$C$10*(バックデータ一覧!$C$12*計算過程!L1863+バックデータ一覧!$C$13*LN(0.3)+バックデータ一覧!$C$14)^バックデータ一覧!$C$11+バックデータ一覧!$E$10*(0.3/(バックデータ一覧!$E$12*計算過程!L1863+バックデータ一覧!$E$13*LN(0.3)+バックデータ一覧!$E$14))^バックデータ一覧!$E$11)*計算過程!$W$11*計算過程!G1863/0.3*10^-3,0)</f>
        <v>0.14321335990737849</v>
      </c>
      <c r="G1863" s="18">
        <f t="shared" ref="G1863:G1926" si="176">H1863/($W$6*3600*10^-6)</f>
        <v>5.540155134772249E-2</v>
      </c>
      <c r="H1863" s="18">
        <f t="shared" ref="H1863:H1926" si="177">IF(AND(L1863&lt;5,N1863&gt;=80),P1863/$W$4,P1863/$W$5)</f>
        <v>1.6845906380992453</v>
      </c>
      <c r="I1863" s="24">
        <v>0</v>
      </c>
      <c r="J1863" s="24">
        <v>0</v>
      </c>
      <c r="K1863" s="24">
        <v>0</v>
      </c>
      <c r="L1863" s="14">
        <f>貼り付けシート!C1863</f>
        <v>12.8</v>
      </c>
      <c r="M1863" s="14">
        <f>貼り付けシート!D1863</f>
        <v>8.3000000000000007</v>
      </c>
      <c r="N1863" s="18">
        <f>貼り付けシート!E1863</f>
        <v>90.184762107455043</v>
      </c>
      <c r="O1863" s="18">
        <f>貼り付けシート!F1863</f>
        <v>1.6845906380992453</v>
      </c>
      <c r="P1863" s="19">
        <f t="shared" ref="P1863:P1926" si="178">IF(O1863&gt;C1863,C1863,O1863)</f>
        <v>1.6845906380992453</v>
      </c>
      <c r="Q1863" s="19">
        <f t="shared" ref="Q1863:Q1926" si="179">IF(O1863&gt;C1863,O1863-C1863,0)</f>
        <v>0</v>
      </c>
    </row>
    <row r="1864" spans="1:17">
      <c r="A1864" s="38">
        <v>41717</v>
      </c>
      <c r="B1864" s="49" t="s">
        <v>159</v>
      </c>
      <c r="C1864" s="24">
        <f t="shared" si="174"/>
        <v>30.406921776000001</v>
      </c>
      <c r="D1864" s="24">
        <f t="shared" si="175"/>
        <v>0.10452162701518208</v>
      </c>
      <c r="E1864" s="18">
        <f>IF(G1864&gt;=0.3,(バックデータ一覧!$C$10*(バックデータ一覧!$C$12*計算過程!L1864+バックデータ一覧!$C$13*LN(計算過程!G1864)+バックデータ一覧!$C$14)^バックデータ一覧!$C$11+バックデータ一覧!$E$10*(計算過程!G1864/(バックデータ一覧!$E$12*計算過程!L1864+バックデータ一覧!$E$13*LN(計算過程!G1864)+バックデータ一覧!$E$14))^バックデータ一覧!$E$11)*計算過程!$W$11*10^-3,0)</f>
        <v>0</v>
      </c>
      <c r="F1864" s="18">
        <f>IF(G1864&lt;0.3,(バックデータ一覧!$C$10*(バックデータ一覧!$C$12*計算過程!L1864+バックデータ一覧!$C$13*LN(0.3)+バックデータ一覧!$C$14)^バックデータ一覧!$C$11+バックデータ一覧!$E$10*(0.3/(バックデータ一覧!$E$12*計算過程!L1864+バックデータ一覧!$E$13*LN(0.3)+バックデータ一覧!$E$14))^バックデータ一覧!$E$11)*計算過程!$W$11*計算過程!G1864/0.3*10^-3,0)</f>
        <v>0.10452162701518208</v>
      </c>
      <c r="G1864" s="18">
        <f t="shared" si="176"/>
        <v>4.271823427374892E-2</v>
      </c>
      <c r="H1864" s="18">
        <f t="shared" si="177"/>
        <v>1.2989300079707256</v>
      </c>
      <c r="I1864" s="24">
        <v>0</v>
      </c>
      <c r="J1864" s="24">
        <v>0</v>
      </c>
      <c r="K1864" s="24">
        <v>0</v>
      </c>
      <c r="L1864" s="14">
        <f>貼り付けシート!C1864</f>
        <v>14.2</v>
      </c>
      <c r="M1864" s="14">
        <f>貼り付けシート!D1864</f>
        <v>8.5</v>
      </c>
      <c r="N1864" s="18">
        <f>貼り付けシート!E1864</f>
        <v>84.277544252007118</v>
      </c>
      <c r="O1864" s="18">
        <f>貼り付けシート!F1864</f>
        <v>1.2989300079707256</v>
      </c>
      <c r="P1864" s="19">
        <f t="shared" si="178"/>
        <v>1.2989300079707256</v>
      </c>
      <c r="Q1864" s="19">
        <f t="shared" si="179"/>
        <v>0</v>
      </c>
    </row>
    <row r="1865" spans="1:17">
      <c r="A1865" s="38">
        <v>41717</v>
      </c>
      <c r="B1865" s="49" t="s">
        <v>160</v>
      </c>
      <c r="C1865" s="24">
        <f t="shared" si="174"/>
        <v>30.406921776000001</v>
      </c>
      <c r="D1865" s="24">
        <f t="shared" si="175"/>
        <v>0.11806420269873258</v>
      </c>
      <c r="E1865" s="18">
        <f>IF(G1865&gt;=0.3,(バックデータ一覧!$C$10*(バックデータ一覧!$C$12*計算過程!L1865+バックデータ一覧!$C$13*LN(計算過程!G1865)+バックデータ一覧!$C$14)^バックデータ一覧!$C$11+バックデータ一覧!$E$10*(計算過程!G1865/(バックデータ一覧!$E$12*計算過程!L1865+バックデータ一覧!$E$13*LN(計算過程!G1865)+バックデータ一覧!$E$14))^バックデータ一覧!$E$11)*計算過程!$W$11*10^-3,0)</f>
        <v>0</v>
      </c>
      <c r="F1865" s="18">
        <f>IF(G1865&lt;0.3,(バックデータ一覧!$C$10*(バックデータ一覧!$C$12*計算過程!L1865+バックデータ一覧!$C$13*LN(0.3)+バックデータ一覧!$C$14)^バックデータ一覧!$C$11+バックデータ一覧!$E$10*(0.3/(バックデータ一覧!$E$12*計算過程!L1865+バックデータ一覧!$E$13*LN(0.3)+バックデータ一覧!$E$14))^バックデータ一覧!$E$11)*計算過程!$W$11*計算過程!G1865/0.3*10^-3,0)</f>
        <v>0.11806420269873258</v>
      </c>
      <c r="G1865" s="18">
        <f t="shared" si="176"/>
        <v>4.6570187869474575E-2</v>
      </c>
      <c r="H1865" s="18">
        <f t="shared" si="177"/>
        <v>1.4160560596407374</v>
      </c>
      <c r="I1865" s="24">
        <v>0</v>
      </c>
      <c r="J1865" s="24">
        <v>0</v>
      </c>
      <c r="K1865" s="24">
        <v>0</v>
      </c>
      <c r="L1865" s="14">
        <f>貼り付けシート!C1865</f>
        <v>13.3</v>
      </c>
      <c r="M1865" s="14">
        <f>貼り付けシート!D1865</f>
        <v>8.8000000000000007</v>
      </c>
      <c r="N1865" s="18">
        <f>貼り付けシート!E1865</f>
        <v>92.468023176668453</v>
      </c>
      <c r="O1865" s="18">
        <f>貼り付けシート!F1865</f>
        <v>1.4160560596407374</v>
      </c>
      <c r="P1865" s="19">
        <f t="shared" si="178"/>
        <v>1.4160560596407374</v>
      </c>
      <c r="Q1865" s="19">
        <f t="shared" si="179"/>
        <v>0</v>
      </c>
    </row>
    <row r="1866" spans="1:17">
      <c r="A1866" s="38">
        <v>41717</v>
      </c>
      <c r="B1866" s="49" t="s">
        <v>161</v>
      </c>
      <c r="C1866" s="24">
        <f t="shared" si="174"/>
        <v>30.406921776000001</v>
      </c>
      <c r="D1866" s="24">
        <f t="shared" si="175"/>
        <v>0.16965215074691864</v>
      </c>
      <c r="E1866" s="18">
        <f>IF(G1866&gt;=0.3,(バックデータ一覧!$C$10*(バックデータ一覧!$C$12*計算過程!L1866+バックデータ一覧!$C$13*LN(計算過程!G1866)+バックデータ一覧!$C$14)^バックデータ一覧!$C$11+バックデータ一覧!$E$10*(計算過程!G1866/(バックデータ一覧!$E$12*計算過程!L1866+バックデータ一覧!$E$13*LN(計算過程!G1866)+バックデータ一覧!$E$14))^バックデータ一覧!$E$11)*計算過程!$W$11*10^-3,0)</f>
        <v>0</v>
      </c>
      <c r="F1866" s="18">
        <f>IF(G1866&lt;0.3,(バックデータ一覧!$C$10*(バックデータ一覧!$C$12*計算過程!L1866+バックデータ一覧!$C$13*LN(0.3)+バックデータ一覧!$C$14)^バックデータ一覧!$C$11+バックデータ一覧!$E$10*(0.3/(バックデータ一覧!$E$12*計算過程!L1866+バックデータ一覧!$E$13*LN(0.3)+バックデータ一覧!$E$14))^バックデータ一覧!$E$11)*計算過程!$W$11*計算過程!G1866/0.3*10^-3,0)</f>
        <v>0.16965215074691864</v>
      </c>
      <c r="G1866" s="18">
        <f t="shared" si="176"/>
        <v>6.6918950470575084E-2</v>
      </c>
      <c r="H1866" s="18">
        <f t="shared" si="177"/>
        <v>2.0347992922907951</v>
      </c>
      <c r="I1866" s="24">
        <v>0</v>
      </c>
      <c r="J1866" s="24">
        <v>0</v>
      </c>
      <c r="K1866" s="24">
        <v>0</v>
      </c>
      <c r="L1866" s="14">
        <f>貼り付けシート!C1866</f>
        <v>13.3</v>
      </c>
      <c r="M1866" s="14">
        <f>貼り付けシート!D1866</f>
        <v>8.9</v>
      </c>
      <c r="N1866" s="18">
        <f>貼り付けシート!E1866</f>
        <v>93.503973089777546</v>
      </c>
      <c r="O1866" s="18">
        <f>貼り付けシート!F1866</f>
        <v>2.0347992922907951</v>
      </c>
      <c r="P1866" s="19">
        <f t="shared" si="178"/>
        <v>2.0347992922907951</v>
      </c>
      <c r="Q1866" s="19">
        <f t="shared" si="179"/>
        <v>0</v>
      </c>
    </row>
    <row r="1867" spans="1:17">
      <c r="A1867" s="38">
        <v>41717</v>
      </c>
      <c r="B1867" s="49" t="s">
        <v>162</v>
      </c>
      <c r="C1867" s="24">
        <f t="shared" si="174"/>
        <v>30.406921776000001</v>
      </c>
      <c r="D1867" s="24">
        <f t="shared" si="175"/>
        <v>0.17869165403264234</v>
      </c>
      <c r="E1867" s="18">
        <f>IF(G1867&gt;=0.3,(バックデータ一覧!$C$10*(バックデータ一覧!$C$12*計算過程!L1867+バックデータ一覧!$C$13*LN(計算過程!G1867)+バックデータ一覧!$C$14)^バックデータ一覧!$C$11+バックデータ一覧!$E$10*(計算過程!G1867/(バックデータ一覧!$E$12*計算過程!L1867+バックデータ一覧!$E$13*LN(計算過程!G1867)+バックデータ一覧!$E$14))^バックデータ一覧!$E$11)*計算過程!$W$11*10^-3,0)</f>
        <v>0</v>
      </c>
      <c r="F1867" s="18">
        <f>IF(G1867&lt;0.3,(バックデータ一覧!$C$10*(バックデータ一覧!$C$12*計算過程!L1867+バックデータ一覧!$C$13*LN(0.3)+バックデータ一覧!$C$14)^バックデータ一覧!$C$11+バックデータ一覧!$E$10*(0.3/(バックデータ一覧!$E$12*計算過程!L1867+バックデータ一覧!$E$13*LN(0.3)+バックデータ一覧!$E$14))^バックデータ一覧!$E$11)*計算過程!$W$11*計算過程!G1867/0.3*10^-3,0)</f>
        <v>0.17869165403264234</v>
      </c>
      <c r="G1867" s="18">
        <f t="shared" si="176"/>
        <v>7.4506309987955668E-2</v>
      </c>
      <c r="H1867" s="18">
        <f t="shared" si="177"/>
        <v>2.2655075396221758</v>
      </c>
      <c r="I1867" s="24">
        <v>0</v>
      </c>
      <c r="J1867" s="24">
        <v>0</v>
      </c>
      <c r="K1867" s="24">
        <v>0</v>
      </c>
      <c r="L1867" s="14">
        <f>貼り付けシート!C1867</f>
        <v>14.7</v>
      </c>
      <c r="M1867" s="14">
        <f>貼り付けシート!D1867</f>
        <v>9.1</v>
      </c>
      <c r="N1867" s="18">
        <f>貼り付けシート!E1867</f>
        <v>87.272060009279315</v>
      </c>
      <c r="O1867" s="18">
        <f>貼り付けシート!F1867</f>
        <v>2.2655075396221758</v>
      </c>
      <c r="P1867" s="19">
        <f t="shared" si="178"/>
        <v>2.2655075396221758</v>
      </c>
      <c r="Q1867" s="19">
        <f t="shared" si="179"/>
        <v>0</v>
      </c>
    </row>
    <row r="1868" spans="1:17">
      <c r="A1868" s="38">
        <v>41717</v>
      </c>
      <c r="B1868" s="49" t="s">
        <v>163</v>
      </c>
      <c r="C1868" s="24">
        <f t="shared" si="174"/>
        <v>30.406921776000001</v>
      </c>
      <c r="D1868" s="24">
        <f t="shared" si="175"/>
        <v>0.16329419825122407</v>
      </c>
      <c r="E1868" s="18">
        <f>IF(G1868&gt;=0.3,(バックデータ一覧!$C$10*(バックデータ一覧!$C$12*計算過程!L1868+バックデータ一覧!$C$13*LN(計算過程!G1868)+バックデータ一覧!$C$14)^バックデータ一覧!$C$11+バックデータ一覧!$E$10*(計算過程!G1868/(バックデータ一覧!$E$12*計算過程!L1868+バックデータ一覧!$E$13*LN(計算過程!G1868)+バックデータ一覧!$E$14))^バックデータ一覧!$E$11)*計算過程!$W$11*10^-3,0)</f>
        <v>0</v>
      </c>
      <c r="F1868" s="18">
        <f>IF(G1868&lt;0.3,(バックデータ一覧!$C$10*(バックデータ一覧!$C$12*計算過程!L1868+バックデータ一覧!$C$13*LN(0.3)+バックデータ一覧!$C$14)^バックデータ一覧!$C$11+バックデータ一覧!$E$10*(0.3/(バックデータ一覧!$E$12*計算過程!L1868+バックデータ一覧!$E$13*LN(0.3)+バックデータ一覧!$E$14))^バックデータ一覧!$E$11)*計算過程!$W$11*計算過程!G1868/0.3*10^-3,0)</f>
        <v>0.16329419825122407</v>
      </c>
      <c r="G1868" s="18">
        <f t="shared" si="176"/>
        <v>6.8636627932161146E-2</v>
      </c>
      <c r="H1868" s="18">
        <f t="shared" si="177"/>
        <v>2.0870285765016408</v>
      </c>
      <c r="I1868" s="24">
        <v>0</v>
      </c>
      <c r="J1868" s="24">
        <v>0</v>
      </c>
      <c r="K1868" s="24">
        <v>0</v>
      </c>
      <c r="L1868" s="14">
        <f>貼り付けシート!C1868</f>
        <v>14.9</v>
      </c>
      <c r="M1868" s="14">
        <f>貼り付けシート!D1868</f>
        <v>9.3000000000000007</v>
      </c>
      <c r="N1868" s="18">
        <f>貼り付けシート!E1868</f>
        <v>88.018953041082099</v>
      </c>
      <c r="O1868" s="18">
        <f>貼り付けシート!F1868</f>
        <v>2.0870285765016408</v>
      </c>
      <c r="P1868" s="19">
        <f t="shared" si="178"/>
        <v>2.0870285765016408</v>
      </c>
      <c r="Q1868" s="19">
        <f t="shared" si="179"/>
        <v>0</v>
      </c>
    </row>
    <row r="1869" spans="1:17">
      <c r="A1869" s="38">
        <v>41717</v>
      </c>
      <c r="B1869" s="49" t="s">
        <v>164</v>
      </c>
      <c r="C1869" s="24">
        <f t="shared" si="174"/>
        <v>30.406921776000001</v>
      </c>
      <c r="D1869" s="24">
        <f t="shared" si="175"/>
        <v>0.11422818176825957</v>
      </c>
      <c r="E1869" s="18">
        <f>IF(G1869&gt;=0.3,(バックデータ一覧!$C$10*(バックデータ一覧!$C$12*計算過程!L1869+バックデータ一覧!$C$13*LN(計算過程!G1869)+バックデータ一覧!$C$14)^バックデータ一覧!$C$11+バックデータ一覧!$E$10*(計算過程!G1869/(バックデータ一覧!$E$12*計算過程!L1869+バックデータ一覧!$E$13*LN(計算過程!G1869)+バックデータ一覧!$E$14))^バックデータ一覧!$E$11)*計算過程!$W$11*10^-3,0)</f>
        <v>0</v>
      </c>
      <c r="F1869" s="18">
        <f>IF(G1869&lt;0.3,(バックデータ一覧!$C$10*(バックデータ一覧!$C$12*計算過程!L1869+バックデータ一覧!$C$13*LN(0.3)+バックデータ一覧!$C$14)^バックデータ一覧!$C$11+バックデータ一覧!$E$10*(0.3/(バックデータ一覧!$E$12*計算過程!L1869+バックデータ一覧!$E$13*LN(0.3)+バックデータ一覧!$E$14))^バックデータ一覧!$E$11)*計算過程!$W$11*計算過程!G1869/0.3*10^-3,0)</f>
        <v>0.11422818176825957</v>
      </c>
      <c r="G1869" s="18">
        <f t="shared" si="176"/>
        <v>4.7627967664521167E-2</v>
      </c>
      <c r="H1869" s="18">
        <f t="shared" si="177"/>
        <v>1.4482198871249525</v>
      </c>
      <c r="I1869" s="24">
        <v>0</v>
      </c>
      <c r="J1869" s="24">
        <v>0</v>
      </c>
      <c r="K1869" s="24">
        <v>0</v>
      </c>
      <c r="L1869" s="14">
        <f>貼り付けシート!C1869</f>
        <v>14.7</v>
      </c>
      <c r="M1869" s="14">
        <f>貼り付けシート!D1869</f>
        <v>9.3000000000000007</v>
      </c>
      <c r="N1869" s="18">
        <f>貼り付けシート!E1869</f>
        <v>89.161871242188653</v>
      </c>
      <c r="O1869" s="18">
        <f>貼り付けシート!F1869</f>
        <v>1.4482198871249525</v>
      </c>
      <c r="P1869" s="19">
        <f t="shared" si="178"/>
        <v>1.4482198871249525</v>
      </c>
      <c r="Q1869" s="19">
        <f t="shared" si="179"/>
        <v>0</v>
      </c>
    </row>
    <row r="1870" spans="1:17">
      <c r="A1870" s="38">
        <v>41717</v>
      </c>
      <c r="B1870" s="49" t="s">
        <v>165</v>
      </c>
      <c r="C1870" s="24">
        <f t="shared" si="174"/>
        <v>30.406921776000001</v>
      </c>
      <c r="D1870" s="24">
        <f t="shared" si="175"/>
        <v>0.22487469506508126</v>
      </c>
      <c r="E1870" s="18">
        <f>IF(G1870&gt;=0.3,(バックデータ一覧!$C$10*(バックデータ一覧!$C$12*計算過程!L1870+バックデータ一覧!$C$13*LN(計算過程!G1870)+バックデータ一覧!$C$14)^バックデータ一覧!$C$11+バックデータ一覧!$E$10*(計算過程!G1870/(バックデータ一覧!$E$12*計算過程!L1870+バックデータ一覧!$E$13*LN(計算過程!G1870)+バックデータ一覧!$E$14))^バックデータ一覧!$E$11)*計算過程!$W$11*10^-3,0)</f>
        <v>0</v>
      </c>
      <c r="F1870" s="18">
        <f>IF(G1870&lt;0.3,(バックデータ一覧!$C$10*(バックデータ一覧!$C$12*計算過程!L1870+バックデータ一覧!$C$13*LN(0.3)+バックデータ一覧!$C$14)^バックデータ一覧!$C$11+バックデータ一覧!$E$10*(0.3/(バックデータ一覧!$E$12*計算過程!L1870+バックデータ一覧!$E$13*LN(0.3)+バックデータ一覧!$E$14))^バックデータ一覧!$E$11)*計算過程!$W$11*計算過程!G1870/0.3*10^-3,0)</f>
        <v>0.22487469506508126</v>
      </c>
      <c r="G1870" s="18">
        <f t="shared" si="176"/>
        <v>9.2273568579624182E-2</v>
      </c>
      <c r="H1870" s="18">
        <f t="shared" si="177"/>
        <v>2.8057551817930042</v>
      </c>
      <c r="I1870" s="24">
        <v>0</v>
      </c>
      <c r="J1870" s="24">
        <v>0</v>
      </c>
      <c r="K1870" s="24">
        <v>0</v>
      </c>
      <c r="L1870" s="14">
        <f>貼り付けシート!C1870</f>
        <v>14.3</v>
      </c>
      <c r="M1870" s="14">
        <f>貼り付けシート!D1870</f>
        <v>9.3000000000000007</v>
      </c>
      <c r="N1870" s="18">
        <f>貼り付けシート!E1870</f>
        <v>91.497994109175195</v>
      </c>
      <c r="O1870" s="18">
        <f>貼り付けシート!F1870</f>
        <v>2.8057551817930042</v>
      </c>
      <c r="P1870" s="19">
        <f t="shared" si="178"/>
        <v>2.8057551817930042</v>
      </c>
      <c r="Q1870" s="19">
        <f t="shared" si="179"/>
        <v>0</v>
      </c>
    </row>
    <row r="1871" spans="1:17">
      <c r="A1871" s="38">
        <v>41717</v>
      </c>
      <c r="B1871" s="49" t="s">
        <v>166</v>
      </c>
      <c r="C1871" s="24">
        <f t="shared" si="174"/>
        <v>30.406921776000001</v>
      </c>
      <c r="D1871" s="24">
        <f t="shared" si="175"/>
        <v>0.25999816275774301</v>
      </c>
      <c r="E1871" s="18">
        <f>IF(G1871&gt;=0.3,(バックデータ一覧!$C$10*(バックデータ一覧!$C$12*計算過程!L1871+バックデータ一覧!$C$13*LN(計算過程!G1871)+バックデータ一覧!$C$14)^バックデータ一覧!$C$11+バックデータ一覧!$E$10*(計算過程!G1871/(バックデータ一覧!$E$12*計算過程!L1871+バックデータ一覧!$E$13*LN(計算過程!G1871)+バックデータ一覧!$E$14))^バックデータ一覧!$E$11)*計算過程!$W$11*10^-3,0)</f>
        <v>0</v>
      </c>
      <c r="F1871" s="18">
        <f>IF(G1871&lt;0.3,(バックデータ一覧!$C$10*(バックデータ一覧!$C$12*計算過程!L1871+バックデータ一覧!$C$13*LN(0.3)+バックデータ一覧!$C$14)^バックデータ一覧!$C$11+バックデータ一覧!$E$10*(0.3/(バックデータ一覧!$E$12*計算過程!L1871+バックデータ一覧!$E$13*LN(0.3)+バックデータ一覧!$E$14))^バックデータ一覧!$E$11)*計算過程!$W$11*計算過程!G1871/0.3*10^-3,0)</f>
        <v>0.25999816275774301</v>
      </c>
      <c r="G1871" s="18">
        <f t="shared" si="176"/>
        <v>0.10626185933573624</v>
      </c>
      <c r="H1871" s="18">
        <f t="shared" si="177"/>
        <v>3.2310960445940475</v>
      </c>
      <c r="I1871" s="24">
        <v>0</v>
      </c>
      <c r="J1871" s="24">
        <v>0</v>
      </c>
      <c r="K1871" s="24">
        <v>0</v>
      </c>
      <c r="L1871" s="14">
        <f>貼り付けシート!C1871</f>
        <v>14.2</v>
      </c>
      <c r="M1871" s="14">
        <f>貼り付けシート!D1871</f>
        <v>9.3000000000000007</v>
      </c>
      <c r="N1871" s="18">
        <f>貼り付けシート!E1871</f>
        <v>92.092698046660331</v>
      </c>
      <c r="O1871" s="18">
        <f>貼り付けシート!F1871</f>
        <v>3.2310960445940475</v>
      </c>
      <c r="P1871" s="19">
        <f t="shared" si="178"/>
        <v>3.2310960445940475</v>
      </c>
      <c r="Q1871" s="19">
        <f t="shared" si="179"/>
        <v>0</v>
      </c>
    </row>
    <row r="1872" spans="1:17">
      <c r="A1872" s="38">
        <v>41717</v>
      </c>
      <c r="B1872" s="49" t="s">
        <v>167</v>
      </c>
      <c r="C1872" s="24">
        <f t="shared" si="174"/>
        <v>30.406921776000001</v>
      </c>
      <c r="D1872" s="24">
        <f t="shared" si="175"/>
        <v>0.22971224554307837</v>
      </c>
      <c r="E1872" s="18">
        <f>IF(G1872&gt;=0.3,(バックデータ一覧!$C$10*(バックデータ一覧!$C$12*計算過程!L1872+バックデータ一覧!$C$13*LN(計算過程!G1872)+バックデータ一覧!$C$14)^バックデータ一覧!$C$11+バックデータ一覧!$E$10*(計算過程!G1872/(バックデータ一覧!$E$12*計算過程!L1872+バックデータ一覧!$E$13*LN(計算過程!G1872)+バックデータ一覧!$E$14))^バックデータ一覧!$E$11)*計算過程!$W$11*10^-3,0)</f>
        <v>0</v>
      </c>
      <c r="F1872" s="18">
        <f>IF(G1872&lt;0.3,(バックデータ一覧!$C$10*(バックデータ一覧!$C$12*計算過程!L1872+バックデータ一覧!$C$13*LN(0.3)+バックデータ一覧!$C$14)^バックデータ一覧!$C$11+バックデータ一覧!$E$10*(0.3/(バックデータ一覧!$E$12*計算過程!L1872+バックデータ一覧!$E$13*LN(0.3)+バックデータ一覧!$E$14))^バックデータ一覧!$E$11)*計算過程!$W$11*計算過程!G1872/0.3*10^-3,0)</f>
        <v>0.22971224554307837</v>
      </c>
      <c r="G1872" s="18">
        <f t="shared" si="176"/>
        <v>9.4635445048054392E-2</v>
      </c>
      <c r="H1872" s="18">
        <f t="shared" si="177"/>
        <v>2.8775725748131364</v>
      </c>
      <c r="I1872" s="24">
        <v>0</v>
      </c>
      <c r="J1872" s="24">
        <v>0</v>
      </c>
      <c r="K1872" s="24">
        <v>0</v>
      </c>
      <c r="L1872" s="14">
        <f>貼り付けシート!C1872</f>
        <v>14.4</v>
      </c>
      <c r="M1872" s="14">
        <f>貼り付けシート!D1872</f>
        <v>9.1</v>
      </c>
      <c r="N1872" s="18">
        <f>貼り付けシート!E1872</f>
        <v>88.980781262337061</v>
      </c>
      <c r="O1872" s="18">
        <f>貼り付けシート!F1872</f>
        <v>2.8775725748131364</v>
      </c>
      <c r="P1872" s="19">
        <f t="shared" si="178"/>
        <v>2.8775725748131364</v>
      </c>
      <c r="Q1872" s="19">
        <f t="shared" si="179"/>
        <v>0</v>
      </c>
    </row>
    <row r="1873" spans="1:17">
      <c r="A1873" s="38">
        <v>41717</v>
      </c>
      <c r="B1873" s="49" t="s">
        <v>168</v>
      </c>
      <c r="C1873" s="24">
        <f t="shared" si="174"/>
        <v>30.406921776000001</v>
      </c>
      <c r="D1873" s="24">
        <f t="shared" si="175"/>
        <v>0.23443833728843685</v>
      </c>
      <c r="E1873" s="18">
        <f>IF(G1873&gt;=0.3,(バックデータ一覧!$C$10*(バックデータ一覧!$C$12*計算過程!L1873+バックデータ一覧!$C$13*LN(計算過程!G1873)+バックデータ一覧!$C$14)^バックデータ一覧!$C$11+バックデータ一覧!$E$10*(計算過程!G1873/(バックデータ一覧!$E$12*計算過程!L1873+バックデータ一覧!$E$13*LN(計算過程!G1873)+バックデータ一覧!$E$14))^バックデータ一覧!$E$11)*計算過程!$W$11*10^-3,0)</f>
        <v>0</v>
      </c>
      <c r="F1873" s="18">
        <f>IF(G1873&lt;0.3,(バックデータ一覧!$C$10*(バックデータ一覧!$C$12*計算過程!L1873+バックデータ一覧!$C$13*LN(0.3)+バックデータ一覧!$C$14)^バックデータ一覧!$C$11+バックデータ一覧!$E$10*(0.3/(バックデータ一覧!$E$12*計算過程!L1873+バックデータ一覧!$E$13*LN(0.3)+バックデータ一覧!$E$14))^バックデータ一覧!$E$11)*計算過程!$W$11*計算過程!G1873/0.3*10^-3,0)</f>
        <v>0.23443833728843685</v>
      </c>
      <c r="G1873" s="18">
        <f t="shared" si="176"/>
        <v>9.283640669329174E-2</v>
      </c>
      <c r="H1873" s="18">
        <f t="shared" si="177"/>
        <v>2.8228693562878449</v>
      </c>
      <c r="I1873" s="24">
        <v>0</v>
      </c>
      <c r="J1873" s="24">
        <v>0</v>
      </c>
      <c r="K1873" s="24">
        <v>0</v>
      </c>
      <c r="L1873" s="14">
        <f>貼り付けシート!C1873</f>
        <v>13.4</v>
      </c>
      <c r="M1873" s="14">
        <f>貼り付けシート!D1873</f>
        <v>8.9</v>
      </c>
      <c r="N1873" s="18">
        <f>貼り付けシート!E1873</f>
        <v>92.895873956480528</v>
      </c>
      <c r="O1873" s="18">
        <f>貼り付けシート!F1873</f>
        <v>2.8228693562878449</v>
      </c>
      <c r="P1873" s="19">
        <f t="shared" si="178"/>
        <v>2.8228693562878449</v>
      </c>
      <c r="Q1873" s="19">
        <f t="shared" si="179"/>
        <v>0</v>
      </c>
    </row>
    <row r="1874" spans="1:17">
      <c r="A1874" s="38">
        <v>41717</v>
      </c>
      <c r="B1874" s="49" t="s">
        <v>169</v>
      </c>
      <c r="C1874" s="24">
        <f t="shared" si="174"/>
        <v>30.406921776000001</v>
      </c>
      <c r="D1874" s="24">
        <f t="shared" si="175"/>
        <v>0.27799479891900897</v>
      </c>
      <c r="E1874" s="18">
        <f>IF(G1874&gt;=0.3,(バックデータ一覧!$C$10*(バックデータ一覧!$C$12*計算過程!L1874+バックデータ一覧!$C$13*LN(計算過程!G1874)+バックデータ一覧!$C$14)^バックデータ一覧!$C$11+バックデータ一覧!$E$10*(計算過程!G1874/(バックデータ一覧!$E$12*計算過程!L1874+バックデータ一覧!$E$13*LN(計算過程!G1874)+バックデータ一覧!$E$14))^バックデータ一覧!$E$11)*計算過程!$W$11*10^-3,0)</f>
        <v>0</v>
      </c>
      <c r="F1874" s="18">
        <f>IF(G1874&lt;0.3,(バックデータ一覧!$C$10*(バックデータ一覧!$C$12*計算過程!L1874+バックデータ一覧!$C$13*LN(0.3)+バックデータ一覧!$C$14)^バックデータ一覧!$C$11+バックデータ一覧!$E$10*(0.3/(バックデータ一覧!$E$12*計算過程!L1874+バックデータ一覧!$E$13*LN(0.3)+バックデータ一覧!$E$14))^バックデータ一覧!$E$11)*計算過程!$W$11*計算過程!G1874/0.3*10^-3,0)</f>
        <v>0.27799479891900897</v>
      </c>
      <c r="G1874" s="18">
        <f t="shared" si="176"/>
        <v>0.10880184142979409</v>
      </c>
      <c r="H1874" s="18">
        <f t="shared" si="177"/>
        <v>3.3083290814405046</v>
      </c>
      <c r="I1874" s="24">
        <v>0</v>
      </c>
      <c r="J1874" s="24">
        <v>0</v>
      </c>
      <c r="K1874" s="24">
        <v>0</v>
      </c>
      <c r="L1874" s="14">
        <f>貼り付けシート!C1874</f>
        <v>13.1</v>
      </c>
      <c r="M1874" s="14">
        <f>貼り付けシート!D1874</f>
        <v>8.6999999999999993</v>
      </c>
      <c r="N1874" s="18">
        <f>貼り付けシート!E1874</f>
        <v>92.63412392947285</v>
      </c>
      <c r="O1874" s="18">
        <f>貼り付けシート!F1874</f>
        <v>3.3083290814405046</v>
      </c>
      <c r="P1874" s="19">
        <f t="shared" si="178"/>
        <v>3.3083290814405046</v>
      </c>
      <c r="Q1874" s="19">
        <f t="shared" si="179"/>
        <v>0</v>
      </c>
    </row>
    <row r="1875" spans="1:17">
      <c r="A1875" s="38">
        <v>41717</v>
      </c>
      <c r="B1875" s="49" t="s">
        <v>170</v>
      </c>
      <c r="C1875" s="24">
        <f t="shared" si="174"/>
        <v>30.406921776000001</v>
      </c>
      <c r="D1875" s="24">
        <f t="shared" si="175"/>
        <v>0.28301432329111376</v>
      </c>
      <c r="E1875" s="18">
        <f>IF(G1875&gt;=0.3,(バックデータ一覧!$C$10*(バックデータ一覧!$C$12*計算過程!L1875+バックデータ一覧!$C$13*LN(計算過程!G1875)+バックデータ一覧!$C$14)^バックデータ一覧!$C$11+バックデータ一覧!$E$10*(計算過程!G1875/(バックデータ一覧!$E$12*計算過程!L1875+バックデータ一覧!$E$13*LN(計算過程!G1875)+バックデータ一覧!$E$14))^バックデータ一覧!$E$11)*計算過程!$W$11*10^-3,0)</f>
        <v>0</v>
      </c>
      <c r="F1875" s="18">
        <f>IF(G1875&lt;0.3,(バックデータ一覧!$C$10*(バックデータ一覧!$C$12*計算過程!L1875+バックデータ一覧!$C$13*LN(0.3)+バックデータ一覧!$C$14)^バックデータ一覧!$C$11+バックデータ一覧!$E$10*(0.3/(バックデータ一覧!$E$12*計算過程!L1875+バックデータ一覧!$E$13*LN(0.3)+バックデータ一覧!$E$14))^バックデータ一覧!$E$11)*計算過程!$W$11*計算過程!G1875/0.3*10^-3,0)</f>
        <v>0.28301432329111376</v>
      </c>
      <c r="G1875" s="18">
        <f t="shared" si="176"/>
        <v>0.11163443197978645</v>
      </c>
      <c r="H1875" s="18">
        <f t="shared" si="177"/>
        <v>3.3944594407175597</v>
      </c>
      <c r="I1875" s="24">
        <v>0</v>
      </c>
      <c r="J1875" s="24">
        <v>0</v>
      </c>
      <c r="K1875" s="24">
        <v>0</v>
      </c>
      <c r="L1875" s="14">
        <f>貼り付けシート!C1875</f>
        <v>13.3</v>
      </c>
      <c r="M1875" s="14">
        <f>貼り付けシート!D1875</f>
        <v>8.5</v>
      </c>
      <c r="N1875" s="18">
        <f>貼り付けシート!E1875</f>
        <v>89.358201764231282</v>
      </c>
      <c r="O1875" s="18">
        <f>貼り付けシート!F1875</f>
        <v>3.3944594407175597</v>
      </c>
      <c r="P1875" s="19">
        <f t="shared" si="178"/>
        <v>3.3944594407175597</v>
      </c>
      <c r="Q1875" s="19">
        <f t="shared" si="179"/>
        <v>0</v>
      </c>
    </row>
    <row r="1876" spans="1:17">
      <c r="A1876" s="38">
        <v>41717</v>
      </c>
      <c r="B1876" s="49" t="s">
        <v>171</v>
      </c>
      <c r="C1876" s="24">
        <f t="shared" si="174"/>
        <v>30.406921776000001</v>
      </c>
      <c r="D1876" s="24">
        <f t="shared" si="175"/>
        <v>0.43739634473408823</v>
      </c>
      <c r="E1876" s="18">
        <f>IF(G1876&gt;=0.3,(バックデータ一覧!$C$10*(バックデータ一覧!$C$12*計算過程!L1876+バックデータ一覧!$C$13*LN(計算過程!G1876)+バックデータ一覧!$C$14)^バックデータ一覧!$C$11+バックデータ一覧!$E$10*(計算過程!G1876/(バックデータ一覧!$E$12*計算過程!L1876+バックデータ一覧!$E$13*LN(計算過程!G1876)+バックデータ一覧!$E$14))^バックデータ一覧!$E$11)*計算過程!$W$11*10^-3,0)</f>
        <v>0</v>
      </c>
      <c r="F1876" s="18">
        <f>IF(G1876&lt;0.3,(バックデータ一覧!$C$10*(バックデータ一覧!$C$12*計算過程!L1876+バックデータ一覧!$C$13*LN(0.3)+バックデータ一覧!$C$14)^バックデータ一覧!$C$11+バックデータ一覧!$E$10*(0.3/(バックデータ一覧!$E$12*計算過程!L1876+バックデータ一覧!$E$13*LN(0.3)+バックデータ一覧!$E$14))^バックデータ一覧!$E$11)*計算過程!$W$11*計算過程!G1876/0.3*10^-3,0)</f>
        <v>0.43739634473408823</v>
      </c>
      <c r="G1876" s="18">
        <f t="shared" si="176"/>
        <v>0.17320676053052636</v>
      </c>
      <c r="H1876" s="18">
        <f t="shared" si="177"/>
        <v>5.2666844185260793</v>
      </c>
      <c r="I1876" s="24">
        <v>0</v>
      </c>
      <c r="J1876" s="24">
        <v>0</v>
      </c>
      <c r="K1876" s="24">
        <v>0</v>
      </c>
      <c r="L1876" s="14">
        <f>貼り付けシート!C1876</f>
        <v>13.4</v>
      </c>
      <c r="M1876" s="14">
        <f>貼り付けシート!D1876</f>
        <v>8.3000000000000007</v>
      </c>
      <c r="N1876" s="18">
        <f>貼り付けシート!E1876</f>
        <v>86.715699336483553</v>
      </c>
      <c r="O1876" s="18">
        <f>貼り付けシート!F1876</f>
        <v>5.2666844185260793</v>
      </c>
      <c r="P1876" s="19">
        <f t="shared" si="178"/>
        <v>5.2666844185260793</v>
      </c>
      <c r="Q1876" s="19">
        <f t="shared" si="179"/>
        <v>0</v>
      </c>
    </row>
    <row r="1877" spans="1:17">
      <c r="A1877" s="38">
        <v>41717</v>
      </c>
      <c r="B1877" s="49" t="s">
        <v>172</v>
      </c>
      <c r="C1877" s="24">
        <f t="shared" si="174"/>
        <v>30.406921776000001</v>
      </c>
      <c r="D1877" s="24">
        <f t="shared" si="175"/>
        <v>0.40938628555908368</v>
      </c>
      <c r="E1877" s="18">
        <f>IF(G1877&gt;=0.3,(バックデータ一覧!$C$10*(バックデータ一覧!$C$12*計算過程!L1877+バックデータ一覧!$C$13*LN(計算過程!G1877)+バックデータ一覧!$C$14)^バックデータ一覧!$C$11+バックデータ一覧!$E$10*(計算過程!G1877/(バックデータ一覧!$E$12*計算過程!L1877+バックデータ一覧!$E$13*LN(計算過程!G1877)+バックデータ一覧!$E$14))^バックデータ一覧!$E$11)*計算過程!$W$11*10^-3,0)</f>
        <v>0</v>
      </c>
      <c r="F1877" s="18">
        <f>IF(G1877&lt;0.3,(バックデータ一覧!$C$10*(バックデータ一覧!$C$12*計算過程!L1877+バックデータ一覧!$C$13*LN(0.3)+バックデータ一覧!$C$14)^バックデータ一覧!$C$11+バックデータ一覧!$E$10*(0.3/(バックデータ一覧!$E$12*計算過程!L1877+バックデータ一覧!$E$13*LN(0.3)+バックデータ一覧!$E$14))^バックデータ一覧!$E$11)*計算過程!$W$11*計算過程!G1877/0.3*10^-3,0)</f>
        <v>0.40938628555908368</v>
      </c>
      <c r="G1877" s="18">
        <f t="shared" si="176"/>
        <v>0.16275193732637577</v>
      </c>
      <c r="H1877" s="18">
        <f t="shared" si="177"/>
        <v>4.9487854271755625</v>
      </c>
      <c r="I1877" s="24">
        <v>0</v>
      </c>
      <c r="J1877" s="24">
        <v>0</v>
      </c>
      <c r="K1877" s="24">
        <v>0</v>
      </c>
      <c r="L1877" s="14">
        <f>貼り付けシート!C1877</f>
        <v>13.5</v>
      </c>
      <c r="M1877" s="14">
        <f>貼り付けシート!D1877</f>
        <v>8.1</v>
      </c>
      <c r="N1877" s="18">
        <f>貼り付けシート!E1877</f>
        <v>84.102920812092933</v>
      </c>
      <c r="O1877" s="18">
        <f>貼り付けシート!F1877</f>
        <v>4.9487854271755625</v>
      </c>
      <c r="P1877" s="19">
        <f t="shared" si="178"/>
        <v>4.9487854271755625</v>
      </c>
      <c r="Q1877" s="19">
        <f t="shared" si="179"/>
        <v>0</v>
      </c>
    </row>
    <row r="1878" spans="1:17">
      <c r="A1878" s="38">
        <v>41718</v>
      </c>
      <c r="B1878" s="49" t="s">
        <v>149</v>
      </c>
      <c r="C1878" s="24">
        <f t="shared" si="174"/>
        <v>30.406921776000001</v>
      </c>
      <c r="D1878" s="24">
        <f t="shared" si="175"/>
        <v>0.45684713823543543</v>
      </c>
      <c r="E1878" s="18">
        <f>IF(G1878&gt;=0.3,(バックデータ一覧!$C$10*(バックデータ一覧!$C$12*計算過程!L1878+バックデータ一覧!$C$13*LN(計算過程!G1878)+バックデータ一覧!$C$14)^バックデータ一覧!$C$11+バックデータ一覧!$E$10*(計算過程!G1878/(バックデータ一覧!$E$12*計算過程!L1878+バックデータ一覧!$E$13*LN(計算過程!G1878)+バックデータ一覧!$E$14))^バックデータ一覧!$E$11)*計算過程!$W$11*10^-3,0)</f>
        <v>0</v>
      </c>
      <c r="F1878" s="18">
        <f>IF(G1878&lt;0.3,(バックデータ一覧!$C$10*(バックデータ一覧!$C$12*計算過程!L1878+バックデータ一覧!$C$13*LN(0.3)+バックデータ一覧!$C$14)^バックデータ一覧!$C$11+バックデータ一覧!$E$10*(0.3/(バックデータ一覧!$E$12*計算過程!L1878+バックデータ一覧!$E$13*LN(0.3)+バックデータ一覧!$E$14))^バックデータ一覧!$E$11)*計算過程!$W$11*計算過程!G1878/0.3*10^-3,0)</f>
        <v>0.45684713823543543</v>
      </c>
      <c r="G1878" s="18">
        <f t="shared" si="176"/>
        <v>0.17880122248772126</v>
      </c>
      <c r="H1878" s="18">
        <f t="shared" si="177"/>
        <v>5.4367947856373124</v>
      </c>
      <c r="I1878" s="24">
        <v>0</v>
      </c>
      <c r="J1878" s="24">
        <v>0</v>
      </c>
      <c r="K1878" s="24">
        <v>0</v>
      </c>
      <c r="L1878" s="14">
        <f>貼り付けシート!C1878</f>
        <v>13.1</v>
      </c>
      <c r="M1878" s="14">
        <f>貼り付けシート!D1878</f>
        <v>8.1999999999999993</v>
      </c>
      <c r="N1878" s="18">
        <f>貼り付けシート!E1878</f>
        <v>87.37959562025776</v>
      </c>
      <c r="O1878" s="18">
        <f>貼り付けシート!F1878</f>
        <v>5.4367947856373124</v>
      </c>
      <c r="P1878" s="19">
        <f t="shared" si="178"/>
        <v>5.4367947856373124</v>
      </c>
      <c r="Q1878" s="19">
        <f t="shared" si="179"/>
        <v>0</v>
      </c>
    </row>
    <row r="1879" spans="1:17">
      <c r="A1879" s="38">
        <v>41718</v>
      </c>
      <c r="B1879" s="49" t="s">
        <v>150</v>
      </c>
      <c r="C1879" s="24">
        <f t="shared" si="174"/>
        <v>30.406921776000001</v>
      </c>
      <c r="D1879" s="24">
        <f t="shared" si="175"/>
        <v>0.49772616504360451</v>
      </c>
      <c r="E1879" s="18">
        <f>IF(G1879&gt;=0.3,(バックデータ一覧!$C$10*(バックデータ一覧!$C$12*計算過程!L1879+バックデータ一覧!$C$13*LN(計算過程!G1879)+バックデータ一覧!$C$14)^バックデータ一覧!$C$11+バックデータ一覧!$E$10*(計算過程!G1879/(バックデータ一覧!$E$12*計算過程!L1879+バックデータ一覧!$E$13*LN(計算過程!G1879)+バックデータ一覧!$E$14))^バックデータ一覧!$E$11)*計算過程!$W$11*10^-3,0)</f>
        <v>0</v>
      </c>
      <c r="F1879" s="18">
        <f>IF(G1879&lt;0.3,(バックデータ一覧!$C$10*(バックデータ一覧!$C$12*計算過程!L1879+バックデータ一覧!$C$13*LN(0.3)+バックデータ一覧!$C$14)^バックデータ一覧!$C$11+バックデータ一覧!$E$10*(0.3/(バックデータ一覧!$E$12*計算過程!L1879+バックデータ一覧!$E$13*LN(0.3)+バックデータ一覧!$E$14))^バックデータ一覧!$E$11)*計算過程!$W$11*計算過程!G1879/0.3*10^-3,0)</f>
        <v>0.49772616504360451</v>
      </c>
      <c r="G1879" s="18">
        <f t="shared" si="176"/>
        <v>0.19179981315911943</v>
      </c>
      <c r="H1879" s="18">
        <f t="shared" si="177"/>
        <v>5.8320419153807599</v>
      </c>
      <c r="I1879" s="24">
        <v>0</v>
      </c>
      <c r="J1879" s="24">
        <v>0</v>
      </c>
      <c r="K1879" s="24">
        <v>0</v>
      </c>
      <c r="L1879" s="14">
        <f>貼り付けシート!C1879</f>
        <v>12.7</v>
      </c>
      <c r="M1879" s="14">
        <f>貼り付けシート!D1879</f>
        <v>8.3000000000000007</v>
      </c>
      <c r="N1879" s="18">
        <f>貼り付けシート!E1879</f>
        <v>90.77792646125512</v>
      </c>
      <c r="O1879" s="18">
        <f>貼り付けシート!F1879</f>
        <v>5.8320419153807599</v>
      </c>
      <c r="P1879" s="19">
        <f t="shared" si="178"/>
        <v>5.8320419153807599</v>
      </c>
      <c r="Q1879" s="19">
        <f t="shared" si="179"/>
        <v>0</v>
      </c>
    </row>
    <row r="1880" spans="1:17">
      <c r="A1880" s="38">
        <v>41718</v>
      </c>
      <c r="B1880" s="49" t="s">
        <v>151</v>
      </c>
      <c r="C1880" s="24">
        <f t="shared" si="174"/>
        <v>30.406921776000001</v>
      </c>
      <c r="D1880" s="24">
        <f t="shared" si="175"/>
        <v>0.54081637321261311</v>
      </c>
      <c r="E1880" s="18">
        <f>IF(G1880&gt;=0.3,(バックデータ一覧!$C$10*(バックデータ一覧!$C$12*計算過程!L1880+バックデータ一覧!$C$13*LN(計算過程!G1880)+バックデータ一覧!$C$14)^バックデータ一覧!$C$11+バックデータ一覧!$E$10*(計算過程!G1880/(バックデータ一覧!$E$12*計算過程!L1880+バックデータ一覧!$E$13*LN(計算過程!G1880)+バックデータ一覧!$E$14))^バックデータ一覧!$E$11)*計算過程!$W$11*10^-3,0)</f>
        <v>0</v>
      </c>
      <c r="F1880" s="18">
        <f>IF(G1880&lt;0.3,(バックデータ一覧!$C$10*(バックデータ一覧!$C$12*計算過程!L1880+バックデータ一覧!$C$13*LN(0.3)+バックデータ一覧!$C$14)^バックデータ一覧!$C$11+バックデータ一覧!$E$10*(0.3/(バックデータ一覧!$E$12*計算過程!L1880+バックデータ一覧!$E$13*LN(0.3)+バックデータ一覧!$E$14))^バックデータ一覧!$E$11)*計算過程!$W$11*計算過程!G1880/0.3*10^-3,0)</f>
        <v>0.54081637321261311</v>
      </c>
      <c r="G1880" s="18">
        <f t="shared" si="176"/>
        <v>0.20521844333947159</v>
      </c>
      <c r="H1880" s="18">
        <f t="shared" si="177"/>
        <v>6.2400611536158008</v>
      </c>
      <c r="I1880" s="24">
        <v>0</v>
      </c>
      <c r="J1880" s="24">
        <v>0</v>
      </c>
      <c r="K1880" s="24">
        <v>0</v>
      </c>
      <c r="L1880" s="14">
        <f>貼り付けシート!C1880</f>
        <v>12.3</v>
      </c>
      <c r="M1880" s="14">
        <f>貼り付けシート!D1880</f>
        <v>8.4</v>
      </c>
      <c r="N1880" s="18">
        <f>貼り付けシート!E1880</f>
        <v>94.302556662570069</v>
      </c>
      <c r="O1880" s="18">
        <f>貼り付けシート!F1880</f>
        <v>6.2400611536158008</v>
      </c>
      <c r="P1880" s="19">
        <f t="shared" si="178"/>
        <v>6.2400611536158008</v>
      </c>
      <c r="Q1880" s="19">
        <f t="shared" si="179"/>
        <v>0</v>
      </c>
    </row>
    <row r="1881" spans="1:17">
      <c r="A1881" s="38">
        <v>41718</v>
      </c>
      <c r="B1881" s="49" t="s">
        <v>152</v>
      </c>
      <c r="C1881" s="24">
        <f t="shared" si="174"/>
        <v>30.406921776000001</v>
      </c>
      <c r="D1881" s="24">
        <f t="shared" si="175"/>
        <v>0.56097960823785809</v>
      </c>
      <c r="E1881" s="18">
        <f>IF(G1881&gt;=0.3,(バックデータ一覧!$C$10*(バックデータ一覧!$C$12*計算過程!L1881+バックデータ一覧!$C$13*LN(計算過程!G1881)+バックデータ一覧!$C$14)^バックデータ一覧!$C$11+バックデータ一覧!$E$10*(計算過程!G1881/(バックデータ一覧!$E$12*計算過程!L1881+バックデータ一覧!$E$13*LN(計算過程!G1881)+バックデータ一覧!$E$14))^バックデータ一覧!$E$11)*計算過程!$W$11*10^-3,0)</f>
        <v>0</v>
      </c>
      <c r="F1881" s="18">
        <f>IF(G1881&lt;0.3,(バックデータ一覧!$C$10*(バックデータ一覧!$C$12*計算過程!L1881+バックデータ一覧!$C$13*LN(0.3)+バックデータ一覧!$C$14)^バックデータ一覧!$C$11+バックデータ一覧!$E$10*(0.3/(バックデータ一覧!$E$12*計算過程!L1881+バックデータ一覧!$E$13*LN(0.3)+バックデータ一覧!$E$14))^バックデータ一覧!$E$11)*計算過程!$W$11*計算過程!G1881/0.3*10^-3,0)</f>
        <v>0.56097960823785809</v>
      </c>
      <c r="G1881" s="18">
        <f t="shared" si="176"/>
        <v>0.21205508271114568</v>
      </c>
      <c r="H1881" s="18">
        <f t="shared" si="177"/>
        <v>6.4479423122010164</v>
      </c>
      <c r="I1881" s="24">
        <v>0</v>
      </c>
      <c r="J1881" s="24">
        <v>0</v>
      </c>
      <c r="K1881" s="24">
        <v>0</v>
      </c>
      <c r="L1881" s="14">
        <f>貼り付けシート!C1881</f>
        <v>12.2</v>
      </c>
      <c r="M1881" s="14">
        <f>貼り付けシート!D1881</f>
        <v>8.4</v>
      </c>
      <c r="N1881" s="18">
        <f>貼り付けシート!E1881</f>
        <v>94.925270060820083</v>
      </c>
      <c r="O1881" s="18">
        <f>貼り付けシート!F1881</f>
        <v>6.4479423122010164</v>
      </c>
      <c r="P1881" s="19">
        <f t="shared" si="178"/>
        <v>6.4479423122010164</v>
      </c>
      <c r="Q1881" s="19">
        <f t="shared" si="179"/>
        <v>0</v>
      </c>
    </row>
    <row r="1882" spans="1:17">
      <c r="A1882" s="38">
        <v>41718</v>
      </c>
      <c r="B1882" s="49" t="s">
        <v>153</v>
      </c>
      <c r="C1882" s="24">
        <f t="shared" si="174"/>
        <v>30.406921776000001</v>
      </c>
      <c r="D1882" s="24">
        <f t="shared" si="175"/>
        <v>0.5779981549853882</v>
      </c>
      <c r="E1882" s="18">
        <f>IF(G1882&gt;=0.3,(バックデータ一覧!$C$10*(バックデータ一覧!$C$12*計算過程!L1882+バックデータ一覧!$C$13*LN(計算過程!G1882)+バックデータ一覧!$C$14)^バックデータ一覧!$C$11+バックデータ一覧!$E$10*(計算過程!G1882/(バックデータ一覧!$E$12*計算過程!L1882+バックデータ一覧!$E$13*LN(計算過程!G1882)+バックデータ一覧!$E$14))^バックデータ一覧!$E$11)*計算過程!$W$11*10^-3,0)</f>
        <v>0</v>
      </c>
      <c r="F1882" s="18">
        <f>IF(G1882&lt;0.3,(バックデータ一覧!$C$10*(バックデータ一覧!$C$12*計算過程!L1882+バックデータ一覧!$C$13*LN(0.3)+バックデータ一覧!$C$14)^バックデータ一覧!$C$11+バックデータ一覧!$E$10*(0.3/(バックデータ一覧!$E$12*計算過程!L1882+バックデータ一覧!$E$13*LN(0.3)+バックデータ一覧!$E$14))^バックデータ一覧!$E$11)*計算過程!$W$11*計算過程!G1882/0.3*10^-3,0)</f>
        <v>0.5779981549853882</v>
      </c>
      <c r="G1882" s="18">
        <f t="shared" si="176"/>
        <v>0.21765378932983104</v>
      </c>
      <c r="H1882" s="18">
        <f t="shared" si="177"/>
        <v>6.618181746402156</v>
      </c>
      <c r="I1882" s="24">
        <v>0</v>
      </c>
      <c r="J1882" s="24">
        <v>0</v>
      </c>
      <c r="K1882" s="24">
        <v>0</v>
      </c>
      <c r="L1882" s="14">
        <f>貼り付けシート!C1882</f>
        <v>12.1</v>
      </c>
      <c r="M1882" s="14">
        <f>貼り付けシート!D1882</f>
        <v>8.4</v>
      </c>
      <c r="N1882" s="18">
        <f>貼り付けシート!E1882</f>
        <v>95.552593445543664</v>
      </c>
      <c r="O1882" s="18">
        <f>貼り付けシート!F1882</f>
        <v>6.618181746402156</v>
      </c>
      <c r="P1882" s="19">
        <f t="shared" si="178"/>
        <v>6.618181746402156</v>
      </c>
      <c r="Q1882" s="19">
        <f t="shared" si="179"/>
        <v>0</v>
      </c>
    </row>
    <row r="1883" spans="1:17">
      <c r="A1883" s="38">
        <v>41718</v>
      </c>
      <c r="B1883" s="49" t="s">
        <v>154</v>
      </c>
      <c r="C1883" s="24">
        <f t="shared" si="174"/>
        <v>30.406921776000001</v>
      </c>
      <c r="D1883" s="24">
        <f t="shared" si="175"/>
        <v>0.61774843392854717</v>
      </c>
      <c r="E1883" s="18">
        <f>IF(G1883&gt;=0.3,(バックデータ一覧!$C$10*(バックデータ一覧!$C$12*計算過程!L1883+バックデータ一覧!$C$13*LN(計算過程!G1883)+バックデータ一覧!$C$14)^バックデータ一覧!$C$11+バックデータ一覧!$E$10*(計算過程!G1883/(バックデータ一覧!$E$12*計算過程!L1883+バックデータ一覧!$E$13*LN(計算過程!G1883)+バックデータ一覧!$E$14))^バックデータ一覧!$E$11)*計算過程!$W$11*10^-3,0)</f>
        <v>0</v>
      </c>
      <c r="F1883" s="18">
        <f>IF(G1883&lt;0.3,(バックデータ一覧!$C$10*(バックデータ一覧!$C$12*計算過程!L1883+バックデータ一覧!$C$13*LN(0.3)+バックデータ一覧!$C$14)^バックデータ一覧!$C$11+バックデータ一覧!$E$10*(0.3/(バックデータ一覧!$E$12*計算過程!L1883+バックデータ一覧!$E$13*LN(0.3)+バックデータ一覧!$E$14))^バックデータ一覧!$E$11)*計算過程!$W$11*計算過程!G1883/0.3*10^-3,0)</f>
        <v>0.61774843392854717</v>
      </c>
      <c r="G1883" s="18">
        <f t="shared" si="176"/>
        <v>0.23262234721236449</v>
      </c>
      <c r="H1883" s="18">
        <f t="shared" si="177"/>
        <v>7.073329515035879</v>
      </c>
      <c r="I1883" s="24">
        <v>0</v>
      </c>
      <c r="J1883" s="24">
        <v>0</v>
      </c>
      <c r="K1883" s="24">
        <v>0</v>
      </c>
      <c r="L1883" s="14">
        <f>貼り付けシート!C1883</f>
        <v>12.1</v>
      </c>
      <c r="M1883" s="14">
        <f>貼り付けシート!D1883</f>
        <v>8.4</v>
      </c>
      <c r="N1883" s="18">
        <f>貼り付けシート!E1883</f>
        <v>95.552593445543664</v>
      </c>
      <c r="O1883" s="18">
        <f>貼り付けシート!F1883</f>
        <v>7.073329515035879</v>
      </c>
      <c r="P1883" s="19">
        <f t="shared" si="178"/>
        <v>7.073329515035879</v>
      </c>
      <c r="Q1883" s="19">
        <f t="shared" si="179"/>
        <v>0</v>
      </c>
    </row>
    <row r="1884" spans="1:17">
      <c r="A1884" s="38">
        <v>41718</v>
      </c>
      <c r="B1884" s="49" t="s">
        <v>155</v>
      </c>
      <c r="C1884" s="24">
        <f t="shared" si="174"/>
        <v>30.406921776000001</v>
      </c>
      <c r="D1884" s="24">
        <f t="shared" si="175"/>
        <v>0.42577801496365203</v>
      </c>
      <c r="E1884" s="18">
        <f>IF(G1884&gt;=0.3,(バックデータ一覧!$C$10*(バックデータ一覧!$C$12*計算過程!L1884+バックデータ一覧!$C$13*LN(計算過程!G1884)+バックデータ一覧!$C$14)^バックデータ一覧!$C$11+バックデータ一覧!$E$10*(計算過程!G1884/(バックデータ一覧!$E$12*計算過程!L1884+バックデータ一覧!$E$13*LN(計算過程!G1884)+バックデータ一覧!$E$14))^バックデータ一覧!$E$11)*計算過程!$W$11*10^-3,0)</f>
        <v>0</v>
      </c>
      <c r="F1884" s="18">
        <f>IF(G1884&lt;0.3,(バックデータ一覧!$C$10*(バックデータ一覧!$C$12*計算過程!L1884+バックデータ一覧!$C$13*LN(0.3)+バックデータ一覧!$C$14)^バックデータ一覧!$C$11+バックデータ一覧!$E$10*(0.3/(バックデータ一覧!$E$12*計算過程!L1884+バックデータ一覧!$E$13*LN(0.3)+バックデータ一覧!$E$14))^バックデータ一覧!$E$11)*計算過程!$W$11*計算過程!G1884/0.3*10^-3,0)</f>
        <v>0.42577801496365203</v>
      </c>
      <c r="G1884" s="18">
        <f t="shared" si="176"/>
        <v>0.1615659321110455</v>
      </c>
      <c r="H1884" s="18">
        <f t="shared" si="177"/>
        <v>4.9127226593670876</v>
      </c>
      <c r="I1884" s="24">
        <v>0</v>
      </c>
      <c r="J1884" s="24">
        <v>0</v>
      </c>
      <c r="K1884" s="24">
        <v>0</v>
      </c>
      <c r="L1884" s="14">
        <f>貼り付けシート!C1884</f>
        <v>12.3</v>
      </c>
      <c r="M1884" s="14">
        <f>貼り付けシート!D1884</f>
        <v>8.6</v>
      </c>
      <c r="N1884" s="18">
        <f>貼り付けシート!E1884</f>
        <v>96.517234680637472</v>
      </c>
      <c r="O1884" s="18">
        <f>貼り付けシート!F1884</f>
        <v>4.9127226593670876</v>
      </c>
      <c r="P1884" s="19">
        <f t="shared" si="178"/>
        <v>4.9127226593670876</v>
      </c>
      <c r="Q1884" s="19">
        <f t="shared" si="179"/>
        <v>0</v>
      </c>
    </row>
    <row r="1885" spans="1:17">
      <c r="A1885" s="38">
        <v>41718</v>
      </c>
      <c r="B1885" s="49" t="s">
        <v>156</v>
      </c>
      <c r="C1885" s="24">
        <f t="shared" si="174"/>
        <v>30.406921776000001</v>
      </c>
      <c r="D1885" s="24">
        <f t="shared" si="175"/>
        <v>0.3023547433053228</v>
      </c>
      <c r="E1885" s="18">
        <f>IF(G1885&gt;=0.3,(バックデータ一覧!$C$10*(バックデータ一覧!$C$12*計算過程!L1885+バックデータ一覧!$C$13*LN(計算過程!G1885)+バックデータ一覧!$C$14)^バックデータ一覧!$C$11+バックデータ一覧!$E$10*(計算過程!G1885/(バックデータ一覧!$E$12*計算過程!L1885+バックデータ一覧!$E$13*LN(計算過程!G1885)+バックデータ一覧!$E$14))^バックデータ一覧!$E$11)*計算過程!$W$11*10^-3,0)</f>
        <v>0</v>
      </c>
      <c r="F1885" s="18">
        <f>IF(G1885&lt;0.3,(バックデータ一覧!$C$10*(バックデータ一覧!$C$12*計算過程!L1885+バックデータ一覧!$C$13*LN(0.3)+バックデータ一覧!$C$14)^バックデータ一覧!$C$11+バックデータ一覧!$E$10*(0.3/(バックデータ一覧!$E$12*計算過程!L1885+バックデータ一覧!$E$13*LN(0.3)+バックデータ一覧!$E$14))^バックデータ一覧!$E$11)*計算過程!$W$11*計算過程!G1885/0.3*10^-3,0)</f>
        <v>0.3023547433053228</v>
      </c>
      <c r="G1885" s="18">
        <f t="shared" si="176"/>
        <v>0.11926322184960472</v>
      </c>
      <c r="H1885" s="18">
        <f t="shared" si="177"/>
        <v>3.6264274575346649</v>
      </c>
      <c r="I1885" s="24">
        <v>0</v>
      </c>
      <c r="J1885" s="24">
        <v>0</v>
      </c>
      <c r="K1885" s="24">
        <v>0</v>
      </c>
      <c r="L1885" s="14">
        <f>貼り付けシート!C1885</f>
        <v>13.3</v>
      </c>
      <c r="M1885" s="14">
        <f>貼り付けシート!D1885</f>
        <v>8.9</v>
      </c>
      <c r="N1885" s="18">
        <f>貼り付けシート!E1885</f>
        <v>93.503973089777546</v>
      </c>
      <c r="O1885" s="18">
        <f>貼り付けシート!F1885</f>
        <v>3.6264274575346649</v>
      </c>
      <c r="P1885" s="19">
        <f t="shared" si="178"/>
        <v>3.6264274575346649</v>
      </c>
      <c r="Q1885" s="19">
        <f t="shared" si="179"/>
        <v>0</v>
      </c>
    </row>
    <row r="1886" spans="1:17">
      <c r="A1886" s="38">
        <v>41718</v>
      </c>
      <c r="B1886" s="49" t="s">
        <v>157</v>
      </c>
      <c r="C1886" s="24">
        <f t="shared" si="174"/>
        <v>30.406921776000001</v>
      </c>
      <c r="D1886" s="24">
        <f t="shared" si="175"/>
        <v>1.6693098750601029E-2</v>
      </c>
      <c r="E1886" s="18">
        <f>IF(G1886&gt;=0.3,(バックデータ一覧!$C$10*(バックデータ一覧!$C$12*計算過程!L1886+バックデータ一覧!$C$13*LN(計算過程!G1886)+バックデータ一覧!$C$14)^バックデータ一覧!$C$11+バックデータ一覧!$E$10*(計算過程!G1886/(バックデータ一覧!$E$12*計算過程!L1886+バックデータ一覧!$E$13*LN(計算過程!G1886)+バックデータ一覧!$E$14))^バックデータ一覧!$E$11)*計算過程!$W$11*10^-3,0)</f>
        <v>0</v>
      </c>
      <c r="F1886" s="18">
        <f>IF(G1886&lt;0.3,(バックデータ一覧!$C$10*(バックデータ一覧!$C$12*計算過程!L1886+バックデータ一覧!$C$13*LN(0.3)+バックデータ一覧!$C$14)^バックデータ一覧!$C$11+バックデータ一覧!$E$10*(0.3/(バックデータ一覧!$E$12*計算過程!L1886+バックデータ一覧!$E$13*LN(0.3)+バックデータ一覧!$E$14))^バックデータ一覧!$E$11)*計算過程!$W$11*計算過程!G1886/0.3*10^-3,0)</f>
        <v>1.6693098750601029E-2</v>
      </c>
      <c r="G1886" s="18">
        <f t="shared" si="176"/>
        <v>7.21885240311387E-3</v>
      </c>
      <c r="H1886" s="18">
        <f t="shared" si="177"/>
        <v>0.21950308033397306</v>
      </c>
      <c r="I1886" s="24">
        <v>0</v>
      </c>
      <c r="J1886" s="24">
        <v>0</v>
      </c>
      <c r="K1886" s="24">
        <v>0</v>
      </c>
      <c r="L1886" s="14">
        <f>貼り付けシート!C1886</f>
        <v>15.6</v>
      </c>
      <c r="M1886" s="14">
        <f>貼り付けシート!D1886</f>
        <v>9.1999999999999993</v>
      </c>
      <c r="N1886" s="18">
        <f>貼り付けシート!E1886</f>
        <v>83.254660861640488</v>
      </c>
      <c r="O1886" s="18">
        <f>貼り付けシート!F1886</f>
        <v>0.21950308033397306</v>
      </c>
      <c r="P1886" s="19">
        <f t="shared" si="178"/>
        <v>0.21950308033397306</v>
      </c>
      <c r="Q1886" s="19">
        <f t="shared" si="179"/>
        <v>0</v>
      </c>
    </row>
    <row r="1887" spans="1:17">
      <c r="A1887" s="38">
        <v>41718</v>
      </c>
      <c r="B1887" s="49" t="s">
        <v>158</v>
      </c>
      <c r="C1887" s="24">
        <f t="shared" si="174"/>
        <v>30.406921776000001</v>
      </c>
      <c r="D1887" s="24">
        <f t="shared" si="175"/>
        <v>1.2464749874631675E-3</v>
      </c>
      <c r="E1887" s="18">
        <f>IF(G1887&gt;=0.3,(バックデータ一覧!$C$10*(バックデータ一覧!$C$12*計算過程!L1887+バックデータ一覧!$C$13*LN(計算過程!G1887)+バックデータ一覧!$C$14)^バックデータ一覧!$C$11+バックデータ一覧!$E$10*(計算過程!G1887/(バックデータ一覧!$E$12*計算過程!L1887+バックデータ一覧!$E$13*LN(計算過程!G1887)+バックデータ一覧!$E$14))^バックデータ一覧!$E$11)*計算過程!$W$11*10^-3,0)</f>
        <v>0</v>
      </c>
      <c r="F1887" s="18">
        <f>IF(G1887&lt;0.3,(バックデータ一覧!$C$10*(バックデータ一覧!$C$12*計算過程!L1887+バックデータ一覧!$C$13*LN(0.3)+バックデータ一覧!$C$14)^バックデータ一覧!$C$11+バックデータ一覧!$E$10*(0.3/(バックデータ一覧!$E$12*計算過程!L1887+バックデータ一覧!$E$13*LN(0.3)+バックデータ一覧!$E$14))^バックデータ一覧!$E$11)*計算過程!$W$11*計算過程!G1887/0.3*10^-3,0)</f>
        <v>1.2464749874631675E-3</v>
      </c>
      <c r="G1887" s="18">
        <f t="shared" si="176"/>
        <v>5.834540794273388E-4</v>
      </c>
      <c r="H1887" s="18">
        <f t="shared" si="177"/>
        <v>1.7741042553035182E-2</v>
      </c>
      <c r="I1887" s="24">
        <v>0</v>
      </c>
      <c r="J1887" s="24">
        <v>0</v>
      </c>
      <c r="K1887" s="24">
        <v>0</v>
      </c>
      <c r="L1887" s="14">
        <f>貼り付けシート!C1887</f>
        <v>17.5</v>
      </c>
      <c r="M1887" s="14">
        <f>貼り付けシート!D1887</f>
        <v>8.8000000000000007</v>
      </c>
      <c r="N1887" s="18">
        <f>貼り付けシート!E1887</f>
        <v>70.611317166504037</v>
      </c>
      <c r="O1887" s="18">
        <f>貼り付けシート!F1887</f>
        <v>1.7741042553035182E-2</v>
      </c>
      <c r="P1887" s="19">
        <f t="shared" si="178"/>
        <v>1.7741042553035182E-2</v>
      </c>
      <c r="Q1887" s="19">
        <f t="shared" si="179"/>
        <v>0</v>
      </c>
    </row>
    <row r="1888" spans="1:17">
      <c r="A1888" s="38">
        <v>41718</v>
      </c>
      <c r="B1888" s="49" t="s">
        <v>159</v>
      </c>
      <c r="C1888" s="24">
        <f t="shared" si="174"/>
        <v>30.406921776000001</v>
      </c>
      <c r="D1888" s="24">
        <f t="shared" si="175"/>
        <v>2.9718072950840307E-5</v>
      </c>
      <c r="E1888" s="18">
        <f>IF(G1888&gt;=0.3,(バックデータ一覧!$C$10*(バックデータ一覧!$C$12*計算過程!L1888+バックデータ一覧!$C$13*LN(計算過程!G1888)+バックデータ一覧!$C$14)^バックデータ一覧!$C$11+バックデータ一覧!$E$10*(計算過程!G1888/(バックデータ一覧!$E$12*計算過程!L1888+バックデータ一覧!$E$13*LN(計算過程!G1888)+バックデータ一覧!$E$14))^バックデータ一覧!$E$11)*計算過程!$W$11*10^-3,0)</f>
        <v>0</v>
      </c>
      <c r="F1888" s="18">
        <f>IF(G1888&lt;0.3,(バックデータ一覧!$C$10*(バックデータ一覧!$C$12*計算過程!L1888+バックデータ一覧!$C$13*LN(0.3)+バックデータ一覧!$C$14)^バックデータ一覧!$C$11+バックデータ一覧!$E$10*(0.3/(バックデータ一覧!$E$12*計算過程!L1888+バックデータ一覧!$E$13*LN(0.3)+バックデータ一覧!$E$14))^バックデータ一覧!$E$11)*計算過程!$W$11*計算過程!G1888/0.3*10^-3,0)</f>
        <v>2.9718072950840307E-5</v>
      </c>
      <c r="G1888" s="18">
        <f t="shared" si="176"/>
        <v>1.4333509432707856E-5</v>
      </c>
      <c r="H1888" s="18">
        <f t="shared" si="177"/>
        <v>4.3583790009590591E-4</v>
      </c>
      <c r="I1888" s="24">
        <v>0</v>
      </c>
      <c r="J1888" s="24">
        <v>0</v>
      </c>
      <c r="K1888" s="24">
        <v>0</v>
      </c>
      <c r="L1888" s="14">
        <f>貼り付けシート!C1888</f>
        <v>18.2</v>
      </c>
      <c r="M1888" s="14">
        <f>貼り付けシート!D1888</f>
        <v>8.4</v>
      </c>
      <c r="N1888" s="18">
        <f>貼り付けシート!E1888</f>
        <v>64.53538936818272</v>
      </c>
      <c r="O1888" s="18">
        <f>貼り付けシート!F1888</f>
        <v>4.3583790009590591E-4</v>
      </c>
      <c r="P1888" s="19">
        <f t="shared" si="178"/>
        <v>4.3583790009590591E-4</v>
      </c>
      <c r="Q1888" s="19">
        <f t="shared" si="179"/>
        <v>0</v>
      </c>
    </row>
    <row r="1889" spans="1:17">
      <c r="A1889" s="38">
        <v>41718</v>
      </c>
      <c r="B1889" s="49" t="s">
        <v>160</v>
      </c>
      <c r="C1889" s="24">
        <f t="shared" si="174"/>
        <v>30.406921776000001</v>
      </c>
      <c r="D1889" s="24">
        <f t="shared" si="175"/>
        <v>0</v>
      </c>
      <c r="E1889" s="18">
        <f>IF(G1889&gt;=0.3,(バックデータ一覧!$C$10*(バックデータ一覧!$C$12*計算過程!L1889+バックデータ一覧!$C$13*LN(計算過程!G1889)+バックデータ一覧!$C$14)^バックデータ一覧!$C$11+バックデータ一覧!$E$10*(計算過程!G1889/(バックデータ一覧!$E$12*計算過程!L1889+バックデータ一覧!$E$13*LN(計算過程!G1889)+バックデータ一覧!$E$14))^バックデータ一覧!$E$11)*計算過程!$W$11*10^-3,0)</f>
        <v>0</v>
      </c>
      <c r="F1889" s="18">
        <f>IF(G1889&lt;0.3,(バックデータ一覧!$C$10*(バックデータ一覧!$C$12*計算過程!L1889+バックデータ一覧!$C$13*LN(0.3)+バックデータ一覧!$C$14)^バックデータ一覧!$C$11+バックデータ一覧!$E$10*(0.3/(バックデータ一覧!$E$12*計算過程!L1889+バックデータ一覧!$E$13*LN(0.3)+バックデータ一覧!$E$14))^バックデータ一覧!$E$11)*計算過程!$W$11*計算過程!G1889/0.3*10^-3,0)</f>
        <v>0</v>
      </c>
      <c r="G1889" s="18">
        <f t="shared" si="176"/>
        <v>0</v>
      </c>
      <c r="H1889" s="18">
        <f t="shared" si="177"/>
        <v>0</v>
      </c>
      <c r="I1889" s="24">
        <v>0</v>
      </c>
      <c r="J1889" s="24">
        <v>0</v>
      </c>
      <c r="K1889" s="24">
        <v>0</v>
      </c>
      <c r="L1889" s="14">
        <f>貼り付けシート!C1889</f>
        <v>18.899999999999999</v>
      </c>
      <c r="M1889" s="14">
        <f>貼り付けシート!D1889</f>
        <v>8</v>
      </c>
      <c r="N1889" s="18">
        <f>貼り付けシート!E1889</f>
        <v>58.862636237894364</v>
      </c>
      <c r="O1889" s="18">
        <f>貼り付けシート!F1889</f>
        <v>0</v>
      </c>
      <c r="P1889" s="19">
        <f t="shared" si="178"/>
        <v>0</v>
      </c>
      <c r="Q1889" s="19">
        <f t="shared" si="179"/>
        <v>0</v>
      </c>
    </row>
    <row r="1890" spans="1:17">
      <c r="A1890" s="38">
        <v>41718</v>
      </c>
      <c r="B1890" s="49" t="s">
        <v>161</v>
      </c>
      <c r="C1890" s="24">
        <f t="shared" si="174"/>
        <v>30.406921776000001</v>
      </c>
      <c r="D1890" s="24">
        <f t="shared" si="175"/>
        <v>0</v>
      </c>
      <c r="E1890" s="18">
        <f>IF(G1890&gt;=0.3,(バックデータ一覧!$C$10*(バックデータ一覧!$C$12*計算過程!L1890+バックデータ一覧!$C$13*LN(計算過程!G1890)+バックデータ一覧!$C$14)^バックデータ一覧!$C$11+バックデータ一覧!$E$10*(計算過程!G1890/(バックデータ一覧!$E$12*計算過程!L1890+バックデータ一覧!$E$13*LN(計算過程!G1890)+バックデータ一覧!$E$14))^バックデータ一覧!$E$11)*計算過程!$W$11*10^-3,0)</f>
        <v>0</v>
      </c>
      <c r="F1890" s="18">
        <f>IF(G1890&lt;0.3,(バックデータ一覧!$C$10*(バックデータ一覧!$C$12*計算過程!L1890+バックデータ一覧!$C$13*LN(0.3)+バックデータ一覧!$C$14)^バックデータ一覧!$C$11+バックデータ一覧!$E$10*(0.3/(バックデータ一覧!$E$12*計算過程!L1890+バックデータ一覧!$E$13*LN(0.3)+バックデータ一覧!$E$14))^バックデータ一覧!$E$11)*計算過程!$W$11*計算過程!G1890/0.3*10^-3,0)</f>
        <v>0</v>
      </c>
      <c r="G1890" s="18">
        <f t="shared" si="176"/>
        <v>0</v>
      </c>
      <c r="H1890" s="18">
        <f t="shared" si="177"/>
        <v>0</v>
      </c>
      <c r="I1890" s="24">
        <v>0</v>
      </c>
      <c r="J1890" s="24">
        <v>0</v>
      </c>
      <c r="K1890" s="24">
        <v>0</v>
      </c>
      <c r="L1890" s="14">
        <f>貼り付けシート!C1890</f>
        <v>19.399999999999999</v>
      </c>
      <c r="M1890" s="14">
        <f>貼り付けシート!D1890</f>
        <v>7.7</v>
      </c>
      <c r="N1890" s="18">
        <f>貼り付けシート!E1890</f>
        <v>54.942346436921866</v>
      </c>
      <c r="O1890" s="18">
        <f>貼り付けシート!F1890</f>
        <v>0</v>
      </c>
      <c r="P1890" s="19">
        <f t="shared" si="178"/>
        <v>0</v>
      </c>
      <c r="Q1890" s="19">
        <f t="shared" si="179"/>
        <v>0</v>
      </c>
    </row>
    <row r="1891" spans="1:17">
      <c r="A1891" s="38">
        <v>41718</v>
      </c>
      <c r="B1891" s="49" t="s">
        <v>162</v>
      </c>
      <c r="C1891" s="24">
        <f t="shared" si="174"/>
        <v>30.406921776000001</v>
      </c>
      <c r="D1891" s="24">
        <f t="shared" si="175"/>
        <v>0</v>
      </c>
      <c r="E1891" s="18">
        <f>IF(G1891&gt;=0.3,(バックデータ一覧!$C$10*(バックデータ一覧!$C$12*計算過程!L1891+バックデータ一覧!$C$13*LN(計算過程!G1891)+バックデータ一覧!$C$14)^バックデータ一覧!$C$11+バックデータ一覧!$E$10*(計算過程!G1891/(バックデータ一覧!$E$12*計算過程!L1891+バックデータ一覧!$E$13*LN(計算過程!G1891)+バックデータ一覧!$E$14))^バックデータ一覧!$E$11)*計算過程!$W$11*10^-3,0)</f>
        <v>0</v>
      </c>
      <c r="F1891" s="18">
        <f>IF(G1891&lt;0.3,(バックデータ一覧!$C$10*(バックデータ一覧!$C$12*計算過程!L1891+バックデータ一覧!$C$13*LN(0.3)+バックデータ一覧!$C$14)^バックデータ一覧!$C$11+バックデータ一覧!$E$10*(0.3/(バックデータ一覧!$E$12*計算過程!L1891+バックデータ一覧!$E$13*LN(0.3)+バックデータ一覧!$E$14))^バックデータ一覧!$E$11)*計算過程!$W$11*計算過程!G1891/0.3*10^-3,0)</f>
        <v>0</v>
      </c>
      <c r="G1891" s="18">
        <f t="shared" si="176"/>
        <v>0</v>
      </c>
      <c r="H1891" s="18">
        <f t="shared" si="177"/>
        <v>0</v>
      </c>
      <c r="I1891" s="24">
        <v>0</v>
      </c>
      <c r="J1891" s="24">
        <v>0</v>
      </c>
      <c r="K1891" s="24">
        <v>0</v>
      </c>
      <c r="L1891" s="14">
        <f>貼り付けシート!C1891</f>
        <v>19.7</v>
      </c>
      <c r="M1891" s="14">
        <f>貼り付けシート!D1891</f>
        <v>7.5</v>
      </c>
      <c r="N1891" s="18">
        <f>貼り付けシート!E1891</f>
        <v>52.543230811632746</v>
      </c>
      <c r="O1891" s="18">
        <f>貼り付けシート!F1891</f>
        <v>0</v>
      </c>
      <c r="P1891" s="19">
        <f t="shared" si="178"/>
        <v>0</v>
      </c>
      <c r="Q1891" s="19">
        <f t="shared" si="179"/>
        <v>0</v>
      </c>
    </row>
    <row r="1892" spans="1:17">
      <c r="A1892" s="38">
        <v>41718</v>
      </c>
      <c r="B1892" s="49" t="s">
        <v>163</v>
      </c>
      <c r="C1892" s="24">
        <f t="shared" si="174"/>
        <v>30.406921776000001</v>
      </c>
      <c r="D1892" s="24">
        <f t="shared" si="175"/>
        <v>0</v>
      </c>
      <c r="E1892" s="18">
        <f>IF(G1892&gt;=0.3,(バックデータ一覧!$C$10*(バックデータ一覧!$C$12*計算過程!L1892+バックデータ一覧!$C$13*LN(計算過程!G1892)+バックデータ一覧!$C$14)^バックデータ一覧!$C$11+バックデータ一覧!$E$10*(計算過程!G1892/(バックデータ一覧!$E$12*計算過程!L1892+バックデータ一覧!$E$13*LN(計算過程!G1892)+バックデータ一覧!$E$14))^バックデータ一覧!$E$11)*計算過程!$W$11*10^-3,0)</f>
        <v>0</v>
      </c>
      <c r="F1892" s="18">
        <f>IF(G1892&lt;0.3,(バックデータ一覧!$C$10*(バックデータ一覧!$C$12*計算過程!L1892+バックデータ一覧!$C$13*LN(0.3)+バックデータ一覧!$C$14)^バックデータ一覧!$C$11+バックデータ一覧!$E$10*(0.3/(バックデータ一覧!$E$12*計算過程!L1892+バックデータ一覧!$E$13*LN(0.3)+バックデータ一覧!$E$14))^バックデータ一覧!$E$11)*計算過程!$W$11*計算過程!G1892/0.3*10^-3,0)</f>
        <v>0</v>
      </c>
      <c r="G1892" s="18">
        <f t="shared" si="176"/>
        <v>0</v>
      </c>
      <c r="H1892" s="18">
        <f t="shared" si="177"/>
        <v>0</v>
      </c>
      <c r="I1892" s="24">
        <v>0</v>
      </c>
      <c r="J1892" s="24">
        <v>0</v>
      </c>
      <c r="K1892" s="24">
        <v>0</v>
      </c>
      <c r="L1892" s="14">
        <f>貼り付けシート!C1892</f>
        <v>18.3</v>
      </c>
      <c r="M1892" s="14">
        <f>貼り付けシート!D1892</f>
        <v>7.2</v>
      </c>
      <c r="N1892" s="18">
        <f>貼り付けシート!E1892</f>
        <v>55.074636406229651</v>
      </c>
      <c r="O1892" s="18">
        <f>貼り付けシート!F1892</f>
        <v>0</v>
      </c>
      <c r="P1892" s="19">
        <f t="shared" si="178"/>
        <v>0</v>
      </c>
      <c r="Q1892" s="19">
        <f t="shared" si="179"/>
        <v>0</v>
      </c>
    </row>
    <row r="1893" spans="1:17">
      <c r="A1893" s="38">
        <v>41718</v>
      </c>
      <c r="B1893" s="49" t="s">
        <v>164</v>
      </c>
      <c r="C1893" s="24">
        <f t="shared" si="174"/>
        <v>30.406921776000001</v>
      </c>
      <c r="D1893" s="24">
        <f t="shared" si="175"/>
        <v>0</v>
      </c>
      <c r="E1893" s="18">
        <f>IF(G1893&gt;=0.3,(バックデータ一覧!$C$10*(バックデータ一覧!$C$12*計算過程!L1893+バックデータ一覧!$C$13*LN(計算過程!G1893)+バックデータ一覧!$C$14)^バックデータ一覧!$C$11+バックデータ一覧!$E$10*(計算過程!G1893/(バックデータ一覧!$E$12*計算過程!L1893+バックデータ一覧!$E$13*LN(計算過程!G1893)+バックデータ一覧!$E$14))^バックデータ一覧!$E$11)*計算過程!$W$11*10^-3,0)</f>
        <v>0</v>
      </c>
      <c r="F1893" s="18">
        <f>IF(G1893&lt;0.3,(バックデータ一覧!$C$10*(バックデータ一覧!$C$12*計算過程!L1893+バックデータ一覧!$C$13*LN(0.3)+バックデータ一覧!$C$14)^バックデータ一覧!$C$11+バックデータ一覧!$E$10*(0.3/(バックデータ一覧!$E$12*計算過程!L1893+バックデータ一覧!$E$13*LN(0.3)+バックデータ一覧!$E$14))^バックデータ一覧!$E$11)*計算過程!$W$11*計算過程!G1893/0.3*10^-3,0)</f>
        <v>0</v>
      </c>
      <c r="G1893" s="18">
        <f t="shared" si="176"/>
        <v>0</v>
      </c>
      <c r="H1893" s="18">
        <f t="shared" si="177"/>
        <v>0</v>
      </c>
      <c r="I1893" s="24">
        <v>0</v>
      </c>
      <c r="J1893" s="24">
        <v>0</v>
      </c>
      <c r="K1893" s="24">
        <v>0</v>
      </c>
      <c r="L1893" s="14">
        <f>貼り付けシート!C1893</f>
        <v>17.399999999999999</v>
      </c>
      <c r="M1893" s="14">
        <f>貼り付けシート!D1893</f>
        <v>7.5</v>
      </c>
      <c r="N1893" s="18">
        <f>貼り付けシート!E1893</f>
        <v>60.68660984478452</v>
      </c>
      <c r="O1893" s="18">
        <f>貼り付けシート!F1893</f>
        <v>0</v>
      </c>
      <c r="P1893" s="19">
        <f t="shared" si="178"/>
        <v>0</v>
      </c>
      <c r="Q1893" s="19">
        <f t="shared" si="179"/>
        <v>0</v>
      </c>
    </row>
    <row r="1894" spans="1:17">
      <c r="A1894" s="38">
        <v>41718</v>
      </c>
      <c r="B1894" s="49" t="s">
        <v>165</v>
      </c>
      <c r="C1894" s="24">
        <f t="shared" si="174"/>
        <v>30.406921776000001</v>
      </c>
      <c r="D1894" s="24">
        <f t="shared" si="175"/>
        <v>0</v>
      </c>
      <c r="E1894" s="18">
        <f>IF(G1894&gt;=0.3,(バックデータ一覧!$C$10*(バックデータ一覧!$C$12*計算過程!L1894+バックデータ一覧!$C$13*LN(計算過程!G1894)+バックデータ一覧!$C$14)^バックデータ一覧!$C$11+バックデータ一覧!$E$10*(計算過程!G1894/(バックデータ一覧!$E$12*計算過程!L1894+バックデータ一覧!$E$13*LN(計算過程!G1894)+バックデータ一覧!$E$14))^バックデータ一覧!$E$11)*計算過程!$W$11*10^-3,0)</f>
        <v>0</v>
      </c>
      <c r="F1894" s="18">
        <f>IF(G1894&lt;0.3,(バックデータ一覧!$C$10*(バックデータ一覧!$C$12*計算過程!L1894+バックデータ一覧!$C$13*LN(0.3)+バックデータ一覧!$C$14)^バックデータ一覧!$C$11+バックデータ一覧!$E$10*(0.3/(バックデータ一覧!$E$12*計算過程!L1894+バックデータ一覧!$E$13*LN(0.3)+バックデータ一覧!$E$14))^バックデータ一覧!$E$11)*計算過程!$W$11*計算過程!G1894/0.3*10^-3,0)</f>
        <v>0</v>
      </c>
      <c r="G1894" s="18">
        <f t="shared" si="176"/>
        <v>0</v>
      </c>
      <c r="H1894" s="18">
        <f t="shared" si="177"/>
        <v>0</v>
      </c>
      <c r="I1894" s="24">
        <v>0</v>
      </c>
      <c r="J1894" s="24">
        <v>0</v>
      </c>
      <c r="K1894" s="24">
        <v>0</v>
      </c>
      <c r="L1894" s="14">
        <f>貼り付けシート!C1894</f>
        <v>17.100000000000001</v>
      </c>
      <c r="M1894" s="14">
        <f>貼り付けシート!D1894</f>
        <v>7.9</v>
      </c>
      <c r="N1894" s="18">
        <f>貼り付けシート!E1894</f>
        <v>65.10700839180565</v>
      </c>
      <c r="O1894" s="18">
        <f>貼り付けシート!F1894</f>
        <v>0</v>
      </c>
      <c r="P1894" s="19">
        <f t="shared" si="178"/>
        <v>0</v>
      </c>
      <c r="Q1894" s="19">
        <f t="shared" si="179"/>
        <v>0</v>
      </c>
    </row>
    <row r="1895" spans="1:17">
      <c r="A1895" s="38">
        <v>41718</v>
      </c>
      <c r="B1895" s="49" t="s">
        <v>166</v>
      </c>
      <c r="C1895" s="24">
        <f t="shared" si="174"/>
        <v>30.406921776000001</v>
      </c>
      <c r="D1895" s="24">
        <f t="shared" si="175"/>
        <v>0</v>
      </c>
      <c r="E1895" s="18">
        <f>IF(G1895&gt;=0.3,(バックデータ一覧!$C$10*(バックデータ一覧!$C$12*計算過程!L1895+バックデータ一覧!$C$13*LN(計算過程!G1895)+バックデータ一覧!$C$14)^バックデータ一覧!$C$11+バックデータ一覧!$E$10*(計算過程!G1895/(バックデータ一覧!$E$12*計算過程!L1895+バックデータ一覧!$E$13*LN(計算過程!G1895)+バックデータ一覧!$E$14))^バックデータ一覧!$E$11)*計算過程!$W$11*10^-3,0)</f>
        <v>0</v>
      </c>
      <c r="F1895" s="18">
        <f>IF(G1895&lt;0.3,(バックデータ一覧!$C$10*(バックデータ一覧!$C$12*計算過程!L1895+バックデータ一覧!$C$13*LN(0.3)+バックデータ一覧!$C$14)^バックデータ一覧!$C$11+バックデータ一覧!$E$10*(0.3/(バックデータ一覧!$E$12*計算過程!L1895+バックデータ一覧!$E$13*LN(0.3)+バックデータ一覧!$E$14))^バックデータ一覧!$E$11)*計算過程!$W$11*計算過程!G1895/0.3*10^-3,0)</f>
        <v>0</v>
      </c>
      <c r="G1895" s="18">
        <f t="shared" si="176"/>
        <v>0</v>
      </c>
      <c r="H1895" s="18">
        <f t="shared" si="177"/>
        <v>0</v>
      </c>
      <c r="I1895" s="24">
        <v>0</v>
      </c>
      <c r="J1895" s="24">
        <v>0</v>
      </c>
      <c r="K1895" s="24">
        <v>0</v>
      </c>
      <c r="L1895" s="14">
        <f>貼り付けシート!C1895</f>
        <v>16.899999999999999</v>
      </c>
      <c r="M1895" s="14">
        <f>貼り付けシート!D1895</f>
        <v>8.1999999999999993</v>
      </c>
      <c r="N1895" s="18">
        <f>貼り付けシート!E1895</f>
        <v>68.409283411920555</v>
      </c>
      <c r="O1895" s="18">
        <f>貼り付けシート!F1895</f>
        <v>0</v>
      </c>
      <c r="P1895" s="19">
        <f t="shared" si="178"/>
        <v>0</v>
      </c>
      <c r="Q1895" s="19">
        <f t="shared" si="179"/>
        <v>0</v>
      </c>
    </row>
    <row r="1896" spans="1:17">
      <c r="A1896" s="38">
        <v>41718</v>
      </c>
      <c r="B1896" s="49" t="s">
        <v>167</v>
      </c>
      <c r="C1896" s="24">
        <f t="shared" si="174"/>
        <v>30.406921776000001</v>
      </c>
      <c r="D1896" s="24">
        <f t="shared" si="175"/>
        <v>1.0326732686680317E-4</v>
      </c>
      <c r="E1896" s="18">
        <f>IF(G1896&gt;=0.3,(バックデータ一覧!$C$10*(バックデータ一覧!$C$12*計算過程!L1896+バックデータ一覧!$C$13*LN(計算過程!G1896)+バックデータ一覧!$C$14)^バックデータ一覧!$C$11+バックデータ一覧!$E$10*(計算過程!G1896/(バックデータ一覧!$E$12*計算過程!L1896+バックデータ一覧!$E$13*LN(計算過程!G1896)+バックデータ一覧!$E$14))^バックデータ一覧!$E$11)*計算過程!$W$11*10^-3,0)</f>
        <v>0</v>
      </c>
      <c r="F1896" s="18">
        <f>IF(G1896&lt;0.3,(バックデータ一覧!$C$10*(バックデータ一覧!$C$12*計算過程!L1896+バックデータ一覧!$C$13*LN(0.3)+バックデータ一覧!$C$14)^バックデータ一覧!$C$11+バックデータ一覧!$E$10*(0.3/(バックデータ一覧!$E$12*計算過程!L1896+バックデータ一覧!$E$13*LN(0.3)+バックデータ一覧!$E$14))^バックデータ一覧!$E$11)*計算過程!$W$11*計算過程!G1896/0.3*10^-3,0)</f>
        <v>1.0326732686680317E-4</v>
      </c>
      <c r="G1896" s="18">
        <f t="shared" si="176"/>
        <v>4.4840640995565794E-5</v>
      </c>
      <c r="H1896" s="18">
        <f t="shared" si="177"/>
        <v>1.3634658631378679E-3</v>
      </c>
      <c r="I1896" s="24">
        <v>0</v>
      </c>
      <c r="J1896" s="24">
        <v>0</v>
      </c>
      <c r="K1896" s="24">
        <v>0</v>
      </c>
      <c r="L1896" s="14">
        <f>貼り付けシート!C1896</f>
        <v>15.7</v>
      </c>
      <c r="M1896" s="14">
        <f>貼り付けシート!D1896</f>
        <v>8.6999999999999993</v>
      </c>
      <c r="N1896" s="18">
        <f>貼り付けシート!E1896</f>
        <v>78.289093706040831</v>
      </c>
      <c r="O1896" s="18">
        <f>貼り付けシート!F1896</f>
        <v>1.3634658631378679E-3</v>
      </c>
      <c r="P1896" s="19">
        <f t="shared" si="178"/>
        <v>1.3634658631378679E-3</v>
      </c>
      <c r="Q1896" s="19">
        <f t="shared" si="179"/>
        <v>0</v>
      </c>
    </row>
    <row r="1897" spans="1:17">
      <c r="A1897" s="38">
        <v>41718</v>
      </c>
      <c r="B1897" s="49" t="s">
        <v>168</v>
      </c>
      <c r="C1897" s="24">
        <f t="shared" si="174"/>
        <v>30.406921776000001</v>
      </c>
      <c r="D1897" s="24">
        <f t="shared" si="175"/>
        <v>3.7437506076713435E-3</v>
      </c>
      <c r="E1897" s="18">
        <f>IF(G1897&gt;=0.3,(バックデータ一覧!$C$10*(バックデータ一覧!$C$12*計算過程!L1897+バックデータ一覧!$C$13*LN(計算過程!G1897)+バックデータ一覧!$C$14)^バックデータ一覧!$C$11+バックデータ一覧!$E$10*(計算過程!G1897/(バックデータ一覧!$E$12*計算過程!L1897+バックデータ一覧!$E$13*LN(計算過程!G1897)+バックデータ一覧!$E$14))^バックデータ一覧!$E$11)*計算過程!$W$11*10^-3,0)</f>
        <v>0</v>
      </c>
      <c r="F1897" s="18">
        <f>IF(G1897&lt;0.3,(バックデータ一覧!$C$10*(バックデータ一覧!$C$12*計算過程!L1897+バックデータ一覧!$C$13*LN(0.3)+バックデータ一覧!$C$14)^バックデータ一覧!$C$11+バックデータ一覧!$E$10*(0.3/(バックデータ一覧!$E$12*計算過程!L1897+バックデータ一覧!$E$13*LN(0.3)+バックデータ一覧!$E$14))^バックデータ一覧!$E$11)*計算過程!$W$11*計算過程!G1897/0.3*10^-3,0)</f>
        <v>3.7437506076713435E-3</v>
      </c>
      <c r="G1897" s="18">
        <f t="shared" si="176"/>
        <v>1.5672641071696072E-3</v>
      </c>
      <c r="H1897" s="18">
        <f t="shared" si="177"/>
        <v>4.765567710903873E-2</v>
      </c>
      <c r="I1897" s="24">
        <v>0</v>
      </c>
      <c r="J1897" s="24">
        <v>0</v>
      </c>
      <c r="K1897" s="24">
        <v>0</v>
      </c>
      <c r="L1897" s="14">
        <f>貼り付けシート!C1897</f>
        <v>14.8</v>
      </c>
      <c r="M1897" s="14">
        <f>貼り付けシート!D1897</f>
        <v>9.1999999999999993</v>
      </c>
      <c r="N1897" s="18">
        <f>貼り付けシート!E1897</f>
        <v>87.649665783085268</v>
      </c>
      <c r="O1897" s="18">
        <f>貼り付けシート!F1897</f>
        <v>4.765567710903873E-2</v>
      </c>
      <c r="P1897" s="19">
        <f t="shared" si="178"/>
        <v>4.765567710903873E-2</v>
      </c>
      <c r="Q1897" s="19">
        <f t="shared" si="179"/>
        <v>0</v>
      </c>
    </row>
    <row r="1898" spans="1:17">
      <c r="A1898" s="38">
        <v>41718</v>
      </c>
      <c r="B1898" s="49" t="s">
        <v>169</v>
      </c>
      <c r="C1898" s="24">
        <f t="shared" si="174"/>
        <v>30.406921776000001</v>
      </c>
      <c r="D1898" s="24">
        <f t="shared" si="175"/>
        <v>5.4215128189852588E-3</v>
      </c>
      <c r="E1898" s="18">
        <f>IF(G1898&gt;=0.3,(バックデータ一覧!$C$10*(バックデータ一覧!$C$12*計算過程!L1898+バックデータ一覧!$C$13*LN(計算過程!G1898)+バックデータ一覧!$C$14)^バックデータ一覧!$C$11+バックデータ一覧!$E$10*(計算過程!G1898/(バックデータ一覧!$E$12*計算過程!L1898+バックデータ一覧!$E$13*LN(計算過程!G1898)+バックデータ一覧!$E$14))^バックデータ一覧!$E$11)*計算過程!$W$11*10^-3,0)</f>
        <v>0</v>
      </c>
      <c r="F1898" s="18">
        <f>IF(G1898&lt;0.3,(バックデータ一覧!$C$10*(バックデータ一覧!$C$12*計算過程!L1898+バックデータ一覧!$C$13*LN(0.3)+バックデータ一覧!$C$14)^バックデータ一覧!$C$11+バックデータ一覧!$E$10*(0.3/(バックデータ一覧!$E$12*計算過程!L1898+バックデータ一覧!$E$13*LN(0.3)+バックデータ一覧!$E$14))^バックデータ一覧!$E$11)*計算過程!$W$11*計算過程!G1898/0.3*10^-3,0)</f>
        <v>5.4215128189852588E-3</v>
      </c>
      <c r="G1898" s="18">
        <f t="shared" si="176"/>
        <v>2.2246270740385724E-3</v>
      </c>
      <c r="H1898" s="18">
        <f t="shared" si="177"/>
        <v>6.7644061421062635E-2</v>
      </c>
      <c r="I1898" s="24">
        <v>0</v>
      </c>
      <c r="J1898" s="24">
        <v>0</v>
      </c>
      <c r="K1898" s="24">
        <v>0</v>
      </c>
      <c r="L1898" s="14">
        <f>貼り付けシート!C1898</f>
        <v>14.3</v>
      </c>
      <c r="M1898" s="14">
        <f>貼り付けシート!D1898</f>
        <v>9.6999999999999993</v>
      </c>
      <c r="N1898" s="18">
        <f>貼り付けシート!E1898</f>
        <v>95.372962139522144</v>
      </c>
      <c r="O1898" s="18">
        <f>貼り付けシート!F1898</f>
        <v>6.7644061421062635E-2</v>
      </c>
      <c r="P1898" s="19">
        <f t="shared" si="178"/>
        <v>6.7644061421062635E-2</v>
      </c>
      <c r="Q1898" s="19">
        <f t="shared" si="179"/>
        <v>0</v>
      </c>
    </row>
    <row r="1899" spans="1:17">
      <c r="A1899" s="38">
        <v>41718</v>
      </c>
      <c r="B1899" s="49" t="s">
        <v>170</v>
      </c>
      <c r="C1899" s="24">
        <f t="shared" si="174"/>
        <v>30.406921776000001</v>
      </c>
      <c r="D1899" s="24">
        <f t="shared" si="175"/>
        <v>6.4657079533014892E-3</v>
      </c>
      <c r="E1899" s="18">
        <f>IF(G1899&gt;=0.3,(バックデータ一覧!$C$10*(バックデータ一覧!$C$12*計算過程!L1899+バックデータ一覧!$C$13*LN(計算過程!G1899)+バックデータ一覧!$C$14)^バックデータ一覧!$C$11+バックデータ一覧!$E$10*(計算過程!G1899/(バックデータ一覧!$E$12*計算過程!L1899+バックデータ一覧!$E$13*LN(計算過程!G1899)+バックデータ一覧!$E$14))^バックデータ一覧!$E$11)*計算過程!$W$11*10^-3,0)</f>
        <v>0</v>
      </c>
      <c r="F1899" s="18">
        <f>IF(G1899&lt;0.3,(バックデータ一覧!$C$10*(バックデータ一覧!$C$12*計算過程!L1899+バックデータ一覧!$C$13*LN(0.3)+バックデータ一覧!$C$14)^バックデータ一覧!$C$11+バックデータ一覧!$E$10*(0.3/(バックデータ一覧!$E$12*計算過程!L1899+バックデータ一覧!$E$13*LN(0.3)+バックデータ一覧!$E$14))^バックデータ一覧!$E$11)*計算過程!$W$11*計算過程!G1899/0.3*10^-3,0)</f>
        <v>6.4657079533014892E-3</v>
      </c>
      <c r="G1899" s="18">
        <f t="shared" si="176"/>
        <v>2.6112859428763014E-3</v>
      </c>
      <c r="H1899" s="18">
        <f t="shared" si="177"/>
        <v>7.9401167399808098E-2</v>
      </c>
      <c r="I1899" s="24">
        <v>0</v>
      </c>
      <c r="J1899" s="24">
        <v>0</v>
      </c>
      <c r="K1899" s="24">
        <v>0</v>
      </c>
      <c r="L1899" s="14">
        <f>貼り付けシート!C1899</f>
        <v>13.9</v>
      </c>
      <c r="M1899" s="14">
        <f>貼り付けシート!D1899</f>
        <v>9.5</v>
      </c>
      <c r="N1899" s="18">
        <f>貼り付けシート!E1899</f>
        <v>95.892017090761556</v>
      </c>
      <c r="O1899" s="18">
        <f>貼り付けシート!F1899</f>
        <v>7.9401167399808098E-2</v>
      </c>
      <c r="P1899" s="19">
        <f t="shared" si="178"/>
        <v>7.9401167399808098E-2</v>
      </c>
      <c r="Q1899" s="19">
        <f t="shared" si="179"/>
        <v>0</v>
      </c>
    </row>
    <row r="1900" spans="1:17">
      <c r="A1900" s="38">
        <v>41718</v>
      </c>
      <c r="B1900" s="49" t="s">
        <v>171</v>
      </c>
      <c r="C1900" s="24">
        <f t="shared" si="174"/>
        <v>30.406921776000001</v>
      </c>
      <c r="D1900" s="24">
        <f t="shared" si="175"/>
        <v>1.382166579483207E-2</v>
      </c>
      <c r="E1900" s="18">
        <f>IF(G1900&gt;=0.3,(バックデータ一覧!$C$10*(バックデータ一覧!$C$12*計算過程!L1900+バックデータ一覧!$C$13*LN(計算過程!G1900)+バックデータ一覧!$C$14)^バックデータ一覧!$C$11+バックデータ一覧!$E$10*(計算過程!G1900/(バックデータ一覧!$E$12*計算過程!L1900+バックデータ一覧!$E$13*LN(計算過程!G1900)+バックデータ一覧!$E$14))^バックデータ一覧!$E$11)*計算過程!$W$11*10^-3,0)</f>
        <v>0</v>
      </c>
      <c r="F1900" s="18">
        <f>IF(G1900&lt;0.3,(バックデータ一覧!$C$10*(バックデータ一覧!$C$12*計算過程!L1900+バックデータ一覧!$C$13*LN(0.3)+バックデータ一覧!$C$14)^バックデータ一覧!$C$11+バックデータ一覧!$E$10*(0.3/(バックデータ一覧!$E$12*計算過程!L1900+バックデータ一覧!$E$13*LN(0.3)+バックデータ一覧!$E$14))^バックデータ一覧!$E$11)*計算過程!$W$11*計算過程!G1900/0.3*10^-3,0)</f>
        <v>1.382166579483207E-2</v>
      </c>
      <c r="G1900" s="18">
        <f t="shared" si="176"/>
        <v>5.5164503354245597E-3</v>
      </c>
      <c r="H1900" s="18">
        <f t="shared" si="177"/>
        <v>0.16773827383044354</v>
      </c>
      <c r="I1900" s="24">
        <v>0</v>
      </c>
      <c r="J1900" s="24">
        <v>0</v>
      </c>
      <c r="K1900" s="24">
        <v>0</v>
      </c>
      <c r="L1900" s="14">
        <f>貼り付けシート!C1900</f>
        <v>13.6</v>
      </c>
      <c r="M1900" s="14">
        <f>貼り付けシート!D1900</f>
        <v>9.4</v>
      </c>
      <c r="N1900" s="18">
        <f>貼り付けシート!E1900</f>
        <v>96.767526614599703</v>
      </c>
      <c r="O1900" s="18">
        <f>貼り付けシート!F1900</f>
        <v>0.16773827383044354</v>
      </c>
      <c r="P1900" s="19">
        <f t="shared" si="178"/>
        <v>0.16773827383044354</v>
      </c>
      <c r="Q1900" s="19">
        <f t="shared" si="179"/>
        <v>0</v>
      </c>
    </row>
    <row r="1901" spans="1:17">
      <c r="A1901" s="38">
        <v>41718</v>
      </c>
      <c r="B1901" s="49" t="s">
        <v>172</v>
      </c>
      <c r="C1901" s="24">
        <f t="shared" si="174"/>
        <v>30.406921776000001</v>
      </c>
      <c r="D1901" s="24">
        <f t="shared" si="175"/>
        <v>3.2215944162949546E-2</v>
      </c>
      <c r="E1901" s="18">
        <f>IF(G1901&gt;=0.3,(バックデータ一覧!$C$10*(バックデータ一覧!$C$12*計算過程!L1901+バックデータ一覧!$C$13*LN(計算過程!G1901)+バックデータ一覧!$C$14)^バックデータ一覧!$C$11+バックデータ一覧!$E$10*(計算過程!G1901/(バックデータ一覧!$E$12*計算過程!L1901+バックデータ一覧!$E$13*LN(計算過程!G1901)+バックデータ一覧!$E$14))^バックデータ一覧!$E$11)*計算過程!$W$11*10^-3,0)</f>
        <v>0</v>
      </c>
      <c r="F1901" s="18">
        <f>IF(G1901&lt;0.3,(バックデータ一覧!$C$10*(バックデータ一覧!$C$12*計算過程!L1901+バックデータ一覧!$C$13*LN(0.3)+バックデータ一覧!$C$14)^バックデータ一覧!$C$11+バックデータ一覧!$E$10*(0.3/(バックデータ一覧!$E$12*計算過程!L1901+バックデータ一覧!$E$13*LN(0.3)+バックデータ一覧!$E$14))^バックデータ一覧!$E$11)*計算過程!$W$11*計算過程!G1901/0.3*10^-3,0)</f>
        <v>3.2215944162949546E-2</v>
      </c>
      <c r="G1901" s="18">
        <f t="shared" si="176"/>
        <v>1.280748161399186E-2</v>
      </c>
      <c r="H1901" s="18">
        <f t="shared" si="177"/>
        <v>0.38943609158420872</v>
      </c>
      <c r="I1901" s="24">
        <v>0</v>
      </c>
      <c r="J1901" s="24">
        <v>0</v>
      </c>
      <c r="K1901" s="24">
        <v>0</v>
      </c>
      <c r="L1901" s="14">
        <f>貼り付けシート!C1901</f>
        <v>13.5</v>
      </c>
      <c r="M1901" s="14">
        <f>貼り付けシート!D1901</f>
        <v>9.1999999999999993</v>
      </c>
      <c r="N1901" s="18">
        <f>貼り付けシート!E1901</f>
        <v>95.357833738995623</v>
      </c>
      <c r="O1901" s="18">
        <f>貼り付けシート!F1901</f>
        <v>0.38943609158420872</v>
      </c>
      <c r="P1901" s="19">
        <f t="shared" si="178"/>
        <v>0.38943609158420872</v>
      </c>
      <c r="Q1901" s="19">
        <f t="shared" si="179"/>
        <v>0</v>
      </c>
    </row>
    <row r="1902" spans="1:17">
      <c r="A1902" s="38">
        <v>41719</v>
      </c>
      <c r="B1902" s="49" t="s">
        <v>149</v>
      </c>
      <c r="C1902" s="24">
        <f t="shared" si="174"/>
        <v>30.406921776000001</v>
      </c>
      <c r="D1902" s="24">
        <f t="shared" si="175"/>
        <v>0.14764395161580077</v>
      </c>
      <c r="E1902" s="18">
        <f>IF(G1902&gt;=0.3,(バックデータ一覧!$C$10*(バックデータ一覧!$C$12*計算過程!L1902+バックデータ一覧!$C$13*LN(計算過程!G1902)+バックデータ一覧!$C$14)^バックデータ一覧!$C$11+バックデータ一覧!$E$10*(計算過程!G1902/(バックデータ一覧!$E$12*計算過程!L1902+バックデータ一覧!$E$13*LN(計算過程!G1902)+バックデータ一覧!$E$14))^バックデータ一覧!$E$11)*計算過程!$W$11*10^-3,0)</f>
        <v>0</v>
      </c>
      <c r="F1902" s="18">
        <f>IF(G1902&lt;0.3,(バックデータ一覧!$C$10*(バックデータ一覧!$C$12*計算過程!L1902+バックデータ一覧!$C$13*LN(0.3)+バックデータ一覧!$C$14)^バックデータ一覧!$C$11+バックデータ一覧!$E$10*(0.3/(バックデータ一覧!$E$12*計算過程!L1902+バックデータ一覧!$E$13*LN(0.3)+バックデータ一覧!$E$14))^バックデータ一覧!$E$11)*計算過程!$W$11*計算過程!G1902/0.3*10^-3,0)</f>
        <v>0.14764395161580077</v>
      </c>
      <c r="G1902" s="18">
        <f t="shared" si="176"/>
        <v>5.8237860480747292E-2</v>
      </c>
      <c r="H1902" s="18">
        <f t="shared" si="177"/>
        <v>1.7708340680396848</v>
      </c>
      <c r="I1902" s="24">
        <v>0</v>
      </c>
      <c r="J1902" s="24">
        <v>0</v>
      </c>
      <c r="K1902" s="24">
        <v>0</v>
      </c>
      <c r="L1902" s="14">
        <f>貼り付けシート!C1902</f>
        <v>13.3</v>
      </c>
      <c r="M1902" s="14">
        <f>貼り付けシート!D1902</f>
        <v>8.9</v>
      </c>
      <c r="N1902" s="18">
        <f>貼り付けシート!E1902</f>
        <v>93.503973089777546</v>
      </c>
      <c r="O1902" s="18">
        <f>貼り付けシート!F1902</f>
        <v>1.7708340680396848</v>
      </c>
      <c r="P1902" s="19">
        <f t="shared" si="178"/>
        <v>1.7708340680396848</v>
      </c>
      <c r="Q1902" s="19">
        <f t="shared" si="179"/>
        <v>0</v>
      </c>
    </row>
    <row r="1903" spans="1:17">
      <c r="A1903" s="38">
        <v>41719</v>
      </c>
      <c r="B1903" s="49" t="s">
        <v>150</v>
      </c>
      <c r="C1903" s="24">
        <f t="shared" si="174"/>
        <v>30.406921776000001</v>
      </c>
      <c r="D1903" s="24">
        <f t="shared" si="175"/>
        <v>0.25164486206226155</v>
      </c>
      <c r="E1903" s="18">
        <f>IF(G1903&gt;=0.3,(バックデータ一覧!$C$10*(バックデータ一覧!$C$12*計算過程!L1903+バックデータ一覧!$C$13*LN(計算過程!G1903)+バックデータ一覧!$C$14)^バックデータ一覧!$C$11+バックデータ一覧!$E$10*(計算過程!G1903/(バックデータ一覧!$E$12*計算過程!L1903+バックデータ一覧!$E$13*LN(計算過程!G1903)+バックデータ一覧!$E$14))^バックデータ一覧!$E$11)*計算過程!$W$11*10^-3,0)</f>
        <v>0</v>
      </c>
      <c r="F1903" s="18">
        <f>IF(G1903&lt;0.3,(バックデータ一覧!$C$10*(バックデータ一覧!$C$12*計算過程!L1903+バックデータ一覧!$C$13*LN(0.3)+バックデータ一覧!$C$14)^バックデータ一覧!$C$11+バックデータ一覧!$E$10*(0.3/(バックデータ一覧!$E$12*計算過程!L1903+バックデータ一覧!$E$13*LN(0.3)+バックデータ一覧!$E$14))^バックデータ一覧!$E$11)*計算過程!$W$11*計算過程!G1903/0.3*10^-3,0)</f>
        <v>0.25164486206226155</v>
      </c>
      <c r="G1903" s="18">
        <f t="shared" si="176"/>
        <v>9.8106409607910644E-2</v>
      </c>
      <c r="H1903" s="18">
        <f t="shared" si="177"/>
        <v>2.9831139226719539</v>
      </c>
      <c r="I1903" s="24">
        <v>0</v>
      </c>
      <c r="J1903" s="24">
        <v>0</v>
      </c>
      <c r="K1903" s="24">
        <v>0</v>
      </c>
      <c r="L1903" s="14">
        <f>貼り付けシート!C1903</f>
        <v>13</v>
      </c>
      <c r="M1903" s="14">
        <f>貼り付けシート!D1903</f>
        <v>8.6999999999999993</v>
      </c>
      <c r="N1903" s="18">
        <f>貼り付けシート!E1903</f>
        <v>93.241951562317468</v>
      </c>
      <c r="O1903" s="18">
        <f>貼り付けシート!F1903</f>
        <v>2.9831139226719539</v>
      </c>
      <c r="P1903" s="19">
        <f t="shared" si="178"/>
        <v>2.9831139226719539</v>
      </c>
      <c r="Q1903" s="19">
        <f t="shared" si="179"/>
        <v>0</v>
      </c>
    </row>
    <row r="1904" spans="1:17">
      <c r="A1904" s="38">
        <v>41719</v>
      </c>
      <c r="B1904" s="49" t="s">
        <v>151</v>
      </c>
      <c r="C1904" s="24">
        <f t="shared" si="174"/>
        <v>30.406921776000001</v>
      </c>
      <c r="D1904" s="24">
        <f t="shared" si="175"/>
        <v>0.3295170116284043</v>
      </c>
      <c r="E1904" s="18">
        <f>IF(G1904&gt;=0.3,(バックデータ一覧!$C$10*(バックデータ一覧!$C$12*計算過程!L1904+バックデータ一覧!$C$13*LN(計算過程!G1904)+バックデータ一覧!$C$14)^バックデータ一覧!$C$11+バックデータ一覧!$E$10*(計算過程!G1904/(バックデータ一覧!$E$12*計算過程!L1904+バックデータ一覧!$E$13*LN(計算過程!G1904)+バックデータ一覧!$E$14))^バックデータ一覧!$E$11)*計算過程!$W$11*10^-3,0)</f>
        <v>0</v>
      </c>
      <c r="F1904" s="18">
        <f>IF(G1904&lt;0.3,(バックデータ一覧!$C$10*(バックデータ一覧!$C$12*計算過程!L1904+バックデータ一覧!$C$13*LN(0.3)+バックデータ一覧!$C$14)^バックデータ一覧!$C$11+バックデータ一覧!$E$10*(0.3/(バックデータ一覧!$E$12*計算過程!L1904+バックデータ一覧!$E$13*LN(0.3)+バックデータ一覧!$E$14))^バックデータ一覧!$E$11)*計算過程!$W$11*計算過程!G1904/0.3*10^-3,0)</f>
        <v>0.3295170116284043</v>
      </c>
      <c r="G1904" s="18">
        <f t="shared" si="176"/>
        <v>0.12846569030124849</v>
      </c>
      <c r="H1904" s="18">
        <f t="shared" si="177"/>
        <v>3.9062461958899046</v>
      </c>
      <c r="I1904" s="24">
        <v>0</v>
      </c>
      <c r="J1904" s="24">
        <v>0</v>
      </c>
      <c r="K1904" s="24">
        <v>0</v>
      </c>
      <c r="L1904" s="14">
        <f>貼り付けシート!C1904</f>
        <v>13</v>
      </c>
      <c r="M1904" s="14">
        <f>貼り付けシート!D1904</f>
        <v>8.5</v>
      </c>
      <c r="N1904" s="18">
        <f>貼り付けシート!E1904</f>
        <v>91.127355634190337</v>
      </c>
      <c r="O1904" s="18">
        <f>貼り付けシート!F1904</f>
        <v>3.9062461958899046</v>
      </c>
      <c r="P1904" s="19">
        <f t="shared" si="178"/>
        <v>3.9062461958899046</v>
      </c>
      <c r="Q1904" s="19">
        <f t="shared" si="179"/>
        <v>0</v>
      </c>
    </row>
    <row r="1905" spans="1:17">
      <c r="A1905" s="38">
        <v>41719</v>
      </c>
      <c r="B1905" s="49" t="s">
        <v>152</v>
      </c>
      <c r="C1905" s="24">
        <f t="shared" si="174"/>
        <v>30.406921776000001</v>
      </c>
      <c r="D1905" s="24">
        <f t="shared" si="175"/>
        <v>0.37576005320807526</v>
      </c>
      <c r="E1905" s="18">
        <f>IF(G1905&gt;=0.3,(バックデータ一覧!$C$10*(バックデータ一覧!$C$12*計算過程!L1905+バックデータ一覧!$C$13*LN(計算過程!G1905)+バックデータ一覧!$C$14)^バックデータ一覧!$C$11+バックデータ一覧!$E$10*(計算過程!G1905/(バックデータ一覧!$E$12*計算過程!L1905+バックデータ一覧!$E$13*LN(計算過程!G1905)+バックデータ一覧!$E$14))^バックデータ一覧!$E$11)*計算過程!$W$11*10^-3,0)</f>
        <v>0</v>
      </c>
      <c r="F1905" s="18">
        <f>IF(G1905&lt;0.3,(バックデータ一覧!$C$10*(バックデータ一覧!$C$12*計算過程!L1905+バックデータ一覧!$C$13*LN(0.3)+バックデータ一覧!$C$14)^バックデータ一覧!$C$11+バックデータ一覧!$E$10*(0.3/(バックデータ一覧!$E$12*計算過程!L1905+バックデータ一覧!$E$13*LN(0.3)+バックデータ一覧!$E$14))^バックデータ一覧!$E$11)*計算過程!$W$11*計算過程!G1905/0.3*10^-3,0)</f>
        <v>0.37576005320807526</v>
      </c>
      <c r="G1905" s="18">
        <f t="shared" si="176"/>
        <v>0.14706529001179969</v>
      </c>
      <c r="H1905" s="18">
        <f t="shared" si="177"/>
        <v>4.4718027693535474</v>
      </c>
      <c r="I1905" s="24">
        <v>0</v>
      </c>
      <c r="J1905" s="24">
        <v>0</v>
      </c>
      <c r="K1905" s="24">
        <v>0</v>
      </c>
      <c r="L1905" s="14">
        <f>貼り付けシート!C1905</f>
        <v>13.1</v>
      </c>
      <c r="M1905" s="14">
        <f>貼り付けシート!D1905</f>
        <v>8.8000000000000007</v>
      </c>
      <c r="N1905" s="18">
        <f>貼り付けシート!E1905</f>
        <v>93.684029998105544</v>
      </c>
      <c r="O1905" s="18">
        <f>貼り付けシート!F1905</f>
        <v>4.4718027693535474</v>
      </c>
      <c r="P1905" s="19">
        <f t="shared" si="178"/>
        <v>4.4718027693535474</v>
      </c>
      <c r="Q1905" s="19">
        <f t="shared" si="179"/>
        <v>0</v>
      </c>
    </row>
    <row r="1906" spans="1:17">
      <c r="A1906" s="38">
        <v>41719</v>
      </c>
      <c r="B1906" s="49" t="s">
        <v>153</v>
      </c>
      <c r="C1906" s="24">
        <f t="shared" si="174"/>
        <v>30.406921776000001</v>
      </c>
      <c r="D1906" s="24">
        <f t="shared" si="175"/>
        <v>0.36570732847312015</v>
      </c>
      <c r="E1906" s="18">
        <f>IF(G1906&gt;=0.3,(バックデータ一覧!$C$10*(バックデータ一覧!$C$12*計算過程!L1906+バックデータ一覧!$C$13*LN(計算過程!G1906)+バックデータ一覧!$C$14)^バックデータ一覧!$C$11+バックデータ一覧!$E$10*(計算過程!G1906/(バックデータ一覧!$E$12*計算過程!L1906+バックデータ一覧!$E$13*LN(計算過程!G1906)+バックデータ一覧!$E$14))^バックデータ一覧!$E$11)*計算過程!$W$11*10^-3,0)</f>
        <v>0</v>
      </c>
      <c r="F1906" s="18">
        <f>IF(G1906&lt;0.3,(バックデータ一覧!$C$10*(バックデータ一覧!$C$12*計算過程!L1906+バックデータ一覧!$C$13*LN(0.3)+バックデータ一覧!$C$14)^バックデータ一覧!$C$11+バックデータ一覧!$E$10*(0.3/(バックデータ一覧!$E$12*計算過程!L1906+バックデータ一覧!$E$13*LN(0.3)+バックデータ一覧!$E$14))^バックデータ一覧!$E$11)*計算過程!$W$11*計算過程!G1906/0.3*10^-3,0)</f>
        <v>0.36570732847312015</v>
      </c>
      <c r="G1906" s="18">
        <f t="shared" si="176"/>
        <v>0.14595970882012446</v>
      </c>
      <c r="H1906" s="18">
        <f t="shared" si="177"/>
        <v>4.4381854485412617</v>
      </c>
      <c r="I1906" s="24">
        <v>0</v>
      </c>
      <c r="J1906" s="24">
        <v>0</v>
      </c>
      <c r="K1906" s="24">
        <v>0</v>
      </c>
      <c r="L1906" s="14">
        <f>貼り付けシート!C1906</f>
        <v>13.6</v>
      </c>
      <c r="M1906" s="14">
        <f>貼り付けシート!D1906</f>
        <v>9.1</v>
      </c>
      <c r="N1906" s="18">
        <f>貼り付けシート!E1906</f>
        <v>93.723732687366208</v>
      </c>
      <c r="O1906" s="18">
        <f>貼り付けシート!F1906</f>
        <v>4.4381854485412617</v>
      </c>
      <c r="P1906" s="19">
        <f t="shared" si="178"/>
        <v>4.4381854485412617</v>
      </c>
      <c r="Q1906" s="19">
        <f t="shared" si="179"/>
        <v>0</v>
      </c>
    </row>
    <row r="1907" spans="1:17">
      <c r="A1907" s="38">
        <v>41719</v>
      </c>
      <c r="B1907" s="49" t="s">
        <v>154</v>
      </c>
      <c r="C1907" s="24">
        <f t="shared" si="174"/>
        <v>30.406921776000001</v>
      </c>
      <c r="D1907" s="24">
        <f t="shared" si="175"/>
        <v>0.34849053436975974</v>
      </c>
      <c r="E1907" s="18">
        <f>IF(G1907&gt;=0.3,(バックデータ一覧!$C$10*(バックデータ一覧!$C$12*計算過程!L1907+バックデータ一覧!$C$13*LN(計算過程!G1907)+バックデータ一覧!$C$14)^バックデータ一覧!$C$11+バックデータ一覧!$E$10*(計算過程!G1907/(バックデータ一覧!$E$12*計算過程!L1907+バックデータ一覧!$E$13*LN(計算過程!G1907)+バックデータ一覧!$E$14))^バックデータ一覧!$E$11)*計算過程!$W$11*10^-3,0)</f>
        <v>0</v>
      </c>
      <c r="F1907" s="18">
        <f>IF(G1907&lt;0.3,(バックデータ一覧!$C$10*(バックデータ一覧!$C$12*計算過程!L1907+バックデータ一覧!$C$13*LN(0.3)+バックデータ一覧!$C$14)^バックデータ一覧!$C$11+バックデータ一覧!$E$10*(0.3/(バックデータ一覧!$E$12*計算過程!L1907+バックデータ一覧!$E$13*LN(0.3)+バックデータ一覧!$E$14))^バックデータ一覧!$E$11)*計算過程!$W$11*計算過程!G1907/0.3*10^-3,0)</f>
        <v>0.34849053436975974</v>
      </c>
      <c r="G1907" s="18">
        <f t="shared" si="176"/>
        <v>0.14186388956258089</v>
      </c>
      <c r="H1907" s="18">
        <f t="shared" si="177"/>
        <v>4.3136441927684999</v>
      </c>
      <c r="I1907" s="24">
        <v>0</v>
      </c>
      <c r="J1907" s="24">
        <v>0</v>
      </c>
      <c r="K1907" s="24">
        <v>0</v>
      </c>
      <c r="L1907" s="14">
        <f>貼り付けシート!C1907</f>
        <v>14.1</v>
      </c>
      <c r="M1907" s="14">
        <f>貼り付けシート!D1907</f>
        <v>9.4</v>
      </c>
      <c r="N1907" s="18">
        <f>貼り付けシート!E1907</f>
        <v>93.673587124414553</v>
      </c>
      <c r="O1907" s="18">
        <f>貼り付けシート!F1907</f>
        <v>4.3136441927684999</v>
      </c>
      <c r="P1907" s="19">
        <f t="shared" si="178"/>
        <v>4.3136441927684999</v>
      </c>
      <c r="Q1907" s="19">
        <f t="shared" si="179"/>
        <v>0</v>
      </c>
    </row>
    <row r="1908" spans="1:17">
      <c r="A1908" s="38">
        <v>41719</v>
      </c>
      <c r="B1908" s="49" t="s">
        <v>155</v>
      </c>
      <c r="C1908" s="24">
        <f t="shared" si="174"/>
        <v>30.406921776000001</v>
      </c>
      <c r="D1908" s="24">
        <f t="shared" si="175"/>
        <v>0.30062415215551141</v>
      </c>
      <c r="E1908" s="18">
        <f>IF(G1908&gt;=0.3,(バックデータ一覧!$C$10*(バックデータ一覧!$C$12*計算過程!L1908+バックデータ一覧!$C$13*LN(計算過程!G1908)+バックデータ一覧!$C$14)^バックデータ一覧!$C$11+バックデータ一覧!$E$10*(計算過程!G1908/(バックデータ一覧!$E$12*計算過程!L1908+バックデータ一覧!$E$13*LN(計算過程!G1908)+バックデータ一覧!$E$14))^バックデータ一覧!$E$11)*計算過程!$W$11*10^-3,0)</f>
        <v>0</v>
      </c>
      <c r="F1908" s="18">
        <f>IF(G1908&lt;0.3,(バックデータ一覧!$C$10*(バックデータ一覧!$C$12*計算過程!L1908+バックデータ一覧!$C$13*LN(0.3)+バックデータ一覧!$C$14)^バックデータ一覧!$C$11+バックデータ一覧!$E$10*(0.3/(バックデータ一覧!$E$12*計算過程!L1908+バックデータ一覧!$E$13*LN(0.3)+バックデータ一覧!$E$14))^バックデータ一覧!$E$11)*計算過程!$W$11*計算過程!G1908/0.3*10^-3,0)</f>
        <v>0.30062415215551141</v>
      </c>
      <c r="G1908" s="18">
        <f t="shared" si="176"/>
        <v>0.12384929834354703</v>
      </c>
      <c r="H1908" s="18">
        <f t="shared" si="177"/>
        <v>3.7658759267447213</v>
      </c>
      <c r="I1908" s="24">
        <v>0</v>
      </c>
      <c r="J1908" s="24">
        <v>0</v>
      </c>
      <c r="K1908" s="24">
        <v>0</v>
      </c>
      <c r="L1908" s="14">
        <f>貼り付けシート!C1908</f>
        <v>14.4</v>
      </c>
      <c r="M1908" s="14">
        <f>貼り付けシート!D1908</f>
        <v>9.1999999999999993</v>
      </c>
      <c r="N1908" s="18">
        <f>貼り付けシート!E1908</f>
        <v>89.944340050502163</v>
      </c>
      <c r="O1908" s="18">
        <f>貼り付けシート!F1908</f>
        <v>3.7658759267447213</v>
      </c>
      <c r="P1908" s="19">
        <f t="shared" si="178"/>
        <v>3.7658759267447213</v>
      </c>
      <c r="Q1908" s="19">
        <f t="shared" si="179"/>
        <v>0</v>
      </c>
    </row>
    <row r="1909" spans="1:17">
      <c r="A1909" s="38">
        <v>41719</v>
      </c>
      <c r="B1909" s="49" t="s">
        <v>156</v>
      </c>
      <c r="C1909" s="24">
        <f t="shared" si="174"/>
        <v>30.406921776000001</v>
      </c>
      <c r="D1909" s="24">
        <f t="shared" si="175"/>
        <v>0.18033694924219634</v>
      </c>
      <c r="E1909" s="18">
        <f>IF(G1909&gt;=0.3,(バックデータ一覧!$C$10*(バックデータ一覧!$C$12*計算過程!L1909+バックデータ一覧!$C$13*LN(計算過程!G1909)+バックデータ一覧!$C$14)^バックデータ一覧!$C$11+バックデータ一覧!$E$10*(計算過程!G1909/(バックデータ一覧!$E$12*計算過程!L1909+バックデータ一覧!$E$13*LN(計算過程!G1909)+バックデータ一覧!$E$14))^バックデータ一覧!$E$11)*計算過程!$W$11*10^-3,0)</f>
        <v>0</v>
      </c>
      <c r="F1909" s="18">
        <f>IF(G1909&lt;0.3,(バックデータ一覧!$C$10*(バックデータ一覧!$C$12*計算過程!L1909+バックデータ一覧!$C$13*LN(0.3)+バックデータ一覧!$C$14)^バックデータ一覧!$C$11+バックデータ一覧!$E$10*(0.3/(バックデータ一覧!$E$12*計算過程!L1909+バックデータ一覧!$E$13*LN(0.3)+バックデータ一覧!$E$14))^バックデータ一覧!$E$11)*計算過程!$W$11*計算過程!G1909/0.3*10^-3,0)</f>
        <v>0.18033694924219634</v>
      </c>
      <c r="G1909" s="18">
        <f t="shared" si="176"/>
        <v>7.4891135656121682E-2</v>
      </c>
      <c r="H1909" s="18">
        <f t="shared" si="177"/>
        <v>2.2772089036114966</v>
      </c>
      <c r="I1909" s="24">
        <v>0</v>
      </c>
      <c r="J1909" s="24">
        <v>0</v>
      </c>
      <c r="K1909" s="24">
        <v>0</v>
      </c>
      <c r="L1909" s="14">
        <f>貼り付けシート!C1909</f>
        <v>14.6</v>
      </c>
      <c r="M1909" s="14">
        <f>貼り付けシート!D1909</f>
        <v>9</v>
      </c>
      <c r="N1909" s="18">
        <f>貼り付けシート!E1909</f>
        <v>86.886030356878337</v>
      </c>
      <c r="O1909" s="18">
        <f>貼り付けシート!F1909</f>
        <v>2.2772089036114966</v>
      </c>
      <c r="P1909" s="19">
        <f t="shared" si="178"/>
        <v>2.2772089036114966</v>
      </c>
      <c r="Q1909" s="19">
        <f t="shared" si="179"/>
        <v>0</v>
      </c>
    </row>
    <row r="1910" spans="1:17">
      <c r="A1910" s="38">
        <v>41719</v>
      </c>
      <c r="B1910" s="49" t="s">
        <v>157</v>
      </c>
      <c r="C1910" s="24">
        <f t="shared" si="174"/>
        <v>30.406921776000001</v>
      </c>
      <c r="D1910" s="24">
        <f t="shared" si="175"/>
        <v>7.0805972794170932E-2</v>
      </c>
      <c r="E1910" s="18">
        <f>IF(G1910&gt;=0.3,(バックデータ一覧!$C$10*(バックデータ一覧!$C$12*計算過程!L1910+バックデータ一覧!$C$13*LN(計算過程!G1910)+バックデータ一覧!$C$14)^バックデータ一覧!$C$11+バックデータ一覧!$E$10*(計算過程!G1910/(バックデータ一覧!$E$12*計算過程!L1910+バックデータ一覧!$E$13*LN(計算過程!G1910)+バックデータ一覧!$E$14))^バックデータ一覧!$E$11)*計算過程!$W$11*10^-3,0)</f>
        <v>0</v>
      </c>
      <c r="F1910" s="18">
        <f>IF(G1910&lt;0.3,(バックデータ一覧!$C$10*(バックデータ一覧!$C$12*計算過程!L1910+バックデータ一覧!$C$13*LN(0.3)+バックデータ一覧!$C$14)^バックデータ一覧!$C$11+バックデータ一覧!$E$10*(0.3/(バックデータ一覧!$E$12*計算過程!L1910+バックデータ一覧!$E$13*LN(0.3)+バックデータ一覧!$E$14))^バックデータ一覧!$E$11)*計算過程!$W$11*計算過程!G1910/0.3*10^-3,0)</f>
        <v>7.0805972794170932E-2</v>
      </c>
      <c r="G1910" s="18">
        <f t="shared" si="176"/>
        <v>2.9170211329374657E-2</v>
      </c>
      <c r="H1910" s="18">
        <f t="shared" si="177"/>
        <v>0.88697633408168419</v>
      </c>
      <c r="I1910" s="24">
        <v>0</v>
      </c>
      <c r="J1910" s="24">
        <v>0</v>
      </c>
      <c r="K1910" s="24">
        <v>0</v>
      </c>
      <c r="L1910" s="14">
        <f>貼り付けシート!C1910</f>
        <v>14.4</v>
      </c>
      <c r="M1910" s="14">
        <f>貼り付けシート!D1910</f>
        <v>8.6999999999999993</v>
      </c>
      <c r="N1910" s="18">
        <f>貼り付けシート!E1910</f>
        <v>85.12349058791294</v>
      </c>
      <c r="O1910" s="18">
        <f>貼り付けシート!F1910</f>
        <v>0.88697633408168419</v>
      </c>
      <c r="P1910" s="19">
        <f t="shared" si="178"/>
        <v>0.88697633408168419</v>
      </c>
      <c r="Q1910" s="19">
        <f t="shared" si="179"/>
        <v>0</v>
      </c>
    </row>
    <row r="1911" spans="1:17">
      <c r="A1911" s="38">
        <v>41719</v>
      </c>
      <c r="B1911" s="49" t="s">
        <v>158</v>
      </c>
      <c r="C1911" s="24">
        <f t="shared" si="174"/>
        <v>30.406921776000001</v>
      </c>
      <c r="D1911" s="24">
        <f t="shared" si="175"/>
        <v>7.1878156114724256E-2</v>
      </c>
      <c r="E1911" s="18">
        <f>IF(G1911&gt;=0.3,(バックデータ一覧!$C$10*(バックデータ一覧!$C$12*計算過程!L1911+バックデータ一覧!$C$13*LN(計算過程!G1911)+バックデータ一覧!$C$14)^バックデータ一覧!$C$11+バックデータ一覧!$E$10*(計算過程!G1911/(バックデータ一覧!$E$12*計算過程!L1911+バックデータ一覧!$E$13*LN(計算過程!G1911)+バックデータ一覧!$E$14))^バックデータ一覧!$E$11)*計算過程!$W$11*10^-3,0)</f>
        <v>0</v>
      </c>
      <c r="F1911" s="18">
        <f>IF(G1911&lt;0.3,(バックデータ一覧!$C$10*(バックデータ一覧!$C$12*計算過程!L1911+バックデータ一覧!$C$13*LN(0.3)+バックデータ一覧!$C$14)^バックデータ一覧!$C$11+バックデータ一覧!$E$10*(0.3/(バックデータ一覧!$E$12*計算過程!L1911+バックデータ一覧!$E$13*LN(0.3)+バックデータ一覧!$E$14))^バックデータ一覧!$E$11)*計算過程!$W$11*計算過程!G1911/0.3*10^-3,0)</f>
        <v>7.1878156114724256E-2</v>
      </c>
      <c r="G1911" s="18">
        <f t="shared" si="176"/>
        <v>2.8800894237107199E-2</v>
      </c>
      <c r="H1911" s="18">
        <f t="shared" si="177"/>
        <v>0.87574653814656778</v>
      </c>
      <c r="I1911" s="24">
        <v>0</v>
      </c>
      <c r="J1911" s="24">
        <v>0</v>
      </c>
      <c r="K1911" s="24">
        <v>0</v>
      </c>
      <c r="L1911" s="14">
        <f>貼り付けシート!C1911</f>
        <v>13.7</v>
      </c>
      <c r="M1911" s="14">
        <f>貼り付けシート!D1911</f>
        <v>8.6999999999999993</v>
      </c>
      <c r="N1911" s="18">
        <f>貼り付けシート!E1911</f>
        <v>89.079104037194853</v>
      </c>
      <c r="O1911" s="18">
        <f>貼り付けシート!F1911</f>
        <v>0.87574653814656778</v>
      </c>
      <c r="P1911" s="19">
        <f t="shared" si="178"/>
        <v>0.87574653814656778</v>
      </c>
      <c r="Q1911" s="19">
        <f t="shared" si="179"/>
        <v>0</v>
      </c>
    </row>
    <row r="1912" spans="1:17">
      <c r="A1912" s="38">
        <v>41719</v>
      </c>
      <c r="B1912" s="49" t="s">
        <v>159</v>
      </c>
      <c r="C1912" s="24">
        <f t="shared" si="174"/>
        <v>30.406921776000001</v>
      </c>
      <c r="D1912" s="24">
        <f t="shared" si="175"/>
        <v>6.3302954578295531E-2</v>
      </c>
      <c r="E1912" s="18">
        <f>IF(G1912&gt;=0.3,(バックデータ一覧!$C$10*(バックデータ一覧!$C$12*計算過程!L1912+バックデータ一覧!$C$13*LN(計算過程!G1912)+バックデータ一覧!$C$14)^バックデータ一覧!$C$11+バックデータ一覧!$E$10*(計算過程!G1912/(バックデータ一覧!$E$12*計算過程!L1912+バックデータ一覧!$E$13*LN(計算過程!G1912)+バックデータ一覧!$E$14))^バックデータ一覧!$E$11)*計算過程!$W$11*10^-3,0)</f>
        <v>0</v>
      </c>
      <c r="F1912" s="18">
        <f>IF(G1912&lt;0.3,(バックデータ一覧!$C$10*(バックデータ一覧!$C$12*計算過程!L1912+バックデータ一覧!$C$13*LN(0.3)+バックデータ一覧!$C$14)^バックデータ一覧!$C$11+バックデータ一覧!$E$10*(0.3/(バックデータ一覧!$E$12*計算過程!L1912+バックデータ一覧!$E$13*LN(0.3)+バックデータ一覧!$E$14))^バックデータ一覧!$E$11)*計算過程!$W$11*計算過程!G1912/0.3*10^-3,0)</f>
        <v>6.3302954578295531E-2</v>
      </c>
      <c r="G1912" s="18">
        <f t="shared" si="176"/>
        <v>2.5067652774243925E-2</v>
      </c>
      <c r="H1912" s="18">
        <f t="shared" si="177"/>
        <v>0.76223015701436447</v>
      </c>
      <c r="I1912" s="24">
        <v>0</v>
      </c>
      <c r="J1912" s="24">
        <v>0</v>
      </c>
      <c r="K1912" s="24">
        <v>0</v>
      </c>
      <c r="L1912" s="14">
        <f>貼り付けシート!C1912</f>
        <v>13.4</v>
      </c>
      <c r="M1912" s="14">
        <f>貼り付けシート!D1912</f>
        <v>8.6999999999999993</v>
      </c>
      <c r="N1912" s="18">
        <f>貼り付けシート!E1912</f>
        <v>90.837122271588527</v>
      </c>
      <c r="O1912" s="18">
        <f>貼り付けシート!F1912</f>
        <v>0.76223015701436447</v>
      </c>
      <c r="P1912" s="19">
        <f t="shared" si="178"/>
        <v>0.76223015701436447</v>
      </c>
      <c r="Q1912" s="19">
        <f t="shared" si="179"/>
        <v>0</v>
      </c>
    </row>
    <row r="1913" spans="1:17">
      <c r="A1913" s="38">
        <v>41719</v>
      </c>
      <c r="B1913" s="49" t="s">
        <v>160</v>
      </c>
      <c r="C1913" s="24">
        <f t="shared" si="174"/>
        <v>30.406921776000001</v>
      </c>
      <c r="D1913" s="24">
        <f t="shared" si="175"/>
        <v>7.1983697419107304E-2</v>
      </c>
      <c r="E1913" s="18">
        <f>IF(G1913&gt;=0.3,(バックデータ一覧!$C$10*(バックデータ一覧!$C$12*計算過程!L1913+バックデータ一覧!$C$13*LN(計算過程!G1913)+バックデータ一覧!$C$14)^バックデータ一覧!$C$11+バックデータ一覧!$E$10*(計算過程!G1913/(バックデータ一覧!$E$12*計算過程!L1913+バックデータ一覧!$E$13*LN(計算過程!G1913)+バックデータ一覧!$E$14))^バックデータ一覧!$E$11)*計算過程!$W$11*10^-3,0)</f>
        <v>0</v>
      </c>
      <c r="F1913" s="18">
        <f>IF(G1913&lt;0.3,(バックデータ一覧!$C$10*(バックデータ一覧!$C$12*計算過程!L1913+バックデータ一覧!$C$13*LN(0.3)+バックデータ一覧!$C$14)^バックデータ一覧!$C$11+バックデータ一覧!$E$10*(0.3/(バックデータ一覧!$E$12*計算過程!L1913+バックデータ一覧!$E$13*LN(0.3)+バックデータ一覧!$E$14))^バックデータ一覧!$E$11)*計算過程!$W$11*計算過程!G1913/0.3*10^-3,0)</f>
        <v>7.1983697419107304E-2</v>
      </c>
      <c r="G1913" s="18">
        <f t="shared" si="176"/>
        <v>2.8617192671405545E-2</v>
      </c>
      <c r="H1913" s="18">
        <f t="shared" si="177"/>
        <v>0.87016073900814894</v>
      </c>
      <c r="I1913" s="24">
        <v>0</v>
      </c>
      <c r="J1913" s="24">
        <v>0</v>
      </c>
      <c r="K1913" s="24">
        <v>0</v>
      </c>
      <c r="L1913" s="14">
        <f>貼り付けシート!C1913</f>
        <v>13.5</v>
      </c>
      <c r="M1913" s="14">
        <f>貼り付けシート!D1913</f>
        <v>8.6999999999999993</v>
      </c>
      <c r="N1913" s="18">
        <f>貼り付けシート!E1913</f>
        <v>90.24683107583536</v>
      </c>
      <c r="O1913" s="18">
        <f>貼り付けシート!F1913</f>
        <v>0.87016073900814894</v>
      </c>
      <c r="P1913" s="19">
        <f t="shared" si="178"/>
        <v>0.87016073900814894</v>
      </c>
      <c r="Q1913" s="19">
        <f t="shared" si="179"/>
        <v>0</v>
      </c>
    </row>
    <row r="1914" spans="1:17">
      <c r="A1914" s="38">
        <v>41719</v>
      </c>
      <c r="B1914" s="49" t="s">
        <v>161</v>
      </c>
      <c r="C1914" s="24">
        <f t="shared" si="174"/>
        <v>30.406921776000001</v>
      </c>
      <c r="D1914" s="24">
        <f t="shared" si="175"/>
        <v>6.9940484966039065E-2</v>
      </c>
      <c r="E1914" s="18">
        <f>IF(G1914&gt;=0.3,(バックデータ一覧!$C$10*(バックデータ一覧!$C$12*計算過程!L1914+バックデータ一覧!$C$13*LN(計算過程!G1914)+バックデータ一覧!$C$14)^バックデータ一覧!$C$11+バックデータ一覧!$E$10*(計算過程!G1914/(バックデータ一覧!$E$12*計算過程!L1914+バックデータ一覧!$E$13*LN(計算過程!G1914)+バックデータ一覧!$E$14))^バックデータ一覧!$E$11)*計算過程!$W$11*10^-3,0)</f>
        <v>0</v>
      </c>
      <c r="F1914" s="18">
        <f>IF(G1914&lt;0.3,(バックデータ一覧!$C$10*(バックデータ一覧!$C$12*計算過程!L1914+バックデータ一覧!$C$13*LN(0.3)+バックデータ一覧!$C$14)^バックデータ一覧!$C$11+バックデータ一覧!$E$10*(0.3/(バックデータ一覧!$E$12*計算過程!L1914+バックデータ一覧!$E$13*LN(0.3)+バックデータ一覧!$E$14))^バックデータ一覧!$E$11)*計算過程!$W$11*計算過程!G1914/0.3*10^-3,0)</f>
        <v>6.9940484966039065E-2</v>
      </c>
      <c r="G1914" s="18">
        <f t="shared" si="176"/>
        <v>2.8698907781234427E-2</v>
      </c>
      <c r="H1914" s="18">
        <f t="shared" si="177"/>
        <v>0.87264544396063293</v>
      </c>
      <c r="I1914" s="24">
        <v>0</v>
      </c>
      <c r="J1914" s="24">
        <v>0</v>
      </c>
      <c r="K1914" s="24">
        <v>0</v>
      </c>
      <c r="L1914" s="14">
        <f>貼り付けシート!C1914</f>
        <v>14.3</v>
      </c>
      <c r="M1914" s="14">
        <f>貼り付けシート!D1914</f>
        <v>8.4</v>
      </c>
      <c r="N1914" s="18">
        <f>貼り付けシート!E1914</f>
        <v>82.761336533456699</v>
      </c>
      <c r="O1914" s="18">
        <f>貼り付けシート!F1914</f>
        <v>0.87264544396063293</v>
      </c>
      <c r="P1914" s="19">
        <f t="shared" si="178"/>
        <v>0.87264544396063293</v>
      </c>
      <c r="Q1914" s="19">
        <f t="shared" si="179"/>
        <v>0</v>
      </c>
    </row>
    <row r="1915" spans="1:17">
      <c r="A1915" s="38">
        <v>41719</v>
      </c>
      <c r="B1915" s="49" t="s">
        <v>162</v>
      </c>
      <c r="C1915" s="24">
        <f t="shared" si="174"/>
        <v>30.406921776000001</v>
      </c>
      <c r="D1915" s="24">
        <f t="shared" si="175"/>
        <v>8.2007487654477795E-2</v>
      </c>
      <c r="E1915" s="18">
        <f>IF(G1915&gt;=0.3,(バックデータ一覧!$C$10*(バックデータ一覧!$C$12*計算過程!L1915+バックデータ一覧!$C$13*LN(計算過程!G1915)+バックデータ一覧!$C$14)^バックデータ一覧!$C$11+バックデータ一覧!$E$10*(計算過程!G1915/(バックデータ一覧!$E$12*計算過程!L1915+バックデータ一覧!$E$13*LN(計算過程!G1915)+バックデータ一覧!$E$14))^バックデータ一覧!$E$11)*計算過程!$W$11*10^-3,0)</f>
        <v>0</v>
      </c>
      <c r="F1915" s="18">
        <f>IF(G1915&lt;0.3,(バックデータ一覧!$C$10*(バックデータ一覧!$C$12*計算過程!L1915+バックデータ一覧!$C$13*LN(0.3)+バックデータ一覧!$C$14)^バックデータ一覧!$C$11+バックデータ一覧!$E$10*(0.3/(バックデータ一覧!$E$12*計算過程!L1915+バックデータ一覧!$E$13*LN(0.3)+バックデータ一覧!$E$14))^バックデータ一覧!$E$11)*計算過程!$W$11*計算過程!G1915/0.3*10^-3,0)</f>
        <v>8.2007487654477795E-2</v>
      </c>
      <c r="G1915" s="18">
        <f t="shared" si="176"/>
        <v>3.365040043273046E-2</v>
      </c>
      <c r="H1915" s="18">
        <f t="shared" si="177"/>
        <v>1.0232050936891117</v>
      </c>
      <c r="I1915" s="24">
        <v>0</v>
      </c>
      <c r="J1915" s="24">
        <v>0</v>
      </c>
      <c r="K1915" s="24">
        <v>0</v>
      </c>
      <c r="L1915" s="14">
        <f>貼り付けシート!C1915</f>
        <v>14.3</v>
      </c>
      <c r="M1915" s="14">
        <f>貼り付けシート!D1915</f>
        <v>8</v>
      </c>
      <c r="N1915" s="18">
        <f>貼り付けシート!E1915</f>
        <v>78.870365155995614</v>
      </c>
      <c r="O1915" s="18">
        <f>貼り付けシート!F1915</f>
        <v>1.0232050936891117</v>
      </c>
      <c r="P1915" s="19">
        <f t="shared" si="178"/>
        <v>1.0232050936891117</v>
      </c>
      <c r="Q1915" s="19">
        <f t="shared" si="179"/>
        <v>0</v>
      </c>
    </row>
    <row r="1916" spans="1:17">
      <c r="A1916" s="38">
        <v>41719</v>
      </c>
      <c r="B1916" s="49" t="s">
        <v>163</v>
      </c>
      <c r="C1916" s="24">
        <f t="shared" si="174"/>
        <v>30.406921776000001</v>
      </c>
      <c r="D1916" s="24">
        <f t="shared" si="175"/>
        <v>0.13595454579328817</v>
      </c>
      <c r="E1916" s="18">
        <f>IF(G1916&gt;=0.3,(バックデータ一覧!$C$10*(バックデータ一覧!$C$12*計算過程!L1916+バックデータ一覧!$C$13*LN(計算過程!G1916)+バックデータ一覧!$C$14)^バックデータ一覧!$C$11+バックデータ一覧!$E$10*(計算過程!G1916/(バックデータ一覧!$E$12*計算過程!L1916+バックデータ一覧!$E$13*LN(計算過程!G1916)+バックデータ一覧!$E$14))^バックデータ一覧!$E$11)*計算過程!$W$11*10^-3,0)</f>
        <v>0</v>
      </c>
      <c r="F1916" s="18">
        <f>IF(G1916&lt;0.3,(バックデータ一覧!$C$10*(バックデータ一覧!$C$12*計算過程!L1916+バックデータ一覧!$C$13*LN(0.3)+バックデータ一覧!$C$14)^バックデータ一覧!$C$11+バックデータ一覧!$E$10*(0.3/(バックデータ一覧!$E$12*計算過程!L1916+バックデータ一覧!$E$13*LN(0.3)+バックデータ一覧!$E$14))^バックデータ一覧!$E$11)*計算過程!$W$11*計算過程!G1916/0.3*10^-3,0)</f>
        <v>0.13595454579328817</v>
      </c>
      <c r="G1916" s="18">
        <f t="shared" si="176"/>
        <v>5.6234098035844192E-2</v>
      </c>
      <c r="H1916" s="18">
        <f t="shared" si="177"/>
        <v>1.7099058201198296</v>
      </c>
      <c r="I1916" s="24">
        <v>0</v>
      </c>
      <c r="J1916" s="24">
        <v>0</v>
      </c>
      <c r="K1916" s="24">
        <v>0</v>
      </c>
      <c r="L1916" s="14">
        <f>貼り付けシート!C1916</f>
        <v>14.5</v>
      </c>
      <c r="M1916" s="14">
        <f>貼り付けシート!D1916</f>
        <v>7.7</v>
      </c>
      <c r="N1916" s="18">
        <f>貼り付けシート!E1916</f>
        <v>74.972299643586211</v>
      </c>
      <c r="O1916" s="18">
        <f>貼り付けシート!F1916</f>
        <v>1.7099058201198296</v>
      </c>
      <c r="P1916" s="19">
        <f t="shared" si="178"/>
        <v>1.7099058201198296</v>
      </c>
      <c r="Q1916" s="19">
        <f t="shared" si="179"/>
        <v>0</v>
      </c>
    </row>
    <row r="1917" spans="1:17">
      <c r="A1917" s="38">
        <v>41719</v>
      </c>
      <c r="B1917" s="49" t="s">
        <v>164</v>
      </c>
      <c r="C1917" s="24">
        <f t="shared" si="174"/>
        <v>30.406921776000001</v>
      </c>
      <c r="D1917" s="24">
        <f t="shared" si="175"/>
        <v>0.15221716984606656</v>
      </c>
      <c r="E1917" s="18">
        <f>IF(G1917&gt;=0.3,(バックデータ一覧!$C$10*(バックデータ一覧!$C$12*計算過程!L1917+バックデータ一覧!$C$13*LN(計算過程!G1917)+バックデータ一覧!$C$14)^バックデータ一覧!$C$11+バックデータ一覧!$E$10*(計算過程!G1917/(バックデータ一覧!$E$12*計算過程!L1917+バックデータ一覧!$E$13*LN(計算過程!G1917)+バックデータ一覧!$E$14))^バックデータ一覧!$E$11)*計算過程!$W$11*10^-3,0)</f>
        <v>0</v>
      </c>
      <c r="F1917" s="18">
        <f>IF(G1917&lt;0.3,(バックデータ一覧!$C$10*(バックデータ一覧!$C$12*計算過程!L1917+バックデータ一覧!$C$13*LN(0.3)+バックデータ一覧!$C$14)^バックデータ一覧!$C$11+バックデータ一覧!$E$10*(0.3/(バックデータ一覧!$E$12*計算過程!L1917+バックデータ一覧!$E$13*LN(0.3)+バックデータ一覧!$E$14))^バックデータ一覧!$E$11)*計算過程!$W$11*計算過程!G1917/0.3*10^-3,0)</f>
        <v>0.15221716984606656</v>
      </c>
      <c r="G1917" s="18">
        <f t="shared" si="176"/>
        <v>6.0752334061548126E-2</v>
      </c>
      <c r="H1917" s="18">
        <f t="shared" si="177"/>
        <v>1.8472914695189142</v>
      </c>
      <c r="I1917" s="24">
        <v>0</v>
      </c>
      <c r="J1917" s="24">
        <v>0</v>
      </c>
      <c r="K1917" s="24">
        <v>0</v>
      </c>
      <c r="L1917" s="14">
        <f>貼り付けシート!C1917</f>
        <v>13.6</v>
      </c>
      <c r="M1917" s="14">
        <f>貼り付けシート!D1917</f>
        <v>8</v>
      </c>
      <c r="N1917" s="18">
        <f>貼り付けシート!E1917</f>
        <v>82.538353670325222</v>
      </c>
      <c r="O1917" s="18">
        <f>貼り付けシート!F1917</f>
        <v>1.8472914695189142</v>
      </c>
      <c r="P1917" s="19">
        <f t="shared" si="178"/>
        <v>1.8472914695189142</v>
      </c>
      <c r="Q1917" s="19">
        <f t="shared" si="179"/>
        <v>0</v>
      </c>
    </row>
    <row r="1918" spans="1:17">
      <c r="A1918" s="38">
        <v>41719</v>
      </c>
      <c r="B1918" s="49" t="s">
        <v>165</v>
      </c>
      <c r="C1918" s="24">
        <f t="shared" si="174"/>
        <v>30.406921776000001</v>
      </c>
      <c r="D1918" s="24">
        <f t="shared" si="175"/>
        <v>0.24534711328533146</v>
      </c>
      <c r="E1918" s="18">
        <f>IF(G1918&gt;=0.3,(バックデータ一覧!$C$10*(バックデータ一覧!$C$12*計算過程!L1918+バックデータ一覧!$C$13*LN(計算過程!G1918)+バックデータ一覧!$C$14)^バックデータ一覧!$C$11+バックデータ一覧!$E$10*(計算過程!G1918/(バックデータ一覧!$E$12*計算過程!L1918+バックデータ一覧!$E$13*LN(計算過程!G1918)+バックデータ一覧!$E$14))^バックデータ一覧!$E$11)*計算過程!$W$11*10^-3,0)</f>
        <v>0</v>
      </c>
      <c r="F1918" s="18">
        <f>IF(G1918&lt;0.3,(バックデータ一覧!$C$10*(バックデータ一覧!$C$12*計算過程!L1918+バックデータ一覧!$C$13*LN(0.3)+バックデータ一覧!$C$14)^バックデータ一覧!$C$11+バックデータ一覧!$E$10*(0.3/(バックデータ一覧!$E$12*計算過程!L1918+バックデータ一覧!$E$13*LN(0.3)+バックデータ一覧!$E$14))^バックデータ一覧!$E$11)*計算過程!$W$11*計算過程!G1918/0.3*10^-3,0)</f>
        <v>0.24534711328533146</v>
      </c>
      <c r="G1918" s="18">
        <f t="shared" si="176"/>
        <v>9.8696783759907619E-2</v>
      </c>
      <c r="H1918" s="18">
        <f t="shared" si="177"/>
        <v>3.0010653833302983</v>
      </c>
      <c r="I1918" s="24">
        <v>0</v>
      </c>
      <c r="J1918" s="24">
        <v>0</v>
      </c>
      <c r="K1918" s="24">
        <v>0</v>
      </c>
      <c r="L1918" s="14">
        <f>貼り付けシート!C1918</f>
        <v>13.8</v>
      </c>
      <c r="M1918" s="14">
        <f>貼り付けシート!D1918</f>
        <v>8.1999999999999993</v>
      </c>
      <c r="N1918" s="18">
        <f>貼り付けシート!E1918</f>
        <v>83.481482467525083</v>
      </c>
      <c r="O1918" s="18">
        <f>貼り付けシート!F1918</f>
        <v>3.0010653833302983</v>
      </c>
      <c r="P1918" s="19">
        <f t="shared" si="178"/>
        <v>3.0010653833302983</v>
      </c>
      <c r="Q1918" s="19">
        <f t="shared" si="179"/>
        <v>0</v>
      </c>
    </row>
    <row r="1919" spans="1:17">
      <c r="A1919" s="38">
        <v>41719</v>
      </c>
      <c r="B1919" s="49" t="s">
        <v>166</v>
      </c>
      <c r="C1919" s="24">
        <f t="shared" si="174"/>
        <v>30.406921776000001</v>
      </c>
      <c r="D1919" s="24">
        <f t="shared" si="175"/>
        <v>0.30731493971327262</v>
      </c>
      <c r="E1919" s="18">
        <f>IF(G1919&gt;=0.3,(バックデータ一覧!$C$10*(バックデータ一覧!$C$12*計算過程!L1919+バックデータ一覧!$C$13*LN(計算過程!G1919)+バックデータ一覧!$C$14)^バックデータ一覧!$C$11+バックデータ一覧!$E$10*(計算過程!G1919/(バックデータ一覧!$E$12*計算過程!L1919+バックデータ一覧!$E$13*LN(計算過程!G1919)+バックデータ一覧!$E$14))^バックデータ一覧!$E$11)*計算過程!$W$11*10^-3,0)</f>
        <v>0</v>
      </c>
      <c r="F1919" s="18">
        <f>IF(G1919&lt;0.3,(バックデータ一覧!$C$10*(バックデータ一覧!$C$12*計算過程!L1919+バックデータ一覧!$C$13*LN(0.3)+バックデータ一覧!$C$14)^バックデータ一覧!$C$11+バックデータ一覧!$E$10*(0.3/(バックデータ一覧!$E$12*計算過程!L1919+バックデータ一覧!$E$13*LN(0.3)+バックデータ一覧!$E$14))^バックデータ一覧!$E$11)*計算過程!$W$11*計算過程!G1919/0.3*10^-3,0)</f>
        <v>0.30731493971327262</v>
      </c>
      <c r="G1919" s="18">
        <f t="shared" si="176"/>
        <v>0.12121976137053941</v>
      </c>
      <c r="H1919" s="18">
        <f t="shared" si="177"/>
        <v>3.6859198016993786</v>
      </c>
      <c r="I1919" s="24">
        <v>0</v>
      </c>
      <c r="J1919" s="24">
        <v>0</v>
      </c>
      <c r="K1919" s="24">
        <v>0</v>
      </c>
      <c r="L1919" s="14">
        <f>貼り付けシート!C1919</f>
        <v>13.3</v>
      </c>
      <c r="M1919" s="14">
        <f>貼り付けシート!D1919</f>
        <v>8.5</v>
      </c>
      <c r="N1919" s="18">
        <f>貼り付けシート!E1919</f>
        <v>89.358201764231282</v>
      </c>
      <c r="O1919" s="18">
        <f>貼り付けシート!F1919</f>
        <v>3.6859198016993786</v>
      </c>
      <c r="P1919" s="19">
        <f t="shared" si="178"/>
        <v>3.6859198016993786</v>
      </c>
      <c r="Q1919" s="19">
        <f t="shared" si="179"/>
        <v>0</v>
      </c>
    </row>
    <row r="1920" spans="1:17">
      <c r="A1920" s="38">
        <v>41719</v>
      </c>
      <c r="B1920" s="49" t="s">
        <v>167</v>
      </c>
      <c r="C1920" s="24">
        <f t="shared" si="174"/>
        <v>30.406921776000001</v>
      </c>
      <c r="D1920" s="24">
        <f t="shared" si="175"/>
        <v>0.30538292196609579</v>
      </c>
      <c r="E1920" s="18">
        <f>IF(G1920&gt;=0.3,(バックデータ一覧!$C$10*(バックデータ一覧!$C$12*計算過程!L1920+バックデータ一覧!$C$13*LN(計算過程!G1920)+バックデータ一覧!$C$14)^バックデータ一覧!$C$11+バックデータ一覧!$E$10*(計算過程!G1920/(バックデータ一覧!$E$12*計算過程!L1920+バックデータ一覧!$E$13*LN(計算過程!G1920)+バックデータ一覧!$E$14))^バックデータ一覧!$E$11)*計算過程!$W$11*10^-3,0)</f>
        <v>0</v>
      </c>
      <c r="F1920" s="18">
        <f>IF(G1920&lt;0.3,(バックデータ一覧!$C$10*(バックデータ一覧!$C$12*計算過程!L1920+バックデータ一覧!$C$13*LN(0.3)+バックデータ一覧!$C$14)^バックデータ一覧!$C$11+バックデータ一覧!$E$10*(0.3/(バックデータ一覧!$E$12*計算過程!L1920+バックデータ一覧!$E$13*LN(0.3)+バックデータ一覧!$E$14))^バックデータ一覧!$E$11)*計算過程!$W$11*計算過程!G1920/0.3*10^-3,0)</f>
        <v>0.30538292196609579</v>
      </c>
      <c r="G1920" s="18">
        <f t="shared" si="176"/>
        <v>0.11952102838011178</v>
      </c>
      <c r="H1920" s="18">
        <f t="shared" si="177"/>
        <v>3.6342665605411351</v>
      </c>
      <c r="I1920" s="24">
        <v>0</v>
      </c>
      <c r="J1920" s="24">
        <v>0</v>
      </c>
      <c r="K1920" s="24">
        <v>0</v>
      </c>
      <c r="L1920" s="14">
        <f>貼り付けシート!C1920</f>
        <v>13.1</v>
      </c>
      <c r="M1920" s="14">
        <f>貼り付けシート!D1920</f>
        <v>8.1999999999999993</v>
      </c>
      <c r="N1920" s="18">
        <f>貼り付けシート!E1920</f>
        <v>87.37959562025776</v>
      </c>
      <c r="O1920" s="18">
        <f>貼り付けシート!F1920</f>
        <v>3.6342665605411351</v>
      </c>
      <c r="P1920" s="19">
        <f t="shared" si="178"/>
        <v>3.6342665605411351</v>
      </c>
      <c r="Q1920" s="19">
        <f t="shared" si="179"/>
        <v>0</v>
      </c>
    </row>
    <row r="1921" spans="1:17">
      <c r="A1921" s="38">
        <v>41719</v>
      </c>
      <c r="B1921" s="49" t="s">
        <v>168</v>
      </c>
      <c r="C1921" s="24">
        <f t="shared" si="174"/>
        <v>30.406921776000001</v>
      </c>
      <c r="D1921" s="24">
        <f t="shared" si="175"/>
        <v>0.30103331550435236</v>
      </c>
      <c r="E1921" s="18">
        <f>IF(G1921&gt;=0.3,(バックデータ一覧!$C$10*(バックデータ一覧!$C$12*計算過程!L1921+バックデータ一覧!$C$13*LN(計算過程!G1921)+バックデータ一覧!$C$14)^バックデータ一覧!$C$11+バックデータ一覧!$E$10*(計算過程!G1921/(バックデータ一覧!$E$12*計算過程!L1921+バックデータ一覧!$E$13*LN(計算過程!G1921)+バックデータ一覧!$E$14))^バックデータ一覧!$E$11)*計算過程!$W$11*10^-3,0)</f>
        <v>0</v>
      </c>
      <c r="F1921" s="18">
        <f>IF(G1921&lt;0.3,(バックデータ一覧!$C$10*(バックデータ一覧!$C$12*計算過程!L1921+バックデータ一覧!$C$13*LN(0.3)+バックデータ一覧!$C$14)^バックデータ一覧!$C$11+バックデータ一覧!$E$10*(0.3/(バックデータ一覧!$E$12*計算過程!L1921+バックデータ一覧!$E$13*LN(0.3)+バックデータ一覧!$E$14))^バックデータ一覧!$E$11)*計算過程!$W$11*計算過程!G1921/0.3*10^-3,0)</f>
        <v>0.30103331550435236</v>
      </c>
      <c r="G1921" s="18">
        <f t="shared" si="176"/>
        <v>0.11600381439329545</v>
      </c>
      <c r="H1921" s="18">
        <f t="shared" si="177"/>
        <v>3.5273189099745577</v>
      </c>
      <c r="I1921" s="24">
        <v>0</v>
      </c>
      <c r="J1921" s="24">
        <v>0</v>
      </c>
      <c r="K1921" s="24">
        <v>0</v>
      </c>
      <c r="L1921" s="14">
        <f>貼り付けシート!C1921</f>
        <v>12.7</v>
      </c>
      <c r="M1921" s="14">
        <f>貼り付けシート!D1921</f>
        <v>7.9</v>
      </c>
      <c r="N1921" s="18">
        <f>貼り付けシート!E1921</f>
        <v>86.457954443596876</v>
      </c>
      <c r="O1921" s="18">
        <f>貼り付けシート!F1921</f>
        <v>3.5273189099745577</v>
      </c>
      <c r="P1921" s="19">
        <f t="shared" si="178"/>
        <v>3.5273189099745577</v>
      </c>
      <c r="Q1921" s="19">
        <f t="shared" si="179"/>
        <v>0</v>
      </c>
    </row>
    <row r="1922" spans="1:17">
      <c r="A1922" s="38">
        <v>41719</v>
      </c>
      <c r="B1922" s="49" t="s">
        <v>169</v>
      </c>
      <c r="C1922" s="24">
        <f t="shared" si="174"/>
        <v>30.406921776000001</v>
      </c>
      <c r="D1922" s="24">
        <f t="shared" si="175"/>
        <v>0.37339656413199979</v>
      </c>
      <c r="E1922" s="18">
        <f>IF(G1922&gt;=0.3,(バックデータ一覧!$C$10*(バックデータ一覧!$C$12*計算過程!L1922+バックデータ一覧!$C$13*LN(計算過程!G1922)+バックデータ一覧!$C$14)^バックデータ一覧!$C$11+バックデータ一覧!$E$10*(計算過程!G1922/(バックデータ一覧!$E$12*計算過程!L1922+バックデータ一覧!$E$13*LN(計算過程!G1922)+バックデータ一覧!$E$14))^バックデータ一覧!$E$11)*計算過程!$W$11*10^-3,0)</f>
        <v>0</v>
      </c>
      <c r="F1922" s="18">
        <f>IF(G1922&lt;0.3,(バックデータ一覧!$C$10*(バックデータ一覧!$C$12*計算過程!L1922+バックデータ一覧!$C$13*LN(0.3)+バックデータ一覧!$C$14)^バックデータ一覧!$C$11+バックデータ一覧!$E$10*(0.3/(バックデータ一覧!$E$12*計算過程!L1922+バックデータ一覧!$E$13*LN(0.3)+バックデータ一覧!$E$14))^バックデータ一覧!$E$11)*計算過程!$W$11*計算過程!G1922/0.3*10^-3,0)</f>
        <v>0.37339656413199979</v>
      </c>
      <c r="G1922" s="18">
        <f t="shared" si="176"/>
        <v>0.14060802167806843</v>
      </c>
      <c r="H1922" s="18">
        <f t="shared" si="177"/>
        <v>4.275457116243139</v>
      </c>
      <c r="I1922" s="24">
        <v>0</v>
      </c>
      <c r="J1922" s="24">
        <v>0</v>
      </c>
      <c r="K1922" s="24">
        <v>0</v>
      </c>
      <c r="L1922" s="14">
        <f>貼り付けシート!C1922</f>
        <v>12.1</v>
      </c>
      <c r="M1922" s="14">
        <f>貼り付けシート!D1922</f>
        <v>7.6</v>
      </c>
      <c r="N1922" s="18">
        <f>貼り付けシート!E1922</f>
        <v>86.562196954479319</v>
      </c>
      <c r="O1922" s="18">
        <f>貼り付けシート!F1922</f>
        <v>4.275457116243139</v>
      </c>
      <c r="P1922" s="19">
        <f t="shared" si="178"/>
        <v>4.275457116243139</v>
      </c>
      <c r="Q1922" s="19">
        <f t="shared" si="179"/>
        <v>0</v>
      </c>
    </row>
    <row r="1923" spans="1:17">
      <c r="A1923" s="38">
        <v>41719</v>
      </c>
      <c r="B1923" s="49" t="s">
        <v>170</v>
      </c>
      <c r="C1923" s="24">
        <f t="shared" si="174"/>
        <v>30.406921776000001</v>
      </c>
      <c r="D1923" s="24">
        <f t="shared" si="175"/>
        <v>0.39312627487256768</v>
      </c>
      <c r="E1923" s="18">
        <f>IF(G1923&gt;=0.3,(バックデータ一覧!$C$10*(バックデータ一覧!$C$12*計算過程!L1923+バックデータ一覧!$C$13*LN(計算過程!G1923)+バックデータ一覧!$C$14)^バックデータ一覧!$C$11+バックデータ一覧!$E$10*(計算過程!G1923/(バックデータ一覧!$E$12*計算過程!L1923+バックデータ一覧!$E$13*LN(計算過程!G1923)+バックデータ一覧!$E$14))^バックデータ一覧!$E$11)*計算過程!$W$11*10^-3,0)</f>
        <v>0</v>
      </c>
      <c r="F1923" s="18">
        <f>IF(G1923&lt;0.3,(バックデータ一覧!$C$10*(バックデータ一覧!$C$12*計算過程!L1923+バックデータ一覧!$C$13*LN(0.3)+バックデータ一覧!$C$14)^バックデータ一覧!$C$11+バックデータ一覧!$E$10*(0.3/(バックデータ一覧!$E$12*計算過程!L1923+バックデータ一覧!$E$13*LN(0.3)+バックデータ一覧!$E$14))^バックデータ一覧!$E$11)*計算過程!$W$11*計算過程!G1923/0.3*10^-3,0)</f>
        <v>0.39312627487256768</v>
      </c>
      <c r="G1923" s="18">
        <f t="shared" si="176"/>
        <v>0.1486050892222093</v>
      </c>
      <c r="H1923" s="18">
        <f t="shared" si="177"/>
        <v>4.5186233234952189</v>
      </c>
      <c r="I1923" s="24">
        <v>0</v>
      </c>
      <c r="J1923" s="24">
        <v>0</v>
      </c>
      <c r="K1923" s="24">
        <v>0</v>
      </c>
      <c r="L1923" s="14">
        <f>貼り付けシート!C1923</f>
        <v>12.2</v>
      </c>
      <c r="M1923" s="14">
        <f>貼り付けシート!D1923</f>
        <v>7.5</v>
      </c>
      <c r="N1923" s="18">
        <f>貼り付けシート!E1923</f>
        <v>84.875879732130073</v>
      </c>
      <c r="O1923" s="18">
        <f>貼り付けシート!F1923</f>
        <v>4.5186233234952189</v>
      </c>
      <c r="P1923" s="19">
        <f t="shared" si="178"/>
        <v>4.5186233234952189</v>
      </c>
      <c r="Q1923" s="19">
        <f t="shared" si="179"/>
        <v>0</v>
      </c>
    </row>
    <row r="1924" spans="1:17">
      <c r="A1924" s="38">
        <v>41719</v>
      </c>
      <c r="B1924" s="49" t="s">
        <v>171</v>
      </c>
      <c r="C1924" s="24">
        <f t="shared" si="174"/>
        <v>30.406921776000001</v>
      </c>
      <c r="D1924" s="24">
        <f t="shared" si="175"/>
        <v>0.592374550244683</v>
      </c>
      <c r="E1924" s="18">
        <f>IF(G1924&gt;=0.3,(バックデータ一覧!$C$10*(バックデータ一覧!$C$12*計算過程!L1924+バックデータ一覧!$C$13*LN(計算過程!G1924)+バックデータ一覧!$C$14)^バックデータ一覧!$C$11+バックデータ一覧!$E$10*(計算過程!G1924/(バックデータ一覧!$E$12*計算過程!L1924+バックデータ一覧!$E$13*LN(計算過程!G1924)+バックデータ一覧!$E$14))^バックデータ一覧!$E$11)*計算過程!$W$11*10^-3,0)</f>
        <v>0</v>
      </c>
      <c r="F1924" s="18">
        <f>IF(G1924&lt;0.3,(バックデータ一覧!$C$10*(バックデータ一覧!$C$12*計算過程!L1924+バックデータ一覧!$C$13*LN(0.3)+バックデータ一覧!$C$14)^バックデータ一覧!$C$11+バックデータ一覧!$E$10*(0.3/(バックデータ一覧!$E$12*計算過程!L1924+バックデータ一覧!$E$13*LN(0.3)+バックデータ一覧!$E$14))^バックデータ一覧!$E$11)*計算過程!$W$11*計算過程!G1924/0.3*10^-3,0)</f>
        <v>0.592374550244683</v>
      </c>
      <c r="G1924" s="18">
        <f t="shared" si="176"/>
        <v>0.2239226389042864</v>
      </c>
      <c r="H1924" s="18">
        <f t="shared" si="177"/>
        <v>6.8087981650381311</v>
      </c>
      <c r="I1924" s="24">
        <v>0</v>
      </c>
      <c r="J1924" s="24">
        <v>0</v>
      </c>
      <c r="K1924" s="24">
        <v>0</v>
      </c>
      <c r="L1924" s="14">
        <f>貼り付けシート!C1924</f>
        <v>12.2</v>
      </c>
      <c r="M1924" s="14">
        <f>貼り付けシート!D1924</f>
        <v>7.4</v>
      </c>
      <c r="N1924" s="18">
        <f>貼り付けシート!E1924</f>
        <v>83.757506737884029</v>
      </c>
      <c r="O1924" s="18">
        <f>貼り付けシート!F1924</f>
        <v>6.8087981650381311</v>
      </c>
      <c r="P1924" s="19">
        <f t="shared" si="178"/>
        <v>6.8087981650381311</v>
      </c>
      <c r="Q1924" s="19">
        <f t="shared" si="179"/>
        <v>0</v>
      </c>
    </row>
    <row r="1925" spans="1:17">
      <c r="A1925" s="38">
        <v>41719</v>
      </c>
      <c r="B1925" s="49" t="s">
        <v>172</v>
      </c>
      <c r="C1925" s="24">
        <f t="shared" si="174"/>
        <v>30.406921776000001</v>
      </c>
      <c r="D1925" s="24">
        <f t="shared" si="175"/>
        <v>0.53746677789559938</v>
      </c>
      <c r="E1925" s="18">
        <f>IF(G1925&gt;=0.3,(バックデータ一覧!$C$10*(バックデータ一覧!$C$12*計算過程!L1925+バックデータ一覧!$C$13*LN(計算過程!G1925)+バックデータ一覧!$C$14)^バックデータ一覧!$C$11+バックデータ一覧!$E$10*(計算過程!G1925/(バックデータ一覧!$E$12*計算過程!L1925+バックデータ一覧!$E$13*LN(計算過程!G1925)+バックデータ一覧!$E$14))^バックデータ一覧!$E$11)*計算過程!$W$11*10^-3,0)</f>
        <v>0</v>
      </c>
      <c r="F1925" s="18">
        <f>IF(G1925&lt;0.3,(バックデータ一覧!$C$10*(バックデータ一覧!$C$12*計算過程!L1925+バックデータ一覧!$C$13*LN(0.3)+バックデータ一覧!$C$14)^バックデータ一覧!$C$11+バックデータ一覧!$E$10*(0.3/(バックデータ一覧!$E$12*計算過程!L1925+バックデータ一覧!$E$13*LN(0.3)+バックデータ一覧!$E$14))^バックデータ一覧!$E$11)*計算過程!$W$11*計算過程!G1925/0.3*10^-3,0)</f>
        <v>0.53746677789559938</v>
      </c>
      <c r="G1925" s="18">
        <f t="shared" si="176"/>
        <v>0.2055215952139616</v>
      </c>
      <c r="H1925" s="18">
        <f t="shared" si="177"/>
        <v>6.2492790689496669</v>
      </c>
      <c r="I1925" s="24">
        <v>0</v>
      </c>
      <c r="J1925" s="24">
        <v>0</v>
      </c>
      <c r="K1925" s="24">
        <v>0</v>
      </c>
      <c r="L1925" s="14">
        <f>貼り付けシート!C1925</f>
        <v>12.5</v>
      </c>
      <c r="M1925" s="14">
        <f>貼り付けシート!D1925</f>
        <v>7.2</v>
      </c>
      <c r="N1925" s="18">
        <f>貼り付けシート!E1925</f>
        <v>79.927126542479598</v>
      </c>
      <c r="O1925" s="18">
        <f>貼り付けシート!F1925</f>
        <v>6.2492790689496669</v>
      </c>
      <c r="P1925" s="19">
        <f t="shared" si="178"/>
        <v>6.2492790689496669</v>
      </c>
      <c r="Q1925" s="19">
        <f t="shared" si="179"/>
        <v>0</v>
      </c>
    </row>
    <row r="1926" spans="1:17">
      <c r="A1926" s="38">
        <v>41720</v>
      </c>
      <c r="B1926" s="49" t="s">
        <v>149</v>
      </c>
      <c r="C1926" s="24">
        <f t="shared" si="174"/>
        <v>30.406921776000001</v>
      </c>
      <c r="D1926" s="24">
        <f t="shared" si="175"/>
        <v>0.58705541290419427</v>
      </c>
      <c r="E1926" s="18">
        <f>IF(G1926&gt;=0.3,(バックデータ一覧!$C$10*(バックデータ一覧!$C$12*計算過程!L1926+バックデータ一覧!$C$13*LN(計算過程!G1926)+バックデータ一覧!$C$14)^バックデータ一覧!$C$11+バックデータ一覧!$E$10*(計算過程!G1926/(バックデータ一覧!$E$12*計算過程!L1926+バックデータ一覧!$E$13*LN(計算過程!G1926)+バックデータ一覧!$E$14))^バックデータ一覧!$E$11)*計算過程!$W$11*10^-3,0)</f>
        <v>0</v>
      </c>
      <c r="F1926" s="18">
        <f>IF(G1926&lt;0.3,(バックデータ一覧!$C$10*(バックデータ一覧!$C$12*計算過程!L1926+バックデータ一覧!$C$13*LN(0.3)+バックデータ一覧!$C$14)^バックデータ一覧!$C$11+バックデータ一覧!$E$10*(0.3/(バックデータ一覧!$E$12*計算過程!L1926+バックデータ一覧!$E$13*LN(0.3)+バックデータ一覧!$E$14))^バックデータ一覧!$E$11)*計算過程!$W$11*計算過程!G1926/0.3*10^-3,0)</f>
        <v>0.58705541290419427</v>
      </c>
      <c r="G1926" s="18">
        <f t="shared" si="176"/>
        <v>0.22106443431193412</v>
      </c>
      <c r="H1926" s="18">
        <f t="shared" si="177"/>
        <v>6.7218889615786717</v>
      </c>
      <c r="I1926" s="24">
        <v>0</v>
      </c>
      <c r="J1926" s="24">
        <v>0</v>
      </c>
      <c r="K1926" s="24">
        <v>0</v>
      </c>
      <c r="L1926" s="14">
        <f>貼り付けシート!C1926</f>
        <v>12.1</v>
      </c>
      <c r="M1926" s="14">
        <f>貼り付けシート!D1926</f>
        <v>7</v>
      </c>
      <c r="N1926" s="18">
        <f>貼り付けシート!E1926</f>
        <v>79.804391770099002</v>
      </c>
      <c r="O1926" s="18">
        <f>貼り付けシート!F1926</f>
        <v>6.7218889615786717</v>
      </c>
      <c r="P1926" s="19">
        <f t="shared" si="178"/>
        <v>6.7218889615786717</v>
      </c>
      <c r="Q1926" s="19">
        <f t="shared" si="179"/>
        <v>0</v>
      </c>
    </row>
    <row r="1927" spans="1:17">
      <c r="A1927" s="38">
        <v>41720</v>
      </c>
      <c r="B1927" s="49" t="s">
        <v>150</v>
      </c>
      <c r="C1927" s="24">
        <f t="shared" ref="C1927:C1990" si="180">$W$6*IF(AND(L1927&lt;5,N1927&gt;=80),$W$4,$W$5)*3600*10^-6</f>
        <v>30.406921776000001</v>
      </c>
      <c r="D1927" s="24">
        <f t="shared" ref="D1927:D1990" si="181">IF(G1927&gt;=0.3,E1927,F1927)</f>
        <v>0.56527579072343859</v>
      </c>
      <c r="E1927" s="18">
        <f>IF(G1927&gt;=0.3,(バックデータ一覧!$C$10*(バックデータ一覧!$C$12*計算過程!L1927+バックデータ一覧!$C$13*LN(計算過程!G1927)+バックデータ一覧!$C$14)^バックデータ一覧!$C$11+バックデータ一覧!$E$10*(計算過程!G1927/(バックデータ一覧!$E$12*計算過程!L1927+バックデータ一覧!$E$13*LN(計算過程!G1927)+バックデータ一覧!$E$14))^バックデータ一覧!$E$11)*計算過程!$W$11*10^-3,0)</f>
        <v>0</v>
      </c>
      <c r="F1927" s="18">
        <f>IF(G1927&lt;0.3,(バックデータ一覧!$C$10*(バックデータ一覧!$C$12*計算過程!L1927+バックデータ一覧!$C$13*LN(0.3)+バックデータ一覧!$C$14)^バックデータ一覧!$C$11+バックデータ一覧!$E$10*(0.3/(バックデータ一覧!$E$12*計算過程!L1927+バックデータ一覧!$E$13*LN(0.3)+バックデータ一覧!$E$14))^バックデータ一覧!$E$11)*計算過程!$W$11*計算過程!G1927/0.3*10^-3,0)</f>
        <v>0.56527579072343859</v>
      </c>
      <c r="G1927" s="18">
        <f t="shared" ref="G1927:G1990" si="182">H1927/($W$6*3600*10^-6)</f>
        <v>0.21699042956961645</v>
      </c>
      <c r="H1927" s="18">
        <f t="shared" ref="H1927:H1990" si="183">IF(AND(L1927&lt;5,N1927&gt;=80),P1927/$W$4,P1927/$W$5)</f>
        <v>6.5980110180639651</v>
      </c>
      <c r="I1927" s="24">
        <v>0</v>
      </c>
      <c r="J1927" s="24">
        <v>0</v>
      </c>
      <c r="K1927" s="24">
        <v>0</v>
      </c>
      <c r="L1927" s="14">
        <f>貼り付けシート!C1927</f>
        <v>12.6</v>
      </c>
      <c r="M1927" s="14">
        <f>貼り付けシート!D1927</f>
        <v>6.7</v>
      </c>
      <c r="N1927" s="18">
        <f>貼り付けシート!E1927</f>
        <v>73.948634838997435</v>
      </c>
      <c r="O1927" s="18">
        <f>貼り付けシート!F1927</f>
        <v>6.5980110180639651</v>
      </c>
      <c r="P1927" s="19">
        <f t="shared" ref="P1927:P1990" si="184">IF(O1927&gt;C1927,C1927,O1927)</f>
        <v>6.5980110180639651</v>
      </c>
      <c r="Q1927" s="19">
        <f t="shared" ref="Q1927:Q1990" si="185">IF(O1927&gt;C1927,O1927-C1927,0)</f>
        <v>0</v>
      </c>
    </row>
    <row r="1928" spans="1:17">
      <c r="A1928" s="38">
        <v>41720</v>
      </c>
      <c r="B1928" s="49" t="s">
        <v>151</v>
      </c>
      <c r="C1928" s="24">
        <f t="shared" si="180"/>
        <v>30.406921776000001</v>
      </c>
      <c r="D1928" s="24">
        <f t="shared" si="181"/>
        <v>0.66747618322022473</v>
      </c>
      <c r="E1928" s="18">
        <f>IF(G1928&gt;=0.3,(バックデータ一覧!$C$10*(バックデータ一覧!$C$12*計算過程!L1928+バックデータ一覧!$C$13*LN(計算過程!G1928)+バックデータ一覧!$C$14)^バックデータ一覧!$C$11+バックデータ一覧!$E$10*(計算過程!G1928/(バックデータ一覧!$E$12*計算過程!L1928+バックデータ一覧!$E$13*LN(計算過程!G1928)+バックデータ一覧!$E$14))^バックデータ一覧!$E$11)*計算過程!$W$11*10^-3,0)</f>
        <v>0</v>
      </c>
      <c r="F1928" s="18">
        <f>IF(G1928&lt;0.3,(バックデータ一覧!$C$10*(バックデータ一覧!$C$12*計算過程!L1928+バックデータ一覧!$C$13*LN(0.3)+バックデータ一覧!$C$14)^バックデータ一覧!$C$11+バックデータ一覧!$E$10*(0.3/(バックデータ一覧!$E$12*計算過程!L1928+バックデータ一覧!$E$13*LN(0.3)+バックデータ一覧!$E$14))^バックデータ一覧!$E$11)*計算過程!$W$11*計算過程!G1928/0.3*10^-3,0)</f>
        <v>0.66747618322022473</v>
      </c>
      <c r="G1928" s="18">
        <f t="shared" si="182"/>
        <v>0.24475357681500057</v>
      </c>
      <c r="H1928" s="18">
        <f t="shared" si="183"/>
        <v>7.4422028646099294</v>
      </c>
      <c r="I1928" s="24">
        <v>0</v>
      </c>
      <c r="J1928" s="24">
        <v>0</v>
      </c>
      <c r="K1928" s="24">
        <v>0</v>
      </c>
      <c r="L1928" s="14">
        <f>貼り付けシート!C1928</f>
        <v>11.4</v>
      </c>
      <c r="M1928" s="14">
        <f>貼り付けシート!D1928</f>
        <v>6.4</v>
      </c>
      <c r="N1928" s="18">
        <f>貼り付けシート!E1928</f>
        <v>76.49115927161813</v>
      </c>
      <c r="O1928" s="18">
        <f>貼り付けシート!F1928</f>
        <v>7.4422028646099294</v>
      </c>
      <c r="P1928" s="19">
        <f t="shared" si="184"/>
        <v>7.4422028646099294</v>
      </c>
      <c r="Q1928" s="19">
        <f t="shared" si="185"/>
        <v>0</v>
      </c>
    </row>
    <row r="1929" spans="1:17">
      <c r="A1929" s="38">
        <v>41720</v>
      </c>
      <c r="B1929" s="49" t="s">
        <v>152</v>
      </c>
      <c r="C1929" s="24">
        <f t="shared" si="180"/>
        <v>30.406921776000001</v>
      </c>
      <c r="D1929" s="24">
        <f t="shared" si="181"/>
        <v>0.69503469129914108</v>
      </c>
      <c r="E1929" s="18">
        <f>IF(G1929&gt;=0.3,(バックデータ一覧!$C$10*(バックデータ一覧!$C$12*計算過程!L1929+バックデータ一覧!$C$13*LN(計算過程!G1929)+バックデータ一覧!$C$14)^バックデータ一覧!$C$11+バックデータ一覧!$E$10*(計算過程!G1929/(バックデータ一覧!$E$12*計算過程!L1929+バックデータ一覧!$E$13*LN(計算過程!G1929)+バックデータ一覧!$E$14))^バックデータ一覧!$E$11)*計算過程!$W$11*10^-3,0)</f>
        <v>0</v>
      </c>
      <c r="F1929" s="18">
        <f>IF(G1929&lt;0.3,(バックデータ一覧!$C$10*(バックデータ一覧!$C$12*計算過程!L1929+バックデータ一覧!$C$13*LN(0.3)+バックデータ一覧!$C$14)^バックデータ一覧!$C$11+バックデータ一覧!$E$10*(0.3/(バックデータ一覧!$E$12*計算過程!L1929+バックデータ一覧!$E$13*LN(0.3)+バックデータ一覧!$E$14))^バックデータ一覧!$E$11)*計算過程!$W$11*計算過程!G1929/0.3*10^-3,0)</f>
        <v>0.69503469129914108</v>
      </c>
      <c r="G1929" s="18">
        <f t="shared" si="182"/>
        <v>0.25389985748133298</v>
      </c>
      <c r="H1929" s="18">
        <f t="shared" si="183"/>
        <v>7.7203131053724405</v>
      </c>
      <c r="I1929" s="24">
        <v>0</v>
      </c>
      <c r="J1929" s="24">
        <v>0</v>
      </c>
      <c r="K1929" s="24">
        <v>0</v>
      </c>
      <c r="L1929" s="14">
        <f>貼り付けシート!C1929</f>
        <v>11.3</v>
      </c>
      <c r="M1929" s="14">
        <f>貼り付けシート!D1929</f>
        <v>6.1</v>
      </c>
      <c r="N1929" s="18">
        <f>貼り付けシート!E1929</f>
        <v>73.425569163543955</v>
      </c>
      <c r="O1929" s="18">
        <f>貼り付けシート!F1929</f>
        <v>7.7203131053724405</v>
      </c>
      <c r="P1929" s="19">
        <f t="shared" si="184"/>
        <v>7.7203131053724405</v>
      </c>
      <c r="Q1929" s="19">
        <f t="shared" si="185"/>
        <v>0</v>
      </c>
    </row>
    <row r="1930" spans="1:17">
      <c r="A1930" s="38">
        <v>41720</v>
      </c>
      <c r="B1930" s="49" t="s">
        <v>153</v>
      </c>
      <c r="C1930" s="24">
        <f t="shared" si="180"/>
        <v>30.406921776000001</v>
      </c>
      <c r="D1930" s="24">
        <f t="shared" si="181"/>
        <v>0.72063078794689939</v>
      </c>
      <c r="E1930" s="18">
        <f>IF(G1930&gt;=0.3,(バックデータ一覧!$C$10*(バックデータ一覧!$C$12*計算過程!L1930+バックデータ一覧!$C$13*LN(計算過程!G1930)+バックデータ一覧!$C$14)^バックデータ一覧!$C$11+バックデータ一覧!$E$10*(計算過程!G1930/(バックデータ一覧!$E$12*計算過程!L1930+バックデータ一覧!$E$13*LN(計算過程!G1930)+バックデータ一覧!$E$14))^バックデータ一覧!$E$11)*計算過程!$W$11*10^-3,0)</f>
        <v>0</v>
      </c>
      <c r="F1930" s="18">
        <f>IF(G1930&lt;0.3,(バックデータ一覧!$C$10*(バックデータ一覧!$C$12*計算過程!L1930+バックデータ一覧!$C$13*LN(0.3)+バックデータ一覧!$C$14)^バックデータ一覧!$C$11+バックデータ一覧!$E$10*(0.3/(バックデータ一覧!$E$12*計算過程!L1930+バックデータ一覧!$E$13*LN(0.3)+バックデータ一覧!$E$14))^バックデータ一覧!$E$11)*計算過程!$W$11*計算過程!G1930/0.3*10^-3,0)</f>
        <v>0.72063078794689939</v>
      </c>
      <c r="G1930" s="18">
        <f t="shared" si="182"/>
        <v>0.26226148052732678</v>
      </c>
      <c r="H1930" s="18">
        <f t="shared" si="183"/>
        <v>7.9745643232523724</v>
      </c>
      <c r="I1930" s="24">
        <v>0</v>
      </c>
      <c r="J1930" s="24">
        <v>0</v>
      </c>
      <c r="K1930" s="24">
        <v>0</v>
      </c>
      <c r="L1930" s="14">
        <f>貼り付けシート!C1930</f>
        <v>11.2</v>
      </c>
      <c r="M1930" s="14">
        <f>貼り付けシート!D1930</f>
        <v>5.8</v>
      </c>
      <c r="N1930" s="18">
        <f>貼り付けシート!E1930</f>
        <v>70.312749829479856</v>
      </c>
      <c r="O1930" s="18">
        <f>貼り付けシート!F1930</f>
        <v>7.9745643232523724</v>
      </c>
      <c r="P1930" s="19">
        <f t="shared" si="184"/>
        <v>7.9745643232523724</v>
      </c>
      <c r="Q1930" s="19">
        <f t="shared" si="185"/>
        <v>0</v>
      </c>
    </row>
    <row r="1931" spans="1:17">
      <c r="A1931" s="38">
        <v>41720</v>
      </c>
      <c r="B1931" s="49" t="s">
        <v>154</v>
      </c>
      <c r="C1931" s="24">
        <f t="shared" si="180"/>
        <v>30.406921776000001</v>
      </c>
      <c r="D1931" s="24">
        <f t="shared" si="181"/>
        <v>0.8127385138791009</v>
      </c>
      <c r="E1931" s="18">
        <f>IF(G1931&gt;=0.3,(バックデータ一覧!$C$10*(バックデータ一覧!$C$12*計算過程!L1931+バックデータ一覧!$C$13*LN(計算過程!G1931)+バックデータ一覧!$C$14)^バックデータ一覧!$C$11+バックデータ一覧!$E$10*(計算過程!G1931/(バックデータ一覧!$E$12*計算過程!L1931+バックデータ一覧!$E$13*LN(計算過程!G1931)+バックデータ一覧!$E$14))^バックデータ一覧!$E$11)*計算過程!$W$11*10^-3,0)</f>
        <v>0</v>
      </c>
      <c r="F1931" s="18">
        <f>IF(G1931&lt;0.3,(バックデータ一覧!$C$10*(バックデータ一覧!$C$12*計算過程!L1931+バックデータ一覧!$C$13*LN(0.3)+バックデータ一覧!$C$14)^バックデータ一覧!$C$11+バックデータ一覧!$E$10*(0.3/(バックデータ一覧!$E$12*計算過程!L1931+バックデータ一覧!$E$13*LN(0.3)+バックデータ一覧!$E$14))^バックデータ一覧!$E$11)*計算過程!$W$11*計算過程!G1931/0.3*10^-3,0)</f>
        <v>0.8127385138791009</v>
      </c>
      <c r="G1931" s="18">
        <f t="shared" si="182"/>
        <v>0.29138380077760467</v>
      </c>
      <c r="H1931" s="18">
        <f t="shared" si="183"/>
        <v>8.8600844370381928</v>
      </c>
      <c r="I1931" s="24">
        <v>0</v>
      </c>
      <c r="J1931" s="24">
        <v>0</v>
      </c>
      <c r="K1931" s="24">
        <v>0</v>
      </c>
      <c r="L1931" s="14">
        <f>貼り付けシート!C1931</f>
        <v>10.8</v>
      </c>
      <c r="M1931" s="14">
        <f>貼り付けシート!D1931</f>
        <v>5.5</v>
      </c>
      <c r="N1931" s="18">
        <f>貼り付けシート!E1931</f>
        <v>68.505233704677309</v>
      </c>
      <c r="O1931" s="18">
        <f>貼り付けシート!F1931</f>
        <v>8.8600844370381928</v>
      </c>
      <c r="P1931" s="19">
        <f t="shared" si="184"/>
        <v>8.8600844370381928</v>
      </c>
      <c r="Q1931" s="19">
        <f t="shared" si="185"/>
        <v>0</v>
      </c>
    </row>
    <row r="1932" spans="1:17">
      <c r="A1932" s="38">
        <v>41720</v>
      </c>
      <c r="B1932" s="49" t="s">
        <v>155</v>
      </c>
      <c r="C1932" s="24">
        <f t="shared" si="180"/>
        <v>30.406921776000001</v>
      </c>
      <c r="D1932" s="24">
        <f t="shared" si="181"/>
        <v>0.55935891819591721</v>
      </c>
      <c r="E1932" s="18">
        <f>IF(G1932&gt;=0.3,(バックデータ一覧!$C$10*(バックデータ一覧!$C$12*計算過程!L1932+バックデータ一覧!$C$13*LN(計算過程!G1932)+バックデータ一覧!$C$14)^バックデータ一覧!$C$11+バックデータ一覧!$E$10*(計算過程!G1932/(バックデータ一覧!$E$12*計算過程!L1932+バックデータ一覧!$E$13*LN(計算過程!G1932)+バックデータ一覧!$E$14))^バックデータ一覧!$E$11)*計算過程!$W$11*10^-3,0)</f>
        <v>0</v>
      </c>
      <c r="F1932" s="18">
        <f>IF(G1932&lt;0.3,(バックデータ一覧!$C$10*(バックデータ一覧!$C$12*計算過程!L1932+バックデータ一覧!$C$13*LN(0.3)+バックデータ一覧!$C$14)^バックデータ一覧!$C$11+バックデータ一覧!$E$10*(0.3/(バックデータ一覧!$E$12*計算過程!L1932+バックデータ一覧!$E$13*LN(0.3)+バックデータ一覧!$E$14))^バックデータ一覧!$E$11)*計算過程!$W$11*計算過程!G1932/0.3*10^-3,0)</f>
        <v>0.55935891819591721</v>
      </c>
      <c r="G1932" s="18">
        <f t="shared" si="182"/>
        <v>0.19255439133063071</v>
      </c>
      <c r="H1932" s="18">
        <f t="shared" si="183"/>
        <v>5.8549863148157808</v>
      </c>
      <c r="I1932" s="24">
        <v>0</v>
      </c>
      <c r="J1932" s="24">
        <v>0</v>
      </c>
      <c r="K1932" s="24">
        <v>0</v>
      </c>
      <c r="L1932" s="14">
        <f>貼り付けシート!C1932</f>
        <v>9.6999999999999993</v>
      </c>
      <c r="M1932" s="14">
        <f>貼り付けシート!D1932</f>
        <v>5.7</v>
      </c>
      <c r="N1932" s="18">
        <f>貼り付けシート!E1932</f>
        <v>76.391136309781075</v>
      </c>
      <c r="O1932" s="18">
        <f>貼り付けシート!F1932</f>
        <v>5.8549863148157808</v>
      </c>
      <c r="P1932" s="19">
        <f t="shared" si="184"/>
        <v>5.8549863148157808</v>
      </c>
      <c r="Q1932" s="19">
        <f t="shared" si="185"/>
        <v>0</v>
      </c>
    </row>
    <row r="1933" spans="1:17">
      <c r="A1933" s="38">
        <v>41720</v>
      </c>
      <c r="B1933" s="49" t="s">
        <v>156</v>
      </c>
      <c r="C1933" s="24">
        <f t="shared" si="180"/>
        <v>30.406921776000001</v>
      </c>
      <c r="D1933" s="24">
        <f t="shared" si="181"/>
        <v>0.22395386768227085</v>
      </c>
      <c r="E1933" s="18">
        <f>IF(G1933&gt;=0.3,(バックデータ一覧!$C$10*(バックデータ一覧!$C$12*計算過程!L1933+バックデータ一覧!$C$13*LN(計算過程!G1933)+バックデータ一覧!$C$14)^バックデータ一覧!$C$11+バックデータ一覧!$E$10*(計算過程!G1933/(バックデータ一覧!$E$12*計算過程!L1933+バックデータ一覧!$E$13*LN(計算過程!G1933)+バックデータ一覧!$E$14))^バックデータ一覧!$E$11)*計算過程!$W$11*10^-3,0)</f>
        <v>0</v>
      </c>
      <c r="F1933" s="18">
        <f>IF(G1933&lt;0.3,(バックデータ一覧!$C$10*(バックデータ一覧!$C$12*計算過程!L1933+バックデータ一覧!$C$13*LN(0.3)+バックデータ一覧!$C$14)^バックデータ一覧!$C$11+バックデータ一覧!$E$10*(0.3/(バックデータ一覧!$E$12*計算過程!L1933+バックデータ一覧!$E$13*LN(0.3)+バックデータ一覧!$E$14))^バックデータ一覧!$E$11)*計算過程!$W$11*計算過程!G1933/0.3*10^-3,0)</f>
        <v>0.22395386768227085</v>
      </c>
      <c r="G1933" s="18">
        <f t="shared" si="182"/>
        <v>8.5968383485802824E-2</v>
      </c>
      <c r="H1933" s="18">
        <f t="shared" si="183"/>
        <v>2.6140339118619766</v>
      </c>
      <c r="I1933" s="24">
        <v>0</v>
      </c>
      <c r="J1933" s="24">
        <v>0</v>
      </c>
      <c r="K1933" s="24">
        <v>0</v>
      </c>
      <c r="L1933" s="14">
        <f>貼り付けシート!C1933</f>
        <v>12.6</v>
      </c>
      <c r="M1933" s="14">
        <f>貼り付けシート!D1933</f>
        <v>5.9</v>
      </c>
      <c r="N1933" s="18">
        <f>貼り付けシート!E1933</f>
        <v>65.201914381113653</v>
      </c>
      <c r="O1933" s="18">
        <f>貼り付けシート!F1933</f>
        <v>2.6140339118619766</v>
      </c>
      <c r="P1933" s="19">
        <f t="shared" si="184"/>
        <v>2.6140339118619766</v>
      </c>
      <c r="Q1933" s="19">
        <f t="shared" si="185"/>
        <v>0</v>
      </c>
    </row>
    <row r="1934" spans="1:17">
      <c r="A1934" s="38">
        <v>41720</v>
      </c>
      <c r="B1934" s="49" t="s">
        <v>157</v>
      </c>
      <c r="C1934" s="24">
        <f t="shared" si="180"/>
        <v>30.406921776000001</v>
      </c>
      <c r="D1934" s="24">
        <f t="shared" si="181"/>
        <v>1.7487027463473848E-2</v>
      </c>
      <c r="E1934" s="18">
        <f>IF(G1934&gt;=0.3,(バックデータ一覧!$C$10*(バックデータ一覧!$C$12*計算過程!L1934+バックデータ一覧!$C$13*LN(計算過程!G1934)+バックデータ一覧!$C$14)^バックデータ一覧!$C$11+バックデータ一覧!$E$10*(計算過程!G1934/(バックデータ一覧!$E$12*計算過程!L1934+バックデータ一覧!$E$13*LN(計算過程!G1934)+バックデータ一覧!$E$14))^バックデータ一覧!$E$11)*計算過程!$W$11*10^-3,0)</f>
        <v>0</v>
      </c>
      <c r="F1934" s="18">
        <f>IF(G1934&lt;0.3,(バックデータ一覧!$C$10*(バックデータ一覧!$C$12*計算過程!L1934+バックデータ一覧!$C$13*LN(0.3)+バックデータ一覧!$C$14)^バックデータ一覧!$C$11+バックデータ一覧!$E$10*(0.3/(バックデータ一覧!$E$12*計算過程!L1934+バックデータ一覧!$E$13*LN(0.3)+バックデータ一覧!$E$14))^バックデータ一覧!$E$11)*計算過程!$W$11*計算過程!G1934/0.3*10^-3,0)</f>
        <v>1.7487027463473848E-2</v>
      </c>
      <c r="G1934" s="18">
        <f t="shared" si="182"/>
        <v>7.6873936736321724E-3</v>
      </c>
      <c r="H1934" s="18">
        <f t="shared" si="183"/>
        <v>0.23374997809545076</v>
      </c>
      <c r="I1934" s="24">
        <v>0</v>
      </c>
      <c r="J1934" s="24">
        <v>0</v>
      </c>
      <c r="K1934" s="24">
        <v>0</v>
      </c>
      <c r="L1934" s="14">
        <f>貼り付けシート!C1934</f>
        <v>16</v>
      </c>
      <c r="M1934" s="14">
        <f>貼り付けシート!D1934</f>
        <v>6.1</v>
      </c>
      <c r="N1934" s="18">
        <f>貼り付けシート!E1934</f>
        <v>54.071737102849518</v>
      </c>
      <c r="O1934" s="18">
        <f>貼り付けシート!F1934</f>
        <v>0.23374997809545076</v>
      </c>
      <c r="P1934" s="19">
        <f t="shared" si="184"/>
        <v>0.23374997809545076</v>
      </c>
      <c r="Q1934" s="19">
        <f t="shared" si="185"/>
        <v>0</v>
      </c>
    </row>
    <row r="1935" spans="1:17">
      <c r="A1935" s="38">
        <v>41720</v>
      </c>
      <c r="B1935" s="49" t="s">
        <v>158</v>
      </c>
      <c r="C1935" s="24">
        <f t="shared" si="180"/>
        <v>30.406921776000001</v>
      </c>
      <c r="D1935" s="24">
        <f t="shared" si="181"/>
        <v>6.7043353404253492E-4</v>
      </c>
      <c r="E1935" s="18">
        <f>IF(G1935&gt;=0.3,(バックデータ一覧!$C$10*(バックデータ一覧!$C$12*計算過程!L1935+バックデータ一覧!$C$13*LN(計算過程!G1935)+バックデータ一覧!$C$14)^バックデータ一覧!$C$11+バックデータ一覧!$E$10*(計算過程!G1935/(バックデータ一覧!$E$12*計算過程!L1935+バックデータ一覧!$E$13*LN(計算過程!G1935)+バックデータ一覧!$E$14))^バックデータ一覧!$E$11)*計算過程!$W$11*10^-3,0)</f>
        <v>0</v>
      </c>
      <c r="F1935" s="18">
        <f>IF(G1935&lt;0.3,(バックデータ一覧!$C$10*(バックデータ一覧!$C$12*計算過程!L1935+バックデータ一覧!$C$13*LN(0.3)+バックデータ一覧!$C$14)^バックデータ一覧!$C$11+バックデータ一覧!$E$10*(0.3/(バックデータ一覧!$E$12*計算過程!L1935+バックデータ一覧!$E$13*LN(0.3)+バックデータ一覧!$E$14))^バックデータ一覧!$E$11)*計算過程!$W$11*計算過程!G1935/0.3*10^-3,0)</f>
        <v>6.7043353404253492E-4</v>
      </c>
      <c r="G1935" s="18">
        <f t="shared" si="182"/>
        <v>3.2475913794782969E-4</v>
      </c>
      <c r="H1935" s="18">
        <f t="shared" si="183"/>
        <v>9.8749257036208505E-3</v>
      </c>
      <c r="I1935" s="24">
        <v>0</v>
      </c>
      <c r="J1935" s="24">
        <v>0</v>
      </c>
      <c r="K1935" s="24">
        <v>0</v>
      </c>
      <c r="L1935" s="14">
        <f>貼り付けシート!C1935</f>
        <v>18.3</v>
      </c>
      <c r="M1935" s="14">
        <f>貼り付けシート!D1935</f>
        <v>5.7</v>
      </c>
      <c r="N1935" s="18">
        <f>貼り付けシート!E1935</f>
        <v>43.704945522621884</v>
      </c>
      <c r="O1935" s="18">
        <f>貼り付けシート!F1935</f>
        <v>9.8749257036208505E-3</v>
      </c>
      <c r="P1935" s="19">
        <f t="shared" si="184"/>
        <v>9.8749257036208505E-3</v>
      </c>
      <c r="Q1935" s="19">
        <f t="shared" si="185"/>
        <v>0</v>
      </c>
    </row>
    <row r="1936" spans="1:17">
      <c r="A1936" s="38">
        <v>41720</v>
      </c>
      <c r="B1936" s="49" t="s">
        <v>159</v>
      </c>
      <c r="C1936" s="24">
        <f t="shared" si="180"/>
        <v>30.406921776000001</v>
      </c>
      <c r="D1936" s="24">
        <f t="shared" si="181"/>
        <v>1.8314917452225788E-5</v>
      </c>
      <c r="E1936" s="18">
        <f>IF(G1936&gt;=0.3,(バックデータ一覧!$C$10*(バックデータ一覧!$C$12*計算過程!L1936+バックデータ一覧!$C$13*LN(計算過程!G1936)+バックデータ一覧!$C$14)^バックデータ一覧!$C$11+バックデータ一覧!$E$10*(計算過程!G1936/(バックデータ一覧!$E$12*計算過程!L1936+バックデータ一覧!$E$13*LN(計算過程!G1936)+バックデータ一覧!$E$14))^バックデータ一覧!$E$11)*計算過程!$W$11*10^-3,0)</f>
        <v>0</v>
      </c>
      <c r="F1936" s="18">
        <f>IF(G1936&lt;0.3,(バックデータ一覧!$C$10*(バックデータ一覧!$C$12*計算過程!L1936+バックデータ一覧!$C$13*LN(0.3)+バックデータ一覧!$C$14)^バックデータ一覧!$C$11+バックデータ一覧!$E$10*(0.3/(バックデータ一覧!$E$12*計算過程!L1936+バックデータ一覧!$E$13*LN(0.3)+バックデータ一覧!$E$14))^バックデータ一覧!$E$11)*計算過程!$W$11*計算過程!G1936/0.3*10^-3,0)</f>
        <v>1.8314917452225788E-5</v>
      </c>
      <c r="G1936" s="18">
        <f t="shared" si="182"/>
        <v>9.5602847664103542E-6</v>
      </c>
      <c r="H1936" s="18">
        <f t="shared" si="183"/>
        <v>2.9069883104852409E-4</v>
      </c>
      <c r="I1936" s="24">
        <v>0</v>
      </c>
      <c r="J1936" s="24">
        <v>0</v>
      </c>
      <c r="K1936" s="24">
        <v>0</v>
      </c>
      <c r="L1936" s="14">
        <f>貼り付けシート!C1936</f>
        <v>20</v>
      </c>
      <c r="M1936" s="14">
        <f>貼り付けシート!D1936</f>
        <v>5.4</v>
      </c>
      <c r="N1936" s="18">
        <f>貼り付けシート!E1936</f>
        <v>37.258068692358393</v>
      </c>
      <c r="O1936" s="18">
        <f>貼り付けシート!F1936</f>
        <v>2.9069883104852409E-4</v>
      </c>
      <c r="P1936" s="19">
        <f t="shared" si="184"/>
        <v>2.9069883104852409E-4</v>
      </c>
      <c r="Q1936" s="19">
        <f t="shared" si="185"/>
        <v>0</v>
      </c>
    </row>
    <row r="1937" spans="1:17">
      <c r="A1937" s="38">
        <v>41720</v>
      </c>
      <c r="B1937" s="49" t="s">
        <v>160</v>
      </c>
      <c r="C1937" s="24">
        <f t="shared" si="180"/>
        <v>30.406921776000001</v>
      </c>
      <c r="D1937" s="24">
        <f t="shared" si="181"/>
        <v>0</v>
      </c>
      <c r="E1937" s="18">
        <f>IF(G1937&gt;=0.3,(バックデータ一覧!$C$10*(バックデータ一覧!$C$12*計算過程!L1937+バックデータ一覧!$C$13*LN(計算過程!G1937)+バックデータ一覧!$C$14)^バックデータ一覧!$C$11+バックデータ一覧!$E$10*(計算過程!G1937/(バックデータ一覧!$E$12*計算過程!L1937+バックデータ一覧!$E$13*LN(計算過程!G1937)+バックデータ一覧!$E$14))^バックデータ一覧!$E$11)*計算過程!$W$11*10^-3,0)</f>
        <v>0</v>
      </c>
      <c r="F1937" s="18">
        <f>IF(G1937&lt;0.3,(バックデータ一覧!$C$10*(バックデータ一覧!$C$12*計算過程!L1937+バックデータ一覧!$C$13*LN(0.3)+バックデータ一覧!$C$14)^バックデータ一覧!$C$11+バックデータ一覧!$E$10*(0.3/(バックデータ一覧!$E$12*計算過程!L1937+バックデータ一覧!$E$13*LN(0.3)+バックデータ一覧!$E$14))^バックデータ一覧!$E$11)*計算過程!$W$11*計算過程!G1937/0.3*10^-3,0)</f>
        <v>0</v>
      </c>
      <c r="G1937" s="18">
        <f t="shared" si="182"/>
        <v>0</v>
      </c>
      <c r="H1937" s="18">
        <f t="shared" si="183"/>
        <v>0</v>
      </c>
      <c r="I1937" s="24">
        <v>0</v>
      </c>
      <c r="J1937" s="24">
        <v>0</v>
      </c>
      <c r="K1937" s="24">
        <v>0</v>
      </c>
      <c r="L1937" s="14">
        <f>貼り付けシート!C1937</f>
        <v>21.7</v>
      </c>
      <c r="M1937" s="14">
        <f>貼り付けシート!D1937</f>
        <v>5.0999999999999996</v>
      </c>
      <c r="N1937" s="18">
        <f>貼り付けシート!E1937</f>
        <v>31.707988746841249</v>
      </c>
      <c r="O1937" s="18">
        <f>貼り付けシート!F1937</f>
        <v>0</v>
      </c>
      <c r="P1937" s="19">
        <f t="shared" si="184"/>
        <v>0</v>
      </c>
      <c r="Q1937" s="19">
        <f t="shared" si="185"/>
        <v>0</v>
      </c>
    </row>
    <row r="1938" spans="1:17">
      <c r="A1938" s="38">
        <v>41720</v>
      </c>
      <c r="B1938" s="49" t="s">
        <v>161</v>
      </c>
      <c r="C1938" s="24">
        <f t="shared" si="180"/>
        <v>30.406921776000001</v>
      </c>
      <c r="D1938" s="24">
        <f t="shared" si="181"/>
        <v>0</v>
      </c>
      <c r="E1938" s="18">
        <f>IF(G1938&gt;=0.3,(バックデータ一覧!$C$10*(バックデータ一覧!$C$12*計算過程!L1938+バックデータ一覧!$C$13*LN(計算過程!G1938)+バックデータ一覧!$C$14)^バックデータ一覧!$C$11+バックデータ一覧!$E$10*(計算過程!G1938/(バックデータ一覧!$E$12*計算過程!L1938+バックデータ一覧!$E$13*LN(計算過程!G1938)+バックデータ一覧!$E$14))^バックデータ一覧!$E$11)*計算過程!$W$11*10^-3,0)</f>
        <v>0</v>
      </c>
      <c r="F1938" s="18">
        <f>IF(G1938&lt;0.3,(バックデータ一覧!$C$10*(バックデータ一覧!$C$12*計算過程!L1938+バックデータ一覧!$C$13*LN(0.3)+バックデータ一覧!$C$14)^バックデータ一覧!$C$11+バックデータ一覧!$E$10*(0.3/(バックデータ一覧!$E$12*計算過程!L1938+バックデータ一覧!$E$13*LN(0.3)+バックデータ一覧!$E$14))^バックデータ一覧!$E$11)*計算過程!$W$11*計算過程!G1938/0.3*10^-3,0)</f>
        <v>0</v>
      </c>
      <c r="G1938" s="18">
        <f t="shared" si="182"/>
        <v>0</v>
      </c>
      <c r="H1938" s="18">
        <f t="shared" si="183"/>
        <v>0</v>
      </c>
      <c r="I1938" s="24">
        <v>0</v>
      </c>
      <c r="J1938" s="24">
        <v>0</v>
      </c>
      <c r="K1938" s="24">
        <v>0</v>
      </c>
      <c r="L1938" s="14">
        <f>貼り付けシート!C1938</f>
        <v>23.1</v>
      </c>
      <c r="M1938" s="14">
        <f>貼り付けシート!D1938</f>
        <v>5.8</v>
      </c>
      <c r="N1938" s="18">
        <f>貼り付けシート!E1938</f>
        <v>33.080181896000781</v>
      </c>
      <c r="O1938" s="18">
        <f>貼り付けシート!F1938</f>
        <v>0</v>
      </c>
      <c r="P1938" s="19">
        <f t="shared" si="184"/>
        <v>0</v>
      </c>
      <c r="Q1938" s="19">
        <f t="shared" si="185"/>
        <v>0</v>
      </c>
    </row>
    <row r="1939" spans="1:17">
      <c r="A1939" s="38">
        <v>41720</v>
      </c>
      <c r="B1939" s="49" t="s">
        <v>162</v>
      </c>
      <c r="C1939" s="24">
        <f t="shared" si="180"/>
        <v>30.406921776000001</v>
      </c>
      <c r="D1939" s="24">
        <f t="shared" si="181"/>
        <v>0</v>
      </c>
      <c r="E1939" s="18">
        <f>IF(G1939&gt;=0.3,(バックデータ一覧!$C$10*(バックデータ一覧!$C$12*計算過程!L1939+バックデータ一覧!$C$13*LN(計算過程!G1939)+バックデータ一覧!$C$14)^バックデータ一覧!$C$11+バックデータ一覧!$E$10*(計算過程!G1939/(バックデータ一覧!$E$12*計算過程!L1939+バックデータ一覧!$E$13*LN(計算過程!G1939)+バックデータ一覧!$E$14))^バックデータ一覧!$E$11)*計算過程!$W$11*10^-3,0)</f>
        <v>0</v>
      </c>
      <c r="F1939" s="18">
        <f>IF(G1939&lt;0.3,(バックデータ一覧!$C$10*(バックデータ一覧!$C$12*計算過程!L1939+バックデータ一覧!$C$13*LN(0.3)+バックデータ一覧!$C$14)^バックデータ一覧!$C$11+バックデータ一覧!$E$10*(0.3/(バックデータ一覧!$E$12*計算過程!L1939+バックデータ一覧!$E$13*LN(0.3)+バックデータ一覧!$E$14))^バックデータ一覧!$E$11)*計算過程!$W$11*計算過程!G1939/0.3*10^-3,0)</f>
        <v>0</v>
      </c>
      <c r="G1939" s="18">
        <f t="shared" si="182"/>
        <v>0</v>
      </c>
      <c r="H1939" s="18">
        <f t="shared" si="183"/>
        <v>0</v>
      </c>
      <c r="I1939" s="24">
        <v>0</v>
      </c>
      <c r="J1939" s="24">
        <v>0</v>
      </c>
      <c r="K1939" s="24">
        <v>0</v>
      </c>
      <c r="L1939" s="14">
        <f>貼り付けシート!C1939</f>
        <v>22.5</v>
      </c>
      <c r="M1939" s="14">
        <f>貼り付けシート!D1939</f>
        <v>6.5</v>
      </c>
      <c r="N1939" s="18">
        <f>貼り付けシート!E1939</f>
        <v>38.403137407884785</v>
      </c>
      <c r="O1939" s="18">
        <f>貼り付けシート!F1939</f>
        <v>0</v>
      </c>
      <c r="P1939" s="19">
        <f t="shared" si="184"/>
        <v>0</v>
      </c>
      <c r="Q1939" s="19">
        <f t="shared" si="185"/>
        <v>0</v>
      </c>
    </row>
    <row r="1940" spans="1:17">
      <c r="A1940" s="38">
        <v>41720</v>
      </c>
      <c r="B1940" s="49" t="s">
        <v>163</v>
      </c>
      <c r="C1940" s="24">
        <f t="shared" si="180"/>
        <v>30.406921776000001</v>
      </c>
      <c r="D1940" s="24">
        <f t="shared" si="181"/>
        <v>0</v>
      </c>
      <c r="E1940" s="18">
        <f>IF(G1940&gt;=0.3,(バックデータ一覧!$C$10*(バックデータ一覧!$C$12*計算過程!L1940+バックデータ一覧!$C$13*LN(計算過程!G1940)+バックデータ一覧!$C$14)^バックデータ一覧!$C$11+バックデータ一覧!$E$10*(計算過程!G1940/(バックデータ一覧!$E$12*計算過程!L1940+バックデータ一覧!$E$13*LN(計算過程!G1940)+バックデータ一覧!$E$14))^バックデータ一覧!$E$11)*計算過程!$W$11*10^-3,0)</f>
        <v>0</v>
      </c>
      <c r="F1940" s="18">
        <f>IF(G1940&lt;0.3,(バックデータ一覧!$C$10*(バックデータ一覧!$C$12*計算過程!L1940+バックデータ一覧!$C$13*LN(0.3)+バックデータ一覧!$C$14)^バックデータ一覧!$C$11+バックデータ一覧!$E$10*(0.3/(バックデータ一覧!$E$12*計算過程!L1940+バックデータ一覧!$E$13*LN(0.3)+バックデータ一覧!$E$14))^バックデータ一覧!$E$11)*計算過程!$W$11*計算過程!G1940/0.3*10^-3,0)</f>
        <v>0</v>
      </c>
      <c r="G1940" s="18">
        <f t="shared" si="182"/>
        <v>0</v>
      </c>
      <c r="H1940" s="18">
        <f t="shared" si="183"/>
        <v>0</v>
      </c>
      <c r="I1940" s="24">
        <v>0</v>
      </c>
      <c r="J1940" s="24">
        <v>0</v>
      </c>
      <c r="K1940" s="24">
        <v>0</v>
      </c>
      <c r="L1940" s="14">
        <f>貼り付けシート!C1940</f>
        <v>21.7</v>
      </c>
      <c r="M1940" s="14">
        <f>貼り付けシート!D1940</f>
        <v>7.2</v>
      </c>
      <c r="N1940" s="18">
        <f>貼り付けシート!E1940</f>
        <v>44.614815623523761</v>
      </c>
      <c r="O1940" s="18">
        <f>貼り付けシート!F1940</f>
        <v>0</v>
      </c>
      <c r="P1940" s="19">
        <f t="shared" si="184"/>
        <v>0</v>
      </c>
      <c r="Q1940" s="19">
        <f t="shared" si="185"/>
        <v>0</v>
      </c>
    </row>
    <row r="1941" spans="1:17">
      <c r="A1941" s="38">
        <v>41720</v>
      </c>
      <c r="B1941" s="49" t="s">
        <v>164</v>
      </c>
      <c r="C1941" s="24">
        <f t="shared" si="180"/>
        <v>30.406921776000001</v>
      </c>
      <c r="D1941" s="24">
        <f t="shared" si="181"/>
        <v>0</v>
      </c>
      <c r="E1941" s="18">
        <f>IF(G1941&gt;=0.3,(バックデータ一覧!$C$10*(バックデータ一覧!$C$12*計算過程!L1941+バックデータ一覧!$C$13*LN(計算過程!G1941)+バックデータ一覧!$C$14)^バックデータ一覧!$C$11+バックデータ一覧!$E$10*(計算過程!G1941/(バックデータ一覧!$E$12*計算過程!L1941+バックデータ一覧!$E$13*LN(計算過程!G1941)+バックデータ一覧!$E$14))^バックデータ一覧!$E$11)*計算過程!$W$11*10^-3,0)</f>
        <v>0</v>
      </c>
      <c r="F1941" s="18">
        <f>IF(G1941&lt;0.3,(バックデータ一覧!$C$10*(バックデータ一覧!$C$12*計算過程!L1941+バックデータ一覧!$C$13*LN(0.3)+バックデータ一覧!$C$14)^バックデータ一覧!$C$11+バックデータ一覧!$E$10*(0.3/(バックデータ一覧!$E$12*計算過程!L1941+バックデータ一覧!$E$13*LN(0.3)+バックデータ一覧!$E$14))^バックデータ一覧!$E$11)*計算過程!$W$11*計算過程!G1941/0.3*10^-3,0)</f>
        <v>0</v>
      </c>
      <c r="G1941" s="18">
        <f t="shared" si="182"/>
        <v>0</v>
      </c>
      <c r="H1941" s="18">
        <f t="shared" si="183"/>
        <v>0</v>
      </c>
      <c r="I1941" s="24">
        <v>0</v>
      </c>
      <c r="J1941" s="24">
        <v>0</v>
      </c>
      <c r="K1941" s="24">
        <v>0</v>
      </c>
      <c r="L1941" s="14">
        <f>貼り付けシート!C1941</f>
        <v>23.5</v>
      </c>
      <c r="M1941" s="14">
        <f>貼り付けシート!D1941</f>
        <v>7.4</v>
      </c>
      <c r="N1941" s="18">
        <f>貼り付けシート!E1941</f>
        <v>41.093660857124242</v>
      </c>
      <c r="O1941" s="18">
        <f>貼り付けシート!F1941</f>
        <v>0</v>
      </c>
      <c r="P1941" s="19">
        <f t="shared" si="184"/>
        <v>0</v>
      </c>
      <c r="Q1941" s="19">
        <f t="shared" si="185"/>
        <v>0</v>
      </c>
    </row>
    <row r="1942" spans="1:17">
      <c r="A1942" s="38">
        <v>41720</v>
      </c>
      <c r="B1942" s="49" t="s">
        <v>165</v>
      </c>
      <c r="C1942" s="24">
        <f t="shared" si="180"/>
        <v>30.406921776000001</v>
      </c>
      <c r="D1942" s="24">
        <f t="shared" si="181"/>
        <v>0</v>
      </c>
      <c r="E1942" s="18">
        <f>IF(G1942&gt;=0.3,(バックデータ一覧!$C$10*(バックデータ一覧!$C$12*計算過程!L1942+バックデータ一覧!$C$13*LN(計算過程!G1942)+バックデータ一覧!$C$14)^バックデータ一覧!$C$11+バックデータ一覧!$E$10*(計算過程!G1942/(バックデータ一覧!$E$12*計算過程!L1942+バックデータ一覧!$E$13*LN(計算過程!G1942)+バックデータ一覧!$E$14))^バックデータ一覧!$E$11)*計算過程!$W$11*10^-3,0)</f>
        <v>0</v>
      </c>
      <c r="F1942" s="18">
        <f>IF(G1942&lt;0.3,(バックデータ一覧!$C$10*(バックデータ一覧!$C$12*計算過程!L1942+バックデータ一覧!$C$13*LN(0.3)+バックデータ一覧!$C$14)^バックデータ一覧!$C$11+バックデータ一覧!$E$10*(0.3/(バックデータ一覧!$E$12*計算過程!L1942+バックデータ一覧!$E$13*LN(0.3)+バックデータ一覧!$E$14))^バックデータ一覧!$E$11)*計算過程!$W$11*計算過程!G1942/0.3*10^-3,0)</f>
        <v>0</v>
      </c>
      <c r="G1942" s="18">
        <f t="shared" si="182"/>
        <v>0</v>
      </c>
      <c r="H1942" s="18">
        <f t="shared" si="183"/>
        <v>0</v>
      </c>
      <c r="I1942" s="24">
        <v>0</v>
      </c>
      <c r="J1942" s="24">
        <v>0</v>
      </c>
      <c r="K1942" s="24">
        <v>0</v>
      </c>
      <c r="L1942" s="14">
        <f>貼り付けシート!C1942</f>
        <v>18.7</v>
      </c>
      <c r="M1942" s="14">
        <f>貼り付けシート!D1942</f>
        <v>7.5</v>
      </c>
      <c r="N1942" s="18">
        <f>貼り付けシート!E1942</f>
        <v>55.922496868013447</v>
      </c>
      <c r="O1942" s="18">
        <f>貼り付けシート!F1942</f>
        <v>0</v>
      </c>
      <c r="P1942" s="19">
        <f t="shared" si="184"/>
        <v>0</v>
      </c>
      <c r="Q1942" s="19">
        <f t="shared" si="185"/>
        <v>0</v>
      </c>
    </row>
    <row r="1943" spans="1:17">
      <c r="A1943" s="38">
        <v>41720</v>
      </c>
      <c r="B1943" s="49" t="s">
        <v>166</v>
      </c>
      <c r="C1943" s="24">
        <f t="shared" si="180"/>
        <v>30.406921776000001</v>
      </c>
      <c r="D1943" s="24">
        <f t="shared" si="181"/>
        <v>0</v>
      </c>
      <c r="E1943" s="18">
        <f>IF(G1943&gt;=0.3,(バックデータ一覧!$C$10*(バックデータ一覧!$C$12*計算過程!L1943+バックデータ一覧!$C$13*LN(計算過程!G1943)+バックデータ一覧!$C$14)^バックデータ一覧!$C$11+バックデータ一覧!$E$10*(計算過程!G1943/(バックデータ一覧!$E$12*計算過程!L1943+バックデータ一覧!$E$13*LN(計算過程!G1943)+バックデータ一覧!$E$14))^バックデータ一覧!$E$11)*計算過程!$W$11*10^-3,0)</f>
        <v>0</v>
      </c>
      <c r="F1943" s="18">
        <f>IF(G1943&lt;0.3,(バックデータ一覧!$C$10*(バックデータ一覧!$C$12*計算過程!L1943+バックデータ一覧!$C$13*LN(0.3)+バックデータ一覧!$C$14)^バックデータ一覧!$C$11+バックデータ一覧!$E$10*(0.3/(バックデータ一覧!$E$12*計算過程!L1943+バックデータ一覧!$E$13*LN(0.3)+バックデータ一覧!$E$14))^バックデータ一覧!$E$11)*計算過程!$W$11*計算過程!G1943/0.3*10^-3,0)</f>
        <v>0</v>
      </c>
      <c r="G1943" s="18">
        <f t="shared" si="182"/>
        <v>0</v>
      </c>
      <c r="H1943" s="18">
        <f t="shared" si="183"/>
        <v>0</v>
      </c>
      <c r="I1943" s="24">
        <v>0</v>
      </c>
      <c r="J1943" s="24">
        <v>0</v>
      </c>
      <c r="K1943" s="24">
        <v>0</v>
      </c>
      <c r="L1943" s="14">
        <f>貼り付けシート!C1943</f>
        <v>17.399999999999999</v>
      </c>
      <c r="M1943" s="14">
        <f>貼り付けシート!D1943</f>
        <v>7.7</v>
      </c>
      <c r="N1943" s="18">
        <f>貼り付けシート!E1943</f>
        <v>62.285130677920129</v>
      </c>
      <c r="O1943" s="18">
        <f>貼り付けシート!F1943</f>
        <v>0</v>
      </c>
      <c r="P1943" s="19">
        <f t="shared" si="184"/>
        <v>0</v>
      </c>
      <c r="Q1943" s="19">
        <f t="shared" si="185"/>
        <v>0</v>
      </c>
    </row>
    <row r="1944" spans="1:17">
      <c r="A1944" s="38">
        <v>41720</v>
      </c>
      <c r="B1944" s="49" t="s">
        <v>167</v>
      </c>
      <c r="C1944" s="24">
        <f t="shared" si="180"/>
        <v>30.406921776000001</v>
      </c>
      <c r="D1944" s="24">
        <f t="shared" si="181"/>
        <v>0</v>
      </c>
      <c r="E1944" s="18">
        <f>IF(G1944&gt;=0.3,(バックデータ一覧!$C$10*(バックデータ一覧!$C$12*計算過程!L1944+バックデータ一覧!$C$13*LN(計算過程!G1944)+バックデータ一覧!$C$14)^バックデータ一覧!$C$11+バックデータ一覧!$E$10*(計算過程!G1944/(バックデータ一覧!$E$12*計算過程!L1944+バックデータ一覧!$E$13*LN(計算過程!G1944)+バックデータ一覧!$E$14))^バックデータ一覧!$E$11)*計算過程!$W$11*10^-3,0)</f>
        <v>0</v>
      </c>
      <c r="F1944" s="18">
        <f>IF(G1944&lt;0.3,(バックデータ一覧!$C$10*(バックデータ一覧!$C$12*計算過程!L1944+バックデータ一覧!$C$13*LN(0.3)+バックデータ一覧!$C$14)^バックデータ一覧!$C$11+バックデータ一覧!$E$10*(0.3/(バックデータ一覧!$E$12*計算過程!L1944+バックデータ一覧!$E$13*LN(0.3)+バックデータ一覧!$E$14))^バックデータ一覧!$E$11)*計算過程!$W$11*計算過程!G1944/0.3*10^-3,0)</f>
        <v>0</v>
      </c>
      <c r="G1944" s="18">
        <f t="shared" si="182"/>
        <v>0</v>
      </c>
      <c r="H1944" s="18">
        <f t="shared" si="183"/>
        <v>0</v>
      </c>
      <c r="I1944" s="24">
        <v>0</v>
      </c>
      <c r="J1944" s="24">
        <v>0</v>
      </c>
      <c r="K1944" s="24">
        <v>0</v>
      </c>
      <c r="L1944" s="14">
        <f>貼り付けシート!C1944</f>
        <v>16.5</v>
      </c>
      <c r="M1944" s="14">
        <f>貼り付けシート!D1944</f>
        <v>8</v>
      </c>
      <c r="N1944" s="18">
        <f>貼り付けシート!E1944</f>
        <v>68.480907534056684</v>
      </c>
      <c r="O1944" s="18">
        <f>貼り付けシート!F1944</f>
        <v>0</v>
      </c>
      <c r="P1944" s="19">
        <f t="shared" si="184"/>
        <v>0</v>
      </c>
      <c r="Q1944" s="19">
        <f t="shared" si="185"/>
        <v>0</v>
      </c>
    </row>
    <row r="1945" spans="1:17">
      <c r="A1945" s="38">
        <v>41720</v>
      </c>
      <c r="B1945" s="49" t="s">
        <v>168</v>
      </c>
      <c r="C1945" s="24">
        <f t="shared" si="180"/>
        <v>30.406921776000001</v>
      </c>
      <c r="D1945" s="24">
        <f t="shared" si="181"/>
        <v>0</v>
      </c>
      <c r="E1945" s="18">
        <f>IF(G1945&gt;=0.3,(バックデータ一覧!$C$10*(バックデータ一覧!$C$12*計算過程!L1945+バックデータ一覧!$C$13*LN(計算過程!G1945)+バックデータ一覧!$C$14)^バックデータ一覧!$C$11+バックデータ一覧!$E$10*(計算過程!G1945/(バックデータ一覧!$E$12*計算過程!L1945+バックデータ一覧!$E$13*LN(計算過程!G1945)+バックデータ一覧!$E$14))^バックデータ一覧!$E$11)*計算過程!$W$11*10^-3,0)</f>
        <v>0</v>
      </c>
      <c r="F1945" s="18">
        <f>IF(G1945&lt;0.3,(バックデータ一覧!$C$10*(バックデータ一覧!$C$12*計算過程!L1945+バックデータ一覧!$C$13*LN(0.3)+バックデータ一覧!$C$14)^バックデータ一覧!$C$11+バックデータ一覧!$E$10*(0.3/(バックデータ一覧!$E$12*計算過程!L1945+バックデータ一覧!$E$13*LN(0.3)+バックデータ一覧!$E$14))^バックデータ一覧!$E$11)*計算過程!$W$11*計算過程!G1945/0.3*10^-3,0)</f>
        <v>0</v>
      </c>
      <c r="G1945" s="18">
        <f t="shared" si="182"/>
        <v>0</v>
      </c>
      <c r="H1945" s="18">
        <f t="shared" si="183"/>
        <v>0</v>
      </c>
      <c r="I1945" s="24">
        <v>0</v>
      </c>
      <c r="J1945" s="24">
        <v>0</v>
      </c>
      <c r="K1945" s="24">
        <v>0</v>
      </c>
      <c r="L1945" s="14">
        <f>貼り付けシート!C1945</f>
        <v>15.4</v>
      </c>
      <c r="M1945" s="14">
        <f>貼り付けシート!D1945</f>
        <v>8.1999999999999993</v>
      </c>
      <c r="N1945" s="18">
        <f>貼り付けシート!E1945</f>
        <v>75.282748628443116</v>
      </c>
      <c r="O1945" s="18">
        <f>貼り付けシート!F1945</f>
        <v>0</v>
      </c>
      <c r="P1945" s="19">
        <f t="shared" si="184"/>
        <v>0</v>
      </c>
      <c r="Q1945" s="19">
        <f t="shared" si="185"/>
        <v>0</v>
      </c>
    </row>
    <row r="1946" spans="1:17">
      <c r="A1946" s="38">
        <v>41720</v>
      </c>
      <c r="B1946" s="49" t="s">
        <v>169</v>
      </c>
      <c r="C1946" s="24">
        <f t="shared" si="180"/>
        <v>30.406921776000001</v>
      </c>
      <c r="D1946" s="24">
        <f t="shared" si="181"/>
        <v>0</v>
      </c>
      <c r="E1946" s="18">
        <f>IF(G1946&gt;=0.3,(バックデータ一覧!$C$10*(バックデータ一覧!$C$12*計算過程!L1946+バックデータ一覧!$C$13*LN(計算過程!G1946)+バックデータ一覧!$C$14)^バックデータ一覧!$C$11+バックデータ一覧!$E$10*(計算過程!G1946/(バックデータ一覧!$E$12*計算過程!L1946+バックデータ一覧!$E$13*LN(計算過程!G1946)+バックデータ一覧!$E$14))^バックデータ一覧!$E$11)*計算過程!$W$11*10^-3,0)</f>
        <v>0</v>
      </c>
      <c r="F1946" s="18">
        <f>IF(G1946&lt;0.3,(バックデータ一覧!$C$10*(バックデータ一覧!$C$12*計算過程!L1946+バックデータ一覧!$C$13*LN(0.3)+バックデータ一覧!$C$14)^バックデータ一覧!$C$11+バックデータ一覧!$E$10*(0.3/(バックデータ一覧!$E$12*計算過程!L1946+バックデータ一覧!$E$13*LN(0.3)+バックデータ一覧!$E$14))^バックデータ一覧!$E$11)*計算過程!$W$11*計算過程!G1946/0.3*10^-3,0)</f>
        <v>0</v>
      </c>
      <c r="G1946" s="18">
        <f t="shared" si="182"/>
        <v>0</v>
      </c>
      <c r="H1946" s="18">
        <f t="shared" si="183"/>
        <v>0</v>
      </c>
      <c r="I1946" s="24">
        <v>0</v>
      </c>
      <c r="J1946" s="24">
        <v>0</v>
      </c>
      <c r="K1946" s="24">
        <v>0</v>
      </c>
      <c r="L1946" s="14">
        <f>貼り付けシート!C1946</f>
        <v>14.8</v>
      </c>
      <c r="M1946" s="14">
        <f>貼り付けシート!D1946</f>
        <v>8.5</v>
      </c>
      <c r="N1946" s="18">
        <f>貼り付けシート!E1946</f>
        <v>81.070576640245704</v>
      </c>
      <c r="O1946" s="18">
        <f>貼り付けシート!F1946</f>
        <v>0</v>
      </c>
      <c r="P1946" s="19">
        <f t="shared" si="184"/>
        <v>0</v>
      </c>
      <c r="Q1946" s="19">
        <f t="shared" si="185"/>
        <v>0</v>
      </c>
    </row>
    <row r="1947" spans="1:17">
      <c r="A1947" s="38">
        <v>41720</v>
      </c>
      <c r="B1947" s="49" t="s">
        <v>170</v>
      </c>
      <c r="C1947" s="24">
        <f t="shared" si="180"/>
        <v>30.406921776000001</v>
      </c>
      <c r="D1947" s="24">
        <f t="shared" si="181"/>
        <v>6.7319779026241258E-5</v>
      </c>
      <c r="E1947" s="18">
        <f>IF(G1947&gt;=0.3,(バックデータ一覧!$C$10*(バックデータ一覧!$C$12*計算過程!L1947+バックデータ一覧!$C$13*LN(計算過程!G1947)+バックデータ一覧!$C$14)^バックデータ一覧!$C$11+バックデータ一覧!$E$10*(計算過程!G1947/(バックデータ一覧!$E$12*計算過程!L1947+バックデータ一覧!$E$13*LN(計算過程!G1947)+バックデータ一覧!$E$14))^バックデータ一覧!$E$11)*計算過程!$W$11*10^-3,0)</f>
        <v>0</v>
      </c>
      <c r="F1947" s="18">
        <f>IF(G1947&lt;0.3,(バックデータ一覧!$C$10*(バックデータ一覧!$C$12*計算過程!L1947+バックデータ一覧!$C$13*LN(0.3)+バックデータ一覧!$C$14)^バックデータ一覧!$C$11+バックデータ一覧!$E$10*(0.3/(バックデータ一覧!$E$12*計算過程!L1947+バックデータ一覧!$E$13*LN(0.3)+バックデータ一覧!$E$14))^バックデータ一覧!$E$11)*計算過程!$W$11*計算過程!G1947/0.3*10^-3,0)</f>
        <v>6.7319779026241258E-5</v>
      </c>
      <c r="G1947" s="18">
        <f t="shared" si="182"/>
        <v>2.6868412469419559E-5</v>
      </c>
      <c r="H1947" s="18">
        <f t="shared" si="183"/>
        <v>8.1698571620294352E-4</v>
      </c>
      <c r="I1947" s="24">
        <v>0</v>
      </c>
      <c r="J1947" s="24">
        <v>0</v>
      </c>
      <c r="K1947" s="24">
        <v>0</v>
      </c>
      <c r="L1947" s="14">
        <f>貼り付けシート!C1947</f>
        <v>13.6</v>
      </c>
      <c r="M1947" s="14">
        <f>貼り付けシート!D1947</f>
        <v>8</v>
      </c>
      <c r="N1947" s="18">
        <f>貼り付けシート!E1947</f>
        <v>82.538353670325222</v>
      </c>
      <c r="O1947" s="18">
        <f>貼り付けシート!F1947</f>
        <v>8.1698571620294352E-4</v>
      </c>
      <c r="P1947" s="19">
        <f t="shared" si="184"/>
        <v>8.1698571620294352E-4</v>
      </c>
      <c r="Q1947" s="19">
        <f t="shared" si="185"/>
        <v>0</v>
      </c>
    </row>
    <row r="1948" spans="1:17">
      <c r="A1948" s="38">
        <v>41720</v>
      </c>
      <c r="B1948" s="49" t="s">
        <v>171</v>
      </c>
      <c r="C1948" s="24">
        <f t="shared" si="180"/>
        <v>30.406921776000001</v>
      </c>
      <c r="D1948" s="24">
        <f t="shared" si="181"/>
        <v>5.0346340990066541E-3</v>
      </c>
      <c r="E1948" s="18">
        <f>IF(G1948&gt;=0.3,(バックデータ一覧!$C$10*(バックデータ一覧!$C$12*計算過程!L1948+バックデータ一覧!$C$13*LN(計算過程!G1948)+バックデータ一覧!$C$14)^バックデータ一覧!$C$11+バックデータ一覧!$E$10*(計算過程!G1948/(バックデータ一覧!$E$12*計算過程!L1948+バックデータ一覧!$E$13*LN(計算過程!G1948)+バックデータ一覧!$E$14))^バックデータ一覧!$E$11)*計算過程!$W$11*10^-3,0)</f>
        <v>0</v>
      </c>
      <c r="F1948" s="18">
        <f>IF(G1948&lt;0.3,(バックデータ一覧!$C$10*(バックデータ一覧!$C$12*計算過程!L1948+バックデータ一覧!$C$13*LN(0.3)+バックデータ一覧!$C$14)^バックデータ一覧!$C$11+バックデータ一覧!$E$10*(0.3/(バックデータ一覧!$E$12*計算過程!L1948+バックデータ一覧!$E$13*LN(0.3)+バックデータ一覧!$E$14))^バックデータ一覧!$E$11)*計算過程!$W$11*計算過程!G1948/0.3*10^-3,0)</f>
        <v>5.0346340990066541E-3</v>
      </c>
      <c r="G1948" s="18">
        <f t="shared" si="182"/>
        <v>1.9628053245167934E-3</v>
      </c>
      <c r="H1948" s="18">
        <f t="shared" si="183"/>
        <v>5.9682867964098434E-2</v>
      </c>
      <c r="I1948" s="24">
        <v>0</v>
      </c>
      <c r="J1948" s="24">
        <v>0</v>
      </c>
      <c r="K1948" s="24">
        <v>0</v>
      </c>
      <c r="L1948" s="14">
        <f>貼り付けシート!C1948</f>
        <v>13</v>
      </c>
      <c r="M1948" s="14">
        <f>貼り付けシート!D1948</f>
        <v>7.6</v>
      </c>
      <c r="N1948" s="18">
        <f>貼り付けシート!E1948</f>
        <v>81.595048719619044</v>
      </c>
      <c r="O1948" s="18">
        <f>貼り付けシート!F1948</f>
        <v>5.9682867964098434E-2</v>
      </c>
      <c r="P1948" s="19">
        <f t="shared" si="184"/>
        <v>5.9682867964098434E-2</v>
      </c>
      <c r="Q1948" s="19">
        <f t="shared" si="185"/>
        <v>0</v>
      </c>
    </row>
    <row r="1949" spans="1:17">
      <c r="A1949" s="38">
        <v>41720</v>
      </c>
      <c r="B1949" s="49" t="s">
        <v>172</v>
      </c>
      <c r="C1949" s="24">
        <f t="shared" si="180"/>
        <v>30.406921776000001</v>
      </c>
      <c r="D1949" s="24">
        <f t="shared" si="181"/>
        <v>1.8238898894754205E-2</v>
      </c>
      <c r="E1949" s="18">
        <f>IF(G1949&gt;=0.3,(バックデータ一覧!$C$10*(バックデータ一覧!$C$12*計算過程!L1949+バックデータ一覧!$C$13*LN(計算過程!G1949)+バックデータ一覧!$C$14)^バックデータ一覧!$C$11+バックデータ一覧!$E$10*(計算過程!G1949/(バックデータ一覧!$E$12*計算過程!L1949+バックデータ一覧!$E$13*LN(計算過程!G1949)+バックデータ一覧!$E$14))^バックデータ一覧!$E$11)*計算過程!$W$11*10^-3,0)</f>
        <v>0</v>
      </c>
      <c r="F1949" s="18">
        <f>IF(G1949&lt;0.3,(バックデータ一覧!$C$10*(バックデータ一覧!$C$12*計算過程!L1949+バックデータ一覧!$C$13*LN(0.3)+バックデータ一覧!$C$14)^バックデータ一覧!$C$11+バックデータ一覧!$E$10*(0.3/(バックデータ一覧!$E$12*計算過程!L1949+バックデータ一覧!$E$13*LN(0.3)+バックデータ一覧!$E$14))^バックデータ一覧!$E$11)*計算過程!$W$11*計算過程!G1949/0.3*10^-3,0)</f>
        <v>1.8238898894754205E-2</v>
      </c>
      <c r="G1949" s="18">
        <f t="shared" si="182"/>
        <v>6.8944595434339258E-3</v>
      </c>
      <c r="H1949" s="18">
        <f t="shared" si="183"/>
        <v>0.20963929202499207</v>
      </c>
      <c r="I1949" s="24">
        <v>0</v>
      </c>
      <c r="J1949" s="24">
        <v>0</v>
      </c>
      <c r="K1949" s="24">
        <v>0</v>
      </c>
      <c r="L1949" s="14">
        <f>貼り付けシート!C1949</f>
        <v>12.2</v>
      </c>
      <c r="M1949" s="14">
        <f>貼り付けシート!D1949</f>
        <v>7.1</v>
      </c>
      <c r="N1949" s="18">
        <f>貼り付けシート!E1949</f>
        <v>80.400254473325646</v>
      </c>
      <c r="O1949" s="18">
        <f>貼り付けシート!F1949</f>
        <v>0.20963929202499207</v>
      </c>
      <c r="P1949" s="19">
        <f t="shared" si="184"/>
        <v>0.20963929202499207</v>
      </c>
      <c r="Q1949" s="19">
        <f t="shared" si="185"/>
        <v>0</v>
      </c>
    </row>
    <row r="1950" spans="1:17">
      <c r="A1950" s="38">
        <v>41721</v>
      </c>
      <c r="B1950" s="49" t="s">
        <v>149</v>
      </c>
      <c r="C1950" s="24">
        <f t="shared" si="180"/>
        <v>30.406921776000001</v>
      </c>
      <c r="D1950" s="24">
        <f t="shared" si="181"/>
        <v>4.1619915781086675E-2</v>
      </c>
      <c r="E1950" s="18">
        <f>IF(G1950&gt;=0.3,(バックデータ一覧!$C$10*(バックデータ一覧!$C$12*計算過程!L1950+バックデータ一覧!$C$13*LN(計算過程!G1950)+バックデータ一覧!$C$14)^バックデータ一覧!$C$11+バックデータ一覧!$E$10*(計算過程!G1950/(バックデータ一覧!$E$12*計算過程!L1950+バックデータ一覧!$E$13*LN(計算過程!G1950)+バックデータ一覧!$E$14))^バックデータ一覧!$E$11)*計算過程!$W$11*10^-3,0)</f>
        <v>0</v>
      </c>
      <c r="F1950" s="18">
        <f>IF(G1950&lt;0.3,(バックデータ一覧!$C$10*(バックデータ一覧!$C$12*計算過程!L1950+バックデータ一覧!$C$13*LN(0.3)+バックデータ一覧!$C$14)^バックデータ一覧!$C$11+バックデータ一覧!$E$10*(0.3/(バックデータ一覧!$E$12*計算過程!L1950+バックデータ一覧!$E$13*LN(0.3)+バックデータ一覧!$E$14))^バックデータ一覧!$E$11)*計算過程!$W$11*計算過程!G1950/0.3*10^-3,0)</f>
        <v>4.1619915781086675E-2</v>
      </c>
      <c r="G1950" s="18">
        <f t="shared" si="182"/>
        <v>1.531915457740415E-2</v>
      </c>
      <c r="H1950" s="18">
        <f t="shared" si="183"/>
        <v>0.46580833490958035</v>
      </c>
      <c r="I1950" s="24">
        <v>0</v>
      </c>
      <c r="J1950" s="24">
        <v>0</v>
      </c>
      <c r="K1950" s="24">
        <v>0</v>
      </c>
      <c r="L1950" s="14">
        <f>貼り付けシート!C1950</f>
        <v>11.5</v>
      </c>
      <c r="M1950" s="14">
        <f>貼り付けシート!D1950</f>
        <v>6.8</v>
      </c>
      <c r="N1950" s="18">
        <f>貼り付けシート!E1950</f>
        <v>80.683972695734965</v>
      </c>
      <c r="O1950" s="18">
        <f>貼り付けシート!F1950</f>
        <v>0.46580833490958035</v>
      </c>
      <c r="P1950" s="19">
        <f t="shared" si="184"/>
        <v>0.46580833490958035</v>
      </c>
      <c r="Q1950" s="19">
        <f t="shared" si="185"/>
        <v>0</v>
      </c>
    </row>
    <row r="1951" spans="1:17">
      <c r="A1951" s="38">
        <v>41721</v>
      </c>
      <c r="B1951" s="49" t="s">
        <v>150</v>
      </c>
      <c r="C1951" s="24">
        <f t="shared" si="180"/>
        <v>30.406921776000001</v>
      </c>
      <c r="D1951" s="24">
        <f t="shared" si="181"/>
        <v>0.16787841782839549</v>
      </c>
      <c r="E1951" s="18">
        <f>IF(G1951&gt;=0.3,(バックデータ一覧!$C$10*(バックデータ一覧!$C$12*計算過程!L1951+バックデータ一覧!$C$13*LN(計算過程!G1951)+バックデータ一覧!$C$14)^バックデータ一覧!$C$11+バックデータ一覧!$E$10*(計算過程!G1951/(バックデータ一覧!$E$12*計算過程!L1951+バックデータ一覧!$E$13*LN(計算過程!G1951)+バックデータ一覧!$E$14))^バックデータ一覧!$E$11)*計算過程!$W$11*10^-3,0)</f>
        <v>0</v>
      </c>
      <c r="F1951" s="18">
        <f>IF(G1951&lt;0.3,(バックデータ一覧!$C$10*(バックデータ一覧!$C$12*計算過程!L1951+バックデータ一覧!$C$13*LN(0.3)+バックデータ一覧!$C$14)^バックデータ一覧!$C$11+バックデータ一覧!$E$10*(0.3/(バックデータ一覧!$E$12*計算過程!L1951+バックデータ一覧!$E$13*LN(0.3)+バックデータ一覧!$E$14))^バックデータ一覧!$E$11)*計算過程!$W$11*計算過程!G1951/0.3*10^-3,0)</f>
        <v>0.16787841782839549</v>
      </c>
      <c r="G1951" s="18">
        <f t="shared" si="182"/>
        <v>6.6219305079696755E-2</v>
      </c>
      <c r="H1951" s="18">
        <f t="shared" si="183"/>
        <v>2.0135252296194186</v>
      </c>
      <c r="I1951" s="24">
        <v>0</v>
      </c>
      <c r="J1951" s="24">
        <v>0</v>
      </c>
      <c r="K1951" s="24">
        <v>0</v>
      </c>
      <c r="L1951" s="14">
        <f>貼り付けシート!C1951</f>
        <v>13.3</v>
      </c>
      <c r="M1951" s="14">
        <f>貼り付けシート!D1951</f>
        <v>6.4</v>
      </c>
      <c r="N1951" s="18">
        <f>貼り付けシート!E1951</f>
        <v>67.506312157678877</v>
      </c>
      <c r="O1951" s="18">
        <f>貼り付けシート!F1951</f>
        <v>2.0135252296194186</v>
      </c>
      <c r="P1951" s="19">
        <f t="shared" si="184"/>
        <v>2.0135252296194186</v>
      </c>
      <c r="Q1951" s="19">
        <f t="shared" si="185"/>
        <v>0</v>
      </c>
    </row>
    <row r="1952" spans="1:17">
      <c r="A1952" s="38">
        <v>41721</v>
      </c>
      <c r="B1952" s="49" t="s">
        <v>151</v>
      </c>
      <c r="C1952" s="24">
        <f t="shared" si="180"/>
        <v>30.406921776000001</v>
      </c>
      <c r="D1952" s="24">
        <f t="shared" si="181"/>
        <v>0.35037834758493397</v>
      </c>
      <c r="E1952" s="18">
        <f>IF(G1952&gt;=0.3,(バックデータ一覧!$C$10*(バックデータ一覧!$C$12*計算過程!L1952+バックデータ一覧!$C$13*LN(計算過程!G1952)+バックデータ一覧!$C$14)^バックデータ一覧!$C$11+バックデータ一覧!$E$10*(計算過程!G1952/(バックデータ一覧!$E$12*計算過程!L1952+バックデータ一覧!$E$13*LN(計算過程!G1952)+バックデータ一覧!$E$14))^バックデータ一覧!$E$11)*計算過程!$W$11*10^-3,0)</f>
        <v>0</v>
      </c>
      <c r="F1952" s="18">
        <f>IF(G1952&lt;0.3,(バックデータ一覧!$C$10*(バックデータ一覧!$C$12*計算過程!L1952+バックデータ一覧!$C$13*LN(0.3)+バックデータ一覧!$C$14)^バックデータ一覧!$C$11+バックデータ一覧!$E$10*(0.3/(バックデータ一覧!$E$12*計算過程!L1952+バックデータ一覧!$E$13*LN(0.3)+バックデータ一覧!$E$14))^バックデータ一覧!$E$11)*計算過程!$W$11*計算過程!G1952/0.3*10^-3,0)</f>
        <v>0.35037834758493397</v>
      </c>
      <c r="G1952" s="18">
        <f t="shared" si="182"/>
        <v>0.12799506791535259</v>
      </c>
      <c r="H1952" s="18">
        <f t="shared" si="183"/>
        <v>3.8919360178159339</v>
      </c>
      <c r="I1952" s="24">
        <v>0</v>
      </c>
      <c r="J1952" s="24">
        <v>0</v>
      </c>
      <c r="K1952" s="24">
        <v>0</v>
      </c>
      <c r="L1952" s="14">
        <f>貼り付けシート!C1952</f>
        <v>11.3</v>
      </c>
      <c r="M1952" s="14">
        <f>貼り付けシート!D1952</f>
        <v>6.1</v>
      </c>
      <c r="N1952" s="18">
        <f>貼り付けシート!E1952</f>
        <v>73.425569163543955</v>
      </c>
      <c r="O1952" s="18">
        <f>貼り付けシート!F1952</f>
        <v>3.8919360178159339</v>
      </c>
      <c r="P1952" s="19">
        <f t="shared" si="184"/>
        <v>3.8919360178159339</v>
      </c>
      <c r="Q1952" s="19">
        <f t="shared" si="185"/>
        <v>0</v>
      </c>
    </row>
    <row r="1953" spans="1:17">
      <c r="A1953" s="38">
        <v>41721</v>
      </c>
      <c r="B1953" s="49" t="s">
        <v>152</v>
      </c>
      <c r="C1953" s="24">
        <f t="shared" si="180"/>
        <v>30.406921776000001</v>
      </c>
      <c r="D1953" s="24">
        <f t="shared" si="181"/>
        <v>0.54019924773081385</v>
      </c>
      <c r="E1953" s="18">
        <f>IF(G1953&gt;=0.3,(バックデータ一覧!$C$10*(バックデータ一覧!$C$12*計算過程!L1953+バックデータ一覧!$C$13*LN(計算過程!G1953)+バックデータ一覧!$C$14)^バックデータ一覧!$C$11+バックデータ一覧!$E$10*(計算過程!G1953/(バックデータ一覧!$E$12*計算過程!L1953+バックデータ一覧!$E$13*LN(計算過程!G1953)+バックデータ一覧!$E$14))^バックデータ一覧!$E$11)*計算過程!$W$11*10^-3,0)</f>
        <v>0</v>
      </c>
      <c r="F1953" s="18">
        <f>IF(G1953&lt;0.3,(バックデータ一覧!$C$10*(バックデータ一覧!$C$12*計算過程!L1953+バックデータ一覧!$C$13*LN(0.3)+バックデータ一覧!$C$14)^バックデータ一覧!$C$11+バックデータ一覧!$E$10*(0.3/(バックデータ一覧!$E$12*計算過程!L1953+バックデータ一覧!$E$13*LN(0.3)+バックデータ一覧!$E$14))^バックデータ一覧!$E$11)*計算過程!$W$11*計算過程!G1953/0.3*10^-3,0)</f>
        <v>0.54019924773081385</v>
      </c>
      <c r="G1953" s="18">
        <f t="shared" si="182"/>
        <v>0.19295196255139074</v>
      </c>
      <c r="H1953" s="18">
        <f t="shared" si="183"/>
        <v>5.8670752318258197</v>
      </c>
      <c r="I1953" s="24">
        <v>0</v>
      </c>
      <c r="J1953" s="24">
        <v>0</v>
      </c>
      <c r="K1953" s="24">
        <v>0</v>
      </c>
      <c r="L1953" s="14">
        <f>貼り付けシート!C1953</f>
        <v>10.7</v>
      </c>
      <c r="M1953" s="14">
        <f>貼り付けシート!D1953</f>
        <v>5.9</v>
      </c>
      <c r="N1953" s="18">
        <f>貼り付けシート!E1953</f>
        <v>73.931396483128466</v>
      </c>
      <c r="O1953" s="18">
        <f>貼り付けシート!F1953</f>
        <v>5.8670752318258197</v>
      </c>
      <c r="P1953" s="19">
        <f t="shared" si="184"/>
        <v>5.8670752318258197</v>
      </c>
      <c r="Q1953" s="19">
        <f t="shared" si="185"/>
        <v>0</v>
      </c>
    </row>
    <row r="1954" spans="1:17">
      <c r="A1954" s="38">
        <v>41721</v>
      </c>
      <c r="B1954" s="49" t="s">
        <v>153</v>
      </c>
      <c r="C1954" s="24">
        <f t="shared" si="180"/>
        <v>30.406921776000001</v>
      </c>
      <c r="D1954" s="24">
        <f t="shared" si="181"/>
        <v>0.67804490640281667</v>
      </c>
      <c r="E1954" s="18">
        <f>IF(G1954&gt;=0.3,(バックデータ一覧!$C$10*(バックデータ一覧!$C$12*計算過程!L1954+バックデータ一覧!$C$13*LN(計算過程!G1954)+バックデータ一覧!$C$14)^バックデータ一覧!$C$11+バックデータ一覧!$E$10*(計算過程!G1954/(バックデータ一覧!$E$12*計算過程!L1954+バックデータ一覧!$E$13*LN(計算過程!G1954)+バックデータ一覧!$E$14))^バックデータ一覧!$E$11)*計算過程!$W$11*10^-3,0)</f>
        <v>0</v>
      </c>
      <c r="F1954" s="18">
        <f>IF(G1954&lt;0.3,(バックデータ一覧!$C$10*(バックデータ一覧!$C$12*計算過程!L1954+バックデータ一覧!$C$13*LN(0.3)+バックデータ一覧!$C$14)^バックデータ一覧!$C$11+バックデータ一覧!$E$10*(0.3/(バックデータ一覧!$E$12*計算過程!L1954+バックデータ一覧!$E$13*LN(0.3)+バックデータ一覧!$E$14))^バックデータ一覧!$E$11)*計算過程!$W$11*計算過程!G1954/0.3*10^-3,0)</f>
        <v>0.67804490640281667</v>
      </c>
      <c r="G1954" s="18">
        <f t="shared" si="182"/>
        <v>0.2368641921791384</v>
      </c>
      <c r="H1954" s="18">
        <f t="shared" si="183"/>
        <v>7.2023109631264921</v>
      </c>
      <c r="I1954" s="24">
        <v>0</v>
      </c>
      <c r="J1954" s="24">
        <v>0</v>
      </c>
      <c r="K1954" s="24">
        <v>0</v>
      </c>
      <c r="L1954" s="14">
        <f>貼り付けシート!C1954</f>
        <v>10.1</v>
      </c>
      <c r="M1954" s="14">
        <f>貼り付けシート!D1954</f>
        <v>5.8</v>
      </c>
      <c r="N1954" s="18">
        <f>貼り付けシート!E1954</f>
        <v>75.662032603291451</v>
      </c>
      <c r="O1954" s="18">
        <f>貼り付けシート!F1954</f>
        <v>7.2023109631264921</v>
      </c>
      <c r="P1954" s="19">
        <f t="shared" si="184"/>
        <v>7.2023109631264921</v>
      </c>
      <c r="Q1954" s="19">
        <f t="shared" si="185"/>
        <v>0</v>
      </c>
    </row>
    <row r="1955" spans="1:17">
      <c r="A1955" s="38">
        <v>41721</v>
      </c>
      <c r="B1955" s="49" t="s">
        <v>154</v>
      </c>
      <c r="C1955" s="24">
        <f t="shared" si="180"/>
        <v>30.406921776000001</v>
      </c>
      <c r="D1955" s="24">
        <f t="shared" si="181"/>
        <v>0.86586170312139776</v>
      </c>
      <c r="E1955" s="18">
        <f>IF(G1955&gt;=0.3,(バックデータ一覧!$C$10*(バックデータ一覧!$C$12*計算過程!L1955+バックデータ一覧!$C$13*LN(計算過程!G1955)+バックデータ一覧!$C$14)^バックデータ一覧!$C$11+バックデータ一覧!$E$10*(計算過程!G1955/(バックデータ一覧!$E$12*計算過程!L1955+バックデータ一覧!$E$13*LN(計算過程!G1955)+バックデータ一覧!$E$14))^バックデータ一覧!$E$11)*計算過程!$W$11*10^-3,0)</f>
        <v>0</v>
      </c>
      <c r="F1955" s="18">
        <f>IF(G1955&lt;0.3,(バックデータ一覧!$C$10*(バックデータ一覧!$C$12*計算過程!L1955+バックデータ一覧!$C$13*LN(0.3)+バックデータ一覧!$C$14)^バックデータ一覧!$C$11+バックデータ一覧!$E$10*(0.3/(バックデータ一覧!$E$12*計算過程!L1955+バックデータ一覧!$E$13*LN(0.3)+バックデータ一覧!$E$14))^バックデータ一覧!$E$11)*計算過程!$W$11*計算過程!G1955/0.3*10^-3,0)</f>
        <v>0.86586170312139776</v>
      </c>
      <c r="G1955" s="18">
        <f t="shared" si="182"/>
        <v>0.29375078810370869</v>
      </c>
      <c r="H1955" s="18">
        <f t="shared" si="183"/>
        <v>8.9320572355078216</v>
      </c>
      <c r="I1955" s="24">
        <v>0</v>
      </c>
      <c r="J1955" s="24">
        <v>0</v>
      </c>
      <c r="K1955" s="24">
        <v>0</v>
      </c>
      <c r="L1955" s="14">
        <f>貼り付けシート!C1955</f>
        <v>9.3000000000000007</v>
      </c>
      <c r="M1955" s="14">
        <f>貼り付けシート!D1955</f>
        <v>5.7</v>
      </c>
      <c r="N1955" s="18">
        <f>貼り付けシート!E1955</f>
        <v>78.47460135283643</v>
      </c>
      <c r="O1955" s="18">
        <f>貼り付けシート!F1955</f>
        <v>8.9320572355078216</v>
      </c>
      <c r="P1955" s="19">
        <f t="shared" si="184"/>
        <v>8.9320572355078216</v>
      </c>
      <c r="Q1955" s="19">
        <f t="shared" si="185"/>
        <v>0</v>
      </c>
    </row>
    <row r="1956" spans="1:17">
      <c r="A1956" s="38">
        <v>41721</v>
      </c>
      <c r="B1956" s="49" t="s">
        <v>155</v>
      </c>
      <c r="C1956" s="24">
        <f t="shared" si="180"/>
        <v>30.406921776000001</v>
      </c>
      <c r="D1956" s="24">
        <f t="shared" si="181"/>
        <v>0.56142070568011371</v>
      </c>
      <c r="E1956" s="18">
        <f>IF(G1956&gt;=0.3,(バックデータ一覧!$C$10*(バックデータ一覧!$C$12*計算過程!L1956+バックデータ一覧!$C$13*LN(計算過程!G1956)+バックデータ一覧!$C$14)^バックデータ一覧!$C$11+バックデータ一覧!$E$10*(計算過程!G1956/(バックデータ一覧!$E$12*計算過程!L1956+バックデータ一覧!$E$13*LN(計算過程!G1956)+バックデータ一覧!$E$14))^バックデータ一覧!$E$11)*計算過程!$W$11*10^-3,0)</f>
        <v>0</v>
      </c>
      <c r="F1956" s="18">
        <f>IF(G1956&lt;0.3,(バックデータ一覧!$C$10*(バックデータ一覧!$C$12*計算過程!L1956+バックデータ一覧!$C$13*LN(0.3)+バックデータ一覧!$C$14)^バックデータ一覧!$C$11+バックデータ一覧!$E$10*(0.3/(バックデータ一覧!$E$12*計算過程!L1956+バックデータ一覧!$E$13*LN(0.3)+バックデータ一覧!$E$14))^バックデータ一覧!$E$11)*計算過程!$W$11*計算過程!G1956/0.3*10^-3,0)</f>
        <v>0.56142070568011371</v>
      </c>
      <c r="G1956" s="18">
        <f t="shared" si="182"/>
        <v>0.18977671380262529</v>
      </c>
      <c r="H1956" s="18">
        <f t="shared" si="183"/>
        <v>5.7705256915027663</v>
      </c>
      <c r="I1956" s="24">
        <v>0</v>
      </c>
      <c r="J1956" s="24">
        <v>0</v>
      </c>
      <c r="K1956" s="24">
        <v>0</v>
      </c>
      <c r="L1956" s="14">
        <f>貼り付けシート!C1956</f>
        <v>9.1999999999999993</v>
      </c>
      <c r="M1956" s="14">
        <f>貼り付けシート!D1956</f>
        <v>5.8</v>
      </c>
      <c r="N1956" s="18">
        <f>貼り付けシート!E1956</f>
        <v>80.378601634910112</v>
      </c>
      <c r="O1956" s="18">
        <f>貼り付けシート!F1956</f>
        <v>5.7705256915027663</v>
      </c>
      <c r="P1956" s="19">
        <f t="shared" si="184"/>
        <v>5.7705256915027663</v>
      </c>
      <c r="Q1956" s="19">
        <f t="shared" si="185"/>
        <v>0</v>
      </c>
    </row>
    <row r="1957" spans="1:17">
      <c r="A1957" s="38">
        <v>41721</v>
      </c>
      <c r="B1957" s="49" t="s">
        <v>156</v>
      </c>
      <c r="C1957" s="24">
        <f t="shared" si="180"/>
        <v>30.406921776000001</v>
      </c>
      <c r="D1957" s="24">
        <f t="shared" si="181"/>
        <v>0.23938259644256304</v>
      </c>
      <c r="E1957" s="18">
        <f>IF(G1957&gt;=0.3,(バックデータ一覧!$C$10*(バックデータ一覧!$C$12*計算過程!L1957+バックデータ一覧!$C$13*LN(計算過程!G1957)+バックデータ一覧!$C$14)^バックデータ一覧!$C$11+バックデータ一覧!$E$10*(計算過程!G1957/(バックデータ一覧!$E$12*計算過程!L1957+バックデータ一覧!$E$13*LN(計算過程!G1957)+バックデータ一覧!$E$14))^バックデータ一覧!$E$11)*計算過程!$W$11*10^-3,0)</f>
        <v>0</v>
      </c>
      <c r="F1957" s="18">
        <f>IF(G1957&lt;0.3,(バックデータ一覧!$C$10*(バックデータ一覧!$C$12*計算過程!L1957+バックデータ一覧!$C$13*LN(0.3)+バックデータ一覧!$C$14)^バックデータ一覧!$C$11+バックデータ一覧!$E$10*(0.3/(バックデータ一覧!$E$12*計算過程!L1957+バックデータ一覧!$E$13*LN(0.3)+バックデータ一覧!$E$14))^バックデータ一覧!$E$11)*計算過程!$W$11*計算過程!G1957/0.3*10^-3,0)</f>
        <v>0.23938259644256304</v>
      </c>
      <c r="G1957" s="18">
        <f t="shared" si="182"/>
        <v>9.0143071852287704E-2</v>
      </c>
      <c r="H1957" s="18">
        <f t="shared" si="183"/>
        <v>2.7409733344608598</v>
      </c>
      <c r="I1957" s="24">
        <v>0</v>
      </c>
      <c r="J1957" s="24">
        <v>0</v>
      </c>
      <c r="K1957" s="24">
        <v>0</v>
      </c>
      <c r="L1957" s="14">
        <f>貼り付けシート!C1957</f>
        <v>12.1</v>
      </c>
      <c r="M1957" s="14">
        <f>貼り付けシート!D1957</f>
        <v>5.9</v>
      </c>
      <c r="N1957" s="18">
        <f>貼り付けシート!E1957</f>
        <v>67.381538984372952</v>
      </c>
      <c r="O1957" s="18">
        <f>貼り付けシート!F1957</f>
        <v>2.7409733344608598</v>
      </c>
      <c r="P1957" s="19">
        <f t="shared" si="184"/>
        <v>2.7409733344608598</v>
      </c>
      <c r="Q1957" s="19">
        <f t="shared" si="185"/>
        <v>0</v>
      </c>
    </row>
    <row r="1958" spans="1:17">
      <c r="A1958" s="38">
        <v>41721</v>
      </c>
      <c r="B1958" s="49" t="s">
        <v>157</v>
      </c>
      <c r="C1958" s="24">
        <f t="shared" si="180"/>
        <v>30.406921776000001</v>
      </c>
      <c r="D1958" s="24">
        <f t="shared" si="181"/>
        <v>2.0192269289839377E-2</v>
      </c>
      <c r="E1958" s="18">
        <f>IF(G1958&gt;=0.3,(バックデータ一覧!$C$10*(バックデータ一覧!$C$12*計算過程!L1958+バックデータ一覧!$C$13*LN(計算過程!G1958)+バックデータ一覧!$C$14)^バックデータ一覧!$C$11+バックデータ一覧!$E$10*(計算過程!G1958/(バックデータ一覧!$E$12*計算過程!L1958+バックデータ一覧!$E$13*LN(計算過程!G1958)+バックデータ一覧!$E$14))^バックデータ一覧!$E$11)*計算過程!$W$11*10^-3,0)</f>
        <v>0</v>
      </c>
      <c r="F1958" s="18">
        <f>IF(G1958&lt;0.3,(バックデータ一覧!$C$10*(バックデータ一覧!$C$12*計算過程!L1958+バックデータ一覧!$C$13*LN(0.3)+バックデータ一覧!$C$14)^バックデータ一覧!$C$11+バックデータ一覧!$E$10*(0.3/(バックデータ一覧!$E$12*計算過程!L1958+バックデータ一覧!$E$13*LN(0.3)+バックデータ一覧!$E$14))^バックデータ一覧!$E$11)*計算過程!$W$11*計算過程!G1958/0.3*10^-3,0)</f>
        <v>2.0192269289839377E-2</v>
      </c>
      <c r="G1958" s="18">
        <f t="shared" si="182"/>
        <v>8.7678680719539496E-3</v>
      </c>
      <c r="H1958" s="18">
        <f t="shared" si="183"/>
        <v>0.26660387860619167</v>
      </c>
      <c r="I1958" s="24">
        <v>0</v>
      </c>
      <c r="J1958" s="24">
        <v>0</v>
      </c>
      <c r="K1958" s="24">
        <v>0</v>
      </c>
      <c r="L1958" s="14">
        <f>貼り付けシート!C1958</f>
        <v>15.7</v>
      </c>
      <c r="M1958" s="14">
        <f>貼り付けシート!D1958</f>
        <v>6.1</v>
      </c>
      <c r="N1958" s="18">
        <f>貼り付けシート!E1958</f>
        <v>55.119578210227125</v>
      </c>
      <c r="O1958" s="18">
        <f>貼り付けシート!F1958</f>
        <v>0.26660387860619167</v>
      </c>
      <c r="P1958" s="19">
        <f t="shared" si="184"/>
        <v>0.26660387860619167</v>
      </c>
      <c r="Q1958" s="19">
        <f t="shared" si="185"/>
        <v>0</v>
      </c>
    </row>
    <row r="1959" spans="1:17">
      <c r="A1959" s="38">
        <v>41721</v>
      </c>
      <c r="B1959" s="49" t="s">
        <v>158</v>
      </c>
      <c r="C1959" s="24">
        <f t="shared" si="180"/>
        <v>30.406921776000001</v>
      </c>
      <c r="D1959" s="24">
        <f t="shared" si="181"/>
        <v>5.4866973663566284E-4</v>
      </c>
      <c r="E1959" s="18">
        <f>IF(G1959&gt;=0.3,(バックデータ一覧!$C$10*(バックデータ一覧!$C$12*計算過程!L1959+バックデータ一覧!$C$13*LN(計算過程!G1959)+バックデータ一覧!$C$14)^バックデータ一覧!$C$11+バックデータ一覧!$E$10*(計算過程!G1959/(バックデータ一覧!$E$12*計算過程!L1959+バックデータ一覧!$E$13*LN(計算過程!G1959)+バックデータ一覧!$E$14))^バックデータ一覧!$E$11)*計算過程!$W$11*10^-3,0)</f>
        <v>0</v>
      </c>
      <c r="F1959" s="18">
        <f>IF(G1959&lt;0.3,(バックデータ一覧!$C$10*(バックデータ一覧!$C$12*計算過程!L1959+バックデータ一覧!$C$13*LN(0.3)+バックデータ一覧!$C$14)^バックデータ一覧!$C$11+バックデータ一覧!$E$10*(0.3/(バックデータ一覧!$E$12*計算過程!L1959+バックデータ一覧!$E$13*LN(0.3)+バックデータ一覧!$E$14))^バックデータ一覧!$E$11)*計算過程!$W$11*計算過程!G1959/0.3*10^-3,0)</f>
        <v>5.4866973663566284E-4</v>
      </c>
      <c r="G1959" s="18">
        <f t="shared" si="182"/>
        <v>2.7042738935493025E-4</v>
      </c>
      <c r="H1959" s="18">
        <f t="shared" si="183"/>
        <v>8.2228644742032599E-3</v>
      </c>
      <c r="I1959" s="24">
        <v>0</v>
      </c>
      <c r="J1959" s="24">
        <v>0</v>
      </c>
      <c r="K1959" s="24">
        <v>0</v>
      </c>
      <c r="L1959" s="14">
        <f>貼り付けシート!C1959</f>
        <v>18.7</v>
      </c>
      <c r="M1959" s="14">
        <f>貼り付けシート!D1959</f>
        <v>6.7</v>
      </c>
      <c r="N1959" s="18">
        <f>貼り付けシート!E1959</f>
        <v>50.020999716956027</v>
      </c>
      <c r="O1959" s="18">
        <f>貼り付けシート!F1959</f>
        <v>8.2228644742032599E-3</v>
      </c>
      <c r="P1959" s="19">
        <f t="shared" si="184"/>
        <v>8.2228644742032599E-3</v>
      </c>
      <c r="Q1959" s="19">
        <f t="shared" si="185"/>
        <v>0</v>
      </c>
    </row>
    <row r="1960" spans="1:17">
      <c r="A1960" s="38">
        <v>41721</v>
      </c>
      <c r="B1960" s="49" t="s">
        <v>159</v>
      </c>
      <c r="C1960" s="24">
        <f t="shared" si="180"/>
        <v>30.406921776000001</v>
      </c>
      <c r="D1960" s="24">
        <f t="shared" si="181"/>
        <v>4.889967399381871E-5</v>
      </c>
      <c r="E1960" s="18">
        <f>IF(G1960&gt;=0.3,(バックデータ一覧!$C$10*(バックデータ一覧!$C$12*計算過程!L1960+バックデータ一覧!$C$13*LN(計算過程!G1960)+バックデータ一覧!$C$14)^バックデータ一覧!$C$11+バックデータ一覧!$E$10*(計算過程!G1960/(バックデータ一覧!$E$12*計算過程!L1960+バックデータ一覧!$E$13*LN(計算過程!G1960)+バックデータ一覧!$E$14))^バックデータ一覧!$E$11)*計算過程!$W$11*10^-3,0)</f>
        <v>0</v>
      </c>
      <c r="F1960" s="18">
        <f>IF(G1960&lt;0.3,(バックデータ一覧!$C$10*(バックデータ一覧!$C$12*計算過程!L1960+バックデータ一覧!$C$13*LN(0.3)+バックデータ一覧!$C$14)^バックデータ一覧!$C$11+バックデータ一覧!$E$10*(0.3/(バックデータ一覧!$E$12*計算過程!L1960+バックデータ一覧!$E$13*LN(0.3)+バックデータ一覧!$E$14))^バックデータ一覧!$E$11)*計算過程!$W$11*計算過程!G1960/0.3*10^-3,0)</f>
        <v>4.889967399381871E-5</v>
      </c>
      <c r="G1960" s="18">
        <f t="shared" si="182"/>
        <v>2.4419540684101703E-5</v>
      </c>
      <c r="H1960" s="18">
        <f t="shared" si="183"/>
        <v>7.4252306338733003E-4</v>
      </c>
      <c r="I1960" s="24">
        <v>0</v>
      </c>
      <c r="J1960" s="24">
        <v>0</v>
      </c>
      <c r="K1960" s="24">
        <v>0</v>
      </c>
      <c r="L1960" s="14">
        <f>貼り付けシート!C1960</f>
        <v>19</v>
      </c>
      <c r="M1960" s="14">
        <f>貼り付けシート!D1960</f>
        <v>7.4</v>
      </c>
      <c r="N1960" s="18">
        <f>貼り付けシート!E1960</f>
        <v>54.16054586860416</v>
      </c>
      <c r="O1960" s="18">
        <f>貼り付けシート!F1960</f>
        <v>7.4252306338733003E-4</v>
      </c>
      <c r="P1960" s="19">
        <f t="shared" si="184"/>
        <v>7.4252306338733003E-4</v>
      </c>
      <c r="Q1960" s="19">
        <f t="shared" si="185"/>
        <v>0</v>
      </c>
    </row>
    <row r="1961" spans="1:17">
      <c r="A1961" s="38">
        <v>41721</v>
      </c>
      <c r="B1961" s="49" t="s">
        <v>160</v>
      </c>
      <c r="C1961" s="24">
        <f t="shared" si="180"/>
        <v>30.406921776000001</v>
      </c>
      <c r="D1961" s="24">
        <f t="shared" si="181"/>
        <v>0</v>
      </c>
      <c r="E1961" s="18">
        <f>IF(G1961&gt;=0.3,(バックデータ一覧!$C$10*(バックデータ一覧!$C$12*計算過程!L1961+バックデータ一覧!$C$13*LN(計算過程!G1961)+バックデータ一覧!$C$14)^バックデータ一覧!$C$11+バックデータ一覧!$E$10*(計算過程!G1961/(バックデータ一覧!$E$12*計算過程!L1961+バックデータ一覧!$E$13*LN(計算過程!G1961)+バックデータ一覧!$E$14))^バックデータ一覧!$E$11)*計算過程!$W$11*10^-3,0)</f>
        <v>0</v>
      </c>
      <c r="F1961" s="18">
        <f>IF(G1961&lt;0.3,(バックデータ一覧!$C$10*(バックデータ一覧!$C$12*計算過程!L1961+バックデータ一覧!$C$13*LN(0.3)+バックデータ一覧!$C$14)^バックデータ一覧!$C$11+バックデータ一覧!$E$10*(0.3/(バックデータ一覧!$E$12*計算過程!L1961+バックデータ一覧!$E$13*LN(0.3)+バックデータ一覧!$E$14))^バックデータ一覧!$E$11)*計算過程!$W$11*計算過程!G1961/0.3*10^-3,0)</f>
        <v>0</v>
      </c>
      <c r="G1961" s="18">
        <f t="shared" si="182"/>
        <v>0</v>
      </c>
      <c r="H1961" s="18">
        <f t="shared" si="183"/>
        <v>0</v>
      </c>
      <c r="I1961" s="24">
        <v>0</v>
      </c>
      <c r="J1961" s="24">
        <v>0</v>
      </c>
      <c r="K1961" s="24">
        <v>0</v>
      </c>
      <c r="L1961" s="14">
        <f>貼り付けシート!C1961</f>
        <v>19.3</v>
      </c>
      <c r="M1961" s="14">
        <f>貼り付けシート!D1961</f>
        <v>8</v>
      </c>
      <c r="N1961" s="18">
        <f>貼り付けシート!E1961</f>
        <v>57.412100149398185</v>
      </c>
      <c r="O1961" s="18">
        <f>貼り付けシート!F1961</f>
        <v>0</v>
      </c>
      <c r="P1961" s="19">
        <f t="shared" si="184"/>
        <v>0</v>
      </c>
      <c r="Q1961" s="19">
        <f t="shared" si="185"/>
        <v>0</v>
      </c>
    </row>
    <row r="1962" spans="1:17">
      <c r="A1962" s="38">
        <v>41721</v>
      </c>
      <c r="B1962" s="49" t="s">
        <v>161</v>
      </c>
      <c r="C1962" s="24">
        <f t="shared" si="180"/>
        <v>30.406921776000001</v>
      </c>
      <c r="D1962" s="24">
        <f t="shared" si="181"/>
        <v>0</v>
      </c>
      <c r="E1962" s="18">
        <f>IF(G1962&gt;=0.3,(バックデータ一覧!$C$10*(バックデータ一覧!$C$12*計算過程!L1962+バックデータ一覧!$C$13*LN(計算過程!G1962)+バックデータ一覧!$C$14)^バックデータ一覧!$C$11+バックデータ一覧!$E$10*(計算過程!G1962/(バックデータ一覧!$E$12*計算過程!L1962+バックデータ一覧!$E$13*LN(計算過程!G1962)+バックデータ一覧!$E$14))^バックデータ一覧!$E$11)*計算過程!$W$11*10^-3,0)</f>
        <v>0</v>
      </c>
      <c r="F1962" s="18">
        <f>IF(G1962&lt;0.3,(バックデータ一覧!$C$10*(バックデータ一覧!$C$12*計算過程!L1962+バックデータ一覧!$C$13*LN(0.3)+バックデータ一覧!$C$14)^バックデータ一覧!$C$11+バックデータ一覧!$E$10*(0.3/(バックデータ一覧!$E$12*計算過程!L1962+バックデータ一覧!$E$13*LN(0.3)+バックデータ一覧!$E$14))^バックデータ一覧!$E$11)*計算過程!$W$11*計算過程!G1962/0.3*10^-3,0)</f>
        <v>0</v>
      </c>
      <c r="G1962" s="18">
        <f t="shared" si="182"/>
        <v>0</v>
      </c>
      <c r="H1962" s="18">
        <f t="shared" si="183"/>
        <v>0</v>
      </c>
      <c r="I1962" s="24">
        <v>0</v>
      </c>
      <c r="J1962" s="24">
        <v>0</v>
      </c>
      <c r="K1962" s="24">
        <v>0</v>
      </c>
      <c r="L1962" s="14">
        <f>貼り付けシート!C1962</f>
        <v>19.8</v>
      </c>
      <c r="M1962" s="14">
        <f>貼り付けシート!D1962</f>
        <v>7.6</v>
      </c>
      <c r="N1962" s="18">
        <f>貼り付けシート!E1962</f>
        <v>52.905966255828133</v>
      </c>
      <c r="O1962" s="18">
        <f>貼り付けシート!F1962</f>
        <v>0</v>
      </c>
      <c r="P1962" s="19">
        <f t="shared" si="184"/>
        <v>0</v>
      </c>
      <c r="Q1962" s="19">
        <f t="shared" si="185"/>
        <v>0</v>
      </c>
    </row>
    <row r="1963" spans="1:17">
      <c r="A1963" s="38">
        <v>41721</v>
      </c>
      <c r="B1963" s="49" t="s">
        <v>162</v>
      </c>
      <c r="C1963" s="24">
        <f t="shared" si="180"/>
        <v>30.406921776000001</v>
      </c>
      <c r="D1963" s="24">
        <f t="shared" si="181"/>
        <v>0</v>
      </c>
      <c r="E1963" s="18">
        <f>IF(G1963&gt;=0.3,(バックデータ一覧!$C$10*(バックデータ一覧!$C$12*計算過程!L1963+バックデータ一覧!$C$13*LN(計算過程!G1963)+バックデータ一覧!$C$14)^バックデータ一覧!$C$11+バックデータ一覧!$E$10*(計算過程!G1963/(バックデータ一覧!$E$12*計算過程!L1963+バックデータ一覧!$E$13*LN(計算過程!G1963)+バックデータ一覧!$E$14))^バックデータ一覧!$E$11)*計算過程!$W$11*10^-3,0)</f>
        <v>0</v>
      </c>
      <c r="F1963" s="18">
        <f>IF(G1963&lt;0.3,(バックデータ一覧!$C$10*(バックデータ一覧!$C$12*計算過程!L1963+バックデータ一覧!$C$13*LN(0.3)+バックデータ一覧!$C$14)^バックデータ一覧!$C$11+バックデータ一覧!$E$10*(0.3/(バックデータ一覧!$E$12*計算過程!L1963+バックデータ一覧!$E$13*LN(0.3)+バックデータ一覧!$E$14))^バックデータ一覧!$E$11)*計算過程!$W$11*計算過程!G1963/0.3*10^-3,0)</f>
        <v>0</v>
      </c>
      <c r="G1963" s="18">
        <f t="shared" si="182"/>
        <v>0</v>
      </c>
      <c r="H1963" s="18">
        <f t="shared" si="183"/>
        <v>0</v>
      </c>
      <c r="I1963" s="24">
        <v>0</v>
      </c>
      <c r="J1963" s="24">
        <v>0</v>
      </c>
      <c r="K1963" s="24">
        <v>0</v>
      </c>
      <c r="L1963" s="14">
        <f>貼り付けシート!C1963</f>
        <v>19.600000000000001</v>
      </c>
      <c r="M1963" s="14">
        <f>貼り付けシート!D1963</f>
        <v>7.2</v>
      </c>
      <c r="N1963" s="18">
        <f>貼り付けシート!E1963</f>
        <v>50.779986374260623</v>
      </c>
      <c r="O1963" s="18">
        <f>貼り付けシート!F1963</f>
        <v>0</v>
      </c>
      <c r="P1963" s="19">
        <f t="shared" si="184"/>
        <v>0</v>
      </c>
      <c r="Q1963" s="19">
        <f t="shared" si="185"/>
        <v>0</v>
      </c>
    </row>
    <row r="1964" spans="1:17">
      <c r="A1964" s="38">
        <v>41721</v>
      </c>
      <c r="B1964" s="49" t="s">
        <v>163</v>
      </c>
      <c r="C1964" s="24">
        <f t="shared" si="180"/>
        <v>30.406921776000001</v>
      </c>
      <c r="D1964" s="24">
        <f t="shared" si="181"/>
        <v>0</v>
      </c>
      <c r="E1964" s="18">
        <f>IF(G1964&gt;=0.3,(バックデータ一覧!$C$10*(バックデータ一覧!$C$12*計算過程!L1964+バックデータ一覧!$C$13*LN(計算過程!G1964)+バックデータ一覧!$C$14)^バックデータ一覧!$C$11+バックデータ一覧!$E$10*(計算過程!G1964/(バックデータ一覧!$E$12*計算過程!L1964+バックデータ一覧!$E$13*LN(計算過程!G1964)+バックデータ一覧!$E$14))^バックデータ一覧!$E$11)*計算過程!$W$11*10^-3,0)</f>
        <v>0</v>
      </c>
      <c r="F1964" s="18">
        <f>IF(G1964&lt;0.3,(バックデータ一覧!$C$10*(バックデータ一覧!$C$12*計算過程!L1964+バックデータ一覧!$C$13*LN(0.3)+バックデータ一覧!$C$14)^バックデータ一覧!$C$11+バックデータ一覧!$E$10*(0.3/(バックデータ一覧!$E$12*計算過程!L1964+バックデータ一覧!$E$13*LN(0.3)+バックデータ一覧!$E$14))^バックデータ一覧!$E$11)*計算過程!$W$11*計算過程!G1964/0.3*10^-3,0)</f>
        <v>0</v>
      </c>
      <c r="G1964" s="18">
        <f t="shared" si="182"/>
        <v>0</v>
      </c>
      <c r="H1964" s="18">
        <f t="shared" si="183"/>
        <v>0</v>
      </c>
      <c r="I1964" s="24">
        <v>0</v>
      </c>
      <c r="J1964" s="24">
        <v>0</v>
      </c>
      <c r="K1964" s="24">
        <v>0</v>
      </c>
      <c r="L1964" s="14">
        <f>貼り付けシート!C1964</f>
        <v>19.5</v>
      </c>
      <c r="M1964" s="14">
        <f>貼り付けシート!D1964</f>
        <v>6.9</v>
      </c>
      <c r="N1964" s="18">
        <f>貼り付けシート!E1964</f>
        <v>48.990958337160372</v>
      </c>
      <c r="O1964" s="18">
        <f>貼り付けシート!F1964</f>
        <v>0</v>
      </c>
      <c r="P1964" s="19">
        <f t="shared" si="184"/>
        <v>0</v>
      </c>
      <c r="Q1964" s="19">
        <f t="shared" si="185"/>
        <v>0</v>
      </c>
    </row>
    <row r="1965" spans="1:17">
      <c r="A1965" s="38">
        <v>41721</v>
      </c>
      <c r="B1965" s="49" t="s">
        <v>164</v>
      </c>
      <c r="C1965" s="24">
        <f t="shared" si="180"/>
        <v>30.406921776000001</v>
      </c>
      <c r="D1965" s="24">
        <f t="shared" si="181"/>
        <v>0</v>
      </c>
      <c r="E1965" s="18">
        <f>IF(G1965&gt;=0.3,(バックデータ一覧!$C$10*(バックデータ一覧!$C$12*計算過程!L1965+バックデータ一覧!$C$13*LN(計算過程!G1965)+バックデータ一覧!$C$14)^バックデータ一覧!$C$11+バックデータ一覧!$E$10*(計算過程!G1965/(バックデータ一覧!$E$12*計算過程!L1965+バックデータ一覧!$E$13*LN(計算過程!G1965)+バックデータ一覧!$E$14))^バックデータ一覧!$E$11)*計算過程!$W$11*10^-3,0)</f>
        <v>0</v>
      </c>
      <c r="F1965" s="18">
        <f>IF(G1965&lt;0.3,(バックデータ一覧!$C$10*(バックデータ一覧!$C$12*計算過程!L1965+バックデータ一覧!$C$13*LN(0.3)+バックデータ一覧!$C$14)^バックデータ一覧!$C$11+バックデータ一覧!$E$10*(0.3/(バックデータ一覧!$E$12*計算過程!L1965+バックデータ一覧!$E$13*LN(0.3)+バックデータ一覧!$E$14))^バックデータ一覧!$E$11)*計算過程!$W$11*計算過程!G1965/0.3*10^-3,0)</f>
        <v>0</v>
      </c>
      <c r="G1965" s="18">
        <f t="shared" si="182"/>
        <v>0</v>
      </c>
      <c r="H1965" s="18">
        <f t="shared" si="183"/>
        <v>0</v>
      </c>
      <c r="I1965" s="24">
        <v>0</v>
      </c>
      <c r="J1965" s="24">
        <v>0</v>
      </c>
      <c r="K1965" s="24">
        <v>0</v>
      </c>
      <c r="L1965" s="14">
        <f>貼り付けシート!C1965</f>
        <v>18.7</v>
      </c>
      <c r="M1965" s="14">
        <f>貼り付けシート!D1965</f>
        <v>7.1</v>
      </c>
      <c r="N1965" s="18">
        <f>貼り付けシート!E1965</f>
        <v>52.973624463888669</v>
      </c>
      <c r="O1965" s="18">
        <f>貼り付けシート!F1965</f>
        <v>0</v>
      </c>
      <c r="P1965" s="19">
        <f t="shared" si="184"/>
        <v>0</v>
      </c>
      <c r="Q1965" s="19">
        <f t="shared" si="185"/>
        <v>0</v>
      </c>
    </row>
    <row r="1966" spans="1:17">
      <c r="A1966" s="38">
        <v>41721</v>
      </c>
      <c r="B1966" s="49" t="s">
        <v>165</v>
      </c>
      <c r="C1966" s="24">
        <f t="shared" si="180"/>
        <v>30.406921776000001</v>
      </c>
      <c r="D1966" s="24">
        <f t="shared" si="181"/>
        <v>0</v>
      </c>
      <c r="E1966" s="18">
        <f>IF(G1966&gt;=0.3,(バックデータ一覧!$C$10*(バックデータ一覧!$C$12*計算過程!L1966+バックデータ一覧!$C$13*LN(計算過程!G1966)+バックデータ一覧!$C$14)^バックデータ一覧!$C$11+バックデータ一覧!$E$10*(計算過程!G1966/(バックデータ一覧!$E$12*計算過程!L1966+バックデータ一覧!$E$13*LN(計算過程!G1966)+バックデータ一覧!$E$14))^バックデータ一覧!$E$11)*計算過程!$W$11*10^-3,0)</f>
        <v>0</v>
      </c>
      <c r="F1966" s="18">
        <f>IF(G1966&lt;0.3,(バックデータ一覧!$C$10*(バックデータ一覧!$C$12*計算過程!L1966+バックデータ一覧!$C$13*LN(0.3)+バックデータ一覧!$C$14)^バックデータ一覧!$C$11+バックデータ一覧!$E$10*(0.3/(バックデータ一覧!$E$12*計算過程!L1966+バックデータ一覧!$E$13*LN(0.3)+バックデータ一覧!$E$14))^バックデータ一覧!$E$11)*計算過程!$W$11*計算過程!G1966/0.3*10^-3,0)</f>
        <v>0</v>
      </c>
      <c r="G1966" s="18">
        <f t="shared" si="182"/>
        <v>0</v>
      </c>
      <c r="H1966" s="18">
        <f t="shared" si="183"/>
        <v>0</v>
      </c>
      <c r="I1966" s="24">
        <v>0</v>
      </c>
      <c r="J1966" s="24">
        <v>0</v>
      </c>
      <c r="K1966" s="24">
        <v>0</v>
      </c>
      <c r="L1966" s="14">
        <f>貼り付けシート!C1966</f>
        <v>18.2</v>
      </c>
      <c r="M1966" s="14">
        <f>貼り付けシート!D1966</f>
        <v>7.4</v>
      </c>
      <c r="N1966" s="18">
        <f>貼り付けシート!E1966</f>
        <v>56.942933176532009</v>
      </c>
      <c r="O1966" s="18">
        <f>貼り付けシート!F1966</f>
        <v>0</v>
      </c>
      <c r="P1966" s="19">
        <f t="shared" si="184"/>
        <v>0</v>
      </c>
      <c r="Q1966" s="19">
        <f t="shared" si="185"/>
        <v>0</v>
      </c>
    </row>
    <row r="1967" spans="1:17">
      <c r="A1967" s="38">
        <v>41721</v>
      </c>
      <c r="B1967" s="49" t="s">
        <v>166</v>
      </c>
      <c r="C1967" s="24">
        <f t="shared" si="180"/>
        <v>30.406921776000001</v>
      </c>
      <c r="D1967" s="24">
        <f t="shared" si="181"/>
        <v>0</v>
      </c>
      <c r="E1967" s="18">
        <f>IF(G1967&gt;=0.3,(バックデータ一覧!$C$10*(バックデータ一覧!$C$12*計算過程!L1967+バックデータ一覧!$C$13*LN(計算過程!G1967)+バックデータ一覧!$C$14)^バックデータ一覧!$C$11+バックデータ一覧!$E$10*(計算過程!G1967/(バックデータ一覧!$E$12*計算過程!L1967+バックデータ一覧!$E$13*LN(計算過程!G1967)+バックデータ一覧!$E$14))^バックデータ一覧!$E$11)*計算過程!$W$11*10^-3,0)</f>
        <v>0</v>
      </c>
      <c r="F1967" s="18">
        <f>IF(G1967&lt;0.3,(バックデータ一覧!$C$10*(バックデータ一覧!$C$12*計算過程!L1967+バックデータ一覧!$C$13*LN(0.3)+バックデータ一覧!$C$14)^バックデータ一覧!$C$11+バックデータ一覧!$E$10*(0.3/(バックデータ一覧!$E$12*計算過程!L1967+バックデータ一覧!$E$13*LN(0.3)+バックデータ一覧!$E$14))^バックデータ一覧!$E$11)*計算過程!$W$11*計算過程!G1967/0.3*10^-3,0)</f>
        <v>0</v>
      </c>
      <c r="G1967" s="18">
        <f t="shared" si="182"/>
        <v>0</v>
      </c>
      <c r="H1967" s="18">
        <f t="shared" si="183"/>
        <v>0</v>
      </c>
      <c r="I1967" s="24">
        <v>0</v>
      </c>
      <c r="J1967" s="24">
        <v>0</v>
      </c>
      <c r="K1967" s="24">
        <v>0</v>
      </c>
      <c r="L1967" s="14">
        <f>貼り付けシート!C1967</f>
        <v>17.100000000000001</v>
      </c>
      <c r="M1967" s="14">
        <f>貼り付けシート!D1967</f>
        <v>7.6</v>
      </c>
      <c r="N1967" s="18">
        <f>貼り付けシート!E1967</f>
        <v>62.664435296187179</v>
      </c>
      <c r="O1967" s="18">
        <f>貼り付けシート!F1967</f>
        <v>0</v>
      </c>
      <c r="P1967" s="19">
        <f t="shared" si="184"/>
        <v>0</v>
      </c>
      <c r="Q1967" s="19">
        <f t="shared" si="185"/>
        <v>0</v>
      </c>
    </row>
    <row r="1968" spans="1:17">
      <c r="A1968" s="38">
        <v>41721</v>
      </c>
      <c r="B1968" s="49" t="s">
        <v>167</v>
      </c>
      <c r="C1968" s="24">
        <f t="shared" si="180"/>
        <v>30.406921776000001</v>
      </c>
      <c r="D1968" s="24">
        <f t="shared" si="181"/>
        <v>0</v>
      </c>
      <c r="E1968" s="18">
        <f>IF(G1968&gt;=0.3,(バックデータ一覧!$C$10*(バックデータ一覧!$C$12*計算過程!L1968+バックデータ一覧!$C$13*LN(計算過程!G1968)+バックデータ一覧!$C$14)^バックデータ一覧!$C$11+バックデータ一覧!$E$10*(計算過程!G1968/(バックデータ一覧!$E$12*計算過程!L1968+バックデータ一覧!$E$13*LN(計算過程!G1968)+バックデータ一覧!$E$14))^バックデータ一覧!$E$11)*計算過程!$W$11*10^-3,0)</f>
        <v>0</v>
      </c>
      <c r="F1968" s="18">
        <f>IF(G1968&lt;0.3,(バックデータ一覧!$C$10*(バックデータ一覧!$C$12*計算過程!L1968+バックデータ一覧!$C$13*LN(0.3)+バックデータ一覧!$C$14)^バックデータ一覧!$C$11+バックデータ一覧!$E$10*(0.3/(バックデータ一覧!$E$12*計算過程!L1968+バックデータ一覧!$E$13*LN(0.3)+バックデータ一覧!$E$14))^バックデータ一覧!$E$11)*計算過程!$W$11*計算過程!G1968/0.3*10^-3,0)</f>
        <v>0</v>
      </c>
      <c r="G1968" s="18">
        <f t="shared" si="182"/>
        <v>0</v>
      </c>
      <c r="H1968" s="18">
        <f t="shared" si="183"/>
        <v>0</v>
      </c>
      <c r="I1968" s="24">
        <v>0</v>
      </c>
      <c r="J1968" s="24">
        <v>0</v>
      </c>
      <c r="K1968" s="24">
        <v>0</v>
      </c>
      <c r="L1968" s="14">
        <f>貼り付けシート!C1968</f>
        <v>16.2</v>
      </c>
      <c r="M1968" s="14">
        <f>貼り付けシート!D1968</f>
        <v>7.5</v>
      </c>
      <c r="N1968" s="18">
        <f>貼り付けシート!E1968</f>
        <v>65.49205644155542</v>
      </c>
      <c r="O1968" s="18">
        <f>貼り付けシート!F1968</f>
        <v>0</v>
      </c>
      <c r="P1968" s="19">
        <f t="shared" si="184"/>
        <v>0</v>
      </c>
      <c r="Q1968" s="19">
        <f t="shared" si="185"/>
        <v>0</v>
      </c>
    </row>
    <row r="1969" spans="1:17">
      <c r="A1969" s="38">
        <v>41721</v>
      </c>
      <c r="B1969" s="49" t="s">
        <v>168</v>
      </c>
      <c r="C1969" s="24">
        <f t="shared" si="180"/>
        <v>30.406921776000001</v>
      </c>
      <c r="D1969" s="24">
        <f t="shared" si="181"/>
        <v>0</v>
      </c>
      <c r="E1969" s="18">
        <f>IF(G1969&gt;=0.3,(バックデータ一覧!$C$10*(バックデータ一覧!$C$12*計算過程!L1969+バックデータ一覧!$C$13*LN(計算過程!G1969)+バックデータ一覧!$C$14)^バックデータ一覧!$C$11+バックデータ一覧!$E$10*(計算過程!G1969/(バックデータ一覧!$E$12*計算過程!L1969+バックデータ一覧!$E$13*LN(計算過程!G1969)+バックデータ一覧!$E$14))^バックデータ一覧!$E$11)*計算過程!$W$11*10^-3,0)</f>
        <v>0</v>
      </c>
      <c r="F1969" s="18">
        <f>IF(G1969&lt;0.3,(バックデータ一覧!$C$10*(バックデータ一覧!$C$12*計算過程!L1969+バックデータ一覧!$C$13*LN(0.3)+バックデータ一覧!$C$14)^バックデータ一覧!$C$11+バックデータ一覧!$E$10*(0.3/(バックデータ一覧!$E$12*計算過程!L1969+バックデータ一覧!$E$13*LN(0.3)+バックデータ一覧!$E$14))^バックデータ一覧!$E$11)*計算過程!$W$11*計算過程!G1969/0.3*10^-3,0)</f>
        <v>0</v>
      </c>
      <c r="G1969" s="18">
        <f t="shared" si="182"/>
        <v>0</v>
      </c>
      <c r="H1969" s="18">
        <f t="shared" si="183"/>
        <v>0</v>
      </c>
      <c r="I1969" s="24">
        <v>0</v>
      </c>
      <c r="J1969" s="24">
        <v>0</v>
      </c>
      <c r="K1969" s="24">
        <v>0</v>
      </c>
      <c r="L1969" s="14">
        <f>貼り付けシート!C1969</f>
        <v>14.6</v>
      </c>
      <c r="M1969" s="14">
        <f>貼り付けシート!D1969</f>
        <v>7.5</v>
      </c>
      <c r="N1969" s="18">
        <f>貼り付けシート!E1969</f>
        <v>72.577555143222426</v>
      </c>
      <c r="O1969" s="18">
        <f>貼り付けシート!F1969</f>
        <v>0</v>
      </c>
      <c r="P1969" s="19">
        <f t="shared" si="184"/>
        <v>0</v>
      </c>
      <c r="Q1969" s="19">
        <f t="shared" si="185"/>
        <v>0</v>
      </c>
    </row>
    <row r="1970" spans="1:17">
      <c r="A1970" s="38">
        <v>41721</v>
      </c>
      <c r="B1970" s="49" t="s">
        <v>169</v>
      </c>
      <c r="C1970" s="24">
        <f t="shared" si="180"/>
        <v>30.406921776000001</v>
      </c>
      <c r="D1970" s="24">
        <f t="shared" si="181"/>
        <v>8.3182917034501465E-4</v>
      </c>
      <c r="E1970" s="18">
        <f>IF(G1970&gt;=0.3,(バックデータ一覧!$C$10*(バックデータ一覧!$C$12*計算過程!L1970+バックデータ一覧!$C$13*LN(計算過程!G1970)+バックデータ一覧!$C$14)^バックデータ一覧!$C$11+バックデータ一覧!$E$10*(計算過程!G1970/(バックデータ一覧!$E$12*計算過程!L1970+バックデータ一覧!$E$13*LN(計算過程!G1970)+バックデータ一覧!$E$14))^バックデータ一覧!$E$11)*計算過程!$W$11*10^-3,0)</f>
        <v>0</v>
      </c>
      <c r="F1970" s="18">
        <f>IF(G1970&lt;0.3,(バックデータ一覧!$C$10*(バックデータ一覧!$C$12*計算過程!L1970+バックデータ一覧!$C$13*LN(0.3)+バックデータ一覧!$C$14)^バックデータ一覧!$C$11+バックデータ一覧!$E$10*(0.3/(バックデータ一覧!$E$12*計算過程!L1970+バックデータ一覧!$E$13*LN(0.3)+バックデータ一覧!$E$14))^バックデータ一覧!$E$11)*計算過程!$W$11*計算過程!G1970/0.3*10^-3,0)</f>
        <v>8.3182917034501465E-4</v>
      </c>
      <c r="G1970" s="18">
        <f t="shared" si="182"/>
        <v>3.3069453905461695E-4</v>
      </c>
      <c r="H1970" s="18">
        <f t="shared" si="183"/>
        <v>1.0055402980784115E-2</v>
      </c>
      <c r="I1970" s="24">
        <v>0</v>
      </c>
      <c r="J1970" s="24">
        <v>0</v>
      </c>
      <c r="K1970" s="24">
        <v>0</v>
      </c>
      <c r="L1970" s="14">
        <f>貼り付けシート!C1970</f>
        <v>13.5</v>
      </c>
      <c r="M1970" s="14">
        <f>貼り付けシート!D1970</f>
        <v>7.4</v>
      </c>
      <c r="N1970" s="18">
        <f>貼り付けシート!E1970</f>
        <v>76.920220509318753</v>
      </c>
      <c r="O1970" s="18">
        <f>貼り付けシート!F1970</f>
        <v>1.0055402980784115E-2</v>
      </c>
      <c r="P1970" s="19">
        <f t="shared" si="184"/>
        <v>1.0055402980784115E-2</v>
      </c>
      <c r="Q1970" s="19">
        <f t="shared" si="185"/>
        <v>0</v>
      </c>
    </row>
    <row r="1971" spans="1:17">
      <c r="A1971" s="38">
        <v>41721</v>
      </c>
      <c r="B1971" s="49" t="s">
        <v>170</v>
      </c>
      <c r="C1971" s="24">
        <f t="shared" si="180"/>
        <v>30.406921776000001</v>
      </c>
      <c r="D1971" s="24">
        <f t="shared" si="181"/>
        <v>8.6968915530345938E-3</v>
      </c>
      <c r="E1971" s="18">
        <f>IF(G1971&gt;=0.3,(バックデータ一覧!$C$10*(バックデータ一覧!$C$12*計算過程!L1971+バックデータ一覧!$C$13*LN(計算過程!G1971)+バックデータ一覧!$C$14)^バックデータ一覧!$C$11+バックデータ一覧!$E$10*(計算過程!G1971/(バックデータ一覧!$E$12*計算過程!L1971+バックデータ一覧!$E$13*LN(計算過程!G1971)+バックデータ一覧!$E$14))^バックデータ一覧!$E$11)*計算過程!$W$11*10^-3,0)</f>
        <v>0</v>
      </c>
      <c r="F1971" s="18">
        <f>IF(G1971&lt;0.3,(バックデータ一覧!$C$10*(バックデータ一覧!$C$12*計算過程!L1971+バックデータ一覧!$C$13*LN(0.3)+バックデータ一覧!$C$14)^バックデータ一覧!$C$11+バックデータ一覧!$E$10*(0.3/(バックデータ一覧!$E$12*計算過程!L1971+バックデータ一覧!$E$13*LN(0.3)+バックデータ一覧!$E$14))^バックデータ一覧!$E$11)*計算過程!$W$11*計算過程!G1971/0.3*10^-3,0)</f>
        <v>8.6968915530345938E-3</v>
      </c>
      <c r="G1971" s="18">
        <f t="shared" si="182"/>
        <v>3.2132241618809533E-3</v>
      </c>
      <c r="H1971" s="18">
        <f t="shared" si="183"/>
        <v>9.7704255739067311E-2</v>
      </c>
      <c r="I1971" s="24">
        <v>0</v>
      </c>
      <c r="J1971" s="24">
        <v>0</v>
      </c>
      <c r="K1971" s="24">
        <v>0</v>
      </c>
      <c r="L1971" s="14">
        <f>貼り付けシート!C1971</f>
        <v>11.6</v>
      </c>
      <c r="M1971" s="14">
        <f>貼り付けシート!D1971</f>
        <v>7.3</v>
      </c>
      <c r="N1971" s="18">
        <f>貼り付けシート!E1971</f>
        <v>85.97689405787942</v>
      </c>
      <c r="O1971" s="18">
        <f>貼り付けシート!F1971</f>
        <v>9.7704255739067311E-2</v>
      </c>
      <c r="P1971" s="19">
        <f t="shared" si="184"/>
        <v>9.7704255739067311E-2</v>
      </c>
      <c r="Q1971" s="19">
        <f t="shared" si="185"/>
        <v>0</v>
      </c>
    </row>
    <row r="1972" spans="1:17">
      <c r="A1972" s="38">
        <v>41721</v>
      </c>
      <c r="B1972" s="49" t="s">
        <v>171</v>
      </c>
      <c r="C1972" s="24">
        <f t="shared" si="180"/>
        <v>30.406921776000001</v>
      </c>
      <c r="D1972" s="24">
        <f t="shared" si="181"/>
        <v>2.4365185738012073E-2</v>
      </c>
      <c r="E1972" s="18">
        <f>IF(G1972&gt;=0.3,(バックデータ一覧!$C$10*(バックデータ一覧!$C$12*計算過程!L1972+バックデータ一覧!$C$13*LN(計算過程!G1972)+バックデータ一覧!$C$14)^バックデータ一覧!$C$11+バックデータ一覧!$E$10*(計算過程!G1972/(バックデータ一覧!$E$12*計算過程!L1972+バックデータ一覧!$E$13*LN(計算過程!G1972)+バックデータ一覧!$E$14))^バックデータ一覧!$E$11)*計算過程!$W$11*10^-3,0)</f>
        <v>0</v>
      </c>
      <c r="F1972" s="18">
        <f>IF(G1972&lt;0.3,(バックデータ一覧!$C$10*(バックデータ一覧!$C$12*計算過程!L1972+バックデータ一覧!$C$13*LN(0.3)+バックデータ一覧!$C$14)^バックデータ一覧!$C$11+バックデータ一覧!$E$10*(0.3/(バックデータ一覧!$E$12*計算過程!L1972+バックデータ一覧!$E$13*LN(0.3)+バックデータ一覧!$E$14))^バックデータ一覧!$E$11)*計算過程!$W$11*計算過程!G1972/0.3*10^-3,0)</f>
        <v>2.4365185738012073E-2</v>
      </c>
      <c r="G1972" s="18">
        <f t="shared" si="182"/>
        <v>8.7354300377727023E-3</v>
      </c>
      <c r="H1972" s="18">
        <f t="shared" si="183"/>
        <v>0.2656175378382753</v>
      </c>
      <c r="I1972" s="24">
        <v>0</v>
      </c>
      <c r="J1972" s="24">
        <v>0</v>
      </c>
      <c r="K1972" s="24">
        <v>0</v>
      </c>
      <c r="L1972" s="14">
        <f>貼り付けシート!C1972</f>
        <v>10.8</v>
      </c>
      <c r="M1972" s="14">
        <f>貼り付けシート!D1972</f>
        <v>7.2</v>
      </c>
      <c r="N1972" s="18">
        <f>貼り付けシート!E1972</f>
        <v>89.437278471285936</v>
      </c>
      <c r="O1972" s="18">
        <f>貼り付けシート!F1972</f>
        <v>0.2656175378382753</v>
      </c>
      <c r="P1972" s="19">
        <f t="shared" si="184"/>
        <v>0.2656175378382753</v>
      </c>
      <c r="Q1972" s="19">
        <f t="shared" si="185"/>
        <v>0</v>
      </c>
    </row>
    <row r="1973" spans="1:17">
      <c r="A1973" s="38">
        <v>41721</v>
      </c>
      <c r="B1973" s="49" t="s">
        <v>172</v>
      </c>
      <c r="C1973" s="24">
        <f t="shared" si="180"/>
        <v>30.406921776000001</v>
      </c>
      <c r="D1973" s="24">
        <f t="shared" si="181"/>
        <v>3.002648291848526E-2</v>
      </c>
      <c r="E1973" s="18">
        <f>IF(G1973&gt;=0.3,(バックデータ一覧!$C$10*(バックデータ一覧!$C$12*計算過程!L1973+バックデータ一覧!$C$13*LN(計算過程!G1973)+バックデータ一覧!$C$14)^バックデータ一覧!$C$11+バックデータ一覧!$E$10*(計算過程!G1973/(バックデータ一覧!$E$12*計算過程!L1973+バックデータ一覧!$E$13*LN(計算過程!G1973)+バックデータ一覧!$E$14))^バックデータ一覧!$E$11)*計算過程!$W$11*10^-3,0)</f>
        <v>0</v>
      </c>
      <c r="F1973" s="18">
        <f>IF(G1973&lt;0.3,(バックデータ一覧!$C$10*(バックデータ一覧!$C$12*計算過程!L1973+バックデータ一覧!$C$13*LN(0.3)+バックデータ一覧!$C$14)^バックデータ一覧!$C$11+バックデータ一覧!$E$10*(0.3/(バックデータ一覧!$E$12*計算過程!L1973+バックデータ一覧!$E$13*LN(0.3)+バックデータ一覧!$E$14))^バックデータ一覧!$E$11)*計算過程!$W$11*計算過程!G1973/0.3*10^-3,0)</f>
        <v>3.002648291848526E-2</v>
      </c>
      <c r="G1973" s="18">
        <f t="shared" si="182"/>
        <v>1.0725059007347191E-2</v>
      </c>
      <c r="H1973" s="18">
        <f t="shared" si="183"/>
        <v>0.32611603027939023</v>
      </c>
      <c r="I1973" s="24">
        <v>0</v>
      </c>
      <c r="J1973" s="24">
        <v>0</v>
      </c>
      <c r="K1973" s="24">
        <v>0</v>
      </c>
      <c r="L1973" s="14">
        <f>貼り付けシート!C1973</f>
        <v>10.7</v>
      </c>
      <c r="M1973" s="14">
        <f>貼り付けシート!D1973</f>
        <v>7.1</v>
      </c>
      <c r="N1973" s="18">
        <f>貼り付けシート!E1973</f>
        <v>88.798584835336499</v>
      </c>
      <c r="O1973" s="18">
        <f>貼り付けシート!F1973</f>
        <v>0.32611603027939023</v>
      </c>
      <c r="P1973" s="19">
        <f t="shared" si="184"/>
        <v>0.32611603027939023</v>
      </c>
      <c r="Q1973" s="19">
        <f t="shared" si="185"/>
        <v>0</v>
      </c>
    </row>
    <row r="1974" spans="1:17">
      <c r="A1974" s="38">
        <v>41722</v>
      </c>
      <c r="B1974" s="49" t="s">
        <v>149</v>
      </c>
      <c r="C1974" s="24">
        <f t="shared" si="180"/>
        <v>30.406921776000001</v>
      </c>
      <c r="D1974" s="24">
        <f t="shared" si="181"/>
        <v>0.29780942802821592</v>
      </c>
      <c r="E1974" s="18">
        <f>IF(G1974&gt;=0.3,(バックデータ一覧!$C$10*(バックデータ一覧!$C$12*計算過程!L1974+バックデータ一覧!$C$13*LN(計算過程!G1974)+バックデータ一覧!$C$14)^バックデータ一覧!$C$11+バックデータ一覧!$E$10*(計算過程!G1974/(バックデータ一覧!$E$12*計算過程!L1974+バックデータ一覧!$E$13*LN(計算過程!G1974)+バックデータ一覧!$E$14))^バックデータ一覧!$E$11)*計算過程!$W$11*10^-3,0)</f>
        <v>0</v>
      </c>
      <c r="F1974" s="18">
        <f>IF(G1974&lt;0.3,(バックデータ一覧!$C$10*(バックデータ一覧!$C$12*計算過程!L1974+バックデータ一覧!$C$13*LN(0.3)+バックデータ一覧!$C$14)^バックデータ一覧!$C$11+バックデータ一覧!$E$10*(0.3/(バックデータ一覧!$E$12*計算過程!L1974+バックデータ一覧!$E$13*LN(0.3)+バックデータ一覧!$E$14))^バックデータ一覧!$E$11)*計算過程!$W$11*計算過程!G1974/0.3*10^-3,0)</f>
        <v>0.29780942802821592</v>
      </c>
      <c r="G1974" s="18">
        <f t="shared" si="182"/>
        <v>0.10103432669747929</v>
      </c>
      <c r="H1974" s="18">
        <f t="shared" si="183"/>
        <v>3.0721428685810812</v>
      </c>
      <c r="I1974" s="24">
        <v>0</v>
      </c>
      <c r="J1974" s="24">
        <v>0</v>
      </c>
      <c r="K1974" s="24">
        <v>0</v>
      </c>
      <c r="L1974" s="14">
        <f>貼り付けシート!C1974</f>
        <v>9.3000000000000007</v>
      </c>
      <c r="M1974" s="14">
        <f>貼り付けシート!D1974</f>
        <v>7</v>
      </c>
      <c r="N1974" s="18">
        <f>貼り付けシート!E1974</f>
        <v>96.17313778044462</v>
      </c>
      <c r="O1974" s="18">
        <f>貼り付けシート!F1974</f>
        <v>3.0721428685810812</v>
      </c>
      <c r="P1974" s="19">
        <f t="shared" si="184"/>
        <v>3.0721428685810812</v>
      </c>
      <c r="Q1974" s="19">
        <f t="shared" si="185"/>
        <v>0</v>
      </c>
    </row>
    <row r="1975" spans="1:17">
      <c r="A1975" s="38">
        <v>41722</v>
      </c>
      <c r="B1975" s="49" t="s">
        <v>150</v>
      </c>
      <c r="C1975" s="24">
        <f t="shared" si="180"/>
        <v>30.406921776000001</v>
      </c>
      <c r="D1975" s="24">
        <f t="shared" si="181"/>
        <v>0.53582486502479398</v>
      </c>
      <c r="E1975" s="18">
        <f>IF(G1975&gt;=0.3,(バックデータ一覧!$C$10*(バックデータ一覧!$C$12*計算過程!L1975+バックデータ一覧!$C$13*LN(計算過程!G1975)+バックデータ一覧!$C$14)^バックデータ一覧!$C$11+バックデータ一覧!$E$10*(計算過程!G1975/(バックデータ一覧!$E$12*計算過程!L1975+バックデータ一覧!$E$13*LN(計算過程!G1975)+バックデータ一覧!$E$14))^バックデータ一覧!$E$11)*計算過程!$W$11*10^-3,0)</f>
        <v>0</v>
      </c>
      <c r="F1975" s="18">
        <f>IF(G1975&lt;0.3,(バックデータ一覧!$C$10*(バックデータ一覧!$C$12*計算過程!L1975+バックデータ一覧!$C$13*LN(0.3)+バックデータ一覧!$C$14)^バックデータ一覧!$C$11+バックデータ一覧!$E$10*(0.3/(バックデータ一覧!$E$12*計算過程!L1975+バックデータ一覧!$E$13*LN(0.3)+バックデータ一覧!$E$14))^バックデータ一覧!$E$11)*計算過程!$W$11*計算過程!G1975/0.3*10^-3,0)</f>
        <v>0.53582486502479398</v>
      </c>
      <c r="G1975" s="18">
        <f t="shared" si="182"/>
        <v>0.17917035322662414</v>
      </c>
      <c r="H1975" s="18">
        <f t="shared" si="183"/>
        <v>5.4480189151402492</v>
      </c>
      <c r="I1975" s="24">
        <v>0</v>
      </c>
      <c r="J1975" s="24">
        <v>0</v>
      </c>
      <c r="K1975" s="24">
        <v>0</v>
      </c>
      <c r="L1975" s="14">
        <f>貼り付けシート!C1975</f>
        <v>8.9</v>
      </c>
      <c r="M1975" s="14">
        <f>貼り付けシート!D1975</f>
        <v>7</v>
      </c>
      <c r="N1975" s="18">
        <f>貼り付けシート!E1975</f>
        <v>98.804636746289503</v>
      </c>
      <c r="O1975" s="18">
        <f>貼り付けシート!F1975</f>
        <v>5.4480189151402492</v>
      </c>
      <c r="P1975" s="19">
        <f t="shared" si="184"/>
        <v>5.4480189151402492</v>
      </c>
      <c r="Q1975" s="19">
        <f t="shared" si="185"/>
        <v>0</v>
      </c>
    </row>
    <row r="1976" spans="1:17">
      <c r="A1976" s="38">
        <v>41722</v>
      </c>
      <c r="B1976" s="49" t="s">
        <v>151</v>
      </c>
      <c r="C1976" s="24">
        <f t="shared" si="180"/>
        <v>30.406921776000001</v>
      </c>
      <c r="D1976" s="24">
        <f t="shared" si="181"/>
        <v>0.67153627198898125</v>
      </c>
      <c r="E1976" s="18">
        <f>IF(G1976&gt;=0.3,(バックデータ一覧!$C$10*(バックデータ一覧!$C$12*計算過程!L1976+バックデータ一覧!$C$13*LN(計算過程!G1976)+バックデータ一覧!$C$14)^バックデータ一覧!$C$11+バックデータ一覧!$E$10*(計算過程!G1976/(バックデータ一覧!$E$12*計算過程!L1976+バックデータ一覧!$E$13*LN(計算過程!G1976)+バックデータ一覧!$E$14))^バックデータ一覧!$E$11)*計算過程!$W$11*10^-3,0)</f>
        <v>0</v>
      </c>
      <c r="F1976" s="18">
        <f>IF(G1976&lt;0.3,(バックデータ一覧!$C$10*(バックデータ一覧!$C$12*計算過程!L1976+バックデータ一覧!$C$13*LN(0.3)+バックデータ一覧!$C$14)^バックデータ一覧!$C$11+バックデータ一覧!$E$10*(0.3/(バックデータ一覧!$E$12*計算過程!L1976+バックデータ一覧!$E$13*LN(0.3)+バックデータ一覧!$E$14))^バックデータ一覧!$E$11)*計算過程!$W$11*計算過程!G1976/0.3*10^-3,0)</f>
        <v>0.67153627198898125</v>
      </c>
      <c r="G1976" s="18">
        <f t="shared" si="182"/>
        <v>0.22617821377757044</v>
      </c>
      <c r="H1976" s="18">
        <f t="shared" si="183"/>
        <v>6.8773832537699899</v>
      </c>
      <c r="I1976" s="24">
        <v>0</v>
      </c>
      <c r="J1976" s="24">
        <v>0</v>
      </c>
      <c r="K1976" s="24">
        <v>0</v>
      </c>
      <c r="L1976" s="14">
        <f>貼り付けシート!C1976</f>
        <v>9.1</v>
      </c>
      <c r="M1976" s="14">
        <f>貼り付けシート!D1976</f>
        <v>7</v>
      </c>
      <c r="N1976" s="18">
        <f>貼り付けシート!E1976</f>
        <v>97.478956484844204</v>
      </c>
      <c r="O1976" s="18">
        <f>貼り付けシート!F1976</f>
        <v>6.8773832537699899</v>
      </c>
      <c r="P1976" s="19">
        <f t="shared" si="184"/>
        <v>6.8773832537699899</v>
      </c>
      <c r="Q1976" s="19">
        <f t="shared" si="185"/>
        <v>0</v>
      </c>
    </row>
    <row r="1977" spans="1:17">
      <c r="A1977" s="38">
        <v>41722</v>
      </c>
      <c r="B1977" s="49" t="s">
        <v>152</v>
      </c>
      <c r="C1977" s="24">
        <f t="shared" si="180"/>
        <v>30.406921776000001</v>
      </c>
      <c r="D1977" s="24">
        <f t="shared" si="181"/>
        <v>0.7281581000518853</v>
      </c>
      <c r="E1977" s="18">
        <f>IF(G1977&gt;=0.3,(バックデータ一覧!$C$10*(バックデータ一覧!$C$12*計算過程!L1977+バックデータ一覧!$C$13*LN(計算過程!G1977)+バックデータ一覧!$C$14)^バックデータ一覧!$C$11+バックデータ一覧!$E$10*(計算過程!G1977/(バックデータ一覧!$E$12*計算過程!L1977+バックデータ一覧!$E$13*LN(計算過程!G1977)+バックデータ一覧!$E$14))^バックデータ一覧!$E$11)*計算過程!$W$11*10^-3,0)</f>
        <v>0</v>
      </c>
      <c r="F1977" s="18">
        <f>IF(G1977&lt;0.3,(バックデータ一覧!$C$10*(バックデータ一覧!$C$12*計算過程!L1977+バックデータ一覧!$C$13*LN(0.3)+バックデータ一覧!$C$14)^バックデータ一覧!$C$11+バックデータ一覧!$E$10*(0.3/(バックデータ一覧!$E$12*計算過程!L1977+バックデータ一覧!$E$13*LN(0.3)+バックデータ一覧!$E$14))^バックデータ一覧!$E$11)*計算過程!$W$11*計算過程!G1977/0.3*10^-3,0)</f>
        <v>0.7281581000518853</v>
      </c>
      <c r="G1977" s="18">
        <f t="shared" si="182"/>
        <v>0.24883799351811176</v>
      </c>
      <c r="H1977" s="18">
        <f t="shared" si="183"/>
        <v>7.5663974038020196</v>
      </c>
      <c r="I1977" s="24">
        <v>0</v>
      </c>
      <c r="J1977" s="24">
        <v>0</v>
      </c>
      <c r="K1977" s="24">
        <v>0</v>
      </c>
      <c r="L1977" s="14">
        <f>貼り付けシート!C1977</f>
        <v>9.5</v>
      </c>
      <c r="M1977" s="14">
        <f>貼り付けシート!D1977</f>
        <v>7</v>
      </c>
      <c r="N1977" s="18">
        <f>貼り付けシート!E1977</f>
        <v>94.886854074442411</v>
      </c>
      <c r="O1977" s="18">
        <f>貼り付けシート!F1977</f>
        <v>7.5663974038020196</v>
      </c>
      <c r="P1977" s="19">
        <f t="shared" si="184"/>
        <v>7.5663974038020196</v>
      </c>
      <c r="Q1977" s="19">
        <f t="shared" si="185"/>
        <v>0</v>
      </c>
    </row>
    <row r="1978" spans="1:17">
      <c r="A1978" s="38">
        <v>41722</v>
      </c>
      <c r="B1978" s="49" t="s">
        <v>153</v>
      </c>
      <c r="C1978" s="24">
        <f t="shared" si="180"/>
        <v>30.406921776000001</v>
      </c>
      <c r="D1978" s="24">
        <f t="shared" si="181"/>
        <v>0.7083823782185652</v>
      </c>
      <c r="E1978" s="18">
        <f>IF(G1978&gt;=0.3,(バックデータ一覧!$C$10*(バックデータ一覧!$C$12*計算過程!L1978+バックデータ一覧!$C$13*LN(計算過程!G1978)+バックデータ一覧!$C$14)^バックデータ一覧!$C$11+バックデータ一覧!$E$10*(計算過程!G1978/(バックデータ一覧!$E$12*計算過程!L1978+バックデータ一覧!$E$13*LN(計算過程!G1978)+バックデータ一覧!$E$14))^バックデータ一覧!$E$11)*計算過程!$W$11*10^-3,0)</f>
        <v>0</v>
      </c>
      <c r="F1978" s="18">
        <f>IF(G1978&lt;0.3,(バックデータ一覧!$C$10*(バックデータ一覧!$C$12*計算過程!L1978+バックデータ一覧!$C$13*LN(0.3)+バックデータ一覧!$C$14)^バックデータ一覧!$C$11+バックデータ一覧!$E$10*(0.3/(バックデータ一覧!$E$12*計算過程!L1978+バックデータ一覧!$E$13*LN(0.3)+バックデータ一覧!$E$14))^バックデータ一覧!$E$11)*計算過程!$W$11*計算過程!G1978/0.3*10^-3,0)</f>
        <v>0.7083823782185652</v>
      </c>
      <c r="G1978" s="18">
        <f t="shared" si="182"/>
        <v>0.24837646735547286</v>
      </c>
      <c r="H1978" s="18">
        <f t="shared" si="183"/>
        <v>7.552363813877081</v>
      </c>
      <c r="I1978" s="24">
        <v>0</v>
      </c>
      <c r="J1978" s="24">
        <v>0</v>
      </c>
      <c r="K1978" s="24">
        <v>0</v>
      </c>
      <c r="L1978" s="14">
        <f>貼り付けシート!C1978</f>
        <v>10.199999999999999</v>
      </c>
      <c r="M1978" s="14">
        <f>貼り付けシート!D1978</f>
        <v>7</v>
      </c>
      <c r="N1978" s="18">
        <f>貼り付けシート!E1978</f>
        <v>90.534119793717295</v>
      </c>
      <c r="O1978" s="18">
        <f>貼り付けシート!F1978</f>
        <v>7.552363813877081</v>
      </c>
      <c r="P1978" s="19">
        <f t="shared" si="184"/>
        <v>7.552363813877081</v>
      </c>
      <c r="Q1978" s="19">
        <f t="shared" si="185"/>
        <v>0</v>
      </c>
    </row>
    <row r="1979" spans="1:17">
      <c r="A1979" s="38">
        <v>41722</v>
      </c>
      <c r="B1979" s="49" t="s">
        <v>154</v>
      </c>
      <c r="C1979" s="24">
        <f t="shared" si="180"/>
        <v>30.406921776000001</v>
      </c>
      <c r="D1979" s="24">
        <f t="shared" si="181"/>
        <v>0.78261768383296315</v>
      </c>
      <c r="E1979" s="18">
        <f>IF(G1979&gt;=0.3,(バックデータ一覧!$C$10*(バックデータ一覧!$C$12*計算過程!L1979+バックデータ一覧!$C$13*LN(計算過程!G1979)+バックデータ一覧!$C$14)^バックデータ一覧!$C$11+バックデータ一覧!$E$10*(計算過程!G1979/(バックデータ一覧!$E$12*計算過程!L1979+バックデータ一覧!$E$13*LN(計算過程!G1979)+バックデータ一覧!$E$14))^バックデータ一覧!$E$11)*計算過程!$W$11*10^-3,0)</f>
        <v>0</v>
      </c>
      <c r="F1979" s="18">
        <f>IF(G1979&lt;0.3,(バックデータ一覧!$C$10*(バックデータ一覧!$C$12*計算過程!L1979+バックデータ一覧!$C$13*LN(0.3)+バックデータ一覧!$C$14)^バックデータ一覧!$C$11+バックデータ一覧!$E$10*(0.3/(バックデータ一覧!$E$12*計算過程!L1979+バックデータ一覧!$E$13*LN(0.3)+バックデータ一覧!$E$14))^バックデータ一覧!$E$11)*計算過程!$W$11*計算過程!G1979/0.3*10^-3,0)</f>
        <v>0.78261768383296315</v>
      </c>
      <c r="G1979" s="18">
        <f t="shared" si="182"/>
        <v>0.27542097054039144</v>
      </c>
      <c r="H1979" s="18">
        <f t="shared" si="183"/>
        <v>8.3747039066916837</v>
      </c>
      <c r="I1979" s="24">
        <v>0</v>
      </c>
      <c r="J1979" s="24">
        <v>0</v>
      </c>
      <c r="K1979" s="24">
        <v>0</v>
      </c>
      <c r="L1979" s="14">
        <f>貼り付けシート!C1979</f>
        <v>10.3</v>
      </c>
      <c r="M1979" s="14">
        <f>貼り付けシート!D1979</f>
        <v>7</v>
      </c>
      <c r="N1979" s="18">
        <f>貼り付けシート!E1979</f>
        <v>89.930739476181785</v>
      </c>
      <c r="O1979" s="18">
        <f>貼り付けシート!F1979</f>
        <v>8.3747039066916837</v>
      </c>
      <c r="P1979" s="19">
        <f t="shared" si="184"/>
        <v>8.3747039066916837</v>
      </c>
      <c r="Q1979" s="19">
        <f t="shared" si="185"/>
        <v>0</v>
      </c>
    </row>
    <row r="1980" spans="1:17">
      <c r="A1980" s="38">
        <v>41722</v>
      </c>
      <c r="B1980" s="49" t="s">
        <v>155</v>
      </c>
      <c r="C1980" s="24">
        <f t="shared" si="180"/>
        <v>30.406921776000001</v>
      </c>
      <c r="D1980" s="24">
        <f t="shared" si="181"/>
        <v>0.55671204236009686</v>
      </c>
      <c r="E1980" s="18">
        <f>IF(G1980&gt;=0.3,(バックデータ一覧!$C$10*(バックデータ一覧!$C$12*計算過程!L1980+バックデータ一覧!$C$13*LN(計算過程!G1980)+バックデータ一覧!$C$14)^バックデータ一覧!$C$11+バックデータ一覧!$E$10*(計算過程!G1980/(バックデータ一覧!$E$12*計算過程!L1980+バックデータ一覧!$E$13*LN(計算過程!G1980)+バックデータ一覧!$E$14))^バックデータ一覧!$E$11)*計算過程!$W$11*10^-3,0)</f>
        <v>0</v>
      </c>
      <c r="F1980" s="18">
        <f>IF(G1980&lt;0.3,(バックデータ一覧!$C$10*(バックデータ一覧!$C$12*計算過程!L1980+バックデータ一覧!$C$13*LN(0.3)+バックデータ一覧!$C$14)^バックデータ一覧!$C$11+バックデータ一覧!$E$10*(0.3/(バックデータ一覧!$E$12*計算過程!L1980+バックデータ一覧!$E$13*LN(0.3)+バックデータ一覧!$E$14))^バックデータ一覧!$E$11)*計算過程!$W$11*計算過程!G1980/0.3*10^-3,0)</f>
        <v>0.55671204236009686</v>
      </c>
      <c r="G1980" s="18">
        <f t="shared" si="182"/>
        <v>0.19959294172895375</v>
      </c>
      <c r="H1980" s="18">
        <f t="shared" si="183"/>
        <v>6.0690069661940234</v>
      </c>
      <c r="I1980" s="24">
        <v>0</v>
      </c>
      <c r="J1980" s="24">
        <v>0</v>
      </c>
      <c r="K1980" s="24">
        <v>0</v>
      </c>
      <c r="L1980" s="14">
        <f>貼り付けシート!C1980</f>
        <v>10.8</v>
      </c>
      <c r="M1980" s="14">
        <f>貼り付けシート!D1980</f>
        <v>7.1</v>
      </c>
      <c r="N1980" s="18">
        <f>貼り付けシート!E1980</f>
        <v>88.209113296849353</v>
      </c>
      <c r="O1980" s="18">
        <f>貼り付けシート!F1980</f>
        <v>6.0690069661940234</v>
      </c>
      <c r="P1980" s="19">
        <f t="shared" si="184"/>
        <v>6.0690069661940234</v>
      </c>
      <c r="Q1980" s="19">
        <f t="shared" si="185"/>
        <v>0</v>
      </c>
    </row>
    <row r="1981" spans="1:17">
      <c r="A1981" s="38">
        <v>41722</v>
      </c>
      <c r="B1981" s="49" t="s">
        <v>156</v>
      </c>
      <c r="C1981" s="24">
        <f t="shared" si="180"/>
        <v>30.406921776000001</v>
      </c>
      <c r="D1981" s="24">
        <f t="shared" si="181"/>
        <v>0.4890768904439598</v>
      </c>
      <c r="E1981" s="18">
        <f>IF(G1981&gt;=0.3,(バックデータ一覧!$C$10*(バックデータ一覧!$C$12*計算過程!L1981+バックデータ一覧!$C$13*LN(計算過程!G1981)+バックデータ一覧!$C$14)^バックデータ一覧!$C$11+バックデータ一覧!$E$10*(計算過程!G1981/(バックデータ一覧!$E$12*計算過程!L1981+バックデータ一覧!$E$13*LN(計算過程!G1981)+バックデータ一覧!$E$14))^バックデータ一覧!$E$11)*計算過程!$W$11*10^-3,0)</f>
        <v>0</v>
      </c>
      <c r="F1981" s="18">
        <f>IF(G1981&lt;0.3,(バックデータ一覧!$C$10*(バックデータ一覧!$C$12*計算過程!L1981+バックデータ一覧!$C$13*LN(0.3)+バックデータ一覧!$C$14)^バックデータ一覧!$C$11+バックデータ一覧!$E$10*(0.3/(バックデータ一覧!$E$12*計算過程!L1981+バックデータ一覧!$E$13*LN(0.3)+バックデータ一覧!$E$14))^バックデータ一覧!$E$11)*計算過程!$W$11*計算過程!G1981/0.3*10^-3,0)</f>
        <v>0.4890768904439598</v>
      </c>
      <c r="G1981" s="18">
        <f t="shared" si="182"/>
        <v>0.17799132582854002</v>
      </c>
      <c r="H1981" s="18">
        <f t="shared" si="183"/>
        <v>5.4121683212749447</v>
      </c>
      <c r="I1981" s="24">
        <v>0</v>
      </c>
      <c r="J1981" s="24">
        <v>0</v>
      </c>
      <c r="K1981" s="24">
        <v>0</v>
      </c>
      <c r="L1981" s="14">
        <f>貼り付けシート!C1981</f>
        <v>11.2</v>
      </c>
      <c r="M1981" s="14">
        <f>貼り付けシート!D1981</f>
        <v>7.2</v>
      </c>
      <c r="N1981" s="18">
        <f>貼り付けシート!E1981</f>
        <v>87.090580065880502</v>
      </c>
      <c r="O1981" s="18">
        <f>貼り付けシート!F1981</f>
        <v>5.4121683212749447</v>
      </c>
      <c r="P1981" s="19">
        <f t="shared" si="184"/>
        <v>5.4121683212749447</v>
      </c>
      <c r="Q1981" s="19">
        <f t="shared" si="185"/>
        <v>0</v>
      </c>
    </row>
    <row r="1982" spans="1:17">
      <c r="A1982" s="38">
        <v>41722</v>
      </c>
      <c r="B1982" s="49" t="s">
        <v>157</v>
      </c>
      <c r="C1982" s="24">
        <f t="shared" si="180"/>
        <v>30.406921776000001</v>
      </c>
      <c r="D1982" s="24">
        <f t="shared" si="181"/>
        <v>0.25151000916389959</v>
      </c>
      <c r="E1982" s="18">
        <f>IF(G1982&gt;=0.3,(バックデータ一覧!$C$10*(バックデータ一覧!$C$12*計算過程!L1982+バックデータ一覧!$C$13*LN(計算過程!G1982)+バックデータ一覧!$C$14)^バックデータ一覧!$C$11+バックデータ一覧!$E$10*(計算過程!G1982/(バックデータ一覧!$E$12*計算過程!L1982+バックデータ一覧!$E$13*LN(計算過程!G1982)+バックデータ一覧!$E$14))^バックデータ一覧!$E$11)*計算過程!$W$11*10^-3,0)</f>
        <v>0</v>
      </c>
      <c r="F1982" s="18">
        <f>IF(G1982&lt;0.3,(バックデータ一覧!$C$10*(バックデータ一覧!$C$12*計算過程!L1982+バックデータ一覧!$C$13*LN(0.3)+バックデータ一覧!$C$14)^バックデータ一覧!$C$11+バックデータ一覧!$E$10*(0.3/(バックデータ一覧!$E$12*計算過程!L1982+バックデータ一覧!$E$13*LN(0.3)+バックデータ一覧!$E$14))^バックデータ一覧!$E$11)*計算過程!$W$11*計算過程!G1982/0.3*10^-3,0)</f>
        <v>0.25151000916389959</v>
      </c>
      <c r="G1982" s="18">
        <f t="shared" si="182"/>
        <v>9.543811008957806E-2</v>
      </c>
      <c r="H1982" s="18">
        <f t="shared" si="183"/>
        <v>2.9019791479430763</v>
      </c>
      <c r="I1982" s="24">
        <v>0</v>
      </c>
      <c r="J1982" s="24">
        <v>0</v>
      </c>
      <c r="K1982" s="24">
        <v>0</v>
      </c>
      <c r="L1982" s="14">
        <f>貼り付けシート!C1982</f>
        <v>12.3</v>
      </c>
      <c r="M1982" s="14">
        <f>貼り付けシート!D1982</f>
        <v>7.4</v>
      </c>
      <c r="N1982" s="18">
        <f>貼り付けシート!E1982</f>
        <v>83.208054293700513</v>
      </c>
      <c r="O1982" s="18">
        <f>貼り付けシート!F1982</f>
        <v>2.9019791479430763</v>
      </c>
      <c r="P1982" s="19">
        <f t="shared" si="184"/>
        <v>2.9019791479430763</v>
      </c>
      <c r="Q1982" s="19">
        <f t="shared" si="185"/>
        <v>0</v>
      </c>
    </row>
    <row r="1983" spans="1:17">
      <c r="A1983" s="38">
        <v>41722</v>
      </c>
      <c r="B1983" s="49" t="s">
        <v>158</v>
      </c>
      <c r="C1983" s="24">
        <f t="shared" si="180"/>
        <v>30.406921776000001</v>
      </c>
      <c r="D1983" s="24">
        <f t="shared" si="181"/>
        <v>0.23986768670380756</v>
      </c>
      <c r="E1983" s="18">
        <f>IF(G1983&gt;=0.3,(バックデータ一覧!$C$10*(バックデータ一覧!$C$12*計算過程!L1983+バックデータ一覧!$C$13*LN(計算過程!G1983)+バックデータ一覧!$C$14)^バックデータ一覧!$C$11+バックデータ一覧!$E$10*(計算過程!G1983/(バックデータ一覧!$E$12*計算過程!L1983+バックデータ一覧!$E$13*LN(計算過程!G1983)+バックデータ一覧!$E$14))^バックデータ一覧!$E$11)*計算過程!$W$11*10^-3,0)</f>
        <v>0</v>
      </c>
      <c r="F1983" s="18">
        <f>IF(G1983&lt;0.3,(バックデータ一覧!$C$10*(バックデータ一覧!$C$12*計算過程!L1983+バックデータ一覧!$C$13*LN(0.3)+バックデータ一覧!$C$14)^バックデータ一覧!$C$11+バックデータ一覧!$E$10*(0.3/(バックデータ一覧!$E$12*計算過程!L1983+バックデータ一覧!$E$13*LN(0.3)+バックデータ一覧!$E$14))^バックデータ一覧!$E$11)*計算過程!$W$11*計算過程!G1983/0.3*10^-3,0)</f>
        <v>0.23986768670380756</v>
      </c>
      <c r="G1983" s="18">
        <f t="shared" si="182"/>
        <v>9.4246405826857421E-2</v>
      </c>
      <c r="H1983" s="18">
        <f t="shared" si="183"/>
        <v>2.8657430896464042</v>
      </c>
      <c r="I1983" s="24">
        <v>0</v>
      </c>
      <c r="J1983" s="24">
        <v>0</v>
      </c>
      <c r="K1983" s="24">
        <v>0</v>
      </c>
      <c r="L1983" s="14">
        <f>貼り付けシート!C1983</f>
        <v>13.2</v>
      </c>
      <c r="M1983" s="14">
        <f>貼り付けシート!D1983</f>
        <v>7.9</v>
      </c>
      <c r="N1983" s="18">
        <f>貼り付けシート!E1983</f>
        <v>83.674272465425332</v>
      </c>
      <c r="O1983" s="18">
        <f>貼り付けシート!F1983</f>
        <v>2.8657430896464042</v>
      </c>
      <c r="P1983" s="19">
        <f t="shared" si="184"/>
        <v>2.8657430896464042</v>
      </c>
      <c r="Q1983" s="19">
        <f t="shared" si="185"/>
        <v>0</v>
      </c>
    </row>
    <row r="1984" spans="1:17">
      <c r="A1984" s="38">
        <v>41722</v>
      </c>
      <c r="B1984" s="49" t="s">
        <v>159</v>
      </c>
      <c r="C1984" s="24">
        <f t="shared" si="180"/>
        <v>30.406921776000001</v>
      </c>
      <c r="D1984" s="24">
        <f t="shared" si="181"/>
        <v>0.14663199392672221</v>
      </c>
      <c r="E1984" s="18">
        <f>IF(G1984&gt;=0.3,(バックデータ一覧!$C$10*(バックデータ一覧!$C$12*計算過程!L1984+バックデータ一覧!$C$13*LN(計算過程!G1984)+バックデータ一覧!$C$14)^バックデータ一覧!$C$11+バックデータ一覧!$E$10*(計算過程!G1984/(バックデータ一覧!$E$12*計算過程!L1984+バックデータ一覧!$E$13*LN(計算過程!G1984)+バックデータ一覧!$E$14))^バックデータ一覧!$E$11)*計算過程!$W$11*10^-3,0)</f>
        <v>0</v>
      </c>
      <c r="F1984" s="18">
        <f>IF(G1984&lt;0.3,(バックデータ一覧!$C$10*(バックデータ一覧!$C$12*計算過程!L1984+バックデータ一覧!$C$13*LN(0.3)+バックデータ一覧!$C$14)^バックデータ一覧!$C$11+バックデータ一覧!$E$10*(0.3/(バックデータ一覧!$E$12*計算過程!L1984+バックデータ一覧!$E$13*LN(0.3)+バックデータ一覧!$E$14))^バックデータ一覧!$E$11)*計算過程!$W$11*計算過程!G1984/0.3*10^-3,0)</f>
        <v>0.14663199392672221</v>
      </c>
      <c r="G1984" s="18">
        <f t="shared" si="182"/>
        <v>6.0893990914449046E-2</v>
      </c>
      <c r="H1984" s="18">
        <f t="shared" si="183"/>
        <v>1.851598818364107</v>
      </c>
      <c r="I1984" s="24">
        <v>0</v>
      </c>
      <c r="J1984" s="24">
        <v>0</v>
      </c>
      <c r="K1984" s="24">
        <v>0</v>
      </c>
      <c r="L1984" s="14">
        <f>貼り付けシート!C1984</f>
        <v>14.6</v>
      </c>
      <c r="M1984" s="14">
        <f>貼り付けシート!D1984</f>
        <v>8.4</v>
      </c>
      <c r="N1984" s="18">
        <f>貼り付けシート!E1984</f>
        <v>81.170811354977062</v>
      </c>
      <c r="O1984" s="18">
        <f>貼り付けシート!F1984</f>
        <v>1.851598818364107</v>
      </c>
      <c r="P1984" s="19">
        <f t="shared" si="184"/>
        <v>1.851598818364107</v>
      </c>
      <c r="Q1984" s="19">
        <f t="shared" si="185"/>
        <v>0</v>
      </c>
    </row>
    <row r="1985" spans="1:17">
      <c r="A1985" s="38">
        <v>41722</v>
      </c>
      <c r="B1985" s="49" t="s">
        <v>160</v>
      </c>
      <c r="C1985" s="24">
        <f t="shared" si="180"/>
        <v>30.406921776000001</v>
      </c>
      <c r="D1985" s="24">
        <f t="shared" si="181"/>
        <v>1.6375160476514022E-2</v>
      </c>
      <c r="E1985" s="18">
        <f>IF(G1985&gt;=0.3,(バックデータ一覧!$C$10*(バックデータ一覧!$C$12*計算過程!L1985+バックデータ一覧!$C$13*LN(計算過程!G1985)+バックデータ一覧!$C$14)^バックデータ一覧!$C$11+バックデータ一覧!$E$10*(計算過程!G1985/(バックデータ一覧!$E$12*計算過程!L1985+バックデータ一覧!$E$13*LN(計算過程!G1985)+バックデータ一覧!$E$14))^バックデータ一覧!$E$11)*計算過程!$W$11*10^-3,0)</f>
        <v>0</v>
      </c>
      <c r="F1985" s="18">
        <f>IF(G1985&lt;0.3,(バックデータ一覧!$C$10*(バックデータ一覧!$C$12*計算過程!L1985+バックデータ一覧!$C$13*LN(0.3)+バックデータ一覧!$C$14)^バックデータ一覧!$C$11+バックデータ一覧!$E$10*(0.3/(バックデータ一覧!$E$12*計算過程!L1985+バックデータ一覧!$E$13*LN(0.3)+バックデータ一覧!$E$14))^バックデータ一覧!$E$11)*計算過程!$W$11*計算過程!G1985/0.3*10^-3,0)</f>
        <v>1.6375160476514022E-2</v>
      </c>
      <c r="G1985" s="18">
        <f t="shared" si="182"/>
        <v>7.5363026600106997E-3</v>
      </c>
      <c r="H1985" s="18">
        <f t="shared" si="183"/>
        <v>0.22915576546320607</v>
      </c>
      <c r="I1985" s="24">
        <v>0</v>
      </c>
      <c r="J1985" s="24">
        <v>0</v>
      </c>
      <c r="K1985" s="24">
        <v>0</v>
      </c>
      <c r="L1985" s="14">
        <f>貼り付けシート!C1985</f>
        <v>17.100000000000001</v>
      </c>
      <c r="M1985" s="14">
        <f>貼り付けシート!D1985</f>
        <v>8.9</v>
      </c>
      <c r="N1985" s="18">
        <f>貼り付けシート!E1985</f>
        <v>73.232141910067298</v>
      </c>
      <c r="O1985" s="18">
        <f>貼り付けシート!F1985</f>
        <v>0.22915576546320607</v>
      </c>
      <c r="P1985" s="19">
        <f t="shared" si="184"/>
        <v>0.22915576546320607</v>
      </c>
      <c r="Q1985" s="19">
        <f t="shared" si="185"/>
        <v>0</v>
      </c>
    </row>
    <row r="1986" spans="1:17">
      <c r="A1986" s="38">
        <v>41722</v>
      </c>
      <c r="B1986" s="49" t="s">
        <v>161</v>
      </c>
      <c r="C1986" s="24">
        <f t="shared" si="180"/>
        <v>30.406921776000001</v>
      </c>
      <c r="D1986" s="24">
        <f t="shared" si="181"/>
        <v>2.4883414953060829E-3</v>
      </c>
      <c r="E1986" s="18">
        <f>IF(G1986&gt;=0.3,(バックデータ一覧!$C$10*(バックデータ一覧!$C$12*計算過程!L1986+バックデータ一覧!$C$13*LN(計算過程!G1986)+バックデータ一覧!$C$14)^バックデータ一覧!$C$11+バックデータ一覧!$E$10*(計算過程!G1986/(バックデータ一覧!$E$12*計算過程!L1986+バックデータ一覧!$E$13*LN(計算過程!G1986)+バックデータ一覧!$E$14))^バックデータ一覧!$E$11)*計算過程!$W$11*10^-3,0)</f>
        <v>0</v>
      </c>
      <c r="F1986" s="18">
        <f>IF(G1986&lt;0.3,(バックデータ一覧!$C$10*(バックデータ一覧!$C$12*計算過程!L1986+バックデータ一覧!$C$13*LN(0.3)+バックデータ一覧!$C$14)^バックデータ一覧!$C$11+バックデータ一覧!$E$10*(0.3/(バックデータ一覧!$E$12*計算過程!L1986+バックデータ一覧!$E$13*LN(0.3)+バックデータ一覧!$E$14))^バックデータ一覧!$E$11)*計算過程!$W$11*計算過程!G1986/0.3*10^-3,0)</f>
        <v>2.4883414953060829E-3</v>
      </c>
      <c r="G1986" s="18">
        <f t="shared" si="182"/>
        <v>1.2053568294275495E-3</v>
      </c>
      <c r="H1986" s="18">
        <f t="shared" si="183"/>
        <v>3.6651190824570877E-2</v>
      </c>
      <c r="I1986" s="24">
        <v>0</v>
      </c>
      <c r="J1986" s="24">
        <v>0</v>
      </c>
      <c r="K1986" s="24">
        <v>0</v>
      </c>
      <c r="L1986" s="14">
        <f>貼り付けシート!C1986</f>
        <v>18.3</v>
      </c>
      <c r="M1986" s="14">
        <f>貼り付けシート!D1986</f>
        <v>9.1999999999999993</v>
      </c>
      <c r="N1986" s="18">
        <f>貼り付けシート!E1986</f>
        <v>70.150164432508873</v>
      </c>
      <c r="O1986" s="18">
        <f>貼り付けシート!F1986</f>
        <v>3.6651190824570877E-2</v>
      </c>
      <c r="P1986" s="19">
        <f t="shared" si="184"/>
        <v>3.6651190824570877E-2</v>
      </c>
      <c r="Q1986" s="19">
        <f t="shared" si="185"/>
        <v>0</v>
      </c>
    </row>
    <row r="1987" spans="1:17">
      <c r="A1987" s="38">
        <v>41722</v>
      </c>
      <c r="B1987" s="49" t="s">
        <v>162</v>
      </c>
      <c r="C1987" s="24">
        <f t="shared" si="180"/>
        <v>30.406921776000001</v>
      </c>
      <c r="D1987" s="24">
        <f t="shared" si="181"/>
        <v>1.8375299881832946E-3</v>
      </c>
      <c r="E1987" s="18">
        <f>IF(G1987&gt;=0.3,(バックデータ一覧!$C$10*(バックデータ一覧!$C$12*計算過程!L1987+バックデータ一覧!$C$13*LN(計算過程!G1987)+バックデータ一覧!$C$14)^バックデータ一覧!$C$11+バックデータ一覧!$E$10*(計算過程!G1987/(バックデータ一覧!$E$12*計算過程!L1987+バックデータ一覧!$E$13*LN(計算過程!G1987)+バックデータ一覧!$E$14))^バックデータ一覧!$E$11)*計算過程!$W$11*10^-3,0)</f>
        <v>0</v>
      </c>
      <c r="F1987" s="18">
        <f>IF(G1987&lt;0.3,(バックデータ一覧!$C$10*(バックデータ一覧!$C$12*計算過程!L1987+バックデータ一覧!$C$13*LN(0.3)+バックデータ一覧!$C$14)^バックデータ一覧!$C$11+バックデータ一覧!$E$10*(0.3/(バックデータ一覧!$E$12*計算過程!L1987+バックデータ一覧!$E$13*LN(0.3)+バックデータ一覧!$E$14))^バックデータ一覧!$E$11)*計算過程!$W$11*計算過程!G1987/0.3*10^-3,0)</f>
        <v>1.8375299881832946E-3</v>
      </c>
      <c r="G1987" s="18">
        <f t="shared" si="182"/>
        <v>8.9010263451086858E-4</v>
      </c>
      <c r="H1987" s="18">
        <f t="shared" si="183"/>
        <v>2.70652811801835E-2</v>
      </c>
      <c r="I1987" s="24">
        <v>0</v>
      </c>
      <c r="J1987" s="24">
        <v>0</v>
      </c>
      <c r="K1987" s="24">
        <v>0</v>
      </c>
      <c r="L1987" s="14">
        <f>貼り付けシート!C1987</f>
        <v>18.3</v>
      </c>
      <c r="M1987" s="14">
        <f>貼り付けシート!D1987</f>
        <v>9.4</v>
      </c>
      <c r="N1987" s="18">
        <f>貼り付けシート!E1987</f>
        <v>71.652464437915114</v>
      </c>
      <c r="O1987" s="18">
        <f>貼り付けシート!F1987</f>
        <v>2.70652811801835E-2</v>
      </c>
      <c r="P1987" s="19">
        <f t="shared" si="184"/>
        <v>2.70652811801835E-2</v>
      </c>
      <c r="Q1987" s="19">
        <f t="shared" si="185"/>
        <v>0</v>
      </c>
    </row>
    <row r="1988" spans="1:17">
      <c r="A1988" s="38">
        <v>41722</v>
      </c>
      <c r="B1988" s="49" t="s">
        <v>163</v>
      </c>
      <c r="C1988" s="24">
        <f t="shared" si="180"/>
        <v>30.406921776000001</v>
      </c>
      <c r="D1988" s="24">
        <f t="shared" si="181"/>
        <v>4.6041857913743595E-3</v>
      </c>
      <c r="E1988" s="18">
        <f>IF(G1988&gt;=0.3,(バックデータ一覧!$C$10*(バックデータ一覧!$C$12*計算過程!L1988+バックデータ一覧!$C$13*LN(計算過程!G1988)+バックデータ一覧!$C$14)^バックデータ一覧!$C$11+バックデータ一覧!$E$10*(計算過程!G1988/(バックデータ一覧!$E$12*計算過程!L1988+バックデータ一覧!$E$13*LN(計算過程!G1988)+バックデータ一覧!$E$14))^バックデータ一覧!$E$11)*計算過程!$W$11*10^-3,0)</f>
        <v>0</v>
      </c>
      <c r="F1988" s="18">
        <f>IF(G1988&lt;0.3,(バックデータ一覧!$C$10*(バックデータ一覧!$C$12*計算過程!L1988+バックデータ一覧!$C$13*LN(0.3)+バックデータ一覧!$C$14)^バックデータ一覧!$C$11+バックデータ一覧!$E$10*(0.3/(バックデータ一覧!$E$12*計算過程!L1988+バックデータ一覧!$E$13*LN(0.3)+バックデータ一覧!$E$14))^バックデータ一覧!$E$11)*計算過程!$W$11*計算過程!G1988/0.3*10^-3,0)</f>
        <v>4.6041857913743595E-3</v>
      </c>
      <c r="G1988" s="18">
        <f t="shared" si="182"/>
        <v>2.1279312271030569E-3</v>
      </c>
      <c r="H1988" s="18">
        <f t="shared" si="183"/>
        <v>6.4703838367230343E-2</v>
      </c>
      <c r="I1988" s="24">
        <v>0</v>
      </c>
      <c r="J1988" s="24">
        <v>0</v>
      </c>
      <c r="K1988" s="24">
        <v>0</v>
      </c>
      <c r="L1988" s="14">
        <f>貼り付けシート!C1988</f>
        <v>17.2</v>
      </c>
      <c r="M1988" s="14">
        <f>貼り付けシート!D1988</f>
        <v>9.6999999999999993</v>
      </c>
      <c r="N1988" s="18">
        <f>貼り付けシート!E1988</f>
        <v>79.210484408166565</v>
      </c>
      <c r="O1988" s="18">
        <f>貼り付けシート!F1988</f>
        <v>6.4703838367230343E-2</v>
      </c>
      <c r="P1988" s="19">
        <f t="shared" si="184"/>
        <v>6.4703838367230343E-2</v>
      </c>
      <c r="Q1988" s="19">
        <f t="shared" si="185"/>
        <v>0</v>
      </c>
    </row>
    <row r="1989" spans="1:17">
      <c r="A1989" s="38">
        <v>41722</v>
      </c>
      <c r="B1989" s="49" t="s">
        <v>164</v>
      </c>
      <c r="C1989" s="24">
        <f t="shared" si="180"/>
        <v>30.406921776000001</v>
      </c>
      <c r="D1989" s="24">
        <f t="shared" si="181"/>
        <v>4.5367325827192391E-3</v>
      </c>
      <c r="E1989" s="18">
        <f>IF(G1989&gt;=0.3,(バックデータ一覧!$C$10*(バックデータ一覧!$C$12*計算過程!L1989+バックデータ一覧!$C$13*LN(計算過程!G1989)+バックデータ一覧!$C$14)^バックデータ一覧!$C$11+バックデータ一覧!$E$10*(計算過程!G1989/(バックデータ一覧!$E$12*計算過程!L1989+バックデータ一覧!$E$13*LN(計算過程!G1989)+バックデータ一覧!$E$14))^バックデータ一覧!$E$11)*計算過程!$W$11*10^-3,0)</f>
        <v>0</v>
      </c>
      <c r="F1989" s="18">
        <f>IF(G1989&lt;0.3,(バックデータ一覧!$C$10*(バックデータ一覧!$C$12*計算過程!L1989+バックデータ一覧!$C$13*LN(0.3)+バックデータ一覧!$C$14)^バックデータ一覧!$C$11+バックデータ一覧!$E$10*(0.3/(バックデータ一覧!$E$12*計算過程!L1989+バックデータ一覧!$E$13*LN(0.3)+バックデータ一覧!$E$14))^バックデータ一覧!$E$11)*計算過程!$W$11*計算過程!G1989/0.3*10^-3,0)</f>
        <v>4.5367325827192391E-3</v>
      </c>
      <c r="G1989" s="18">
        <f t="shared" si="182"/>
        <v>2.0617795843095722E-3</v>
      </c>
      <c r="H1989" s="18">
        <f t="shared" si="183"/>
        <v>6.2692370539454964E-2</v>
      </c>
      <c r="I1989" s="24">
        <v>0</v>
      </c>
      <c r="J1989" s="24">
        <v>0</v>
      </c>
      <c r="K1989" s="24">
        <v>0</v>
      </c>
      <c r="L1989" s="14">
        <f>貼り付けシート!C1989</f>
        <v>16.8</v>
      </c>
      <c r="M1989" s="14">
        <f>貼り付けシート!D1989</f>
        <v>10.199999999999999</v>
      </c>
      <c r="N1989" s="18">
        <f>貼り付けシート!E1989</f>
        <v>85.365454558033179</v>
      </c>
      <c r="O1989" s="18">
        <f>貼り付けシート!F1989</f>
        <v>6.2692370539454964E-2</v>
      </c>
      <c r="P1989" s="19">
        <f t="shared" si="184"/>
        <v>6.2692370539454964E-2</v>
      </c>
      <c r="Q1989" s="19">
        <f t="shared" si="185"/>
        <v>0</v>
      </c>
    </row>
    <row r="1990" spans="1:17">
      <c r="A1990" s="38">
        <v>41722</v>
      </c>
      <c r="B1990" s="49" t="s">
        <v>165</v>
      </c>
      <c r="C1990" s="24">
        <f t="shared" si="180"/>
        <v>30.406921776000001</v>
      </c>
      <c r="D1990" s="24">
        <f t="shared" si="181"/>
        <v>8.2040370852543704E-3</v>
      </c>
      <c r="E1990" s="18">
        <f>IF(G1990&gt;=0.3,(バックデータ一覧!$C$10*(バックデータ一覧!$C$12*計算過程!L1990+バックデータ一覧!$C$13*LN(計算過程!G1990)+バックデータ一覧!$C$14)^バックデータ一覧!$C$11+バックデータ一覧!$E$10*(計算過程!G1990/(バックデータ一覧!$E$12*計算過程!L1990+バックデータ一覧!$E$13*LN(計算過程!G1990)+バックデータ一覧!$E$14))^バックデータ一覧!$E$11)*計算過程!$W$11*10^-3,0)</f>
        <v>0</v>
      </c>
      <c r="F1990" s="18">
        <f>IF(G1990&lt;0.3,(バックデータ一覧!$C$10*(バックデータ一覧!$C$12*計算過程!L1990+バックデータ一覧!$C$13*LN(0.3)+バックデータ一覧!$C$14)^バックデータ一覧!$C$11+バックデータ一覧!$E$10*(0.3/(バックデータ一覧!$E$12*計算過程!L1990+バックデータ一覧!$E$13*LN(0.3)+バックデータ一覧!$E$14))^バックデータ一覧!$E$11)*計算過程!$W$11*計算過程!G1990/0.3*10^-3,0)</f>
        <v>8.2040370852543704E-3</v>
      </c>
      <c r="G1990" s="18">
        <f t="shared" si="182"/>
        <v>3.7128676031000746E-3</v>
      </c>
      <c r="H1990" s="18">
        <f t="shared" si="183"/>
        <v>0.11289687477210858</v>
      </c>
      <c r="I1990" s="24">
        <v>0</v>
      </c>
      <c r="J1990" s="24">
        <v>0</v>
      </c>
      <c r="K1990" s="24">
        <v>0</v>
      </c>
      <c r="L1990" s="14">
        <f>貼り付けシート!C1990</f>
        <v>16.7</v>
      </c>
      <c r="M1990" s="14">
        <f>貼り付けシート!D1990</f>
        <v>10.8</v>
      </c>
      <c r="N1990" s="18">
        <f>貼り付けシート!E1990</f>
        <v>90.876753501766871</v>
      </c>
      <c r="O1990" s="18">
        <f>貼り付けシート!F1990</f>
        <v>0.11289687477210858</v>
      </c>
      <c r="P1990" s="19">
        <f t="shared" si="184"/>
        <v>0.11289687477210858</v>
      </c>
      <c r="Q1990" s="19">
        <f t="shared" si="185"/>
        <v>0</v>
      </c>
    </row>
    <row r="1991" spans="1:17">
      <c r="A1991" s="38">
        <v>41722</v>
      </c>
      <c r="B1991" s="49" t="s">
        <v>166</v>
      </c>
      <c r="C1991" s="24">
        <f t="shared" ref="C1991:C2054" si="186">$W$6*IF(AND(L1991&lt;5,N1991&gt;=80),$W$4,$W$5)*3600*10^-6</f>
        <v>30.406921776000001</v>
      </c>
      <c r="D1991" s="24">
        <f t="shared" ref="D1991:D2054" si="187">IF(G1991&gt;=0.3,E1991,F1991)</f>
        <v>1.7410950859045569E-2</v>
      </c>
      <c r="E1991" s="18">
        <f>IF(G1991&gt;=0.3,(バックデータ一覧!$C$10*(バックデータ一覧!$C$12*計算過程!L1991+バックデータ一覧!$C$13*LN(計算過程!G1991)+バックデータ一覧!$C$14)^バックデータ一覧!$C$11+バックデータ一覧!$E$10*(計算過程!G1991/(バックデータ一覧!$E$12*計算過程!L1991+バックデータ一覧!$E$13*LN(計算過程!G1991)+バックデータ一覧!$E$14))^バックデータ一覧!$E$11)*計算過程!$W$11*10^-3,0)</f>
        <v>0</v>
      </c>
      <c r="F1991" s="18">
        <f>IF(G1991&lt;0.3,(バックデータ一覧!$C$10*(バックデータ一覧!$C$12*計算過程!L1991+バックデータ一覧!$C$13*LN(0.3)+バックデータ一覧!$C$14)^バックデータ一覧!$C$11+バックデータ一覧!$E$10*(0.3/(バックデータ一覧!$E$12*計算過程!L1991+バックデータ一覧!$E$13*LN(0.3)+バックデータ一覧!$E$14))^バックデータ一覧!$E$11)*計算過程!$W$11*計算過程!G1991/0.3*10^-3,0)</f>
        <v>1.7410950859045569E-2</v>
      </c>
      <c r="G1991" s="18">
        <f t="shared" ref="G1991:G2054" si="188">H1991/($W$6*3600*10^-6)</f>
        <v>8.0809597943108241E-3</v>
      </c>
      <c r="H1991" s="18">
        <f t="shared" ref="H1991:H2054" si="189">IF(AND(L1991&lt;5,N1991&gt;=80),P1991/$W$4,P1991/$W$5)</f>
        <v>0.24571711234061028</v>
      </c>
      <c r="I1991" s="24">
        <v>0</v>
      </c>
      <c r="J1991" s="24">
        <v>0</v>
      </c>
      <c r="K1991" s="24">
        <v>0</v>
      </c>
      <c r="L1991" s="14">
        <f>貼り付けシート!C1991</f>
        <v>17.3</v>
      </c>
      <c r="M1991" s="14">
        <f>貼り付けシート!D1991</f>
        <v>11.4</v>
      </c>
      <c r="N1991" s="18">
        <f>貼り付けシート!E1991</f>
        <v>92.257206826143133</v>
      </c>
      <c r="O1991" s="18">
        <f>貼り付けシート!F1991</f>
        <v>0.24571711234061028</v>
      </c>
      <c r="P1991" s="19">
        <f t="shared" ref="P1991:P2054" si="190">IF(O1991&gt;C1991,C1991,O1991)</f>
        <v>0.24571711234061028</v>
      </c>
      <c r="Q1991" s="19">
        <f t="shared" ref="Q1991:Q2054" si="191">IF(O1991&gt;C1991,O1991-C1991,0)</f>
        <v>0</v>
      </c>
    </row>
    <row r="1992" spans="1:17">
      <c r="A1992" s="38">
        <v>41722</v>
      </c>
      <c r="B1992" s="49" t="s">
        <v>167</v>
      </c>
      <c r="C1992" s="24">
        <f t="shared" si="186"/>
        <v>30.406921776000001</v>
      </c>
      <c r="D1992" s="24">
        <f t="shared" si="187"/>
        <v>3.1678981306779423E-2</v>
      </c>
      <c r="E1992" s="18">
        <f>IF(G1992&gt;=0.3,(バックデータ一覧!$C$10*(バックデータ一覧!$C$12*計算過程!L1992+バックデータ一覧!$C$13*LN(計算過程!G1992)+バックデータ一覧!$C$14)^バックデータ一覧!$C$11+バックデータ一覧!$E$10*(計算過程!G1992/(バックデータ一覧!$E$12*計算過程!L1992+バックデータ一覧!$E$13*LN(計算過程!G1992)+バックデータ一覧!$E$14))^バックデータ一覧!$E$11)*計算過程!$W$11*10^-3,0)</f>
        <v>0</v>
      </c>
      <c r="F1992" s="18">
        <f>IF(G1992&lt;0.3,(バックデータ一覧!$C$10*(バックデータ一覧!$C$12*計算過程!L1992+バックデータ一覧!$C$13*LN(0.3)+バックデータ一覧!$C$14)^バックデータ一覧!$C$11+バックデータ一覧!$E$10*(0.3/(バックデータ一覧!$E$12*計算過程!L1992+バックデータ一覧!$E$13*LN(0.3)+バックデータ一覧!$E$14))^バックデータ一覧!$E$11)*計算過程!$W$11*計算過程!G1992/0.3*10^-3,0)</f>
        <v>3.1678981306779423E-2</v>
      </c>
      <c r="G1992" s="18">
        <f t="shared" si="188"/>
        <v>1.4828400939805482E-2</v>
      </c>
      <c r="H1992" s="18">
        <f t="shared" si="189"/>
        <v>0.45088602743983019</v>
      </c>
      <c r="I1992" s="24">
        <v>0</v>
      </c>
      <c r="J1992" s="24">
        <v>0</v>
      </c>
      <c r="K1992" s="24">
        <v>0</v>
      </c>
      <c r="L1992" s="14">
        <f>貼り付けシート!C1992</f>
        <v>17.5</v>
      </c>
      <c r="M1992" s="14">
        <f>貼り付けシート!D1992</f>
        <v>11.1</v>
      </c>
      <c r="N1992" s="18">
        <f>貼り付けシート!E1992</f>
        <v>88.74297637918059</v>
      </c>
      <c r="O1992" s="18">
        <f>貼り付けシート!F1992</f>
        <v>0.45088602743983019</v>
      </c>
      <c r="P1992" s="19">
        <f t="shared" si="190"/>
        <v>0.45088602743983019</v>
      </c>
      <c r="Q1992" s="19">
        <f t="shared" si="191"/>
        <v>0</v>
      </c>
    </row>
    <row r="1993" spans="1:17">
      <c r="A1993" s="38">
        <v>41722</v>
      </c>
      <c r="B1993" s="49" t="s">
        <v>168</v>
      </c>
      <c r="C1993" s="24">
        <f t="shared" si="186"/>
        <v>30.406921776000001</v>
      </c>
      <c r="D1993" s="24">
        <f t="shared" si="187"/>
        <v>4.2668270628345349E-2</v>
      </c>
      <c r="E1993" s="18">
        <f>IF(G1993&gt;=0.3,(バックデータ一覧!$C$10*(バックデータ一覧!$C$12*計算過程!L1993+バックデータ一覧!$C$13*LN(計算過程!G1993)+バックデータ一覧!$C$14)^バックデータ一覧!$C$11+バックデータ一覧!$E$10*(計算過程!G1993/(バックデータ一覧!$E$12*計算過程!L1993+バックデータ一覧!$E$13*LN(計算過程!G1993)+バックデータ一覧!$E$14))^バックデータ一覧!$E$11)*計算過程!$W$11*10^-3,0)</f>
        <v>0</v>
      </c>
      <c r="F1993" s="18">
        <f>IF(G1993&lt;0.3,(バックデータ一覧!$C$10*(バックデータ一覧!$C$12*計算過程!L1993+バックデータ一覧!$C$13*LN(0.3)+バックデータ一覧!$C$14)^バックデータ一覧!$C$11+バックデータ一覧!$E$10*(0.3/(バックデータ一覧!$E$12*計算過程!L1993+バックデータ一覧!$E$13*LN(0.3)+バックデータ一覧!$E$14))^バックデータ一覧!$E$11)*計算過程!$W$11*計算過程!G1993/0.3*10^-3,0)</f>
        <v>4.2668270628345349E-2</v>
      </c>
      <c r="G1993" s="18">
        <f t="shared" si="188"/>
        <v>1.9720130679052747E-2</v>
      </c>
      <c r="H1993" s="18">
        <f t="shared" si="189"/>
        <v>0.59962847097045469</v>
      </c>
      <c r="I1993" s="24">
        <v>0</v>
      </c>
      <c r="J1993" s="24">
        <v>0</v>
      </c>
      <c r="K1993" s="24">
        <v>0</v>
      </c>
      <c r="L1993" s="14">
        <f>貼り付けシート!C1993</f>
        <v>17.2</v>
      </c>
      <c r="M1993" s="14">
        <f>貼り付けシート!D1993</f>
        <v>10.8</v>
      </c>
      <c r="N1993" s="18">
        <f>貼り付けシート!E1993</f>
        <v>88.039810041917988</v>
      </c>
      <c r="O1993" s="18">
        <f>貼り付けシート!F1993</f>
        <v>0.59962847097045469</v>
      </c>
      <c r="P1993" s="19">
        <f t="shared" si="190"/>
        <v>0.59962847097045469</v>
      </c>
      <c r="Q1993" s="19">
        <f t="shared" si="191"/>
        <v>0</v>
      </c>
    </row>
    <row r="1994" spans="1:17">
      <c r="A1994" s="38">
        <v>41722</v>
      </c>
      <c r="B1994" s="49" t="s">
        <v>169</v>
      </c>
      <c r="C1994" s="24">
        <f t="shared" si="186"/>
        <v>30.406921776000001</v>
      </c>
      <c r="D1994" s="24">
        <f t="shared" si="187"/>
        <v>3.7650923167375262E-2</v>
      </c>
      <c r="E1994" s="18">
        <f>IF(G1994&gt;=0.3,(バックデータ一覧!$C$10*(バックデータ一覧!$C$12*計算過程!L1994+バックデータ一覧!$C$13*LN(計算過程!G1994)+バックデータ一覧!$C$14)^バックデータ一覧!$C$11+バックデータ一覧!$E$10*(計算過程!G1994/(バックデータ一覧!$E$12*計算過程!L1994+バックデータ一覧!$E$13*LN(計算過程!G1994)+バックデータ一覧!$E$14))^バックデータ一覧!$E$11)*計算過程!$W$11*10^-3,0)</f>
        <v>0</v>
      </c>
      <c r="F1994" s="18">
        <f>IF(G1994&lt;0.3,(バックデータ一覧!$C$10*(バックデータ一覧!$C$12*計算過程!L1994+バックデータ一覧!$C$13*LN(0.3)+バックデータ一覧!$C$14)^バックデータ一覧!$C$11+バックデータ一覧!$E$10*(0.3/(バックデータ一覧!$E$12*計算過程!L1994+バックデータ一覧!$E$13*LN(0.3)+バックデータ一覧!$E$14))^バックデータ一覧!$E$11)*計算過程!$W$11*計算過程!G1994/0.3*10^-3,0)</f>
        <v>3.7650923167375262E-2</v>
      </c>
      <c r="G1994" s="18">
        <f t="shared" si="188"/>
        <v>1.7327998270619309E-2</v>
      </c>
      <c r="H1994" s="18">
        <f t="shared" si="189"/>
        <v>0.52689108794938466</v>
      </c>
      <c r="I1994" s="24">
        <v>0</v>
      </c>
      <c r="J1994" s="24">
        <v>0</v>
      </c>
      <c r="K1994" s="24">
        <v>0</v>
      </c>
      <c r="L1994" s="14">
        <f>貼り付けシート!C1994</f>
        <v>17.100000000000001</v>
      </c>
      <c r="M1994" s="14">
        <f>貼り付けシート!D1994</f>
        <v>10.5</v>
      </c>
      <c r="N1994" s="18">
        <f>貼り付けシート!E1994</f>
        <v>86.178915925948445</v>
      </c>
      <c r="O1994" s="18">
        <f>貼り付けシート!F1994</f>
        <v>0.52689108794938466</v>
      </c>
      <c r="P1994" s="19">
        <f t="shared" si="190"/>
        <v>0.52689108794938466</v>
      </c>
      <c r="Q1994" s="19">
        <f t="shared" si="191"/>
        <v>0</v>
      </c>
    </row>
    <row r="1995" spans="1:17">
      <c r="A1995" s="38">
        <v>41722</v>
      </c>
      <c r="B1995" s="49" t="s">
        <v>170</v>
      </c>
      <c r="C1995" s="24">
        <f t="shared" si="186"/>
        <v>30.406921776000001</v>
      </c>
      <c r="D1995" s="24">
        <f t="shared" si="187"/>
        <v>4.2961509733010619E-2</v>
      </c>
      <c r="E1995" s="18">
        <f>IF(G1995&gt;=0.3,(バックデータ一覧!$C$10*(バックデータ一覧!$C$12*計算過程!L1995+バックデータ一覧!$C$13*LN(計算過程!G1995)+バックデータ一覧!$C$14)^バックデータ一覧!$C$11+バックデータ一覧!$E$10*(計算過程!G1995/(バックデータ一覧!$E$12*計算過程!L1995+バックデータ一覧!$E$13*LN(計算過程!G1995)+バックデータ一覧!$E$14))^バックデータ一覧!$E$11)*計算過程!$W$11*10^-3,0)</f>
        <v>0</v>
      </c>
      <c r="F1995" s="18">
        <f>IF(G1995&lt;0.3,(バックデータ一覧!$C$10*(バックデータ一覧!$C$12*計算過程!L1995+バックデータ一覧!$C$13*LN(0.3)+バックデータ一覧!$C$14)^バックデータ一覧!$C$11+バックデータ一覧!$E$10*(0.3/(バックデータ一覧!$E$12*計算過程!L1995+バックデータ一覧!$E$13*LN(0.3)+バックデータ一覧!$E$14))^バックデータ一覧!$E$11)*計算過程!$W$11*計算過程!G1995/0.3*10^-3,0)</f>
        <v>4.2961509733010619E-2</v>
      </c>
      <c r="G1995" s="18">
        <f t="shared" si="188"/>
        <v>1.9442915239213349E-2</v>
      </c>
      <c r="H1995" s="18">
        <f t="shared" si="189"/>
        <v>0.59119920277615867</v>
      </c>
      <c r="I1995" s="24">
        <v>0</v>
      </c>
      <c r="J1995" s="24">
        <v>0</v>
      </c>
      <c r="K1995" s="24">
        <v>0</v>
      </c>
      <c r="L1995" s="14">
        <f>貼り付けシート!C1995</f>
        <v>16.7</v>
      </c>
      <c r="M1995" s="14">
        <f>貼り付けシート!D1995</f>
        <v>10.8</v>
      </c>
      <c r="N1995" s="18">
        <f>貼り付けシート!E1995</f>
        <v>90.876753501766871</v>
      </c>
      <c r="O1995" s="18">
        <f>貼り付けシート!F1995</f>
        <v>0.59119920277615867</v>
      </c>
      <c r="P1995" s="19">
        <f t="shared" si="190"/>
        <v>0.59119920277615867</v>
      </c>
      <c r="Q1995" s="19">
        <f t="shared" si="191"/>
        <v>0</v>
      </c>
    </row>
    <row r="1996" spans="1:17">
      <c r="A1996" s="38">
        <v>41722</v>
      </c>
      <c r="B1996" s="49" t="s">
        <v>171</v>
      </c>
      <c r="C1996" s="24">
        <f t="shared" si="186"/>
        <v>30.406921776000001</v>
      </c>
      <c r="D1996" s="24">
        <f t="shared" si="187"/>
        <v>5.5672086847288714E-2</v>
      </c>
      <c r="E1996" s="18">
        <f>IF(G1996&gt;=0.3,(バックデータ一覧!$C$10*(バックデータ一覧!$C$12*計算過程!L1996+バックデータ一覧!$C$13*LN(計算過程!G1996)+バックデータ一覧!$C$14)^バックデータ一覧!$C$11+バックデータ一覧!$E$10*(計算過程!G1996/(バックデータ一覧!$E$12*計算過程!L1996+バックデータ一覧!$E$13*LN(計算過程!G1996)+バックデータ一覧!$E$14))^バックデータ一覧!$E$11)*計算過程!$W$11*10^-3,0)</f>
        <v>0</v>
      </c>
      <c r="F1996" s="18">
        <f>IF(G1996&lt;0.3,(バックデータ一覧!$C$10*(バックデータ一覧!$C$12*計算過程!L1996+バックデータ一覧!$C$13*LN(0.3)+バックデータ一覧!$C$14)^バックデータ一覧!$C$11+バックデータ一覧!$E$10*(0.3/(バックデータ一覧!$E$12*計算過程!L1996+バックデータ一覧!$E$13*LN(0.3)+バックデータ一覧!$E$14))^バックデータ一覧!$E$11)*計算過程!$W$11*計算過程!G1996/0.3*10^-3,0)</f>
        <v>5.5672086847288714E-2</v>
      </c>
      <c r="G1996" s="18">
        <f t="shared" si="188"/>
        <v>2.4473756281430926E-2</v>
      </c>
      <c r="H1996" s="18">
        <f t="shared" si="189"/>
        <v>0.74417159281435885</v>
      </c>
      <c r="I1996" s="24">
        <v>0</v>
      </c>
      <c r="J1996" s="24">
        <v>0</v>
      </c>
      <c r="K1996" s="24">
        <v>0</v>
      </c>
      <c r="L1996" s="14">
        <f>貼り付けシート!C1996</f>
        <v>16</v>
      </c>
      <c r="M1996" s="14">
        <f>貼り付けシート!D1996</f>
        <v>11.2</v>
      </c>
      <c r="N1996" s="18">
        <f>貼り付けシート!E1996</f>
        <v>98.479627401840645</v>
      </c>
      <c r="O1996" s="18">
        <f>貼り付けシート!F1996</f>
        <v>0.74417159281435885</v>
      </c>
      <c r="P1996" s="19">
        <f t="shared" si="190"/>
        <v>0.74417159281435885</v>
      </c>
      <c r="Q1996" s="19">
        <f t="shared" si="191"/>
        <v>0</v>
      </c>
    </row>
    <row r="1997" spans="1:17">
      <c r="A1997" s="38">
        <v>41722</v>
      </c>
      <c r="B1997" s="49" t="s">
        <v>172</v>
      </c>
      <c r="C1997" s="24">
        <f t="shared" si="186"/>
        <v>30.406921776000001</v>
      </c>
      <c r="D1997" s="24">
        <f t="shared" si="187"/>
        <v>5.5843382395037597E-2</v>
      </c>
      <c r="E1997" s="18">
        <f>IF(G1997&gt;=0.3,(バックデータ一覧!$C$10*(バックデータ一覧!$C$12*計算過程!L1997+バックデータ一覧!$C$13*LN(計算過程!G1997)+バックデータ一覧!$C$14)^バックデータ一覧!$C$11+バックデータ一覧!$E$10*(計算過程!G1997/(バックデータ一覧!$E$12*計算過程!L1997+バックデータ一覧!$E$13*LN(計算過程!G1997)+バックデータ一覧!$E$14))^バックデータ一覧!$E$11)*計算過程!$W$11*10^-3,0)</f>
        <v>0</v>
      </c>
      <c r="F1997" s="18">
        <f>IF(G1997&lt;0.3,(バックデータ一覧!$C$10*(バックデータ一覧!$C$12*計算過程!L1997+バックデータ一覧!$C$13*LN(0.3)+バックデータ一覧!$C$14)^バックデータ一覧!$C$11+バックデータ一覧!$E$10*(0.3/(バックデータ一覧!$E$12*計算過程!L1997+バックデータ一覧!$E$13*LN(0.3)+バックデータ一覧!$E$14))^バックデータ一覧!$E$11)*計算過程!$W$11*計算過程!G1997/0.3*10^-3,0)</f>
        <v>5.5843382395037597E-2</v>
      </c>
      <c r="G1997" s="18">
        <f t="shared" si="188"/>
        <v>2.5378781676364561E-2</v>
      </c>
      <c r="H1997" s="18">
        <f t="shared" si="189"/>
        <v>0.77169062920339937</v>
      </c>
      <c r="I1997" s="24">
        <v>0</v>
      </c>
      <c r="J1997" s="24">
        <v>0</v>
      </c>
      <c r="K1997" s="24">
        <v>0</v>
      </c>
      <c r="L1997" s="14">
        <f>貼り付けシート!C1997</f>
        <v>16.8</v>
      </c>
      <c r="M1997" s="14">
        <f>貼り付けシート!D1997</f>
        <v>11.6</v>
      </c>
      <c r="N1997" s="18">
        <f>貼り付けシート!E1997</f>
        <v>96.867769036942263</v>
      </c>
      <c r="O1997" s="18">
        <f>貼り付けシート!F1997</f>
        <v>0.77169062920339937</v>
      </c>
      <c r="P1997" s="19">
        <f t="shared" si="190"/>
        <v>0.77169062920339937</v>
      </c>
      <c r="Q1997" s="19">
        <f t="shared" si="191"/>
        <v>0</v>
      </c>
    </row>
    <row r="1998" spans="1:17">
      <c r="A1998" s="38">
        <v>41723</v>
      </c>
      <c r="B1998" s="49" t="s">
        <v>149</v>
      </c>
      <c r="C1998" s="24">
        <f t="shared" si="186"/>
        <v>30.406921776000001</v>
      </c>
      <c r="D1998" s="24">
        <f t="shared" si="187"/>
        <v>0.12904995306016032</v>
      </c>
      <c r="E1998" s="18">
        <f>IF(G1998&gt;=0.3,(バックデータ一覧!$C$10*(バックデータ一覧!$C$12*計算過程!L1998+バックデータ一覧!$C$13*LN(計算過程!G1998)+バックデータ一覧!$C$14)^バックデータ一覧!$C$11+バックデータ一覧!$E$10*(計算過程!G1998/(バックデータ一覧!$E$12*計算過程!L1998+バックデータ一覧!$E$13*LN(計算過程!G1998)+バックデータ一覧!$E$14))^バックデータ一覧!$E$11)*計算過程!$W$11*10^-3,0)</f>
        <v>0</v>
      </c>
      <c r="F1998" s="18">
        <f>IF(G1998&lt;0.3,(バックデータ一覧!$C$10*(バックデータ一覧!$C$12*計算過程!L1998+バックデータ一覧!$C$13*LN(0.3)+バックデータ一覧!$C$14)^バックデータ一覧!$C$11+バックデータ一覧!$E$10*(0.3/(バックデータ一覧!$E$12*計算過程!L1998+バックデータ一覧!$E$13*LN(0.3)+バックデータ一覧!$E$14))^バックデータ一覧!$E$11)*計算過程!$W$11*計算過程!G1998/0.3*10^-3,0)</f>
        <v>0.12904995306016032</v>
      </c>
      <c r="G1998" s="18">
        <f t="shared" si="188"/>
        <v>5.6965622637084205E-2</v>
      </c>
      <c r="H1998" s="18">
        <f t="shared" si="189"/>
        <v>1.7321492314469542</v>
      </c>
      <c r="I1998" s="24">
        <v>0</v>
      </c>
      <c r="J1998" s="24">
        <v>0</v>
      </c>
      <c r="K1998" s="24">
        <v>0</v>
      </c>
      <c r="L1998" s="14">
        <f>貼り付けシート!C1998</f>
        <v>16.100000000000001</v>
      </c>
      <c r="M1998" s="14">
        <f>貼り付けシート!D1998</f>
        <v>11.4</v>
      </c>
      <c r="N1998" s="18">
        <f>貼り付けシート!E1998</f>
        <v>99.568484563005271</v>
      </c>
      <c r="O1998" s="18">
        <f>貼り付けシート!F1998</f>
        <v>1.7321492314469542</v>
      </c>
      <c r="P1998" s="19">
        <f t="shared" si="190"/>
        <v>1.7321492314469542</v>
      </c>
      <c r="Q1998" s="19">
        <f t="shared" si="191"/>
        <v>0</v>
      </c>
    </row>
    <row r="1999" spans="1:17">
      <c r="A1999" s="38">
        <v>41723</v>
      </c>
      <c r="B1999" s="49" t="s">
        <v>150</v>
      </c>
      <c r="C1999" s="24">
        <f t="shared" si="186"/>
        <v>30.406921776000001</v>
      </c>
      <c r="D1999" s="24">
        <f t="shared" si="187"/>
        <v>0.15937974504450567</v>
      </c>
      <c r="E1999" s="18">
        <f>IF(G1999&gt;=0.3,(バックデータ一覧!$C$10*(バックデータ一覧!$C$12*計算過程!L1999+バックデータ一覧!$C$13*LN(計算過程!G1999)+バックデータ一覧!$C$14)^バックデータ一覧!$C$11+バックデータ一覧!$E$10*(計算過程!G1999/(バックデータ一覧!$E$12*計算過程!L1999+バックデータ一覧!$E$13*LN(計算過程!G1999)+バックデータ一覧!$E$14))^バックデータ一覧!$E$11)*計算過程!$W$11*10^-3,0)</f>
        <v>0</v>
      </c>
      <c r="F1999" s="18">
        <f>IF(G1999&lt;0.3,(バックデータ一覧!$C$10*(バックデータ一覧!$C$12*計算過程!L1999+バックデータ一覧!$C$13*LN(0.3)+バックデータ一覧!$C$14)^バックデータ一覧!$C$11+バックデータ一覧!$E$10*(0.3/(バックデータ一覧!$E$12*計算過程!L1999+バックデータ一覧!$E$13*LN(0.3)+バックデータ一覧!$E$14))^バックデータ一覧!$E$11)*計算過程!$W$11*計算過程!G1999/0.3*10^-3,0)</f>
        <v>0.15937974504450567</v>
      </c>
      <c r="G1999" s="18">
        <f t="shared" si="188"/>
        <v>6.9776303268100165E-2</v>
      </c>
      <c r="H1999" s="18">
        <f t="shared" si="189"/>
        <v>2.121682595291575</v>
      </c>
      <c r="I1999" s="24">
        <v>0</v>
      </c>
      <c r="J1999" s="24">
        <v>0</v>
      </c>
      <c r="K1999" s="24">
        <v>0</v>
      </c>
      <c r="L1999" s="14">
        <f>貼り付けシート!C1999</f>
        <v>15.9</v>
      </c>
      <c r="M1999" s="14">
        <f>貼り付けシート!D1999</f>
        <v>11.2</v>
      </c>
      <c r="N1999" s="18">
        <f>貼り付けシート!E1999</f>
        <v>99.111202069499754</v>
      </c>
      <c r="O1999" s="18">
        <f>貼り付けシート!F1999</f>
        <v>2.121682595291575</v>
      </c>
      <c r="P1999" s="19">
        <f t="shared" si="190"/>
        <v>2.121682595291575</v>
      </c>
      <c r="Q1999" s="19">
        <f t="shared" si="191"/>
        <v>0</v>
      </c>
    </row>
    <row r="2000" spans="1:17">
      <c r="A2000" s="38">
        <v>41723</v>
      </c>
      <c r="B2000" s="49" t="s">
        <v>151</v>
      </c>
      <c r="C2000" s="24">
        <f t="shared" si="186"/>
        <v>30.406921776000001</v>
      </c>
      <c r="D2000" s="24">
        <f t="shared" si="187"/>
        <v>0.18165794848756928</v>
      </c>
      <c r="E2000" s="18">
        <f>IF(G2000&gt;=0.3,(バックデータ一覧!$C$10*(バックデータ一覧!$C$12*計算過程!L2000+バックデータ一覧!$C$13*LN(計算過程!G2000)+バックデータ一覧!$C$14)^バックデータ一覧!$C$11+バックデータ一覧!$E$10*(計算過程!G2000/(バックデータ一覧!$E$12*計算過程!L2000+バックデータ一覧!$E$13*LN(計算過程!G2000)+バックデータ一覧!$E$14))^バックデータ一覧!$E$11)*計算過程!$W$11*10^-3,0)</f>
        <v>0</v>
      </c>
      <c r="F2000" s="18">
        <f>IF(G2000&lt;0.3,(バックデータ一覧!$C$10*(バックデータ一覧!$C$12*計算過程!L2000+バックデータ一覧!$C$13*LN(0.3)+バックデータ一覧!$C$14)^バックデータ一覧!$C$11+バックデータ一覧!$E$10*(0.3/(バックデータ一覧!$E$12*計算過程!L2000+バックデータ一覧!$E$13*LN(0.3)+バックデータ一覧!$E$14))^バックデータ一覧!$E$11)*計算過程!$W$11*計算過程!G2000/0.3*10^-3,0)</f>
        <v>0.18165794848756928</v>
      </c>
      <c r="G2000" s="18">
        <f t="shared" si="188"/>
        <v>7.952967989244826E-2</v>
      </c>
      <c r="H2000" s="18">
        <f t="shared" si="189"/>
        <v>2.4182527553599944</v>
      </c>
      <c r="I2000" s="24">
        <v>0</v>
      </c>
      <c r="J2000" s="24">
        <v>0</v>
      </c>
      <c r="K2000" s="24">
        <v>0</v>
      </c>
      <c r="L2000" s="14">
        <f>貼り付けシート!C2000</f>
        <v>15.9</v>
      </c>
      <c r="M2000" s="14">
        <f>貼り付けシート!D2000</f>
        <v>11</v>
      </c>
      <c r="N2000" s="18">
        <f>貼り付けシート!E2000</f>
        <v>97.372114739122068</v>
      </c>
      <c r="O2000" s="18">
        <f>貼り付けシート!F2000</f>
        <v>2.4182527553599944</v>
      </c>
      <c r="P2000" s="19">
        <f t="shared" si="190"/>
        <v>2.4182527553599944</v>
      </c>
      <c r="Q2000" s="19">
        <f t="shared" si="191"/>
        <v>0</v>
      </c>
    </row>
    <row r="2001" spans="1:17">
      <c r="A2001" s="38">
        <v>41723</v>
      </c>
      <c r="B2001" s="49" t="s">
        <v>152</v>
      </c>
      <c r="C2001" s="24">
        <f t="shared" si="186"/>
        <v>30.406921776000001</v>
      </c>
      <c r="D2001" s="24">
        <f t="shared" si="187"/>
        <v>0.22275500084574235</v>
      </c>
      <c r="E2001" s="18">
        <f>IF(G2001&gt;=0.3,(バックデータ一覧!$C$10*(バックデータ一覧!$C$12*計算過程!L2001+バックデータ一覧!$C$13*LN(計算過程!G2001)+バックデータ一覧!$C$14)^バックデータ一覧!$C$11+バックデータ一覧!$E$10*(計算過程!G2001/(バックデータ一覧!$E$12*計算過程!L2001+バックデータ一覧!$E$13*LN(計算過程!G2001)+バックデータ一覧!$E$14))^バックデータ一覧!$E$11)*計算過程!$W$11*10^-3,0)</f>
        <v>0</v>
      </c>
      <c r="F2001" s="18">
        <f>IF(G2001&lt;0.3,(バックデータ一覧!$C$10*(バックデータ一覧!$C$12*計算過程!L2001+バックデータ一覧!$C$13*LN(0.3)+バックデータ一覧!$C$14)^バックデータ一覧!$C$11+バックデータ一覧!$E$10*(0.3/(バックデータ一覧!$E$12*計算過程!L2001+バックデータ一覧!$E$13*LN(0.3)+バックデータ一覧!$E$14))^バックデータ一覧!$E$11)*計算過程!$W$11*計算過程!G2001/0.3*10^-3,0)</f>
        <v>0.22275500084574235</v>
      </c>
      <c r="G2001" s="18">
        <f t="shared" si="188"/>
        <v>9.5546292966817173E-2</v>
      </c>
      <c r="H2001" s="18">
        <f t="shared" si="189"/>
        <v>2.9052686562287886</v>
      </c>
      <c r="I2001" s="24">
        <v>0</v>
      </c>
      <c r="J2001" s="24">
        <v>0</v>
      </c>
      <c r="K2001" s="24">
        <v>0</v>
      </c>
      <c r="L2001" s="14">
        <f>貼り付けシート!C2001</f>
        <v>15.4</v>
      </c>
      <c r="M2001" s="14">
        <f>貼り付けシート!D2001</f>
        <v>11</v>
      </c>
      <c r="N2001" s="18">
        <f>貼り付けシート!E2001</f>
        <v>100.54234000733895</v>
      </c>
      <c r="O2001" s="18">
        <f>貼り付けシート!F2001</f>
        <v>2.9052686562287886</v>
      </c>
      <c r="P2001" s="19">
        <f t="shared" si="190"/>
        <v>2.9052686562287886</v>
      </c>
      <c r="Q2001" s="19">
        <f t="shared" si="191"/>
        <v>0</v>
      </c>
    </row>
    <row r="2002" spans="1:17">
      <c r="A2002" s="38">
        <v>41723</v>
      </c>
      <c r="B2002" s="49" t="s">
        <v>153</v>
      </c>
      <c r="C2002" s="24">
        <f t="shared" si="186"/>
        <v>30.406921776000001</v>
      </c>
      <c r="D2002" s="24">
        <f t="shared" si="187"/>
        <v>0.2360287923773226</v>
      </c>
      <c r="E2002" s="18">
        <f>IF(G2002&gt;=0.3,(バックデータ一覧!$C$10*(バックデータ一覧!$C$12*計算過程!L2002+バックデータ一覧!$C$13*LN(計算過程!G2002)+バックデータ一覧!$C$14)^バックデータ一覧!$C$11+バックデータ一覧!$E$10*(計算過程!G2002/(バックデータ一覧!$E$12*計算過程!L2002+バックデータ一覧!$E$13*LN(計算過程!G2002)+バックデータ一覧!$E$14))^バックデータ一覧!$E$11)*計算過程!$W$11*10^-3,0)</f>
        <v>0</v>
      </c>
      <c r="F2002" s="18">
        <f>IF(G2002&lt;0.3,(バックデータ一覧!$C$10*(バックデータ一覧!$C$12*計算過程!L2002+バックデータ一覧!$C$13*LN(0.3)+バックデータ一覧!$C$14)^バックデータ一覧!$C$11+バックデータ一覧!$E$10*(0.3/(バックデータ一覧!$E$12*計算過程!L2002+バックデータ一覧!$E$13*LN(0.3)+バックデータ一覧!$E$14))^バックデータ一覧!$E$11)*計算過程!$W$11*計算過程!G2002/0.3*10^-3,0)</f>
        <v>0.2360287923773226</v>
      </c>
      <c r="G2002" s="18">
        <f t="shared" si="188"/>
        <v>0.10123981979962259</v>
      </c>
      <c r="H2002" s="18">
        <f t="shared" si="189"/>
        <v>3.07839128126346</v>
      </c>
      <c r="I2002" s="24">
        <v>0</v>
      </c>
      <c r="J2002" s="24">
        <v>0</v>
      </c>
      <c r="K2002" s="24">
        <v>0</v>
      </c>
      <c r="L2002" s="14">
        <f>貼り付けシート!C2002</f>
        <v>15.4</v>
      </c>
      <c r="M2002" s="14">
        <f>貼り付けシート!D2002</f>
        <v>11</v>
      </c>
      <c r="N2002" s="18">
        <f>貼り付けシート!E2002</f>
        <v>100.54234000733895</v>
      </c>
      <c r="O2002" s="18">
        <f>貼り付けシート!F2002</f>
        <v>3.07839128126346</v>
      </c>
      <c r="P2002" s="19">
        <f t="shared" si="190"/>
        <v>3.07839128126346</v>
      </c>
      <c r="Q2002" s="19">
        <f t="shared" si="191"/>
        <v>0</v>
      </c>
    </row>
    <row r="2003" spans="1:17">
      <c r="A2003" s="38">
        <v>41723</v>
      </c>
      <c r="B2003" s="49" t="s">
        <v>154</v>
      </c>
      <c r="C2003" s="24">
        <f t="shared" si="186"/>
        <v>30.406921776000001</v>
      </c>
      <c r="D2003" s="24">
        <f t="shared" si="187"/>
        <v>0.24452651345854814</v>
      </c>
      <c r="E2003" s="18">
        <f>IF(G2003&gt;=0.3,(バックデータ一覧!$C$10*(バックデータ一覧!$C$12*計算過程!L2003+バックデータ一覧!$C$13*LN(計算過程!G2003)+バックデータ一覧!$C$14)^バックデータ一覧!$C$11+バックデータ一覧!$E$10*(計算過程!G2003/(バックデータ一覧!$E$12*計算過程!L2003+バックデータ一覧!$E$13*LN(計算過程!G2003)+バックデータ一覧!$E$14))^バックデータ一覧!$E$11)*計算過程!$W$11*10^-3,0)</f>
        <v>0</v>
      </c>
      <c r="F2003" s="18">
        <f>IF(G2003&lt;0.3,(バックデータ一覧!$C$10*(バックデータ一覧!$C$12*計算過程!L2003+バックデータ一覧!$C$13*LN(0.3)+バックデータ一覧!$C$14)^バックデータ一覧!$C$11+バックデータ一覧!$E$10*(0.3/(バックデータ一覧!$E$12*計算過程!L2003+バックデータ一覧!$E$13*LN(0.3)+バックデータ一覧!$E$14))^バックデータ一覧!$E$11)*計算過程!$W$11*計算過程!G2003/0.3*10^-3,0)</f>
        <v>0.24452651345854814</v>
      </c>
      <c r="G2003" s="18">
        <f t="shared" si="188"/>
        <v>0.10488474693883115</v>
      </c>
      <c r="H2003" s="18">
        <f t="shared" si="189"/>
        <v>3.1892222956645946</v>
      </c>
      <c r="I2003" s="24">
        <v>0</v>
      </c>
      <c r="J2003" s="24">
        <v>0</v>
      </c>
      <c r="K2003" s="24">
        <v>0</v>
      </c>
      <c r="L2003" s="14">
        <f>貼り付けシート!C2003</f>
        <v>15.4</v>
      </c>
      <c r="M2003" s="14">
        <f>貼り付けシート!D2003</f>
        <v>11</v>
      </c>
      <c r="N2003" s="18">
        <f>貼り付けシート!E2003</f>
        <v>100.54234000733895</v>
      </c>
      <c r="O2003" s="18">
        <f>貼り付けシート!F2003</f>
        <v>3.1892222956645946</v>
      </c>
      <c r="P2003" s="19">
        <f t="shared" si="190"/>
        <v>3.1892222956645946</v>
      </c>
      <c r="Q2003" s="19">
        <f t="shared" si="191"/>
        <v>0</v>
      </c>
    </row>
    <row r="2004" spans="1:17">
      <c r="A2004" s="38">
        <v>41723</v>
      </c>
      <c r="B2004" s="49" t="s">
        <v>155</v>
      </c>
      <c r="C2004" s="24">
        <f t="shared" si="186"/>
        <v>30.406921776000001</v>
      </c>
      <c r="D2004" s="24">
        <f t="shared" si="187"/>
        <v>0.21271964124038939</v>
      </c>
      <c r="E2004" s="18">
        <f>IF(G2004&gt;=0.3,(バックデータ一覧!$C$10*(バックデータ一覧!$C$12*計算過程!L2004+バックデータ一覧!$C$13*LN(計算過程!G2004)+バックデータ一覧!$C$14)^バックデータ一覧!$C$11+バックデータ一覧!$E$10*(計算過程!G2004/(バックデータ一覧!$E$12*計算過程!L2004+バックデータ一覧!$E$13*LN(計算過程!G2004)+バックデータ一覧!$E$14))^バックデータ一覧!$E$11)*計算過程!$W$11*10^-3,0)</f>
        <v>0</v>
      </c>
      <c r="F2004" s="18">
        <f>IF(G2004&lt;0.3,(バックデータ一覧!$C$10*(バックデータ一覧!$C$12*計算過程!L2004+バックデータ一覧!$C$13*LN(0.3)+バックデータ一覧!$C$14)^バックデータ一覧!$C$11+バックデータ一覧!$E$10*(0.3/(バックデータ一覧!$E$12*計算過程!L2004+バックデータ一覧!$E$13*LN(0.3)+バックデータ一覧!$E$14))^バックデータ一覧!$E$11)*計算過程!$W$11*計算過程!G2004/0.3*10^-3,0)</f>
        <v>0.21271964124038939</v>
      </c>
      <c r="G2004" s="18">
        <f t="shared" si="188"/>
        <v>9.1241826601348636E-2</v>
      </c>
      <c r="H2004" s="18">
        <f t="shared" si="189"/>
        <v>2.7743830841665638</v>
      </c>
      <c r="I2004" s="24">
        <v>0</v>
      </c>
      <c r="J2004" s="24">
        <v>0</v>
      </c>
      <c r="K2004" s="24">
        <v>0</v>
      </c>
      <c r="L2004" s="14">
        <f>貼り付けシート!C2004</f>
        <v>15.4</v>
      </c>
      <c r="M2004" s="14">
        <f>貼り付けシート!D2004</f>
        <v>11</v>
      </c>
      <c r="N2004" s="18">
        <f>貼り付けシート!E2004</f>
        <v>100.54234000733895</v>
      </c>
      <c r="O2004" s="18">
        <f>貼り付けシート!F2004</f>
        <v>2.7743830841665638</v>
      </c>
      <c r="P2004" s="19">
        <f t="shared" si="190"/>
        <v>2.7743830841665638</v>
      </c>
      <c r="Q2004" s="19">
        <f t="shared" si="191"/>
        <v>0</v>
      </c>
    </row>
    <row r="2005" spans="1:17">
      <c r="A2005" s="38">
        <v>41723</v>
      </c>
      <c r="B2005" s="49" t="s">
        <v>156</v>
      </c>
      <c r="C2005" s="24">
        <f t="shared" si="186"/>
        <v>30.406921776000001</v>
      </c>
      <c r="D2005" s="24">
        <f t="shared" si="187"/>
        <v>8.5616240392529325E-2</v>
      </c>
      <c r="E2005" s="18">
        <f>IF(G2005&gt;=0.3,(バックデータ一覧!$C$10*(バックデータ一覧!$C$12*計算過程!L2005+バックデータ一覧!$C$13*LN(計算過程!G2005)+バックデータ一覧!$C$14)^バックデータ一覧!$C$11+バックデータ一覧!$E$10*(計算過程!G2005/(バックデータ一覧!$E$12*計算過程!L2005+バックデータ一覧!$E$13*LN(計算過程!G2005)+バックデータ一覧!$E$14))^バックデータ一覧!$E$11)*計算過程!$W$11*10^-3,0)</f>
        <v>0</v>
      </c>
      <c r="F2005" s="18">
        <f>IF(G2005&lt;0.3,(バックデータ一覧!$C$10*(バックデータ一覧!$C$12*計算過程!L2005+バックデータ一覧!$C$13*LN(0.3)+バックデータ一覧!$C$14)^バックデータ一覧!$C$11+バックデータ一覧!$E$10*(0.3/(バックデータ一覧!$E$12*計算過程!L2005+バックデータ一覧!$E$13*LN(0.3)+バックデータ一覧!$E$14))^バックデータ一覧!$E$11)*計算過程!$W$11*計算過程!G2005/0.3*10^-3,0)</f>
        <v>8.5616240392529325E-2</v>
      </c>
      <c r="G2005" s="18">
        <f t="shared" si="188"/>
        <v>3.7482709943070243E-2</v>
      </c>
      <c r="H2005" s="18">
        <f t="shared" si="189"/>
        <v>1.1397338291914343</v>
      </c>
      <c r="I2005" s="24">
        <v>0</v>
      </c>
      <c r="J2005" s="24">
        <v>0</v>
      </c>
      <c r="K2005" s="24">
        <v>0</v>
      </c>
      <c r="L2005" s="14">
        <f>貼り付けシート!C2005</f>
        <v>15.9</v>
      </c>
      <c r="M2005" s="14">
        <f>貼り付けシート!D2005</f>
        <v>11.3</v>
      </c>
      <c r="N2005" s="18">
        <f>貼り付けシート!E2005</f>
        <v>99.980333823904544</v>
      </c>
      <c r="O2005" s="18">
        <f>貼り付けシート!F2005</f>
        <v>1.1397338291914343</v>
      </c>
      <c r="P2005" s="19">
        <f t="shared" si="190"/>
        <v>1.1397338291914343</v>
      </c>
      <c r="Q2005" s="19">
        <f t="shared" si="191"/>
        <v>0</v>
      </c>
    </row>
    <row r="2006" spans="1:17">
      <c r="A2006" s="38">
        <v>41723</v>
      </c>
      <c r="B2006" s="49" t="s">
        <v>157</v>
      </c>
      <c r="C2006" s="24">
        <f t="shared" si="186"/>
        <v>30.406921776000001</v>
      </c>
      <c r="D2006" s="24">
        <f t="shared" si="187"/>
        <v>4.5434501969468521E-4</v>
      </c>
      <c r="E2006" s="18">
        <f>IF(G2006&gt;=0.3,(バックデータ一覧!$C$10*(バックデータ一覧!$C$12*計算過程!L2006+バックデータ一覧!$C$13*LN(計算過程!G2006)+バックデータ一覧!$C$14)^バックデータ一覧!$C$11+バックデータ一覧!$E$10*(計算過程!G2006/(バックデータ一覧!$E$12*計算過程!L2006+バックデータ一覧!$E$13*LN(計算過程!G2006)+バックデータ一覧!$E$14))^バックデータ一覧!$E$11)*計算過程!$W$11*10^-3,0)</f>
        <v>0</v>
      </c>
      <c r="F2006" s="18">
        <f>IF(G2006&lt;0.3,(バックデータ一覧!$C$10*(バックデータ一覧!$C$12*計算過程!L2006+バックデータ一覧!$C$13*LN(0.3)+バックデータ一覧!$C$14)^バックデータ一覧!$C$11+バックデータ一覧!$E$10*(0.3/(バックデータ一覧!$E$12*計算過程!L2006+バックデータ一覧!$E$13*LN(0.3)+バックデータ一覧!$E$14))^バックデータ一覧!$E$11)*計算過程!$W$11*計算過程!G2006/0.3*10^-3,0)</f>
        <v>4.5434501969468521E-4</v>
      </c>
      <c r="G2006" s="18">
        <f t="shared" si="188"/>
        <v>2.3297487001676411E-4</v>
      </c>
      <c r="H2006" s="18">
        <f t="shared" si="189"/>
        <v>7.0840486483735145E-3</v>
      </c>
      <c r="I2006" s="24">
        <v>0</v>
      </c>
      <c r="J2006" s="24">
        <v>0</v>
      </c>
      <c r="K2006" s="24">
        <v>0</v>
      </c>
      <c r="L2006" s="14">
        <f>貼り付けシート!C2006</f>
        <v>19.600000000000001</v>
      </c>
      <c r="M2006" s="14">
        <f>貼り付けシート!D2006</f>
        <v>12.4</v>
      </c>
      <c r="N2006" s="18">
        <f>貼り付けシート!E2006</f>
        <v>86.73758146168106</v>
      </c>
      <c r="O2006" s="18">
        <f>貼り付けシート!F2006</f>
        <v>7.0840486483735145E-3</v>
      </c>
      <c r="P2006" s="19">
        <f t="shared" si="190"/>
        <v>7.0840486483735145E-3</v>
      </c>
      <c r="Q2006" s="19">
        <f t="shared" si="191"/>
        <v>0</v>
      </c>
    </row>
    <row r="2007" spans="1:17">
      <c r="A2007" s="38">
        <v>41723</v>
      </c>
      <c r="B2007" s="49" t="s">
        <v>158</v>
      </c>
      <c r="C2007" s="24">
        <f t="shared" si="186"/>
        <v>30.406921776000001</v>
      </c>
      <c r="D2007" s="24">
        <f t="shared" si="187"/>
        <v>0</v>
      </c>
      <c r="E2007" s="18">
        <f>IF(G2007&gt;=0.3,(バックデータ一覧!$C$10*(バックデータ一覧!$C$12*計算過程!L2007+バックデータ一覧!$C$13*LN(計算過程!G2007)+バックデータ一覧!$C$14)^バックデータ一覧!$C$11+バックデータ一覧!$E$10*(計算過程!G2007/(バックデータ一覧!$E$12*計算過程!L2007+バックデータ一覧!$E$13*LN(計算過程!G2007)+バックデータ一覧!$E$14))^バックデータ一覧!$E$11)*計算過程!$W$11*10^-3,0)</f>
        <v>0</v>
      </c>
      <c r="F2007" s="18">
        <f>IF(G2007&lt;0.3,(バックデータ一覧!$C$10*(バックデータ一覧!$C$12*計算過程!L2007+バックデータ一覧!$C$13*LN(0.3)+バックデータ一覧!$C$14)^バックデータ一覧!$C$11+バックデータ一覧!$E$10*(0.3/(バックデータ一覧!$E$12*計算過程!L2007+バックデータ一覧!$E$13*LN(0.3)+バックデータ一覧!$E$14))^バックデータ一覧!$E$11)*計算過程!$W$11*計算過程!G2007/0.3*10^-3,0)</f>
        <v>0</v>
      </c>
      <c r="G2007" s="18">
        <f t="shared" si="188"/>
        <v>0</v>
      </c>
      <c r="H2007" s="18">
        <f t="shared" si="189"/>
        <v>0</v>
      </c>
      <c r="I2007" s="24">
        <v>0</v>
      </c>
      <c r="J2007" s="24">
        <v>0</v>
      </c>
      <c r="K2007" s="24">
        <v>0</v>
      </c>
      <c r="L2007" s="14">
        <f>貼り付けシート!C2007</f>
        <v>20</v>
      </c>
      <c r="M2007" s="14">
        <f>貼り付けシート!D2007</f>
        <v>12.2</v>
      </c>
      <c r="N2007" s="18">
        <f>貼り付けシート!E2007</f>
        <v>83.273091217440737</v>
      </c>
      <c r="O2007" s="18">
        <f>貼り付けシート!F2007</f>
        <v>0</v>
      </c>
      <c r="P2007" s="19">
        <f t="shared" si="190"/>
        <v>0</v>
      </c>
      <c r="Q2007" s="19">
        <f t="shared" si="191"/>
        <v>0</v>
      </c>
    </row>
    <row r="2008" spans="1:17">
      <c r="A2008" s="38">
        <v>41723</v>
      </c>
      <c r="B2008" s="49" t="s">
        <v>159</v>
      </c>
      <c r="C2008" s="24">
        <f t="shared" si="186"/>
        <v>30.406921776000001</v>
      </c>
      <c r="D2008" s="24">
        <f t="shared" si="187"/>
        <v>0</v>
      </c>
      <c r="E2008" s="18">
        <f>IF(G2008&gt;=0.3,(バックデータ一覧!$C$10*(バックデータ一覧!$C$12*計算過程!L2008+バックデータ一覧!$C$13*LN(計算過程!G2008)+バックデータ一覧!$C$14)^バックデータ一覧!$C$11+バックデータ一覧!$E$10*(計算過程!G2008/(バックデータ一覧!$E$12*計算過程!L2008+バックデータ一覧!$E$13*LN(計算過程!G2008)+バックデータ一覧!$E$14))^バックデータ一覧!$E$11)*計算過程!$W$11*10^-3,0)</f>
        <v>0</v>
      </c>
      <c r="F2008" s="18">
        <f>IF(G2008&lt;0.3,(バックデータ一覧!$C$10*(バックデータ一覧!$C$12*計算過程!L2008+バックデータ一覧!$C$13*LN(0.3)+バックデータ一覧!$C$14)^バックデータ一覧!$C$11+バックデータ一覧!$E$10*(0.3/(バックデータ一覧!$E$12*計算過程!L2008+バックデータ一覧!$E$13*LN(0.3)+バックデータ一覧!$E$14))^バックデータ一覧!$E$11)*計算過程!$W$11*計算過程!G2008/0.3*10^-3,0)</f>
        <v>0</v>
      </c>
      <c r="G2008" s="18">
        <f t="shared" si="188"/>
        <v>0</v>
      </c>
      <c r="H2008" s="18">
        <f t="shared" si="189"/>
        <v>0</v>
      </c>
      <c r="I2008" s="24">
        <v>0</v>
      </c>
      <c r="J2008" s="24">
        <v>0</v>
      </c>
      <c r="K2008" s="24">
        <v>0</v>
      </c>
      <c r="L2008" s="14">
        <f>貼り付けシート!C2008</f>
        <v>20.100000000000001</v>
      </c>
      <c r="M2008" s="14">
        <f>貼り付けシート!D2008</f>
        <v>12</v>
      </c>
      <c r="N2008" s="18">
        <f>貼り付けシート!E2008</f>
        <v>81.428017270924528</v>
      </c>
      <c r="O2008" s="18">
        <f>貼り付けシート!F2008</f>
        <v>0</v>
      </c>
      <c r="P2008" s="19">
        <f t="shared" si="190"/>
        <v>0</v>
      </c>
      <c r="Q2008" s="19">
        <f t="shared" si="191"/>
        <v>0</v>
      </c>
    </row>
    <row r="2009" spans="1:17">
      <c r="A2009" s="38">
        <v>41723</v>
      </c>
      <c r="B2009" s="49" t="s">
        <v>160</v>
      </c>
      <c r="C2009" s="24">
        <f t="shared" si="186"/>
        <v>30.406921776000001</v>
      </c>
      <c r="D2009" s="24">
        <f t="shared" si="187"/>
        <v>0</v>
      </c>
      <c r="E2009" s="18">
        <f>IF(G2009&gt;=0.3,(バックデータ一覧!$C$10*(バックデータ一覧!$C$12*計算過程!L2009+バックデータ一覧!$C$13*LN(計算過程!G2009)+バックデータ一覧!$C$14)^バックデータ一覧!$C$11+バックデータ一覧!$E$10*(計算過程!G2009/(バックデータ一覧!$E$12*計算過程!L2009+バックデータ一覧!$E$13*LN(計算過程!G2009)+バックデータ一覧!$E$14))^バックデータ一覧!$E$11)*計算過程!$W$11*10^-3,0)</f>
        <v>0</v>
      </c>
      <c r="F2009" s="18">
        <f>IF(G2009&lt;0.3,(バックデータ一覧!$C$10*(バックデータ一覧!$C$12*計算過程!L2009+バックデータ一覧!$C$13*LN(0.3)+バックデータ一覧!$C$14)^バックデータ一覧!$C$11+バックデータ一覧!$E$10*(0.3/(バックデータ一覧!$E$12*計算過程!L2009+バックデータ一覧!$E$13*LN(0.3)+バックデータ一覧!$E$14))^バックデータ一覧!$E$11)*計算過程!$W$11*計算過程!G2009/0.3*10^-3,0)</f>
        <v>0</v>
      </c>
      <c r="G2009" s="18">
        <f t="shared" si="188"/>
        <v>0</v>
      </c>
      <c r="H2009" s="18">
        <f t="shared" si="189"/>
        <v>0</v>
      </c>
      <c r="I2009" s="24">
        <v>0</v>
      </c>
      <c r="J2009" s="24">
        <v>0</v>
      </c>
      <c r="K2009" s="24">
        <v>0</v>
      </c>
      <c r="L2009" s="14">
        <f>貼り付けシート!C2009</f>
        <v>20.6</v>
      </c>
      <c r="M2009" s="14">
        <f>貼り付けシート!D2009</f>
        <v>11.9</v>
      </c>
      <c r="N2009" s="18">
        <f>貼り付けシート!E2009</f>
        <v>78.305647871924947</v>
      </c>
      <c r="O2009" s="18">
        <f>貼り付けシート!F2009</f>
        <v>0</v>
      </c>
      <c r="P2009" s="19">
        <f t="shared" si="190"/>
        <v>0</v>
      </c>
      <c r="Q2009" s="19">
        <f t="shared" si="191"/>
        <v>0</v>
      </c>
    </row>
    <row r="2010" spans="1:17">
      <c r="A2010" s="38">
        <v>41723</v>
      </c>
      <c r="B2010" s="49" t="s">
        <v>161</v>
      </c>
      <c r="C2010" s="24">
        <f t="shared" si="186"/>
        <v>30.406921776000001</v>
      </c>
      <c r="D2010" s="24">
        <f t="shared" si="187"/>
        <v>0</v>
      </c>
      <c r="E2010" s="18">
        <f>IF(G2010&gt;=0.3,(バックデータ一覧!$C$10*(バックデータ一覧!$C$12*計算過程!L2010+バックデータ一覧!$C$13*LN(計算過程!G2010)+バックデータ一覧!$C$14)^バックデータ一覧!$C$11+バックデータ一覧!$E$10*(計算過程!G2010/(バックデータ一覧!$E$12*計算過程!L2010+バックデータ一覧!$E$13*LN(計算過程!G2010)+バックデータ一覧!$E$14))^バックデータ一覧!$E$11)*計算過程!$W$11*10^-3,0)</f>
        <v>0</v>
      </c>
      <c r="F2010" s="18">
        <f>IF(G2010&lt;0.3,(バックデータ一覧!$C$10*(バックデータ一覧!$C$12*計算過程!L2010+バックデータ一覧!$C$13*LN(0.3)+バックデータ一覧!$C$14)^バックデータ一覧!$C$11+バックデータ一覧!$E$10*(0.3/(バックデータ一覧!$E$12*計算過程!L2010+バックデータ一覧!$E$13*LN(0.3)+バックデータ一覧!$E$14))^バックデータ一覧!$E$11)*計算過程!$W$11*計算過程!G2010/0.3*10^-3,0)</f>
        <v>0</v>
      </c>
      <c r="G2010" s="18">
        <f t="shared" si="188"/>
        <v>0</v>
      </c>
      <c r="H2010" s="18">
        <f t="shared" si="189"/>
        <v>0</v>
      </c>
      <c r="I2010" s="24">
        <v>0</v>
      </c>
      <c r="J2010" s="24">
        <v>0</v>
      </c>
      <c r="K2010" s="24">
        <v>0</v>
      </c>
      <c r="L2010" s="14">
        <f>貼り付けシート!C2010</f>
        <v>20.7</v>
      </c>
      <c r="M2010" s="14">
        <f>貼り付けシート!D2010</f>
        <v>11.6</v>
      </c>
      <c r="N2010" s="18">
        <f>貼り付けシート!E2010</f>
        <v>75.898449942447542</v>
      </c>
      <c r="O2010" s="18">
        <f>貼り付けシート!F2010</f>
        <v>0</v>
      </c>
      <c r="P2010" s="19">
        <f t="shared" si="190"/>
        <v>0</v>
      </c>
      <c r="Q2010" s="19">
        <f t="shared" si="191"/>
        <v>0</v>
      </c>
    </row>
    <row r="2011" spans="1:17">
      <c r="A2011" s="38">
        <v>41723</v>
      </c>
      <c r="B2011" s="49" t="s">
        <v>162</v>
      </c>
      <c r="C2011" s="24">
        <f t="shared" si="186"/>
        <v>30.406921776000001</v>
      </c>
      <c r="D2011" s="24">
        <f t="shared" si="187"/>
        <v>0</v>
      </c>
      <c r="E2011" s="18">
        <f>IF(G2011&gt;=0.3,(バックデータ一覧!$C$10*(バックデータ一覧!$C$12*計算過程!L2011+バックデータ一覧!$C$13*LN(計算過程!G2011)+バックデータ一覧!$C$14)^バックデータ一覧!$C$11+バックデータ一覧!$E$10*(計算過程!G2011/(バックデータ一覧!$E$12*計算過程!L2011+バックデータ一覧!$E$13*LN(計算過程!G2011)+バックデータ一覧!$E$14))^バックデータ一覧!$E$11)*計算過程!$W$11*10^-3,0)</f>
        <v>0</v>
      </c>
      <c r="F2011" s="18">
        <f>IF(G2011&lt;0.3,(バックデータ一覧!$C$10*(バックデータ一覧!$C$12*計算過程!L2011+バックデータ一覧!$C$13*LN(0.3)+バックデータ一覧!$C$14)^バックデータ一覧!$C$11+バックデータ一覧!$E$10*(0.3/(バックデータ一覧!$E$12*計算過程!L2011+バックデータ一覧!$E$13*LN(0.3)+バックデータ一覧!$E$14))^バックデータ一覧!$E$11)*計算過程!$W$11*計算過程!G2011/0.3*10^-3,0)</f>
        <v>0</v>
      </c>
      <c r="G2011" s="18">
        <f t="shared" si="188"/>
        <v>0</v>
      </c>
      <c r="H2011" s="18">
        <f t="shared" si="189"/>
        <v>0</v>
      </c>
      <c r="I2011" s="24">
        <v>0</v>
      </c>
      <c r="J2011" s="24">
        <v>0</v>
      </c>
      <c r="K2011" s="24">
        <v>0</v>
      </c>
      <c r="L2011" s="14">
        <f>貼り付けシート!C2011</f>
        <v>18.899999999999999</v>
      </c>
      <c r="M2011" s="14">
        <f>貼り付けシート!D2011</f>
        <v>11.4</v>
      </c>
      <c r="N2011" s="18">
        <f>貼り付けシート!E2011</f>
        <v>83.429004866702968</v>
      </c>
      <c r="O2011" s="18">
        <f>貼り付けシート!F2011</f>
        <v>0</v>
      </c>
      <c r="P2011" s="19">
        <f t="shared" si="190"/>
        <v>0</v>
      </c>
      <c r="Q2011" s="19">
        <f t="shared" si="191"/>
        <v>0</v>
      </c>
    </row>
    <row r="2012" spans="1:17">
      <c r="A2012" s="38">
        <v>41723</v>
      </c>
      <c r="B2012" s="49" t="s">
        <v>163</v>
      </c>
      <c r="C2012" s="24">
        <f t="shared" si="186"/>
        <v>30.406921776000001</v>
      </c>
      <c r="D2012" s="24">
        <f t="shared" si="187"/>
        <v>0</v>
      </c>
      <c r="E2012" s="18">
        <f>IF(G2012&gt;=0.3,(バックデータ一覧!$C$10*(バックデータ一覧!$C$12*計算過程!L2012+バックデータ一覧!$C$13*LN(計算過程!G2012)+バックデータ一覧!$C$14)^バックデータ一覧!$C$11+バックデータ一覧!$E$10*(計算過程!G2012/(バックデータ一覧!$E$12*計算過程!L2012+バックデータ一覧!$E$13*LN(計算過程!G2012)+バックデータ一覧!$E$14))^バックデータ一覧!$E$11)*計算過程!$W$11*10^-3,0)</f>
        <v>0</v>
      </c>
      <c r="F2012" s="18">
        <f>IF(G2012&lt;0.3,(バックデータ一覧!$C$10*(バックデータ一覧!$C$12*計算過程!L2012+バックデータ一覧!$C$13*LN(0.3)+バックデータ一覧!$C$14)^バックデータ一覧!$C$11+バックデータ一覧!$E$10*(0.3/(バックデータ一覧!$E$12*計算過程!L2012+バックデータ一覧!$E$13*LN(0.3)+バックデータ一覧!$E$14))^バックデータ一覧!$E$11)*計算過程!$W$11*計算過程!G2012/0.3*10^-3,0)</f>
        <v>0</v>
      </c>
      <c r="G2012" s="18">
        <f t="shared" si="188"/>
        <v>0</v>
      </c>
      <c r="H2012" s="18">
        <f t="shared" si="189"/>
        <v>0</v>
      </c>
      <c r="I2012" s="24">
        <v>0</v>
      </c>
      <c r="J2012" s="24">
        <v>0</v>
      </c>
      <c r="K2012" s="24">
        <v>0</v>
      </c>
      <c r="L2012" s="14">
        <f>貼り付けシート!C2012</f>
        <v>19.7</v>
      </c>
      <c r="M2012" s="14">
        <f>貼り付けシート!D2012</f>
        <v>11.1</v>
      </c>
      <c r="N2012" s="18">
        <f>貼り付けシート!E2012</f>
        <v>77.321791846415678</v>
      </c>
      <c r="O2012" s="18">
        <f>貼り付けシート!F2012</f>
        <v>0</v>
      </c>
      <c r="P2012" s="19">
        <f t="shared" si="190"/>
        <v>0</v>
      </c>
      <c r="Q2012" s="19">
        <f t="shared" si="191"/>
        <v>0</v>
      </c>
    </row>
    <row r="2013" spans="1:17">
      <c r="A2013" s="38">
        <v>41723</v>
      </c>
      <c r="B2013" s="49" t="s">
        <v>164</v>
      </c>
      <c r="C2013" s="24">
        <f t="shared" si="186"/>
        <v>30.406921776000001</v>
      </c>
      <c r="D2013" s="24">
        <f t="shared" si="187"/>
        <v>0</v>
      </c>
      <c r="E2013" s="18">
        <f>IF(G2013&gt;=0.3,(バックデータ一覧!$C$10*(バックデータ一覧!$C$12*計算過程!L2013+バックデータ一覧!$C$13*LN(計算過程!G2013)+バックデータ一覧!$C$14)^バックデータ一覧!$C$11+バックデータ一覧!$E$10*(計算過程!G2013/(バックデータ一覧!$E$12*計算過程!L2013+バックデータ一覧!$E$13*LN(計算過程!G2013)+バックデータ一覧!$E$14))^バックデータ一覧!$E$11)*計算過程!$W$11*10^-3,0)</f>
        <v>0</v>
      </c>
      <c r="F2013" s="18">
        <f>IF(G2013&lt;0.3,(バックデータ一覧!$C$10*(バックデータ一覧!$C$12*計算過程!L2013+バックデータ一覧!$C$13*LN(0.3)+バックデータ一覧!$C$14)^バックデータ一覧!$C$11+バックデータ一覧!$E$10*(0.3/(バックデータ一覧!$E$12*計算過程!L2013+バックデータ一覧!$E$13*LN(0.3)+バックデータ一覧!$E$14))^バックデータ一覧!$E$11)*計算過程!$W$11*計算過程!G2013/0.3*10^-3,0)</f>
        <v>0</v>
      </c>
      <c r="G2013" s="18">
        <f t="shared" si="188"/>
        <v>0</v>
      </c>
      <c r="H2013" s="18">
        <f t="shared" si="189"/>
        <v>0</v>
      </c>
      <c r="I2013" s="24">
        <v>0</v>
      </c>
      <c r="J2013" s="24">
        <v>0</v>
      </c>
      <c r="K2013" s="24">
        <v>0</v>
      </c>
      <c r="L2013" s="14">
        <f>貼り付けシート!C2013</f>
        <v>19.600000000000001</v>
      </c>
      <c r="M2013" s="14">
        <f>貼り付けシート!D2013</f>
        <v>10.6</v>
      </c>
      <c r="N2013" s="18">
        <f>貼り付けシート!E2013</f>
        <v>74.357619068320048</v>
      </c>
      <c r="O2013" s="18">
        <f>貼り付けシート!F2013</f>
        <v>0</v>
      </c>
      <c r="P2013" s="19">
        <f t="shared" si="190"/>
        <v>0</v>
      </c>
      <c r="Q2013" s="19">
        <f t="shared" si="191"/>
        <v>0</v>
      </c>
    </row>
    <row r="2014" spans="1:17">
      <c r="A2014" s="38">
        <v>41723</v>
      </c>
      <c r="B2014" s="49" t="s">
        <v>165</v>
      </c>
      <c r="C2014" s="24">
        <f t="shared" si="186"/>
        <v>30.406921776000001</v>
      </c>
      <c r="D2014" s="24">
        <f t="shared" si="187"/>
        <v>0</v>
      </c>
      <c r="E2014" s="18">
        <f>IF(G2014&gt;=0.3,(バックデータ一覧!$C$10*(バックデータ一覧!$C$12*計算過程!L2014+バックデータ一覧!$C$13*LN(計算過程!G2014)+バックデータ一覧!$C$14)^バックデータ一覧!$C$11+バックデータ一覧!$E$10*(計算過程!G2014/(バックデータ一覧!$E$12*計算過程!L2014+バックデータ一覧!$E$13*LN(計算過程!G2014)+バックデータ一覧!$E$14))^バックデータ一覧!$E$11)*計算過程!$W$11*10^-3,0)</f>
        <v>0</v>
      </c>
      <c r="F2014" s="18">
        <f>IF(G2014&lt;0.3,(バックデータ一覧!$C$10*(バックデータ一覧!$C$12*計算過程!L2014+バックデータ一覧!$C$13*LN(0.3)+バックデータ一覧!$C$14)^バックデータ一覧!$C$11+バックデータ一覧!$E$10*(0.3/(バックデータ一覧!$E$12*計算過程!L2014+バックデータ一覧!$E$13*LN(0.3)+バックデータ一覧!$E$14))^バックデータ一覧!$E$11)*計算過程!$W$11*計算過程!G2014/0.3*10^-3,0)</f>
        <v>0</v>
      </c>
      <c r="G2014" s="18">
        <f t="shared" si="188"/>
        <v>0</v>
      </c>
      <c r="H2014" s="18">
        <f t="shared" si="189"/>
        <v>0</v>
      </c>
      <c r="I2014" s="24">
        <v>0</v>
      </c>
      <c r="J2014" s="24">
        <v>0</v>
      </c>
      <c r="K2014" s="24">
        <v>0</v>
      </c>
      <c r="L2014" s="14">
        <f>貼り付けシート!C2014</f>
        <v>17.3</v>
      </c>
      <c r="M2014" s="14">
        <f>貼り付けシート!D2014</f>
        <v>10.1</v>
      </c>
      <c r="N2014" s="18">
        <f>貼り付けシート!E2014</f>
        <v>81.904750735803859</v>
      </c>
      <c r="O2014" s="18">
        <f>貼り付けシート!F2014</f>
        <v>0</v>
      </c>
      <c r="P2014" s="19">
        <f t="shared" si="190"/>
        <v>0</v>
      </c>
      <c r="Q2014" s="19">
        <f t="shared" si="191"/>
        <v>0</v>
      </c>
    </row>
    <row r="2015" spans="1:17">
      <c r="A2015" s="38">
        <v>41723</v>
      </c>
      <c r="B2015" s="49" t="s">
        <v>166</v>
      </c>
      <c r="C2015" s="24">
        <f t="shared" si="186"/>
        <v>30.406921776000001</v>
      </c>
      <c r="D2015" s="24">
        <f t="shared" si="187"/>
        <v>0</v>
      </c>
      <c r="E2015" s="18">
        <f>IF(G2015&gt;=0.3,(バックデータ一覧!$C$10*(バックデータ一覧!$C$12*計算過程!L2015+バックデータ一覧!$C$13*LN(計算過程!G2015)+バックデータ一覧!$C$14)^バックデータ一覧!$C$11+バックデータ一覧!$E$10*(計算過程!G2015/(バックデータ一覧!$E$12*計算過程!L2015+バックデータ一覧!$E$13*LN(計算過程!G2015)+バックデータ一覧!$E$14))^バックデータ一覧!$E$11)*計算過程!$W$11*10^-3,0)</f>
        <v>0</v>
      </c>
      <c r="F2015" s="18">
        <f>IF(G2015&lt;0.3,(バックデータ一覧!$C$10*(バックデータ一覧!$C$12*計算過程!L2015+バックデータ一覧!$C$13*LN(0.3)+バックデータ一覧!$C$14)^バックデータ一覧!$C$11+バックデータ一覧!$E$10*(0.3/(バックデータ一覧!$E$12*計算過程!L2015+バックデータ一覧!$E$13*LN(0.3)+バックデータ一覧!$E$14))^バックデータ一覧!$E$11)*計算過程!$W$11*計算過程!G2015/0.3*10^-3,0)</f>
        <v>0</v>
      </c>
      <c r="G2015" s="18">
        <f t="shared" si="188"/>
        <v>0</v>
      </c>
      <c r="H2015" s="18">
        <f t="shared" si="189"/>
        <v>0</v>
      </c>
      <c r="I2015" s="24">
        <v>0</v>
      </c>
      <c r="J2015" s="24">
        <v>0</v>
      </c>
      <c r="K2015" s="24">
        <v>0</v>
      </c>
      <c r="L2015" s="14">
        <f>貼り付けシート!C2015</f>
        <v>17.600000000000001</v>
      </c>
      <c r="M2015" s="14">
        <f>貼り付けシート!D2015</f>
        <v>9.6</v>
      </c>
      <c r="N2015" s="18">
        <f>貼り付けシート!E2015</f>
        <v>76.448778478921923</v>
      </c>
      <c r="O2015" s="18">
        <f>貼り付けシート!F2015</f>
        <v>0</v>
      </c>
      <c r="P2015" s="19">
        <f t="shared" si="190"/>
        <v>0</v>
      </c>
      <c r="Q2015" s="19">
        <f t="shared" si="191"/>
        <v>0</v>
      </c>
    </row>
    <row r="2016" spans="1:17">
      <c r="A2016" s="38">
        <v>41723</v>
      </c>
      <c r="B2016" s="49" t="s">
        <v>167</v>
      </c>
      <c r="C2016" s="24">
        <f t="shared" si="186"/>
        <v>30.406921776000001</v>
      </c>
      <c r="D2016" s="24">
        <f t="shared" si="187"/>
        <v>0</v>
      </c>
      <c r="E2016" s="18">
        <f>IF(G2016&gt;=0.3,(バックデータ一覧!$C$10*(バックデータ一覧!$C$12*計算過程!L2016+バックデータ一覧!$C$13*LN(計算過程!G2016)+バックデータ一覧!$C$14)^バックデータ一覧!$C$11+バックデータ一覧!$E$10*(計算過程!G2016/(バックデータ一覧!$E$12*計算過程!L2016+バックデータ一覧!$E$13*LN(計算過程!G2016)+バックデータ一覧!$E$14))^バックデータ一覧!$E$11)*計算過程!$W$11*10^-3,0)</f>
        <v>0</v>
      </c>
      <c r="F2016" s="18">
        <f>IF(G2016&lt;0.3,(バックデータ一覧!$C$10*(バックデータ一覧!$C$12*計算過程!L2016+バックデータ一覧!$C$13*LN(0.3)+バックデータ一覧!$C$14)^バックデータ一覧!$C$11+バックデータ一覧!$E$10*(0.3/(バックデータ一覧!$E$12*計算過程!L2016+バックデータ一覧!$E$13*LN(0.3)+バックデータ一覧!$E$14))^バックデータ一覧!$E$11)*計算過程!$W$11*計算過程!G2016/0.3*10^-3,0)</f>
        <v>0</v>
      </c>
      <c r="G2016" s="18">
        <f t="shared" si="188"/>
        <v>0</v>
      </c>
      <c r="H2016" s="18">
        <f t="shared" si="189"/>
        <v>0</v>
      </c>
      <c r="I2016" s="24">
        <v>0</v>
      </c>
      <c r="J2016" s="24">
        <v>0</v>
      </c>
      <c r="K2016" s="24">
        <v>0</v>
      </c>
      <c r="L2016" s="14">
        <f>貼り付けシート!C2016</f>
        <v>16.600000000000001</v>
      </c>
      <c r="M2016" s="14">
        <f>貼り付けシート!D2016</f>
        <v>8.6999999999999993</v>
      </c>
      <c r="N2016" s="18">
        <f>貼り付けシート!E2016</f>
        <v>73.91849861977343</v>
      </c>
      <c r="O2016" s="18">
        <f>貼り付けシート!F2016</f>
        <v>0</v>
      </c>
      <c r="P2016" s="19">
        <f t="shared" si="190"/>
        <v>0</v>
      </c>
      <c r="Q2016" s="19">
        <f t="shared" si="191"/>
        <v>0</v>
      </c>
    </row>
    <row r="2017" spans="1:17">
      <c r="A2017" s="38">
        <v>41723</v>
      </c>
      <c r="B2017" s="49" t="s">
        <v>168</v>
      </c>
      <c r="C2017" s="24">
        <f t="shared" si="186"/>
        <v>30.406921776000001</v>
      </c>
      <c r="D2017" s="24">
        <f t="shared" si="187"/>
        <v>0</v>
      </c>
      <c r="E2017" s="18">
        <f>IF(G2017&gt;=0.3,(バックデータ一覧!$C$10*(バックデータ一覧!$C$12*計算過程!L2017+バックデータ一覧!$C$13*LN(計算過程!G2017)+バックデータ一覧!$C$14)^バックデータ一覧!$C$11+バックデータ一覧!$E$10*(計算過程!G2017/(バックデータ一覧!$E$12*計算過程!L2017+バックデータ一覧!$E$13*LN(計算過程!G2017)+バックデータ一覧!$E$14))^バックデータ一覧!$E$11)*計算過程!$W$11*10^-3,0)</f>
        <v>0</v>
      </c>
      <c r="F2017" s="18">
        <f>IF(G2017&lt;0.3,(バックデータ一覧!$C$10*(バックデータ一覧!$C$12*計算過程!L2017+バックデータ一覧!$C$13*LN(0.3)+バックデータ一覧!$C$14)^バックデータ一覧!$C$11+バックデータ一覧!$E$10*(0.3/(バックデータ一覧!$E$12*計算過程!L2017+バックデータ一覧!$E$13*LN(0.3)+バックデータ一覧!$E$14))^バックデータ一覧!$E$11)*計算過程!$W$11*計算過程!G2017/0.3*10^-3,0)</f>
        <v>0</v>
      </c>
      <c r="G2017" s="18">
        <f t="shared" si="188"/>
        <v>0</v>
      </c>
      <c r="H2017" s="18">
        <f t="shared" si="189"/>
        <v>0</v>
      </c>
      <c r="I2017" s="24">
        <v>0</v>
      </c>
      <c r="J2017" s="24">
        <v>0</v>
      </c>
      <c r="K2017" s="24">
        <v>0</v>
      </c>
      <c r="L2017" s="14">
        <f>貼り付けシート!C2017</f>
        <v>15.9</v>
      </c>
      <c r="M2017" s="14">
        <f>貼り付けシート!D2017</f>
        <v>7.9</v>
      </c>
      <c r="N2017" s="18">
        <f>貼り付けシート!E2017</f>
        <v>70.275041373945029</v>
      </c>
      <c r="O2017" s="18">
        <f>貼り付けシート!F2017</f>
        <v>0</v>
      </c>
      <c r="P2017" s="19">
        <f t="shared" si="190"/>
        <v>0</v>
      </c>
      <c r="Q2017" s="19">
        <f t="shared" si="191"/>
        <v>0</v>
      </c>
    </row>
    <row r="2018" spans="1:17">
      <c r="A2018" s="38">
        <v>41723</v>
      </c>
      <c r="B2018" s="49" t="s">
        <v>169</v>
      </c>
      <c r="C2018" s="24">
        <f t="shared" si="186"/>
        <v>30.406921776000001</v>
      </c>
      <c r="D2018" s="24">
        <f t="shared" si="187"/>
        <v>8.0942121505199504E-4</v>
      </c>
      <c r="E2018" s="18">
        <f>IF(G2018&gt;=0.3,(バックデータ一覧!$C$10*(バックデータ一覧!$C$12*計算過程!L2018+バックデータ一覧!$C$13*LN(計算過程!G2018)+バックデータ一覧!$C$14)^バックデータ一覧!$C$11+バックデータ一覧!$E$10*(計算過程!G2018/(バックデータ一覧!$E$12*計算過程!L2018+バックデータ一覧!$E$13*LN(計算過程!G2018)+バックデータ一覧!$E$14))^バックデータ一覧!$E$11)*計算過程!$W$11*10^-3,0)</f>
        <v>0</v>
      </c>
      <c r="F2018" s="18">
        <f>IF(G2018&lt;0.3,(バックデータ一覧!$C$10*(バックデータ一覧!$C$12*計算過程!L2018+バックデータ一覧!$C$13*LN(0.3)+バックデータ一覧!$C$14)^バックデータ一覧!$C$11+バックデータ一覧!$E$10*(0.3/(バックデータ一覧!$E$12*計算過程!L2018+バックデータ一覧!$E$13*LN(0.3)+バックデータ一覧!$E$14))^バックデータ一覧!$E$11)*計算過程!$W$11*計算過程!G2018/0.3*10^-3,0)</f>
        <v>8.0942121505199504E-4</v>
      </c>
      <c r="G2018" s="18">
        <f t="shared" si="188"/>
        <v>3.4577516191335402E-4</v>
      </c>
      <c r="H2018" s="18">
        <f t="shared" si="189"/>
        <v>1.051395830038309E-2</v>
      </c>
      <c r="I2018" s="24">
        <v>0</v>
      </c>
      <c r="J2018" s="24">
        <v>0</v>
      </c>
      <c r="K2018" s="24">
        <v>0</v>
      </c>
      <c r="L2018" s="14">
        <f>貼り付けシート!C2018</f>
        <v>15.3</v>
      </c>
      <c r="M2018" s="14">
        <f>貼り付けシート!D2018</f>
        <v>7.1</v>
      </c>
      <c r="N2018" s="18">
        <f>貼り付けシート!E2018</f>
        <v>65.71856950558751</v>
      </c>
      <c r="O2018" s="18">
        <f>貼り付けシート!F2018</f>
        <v>1.051395830038309E-2</v>
      </c>
      <c r="P2018" s="19">
        <f t="shared" si="190"/>
        <v>1.051395830038309E-2</v>
      </c>
      <c r="Q2018" s="19">
        <f t="shared" si="191"/>
        <v>0</v>
      </c>
    </row>
    <row r="2019" spans="1:17">
      <c r="A2019" s="38">
        <v>41723</v>
      </c>
      <c r="B2019" s="49" t="s">
        <v>170</v>
      </c>
      <c r="C2019" s="24">
        <f t="shared" si="186"/>
        <v>30.406921776000001</v>
      </c>
      <c r="D2019" s="24">
        <f t="shared" si="187"/>
        <v>3.8293405329579921E-3</v>
      </c>
      <c r="E2019" s="18">
        <f>IF(G2019&gt;=0.3,(バックデータ一覧!$C$10*(バックデータ一覧!$C$12*計算過程!L2019+バックデータ一覧!$C$13*LN(計算過程!G2019)+バックデータ一覧!$C$14)^バックデータ一覧!$C$11+バックデータ一覧!$E$10*(計算過程!G2019/(バックデータ一覧!$E$12*計算過程!L2019+バックデータ一覧!$E$13*LN(計算過程!G2019)+バックデータ一覧!$E$14))^バックデータ一覧!$E$11)*計算過程!$W$11*10^-3,0)</f>
        <v>0</v>
      </c>
      <c r="F2019" s="18">
        <f>IF(G2019&lt;0.3,(バックデータ一覧!$C$10*(バックデータ一覧!$C$12*計算過程!L2019+バックデータ一覧!$C$13*LN(0.3)+バックデータ一覧!$C$14)^バックデータ一覧!$C$11+バックデータ一覧!$E$10*(0.3/(バックデータ一覧!$E$12*計算過程!L2019+バックデータ一覧!$E$13*LN(0.3)+バックデータ一覧!$E$14))^バックデータ一覧!$E$11)*計算過程!$W$11*計算過程!G2019/0.3*10^-3,0)</f>
        <v>3.8293405329579921E-3</v>
      </c>
      <c r="G2019" s="18">
        <f t="shared" si="188"/>
        <v>1.5839081340494794E-3</v>
      </c>
      <c r="H2019" s="18">
        <f t="shared" si="189"/>
        <v>4.8161770732412644E-2</v>
      </c>
      <c r="I2019" s="24">
        <v>0</v>
      </c>
      <c r="J2019" s="24">
        <v>0</v>
      </c>
      <c r="K2019" s="24">
        <v>0</v>
      </c>
      <c r="L2019" s="14">
        <f>貼り付けシート!C2019</f>
        <v>14.5</v>
      </c>
      <c r="M2019" s="14">
        <f>貼り付けシート!D2019</f>
        <v>6.8</v>
      </c>
      <c r="N2019" s="18">
        <f>貼り付けシート!E2019</f>
        <v>66.304068805940503</v>
      </c>
      <c r="O2019" s="18">
        <f>貼り付けシート!F2019</f>
        <v>4.8161770732412644E-2</v>
      </c>
      <c r="P2019" s="19">
        <f t="shared" si="190"/>
        <v>4.8161770732412644E-2</v>
      </c>
      <c r="Q2019" s="19">
        <f t="shared" si="191"/>
        <v>0</v>
      </c>
    </row>
    <row r="2020" spans="1:17">
      <c r="A2020" s="38">
        <v>41723</v>
      </c>
      <c r="B2020" s="49" t="s">
        <v>171</v>
      </c>
      <c r="C2020" s="24">
        <f t="shared" si="186"/>
        <v>30.406921776000001</v>
      </c>
      <c r="D2020" s="24">
        <f t="shared" si="187"/>
        <v>9.462379453224699E-3</v>
      </c>
      <c r="E2020" s="18">
        <f>IF(G2020&gt;=0.3,(バックデータ一覧!$C$10*(バックデータ一覧!$C$12*計算過程!L2020+バックデータ一覧!$C$13*LN(計算過程!G2020)+バックデータ一覧!$C$14)^バックデータ一覧!$C$11+バックデータ一覧!$E$10*(計算過程!G2020/(バックデータ一覧!$E$12*計算過程!L2020+バックデータ一覧!$E$13*LN(計算過程!G2020)+バックデータ一覧!$E$14))^バックデータ一覧!$E$11)*計算過程!$W$11*10^-3,0)</f>
        <v>0</v>
      </c>
      <c r="F2020" s="18">
        <f>IF(G2020&lt;0.3,(バックデータ一覧!$C$10*(バックデータ一覧!$C$12*計算過程!L2020+バックデータ一覧!$C$13*LN(0.3)+バックデータ一覧!$C$14)^バックデータ一覧!$C$11+バックデータ一覧!$E$10*(0.3/(バックデータ一覧!$E$12*計算過程!L2020+バックデータ一覧!$E$13*LN(0.3)+バックデータ一覧!$E$14))^バックデータ一覧!$E$11)*計算過程!$W$11*計算過程!G2020/0.3*10^-3,0)</f>
        <v>9.462379453224699E-3</v>
      </c>
      <c r="G2020" s="18">
        <f t="shared" si="188"/>
        <v>3.8367041513361158E-3</v>
      </c>
      <c r="H2020" s="18">
        <f t="shared" si="189"/>
        <v>0.11666236300733174</v>
      </c>
      <c r="I2020" s="24">
        <v>0</v>
      </c>
      <c r="J2020" s="24">
        <v>0</v>
      </c>
      <c r="K2020" s="24">
        <v>0</v>
      </c>
      <c r="L2020" s="14">
        <f>貼り付けシート!C2020</f>
        <v>14</v>
      </c>
      <c r="M2020" s="14">
        <f>貼り付けシート!D2020</f>
        <v>6.4</v>
      </c>
      <c r="N2020" s="18">
        <f>貼り付けシート!E2020</f>
        <v>64.499407852564005</v>
      </c>
      <c r="O2020" s="18">
        <f>貼り付けシート!F2020</f>
        <v>0.11666236300733174</v>
      </c>
      <c r="P2020" s="19">
        <f t="shared" si="190"/>
        <v>0.11666236300733174</v>
      </c>
      <c r="Q2020" s="19">
        <f t="shared" si="191"/>
        <v>0</v>
      </c>
    </row>
    <row r="2021" spans="1:17">
      <c r="A2021" s="38">
        <v>41723</v>
      </c>
      <c r="B2021" s="49" t="s">
        <v>172</v>
      </c>
      <c r="C2021" s="24">
        <f t="shared" si="186"/>
        <v>30.406921776000001</v>
      </c>
      <c r="D2021" s="24">
        <f t="shared" si="187"/>
        <v>7.3434679943639045E-2</v>
      </c>
      <c r="E2021" s="18">
        <f>IF(G2021&gt;=0.3,(バックデータ一覧!$C$10*(バックデータ一覧!$C$12*計算過程!L2021+バックデータ一覧!$C$13*LN(計算過程!G2021)+バックデータ一覧!$C$14)^バックデータ一覧!$C$11+バックデータ一覧!$E$10*(計算過程!G2021/(バックデータ一覧!$E$12*計算過程!L2021+バックデータ一覧!$E$13*LN(計算過程!G2021)+バックデータ一覧!$E$14))^バックデータ一覧!$E$11)*計算過程!$W$11*10^-3,0)</f>
        <v>0</v>
      </c>
      <c r="F2021" s="18">
        <f>IF(G2021&lt;0.3,(バックデータ一覧!$C$10*(バックデータ一覧!$C$12*計算過程!L2021+バックデータ一覧!$C$13*LN(0.3)+バックデータ一覧!$C$14)^バックデータ一覧!$C$11+バックデータ一覧!$E$10*(0.3/(バックデータ一覧!$E$12*計算過程!L2021+バックデータ一覧!$E$13*LN(0.3)+バックデータ一覧!$E$14))^バックデータ一覧!$E$11)*計算過程!$W$11*計算過程!G2021/0.3*10^-3,0)</f>
        <v>7.3434679943639045E-2</v>
      </c>
      <c r="G2021" s="18">
        <f t="shared" si="188"/>
        <v>2.9308968312513346E-2</v>
      </c>
      <c r="H2021" s="18">
        <f t="shared" si="189"/>
        <v>0.89119550681385606</v>
      </c>
      <c r="I2021" s="24">
        <v>0</v>
      </c>
      <c r="J2021" s="24">
        <v>0</v>
      </c>
      <c r="K2021" s="24">
        <v>0</v>
      </c>
      <c r="L2021" s="14">
        <f>貼り付けシート!C2021</f>
        <v>13.6</v>
      </c>
      <c r="M2021" s="14">
        <f>貼り付けシート!D2021</f>
        <v>6.1</v>
      </c>
      <c r="N2021" s="18">
        <f>貼り付けシート!E2021</f>
        <v>63.125874294511199</v>
      </c>
      <c r="O2021" s="18">
        <f>貼り付けシート!F2021</f>
        <v>0.89119550681385606</v>
      </c>
      <c r="P2021" s="19">
        <f t="shared" si="190"/>
        <v>0.89119550681385606</v>
      </c>
      <c r="Q2021" s="19">
        <f t="shared" si="191"/>
        <v>0</v>
      </c>
    </row>
    <row r="2022" spans="1:17">
      <c r="A2022" s="38">
        <v>41724</v>
      </c>
      <c r="B2022" s="49" t="s">
        <v>149</v>
      </c>
      <c r="C2022" s="24">
        <f t="shared" si="186"/>
        <v>30.406921776000001</v>
      </c>
      <c r="D2022" s="24">
        <f t="shared" si="187"/>
        <v>0.19260389871518355</v>
      </c>
      <c r="E2022" s="18">
        <f>IF(G2022&gt;=0.3,(バックデータ一覧!$C$10*(バックデータ一覧!$C$12*計算過程!L2022+バックデータ一覧!$C$13*LN(計算過程!G2022)+バックデータ一覧!$C$14)^バックデータ一覧!$C$11+バックデータ一覧!$E$10*(計算過程!G2022/(バックデータ一覧!$E$12*計算過程!L2022+バックデータ一覧!$E$13*LN(計算過程!G2022)+バックデータ一覧!$E$14))^バックデータ一覧!$E$11)*計算過程!$W$11*10^-3,0)</f>
        <v>0</v>
      </c>
      <c r="F2022" s="18">
        <f>IF(G2022&lt;0.3,(バックデータ一覧!$C$10*(バックデータ一覧!$C$12*計算過程!L2022+バックデータ一覧!$C$13*LN(0.3)+バックデータ一覧!$C$14)^バックデータ一覧!$C$11+バックデータ一覧!$E$10*(0.3/(バックデータ一覧!$E$12*計算過程!L2022+バックデータ一覧!$E$13*LN(0.3)+バックデータ一覧!$E$14))^バックデータ一覧!$E$11)*計算過程!$W$11*計算過程!G2022/0.3*10^-3,0)</f>
        <v>0.19260389871518355</v>
      </c>
      <c r="G2022" s="18">
        <f t="shared" si="188"/>
        <v>7.6270178668931696E-2</v>
      </c>
      <c r="H2022" s="18">
        <f t="shared" si="189"/>
        <v>2.3191413566277501</v>
      </c>
      <c r="I2022" s="24">
        <v>0</v>
      </c>
      <c r="J2022" s="24">
        <v>0</v>
      </c>
      <c r="K2022" s="24">
        <v>0</v>
      </c>
      <c r="L2022" s="14">
        <f>貼り付けシート!C2022</f>
        <v>13.4</v>
      </c>
      <c r="M2022" s="14">
        <f>貼り付けシート!D2022</f>
        <v>6.2</v>
      </c>
      <c r="N2022" s="18">
        <f>貼り付けシート!E2022</f>
        <v>64.992119923643102</v>
      </c>
      <c r="O2022" s="18">
        <f>貼り付けシート!F2022</f>
        <v>2.3191413566277501</v>
      </c>
      <c r="P2022" s="19">
        <f t="shared" si="190"/>
        <v>2.3191413566277501</v>
      </c>
      <c r="Q2022" s="19">
        <f t="shared" si="191"/>
        <v>0</v>
      </c>
    </row>
    <row r="2023" spans="1:17">
      <c r="A2023" s="38">
        <v>41724</v>
      </c>
      <c r="B2023" s="49" t="s">
        <v>150</v>
      </c>
      <c r="C2023" s="24">
        <f t="shared" si="186"/>
        <v>30.406921776000001</v>
      </c>
      <c r="D2023" s="24">
        <f t="shared" si="187"/>
        <v>0.32187443716777159</v>
      </c>
      <c r="E2023" s="18">
        <f>IF(G2023&gt;=0.3,(バックデータ一覧!$C$10*(バックデータ一覧!$C$12*計算過程!L2023+バックデータ一覧!$C$13*LN(計算過程!G2023)+バックデータ一覧!$C$14)^バックデータ一覧!$C$11+バックデータ一覧!$E$10*(計算過程!G2023/(バックデータ一覧!$E$12*計算過程!L2023+バックデータ一覧!$E$13*LN(計算過程!G2023)+バックデータ一覧!$E$14))^バックデータ一覧!$E$11)*計算過程!$W$11*10^-3,0)</f>
        <v>0</v>
      </c>
      <c r="F2023" s="18">
        <f>IF(G2023&lt;0.3,(バックデータ一覧!$C$10*(バックデータ一覧!$C$12*計算過程!L2023+バックデータ一覧!$C$13*LN(0.3)+バックデータ一覧!$C$14)^バックデータ一覧!$C$11+バックデータ一覧!$E$10*(0.3/(バックデータ一覧!$E$12*計算過程!L2023+バックデータ一覧!$E$13*LN(0.3)+バックデータ一覧!$E$14))^バックデータ一覧!$E$11)*計算過程!$W$11*計算過程!G2023/0.3*10^-3,0)</f>
        <v>0.32187443716777159</v>
      </c>
      <c r="G2023" s="18">
        <f t="shared" si="188"/>
        <v>0.12597549166103281</v>
      </c>
      <c r="H2023" s="18">
        <f t="shared" si="189"/>
        <v>3.8305269206301649</v>
      </c>
      <c r="I2023" s="24">
        <v>0</v>
      </c>
      <c r="J2023" s="24">
        <v>0</v>
      </c>
      <c r="K2023" s="24">
        <v>0</v>
      </c>
      <c r="L2023" s="14">
        <f>貼り付けシート!C2023</f>
        <v>13.1</v>
      </c>
      <c r="M2023" s="14">
        <f>貼り付けシート!D2023</f>
        <v>6.3</v>
      </c>
      <c r="N2023" s="18">
        <f>貼り付けシート!E2023</f>
        <v>67.336116680955698</v>
      </c>
      <c r="O2023" s="18">
        <f>貼り付けシート!F2023</f>
        <v>3.8305269206301649</v>
      </c>
      <c r="P2023" s="19">
        <f t="shared" si="190"/>
        <v>3.8305269206301649</v>
      </c>
      <c r="Q2023" s="19">
        <f t="shared" si="191"/>
        <v>0</v>
      </c>
    </row>
    <row r="2024" spans="1:17">
      <c r="A2024" s="38">
        <v>41724</v>
      </c>
      <c r="B2024" s="49" t="s">
        <v>151</v>
      </c>
      <c r="C2024" s="24">
        <f t="shared" si="186"/>
        <v>30.406921776000001</v>
      </c>
      <c r="D2024" s="24">
        <f t="shared" si="187"/>
        <v>0.38311082343248837</v>
      </c>
      <c r="E2024" s="18">
        <f>IF(G2024&gt;=0.3,(バックデータ一覧!$C$10*(バックデータ一覧!$C$12*計算過程!L2024+バックデータ一覧!$C$13*LN(計算過程!G2024)+バックデータ一覧!$C$14)^バックデータ一覧!$C$11+バックデータ一覧!$E$10*(計算過程!G2024/(バックデータ一覧!$E$12*計算過程!L2024+バックデータ一覧!$E$13*LN(計算過程!G2024)+バックデータ一覧!$E$14))^バックデータ一覧!$E$11)*計算過程!$W$11*10^-3,0)</f>
        <v>0</v>
      </c>
      <c r="F2024" s="18">
        <f>IF(G2024&lt;0.3,(バックデータ一覧!$C$10*(バックデータ一覧!$C$12*計算過程!L2024+バックデータ一覧!$C$13*LN(0.3)+バックデータ一覧!$C$14)^バックデータ一覧!$C$11+バックデータ一覧!$E$10*(0.3/(バックデータ一覧!$E$12*計算過程!L2024+バックデータ一覧!$E$13*LN(0.3)+バックデータ一覧!$E$14))^バックデータ一覧!$E$11)*計算過程!$W$11*計算過程!G2024/0.3*10^-3,0)</f>
        <v>0.38311082343248837</v>
      </c>
      <c r="G2024" s="18">
        <f t="shared" si="188"/>
        <v>0.15111729562606546</v>
      </c>
      <c r="H2024" s="18">
        <f t="shared" si="189"/>
        <v>4.5950117871024396</v>
      </c>
      <c r="I2024" s="24">
        <v>0</v>
      </c>
      <c r="J2024" s="24">
        <v>0</v>
      </c>
      <c r="K2024" s="24">
        <v>0</v>
      </c>
      <c r="L2024" s="14">
        <f>貼り付けシート!C2024</f>
        <v>13.3</v>
      </c>
      <c r="M2024" s="14">
        <f>貼り付けシート!D2024</f>
        <v>6.4</v>
      </c>
      <c r="N2024" s="18">
        <f>貼り付けシート!E2024</f>
        <v>67.506312157678877</v>
      </c>
      <c r="O2024" s="18">
        <f>貼り付けシート!F2024</f>
        <v>4.5950117871024396</v>
      </c>
      <c r="P2024" s="19">
        <f t="shared" si="190"/>
        <v>4.5950117871024396</v>
      </c>
      <c r="Q2024" s="19">
        <f t="shared" si="191"/>
        <v>0</v>
      </c>
    </row>
    <row r="2025" spans="1:17">
      <c r="A2025" s="38">
        <v>41724</v>
      </c>
      <c r="B2025" s="49" t="s">
        <v>152</v>
      </c>
      <c r="C2025" s="24">
        <f t="shared" si="186"/>
        <v>30.406921776000001</v>
      </c>
      <c r="D2025" s="24">
        <f t="shared" si="187"/>
        <v>0.45264893711023585</v>
      </c>
      <c r="E2025" s="18">
        <f>IF(G2025&gt;=0.3,(バックデータ一覧!$C$10*(バックデータ一覧!$C$12*計算過程!L2025+バックデータ一覧!$C$13*LN(計算過程!G2025)+バックデータ一覧!$C$14)^バックデータ一覧!$C$11+バックデータ一覧!$E$10*(計算過程!G2025/(バックデータ一覧!$E$12*計算過程!L2025+バックデータ一覧!$E$13*LN(計算過程!G2025)+バックデータ一覧!$E$14))^バックデータ一覧!$E$11)*計算過程!$W$11*10^-3,0)</f>
        <v>0</v>
      </c>
      <c r="F2025" s="18">
        <f>IF(G2025&lt;0.3,(バックデータ一覧!$C$10*(バックデータ一覧!$C$12*計算過程!L2025+バックデータ一覧!$C$13*LN(0.3)+バックデータ一覧!$C$14)^バックデータ一覧!$C$11+バックデータ一覧!$E$10*(0.3/(バックデータ一覧!$E$12*計算過程!L2025+バックデータ一覧!$E$13*LN(0.3)+バックデータ一覧!$E$14))^バックデータ一覧!$E$11)*計算過程!$W$11*計算過程!G2025/0.3*10^-3,0)</f>
        <v>0.45264893711023585</v>
      </c>
      <c r="G2025" s="18">
        <f t="shared" si="188"/>
        <v>0.17510554425944116</v>
      </c>
      <c r="H2025" s="18">
        <f t="shared" si="189"/>
        <v>5.3244205868407333</v>
      </c>
      <c r="I2025" s="24">
        <v>0</v>
      </c>
      <c r="J2025" s="24">
        <v>0</v>
      </c>
      <c r="K2025" s="24">
        <v>0</v>
      </c>
      <c r="L2025" s="14">
        <f>貼り付けシート!C2025</f>
        <v>12.8</v>
      </c>
      <c r="M2025" s="14">
        <f>貼り付けシート!D2025</f>
        <v>6.3</v>
      </c>
      <c r="N2025" s="18">
        <f>貼り付けシート!E2025</f>
        <v>68.671394795455342</v>
      </c>
      <c r="O2025" s="18">
        <f>貼り付けシート!F2025</f>
        <v>5.3244205868407333</v>
      </c>
      <c r="P2025" s="19">
        <f t="shared" si="190"/>
        <v>5.3244205868407333</v>
      </c>
      <c r="Q2025" s="19">
        <f t="shared" si="191"/>
        <v>0</v>
      </c>
    </row>
    <row r="2026" spans="1:17">
      <c r="A2026" s="38">
        <v>41724</v>
      </c>
      <c r="B2026" s="49" t="s">
        <v>153</v>
      </c>
      <c r="C2026" s="24">
        <f t="shared" si="186"/>
        <v>30.406921776000001</v>
      </c>
      <c r="D2026" s="24">
        <f t="shared" si="187"/>
        <v>0.48140467628891687</v>
      </c>
      <c r="E2026" s="18">
        <f>IF(G2026&gt;=0.3,(バックデータ一覧!$C$10*(バックデータ一覧!$C$12*計算過程!L2026+バックデータ一覧!$C$13*LN(計算過程!G2026)+バックデータ一覧!$C$14)^バックデータ一覧!$C$11+バックデータ一覧!$E$10*(計算過程!G2026/(バックデータ一覧!$E$12*計算過程!L2026+バックデータ一覧!$E$13*LN(計算過程!G2026)+バックデータ一覧!$E$14))^バックデータ一覧!$E$11)*計算過程!$W$11*10^-3,0)</f>
        <v>0</v>
      </c>
      <c r="F2026" s="18">
        <f>IF(G2026&lt;0.3,(バックデータ一覧!$C$10*(バックデータ一覧!$C$12*計算過程!L2026+バックデータ一覧!$C$13*LN(0.3)+バックデータ一覧!$C$14)^バックデータ一覧!$C$11+バックデータ一覧!$E$10*(0.3/(バックデータ一覧!$E$12*計算過程!L2026+バックデータ一覧!$E$13*LN(0.3)+バックデータ一覧!$E$14))^バックデータ一覧!$E$11)*計算過程!$W$11*計算過程!G2026/0.3*10^-3,0)</f>
        <v>0.48140467628891687</v>
      </c>
      <c r="G2026" s="18">
        <f t="shared" si="188"/>
        <v>0.18695305309942145</v>
      </c>
      <c r="H2026" s="18">
        <f t="shared" si="189"/>
        <v>5.6846668613784823</v>
      </c>
      <c r="I2026" s="24">
        <v>0</v>
      </c>
      <c r="J2026" s="24">
        <v>0</v>
      </c>
      <c r="K2026" s="24">
        <v>0</v>
      </c>
      <c r="L2026" s="14">
        <f>貼り付けシート!C2026</f>
        <v>12.9</v>
      </c>
      <c r="M2026" s="14">
        <f>貼り付けシート!D2026</f>
        <v>6.1</v>
      </c>
      <c r="N2026" s="18">
        <f>貼り付けシート!E2026</f>
        <v>66.078256360695789</v>
      </c>
      <c r="O2026" s="18">
        <f>貼り付けシート!F2026</f>
        <v>5.6846668613784823</v>
      </c>
      <c r="P2026" s="19">
        <f t="shared" si="190"/>
        <v>5.6846668613784823</v>
      </c>
      <c r="Q2026" s="19">
        <f t="shared" si="191"/>
        <v>0</v>
      </c>
    </row>
    <row r="2027" spans="1:17">
      <c r="A2027" s="38">
        <v>41724</v>
      </c>
      <c r="B2027" s="49" t="s">
        <v>154</v>
      </c>
      <c r="C2027" s="24">
        <f t="shared" si="186"/>
        <v>30.406921776000001</v>
      </c>
      <c r="D2027" s="24">
        <f t="shared" si="187"/>
        <v>0.47395591442180784</v>
      </c>
      <c r="E2027" s="18">
        <f>IF(G2027&gt;=0.3,(バックデータ一覧!$C$10*(バックデータ一覧!$C$12*計算過程!L2027+バックデータ一覧!$C$13*LN(計算過程!G2027)+バックデータ一覧!$C$14)^バックデータ一覧!$C$11+バックデータ一覧!$E$10*(計算過程!G2027/(バックデータ一覧!$E$12*計算過程!L2027+バックデータ一覧!$E$13*LN(計算過程!G2027)+バックデータ一覧!$E$14))^バックデータ一覧!$E$11)*計算過程!$W$11*10^-3,0)</f>
        <v>0</v>
      </c>
      <c r="F2027" s="18">
        <f>IF(G2027&lt;0.3,(バックデータ一覧!$C$10*(バックデータ一覧!$C$12*計算過程!L2027+バックデータ一覧!$C$13*LN(0.3)+バックデータ一覧!$C$14)^バックデータ一覧!$C$11+バックデータ一覧!$E$10*(0.3/(バックデータ一覧!$E$12*計算過程!L2027+バックデータ一覧!$E$13*LN(0.3)+バックデータ一覧!$E$14))^バックデータ一覧!$E$11)*計算過程!$W$11*計算過程!G2027/0.3*10^-3,0)</f>
        <v>0.47395591442180784</v>
      </c>
      <c r="G2027" s="18">
        <f t="shared" si="188"/>
        <v>0.18768416691088752</v>
      </c>
      <c r="H2027" s="18">
        <f t="shared" si="189"/>
        <v>5.7068977818530842</v>
      </c>
      <c r="I2027" s="24">
        <v>0</v>
      </c>
      <c r="J2027" s="24">
        <v>0</v>
      </c>
      <c r="K2027" s="24">
        <v>0</v>
      </c>
      <c r="L2027" s="14">
        <f>貼り付けシート!C2027</f>
        <v>13.4</v>
      </c>
      <c r="M2027" s="14">
        <f>貼り付けシート!D2027</f>
        <v>5.9</v>
      </c>
      <c r="N2027" s="18">
        <f>貼り付けシート!E2027</f>
        <v>61.876889540298777</v>
      </c>
      <c r="O2027" s="18">
        <f>貼り付けシート!F2027</f>
        <v>5.7068977818530842</v>
      </c>
      <c r="P2027" s="19">
        <f t="shared" si="190"/>
        <v>5.7068977818530842</v>
      </c>
      <c r="Q2027" s="19">
        <f t="shared" si="191"/>
        <v>0</v>
      </c>
    </row>
    <row r="2028" spans="1:17">
      <c r="A2028" s="38">
        <v>41724</v>
      </c>
      <c r="B2028" s="49" t="s">
        <v>155</v>
      </c>
      <c r="C2028" s="24">
        <f t="shared" si="186"/>
        <v>30.406921776000001</v>
      </c>
      <c r="D2028" s="24">
        <f t="shared" si="187"/>
        <v>0.33420683716190036</v>
      </c>
      <c r="E2028" s="18">
        <f>IF(G2028&gt;=0.3,(バックデータ一覧!$C$10*(バックデータ一覧!$C$12*計算過程!L2028+バックデータ一覧!$C$13*LN(計算過程!G2028)+バックデータ一覧!$C$14)^バックデータ一覧!$C$11+バックデータ一覧!$E$10*(計算過程!G2028/(バックデータ一覧!$E$12*計算過程!L2028+バックデータ一覧!$E$13*LN(計算過程!G2028)+バックデータ一覧!$E$14))^バックデータ一覧!$E$11)*計算過程!$W$11*10^-3,0)</f>
        <v>0</v>
      </c>
      <c r="F2028" s="18">
        <f>IF(G2028&lt;0.3,(バックデータ一覧!$C$10*(バックデータ一覧!$C$12*計算過程!L2028+バックデータ一覧!$C$13*LN(0.3)+バックデータ一覧!$C$14)^バックデータ一覧!$C$11+バックデータ一覧!$E$10*(0.3/(バックデータ一覧!$E$12*計算過程!L2028+バックデータ一覧!$E$13*LN(0.3)+バックデータ一覧!$E$14))^バックデータ一覧!$E$11)*計算過程!$W$11*計算過程!G2028/0.3*10^-3,0)</f>
        <v>0.33420683716190036</v>
      </c>
      <c r="G2028" s="18">
        <f t="shared" si="188"/>
        <v>0.12878729997756305</v>
      </c>
      <c r="H2028" s="18">
        <f t="shared" si="189"/>
        <v>3.9160253561600062</v>
      </c>
      <c r="I2028" s="24">
        <v>0</v>
      </c>
      <c r="J2028" s="24">
        <v>0</v>
      </c>
      <c r="K2028" s="24">
        <v>0</v>
      </c>
      <c r="L2028" s="14">
        <f>貼り付けシート!C2028</f>
        <v>12.7</v>
      </c>
      <c r="M2028" s="14">
        <f>貼り付けシート!D2028</f>
        <v>5.2</v>
      </c>
      <c r="N2028" s="18">
        <f>貼り付けシート!E2028</f>
        <v>57.15401798245621</v>
      </c>
      <c r="O2028" s="18">
        <f>貼り付けシート!F2028</f>
        <v>3.9160253561600062</v>
      </c>
      <c r="P2028" s="19">
        <f t="shared" si="190"/>
        <v>3.9160253561600062</v>
      </c>
      <c r="Q2028" s="19">
        <f t="shared" si="191"/>
        <v>0</v>
      </c>
    </row>
    <row r="2029" spans="1:17">
      <c r="A2029" s="38">
        <v>41724</v>
      </c>
      <c r="B2029" s="49" t="s">
        <v>156</v>
      </c>
      <c r="C2029" s="24">
        <f t="shared" si="186"/>
        <v>30.406921776000001</v>
      </c>
      <c r="D2029" s="24">
        <f t="shared" si="187"/>
        <v>0.144421675231443</v>
      </c>
      <c r="E2029" s="18">
        <f>IF(G2029&gt;=0.3,(バックデータ一覧!$C$10*(バックデータ一覧!$C$12*計算過程!L2029+バックデータ一覧!$C$13*LN(計算過程!G2029)+バックデータ一覧!$C$14)^バックデータ一覧!$C$11+バックデータ一覧!$E$10*(計算過程!G2029/(バックデータ一覧!$E$12*計算過程!L2029+バックデータ一覧!$E$13*LN(計算過程!G2029)+バックデータ一覧!$E$14))^バックデータ一覧!$E$11)*計算過程!$W$11*10^-3,0)</f>
        <v>0</v>
      </c>
      <c r="F2029" s="18">
        <f>IF(G2029&lt;0.3,(バックデータ一覧!$C$10*(バックデータ一覧!$C$12*計算過程!L2029+バックデータ一覧!$C$13*LN(0.3)+バックデータ一覧!$C$14)^バックデータ一覧!$C$11+バックデータ一覧!$E$10*(0.3/(バックデータ一覧!$E$12*計算過程!L2029+バックデータ一覧!$E$13*LN(0.3)+バックデータ一覧!$E$14))^バックデータ一覧!$E$11)*計算過程!$W$11*計算過程!G2029/0.3*10^-3,0)</f>
        <v>0.144421675231443</v>
      </c>
      <c r="G2029" s="18">
        <f t="shared" si="188"/>
        <v>5.5653193002403366E-2</v>
      </c>
      <c r="H2029" s="18">
        <f t="shared" si="189"/>
        <v>1.6922422862087099</v>
      </c>
      <c r="I2029" s="24">
        <v>0</v>
      </c>
      <c r="J2029" s="24">
        <v>0</v>
      </c>
      <c r="K2029" s="24">
        <v>0</v>
      </c>
      <c r="L2029" s="14">
        <f>貼り付けシート!C2029</f>
        <v>12.7</v>
      </c>
      <c r="M2029" s="14">
        <f>貼り付けシート!D2029</f>
        <v>4.5999999999999996</v>
      </c>
      <c r="N2029" s="18">
        <f>貼り付けシート!E2029</f>
        <v>50.607736613206825</v>
      </c>
      <c r="O2029" s="18">
        <f>貼り付けシート!F2029</f>
        <v>1.6922422862087099</v>
      </c>
      <c r="P2029" s="19">
        <f t="shared" si="190"/>
        <v>1.6922422862087099</v>
      </c>
      <c r="Q2029" s="19">
        <f t="shared" si="191"/>
        <v>0</v>
      </c>
    </row>
    <row r="2030" spans="1:17">
      <c r="A2030" s="38">
        <v>41724</v>
      </c>
      <c r="B2030" s="49" t="s">
        <v>157</v>
      </c>
      <c r="C2030" s="24">
        <f t="shared" si="186"/>
        <v>30.406921776000001</v>
      </c>
      <c r="D2030" s="24">
        <f t="shared" si="187"/>
        <v>2.6571520839461814E-2</v>
      </c>
      <c r="E2030" s="18">
        <f>IF(G2030&gt;=0.3,(バックデータ一覧!$C$10*(バックデータ一覧!$C$12*計算過程!L2030+バックデータ一覧!$C$13*LN(計算過程!G2030)+バックデータ一覧!$C$14)^バックデータ一覧!$C$11+バックデータ一覧!$E$10*(計算過程!G2030/(バックデータ一覧!$E$12*計算過程!L2030+バックデータ一覧!$E$13*LN(計算過程!G2030)+バックデータ一覧!$E$14))^バックデータ一覧!$E$11)*計算過程!$W$11*10^-3,0)</f>
        <v>0</v>
      </c>
      <c r="F2030" s="18">
        <f>IF(G2030&lt;0.3,(バックデータ一覧!$C$10*(バックデータ一覧!$C$12*計算過程!L2030+バックデータ一覧!$C$13*LN(0.3)+バックデータ一覧!$C$14)^バックデータ一覧!$C$11+バックデータ一覧!$E$10*(0.3/(バックデータ一覧!$E$12*計算過程!L2030+バックデータ一覧!$E$13*LN(0.3)+バックデータ一覧!$E$14))^バックデータ一覧!$E$11)*計算過程!$W$11*計算過程!G2030/0.3*10^-3,0)</f>
        <v>2.6571520839461814E-2</v>
      </c>
      <c r="G2030" s="18">
        <f t="shared" si="188"/>
        <v>1.0199916246004134E-2</v>
      </c>
      <c r="H2030" s="18">
        <f t="shared" si="189"/>
        <v>0.31014805541399926</v>
      </c>
      <c r="I2030" s="24">
        <v>0</v>
      </c>
      <c r="J2030" s="24">
        <v>0</v>
      </c>
      <c r="K2030" s="24">
        <v>0</v>
      </c>
      <c r="L2030" s="14">
        <f>貼り付けシート!C2030</f>
        <v>12.6</v>
      </c>
      <c r="M2030" s="14">
        <f>貼り付けシート!D2030</f>
        <v>4</v>
      </c>
      <c r="N2030" s="18">
        <f>貼り付けシート!E2030</f>
        <v>44.338855298533879</v>
      </c>
      <c r="O2030" s="18">
        <f>貼り付けシート!F2030</f>
        <v>0.31014805541399926</v>
      </c>
      <c r="P2030" s="19">
        <f t="shared" si="190"/>
        <v>0.31014805541399926</v>
      </c>
      <c r="Q2030" s="19">
        <f t="shared" si="191"/>
        <v>0</v>
      </c>
    </row>
    <row r="2031" spans="1:17">
      <c r="A2031" s="38">
        <v>41724</v>
      </c>
      <c r="B2031" s="49" t="s">
        <v>158</v>
      </c>
      <c r="C2031" s="24">
        <f t="shared" si="186"/>
        <v>30.406921776000001</v>
      </c>
      <c r="D2031" s="24">
        <f t="shared" si="187"/>
        <v>5.7856165183836549E-3</v>
      </c>
      <c r="E2031" s="18">
        <f>IF(G2031&gt;=0.3,(バックデータ一覧!$C$10*(バックデータ一覧!$C$12*計算過程!L2031+バックデータ一覧!$C$13*LN(計算過程!G2031)+バックデータ一覧!$C$14)^バックデータ一覧!$C$11+バックデータ一覧!$E$10*(計算過程!G2031/(バックデータ一覧!$E$12*計算過程!L2031+バックデータ一覧!$E$13*LN(計算過程!G2031)+バックデータ一覧!$E$14))^バックデータ一覧!$E$11)*計算過程!$W$11*10^-3,0)</f>
        <v>0</v>
      </c>
      <c r="F2031" s="18">
        <f>IF(G2031&lt;0.3,(バックデータ一覧!$C$10*(バックデータ一覧!$C$12*計算過程!L2031+バックデータ一覧!$C$13*LN(0.3)+バックデータ一覧!$C$14)^バックデータ一覧!$C$11+バックデータ一覧!$E$10*(0.3/(バックデータ一覧!$E$12*計算過程!L2031+バックデータ一覧!$E$13*LN(0.3)+バックデータ一覧!$E$14))^バックデータ一覧!$E$11)*計算過程!$W$11*計算過程!G2031/0.3*10^-3,0)</f>
        <v>5.7856165183836549E-3</v>
      </c>
      <c r="G2031" s="18">
        <f t="shared" si="188"/>
        <v>2.3740309350057183E-3</v>
      </c>
      <c r="H2031" s="18">
        <f t="shared" si="189"/>
        <v>7.2186972934523017E-2</v>
      </c>
      <c r="I2031" s="24">
        <v>0</v>
      </c>
      <c r="J2031" s="24">
        <v>0</v>
      </c>
      <c r="K2031" s="24">
        <v>0</v>
      </c>
      <c r="L2031" s="14">
        <f>貼り付けシート!C2031</f>
        <v>14.3</v>
      </c>
      <c r="M2031" s="14">
        <f>貼り付けシート!D2031</f>
        <v>3.9</v>
      </c>
      <c r="N2031" s="18">
        <f>貼り付けシート!E2031</f>
        <v>38.701167756087479</v>
      </c>
      <c r="O2031" s="18">
        <f>貼り付けシート!F2031</f>
        <v>7.2186972934523017E-2</v>
      </c>
      <c r="P2031" s="19">
        <f t="shared" si="190"/>
        <v>7.2186972934523017E-2</v>
      </c>
      <c r="Q2031" s="19">
        <f t="shared" si="191"/>
        <v>0</v>
      </c>
    </row>
    <row r="2032" spans="1:17">
      <c r="A2032" s="38">
        <v>41724</v>
      </c>
      <c r="B2032" s="49" t="s">
        <v>159</v>
      </c>
      <c r="C2032" s="24">
        <f t="shared" si="186"/>
        <v>30.406921776000001</v>
      </c>
      <c r="D2032" s="24">
        <f t="shared" si="187"/>
        <v>9.0272760696759606E-4</v>
      </c>
      <c r="E2032" s="18">
        <f>IF(G2032&gt;=0.3,(バックデータ一覧!$C$10*(バックデータ一覧!$C$12*計算過程!L2032+バックデータ一覧!$C$13*LN(計算過程!G2032)+バックデータ一覧!$C$14)^バックデータ一覧!$C$11+バックデータ一覧!$E$10*(計算過程!G2032/(バックデータ一覧!$E$12*計算過程!L2032+バックデータ一覧!$E$13*LN(計算過程!G2032)+バックデータ一覧!$E$14))^バックデータ一覧!$E$11)*計算過程!$W$11*10^-3,0)</f>
        <v>0</v>
      </c>
      <c r="F2032" s="18">
        <f>IF(G2032&lt;0.3,(バックデータ一覧!$C$10*(バックデータ一覧!$C$12*計算過程!L2032+バックデータ一覧!$C$13*LN(0.3)+バックデータ一覧!$C$14)^バックデータ一覧!$C$11+バックデータ一覧!$E$10*(0.3/(バックデータ一覧!$E$12*計算過程!L2032+バックデータ一覧!$E$13*LN(0.3)+バックデータ一覧!$E$14))^バックデータ一覧!$E$11)*計算過程!$W$11*計算過程!G2032/0.3*10^-3,0)</f>
        <v>9.0272760696759606E-4</v>
      </c>
      <c r="G2032" s="18">
        <f t="shared" si="188"/>
        <v>3.8407164271425686E-4</v>
      </c>
      <c r="H2032" s="18">
        <f t="shared" si="189"/>
        <v>1.1678436396392228E-2</v>
      </c>
      <c r="I2032" s="24">
        <v>0</v>
      </c>
      <c r="J2032" s="24">
        <v>0</v>
      </c>
      <c r="K2032" s="24">
        <v>0</v>
      </c>
      <c r="L2032" s="14">
        <f>貼り付けシート!C2032</f>
        <v>15.2</v>
      </c>
      <c r="M2032" s="14">
        <f>貼り付けシート!D2032</f>
        <v>3.7</v>
      </c>
      <c r="N2032" s="18">
        <f>貼り付けシート!E2032</f>
        <v>34.655855135879129</v>
      </c>
      <c r="O2032" s="18">
        <f>貼り付けシート!F2032</f>
        <v>1.1678436396392228E-2</v>
      </c>
      <c r="P2032" s="19">
        <f t="shared" si="190"/>
        <v>1.1678436396392228E-2</v>
      </c>
      <c r="Q2032" s="19">
        <f t="shared" si="191"/>
        <v>0</v>
      </c>
    </row>
    <row r="2033" spans="1:17">
      <c r="A2033" s="38">
        <v>41724</v>
      </c>
      <c r="B2033" s="49" t="s">
        <v>160</v>
      </c>
      <c r="C2033" s="24">
        <f t="shared" si="186"/>
        <v>30.406921776000001</v>
      </c>
      <c r="D2033" s="24">
        <f t="shared" si="187"/>
        <v>4.7587113063082245E-4</v>
      </c>
      <c r="E2033" s="18">
        <f>IF(G2033&gt;=0.3,(バックデータ一覧!$C$10*(バックデータ一覧!$C$12*計算過程!L2033+バックデータ一覧!$C$13*LN(計算過程!G2033)+バックデータ一覧!$C$14)^バックデータ一覧!$C$11+バックデータ一覧!$E$10*(計算過程!G2033/(バックデータ一覧!$E$12*計算過程!L2033+バックデータ一覧!$E$13*LN(計算過程!G2033)+バックデータ一覧!$E$14))^バックデータ一覧!$E$11)*計算過程!$W$11*10^-3,0)</f>
        <v>0</v>
      </c>
      <c r="F2033" s="18">
        <f>IF(G2033&lt;0.3,(バックデータ一覧!$C$10*(バックデータ一覧!$C$12*計算過程!L2033+バックデータ一覧!$C$13*LN(0.3)+バックデータ一覧!$C$14)^バックデータ一覧!$C$11+バックデータ一覧!$E$10*(0.3/(バックデータ一覧!$E$12*計算過程!L2033+バックデータ一覧!$E$13*LN(0.3)+バックデータ一覧!$E$14))^バックデータ一覧!$E$11)*計算過程!$W$11*計算過程!G2033/0.3*10^-3,0)</f>
        <v>4.7587113063082245E-4</v>
      </c>
      <c r="G2033" s="18">
        <f t="shared" si="188"/>
        <v>2.0578824256959136E-4</v>
      </c>
      <c r="H2033" s="18">
        <f t="shared" si="189"/>
        <v>6.2573869942340781E-3</v>
      </c>
      <c r="I2033" s="24">
        <v>0</v>
      </c>
      <c r="J2033" s="24">
        <v>0</v>
      </c>
      <c r="K2033" s="24">
        <v>0</v>
      </c>
      <c r="L2033" s="14">
        <f>貼り付けシート!C2033</f>
        <v>15.6</v>
      </c>
      <c r="M2033" s="14">
        <f>貼り付けシート!D2033</f>
        <v>3.7</v>
      </c>
      <c r="N2033" s="18">
        <f>貼り付けシート!E2033</f>
        <v>33.777172204124369</v>
      </c>
      <c r="O2033" s="18">
        <f>貼り付けシート!F2033</f>
        <v>6.2573869942340781E-3</v>
      </c>
      <c r="P2033" s="19">
        <f t="shared" si="190"/>
        <v>6.2573869942340781E-3</v>
      </c>
      <c r="Q2033" s="19">
        <f t="shared" si="191"/>
        <v>0</v>
      </c>
    </row>
    <row r="2034" spans="1:17">
      <c r="A2034" s="38">
        <v>41724</v>
      </c>
      <c r="B2034" s="49" t="s">
        <v>161</v>
      </c>
      <c r="C2034" s="24">
        <f t="shared" si="186"/>
        <v>30.406921776000001</v>
      </c>
      <c r="D2034" s="24">
        <f t="shared" si="187"/>
        <v>1.9229966806308209E-4</v>
      </c>
      <c r="E2034" s="18">
        <f>IF(G2034&gt;=0.3,(バックデータ一覧!$C$10*(バックデータ一覧!$C$12*計算過程!L2034+バックデータ一覧!$C$13*LN(計算過程!G2034)+バックデータ一覧!$C$14)^バックデータ一覧!$C$11+バックデータ一覧!$E$10*(計算過程!G2034/(バックデータ一覧!$E$12*計算過程!L2034+バックデータ一覧!$E$13*LN(計算過程!G2034)+バックデータ一覧!$E$14))^バックデータ一覧!$E$11)*計算過程!$W$11*10^-3,0)</f>
        <v>0</v>
      </c>
      <c r="F2034" s="18">
        <f>IF(G2034&lt;0.3,(バックデータ一覧!$C$10*(バックデータ一覧!$C$12*計算過程!L2034+バックデータ一覧!$C$13*LN(0.3)+バックデータ一覧!$C$14)^バックデータ一覧!$C$11+バックデータ一覧!$E$10*(0.3/(バックデータ一覧!$E$12*計算過程!L2034+バックデータ一覧!$E$13*LN(0.3)+バックデータ一覧!$E$14))^バックデータ一覧!$E$11)*計算過程!$W$11*計算過程!G2034/0.3*10^-3,0)</f>
        <v>1.9229966806308209E-4</v>
      </c>
      <c r="G2034" s="18">
        <f t="shared" si="188"/>
        <v>8.4188614766435608E-5</v>
      </c>
      <c r="H2034" s="18">
        <f t="shared" si="189"/>
        <v>2.5599166236328062E-3</v>
      </c>
      <c r="I2034" s="24">
        <v>0</v>
      </c>
      <c r="J2034" s="24">
        <v>0</v>
      </c>
      <c r="K2034" s="24">
        <v>0</v>
      </c>
      <c r="L2034" s="14">
        <f>貼り付けシート!C2034</f>
        <v>15.9</v>
      </c>
      <c r="M2034" s="14">
        <f>貼り付けシート!D2034</f>
        <v>3.8</v>
      </c>
      <c r="N2034" s="18">
        <f>貼り付けシート!E2034</f>
        <v>34.024649872669769</v>
      </c>
      <c r="O2034" s="18">
        <f>貼り付けシート!F2034</f>
        <v>2.5599166236328062E-3</v>
      </c>
      <c r="P2034" s="19">
        <f t="shared" si="190"/>
        <v>2.5599166236328062E-3</v>
      </c>
      <c r="Q2034" s="19">
        <f t="shared" si="191"/>
        <v>0</v>
      </c>
    </row>
    <row r="2035" spans="1:17">
      <c r="A2035" s="38">
        <v>41724</v>
      </c>
      <c r="B2035" s="49" t="s">
        <v>162</v>
      </c>
      <c r="C2035" s="24">
        <f t="shared" si="186"/>
        <v>30.406921776000001</v>
      </c>
      <c r="D2035" s="24">
        <f t="shared" si="187"/>
        <v>0</v>
      </c>
      <c r="E2035" s="18">
        <f>IF(G2035&gt;=0.3,(バックデータ一覧!$C$10*(バックデータ一覧!$C$12*計算過程!L2035+バックデータ一覧!$C$13*LN(計算過程!G2035)+バックデータ一覧!$C$14)^バックデータ一覧!$C$11+バックデータ一覧!$E$10*(計算過程!G2035/(バックデータ一覧!$E$12*計算過程!L2035+バックデータ一覧!$E$13*LN(計算過程!G2035)+バックデータ一覧!$E$14))^バックデータ一覧!$E$11)*計算過程!$W$11*10^-3,0)</f>
        <v>0</v>
      </c>
      <c r="F2035" s="18">
        <f>IF(G2035&lt;0.3,(バックデータ一覧!$C$10*(バックデータ一覧!$C$12*計算過程!L2035+バックデータ一覧!$C$13*LN(0.3)+バックデータ一覧!$C$14)^バックデータ一覧!$C$11+バックデータ一覧!$E$10*(0.3/(バックデータ一覧!$E$12*計算過程!L2035+バックデータ一覧!$E$13*LN(0.3)+バックデータ一覧!$E$14))^バックデータ一覧!$E$11)*計算過程!$W$11*計算過程!G2035/0.3*10^-3,0)</f>
        <v>0</v>
      </c>
      <c r="G2035" s="18">
        <f t="shared" si="188"/>
        <v>0</v>
      </c>
      <c r="H2035" s="18">
        <f t="shared" si="189"/>
        <v>0</v>
      </c>
      <c r="I2035" s="24">
        <v>0</v>
      </c>
      <c r="J2035" s="24">
        <v>0</v>
      </c>
      <c r="K2035" s="24">
        <v>0</v>
      </c>
      <c r="L2035" s="14">
        <f>貼り付けシート!C2035</f>
        <v>15.5</v>
      </c>
      <c r="M2035" s="14">
        <f>貼り付けシート!D2035</f>
        <v>3.9</v>
      </c>
      <c r="N2035" s="18">
        <f>貼り付けシート!E2035</f>
        <v>35.820564868194218</v>
      </c>
      <c r="O2035" s="18">
        <f>貼り付けシート!F2035</f>
        <v>0</v>
      </c>
      <c r="P2035" s="19">
        <f t="shared" si="190"/>
        <v>0</v>
      </c>
      <c r="Q2035" s="19">
        <f t="shared" si="191"/>
        <v>0</v>
      </c>
    </row>
    <row r="2036" spans="1:17">
      <c r="A2036" s="38">
        <v>41724</v>
      </c>
      <c r="B2036" s="49" t="s">
        <v>163</v>
      </c>
      <c r="C2036" s="24">
        <f t="shared" si="186"/>
        <v>30.406921776000001</v>
      </c>
      <c r="D2036" s="24">
        <f t="shared" si="187"/>
        <v>0</v>
      </c>
      <c r="E2036" s="18">
        <f>IF(G2036&gt;=0.3,(バックデータ一覧!$C$10*(バックデータ一覧!$C$12*計算過程!L2036+バックデータ一覧!$C$13*LN(計算過程!G2036)+バックデータ一覧!$C$14)^バックデータ一覧!$C$11+バックデータ一覧!$E$10*(計算過程!G2036/(バックデータ一覧!$E$12*計算過程!L2036+バックデータ一覧!$E$13*LN(計算過程!G2036)+バックデータ一覧!$E$14))^バックデータ一覧!$E$11)*計算過程!$W$11*10^-3,0)</f>
        <v>0</v>
      </c>
      <c r="F2036" s="18">
        <f>IF(G2036&lt;0.3,(バックデータ一覧!$C$10*(バックデータ一覧!$C$12*計算過程!L2036+バックデータ一覧!$C$13*LN(0.3)+バックデータ一覧!$C$14)^バックデータ一覧!$C$11+バックデータ一覧!$E$10*(0.3/(バックデータ一覧!$E$12*計算過程!L2036+バックデータ一覧!$E$13*LN(0.3)+バックデータ一覧!$E$14))^バックデータ一覧!$E$11)*計算過程!$W$11*計算過程!G2036/0.3*10^-3,0)</f>
        <v>0</v>
      </c>
      <c r="G2036" s="18">
        <f t="shared" si="188"/>
        <v>0</v>
      </c>
      <c r="H2036" s="18">
        <f t="shared" si="189"/>
        <v>0</v>
      </c>
      <c r="I2036" s="24">
        <v>0</v>
      </c>
      <c r="J2036" s="24">
        <v>0</v>
      </c>
      <c r="K2036" s="24">
        <v>0</v>
      </c>
      <c r="L2036" s="14">
        <f>貼り付けシート!C2036</f>
        <v>14.9</v>
      </c>
      <c r="M2036" s="14">
        <f>貼り付けシート!D2036</f>
        <v>4</v>
      </c>
      <c r="N2036" s="18">
        <f>貼り付けシート!E2036</f>
        <v>38.178133948150133</v>
      </c>
      <c r="O2036" s="18">
        <f>貼り付けシート!F2036</f>
        <v>0</v>
      </c>
      <c r="P2036" s="19">
        <f t="shared" si="190"/>
        <v>0</v>
      </c>
      <c r="Q2036" s="19">
        <f t="shared" si="191"/>
        <v>0</v>
      </c>
    </row>
    <row r="2037" spans="1:17">
      <c r="A2037" s="38">
        <v>41724</v>
      </c>
      <c r="B2037" s="49" t="s">
        <v>164</v>
      </c>
      <c r="C2037" s="24">
        <f t="shared" si="186"/>
        <v>30.406921776000001</v>
      </c>
      <c r="D2037" s="24">
        <f t="shared" si="187"/>
        <v>1.3266970716393535E-4</v>
      </c>
      <c r="E2037" s="18">
        <f>IF(G2037&gt;=0.3,(バックデータ一覧!$C$10*(バックデータ一覧!$C$12*計算過程!L2037+バックデータ一覧!$C$13*LN(計算過程!G2037)+バックデータ一覧!$C$14)^バックデータ一覧!$C$11+バックデータ一覧!$E$10*(計算過程!G2037/(バックデータ一覧!$E$12*計算過程!L2037+バックデータ一覧!$E$13*LN(計算過程!G2037)+バックデータ一覧!$E$14))^バックデータ一覧!$E$11)*計算過程!$W$11*10^-3,0)</f>
        <v>0</v>
      </c>
      <c r="F2037" s="18">
        <f>IF(G2037&lt;0.3,(バックデータ一覧!$C$10*(バックデータ一覧!$C$12*計算過程!L2037+バックデータ一覧!$C$13*LN(0.3)+バックデータ一覧!$C$14)^バックデータ一覧!$C$11+バックデータ一覧!$E$10*(0.3/(バックデータ一覧!$E$12*計算過程!L2037+バックデータ一覧!$E$13*LN(0.3)+バックデータ一覧!$E$14))^バックデータ一覧!$E$11)*計算過程!$W$11*計算過程!G2037/0.3*10^-3,0)</f>
        <v>1.3266970716393535E-4</v>
      </c>
      <c r="G2037" s="18">
        <f t="shared" si="188"/>
        <v>5.1924383109027588E-5</v>
      </c>
      <c r="H2037" s="18">
        <f t="shared" si="189"/>
        <v>1.5788606554632575E-3</v>
      </c>
      <c r="I2037" s="24">
        <v>0</v>
      </c>
      <c r="J2037" s="24">
        <v>0</v>
      </c>
      <c r="K2037" s="24">
        <v>0</v>
      </c>
      <c r="L2037" s="14">
        <f>貼り付けシート!C2037</f>
        <v>13.1</v>
      </c>
      <c r="M2037" s="14">
        <f>貼り付けシート!D2037</f>
        <v>4.2</v>
      </c>
      <c r="N2037" s="18">
        <f>貼り付けシート!E2037</f>
        <v>45.04128831113006</v>
      </c>
      <c r="O2037" s="18">
        <f>貼り付けシート!F2037</f>
        <v>1.5788606554632575E-3</v>
      </c>
      <c r="P2037" s="19">
        <f t="shared" si="190"/>
        <v>1.5788606554632575E-3</v>
      </c>
      <c r="Q2037" s="19">
        <f t="shared" si="191"/>
        <v>0</v>
      </c>
    </row>
    <row r="2038" spans="1:17">
      <c r="A2038" s="38">
        <v>41724</v>
      </c>
      <c r="B2038" s="49" t="s">
        <v>165</v>
      </c>
      <c r="C2038" s="24">
        <f t="shared" si="186"/>
        <v>30.406921776000001</v>
      </c>
      <c r="D2038" s="24">
        <f t="shared" si="187"/>
        <v>4.9253337428937531E-3</v>
      </c>
      <c r="E2038" s="18">
        <f>IF(G2038&gt;=0.3,(バックデータ一覧!$C$10*(バックデータ一覧!$C$12*計算過程!L2038+バックデータ一覧!$C$13*LN(計算過程!G2038)+バックデータ一覧!$C$14)^バックデータ一覧!$C$11+バックデータ一覧!$E$10*(計算過程!G2038/(バックデータ一覧!$E$12*計算過程!L2038+バックデータ一覧!$E$13*LN(計算過程!G2038)+バックデータ一覧!$E$14))^バックデータ一覧!$E$11)*計算過程!$W$11*10^-3,0)</f>
        <v>0</v>
      </c>
      <c r="F2038" s="18">
        <f>IF(G2038&lt;0.3,(バックデータ一覧!$C$10*(バックデータ一覧!$C$12*計算過程!L2038+バックデータ一覧!$C$13*LN(0.3)+バックデータ一覧!$C$14)^バックデータ一覧!$C$11+バックデータ一覧!$E$10*(0.3/(バックデータ一覧!$E$12*計算過程!L2038+バックデータ一覧!$E$13*LN(0.3)+バックデータ一覧!$E$14))^バックデータ一覧!$E$11)*計算過程!$W$11*計算過程!G2038/0.3*10^-3,0)</f>
        <v>4.9253337428937531E-3</v>
      </c>
      <c r="G2038" s="18">
        <f t="shared" si="188"/>
        <v>1.9127487249728388E-3</v>
      </c>
      <c r="H2038" s="18">
        <f t="shared" si="189"/>
        <v>5.816080085739285E-2</v>
      </c>
      <c r="I2038" s="24">
        <v>0</v>
      </c>
      <c r="J2038" s="24">
        <v>0</v>
      </c>
      <c r="K2038" s="24">
        <v>0</v>
      </c>
      <c r="L2038" s="14">
        <f>貼り付けシート!C2038</f>
        <v>12.9</v>
      </c>
      <c r="M2038" s="14">
        <f>貼り付けシート!D2038</f>
        <v>4.5</v>
      </c>
      <c r="N2038" s="18">
        <f>貼り付けシート!E2038</f>
        <v>48.870746324411861</v>
      </c>
      <c r="O2038" s="18">
        <f>貼り付けシート!F2038</f>
        <v>5.816080085739285E-2</v>
      </c>
      <c r="P2038" s="19">
        <f t="shared" si="190"/>
        <v>5.816080085739285E-2</v>
      </c>
      <c r="Q2038" s="19">
        <f t="shared" si="191"/>
        <v>0</v>
      </c>
    </row>
    <row r="2039" spans="1:17">
      <c r="A2039" s="38">
        <v>41724</v>
      </c>
      <c r="B2039" s="49" t="s">
        <v>166</v>
      </c>
      <c r="C2039" s="24">
        <f t="shared" si="186"/>
        <v>30.406921776000001</v>
      </c>
      <c r="D2039" s="24">
        <f t="shared" si="187"/>
        <v>1.4760720133822968E-2</v>
      </c>
      <c r="E2039" s="18">
        <f>IF(G2039&gt;=0.3,(バックデータ一覧!$C$10*(バックデータ一覧!$C$12*計算過程!L2039+バックデータ一覧!$C$13*LN(計算過程!G2039)+バックデータ一覧!$C$14)^バックデータ一覧!$C$11+バックデータ一覧!$E$10*(計算過程!G2039/(バックデータ一覧!$E$12*計算過程!L2039+バックデータ一覧!$E$13*LN(計算過程!G2039)+バックデータ一覧!$E$14))^バックデータ一覧!$E$11)*計算過程!$W$11*10^-3,0)</f>
        <v>0</v>
      </c>
      <c r="F2039" s="18">
        <f>IF(G2039&lt;0.3,(バックデータ一覧!$C$10*(バックデータ一覧!$C$12*計算過程!L2039+バックデータ一覧!$C$13*LN(0.3)+バックデータ一覧!$C$14)^バックデータ一覧!$C$11+バックデータ一覧!$E$10*(0.3/(バックデータ一覧!$E$12*計算過程!L2039+バックデータ一覧!$E$13*LN(0.3)+バックデータ一覧!$E$14))^バックデータ一覧!$E$11)*計算過程!$W$11*計算過程!G2039/0.3*10^-3,0)</f>
        <v>1.4760720133822968E-2</v>
      </c>
      <c r="G2039" s="18">
        <f t="shared" si="188"/>
        <v>5.5796782679607328E-3</v>
      </c>
      <c r="H2039" s="18">
        <f t="shared" si="189"/>
        <v>0.16966084062912917</v>
      </c>
      <c r="I2039" s="24">
        <v>0</v>
      </c>
      <c r="J2039" s="24">
        <v>0</v>
      </c>
      <c r="K2039" s="24">
        <v>0</v>
      </c>
      <c r="L2039" s="14">
        <f>貼り付けシート!C2039</f>
        <v>12.2</v>
      </c>
      <c r="M2039" s="14">
        <f>貼り付けシート!D2039</f>
        <v>4.7</v>
      </c>
      <c r="N2039" s="18">
        <f>貼り付けシート!E2039</f>
        <v>53.426524454968693</v>
      </c>
      <c r="O2039" s="18">
        <f>貼り付けシート!F2039</f>
        <v>0.16966084062912917</v>
      </c>
      <c r="P2039" s="19">
        <f t="shared" si="190"/>
        <v>0.16966084062912917</v>
      </c>
      <c r="Q2039" s="19">
        <f t="shared" si="191"/>
        <v>0</v>
      </c>
    </row>
    <row r="2040" spans="1:17">
      <c r="A2040" s="38">
        <v>41724</v>
      </c>
      <c r="B2040" s="49" t="s">
        <v>167</v>
      </c>
      <c r="C2040" s="24">
        <f t="shared" si="186"/>
        <v>30.406921776000001</v>
      </c>
      <c r="D2040" s="24">
        <f t="shared" si="187"/>
        <v>1.9675796881298595E-2</v>
      </c>
      <c r="E2040" s="18">
        <f>IF(G2040&gt;=0.3,(バックデータ一覧!$C$10*(バックデータ一覧!$C$12*計算過程!L2040+バックデータ一覧!$C$13*LN(計算過程!G2040)+バックデータ一覧!$C$14)^バックデータ一覧!$C$11+バックデータ一覧!$E$10*(計算過程!G2040/(バックデータ一覧!$E$12*計算過程!L2040+バックデータ一覧!$E$13*LN(計算過程!G2040)+バックデータ一覧!$E$14))^バックデータ一覧!$E$11)*計算過程!$W$11*10^-3,0)</f>
        <v>0</v>
      </c>
      <c r="F2040" s="18">
        <f>IF(G2040&lt;0.3,(バックデータ一覧!$C$10*(バックデータ一覧!$C$12*計算過程!L2040+バックデータ一覧!$C$13*LN(0.3)+バックデータ一覧!$C$14)^バックデータ一覧!$C$11+バックデータ一覧!$E$10*(0.3/(バックデータ一覧!$E$12*計算過程!L2040+バックデータ一覧!$E$13*LN(0.3)+バックデータ一覧!$E$14))^バックデータ一覧!$E$11)*計算過程!$W$11*計算過程!G2040/0.3*10^-3,0)</f>
        <v>1.9675796881298595E-2</v>
      </c>
      <c r="G2040" s="18">
        <f t="shared" si="188"/>
        <v>7.269579660469646E-3</v>
      </c>
      <c r="H2040" s="18">
        <f t="shared" si="189"/>
        <v>0.22104554008030117</v>
      </c>
      <c r="I2040" s="24">
        <v>0</v>
      </c>
      <c r="J2040" s="24">
        <v>0</v>
      </c>
      <c r="K2040" s="24">
        <v>0</v>
      </c>
      <c r="L2040" s="14">
        <f>貼り付けシート!C2040</f>
        <v>11.6</v>
      </c>
      <c r="M2040" s="14">
        <f>貼り付けシート!D2040</f>
        <v>4.4000000000000004</v>
      </c>
      <c r="N2040" s="18">
        <f>貼り付けシート!E2040</f>
        <v>52.061604798619534</v>
      </c>
      <c r="O2040" s="18">
        <f>貼り付けシート!F2040</f>
        <v>0.22104554008030117</v>
      </c>
      <c r="P2040" s="19">
        <f t="shared" si="190"/>
        <v>0.22104554008030117</v>
      </c>
      <c r="Q2040" s="19">
        <f t="shared" si="191"/>
        <v>0</v>
      </c>
    </row>
    <row r="2041" spans="1:17">
      <c r="A2041" s="38">
        <v>41724</v>
      </c>
      <c r="B2041" s="49" t="s">
        <v>168</v>
      </c>
      <c r="C2041" s="24">
        <f t="shared" si="186"/>
        <v>30.406921776000001</v>
      </c>
      <c r="D2041" s="24">
        <f t="shared" si="187"/>
        <v>2.4836733687763023E-2</v>
      </c>
      <c r="E2041" s="18">
        <f>IF(G2041&gt;=0.3,(バックデータ一覧!$C$10*(バックデータ一覧!$C$12*計算過程!L2041+バックデータ一覧!$C$13*LN(計算過程!G2041)+バックデータ一覧!$C$14)^バックデータ一覧!$C$11+バックデータ一覧!$E$10*(計算過程!G2041/(バックデータ一覧!$E$12*計算過程!L2041+バックデータ一覧!$E$13*LN(計算過程!G2041)+バックデータ一覧!$E$14))^バックデータ一覧!$E$11)*計算過程!$W$11*10^-3,0)</f>
        <v>0</v>
      </c>
      <c r="F2041" s="18">
        <f>IF(G2041&lt;0.3,(バックデータ一覧!$C$10*(バックデータ一覧!$C$12*計算過程!L2041+バックデータ一覧!$C$13*LN(0.3)+バックデータ一覧!$C$14)^バックデータ一覧!$C$11+バックデータ一覧!$E$10*(0.3/(バックデータ一覧!$E$12*計算過程!L2041+バックデータ一覧!$E$13*LN(0.3)+バックデータ一覧!$E$14))^バックデータ一覧!$E$11)*計算過程!$W$11*計算過程!G2041/0.3*10^-3,0)</f>
        <v>2.4836733687763023E-2</v>
      </c>
      <c r="G2041" s="18">
        <f t="shared" si="188"/>
        <v>8.8383933362265726E-3</v>
      </c>
      <c r="H2041" s="18">
        <f t="shared" si="189"/>
        <v>0.26874833480016108</v>
      </c>
      <c r="I2041" s="24">
        <v>0</v>
      </c>
      <c r="J2041" s="24">
        <v>0</v>
      </c>
      <c r="K2041" s="24">
        <v>0</v>
      </c>
      <c r="L2041" s="14">
        <f>貼り付けシート!C2041</f>
        <v>10.6</v>
      </c>
      <c r="M2041" s="14">
        <f>貼り付けシート!D2041</f>
        <v>4</v>
      </c>
      <c r="N2041" s="18">
        <f>貼り付けシート!E2041</f>
        <v>50.611350769791173</v>
      </c>
      <c r="O2041" s="18">
        <f>貼り付けシート!F2041</f>
        <v>0.26874833480016108</v>
      </c>
      <c r="P2041" s="19">
        <f t="shared" si="190"/>
        <v>0.26874833480016108</v>
      </c>
      <c r="Q2041" s="19">
        <f t="shared" si="191"/>
        <v>0</v>
      </c>
    </row>
    <row r="2042" spans="1:17">
      <c r="A2042" s="38">
        <v>41724</v>
      </c>
      <c r="B2042" s="49" t="s">
        <v>169</v>
      </c>
      <c r="C2042" s="24">
        <f t="shared" si="186"/>
        <v>30.406921776000001</v>
      </c>
      <c r="D2042" s="24">
        <f t="shared" si="187"/>
        <v>3.2067194623062192E-2</v>
      </c>
      <c r="E2042" s="18">
        <f>IF(G2042&gt;=0.3,(バックデータ一覧!$C$10*(バックデータ一覧!$C$12*計算過程!L2042+バックデータ一覧!$C$13*LN(計算過程!G2042)+バックデータ一覧!$C$14)^バックデータ一覧!$C$11+バックデータ一覧!$E$10*(計算過程!G2042/(バックデータ一覧!$E$12*計算過程!L2042+バックデータ一覧!$E$13*LN(計算過程!G2042)+バックデータ一覧!$E$14))^バックデータ一覧!$E$11)*計算過程!$W$11*10^-3,0)</f>
        <v>0</v>
      </c>
      <c r="F2042" s="18">
        <f>IF(G2042&lt;0.3,(バックデータ一覧!$C$10*(バックデータ一覧!$C$12*計算過程!L2042+バックデータ一覧!$C$13*LN(0.3)+バックデータ一覧!$C$14)^バックデータ一覧!$C$11+バックデータ一覧!$E$10*(0.3/(バックデータ一覧!$E$12*計算過程!L2042+バックデータ一覧!$E$13*LN(0.3)+バックデータ一覧!$E$14))^バックデータ一覧!$E$11)*計算過程!$W$11*計算過程!G2042/0.3*10^-3,0)</f>
        <v>3.2067194623062192E-2</v>
      </c>
      <c r="G2042" s="18">
        <f t="shared" si="188"/>
        <v>1.1038849907389721E-2</v>
      </c>
      <c r="H2042" s="18">
        <f t="shared" si="189"/>
        <v>0.33565744563100408</v>
      </c>
      <c r="I2042" s="24">
        <v>0</v>
      </c>
      <c r="J2042" s="24">
        <v>0</v>
      </c>
      <c r="K2042" s="24">
        <v>0</v>
      </c>
      <c r="L2042" s="14">
        <f>貼り付けシート!C2042</f>
        <v>9.6999999999999993</v>
      </c>
      <c r="M2042" s="14">
        <f>貼り付けシート!D2042</f>
        <v>3.7</v>
      </c>
      <c r="N2042" s="18">
        <f>貼り付けシート!E2042</f>
        <v>49.745730443125716</v>
      </c>
      <c r="O2042" s="18">
        <f>貼り付けシート!F2042</f>
        <v>0.33565744563100408</v>
      </c>
      <c r="P2042" s="19">
        <f t="shared" si="190"/>
        <v>0.33565744563100408</v>
      </c>
      <c r="Q2042" s="19">
        <f t="shared" si="191"/>
        <v>0</v>
      </c>
    </row>
    <row r="2043" spans="1:17">
      <c r="A2043" s="38">
        <v>41724</v>
      </c>
      <c r="B2043" s="49" t="s">
        <v>170</v>
      </c>
      <c r="C2043" s="24">
        <f t="shared" si="186"/>
        <v>30.406921776000001</v>
      </c>
      <c r="D2043" s="24">
        <f t="shared" si="187"/>
        <v>0.19676674310139625</v>
      </c>
      <c r="E2043" s="18">
        <f>IF(G2043&gt;=0.3,(バックデータ一覧!$C$10*(バックデータ一覧!$C$12*計算過程!L2043+バックデータ一覧!$C$13*LN(計算過程!G2043)+バックデータ一覧!$C$14)^バックデータ一覧!$C$11+バックデータ一覧!$E$10*(計算過程!G2043/(バックデータ一覧!$E$12*計算過程!L2043+バックデータ一覧!$E$13*LN(計算過程!G2043)+バックデータ一覧!$E$14))^バックデータ一覧!$E$11)*計算過程!$W$11*10^-3,0)</f>
        <v>0</v>
      </c>
      <c r="F2043" s="18">
        <f>IF(G2043&lt;0.3,(バックデータ一覧!$C$10*(バックデータ一覧!$C$12*計算過程!L2043+バックデータ一覧!$C$13*LN(0.3)+バックデータ一覧!$C$14)^バックデータ一覧!$C$11+バックデータ一覧!$E$10*(0.3/(バックデータ一覧!$E$12*計算過程!L2043+バックデータ一覧!$E$13*LN(0.3)+バックデータ一覧!$E$14))^バックデータ一覧!$E$11)*計算過程!$W$11*計算過程!G2043/0.3*10^-3,0)</f>
        <v>0.19676674310139625</v>
      </c>
      <c r="G2043" s="18">
        <f t="shared" si="188"/>
        <v>6.6272444753712606E-2</v>
      </c>
      <c r="H2043" s="18">
        <f t="shared" si="189"/>
        <v>2.0151410435304209</v>
      </c>
      <c r="I2043" s="24">
        <v>0</v>
      </c>
      <c r="J2043" s="24">
        <v>0</v>
      </c>
      <c r="K2043" s="24">
        <v>0</v>
      </c>
      <c r="L2043" s="14">
        <f>貼り付けシート!C2043</f>
        <v>9.1</v>
      </c>
      <c r="M2043" s="14">
        <f>貼り付けシート!D2043</f>
        <v>3.7</v>
      </c>
      <c r="N2043" s="18">
        <f>貼り付けシート!E2043</f>
        <v>51.796336771884718</v>
      </c>
      <c r="O2043" s="18">
        <f>貼り付けシート!F2043</f>
        <v>2.0151410435304209</v>
      </c>
      <c r="P2043" s="19">
        <f t="shared" si="190"/>
        <v>2.0151410435304209</v>
      </c>
      <c r="Q2043" s="19">
        <f t="shared" si="191"/>
        <v>0</v>
      </c>
    </row>
    <row r="2044" spans="1:17">
      <c r="A2044" s="38">
        <v>41724</v>
      </c>
      <c r="B2044" s="49" t="s">
        <v>171</v>
      </c>
      <c r="C2044" s="24">
        <f t="shared" si="186"/>
        <v>30.406921776000001</v>
      </c>
      <c r="D2044" s="24">
        <f t="shared" si="187"/>
        <v>0.62933905096553522</v>
      </c>
      <c r="E2044" s="18">
        <f>IF(G2044&gt;=0.3,(バックデータ一覧!$C$10*(バックデータ一覧!$C$12*計算過程!L2044+バックデータ一覧!$C$13*LN(計算過程!G2044)+バックデータ一覧!$C$14)^バックデータ一覧!$C$11+バックデータ一覧!$E$10*(計算過程!G2044/(バックデータ一覧!$E$12*計算過程!L2044+バックデータ一覧!$E$13*LN(計算過程!G2044)+バックデータ一覧!$E$14))^バックデータ一覧!$E$11)*計算過程!$W$11*10^-3,0)</f>
        <v>0</v>
      </c>
      <c r="F2044" s="18">
        <f>IF(G2044&lt;0.3,(バックデータ一覧!$C$10*(バックデータ一覧!$C$12*計算過程!L2044+バックデータ一覧!$C$13*LN(0.3)+バックデータ一覧!$C$14)^バックデータ一覧!$C$11+バックデータ一覧!$E$10*(0.3/(バックデータ一覧!$E$12*計算過程!L2044+バックデータ一覧!$E$13*LN(0.3)+バックデータ一覧!$E$14))^バックデータ一覧!$E$11)*計算過程!$W$11*計算過程!G2044/0.3*10^-3,0)</f>
        <v>0.62933905096553522</v>
      </c>
      <c r="G2044" s="18">
        <f t="shared" si="188"/>
        <v>0.21043984223387188</v>
      </c>
      <c r="H2044" s="18">
        <f t="shared" si="189"/>
        <v>6.3988278213591236</v>
      </c>
      <c r="I2044" s="24">
        <v>0</v>
      </c>
      <c r="J2044" s="24">
        <v>0</v>
      </c>
      <c r="K2044" s="24">
        <v>0</v>
      </c>
      <c r="L2044" s="14">
        <f>貼り付けシート!C2044</f>
        <v>8.9</v>
      </c>
      <c r="M2044" s="14">
        <f>貼り付けシート!D2044</f>
        <v>3.6</v>
      </c>
      <c r="N2044" s="18">
        <f>貼り付けシート!E2044</f>
        <v>51.089975211978889</v>
      </c>
      <c r="O2044" s="18">
        <f>貼り付けシート!F2044</f>
        <v>6.3988278213591236</v>
      </c>
      <c r="P2044" s="19">
        <f t="shared" si="190"/>
        <v>6.3988278213591236</v>
      </c>
      <c r="Q2044" s="19">
        <f t="shared" si="191"/>
        <v>0</v>
      </c>
    </row>
    <row r="2045" spans="1:17">
      <c r="A2045" s="38">
        <v>41724</v>
      </c>
      <c r="B2045" s="49" t="s">
        <v>172</v>
      </c>
      <c r="C2045" s="24">
        <f t="shared" si="186"/>
        <v>30.406921776000001</v>
      </c>
      <c r="D2045" s="24">
        <f t="shared" si="187"/>
        <v>0.73470244044214095</v>
      </c>
      <c r="E2045" s="18">
        <f>IF(G2045&gt;=0.3,(バックデータ一覧!$C$10*(バックデータ一覧!$C$12*計算過程!L2045+バックデータ一覧!$C$13*LN(計算過程!G2045)+バックデータ一覧!$C$14)^バックデータ一覧!$C$11+バックデータ一覧!$E$10*(計算過程!G2045/(バックデータ一覧!$E$12*計算過程!L2045+バックデータ一覧!$E$13*LN(計算過程!G2045)+バックデータ一覧!$E$14))^バックデータ一覧!$E$11)*計算過程!$W$11*10^-3,0)</f>
        <v>0</v>
      </c>
      <c r="F2045" s="18">
        <f>IF(G2045&lt;0.3,(バックデータ一覧!$C$10*(バックデータ一覧!$C$12*計算過程!L2045+バックデータ一覧!$C$13*LN(0.3)+バックデータ一覧!$C$14)^バックデータ一覧!$C$11+バックデータ一覧!$E$10*(0.3/(バックデータ一覧!$E$12*計算過程!L2045+バックデータ一覧!$E$13*LN(0.3)+バックデータ一覧!$E$14))^バックデータ一覧!$E$11)*計算過程!$W$11*計算過程!G2045/0.3*10^-3,0)</f>
        <v>0.73470244044214095</v>
      </c>
      <c r="G2045" s="18">
        <f t="shared" si="188"/>
        <v>0.24303487943275956</v>
      </c>
      <c r="H2045" s="18">
        <f t="shared" si="189"/>
        <v>7.3899425677515111</v>
      </c>
      <c r="I2045" s="24">
        <v>0</v>
      </c>
      <c r="J2045" s="24">
        <v>0</v>
      </c>
      <c r="K2045" s="24">
        <v>0</v>
      </c>
      <c r="L2045" s="14">
        <f>貼り付けシート!C2045</f>
        <v>8.6</v>
      </c>
      <c r="M2045" s="14">
        <f>貼り付けシート!D2045</f>
        <v>3.5</v>
      </c>
      <c r="N2045" s="18">
        <f>貼り付けシート!E2045</f>
        <v>50.697664742660351</v>
      </c>
      <c r="O2045" s="18">
        <f>貼り付けシート!F2045</f>
        <v>7.3899425677515111</v>
      </c>
      <c r="P2045" s="19">
        <f t="shared" si="190"/>
        <v>7.3899425677515111</v>
      </c>
      <c r="Q2045" s="19">
        <f t="shared" si="191"/>
        <v>0</v>
      </c>
    </row>
    <row r="2046" spans="1:17">
      <c r="A2046" s="38">
        <v>41725</v>
      </c>
      <c r="B2046" s="49" t="s">
        <v>149</v>
      </c>
      <c r="C2046" s="24">
        <f t="shared" si="186"/>
        <v>30.406921776000001</v>
      </c>
      <c r="D2046" s="24">
        <f t="shared" si="187"/>
        <v>0.93950926113518929</v>
      </c>
      <c r="E2046" s="18">
        <f>IF(G2046&gt;=0.3,(バックデータ一覧!$C$10*(バックデータ一覧!$C$12*計算過程!L2046+バックデータ一覧!$C$13*LN(計算過程!G2046)+バックデータ一覧!$C$14)^バックデータ一覧!$C$11+バックデータ一覧!$E$10*(計算過程!G2046/(バックデータ一覧!$E$12*計算過程!L2046+バックデータ一覧!$E$13*LN(計算過程!G2046)+バックデータ一覧!$E$14))^バックデータ一覧!$E$11)*計算過程!$W$11*10^-3,0)</f>
        <v>0.93950926113518929</v>
      </c>
      <c r="F2046" s="18">
        <f>IF(G2046&lt;0.3,(バックデータ一覧!$C$10*(バックデータ一覧!$C$12*計算過程!L2046+バックデータ一覧!$C$13*LN(0.3)+バックデータ一覧!$C$14)^バックデータ一覧!$C$11+バックデータ一覧!$E$10*(0.3/(バックデータ一覧!$E$12*計算過程!L2046+バックデータ一覧!$E$13*LN(0.3)+バックデータ一覧!$E$14))^バックデータ一覧!$E$11)*計算過程!$W$11*計算過程!G2046/0.3*10^-3,0)</f>
        <v>0</v>
      </c>
      <c r="G2046" s="18">
        <f t="shared" si="188"/>
        <v>0.3020837340026804</v>
      </c>
      <c r="H2046" s="18">
        <f t="shared" si="189"/>
        <v>9.1854364696214947</v>
      </c>
      <c r="I2046" s="24">
        <v>0</v>
      </c>
      <c r="J2046" s="24">
        <v>0</v>
      </c>
      <c r="K2046" s="24">
        <v>0</v>
      </c>
      <c r="L2046" s="14">
        <f>貼り付けシート!C2046</f>
        <v>7.8</v>
      </c>
      <c r="M2046" s="14">
        <f>貼り付けシート!D2046</f>
        <v>3.6</v>
      </c>
      <c r="N2046" s="18">
        <f>貼り付けシート!E2046</f>
        <v>55.051554957298457</v>
      </c>
      <c r="O2046" s="18">
        <f>貼り付けシート!F2046</f>
        <v>9.1854364696214947</v>
      </c>
      <c r="P2046" s="19">
        <f t="shared" si="190"/>
        <v>9.1854364696214947</v>
      </c>
      <c r="Q2046" s="19">
        <f t="shared" si="191"/>
        <v>0</v>
      </c>
    </row>
    <row r="2047" spans="1:17">
      <c r="A2047" s="38">
        <v>41725</v>
      </c>
      <c r="B2047" s="49" t="s">
        <v>150</v>
      </c>
      <c r="C2047" s="24">
        <f t="shared" si="186"/>
        <v>30.406921776000001</v>
      </c>
      <c r="D2047" s="24">
        <f t="shared" si="187"/>
        <v>1.0759508988758901</v>
      </c>
      <c r="E2047" s="18">
        <f>IF(G2047&gt;=0.3,(バックデータ一覧!$C$10*(バックデータ一覧!$C$12*計算過程!L2047+バックデータ一覧!$C$13*LN(計算過程!G2047)+バックデータ一覧!$C$14)^バックデータ一覧!$C$11+バックデータ一覧!$E$10*(計算過程!G2047/(バックデータ一覧!$E$12*計算過程!L2047+バックデータ一覧!$E$13*LN(計算過程!G2047)+バックデータ一覧!$E$14))^バックデータ一覧!$E$11)*計算過程!$W$11*10^-3,0)</f>
        <v>1.0759508988758901</v>
      </c>
      <c r="F2047" s="18">
        <f>IF(G2047&lt;0.3,(バックデータ一覧!$C$10*(バックデータ一覧!$C$12*計算過程!L2047+バックデータ一覧!$C$13*LN(0.3)+バックデータ一覧!$C$14)^バックデータ一覧!$C$11+バックデータ一覧!$E$10*(0.3/(バックデータ一覧!$E$12*計算過程!L2047+バックデータ一覧!$E$13*LN(0.3)+バックデータ一覧!$E$14))^バックデータ一覧!$E$11)*計算過程!$W$11*計算過程!G2047/0.3*10^-3,0)</f>
        <v>0</v>
      </c>
      <c r="G2047" s="18">
        <f t="shared" si="188"/>
        <v>0.34208730459978159</v>
      </c>
      <c r="H2047" s="18">
        <f t="shared" si="189"/>
        <v>10.401821911528245</v>
      </c>
      <c r="I2047" s="24">
        <v>0</v>
      </c>
      <c r="J2047" s="24">
        <v>0</v>
      </c>
      <c r="K2047" s="24">
        <v>0</v>
      </c>
      <c r="L2047" s="14">
        <f>貼り付けシート!C2047</f>
        <v>7.3</v>
      </c>
      <c r="M2047" s="14">
        <f>貼り付けシート!D2047</f>
        <v>3.7</v>
      </c>
      <c r="N2047" s="18">
        <f>貼り付けシート!E2047</f>
        <v>58.537870504952004</v>
      </c>
      <c r="O2047" s="18">
        <f>貼り付けシート!F2047</f>
        <v>10.401821911528245</v>
      </c>
      <c r="P2047" s="19">
        <f t="shared" si="190"/>
        <v>10.401821911528245</v>
      </c>
      <c r="Q2047" s="19">
        <f t="shared" si="191"/>
        <v>0</v>
      </c>
    </row>
    <row r="2048" spans="1:17">
      <c r="A2048" s="38">
        <v>41725</v>
      </c>
      <c r="B2048" s="49" t="s">
        <v>151</v>
      </c>
      <c r="C2048" s="24">
        <f t="shared" si="186"/>
        <v>30.406921776000001</v>
      </c>
      <c r="D2048" s="24">
        <f t="shared" si="187"/>
        <v>1.1769672055591676</v>
      </c>
      <c r="E2048" s="18">
        <f>IF(G2048&gt;=0.3,(バックデータ一覧!$C$10*(バックデータ一覧!$C$12*計算過程!L2048+バックデータ一覧!$C$13*LN(計算過程!G2048)+バックデータ一覧!$C$14)^バックデータ一覧!$C$11+バックデータ一覧!$E$10*(計算過程!G2048/(バックデータ一覧!$E$12*計算過程!L2048+バックデータ一覧!$E$13*LN(計算過程!G2048)+バックデータ一覧!$E$14))^バックデータ一覧!$E$11)*計算過程!$W$11*10^-3,0)</f>
        <v>1.1769672055591676</v>
      </c>
      <c r="F2048" s="18">
        <f>IF(G2048&lt;0.3,(バックデータ一覧!$C$10*(バックデータ一覧!$C$12*計算過程!L2048+バックデータ一覧!$C$13*LN(0.3)+バックデータ一覧!$C$14)^バックデータ一覧!$C$11+バックデータ一覧!$E$10*(0.3/(バックデータ一覧!$E$12*計算過程!L2048+バックデータ一覧!$E$13*LN(0.3)+バックデータ一覧!$E$14))^バックデータ一覧!$E$11)*計算過程!$W$11*計算過程!G2048/0.3*10^-3,0)</f>
        <v>0</v>
      </c>
      <c r="G2048" s="18">
        <f t="shared" si="188"/>
        <v>0.37239371247269692</v>
      </c>
      <c r="H2048" s="18">
        <f t="shared" si="189"/>
        <v>11.32334648503153</v>
      </c>
      <c r="I2048" s="24">
        <v>0</v>
      </c>
      <c r="J2048" s="24">
        <v>0</v>
      </c>
      <c r="K2048" s="24">
        <v>0</v>
      </c>
      <c r="L2048" s="14">
        <f>貼り付けシート!C2048</f>
        <v>6.9</v>
      </c>
      <c r="M2048" s="14">
        <f>貼り付けシート!D2048</f>
        <v>3.8</v>
      </c>
      <c r="N2048" s="18">
        <f>貼り付けシート!E2048</f>
        <v>61.782062241155764</v>
      </c>
      <c r="O2048" s="18">
        <f>貼り付けシート!F2048</f>
        <v>11.32334648503153</v>
      </c>
      <c r="P2048" s="19">
        <f t="shared" si="190"/>
        <v>11.32334648503153</v>
      </c>
      <c r="Q2048" s="19">
        <f t="shared" si="191"/>
        <v>0</v>
      </c>
    </row>
    <row r="2049" spans="1:17">
      <c r="A2049" s="38">
        <v>41725</v>
      </c>
      <c r="B2049" s="49" t="s">
        <v>152</v>
      </c>
      <c r="C2049" s="24">
        <f t="shared" si="186"/>
        <v>30.406921776000001</v>
      </c>
      <c r="D2049" s="24">
        <f t="shared" si="187"/>
        <v>1.292142024531352</v>
      </c>
      <c r="E2049" s="18">
        <f>IF(G2049&gt;=0.3,(バックデータ一覧!$C$10*(バックデータ一覧!$C$12*計算過程!L2049+バックデータ一覧!$C$13*LN(計算過程!G2049)+バックデータ一覧!$C$14)^バックデータ一覧!$C$11+バックデータ一覧!$E$10*(計算過程!G2049/(バックデータ一覧!$E$12*計算過程!L2049+バックデータ一覧!$E$13*LN(計算過程!G2049)+バックデータ一覧!$E$14))^バックデータ一覧!$E$11)*計算過程!$W$11*10^-3,0)</f>
        <v>1.292142024531352</v>
      </c>
      <c r="F2049" s="18">
        <f>IF(G2049&lt;0.3,(バックデータ一覧!$C$10*(バックデータ一覧!$C$12*計算過程!L2049+バックデータ一覧!$C$13*LN(0.3)+バックデータ一覧!$C$14)^バックデータ一覧!$C$11+バックデータ一覧!$E$10*(0.3/(バックデータ一覧!$E$12*計算過程!L2049+バックデータ一覧!$E$13*LN(0.3)+バックデータ一覧!$E$14))^バックデータ一覧!$E$11)*計算過程!$W$11*計算過程!G2049/0.3*10^-3,0)</f>
        <v>0</v>
      </c>
      <c r="G2049" s="18">
        <f t="shared" si="188"/>
        <v>0.40312082720835501</v>
      </c>
      <c r="H2049" s="18">
        <f t="shared" si="189"/>
        <v>12.257663459200863</v>
      </c>
      <c r="I2049" s="24">
        <v>0</v>
      </c>
      <c r="J2049" s="24">
        <v>0</v>
      </c>
      <c r="K2049" s="24">
        <v>0</v>
      </c>
      <c r="L2049" s="14">
        <f>貼り付けシート!C2049</f>
        <v>6.1</v>
      </c>
      <c r="M2049" s="14">
        <f>貼り付けシート!D2049</f>
        <v>3.8</v>
      </c>
      <c r="N2049" s="18">
        <f>貼り付けシート!E2049</f>
        <v>65.283556791383774</v>
      </c>
      <c r="O2049" s="18">
        <f>貼り付けシート!F2049</f>
        <v>12.257663459200863</v>
      </c>
      <c r="P2049" s="19">
        <f t="shared" si="190"/>
        <v>12.257663459200863</v>
      </c>
      <c r="Q2049" s="19">
        <f t="shared" si="191"/>
        <v>0</v>
      </c>
    </row>
    <row r="2050" spans="1:17">
      <c r="A2050" s="38">
        <v>41725</v>
      </c>
      <c r="B2050" s="49" t="s">
        <v>153</v>
      </c>
      <c r="C2050" s="24">
        <f t="shared" si="186"/>
        <v>30.406921776000001</v>
      </c>
      <c r="D2050" s="24">
        <f t="shared" si="187"/>
        <v>1.3437133881214305</v>
      </c>
      <c r="E2050" s="18">
        <f>IF(G2050&gt;=0.3,(バックデータ一覧!$C$10*(バックデータ一覧!$C$12*計算過程!L2050+バックデータ一覧!$C$13*LN(計算過程!G2050)+バックデータ一覧!$C$14)^バックデータ一覧!$C$11+バックデータ一覧!$E$10*(計算過程!G2050/(バックデータ一覧!$E$12*計算過程!L2050+バックデータ一覧!$E$13*LN(計算過程!G2050)+バックデータ一覧!$E$14))^バックデータ一覧!$E$11)*計算過程!$W$11*10^-3,0)</f>
        <v>1.3437133881214305</v>
      </c>
      <c r="F2050" s="18">
        <f>IF(G2050&lt;0.3,(バックデータ一覧!$C$10*(バックデータ一覧!$C$12*計算過程!L2050+バックデータ一覧!$C$13*LN(0.3)+バックデータ一覧!$C$14)^バックデータ一覧!$C$11+バックデータ一覧!$E$10*(0.3/(バックデータ一覧!$E$12*計算過程!L2050+バックデータ一覧!$E$13*LN(0.3)+バックデータ一覧!$E$14))^バックデータ一覧!$E$11)*計算過程!$W$11*計算過程!G2050/0.3*10^-3,0)</f>
        <v>0</v>
      </c>
      <c r="G2050" s="18">
        <f t="shared" si="188"/>
        <v>0.41934113632904685</v>
      </c>
      <c r="H2050" s="18">
        <f t="shared" si="189"/>
        <v>12.750873129816279</v>
      </c>
      <c r="I2050" s="24">
        <v>0</v>
      </c>
      <c r="J2050" s="24">
        <v>0</v>
      </c>
      <c r="K2050" s="24">
        <v>0</v>
      </c>
      <c r="L2050" s="14">
        <f>貼り付けシート!C2050</f>
        <v>5.9</v>
      </c>
      <c r="M2050" s="14">
        <f>貼り付けシート!D2050</f>
        <v>3.8</v>
      </c>
      <c r="N2050" s="18">
        <f>貼り付けシート!E2050</f>
        <v>66.193191808753184</v>
      </c>
      <c r="O2050" s="18">
        <f>貼り付けシート!F2050</f>
        <v>12.750873129816279</v>
      </c>
      <c r="P2050" s="19">
        <f t="shared" si="190"/>
        <v>12.750873129816279</v>
      </c>
      <c r="Q2050" s="19">
        <f t="shared" si="191"/>
        <v>0</v>
      </c>
    </row>
    <row r="2051" spans="1:17">
      <c r="A2051" s="38">
        <v>41725</v>
      </c>
      <c r="B2051" s="49" t="s">
        <v>154</v>
      </c>
      <c r="C2051" s="24">
        <f t="shared" si="186"/>
        <v>30.406921776000001</v>
      </c>
      <c r="D2051" s="24">
        <f t="shared" si="187"/>
        <v>1.4542891559881304</v>
      </c>
      <c r="E2051" s="18">
        <f>IF(G2051&gt;=0.3,(バックデータ一覧!$C$10*(バックデータ一覧!$C$12*計算過程!L2051+バックデータ一覧!$C$13*LN(計算過程!G2051)+バックデータ一覧!$C$14)^バックデータ一覧!$C$11+バックデータ一覧!$E$10*(計算過程!G2051/(バックデータ一覧!$E$12*計算過程!L2051+バックデータ一覧!$E$13*LN(計算過程!G2051)+バックデータ一覧!$E$14))^バックデータ一覧!$E$11)*計算過程!$W$11*10^-3,0)</f>
        <v>1.4542891559881304</v>
      </c>
      <c r="F2051" s="18">
        <f>IF(G2051&lt;0.3,(バックデータ一覧!$C$10*(バックデータ一覧!$C$12*計算過程!L2051+バックデータ一覧!$C$13*LN(0.3)+バックデータ一覧!$C$14)^バックデータ一覧!$C$11+バックデータ一覧!$E$10*(0.3/(バックデータ一覧!$E$12*計算過程!L2051+バックデータ一覧!$E$13*LN(0.3)+バックデータ一覧!$E$14))^バックデータ一覧!$E$11)*計算過程!$W$11*計算過程!G2051/0.3*10^-3,0)</f>
        <v>0</v>
      </c>
      <c r="G2051" s="18">
        <f t="shared" si="188"/>
        <v>0.46020549929342008</v>
      </c>
      <c r="H2051" s="18">
        <f t="shared" si="189"/>
        <v>13.993432617900048</v>
      </c>
      <c r="I2051" s="24">
        <v>0</v>
      </c>
      <c r="J2051" s="24">
        <v>0</v>
      </c>
      <c r="K2051" s="24">
        <v>0</v>
      </c>
      <c r="L2051" s="14">
        <f>貼り付けシート!C2051</f>
        <v>5.8</v>
      </c>
      <c r="M2051" s="14">
        <f>貼り付けシート!D2051</f>
        <v>3.8</v>
      </c>
      <c r="N2051" s="18">
        <f>貼り付けシート!E2051</f>
        <v>66.65330983005768</v>
      </c>
      <c r="O2051" s="18">
        <f>貼り付けシート!F2051</f>
        <v>13.993432617900048</v>
      </c>
      <c r="P2051" s="19">
        <f t="shared" si="190"/>
        <v>13.993432617900048</v>
      </c>
      <c r="Q2051" s="19">
        <f t="shared" si="191"/>
        <v>0</v>
      </c>
    </row>
    <row r="2052" spans="1:17">
      <c r="A2052" s="38">
        <v>41725</v>
      </c>
      <c r="B2052" s="49" t="s">
        <v>155</v>
      </c>
      <c r="C2052" s="24">
        <f t="shared" si="186"/>
        <v>30.406921776000001</v>
      </c>
      <c r="D2052" s="24">
        <f t="shared" si="187"/>
        <v>0.93921716891703044</v>
      </c>
      <c r="E2052" s="18">
        <f>IF(G2052&gt;=0.3,(バックデータ一覧!$C$10*(バックデータ一覧!$C$12*計算過程!L2052+バックデータ一覧!$C$13*LN(計算過程!G2052)+バックデータ一覧!$C$14)^バックデータ一覧!$C$11+バックデータ一覧!$E$10*(計算過程!G2052/(バックデータ一覧!$E$12*計算過程!L2052+バックデータ一覧!$E$13*LN(計算過程!G2052)+バックデータ一覧!$E$14))^バックデータ一覧!$E$11)*計算過程!$W$11*10^-3,0)</f>
        <v>0</v>
      </c>
      <c r="F2052" s="18">
        <f>IF(G2052&lt;0.3,(バックデータ一覧!$C$10*(バックデータ一覧!$C$12*計算過程!L2052+バックデータ一覧!$C$13*LN(0.3)+バックデータ一覧!$C$14)^バックデータ一覧!$C$11+バックデータ一覧!$E$10*(0.3/(バックデータ一覧!$E$12*計算過程!L2052+バックデータ一覧!$E$13*LN(0.3)+バックデータ一覧!$E$14))^バックデータ一覧!$E$11)*計算過程!$W$11*計算過程!G2052/0.3*10^-3,0)</f>
        <v>0.93921716891703044</v>
      </c>
      <c r="G2052" s="18">
        <f t="shared" si="188"/>
        <v>0.28655099169260323</v>
      </c>
      <c r="H2052" s="18">
        <f t="shared" si="189"/>
        <v>8.7131335892322124</v>
      </c>
      <c r="I2052" s="24">
        <v>0</v>
      </c>
      <c r="J2052" s="24">
        <v>0</v>
      </c>
      <c r="K2052" s="24">
        <v>0</v>
      </c>
      <c r="L2052" s="14">
        <f>貼り付けシート!C2052</f>
        <v>6.3</v>
      </c>
      <c r="M2052" s="14">
        <f>貼り付けシート!D2052</f>
        <v>3.8</v>
      </c>
      <c r="N2052" s="18">
        <f>貼り付けシート!E2052</f>
        <v>64.387858264397934</v>
      </c>
      <c r="O2052" s="18">
        <f>貼り付けシート!F2052</f>
        <v>8.7131335892322124</v>
      </c>
      <c r="P2052" s="19">
        <f t="shared" si="190"/>
        <v>8.7131335892322124</v>
      </c>
      <c r="Q2052" s="19">
        <f t="shared" si="191"/>
        <v>0</v>
      </c>
    </row>
    <row r="2053" spans="1:17">
      <c r="A2053" s="38">
        <v>41725</v>
      </c>
      <c r="B2053" s="49" t="s">
        <v>156</v>
      </c>
      <c r="C2053" s="24">
        <f t="shared" si="186"/>
        <v>30.406921776000001</v>
      </c>
      <c r="D2053" s="24">
        <f t="shared" si="187"/>
        <v>0.52618472518823967</v>
      </c>
      <c r="E2053" s="18">
        <f>IF(G2053&gt;=0.3,(バックデータ一覧!$C$10*(バックデータ一覧!$C$12*計算過程!L2053+バックデータ一覧!$C$13*LN(計算過程!G2053)+バックデータ一覧!$C$14)^バックデータ一覧!$C$11+バックデータ一覧!$E$10*(計算過程!G2053/(バックデータ一覧!$E$12*計算過程!L2053+バックデータ一覧!$E$13*LN(計算過程!G2053)+バックデータ一覧!$E$14))^バックデータ一覧!$E$11)*計算過程!$W$11*10^-3,0)</f>
        <v>0</v>
      </c>
      <c r="F2053" s="18">
        <f>IF(G2053&lt;0.3,(バックデータ一覧!$C$10*(バックデータ一覧!$C$12*計算過程!L2053+バックデータ一覧!$C$13*LN(0.3)+バックデータ一覧!$C$14)^バックデータ一覧!$C$11+バックデータ一覧!$E$10*(0.3/(バックデータ一覧!$E$12*計算過程!L2053+バックデータ一覧!$E$13*LN(0.3)+バックデータ一覧!$E$14))^バックデータ一覧!$E$11)*計算過程!$W$11*計算過程!G2053/0.3*10^-3,0)</f>
        <v>0.52618472518823967</v>
      </c>
      <c r="G2053" s="18">
        <f t="shared" si="188"/>
        <v>0.17343583241669236</v>
      </c>
      <c r="H2053" s="18">
        <f t="shared" si="189"/>
        <v>5.2736497894498093</v>
      </c>
      <c r="I2053" s="24">
        <v>0</v>
      </c>
      <c r="J2053" s="24">
        <v>0</v>
      </c>
      <c r="K2053" s="24">
        <v>0</v>
      </c>
      <c r="L2053" s="14">
        <f>貼り付けシート!C2053</f>
        <v>8.5</v>
      </c>
      <c r="M2053" s="14">
        <f>貼り付けシート!D2053</f>
        <v>3.9</v>
      </c>
      <c r="N2053" s="18">
        <f>貼り付けシート!E2053</f>
        <v>56.839557086276081</v>
      </c>
      <c r="O2053" s="18">
        <f>貼り付けシート!F2053</f>
        <v>5.2736497894498093</v>
      </c>
      <c r="P2053" s="19">
        <f t="shared" si="190"/>
        <v>5.2736497894498093</v>
      </c>
      <c r="Q2053" s="19">
        <f t="shared" si="191"/>
        <v>0</v>
      </c>
    </row>
    <row r="2054" spans="1:17">
      <c r="A2054" s="38">
        <v>41725</v>
      </c>
      <c r="B2054" s="49" t="s">
        <v>157</v>
      </c>
      <c r="C2054" s="24">
        <f t="shared" si="186"/>
        <v>30.406921776000001</v>
      </c>
      <c r="D2054" s="24">
        <f t="shared" si="187"/>
        <v>0.11181283152478527</v>
      </c>
      <c r="E2054" s="18">
        <f>IF(G2054&gt;=0.3,(バックデータ一覧!$C$10*(バックデータ一覧!$C$12*計算過程!L2054+バックデータ一覧!$C$13*LN(計算過程!G2054)+バックデータ一覧!$C$14)^バックデータ一覧!$C$11+バックデータ一覧!$E$10*(計算過程!G2054/(バックデータ一覧!$E$12*計算過程!L2054+バックデータ一覧!$E$13*LN(計算過程!G2054)+バックデータ一覧!$E$14))^バックデータ一覧!$E$11)*計算過程!$W$11*10^-3,0)</f>
        <v>0</v>
      </c>
      <c r="F2054" s="18">
        <f>IF(G2054&lt;0.3,(バックデータ一覧!$C$10*(バックデータ一覧!$C$12*計算過程!L2054+バックデータ一覧!$C$13*LN(0.3)+バックデータ一覧!$C$14)^バックデータ一覧!$C$11+バックデータ一覧!$E$10*(0.3/(バックデータ一覧!$E$12*計算過程!L2054+バックデータ一覧!$E$13*LN(0.3)+バックデータ一覧!$E$14))^バックデータ一覧!$E$11)*計算過程!$W$11*計算過程!G2054/0.3*10^-3,0)</f>
        <v>0.11181283152478527</v>
      </c>
      <c r="G2054" s="18">
        <f t="shared" si="188"/>
        <v>4.0087244875224914E-2</v>
      </c>
      <c r="H2054" s="18">
        <f t="shared" si="189"/>
        <v>1.2189297191363209</v>
      </c>
      <c r="I2054" s="24">
        <v>0</v>
      </c>
      <c r="J2054" s="24">
        <v>0</v>
      </c>
      <c r="K2054" s="24">
        <v>0</v>
      </c>
      <c r="L2054" s="14">
        <f>貼り付けシート!C2054</f>
        <v>10.8</v>
      </c>
      <c r="M2054" s="14">
        <f>貼り付けシート!D2054</f>
        <v>4</v>
      </c>
      <c r="N2054" s="18">
        <f>貼り付けシート!E2054</f>
        <v>49.941369909596304</v>
      </c>
      <c r="O2054" s="18">
        <f>貼り付けシート!F2054</f>
        <v>1.2189297191363209</v>
      </c>
      <c r="P2054" s="19">
        <f t="shared" si="190"/>
        <v>1.2189297191363209</v>
      </c>
      <c r="Q2054" s="19">
        <f t="shared" si="191"/>
        <v>0</v>
      </c>
    </row>
    <row r="2055" spans="1:17">
      <c r="A2055" s="38">
        <v>41725</v>
      </c>
      <c r="B2055" s="49" t="s">
        <v>158</v>
      </c>
      <c r="C2055" s="24">
        <f t="shared" ref="C2055:C2118" si="192">$W$6*IF(AND(L2055&lt;5,N2055&gt;=80),$W$4,$W$5)*3600*10^-6</f>
        <v>30.406921776000001</v>
      </c>
      <c r="D2055" s="24">
        <f t="shared" ref="D2055:D2118" si="193">IF(G2055&gt;=0.3,E2055,F2055)</f>
        <v>5.1572799226477874E-2</v>
      </c>
      <c r="E2055" s="18">
        <f>IF(G2055&gt;=0.3,(バックデータ一覧!$C$10*(バックデータ一覧!$C$12*計算過程!L2055+バックデータ一覧!$C$13*LN(計算過程!G2055)+バックデータ一覧!$C$14)^バックデータ一覧!$C$11+バックデータ一覧!$E$10*(計算過程!G2055/(バックデータ一覧!$E$12*計算過程!L2055+バックデータ一覧!$E$13*LN(計算過程!G2055)+バックデータ一覧!$E$14))^バックデータ一覧!$E$11)*計算過程!$W$11*10^-3,0)</f>
        <v>0</v>
      </c>
      <c r="F2055" s="18">
        <f>IF(G2055&lt;0.3,(バックデータ一覧!$C$10*(バックデータ一覧!$C$12*計算過程!L2055+バックデータ一覧!$C$13*LN(0.3)+バックデータ一覧!$C$14)^バックデータ一覧!$C$11+バックデータ一覧!$E$10*(0.3/(バックデータ一覧!$E$12*計算過程!L2055+バックデータ一覧!$E$13*LN(0.3)+バックデータ一覧!$E$14))^バックデータ一覧!$E$11)*計算過程!$W$11*計算過程!G2055/0.3*10^-3,0)</f>
        <v>5.1572799226477874E-2</v>
      </c>
      <c r="G2055" s="18">
        <f t="shared" ref="G2055:G2118" si="194">H2055/($W$6*3600*10^-6)</f>
        <v>1.9126878200178037E-2</v>
      </c>
      <c r="H2055" s="18">
        <f t="shared" ref="H2055:H2118" si="195">IF(AND(L2055&lt;5,N2055&gt;=80),P2055/$W$4,P2055/$W$5)</f>
        <v>0.58158948925189324</v>
      </c>
      <c r="I2055" s="24">
        <v>0</v>
      </c>
      <c r="J2055" s="24">
        <v>0</v>
      </c>
      <c r="K2055" s="24">
        <v>0</v>
      </c>
      <c r="L2055" s="14">
        <f>貼り付けシート!C2055</f>
        <v>11.7</v>
      </c>
      <c r="M2055" s="14">
        <f>貼り付けシート!D2055</f>
        <v>4.0999999999999996</v>
      </c>
      <c r="N2055" s="18">
        <f>貼り付けシート!E2055</f>
        <v>48.215290148477955</v>
      </c>
      <c r="O2055" s="18">
        <f>貼り付けシート!F2055</f>
        <v>0.58158948925189324</v>
      </c>
      <c r="P2055" s="19">
        <f t="shared" ref="P2055:P2118" si="196">IF(O2055&gt;C2055,C2055,O2055)</f>
        <v>0.58158948925189324</v>
      </c>
      <c r="Q2055" s="19">
        <f t="shared" ref="Q2055:Q2118" si="197">IF(O2055&gt;C2055,O2055-C2055,0)</f>
        <v>0</v>
      </c>
    </row>
    <row r="2056" spans="1:17">
      <c r="A2056" s="38">
        <v>41725</v>
      </c>
      <c r="B2056" s="49" t="s">
        <v>159</v>
      </c>
      <c r="C2056" s="24">
        <f t="shared" si="192"/>
        <v>30.406921776000001</v>
      </c>
      <c r="D2056" s="24">
        <f t="shared" si="193"/>
        <v>1.9791438558385648E-2</v>
      </c>
      <c r="E2056" s="18">
        <f>IF(G2056&gt;=0.3,(バックデータ一覧!$C$10*(バックデータ一覧!$C$12*計算過程!L2056+バックデータ一覧!$C$13*LN(計算過程!G2056)+バックデータ一覧!$C$14)^バックデータ一覧!$C$11+バックデータ一覧!$E$10*(計算過程!G2056/(バックデータ一覧!$E$12*計算過程!L2056+バックデータ一覧!$E$13*LN(計算過程!G2056)+バックデータ一覧!$E$14))^バックデータ一覧!$E$11)*計算過程!$W$11*10^-3,0)</f>
        <v>0</v>
      </c>
      <c r="F2056" s="18">
        <f>IF(G2056&lt;0.3,(バックデータ一覧!$C$10*(バックデータ一覧!$C$12*計算過程!L2056+バックデータ一覧!$C$13*LN(0.3)+バックデータ一覧!$C$14)^バックデータ一覧!$C$11+バックデータ一覧!$E$10*(0.3/(バックデータ一覧!$E$12*計算過程!L2056+バックデータ一覧!$E$13*LN(0.3)+バックデータ一覧!$E$14))^バックデータ一覧!$E$11)*計算過程!$W$11*計算過程!G2056/0.3*10^-3,0)</f>
        <v>1.9791438558385648E-2</v>
      </c>
      <c r="G2056" s="18">
        <f t="shared" si="194"/>
        <v>7.8990831853829775E-3</v>
      </c>
      <c r="H2056" s="18">
        <f t="shared" si="195"/>
        <v>0.24018680452005708</v>
      </c>
      <c r="I2056" s="24">
        <v>0</v>
      </c>
      <c r="J2056" s="24">
        <v>0</v>
      </c>
      <c r="K2056" s="24">
        <v>0</v>
      </c>
      <c r="L2056" s="14">
        <f>貼り付けシート!C2056</f>
        <v>13.6</v>
      </c>
      <c r="M2056" s="14">
        <f>貼り付けシート!D2056</f>
        <v>4.3</v>
      </c>
      <c r="N2056" s="18">
        <f>貼り付けシート!E2056</f>
        <v>44.626456988047067</v>
      </c>
      <c r="O2056" s="18">
        <f>貼り付けシート!F2056</f>
        <v>0.24018680452005708</v>
      </c>
      <c r="P2056" s="19">
        <f t="shared" si="196"/>
        <v>0.24018680452005708</v>
      </c>
      <c r="Q2056" s="19">
        <f t="shared" si="197"/>
        <v>0</v>
      </c>
    </row>
    <row r="2057" spans="1:17">
      <c r="A2057" s="38">
        <v>41725</v>
      </c>
      <c r="B2057" s="49" t="s">
        <v>160</v>
      </c>
      <c r="C2057" s="24">
        <f t="shared" si="192"/>
        <v>30.406921776000001</v>
      </c>
      <c r="D2057" s="24">
        <f t="shared" si="193"/>
        <v>7.3831276912594262E-3</v>
      </c>
      <c r="E2057" s="18">
        <f>IF(G2057&gt;=0.3,(バックデータ一覧!$C$10*(バックデータ一覧!$C$12*計算過程!L2057+バックデータ一覧!$C$13*LN(計算過程!G2057)+バックデータ一覧!$C$14)^バックデータ一覧!$C$11+バックデータ一覧!$E$10*(計算過程!G2057/(バックデータ一覧!$E$12*計算過程!L2057+バックデータ一覧!$E$13*LN(計算過程!G2057)+バックデータ一覧!$E$14))^バックデータ一覧!$E$11)*計算過程!$W$11*10^-3,0)</f>
        <v>0</v>
      </c>
      <c r="F2057" s="18">
        <f>IF(G2057&lt;0.3,(バックデータ一覧!$C$10*(バックデータ一覧!$C$12*計算過程!L2057+バックデータ一覧!$C$13*LN(0.3)+バックデータ一覧!$C$14)^バックデータ一覧!$C$11+バックデータ一覧!$E$10*(0.3/(バックデータ一覧!$E$12*計算過程!L2057+バックデータ一覧!$E$13*LN(0.3)+バックデータ一覧!$E$14))^バックデータ一覧!$E$11)*計算過程!$W$11*計算過程!G2057/0.3*10^-3,0)</f>
        <v>7.3831276912594262E-3</v>
      </c>
      <c r="G2057" s="18">
        <f t="shared" si="194"/>
        <v>2.9351699792275112E-3</v>
      </c>
      <c r="H2057" s="18">
        <f t="shared" si="195"/>
        <v>8.9249483957634476E-2</v>
      </c>
      <c r="I2057" s="24">
        <v>0</v>
      </c>
      <c r="J2057" s="24">
        <v>0</v>
      </c>
      <c r="K2057" s="24">
        <v>0</v>
      </c>
      <c r="L2057" s="14">
        <f>貼り付けシート!C2057</f>
        <v>13.5</v>
      </c>
      <c r="M2057" s="14">
        <f>貼り付けシート!D2057</f>
        <v>4.4000000000000004</v>
      </c>
      <c r="N2057" s="18">
        <f>貼り付けシート!E2057</f>
        <v>45.955391138916276</v>
      </c>
      <c r="O2057" s="18">
        <f>貼り付けシート!F2057</f>
        <v>8.9249483957634476E-2</v>
      </c>
      <c r="P2057" s="19">
        <f t="shared" si="196"/>
        <v>8.9249483957634476E-2</v>
      </c>
      <c r="Q2057" s="19">
        <f t="shared" si="197"/>
        <v>0</v>
      </c>
    </row>
    <row r="2058" spans="1:17">
      <c r="A2058" s="38">
        <v>41725</v>
      </c>
      <c r="B2058" s="49" t="s">
        <v>161</v>
      </c>
      <c r="C2058" s="24">
        <f t="shared" si="192"/>
        <v>30.406921776000001</v>
      </c>
      <c r="D2058" s="24">
        <f t="shared" si="193"/>
        <v>2.8918759548528595E-3</v>
      </c>
      <c r="E2058" s="18">
        <f>IF(G2058&gt;=0.3,(バックデータ一覧!$C$10*(バックデータ一覧!$C$12*計算過程!L2058+バックデータ一覧!$C$13*LN(計算過程!G2058)+バックデータ一覧!$C$14)^バックデータ一覧!$C$11+バックデータ一覧!$E$10*(計算過程!G2058/(バックデータ一覧!$E$12*計算過程!L2058+バックデータ一覧!$E$13*LN(計算過程!G2058)+バックデータ一覧!$E$14))^バックデータ一覧!$E$11)*計算過程!$W$11*10^-3,0)</f>
        <v>0</v>
      </c>
      <c r="F2058" s="18">
        <f>IF(G2058&lt;0.3,(バックデータ一覧!$C$10*(バックデータ一覧!$C$12*計算過程!L2058+バックデータ一覧!$C$13*LN(0.3)+バックデータ一覧!$C$14)^バックデータ一覧!$C$11+バックデータ一覧!$E$10*(0.3/(バックデータ一覧!$E$12*計算過程!L2058+バックデータ一覧!$E$13*LN(0.3)+バックデータ一覧!$E$14))^バックデータ一覧!$E$11)*計算過程!$W$11*計算過程!G2058/0.3*10^-3,0)</f>
        <v>2.8918759548528595E-3</v>
      </c>
      <c r="G2058" s="18">
        <f t="shared" si="194"/>
        <v>1.1725668512851577E-3</v>
      </c>
      <c r="H2058" s="18">
        <f t="shared" si="195"/>
        <v>3.5654148524158415E-2</v>
      </c>
      <c r="I2058" s="24">
        <v>0</v>
      </c>
      <c r="J2058" s="24">
        <v>0</v>
      </c>
      <c r="K2058" s="24">
        <v>0</v>
      </c>
      <c r="L2058" s="14">
        <f>貼り付けシート!C2058</f>
        <v>14</v>
      </c>
      <c r="M2058" s="14">
        <f>貼り付けシート!D2058</f>
        <v>4.9000000000000004</v>
      </c>
      <c r="N2058" s="18">
        <f>貼り付けシート!E2058</f>
        <v>49.500517597329377</v>
      </c>
      <c r="O2058" s="18">
        <f>貼り付けシート!F2058</f>
        <v>3.5654148524158415E-2</v>
      </c>
      <c r="P2058" s="19">
        <f t="shared" si="196"/>
        <v>3.5654148524158415E-2</v>
      </c>
      <c r="Q2058" s="19">
        <f t="shared" si="197"/>
        <v>0</v>
      </c>
    </row>
    <row r="2059" spans="1:17">
      <c r="A2059" s="38">
        <v>41725</v>
      </c>
      <c r="B2059" s="49" t="s">
        <v>162</v>
      </c>
      <c r="C2059" s="24">
        <f t="shared" si="192"/>
        <v>30.406921776000001</v>
      </c>
      <c r="D2059" s="24">
        <f t="shared" si="193"/>
        <v>2.0683695853514592E-3</v>
      </c>
      <c r="E2059" s="18">
        <f>IF(G2059&gt;=0.3,(バックデータ一覧!$C$10*(バックデータ一覧!$C$12*計算過程!L2059+バックデータ一覧!$C$13*LN(計算過程!G2059)+バックデータ一覧!$C$14)^バックデータ一覧!$C$11+バックデータ一覧!$E$10*(計算過程!G2059/(バックデータ一覧!$E$12*計算過程!L2059+バックデータ一覧!$E$13*LN(計算過程!G2059)+バックデータ一覧!$E$14))^バックデータ一覧!$E$11)*計算過程!$W$11*10^-3,0)</f>
        <v>0</v>
      </c>
      <c r="F2059" s="18">
        <f>IF(G2059&lt;0.3,(バックデータ一覧!$C$10*(バックデータ一覧!$C$12*計算過程!L2059+バックデータ一覧!$C$13*LN(0.3)+バックデータ一覧!$C$14)^バックデータ一覧!$C$11+バックデータ一覧!$E$10*(0.3/(バックデータ一覧!$E$12*計算過程!L2059+バックデータ一覧!$E$13*LN(0.3)+バックデータ一覧!$E$14))^バックデータ一覧!$E$11)*計算過程!$W$11*計算過程!G2059/0.3*10^-3,0)</f>
        <v>2.0683695853514592E-3</v>
      </c>
      <c r="G2059" s="18">
        <f t="shared" si="194"/>
        <v>8.4872085196914147E-4</v>
      </c>
      <c r="H2059" s="18">
        <f t="shared" si="195"/>
        <v>2.5806988555485761E-2</v>
      </c>
      <c r="I2059" s="24">
        <v>0</v>
      </c>
      <c r="J2059" s="24">
        <v>0</v>
      </c>
      <c r="K2059" s="24">
        <v>0</v>
      </c>
      <c r="L2059" s="14">
        <f>貼り付けシート!C2059</f>
        <v>14.3</v>
      </c>
      <c r="M2059" s="14">
        <f>貼り付けシート!D2059</f>
        <v>5.3</v>
      </c>
      <c r="N2059" s="18">
        <f>貼り付けシート!E2059</f>
        <v>52.476516271295502</v>
      </c>
      <c r="O2059" s="18">
        <f>貼り付けシート!F2059</f>
        <v>2.5806988555485761E-2</v>
      </c>
      <c r="P2059" s="19">
        <f t="shared" si="196"/>
        <v>2.5806988555485761E-2</v>
      </c>
      <c r="Q2059" s="19">
        <f t="shared" si="197"/>
        <v>0</v>
      </c>
    </row>
    <row r="2060" spans="1:17">
      <c r="A2060" s="38">
        <v>41725</v>
      </c>
      <c r="B2060" s="49" t="s">
        <v>163</v>
      </c>
      <c r="C2060" s="24">
        <f t="shared" si="192"/>
        <v>30.406921776000001</v>
      </c>
      <c r="D2060" s="24">
        <f t="shared" si="193"/>
        <v>2.7848356818546958E-3</v>
      </c>
      <c r="E2060" s="18">
        <f>IF(G2060&gt;=0.3,(バックデータ一覧!$C$10*(バックデータ一覧!$C$12*計算過程!L2060+バックデータ一覧!$C$13*LN(計算過程!G2060)+バックデータ一覧!$C$14)^バックデータ一覧!$C$11+バックデータ一覧!$E$10*(計算過程!G2060/(バックデータ一覧!$E$12*計算過程!L2060+バックデータ一覧!$E$13*LN(計算過程!G2060)+バックデータ一覧!$E$14))^バックデータ一覧!$E$11)*計算過程!$W$11*10^-3,0)</f>
        <v>0</v>
      </c>
      <c r="F2060" s="18">
        <f>IF(G2060&lt;0.3,(バックデータ一覧!$C$10*(バックデータ一覧!$C$12*計算過程!L2060+バックデータ一覧!$C$13*LN(0.3)+バックデータ一覧!$C$14)^バックデータ一覧!$C$11+バックデータ一覧!$E$10*(0.3/(バックデータ一覧!$E$12*計算過程!L2060+バックデータ一覧!$E$13*LN(0.3)+バックデータ一覧!$E$14))^バックデータ一覧!$E$11)*計算過程!$W$11*計算過程!G2060/0.3*10^-3,0)</f>
        <v>2.7848356818546958E-3</v>
      </c>
      <c r="G2060" s="18">
        <f t="shared" si="194"/>
        <v>1.1658289950170798E-3</v>
      </c>
      <c r="H2060" s="18">
        <f t="shared" si="195"/>
        <v>3.5449271055677044E-2</v>
      </c>
      <c r="I2060" s="24">
        <v>0</v>
      </c>
      <c r="J2060" s="24">
        <v>0</v>
      </c>
      <c r="K2060" s="24">
        <v>0</v>
      </c>
      <c r="L2060" s="14">
        <f>貼り付けシート!C2060</f>
        <v>14.8</v>
      </c>
      <c r="M2060" s="14">
        <f>貼り付けシート!D2060</f>
        <v>5.8</v>
      </c>
      <c r="N2060" s="18">
        <f>貼り付けシート!E2060</f>
        <v>55.55665755593099</v>
      </c>
      <c r="O2060" s="18">
        <f>貼り付けシート!F2060</f>
        <v>3.5449271055677044E-2</v>
      </c>
      <c r="P2060" s="19">
        <f t="shared" si="196"/>
        <v>3.5449271055677044E-2</v>
      </c>
      <c r="Q2060" s="19">
        <f t="shared" si="197"/>
        <v>0</v>
      </c>
    </row>
    <row r="2061" spans="1:17">
      <c r="A2061" s="38">
        <v>41725</v>
      </c>
      <c r="B2061" s="49" t="s">
        <v>164</v>
      </c>
      <c r="C2061" s="24">
        <f t="shared" si="192"/>
        <v>30.406921776000001</v>
      </c>
      <c r="D2061" s="24">
        <f t="shared" si="193"/>
        <v>2.8583079193438827E-3</v>
      </c>
      <c r="E2061" s="18">
        <f>IF(G2061&gt;=0.3,(バックデータ一覧!$C$10*(バックデータ一覧!$C$12*計算過程!L2061+バックデータ一覧!$C$13*LN(計算過程!G2061)+バックデータ一覧!$C$14)^バックデータ一覧!$C$11+バックデータ一覧!$E$10*(計算過程!G2061/(バックデータ一覧!$E$12*計算過程!L2061+バックデータ一覧!$E$13*LN(計算過程!G2061)+バックデータ一覧!$E$14))^バックデータ一覧!$E$11)*計算過程!$W$11*10^-3,0)</f>
        <v>0</v>
      </c>
      <c r="F2061" s="18">
        <f>IF(G2061&lt;0.3,(バックデータ一覧!$C$10*(バックデータ一覧!$C$12*計算過程!L2061+バックデータ一覧!$C$13*LN(0.3)+バックデータ一覧!$C$14)^バックデータ一覧!$C$11+バックデータ一覧!$E$10*(0.3/(バックデータ一覧!$E$12*計算過程!L2061+バックデータ一覧!$E$13*LN(0.3)+バックデータ一覧!$E$14))^バックデータ一覧!$E$11)*計算過程!$W$11*計算過程!G2061/0.3*10^-3,0)</f>
        <v>2.8583079193438827E-3</v>
      </c>
      <c r="G2061" s="18">
        <f t="shared" si="194"/>
        <v>1.1822654903897217E-3</v>
      </c>
      <c r="H2061" s="18">
        <f t="shared" si="195"/>
        <v>3.5949054284744549E-2</v>
      </c>
      <c r="I2061" s="24">
        <v>0</v>
      </c>
      <c r="J2061" s="24">
        <v>0</v>
      </c>
      <c r="K2061" s="24">
        <v>0</v>
      </c>
      <c r="L2061" s="14">
        <f>貼り付けシート!C2061</f>
        <v>14.5</v>
      </c>
      <c r="M2061" s="14">
        <f>貼り付けシート!D2061</f>
        <v>5.8</v>
      </c>
      <c r="N2061" s="18">
        <f>貼り付けシート!E2061</f>
        <v>56.643552437554398</v>
      </c>
      <c r="O2061" s="18">
        <f>貼り付けシート!F2061</f>
        <v>3.5949054284744549E-2</v>
      </c>
      <c r="P2061" s="19">
        <f t="shared" si="196"/>
        <v>3.5949054284744549E-2</v>
      </c>
      <c r="Q2061" s="19">
        <f t="shared" si="197"/>
        <v>0</v>
      </c>
    </row>
    <row r="2062" spans="1:17">
      <c r="A2062" s="38">
        <v>41725</v>
      </c>
      <c r="B2062" s="49" t="s">
        <v>165</v>
      </c>
      <c r="C2062" s="24">
        <f t="shared" si="192"/>
        <v>30.406921776000001</v>
      </c>
      <c r="D2062" s="24">
        <f t="shared" si="193"/>
        <v>4.0883186214264872E-3</v>
      </c>
      <c r="E2062" s="18">
        <f>IF(G2062&gt;=0.3,(バックデータ一覧!$C$10*(バックデータ一覧!$C$12*計算過程!L2062+バックデータ一覧!$C$13*LN(計算過程!G2062)+バックデータ一覧!$C$14)^バックデータ一覧!$C$11+バックデータ一覧!$E$10*(計算過程!G2062/(バックデータ一覧!$E$12*計算過程!L2062+バックデータ一覧!$E$13*LN(計算過程!G2062)+バックデータ一覧!$E$14))^バックデータ一覧!$E$11)*計算過程!$W$11*10^-3,0)</f>
        <v>0</v>
      </c>
      <c r="F2062" s="18">
        <f>IF(G2062&lt;0.3,(バックデータ一覧!$C$10*(バックデータ一覧!$C$12*計算過程!L2062+バックデータ一覧!$C$13*LN(0.3)+バックデータ一覧!$C$14)^バックデータ一覧!$C$11+バックデータ一覧!$E$10*(0.3/(バックデータ一覧!$E$12*計算過程!L2062+バックデータ一覧!$E$13*LN(0.3)+バックデータ一覧!$E$14))^バックデータ一覧!$E$11)*計算過程!$W$11*計算過程!G2062/0.3*10^-3,0)</f>
        <v>4.0883186214264872E-3</v>
      </c>
      <c r="G2062" s="18">
        <f t="shared" si="194"/>
        <v>1.6978152606512979E-3</v>
      </c>
      <c r="H2062" s="18">
        <f t="shared" si="195"/>
        <v>5.1625335820723067E-2</v>
      </c>
      <c r="I2062" s="24">
        <v>0</v>
      </c>
      <c r="J2062" s="24">
        <v>0</v>
      </c>
      <c r="K2062" s="24">
        <v>0</v>
      </c>
      <c r="L2062" s="14">
        <f>貼り付けシート!C2062</f>
        <v>14.6</v>
      </c>
      <c r="M2062" s="14">
        <f>貼り付けシート!D2062</f>
        <v>5.9</v>
      </c>
      <c r="N2062" s="18">
        <f>貼り付けシート!E2062</f>
        <v>57.239829841203019</v>
      </c>
      <c r="O2062" s="18">
        <f>貼り付けシート!F2062</f>
        <v>5.1625335820723067E-2</v>
      </c>
      <c r="P2062" s="19">
        <f t="shared" si="196"/>
        <v>5.1625335820723067E-2</v>
      </c>
      <c r="Q2062" s="19">
        <f t="shared" si="197"/>
        <v>0</v>
      </c>
    </row>
    <row r="2063" spans="1:17">
      <c r="A2063" s="38">
        <v>41725</v>
      </c>
      <c r="B2063" s="49" t="s">
        <v>166</v>
      </c>
      <c r="C2063" s="24">
        <f t="shared" si="192"/>
        <v>30.406921776000001</v>
      </c>
      <c r="D2063" s="24">
        <f t="shared" si="193"/>
        <v>1.0592251926358662E-2</v>
      </c>
      <c r="E2063" s="18">
        <f>IF(G2063&gt;=0.3,(バックデータ一覧!$C$10*(バックデータ一覧!$C$12*計算過程!L2063+バックデータ一覧!$C$13*LN(計算過程!G2063)+バックデータ一覧!$C$14)^バックデータ一覧!$C$11+バックデータ一覧!$E$10*(計算過程!G2063/(バックデータ一覧!$E$12*計算過程!L2063+バックデータ一覧!$E$13*LN(計算過程!G2063)+バックデータ一覧!$E$14))^バックデータ一覧!$E$11)*計算過程!$W$11*10^-3,0)</f>
        <v>0</v>
      </c>
      <c r="F2063" s="18">
        <f>IF(G2063&lt;0.3,(バックデータ一覧!$C$10*(バックデータ一覧!$C$12*計算過程!L2063+バックデータ一覧!$C$13*LN(0.3)+バックデータ一覧!$C$14)^バックデータ一覧!$C$11+バックデータ一覧!$E$10*(0.3/(バックデータ一覧!$E$12*計算過程!L2063+バックデータ一覧!$E$13*LN(0.3)+バックデータ一覧!$E$14))^バックデータ一覧!$E$11)*計算過程!$W$11*計算過程!G2063/0.3*10^-3,0)</f>
        <v>1.0592251926358662E-2</v>
      </c>
      <c r="G2063" s="18">
        <f t="shared" si="194"/>
        <v>4.277860793972528E-3</v>
      </c>
      <c r="H2063" s="18">
        <f t="shared" si="195"/>
        <v>0.1300765785309399</v>
      </c>
      <c r="I2063" s="24">
        <v>0</v>
      </c>
      <c r="J2063" s="24">
        <v>0</v>
      </c>
      <c r="K2063" s="24">
        <v>0</v>
      </c>
      <c r="L2063" s="14">
        <f>貼り付けシート!C2063</f>
        <v>13.9</v>
      </c>
      <c r="M2063" s="14">
        <f>貼り付けシート!D2063</f>
        <v>6</v>
      </c>
      <c r="N2063" s="18">
        <f>貼り付けシート!E2063</f>
        <v>60.900913971990548</v>
      </c>
      <c r="O2063" s="18">
        <f>貼り付けシート!F2063</f>
        <v>0.1300765785309399</v>
      </c>
      <c r="P2063" s="19">
        <f t="shared" si="196"/>
        <v>0.1300765785309399</v>
      </c>
      <c r="Q2063" s="19">
        <f t="shared" si="197"/>
        <v>0</v>
      </c>
    </row>
    <row r="2064" spans="1:17">
      <c r="A2064" s="38">
        <v>41725</v>
      </c>
      <c r="B2064" s="49" t="s">
        <v>167</v>
      </c>
      <c r="C2064" s="24">
        <f t="shared" si="192"/>
        <v>30.406921776000001</v>
      </c>
      <c r="D2064" s="24">
        <f t="shared" si="193"/>
        <v>1.7402465182767484E-2</v>
      </c>
      <c r="E2064" s="18">
        <f>IF(G2064&gt;=0.3,(バックデータ一覧!$C$10*(バックデータ一覧!$C$12*計算過程!L2064+バックデータ一覧!$C$13*LN(計算過程!G2064)+バックデータ一覧!$C$14)^バックデータ一覧!$C$11+バックデータ一覧!$E$10*(計算過程!G2064/(バックデータ一覧!$E$12*計算過程!L2064+バックデータ一覧!$E$13*LN(計算過程!G2064)+バックデータ一覧!$E$14))^バックデータ一覧!$E$11)*計算過程!$W$11*10^-3,0)</f>
        <v>0</v>
      </c>
      <c r="F2064" s="18">
        <f>IF(G2064&lt;0.3,(バックデータ一覧!$C$10*(バックデータ一覧!$C$12*計算過程!L2064+バックデータ一覧!$C$13*LN(0.3)+バックデータ一覧!$C$14)^バックデータ一覧!$C$11+バックデータ一覧!$E$10*(0.3/(バックデータ一覧!$E$12*計算過程!L2064+バックデータ一覧!$E$13*LN(0.3)+バックデータ一覧!$E$14))^バックデータ一覧!$E$11)*計算過程!$W$11*計算過程!G2064/0.3*10^-3,0)</f>
        <v>1.7402465182767484E-2</v>
      </c>
      <c r="G2064" s="18">
        <f t="shared" si="194"/>
        <v>6.8643674748855273E-3</v>
      </c>
      <c r="H2064" s="18">
        <f t="shared" si="195"/>
        <v>0.20872428485056288</v>
      </c>
      <c r="I2064" s="24">
        <v>0</v>
      </c>
      <c r="J2064" s="24">
        <v>0</v>
      </c>
      <c r="K2064" s="24">
        <v>0</v>
      </c>
      <c r="L2064" s="14">
        <f>貼り付けシート!C2064</f>
        <v>13.3</v>
      </c>
      <c r="M2064" s="14">
        <f>貼り付けシート!D2064</f>
        <v>6.1</v>
      </c>
      <c r="N2064" s="18">
        <f>貼り付けシート!E2064</f>
        <v>64.372685483825492</v>
      </c>
      <c r="O2064" s="18">
        <f>貼り付けシート!F2064</f>
        <v>0.20872428485056288</v>
      </c>
      <c r="P2064" s="19">
        <f t="shared" si="196"/>
        <v>0.20872428485056288</v>
      </c>
      <c r="Q2064" s="19">
        <f t="shared" si="197"/>
        <v>0</v>
      </c>
    </row>
    <row r="2065" spans="1:17">
      <c r="A2065" s="38">
        <v>41725</v>
      </c>
      <c r="B2065" s="49" t="s">
        <v>168</v>
      </c>
      <c r="C2065" s="24">
        <f t="shared" si="192"/>
        <v>30.406921776000001</v>
      </c>
      <c r="D2065" s="24">
        <f t="shared" si="193"/>
        <v>2.0832383583773182E-2</v>
      </c>
      <c r="E2065" s="18">
        <f>IF(G2065&gt;=0.3,(バックデータ一覧!$C$10*(バックデータ一覧!$C$12*計算過程!L2065+バックデータ一覧!$C$13*LN(計算過程!G2065)+バックデータ一覧!$C$14)^バックデータ一覧!$C$11+バックデータ一覧!$E$10*(計算過程!G2065/(バックデータ一覧!$E$12*計算過程!L2065+バックデータ一覧!$E$13*LN(計算過程!G2065)+バックデータ一覧!$E$14))^バックデータ一覧!$E$11)*計算過程!$W$11*10^-3,0)</f>
        <v>0</v>
      </c>
      <c r="F2065" s="18">
        <f>IF(G2065&lt;0.3,(バックデータ一覧!$C$10*(バックデータ一覧!$C$12*計算過程!L2065+バックデータ一覧!$C$13*LN(0.3)+バックデータ一覧!$C$14)^バックデータ一覧!$C$11+バックデータ一覧!$E$10*(0.3/(バックデータ一覧!$E$12*計算過程!L2065+バックデータ一覧!$E$13*LN(0.3)+バックデータ一覧!$E$14))^バックデータ一覧!$E$11)*計算過程!$W$11*計算過程!G2065/0.3*10^-3,0)</f>
        <v>2.0832383583773182E-2</v>
      </c>
      <c r="G2065" s="18">
        <f t="shared" si="194"/>
        <v>7.5815963638735349E-3</v>
      </c>
      <c r="H2065" s="18">
        <f t="shared" si="195"/>
        <v>0.23053300757350861</v>
      </c>
      <c r="I2065" s="24">
        <v>0</v>
      </c>
      <c r="J2065" s="24">
        <v>0</v>
      </c>
      <c r="K2065" s="24">
        <v>0</v>
      </c>
      <c r="L2065" s="14">
        <f>貼り付けシート!C2065</f>
        <v>11.2</v>
      </c>
      <c r="M2065" s="14">
        <f>貼り付けシート!D2065</f>
        <v>6.1</v>
      </c>
      <c r="N2065" s="18">
        <f>貼り付けシート!E2065</f>
        <v>73.914295574496563</v>
      </c>
      <c r="O2065" s="18">
        <f>貼り付けシート!F2065</f>
        <v>0.23053300757350861</v>
      </c>
      <c r="P2065" s="19">
        <f t="shared" si="196"/>
        <v>0.23053300757350861</v>
      </c>
      <c r="Q2065" s="19">
        <f t="shared" si="197"/>
        <v>0</v>
      </c>
    </row>
    <row r="2066" spans="1:17">
      <c r="A2066" s="38">
        <v>41725</v>
      </c>
      <c r="B2066" s="49" t="s">
        <v>169</v>
      </c>
      <c r="C2066" s="24">
        <f t="shared" si="192"/>
        <v>30.406921776000001</v>
      </c>
      <c r="D2066" s="24">
        <f t="shared" si="193"/>
        <v>3.2074370453072265E-2</v>
      </c>
      <c r="E2066" s="18">
        <f>IF(G2066&gt;=0.3,(バックデータ一覧!$C$10*(バックデータ一覧!$C$12*計算過程!L2066+バックデータ一覧!$C$13*LN(計算過程!G2066)+バックデータ一覧!$C$14)^バックデータ一覧!$C$11+バックデータ一覧!$E$10*(計算過程!G2066/(バックデータ一覧!$E$12*計算過程!L2066+バックデータ一覧!$E$13*LN(計算過程!G2066)+バックデータ一覧!$E$14))^バックデータ一覧!$E$11)*計算過程!$W$11*10^-3,0)</f>
        <v>0</v>
      </c>
      <c r="F2066" s="18">
        <f>IF(G2066&lt;0.3,(バックデータ一覧!$C$10*(バックデータ一覧!$C$12*計算過程!L2066+バックデータ一覧!$C$13*LN(0.3)+バックデータ一覧!$C$14)^バックデータ一覧!$C$11+バックデータ一覧!$E$10*(0.3/(バックデータ一覧!$E$12*計算過程!L2066+バックデータ一覧!$E$13*LN(0.3)+バックデータ一覧!$E$14))^バックデータ一覧!$E$11)*計算過程!$W$11*計算過程!G2066/0.3*10^-3,0)</f>
        <v>3.2074370453072265E-2</v>
      </c>
      <c r="G2066" s="18">
        <f t="shared" si="194"/>
        <v>1.1204670627682524E-2</v>
      </c>
      <c r="H2066" s="18">
        <f t="shared" si="195"/>
        <v>0.34069954330178731</v>
      </c>
      <c r="I2066" s="24">
        <v>0</v>
      </c>
      <c r="J2066" s="24">
        <v>0</v>
      </c>
      <c r="K2066" s="24">
        <v>0</v>
      </c>
      <c r="L2066" s="14">
        <f>貼り付けシート!C2066</f>
        <v>10.1</v>
      </c>
      <c r="M2066" s="14">
        <f>貼り付けシート!D2066</f>
        <v>6.2</v>
      </c>
      <c r="N2066" s="18">
        <f>貼り付けシート!E2066</f>
        <v>80.828604228761819</v>
      </c>
      <c r="O2066" s="18">
        <f>貼り付けシート!F2066</f>
        <v>0.34069954330178731</v>
      </c>
      <c r="P2066" s="19">
        <f t="shared" si="196"/>
        <v>0.34069954330178731</v>
      </c>
      <c r="Q2066" s="19">
        <f t="shared" si="197"/>
        <v>0</v>
      </c>
    </row>
    <row r="2067" spans="1:17">
      <c r="A2067" s="38">
        <v>41725</v>
      </c>
      <c r="B2067" s="49" t="s">
        <v>170</v>
      </c>
      <c r="C2067" s="24">
        <f t="shared" si="192"/>
        <v>30.406921776000001</v>
      </c>
      <c r="D2067" s="24">
        <f t="shared" si="193"/>
        <v>0.19889018889555882</v>
      </c>
      <c r="E2067" s="18">
        <f>IF(G2067&gt;=0.3,(バックデータ一覧!$C$10*(バックデータ一覧!$C$12*計算過程!L2067+バックデータ一覧!$C$13*LN(計算過程!G2067)+バックデータ一覧!$C$14)^バックデータ一覧!$C$11+バックデータ一覧!$E$10*(計算過程!G2067/(バックデータ一覧!$E$12*計算過程!L2067+バックデータ一覧!$E$13*LN(計算過程!G2067)+バックデータ一覧!$E$14))^バックデータ一覧!$E$11)*計算過程!$W$11*10^-3,0)</f>
        <v>0</v>
      </c>
      <c r="F2067" s="18">
        <f>IF(G2067&lt;0.3,(バックデータ一覧!$C$10*(バックデータ一覧!$C$12*計算過程!L2067+バックデータ一覧!$C$13*LN(0.3)+バックデータ一覧!$C$14)^バックデータ一覧!$C$11+バックデータ一覧!$E$10*(0.3/(バックデータ一覧!$E$12*計算過程!L2067+バックデータ一覧!$E$13*LN(0.3)+バックデータ一覧!$E$14))^バックデータ一覧!$E$11)*計算過程!$W$11*計算過程!G2067/0.3*10^-3,0)</f>
        <v>0.19889018889555882</v>
      </c>
      <c r="G2067" s="18">
        <f t="shared" si="194"/>
        <v>6.6266162634136525E-2</v>
      </c>
      <c r="H2067" s="18">
        <f t="shared" si="195"/>
        <v>2.0149500236118834</v>
      </c>
      <c r="I2067" s="24">
        <v>0</v>
      </c>
      <c r="J2067" s="24">
        <v>0</v>
      </c>
      <c r="K2067" s="24">
        <v>0</v>
      </c>
      <c r="L2067" s="14">
        <f>貼り付けシート!C2067</f>
        <v>8.8000000000000007</v>
      </c>
      <c r="M2067" s="14">
        <f>貼り付けシート!D2067</f>
        <v>6.1</v>
      </c>
      <c r="N2067" s="18">
        <f>貼り付けシート!E2067</f>
        <v>86.809592956321822</v>
      </c>
      <c r="O2067" s="18">
        <f>貼り付けシート!F2067</f>
        <v>2.0149500236118834</v>
      </c>
      <c r="P2067" s="19">
        <f t="shared" si="196"/>
        <v>2.0149500236118834</v>
      </c>
      <c r="Q2067" s="19">
        <f t="shared" si="197"/>
        <v>0</v>
      </c>
    </row>
    <row r="2068" spans="1:17">
      <c r="A2068" s="38">
        <v>41725</v>
      </c>
      <c r="B2068" s="49" t="s">
        <v>171</v>
      </c>
      <c r="C2068" s="24">
        <f t="shared" si="192"/>
        <v>30.406921776000001</v>
      </c>
      <c r="D2068" s="24">
        <f t="shared" si="193"/>
        <v>0.56083677871772286</v>
      </c>
      <c r="E2068" s="18">
        <f>IF(G2068&gt;=0.3,(バックデータ一覧!$C$10*(バックデータ一覧!$C$12*計算過程!L2068+バックデータ一覧!$C$13*LN(計算過程!G2068)+バックデータ一覧!$C$14)^バックデータ一覧!$C$11+バックデータ一覧!$E$10*(計算過程!G2068/(バックデータ一覧!$E$12*計算過程!L2068+バックデータ一覧!$E$13*LN(計算過程!G2068)+バックデータ一覧!$E$14))^バックデータ一覧!$E$11)*計算過程!$W$11*10^-3,0)</f>
        <v>0</v>
      </c>
      <c r="F2068" s="18">
        <f>IF(G2068&lt;0.3,(バックデータ一覧!$C$10*(バックデータ一覧!$C$12*計算過程!L2068+バックデータ一覧!$C$13*LN(0.3)+バックデータ一覧!$C$14)^バックデータ一覧!$C$11+バックデータ一覧!$E$10*(0.3/(バックデータ一覧!$E$12*計算過程!L2068+バックデータ一覧!$E$13*LN(0.3)+バックデータ一覧!$E$14))^バックデータ一覧!$E$11)*計算過程!$W$11*計算過程!G2068/0.3*10^-3,0)</f>
        <v>0.56083677871772286</v>
      </c>
      <c r="G2068" s="18">
        <f t="shared" si="194"/>
        <v>0.18552122790703199</v>
      </c>
      <c r="H2068" s="18">
        <f t="shared" si="195"/>
        <v>5.6411294647565899</v>
      </c>
      <c r="I2068" s="24">
        <v>0</v>
      </c>
      <c r="J2068" s="24">
        <v>0</v>
      </c>
      <c r="K2068" s="24">
        <v>0</v>
      </c>
      <c r="L2068" s="14">
        <f>貼り付けシート!C2068</f>
        <v>8.6</v>
      </c>
      <c r="M2068" s="14">
        <f>貼り付けシート!D2068</f>
        <v>6</v>
      </c>
      <c r="N2068" s="18">
        <f>貼り付けシート!E2068</f>
        <v>86.564301992358651</v>
      </c>
      <c r="O2068" s="18">
        <f>貼り付けシート!F2068</f>
        <v>5.6411294647565899</v>
      </c>
      <c r="P2068" s="19">
        <f t="shared" si="196"/>
        <v>5.6411294647565899</v>
      </c>
      <c r="Q2068" s="19">
        <f t="shared" si="197"/>
        <v>0</v>
      </c>
    </row>
    <row r="2069" spans="1:17">
      <c r="A2069" s="38">
        <v>41725</v>
      </c>
      <c r="B2069" s="49" t="s">
        <v>172</v>
      </c>
      <c r="C2069" s="24">
        <f t="shared" si="192"/>
        <v>30.406921776000001</v>
      </c>
      <c r="D2069" s="24">
        <f t="shared" si="193"/>
        <v>0.76090867455360323</v>
      </c>
      <c r="E2069" s="18">
        <f>IF(G2069&gt;=0.3,(バックデータ一覧!$C$10*(バックデータ一覧!$C$12*計算過程!L2069+バックデータ一覧!$C$13*LN(計算過程!G2069)+バックデータ一覧!$C$14)^バックデータ一覧!$C$11+バックデータ一覧!$E$10*(計算過程!G2069/(バックデータ一覧!$E$12*計算過程!L2069+バックデータ一覧!$E$13*LN(計算過程!G2069)+バックデータ一覧!$E$14))^バックデータ一覧!$E$11)*計算過程!$W$11*10^-3,0)</f>
        <v>0</v>
      </c>
      <c r="F2069" s="18">
        <f>IF(G2069&lt;0.3,(バックデータ一覧!$C$10*(バックデータ一覧!$C$12*計算過程!L2069+バックデータ一覧!$C$13*LN(0.3)+バックデータ一覧!$C$14)^バックデータ一覧!$C$11+バックデータ一覧!$E$10*(0.3/(バックデータ一覧!$E$12*計算過程!L2069+バックデータ一覧!$E$13*LN(0.3)+バックデータ一覧!$E$14))^バックデータ一覧!$E$11)*計算過程!$W$11*計算過程!G2069/0.3*10^-3,0)</f>
        <v>0.76090867455360323</v>
      </c>
      <c r="G2069" s="18">
        <f t="shared" si="194"/>
        <v>0.24376928052524102</v>
      </c>
      <c r="H2069" s="18">
        <f t="shared" si="195"/>
        <v>7.4122734443228042</v>
      </c>
      <c r="I2069" s="24">
        <v>0</v>
      </c>
      <c r="J2069" s="24">
        <v>0</v>
      </c>
      <c r="K2069" s="24">
        <v>0</v>
      </c>
      <c r="L2069" s="14">
        <f>貼り付けシート!C2069</f>
        <v>7.7</v>
      </c>
      <c r="M2069" s="14">
        <f>貼り付けシート!D2069</f>
        <v>5.9</v>
      </c>
      <c r="N2069" s="18">
        <f>貼り付けシート!E2069</f>
        <v>90.508235721263645</v>
      </c>
      <c r="O2069" s="18">
        <f>貼り付けシート!F2069</f>
        <v>7.4122734443228042</v>
      </c>
      <c r="P2069" s="19">
        <f t="shared" si="196"/>
        <v>7.4122734443228042</v>
      </c>
      <c r="Q2069" s="19">
        <f t="shared" si="197"/>
        <v>0</v>
      </c>
    </row>
    <row r="2070" spans="1:17">
      <c r="A2070" s="38">
        <v>41726</v>
      </c>
      <c r="B2070" s="49" t="s">
        <v>149</v>
      </c>
      <c r="C2070" s="24">
        <f t="shared" si="192"/>
        <v>30.406921776000001</v>
      </c>
      <c r="D2070" s="24">
        <f t="shared" si="193"/>
        <v>0</v>
      </c>
      <c r="E2070" s="18">
        <f>IF(G2070&gt;=0.3,(バックデータ一覧!$C$10*(バックデータ一覧!$C$12*計算過程!L2070+バックデータ一覧!$C$13*LN(計算過程!G2070)+バックデータ一覧!$C$14)^バックデータ一覧!$C$11+バックデータ一覧!$E$10*(計算過程!G2070/(バックデータ一覧!$E$12*計算過程!L2070+バックデータ一覧!$E$13*LN(計算過程!G2070)+バックデータ一覧!$E$14))^バックデータ一覧!$E$11)*計算過程!$W$11*10^-3,0)</f>
        <v>0</v>
      </c>
      <c r="F2070" s="18">
        <f>IF(G2070&lt;0.3,(バックデータ一覧!$C$10*(バックデータ一覧!$C$12*計算過程!L2070+バックデータ一覧!$C$13*LN(0.3)+バックデータ一覧!$C$14)^バックデータ一覧!$C$11+バックデータ一覧!$E$10*(0.3/(バックデータ一覧!$E$12*計算過程!L2070+バックデータ一覧!$E$13*LN(0.3)+バックデータ一覧!$E$14))^バックデータ一覧!$E$11)*計算過程!$W$11*計算過程!G2070/0.3*10^-3,0)</f>
        <v>0</v>
      </c>
      <c r="G2070" s="18">
        <f t="shared" si="194"/>
        <v>0</v>
      </c>
      <c r="H2070" s="18">
        <f t="shared" si="195"/>
        <v>0</v>
      </c>
      <c r="I2070" s="24">
        <v>0</v>
      </c>
      <c r="J2070" s="24">
        <v>0</v>
      </c>
      <c r="K2070" s="24">
        <v>0</v>
      </c>
      <c r="L2070" s="14">
        <f>貼り付けシート!C2070</f>
        <v>7.3</v>
      </c>
      <c r="M2070" s="14">
        <f>貼り付けシート!D2070</f>
        <v>5.7</v>
      </c>
      <c r="N2070" s="18">
        <f>貼り付けシート!E2070</f>
        <v>89.892628074698393</v>
      </c>
      <c r="O2070" s="18">
        <f>貼り付けシート!F2070</f>
        <v>0</v>
      </c>
      <c r="P2070" s="19">
        <f t="shared" si="196"/>
        <v>0</v>
      </c>
      <c r="Q2070" s="19">
        <f t="shared" si="197"/>
        <v>0</v>
      </c>
    </row>
    <row r="2071" spans="1:17">
      <c r="A2071" s="38">
        <v>41726</v>
      </c>
      <c r="B2071" s="49" t="s">
        <v>150</v>
      </c>
      <c r="C2071" s="24">
        <f t="shared" si="192"/>
        <v>30.406921776000001</v>
      </c>
      <c r="D2071" s="24">
        <f t="shared" si="193"/>
        <v>0</v>
      </c>
      <c r="E2071" s="18">
        <f>IF(G2071&gt;=0.3,(バックデータ一覧!$C$10*(バックデータ一覧!$C$12*計算過程!L2071+バックデータ一覧!$C$13*LN(計算過程!G2071)+バックデータ一覧!$C$14)^バックデータ一覧!$C$11+バックデータ一覧!$E$10*(計算過程!G2071/(バックデータ一覧!$E$12*計算過程!L2071+バックデータ一覧!$E$13*LN(計算過程!G2071)+バックデータ一覧!$E$14))^バックデータ一覧!$E$11)*計算過程!$W$11*10^-3,0)</f>
        <v>0</v>
      </c>
      <c r="F2071" s="18">
        <f>IF(G2071&lt;0.3,(バックデータ一覧!$C$10*(バックデータ一覧!$C$12*計算過程!L2071+バックデータ一覧!$C$13*LN(0.3)+バックデータ一覧!$C$14)^バックデータ一覧!$C$11+バックデータ一覧!$E$10*(0.3/(バックデータ一覧!$E$12*計算過程!L2071+バックデータ一覧!$E$13*LN(0.3)+バックデータ一覧!$E$14))^バックデータ一覧!$E$11)*計算過程!$W$11*計算過程!G2071/0.3*10^-3,0)</f>
        <v>0</v>
      </c>
      <c r="G2071" s="18">
        <f t="shared" si="194"/>
        <v>0</v>
      </c>
      <c r="H2071" s="18">
        <f t="shared" si="195"/>
        <v>0</v>
      </c>
      <c r="I2071" s="24">
        <v>0</v>
      </c>
      <c r="J2071" s="24">
        <v>0</v>
      </c>
      <c r="K2071" s="24">
        <v>0</v>
      </c>
      <c r="L2071" s="14">
        <f>貼り付けシート!C2071</f>
        <v>7.3</v>
      </c>
      <c r="M2071" s="14">
        <f>貼り付けシート!D2071</f>
        <v>5.6</v>
      </c>
      <c r="N2071" s="18">
        <f>貼り付けシート!E2071</f>
        <v>88.329636375256854</v>
      </c>
      <c r="O2071" s="18">
        <f>貼り付けシート!F2071</f>
        <v>0</v>
      </c>
      <c r="P2071" s="19">
        <f t="shared" si="196"/>
        <v>0</v>
      </c>
      <c r="Q2071" s="19">
        <f t="shared" si="197"/>
        <v>0</v>
      </c>
    </row>
    <row r="2072" spans="1:17">
      <c r="A2072" s="38">
        <v>41726</v>
      </c>
      <c r="B2072" s="49" t="s">
        <v>151</v>
      </c>
      <c r="C2072" s="24">
        <f t="shared" si="192"/>
        <v>30.406921776000001</v>
      </c>
      <c r="D2072" s="24">
        <f t="shared" si="193"/>
        <v>0</v>
      </c>
      <c r="E2072" s="18">
        <f>IF(G2072&gt;=0.3,(バックデータ一覧!$C$10*(バックデータ一覧!$C$12*計算過程!L2072+バックデータ一覧!$C$13*LN(計算過程!G2072)+バックデータ一覧!$C$14)^バックデータ一覧!$C$11+バックデータ一覧!$E$10*(計算過程!G2072/(バックデータ一覧!$E$12*計算過程!L2072+バックデータ一覧!$E$13*LN(計算過程!G2072)+バックデータ一覧!$E$14))^バックデータ一覧!$E$11)*計算過程!$W$11*10^-3,0)</f>
        <v>0</v>
      </c>
      <c r="F2072" s="18">
        <f>IF(G2072&lt;0.3,(バックデータ一覧!$C$10*(バックデータ一覧!$C$12*計算過程!L2072+バックデータ一覧!$C$13*LN(0.3)+バックデータ一覧!$C$14)^バックデータ一覧!$C$11+バックデータ一覧!$E$10*(0.3/(バックデータ一覧!$E$12*計算過程!L2072+バックデータ一覧!$E$13*LN(0.3)+バックデータ一覧!$E$14))^バックデータ一覧!$E$11)*計算過程!$W$11*計算過程!G2072/0.3*10^-3,0)</f>
        <v>0</v>
      </c>
      <c r="G2072" s="18">
        <f t="shared" si="194"/>
        <v>0</v>
      </c>
      <c r="H2072" s="18">
        <f t="shared" si="195"/>
        <v>0</v>
      </c>
      <c r="I2072" s="24">
        <v>0</v>
      </c>
      <c r="J2072" s="24">
        <v>0</v>
      </c>
      <c r="K2072" s="24">
        <v>0</v>
      </c>
      <c r="L2072" s="14">
        <f>貼り付けシート!C2072</f>
        <v>7.6</v>
      </c>
      <c r="M2072" s="14">
        <f>貼り付けシート!D2072</f>
        <v>5.6</v>
      </c>
      <c r="N2072" s="18">
        <f>貼り付けシート!E2072</f>
        <v>86.535993233635395</v>
      </c>
      <c r="O2072" s="18">
        <f>貼り付けシート!F2072</f>
        <v>0</v>
      </c>
      <c r="P2072" s="19">
        <f t="shared" si="196"/>
        <v>0</v>
      </c>
      <c r="Q2072" s="19">
        <f t="shared" si="197"/>
        <v>0</v>
      </c>
    </row>
    <row r="2073" spans="1:17">
      <c r="A2073" s="38">
        <v>41726</v>
      </c>
      <c r="B2073" s="49" t="s">
        <v>152</v>
      </c>
      <c r="C2073" s="24">
        <f t="shared" si="192"/>
        <v>30.406921776000001</v>
      </c>
      <c r="D2073" s="24">
        <f t="shared" si="193"/>
        <v>0</v>
      </c>
      <c r="E2073" s="18">
        <f>IF(G2073&gt;=0.3,(バックデータ一覧!$C$10*(バックデータ一覧!$C$12*計算過程!L2073+バックデータ一覧!$C$13*LN(計算過程!G2073)+バックデータ一覧!$C$14)^バックデータ一覧!$C$11+バックデータ一覧!$E$10*(計算過程!G2073/(バックデータ一覧!$E$12*計算過程!L2073+バックデータ一覧!$E$13*LN(計算過程!G2073)+バックデータ一覧!$E$14))^バックデータ一覧!$E$11)*計算過程!$W$11*10^-3,0)</f>
        <v>0</v>
      </c>
      <c r="F2073" s="18">
        <f>IF(G2073&lt;0.3,(バックデータ一覧!$C$10*(バックデータ一覧!$C$12*計算過程!L2073+バックデータ一覧!$C$13*LN(0.3)+バックデータ一覧!$C$14)^バックデータ一覧!$C$11+バックデータ一覧!$E$10*(0.3/(バックデータ一覧!$E$12*計算過程!L2073+バックデータ一覧!$E$13*LN(0.3)+バックデータ一覧!$E$14))^バックデータ一覧!$E$11)*計算過程!$W$11*計算過程!G2073/0.3*10^-3,0)</f>
        <v>0</v>
      </c>
      <c r="G2073" s="18">
        <f t="shared" si="194"/>
        <v>0</v>
      </c>
      <c r="H2073" s="18">
        <f t="shared" si="195"/>
        <v>0</v>
      </c>
      <c r="I2073" s="24">
        <v>0</v>
      </c>
      <c r="J2073" s="24">
        <v>0</v>
      </c>
      <c r="K2073" s="24">
        <v>0</v>
      </c>
      <c r="L2073" s="14">
        <f>貼り付けシート!C2073</f>
        <v>7.5</v>
      </c>
      <c r="M2073" s="14">
        <f>貼り付けシート!D2073</f>
        <v>5.6</v>
      </c>
      <c r="N2073" s="18">
        <f>貼り付けシート!E2073</f>
        <v>87.129311907525647</v>
      </c>
      <c r="O2073" s="18">
        <f>貼り付けシート!F2073</f>
        <v>0</v>
      </c>
      <c r="P2073" s="19">
        <f t="shared" si="196"/>
        <v>0</v>
      </c>
      <c r="Q2073" s="19">
        <f t="shared" si="197"/>
        <v>0</v>
      </c>
    </row>
    <row r="2074" spans="1:17">
      <c r="A2074" s="38">
        <v>41726</v>
      </c>
      <c r="B2074" s="49" t="s">
        <v>153</v>
      </c>
      <c r="C2074" s="24">
        <f t="shared" si="192"/>
        <v>30.406921776000001</v>
      </c>
      <c r="D2074" s="24">
        <f t="shared" si="193"/>
        <v>0</v>
      </c>
      <c r="E2074" s="18">
        <f>IF(G2074&gt;=0.3,(バックデータ一覧!$C$10*(バックデータ一覧!$C$12*計算過程!L2074+バックデータ一覧!$C$13*LN(計算過程!G2074)+バックデータ一覧!$C$14)^バックデータ一覧!$C$11+バックデータ一覧!$E$10*(計算過程!G2074/(バックデータ一覧!$E$12*計算過程!L2074+バックデータ一覧!$E$13*LN(計算過程!G2074)+バックデータ一覧!$E$14))^バックデータ一覧!$E$11)*計算過程!$W$11*10^-3,0)</f>
        <v>0</v>
      </c>
      <c r="F2074" s="18">
        <f>IF(G2074&lt;0.3,(バックデータ一覧!$C$10*(バックデータ一覧!$C$12*計算過程!L2074+バックデータ一覧!$C$13*LN(0.3)+バックデータ一覧!$C$14)^バックデータ一覧!$C$11+バックデータ一覧!$E$10*(0.3/(バックデータ一覧!$E$12*計算過程!L2074+バックデータ一覧!$E$13*LN(0.3)+バックデータ一覧!$E$14))^バックデータ一覧!$E$11)*計算過程!$W$11*計算過程!G2074/0.3*10^-3,0)</f>
        <v>0</v>
      </c>
      <c r="G2074" s="18">
        <f t="shared" si="194"/>
        <v>0</v>
      </c>
      <c r="H2074" s="18">
        <f t="shared" si="195"/>
        <v>0</v>
      </c>
      <c r="I2074" s="24">
        <v>0</v>
      </c>
      <c r="J2074" s="24">
        <v>0</v>
      </c>
      <c r="K2074" s="24">
        <v>0</v>
      </c>
      <c r="L2074" s="14">
        <f>貼り付けシート!C2074</f>
        <v>7.7</v>
      </c>
      <c r="M2074" s="14">
        <f>貼り付けシート!D2074</f>
        <v>5.6</v>
      </c>
      <c r="N2074" s="18">
        <f>貼り付けシート!E2074</f>
        <v>85.947186152395489</v>
      </c>
      <c r="O2074" s="18">
        <f>貼り付けシート!F2074</f>
        <v>0</v>
      </c>
      <c r="P2074" s="19">
        <f t="shared" si="196"/>
        <v>0</v>
      </c>
      <c r="Q2074" s="19">
        <f t="shared" si="197"/>
        <v>0</v>
      </c>
    </row>
    <row r="2075" spans="1:17">
      <c r="A2075" s="38">
        <v>41726</v>
      </c>
      <c r="B2075" s="49" t="s">
        <v>154</v>
      </c>
      <c r="C2075" s="24">
        <f t="shared" si="192"/>
        <v>30.406921776000001</v>
      </c>
      <c r="D2075" s="24">
        <f t="shared" si="193"/>
        <v>0</v>
      </c>
      <c r="E2075" s="18">
        <f>IF(G2075&gt;=0.3,(バックデータ一覧!$C$10*(バックデータ一覧!$C$12*計算過程!L2075+バックデータ一覧!$C$13*LN(計算過程!G2075)+バックデータ一覧!$C$14)^バックデータ一覧!$C$11+バックデータ一覧!$E$10*(計算過程!G2075/(バックデータ一覧!$E$12*計算過程!L2075+バックデータ一覧!$E$13*LN(計算過程!G2075)+バックデータ一覧!$E$14))^バックデータ一覧!$E$11)*計算過程!$W$11*10^-3,0)</f>
        <v>0</v>
      </c>
      <c r="F2075" s="18">
        <f>IF(G2075&lt;0.3,(バックデータ一覧!$C$10*(バックデータ一覧!$C$12*計算過程!L2075+バックデータ一覧!$C$13*LN(0.3)+バックデータ一覧!$C$14)^バックデータ一覧!$C$11+バックデータ一覧!$E$10*(0.3/(バックデータ一覧!$E$12*計算過程!L2075+バックデータ一覧!$E$13*LN(0.3)+バックデータ一覧!$E$14))^バックデータ一覧!$E$11)*計算過程!$W$11*計算過程!G2075/0.3*10^-3,0)</f>
        <v>0</v>
      </c>
      <c r="G2075" s="18">
        <f t="shared" si="194"/>
        <v>0</v>
      </c>
      <c r="H2075" s="18">
        <f t="shared" si="195"/>
        <v>0</v>
      </c>
      <c r="I2075" s="24">
        <v>0</v>
      </c>
      <c r="J2075" s="24">
        <v>0</v>
      </c>
      <c r="K2075" s="24">
        <v>0</v>
      </c>
      <c r="L2075" s="14">
        <f>貼り付けシート!C2075</f>
        <v>7.7</v>
      </c>
      <c r="M2075" s="14">
        <f>貼り付けシート!D2075</f>
        <v>5.6</v>
      </c>
      <c r="N2075" s="18">
        <f>貼り付けシート!E2075</f>
        <v>85.947186152395489</v>
      </c>
      <c r="O2075" s="18">
        <f>貼り付けシート!F2075</f>
        <v>0</v>
      </c>
      <c r="P2075" s="19">
        <f t="shared" si="196"/>
        <v>0</v>
      </c>
      <c r="Q2075" s="19">
        <f t="shared" si="197"/>
        <v>0</v>
      </c>
    </row>
    <row r="2076" spans="1:17">
      <c r="A2076" s="38">
        <v>41726</v>
      </c>
      <c r="B2076" s="49" t="s">
        <v>155</v>
      </c>
      <c r="C2076" s="24">
        <f t="shared" si="192"/>
        <v>30.406921776000001</v>
      </c>
      <c r="D2076" s="24">
        <f t="shared" si="193"/>
        <v>0</v>
      </c>
      <c r="E2076" s="18">
        <f>IF(G2076&gt;=0.3,(バックデータ一覧!$C$10*(バックデータ一覧!$C$12*計算過程!L2076+バックデータ一覧!$C$13*LN(計算過程!G2076)+バックデータ一覧!$C$14)^バックデータ一覧!$C$11+バックデータ一覧!$E$10*(計算過程!G2076/(バックデータ一覧!$E$12*計算過程!L2076+バックデータ一覧!$E$13*LN(計算過程!G2076)+バックデータ一覧!$E$14))^バックデータ一覧!$E$11)*計算過程!$W$11*10^-3,0)</f>
        <v>0</v>
      </c>
      <c r="F2076" s="18">
        <f>IF(G2076&lt;0.3,(バックデータ一覧!$C$10*(バックデータ一覧!$C$12*計算過程!L2076+バックデータ一覧!$C$13*LN(0.3)+バックデータ一覧!$C$14)^バックデータ一覧!$C$11+バックデータ一覧!$E$10*(0.3/(バックデータ一覧!$E$12*計算過程!L2076+バックデータ一覧!$E$13*LN(0.3)+バックデータ一覧!$E$14))^バックデータ一覧!$E$11)*計算過程!$W$11*計算過程!G2076/0.3*10^-3,0)</f>
        <v>0</v>
      </c>
      <c r="G2076" s="18">
        <f t="shared" si="194"/>
        <v>0</v>
      </c>
      <c r="H2076" s="18">
        <f t="shared" si="195"/>
        <v>0</v>
      </c>
      <c r="I2076" s="24">
        <v>0</v>
      </c>
      <c r="J2076" s="24">
        <v>0</v>
      </c>
      <c r="K2076" s="24">
        <v>0</v>
      </c>
      <c r="L2076" s="14">
        <f>貼り付けシート!C2076</f>
        <v>8.1999999999999993</v>
      </c>
      <c r="M2076" s="14">
        <f>貼り付けシート!D2076</f>
        <v>5.7</v>
      </c>
      <c r="N2076" s="18">
        <f>貼り付けシート!E2076</f>
        <v>84.539432576530231</v>
      </c>
      <c r="O2076" s="18">
        <f>貼り付けシート!F2076</f>
        <v>0</v>
      </c>
      <c r="P2076" s="19">
        <f t="shared" si="196"/>
        <v>0</v>
      </c>
      <c r="Q2076" s="19">
        <f t="shared" si="197"/>
        <v>0</v>
      </c>
    </row>
    <row r="2077" spans="1:17">
      <c r="A2077" s="38">
        <v>41726</v>
      </c>
      <c r="B2077" s="49" t="s">
        <v>156</v>
      </c>
      <c r="C2077" s="24">
        <f t="shared" si="192"/>
        <v>30.406921776000001</v>
      </c>
      <c r="D2077" s="24">
        <f t="shared" si="193"/>
        <v>0</v>
      </c>
      <c r="E2077" s="18">
        <f>IF(G2077&gt;=0.3,(バックデータ一覧!$C$10*(バックデータ一覧!$C$12*計算過程!L2077+バックデータ一覧!$C$13*LN(計算過程!G2077)+バックデータ一覧!$C$14)^バックデータ一覧!$C$11+バックデータ一覧!$E$10*(計算過程!G2077/(バックデータ一覧!$E$12*計算過程!L2077+バックデータ一覧!$E$13*LN(計算過程!G2077)+バックデータ一覧!$E$14))^バックデータ一覧!$E$11)*計算過程!$W$11*10^-3,0)</f>
        <v>0</v>
      </c>
      <c r="F2077" s="18">
        <f>IF(G2077&lt;0.3,(バックデータ一覧!$C$10*(バックデータ一覧!$C$12*計算過程!L2077+バックデータ一覧!$C$13*LN(0.3)+バックデータ一覧!$C$14)^バックデータ一覧!$C$11+バックデータ一覧!$E$10*(0.3/(バックデータ一覧!$E$12*計算過程!L2077+バックデータ一覧!$E$13*LN(0.3)+バックデータ一覧!$E$14))^バックデータ一覧!$E$11)*計算過程!$W$11*計算過程!G2077/0.3*10^-3,0)</f>
        <v>0</v>
      </c>
      <c r="G2077" s="18">
        <f t="shared" si="194"/>
        <v>0</v>
      </c>
      <c r="H2077" s="18">
        <f t="shared" si="195"/>
        <v>0</v>
      </c>
      <c r="I2077" s="24">
        <v>0</v>
      </c>
      <c r="J2077" s="24">
        <v>0</v>
      </c>
      <c r="K2077" s="24">
        <v>0</v>
      </c>
      <c r="L2077" s="14">
        <f>貼り付けシート!C2077</f>
        <v>9.5</v>
      </c>
      <c r="M2077" s="14">
        <f>貼り付けシート!D2077</f>
        <v>5.8</v>
      </c>
      <c r="N2077" s="18">
        <f>貼り付けシート!E2077</f>
        <v>78.770814416415789</v>
      </c>
      <c r="O2077" s="18">
        <f>貼り付けシート!F2077</f>
        <v>0</v>
      </c>
      <c r="P2077" s="19">
        <f t="shared" si="196"/>
        <v>0</v>
      </c>
      <c r="Q2077" s="19">
        <f t="shared" si="197"/>
        <v>0</v>
      </c>
    </row>
    <row r="2078" spans="1:17">
      <c r="A2078" s="38">
        <v>41726</v>
      </c>
      <c r="B2078" s="49" t="s">
        <v>157</v>
      </c>
      <c r="C2078" s="24">
        <f t="shared" si="192"/>
        <v>30.406921776000001</v>
      </c>
      <c r="D2078" s="24">
        <f t="shared" si="193"/>
        <v>0</v>
      </c>
      <c r="E2078" s="18">
        <f>IF(G2078&gt;=0.3,(バックデータ一覧!$C$10*(バックデータ一覧!$C$12*計算過程!L2078+バックデータ一覧!$C$13*LN(計算過程!G2078)+バックデータ一覧!$C$14)^バックデータ一覧!$C$11+バックデータ一覧!$E$10*(計算過程!G2078/(バックデータ一覧!$E$12*計算過程!L2078+バックデータ一覧!$E$13*LN(計算過程!G2078)+バックデータ一覧!$E$14))^バックデータ一覧!$E$11)*計算過程!$W$11*10^-3,0)</f>
        <v>0</v>
      </c>
      <c r="F2078" s="18">
        <f>IF(G2078&lt;0.3,(バックデータ一覧!$C$10*(バックデータ一覧!$C$12*計算過程!L2078+バックデータ一覧!$C$13*LN(0.3)+バックデータ一覧!$C$14)^バックデータ一覧!$C$11+バックデータ一覧!$E$10*(0.3/(バックデータ一覧!$E$12*計算過程!L2078+バックデータ一覧!$E$13*LN(0.3)+バックデータ一覧!$E$14))^バックデータ一覧!$E$11)*計算過程!$W$11*計算過程!G2078/0.3*10^-3,0)</f>
        <v>0</v>
      </c>
      <c r="G2078" s="18">
        <f t="shared" si="194"/>
        <v>0</v>
      </c>
      <c r="H2078" s="18">
        <f t="shared" si="195"/>
        <v>0</v>
      </c>
      <c r="I2078" s="24">
        <v>0</v>
      </c>
      <c r="J2078" s="24">
        <v>0</v>
      </c>
      <c r="K2078" s="24">
        <v>0</v>
      </c>
      <c r="L2078" s="14">
        <f>貼り付けシート!C2078</f>
        <v>10.4</v>
      </c>
      <c r="M2078" s="14">
        <f>貼り付けシート!D2078</f>
        <v>5.9</v>
      </c>
      <c r="N2078" s="18">
        <f>貼り付けシート!E2078</f>
        <v>75.425898222869961</v>
      </c>
      <c r="O2078" s="18">
        <f>貼り付けシート!F2078</f>
        <v>0</v>
      </c>
      <c r="P2078" s="19">
        <f t="shared" si="196"/>
        <v>0</v>
      </c>
      <c r="Q2078" s="19">
        <f t="shared" si="197"/>
        <v>0</v>
      </c>
    </row>
    <row r="2079" spans="1:17">
      <c r="A2079" s="38">
        <v>41726</v>
      </c>
      <c r="B2079" s="49" t="s">
        <v>158</v>
      </c>
      <c r="C2079" s="24">
        <f t="shared" si="192"/>
        <v>30.406921776000001</v>
      </c>
      <c r="D2079" s="24">
        <f t="shared" si="193"/>
        <v>0</v>
      </c>
      <c r="E2079" s="18">
        <f>IF(G2079&gt;=0.3,(バックデータ一覧!$C$10*(バックデータ一覧!$C$12*計算過程!L2079+バックデータ一覧!$C$13*LN(計算過程!G2079)+バックデータ一覧!$C$14)^バックデータ一覧!$C$11+バックデータ一覧!$E$10*(計算過程!G2079/(バックデータ一覧!$E$12*計算過程!L2079+バックデータ一覧!$E$13*LN(計算過程!G2079)+バックデータ一覧!$E$14))^バックデータ一覧!$E$11)*計算過程!$W$11*10^-3,0)</f>
        <v>0</v>
      </c>
      <c r="F2079" s="18">
        <f>IF(G2079&lt;0.3,(バックデータ一覧!$C$10*(バックデータ一覧!$C$12*計算過程!L2079+バックデータ一覧!$C$13*LN(0.3)+バックデータ一覧!$C$14)^バックデータ一覧!$C$11+バックデータ一覧!$E$10*(0.3/(バックデータ一覧!$E$12*計算過程!L2079+バックデータ一覧!$E$13*LN(0.3)+バックデータ一覧!$E$14))^バックデータ一覧!$E$11)*計算過程!$W$11*計算過程!G2079/0.3*10^-3,0)</f>
        <v>0</v>
      </c>
      <c r="G2079" s="18">
        <f t="shared" si="194"/>
        <v>0</v>
      </c>
      <c r="H2079" s="18">
        <f t="shared" si="195"/>
        <v>0</v>
      </c>
      <c r="I2079" s="24">
        <v>0</v>
      </c>
      <c r="J2079" s="24">
        <v>0</v>
      </c>
      <c r="K2079" s="24">
        <v>0</v>
      </c>
      <c r="L2079" s="14">
        <f>貼り付けシート!C2079</f>
        <v>11.5</v>
      </c>
      <c r="M2079" s="14">
        <f>貼り付けシート!D2079</f>
        <v>6.2</v>
      </c>
      <c r="N2079" s="18">
        <f>貼り付けシート!E2079</f>
        <v>73.635061097225602</v>
      </c>
      <c r="O2079" s="18">
        <f>貼り付けシート!F2079</f>
        <v>0</v>
      </c>
      <c r="P2079" s="19">
        <f t="shared" si="196"/>
        <v>0</v>
      </c>
      <c r="Q2079" s="19">
        <f t="shared" si="197"/>
        <v>0</v>
      </c>
    </row>
    <row r="2080" spans="1:17">
      <c r="A2080" s="38">
        <v>41726</v>
      </c>
      <c r="B2080" s="49" t="s">
        <v>159</v>
      </c>
      <c r="C2080" s="24">
        <f t="shared" si="192"/>
        <v>30.406921776000001</v>
      </c>
      <c r="D2080" s="24">
        <f t="shared" si="193"/>
        <v>0</v>
      </c>
      <c r="E2080" s="18">
        <f>IF(G2080&gt;=0.3,(バックデータ一覧!$C$10*(バックデータ一覧!$C$12*計算過程!L2080+バックデータ一覧!$C$13*LN(計算過程!G2080)+バックデータ一覧!$C$14)^バックデータ一覧!$C$11+バックデータ一覧!$E$10*(計算過程!G2080/(バックデータ一覧!$E$12*計算過程!L2080+バックデータ一覧!$E$13*LN(計算過程!G2080)+バックデータ一覧!$E$14))^バックデータ一覧!$E$11)*計算過程!$W$11*10^-3,0)</f>
        <v>0</v>
      </c>
      <c r="F2080" s="18">
        <f>IF(G2080&lt;0.3,(バックデータ一覧!$C$10*(バックデータ一覧!$C$12*計算過程!L2080+バックデータ一覧!$C$13*LN(0.3)+バックデータ一覧!$C$14)^バックデータ一覧!$C$11+バックデータ一覧!$E$10*(0.3/(バックデータ一覧!$E$12*計算過程!L2080+バックデータ一覧!$E$13*LN(0.3)+バックデータ一覧!$E$14))^バックデータ一覧!$E$11)*計算過程!$W$11*計算過程!G2080/0.3*10^-3,0)</f>
        <v>0</v>
      </c>
      <c r="G2080" s="18">
        <f t="shared" si="194"/>
        <v>0</v>
      </c>
      <c r="H2080" s="18">
        <f t="shared" si="195"/>
        <v>0</v>
      </c>
      <c r="I2080" s="24">
        <v>0</v>
      </c>
      <c r="J2080" s="24">
        <v>0</v>
      </c>
      <c r="K2080" s="24">
        <v>0</v>
      </c>
      <c r="L2080" s="14">
        <f>貼り付けシート!C2080</f>
        <v>13.2</v>
      </c>
      <c r="M2080" s="14">
        <f>貼り付けシート!D2080</f>
        <v>6.6</v>
      </c>
      <c r="N2080" s="18">
        <f>貼り付けシート!E2080</f>
        <v>70.049658250283187</v>
      </c>
      <c r="O2080" s="18">
        <f>貼り付けシート!F2080</f>
        <v>0</v>
      </c>
      <c r="P2080" s="19">
        <f t="shared" si="196"/>
        <v>0</v>
      </c>
      <c r="Q2080" s="19">
        <f t="shared" si="197"/>
        <v>0</v>
      </c>
    </row>
    <row r="2081" spans="1:17">
      <c r="A2081" s="38">
        <v>41726</v>
      </c>
      <c r="B2081" s="49" t="s">
        <v>160</v>
      </c>
      <c r="C2081" s="24">
        <f t="shared" si="192"/>
        <v>30.406921776000001</v>
      </c>
      <c r="D2081" s="24">
        <f t="shared" si="193"/>
        <v>0</v>
      </c>
      <c r="E2081" s="18">
        <f>IF(G2081&gt;=0.3,(バックデータ一覧!$C$10*(バックデータ一覧!$C$12*計算過程!L2081+バックデータ一覧!$C$13*LN(計算過程!G2081)+バックデータ一覧!$C$14)^バックデータ一覧!$C$11+バックデータ一覧!$E$10*(計算過程!G2081/(バックデータ一覧!$E$12*計算過程!L2081+バックデータ一覧!$E$13*LN(計算過程!G2081)+バックデータ一覧!$E$14))^バックデータ一覧!$E$11)*計算過程!$W$11*10^-3,0)</f>
        <v>0</v>
      </c>
      <c r="F2081" s="18">
        <f>IF(G2081&lt;0.3,(バックデータ一覧!$C$10*(バックデータ一覧!$C$12*計算過程!L2081+バックデータ一覧!$C$13*LN(0.3)+バックデータ一覧!$C$14)^バックデータ一覧!$C$11+バックデータ一覧!$E$10*(0.3/(バックデータ一覧!$E$12*計算過程!L2081+バックデータ一覧!$E$13*LN(0.3)+バックデータ一覧!$E$14))^バックデータ一覧!$E$11)*計算過程!$W$11*計算過程!G2081/0.3*10^-3,0)</f>
        <v>0</v>
      </c>
      <c r="G2081" s="18">
        <f t="shared" si="194"/>
        <v>0</v>
      </c>
      <c r="H2081" s="18">
        <f t="shared" si="195"/>
        <v>0</v>
      </c>
      <c r="I2081" s="24">
        <v>0</v>
      </c>
      <c r="J2081" s="24">
        <v>0</v>
      </c>
      <c r="K2081" s="24">
        <v>0</v>
      </c>
      <c r="L2081" s="14">
        <f>貼り付けシート!C2081</f>
        <v>14.7</v>
      </c>
      <c r="M2081" s="14">
        <f>貼り付けシート!D2081</f>
        <v>7</v>
      </c>
      <c r="N2081" s="18">
        <f>貼り付けシート!E2081</f>
        <v>67.356484128477661</v>
      </c>
      <c r="O2081" s="18">
        <f>貼り付けシート!F2081</f>
        <v>0</v>
      </c>
      <c r="P2081" s="19">
        <f t="shared" si="196"/>
        <v>0</v>
      </c>
      <c r="Q2081" s="19">
        <f t="shared" si="197"/>
        <v>0</v>
      </c>
    </row>
    <row r="2082" spans="1:17">
      <c r="A2082" s="38">
        <v>41726</v>
      </c>
      <c r="B2082" s="49" t="s">
        <v>161</v>
      </c>
      <c r="C2082" s="24">
        <f t="shared" si="192"/>
        <v>30.406921776000001</v>
      </c>
      <c r="D2082" s="24">
        <f t="shared" si="193"/>
        <v>0</v>
      </c>
      <c r="E2082" s="18">
        <f>IF(G2082&gt;=0.3,(バックデータ一覧!$C$10*(バックデータ一覧!$C$12*計算過程!L2082+バックデータ一覧!$C$13*LN(計算過程!G2082)+バックデータ一覧!$C$14)^バックデータ一覧!$C$11+バックデータ一覧!$E$10*(計算過程!G2082/(バックデータ一覧!$E$12*計算過程!L2082+バックデータ一覧!$E$13*LN(計算過程!G2082)+バックデータ一覧!$E$14))^バックデータ一覧!$E$11)*計算過程!$W$11*10^-3,0)</f>
        <v>0</v>
      </c>
      <c r="F2082" s="18">
        <f>IF(G2082&lt;0.3,(バックデータ一覧!$C$10*(バックデータ一覧!$C$12*計算過程!L2082+バックデータ一覧!$C$13*LN(0.3)+バックデータ一覧!$C$14)^バックデータ一覧!$C$11+バックデータ一覧!$E$10*(0.3/(バックデータ一覧!$E$12*計算過程!L2082+バックデータ一覧!$E$13*LN(0.3)+バックデータ一覧!$E$14))^バックデータ一覧!$E$11)*計算過程!$W$11*計算過程!G2082/0.3*10^-3,0)</f>
        <v>0</v>
      </c>
      <c r="G2082" s="18">
        <f t="shared" si="194"/>
        <v>0</v>
      </c>
      <c r="H2082" s="18">
        <f t="shared" si="195"/>
        <v>0</v>
      </c>
      <c r="I2082" s="24">
        <v>0</v>
      </c>
      <c r="J2082" s="24">
        <v>0</v>
      </c>
      <c r="K2082" s="24">
        <v>0</v>
      </c>
      <c r="L2082" s="14">
        <f>貼り付けシート!C2082</f>
        <v>15.3</v>
      </c>
      <c r="M2082" s="14">
        <f>貼り付けシート!D2082</f>
        <v>6.8</v>
      </c>
      <c r="N2082" s="18">
        <f>貼り付けシート!E2082</f>
        <v>62.971757991202281</v>
      </c>
      <c r="O2082" s="18">
        <f>貼り付けシート!F2082</f>
        <v>0</v>
      </c>
      <c r="P2082" s="19">
        <f t="shared" si="196"/>
        <v>0</v>
      </c>
      <c r="Q2082" s="19">
        <f t="shared" si="197"/>
        <v>0</v>
      </c>
    </row>
    <row r="2083" spans="1:17">
      <c r="A2083" s="38">
        <v>41726</v>
      </c>
      <c r="B2083" s="49" t="s">
        <v>162</v>
      </c>
      <c r="C2083" s="24">
        <f t="shared" si="192"/>
        <v>30.406921776000001</v>
      </c>
      <c r="D2083" s="24">
        <f t="shared" si="193"/>
        <v>0</v>
      </c>
      <c r="E2083" s="18">
        <f>IF(G2083&gt;=0.3,(バックデータ一覧!$C$10*(バックデータ一覧!$C$12*計算過程!L2083+バックデータ一覧!$C$13*LN(計算過程!G2083)+バックデータ一覧!$C$14)^バックデータ一覧!$C$11+バックデータ一覧!$E$10*(計算過程!G2083/(バックデータ一覧!$E$12*計算過程!L2083+バックデータ一覧!$E$13*LN(計算過程!G2083)+バックデータ一覧!$E$14))^バックデータ一覧!$E$11)*計算過程!$W$11*10^-3,0)</f>
        <v>0</v>
      </c>
      <c r="F2083" s="18">
        <f>IF(G2083&lt;0.3,(バックデータ一覧!$C$10*(バックデータ一覧!$C$12*計算過程!L2083+バックデータ一覧!$C$13*LN(0.3)+バックデータ一覧!$C$14)^バックデータ一覧!$C$11+バックデータ一覧!$E$10*(0.3/(バックデータ一覧!$E$12*計算過程!L2083+バックデータ一覧!$E$13*LN(0.3)+バックデータ一覧!$E$14))^バックデータ一覧!$E$11)*計算過程!$W$11*計算過程!G2083/0.3*10^-3,0)</f>
        <v>0</v>
      </c>
      <c r="G2083" s="18">
        <f t="shared" si="194"/>
        <v>0</v>
      </c>
      <c r="H2083" s="18">
        <f t="shared" si="195"/>
        <v>0</v>
      </c>
      <c r="I2083" s="24">
        <v>0</v>
      </c>
      <c r="J2083" s="24">
        <v>0</v>
      </c>
      <c r="K2083" s="24">
        <v>0</v>
      </c>
      <c r="L2083" s="14">
        <f>貼り付けシート!C2083</f>
        <v>15.7</v>
      </c>
      <c r="M2083" s="14">
        <f>貼り付けシート!D2083</f>
        <v>6.6</v>
      </c>
      <c r="N2083" s="18">
        <f>貼り付けシート!E2083</f>
        <v>59.590139599152977</v>
      </c>
      <c r="O2083" s="18">
        <f>貼り付けシート!F2083</f>
        <v>0</v>
      </c>
      <c r="P2083" s="19">
        <f t="shared" si="196"/>
        <v>0</v>
      </c>
      <c r="Q2083" s="19">
        <f t="shared" si="197"/>
        <v>0</v>
      </c>
    </row>
    <row r="2084" spans="1:17">
      <c r="A2084" s="38">
        <v>41726</v>
      </c>
      <c r="B2084" s="49" t="s">
        <v>163</v>
      </c>
      <c r="C2084" s="24">
        <f t="shared" si="192"/>
        <v>30.406921776000001</v>
      </c>
      <c r="D2084" s="24">
        <f t="shared" si="193"/>
        <v>0</v>
      </c>
      <c r="E2084" s="18">
        <f>IF(G2084&gt;=0.3,(バックデータ一覧!$C$10*(バックデータ一覧!$C$12*計算過程!L2084+バックデータ一覧!$C$13*LN(計算過程!G2084)+バックデータ一覧!$C$14)^バックデータ一覧!$C$11+バックデータ一覧!$E$10*(計算過程!G2084/(バックデータ一覧!$E$12*計算過程!L2084+バックデータ一覧!$E$13*LN(計算過程!G2084)+バックデータ一覧!$E$14))^バックデータ一覧!$E$11)*計算過程!$W$11*10^-3,0)</f>
        <v>0</v>
      </c>
      <c r="F2084" s="18">
        <f>IF(G2084&lt;0.3,(バックデータ一覧!$C$10*(バックデータ一覧!$C$12*計算過程!L2084+バックデータ一覧!$C$13*LN(0.3)+バックデータ一覧!$C$14)^バックデータ一覧!$C$11+バックデータ一覧!$E$10*(0.3/(バックデータ一覧!$E$12*計算過程!L2084+バックデータ一覧!$E$13*LN(0.3)+バックデータ一覧!$E$14))^バックデータ一覧!$E$11)*計算過程!$W$11*計算過程!G2084/0.3*10^-3,0)</f>
        <v>0</v>
      </c>
      <c r="G2084" s="18">
        <f t="shared" si="194"/>
        <v>0</v>
      </c>
      <c r="H2084" s="18">
        <f t="shared" si="195"/>
        <v>0</v>
      </c>
      <c r="I2084" s="24">
        <v>0</v>
      </c>
      <c r="J2084" s="24">
        <v>0</v>
      </c>
      <c r="K2084" s="24">
        <v>0</v>
      </c>
      <c r="L2084" s="14">
        <f>貼り付けシート!C2084</f>
        <v>15.6</v>
      </c>
      <c r="M2084" s="14">
        <f>貼り付けシート!D2084</f>
        <v>6.5</v>
      </c>
      <c r="N2084" s="18">
        <f>貼り付けシート!E2084</f>
        <v>59.073920408000177</v>
      </c>
      <c r="O2084" s="18">
        <f>貼り付けシート!F2084</f>
        <v>0</v>
      </c>
      <c r="P2084" s="19">
        <f t="shared" si="196"/>
        <v>0</v>
      </c>
      <c r="Q2084" s="19">
        <f t="shared" si="197"/>
        <v>0</v>
      </c>
    </row>
    <row r="2085" spans="1:17">
      <c r="A2085" s="38">
        <v>41726</v>
      </c>
      <c r="B2085" s="49" t="s">
        <v>164</v>
      </c>
      <c r="C2085" s="24">
        <f t="shared" si="192"/>
        <v>30.406921776000001</v>
      </c>
      <c r="D2085" s="24">
        <f t="shared" si="193"/>
        <v>0</v>
      </c>
      <c r="E2085" s="18">
        <f>IF(G2085&gt;=0.3,(バックデータ一覧!$C$10*(バックデータ一覧!$C$12*計算過程!L2085+バックデータ一覧!$C$13*LN(計算過程!G2085)+バックデータ一覧!$C$14)^バックデータ一覧!$C$11+バックデータ一覧!$E$10*(計算過程!G2085/(バックデータ一覧!$E$12*計算過程!L2085+バックデータ一覧!$E$13*LN(計算過程!G2085)+バックデータ一覧!$E$14))^バックデータ一覧!$E$11)*計算過程!$W$11*10^-3,0)</f>
        <v>0</v>
      </c>
      <c r="F2085" s="18">
        <f>IF(G2085&lt;0.3,(バックデータ一覧!$C$10*(バックデータ一覧!$C$12*計算過程!L2085+バックデータ一覧!$C$13*LN(0.3)+バックデータ一覧!$C$14)^バックデータ一覧!$C$11+バックデータ一覧!$E$10*(0.3/(バックデータ一覧!$E$12*計算過程!L2085+バックデータ一覧!$E$13*LN(0.3)+バックデータ一覧!$E$14))^バックデータ一覧!$E$11)*計算過程!$W$11*計算過程!G2085/0.3*10^-3,0)</f>
        <v>0</v>
      </c>
      <c r="G2085" s="18">
        <f t="shared" si="194"/>
        <v>0</v>
      </c>
      <c r="H2085" s="18">
        <f t="shared" si="195"/>
        <v>0</v>
      </c>
      <c r="I2085" s="24">
        <v>0</v>
      </c>
      <c r="J2085" s="24">
        <v>0</v>
      </c>
      <c r="K2085" s="24">
        <v>0</v>
      </c>
      <c r="L2085" s="14">
        <f>貼り付けシート!C2085</f>
        <v>15.8</v>
      </c>
      <c r="M2085" s="14">
        <f>貼り付けシート!D2085</f>
        <v>6.9</v>
      </c>
      <c r="N2085" s="18">
        <f>貼り付けシート!E2085</f>
        <v>61.87164223356757</v>
      </c>
      <c r="O2085" s="18">
        <f>貼り付けシート!F2085</f>
        <v>0</v>
      </c>
      <c r="P2085" s="19">
        <f t="shared" si="196"/>
        <v>0</v>
      </c>
      <c r="Q2085" s="19">
        <f t="shared" si="197"/>
        <v>0</v>
      </c>
    </row>
    <row r="2086" spans="1:17">
      <c r="A2086" s="38">
        <v>41726</v>
      </c>
      <c r="B2086" s="49" t="s">
        <v>165</v>
      </c>
      <c r="C2086" s="24">
        <f t="shared" si="192"/>
        <v>30.406921776000001</v>
      </c>
      <c r="D2086" s="24">
        <f t="shared" si="193"/>
        <v>0</v>
      </c>
      <c r="E2086" s="18">
        <f>IF(G2086&gt;=0.3,(バックデータ一覧!$C$10*(バックデータ一覧!$C$12*計算過程!L2086+バックデータ一覧!$C$13*LN(計算過程!G2086)+バックデータ一覧!$C$14)^バックデータ一覧!$C$11+バックデータ一覧!$E$10*(計算過程!G2086/(バックデータ一覧!$E$12*計算過程!L2086+バックデータ一覧!$E$13*LN(計算過程!G2086)+バックデータ一覧!$E$14))^バックデータ一覧!$E$11)*計算過程!$W$11*10^-3,0)</f>
        <v>0</v>
      </c>
      <c r="F2086" s="18">
        <f>IF(G2086&lt;0.3,(バックデータ一覧!$C$10*(バックデータ一覧!$C$12*計算過程!L2086+バックデータ一覧!$C$13*LN(0.3)+バックデータ一覧!$C$14)^バックデータ一覧!$C$11+バックデータ一覧!$E$10*(0.3/(バックデータ一覧!$E$12*計算過程!L2086+バックデータ一覧!$E$13*LN(0.3)+バックデータ一覧!$E$14))^バックデータ一覧!$E$11)*計算過程!$W$11*計算過程!G2086/0.3*10^-3,0)</f>
        <v>0</v>
      </c>
      <c r="G2086" s="18">
        <f t="shared" si="194"/>
        <v>0</v>
      </c>
      <c r="H2086" s="18">
        <f t="shared" si="195"/>
        <v>0</v>
      </c>
      <c r="I2086" s="24">
        <v>0</v>
      </c>
      <c r="J2086" s="24">
        <v>0</v>
      </c>
      <c r="K2086" s="24">
        <v>0</v>
      </c>
      <c r="L2086" s="14">
        <f>貼り付けシート!C2086</f>
        <v>15.4</v>
      </c>
      <c r="M2086" s="14">
        <f>貼り付けシート!D2086</f>
        <v>7.3</v>
      </c>
      <c r="N2086" s="18">
        <f>貼り付けシート!E2086</f>
        <v>67.115857293083593</v>
      </c>
      <c r="O2086" s="18">
        <f>貼り付けシート!F2086</f>
        <v>0</v>
      </c>
      <c r="P2086" s="19">
        <f t="shared" si="196"/>
        <v>0</v>
      </c>
      <c r="Q2086" s="19">
        <f t="shared" si="197"/>
        <v>0</v>
      </c>
    </row>
    <row r="2087" spans="1:17">
      <c r="A2087" s="38">
        <v>41726</v>
      </c>
      <c r="B2087" s="49" t="s">
        <v>166</v>
      </c>
      <c r="C2087" s="24">
        <f t="shared" si="192"/>
        <v>30.406921776000001</v>
      </c>
      <c r="D2087" s="24">
        <f t="shared" si="193"/>
        <v>0</v>
      </c>
      <c r="E2087" s="18">
        <f>IF(G2087&gt;=0.3,(バックデータ一覧!$C$10*(バックデータ一覧!$C$12*計算過程!L2087+バックデータ一覧!$C$13*LN(計算過程!G2087)+バックデータ一覧!$C$14)^バックデータ一覧!$C$11+バックデータ一覧!$E$10*(計算過程!G2087/(バックデータ一覧!$E$12*計算過程!L2087+バックデータ一覧!$E$13*LN(計算過程!G2087)+バックデータ一覧!$E$14))^バックデータ一覧!$E$11)*計算過程!$W$11*10^-3,0)</f>
        <v>0</v>
      </c>
      <c r="F2087" s="18">
        <f>IF(G2087&lt;0.3,(バックデータ一覧!$C$10*(バックデータ一覧!$C$12*計算過程!L2087+バックデータ一覧!$C$13*LN(0.3)+バックデータ一覧!$C$14)^バックデータ一覧!$C$11+バックデータ一覧!$E$10*(0.3/(バックデータ一覧!$E$12*計算過程!L2087+バックデータ一覧!$E$13*LN(0.3)+バックデータ一覧!$E$14))^バックデータ一覧!$E$11)*計算過程!$W$11*計算過程!G2087/0.3*10^-3,0)</f>
        <v>0</v>
      </c>
      <c r="G2087" s="18">
        <f t="shared" si="194"/>
        <v>0</v>
      </c>
      <c r="H2087" s="18">
        <f t="shared" si="195"/>
        <v>0</v>
      </c>
      <c r="I2087" s="24">
        <v>0</v>
      </c>
      <c r="J2087" s="24">
        <v>0</v>
      </c>
      <c r="K2087" s="24">
        <v>0</v>
      </c>
      <c r="L2087" s="14">
        <f>貼り付けシート!C2087</f>
        <v>15</v>
      </c>
      <c r="M2087" s="14">
        <f>貼り付けシート!D2087</f>
        <v>7.8</v>
      </c>
      <c r="N2087" s="18">
        <f>貼り付けシート!E2087</f>
        <v>73.522928145925434</v>
      </c>
      <c r="O2087" s="18">
        <f>貼り付けシート!F2087</f>
        <v>0</v>
      </c>
      <c r="P2087" s="19">
        <f t="shared" si="196"/>
        <v>0</v>
      </c>
      <c r="Q2087" s="19">
        <f t="shared" si="197"/>
        <v>0</v>
      </c>
    </row>
    <row r="2088" spans="1:17">
      <c r="A2088" s="38">
        <v>41726</v>
      </c>
      <c r="B2088" s="49" t="s">
        <v>167</v>
      </c>
      <c r="C2088" s="24">
        <f t="shared" si="192"/>
        <v>30.406921776000001</v>
      </c>
      <c r="D2088" s="24">
        <f t="shared" si="193"/>
        <v>0</v>
      </c>
      <c r="E2088" s="18">
        <f>IF(G2088&gt;=0.3,(バックデータ一覧!$C$10*(バックデータ一覧!$C$12*計算過程!L2088+バックデータ一覧!$C$13*LN(計算過程!G2088)+バックデータ一覧!$C$14)^バックデータ一覧!$C$11+バックデータ一覧!$E$10*(計算過程!G2088/(バックデータ一覧!$E$12*計算過程!L2088+バックデータ一覧!$E$13*LN(計算過程!G2088)+バックデータ一覧!$E$14))^バックデータ一覧!$E$11)*計算過程!$W$11*10^-3,0)</f>
        <v>0</v>
      </c>
      <c r="F2088" s="18">
        <f>IF(G2088&lt;0.3,(バックデータ一覧!$C$10*(バックデータ一覧!$C$12*計算過程!L2088+バックデータ一覧!$C$13*LN(0.3)+バックデータ一覧!$C$14)^バックデータ一覧!$C$11+バックデータ一覧!$E$10*(0.3/(バックデータ一覧!$E$12*計算過程!L2088+バックデータ一覧!$E$13*LN(0.3)+バックデータ一覧!$E$14))^バックデータ一覧!$E$11)*計算過程!$W$11*計算過程!G2088/0.3*10^-3,0)</f>
        <v>0</v>
      </c>
      <c r="G2088" s="18">
        <f t="shared" si="194"/>
        <v>0</v>
      </c>
      <c r="H2088" s="18">
        <f t="shared" si="195"/>
        <v>0</v>
      </c>
      <c r="I2088" s="24">
        <v>0</v>
      </c>
      <c r="J2088" s="24">
        <v>0</v>
      </c>
      <c r="K2088" s="24">
        <v>0</v>
      </c>
      <c r="L2088" s="14">
        <f>貼り付けシート!C2088</f>
        <v>14.8</v>
      </c>
      <c r="M2088" s="14">
        <f>貼り付けシート!D2088</f>
        <v>7.8</v>
      </c>
      <c r="N2088" s="18">
        <f>貼り付けシート!E2088</f>
        <v>74.476862656504281</v>
      </c>
      <c r="O2088" s="18">
        <f>貼り付けシート!F2088</f>
        <v>0</v>
      </c>
      <c r="P2088" s="19">
        <f t="shared" si="196"/>
        <v>0</v>
      </c>
      <c r="Q2088" s="19">
        <f t="shared" si="197"/>
        <v>0</v>
      </c>
    </row>
    <row r="2089" spans="1:17">
      <c r="A2089" s="38">
        <v>41726</v>
      </c>
      <c r="B2089" s="49" t="s">
        <v>168</v>
      </c>
      <c r="C2089" s="24">
        <f t="shared" si="192"/>
        <v>30.406921776000001</v>
      </c>
      <c r="D2089" s="24">
        <f t="shared" si="193"/>
        <v>0</v>
      </c>
      <c r="E2089" s="18">
        <f>IF(G2089&gt;=0.3,(バックデータ一覧!$C$10*(バックデータ一覧!$C$12*計算過程!L2089+バックデータ一覧!$C$13*LN(計算過程!G2089)+バックデータ一覧!$C$14)^バックデータ一覧!$C$11+バックデータ一覧!$E$10*(計算過程!G2089/(バックデータ一覧!$E$12*計算過程!L2089+バックデータ一覧!$E$13*LN(計算過程!G2089)+バックデータ一覧!$E$14))^バックデータ一覧!$E$11)*計算過程!$W$11*10^-3,0)</f>
        <v>0</v>
      </c>
      <c r="F2089" s="18">
        <f>IF(G2089&lt;0.3,(バックデータ一覧!$C$10*(バックデータ一覧!$C$12*計算過程!L2089+バックデータ一覧!$C$13*LN(0.3)+バックデータ一覧!$C$14)^バックデータ一覧!$C$11+バックデータ一覧!$E$10*(0.3/(バックデータ一覧!$E$12*計算過程!L2089+バックデータ一覧!$E$13*LN(0.3)+バックデータ一覧!$E$14))^バックデータ一覧!$E$11)*計算過程!$W$11*計算過程!G2089/0.3*10^-3,0)</f>
        <v>0</v>
      </c>
      <c r="G2089" s="18">
        <f t="shared" si="194"/>
        <v>0</v>
      </c>
      <c r="H2089" s="18">
        <f t="shared" si="195"/>
        <v>0</v>
      </c>
      <c r="I2089" s="24">
        <v>0</v>
      </c>
      <c r="J2089" s="24">
        <v>0</v>
      </c>
      <c r="K2089" s="24">
        <v>0</v>
      </c>
      <c r="L2089" s="14">
        <f>貼り付けシート!C2089</f>
        <v>13.9</v>
      </c>
      <c r="M2089" s="14">
        <f>貼り付けシート!D2089</f>
        <v>7.9</v>
      </c>
      <c r="N2089" s="18">
        <f>貼り付けシート!E2089</f>
        <v>79.944333597353946</v>
      </c>
      <c r="O2089" s="18">
        <f>貼り付けシート!F2089</f>
        <v>0</v>
      </c>
      <c r="P2089" s="19">
        <f t="shared" si="196"/>
        <v>0</v>
      </c>
      <c r="Q2089" s="19">
        <f t="shared" si="197"/>
        <v>0</v>
      </c>
    </row>
    <row r="2090" spans="1:17">
      <c r="A2090" s="38">
        <v>41726</v>
      </c>
      <c r="B2090" s="49" t="s">
        <v>169</v>
      </c>
      <c r="C2090" s="24">
        <f t="shared" si="192"/>
        <v>30.406921776000001</v>
      </c>
      <c r="D2090" s="24">
        <f t="shared" si="193"/>
        <v>0</v>
      </c>
      <c r="E2090" s="18">
        <f>IF(G2090&gt;=0.3,(バックデータ一覧!$C$10*(バックデータ一覧!$C$12*計算過程!L2090+バックデータ一覧!$C$13*LN(計算過程!G2090)+バックデータ一覧!$C$14)^バックデータ一覧!$C$11+バックデータ一覧!$E$10*(計算過程!G2090/(バックデータ一覧!$E$12*計算過程!L2090+バックデータ一覧!$E$13*LN(計算過程!G2090)+バックデータ一覧!$E$14))^バックデータ一覧!$E$11)*計算過程!$W$11*10^-3,0)</f>
        <v>0</v>
      </c>
      <c r="F2090" s="18">
        <f>IF(G2090&lt;0.3,(バックデータ一覧!$C$10*(バックデータ一覧!$C$12*計算過程!L2090+バックデータ一覧!$C$13*LN(0.3)+バックデータ一覧!$C$14)^バックデータ一覧!$C$11+バックデータ一覧!$E$10*(0.3/(バックデータ一覧!$E$12*計算過程!L2090+バックデータ一覧!$E$13*LN(0.3)+バックデータ一覧!$E$14))^バックデータ一覧!$E$11)*計算過程!$W$11*計算過程!G2090/0.3*10^-3,0)</f>
        <v>0</v>
      </c>
      <c r="G2090" s="18">
        <f t="shared" si="194"/>
        <v>0</v>
      </c>
      <c r="H2090" s="18">
        <f t="shared" si="195"/>
        <v>0</v>
      </c>
      <c r="I2090" s="24">
        <v>0</v>
      </c>
      <c r="J2090" s="24">
        <v>0</v>
      </c>
      <c r="K2090" s="24">
        <v>0</v>
      </c>
      <c r="L2090" s="14">
        <f>貼り付けシート!C2090</f>
        <v>13.3</v>
      </c>
      <c r="M2090" s="14">
        <f>貼り付けシート!D2090</f>
        <v>8.1</v>
      </c>
      <c r="N2090" s="18">
        <f>貼り付けシート!E2090</f>
        <v>85.207166802658264</v>
      </c>
      <c r="O2090" s="18">
        <f>貼り付けシート!F2090</f>
        <v>0</v>
      </c>
      <c r="P2090" s="19">
        <f t="shared" si="196"/>
        <v>0</v>
      </c>
      <c r="Q2090" s="19">
        <f t="shared" si="197"/>
        <v>0</v>
      </c>
    </row>
    <row r="2091" spans="1:17">
      <c r="A2091" s="38">
        <v>41726</v>
      </c>
      <c r="B2091" s="49" t="s">
        <v>170</v>
      </c>
      <c r="C2091" s="24">
        <f t="shared" si="192"/>
        <v>30.406921776000001</v>
      </c>
      <c r="D2091" s="24">
        <f t="shared" si="193"/>
        <v>0</v>
      </c>
      <c r="E2091" s="18">
        <f>IF(G2091&gt;=0.3,(バックデータ一覧!$C$10*(バックデータ一覧!$C$12*計算過程!L2091+バックデータ一覧!$C$13*LN(計算過程!G2091)+バックデータ一覧!$C$14)^バックデータ一覧!$C$11+バックデータ一覧!$E$10*(計算過程!G2091/(バックデータ一覧!$E$12*計算過程!L2091+バックデータ一覧!$E$13*LN(計算過程!G2091)+バックデータ一覧!$E$14))^バックデータ一覧!$E$11)*計算過程!$W$11*10^-3,0)</f>
        <v>0</v>
      </c>
      <c r="F2091" s="18">
        <f>IF(G2091&lt;0.3,(バックデータ一覧!$C$10*(バックデータ一覧!$C$12*計算過程!L2091+バックデータ一覧!$C$13*LN(0.3)+バックデータ一覧!$C$14)^バックデータ一覧!$C$11+バックデータ一覧!$E$10*(0.3/(バックデータ一覧!$E$12*計算過程!L2091+バックデータ一覧!$E$13*LN(0.3)+バックデータ一覧!$E$14))^バックデータ一覧!$E$11)*計算過程!$W$11*計算過程!G2091/0.3*10^-3,0)</f>
        <v>0</v>
      </c>
      <c r="G2091" s="18">
        <f t="shared" si="194"/>
        <v>0</v>
      </c>
      <c r="H2091" s="18">
        <f t="shared" si="195"/>
        <v>0</v>
      </c>
      <c r="I2091" s="24">
        <v>0</v>
      </c>
      <c r="J2091" s="24">
        <v>0</v>
      </c>
      <c r="K2091" s="24">
        <v>0</v>
      </c>
      <c r="L2091" s="14">
        <f>貼り付けシート!C2091</f>
        <v>13</v>
      </c>
      <c r="M2091" s="14">
        <f>貼り付けシート!D2091</f>
        <v>8</v>
      </c>
      <c r="N2091" s="18">
        <f>貼り付けシート!E2091</f>
        <v>85.83499193629433</v>
      </c>
      <c r="O2091" s="18">
        <f>貼り付けシート!F2091</f>
        <v>0</v>
      </c>
      <c r="P2091" s="19">
        <f t="shared" si="196"/>
        <v>0</v>
      </c>
      <c r="Q2091" s="19">
        <f t="shared" si="197"/>
        <v>0</v>
      </c>
    </row>
    <row r="2092" spans="1:17">
      <c r="A2092" s="38">
        <v>41726</v>
      </c>
      <c r="B2092" s="49" t="s">
        <v>171</v>
      </c>
      <c r="C2092" s="24">
        <f t="shared" si="192"/>
        <v>30.406921776000001</v>
      </c>
      <c r="D2092" s="24">
        <f t="shared" si="193"/>
        <v>0</v>
      </c>
      <c r="E2092" s="18">
        <f>IF(G2092&gt;=0.3,(バックデータ一覧!$C$10*(バックデータ一覧!$C$12*計算過程!L2092+バックデータ一覧!$C$13*LN(計算過程!G2092)+バックデータ一覧!$C$14)^バックデータ一覧!$C$11+バックデータ一覧!$E$10*(計算過程!G2092/(バックデータ一覧!$E$12*計算過程!L2092+バックデータ一覧!$E$13*LN(計算過程!G2092)+バックデータ一覧!$E$14))^バックデータ一覧!$E$11)*計算過程!$W$11*10^-3,0)</f>
        <v>0</v>
      </c>
      <c r="F2092" s="18">
        <f>IF(G2092&lt;0.3,(バックデータ一覧!$C$10*(バックデータ一覧!$C$12*計算過程!L2092+バックデータ一覧!$C$13*LN(0.3)+バックデータ一覧!$C$14)^バックデータ一覧!$C$11+バックデータ一覧!$E$10*(0.3/(バックデータ一覧!$E$12*計算過程!L2092+バックデータ一覧!$E$13*LN(0.3)+バックデータ一覧!$E$14))^バックデータ一覧!$E$11)*計算過程!$W$11*計算過程!G2092/0.3*10^-3,0)</f>
        <v>0</v>
      </c>
      <c r="G2092" s="18">
        <f t="shared" si="194"/>
        <v>0</v>
      </c>
      <c r="H2092" s="18">
        <f t="shared" si="195"/>
        <v>0</v>
      </c>
      <c r="I2092" s="24">
        <v>0</v>
      </c>
      <c r="J2092" s="24">
        <v>0</v>
      </c>
      <c r="K2092" s="24">
        <v>0</v>
      </c>
      <c r="L2092" s="14">
        <f>貼り付けシート!C2092</f>
        <v>12.6</v>
      </c>
      <c r="M2092" s="14">
        <f>貼り付けシート!D2092</f>
        <v>7.9</v>
      </c>
      <c r="N2092" s="18">
        <f>貼り付けシート!E2092</f>
        <v>87.027057863696413</v>
      </c>
      <c r="O2092" s="18">
        <f>貼り付けシート!F2092</f>
        <v>0</v>
      </c>
      <c r="P2092" s="19">
        <f t="shared" si="196"/>
        <v>0</v>
      </c>
      <c r="Q2092" s="19">
        <f t="shared" si="197"/>
        <v>0</v>
      </c>
    </row>
    <row r="2093" spans="1:17">
      <c r="A2093" s="38">
        <v>41726</v>
      </c>
      <c r="B2093" s="49" t="s">
        <v>172</v>
      </c>
      <c r="C2093" s="24">
        <f t="shared" si="192"/>
        <v>30.406921776000001</v>
      </c>
      <c r="D2093" s="24">
        <f t="shared" si="193"/>
        <v>0</v>
      </c>
      <c r="E2093" s="18">
        <f>IF(G2093&gt;=0.3,(バックデータ一覧!$C$10*(バックデータ一覧!$C$12*計算過程!L2093+バックデータ一覧!$C$13*LN(計算過程!G2093)+バックデータ一覧!$C$14)^バックデータ一覧!$C$11+バックデータ一覧!$E$10*(計算過程!G2093/(バックデータ一覧!$E$12*計算過程!L2093+バックデータ一覧!$E$13*LN(計算過程!G2093)+バックデータ一覧!$E$14))^バックデータ一覧!$E$11)*計算過程!$W$11*10^-3,0)</f>
        <v>0</v>
      </c>
      <c r="F2093" s="18">
        <f>IF(G2093&lt;0.3,(バックデータ一覧!$C$10*(バックデータ一覧!$C$12*計算過程!L2093+バックデータ一覧!$C$13*LN(0.3)+バックデータ一覧!$C$14)^バックデータ一覧!$C$11+バックデータ一覧!$E$10*(0.3/(バックデータ一覧!$E$12*計算過程!L2093+バックデータ一覧!$E$13*LN(0.3)+バックデータ一覧!$E$14))^バックデータ一覧!$E$11)*計算過程!$W$11*計算過程!G2093/0.3*10^-3,0)</f>
        <v>0</v>
      </c>
      <c r="G2093" s="18">
        <f t="shared" si="194"/>
        <v>0</v>
      </c>
      <c r="H2093" s="18">
        <f t="shared" si="195"/>
        <v>0</v>
      </c>
      <c r="I2093" s="24">
        <v>0</v>
      </c>
      <c r="J2093" s="24">
        <v>0</v>
      </c>
      <c r="K2093" s="24">
        <v>0</v>
      </c>
      <c r="L2093" s="14">
        <f>貼り付けシート!C2093</f>
        <v>12.2</v>
      </c>
      <c r="M2093" s="14">
        <f>貼り付けシート!D2093</f>
        <v>7.9</v>
      </c>
      <c r="N2093" s="18">
        <f>貼り付けシート!E2093</f>
        <v>89.345820755012866</v>
      </c>
      <c r="O2093" s="18">
        <f>貼り付けシート!F2093</f>
        <v>0</v>
      </c>
      <c r="P2093" s="19">
        <f t="shared" si="196"/>
        <v>0</v>
      </c>
      <c r="Q2093" s="19">
        <f t="shared" si="197"/>
        <v>0</v>
      </c>
    </row>
    <row r="2094" spans="1:17">
      <c r="A2094" s="38">
        <v>41727</v>
      </c>
      <c r="B2094" s="49" t="s">
        <v>149</v>
      </c>
      <c r="C2094" s="24">
        <f t="shared" si="192"/>
        <v>30.406921776000001</v>
      </c>
      <c r="D2094" s="24">
        <f t="shared" si="193"/>
        <v>0</v>
      </c>
      <c r="E2094" s="18">
        <f>IF(G2094&gt;=0.3,(バックデータ一覧!$C$10*(バックデータ一覧!$C$12*計算過程!L2094+バックデータ一覧!$C$13*LN(計算過程!G2094)+バックデータ一覧!$C$14)^バックデータ一覧!$C$11+バックデータ一覧!$E$10*(計算過程!G2094/(バックデータ一覧!$E$12*計算過程!L2094+バックデータ一覧!$E$13*LN(計算過程!G2094)+バックデータ一覧!$E$14))^バックデータ一覧!$E$11)*計算過程!$W$11*10^-3,0)</f>
        <v>0</v>
      </c>
      <c r="F2094" s="18">
        <f>IF(G2094&lt;0.3,(バックデータ一覧!$C$10*(バックデータ一覧!$C$12*計算過程!L2094+バックデータ一覧!$C$13*LN(0.3)+バックデータ一覧!$C$14)^バックデータ一覧!$C$11+バックデータ一覧!$E$10*(0.3/(バックデータ一覧!$E$12*計算過程!L2094+バックデータ一覧!$E$13*LN(0.3)+バックデータ一覧!$E$14))^バックデータ一覧!$E$11)*計算過程!$W$11*計算過程!G2094/0.3*10^-3,0)</f>
        <v>0</v>
      </c>
      <c r="G2094" s="18">
        <f t="shared" si="194"/>
        <v>0</v>
      </c>
      <c r="H2094" s="18">
        <f t="shared" si="195"/>
        <v>0</v>
      </c>
      <c r="I2094" s="24">
        <v>0</v>
      </c>
      <c r="J2094" s="24">
        <v>0</v>
      </c>
      <c r="K2094" s="24">
        <v>0</v>
      </c>
      <c r="L2094" s="14">
        <f>貼り付けシート!C2094</f>
        <v>11.9</v>
      </c>
      <c r="M2094" s="14">
        <f>貼り付けシート!D2094</f>
        <v>7.4</v>
      </c>
      <c r="N2094" s="18">
        <f>貼り付けシート!E2094</f>
        <v>85.430402775592782</v>
      </c>
      <c r="O2094" s="18">
        <f>貼り付けシート!F2094</f>
        <v>0</v>
      </c>
      <c r="P2094" s="19">
        <f t="shared" si="196"/>
        <v>0</v>
      </c>
      <c r="Q2094" s="19">
        <f t="shared" si="197"/>
        <v>0</v>
      </c>
    </row>
    <row r="2095" spans="1:17">
      <c r="A2095" s="38">
        <v>41727</v>
      </c>
      <c r="B2095" s="49" t="s">
        <v>150</v>
      </c>
      <c r="C2095" s="24">
        <f t="shared" si="192"/>
        <v>30.406921776000001</v>
      </c>
      <c r="D2095" s="24">
        <f t="shared" si="193"/>
        <v>0</v>
      </c>
      <c r="E2095" s="18">
        <f>IF(G2095&gt;=0.3,(バックデータ一覧!$C$10*(バックデータ一覧!$C$12*計算過程!L2095+バックデータ一覧!$C$13*LN(計算過程!G2095)+バックデータ一覧!$C$14)^バックデータ一覧!$C$11+バックデータ一覧!$E$10*(計算過程!G2095/(バックデータ一覧!$E$12*計算過程!L2095+バックデータ一覧!$E$13*LN(計算過程!G2095)+バックデータ一覧!$E$14))^バックデータ一覧!$E$11)*計算過程!$W$11*10^-3,0)</f>
        <v>0</v>
      </c>
      <c r="F2095" s="18">
        <f>IF(G2095&lt;0.3,(バックデータ一覧!$C$10*(バックデータ一覧!$C$12*計算過程!L2095+バックデータ一覧!$C$13*LN(0.3)+バックデータ一覧!$C$14)^バックデータ一覧!$C$11+バックデータ一覧!$E$10*(0.3/(バックデータ一覧!$E$12*計算過程!L2095+バックデータ一覧!$E$13*LN(0.3)+バックデータ一覧!$E$14))^バックデータ一覧!$E$11)*計算過程!$W$11*計算過程!G2095/0.3*10^-3,0)</f>
        <v>0</v>
      </c>
      <c r="G2095" s="18">
        <f t="shared" si="194"/>
        <v>0</v>
      </c>
      <c r="H2095" s="18">
        <f t="shared" si="195"/>
        <v>0</v>
      </c>
      <c r="I2095" s="24">
        <v>0</v>
      </c>
      <c r="J2095" s="24">
        <v>0</v>
      </c>
      <c r="K2095" s="24">
        <v>0</v>
      </c>
      <c r="L2095" s="14">
        <f>貼り付けシート!C2095</f>
        <v>11.8</v>
      </c>
      <c r="M2095" s="14">
        <f>貼り付けシート!D2095</f>
        <v>7</v>
      </c>
      <c r="N2095" s="18">
        <f>貼り付けシート!E2095</f>
        <v>81.399607371946288</v>
      </c>
      <c r="O2095" s="18">
        <f>貼り付けシート!F2095</f>
        <v>0</v>
      </c>
      <c r="P2095" s="19">
        <f t="shared" si="196"/>
        <v>0</v>
      </c>
      <c r="Q2095" s="19">
        <f t="shared" si="197"/>
        <v>0</v>
      </c>
    </row>
    <row r="2096" spans="1:17">
      <c r="A2096" s="38">
        <v>41727</v>
      </c>
      <c r="B2096" s="49" t="s">
        <v>151</v>
      </c>
      <c r="C2096" s="24">
        <f t="shared" si="192"/>
        <v>30.406921776000001</v>
      </c>
      <c r="D2096" s="24">
        <f t="shared" si="193"/>
        <v>0</v>
      </c>
      <c r="E2096" s="18">
        <f>IF(G2096&gt;=0.3,(バックデータ一覧!$C$10*(バックデータ一覧!$C$12*計算過程!L2096+バックデータ一覧!$C$13*LN(計算過程!G2096)+バックデータ一覧!$C$14)^バックデータ一覧!$C$11+バックデータ一覧!$E$10*(計算過程!G2096/(バックデータ一覧!$E$12*計算過程!L2096+バックデータ一覧!$E$13*LN(計算過程!G2096)+バックデータ一覧!$E$14))^バックデータ一覧!$E$11)*計算過程!$W$11*10^-3,0)</f>
        <v>0</v>
      </c>
      <c r="F2096" s="18">
        <f>IF(G2096&lt;0.3,(バックデータ一覧!$C$10*(バックデータ一覧!$C$12*計算過程!L2096+バックデータ一覧!$C$13*LN(0.3)+バックデータ一覧!$C$14)^バックデータ一覧!$C$11+バックデータ一覧!$E$10*(0.3/(バックデータ一覧!$E$12*計算過程!L2096+バックデータ一覧!$E$13*LN(0.3)+バックデータ一覧!$E$14))^バックデータ一覧!$E$11)*計算過程!$W$11*計算過程!G2096/0.3*10^-3,0)</f>
        <v>0</v>
      </c>
      <c r="G2096" s="18">
        <f t="shared" si="194"/>
        <v>0</v>
      </c>
      <c r="H2096" s="18">
        <f t="shared" si="195"/>
        <v>0</v>
      </c>
      <c r="I2096" s="24">
        <v>0</v>
      </c>
      <c r="J2096" s="24">
        <v>0</v>
      </c>
      <c r="K2096" s="24">
        <v>0</v>
      </c>
      <c r="L2096" s="14">
        <f>貼り付けシート!C2096</f>
        <v>11.7</v>
      </c>
      <c r="M2096" s="14">
        <f>貼り付けシート!D2096</f>
        <v>6.6</v>
      </c>
      <c r="N2096" s="18">
        <f>貼り付けシート!E2096</f>
        <v>77.306175887938949</v>
      </c>
      <c r="O2096" s="18">
        <f>貼り付けシート!F2096</f>
        <v>0</v>
      </c>
      <c r="P2096" s="19">
        <f t="shared" si="196"/>
        <v>0</v>
      </c>
      <c r="Q2096" s="19">
        <f t="shared" si="197"/>
        <v>0</v>
      </c>
    </row>
    <row r="2097" spans="1:17">
      <c r="A2097" s="38">
        <v>41727</v>
      </c>
      <c r="B2097" s="49" t="s">
        <v>152</v>
      </c>
      <c r="C2097" s="24">
        <f t="shared" si="192"/>
        <v>30.406921776000001</v>
      </c>
      <c r="D2097" s="24">
        <f t="shared" si="193"/>
        <v>0</v>
      </c>
      <c r="E2097" s="18">
        <f>IF(G2097&gt;=0.3,(バックデータ一覧!$C$10*(バックデータ一覧!$C$12*計算過程!L2097+バックデータ一覧!$C$13*LN(計算過程!G2097)+バックデータ一覧!$C$14)^バックデータ一覧!$C$11+バックデータ一覧!$E$10*(計算過程!G2097/(バックデータ一覧!$E$12*計算過程!L2097+バックデータ一覧!$E$13*LN(計算過程!G2097)+バックデータ一覧!$E$14))^バックデータ一覧!$E$11)*計算過程!$W$11*10^-3,0)</f>
        <v>0</v>
      </c>
      <c r="F2097" s="18">
        <f>IF(G2097&lt;0.3,(バックデータ一覧!$C$10*(バックデータ一覧!$C$12*計算過程!L2097+バックデータ一覧!$C$13*LN(0.3)+バックデータ一覧!$C$14)^バックデータ一覧!$C$11+バックデータ一覧!$E$10*(0.3/(バックデータ一覧!$E$12*計算過程!L2097+バックデータ一覧!$E$13*LN(0.3)+バックデータ一覧!$E$14))^バックデータ一覧!$E$11)*計算過程!$W$11*計算過程!G2097/0.3*10^-3,0)</f>
        <v>0</v>
      </c>
      <c r="G2097" s="18">
        <f t="shared" si="194"/>
        <v>0</v>
      </c>
      <c r="H2097" s="18">
        <f t="shared" si="195"/>
        <v>0</v>
      </c>
      <c r="I2097" s="24">
        <v>0</v>
      </c>
      <c r="J2097" s="24">
        <v>0</v>
      </c>
      <c r="K2097" s="24">
        <v>0</v>
      </c>
      <c r="L2097" s="14">
        <f>貼り付けシート!C2097</f>
        <v>11.6</v>
      </c>
      <c r="M2097" s="14">
        <f>貼り付けシート!D2097</f>
        <v>6.7</v>
      </c>
      <c r="N2097" s="18">
        <f>貼り付けシート!E2097</f>
        <v>78.985608090009066</v>
      </c>
      <c r="O2097" s="18">
        <f>貼り付けシート!F2097</f>
        <v>0</v>
      </c>
      <c r="P2097" s="19">
        <f t="shared" si="196"/>
        <v>0</v>
      </c>
      <c r="Q2097" s="19">
        <f t="shared" si="197"/>
        <v>0</v>
      </c>
    </row>
    <row r="2098" spans="1:17">
      <c r="A2098" s="38">
        <v>41727</v>
      </c>
      <c r="B2098" s="49" t="s">
        <v>153</v>
      </c>
      <c r="C2098" s="24">
        <f t="shared" si="192"/>
        <v>30.406921776000001</v>
      </c>
      <c r="D2098" s="24">
        <f t="shared" si="193"/>
        <v>0</v>
      </c>
      <c r="E2098" s="18">
        <f>IF(G2098&gt;=0.3,(バックデータ一覧!$C$10*(バックデータ一覧!$C$12*計算過程!L2098+バックデータ一覧!$C$13*LN(計算過程!G2098)+バックデータ一覧!$C$14)^バックデータ一覧!$C$11+バックデータ一覧!$E$10*(計算過程!G2098/(バックデータ一覧!$E$12*計算過程!L2098+バックデータ一覧!$E$13*LN(計算過程!G2098)+バックデータ一覧!$E$14))^バックデータ一覧!$E$11)*計算過程!$W$11*10^-3,0)</f>
        <v>0</v>
      </c>
      <c r="F2098" s="18">
        <f>IF(G2098&lt;0.3,(バックデータ一覧!$C$10*(バックデータ一覧!$C$12*計算過程!L2098+バックデータ一覧!$C$13*LN(0.3)+バックデータ一覧!$C$14)^バックデータ一覧!$C$11+バックデータ一覧!$E$10*(0.3/(バックデータ一覧!$E$12*計算過程!L2098+バックデータ一覧!$E$13*LN(0.3)+バックデータ一覧!$E$14))^バックデータ一覧!$E$11)*計算過程!$W$11*計算過程!G2098/0.3*10^-3,0)</f>
        <v>0</v>
      </c>
      <c r="G2098" s="18">
        <f t="shared" si="194"/>
        <v>0</v>
      </c>
      <c r="H2098" s="18">
        <f t="shared" si="195"/>
        <v>0</v>
      </c>
      <c r="I2098" s="24">
        <v>0</v>
      </c>
      <c r="J2098" s="24">
        <v>0</v>
      </c>
      <c r="K2098" s="24">
        <v>0</v>
      </c>
      <c r="L2098" s="14">
        <f>貼り付けシート!C2098</f>
        <v>10.8</v>
      </c>
      <c r="M2098" s="14">
        <f>貼り付けシート!D2098</f>
        <v>6.8</v>
      </c>
      <c r="N2098" s="18">
        <f>貼り付けシート!E2098</f>
        <v>84.522273946870854</v>
      </c>
      <c r="O2098" s="18">
        <f>貼り付けシート!F2098</f>
        <v>0</v>
      </c>
      <c r="P2098" s="19">
        <f t="shared" si="196"/>
        <v>0</v>
      </c>
      <c r="Q2098" s="19">
        <f t="shared" si="197"/>
        <v>0</v>
      </c>
    </row>
    <row r="2099" spans="1:17">
      <c r="A2099" s="38">
        <v>41727</v>
      </c>
      <c r="B2099" s="49" t="s">
        <v>154</v>
      </c>
      <c r="C2099" s="24">
        <f t="shared" si="192"/>
        <v>30.406921776000001</v>
      </c>
      <c r="D2099" s="24">
        <f t="shared" si="193"/>
        <v>0</v>
      </c>
      <c r="E2099" s="18">
        <f>IF(G2099&gt;=0.3,(バックデータ一覧!$C$10*(バックデータ一覧!$C$12*計算過程!L2099+バックデータ一覧!$C$13*LN(計算過程!G2099)+バックデータ一覧!$C$14)^バックデータ一覧!$C$11+バックデータ一覧!$E$10*(計算過程!G2099/(バックデータ一覧!$E$12*計算過程!L2099+バックデータ一覧!$E$13*LN(計算過程!G2099)+バックデータ一覧!$E$14))^バックデータ一覧!$E$11)*計算過程!$W$11*10^-3,0)</f>
        <v>0</v>
      </c>
      <c r="F2099" s="18">
        <f>IF(G2099&lt;0.3,(バックデータ一覧!$C$10*(バックデータ一覧!$C$12*計算過程!L2099+バックデータ一覧!$C$13*LN(0.3)+バックデータ一覧!$C$14)^バックデータ一覧!$C$11+バックデータ一覧!$E$10*(0.3/(バックデータ一覧!$E$12*計算過程!L2099+バックデータ一覧!$E$13*LN(0.3)+バックデータ一覧!$E$14))^バックデータ一覧!$E$11)*計算過程!$W$11*計算過程!G2099/0.3*10^-3,0)</f>
        <v>0</v>
      </c>
      <c r="G2099" s="18">
        <f t="shared" si="194"/>
        <v>0</v>
      </c>
      <c r="H2099" s="18">
        <f t="shared" si="195"/>
        <v>0</v>
      </c>
      <c r="I2099" s="24">
        <v>0</v>
      </c>
      <c r="J2099" s="24">
        <v>0</v>
      </c>
      <c r="K2099" s="24">
        <v>0</v>
      </c>
      <c r="L2099" s="14">
        <f>貼り付けシート!C2099</f>
        <v>10.1</v>
      </c>
      <c r="M2099" s="14">
        <f>貼り付けシート!D2099</f>
        <v>7</v>
      </c>
      <c r="N2099" s="18">
        <f>貼り付けシート!E2099</f>
        <v>91.142034010861408</v>
      </c>
      <c r="O2099" s="18">
        <f>貼り付けシート!F2099</f>
        <v>0</v>
      </c>
      <c r="P2099" s="19">
        <f t="shared" si="196"/>
        <v>0</v>
      </c>
      <c r="Q2099" s="19">
        <f t="shared" si="197"/>
        <v>0</v>
      </c>
    </row>
    <row r="2100" spans="1:17">
      <c r="A2100" s="38">
        <v>41727</v>
      </c>
      <c r="B2100" s="49" t="s">
        <v>155</v>
      </c>
      <c r="C2100" s="24">
        <f t="shared" si="192"/>
        <v>30.406921776000001</v>
      </c>
      <c r="D2100" s="24">
        <f t="shared" si="193"/>
        <v>0</v>
      </c>
      <c r="E2100" s="18">
        <f>IF(G2100&gt;=0.3,(バックデータ一覧!$C$10*(バックデータ一覧!$C$12*計算過程!L2100+バックデータ一覧!$C$13*LN(計算過程!G2100)+バックデータ一覧!$C$14)^バックデータ一覧!$C$11+バックデータ一覧!$E$10*(計算過程!G2100/(バックデータ一覧!$E$12*計算過程!L2100+バックデータ一覧!$E$13*LN(計算過程!G2100)+バックデータ一覧!$E$14))^バックデータ一覧!$E$11)*計算過程!$W$11*10^-3,0)</f>
        <v>0</v>
      </c>
      <c r="F2100" s="18">
        <f>IF(G2100&lt;0.3,(バックデータ一覧!$C$10*(バックデータ一覧!$C$12*計算過程!L2100+バックデータ一覧!$C$13*LN(0.3)+バックデータ一覧!$C$14)^バックデータ一覧!$C$11+バックデータ一覧!$E$10*(0.3/(バックデータ一覧!$E$12*計算過程!L2100+バックデータ一覧!$E$13*LN(0.3)+バックデータ一覧!$E$14))^バックデータ一覧!$E$11)*計算過程!$W$11*計算過程!G2100/0.3*10^-3,0)</f>
        <v>0</v>
      </c>
      <c r="G2100" s="18">
        <f t="shared" si="194"/>
        <v>0</v>
      </c>
      <c r="H2100" s="18">
        <f t="shared" si="195"/>
        <v>0</v>
      </c>
      <c r="I2100" s="24">
        <v>0</v>
      </c>
      <c r="J2100" s="24">
        <v>0</v>
      </c>
      <c r="K2100" s="24">
        <v>0</v>
      </c>
      <c r="L2100" s="14">
        <f>貼り付けシート!C2100</f>
        <v>9.9</v>
      </c>
      <c r="M2100" s="14">
        <f>貼り付けシート!D2100</f>
        <v>7.2</v>
      </c>
      <c r="N2100" s="18">
        <f>貼り付けシート!E2100</f>
        <v>94.980602890958608</v>
      </c>
      <c r="O2100" s="18">
        <f>貼り付けシート!F2100</f>
        <v>0</v>
      </c>
      <c r="P2100" s="19">
        <f t="shared" si="196"/>
        <v>0</v>
      </c>
      <c r="Q2100" s="19">
        <f t="shared" si="197"/>
        <v>0</v>
      </c>
    </row>
    <row r="2101" spans="1:17">
      <c r="A2101" s="38">
        <v>41727</v>
      </c>
      <c r="B2101" s="49" t="s">
        <v>156</v>
      </c>
      <c r="C2101" s="24">
        <f t="shared" si="192"/>
        <v>30.406921776000001</v>
      </c>
      <c r="D2101" s="24">
        <f t="shared" si="193"/>
        <v>0</v>
      </c>
      <c r="E2101" s="18">
        <f>IF(G2101&gt;=0.3,(バックデータ一覧!$C$10*(バックデータ一覧!$C$12*計算過程!L2101+バックデータ一覧!$C$13*LN(計算過程!G2101)+バックデータ一覧!$C$14)^バックデータ一覧!$C$11+バックデータ一覧!$E$10*(計算過程!G2101/(バックデータ一覧!$E$12*計算過程!L2101+バックデータ一覧!$E$13*LN(計算過程!G2101)+バックデータ一覧!$E$14))^バックデータ一覧!$E$11)*計算過程!$W$11*10^-3,0)</f>
        <v>0</v>
      </c>
      <c r="F2101" s="18">
        <f>IF(G2101&lt;0.3,(バックデータ一覧!$C$10*(バックデータ一覧!$C$12*計算過程!L2101+バックデータ一覧!$C$13*LN(0.3)+バックデータ一覧!$C$14)^バックデータ一覧!$C$11+バックデータ一覧!$E$10*(0.3/(バックデータ一覧!$E$12*計算過程!L2101+バックデータ一覧!$E$13*LN(0.3)+バックデータ一覧!$E$14))^バックデータ一覧!$E$11)*計算過程!$W$11*計算過程!G2101/0.3*10^-3,0)</f>
        <v>0</v>
      </c>
      <c r="G2101" s="18">
        <f t="shared" si="194"/>
        <v>0</v>
      </c>
      <c r="H2101" s="18">
        <f t="shared" si="195"/>
        <v>0</v>
      </c>
      <c r="I2101" s="24">
        <v>0</v>
      </c>
      <c r="J2101" s="24">
        <v>0</v>
      </c>
      <c r="K2101" s="24">
        <v>0</v>
      </c>
      <c r="L2101" s="14">
        <f>貼り付けシート!C2101</f>
        <v>9.9</v>
      </c>
      <c r="M2101" s="14">
        <f>貼り付けシート!D2101</f>
        <v>7.4</v>
      </c>
      <c r="N2101" s="18">
        <f>貼り付けシート!E2101</f>
        <v>97.587933284904196</v>
      </c>
      <c r="O2101" s="18">
        <f>貼り付けシート!F2101</f>
        <v>0</v>
      </c>
      <c r="P2101" s="19">
        <f t="shared" si="196"/>
        <v>0</v>
      </c>
      <c r="Q2101" s="19">
        <f t="shared" si="197"/>
        <v>0</v>
      </c>
    </row>
    <row r="2102" spans="1:17">
      <c r="A2102" s="38">
        <v>41727</v>
      </c>
      <c r="B2102" s="49" t="s">
        <v>157</v>
      </c>
      <c r="C2102" s="24">
        <f t="shared" si="192"/>
        <v>30.406921776000001</v>
      </c>
      <c r="D2102" s="24">
        <f t="shared" si="193"/>
        <v>0</v>
      </c>
      <c r="E2102" s="18">
        <f>IF(G2102&gt;=0.3,(バックデータ一覧!$C$10*(バックデータ一覧!$C$12*計算過程!L2102+バックデータ一覧!$C$13*LN(計算過程!G2102)+バックデータ一覧!$C$14)^バックデータ一覧!$C$11+バックデータ一覧!$E$10*(計算過程!G2102/(バックデータ一覧!$E$12*計算過程!L2102+バックデータ一覧!$E$13*LN(計算過程!G2102)+バックデータ一覧!$E$14))^バックデータ一覧!$E$11)*計算過程!$W$11*10^-3,0)</f>
        <v>0</v>
      </c>
      <c r="F2102" s="18">
        <f>IF(G2102&lt;0.3,(バックデータ一覧!$C$10*(バックデータ一覧!$C$12*計算過程!L2102+バックデータ一覧!$C$13*LN(0.3)+バックデータ一覧!$C$14)^バックデータ一覧!$C$11+バックデータ一覧!$E$10*(0.3/(バックデータ一覧!$E$12*計算過程!L2102+バックデータ一覧!$E$13*LN(0.3)+バックデータ一覧!$E$14))^バックデータ一覧!$E$11)*計算過程!$W$11*計算過程!G2102/0.3*10^-3,0)</f>
        <v>0</v>
      </c>
      <c r="G2102" s="18">
        <f t="shared" si="194"/>
        <v>0</v>
      </c>
      <c r="H2102" s="18">
        <f t="shared" si="195"/>
        <v>0</v>
      </c>
      <c r="I2102" s="24">
        <v>0</v>
      </c>
      <c r="J2102" s="24">
        <v>0</v>
      </c>
      <c r="K2102" s="24">
        <v>0</v>
      </c>
      <c r="L2102" s="14">
        <f>貼り付けシート!C2102</f>
        <v>10.199999999999999</v>
      </c>
      <c r="M2102" s="14">
        <f>貼り付けシート!D2102</f>
        <v>7.6</v>
      </c>
      <c r="N2102" s="18">
        <f>貼り付けシート!E2102</f>
        <v>98.200514218071817</v>
      </c>
      <c r="O2102" s="18">
        <f>貼り付けシート!F2102</f>
        <v>0</v>
      </c>
      <c r="P2102" s="19">
        <f t="shared" si="196"/>
        <v>0</v>
      </c>
      <c r="Q2102" s="19">
        <f t="shared" si="197"/>
        <v>0</v>
      </c>
    </row>
    <row r="2103" spans="1:17">
      <c r="A2103" s="38">
        <v>41727</v>
      </c>
      <c r="B2103" s="49" t="s">
        <v>158</v>
      </c>
      <c r="C2103" s="24">
        <f t="shared" si="192"/>
        <v>30.406921776000001</v>
      </c>
      <c r="D2103" s="24">
        <f t="shared" si="193"/>
        <v>0</v>
      </c>
      <c r="E2103" s="18">
        <f>IF(G2103&gt;=0.3,(バックデータ一覧!$C$10*(バックデータ一覧!$C$12*計算過程!L2103+バックデータ一覧!$C$13*LN(計算過程!G2103)+バックデータ一覧!$C$14)^バックデータ一覧!$C$11+バックデータ一覧!$E$10*(計算過程!G2103/(バックデータ一覧!$E$12*計算過程!L2103+バックデータ一覧!$E$13*LN(計算過程!G2103)+バックデータ一覧!$E$14))^バックデータ一覧!$E$11)*計算過程!$W$11*10^-3,0)</f>
        <v>0</v>
      </c>
      <c r="F2103" s="18">
        <f>IF(G2103&lt;0.3,(バックデータ一覧!$C$10*(バックデータ一覧!$C$12*計算過程!L2103+バックデータ一覧!$C$13*LN(0.3)+バックデータ一覧!$C$14)^バックデータ一覧!$C$11+バックデータ一覧!$E$10*(0.3/(バックデータ一覧!$E$12*計算過程!L2103+バックデータ一覧!$E$13*LN(0.3)+バックデータ一覧!$E$14))^バックデータ一覧!$E$11)*計算過程!$W$11*計算過程!G2103/0.3*10^-3,0)</f>
        <v>0</v>
      </c>
      <c r="G2103" s="18">
        <f t="shared" si="194"/>
        <v>0</v>
      </c>
      <c r="H2103" s="18">
        <f t="shared" si="195"/>
        <v>0</v>
      </c>
      <c r="I2103" s="24">
        <v>0</v>
      </c>
      <c r="J2103" s="24">
        <v>0</v>
      </c>
      <c r="K2103" s="24">
        <v>0</v>
      </c>
      <c r="L2103" s="14">
        <f>貼り付けシート!C2103</f>
        <v>11.1</v>
      </c>
      <c r="M2103" s="14">
        <f>貼り付けシート!D2103</f>
        <v>7.4</v>
      </c>
      <c r="N2103" s="18">
        <f>貼り付けシート!E2103</f>
        <v>90.077389367860249</v>
      </c>
      <c r="O2103" s="18">
        <f>貼り付けシート!F2103</f>
        <v>0</v>
      </c>
      <c r="P2103" s="19">
        <f t="shared" si="196"/>
        <v>0</v>
      </c>
      <c r="Q2103" s="19">
        <f t="shared" si="197"/>
        <v>0</v>
      </c>
    </row>
    <row r="2104" spans="1:17">
      <c r="A2104" s="38">
        <v>41727</v>
      </c>
      <c r="B2104" s="49" t="s">
        <v>159</v>
      </c>
      <c r="C2104" s="24">
        <f t="shared" si="192"/>
        <v>30.406921776000001</v>
      </c>
      <c r="D2104" s="24">
        <f t="shared" si="193"/>
        <v>0</v>
      </c>
      <c r="E2104" s="18">
        <f>IF(G2104&gt;=0.3,(バックデータ一覧!$C$10*(バックデータ一覧!$C$12*計算過程!L2104+バックデータ一覧!$C$13*LN(計算過程!G2104)+バックデータ一覧!$C$14)^バックデータ一覧!$C$11+バックデータ一覧!$E$10*(計算過程!G2104/(バックデータ一覧!$E$12*計算過程!L2104+バックデータ一覧!$E$13*LN(計算過程!G2104)+バックデータ一覧!$E$14))^バックデータ一覧!$E$11)*計算過程!$W$11*10^-3,0)</f>
        <v>0</v>
      </c>
      <c r="F2104" s="18">
        <f>IF(G2104&lt;0.3,(バックデータ一覧!$C$10*(バックデータ一覧!$C$12*計算過程!L2104+バックデータ一覧!$C$13*LN(0.3)+バックデータ一覧!$C$14)^バックデータ一覧!$C$11+バックデータ一覧!$E$10*(0.3/(バックデータ一覧!$E$12*計算過程!L2104+バックデータ一覧!$E$13*LN(0.3)+バックデータ一覧!$E$14))^バックデータ一覧!$E$11)*計算過程!$W$11*計算過程!G2104/0.3*10^-3,0)</f>
        <v>0</v>
      </c>
      <c r="G2104" s="18">
        <f t="shared" si="194"/>
        <v>0</v>
      </c>
      <c r="H2104" s="18">
        <f t="shared" si="195"/>
        <v>0</v>
      </c>
      <c r="I2104" s="24">
        <v>0</v>
      </c>
      <c r="J2104" s="24">
        <v>0</v>
      </c>
      <c r="K2104" s="24">
        <v>0</v>
      </c>
      <c r="L2104" s="14">
        <f>貼り付けシート!C2104</f>
        <v>10.7</v>
      </c>
      <c r="M2104" s="14">
        <f>貼り付けシート!D2104</f>
        <v>7.2</v>
      </c>
      <c r="N2104" s="18">
        <f>貼り付けシート!E2104</f>
        <v>90.034957420411658</v>
      </c>
      <c r="O2104" s="18">
        <f>貼り付けシート!F2104</f>
        <v>0</v>
      </c>
      <c r="P2104" s="19">
        <f t="shared" si="196"/>
        <v>0</v>
      </c>
      <c r="Q2104" s="19">
        <f t="shared" si="197"/>
        <v>0</v>
      </c>
    </row>
    <row r="2105" spans="1:17">
      <c r="A2105" s="38">
        <v>41727</v>
      </c>
      <c r="B2105" s="49" t="s">
        <v>160</v>
      </c>
      <c r="C2105" s="24">
        <f t="shared" si="192"/>
        <v>30.406921776000001</v>
      </c>
      <c r="D2105" s="24">
        <f t="shared" si="193"/>
        <v>0</v>
      </c>
      <c r="E2105" s="18">
        <f>IF(G2105&gt;=0.3,(バックデータ一覧!$C$10*(バックデータ一覧!$C$12*計算過程!L2105+バックデータ一覧!$C$13*LN(計算過程!G2105)+バックデータ一覧!$C$14)^バックデータ一覧!$C$11+バックデータ一覧!$E$10*(計算過程!G2105/(バックデータ一覧!$E$12*計算過程!L2105+バックデータ一覧!$E$13*LN(計算過程!G2105)+バックデータ一覧!$E$14))^バックデータ一覧!$E$11)*計算過程!$W$11*10^-3,0)</f>
        <v>0</v>
      </c>
      <c r="F2105" s="18">
        <f>IF(G2105&lt;0.3,(バックデータ一覧!$C$10*(バックデータ一覧!$C$12*計算過程!L2105+バックデータ一覧!$C$13*LN(0.3)+バックデータ一覧!$C$14)^バックデータ一覧!$C$11+バックデータ一覧!$E$10*(0.3/(バックデータ一覧!$E$12*計算過程!L2105+バックデータ一覧!$E$13*LN(0.3)+バックデータ一覧!$E$14))^バックデータ一覧!$E$11)*計算過程!$W$11*計算過程!G2105/0.3*10^-3,0)</f>
        <v>0</v>
      </c>
      <c r="G2105" s="18">
        <f t="shared" si="194"/>
        <v>0</v>
      </c>
      <c r="H2105" s="18">
        <f t="shared" si="195"/>
        <v>0</v>
      </c>
      <c r="I2105" s="24">
        <v>0</v>
      </c>
      <c r="J2105" s="24">
        <v>0</v>
      </c>
      <c r="K2105" s="24">
        <v>0</v>
      </c>
      <c r="L2105" s="14">
        <f>貼り付けシート!C2105</f>
        <v>10.5</v>
      </c>
      <c r="M2105" s="14">
        <f>貼り付けシート!D2105</f>
        <v>7.1</v>
      </c>
      <c r="N2105" s="18">
        <f>貼り付けシート!E2105</f>
        <v>89.990802907914741</v>
      </c>
      <c r="O2105" s="18">
        <f>貼り付けシート!F2105</f>
        <v>0</v>
      </c>
      <c r="P2105" s="19">
        <f t="shared" si="196"/>
        <v>0</v>
      </c>
      <c r="Q2105" s="19">
        <f t="shared" si="197"/>
        <v>0</v>
      </c>
    </row>
    <row r="2106" spans="1:17">
      <c r="A2106" s="38">
        <v>41727</v>
      </c>
      <c r="B2106" s="49" t="s">
        <v>161</v>
      </c>
      <c r="C2106" s="24">
        <f t="shared" si="192"/>
        <v>30.406921776000001</v>
      </c>
      <c r="D2106" s="24">
        <f t="shared" si="193"/>
        <v>0</v>
      </c>
      <c r="E2106" s="18">
        <f>IF(G2106&gt;=0.3,(バックデータ一覧!$C$10*(バックデータ一覧!$C$12*計算過程!L2106+バックデータ一覧!$C$13*LN(計算過程!G2106)+バックデータ一覧!$C$14)^バックデータ一覧!$C$11+バックデータ一覧!$E$10*(計算過程!G2106/(バックデータ一覧!$E$12*計算過程!L2106+バックデータ一覧!$E$13*LN(計算過程!G2106)+バックデータ一覧!$E$14))^バックデータ一覧!$E$11)*計算過程!$W$11*10^-3,0)</f>
        <v>0</v>
      </c>
      <c r="F2106" s="18">
        <f>IF(G2106&lt;0.3,(バックデータ一覧!$C$10*(バックデータ一覧!$C$12*計算過程!L2106+バックデータ一覧!$C$13*LN(0.3)+バックデータ一覧!$C$14)^バックデータ一覧!$C$11+バックデータ一覧!$E$10*(0.3/(バックデータ一覧!$E$12*計算過程!L2106+バックデータ一覧!$E$13*LN(0.3)+バックデータ一覧!$E$14))^バックデータ一覧!$E$11)*計算過程!$W$11*計算過程!G2106/0.3*10^-3,0)</f>
        <v>0</v>
      </c>
      <c r="G2106" s="18">
        <f t="shared" si="194"/>
        <v>0</v>
      </c>
      <c r="H2106" s="18">
        <f t="shared" si="195"/>
        <v>0</v>
      </c>
      <c r="I2106" s="24">
        <v>0</v>
      </c>
      <c r="J2106" s="24">
        <v>0</v>
      </c>
      <c r="K2106" s="24">
        <v>0</v>
      </c>
      <c r="L2106" s="14">
        <f>貼り付けシート!C2106</f>
        <v>11.3</v>
      </c>
      <c r="M2106" s="14">
        <f>貼り付けシート!D2106</f>
        <v>6.9</v>
      </c>
      <c r="N2106" s="18">
        <f>貼り付けシート!E2106</f>
        <v>82.94950067439936</v>
      </c>
      <c r="O2106" s="18">
        <f>貼り付けシート!F2106</f>
        <v>0</v>
      </c>
      <c r="P2106" s="19">
        <f t="shared" si="196"/>
        <v>0</v>
      </c>
      <c r="Q2106" s="19">
        <f t="shared" si="197"/>
        <v>0</v>
      </c>
    </row>
    <row r="2107" spans="1:17">
      <c r="A2107" s="38">
        <v>41727</v>
      </c>
      <c r="B2107" s="49" t="s">
        <v>162</v>
      </c>
      <c r="C2107" s="24">
        <f t="shared" si="192"/>
        <v>30.406921776000001</v>
      </c>
      <c r="D2107" s="24">
        <f t="shared" si="193"/>
        <v>0</v>
      </c>
      <c r="E2107" s="18">
        <f>IF(G2107&gt;=0.3,(バックデータ一覧!$C$10*(バックデータ一覧!$C$12*計算過程!L2107+バックデータ一覧!$C$13*LN(計算過程!G2107)+バックデータ一覧!$C$14)^バックデータ一覧!$C$11+バックデータ一覧!$E$10*(計算過程!G2107/(バックデータ一覧!$E$12*計算過程!L2107+バックデータ一覧!$E$13*LN(計算過程!G2107)+バックデータ一覧!$E$14))^バックデータ一覧!$E$11)*計算過程!$W$11*10^-3,0)</f>
        <v>0</v>
      </c>
      <c r="F2107" s="18">
        <f>IF(G2107&lt;0.3,(バックデータ一覧!$C$10*(バックデータ一覧!$C$12*計算過程!L2107+バックデータ一覧!$C$13*LN(0.3)+バックデータ一覧!$C$14)^バックデータ一覧!$C$11+バックデータ一覧!$E$10*(0.3/(バックデータ一覧!$E$12*計算過程!L2107+バックデータ一覧!$E$13*LN(0.3)+バックデータ一覧!$E$14))^バックデータ一覧!$E$11)*計算過程!$W$11*計算過程!G2107/0.3*10^-3,0)</f>
        <v>0</v>
      </c>
      <c r="G2107" s="18">
        <f t="shared" si="194"/>
        <v>0</v>
      </c>
      <c r="H2107" s="18">
        <f t="shared" si="195"/>
        <v>0</v>
      </c>
      <c r="I2107" s="24">
        <v>0</v>
      </c>
      <c r="J2107" s="24">
        <v>0</v>
      </c>
      <c r="K2107" s="24">
        <v>0</v>
      </c>
      <c r="L2107" s="14">
        <f>貼り付けシート!C2107</f>
        <v>10.7</v>
      </c>
      <c r="M2107" s="14">
        <f>貼り付けシート!D2107</f>
        <v>6.7</v>
      </c>
      <c r="N2107" s="18">
        <f>貼り付けシート!E2107</f>
        <v>83.849161386764607</v>
      </c>
      <c r="O2107" s="18">
        <f>貼り付けシート!F2107</f>
        <v>0</v>
      </c>
      <c r="P2107" s="19">
        <f t="shared" si="196"/>
        <v>0</v>
      </c>
      <c r="Q2107" s="19">
        <f t="shared" si="197"/>
        <v>0</v>
      </c>
    </row>
    <row r="2108" spans="1:17">
      <c r="A2108" s="38">
        <v>41727</v>
      </c>
      <c r="B2108" s="49" t="s">
        <v>163</v>
      </c>
      <c r="C2108" s="24">
        <f t="shared" si="192"/>
        <v>30.406921776000001</v>
      </c>
      <c r="D2108" s="24">
        <f t="shared" si="193"/>
        <v>0</v>
      </c>
      <c r="E2108" s="18">
        <f>IF(G2108&gt;=0.3,(バックデータ一覧!$C$10*(バックデータ一覧!$C$12*計算過程!L2108+バックデータ一覧!$C$13*LN(計算過程!G2108)+バックデータ一覧!$C$14)^バックデータ一覧!$C$11+バックデータ一覧!$E$10*(計算過程!G2108/(バックデータ一覧!$E$12*計算過程!L2108+バックデータ一覧!$E$13*LN(計算過程!G2108)+バックデータ一覧!$E$14))^バックデータ一覧!$E$11)*計算過程!$W$11*10^-3,0)</f>
        <v>0</v>
      </c>
      <c r="F2108" s="18">
        <f>IF(G2108&lt;0.3,(バックデータ一覧!$C$10*(バックデータ一覧!$C$12*計算過程!L2108+バックデータ一覧!$C$13*LN(0.3)+バックデータ一覧!$C$14)^バックデータ一覧!$C$11+バックデータ一覧!$E$10*(0.3/(バックデータ一覧!$E$12*計算過程!L2108+バックデータ一覧!$E$13*LN(0.3)+バックデータ一覧!$E$14))^バックデータ一覧!$E$11)*計算過程!$W$11*計算過程!G2108/0.3*10^-3,0)</f>
        <v>0</v>
      </c>
      <c r="G2108" s="18">
        <f t="shared" si="194"/>
        <v>0</v>
      </c>
      <c r="H2108" s="18">
        <f t="shared" si="195"/>
        <v>0</v>
      </c>
      <c r="I2108" s="24">
        <v>0</v>
      </c>
      <c r="J2108" s="24">
        <v>0</v>
      </c>
      <c r="K2108" s="24">
        <v>0</v>
      </c>
      <c r="L2108" s="14">
        <f>貼り付けシート!C2108</f>
        <v>11.5</v>
      </c>
      <c r="M2108" s="14">
        <f>貼り付けシート!D2108</f>
        <v>6.5</v>
      </c>
      <c r="N2108" s="18">
        <f>貼り付けシート!E2108</f>
        <v>77.16119921428421</v>
      </c>
      <c r="O2108" s="18">
        <f>貼り付けシート!F2108</f>
        <v>0</v>
      </c>
      <c r="P2108" s="19">
        <f t="shared" si="196"/>
        <v>0</v>
      </c>
      <c r="Q2108" s="19">
        <f t="shared" si="197"/>
        <v>0</v>
      </c>
    </row>
    <row r="2109" spans="1:17">
      <c r="A2109" s="38">
        <v>41727</v>
      </c>
      <c r="B2109" s="49" t="s">
        <v>164</v>
      </c>
      <c r="C2109" s="24">
        <f t="shared" si="192"/>
        <v>30.406921776000001</v>
      </c>
      <c r="D2109" s="24">
        <f t="shared" si="193"/>
        <v>0</v>
      </c>
      <c r="E2109" s="18">
        <f>IF(G2109&gt;=0.3,(バックデータ一覧!$C$10*(バックデータ一覧!$C$12*計算過程!L2109+バックデータ一覧!$C$13*LN(計算過程!G2109)+バックデータ一覧!$C$14)^バックデータ一覧!$C$11+バックデータ一覧!$E$10*(計算過程!G2109/(バックデータ一覧!$E$12*計算過程!L2109+バックデータ一覧!$E$13*LN(計算過程!G2109)+バックデータ一覧!$E$14))^バックデータ一覧!$E$11)*計算過程!$W$11*10^-3,0)</f>
        <v>0</v>
      </c>
      <c r="F2109" s="18">
        <f>IF(G2109&lt;0.3,(バックデータ一覧!$C$10*(バックデータ一覧!$C$12*計算過程!L2109+バックデータ一覧!$C$13*LN(0.3)+バックデータ一覧!$C$14)^バックデータ一覧!$C$11+バックデータ一覧!$E$10*(0.3/(バックデータ一覧!$E$12*計算過程!L2109+バックデータ一覧!$E$13*LN(0.3)+バックデータ一覧!$E$14))^バックデータ一覧!$E$11)*計算過程!$W$11*計算過程!G2109/0.3*10^-3,0)</f>
        <v>0</v>
      </c>
      <c r="G2109" s="18">
        <f t="shared" si="194"/>
        <v>0</v>
      </c>
      <c r="H2109" s="18">
        <f t="shared" si="195"/>
        <v>0</v>
      </c>
      <c r="I2109" s="24">
        <v>0</v>
      </c>
      <c r="J2109" s="24">
        <v>0</v>
      </c>
      <c r="K2109" s="24">
        <v>0</v>
      </c>
      <c r="L2109" s="14">
        <f>貼り付けシート!C2109</f>
        <v>11.6</v>
      </c>
      <c r="M2109" s="14">
        <f>貼り付けシート!D2109</f>
        <v>6.6</v>
      </c>
      <c r="N2109" s="18">
        <f>貼り付けシート!E2109</f>
        <v>77.819096195963894</v>
      </c>
      <c r="O2109" s="18">
        <f>貼り付けシート!F2109</f>
        <v>0</v>
      </c>
      <c r="P2109" s="19">
        <f t="shared" si="196"/>
        <v>0</v>
      </c>
      <c r="Q2109" s="19">
        <f t="shared" si="197"/>
        <v>0</v>
      </c>
    </row>
    <row r="2110" spans="1:17">
      <c r="A2110" s="38">
        <v>41727</v>
      </c>
      <c r="B2110" s="49" t="s">
        <v>165</v>
      </c>
      <c r="C2110" s="24">
        <f t="shared" si="192"/>
        <v>30.406921776000001</v>
      </c>
      <c r="D2110" s="24">
        <f t="shared" si="193"/>
        <v>0</v>
      </c>
      <c r="E2110" s="18">
        <f>IF(G2110&gt;=0.3,(バックデータ一覧!$C$10*(バックデータ一覧!$C$12*計算過程!L2110+バックデータ一覧!$C$13*LN(計算過程!G2110)+バックデータ一覧!$C$14)^バックデータ一覧!$C$11+バックデータ一覧!$E$10*(計算過程!G2110/(バックデータ一覧!$E$12*計算過程!L2110+バックデータ一覧!$E$13*LN(計算過程!G2110)+バックデータ一覧!$E$14))^バックデータ一覧!$E$11)*計算過程!$W$11*10^-3,0)</f>
        <v>0</v>
      </c>
      <c r="F2110" s="18">
        <f>IF(G2110&lt;0.3,(バックデータ一覧!$C$10*(バックデータ一覧!$C$12*計算過程!L2110+バックデータ一覧!$C$13*LN(0.3)+バックデータ一覧!$C$14)^バックデータ一覧!$C$11+バックデータ一覧!$E$10*(0.3/(バックデータ一覧!$E$12*計算過程!L2110+バックデータ一覧!$E$13*LN(0.3)+バックデータ一覧!$E$14))^バックデータ一覧!$E$11)*計算過程!$W$11*計算過程!G2110/0.3*10^-3,0)</f>
        <v>0</v>
      </c>
      <c r="G2110" s="18">
        <f t="shared" si="194"/>
        <v>0</v>
      </c>
      <c r="H2110" s="18">
        <f t="shared" si="195"/>
        <v>0</v>
      </c>
      <c r="I2110" s="24">
        <v>0</v>
      </c>
      <c r="J2110" s="24">
        <v>0</v>
      </c>
      <c r="K2110" s="24">
        <v>0</v>
      </c>
      <c r="L2110" s="14">
        <f>貼り付けシート!C2110</f>
        <v>11.9</v>
      </c>
      <c r="M2110" s="14">
        <f>貼り付けシート!D2110</f>
        <v>6.6</v>
      </c>
      <c r="N2110" s="18">
        <f>貼り付けシート!E2110</f>
        <v>76.291654200652545</v>
      </c>
      <c r="O2110" s="18">
        <f>貼り付けシート!F2110</f>
        <v>0</v>
      </c>
      <c r="P2110" s="19">
        <f t="shared" si="196"/>
        <v>0</v>
      </c>
      <c r="Q2110" s="19">
        <f t="shared" si="197"/>
        <v>0</v>
      </c>
    </row>
    <row r="2111" spans="1:17">
      <c r="A2111" s="38">
        <v>41727</v>
      </c>
      <c r="B2111" s="49" t="s">
        <v>166</v>
      </c>
      <c r="C2111" s="24">
        <f t="shared" si="192"/>
        <v>30.406921776000001</v>
      </c>
      <c r="D2111" s="24">
        <f t="shared" si="193"/>
        <v>0</v>
      </c>
      <c r="E2111" s="18">
        <f>IF(G2111&gt;=0.3,(バックデータ一覧!$C$10*(バックデータ一覧!$C$12*計算過程!L2111+バックデータ一覧!$C$13*LN(計算過程!G2111)+バックデータ一覧!$C$14)^バックデータ一覧!$C$11+バックデータ一覧!$E$10*(計算過程!G2111/(バックデータ一覧!$E$12*計算過程!L2111+バックデータ一覧!$E$13*LN(計算過程!G2111)+バックデータ一覧!$E$14))^バックデータ一覧!$E$11)*計算過程!$W$11*10^-3,0)</f>
        <v>0</v>
      </c>
      <c r="F2111" s="18">
        <f>IF(G2111&lt;0.3,(バックデータ一覧!$C$10*(バックデータ一覧!$C$12*計算過程!L2111+バックデータ一覧!$C$13*LN(0.3)+バックデータ一覧!$C$14)^バックデータ一覧!$C$11+バックデータ一覧!$E$10*(0.3/(バックデータ一覧!$E$12*計算過程!L2111+バックデータ一覧!$E$13*LN(0.3)+バックデータ一覧!$E$14))^バックデータ一覧!$E$11)*計算過程!$W$11*計算過程!G2111/0.3*10^-3,0)</f>
        <v>0</v>
      </c>
      <c r="G2111" s="18">
        <f t="shared" si="194"/>
        <v>0</v>
      </c>
      <c r="H2111" s="18">
        <f t="shared" si="195"/>
        <v>0</v>
      </c>
      <c r="I2111" s="24">
        <v>0</v>
      </c>
      <c r="J2111" s="24">
        <v>0</v>
      </c>
      <c r="K2111" s="24">
        <v>0</v>
      </c>
      <c r="L2111" s="14">
        <f>貼り付けシート!C2111</f>
        <v>11.5</v>
      </c>
      <c r="M2111" s="14">
        <f>貼り付けシート!D2111</f>
        <v>6.7</v>
      </c>
      <c r="N2111" s="18">
        <f>貼り付けシート!E2111</f>
        <v>79.510088419666971</v>
      </c>
      <c r="O2111" s="18">
        <f>貼り付けシート!F2111</f>
        <v>0</v>
      </c>
      <c r="P2111" s="19">
        <f t="shared" si="196"/>
        <v>0</v>
      </c>
      <c r="Q2111" s="19">
        <f t="shared" si="197"/>
        <v>0</v>
      </c>
    </row>
    <row r="2112" spans="1:17">
      <c r="A2112" s="38">
        <v>41727</v>
      </c>
      <c r="B2112" s="49" t="s">
        <v>167</v>
      </c>
      <c r="C2112" s="24">
        <f t="shared" si="192"/>
        <v>30.406921776000001</v>
      </c>
      <c r="D2112" s="24">
        <f t="shared" si="193"/>
        <v>0</v>
      </c>
      <c r="E2112" s="18">
        <f>IF(G2112&gt;=0.3,(バックデータ一覧!$C$10*(バックデータ一覧!$C$12*計算過程!L2112+バックデータ一覧!$C$13*LN(計算過程!G2112)+バックデータ一覧!$C$14)^バックデータ一覧!$C$11+バックデータ一覧!$E$10*(計算過程!G2112/(バックデータ一覧!$E$12*計算過程!L2112+バックデータ一覧!$E$13*LN(計算過程!G2112)+バックデータ一覧!$E$14))^バックデータ一覧!$E$11)*計算過程!$W$11*10^-3,0)</f>
        <v>0</v>
      </c>
      <c r="F2112" s="18">
        <f>IF(G2112&lt;0.3,(バックデータ一覧!$C$10*(バックデータ一覧!$C$12*計算過程!L2112+バックデータ一覧!$C$13*LN(0.3)+バックデータ一覧!$C$14)^バックデータ一覧!$C$11+バックデータ一覧!$E$10*(0.3/(バックデータ一覧!$E$12*計算過程!L2112+バックデータ一覧!$E$13*LN(0.3)+バックデータ一覧!$E$14))^バックデータ一覧!$E$11)*計算過程!$W$11*計算過程!G2112/0.3*10^-3,0)</f>
        <v>0</v>
      </c>
      <c r="G2112" s="18">
        <f t="shared" si="194"/>
        <v>0</v>
      </c>
      <c r="H2112" s="18">
        <f t="shared" si="195"/>
        <v>0</v>
      </c>
      <c r="I2112" s="24">
        <v>0</v>
      </c>
      <c r="J2112" s="24">
        <v>0</v>
      </c>
      <c r="K2112" s="24">
        <v>0</v>
      </c>
      <c r="L2112" s="14">
        <f>貼り付けシート!C2112</f>
        <v>11</v>
      </c>
      <c r="M2112" s="14">
        <f>貼り付けシート!D2112</f>
        <v>6.5</v>
      </c>
      <c r="N2112" s="18">
        <f>貼り付けシート!E2112</f>
        <v>79.763570157240167</v>
      </c>
      <c r="O2112" s="18">
        <f>貼り付けシート!F2112</f>
        <v>0</v>
      </c>
      <c r="P2112" s="19">
        <f t="shared" si="196"/>
        <v>0</v>
      </c>
      <c r="Q2112" s="19">
        <f t="shared" si="197"/>
        <v>0</v>
      </c>
    </row>
    <row r="2113" spans="1:17">
      <c r="A2113" s="38">
        <v>41727</v>
      </c>
      <c r="B2113" s="49" t="s">
        <v>168</v>
      </c>
      <c r="C2113" s="24">
        <f t="shared" si="192"/>
        <v>30.406921776000001</v>
      </c>
      <c r="D2113" s="24">
        <f t="shared" si="193"/>
        <v>0</v>
      </c>
      <c r="E2113" s="18">
        <f>IF(G2113&gt;=0.3,(バックデータ一覧!$C$10*(バックデータ一覧!$C$12*計算過程!L2113+バックデータ一覧!$C$13*LN(計算過程!G2113)+バックデータ一覧!$C$14)^バックデータ一覧!$C$11+バックデータ一覧!$E$10*(計算過程!G2113/(バックデータ一覧!$E$12*計算過程!L2113+バックデータ一覧!$E$13*LN(計算過程!G2113)+バックデータ一覧!$E$14))^バックデータ一覧!$E$11)*計算過程!$W$11*10^-3,0)</f>
        <v>0</v>
      </c>
      <c r="F2113" s="18">
        <f>IF(G2113&lt;0.3,(バックデータ一覧!$C$10*(バックデータ一覧!$C$12*計算過程!L2113+バックデータ一覧!$C$13*LN(0.3)+バックデータ一覧!$C$14)^バックデータ一覧!$C$11+バックデータ一覧!$E$10*(0.3/(バックデータ一覧!$E$12*計算過程!L2113+バックデータ一覧!$E$13*LN(0.3)+バックデータ一覧!$E$14))^バックデータ一覧!$E$11)*計算過程!$W$11*計算過程!G2113/0.3*10^-3,0)</f>
        <v>0</v>
      </c>
      <c r="G2113" s="18">
        <f t="shared" si="194"/>
        <v>0</v>
      </c>
      <c r="H2113" s="18">
        <f t="shared" si="195"/>
        <v>0</v>
      </c>
      <c r="I2113" s="24">
        <v>0</v>
      </c>
      <c r="J2113" s="24">
        <v>0</v>
      </c>
      <c r="K2113" s="24">
        <v>0</v>
      </c>
      <c r="L2113" s="14">
        <f>貼り付けシート!C2113</f>
        <v>10.1</v>
      </c>
      <c r="M2113" s="14">
        <f>貼り付けシート!D2113</f>
        <v>6.3</v>
      </c>
      <c r="N2113" s="18">
        <f>貼り付けシート!E2113</f>
        <v>82.11921924804814</v>
      </c>
      <c r="O2113" s="18">
        <f>貼り付けシート!F2113</f>
        <v>0</v>
      </c>
      <c r="P2113" s="19">
        <f t="shared" si="196"/>
        <v>0</v>
      </c>
      <c r="Q2113" s="19">
        <f t="shared" si="197"/>
        <v>0</v>
      </c>
    </row>
    <row r="2114" spans="1:17">
      <c r="A2114" s="38">
        <v>41727</v>
      </c>
      <c r="B2114" s="49" t="s">
        <v>169</v>
      </c>
      <c r="C2114" s="24">
        <f t="shared" si="192"/>
        <v>30.406921776000001</v>
      </c>
      <c r="D2114" s="24">
        <f t="shared" si="193"/>
        <v>0</v>
      </c>
      <c r="E2114" s="18">
        <f>IF(G2114&gt;=0.3,(バックデータ一覧!$C$10*(バックデータ一覧!$C$12*計算過程!L2114+バックデータ一覧!$C$13*LN(計算過程!G2114)+バックデータ一覧!$C$14)^バックデータ一覧!$C$11+バックデータ一覧!$E$10*(計算過程!G2114/(バックデータ一覧!$E$12*計算過程!L2114+バックデータ一覧!$E$13*LN(計算過程!G2114)+バックデータ一覧!$E$14))^バックデータ一覧!$E$11)*計算過程!$W$11*10^-3,0)</f>
        <v>0</v>
      </c>
      <c r="F2114" s="18">
        <f>IF(G2114&lt;0.3,(バックデータ一覧!$C$10*(バックデータ一覧!$C$12*計算過程!L2114+バックデータ一覧!$C$13*LN(0.3)+バックデータ一覧!$C$14)^バックデータ一覧!$C$11+バックデータ一覧!$E$10*(0.3/(バックデータ一覧!$E$12*計算過程!L2114+バックデータ一覧!$E$13*LN(0.3)+バックデータ一覧!$E$14))^バックデータ一覧!$E$11)*計算過程!$W$11*計算過程!G2114/0.3*10^-3,0)</f>
        <v>0</v>
      </c>
      <c r="G2114" s="18">
        <f t="shared" si="194"/>
        <v>0</v>
      </c>
      <c r="H2114" s="18">
        <f t="shared" si="195"/>
        <v>0</v>
      </c>
      <c r="I2114" s="24">
        <v>0</v>
      </c>
      <c r="J2114" s="24">
        <v>0</v>
      </c>
      <c r="K2114" s="24">
        <v>0</v>
      </c>
      <c r="L2114" s="14">
        <f>貼り付けシート!C2114</f>
        <v>10.7</v>
      </c>
      <c r="M2114" s="14">
        <f>貼り付けシート!D2114</f>
        <v>6.1</v>
      </c>
      <c r="N2114" s="18">
        <f>貼り付けシート!E2114</f>
        <v>76.413206224776303</v>
      </c>
      <c r="O2114" s="18">
        <f>貼り付けシート!F2114</f>
        <v>0</v>
      </c>
      <c r="P2114" s="19">
        <f t="shared" si="196"/>
        <v>0</v>
      </c>
      <c r="Q2114" s="19">
        <f t="shared" si="197"/>
        <v>0</v>
      </c>
    </row>
    <row r="2115" spans="1:17">
      <c r="A2115" s="38">
        <v>41727</v>
      </c>
      <c r="B2115" s="49" t="s">
        <v>170</v>
      </c>
      <c r="C2115" s="24">
        <f t="shared" si="192"/>
        <v>30.406921776000001</v>
      </c>
      <c r="D2115" s="24">
        <f t="shared" si="193"/>
        <v>0</v>
      </c>
      <c r="E2115" s="18">
        <f>IF(G2115&gt;=0.3,(バックデータ一覧!$C$10*(バックデータ一覧!$C$12*計算過程!L2115+バックデータ一覧!$C$13*LN(計算過程!G2115)+バックデータ一覧!$C$14)^バックデータ一覧!$C$11+バックデータ一覧!$E$10*(計算過程!G2115/(バックデータ一覧!$E$12*計算過程!L2115+バックデータ一覧!$E$13*LN(計算過程!G2115)+バックデータ一覧!$E$14))^バックデータ一覧!$E$11)*計算過程!$W$11*10^-3,0)</f>
        <v>0</v>
      </c>
      <c r="F2115" s="18">
        <f>IF(G2115&lt;0.3,(バックデータ一覧!$C$10*(バックデータ一覧!$C$12*計算過程!L2115+バックデータ一覧!$C$13*LN(0.3)+バックデータ一覧!$C$14)^バックデータ一覧!$C$11+バックデータ一覧!$E$10*(0.3/(バックデータ一覧!$E$12*計算過程!L2115+バックデータ一覧!$E$13*LN(0.3)+バックデータ一覧!$E$14))^バックデータ一覧!$E$11)*計算過程!$W$11*計算過程!G2115/0.3*10^-3,0)</f>
        <v>0</v>
      </c>
      <c r="G2115" s="18">
        <f t="shared" si="194"/>
        <v>0</v>
      </c>
      <c r="H2115" s="18">
        <f t="shared" si="195"/>
        <v>0</v>
      </c>
      <c r="I2115" s="24">
        <v>0</v>
      </c>
      <c r="J2115" s="24">
        <v>0</v>
      </c>
      <c r="K2115" s="24">
        <v>0</v>
      </c>
      <c r="L2115" s="14">
        <f>貼り付けシート!C2115</f>
        <v>10.4</v>
      </c>
      <c r="M2115" s="14">
        <f>貼り付けシート!D2115</f>
        <v>6.3</v>
      </c>
      <c r="N2115" s="18">
        <f>貼り付けシート!E2115</f>
        <v>80.488243879255123</v>
      </c>
      <c r="O2115" s="18">
        <f>貼り付けシート!F2115</f>
        <v>0</v>
      </c>
      <c r="P2115" s="19">
        <f t="shared" si="196"/>
        <v>0</v>
      </c>
      <c r="Q2115" s="19">
        <f t="shared" si="197"/>
        <v>0</v>
      </c>
    </row>
    <row r="2116" spans="1:17">
      <c r="A2116" s="38">
        <v>41727</v>
      </c>
      <c r="B2116" s="49" t="s">
        <v>171</v>
      </c>
      <c r="C2116" s="24">
        <f t="shared" si="192"/>
        <v>30.406921776000001</v>
      </c>
      <c r="D2116" s="24">
        <f t="shared" si="193"/>
        <v>0</v>
      </c>
      <c r="E2116" s="18">
        <f>IF(G2116&gt;=0.3,(バックデータ一覧!$C$10*(バックデータ一覧!$C$12*計算過程!L2116+バックデータ一覧!$C$13*LN(計算過程!G2116)+バックデータ一覧!$C$14)^バックデータ一覧!$C$11+バックデータ一覧!$E$10*(計算過程!G2116/(バックデータ一覧!$E$12*計算過程!L2116+バックデータ一覧!$E$13*LN(計算過程!G2116)+バックデータ一覧!$E$14))^バックデータ一覧!$E$11)*計算過程!$W$11*10^-3,0)</f>
        <v>0</v>
      </c>
      <c r="F2116" s="18">
        <f>IF(G2116&lt;0.3,(バックデータ一覧!$C$10*(バックデータ一覧!$C$12*計算過程!L2116+バックデータ一覧!$C$13*LN(0.3)+バックデータ一覧!$C$14)^バックデータ一覧!$C$11+バックデータ一覧!$E$10*(0.3/(バックデータ一覧!$E$12*計算過程!L2116+バックデータ一覧!$E$13*LN(0.3)+バックデータ一覧!$E$14))^バックデータ一覧!$E$11)*計算過程!$W$11*計算過程!G2116/0.3*10^-3,0)</f>
        <v>0</v>
      </c>
      <c r="G2116" s="18">
        <f t="shared" si="194"/>
        <v>0</v>
      </c>
      <c r="H2116" s="18">
        <f t="shared" si="195"/>
        <v>0</v>
      </c>
      <c r="I2116" s="24">
        <v>0</v>
      </c>
      <c r="J2116" s="24">
        <v>0</v>
      </c>
      <c r="K2116" s="24">
        <v>0</v>
      </c>
      <c r="L2116" s="14">
        <f>貼り付けシート!C2116</f>
        <v>10.199999999999999</v>
      </c>
      <c r="M2116" s="14">
        <f>貼り付けシート!D2116</f>
        <v>6.6</v>
      </c>
      <c r="N2116" s="18">
        <f>貼り付けシート!E2116</f>
        <v>85.415059522666681</v>
      </c>
      <c r="O2116" s="18">
        <f>貼り付けシート!F2116</f>
        <v>0</v>
      </c>
      <c r="P2116" s="19">
        <f t="shared" si="196"/>
        <v>0</v>
      </c>
      <c r="Q2116" s="19">
        <f t="shared" si="197"/>
        <v>0</v>
      </c>
    </row>
    <row r="2117" spans="1:17">
      <c r="A2117" s="38">
        <v>41727</v>
      </c>
      <c r="B2117" s="49" t="s">
        <v>172</v>
      </c>
      <c r="C2117" s="24">
        <f t="shared" si="192"/>
        <v>30.406921776000001</v>
      </c>
      <c r="D2117" s="24">
        <f t="shared" si="193"/>
        <v>0</v>
      </c>
      <c r="E2117" s="18">
        <f>IF(G2117&gt;=0.3,(バックデータ一覧!$C$10*(バックデータ一覧!$C$12*計算過程!L2117+バックデータ一覧!$C$13*LN(計算過程!G2117)+バックデータ一覧!$C$14)^バックデータ一覧!$C$11+バックデータ一覧!$E$10*(計算過程!G2117/(バックデータ一覧!$E$12*計算過程!L2117+バックデータ一覧!$E$13*LN(計算過程!G2117)+バックデータ一覧!$E$14))^バックデータ一覧!$E$11)*計算過程!$W$11*10^-3,0)</f>
        <v>0</v>
      </c>
      <c r="F2117" s="18">
        <f>IF(G2117&lt;0.3,(バックデータ一覧!$C$10*(バックデータ一覧!$C$12*計算過程!L2117+バックデータ一覧!$C$13*LN(0.3)+バックデータ一覧!$C$14)^バックデータ一覧!$C$11+バックデータ一覧!$E$10*(0.3/(バックデータ一覧!$E$12*計算過程!L2117+バックデータ一覧!$E$13*LN(0.3)+バックデータ一覧!$E$14))^バックデータ一覧!$E$11)*計算過程!$W$11*計算過程!G2117/0.3*10^-3,0)</f>
        <v>0</v>
      </c>
      <c r="G2117" s="18">
        <f t="shared" si="194"/>
        <v>0</v>
      </c>
      <c r="H2117" s="18">
        <f t="shared" si="195"/>
        <v>0</v>
      </c>
      <c r="I2117" s="24">
        <v>0</v>
      </c>
      <c r="J2117" s="24">
        <v>0</v>
      </c>
      <c r="K2117" s="24">
        <v>0</v>
      </c>
      <c r="L2117" s="14">
        <f>貼り付けシート!C2117</f>
        <v>9.6999999999999993</v>
      </c>
      <c r="M2117" s="14">
        <f>貼り付けシート!D2117</f>
        <v>6.8</v>
      </c>
      <c r="N2117" s="18">
        <f>貼り付けシート!E2117</f>
        <v>90.973860145534019</v>
      </c>
      <c r="O2117" s="18">
        <f>貼り付けシート!F2117</f>
        <v>0</v>
      </c>
      <c r="P2117" s="19">
        <f t="shared" si="196"/>
        <v>0</v>
      </c>
      <c r="Q2117" s="19">
        <f t="shared" si="197"/>
        <v>0</v>
      </c>
    </row>
    <row r="2118" spans="1:17">
      <c r="A2118" s="38">
        <v>41728</v>
      </c>
      <c r="B2118" s="49" t="s">
        <v>149</v>
      </c>
      <c r="C2118" s="24">
        <f t="shared" si="192"/>
        <v>30.406921776000001</v>
      </c>
      <c r="D2118" s="24">
        <f t="shared" si="193"/>
        <v>0</v>
      </c>
      <c r="E2118" s="18">
        <f>IF(G2118&gt;=0.3,(バックデータ一覧!$C$10*(バックデータ一覧!$C$12*計算過程!L2118+バックデータ一覧!$C$13*LN(計算過程!G2118)+バックデータ一覧!$C$14)^バックデータ一覧!$C$11+バックデータ一覧!$E$10*(計算過程!G2118/(バックデータ一覧!$E$12*計算過程!L2118+バックデータ一覧!$E$13*LN(計算過程!G2118)+バックデータ一覧!$E$14))^バックデータ一覧!$E$11)*計算過程!$W$11*10^-3,0)</f>
        <v>0</v>
      </c>
      <c r="F2118" s="18">
        <f>IF(G2118&lt;0.3,(バックデータ一覧!$C$10*(バックデータ一覧!$C$12*計算過程!L2118+バックデータ一覧!$C$13*LN(0.3)+バックデータ一覧!$C$14)^バックデータ一覧!$C$11+バックデータ一覧!$E$10*(0.3/(バックデータ一覧!$E$12*計算過程!L2118+バックデータ一覧!$E$13*LN(0.3)+バックデータ一覧!$E$14))^バックデータ一覧!$E$11)*計算過程!$W$11*計算過程!G2118/0.3*10^-3,0)</f>
        <v>0</v>
      </c>
      <c r="G2118" s="18">
        <f t="shared" si="194"/>
        <v>0</v>
      </c>
      <c r="H2118" s="18">
        <f t="shared" si="195"/>
        <v>0</v>
      </c>
      <c r="I2118" s="24">
        <v>0</v>
      </c>
      <c r="J2118" s="24">
        <v>0</v>
      </c>
      <c r="K2118" s="24">
        <v>0</v>
      </c>
      <c r="L2118" s="14">
        <f>貼り付けシート!C2118</f>
        <v>9.4</v>
      </c>
      <c r="M2118" s="14">
        <f>貼り付けシート!D2118</f>
        <v>6.9</v>
      </c>
      <c r="N2118" s="18">
        <f>貼り付けシート!E2118</f>
        <v>94.177867235842214</v>
      </c>
      <c r="O2118" s="18">
        <f>貼り付けシート!F2118</f>
        <v>0</v>
      </c>
      <c r="P2118" s="19">
        <f t="shared" si="196"/>
        <v>0</v>
      </c>
      <c r="Q2118" s="19">
        <f t="shared" si="197"/>
        <v>0</v>
      </c>
    </row>
    <row r="2119" spans="1:17">
      <c r="A2119" s="38">
        <v>41728</v>
      </c>
      <c r="B2119" s="49" t="s">
        <v>150</v>
      </c>
      <c r="C2119" s="24">
        <f t="shared" ref="C2119:C2182" si="198">$W$6*IF(AND(L2119&lt;5,N2119&gt;=80),$W$4,$W$5)*3600*10^-6</f>
        <v>30.406921776000001</v>
      </c>
      <c r="D2119" s="24">
        <f t="shared" ref="D2119:D2182" si="199">IF(G2119&gt;=0.3,E2119,F2119)</f>
        <v>0</v>
      </c>
      <c r="E2119" s="18">
        <f>IF(G2119&gt;=0.3,(バックデータ一覧!$C$10*(バックデータ一覧!$C$12*計算過程!L2119+バックデータ一覧!$C$13*LN(計算過程!G2119)+バックデータ一覧!$C$14)^バックデータ一覧!$C$11+バックデータ一覧!$E$10*(計算過程!G2119/(バックデータ一覧!$E$12*計算過程!L2119+バックデータ一覧!$E$13*LN(計算過程!G2119)+バックデータ一覧!$E$14))^バックデータ一覧!$E$11)*計算過程!$W$11*10^-3,0)</f>
        <v>0</v>
      </c>
      <c r="F2119" s="18">
        <f>IF(G2119&lt;0.3,(バックデータ一覧!$C$10*(バックデータ一覧!$C$12*計算過程!L2119+バックデータ一覧!$C$13*LN(0.3)+バックデータ一覧!$C$14)^バックデータ一覧!$C$11+バックデータ一覧!$E$10*(0.3/(バックデータ一覧!$E$12*計算過程!L2119+バックデータ一覧!$E$13*LN(0.3)+バックデータ一覧!$E$14))^バックデータ一覧!$E$11)*計算過程!$W$11*計算過程!G2119/0.3*10^-3,0)</f>
        <v>0</v>
      </c>
      <c r="G2119" s="18">
        <f t="shared" ref="G2119:G2182" si="200">H2119/($W$6*3600*10^-6)</f>
        <v>0</v>
      </c>
      <c r="H2119" s="18">
        <f t="shared" ref="H2119:H2182" si="201">IF(AND(L2119&lt;5,N2119&gt;=80),P2119/$W$4,P2119/$W$5)</f>
        <v>0</v>
      </c>
      <c r="I2119" s="24">
        <v>0</v>
      </c>
      <c r="J2119" s="24">
        <v>0</v>
      </c>
      <c r="K2119" s="24">
        <v>0</v>
      </c>
      <c r="L2119" s="14">
        <f>貼り付けシート!C2119</f>
        <v>9.1999999999999993</v>
      </c>
      <c r="M2119" s="14">
        <f>貼り付けシート!D2119</f>
        <v>6.9</v>
      </c>
      <c r="N2119" s="18">
        <f>貼り付けシート!E2119</f>
        <v>95.455566680228827</v>
      </c>
      <c r="O2119" s="18">
        <f>貼り付けシート!F2119</f>
        <v>0</v>
      </c>
      <c r="P2119" s="19">
        <f t="shared" ref="P2119:P2182" si="202">IF(O2119&gt;C2119,C2119,O2119)</f>
        <v>0</v>
      </c>
      <c r="Q2119" s="19">
        <f t="shared" ref="Q2119:Q2182" si="203">IF(O2119&gt;C2119,O2119-C2119,0)</f>
        <v>0</v>
      </c>
    </row>
    <row r="2120" spans="1:17">
      <c r="A2120" s="38">
        <v>41728</v>
      </c>
      <c r="B2120" s="49" t="s">
        <v>151</v>
      </c>
      <c r="C2120" s="24">
        <f t="shared" si="198"/>
        <v>30.406921776000001</v>
      </c>
      <c r="D2120" s="24">
        <f t="shared" si="199"/>
        <v>0</v>
      </c>
      <c r="E2120" s="18">
        <f>IF(G2120&gt;=0.3,(バックデータ一覧!$C$10*(バックデータ一覧!$C$12*計算過程!L2120+バックデータ一覧!$C$13*LN(計算過程!G2120)+バックデータ一覧!$C$14)^バックデータ一覧!$C$11+バックデータ一覧!$E$10*(計算過程!G2120/(バックデータ一覧!$E$12*計算過程!L2120+バックデータ一覧!$E$13*LN(計算過程!G2120)+バックデータ一覧!$E$14))^バックデータ一覧!$E$11)*計算過程!$W$11*10^-3,0)</f>
        <v>0</v>
      </c>
      <c r="F2120" s="18">
        <f>IF(G2120&lt;0.3,(バックデータ一覧!$C$10*(バックデータ一覧!$C$12*計算過程!L2120+バックデータ一覧!$C$13*LN(0.3)+バックデータ一覧!$C$14)^バックデータ一覧!$C$11+バックデータ一覧!$E$10*(0.3/(バックデータ一覧!$E$12*計算過程!L2120+バックデータ一覧!$E$13*LN(0.3)+バックデータ一覧!$E$14))^バックデータ一覧!$E$11)*計算過程!$W$11*計算過程!G2120/0.3*10^-3,0)</f>
        <v>0</v>
      </c>
      <c r="G2120" s="18">
        <f t="shared" si="200"/>
        <v>0</v>
      </c>
      <c r="H2120" s="18">
        <f t="shared" si="201"/>
        <v>0</v>
      </c>
      <c r="I2120" s="24">
        <v>0</v>
      </c>
      <c r="J2120" s="24">
        <v>0</v>
      </c>
      <c r="K2120" s="24">
        <v>0</v>
      </c>
      <c r="L2120" s="14">
        <f>貼り付けシート!C2120</f>
        <v>9.4</v>
      </c>
      <c r="M2120" s="14">
        <f>貼り付けシート!D2120</f>
        <v>7</v>
      </c>
      <c r="N2120" s="18">
        <f>貼り付けシート!E2120</f>
        <v>95.527574233853656</v>
      </c>
      <c r="O2120" s="18">
        <f>貼り付けシート!F2120</f>
        <v>0</v>
      </c>
      <c r="P2120" s="19">
        <f t="shared" si="202"/>
        <v>0</v>
      </c>
      <c r="Q2120" s="19">
        <f t="shared" si="203"/>
        <v>0</v>
      </c>
    </row>
    <row r="2121" spans="1:17">
      <c r="A2121" s="38">
        <v>41728</v>
      </c>
      <c r="B2121" s="49" t="s">
        <v>152</v>
      </c>
      <c r="C2121" s="24">
        <f t="shared" si="198"/>
        <v>30.406921776000001</v>
      </c>
      <c r="D2121" s="24">
        <f t="shared" si="199"/>
        <v>0</v>
      </c>
      <c r="E2121" s="18">
        <f>IF(G2121&gt;=0.3,(バックデータ一覧!$C$10*(バックデータ一覧!$C$12*計算過程!L2121+バックデータ一覧!$C$13*LN(計算過程!G2121)+バックデータ一覧!$C$14)^バックデータ一覧!$C$11+バックデータ一覧!$E$10*(計算過程!G2121/(バックデータ一覧!$E$12*計算過程!L2121+バックデータ一覧!$E$13*LN(計算過程!G2121)+バックデータ一覧!$E$14))^バックデータ一覧!$E$11)*計算過程!$W$11*10^-3,0)</f>
        <v>0</v>
      </c>
      <c r="F2121" s="18">
        <f>IF(G2121&lt;0.3,(バックデータ一覧!$C$10*(バックデータ一覧!$C$12*計算過程!L2121+バックデータ一覧!$C$13*LN(0.3)+バックデータ一覧!$C$14)^バックデータ一覧!$C$11+バックデータ一覧!$E$10*(0.3/(バックデータ一覧!$E$12*計算過程!L2121+バックデータ一覧!$E$13*LN(0.3)+バックデータ一覧!$E$14))^バックデータ一覧!$E$11)*計算過程!$W$11*計算過程!G2121/0.3*10^-3,0)</f>
        <v>0</v>
      </c>
      <c r="G2121" s="18">
        <f t="shared" si="200"/>
        <v>0</v>
      </c>
      <c r="H2121" s="18">
        <f t="shared" si="201"/>
        <v>0</v>
      </c>
      <c r="I2121" s="24">
        <v>0</v>
      </c>
      <c r="J2121" s="24">
        <v>0</v>
      </c>
      <c r="K2121" s="24">
        <v>0</v>
      </c>
      <c r="L2121" s="14">
        <f>貼り付けシート!C2121</f>
        <v>9.5</v>
      </c>
      <c r="M2121" s="14">
        <f>貼り付けシート!D2121</f>
        <v>6.9</v>
      </c>
      <c r="N2121" s="18">
        <f>貼り付けシート!E2121</f>
        <v>93.546199797489379</v>
      </c>
      <c r="O2121" s="18">
        <f>貼り付けシート!F2121</f>
        <v>0</v>
      </c>
      <c r="P2121" s="19">
        <f t="shared" si="202"/>
        <v>0</v>
      </c>
      <c r="Q2121" s="19">
        <f t="shared" si="203"/>
        <v>0</v>
      </c>
    </row>
    <row r="2122" spans="1:17">
      <c r="A2122" s="38">
        <v>41728</v>
      </c>
      <c r="B2122" s="49" t="s">
        <v>153</v>
      </c>
      <c r="C2122" s="24">
        <f t="shared" si="198"/>
        <v>30.406921776000001</v>
      </c>
      <c r="D2122" s="24">
        <f t="shared" si="199"/>
        <v>0</v>
      </c>
      <c r="E2122" s="18">
        <f>IF(G2122&gt;=0.3,(バックデータ一覧!$C$10*(バックデータ一覧!$C$12*計算過程!L2122+バックデータ一覧!$C$13*LN(計算過程!G2122)+バックデータ一覧!$C$14)^バックデータ一覧!$C$11+バックデータ一覧!$E$10*(計算過程!G2122/(バックデータ一覧!$E$12*計算過程!L2122+バックデータ一覧!$E$13*LN(計算過程!G2122)+バックデータ一覧!$E$14))^バックデータ一覧!$E$11)*計算過程!$W$11*10^-3,0)</f>
        <v>0</v>
      </c>
      <c r="F2122" s="18">
        <f>IF(G2122&lt;0.3,(バックデータ一覧!$C$10*(バックデータ一覧!$C$12*計算過程!L2122+バックデータ一覧!$C$13*LN(0.3)+バックデータ一覧!$C$14)^バックデータ一覧!$C$11+バックデータ一覧!$E$10*(0.3/(バックデータ一覧!$E$12*計算過程!L2122+バックデータ一覧!$E$13*LN(0.3)+バックデータ一覧!$E$14))^バックデータ一覧!$E$11)*計算過程!$W$11*計算過程!G2122/0.3*10^-3,0)</f>
        <v>0</v>
      </c>
      <c r="G2122" s="18">
        <f t="shared" si="200"/>
        <v>0</v>
      </c>
      <c r="H2122" s="18">
        <f t="shared" si="201"/>
        <v>0</v>
      </c>
      <c r="I2122" s="24">
        <v>0</v>
      </c>
      <c r="J2122" s="24">
        <v>0</v>
      </c>
      <c r="K2122" s="24">
        <v>0</v>
      </c>
      <c r="L2122" s="14">
        <f>貼り付けシート!C2122</f>
        <v>9.3000000000000007</v>
      </c>
      <c r="M2122" s="14">
        <f>貼り付けシート!D2122</f>
        <v>6.9</v>
      </c>
      <c r="N2122" s="18">
        <f>貼り付けシート!E2122</f>
        <v>94.814309629263704</v>
      </c>
      <c r="O2122" s="18">
        <f>貼り付けシート!F2122</f>
        <v>0</v>
      </c>
      <c r="P2122" s="19">
        <f t="shared" si="202"/>
        <v>0</v>
      </c>
      <c r="Q2122" s="19">
        <f t="shared" si="203"/>
        <v>0</v>
      </c>
    </row>
    <row r="2123" spans="1:17">
      <c r="A2123" s="38">
        <v>41728</v>
      </c>
      <c r="B2123" s="49" t="s">
        <v>154</v>
      </c>
      <c r="C2123" s="24">
        <f t="shared" si="198"/>
        <v>30.406921776000001</v>
      </c>
      <c r="D2123" s="24">
        <f t="shared" si="199"/>
        <v>0</v>
      </c>
      <c r="E2123" s="18">
        <f>IF(G2123&gt;=0.3,(バックデータ一覧!$C$10*(バックデータ一覧!$C$12*計算過程!L2123+バックデータ一覧!$C$13*LN(計算過程!G2123)+バックデータ一覧!$C$14)^バックデータ一覧!$C$11+バックデータ一覧!$E$10*(計算過程!G2123/(バックデータ一覧!$E$12*計算過程!L2123+バックデータ一覧!$E$13*LN(計算過程!G2123)+バックデータ一覧!$E$14))^バックデータ一覧!$E$11)*計算過程!$W$11*10^-3,0)</f>
        <v>0</v>
      </c>
      <c r="F2123" s="18">
        <f>IF(G2123&lt;0.3,(バックデータ一覧!$C$10*(バックデータ一覧!$C$12*計算過程!L2123+バックデータ一覧!$C$13*LN(0.3)+バックデータ一覧!$C$14)^バックデータ一覧!$C$11+バックデータ一覧!$E$10*(0.3/(バックデータ一覧!$E$12*計算過程!L2123+バックデータ一覧!$E$13*LN(0.3)+バックデータ一覧!$E$14))^バックデータ一覧!$E$11)*計算過程!$W$11*計算過程!G2123/0.3*10^-3,0)</f>
        <v>0</v>
      </c>
      <c r="G2123" s="18">
        <f t="shared" si="200"/>
        <v>0</v>
      </c>
      <c r="H2123" s="18">
        <f t="shared" si="201"/>
        <v>0</v>
      </c>
      <c r="I2123" s="24">
        <v>0</v>
      </c>
      <c r="J2123" s="24">
        <v>0</v>
      </c>
      <c r="K2123" s="24">
        <v>0</v>
      </c>
      <c r="L2123" s="14">
        <f>貼り付けシート!C2123</f>
        <v>9.3000000000000007</v>
      </c>
      <c r="M2123" s="14">
        <f>貼り付けシート!D2123</f>
        <v>6.9</v>
      </c>
      <c r="N2123" s="18">
        <f>貼り付けシート!E2123</f>
        <v>94.814309629263704</v>
      </c>
      <c r="O2123" s="18">
        <f>貼り付けシート!F2123</f>
        <v>0</v>
      </c>
      <c r="P2123" s="19">
        <f t="shared" si="202"/>
        <v>0</v>
      </c>
      <c r="Q2123" s="19">
        <f t="shared" si="203"/>
        <v>0</v>
      </c>
    </row>
    <row r="2124" spans="1:17">
      <c r="A2124" s="38">
        <v>41728</v>
      </c>
      <c r="B2124" s="49" t="s">
        <v>155</v>
      </c>
      <c r="C2124" s="24">
        <f t="shared" si="198"/>
        <v>30.406921776000001</v>
      </c>
      <c r="D2124" s="24">
        <f t="shared" si="199"/>
        <v>0</v>
      </c>
      <c r="E2124" s="18">
        <f>IF(G2124&gt;=0.3,(バックデータ一覧!$C$10*(バックデータ一覧!$C$12*計算過程!L2124+バックデータ一覧!$C$13*LN(計算過程!G2124)+バックデータ一覧!$C$14)^バックデータ一覧!$C$11+バックデータ一覧!$E$10*(計算過程!G2124/(バックデータ一覧!$E$12*計算過程!L2124+バックデータ一覧!$E$13*LN(計算過程!G2124)+バックデータ一覧!$E$14))^バックデータ一覧!$E$11)*計算過程!$W$11*10^-3,0)</f>
        <v>0</v>
      </c>
      <c r="F2124" s="18">
        <f>IF(G2124&lt;0.3,(バックデータ一覧!$C$10*(バックデータ一覧!$C$12*計算過程!L2124+バックデータ一覧!$C$13*LN(0.3)+バックデータ一覧!$C$14)^バックデータ一覧!$C$11+バックデータ一覧!$E$10*(0.3/(バックデータ一覧!$E$12*計算過程!L2124+バックデータ一覧!$E$13*LN(0.3)+バックデータ一覧!$E$14))^バックデータ一覧!$E$11)*計算過程!$W$11*計算過程!G2124/0.3*10^-3,0)</f>
        <v>0</v>
      </c>
      <c r="G2124" s="18">
        <f t="shared" si="200"/>
        <v>0</v>
      </c>
      <c r="H2124" s="18">
        <f t="shared" si="201"/>
        <v>0</v>
      </c>
      <c r="I2124" s="24">
        <v>0</v>
      </c>
      <c r="J2124" s="24">
        <v>0</v>
      </c>
      <c r="K2124" s="24">
        <v>0</v>
      </c>
      <c r="L2124" s="14">
        <f>貼り付けシート!C2124</f>
        <v>9.6</v>
      </c>
      <c r="M2124" s="14">
        <f>貼り付けシート!D2124</f>
        <v>6.9</v>
      </c>
      <c r="N2124" s="18">
        <f>貼り付けシート!E2124</f>
        <v>92.919267966943735</v>
      </c>
      <c r="O2124" s="18">
        <f>貼り付けシート!F2124</f>
        <v>0</v>
      </c>
      <c r="P2124" s="19">
        <f t="shared" si="202"/>
        <v>0</v>
      </c>
      <c r="Q2124" s="19">
        <f t="shared" si="203"/>
        <v>0</v>
      </c>
    </row>
    <row r="2125" spans="1:17">
      <c r="A2125" s="38">
        <v>41728</v>
      </c>
      <c r="B2125" s="49" t="s">
        <v>156</v>
      </c>
      <c r="C2125" s="24">
        <f t="shared" si="198"/>
        <v>30.406921776000001</v>
      </c>
      <c r="D2125" s="24">
        <f t="shared" si="199"/>
        <v>0</v>
      </c>
      <c r="E2125" s="18">
        <f>IF(G2125&gt;=0.3,(バックデータ一覧!$C$10*(バックデータ一覧!$C$12*計算過程!L2125+バックデータ一覧!$C$13*LN(計算過程!G2125)+バックデータ一覧!$C$14)^バックデータ一覧!$C$11+バックデータ一覧!$E$10*(計算過程!G2125/(バックデータ一覧!$E$12*計算過程!L2125+バックデータ一覧!$E$13*LN(計算過程!G2125)+バックデータ一覧!$E$14))^バックデータ一覧!$E$11)*計算過程!$W$11*10^-3,0)</f>
        <v>0</v>
      </c>
      <c r="F2125" s="18">
        <f>IF(G2125&lt;0.3,(バックデータ一覧!$C$10*(バックデータ一覧!$C$12*計算過程!L2125+バックデータ一覧!$C$13*LN(0.3)+バックデータ一覧!$C$14)^バックデータ一覧!$C$11+バックデータ一覧!$E$10*(0.3/(バックデータ一覧!$E$12*計算過程!L2125+バックデータ一覧!$E$13*LN(0.3)+バックデータ一覧!$E$14))^バックデータ一覧!$E$11)*計算過程!$W$11*計算過程!G2125/0.3*10^-3,0)</f>
        <v>0</v>
      </c>
      <c r="G2125" s="18">
        <f t="shared" si="200"/>
        <v>0</v>
      </c>
      <c r="H2125" s="18">
        <f t="shared" si="201"/>
        <v>0</v>
      </c>
      <c r="I2125" s="24">
        <v>0</v>
      </c>
      <c r="J2125" s="24">
        <v>0</v>
      </c>
      <c r="K2125" s="24">
        <v>0</v>
      </c>
      <c r="L2125" s="14">
        <f>貼り付けシート!C2125</f>
        <v>9.6999999999999993</v>
      </c>
      <c r="M2125" s="14">
        <f>貼り付けシート!D2125</f>
        <v>7</v>
      </c>
      <c r="N2125" s="18">
        <f>貼り付けシート!E2125</f>
        <v>93.619784629332855</v>
      </c>
      <c r="O2125" s="18">
        <f>貼り付けシート!F2125</f>
        <v>0</v>
      </c>
      <c r="P2125" s="19">
        <f t="shared" si="202"/>
        <v>0</v>
      </c>
      <c r="Q2125" s="19">
        <f t="shared" si="203"/>
        <v>0</v>
      </c>
    </row>
    <row r="2126" spans="1:17">
      <c r="A2126" s="38">
        <v>41728</v>
      </c>
      <c r="B2126" s="49" t="s">
        <v>157</v>
      </c>
      <c r="C2126" s="24">
        <f t="shared" si="198"/>
        <v>30.406921776000001</v>
      </c>
      <c r="D2126" s="24">
        <f t="shared" si="199"/>
        <v>0</v>
      </c>
      <c r="E2126" s="18">
        <f>IF(G2126&gt;=0.3,(バックデータ一覧!$C$10*(バックデータ一覧!$C$12*計算過程!L2126+バックデータ一覧!$C$13*LN(計算過程!G2126)+バックデータ一覧!$C$14)^バックデータ一覧!$C$11+バックデータ一覧!$E$10*(計算過程!G2126/(バックデータ一覧!$E$12*計算過程!L2126+バックデータ一覧!$E$13*LN(計算過程!G2126)+バックデータ一覧!$E$14))^バックデータ一覧!$E$11)*計算過程!$W$11*10^-3,0)</f>
        <v>0</v>
      </c>
      <c r="F2126" s="18">
        <f>IF(G2126&lt;0.3,(バックデータ一覧!$C$10*(バックデータ一覧!$C$12*計算過程!L2126+バックデータ一覧!$C$13*LN(0.3)+バックデータ一覧!$C$14)^バックデータ一覧!$C$11+バックデータ一覧!$E$10*(0.3/(バックデータ一覧!$E$12*計算過程!L2126+バックデータ一覧!$E$13*LN(0.3)+バックデータ一覧!$E$14))^バックデータ一覧!$E$11)*計算過程!$W$11*計算過程!G2126/0.3*10^-3,0)</f>
        <v>0</v>
      </c>
      <c r="G2126" s="18">
        <f t="shared" si="200"/>
        <v>0</v>
      </c>
      <c r="H2126" s="18">
        <f t="shared" si="201"/>
        <v>0</v>
      </c>
      <c r="I2126" s="24">
        <v>0</v>
      </c>
      <c r="J2126" s="24">
        <v>0</v>
      </c>
      <c r="K2126" s="24">
        <v>0</v>
      </c>
      <c r="L2126" s="14">
        <f>貼り付けシート!C2126</f>
        <v>10.5</v>
      </c>
      <c r="M2126" s="14">
        <f>貼り付けシート!D2126</f>
        <v>7</v>
      </c>
      <c r="N2126" s="18">
        <f>貼り付けシート!E2126</f>
        <v>88.737432267982754</v>
      </c>
      <c r="O2126" s="18">
        <f>貼り付けシート!F2126</f>
        <v>0</v>
      </c>
      <c r="P2126" s="19">
        <f t="shared" si="202"/>
        <v>0</v>
      </c>
      <c r="Q2126" s="19">
        <f t="shared" si="203"/>
        <v>0</v>
      </c>
    </row>
    <row r="2127" spans="1:17">
      <c r="A2127" s="38">
        <v>41728</v>
      </c>
      <c r="B2127" s="49" t="s">
        <v>158</v>
      </c>
      <c r="C2127" s="24">
        <f t="shared" si="198"/>
        <v>30.406921776000001</v>
      </c>
      <c r="D2127" s="24">
        <f t="shared" si="199"/>
        <v>0</v>
      </c>
      <c r="E2127" s="18">
        <f>IF(G2127&gt;=0.3,(バックデータ一覧!$C$10*(バックデータ一覧!$C$12*計算過程!L2127+バックデータ一覧!$C$13*LN(計算過程!G2127)+バックデータ一覧!$C$14)^バックデータ一覧!$C$11+バックデータ一覧!$E$10*(計算過程!G2127/(バックデータ一覧!$E$12*計算過程!L2127+バックデータ一覧!$E$13*LN(計算過程!G2127)+バックデータ一覧!$E$14))^バックデータ一覧!$E$11)*計算過程!$W$11*10^-3,0)</f>
        <v>0</v>
      </c>
      <c r="F2127" s="18">
        <f>IF(G2127&lt;0.3,(バックデータ一覧!$C$10*(バックデータ一覧!$C$12*計算過程!L2127+バックデータ一覧!$C$13*LN(0.3)+バックデータ一覧!$C$14)^バックデータ一覧!$C$11+バックデータ一覧!$E$10*(0.3/(バックデータ一覧!$E$12*計算過程!L2127+バックデータ一覧!$E$13*LN(0.3)+バックデータ一覧!$E$14))^バックデータ一覧!$E$11)*計算過程!$W$11*計算過程!G2127/0.3*10^-3,0)</f>
        <v>0</v>
      </c>
      <c r="G2127" s="18">
        <f t="shared" si="200"/>
        <v>0</v>
      </c>
      <c r="H2127" s="18">
        <f t="shared" si="201"/>
        <v>0</v>
      </c>
      <c r="I2127" s="24">
        <v>0</v>
      </c>
      <c r="J2127" s="24">
        <v>0</v>
      </c>
      <c r="K2127" s="24">
        <v>0</v>
      </c>
      <c r="L2127" s="14">
        <f>貼り付けシート!C2127</f>
        <v>11</v>
      </c>
      <c r="M2127" s="14">
        <f>貼り付けシート!D2127</f>
        <v>6.7</v>
      </c>
      <c r="N2127" s="18">
        <f>貼り付けシート!E2127</f>
        <v>82.191678984383003</v>
      </c>
      <c r="O2127" s="18">
        <f>貼り付けシート!F2127</f>
        <v>0</v>
      </c>
      <c r="P2127" s="19">
        <f t="shared" si="202"/>
        <v>0</v>
      </c>
      <c r="Q2127" s="19">
        <f t="shared" si="203"/>
        <v>0</v>
      </c>
    </row>
    <row r="2128" spans="1:17">
      <c r="A2128" s="38">
        <v>41728</v>
      </c>
      <c r="B2128" s="49" t="s">
        <v>159</v>
      </c>
      <c r="C2128" s="24">
        <f t="shared" si="198"/>
        <v>30.406921776000001</v>
      </c>
      <c r="D2128" s="24">
        <f t="shared" si="199"/>
        <v>0</v>
      </c>
      <c r="E2128" s="18">
        <f>IF(G2128&gt;=0.3,(バックデータ一覧!$C$10*(バックデータ一覧!$C$12*計算過程!L2128+バックデータ一覧!$C$13*LN(計算過程!G2128)+バックデータ一覧!$C$14)^バックデータ一覧!$C$11+バックデータ一覧!$E$10*(計算過程!G2128/(バックデータ一覧!$E$12*計算過程!L2128+バックデータ一覧!$E$13*LN(計算過程!G2128)+バックデータ一覧!$E$14))^バックデータ一覧!$E$11)*計算過程!$W$11*10^-3,0)</f>
        <v>0</v>
      </c>
      <c r="F2128" s="18">
        <f>IF(G2128&lt;0.3,(バックデータ一覧!$C$10*(バックデータ一覧!$C$12*計算過程!L2128+バックデータ一覧!$C$13*LN(0.3)+バックデータ一覧!$C$14)^バックデータ一覧!$C$11+バックデータ一覧!$E$10*(0.3/(バックデータ一覧!$E$12*計算過程!L2128+バックデータ一覧!$E$13*LN(0.3)+バックデータ一覧!$E$14))^バックデータ一覧!$E$11)*計算過程!$W$11*計算過程!G2128/0.3*10^-3,0)</f>
        <v>0</v>
      </c>
      <c r="G2128" s="18">
        <f t="shared" si="200"/>
        <v>0</v>
      </c>
      <c r="H2128" s="18">
        <f t="shared" si="201"/>
        <v>0</v>
      </c>
      <c r="I2128" s="24">
        <v>0</v>
      </c>
      <c r="J2128" s="24">
        <v>0</v>
      </c>
      <c r="K2128" s="24">
        <v>0</v>
      </c>
      <c r="L2128" s="14">
        <f>貼り付けシート!C2128</f>
        <v>11.1</v>
      </c>
      <c r="M2128" s="14">
        <f>貼り付けシート!D2128</f>
        <v>6.3</v>
      </c>
      <c r="N2128" s="18">
        <f>貼り付けシート!E2128</f>
        <v>76.821768278457697</v>
      </c>
      <c r="O2128" s="18">
        <f>貼り付けシート!F2128</f>
        <v>0</v>
      </c>
      <c r="P2128" s="19">
        <f t="shared" si="202"/>
        <v>0</v>
      </c>
      <c r="Q2128" s="19">
        <f t="shared" si="203"/>
        <v>0</v>
      </c>
    </row>
    <row r="2129" spans="1:17">
      <c r="A2129" s="38">
        <v>41728</v>
      </c>
      <c r="B2129" s="49" t="s">
        <v>160</v>
      </c>
      <c r="C2129" s="24">
        <f t="shared" si="198"/>
        <v>30.406921776000001</v>
      </c>
      <c r="D2129" s="24">
        <f t="shared" si="199"/>
        <v>0</v>
      </c>
      <c r="E2129" s="18">
        <f>IF(G2129&gt;=0.3,(バックデータ一覧!$C$10*(バックデータ一覧!$C$12*計算過程!L2129+バックデータ一覧!$C$13*LN(計算過程!G2129)+バックデータ一覧!$C$14)^バックデータ一覧!$C$11+バックデータ一覧!$E$10*(計算過程!G2129/(バックデータ一覧!$E$12*計算過程!L2129+バックデータ一覧!$E$13*LN(計算過程!G2129)+バックデータ一覧!$E$14))^バックデータ一覧!$E$11)*計算過程!$W$11*10^-3,0)</f>
        <v>0</v>
      </c>
      <c r="F2129" s="18">
        <f>IF(G2129&lt;0.3,(バックデータ一覧!$C$10*(バックデータ一覧!$C$12*計算過程!L2129+バックデータ一覧!$C$13*LN(0.3)+バックデータ一覧!$C$14)^バックデータ一覧!$C$11+バックデータ一覧!$E$10*(0.3/(バックデータ一覧!$E$12*計算過程!L2129+バックデータ一覧!$E$13*LN(0.3)+バックデータ一覧!$E$14))^バックデータ一覧!$E$11)*計算過程!$W$11*計算過程!G2129/0.3*10^-3,0)</f>
        <v>0</v>
      </c>
      <c r="G2129" s="18">
        <f t="shared" si="200"/>
        <v>0</v>
      </c>
      <c r="H2129" s="18">
        <f t="shared" si="201"/>
        <v>0</v>
      </c>
      <c r="I2129" s="24">
        <v>0</v>
      </c>
      <c r="J2129" s="24">
        <v>0</v>
      </c>
      <c r="K2129" s="24">
        <v>0</v>
      </c>
      <c r="L2129" s="14">
        <f>貼り付けシート!C2129</f>
        <v>11.1</v>
      </c>
      <c r="M2129" s="14">
        <f>貼り付けシート!D2129</f>
        <v>6</v>
      </c>
      <c r="N2129" s="18">
        <f>貼り付けシート!E2129</f>
        <v>73.198539595624752</v>
      </c>
      <c r="O2129" s="18">
        <f>貼り付けシート!F2129</f>
        <v>0</v>
      </c>
      <c r="P2129" s="19">
        <f t="shared" si="202"/>
        <v>0</v>
      </c>
      <c r="Q2129" s="19">
        <f t="shared" si="203"/>
        <v>0</v>
      </c>
    </row>
    <row r="2130" spans="1:17">
      <c r="A2130" s="38">
        <v>41728</v>
      </c>
      <c r="B2130" s="49" t="s">
        <v>161</v>
      </c>
      <c r="C2130" s="24">
        <f t="shared" si="198"/>
        <v>30.406921776000001</v>
      </c>
      <c r="D2130" s="24">
        <f t="shared" si="199"/>
        <v>0</v>
      </c>
      <c r="E2130" s="18">
        <f>IF(G2130&gt;=0.3,(バックデータ一覧!$C$10*(バックデータ一覧!$C$12*計算過程!L2130+バックデータ一覧!$C$13*LN(計算過程!G2130)+バックデータ一覧!$C$14)^バックデータ一覧!$C$11+バックデータ一覧!$E$10*(計算過程!G2130/(バックデータ一覧!$E$12*計算過程!L2130+バックデータ一覧!$E$13*LN(計算過程!G2130)+バックデータ一覧!$E$14))^バックデータ一覧!$E$11)*計算過程!$W$11*10^-3,0)</f>
        <v>0</v>
      </c>
      <c r="F2130" s="18">
        <f>IF(G2130&lt;0.3,(バックデータ一覧!$C$10*(バックデータ一覧!$C$12*計算過程!L2130+バックデータ一覧!$C$13*LN(0.3)+バックデータ一覧!$C$14)^バックデータ一覧!$C$11+バックデータ一覧!$E$10*(0.3/(バックデータ一覧!$E$12*計算過程!L2130+バックデータ一覧!$E$13*LN(0.3)+バックデータ一覧!$E$14))^バックデータ一覧!$E$11)*計算過程!$W$11*計算過程!G2130/0.3*10^-3,0)</f>
        <v>0</v>
      </c>
      <c r="G2130" s="18">
        <f t="shared" si="200"/>
        <v>0</v>
      </c>
      <c r="H2130" s="18">
        <f t="shared" si="201"/>
        <v>0</v>
      </c>
      <c r="I2130" s="24">
        <v>0</v>
      </c>
      <c r="J2130" s="24">
        <v>0</v>
      </c>
      <c r="K2130" s="24">
        <v>0</v>
      </c>
      <c r="L2130" s="14">
        <f>貼り付けシート!C2130</f>
        <v>11.7</v>
      </c>
      <c r="M2130" s="14">
        <f>貼り付けシート!D2130</f>
        <v>6.1</v>
      </c>
      <c r="N2130" s="18">
        <f>貼り付けシート!E2130</f>
        <v>71.50652501658837</v>
      </c>
      <c r="O2130" s="18">
        <f>貼り付けシート!F2130</f>
        <v>0</v>
      </c>
      <c r="P2130" s="19">
        <f t="shared" si="202"/>
        <v>0</v>
      </c>
      <c r="Q2130" s="19">
        <f t="shared" si="203"/>
        <v>0</v>
      </c>
    </row>
    <row r="2131" spans="1:17">
      <c r="A2131" s="38">
        <v>41728</v>
      </c>
      <c r="B2131" s="49" t="s">
        <v>162</v>
      </c>
      <c r="C2131" s="24">
        <f t="shared" si="198"/>
        <v>30.406921776000001</v>
      </c>
      <c r="D2131" s="24">
        <f t="shared" si="199"/>
        <v>0</v>
      </c>
      <c r="E2131" s="18">
        <f>IF(G2131&gt;=0.3,(バックデータ一覧!$C$10*(バックデータ一覧!$C$12*計算過程!L2131+バックデータ一覧!$C$13*LN(計算過程!G2131)+バックデータ一覧!$C$14)^バックデータ一覧!$C$11+バックデータ一覧!$E$10*(計算過程!G2131/(バックデータ一覧!$E$12*計算過程!L2131+バックデータ一覧!$E$13*LN(計算過程!G2131)+バックデータ一覧!$E$14))^バックデータ一覧!$E$11)*計算過程!$W$11*10^-3,0)</f>
        <v>0</v>
      </c>
      <c r="F2131" s="18">
        <f>IF(G2131&lt;0.3,(バックデータ一覧!$C$10*(バックデータ一覧!$C$12*計算過程!L2131+バックデータ一覧!$C$13*LN(0.3)+バックデータ一覧!$C$14)^バックデータ一覧!$C$11+バックデータ一覧!$E$10*(0.3/(バックデータ一覧!$E$12*計算過程!L2131+バックデータ一覧!$E$13*LN(0.3)+バックデータ一覧!$E$14))^バックデータ一覧!$E$11)*計算過程!$W$11*計算過程!G2131/0.3*10^-3,0)</f>
        <v>0</v>
      </c>
      <c r="G2131" s="18">
        <f t="shared" si="200"/>
        <v>0</v>
      </c>
      <c r="H2131" s="18">
        <f t="shared" si="201"/>
        <v>0</v>
      </c>
      <c r="I2131" s="24">
        <v>0</v>
      </c>
      <c r="J2131" s="24">
        <v>0</v>
      </c>
      <c r="K2131" s="24">
        <v>0</v>
      </c>
      <c r="L2131" s="14">
        <f>貼り付けシート!C2131</f>
        <v>12</v>
      </c>
      <c r="M2131" s="14">
        <f>貼り付けシート!D2131</f>
        <v>6.2</v>
      </c>
      <c r="N2131" s="18">
        <f>貼り付けシート!E2131</f>
        <v>71.24199266276861</v>
      </c>
      <c r="O2131" s="18">
        <f>貼り付けシート!F2131</f>
        <v>0</v>
      </c>
      <c r="P2131" s="19">
        <f t="shared" si="202"/>
        <v>0</v>
      </c>
      <c r="Q2131" s="19">
        <f t="shared" si="203"/>
        <v>0</v>
      </c>
    </row>
    <row r="2132" spans="1:17">
      <c r="A2132" s="38">
        <v>41728</v>
      </c>
      <c r="B2132" s="49" t="s">
        <v>163</v>
      </c>
      <c r="C2132" s="24">
        <f t="shared" si="198"/>
        <v>30.406921776000001</v>
      </c>
      <c r="D2132" s="24">
        <f t="shared" si="199"/>
        <v>0</v>
      </c>
      <c r="E2132" s="18">
        <f>IF(G2132&gt;=0.3,(バックデータ一覧!$C$10*(バックデータ一覧!$C$12*計算過程!L2132+バックデータ一覧!$C$13*LN(計算過程!G2132)+バックデータ一覧!$C$14)^バックデータ一覧!$C$11+バックデータ一覧!$E$10*(計算過程!G2132/(バックデータ一覧!$E$12*計算過程!L2132+バックデータ一覧!$E$13*LN(計算過程!G2132)+バックデータ一覧!$E$14))^バックデータ一覧!$E$11)*計算過程!$W$11*10^-3,0)</f>
        <v>0</v>
      </c>
      <c r="F2132" s="18">
        <f>IF(G2132&lt;0.3,(バックデータ一覧!$C$10*(バックデータ一覧!$C$12*計算過程!L2132+バックデータ一覧!$C$13*LN(0.3)+バックデータ一覧!$C$14)^バックデータ一覧!$C$11+バックデータ一覧!$E$10*(0.3/(バックデータ一覧!$E$12*計算過程!L2132+バックデータ一覧!$E$13*LN(0.3)+バックデータ一覧!$E$14))^バックデータ一覧!$E$11)*計算過程!$W$11*計算過程!G2132/0.3*10^-3,0)</f>
        <v>0</v>
      </c>
      <c r="G2132" s="18">
        <f t="shared" si="200"/>
        <v>0</v>
      </c>
      <c r="H2132" s="18">
        <f t="shared" si="201"/>
        <v>0</v>
      </c>
      <c r="I2132" s="24">
        <v>0</v>
      </c>
      <c r="J2132" s="24">
        <v>0</v>
      </c>
      <c r="K2132" s="24">
        <v>0</v>
      </c>
      <c r="L2132" s="14">
        <f>貼り付けシート!C2132</f>
        <v>12</v>
      </c>
      <c r="M2132" s="14">
        <f>貼り付けシート!D2132</f>
        <v>6.4</v>
      </c>
      <c r="N2132" s="18">
        <f>貼り付けシート!E2132</f>
        <v>73.516715945465165</v>
      </c>
      <c r="O2132" s="18">
        <f>貼り付けシート!F2132</f>
        <v>0</v>
      </c>
      <c r="P2132" s="19">
        <f t="shared" si="202"/>
        <v>0</v>
      </c>
      <c r="Q2132" s="19">
        <f t="shared" si="203"/>
        <v>0</v>
      </c>
    </row>
    <row r="2133" spans="1:17">
      <c r="A2133" s="38">
        <v>41728</v>
      </c>
      <c r="B2133" s="49" t="s">
        <v>164</v>
      </c>
      <c r="C2133" s="24">
        <f t="shared" si="198"/>
        <v>30.406921776000001</v>
      </c>
      <c r="D2133" s="24">
        <f t="shared" si="199"/>
        <v>0</v>
      </c>
      <c r="E2133" s="18">
        <f>IF(G2133&gt;=0.3,(バックデータ一覧!$C$10*(バックデータ一覧!$C$12*計算過程!L2133+バックデータ一覧!$C$13*LN(計算過程!G2133)+バックデータ一覧!$C$14)^バックデータ一覧!$C$11+バックデータ一覧!$E$10*(計算過程!G2133/(バックデータ一覧!$E$12*計算過程!L2133+バックデータ一覧!$E$13*LN(計算過程!G2133)+バックデータ一覧!$E$14))^バックデータ一覧!$E$11)*計算過程!$W$11*10^-3,0)</f>
        <v>0</v>
      </c>
      <c r="F2133" s="18">
        <f>IF(G2133&lt;0.3,(バックデータ一覧!$C$10*(バックデータ一覧!$C$12*計算過程!L2133+バックデータ一覧!$C$13*LN(0.3)+バックデータ一覧!$C$14)^バックデータ一覧!$C$11+バックデータ一覧!$E$10*(0.3/(バックデータ一覧!$E$12*計算過程!L2133+バックデータ一覧!$E$13*LN(0.3)+バックデータ一覧!$E$14))^バックデータ一覧!$E$11)*計算過程!$W$11*計算過程!G2133/0.3*10^-3,0)</f>
        <v>0</v>
      </c>
      <c r="G2133" s="18">
        <f t="shared" si="200"/>
        <v>0</v>
      </c>
      <c r="H2133" s="18">
        <f t="shared" si="201"/>
        <v>0</v>
      </c>
      <c r="I2133" s="24">
        <v>0</v>
      </c>
      <c r="J2133" s="24">
        <v>0</v>
      </c>
      <c r="K2133" s="24">
        <v>0</v>
      </c>
      <c r="L2133" s="14">
        <f>貼り付けシート!C2133</f>
        <v>12.2</v>
      </c>
      <c r="M2133" s="14">
        <f>貼り付けシート!D2133</f>
        <v>6.5</v>
      </c>
      <c r="N2133" s="18">
        <f>貼り付けシート!E2133</f>
        <v>73.676134901923774</v>
      </c>
      <c r="O2133" s="18">
        <f>貼り付けシート!F2133</f>
        <v>0</v>
      </c>
      <c r="P2133" s="19">
        <f t="shared" si="202"/>
        <v>0</v>
      </c>
      <c r="Q2133" s="19">
        <f t="shared" si="203"/>
        <v>0</v>
      </c>
    </row>
    <row r="2134" spans="1:17">
      <c r="A2134" s="38">
        <v>41728</v>
      </c>
      <c r="B2134" s="49" t="s">
        <v>165</v>
      </c>
      <c r="C2134" s="24">
        <f t="shared" si="198"/>
        <v>30.406921776000001</v>
      </c>
      <c r="D2134" s="24">
        <f t="shared" si="199"/>
        <v>0</v>
      </c>
      <c r="E2134" s="18">
        <f>IF(G2134&gt;=0.3,(バックデータ一覧!$C$10*(バックデータ一覧!$C$12*計算過程!L2134+バックデータ一覧!$C$13*LN(計算過程!G2134)+バックデータ一覧!$C$14)^バックデータ一覧!$C$11+バックデータ一覧!$E$10*(計算過程!G2134/(バックデータ一覧!$E$12*計算過程!L2134+バックデータ一覧!$E$13*LN(計算過程!G2134)+バックデータ一覧!$E$14))^バックデータ一覧!$E$11)*計算過程!$W$11*10^-3,0)</f>
        <v>0</v>
      </c>
      <c r="F2134" s="18">
        <f>IF(G2134&lt;0.3,(バックデータ一覧!$C$10*(バックデータ一覧!$C$12*計算過程!L2134+バックデータ一覧!$C$13*LN(0.3)+バックデータ一覧!$C$14)^バックデータ一覧!$C$11+バックデータ一覧!$E$10*(0.3/(バックデータ一覧!$E$12*計算過程!L2134+バックデータ一覧!$E$13*LN(0.3)+バックデータ一覧!$E$14))^バックデータ一覧!$E$11)*計算過程!$W$11*計算過程!G2134/0.3*10^-3,0)</f>
        <v>0</v>
      </c>
      <c r="G2134" s="18">
        <f t="shared" si="200"/>
        <v>0</v>
      </c>
      <c r="H2134" s="18">
        <f t="shared" si="201"/>
        <v>0</v>
      </c>
      <c r="I2134" s="24">
        <v>0</v>
      </c>
      <c r="J2134" s="24">
        <v>0</v>
      </c>
      <c r="K2134" s="24">
        <v>0</v>
      </c>
      <c r="L2134" s="14">
        <f>貼り付けシート!C2134</f>
        <v>12.8</v>
      </c>
      <c r="M2134" s="14">
        <f>貼り付けシート!D2134</f>
        <v>6.6</v>
      </c>
      <c r="N2134" s="18">
        <f>貼り付けシート!E2134</f>
        <v>71.907127077531399</v>
      </c>
      <c r="O2134" s="18">
        <f>貼り付けシート!F2134</f>
        <v>0</v>
      </c>
      <c r="P2134" s="19">
        <f t="shared" si="202"/>
        <v>0</v>
      </c>
      <c r="Q2134" s="19">
        <f t="shared" si="203"/>
        <v>0</v>
      </c>
    </row>
    <row r="2135" spans="1:17">
      <c r="A2135" s="38">
        <v>41728</v>
      </c>
      <c r="B2135" s="49" t="s">
        <v>166</v>
      </c>
      <c r="C2135" s="24">
        <f t="shared" si="198"/>
        <v>30.406921776000001</v>
      </c>
      <c r="D2135" s="24">
        <f t="shared" si="199"/>
        <v>0</v>
      </c>
      <c r="E2135" s="18">
        <f>IF(G2135&gt;=0.3,(バックデータ一覧!$C$10*(バックデータ一覧!$C$12*計算過程!L2135+バックデータ一覧!$C$13*LN(計算過程!G2135)+バックデータ一覧!$C$14)^バックデータ一覧!$C$11+バックデータ一覧!$E$10*(計算過程!G2135/(バックデータ一覧!$E$12*計算過程!L2135+バックデータ一覧!$E$13*LN(計算過程!G2135)+バックデータ一覧!$E$14))^バックデータ一覧!$E$11)*計算過程!$W$11*10^-3,0)</f>
        <v>0</v>
      </c>
      <c r="F2135" s="18">
        <f>IF(G2135&lt;0.3,(バックデータ一覧!$C$10*(バックデータ一覧!$C$12*計算過程!L2135+バックデータ一覧!$C$13*LN(0.3)+バックデータ一覧!$C$14)^バックデータ一覧!$C$11+バックデータ一覧!$E$10*(0.3/(バックデータ一覧!$E$12*計算過程!L2135+バックデータ一覧!$E$13*LN(0.3)+バックデータ一覧!$E$14))^バックデータ一覧!$E$11)*計算過程!$W$11*計算過程!G2135/0.3*10^-3,0)</f>
        <v>0</v>
      </c>
      <c r="G2135" s="18">
        <f t="shared" si="200"/>
        <v>0</v>
      </c>
      <c r="H2135" s="18">
        <f t="shared" si="201"/>
        <v>0</v>
      </c>
      <c r="I2135" s="24">
        <v>0</v>
      </c>
      <c r="J2135" s="24">
        <v>0</v>
      </c>
      <c r="K2135" s="24">
        <v>0</v>
      </c>
      <c r="L2135" s="14">
        <f>貼り付けシート!C2135</f>
        <v>12.6</v>
      </c>
      <c r="M2135" s="14">
        <f>貼り付けシート!D2135</f>
        <v>6.7</v>
      </c>
      <c r="N2135" s="18">
        <f>貼り付けシート!E2135</f>
        <v>73.948634838997435</v>
      </c>
      <c r="O2135" s="18">
        <f>貼り付けシート!F2135</f>
        <v>0</v>
      </c>
      <c r="P2135" s="19">
        <f t="shared" si="202"/>
        <v>0</v>
      </c>
      <c r="Q2135" s="19">
        <f t="shared" si="203"/>
        <v>0</v>
      </c>
    </row>
    <row r="2136" spans="1:17">
      <c r="A2136" s="38">
        <v>41728</v>
      </c>
      <c r="B2136" s="49" t="s">
        <v>167</v>
      </c>
      <c r="C2136" s="24">
        <f t="shared" si="198"/>
        <v>30.406921776000001</v>
      </c>
      <c r="D2136" s="24">
        <f t="shared" si="199"/>
        <v>0</v>
      </c>
      <c r="E2136" s="18">
        <f>IF(G2136&gt;=0.3,(バックデータ一覧!$C$10*(バックデータ一覧!$C$12*計算過程!L2136+バックデータ一覧!$C$13*LN(計算過程!G2136)+バックデータ一覧!$C$14)^バックデータ一覧!$C$11+バックデータ一覧!$E$10*(計算過程!G2136/(バックデータ一覧!$E$12*計算過程!L2136+バックデータ一覧!$E$13*LN(計算過程!G2136)+バックデータ一覧!$E$14))^バックデータ一覧!$E$11)*計算過程!$W$11*10^-3,0)</f>
        <v>0</v>
      </c>
      <c r="F2136" s="18">
        <f>IF(G2136&lt;0.3,(バックデータ一覧!$C$10*(バックデータ一覧!$C$12*計算過程!L2136+バックデータ一覧!$C$13*LN(0.3)+バックデータ一覧!$C$14)^バックデータ一覧!$C$11+バックデータ一覧!$E$10*(0.3/(バックデータ一覧!$E$12*計算過程!L2136+バックデータ一覧!$E$13*LN(0.3)+バックデータ一覧!$E$14))^バックデータ一覧!$E$11)*計算過程!$W$11*計算過程!G2136/0.3*10^-3,0)</f>
        <v>0</v>
      </c>
      <c r="G2136" s="18">
        <f t="shared" si="200"/>
        <v>0</v>
      </c>
      <c r="H2136" s="18">
        <f t="shared" si="201"/>
        <v>0</v>
      </c>
      <c r="I2136" s="24">
        <v>0</v>
      </c>
      <c r="J2136" s="24">
        <v>0</v>
      </c>
      <c r="K2136" s="24">
        <v>0</v>
      </c>
      <c r="L2136" s="14">
        <f>貼り付けシート!C2136</f>
        <v>12.1</v>
      </c>
      <c r="M2136" s="14">
        <f>貼り付けシート!D2136</f>
        <v>6.8</v>
      </c>
      <c r="N2136" s="18">
        <f>貼り付けシート!E2136</f>
        <v>77.548924136465715</v>
      </c>
      <c r="O2136" s="18">
        <f>貼り付けシート!F2136</f>
        <v>0</v>
      </c>
      <c r="P2136" s="19">
        <f t="shared" si="202"/>
        <v>0</v>
      </c>
      <c r="Q2136" s="19">
        <f t="shared" si="203"/>
        <v>0</v>
      </c>
    </row>
    <row r="2137" spans="1:17">
      <c r="A2137" s="38">
        <v>41728</v>
      </c>
      <c r="B2137" s="49" t="s">
        <v>168</v>
      </c>
      <c r="C2137" s="24">
        <f t="shared" si="198"/>
        <v>30.406921776000001</v>
      </c>
      <c r="D2137" s="24">
        <f t="shared" si="199"/>
        <v>0</v>
      </c>
      <c r="E2137" s="18">
        <f>IF(G2137&gt;=0.3,(バックデータ一覧!$C$10*(バックデータ一覧!$C$12*計算過程!L2137+バックデータ一覧!$C$13*LN(計算過程!G2137)+バックデータ一覧!$C$14)^バックデータ一覧!$C$11+バックデータ一覧!$E$10*(計算過程!G2137/(バックデータ一覧!$E$12*計算過程!L2137+バックデータ一覧!$E$13*LN(計算過程!G2137)+バックデータ一覧!$E$14))^バックデータ一覧!$E$11)*計算過程!$W$11*10^-3,0)</f>
        <v>0</v>
      </c>
      <c r="F2137" s="18">
        <f>IF(G2137&lt;0.3,(バックデータ一覧!$C$10*(バックデータ一覧!$C$12*計算過程!L2137+バックデータ一覧!$C$13*LN(0.3)+バックデータ一覧!$C$14)^バックデータ一覧!$C$11+バックデータ一覧!$E$10*(0.3/(バックデータ一覧!$E$12*計算過程!L2137+バックデータ一覧!$E$13*LN(0.3)+バックデータ一覧!$E$14))^バックデータ一覧!$E$11)*計算過程!$W$11*計算過程!G2137/0.3*10^-3,0)</f>
        <v>0</v>
      </c>
      <c r="G2137" s="18">
        <f t="shared" si="200"/>
        <v>0</v>
      </c>
      <c r="H2137" s="18">
        <f t="shared" si="201"/>
        <v>0</v>
      </c>
      <c r="I2137" s="24">
        <v>0</v>
      </c>
      <c r="J2137" s="24">
        <v>0</v>
      </c>
      <c r="K2137" s="24">
        <v>0</v>
      </c>
      <c r="L2137" s="14">
        <f>貼り付けシート!C2137</f>
        <v>11.9</v>
      </c>
      <c r="M2137" s="14">
        <f>貼り付けシート!D2137</f>
        <v>6.9</v>
      </c>
      <c r="N2137" s="18">
        <f>貼り付けシート!E2137</f>
        <v>79.721409539180556</v>
      </c>
      <c r="O2137" s="18">
        <f>貼り付けシート!F2137</f>
        <v>0</v>
      </c>
      <c r="P2137" s="19">
        <f t="shared" si="202"/>
        <v>0</v>
      </c>
      <c r="Q2137" s="19">
        <f t="shared" si="203"/>
        <v>0</v>
      </c>
    </row>
    <row r="2138" spans="1:17">
      <c r="A2138" s="38">
        <v>41728</v>
      </c>
      <c r="B2138" s="49" t="s">
        <v>169</v>
      </c>
      <c r="C2138" s="24">
        <f t="shared" si="198"/>
        <v>30.406921776000001</v>
      </c>
      <c r="D2138" s="24">
        <f t="shared" si="199"/>
        <v>0</v>
      </c>
      <c r="E2138" s="18">
        <f>IF(G2138&gt;=0.3,(バックデータ一覧!$C$10*(バックデータ一覧!$C$12*計算過程!L2138+バックデータ一覧!$C$13*LN(計算過程!G2138)+バックデータ一覧!$C$14)^バックデータ一覧!$C$11+バックデータ一覧!$E$10*(計算過程!G2138/(バックデータ一覧!$E$12*計算過程!L2138+バックデータ一覧!$E$13*LN(計算過程!G2138)+バックデータ一覧!$E$14))^バックデータ一覧!$E$11)*計算過程!$W$11*10^-3,0)</f>
        <v>0</v>
      </c>
      <c r="F2138" s="18">
        <f>IF(G2138&lt;0.3,(バックデータ一覧!$C$10*(バックデータ一覧!$C$12*計算過程!L2138+バックデータ一覧!$C$13*LN(0.3)+バックデータ一覧!$C$14)^バックデータ一覧!$C$11+バックデータ一覧!$E$10*(0.3/(バックデータ一覧!$E$12*計算過程!L2138+バックデータ一覧!$E$13*LN(0.3)+バックデータ一覧!$E$14))^バックデータ一覧!$E$11)*計算過程!$W$11*計算過程!G2138/0.3*10^-3,0)</f>
        <v>0</v>
      </c>
      <c r="G2138" s="18">
        <f t="shared" si="200"/>
        <v>0</v>
      </c>
      <c r="H2138" s="18">
        <f t="shared" si="201"/>
        <v>0</v>
      </c>
      <c r="I2138" s="24">
        <v>0</v>
      </c>
      <c r="J2138" s="24">
        <v>0</v>
      </c>
      <c r="K2138" s="24">
        <v>0</v>
      </c>
      <c r="L2138" s="14">
        <f>貼り付けシート!C2138</f>
        <v>11.7</v>
      </c>
      <c r="M2138" s="14">
        <f>貼り付けシート!D2138</f>
        <v>7.1</v>
      </c>
      <c r="N2138" s="18">
        <f>貼り付けシート!E2138</f>
        <v>83.096607794305669</v>
      </c>
      <c r="O2138" s="18">
        <f>貼り付けシート!F2138</f>
        <v>0</v>
      </c>
      <c r="P2138" s="19">
        <f t="shared" si="202"/>
        <v>0</v>
      </c>
      <c r="Q2138" s="19">
        <f t="shared" si="203"/>
        <v>0</v>
      </c>
    </row>
    <row r="2139" spans="1:17">
      <c r="A2139" s="38">
        <v>41728</v>
      </c>
      <c r="B2139" s="49" t="s">
        <v>170</v>
      </c>
      <c r="C2139" s="24">
        <f t="shared" si="198"/>
        <v>30.406921776000001</v>
      </c>
      <c r="D2139" s="24">
        <f t="shared" si="199"/>
        <v>0</v>
      </c>
      <c r="E2139" s="18">
        <f>IF(G2139&gt;=0.3,(バックデータ一覧!$C$10*(バックデータ一覧!$C$12*計算過程!L2139+バックデータ一覧!$C$13*LN(計算過程!G2139)+バックデータ一覧!$C$14)^バックデータ一覧!$C$11+バックデータ一覧!$E$10*(計算過程!G2139/(バックデータ一覧!$E$12*計算過程!L2139+バックデータ一覧!$E$13*LN(計算過程!G2139)+バックデータ一覧!$E$14))^バックデータ一覧!$E$11)*計算過程!$W$11*10^-3,0)</f>
        <v>0</v>
      </c>
      <c r="F2139" s="18">
        <f>IF(G2139&lt;0.3,(バックデータ一覧!$C$10*(バックデータ一覧!$C$12*計算過程!L2139+バックデータ一覧!$C$13*LN(0.3)+バックデータ一覧!$C$14)^バックデータ一覧!$C$11+バックデータ一覧!$E$10*(0.3/(バックデータ一覧!$E$12*計算過程!L2139+バックデータ一覧!$E$13*LN(0.3)+バックデータ一覧!$E$14))^バックデータ一覧!$E$11)*計算過程!$W$11*計算過程!G2139/0.3*10^-3,0)</f>
        <v>0</v>
      </c>
      <c r="G2139" s="18">
        <f t="shared" si="200"/>
        <v>0</v>
      </c>
      <c r="H2139" s="18">
        <f t="shared" si="201"/>
        <v>0</v>
      </c>
      <c r="I2139" s="24">
        <v>0</v>
      </c>
      <c r="J2139" s="24">
        <v>0</v>
      </c>
      <c r="K2139" s="24">
        <v>0</v>
      </c>
      <c r="L2139" s="14">
        <f>貼り付けシート!C2139</f>
        <v>11.6</v>
      </c>
      <c r="M2139" s="14">
        <f>貼り付けシート!D2139</f>
        <v>7</v>
      </c>
      <c r="N2139" s="18">
        <f>貼り付けシート!E2139</f>
        <v>82.482918312251357</v>
      </c>
      <c r="O2139" s="18">
        <f>貼り付けシート!F2139</f>
        <v>0</v>
      </c>
      <c r="P2139" s="19">
        <f t="shared" si="202"/>
        <v>0</v>
      </c>
      <c r="Q2139" s="19">
        <f t="shared" si="203"/>
        <v>0</v>
      </c>
    </row>
    <row r="2140" spans="1:17">
      <c r="A2140" s="38">
        <v>41728</v>
      </c>
      <c r="B2140" s="49" t="s">
        <v>171</v>
      </c>
      <c r="C2140" s="24">
        <f t="shared" si="198"/>
        <v>30.406921776000001</v>
      </c>
      <c r="D2140" s="24">
        <f t="shared" si="199"/>
        <v>0</v>
      </c>
      <c r="E2140" s="18">
        <f>IF(G2140&gt;=0.3,(バックデータ一覧!$C$10*(バックデータ一覧!$C$12*計算過程!L2140+バックデータ一覧!$C$13*LN(計算過程!G2140)+バックデータ一覧!$C$14)^バックデータ一覧!$C$11+バックデータ一覧!$E$10*(計算過程!G2140/(バックデータ一覧!$E$12*計算過程!L2140+バックデータ一覧!$E$13*LN(計算過程!G2140)+バックデータ一覧!$E$14))^バックデータ一覧!$E$11)*計算過程!$W$11*10^-3,0)</f>
        <v>0</v>
      </c>
      <c r="F2140" s="18">
        <f>IF(G2140&lt;0.3,(バックデータ一覧!$C$10*(バックデータ一覧!$C$12*計算過程!L2140+バックデータ一覧!$C$13*LN(0.3)+バックデータ一覧!$C$14)^バックデータ一覧!$C$11+バックデータ一覧!$E$10*(0.3/(バックデータ一覧!$E$12*計算過程!L2140+バックデータ一覧!$E$13*LN(0.3)+バックデータ一覧!$E$14))^バックデータ一覧!$E$11)*計算過程!$W$11*計算過程!G2140/0.3*10^-3,0)</f>
        <v>0</v>
      </c>
      <c r="G2140" s="18">
        <f t="shared" si="200"/>
        <v>0</v>
      </c>
      <c r="H2140" s="18">
        <f t="shared" si="201"/>
        <v>0</v>
      </c>
      <c r="I2140" s="24">
        <v>0</v>
      </c>
      <c r="J2140" s="24">
        <v>0</v>
      </c>
      <c r="K2140" s="24">
        <v>0</v>
      </c>
      <c r="L2140" s="14">
        <f>貼り付けシート!C2140</f>
        <v>11.7</v>
      </c>
      <c r="M2140" s="14">
        <f>貼り付けシート!D2140</f>
        <v>6.9</v>
      </c>
      <c r="N2140" s="18">
        <f>貼り付けシート!E2140</f>
        <v>80.781539900305276</v>
      </c>
      <c r="O2140" s="18">
        <f>貼り付けシート!F2140</f>
        <v>0</v>
      </c>
      <c r="P2140" s="19">
        <f t="shared" si="202"/>
        <v>0</v>
      </c>
      <c r="Q2140" s="19">
        <f t="shared" si="203"/>
        <v>0</v>
      </c>
    </row>
    <row r="2141" spans="1:17">
      <c r="A2141" s="38">
        <v>41728</v>
      </c>
      <c r="B2141" s="49" t="s">
        <v>172</v>
      </c>
      <c r="C2141" s="24">
        <f t="shared" si="198"/>
        <v>30.406921776000001</v>
      </c>
      <c r="D2141" s="24">
        <f t="shared" si="199"/>
        <v>0</v>
      </c>
      <c r="E2141" s="18">
        <f>IF(G2141&gt;=0.3,(バックデータ一覧!$C$10*(バックデータ一覧!$C$12*計算過程!L2141+バックデータ一覧!$C$13*LN(計算過程!G2141)+バックデータ一覧!$C$14)^バックデータ一覧!$C$11+バックデータ一覧!$E$10*(計算過程!G2141/(バックデータ一覧!$E$12*計算過程!L2141+バックデータ一覧!$E$13*LN(計算過程!G2141)+バックデータ一覧!$E$14))^バックデータ一覧!$E$11)*計算過程!$W$11*10^-3,0)</f>
        <v>0</v>
      </c>
      <c r="F2141" s="18">
        <f>IF(G2141&lt;0.3,(バックデータ一覧!$C$10*(バックデータ一覧!$C$12*計算過程!L2141+バックデータ一覧!$C$13*LN(0.3)+バックデータ一覧!$C$14)^バックデータ一覧!$C$11+バックデータ一覧!$E$10*(0.3/(バックデータ一覧!$E$12*計算過程!L2141+バックデータ一覧!$E$13*LN(0.3)+バックデータ一覧!$E$14))^バックデータ一覧!$E$11)*計算過程!$W$11*計算過程!G2141/0.3*10^-3,0)</f>
        <v>0</v>
      </c>
      <c r="G2141" s="18">
        <f t="shared" si="200"/>
        <v>0</v>
      </c>
      <c r="H2141" s="18">
        <f t="shared" si="201"/>
        <v>0</v>
      </c>
      <c r="I2141" s="24">
        <v>0</v>
      </c>
      <c r="J2141" s="24">
        <v>0</v>
      </c>
      <c r="K2141" s="24">
        <v>0</v>
      </c>
      <c r="L2141" s="14">
        <f>貼り付けシート!C2141</f>
        <v>11.6</v>
      </c>
      <c r="M2141" s="14">
        <f>貼り付けシート!D2141</f>
        <v>6.8</v>
      </c>
      <c r="N2141" s="18">
        <f>貼り付けシート!E2141</f>
        <v>80.151748956098146</v>
      </c>
      <c r="O2141" s="18">
        <f>貼り付けシート!F2141</f>
        <v>0</v>
      </c>
      <c r="P2141" s="19">
        <f t="shared" si="202"/>
        <v>0</v>
      </c>
      <c r="Q2141" s="19">
        <f t="shared" si="203"/>
        <v>0</v>
      </c>
    </row>
    <row r="2142" spans="1:17">
      <c r="A2142" s="38">
        <v>41729</v>
      </c>
      <c r="B2142" s="49" t="s">
        <v>149</v>
      </c>
      <c r="C2142" s="24">
        <f t="shared" si="198"/>
        <v>30.406921776000001</v>
      </c>
      <c r="D2142" s="24">
        <f t="shared" si="199"/>
        <v>0</v>
      </c>
      <c r="E2142" s="18">
        <f>IF(G2142&gt;=0.3,(バックデータ一覧!$C$10*(バックデータ一覧!$C$12*計算過程!L2142+バックデータ一覧!$C$13*LN(計算過程!G2142)+バックデータ一覧!$C$14)^バックデータ一覧!$C$11+バックデータ一覧!$E$10*(計算過程!G2142/(バックデータ一覧!$E$12*計算過程!L2142+バックデータ一覧!$E$13*LN(計算過程!G2142)+バックデータ一覧!$E$14))^バックデータ一覧!$E$11)*計算過程!$W$11*10^-3,0)</f>
        <v>0</v>
      </c>
      <c r="F2142" s="18">
        <f>IF(G2142&lt;0.3,(バックデータ一覧!$C$10*(バックデータ一覧!$C$12*計算過程!L2142+バックデータ一覧!$C$13*LN(0.3)+バックデータ一覧!$C$14)^バックデータ一覧!$C$11+バックデータ一覧!$E$10*(0.3/(バックデータ一覧!$E$12*計算過程!L2142+バックデータ一覧!$E$13*LN(0.3)+バックデータ一覧!$E$14))^バックデータ一覧!$E$11)*計算過程!$W$11*計算過程!G2142/0.3*10^-3,0)</f>
        <v>0</v>
      </c>
      <c r="G2142" s="18">
        <f t="shared" si="200"/>
        <v>0</v>
      </c>
      <c r="H2142" s="18">
        <f t="shared" si="201"/>
        <v>0</v>
      </c>
      <c r="I2142" s="24">
        <v>0</v>
      </c>
      <c r="J2142" s="24">
        <v>0</v>
      </c>
      <c r="K2142" s="24">
        <v>0</v>
      </c>
      <c r="L2142" s="14">
        <f>貼り付けシート!C2142</f>
        <v>10.7</v>
      </c>
      <c r="M2142" s="14">
        <f>貼り付けシート!D2142</f>
        <v>6.8</v>
      </c>
      <c r="N2142" s="18">
        <f>貼り付けシート!E2142</f>
        <v>85.087107590444887</v>
      </c>
      <c r="O2142" s="18">
        <f>貼り付けシート!F2142</f>
        <v>0</v>
      </c>
      <c r="P2142" s="19">
        <f t="shared" si="202"/>
        <v>0</v>
      </c>
      <c r="Q2142" s="19">
        <f t="shared" si="203"/>
        <v>0</v>
      </c>
    </row>
    <row r="2143" spans="1:17">
      <c r="A2143" s="38">
        <v>41729</v>
      </c>
      <c r="B2143" s="49" t="s">
        <v>150</v>
      </c>
      <c r="C2143" s="24">
        <f t="shared" si="198"/>
        <v>30.406921776000001</v>
      </c>
      <c r="D2143" s="24">
        <f t="shared" si="199"/>
        <v>0</v>
      </c>
      <c r="E2143" s="18">
        <f>IF(G2143&gt;=0.3,(バックデータ一覧!$C$10*(バックデータ一覧!$C$12*計算過程!L2143+バックデータ一覧!$C$13*LN(計算過程!G2143)+バックデータ一覧!$C$14)^バックデータ一覧!$C$11+バックデータ一覧!$E$10*(計算過程!G2143/(バックデータ一覧!$E$12*計算過程!L2143+バックデータ一覧!$E$13*LN(計算過程!G2143)+バックデータ一覧!$E$14))^バックデータ一覧!$E$11)*計算過程!$W$11*10^-3,0)</f>
        <v>0</v>
      </c>
      <c r="F2143" s="18">
        <f>IF(G2143&lt;0.3,(バックデータ一覧!$C$10*(バックデータ一覧!$C$12*計算過程!L2143+バックデータ一覧!$C$13*LN(0.3)+バックデータ一覧!$C$14)^バックデータ一覧!$C$11+バックデータ一覧!$E$10*(0.3/(バックデータ一覧!$E$12*計算過程!L2143+バックデータ一覧!$E$13*LN(0.3)+バックデータ一覧!$E$14))^バックデータ一覧!$E$11)*計算過程!$W$11*計算過程!G2143/0.3*10^-3,0)</f>
        <v>0</v>
      </c>
      <c r="G2143" s="18">
        <f t="shared" si="200"/>
        <v>0</v>
      </c>
      <c r="H2143" s="18">
        <f t="shared" si="201"/>
        <v>0</v>
      </c>
      <c r="I2143" s="24">
        <v>0</v>
      </c>
      <c r="J2143" s="24">
        <v>0</v>
      </c>
      <c r="K2143" s="24">
        <v>0</v>
      </c>
      <c r="L2143" s="14">
        <f>貼り付けシート!C2143</f>
        <v>9.8000000000000007</v>
      </c>
      <c r="M2143" s="14">
        <f>貼り付けシート!D2143</f>
        <v>6.9</v>
      </c>
      <c r="N2143" s="18">
        <f>貼り付けシート!E2143</f>
        <v>91.679455495814622</v>
      </c>
      <c r="O2143" s="18">
        <f>貼り付けシート!F2143</f>
        <v>0</v>
      </c>
      <c r="P2143" s="19">
        <f t="shared" si="202"/>
        <v>0</v>
      </c>
      <c r="Q2143" s="19">
        <f t="shared" si="203"/>
        <v>0</v>
      </c>
    </row>
    <row r="2144" spans="1:17">
      <c r="A2144" s="38">
        <v>41729</v>
      </c>
      <c r="B2144" s="49" t="s">
        <v>151</v>
      </c>
      <c r="C2144" s="24">
        <f t="shared" si="198"/>
        <v>30.406921776000001</v>
      </c>
      <c r="D2144" s="24">
        <f t="shared" si="199"/>
        <v>0</v>
      </c>
      <c r="E2144" s="18">
        <f>IF(G2144&gt;=0.3,(バックデータ一覧!$C$10*(バックデータ一覧!$C$12*計算過程!L2144+バックデータ一覧!$C$13*LN(計算過程!G2144)+バックデータ一覧!$C$14)^バックデータ一覧!$C$11+バックデータ一覧!$E$10*(計算過程!G2144/(バックデータ一覧!$E$12*計算過程!L2144+バックデータ一覧!$E$13*LN(計算過程!G2144)+バックデータ一覧!$E$14))^バックデータ一覧!$E$11)*計算過程!$W$11*10^-3,0)</f>
        <v>0</v>
      </c>
      <c r="F2144" s="18">
        <f>IF(G2144&lt;0.3,(バックデータ一覧!$C$10*(バックデータ一覧!$C$12*計算過程!L2144+バックデータ一覧!$C$13*LN(0.3)+バックデータ一覧!$C$14)^バックデータ一覧!$C$11+バックデータ一覧!$E$10*(0.3/(バックデータ一覧!$E$12*計算過程!L2144+バックデータ一覧!$E$13*LN(0.3)+バックデータ一覧!$E$14))^バックデータ一覧!$E$11)*計算過程!$W$11*計算過程!G2144/0.3*10^-3,0)</f>
        <v>0</v>
      </c>
      <c r="G2144" s="18">
        <f t="shared" si="200"/>
        <v>0</v>
      </c>
      <c r="H2144" s="18">
        <f t="shared" si="201"/>
        <v>0</v>
      </c>
      <c r="I2144" s="24">
        <v>0</v>
      </c>
      <c r="J2144" s="24">
        <v>0</v>
      </c>
      <c r="K2144" s="24">
        <v>0</v>
      </c>
      <c r="L2144" s="14">
        <f>貼り付けシート!C2144</f>
        <v>9.3000000000000007</v>
      </c>
      <c r="M2144" s="14">
        <f>貼り付けシート!D2144</f>
        <v>6.9</v>
      </c>
      <c r="N2144" s="18">
        <f>貼り付けシート!E2144</f>
        <v>94.814309629263704</v>
      </c>
      <c r="O2144" s="18">
        <f>貼り付けシート!F2144</f>
        <v>0</v>
      </c>
      <c r="P2144" s="19">
        <f t="shared" si="202"/>
        <v>0</v>
      </c>
      <c r="Q2144" s="19">
        <f t="shared" si="203"/>
        <v>0</v>
      </c>
    </row>
    <row r="2145" spans="1:17">
      <c r="A2145" s="38">
        <v>41729</v>
      </c>
      <c r="B2145" s="49" t="s">
        <v>152</v>
      </c>
      <c r="C2145" s="24">
        <f t="shared" si="198"/>
        <v>30.406921776000001</v>
      </c>
      <c r="D2145" s="24">
        <f t="shared" si="199"/>
        <v>0</v>
      </c>
      <c r="E2145" s="18">
        <f>IF(G2145&gt;=0.3,(バックデータ一覧!$C$10*(バックデータ一覧!$C$12*計算過程!L2145+バックデータ一覧!$C$13*LN(計算過程!G2145)+バックデータ一覧!$C$14)^バックデータ一覧!$C$11+バックデータ一覧!$E$10*(計算過程!G2145/(バックデータ一覧!$E$12*計算過程!L2145+バックデータ一覧!$E$13*LN(計算過程!G2145)+バックデータ一覧!$E$14))^バックデータ一覧!$E$11)*計算過程!$W$11*10^-3,0)</f>
        <v>0</v>
      </c>
      <c r="F2145" s="18">
        <f>IF(G2145&lt;0.3,(バックデータ一覧!$C$10*(バックデータ一覧!$C$12*計算過程!L2145+バックデータ一覧!$C$13*LN(0.3)+バックデータ一覧!$C$14)^バックデータ一覧!$C$11+バックデータ一覧!$E$10*(0.3/(バックデータ一覧!$E$12*計算過程!L2145+バックデータ一覧!$E$13*LN(0.3)+バックデータ一覧!$E$14))^バックデータ一覧!$E$11)*計算過程!$W$11*計算過程!G2145/0.3*10^-3,0)</f>
        <v>0</v>
      </c>
      <c r="G2145" s="18">
        <f t="shared" si="200"/>
        <v>0</v>
      </c>
      <c r="H2145" s="18">
        <f t="shared" si="201"/>
        <v>0</v>
      </c>
      <c r="I2145" s="24">
        <v>0</v>
      </c>
      <c r="J2145" s="24">
        <v>0</v>
      </c>
      <c r="K2145" s="24">
        <v>0</v>
      </c>
      <c r="L2145" s="14">
        <f>貼り付けシート!C2145</f>
        <v>9.1999999999999993</v>
      </c>
      <c r="M2145" s="14">
        <f>貼り付けシート!D2145</f>
        <v>6.9</v>
      </c>
      <c r="N2145" s="18">
        <f>貼り付けシート!E2145</f>
        <v>95.455566680228827</v>
      </c>
      <c r="O2145" s="18">
        <f>貼り付けシート!F2145</f>
        <v>0</v>
      </c>
      <c r="P2145" s="19">
        <f t="shared" si="202"/>
        <v>0</v>
      </c>
      <c r="Q2145" s="19">
        <f t="shared" si="203"/>
        <v>0</v>
      </c>
    </row>
    <row r="2146" spans="1:17">
      <c r="A2146" s="38">
        <v>41729</v>
      </c>
      <c r="B2146" s="49" t="s">
        <v>153</v>
      </c>
      <c r="C2146" s="24">
        <f t="shared" si="198"/>
        <v>30.406921776000001</v>
      </c>
      <c r="D2146" s="24">
        <f t="shared" si="199"/>
        <v>0</v>
      </c>
      <c r="E2146" s="18">
        <f>IF(G2146&gt;=0.3,(バックデータ一覧!$C$10*(バックデータ一覧!$C$12*計算過程!L2146+バックデータ一覧!$C$13*LN(計算過程!G2146)+バックデータ一覧!$C$14)^バックデータ一覧!$C$11+バックデータ一覧!$E$10*(計算過程!G2146/(バックデータ一覧!$E$12*計算過程!L2146+バックデータ一覧!$E$13*LN(計算過程!G2146)+バックデータ一覧!$E$14))^バックデータ一覧!$E$11)*計算過程!$W$11*10^-3,0)</f>
        <v>0</v>
      </c>
      <c r="F2146" s="18">
        <f>IF(G2146&lt;0.3,(バックデータ一覧!$C$10*(バックデータ一覧!$C$12*計算過程!L2146+バックデータ一覧!$C$13*LN(0.3)+バックデータ一覧!$C$14)^バックデータ一覧!$C$11+バックデータ一覧!$E$10*(0.3/(バックデータ一覧!$E$12*計算過程!L2146+バックデータ一覧!$E$13*LN(0.3)+バックデータ一覧!$E$14))^バックデータ一覧!$E$11)*計算過程!$W$11*計算過程!G2146/0.3*10^-3,0)</f>
        <v>0</v>
      </c>
      <c r="G2146" s="18">
        <f t="shared" si="200"/>
        <v>0</v>
      </c>
      <c r="H2146" s="18">
        <f t="shared" si="201"/>
        <v>0</v>
      </c>
      <c r="I2146" s="24">
        <v>0</v>
      </c>
      <c r="J2146" s="24">
        <v>0</v>
      </c>
      <c r="K2146" s="24">
        <v>0</v>
      </c>
      <c r="L2146" s="14">
        <f>貼り付けシート!C2146</f>
        <v>9.1999999999999993</v>
      </c>
      <c r="M2146" s="14">
        <f>貼り付けシート!D2146</f>
        <v>6.9</v>
      </c>
      <c r="N2146" s="18">
        <f>貼り付けシート!E2146</f>
        <v>95.455566680228827</v>
      </c>
      <c r="O2146" s="18">
        <f>貼り付けシート!F2146</f>
        <v>0</v>
      </c>
      <c r="P2146" s="19">
        <f t="shared" si="202"/>
        <v>0</v>
      </c>
      <c r="Q2146" s="19">
        <f t="shared" si="203"/>
        <v>0</v>
      </c>
    </row>
    <row r="2147" spans="1:17">
      <c r="A2147" s="38">
        <v>41729</v>
      </c>
      <c r="B2147" s="49" t="s">
        <v>154</v>
      </c>
      <c r="C2147" s="24">
        <f t="shared" si="198"/>
        <v>30.406921776000001</v>
      </c>
      <c r="D2147" s="24">
        <f t="shared" si="199"/>
        <v>0</v>
      </c>
      <c r="E2147" s="18">
        <f>IF(G2147&gt;=0.3,(バックデータ一覧!$C$10*(バックデータ一覧!$C$12*計算過程!L2147+バックデータ一覧!$C$13*LN(計算過程!G2147)+バックデータ一覧!$C$14)^バックデータ一覧!$C$11+バックデータ一覧!$E$10*(計算過程!G2147/(バックデータ一覧!$E$12*計算過程!L2147+バックデータ一覧!$E$13*LN(計算過程!G2147)+バックデータ一覧!$E$14))^バックデータ一覧!$E$11)*計算過程!$W$11*10^-3,0)</f>
        <v>0</v>
      </c>
      <c r="F2147" s="18">
        <f>IF(G2147&lt;0.3,(バックデータ一覧!$C$10*(バックデータ一覧!$C$12*計算過程!L2147+バックデータ一覧!$C$13*LN(0.3)+バックデータ一覧!$C$14)^バックデータ一覧!$C$11+バックデータ一覧!$E$10*(0.3/(バックデータ一覧!$E$12*計算過程!L2147+バックデータ一覧!$E$13*LN(0.3)+バックデータ一覧!$E$14))^バックデータ一覧!$E$11)*計算過程!$W$11*計算過程!G2147/0.3*10^-3,0)</f>
        <v>0</v>
      </c>
      <c r="G2147" s="18">
        <f t="shared" si="200"/>
        <v>0</v>
      </c>
      <c r="H2147" s="18">
        <f t="shared" si="201"/>
        <v>0</v>
      </c>
      <c r="I2147" s="24">
        <v>0</v>
      </c>
      <c r="J2147" s="24">
        <v>0</v>
      </c>
      <c r="K2147" s="24">
        <v>0</v>
      </c>
      <c r="L2147" s="14">
        <f>貼り付けシート!C2147</f>
        <v>9.3000000000000007</v>
      </c>
      <c r="M2147" s="14">
        <f>貼り付けシート!D2147</f>
        <v>6.9</v>
      </c>
      <c r="N2147" s="18">
        <f>貼り付けシート!E2147</f>
        <v>94.814309629263704</v>
      </c>
      <c r="O2147" s="18">
        <f>貼り付けシート!F2147</f>
        <v>0</v>
      </c>
      <c r="P2147" s="19">
        <f t="shared" si="202"/>
        <v>0</v>
      </c>
      <c r="Q2147" s="19">
        <f t="shared" si="203"/>
        <v>0</v>
      </c>
    </row>
    <row r="2148" spans="1:17">
      <c r="A2148" s="38">
        <v>41729</v>
      </c>
      <c r="B2148" s="49" t="s">
        <v>155</v>
      </c>
      <c r="C2148" s="24">
        <f t="shared" si="198"/>
        <v>30.406921776000001</v>
      </c>
      <c r="D2148" s="24">
        <f t="shared" si="199"/>
        <v>0</v>
      </c>
      <c r="E2148" s="18">
        <f>IF(G2148&gt;=0.3,(バックデータ一覧!$C$10*(バックデータ一覧!$C$12*計算過程!L2148+バックデータ一覧!$C$13*LN(計算過程!G2148)+バックデータ一覧!$C$14)^バックデータ一覧!$C$11+バックデータ一覧!$E$10*(計算過程!G2148/(バックデータ一覧!$E$12*計算過程!L2148+バックデータ一覧!$E$13*LN(計算過程!G2148)+バックデータ一覧!$E$14))^バックデータ一覧!$E$11)*計算過程!$W$11*10^-3,0)</f>
        <v>0</v>
      </c>
      <c r="F2148" s="18">
        <f>IF(G2148&lt;0.3,(バックデータ一覧!$C$10*(バックデータ一覧!$C$12*計算過程!L2148+バックデータ一覧!$C$13*LN(0.3)+バックデータ一覧!$C$14)^バックデータ一覧!$C$11+バックデータ一覧!$E$10*(0.3/(バックデータ一覧!$E$12*計算過程!L2148+バックデータ一覧!$E$13*LN(0.3)+バックデータ一覧!$E$14))^バックデータ一覧!$E$11)*計算過程!$W$11*計算過程!G2148/0.3*10^-3,0)</f>
        <v>0</v>
      </c>
      <c r="G2148" s="18">
        <f t="shared" si="200"/>
        <v>0</v>
      </c>
      <c r="H2148" s="18">
        <f t="shared" si="201"/>
        <v>0</v>
      </c>
      <c r="I2148" s="24">
        <v>0</v>
      </c>
      <c r="J2148" s="24">
        <v>0</v>
      </c>
      <c r="K2148" s="24">
        <v>0</v>
      </c>
      <c r="L2148" s="14">
        <f>貼り付けシート!C2148</f>
        <v>9.6999999999999993</v>
      </c>
      <c r="M2148" s="14">
        <f>貼り付けシート!D2148</f>
        <v>7</v>
      </c>
      <c r="N2148" s="18">
        <f>貼り付けシート!E2148</f>
        <v>93.619784629332855</v>
      </c>
      <c r="O2148" s="18">
        <f>貼り付けシート!F2148</f>
        <v>0</v>
      </c>
      <c r="P2148" s="19">
        <f t="shared" si="202"/>
        <v>0</v>
      </c>
      <c r="Q2148" s="19">
        <f t="shared" si="203"/>
        <v>0</v>
      </c>
    </row>
    <row r="2149" spans="1:17">
      <c r="A2149" s="38">
        <v>41729</v>
      </c>
      <c r="B2149" s="49" t="s">
        <v>156</v>
      </c>
      <c r="C2149" s="24">
        <f t="shared" si="198"/>
        <v>30.406921776000001</v>
      </c>
      <c r="D2149" s="24">
        <f t="shared" si="199"/>
        <v>0</v>
      </c>
      <c r="E2149" s="18">
        <f>IF(G2149&gt;=0.3,(バックデータ一覧!$C$10*(バックデータ一覧!$C$12*計算過程!L2149+バックデータ一覧!$C$13*LN(計算過程!G2149)+バックデータ一覧!$C$14)^バックデータ一覧!$C$11+バックデータ一覧!$E$10*(計算過程!G2149/(バックデータ一覧!$E$12*計算過程!L2149+バックデータ一覧!$E$13*LN(計算過程!G2149)+バックデータ一覧!$E$14))^バックデータ一覧!$E$11)*計算過程!$W$11*10^-3,0)</f>
        <v>0</v>
      </c>
      <c r="F2149" s="18">
        <f>IF(G2149&lt;0.3,(バックデータ一覧!$C$10*(バックデータ一覧!$C$12*計算過程!L2149+バックデータ一覧!$C$13*LN(0.3)+バックデータ一覧!$C$14)^バックデータ一覧!$C$11+バックデータ一覧!$E$10*(0.3/(バックデータ一覧!$E$12*計算過程!L2149+バックデータ一覧!$E$13*LN(0.3)+バックデータ一覧!$E$14))^バックデータ一覧!$E$11)*計算過程!$W$11*計算過程!G2149/0.3*10^-3,0)</f>
        <v>0</v>
      </c>
      <c r="G2149" s="18">
        <f t="shared" si="200"/>
        <v>0</v>
      </c>
      <c r="H2149" s="18">
        <f t="shared" si="201"/>
        <v>0</v>
      </c>
      <c r="I2149" s="24">
        <v>0</v>
      </c>
      <c r="J2149" s="24">
        <v>0</v>
      </c>
      <c r="K2149" s="24">
        <v>0</v>
      </c>
      <c r="L2149" s="14">
        <f>貼り付けシート!C2149</f>
        <v>10</v>
      </c>
      <c r="M2149" s="14">
        <f>貼り付けシート!D2149</f>
        <v>7.1</v>
      </c>
      <c r="N2149" s="18">
        <f>貼り付けシート!E2149</f>
        <v>93.050505060310499</v>
      </c>
      <c r="O2149" s="18">
        <f>貼り付けシート!F2149</f>
        <v>0</v>
      </c>
      <c r="P2149" s="19">
        <f t="shared" si="202"/>
        <v>0</v>
      </c>
      <c r="Q2149" s="19">
        <f t="shared" si="203"/>
        <v>0</v>
      </c>
    </row>
    <row r="2150" spans="1:17">
      <c r="A2150" s="38">
        <v>41729</v>
      </c>
      <c r="B2150" s="49" t="s">
        <v>157</v>
      </c>
      <c r="C2150" s="24">
        <f t="shared" si="198"/>
        <v>30.406921776000001</v>
      </c>
      <c r="D2150" s="24">
        <f t="shared" si="199"/>
        <v>0</v>
      </c>
      <c r="E2150" s="18">
        <f>IF(G2150&gt;=0.3,(バックデータ一覧!$C$10*(バックデータ一覧!$C$12*計算過程!L2150+バックデータ一覧!$C$13*LN(計算過程!G2150)+バックデータ一覧!$C$14)^バックデータ一覧!$C$11+バックデータ一覧!$E$10*(計算過程!G2150/(バックデータ一覧!$E$12*計算過程!L2150+バックデータ一覧!$E$13*LN(計算過程!G2150)+バックデータ一覧!$E$14))^バックデータ一覧!$E$11)*計算過程!$W$11*10^-3,0)</f>
        <v>0</v>
      </c>
      <c r="F2150" s="18">
        <f>IF(G2150&lt;0.3,(バックデータ一覧!$C$10*(バックデータ一覧!$C$12*計算過程!L2150+バックデータ一覧!$C$13*LN(0.3)+バックデータ一覧!$C$14)^バックデータ一覧!$C$11+バックデータ一覧!$E$10*(0.3/(バックデータ一覧!$E$12*計算過程!L2150+バックデータ一覧!$E$13*LN(0.3)+バックデータ一覧!$E$14))^バックデータ一覧!$E$11)*計算過程!$W$11*計算過程!G2150/0.3*10^-3,0)</f>
        <v>0</v>
      </c>
      <c r="G2150" s="18">
        <f t="shared" si="200"/>
        <v>0</v>
      </c>
      <c r="H2150" s="18">
        <f t="shared" si="201"/>
        <v>0</v>
      </c>
      <c r="I2150" s="24">
        <v>0</v>
      </c>
      <c r="J2150" s="24">
        <v>0</v>
      </c>
      <c r="K2150" s="24">
        <v>0</v>
      </c>
      <c r="L2150" s="14">
        <f>貼り付けシート!C2150</f>
        <v>10.6</v>
      </c>
      <c r="M2150" s="14">
        <f>貼り付けシート!D2150</f>
        <v>7.2</v>
      </c>
      <c r="N2150" s="18">
        <f>貼り付けシート!E2150</f>
        <v>90.637110691990941</v>
      </c>
      <c r="O2150" s="18">
        <f>貼り付けシート!F2150</f>
        <v>0</v>
      </c>
      <c r="P2150" s="19">
        <f t="shared" si="202"/>
        <v>0</v>
      </c>
      <c r="Q2150" s="19">
        <f t="shared" si="203"/>
        <v>0</v>
      </c>
    </row>
    <row r="2151" spans="1:17">
      <c r="A2151" s="38">
        <v>41729</v>
      </c>
      <c r="B2151" s="49" t="s">
        <v>158</v>
      </c>
      <c r="C2151" s="24">
        <f t="shared" si="198"/>
        <v>30.406921776000001</v>
      </c>
      <c r="D2151" s="24">
        <f t="shared" si="199"/>
        <v>0</v>
      </c>
      <c r="E2151" s="18">
        <f>IF(G2151&gt;=0.3,(バックデータ一覧!$C$10*(バックデータ一覧!$C$12*計算過程!L2151+バックデータ一覧!$C$13*LN(計算過程!G2151)+バックデータ一覧!$C$14)^バックデータ一覧!$C$11+バックデータ一覧!$E$10*(計算過程!G2151/(バックデータ一覧!$E$12*計算過程!L2151+バックデータ一覧!$E$13*LN(計算過程!G2151)+バックデータ一覧!$E$14))^バックデータ一覧!$E$11)*計算過程!$W$11*10^-3,0)</f>
        <v>0</v>
      </c>
      <c r="F2151" s="18">
        <f>IF(G2151&lt;0.3,(バックデータ一覧!$C$10*(バックデータ一覧!$C$12*計算過程!L2151+バックデータ一覧!$C$13*LN(0.3)+バックデータ一覧!$C$14)^バックデータ一覧!$C$11+バックデータ一覧!$E$10*(0.3/(バックデータ一覧!$E$12*計算過程!L2151+バックデータ一覧!$E$13*LN(0.3)+バックデータ一覧!$E$14))^バックデータ一覧!$E$11)*計算過程!$W$11*計算過程!G2151/0.3*10^-3,0)</f>
        <v>0</v>
      </c>
      <c r="G2151" s="18">
        <f t="shared" si="200"/>
        <v>0</v>
      </c>
      <c r="H2151" s="18">
        <f t="shared" si="201"/>
        <v>0</v>
      </c>
      <c r="I2151" s="24">
        <v>0</v>
      </c>
      <c r="J2151" s="24">
        <v>0</v>
      </c>
      <c r="K2151" s="24">
        <v>0</v>
      </c>
      <c r="L2151" s="14">
        <f>貼り付けシート!C2151</f>
        <v>10.9</v>
      </c>
      <c r="M2151" s="14">
        <f>貼り付けシート!D2151</f>
        <v>7</v>
      </c>
      <c r="N2151" s="18">
        <f>貼り付けシート!E2151</f>
        <v>86.403611979490478</v>
      </c>
      <c r="O2151" s="18">
        <f>貼り付けシート!F2151</f>
        <v>0</v>
      </c>
      <c r="P2151" s="19">
        <f t="shared" si="202"/>
        <v>0</v>
      </c>
      <c r="Q2151" s="19">
        <f t="shared" si="203"/>
        <v>0</v>
      </c>
    </row>
    <row r="2152" spans="1:17">
      <c r="A2152" s="38">
        <v>41729</v>
      </c>
      <c r="B2152" s="49" t="s">
        <v>159</v>
      </c>
      <c r="C2152" s="24">
        <f t="shared" si="198"/>
        <v>30.406921776000001</v>
      </c>
      <c r="D2152" s="24">
        <f t="shared" si="199"/>
        <v>0</v>
      </c>
      <c r="E2152" s="18">
        <f>IF(G2152&gt;=0.3,(バックデータ一覧!$C$10*(バックデータ一覧!$C$12*計算過程!L2152+バックデータ一覧!$C$13*LN(計算過程!G2152)+バックデータ一覧!$C$14)^バックデータ一覧!$C$11+バックデータ一覧!$E$10*(計算過程!G2152/(バックデータ一覧!$E$12*計算過程!L2152+バックデータ一覧!$E$13*LN(計算過程!G2152)+バックデータ一覧!$E$14))^バックデータ一覧!$E$11)*計算過程!$W$11*10^-3,0)</f>
        <v>0</v>
      </c>
      <c r="F2152" s="18">
        <f>IF(G2152&lt;0.3,(バックデータ一覧!$C$10*(バックデータ一覧!$C$12*計算過程!L2152+バックデータ一覧!$C$13*LN(0.3)+バックデータ一覧!$C$14)^バックデータ一覧!$C$11+バックデータ一覧!$E$10*(0.3/(バックデータ一覧!$E$12*計算過程!L2152+バックデータ一覧!$E$13*LN(0.3)+バックデータ一覧!$E$14))^バックデータ一覧!$E$11)*計算過程!$W$11*計算過程!G2152/0.3*10^-3,0)</f>
        <v>0</v>
      </c>
      <c r="G2152" s="18">
        <f t="shared" si="200"/>
        <v>0</v>
      </c>
      <c r="H2152" s="18">
        <f t="shared" si="201"/>
        <v>0</v>
      </c>
      <c r="I2152" s="24">
        <v>0</v>
      </c>
      <c r="J2152" s="24">
        <v>0</v>
      </c>
      <c r="K2152" s="24">
        <v>0</v>
      </c>
      <c r="L2152" s="14">
        <f>貼り付けシート!C2152</f>
        <v>11.8</v>
      </c>
      <c r="M2152" s="14">
        <f>貼り付けシート!D2152</f>
        <v>6.7</v>
      </c>
      <c r="N2152" s="18">
        <f>貼り付けシート!E2152</f>
        <v>77.948229986501218</v>
      </c>
      <c r="O2152" s="18">
        <f>貼り付けシート!F2152</f>
        <v>0</v>
      </c>
      <c r="P2152" s="19">
        <f t="shared" si="202"/>
        <v>0</v>
      </c>
      <c r="Q2152" s="19">
        <f t="shared" si="203"/>
        <v>0</v>
      </c>
    </row>
    <row r="2153" spans="1:17">
      <c r="A2153" s="38">
        <v>41729</v>
      </c>
      <c r="B2153" s="49" t="s">
        <v>160</v>
      </c>
      <c r="C2153" s="24">
        <f t="shared" si="198"/>
        <v>30.406921776000001</v>
      </c>
      <c r="D2153" s="24">
        <f t="shared" si="199"/>
        <v>0</v>
      </c>
      <c r="E2153" s="18">
        <f>IF(G2153&gt;=0.3,(バックデータ一覧!$C$10*(バックデータ一覧!$C$12*計算過程!L2153+バックデータ一覧!$C$13*LN(計算過程!G2153)+バックデータ一覧!$C$14)^バックデータ一覧!$C$11+バックデータ一覧!$E$10*(計算過程!G2153/(バックデータ一覧!$E$12*計算過程!L2153+バックデータ一覧!$E$13*LN(計算過程!G2153)+バックデータ一覧!$E$14))^バックデータ一覧!$E$11)*計算過程!$W$11*10^-3,0)</f>
        <v>0</v>
      </c>
      <c r="F2153" s="18">
        <f>IF(G2153&lt;0.3,(バックデータ一覧!$C$10*(バックデータ一覧!$C$12*計算過程!L2153+バックデータ一覧!$C$13*LN(0.3)+バックデータ一覧!$C$14)^バックデータ一覧!$C$11+バックデータ一覧!$E$10*(0.3/(バックデータ一覧!$E$12*計算過程!L2153+バックデータ一覧!$E$13*LN(0.3)+バックデータ一覧!$E$14))^バックデータ一覧!$E$11)*計算過程!$W$11*計算過程!G2153/0.3*10^-3,0)</f>
        <v>0</v>
      </c>
      <c r="G2153" s="18">
        <f t="shared" si="200"/>
        <v>0</v>
      </c>
      <c r="H2153" s="18">
        <f t="shared" si="201"/>
        <v>0</v>
      </c>
      <c r="I2153" s="24">
        <v>0</v>
      </c>
      <c r="J2153" s="24">
        <v>0</v>
      </c>
      <c r="K2153" s="24">
        <v>0</v>
      </c>
      <c r="L2153" s="14">
        <f>貼り付けシート!C2153</f>
        <v>12.4</v>
      </c>
      <c r="M2153" s="14">
        <f>貼り付けシート!D2153</f>
        <v>6.5</v>
      </c>
      <c r="N2153" s="18">
        <f>貼り付けシート!E2153</f>
        <v>72.713047508437754</v>
      </c>
      <c r="O2153" s="18">
        <f>貼り付けシート!F2153</f>
        <v>0</v>
      </c>
      <c r="P2153" s="19">
        <f t="shared" si="202"/>
        <v>0</v>
      </c>
      <c r="Q2153" s="19">
        <f t="shared" si="203"/>
        <v>0</v>
      </c>
    </row>
    <row r="2154" spans="1:17">
      <c r="A2154" s="38">
        <v>41729</v>
      </c>
      <c r="B2154" s="49" t="s">
        <v>161</v>
      </c>
      <c r="C2154" s="24">
        <f t="shared" si="198"/>
        <v>30.406921776000001</v>
      </c>
      <c r="D2154" s="24">
        <f t="shared" si="199"/>
        <v>0</v>
      </c>
      <c r="E2154" s="18">
        <f>IF(G2154&gt;=0.3,(バックデータ一覧!$C$10*(バックデータ一覧!$C$12*計算過程!L2154+バックデータ一覧!$C$13*LN(計算過程!G2154)+バックデータ一覧!$C$14)^バックデータ一覧!$C$11+バックデータ一覧!$E$10*(計算過程!G2154/(バックデータ一覧!$E$12*計算過程!L2154+バックデータ一覧!$E$13*LN(計算過程!G2154)+バックデータ一覧!$E$14))^バックデータ一覧!$E$11)*計算過程!$W$11*10^-3,0)</f>
        <v>0</v>
      </c>
      <c r="F2154" s="18">
        <f>IF(G2154&lt;0.3,(バックデータ一覧!$C$10*(バックデータ一覧!$C$12*計算過程!L2154+バックデータ一覧!$C$13*LN(0.3)+バックデータ一覧!$C$14)^バックデータ一覧!$C$11+バックデータ一覧!$E$10*(0.3/(バックデータ一覧!$E$12*計算過程!L2154+バックデータ一覧!$E$13*LN(0.3)+バックデータ一覧!$E$14))^バックデータ一覧!$E$11)*計算過程!$W$11*計算過程!G2154/0.3*10^-3,0)</f>
        <v>0</v>
      </c>
      <c r="G2154" s="18">
        <f t="shared" si="200"/>
        <v>0</v>
      </c>
      <c r="H2154" s="18">
        <f t="shared" si="201"/>
        <v>0</v>
      </c>
      <c r="I2154" s="24">
        <v>0</v>
      </c>
      <c r="J2154" s="24">
        <v>0</v>
      </c>
      <c r="K2154" s="24">
        <v>0</v>
      </c>
      <c r="L2154" s="14">
        <f>貼り付けシート!C2154</f>
        <v>12.3</v>
      </c>
      <c r="M2154" s="14">
        <f>貼り付けシート!D2154</f>
        <v>6.6</v>
      </c>
      <c r="N2154" s="18">
        <f>貼り付けシート!E2154</f>
        <v>74.307037057511693</v>
      </c>
      <c r="O2154" s="18">
        <f>貼り付けシート!F2154</f>
        <v>0</v>
      </c>
      <c r="P2154" s="19">
        <f t="shared" si="202"/>
        <v>0</v>
      </c>
      <c r="Q2154" s="19">
        <f t="shared" si="203"/>
        <v>0</v>
      </c>
    </row>
    <row r="2155" spans="1:17">
      <c r="A2155" s="38">
        <v>41729</v>
      </c>
      <c r="B2155" s="49" t="s">
        <v>162</v>
      </c>
      <c r="C2155" s="24">
        <f t="shared" si="198"/>
        <v>30.406921776000001</v>
      </c>
      <c r="D2155" s="24">
        <f t="shared" si="199"/>
        <v>0</v>
      </c>
      <c r="E2155" s="18">
        <f>IF(G2155&gt;=0.3,(バックデータ一覧!$C$10*(バックデータ一覧!$C$12*計算過程!L2155+バックデータ一覧!$C$13*LN(計算過程!G2155)+バックデータ一覧!$C$14)^バックデータ一覧!$C$11+バックデータ一覧!$E$10*(計算過程!G2155/(バックデータ一覧!$E$12*計算過程!L2155+バックデータ一覧!$E$13*LN(計算過程!G2155)+バックデータ一覧!$E$14))^バックデータ一覧!$E$11)*計算過程!$W$11*10^-3,0)</f>
        <v>0</v>
      </c>
      <c r="F2155" s="18">
        <f>IF(G2155&lt;0.3,(バックデータ一覧!$C$10*(バックデータ一覧!$C$12*計算過程!L2155+バックデータ一覧!$C$13*LN(0.3)+バックデータ一覧!$C$14)^バックデータ一覧!$C$11+バックデータ一覧!$E$10*(0.3/(バックデータ一覧!$E$12*計算過程!L2155+バックデータ一覧!$E$13*LN(0.3)+バックデータ一覧!$E$14))^バックデータ一覧!$E$11)*計算過程!$W$11*計算過程!G2155/0.3*10^-3,0)</f>
        <v>0</v>
      </c>
      <c r="G2155" s="18">
        <f t="shared" si="200"/>
        <v>0</v>
      </c>
      <c r="H2155" s="18">
        <f t="shared" si="201"/>
        <v>0</v>
      </c>
      <c r="I2155" s="24">
        <v>0</v>
      </c>
      <c r="J2155" s="24">
        <v>0</v>
      </c>
      <c r="K2155" s="24">
        <v>0</v>
      </c>
      <c r="L2155" s="14">
        <f>貼り付けシート!C2155</f>
        <v>12.4</v>
      </c>
      <c r="M2155" s="14">
        <f>貼り付けシート!D2155</f>
        <v>6.8</v>
      </c>
      <c r="N2155" s="18">
        <f>貼り付けシート!E2155</f>
        <v>76.032741838315061</v>
      </c>
      <c r="O2155" s="18">
        <f>貼り付けシート!F2155</f>
        <v>0</v>
      </c>
      <c r="P2155" s="19">
        <f t="shared" si="202"/>
        <v>0</v>
      </c>
      <c r="Q2155" s="19">
        <f t="shared" si="203"/>
        <v>0</v>
      </c>
    </row>
    <row r="2156" spans="1:17">
      <c r="A2156" s="38">
        <v>41729</v>
      </c>
      <c r="B2156" s="49" t="s">
        <v>163</v>
      </c>
      <c r="C2156" s="24">
        <f t="shared" si="198"/>
        <v>30.406921776000001</v>
      </c>
      <c r="D2156" s="24">
        <f t="shared" si="199"/>
        <v>0</v>
      </c>
      <c r="E2156" s="18">
        <f>IF(G2156&gt;=0.3,(バックデータ一覧!$C$10*(バックデータ一覧!$C$12*計算過程!L2156+バックデータ一覧!$C$13*LN(計算過程!G2156)+バックデータ一覧!$C$14)^バックデータ一覧!$C$11+バックデータ一覧!$E$10*(計算過程!G2156/(バックデータ一覧!$E$12*計算過程!L2156+バックデータ一覧!$E$13*LN(計算過程!G2156)+バックデータ一覧!$E$14))^バックデータ一覧!$E$11)*計算過程!$W$11*10^-3,0)</f>
        <v>0</v>
      </c>
      <c r="F2156" s="18">
        <f>IF(G2156&lt;0.3,(バックデータ一覧!$C$10*(バックデータ一覧!$C$12*計算過程!L2156+バックデータ一覧!$C$13*LN(0.3)+バックデータ一覧!$C$14)^バックデータ一覧!$C$11+バックデータ一覧!$E$10*(0.3/(バックデータ一覧!$E$12*計算過程!L2156+バックデータ一覧!$E$13*LN(0.3)+バックデータ一覧!$E$14))^バックデータ一覧!$E$11)*計算過程!$W$11*計算過程!G2156/0.3*10^-3,0)</f>
        <v>0</v>
      </c>
      <c r="G2156" s="18">
        <f t="shared" si="200"/>
        <v>0</v>
      </c>
      <c r="H2156" s="18">
        <f t="shared" si="201"/>
        <v>0</v>
      </c>
      <c r="I2156" s="24">
        <v>0</v>
      </c>
      <c r="J2156" s="24">
        <v>0</v>
      </c>
      <c r="K2156" s="24">
        <v>0</v>
      </c>
      <c r="L2156" s="14">
        <f>貼り付けシート!C2156</f>
        <v>12.3</v>
      </c>
      <c r="M2156" s="14">
        <f>貼り付けシート!D2156</f>
        <v>7</v>
      </c>
      <c r="N2156" s="18">
        <f>貼り付けシート!E2156</f>
        <v>78.760375887763871</v>
      </c>
      <c r="O2156" s="18">
        <f>貼り付けシート!F2156</f>
        <v>0</v>
      </c>
      <c r="P2156" s="19">
        <f t="shared" si="202"/>
        <v>0</v>
      </c>
      <c r="Q2156" s="19">
        <f t="shared" si="203"/>
        <v>0</v>
      </c>
    </row>
    <row r="2157" spans="1:17">
      <c r="A2157" s="38">
        <v>41729</v>
      </c>
      <c r="B2157" s="49" t="s">
        <v>164</v>
      </c>
      <c r="C2157" s="24">
        <f t="shared" si="198"/>
        <v>30.406921776000001</v>
      </c>
      <c r="D2157" s="24">
        <f t="shared" si="199"/>
        <v>0</v>
      </c>
      <c r="E2157" s="18">
        <f>IF(G2157&gt;=0.3,(バックデータ一覧!$C$10*(バックデータ一覧!$C$12*計算過程!L2157+バックデータ一覧!$C$13*LN(計算過程!G2157)+バックデータ一覧!$C$14)^バックデータ一覧!$C$11+バックデータ一覧!$E$10*(計算過程!G2157/(バックデータ一覧!$E$12*計算過程!L2157+バックデータ一覧!$E$13*LN(計算過程!G2157)+バックデータ一覧!$E$14))^バックデータ一覧!$E$11)*計算過程!$W$11*10^-3,0)</f>
        <v>0</v>
      </c>
      <c r="F2157" s="18">
        <f>IF(G2157&lt;0.3,(バックデータ一覧!$C$10*(バックデータ一覧!$C$12*計算過程!L2157+バックデータ一覧!$C$13*LN(0.3)+バックデータ一覧!$C$14)^バックデータ一覧!$C$11+バックデータ一覧!$E$10*(0.3/(バックデータ一覧!$E$12*計算過程!L2157+バックデータ一覧!$E$13*LN(0.3)+バックデータ一覧!$E$14))^バックデータ一覧!$E$11)*計算過程!$W$11*計算過程!G2157/0.3*10^-3,0)</f>
        <v>0</v>
      </c>
      <c r="G2157" s="18">
        <f t="shared" si="200"/>
        <v>0</v>
      </c>
      <c r="H2157" s="18">
        <f t="shared" si="201"/>
        <v>0</v>
      </c>
      <c r="I2157" s="24">
        <v>0</v>
      </c>
      <c r="J2157" s="24">
        <v>0</v>
      </c>
      <c r="K2157" s="24">
        <v>0</v>
      </c>
      <c r="L2157" s="14">
        <f>貼り付けシート!C2157</f>
        <v>12.8</v>
      </c>
      <c r="M2157" s="14">
        <f>貼り付けシート!D2157</f>
        <v>7</v>
      </c>
      <c r="N2157" s="18">
        <f>貼り付けシート!E2157</f>
        <v>76.216635488402389</v>
      </c>
      <c r="O2157" s="18">
        <f>貼り付けシート!F2157</f>
        <v>0</v>
      </c>
      <c r="P2157" s="19">
        <f t="shared" si="202"/>
        <v>0</v>
      </c>
      <c r="Q2157" s="19">
        <f t="shared" si="203"/>
        <v>0</v>
      </c>
    </row>
    <row r="2158" spans="1:17">
      <c r="A2158" s="38">
        <v>41729</v>
      </c>
      <c r="B2158" s="49" t="s">
        <v>165</v>
      </c>
      <c r="C2158" s="24">
        <f t="shared" si="198"/>
        <v>30.406921776000001</v>
      </c>
      <c r="D2158" s="24">
        <f t="shared" si="199"/>
        <v>0</v>
      </c>
      <c r="E2158" s="18">
        <f>IF(G2158&gt;=0.3,(バックデータ一覧!$C$10*(バックデータ一覧!$C$12*計算過程!L2158+バックデータ一覧!$C$13*LN(計算過程!G2158)+バックデータ一覧!$C$14)^バックデータ一覧!$C$11+バックデータ一覧!$E$10*(計算過程!G2158/(バックデータ一覧!$E$12*計算過程!L2158+バックデータ一覧!$E$13*LN(計算過程!G2158)+バックデータ一覧!$E$14))^バックデータ一覧!$E$11)*計算過程!$W$11*10^-3,0)</f>
        <v>0</v>
      </c>
      <c r="F2158" s="18">
        <f>IF(G2158&lt;0.3,(バックデータ一覧!$C$10*(バックデータ一覧!$C$12*計算過程!L2158+バックデータ一覧!$C$13*LN(0.3)+バックデータ一覧!$C$14)^バックデータ一覧!$C$11+バックデータ一覧!$E$10*(0.3/(バックデータ一覧!$E$12*計算過程!L2158+バックデータ一覧!$E$13*LN(0.3)+バックデータ一覧!$E$14))^バックデータ一覧!$E$11)*計算過程!$W$11*計算過程!G2158/0.3*10^-3,0)</f>
        <v>0</v>
      </c>
      <c r="G2158" s="18">
        <f t="shared" si="200"/>
        <v>0</v>
      </c>
      <c r="H2158" s="18">
        <f t="shared" si="201"/>
        <v>0</v>
      </c>
      <c r="I2158" s="24">
        <v>0</v>
      </c>
      <c r="J2158" s="24">
        <v>0</v>
      </c>
      <c r="K2158" s="24">
        <v>0</v>
      </c>
      <c r="L2158" s="14">
        <f>貼り付けシート!C2158</f>
        <v>13</v>
      </c>
      <c r="M2158" s="14">
        <f>貼り付けシート!D2158</f>
        <v>7</v>
      </c>
      <c r="N2158" s="18">
        <f>貼り付けシート!E2158</f>
        <v>75.225022742261132</v>
      </c>
      <c r="O2158" s="18">
        <f>貼り付けシート!F2158</f>
        <v>0</v>
      </c>
      <c r="P2158" s="19">
        <f t="shared" si="202"/>
        <v>0</v>
      </c>
      <c r="Q2158" s="19">
        <f t="shared" si="203"/>
        <v>0</v>
      </c>
    </row>
    <row r="2159" spans="1:17">
      <c r="A2159" s="38">
        <v>41729</v>
      </c>
      <c r="B2159" s="49" t="s">
        <v>166</v>
      </c>
      <c r="C2159" s="24">
        <f t="shared" si="198"/>
        <v>30.406921776000001</v>
      </c>
      <c r="D2159" s="24">
        <f t="shared" si="199"/>
        <v>0</v>
      </c>
      <c r="E2159" s="18">
        <f>IF(G2159&gt;=0.3,(バックデータ一覧!$C$10*(バックデータ一覧!$C$12*計算過程!L2159+バックデータ一覧!$C$13*LN(計算過程!G2159)+バックデータ一覧!$C$14)^バックデータ一覧!$C$11+バックデータ一覧!$E$10*(計算過程!G2159/(バックデータ一覧!$E$12*計算過程!L2159+バックデータ一覧!$E$13*LN(計算過程!G2159)+バックデータ一覧!$E$14))^バックデータ一覧!$E$11)*計算過程!$W$11*10^-3,0)</f>
        <v>0</v>
      </c>
      <c r="F2159" s="18">
        <f>IF(G2159&lt;0.3,(バックデータ一覧!$C$10*(バックデータ一覧!$C$12*計算過程!L2159+バックデータ一覧!$C$13*LN(0.3)+バックデータ一覧!$C$14)^バックデータ一覧!$C$11+バックデータ一覧!$E$10*(0.3/(バックデータ一覧!$E$12*計算過程!L2159+バックデータ一覧!$E$13*LN(0.3)+バックデータ一覧!$E$14))^バックデータ一覧!$E$11)*計算過程!$W$11*計算過程!G2159/0.3*10^-3,0)</f>
        <v>0</v>
      </c>
      <c r="G2159" s="18">
        <f t="shared" si="200"/>
        <v>0</v>
      </c>
      <c r="H2159" s="18">
        <f t="shared" si="201"/>
        <v>0</v>
      </c>
      <c r="I2159" s="24">
        <v>0</v>
      </c>
      <c r="J2159" s="24">
        <v>0</v>
      </c>
      <c r="K2159" s="24">
        <v>0</v>
      </c>
      <c r="L2159" s="14">
        <f>貼り付けシート!C2159</f>
        <v>13.2</v>
      </c>
      <c r="M2159" s="14">
        <f>貼り付けシート!D2159</f>
        <v>7.1</v>
      </c>
      <c r="N2159" s="18">
        <f>貼り付けシート!E2159</f>
        <v>75.296558274810295</v>
      </c>
      <c r="O2159" s="18">
        <f>貼り付けシート!F2159</f>
        <v>0</v>
      </c>
      <c r="P2159" s="19">
        <f t="shared" si="202"/>
        <v>0</v>
      </c>
      <c r="Q2159" s="19">
        <f t="shared" si="203"/>
        <v>0</v>
      </c>
    </row>
    <row r="2160" spans="1:17">
      <c r="A2160" s="38">
        <v>41729</v>
      </c>
      <c r="B2160" s="49" t="s">
        <v>167</v>
      </c>
      <c r="C2160" s="24">
        <f t="shared" si="198"/>
        <v>30.406921776000001</v>
      </c>
      <c r="D2160" s="24">
        <f t="shared" si="199"/>
        <v>0</v>
      </c>
      <c r="E2160" s="18">
        <f>IF(G2160&gt;=0.3,(バックデータ一覧!$C$10*(バックデータ一覧!$C$12*計算過程!L2160+バックデータ一覧!$C$13*LN(計算過程!G2160)+バックデータ一覧!$C$14)^バックデータ一覧!$C$11+バックデータ一覧!$E$10*(計算過程!G2160/(バックデータ一覧!$E$12*計算過程!L2160+バックデータ一覧!$E$13*LN(計算過程!G2160)+バックデータ一覧!$E$14))^バックデータ一覧!$E$11)*計算過程!$W$11*10^-3,0)</f>
        <v>0</v>
      </c>
      <c r="F2160" s="18">
        <f>IF(G2160&lt;0.3,(バックデータ一覧!$C$10*(バックデータ一覧!$C$12*計算過程!L2160+バックデータ一覧!$C$13*LN(0.3)+バックデータ一覧!$C$14)^バックデータ一覧!$C$11+バックデータ一覧!$E$10*(0.3/(バックデータ一覧!$E$12*計算過程!L2160+バックデータ一覧!$E$13*LN(0.3)+バックデータ一覧!$E$14))^バックデータ一覧!$E$11)*計算過程!$W$11*計算過程!G2160/0.3*10^-3,0)</f>
        <v>0</v>
      </c>
      <c r="G2160" s="18">
        <f t="shared" si="200"/>
        <v>0</v>
      </c>
      <c r="H2160" s="18">
        <f t="shared" si="201"/>
        <v>0</v>
      </c>
      <c r="I2160" s="24">
        <v>0</v>
      </c>
      <c r="J2160" s="24">
        <v>0</v>
      </c>
      <c r="K2160" s="24">
        <v>0</v>
      </c>
      <c r="L2160" s="14">
        <f>貼り付けシート!C2160</f>
        <v>12.6</v>
      </c>
      <c r="M2160" s="14">
        <f>貼り付けシート!D2160</f>
        <v>7.1</v>
      </c>
      <c r="N2160" s="18">
        <f>貼り付けシート!E2160</f>
        <v>78.313652940654762</v>
      </c>
      <c r="O2160" s="18">
        <f>貼り付けシート!F2160</f>
        <v>0</v>
      </c>
      <c r="P2160" s="19">
        <f t="shared" si="202"/>
        <v>0</v>
      </c>
      <c r="Q2160" s="19">
        <f t="shared" si="203"/>
        <v>0</v>
      </c>
    </row>
    <row r="2161" spans="1:17">
      <c r="A2161" s="38">
        <v>41729</v>
      </c>
      <c r="B2161" s="49" t="s">
        <v>168</v>
      </c>
      <c r="C2161" s="24">
        <f t="shared" si="198"/>
        <v>30.406921776000001</v>
      </c>
      <c r="D2161" s="24">
        <f t="shared" si="199"/>
        <v>0</v>
      </c>
      <c r="E2161" s="18">
        <f>IF(G2161&gt;=0.3,(バックデータ一覧!$C$10*(バックデータ一覧!$C$12*計算過程!L2161+バックデータ一覧!$C$13*LN(計算過程!G2161)+バックデータ一覧!$C$14)^バックデータ一覧!$C$11+バックデータ一覧!$E$10*(計算過程!G2161/(バックデータ一覧!$E$12*計算過程!L2161+バックデータ一覧!$E$13*LN(計算過程!G2161)+バックデータ一覧!$E$14))^バックデータ一覧!$E$11)*計算過程!$W$11*10^-3,0)</f>
        <v>0</v>
      </c>
      <c r="F2161" s="18">
        <f>IF(G2161&lt;0.3,(バックデータ一覧!$C$10*(バックデータ一覧!$C$12*計算過程!L2161+バックデータ一覧!$C$13*LN(0.3)+バックデータ一覧!$C$14)^バックデータ一覧!$C$11+バックデータ一覧!$E$10*(0.3/(バックデータ一覧!$E$12*計算過程!L2161+バックデータ一覧!$E$13*LN(0.3)+バックデータ一覧!$E$14))^バックデータ一覧!$E$11)*計算過程!$W$11*計算過程!G2161/0.3*10^-3,0)</f>
        <v>0</v>
      </c>
      <c r="G2161" s="18">
        <f t="shared" si="200"/>
        <v>0</v>
      </c>
      <c r="H2161" s="18">
        <f t="shared" si="201"/>
        <v>0</v>
      </c>
      <c r="I2161" s="24">
        <v>0</v>
      </c>
      <c r="J2161" s="24">
        <v>0</v>
      </c>
      <c r="K2161" s="24">
        <v>0</v>
      </c>
      <c r="L2161" s="14">
        <f>貼り付けシート!C2161</f>
        <v>12.6</v>
      </c>
      <c r="M2161" s="14">
        <f>貼り付けシート!D2161</f>
        <v>7.1</v>
      </c>
      <c r="N2161" s="18">
        <f>貼り付けシート!E2161</f>
        <v>78.313652940654762</v>
      </c>
      <c r="O2161" s="18">
        <f>貼り付けシート!F2161</f>
        <v>0</v>
      </c>
      <c r="P2161" s="19">
        <f t="shared" si="202"/>
        <v>0</v>
      </c>
      <c r="Q2161" s="19">
        <f t="shared" si="203"/>
        <v>0</v>
      </c>
    </row>
    <row r="2162" spans="1:17">
      <c r="A2162" s="38">
        <v>41729</v>
      </c>
      <c r="B2162" s="49" t="s">
        <v>169</v>
      </c>
      <c r="C2162" s="24">
        <f t="shared" si="198"/>
        <v>30.406921776000001</v>
      </c>
      <c r="D2162" s="24">
        <f t="shared" si="199"/>
        <v>0</v>
      </c>
      <c r="E2162" s="18">
        <f>IF(G2162&gt;=0.3,(バックデータ一覧!$C$10*(バックデータ一覧!$C$12*計算過程!L2162+バックデータ一覧!$C$13*LN(計算過程!G2162)+バックデータ一覧!$C$14)^バックデータ一覧!$C$11+バックデータ一覧!$E$10*(計算過程!G2162/(バックデータ一覧!$E$12*計算過程!L2162+バックデータ一覧!$E$13*LN(計算過程!G2162)+バックデータ一覧!$E$14))^バックデータ一覧!$E$11)*計算過程!$W$11*10^-3,0)</f>
        <v>0</v>
      </c>
      <c r="F2162" s="18">
        <f>IF(G2162&lt;0.3,(バックデータ一覧!$C$10*(バックデータ一覧!$C$12*計算過程!L2162+バックデータ一覧!$C$13*LN(0.3)+バックデータ一覧!$C$14)^バックデータ一覧!$C$11+バックデータ一覧!$E$10*(0.3/(バックデータ一覧!$E$12*計算過程!L2162+バックデータ一覧!$E$13*LN(0.3)+バックデータ一覧!$E$14))^バックデータ一覧!$E$11)*計算過程!$W$11*計算過程!G2162/0.3*10^-3,0)</f>
        <v>0</v>
      </c>
      <c r="G2162" s="18">
        <f t="shared" si="200"/>
        <v>0</v>
      </c>
      <c r="H2162" s="18">
        <f t="shared" si="201"/>
        <v>0</v>
      </c>
      <c r="I2162" s="24">
        <v>0</v>
      </c>
      <c r="J2162" s="24">
        <v>0</v>
      </c>
      <c r="K2162" s="24">
        <v>0</v>
      </c>
      <c r="L2162" s="14">
        <f>貼り付けシート!C2162</f>
        <v>12.9</v>
      </c>
      <c r="M2162" s="14">
        <f>貼り付けシート!D2162</f>
        <v>7</v>
      </c>
      <c r="N2162" s="18">
        <f>貼り付けシート!E2162</f>
        <v>75.719010070909107</v>
      </c>
      <c r="O2162" s="18">
        <f>貼り付けシート!F2162</f>
        <v>0</v>
      </c>
      <c r="P2162" s="19">
        <f t="shared" si="202"/>
        <v>0</v>
      </c>
      <c r="Q2162" s="19">
        <f t="shared" si="203"/>
        <v>0</v>
      </c>
    </row>
    <row r="2163" spans="1:17">
      <c r="A2163" s="38">
        <v>41729</v>
      </c>
      <c r="B2163" s="49" t="s">
        <v>170</v>
      </c>
      <c r="C2163" s="24">
        <f t="shared" si="198"/>
        <v>30.406921776000001</v>
      </c>
      <c r="D2163" s="24">
        <f t="shared" si="199"/>
        <v>0</v>
      </c>
      <c r="E2163" s="18">
        <f>IF(G2163&gt;=0.3,(バックデータ一覧!$C$10*(バックデータ一覧!$C$12*計算過程!L2163+バックデータ一覧!$C$13*LN(計算過程!G2163)+バックデータ一覧!$C$14)^バックデータ一覧!$C$11+バックデータ一覧!$E$10*(計算過程!G2163/(バックデータ一覧!$E$12*計算過程!L2163+バックデータ一覧!$E$13*LN(計算過程!G2163)+バックデータ一覧!$E$14))^バックデータ一覧!$E$11)*計算過程!$W$11*10^-3,0)</f>
        <v>0</v>
      </c>
      <c r="F2163" s="18">
        <f>IF(G2163&lt;0.3,(バックデータ一覧!$C$10*(バックデータ一覧!$C$12*計算過程!L2163+バックデータ一覧!$C$13*LN(0.3)+バックデータ一覧!$C$14)^バックデータ一覧!$C$11+バックデータ一覧!$E$10*(0.3/(バックデータ一覧!$E$12*計算過程!L2163+バックデータ一覧!$E$13*LN(0.3)+バックデータ一覧!$E$14))^バックデータ一覧!$E$11)*計算過程!$W$11*計算過程!G2163/0.3*10^-3,0)</f>
        <v>0</v>
      </c>
      <c r="G2163" s="18">
        <f t="shared" si="200"/>
        <v>0</v>
      </c>
      <c r="H2163" s="18">
        <f t="shared" si="201"/>
        <v>0</v>
      </c>
      <c r="I2163" s="24">
        <v>0</v>
      </c>
      <c r="J2163" s="24">
        <v>0</v>
      </c>
      <c r="K2163" s="24">
        <v>0</v>
      </c>
      <c r="L2163" s="14">
        <f>貼り付けシート!C2163</f>
        <v>13</v>
      </c>
      <c r="M2163" s="14">
        <f>貼り付けシート!D2163</f>
        <v>6.6</v>
      </c>
      <c r="N2163" s="18">
        <f>貼り付けシート!E2163</f>
        <v>70.971582976278995</v>
      </c>
      <c r="O2163" s="18">
        <f>貼り付けシート!F2163</f>
        <v>0</v>
      </c>
      <c r="P2163" s="19">
        <f t="shared" si="202"/>
        <v>0</v>
      </c>
      <c r="Q2163" s="19">
        <f t="shared" si="203"/>
        <v>0</v>
      </c>
    </row>
    <row r="2164" spans="1:17">
      <c r="A2164" s="38">
        <v>41729</v>
      </c>
      <c r="B2164" s="49" t="s">
        <v>171</v>
      </c>
      <c r="C2164" s="24">
        <f t="shared" si="198"/>
        <v>30.406921776000001</v>
      </c>
      <c r="D2164" s="24">
        <f t="shared" si="199"/>
        <v>0</v>
      </c>
      <c r="E2164" s="18">
        <f>IF(G2164&gt;=0.3,(バックデータ一覧!$C$10*(バックデータ一覧!$C$12*計算過程!L2164+バックデータ一覧!$C$13*LN(計算過程!G2164)+バックデータ一覧!$C$14)^バックデータ一覧!$C$11+バックデータ一覧!$E$10*(計算過程!G2164/(バックデータ一覧!$E$12*計算過程!L2164+バックデータ一覧!$E$13*LN(計算過程!G2164)+バックデータ一覧!$E$14))^バックデータ一覧!$E$11)*計算過程!$W$11*10^-3,0)</f>
        <v>0</v>
      </c>
      <c r="F2164" s="18">
        <f>IF(G2164&lt;0.3,(バックデータ一覧!$C$10*(バックデータ一覧!$C$12*計算過程!L2164+バックデータ一覧!$C$13*LN(0.3)+バックデータ一覧!$C$14)^バックデータ一覧!$C$11+バックデータ一覧!$E$10*(0.3/(バックデータ一覧!$E$12*計算過程!L2164+バックデータ一覧!$E$13*LN(0.3)+バックデータ一覧!$E$14))^バックデータ一覧!$E$11)*計算過程!$W$11*計算過程!G2164/0.3*10^-3,0)</f>
        <v>0</v>
      </c>
      <c r="G2164" s="18">
        <f t="shared" si="200"/>
        <v>0</v>
      </c>
      <c r="H2164" s="18">
        <f t="shared" si="201"/>
        <v>0</v>
      </c>
      <c r="I2164" s="24">
        <v>0</v>
      </c>
      <c r="J2164" s="24">
        <v>0</v>
      </c>
      <c r="K2164" s="24">
        <v>0</v>
      </c>
      <c r="L2164" s="14">
        <f>貼り付けシート!C2164</f>
        <v>12.9</v>
      </c>
      <c r="M2164" s="14">
        <f>貼り付けシート!D2164</f>
        <v>6.2</v>
      </c>
      <c r="N2164" s="18">
        <f>貼り付けシート!E2164</f>
        <v>67.150815362380342</v>
      </c>
      <c r="O2164" s="18">
        <f>貼り付けシート!F2164</f>
        <v>0</v>
      </c>
      <c r="P2164" s="19">
        <f t="shared" si="202"/>
        <v>0</v>
      </c>
      <c r="Q2164" s="19">
        <f t="shared" si="203"/>
        <v>0</v>
      </c>
    </row>
    <row r="2165" spans="1:17">
      <c r="A2165" s="38">
        <v>41729</v>
      </c>
      <c r="B2165" s="49" t="s">
        <v>172</v>
      </c>
      <c r="C2165" s="24">
        <f t="shared" si="198"/>
        <v>30.406921776000001</v>
      </c>
      <c r="D2165" s="24">
        <f t="shared" si="199"/>
        <v>0</v>
      </c>
      <c r="E2165" s="18">
        <f>IF(G2165&gt;=0.3,(バックデータ一覧!$C$10*(バックデータ一覧!$C$12*計算過程!L2165+バックデータ一覧!$C$13*LN(計算過程!G2165)+バックデータ一覧!$C$14)^バックデータ一覧!$C$11+バックデータ一覧!$E$10*(計算過程!G2165/(バックデータ一覧!$E$12*計算過程!L2165+バックデータ一覧!$E$13*LN(計算過程!G2165)+バックデータ一覧!$E$14))^バックデータ一覧!$E$11)*計算過程!$W$11*10^-3,0)</f>
        <v>0</v>
      </c>
      <c r="F2165" s="18">
        <f>IF(G2165&lt;0.3,(バックデータ一覧!$C$10*(バックデータ一覧!$C$12*計算過程!L2165+バックデータ一覧!$C$13*LN(0.3)+バックデータ一覧!$C$14)^バックデータ一覧!$C$11+バックデータ一覧!$E$10*(0.3/(バックデータ一覧!$E$12*計算過程!L2165+バックデータ一覧!$E$13*LN(0.3)+バックデータ一覧!$E$14))^バックデータ一覧!$E$11)*計算過程!$W$11*計算過程!G2165/0.3*10^-3,0)</f>
        <v>0</v>
      </c>
      <c r="G2165" s="18">
        <f t="shared" si="200"/>
        <v>0</v>
      </c>
      <c r="H2165" s="18">
        <f t="shared" si="201"/>
        <v>0</v>
      </c>
      <c r="I2165" s="24">
        <v>0</v>
      </c>
      <c r="J2165" s="24">
        <v>0</v>
      </c>
      <c r="K2165" s="24">
        <v>0</v>
      </c>
      <c r="L2165" s="14">
        <f>貼り付けシート!C2165</f>
        <v>13.1</v>
      </c>
      <c r="M2165" s="14">
        <f>貼り付けシート!D2165</f>
        <v>5.7</v>
      </c>
      <c r="N2165" s="18">
        <f>貼り付けシート!E2165</f>
        <v>60.981387840888871</v>
      </c>
      <c r="O2165" s="18">
        <f>貼り付けシート!F2165</f>
        <v>0</v>
      </c>
      <c r="P2165" s="19">
        <f t="shared" si="202"/>
        <v>0</v>
      </c>
      <c r="Q2165" s="19">
        <f t="shared" si="203"/>
        <v>0</v>
      </c>
    </row>
    <row r="2166" spans="1:17">
      <c r="A2166" s="38">
        <v>41730</v>
      </c>
      <c r="B2166" s="49" t="s">
        <v>149</v>
      </c>
      <c r="C2166" s="24">
        <f t="shared" si="198"/>
        <v>30.406921776000001</v>
      </c>
      <c r="D2166" s="24">
        <f t="shared" si="199"/>
        <v>0</v>
      </c>
      <c r="E2166" s="18">
        <f>IF(G2166&gt;=0.3,(バックデータ一覧!$C$10*(バックデータ一覧!$C$12*計算過程!L2166+バックデータ一覧!$C$13*LN(計算過程!G2166)+バックデータ一覧!$C$14)^バックデータ一覧!$C$11+バックデータ一覧!$E$10*(計算過程!G2166/(バックデータ一覧!$E$12*計算過程!L2166+バックデータ一覧!$E$13*LN(計算過程!G2166)+バックデータ一覧!$E$14))^バックデータ一覧!$E$11)*計算過程!$W$11*10^-3,0)</f>
        <v>0</v>
      </c>
      <c r="F2166" s="18">
        <f>IF(G2166&lt;0.3,(バックデータ一覧!$C$10*(バックデータ一覧!$C$12*計算過程!L2166+バックデータ一覧!$C$13*LN(0.3)+バックデータ一覧!$C$14)^バックデータ一覧!$C$11+バックデータ一覧!$E$10*(0.3/(バックデータ一覧!$E$12*計算過程!L2166+バックデータ一覧!$E$13*LN(0.3)+バックデータ一覧!$E$14))^バックデータ一覧!$E$11)*計算過程!$W$11*計算過程!G2166/0.3*10^-3,0)</f>
        <v>0</v>
      </c>
      <c r="G2166" s="18">
        <f t="shared" si="200"/>
        <v>0</v>
      </c>
      <c r="H2166" s="18">
        <f t="shared" si="201"/>
        <v>0</v>
      </c>
      <c r="I2166" s="24">
        <v>0</v>
      </c>
      <c r="J2166" s="24">
        <v>0</v>
      </c>
      <c r="K2166" s="24">
        <v>0</v>
      </c>
      <c r="L2166" s="14">
        <f>貼り付けシート!C2166</f>
        <v>13</v>
      </c>
      <c r="M2166" s="14">
        <f>貼り付けシート!D2166</f>
        <v>5.4</v>
      </c>
      <c r="N2166" s="18">
        <f>貼り付けシート!E2166</f>
        <v>58.178722220129366</v>
      </c>
      <c r="O2166" s="18">
        <f>貼り付けシート!F2166</f>
        <v>0</v>
      </c>
      <c r="P2166" s="19">
        <f t="shared" si="202"/>
        <v>0</v>
      </c>
      <c r="Q2166" s="19">
        <f t="shared" si="203"/>
        <v>0</v>
      </c>
    </row>
    <row r="2167" spans="1:17">
      <c r="A2167" s="38">
        <v>41730</v>
      </c>
      <c r="B2167" s="49" t="s">
        <v>150</v>
      </c>
      <c r="C2167" s="24">
        <f t="shared" si="198"/>
        <v>30.406921776000001</v>
      </c>
      <c r="D2167" s="24">
        <f t="shared" si="199"/>
        <v>0</v>
      </c>
      <c r="E2167" s="18">
        <f>IF(G2167&gt;=0.3,(バックデータ一覧!$C$10*(バックデータ一覧!$C$12*計算過程!L2167+バックデータ一覧!$C$13*LN(計算過程!G2167)+バックデータ一覧!$C$14)^バックデータ一覧!$C$11+バックデータ一覧!$E$10*(計算過程!G2167/(バックデータ一覧!$E$12*計算過程!L2167+バックデータ一覧!$E$13*LN(計算過程!G2167)+バックデータ一覧!$E$14))^バックデータ一覧!$E$11)*計算過程!$W$11*10^-3,0)</f>
        <v>0</v>
      </c>
      <c r="F2167" s="18">
        <f>IF(G2167&lt;0.3,(バックデータ一覧!$C$10*(バックデータ一覧!$C$12*計算過程!L2167+バックデータ一覧!$C$13*LN(0.3)+バックデータ一覧!$C$14)^バックデータ一覧!$C$11+バックデータ一覧!$E$10*(0.3/(バックデータ一覧!$E$12*計算過程!L2167+バックデータ一覧!$E$13*LN(0.3)+バックデータ一覧!$E$14))^バックデータ一覧!$E$11)*計算過程!$W$11*計算過程!G2167/0.3*10^-3,0)</f>
        <v>0</v>
      </c>
      <c r="G2167" s="18">
        <f t="shared" si="200"/>
        <v>0</v>
      </c>
      <c r="H2167" s="18">
        <f t="shared" si="201"/>
        <v>0</v>
      </c>
      <c r="I2167" s="24">
        <v>0</v>
      </c>
      <c r="J2167" s="24">
        <v>0</v>
      </c>
      <c r="K2167" s="24">
        <v>0</v>
      </c>
      <c r="L2167" s="14">
        <f>貼り付けシート!C2167</f>
        <v>12.6</v>
      </c>
      <c r="M2167" s="14">
        <f>貼り付けシート!D2167</f>
        <v>5.0999999999999996</v>
      </c>
      <c r="N2167" s="18">
        <f>貼り付けシート!E2167</f>
        <v>56.432877302702607</v>
      </c>
      <c r="O2167" s="18">
        <f>貼り付けシート!F2167</f>
        <v>0</v>
      </c>
      <c r="P2167" s="19">
        <f t="shared" si="202"/>
        <v>0</v>
      </c>
      <c r="Q2167" s="19">
        <f t="shared" si="203"/>
        <v>0</v>
      </c>
    </row>
    <row r="2168" spans="1:17">
      <c r="A2168" s="38">
        <v>41730</v>
      </c>
      <c r="B2168" s="49" t="s">
        <v>151</v>
      </c>
      <c r="C2168" s="24">
        <f t="shared" si="198"/>
        <v>30.406921776000001</v>
      </c>
      <c r="D2168" s="24">
        <f t="shared" si="199"/>
        <v>0</v>
      </c>
      <c r="E2168" s="18">
        <f>IF(G2168&gt;=0.3,(バックデータ一覧!$C$10*(バックデータ一覧!$C$12*計算過程!L2168+バックデータ一覧!$C$13*LN(計算過程!G2168)+バックデータ一覧!$C$14)^バックデータ一覧!$C$11+バックデータ一覧!$E$10*(計算過程!G2168/(バックデータ一覧!$E$12*計算過程!L2168+バックデータ一覧!$E$13*LN(計算過程!G2168)+バックデータ一覧!$E$14))^バックデータ一覧!$E$11)*計算過程!$W$11*10^-3,0)</f>
        <v>0</v>
      </c>
      <c r="F2168" s="18">
        <f>IF(G2168&lt;0.3,(バックデータ一覧!$C$10*(バックデータ一覧!$C$12*計算過程!L2168+バックデータ一覧!$C$13*LN(0.3)+バックデータ一覧!$C$14)^バックデータ一覧!$C$11+バックデータ一覧!$E$10*(0.3/(バックデータ一覧!$E$12*計算過程!L2168+バックデータ一覧!$E$13*LN(0.3)+バックデータ一覧!$E$14))^バックデータ一覧!$E$11)*計算過程!$W$11*計算過程!G2168/0.3*10^-3,0)</f>
        <v>0</v>
      </c>
      <c r="G2168" s="18">
        <f t="shared" si="200"/>
        <v>0</v>
      </c>
      <c r="H2168" s="18">
        <f t="shared" si="201"/>
        <v>0</v>
      </c>
      <c r="I2168" s="24">
        <v>0</v>
      </c>
      <c r="J2168" s="24">
        <v>0</v>
      </c>
      <c r="K2168" s="24">
        <v>0</v>
      </c>
      <c r="L2168" s="14">
        <f>貼り付けシート!C2168</f>
        <v>12.9</v>
      </c>
      <c r="M2168" s="14">
        <f>貼り付けシート!D2168</f>
        <v>4.9000000000000004</v>
      </c>
      <c r="N2168" s="18">
        <f>貼り付けシート!E2168</f>
        <v>53.180858405202237</v>
      </c>
      <c r="O2168" s="18">
        <f>貼り付けシート!F2168</f>
        <v>0</v>
      </c>
      <c r="P2168" s="19">
        <f t="shared" si="202"/>
        <v>0</v>
      </c>
      <c r="Q2168" s="19">
        <f t="shared" si="203"/>
        <v>0</v>
      </c>
    </row>
    <row r="2169" spans="1:17">
      <c r="A2169" s="38">
        <v>41730</v>
      </c>
      <c r="B2169" s="49" t="s">
        <v>152</v>
      </c>
      <c r="C2169" s="24">
        <f t="shared" si="198"/>
        <v>30.406921776000001</v>
      </c>
      <c r="D2169" s="24">
        <f t="shared" si="199"/>
        <v>0</v>
      </c>
      <c r="E2169" s="18">
        <f>IF(G2169&gt;=0.3,(バックデータ一覧!$C$10*(バックデータ一覧!$C$12*計算過程!L2169+バックデータ一覧!$C$13*LN(計算過程!G2169)+バックデータ一覧!$C$14)^バックデータ一覧!$C$11+バックデータ一覧!$E$10*(計算過程!G2169/(バックデータ一覧!$E$12*計算過程!L2169+バックデータ一覧!$E$13*LN(計算過程!G2169)+バックデータ一覧!$E$14))^バックデータ一覧!$E$11)*計算過程!$W$11*10^-3,0)</f>
        <v>0</v>
      </c>
      <c r="F2169" s="18">
        <f>IF(G2169&lt;0.3,(バックデータ一覧!$C$10*(バックデータ一覧!$C$12*計算過程!L2169+バックデータ一覧!$C$13*LN(0.3)+バックデータ一覧!$C$14)^バックデータ一覧!$C$11+バックデータ一覧!$E$10*(0.3/(バックデータ一覧!$E$12*計算過程!L2169+バックデータ一覧!$E$13*LN(0.3)+バックデータ一覧!$E$14))^バックデータ一覧!$E$11)*計算過程!$W$11*計算過程!G2169/0.3*10^-3,0)</f>
        <v>0</v>
      </c>
      <c r="G2169" s="18">
        <f t="shared" si="200"/>
        <v>0</v>
      </c>
      <c r="H2169" s="18">
        <f t="shared" si="201"/>
        <v>0</v>
      </c>
      <c r="I2169" s="24">
        <v>0</v>
      </c>
      <c r="J2169" s="24">
        <v>0</v>
      </c>
      <c r="K2169" s="24">
        <v>0</v>
      </c>
      <c r="L2169" s="14">
        <f>貼り付けシート!C2169</f>
        <v>12.7</v>
      </c>
      <c r="M2169" s="14">
        <f>貼り付けシート!D2169</f>
        <v>4.5999999999999996</v>
      </c>
      <c r="N2169" s="18">
        <f>貼り付けシート!E2169</f>
        <v>50.607736613206825</v>
      </c>
      <c r="O2169" s="18">
        <f>貼り付けシート!F2169</f>
        <v>0</v>
      </c>
      <c r="P2169" s="19">
        <f t="shared" si="202"/>
        <v>0</v>
      </c>
      <c r="Q2169" s="19">
        <f t="shared" si="203"/>
        <v>0</v>
      </c>
    </row>
    <row r="2170" spans="1:17">
      <c r="A2170" s="38">
        <v>41730</v>
      </c>
      <c r="B2170" s="49" t="s">
        <v>153</v>
      </c>
      <c r="C2170" s="24">
        <f t="shared" si="198"/>
        <v>30.406921776000001</v>
      </c>
      <c r="D2170" s="24">
        <f t="shared" si="199"/>
        <v>0</v>
      </c>
      <c r="E2170" s="18">
        <f>IF(G2170&gt;=0.3,(バックデータ一覧!$C$10*(バックデータ一覧!$C$12*計算過程!L2170+バックデータ一覧!$C$13*LN(計算過程!G2170)+バックデータ一覧!$C$14)^バックデータ一覧!$C$11+バックデータ一覧!$E$10*(計算過程!G2170/(バックデータ一覧!$E$12*計算過程!L2170+バックデータ一覧!$E$13*LN(計算過程!G2170)+バックデータ一覧!$E$14))^バックデータ一覧!$E$11)*計算過程!$W$11*10^-3,0)</f>
        <v>0</v>
      </c>
      <c r="F2170" s="18">
        <f>IF(G2170&lt;0.3,(バックデータ一覧!$C$10*(バックデータ一覧!$C$12*計算過程!L2170+バックデータ一覧!$C$13*LN(0.3)+バックデータ一覧!$C$14)^バックデータ一覧!$C$11+バックデータ一覧!$E$10*(0.3/(バックデータ一覧!$E$12*計算過程!L2170+バックデータ一覧!$E$13*LN(0.3)+バックデータ一覧!$E$14))^バックデータ一覧!$E$11)*計算過程!$W$11*計算過程!G2170/0.3*10^-3,0)</f>
        <v>0</v>
      </c>
      <c r="G2170" s="18">
        <f t="shared" si="200"/>
        <v>0</v>
      </c>
      <c r="H2170" s="18">
        <f t="shared" si="201"/>
        <v>0</v>
      </c>
      <c r="I2170" s="24">
        <v>0</v>
      </c>
      <c r="J2170" s="24">
        <v>0</v>
      </c>
      <c r="K2170" s="24">
        <v>0</v>
      </c>
      <c r="L2170" s="14">
        <f>貼り付けシート!C2170</f>
        <v>13.4</v>
      </c>
      <c r="M2170" s="14">
        <f>貼り付けシート!D2170</f>
        <v>4.3</v>
      </c>
      <c r="N2170" s="18">
        <f>貼り付けシート!E2170</f>
        <v>45.211924066313728</v>
      </c>
      <c r="O2170" s="18">
        <f>貼り付けシート!F2170</f>
        <v>0</v>
      </c>
      <c r="P2170" s="19">
        <f t="shared" si="202"/>
        <v>0</v>
      </c>
      <c r="Q2170" s="19">
        <f t="shared" si="203"/>
        <v>0</v>
      </c>
    </row>
    <row r="2171" spans="1:17">
      <c r="A2171" s="38">
        <v>41730</v>
      </c>
      <c r="B2171" s="49" t="s">
        <v>154</v>
      </c>
      <c r="C2171" s="24">
        <f t="shared" si="198"/>
        <v>30.406921776000001</v>
      </c>
      <c r="D2171" s="24">
        <f t="shared" si="199"/>
        <v>0</v>
      </c>
      <c r="E2171" s="18">
        <f>IF(G2171&gt;=0.3,(バックデータ一覧!$C$10*(バックデータ一覧!$C$12*計算過程!L2171+バックデータ一覧!$C$13*LN(計算過程!G2171)+バックデータ一覧!$C$14)^バックデータ一覧!$C$11+バックデータ一覧!$E$10*(計算過程!G2171/(バックデータ一覧!$E$12*計算過程!L2171+バックデータ一覧!$E$13*LN(計算過程!G2171)+バックデータ一覧!$E$14))^バックデータ一覧!$E$11)*計算過程!$W$11*10^-3,0)</f>
        <v>0</v>
      </c>
      <c r="F2171" s="18">
        <f>IF(G2171&lt;0.3,(バックデータ一覧!$C$10*(バックデータ一覧!$C$12*計算過程!L2171+バックデータ一覧!$C$13*LN(0.3)+バックデータ一覧!$C$14)^バックデータ一覧!$C$11+バックデータ一覧!$E$10*(0.3/(バックデータ一覧!$E$12*計算過程!L2171+バックデータ一覧!$E$13*LN(0.3)+バックデータ一覧!$E$14))^バックデータ一覧!$E$11)*計算過程!$W$11*計算過程!G2171/0.3*10^-3,0)</f>
        <v>0</v>
      </c>
      <c r="G2171" s="18">
        <f t="shared" si="200"/>
        <v>0</v>
      </c>
      <c r="H2171" s="18">
        <f t="shared" si="201"/>
        <v>0</v>
      </c>
      <c r="I2171" s="24">
        <v>0</v>
      </c>
      <c r="J2171" s="24">
        <v>0</v>
      </c>
      <c r="K2171" s="24">
        <v>0</v>
      </c>
      <c r="L2171" s="14">
        <f>貼り付けシート!C2171</f>
        <v>13</v>
      </c>
      <c r="M2171" s="14">
        <f>貼り付けシート!D2171</f>
        <v>4.2</v>
      </c>
      <c r="N2171" s="18">
        <f>貼り付けシート!E2171</f>
        <v>45.336831017134053</v>
      </c>
      <c r="O2171" s="18">
        <f>貼り付けシート!F2171</f>
        <v>0</v>
      </c>
      <c r="P2171" s="19">
        <f t="shared" si="202"/>
        <v>0</v>
      </c>
      <c r="Q2171" s="19">
        <f t="shared" si="203"/>
        <v>0</v>
      </c>
    </row>
    <row r="2172" spans="1:17">
      <c r="A2172" s="38">
        <v>41730</v>
      </c>
      <c r="B2172" s="49" t="s">
        <v>155</v>
      </c>
      <c r="C2172" s="24">
        <f t="shared" si="198"/>
        <v>30.406921776000001</v>
      </c>
      <c r="D2172" s="24">
        <f t="shared" si="199"/>
        <v>0</v>
      </c>
      <c r="E2172" s="18">
        <f>IF(G2172&gt;=0.3,(バックデータ一覧!$C$10*(バックデータ一覧!$C$12*計算過程!L2172+バックデータ一覧!$C$13*LN(計算過程!G2172)+バックデータ一覧!$C$14)^バックデータ一覧!$C$11+バックデータ一覧!$E$10*(計算過程!G2172/(バックデータ一覧!$E$12*計算過程!L2172+バックデータ一覧!$E$13*LN(計算過程!G2172)+バックデータ一覧!$E$14))^バックデータ一覧!$E$11)*計算過程!$W$11*10^-3,0)</f>
        <v>0</v>
      </c>
      <c r="F2172" s="18">
        <f>IF(G2172&lt;0.3,(バックデータ一覧!$C$10*(バックデータ一覧!$C$12*計算過程!L2172+バックデータ一覧!$C$13*LN(0.3)+バックデータ一覧!$C$14)^バックデータ一覧!$C$11+バックデータ一覧!$E$10*(0.3/(バックデータ一覧!$E$12*計算過程!L2172+バックデータ一覧!$E$13*LN(0.3)+バックデータ一覧!$E$14))^バックデータ一覧!$E$11)*計算過程!$W$11*計算過程!G2172/0.3*10^-3,0)</f>
        <v>0</v>
      </c>
      <c r="G2172" s="18">
        <f t="shared" si="200"/>
        <v>0</v>
      </c>
      <c r="H2172" s="18">
        <f t="shared" si="201"/>
        <v>0</v>
      </c>
      <c r="I2172" s="24">
        <v>0</v>
      </c>
      <c r="J2172" s="24">
        <v>0</v>
      </c>
      <c r="K2172" s="24">
        <v>0</v>
      </c>
      <c r="L2172" s="14">
        <f>貼り付けシート!C2172</f>
        <v>12.6</v>
      </c>
      <c r="M2172" s="14">
        <f>貼り付けシート!D2172</f>
        <v>4.5</v>
      </c>
      <c r="N2172" s="18">
        <f>貼り付けシート!E2172</f>
        <v>49.841402783707075</v>
      </c>
      <c r="O2172" s="18">
        <f>貼り付けシート!F2172</f>
        <v>0</v>
      </c>
      <c r="P2172" s="19">
        <f t="shared" si="202"/>
        <v>0</v>
      </c>
      <c r="Q2172" s="19">
        <f t="shared" si="203"/>
        <v>0</v>
      </c>
    </row>
    <row r="2173" spans="1:17">
      <c r="A2173" s="38">
        <v>41730</v>
      </c>
      <c r="B2173" s="49" t="s">
        <v>156</v>
      </c>
      <c r="C2173" s="24">
        <f t="shared" si="198"/>
        <v>30.406921776000001</v>
      </c>
      <c r="D2173" s="24">
        <f t="shared" si="199"/>
        <v>0</v>
      </c>
      <c r="E2173" s="18">
        <f>IF(G2173&gt;=0.3,(バックデータ一覧!$C$10*(バックデータ一覧!$C$12*計算過程!L2173+バックデータ一覧!$C$13*LN(計算過程!G2173)+バックデータ一覧!$C$14)^バックデータ一覧!$C$11+バックデータ一覧!$E$10*(計算過程!G2173/(バックデータ一覧!$E$12*計算過程!L2173+バックデータ一覧!$E$13*LN(計算過程!G2173)+バックデータ一覧!$E$14))^バックデータ一覧!$E$11)*計算過程!$W$11*10^-3,0)</f>
        <v>0</v>
      </c>
      <c r="F2173" s="18">
        <f>IF(G2173&lt;0.3,(バックデータ一覧!$C$10*(バックデータ一覧!$C$12*計算過程!L2173+バックデータ一覧!$C$13*LN(0.3)+バックデータ一覧!$C$14)^バックデータ一覧!$C$11+バックデータ一覧!$E$10*(0.3/(バックデータ一覧!$E$12*計算過程!L2173+バックデータ一覧!$E$13*LN(0.3)+バックデータ一覧!$E$14))^バックデータ一覧!$E$11)*計算過程!$W$11*計算過程!G2173/0.3*10^-3,0)</f>
        <v>0</v>
      </c>
      <c r="G2173" s="18">
        <f t="shared" si="200"/>
        <v>0</v>
      </c>
      <c r="H2173" s="18">
        <f t="shared" si="201"/>
        <v>0</v>
      </c>
      <c r="I2173" s="24">
        <v>0</v>
      </c>
      <c r="J2173" s="24">
        <v>0</v>
      </c>
      <c r="K2173" s="24">
        <v>0</v>
      </c>
      <c r="L2173" s="14">
        <f>貼り付けシート!C2173</f>
        <v>13.8</v>
      </c>
      <c r="M2173" s="14">
        <f>貼り付けシート!D2173</f>
        <v>5</v>
      </c>
      <c r="N2173" s="18">
        <f>貼り付けシート!E2173</f>
        <v>51.163136743916368</v>
      </c>
      <c r="O2173" s="18">
        <f>貼り付けシート!F2173</f>
        <v>0</v>
      </c>
      <c r="P2173" s="19">
        <f t="shared" si="202"/>
        <v>0</v>
      </c>
      <c r="Q2173" s="19">
        <f t="shared" si="203"/>
        <v>0</v>
      </c>
    </row>
    <row r="2174" spans="1:17">
      <c r="A2174" s="38">
        <v>41730</v>
      </c>
      <c r="B2174" s="49" t="s">
        <v>157</v>
      </c>
      <c r="C2174" s="24">
        <f t="shared" si="198"/>
        <v>30.406921776000001</v>
      </c>
      <c r="D2174" s="24">
        <f t="shared" si="199"/>
        <v>0</v>
      </c>
      <c r="E2174" s="18">
        <f>IF(G2174&gt;=0.3,(バックデータ一覧!$C$10*(バックデータ一覧!$C$12*計算過程!L2174+バックデータ一覧!$C$13*LN(計算過程!G2174)+バックデータ一覧!$C$14)^バックデータ一覧!$C$11+バックデータ一覧!$E$10*(計算過程!G2174/(バックデータ一覧!$E$12*計算過程!L2174+バックデータ一覧!$E$13*LN(計算過程!G2174)+バックデータ一覧!$E$14))^バックデータ一覧!$E$11)*計算過程!$W$11*10^-3,0)</f>
        <v>0</v>
      </c>
      <c r="F2174" s="18">
        <f>IF(G2174&lt;0.3,(バックデータ一覧!$C$10*(バックデータ一覧!$C$12*計算過程!L2174+バックデータ一覧!$C$13*LN(0.3)+バックデータ一覧!$C$14)^バックデータ一覧!$C$11+バックデータ一覧!$E$10*(0.3/(バックデータ一覧!$E$12*計算過程!L2174+バックデータ一覧!$E$13*LN(0.3)+バックデータ一覧!$E$14))^バックデータ一覧!$E$11)*計算過程!$W$11*計算過程!G2174/0.3*10^-3,0)</f>
        <v>0</v>
      </c>
      <c r="G2174" s="18">
        <f t="shared" si="200"/>
        <v>0</v>
      </c>
      <c r="H2174" s="18">
        <f t="shared" si="201"/>
        <v>0</v>
      </c>
      <c r="I2174" s="24">
        <v>0</v>
      </c>
      <c r="J2174" s="24">
        <v>0</v>
      </c>
      <c r="K2174" s="24">
        <v>0</v>
      </c>
      <c r="L2174" s="14">
        <f>貼り付けシート!C2174</f>
        <v>16.7</v>
      </c>
      <c r="M2174" s="14">
        <f>貼り付けシート!D2174</f>
        <v>5.4</v>
      </c>
      <c r="N2174" s="18">
        <f>貼り付けシート!E2174</f>
        <v>45.829462556517427</v>
      </c>
      <c r="O2174" s="18">
        <f>貼り付けシート!F2174</f>
        <v>0</v>
      </c>
      <c r="P2174" s="19">
        <f t="shared" si="202"/>
        <v>0</v>
      </c>
      <c r="Q2174" s="19">
        <f t="shared" si="203"/>
        <v>0</v>
      </c>
    </row>
    <row r="2175" spans="1:17">
      <c r="A2175" s="38">
        <v>41730</v>
      </c>
      <c r="B2175" s="49" t="s">
        <v>158</v>
      </c>
      <c r="C2175" s="24">
        <f t="shared" si="198"/>
        <v>30.406921776000001</v>
      </c>
      <c r="D2175" s="24">
        <f t="shared" si="199"/>
        <v>0</v>
      </c>
      <c r="E2175" s="18">
        <f>IF(G2175&gt;=0.3,(バックデータ一覧!$C$10*(バックデータ一覧!$C$12*計算過程!L2175+バックデータ一覧!$C$13*LN(計算過程!G2175)+バックデータ一覧!$C$14)^バックデータ一覧!$C$11+バックデータ一覧!$E$10*(計算過程!G2175/(バックデータ一覧!$E$12*計算過程!L2175+バックデータ一覧!$E$13*LN(計算過程!G2175)+バックデータ一覧!$E$14))^バックデータ一覧!$E$11)*計算過程!$W$11*10^-3,0)</f>
        <v>0</v>
      </c>
      <c r="F2175" s="18">
        <f>IF(G2175&lt;0.3,(バックデータ一覧!$C$10*(バックデータ一覧!$C$12*計算過程!L2175+バックデータ一覧!$C$13*LN(0.3)+バックデータ一覧!$C$14)^バックデータ一覧!$C$11+バックデータ一覧!$E$10*(0.3/(バックデータ一覧!$E$12*計算過程!L2175+バックデータ一覧!$E$13*LN(0.3)+バックデータ一覧!$E$14))^バックデータ一覧!$E$11)*計算過程!$W$11*計算過程!G2175/0.3*10^-3,0)</f>
        <v>0</v>
      </c>
      <c r="G2175" s="18">
        <f t="shared" si="200"/>
        <v>0</v>
      </c>
      <c r="H2175" s="18">
        <f t="shared" si="201"/>
        <v>0</v>
      </c>
      <c r="I2175" s="24">
        <v>0</v>
      </c>
      <c r="J2175" s="24">
        <v>0</v>
      </c>
      <c r="K2175" s="24">
        <v>0</v>
      </c>
      <c r="L2175" s="14">
        <f>貼り付けシート!C2175</f>
        <v>18.7</v>
      </c>
      <c r="M2175" s="14">
        <f>貼り付けシート!D2175</f>
        <v>5.4</v>
      </c>
      <c r="N2175" s="18">
        <f>貼り付けシート!E2175</f>
        <v>40.39896793187507</v>
      </c>
      <c r="O2175" s="18">
        <f>貼り付けシート!F2175</f>
        <v>0</v>
      </c>
      <c r="P2175" s="19">
        <f t="shared" si="202"/>
        <v>0</v>
      </c>
      <c r="Q2175" s="19">
        <f t="shared" si="203"/>
        <v>0</v>
      </c>
    </row>
    <row r="2176" spans="1:17">
      <c r="A2176" s="38">
        <v>41730</v>
      </c>
      <c r="B2176" s="49" t="s">
        <v>159</v>
      </c>
      <c r="C2176" s="24">
        <f t="shared" si="198"/>
        <v>30.406921776000001</v>
      </c>
      <c r="D2176" s="24">
        <f t="shared" si="199"/>
        <v>0</v>
      </c>
      <c r="E2176" s="18">
        <f>IF(G2176&gt;=0.3,(バックデータ一覧!$C$10*(バックデータ一覧!$C$12*計算過程!L2176+バックデータ一覧!$C$13*LN(計算過程!G2176)+バックデータ一覧!$C$14)^バックデータ一覧!$C$11+バックデータ一覧!$E$10*(計算過程!G2176/(バックデータ一覧!$E$12*計算過程!L2176+バックデータ一覧!$E$13*LN(計算過程!G2176)+バックデータ一覧!$E$14))^バックデータ一覧!$E$11)*計算過程!$W$11*10^-3,0)</f>
        <v>0</v>
      </c>
      <c r="F2176" s="18">
        <f>IF(G2176&lt;0.3,(バックデータ一覧!$C$10*(バックデータ一覧!$C$12*計算過程!L2176+バックデータ一覧!$C$13*LN(0.3)+バックデータ一覧!$C$14)^バックデータ一覧!$C$11+バックデータ一覧!$E$10*(0.3/(バックデータ一覧!$E$12*計算過程!L2176+バックデータ一覧!$E$13*LN(0.3)+バックデータ一覧!$E$14))^バックデータ一覧!$E$11)*計算過程!$W$11*計算過程!G2176/0.3*10^-3,0)</f>
        <v>0</v>
      </c>
      <c r="G2176" s="18">
        <f t="shared" si="200"/>
        <v>0</v>
      </c>
      <c r="H2176" s="18">
        <f t="shared" si="201"/>
        <v>0</v>
      </c>
      <c r="I2176" s="24">
        <v>0</v>
      </c>
      <c r="J2176" s="24">
        <v>0</v>
      </c>
      <c r="K2176" s="24">
        <v>0</v>
      </c>
      <c r="L2176" s="14">
        <f>貼り付けシート!C2176</f>
        <v>19.899999999999999</v>
      </c>
      <c r="M2176" s="14">
        <f>貼り付けシート!D2176</f>
        <v>5.4</v>
      </c>
      <c r="N2176" s="18">
        <f>貼り付けシート!E2176</f>
        <v>37.489671955340654</v>
      </c>
      <c r="O2176" s="18">
        <f>貼り付けシート!F2176</f>
        <v>0</v>
      </c>
      <c r="P2176" s="19">
        <f t="shared" si="202"/>
        <v>0</v>
      </c>
      <c r="Q2176" s="19">
        <f t="shared" si="203"/>
        <v>0</v>
      </c>
    </row>
    <row r="2177" spans="1:17">
      <c r="A2177" s="38">
        <v>41730</v>
      </c>
      <c r="B2177" s="49" t="s">
        <v>160</v>
      </c>
      <c r="C2177" s="24">
        <f t="shared" si="198"/>
        <v>30.406921776000001</v>
      </c>
      <c r="D2177" s="24">
        <f t="shared" si="199"/>
        <v>0</v>
      </c>
      <c r="E2177" s="18">
        <f>IF(G2177&gt;=0.3,(バックデータ一覧!$C$10*(バックデータ一覧!$C$12*計算過程!L2177+バックデータ一覧!$C$13*LN(計算過程!G2177)+バックデータ一覧!$C$14)^バックデータ一覧!$C$11+バックデータ一覧!$E$10*(計算過程!G2177/(バックデータ一覧!$E$12*計算過程!L2177+バックデータ一覧!$E$13*LN(計算過程!G2177)+バックデータ一覧!$E$14))^バックデータ一覧!$E$11)*計算過程!$W$11*10^-3,0)</f>
        <v>0</v>
      </c>
      <c r="F2177" s="18">
        <f>IF(G2177&lt;0.3,(バックデータ一覧!$C$10*(バックデータ一覧!$C$12*計算過程!L2177+バックデータ一覧!$C$13*LN(0.3)+バックデータ一覧!$C$14)^バックデータ一覧!$C$11+バックデータ一覧!$E$10*(0.3/(バックデータ一覧!$E$12*計算過程!L2177+バックデータ一覧!$E$13*LN(0.3)+バックデータ一覧!$E$14))^バックデータ一覧!$E$11)*計算過程!$W$11*計算過程!G2177/0.3*10^-3,0)</f>
        <v>0</v>
      </c>
      <c r="G2177" s="18">
        <f t="shared" si="200"/>
        <v>0</v>
      </c>
      <c r="H2177" s="18">
        <f t="shared" si="201"/>
        <v>0</v>
      </c>
      <c r="I2177" s="24">
        <v>0</v>
      </c>
      <c r="J2177" s="24">
        <v>0</v>
      </c>
      <c r="K2177" s="24">
        <v>0</v>
      </c>
      <c r="L2177" s="14">
        <f>貼り付けシート!C2177</f>
        <v>22</v>
      </c>
      <c r="M2177" s="14">
        <f>貼り付けシート!D2177</f>
        <v>5.5</v>
      </c>
      <c r="N2177" s="18">
        <f>貼り付けシート!E2177</f>
        <v>33.552722636087509</v>
      </c>
      <c r="O2177" s="18">
        <f>貼り付けシート!F2177</f>
        <v>0</v>
      </c>
      <c r="P2177" s="19">
        <f t="shared" si="202"/>
        <v>0</v>
      </c>
      <c r="Q2177" s="19">
        <f t="shared" si="203"/>
        <v>0</v>
      </c>
    </row>
    <row r="2178" spans="1:17">
      <c r="A2178" s="38">
        <v>41730</v>
      </c>
      <c r="B2178" s="49" t="s">
        <v>161</v>
      </c>
      <c r="C2178" s="24">
        <f t="shared" si="198"/>
        <v>30.406921776000001</v>
      </c>
      <c r="D2178" s="24">
        <f t="shared" si="199"/>
        <v>0</v>
      </c>
      <c r="E2178" s="18">
        <f>IF(G2178&gt;=0.3,(バックデータ一覧!$C$10*(バックデータ一覧!$C$12*計算過程!L2178+バックデータ一覧!$C$13*LN(計算過程!G2178)+バックデータ一覧!$C$14)^バックデータ一覧!$C$11+バックデータ一覧!$E$10*(計算過程!G2178/(バックデータ一覧!$E$12*計算過程!L2178+バックデータ一覧!$E$13*LN(計算過程!G2178)+バックデータ一覧!$E$14))^バックデータ一覧!$E$11)*計算過程!$W$11*10^-3,0)</f>
        <v>0</v>
      </c>
      <c r="F2178" s="18">
        <f>IF(G2178&lt;0.3,(バックデータ一覧!$C$10*(バックデータ一覧!$C$12*計算過程!L2178+バックデータ一覧!$C$13*LN(0.3)+バックデータ一覧!$C$14)^バックデータ一覧!$C$11+バックデータ一覧!$E$10*(0.3/(バックデータ一覧!$E$12*計算過程!L2178+バックデータ一覧!$E$13*LN(0.3)+バックデータ一覧!$E$14))^バックデータ一覧!$E$11)*計算過程!$W$11*計算過程!G2178/0.3*10^-3,0)</f>
        <v>0</v>
      </c>
      <c r="G2178" s="18">
        <f t="shared" si="200"/>
        <v>0</v>
      </c>
      <c r="H2178" s="18">
        <f t="shared" si="201"/>
        <v>0</v>
      </c>
      <c r="I2178" s="24">
        <v>0</v>
      </c>
      <c r="J2178" s="24">
        <v>0</v>
      </c>
      <c r="K2178" s="24">
        <v>0</v>
      </c>
      <c r="L2178" s="14">
        <f>貼り付けシート!C2178</f>
        <v>22.3</v>
      </c>
      <c r="M2178" s="14">
        <f>貼り付けシート!D2178</f>
        <v>5.2</v>
      </c>
      <c r="N2178" s="18">
        <f>貼り付けシート!E2178</f>
        <v>31.162902947632887</v>
      </c>
      <c r="O2178" s="18">
        <f>貼り付けシート!F2178</f>
        <v>0</v>
      </c>
      <c r="P2178" s="19">
        <f t="shared" si="202"/>
        <v>0</v>
      </c>
      <c r="Q2178" s="19">
        <f t="shared" si="203"/>
        <v>0</v>
      </c>
    </row>
    <row r="2179" spans="1:17">
      <c r="A2179" s="38">
        <v>41730</v>
      </c>
      <c r="B2179" s="49" t="s">
        <v>162</v>
      </c>
      <c r="C2179" s="24">
        <f t="shared" si="198"/>
        <v>30.406921776000001</v>
      </c>
      <c r="D2179" s="24">
        <f t="shared" si="199"/>
        <v>0</v>
      </c>
      <c r="E2179" s="18">
        <f>IF(G2179&gt;=0.3,(バックデータ一覧!$C$10*(バックデータ一覧!$C$12*計算過程!L2179+バックデータ一覧!$C$13*LN(計算過程!G2179)+バックデータ一覧!$C$14)^バックデータ一覧!$C$11+バックデータ一覧!$E$10*(計算過程!G2179/(バックデータ一覧!$E$12*計算過程!L2179+バックデータ一覧!$E$13*LN(計算過程!G2179)+バックデータ一覧!$E$14))^バックデータ一覧!$E$11)*計算過程!$W$11*10^-3,0)</f>
        <v>0</v>
      </c>
      <c r="F2179" s="18">
        <f>IF(G2179&lt;0.3,(バックデータ一覧!$C$10*(バックデータ一覧!$C$12*計算過程!L2179+バックデータ一覧!$C$13*LN(0.3)+バックデータ一覧!$C$14)^バックデータ一覧!$C$11+バックデータ一覧!$E$10*(0.3/(バックデータ一覧!$E$12*計算過程!L2179+バックデータ一覧!$E$13*LN(0.3)+バックデータ一覧!$E$14))^バックデータ一覧!$E$11)*計算過程!$W$11*計算過程!G2179/0.3*10^-3,0)</f>
        <v>0</v>
      </c>
      <c r="G2179" s="18">
        <f t="shared" si="200"/>
        <v>0</v>
      </c>
      <c r="H2179" s="18">
        <f t="shared" si="201"/>
        <v>0</v>
      </c>
      <c r="I2179" s="24">
        <v>0</v>
      </c>
      <c r="J2179" s="24">
        <v>0</v>
      </c>
      <c r="K2179" s="24">
        <v>0</v>
      </c>
      <c r="L2179" s="14">
        <f>貼り付けシート!C2179</f>
        <v>22.7</v>
      </c>
      <c r="M2179" s="14">
        <f>貼り付けシート!D2179</f>
        <v>4.9000000000000004</v>
      </c>
      <c r="N2179" s="18">
        <f>貼り付けシート!E2179</f>
        <v>28.673622175370429</v>
      </c>
      <c r="O2179" s="18">
        <f>貼り付けシート!F2179</f>
        <v>0</v>
      </c>
      <c r="P2179" s="19">
        <f t="shared" si="202"/>
        <v>0</v>
      </c>
      <c r="Q2179" s="19">
        <f t="shared" si="203"/>
        <v>0</v>
      </c>
    </row>
    <row r="2180" spans="1:17">
      <c r="A2180" s="38">
        <v>41730</v>
      </c>
      <c r="B2180" s="49" t="s">
        <v>163</v>
      </c>
      <c r="C2180" s="24">
        <f t="shared" si="198"/>
        <v>30.406921776000001</v>
      </c>
      <c r="D2180" s="24">
        <f t="shared" si="199"/>
        <v>0</v>
      </c>
      <c r="E2180" s="18">
        <f>IF(G2180&gt;=0.3,(バックデータ一覧!$C$10*(バックデータ一覧!$C$12*計算過程!L2180+バックデータ一覧!$C$13*LN(計算過程!G2180)+バックデータ一覧!$C$14)^バックデータ一覧!$C$11+バックデータ一覧!$E$10*(計算過程!G2180/(バックデータ一覧!$E$12*計算過程!L2180+バックデータ一覧!$E$13*LN(計算過程!G2180)+バックデータ一覧!$E$14))^バックデータ一覧!$E$11)*計算過程!$W$11*10^-3,0)</f>
        <v>0</v>
      </c>
      <c r="F2180" s="18">
        <f>IF(G2180&lt;0.3,(バックデータ一覧!$C$10*(バックデータ一覧!$C$12*計算過程!L2180+バックデータ一覧!$C$13*LN(0.3)+バックデータ一覧!$C$14)^バックデータ一覧!$C$11+バックデータ一覧!$E$10*(0.3/(バックデータ一覧!$E$12*計算過程!L2180+バックデータ一覧!$E$13*LN(0.3)+バックデータ一覧!$E$14))^バックデータ一覧!$E$11)*計算過程!$W$11*計算過程!G2180/0.3*10^-3,0)</f>
        <v>0</v>
      </c>
      <c r="G2180" s="18">
        <f t="shared" si="200"/>
        <v>0</v>
      </c>
      <c r="H2180" s="18">
        <f t="shared" si="201"/>
        <v>0</v>
      </c>
      <c r="I2180" s="24">
        <v>0</v>
      </c>
      <c r="J2180" s="24">
        <v>0</v>
      </c>
      <c r="K2180" s="24">
        <v>0</v>
      </c>
      <c r="L2180" s="14">
        <f>貼り付けシート!C2180</f>
        <v>23.4</v>
      </c>
      <c r="M2180" s="14">
        <f>貼り付けシート!D2180</f>
        <v>4.7</v>
      </c>
      <c r="N2180" s="18">
        <f>貼り付けシート!E2180</f>
        <v>26.371075578294889</v>
      </c>
      <c r="O2180" s="18">
        <f>貼り付けシート!F2180</f>
        <v>0</v>
      </c>
      <c r="P2180" s="19">
        <f t="shared" si="202"/>
        <v>0</v>
      </c>
      <c r="Q2180" s="19">
        <f t="shared" si="203"/>
        <v>0</v>
      </c>
    </row>
    <row r="2181" spans="1:17">
      <c r="A2181" s="38">
        <v>41730</v>
      </c>
      <c r="B2181" s="49" t="s">
        <v>164</v>
      </c>
      <c r="C2181" s="24">
        <f t="shared" si="198"/>
        <v>30.406921776000001</v>
      </c>
      <c r="D2181" s="24">
        <f t="shared" si="199"/>
        <v>0</v>
      </c>
      <c r="E2181" s="18">
        <f>IF(G2181&gt;=0.3,(バックデータ一覧!$C$10*(バックデータ一覧!$C$12*計算過程!L2181+バックデータ一覧!$C$13*LN(計算過程!G2181)+バックデータ一覧!$C$14)^バックデータ一覧!$C$11+バックデータ一覧!$E$10*(計算過程!G2181/(バックデータ一覧!$E$12*計算過程!L2181+バックデータ一覧!$E$13*LN(計算過程!G2181)+バックデータ一覧!$E$14))^バックデータ一覧!$E$11)*計算過程!$W$11*10^-3,0)</f>
        <v>0</v>
      </c>
      <c r="F2181" s="18">
        <f>IF(G2181&lt;0.3,(バックデータ一覧!$C$10*(バックデータ一覧!$C$12*計算過程!L2181+バックデータ一覧!$C$13*LN(0.3)+バックデータ一覧!$C$14)^バックデータ一覧!$C$11+バックデータ一覧!$E$10*(0.3/(バックデータ一覧!$E$12*計算過程!L2181+バックデータ一覧!$E$13*LN(0.3)+バックデータ一覧!$E$14))^バックデータ一覧!$E$11)*計算過程!$W$11*計算過程!G2181/0.3*10^-3,0)</f>
        <v>0</v>
      </c>
      <c r="G2181" s="18">
        <f t="shared" si="200"/>
        <v>0</v>
      </c>
      <c r="H2181" s="18">
        <f t="shared" si="201"/>
        <v>0</v>
      </c>
      <c r="I2181" s="24">
        <v>0</v>
      </c>
      <c r="J2181" s="24">
        <v>0</v>
      </c>
      <c r="K2181" s="24">
        <v>0</v>
      </c>
      <c r="L2181" s="14">
        <f>貼り付けシート!C2181</f>
        <v>23.2</v>
      </c>
      <c r="M2181" s="14">
        <f>貼り付けシート!D2181</f>
        <v>4.7</v>
      </c>
      <c r="N2181" s="18">
        <f>貼り付けシート!E2181</f>
        <v>26.691533077389749</v>
      </c>
      <c r="O2181" s="18">
        <f>貼り付けシート!F2181</f>
        <v>0</v>
      </c>
      <c r="P2181" s="19">
        <f t="shared" si="202"/>
        <v>0</v>
      </c>
      <c r="Q2181" s="19">
        <f t="shared" si="203"/>
        <v>0</v>
      </c>
    </row>
    <row r="2182" spans="1:17">
      <c r="A2182" s="38">
        <v>41730</v>
      </c>
      <c r="B2182" s="49" t="s">
        <v>165</v>
      </c>
      <c r="C2182" s="24">
        <f t="shared" si="198"/>
        <v>30.406921776000001</v>
      </c>
      <c r="D2182" s="24">
        <f t="shared" si="199"/>
        <v>0</v>
      </c>
      <c r="E2182" s="18">
        <f>IF(G2182&gt;=0.3,(バックデータ一覧!$C$10*(バックデータ一覧!$C$12*計算過程!L2182+バックデータ一覧!$C$13*LN(計算過程!G2182)+バックデータ一覧!$C$14)^バックデータ一覧!$C$11+バックデータ一覧!$E$10*(計算過程!G2182/(バックデータ一覧!$E$12*計算過程!L2182+バックデータ一覧!$E$13*LN(計算過程!G2182)+バックデータ一覧!$E$14))^バックデータ一覧!$E$11)*計算過程!$W$11*10^-3,0)</f>
        <v>0</v>
      </c>
      <c r="F2182" s="18">
        <f>IF(G2182&lt;0.3,(バックデータ一覧!$C$10*(バックデータ一覧!$C$12*計算過程!L2182+バックデータ一覧!$C$13*LN(0.3)+バックデータ一覧!$C$14)^バックデータ一覧!$C$11+バックデータ一覧!$E$10*(0.3/(バックデータ一覧!$E$12*計算過程!L2182+バックデータ一覧!$E$13*LN(0.3)+バックデータ一覧!$E$14))^バックデータ一覧!$E$11)*計算過程!$W$11*計算過程!G2182/0.3*10^-3,0)</f>
        <v>0</v>
      </c>
      <c r="G2182" s="18">
        <f t="shared" si="200"/>
        <v>0</v>
      </c>
      <c r="H2182" s="18">
        <f t="shared" si="201"/>
        <v>0</v>
      </c>
      <c r="I2182" s="24">
        <v>0</v>
      </c>
      <c r="J2182" s="24">
        <v>0</v>
      </c>
      <c r="K2182" s="24">
        <v>0</v>
      </c>
      <c r="L2182" s="14">
        <f>貼り付けシート!C2182</f>
        <v>22</v>
      </c>
      <c r="M2182" s="14">
        <f>貼り付けシート!D2182</f>
        <v>4.9000000000000004</v>
      </c>
      <c r="N2182" s="18">
        <f>貼り付けシート!E2182</f>
        <v>29.921035376182974</v>
      </c>
      <c r="O2182" s="18">
        <f>貼り付けシート!F2182</f>
        <v>0</v>
      </c>
      <c r="P2182" s="19">
        <f t="shared" si="202"/>
        <v>0</v>
      </c>
      <c r="Q2182" s="19">
        <f t="shared" si="203"/>
        <v>0</v>
      </c>
    </row>
    <row r="2183" spans="1:17">
      <c r="A2183" s="38">
        <v>41730</v>
      </c>
      <c r="B2183" s="49" t="s">
        <v>166</v>
      </c>
      <c r="C2183" s="24">
        <f t="shared" ref="C2183:C2246" si="204">$W$6*IF(AND(L2183&lt;5,N2183&gt;=80),$W$4,$W$5)*3600*10^-6</f>
        <v>30.406921776000001</v>
      </c>
      <c r="D2183" s="24">
        <f t="shared" ref="D2183:D2246" si="205">IF(G2183&gt;=0.3,E2183,F2183)</f>
        <v>0</v>
      </c>
      <c r="E2183" s="18">
        <f>IF(G2183&gt;=0.3,(バックデータ一覧!$C$10*(バックデータ一覧!$C$12*計算過程!L2183+バックデータ一覧!$C$13*LN(計算過程!G2183)+バックデータ一覧!$C$14)^バックデータ一覧!$C$11+バックデータ一覧!$E$10*(計算過程!G2183/(バックデータ一覧!$E$12*計算過程!L2183+バックデータ一覧!$E$13*LN(計算過程!G2183)+バックデータ一覧!$E$14))^バックデータ一覧!$E$11)*計算過程!$W$11*10^-3,0)</f>
        <v>0</v>
      </c>
      <c r="F2183" s="18">
        <f>IF(G2183&lt;0.3,(バックデータ一覧!$C$10*(バックデータ一覧!$C$12*計算過程!L2183+バックデータ一覧!$C$13*LN(0.3)+バックデータ一覧!$C$14)^バックデータ一覧!$C$11+バックデータ一覧!$E$10*(0.3/(バックデータ一覧!$E$12*計算過程!L2183+バックデータ一覧!$E$13*LN(0.3)+バックデータ一覧!$E$14))^バックデータ一覧!$E$11)*計算過程!$W$11*計算過程!G2183/0.3*10^-3,0)</f>
        <v>0</v>
      </c>
      <c r="G2183" s="18">
        <f t="shared" ref="G2183:G2246" si="206">H2183/($W$6*3600*10^-6)</f>
        <v>0</v>
      </c>
      <c r="H2183" s="18">
        <f t="shared" ref="H2183:H2246" si="207">IF(AND(L2183&lt;5,N2183&gt;=80),P2183/$W$4,P2183/$W$5)</f>
        <v>0</v>
      </c>
      <c r="I2183" s="24">
        <v>0</v>
      </c>
      <c r="J2183" s="24">
        <v>0</v>
      </c>
      <c r="K2183" s="24">
        <v>0</v>
      </c>
      <c r="L2183" s="14">
        <f>貼り付けシート!C2183</f>
        <v>20.5</v>
      </c>
      <c r="M2183" s="14">
        <f>貼り付けシート!D2183</f>
        <v>5</v>
      </c>
      <c r="N2183" s="18">
        <f>貼り付けシート!E2183</f>
        <v>33.469420950194277</v>
      </c>
      <c r="O2183" s="18">
        <f>貼り付けシート!F2183</f>
        <v>0</v>
      </c>
      <c r="P2183" s="19">
        <f t="shared" ref="P2183:P2246" si="208">IF(O2183&gt;C2183,C2183,O2183)</f>
        <v>0</v>
      </c>
      <c r="Q2183" s="19">
        <f t="shared" ref="Q2183:Q2246" si="209">IF(O2183&gt;C2183,O2183-C2183,0)</f>
        <v>0</v>
      </c>
    </row>
    <row r="2184" spans="1:17">
      <c r="A2184" s="38">
        <v>41730</v>
      </c>
      <c r="B2184" s="49" t="s">
        <v>167</v>
      </c>
      <c r="C2184" s="24">
        <f t="shared" si="204"/>
        <v>30.406921776000001</v>
      </c>
      <c r="D2184" s="24">
        <f t="shared" si="205"/>
        <v>0</v>
      </c>
      <c r="E2184" s="18">
        <f>IF(G2184&gt;=0.3,(バックデータ一覧!$C$10*(バックデータ一覧!$C$12*計算過程!L2184+バックデータ一覧!$C$13*LN(計算過程!G2184)+バックデータ一覧!$C$14)^バックデータ一覧!$C$11+バックデータ一覧!$E$10*(計算過程!G2184/(バックデータ一覧!$E$12*計算過程!L2184+バックデータ一覧!$E$13*LN(計算過程!G2184)+バックデータ一覧!$E$14))^バックデータ一覧!$E$11)*計算過程!$W$11*10^-3,0)</f>
        <v>0</v>
      </c>
      <c r="F2184" s="18">
        <f>IF(G2184&lt;0.3,(バックデータ一覧!$C$10*(バックデータ一覧!$C$12*計算過程!L2184+バックデータ一覧!$C$13*LN(0.3)+バックデータ一覧!$C$14)^バックデータ一覧!$C$11+バックデータ一覧!$E$10*(0.3/(バックデータ一覧!$E$12*計算過程!L2184+バックデータ一覧!$E$13*LN(0.3)+バックデータ一覧!$E$14))^バックデータ一覧!$E$11)*計算過程!$W$11*計算過程!G2184/0.3*10^-3,0)</f>
        <v>0</v>
      </c>
      <c r="G2184" s="18">
        <f t="shared" si="206"/>
        <v>0</v>
      </c>
      <c r="H2184" s="18">
        <f t="shared" si="207"/>
        <v>0</v>
      </c>
      <c r="I2184" s="24">
        <v>0</v>
      </c>
      <c r="J2184" s="24">
        <v>0</v>
      </c>
      <c r="K2184" s="24">
        <v>0</v>
      </c>
      <c r="L2184" s="14">
        <f>貼り付けシート!C2184</f>
        <v>19.2</v>
      </c>
      <c r="M2184" s="14">
        <f>貼り付けシート!D2184</f>
        <v>5</v>
      </c>
      <c r="N2184" s="18">
        <f>貼り付けシート!E2184</f>
        <v>36.279590802560477</v>
      </c>
      <c r="O2184" s="18">
        <f>貼り付けシート!F2184</f>
        <v>0</v>
      </c>
      <c r="P2184" s="19">
        <f t="shared" si="208"/>
        <v>0</v>
      </c>
      <c r="Q2184" s="19">
        <f t="shared" si="209"/>
        <v>0</v>
      </c>
    </row>
    <row r="2185" spans="1:17">
      <c r="A2185" s="38">
        <v>41730</v>
      </c>
      <c r="B2185" s="49" t="s">
        <v>168</v>
      </c>
      <c r="C2185" s="24">
        <f t="shared" si="204"/>
        <v>30.406921776000001</v>
      </c>
      <c r="D2185" s="24">
        <f t="shared" si="205"/>
        <v>0</v>
      </c>
      <c r="E2185" s="18">
        <f>IF(G2185&gt;=0.3,(バックデータ一覧!$C$10*(バックデータ一覧!$C$12*計算過程!L2185+バックデータ一覧!$C$13*LN(計算過程!G2185)+バックデータ一覧!$C$14)^バックデータ一覧!$C$11+バックデータ一覧!$E$10*(計算過程!G2185/(バックデータ一覧!$E$12*計算過程!L2185+バックデータ一覧!$E$13*LN(計算過程!G2185)+バックデータ一覧!$E$14))^バックデータ一覧!$E$11)*計算過程!$W$11*10^-3,0)</f>
        <v>0</v>
      </c>
      <c r="F2185" s="18">
        <f>IF(G2185&lt;0.3,(バックデータ一覧!$C$10*(バックデータ一覧!$C$12*計算過程!L2185+バックデータ一覧!$C$13*LN(0.3)+バックデータ一覧!$C$14)^バックデータ一覧!$C$11+バックデータ一覧!$E$10*(0.3/(バックデータ一覧!$E$12*計算過程!L2185+バックデータ一覧!$E$13*LN(0.3)+バックデータ一覧!$E$14))^バックデータ一覧!$E$11)*計算過程!$W$11*計算過程!G2185/0.3*10^-3,0)</f>
        <v>0</v>
      </c>
      <c r="G2185" s="18">
        <f t="shared" si="206"/>
        <v>0</v>
      </c>
      <c r="H2185" s="18">
        <f t="shared" si="207"/>
        <v>0</v>
      </c>
      <c r="I2185" s="24">
        <v>0</v>
      </c>
      <c r="J2185" s="24">
        <v>0</v>
      </c>
      <c r="K2185" s="24">
        <v>0</v>
      </c>
      <c r="L2185" s="14">
        <f>貼り付けシート!C2185</f>
        <v>18.399999999999999</v>
      </c>
      <c r="M2185" s="14">
        <f>貼り付けシート!D2185</f>
        <v>5</v>
      </c>
      <c r="N2185" s="18">
        <f>貼り付けシート!E2185</f>
        <v>38.140417328486926</v>
      </c>
      <c r="O2185" s="18">
        <f>貼り付けシート!F2185</f>
        <v>0</v>
      </c>
      <c r="P2185" s="19">
        <f t="shared" si="208"/>
        <v>0</v>
      </c>
      <c r="Q2185" s="19">
        <f t="shared" si="209"/>
        <v>0</v>
      </c>
    </row>
    <row r="2186" spans="1:17">
      <c r="A2186" s="38">
        <v>41730</v>
      </c>
      <c r="B2186" s="49" t="s">
        <v>169</v>
      </c>
      <c r="C2186" s="24">
        <f t="shared" si="204"/>
        <v>30.406921776000001</v>
      </c>
      <c r="D2186" s="24">
        <f t="shared" si="205"/>
        <v>0</v>
      </c>
      <c r="E2186" s="18">
        <f>IF(G2186&gt;=0.3,(バックデータ一覧!$C$10*(バックデータ一覧!$C$12*計算過程!L2186+バックデータ一覧!$C$13*LN(計算過程!G2186)+バックデータ一覧!$C$14)^バックデータ一覧!$C$11+バックデータ一覧!$E$10*(計算過程!G2186/(バックデータ一覧!$E$12*計算過程!L2186+バックデータ一覧!$E$13*LN(計算過程!G2186)+バックデータ一覧!$E$14))^バックデータ一覧!$E$11)*計算過程!$W$11*10^-3,0)</f>
        <v>0</v>
      </c>
      <c r="F2186" s="18">
        <f>IF(G2186&lt;0.3,(バックデータ一覧!$C$10*(バックデータ一覧!$C$12*計算過程!L2186+バックデータ一覧!$C$13*LN(0.3)+バックデータ一覧!$C$14)^バックデータ一覧!$C$11+バックデータ一覧!$E$10*(0.3/(バックデータ一覧!$E$12*計算過程!L2186+バックデータ一覧!$E$13*LN(0.3)+バックデータ一覧!$E$14))^バックデータ一覧!$E$11)*計算過程!$W$11*計算過程!G2186/0.3*10^-3,0)</f>
        <v>0</v>
      </c>
      <c r="G2186" s="18">
        <f t="shared" si="206"/>
        <v>0</v>
      </c>
      <c r="H2186" s="18">
        <f t="shared" si="207"/>
        <v>0</v>
      </c>
      <c r="I2186" s="24">
        <v>0</v>
      </c>
      <c r="J2186" s="24">
        <v>0</v>
      </c>
      <c r="K2186" s="24">
        <v>0</v>
      </c>
      <c r="L2186" s="14">
        <f>貼り付けシート!C2186</f>
        <v>18.100000000000001</v>
      </c>
      <c r="M2186" s="14">
        <f>貼り付けシート!D2186</f>
        <v>5</v>
      </c>
      <c r="N2186" s="18">
        <f>貼り付けシート!E2186</f>
        <v>38.865694594714228</v>
      </c>
      <c r="O2186" s="18">
        <f>貼り付けシート!F2186</f>
        <v>0</v>
      </c>
      <c r="P2186" s="19">
        <f t="shared" si="208"/>
        <v>0</v>
      </c>
      <c r="Q2186" s="19">
        <f t="shared" si="209"/>
        <v>0</v>
      </c>
    </row>
    <row r="2187" spans="1:17">
      <c r="A2187" s="38">
        <v>41730</v>
      </c>
      <c r="B2187" s="49" t="s">
        <v>170</v>
      </c>
      <c r="C2187" s="24">
        <f t="shared" si="204"/>
        <v>30.406921776000001</v>
      </c>
      <c r="D2187" s="24">
        <f t="shared" si="205"/>
        <v>0</v>
      </c>
      <c r="E2187" s="18">
        <f>IF(G2187&gt;=0.3,(バックデータ一覧!$C$10*(バックデータ一覧!$C$12*計算過程!L2187+バックデータ一覧!$C$13*LN(計算過程!G2187)+バックデータ一覧!$C$14)^バックデータ一覧!$C$11+バックデータ一覧!$E$10*(計算過程!G2187/(バックデータ一覧!$E$12*計算過程!L2187+バックデータ一覧!$E$13*LN(計算過程!G2187)+バックデータ一覧!$E$14))^バックデータ一覧!$E$11)*計算過程!$W$11*10^-3,0)</f>
        <v>0</v>
      </c>
      <c r="F2187" s="18">
        <f>IF(G2187&lt;0.3,(バックデータ一覧!$C$10*(バックデータ一覧!$C$12*計算過程!L2187+バックデータ一覧!$C$13*LN(0.3)+バックデータ一覧!$C$14)^バックデータ一覧!$C$11+バックデータ一覧!$E$10*(0.3/(バックデータ一覧!$E$12*計算過程!L2187+バックデータ一覧!$E$13*LN(0.3)+バックデータ一覧!$E$14))^バックデータ一覧!$E$11)*計算過程!$W$11*計算過程!G2187/0.3*10^-3,0)</f>
        <v>0</v>
      </c>
      <c r="G2187" s="18">
        <f t="shared" si="206"/>
        <v>0</v>
      </c>
      <c r="H2187" s="18">
        <f t="shared" si="207"/>
        <v>0</v>
      </c>
      <c r="I2187" s="24">
        <v>0</v>
      </c>
      <c r="J2187" s="24">
        <v>0</v>
      </c>
      <c r="K2187" s="24">
        <v>0</v>
      </c>
      <c r="L2187" s="14">
        <f>貼り付けシート!C2187</f>
        <v>17.7</v>
      </c>
      <c r="M2187" s="14">
        <f>貼り付けシート!D2187</f>
        <v>4.7</v>
      </c>
      <c r="N2187" s="18">
        <f>貼り付けシート!E2187</f>
        <v>37.483475268494196</v>
      </c>
      <c r="O2187" s="18">
        <f>貼り付けシート!F2187</f>
        <v>0</v>
      </c>
      <c r="P2187" s="19">
        <f t="shared" si="208"/>
        <v>0</v>
      </c>
      <c r="Q2187" s="19">
        <f t="shared" si="209"/>
        <v>0</v>
      </c>
    </row>
    <row r="2188" spans="1:17">
      <c r="A2188" s="38">
        <v>41730</v>
      </c>
      <c r="B2188" s="49" t="s">
        <v>171</v>
      </c>
      <c r="C2188" s="24">
        <f t="shared" si="204"/>
        <v>30.406921776000001</v>
      </c>
      <c r="D2188" s="24">
        <f t="shared" si="205"/>
        <v>0</v>
      </c>
      <c r="E2188" s="18">
        <f>IF(G2188&gt;=0.3,(バックデータ一覧!$C$10*(バックデータ一覧!$C$12*計算過程!L2188+バックデータ一覧!$C$13*LN(計算過程!G2188)+バックデータ一覧!$C$14)^バックデータ一覧!$C$11+バックデータ一覧!$E$10*(計算過程!G2188/(バックデータ一覧!$E$12*計算過程!L2188+バックデータ一覧!$E$13*LN(計算過程!G2188)+バックデータ一覧!$E$14))^バックデータ一覧!$E$11)*計算過程!$W$11*10^-3,0)</f>
        <v>0</v>
      </c>
      <c r="F2188" s="18">
        <f>IF(G2188&lt;0.3,(バックデータ一覧!$C$10*(バックデータ一覧!$C$12*計算過程!L2188+バックデータ一覧!$C$13*LN(0.3)+バックデータ一覧!$C$14)^バックデータ一覧!$C$11+バックデータ一覧!$E$10*(0.3/(バックデータ一覧!$E$12*計算過程!L2188+バックデータ一覧!$E$13*LN(0.3)+バックデータ一覧!$E$14))^バックデータ一覧!$E$11)*計算過程!$W$11*計算過程!G2188/0.3*10^-3,0)</f>
        <v>0</v>
      </c>
      <c r="G2188" s="18">
        <f t="shared" si="206"/>
        <v>0</v>
      </c>
      <c r="H2188" s="18">
        <f t="shared" si="207"/>
        <v>0</v>
      </c>
      <c r="I2188" s="24">
        <v>0</v>
      </c>
      <c r="J2188" s="24">
        <v>0</v>
      </c>
      <c r="K2188" s="24">
        <v>0</v>
      </c>
      <c r="L2188" s="14">
        <f>貼り付けシート!C2188</f>
        <v>17.100000000000001</v>
      </c>
      <c r="M2188" s="14">
        <f>貼り付けシート!D2188</f>
        <v>4.5</v>
      </c>
      <c r="N2188" s="18">
        <f>貼り付けシート!E2188</f>
        <v>37.287536875951929</v>
      </c>
      <c r="O2188" s="18">
        <f>貼り付けシート!F2188</f>
        <v>0</v>
      </c>
      <c r="P2188" s="19">
        <f t="shared" si="208"/>
        <v>0</v>
      </c>
      <c r="Q2188" s="19">
        <f t="shared" si="209"/>
        <v>0</v>
      </c>
    </row>
    <row r="2189" spans="1:17">
      <c r="A2189" s="38">
        <v>41730</v>
      </c>
      <c r="B2189" s="49" t="s">
        <v>172</v>
      </c>
      <c r="C2189" s="24">
        <f t="shared" si="204"/>
        <v>30.406921776000001</v>
      </c>
      <c r="D2189" s="24">
        <f t="shared" si="205"/>
        <v>0</v>
      </c>
      <c r="E2189" s="18">
        <f>IF(G2189&gt;=0.3,(バックデータ一覧!$C$10*(バックデータ一覧!$C$12*計算過程!L2189+バックデータ一覧!$C$13*LN(計算過程!G2189)+バックデータ一覧!$C$14)^バックデータ一覧!$C$11+バックデータ一覧!$E$10*(計算過程!G2189/(バックデータ一覧!$E$12*計算過程!L2189+バックデータ一覧!$E$13*LN(計算過程!G2189)+バックデータ一覧!$E$14))^バックデータ一覧!$E$11)*計算過程!$W$11*10^-3,0)</f>
        <v>0</v>
      </c>
      <c r="F2189" s="18">
        <f>IF(G2189&lt;0.3,(バックデータ一覧!$C$10*(バックデータ一覧!$C$12*計算過程!L2189+バックデータ一覧!$C$13*LN(0.3)+バックデータ一覧!$C$14)^バックデータ一覧!$C$11+バックデータ一覧!$E$10*(0.3/(バックデータ一覧!$E$12*計算過程!L2189+バックデータ一覧!$E$13*LN(0.3)+バックデータ一覧!$E$14))^バックデータ一覧!$E$11)*計算過程!$W$11*計算過程!G2189/0.3*10^-3,0)</f>
        <v>0</v>
      </c>
      <c r="G2189" s="18">
        <f t="shared" si="206"/>
        <v>0</v>
      </c>
      <c r="H2189" s="18">
        <f t="shared" si="207"/>
        <v>0</v>
      </c>
      <c r="I2189" s="24">
        <v>0</v>
      </c>
      <c r="J2189" s="24">
        <v>0</v>
      </c>
      <c r="K2189" s="24">
        <v>0</v>
      </c>
      <c r="L2189" s="14">
        <f>貼り付けシート!C2189</f>
        <v>17</v>
      </c>
      <c r="M2189" s="14">
        <f>貼り付けシート!D2189</f>
        <v>4.3</v>
      </c>
      <c r="N2189" s="18">
        <f>貼り付けシート!E2189</f>
        <v>35.868308173095187</v>
      </c>
      <c r="O2189" s="18">
        <f>貼り付けシート!F2189</f>
        <v>0</v>
      </c>
      <c r="P2189" s="19">
        <f t="shared" si="208"/>
        <v>0</v>
      </c>
      <c r="Q2189" s="19">
        <f t="shared" si="209"/>
        <v>0</v>
      </c>
    </row>
    <row r="2190" spans="1:17">
      <c r="A2190" s="38">
        <v>41731</v>
      </c>
      <c r="B2190" s="49" t="s">
        <v>149</v>
      </c>
      <c r="C2190" s="24">
        <f t="shared" si="204"/>
        <v>30.406921776000001</v>
      </c>
      <c r="D2190" s="24">
        <f t="shared" si="205"/>
        <v>0</v>
      </c>
      <c r="E2190" s="18">
        <f>IF(G2190&gt;=0.3,(バックデータ一覧!$C$10*(バックデータ一覧!$C$12*計算過程!L2190+バックデータ一覧!$C$13*LN(計算過程!G2190)+バックデータ一覧!$C$14)^バックデータ一覧!$C$11+バックデータ一覧!$E$10*(計算過程!G2190/(バックデータ一覧!$E$12*計算過程!L2190+バックデータ一覧!$E$13*LN(計算過程!G2190)+バックデータ一覧!$E$14))^バックデータ一覧!$E$11)*計算過程!$W$11*10^-3,0)</f>
        <v>0</v>
      </c>
      <c r="F2190" s="18">
        <f>IF(G2190&lt;0.3,(バックデータ一覧!$C$10*(バックデータ一覧!$C$12*計算過程!L2190+バックデータ一覧!$C$13*LN(0.3)+バックデータ一覧!$C$14)^バックデータ一覧!$C$11+バックデータ一覧!$E$10*(0.3/(バックデータ一覧!$E$12*計算過程!L2190+バックデータ一覧!$E$13*LN(0.3)+バックデータ一覧!$E$14))^バックデータ一覧!$E$11)*計算過程!$W$11*計算過程!G2190/0.3*10^-3,0)</f>
        <v>0</v>
      </c>
      <c r="G2190" s="18">
        <f t="shared" si="206"/>
        <v>0</v>
      </c>
      <c r="H2190" s="18">
        <f t="shared" si="207"/>
        <v>0</v>
      </c>
      <c r="I2190" s="24">
        <v>0</v>
      </c>
      <c r="J2190" s="24">
        <v>0</v>
      </c>
      <c r="K2190" s="24">
        <v>0</v>
      </c>
      <c r="L2190" s="14">
        <f>貼り付けシート!C2190</f>
        <v>16.8</v>
      </c>
      <c r="M2190" s="14">
        <f>貼り付けシート!D2190</f>
        <v>4.3</v>
      </c>
      <c r="N2190" s="18">
        <f>貼り付けシート!E2190</f>
        <v>36.326413389221933</v>
      </c>
      <c r="O2190" s="18">
        <f>貼り付けシート!F2190</f>
        <v>0</v>
      </c>
      <c r="P2190" s="19">
        <f t="shared" si="208"/>
        <v>0</v>
      </c>
      <c r="Q2190" s="19">
        <f t="shared" si="209"/>
        <v>0</v>
      </c>
    </row>
    <row r="2191" spans="1:17">
      <c r="A2191" s="38">
        <v>41731</v>
      </c>
      <c r="B2191" s="49" t="s">
        <v>150</v>
      </c>
      <c r="C2191" s="24">
        <f t="shared" si="204"/>
        <v>30.406921776000001</v>
      </c>
      <c r="D2191" s="24">
        <f t="shared" si="205"/>
        <v>0</v>
      </c>
      <c r="E2191" s="18">
        <f>IF(G2191&gt;=0.3,(バックデータ一覧!$C$10*(バックデータ一覧!$C$12*計算過程!L2191+バックデータ一覧!$C$13*LN(計算過程!G2191)+バックデータ一覧!$C$14)^バックデータ一覧!$C$11+バックデータ一覧!$E$10*(計算過程!G2191/(バックデータ一覧!$E$12*計算過程!L2191+バックデータ一覧!$E$13*LN(計算過程!G2191)+バックデータ一覧!$E$14))^バックデータ一覧!$E$11)*計算過程!$W$11*10^-3,0)</f>
        <v>0</v>
      </c>
      <c r="F2191" s="18">
        <f>IF(G2191&lt;0.3,(バックデータ一覧!$C$10*(バックデータ一覧!$C$12*計算過程!L2191+バックデータ一覧!$C$13*LN(0.3)+バックデータ一覧!$C$14)^バックデータ一覧!$C$11+バックデータ一覧!$E$10*(0.3/(バックデータ一覧!$E$12*計算過程!L2191+バックデータ一覧!$E$13*LN(0.3)+バックデータ一覧!$E$14))^バックデータ一覧!$E$11)*計算過程!$W$11*計算過程!G2191/0.3*10^-3,0)</f>
        <v>0</v>
      </c>
      <c r="G2191" s="18">
        <f t="shared" si="206"/>
        <v>0</v>
      </c>
      <c r="H2191" s="18">
        <f t="shared" si="207"/>
        <v>0</v>
      </c>
      <c r="I2191" s="24">
        <v>0</v>
      </c>
      <c r="J2191" s="24">
        <v>0</v>
      </c>
      <c r="K2191" s="24">
        <v>0</v>
      </c>
      <c r="L2191" s="14">
        <f>貼り付けシート!C2191</f>
        <v>16.2</v>
      </c>
      <c r="M2191" s="14">
        <f>貼り付けシート!D2191</f>
        <v>4.3</v>
      </c>
      <c r="N2191" s="18">
        <f>貼り付けシート!E2191</f>
        <v>37.740629725653164</v>
      </c>
      <c r="O2191" s="18">
        <f>貼り付けシート!F2191</f>
        <v>0</v>
      </c>
      <c r="P2191" s="19">
        <f t="shared" si="208"/>
        <v>0</v>
      </c>
      <c r="Q2191" s="19">
        <f t="shared" si="209"/>
        <v>0</v>
      </c>
    </row>
    <row r="2192" spans="1:17">
      <c r="A2192" s="38">
        <v>41731</v>
      </c>
      <c r="B2192" s="49" t="s">
        <v>151</v>
      </c>
      <c r="C2192" s="24">
        <f t="shared" si="204"/>
        <v>30.406921776000001</v>
      </c>
      <c r="D2192" s="24">
        <f t="shared" si="205"/>
        <v>0</v>
      </c>
      <c r="E2192" s="18">
        <f>IF(G2192&gt;=0.3,(バックデータ一覧!$C$10*(バックデータ一覧!$C$12*計算過程!L2192+バックデータ一覧!$C$13*LN(計算過程!G2192)+バックデータ一覧!$C$14)^バックデータ一覧!$C$11+バックデータ一覧!$E$10*(計算過程!G2192/(バックデータ一覧!$E$12*計算過程!L2192+バックデータ一覧!$E$13*LN(計算過程!G2192)+バックデータ一覧!$E$14))^バックデータ一覧!$E$11)*計算過程!$W$11*10^-3,0)</f>
        <v>0</v>
      </c>
      <c r="F2192" s="18">
        <f>IF(G2192&lt;0.3,(バックデータ一覧!$C$10*(バックデータ一覧!$C$12*計算過程!L2192+バックデータ一覧!$C$13*LN(0.3)+バックデータ一覧!$C$14)^バックデータ一覧!$C$11+バックデータ一覧!$E$10*(0.3/(バックデータ一覧!$E$12*計算過程!L2192+バックデータ一覧!$E$13*LN(0.3)+バックデータ一覧!$E$14))^バックデータ一覧!$E$11)*計算過程!$W$11*計算過程!G2192/0.3*10^-3,0)</f>
        <v>0</v>
      </c>
      <c r="G2192" s="18">
        <f t="shared" si="206"/>
        <v>0</v>
      </c>
      <c r="H2192" s="18">
        <f t="shared" si="207"/>
        <v>0</v>
      </c>
      <c r="I2192" s="24">
        <v>0</v>
      </c>
      <c r="J2192" s="24">
        <v>0</v>
      </c>
      <c r="K2192" s="24">
        <v>0</v>
      </c>
      <c r="L2192" s="14">
        <f>貼り付けシート!C2192</f>
        <v>16.2</v>
      </c>
      <c r="M2192" s="14">
        <f>貼り付けシート!D2192</f>
        <v>4.4000000000000004</v>
      </c>
      <c r="N2192" s="18">
        <f>貼り付けシート!E2192</f>
        <v>38.612153667905545</v>
      </c>
      <c r="O2192" s="18">
        <f>貼り付けシート!F2192</f>
        <v>0</v>
      </c>
      <c r="P2192" s="19">
        <f t="shared" si="208"/>
        <v>0</v>
      </c>
      <c r="Q2192" s="19">
        <f t="shared" si="209"/>
        <v>0</v>
      </c>
    </row>
    <row r="2193" spans="1:17">
      <c r="A2193" s="38">
        <v>41731</v>
      </c>
      <c r="B2193" s="49" t="s">
        <v>152</v>
      </c>
      <c r="C2193" s="24">
        <f t="shared" si="204"/>
        <v>30.406921776000001</v>
      </c>
      <c r="D2193" s="24">
        <f t="shared" si="205"/>
        <v>0</v>
      </c>
      <c r="E2193" s="18">
        <f>IF(G2193&gt;=0.3,(バックデータ一覧!$C$10*(バックデータ一覧!$C$12*計算過程!L2193+バックデータ一覧!$C$13*LN(計算過程!G2193)+バックデータ一覧!$C$14)^バックデータ一覧!$C$11+バックデータ一覧!$E$10*(計算過程!G2193/(バックデータ一覧!$E$12*計算過程!L2193+バックデータ一覧!$E$13*LN(計算過程!G2193)+バックデータ一覧!$E$14))^バックデータ一覧!$E$11)*計算過程!$W$11*10^-3,0)</f>
        <v>0</v>
      </c>
      <c r="F2193" s="18">
        <f>IF(G2193&lt;0.3,(バックデータ一覧!$C$10*(バックデータ一覧!$C$12*計算過程!L2193+バックデータ一覧!$C$13*LN(0.3)+バックデータ一覧!$C$14)^バックデータ一覧!$C$11+バックデータ一覧!$E$10*(0.3/(バックデータ一覧!$E$12*計算過程!L2193+バックデータ一覧!$E$13*LN(0.3)+バックデータ一覧!$E$14))^バックデータ一覧!$E$11)*計算過程!$W$11*計算過程!G2193/0.3*10^-3,0)</f>
        <v>0</v>
      </c>
      <c r="G2193" s="18">
        <f t="shared" si="206"/>
        <v>0</v>
      </c>
      <c r="H2193" s="18">
        <f t="shared" si="207"/>
        <v>0</v>
      </c>
      <c r="I2193" s="24">
        <v>0</v>
      </c>
      <c r="J2193" s="24">
        <v>0</v>
      </c>
      <c r="K2193" s="24">
        <v>0</v>
      </c>
      <c r="L2193" s="14">
        <f>貼り付けシート!C2193</f>
        <v>15.2</v>
      </c>
      <c r="M2193" s="14">
        <f>貼り付けシート!D2193</f>
        <v>4.8</v>
      </c>
      <c r="N2193" s="18">
        <f>貼り付けシート!E2193</f>
        <v>44.88004668970401</v>
      </c>
      <c r="O2193" s="18">
        <f>貼り付けシート!F2193</f>
        <v>0</v>
      </c>
      <c r="P2193" s="19">
        <f t="shared" si="208"/>
        <v>0</v>
      </c>
      <c r="Q2193" s="19">
        <f t="shared" si="209"/>
        <v>0</v>
      </c>
    </row>
    <row r="2194" spans="1:17">
      <c r="A2194" s="38">
        <v>41731</v>
      </c>
      <c r="B2194" s="49" t="s">
        <v>153</v>
      </c>
      <c r="C2194" s="24">
        <f t="shared" si="204"/>
        <v>30.406921776000001</v>
      </c>
      <c r="D2194" s="24">
        <f t="shared" si="205"/>
        <v>0</v>
      </c>
      <c r="E2194" s="18">
        <f>IF(G2194&gt;=0.3,(バックデータ一覧!$C$10*(バックデータ一覧!$C$12*計算過程!L2194+バックデータ一覧!$C$13*LN(計算過程!G2194)+バックデータ一覧!$C$14)^バックデータ一覧!$C$11+バックデータ一覧!$E$10*(計算過程!G2194/(バックデータ一覧!$E$12*計算過程!L2194+バックデータ一覧!$E$13*LN(計算過程!G2194)+バックデータ一覧!$E$14))^バックデータ一覧!$E$11)*計算過程!$W$11*10^-3,0)</f>
        <v>0</v>
      </c>
      <c r="F2194" s="18">
        <f>IF(G2194&lt;0.3,(バックデータ一覧!$C$10*(バックデータ一覧!$C$12*計算過程!L2194+バックデータ一覧!$C$13*LN(0.3)+バックデータ一覧!$C$14)^バックデータ一覧!$C$11+バックデータ一覧!$E$10*(0.3/(バックデータ一覧!$E$12*計算過程!L2194+バックデータ一覧!$E$13*LN(0.3)+バックデータ一覧!$E$14))^バックデータ一覧!$E$11)*計算過程!$W$11*計算過程!G2194/0.3*10^-3,0)</f>
        <v>0</v>
      </c>
      <c r="G2194" s="18">
        <f t="shared" si="206"/>
        <v>0</v>
      </c>
      <c r="H2194" s="18">
        <f t="shared" si="207"/>
        <v>0</v>
      </c>
      <c r="I2194" s="24">
        <v>0</v>
      </c>
      <c r="J2194" s="24">
        <v>0</v>
      </c>
      <c r="K2194" s="24">
        <v>0</v>
      </c>
      <c r="L2194" s="14">
        <f>貼り付けシート!C2194</f>
        <v>14.4</v>
      </c>
      <c r="M2194" s="14">
        <f>貼り付けシート!D2194</f>
        <v>5.2</v>
      </c>
      <c r="N2194" s="18">
        <f>貼り付けシート!E2194</f>
        <v>51.162327855922854</v>
      </c>
      <c r="O2194" s="18">
        <f>貼り付けシート!F2194</f>
        <v>0</v>
      </c>
      <c r="P2194" s="19">
        <f t="shared" si="208"/>
        <v>0</v>
      </c>
      <c r="Q2194" s="19">
        <f t="shared" si="209"/>
        <v>0</v>
      </c>
    </row>
    <row r="2195" spans="1:17">
      <c r="A2195" s="38">
        <v>41731</v>
      </c>
      <c r="B2195" s="49" t="s">
        <v>154</v>
      </c>
      <c r="C2195" s="24">
        <f t="shared" si="204"/>
        <v>30.406921776000001</v>
      </c>
      <c r="D2195" s="24">
        <f t="shared" si="205"/>
        <v>0</v>
      </c>
      <c r="E2195" s="18">
        <f>IF(G2195&gt;=0.3,(バックデータ一覧!$C$10*(バックデータ一覧!$C$12*計算過程!L2195+バックデータ一覧!$C$13*LN(計算過程!G2195)+バックデータ一覧!$C$14)^バックデータ一覧!$C$11+バックデータ一覧!$E$10*(計算過程!G2195/(バックデータ一覧!$E$12*計算過程!L2195+バックデータ一覧!$E$13*LN(計算過程!G2195)+バックデータ一覧!$E$14))^バックデータ一覧!$E$11)*計算過程!$W$11*10^-3,0)</f>
        <v>0</v>
      </c>
      <c r="F2195" s="18">
        <f>IF(G2195&lt;0.3,(バックデータ一覧!$C$10*(バックデータ一覧!$C$12*計算過程!L2195+バックデータ一覧!$C$13*LN(0.3)+バックデータ一覧!$C$14)^バックデータ一覧!$C$11+バックデータ一覧!$E$10*(0.3/(バックデータ一覧!$E$12*計算過程!L2195+バックデータ一覧!$E$13*LN(0.3)+バックデータ一覧!$E$14))^バックデータ一覧!$E$11)*計算過程!$W$11*計算過程!G2195/0.3*10^-3,0)</f>
        <v>0</v>
      </c>
      <c r="G2195" s="18">
        <f t="shared" si="206"/>
        <v>0</v>
      </c>
      <c r="H2195" s="18">
        <f t="shared" si="207"/>
        <v>0</v>
      </c>
      <c r="I2195" s="24">
        <v>0</v>
      </c>
      <c r="J2195" s="24">
        <v>0</v>
      </c>
      <c r="K2195" s="24">
        <v>0</v>
      </c>
      <c r="L2195" s="14">
        <f>貼り付けシート!C2195</f>
        <v>16</v>
      </c>
      <c r="M2195" s="14">
        <f>貼り付けシート!D2195</f>
        <v>5.7</v>
      </c>
      <c r="N2195" s="18">
        <f>貼り付けシート!E2195</f>
        <v>50.558247002068114</v>
      </c>
      <c r="O2195" s="18">
        <f>貼り付けシート!F2195</f>
        <v>0</v>
      </c>
      <c r="P2195" s="19">
        <f t="shared" si="208"/>
        <v>0</v>
      </c>
      <c r="Q2195" s="19">
        <f t="shared" si="209"/>
        <v>0</v>
      </c>
    </row>
    <row r="2196" spans="1:17">
      <c r="A2196" s="38">
        <v>41731</v>
      </c>
      <c r="B2196" s="49" t="s">
        <v>155</v>
      </c>
      <c r="C2196" s="24">
        <f t="shared" si="204"/>
        <v>30.406921776000001</v>
      </c>
      <c r="D2196" s="24">
        <f t="shared" si="205"/>
        <v>0</v>
      </c>
      <c r="E2196" s="18">
        <f>IF(G2196&gt;=0.3,(バックデータ一覧!$C$10*(バックデータ一覧!$C$12*計算過程!L2196+バックデータ一覧!$C$13*LN(計算過程!G2196)+バックデータ一覧!$C$14)^バックデータ一覧!$C$11+バックデータ一覧!$E$10*(計算過程!G2196/(バックデータ一覧!$E$12*計算過程!L2196+バックデータ一覧!$E$13*LN(計算過程!G2196)+バックデータ一覧!$E$14))^バックデータ一覧!$E$11)*計算過程!$W$11*10^-3,0)</f>
        <v>0</v>
      </c>
      <c r="F2196" s="18">
        <f>IF(G2196&lt;0.3,(バックデータ一覧!$C$10*(バックデータ一覧!$C$12*計算過程!L2196+バックデータ一覧!$C$13*LN(0.3)+バックデータ一覧!$C$14)^バックデータ一覧!$C$11+バックデータ一覧!$E$10*(0.3/(バックデータ一覧!$E$12*計算過程!L2196+バックデータ一覧!$E$13*LN(0.3)+バックデータ一覧!$E$14))^バックデータ一覧!$E$11)*計算過程!$W$11*計算過程!G2196/0.3*10^-3,0)</f>
        <v>0</v>
      </c>
      <c r="G2196" s="18">
        <f t="shared" si="206"/>
        <v>0</v>
      </c>
      <c r="H2196" s="18">
        <f t="shared" si="207"/>
        <v>0</v>
      </c>
      <c r="I2196" s="24">
        <v>0</v>
      </c>
      <c r="J2196" s="24">
        <v>0</v>
      </c>
      <c r="K2196" s="24">
        <v>0</v>
      </c>
      <c r="L2196" s="14">
        <f>貼り付けシート!C2196</f>
        <v>16.7</v>
      </c>
      <c r="M2196" s="14">
        <f>貼り付けシート!D2196</f>
        <v>5.7</v>
      </c>
      <c r="N2196" s="18">
        <f>貼り付けシート!E2196</f>
        <v>48.352423428674491</v>
      </c>
      <c r="O2196" s="18">
        <f>貼り付けシート!F2196</f>
        <v>0</v>
      </c>
      <c r="P2196" s="19">
        <f t="shared" si="208"/>
        <v>0</v>
      </c>
      <c r="Q2196" s="19">
        <f t="shared" si="209"/>
        <v>0</v>
      </c>
    </row>
    <row r="2197" spans="1:17">
      <c r="A2197" s="38">
        <v>41731</v>
      </c>
      <c r="B2197" s="49" t="s">
        <v>156</v>
      </c>
      <c r="C2197" s="24">
        <f t="shared" si="204"/>
        <v>30.406921776000001</v>
      </c>
      <c r="D2197" s="24">
        <f t="shared" si="205"/>
        <v>0</v>
      </c>
      <c r="E2197" s="18">
        <f>IF(G2197&gt;=0.3,(バックデータ一覧!$C$10*(バックデータ一覧!$C$12*計算過程!L2197+バックデータ一覧!$C$13*LN(計算過程!G2197)+バックデータ一覧!$C$14)^バックデータ一覧!$C$11+バックデータ一覧!$E$10*(計算過程!G2197/(バックデータ一覧!$E$12*計算過程!L2197+バックデータ一覧!$E$13*LN(計算過程!G2197)+バックデータ一覧!$E$14))^バックデータ一覧!$E$11)*計算過程!$W$11*10^-3,0)</f>
        <v>0</v>
      </c>
      <c r="F2197" s="18">
        <f>IF(G2197&lt;0.3,(バックデータ一覧!$C$10*(バックデータ一覧!$C$12*計算過程!L2197+バックデータ一覧!$C$13*LN(0.3)+バックデータ一覧!$C$14)^バックデータ一覧!$C$11+バックデータ一覧!$E$10*(0.3/(バックデータ一覧!$E$12*計算過程!L2197+バックデータ一覧!$E$13*LN(0.3)+バックデータ一覧!$E$14))^バックデータ一覧!$E$11)*計算過程!$W$11*計算過程!G2197/0.3*10^-3,0)</f>
        <v>0</v>
      </c>
      <c r="G2197" s="18">
        <f t="shared" si="206"/>
        <v>0</v>
      </c>
      <c r="H2197" s="18">
        <f t="shared" si="207"/>
        <v>0</v>
      </c>
      <c r="I2197" s="24">
        <v>0</v>
      </c>
      <c r="J2197" s="24">
        <v>0</v>
      </c>
      <c r="K2197" s="24">
        <v>0</v>
      </c>
      <c r="L2197" s="14">
        <f>貼り付けシート!C2197</f>
        <v>16.8</v>
      </c>
      <c r="M2197" s="14">
        <f>貼り付けシート!D2197</f>
        <v>5.7</v>
      </c>
      <c r="N2197" s="18">
        <f>貼り付けシート!E2197</f>
        <v>48.046217613330789</v>
      </c>
      <c r="O2197" s="18">
        <f>貼り付けシート!F2197</f>
        <v>0</v>
      </c>
      <c r="P2197" s="19">
        <f t="shared" si="208"/>
        <v>0</v>
      </c>
      <c r="Q2197" s="19">
        <f t="shared" si="209"/>
        <v>0</v>
      </c>
    </row>
    <row r="2198" spans="1:17">
      <c r="A2198" s="38">
        <v>41731</v>
      </c>
      <c r="B2198" s="49" t="s">
        <v>157</v>
      </c>
      <c r="C2198" s="24">
        <f t="shared" si="204"/>
        <v>30.406921776000001</v>
      </c>
      <c r="D2198" s="24">
        <f t="shared" si="205"/>
        <v>0</v>
      </c>
      <c r="E2198" s="18">
        <f>IF(G2198&gt;=0.3,(バックデータ一覧!$C$10*(バックデータ一覧!$C$12*計算過程!L2198+バックデータ一覧!$C$13*LN(計算過程!G2198)+バックデータ一覧!$C$14)^バックデータ一覧!$C$11+バックデータ一覧!$E$10*(計算過程!G2198/(バックデータ一覧!$E$12*計算過程!L2198+バックデータ一覧!$E$13*LN(計算過程!G2198)+バックデータ一覧!$E$14))^バックデータ一覧!$E$11)*計算過程!$W$11*10^-3,0)</f>
        <v>0</v>
      </c>
      <c r="F2198" s="18">
        <f>IF(G2198&lt;0.3,(バックデータ一覧!$C$10*(バックデータ一覧!$C$12*計算過程!L2198+バックデータ一覧!$C$13*LN(0.3)+バックデータ一覧!$C$14)^バックデータ一覧!$C$11+バックデータ一覧!$E$10*(0.3/(バックデータ一覧!$E$12*計算過程!L2198+バックデータ一覧!$E$13*LN(0.3)+バックデータ一覧!$E$14))^バックデータ一覧!$E$11)*計算過程!$W$11*計算過程!G2198/0.3*10^-3,0)</f>
        <v>0</v>
      </c>
      <c r="G2198" s="18">
        <f t="shared" si="206"/>
        <v>0</v>
      </c>
      <c r="H2198" s="18">
        <f t="shared" si="207"/>
        <v>0</v>
      </c>
      <c r="I2198" s="24">
        <v>0</v>
      </c>
      <c r="J2198" s="24">
        <v>0</v>
      </c>
      <c r="K2198" s="24">
        <v>0</v>
      </c>
      <c r="L2198" s="14">
        <f>貼り付けシート!C2198</f>
        <v>17.2</v>
      </c>
      <c r="M2198" s="14">
        <f>貼り付けシート!D2198</f>
        <v>5.8</v>
      </c>
      <c r="N2198" s="18">
        <f>貼り付けシート!E2198</f>
        <v>47.657196855605271</v>
      </c>
      <c r="O2198" s="18">
        <f>貼り付けシート!F2198</f>
        <v>0</v>
      </c>
      <c r="P2198" s="19">
        <f t="shared" si="208"/>
        <v>0</v>
      </c>
      <c r="Q2198" s="19">
        <f t="shared" si="209"/>
        <v>0</v>
      </c>
    </row>
    <row r="2199" spans="1:17">
      <c r="A2199" s="38">
        <v>41731</v>
      </c>
      <c r="B2199" s="49" t="s">
        <v>158</v>
      </c>
      <c r="C2199" s="24">
        <f t="shared" si="204"/>
        <v>30.406921776000001</v>
      </c>
      <c r="D2199" s="24">
        <f t="shared" si="205"/>
        <v>0</v>
      </c>
      <c r="E2199" s="18">
        <f>IF(G2199&gt;=0.3,(バックデータ一覧!$C$10*(バックデータ一覧!$C$12*計算過程!L2199+バックデータ一覧!$C$13*LN(計算過程!G2199)+バックデータ一覧!$C$14)^バックデータ一覧!$C$11+バックデータ一覧!$E$10*(計算過程!G2199/(バックデータ一覧!$E$12*計算過程!L2199+バックデータ一覧!$E$13*LN(計算過程!G2199)+バックデータ一覧!$E$14))^バックデータ一覧!$E$11)*計算過程!$W$11*10^-3,0)</f>
        <v>0</v>
      </c>
      <c r="F2199" s="18">
        <f>IF(G2199&lt;0.3,(バックデータ一覧!$C$10*(バックデータ一覧!$C$12*計算過程!L2199+バックデータ一覧!$C$13*LN(0.3)+バックデータ一覧!$C$14)^バックデータ一覧!$C$11+バックデータ一覧!$E$10*(0.3/(バックデータ一覧!$E$12*計算過程!L2199+バックデータ一覧!$E$13*LN(0.3)+バックデータ一覧!$E$14))^バックデータ一覧!$E$11)*計算過程!$W$11*計算過程!G2199/0.3*10^-3,0)</f>
        <v>0</v>
      </c>
      <c r="G2199" s="18">
        <f t="shared" si="206"/>
        <v>0</v>
      </c>
      <c r="H2199" s="18">
        <f t="shared" si="207"/>
        <v>0</v>
      </c>
      <c r="I2199" s="24">
        <v>0</v>
      </c>
      <c r="J2199" s="24">
        <v>0</v>
      </c>
      <c r="K2199" s="24">
        <v>0</v>
      </c>
      <c r="L2199" s="14">
        <f>貼り付けシート!C2199</f>
        <v>18.899999999999999</v>
      </c>
      <c r="M2199" s="14">
        <f>貼り付けシート!D2199</f>
        <v>5.4</v>
      </c>
      <c r="N2199" s="18">
        <f>貼り付けシート!E2199</f>
        <v>39.89693347173187</v>
      </c>
      <c r="O2199" s="18">
        <f>貼り付けシート!F2199</f>
        <v>0</v>
      </c>
      <c r="P2199" s="19">
        <f t="shared" si="208"/>
        <v>0</v>
      </c>
      <c r="Q2199" s="19">
        <f t="shared" si="209"/>
        <v>0</v>
      </c>
    </row>
    <row r="2200" spans="1:17">
      <c r="A2200" s="38">
        <v>41731</v>
      </c>
      <c r="B2200" s="49" t="s">
        <v>159</v>
      </c>
      <c r="C2200" s="24">
        <f t="shared" si="204"/>
        <v>30.406921776000001</v>
      </c>
      <c r="D2200" s="24">
        <f t="shared" si="205"/>
        <v>0</v>
      </c>
      <c r="E2200" s="18">
        <f>IF(G2200&gt;=0.3,(バックデータ一覧!$C$10*(バックデータ一覧!$C$12*計算過程!L2200+バックデータ一覧!$C$13*LN(計算過程!G2200)+バックデータ一覧!$C$14)^バックデータ一覧!$C$11+バックデータ一覧!$E$10*(計算過程!G2200/(バックデータ一覧!$E$12*計算過程!L2200+バックデータ一覧!$E$13*LN(計算過程!G2200)+バックデータ一覧!$E$14))^バックデータ一覧!$E$11)*計算過程!$W$11*10^-3,0)</f>
        <v>0</v>
      </c>
      <c r="F2200" s="18">
        <f>IF(G2200&lt;0.3,(バックデータ一覧!$C$10*(バックデータ一覧!$C$12*計算過程!L2200+バックデータ一覧!$C$13*LN(0.3)+バックデータ一覧!$C$14)^バックデータ一覧!$C$11+バックデータ一覧!$E$10*(0.3/(バックデータ一覧!$E$12*計算過程!L2200+バックデータ一覧!$E$13*LN(0.3)+バックデータ一覧!$E$14))^バックデータ一覧!$E$11)*計算過程!$W$11*計算過程!G2200/0.3*10^-3,0)</f>
        <v>0</v>
      </c>
      <c r="G2200" s="18">
        <f t="shared" si="206"/>
        <v>0</v>
      </c>
      <c r="H2200" s="18">
        <f t="shared" si="207"/>
        <v>0</v>
      </c>
      <c r="I2200" s="24">
        <v>0</v>
      </c>
      <c r="J2200" s="24">
        <v>0</v>
      </c>
      <c r="K2200" s="24">
        <v>0</v>
      </c>
      <c r="L2200" s="14">
        <f>貼り付けシート!C2200</f>
        <v>20.399999999999999</v>
      </c>
      <c r="M2200" s="14">
        <f>貼り付けシート!D2200</f>
        <v>5</v>
      </c>
      <c r="N2200" s="18">
        <f>貼り付けシート!E2200</f>
        <v>33.676668728346165</v>
      </c>
      <c r="O2200" s="18">
        <f>貼り付けシート!F2200</f>
        <v>0</v>
      </c>
      <c r="P2200" s="19">
        <f t="shared" si="208"/>
        <v>0</v>
      </c>
      <c r="Q2200" s="19">
        <f t="shared" si="209"/>
        <v>0</v>
      </c>
    </row>
    <row r="2201" spans="1:17">
      <c r="A2201" s="38">
        <v>41731</v>
      </c>
      <c r="B2201" s="49" t="s">
        <v>160</v>
      </c>
      <c r="C2201" s="24">
        <f t="shared" si="204"/>
        <v>30.406921776000001</v>
      </c>
      <c r="D2201" s="24">
        <f t="shared" si="205"/>
        <v>0</v>
      </c>
      <c r="E2201" s="18">
        <f>IF(G2201&gt;=0.3,(バックデータ一覧!$C$10*(バックデータ一覧!$C$12*計算過程!L2201+バックデータ一覧!$C$13*LN(計算過程!G2201)+バックデータ一覧!$C$14)^バックデータ一覧!$C$11+バックデータ一覧!$E$10*(計算過程!G2201/(バックデータ一覧!$E$12*計算過程!L2201+バックデータ一覧!$E$13*LN(計算過程!G2201)+バックデータ一覧!$E$14))^バックデータ一覧!$E$11)*計算過程!$W$11*10^-3,0)</f>
        <v>0</v>
      </c>
      <c r="F2201" s="18">
        <f>IF(G2201&lt;0.3,(バックデータ一覧!$C$10*(バックデータ一覧!$C$12*計算過程!L2201+バックデータ一覧!$C$13*LN(0.3)+バックデータ一覧!$C$14)^バックデータ一覧!$C$11+バックデータ一覧!$E$10*(0.3/(バックデータ一覧!$E$12*計算過程!L2201+バックデータ一覧!$E$13*LN(0.3)+バックデータ一覧!$E$14))^バックデータ一覧!$E$11)*計算過程!$W$11*計算過程!G2201/0.3*10^-3,0)</f>
        <v>0</v>
      </c>
      <c r="G2201" s="18">
        <f t="shared" si="206"/>
        <v>0</v>
      </c>
      <c r="H2201" s="18">
        <f t="shared" si="207"/>
        <v>0</v>
      </c>
      <c r="I2201" s="24">
        <v>0</v>
      </c>
      <c r="J2201" s="24">
        <v>0</v>
      </c>
      <c r="K2201" s="24">
        <v>0</v>
      </c>
      <c r="L2201" s="14">
        <f>貼り付けシート!C2201</f>
        <v>20.6</v>
      </c>
      <c r="M2201" s="14">
        <f>貼り付けシート!D2201</f>
        <v>4.7</v>
      </c>
      <c r="N2201" s="18">
        <f>貼り付けシート!E2201</f>
        <v>31.282758409631629</v>
      </c>
      <c r="O2201" s="18">
        <f>貼り付けシート!F2201</f>
        <v>0</v>
      </c>
      <c r="P2201" s="19">
        <f t="shared" si="208"/>
        <v>0</v>
      </c>
      <c r="Q2201" s="19">
        <f t="shared" si="209"/>
        <v>0</v>
      </c>
    </row>
    <row r="2202" spans="1:17">
      <c r="A2202" s="38">
        <v>41731</v>
      </c>
      <c r="B2202" s="49" t="s">
        <v>161</v>
      </c>
      <c r="C2202" s="24">
        <f t="shared" si="204"/>
        <v>30.406921776000001</v>
      </c>
      <c r="D2202" s="24">
        <f t="shared" si="205"/>
        <v>0</v>
      </c>
      <c r="E2202" s="18">
        <f>IF(G2202&gt;=0.3,(バックデータ一覧!$C$10*(バックデータ一覧!$C$12*計算過程!L2202+バックデータ一覧!$C$13*LN(計算過程!G2202)+バックデータ一覧!$C$14)^バックデータ一覧!$C$11+バックデータ一覧!$E$10*(計算過程!G2202/(バックデータ一覧!$E$12*計算過程!L2202+バックデータ一覧!$E$13*LN(計算過程!G2202)+バックデータ一覧!$E$14))^バックデータ一覧!$E$11)*計算過程!$W$11*10^-3,0)</f>
        <v>0</v>
      </c>
      <c r="F2202" s="18">
        <f>IF(G2202&lt;0.3,(バックデータ一覧!$C$10*(バックデータ一覧!$C$12*計算過程!L2202+バックデータ一覧!$C$13*LN(0.3)+バックデータ一覧!$C$14)^バックデータ一覧!$C$11+バックデータ一覧!$E$10*(0.3/(バックデータ一覧!$E$12*計算過程!L2202+バックデータ一覧!$E$13*LN(0.3)+バックデータ一覧!$E$14))^バックデータ一覧!$E$11)*計算過程!$W$11*計算過程!G2202/0.3*10^-3,0)</f>
        <v>0</v>
      </c>
      <c r="G2202" s="18">
        <f t="shared" si="206"/>
        <v>0</v>
      </c>
      <c r="H2202" s="18">
        <f t="shared" si="207"/>
        <v>0</v>
      </c>
      <c r="I2202" s="24">
        <v>0</v>
      </c>
      <c r="J2202" s="24">
        <v>0</v>
      </c>
      <c r="K2202" s="24">
        <v>0</v>
      </c>
      <c r="L2202" s="14">
        <f>貼り付けシート!C2202</f>
        <v>21.8</v>
      </c>
      <c r="M2202" s="14">
        <f>貼り付けシート!D2202</f>
        <v>5.4</v>
      </c>
      <c r="N2202" s="18">
        <f>貼り付けシート!E2202</f>
        <v>33.352650737602012</v>
      </c>
      <c r="O2202" s="18">
        <f>貼り付けシート!F2202</f>
        <v>0</v>
      </c>
      <c r="P2202" s="19">
        <f t="shared" si="208"/>
        <v>0</v>
      </c>
      <c r="Q2202" s="19">
        <f t="shared" si="209"/>
        <v>0</v>
      </c>
    </row>
    <row r="2203" spans="1:17">
      <c r="A2203" s="38">
        <v>41731</v>
      </c>
      <c r="B2203" s="49" t="s">
        <v>162</v>
      </c>
      <c r="C2203" s="24">
        <f t="shared" si="204"/>
        <v>30.406921776000001</v>
      </c>
      <c r="D2203" s="24">
        <f t="shared" si="205"/>
        <v>0</v>
      </c>
      <c r="E2203" s="18">
        <f>IF(G2203&gt;=0.3,(バックデータ一覧!$C$10*(バックデータ一覧!$C$12*計算過程!L2203+バックデータ一覧!$C$13*LN(計算過程!G2203)+バックデータ一覧!$C$14)^バックデータ一覧!$C$11+バックデータ一覧!$E$10*(計算過程!G2203/(バックデータ一覧!$E$12*計算過程!L2203+バックデータ一覧!$E$13*LN(計算過程!G2203)+バックデータ一覧!$E$14))^バックデータ一覧!$E$11)*計算過程!$W$11*10^-3,0)</f>
        <v>0</v>
      </c>
      <c r="F2203" s="18">
        <f>IF(G2203&lt;0.3,(バックデータ一覧!$C$10*(バックデータ一覧!$C$12*計算過程!L2203+バックデータ一覧!$C$13*LN(0.3)+バックデータ一覧!$C$14)^バックデータ一覧!$C$11+バックデータ一覧!$E$10*(0.3/(バックデータ一覧!$E$12*計算過程!L2203+バックデータ一覧!$E$13*LN(0.3)+バックデータ一覧!$E$14))^バックデータ一覧!$E$11)*計算過程!$W$11*計算過程!G2203/0.3*10^-3,0)</f>
        <v>0</v>
      </c>
      <c r="G2203" s="18">
        <f t="shared" si="206"/>
        <v>0</v>
      </c>
      <c r="H2203" s="18">
        <f t="shared" si="207"/>
        <v>0</v>
      </c>
      <c r="I2203" s="24">
        <v>0</v>
      </c>
      <c r="J2203" s="24">
        <v>0</v>
      </c>
      <c r="K2203" s="24">
        <v>0</v>
      </c>
      <c r="L2203" s="14">
        <f>貼り付けシート!C2203</f>
        <v>20.8</v>
      </c>
      <c r="M2203" s="14">
        <f>貼り付けシート!D2203</f>
        <v>6.2</v>
      </c>
      <c r="N2203" s="18">
        <f>貼り付けシート!E2203</f>
        <v>40.663908131703678</v>
      </c>
      <c r="O2203" s="18">
        <f>貼り付けシート!F2203</f>
        <v>0</v>
      </c>
      <c r="P2203" s="19">
        <f t="shared" si="208"/>
        <v>0</v>
      </c>
      <c r="Q2203" s="19">
        <f t="shared" si="209"/>
        <v>0</v>
      </c>
    </row>
    <row r="2204" spans="1:17">
      <c r="A2204" s="38">
        <v>41731</v>
      </c>
      <c r="B2204" s="49" t="s">
        <v>163</v>
      </c>
      <c r="C2204" s="24">
        <f t="shared" si="204"/>
        <v>30.406921776000001</v>
      </c>
      <c r="D2204" s="24">
        <f t="shared" si="205"/>
        <v>0</v>
      </c>
      <c r="E2204" s="18">
        <f>IF(G2204&gt;=0.3,(バックデータ一覧!$C$10*(バックデータ一覧!$C$12*計算過程!L2204+バックデータ一覧!$C$13*LN(計算過程!G2204)+バックデータ一覧!$C$14)^バックデータ一覧!$C$11+バックデータ一覧!$E$10*(計算過程!G2204/(バックデータ一覧!$E$12*計算過程!L2204+バックデータ一覧!$E$13*LN(計算過程!G2204)+バックデータ一覧!$E$14))^バックデータ一覧!$E$11)*計算過程!$W$11*10^-3,0)</f>
        <v>0</v>
      </c>
      <c r="F2204" s="18">
        <f>IF(G2204&lt;0.3,(バックデータ一覧!$C$10*(バックデータ一覧!$C$12*計算過程!L2204+バックデータ一覧!$C$13*LN(0.3)+バックデータ一覧!$C$14)^バックデータ一覧!$C$11+バックデータ一覧!$E$10*(0.3/(バックデータ一覧!$E$12*計算過程!L2204+バックデータ一覧!$E$13*LN(0.3)+バックデータ一覧!$E$14))^バックデータ一覧!$E$11)*計算過程!$W$11*計算過程!G2204/0.3*10^-3,0)</f>
        <v>0</v>
      </c>
      <c r="G2204" s="18">
        <f t="shared" si="206"/>
        <v>0</v>
      </c>
      <c r="H2204" s="18">
        <f t="shared" si="207"/>
        <v>0</v>
      </c>
      <c r="I2204" s="24">
        <v>0</v>
      </c>
      <c r="J2204" s="24">
        <v>0</v>
      </c>
      <c r="K2204" s="24">
        <v>0</v>
      </c>
      <c r="L2204" s="14">
        <f>貼り付けシート!C2204</f>
        <v>21</v>
      </c>
      <c r="M2204" s="14">
        <f>貼り付けシート!D2204</f>
        <v>6.9</v>
      </c>
      <c r="N2204" s="18">
        <f>貼り付けシート!E2204</f>
        <v>44.651862785493826</v>
      </c>
      <c r="O2204" s="18">
        <f>貼り付けシート!F2204</f>
        <v>0</v>
      </c>
      <c r="P2204" s="19">
        <f t="shared" si="208"/>
        <v>0</v>
      </c>
      <c r="Q2204" s="19">
        <f t="shared" si="209"/>
        <v>0</v>
      </c>
    </row>
    <row r="2205" spans="1:17">
      <c r="A2205" s="38">
        <v>41731</v>
      </c>
      <c r="B2205" s="49" t="s">
        <v>164</v>
      </c>
      <c r="C2205" s="24">
        <f t="shared" si="204"/>
        <v>30.406921776000001</v>
      </c>
      <c r="D2205" s="24">
        <f t="shared" si="205"/>
        <v>0</v>
      </c>
      <c r="E2205" s="18">
        <f>IF(G2205&gt;=0.3,(バックデータ一覧!$C$10*(バックデータ一覧!$C$12*計算過程!L2205+バックデータ一覧!$C$13*LN(計算過程!G2205)+バックデータ一覧!$C$14)^バックデータ一覧!$C$11+バックデータ一覧!$E$10*(計算過程!G2205/(バックデータ一覧!$E$12*計算過程!L2205+バックデータ一覧!$E$13*LN(計算過程!G2205)+バックデータ一覧!$E$14))^バックデータ一覧!$E$11)*計算過程!$W$11*10^-3,0)</f>
        <v>0</v>
      </c>
      <c r="F2205" s="18">
        <f>IF(G2205&lt;0.3,(バックデータ一覧!$C$10*(バックデータ一覧!$C$12*計算過程!L2205+バックデータ一覧!$C$13*LN(0.3)+バックデータ一覧!$C$14)^バックデータ一覧!$C$11+バックデータ一覧!$E$10*(0.3/(バックデータ一覧!$E$12*計算過程!L2205+バックデータ一覧!$E$13*LN(0.3)+バックデータ一覧!$E$14))^バックデータ一覧!$E$11)*計算過程!$W$11*計算過程!G2205/0.3*10^-3,0)</f>
        <v>0</v>
      </c>
      <c r="G2205" s="18">
        <f t="shared" si="206"/>
        <v>0</v>
      </c>
      <c r="H2205" s="18">
        <f t="shared" si="207"/>
        <v>0</v>
      </c>
      <c r="I2205" s="24">
        <v>0</v>
      </c>
      <c r="J2205" s="24">
        <v>0</v>
      </c>
      <c r="K2205" s="24">
        <v>0</v>
      </c>
      <c r="L2205" s="14">
        <f>貼り付けシート!C2205</f>
        <v>20.100000000000001</v>
      </c>
      <c r="M2205" s="14">
        <f>貼り付けシート!D2205</f>
        <v>7.4</v>
      </c>
      <c r="N2205" s="18">
        <f>貼り付けシート!E2205</f>
        <v>50.580934994739636</v>
      </c>
      <c r="O2205" s="18">
        <f>貼り付けシート!F2205</f>
        <v>0</v>
      </c>
      <c r="P2205" s="19">
        <f t="shared" si="208"/>
        <v>0</v>
      </c>
      <c r="Q2205" s="19">
        <f t="shared" si="209"/>
        <v>0</v>
      </c>
    </row>
    <row r="2206" spans="1:17">
      <c r="A2206" s="38">
        <v>41731</v>
      </c>
      <c r="B2206" s="49" t="s">
        <v>165</v>
      </c>
      <c r="C2206" s="24">
        <f t="shared" si="204"/>
        <v>30.406921776000001</v>
      </c>
      <c r="D2206" s="24">
        <f t="shared" si="205"/>
        <v>0</v>
      </c>
      <c r="E2206" s="18">
        <f>IF(G2206&gt;=0.3,(バックデータ一覧!$C$10*(バックデータ一覧!$C$12*計算過程!L2206+バックデータ一覧!$C$13*LN(計算過程!G2206)+バックデータ一覧!$C$14)^バックデータ一覧!$C$11+バックデータ一覧!$E$10*(計算過程!G2206/(バックデータ一覧!$E$12*計算過程!L2206+バックデータ一覧!$E$13*LN(計算過程!G2206)+バックデータ一覧!$E$14))^バックデータ一覧!$E$11)*計算過程!$W$11*10^-3,0)</f>
        <v>0</v>
      </c>
      <c r="F2206" s="18">
        <f>IF(G2206&lt;0.3,(バックデータ一覧!$C$10*(バックデータ一覧!$C$12*計算過程!L2206+バックデータ一覧!$C$13*LN(0.3)+バックデータ一覧!$C$14)^バックデータ一覧!$C$11+バックデータ一覧!$E$10*(0.3/(バックデータ一覧!$E$12*計算過程!L2206+バックデータ一覧!$E$13*LN(0.3)+バックデータ一覧!$E$14))^バックデータ一覧!$E$11)*計算過程!$W$11*計算過程!G2206/0.3*10^-3,0)</f>
        <v>0</v>
      </c>
      <c r="G2206" s="18">
        <f t="shared" si="206"/>
        <v>0</v>
      </c>
      <c r="H2206" s="18">
        <f t="shared" si="207"/>
        <v>0</v>
      </c>
      <c r="I2206" s="24">
        <v>0</v>
      </c>
      <c r="J2206" s="24">
        <v>0</v>
      </c>
      <c r="K2206" s="24">
        <v>0</v>
      </c>
      <c r="L2206" s="14">
        <f>貼り付けシート!C2206</f>
        <v>19.3</v>
      </c>
      <c r="M2206" s="14">
        <f>貼り付けシート!D2206</f>
        <v>7.9</v>
      </c>
      <c r="N2206" s="18">
        <f>貼り付けシート!E2206</f>
        <v>56.703449445061672</v>
      </c>
      <c r="O2206" s="18">
        <f>貼り付けシート!F2206</f>
        <v>0</v>
      </c>
      <c r="P2206" s="19">
        <f t="shared" si="208"/>
        <v>0</v>
      </c>
      <c r="Q2206" s="19">
        <f t="shared" si="209"/>
        <v>0</v>
      </c>
    </row>
    <row r="2207" spans="1:17">
      <c r="A2207" s="38">
        <v>41731</v>
      </c>
      <c r="B2207" s="49" t="s">
        <v>166</v>
      </c>
      <c r="C2207" s="24">
        <f t="shared" si="204"/>
        <v>30.406921776000001</v>
      </c>
      <c r="D2207" s="24">
        <f t="shared" si="205"/>
        <v>0</v>
      </c>
      <c r="E2207" s="18">
        <f>IF(G2207&gt;=0.3,(バックデータ一覧!$C$10*(バックデータ一覧!$C$12*計算過程!L2207+バックデータ一覧!$C$13*LN(計算過程!G2207)+バックデータ一覧!$C$14)^バックデータ一覧!$C$11+バックデータ一覧!$E$10*(計算過程!G2207/(バックデータ一覧!$E$12*計算過程!L2207+バックデータ一覧!$E$13*LN(計算過程!G2207)+バックデータ一覧!$E$14))^バックデータ一覧!$E$11)*計算過程!$W$11*10^-3,0)</f>
        <v>0</v>
      </c>
      <c r="F2207" s="18">
        <f>IF(G2207&lt;0.3,(バックデータ一覧!$C$10*(バックデータ一覧!$C$12*計算過程!L2207+バックデータ一覧!$C$13*LN(0.3)+バックデータ一覧!$C$14)^バックデータ一覧!$C$11+バックデータ一覧!$E$10*(0.3/(バックデータ一覧!$E$12*計算過程!L2207+バックデータ一覧!$E$13*LN(0.3)+バックデータ一覧!$E$14))^バックデータ一覧!$E$11)*計算過程!$W$11*計算過程!G2207/0.3*10^-3,0)</f>
        <v>0</v>
      </c>
      <c r="G2207" s="18">
        <f t="shared" si="206"/>
        <v>0</v>
      </c>
      <c r="H2207" s="18">
        <f t="shared" si="207"/>
        <v>0</v>
      </c>
      <c r="I2207" s="24">
        <v>0</v>
      </c>
      <c r="J2207" s="24">
        <v>0</v>
      </c>
      <c r="K2207" s="24">
        <v>0</v>
      </c>
      <c r="L2207" s="14">
        <f>貼り付けシート!C2207</f>
        <v>18.899999999999999</v>
      </c>
      <c r="M2207" s="14">
        <f>貼り付けシート!D2207</f>
        <v>8.4</v>
      </c>
      <c r="N2207" s="18">
        <f>貼り付けシート!E2207</f>
        <v>61.766551191889462</v>
      </c>
      <c r="O2207" s="18">
        <f>貼り付けシート!F2207</f>
        <v>0</v>
      </c>
      <c r="P2207" s="19">
        <f t="shared" si="208"/>
        <v>0</v>
      </c>
      <c r="Q2207" s="19">
        <f t="shared" si="209"/>
        <v>0</v>
      </c>
    </row>
    <row r="2208" spans="1:17">
      <c r="A2208" s="38">
        <v>41731</v>
      </c>
      <c r="B2208" s="49" t="s">
        <v>167</v>
      </c>
      <c r="C2208" s="24">
        <f t="shared" si="204"/>
        <v>30.406921776000001</v>
      </c>
      <c r="D2208" s="24">
        <f t="shared" si="205"/>
        <v>0</v>
      </c>
      <c r="E2208" s="18">
        <f>IF(G2208&gt;=0.3,(バックデータ一覧!$C$10*(バックデータ一覧!$C$12*計算過程!L2208+バックデータ一覧!$C$13*LN(計算過程!G2208)+バックデータ一覧!$C$14)^バックデータ一覧!$C$11+バックデータ一覧!$E$10*(計算過程!G2208/(バックデータ一覧!$E$12*計算過程!L2208+バックデータ一覧!$E$13*LN(計算過程!G2208)+バックデータ一覧!$E$14))^バックデータ一覧!$E$11)*計算過程!$W$11*10^-3,0)</f>
        <v>0</v>
      </c>
      <c r="F2208" s="18">
        <f>IF(G2208&lt;0.3,(バックデータ一覧!$C$10*(バックデータ一覧!$C$12*計算過程!L2208+バックデータ一覧!$C$13*LN(0.3)+バックデータ一覧!$C$14)^バックデータ一覧!$C$11+バックデータ一覧!$E$10*(0.3/(バックデータ一覧!$E$12*計算過程!L2208+バックデータ一覧!$E$13*LN(0.3)+バックデータ一覧!$E$14))^バックデータ一覧!$E$11)*計算過程!$W$11*計算過程!G2208/0.3*10^-3,0)</f>
        <v>0</v>
      </c>
      <c r="G2208" s="18">
        <f t="shared" si="206"/>
        <v>0</v>
      </c>
      <c r="H2208" s="18">
        <f t="shared" si="207"/>
        <v>0</v>
      </c>
      <c r="I2208" s="24">
        <v>0</v>
      </c>
      <c r="J2208" s="24">
        <v>0</v>
      </c>
      <c r="K2208" s="24">
        <v>0</v>
      </c>
      <c r="L2208" s="14">
        <f>貼り付けシート!C2208</f>
        <v>17.899999999999999</v>
      </c>
      <c r="M2208" s="14">
        <f>貼り付けシート!D2208</f>
        <v>8.9</v>
      </c>
      <c r="N2208" s="18">
        <f>貼り付けシート!E2208</f>
        <v>69.623852960608488</v>
      </c>
      <c r="O2208" s="18">
        <f>貼り付けシート!F2208</f>
        <v>0</v>
      </c>
      <c r="P2208" s="19">
        <f t="shared" si="208"/>
        <v>0</v>
      </c>
      <c r="Q2208" s="19">
        <f t="shared" si="209"/>
        <v>0</v>
      </c>
    </row>
    <row r="2209" spans="1:17">
      <c r="A2209" s="38">
        <v>41731</v>
      </c>
      <c r="B2209" s="49" t="s">
        <v>168</v>
      </c>
      <c r="C2209" s="24">
        <f t="shared" si="204"/>
        <v>30.406921776000001</v>
      </c>
      <c r="D2209" s="24">
        <f t="shared" si="205"/>
        <v>0</v>
      </c>
      <c r="E2209" s="18">
        <f>IF(G2209&gt;=0.3,(バックデータ一覧!$C$10*(バックデータ一覧!$C$12*計算過程!L2209+バックデータ一覧!$C$13*LN(計算過程!G2209)+バックデータ一覧!$C$14)^バックデータ一覧!$C$11+バックデータ一覧!$E$10*(計算過程!G2209/(バックデータ一覧!$E$12*計算過程!L2209+バックデータ一覧!$E$13*LN(計算過程!G2209)+バックデータ一覧!$E$14))^バックデータ一覧!$E$11)*計算過程!$W$11*10^-3,0)</f>
        <v>0</v>
      </c>
      <c r="F2209" s="18">
        <f>IF(G2209&lt;0.3,(バックデータ一覧!$C$10*(バックデータ一覧!$C$12*計算過程!L2209+バックデータ一覧!$C$13*LN(0.3)+バックデータ一覧!$C$14)^バックデータ一覧!$C$11+バックデータ一覧!$E$10*(0.3/(バックデータ一覧!$E$12*計算過程!L2209+バックデータ一覧!$E$13*LN(0.3)+バックデータ一覧!$E$14))^バックデータ一覧!$E$11)*計算過程!$W$11*計算過程!G2209/0.3*10^-3,0)</f>
        <v>0</v>
      </c>
      <c r="G2209" s="18">
        <f t="shared" si="206"/>
        <v>0</v>
      </c>
      <c r="H2209" s="18">
        <f t="shared" si="207"/>
        <v>0</v>
      </c>
      <c r="I2209" s="24">
        <v>0</v>
      </c>
      <c r="J2209" s="24">
        <v>0</v>
      </c>
      <c r="K2209" s="24">
        <v>0</v>
      </c>
      <c r="L2209" s="14">
        <f>貼り付けシート!C2209</f>
        <v>16.5</v>
      </c>
      <c r="M2209" s="14">
        <f>貼り付けシート!D2209</f>
        <v>9.4</v>
      </c>
      <c r="N2209" s="18">
        <f>貼り付けシート!E2209</f>
        <v>80.286651571247177</v>
      </c>
      <c r="O2209" s="18">
        <f>貼り付けシート!F2209</f>
        <v>0</v>
      </c>
      <c r="P2209" s="19">
        <f t="shared" si="208"/>
        <v>0</v>
      </c>
      <c r="Q2209" s="19">
        <f t="shared" si="209"/>
        <v>0</v>
      </c>
    </row>
    <row r="2210" spans="1:17">
      <c r="A2210" s="38">
        <v>41731</v>
      </c>
      <c r="B2210" s="49" t="s">
        <v>169</v>
      </c>
      <c r="C2210" s="24">
        <f t="shared" si="204"/>
        <v>30.406921776000001</v>
      </c>
      <c r="D2210" s="24">
        <f t="shared" si="205"/>
        <v>0</v>
      </c>
      <c r="E2210" s="18">
        <f>IF(G2210&gt;=0.3,(バックデータ一覧!$C$10*(バックデータ一覧!$C$12*計算過程!L2210+バックデータ一覧!$C$13*LN(計算過程!G2210)+バックデータ一覧!$C$14)^バックデータ一覧!$C$11+バックデータ一覧!$E$10*(計算過程!G2210/(バックデータ一覧!$E$12*計算過程!L2210+バックデータ一覧!$E$13*LN(計算過程!G2210)+バックデータ一覧!$E$14))^バックデータ一覧!$E$11)*計算過程!$W$11*10^-3,0)</f>
        <v>0</v>
      </c>
      <c r="F2210" s="18">
        <f>IF(G2210&lt;0.3,(バックデータ一覧!$C$10*(バックデータ一覧!$C$12*計算過程!L2210+バックデータ一覧!$C$13*LN(0.3)+バックデータ一覧!$C$14)^バックデータ一覧!$C$11+バックデータ一覧!$E$10*(0.3/(バックデータ一覧!$E$12*計算過程!L2210+バックデータ一覧!$E$13*LN(0.3)+バックデータ一覧!$E$14))^バックデータ一覧!$E$11)*計算過程!$W$11*計算過程!G2210/0.3*10^-3,0)</f>
        <v>0</v>
      </c>
      <c r="G2210" s="18">
        <f t="shared" si="206"/>
        <v>0</v>
      </c>
      <c r="H2210" s="18">
        <f t="shared" si="207"/>
        <v>0</v>
      </c>
      <c r="I2210" s="24">
        <v>0</v>
      </c>
      <c r="J2210" s="24">
        <v>0</v>
      </c>
      <c r="K2210" s="24">
        <v>0</v>
      </c>
      <c r="L2210" s="14">
        <f>貼り付けシート!C2210</f>
        <v>15.7</v>
      </c>
      <c r="M2210" s="14">
        <f>貼り付けシート!D2210</f>
        <v>9.9</v>
      </c>
      <c r="N2210" s="18">
        <f>貼り付けシート!E2210</f>
        <v>88.91840896983912</v>
      </c>
      <c r="O2210" s="18">
        <f>貼り付けシート!F2210</f>
        <v>0</v>
      </c>
      <c r="P2210" s="19">
        <f t="shared" si="208"/>
        <v>0</v>
      </c>
      <c r="Q2210" s="19">
        <f t="shared" si="209"/>
        <v>0</v>
      </c>
    </row>
    <row r="2211" spans="1:17">
      <c r="A2211" s="38">
        <v>41731</v>
      </c>
      <c r="B2211" s="49" t="s">
        <v>170</v>
      </c>
      <c r="C2211" s="24">
        <f t="shared" si="204"/>
        <v>30.406921776000001</v>
      </c>
      <c r="D2211" s="24">
        <f t="shared" si="205"/>
        <v>0</v>
      </c>
      <c r="E2211" s="18">
        <f>IF(G2211&gt;=0.3,(バックデータ一覧!$C$10*(バックデータ一覧!$C$12*計算過程!L2211+バックデータ一覧!$C$13*LN(計算過程!G2211)+バックデータ一覧!$C$14)^バックデータ一覧!$C$11+バックデータ一覧!$E$10*(計算過程!G2211/(バックデータ一覧!$E$12*計算過程!L2211+バックデータ一覧!$E$13*LN(計算過程!G2211)+バックデータ一覧!$E$14))^バックデータ一覧!$E$11)*計算過程!$W$11*10^-3,0)</f>
        <v>0</v>
      </c>
      <c r="F2211" s="18">
        <f>IF(G2211&lt;0.3,(バックデータ一覧!$C$10*(バックデータ一覧!$C$12*計算過程!L2211+バックデータ一覧!$C$13*LN(0.3)+バックデータ一覧!$C$14)^バックデータ一覧!$C$11+バックデータ一覧!$E$10*(0.3/(バックデータ一覧!$E$12*計算過程!L2211+バックデータ一覧!$E$13*LN(0.3)+バックデータ一覧!$E$14))^バックデータ一覧!$E$11)*計算過程!$W$11*計算過程!G2211/0.3*10^-3,0)</f>
        <v>0</v>
      </c>
      <c r="G2211" s="18">
        <f t="shared" si="206"/>
        <v>0</v>
      </c>
      <c r="H2211" s="18">
        <f t="shared" si="207"/>
        <v>0</v>
      </c>
      <c r="I2211" s="24">
        <v>0</v>
      </c>
      <c r="J2211" s="24">
        <v>0</v>
      </c>
      <c r="K2211" s="24">
        <v>0</v>
      </c>
      <c r="L2211" s="14">
        <f>貼り付けシート!C2211</f>
        <v>15.4</v>
      </c>
      <c r="M2211" s="14">
        <f>貼り付けシート!D2211</f>
        <v>10</v>
      </c>
      <c r="N2211" s="18">
        <f>貼り付けシート!E2211</f>
        <v>91.546750898512002</v>
      </c>
      <c r="O2211" s="18">
        <f>貼り付けシート!F2211</f>
        <v>0</v>
      </c>
      <c r="P2211" s="19">
        <f t="shared" si="208"/>
        <v>0</v>
      </c>
      <c r="Q2211" s="19">
        <f t="shared" si="209"/>
        <v>0</v>
      </c>
    </row>
    <row r="2212" spans="1:17">
      <c r="A2212" s="38">
        <v>41731</v>
      </c>
      <c r="B2212" s="49" t="s">
        <v>171</v>
      </c>
      <c r="C2212" s="24">
        <f t="shared" si="204"/>
        <v>30.406921776000001</v>
      </c>
      <c r="D2212" s="24">
        <f t="shared" si="205"/>
        <v>0</v>
      </c>
      <c r="E2212" s="18">
        <f>IF(G2212&gt;=0.3,(バックデータ一覧!$C$10*(バックデータ一覧!$C$12*計算過程!L2212+バックデータ一覧!$C$13*LN(計算過程!G2212)+バックデータ一覧!$C$14)^バックデータ一覧!$C$11+バックデータ一覧!$E$10*(計算過程!G2212/(バックデータ一覧!$E$12*計算過程!L2212+バックデータ一覧!$E$13*LN(計算過程!G2212)+バックデータ一覧!$E$14))^バックデータ一覧!$E$11)*計算過程!$W$11*10^-3,0)</f>
        <v>0</v>
      </c>
      <c r="F2212" s="18">
        <f>IF(G2212&lt;0.3,(バックデータ一覧!$C$10*(バックデータ一覧!$C$12*計算過程!L2212+バックデータ一覧!$C$13*LN(0.3)+バックデータ一覧!$C$14)^バックデータ一覧!$C$11+バックデータ一覧!$E$10*(0.3/(バックデータ一覧!$E$12*計算過程!L2212+バックデータ一覧!$E$13*LN(0.3)+バックデータ一覧!$E$14))^バックデータ一覧!$E$11)*計算過程!$W$11*計算過程!G2212/0.3*10^-3,0)</f>
        <v>0</v>
      </c>
      <c r="G2212" s="18">
        <f t="shared" si="206"/>
        <v>0</v>
      </c>
      <c r="H2212" s="18">
        <f t="shared" si="207"/>
        <v>0</v>
      </c>
      <c r="I2212" s="24">
        <v>0</v>
      </c>
      <c r="J2212" s="24">
        <v>0</v>
      </c>
      <c r="K2212" s="24">
        <v>0</v>
      </c>
      <c r="L2212" s="14">
        <f>貼り付けシート!C2212</f>
        <v>15</v>
      </c>
      <c r="M2212" s="14">
        <f>貼り付けシート!D2212</f>
        <v>10.1</v>
      </c>
      <c r="N2212" s="18">
        <f>貼り付けシート!E2212</f>
        <v>94.856354982307394</v>
      </c>
      <c r="O2212" s="18">
        <f>貼り付けシート!F2212</f>
        <v>0</v>
      </c>
      <c r="P2212" s="19">
        <f t="shared" si="208"/>
        <v>0</v>
      </c>
      <c r="Q2212" s="19">
        <f t="shared" si="209"/>
        <v>0</v>
      </c>
    </row>
    <row r="2213" spans="1:17">
      <c r="A2213" s="38">
        <v>41731</v>
      </c>
      <c r="B2213" s="49" t="s">
        <v>172</v>
      </c>
      <c r="C2213" s="24">
        <f t="shared" si="204"/>
        <v>30.406921776000001</v>
      </c>
      <c r="D2213" s="24">
        <f t="shared" si="205"/>
        <v>0</v>
      </c>
      <c r="E2213" s="18">
        <f>IF(G2213&gt;=0.3,(バックデータ一覧!$C$10*(バックデータ一覧!$C$12*計算過程!L2213+バックデータ一覧!$C$13*LN(計算過程!G2213)+バックデータ一覧!$C$14)^バックデータ一覧!$C$11+バックデータ一覧!$E$10*(計算過程!G2213/(バックデータ一覧!$E$12*計算過程!L2213+バックデータ一覧!$E$13*LN(計算過程!G2213)+バックデータ一覧!$E$14))^バックデータ一覧!$E$11)*計算過程!$W$11*10^-3,0)</f>
        <v>0</v>
      </c>
      <c r="F2213" s="18">
        <f>IF(G2213&lt;0.3,(バックデータ一覧!$C$10*(バックデータ一覧!$C$12*計算過程!L2213+バックデータ一覧!$C$13*LN(0.3)+バックデータ一覧!$C$14)^バックデータ一覧!$C$11+バックデータ一覧!$E$10*(0.3/(バックデータ一覧!$E$12*計算過程!L2213+バックデータ一覧!$E$13*LN(0.3)+バックデータ一覧!$E$14))^バックデータ一覧!$E$11)*計算過程!$W$11*計算過程!G2213/0.3*10^-3,0)</f>
        <v>0</v>
      </c>
      <c r="G2213" s="18">
        <f t="shared" si="206"/>
        <v>0</v>
      </c>
      <c r="H2213" s="18">
        <f t="shared" si="207"/>
        <v>0</v>
      </c>
      <c r="I2213" s="24">
        <v>0</v>
      </c>
      <c r="J2213" s="24">
        <v>0</v>
      </c>
      <c r="K2213" s="24">
        <v>0</v>
      </c>
      <c r="L2213" s="14">
        <f>貼り付けシート!C2213</f>
        <v>15.1</v>
      </c>
      <c r="M2213" s="14">
        <f>貼り付けシート!D2213</f>
        <v>10.199999999999999</v>
      </c>
      <c r="N2213" s="18">
        <f>貼り付けシート!E2213</f>
        <v>95.165719071754253</v>
      </c>
      <c r="O2213" s="18">
        <f>貼り付けシート!F2213</f>
        <v>0</v>
      </c>
      <c r="P2213" s="19">
        <f t="shared" si="208"/>
        <v>0</v>
      </c>
      <c r="Q2213" s="19">
        <f t="shared" si="209"/>
        <v>0</v>
      </c>
    </row>
    <row r="2214" spans="1:17">
      <c r="A2214" s="38">
        <v>41732</v>
      </c>
      <c r="B2214" s="49" t="s">
        <v>149</v>
      </c>
      <c r="C2214" s="24">
        <f t="shared" si="204"/>
        <v>30.406921776000001</v>
      </c>
      <c r="D2214" s="24">
        <f t="shared" si="205"/>
        <v>0</v>
      </c>
      <c r="E2214" s="18">
        <f>IF(G2214&gt;=0.3,(バックデータ一覧!$C$10*(バックデータ一覧!$C$12*計算過程!L2214+バックデータ一覧!$C$13*LN(計算過程!G2214)+バックデータ一覧!$C$14)^バックデータ一覧!$C$11+バックデータ一覧!$E$10*(計算過程!G2214/(バックデータ一覧!$E$12*計算過程!L2214+バックデータ一覧!$E$13*LN(計算過程!G2214)+バックデータ一覧!$E$14))^バックデータ一覧!$E$11)*計算過程!$W$11*10^-3,0)</f>
        <v>0</v>
      </c>
      <c r="F2214" s="18">
        <f>IF(G2214&lt;0.3,(バックデータ一覧!$C$10*(バックデータ一覧!$C$12*計算過程!L2214+バックデータ一覧!$C$13*LN(0.3)+バックデータ一覧!$C$14)^バックデータ一覧!$C$11+バックデータ一覧!$E$10*(0.3/(バックデータ一覧!$E$12*計算過程!L2214+バックデータ一覧!$E$13*LN(0.3)+バックデータ一覧!$E$14))^バックデータ一覧!$E$11)*計算過程!$W$11*計算過程!G2214/0.3*10^-3,0)</f>
        <v>0</v>
      </c>
      <c r="G2214" s="18">
        <f t="shared" si="206"/>
        <v>0</v>
      </c>
      <c r="H2214" s="18">
        <f t="shared" si="207"/>
        <v>0</v>
      </c>
      <c r="I2214" s="24">
        <v>0</v>
      </c>
      <c r="J2214" s="24">
        <v>0</v>
      </c>
      <c r="K2214" s="24">
        <v>0</v>
      </c>
      <c r="L2214" s="14">
        <f>貼り付けシート!C2214</f>
        <v>14.6</v>
      </c>
      <c r="M2214" s="14">
        <f>貼り付けシート!D2214</f>
        <v>10.1</v>
      </c>
      <c r="N2214" s="18">
        <f>貼り付けシート!E2214</f>
        <v>97.335752090460588</v>
      </c>
      <c r="O2214" s="18">
        <f>貼り付けシート!F2214</f>
        <v>0</v>
      </c>
      <c r="P2214" s="19">
        <f t="shared" si="208"/>
        <v>0</v>
      </c>
      <c r="Q2214" s="19">
        <f t="shared" si="209"/>
        <v>0</v>
      </c>
    </row>
    <row r="2215" spans="1:17">
      <c r="A2215" s="38">
        <v>41732</v>
      </c>
      <c r="B2215" s="49" t="s">
        <v>150</v>
      </c>
      <c r="C2215" s="24">
        <f t="shared" si="204"/>
        <v>30.406921776000001</v>
      </c>
      <c r="D2215" s="24">
        <f t="shared" si="205"/>
        <v>0</v>
      </c>
      <c r="E2215" s="18">
        <f>IF(G2215&gt;=0.3,(バックデータ一覧!$C$10*(バックデータ一覧!$C$12*計算過程!L2215+バックデータ一覧!$C$13*LN(計算過程!G2215)+バックデータ一覧!$C$14)^バックデータ一覧!$C$11+バックデータ一覧!$E$10*(計算過程!G2215/(バックデータ一覧!$E$12*計算過程!L2215+バックデータ一覧!$E$13*LN(計算過程!G2215)+バックデータ一覧!$E$14))^バックデータ一覧!$E$11)*計算過程!$W$11*10^-3,0)</f>
        <v>0</v>
      </c>
      <c r="F2215" s="18">
        <f>IF(G2215&lt;0.3,(バックデータ一覧!$C$10*(バックデータ一覧!$C$12*計算過程!L2215+バックデータ一覧!$C$13*LN(0.3)+バックデータ一覧!$C$14)^バックデータ一覧!$C$11+バックデータ一覧!$E$10*(0.3/(バックデータ一覧!$E$12*計算過程!L2215+バックデータ一覧!$E$13*LN(0.3)+バックデータ一覧!$E$14))^バックデータ一覧!$E$11)*計算過程!$W$11*計算過程!G2215/0.3*10^-3,0)</f>
        <v>0</v>
      </c>
      <c r="G2215" s="18">
        <f t="shared" si="206"/>
        <v>0</v>
      </c>
      <c r="H2215" s="18">
        <f t="shared" si="207"/>
        <v>0</v>
      </c>
      <c r="I2215" s="24">
        <v>0</v>
      </c>
      <c r="J2215" s="24">
        <v>0</v>
      </c>
      <c r="K2215" s="24">
        <v>0</v>
      </c>
      <c r="L2215" s="14">
        <f>貼り付けシート!C2215</f>
        <v>14.3</v>
      </c>
      <c r="M2215" s="14">
        <f>貼り付けシート!D2215</f>
        <v>10.1</v>
      </c>
      <c r="N2215" s="18">
        <f>貼り付けシート!E2215</f>
        <v>99.243025923034338</v>
      </c>
      <c r="O2215" s="18">
        <f>貼り付けシート!F2215</f>
        <v>0</v>
      </c>
      <c r="P2215" s="19">
        <f t="shared" si="208"/>
        <v>0</v>
      </c>
      <c r="Q2215" s="19">
        <f t="shared" si="209"/>
        <v>0</v>
      </c>
    </row>
    <row r="2216" spans="1:17">
      <c r="A2216" s="38">
        <v>41732</v>
      </c>
      <c r="B2216" s="49" t="s">
        <v>151</v>
      </c>
      <c r="C2216" s="24">
        <f t="shared" si="204"/>
        <v>30.406921776000001</v>
      </c>
      <c r="D2216" s="24">
        <f t="shared" si="205"/>
        <v>0</v>
      </c>
      <c r="E2216" s="18">
        <f>IF(G2216&gt;=0.3,(バックデータ一覧!$C$10*(バックデータ一覧!$C$12*計算過程!L2216+バックデータ一覧!$C$13*LN(計算過程!G2216)+バックデータ一覧!$C$14)^バックデータ一覧!$C$11+バックデータ一覧!$E$10*(計算過程!G2216/(バックデータ一覧!$E$12*計算過程!L2216+バックデータ一覧!$E$13*LN(計算過程!G2216)+バックデータ一覧!$E$14))^バックデータ一覧!$E$11)*計算過程!$W$11*10^-3,0)</f>
        <v>0</v>
      </c>
      <c r="F2216" s="18">
        <f>IF(G2216&lt;0.3,(バックデータ一覧!$C$10*(バックデータ一覧!$C$12*計算過程!L2216+バックデータ一覧!$C$13*LN(0.3)+バックデータ一覧!$C$14)^バックデータ一覧!$C$11+バックデータ一覧!$E$10*(0.3/(バックデータ一覧!$E$12*計算過程!L2216+バックデータ一覧!$E$13*LN(0.3)+バックデータ一覧!$E$14))^バックデータ一覧!$E$11)*計算過程!$W$11*計算過程!G2216/0.3*10^-3,0)</f>
        <v>0</v>
      </c>
      <c r="G2216" s="18">
        <f t="shared" si="206"/>
        <v>0</v>
      </c>
      <c r="H2216" s="18">
        <f t="shared" si="207"/>
        <v>0</v>
      </c>
      <c r="I2216" s="24">
        <v>0</v>
      </c>
      <c r="J2216" s="24">
        <v>0</v>
      </c>
      <c r="K2216" s="24">
        <v>0</v>
      </c>
      <c r="L2216" s="14">
        <f>貼り付けシート!C2216</f>
        <v>14.5</v>
      </c>
      <c r="M2216" s="14">
        <f>貼り付けシート!D2216</f>
        <v>10</v>
      </c>
      <c r="N2216" s="18">
        <f>貼り付けシート!E2216</f>
        <v>97.012282355676163</v>
      </c>
      <c r="O2216" s="18">
        <f>貼り付けシート!F2216</f>
        <v>0</v>
      </c>
      <c r="P2216" s="19">
        <f t="shared" si="208"/>
        <v>0</v>
      </c>
      <c r="Q2216" s="19">
        <f t="shared" si="209"/>
        <v>0</v>
      </c>
    </row>
    <row r="2217" spans="1:17">
      <c r="A2217" s="38">
        <v>41732</v>
      </c>
      <c r="B2217" s="49" t="s">
        <v>152</v>
      </c>
      <c r="C2217" s="24">
        <f t="shared" si="204"/>
        <v>30.406921776000001</v>
      </c>
      <c r="D2217" s="24">
        <f t="shared" si="205"/>
        <v>0</v>
      </c>
      <c r="E2217" s="18">
        <f>IF(G2217&gt;=0.3,(バックデータ一覧!$C$10*(バックデータ一覧!$C$12*計算過程!L2217+バックデータ一覧!$C$13*LN(計算過程!G2217)+バックデータ一覧!$C$14)^バックデータ一覧!$C$11+バックデータ一覧!$E$10*(計算過程!G2217/(バックデータ一覧!$E$12*計算過程!L2217+バックデータ一覧!$E$13*LN(計算過程!G2217)+バックデータ一覧!$E$14))^バックデータ一覧!$E$11)*計算過程!$W$11*10^-3,0)</f>
        <v>0</v>
      </c>
      <c r="F2217" s="18">
        <f>IF(G2217&lt;0.3,(バックデータ一覧!$C$10*(バックデータ一覧!$C$12*計算過程!L2217+バックデータ一覧!$C$13*LN(0.3)+バックデータ一覧!$C$14)^バックデータ一覧!$C$11+バックデータ一覧!$E$10*(0.3/(バックデータ一覧!$E$12*計算過程!L2217+バックデータ一覧!$E$13*LN(0.3)+バックデータ一覧!$E$14))^バックデータ一覧!$E$11)*計算過程!$W$11*計算過程!G2217/0.3*10^-3,0)</f>
        <v>0</v>
      </c>
      <c r="G2217" s="18">
        <f t="shared" si="206"/>
        <v>0</v>
      </c>
      <c r="H2217" s="18">
        <f t="shared" si="207"/>
        <v>0</v>
      </c>
      <c r="I2217" s="24">
        <v>0</v>
      </c>
      <c r="J2217" s="24">
        <v>0</v>
      </c>
      <c r="K2217" s="24">
        <v>0</v>
      </c>
      <c r="L2217" s="14">
        <f>貼り付けシート!C2217</f>
        <v>14.8</v>
      </c>
      <c r="M2217" s="14">
        <f>貼り付けシート!D2217</f>
        <v>10</v>
      </c>
      <c r="N2217" s="18">
        <f>貼り付けシート!E2217</f>
        <v>95.150779172887042</v>
      </c>
      <c r="O2217" s="18">
        <f>貼り付けシート!F2217</f>
        <v>0</v>
      </c>
      <c r="P2217" s="19">
        <f t="shared" si="208"/>
        <v>0</v>
      </c>
      <c r="Q2217" s="19">
        <f t="shared" si="209"/>
        <v>0</v>
      </c>
    </row>
    <row r="2218" spans="1:17">
      <c r="A2218" s="38">
        <v>41732</v>
      </c>
      <c r="B2218" s="49" t="s">
        <v>153</v>
      </c>
      <c r="C2218" s="24">
        <f t="shared" si="204"/>
        <v>30.406921776000001</v>
      </c>
      <c r="D2218" s="24">
        <f t="shared" si="205"/>
        <v>0</v>
      </c>
      <c r="E2218" s="18">
        <f>IF(G2218&gt;=0.3,(バックデータ一覧!$C$10*(バックデータ一覧!$C$12*計算過程!L2218+バックデータ一覧!$C$13*LN(計算過程!G2218)+バックデータ一覧!$C$14)^バックデータ一覧!$C$11+バックデータ一覧!$E$10*(計算過程!G2218/(バックデータ一覧!$E$12*計算過程!L2218+バックデータ一覧!$E$13*LN(計算過程!G2218)+バックデータ一覧!$E$14))^バックデータ一覧!$E$11)*計算過程!$W$11*10^-3,0)</f>
        <v>0</v>
      </c>
      <c r="F2218" s="18">
        <f>IF(G2218&lt;0.3,(バックデータ一覧!$C$10*(バックデータ一覧!$C$12*計算過程!L2218+バックデータ一覧!$C$13*LN(0.3)+バックデータ一覧!$C$14)^バックデータ一覧!$C$11+バックデータ一覧!$E$10*(0.3/(バックデータ一覧!$E$12*計算過程!L2218+バックデータ一覧!$E$13*LN(0.3)+バックデータ一覧!$E$14))^バックデータ一覧!$E$11)*計算過程!$W$11*計算過程!G2218/0.3*10^-3,0)</f>
        <v>0</v>
      </c>
      <c r="G2218" s="18">
        <f t="shared" si="206"/>
        <v>0</v>
      </c>
      <c r="H2218" s="18">
        <f t="shared" si="207"/>
        <v>0</v>
      </c>
      <c r="I2218" s="24">
        <v>0</v>
      </c>
      <c r="J2218" s="24">
        <v>0</v>
      </c>
      <c r="K2218" s="24">
        <v>0</v>
      </c>
      <c r="L2218" s="14">
        <f>貼り付けシート!C2218</f>
        <v>14.8</v>
      </c>
      <c r="M2218" s="14">
        <f>貼り付けシート!D2218</f>
        <v>10.1</v>
      </c>
      <c r="N2218" s="18">
        <f>貼り付けシート!E2218</f>
        <v>96.087083312193087</v>
      </c>
      <c r="O2218" s="18">
        <f>貼り付けシート!F2218</f>
        <v>0</v>
      </c>
      <c r="P2218" s="19">
        <f t="shared" si="208"/>
        <v>0</v>
      </c>
      <c r="Q2218" s="19">
        <f t="shared" si="209"/>
        <v>0</v>
      </c>
    </row>
    <row r="2219" spans="1:17">
      <c r="A2219" s="38">
        <v>41732</v>
      </c>
      <c r="B2219" s="49" t="s">
        <v>154</v>
      </c>
      <c r="C2219" s="24">
        <f t="shared" si="204"/>
        <v>30.406921776000001</v>
      </c>
      <c r="D2219" s="24">
        <f t="shared" si="205"/>
        <v>0</v>
      </c>
      <c r="E2219" s="18">
        <f>IF(G2219&gt;=0.3,(バックデータ一覧!$C$10*(バックデータ一覧!$C$12*計算過程!L2219+バックデータ一覧!$C$13*LN(計算過程!G2219)+バックデータ一覧!$C$14)^バックデータ一覧!$C$11+バックデータ一覧!$E$10*(計算過程!G2219/(バックデータ一覧!$E$12*計算過程!L2219+バックデータ一覧!$E$13*LN(計算過程!G2219)+バックデータ一覧!$E$14))^バックデータ一覧!$E$11)*計算過程!$W$11*10^-3,0)</f>
        <v>0</v>
      </c>
      <c r="F2219" s="18">
        <f>IF(G2219&lt;0.3,(バックデータ一覧!$C$10*(バックデータ一覧!$C$12*計算過程!L2219+バックデータ一覧!$C$13*LN(0.3)+バックデータ一覧!$C$14)^バックデータ一覧!$C$11+バックデータ一覧!$E$10*(0.3/(バックデータ一覧!$E$12*計算過程!L2219+バックデータ一覧!$E$13*LN(0.3)+バックデータ一覧!$E$14))^バックデータ一覧!$E$11)*計算過程!$W$11*計算過程!G2219/0.3*10^-3,0)</f>
        <v>0</v>
      </c>
      <c r="G2219" s="18">
        <f t="shared" si="206"/>
        <v>0</v>
      </c>
      <c r="H2219" s="18">
        <f t="shared" si="207"/>
        <v>0</v>
      </c>
      <c r="I2219" s="24">
        <v>0</v>
      </c>
      <c r="J2219" s="24">
        <v>0</v>
      </c>
      <c r="K2219" s="24">
        <v>0</v>
      </c>
      <c r="L2219" s="14">
        <f>貼り付けシート!C2219</f>
        <v>15</v>
      </c>
      <c r="M2219" s="14">
        <f>貼り付けシート!D2219</f>
        <v>10.1</v>
      </c>
      <c r="N2219" s="18">
        <f>貼り付けシート!E2219</f>
        <v>94.856354982307394</v>
      </c>
      <c r="O2219" s="18">
        <f>貼り付けシート!F2219</f>
        <v>0</v>
      </c>
      <c r="P2219" s="19">
        <f t="shared" si="208"/>
        <v>0</v>
      </c>
      <c r="Q2219" s="19">
        <f t="shared" si="209"/>
        <v>0</v>
      </c>
    </row>
    <row r="2220" spans="1:17">
      <c r="A2220" s="38">
        <v>41732</v>
      </c>
      <c r="B2220" s="49" t="s">
        <v>155</v>
      </c>
      <c r="C2220" s="24">
        <f t="shared" si="204"/>
        <v>30.406921776000001</v>
      </c>
      <c r="D2220" s="24">
        <f t="shared" si="205"/>
        <v>0</v>
      </c>
      <c r="E2220" s="18">
        <f>IF(G2220&gt;=0.3,(バックデータ一覧!$C$10*(バックデータ一覧!$C$12*計算過程!L2220+バックデータ一覧!$C$13*LN(計算過程!G2220)+バックデータ一覧!$C$14)^バックデータ一覧!$C$11+バックデータ一覧!$E$10*(計算過程!G2220/(バックデータ一覧!$E$12*計算過程!L2220+バックデータ一覧!$E$13*LN(計算過程!G2220)+バックデータ一覧!$E$14))^バックデータ一覧!$E$11)*計算過程!$W$11*10^-3,0)</f>
        <v>0</v>
      </c>
      <c r="F2220" s="18">
        <f>IF(G2220&lt;0.3,(バックデータ一覧!$C$10*(バックデータ一覧!$C$12*計算過程!L2220+バックデータ一覧!$C$13*LN(0.3)+バックデータ一覧!$C$14)^バックデータ一覧!$C$11+バックデータ一覧!$E$10*(0.3/(バックデータ一覧!$E$12*計算過程!L2220+バックデータ一覧!$E$13*LN(0.3)+バックデータ一覧!$E$14))^バックデータ一覧!$E$11)*計算過程!$W$11*計算過程!G2220/0.3*10^-3,0)</f>
        <v>0</v>
      </c>
      <c r="G2220" s="18">
        <f t="shared" si="206"/>
        <v>0</v>
      </c>
      <c r="H2220" s="18">
        <f t="shared" si="207"/>
        <v>0</v>
      </c>
      <c r="I2220" s="24">
        <v>0</v>
      </c>
      <c r="J2220" s="24">
        <v>0</v>
      </c>
      <c r="K2220" s="24">
        <v>0</v>
      </c>
      <c r="L2220" s="14">
        <f>貼り付けシート!C2220</f>
        <v>15.1</v>
      </c>
      <c r="M2220" s="14">
        <f>貼り付けシート!D2220</f>
        <v>10.3</v>
      </c>
      <c r="N2220" s="18">
        <f>貼り付けシート!E2220</f>
        <v>96.083518038840381</v>
      </c>
      <c r="O2220" s="18">
        <f>貼り付けシート!F2220</f>
        <v>0</v>
      </c>
      <c r="P2220" s="19">
        <f t="shared" si="208"/>
        <v>0</v>
      </c>
      <c r="Q2220" s="19">
        <f t="shared" si="209"/>
        <v>0</v>
      </c>
    </row>
    <row r="2221" spans="1:17">
      <c r="A2221" s="38">
        <v>41732</v>
      </c>
      <c r="B2221" s="49" t="s">
        <v>156</v>
      </c>
      <c r="C2221" s="24">
        <f t="shared" si="204"/>
        <v>30.406921776000001</v>
      </c>
      <c r="D2221" s="24">
        <f t="shared" si="205"/>
        <v>0</v>
      </c>
      <c r="E2221" s="18">
        <f>IF(G2221&gt;=0.3,(バックデータ一覧!$C$10*(バックデータ一覧!$C$12*計算過程!L2221+バックデータ一覧!$C$13*LN(計算過程!G2221)+バックデータ一覧!$C$14)^バックデータ一覧!$C$11+バックデータ一覧!$E$10*(計算過程!G2221/(バックデータ一覧!$E$12*計算過程!L2221+バックデータ一覧!$E$13*LN(計算過程!G2221)+バックデータ一覧!$E$14))^バックデータ一覧!$E$11)*計算過程!$W$11*10^-3,0)</f>
        <v>0</v>
      </c>
      <c r="F2221" s="18">
        <f>IF(G2221&lt;0.3,(バックデータ一覧!$C$10*(バックデータ一覧!$C$12*計算過程!L2221+バックデータ一覧!$C$13*LN(0.3)+バックデータ一覧!$C$14)^バックデータ一覧!$C$11+バックデータ一覧!$E$10*(0.3/(バックデータ一覧!$E$12*計算過程!L2221+バックデータ一覧!$E$13*LN(0.3)+バックデータ一覧!$E$14))^バックデータ一覧!$E$11)*計算過程!$W$11*計算過程!G2221/0.3*10^-3,0)</f>
        <v>0</v>
      </c>
      <c r="G2221" s="18">
        <f t="shared" si="206"/>
        <v>0</v>
      </c>
      <c r="H2221" s="18">
        <f t="shared" si="207"/>
        <v>0</v>
      </c>
      <c r="I2221" s="24">
        <v>0</v>
      </c>
      <c r="J2221" s="24">
        <v>0</v>
      </c>
      <c r="K2221" s="24">
        <v>0</v>
      </c>
      <c r="L2221" s="14">
        <f>貼り付けシート!C2221</f>
        <v>15.4</v>
      </c>
      <c r="M2221" s="14">
        <f>貼り付けシート!D2221</f>
        <v>10.5</v>
      </c>
      <c r="N2221" s="18">
        <f>貼り付けシート!E2221</f>
        <v>96.048101021743193</v>
      </c>
      <c r="O2221" s="18">
        <f>貼り付けシート!F2221</f>
        <v>0</v>
      </c>
      <c r="P2221" s="19">
        <f t="shared" si="208"/>
        <v>0</v>
      </c>
      <c r="Q2221" s="19">
        <f t="shared" si="209"/>
        <v>0</v>
      </c>
    </row>
    <row r="2222" spans="1:17">
      <c r="A2222" s="38">
        <v>41732</v>
      </c>
      <c r="B2222" s="49" t="s">
        <v>157</v>
      </c>
      <c r="C2222" s="24">
        <f t="shared" si="204"/>
        <v>30.406921776000001</v>
      </c>
      <c r="D2222" s="24">
        <f t="shared" si="205"/>
        <v>0</v>
      </c>
      <c r="E2222" s="18">
        <f>IF(G2222&gt;=0.3,(バックデータ一覧!$C$10*(バックデータ一覧!$C$12*計算過程!L2222+バックデータ一覧!$C$13*LN(計算過程!G2222)+バックデータ一覧!$C$14)^バックデータ一覧!$C$11+バックデータ一覧!$E$10*(計算過程!G2222/(バックデータ一覧!$E$12*計算過程!L2222+バックデータ一覧!$E$13*LN(計算過程!G2222)+バックデータ一覧!$E$14))^バックデータ一覧!$E$11)*計算過程!$W$11*10^-3,0)</f>
        <v>0</v>
      </c>
      <c r="F2222" s="18">
        <f>IF(G2222&lt;0.3,(バックデータ一覧!$C$10*(バックデータ一覧!$C$12*計算過程!L2222+バックデータ一覧!$C$13*LN(0.3)+バックデータ一覧!$C$14)^バックデータ一覧!$C$11+バックデータ一覧!$E$10*(0.3/(バックデータ一覧!$E$12*計算過程!L2222+バックデータ一覧!$E$13*LN(0.3)+バックデータ一覧!$E$14))^バックデータ一覧!$E$11)*計算過程!$W$11*計算過程!G2222/0.3*10^-3,0)</f>
        <v>0</v>
      </c>
      <c r="G2222" s="18">
        <f t="shared" si="206"/>
        <v>0</v>
      </c>
      <c r="H2222" s="18">
        <f t="shared" si="207"/>
        <v>0</v>
      </c>
      <c r="I2222" s="24">
        <v>0</v>
      </c>
      <c r="J2222" s="24">
        <v>0</v>
      </c>
      <c r="K2222" s="24">
        <v>0</v>
      </c>
      <c r="L2222" s="14">
        <f>貼り付けシート!C2222</f>
        <v>15.7</v>
      </c>
      <c r="M2222" s="14">
        <f>貼り付けシート!D2222</f>
        <v>10.6</v>
      </c>
      <c r="N2222" s="18">
        <f>貼り付けシート!E2222</f>
        <v>95.100220008692389</v>
      </c>
      <c r="O2222" s="18">
        <f>貼り付けシート!F2222</f>
        <v>0</v>
      </c>
      <c r="P2222" s="19">
        <f t="shared" si="208"/>
        <v>0</v>
      </c>
      <c r="Q2222" s="19">
        <f t="shared" si="209"/>
        <v>0</v>
      </c>
    </row>
    <row r="2223" spans="1:17">
      <c r="A2223" s="38">
        <v>41732</v>
      </c>
      <c r="B2223" s="49" t="s">
        <v>158</v>
      </c>
      <c r="C2223" s="24">
        <f t="shared" si="204"/>
        <v>30.406921776000001</v>
      </c>
      <c r="D2223" s="24">
        <f t="shared" si="205"/>
        <v>0</v>
      </c>
      <c r="E2223" s="18">
        <f>IF(G2223&gt;=0.3,(バックデータ一覧!$C$10*(バックデータ一覧!$C$12*計算過程!L2223+バックデータ一覧!$C$13*LN(計算過程!G2223)+バックデータ一覧!$C$14)^バックデータ一覧!$C$11+バックデータ一覧!$E$10*(計算過程!G2223/(バックデータ一覧!$E$12*計算過程!L2223+バックデータ一覧!$E$13*LN(計算過程!G2223)+バックデータ一覧!$E$14))^バックデータ一覧!$E$11)*計算過程!$W$11*10^-3,0)</f>
        <v>0</v>
      </c>
      <c r="F2223" s="18">
        <f>IF(G2223&lt;0.3,(バックデータ一覧!$C$10*(バックデータ一覧!$C$12*計算過程!L2223+バックデータ一覧!$C$13*LN(0.3)+バックデータ一覧!$C$14)^バックデータ一覧!$C$11+バックデータ一覧!$E$10*(0.3/(バックデータ一覧!$E$12*計算過程!L2223+バックデータ一覧!$E$13*LN(0.3)+バックデータ一覧!$E$14))^バックデータ一覧!$E$11)*計算過程!$W$11*計算過程!G2223/0.3*10^-3,0)</f>
        <v>0</v>
      </c>
      <c r="G2223" s="18">
        <f t="shared" si="206"/>
        <v>0</v>
      </c>
      <c r="H2223" s="18">
        <f t="shared" si="207"/>
        <v>0</v>
      </c>
      <c r="I2223" s="24">
        <v>0</v>
      </c>
      <c r="J2223" s="24">
        <v>0</v>
      </c>
      <c r="K2223" s="24">
        <v>0</v>
      </c>
      <c r="L2223" s="14">
        <f>貼り付けシート!C2223</f>
        <v>16.3</v>
      </c>
      <c r="M2223" s="14">
        <f>貼り付けシート!D2223</f>
        <v>11</v>
      </c>
      <c r="N2223" s="18">
        <f>貼り付けシート!E2223</f>
        <v>94.916613296885373</v>
      </c>
      <c r="O2223" s="18">
        <f>貼り付けシート!F2223</f>
        <v>0</v>
      </c>
      <c r="P2223" s="19">
        <f t="shared" si="208"/>
        <v>0</v>
      </c>
      <c r="Q2223" s="19">
        <f t="shared" si="209"/>
        <v>0</v>
      </c>
    </row>
    <row r="2224" spans="1:17">
      <c r="A2224" s="38">
        <v>41732</v>
      </c>
      <c r="B2224" s="49" t="s">
        <v>159</v>
      </c>
      <c r="C2224" s="24">
        <f t="shared" si="204"/>
        <v>30.406921776000001</v>
      </c>
      <c r="D2224" s="24">
        <f t="shared" si="205"/>
        <v>0</v>
      </c>
      <c r="E2224" s="18">
        <f>IF(G2224&gt;=0.3,(バックデータ一覧!$C$10*(バックデータ一覧!$C$12*計算過程!L2224+バックデータ一覧!$C$13*LN(計算過程!G2224)+バックデータ一覧!$C$14)^バックデータ一覧!$C$11+バックデータ一覧!$E$10*(計算過程!G2224/(バックデータ一覧!$E$12*計算過程!L2224+バックデータ一覧!$E$13*LN(計算過程!G2224)+バックデータ一覧!$E$14))^バックデータ一覧!$E$11)*計算過程!$W$11*10^-3,0)</f>
        <v>0</v>
      </c>
      <c r="F2224" s="18">
        <f>IF(G2224&lt;0.3,(バックデータ一覧!$C$10*(バックデータ一覧!$C$12*計算過程!L2224+バックデータ一覧!$C$13*LN(0.3)+バックデータ一覧!$C$14)^バックデータ一覧!$C$11+バックデータ一覧!$E$10*(0.3/(バックデータ一覧!$E$12*計算過程!L2224+バックデータ一覧!$E$13*LN(0.3)+バックデータ一覧!$E$14))^バックデータ一覧!$E$11)*計算過程!$W$11*計算過程!G2224/0.3*10^-3,0)</f>
        <v>0</v>
      </c>
      <c r="G2224" s="18">
        <f t="shared" si="206"/>
        <v>0</v>
      </c>
      <c r="H2224" s="18">
        <f t="shared" si="207"/>
        <v>0</v>
      </c>
      <c r="I2224" s="24">
        <v>0</v>
      </c>
      <c r="J2224" s="24">
        <v>0</v>
      </c>
      <c r="K2224" s="24">
        <v>0</v>
      </c>
      <c r="L2224" s="14">
        <f>貼り付けシート!C2224</f>
        <v>17.399999999999999</v>
      </c>
      <c r="M2224" s="14">
        <f>貼り付けシート!D2224</f>
        <v>11.5</v>
      </c>
      <c r="N2224" s="18">
        <f>貼り付けシート!E2224</f>
        <v>92.465254473845064</v>
      </c>
      <c r="O2224" s="18">
        <f>貼り付けシート!F2224</f>
        <v>0</v>
      </c>
      <c r="P2224" s="19">
        <f t="shared" si="208"/>
        <v>0</v>
      </c>
      <c r="Q2224" s="19">
        <f t="shared" si="209"/>
        <v>0</v>
      </c>
    </row>
    <row r="2225" spans="1:17">
      <c r="A2225" s="38">
        <v>41732</v>
      </c>
      <c r="B2225" s="49" t="s">
        <v>160</v>
      </c>
      <c r="C2225" s="24">
        <f t="shared" si="204"/>
        <v>30.406921776000001</v>
      </c>
      <c r="D2225" s="24">
        <f t="shared" si="205"/>
        <v>0</v>
      </c>
      <c r="E2225" s="18">
        <f>IF(G2225&gt;=0.3,(バックデータ一覧!$C$10*(バックデータ一覧!$C$12*計算過程!L2225+バックデータ一覧!$C$13*LN(計算過程!G2225)+バックデータ一覧!$C$14)^バックデータ一覧!$C$11+バックデータ一覧!$E$10*(計算過程!G2225/(バックデータ一覧!$E$12*計算過程!L2225+バックデータ一覧!$E$13*LN(計算過程!G2225)+バックデータ一覧!$E$14))^バックデータ一覧!$E$11)*計算過程!$W$11*10^-3,0)</f>
        <v>0</v>
      </c>
      <c r="F2225" s="18">
        <f>IF(G2225&lt;0.3,(バックデータ一覧!$C$10*(バックデータ一覧!$C$12*計算過程!L2225+バックデータ一覧!$C$13*LN(0.3)+バックデータ一覧!$C$14)^バックデータ一覧!$C$11+バックデータ一覧!$E$10*(0.3/(バックデータ一覧!$E$12*計算過程!L2225+バックデータ一覧!$E$13*LN(0.3)+バックデータ一覧!$E$14))^バックデータ一覧!$E$11)*計算過程!$W$11*計算過程!G2225/0.3*10^-3,0)</f>
        <v>0</v>
      </c>
      <c r="G2225" s="18">
        <f t="shared" si="206"/>
        <v>0</v>
      </c>
      <c r="H2225" s="18">
        <f t="shared" si="207"/>
        <v>0</v>
      </c>
      <c r="I2225" s="24">
        <v>0</v>
      </c>
      <c r="J2225" s="24">
        <v>0</v>
      </c>
      <c r="K2225" s="24">
        <v>0</v>
      </c>
      <c r="L2225" s="14">
        <f>貼り付けシート!C2225</f>
        <v>19.399999999999999</v>
      </c>
      <c r="M2225" s="14">
        <f>貼り付けシート!D2225</f>
        <v>11.9</v>
      </c>
      <c r="N2225" s="18">
        <f>貼り付けシート!E2225</f>
        <v>84.348309078375564</v>
      </c>
      <c r="O2225" s="18">
        <f>貼り付けシート!F2225</f>
        <v>0</v>
      </c>
      <c r="P2225" s="19">
        <f t="shared" si="208"/>
        <v>0</v>
      </c>
      <c r="Q2225" s="19">
        <f t="shared" si="209"/>
        <v>0</v>
      </c>
    </row>
    <row r="2226" spans="1:17">
      <c r="A2226" s="38">
        <v>41732</v>
      </c>
      <c r="B2226" s="49" t="s">
        <v>161</v>
      </c>
      <c r="C2226" s="24">
        <f t="shared" si="204"/>
        <v>30.406921776000001</v>
      </c>
      <c r="D2226" s="24">
        <f t="shared" si="205"/>
        <v>0</v>
      </c>
      <c r="E2226" s="18">
        <f>IF(G2226&gt;=0.3,(バックデータ一覧!$C$10*(バックデータ一覧!$C$12*計算過程!L2226+バックデータ一覧!$C$13*LN(計算過程!G2226)+バックデータ一覧!$C$14)^バックデータ一覧!$C$11+バックデータ一覧!$E$10*(計算過程!G2226/(バックデータ一覧!$E$12*計算過程!L2226+バックデータ一覧!$E$13*LN(計算過程!G2226)+バックデータ一覧!$E$14))^バックデータ一覧!$E$11)*計算過程!$W$11*10^-3,0)</f>
        <v>0</v>
      </c>
      <c r="F2226" s="18">
        <f>IF(G2226&lt;0.3,(バックデータ一覧!$C$10*(バックデータ一覧!$C$12*計算過程!L2226+バックデータ一覧!$C$13*LN(0.3)+バックデータ一覧!$C$14)^バックデータ一覧!$C$11+バックデータ一覧!$E$10*(0.3/(バックデータ一覧!$E$12*計算過程!L2226+バックデータ一覧!$E$13*LN(0.3)+バックデータ一覧!$E$14))^バックデータ一覧!$E$11)*計算過程!$W$11*計算過程!G2226/0.3*10^-3,0)</f>
        <v>0</v>
      </c>
      <c r="G2226" s="18">
        <f t="shared" si="206"/>
        <v>0</v>
      </c>
      <c r="H2226" s="18">
        <f t="shared" si="207"/>
        <v>0</v>
      </c>
      <c r="I2226" s="24">
        <v>0</v>
      </c>
      <c r="J2226" s="24">
        <v>0</v>
      </c>
      <c r="K2226" s="24">
        <v>0</v>
      </c>
      <c r="L2226" s="14">
        <f>貼り付けシート!C2226</f>
        <v>20.7</v>
      </c>
      <c r="M2226" s="14">
        <f>貼り付けシート!D2226</f>
        <v>11.8</v>
      </c>
      <c r="N2226" s="18">
        <f>貼り付けシート!E2226</f>
        <v>77.182680687058664</v>
      </c>
      <c r="O2226" s="18">
        <f>貼り付けシート!F2226</f>
        <v>0</v>
      </c>
      <c r="P2226" s="19">
        <f t="shared" si="208"/>
        <v>0</v>
      </c>
      <c r="Q2226" s="19">
        <f t="shared" si="209"/>
        <v>0</v>
      </c>
    </row>
    <row r="2227" spans="1:17">
      <c r="A2227" s="38">
        <v>41732</v>
      </c>
      <c r="B2227" s="49" t="s">
        <v>162</v>
      </c>
      <c r="C2227" s="24">
        <f t="shared" si="204"/>
        <v>30.406921776000001</v>
      </c>
      <c r="D2227" s="24">
        <f t="shared" si="205"/>
        <v>0</v>
      </c>
      <c r="E2227" s="18">
        <f>IF(G2227&gt;=0.3,(バックデータ一覧!$C$10*(バックデータ一覧!$C$12*計算過程!L2227+バックデータ一覧!$C$13*LN(計算過程!G2227)+バックデータ一覧!$C$14)^バックデータ一覧!$C$11+バックデータ一覧!$E$10*(計算過程!G2227/(バックデータ一覧!$E$12*計算過程!L2227+バックデータ一覧!$E$13*LN(計算過程!G2227)+バックデータ一覧!$E$14))^バックデータ一覧!$E$11)*計算過程!$W$11*10^-3,0)</f>
        <v>0</v>
      </c>
      <c r="F2227" s="18">
        <f>IF(G2227&lt;0.3,(バックデータ一覧!$C$10*(バックデータ一覧!$C$12*計算過程!L2227+バックデータ一覧!$C$13*LN(0.3)+バックデータ一覧!$C$14)^バックデータ一覧!$C$11+バックデータ一覧!$E$10*(0.3/(バックデータ一覧!$E$12*計算過程!L2227+バックデータ一覧!$E$13*LN(0.3)+バックデータ一覧!$E$14))^バックデータ一覧!$E$11)*計算過程!$W$11*計算過程!G2227/0.3*10^-3,0)</f>
        <v>0</v>
      </c>
      <c r="G2227" s="18">
        <f t="shared" si="206"/>
        <v>0</v>
      </c>
      <c r="H2227" s="18">
        <f t="shared" si="207"/>
        <v>0</v>
      </c>
      <c r="I2227" s="24">
        <v>0</v>
      </c>
      <c r="J2227" s="24">
        <v>0</v>
      </c>
      <c r="K2227" s="24">
        <v>0</v>
      </c>
      <c r="L2227" s="14">
        <f>貼り付けシート!C2227</f>
        <v>20.3</v>
      </c>
      <c r="M2227" s="14">
        <f>貼り付けシート!D2227</f>
        <v>11.7</v>
      </c>
      <c r="N2227" s="18">
        <f>貼り付けシート!E2227</f>
        <v>78.45340775402012</v>
      </c>
      <c r="O2227" s="18">
        <f>貼り付けシート!F2227</f>
        <v>0</v>
      </c>
      <c r="P2227" s="19">
        <f t="shared" si="208"/>
        <v>0</v>
      </c>
      <c r="Q2227" s="19">
        <f t="shared" si="209"/>
        <v>0</v>
      </c>
    </row>
    <row r="2228" spans="1:17">
      <c r="A2228" s="38">
        <v>41732</v>
      </c>
      <c r="B2228" s="49" t="s">
        <v>163</v>
      </c>
      <c r="C2228" s="24">
        <f t="shared" si="204"/>
        <v>30.406921776000001</v>
      </c>
      <c r="D2228" s="24">
        <f t="shared" si="205"/>
        <v>0</v>
      </c>
      <c r="E2228" s="18">
        <f>IF(G2228&gt;=0.3,(バックデータ一覧!$C$10*(バックデータ一覧!$C$12*計算過程!L2228+バックデータ一覧!$C$13*LN(計算過程!G2228)+バックデータ一覧!$C$14)^バックデータ一覧!$C$11+バックデータ一覧!$E$10*(計算過程!G2228/(バックデータ一覧!$E$12*計算過程!L2228+バックデータ一覧!$E$13*LN(計算過程!G2228)+バックデータ一覧!$E$14))^バックデータ一覧!$E$11)*計算過程!$W$11*10^-3,0)</f>
        <v>0</v>
      </c>
      <c r="F2228" s="18">
        <f>IF(G2228&lt;0.3,(バックデータ一覧!$C$10*(バックデータ一覧!$C$12*計算過程!L2228+バックデータ一覧!$C$13*LN(0.3)+バックデータ一覧!$C$14)^バックデータ一覧!$C$11+バックデータ一覧!$E$10*(0.3/(バックデータ一覧!$E$12*計算過程!L2228+バックデータ一覧!$E$13*LN(0.3)+バックデータ一覧!$E$14))^バックデータ一覧!$E$11)*計算過程!$W$11*計算過程!G2228/0.3*10^-3,0)</f>
        <v>0</v>
      </c>
      <c r="G2228" s="18">
        <f t="shared" si="206"/>
        <v>0</v>
      </c>
      <c r="H2228" s="18">
        <f t="shared" si="207"/>
        <v>0</v>
      </c>
      <c r="I2228" s="24">
        <v>0</v>
      </c>
      <c r="J2228" s="24">
        <v>0</v>
      </c>
      <c r="K2228" s="24">
        <v>0</v>
      </c>
      <c r="L2228" s="14">
        <f>貼り付けシート!C2228</f>
        <v>19.3</v>
      </c>
      <c r="M2228" s="14">
        <f>貼り付けシート!D2228</f>
        <v>11.6</v>
      </c>
      <c r="N2228" s="18">
        <f>貼り付けシート!E2228</f>
        <v>82.774547800623793</v>
      </c>
      <c r="O2228" s="18">
        <f>貼り付けシート!F2228</f>
        <v>0</v>
      </c>
      <c r="P2228" s="19">
        <f t="shared" si="208"/>
        <v>0</v>
      </c>
      <c r="Q2228" s="19">
        <f t="shared" si="209"/>
        <v>0</v>
      </c>
    </row>
    <row r="2229" spans="1:17">
      <c r="A2229" s="38">
        <v>41732</v>
      </c>
      <c r="B2229" s="49" t="s">
        <v>164</v>
      </c>
      <c r="C2229" s="24">
        <f t="shared" si="204"/>
        <v>30.406921776000001</v>
      </c>
      <c r="D2229" s="24">
        <f t="shared" si="205"/>
        <v>0</v>
      </c>
      <c r="E2229" s="18">
        <f>IF(G2229&gt;=0.3,(バックデータ一覧!$C$10*(バックデータ一覧!$C$12*計算過程!L2229+バックデータ一覧!$C$13*LN(計算過程!G2229)+バックデータ一覧!$C$14)^バックデータ一覧!$C$11+バックデータ一覧!$E$10*(計算過程!G2229/(バックデータ一覧!$E$12*計算過程!L2229+バックデータ一覧!$E$13*LN(計算過程!G2229)+バックデータ一覧!$E$14))^バックデータ一覧!$E$11)*計算過程!$W$11*10^-3,0)</f>
        <v>0</v>
      </c>
      <c r="F2229" s="18">
        <f>IF(G2229&lt;0.3,(バックデータ一覧!$C$10*(バックデータ一覧!$C$12*計算過程!L2229+バックデータ一覧!$C$13*LN(0.3)+バックデータ一覧!$C$14)^バックデータ一覧!$C$11+バックデータ一覧!$E$10*(0.3/(バックデータ一覧!$E$12*計算過程!L2229+バックデータ一覧!$E$13*LN(0.3)+バックデータ一覧!$E$14))^バックデータ一覧!$E$11)*計算過程!$W$11*計算過程!G2229/0.3*10^-3,0)</f>
        <v>0</v>
      </c>
      <c r="G2229" s="18">
        <f t="shared" si="206"/>
        <v>0</v>
      </c>
      <c r="H2229" s="18">
        <f t="shared" si="207"/>
        <v>0</v>
      </c>
      <c r="I2229" s="24">
        <v>0</v>
      </c>
      <c r="J2229" s="24">
        <v>0</v>
      </c>
      <c r="K2229" s="24">
        <v>0</v>
      </c>
      <c r="L2229" s="14">
        <f>貼り付けシート!C2229</f>
        <v>18.8</v>
      </c>
      <c r="M2229" s="14">
        <f>貼り付けシート!D2229</f>
        <v>11.6</v>
      </c>
      <c r="N2229" s="18">
        <f>貼り付けシート!E2229</f>
        <v>85.397944087358795</v>
      </c>
      <c r="O2229" s="18">
        <f>貼り付けシート!F2229</f>
        <v>0</v>
      </c>
      <c r="P2229" s="19">
        <f t="shared" si="208"/>
        <v>0</v>
      </c>
      <c r="Q2229" s="19">
        <f t="shared" si="209"/>
        <v>0</v>
      </c>
    </row>
    <row r="2230" spans="1:17">
      <c r="A2230" s="38">
        <v>41732</v>
      </c>
      <c r="B2230" s="49" t="s">
        <v>165</v>
      </c>
      <c r="C2230" s="24">
        <f t="shared" si="204"/>
        <v>30.406921776000001</v>
      </c>
      <c r="D2230" s="24">
        <f t="shared" si="205"/>
        <v>0</v>
      </c>
      <c r="E2230" s="18">
        <f>IF(G2230&gt;=0.3,(バックデータ一覧!$C$10*(バックデータ一覧!$C$12*計算過程!L2230+バックデータ一覧!$C$13*LN(計算過程!G2230)+バックデータ一覧!$C$14)^バックデータ一覧!$C$11+バックデータ一覧!$E$10*(計算過程!G2230/(バックデータ一覧!$E$12*計算過程!L2230+バックデータ一覧!$E$13*LN(計算過程!G2230)+バックデータ一覧!$E$14))^バックデータ一覧!$E$11)*計算過程!$W$11*10^-3,0)</f>
        <v>0</v>
      </c>
      <c r="F2230" s="18">
        <f>IF(G2230&lt;0.3,(バックデータ一覧!$C$10*(バックデータ一覧!$C$12*計算過程!L2230+バックデータ一覧!$C$13*LN(0.3)+バックデータ一覧!$C$14)^バックデータ一覧!$C$11+バックデータ一覧!$E$10*(0.3/(バックデータ一覧!$E$12*計算過程!L2230+バックデータ一覧!$E$13*LN(0.3)+バックデータ一覧!$E$14))^バックデータ一覧!$E$11)*計算過程!$W$11*計算過程!G2230/0.3*10^-3,0)</f>
        <v>0</v>
      </c>
      <c r="G2230" s="18">
        <f t="shared" si="206"/>
        <v>0</v>
      </c>
      <c r="H2230" s="18">
        <f t="shared" si="207"/>
        <v>0</v>
      </c>
      <c r="I2230" s="24">
        <v>0</v>
      </c>
      <c r="J2230" s="24">
        <v>0</v>
      </c>
      <c r="K2230" s="24">
        <v>0</v>
      </c>
      <c r="L2230" s="14">
        <f>貼り付けシート!C2230</f>
        <v>18.7</v>
      </c>
      <c r="M2230" s="14">
        <f>貼り付けシート!D2230</f>
        <v>11.6</v>
      </c>
      <c r="N2230" s="18">
        <f>貼り付けシート!E2230</f>
        <v>85.93376612575922</v>
      </c>
      <c r="O2230" s="18">
        <f>貼り付けシート!F2230</f>
        <v>0</v>
      </c>
      <c r="P2230" s="19">
        <f t="shared" si="208"/>
        <v>0</v>
      </c>
      <c r="Q2230" s="19">
        <f t="shared" si="209"/>
        <v>0</v>
      </c>
    </row>
    <row r="2231" spans="1:17">
      <c r="A2231" s="38">
        <v>41732</v>
      </c>
      <c r="B2231" s="49" t="s">
        <v>166</v>
      </c>
      <c r="C2231" s="24">
        <f t="shared" si="204"/>
        <v>30.406921776000001</v>
      </c>
      <c r="D2231" s="24">
        <f t="shared" si="205"/>
        <v>0</v>
      </c>
      <c r="E2231" s="18">
        <f>IF(G2231&gt;=0.3,(バックデータ一覧!$C$10*(バックデータ一覧!$C$12*計算過程!L2231+バックデータ一覧!$C$13*LN(計算過程!G2231)+バックデータ一覧!$C$14)^バックデータ一覧!$C$11+バックデータ一覧!$E$10*(計算過程!G2231/(バックデータ一覧!$E$12*計算過程!L2231+バックデータ一覧!$E$13*LN(計算過程!G2231)+バックデータ一覧!$E$14))^バックデータ一覧!$E$11)*計算過程!$W$11*10^-3,0)</f>
        <v>0</v>
      </c>
      <c r="F2231" s="18">
        <f>IF(G2231&lt;0.3,(バックデータ一覧!$C$10*(バックデータ一覧!$C$12*計算過程!L2231+バックデータ一覧!$C$13*LN(0.3)+バックデータ一覧!$C$14)^バックデータ一覧!$C$11+バックデータ一覧!$E$10*(0.3/(バックデータ一覧!$E$12*計算過程!L2231+バックデータ一覧!$E$13*LN(0.3)+バックデータ一覧!$E$14))^バックデータ一覧!$E$11)*計算過程!$W$11*計算過程!G2231/0.3*10^-3,0)</f>
        <v>0</v>
      </c>
      <c r="G2231" s="18">
        <f t="shared" si="206"/>
        <v>0</v>
      </c>
      <c r="H2231" s="18">
        <f t="shared" si="207"/>
        <v>0</v>
      </c>
      <c r="I2231" s="24">
        <v>0</v>
      </c>
      <c r="J2231" s="24">
        <v>0</v>
      </c>
      <c r="K2231" s="24">
        <v>0</v>
      </c>
      <c r="L2231" s="14">
        <f>貼り付けシート!C2231</f>
        <v>18.100000000000001</v>
      </c>
      <c r="M2231" s="14">
        <f>貼り付けシート!D2231</f>
        <v>11.7</v>
      </c>
      <c r="N2231" s="18">
        <f>貼り付けシート!E2231</f>
        <v>89.984171998536866</v>
      </c>
      <c r="O2231" s="18">
        <f>貼り付けシート!F2231</f>
        <v>0</v>
      </c>
      <c r="P2231" s="19">
        <f t="shared" si="208"/>
        <v>0</v>
      </c>
      <c r="Q2231" s="19">
        <f t="shared" si="209"/>
        <v>0</v>
      </c>
    </row>
    <row r="2232" spans="1:17">
      <c r="A2232" s="38">
        <v>41732</v>
      </c>
      <c r="B2232" s="49" t="s">
        <v>167</v>
      </c>
      <c r="C2232" s="24">
        <f t="shared" si="204"/>
        <v>30.406921776000001</v>
      </c>
      <c r="D2232" s="24">
        <f t="shared" si="205"/>
        <v>0</v>
      </c>
      <c r="E2232" s="18">
        <f>IF(G2232&gt;=0.3,(バックデータ一覧!$C$10*(バックデータ一覧!$C$12*計算過程!L2232+バックデータ一覧!$C$13*LN(計算過程!G2232)+バックデータ一覧!$C$14)^バックデータ一覧!$C$11+バックデータ一覧!$E$10*(計算過程!G2232/(バックデータ一覧!$E$12*計算過程!L2232+バックデータ一覧!$E$13*LN(計算過程!G2232)+バックデータ一覧!$E$14))^バックデータ一覧!$E$11)*計算過程!$W$11*10^-3,0)</f>
        <v>0</v>
      </c>
      <c r="F2232" s="18">
        <f>IF(G2232&lt;0.3,(バックデータ一覧!$C$10*(バックデータ一覧!$C$12*計算過程!L2232+バックデータ一覧!$C$13*LN(0.3)+バックデータ一覧!$C$14)^バックデータ一覧!$C$11+バックデータ一覧!$E$10*(0.3/(バックデータ一覧!$E$12*計算過程!L2232+バックデータ一覧!$E$13*LN(0.3)+バックデータ一覧!$E$14))^バックデータ一覧!$E$11)*計算過程!$W$11*計算過程!G2232/0.3*10^-3,0)</f>
        <v>0</v>
      </c>
      <c r="G2232" s="18">
        <f t="shared" si="206"/>
        <v>0</v>
      </c>
      <c r="H2232" s="18">
        <f t="shared" si="207"/>
        <v>0</v>
      </c>
      <c r="I2232" s="24">
        <v>0</v>
      </c>
      <c r="J2232" s="24">
        <v>0</v>
      </c>
      <c r="K2232" s="24">
        <v>0</v>
      </c>
      <c r="L2232" s="14">
        <f>貼り付けシート!C2232</f>
        <v>18.100000000000001</v>
      </c>
      <c r="M2232" s="14">
        <f>貼り付けシート!D2232</f>
        <v>11.6</v>
      </c>
      <c r="N2232" s="18">
        <f>貼り付けシート!E2232</f>
        <v>89.22915717369807</v>
      </c>
      <c r="O2232" s="18">
        <f>貼り付けシート!F2232</f>
        <v>0</v>
      </c>
      <c r="P2232" s="19">
        <f t="shared" si="208"/>
        <v>0</v>
      </c>
      <c r="Q2232" s="19">
        <f t="shared" si="209"/>
        <v>0</v>
      </c>
    </row>
    <row r="2233" spans="1:17">
      <c r="A2233" s="38">
        <v>41732</v>
      </c>
      <c r="B2233" s="49" t="s">
        <v>168</v>
      </c>
      <c r="C2233" s="24">
        <f t="shared" si="204"/>
        <v>30.406921776000001</v>
      </c>
      <c r="D2233" s="24">
        <f t="shared" si="205"/>
        <v>0</v>
      </c>
      <c r="E2233" s="18">
        <f>IF(G2233&gt;=0.3,(バックデータ一覧!$C$10*(バックデータ一覧!$C$12*計算過程!L2233+バックデータ一覧!$C$13*LN(計算過程!G2233)+バックデータ一覧!$C$14)^バックデータ一覧!$C$11+バックデータ一覧!$E$10*(計算過程!G2233/(バックデータ一覧!$E$12*計算過程!L2233+バックデータ一覧!$E$13*LN(計算過程!G2233)+バックデータ一覧!$E$14))^バックデータ一覧!$E$11)*計算過程!$W$11*10^-3,0)</f>
        <v>0</v>
      </c>
      <c r="F2233" s="18">
        <f>IF(G2233&lt;0.3,(バックデータ一覧!$C$10*(バックデータ一覧!$C$12*計算過程!L2233+バックデータ一覧!$C$13*LN(0.3)+バックデータ一覧!$C$14)^バックデータ一覧!$C$11+バックデータ一覧!$E$10*(0.3/(バックデータ一覧!$E$12*計算過程!L2233+バックデータ一覧!$E$13*LN(0.3)+バックデータ一覧!$E$14))^バックデータ一覧!$E$11)*計算過程!$W$11*計算過程!G2233/0.3*10^-3,0)</f>
        <v>0</v>
      </c>
      <c r="G2233" s="18">
        <f t="shared" si="206"/>
        <v>0</v>
      </c>
      <c r="H2233" s="18">
        <f t="shared" si="207"/>
        <v>0</v>
      </c>
      <c r="I2233" s="24">
        <v>0</v>
      </c>
      <c r="J2233" s="24">
        <v>0</v>
      </c>
      <c r="K2233" s="24">
        <v>0</v>
      </c>
      <c r="L2233" s="14">
        <f>貼り付けシート!C2233</f>
        <v>18.2</v>
      </c>
      <c r="M2233" s="14">
        <f>貼り付けシート!D2233</f>
        <v>11.6</v>
      </c>
      <c r="N2233" s="18">
        <f>貼り付けシート!E2233</f>
        <v>88.670197080429986</v>
      </c>
      <c r="O2233" s="18">
        <f>貼り付けシート!F2233</f>
        <v>0</v>
      </c>
      <c r="P2233" s="19">
        <f t="shared" si="208"/>
        <v>0</v>
      </c>
      <c r="Q2233" s="19">
        <f t="shared" si="209"/>
        <v>0</v>
      </c>
    </row>
    <row r="2234" spans="1:17">
      <c r="A2234" s="38">
        <v>41732</v>
      </c>
      <c r="B2234" s="49" t="s">
        <v>169</v>
      </c>
      <c r="C2234" s="24">
        <f t="shared" si="204"/>
        <v>30.406921776000001</v>
      </c>
      <c r="D2234" s="24">
        <f t="shared" si="205"/>
        <v>0</v>
      </c>
      <c r="E2234" s="18">
        <f>IF(G2234&gt;=0.3,(バックデータ一覧!$C$10*(バックデータ一覧!$C$12*計算過程!L2234+バックデータ一覧!$C$13*LN(計算過程!G2234)+バックデータ一覧!$C$14)^バックデータ一覧!$C$11+バックデータ一覧!$E$10*(計算過程!G2234/(バックデータ一覧!$E$12*計算過程!L2234+バックデータ一覧!$E$13*LN(計算過程!G2234)+バックデータ一覧!$E$14))^バックデータ一覧!$E$11)*計算過程!$W$11*10^-3,0)</f>
        <v>0</v>
      </c>
      <c r="F2234" s="18">
        <f>IF(G2234&lt;0.3,(バックデータ一覧!$C$10*(バックデータ一覧!$C$12*計算過程!L2234+バックデータ一覧!$C$13*LN(0.3)+バックデータ一覧!$C$14)^バックデータ一覧!$C$11+バックデータ一覧!$E$10*(0.3/(バックデータ一覧!$E$12*計算過程!L2234+バックデータ一覧!$E$13*LN(0.3)+バックデータ一覧!$E$14))^バックデータ一覧!$E$11)*計算過程!$W$11*計算過程!G2234/0.3*10^-3,0)</f>
        <v>0</v>
      </c>
      <c r="G2234" s="18">
        <f t="shared" si="206"/>
        <v>0</v>
      </c>
      <c r="H2234" s="18">
        <f t="shared" si="207"/>
        <v>0</v>
      </c>
      <c r="I2234" s="24">
        <v>0</v>
      </c>
      <c r="J2234" s="24">
        <v>0</v>
      </c>
      <c r="K2234" s="24">
        <v>0</v>
      </c>
      <c r="L2234" s="14">
        <f>貼り付けシート!C2234</f>
        <v>18.100000000000001</v>
      </c>
      <c r="M2234" s="14">
        <f>貼り付けシート!D2234</f>
        <v>11.6</v>
      </c>
      <c r="N2234" s="18">
        <f>貼り付けシート!E2234</f>
        <v>89.22915717369807</v>
      </c>
      <c r="O2234" s="18">
        <f>貼り付けシート!F2234</f>
        <v>0</v>
      </c>
      <c r="P2234" s="19">
        <f t="shared" si="208"/>
        <v>0</v>
      </c>
      <c r="Q2234" s="19">
        <f t="shared" si="209"/>
        <v>0</v>
      </c>
    </row>
    <row r="2235" spans="1:17">
      <c r="A2235" s="38">
        <v>41732</v>
      </c>
      <c r="B2235" s="49" t="s">
        <v>170</v>
      </c>
      <c r="C2235" s="24">
        <f t="shared" si="204"/>
        <v>30.406921776000001</v>
      </c>
      <c r="D2235" s="24">
        <f t="shared" si="205"/>
        <v>0</v>
      </c>
      <c r="E2235" s="18">
        <f>IF(G2235&gt;=0.3,(バックデータ一覧!$C$10*(バックデータ一覧!$C$12*計算過程!L2235+バックデータ一覧!$C$13*LN(計算過程!G2235)+バックデータ一覧!$C$14)^バックデータ一覧!$C$11+バックデータ一覧!$E$10*(計算過程!G2235/(バックデータ一覧!$E$12*計算過程!L2235+バックデータ一覧!$E$13*LN(計算過程!G2235)+バックデータ一覧!$E$14))^バックデータ一覧!$E$11)*計算過程!$W$11*10^-3,0)</f>
        <v>0</v>
      </c>
      <c r="F2235" s="18">
        <f>IF(G2235&lt;0.3,(バックデータ一覧!$C$10*(バックデータ一覧!$C$12*計算過程!L2235+バックデータ一覧!$C$13*LN(0.3)+バックデータ一覧!$C$14)^バックデータ一覧!$C$11+バックデータ一覧!$E$10*(0.3/(バックデータ一覧!$E$12*計算過程!L2235+バックデータ一覧!$E$13*LN(0.3)+バックデータ一覧!$E$14))^バックデータ一覧!$E$11)*計算過程!$W$11*計算過程!G2235/0.3*10^-3,0)</f>
        <v>0</v>
      </c>
      <c r="G2235" s="18">
        <f t="shared" si="206"/>
        <v>0</v>
      </c>
      <c r="H2235" s="18">
        <f t="shared" si="207"/>
        <v>0</v>
      </c>
      <c r="I2235" s="24">
        <v>0</v>
      </c>
      <c r="J2235" s="24">
        <v>0</v>
      </c>
      <c r="K2235" s="24">
        <v>0</v>
      </c>
      <c r="L2235" s="14">
        <f>貼り付けシート!C2235</f>
        <v>17.899999999999999</v>
      </c>
      <c r="M2235" s="14">
        <f>貼り付けシート!D2235</f>
        <v>11.6</v>
      </c>
      <c r="N2235" s="18">
        <f>貼り付けシート!E2235</f>
        <v>90.358995584538434</v>
      </c>
      <c r="O2235" s="18">
        <f>貼り付けシート!F2235</f>
        <v>0</v>
      </c>
      <c r="P2235" s="19">
        <f t="shared" si="208"/>
        <v>0</v>
      </c>
      <c r="Q2235" s="19">
        <f t="shared" si="209"/>
        <v>0</v>
      </c>
    </row>
    <row r="2236" spans="1:17">
      <c r="A2236" s="38">
        <v>41732</v>
      </c>
      <c r="B2236" s="49" t="s">
        <v>171</v>
      </c>
      <c r="C2236" s="24">
        <f t="shared" si="204"/>
        <v>30.406921776000001</v>
      </c>
      <c r="D2236" s="24">
        <f t="shared" si="205"/>
        <v>0</v>
      </c>
      <c r="E2236" s="18">
        <f>IF(G2236&gt;=0.3,(バックデータ一覧!$C$10*(バックデータ一覧!$C$12*計算過程!L2236+バックデータ一覧!$C$13*LN(計算過程!G2236)+バックデータ一覧!$C$14)^バックデータ一覧!$C$11+バックデータ一覧!$E$10*(計算過程!G2236/(バックデータ一覧!$E$12*計算過程!L2236+バックデータ一覧!$E$13*LN(計算過程!G2236)+バックデータ一覧!$E$14))^バックデータ一覧!$E$11)*計算過程!$W$11*10^-3,0)</f>
        <v>0</v>
      </c>
      <c r="F2236" s="18">
        <f>IF(G2236&lt;0.3,(バックデータ一覧!$C$10*(バックデータ一覧!$C$12*計算過程!L2236+バックデータ一覧!$C$13*LN(0.3)+バックデータ一覧!$C$14)^バックデータ一覧!$C$11+バックデータ一覧!$E$10*(0.3/(バックデータ一覧!$E$12*計算過程!L2236+バックデータ一覧!$E$13*LN(0.3)+バックデータ一覧!$E$14))^バックデータ一覧!$E$11)*計算過程!$W$11*計算過程!G2236/0.3*10^-3,0)</f>
        <v>0</v>
      </c>
      <c r="G2236" s="18">
        <f t="shared" si="206"/>
        <v>0</v>
      </c>
      <c r="H2236" s="18">
        <f t="shared" si="207"/>
        <v>0</v>
      </c>
      <c r="I2236" s="24">
        <v>0</v>
      </c>
      <c r="J2236" s="24">
        <v>0</v>
      </c>
      <c r="K2236" s="24">
        <v>0</v>
      </c>
      <c r="L2236" s="14">
        <f>貼り付けシート!C2236</f>
        <v>17.5</v>
      </c>
      <c r="M2236" s="14">
        <f>貼り付けシート!D2236</f>
        <v>11.6</v>
      </c>
      <c r="N2236" s="18">
        <f>貼り付けシート!E2236</f>
        <v>92.667222451094133</v>
      </c>
      <c r="O2236" s="18">
        <f>貼り付けシート!F2236</f>
        <v>0</v>
      </c>
      <c r="P2236" s="19">
        <f t="shared" si="208"/>
        <v>0</v>
      </c>
      <c r="Q2236" s="19">
        <f t="shared" si="209"/>
        <v>0</v>
      </c>
    </row>
    <row r="2237" spans="1:17">
      <c r="A2237" s="38">
        <v>41732</v>
      </c>
      <c r="B2237" s="49" t="s">
        <v>172</v>
      </c>
      <c r="C2237" s="24">
        <f t="shared" si="204"/>
        <v>30.406921776000001</v>
      </c>
      <c r="D2237" s="24">
        <f t="shared" si="205"/>
        <v>0</v>
      </c>
      <c r="E2237" s="18">
        <f>IF(G2237&gt;=0.3,(バックデータ一覧!$C$10*(バックデータ一覧!$C$12*計算過程!L2237+バックデータ一覧!$C$13*LN(計算過程!G2237)+バックデータ一覧!$C$14)^バックデータ一覧!$C$11+バックデータ一覧!$E$10*(計算過程!G2237/(バックデータ一覧!$E$12*計算過程!L2237+バックデータ一覧!$E$13*LN(計算過程!G2237)+バックデータ一覧!$E$14))^バックデータ一覧!$E$11)*計算過程!$W$11*10^-3,0)</f>
        <v>0</v>
      </c>
      <c r="F2237" s="18">
        <f>IF(G2237&lt;0.3,(バックデータ一覧!$C$10*(バックデータ一覧!$C$12*計算過程!L2237+バックデータ一覧!$C$13*LN(0.3)+バックデータ一覧!$C$14)^バックデータ一覧!$C$11+バックデータ一覧!$E$10*(0.3/(バックデータ一覧!$E$12*計算過程!L2237+バックデータ一覧!$E$13*LN(0.3)+バックデータ一覧!$E$14))^バックデータ一覧!$E$11)*計算過程!$W$11*計算過程!G2237/0.3*10^-3,0)</f>
        <v>0</v>
      </c>
      <c r="G2237" s="18">
        <f t="shared" si="206"/>
        <v>0</v>
      </c>
      <c r="H2237" s="18">
        <f t="shared" si="207"/>
        <v>0</v>
      </c>
      <c r="I2237" s="24">
        <v>0</v>
      </c>
      <c r="J2237" s="24">
        <v>0</v>
      </c>
      <c r="K2237" s="24">
        <v>0</v>
      </c>
      <c r="L2237" s="14">
        <f>貼り付けシート!C2237</f>
        <v>17</v>
      </c>
      <c r="M2237" s="14">
        <f>貼り付けシート!D2237</f>
        <v>11.7</v>
      </c>
      <c r="N2237" s="18">
        <f>貼り付けシート!E2237</f>
        <v>96.455501459890897</v>
      </c>
      <c r="O2237" s="18">
        <f>貼り付けシート!F2237</f>
        <v>0</v>
      </c>
      <c r="P2237" s="19">
        <f t="shared" si="208"/>
        <v>0</v>
      </c>
      <c r="Q2237" s="19">
        <f t="shared" si="209"/>
        <v>0</v>
      </c>
    </row>
    <row r="2238" spans="1:17">
      <c r="A2238" s="38">
        <v>41733</v>
      </c>
      <c r="B2238" s="49" t="s">
        <v>149</v>
      </c>
      <c r="C2238" s="24">
        <f t="shared" si="204"/>
        <v>30.406921776000001</v>
      </c>
      <c r="D2238" s="24">
        <f t="shared" si="205"/>
        <v>0</v>
      </c>
      <c r="E2238" s="18">
        <f>IF(G2238&gt;=0.3,(バックデータ一覧!$C$10*(バックデータ一覧!$C$12*計算過程!L2238+バックデータ一覧!$C$13*LN(計算過程!G2238)+バックデータ一覧!$C$14)^バックデータ一覧!$C$11+バックデータ一覧!$E$10*(計算過程!G2238/(バックデータ一覧!$E$12*計算過程!L2238+バックデータ一覧!$E$13*LN(計算過程!G2238)+バックデータ一覧!$E$14))^バックデータ一覧!$E$11)*計算過程!$W$11*10^-3,0)</f>
        <v>0</v>
      </c>
      <c r="F2238" s="18">
        <f>IF(G2238&lt;0.3,(バックデータ一覧!$C$10*(バックデータ一覧!$C$12*計算過程!L2238+バックデータ一覧!$C$13*LN(0.3)+バックデータ一覧!$C$14)^バックデータ一覧!$C$11+バックデータ一覧!$E$10*(0.3/(バックデータ一覧!$E$12*計算過程!L2238+バックデータ一覧!$E$13*LN(0.3)+バックデータ一覧!$E$14))^バックデータ一覧!$E$11)*計算過程!$W$11*計算過程!G2238/0.3*10^-3,0)</f>
        <v>0</v>
      </c>
      <c r="G2238" s="18">
        <f t="shared" si="206"/>
        <v>0</v>
      </c>
      <c r="H2238" s="18">
        <f t="shared" si="207"/>
        <v>0</v>
      </c>
      <c r="I2238" s="24">
        <v>0</v>
      </c>
      <c r="J2238" s="24">
        <v>0</v>
      </c>
      <c r="K2238" s="24">
        <v>0</v>
      </c>
      <c r="L2238" s="14">
        <f>貼り付けシート!C2238</f>
        <v>16.8</v>
      </c>
      <c r="M2238" s="14">
        <f>貼り付けシート!D2238</f>
        <v>11.5</v>
      </c>
      <c r="N2238" s="18">
        <f>貼り付けシート!E2238</f>
        <v>96.047861131477589</v>
      </c>
      <c r="O2238" s="18">
        <f>貼り付けシート!F2238</f>
        <v>0</v>
      </c>
      <c r="P2238" s="19">
        <f t="shared" si="208"/>
        <v>0</v>
      </c>
      <c r="Q2238" s="19">
        <f t="shared" si="209"/>
        <v>0</v>
      </c>
    </row>
    <row r="2239" spans="1:17">
      <c r="A2239" s="38">
        <v>41733</v>
      </c>
      <c r="B2239" s="49" t="s">
        <v>150</v>
      </c>
      <c r="C2239" s="24">
        <f t="shared" si="204"/>
        <v>30.406921776000001</v>
      </c>
      <c r="D2239" s="24">
        <f t="shared" si="205"/>
        <v>0</v>
      </c>
      <c r="E2239" s="18">
        <f>IF(G2239&gt;=0.3,(バックデータ一覧!$C$10*(バックデータ一覧!$C$12*計算過程!L2239+バックデータ一覧!$C$13*LN(計算過程!G2239)+バックデータ一覧!$C$14)^バックデータ一覧!$C$11+バックデータ一覧!$E$10*(計算過程!G2239/(バックデータ一覧!$E$12*計算過程!L2239+バックデータ一覧!$E$13*LN(計算過程!G2239)+バックデータ一覧!$E$14))^バックデータ一覧!$E$11)*計算過程!$W$11*10^-3,0)</f>
        <v>0</v>
      </c>
      <c r="F2239" s="18">
        <f>IF(G2239&lt;0.3,(バックデータ一覧!$C$10*(バックデータ一覧!$C$12*計算過程!L2239+バックデータ一覧!$C$13*LN(0.3)+バックデータ一覧!$C$14)^バックデータ一覧!$C$11+バックデータ一覧!$E$10*(0.3/(バックデータ一覧!$E$12*計算過程!L2239+バックデータ一覧!$E$13*LN(0.3)+バックデータ一覧!$E$14))^バックデータ一覧!$E$11)*計算過程!$W$11*計算過程!G2239/0.3*10^-3,0)</f>
        <v>0</v>
      </c>
      <c r="G2239" s="18">
        <f t="shared" si="206"/>
        <v>0</v>
      </c>
      <c r="H2239" s="18">
        <f t="shared" si="207"/>
        <v>0</v>
      </c>
      <c r="I2239" s="24">
        <v>0</v>
      </c>
      <c r="J2239" s="24">
        <v>0</v>
      </c>
      <c r="K2239" s="24">
        <v>0</v>
      </c>
      <c r="L2239" s="14">
        <f>貼り付けシート!C2239</f>
        <v>16.5</v>
      </c>
      <c r="M2239" s="14">
        <f>貼り付けシート!D2239</f>
        <v>11.3</v>
      </c>
      <c r="N2239" s="18">
        <f>貼り付けシート!E2239</f>
        <v>96.225244894787153</v>
      </c>
      <c r="O2239" s="18">
        <f>貼り付けシート!F2239</f>
        <v>0</v>
      </c>
      <c r="P2239" s="19">
        <f t="shared" si="208"/>
        <v>0</v>
      </c>
      <c r="Q2239" s="19">
        <f t="shared" si="209"/>
        <v>0</v>
      </c>
    </row>
    <row r="2240" spans="1:17">
      <c r="A2240" s="38">
        <v>41733</v>
      </c>
      <c r="B2240" s="49" t="s">
        <v>151</v>
      </c>
      <c r="C2240" s="24">
        <f t="shared" si="204"/>
        <v>30.406921776000001</v>
      </c>
      <c r="D2240" s="24">
        <f t="shared" si="205"/>
        <v>0</v>
      </c>
      <c r="E2240" s="18">
        <f>IF(G2240&gt;=0.3,(バックデータ一覧!$C$10*(バックデータ一覧!$C$12*計算過程!L2240+バックデータ一覧!$C$13*LN(計算過程!G2240)+バックデータ一覧!$C$14)^バックデータ一覧!$C$11+バックデータ一覧!$E$10*(計算過程!G2240/(バックデータ一覧!$E$12*計算過程!L2240+バックデータ一覧!$E$13*LN(計算過程!G2240)+バックデータ一覧!$E$14))^バックデータ一覧!$E$11)*計算過程!$W$11*10^-3,0)</f>
        <v>0</v>
      </c>
      <c r="F2240" s="18">
        <f>IF(G2240&lt;0.3,(バックデータ一覧!$C$10*(バックデータ一覧!$C$12*計算過程!L2240+バックデータ一覧!$C$13*LN(0.3)+バックデータ一覧!$C$14)^バックデータ一覧!$C$11+バックデータ一覧!$E$10*(0.3/(バックデータ一覧!$E$12*計算過程!L2240+バックデータ一覧!$E$13*LN(0.3)+バックデータ一覧!$E$14))^バックデータ一覧!$E$11)*計算過程!$W$11*計算過程!G2240/0.3*10^-3,0)</f>
        <v>0</v>
      </c>
      <c r="G2240" s="18">
        <f t="shared" si="206"/>
        <v>0</v>
      </c>
      <c r="H2240" s="18">
        <f t="shared" si="207"/>
        <v>0</v>
      </c>
      <c r="I2240" s="24">
        <v>0</v>
      </c>
      <c r="J2240" s="24">
        <v>0</v>
      </c>
      <c r="K2240" s="24">
        <v>0</v>
      </c>
      <c r="L2240" s="14">
        <f>貼り付けシート!C2240</f>
        <v>16.2</v>
      </c>
      <c r="M2240" s="14">
        <f>貼り付けシート!D2240</f>
        <v>11.1</v>
      </c>
      <c r="N2240" s="18">
        <f>貼り付けシート!E2240</f>
        <v>96.377079931037017</v>
      </c>
      <c r="O2240" s="18">
        <f>貼り付けシート!F2240</f>
        <v>0</v>
      </c>
      <c r="P2240" s="19">
        <f t="shared" si="208"/>
        <v>0</v>
      </c>
      <c r="Q2240" s="19">
        <f t="shared" si="209"/>
        <v>0</v>
      </c>
    </row>
    <row r="2241" spans="1:17">
      <c r="A2241" s="38">
        <v>41733</v>
      </c>
      <c r="B2241" s="49" t="s">
        <v>152</v>
      </c>
      <c r="C2241" s="24">
        <f t="shared" si="204"/>
        <v>30.406921776000001</v>
      </c>
      <c r="D2241" s="24">
        <f t="shared" si="205"/>
        <v>0</v>
      </c>
      <c r="E2241" s="18">
        <f>IF(G2241&gt;=0.3,(バックデータ一覧!$C$10*(バックデータ一覧!$C$12*計算過程!L2241+バックデータ一覧!$C$13*LN(計算過程!G2241)+バックデータ一覧!$C$14)^バックデータ一覧!$C$11+バックデータ一覧!$E$10*(計算過程!G2241/(バックデータ一覧!$E$12*計算過程!L2241+バックデータ一覧!$E$13*LN(計算過程!G2241)+バックデータ一覧!$E$14))^バックデータ一覧!$E$11)*計算過程!$W$11*10^-3,0)</f>
        <v>0</v>
      </c>
      <c r="F2241" s="18">
        <f>IF(G2241&lt;0.3,(バックデータ一覧!$C$10*(バックデータ一覧!$C$12*計算過程!L2241+バックデータ一覧!$C$13*LN(0.3)+バックデータ一覧!$C$14)^バックデータ一覧!$C$11+バックデータ一覧!$E$10*(0.3/(バックデータ一覧!$E$12*計算過程!L2241+バックデータ一覧!$E$13*LN(0.3)+バックデータ一覧!$E$14))^バックデータ一覧!$E$11)*計算過程!$W$11*計算過程!G2241/0.3*10^-3,0)</f>
        <v>0</v>
      </c>
      <c r="G2241" s="18">
        <f t="shared" si="206"/>
        <v>0</v>
      </c>
      <c r="H2241" s="18">
        <f t="shared" si="207"/>
        <v>0</v>
      </c>
      <c r="I2241" s="24">
        <v>0</v>
      </c>
      <c r="J2241" s="24">
        <v>0</v>
      </c>
      <c r="K2241" s="24">
        <v>0</v>
      </c>
      <c r="L2241" s="14">
        <f>貼り付けシート!C2241</f>
        <v>16.399999999999999</v>
      </c>
      <c r="M2241" s="14">
        <f>貼り付けシート!D2241</f>
        <v>10.9</v>
      </c>
      <c r="N2241" s="18">
        <f>貼り付けシート!E2241</f>
        <v>93.471020754831272</v>
      </c>
      <c r="O2241" s="18">
        <f>貼り付けシート!F2241</f>
        <v>0</v>
      </c>
      <c r="P2241" s="19">
        <f t="shared" si="208"/>
        <v>0</v>
      </c>
      <c r="Q2241" s="19">
        <f t="shared" si="209"/>
        <v>0</v>
      </c>
    </row>
    <row r="2242" spans="1:17">
      <c r="A2242" s="38">
        <v>41733</v>
      </c>
      <c r="B2242" s="49" t="s">
        <v>153</v>
      </c>
      <c r="C2242" s="24">
        <f t="shared" si="204"/>
        <v>30.406921776000001</v>
      </c>
      <c r="D2242" s="24">
        <f t="shared" si="205"/>
        <v>0</v>
      </c>
      <c r="E2242" s="18">
        <f>IF(G2242&gt;=0.3,(バックデータ一覧!$C$10*(バックデータ一覧!$C$12*計算過程!L2242+バックデータ一覧!$C$13*LN(計算過程!G2242)+バックデータ一覧!$C$14)^バックデータ一覧!$C$11+バックデータ一覧!$E$10*(計算過程!G2242/(バックデータ一覧!$E$12*計算過程!L2242+バックデータ一覧!$E$13*LN(計算過程!G2242)+バックデータ一覧!$E$14))^バックデータ一覧!$E$11)*計算過程!$W$11*10^-3,0)</f>
        <v>0</v>
      </c>
      <c r="F2242" s="18">
        <f>IF(G2242&lt;0.3,(バックデータ一覧!$C$10*(バックデータ一覧!$C$12*計算過程!L2242+バックデータ一覧!$C$13*LN(0.3)+バックデータ一覧!$C$14)^バックデータ一覧!$C$11+バックデータ一覧!$E$10*(0.3/(バックデータ一覧!$E$12*計算過程!L2242+バックデータ一覧!$E$13*LN(0.3)+バックデータ一覧!$E$14))^バックデータ一覧!$E$11)*計算過程!$W$11*計算過程!G2242/0.3*10^-3,0)</f>
        <v>0</v>
      </c>
      <c r="G2242" s="18">
        <f t="shared" si="206"/>
        <v>0</v>
      </c>
      <c r="H2242" s="18">
        <f t="shared" si="207"/>
        <v>0</v>
      </c>
      <c r="I2242" s="24">
        <v>0</v>
      </c>
      <c r="J2242" s="24">
        <v>0</v>
      </c>
      <c r="K2242" s="24">
        <v>0</v>
      </c>
      <c r="L2242" s="14">
        <f>貼り付けシート!C2242</f>
        <v>15.8</v>
      </c>
      <c r="M2242" s="14">
        <f>貼り付けシート!D2242</f>
        <v>10.6</v>
      </c>
      <c r="N2242" s="18">
        <f>貼り付けシート!E2242</f>
        <v>94.493258438219272</v>
      </c>
      <c r="O2242" s="18">
        <f>貼り付けシート!F2242</f>
        <v>0</v>
      </c>
      <c r="P2242" s="19">
        <f t="shared" si="208"/>
        <v>0</v>
      </c>
      <c r="Q2242" s="19">
        <f t="shared" si="209"/>
        <v>0</v>
      </c>
    </row>
    <row r="2243" spans="1:17">
      <c r="A2243" s="38">
        <v>41733</v>
      </c>
      <c r="B2243" s="49" t="s">
        <v>154</v>
      </c>
      <c r="C2243" s="24">
        <f t="shared" si="204"/>
        <v>30.406921776000001</v>
      </c>
      <c r="D2243" s="24">
        <f t="shared" si="205"/>
        <v>0</v>
      </c>
      <c r="E2243" s="18">
        <f>IF(G2243&gt;=0.3,(バックデータ一覧!$C$10*(バックデータ一覧!$C$12*計算過程!L2243+バックデータ一覧!$C$13*LN(計算過程!G2243)+バックデータ一覧!$C$14)^バックデータ一覧!$C$11+バックデータ一覧!$E$10*(計算過程!G2243/(バックデータ一覧!$E$12*計算過程!L2243+バックデータ一覧!$E$13*LN(計算過程!G2243)+バックデータ一覧!$E$14))^バックデータ一覧!$E$11)*計算過程!$W$11*10^-3,0)</f>
        <v>0</v>
      </c>
      <c r="F2243" s="18">
        <f>IF(G2243&lt;0.3,(バックデータ一覧!$C$10*(バックデータ一覧!$C$12*計算過程!L2243+バックデータ一覧!$C$13*LN(0.3)+バックデータ一覧!$C$14)^バックデータ一覧!$C$11+バックデータ一覧!$E$10*(0.3/(バックデータ一覧!$E$12*計算過程!L2243+バックデータ一覧!$E$13*LN(0.3)+バックデータ一覧!$E$14))^バックデータ一覧!$E$11)*計算過程!$W$11*計算過程!G2243/0.3*10^-3,0)</f>
        <v>0</v>
      </c>
      <c r="G2243" s="18">
        <f t="shared" si="206"/>
        <v>0</v>
      </c>
      <c r="H2243" s="18">
        <f t="shared" si="207"/>
        <v>0</v>
      </c>
      <c r="I2243" s="24">
        <v>0</v>
      </c>
      <c r="J2243" s="24">
        <v>0</v>
      </c>
      <c r="K2243" s="24">
        <v>0</v>
      </c>
      <c r="L2243" s="14">
        <f>貼り付けシート!C2243</f>
        <v>15.3</v>
      </c>
      <c r="M2243" s="14">
        <f>貼り付けシート!D2243</f>
        <v>10.4</v>
      </c>
      <c r="N2243" s="18">
        <f>貼り付けシート!E2243</f>
        <v>95.761494683797281</v>
      </c>
      <c r="O2243" s="18">
        <f>貼り付けシート!F2243</f>
        <v>0</v>
      </c>
      <c r="P2243" s="19">
        <f t="shared" si="208"/>
        <v>0</v>
      </c>
      <c r="Q2243" s="19">
        <f t="shared" si="209"/>
        <v>0</v>
      </c>
    </row>
    <row r="2244" spans="1:17">
      <c r="A2244" s="38">
        <v>41733</v>
      </c>
      <c r="B2244" s="49" t="s">
        <v>155</v>
      </c>
      <c r="C2244" s="24">
        <f t="shared" si="204"/>
        <v>30.406921776000001</v>
      </c>
      <c r="D2244" s="24">
        <f t="shared" si="205"/>
        <v>0</v>
      </c>
      <c r="E2244" s="18">
        <f>IF(G2244&gt;=0.3,(バックデータ一覧!$C$10*(バックデータ一覧!$C$12*計算過程!L2244+バックデータ一覧!$C$13*LN(計算過程!G2244)+バックデータ一覧!$C$14)^バックデータ一覧!$C$11+バックデータ一覧!$E$10*(計算過程!G2244/(バックデータ一覧!$E$12*計算過程!L2244+バックデータ一覧!$E$13*LN(計算過程!G2244)+バックデータ一覧!$E$14))^バックデータ一覧!$E$11)*計算過程!$W$11*10^-3,0)</f>
        <v>0</v>
      </c>
      <c r="F2244" s="18">
        <f>IF(G2244&lt;0.3,(バックデータ一覧!$C$10*(バックデータ一覧!$C$12*計算過程!L2244+バックデータ一覧!$C$13*LN(0.3)+バックデータ一覧!$C$14)^バックデータ一覧!$C$11+バックデータ一覧!$E$10*(0.3/(バックデータ一覧!$E$12*計算過程!L2244+バックデータ一覧!$E$13*LN(0.3)+バックデータ一覧!$E$14))^バックデータ一覧!$E$11)*計算過程!$W$11*計算過程!G2244/0.3*10^-3,0)</f>
        <v>0</v>
      </c>
      <c r="G2244" s="18">
        <f t="shared" si="206"/>
        <v>0</v>
      </c>
      <c r="H2244" s="18">
        <f t="shared" si="207"/>
        <v>0</v>
      </c>
      <c r="I2244" s="24">
        <v>0</v>
      </c>
      <c r="J2244" s="24">
        <v>0</v>
      </c>
      <c r="K2244" s="24">
        <v>0</v>
      </c>
      <c r="L2244" s="14">
        <f>貼り付けシート!C2244</f>
        <v>15.1</v>
      </c>
      <c r="M2244" s="14">
        <f>貼り付けシート!D2244</f>
        <v>10.199999999999999</v>
      </c>
      <c r="N2244" s="18">
        <f>貼り付けシート!E2244</f>
        <v>95.165719071754253</v>
      </c>
      <c r="O2244" s="18">
        <f>貼り付けシート!F2244</f>
        <v>0</v>
      </c>
      <c r="P2244" s="19">
        <f t="shared" si="208"/>
        <v>0</v>
      </c>
      <c r="Q2244" s="19">
        <f t="shared" si="209"/>
        <v>0</v>
      </c>
    </row>
    <row r="2245" spans="1:17">
      <c r="A2245" s="38">
        <v>41733</v>
      </c>
      <c r="B2245" s="49" t="s">
        <v>156</v>
      </c>
      <c r="C2245" s="24">
        <f t="shared" si="204"/>
        <v>30.406921776000001</v>
      </c>
      <c r="D2245" s="24">
        <f t="shared" si="205"/>
        <v>0</v>
      </c>
      <c r="E2245" s="18">
        <f>IF(G2245&gt;=0.3,(バックデータ一覧!$C$10*(バックデータ一覧!$C$12*計算過程!L2245+バックデータ一覧!$C$13*LN(計算過程!G2245)+バックデータ一覧!$C$14)^バックデータ一覧!$C$11+バックデータ一覧!$E$10*(計算過程!G2245/(バックデータ一覧!$E$12*計算過程!L2245+バックデータ一覧!$E$13*LN(計算過程!G2245)+バックデータ一覧!$E$14))^バックデータ一覧!$E$11)*計算過程!$W$11*10^-3,0)</f>
        <v>0</v>
      </c>
      <c r="F2245" s="18">
        <f>IF(G2245&lt;0.3,(バックデータ一覧!$C$10*(バックデータ一覧!$C$12*計算過程!L2245+バックデータ一覧!$C$13*LN(0.3)+バックデータ一覧!$C$14)^バックデータ一覧!$C$11+バックデータ一覧!$E$10*(0.3/(バックデータ一覧!$E$12*計算過程!L2245+バックデータ一覧!$E$13*LN(0.3)+バックデータ一覧!$E$14))^バックデータ一覧!$E$11)*計算過程!$W$11*計算過程!G2245/0.3*10^-3,0)</f>
        <v>0</v>
      </c>
      <c r="G2245" s="18">
        <f t="shared" si="206"/>
        <v>0</v>
      </c>
      <c r="H2245" s="18">
        <f t="shared" si="207"/>
        <v>0</v>
      </c>
      <c r="I2245" s="24">
        <v>0</v>
      </c>
      <c r="J2245" s="24">
        <v>0</v>
      </c>
      <c r="K2245" s="24">
        <v>0</v>
      </c>
      <c r="L2245" s="14">
        <f>貼り付けシート!C2245</f>
        <v>15.6</v>
      </c>
      <c r="M2245" s="14">
        <f>貼り付けシート!D2245</f>
        <v>10</v>
      </c>
      <c r="N2245" s="18">
        <f>貼り付けシート!E2245</f>
        <v>90.379646972804565</v>
      </c>
      <c r="O2245" s="18">
        <f>貼り付けシート!F2245</f>
        <v>0</v>
      </c>
      <c r="P2245" s="19">
        <f t="shared" si="208"/>
        <v>0</v>
      </c>
      <c r="Q2245" s="19">
        <f t="shared" si="209"/>
        <v>0</v>
      </c>
    </row>
    <row r="2246" spans="1:17">
      <c r="A2246" s="38">
        <v>41733</v>
      </c>
      <c r="B2246" s="49" t="s">
        <v>157</v>
      </c>
      <c r="C2246" s="24">
        <f t="shared" si="204"/>
        <v>30.406921776000001</v>
      </c>
      <c r="D2246" s="24">
        <f t="shared" si="205"/>
        <v>0</v>
      </c>
      <c r="E2246" s="18">
        <f>IF(G2246&gt;=0.3,(バックデータ一覧!$C$10*(バックデータ一覧!$C$12*計算過程!L2246+バックデータ一覧!$C$13*LN(計算過程!G2246)+バックデータ一覧!$C$14)^バックデータ一覧!$C$11+バックデータ一覧!$E$10*(計算過程!G2246/(バックデータ一覧!$E$12*計算過程!L2246+バックデータ一覧!$E$13*LN(計算過程!G2246)+バックデータ一覧!$E$14))^バックデータ一覧!$E$11)*計算過程!$W$11*10^-3,0)</f>
        <v>0</v>
      </c>
      <c r="F2246" s="18">
        <f>IF(G2246&lt;0.3,(バックデータ一覧!$C$10*(バックデータ一覧!$C$12*計算過程!L2246+バックデータ一覧!$C$13*LN(0.3)+バックデータ一覧!$C$14)^バックデータ一覧!$C$11+バックデータ一覧!$E$10*(0.3/(バックデータ一覧!$E$12*計算過程!L2246+バックデータ一覧!$E$13*LN(0.3)+バックデータ一覧!$E$14))^バックデータ一覧!$E$11)*計算過程!$W$11*計算過程!G2246/0.3*10^-3,0)</f>
        <v>0</v>
      </c>
      <c r="G2246" s="18">
        <f t="shared" si="206"/>
        <v>0</v>
      </c>
      <c r="H2246" s="18">
        <f t="shared" si="207"/>
        <v>0</v>
      </c>
      <c r="I2246" s="24">
        <v>0</v>
      </c>
      <c r="J2246" s="24">
        <v>0</v>
      </c>
      <c r="K2246" s="24">
        <v>0</v>
      </c>
      <c r="L2246" s="14">
        <f>貼り付けシート!C2246</f>
        <v>17.2</v>
      </c>
      <c r="M2246" s="14">
        <f>貼り付けシート!D2246</f>
        <v>9.8000000000000007</v>
      </c>
      <c r="N2246" s="18">
        <f>貼り付けシート!E2246</f>
        <v>80.014420817996779</v>
      </c>
      <c r="O2246" s="18">
        <f>貼り付けシート!F2246</f>
        <v>0</v>
      </c>
      <c r="P2246" s="19">
        <f t="shared" si="208"/>
        <v>0</v>
      </c>
      <c r="Q2246" s="19">
        <f t="shared" si="209"/>
        <v>0</v>
      </c>
    </row>
    <row r="2247" spans="1:17">
      <c r="A2247" s="38">
        <v>41733</v>
      </c>
      <c r="B2247" s="49" t="s">
        <v>158</v>
      </c>
      <c r="C2247" s="24">
        <f t="shared" ref="C2247:C2310" si="210">$W$6*IF(AND(L2247&lt;5,N2247&gt;=80),$W$4,$W$5)*3600*10^-6</f>
        <v>30.406921776000001</v>
      </c>
      <c r="D2247" s="24">
        <f t="shared" ref="D2247:D2310" si="211">IF(G2247&gt;=0.3,E2247,F2247)</f>
        <v>0</v>
      </c>
      <c r="E2247" s="18">
        <f>IF(G2247&gt;=0.3,(バックデータ一覧!$C$10*(バックデータ一覧!$C$12*計算過程!L2247+バックデータ一覧!$C$13*LN(計算過程!G2247)+バックデータ一覧!$C$14)^バックデータ一覧!$C$11+バックデータ一覧!$E$10*(計算過程!G2247/(バックデータ一覧!$E$12*計算過程!L2247+バックデータ一覧!$E$13*LN(計算過程!G2247)+バックデータ一覧!$E$14))^バックデータ一覧!$E$11)*計算過程!$W$11*10^-3,0)</f>
        <v>0</v>
      </c>
      <c r="F2247" s="18">
        <f>IF(G2247&lt;0.3,(バックデータ一覧!$C$10*(バックデータ一覧!$C$12*計算過程!L2247+バックデータ一覧!$C$13*LN(0.3)+バックデータ一覧!$C$14)^バックデータ一覧!$C$11+バックデータ一覧!$E$10*(0.3/(バックデータ一覧!$E$12*計算過程!L2247+バックデータ一覧!$E$13*LN(0.3)+バックデータ一覧!$E$14))^バックデータ一覧!$E$11)*計算過程!$W$11*計算過程!G2247/0.3*10^-3,0)</f>
        <v>0</v>
      </c>
      <c r="G2247" s="18">
        <f t="shared" ref="G2247:G2310" si="212">H2247/($W$6*3600*10^-6)</f>
        <v>0</v>
      </c>
      <c r="H2247" s="18">
        <f t="shared" ref="H2247:H2310" si="213">IF(AND(L2247&lt;5,N2247&gt;=80),P2247/$W$4,P2247/$W$5)</f>
        <v>0</v>
      </c>
      <c r="I2247" s="24">
        <v>0</v>
      </c>
      <c r="J2247" s="24">
        <v>0</v>
      </c>
      <c r="K2247" s="24">
        <v>0</v>
      </c>
      <c r="L2247" s="14">
        <f>貼り付けシート!C2247</f>
        <v>18.399999999999999</v>
      </c>
      <c r="M2247" s="14">
        <f>貼り付けシート!D2247</f>
        <v>8.9</v>
      </c>
      <c r="N2247" s="18">
        <f>貼り付けシート!E2247</f>
        <v>67.470271300730872</v>
      </c>
      <c r="O2247" s="18">
        <f>貼り付けシート!F2247</f>
        <v>0</v>
      </c>
      <c r="P2247" s="19">
        <f t="shared" ref="P2247:P2310" si="214">IF(O2247&gt;C2247,C2247,O2247)</f>
        <v>0</v>
      </c>
      <c r="Q2247" s="19">
        <f t="shared" ref="Q2247:Q2310" si="215">IF(O2247&gt;C2247,O2247-C2247,0)</f>
        <v>0</v>
      </c>
    </row>
    <row r="2248" spans="1:17">
      <c r="A2248" s="38">
        <v>41733</v>
      </c>
      <c r="B2248" s="49" t="s">
        <v>159</v>
      </c>
      <c r="C2248" s="24">
        <f t="shared" si="210"/>
        <v>30.406921776000001</v>
      </c>
      <c r="D2248" s="24">
        <f t="shared" si="211"/>
        <v>0</v>
      </c>
      <c r="E2248" s="18">
        <f>IF(G2248&gt;=0.3,(バックデータ一覧!$C$10*(バックデータ一覧!$C$12*計算過程!L2248+バックデータ一覧!$C$13*LN(計算過程!G2248)+バックデータ一覧!$C$14)^バックデータ一覧!$C$11+バックデータ一覧!$E$10*(計算過程!G2248/(バックデータ一覧!$E$12*計算過程!L2248+バックデータ一覧!$E$13*LN(計算過程!G2248)+バックデータ一覧!$E$14))^バックデータ一覧!$E$11)*計算過程!$W$11*10^-3,0)</f>
        <v>0</v>
      </c>
      <c r="F2248" s="18">
        <f>IF(G2248&lt;0.3,(バックデータ一覧!$C$10*(バックデータ一覧!$C$12*計算過程!L2248+バックデータ一覧!$C$13*LN(0.3)+バックデータ一覧!$C$14)^バックデータ一覧!$C$11+バックデータ一覧!$E$10*(0.3/(バックデータ一覧!$E$12*計算過程!L2248+バックデータ一覧!$E$13*LN(0.3)+バックデータ一覧!$E$14))^バックデータ一覧!$E$11)*計算過程!$W$11*計算過程!G2248/0.3*10^-3,0)</f>
        <v>0</v>
      </c>
      <c r="G2248" s="18">
        <f t="shared" si="212"/>
        <v>0</v>
      </c>
      <c r="H2248" s="18">
        <f t="shared" si="213"/>
        <v>0</v>
      </c>
      <c r="I2248" s="24">
        <v>0</v>
      </c>
      <c r="J2248" s="24">
        <v>0</v>
      </c>
      <c r="K2248" s="24">
        <v>0</v>
      </c>
      <c r="L2248" s="14">
        <f>貼り付けシート!C2248</f>
        <v>19.399999999999999</v>
      </c>
      <c r="M2248" s="14">
        <f>貼り付けシート!D2248</f>
        <v>8</v>
      </c>
      <c r="N2248" s="18">
        <f>貼り付けシート!E2248</f>
        <v>57.055774976424992</v>
      </c>
      <c r="O2248" s="18">
        <f>貼り付けシート!F2248</f>
        <v>0</v>
      </c>
      <c r="P2248" s="19">
        <f t="shared" si="214"/>
        <v>0</v>
      </c>
      <c r="Q2248" s="19">
        <f t="shared" si="215"/>
        <v>0</v>
      </c>
    </row>
    <row r="2249" spans="1:17">
      <c r="A2249" s="38">
        <v>41733</v>
      </c>
      <c r="B2249" s="49" t="s">
        <v>160</v>
      </c>
      <c r="C2249" s="24">
        <f t="shared" si="210"/>
        <v>30.406921776000001</v>
      </c>
      <c r="D2249" s="24">
        <f t="shared" si="211"/>
        <v>0</v>
      </c>
      <c r="E2249" s="18">
        <f>IF(G2249&gt;=0.3,(バックデータ一覧!$C$10*(バックデータ一覧!$C$12*計算過程!L2249+バックデータ一覧!$C$13*LN(計算過程!G2249)+バックデータ一覧!$C$14)^バックデータ一覧!$C$11+バックデータ一覧!$E$10*(計算過程!G2249/(バックデータ一覧!$E$12*計算過程!L2249+バックデータ一覧!$E$13*LN(計算過程!G2249)+バックデータ一覧!$E$14))^バックデータ一覧!$E$11)*計算過程!$W$11*10^-3,0)</f>
        <v>0</v>
      </c>
      <c r="F2249" s="18">
        <f>IF(G2249&lt;0.3,(バックデータ一覧!$C$10*(バックデータ一覧!$C$12*計算過程!L2249+バックデータ一覧!$C$13*LN(0.3)+バックデータ一覧!$C$14)^バックデータ一覧!$C$11+バックデータ一覧!$E$10*(0.3/(バックデータ一覧!$E$12*計算過程!L2249+バックデータ一覧!$E$13*LN(0.3)+バックデータ一覧!$E$14))^バックデータ一覧!$E$11)*計算過程!$W$11*計算過程!G2249/0.3*10^-3,0)</f>
        <v>0</v>
      </c>
      <c r="G2249" s="18">
        <f t="shared" si="212"/>
        <v>0</v>
      </c>
      <c r="H2249" s="18">
        <f t="shared" si="213"/>
        <v>0</v>
      </c>
      <c r="I2249" s="24">
        <v>0</v>
      </c>
      <c r="J2249" s="24">
        <v>0</v>
      </c>
      <c r="K2249" s="24">
        <v>0</v>
      </c>
      <c r="L2249" s="14">
        <f>貼り付けシート!C2249</f>
        <v>18.5</v>
      </c>
      <c r="M2249" s="14">
        <f>貼り付けシート!D2249</f>
        <v>7.1</v>
      </c>
      <c r="N2249" s="18">
        <f>貼り付けシート!E2249</f>
        <v>53.641248489621759</v>
      </c>
      <c r="O2249" s="18">
        <f>貼り付けシート!F2249</f>
        <v>0</v>
      </c>
      <c r="P2249" s="19">
        <f t="shared" si="214"/>
        <v>0</v>
      </c>
      <c r="Q2249" s="19">
        <f t="shared" si="215"/>
        <v>0</v>
      </c>
    </row>
    <row r="2250" spans="1:17">
      <c r="A2250" s="38">
        <v>41733</v>
      </c>
      <c r="B2250" s="49" t="s">
        <v>161</v>
      </c>
      <c r="C2250" s="24">
        <f t="shared" si="210"/>
        <v>30.406921776000001</v>
      </c>
      <c r="D2250" s="24">
        <f t="shared" si="211"/>
        <v>0</v>
      </c>
      <c r="E2250" s="18">
        <f>IF(G2250&gt;=0.3,(バックデータ一覧!$C$10*(バックデータ一覧!$C$12*計算過程!L2250+バックデータ一覧!$C$13*LN(計算過程!G2250)+バックデータ一覧!$C$14)^バックデータ一覧!$C$11+バックデータ一覧!$E$10*(計算過程!G2250/(バックデータ一覧!$E$12*計算過程!L2250+バックデータ一覧!$E$13*LN(計算過程!G2250)+バックデータ一覧!$E$14))^バックデータ一覧!$E$11)*計算過程!$W$11*10^-3,0)</f>
        <v>0</v>
      </c>
      <c r="F2250" s="18">
        <f>IF(G2250&lt;0.3,(バックデータ一覧!$C$10*(バックデータ一覧!$C$12*計算過程!L2250+バックデータ一覧!$C$13*LN(0.3)+バックデータ一覧!$C$14)^バックデータ一覧!$C$11+バックデータ一覧!$E$10*(0.3/(バックデータ一覧!$E$12*計算過程!L2250+バックデータ一覧!$E$13*LN(0.3)+バックデータ一覧!$E$14))^バックデータ一覧!$E$11)*計算過程!$W$11*計算過程!G2250/0.3*10^-3,0)</f>
        <v>0</v>
      </c>
      <c r="G2250" s="18">
        <f t="shared" si="212"/>
        <v>0</v>
      </c>
      <c r="H2250" s="18">
        <f t="shared" si="213"/>
        <v>0</v>
      </c>
      <c r="I2250" s="24">
        <v>0</v>
      </c>
      <c r="J2250" s="24">
        <v>0</v>
      </c>
      <c r="K2250" s="24">
        <v>0</v>
      </c>
      <c r="L2250" s="14">
        <f>貼り付けシート!C2250</f>
        <v>18.399999999999999</v>
      </c>
      <c r="M2250" s="14">
        <f>貼り付けシート!D2250</f>
        <v>7.4</v>
      </c>
      <c r="N2250" s="18">
        <f>貼り付けシート!E2250</f>
        <v>56.23257334627062</v>
      </c>
      <c r="O2250" s="18">
        <f>貼り付けシート!F2250</f>
        <v>0</v>
      </c>
      <c r="P2250" s="19">
        <f t="shared" si="214"/>
        <v>0</v>
      </c>
      <c r="Q2250" s="19">
        <f t="shared" si="215"/>
        <v>0</v>
      </c>
    </row>
    <row r="2251" spans="1:17">
      <c r="A2251" s="38">
        <v>41733</v>
      </c>
      <c r="B2251" s="49" t="s">
        <v>162</v>
      </c>
      <c r="C2251" s="24">
        <f t="shared" si="210"/>
        <v>30.406921776000001</v>
      </c>
      <c r="D2251" s="24">
        <f t="shared" si="211"/>
        <v>0</v>
      </c>
      <c r="E2251" s="18">
        <f>IF(G2251&gt;=0.3,(バックデータ一覧!$C$10*(バックデータ一覧!$C$12*計算過程!L2251+バックデータ一覧!$C$13*LN(計算過程!G2251)+バックデータ一覧!$C$14)^バックデータ一覧!$C$11+バックデータ一覧!$E$10*(計算過程!G2251/(バックデータ一覧!$E$12*計算過程!L2251+バックデータ一覧!$E$13*LN(計算過程!G2251)+バックデータ一覧!$E$14))^バックデータ一覧!$E$11)*計算過程!$W$11*10^-3,0)</f>
        <v>0</v>
      </c>
      <c r="F2251" s="18">
        <f>IF(G2251&lt;0.3,(バックデータ一覧!$C$10*(バックデータ一覧!$C$12*計算過程!L2251+バックデータ一覧!$C$13*LN(0.3)+バックデータ一覧!$C$14)^バックデータ一覧!$C$11+バックデータ一覧!$E$10*(0.3/(バックデータ一覧!$E$12*計算過程!L2251+バックデータ一覧!$E$13*LN(0.3)+バックデータ一覧!$E$14))^バックデータ一覧!$E$11)*計算過程!$W$11*計算過程!G2251/0.3*10^-3,0)</f>
        <v>0</v>
      </c>
      <c r="G2251" s="18">
        <f t="shared" si="212"/>
        <v>0</v>
      </c>
      <c r="H2251" s="18">
        <f t="shared" si="213"/>
        <v>0</v>
      </c>
      <c r="I2251" s="24">
        <v>0</v>
      </c>
      <c r="J2251" s="24">
        <v>0</v>
      </c>
      <c r="K2251" s="24">
        <v>0</v>
      </c>
      <c r="L2251" s="14">
        <f>貼り付けシート!C2251</f>
        <v>18.399999999999999</v>
      </c>
      <c r="M2251" s="14">
        <f>貼り付けシート!D2251</f>
        <v>7.8</v>
      </c>
      <c r="N2251" s="18">
        <f>貼り付けシート!E2251</f>
        <v>59.234526829691383</v>
      </c>
      <c r="O2251" s="18">
        <f>貼り付けシート!F2251</f>
        <v>0</v>
      </c>
      <c r="P2251" s="19">
        <f t="shared" si="214"/>
        <v>0</v>
      </c>
      <c r="Q2251" s="19">
        <f t="shared" si="215"/>
        <v>0</v>
      </c>
    </row>
    <row r="2252" spans="1:17">
      <c r="A2252" s="38">
        <v>41733</v>
      </c>
      <c r="B2252" s="49" t="s">
        <v>163</v>
      </c>
      <c r="C2252" s="24">
        <f t="shared" si="210"/>
        <v>30.406921776000001</v>
      </c>
      <c r="D2252" s="24">
        <f t="shared" si="211"/>
        <v>0</v>
      </c>
      <c r="E2252" s="18">
        <f>IF(G2252&gt;=0.3,(バックデータ一覧!$C$10*(バックデータ一覧!$C$12*計算過程!L2252+バックデータ一覧!$C$13*LN(計算過程!G2252)+バックデータ一覧!$C$14)^バックデータ一覧!$C$11+バックデータ一覧!$E$10*(計算過程!G2252/(バックデータ一覧!$E$12*計算過程!L2252+バックデータ一覧!$E$13*LN(計算過程!G2252)+バックデータ一覧!$E$14))^バックデータ一覧!$E$11)*計算過程!$W$11*10^-3,0)</f>
        <v>0</v>
      </c>
      <c r="F2252" s="18">
        <f>IF(G2252&lt;0.3,(バックデータ一覧!$C$10*(バックデータ一覧!$C$12*計算過程!L2252+バックデータ一覧!$C$13*LN(0.3)+バックデータ一覧!$C$14)^バックデータ一覧!$C$11+バックデータ一覧!$E$10*(0.3/(バックデータ一覧!$E$12*計算過程!L2252+バックデータ一覧!$E$13*LN(0.3)+バックデータ一覧!$E$14))^バックデータ一覧!$E$11)*計算過程!$W$11*計算過程!G2252/0.3*10^-3,0)</f>
        <v>0</v>
      </c>
      <c r="G2252" s="18">
        <f t="shared" si="212"/>
        <v>0</v>
      </c>
      <c r="H2252" s="18">
        <f t="shared" si="213"/>
        <v>0</v>
      </c>
      <c r="I2252" s="24">
        <v>0</v>
      </c>
      <c r="J2252" s="24">
        <v>0</v>
      </c>
      <c r="K2252" s="24">
        <v>0</v>
      </c>
      <c r="L2252" s="14">
        <f>貼り付けシート!C2252</f>
        <v>18.5</v>
      </c>
      <c r="M2252" s="14">
        <f>貼り付けシート!D2252</f>
        <v>8.1</v>
      </c>
      <c r="N2252" s="18">
        <f>貼り付けシート!E2252</f>
        <v>61.099232257131234</v>
      </c>
      <c r="O2252" s="18">
        <f>貼り付けシート!F2252</f>
        <v>0</v>
      </c>
      <c r="P2252" s="19">
        <f t="shared" si="214"/>
        <v>0</v>
      </c>
      <c r="Q2252" s="19">
        <f t="shared" si="215"/>
        <v>0</v>
      </c>
    </row>
    <row r="2253" spans="1:17">
      <c r="A2253" s="38">
        <v>41733</v>
      </c>
      <c r="B2253" s="49" t="s">
        <v>164</v>
      </c>
      <c r="C2253" s="24">
        <f t="shared" si="210"/>
        <v>30.406921776000001</v>
      </c>
      <c r="D2253" s="24">
        <f t="shared" si="211"/>
        <v>0</v>
      </c>
      <c r="E2253" s="18">
        <f>IF(G2253&gt;=0.3,(バックデータ一覧!$C$10*(バックデータ一覧!$C$12*計算過程!L2253+バックデータ一覧!$C$13*LN(計算過程!G2253)+バックデータ一覧!$C$14)^バックデータ一覧!$C$11+バックデータ一覧!$E$10*(計算過程!G2253/(バックデータ一覧!$E$12*計算過程!L2253+バックデータ一覧!$E$13*LN(計算過程!G2253)+バックデータ一覧!$E$14))^バックデータ一覧!$E$11)*計算過程!$W$11*10^-3,0)</f>
        <v>0</v>
      </c>
      <c r="F2253" s="18">
        <f>IF(G2253&lt;0.3,(バックデータ一覧!$C$10*(バックデータ一覧!$C$12*計算過程!L2253+バックデータ一覧!$C$13*LN(0.3)+バックデータ一覧!$C$14)^バックデータ一覧!$C$11+バックデータ一覧!$E$10*(0.3/(バックデータ一覧!$E$12*計算過程!L2253+バックデータ一覧!$E$13*LN(0.3)+バックデータ一覧!$E$14))^バックデータ一覧!$E$11)*計算過程!$W$11*計算過程!G2253/0.3*10^-3,0)</f>
        <v>0</v>
      </c>
      <c r="G2253" s="18">
        <f t="shared" si="212"/>
        <v>0</v>
      </c>
      <c r="H2253" s="18">
        <f t="shared" si="213"/>
        <v>0</v>
      </c>
      <c r="I2253" s="24">
        <v>0</v>
      </c>
      <c r="J2253" s="24">
        <v>0</v>
      </c>
      <c r="K2253" s="24">
        <v>0</v>
      </c>
      <c r="L2253" s="14">
        <f>貼り付けシート!C2253</f>
        <v>18.2</v>
      </c>
      <c r="M2253" s="14">
        <f>貼り付けシート!D2253</f>
        <v>8.5</v>
      </c>
      <c r="N2253" s="18">
        <f>貼り付けシート!E2253</f>
        <v>65.293310371675972</v>
      </c>
      <c r="O2253" s="18">
        <f>貼り付けシート!F2253</f>
        <v>0</v>
      </c>
      <c r="P2253" s="19">
        <f t="shared" si="214"/>
        <v>0</v>
      </c>
      <c r="Q2253" s="19">
        <f t="shared" si="215"/>
        <v>0</v>
      </c>
    </row>
    <row r="2254" spans="1:17">
      <c r="A2254" s="38">
        <v>41733</v>
      </c>
      <c r="B2254" s="49" t="s">
        <v>165</v>
      </c>
      <c r="C2254" s="24">
        <f t="shared" si="210"/>
        <v>30.406921776000001</v>
      </c>
      <c r="D2254" s="24">
        <f t="shared" si="211"/>
        <v>0</v>
      </c>
      <c r="E2254" s="18">
        <f>IF(G2254&gt;=0.3,(バックデータ一覧!$C$10*(バックデータ一覧!$C$12*計算過程!L2254+バックデータ一覧!$C$13*LN(計算過程!G2254)+バックデータ一覧!$C$14)^バックデータ一覧!$C$11+バックデータ一覧!$E$10*(計算過程!G2254/(バックデータ一覧!$E$12*計算過程!L2254+バックデータ一覧!$E$13*LN(計算過程!G2254)+バックデータ一覧!$E$14))^バックデータ一覧!$E$11)*計算過程!$W$11*10^-3,0)</f>
        <v>0</v>
      </c>
      <c r="F2254" s="18">
        <f>IF(G2254&lt;0.3,(バックデータ一覧!$C$10*(バックデータ一覧!$C$12*計算過程!L2254+バックデータ一覧!$C$13*LN(0.3)+バックデータ一覧!$C$14)^バックデータ一覧!$C$11+バックデータ一覧!$E$10*(0.3/(バックデータ一覧!$E$12*計算過程!L2254+バックデータ一覧!$E$13*LN(0.3)+バックデータ一覧!$E$14))^バックデータ一覧!$E$11)*計算過程!$W$11*計算過程!G2254/0.3*10^-3,0)</f>
        <v>0</v>
      </c>
      <c r="G2254" s="18">
        <f t="shared" si="212"/>
        <v>0</v>
      </c>
      <c r="H2254" s="18">
        <f t="shared" si="213"/>
        <v>0</v>
      </c>
      <c r="I2254" s="24">
        <v>0</v>
      </c>
      <c r="J2254" s="24">
        <v>0</v>
      </c>
      <c r="K2254" s="24">
        <v>0</v>
      </c>
      <c r="L2254" s="14">
        <f>貼り付けシート!C2254</f>
        <v>18</v>
      </c>
      <c r="M2254" s="14">
        <f>貼り付けシート!D2254</f>
        <v>9</v>
      </c>
      <c r="N2254" s="18">
        <f>貼り付けシート!E2254</f>
        <v>69.953324655577219</v>
      </c>
      <c r="O2254" s="18">
        <f>貼り付けシート!F2254</f>
        <v>0</v>
      </c>
      <c r="P2254" s="19">
        <f t="shared" si="214"/>
        <v>0</v>
      </c>
      <c r="Q2254" s="19">
        <f t="shared" si="215"/>
        <v>0</v>
      </c>
    </row>
    <row r="2255" spans="1:17">
      <c r="A2255" s="38">
        <v>41733</v>
      </c>
      <c r="B2255" s="49" t="s">
        <v>166</v>
      </c>
      <c r="C2255" s="24">
        <f t="shared" si="210"/>
        <v>30.406921776000001</v>
      </c>
      <c r="D2255" s="24">
        <f t="shared" si="211"/>
        <v>0</v>
      </c>
      <c r="E2255" s="18">
        <f>IF(G2255&gt;=0.3,(バックデータ一覧!$C$10*(バックデータ一覧!$C$12*計算過程!L2255+バックデータ一覧!$C$13*LN(計算過程!G2255)+バックデータ一覧!$C$14)^バックデータ一覧!$C$11+バックデータ一覧!$E$10*(計算過程!G2255/(バックデータ一覧!$E$12*計算過程!L2255+バックデータ一覧!$E$13*LN(計算過程!G2255)+バックデータ一覧!$E$14))^バックデータ一覧!$E$11)*計算過程!$W$11*10^-3,0)</f>
        <v>0</v>
      </c>
      <c r="F2255" s="18">
        <f>IF(G2255&lt;0.3,(バックデータ一覧!$C$10*(バックデータ一覧!$C$12*計算過程!L2255+バックデータ一覧!$C$13*LN(0.3)+バックデータ一覧!$C$14)^バックデータ一覧!$C$11+バックデータ一覧!$E$10*(0.3/(バックデータ一覧!$E$12*計算過程!L2255+バックデータ一覧!$E$13*LN(0.3)+バックデータ一覧!$E$14))^バックデータ一覧!$E$11)*計算過程!$W$11*計算過程!G2255/0.3*10^-3,0)</f>
        <v>0</v>
      </c>
      <c r="G2255" s="18">
        <f t="shared" si="212"/>
        <v>0</v>
      </c>
      <c r="H2255" s="18">
        <f t="shared" si="213"/>
        <v>0</v>
      </c>
      <c r="I2255" s="24">
        <v>0</v>
      </c>
      <c r="J2255" s="24">
        <v>0</v>
      </c>
      <c r="K2255" s="24">
        <v>0</v>
      </c>
      <c r="L2255" s="14">
        <f>貼り付けシート!C2255</f>
        <v>17.7</v>
      </c>
      <c r="M2255" s="14">
        <f>貼り付けシート!D2255</f>
        <v>9.5</v>
      </c>
      <c r="N2255" s="18">
        <f>貼り付けシート!E2255</f>
        <v>75.188589320351923</v>
      </c>
      <c r="O2255" s="18">
        <f>貼り付けシート!F2255</f>
        <v>0</v>
      </c>
      <c r="P2255" s="19">
        <f t="shared" si="214"/>
        <v>0</v>
      </c>
      <c r="Q2255" s="19">
        <f t="shared" si="215"/>
        <v>0</v>
      </c>
    </row>
    <row r="2256" spans="1:17">
      <c r="A2256" s="38">
        <v>41733</v>
      </c>
      <c r="B2256" s="49" t="s">
        <v>167</v>
      </c>
      <c r="C2256" s="24">
        <f t="shared" si="210"/>
        <v>30.406921776000001</v>
      </c>
      <c r="D2256" s="24">
        <f t="shared" si="211"/>
        <v>0</v>
      </c>
      <c r="E2256" s="18">
        <f>IF(G2256&gt;=0.3,(バックデータ一覧!$C$10*(バックデータ一覧!$C$12*計算過程!L2256+バックデータ一覧!$C$13*LN(計算過程!G2256)+バックデータ一覧!$C$14)^バックデータ一覧!$C$11+バックデータ一覧!$E$10*(計算過程!G2256/(バックデータ一覧!$E$12*計算過程!L2256+バックデータ一覧!$E$13*LN(計算過程!G2256)+バックデータ一覧!$E$14))^バックデータ一覧!$E$11)*計算過程!$W$11*10^-3,0)</f>
        <v>0</v>
      </c>
      <c r="F2256" s="18">
        <f>IF(G2256&lt;0.3,(バックデータ一覧!$C$10*(バックデータ一覧!$C$12*計算過程!L2256+バックデータ一覧!$C$13*LN(0.3)+バックデータ一覧!$C$14)^バックデータ一覧!$C$11+バックデータ一覧!$E$10*(0.3/(バックデータ一覧!$E$12*計算過程!L2256+バックデータ一覧!$E$13*LN(0.3)+バックデータ一覧!$E$14))^バックデータ一覧!$E$11)*計算過程!$W$11*計算過程!G2256/0.3*10^-3,0)</f>
        <v>0</v>
      </c>
      <c r="G2256" s="18">
        <f t="shared" si="212"/>
        <v>0</v>
      </c>
      <c r="H2256" s="18">
        <f t="shared" si="213"/>
        <v>0</v>
      </c>
      <c r="I2256" s="24">
        <v>0</v>
      </c>
      <c r="J2256" s="24">
        <v>0</v>
      </c>
      <c r="K2256" s="24">
        <v>0</v>
      </c>
      <c r="L2256" s="14">
        <f>貼り付けシート!C2256</f>
        <v>17.399999999999999</v>
      </c>
      <c r="M2256" s="14">
        <f>貼り付けシート!D2256</f>
        <v>9.4</v>
      </c>
      <c r="N2256" s="18">
        <f>貼り付けシート!E2256</f>
        <v>75.831670665092062</v>
      </c>
      <c r="O2256" s="18">
        <f>貼り付けシート!F2256</f>
        <v>0</v>
      </c>
      <c r="P2256" s="19">
        <f t="shared" si="214"/>
        <v>0</v>
      </c>
      <c r="Q2256" s="19">
        <f t="shared" si="215"/>
        <v>0</v>
      </c>
    </row>
    <row r="2257" spans="1:17">
      <c r="A2257" s="38">
        <v>41733</v>
      </c>
      <c r="B2257" s="49" t="s">
        <v>168</v>
      </c>
      <c r="C2257" s="24">
        <f t="shared" si="210"/>
        <v>30.406921776000001</v>
      </c>
      <c r="D2257" s="24">
        <f t="shared" si="211"/>
        <v>0</v>
      </c>
      <c r="E2257" s="18">
        <f>IF(G2257&gt;=0.3,(バックデータ一覧!$C$10*(バックデータ一覧!$C$12*計算過程!L2257+バックデータ一覧!$C$13*LN(計算過程!G2257)+バックデータ一覧!$C$14)^バックデータ一覧!$C$11+バックデータ一覧!$E$10*(計算過程!G2257/(バックデータ一覧!$E$12*計算過程!L2257+バックデータ一覧!$E$13*LN(計算過程!G2257)+バックデータ一覧!$E$14))^バックデータ一覧!$E$11)*計算過程!$W$11*10^-3,0)</f>
        <v>0</v>
      </c>
      <c r="F2257" s="18">
        <f>IF(G2257&lt;0.3,(バックデータ一覧!$C$10*(バックデータ一覧!$C$12*計算過程!L2257+バックデータ一覧!$C$13*LN(0.3)+バックデータ一覧!$C$14)^バックデータ一覧!$C$11+バックデータ一覧!$E$10*(0.3/(バックデータ一覧!$E$12*計算過程!L2257+バックデータ一覧!$E$13*LN(0.3)+バックデータ一覧!$E$14))^バックデータ一覧!$E$11)*計算過程!$W$11*計算過程!G2257/0.3*10^-3,0)</f>
        <v>0</v>
      </c>
      <c r="G2257" s="18">
        <f t="shared" si="212"/>
        <v>0</v>
      </c>
      <c r="H2257" s="18">
        <f t="shared" si="213"/>
        <v>0</v>
      </c>
      <c r="I2257" s="24">
        <v>0</v>
      </c>
      <c r="J2257" s="24">
        <v>0</v>
      </c>
      <c r="K2257" s="24">
        <v>0</v>
      </c>
      <c r="L2257" s="14">
        <f>貼り付けシート!C2257</f>
        <v>17.100000000000001</v>
      </c>
      <c r="M2257" s="14">
        <f>貼り付けシート!D2257</f>
        <v>9.3000000000000007</v>
      </c>
      <c r="N2257" s="18">
        <f>貼り付けシート!E2257</f>
        <v>76.474987849020607</v>
      </c>
      <c r="O2257" s="18">
        <f>貼り付けシート!F2257</f>
        <v>0</v>
      </c>
      <c r="P2257" s="19">
        <f t="shared" si="214"/>
        <v>0</v>
      </c>
      <c r="Q2257" s="19">
        <f t="shared" si="215"/>
        <v>0</v>
      </c>
    </row>
    <row r="2258" spans="1:17">
      <c r="A2258" s="38">
        <v>41733</v>
      </c>
      <c r="B2258" s="49" t="s">
        <v>169</v>
      </c>
      <c r="C2258" s="24">
        <f t="shared" si="210"/>
        <v>30.406921776000001</v>
      </c>
      <c r="D2258" s="24">
        <f t="shared" si="211"/>
        <v>0</v>
      </c>
      <c r="E2258" s="18">
        <f>IF(G2258&gt;=0.3,(バックデータ一覧!$C$10*(バックデータ一覧!$C$12*計算過程!L2258+バックデータ一覧!$C$13*LN(計算過程!G2258)+バックデータ一覧!$C$14)^バックデータ一覧!$C$11+バックデータ一覧!$E$10*(計算過程!G2258/(バックデータ一覧!$E$12*計算過程!L2258+バックデータ一覧!$E$13*LN(計算過程!G2258)+バックデータ一覧!$E$14))^バックデータ一覧!$E$11)*計算過程!$W$11*10^-3,0)</f>
        <v>0</v>
      </c>
      <c r="F2258" s="18">
        <f>IF(G2258&lt;0.3,(バックデータ一覧!$C$10*(バックデータ一覧!$C$12*計算過程!L2258+バックデータ一覧!$C$13*LN(0.3)+バックデータ一覧!$C$14)^バックデータ一覧!$C$11+バックデータ一覧!$E$10*(0.3/(バックデータ一覧!$E$12*計算過程!L2258+バックデータ一覧!$E$13*LN(0.3)+バックデータ一覧!$E$14))^バックデータ一覧!$E$11)*計算過程!$W$11*計算過程!G2258/0.3*10^-3,0)</f>
        <v>0</v>
      </c>
      <c r="G2258" s="18">
        <f t="shared" si="212"/>
        <v>0</v>
      </c>
      <c r="H2258" s="18">
        <f t="shared" si="213"/>
        <v>0</v>
      </c>
      <c r="I2258" s="24">
        <v>0</v>
      </c>
      <c r="J2258" s="24">
        <v>0</v>
      </c>
      <c r="K2258" s="24">
        <v>0</v>
      </c>
      <c r="L2258" s="14">
        <f>貼り付けシート!C2258</f>
        <v>16.5</v>
      </c>
      <c r="M2258" s="14">
        <f>貼り付けシート!D2258</f>
        <v>9.1999999999999993</v>
      </c>
      <c r="N2258" s="18">
        <f>貼り付けシート!E2258</f>
        <v>78.603323048834056</v>
      </c>
      <c r="O2258" s="18">
        <f>貼り付けシート!F2258</f>
        <v>0</v>
      </c>
      <c r="P2258" s="19">
        <f t="shared" si="214"/>
        <v>0</v>
      </c>
      <c r="Q2258" s="19">
        <f t="shared" si="215"/>
        <v>0</v>
      </c>
    </row>
    <row r="2259" spans="1:17">
      <c r="A2259" s="38">
        <v>41733</v>
      </c>
      <c r="B2259" s="49" t="s">
        <v>170</v>
      </c>
      <c r="C2259" s="24">
        <f t="shared" si="210"/>
        <v>30.406921776000001</v>
      </c>
      <c r="D2259" s="24">
        <f t="shared" si="211"/>
        <v>0</v>
      </c>
      <c r="E2259" s="18">
        <f>IF(G2259&gt;=0.3,(バックデータ一覧!$C$10*(バックデータ一覧!$C$12*計算過程!L2259+バックデータ一覧!$C$13*LN(計算過程!G2259)+バックデータ一覧!$C$14)^バックデータ一覧!$C$11+バックデータ一覧!$E$10*(計算過程!G2259/(バックデータ一覧!$E$12*計算過程!L2259+バックデータ一覧!$E$13*LN(計算過程!G2259)+バックデータ一覧!$E$14))^バックデータ一覧!$E$11)*計算過程!$W$11*10^-3,0)</f>
        <v>0</v>
      </c>
      <c r="F2259" s="18">
        <f>IF(G2259&lt;0.3,(バックデータ一覧!$C$10*(バックデータ一覧!$C$12*計算過程!L2259+バックデータ一覧!$C$13*LN(0.3)+バックデータ一覧!$C$14)^バックデータ一覧!$C$11+バックデータ一覧!$E$10*(0.3/(バックデータ一覧!$E$12*計算過程!L2259+バックデータ一覧!$E$13*LN(0.3)+バックデータ一覧!$E$14))^バックデータ一覧!$E$11)*計算過程!$W$11*計算過程!G2259/0.3*10^-3,0)</f>
        <v>0</v>
      </c>
      <c r="G2259" s="18">
        <f t="shared" si="212"/>
        <v>0</v>
      </c>
      <c r="H2259" s="18">
        <f t="shared" si="213"/>
        <v>0</v>
      </c>
      <c r="I2259" s="24">
        <v>0</v>
      </c>
      <c r="J2259" s="24">
        <v>0</v>
      </c>
      <c r="K2259" s="24">
        <v>0</v>
      </c>
      <c r="L2259" s="14">
        <f>貼り付けシート!C2259</f>
        <v>15.6</v>
      </c>
      <c r="M2259" s="14">
        <f>貼り付けシート!D2259</f>
        <v>9.1</v>
      </c>
      <c r="N2259" s="18">
        <f>貼り付けシート!E2259</f>
        <v>82.362767496433776</v>
      </c>
      <c r="O2259" s="18">
        <f>貼り付けシート!F2259</f>
        <v>0</v>
      </c>
      <c r="P2259" s="19">
        <f t="shared" si="214"/>
        <v>0</v>
      </c>
      <c r="Q2259" s="19">
        <f t="shared" si="215"/>
        <v>0</v>
      </c>
    </row>
    <row r="2260" spans="1:17">
      <c r="A2260" s="38">
        <v>41733</v>
      </c>
      <c r="B2260" s="49" t="s">
        <v>171</v>
      </c>
      <c r="C2260" s="24">
        <f t="shared" si="210"/>
        <v>30.406921776000001</v>
      </c>
      <c r="D2260" s="24">
        <f t="shared" si="211"/>
        <v>0</v>
      </c>
      <c r="E2260" s="18">
        <f>IF(G2260&gt;=0.3,(バックデータ一覧!$C$10*(バックデータ一覧!$C$12*計算過程!L2260+バックデータ一覧!$C$13*LN(計算過程!G2260)+バックデータ一覧!$C$14)^バックデータ一覧!$C$11+バックデータ一覧!$E$10*(計算過程!G2260/(バックデータ一覧!$E$12*計算過程!L2260+バックデータ一覧!$E$13*LN(計算過程!G2260)+バックデータ一覧!$E$14))^バックデータ一覧!$E$11)*計算過程!$W$11*10^-3,0)</f>
        <v>0</v>
      </c>
      <c r="F2260" s="18">
        <f>IF(G2260&lt;0.3,(バックデータ一覧!$C$10*(バックデータ一覧!$C$12*計算過程!L2260+バックデータ一覧!$C$13*LN(0.3)+バックデータ一覧!$C$14)^バックデータ一覧!$C$11+バックデータ一覧!$E$10*(0.3/(バックデータ一覧!$E$12*計算過程!L2260+バックデータ一覧!$E$13*LN(0.3)+バックデータ一覧!$E$14))^バックデータ一覧!$E$11)*計算過程!$W$11*計算過程!G2260/0.3*10^-3,0)</f>
        <v>0</v>
      </c>
      <c r="G2260" s="18">
        <f t="shared" si="212"/>
        <v>0</v>
      </c>
      <c r="H2260" s="18">
        <f t="shared" si="213"/>
        <v>0</v>
      </c>
      <c r="I2260" s="24">
        <v>0</v>
      </c>
      <c r="J2260" s="24">
        <v>0</v>
      </c>
      <c r="K2260" s="24">
        <v>0</v>
      </c>
      <c r="L2260" s="14">
        <f>貼り付けシート!C2260</f>
        <v>15.3</v>
      </c>
      <c r="M2260" s="14">
        <f>貼り付けシート!D2260</f>
        <v>9.1</v>
      </c>
      <c r="N2260" s="18">
        <f>貼り付けシート!E2260</f>
        <v>83.963909179653328</v>
      </c>
      <c r="O2260" s="18">
        <f>貼り付けシート!F2260</f>
        <v>0</v>
      </c>
      <c r="P2260" s="19">
        <f t="shared" si="214"/>
        <v>0</v>
      </c>
      <c r="Q2260" s="19">
        <f t="shared" si="215"/>
        <v>0</v>
      </c>
    </row>
    <row r="2261" spans="1:17">
      <c r="A2261" s="38">
        <v>41733</v>
      </c>
      <c r="B2261" s="49" t="s">
        <v>172</v>
      </c>
      <c r="C2261" s="24">
        <f t="shared" si="210"/>
        <v>30.406921776000001</v>
      </c>
      <c r="D2261" s="24">
        <f t="shared" si="211"/>
        <v>0</v>
      </c>
      <c r="E2261" s="18">
        <f>IF(G2261&gt;=0.3,(バックデータ一覧!$C$10*(バックデータ一覧!$C$12*計算過程!L2261+バックデータ一覧!$C$13*LN(計算過程!G2261)+バックデータ一覧!$C$14)^バックデータ一覧!$C$11+バックデータ一覧!$E$10*(計算過程!G2261/(バックデータ一覧!$E$12*計算過程!L2261+バックデータ一覧!$E$13*LN(計算過程!G2261)+バックデータ一覧!$E$14))^バックデータ一覧!$E$11)*計算過程!$W$11*10^-3,0)</f>
        <v>0</v>
      </c>
      <c r="F2261" s="18">
        <f>IF(G2261&lt;0.3,(バックデータ一覧!$C$10*(バックデータ一覧!$C$12*計算過程!L2261+バックデータ一覧!$C$13*LN(0.3)+バックデータ一覧!$C$14)^バックデータ一覧!$C$11+バックデータ一覧!$E$10*(0.3/(バックデータ一覧!$E$12*計算過程!L2261+バックデータ一覧!$E$13*LN(0.3)+バックデータ一覧!$E$14))^バックデータ一覧!$E$11)*計算過程!$W$11*計算過程!G2261/0.3*10^-3,0)</f>
        <v>0</v>
      </c>
      <c r="G2261" s="18">
        <f t="shared" si="212"/>
        <v>0</v>
      </c>
      <c r="H2261" s="18">
        <f t="shared" si="213"/>
        <v>0</v>
      </c>
      <c r="I2261" s="24">
        <v>0</v>
      </c>
      <c r="J2261" s="24">
        <v>0</v>
      </c>
      <c r="K2261" s="24">
        <v>0</v>
      </c>
      <c r="L2261" s="14">
        <f>貼り付けシート!C2261</f>
        <v>15.4</v>
      </c>
      <c r="M2261" s="14">
        <f>貼り付けシート!D2261</f>
        <v>9.1</v>
      </c>
      <c r="N2261" s="18">
        <f>貼り付けシート!E2261</f>
        <v>83.426346659407741</v>
      </c>
      <c r="O2261" s="18">
        <f>貼り付けシート!F2261</f>
        <v>0</v>
      </c>
      <c r="P2261" s="19">
        <f t="shared" si="214"/>
        <v>0</v>
      </c>
      <c r="Q2261" s="19">
        <f t="shared" si="215"/>
        <v>0</v>
      </c>
    </row>
    <row r="2262" spans="1:17">
      <c r="A2262" s="38">
        <v>41734</v>
      </c>
      <c r="B2262" s="49" t="s">
        <v>149</v>
      </c>
      <c r="C2262" s="24">
        <f t="shared" si="210"/>
        <v>30.406921776000001</v>
      </c>
      <c r="D2262" s="24">
        <f t="shared" si="211"/>
        <v>0</v>
      </c>
      <c r="E2262" s="18">
        <f>IF(G2262&gt;=0.3,(バックデータ一覧!$C$10*(バックデータ一覧!$C$12*計算過程!L2262+バックデータ一覧!$C$13*LN(計算過程!G2262)+バックデータ一覧!$C$14)^バックデータ一覧!$C$11+バックデータ一覧!$E$10*(計算過程!G2262/(バックデータ一覧!$E$12*計算過程!L2262+バックデータ一覧!$E$13*LN(計算過程!G2262)+バックデータ一覧!$E$14))^バックデータ一覧!$E$11)*計算過程!$W$11*10^-3,0)</f>
        <v>0</v>
      </c>
      <c r="F2262" s="18">
        <f>IF(G2262&lt;0.3,(バックデータ一覧!$C$10*(バックデータ一覧!$C$12*計算過程!L2262+バックデータ一覧!$C$13*LN(0.3)+バックデータ一覧!$C$14)^バックデータ一覧!$C$11+バックデータ一覧!$E$10*(0.3/(バックデータ一覧!$E$12*計算過程!L2262+バックデータ一覧!$E$13*LN(0.3)+バックデータ一覧!$E$14))^バックデータ一覧!$E$11)*計算過程!$W$11*計算過程!G2262/0.3*10^-3,0)</f>
        <v>0</v>
      </c>
      <c r="G2262" s="18">
        <f t="shared" si="212"/>
        <v>0</v>
      </c>
      <c r="H2262" s="18">
        <f t="shared" si="213"/>
        <v>0</v>
      </c>
      <c r="I2262" s="24">
        <v>0</v>
      </c>
      <c r="J2262" s="24">
        <v>0</v>
      </c>
      <c r="K2262" s="24">
        <v>0</v>
      </c>
      <c r="L2262" s="14">
        <f>貼り付けシート!C2262</f>
        <v>14.7</v>
      </c>
      <c r="M2262" s="14">
        <f>貼り付けシート!D2262</f>
        <v>8.9</v>
      </c>
      <c r="N2262" s="18">
        <f>貼り付けシート!E2262</f>
        <v>85.381050607891396</v>
      </c>
      <c r="O2262" s="18">
        <f>貼り付けシート!F2262</f>
        <v>0</v>
      </c>
      <c r="P2262" s="19">
        <f t="shared" si="214"/>
        <v>0</v>
      </c>
      <c r="Q2262" s="19">
        <f t="shared" si="215"/>
        <v>0</v>
      </c>
    </row>
    <row r="2263" spans="1:17">
      <c r="A2263" s="38">
        <v>41734</v>
      </c>
      <c r="B2263" s="49" t="s">
        <v>150</v>
      </c>
      <c r="C2263" s="24">
        <f t="shared" si="210"/>
        <v>30.406921776000001</v>
      </c>
      <c r="D2263" s="24">
        <f t="shared" si="211"/>
        <v>0</v>
      </c>
      <c r="E2263" s="18">
        <f>IF(G2263&gt;=0.3,(バックデータ一覧!$C$10*(バックデータ一覧!$C$12*計算過程!L2263+バックデータ一覧!$C$13*LN(計算過程!G2263)+バックデータ一覧!$C$14)^バックデータ一覧!$C$11+バックデータ一覧!$E$10*(計算過程!G2263/(バックデータ一覧!$E$12*計算過程!L2263+バックデータ一覧!$E$13*LN(計算過程!G2263)+バックデータ一覧!$E$14))^バックデータ一覧!$E$11)*計算過程!$W$11*10^-3,0)</f>
        <v>0</v>
      </c>
      <c r="F2263" s="18">
        <f>IF(G2263&lt;0.3,(バックデータ一覧!$C$10*(バックデータ一覧!$C$12*計算過程!L2263+バックデータ一覧!$C$13*LN(0.3)+バックデータ一覧!$C$14)^バックデータ一覧!$C$11+バックデータ一覧!$E$10*(0.3/(バックデータ一覧!$E$12*計算過程!L2263+バックデータ一覧!$E$13*LN(0.3)+バックデータ一覧!$E$14))^バックデータ一覧!$E$11)*計算過程!$W$11*計算過程!G2263/0.3*10^-3,0)</f>
        <v>0</v>
      </c>
      <c r="G2263" s="18">
        <f t="shared" si="212"/>
        <v>0</v>
      </c>
      <c r="H2263" s="18">
        <f t="shared" si="213"/>
        <v>0</v>
      </c>
      <c r="I2263" s="24">
        <v>0</v>
      </c>
      <c r="J2263" s="24">
        <v>0</v>
      </c>
      <c r="K2263" s="24">
        <v>0</v>
      </c>
      <c r="L2263" s="14">
        <f>貼り付けシート!C2263</f>
        <v>13.6</v>
      </c>
      <c r="M2263" s="14">
        <f>貼り付けシート!D2263</f>
        <v>8.8000000000000007</v>
      </c>
      <c r="N2263" s="18">
        <f>貼り付けシート!E2263</f>
        <v>90.677043585186098</v>
      </c>
      <c r="O2263" s="18">
        <f>貼り付けシート!F2263</f>
        <v>0</v>
      </c>
      <c r="P2263" s="19">
        <f t="shared" si="214"/>
        <v>0</v>
      </c>
      <c r="Q2263" s="19">
        <f t="shared" si="215"/>
        <v>0</v>
      </c>
    </row>
    <row r="2264" spans="1:17">
      <c r="A2264" s="38">
        <v>41734</v>
      </c>
      <c r="B2264" s="49" t="s">
        <v>151</v>
      </c>
      <c r="C2264" s="24">
        <f t="shared" si="210"/>
        <v>30.406921776000001</v>
      </c>
      <c r="D2264" s="24">
        <f t="shared" si="211"/>
        <v>0</v>
      </c>
      <c r="E2264" s="18">
        <f>IF(G2264&gt;=0.3,(バックデータ一覧!$C$10*(バックデータ一覧!$C$12*計算過程!L2264+バックデータ一覧!$C$13*LN(計算過程!G2264)+バックデータ一覧!$C$14)^バックデータ一覧!$C$11+バックデータ一覧!$E$10*(計算過程!G2264/(バックデータ一覧!$E$12*計算過程!L2264+バックデータ一覧!$E$13*LN(計算過程!G2264)+バックデータ一覧!$E$14))^バックデータ一覧!$E$11)*計算過程!$W$11*10^-3,0)</f>
        <v>0</v>
      </c>
      <c r="F2264" s="18">
        <f>IF(G2264&lt;0.3,(バックデータ一覧!$C$10*(バックデータ一覧!$C$12*計算過程!L2264+バックデータ一覧!$C$13*LN(0.3)+バックデータ一覧!$C$14)^バックデータ一覧!$C$11+バックデータ一覧!$E$10*(0.3/(バックデータ一覧!$E$12*計算過程!L2264+バックデータ一覧!$E$13*LN(0.3)+バックデータ一覧!$E$14))^バックデータ一覧!$E$11)*計算過程!$W$11*計算過程!G2264/0.3*10^-3,0)</f>
        <v>0</v>
      </c>
      <c r="G2264" s="18">
        <f t="shared" si="212"/>
        <v>0</v>
      </c>
      <c r="H2264" s="18">
        <f t="shared" si="213"/>
        <v>0</v>
      </c>
      <c r="I2264" s="24">
        <v>0</v>
      </c>
      <c r="J2264" s="24">
        <v>0</v>
      </c>
      <c r="K2264" s="24">
        <v>0</v>
      </c>
      <c r="L2264" s="14">
        <f>貼り付けシート!C2264</f>
        <v>12.9</v>
      </c>
      <c r="M2264" s="14">
        <f>貼り付けシート!D2264</f>
        <v>8.6</v>
      </c>
      <c r="N2264" s="18">
        <f>貼り付けシート!E2264</f>
        <v>92.790180118158602</v>
      </c>
      <c r="O2264" s="18">
        <f>貼り付けシート!F2264</f>
        <v>0</v>
      </c>
      <c r="P2264" s="19">
        <f t="shared" si="214"/>
        <v>0</v>
      </c>
      <c r="Q2264" s="19">
        <f t="shared" si="215"/>
        <v>0</v>
      </c>
    </row>
    <row r="2265" spans="1:17">
      <c r="A2265" s="38">
        <v>41734</v>
      </c>
      <c r="B2265" s="49" t="s">
        <v>152</v>
      </c>
      <c r="C2265" s="24">
        <f t="shared" si="210"/>
        <v>30.406921776000001</v>
      </c>
      <c r="D2265" s="24">
        <f t="shared" si="211"/>
        <v>0</v>
      </c>
      <c r="E2265" s="18">
        <f>IF(G2265&gt;=0.3,(バックデータ一覧!$C$10*(バックデータ一覧!$C$12*計算過程!L2265+バックデータ一覧!$C$13*LN(計算過程!G2265)+バックデータ一覧!$C$14)^バックデータ一覧!$C$11+バックデータ一覧!$E$10*(計算過程!G2265/(バックデータ一覧!$E$12*計算過程!L2265+バックデータ一覧!$E$13*LN(計算過程!G2265)+バックデータ一覧!$E$14))^バックデータ一覧!$E$11)*計算過程!$W$11*10^-3,0)</f>
        <v>0</v>
      </c>
      <c r="F2265" s="18">
        <f>IF(G2265&lt;0.3,(バックデータ一覧!$C$10*(バックデータ一覧!$C$12*計算過程!L2265+バックデータ一覧!$C$13*LN(0.3)+バックデータ一覧!$C$14)^バックデータ一覧!$C$11+バックデータ一覧!$E$10*(0.3/(バックデータ一覧!$E$12*計算過程!L2265+バックデータ一覧!$E$13*LN(0.3)+バックデータ一覧!$E$14))^バックデータ一覧!$E$11)*計算過程!$W$11*計算過程!G2265/0.3*10^-3,0)</f>
        <v>0</v>
      </c>
      <c r="G2265" s="18">
        <f t="shared" si="212"/>
        <v>0</v>
      </c>
      <c r="H2265" s="18">
        <f t="shared" si="213"/>
        <v>0</v>
      </c>
      <c r="I2265" s="24">
        <v>0</v>
      </c>
      <c r="J2265" s="24">
        <v>0</v>
      </c>
      <c r="K2265" s="24">
        <v>0</v>
      </c>
      <c r="L2265" s="14">
        <f>貼り付けシート!C2265</f>
        <v>12.1</v>
      </c>
      <c r="M2265" s="14">
        <f>貼り付けシート!D2265</f>
        <v>8.4</v>
      </c>
      <c r="N2265" s="18">
        <f>貼り付けシート!E2265</f>
        <v>95.552593445543664</v>
      </c>
      <c r="O2265" s="18">
        <f>貼り付けシート!F2265</f>
        <v>0</v>
      </c>
      <c r="P2265" s="19">
        <f t="shared" si="214"/>
        <v>0</v>
      </c>
      <c r="Q2265" s="19">
        <f t="shared" si="215"/>
        <v>0</v>
      </c>
    </row>
    <row r="2266" spans="1:17">
      <c r="A2266" s="38">
        <v>41734</v>
      </c>
      <c r="B2266" s="49" t="s">
        <v>153</v>
      </c>
      <c r="C2266" s="24">
        <f t="shared" si="210"/>
        <v>30.406921776000001</v>
      </c>
      <c r="D2266" s="24">
        <f t="shared" si="211"/>
        <v>0</v>
      </c>
      <c r="E2266" s="18">
        <f>IF(G2266&gt;=0.3,(バックデータ一覧!$C$10*(バックデータ一覧!$C$12*計算過程!L2266+バックデータ一覧!$C$13*LN(計算過程!G2266)+バックデータ一覧!$C$14)^バックデータ一覧!$C$11+バックデータ一覧!$E$10*(計算過程!G2266/(バックデータ一覧!$E$12*計算過程!L2266+バックデータ一覧!$E$13*LN(計算過程!G2266)+バックデータ一覧!$E$14))^バックデータ一覧!$E$11)*計算過程!$W$11*10^-3,0)</f>
        <v>0</v>
      </c>
      <c r="F2266" s="18">
        <f>IF(G2266&lt;0.3,(バックデータ一覧!$C$10*(バックデータ一覧!$C$12*計算過程!L2266+バックデータ一覧!$C$13*LN(0.3)+バックデータ一覧!$C$14)^バックデータ一覧!$C$11+バックデータ一覧!$E$10*(0.3/(バックデータ一覧!$E$12*計算過程!L2266+バックデータ一覧!$E$13*LN(0.3)+バックデータ一覧!$E$14))^バックデータ一覧!$E$11)*計算過程!$W$11*計算過程!G2266/0.3*10^-3,0)</f>
        <v>0</v>
      </c>
      <c r="G2266" s="18">
        <f t="shared" si="212"/>
        <v>0</v>
      </c>
      <c r="H2266" s="18">
        <f t="shared" si="213"/>
        <v>0</v>
      </c>
      <c r="I2266" s="24">
        <v>0</v>
      </c>
      <c r="J2266" s="24">
        <v>0</v>
      </c>
      <c r="K2266" s="24">
        <v>0</v>
      </c>
      <c r="L2266" s="14">
        <f>貼り付けシート!C2266</f>
        <v>11.6</v>
      </c>
      <c r="M2266" s="14">
        <f>貼り付けシート!D2266</f>
        <v>8.1999999999999993</v>
      </c>
      <c r="N2266" s="18">
        <f>貼り付けシート!E2266</f>
        <v>96.438862055340707</v>
      </c>
      <c r="O2266" s="18">
        <f>貼り付けシート!F2266</f>
        <v>0</v>
      </c>
      <c r="P2266" s="19">
        <f t="shared" si="214"/>
        <v>0</v>
      </c>
      <c r="Q2266" s="19">
        <f t="shared" si="215"/>
        <v>0</v>
      </c>
    </row>
    <row r="2267" spans="1:17">
      <c r="A2267" s="38">
        <v>41734</v>
      </c>
      <c r="B2267" s="49" t="s">
        <v>154</v>
      </c>
      <c r="C2267" s="24">
        <f t="shared" si="210"/>
        <v>30.406921776000001</v>
      </c>
      <c r="D2267" s="24">
        <f t="shared" si="211"/>
        <v>0</v>
      </c>
      <c r="E2267" s="18">
        <f>IF(G2267&gt;=0.3,(バックデータ一覧!$C$10*(バックデータ一覧!$C$12*計算過程!L2267+バックデータ一覧!$C$13*LN(計算過程!G2267)+バックデータ一覧!$C$14)^バックデータ一覧!$C$11+バックデータ一覧!$E$10*(計算過程!G2267/(バックデータ一覧!$E$12*計算過程!L2267+バックデータ一覧!$E$13*LN(計算過程!G2267)+バックデータ一覧!$E$14))^バックデータ一覧!$E$11)*計算過程!$W$11*10^-3,0)</f>
        <v>0</v>
      </c>
      <c r="F2267" s="18">
        <f>IF(G2267&lt;0.3,(バックデータ一覧!$C$10*(バックデータ一覧!$C$12*計算過程!L2267+バックデータ一覧!$C$13*LN(0.3)+バックデータ一覧!$C$14)^バックデータ一覧!$C$11+バックデータ一覧!$E$10*(0.3/(バックデータ一覧!$E$12*計算過程!L2267+バックデータ一覧!$E$13*LN(0.3)+バックデータ一覧!$E$14))^バックデータ一覧!$E$11)*計算過程!$W$11*計算過程!G2267/0.3*10^-3,0)</f>
        <v>0</v>
      </c>
      <c r="G2267" s="18">
        <f t="shared" si="212"/>
        <v>0</v>
      </c>
      <c r="H2267" s="18">
        <f t="shared" si="213"/>
        <v>0</v>
      </c>
      <c r="I2267" s="24">
        <v>0</v>
      </c>
      <c r="J2267" s="24">
        <v>0</v>
      </c>
      <c r="K2267" s="24">
        <v>0</v>
      </c>
      <c r="L2267" s="14">
        <f>貼り付けシート!C2267</f>
        <v>11</v>
      </c>
      <c r="M2267" s="14">
        <f>貼り付けシート!D2267</f>
        <v>8</v>
      </c>
      <c r="N2267" s="18">
        <f>貼り付けシート!E2267</f>
        <v>97.936808486105875</v>
      </c>
      <c r="O2267" s="18">
        <f>貼り付けシート!F2267</f>
        <v>0</v>
      </c>
      <c r="P2267" s="19">
        <f t="shared" si="214"/>
        <v>0</v>
      </c>
      <c r="Q2267" s="19">
        <f t="shared" si="215"/>
        <v>0</v>
      </c>
    </row>
    <row r="2268" spans="1:17">
      <c r="A2268" s="38">
        <v>41734</v>
      </c>
      <c r="B2268" s="49" t="s">
        <v>155</v>
      </c>
      <c r="C2268" s="24">
        <f t="shared" si="210"/>
        <v>30.406921776000001</v>
      </c>
      <c r="D2268" s="24">
        <f t="shared" si="211"/>
        <v>0</v>
      </c>
      <c r="E2268" s="18">
        <f>IF(G2268&gt;=0.3,(バックデータ一覧!$C$10*(バックデータ一覧!$C$12*計算過程!L2268+バックデータ一覧!$C$13*LN(計算過程!G2268)+バックデータ一覧!$C$14)^バックデータ一覧!$C$11+バックデータ一覧!$E$10*(計算過程!G2268/(バックデータ一覧!$E$12*計算過程!L2268+バックデータ一覧!$E$13*LN(計算過程!G2268)+バックデータ一覧!$E$14))^バックデータ一覧!$E$11)*計算過程!$W$11*10^-3,0)</f>
        <v>0</v>
      </c>
      <c r="F2268" s="18">
        <f>IF(G2268&lt;0.3,(バックデータ一覧!$C$10*(バックデータ一覧!$C$12*計算過程!L2268+バックデータ一覧!$C$13*LN(0.3)+バックデータ一覧!$C$14)^バックデータ一覧!$C$11+バックデータ一覧!$E$10*(0.3/(バックデータ一覧!$E$12*計算過程!L2268+バックデータ一覧!$E$13*LN(0.3)+バックデータ一覧!$E$14))^バックデータ一覧!$E$11)*計算過程!$W$11*計算過程!G2268/0.3*10^-3,0)</f>
        <v>0</v>
      </c>
      <c r="G2268" s="18">
        <f t="shared" si="212"/>
        <v>0</v>
      </c>
      <c r="H2268" s="18">
        <f t="shared" si="213"/>
        <v>0</v>
      </c>
      <c r="I2268" s="24">
        <v>0</v>
      </c>
      <c r="J2268" s="24">
        <v>0</v>
      </c>
      <c r="K2268" s="24">
        <v>0</v>
      </c>
      <c r="L2268" s="14">
        <f>貼り付けシート!C2268</f>
        <v>11.4</v>
      </c>
      <c r="M2268" s="14">
        <f>貼り付けシート!D2268</f>
        <v>8.1</v>
      </c>
      <c r="N2268" s="18">
        <f>貼り付けシート!E2268</f>
        <v>96.547933943745818</v>
      </c>
      <c r="O2268" s="18">
        <f>貼り付けシート!F2268</f>
        <v>0</v>
      </c>
      <c r="P2268" s="19">
        <f t="shared" si="214"/>
        <v>0</v>
      </c>
      <c r="Q2268" s="19">
        <f t="shared" si="215"/>
        <v>0</v>
      </c>
    </row>
    <row r="2269" spans="1:17">
      <c r="A2269" s="38">
        <v>41734</v>
      </c>
      <c r="B2269" s="49" t="s">
        <v>156</v>
      </c>
      <c r="C2269" s="24">
        <f t="shared" si="210"/>
        <v>30.406921776000001</v>
      </c>
      <c r="D2269" s="24">
        <f t="shared" si="211"/>
        <v>0</v>
      </c>
      <c r="E2269" s="18">
        <f>IF(G2269&gt;=0.3,(バックデータ一覧!$C$10*(バックデータ一覧!$C$12*計算過程!L2269+バックデータ一覧!$C$13*LN(計算過程!G2269)+バックデータ一覧!$C$14)^バックデータ一覧!$C$11+バックデータ一覧!$E$10*(計算過程!G2269/(バックデータ一覧!$E$12*計算過程!L2269+バックデータ一覧!$E$13*LN(計算過程!G2269)+バックデータ一覧!$E$14))^バックデータ一覧!$E$11)*計算過程!$W$11*10^-3,0)</f>
        <v>0</v>
      </c>
      <c r="F2269" s="18">
        <f>IF(G2269&lt;0.3,(バックデータ一覧!$C$10*(バックデータ一覧!$C$12*計算過程!L2269+バックデータ一覧!$C$13*LN(0.3)+バックデータ一覧!$C$14)^バックデータ一覧!$C$11+バックデータ一覧!$E$10*(0.3/(バックデータ一覧!$E$12*計算過程!L2269+バックデータ一覧!$E$13*LN(0.3)+バックデータ一覧!$E$14))^バックデータ一覧!$E$11)*計算過程!$W$11*計算過程!G2269/0.3*10^-3,0)</f>
        <v>0</v>
      </c>
      <c r="G2269" s="18">
        <f t="shared" si="212"/>
        <v>0</v>
      </c>
      <c r="H2269" s="18">
        <f t="shared" si="213"/>
        <v>0</v>
      </c>
      <c r="I2269" s="24">
        <v>0</v>
      </c>
      <c r="J2269" s="24">
        <v>0</v>
      </c>
      <c r="K2269" s="24">
        <v>0</v>
      </c>
      <c r="L2269" s="14">
        <f>貼り付けシート!C2269</f>
        <v>13.3</v>
      </c>
      <c r="M2269" s="14">
        <f>貼り付けシート!D2269</f>
        <v>8.1999999999999993</v>
      </c>
      <c r="N2269" s="18">
        <f>貼り付けシート!E2269</f>
        <v>86.245419557050411</v>
      </c>
      <c r="O2269" s="18">
        <f>貼り付けシート!F2269</f>
        <v>0</v>
      </c>
      <c r="P2269" s="19">
        <f t="shared" si="214"/>
        <v>0</v>
      </c>
      <c r="Q2269" s="19">
        <f t="shared" si="215"/>
        <v>0</v>
      </c>
    </row>
    <row r="2270" spans="1:17">
      <c r="A2270" s="38">
        <v>41734</v>
      </c>
      <c r="B2270" s="49" t="s">
        <v>157</v>
      </c>
      <c r="C2270" s="24">
        <f t="shared" si="210"/>
        <v>30.406921776000001</v>
      </c>
      <c r="D2270" s="24">
        <f t="shared" si="211"/>
        <v>0</v>
      </c>
      <c r="E2270" s="18">
        <f>IF(G2270&gt;=0.3,(バックデータ一覧!$C$10*(バックデータ一覧!$C$12*計算過程!L2270+バックデータ一覧!$C$13*LN(計算過程!G2270)+バックデータ一覧!$C$14)^バックデータ一覧!$C$11+バックデータ一覧!$E$10*(計算過程!G2270/(バックデータ一覧!$E$12*計算過程!L2270+バックデータ一覧!$E$13*LN(計算過程!G2270)+バックデータ一覧!$E$14))^バックデータ一覧!$E$11)*計算過程!$W$11*10^-3,0)</f>
        <v>0</v>
      </c>
      <c r="F2270" s="18">
        <f>IF(G2270&lt;0.3,(バックデータ一覧!$C$10*(バックデータ一覧!$C$12*計算過程!L2270+バックデータ一覧!$C$13*LN(0.3)+バックデータ一覧!$C$14)^バックデータ一覧!$C$11+バックデータ一覧!$E$10*(0.3/(バックデータ一覧!$E$12*計算過程!L2270+バックデータ一覧!$E$13*LN(0.3)+バックデータ一覧!$E$14))^バックデータ一覧!$E$11)*計算過程!$W$11*計算過程!G2270/0.3*10^-3,0)</f>
        <v>0</v>
      </c>
      <c r="G2270" s="18">
        <f t="shared" si="212"/>
        <v>0</v>
      </c>
      <c r="H2270" s="18">
        <f t="shared" si="213"/>
        <v>0</v>
      </c>
      <c r="I2270" s="24">
        <v>0</v>
      </c>
      <c r="J2270" s="24">
        <v>0</v>
      </c>
      <c r="K2270" s="24">
        <v>0</v>
      </c>
      <c r="L2270" s="14">
        <f>貼り付けシート!C2270</f>
        <v>16.899999999999999</v>
      </c>
      <c r="M2270" s="14">
        <f>貼り付けシート!D2270</f>
        <v>8.4</v>
      </c>
      <c r="N2270" s="18">
        <f>貼り付けシート!E2270</f>
        <v>70.055569714160512</v>
      </c>
      <c r="O2270" s="18">
        <f>貼り付けシート!F2270</f>
        <v>0</v>
      </c>
      <c r="P2270" s="19">
        <f t="shared" si="214"/>
        <v>0</v>
      </c>
      <c r="Q2270" s="19">
        <f t="shared" si="215"/>
        <v>0</v>
      </c>
    </row>
    <row r="2271" spans="1:17">
      <c r="A2271" s="38">
        <v>41734</v>
      </c>
      <c r="B2271" s="49" t="s">
        <v>158</v>
      </c>
      <c r="C2271" s="24">
        <f t="shared" si="210"/>
        <v>30.406921776000001</v>
      </c>
      <c r="D2271" s="24">
        <f t="shared" si="211"/>
        <v>0</v>
      </c>
      <c r="E2271" s="18">
        <f>IF(G2271&gt;=0.3,(バックデータ一覧!$C$10*(バックデータ一覧!$C$12*計算過程!L2271+バックデータ一覧!$C$13*LN(計算過程!G2271)+バックデータ一覧!$C$14)^バックデータ一覧!$C$11+バックデータ一覧!$E$10*(計算過程!G2271/(バックデータ一覧!$E$12*計算過程!L2271+バックデータ一覧!$E$13*LN(計算過程!G2271)+バックデータ一覧!$E$14))^バックデータ一覧!$E$11)*計算過程!$W$11*10^-3,0)</f>
        <v>0</v>
      </c>
      <c r="F2271" s="18">
        <f>IF(G2271&lt;0.3,(バックデータ一覧!$C$10*(バックデータ一覧!$C$12*計算過程!L2271+バックデータ一覧!$C$13*LN(0.3)+バックデータ一覧!$C$14)^バックデータ一覧!$C$11+バックデータ一覧!$E$10*(0.3/(バックデータ一覧!$E$12*計算過程!L2271+バックデータ一覧!$E$13*LN(0.3)+バックデータ一覧!$E$14))^バックデータ一覧!$E$11)*計算過程!$W$11*計算過程!G2271/0.3*10^-3,0)</f>
        <v>0</v>
      </c>
      <c r="G2271" s="18">
        <f t="shared" si="212"/>
        <v>0</v>
      </c>
      <c r="H2271" s="18">
        <f t="shared" si="213"/>
        <v>0</v>
      </c>
      <c r="I2271" s="24">
        <v>0</v>
      </c>
      <c r="J2271" s="24">
        <v>0</v>
      </c>
      <c r="K2271" s="24">
        <v>0</v>
      </c>
      <c r="L2271" s="14">
        <f>貼り付けシート!C2271</f>
        <v>18.3</v>
      </c>
      <c r="M2271" s="14">
        <f>貼り付けシート!D2271</f>
        <v>7.9</v>
      </c>
      <c r="N2271" s="18">
        <f>貼り付けシート!E2271</f>
        <v>60.361960825289209</v>
      </c>
      <c r="O2271" s="18">
        <f>貼り付けシート!F2271</f>
        <v>0</v>
      </c>
      <c r="P2271" s="19">
        <f t="shared" si="214"/>
        <v>0</v>
      </c>
      <c r="Q2271" s="19">
        <f t="shared" si="215"/>
        <v>0</v>
      </c>
    </row>
    <row r="2272" spans="1:17">
      <c r="A2272" s="38">
        <v>41734</v>
      </c>
      <c r="B2272" s="49" t="s">
        <v>159</v>
      </c>
      <c r="C2272" s="24">
        <f t="shared" si="210"/>
        <v>30.406921776000001</v>
      </c>
      <c r="D2272" s="24">
        <f t="shared" si="211"/>
        <v>0</v>
      </c>
      <c r="E2272" s="18">
        <f>IF(G2272&gt;=0.3,(バックデータ一覧!$C$10*(バックデータ一覧!$C$12*計算過程!L2272+バックデータ一覧!$C$13*LN(計算過程!G2272)+バックデータ一覧!$C$14)^バックデータ一覧!$C$11+バックデータ一覧!$E$10*(計算過程!G2272/(バックデータ一覧!$E$12*計算過程!L2272+バックデータ一覧!$E$13*LN(計算過程!G2272)+バックデータ一覧!$E$14))^バックデータ一覧!$E$11)*計算過程!$W$11*10^-3,0)</f>
        <v>0</v>
      </c>
      <c r="F2272" s="18">
        <f>IF(G2272&lt;0.3,(バックデータ一覧!$C$10*(バックデータ一覧!$C$12*計算過程!L2272+バックデータ一覧!$C$13*LN(0.3)+バックデータ一覧!$C$14)^バックデータ一覧!$C$11+バックデータ一覧!$E$10*(0.3/(バックデータ一覧!$E$12*計算過程!L2272+バックデータ一覧!$E$13*LN(0.3)+バックデータ一覧!$E$14))^バックデータ一覧!$E$11)*計算過程!$W$11*計算過程!G2272/0.3*10^-3,0)</f>
        <v>0</v>
      </c>
      <c r="G2272" s="18">
        <f t="shared" si="212"/>
        <v>0</v>
      </c>
      <c r="H2272" s="18">
        <f t="shared" si="213"/>
        <v>0</v>
      </c>
      <c r="I2272" s="24">
        <v>0</v>
      </c>
      <c r="J2272" s="24">
        <v>0</v>
      </c>
      <c r="K2272" s="24">
        <v>0</v>
      </c>
      <c r="L2272" s="14">
        <f>貼り付けシート!C2272</f>
        <v>19</v>
      </c>
      <c r="M2272" s="14">
        <f>貼り付けシート!D2272</f>
        <v>7.3</v>
      </c>
      <c r="N2272" s="18">
        <f>貼り付けシート!E2272</f>
        <v>53.437136771188499</v>
      </c>
      <c r="O2272" s="18">
        <f>貼り付けシート!F2272</f>
        <v>0</v>
      </c>
      <c r="P2272" s="19">
        <f t="shared" si="214"/>
        <v>0</v>
      </c>
      <c r="Q2272" s="19">
        <f t="shared" si="215"/>
        <v>0</v>
      </c>
    </row>
    <row r="2273" spans="1:17">
      <c r="A2273" s="38">
        <v>41734</v>
      </c>
      <c r="B2273" s="49" t="s">
        <v>160</v>
      </c>
      <c r="C2273" s="24">
        <f t="shared" si="210"/>
        <v>30.406921776000001</v>
      </c>
      <c r="D2273" s="24">
        <f t="shared" si="211"/>
        <v>0</v>
      </c>
      <c r="E2273" s="18">
        <f>IF(G2273&gt;=0.3,(バックデータ一覧!$C$10*(バックデータ一覧!$C$12*計算過程!L2273+バックデータ一覧!$C$13*LN(計算過程!G2273)+バックデータ一覧!$C$14)^バックデータ一覧!$C$11+バックデータ一覧!$E$10*(計算過程!G2273/(バックデータ一覧!$E$12*計算過程!L2273+バックデータ一覧!$E$13*LN(計算過程!G2273)+バックデータ一覧!$E$14))^バックデータ一覧!$E$11)*計算過程!$W$11*10^-3,0)</f>
        <v>0</v>
      </c>
      <c r="F2273" s="18">
        <f>IF(G2273&lt;0.3,(バックデータ一覧!$C$10*(バックデータ一覧!$C$12*計算過程!L2273+バックデータ一覧!$C$13*LN(0.3)+バックデータ一覧!$C$14)^バックデータ一覧!$C$11+バックデータ一覧!$E$10*(0.3/(バックデータ一覧!$E$12*計算過程!L2273+バックデータ一覧!$E$13*LN(0.3)+バックデータ一覧!$E$14))^バックデータ一覧!$E$11)*計算過程!$W$11*計算過程!G2273/0.3*10^-3,0)</f>
        <v>0</v>
      </c>
      <c r="G2273" s="18">
        <f t="shared" si="212"/>
        <v>0</v>
      </c>
      <c r="H2273" s="18">
        <f t="shared" si="213"/>
        <v>0</v>
      </c>
      <c r="I2273" s="24">
        <v>0</v>
      </c>
      <c r="J2273" s="24">
        <v>0</v>
      </c>
      <c r="K2273" s="24">
        <v>0</v>
      </c>
      <c r="L2273" s="14">
        <f>貼り付けシート!C2273</f>
        <v>19.7</v>
      </c>
      <c r="M2273" s="14">
        <f>貼り付けシート!D2273</f>
        <v>6.7</v>
      </c>
      <c r="N2273" s="18">
        <f>貼り付けシート!E2273</f>
        <v>46.998347369213263</v>
      </c>
      <c r="O2273" s="18">
        <f>貼り付けシート!F2273</f>
        <v>0</v>
      </c>
      <c r="P2273" s="19">
        <f t="shared" si="214"/>
        <v>0</v>
      </c>
      <c r="Q2273" s="19">
        <f t="shared" si="215"/>
        <v>0</v>
      </c>
    </row>
    <row r="2274" spans="1:17">
      <c r="A2274" s="38">
        <v>41734</v>
      </c>
      <c r="B2274" s="49" t="s">
        <v>161</v>
      </c>
      <c r="C2274" s="24">
        <f t="shared" si="210"/>
        <v>30.406921776000001</v>
      </c>
      <c r="D2274" s="24">
        <f t="shared" si="211"/>
        <v>0</v>
      </c>
      <c r="E2274" s="18">
        <f>IF(G2274&gt;=0.3,(バックデータ一覧!$C$10*(バックデータ一覧!$C$12*計算過程!L2274+バックデータ一覧!$C$13*LN(計算過程!G2274)+バックデータ一覧!$C$14)^バックデータ一覧!$C$11+バックデータ一覧!$E$10*(計算過程!G2274/(バックデータ一覧!$E$12*計算過程!L2274+バックデータ一覧!$E$13*LN(計算過程!G2274)+バックデータ一覧!$E$14))^バックデータ一覧!$E$11)*計算過程!$W$11*10^-3,0)</f>
        <v>0</v>
      </c>
      <c r="F2274" s="18">
        <f>IF(G2274&lt;0.3,(バックデータ一覧!$C$10*(バックデータ一覧!$C$12*計算過程!L2274+バックデータ一覧!$C$13*LN(0.3)+バックデータ一覧!$C$14)^バックデータ一覧!$C$11+バックデータ一覧!$E$10*(0.3/(バックデータ一覧!$E$12*計算過程!L2274+バックデータ一覧!$E$13*LN(0.3)+バックデータ一覧!$E$14))^バックデータ一覧!$E$11)*計算過程!$W$11*計算過程!G2274/0.3*10^-3,0)</f>
        <v>0</v>
      </c>
      <c r="G2274" s="18">
        <f t="shared" si="212"/>
        <v>0</v>
      </c>
      <c r="H2274" s="18">
        <f t="shared" si="213"/>
        <v>0</v>
      </c>
      <c r="I2274" s="24">
        <v>0</v>
      </c>
      <c r="J2274" s="24">
        <v>0</v>
      </c>
      <c r="K2274" s="24">
        <v>0</v>
      </c>
      <c r="L2274" s="14">
        <f>貼り付けシート!C2274</f>
        <v>19.899999999999999</v>
      </c>
      <c r="M2274" s="14">
        <f>貼り付けシート!D2274</f>
        <v>6.9</v>
      </c>
      <c r="N2274" s="18">
        <f>貼り付けシート!E2274</f>
        <v>47.789214346915834</v>
      </c>
      <c r="O2274" s="18">
        <f>貼り付けシート!F2274</f>
        <v>0</v>
      </c>
      <c r="P2274" s="19">
        <f t="shared" si="214"/>
        <v>0</v>
      </c>
      <c r="Q2274" s="19">
        <f t="shared" si="215"/>
        <v>0</v>
      </c>
    </row>
    <row r="2275" spans="1:17">
      <c r="A2275" s="38">
        <v>41734</v>
      </c>
      <c r="B2275" s="49" t="s">
        <v>162</v>
      </c>
      <c r="C2275" s="24">
        <f t="shared" si="210"/>
        <v>30.406921776000001</v>
      </c>
      <c r="D2275" s="24">
        <f t="shared" si="211"/>
        <v>0</v>
      </c>
      <c r="E2275" s="18">
        <f>IF(G2275&gt;=0.3,(バックデータ一覧!$C$10*(バックデータ一覧!$C$12*計算過程!L2275+バックデータ一覧!$C$13*LN(計算過程!G2275)+バックデータ一覧!$C$14)^バックデータ一覧!$C$11+バックデータ一覧!$E$10*(計算過程!G2275/(バックデータ一覧!$E$12*計算過程!L2275+バックデータ一覧!$E$13*LN(計算過程!G2275)+バックデータ一覧!$E$14))^バックデータ一覧!$E$11)*計算過程!$W$11*10^-3,0)</f>
        <v>0</v>
      </c>
      <c r="F2275" s="18">
        <f>IF(G2275&lt;0.3,(バックデータ一覧!$C$10*(バックデータ一覧!$C$12*計算過程!L2275+バックデータ一覧!$C$13*LN(0.3)+バックデータ一覧!$C$14)^バックデータ一覧!$C$11+バックデータ一覧!$E$10*(0.3/(バックデータ一覧!$E$12*計算過程!L2275+バックデータ一覧!$E$13*LN(0.3)+バックデータ一覧!$E$14))^バックデータ一覧!$E$11)*計算過程!$W$11*計算過程!G2275/0.3*10^-3,0)</f>
        <v>0</v>
      </c>
      <c r="G2275" s="18">
        <f t="shared" si="212"/>
        <v>0</v>
      </c>
      <c r="H2275" s="18">
        <f t="shared" si="213"/>
        <v>0</v>
      </c>
      <c r="I2275" s="24">
        <v>0</v>
      </c>
      <c r="J2275" s="24">
        <v>0</v>
      </c>
      <c r="K2275" s="24">
        <v>0</v>
      </c>
      <c r="L2275" s="14">
        <f>貼り付けシート!C2275</f>
        <v>19.5</v>
      </c>
      <c r="M2275" s="14">
        <f>貼り付けシート!D2275</f>
        <v>7.1</v>
      </c>
      <c r="N2275" s="18">
        <f>貼り付けシート!E2275</f>
        <v>50.394959732561382</v>
      </c>
      <c r="O2275" s="18">
        <f>貼り付けシート!F2275</f>
        <v>0</v>
      </c>
      <c r="P2275" s="19">
        <f t="shared" si="214"/>
        <v>0</v>
      </c>
      <c r="Q2275" s="19">
        <f t="shared" si="215"/>
        <v>0</v>
      </c>
    </row>
    <row r="2276" spans="1:17">
      <c r="A2276" s="38">
        <v>41734</v>
      </c>
      <c r="B2276" s="49" t="s">
        <v>163</v>
      </c>
      <c r="C2276" s="24">
        <f t="shared" si="210"/>
        <v>30.406921776000001</v>
      </c>
      <c r="D2276" s="24">
        <f t="shared" si="211"/>
        <v>0</v>
      </c>
      <c r="E2276" s="18">
        <f>IF(G2276&gt;=0.3,(バックデータ一覧!$C$10*(バックデータ一覧!$C$12*計算過程!L2276+バックデータ一覧!$C$13*LN(計算過程!G2276)+バックデータ一覧!$C$14)^バックデータ一覧!$C$11+バックデータ一覧!$E$10*(計算過程!G2276/(バックデータ一覧!$E$12*計算過程!L2276+バックデータ一覧!$E$13*LN(計算過程!G2276)+バックデータ一覧!$E$14))^バックデータ一覧!$E$11)*計算過程!$W$11*10^-3,0)</f>
        <v>0</v>
      </c>
      <c r="F2276" s="18">
        <f>IF(G2276&lt;0.3,(バックデータ一覧!$C$10*(バックデータ一覧!$C$12*計算過程!L2276+バックデータ一覧!$C$13*LN(0.3)+バックデータ一覧!$C$14)^バックデータ一覧!$C$11+バックデータ一覧!$E$10*(0.3/(バックデータ一覧!$E$12*計算過程!L2276+バックデータ一覧!$E$13*LN(0.3)+バックデータ一覧!$E$14))^バックデータ一覧!$E$11)*計算過程!$W$11*計算過程!G2276/0.3*10^-3,0)</f>
        <v>0</v>
      </c>
      <c r="G2276" s="18">
        <f t="shared" si="212"/>
        <v>0</v>
      </c>
      <c r="H2276" s="18">
        <f t="shared" si="213"/>
        <v>0</v>
      </c>
      <c r="I2276" s="24">
        <v>0</v>
      </c>
      <c r="J2276" s="24">
        <v>0</v>
      </c>
      <c r="K2276" s="24">
        <v>0</v>
      </c>
      <c r="L2276" s="14">
        <f>貼り付けシート!C2276</f>
        <v>19.3</v>
      </c>
      <c r="M2276" s="14">
        <f>貼り付けシート!D2276</f>
        <v>7.2</v>
      </c>
      <c r="N2276" s="18">
        <f>貼り付けシート!E2276</f>
        <v>51.736587388284761</v>
      </c>
      <c r="O2276" s="18">
        <f>貼り付けシート!F2276</f>
        <v>0</v>
      </c>
      <c r="P2276" s="19">
        <f t="shared" si="214"/>
        <v>0</v>
      </c>
      <c r="Q2276" s="19">
        <f t="shared" si="215"/>
        <v>0</v>
      </c>
    </row>
    <row r="2277" spans="1:17">
      <c r="A2277" s="38">
        <v>41734</v>
      </c>
      <c r="B2277" s="49" t="s">
        <v>164</v>
      </c>
      <c r="C2277" s="24">
        <f t="shared" si="210"/>
        <v>30.406921776000001</v>
      </c>
      <c r="D2277" s="24">
        <f t="shared" si="211"/>
        <v>0</v>
      </c>
      <c r="E2277" s="18">
        <f>IF(G2277&gt;=0.3,(バックデータ一覧!$C$10*(バックデータ一覧!$C$12*計算過程!L2277+バックデータ一覧!$C$13*LN(計算過程!G2277)+バックデータ一覧!$C$14)^バックデータ一覧!$C$11+バックデータ一覧!$E$10*(計算過程!G2277/(バックデータ一覧!$E$12*計算過程!L2277+バックデータ一覧!$E$13*LN(計算過程!G2277)+バックデータ一覧!$E$14))^バックデータ一覧!$E$11)*計算過程!$W$11*10^-3,0)</f>
        <v>0</v>
      </c>
      <c r="F2277" s="18">
        <f>IF(G2277&lt;0.3,(バックデータ一覧!$C$10*(バックデータ一覧!$C$12*計算過程!L2277+バックデータ一覧!$C$13*LN(0.3)+バックデータ一覧!$C$14)^バックデータ一覧!$C$11+バックデータ一覧!$E$10*(0.3/(バックデータ一覧!$E$12*計算過程!L2277+バックデータ一覧!$E$13*LN(0.3)+バックデータ一覧!$E$14))^バックデータ一覧!$E$11)*計算過程!$W$11*計算過程!G2277/0.3*10^-3,0)</f>
        <v>0</v>
      </c>
      <c r="G2277" s="18">
        <f t="shared" si="212"/>
        <v>0</v>
      </c>
      <c r="H2277" s="18">
        <f t="shared" si="213"/>
        <v>0</v>
      </c>
      <c r="I2277" s="24">
        <v>0</v>
      </c>
      <c r="J2277" s="24">
        <v>0</v>
      </c>
      <c r="K2277" s="24">
        <v>0</v>
      </c>
      <c r="L2277" s="14">
        <f>貼り付けシート!C2277</f>
        <v>19.5</v>
      </c>
      <c r="M2277" s="14">
        <f>貼り付けシート!D2277</f>
        <v>7.2</v>
      </c>
      <c r="N2277" s="18">
        <f>貼り付けシート!E2277</f>
        <v>51.096625719185425</v>
      </c>
      <c r="O2277" s="18">
        <f>貼り付けシート!F2277</f>
        <v>0</v>
      </c>
      <c r="P2277" s="19">
        <f t="shared" si="214"/>
        <v>0</v>
      </c>
      <c r="Q2277" s="19">
        <f t="shared" si="215"/>
        <v>0</v>
      </c>
    </row>
    <row r="2278" spans="1:17">
      <c r="A2278" s="38">
        <v>41734</v>
      </c>
      <c r="B2278" s="49" t="s">
        <v>165</v>
      </c>
      <c r="C2278" s="24">
        <f t="shared" si="210"/>
        <v>30.406921776000001</v>
      </c>
      <c r="D2278" s="24">
        <f t="shared" si="211"/>
        <v>0</v>
      </c>
      <c r="E2278" s="18">
        <f>IF(G2278&gt;=0.3,(バックデータ一覧!$C$10*(バックデータ一覧!$C$12*計算過程!L2278+バックデータ一覧!$C$13*LN(計算過程!G2278)+バックデータ一覧!$C$14)^バックデータ一覧!$C$11+バックデータ一覧!$E$10*(計算過程!G2278/(バックデータ一覧!$E$12*計算過程!L2278+バックデータ一覧!$E$13*LN(計算過程!G2278)+バックデータ一覧!$E$14))^バックデータ一覧!$E$11)*計算過程!$W$11*10^-3,0)</f>
        <v>0</v>
      </c>
      <c r="F2278" s="18">
        <f>IF(G2278&lt;0.3,(バックデータ一覧!$C$10*(バックデータ一覧!$C$12*計算過程!L2278+バックデータ一覧!$C$13*LN(0.3)+バックデータ一覧!$C$14)^バックデータ一覧!$C$11+バックデータ一覧!$E$10*(0.3/(バックデータ一覧!$E$12*計算過程!L2278+バックデータ一覧!$E$13*LN(0.3)+バックデータ一覧!$E$14))^バックデータ一覧!$E$11)*計算過程!$W$11*計算過程!G2278/0.3*10^-3,0)</f>
        <v>0</v>
      </c>
      <c r="G2278" s="18">
        <f t="shared" si="212"/>
        <v>0</v>
      </c>
      <c r="H2278" s="18">
        <f t="shared" si="213"/>
        <v>0</v>
      </c>
      <c r="I2278" s="24">
        <v>0</v>
      </c>
      <c r="J2278" s="24">
        <v>0</v>
      </c>
      <c r="K2278" s="24">
        <v>0</v>
      </c>
      <c r="L2278" s="14">
        <f>貼り付けシート!C2278</f>
        <v>19.5</v>
      </c>
      <c r="M2278" s="14">
        <f>貼り付けシート!D2278</f>
        <v>7.2</v>
      </c>
      <c r="N2278" s="18">
        <f>貼り付けシート!E2278</f>
        <v>51.096625719185425</v>
      </c>
      <c r="O2278" s="18">
        <f>貼り付けシート!F2278</f>
        <v>0</v>
      </c>
      <c r="P2278" s="19">
        <f t="shared" si="214"/>
        <v>0</v>
      </c>
      <c r="Q2278" s="19">
        <f t="shared" si="215"/>
        <v>0</v>
      </c>
    </row>
    <row r="2279" spans="1:17">
      <c r="A2279" s="38">
        <v>41734</v>
      </c>
      <c r="B2279" s="49" t="s">
        <v>166</v>
      </c>
      <c r="C2279" s="24">
        <f t="shared" si="210"/>
        <v>30.406921776000001</v>
      </c>
      <c r="D2279" s="24">
        <f t="shared" si="211"/>
        <v>0</v>
      </c>
      <c r="E2279" s="18">
        <f>IF(G2279&gt;=0.3,(バックデータ一覧!$C$10*(バックデータ一覧!$C$12*計算過程!L2279+バックデータ一覧!$C$13*LN(計算過程!G2279)+バックデータ一覧!$C$14)^バックデータ一覧!$C$11+バックデータ一覧!$E$10*(計算過程!G2279/(バックデータ一覧!$E$12*計算過程!L2279+バックデータ一覧!$E$13*LN(計算過程!G2279)+バックデータ一覧!$E$14))^バックデータ一覧!$E$11)*計算過程!$W$11*10^-3,0)</f>
        <v>0</v>
      </c>
      <c r="F2279" s="18">
        <f>IF(G2279&lt;0.3,(バックデータ一覧!$C$10*(バックデータ一覧!$C$12*計算過程!L2279+バックデータ一覧!$C$13*LN(0.3)+バックデータ一覧!$C$14)^バックデータ一覧!$C$11+バックデータ一覧!$E$10*(0.3/(バックデータ一覧!$E$12*計算過程!L2279+バックデータ一覧!$E$13*LN(0.3)+バックデータ一覧!$E$14))^バックデータ一覧!$E$11)*計算過程!$W$11*計算過程!G2279/0.3*10^-3,0)</f>
        <v>0</v>
      </c>
      <c r="G2279" s="18">
        <f t="shared" si="212"/>
        <v>0</v>
      </c>
      <c r="H2279" s="18">
        <f t="shared" si="213"/>
        <v>0</v>
      </c>
      <c r="I2279" s="24">
        <v>0</v>
      </c>
      <c r="J2279" s="24">
        <v>0</v>
      </c>
      <c r="K2279" s="24">
        <v>0</v>
      </c>
      <c r="L2279" s="14">
        <f>貼り付けシート!C2279</f>
        <v>18.7</v>
      </c>
      <c r="M2279" s="14">
        <f>貼り付けシート!D2279</f>
        <v>7.3</v>
      </c>
      <c r="N2279" s="18">
        <f>貼り付けシート!E2279</f>
        <v>54.448529261597677</v>
      </c>
      <c r="O2279" s="18">
        <f>貼り付けシート!F2279</f>
        <v>0</v>
      </c>
      <c r="P2279" s="19">
        <f t="shared" si="214"/>
        <v>0</v>
      </c>
      <c r="Q2279" s="19">
        <f t="shared" si="215"/>
        <v>0</v>
      </c>
    </row>
    <row r="2280" spans="1:17">
      <c r="A2280" s="38">
        <v>41734</v>
      </c>
      <c r="B2280" s="49" t="s">
        <v>167</v>
      </c>
      <c r="C2280" s="24">
        <f t="shared" si="210"/>
        <v>30.406921776000001</v>
      </c>
      <c r="D2280" s="24">
        <f t="shared" si="211"/>
        <v>0</v>
      </c>
      <c r="E2280" s="18">
        <f>IF(G2280&gt;=0.3,(バックデータ一覧!$C$10*(バックデータ一覧!$C$12*計算過程!L2280+バックデータ一覧!$C$13*LN(計算過程!G2280)+バックデータ一覧!$C$14)^バックデータ一覧!$C$11+バックデータ一覧!$E$10*(計算過程!G2280/(バックデータ一覧!$E$12*計算過程!L2280+バックデータ一覧!$E$13*LN(計算過程!G2280)+バックデータ一覧!$E$14))^バックデータ一覧!$E$11)*計算過程!$W$11*10^-3,0)</f>
        <v>0</v>
      </c>
      <c r="F2280" s="18">
        <f>IF(G2280&lt;0.3,(バックデータ一覧!$C$10*(バックデータ一覧!$C$12*計算過程!L2280+バックデータ一覧!$C$13*LN(0.3)+バックデータ一覧!$C$14)^バックデータ一覧!$C$11+バックデータ一覧!$E$10*(0.3/(バックデータ一覧!$E$12*計算過程!L2280+バックデータ一覧!$E$13*LN(0.3)+バックデータ一覧!$E$14))^バックデータ一覧!$E$11)*計算過程!$W$11*計算過程!G2280/0.3*10^-3,0)</f>
        <v>0</v>
      </c>
      <c r="G2280" s="18">
        <f t="shared" si="212"/>
        <v>0</v>
      </c>
      <c r="H2280" s="18">
        <f t="shared" si="213"/>
        <v>0</v>
      </c>
      <c r="I2280" s="24">
        <v>0</v>
      </c>
      <c r="J2280" s="24">
        <v>0</v>
      </c>
      <c r="K2280" s="24">
        <v>0</v>
      </c>
      <c r="L2280" s="14">
        <f>貼り付けシート!C2280</f>
        <v>18</v>
      </c>
      <c r="M2280" s="14">
        <f>貼り付けシート!D2280</f>
        <v>7.5</v>
      </c>
      <c r="N2280" s="18">
        <f>貼り付けシート!E2280</f>
        <v>58.433343735331242</v>
      </c>
      <c r="O2280" s="18">
        <f>貼り付けシート!F2280</f>
        <v>0</v>
      </c>
      <c r="P2280" s="19">
        <f t="shared" si="214"/>
        <v>0</v>
      </c>
      <c r="Q2280" s="19">
        <f t="shared" si="215"/>
        <v>0</v>
      </c>
    </row>
    <row r="2281" spans="1:17">
      <c r="A2281" s="38">
        <v>41734</v>
      </c>
      <c r="B2281" s="49" t="s">
        <v>168</v>
      </c>
      <c r="C2281" s="24">
        <f t="shared" si="210"/>
        <v>30.406921776000001</v>
      </c>
      <c r="D2281" s="24">
        <f t="shared" si="211"/>
        <v>0</v>
      </c>
      <c r="E2281" s="18">
        <f>IF(G2281&gt;=0.3,(バックデータ一覧!$C$10*(バックデータ一覧!$C$12*計算過程!L2281+バックデータ一覧!$C$13*LN(計算過程!G2281)+バックデータ一覧!$C$14)^バックデータ一覧!$C$11+バックデータ一覧!$E$10*(計算過程!G2281/(バックデータ一覧!$E$12*計算過程!L2281+バックデータ一覧!$E$13*LN(計算過程!G2281)+バックデータ一覧!$E$14))^バックデータ一覧!$E$11)*計算過程!$W$11*10^-3,0)</f>
        <v>0</v>
      </c>
      <c r="F2281" s="18">
        <f>IF(G2281&lt;0.3,(バックデータ一覧!$C$10*(バックデータ一覧!$C$12*計算過程!L2281+バックデータ一覧!$C$13*LN(0.3)+バックデータ一覧!$C$14)^バックデータ一覧!$C$11+バックデータ一覧!$E$10*(0.3/(バックデータ一覧!$E$12*計算過程!L2281+バックデータ一覧!$E$13*LN(0.3)+バックデータ一覧!$E$14))^バックデータ一覧!$E$11)*計算過程!$W$11*計算過程!G2281/0.3*10^-3,0)</f>
        <v>0</v>
      </c>
      <c r="G2281" s="18">
        <f t="shared" si="212"/>
        <v>0</v>
      </c>
      <c r="H2281" s="18">
        <f t="shared" si="213"/>
        <v>0</v>
      </c>
      <c r="I2281" s="24">
        <v>0</v>
      </c>
      <c r="J2281" s="24">
        <v>0</v>
      </c>
      <c r="K2281" s="24">
        <v>0</v>
      </c>
      <c r="L2281" s="14">
        <f>貼り付けシート!C2281</f>
        <v>17</v>
      </c>
      <c r="M2281" s="14">
        <f>貼り付けシート!D2281</f>
        <v>7.7</v>
      </c>
      <c r="N2281" s="18">
        <f>貼り付けシート!E2281</f>
        <v>63.88249659226183</v>
      </c>
      <c r="O2281" s="18">
        <f>貼り付けシート!F2281</f>
        <v>0</v>
      </c>
      <c r="P2281" s="19">
        <f t="shared" si="214"/>
        <v>0</v>
      </c>
      <c r="Q2281" s="19">
        <f t="shared" si="215"/>
        <v>0</v>
      </c>
    </row>
    <row r="2282" spans="1:17">
      <c r="A2282" s="38">
        <v>41734</v>
      </c>
      <c r="B2282" s="49" t="s">
        <v>169</v>
      </c>
      <c r="C2282" s="24">
        <f t="shared" si="210"/>
        <v>30.406921776000001</v>
      </c>
      <c r="D2282" s="24">
        <f t="shared" si="211"/>
        <v>0</v>
      </c>
      <c r="E2282" s="18">
        <f>IF(G2282&gt;=0.3,(バックデータ一覧!$C$10*(バックデータ一覧!$C$12*計算過程!L2282+バックデータ一覧!$C$13*LN(計算過程!G2282)+バックデータ一覧!$C$14)^バックデータ一覧!$C$11+バックデータ一覧!$E$10*(計算過程!G2282/(バックデータ一覧!$E$12*計算過程!L2282+バックデータ一覧!$E$13*LN(計算過程!G2282)+バックデータ一覧!$E$14))^バックデータ一覧!$E$11)*計算過程!$W$11*10^-3,0)</f>
        <v>0</v>
      </c>
      <c r="F2282" s="18">
        <f>IF(G2282&lt;0.3,(バックデータ一覧!$C$10*(バックデータ一覧!$C$12*計算過程!L2282+バックデータ一覧!$C$13*LN(0.3)+バックデータ一覧!$C$14)^バックデータ一覧!$C$11+バックデータ一覧!$E$10*(0.3/(バックデータ一覧!$E$12*計算過程!L2282+バックデータ一覧!$E$13*LN(0.3)+バックデータ一覧!$E$14))^バックデータ一覧!$E$11)*計算過程!$W$11*計算過程!G2282/0.3*10^-3,0)</f>
        <v>0</v>
      </c>
      <c r="G2282" s="18">
        <f t="shared" si="212"/>
        <v>0</v>
      </c>
      <c r="H2282" s="18">
        <f t="shared" si="213"/>
        <v>0</v>
      </c>
      <c r="I2282" s="24">
        <v>0</v>
      </c>
      <c r="J2282" s="24">
        <v>0</v>
      </c>
      <c r="K2282" s="24">
        <v>0</v>
      </c>
      <c r="L2282" s="14">
        <f>貼り付けシート!C2282</f>
        <v>16.399999999999999</v>
      </c>
      <c r="M2282" s="14">
        <f>貼り付けシート!D2282</f>
        <v>7.9</v>
      </c>
      <c r="N2282" s="18">
        <f>貼り付けシート!E2282</f>
        <v>68.067698437976674</v>
      </c>
      <c r="O2282" s="18">
        <f>貼り付けシート!F2282</f>
        <v>0</v>
      </c>
      <c r="P2282" s="19">
        <f t="shared" si="214"/>
        <v>0</v>
      </c>
      <c r="Q2282" s="19">
        <f t="shared" si="215"/>
        <v>0</v>
      </c>
    </row>
    <row r="2283" spans="1:17">
      <c r="A2283" s="38">
        <v>41734</v>
      </c>
      <c r="B2283" s="49" t="s">
        <v>170</v>
      </c>
      <c r="C2283" s="24">
        <f t="shared" si="210"/>
        <v>30.406921776000001</v>
      </c>
      <c r="D2283" s="24">
        <f t="shared" si="211"/>
        <v>0</v>
      </c>
      <c r="E2283" s="18">
        <f>IF(G2283&gt;=0.3,(バックデータ一覧!$C$10*(バックデータ一覧!$C$12*計算過程!L2283+バックデータ一覧!$C$13*LN(計算過程!G2283)+バックデータ一覧!$C$14)^バックデータ一覧!$C$11+バックデータ一覧!$E$10*(計算過程!G2283/(バックデータ一覧!$E$12*計算過程!L2283+バックデータ一覧!$E$13*LN(計算過程!G2283)+バックデータ一覧!$E$14))^バックデータ一覧!$E$11)*計算過程!$W$11*10^-3,0)</f>
        <v>0</v>
      </c>
      <c r="F2283" s="18">
        <f>IF(G2283&lt;0.3,(バックデータ一覧!$C$10*(バックデータ一覧!$C$12*計算過程!L2283+バックデータ一覧!$C$13*LN(0.3)+バックデータ一覧!$C$14)^バックデータ一覧!$C$11+バックデータ一覧!$E$10*(0.3/(バックデータ一覧!$E$12*計算過程!L2283+バックデータ一覧!$E$13*LN(0.3)+バックデータ一覧!$E$14))^バックデータ一覧!$E$11)*計算過程!$W$11*計算過程!G2283/0.3*10^-3,0)</f>
        <v>0</v>
      </c>
      <c r="G2283" s="18">
        <f t="shared" si="212"/>
        <v>0</v>
      </c>
      <c r="H2283" s="18">
        <f t="shared" si="213"/>
        <v>0</v>
      </c>
      <c r="I2283" s="24">
        <v>0</v>
      </c>
      <c r="J2283" s="24">
        <v>0</v>
      </c>
      <c r="K2283" s="24">
        <v>0</v>
      </c>
      <c r="L2283" s="14">
        <f>貼り付けシート!C2283</f>
        <v>14.4</v>
      </c>
      <c r="M2283" s="14">
        <f>貼り付けシート!D2283</f>
        <v>8</v>
      </c>
      <c r="N2283" s="18">
        <f>貼り付けシート!E2283</f>
        <v>78.361445741721155</v>
      </c>
      <c r="O2283" s="18">
        <f>貼り付けシート!F2283</f>
        <v>0</v>
      </c>
      <c r="P2283" s="19">
        <f t="shared" si="214"/>
        <v>0</v>
      </c>
      <c r="Q2283" s="19">
        <f t="shared" si="215"/>
        <v>0</v>
      </c>
    </row>
    <row r="2284" spans="1:17">
      <c r="A2284" s="38">
        <v>41734</v>
      </c>
      <c r="B2284" s="49" t="s">
        <v>171</v>
      </c>
      <c r="C2284" s="24">
        <f t="shared" si="210"/>
        <v>30.406921776000001</v>
      </c>
      <c r="D2284" s="24">
        <f t="shared" si="211"/>
        <v>0</v>
      </c>
      <c r="E2284" s="18">
        <f>IF(G2284&gt;=0.3,(バックデータ一覧!$C$10*(バックデータ一覧!$C$12*計算過程!L2284+バックデータ一覧!$C$13*LN(計算過程!G2284)+バックデータ一覧!$C$14)^バックデータ一覧!$C$11+バックデータ一覧!$E$10*(計算過程!G2284/(バックデータ一覧!$E$12*計算過程!L2284+バックデータ一覧!$E$13*LN(計算過程!G2284)+バックデータ一覧!$E$14))^バックデータ一覧!$E$11)*計算過程!$W$11*10^-3,0)</f>
        <v>0</v>
      </c>
      <c r="F2284" s="18">
        <f>IF(G2284&lt;0.3,(バックデータ一覧!$C$10*(バックデータ一覧!$C$12*計算過程!L2284+バックデータ一覧!$C$13*LN(0.3)+バックデータ一覧!$C$14)^バックデータ一覧!$C$11+バックデータ一覧!$E$10*(0.3/(バックデータ一覧!$E$12*計算過程!L2284+バックデータ一覧!$E$13*LN(0.3)+バックデータ一覧!$E$14))^バックデータ一覧!$E$11)*計算過程!$W$11*計算過程!G2284/0.3*10^-3,0)</f>
        <v>0</v>
      </c>
      <c r="G2284" s="18">
        <f t="shared" si="212"/>
        <v>0</v>
      </c>
      <c r="H2284" s="18">
        <f t="shared" si="213"/>
        <v>0</v>
      </c>
      <c r="I2284" s="24">
        <v>0</v>
      </c>
      <c r="J2284" s="24">
        <v>0</v>
      </c>
      <c r="K2284" s="24">
        <v>0</v>
      </c>
      <c r="L2284" s="14">
        <f>貼り付けシート!C2284</f>
        <v>13.9</v>
      </c>
      <c r="M2284" s="14">
        <f>貼り付けシート!D2284</f>
        <v>8</v>
      </c>
      <c r="N2284" s="18">
        <f>貼り付けシート!E2284</f>
        <v>80.943436982878453</v>
      </c>
      <c r="O2284" s="18">
        <f>貼り付けシート!F2284</f>
        <v>0</v>
      </c>
      <c r="P2284" s="19">
        <f t="shared" si="214"/>
        <v>0</v>
      </c>
      <c r="Q2284" s="19">
        <f t="shared" si="215"/>
        <v>0</v>
      </c>
    </row>
    <row r="2285" spans="1:17">
      <c r="A2285" s="38">
        <v>41734</v>
      </c>
      <c r="B2285" s="49" t="s">
        <v>172</v>
      </c>
      <c r="C2285" s="24">
        <f t="shared" si="210"/>
        <v>30.406921776000001</v>
      </c>
      <c r="D2285" s="24">
        <f t="shared" si="211"/>
        <v>0</v>
      </c>
      <c r="E2285" s="18">
        <f>IF(G2285&gt;=0.3,(バックデータ一覧!$C$10*(バックデータ一覧!$C$12*計算過程!L2285+バックデータ一覧!$C$13*LN(計算過程!G2285)+バックデータ一覧!$C$14)^バックデータ一覧!$C$11+バックデータ一覧!$E$10*(計算過程!G2285/(バックデータ一覧!$E$12*計算過程!L2285+バックデータ一覧!$E$13*LN(計算過程!G2285)+バックデータ一覧!$E$14))^バックデータ一覧!$E$11)*計算過程!$W$11*10^-3,0)</f>
        <v>0</v>
      </c>
      <c r="F2285" s="18">
        <f>IF(G2285&lt;0.3,(バックデータ一覧!$C$10*(バックデータ一覧!$C$12*計算過程!L2285+バックデータ一覧!$C$13*LN(0.3)+バックデータ一覧!$C$14)^バックデータ一覧!$C$11+バックデータ一覧!$E$10*(0.3/(バックデータ一覧!$E$12*計算過程!L2285+バックデータ一覧!$E$13*LN(0.3)+バックデータ一覧!$E$14))^バックデータ一覧!$E$11)*計算過程!$W$11*計算過程!G2285/0.3*10^-3,0)</f>
        <v>0</v>
      </c>
      <c r="G2285" s="18">
        <f t="shared" si="212"/>
        <v>0</v>
      </c>
      <c r="H2285" s="18">
        <f t="shared" si="213"/>
        <v>0</v>
      </c>
      <c r="I2285" s="24">
        <v>0</v>
      </c>
      <c r="J2285" s="24">
        <v>0</v>
      </c>
      <c r="K2285" s="24">
        <v>0</v>
      </c>
      <c r="L2285" s="14">
        <f>貼り付けシート!C2285</f>
        <v>13</v>
      </c>
      <c r="M2285" s="14">
        <f>貼り付けシート!D2285</f>
        <v>8.1999999999999993</v>
      </c>
      <c r="N2285" s="18">
        <f>貼り付けシート!E2285</f>
        <v>87.952945164808071</v>
      </c>
      <c r="O2285" s="18">
        <f>貼り付けシート!F2285</f>
        <v>0</v>
      </c>
      <c r="P2285" s="19">
        <f t="shared" si="214"/>
        <v>0</v>
      </c>
      <c r="Q2285" s="19">
        <f t="shared" si="215"/>
        <v>0</v>
      </c>
    </row>
    <row r="2286" spans="1:17">
      <c r="A2286" s="38">
        <v>41735</v>
      </c>
      <c r="B2286" s="49" t="s">
        <v>149</v>
      </c>
      <c r="C2286" s="24">
        <f t="shared" si="210"/>
        <v>30.406921776000001</v>
      </c>
      <c r="D2286" s="24">
        <f t="shared" si="211"/>
        <v>0</v>
      </c>
      <c r="E2286" s="18">
        <f>IF(G2286&gt;=0.3,(バックデータ一覧!$C$10*(バックデータ一覧!$C$12*計算過程!L2286+バックデータ一覧!$C$13*LN(計算過程!G2286)+バックデータ一覧!$C$14)^バックデータ一覧!$C$11+バックデータ一覧!$E$10*(計算過程!G2286/(バックデータ一覧!$E$12*計算過程!L2286+バックデータ一覧!$E$13*LN(計算過程!G2286)+バックデータ一覧!$E$14))^バックデータ一覧!$E$11)*計算過程!$W$11*10^-3,0)</f>
        <v>0</v>
      </c>
      <c r="F2286" s="18">
        <f>IF(G2286&lt;0.3,(バックデータ一覧!$C$10*(バックデータ一覧!$C$12*計算過程!L2286+バックデータ一覧!$C$13*LN(0.3)+バックデータ一覧!$C$14)^バックデータ一覧!$C$11+バックデータ一覧!$E$10*(0.3/(バックデータ一覧!$E$12*計算過程!L2286+バックデータ一覧!$E$13*LN(0.3)+バックデータ一覧!$E$14))^バックデータ一覧!$E$11)*計算過程!$W$11*計算過程!G2286/0.3*10^-3,0)</f>
        <v>0</v>
      </c>
      <c r="G2286" s="18">
        <f t="shared" si="212"/>
        <v>0</v>
      </c>
      <c r="H2286" s="18">
        <f t="shared" si="213"/>
        <v>0</v>
      </c>
      <c r="I2286" s="24">
        <v>0</v>
      </c>
      <c r="J2286" s="24">
        <v>0</v>
      </c>
      <c r="K2286" s="24">
        <v>0</v>
      </c>
      <c r="L2286" s="14">
        <f>貼り付けシート!C2286</f>
        <v>12.8</v>
      </c>
      <c r="M2286" s="14">
        <f>貼り付けシート!D2286</f>
        <v>8.1</v>
      </c>
      <c r="N2286" s="18">
        <f>貼り付けシート!E2286</f>
        <v>88.039571077121835</v>
      </c>
      <c r="O2286" s="18">
        <f>貼り付けシート!F2286</f>
        <v>0</v>
      </c>
      <c r="P2286" s="19">
        <f t="shared" si="214"/>
        <v>0</v>
      </c>
      <c r="Q2286" s="19">
        <f t="shared" si="215"/>
        <v>0</v>
      </c>
    </row>
    <row r="2287" spans="1:17">
      <c r="A2287" s="38">
        <v>41735</v>
      </c>
      <c r="B2287" s="49" t="s">
        <v>150</v>
      </c>
      <c r="C2287" s="24">
        <f t="shared" si="210"/>
        <v>30.406921776000001</v>
      </c>
      <c r="D2287" s="24">
        <f t="shared" si="211"/>
        <v>0</v>
      </c>
      <c r="E2287" s="18">
        <f>IF(G2287&gt;=0.3,(バックデータ一覧!$C$10*(バックデータ一覧!$C$12*計算過程!L2287+バックデータ一覧!$C$13*LN(計算過程!G2287)+バックデータ一覧!$C$14)^バックデータ一覧!$C$11+バックデータ一覧!$E$10*(計算過程!G2287/(バックデータ一覧!$E$12*計算過程!L2287+バックデータ一覧!$E$13*LN(計算過程!G2287)+バックデータ一覧!$E$14))^バックデータ一覧!$E$11)*計算過程!$W$11*10^-3,0)</f>
        <v>0</v>
      </c>
      <c r="F2287" s="18">
        <f>IF(G2287&lt;0.3,(バックデータ一覧!$C$10*(バックデータ一覧!$C$12*計算過程!L2287+バックデータ一覧!$C$13*LN(0.3)+バックデータ一覧!$C$14)^バックデータ一覧!$C$11+バックデータ一覧!$E$10*(0.3/(バックデータ一覧!$E$12*計算過程!L2287+バックデータ一覧!$E$13*LN(0.3)+バックデータ一覧!$E$14))^バックデータ一覧!$E$11)*計算過程!$W$11*計算過程!G2287/0.3*10^-3,0)</f>
        <v>0</v>
      </c>
      <c r="G2287" s="18">
        <f t="shared" si="212"/>
        <v>0</v>
      </c>
      <c r="H2287" s="18">
        <f t="shared" si="213"/>
        <v>0</v>
      </c>
      <c r="I2287" s="24">
        <v>0</v>
      </c>
      <c r="J2287" s="24">
        <v>0</v>
      </c>
      <c r="K2287" s="24">
        <v>0</v>
      </c>
      <c r="L2287" s="14">
        <f>貼り付けシート!C2287</f>
        <v>12.1</v>
      </c>
      <c r="M2287" s="14">
        <f>貼り付けシート!D2287</f>
        <v>8</v>
      </c>
      <c r="N2287" s="18">
        <f>貼り付けシート!E2287</f>
        <v>91.060249294135645</v>
      </c>
      <c r="O2287" s="18">
        <f>貼り付けシート!F2287</f>
        <v>0</v>
      </c>
      <c r="P2287" s="19">
        <f t="shared" si="214"/>
        <v>0</v>
      </c>
      <c r="Q2287" s="19">
        <f t="shared" si="215"/>
        <v>0</v>
      </c>
    </row>
    <row r="2288" spans="1:17">
      <c r="A2288" s="38">
        <v>41735</v>
      </c>
      <c r="B2288" s="49" t="s">
        <v>151</v>
      </c>
      <c r="C2288" s="24">
        <f t="shared" si="210"/>
        <v>30.406921776000001</v>
      </c>
      <c r="D2288" s="24">
        <f t="shared" si="211"/>
        <v>0</v>
      </c>
      <c r="E2288" s="18">
        <f>IF(G2288&gt;=0.3,(バックデータ一覧!$C$10*(バックデータ一覧!$C$12*計算過程!L2288+バックデータ一覧!$C$13*LN(計算過程!G2288)+バックデータ一覧!$C$14)^バックデータ一覧!$C$11+バックデータ一覧!$E$10*(計算過程!G2288/(バックデータ一覧!$E$12*計算過程!L2288+バックデータ一覧!$E$13*LN(計算過程!G2288)+バックデータ一覧!$E$14))^バックデータ一覧!$E$11)*計算過程!$W$11*10^-3,0)</f>
        <v>0</v>
      </c>
      <c r="F2288" s="18">
        <f>IF(G2288&lt;0.3,(バックデータ一覧!$C$10*(バックデータ一覧!$C$12*計算過程!L2288+バックデータ一覧!$C$13*LN(0.3)+バックデータ一覧!$C$14)^バックデータ一覧!$C$11+バックデータ一覧!$E$10*(0.3/(バックデータ一覧!$E$12*計算過程!L2288+バックデータ一覧!$E$13*LN(0.3)+バックデータ一覧!$E$14))^バックデータ一覧!$E$11)*計算過程!$W$11*計算過程!G2288/0.3*10^-3,0)</f>
        <v>0</v>
      </c>
      <c r="G2288" s="18">
        <f t="shared" si="212"/>
        <v>0</v>
      </c>
      <c r="H2288" s="18">
        <f t="shared" si="213"/>
        <v>0</v>
      </c>
      <c r="I2288" s="24">
        <v>0</v>
      </c>
      <c r="J2288" s="24">
        <v>0</v>
      </c>
      <c r="K2288" s="24">
        <v>0</v>
      </c>
      <c r="L2288" s="14">
        <f>貼り付けシート!C2288</f>
        <v>11.7</v>
      </c>
      <c r="M2288" s="14">
        <f>貼り付けシート!D2288</f>
        <v>8</v>
      </c>
      <c r="N2288" s="18">
        <f>貼り付けシート!E2288</f>
        <v>93.49622349814031</v>
      </c>
      <c r="O2288" s="18">
        <f>貼り付けシート!F2288</f>
        <v>0</v>
      </c>
      <c r="P2288" s="19">
        <f t="shared" si="214"/>
        <v>0</v>
      </c>
      <c r="Q2288" s="19">
        <f t="shared" si="215"/>
        <v>0</v>
      </c>
    </row>
    <row r="2289" spans="1:17">
      <c r="A2289" s="38">
        <v>41735</v>
      </c>
      <c r="B2289" s="49" t="s">
        <v>152</v>
      </c>
      <c r="C2289" s="24">
        <f t="shared" si="210"/>
        <v>30.406921776000001</v>
      </c>
      <c r="D2289" s="24">
        <f t="shared" si="211"/>
        <v>0</v>
      </c>
      <c r="E2289" s="18">
        <f>IF(G2289&gt;=0.3,(バックデータ一覧!$C$10*(バックデータ一覧!$C$12*計算過程!L2289+バックデータ一覧!$C$13*LN(計算過程!G2289)+バックデータ一覧!$C$14)^バックデータ一覧!$C$11+バックデータ一覧!$E$10*(計算過程!G2289/(バックデータ一覧!$E$12*計算過程!L2289+バックデータ一覧!$E$13*LN(計算過程!G2289)+バックデータ一覧!$E$14))^バックデータ一覧!$E$11)*計算過程!$W$11*10^-3,0)</f>
        <v>0</v>
      </c>
      <c r="F2289" s="18">
        <f>IF(G2289&lt;0.3,(バックデータ一覧!$C$10*(バックデータ一覧!$C$12*計算過程!L2289+バックデータ一覧!$C$13*LN(0.3)+バックデータ一覧!$C$14)^バックデータ一覧!$C$11+バックデータ一覧!$E$10*(0.3/(バックデータ一覧!$E$12*計算過程!L2289+バックデータ一覧!$E$13*LN(0.3)+バックデータ一覧!$E$14))^バックデータ一覧!$E$11)*計算過程!$W$11*計算過程!G2289/0.3*10^-3,0)</f>
        <v>0</v>
      </c>
      <c r="G2289" s="18">
        <f t="shared" si="212"/>
        <v>0</v>
      </c>
      <c r="H2289" s="18">
        <f t="shared" si="213"/>
        <v>0</v>
      </c>
      <c r="I2289" s="24">
        <v>0</v>
      </c>
      <c r="J2289" s="24">
        <v>0</v>
      </c>
      <c r="K2289" s="24">
        <v>0</v>
      </c>
      <c r="L2289" s="14">
        <f>貼り付けシート!C2289</f>
        <v>11.6</v>
      </c>
      <c r="M2289" s="14">
        <f>貼り付けシート!D2289</f>
        <v>7.9</v>
      </c>
      <c r="N2289" s="18">
        <f>貼り付けシート!E2289</f>
        <v>92.954861176469791</v>
      </c>
      <c r="O2289" s="18">
        <f>貼り付けシート!F2289</f>
        <v>0</v>
      </c>
      <c r="P2289" s="19">
        <f t="shared" si="214"/>
        <v>0</v>
      </c>
      <c r="Q2289" s="19">
        <f t="shared" si="215"/>
        <v>0</v>
      </c>
    </row>
    <row r="2290" spans="1:17">
      <c r="A2290" s="38">
        <v>41735</v>
      </c>
      <c r="B2290" s="49" t="s">
        <v>153</v>
      </c>
      <c r="C2290" s="24">
        <f t="shared" si="210"/>
        <v>30.406921776000001</v>
      </c>
      <c r="D2290" s="24">
        <f t="shared" si="211"/>
        <v>0</v>
      </c>
      <c r="E2290" s="18">
        <f>IF(G2290&gt;=0.3,(バックデータ一覧!$C$10*(バックデータ一覧!$C$12*計算過程!L2290+バックデータ一覧!$C$13*LN(計算過程!G2290)+バックデータ一覧!$C$14)^バックデータ一覧!$C$11+バックデータ一覧!$E$10*(計算過程!G2290/(バックデータ一覧!$E$12*計算過程!L2290+バックデータ一覧!$E$13*LN(計算過程!G2290)+バックデータ一覧!$E$14))^バックデータ一覧!$E$11)*計算過程!$W$11*10^-3,0)</f>
        <v>0</v>
      </c>
      <c r="F2290" s="18">
        <f>IF(G2290&lt;0.3,(バックデータ一覧!$C$10*(バックデータ一覧!$C$12*計算過程!L2290+バックデータ一覧!$C$13*LN(0.3)+バックデータ一覧!$C$14)^バックデータ一覧!$C$11+バックデータ一覧!$E$10*(0.3/(バックデータ一覧!$E$12*計算過程!L2290+バックデータ一覧!$E$13*LN(0.3)+バックデータ一覧!$E$14))^バックデータ一覧!$E$11)*計算過程!$W$11*計算過程!G2290/0.3*10^-3,0)</f>
        <v>0</v>
      </c>
      <c r="G2290" s="18">
        <f t="shared" si="212"/>
        <v>0</v>
      </c>
      <c r="H2290" s="18">
        <f t="shared" si="213"/>
        <v>0</v>
      </c>
      <c r="I2290" s="24">
        <v>0</v>
      </c>
      <c r="J2290" s="24">
        <v>0</v>
      </c>
      <c r="K2290" s="24">
        <v>0</v>
      </c>
      <c r="L2290" s="14">
        <f>貼り付けシート!C2290</f>
        <v>11.6</v>
      </c>
      <c r="M2290" s="14">
        <f>貼り付けシート!D2290</f>
        <v>7.9</v>
      </c>
      <c r="N2290" s="18">
        <f>貼り付けシート!E2290</f>
        <v>92.954861176469791</v>
      </c>
      <c r="O2290" s="18">
        <f>貼り付けシート!F2290</f>
        <v>0</v>
      </c>
      <c r="P2290" s="19">
        <f t="shared" si="214"/>
        <v>0</v>
      </c>
      <c r="Q2290" s="19">
        <f t="shared" si="215"/>
        <v>0</v>
      </c>
    </row>
    <row r="2291" spans="1:17">
      <c r="A2291" s="38">
        <v>41735</v>
      </c>
      <c r="B2291" s="49" t="s">
        <v>154</v>
      </c>
      <c r="C2291" s="24">
        <f t="shared" si="210"/>
        <v>30.406921776000001</v>
      </c>
      <c r="D2291" s="24">
        <f t="shared" si="211"/>
        <v>0</v>
      </c>
      <c r="E2291" s="18">
        <f>IF(G2291&gt;=0.3,(バックデータ一覧!$C$10*(バックデータ一覧!$C$12*計算過程!L2291+バックデータ一覧!$C$13*LN(計算過程!G2291)+バックデータ一覧!$C$14)^バックデータ一覧!$C$11+バックデータ一覧!$E$10*(計算過程!G2291/(バックデータ一覧!$E$12*計算過程!L2291+バックデータ一覧!$E$13*LN(計算過程!G2291)+バックデータ一覧!$E$14))^バックデータ一覧!$E$11)*計算過程!$W$11*10^-3,0)</f>
        <v>0</v>
      </c>
      <c r="F2291" s="18">
        <f>IF(G2291&lt;0.3,(バックデータ一覧!$C$10*(バックデータ一覧!$C$12*計算過程!L2291+バックデータ一覧!$C$13*LN(0.3)+バックデータ一覧!$C$14)^バックデータ一覧!$C$11+バックデータ一覧!$E$10*(0.3/(バックデータ一覧!$E$12*計算過程!L2291+バックデータ一覧!$E$13*LN(0.3)+バックデータ一覧!$E$14))^バックデータ一覧!$E$11)*計算過程!$W$11*計算過程!G2291/0.3*10^-3,0)</f>
        <v>0</v>
      </c>
      <c r="G2291" s="18">
        <f t="shared" si="212"/>
        <v>0</v>
      </c>
      <c r="H2291" s="18">
        <f t="shared" si="213"/>
        <v>0</v>
      </c>
      <c r="I2291" s="24">
        <v>0</v>
      </c>
      <c r="J2291" s="24">
        <v>0</v>
      </c>
      <c r="K2291" s="24">
        <v>0</v>
      </c>
      <c r="L2291" s="14">
        <f>貼り付けシート!C2291</f>
        <v>12</v>
      </c>
      <c r="M2291" s="14">
        <f>貼り付けシート!D2291</f>
        <v>7.9</v>
      </c>
      <c r="N2291" s="18">
        <f>貼り付けシート!E2291</f>
        <v>90.531097190781665</v>
      </c>
      <c r="O2291" s="18">
        <f>貼り付けシート!F2291</f>
        <v>0</v>
      </c>
      <c r="P2291" s="19">
        <f t="shared" si="214"/>
        <v>0</v>
      </c>
      <c r="Q2291" s="19">
        <f t="shared" si="215"/>
        <v>0</v>
      </c>
    </row>
    <row r="2292" spans="1:17">
      <c r="A2292" s="38">
        <v>41735</v>
      </c>
      <c r="B2292" s="49" t="s">
        <v>155</v>
      </c>
      <c r="C2292" s="24">
        <f t="shared" si="210"/>
        <v>30.406921776000001</v>
      </c>
      <c r="D2292" s="24">
        <f t="shared" si="211"/>
        <v>0</v>
      </c>
      <c r="E2292" s="18">
        <f>IF(G2292&gt;=0.3,(バックデータ一覧!$C$10*(バックデータ一覧!$C$12*計算過程!L2292+バックデータ一覧!$C$13*LN(計算過程!G2292)+バックデータ一覧!$C$14)^バックデータ一覧!$C$11+バックデータ一覧!$E$10*(計算過程!G2292/(バックデータ一覧!$E$12*計算過程!L2292+バックデータ一覧!$E$13*LN(計算過程!G2292)+バックデータ一覧!$E$14))^バックデータ一覧!$E$11)*計算過程!$W$11*10^-3,0)</f>
        <v>0</v>
      </c>
      <c r="F2292" s="18">
        <f>IF(G2292&lt;0.3,(バックデータ一覧!$C$10*(バックデータ一覧!$C$12*計算過程!L2292+バックデータ一覧!$C$13*LN(0.3)+バックデータ一覧!$C$14)^バックデータ一覧!$C$11+バックデータ一覧!$E$10*(0.3/(バックデータ一覧!$E$12*計算過程!L2292+バックデータ一覧!$E$13*LN(0.3)+バックデータ一覧!$E$14))^バックデータ一覧!$E$11)*計算過程!$W$11*計算過程!G2292/0.3*10^-3,0)</f>
        <v>0</v>
      </c>
      <c r="G2292" s="18">
        <f t="shared" si="212"/>
        <v>0</v>
      </c>
      <c r="H2292" s="18">
        <f t="shared" si="213"/>
        <v>0</v>
      </c>
      <c r="I2292" s="24">
        <v>0</v>
      </c>
      <c r="J2292" s="24">
        <v>0</v>
      </c>
      <c r="K2292" s="24">
        <v>0</v>
      </c>
      <c r="L2292" s="14">
        <f>貼り付けシート!C2292</f>
        <v>12.5</v>
      </c>
      <c r="M2292" s="14">
        <f>貼り付けシート!D2292</f>
        <v>8</v>
      </c>
      <c r="N2292" s="18">
        <f>貼り付けシート!E2292</f>
        <v>88.695146420684594</v>
      </c>
      <c r="O2292" s="18">
        <f>貼り付けシート!F2292</f>
        <v>0</v>
      </c>
      <c r="P2292" s="19">
        <f t="shared" si="214"/>
        <v>0</v>
      </c>
      <c r="Q2292" s="19">
        <f t="shared" si="215"/>
        <v>0</v>
      </c>
    </row>
    <row r="2293" spans="1:17">
      <c r="A2293" s="38">
        <v>41735</v>
      </c>
      <c r="B2293" s="49" t="s">
        <v>156</v>
      </c>
      <c r="C2293" s="24">
        <f t="shared" si="210"/>
        <v>30.406921776000001</v>
      </c>
      <c r="D2293" s="24">
        <f t="shared" si="211"/>
        <v>0</v>
      </c>
      <c r="E2293" s="18">
        <f>IF(G2293&gt;=0.3,(バックデータ一覧!$C$10*(バックデータ一覧!$C$12*計算過程!L2293+バックデータ一覧!$C$13*LN(計算過程!G2293)+バックデータ一覧!$C$14)^バックデータ一覧!$C$11+バックデータ一覧!$E$10*(計算過程!G2293/(バックデータ一覧!$E$12*計算過程!L2293+バックデータ一覧!$E$13*LN(計算過程!G2293)+バックデータ一覧!$E$14))^バックデータ一覧!$E$11)*計算過程!$W$11*10^-3,0)</f>
        <v>0</v>
      </c>
      <c r="F2293" s="18">
        <f>IF(G2293&lt;0.3,(バックデータ一覧!$C$10*(バックデータ一覧!$C$12*計算過程!L2293+バックデータ一覧!$C$13*LN(0.3)+バックデータ一覧!$C$14)^バックデータ一覧!$C$11+バックデータ一覧!$E$10*(0.3/(バックデータ一覧!$E$12*計算過程!L2293+バックデータ一覧!$E$13*LN(0.3)+バックデータ一覧!$E$14))^バックデータ一覧!$E$11)*計算過程!$W$11*計算過程!G2293/0.3*10^-3,0)</f>
        <v>0</v>
      </c>
      <c r="G2293" s="18">
        <f t="shared" si="212"/>
        <v>0</v>
      </c>
      <c r="H2293" s="18">
        <f t="shared" si="213"/>
        <v>0</v>
      </c>
      <c r="I2293" s="24">
        <v>0</v>
      </c>
      <c r="J2293" s="24">
        <v>0</v>
      </c>
      <c r="K2293" s="24">
        <v>0</v>
      </c>
      <c r="L2293" s="14">
        <f>貼り付けシート!C2293</f>
        <v>12.4</v>
      </c>
      <c r="M2293" s="14">
        <f>貼り付けシート!D2293</f>
        <v>8.1</v>
      </c>
      <c r="N2293" s="18">
        <f>貼り付けシート!E2293</f>
        <v>90.38155553046046</v>
      </c>
      <c r="O2293" s="18">
        <f>貼り付けシート!F2293</f>
        <v>0</v>
      </c>
      <c r="P2293" s="19">
        <f t="shared" si="214"/>
        <v>0</v>
      </c>
      <c r="Q2293" s="19">
        <f t="shared" si="215"/>
        <v>0</v>
      </c>
    </row>
    <row r="2294" spans="1:17">
      <c r="A2294" s="38">
        <v>41735</v>
      </c>
      <c r="B2294" s="49" t="s">
        <v>157</v>
      </c>
      <c r="C2294" s="24">
        <f t="shared" si="210"/>
        <v>30.406921776000001</v>
      </c>
      <c r="D2294" s="24">
        <f t="shared" si="211"/>
        <v>0</v>
      </c>
      <c r="E2294" s="18">
        <f>IF(G2294&gt;=0.3,(バックデータ一覧!$C$10*(バックデータ一覧!$C$12*計算過程!L2294+バックデータ一覧!$C$13*LN(計算過程!G2294)+バックデータ一覧!$C$14)^バックデータ一覧!$C$11+バックデータ一覧!$E$10*(計算過程!G2294/(バックデータ一覧!$E$12*計算過程!L2294+バックデータ一覧!$E$13*LN(計算過程!G2294)+バックデータ一覧!$E$14))^バックデータ一覧!$E$11)*計算過程!$W$11*10^-3,0)</f>
        <v>0</v>
      </c>
      <c r="F2294" s="18">
        <f>IF(G2294&lt;0.3,(バックデータ一覧!$C$10*(バックデータ一覧!$C$12*計算過程!L2294+バックデータ一覧!$C$13*LN(0.3)+バックデータ一覧!$C$14)^バックデータ一覧!$C$11+バックデータ一覧!$E$10*(0.3/(バックデータ一覧!$E$12*計算過程!L2294+バックデータ一覧!$E$13*LN(0.3)+バックデータ一覧!$E$14))^バックデータ一覧!$E$11)*計算過程!$W$11*計算過程!G2294/0.3*10^-3,0)</f>
        <v>0</v>
      </c>
      <c r="G2294" s="18">
        <f t="shared" si="212"/>
        <v>0</v>
      </c>
      <c r="H2294" s="18">
        <f t="shared" si="213"/>
        <v>0</v>
      </c>
      <c r="I2294" s="24">
        <v>0</v>
      </c>
      <c r="J2294" s="24">
        <v>0</v>
      </c>
      <c r="K2294" s="24">
        <v>0</v>
      </c>
      <c r="L2294" s="14">
        <f>貼り付けシート!C2294</f>
        <v>13.2</v>
      </c>
      <c r="M2294" s="14">
        <f>貼り付けシート!D2294</f>
        <v>8.1999999999999993</v>
      </c>
      <c r="N2294" s="18">
        <f>貼り付けシート!E2294</f>
        <v>86.810431619651666</v>
      </c>
      <c r="O2294" s="18">
        <f>貼り付けシート!F2294</f>
        <v>0</v>
      </c>
      <c r="P2294" s="19">
        <f t="shared" si="214"/>
        <v>0</v>
      </c>
      <c r="Q2294" s="19">
        <f t="shared" si="215"/>
        <v>0</v>
      </c>
    </row>
    <row r="2295" spans="1:17">
      <c r="A2295" s="38">
        <v>41735</v>
      </c>
      <c r="B2295" s="49" t="s">
        <v>158</v>
      </c>
      <c r="C2295" s="24">
        <f t="shared" si="210"/>
        <v>30.406921776000001</v>
      </c>
      <c r="D2295" s="24">
        <f t="shared" si="211"/>
        <v>0</v>
      </c>
      <c r="E2295" s="18">
        <f>IF(G2295&gt;=0.3,(バックデータ一覧!$C$10*(バックデータ一覧!$C$12*計算過程!L2295+バックデータ一覧!$C$13*LN(計算過程!G2295)+バックデータ一覧!$C$14)^バックデータ一覧!$C$11+バックデータ一覧!$E$10*(計算過程!G2295/(バックデータ一覧!$E$12*計算過程!L2295+バックデータ一覧!$E$13*LN(計算過程!G2295)+バックデータ一覧!$E$14))^バックデータ一覧!$E$11)*計算過程!$W$11*10^-3,0)</f>
        <v>0</v>
      </c>
      <c r="F2295" s="18">
        <f>IF(G2295&lt;0.3,(バックデータ一覧!$C$10*(バックデータ一覧!$C$12*計算過程!L2295+バックデータ一覧!$C$13*LN(0.3)+バックデータ一覧!$C$14)^バックデータ一覧!$C$11+バックデータ一覧!$E$10*(0.3/(バックデータ一覧!$E$12*計算過程!L2295+バックデータ一覧!$E$13*LN(0.3)+バックデータ一覧!$E$14))^バックデータ一覧!$E$11)*計算過程!$W$11*計算過程!G2295/0.3*10^-3,0)</f>
        <v>0</v>
      </c>
      <c r="G2295" s="18">
        <f t="shared" si="212"/>
        <v>0</v>
      </c>
      <c r="H2295" s="18">
        <f t="shared" si="213"/>
        <v>0</v>
      </c>
      <c r="I2295" s="24">
        <v>0</v>
      </c>
      <c r="J2295" s="24">
        <v>0</v>
      </c>
      <c r="K2295" s="24">
        <v>0</v>
      </c>
      <c r="L2295" s="14">
        <f>貼り付けシート!C2295</f>
        <v>14.3</v>
      </c>
      <c r="M2295" s="14">
        <f>貼り付けシート!D2295</f>
        <v>8.1999999999999993</v>
      </c>
      <c r="N2295" s="18">
        <f>貼り付けシート!E2295</f>
        <v>80.816468263224621</v>
      </c>
      <c r="O2295" s="18">
        <f>貼り付けシート!F2295</f>
        <v>0</v>
      </c>
      <c r="P2295" s="19">
        <f t="shared" si="214"/>
        <v>0</v>
      </c>
      <c r="Q2295" s="19">
        <f t="shared" si="215"/>
        <v>0</v>
      </c>
    </row>
    <row r="2296" spans="1:17">
      <c r="A2296" s="38">
        <v>41735</v>
      </c>
      <c r="B2296" s="49" t="s">
        <v>159</v>
      </c>
      <c r="C2296" s="24">
        <f t="shared" si="210"/>
        <v>30.406921776000001</v>
      </c>
      <c r="D2296" s="24">
        <f t="shared" si="211"/>
        <v>0</v>
      </c>
      <c r="E2296" s="18">
        <f>IF(G2296&gt;=0.3,(バックデータ一覧!$C$10*(バックデータ一覧!$C$12*計算過程!L2296+バックデータ一覧!$C$13*LN(計算過程!G2296)+バックデータ一覧!$C$14)^バックデータ一覧!$C$11+バックデータ一覧!$E$10*(計算過程!G2296/(バックデータ一覧!$E$12*計算過程!L2296+バックデータ一覧!$E$13*LN(計算過程!G2296)+バックデータ一覧!$E$14))^バックデータ一覧!$E$11)*計算過程!$W$11*10^-3,0)</f>
        <v>0</v>
      </c>
      <c r="F2296" s="18">
        <f>IF(G2296&lt;0.3,(バックデータ一覧!$C$10*(バックデータ一覧!$C$12*計算過程!L2296+バックデータ一覧!$C$13*LN(0.3)+バックデータ一覧!$C$14)^バックデータ一覧!$C$11+バックデータ一覧!$E$10*(0.3/(バックデータ一覧!$E$12*計算過程!L2296+バックデータ一覧!$E$13*LN(0.3)+バックデータ一覧!$E$14))^バックデータ一覧!$E$11)*計算過程!$W$11*計算過程!G2296/0.3*10^-3,0)</f>
        <v>0</v>
      </c>
      <c r="G2296" s="18">
        <f t="shared" si="212"/>
        <v>0</v>
      </c>
      <c r="H2296" s="18">
        <f t="shared" si="213"/>
        <v>0</v>
      </c>
      <c r="I2296" s="24">
        <v>0</v>
      </c>
      <c r="J2296" s="24">
        <v>0</v>
      </c>
      <c r="K2296" s="24">
        <v>0</v>
      </c>
      <c r="L2296" s="14">
        <f>貼り付けシート!C2296</f>
        <v>15.4</v>
      </c>
      <c r="M2296" s="14">
        <f>貼り付けシート!D2296</f>
        <v>8.1</v>
      </c>
      <c r="N2296" s="18">
        <f>貼り付けシート!E2296</f>
        <v>74.376468370046439</v>
      </c>
      <c r="O2296" s="18">
        <f>貼り付けシート!F2296</f>
        <v>0</v>
      </c>
      <c r="P2296" s="19">
        <f t="shared" si="214"/>
        <v>0</v>
      </c>
      <c r="Q2296" s="19">
        <f t="shared" si="215"/>
        <v>0</v>
      </c>
    </row>
    <row r="2297" spans="1:17">
      <c r="A2297" s="38">
        <v>41735</v>
      </c>
      <c r="B2297" s="49" t="s">
        <v>160</v>
      </c>
      <c r="C2297" s="24">
        <f t="shared" si="210"/>
        <v>30.406921776000001</v>
      </c>
      <c r="D2297" s="24">
        <f t="shared" si="211"/>
        <v>0</v>
      </c>
      <c r="E2297" s="18">
        <f>IF(G2297&gt;=0.3,(バックデータ一覧!$C$10*(バックデータ一覧!$C$12*計算過程!L2297+バックデータ一覧!$C$13*LN(計算過程!G2297)+バックデータ一覧!$C$14)^バックデータ一覧!$C$11+バックデータ一覧!$E$10*(計算過程!G2297/(バックデータ一覧!$E$12*計算過程!L2297+バックデータ一覧!$E$13*LN(計算過程!G2297)+バックデータ一覧!$E$14))^バックデータ一覧!$E$11)*計算過程!$W$11*10^-3,0)</f>
        <v>0</v>
      </c>
      <c r="F2297" s="18">
        <f>IF(G2297&lt;0.3,(バックデータ一覧!$C$10*(バックデータ一覧!$C$12*計算過程!L2297+バックデータ一覧!$C$13*LN(0.3)+バックデータ一覧!$C$14)^バックデータ一覧!$C$11+バックデータ一覧!$E$10*(0.3/(バックデータ一覧!$E$12*計算過程!L2297+バックデータ一覧!$E$13*LN(0.3)+バックデータ一覧!$E$14))^バックデータ一覧!$E$11)*計算過程!$W$11*計算過程!G2297/0.3*10^-3,0)</f>
        <v>0</v>
      </c>
      <c r="G2297" s="18">
        <f t="shared" si="212"/>
        <v>0</v>
      </c>
      <c r="H2297" s="18">
        <f t="shared" si="213"/>
        <v>0</v>
      </c>
      <c r="I2297" s="24">
        <v>0</v>
      </c>
      <c r="J2297" s="24">
        <v>0</v>
      </c>
      <c r="K2297" s="24">
        <v>0</v>
      </c>
      <c r="L2297" s="14">
        <f>貼り付けシート!C2297</f>
        <v>17.8</v>
      </c>
      <c r="M2297" s="14">
        <f>貼り付けシート!D2297</f>
        <v>8</v>
      </c>
      <c r="N2297" s="18">
        <f>貼り付けシート!E2297</f>
        <v>63.068645373078702</v>
      </c>
      <c r="O2297" s="18">
        <f>貼り付けシート!F2297</f>
        <v>0</v>
      </c>
      <c r="P2297" s="19">
        <f t="shared" si="214"/>
        <v>0</v>
      </c>
      <c r="Q2297" s="19">
        <f t="shared" si="215"/>
        <v>0</v>
      </c>
    </row>
    <row r="2298" spans="1:17">
      <c r="A2298" s="38">
        <v>41735</v>
      </c>
      <c r="B2298" s="49" t="s">
        <v>161</v>
      </c>
      <c r="C2298" s="24">
        <f t="shared" si="210"/>
        <v>30.406921776000001</v>
      </c>
      <c r="D2298" s="24">
        <f t="shared" si="211"/>
        <v>0</v>
      </c>
      <c r="E2298" s="18">
        <f>IF(G2298&gt;=0.3,(バックデータ一覧!$C$10*(バックデータ一覧!$C$12*計算過程!L2298+バックデータ一覧!$C$13*LN(計算過程!G2298)+バックデータ一覧!$C$14)^バックデータ一覧!$C$11+バックデータ一覧!$E$10*(計算過程!G2298/(バックデータ一覧!$E$12*計算過程!L2298+バックデータ一覧!$E$13*LN(計算過程!G2298)+バックデータ一覧!$E$14))^バックデータ一覧!$E$11)*計算過程!$W$11*10^-3,0)</f>
        <v>0</v>
      </c>
      <c r="F2298" s="18">
        <f>IF(G2298&lt;0.3,(バックデータ一覧!$C$10*(バックデータ一覧!$C$12*計算過程!L2298+バックデータ一覧!$C$13*LN(0.3)+バックデータ一覧!$C$14)^バックデータ一覧!$C$11+バックデータ一覧!$E$10*(0.3/(バックデータ一覧!$E$12*計算過程!L2298+バックデータ一覧!$E$13*LN(0.3)+バックデータ一覧!$E$14))^バックデータ一覧!$E$11)*計算過程!$W$11*計算過程!G2298/0.3*10^-3,0)</f>
        <v>0</v>
      </c>
      <c r="G2298" s="18">
        <f t="shared" si="212"/>
        <v>0</v>
      </c>
      <c r="H2298" s="18">
        <f t="shared" si="213"/>
        <v>0</v>
      </c>
      <c r="I2298" s="24">
        <v>0</v>
      </c>
      <c r="J2298" s="24">
        <v>0</v>
      </c>
      <c r="K2298" s="24">
        <v>0</v>
      </c>
      <c r="L2298" s="14">
        <f>貼り付けシート!C2298</f>
        <v>17.899999999999999</v>
      </c>
      <c r="M2298" s="14">
        <f>貼り付けシート!D2298</f>
        <v>8.1999999999999993</v>
      </c>
      <c r="N2298" s="18">
        <f>貼り付けシート!E2298</f>
        <v>64.219072316859055</v>
      </c>
      <c r="O2298" s="18">
        <f>貼り付けシート!F2298</f>
        <v>0</v>
      </c>
      <c r="P2298" s="19">
        <f t="shared" si="214"/>
        <v>0</v>
      </c>
      <c r="Q2298" s="19">
        <f t="shared" si="215"/>
        <v>0</v>
      </c>
    </row>
    <row r="2299" spans="1:17">
      <c r="A2299" s="38">
        <v>41735</v>
      </c>
      <c r="B2299" s="49" t="s">
        <v>162</v>
      </c>
      <c r="C2299" s="24">
        <f t="shared" si="210"/>
        <v>30.406921776000001</v>
      </c>
      <c r="D2299" s="24">
        <f t="shared" si="211"/>
        <v>0</v>
      </c>
      <c r="E2299" s="18">
        <f>IF(G2299&gt;=0.3,(バックデータ一覧!$C$10*(バックデータ一覧!$C$12*計算過程!L2299+バックデータ一覧!$C$13*LN(計算過程!G2299)+バックデータ一覧!$C$14)^バックデータ一覧!$C$11+バックデータ一覧!$E$10*(計算過程!G2299/(バックデータ一覧!$E$12*計算過程!L2299+バックデータ一覧!$E$13*LN(計算過程!G2299)+バックデータ一覧!$E$14))^バックデータ一覧!$E$11)*計算過程!$W$11*10^-3,0)</f>
        <v>0</v>
      </c>
      <c r="F2299" s="18">
        <f>IF(G2299&lt;0.3,(バックデータ一覧!$C$10*(バックデータ一覧!$C$12*計算過程!L2299+バックデータ一覧!$C$13*LN(0.3)+バックデータ一覧!$C$14)^バックデータ一覧!$C$11+バックデータ一覧!$E$10*(0.3/(バックデータ一覧!$E$12*計算過程!L2299+バックデータ一覧!$E$13*LN(0.3)+バックデータ一覧!$E$14))^バックデータ一覧!$E$11)*計算過程!$W$11*計算過程!G2299/0.3*10^-3,0)</f>
        <v>0</v>
      </c>
      <c r="G2299" s="18">
        <f t="shared" si="212"/>
        <v>0</v>
      </c>
      <c r="H2299" s="18">
        <f t="shared" si="213"/>
        <v>0</v>
      </c>
      <c r="I2299" s="24">
        <v>0</v>
      </c>
      <c r="J2299" s="24">
        <v>0</v>
      </c>
      <c r="K2299" s="24">
        <v>0</v>
      </c>
      <c r="L2299" s="14">
        <f>貼り付けシート!C2299</f>
        <v>18</v>
      </c>
      <c r="M2299" s="14">
        <f>貼り付けシート!D2299</f>
        <v>8.3000000000000007</v>
      </c>
      <c r="N2299" s="18">
        <f>貼り付けシート!E2299</f>
        <v>64.584156965581585</v>
      </c>
      <c r="O2299" s="18">
        <f>貼り付けシート!F2299</f>
        <v>0</v>
      </c>
      <c r="P2299" s="19">
        <f t="shared" si="214"/>
        <v>0</v>
      </c>
      <c r="Q2299" s="19">
        <f t="shared" si="215"/>
        <v>0</v>
      </c>
    </row>
    <row r="2300" spans="1:17">
      <c r="A2300" s="38">
        <v>41735</v>
      </c>
      <c r="B2300" s="49" t="s">
        <v>163</v>
      </c>
      <c r="C2300" s="24">
        <f t="shared" si="210"/>
        <v>30.406921776000001</v>
      </c>
      <c r="D2300" s="24">
        <f t="shared" si="211"/>
        <v>0</v>
      </c>
      <c r="E2300" s="18">
        <f>IF(G2300&gt;=0.3,(バックデータ一覧!$C$10*(バックデータ一覧!$C$12*計算過程!L2300+バックデータ一覧!$C$13*LN(計算過程!G2300)+バックデータ一覧!$C$14)^バックデータ一覧!$C$11+バックデータ一覧!$E$10*(計算過程!G2300/(バックデータ一覧!$E$12*計算過程!L2300+バックデータ一覧!$E$13*LN(計算過程!G2300)+バックデータ一覧!$E$14))^バックデータ一覧!$E$11)*計算過程!$W$11*10^-3,0)</f>
        <v>0</v>
      </c>
      <c r="F2300" s="18">
        <f>IF(G2300&lt;0.3,(バックデータ一覧!$C$10*(バックデータ一覧!$C$12*計算過程!L2300+バックデータ一覧!$C$13*LN(0.3)+バックデータ一覧!$C$14)^バックデータ一覧!$C$11+バックデータ一覧!$E$10*(0.3/(バックデータ一覧!$E$12*計算過程!L2300+バックデータ一覧!$E$13*LN(0.3)+バックデータ一覧!$E$14))^バックデータ一覧!$E$11)*計算過程!$W$11*計算過程!G2300/0.3*10^-3,0)</f>
        <v>0</v>
      </c>
      <c r="G2300" s="18">
        <f t="shared" si="212"/>
        <v>0</v>
      </c>
      <c r="H2300" s="18">
        <f t="shared" si="213"/>
        <v>0</v>
      </c>
      <c r="I2300" s="24">
        <v>0</v>
      </c>
      <c r="J2300" s="24">
        <v>0</v>
      </c>
      <c r="K2300" s="24">
        <v>0</v>
      </c>
      <c r="L2300" s="14">
        <f>貼り付けシート!C2300</f>
        <v>18.899999999999999</v>
      </c>
      <c r="M2300" s="14">
        <f>貼り付けシート!D2300</f>
        <v>8.5</v>
      </c>
      <c r="N2300" s="18">
        <f>貼り付けシート!E2300</f>
        <v>62.491954213704261</v>
      </c>
      <c r="O2300" s="18">
        <f>貼り付けシート!F2300</f>
        <v>0</v>
      </c>
      <c r="P2300" s="19">
        <f t="shared" si="214"/>
        <v>0</v>
      </c>
      <c r="Q2300" s="19">
        <f t="shared" si="215"/>
        <v>0</v>
      </c>
    </row>
    <row r="2301" spans="1:17">
      <c r="A2301" s="38">
        <v>41735</v>
      </c>
      <c r="B2301" s="49" t="s">
        <v>164</v>
      </c>
      <c r="C2301" s="24">
        <f t="shared" si="210"/>
        <v>30.406921776000001</v>
      </c>
      <c r="D2301" s="24">
        <f t="shared" si="211"/>
        <v>0</v>
      </c>
      <c r="E2301" s="18">
        <f>IF(G2301&gt;=0.3,(バックデータ一覧!$C$10*(バックデータ一覧!$C$12*計算過程!L2301+バックデータ一覧!$C$13*LN(計算過程!G2301)+バックデータ一覧!$C$14)^バックデータ一覧!$C$11+バックデータ一覧!$E$10*(計算過程!G2301/(バックデータ一覧!$E$12*計算過程!L2301+バックデータ一覧!$E$13*LN(計算過程!G2301)+バックデータ一覧!$E$14))^バックデータ一覧!$E$11)*計算過程!$W$11*10^-3,0)</f>
        <v>0</v>
      </c>
      <c r="F2301" s="18">
        <f>IF(G2301&lt;0.3,(バックデータ一覧!$C$10*(バックデータ一覧!$C$12*計算過程!L2301+バックデータ一覧!$C$13*LN(0.3)+バックデータ一覧!$C$14)^バックデータ一覧!$C$11+バックデータ一覧!$E$10*(0.3/(バックデータ一覧!$E$12*計算過程!L2301+バックデータ一覧!$E$13*LN(0.3)+バックデータ一覧!$E$14))^バックデータ一覧!$E$11)*計算過程!$W$11*計算過程!G2301/0.3*10^-3,0)</f>
        <v>0</v>
      </c>
      <c r="G2301" s="18">
        <f t="shared" si="212"/>
        <v>0</v>
      </c>
      <c r="H2301" s="18">
        <f t="shared" si="213"/>
        <v>0</v>
      </c>
      <c r="I2301" s="24">
        <v>0</v>
      </c>
      <c r="J2301" s="24">
        <v>0</v>
      </c>
      <c r="K2301" s="24">
        <v>0</v>
      </c>
      <c r="L2301" s="14">
        <f>貼り付けシート!C2301</f>
        <v>18</v>
      </c>
      <c r="M2301" s="14">
        <f>貼り付けシート!D2301</f>
        <v>8.6999999999999993</v>
      </c>
      <c r="N2301" s="18">
        <f>貼り付けシート!E2301</f>
        <v>67.653712164917664</v>
      </c>
      <c r="O2301" s="18">
        <f>貼り付けシート!F2301</f>
        <v>0</v>
      </c>
      <c r="P2301" s="19">
        <f t="shared" si="214"/>
        <v>0</v>
      </c>
      <c r="Q2301" s="19">
        <f t="shared" si="215"/>
        <v>0</v>
      </c>
    </row>
    <row r="2302" spans="1:17">
      <c r="A2302" s="38">
        <v>41735</v>
      </c>
      <c r="B2302" s="49" t="s">
        <v>165</v>
      </c>
      <c r="C2302" s="24">
        <f t="shared" si="210"/>
        <v>30.406921776000001</v>
      </c>
      <c r="D2302" s="24">
        <f t="shared" si="211"/>
        <v>0</v>
      </c>
      <c r="E2302" s="18">
        <f>IF(G2302&gt;=0.3,(バックデータ一覧!$C$10*(バックデータ一覧!$C$12*計算過程!L2302+バックデータ一覧!$C$13*LN(計算過程!G2302)+バックデータ一覧!$C$14)^バックデータ一覧!$C$11+バックデータ一覧!$E$10*(計算過程!G2302/(バックデータ一覧!$E$12*計算過程!L2302+バックデータ一覧!$E$13*LN(計算過程!G2302)+バックデータ一覧!$E$14))^バックデータ一覧!$E$11)*計算過程!$W$11*10^-3,0)</f>
        <v>0</v>
      </c>
      <c r="F2302" s="18">
        <f>IF(G2302&lt;0.3,(バックデータ一覧!$C$10*(バックデータ一覧!$C$12*計算過程!L2302+バックデータ一覧!$C$13*LN(0.3)+バックデータ一覧!$C$14)^バックデータ一覧!$C$11+バックデータ一覧!$E$10*(0.3/(バックデータ一覧!$E$12*計算過程!L2302+バックデータ一覧!$E$13*LN(0.3)+バックデータ一覧!$E$14))^バックデータ一覧!$E$11)*計算過程!$W$11*計算過程!G2302/0.3*10^-3,0)</f>
        <v>0</v>
      </c>
      <c r="G2302" s="18">
        <f t="shared" si="212"/>
        <v>0</v>
      </c>
      <c r="H2302" s="18">
        <f t="shared" si="213"/>
        <v>0</v>
      </c>
      <c r="I2302" s="24">
        <v>0</v>
      </c>
      <c r="J2302" s="24">
        <v>0</v>
      </c>
      <c r="K2302" s="24">
        <v>0</v>
      </c>
      <c r="L2302" s="14">
        <f>貼り付けシート!C2302</f>
        <v>18.3</v>
      </c>
      <c r="M2302" s="14">
        <f>貼り付けシート!D2302</f>
        <v>9</v>
      </c>
      <c r="N2302" s="18">
        <f>貼り付けシート!E2302</f>
        <v>68.646912097463741</v>
      </c>
      <c r="O2302" s="18">
        <f>貼り付けシート!F2302</f>
        <v>0</v>
      </c>
      <c r="P2302" s="19">
        <f t="shared" si="214"/>
        <v>0</v>
      </c>
      <c r="Q2302" s="19">
        <f t="shared" si="215"/>
        <v>0</v>
      </c>
    </row>
    <row r="2303" spans="1:17">
      <c r="A2303" s="38">
        <v>41735</v>
      </c>
      <c r="B2303" s="49" t="s">
        <v>166</v>
      </c>
      <c r="C2303" s="24">
        <f t="shared" si="210"/>
        <v>30.406921776000001</v>
      </c>
      <c r="D2303" s="24">
        <f t="shared" si="211"/>
        <v>0</v>
      </c>
      <c r="E2303" s="18">
        <f>IF(G2303&gt;=0.3,(バックデータ一覧!$C$10*(バックデータ一覧!$C$12*計算過程!L2303+バックデータ一覧!$C$13*LN(計算過程!G2303)+バックデータ一覧!$C$14)^バックデータ一覧!$C$11+バックデータ一覧!$E$10*(計算過程!G2303/(バックデータ一覧!$E$12*計算過程!L2303+バックデータ一覧!$E$13*LN(計算過程!G2303)+バックデータ一覧!$E$14))^バックデータ一覧!$E$11)*計算過程!$W$11*10^-3,0)</f>
        <v>0</v>
      </c>
      <c r="F2303" s="18">
        <f>IF(G2303&lt;0.3,(バックデータ一覧!$C$10*(バックデータ一覧!$C$12*計算過程!L2303+バックデータ一覧!$C$13*LN(0.3)+バックデータ一覧!$C$14)^バックデータ一覧!$C$11+バックデータ一覧!$E$10*(0.3/(バックデータ一覧!$E$12*計算過程!L2303+バックデータ一覧!$E$13*LN(0.3)+バックデータ一覧!$E$14))^バックデータ一覧!$E$11)*計算過程!$W$11*計算過程!G2303/0.3*10^-3,0)</f>
        <v>0</v>
      </c>
      <c r="G2303" s="18">
        <f t="shared" si="212"/>
        <v>0</v>
      </c>
      <c r="H2303" s="18">
        <f t="shared" si="213"/>
        <v>0</v>
      </c>
      <c r="I2303" s="24">
        <v>0</v>
      </c>
      <c r="J2303" s="24">
        <v>0</v>
      </c>
      <c r="K2303" s="24">
        <v>0</v>
      </c>
      <c r="L2303" s="14">
        <f>貼り付けシート!C2303</f>
        <v>18.100000000000001</v>
      </c>
      <c r="M2303" s="14">
        <f>貼り付けシート!D2303</f>
        <v>9.3000000000000007</v>
      </c>
      <c r="N2303" s="18">
        <f>貼り付けシート!E2303</f>
        <v>71.797798749006233</v>
      </c>
      <c r="O2303" s="18">
        <f>貼り付けシート!F2303</f>
        <v>0</v>
      </c>
      <c r="P2303" s="19">
        <f t="shared" si="214"/>
        <v>0</v>
      </c>
      <c r="Q2303" s="19">
        <f t="shared" si="215"/>
        <v>0</v>
      </c>
    </row>
    <row r="2304" spans="1:17">
      <c r="A2304" s="38">
        <v>41735</v>
      </c>
      <c r="B2304" s="49" t="s">
        <v>167</v>
      </c>
      <c r="C2304" s="24">
        <f t="shared" si="210"/>
        <v>30.406921776000001</v>
      </c>
      <c r="D2304" s="24">
        <f t="shared" si="211"/>
        <v>0</v>
      </c>
      <c r="E2304" s="18">
        <f>IF(G2304&gt;=0.3,(バックデータ一覧!$C$10*(バックデータ一覧!$C$12*計算過程!L2304+バックデータ一覧!$C$13*LN(計算過程!G2304)+バックデータ一覧!$C$14)^バックデータ一覧!$C$11+バックデータ一覧!$E$10*(計算過程!G2304/(バックデータ一覧!$E$12*計算過程!L2304+バックデータ一覧!$E$13*LN(計算過程!G2304)+バックデータ一覧!$E$14))^バックデータ一覧!$E$11)*計算過程!$W$11*10^-3,0)</f>
        <v>0</v>
      </c>
      <c r="F2304" s="18">
        <f>IF(G2304&lt;0.3,(バックデータ一覧!$C$10*(バックデータ一覧!$C$12*計算過程!L2304+バックデータ一覧!$C$13*LN(0.3)+バックデータ一覧!$C$14)^バックデータ一覧!$C$11+バックデータ一覧!$E$10*(0.3/(バックデータ一覧!$E$12*計算過程!L2304+バックデータ一覧!$E$13*LN(0.3)+バックデータ一覧!$E$14))^バックデータ一覧!$E$11)*計算過程!$W$11*計算過程!G2304/0.3*10^-3,0)</f>
        <v>0</v>
      </c>
      <c r="G2304" s="18">
        <f t="shared" si="212"/>
        <v>0</v>
      </c>
      <c r="H2304" s="18">
        <f t="shared" si="213"/>
        <v>0</v>
      </c>
      <c r="I2304" s="24">
        <v>0</v>
      </c>
      <c r="J2304" s="24">
        <v>0</v>
      </c>
      <c r="K2304" s="24">
        <v>0</v>
      </c>
      <c r="L2304" s="14">
        <f>貼り付けシート!C2304</f>
        <v>17.100000000000001</v>
      </c>
      <c r="M2304" s="14">
        <f>貼り付けシート!D2304</f>
        <v>9.1999999999999993</v>
      </c>
      <c r="N2304" s="18">
        <f>貼り付けシート!E2304</f>
        <v>75.664661683428974</v>
      </c>
      <c r="O2304" s="18">
        <f>貼り付けシート!F2304</f>
        <v>0</v>
      </c>
      <c r="P2304" s="19">
        <f t="shared" si="214"/>
        <v>0</v>
      </c>
      <c r="Q2304" s="19">
        <f t="shared" si="215"/>
        <v>0</v>
      </c>
    </row>
    <row r="2305" spans="1:17">
      <c r="A2305" s="38">
        <v>41735</v>
      </c>
      <c r="B2305" s="49" t="s">
        <v>168</v>
      </c>
      <c r="C2305" s="24">
        <f t="shared" si="210"/>
        <v>30.406921776000001</v>
      </c>
      <c r="D2305" s="24">
        <f t="shared" si="211"/>
        <v>0</v>
      </c>
      <c r="E2305" s="18">
        <f>IF(G2305&gt;=0.3,(バックデータ一覧!$C$10*(バックデータ一覧!$C$12*計算過程!L2305+バックデータ一覧!$C$13*LN(計算過程!G2305)+バックデータ一覧!$C$14)^バックデータ一覧!$C$11+バックデータ一覧!$E$10*(計算過程!G2305/(バックデータ一覧!$E$12*計算過程!L2305+バックデータ一覧!$E$13*LN(計算過程!G2305)+バックデータ一覧!$E$14))^バックデータ一覧!$E$11)*計算過程!$W$11*10^-3,0)</f>
        <v>0</v>
      </c>
      <c r="F2305" s="18">
        <f>IF(G2305&lt;0.3,(バックデータ一覧!$C$10*(バックデータ一覧!$C$12*計算過程!L2305+バックデータ一覧!$C$13*LN(0.3)+バックデータ一覧!$C$14)^バックデータ一覧!$C$11+バックデータ一覧!$E$10*(0.3/(バックデータ一覧!$E$12*計算過程!L2305+バックデータ一覧!$E$13*LN(0.3)+バックデータ一覧!$E$14))^バックデータ一覧!$E$11)*計算過程!$W$11*計算過程!G2305/0.3*10^-3,0)</f>
        <v>0</v>
      </c>
      <c r="G2305" s="18">
        <f t="shared" si="212"/>
        <v>0</v>
      </c>
      <c r="H2305" s="18">
        <f t="shared" si="213"/>
        <v>0</v>
      </c>
      <c r="I2305" s="24">
        <v>0</v>
      </c>
      <c r="J2305" s="24">
        <v>0</v>
      </c>
      <c r="K2305" s="24">
        <v>0</v>
      </c>
      <c r="L2305" s="14">
        <f>貼り付けシート!C2305</f>
        <v>16.5</v>
      </c>
      <c r="M2305" s="14">
        <f>貼り付けシート!D2305</f>
        <v>9.1999999999999993</v>
      </c>
      <c r="N2305" s="18">
        <f>貼り付けシート!E2305</f>
        <v>78.603323048834056</v>
      </c>
      <c r="O2305" s="18">
        <f>貼り付けシート!F2305</f>
        <v>0</v>
      </c>
      <c r="P2305" s="19">
        <f t="shared" si="214"/>
        <v>0</v>
      </c>
      <c r="Q2305" s="19">
        <f t="shared" si="215"/>
        <v>0</v>
      </c>
    </row>
    <row r="2306" spans="1:17">
      <c r="A2306" s="38">
        <v>41735</v>
      </c>
      <c r="B2306" s="49" t="s">
        <v>169</v>
      </c>
      <c r="C2306" s="24">
        <f t="shared" si="210"/>
        <v>30.406921776000001</v>
      </c>
      <c r="D2306" s="24">
        <f t="shared" si="211"/>
        <v>0</v>
      </c>
      <c r="E2306" s="18">
        <f>IF(G2306&gt;=0.3,(バックデータ一覧!$C$10*(バックデータ一覧!$C$12*計算過程!L2306+バックデータ一覧!$C$13*LN(計算過程!G2306)+バックデータ一覧!$C$14)^バックデータ一覧!$C$11+バックデータ一覧!$E$10*(計算過程!G2306/(バックデータ一覧!$E$12*計算過程!L2306+バックデータ一覧!$E$13*LN(計算過程!G2306)+バックデータ一覧!$E$14))^バックデータ一覧!$E$11)*計算過程!$W$11*10^-3,0)</f>
        <v>0</v>
      </c>
      <c r="F2306" s="18">
        <f>IF(G2306&lt;0.3,(バックデータ一覧!$C$10*(バックデータ一覧!$C$12*計算過程!L2306+バックデータ一覧!$C$13*LN(0.3)+バックデータ一覧!$C$14)^バックデータ一覧!$C$11+バックデータ一覧!$E$10*(0.3/(バックデータ一覧!$E$12*計算過程!L2306+バックデータ一覧!$E$13*LN(0.3)+バックデータ一覧!$E$14))^バックデータ一覧!$E$11)*計算過程!$W$11*計算過程!G2306/0.3*10^-3,0)</f>
        <v>0</v>
      </c>
      <c r="G2306" s="18">
        <f t="shared" si="212"/>
        <v>0</v>
      </c>
      <c r="H2306" s="18">
        <f t="shared" si="213"/>
        <v>0</v>
      </c>
      <c r="I2306" s="24">
        <v>0</v>
      </c>
      <c r="J2306" s="24">
        <v>0</v>
      </c>
      <c r="K2306" s="24">
        <v>0</v>
      </c>
      <c r="L2306" s="14">
        <f>貼り付けシート!C2306</f>
        <v>16.100000000000001</v>
      </c>
      <c r="M2306" s="14">
        <f>貼り付けシート!D2306</f>
        <v>9.1999999999999993</v>
      </c>
      <c r="N2306" s="18">
        <f>貼り付けシート!E2306</f>
        <v>80.633579970803197</v>
      </c>
      <c r="O2306" s="18">
        <f>貼り付けシート!F2306</f>
        <v>0</v>
      </c>
      <c r="P2306" s="19">
        <f t="shared" si="214"/>
        <v>0</v>
      </c>
      <c r="Q2306" s="19">
        <f t="shared" si="215"/>
        <v>0</v>
      </c>
    </row>
    <row r="2307" spans="1:17">
      <c r="A2307" s="38">
        <v>41735</v>
      </c>
      <c r="B2307" s="49" t="s">
        <v>170</v>
      </c>
      <c r="C2307" s="24">
        <f t="shared" si="210"/>
        <v>30.406921776000001</v>
      </c>
      <c r="D2307" s="24">
        <f t="shared" si="211"/>
        <v>0</v>
      </c>
      <c r="E2307" s="18">
        <f>IF(G2307&gt;=0.3,(バックデータ一覧!$C$10*(バックデータ一覧!$C$12*計算過程!L2307+バックデータ一覧!$C$13*LN(計算過程!G2307)+バックデータ一覧!$C$14)^バックデータ一覧!$C$11+バックデータ一覧!$E$10*(計算過程!G2307/(バックデータ一覧!$E$12*計算過程!L2307+バックデータ一覧!$E$13*LN(計算過程!G2307)+バックデータ一覧!$E$14))^バックデータ一覧!$E$11)*計算過程!$W$11*10^-3,0)</f>
        <v>0</v>
      </c>
      <c r="F2307" s="18">
        <f>IF(G2307&lt;0.3,(バックデータ一覧!$C$10*(バックデータ一覧!$C$12*計算過程!L2307+バックデータ一覧!$C$13*LN(0.3)+バックデータ一覧!$C$14)^バックデータ一覧!$C$11+バックデータ一覧!$E$10*(0.3/(バックデータ一覧!$E$12*計算過程!L2307+バックデータ一覧!$E$13*LN(0.3)+バックデータ一覧!$E$14))^バックデータ一覧!$E$11)*計算過程!$W$11*計算過程!G2307/0.3*10^-3,0)</f>
        <v>0</v>
      </c>
      <c r="G2307" s="18">
        <f t="shared" si="212"/>
        <v>0</v>
      </c>
      <c r="H2307" s="18">
        <f t="shared" si="213"/>
        <v>0</v>
      </c>
      <c r="I2307" s="24">
        <v>0</v>
      </c>
      <c r="J2307" s="24">
        <v>0</v>
      </c>
      <c r="K2307" s="24">
        <v>0</v>
      </c>
      <c r="L2307" s="14">
        <f>貼り付けシート!C2307</f>
        <v>16.100000000000001</v>
      </c>
      <c r="M2307" s="14">
        <f>貼り付けシート!D2307</f>
        <v>8.6999999999999993</v>
      </c>
      <c r="N2307" s="18">
        <f>貼り付けシート!E2307</f>
        <v>76.311769944173051</v>
      </c>
      <c r="O2307" s="18">
        <f>貼り付けシート!F2307</f>
        <v>0</v>
      </c>
      <c r="P2307" s="19">
        <f t="shared" si="214"/>
        <v>0</v>
      </c>
      <c r="Q2307" s="19">
        <f t="shared" si="215"/>
        <v>0</v>
      </c>
    </row>
    <row r="2308" spans="1:17">
      <c r="A2308" s="38">
        <v>41735</v>
      </c>
      <c r="B2308" s="49" t="s">
        <v>171</v>
      </c>
      <c r="C2308" s="24">
        <f t="shared" si="210"/>
        <v>30.406921776000001</v>
      </c>
      <c r="D2308" s="24">
        <f t="shared" si="211"/>
        <v>0</v>
      </c>
      <c r="E2308" s="18">
        <f>IF(G2308&gt;=0.3,(バックデータ一覧!$C$10*(バックデータ一覧!$C$12*計算過程!L2308+バックデータ一覧!$C$13*LN(計算過程!G2308)+バックデータ一覧!$C$14)^バックデータ一覧!$C$11+バックデータ一覧!$E$10*(計算過程!G2308/(バックデータ一覧!$E$12*計算過程!L2308+バックデータ一覧!$E$13*LN(計算過程!G2308)+バックデータ一覧!$E$14))^バックデータ一覧!$E$11)*計算過程!$W$11*10^-3,0)</f>
        <v>0</v>
      </c>
      <c r="F2308" s="18">
        <f>IF(G2308&lt;0.3,(バックデータ一覧!$C$10*(バックデータ一覧!$C$12*計算過程!L2308+バックデータ一覧!$C$13*LN(0.3)+バックデータ一覧!$C$14)^バックデータ一覧!$C$11+バックデータ一覧!$E$10*(0.3/(バックデータ一覧!$E$12*計算過程!L2308+バックデータ一覧!$E$13*LN(0.3)+バックデータ一覧!$E$14))^バックデータ一覧!$E$11)*計算過程!$W$11*計算過程!G2308/0.3*10^-3,0)</f>
        <v>0</v>
      </c>
      <c r="G2308" s="18">
        <f t="shared" si="212"/>
        <v>0</v>
      </c>
      <c r="H2308" s="18">
        <f t="shared" si="213"/>
        <v>0</v>
      </c>
      <c r="I2308" s="24">
        <v>0</v>
      </c>
      <c r="J2308" s="24">
        <v>0</v>
      </c>
      <c r="K2308" s="24">
        <v>0</v>
      </c>
      <c r="L2308" s="14">
        <f>貼り付けシート!C2308</f>
        <v>15.9</v>
      </c>
      <c r="M2308" s="14">
        <f>貼り付けシート!D2308</f>
        <v>8.3000000000000007</v>
      </c>
      <c r="N2308" s="18">
        <f>貼り付けシート!E2308</f>
        <v>73.786415361786368</v>
      </c>
      <c r="O2308" s="18">
        <f>貼り付けシート!F2308</f>
        <v>0</v>
      </c>
      <c r="P2308" s="19">
        <f t="shared" si="214"/>
        <v>0</v>
      </c>
      <c r="Q2308" s="19">
        <f t="shared" si="215"/>
        <v>0</v>
      </c>
    </row>
    <row r="2309" spans="1:17">
      <c r="A2309" s="38">
        <v>41735</v>
      </c>
      <c r="B2309" s="49" t="s">
        <v>172</v>
      </c>
      <c r="C2309" s="24">
        <f t="shared" si="210"/>
        <v>30.406921776000001</v>
      </c>
      <c r="D2309" s="24">
        <f t="shared" si="211"/>
        <v>0</v>
      </c>
      <c r="E2309" s="18">
        <f>IF(G2309&gt;=0.3,(バックデータ一覧!$C$10*(バックデータ一覧!$C$12*計算過程!L2309+バックデータ一覧!$C$13*LN(計算過程!G2309)+バックデータ一覧!$C$14)^バックデータ一覧!$C$11+バックデータ一覧!$E$10*(計算過程!G2309/(バックデータ一覧!$E$12*計算過程!L2309+バックデータ一覧!$E$13*LN(計算過程!G2309)+バックデータ一覧!$E$14))^バックデータ一覧!$E$11)*計算過程!$W$11*10^-3,0)</f>
        <v>0</v>
      </c>
      <c r="F2309" s="18">
        <f>IF(G2309&lt;0.3,(バックデータ一覧!$C$10*(バックデータ一覧!$C$12*計算過程!L2309+バックデータ一覧!$C$13*LN(0.3)+バックデータ一覧!$C$14)^バックデータ一覧!$C$11+バックデータ一覧!$E$10*(0.3/(バックデータ一覧!$E$12*計算過程!L2309+バックデータ一覧!$E$13*LN(0.3)+バックデータ一覧!$E$14))^バックデータ一覧!$E$11)*計算過程!$W$11*計算過程!G2309/0.3*10^-3,0)</f>
        <v>0</v>
      </c>
      <c r="G2309" s="18">
        <f t="shared" si="212"/>
        <v>0</v>
      </c>
      <c r="H2309" s="18">
        <f t="shared" si="213"/>
        <v>0</v>
      </c>
      <c r="I2309" s="24">
        <v>0</v>
      </c>
      <c r="J2309" s="24">
        <v>0</v>
      </c>
      <c r="K2309" s="24">
        <v>0</v>
      </c>
      <c r="L2309" s="14">
        <f>貼り付けシート!C2309</f>
        <v>15.3</v>
      </c>
      <c r="M2309" s="14">
        <f>貼り付けシート!D2309</f>
        <v>8</v>
      </c>
      <c r="N2309" s="18">
        <f>貼り付けシート!E2309</f>
        <v>73.943307982946763</v>
      </c>
      <c r="O2309" s="18">
        <f>貼り付けシート!F2309</f>
        <v>0</v>
      </c>
      <c r="P2309" s="19">
        <f t="shared" si="214"/>
        <v>0</v>
      </c>
      <c r="Q2309" s="19">
        <f t="shared" si="215"/>
        <v>0</v>
      </c>
    </row>
    <row r="2310" spans="1:17">
      <c r="A2310" s="38">
        <v>41736</v>
      </c>
      <c r="B2310" s="49" t="s">
        <v>149</v>
      </c>
      <c r="C2310" s="24">
        <f t="shared" si="210"/>
        <v>30.406921776000001</v>
      </c>
      <c r="D2310" s="24">
        <f t="shared" si="211"/>
        <v>0</v>
      </c>
      <c r="E2310" s="18">
        <f>IF(G2310&gt;=0.3,(バックデータ一覧!$C$10*(バックデータ一覧!$C$12*計算過程!L2310+バックデータ一覧!$C$13*LN(計算過程!G2310)+バックデータ一覧!$C$14)^バックデータ一覧!$C$11+バックデータ一覧!$E$10*(計算過程!G2310/(バックデータ一覧!$E$12*計算過程!L2310+バックデータ一覧!$E$13*LN(計算過程!G2310)+バックデータ一覧!$E$14))^バックデータ一覧!$E$11)*計算過程!$W$11*10^-3,0)</f>
        <v>0</v>
      </c>
      <c r="F2310" s="18">
        <f>IF(G2310&lt;0.3,(バックデータ一覧!$C$10*(バックデータ一覧!$C$12*計算過程!L2310+バックデータ一覧!$C$13*LN(0.3)+バックデータ一覧!$C$14)^バックデータ一覧!$C$11+バックデータ一覧!$E$10*(0.3/(バックデータ一覧!$E$12*計算過程!L2310+バックデータ一覧!$E$13*LN(0.3)+バックデータ一覧!$E$14))^バックデータ一覧!$E$11)*計算過程!$W$11*計算過程!G2310/0.3*10^-3,0)</f>
        <v>0</v>
      </c>
      <c r="G2310" s="18">
        <f t="shared" si="212"/>
        <v>0</v>
      </c>
      <c r="H2310" s="18">
        <f t="shared" si="213"/>
        <v>0</v>
      </c>
      <c r="I2310" s="24">
        <v>0</v>
      </c>
      <c r="J2310" s="24">
        <v>0</v>
      </c>
      <c r="K2310" s="24">
        <v>0</v>
      </c>
      <c r="L2310" s="14">
        <f>貼り付けシート!C2310</f>
        <v>13.7</v>
      </c>
      <c r="M2310" s="14">
        <f>貼り付けシート!D2310</f>
        <v>8</v>
      </c>
      <c r="N2310" s="18">
        <f>貼り付けシート!E2310</f>
        <v>82.002832937433041</v>
      </c>
      <c r="O2310" s="18">
        <f>貼り付けシート!F2310</f>
        <v>0</v>
      </c>
      <c r="P2310" s="19">
        <f t="shared" si="214"/>
        <v>0</v>
      </c>
      <c r="Q2310" s="19">
        <f t="shared" si="215"/>
        <v>0</v>
      </c>
    </row>
    <row r="2311" spans="1:17">
      <c r="A2311" s="38">
        <v>41736</v>
      </c>
      <c r="B2311" s="49" t="s">
        <v>150</v>
      </c>
      <c r="C2311" s="24">
        <f t="shared" ref="C2311:C2374" si="216">$W$6*IF(AND(L2311&lt;5,N2311&gt;=80),$W$4,$W$5)*3600*10^-6</f>
        <v>30.406921776000001</v>
      </c>
      <c r="D2311" s="24">
        <f t="shared" ref="D2311:D2374" si="217">IF(G2311&gt;=0.3,E2311,F2311)</f>
        <v>0</v>
      </c>
      <c r="E2311" s="18">
        <f>IF(G2311&gt;=0.3,(バックデータ一覧!$C$10*(バックデータ一覧!$C$12*計算過程!L2311+バックデータ一覧!$C$13*LN(計算過程!G2311)+バックデータ一覧!$C$14)^バックデータ一覧!$C$11+バックデータ一覧!$E$10*(計算過程!G2311/(バックデータ一覧!$E$12*計算過程!L2311+バックデータ一覧!$E$13*LN(計算過程!G2311)+バックデータ一覧!$E$14))^バックデータ一覧!$E$11)*計算過程!$W$11*10^-3,0)</f>
        <v>0</v>
      </c>
      <c r="F2311" s="18">
        <f>IF(G2311&lt;0.3,(バックデータ一覧!$C$10*(バックデータ一覧!$C$12*計算過程!L2311+バックデータ一覧!$C$13*LN(0.3)+バックデータ一覧!$C$14)^バックデータ一覧!$C$11+バックデータ一覧!$E$10*(0.3/(バックデータ一覧!$E$12*計算過程!L2311+バックデータ一覧!$E$13*LN(0.3)+バックデータ一覧!$E$14))^バックデータ一覧!$E$11)*計算過程!$W$11*計算過程!G2311/0.3*10^-3,0)</f>
        <v>0</v>
      </c>
      <c r="G2311" s="18">
        <f t="shared" ref="G2311:G2374" si="218">H2311/($W$6*3600*10^-6)</f>
        <v>0</v>
      </c>
      <c r="H2311" s="18">
        <f t="shared" ref="H2311:H2374" si="219">IF(AND(L2311&lt;5,N2311&gt;=80),P2311/$W$4,P2311/$W$5)</f>
        <v>0</v>
      </c>
      <c r="I2311" s="24">
        <v>0</v>
      </c>
      <c r="J2311" s="24">
        <v>0</v>
      </c>
      <c r="K2311" s="24">
        <v>0</v>
      </c>
      <c r="L2311" s="14">
        <f>貼り付けシート!C2311</f>
        <v>12.6</v>
      </c>
      <c r="M2311" s="14">
        <f>貼り付けシート!D2311</f>
        <v>8</v>
      </c>
      <c r="N2311" s="18">
        <f>貼り付けシート!E2311</f>
        <v>88.114677513911772</v>
      </c>
      <c r="O2311" s="18">
        <f>貼り付けシート!F2311</f>
        <v>0</v>
      </c>
      <c r="P2311" s="19">
        <f t="shared" ref="P2311:P2374" si="220">IF(O2311&gt;C2311,C2311,O2311)</f>
        <v>0</v>
      </c>
      <c r="Q2311" s="19">
        <f t="shared" ref="Q2311:Q2374" si="221">IF(O2311&gt;C2311,O2311-C2311,0)</f>
        <v>0</v>
      </c>
    </row>
    <row r="2312" spans="1:17">
      <c r="A2312" s="38">
        <v>41736</v>
      </c>
      <c r="B2312" s="49" t="s">
        <v>151</v>
      </c>
      <c r="C2312" s="24">
        <f t="shared" si="216"/>
        <v>30.406921776000001</v>
      </c>
      <c r="D2312" s="24">
        <f t="shared" si="217"/>
        <v>0</v>
      </c>
      <c r="E2312" s="18">
        <f>IF(G2312&gt;=0.3,(バックデータ一覧!$C$10*(バックデータ一覧!$C$12*計算過程!L2312+バックデータ一覧!$C$13*LN(計算過程!G2312)+バックデータ一覧!$C$14)^バックデータ一覧!$C$11+バックデータ一覧!$E$10*(計算過程!G2312/(バックデータ一覧!$E$12*計算過程!L2312+バックデータ一覧!$E$13*LN(計算過程!G2312)+バックデータ一覧!$E$14))^バックデータ一覧!$E$11)*計算過程!$W$11*10^-3,0)</f>
        <v>0</v>
      </c>
      <c r="F2312" s="18">
        <f>IF(G2312&lt;0.3,(バックデータ一覧!$C$10*(バックデータ一覧!$C$12*計算過程!L2312+バックデータ一覧!$C$13*LN(0.3)+バックデータ一覧!$C$14)^バックデータ一覧!$C$11+バックデータ一覧!$E$10*(0.3/(バックデータ一覧!$E$12*計算過程!L2312+バックデータ一覧!$E$13*LN(0.3)+バックデータ一覧!$E$14))^バックデータ一覧!$E$11)*計算過程!$W$11*計算過程!G2312/0.3*10^-3,0)</f>
        <v>0</v>
      </c>
      <c r="G2312" s="18">
        <f t="shared" si="218"/>
        <v>0</v>
      </c>
      <c r="H2312" s="18">
        <f t="shared" si="219"/>
        <v>0</v>
      </c>
      <c r="I2312" s="24">
        <v>0</v>
      </c>
      <c r="J2312" s="24">
        <v>0</v>
      </c>
      <c r="K2312" s="24">
        <v>0</v>
      </c>
      <c r="L2312" s="14">
        <f>貼り付けシート!C2312</f>
        <v>12.3</v>
      </c>
      <c r="M2312" s="14">
        <f>貼り付けシート!D2312</f>
        <v>8.1</v>
      </c>
      <c r="N2312" s="18">
        <f>貼り付けシート!E2312</f>
        <v>90.977903532447939</v>
      </c>
      <c r="O2312" s="18">
        <f>貼り付けシート!F2312</f>
        <v>0</v>
      </c>
      <c r="P2312" s="19">
        <f t="shared" si="220"/>
        <v>0</v>
      </c>
      <c r="Q2312" s="19">
        <f t="shared" si="221"/>
        <v>0</v>
      </c>
    </row>
    <row r="2313" spans="1:17">
      <c r="A2313" s="38">
        <v>41736</v>
      </c>
      <c r="B2313" s="49" t="s">
        <v>152</v>
      </c>
      <c r="C2313" s="24">
        <f t="shared" si="216"/>
        <v>30.406921776000001</v>
      </c>
      <c r="D2313" s="24">
        <f t="shared" si="217"/>
        <v>0</v>
      </c>
      <c r="E2313" s="18">
        <f>IF(G2313&gt;=0.3,(バックデータ一覧!$C$10*(バックデータ一覧!$C$12*計算過程!L2313+バックデータ一覧!$C$13*LN(計算過程!G2313)+バックデータ一覧!$C$14)^バックデータ一覧!$C$11+バックデータ一覧!$E$10*(計算過程!G2313/(バックデータ一覧!$E$12*計算過程!L2313+バックデータ一覧!$E$13*LN(計算過程!G2313)+バックデータ一覧!$E$14))^バックデータ一覧!$E$11)*計算過程!$W$11*10^-3,0)</f>
        <v>0</v>
      </c>
      <c r="F2313" s="18">
        <f>IF(G2313&lt;0.3,(バックデータ一覧!$C$10*(バックデータ一覧!$C$12*計算過程!L2313+バックデータ一覧!$C$13*LN(0.3)+バックデータ一覧!$C$14)^バックデータ一覧!$C$11+バックデータ一覧!$E$10*(0.3/(バックデータ一覧!$E$12*計算過程!L2313+バックデータ一覧!$E$13*LN(0.3)+バックデータ一覧!$E$14))^バックデータ一覧!$E$11)*計算過程!$W$11*計算過程!G2313/0.3*10^-3,0)</f>
        <v>0</v>
      </c>
      <c r="G2313" s="18">
        <f t="shared" si="218"/>
        <v>0</v>
      </c>
      <c r="H2313" s="18">
        <f t="shared" si="219"/>
        <v>0</v>
      </c>
      <c r="I2313" s="24">
        <v>0</v>
      </c>
      <c r="J2313" s="24">
        <v>0</v>
      </c>
      <c r="K2313" s="24">
        <v>0</v>
      </c>
      <c r="L2313" s="14">
        <f>貼り付けシート!C2313</f>
        <v>11.6</v>
      </c>
      <c r="M2313" s="14">
        <f>貼り付けシート!D2313</f>
        <v>7.9</v>
      </c>
      <c r="N2313" s="18">
        <f>貼り付けシート!E2313</f>
        <v>92.954861176469791</v>
      </c>
      <c r="O2313" s="18">
        <f>貼り付けシート!F2313</f>
        <v>0</v>
      </c>
      <c r="P2313" s="19">
        <f t="shared" si="220"/>
        <v>0</v>
      </c>
      <c r="Q2313" s="19">
        <f t="shared" si="221"/>
        <v>0</v>
      </c>
    </row>
    <row r="2314" spans="1:17">
      <c r="A2314" s="38">
        <v>41736</v>
      </c>
      <c r="B2314" s="49" t="s">
        <v>153</v>
      </c>
      <c r="C2314" s="24">
        <f t="shared" si="216"/>
        <v>30.406921776000001</v>
      </c>
      <c r="D2314" s="24">
        <f t="shared" si="217"/>
        <v>0</v>
      </c>
      <c r="E2314" s="18">
        <f>IF(G2314&gt;=0.3,(バックデータ一覧!$C$10*(バックデータ一覧!$C$12*計算過程!L2314+バックデータ一覧!$C$13*LN(計算過程!G2314)+バックデータ一覧!$C$14)^バックデータ一覧!$C$11+バックデータ一覧!$E$10*(計算過程!G2314/(バックデータ一覧!$E$12*計算過程!L2314+バックデータ一覧!$E$13*LN(計算過程!G2314)+バックデータ一覧!$E$14))^バックデータ一覧!$E$11)*計算過程!$W$11*10^-3,0)</f>
        <v>0</v>
      </c>
      <c r="F2314" s="18">
        <f>IF(G2314&lt;0.3,(バックデータ一覧!$C$10*(バックデータ一覧!$C$12*計算過程!L2314+バックデータ一覧!$C$13*LN(0.3)+バックデータ一覧!$C$14)^バックデータ一覧!$C$11+バックデータ一覧!$E$10*(0.3/(バックデータ一覧!$E$12*計算過程!L2314+バックデータ一覧!$E$13*LN(0.3)+バックデータ一覧!$E$14))^バックデータ一覧!$E$11)*計算過程!$W$11*計算過程!G2314/0.3*10^-3,0)</f>
        <v>0</v>
      </c>
      <c r="G2314" s="18">
        <f t="shared" si="218"/>
        <v>0</v>
      </c>
      <c r="H2314" s="18">
        <f t="shared" si="219"/>
        <v>0</v>
      </c>
      <c r="I2314" s="24">
        <v>0</v>
      </c>
      <c r="J2314" s="24">
        <v>0</v>
      </c>
      <c r="K2314" s="24">
        <v>0</v>
      </c>
      <c r="L2314" s="14">
        <f>貼り付けシート!C2314</f>
        <v>11.1</v>
      </c>
      <c r="M2314" s="14">
        <f>貼り付けシート!D2314</f>
        <v>7.7</v>
      </c>
      <c r="N2314" s="18">
        <f>貼り付けシート!E2314</f>
        <v>93.684521218729316</v>
      </c>
      <c r="O2314" s="18">
        <f>貼り付けシート!F2314</f>
        <v>0</v>
      </c>
      <c r="P2314" s="19">
        <f t="shared" si="220"/>
        <v>0</v>
      </c>
      <c r="Q2314" s="19">
        <f t="shared" si="221"/>
        <v>0</v>
      </c>
    </row>
    <row r="2315" spans="1:17">
      <c r="A2315" s="38">
        <v>41736</v>
      </c>
      <c r="B2315" s="49" t="s">
        <v>154</v>
      </c>
      <c r="C2315" s="24">
        <f t="shared" si="216"/>
        <v>30.406921776000001</v>
      </c>
      <c r="D2315" s="24">
        <f t="shared" si="217"/>
        <v>0</v>
      </c>
      <c r="E2315" s="18">
        <f>IF(G2315&gt;=0.3,(バックデータ一覧!$C$10*(バックデータ一覧!$C$12*計算過程!L2315+バックデータ一覧!$C$13*LN(計算過程!G2315)+バックデータ一覧!$C$14)^バックデータ一覧!$C$11+バックデータ一覧!$E$10*(計算過程!G2315/(バックデータ一覧!$E$12*計算過程!L2315+バックデータ一覧!$E$13*LN(計算過程!G2315)+バックデータ一覧!$E$14))^バックデータ一覧!$E$11)*計算過程!$W$11*10^-3,0)</f>
        <v>0</v>
      </c>
      <c r="F2315" s="18">
        <f>IF(G2315&lt;0.3,(バックデータ一覧!$C$10*(バックデータ一覧!$C$12*計算過程!L2315+バックデータ一覧!$C$13*LN(0.3)+バックデータ一覧!$C$14)^バックデータ一覧!$C$11+バックデータ一覧!$E$10*(0.3/(バックデータ一覧!$E$12*計算過程!L2315+バックデータ一覧!$E$13*LN(0.3)+バックデータ一覧!$E$14))^バックデータ一覧!$E$11)*計算過程!$W$11*計算過程!G2315/0.3*10^-3,0)</f>
        <v>0</v>
      </c>
      <c r="G2315" s="18">
        <f t="shared" si="218"/>
        <v>0</v>
      </c>
      <c r="H2315" s="18">
        <f t="shared" si="219"/>
        <v>0</v>
      </c>
      <c r="I2315" s="24">
        <v>0</v>
      </c>
      <c r="J2315" s="24">
        <v>0</v>
      </c>
      <c r="K2315" s="24">
        <v>0</v>
      </c>
      <c r="L2315" s="14">
        <f>貼り付けシート!C2315</f>
        <v>10.7</v>
      </c>
      <c r="M2315" s="14">
        <f>貼り付けシート!D2315</f>
        <v>7.6</v>
      </c>
      <c r="N2315" s="18">
        <f>貼り付けシート!E2315</f>
        <v>94.976520274736814</v>
      </c>
      <c r="O2315" s="18">
        <f>貼り付けシート!F2315</f>
        <v>0</v>
      </c>
      <c r="P2315" s="19">
        <f t="shared" si="220"/>
        <v>0</v>
      </c>
      <c r="Q2315" s="19">
        <f t="shared" si="221"/>
        <v>0</v>
      </c>
    </row>
    <row r="2316" spans="1:17">
      <c r="A2316" s="38">
        <v>41736</v>
      </c>
      <c r="B2316" s="49" t="s">
        <v>155</v>
      </c>
      <c r="C2316" s="24">
        <f t="shared" si="216"/>
        <v>30.406921776000001</v>
      </c>
      <c r="D2316" s="24">
        <f t="shared" si="217"/>
        <v>0</v>
      </c>
      <c r="E2316" s="18">
        <f>IF(G2316&gt;=0.3,(バックデータ一覧!$C$10*(バックデータ一覧!$C$12*計算過程!L2316+バックデータ一覧!$C$13*LN(計算過程!G2316)+バックデータ一覧!$C$14)^バックデータ一覧!$C$11+バックデータ一覧!$E$10*(計算過程!G2316/(バックデータ一覧!$E$12*計算過程!L2316+バックデータ一覧!$E$13*LN(計算過程!G2316)+バックデータ一覧!$E$14))^バックデータ一覧!$E$11)*計算過程!$W$11*10^-3,0)</f>
        <v>0</v>
      </c>
      <c r="F2316" s="18">
        <f>IF(G2316&lt;0.3,(バックデータ一覧!$C$10*(バックデータ一覧!$C$12*計算過程!L2316+バックデータ一覧!$C$13*LN(0.3)+バックデータ一覧!$C$14)^バックデータ一覧!$C$11+バックデータ一覧!$E$10*(0.3/(バックデータ一覧!$E$12*計算過程!L2316+バックデータ一覧!$E$13*LN(0.3)+バックデータ一覧!$E$14))^バックデータ一覧!$E$11)*計算過程!$W$11*計算過程!G2316/0.3*10^-3,0)</f>
        <v>0</v>
      </c>
      <c r="G2316" s="18">
        <f t="shared" si="218"/>
        <v>0</v>
      </c>
      <c r="H2316" s="18">
        <f t="shared" si="219"/>
        <v>0</v>
      </c>
      <c r="I2316" s="24">
        <v>0</v>
      </c>
      <c r="J2316" s="24">
        <v>0</v>
      </c>
      <c r="K2316" s="24">
        <v>0</v>
      </c>
      <c r="L2316" s="14">
        <f>貼り付けシート!C2316</f>
        <v>12.3</v>
      </c>
      <c r="M2316" s="14">
        <f>貼り付けシート!D2316</f>
        <v>8.1</v>
      </c>
      <c r="N2316" s="18">
        <f>貼り付けシート!E2316</f>
        <v>90.977903532447939</v>
      </c>
      <c r="O2316" s="18">
        <f>貼り付けシート!F2316</f>
        <v>0</v>
      </c>
      <c r="P2316" s="19">
        <f t="shared" si="220"/>
        <v>0</v>
      </c>
      <c r="Q2316" s="19">
        <f t="shared" si="221"/>
        <v>0</v>
      </c>
    </row>
    <row r="2317" spans="1:17">
      <c r="A2317" s="38">
        <v>41736</v>
      </c>
      <c r="B2317" s="49" t="s">
        <v>156</v>
      </c>
      <c r="C2317" s="24">
        <f t="shared" si="216"/>
        <v>30.406921776000001</v>
      </c>
      <c r="D2317" s="24">
        <f t="shared" si="217"/>
        <v>0</v>
      </c>
      <c r="E2317" s="18">
        <f>IF(G2317&gt;=0.3,(バックデータ一覧!$C$10*(バックデータ一覧!$C$12*計算過程!L2317+バックデータ一覧!$C$13*LN(計算過程!G2317)+バックデータ一覧!$C$14)^バックデータ一覧!$C$11+バックデータ一覧!$E$10*(計算過程!G2317/(バックデータ一覧!$E$12*計算過程!L2317+バックデータ一覧!$E$13*LN(計算過程!G2317)+バックデータ一覧!$E$14))^バックデータ一覧!$E$11)*計算過程!$W$11*10^-3,0)</f>
        <v>0</v>
      </c>
      <c r="F2317" s="18">
        <f>IF(G2317&lt;0.3,(バックデータ一覧!$C$10*(バックデータ一覧!$C$12*計算過程!L2317+バックデータ一覧!$C$13*LN(0.3)+バックデータ一覧!$C$14)^バックデータ一覧!$C$11+バックデータ一覧!$E$10*(0.3/(バックデータ一覧!$E$12*計算過程!L2317+バックデータ一覧!$E$13*LN(0.3)+バックデータ一覧!$E$14))^バックデータ一覧!$E$11)*計算過程!$W$11*計算過程!G2317/0.3*10^-3,0)</f>
        <v>0</v>
      </c>
      <c r="G2317" s="18">
        <f t="shared" si="218"/>
        <v>0</v>
      </c>
      <c r="H2317" s="18">
        <f t="shared" si="219"/>
        <v>0</v>
      </c>
      <c r="I2317" s="24">
        <v>0</v>
      </c>
      <c r="J2317" s="24">
        <v>0</v>
      </c>
      <c r="K2317" s="24">
        <v>0</v>
      </c>
      <c r="L2317" s="14">
        <f>貼り付けシート!C2317</f>
        <v>14.6</v>
      </c>
      <c r="M2317" s="14">
        <f>貼り付けシート!D2317</f>
        <v>8.6999999999999993</v>
      </c>
      <c r="N2317" s="18">
        <f>貼り付けシート!E2317</f>
        <v>84.029780112072089</v>
      </c>
      <c r="O2317" s="18">
        <f>貼り付けシート!F2317</f>
        <v>0</v>
      </c>
      <c r="P2317" s="19">
        <f t="shared" si="220"/>
        <v>0</v>
      </c>
      <c r="Q2317" s="19">
        <f t="shared" si="221"/>
        <v>0</v>
      </c>
    </row>
    <row r="2318" spans="1:17">
      <c r="A2318" s="38">
        <v>41736</v>
      </c>
      <c r="B2318" s="49" t="s">
        <v>157</v>
      </c>
      <c r="C2318" s="24">
        <f t="shared" si="216"/>
        <v>30.406921776000001</v>
      </c>
      <c r="D2318" s="24">
        <f t="shared" si="217"/>
        <v>0</v>
      </c>
      <c r="E2318" s="18">
        <f>IF(G2318&gt;=0.3,(バックデータ一覧!$C$10*(バックデータ一覧!$C$12*計算過程!L2318+バックデータ一覧!$C$13*LN(計算過程!G2318)+バックデータ一覧!$C$14)^バックデータ一覧!$C$11+バックデータ一覧!$E$10*(計算過程!G2318/(バックデータ一覧!$E$12*計算過程!L2318+バックデータ一覧!$E$13*LN(計算過程!G2318)+バックデータ一覧!$E$14))^バックデータ一覧!$E$11)*計算過程!$W$11*10^-3,0)</f>
        <v>0</v>
      </c>
      <c r="F2318" s="18">
        <f>IF(G2318&lt;0.3,(バックデータ一覧!$C$10*(バックデータ一覧!$C$12*計算過程!L2318+バックデータ一覧!$C$13*LN(0.3)+バックデータ一覧!$C$14)^バックデータ一覧!$C$11+バックデータ一覧!$E$10*(0.3/(バックデータ一覧!$E$12*計算過程!L2318+バックデータ一覧!$E$13*LN(0.3)+バックデータ一覧!$E$14))^バックデータ一覧!$E$11)*計算過程!$W$11*計算過程!G2318/0.3*10^-3,0)</f>
        <v>0</v>
      </c>
      <c r="G2318" s="18">
        <f t="shared" si="218"/>
        <v>0</v>
      </c>
      <c r="H2318" s="18">
        <f t="shared" si="219"/>
        <v>0</v>
      </c>
      <c r="I2318" s="24">
        <v>0</v>
      </c>
      <c r="J2318" s="24">
        <v>0</v>
      </c>
      <c r="K2318" s="24">
        <v>0</v>
      </c>
      <c r="L2318" s="14">
        <f>貼り付けシート!C2318</f>
        <v>18.7</v>
      </c>
      <c r="M2318" s="14">
        <f>貼り付けシート!D2318</f>
        <v>9.3000000000000007</v>
      </c>
      <c r="N2318" s="18">
        <f>貼り付けシート!E2318</f>
        <v>69.146178687207268</v>
      </c>
      <c r="O2318" s="18">
        <f>貼り付けシート!F2318</f>
        <v>0</v>
      </c>
      <c r="P2318" s="19">
        <f t="shared" si="220"/>
        <v>0</v>
      </c>
      <c r="Q2318" s="19">
        <f t="shared" si="221"/>
        <v>0</v>
      </c>
    </row>
    <row r="2319" spans="1:17">
      <c r="A2319" s="38">
        <v>41736</v>
      </c>
      <c r="B2319" s="49" t="s">
        <v>158</v>
      </c>
      <c r="C2319" s="24">
        <f t="shared" si="216"/>
        <v>30.406921776000001</v>
      </c>
      <c r="D2319" s="24">
        <f t="shared" si="217"/>
        <v>0</v>
      </c>
      <c r="E2319" s="18">
        <f>IF(G2319&gt;=0.3,(バックデータ一覧!$C$10*(バックデータ一覧!$C$12*計算過程!L2319+バックデータ一覧!$C$13*LN(計算過程!G2319)+バックデータ一覧!$C$14)^バックデータ一覧!$C$11+バックデータ一覧!$E$10*(計算過程!G2319/(バックデータ一覧!$E$12*計算過程!L2319+バックデータ一覧!$E$13*LN(計算過程!G2319)+バックデータ一覧!$E$14))^バックデータ一覧!$E$11)*計算過程!$W$11*10^-3,0)</f>
        <v>0</v>
      </c>
      <c r="F2319" s="18">
        <f>IF(G2319&lt;0.3,(バックデータ一覧!$C$10*(バックデータ一覧!$C$12*計算過程!L2319+バックデータ一覧!$C$13*LN(0.3)+バックデータ一覧!$C$14)^バックデータ一覧!$C$11+バックデータ一覧!$E$10*(0.3/(バックデータ一覧!$E$12*計算過程!L2319+バックデータ一覧!$E$13*LN(0.3)+バックデータ一覧!$E$14))^バックデータ一覧!$E$11)*計算過程!$W$11*計算過程!G2319/0.3*10^-3,0)</f>
        <v>0</v>
      </c>
      <c r="G2319" s="18">
        <f t="shared" si="218"/>
        <v>0</v>
      </c>
      <c r="H2319" s="18">
        <f t="shared" si="219"/>
        <v>0</v>
      </c>
      <c r="I2319" s="24">
        <v>0</v>
      </c>
      <c r="J2319" s="24">
        <v>0</v>
      </c>
      <c r="K2319" s="24">
        <v>0</v>
      </c>
      <c r="L2319" s="14">
        <f>貼り付けシート!C2319</f>
        <v>20.2</v>
      </c>
      <c r="M2319" s="14">
        <f>貼り付けシート!D2319</f>
        <v>9.6</v>
      </c>
      <c r="N2319" s="18">
        <f>貼り付けシート!E2319</f>
        <v>64.986603475648877</v>
      </c>
      <c r="O2319" s="18">
        <f>貼り付けシート!F2319</f>
        <v>0</v>
      </c>
      <c r="P2319" s="19">
        <f t="shared" si="220"/>
        <v>0</v>
      </c>
      <c r="Q2319" s="19">
        <f t="shared" si="221"/>
        <v>0</v>
      </c>
    </row>
    <row r="2320" spans="1:17">
      <c r="A2320" s="38">
        <v>41736</v>
      </c>
      <c r="B2320" s="49" t="s">
        <v>159</v>
      </c>
      <c r="C2320" s="24">
        <f t="shared" si="216"/>
        <v>30.406921776000001</v>
      </c>
      <c r="D2320" s="24">
        <f t="shared" si="217"/>
        <v>0</v>
      </c>
      <c r="E2320" s="18">
        <f>IF(G2320&gt;=0.3,(バックデータ一覧!$C$10*(バックデータ一覧!$C$12*計算過程!L2320+バックデータ一覧!$C$13*LN(計算過程!G2320)+バックデータ一覧!$C$14)^バックデータ一覧!$C$11+バックデータ一覧!$E$10*(計算過程!G2320/(バックデータ一覧!$E$12*計算過程!L2320+バックデータ一覧!$E$13*LN(計算過程!G2320)+バックデータ一覧!$E$14))^バックデータ一覧!$E$11)*計算過程!$W$11*10^-3,0)</f>
        <v>0</v>
      </c>
      <c r="F2320" s="18">
        <f>IF(G2320&lt;0.3,(バックデータ一覧!$C$10*(バックデータ一覧!$C$12*計算過程!L2320+バックデータ一覧!$C$13*LN(0.3)+バックデータ一覧!$C$14)^バックデータ一覧!$C$11+バックデータ一覧!$E$10*(0.3/(バックデータ一覧!$E$12*計算過程!L2320+バックデータ一覧!$E$13*LN(0.3)+バックデータ一覧!$E$14))^バックデータ一覧!$E$11)*計算過程!$W$11*計算過程!G2320/0.3*10^-3,0)</f>
        <v>0</v>
      </c>
      <c r="G2320" s="18">
        <f t="shared" si="218"/>
        <v>0</v>
      </c>
      <c r="H2320" s="18">
        <f t="shared" si="219"/>
        <v>0</v>
      </c>
      <c r="I2320" s="24">
        <v>0</v>
      </c>
      <c r="J2320" s="24">
        <v>0</v>
      </c>
      <c r="K2320" s="24">
        <v>0</v>
      </c>
      <c r="L2320" s="14">
        <f>貼り付けシート!C2320</f>
        <v>20.5</v>
      </c>
      <c r="M2320" s="14">
        <f>貼り付けシート!D2320</f>
        <v>9.9</v>
      </c>
      <c r="N2320" s="18">
        <f>貼り付けシート!E2320</f>
        <v>65.755574193429638</v>
      </c>
      <c r="O2320" s="18">
        <f>貼り付けシート!F2320</f>
        <v>0</v>
      </c>
      <c r="P2320" s="19">
        <f t="shared" si="220"/>
        <v>0</v>
      </c>
      <c r="Q2320" s="19">
        <f t="shared" si="221"/>
        <v>0</v>
      </c>
    </row>
    <row r="2321" spans="1:17">
      <c r="A2321" s="38">
        <v>41736</v>
      </c>
      <c r="B2321" s="49" t="s">
        <v>160</v>
      </c>
      <c r="C2321" s="24">
        <f t="shared" si="216"/>
        <v>30.406921776000001</v>
      </c>
      <c r="D2321" s="24">
        <f t="shared" si="217"/>
        <v>0</v>
      </c>
      <c r="E2321" s="18">
        <f>IF(G2321&gt;=0.3,(バックデータ一覧!$C$10*(バックデータ一覧!$C$12*計算過程!L2321+バックデータ一覧!$C$13*LN(計算過程!G2321)+バックデータ一覧!$C$14)^バックデータ一覧!$C$11+バックデータ一覧!$E$10*(計算過程!G2321/(バックデータ一覧!$E$12*計算過程!L2321+バックデータ一覧!$E$13*LN(計算過程!G2321)+バックデータ一覧!$E$14))^バックデータ一覧!$E$11)*計算過程!$W$11*10^-3,0)</f>
        <v>0</v>
      </c>
      <c r="F2321" s="18">
        <f>IF(G2321&lt;0.3,(バックデータ一覧!$C$10*(バックデータ一覧!$C$12*計算過程!L2321+バックデータ一覧!$C$13*LN(0.3)+バックデータ一覧!$C$14)^バックデータ一覧!$C$11+バックデータ一覧!$E$10*(0.3/(バックデータ一覧!$E$12*計算過程!L2321+バックデータ一覧!$E$13*LN(0.3)+バックデータ一覧!$E$14))^バックデータ一覧!$E$11)*計算過程!$W$11*計算過程!G2321/0.3*10^-3,0)</f>
        <v>0</v>
      </c>
      <c r="G2321" s="18">
        <f t="shared" si="218"/>
        <v>0</v>
      </c>
      <c r="H2321" s="18">
        <f t="shared" si="219"/>
        <v>0</v>
      </c>
      <c r="I2321" s="24">
        <v>0</v>
      </c>
      <c r="J2321" s="24">
        <v>0</v>
      </c>
      <c r="K2321" s="24">
        <v>0</v>
      </c>
      <c r="L2321" s="14">
        <f>貼り付けシート!C2321</f>
        <v>19.399999999999999</v>
      </c>
      <c r="M2321" s="14">
        <f>貼り付けシート!D2321</f>
        <v>10.199999999999999</v>
      </c>
      <c r="N2321" s="18">
        <f>貼り付けシート!E2321</f>
        <v>72.492963065190381</v>
      </c>
      <c r="O2321" s="18">
        <f>貼り付けシート!F2321</f>
        <v>0</v>
      </c>
      <c r="P2321" s="19">
        <f t="shared" si="220"/>
        <v>0</v>
      </c>
      <c r="Q2321" s="19">
        <f t="shared" si="221"/>
        <v>0</v>
      </c>
    </row>
    <row r="2322" spans="1:17">
      <c r="A2322" s="38">
        <v>41736</v>
      </c>
      <c r="B2322" s="49" t="s">
        <v>161</v>
      </c>
      <c r="C2322" s="24">
        <f t="shared" si="216"/>
        <v>30.406921776000001</v>
      </c>
      <c r="D2322" s="24">
        <f t="shared" si="217"/>
        <v>0</v>
      </c>
      <c r="E2322" s="18">
        <f>IF(G2322&gt;=0.3,(バックデータ一覧!$C$10*(バックデータ一覧!$C$12*計算過程!L2322+バックデータ一覧!$C$13*LN(計算過程!G2322)+バックデータ一覧!$C$14)^バックデータ一覧!$C$11+バックデータ一覧!$E$10*(計算過程!G2322/(バックデータ一覧!$E$12*計算過程!L2322+バックデータ一覧!$E$13*LN(計算過程!G2322)+バックデータ一覧!$E$14))^バックデータ一覧!$E$11)*計算過程!$W$11*10^-3,0)</f>
        <v>0</v>
      </c>
      <c r="F2322" s="18">
        <f>IF(G2322&lt;0.3,(バックデータ一覧!$C$10*(バックデータ一覧!$C$12*計算過程!L2322+バックデータ一覧!$C$13*LN(0.3)+バックデータ一覧!$C$14)^バックデータ一覧!$C$11+バックデータ一覧!$E$10*(0.3/(バックデータ一覧!$E$12*計算過程!L2322+バックデータ一覧!$E$13*LN(0.3)+バックデータ一覧!$E$14))^バックデータ一覧!$E$11)*計算過程!$W$11*計算過程!G2322/0.3*10^-3,0)</f>
        <v>0</v>
      </c>
      <c r="G2322" s="18">
        <f t="shared" si="218"/>
        <v>0</v>
      </c>
      <c r="H2322" s="18">
        <f t="shared" si="219"/>
        <v>0</v>
      </c>
      <c r="I2322" s="24">
        <v>0</v>
      </c>
      <c r="J2322" s="24">
        <v>0</v>
      </c>
      <c r="K2322" s="24">
        <v>0</v>
      </c>
      <c r="L2322" s="14">
        <f>貼り付けシート!C2322</f>
        <v>20</v>
      </c>
      <c r="M2322" s="14">
        <f>貼り付けシート!D2322</f>
        <v>9.9</v>
      </c>
      <c r="N2322" s="18">
        <f>貼り付けシート!E2322</f>
        <v>67.820023018790479</v>
      </c>
      <c r="O2322" s="18">
        <f>貼り付けシート!F2322</f>
        <v>0</v>
      </c>
      <c r="P2322" s="19">
        <f t="shared" si="220"/>
        <v>0</v>
      </c>
      <c r="Q2322" s="19">
        <f t="shared" si="221"/>
        <v>0</v>
      </c>
    </row>
    <row r="2323" spans="1:17">
      <c r="A2323" s="38">
        <v>41736</v>
      </c>
      <c r="B2323" s="49" t="s">
        <v>162</v>
      </c>
      <c r="C2323" s="24">
        <f t="shared" si="216"/>
        <v>30.406921776000001</v>
      </c>
      <c r="D2323" s="24">
        <f t="shared" si="217"/>
        <v>0</v>
      </c>
      <c r="E2323" s="18">
        <f>IF(G2323&gt;=0.3,(バックデータ一覧!$C$10*(バックデータ一覧!$C$12*計算過程!L2323+バックデータ一覧!$C$13*LN(計算過程!G2323)+バックデータ一覧!$C$14)^バックデータ一覧!$C$11+バックデータ一覧!$E$10*(計算過程!G2323/(バックデータ一覧!$E$12*計算過程!L2323+バックデータ一覧!$E$13*LN(計算過程!G2323)+バックデータ一覧!$E$14))^バックデータ一覧!$E$11)*計算過程!$W$11*10^-3,0)</f>
        <v>0</v>
      </c>
      <c r="F2323" s="18">
        <f>IF(G2323&lt;0.3,(バックデータ一覧!$C$10*(バックデータ一覧!$C$12*計算過程!L2323+バックデータ一覧!$C$13*LN(0.3)+バックデータ一覧!$C$14)^バックデータ一覧!$C$11+バックデータ一覧!$E$10*(0.3/(バックデータ一覧!$E$12*計算過程!L2323+バックデータ一覧!$E$13*LN(0.3)+バックデータ一覧!$E$14))^バックデータ一覧!$E$11)*計算過程!$W$11*計算過程!G2323/0.3*10^-3,0)</f>
        <v>0</v>
      </c>
      <c r="G2323" s="18">
        <f t="shared" si="218"/>
        <v>0</v>
      </c>
      <c r="H2323" s="18">
        <f t="shared" si="219"/>
        <v>0</v>
      </c>
      <c r="I2323" s="24">
        <v>0</v>
      </c>
      <c r="J2323" s="24">
        <v>0</v>
      </c>
      <c r="K2323" s="24">
        <v>0</v>
      </c>
      <c r="L2323" s="14">
        <f>貼り付けシート!C2323</f>
        <v>18.600000000000001</v>
      </c>
      <c r="M2323" s="14">
        <f>貼り付けシート!D2323</f>
        <v>9.6</v>
      </c>
      <c r="N2323" s="18">
        <f>貼り付けシート!E2323</f>
        <v>71.790780602626299</v>
      </c>
      <c r="O2323" s="18">
        <f>貼り付けシート!F2323</f>
        <v>0</v>
      </c>
      <c r="P2323" s="19">
        <f t="shared" si="220"/>
        <v>0</v>
      </c>
      <c r="Q2323" s="19">
        <f t="shared" si="221"/>
        <v>0</v>
      </c>
    </row>
    <row r="2324" spans="1:17">
      <c r="A2324" s="38">
        <v>41736</v>
      </c>
      <c r="B2324" s="49" t="s">
        <v>163</v>
      </c>
      <c r="C2324" s="24">
        <f t="shared" si="216"/>
        <v>30.406921776000001</v>
      </c>
      <c r="D2324" s="24">
        <f t="shared" si="217"/>
        <v>0</v>
      </c>
      <c r="E2324" s="18">
        <f>IF(G2324&gt;=0.3,(バックデータ一覧!$C$10*(バックデータ一覧!$C$12*計算過程!L2324+バックデータ一覧!$C$13*LN(計算過程!G2324)+バックデータ一覧!$C$14)^バックデータ一覧!$C$11+バックデータ一覧!$E$10*(計算過程!G2324/(バックデータ一覧!$E$12*計算過程!L2324+バックデータ一覧!$E$13*LN(計算過程!G2324)+バックデータ一覧!$E$14))^バックデータ一覧!$E$11)*計算過程!$W$11*10^-3,0)</f>
        <v>0</v>
      </c>
      <c r="F2324" s="18">
        <f>IF(G2324&lt;0.3,(バックデータ一覧!$C$10*(バックデータ一覧!$C$12*計算過程!L2324+バックデータ一覧!$C$13*LN(0.3)+バックデータ一覧!$C$14)^バックデータ一覧!$C$11+バックデータ一覧!$E$10*(0.3/(バックデータ一覧!$E$12*計算過程!L2324+バックデータ一覧!$E$13*LN(0.3)+バックデータ一覧!$E$14))^バックデータ一覧!$E$11)*計算過程!$W$11*計算過程!G2324/0.3*10^-3,0)</f>
        <v>0</v>
      </c>
      <c r="G2324" s="18">
        <f t="shared" si="218"/>
        <v>0</v>
      </c>
      <c r="H2324" s="18">
        <f t="shared" si="219"/>
        <v>0</v>
      </c>
      <c r="I2324" s="24">
        <v>0</v>
      </c>
      <c r="J2324" s="24">
        <v>0</v>
      </c>
      <c r="K2324" s="24">
        <v>0</v>
      </c>
      <c r="L2324" s="14">
        <f>貼り付けシート!C2324</f>
        <v>17.2</v>
      </c>
      <c r="M2324" s="14">
        <f>貼り付けシート!D2324</f>
        <v>9.3000000000000007</v>
      </c>
      <c r="N2324" s="18">
        <f>貼り付けシート!E2324</f>
        <v>75.992191845323447</v>
      </c>
      <c r="O2324" s="18">
        <f>貼り付けシート!F2324</f>
        <v>0</v>
      </c>
      <c r="P2324" s="19">
        <f t="shared" si="220"/>
        <v>0</v>
      </c>
      <c r="Q2324" s="19">
        <f t="shared" si="221"/>
        <v>0</v>
      </c>
    </row>
    <row r="2325" spans="1:17">
      <c r="A2325" s="38">
        <v>41736</v>
      </c>
      <c r="B2325" s="49" t="s">
        <v>164</v>
      </c>
      <c r="C2325" s="24">
        <f t="shared" si="216"/>
        <v>30.406921776000001</v>
      </c>
      <c r="D2325" s="24">
        <f t="shared" si="217"/>
        <v>0</v>
      </c>
      <c r="E2325" s="18">
        <f>IF(G2325&gt;=0.3,(バックデータ一覧!$C$10*(バックデータ一覧!$C$12*計算過程!L2325+バックデータ一覧!$C$13*LN(計算過程!G2325)+バックデータ一覧!$C$14)^バックデータ一覧!$C$11+バックデータ一覧!$E$10*(計算過程!G2325/(バックデータ一覧!$E$12*計算過程!L2325+バックデータ一覧!$E$13*LN(計算過程!G2325)+バックデータ一覧!$E$14))^バックデータ一覧!$E$11)*計算過程!$W$11*10^-3,0)</f>
        <v>0</v>
      </c>
      <c r="F2325" s="18">
        <f>IF(G2325&lt;0.3,(バックデータ一覧!$C$10*(バックデータ一覧!$C$12*計算過程!L2325+バックデータ一覧!$C$13*LN(0.3)+バックデータ一覧!$C$14)^バックデータ一覧!$C$11+バックデータ一覧!$E$10*(0.3/(バックデータ一覧!$E$12*計算過程!L2325+バックデータ一覧!$E$13*LN(0.3)+バックデータ一覧!$E$14))^バックデータ一覧!$E$11)*計算過程!$W$11*計算過程!G2325/0.3*10^-3,0)</f>
        <v>0</v>
      </c>
      <c r="G2325" s="18">
        <f t="shared" si="218"/>
        <v>0</v>
      </c>
      <c r="H2325" s="18">
        <f t="shared" si="219"/>
        <v>0</v>
      </c>
      <c r="I2325" s="24">
        <v>0</v>
      </c>
      <c r="J2325" s="24">
        <v>0</v>
      </c>
      <c r="K2325" s="24">
        <v>0</v>
      </c>
      <c r="L2325" s="14">
        <f>貼り付けシート!C2325</f>
        <v>17.2</v>
      </c>
      <c r="M2325" s="14">
        <f>貼り付けシート!D2325</f>
        <v>9.1</v>
      </c>
      <c r="N2325" s="18">
        <f>貼り付けシート!E2325</f>
        <v>74.381515714798937</v>
      </c>
      <c r="O2325" s="18">
        <f>貼り付けシート!F2325</f>
        <v>0</v>
      </c>
      <c r="P2325" s="19">
        <f t="shared" si="220"/>
        <v>0</v>
      </c>
      <c r="Q2325" s="19">
        <f t="shared" si="221"/>
        <v>0</v>
      </c>
    </row>
    <row r="2326" spans="1:17">
      <c r="A2326" s="38">
        <v>41736</v>
      </c>
      <c r="B2326" s="49" t="s">
        <v>165</v>
      </c>
      <c r="C2326" s="24">
        <f t="shared" si="216"/>
        <v>30.406921776000001</v>
      </c>
      <c r="D2326" s="24">
        <f t="shared" si="217"/>
        <v>0</v>
      </c>
      <c r="E2326" s="18">
        <f>IF(G2326&gt;=0.3,(バックデータ一覧!$C$10*(バックデータ一覧!$C$12*計算過程!L2326+バックデータ一覧!$C$13*LN(計算過程!G2326)+バックデータ一覧!$C$14)^バックデータ一覧!$C$11+バックデータ一覧!$E$10*(計算過程!G2326/(バックデータ一覧!$E$12*計算過程!L2326+バックデータ一覧!$E$13*LN(計算過程!G2326)+バックデータ一覧!$E$14))^バックデータ一覧!$E$11)*計算過程!$W$11*10^-3,0)</f>
        <v>0</v>
      </c>
      <c r="F2326" s="18">
        <f>IF(G2326&lt;0.3,(バックデータ一覧!$C$10*(バックデータ一覧!$C$12*計算過程!L2326+バックデータ一覧!$C$13*LN(0.3)+バックデータ一覧!$C$14)^バックデータ一覧!$C$11+バックデータ一覧!$E$10*(0.3/(バックデータ一覧!$E$12*計算過程!L2326+バックデータ一覧!$E$13*LN(0.3)+バックデータ一覧!$E$14))^バックデータ一覧!$E$11)*計算過程!$W$11*計算過程!G2326/0.3*10^-3,0)</f>
        <v>0</v>
      </c>
      <c r="G2326" s="18">
        <f t="shared" si="218"/>
        <v>0</v>
      </c>
      <c r="H2326" s="18">
        <f t="shared" si="219"/>
        <v>0</v>
      </c>
      <c r="I2326" s="24">
        <v>0</v>
      </c>
      <c r="J2326" s="24">
        <v>0</v>
      </c>
      <c r="K2326" s="24">
        <v>0</v>
      </c>
      <c r="L2326" s="14">
        <f>貼り付けシート!C2326</f>
        <v>16.7</v>
      </c>
      <c r="M2326" s="14">
        <f>貼り付けシート!D2326</f>
        <v>8.9</v>
      </c>
      <c r="N2326" s="18">
        <f>貼り付けシート!E2326</f>
        <v>75.114710551896877</v>
      </c>
      <c r="O2326" s="18">
        <f>貼り付けシート!F2326</f>
        <v>0</v>
      </c>
      <c r="P2326" s="19">
        <f t="shared" si="220"/>
        <v>0</v>
      </c>
      <c r="Q2326" s="19">
        <f t="shared" si="221"/>
        <v>0</v>
      </c>
    </row>
    <row r="2327" spans="1:17">
      <c r="A2327" s="38">
        <v>41736</v>
      </c>
      <c r="B2327" s="49" t="s">
        <v>166</v>
      </c>
      <c r="C2327" s="24">
        <f t="shared" si="216"/>
        <v>30.406921776000001</v>
      </c>
      <c r="D2327" s="24">
        <f t="shared" si="217"/>
        <v>0</v>
      </c>
      <c r="E2327" s="18">
        <f>IF(G2327&gt;=0.3,(バックデータ一覧!$C$10*(バックデータ一覧!$C$12*計算過程!L2327+バックデータ一覧!$C$13*LN(計算過程!G2327)+バックデータ一覧!$C$14)^バックデータ一覧!$C$11+バックデータ一覧!$E$10*(計算過程!G2327/(バックデータ一覧!$E$12*計算過程!L2327+バックデータ一覧!$E$13*LN(計算過程!G2327)+バックデータ一覧!$E$14))^バックデータ一覧!$E$11)*計算過程!$W$11*10^-3,0)</f>
        <v>0</v>
      </c>
      <c r="F2327" s="18">
        <f>IF(G2327&lt;0.3,(バックデータ一覧!$C$10*(バックデータ一覧!$C$12*計算過程!L2327+バックデータ一覧!$C$13*LN(0.3)+バックデータ一覧!$C$14)^バックデータ一覧!$C$11+バックデータ一覧!$E$10*(0.3/(バックデータ一覧!$E$12*計算過程!L2327+バックデータ一覧!$E$13*LN(0.3)+バックデータ一覧!$E$14))^バックデータ一覧!$E$11)*計算過程!$W$11*計算過程!G2327/0.3*10^-3,0)</f>
        <v>0</v>
      </c>
      <c r="G2327" s="18">
        <f t="shared" si="218"/>
        <v>0</v>
      </c>
      <c r="H2327" s="18">
        <f t="shared" si="219"/>
        <v>0</v>
      </c>
      <c r="I2327" s="24">
        <v>0</v>
      </c>
      <c r="J2327" s="24">
        <v>0</v>
      </c>
      <c r="K2327" s="24">
        <v>0</v>
      </c>
      <c r="L2327" s="14">
        <f>貼り付けシート!C2327</f>
        <v>16.8</v>
      </c>
      <c r="M2327" s="14">
        <f>貼り付けシート!D2327</f>
        <v>8.6999999999999993</v>
      </c>
      <c r="N2327" s="18">
        <f>貼り付けシート!E2327</f>
        <v>72.984880048129</v>
      </c>
      <c r="O2327" s="18">
        <f>貼り付けシート!F2327</f>
        <v>0</v>
      </c>
      <c r="P2327" s="19">
        <f t="shared" si="220"/>
        <v>0</v>
      </c>
      <c r="Q2327" s="19">
        <f t="shared" si="221"/>
        <v>0</v>
      </c>
    </row>
    <row r="2328" spans="1:17">
      <c r="A2328" s="38">
        <v>41736</v>
      </c>
      <c r="B2328" s="49" t="s">
        <v>167</v>
      </c>
      <c r="C2328" s="24">
        <f t="shared" si="216"/>
        <v>30.406921776000001</v>
      </c>
      <c r="D2328" s="24">
        <f t="shared" si="217"/>
        <v>0</v>
      </c>
      <c r="E2328" s="18">
        <f>IF(G2328&gt;=0.3,(バックデータ一覧!$C$10*(バックデータ一覧!$C$12*計算過程!L2328+バックデータ一覧!$C$13*LN(計算過程!G2328)+バックデータ一覧!$C$14)^バックデータ一覧!$C$11+バックデータ一覧!$E$10*(計算過程!G2328/(バックデータ一覧!$E$12*計算過程!L2328+バックデータ一覧!$E$13*LN(計算過程!G2328)+バックデータ一覧!$E$14))^バックデータ一覧!$E$11)*計算過程!$W$11*10^-3,0)</f>
        <v>0</v>
      </c>
      <c r="F2328" s="18">
        <f>IF(G2328&lt;0.3,(バックデータ一覧!$C$10*(バックデータ一覧!$C$12*計算過程!L2328+バックデータ一覧!$C$13*LN(0.3)+バックデータ一覧!$C$14)^バックデータ一覧!$C$11+バックデータ一覧!$E$10*(0.3/(バックデータ一覧!$E$12*計算過程!L2328+バックデータ一覧!$E$13*LN(0.3)+バックデータ一覧!$E$14))^バックデータ一覧!$E$11)*計算過程!$W$11*計算過程!G2328/0.3*10^-3,0)</f>
        <v>0</v>
      </c>
      <c r="G2328" s="18">
        <f t="shared" si="218"/>
        <v>0</v>
      </c>
      <c r="H2328" s="18">
        <f t="shared" si="219"/>
        <v>0</v>
      </c>
      <c r="I2328" s="24">
        <v>0</v>
      </c>
      <c r="J2328" s="24">
        <v>0</v>
      </c>
      <c r="K2328" s="24">
        <v>0</v>
      </c>
      <c r="L2328" s="14">
        <f>貼り付けシート!C2328</f>
        <v>16.399999999999999</v>
      </c>
      <c r="M2328" s="14">
        <f>貼り付けシート!D2328</f>
        <v>8.9</v>
      </c>
      <c r="N2328" s="18">
        <f>貼り付けシート!E2328</f>
        <v>76.56231601833133</v>
      </c>
      <c r="O2328" s="18">
        <f>貼り付けシート!F2328</f>
        <v>0</v>
      </c>
      <c r="P2328" s="19">
        <f t="shared" si="220"/>
        <v>0</v>
      </c>
      <c r="Q2328" s="19">
        <f t="shared" si="221"/>
        <v>0</v>
      </c>
    </row>
    <row r="2329" spans="1:17">
      <c r="A2329" s="38">
        <v>41736</v>
      </c>
      <c r="B2329" s="49" t="s">
        <v>168</v>
      </c>
      <c r="C2329" s="24">
        <f t="shared" si="216"/>
        <v>30.406921776000001</v>
      </c>
      <c r="D2329" s="24">
        <f t="shared" si="217"/>
        <v>0</v>
      </c>
      <c r="E2329" s="18">
        <f>IF(G2329&gt;=0.3,(バックデータ一覧!$C$10*(バックデータ一覧!$C$12*計算過程!L2329+バックデータ一覧!$C$13*LN(計算過程!G2329)+バックデータ一覧!$C$14)^バックデータ一覧!$C$11+バックデータ一覧!$E$10*(計算過程!G2329/(バックデータ一覧!$E$12*計算過程!L2329+バックデータ一覧!$E$13*LN(計算過程!G2329)+バックデータ一覧!$E$14))^バックデータ一覧!$E$11)*計算過程!$W$11*10^-3,0)</f>
        <v>0</v>
      </c>
      <c r="F2329" s="18">
        <f>IF(G2329&lt;0.3,(バックデータ一覧!$C$10*(バックデータ一覧!$C$12*計算過程!L2329+バックデータ一覧!$C$13*LN(0.3)+バックデータ一覧!$C$14)^バックデータ一覧!$C$11+バックデータ一覧!$E$10*(0.3/(バックデータ一覧!$E$12*計算過程!L2329+バックデータ一覧!$E$13*LN(0.3)+バックデータ一覧!$E$14))^バックデータ一覧!$E$11)*計算過程!$W$11*計算過程!G2329/0.3*10^-3,0)</f>
        <v>0</v>
      </c>
      <c r="G2329" s="18">
        <f t="shared" si="218"/>
        <v>0</v>
      </c>
      <c r="H2329" s="18">
        <f t="shared" si="219"/>
        <v>0</v>
      </c>
      <c r="I2329" s="24">
        <v>0</v>
      </c>
      <c r="J2329" s="24">
        <v>0</v>
      </c>
      <c r="K2329" s="24">
        <v>0</v>
      </c>
      <c r="L2329" s="14">
        <f>貼り付けシート!C2329</f>
        <v>16.2</v>
      </c>
      <c r="M2329" s="14">
        <f>貼り付けシート!D2329</f>
        <v>9.1</v>
      </c>
      <c r="N2329" s="18">
        <f>貼り付けシート!E2329</f>
        <v>79.262234346934591</v>
      </c>
      <c r="O2329" s="18">
        <f>貼り付けシート!F2329</f>
        <v>0</v>
      </c>
      <c r="P2329" s="19">
        <f t="shared" si="220"/>
        <v>0</v>
      </c>
      <c r="Q2329" s="19">
        <f t="shared" si="221"/>
        <v>0</v>
      </c>
    </row>
    <row r="2330" spans="1:17">
      <c r="A2330" s="38">
        <v>41736</v>
      </c>
      <c r="B2330" s="49" t="s">
        <v>169</v>
      </c>
      <c r="C2330" s="24">
        <f t="shared" si="216"/>
        <v>30.406921776000001</v>
      </c>
      <c r="D2330" s="24">
        <f t="shared" si="217"/>
        <v>0</v>
      </c>
      <c r="E2330" s="18">
        <f>IF(G2330&gt;=0.3,(バックデータ一覧!$C$10*(バックデータ一覧!$C$12*計算過程!L2330+バックデータ一覧!$C$13*LN(計算過程!G2330)+バックデータ一覧!$C$14)^バックデータ一覧!$C$11+バックデータ一覧!$E$10*(計算過程!G2330/(バックデータ一覧!$E$12*計算過程!L2330+バックデータ一覧!$E$13*LN(計算過程!G2330)+バックデータ一覧!$E$14))^バックデータ一覧!$E$11)*計算過程!$W$11*10^-3,0)</f>
        <v>0</v>
      </c>
      <c r="F2330" s="18">
        <f>IF(G2330&lt;0.3,(バックデータ一覧!$C$10*(バックデータ一覧!$C$12*計算過程!L2330+バックデータ一覧!$C$13*LN(0.3)+バックデータ一覧!$C$14)^バックデータ一覧!$C$11+バックデータ一覧!$E$10*(0.3/(バックデータ一覧!$E$12*計算過程!L2330+バックデータ一覧!$E$13*LN(0.3)+バックデータ一覧!$E$14))^バックデータ一覧!$E$11)*計算過程!$W$11*計算過程!G2330/0.3*10^-3,0)</f>
        <v>0</v>
      </c>
      <c r="G2330" s="18">
        <f t="shared" si="218"/>
        <v>0</v>
      </c>
      <c r="H2330" s="18">
        <f t="shared" si="219"/>
        <v>0</v>
      </c>
      <c r="I2330" s="24">
        <v>0</v>
      </c>
      <c r="J2330" s="24">
        <v>0</v>
      </c>
      <c r="K2330" s="24">
        <v>0</v>
      </c>
      <c r="L2330" s="14">
        <f>貼り付けシート!C2330</f>
        <v>16.100000000000001</v>
      </c>
      <c r="M2330" s="14">
        <f>貼り付けシート!D2330</f>
        <v>9.4</v>
      </c>
      <c r="N2330" s="18">
        <f>貼り付けシート!E2330</f>
        <v>82.360387435988912</v>
      </c>
      <c r="O2330" s="18">
        <f>貼り付けシート!F2330</f>
        <v>0</v>
      </c>
      <c r="P2330" s="19">
        <f t="shared" si="220"/>
        <v>0</v>
      </c>
      <c r="Q2330" s="19">
        <f t="shared" si="221"/>
        <v>0</v>
      </c>
    </row>
    <row r="2331" spans="1:17">
      <c r="A2331" s="38">
        <v>41736</v>
      </c>
      <c r="B2331" s="49" t="s">
        <v>170</v>
      </c>
      <c r="C2331" s="24">
        <f t="shared" si="216"/>
        <v>30.406921776000001</v>
      </c>
      <c r="D2331" s="24">
        <f t="shared" si="217"/>
        <v>0</v>
      </c>
      <c r="E2331" s="18">
        <f>IF(G2331&gt;=0.3,(バックデータ一覧!$C$10*(バックデータ一覧!$C$12*計算過程!L2331+バックデータ一覧!$C$13*LN(計算過程!G2331)+バックデータ一覧!$C$14)^バックデータ一覧!$C$11+バックデータ一覧!$E$10*(計算過程!G2331/(バックデータ一覧!$E$12*計算過程!L2331+バックデータ一覧!$E$13*LN(計算過程!G2331)+バックデータ一覧!$E$14))^バックデータ一覧!$E$11)*計算過程!$W$11*10^-3,0)</f>
        <v>0</v>
      </c>
      <c r="F2331" s="18">
        <f>IF(G2331&lt;0.3,(バックデータ一覧!$C$10*(バックデータ一覧!$C$12*計算過程!L2331+バックデータ一覧!$C$13*LN(0.3)+バックデータ一覧!$C$14)^バックデータ一覧!$C$11+バックデータ一覧!$E$10*(0.3/(バックデータ一覧!$E$12*計算過程!L2331+バックデータ一覧!$E$13*LN(0.3)+バックデータ一覧!$E$14))^バックデータ一覧!$E$11)*計算過程!$W$11*計算過程!G2331/0.3*10^-3,0)</f>
        <v>0</v>
      </c>
      <c r="G2331" s="18">
        <f t="shared" si="218"/>
        <v>0</v>
      </c>
      <c r="H2331" s="18">
        <f t="shared" si="219"/>
        <v>0</v>
      </c>
      <c r="I2331" s="24">
        <v>0</v>
      </c>
      <c r="J2331" s="24">
        <v>0</v>
      </c>
      <c r="K2331" s="24">
        <v>0</v>
      </c>
      <c r="L2331" s="14">
        <f>貼り付けシート!C2331</f>
        <v>15.8</v>
      </c>
      <c r="M2331" s="14">
        <f>貼り付けシート!D2331</f>
        <v>9.4</v>
      </c>
      <c r="N2331" s="18">
        <f>貼り付けシート!E2331</f>
        <v>83.955165775270984</v>
      </c>
      <c r="O2331" s="18">
        <f>貼り付けシート!F2331</f>
        <v>0</v>
      </c>
      <c r="P2331" s="19">
        <f t="shared" si="220"/>
        <v>0</v>
      </c>
      <c r="Q2331" s="19">
        <f t="shared" si="221"/>
        <v>0</v>
      </c>
    </row>
    <row r="2332" spans="1:17">
      <c r="A2332" s="38">
        <v>41736</v>
      </c>
      <c r="B2332" s="49" t="s">
        <v>171</v>
      </c>
      <c r="C2332" s="24">
        <f t="shared" si="216"/>
        <v>30.406921776000001</v>
      </c>
      <c r="D2332" s="24">
        <f t="shared" si="217"/>
        <v>0</v>
      </c>
      <c r="E2332" s="18">
        <f>IF(G2332&gt;=0.3,(バックデータ一覧!$C$10*(バックデータ一覧!$C$12*計算過程!L2332+バックデータ一覧!$C$13*LN(計算過程!G2332)+バックデータ一覧!$C$14)^バックデータ一覧!$C$11+バックデータ一覧!$E$10*(計算過程!G2332/(バックデータ一覧!$E$12*計算過程!L2332+バックデータ一覧!$E$13*LN(計算過程!G2332)+バックデータ一覧!$E$14))^バックデータ一覧!$E$11)*計算過程!$W$11*10^-3,0)</f>
        <v>0</v>
      </c>
      <c r="F2332" s="18">
        <f>IF(G2332&lt;0.3,(バックデータ一覧!$C$10*(バックデータ一覧!$C$12*計算過程!L2332+バックデータ一覧!$C$13*LN(0.3)+バックデータ一覧!$C$14)^バックデータ一覧!$C$11+バックデータ一覧!$E$10*(0.3/(バックデータ一覧!$E$12*計算過程!L2332+バックデータ一覧!$E$13*LN(0.3)+バックデータ一覧!$E$14))^バックデータ一覧!$E$11)*計算過程!$W$11*計算過程!G2332/0.3*10^-3,0)</f>
        <v>0</v>
      </c>
      <c r="G2332" s="18">
        <f t="shared" si="218"/>
        <v>0</v>
      </c>
      <c r="H2332" s="18">
        <f t="shared" si="219"/>
        <v>0</v>
      </c>
      <c r="I2332" s="24">
        <v>0</v>
      </c>
      <c r="J2332" s="24">
        <v>0</v>
      </c>
      <c r="K2332" s="24">
        <v>0</v>
      </c>
      <c r="L2332" s="14">
        <f>貼り付けシート!C2332</f>
        <v>15.5</v>
      </c>
      <c r="M2332" s="14">
        <f>貼り付けシート!D2332</f>
        <v>9.5</v>
      </c>
      <c r="N2332" s="18">
        <f>貼り付けシート!E2332</f>
        <v>86.481462425452719</v>
      </c>
      <c r="O2332" s="18">
        <f>貼り付けシート!F2332</f>
        <v>0</v>
      </c>
      <c r="P2332" s="19">
        <f t="shared" si="220"/>
        <v>0</v>
      </c>
      <c r="Q2332" s="19">
        <f t="shared" si="221"/>
        <v>0</v>
      </c>
    </row>
    <row r="2333" spans="1:17">
      <c r="A2333" s="38">
        <v>41736</v>
      </c>
      <c r="B2333" s="49" t="s">
        <v>172</v>
      </c>
      <c r="C2333" s="24">
        <f t="shared" si="216"/>
        <v>30.406921776000001</v>
      </c>
      <c r="D2333" s="24">
        <f t="shared" si="217"/>
        <v>0</v>
      </c>
      <c r="E2333" s="18">
        <f>IF(G2333&gt;=0.3,(バックデータ一覧!$C$10*(バックデータ一覧!$C$12*計算過程!L2333+バックデータ一覧!$C$13*LN(計算過程!G2333)+バックデータ一覧!$C$14)^バックデータ一覧!$C$11+バックデータ一覧!$E$10*(計算過程!G2333/(バックデータ一覧!$E$12*計算過程!L2333+バックデータ一覧!$E$13*LN(計算過程!G2333)+バックデータ一覧!$E$14))^バックデータ一覧!$E$11)*計算過程!$W$11*10^-3,0)</f>
        <v>0</v>
      </c>
      <c r="F2333" s="18">
        <f>IF(G2333&lt;0.3,(バックデータ一覧!$C$10*(バックデータ一覧!$C$12*計算過程!L2333+バックデータ一覧!$C$13*LN(0.3)+バックデータ一覧!$C$14)^バックデータ一覧!$C$11+バックデータ一覧!$E$10*(0.3/(バックデータ一覧!$E$12*計算過程!L2333+バックデータ一覧!$E$13*LN(0.3)+バックデータ一覧!$E$14))^バックデータ一覧!$E$11)*計算過程!$W$11*計算過程!G2333/0.3*10^-3,0)</f>
        <v>0</v>
      </c>
      <c r="G2333" s="18">
        <f t="shared" si="218"/>
        <v>0</v>
      </c>
      <c r="H2333" s="18">
        <f t="shared" si="219"/>
        <v>0</v>
      </c>
      <c r="I2333" s="24">
        <v>0</v>
      </c>
      <c r="J2333" s="24">
        <v>0</v>
      </c>
      <c r="K2333" s="24">
        <v>0</v>
      </c>
      <c r="L2333" s="14">
        <f>貼り付けシート!C2333</f>
        <v>15.2</v>
      </c>
      <c r="M2333" s="14">
        <f>貼り付けシート!D2333</f>
        <v>9.6</v>
      </c>
      <c r="N2333" s="18">
        <f>貼り付けシート!E2333</f>
        <v>89.077939408190232</v>
      </c>
      <c r="O2333" s="18">
        <f>貼り付けシート!F2333</f>
        <v>0</v>
      </c>
      <c r="P2333" s="19">
        <f t="shared" si="220"/>
        <v>0</v>
      </c>
      <c r="Q2333" s="19">
        <f t="shared" si="221"/>
        <v>0</v>
      </c>
    </row>
    <row r="2334" spans="1:17">
      <c r="A2334" s="38">
        <v>41737</v>
      </c>
      <c r="B2334" s="49" t="s">
        <v>149</v>
      </c>
      <c r="C2334" s="24">
        <f t="shared" si="216"/>
        <v>30.406921776000001</v>
      </c>
      <c r="D2334" s="24">
        <f t="shared" si="217"/>
        <v>0</v>
      </c>
      <c r="E2334" s="18">
        <f>IF(G2334&gt;=0.3,(バックデータ一覧!$C$10*(バックデータ一覧!$C$12*計算過程!L2334+バックデータ一覧!$C$13*LN(計算過程!G2334)+バックデータ一覧!$C$14)^バックデータ一覧!$C$11+バックデータ一覧!$E$10*(計算過程!G2334/(バックデータ一覧!$E$12*計算過程!L2334+バックデータ一覧!$E$13*LN(計算過程!G2334)+バックデータ一覧!$E$14))^バックデータ一覧!$E$11)*計算過程!$W$11*10^-3,0)</f>
        <v>0</v>
      </c>
      <c r="F2334" s="18">
        <f>IF(G2334&lt;0.3,(バックデータ一覧!$C$10*(バックデータ一覧!$C$12*計算過程!L2334+バックデータ一覧!$C$13*LN(0.3)+バックデータ一覧!$C$14)^バックデータ一覧!$C$11+バックデータ一覧!$E$10*(0.3/(バックデータ一覧!$E$12*計算過程!L2334+バックデータ一覧!$E$13*LN(0.3)+バックデータ一覧!$E$14))^バックデータ一覧!$E$11)*計算過程!$W$11*計算過程!G2334/0.3*10^-3,0)</f>
        <v>0</v>
      </c>
      <c r="G2334" s="18">
        <f t="shared" si="218"/>
        <v>0</v>
      </c>
      <c r="H2334" s="18">
        <f t="shared" si="219"/>
        <v>0</v>
      </c>
      <c r="I2334" s="24">
        <v>0</v>
      </c>
      <c r="J2334" s="24">
        <v>0</v>
      </c>
      <c r="K2334" s="24">
        <v>0</v>
      </c>
      <c r="L2334" s="14">
        <f>貼り付けシート!C2334</f>
        <v>15.1</v>
      </c>
      <c r="M2334" s="14">
        <f>貼り付けシート!D2334</f>
        <v>9.6</v>
      </c>
      <c r="N2334" s="18">
        <f>貼り付けシート!E2334</f>
        <v>89.652822109545198</v>
      </c>
      <c r="O2334" s="18">
        <f>貼り付けシート!F2334</f>
        <v>0</v>
      </c>
      <c r="P2334" s="19">
        <f t="shared" si="220"/>
        <v>0</v>
      </c>
      <c r="Q2334" s="19">
        <f t="shared" si="221"/>
        <v>0</v>
      </c>
    </row>
    <row r="2335" spans="1:17">
      <c r="A2335" s="38">
        <v>41737</v>
      </c>
      <c r="B2335" s="49" t="s">
        <v>150</v>
      </c>
      <c r="C2335" s="24">
        <f t="shared" si="216"/>
        <v>30.406921776000001</v>
      </c>
      <c r="D2335" s="24">
        <f t="shared" si="217"/>
        <v>0</v>
      </c>
      <c r="E2335" s="18">
        <f>IF(G2335&gt;=0.3,(バックデータ一覧!$C$10*(バックデータ一覧!$C$12*計算過程!L2335+バックデータ一覧!$C$13*LN(計算過程!G2335)+バックデータ一覧!$C$14)^バックデータ一覧!$C$11+バックデータ一覧!$E$10*(計算過程!G2335/(バックデータ一覧!$E$12*計算過程!L2335+バックデータ一覧!$E$13*LN(計算過程!G2335)+バックデータ一覧!$E$14))^バックデータ一覧!$E$11)*計算過程!$W$11*10^-3,0)</f>
        <v>0</v>
      </c>
      <c r="F2335" s="18">
        <f>IF(G2335&lt;0.3,(バックデータ一覧!$C$10*(バックデータ一覧!$C$12*計算過程!L2335+バックデータ一覧!$C$13*LN(0.3)+バックデータ一覧!$C$14)^バックデータ一覧!$C$11+バックデータ一覧!$E$10*(0.3/(バックデータ一覧!$E$12*計算過程!L2335+バックデータ一覧!$E$13*LN(0.3)+バックデータ一覧!$E$14))^バックデータ一覧!$E$11)*計算過程!$W$11*計算過程!G2335/0.3*10^-3,0)</f>
        <v>0</v>
      </c>
      <c r="G2335" s="18">
        <f t="shared" si="218"/>
        <v>0</v>
      </c>
      <c r="H2335" s="18">
        <f t="shared" si="219"/>
        <v>0</v>
      </c>
      <c r="I2335" s="24">
        <v>0</v>
      </c>
      <c r="J2335" s="24">
        <v>0</v>
      </c>
      <c r="K2335" s="24">
        <v>0</v>
      </c>
      <c r="L2335" s="14">
        <f>貼り付けシート!C2335</f>
        <v>15.2</v>
      </c>
      <c r="M2335" s="14">
        <f>貼り付けシート!D2335</f>
        <v>9.5</v>
      </c>
      <c r="N2335" s="18">
        <f>貼り付けシート!E2335</f>
        <v>88.164003041208588</v>
      </c>
      <c r="O2335" s="18">
        <f>貼り付けシート!F2335</f>
        <v>0</v>
      </c>
      <c r="P2335" s="19">
        <f t="shared" si="220"/>
        <v>0</v>
      </c>
      <c r="Q2335" s="19">
        <f t="shared" si="221"/>
        <v>0</v>
      </c>
    </row>
    <row r="2336" spans="1:17">
      <c r="A2336" s="38">
        <v>41737</v>
      </c>
      <c r="B2336" s="49" t="s">
        <v>151</v>
      </c>
      <c r="C2336" s="24">
        <f t="shared" si="216"/>
        <v>30.406921776000001</v>
      </c>
      <c r="D2336" s="24">
        <f t="shared" si="217"/>
        <v>0</v>
      </c>
      <c r="E2336" s="18">
        <f>IF(G2336&gt;=0.3,(バックデータ一覧!$C$10*(バックデータ一覧!$C$12*計算過程!L2336+バックデータ一覧!$C$13*LN(計算過程!G2336)+バックデータ一覧!$C$14)^バックデータ一覧!$C$11+バックデータ一覧!$E$10*(計算過程!G2336/(バックデータ一覧!$E$12*計算過程!L2336+バックデータ一覧!$E$13*LN(計算過程!G2336)+バックデータ一覧!$E$14))^バックデータ一覧!$E$11)*計算過程!$W$11*10^-3,0)</f>
        <v>0</v>
      </c>
      <c r="F2336" s="18">
        <f>IF(G2336&lt;0.3,(バックデータ一覧!$C$10*(バックデータ一覧!$C$12*計算過程!L2336+バックデータ一覧!$C$13*LN(0.3)+バックデータ一覧!$C$14)^バックデータ一覧!$C$11+バックデータ一覧!$E$10*(0.3/(バックデータ一覧!$E$12*計算過程!L2336+バックデータ一覧!$E$13*LN(0.3)+バックデータ一覧!$E$14))^バックデータ一覧!$E$11)*計算過程!$W$11*計算過程!G2336/0.3*10^-3,0)</f>
        <v>0</v>
      </c>
      <c r="G2336" s="18">
        <f t="shared" si="218"/>
        <v>0</v>
      </c>
      <c r="H2336" s="18">
        <f t="shared" si="219"/>
        <v>0</v>
      </c>
      <c r="I2336" s="24">
        <v>0</v>
      </c>
      <c r="J2336" s="24">
        <v>0</v>
      </c>
      <c r="K2336" s="24">
        <v>0</v>
      </c>
      <c r="L2336" s="14">
        <f>貼り付けシート!C2336</f>
        <v>15.2</v>
      </c>
      <c r="M2336" s="14">
        <f>貼り付けシート!D2336</f>
        <v>9.5</v>
      </c>
      <c r="N2336" s="18">
        <f>貼り付けシート!E2336</f>
        <v>88.164003041208588</v>
      </c>
      <c r="O2336" s="18">
        <f>貼り付けシート!F2336</f>
        <v>0</v>
      </c>
      <c r="P2336" s="19">
        <f t="shared" si="220"/>
        <v>0</v>
      </c>
      <c r="Q2336" s="19">
        <f t="shared" si="221"/>
        <v>0</v>
      </c>
    </row>
    <row r="2337" spans="1:17">
      <c r="A2337" s="38">
        <v>41737</v>
      </c>
      <c r="B2337" s="49" t="s">
        <v>152</v>
      </c>
      <c r="C2337" s="24">
        <f t="shared" si="216"/>
        <v>30.406921776000001</v>
      </c>
      <c r="D2337" s="24">
        <f t="shared" si="217"/>
        <v>0</v>
      </c>
      <c r="E2337" s="18">
        <f>IF(G2337&gt;=0.3,(バックデータ一覧!$C$10*(バックデータ一覧!$C$12*計算過程!L2337+バックデータ一覧!$C$13*LN(計算過程!G2337)+バックデータ一覧!$C$14)^バックデータ一覧!$C$11+バックデータ一覧!$E$10*(計算過程!G2337/(バックデータ一覧!$E$12*計算過程!L2337+バックデータ一覧!$E$13*LN(計算過程!G2337)+バックデータ一覧!$E$14))^バックデータ一覧!$E$11)*計算過程!$W$11*10^-3,0)</f>
        <v>0</v>
      </c>
      <c r="F2337" s="18">
        <f>IF(G2337&lt;0.3,(バックデータ一覧!$C$10*(バックデータ一覧!$C$12*計算過程!L2337+バックデータ一覧!$C$13*LN(0.3)+バックデータ一覧!$C$14)^バックデータ一覧!$C$11+バックデータ一覧!$E$10*(0.3/(バックデータ一覧!$E$12*計算過程!L2337+バックデータ一覧!$E$13*LN(0.3)+バックデータ一覧!$E$14))^バックデータ一覧!$E$11)*計算過程!$W$11*計算過程!G2337/0.3*10^-3,0)</f>
        <v>0</v>
      </c>
      <c r="G2337" s="18">
        <f t="shared" si="218"/>
        <v>0</v>
      </c>
      <c r="H2337" s="18">
        <f t="shared" si="219"/>
        <v>0</v>
      </c>
      <c r="I2337" s="24">
        <v>0</v>
      </c>
      <c r="J2337" s="24">
        <v>0</v>
      </c>
      <c r="K2337" s="24">
        <v>0</v>
      </c>
      <c r="L2337" s="14">
        <f>貼り付けシート!C2337</f>
        <v>14.8</v>
      </c>
      <c r="M2337" s="14">
        <f>貼り付けシート!D2337</f>
        <v>9.5</v>
      </c>
      <c r="N2337" s="18">
        <f>貼り付けシート!E2337</f>
        <v>90.464810475694975</v>
      </c>
      <c r="O2337" s="18">
        <f>貼り付けシート!F2337</f>
        <v>0</v>
      </c>
      <c r="P2337" s="19">
        <f t="shared" si="220"/>
        <v>0</v>
      </c>
      <c r="Q2337" s="19">
        <f t="shared" si="221"/>
        <v>0</v>
      </c>
    </row>
    <row r="2338" spans="1:17">
      <c r="A2338" s="38">
        <v>41737</v>
      </c>
      <c r="B2338" s="49" t="s">
        <v>153</v>
      </c>
      <c r="C2338" s="24">
        <f t="shared" si="216"/>
        <v>30.406921776000001</v>
      </c>
      <c r="D2338" s="24">
        <f t="shared" si="217"/>
        <v>0</v>
      </c>
      <c r="E2338" s="18">
        <f>IF(G2338&gt;=0.3,(バックデータ一覧!$C$10*(バックデータ一覧!$C$12*計算過程!L2338+バックデータ一覧!$C$13*LN(計算過程!G2338)+バックデータ一覧!$C$14)^バックデータ一覧!$C$11+バックデータ一覧!$E$10*(計算過程!G2338/(バックデータ一覧!$E$12*計算過程!L2338+バックデータ一覧!$E$13*LN(計算過程!G2338)+バックデータ一覧!$E$14))^バックデータ一覧!$E$11)*計算過程!$W$11*10^-3,0)</f>
        <v>0</v>
      </c>
      <c r="F2338" s="18">
        <f>IF(G2338&lt;0.3,(バックデータ一覧!$C$10*(バックデータ一覧!$C$12*計算過程!L2338+バックデータ一覧!$C$13*LN(0.3)+バックデータ一覧!$C$14)^バックデータ一覧!$C$11+バックデータ一覧!$E$10*(0.3/(バックデータ一覧!$E$12*計算過程!L2338+バックデータ一覧!$E$13*LN(0.3)+バックデータ一覧!$E$14))^バックデータ一覧!$E$11)*計算過程!$W$11*計算過程!G2338/0.3*10^-3,0)</f>
        <v>0</v>
      </c>
      <c r="G2338" s="18">
        <f t="shared" si="218"/>
        <v>0</v>
      </c>
      <c r="H2338" s="18">
        <f t="shared" si="219"/>
        <v>0</v>
      </c>
      <c r="I2338" s="24">
        <v>0</v>
      </c>
      <c r="J2338" s="24">
        <v>0</v>
      </c>
      <c r="K2338" s="24">
        <v>0</v>
      </c>
      <c r="L2338" s="14">
        <f>貼り付けシート!C2338</f>
        <v>14.6</v>
      </c>
      <c r="M2338" s="14">
        <f>貼り付けシート!D2338</f>
        <v>9.5</v>
      </c>
      <c r="N2338" s="18">
        <f>貼り付けシート!E2338</f>
        <v>91.640416816100483</v>
      </c>
      <c r="O2338" s="18">
        <f>貼り付けシート!F2338</f>
        <v>0</v>
      </c>
      <c r="P2338" s="19">
        <f t="shared" si="220"/>
        <v>0</v>
      </c>
      <c r="Q2338" s="19">
        <f t="shared" si="221"/>
        <v>0</v>
      </c>
    </row>
    <row r="2339" spans="1:17">
      <c r="A2339" s="38">
        <v>41737</v>
      </c>
      <c r="B2339" s="49" t="s">
        <v>154</v>
      </c>
      <c r="C2339" s="24">
        <f t="shared" si="216"/>
        <v>30.406921776000001</v>
      </c>
      <c r="D2339" s="24">
        <f t="shared" si="217"/>
        <v>0</v>
      </c>
      <c r="E2339" s="18">
        <f>IF(G2339&gt;=0.3,(バックデータ一覧!$C$10*(バックデータ一覧!$C$12*計算過程!L2339+バックデータ一覧!$C$13*LN(計算過程!G2339)+バックデータ一覧!$C$14)^バックデータ一覧!$C$11+バックデータ一覧!$E$10*(計算過程!G2339/(バックデータ一覧!$E$12*計算過程!L2339+バックデータ一覧!$E$13*LN(計算過程!G2339)+バックデータ一覧!$E$14))^バックデータ一覧!$E$11)*計算過程!$W$11*10^-3,0)</f>
        <v>0</v>
      </c>
      <c r="F2339" s="18">
        <f>IF(G2339&lt;0.3,(バックデータ一覧!$C$10*(バックデータ一覧!$C$12*計算過程!L2339+バックデータ一覧!$C$13*LN(0.3)+バックデータ一覧!$C$14)^バックデータ一覧!$C$11+バックデータ一覧!$E$10*(0.3/(バックデータ一覧!$E$12*計算過程!L2339+バックデータ一覧!$E$13*LN(0.3)+バックデータ一覧!$E$14))^バックデータ一覧!$E$11)*計算過程!$W$11*計算過程!G2339/0.3*10^-3,0)</f>
        <v>0</v>
      </c>
      <c r="G2339" s="18">
        <f t="shared" si="218"/>
        <v>0</v>
      </c>
      <c r="H2339" s="18">
        <f t="shared" si="219"/>
        <v>0</v>
      </c>
      <c r="I2339" s="24">
        <v>0</v>
      </c>
      <c r="J2339" s="24">
        <v>0</v>
      </c>
      <c r="K2339" s="24">
        <v>0</v>
      </c>
      <c r="L2339" s="14">
        <f>貼り付けシート!C2339</f>
        <v>14.4</v>
      </c>
      <c r="M2339" s="14">
        <f>貼り付けシート!D2339</f>
        <v>9.6</v>
      </c>
      <c r="N2339" s="18">
        <f>貼り付けシート!E2339</f>
        <v>93.795524035372381</v>
      </c>
      <c r="O2339" s="18">
        <f>貼り付けシート!F2339</f>
        <v>0</v>
      </c>
      <c r="P2339" s="19">
        <f t="shared" si="220"/>
        <v>0</v>
      </c>
      <c r="Q2339" s="19">
        <f t="shared" si="221"/>
        <v>0</v>
      </c>
    </row>
    <row r="2340" spans="1:17">
      <c r="A2340" s="38">
        <v>41737</v>
      </c>
      <c r="B2340" s="49" t="s">
        <v>155</v>
      </c>
      <c r="C2340" s="24">
        <f t="shared" si="216"/>
        <v>30.406921776000001</v>
      </c>
      <c r="D2340" s="24">
        <f t="shared" si="217"/>
        <v>0</v>
      </c>
      <c r="E2340" s="18">
        <f>IF(G2340&gt;=0.3,(バックデータ一覧!$C$10*(バックデータ一覧!$C$12*計算過程!L2340+バックデータ一覧!$C$13*LN(計算過程!G2340)+バックデータ一覧!$C$14)^バックデータ一覧!$C$11+バックデータ一覧!$E$10*(計算過程!G2340/(バックデータ一覧!$E$12*計算過程!L2340+バックデータ一覧!$E$13*LN(計算過程!G2340)+バックデータ一覧!$E$14))^バックデータ一覧!$E$11)*計算過程!$W$11*10^-3,0)</f>
        <v>0</v>
      </c>
      <c r="F2340" s="18">
        <f>IF(G2340&lt;0.3,(バックデータ一覧!$C$10*(バックデータ一覧!$C$12*計算過程!L2340+バックデータ一覧!$C$13*LN(0.3)+バックデータ一覧!$C$14)^バックデータ一覧!$C$11+バックデータ一覧!$E$10*(0.3/(バックデータ一覧!$E$12*計算過程!L2340+バックデータ一覧!$E$13*LN(0.3)+バックデータ一覧!$E$14))^バックデータ一覧!$E$11)*計算過程!$W$11*計算過程!G2340/0.3*10^-3,0)</f>
        <v>0</v>
      </c>
      <c r="G2340" s="18">
        <f t="shared" si="218"/>
        <v>0</v>
      </c>
      <c r="H2340" s="18">
        <f t="shared" si="219"/>
        <v>0</v>
      </c>
      <c r="I2340" s="24">
        <v>0</v>
      </c>
      <c r="J2340" s="24">
        <v>0</v>
      </c>
      <c r="K2340" s="24">
        <v>0</v>
      </c>
      <c r="L2340" s="14">
        <f>貼り付けシート!C2340</f>
        <v>14.6</v>
      </c>
      <c r="M2340" s="14">
        <f>貼り付けシート!D2340</f>
        <v>9.8000000000000007</v>
      </c>
      <c r="N2340" s="18">
        <f>貼り付けシート!E2340</f>
        <v>94.489436622149114</v>
      </c>
      <c r="O2340" s="18">
        <f>貼り付けシート!F2340</f>
        <v>0</v>
      </c>
      <c r="P2340" s="19">
        <f t="shared" si="220"/>
        <v>0</v>
      </c>
      <c r="Q2340" s="19">
        <f t="shared" si="221"/>
        <v>0</v>
      </c>
    </row>
    <row r="2341" spans="1:17">
      <c r="A2341" s="38">
        <v>41737</v>
      </c>
      <c r="B2341" s="49" t="s">
        <v>156</v>
      </c>
      <c r="C2341" s="24">
        <f t="shared" si="216"/>
        <v>30.406921776000001</v>
      </c>
      <c r="D2341" s="24">
        <f t="shared" si="217"/>
        <v>0</v>
      </c>
      <c r="E2341" s="18">
        <f>IF(G2341&gt;=0.3,(バックデータ一覧!$C$10*(バックデータ一覧!$C$12*計算過程!L2341+バックデータ一覧!$C$13*LN(計算過程!G2341)+バックデータ一覧!$C$14)^バックデータ一覧!$C$11+バックデータ一覧!$E$10*(計算過程!G2341/(バックデータ一覧!$E$12*計算過程!L2341+バックデータ一覧!$E$13*LN(計算過程!G2341)+バックデータ一覧!$E$14))^バックデータ一覧!$E$11)*計算過程!$W$11*10^-3,0)</f>
        <v>0</v>
      </c>
      <c r="F2341" s="18">
        <f>IF(G2341&lt;0.3,(バックデータ一覧!$C$10*(バックデータ一覧!$C$12*計算過程!L2341+バックデータ一覧!$C$13*LN(0.3)+バックデータ一覧!$C$14)^バックデータ一覧!$C$11+バックデータ一覧!$E$10*(0.3/(バックデータ一覧!$E$12*計算過程!L2341+バックデータ一覧!$E$13*LN(0.3)+バックデータ一覧!$E$14))^バックデータ一覧!$E$11)*計算過程!$W$11*計算過程!G2341/0.3*10^-3,0)</f>
        <v>0</v>
      </c>
      <c r="G2341" s="18">
        <f t="shared" si="218"/>
        <v>0</v>
      </c>
      <c r="H2341" s="18">
        <f t="shared" si="219"/>
        <v>0</v>
      </c>
      <c r="I2341" s="24">
        <v>0</v>
      </c>
      <c r="J2341" s="24">
        <v>0</v>
      </c>
      <c r="K2341" s="24">
        <v>0</v>
      </c>
      <c r="L2341" s="14">
        <f>貼り付けシート!C2341</f>
        <v>15.4</v>
      </c>
      <c r="M2341" s="14">
        <f>貼り付けシート!D2341</f>
        <v>10.1</v>
      </c>
      <c r="N2341" s="18">
        <f>貼り付けシート!E2341</f>
        <v>92.447590624170516</v>
      </c>
      <c r="O2341" s="18">
        <f>貼り付けシート!F2341</f>
        <v>0</v>
      </c>
      <c r="P2341" s="19">
        <f t="shared" si="220"/>
        <v>0</v>
      </c>
      <c r="Q2341" s="19">
        <f t="shared" si="221"/>
        <v>0</v>
      </c>
    </row>
    <row r="2342" spans="1:17">
      <c r="A2342" s="38">
        <v>41737</v>
      </c>
      <c r="B2342" s="49" t="s">
        <v>157</v>
      </c>
      <c r="C2342" s="24">
        <f t="shared" si="216"/>
        <v>30.406921776000001</v>
      </c>
      <c r="D2342" s="24">
        <f t="shared" si="217"/>
        <v>0</v>
      </c>
      <c r="E2342" s="18">
        <f>IF(G2342&gt;=0.3,(バックデータ一覧!$C$10*(バックデータ一覧!$C$12*計算過程!L2342+バックデータ一覧!$C$13*LN(計算過程!G2342)+バックデータ一覧!$C$14)^バックデータ一覧!$C$11+バックデータ一覧!$E$10*(計算過程!G2342/(バックデータ一覧!$E$12*計算過程!L2342+バックデータ一覧!$E$13*LN(計算過程!G2342)+バックデータ一覧!$E$14))^バックデータ一覧!$E$11)*計算過程!$W$11*10^-3,0)</f>
        <v>0</v>
      </c>
      <c r="F2342" s="18">
        <f>IF(G2342&lt;0.3,(バックデータ一覧!$C$10*(バックデータ一覧!$C$12*計算過程!L2342+バックデータ一覧!$C$13*LN(0.3)+バックデータ一覧!$C$14)^バックデータ一覧!$C$11+バックデータ一覧!$E$10*(0.3/(バックデータ一覧!$E$12*計算過程!L2342+バックデータ一覧!$E$13*LN(0.3)+バックデータ一覧!$E$14))^バックデータ一覧!$E$11)*計算過程!$W$11*計算過程!G2342/0.3*10^-3,0)</f>
        <v>0</v>
      </c>
      <c r="G2342" s="18">
        <f t="shared" si="218"/>
        <v>0</v>
      </c>
      <c r="H2342" s="18">
        <f t="shared" si="219"/>
        <v>0</v>
      </c>
      <c r="I2342" s="24">
        <v>0</v>
      </c>
      <c r="J2342" s="24">
        <v>0</v>
      </c>
      <c r="K2342" s="24">
        <v>0</v>
      </c>
      <c r="L2342" s="14">
        <f>貼り付けシート!C2342</f>
        <v>16.8</v>
      </c>
      <c r="M2342" s="14">
        <f>貼り付けシート!D2342</f>
        <v>10.3</v>
      </c>
      <c r="N2342" s="18">
        <f>貼り付けシート!E2342</f>
        <v>86.188737634989991</v>
      </c>
      <c r="O2342" s="18">
        <f>貼り付けシート!F2342</f>
        <v>0</v>
      </c>
      <c r="P2342" s="19">
        <f t="shared" si="220"/>
        <v>0</v>
      </c>
      <c r="Q2342" s="19">
        <f t="shared" si="221"/>
        <v>0</v>
      </c>
    </row>
    <row r="2343" spans="1:17">
      <c r="A2343" s="38">
        <v>41737</v>
      </c>
      <c r="B2343" s="49" t="s">
        <v>158</v>
      </c>
      <c r="C2343" s="24">
        <f t="shared" si="216"/>
        <v>30.406921776000001</v>
      </c>
      <c r="D2343" s="24">
        <f t="shared" si="217"/>
        <v>0</v>
      </c>
      <c r="E2343" s="18">
        <f>IF(G2343&gt;=0.3,(バックデータ一覧!$C$10*(バックデータ一覧!$C$12*計算過程!L2343+バックデータ一覧!$C$13*LN(計算過程!G2343)+バックデータ一覧!$C$14)^バックデータ一覧!$C$11+バックデータ一覧!$E$10*(計算過程!G2343/(バックデータ一覧!$E$12*計算過程!L2343+バックデータ一覧!$E$13*LN(計算過程!G2343)+バックデータ一覧!$E$14))^バックデータ一覧!$E$11)*計算過程!$W$11*10^-3,0)</f>
        <v>0</v>
      </c>
      <c r="F2343" s="18">
        <f>IF(G2343&lt;0.3,(バックデータ一覧!$C$10*(バックデータ一覧!$C$12*計算過程!L2343+バックデータ一覧!$C$13*LN(0.3)+バックデータ一覧!$C$14)^バックデータ一覧!$C$11+バックデータ一覧!$E$10*(0.3/(バックデータ一覧!$E$12*計算過程!L2343+バックデータ一覧!$E$13*LN(0.3)+バックデータ一覧!$E$14))^バックデータ一覧!$E$11)*計算過程!$W$11*計算過程!G2343/0.3*10^-3,0)</f>
        <v>0</v>
      </c>
      <c r="G2343" s="18">
        <f t="shared" si="218"/>
        <v>0</v>
      </c>
      <c r="H2343" s="18">
        <f t="shared" si="219"/>
        <v>0</v>
      </c>
      <c r="I2343" s="24">
        <v>0</v>
      </c>
      <c r="J2343" s="24">
        <v>0</v>
      </c>
      <c r="K2343" s="24">
        <v>0</v>
      </c>
      <c r="L2343" s="14">
        <f>貼り付けシート!C2343</f>
        <v>18.600000000000001</v>
      </c>
      <c r="M2343" s="14">
        <f>貼り付けシート!D2343</f>
        <v>10.7</v>
      </c>
      <c r="N2343" s="18">
        <f>貼り付けシート!E2343</f>
        <v>79.877691870525268</v>
      </c>
      <c r="O2343" s="18">
        <f>貼り付けシート!F2343</f>
        <v>0</v>
      </c>
      <c r="P2343" s="19">
        <f t="shared" si="220"/>
        <v>0</v>
      </c>
      <c r="Q2343" s="19">
        <f t="shared" si="221"/>
        <v>0</v>
      </c>
    </row>
    <row r="2344" spans="1:17">
      <c r="A2344" s="38">
        <v>41737</v>
      </c>
      <c r="B2344" s="49" t="s">
        <v>159</v>
      </c>
      <c r="C2344" s="24">
        <f t="shared" si="216"/>
        <v>30.406921776000001</v>
      </c>
      <c r="D2344" s="24">
        <f t="shared" si="217"/>
        <v>0</v>
      </c>
      <c r="E2344" s="18">
        <f>IF(G2344&gt;=0.3,(バックデータ一覧!$C$10*(バックデータ一覧!$C$12*計算過程!L2344+バックデータ一覧!$C$13*LN(計算過程!G2344)+バックデータ一覧!$C$14)^バックデータ一覧!$C$11+バックデータ一覧!$E$10*(計算過程!G2344/(バックデータ一覧!$E$12*計算過程!L2344+バックデータ一覧!$E$13*LN(計算過程!G2344)+バックデータ一覧!$E$14))^バックデータ一覧!$E$11)*計算過程!$W$11*10^-3,0)</f>
        <v>0</v>
      </c>
      <c r="F2344" s="18">
        <f>IF(G2344&lt;0.3,(バックデータ一覧!$C$10*(バックデータ一覧!$C$12*計算過程!L2344+バックデータ一覧!$C$13*LN(0.3)+バックデータ一覧!$C$14)^バックデータ一覧!$C$11+バックデータ一覧!$E$10*(0.3/(バックデータ一覧!$E$12*計算過程!L2344+バックデータ一覧!$E$13*LN(0.3)+バックデータ一覧!$E$14))^バックデータ一覧!$E$11)*計算過程!$W$11*計算過程!G2344/0.3*10^-3,0)</f>
        <v>0</v>
      </c>
      <c r="G2344" s="18">
        <f t="shared" si="218"/>
        <v>0</v>
      </c>
      <c r="H2344" s="18">
        <f t="shared" si="219"/>
        <v>0</v>
      </c>
      <c r="I2344" s="24">
        <v>0</v>
      </c>
      <c r="J2344" s="24">
        <v>0</v>
      </c>
      <c r="K2344" s="24">
        <v>0</v>
      </c>
      <c r="L2344" s="14">
        <f>貼り付けシート!C2344</f>
        <v>19.2</v>
      </c>
      <c r="M2344" s="14">
        <f>貼り付けシート!D2344</f>
        <v>11.1</v>
      </c>
      <c r="N2344" s="18">
        <f>貼り付けシート!E2344</f>
        <v>79.764671650159585</v>
      </c>
      <c r="O2344" s="18">
        <f>貼り付けシート!F2344</f>
        <v>0</v>
      </c>
      <c r="P2344" s="19">
        <f t="shared" si="220"/>
        <v>0</v>
      </c>
      <c r="Q2344" s="19">
        <f t="shared" si="221"/>
        <v>0</v>
      </c>
    </row>
    <row r="2345" spans="1:17">
      <c r="A2345" s="38">
        <v>41737</v>
      </c>
      <c r="B2345" s="49" t="s">
        <v>160</v>
      </c>
      <c r="C2345" s="24">
        <f t="shared" si="216"/>
        <v>30.406921776000001</v>
      </c>
      <c r="D2345" s="24">
        <f t="shared" si="217"/>
        <v>0</v>
      </c>
      <c r="E2345" s="18">
        <f>IF(G2345&gt;=0.3,(バックデータ一覧!$C$10*(バックデータ一覧!$C$12*計算過程!L2345+バックデータ一覧!$C$13*LN(計算過程!G2345)+バックデータ一覧!$C$14)^バックデータ一覧!$C$11+バックデータ一覧!$E$10*(計算過程!G2345/(バックデータ一覧!$E$12*計算過程!L2345+バックデータ一覧!$E$13*LN(計算過程!G2345)+バックデータ一覧!$E$14))^バックデータ一覧!$E$11)*計算過程!$W$11*10^-3,0)</f>
        <v>0</v>
      </c>
      <c r="F2345" s="18">
        <f>IF(G2345&lt;0.3,(バックデータ一覧!$C$10*(バックデータ一覧!$C$12*計算過程!L2345+バックデータ一覧!$C$13*LN(0.3)+バックデータ一覧!$C$14)^バックデータ一覧!$C$11+バックデータ一覧!$E$10*(0.3/(バックデータ一覧!$E$12*計算過程!L2345+バックデータ一覧!$E$13*LN(0.3)+バックデータ一覧!$E$14))^バックデータ一覧!$E$11)*計算過程!$W$11*計算過程!G2345/0.3*10^-3,0)</f>
        <v>0</v>
      </c>
      <c r="G2345" s="18">
        <f t="shared" si="218"/>
        <v>0</v>
      </c>
      <c r="H2345" s="18">
        <f t="shared" si="219"/>
        <v>0</v>
      </c>
      <c r="I2345" s="24">
        <v>0</v>
      </c>
      <c r="J2345" s="24">
        <v>0</v>
      </c>
      <c r="K2345" s="24">
        <v>0</v>
      </c>
      <c r="L2345" s="14">
        <f>貼り付けシート!C2345</f>
        <v>18.600000000000001</v>
      </c>
      <c r="M2345" s="14">
        <f>貼り付けシート!D2345</f>
        <v>11.5</v>
      </c>
      <c r="N2345" s="18">
        <f>貼り付けシート!E2345</f>
        <v>85.741442355484722</v>
      </c>
      <c r="O2345" s="18">
        <f>貼り付けシート!F2345</f>
        <v>0</v>
      </c>
      <c r="P2345" s="19">
        <f t="shared" si="220"/>
        <v>0</v>
      </c>
      <c r="Q2345" s="19">
        <f t="shared" si="221"/>
        <v>0</v>
      </c>
    </row>
    <row r="2346" spans="1:17">
      <c r="A2346" s="38">
        <v>41737</v>
      </c>
      <c r="B2346" s="49" t="s">
        <v>161</v>
      </c>
      <c r="C2346" s="24">
        <f t="shared" si="216"/>
        <v>30.406921776000001</v>
      </c>
      <c r="D2346" s="24">
        <f t="shared" si="217"/>
        <v>0</v>
      </c>
      <c r="E2346" s="18">
        <f>IF(G2346&gt;=0.3,(バックデータ一覧!$C$10*(バックデータ一覧!$C$12*計算過程!L2346+バックデータ一覧!$C$13*LN(計算過程!G2346)+バックデータ一覧!$C$14)^バックデータ一覧!$C$11+バックデータ一覧!$E$10*(計算過程!G2346/(バックデータ一覧!$E$12*計算過程!L2346+バックデータ一覧!$E$13*LN(計算過程!G2346)+バックデータ一覧!$E$14))^バックデータ一覧!$E$11)*計算過程!$W$11*10^-3,0)</f>
        <v>0</v>
      </c>
      <c r="F2346" s="18">
        <f>IF(G2346&lt;0.3,(バックデータ一覧!$C$10*(バックデータ一覧!$C$12*計算過程!L2346+バックデータ一覧!$C$13*LN(0.3)+バックデータ一覧!$C$14)^バックデータ一覧!$C$11+バックデータ一覧!$E$10*(0.3/(バックデータ一覧!$E$12*計算過程!L2346+バックデータ一覧!$E$13*LN(0.3)+バックデータ一覧!$E$14))^バックデータ一覧!$E$11)*計算過程!$W$11*計算過程!G2346/0.3*10^-3,0)</f>
        <v>0</v>
      </c>
      <c r="G2346" s="18">
        <f t="shared" si="218"/>
        <v>0</v>
      </c>
      <c r="H2346" s="18">
        <f t="shared" si="219"/>
        <v>0</v>
      </c>
      <c r="I2346" s="24">
        <v>0</v>
      </c>
      <c r="J2346" s="24">
        <v>0</v>
      </c>
      <c r="K2346" s="24">
        <v>0</v>
      </c>
      <c r="L2346" s="14">
        <f>貼り付けシート!C2346</f>
        <v>19.100000000000001</v>
      </c>
      <c r="M2346" s="14">
        <f>貼り付けシート!D2346</f>
        <v>11.4</v>
      </c>
      <c r="N2346" s="18">
        <f>貼り付けシート!E2346</f>
        <v>82.39383672275568</v>
      </c>
      <c r="O2346" s="18">
        <f>貼り付けシート!F2346</f>
        <v>0</v>
      </c>
      <c r="P2346" s="19">
        <f t="shared" si="220"/>
        <v>0</v>
      </c>
      <c r="Q2346" s="19">
        <f t="shared" si="221"/>
        <v>0</v>
      </c>
    </row>
    <row r="2347" spans="1:17">
      <c r="A2347" s="38">
        <v>41737</v>
      </c>
      <c r="B2347" s="49" t="s">
        <v>162</v>
      </c>
      <c r="C2347" s="24">
        <f t="shared" si="216"/>
        <v>30.406921776000001</v>
      </c>
      <c r="D2347" s="24">
        <f t="shared" si="217"/>
        <v>0</v>
      </c>
      <c r="E2347" s="18">
        <f>IF(G2347&gt;=0.3,(バックデータ一覧!$C$10*(バックデータ一覧!$C$12*計算過程!L2347+バックデータ一覧!$C$13*LN(計算過程!G2347)+バックデータ一覧!$C$14)^バックデータ一覧!$C$11+バックデータ一覧!$E$10*(計算過程!G2347/(バックデータ一覧!$E$12*計算過程!L2347+バックデータ一覧!$E$13*LN(計算過程!G2347)+バックデータ一覧!$E$14))^バックデータ一覧!$E$11)*計算過程!$W$11*10^-3,0)</f>
        <v>0</v>
      </c>
      <c r="F2347" s="18">
        <f>IF(G2347&lt;0.3,(バックデータ一覧!$C$10*(バックデータ一覧!$C$12*計算過程!L2347+バックデータ一覧!$C$13*LN(0.3)+バックデータ一覧!$C$14)^バックデータ一覧!$C$11+バックデータ一覧!$E$10*(0.3/(バックデータ一覧!$E$12*計算過程!L2347+バックデータ一覧!$E$13*LN(0.3)+バックデータ一覧!$E$14))^バックデータ一覧!$E$11)*計算過程!$W$11*計算過程!G2347/0.3*10^-3,0)</f>
        <v>0</v>
      </c>
      <c r="G2347" s="18">
        <f t="shared" si="218"/>
        <v>0</v>
      </c>
      <c r="H2347" s="18">
        <f t="shared" si="219"/>
        <v>0</v>
      </c>
      <c r="I2347" s="24">
        <v>0</v>
      </c>
      <c r="J2347" s="24">
        <v>0</v>
      </c>
      <c r="K2347" s="24">
        <v>0</v>
      </c>
      <c r="L2347" s="14">
        <f>貼り付けシート!C2347</f>
        <v>19.600000000000001</v>
      </c>
      <c r="M2347" s="14">
        <f>貼り付けシート!D2347</f>
        <v>11.2</v>
      </c>
      <c r="N2347" s="18">
        <f>貼り付けシート!E2347</f>
        <v>78.492093769493039</v>
      </c>
      <c r="O2347" s="18">
        <f>貼り付けシート!F2347</f>
        <v>0</v>
      </c>
      <c r="P2347" s="19">
        <f t="shared" si="220"/>
        <v>0</v>
      </c>
      <c r="Q2347" s="19">
        <f t="shared" si="221"/>
        <v>0</v>
      </c>
    </row>
    <row r="2348" spans="1:17">
      <c r="A2348" s="38">
        <v>41737</v>
      </c>
      <c r="B2348" s="49" t="s">
        <v>163</v>
      </c>
      <c r="C2348" s="24">
        <f t="shared" si="216"/>
        <v>30.406921776000001</v>
      </c>
      <c r="D2348" s="24">
        <f t="shared" si="217"/>
        <v>0</v>
      </c>
      <c r="E2348" s="18">
        <f>IF(G2348&gt;=0.3,(バックデータ一覧!$C$10*(バックデータ一覧!$C$12*計算過程!L2348+バックデータ一覧!$C$13*LN(計算過程!G2348)+バックデータ一覧!$C$14)^バックデータ一覧!$C$11+バックデータ一覧!$E$10*(計算過程!G2348/(バックデータ一覧!$E$12*計算過程!L2348+バックデータ一覧!$E$13*LN(計算過程!G2348)+バックデータ一覧!$E$14))^バックデータ一覧!$E$11)*計算過程!$W$11*10^-3,0)</f>
        <v>0</v>
      </c>
      <c r="F2348" s="18">
        <f>IF(G2348&lt;0.3,(バックデータ一覧!$C$10*(バックデータ一覧!$C$12*計算過程!L2348+バックデータ一覧!$C$13*LN(0.3)+バックデータ一覧!$C$14)^バックデータ一覧!$C$11+バックデータ一覧!$E$10*(0.3/(バックデータ一覧!$E$12*計算過程!L2348+バックデータ一覧!$E$13*LN(0.3)+バックデータ一覧!$E$14))^バックデータ一覧!$E$11)*計算過程!$W$11*計算過程!G2348/0.3*10^-3,0)</f>
        <v>0</v>
      </c>
      <c r="G2348" s="18">
        <f t="shared" si="218"/>
        <v>0</v>
      </c>
      <c r="H2348" s="18">
        <f t="shared" si="219"/>
        <v>0</v>
      </c>
      <c r="I2348" s="24">
        <v>0</v>
      </c>
      <c r="J2348" s="24">
        <v>0</v>
      </c>
      <c r="K2348" s="24">
        <v>0</v>
      </c>
      <c r="L2348" s="14">
        <f>貼り付けシート!C2348</f>
        <v>18.899999999999999</v>
      </c>
      <c r="M2348" s="14">
        <f>貼り付けシート!D2348</f>
        <v>11</v>
      </c>
      <c r="N2348" s="18">
        <f>貼り付けシート!E2348</f>
        <v>80.552541297118466</v>
      </c>
      <c r="O2348" s="18">
        <f>貼り付けシート!F2348</f>
        <v>0</v>
      </c>
      <c r="P2348" s="19">
        <f t="shared" si="220"/>
        <v>0</v>
      </c>
      <c r="Q2348" s="19">
        <f t="shared" si="221"/>
        <v>0</v>
      </c>
    </row>
    <row r="2349" spans="1:17">
      <c r="A2349" s="38">
        <v>41737</v>
      </c>
      <c r="B2349" s="49" t="s">
        <v>164</v>
      </c>
      <c r="C2349" s="24">
        <f t="shared" si="216"/>
        <v>30.406921776000001</v>
      </c>
      <c r="D2349" s="24">
        <f t="shared" si="217"/>
        <v>0</v>
      </c>
      <c r="E2349" s="18">
        <f>IF(G2349&gt;=0.3,(バックデータ一覧!$C$10*(バックデータ一覧!$C$12*計算過程!L2349+バックデータ一覧!$C$13*LN(計算過程!G2349)+バックデータ一覧!$C$14)^バックデータ一覧!$C$11+バックデータ一覧!$E$10*(計算過程!G2349/(バックデータ一覧!$E$12*計算過程!L2349+バックデータ一覧!$E$13*LN(計算過程!G2349)+バックデータ一覧!$E$14))^バックデータ一覧!$E$11)*計算過程!$W$11*10^-3,0)</f>
        <v>0</v>
      </c>
      <c r="F2349" s="18">
        <f>IF(G2349&lt;0.3,(バックデータ一覧!$C$10*(バックデータ一覧!$C$12*計算過程!L2349+バックデータ一覧!$C$13*LN(0.3)+バックデータ一覧!$C$14)^バックデータ一覧!$C$11+バックデータ一覧!$E$10*(0.3/(バックデータ一覧!$E$12*計算過程!L2349+バックデータ一覧!$E$13*LN(0.3)+バックデータ一覧!$E$14))^バックデータ一覧!$E$11)*計算過程!$W$11*計算過程!G2349/0.3*10^-3,0)</f>
        <v>0</v>
      </c>
      <c r="G2349" s="18">
        <f t="shared" si="218"/>
        <v>0</v>
      </c>
      <c r="H2349" s="18">
        <f t="shared" si="219"/>
        <v>0</v>
      </c>
      <c r="I2349" s="24">
        <v>0</v>
      </c>
      <c r="J2349" s="24">
        <v>0</v>
      </c>
      <c r="K2349" s="24">
        <v>0</v>
      </c>
      <c r="L2349" s="14">
        <f>貼り付けシート!C2349</f>
        <v>18.7</v>
      </c>
      <c r="M2349" s="14">
        <f>貼り付けシート!D2349</f>
        <v>10.8</v>
      </c>
      <c r="N2349" s="18">
        <f>貼り付けシート!E2349</f>
        <v>80.108446524836978</v>
      </c>
      <c r="O2349" s="18">
        <f>貼り付けシート!F2349</f>
        <v>0</v>
      </c>
      <c r="P2349" s="19">
        <f t="shared" si="220"/>
        <v>0</v>
      </c>
      <c r="Q2349" s="19">
        <f t="shared" si="221"/>
        <v>0</v>
      </c>
    </row>
    <row r="2350" spans="1:17">
      <c r="A2350" s="38">
        <v>41737</v>
      </c>
      <c r="B2350" s="49" t="s">
        <v>165</v>
      </c>
      <c r="C2350" s="24">
        <f t="shared" si="216"/>
        <v>30.406921776000001</v>
      </c>
      <c r="D2350" s="24">
        <f t="shared" si="217"/>
        <v>0</v>
      </c>
      <c r="E2350" s="18">
        <f>IF(G2350&gt;=0.3,(バックデータ一覧!$C$10*(バックデータ一覧!$C$12*計算過程!L2350+バックデータ一覧!$C$13*LN(計算過程!G2350)+バックデータ一覧!$C$14)^バックデータ一覧!$C$11+バックデータ一覧!$E$10*(計算過程!G2350/(バックデータ一覧!$E$12*計算過程!L2350+バックデータ一覧!$E$13*LN(計算過程!G2350)+バックデータ一覧!$E$14))^バックデータ一覧!$E$11)*計算過程!$W$11*10^-3,0)</f>
        <v>0</v>
      </c>
      <c r="F2350" s="18">
        <f>IF(G2350&lt;0.3,(バックデータ一覧!$C$10*(バックデータ一覧!$C$12*計算過程!L2350+バックデータ一覧!$C$13*LN(0.3)+バックデータ一覧!$C$14)^バックデータ一覧!$C$11+バックデータ一覧!$E$10*(0.3/(バックデータ一覧!$E$12*計算過程!L2350+バックデータ一覧!$E$13*LN(0.3)+バックデータ一覧!$E$14))^バックデータ一覧!$E$11)*計算過程!$W$11*計算過程!G2350/0.3*10^-3,0)</f>
        <v>0</v>
      </c>
      <c r="G2350" s="18">
        <f t="shared" si="218"/>
        <v>0</v>
      </c>
      <c r="H2350" s="18">
        <f t="shared" si="219"/>
        <v>0</v>
      </c>
      <c r="I2350" s="24">
        <v>0</v>
      </c>
      <c r="J2350" s="24">
        <v>0</v>
      </c>
      <c r="K2350" s="24">
        <v>0</v>
      </c>
      <c r="L2350" s="14">
        <f>貼り付けシート!C2350</f>
        <v>18.5</v>
      </c>
      <c r="M2350" s="14">
        <f>貼り付けシート!D2350</f>
        <v>10.6</v>
      </c>
      <c r="N2350" s="18">
        <f>貼り付けシート!E2350</f>
        <v>79.641034296888577</v>
      </c>
      <c r="O2350" s="18">
        <f>貼り付けシート!F2350</f>
        <v>0</v>
      </c>
      <c r="P2350" s="19">
        <f t="shared" si="220"/>
        <v>0</v>
      </c>
      <c r="Q2350" s="19">
        <f t="shared" si="221"/>
        <v>0</v>
      </c>
    </row>
    <row r="2351" spans="1:17">
      <c r="A2351" s="38">
        <v>41737</v>
      </c>
      <c r="B2351" s="49" t="s">
        <v>166</v>
      </c>
      <c r="C2351" s="24">
        <f t="shared" si="216"/>
        <v>30.406921776000001</v>
      </c>
      <c r="D2351" s="24">
        <f t="shared" si="217"/>
        <v>0</v>
      </c>
      <c r="E2351" s="18">
        <f>IF(G2351&gt;=0.3,(バックデータ一覧!$C$10*(バックデータ一覧!$C$12*計算過程!L2351+バックデータ一覧!$C$13*LN(計算過程!G2351)+バックデータ一覧!$C$14)^バックデータ一覧!$C$11+バックデータ一覧!$E$10*(計算過程!G2351/(バックデータ一覧!$E$12*計算過程!L2351+バックデータ一覧!$E$13*LN(計算過程!G2351)+バックデータ一覧!$E$14))^バックデータ一覧!$E$11)*計算過程!$W$11*10^-3,0)</f>
        <v>0</v>
      </c>
      <c r="F2351" s="18">
        <f>IF(G2351&lt;0.3,(バックデータ一覧!$C$10*(バックデータ一覧!$C$12*計算過程!L2351+バックデータ一覧!$C$13*LN(0.3)+バックデータ一覧!$C$14)^バックデータ一覧!$C$11+バックデータ一覧!$E$10*(0.3/(バックデータ一覧!$E$12*計算過程!L2351+バックデータ一覧!$E$13*LN(0.3)+バックデータ一覧!$E$14))^バックデータ一覧!$E$11)*計算過程!$W$11*計算過程!G2351/0.3*10^-3,0)</f>
        <v>0</v>
      </c>
      <c r="G2351" s="18">
        <f t="shared" si="218"/>
        <v>0</v>
      </c>
      <c r="H2351" s="18">
        <f t="shared" si="219"/>
        <v>0</v>
      </c>
      <c r="I2351" s="24">
        <v>0</v>
      </c>
      <c r="J2351" s="24">
        <v>0</v>
      </c>
      <c r="K2351" s="24">
        <v>0</v>
      </c>
      <c r="L2351" s="14">
        <f>貼り付けシート!C2351</f>
        <v>18.3</v>
      </c>
      <c r="M2351" s="14">
        <f>貼り付けシート!D2351</f>
        <v>10.5</v>
      </c>
      <c r="N2351" s="18">
        <f>貼り付けシート!E2351</f>
        <v>79.898131945849101</v>
      </c>
      <c r="O2351" s="18">
        <f>貼り付けシート!F2351</f>
        <v>0</v>
      </c>
      <c r="P2351" s="19">
        <f t="shared" si="220"/>
        <v>0</v>
      </c>
      <c r="Q2351" s="19">
        <f t="shared" si="221"/>
        <v>0</v>
      </c>
    </row>
    <row r="2352" spans="1:17">
      <c r="A2352" s="38">
        <v>41737</v>
      </c>
      <c r="B2352" s="49" t="s">
        <v>167</v>
      </c>
      <c r="C2352" s="24">
        <f t="shared" si="216"/>
        <v>30.406921776000001</v>
      </c>
      <c r="D2352" s="24">
        <f t="shared" si="217"/>
        <v>0</v>
      </c>
      <c r="E2352" s="18">
        <f>IF(G2352&gt;=0.3,(バックデータ一覧!$C$10*(バックデータ一覧!$C$12*計算過程!L2352+バックデータ一覧!$C$13*LN(計算過程!G2352)+バックデータ一覧!$C$14)^バックデータ一覧!$C$11+バックデータ一覧!$E$10*(計算過程!G2352/(バックデータ一覧!$E$12*計算過程!L2352+バックデータ一覧!$E$13*LN(計算過程!G2352)+バックデータ一覧!$E$14))^バックデータ一覧!$E$11)*計算過程!$W$11*10^-3,0)</f>
        <v>0</v>
      </c>
      <c r="F2352" s="18">
        <f>IF(G2352&lt;0.3,(バックデータ一覧!$C$10*(バックデータ一覧!$C$12*計算過程!L2352+バックデータ一覧!$C$13*LN(0.3)+バックデータ一覧!$C$14)^バックデータ一覧!$C$11+バックデータ一覧!$E$10*(0.3/(バックデータ一覧!$E$12*計算過程!L2352+バックデータ一覧!$E$13*LN(0.3)+バックデータ一覧!$E$14))^バックデータ一覧!$E$11)*計算過程!$W$11*計算過程!G2352/0.3*10^-3,0)</f>
        <v>0</v>
      </c>
      <c r="G2352" s="18">
        <f t="shared" si="218"/>
        <v>0</v>
      </c>
      <c r="H2352" s="18">
        <f t="shared" si="219"/>
        <v>0</v>
      </c>
      <c r="I2352" s="24">
        <v>0</v>
      </c>
      <c r="J2352" s="24">
        <v>0</v>
      </c>
      <c r="K2352" s="24">
        <v>0</v>
      </c>
      <c r="L2352" s="14">
        <f>貼り付けシート!C2352</f>
        <v>18.3</v>
      </c>
      <c r="M2352" s="14">
        <f>貼り付けシート!D2352</f>
        <v>10.5</v>
      </c>
      <c r="N2352" s="18">
        <f>貼り付けシート!E2352</f>
        <v>79.898131945849101</v>
      </c>
      <c r="O2352" s="18">
        <f>貼り付けシート!F2352</f>
        <v>0</v>
      </c>
      <c r="P2352" s="19">
        <f t="shared" si="220"/>
        <v>0</v>
      </c>
      <c r="Q2352" s="19">
        <f t="shared" si="221"/>
        <v>0</v>
      </c>
    </row>
    <row r="2353" spans="1:17">
      <c r="A2353" s="38">
        <v>41737</v>
      </c>
      <c r="B2353" s="49" t="s">
        <v>168</v>
      </c>
      <c r="C2353" s="24">
        <f t="shared" si="216"/>
        <v>30.406921776000001</v>
      </c>
      <c r="D2353" s="24">
        <f t="shared" si="217"/>
        <v>0</v>
      </c>
      <c r="E2353" s="18">
        <f>IF(G2353&gt;=0.3,(バックデータ一覧!$C$10*(バックデータ一覧!$C$12*計算過程!L2353+バックデータ一覧!$C$13*LN(計算過程!G2353)+バックデータ一覧!$C$14)^バックデータ一覧!$C$11+バックデータ一覧!$E$10*(計算過程!G2353/(バックデータ一覧!$E$12*計算過程!L2353+バックデータ一覧!$E$13*LN(計算過程!G2353)+バックデータ一覧!$E$14))^バックデータ一覧!$E$11)*計算過程!$W$11*10^-3,0)</f>
        <v>0</v>
      </c>
      <c r="F2353" s="18">
        <f>IF(G2353&lt;0.3,(バックデータ一覧!$C$10*(バックデータ一覧!$C$12*計算過程!L2353+バックデータ一覧!$C$13*LN(0.3)+バックデータ一覧!$C$14)^バックデータ一覧!$C$11+バックデータ一覧!$E$10*(0.3/(バックデータ一覧!$E$12*計算過程!L2353+バックデータ一覧!$E$13*LN(0.3)+バックデータ一覧!$E$14))^バックデータ一覧!$E$11)*計算過程!$W$11*計算過程!G2353/0.3*10^-3,0)</f>
        <v>0</v>
      </c>
      <c r="G2353" s="18">
        <f t="shared" si="218"/>
        <v>0</v>
      </c>
      <c r="H2353" s="18">
        <f t="shared" si="219"/>
        <v>0</v>
      </c>
      <c r="I2353" s="24">
        <v>0</v>
      </c>
      <c r="J2353" s="24">
        <v>0</v>
      </c>
      <c r="K2353" s="24">
        <v>0</v>
      </c>
      <c r="L2353" s="14">
        <f>貼り付けシート!C2353</f>
        <v>18.2</v>
      </c>
      <c r="M2353" s="14">
        <f>貼り付けシート!D2353</f>
        <v>10.6</v>
      </c>
      <c r="N2353" s="18">
        <f>貼り付けシート!E2353</f>
        <v>81.154299010065273</v>
      </c>
      <c r="O2353" s="18">
        <f>貼り付けシート!F2353</f>
        <v>0</v>
      </c>
      <c r="P2353" s="19">
        <f t="shared" si="220"/>
        <v>0</v>
      </c>
      <c r="Q2353" s="19">
        <f t="shared" si="221"/>
        <v>0</v>
      </c>
    </row>
    <row r="2354" spans="1:17">
      <c r="A2354" s="38">
        <v>41737</v>
      </c>
      <c r="B2354" s="49" t="s">
        <v>169</v>
      </c>
      <c r="C2354" s="24">
        <f t="shared" si="216"/>
        <v>30.406921776000001</v>
      </c>
      <c r="D2354" s="24">
        <f t="shared" si="217"/>
        <v>0</v>
      </c>
      <c r="E2354" s="18">
        <f>IF(G2354&gt;=0.3,(バックデータ一覧!$C$10*(バックデータ一覧!$C$12*計算過程!L2354+バックデータ一覧!$C$13*LN(計算過程!G2354)+バックデータ一覧!$C$14)^バックデータ一覧!$C$11+バックデータ一覧!$E$10*(計算過程!G2354/(バックデータ一覧!$E$12*計算過程!L2354+バックデータ一覧!$E$13*LN(計算過程!G2354)+バックデータ一覧!$E$14))^バックデータ一覧!$E$11)*計算過程!$W$11*10^-3,0)</f>
        <v>0</v>
      </c>
      <c r="F2354" s="18">
        <f>IF(G2354&lt;0.3,(バックデータ一覧!$C$10*(バックデータ一覧!$C$12*計算過程!L2354+バックデータ一覧!$C$13*LN(0.3)+バックデータ一覧!$C$14)^バックデータ一覧!$C$11+バックデータ一覧!$E$10*(0.3/(バックデータ一覧!$E$12*計算過程!L2354+バックデータ一覧!$E$13*LN(0.3)+バックデータ一覧!$E$14))^バックデータ一覧!$E$11)*計算過程!$W$11*計算過程!G2354/0.3*10^-3,0)</f>
        <v>0</v>
      </c>
      <c r="G2354" s="18">
        <f t="shared" si="218"/>
        <v>0</v>
      </c>
      <c r="H2354" s="18">
        <f t="shared" si="219"/>
        <v>0</v>
      </c>
      <c r="I2354" s="24">
        <v>0</v>
      </c>
      <c r="J2354" s="24">
        <v>0</v>
      </c>
      <c r="K2354" s="24">
        <v>0</v>
      </c>
      <c r="L2354" s="14">
        <f>貼り付けシート!C2354</f>
        <v>17.899999999999999</v>
      </c>
      <c r="M2354" s="14">
        <f>貼り付けシート!D2354</f>
        <v>10.7</v>
      </c>
      <c r="N2354" s="18">
        <f>貼り付けシート!E2354</f>
        <v>83.466944859372532</v>
      </c>
      <c r="O2354" s="18">
        <f>貼り付けシート!F2354</f>
        <v>0</v>
      </c>
      <c r="P2354" s="19">
        <f t="shared" si="220"/>
        <v>0</v>
      </c>
      <c r="Q2354" s="19">
        <f t="shared" si="221"/>
        <v>0</v>
      </c>
    </row>
    <row r="2355" spans="1:17">
      <c r="A2355" s="38">
        <v>41737</v>
      </c>
      <c r="B2355" s="49" t="s">
        <v>170</v>
      </c>
      <c r="C2355" s="24">
        <f t="shared" si="216"/>
        <v>30.406921776000001</v>
      </c>
      <c r="D2355" s="24">
        <f t="shared" si="217"/>
        <v>0</v>
      </c>
      <c r="E2355" s="18">
        <f>IF(G2355&gt;=0.3,(バックデータ一覧!$C$10*(バックデータ一覧!$C$12*計算過程!L2355+バックデータ一覧!$C$13*LN(計算過程!G2355)+バックデータ一覧!$C$14)^バックデータ一覧!$C$11+バックデータ一覧!$E$10*(計算過程!G2355/(バックデータ一覧!$E$12*計算過程!L2355+バックデータ一覧!$E$13*LN(計算過程!G2355)+バックデータ一覧!$E$14))^バックデータ一覧!$E$11)*計算過程!$W$11*10^-3,0)</f>
        <v>0</v>
      </c>
      <c r="F2355" s="18">
        <f>IF(G2355&lt;0.3,(バックデータ一覧!$C$10*(バックデータ一覧!$C$12*計算過程!L2355+バックデータ一覧!$C$13*LN(0.3)+バックデータ一覧!$C$14)^バックデータ一覧!$C$11+バックデータ一覧!$E$10*(0.3/(バックデータ一覧!$E$12*計算過程!L2355+バックデータ一覧!$E$13*LN(0.3)+バックデータ一覧!$E$14))^バックデータ一覧!$E$11)*計算過程!$W$11*計算過程!G2355/0.3*10^-3,0)</f>
        <v>0</v>
      </c>
      <c r="G2355" s="18">
        <f t="shared" si="218"/>
        <v>0</v>
      </c>
      <c r="H2355" s="18">
        <f t="shared" si="219"/>
        <v>0</v>
      </c>
      <c r="I2355" s="24">
        <v>0</v>
      </c>
      <c r="J2355" s="24">
        <v>0</v>
      </c>
      <c r="K2355" s="24">
        <v>0</v>
      </c>
      <c r="L2355" s="14">
        <f>貼り付けシート!C2355</f>
        <v>17.2</v>
      </c>
      <c r="M2355" s="14">
        <f>貼り付けシート!D2355</f>
        <v>10.6</v>
      </c>
      <c r="N2355" s="18">
        <f>貼り付けシート!E2355</f>
        <v>86.436762014199545</v>
      </c>
      <c r="O2355" s="18">
        <f>貼り付けシート!F2355</f>
        <v>0</v>
      </c>
      <c r="P2355" s="19">
        <f t="shared" si="220"/>
        <v>0</v>
      </c>
      <c r="Q2355" s="19">
        <f t="shared" si="221"/>
        <v>0</v>
      </c>
    </row>
    <row r="2356" spans="1:17">
      <c r="A2356" s="38">
        <v>41737</v>
      </c>
      <c r="B2356" s="49" t="s">
        <v>171</v>
      </c>
      <c r="C2356" s="24">
        <f t="shared" si="216"/>
        <v>30.406921776000001</v>
      </c>
      <c r="D2356" s="24">
        <f t="shared" si="217"/>
        <v>0</v>
      </c>
      <c r="E2356" s="18">
        <f>IF(G2356&gt;=0.3,(バックデータ一覧!$C$10*(バックデータ一覧!$C$12*計算過程!L2356+バックデータ一覧!$C$13*LN(計算過程!G2356)+バックデータ一覧!$C$14)^バックデータ一覧!$C$11+バックデータ一覧!$E$10*(計算過程!G2356/(バックデータ一覧!$E$12*計算過程!L2356+バックデータ一覧!$E$13*LN(計算過程!G2356)+バックデータ一覧!$E$14))^バックデータ一覧!$E$11)*計算過程!$W$11*10^-3,0)</f>
        <v>0</v>
      </c>
      <c r="F2356" s="18">
        <f>IF(G2356&lt;0.3,(バックデータ一覧!$C$10*(バックデータ一覧!$C$12*計算過程!L2356+バックデータ一覧!$C$13*LN(0.3)+バックデータ一覧!$C$14)^バックデータ一覧!$C$11+バックデータ一覧!$E$10*(0.3/(バックデータ一覧!$E$12*計算過程!L2356+バックデータ一覧!$E$13*LN(0.3)+バックデータ一覧!$E$14))^バックデータ一覧!$E$11)*計算過程!$W$11*計算過程!G2356/0.3*10^-3,0)</f>
        <v>0</v>
      </c>
      <c r="G2356" s="18">
        <f t="shared" si="218"/>
        <v>0</v>
      </c>
      <c r="H2356" s="18">
        <f t="shared" si="219"/>
        <v>0</v>
      </c>
      <c r="I2356" s="24">
        <v>0</v>
      </c>
      <c r="J2356" s="24">
        <v>0</v>
      </c>
      <c r="K2356" s="24">
        <v>0</v>
      </c>
      <c r="L2356" s="14">
        <f>貼り付けシート!C2356</f>
        <v>16.2</v>
      </c>
      <c r="M2356" s="14">
        <f>貼り付けシート!D2356</f>
        <v>10.6</v>
      </c>
      <c r="N2356" s="18">
        <f>貼り付けシート!E2356</f>
        <v>92.108514072624487</v>
      </c>
      <c r="O2356" s="18">
        <f>貼り付けシート!F2356</f>
        <v>0</v>
      </c>
      <c r="P2356" s="19">
        <f t="shared" si="220"/>
        <v>0</v>
      </c>
      <c r="Q2356" s="19">
        <f t="shared" si="221"/>
        <v>0</v>
      </c>
    </row>
    <row r="2357" spans="1:17">
      <c r="A2357" s="38">
        <v>41737</v>
      </c>
      <c r="B2357" s="49" t="s">
        <v>172</v>
      </c>
      <c r="C2357" s="24">
        <f t="shared" si="216"/>
        <v>30.406921776000001</v>
      </c>
      <c r="D2357" s="24">
        <f t="shared" si="217"/>
        <v>0</v>
      </c>
      <c r="E2357" s="18">
        <f>IF(G2357&gt;=0.3,(バックデータ一覧!$C$10*(バックデータ一覧!$C$12*計算過程!L2357+バックデータ一覧!$C$13*LN(計算過程!G2357)+バックデータ一覧!$C$14)^バックデータ一覧!$C$11+バックデータ一覧!$E$10*(計算過程!G2357/(バックデータ一覧!$E$12*計算過程!L2357+バックデータ一覧!$E$13*LN(計算過程!G2357)+バックデータ一覧!$E$14))^バックデータ一覧!$E$11)*計算過程!$W$11*10^-3,0)</f>
        <v>0</v>
      </c>
      <c r="F2357" s="18">
        <f>IF(G2357&lt;0.3,(バックデータ一覧!$C$10*(バックデータ一覧!$C$12*計算過程!L2357+バックデータ一覧!$C$13*LN(0.3)+バックデータ一覧!$C$14)^バックデータ一覧!$C$11+バックデータ一覧!$E$10*(0.3/(バックデータ一覧!$E$12*計算過程!L2357+バックデータ一覧!$E$13*LN(0.3)+バックデータ一覧!$E$14))^バックデータ一覧!$E$11)*計算過程!$W$11*計算過程!G2357/0.3*10^-3,0)</f>
        <v>0</v>
      </c>
      <c r="G2357" s="18">
        <f t="shared" si="218"/>
        <v>0</v>
      </c>
      <c r="H2357" s="18">
        <f t="shared" si="219"/>
        <v>0</v>
      </c>
      <c r="I2357" s="24">
        <v>0</v>
      </c>
      <c r="J2357" s="24">
        <v>0</v>
      </c>
      <c r="K2357" s="24">
        <v>0</v>
      </c>
      <c r="L2357" s="14">
        <f>貼り付けシート!C2357</f>
        <v>15.7</v>
      </c>
      <c r="M2357" s="14">
        <f>貼り付けシート!D2357</f>
        <v>10.5</v>
      </c>
      <c r="N2357" s="18">
        <f>貼り付けシート!E2357</f>
        <v>94.217941884366851</v>
      </c>
      <c r="O2357" s="18">
        <f>貼り付けシート!F2357</f>
        <v>0</v>
      </c>
      <c r="P2357" s="19">
        <f t="shared" si="220"/>
        <v>0</v>
      </c>
      <c r="Q2357" s="19">
        <f t="shared" si="221"/>
        <v>0</v>
      </c>
    </row>
    <row r="2358" spans="1:17">
      <c r="A2358" s="38">
        <v>41738</v>
      </c>
      <c r="B2358" s="49" t="s">
        <v>149</v>
      </c>
      <c r="C2358" s="24">
        <f t="shared" si="216"/>
        <v>30.406921776000001</v>
      </c>
      <c r="D2358" s="24">
        <f t="shared" si="217"/>
        <v>0</v>
      </c>
      <c r="E2358" s="18">
        <f>IF(G2358&gt;=0.3,(バックデータ一覧!$C$10*(バックデータ一覧!$C$12*計算過程!L2358+バックデータ一覧!$C$13*LN(計算過程!G2358)+バックデータ一覧!$C$14)^バックデータ一覧!$C$11+バックデータ一覧!$E$10*(計算過程!G2358/(バックデータ一覧!$E$12*計算過程!L2358+バックデータ一覧!$E$13*LN(計算過程!G2358)+バックデータ一覧!$E$14))^バックデータ一覧!$E$11)*計算過程!$W$11*10^-3,0)</f>
        <v>0</v>
      </c>
      <c r="F2358" s="18">
        <f>IF(G2358&lt;0.3,(バックデータ一覧!$C$10*(バックデータ一覧!$C$12*計算過程!L2358+バックデータ一覧!$C$13*LN(0.3)+バックデータ一覧!$C$14)^バックデータ一覧!$C$11+バックデータ一覧!$E$10*(0.3/(バックデータ一覧!$E$12*計算過程!L2358+バックデータ一覧!$E$13*LN(0.3)+バックデータ一覧!$E$14))^バックデータ一覧!$E$11)*計算過程!$W$11*計算過程!G2358/0.3*10^-3,0)</f>
        <v>0</v>
      </c>
      <c r="G2358" s="18">
        <f t="shared" si="218"/>
        <v>0</v>
      </c>
      <c r="H2358" s="18">
        <f t="shared" si="219"/>
        <v>0</v>
      </c>
      <c r="I2358" s="24">
        <v>0</v>
      </c>
      <c r="J2358" s="24">
        <v>0</v>
      </c>
      <c r="K2358" s="24">
        <v>0</v>
      </c>
      <c r="L2358" s="14">
        <f>貼り付けシート!C2358</f>
        <v>15.7</v>
      </c>
      <c r="M2358" s="14">
        <f>貼り付けシート!D2358</f>
        <v>10.4</v>
      </c>
      <c r="N2358" s="18">
        <f>貼り付けシート!E2358</f>
        <v>93.335384734701549</v>
      </c>
      <c r="O2358" s="18">
        <f>貼り付けシート!F2358</f>
        <v>0</v>
      </c>
      <c r="P2358" s="19">
        <f t="shared" si="220"/>
        <v>0</v>
      </c>
      <c r="Q2358" s="19">
        <f t="shared" si="221"/>
        <v>0</v>
      </c>
    </row>
    <row r="2359" spans="1:17">
      <c r="A2359" s="38">
        <v>41738</v>
      </c>
      <c r="B2359" s="49" t="s">
        <v>150</v>
      </c>
      <c r="C2359" s="24">
        <f t="shared" si="216"/>
        <v>30.406921776000001</v>
      </c>
      <c r="D2359" s="24">
        <f t="shared" si="217"/>
        <v>0</v>
      </c>
      <c r="E2359" s="18">
        <f>IF(G2359&gt;=0.3,(バックデータ一覧!$C$10*(バックデータ一覧!$C$12*計算過程!L2359+バックデータ一覧!$C$13*LN(計算過程!G2359)+バックデータ一覧!$C$14)^バックデータ一覧!$C$11+バックデータ一覧!$E$10*(計算過程!G2359/(バックデータ一覧!$E$12*計算過程!L2359+バックデータ一覧!$E$13*LN(計算過程!G2359)+バックデータ一覧!$E$14))^バックデータ一覧!$E$11)*計算過程!$W$11*10^-3,0)</f>
        <v>0</v>
      </c>
      <c r="F2359" s="18">
        <f>IF(G2359&lt;0.3,(バックデータ一覧!$C$10*(バックデータ一覧!$C$12*計算過程!L2359+バックデータ一覧!$C$13*LN(0.3)+バックデータ一覧!$C$14)^バックデータ一覧!$C$11+バックデータ一覧!$E$10*(0.3/(バックデータ一覧!$E$12*計算過程!L2359+バックデータ一覧!$E$13*LN(0.3)+バックデータ一覧!$E$14))^バックデータ一覧!$E$11)*計算過程!$W$11*計算過程!G2359/0.3*10^-3,0)</f>
        <v>0</v>
      </c>
      <c r="G2359" s="18">
        <f t="shared" si="218"/>
        <v>0</v>
      </c>
      <c r="H2359" s="18">
        <f t="shared" si="219"/>
        <v>0</v>
      </c>
      <c r="I2359" s="24">
        <v>0</v>
      </c>
      <c r="J2359" s="24">
        <v>0</v>
      </c>
      <c r="K2359" s="24">
        <v>0</v>
      </c>
      <c r="L2359" s="14">
        <f>貼り付けシート!C2359</f>
        <v>15.5</v>
      </c>
      <c r="M2359" s="14">
        <f>貼り付けシート!D2359</f>
        <v>10.3</v>
      </c>
      <c r="N2359" s="18">
        <f>貼り付けシート!E2359</f>
        <v>93.645479456493163</v>
      </c>
      <c r="O2359" s="18">
        <f>貼り付けシート!F2359</f>
        <v>0</v>
      </c>
      <c r="P2359" s="19">
        <f t="shared" si="220"/>
        <v>0</v>
      </c>
      <c r="Q2359" s="19">
        <f t="shared" si="221"/>
        <v>0</v>
      </c>
    </row>
    <row r="2360" spans="1:17">
      <c r="A2360" s="38">
        <v>41738</v>
      </c>
      <c r="B2360" s="49" t="s">
        <v>151</v>
      </c>
      <c r="C2360" s="24">
        <f t="shared" si="216"/>
        <v>30.406921776000001</v>
      </c>
      <c r="D2360" s="24">
        <f t="shared" si="217"/>
        <v>0</v>
      </c>
      <c r="E2360" s="18">
        <f>IF(G2360&gt;=0.3,(バックデータ一覧!$C$10*(バックデータ一覧!$C$12*計算過程!L2360+バックデータ一覧!$C$13*LN(計算過程!G2360)+バックデータ一覧!$C$14)^バックデータ一覧!$C$11+バックデータ一覧!$E$10*(計算過程!G2360/(バックデータ一覧!$E$12*計算過程!L2360+バックデータ一覧!$E$13*LN(計算過程!G2360)+バックデータ一覧!$E$14))^バックデータ一覧!$E$11)*計算過程!$W$11*10^-3,0)</f>
        <v>0</v>
      </c>
      <c r="F2360" s="18">
        <f>IF(G2360&lt;0.3,(バックデータ一覧!$C$10*(バックデータ一覧!$C$12*計算過程!L2360+バックデータ一覧!$C$13*LN(0.3)+バックデータ一覧!$C$14)^バックデータ一覧!$C$11+バックデータ一覧!$E$10*(0.3/(バックデータ一覧!$E$12*計算過程!L2360+バックデータ一覧!$E$13*LN(0.3)+バックデータ一覧!$E$14))^バックデータ一覧!$E$11)*計算過程!$W$11*計算過程!G2360/0.3*10^-3,0)</f>
        <v>0</v>
      </c>
      <c r="G2360" s="18">
        <f t="shared" si="218"/>
        <v>0</v>
      </c>
      <c r="H2360" s="18">
        <f t="shared" si="219"/>
        <v>0</v>
      </c>
      <c r="I2360" s="24">
        <v>0</v>
      </c>
      <c r="J2360" s="24">
        <v>0</v>
      </c>
      <c r="K2360" s="24">
        <v>0</v>
      </c>
      <c r="L2360" s="14">
        <f>貼り付けシート!C2360</f>
        <v>15.3</v>
      </c>
      <c r="M2360" s="14">
        <f>貼り付けシート!D2360</f>
        <v>10.1</v>
      </c>
      <c r="N2360" s="18">
        <f>貼り付けシート!E2360</f>
        <v>93.043282054953764</v>
      </c>
      <c r="O2360" s="18">
        <f>貼り付けシート!F2360</f>
        <v>0</v>
      </c>
      <c r="P2360" s="19">
        <f t="shared" si="220"/>
        <v>0</v>
      </c>
      <c r="Q2360" s="19">
        <f t="shared" si="221"/>
        <v>0</v>
      </c>
    </row>
    <row r="2361" spans="1:17">
      <c r="A2361" s="38">
        <v>41738</v>
      </c>
      <c r="B2361" s="49" t="s">
        <v>152</v>
      </c>
      <c r="C2361" s="24">
        <f t="shared" si="216"/>
        <v>30.406921776000001</v>
      </c>
      <c r="D2361" s="24">
        <f t="shared" si="217"/>
        <v>0</v>
      </c>
      <c r="E2361" s="18">
        <f>IF(G2361&gt;=0.3,(バックデータ一覧!$C$10*(バックデータ一覧!$C$12*計算過程!L2361+バックデータ一覧!$C$13*LN(計算過程!G2361)+バックデータ一覧!$C$14)^バックデータ一覧!$C$11+バックデータ一覧!$E$10*(計算過程!G2361/(バックデータ一覧!$E$12*計算過程!L2361+バックデータ一覧!$E$13*LN(計算過程!G2361)+バックデータ一覧!$E$14))^バックデータ一覧!$E$11)*計算過程!$W$11*10^-3,0)</f>
        <v>0</v>
      </c>
      <c r="F2361" s="18">
        <f>IF(G2361&lt;0.3,(バックデータ一覧!$C$10*(バックデータ一覧!$C$12*計算過程!L2361+バックデータ一覧!$C$13*LN(0.3)+バックデータ一覧!$C$14)^バックデータ一覧!$C$11+バックデータ一覧!$E$10*(0.3/(バックデータ一覧!$E$12*計算過程!L2361+バックデータ一覧!$E$13*LN(0.3)+バックデータ一覧!$E$14))^バックデータ一覧!$E$11)*計算過程!$W$11*計算過程!G2361/0.3*10^-3,0)</f>
        <v>0</v>
      </c>
      <c r="G2361" s="18">
        <f t="shared" si="218"/>
        <v>0</v>
      </c>
      <c r="H2361" s="18">
        <f t="shared" si="219"/>
        <v>0</v>
      </c>
      <c r="I2361" s="24">
        <v>0</v>
      </c>
      <c r="J2361" s="24">
        <v>0</v>
      </c>
      <c r="K2361" s="24">
        <v>0</v>
      </c>
      <c r="L2361" s="14">
        <f>貼り付けシート!C2361</f>
        <v>15.3</v>
      </c>
      <c r="M2361" s="14">
        <f>貼り付けシート!D2361</f>
        <v>10.1</v>
      </c>
      <c r="N2361" s="18">
        <f>貼り付けシート!E2361</f>
        <v>93.043282054953764</v>
      </c>
      <c r="O2361" s="18">
        <f>貼り付けシート!F2361</f>
        <v>0</v>
      </c>
      <c r="P2361" s="19">
        <f t="shared" si="220"/>
        <v>0</v>
      </c>
      <c r="Q2361" s="19">
        <f t="shared" si="221"/>
        <v>0</v>
      </c>
    </row>
    <row r="2362" spans="1:17">
      <c r="A2362" s="38">
        <v>41738</v>
      </c>
      <c r="B2362" s="49" t="s">
        <v>153</v>
      </c>
      <c r="C2362" s="24">
        <f t="shared" si="216"/>
        <v>30.406921776000001</v>
      </c>
      <c r="D2362" s="24">
        <f t="shared" si="217"/>
        <v>0</v>
      </c>
      <c r="E2362" s="18">
        <f>IF(G2362&gt;=0.3,(バックデータ一覧!$C$10*(バックデータ一覧!$C$12*計算過程!L2362+バックデータ一覧!$C$13*LN(計算過程!G2362)+バックデータ一覧!$C$14)^バックデータ一覧!$C$11+バックデータ一覧!$E$10*(計算過程!G2362/(バックデータ一覧!$E$12*計算過程!L2362+バックデータ一覧!$E$13*LN(計算過程!G2362)+バックデータ一覧!$E$14))^バックデータ一覧!$E$11)*計算過程!$W$11*10^-3,0)</f>
        <v>0</v>
      </c>
      <c r="F2362" s="18">
        <f>IF(G2362&lt;0.3,(バックデータ一覧!$C$10*(バックデータ一覧!$C$12*計算過程!L2362+バックデータ一覧!$C$13*LN(0.3)+バックデータ一覧!$C$14)^バックデータ一覧!$C$11+バックデータ一覧!$E$10*(0.3/(バックデータ一覧!$E$12*計算過程!L2362+バックデータ一覧!$E$13*LN(0.3)+バックデータ一覧!$E$14))^バックデータ一覧!$E$11)*計算過程!$W$11*計算過程!G2362/0.3*10^-3,0)</f>
        <v>0</v>
      </c>
      <c r="G2362" s="18">
        <f t="shared" si="218"/>
        <v>0</v>
      </c>
      <c r="H2362" s="18">
        <f t="shared" si="219"/>
        <v>0</v>
      </c>
      <c r="I2362" s="24">
        <v>0</v>
      </c>
      <c r="J2362" s="24">
        <v>0</v>
      </c>
      <c r="K2362" s="24">
        <v>0</v>
      </c>
      <c r="L2362" s="14">
        <f>貼り付けシート!C2362</f>
        <v>15.1</v>
      </c>
      <c r="M2362" s="14">
        <f>貼り付けシート!D2362</f>
        <v>10</v>
      </c>
      <c r="N2362" s="18">
        <f>貼り付けシート!E2362</f>
        <v>93.329249809448754</v>
      </c>
      <c r="O2362" s="18">
        <f>貼り付けシート!F2362</f>
        <v>0</v>
      </c>
      <c r="P2362" s="19">
        <f t="shared" si="220"/>
        <v>0</v>
      </c>
      <c r="Q2362" s="19">
        <f t="shared" si="221"/>
        <v>0</v>
      </c>
    </row>
    <row r="2363" spans="1:17">
      <c r="A2363" s="38">
        <v>41738</v>
      </c>
      <c r="B2363" s="49" t="s">
        <v>154</v>
      </c>
      <c r="C2363" s="24">
        <f t="shared" si="216"/>
        <v>30.406921776000001</v>
      </c>
      <c r="D2363" s="24">
        <f t="shared" si="217"/>
        <v>0</v>
      </c>
      <c r="E2363" s="18">
        <f>IF(G2363&gt;=0.3,(バックデータ一覧!$C$10*(バックデータ一覧!$C$12*計算過程!L2363+バックデータ一覧!$C$13*LN(計算過程!G2363)+バックデータ一覧!$C$14)^バックデータ一覧!$C$11+バックデータ一覧!$E$10*(計算過程!G2363/(バックデータ一覧!$E$12*計算過程!L2363+バックデータ一覧!$E$13*LN(計算過程!G2363)+バックデータ一覧!$E$14))^バックデータ一覧!$E$11)*計算過程!$W$11*10^-3,0)</f>
        <v>0</v>
      </c>
      <c r="F2363" s="18">
        <f>IF(G2363&lt;0.3,(バックデータ一覧!$C$10*(バックデータ一覧!$C$12*計算過程!L2363+バックデータ一覧!$C$13*LN(0.3)+バックデータ一覧!$C$14)^バックデータ一覧!$C$11+バックデータ一覧!$E$10*(0.3/(バックデータ一覧!$E$12*計算過程!L2363+バックデータ一覧!$E$13*LN(0.3)+バックデータ一覧!$E$14))^バックデータ一覧!$E$11)*計算過程!$W$11*計算過程!G2363/0.3*10^-3,0)</f>
        <v>0</v>
      </c>
      <c r="G2363" s="18">
        <f t="shared" si="218"/>
        <v>0</v>
      </c>
      <c r="H2363" s="18">
        <f t="shared" si="219"/>
        <v>0</v>
      </c>
      <c r="I2363" s="24">
        <v>0</v>
      </c>
      <c r="J2363" s="24">
        <v>0</v>
      </c>
      <c r="K2363" s="24">
        <v>0</v>
      </c>
      <c r="L2363" s="14">
        <f>貼り付けシート!C2363</f>
        <v>15.1</v>
      </c>
      <c r="M2363" s="14">
        <f>貼り付けシート!D2363</f>
        <v>10</v>
      </c>
      <c r="N2363" s="18">
        <f>貼り付けシート!E2363</f>
        <v>93.329249809448754</v>
      </c>
      <c r="O2363" s="18">
        <f>貼り付けシート!F2363</f>
        <v>0</v>
      </c>
      <c r="P2363" s="19">
        <f t="shared" si="220"/>
        <v>0</v>
      </c>
      <c r="Q2363" s="19">
        <f t="shared" si="221"/>
        <v>0</v>
      </c>
    </row>
    <row r="2364" spans="1:17">
      <c r="A2364" s="38">
        <v>41738</v>
      </c>
      <c r="B2364" s="49" t="s">
        <v>155</v>
      </c>
      <c r="C2364" s="24">
        <f t="shared" si="216"/>
        <v>30.406921776000001</v>
      </c>
      <c r="D2364" s="24">
        <f t="shared" si="217"/>
        <v>0</v>
      </c>
      <c r="E2364" s="18">
        <f>IF(G2364&gt;=0.3,(バックデータ一覧!$C$10*(バックデータ一覧!$C$12*計算過程!L2364+バックデータ一覧!$C$13*LN(計算過程!G2364)+バックデータ一覧!$C$14)^バックデータ一覧!$C$11+バックデータ一覧!$E$10*(計算過程!G2364/(バックデータ一覧!$E$12*計算過程!L2364+バックデータ一覧!$E$13*LN(計算過程!G2364)+バックデータ一覧!$E$14))^バックデータ一覧!$E$11)*計算過程!$W$11*10^-3,0)</f>
        <v>0</v>
      </c>
      <c r="F2364" s="18">
        <f>IF(G2364&lt;0.3,(バックデータ一覧!$C$10*(バックデータ一覧!$C$12*計算過程!L2364+バックデータ一覧!$C$13*LN(0.3)+バックデータ一覧!$C$14)^バックデータ一覧!$C$11+バックデータ一覧!$E$10*(0.3/(バックデータ一覧!$E$12*計算過程!L2364+バックデータ一覧!$E$13*LN(0.3)+バックデータ一覧!$E$14))^バックデータ一覧!$E$11)*計算過程!$W$11*計算過程!G2364/0.3*10^-3,0)</f>
        <v>0</v>
      </c>
      <c r="G2364" s="18">
        <f t="shared" si="218"/>
        <v>0</v>
      </c>
      <c r="H2364" s="18">
        <f t="shared" si="219"/>
        <v>0</v>
      </c>
      <c r="I2364" s="24">
        <v>0</v>
      </c>
      <c r="J2364" s="24">
        <v>0</v>
      </c>
      <c r="K2364" s="24">
        <v>0</v>
      </c>
      <c r="L2364" s="14">
        <f>貼り付けシート!C2364</f>
        <v>15.1</v>
      </c>
      <c r="M2364" s="14">
        <f>貼り付けシート!D2364</f>
        <v>9.3000000000000007</v>
      </c>
      <c r="N2364" s="18">
        <f>貼り付けシート!E2364</f>
        <v>86.892443953748781</v>
      </c>
      <c r="O2364" s="18">
        <f>貼り付けシート!F2364</f>
        <v>0</v>
      </c>
      <c r="P2364" s="19">
        <f t="shared" si="220"/>
        <v>0</v>
      </c>
      <c r="Q2364" s="19">
        <f t="shared" si="221"/>
        <v>0</v>
      </c>
    </row>
    <row r="2365" spans="1:17">
      <c r="A2365" s="38">
        <v>41738</v>
      </c>
      <c r="B2365" s="49" t="s">
        <v>156</v>
      </c>
      <c r="C2365" s="24">
        <f t="shared" si="216"/>
        <v>30.406921776000001</v>
      </c>
      <c r="D2365" s="24">
        <f t="shared" si="217"/>
        <v>0</v>
      </c>
      <c r="E2365" s="18">
        <f>IF(G2365&gt;=0.3,(バックデータ一覧!$C$10*(バックデータ一覧!$C$12*計算過程!L2365+バックデータ一覧!$C$13*LN(計算過程!G2365)+バックデータ一覧!$C$14)^バックデータ一覧!$C$11+バックデータ一覧!$E$10*(計算過程!G2365/(バックデータ一覧!$E$12*計算過程!L2365+バックデータ一覧!$E$13*LN(計算過程!G2365)+バックデータ一覧!$E$14))^バックデータ一覧!$E$11)*計算過程!$W$11*10^-3,0)</f>
        <v>0</v>
      </c>
      <c r="F2365" s="18">
        <f>IF(G2365&lt;0.3,(バックデータ一覧!$C$10*(バックデータ一覧!$C$12*計算過程!L2365+バックデータ一覧!$C$13*LN(0.3)+バックデータ一覧!$C$14)^バックデータ一覧!$C$11+バックデータ一覧!$E$10*(0.3/(バックデータ一覧!$E$12*計算過程!L2365+バックデータ一覧!$E$13*LN(0.3)+バックデータ一覧!$E$14))^バックデータ一覧!$E$11)*計算過程!$W$11*計算過程!G2365/0.3*10^-3,0)</f>
        <v>0</v>
      </c>
      <c r="G2365" s="18">
        <f t="shared" si="218"/>
        <v>0</v>
      </c>
      <c r="H2365" s="18">
        <f t="shared" si="219"/>
        <v>0</v>
      </c>
      <c r="I2365" s="24">
        <v>0</v>
      </c>
      <c r="J2365" s="24">
        <v>0</v>
      </c>
      <c r="K2365" s="24">
        <v>0</v>
      </c>
      <c r="L2365" s="14">
        <f>貼り付けシート!C2365</f>
        <v>16.2</v>
      </c>
      <c r="M2365" s="14">
        <f>貼り付けシート!D2365</f>
        <v>8.6</v>
      </c>
      <c r="N2365" s="18">
        <f>貼り付けシート!E2365</f>
        <v>74.966560092535914</v>
      </c>
      <c r="O2365" s="18">
        <f>貼り付けシート!F2365</f>
        <v>0</v>
      </c>
      <c r="P2365" s="19">
        <f t="shared" si="220"/>
        <v>0</v>
      </c>
      <c r="Q2365" s="19">
        <f t="shared" si="221"/>
        <v>0</v>
      </c>
    </row>
    <row r="2366" spans="1:17">
      <c r="A2366" s="38">
        <v>41738</v>
      </c>
      <c r="B2366" s="49" t="s">
        <v>157</v>
      </c>
      <c r="C2366" s="24">
        <f t="shared" si="216"/>
        <v>30.406921776000001</v>
      </c>
      <c r="D2366" s="24">
        <f t="shared" si="217"/>
        <v>0</v>
      </c>
      <c r="E2366" s="18">
        <f>IF(G2366&gt;=0.3,(バックデータ一覧!$C$10*(バックデータ一覧!$C$12*計算過程!L2366+バックデータ一覧!$C$13*LN(計算過程!G2366)+バックデータ一覧!$C$14)^バックデータ一覧!$C$11+バックデータ一覧!$E$10*(計算過程!G2366/(バックデータ一覧!$E$12*計算過程!L2366+バックデータ一覧!$E$13*LN(計算過程!G2366)+バックデータ一覧!$E$14))^バックデータ一覧!$E$11)*計算過程!$W$11*10^-3,0)</f>
        <v>0</v>
      </c>
      <c r="F2366" s="18">
        <f>IF(G2366&lt;0.3,(バックデータ一覧!$C$10*(バックデータ一覧!$C$12*計算過程!L2366+バックデータ一覧!$C$13*LN(0.3)+バックデータ一覧!$C$14)^バックデータ一覧!$C$11+バックデータ一覧!$E$10*(0.3/(バックデータ一覧!$E$12*計算過程!L2366+バックデータ一覧!$E$13*LN(0.3)+バックデータ一覧!$E$14))^バックデータ一覧!$E$11)*計算過程!$W$11*計算過程!G2366/0.3*10^-3,0)</f>
        <v>0</v>
      </c>
      <c r="G2366" s="18">
        <f t="shared" si="218"/>
        <v>0</v>
      </c>
      <c r="H2366" s="18">
        <f t="shared" si="219"/>
        <v>0</v>
      </c>
      <c r="I2366" s="24">
        <v>0</v>
      </c>
      <c r="J2366" s="24">
        <v>0</v>
      </c>
      <c r="K2366" s="24">
        <v>0</v>
      </c>
      <c r="L2366" s="14">
        <f>貼り付けシート!C2366</f>
        <v>18.3</v>
      </c>
      <c r="M2366" s="14">
        <f>貼り付けシート!D2366</f>
        <v>8</v>
      </c>
      <c r="N2366" s="18">
        <f>貼り付けシート!E2366</f>
        <v>61.116333733332795</v>
      </c>
      <c r="O2366" s="18">
        <f>貼り付けシート!F2366</f>
        <v>0</v>
      </c>
      <c r="P2366" s="19">
        <f t="shared" si="220"/>
        <v>0</v>
      </c>
      <c r="Q2366" s="19">
        <f t="shared" si="221"/>
        <v>0</v>
      </c>
    </row>
    <row r="2367" spans="1:17">
      <c r="A2367" s="38">
        <v>41738</v>
      </c>
      <c r="B2367" s="49" t="s">
        <v>158</v>
      </c>
      <c r="C2367" s="24">
        <f t="shared" si="216"/>
        <v>30.406921776000001</v>
      </c>
      <c r="D2367" s="24">
        <f t="shared" si="217"/>
        <v>0</v>
      </c>
      <c r="E2367" s="18">
        <f>IF(G2367&gt;=0.3,(バックデータ一覧!$C$10*(バックデータ一覧!$C$12*計算過程!L2367+バックデータ一覧!$C$13*LN(計算過程!G2367)+バックデータ一覧!$C$14)^バックデータ一覧!$C$11+バックデータ一覧!$E$10*(計算過程!G2367/(バックデータ一覧!$E$12*計算過程!L2367+バックデータ一覧!$E$13*LN(計算過程!G2367)+バックデータ一覧!$E$14))^バックデータ一覧!$E$11)*計算過程!$W$11*10^-3,0)</f>
        <v>0</v>
      </c>
      <c r="F2367" s="18">
        <f>IF(G2367&lt;0.3,(バックデータ一覧!$C$10*(バックデータ一覧!$C$12*計算過程!L2367+バックデータ一覧!$C$13*LN(0.3)+バックデータ一覧!$C$14)^バックデータ一覧!$C$11+バックデータ一覧!$E$10*(0.3/(バックデータ一覧!$E$12*計算過程!L2367+バックデータ一覧!$E$13*LN(0.3)+バックデータ一覧!$E$14))^バックデータ一覧!$E$11)*計算過程!$W$11*計算過程!G2367/0.3*10^-3,0)</f>
        <v>0</v>
      </c>
      <c r="G2367" s="18">
        <f t="shared" si="218"/>
        <v>0</v>
      </c>
      <c r="H2367" s="18">
        <f t="shared" si="219"/>
        <v>0</v>
      </c>
      <c r="I2367" s="24">
        <v>0</v>
      </c>
      <c r="J2367" s="24">
        <v>0</v>
      </c>
      <c r="K2367" s="24">
        <v>0</v>
      </c>
      <c r="L2367" s="14">
        <f>貼り付けシート!C2367</f>
        <v>19.5</v>
      </c>
      <c r="M2367" s="14">
        <f>貼り付けシート!D2367</f>
        <v>7.7</v>
      </c>
      <c r="N2367" s="18">
        <f>貼り付けシート!E2367</f>
        <v>54.601612793865314</v>
      </c>
      <c r="O2367" s="18">
        <f>貼り付けシート!F2367</f>
        <v>0</v>
      </c>
      <c r="P2367" s="19">
        <f t="shared" si="220"/>
        <v>0</v>
      </c>
      <c r="Q2367" s="19">
        <f t="shared" si="221"/>
        <v>0</v>
      </c>
    </row>
    <row r="2368" spans="1:17">
      <c r="A2368" s="38">
        <v>41738</v>
      </c>
      <c r="B2368" s="49" t="s">
        <v>159</v>
      </c>
      <c r="C2368" s="24">
        <f t="shared" si="216"/>
        <v>30.406921776000001</v>
      </c>
      <c r="D2368" s="24">
        <f t="shared" si="217"/>
        <v>0</v>
      </c>
      <c r="E2368" s="18">
        <f>IF(G2368&gt;=0.3,(バックデータ一覧!$C$10*(バックデータ一覧!$C$12*計算過程!L2368+バックデータ一覧!$C$13*LN(計算過程!G2368)+バックデータ一覧!$C$14)^バックデータ一覧!$C$11+バックデータ一覧!$E$10*(計算過程!G2368/(バックデータ一覧!$E$12*計算過程!L2368+バックデータ一覧!$E$13*LN(計算過程!G2368)+バックデータ一覧!$E$14))^バックデータ一覧!$E$11)*計算過程!$W$11*10^-3,0)</f>
        <v>0</v>
      </c>
      <c r="F2368" s="18">
        <f>IF(G2368&lt;0.3,(バックデータ一覧!$C$10*(バックデータ一覧!$C$12*計算過程!L2368+バックデータ一覧!$C$13*LN(0.3)+バックデータ一覧!$C$14)^バックデータ一覧!$C$11+バックデータ一覧!$E$10*(0.3/(バックデータ一覧!$E$12*計算過程!L2368+バックデータ一覧!$E$13*LN(0.3)+バックデータ一覧!$E$14))^バックデータ一覧!$E$11)*計算過程!$W$11*計算過程!G2368/0.3*10^-3,0)</f>
        <v>0</v>
      </c>
      <c r="G2368" s="18">
        <f t="shared" si="218"/>
        <v>0</v>
      </c>
      <c r="H2368" s="18">
        <f t="shared" si="219"/>
        <v>0</v>
      </c>
      <c r="I2368" s="24">
        <v>0</v>
      </c>
      <c r="J2368" s="24">
        <v>0</v>
      </c>
      <c r="K2368" s="24">
        <v>0</v>
      </c>
      <c r="L2368" s="14">
        <f>貼り付けシート!C2368</f>
        <v>20.399999999999999</v>
      </c>
      <c r="M2368" s="14">
        <f>貼り付けシート!D2368</f>
        <v>7.5</v>
      </c>
      <c r="N2368" s="18">
        <f>貼り付けシート!E2368</f>
        <v>50.314387512326554</v>
      </c>
      <c r="O2368" s="18">
        <f>貼り付けシート!F2368</f>
        <v>0</v>
      </c>
      <c r="P2368" s="19">
        <f t="shared" si="220"/>
        <v>0</v>
      </c>
      <c r="Q2368" s="19">
        <f t="shared" si="221"/>
        <v>0</v>
      </c>
    </row>
    <row r="2369" spans="1:17">
      <c r="A2369" s="38">
        <v>41738</v>
      </c>
      <c r="B2369" s="49" t="s">
        <v>160</v>
      </c>
      <c r="C2369" s="24">
        <f t="shared" si="216"/>
        <v>30.406921776000001</v>
      </c>
      <c r="D2369" s="24">
        <f t="shared" si="217"/>
        <v>0</v>
      </c>
      <c r="E2369" s="18">
        <f>IF(G2369&gt;=0.3,(バックデータ一覧!$C$10*(バックデータ一覧!$C$12*計算過程!L2369+バックデータ一覧!$C$13*LN(計算過程!G2369)+バックデータ一覧!$C$14)^バックデータ一覧!$C$11+バックデータ一覧!$E$10*(計算過程!G2369/(バックデータ一覧!$E$12*計算過程!L2369+バックデータ一覧!$E$13*LN(計算過程!G2369)+バックデータ一覧!$E$14))^バックデータ一覧!$E$11)*計算過程!$W$11*10^-3,0)</f>
        <v>0</v>
      </c>
      <c r="F2369" s="18">
        <f>IF(G2369&lt;0.3,(バックデータ一覧!$C$10*(バックデータ一覧!$C$12*計算過程!L2369+バックデータ一覧!$C$13*LN(0.3)+バックデータ一覧!$C$14)^バックデータ一覧!$C$11+バックデータ一覧!$E$10*(0.3/(バックデータ一覧!$E$12*計算過程!L2369+バックデータ一覧!$E$13*LN(0.3)+バックデータ一覧!$E$14))^バックデータ一覧!$E$11)*計算過程!$W$11*計算過程!G2369/0.3*10^-3,0)</f>
        <v>0</v>
      </c>
      <c r="G2369" s="18">
        <f t="shared" si="218"/>
        <v>0</v>
      </c>
      <c r="H2369" s="18">
        <f t="shared" si="219"/>
        <v>0</v>
      </c>
      <c r="I2369" s="24">
        <v>0</v>
      </c>
      <c r="J2369" s="24">
        <v>0</v>
      </c>
      <c r="K2369" s="24">
        <v>0</v>
      </c>
      <c r="L2369" s="14">
        <f>貼り付けシート!C2369</f>
        <v>21.4</v>
      </c>
      <c r="M2369" s="14">
        <f>貼り付けシート!D2369</f>
        <v>7.2</v>
      </c>
      <c r="N2369" s="18">
        <f>貼り付けシート!E2369</f>
        <v>45.441639545716548</v>
      </c>
      <c r="O2369" s="18">
        <f>貼り付けシート!F2369</f>
        <v>0</v>
      </c>
      <c r="P2369" s="19">
        <f t="shared" si="220"/>
        <v>0</v>
      </c>
      <c r="Q2369" s="19">
        <f t="shared" si="221"/>
        <v>0</v>
      </c>
    </row>
    <row r="2370" spans="1:17">
      <c r="A2370" s="38">
        <v>41738</v>
      </c>
      <c r="B2370" s="49" t="s">
        <v>161</v>
      </c>
      <c r="C2370" s="24">
        <f t="shared" si="216"/>
        <v>30.406921776000001</v>
      </c>
      <c r="D2370" s="24">
        <f t="shared" si="217"/>
        <v>0</v>
      </c>
      <c r="E2370" s="18">
        <f>IF(G2370&gt;=0.3,(バックデータ一覧!$C$10*(バックデータ一覧!$C$12*計算過程!L2370+バックデータ一覧!$C$13*LN(計算過程!G2370)+バックデータ一覧!$C$14)^バックデータ一覧!$C$11+バックデータ一覧!$E$10*(計算過程!G2370/(バックデータ一覧!$E$12*計算過程!L2370+バックデータ一覧!$E$13*LN(計算過程!G2370)+バックデータ一覧!$E$14))^バックデータ一覧!$E$11)*計算過程!$W$11*10^-3,0)</f>
        <v>0</v>
      </c>
      <c r="F2370" s="18">
        <f>IF(G2370&lt;0.3,(バックデータ一覧!$C$10*(バックデータ一覧!$C$12*計算過程!L2370+バックデータ一覧!$C$13*LN(0.3)+バックデータ一覧!$C$14)^バックデータ一覧!$C$11+バックデータ一覧!$E$10*(0.3/(バックデータ一覧!$E$12*計算過程!L2370+バックデータ一覧!$E$13*LN(0.3)+バックデータ一覧!$E$14))^バックデータ一覧!$E$11)*計算過程!$W$11*計算過程!G2370/0.3*10^-3,0)</f>
        <v>0</v>
      </c>
      <c r="G2370" s="18">
        <f t="shared" si="218"/>
        <v>0</v>
      </c>
      <c r="H2370" s="18">
        <f t="shared" si="219"/>
        <v>0</v>
      </c>
      <c r="I2370" s="24">
        <v>0</v>
      </c>
      <c r="J2370" s="24">
        <v>0</v>
      </c>
      <c r="K2370" s="24">
        <v>0</v>
      </c>
      <c r="L2370" s="14">
        <f>貼り付けシート!C2370</f>
        <v>21</v>
      </c>
      <c r="M2370" s="14">
        <f>貼り付けシート!D2370</f>
        <v>7.1</v>
      </c>
      <c r="N2370" s="18">
        <f>貼り付けシート!E2370</f>
        <v>45.931512741035426</v>
      </c>
      <c r="O2370" s="18">
        <f>貼り付けシート!F2370</f>
        <v>0</v>
      </c>
      <c r="P2370" s="19">
        <f t="shared" si="220"/>
        <v>0</v>
      </c>
      <c r="Q2370" s="19">
        <f t="shared" si="221"/>
        <v>0</v>
      </c>
    </row>
    <row r="2371" spans="1:17">
      <c r="A2371" s="38">
        <v>41738</v>
      </c>
      <c r="B2371" s="49" t="s">
        <v>162</v>
      </c>
      <c r="C2371" s="24">
        <f t="shared" si="216"/>
        <v>30.406921776000001</v>
      </c>
      <c r="D2371" s="24">
        <f t="shared" si="217"/>
        <v>0</v>
      </c>
      <c r="E2371" s="18">
        <f>IF(G2371&gt;=0.3,(バックデータ一覧!$C$10*(バックデータ一覧!$C$12*計算過程!L2371+バックデータ一覧!$C$13*LN(計算過程!G2371)+バックデータ一覧!$C$14)^バックデータ一覧!$C$11+バックデータ一覧!$E$10*(計算過程!G2371/(バックデータ一覧!$E$12*計算過程!L2371+バックデータ一覧!$E$13*LN(計算過程!G2371)+バックデータ一覧!$E$14))^バックデータ一覧!$E$11)*計算過程!$W$11*10^-3,0)</f>
        <v>0</v>
      </c>
      <c r="F2371" s="18">
        <f>IF(G2371&lt;0.3,(バックデータ一覧!$C$10*(バックデータ一覧!$C$12*計算過程!L2371+バックデータ一覧!$C$13*LN(0.3)+バックデータ一覧!$C$14)^バックデータ一覧!$C$11+バックデータ一覧!$E$10*(0.3/(バックデータ一覧!$E$12*計算過程!L2371+バックデータ一覧!$E$13*LN(0.3)+バックデータ一覧!$E$14))^バックデータ一覧!$E$11)*計算過程!$W$11*計算過程!G2371/0.3*10^-3,0)</f>
        <v>0</v>
      </c>
      <c r="G2371" s="18">
        <f t="shared" si="218"/>
        <v>0</v>
      </c>
      <c r="H2371" s="18">
        <f t="shared" si="219"/>
        <v>0</v>
      </c>
      <c r="I2371" s="24">
        <v>0</v>
      </c>
      <c r="J2371" s="24">
        <v>0</v>
      </c>
      <c r="K2371" s="24">
        <v>0</v>
      </c>
      <c r="L2371" s="14">
        <f>貼り付けシート!C2371</f>
        <v>20.8</v>
      </c>
      <c r="M2371" s="14">
        <f>貼り付けシート!D2371</f>
        <v>7</v>
      </c>
      <c r="N2371" s="18">
        <f>貼り付けシート!E2371</f>
        <v>45.852471823773989</v>
      </c>
      <c r="O2371" s="18">
        <f>貼り付けシート!F2371</f>
        <v>0</v>
      </c>
      <c r="P2371" s="19">
        <f t="shared" si="220"/>
        <v>0</v>
      </c>
      <c r="Q2371" s="19">
        <f t="shared" si="221"/>
        <v>0</v>
      </c>
    </row>
    <row r="2372" spans="1:17">
      <c r="A2372" s="38">
        <v>41738</v>
      </c>
      <c r="B2372" s="49" t="s">
        <v>163</v>
      </c>
      <c r="C2372" s="24">
        <f t="shared" si="216"/>
        <v>30.406921776000001</v>
      </c>
      <c r="D2372" s="24">
        <f t="shared" si="217"/>
        <v>0</v>
      </c>
      <c r="E2372" s="18">
        <f>IF(G2372&gt;=0.3,(バックデータ一覧!$C$10*(バックデータ一覧!$C$12*計算過程!L2372+バックデータ一覧!$C$13*LN(計算過程!G2372)+バックデータ一覧!$C$14)^バックデータ一覧!$C$11+バックデータ一覧!$E$10*(計算過程!G2372/(バックデータ一覧!$E$12*計算過程!L2372+バックデータ一覧!$E$13*LN(計算過程!G2372)+バックデータ一覧!$E$14))^バックデータ一覧!$E$11)*計算過程!$W$11*10^-3,0)</f>
        <v>0</v>
      </c>
      <c r="F2372" s="18">
        <f>IF(G2372&lt;0.3,(バックデータ一覧!$C$10*(バックデータ一覧!$C$12*計算過程!L2372+バックデータ一覧!$C$13*LN(0.3)+バックデータ一覧!$C$14)^バックデータ一覧!$C$11+バックデータ一覧!$E$10*(0.3/(バックデータ一覧!$E$12*計算過程!L2372+バックデータ一覧!$E$13*LN(0.3)+バックデータ一覧!$E$14))^バックデータ一覧!$E$11)*計算過程!$W$11*計算過程!G2372/0.3*10^-3,0)</f>
        <v>0</v>
      </c>
      <c r="G2372" s="18">
        <f t="shared" si="218"/>
        <v>0</v>
      </c>
      <c r="H2372" s="18">
        <f t="shared" si="219"/>
        <v>0</v>
      </c>
      <c r="I2372" s="24">
        <v>0</v>
      </c>
      <c r="J2372" s="24">
        <v>0</v>
      </c>
      <c r="K2372" s="24">
        <v>0</v>
      </c>
      <c r="L2372" s="14">
        <f>貼り付けシート!C2372</f>
        <v>20.7</v>
      </c>
      <c r="M2372" s="14">
        <f>貼り付けシート!D2372</f>
        <v>6.9</v>
      </c>
      <c r="N2372" s="18">
        <f>貼り付けシート!E2372</f>
        <v>45.483888041570921</v>
      </c>
      <c r="O2372" s="18">
        <f>貼り付けシート!F2372</f>
        <v>0</v>
      </c>
      <c r="P2372" s="19">
        <f t="shared" si="220"/>
        <v>0</v>
      </c>
      <c r="Q2372" s="19">
        <f t="shared" si="221"/>
        <v>0</v>
      </c>
    </row>
    <row r="2373" spans="1:17">
      <c r="A2373" s="38">
        <v>41738</v>
      </c>
      <c r="B2373" s="49" t="s">
        <v>164</v>
      </c>
      <c r="C2373" s="24">
        <f t="shared" si="216"/>
        <v>30.406921776000001</v>
      </c>
      <c r="D2373" s="24">
        <f t="shared" si="217"/>
        <v>0</v>
      </c>
      <c r="E2373" s="18">
        <f>IF(G2373&gt;=0.3,(バックデータ一覧!$C$10*(バックデータ一覧!$C$12*計算過程!L2373+バックデータ一覧!$C$13*LN(計算過程!G2373)+バックデータ一覧!$C$14)^バックデータ一覧!$C$11+バックデータ一覧!$E$10*(計算過程!G2373/(バックデータ一覧!$E$12*計算過程!L2373+バックデータ一覧!$E$13*LN(計算過程!G2373)+バックデータ一覧!$E$14))^バックデータ一覧!$E$11)*計算過程!$W$11*10^-3,0)</f>
        <v>0</v>
      </c>
      <c r="F2373" s="18">
        <f>IF(G2373&lt;0.3,(バックデータ一覧!$C$10*(バックデータ一覧!$C$12*計算過程!L2373+バックデータ一覧!$C$13*LN(0.3)+バックデータ一覧!$C$14)^バックデータ一覧!$C$11+バックデータ一覧!$E$10*(0.3/(バックデータ一覧!$E$12*計算過程!L2373+バックデータ一覧!$E$13*LN(0.3)+バックデータ一覧!$E$14))^バックデータ一覧!$E$11)*計算過程!$W$11*計算過程!G2373/0.3*10^-3,0)</f>
        <v>0</v>
      </c>
      <c r="G2373" s="18">
        <f t="shared" si="218"/>
        <v>0</v>
      </c>
      <c r="H2373" s="18">
        <f t="shared" si="219"/>
        <v>0</v>
      </c>
      <c r="I2373" s="24">
        <v>0</v>
      </c>
      <c r="J2373" s="24">
        <v>0</v>
      </c>
      <c r="K2373" s="24">
        <v>0</v>
      </c>
      <c r="L2373" s="14">
        <f>貼り付けシート!C2373</f>
        <v>19.899999999999999</v>
      </c>
      <c r="M2373" s="14">
        <f>貼り付けシート!D2373</f>
        <v>7.2</v>
      </c>
      <c r="N2373" s="18">
        <f>貼り付けシート!E2373</f>
        <v>49.843229889342496</v>
      </c>
      <c r="O2373" s="18">
        <f>貼り付けシート!F2373</f>
        <v>0</v>
      </c>
      <c r="P2373" s="19">
        <f t="shared" si="220"/>
        <v>0</v>
      </c>
      <c r="Q2373" s="19">
        <f t="shared" si="221"/>
        <v>0</v>
      </c>
    </row>
    <row r="2374" spans="1:17">
      <c r="A2374" s="38">
        <v>41738</v>
      </c>
      <c r="B2374" s="49" t="s">
        <v>165</v>
      </c>
      <c r="C2374" s="24">
        <f t="shared" si="216"/>
        <v>30.406921776000001</v>
      </c>
      <c r="D2374" s="24">
        <f t="shared" si="217"/>
        <v>0</v>
      </c>
      <c r="E2374" s="18">
        <f>IF(G2374&gt;=0.3,(バックデータ一覧!$C$10*(バックデータ一覧!$C$12*計算過程!L2374+バックデータ一覧!$C$13*LN(計算過程!G2374)+バックデータ一覧!$C$14)^バックデータ一覧!$C$11+バックデータ一覧!$E$10*(計算過程!G2374/(バックデータ一覧!$E$12*計算過程!L2374+バックデータ一覧!$E$13*LN(計算過程!G2374)+バックデータ一覧!$E$14))^バックデータ一覧!$E$11)*計算過程!$W$11*10^-3,0)</f>
        <v>0</v>
      </c>
      <c r="F2374" s="18">
        <f>IF(G2374&lt;0.3,(バックデータ一覧!$C$10*(バックデータ一覧!$C$12*計算過程!L2374+バックデータ一覧!$C$13*LN(0.3)+バックデータ一覧!$C$14)^バックデータ一覧!$C$11+バックデータ一覧!$E$10*(0.3/(バックデータ一覧!$E$12*計算過程!L2374+バックデータ一覧!$E$13*LN(0.3)+バックデータ一覧!$E$14))^バックデータ一覧!$E$11)*計算過程!$W$11*計算過程!G2374/0.3*10^-3,0)</f>
        <v>0</v>
      </c>
      <c r="G2374" s="18">
        <f t="shared" si="218"/>
        <v>0</v>
      </c>
      <c r="H2374" s="18">
        <f t="shared" si="219"/>
        <v>0</v>
      </c>
      <c r="I2374" s="24">
        <v>0</v>
      </c>
      <c r="J2374" s="24">
        <v>0</v>
      </c>
      <c r="K2374" s="24">
        <v>0</v>
      </c>
      <c r="L2374" s="14">
        <f>貼り付けシート!C2374</f>
        <v>19.899999999999999</v>
      </c>
      <c r="M2374" s="14">
        <f>貼り付けシート!D2374</f>
        <v>7.6</v>
      </c>
      <c r="N2374" s="18">
        <f>貼り付けシート!E2374</f>
        <v>52.57887235997385</v>
      </c>
      <c r="O2374" s="18">
        <f>貼り付けシート!F2374</f>
        <v>0</v>
      </c>
      <c r="P2374" s="19">
        <f t="shared" si="220"/>
        <v>0</v>
      </c>
      <c r="Q2374" s="19">
        <f t="shared" si="221"/>
        <v>0</v>
      </c>
    </row>
    <row r="2375" spans="1:17">
      <c r="A2375" s="38">
        <v>41738</v>
      </c>
      <c r="B2375" s="49" t="s">
        <v>166</v>
      </c>
      <c r="C2375" s="24">
        <f t="shared" ref="C2375:C2438" si="222">$W$6*IF(AND(L2375&lt;5,N2375&gt;=80),$W$4,$W$5)*3600*10^-6</f>
        <v>30.406921776000001</v>
      </c>
      <c r="D2375" s="24">
        <f t="shared" ref="D2375:D2438" si="223">IF(G2375&gt;=0.3,E2375,F2375)</f>
        <v>0</v>
      </c>
      <c r="E2375" s="18">
        <f>IF(G2375&gt;=0.3,(バックデータ一覧!$C$10*(バックデータ一覧!$C$12*計算過程!L2375+バックデータ一覧!$C$13*LN(計算過程!G2375)+バックデータ一覧!$C$14)^バックデータ一覧!$C$11+バックデータ一覧!$E$10*(計算過程!G2375/(バックデータ一覧!$E$12*計算過程!L2375+バックデータ一覧!$E$13*LN(計算過程!G2375)+バックデータ一覧!$E$14))^バックデータ一覧!$E$11)*計算過程!$W$11*10^-3,0)</f>
        <v>0</v>
      </c>
      <c r="F2375" s="18">
        <f>IF(G2375&lt;0.3,(バックデータ一覧!$C$10*(バックデータ一覧!$C$12*計算過程!L2375+バックデータ一覧!$C$13*LN(0.3)+バックデータ一覧!$C$14)^バックデータ一覧!$C$11+バックデータ一覧!$E$10*(0.3/(バックデータ一覧!$E$12*計算過程!L2375+バックデータ一覧!$E$13*LN(0.3)+バックデータ一覧!$E$14))^バックデータ一覧!$E$11)*計算過程!$W$11*計算過程!G2375/0.3*10^-3,0)</f>
        <v>0</v>
      </c>
      <c r="G2375" s="18">
        <f t="shared" ref="G2375:G2438" si="224">H2375/($W$6*3600*10^-6)</f>
        <v>0</v>
      </c>
      <c r="H2375" s="18">
        <f t="shared" ref="H2375:H2438" si="225">IF(AND(L2375&lt;5,N2375&gt;=80),P2375/$W$4,P2375/$W$5)</f>
        <v>0</v>
      </c>
      <c r="I2375" s="24">
        <v>0</v>
      </c>
      <c r="J2375" s="24">
        <v>0</v>
      </c>
      <c r="K2375" s="24">
        <v>0</v>
      </c>
      <c r="L2375" s="14">
        <f>貼り付けシート!C2375</f>
        <v>19.3</v>
      </c>
      <c r="M2375" s="14">
        <f>貼り付けシート!D2375</f>
        <v>8</v>
      </c>
      <c r="N2375" s="18">
        <f>貼り付けシート!E2375</f>
        <v>57.412100149398185</v>
      </c>
      <c r="O2375" s="18">
        <f>貼り付けシート!F2375</f>
        <v>0</v>
      </c>
      <c r="P2375" s="19">
        <f t="shared" ref="P2375:P2438" si="226">IF(O2375&gt;C2375,C2375,O2375)</f>
        <v>0</v>
      </c>
      <c r="Q2375" s="19">
        <f t="shared" ref="Q2375:Q2438" si="227">IF(O2375&gt;C2375,O2375-C2375,0)</f>
        <v>0</v>
      </c>
    </row>
    <row r="2376" spans="1:17">
      <c r="A2376" s="38">
        <v>41738</v>
      </c>
      <c r="B2376" s="49" t="s">
        <v>167</v>
      </c>
      <c r="C2376" s="24">
        <f t="shared" si="222"/>
        <v>30.406921776000001</v>
      </c>
      <c r="D2376" s="24">
        <f t="shared" si="223"/>
        <v>0</v>
      </c>
      <c r="E2376" s="18">
        <f>IF(G2376&gt;=0.3,(バックデータ一覧!$C$10*(バックデータ一覧!$C$12*計算過程!L2376+バックデータ一覧!$C$13*LN(計算過程!G2376)+バックデータ一覧!$C$14)^バックデータ一覧!$C$11+バックデータ一覧!$E$10*(計算過程!G2376/(バックデータ一覧!$E$12*計算過程!L2376+バックデータ一覧!$E$13*LN(計算過程!G2376)+バックデータ一覧!$E$14))^バックデータ一覧!$E$11)*計算過程!$W$11*10^-3,0)</f>
        <v>0</v>
      </c>
      <c r="F2376" s="18">
        <f>IF(G2376&lt;0.3,(バックデータ一覧!$C$10*(バックデータ一覧!$C$12*計算過程!L2376+バックデータ一覧!$C$13*LN(0.3)+バックデータ一覧!$C$14)^バックデータ一覧!$C$11+バックデータ一覧!$E$10*(0.3/(バックデータ一覧!$E$12*計算過程!L2376+バックデータ一覧!$E$13*LN(0.3)+バックデータ一覧!$E$14))^バックデータ一覧!$E$11)*計算過程!$W$11*計算過程!G2376/0.3*10^-3,0)</f>
        <v>0</v>
      </c>
      <c r="G2376" s="18">
        <f t="shared" si="224"/>
        <v>0</v>
      </c>
      <c r="H2376" s="18">
        <f t="shared" si="225"/>
        <v>0</v>
      </c>
      <c r="I2376" s="24">
        <v>0</v>
      </c>
      <c r="J2376" s="24">
        <v>0</v>
      </c>
      <c r="K2376" s="24">
        <v>0</v>
      </c>
      <c r="L2376" s="14">
        <f>貼り付けシート!C2376</f>
        <v>18.399999999999999</v>
      </c>
      <c r="M2376" s="14">
        <f>貼り付けシート!D2376</f>
        <v>8</v>
      </c>
      <c r="N2376" s="18">
        <f>貼り付けシート!E2376</f>
        <v>60.734074069742981</v>
      </c>
      <c r="O2376" s="18">
        <f>貼り付けシート!F2376</f>
        <v>0</v>
      </c>
      <c r="P2376" s="19">
        <f t="shared" si="226"/>
        <v>0</v>
      </c>
      <c r="Q2376" s="19">
        <f t="shared" si="227"/>
        <v>0</v>
      </c>
    </row>
    <row r="2377" spans="1:17">
      <c r="A2377" s="38">
        <v>41738</v>
      </c>
      <c r="B2377" s="49" t="s">
        <v>168</v>
      </c>
      <c r="C2377" s="24">
        <f t="shared" si="222"/>
        <v>30.406921776000001</v>
      </c>
      <c r="D2377" s="24">
        <f t="shared" si="223"/>
        <v>0</v>
      </c>
      <c r="E2377" s="18">
        <f>IF(G2377&gt;=0.3,(バックデータ一覧!$C$10*(バックデータ一覧!$C$12*計算過程!L2377+バックデータ一覧!$C$13*LN(計算過程!G2377)+バックデータ一覧!$C$14)^バックデータ一覧!$C$11+バックデータ一覧!$E$10*(計算過程!G2377/(バックデータ一覧!$E$12*計算過程!L2377+バックデータ一覧!$E$13*LN(計算過程!G2377)+バックデータ一覧!$E$14))^バックデータ一覧!$E$11)*計算過程!$W$11*10^-3,0)</f>
        <v>0</v>
      </c>
      <c r="F2377" s="18">
        <f>IF(G2377&lt;0.3,(バックデータ一覧!$C$10*(バックデータ一覧!$C$12*計算過程!L2377+バックデータ一覧!$C$13*LN(0.3)+バックデータ一覧!$C$14)^バックデータ一覧!$C$11+バックデータ一覧!$E$10*(0.3/(バックデータ一覧!$E$12*計算過程!L2377+バックデータ一覧!$E$13*LN(0.3)+バックデータ一覧!$E$14))^バックデータ一覧!$E$11)*計算過程!$W$11*計算過程!G2377/0.3*10^-3,0)</f>
        <v>0</v>
      </c>
      <c r="G2377" s="18">
        <f t="shared" si="224"/>
        <v>0</v>
      </c>
      <c r="H2377" s="18">
        <f t="shared" si="225"/>
        <v>0</v>
      </c>
      <c r="I2377" s="24">
        <v>0</v>
      </c>
      <c r="J2377" s="24">
        <v>0</v>
      </c>
      <c r="K2377" s="24">
        <v>0</v>
      </c>
      <c r="L2377" s="14">
        <f>貼り付けシート!C2377</f>
        <v>18</v>
      </c>
      <c r="M2377" s="14">
        <f>貼り付けシート!D2377</f>
        <v>8.1</v>
      </c>
      <c r="N2377" s="18">
        <f>貼り付けシート!E2377</f>
        <v>63.047917904939375</v>
      </c>
      <c r="O2377" s="18">
        <f>貼り付けシート!F2377</f>
        <v>0</v>
      </c>
      <c r="P2377" s="19">
        <f t="shared" si="226"/>
        <v>0</v>
      </c>
      <c r="Q2377" s="19">
        <f t="shared" si="227"/>
        <v>0</v>
      </c>
    </row>
    <row r="2378" spans="1:17">
      <c r="A2378" s="38">
        <v>41738</v>
      </c>
      <c r="B2378" s="49" t="s">
        <v>169</v>
      </c>
      <c r="C2378" s="24">
        <f t="shared" si="222"/>
        <v>30.406921776000001</v>
      </c>
      <c r="D2378" s="24">
        <f t="shared" si="223"/>
        <v>0</v>
      </c>
      <c r="E2378" s="18">
        <f>IF(G2378&gt;=0.3,(バックデータ一覧!$C$10*(バックデータ一覧!$C$12*計算過程!L2378+バックデータ一覧!$C$13*LN(計算過程!G2378)+バックデータ一覧!$C$14)^バックデータ一覧!$C$11+バックデータ一覧!$E$10*(計算過程!G2378/(バックデータ一覧!$E$12*計算過程!L2378+バックデータ一覧!$E$13*LN(計算過程!G2378)+バックデータ一覧!$E$14))^バックデータ一覧!$E$11)*計算過程!$W$11*10^-3,0)</f>
        <v>0</v>
      </c>
      <c r="F2378" s="18">
        <f>IF(G2378&lt;0.3,(バックデータ一覧!$C$10*(バックデータ一覧!$C$12*計算過程!L2378+バックデータ一覧!$C$13*LN(0.3)+バックデータ一覧!$C$14)^バックデータ一覧!$C$11+バックデータ一覧!$E$10*(0.3/(バックデータ一覧!$E$12*計算過程!L2378+バックデータ一覧!$E$13*LN(0.3)+バックデータ一覧!$E$14))^バックデータ一覧!$E$11)*計算過程!$W$11*計算過程!G2378/0.3*10^-3,0)</f>
        <v>0</v>
      </c>
      <c r="G2378" s="18">
        <f t="shared" si="224"/>
        <v>0</v>
      </c>
      <c r="H2378" s="18">
        <f t="shared" si="225"/>
        <v>0</v>
      </c>
      <c r="I2378" s="24">
        <v>0</v>
      </c>
      <c r="J2378" s="24">
        <v>0</v>
      </c>
      <c r="K2378" s="24">
        <v>0</v>
      </c>
      <c r="L2378" s="14">
        <f>貼り付けシート!C2378</f>
        <v>16.8</v>
      </c>
      <c r="M2378" s="14">
        <f>貼り付けシート!D2378</f>
        <v>8.1999999999999993</v>
      </c>
      <c r="N2378" s="18">
        <f>貼り付けシート!E2378</f>
        <v>68.844924898884614</v>
      </c>
      <c r="O2378" s="18">
        <f>貼り付けシート!F2378</f>
        <v>0</v>
      </c>
      <c r="P2378" s="19">
        <f t="shared" si="226"/>
        <v>0</v>
      </c>
      <c r="Q2378" s="19">
        <f t="shared" si="227"/>
        <v>0</v>
      </c>
    </row>
    <row r="2379" spans="1:17">
      <c r="A2379" s="38">
        <v>41738</v>
      </c>
      <c r="B2379" s="49" t="s">
        <v>170</v>
      </c>
      <c r="C2379" s="24">
        <f t="shared" si="222"/>
        <v>30.406921776000001</v>
      </c>
      <c r="D2379" s="24">
        <f t="shared" si="223"/>
        <v>0</v>
      </c>
      <c r="E2379" s="18">
        <f>IF(G2379&gt;=0.3,(バックデータ一覧!$C$10*(バックデータ一覧!$C$12*計算過程!L2379+バックデータ一覧!$C$13*LN(計算過程!G2379)+バックデータ一覧!$C$14)^バックデータ一覧!$C$11+バックデータ一覧!$E$10*(計算過程!G2379/(バックデータ一覧!$E$12*計算過程!L2379+バックデータ一覧!$E$13*LN(計算過程!G2379)+バックデータ一覧!$E$14))^バックデータ一覧!$E$11)*計算過程!$W$11*10^-3,0)</f>
        <v>0</v>
      </c>
      <c r="F2379" s="18">
        <f>IF(G2379&lt;0.3,(バックデータ一覧!$C$10*(バックデータ一覧!$C$12*計算過程!L2379+バックデータ一覧!$C$13*LN(0.3)+バックデータ一覧!$C$14)^バックデータ一覧!$C$11+バックデータ一覧!$E$10*(0.3/(バックデータ一覧!$E$12*計算過程!L2379+バックデータ一覧!$E$13*LN(0.3)+バックデータ一覧!$E$14))^バックデータ一覧!$E$11)*計算過程!$W$11*計算過程!G2379/0.3*10^-3,0)</f>
        <v>0</v>
      </c>
      <c r="G2379" s="18">
        <f t="shared" si="224"/>
        <v>0</v>
      </c>
      <c r="H2379" s="18">
        <f t="shared" si="225"/>
        <v>0</v>
      </c>
      <c r="I2379" s="24">
        <v>0</v>
      </c>
      <c r="J2379" s="24">
        <v>0</v>
      </c>
      <c r="K2379" s="24">
        <v>0</v>
      </c>
      <c r="L2379" s="14">
        <f>貼り付けシート!C2379</f>
        <v>16.3</v>
      </c>
      <c r="M2379" s="14">
        <f>貼り付けシート!D2379</f>
        <v>8.3000000000000007</v>
      </c>
      <c r="N2379" s="18">
        <f>貼り付けシート!E2379</f>
        <v>71.925691171665179</v>
      </c>
      <c r="O2379" s="18">
        <f>貼り付けシート!F2379</f>
        <v>0</v>
      </c>
      <c r="P2379" s="19">
        <f t="shared" si="226"/>
        <v>0</v>
      </c>
      <c r="Q2379" s="19">
        <f t="shared" si="227"/>
        <v>0</v>
      </c>
    </row>
    <row r="2380" spans="1:17">
      <c r="A2380" s="38">
        <v>41738</v>
      </c>
      <c r="B2380" s="49" t="s">
        <v>171</v>
      </c>
      <c r="C2380" s="24">
        <f t="shared" si="222"/>
        <v>30.406921776000001</v>
      </c>
      <c r="D2380" s="24">
        <f t="shared" si="223"/>
        <v>0</v>
      </c>
      <c r="E2380" s="18">
        <f>IF(G2380&gt;=0.3,(バックデータ一覧!$C$10*(バックデータ一覧!$C$12*計算過程!L2380+バックデータ一覧!$C$13*LN(計算過程!G2380)+バックデータ一覧!$C$14)^バックデータ一覧!$C$11+バックデータ一覧!$E$10*(計算過程!G2380/(バックデータ一覧!$E$12*計算過程!L2380+バックデータ一覧!$E$13*LN(計算過程!G2380)+バックデータ一覧!$E$14))^バックデータ一覧!$E$11)*計算過程!$W$11*10^-3,0)</f>
        <v>0</v>
      </c>
      <c r="F2380" s="18">
        <f>IF(G2380&lt;0.3,(バックデータ一覧!$C$10*(バックデータ一覧!$C$12*計算過程!L2380+バックデータ一覧!$C$13*LN(0.3)+バックデータ一覧!$C$14)^バックデータ一覧!$C$11+バックデータ一覧!$E$10*(0.3/(バックデータ一覧!$E$12*計算過程!L2380+バックデータ一覧!$E$13*LN(0.3)+バックデータ一覧!$E$14))^バックデータ一覧!$E$11)*計算過程!$W$11*計算過程!G2380/0.3*10^-3,0)</f>
        <v>0</v>
      </c>
      <c r="G2380" s="18">
        <f t="shared" si="224"/>
        <v>0</v>
      </c>
      <c r="H2380" s="18">
        <f t="shared" si="225"/>
        <v>0</v>
      </c>
      <c r="I2380" s="24">
        <v>0</v>
      </c>
      <c r="J2380" s="24">
        <v>0</v>
      </c>
      <c r="K2380" s="24">
        <v>0</v>
      </c>
      <c r="L2380" s="14">
        <f>貼り付けシート!C2380</f>
        <v>15.2</v>
      </c>
      <c r="M2380" s="14">
        <f>貼り付けシート!D2380</f>
        <v>8.4</v>
      </c>
      <c r="N2380" s="18">
        <f>貼り付けシート!E2380</f>
        <v>78.091566011954839</v>
      </c>
      <c r="O2380" s="18">
        <f>貼り付けシート!F2380</f>
        <v>0</v>
      </c>
      <c r="P2380" s="19">
        <f t="shared" si="226"/>
        <v>0</v>
      </c>
      <c r="Q2380" s="19">
        <f t="shared" si="227"/>
        <v>0</v>
      </c>
    </row>
    <row r="2381" spans="1:17">
      <c r="A2381" s="38">
        <v>41738</v>
      </c>
      <c r="B2381" s="49" t="s">
        <v>172</v>
      </c>
      <c r="C2381" s="24">
        <f t="shared" si="222"/>
        <v>30.406921776000001</v>
      </c>
      <c r="D2381" s="24">
        <f t="shared" si="223"/>
        <v>0</v>
      </c>
      <c r="E2381" s="18">
        <f>IF(G2381&gt;=0.3,(バックデータ一覧!$C$10*(バックデータ一覧!$C$12*計算過程!L2381+バックデータ一覧!$C$13*LN(計算過程!G2381)+バックデータ一覧!$C$14)^バックデータ一覧!$C$11+バックデータ一覧!$E$10*(計算過程!G2381/(バックデータ一覧!$E$12*計算過程!L2381+バックデータ一覧!$E$13*LN(計算過程!G2381)+バックデータ一覧!$E$14))^バックデータ一覧!$E$11)*計算過程!$W$11*10^-3,0)</f>
        <v>0</v>
      </c>
      <c r="F2381" s="18">
        <f>IF(G2381&lt;0.3,(バックデータ一覧!$C$10*(バックデータ一覧!$C$12*計算過程!L2381+バックデータ一覧!$C$13*LN(0.3)+バックデータ一覧!$C$14)^バックデータ一覧!$C$11+バックデータ一覧!$E$10*(0.3/(バックデータ一覧!$E$12*計算過程!L2381+バックデータ一覧!$E$13*LN(0.3)+バックデータ一覧!$E$14))^バックデータ一覧!$E$11)*計算過程!$W$11*計算過程!G2381/0.3*10^-3,0)</f>
        <v>0</v>
      </c>
      <c r="G2381" s="18">
        <f t="shared" si="224"/>
        <v>0</v>
      </c>
      <c r="H2381" s="18">
        <f t="shared" si="225"/>
        <v>0</v>
      </c>
      <c r="I2381" s="24">
        <v>0</v>
      </c>
      <c r="J2381" s="24">
        <v>0</v>
      </c>
      <c r="K2381" s="24">
        <v>0</v>
      </c>
      <c r="L2381" s="14">
        <f>貼り付けシート!C2381</f>
        <v>14.9</v>
      </c>
      <c r="M2381" s="14">
        <f>貼り付けシート!D2381</f>
        <v>8.5</v>
      </c>
      <c r="N2381" s="18">
        <f>貼り付けシート!E2381</f>
        <v>80.549504654285045</v>
      </c>
      <c r="O2381" s="18">
        <f>貼り付けシート!F2381</f>
        <v>0</v>
      </c>
      <c r="P2381" s="19">
        <f t="shared" si="226"/>
        <v>0</v>
      </c>
      <c r="Q2381" s="19">
        <f t="shared" si="227"/>
        <v>0</v>
      </c>
    </row>
    <row r="2382" spans="1:17">
      <c r="A2382" s="38">
        <v>41739</v>
      </c>
      <c r="B2382" s="49" t="s">
        <v>149</v>
      </c>
      <c r="C2382" s="24">
        <f t="shared" si="222"/>
        <v>30.406921776000001</v>
      </c>
      <c r="D2382" s="24">
        <f t="shared" si="223"/>
        <v>0</v>
      </c>
      <c r="E2382" s="18">
        <f>IF(G2382&gt;=0.3,(バックデータ一覧!$C$10*(バックデータ一覧!$C$12*計算過程!L2382+バックデータ一覧!$C$13*LN(計算過程!G2382)+バックデータ一覧!$C$14)^バックデータ一覧!$C$11+バックデータ一覧!$E$10*(計算過程!G2382/(バックデータ一覧!$E$12*計算過程!L2382+バックデータ一覧!$E$13*LN(計算過程!G2382)+バックデータ一覧!$E$14))^バックデータ一覧!$E$11)*計算過程!$W$11*10^-3,0)</f>
        <v>0</v>
      </c>
      <c r="F2382" s="18">
        <f>IF(G2382&lt;0.3,(バックデータ一覧!$C$10*(バックデータ一覧!$C$12*計算過程!L2382+バックデータ一覧!$C$13*LN(0.3)+バックデータ一覧!$C$14)^バックデータ一覧!$C$11+バックデータ一覧!$E$10*(0.3/(バックデータ一覧!$E$12*計算過程!L2382+バックデータ一覧!$E$13*LN(0.3)+バックデータ一覧!$E$14))^バックデータ一覧!$E$11)*計算過程!$W$11*計算過程!G2382/0.3*10^-3,0)</f>
        <v>0</v>
      </c>
      <c r="G2382" s="18">
        <f t="shared" si="224"/>
        <v>0</v>
      </c>
      <c r="H2382" s="18">
        <f t="shared" si="225"/>
        <v>0</v>
      </c>
      <c r="I2382" s="24">
        <v>0</v>
      </c>
      <c r="J2382" s="24">
        <v>0</v>
      </c>
      <c r="K2382" s="24">
        <v>0</v>
      </c>
      <c r="L2382" s="14">
        <f>貼り付けシート!C2382</f>
        <v>15.3</v>
      </c>
      <c r="M2382" s="14">
        <f>貼り付けシート!D2382</f>
        <v>8.8000000000000007</v>
      </c>
      <c r="N2382" s="18">
        <f>貼り付けシート!E2382</f>
        <v>81.234483881075022</v>
      </c>
      <c r="O2382" s="18">
        <f>貼り付けシート!F2382</f>
        <v>0</v>
      </c>
      <c r="P2382" s="19">
        <f t="shared" si="226"/>
        <v>0</v>
      </c>
      <c r="Q2382" s="19">
        <f t="shared" si="227"/>
        <v>0</v>
      </c>
    </row>
    <row r="2383" spans="1:17">
      <c r="A2383" s="38">
        <v>41739</v>
      </c>
      <c r="B2383" s="49" t="s">
        <v>150</v>
      </c>
      <c r="C2383" s="24">
        <f t="shared" si="222"/>
        <v>30.406921776000001</v>
      </c>
      <c r="D2383" s="24">
        <f t="shared" si="223"/>
        <v>0</v>
      </c>
      <c r="E2383" s="18">
        <f>IF(G2383&gt;=0.3,(バックデータ一覧!$C$10*(バックデータ一覧!$C$12*計算過程!L2383+バックデータ一覧!$C$13*LN(計算過程!G2383)+バックデータ一覧!$C$14)^バックデータ一覧!$C$11+バックデータ一覧!$E$10*(計算過程!G2383/(バックデータ一覧!$E$12*計算過程!L2383+バックデータ一覧!$E$13*LN(計算過程!G2383)+バックデータ一覧!$E$14))^バックデータ一覧!$E$11)*計算過程!$W$11*10^-3,0)</f>
        <v>0</v>
      </c>
      <c r="F2383" s="18">
        <f>IF(G2383&lt;0.3,(バックデータ一覧!$C$10*(バックデータ一覧!$C$12*計算過程!L2383+バックデータ一覧!$C$13*LN(0.3)+バックデータ一覧!$C$14)^バックデータ一覧!$C$11+バックデータ一覧!$E$10*(0.3/(バックデータ一覧!$E$12*計算過程!L2383+バックデータ一覧!$E$13*LN(0.3)+バックデータ一覧!$E$14))^バックデータ一覧!$E$11)*計算過程!$W$11*計算過程!G2383/0.3*10^-3,0)</f>
        <v>0</v>
      </c>
      <c r="G2383" s="18">
        <f t="shared" si="224"/>
        <v>0</v>
      </c>
      <c r="H2383" s="18">
        <f t="shared" si="225"/>
        <v>0</v>
      </c>
      <c r="I2383" s="24">
        <v>0</v>
      </c>
      <c r="J2383" s="24">
        <v>0</v>
      </c>
      <c r="K2383" s="24">
        <v>0</v>
      </c>
      <c r="L2383" s="14">
        <f>貼り付けシート!C2383</f>
        <v>14.8</v>
      </c>
      <c r="M2383" s="14">
        <f>貼り付けシート!D2383</f>
        <v>9.1999999999999993</v>
      </c>
      <c r="N2383" s="18">
        <f>貼り付けシート!E2383</f>
        <v>87.649665783085268</v>
      </c>
      <c r="O2383" s="18">
        <f>貼り付けシート!F2383</f>
        <v>0</v>
      </c>
      <c r="P2383" s="19">
        <f t="shared" si="226"/>
        <v>0</v>
      </c>
      <c r="Q2383" s="19">
        <f t="shared" si="227"/>
        <v>0</v>
      </c>
    </row>
    <row r="2384" spans="1:17">
      <c r="A2384" s="38">
        <v>41739</v>
      </c>
      <c r="B2384" s="49" t="s">
        <v>151</v>
      </c>
      <c r="C2384" s="24">
        <f t="shared" si="222"/>
        <v>30.406921776000001</v>
      </c>
      <c r="D2384" s="24">
        <f t="shared" si="223"/>
        <v>0</v>
      </c>
      <c r="E2384" s="18">
        <f>IF(G2384&gt;=0.3,(バックデータ一覧!$C$10*(バックデータ一覧!$C$12*計算過程!L2384+バックデータ一覧!$C$13*LN(計算過程!G2384)+バックデータ一覧!$C$14)^バックデータ一覧!$C$11+バックデータ一覧!$E$10*(計算過程!G2384/(バックデータ一覧!$E$12*計算過程!L2384+バックデータ一覧!$E$13*LN(計算過程!G2384)+バックデータ一覧!$E$14))^バックデータ一覧!$E$11)*計算過程!$W$11*10^-3,0)</f>
        <v>0</v>
      </c>
      <c r="F2384" s="18">
        <f>IF(G2384&lt;0.3,(バックデータ一覧!$C$10*(バックデータ一覧!$C$12*計算過程!L2384+バックデータ一覧!$C$13*LN(0.3)+バックデータ一覧!$C$14)^バックデータ一覧!$C$11+バックデータ一覧!$E$10*(0.3/(バックデータ一覧!$E$12*計算過程!L2384+バックデータ一覧!$E$13*LN(0.3)+バックデータ一覧!$E$14))^バックデータ一覧!$E$11)*計算過程!$W$11*計算過程!G2384/0.3*10^-3,0)</f>
        <v>0</v>
      </c>
      <c r="G2384" s="18">
        <f t="shared" si="224"/>
        <v>0</v>
      </c>
      <c r="H2384" s="18">
        <f t="shared" si="225"/>
        <v>0</v>
      </c>
      <c r="I2384" s="24">
        <v>0</v>
      </c>
      <c r="J2384" s="24">
        <v>0</v>
      </c>
      <c r="K2384" s="24">
        <v>0</v>
      </c>
      <c r="L2384" s="14">
        <f>貼り付けシート!C2384</f>
        <v>15.3</v>
      </c>
      <c r="M2384" s="14">
        <f>貼り付けシート!D2384</f>
        <v>9.6</v>
      </c>
      <c r="N2384" s="18">
        <f>貼り付けシート!E2384</f>
        <v>88.507189415940076</v>
      </c>
      <c r="O2384" s="18">
        <f>貼り付けシート!F2384</f>
        <v>0</v>
      </c>
      <c r="P2384" s="19">
        <f t="shared" si="226"/>
        <v>0</v>
      </c>
      <c r="Q2384" s="19">
        <f t="shared" si="227"/>
        <v>0</v>
      </c>
    </row>
    <row r="2385" spans="1:17">
      <c r="A2385" s="38">
        <v>41739</v>
      </c>
      <c r="B2385" s="49" t="s">
        <v>152</v>
      </c>
      <c r="C2385" s="24">
        <f t="shared" si="222"/>
        <v>30.406921776000001</v>
      </c>
      <c r="D2385" s="24">
        <f t="shared" si="223"/>
        <v>0</v>
      </c>
      <c r="E2385" s="18">
        <f>IF(G2385&gt;=0.3,(バックデータ一覧!$C$10*(バックデータ一覧!$C$12*計算過程!L2385+バックデータ一覧!$C$13*LN(計算過程!G2385)+バックデータ一覧!$C$14)^バックデータ一覧!$C$11+バックデータ一覧!$E$10*(計算過程!G2385/(バックデータ一覧!$E$12*計算過程!L2385+バックデータ一覧!$E$13*LN(計算過程!G2385)+バックデータ一覧!$E$14))^バックデータ一覧!$E$11)*計算過程!$W$11*10^-3,0)</f>
        <v>0</v>
      </c>
      <c r="F2385" s="18">
        <f>IF(G2385&lt;0.3,(バックデータ一覧!$C$10*(バックデータ一覧!$C$12*計算過程!L2385+バックデータ一覧!$C$13*LN(0.3)+バックデータ一覧!$C$14)^バックデータ一覧!$C$11+バックデータ一覧!$E$10*(0.3/(バックデータ一覧!$E$12*計算過程!L2385+バックデータ一覧!$E$13*LN(0.3)+バックデータ一覧!$E$14))^バックデータ一覧!$E$11)*計算過程!$W$11*計算過程!G2385/0.3*10^-3,0)</f>
        <v>0</v>
      </c>
      <c r="G2385" s="18">
        <f t="shared" si="224"/>
        <v>0</v>
      </c>
      <c r="H2385" s="18">
        <f t="shared" si="225"/>
        <v>0</v>
      </c>
      <c r="I2385" s="24">
        <v>0</v>
      </c>
      <c r="J2385" s="24">
        <v>0</v>
      </c>
      <c r="K2385" s="24">
        <v>0</v>
      </c>
      <c r="L2385" s="14">
        <f>貼り付けシート!C2385</f>
        <v>14.4</v>
      </c>
      <c r="M2385" s="14">
        <f>貼り付けシート!D2385</f>
        <v>9.1999999999999993</v>
      </c>
      <c r="N2385" s="18">
        <f>貼り付けシート!E2385</f>
        <v>89.944340050502163</v>
      </c>
      <c r="O2385" s="18">
        <f>貼り付けシート!F2385</f>
        <v>0</v>
      </c>
      <c r="P2385" s="19">
        <f t="shared" si="226"/>
        <v>0</v>
      </c>
      <c r="Q2385" s="19">
        <f t="shared" si="227"/>
        <v>0</v>
      </c>
    </row>
    <row r="2386" spans="1:17">
      <c r="A2386" s="38">
        <v>41739</v>
      </c>
      <c r="B2386" s="49" t="s">
        <v>153</v>
      </c>
      <c r="C2386" s="24">
        <f t="shared" si="222"/>
        <v>30.406921776000001</v>
      </c>
      <c r="D2386" s="24">
        <f t="shared" si="223"/>
        <v>0</v>
      </c>
      <c r="E2386" s="18">
        <f>IF(G2386&gt;=0.3,(バックデータ一覧!$C$10*(バックデータ一覧!$C$12*計算過程!L2386+バックデータ一覧!$C$13*LN(計算過程!G2386)+バックデータ一覧!$C$14)^バックデータ一覧!$C$11+バックデータ一覧!$E$10*(計算過程!G2386/(バックデータ一覧!$E$12*計算過程!L2386+バックデータ一覧!$E$13*LN(計算過程!G2386)+バックデータ一覧!$E$14))^バックデータ一覧!$E$11)*計算過程!$W$11*10^-3,0)</f>
        <v>0</v>
      </c>
      <c r="F2386" s="18">
        <f>IF(G2386&lt;0.3,(バックデータ一覧!$C$10*(バックデータ一覧!$C$12*計算過程!L2386+バックデータ一覧!$C$13*LN(0.3)+バックデータ一覧!$C$14)^バックデータ一覧!$C$11+バックデータ一覧!$E$10*(0.3/(バックデータ一覧!$E$12*計算過程!L2386+バックデータ一覧!$E$13*LN(0.3)+バックデータ一覧!$E$14))^バックデータ一覧!$E$11)*計算過程!$W$11*計算過程!G2386/0.3*10^-3,0)</f>
        <v>0</v>
      </c>
      <c r="G2386" s="18">
        <f t="shared" si="224"/>
        <v>0</v>
      </c>
      <c r="H2386" s="18">
        <f t="shared" si="225"/>
        <v>0</v>
      </c>
      <c r="I2386" s="24">
        <v>0</v>
      </c>
      <c r="J2386" s="24">
        <v>0</v>
      </c>
      <c r="K2386" s="24">
        <v>0</v>
      </c>
      <c r="L2386" s="14">
        <f>貼り付けシート!C2386</f>
        <v>14.4</v>
      </c>
      <c r="M2386" s="14">
        <f>貼り付けシート!D2386</f>
        <v>8.8000000000000007</v>
      </c>
      <c r="N2386" s="18">
        <f>貼り付けシート!E2386</f>
        <v>86.088271875416567</v>
      </c>
      <c r="O2386" s="18">
        <f>貼り付けシート!F2386</f>
        <v>0</v>
      </c>
      <c r="P2386" s="19">
        <f t="shared" si="226"/>
        <v>0</v>
      </c>
      <c r="Q2386" s="19">
        <f t="shared" si="227"/>
        <v>0</v>
      </c>
    </row>
    <row r="2387" spans="1:17">
      <c r="A2387" s="38">
        <v>41739</v>
      </c>
      <c r="B2387" s="49" t="s">
        <v>154</v>
      </c>
      <c r="C2387" s="24">
        <f t="shared" si="222"/>
        <v>30.406921776000001</v>
      </c>
      <c r="D2387" s="24">
        <f t="shared" si="223"/>
        <v>0</v>
      </c>
      <c r="E2387" s="18">
        <f>IF(G2387&gt;=0.3,(バックデータ一覧!$C$10*(バックデータ一覧!$C$12*計算過程!L2387+バックデータ一覧!$C$13*LN(計算過程!G2387)+バックデータ一覧!$C$14)^バックデータ一覧!$C$11+バックデータ一覧!$E$10*(計算過程!G2387/(バックデータ一覧!$E$12*計算過程!L2387+バックデータ一覧!$E$13*LN(計算過程!G2387)+バックデータ一覧!$E$14))^バックデータ一覧!$E$11)*計算過程!$W$11*10^-3,0)</f>
        <v>0</v>
      </c>
      <c r="F2387" s="18">
        <f>IF(G2387&lt;0.3,(バックデータ一覧!$C$10*(バックデータ一覧!$C$12*計算過程!L2387+バックデータ一覧!$C$13*LN(0.3)+バックデータ一覧!$C$14)^バックデータ一覧!$C$11+バックデータ一覧!$E$10*(0.3/(バックデータ一覧!$E$12*計算過程!L2387+バックデータ一覧!$E$13*LN(0.3)+バックデータ一覧!$E$14))^バックデータ一覧!$E$11)*計算過程!$W$11*計算過程!G2387/0.3*10^-3,0)</f>
        <v>0</v>
      </c>
      <c r="G2387" s="18">
        <f t="shared" si="224"/>
        <v>0</v>
      </c>
      <c r="H2387" s="18">
        <f t="shared" si="225"/>
        <v>0</v>
      </c>
      <c r="I2387" s="24">
        <v>0</v>
      </c>
      <c r="J2387" s="24">
        <v>0</v>
      </c>
      <c r="K2387" s="24">
        <v>0</v>
      </c>
      <c r="L2387" s="14">
        <f>貼り付けシート!C2387</f>
        <v>14.4</v>
      </c>
      <c r="M2387" s="14">
        <f>貼り付けシート!D2387</f>
        <v>8.5</v>
      </c>
      <c r="N2387" s="18">
        <f>貼り付けシート!E2387</f>
        <v>83.193009902243617</v>
      </c>
      <c r="O2387" s="18">
        <f>貼り付けシート!F2387</f>
        <v>0</v>
      </c>
      <c r="P2387" s="19">
        <f t="shared" si="226"/>
        <v>0</v>
      </c>
      <c r="Q2387" s="19">
        <f t="shared" si="227"/>
        <v>0</v>
      </c>
    </row>
    <row r="2388" spans="1:17">
      <c r="A2388" s="38">
        <v>41739</v>
      </c>
      <c r="B2388" s="49" t="s">
        <v>155</v>
      </c>
      <c r="C2388" s="24">
        <f t="shared" si="222"/>
        <v>30.406921776000001</v>
      </c>
      <c r="D2388" s="24">
        <f t="shared" si="223"/>
        <v>0</v>
      </c>
      <c r="E2388" s="18">
        <f>IF(G2388&gt;=0.3,(バックデータ一覧!$C$10*(バックデータ一覧!$C$12*計算過程!L2388+バックデータ一覧!$C$13*LN(計算過程!G2388)+バックデータ一覧!$C$14)^バックデータ一覧!$C$11+バックデータ一覧!$E$10*(計算過程!G2388/(バックデータ一覧!$E$12*計算過程!L2388+バックデータ一覧!$E$13*LN(計算過程!G2388)+バックデータ一覧!$E$14))^バックデータ一覧!$E$11)*計算過程!$W$11*10^-3,0)</f>
        <v>0</v>
      </c>
      <c r="F2388" s="18">
        <f>IF(G2388&lt;0.3,(バックデータ一覧!$C$10*(バックデータ一覧!$C$12*計算過程!L2388+バックデータ一覧!$C$13*LN(0.3)+バックデータ一覧!$C$14)^バックデータ一覧!$C$11+バックデータ一覧!$E$10*(0.3/(バックデータ一覧!$E$12*計算過程!L2388+バックデータ一覧!$E$13*LN(0.3)+バックデータ一覧!$E$14))^バックデータ一覧!$E$11)*計算過程!$W$11*計算過程!G2388/0.3*10^-3,0)</f>
        <v>0</v>
      </c>
      <c r="G2388" s="18">
        <f t="shared" si="224"/>
        <v>0</v>
      </c>
      <c r="H2388" s="18">
        <f t="shared" si="225"/>
        <v>0</v>
      </c>
      <c r="I2388" s="24">
        <v>0</v>
      </c>
      <c r="J2388" s="24">
        <v>0</v>
      </c>
      <c r="K2388" s="24">
        <v>0</v>
      </c>
      <c r="L2388" s="14">
        <f>貼り付けシート!C2388</f>
        <v>14.6</v>
      </c>
      <c r="M2388" s="14">
        <f>貼り付けシート!D2388</f>
        <v>8.5</v>
      </c>
      <c r="N2388" s="18">
        <f>貼り付けシート!E2388</f>
        <v>82.124103237134022</v>
      </c>
      <c r="O2388" s="18">
        <f>貼り付けシート!F2388</f>
        <v>0</v>
      </c>
      <c r="P2388" s="19">
        <f t="shared" si="226"/>
        <v>0</v>
      </c>
      <c r="Q2388" s="19">
        <f t="shared" si="227"/>
        <v>0</v>
      </c>
    </row>
    <row r="2389" spans="1:17">
      <c r="A2389" s="38">
        <v>41739</v>
      </c>
      <c r="B2389" s="49" t="s">
        <v>156</v>
      </c>
      <c r="C2389" s="24">
        <f t="shared" si="222"/>
        <v>30.406921776000001</v>
      </c>
      <c r="D2389" s="24">
        <f t="shared" si="223"/>
        <v>0</v>
      </c>
      <c r="E2389" s="18">
        <f>IF(G2389&gt;=0.3,(バックデータ一覧!$C$10*(バックデータ一覧!$C$12*計算過程!L2389+バックデータ一覧!$C$13*LN(計算過程!G2389)+バックデータ一覧!$C$14)^バックデータ一覧!$C$11+バックデータ一覧!$E$10*(計算過程!G2389/(バックデータ一覧!$E$12*計算過程!L2389+バックデータ一覧!$E$13*LN(計算過程!G2389)+バックデータ一覧!$E$14))^バックデータ一覧!$E$11)*計算過程!$W$11*10^-3,0)</f>
        <v>0</v>
      </c>
      <c r="F2389" s="18">
        <f>IF(G2389&lt;0.3,(バックデータ一覧!$C$10*(バックデータ一覧!$C$12*計算過程!L2389+バックデータ一覧!$C$13*LN(0.3)+バックデータ一覧!$C$14)^バックデータ一覧!$C$11+バックデータ一覧!$E$10*(0.3/(バックデータ一覧!$E$12*計算過程!L2389+バックデータ一覧!$E$13*LN(0.3)+バックデータ一覧!$E$14))^バックデータ一覧!$E$11)*計算過程!$W$11*計算過程!G2389/0.3*10^-3,0)</f>
        <v>0</v>
      </c>
      <c r="G2389" s="18">
        <f t="shared" si="224"/>
        <v>0</v>
      </c>
      <c r="H2389" s="18">
        <f t="shared" si="225"/>
        <v>0</v>
      </c>
      <c r="I2389" s="24">
        <v>0</v>
      </c>
      <c r="J2389" s="24">
        <v>0</v>
      </c>
      <c r="K2389" s="24">
        <v>0</v>
      </c>
      <c r="L2389" s="14">
        <f>貼り付けシート!C2389</f>
        <v>15.4</v>
      </c>
      <c r="M2389" s="14">
        <f>貼り付けシート!D2389</f>
        <v>8.5</v>
      </c>
      <c r="N2389" s="18">
        <f>貼り付けシート!E2389</f>
        <v>77.999864524473679</v>
      </c>
      <c r="O2389" s="18">
        <f>貼り付けシート!F2389</f>
        <v>0</v>
      </c>
      <c r="P2389" s="19">
        <f t="shared" si="226"/>
        <v>0</v>
      </c>
      <c r="Q2389" s="19">
        <f t="shared" si="227"/>
        <v>0</v>
      </c>
    </row>
    <row r="2390" spans="1:17">
      <c r="A2390" s="38">
        <v>41739</v>
      </c>
      <c r="B2390" s="49" t="s">
        <v>157</v>
      </c>
      <c r="C2390" s="24">
        <f t="shared" si="222"/>
        <v>30.406921776000001</v>
      </c>
      <c r="D2390" s="24">
        <f t="shared" si="223"/>
        <v>0</v>
      </c>
      <c r="E2390" s="18">
        <f>IF(G2390&gt;=0.3,(バックデータ一覧!$C$10*(バックデータ一覧!$C$12*計算過程!L2390+バックデータ一覧!$C$13*LN(計算過程!G2390)+バックデータ一覧!$C$14)^バックデータ一覧!$C$11+バックデータ一覧!$E$10*(計算過程!G2390/(バックデータ一覧!$E$12*計算過程!L2390+バックデータ一覧!$E$13*LN(計算過程!G2390)+バックデータ一覧!$E$14))^バックデータ一覧!$E$11)*計算過程!$W$11*10^-3,0)</f>
        <v>0</v>
      </c>
      <c r="F2390" s="18">
        <f>IF(G2390&lt;0.3,(バックデータ一覧!$C$10*(バックデータ一覧!$C$12*計算過程!L2390+バックデータ一覧!$C$13*LN(0.3)+バックデータ一覧!$C$14)^バックデータ一覧!$C$11+バックデータ一覧!$E$10*(0.3/(バックデータ一覧!$E$12*計算過程!L2390+バックデータ一覧!$E$13*LN(0.3)+バックデータ一覧!$E$14))^バックデータ一覧!$E$11)*計算過程!$W$11*計算過程!G2390/0.3*10^-3,0)</f>
        <v>0</v>
      </c>
      <c r="G2390" s="18">
        <f t="shared" si="224"/>
        <v>0</v>
      </c>
      <c r="H2390" s="18">
        <f t="shared" si="225"/>
        <v>0</v>
      </c>
      <c r="I2390" s="24">
        <v>0</v>
      </c>
      <c r="J2390" s="24">
        <v>0</v>
      </c>
      <c r="K2390" s="24">
        <v>0</v>
      </c>
      <c r="L2390" s="14">
        <f>貼り付けシート!C2390</f>
        <v>16</v>
      </c>
      <c r="M2390" s="14">
        <f>貼り付けシート!D2390</f>
        <v>8.5</v>
      </c>
      <c r="N2390" s="18">
        <f>貼り付けシート!E2390</f>
        <v>75.059058938793882</v>
      </c>
      <c r="O2390" s="18">
        <f>貼り付けシート!F2390</f>
        <v>0</v>
      </c>
      <c r="P2390" s="19">
        <f t="shared" si="226"/>
        <v>0</v>
      </c>
      <c r="Q2390" s="19">
        <f t="shared" si="227"/>
        <v>0</v>
      </c>
    </row>
    <row r="2391" spans="1:17">
      <c r="A2391" s="38">
        <v>41739</v>
      </c>
      <c r="B2391" s="49" t="s">
        <v>158</v>
      </c>
      <c r="C2391" s="24">
        <f t="shared" si="222"/>
        <v>30.406921776000001</v>
      </c>
      <c r="D2391" s="24">
        <f t="shared" si="223"/>
        <v>0</v>
      </c>
      <c r="E2391" s="18">
        <f>IF(G2391&gt;=0.3,(バックデータ一覧!$C$10*(バックデータ一覧!$C$12*計算過程!L2391+バックデータ一覧!$C$13*LN(計算過程!G2391)+バックデータ一覧!$C$14)^バックデータ一覧!$C$11+バックデータ一覧!$E$10*(計算過程!G2391/(バックデータ一覧!$E$12*計算過程!L2391+バックデータ一覧!$E$13*LN(計算過程!G2391)+バックデータ一覧!$E$14))^バックデータ一覧!$E$11)*計算過程!$W$11*10^-3,0)</f>
        <v>0</v>
      </c>
      <c r="F2391" s="18">
        <f>IF(G2391&lt;0.3,(バックデータ一覧!$C$10*(バックデータ一覧!$C$12*計算過程!L2391+バックデータ一覧!$C$13*LN(0.3)+バックデータ一覧!$C$14)^バックデータ一覧!$C$11+バックデータ一覧!$E$10*(0.3/(バックデータ一覧!$E$12*計算過程!L2391+バックデータ一覧!$E$13*LN(0.3)+バックデータ一覧!$E$14))^バックデータ一覧!$E$11)*計算過程!$W$11*計算過程!G2391/0.3*10^-3,0)</f>
        <v>0</v>
      </c>
      <c r="G2391" s="18">
        <f t="shared" si="224"/>
        <v>0</v>
      </c>
      <c r="H2391" s="18">
        <f t="shared" si="225"/>
        <v>0</v>
      </c>
      <c r="I2391" s="24">
        <v>0</v>
      </c>
      <c r="J2391" s="24">
        <v>0</v>
      </c>
      <c r="K2391" s="24">
        <v>0</v>
      </c>
      <c r="L2391" s="14">
        <f>貼り付けシート!C2391</f>
        <v>17.399999999999999</v>
      </c>
      <c r="M2391" s="14">
        <f>貼り付けシート!D2391</f>
        <v>7.8</v>
      </c>
      <c r="N2391" s="18">
        <f>貼り付けシート!E2391</f>
        <v>63.084010373425748</v>
      </c>
      <c r="O2391" s="18">
        <f>貼り付けシート!F2391</f>
        <v>0</v>
      </c>
      <c r="P2391" s="19">
        <f t="shared" si="226"/>
        <v>0</v>
      </c>
      <c r="Q2391" s="19">
        <f t="shared" si="227"/>
        <v>0</v>
      </c>
    </row>
    <row r="2392" spans="1:17">
      <c r="A2392" s="38">
        <v>41739</v>
      </c>
      <c r="B2392" s="49" t="s">
        <v>159</v>
      </c>
      <c r="C2392" s="24">
        <f t="shared" si="222"/>
        <v>30.406921776000001</v>
      </c>
      <c r="D2392" s="24">
        <f t="shared" si="223"/>
        <v>0</v>
      </c>
      <c r="E2392" s="18">
        <f>IF(G2392&gt;=0.3,(バックデータ一覧!$C$10*(バックデータ一覧!$C$12*計算過程!L2392+バックデータ一覧!$C$13*LN(計算過程!G2392)+バックデータ一覧!$C$14)^バックデータ一覧!$C$11+バックデータ一覧!$E$10*(計算過程!G2392/(バックデータ一覧!$E$12*計算過程!L2392+バックデータ一覧!$E$13*LN(計算過程!G2392)+バックデータ一覧!$E$14))^バックデータ一覧!$E$11)*計算過程!$W$11*10^-3,0)</f>
        <v>0</v>
      </c>
      <c r="F2392" s="18">
        <f>IF(G2392&lt;0.3,(バックデータ一覧!$C$10*(バックデータ一覧!$C$12*計算過程!L2392+バックデータ一覧!$C$13*LN(0.3)+バックデータ一覧!$C$14)^バックデータ一覧!$C$11+バックデータ一覧!$E$10*(0.3/(バックデータ一覧!$E$12*計算過程!L2392+バックデータ一覧!$E$13*LN(0.3)+バックデータ一覧!$E$14))^バックデータ一覧!$E$11)*計算過程!$W$11*計算過程!G2392/0.3*10^-3,0)</f>
        <v>0</v>
      </c>
      <c r="G2392" s="18">
        <f t="shared" si="224"/>
        <v>0</v>
      </c>
      <c r="H2392" s="18">
        <f t="shared" si="225"/>
        <v>0</v>
      </c>
      <c r="I2392" s="24">
        <v>0</v>
      </c>
      <c r="J2392" s="24">
        <v>0</v>
      </c>
      <c r="K2392" s="24">
        <v>0</v>
      </c>
      <c r="L2392" s="14">
        <f>貼り付けシート!C2392</f>
        <v>17.600000000000001</v>
      </c>
      <c r="M2392" s="14">
        <f>貼り付けシート!D2392</f>
        <v>7.1</v>
      </c>
      <c r="N2392" s="18">
        <f>貼り付けシート!E2392</f>
        <v>56.764929439499937</v>
      </c>
      <c r="O2392" s="18">
        <f>貼り付けシート!F2392</f>
        <v>0</v>
      </c>
      <c r="P2392" s="19">
        <f t="shared" si="226"/>
        <v>0</v>
      </c>
      <c r="Q2392" s="19">
        <f t="shared" si="227"/>
        <v>0</v>
      </c>
    </row>
    <row r="2393" spans="1:17">
      <c r="A2393" s="38">
        <v>41739</v>
      </c>
      <c r="B2393" s="49" t="s">
        <v>160</v>
      </c>
      <c r="C2393" s="24">
        <f t="shared" si="222"/>
        <v>30.406921776000001</v>
      </c>
      <c r="D2393" s="24">
        <f t="shared" si="223"/>
        <v>0</v>
      </c>
      <c r="E2393" s="18">
        <f>IF(G2393&gt;=0.3,(バックデータ一覧!$C$10*(バックデータ一覧!$C$12*計算過程!L2393+バックデータ一覧!$C$13*LN(計算過程!G2393)+バックデータ一覧!$C$14)^バックデータ一覧!$C$11+バックデータ一覧!$E$10*(計算過程!G2393/(バックデータ一覧!$E$12*計算過程!L2393+バックデータ一覧!$E$13*LN(計算過程!G2393)+バックデータ一覧!$E$14))^バックデータ一覧!$E$11)*計算過程!$W$11*10^-3,0)</f>
        <v>0</v>
      </c>
      <c r="F2393" s="18">
        <f>IF(G2393&lt;0.3,(バックデータ一覧!$C$10*(バックデータ一覧!$C$12*計算過程!L2393+バックデータ一覧!$C$13*LN(0.3)+バックデータ一覧!$C$14)^バックデータ一覧!$C$11+バックデータ一覧!$E$10*(0.3/(バックデータ一覧!$E$12*計算過程!L2393+バックデータ一覧!$E$13*LN(0.3)+バックデータ一覧!$E$14))^バックデータ一覧!$E$11)*計算過程!$W$11*計算過程!G2393/0.3*10^-3,0)</f>
        <v>0</v>
      </c>
      <c r="G2393" s="18">
        <f t="shared" si="224"/>
        <v>0</v>
      </c>
      <c r="H2393" s="18">
        <f t="shared" si="225"/>
        <v>0</v>
      </c>
      <c r="I2393" s="24">
        <v>0</v>
      </c>
      <c r="J2393" s="24">
        <v>0</v>
      </c>
      <c r="K2393" s="24">
        <v>0</v>
      </c>
      <c r="L2393" s="14">
        <f>貼り付けシート!C2393</f>
        <v>17.600000000000001</v>
      </c>
      <c r="M2393" s="14">
        <f>貼り付けシート!D2393</f>
        <v>6.4</v>
      </c>
      <c r="N2393" s="18">
        <f>貼り付けシート!E2393</f>
        <v>51.225385621989275</v>
      </c>
      <c r="O2393" s="18">
        <f>貼り付けシート!F2393</f>
        <v>0</v>
      </c>
      <c r="P2393" s="19">
        <f t="shared" si="226"/>
        <v>0</v>
      </c>
      <c r="Q2393" s="19">
        <f t="shared" si="227"/>
        <v>0</v>
      </c>
    </row>
    <row r="2394" spans="1:17">
      <c r="A2394" s="38">
        <v>41739</v>
      </c>
      <c r="B2394" s="49" t="s">
        <v>161</v>
      </c>
      <c r="C2394" s="24">
        <f t="shared" si="222"/>
        <v>30.406921776000001</v>
      </c>
      <c r="D2394" s="24">
        <f t="shared" si="223"/>
        <v>0</v>
      </c>
      <c r="E2394" s="18">
        <f>IF(G2394&gt;=0.3,(バックデータ一覧!$C$10*(バックデータ一覧!$C$12*計算過程!L2394+バックデータ一覧!$C$13*LN(計算過程!G2394)+バックデータ一覧!$C$14)^バックデータ一覧!$C$11+バックデータ一覧!$E$10*(計算過程!G2394/(バックデータ一覧!$E$12*計算過程!L2394+バックデータ一覧!$E$13*LN(計算過程!G2394)+バックデータ一覧!$E$14))^バックデータ一覧!$E$11)*計算過程!$W$11*10^-3,0)</f>
        <v>0</v>
      </c>
      <c r="F2394" s="18">
        <f>IF(G2394&lt;0.3,(バックデータ一覧!$C$10*(バックデータ一覧!$C$12*計算過程!L2394+バックデータ一覧!$C$13*LN(0.3)+バックデータ一覧!$C$14)^バックデータ一覧!$C$11+バックデータ一覧!$E$10*(0.3/(バックデータ一覧!$E$12*計算過程!L2394+バックデータ一覧!$E$13*LN(0.3)+バックデータ一覧!$E$14))^バックデータ一覧!$E$11)*計算過程!$W$11*計算過程!G2394/0.3*10^-3,0)</f>
        <v>0</v>
      </c>
      <c r="G2394" s="18">
        <f t="shared" si="224"/>
        <v>0</v>
      </c>
      <c r="H2394" s="18">
        <f t="shared" si="225"/>
        <v>0</v>
      </c>
      <c r="I2394" s="24">
        <v>0</v>
      </c>
      <c r="J2394" s="24">
        <v>0</v>
      </c>
      <c r="K2394" s="24">
        <v>0</v>
      </c>
      <c r="L2394" s="14">
        <f>貼り付けシート!C2394</f>
        <v>19.7</v>
      </c>
      <c r="M2394" s="14">
        <f>貼り付けシート!D2394</f>
        <v>6.7</v>
      </c>
      <c r="N2394" s="18">
        <f>貼り付けシート!E2394</f>
        <v>46.998347369213263</v>
      </c>
      <c r="O2394" s="18">
        <f>貼り付けシート!F2394</f>
        <v>0</v>
      </c>
      <c r="P2394" s="19">
        <f t="shared" si="226"/>
        <v>0</v>
      </c>
      <c r="Q2394" s="19">
        <f t="shared" si="227"/>
        <v>0</v>
      </c>
    </row>
    <row r="2395" spans="1:17">
      <c r="A2395" s="38">
        <v>41739</v>
      </c>
      <c r="B2395" s="49" t="s">
        <v>162</v>
      </c>
      <c r="C2395" s="24">
        <f t="shared" si="222"/>
        <v>30.406921776000001</v>
      </c>
      <c r="D2395" s="24">
        <f t="shared" si="223"/>
        <v>0</v>
      </c>
      <c r="E2395" s="18">
        <f>IF(G2395&gt;=0.3,(バックデータ一覧!$C$10*(バックデータ一覧!$C$12*計算過程!L2395+バックデータ一覧!$C$13*LN(計算過程!G2395)+バックデータ一覧!$C$14)^バックデータ一覧!$C$11+バックデータ一覧!$E$10*(計算過程!G2395/(バックデータ一覧!$E$12*計算過程!L2395+バックデータ一覧!$E$13*LN(計算過程!G2395)+バックデータ一覧!$E$14))^バックデータ一覧!$E$11)*計算過程!$W$11*10^-3,0)</f>
        <v>0</v>
      </c>
      <c r="F2395" s="18">
        <f>IF(G2395&lt;0.3,(バックデータ一覧!$C$10*(バックデータ一覧!$C$12*計算過程!L2395+バックデータ一覧!$C$13*LN(0.3)+バックデータ一覧!$C$14)^バックデータ一覧!$C$11+バックデータ一覧!$E$10*(0.3/(バックデータ一覧!$E$12*計算過程!L2395+バックデータ一覧!$E$13*LN(0.3)+バックデータ一覧!$E$14))^バックデータ一覧!$E$11)*計算過程!$W$11*計算過程!G2395/0.3*10^-3,0)</f>
        <v>0</v>
      </c>
      <c r="G2395" s="18">
        <f t="shared" si="224"/>
        <v>0</v>
      </c>
      <c r="H2395" s="18">
        <f t="shared" si="225"/>
        <v>0</v>
      </c>
      <c r="I2395" s="24">
        <v>0</v>
      </c>
      <c r="J2395" s="24">
        <v>0</v>
      </c>
      <c r="K2395" s="24">
        <v>0</v>
      </c>
      <c r="L2395" s="14">
        <f>貼り付けシート!C2395</f>
        <v>21.1</v>
      </c>
      <c r="M2395" s="14">
        <f>貼り付けシート!D2395</f>
        <v>7.1</v>
      </c>
      <c r="N2395" s="18">
        <f>貼り付けシート!E2395</f>
        <v>45.650149035304679</v>
      </c>
      <c r="O2395" s="18">
        <f>貼り付けシート!F2395</f>
        <v>0</v>
      </c>
      <c r="P2395" s="19">
        <f t="shared" si="226"/>
        <v>0</v>
      </c>
      <c r="Q2395" s="19">
        <f t="shared" si="227"/>
        <v>0</v>
      </c>
    </row>
    <row r="2396" spans="1:17">
      <c r="A2396" s="38">
        <v>41739</v>
      </c>
      <c r="B2396" s="49" t="s">
        <v>163</v>
      </c>
      <c r="C2396" s="24">
        <f t="shared" si="222"/>
        <v>30.406921776000001</v>
      </c>
      <c r="D2396" s="24">
        <f t="shared" si="223"/>
        <v>0</v>
      </c>
      <c r="E2396" s="18">
        <f>IF(G2396&gt;=0.3,(バックデータ一覧!$C$10*(バックデータ一覧!$C$12*計算過程!L2396+バックデータ一覧!$C$13*LN(計算過程!G2396)+バックデータ一覧!$C$14)^バックデータ一覧!$C$11+バックデータ一覧!$E$10*(計算過程!G2396/(バックデータ一覧!$E$12*計算過程!L2396+バックデータ一覧!$E$13*LN(計算過程!G2396)+バックデータ一覧!$E$14))^バックデータ一覧!$E$11)*計算過程!$W$11*10^-3,0)</f>
        <v>0</v>
      </c>
      <c r="F2396" s="18">
        <f>IF(G2396&lt;0.3,(バックデータ一覧!$C$10*(バックデータ一覧!$C$12*計算過程!L2396+バックデータ一覧!$C$13*LN(0.3)+バックデータ一覧!$C$14)^バックデータ一覧!$C$11+バックデータ一覧!$E$10*(0.3/(バックデータ一覧!$E$12*計算過程!L2396+バックデータ一覧!$E$13*LN(0.3)+バックデータ一覧!$E$14))^バックデータ一覧!$E$11)*計算過程!$W$11*計算過程!G2396/0.3*10^-3,0)</f>
        <v>0</v>
      </c>
      <c r="G2396" s="18">
        <f t="shared" si="224"/>
        <v>0</v>
      </c>
      <c r="H2396" s="18">
        <f t="shared" si="225"/>
        <v>0</v>
      </c>
      <c r="I2396" s="24">
        <v>0</v>
      </c>
      <c r="J2396" s="24">
        <v>0</v>
      </c>
      <c r="K2396" s="24">
        <v>0</v>
      </c>
      <c r="L2396" s="14">
        <f>貼り付けシート!C2396</f>
        <v>20.8</v>
      </c>
      <c r="M2396" s="14">
        <f>貼り付けシート!D2396</f>
        <v>7.5</v>
      </c>
      <c r="N2396" s="18">
        <f>貼り付けシート!E2396</f>
        <v>49.088627216306307</v>
      </c>
      <c r="O2396" s="18">
        <f>貼り付けシート!F2396</f>
        <v>0</v>
      </c>
      <c r="P2396" s="19">
        <f t="shared" si="226"/>
        <v>0</v>
      </c>
      <c r="Q2396" s="19">
        <f t="shared" si="227"/>
        <v>0</v>
      </c>
    </row>
    <row r="2397" spans="1:17">
      <c r="A2397" s="38">
        <v>41739</v>
      </c>
      <c r="B2397" s="49" t="s">
        <v>164</v>
      </c>
      <c r="C2397" s="24">
        <f t="shared" si="222"/>
        <v>30.406921776000001</v>
      </c>
      <c r="D2397" s="24">
        <f t="shared" si="223"/>
        <v>0</v>
      </c>
      <c r="E2397" s="18">
        <f>IF(G2397&gt;=0.3,(バックデータ一覧!$C$10*(バックデータ一覧!$C$12*計算過程!L2397+バックデータ一覧!$C$13*LN(計算過程!G2397)+バックデータ一覧!$C$14)^バックデータ一覧!$C$11+バックデータ一覧!$E$10*(計算過程!G2397/(バックデータ一覧!$E$12*計算過程!L2397+バックデータ一覧!$E$13*LN(計算過程!G2397)+バックデータ一覧!$E$14))^バックデータ一覧!$E$11)*計算過程!$W$11*10^-3,0)</f>
        <v>0</v>
      </c>
      <c r="F2397" s="18">
        <f>IF(G2397&lt;0.3,(バックデータ一覧!$C$10*(バックデータ一覧!$C$12*計算過程!L2397+バックデータ一覧!$C$13*LN(0.3)+バックデータ一覧!$C$14)^バックデータ一覧!$C$11+バックデータ一覧!$E$10*(0.3/(バックデータ一覧!$E$12*計算過程!L2397+バックデータ一覧!$E$13*LN(0.3)+バックデータ一覧!$E$14))^バックデータ一覧!$E$11)*計算過程!$W$11*計算過程!G2397/0.3*10^-3,0)</f>
        <v>0</v>
      </c>
      <c r="G2397" s="18">
        <f t="shared" si="224"/>
        <v>0</v>
      </c>
      <c r="H2397" s="18">
        <f t="shared" si="225"/>
        <v>0</v>
      </c>
      <c r="I2397" s="24">
        <v>0</v>
      </c>
      <c r="J2397" s="24">
        <v>0</v>
      </c>
      <c r="K2397" s="24">
        <v>0</v>
      </c>
      <c r="L2397" s="14">
        <f>貼り付けシート!C2397</f>
        <v>21.2</v>
      </c>
      <c r="M2397" s="14">
        <f>貼り付けシート!D2397</f>
        <v>8</v>
      </c>
      <c r="N2397" s="18">
        <f>貼り付けシート!E2397</f>
        <v>51.048910714410155</v>
      </c>
      <c r="O2397" s="18">
        <f>貼り付けシート!F2397</f>
        <v>0</v>
      </c>
      <c r="P2397" s="19">
        <f t="shared" si="226"/>
        <v>0</v>
      </c>
      <c r="Q2397" s="19">
        <f t="shared" si="227"/>
        <v>0</v>
      </c>
    </row>
    <row r="2398" spans="1:17">
      <c r="A2398" s="38">
        <v>41739</v>
      </c>
      <c r="B2398" s="49" t="s">
        <v>165</v>
      </c>
      <c r="C2398" s="24">
        <f t="shared" si="222"/>
        <v>30.406921776000001</v>
      </c>
      <c r="D2398" s="24">
        <f t="shared" si="223"/>
        <v>0</v>
      </c>
      <c r="E2398" s="18">
        <f>IF(G2398&gt;=0.3,(バックデータ一覧!$C$10*(バックデータ一覧!$C$12*計算過程!L2398+バックデータ一覧!$C$13*LN(計算過程!G2398)+バックデータ一覧!$C$14)^バックデータ一覧!$C$11+バックデータ一覧!$E$10*(計算過程!G2398/(バックデータ一覧!$E$12*計算過程!L2398+バックデータ一覧!$E$13*LN(計算過程!G2398)+バックデータ一覧!$E$14))^バックデータ一覧!$E$11)*計算過程!$W$11*10^-3,0)</f>
        <v>0</v>
      </c>
      <c r="F2398" s="18">
        <f>IF(G2398&lt;0.3,(バックデータ一覧!$C$10*(バックデータ一覧!$C$12*計算過程!L2398+バックデータ一覧!$C$13*LN(0.3)+バックデータ一覧!$C$14)^バックデータ一覧!$C$11+バックデータ一覧!$E$10*(0.3/(バックデータ一覧!$E$12*計算過程!L2398+バックデータ一覧!$E$13*LN(0.3)+バックデータ一覧!$E$14))^バックデータ一覧!$E$11)*計算過程!$W$11*計算過程!G2398/0.3*10^-3,0)</f>
        <v>0</v>
      </c>
      <c r="G2398" s="18">
        <f t="shared" si="224"/>
        <v>0</v>
      </c>
      <c r="H2398" s="18">
        <f t="shared" si="225"/>
        <v>0</v>
      </c>
      <c r="I2398" s="24">
        <v>0</v>
      </c>
      <c r="J2398" s="24">
        <v>0</v>
      </c>
      <c r="K2398" s="24">
        <v>0</v>
      </c>
      <c r="L2398" s="14">
        <f>貼り付けシート!C2398</f>
        <v>20.399999999999999</v>
      </c>
      <c r="M2398" s="14">
        <f>貼り付けシート!D2398</f>
        <v>8.5</v>
      </c>
      <c r="N2398" s="18">
        <f>貼り付けシート!E2398</f>
        <v>56.932531637659288</v>
      </c>
      <c r="O2398" s="18">
        <f>貼り付けシート!F2398</f>
        <v>0</v>
      </c>
      <c r="P2398" s="19">
        <f t="shared" si="226"/>
        <v>0</v>
      </c>
      <c r="Q2398" s="19">
        <f t="shared" si="227"/>
        <v>0</v>
      </c>
    </row>
    <row r="2399" spans="1:17">
      <c r="A2399" s="38">
        <v>41739</v>
      </c>
      <c r="B2399" s="49" t="s">
        <v>166</v>
      </c>
      <c r="C2399" s="24">
        <f t="shared" si="222"/>
        <v>30.406921776000001</v>
      </c>
      <c r="D2399" s="24">
        <f t="shared" si="223"/>
        <v>0</v>
      </c>
      <c r="E2399" s="18">
        <f>IF(G2399&gt;=0.3,(バックデータ一覧!$C$10*(バックデータ一覧!$C$12*計算過程!L2399+バックデータ一覧!$C$13*LN(計算過程!G2399)+バックデータ一覧!$C$14)^バックデータ一覧!$C$11+バックデータ一覧!$E$10*(計算過程!G2399/(バックデータ一覧!$E$12*計算過程!L2399+バックデータ一覧!$E$13*LN(計算過程!G2399)+バックデータ一覧!$E$14))^バックデータ一覧!$E$11)*計算過程!$W$11*10^-3,0)</f>
        <v>0</v>
      </c>
      <c r="F2399" s="18">
        <f>IF(G2399&lt;0.3,(バックデータ一覧!$C$10*(バックデータ一覧!$C$12*計算過程!L2399+バックデータ一覧!$C$13*LN(0.3)+バックデータ一覧!$C$14)^バックデータ一覧!$C$11+バックデータ一覧!$E$10*(0.3/(バックデータ一覧!$E$12*計算過程!L2399+バックデータ一覧!$E$13*LN(0.3)+バックデータ一覧!$E$14))^バックデータ一覧!$E$11)*計算過程!$W$11*計算過程!G2399/0.3*10^-3,0)</f>
        <v>0</v>
      </c>
      <c r="G2399" s="18">
        <f t="shared" si="224"/>
        <v>0</v>
      </c>
      <c r="H2399" s="18">
        <f t="shared" si="225"/>
        <v>0</v>
      </c>
      <c r="I2399" s="24">
        <v>0</v>
      </c>
      <c r="J2399" s="24">
        <v>0</v>
      </c>
      <c r="K2399" s="24">
        <v>0</v>
      </c>
      <c r="L2399" s="14">
        <f>貼り付けシート!C2399</f>
        <v>20</v>
      </c>
      <c r="M2399" s="14">
        <f>貼り付けシート!D2399</f>
        <v>9</v>
      </c>
      <c r="N2399" s="18">
        <f>貼り付けシート!E2399</f>
        <v>61.742504747981123</v>
      </c>
      <c r="O2399" s="18">
        <f>貼り付けシート!F2399</f>
        <v>0</v>
      </c>
      <c r="P2399" s="19">
        <f t="shared" si="226"/>
        <v>0</v>
      </c>
      <c r="Q2399" s="19">
        <f t="shared" si="227"/>
        <v>0</v>
      </c>
    </row>
    <row r="2400" spans="1:17">
      <c r="A2400" s="38">
        <v>41739</v>
      </c>
      <c r="B2400" s="49" t="s">
        <v>167</v>
      </c>
      <c r="C2400" s="24">
        <f t="shared" si="222"/>
        <v>30.406921776000001</v>
      </c>
      <c r="D2400" s="24">
        <f t="shared" si="223"/>
        <v>0</v>
      </c>
      <c r="E2400" s="18">
        <f>IF(G2400&gt;=0.3,(バックデータ一覧!$C$10*(バックデータ一覧!$C$12*計算過程!L2400+バックデータ一覧!$C$13*LN(計算過程!G2400)+バックデータ一覧!$C$14)^バックデータ一覧!$C$11+バックデータ一覧!$E$10*(計算過程!G2400/(バックデータ一覧!$E$12*計算過程!L2400+バックデータ一覧!$E$13*LN(計算過程!G2400)+バックデータ一覧!$E$14))^バックデータ一覧!$E$11)*計算過程!$W$11*10^-3,0)</f>
        <v>0</v>
      </c>
      <c r="F2400" s="18">
        <f>IF(G2400&lt;0.3,(バックデータ一覧!$C$10*(バックデータ一覧!$C$12*計算過程!L2400+バックデータ一覧!$C$13*LN(0.3)+バックデータ一覧!$C$14)^バックデータ一覧!$C$11+バックデータ一覧!$E$10*(0.3/(バックデータ一覧!$E$12*計算過程!L2400+バックデータ一覧!$E$13*LN(0.3)+バックデータ一覧!$E$14))^バックデータ一覧!$E$11)*計算過程!$W$11*計算過程!G2400/0.3*10^-3,0)</f>
        <v>0</v>
      </c>
      <c r="G2400" s="18">
        <f t="shared" si="224"/>
        <v>0</v>
      </c>
      <c r="H2400" s="18">
        <f t="shared" si="225"/>
        <v>0</v>
      </c>
      <c r="I2400" s="24">
        <v>0</v>
      </c>
      <c r="J2400" s="24">
        <v>0</v>
      </c>
      <c r="K2400" s="24">
        <v>0</v>
      </c>
      <c r="L2400" s="14">
        <f>貼り付けシート!C2400</f>
        <v>18.100000000000001</v>
      </c>
      <c r="M2400" s="14">
        <f>貼り付けシート!D2400</f>
        <v>7.4</v>
      </c>
      <c r="N2400" s="18">
        <f>貼り付けシート!E2400</f>
        <v>57.301890619814131</v>
      </c>
      <c r="O2400" s="18">
        <f>貼り付けシート!F2400</f>
        <v>0</v>
      </c>
      <c r="P2400" s="19">
        <f t="shared" si="226"/>
        <v>0</v>
      </c>
      <c r="Q2400" s="19">
        <f t="shared" si="227"/>
        <v>0</v>
      </c>
    </row>
    <row r="2401" spans="1:17">
      <c r="A2401" s="38">
        <v>41739</v>
      </c>
      <c r="B2401" s="49" t="s">
        <v>168</v>
      </c>
      <c r="C2401" s="24">
        <f t="shared" si="222"/>
        <v>30.406921776000001</v>
      </c>
      <c r="D2401" s="24">
        <f t="shared" si="223"/>
        <v>0</v>
      </c>
      <c r="E2401" s="18">
        <f>IF(G2401&gt;=0.3,(バックデータ一覧!$C$10*(バックデータ一覧!$C$12*計算過程!L2401+バックデータ一覧!$C$13*LN(計算過程!G2401)+バックデータ一覧!$C$14)^バックデータ一覧!$C$11+バックデータ一覧!$E$10*(計算過程!G2401/(バックデータ一覧!$E$12*計算過程!L2401+バックデータ一覧!$E$13*LN(計算過程!G2401)+バックデータ一覧!$E$14))^バックデータ一覧!$E$11)*計算過程!$W$11*10^-3,0)</f>
        <v>0</v>
      </c>
      <c r="F2401" s="18">
        <f>IF(G2401&lt;0.3,(バックデータ一覧!$C$10*(バックデータ一覧!$C$12*計算過程!L2401+バックデータ一覧!$C$13*LN(0.3)+バックデータ一覧!$C$14)^バックデータ一覧!$C$11+バックデータ一覧!$E$10*(0.3/(バックデータ一覧!$E$12*計算過程!L2401+バックデータ一覧!$E$13*LN(0.3)+バックデータ一覧!$E$14))^バックデータ一覧!$E$11)*計算過程!$W$11*計算過程!G2401/0.3*10^-3,0)</f>
        <v>0</v>
      </c>
      <c r="G2401" s="18">
        <f t="shared" si="224"/>
        <v>0</v>
      </c>
      <c r="H2401" s="18">
        <f t="shared" si="225"/>
        <v>0</v>
      </c>
      <c r="I2401" s="24">
        <v>0</v>
      </c>
      <c r="J2401" s="24">
        <v>0</v>
      </c>
      <c r="K2401" s="24">
        <v>0</v>
      </c>
      <c r="L2401" s="14">
        <f>貼り付けシート!C2401</f>
        <v>17.2</v>
      </c>
      <c r="M2401" s="14">
        <f>貼り付けシート!D2401</f>
        <v>5.9</v>
      </c>
      <c r="N2401" s="18">
        <f>貼り付けシート!E2401</f>
        <v>48.471151868323815</v>
      </c>
      <c r="O2401" s="18">
        <f>貼り付けシート!F2401</f>
        <v>0</v>
      </c>
      <c r="P2401" s="19">
        <f t="shared" si="226"/>
        <v>0</v>
      </c>
      <c r="Q2401" s="19">
        <f t="shared" si="227"/>
        <v>0</v>
      </c>
    </row>
    <row r="2402" spans="1:17">
      <c r="A2402" s="38">
        <v>41739</v>
      </c>
      <c r="B2402" s="49" t="s">
        <v>169</v>
      </c>
      <c r="C2402" s="24">
        <f t="shared" si="222"/>
        <v>30.406921776000001</v>
      </c>
      <c r="D2402" s="24">
        <f t="shared" si="223"/>
        <v>0</v>
      </c>
      <c r="E2402" s="18">
        <f>IF(G2402&gt;=0.3,(バックデータ一覧!$C$10*(バックデータ一覧!$C$12*計算過程!L2402+バックデータ一覧!$C$13*LN(計算過程!G2402)+バックデータ一覧!$C$14)^バックデータ一覧!$C$11+バックデータ一覧!$E$10*(計算過程!G2402/(バックデータ一覧!$E$12*計算過程!L2402+バックデータ一覧!$E$13*LN(計算過程!G2402)+バックデータ一覧!$E$14))^バックデータ一覧!$E$11)*計算過程!$W$11*10^-3,0)</f>
        <v>0</v>
      </c>
      <c r="F2402" s="18">
        <f>IF(G2402&lt;0.3,(バックデータ一覧!$C$10*(バックデータ一覧!$C$12*計算過程!L2402+バックデータ一覧!$C$13*LN(0.3)+バックデータ一覧!$C$14)^バックデータ一覧!$C$11+バックデータ一覧!$E$10*(0.3/(バックデータ一覧!$E$12*計算過程!L2402+バックデータ一覧!$E$13*LN(0.3)+バックデータ一覧!$E$14))^バックデータ一覧!$E$11)*計算過程!$W$11*計算過程!G2402/0.3*10^-3,0)</f>
        <v>0</v>
      </c>
      <c r="G2402" s="18">
        <f t="shared" si="224"/>
        <v>0</v>
      </c>
      <c r="H2402" s="18">
        <f t="shared" si="225"/>
        <v>0</v>
      </c>
      <c r="I2402" s="24">
        <v>0</v>
      </c>
      <c r="J2402" s="24">
        <v>0</v>
      </c>
      <c r="K2402" s="24">
        <v>0</v>
      </c>
      <c r="L2402" s="14">
        <f>貼り付けシート!C2402</f>
        <v>15.6</v>
      </c>
      <c r="M2402" s="14">
        <f>貼り付けシート!D2402</f>
        <v>4.4000000000000004</v>
      </c>
      <c r="N2402" s="18">
        <f>貼り付けシート!E2402</f>
        <v>40.122561031605194</v>
      </c>
      <c r="O2402" s="18">
        <f>貼り付けシート!F2402</f>
        <v>0</v>
      </c>
      <c r="P2402" s="19">
        <f t="shared" si="226"/>
        <v>0</v>
      </c>
      <c r="Q2402" s="19">
        <f t="shared" si="227"/>
        <v>0</v>
      </c>
    </row>
    <row r="2403" spans="1:17">
      <c r="A2403" s="38">
        <v>41739</v>
      </c>
      <c r="B2403" s="49" t="s">
        <v>170</v>
      </c>
      <c r="C2403" s="24">
        <f t="shared" si="222"/>
        <v>30.406921776000001</v>
      </c>
      <c r="D2403" s="24">
        <f t="shared" si="223"/>
        <v>0</v>
      </c>
      <c r="E2403" s="18">
        <f>IF(G2403&gt;=0.3,(バックデータ一覧!$C$10*(バックデータ一覧!$C$12*計算過程!L2403+バックデータ一覧!$C$13*LN(計算過程!G2403)+バックデータ一覧!$C$14)^バックデータ一覧!$C$11+バックデータ一覧!$E$10*(計算過程!G2403/(バックデータ一覧!$E$12*計算過程!L2403+バックデータ一覧!$E$13*LN(計算過程!G2403)+バックデータ一覧!$E$14))^バックデータ一覧!$E$11)*計算過程!$W$11*10^-3,0)</f>
        <v>0</v>
      </c>
      <c r="F2403" s="18">
        <f>IF(G2403&lt;0.3,(バックデータ一覧!$C$10*(バックデータ一覧!$C$12*計算過程!L2403+バックデータ一覧!$C$13*LN(0.3)+バックデータ一覧!$C$14)^バックデータ一覧!$C$11+バックデータ一覧!$E$10*(0.3/(バックデータ一覧!$E$12*計算過程!L2403+バックデータ一覧!$E$13*LN(0.3)+バックデータ一覧!$E$14))^バックデータ一覧!$E$11)*計算過程!$W$11*計算過程!G2403/0.3*10^-3,0)</f>
        <v>0</v>
      </c>
      <c r="G2403" s="18">
        <f t="shared" si="224"/>
        <v>0</v>
      </c>
      <c r="H2403" s="18">
        <f t="shared" si="225"/>
        <v>0</v>
      </c>
      <c r="I2403" s="24">
        <v>0</v>
      </c>
      <c r="J2403" s="24">
        <v>0</v>
      </c>
      <c r="K2403" s="24">
        <v>0</v>
      </c>
      <c r="L2403" s="14">
        <f>貼り付けシート!C2403</f>
        <v>14.3</v>
      </c>
      <c r="M2403" s="14">
        <f>貼り付けシート!D2403</f>
        <v>4.3</v>
      </c>
      <c r="N2403" s="18">
        <f>貼り付けシート!E2403</f>
        <v>42.643265848553433</v>
      </c>
      <c r="O2403" s="18">
        <f>貼り付けシート!F2403</f>
        <v>0</v>
      </c>
      <c r="P2403" s="19">
        <f t="shared" si="226"/>
        <v>0</v>
      </c>
      <c r="Q2403" s="19">
        <f t="shared" si="227"/>
        <v>0</v>
      </c>
    </row>
    <row r="2404" spans="1:17">
      <c r="A2404" s="38">
        <v>41739</v>
      </c>
      <c r="B2404" s="49" t="s">
        <v>171</v>
      </c>
      <c r="C2404" s="24">
        <f t="shared" si="222"/>
        <v>30.406921776000001</v>
      </c>
      <c r="D2404" s="24">
        <f t="shared" si="223"/>
        <v>0</v>
      </c>
      <c r="E2404" s="18">
        <f>IF(G2404&gt;=0.3,(バックデータ一覧!$C$10*(バックデータ一覧!$C$12*計算過程!L2404+バックデータ一覧!$C$13*LN(計算過程!G2404)+バックデータ一覧!$C$14)^バックデータ一覧!$C$11+バックデータ一覧!$E$10*(計算過程!G2404/(バックデータ一覧!$E$12*計算過程!L2404+バックデータ一覧!$E$13*LN(計算過程!G2404)+バックデータ一覧!$E$14))^バックデータ一覧!$E$11)*計算過程!$W$11*10^-3,0)</f>
        <v>0</v>
      </c>
      <c r="F2404" s="18">
        <f>IF(G2404&lt;0.3,(バックデータ一覧!$C$10*(バックデータ一覧!$C$12*計算過程!L2404+バックデータ一覧!$C$13*LN(0.3)+バックデータ一覧!$C$14)^バックデータ一覧!$C$11+バックデータ一覧!$E$10*(0.3/(バックデータ一覧!$E$12*計算過程!L2404+バックデータ一覧!$E$13*LN(0.3)+バックデータ一覧!$E$14))^バックデータ一覧!$E$11)*計算過程!$W$11*計算過程!G2404/0.3*10^-3,0)</f>
        <v>0</v>
      </c>
      <c r="G2404" s="18">
        <f t="shared" si="224"/>
        <v>0</v>
      </c>
      <c r="H2404" s="18">
        <f t="shared" si="225"/>
        <v>0</v>
      </c>
      <c r="I2404" s="24">
        <v>0</v>
      </c>
      <c r="J2404" s="24">
        <v>0</v>
      </c>
      <c r="K2404" s="24">
        <v>0</v>
      </c>
      <c r="L2404" s="14">
        <f>貼り付けシート!C2404</f>
        <v>13.3</v>
      </c>
      <c r="M2404" s="14">
        <f>貼り付けシート!D2404</f>
        <v>4.2</v>
      </c>
      <c r="N2404" s="18">
        <f>貼り付けシート!E2404</f>
        <v>44.456658104319388</v>
      </c>
      <c r="O2404" s="18">
        <f>貼り付けシート!F2404</f>
        <v>0</v>
      </c>
      <c r="P2404" s="19">
        <f t="shared" si="226"/>
        <v>0</v>
      </c>
      <c r="Q2404" s="19">
        <f t="shared" si="227"/>
        <v>0</v>
      </c>
    </row>
    <row r="2405" spans="1:17">
      <c r="A2405" s="38">
        <v>41739</v>
      </c>
      <c r="B2405" s="49" t="s">
        <v>172</v>
      </c>
      <c r="C2405" s="24">
        <f t="shared" si="222"/>
        <v>30.406921776000001</v>
      </c>
      <c r="D2405" s="24">
        <f t="shared" si="223"/>
        <v>0</v>
      </c>
      <c r="E2405" s="18">
        <f>IF(G2405&gt;=0.3,(バックデータ一覧!$C$10*(バックデータ一覧!$C$12*計算過程!L2405+バックデータ一覧!$C$13*LN(計算過程!G2405)+バックデータ一覧!$C$14)^バックデータ一覧!$C$11+バックデータ一覧!$E$10*(計算過程!G2405/(バックデータ一覧!$E$12*計算過程!L2405+バックデータ一覧!$E$13*LN(計算過程!G2405)+バックデータ一覧!$E$14))^バックデータ一覧!$E$11)*計算過程!$W$11*10^-3,0)</f>
        <v>0</v>
      </c>
      <c r="F2405" s="18">
        <f>IF(G2405&lt;0.3,(バックデータ一覧!$C$10*(バックデータ一覧!$C$12*計算過程!L2405+バックデータ一覧!$C$13*LN(0.3)+バックデータ一覧!$C$14)^バックデータ一覧!$C$11+バックデータ一覧!$E$10*(0.3/(バックデータ一覧!$E$12*計算過程!L2405+バックデータ一覧!$E$13*LN(0.3)+バックデータ一覧!$E$14))^バックデータ一覧!$E$11)*計算過程!$W$11*計算過程!G2405/0.3*10^-3,0)</f>
        <v>0</v>
      </c>
      <c r="G2405" s="18">
        <f t="shared" si="224"/>
        <v>0</v>
      </c>
      <c r="H2405" s="18">
        <f t="shared" si="225"/>
        <v>0</v>
      </c>
      <c r="I2405" s="24">
        <v>0</v>
      </c>
      <c r="J2405" s="24">
        <v>0</v>
      </c>
      <c r="K2405" s="24">
        <v>0</v>
      </c>
      <c r="L2405" s="14">
        <f>貼り付けシート!C2405</f>
        <v>12.7</v>
      </c>
      <c r="M2405" s="14">
        <f>貼り付けシート!D2405</f>
        <v>4.2</v>
      </c>
      <c r="N2405" s="18">
        <f>貼り付けシート!E2405</f>
        <v>46.23657971467258</v>
      </c>
      <c r="O2405" s="18">
        <f>貼り付けシート!F2405</f>
        <v>0</v>
      </c>
      <c r="P2405" s="19">
        <f t="shared" si="226"/>
        <v>0</v>
      </c>
      <c r="Q2405" s="19">
        <f t="shared" si="227"/>
        <v>0</v>
      </c>
    </row>
    <row r="2406" spans="1:17">
      <c r="A2406" s="38">
        <v>41740</v>
      </c>
      <c r="B2406" s="49" t="s">
        <v>149</v>
      </c>
      <c r="C2406" s="24">
        <f t="shared" si="222"/>
        <v>30.406921776000001</v>
      </c>
      <c r="D2406" s="24">
        <f t="shared" si="223"/>
        <v>0</v>
      </c>
      <c r="E2406" s="18">
        <f>IF(G2406&gt;=0.3,(バックデータ一覧!$C$10*(バックデータ一覧!$C$12*計算過程!L2406+バックデータ一覧!$C$13*LN(計算過程!G2406)+バックデータ一覧!$C$14)^バックデータ一覧!$C$11+バックデータ一覧!$E$10*(計算過程!G2406/(バックデータ一覧!$E$12*計算過程!L2406+バックデータ一覧!$E$13*LN(計算過程!G2406)+バックデータ一覧!$E$14))^バックデータ一覧!$E$11)*計算過程!$W$11*10^-3,0)</f>
        <v>0</v>
      </c>
      <c r="F2406" s="18">
        <f>IF(G2406&lt;0.3,(バックデータ一覧!$C$10*(バックデータ一覧!$C$12*計算過程!L2406+バックデータ一覧!$C$13*LN(0.3)+バックデータ一覧!$C$14)^バックデータ一覧!$C$11+バックデータ一覧!$E$10*(0.3/(バックデータ一覧!$E$12*計算過程!L2406+バックデータ一覧!$E$13*LN(0.3)+バックデータ一覧!$E$14))^バックデータ一覧!$E$11)*計算過程!$W$11*計算過程!G2406/0.3*10^-3,0)</f>
        <v>0</v>
      </c>
      <c r="G2406" s="18">
        <f t="shared" si="224"/>
        <v>0</v>
      </c>
      <c r="H2406" s="18">
        <f t="shared" si="225"/>
        <v>0</v>
      </c>
      <c r="I2406" s="24">
        <v>0</v>
      </c>
      <c r="J2406" s="24">
        <v>0</v>
      </c>
      <c r="K2406" s="24">
        <v>0</v>
      </c>
      <c r="L2406" s="14">
        <f>貼り付けシート!C2406</f>
        <v>12.2</v>
      </c>
      <c r="M2406" s="14">
        <f>貼り付けシート!D2406</f>
        <v>4.3</v>
      </c>
      <c r="N2406" s="18">
        <f>貼り付けシート!E2406</f>
        <v>48.910804205208642</v>
      </c>
      <c r="O2406" s="18">
        <f>貼り付けシート!F2406</f>
        <v>0</v>
      </c>
      <c r="P2406" s="19">
        <f t="shared" si="226"/>
        <v>0</v>
      </c>
      <c r="Q2406" s="19">
        <f t="shared" si="227"/>
        <v>0</v>
      </c>
    </row>
    <row r="2407" spans="1:17">
      <c r="A2407" s="38">
        <v>41740</v>
      </c>
      <c r="B2407" s="49" t="s">
        <v>150</v>
      </c>
      <c r="C2407" s="24">
        <f t="shared" si="222"/>
        <v>30.406921776000001</v>
      </c>
      <c r="D2407" s="24">
        <f t="shared" si="223"/>
        <v>0</v>
      </c>
      <c r="E2407" s="18">
        <f>IF(G2407&gt;=0.3,(バックデータ一覧!$C$10*(バックデータ一覧!$C$12*計算過程!L2407+バックデータ一覧!$C$13*LN(計算過程!G2407)+バックデータ一覧!$C$14)^バックデータ一覧!$C$11+バックデータ一覧!$E$10*(計算過程!G2407/(バックデータ一覧!$E$12*計算過程!L2407+バックデータ一覧!$E$13*LN(計算過程!G2407)+バックデータ一覧!$E$14))^バックデータ一覧!$E$11)*計算過程!$W$11*10^-3,0)</f>
        <v>0</v>
      </c>
      <c r="F2407" s="18">
        <f>IF(G2407&lt;0.3,(バックデータ一覧!$C$10*(バックデータ一覧!$C$12*計算過程!L2407+バックデータ一覧!$C$13*LN(0.3)+バックデータ一覧!$C$14)^バックデータ一覧!$C$11+バックデータ一覧!$E$10*(0.3/(バックデータ一覧!$E$12*計算過程!L2407+バックデータ一覧!$E$13*LN(0.3)+バックデータ一覧!$E$14))^バックデータ一覧!$E$11)*計算過程!$W$11*計算過程!G2407/0.3*10^-3,0)</f>
        <v>0</v>
      </c>
      <c r="G2407" s="18">
        <f t="shared" si="224"/>
        <v>0</v>
      </c>
      <c r="H2407" s="18">
        <f t="shared" si="225"/>
        <v>0</v>
      </c>
      <c r="I2407" s="24">
        <v>0</v>
      </c>
      <c r="J2407" s="24">
        <v>0</v>
      </c>
      <c r="K2407" s="24">
        <v>0</v>
      </c>
      <c r="L2407" s="14">
        <f>貼り付けシート!C2407</f>
        <v>11.5</v>
      </c>
      <c r="M2407" s="14">
        <f>貼り付けシート!D2407</f>
        <v>4.5</v>
      </c>
      <c r="N2407" s="18">
        <f>貼り付けシート!E2407</f>
        <v>53.589824219485372</v>
      </c>
      <c r="O2407" s="18">
        <f>貼り付けシート!F2407</f>
        <v>0</v>
      </c>
      <c r="P2407" s="19">
        <f t="shared" si="226"/>
        <v>0</v>
      </c>
      <c r="Q2407" s="19">
        <f t="shared" si="227"/>
        <v>0</v>
      </c>
    </row>
    <row r="2408" spans="1:17">
      <c r="A2408" s="38">
        <v>41740</v>
      </c>
      <c r="B2408" s="49" t="s">
        <v>151</v>
      </c>
      <c r="C2408" s="24">
        <f t="shared" si="222"/>
        <v>30.406921776000001</v>
      </c>
      <c r="D2408" s="24">
        <f t="shared" si="223"/>
        <v>0</v>
      </c>
      <c r="E2408" s="18">
        <f>IF(G2408&gt;=0.3,(バックデータ一覧!$C$10*(バックデータ一覧!$C$12*計算過程!L2408+バックデータ一覧!$C$13*LN(計算過程!G2408)+バックデータ一覧!$C$14)^バックデータ一覧!$C$11+バックデータ一覧!$E$10*(計算過程!G2408/(バックデータ一覧!$E$12*計算過程!L2408+バックデータ一覧!$E$13*LN(計算過程!G2408)+バックデータ一覧!$E$14))^バックデータ一覧!$E$11)*計算過程!$W$11*10^-3,0)</f>
        <v>0</v>
      </c>
      <c r="F2408" s="18">
        <f>IF(G2408&lt;0.3,(バックデータ一覧!$C$10*(バックデータ一覧!$C$12*計算過程!L2408+バックデータ一覧!$C$13*LN(0.3)+バックデータ一覧!$C$14)^バックデータ一覧!$C$11+バックデータ一覧!$E$10*(0.3/(バックデータ一覧!$E$12*計算過程!L2408+バックデータ一覧!$E$13*LN(0.3)+バックデータ一覧!$E$14))^バックデータ一覧!$E$11)*計算過程!$W$11*計算過程!G2408/0.3*10^-3,0)</f>
        <v>0</v>
      </c>
      <c r="G2408" s="18">
        <f t="shared" si="224"/>
        <v>0</v>
      </c>
      <c r="H2408" s="18">
        <f t="shared" si="225"/>
        <v>0</v>
      </c>
      <c r="I2408" s="24">
        <v>0</v>
      </c>
      <c r="J2408" s="24">
        <v>0</v>
      </c>
      <c r="K2408" s="24">
        <v>0</v>
      </c>
      <c r="L2408" s="14">
        <f>貼り付けシート!C2408</f>
        <v>11</v>
      </c>
      <c r="M2408" s="14">
        <f>貼り付けシート!D2408</f>
        <v>4.8</v>
      </c>
      <c r="N2408" s="18">
        <f>貼り付けシート!E2408</f>
        <v>59.062082973433341</v>
      </c>
      <c r="O2408" s="18">
        <f>貼り付けシート!F2408</f>
        <v>0</v>
      </c>
      <c r="P2408" s="19">
        <f t="shared" si="226"/>
        <v>0</v>
      </c>
      <c r="Q2408" s="19">
        <f t="shared" si="227"/>
        <v>0</v>
      </c>
    </row>
    <row r="2409" spans="1:17">
      <c r="A2409" s="38">
        <v>41740</v>
      </c>
      <c r="B2409" s="49" t="s">
        <v>152</v>
      </c>
      <c r="C2409" s="24">
        <f t="shared" si="222"/>
        <v>30.406921776000001</v>
      </c>
      <c r="D2409" s="24">
        <f t="shared" si="223"/>
        <v>0</v>
      </c>
      <c r="E2409" s="18">
        <f>IF(G2409&gt;=0.3,(バックデータ一覧!$C$10*(バックデータ一覧!$C$12*計算過程!L2409+バックデータ一覧!$C$13*LN(計算過程!G2409)+バックデータ一覧!$C$14)^バックデータ一覧!$C$11+バックデータ一覧!$E$10*(計算過程!G2409/(バックデータ一覧!$E$12*計算過程!L2409+バックデータ一覧!$E$13*LN(計算過程!G2409)+バックデータ一覧!$E$14))^バックデータ一覧!$E$11)*計算過程!$W$11*10^-3,0)</f>
        <v>0</v>
      </c>
      <c r="F2409" s="18">
        <f>IF(G2409&lt;0.3,(バックデータ一覧!$C$10*(バックデータ一覧!$C$12*計算過程!L2409+バックデータ一覧!$C$13*LN(0.3)+バックデータ一覧!$C$14)^バックデータ一覧!$C$11+バックデータ一覧!$E$10*(0.3/(バックデータ一覧!$E$12*計算過程!L2409+バックデータ一覧!$E$13*LN(0.3)+バックデータ一覧!$E$14))^バックデータ一覧!$E$11)*計算過程!$W$11*計算過程!G2409/0.3*10^-3,0)</f>
        <v>0</v>
      </c>
      <c r="G2409" s="18">
        <f t="shared" si="224"/>
        <v>0</v>
      </c>
      <c r="H2409" s="18">
        <f t="shared" si="225"/>
        <v>0</v>
      </c>
      <c r="I2409" s="24">
        <v>0</v>
      </c>
      <c r="J2409" s="24">
        <v>0</v>
      </c>
      <c r="K2409" s="24">
        <v>0</v>
      </c>
      <c r="L2409" s="14">
        <f>貼り付けシート!C2409</f>
        <v>10.6</v>
      </c>
      <c r="M2409" s="14">
        <f>貼り付けシート!D2409</f>
        <v>4.5999999999999996</v>
      </c>
      <c r="N2409" s="18">
        <f>貼り付けシート!E2409</f>
        <v>58.14732112858708</v>
      </c>
      <c r="O2409" s="18">
        <f>貼り付けシート!F2409</f>
        <v>0</v>
      </c>
      <c r="P2409" s="19">
        <f t="shared" si="226"/>
        <v>0</v>
      </c>
      <c r="Q2409" s="19">
        <f t="shared" si="227"/>
        <v>0</v>
      </c>
    </row>
    <row r="2410" spans="1:17">
      <c r="A2410" s="38">
        <v>41740</v>
      </c>
      <c r="B2410" s="49" t="s">
        <v>153</v>
      </c>
      <c r="C2410" s="24">
        <f t="shared" si="222"/>
        <v>30.406921776000001</v>
      </c>
      <c r="D2410" s="24">
        <f t="shared" si="223"/>
        <v>0</v>
      </c>
      <c r="E2410" s="18">
        <f>IF(G2410&gt;=0.3,(バックデータ一覧!$C$10*(バックデータ一覧!$C$12*計算過程!L2410+バックデータ一覧!$C$13*LN(計算過程!G2410)+バックデータ一覧!$C$14)^バックデータ一覧!$C$11+バックデータ一覧!$E$10*(計算過程!G2410/(バックデータ一覧!$E$12*計算過程!L2410+バックデータ一覧!$E$13*LN(計算過程!G2410)+バックデータ一覧!$E$14))^バックデータ一覧!$E$11)*計算過程!$W$11*10^-3,0)</f>
        <v>0</v>
      </c>
      <c r="F2410" s="18">
        <f>IF(G2410&lt;0.3,(バックデータ一覧!$C$10*(バックデータ一覧!$C$12*計算過程!L2410+バックデータ一覧!$C$13*LN(0.3)+バックデータ一覧!$C$14)^バックデータ一覧!$C$11+バックデータ一覧!$E$10*(0.3/(バックデータ一覧!$E$12*計算過程!L2410+バックデータ一覧!$E$13*LN(0.3)+バックデータ一覧!$E$14))^バックデータ一覧!$E$11)*計算過程!$W$11*計算過程!G2410/0.3*10^-3,0)</f>
        <v>0</v>
      </c>
      <c r="G2410" s="18">
        <f t="shared" si="224"/>
        <v>0</v>
      </c>
      <c r="H2410" s="18">
        <f t="shared" si="225"/>
        <v>0</v>
      </c>
      <c r="I2410" s="24">
        <v>0</v>
      </c>
      <c r="J2410" s="24">
        <v>0</v>
      </c>
      <c r="K2410" s="24">
        <v>0</v>
      </c>
      <c r="L2410" s="14">
        <f>貼り付けシート!C2410</f>
        <v>10.5</v>
      </c>
      <c r="M2410" s="14">
        <f>貼り付けシート!D2410</f>
        <v>4.5999999999999996</v>
      </c>
      <c r="N2410" s="18">
        <f>貼り付けシート!E2410</f>
        <v>58.536520570010772</v>
      </c>
      <c r="O2410" s="18">
        <f>貼り付けシート!F2410</f>
        <v>0</v>
      </c>
      <c r="P2410" s="19">
        <f t="shared" si="226"/>
        <v>0</v>
      </c>
      <c r="Q2410" s="19">
        <f t="shared" si="227"/>
        <v>0</v>
      </c>
    </row>
    <row r="2411" spans="1:17">
      <c r="A2411" s="38">
        <v>41740</v>
      </c>
      <c r="B2411" s="49" t="s">
        <v>154</v>
      </c>
      <c r="C2411" s="24">
        <f t="shared" si="222"/>
        <v>30.406921776000001</v>
      </c>
      <c r="D2411" s="24">
        <f t="shared" si="223"/>
        <v>0</v>
      </c>
      <c r="E2411" s="18">
        <f>IF(G2411&gt;=0.3,(バックデータ一覧!$C$10*(バックデータ一覧!$C$12*計算過程!L2411+バックデータ一覧!$C$13*LN(計算過程!G2411)+バックデータ一覧!$C$14)^バックデータ一覧!$C$11+バックデータ一覧!$E$10*(計算過程!G2411/(バックデータ一覧!$E$12*計算過程!L2411+バックデータ一覧!$E$13*LN(計算過程!G2411)+バックデータ一覧!$E$14))^バックデータ一覧!$E$11)*計算過程!$W$11*10^-3,0)</f>
        <v>0</v>
      </c>
      <c r="F2411" s="18">
        <f>IF(G2411&lt;0.3,(バックデータ一覧!$C$10*(バックデータ一覧!$C$12*計算過程!L2411+バックデータ一覧!$C$13*LN(0.3)+バックデータ一覧!$C$14)^バックデータ一覧!$C$11+バックデータ一覧!$E$10*(0.3/(バックデータ一覧!$E$12*計算過程!L2411+バックデータ一覧!$E$13*LN(0.3)+バックデータ一覧!$E$14))^バックデータ一覧!$E$11)*計算過程!$W$11*計算過程!G2411/0.3*10^-3,0)</f>
        <v>0</v>
      </c>
      <c r="G2411" s="18">
        <f t="shared" si="224"/>
        <v>0</v>
      </c>
      <c r="H2411" s="18">
        <f t="shared" si="225"/>
        <v>0</v>
      </c>
      <c r="I2411" s="24">
        <v>0</v>
      </c>
      <c r="J2411" s="24">
        <v>0</v>
      </c>
      <c r="K2411" s="24">
        <v>0</v>
      </c>
      <c r="L2411" s="14">
        <f>貼り付けシート!C2411</f>
        <v>10.3</v>
      </c>
      <c r="M2411" s="14">
        <f>貼り付けシート!D2411</f>
        <v>4.5</v>
      </c>
      <c r="N2411" s="18">
        <f>貼り付けシート!E2411</f>
        <v>58.043315035305554</v>
      </c>
      <c r="O2411" s="18">
        <f>貼り付けシート!F2411</f>
        <v>0</v>
      </c>
      <c r="P2411" s="19">
        <f t="shared" si="226"/>
        <v>0</v>
      </c>
      <c r="Q2411" s="19">
        <f t="shared" si="227"/>
        <v>0</v>
      </c>
    </row>
    <row r="2412" spans="1:17">
      <c r="A2412" s="38">
        <v>41740</v>
      </c>
      <c r="B2412" s="49" t="s">
        <v>155</v>
      </c>
      <c r="C2412" s="24">
        <f t="shared" si="222"/>
        <v>30.406921776000001</v>
      </c>
      <c r="D2412" s="24">
        <f t="shared" si="223"/>
        <v>0</v>
      </c>
      <c r="E2412" s="18">
        <f>IF(G2412&gt;=0.3,(バックデータ一覧!$C$10*(バックデータ一覧!$C$12*計算過程!L2412+バックデータ一覧!$C$13*LN(計算過程!G2412)+バックデータ一覧!$C$14)^バックデータ一覧!$C$11+バックデータ一覧!$E$10*(計算過程!G2412/(バックデータ一覧!$E$12*計算過程!L2412+バックデータ一覧!$E$13*LN(計算過程!G2412)+バックデータ一覧!$E$14))^バックデータ一覧!$E$11)*計算過程!$W$11*10^-3,0)</f>
        <v>0</v>
      </c>
      <c r="F2412" s="18">
        <f>IF(G2412&lt;0.3,(バックデータ一覧!$C$10*(バックデータ一覧!$C$12*計算過程!L2412+バックデータ一覧!$C$13*LN(0.3)+バックデータ一覧!$C$14)^バックデータ一覧!$C$11+バックデータ一覧!$E$10*(0.3/(バックデータ一覧!$E$12*計算過程!L2412+バックデータ一覧!$E$13*LN(0.3)+バックデータ一覧!$E$14))^バックデータ一覧!$E$11)*計算過程!$W$11*計算過程!G2412/0.3*10^-3,0)</f>
        <v>0</v>
      </c>
      <c r="G2412" s="18">
        <f t="shared" si="224"/>
        <v>0</v>
      </c>
      <c r="H2412" s="18">
        <f t="shared" si="225"/>
        <v>0</v>
      </c>
      <c r="I2412" s="24">
        <v>0</v>
      </c>
      <c r="J2412" s="24">
        <v>0</v>
      </c>
      <c r="K2412" s="24">
        <v>0</v>
      </c>
      <c r="L2412" s="14">
        <f>貼り付けシート!C2412</f>
        <v>11.1</v>
      </c>
      <c r="M2412" s="14">
        <f>貼り付けシート!D2412</f>
        <v>4.4000000000000004</v>
      </c>
      <c r="N2412" s="18">
        <f>貼り付けシート!E2412</f>
        <v>53.816039966642812</v>
      </c>
      <c r="O2412" s="18">
        <f>貼り付けシート!F2412</f>
        <v>0</v>
      </c>
      <c r="P2412" s="19">
        <f t="shared" si="226"/>
        <v>0</v>
      </c>
      <c r="Q2412" s="19">
        <f t="shared" si="227"/>
        <v>0</v>
      </c>
    </row>
    <row r="2413" spans="1:17">
      <c r="A2413" s="38">
        <v>41740</v>
      </c>
      <c r="B2413" s="49" t="s">
        <v>156</v>
      </c>
      <c r="C2413" s="24">
        <f t="shared" si="222"/>
        <v>30.406921776000001</v>
      </c>
      <c r="D2413" s="24">
        <f t="shared" si="223"/>
        <v>0</v>
      </c>
      <c r="E2413" s="18">
        <f>IF(G2413&gt;=0.3,(バックデータ一覧!$C$10*(バックデータ一覧!$C$12*計算過程!L2413+バックデータ一覧!$C$13*LN(計算過程!G2413)+バックデータ一覧!$C$14)^バックデータ一覧!$C$11+バックデータ一覧!$E$10*(計算過程!G2413/(バックデータ一覧!$E$12*計算過程!L2413+バックデータ一覧!$E$13*LN(計算過程!G2413)+バックデータ一覧!$E$14))^バックデータ一覧!$E$11)*計算過程!$W$11*10^-3,0)</f>
        <v>0</v>
      </c>
      <c r="F2413" s="18">
        <f>IF(G2413&lt;0.3,(バックデータ一覧!$C$10*(バックデータ一覧!$C$12*計算過程!L2413+バックデータ一覧!$C$13*LN(0.3)+バックデータ一覧!$C$14)^バックデータ一覧!$C$11+バックデータ一覧!$E$10*(0.3/(バックデータ一覧!$E$12*計算過程!L2413+バックデータ一覧!$E$13*LN(0.3)+バックデータ一覧!$E$14))^バックデータ一覧!$E$11)*計算過程!$W$11*計算過程!G2413/0.3*10^-3,0)</f>
        <v>0</v>
      </c>
      <c r="G2413" s="18">
        <f t="shared" si="224"/>
        <v>0</v>
      </c>
      <c r="H2413" s="18">
        <f t="shared" si="225"/>
        <v>0</v>
      </c>
      <c r="I2413" s="24">
        <v>0</v>
      </c>
      <c r="J2413" s="24">
        <v>0</v>
      </c>
      <c r="K2413" s="24">
        <v>0</v>
      </c>
      <c r="L2413" s="14">
        <f>貼り付けシート!C2413</f>
        <v>11.4</v>
      </c>
      <c r="M2413" s="14">
        <f>貼り付けシート!D2413</f>
        <v>4.3</v>
      </c>
      <c r="N2413" s="18">
        <f>貼り付けシート!E2413</f>
        <v>51.564818001313469</v>
      </c>
      <c r="O2413" s="18">
        <f>貼り付けシート!F2413</f>
        <v>0</v>
      </c>
      <c r="P2413" s="19">
        <f t="shared" si="226"/>
        <v>0</v>
      </c>
      <c r="Q2413" s="19">
        <f t="shared" si="227"/>
        <v>0</v>
      </c>
    </row>
    <row r="2414" spans="1:17">
      <c r="A2414" s="38">
        <v>41740</v>
      </c>
      <c r="B2414" s="49" t="s">
        <v>157</v>
      </c>
      <c r="C2414" s="24">
        <f t="shared" si="222"/>
        <v>30.406921776000001</v>
      </c>
      <c r="D2414" s="24">
        <f t="shared" si="223"/>
        <v>0</v>
      </c>
      <c r="E2414" s="18">
        <f>IF(G2414&gt;=0.3,(バックデータ一覧!$C$10*(バックデータ一覧!$C$12*計算過程!L2414+バックデータ一覧!$C$13*LN(計算過程!G2414)+バックデータ一覧!$C$14)^バックデータ一覧!$C$11+バックデータ一覧!$E$10*(計算過程!G2414/(バックデータ一覧!$E$12*計算過程!L2414+バックデータ一覧!$E$13*LN(計算過程!G2414)+バックデータ一覧!$E$14))^バックデータ一覧!$E$11)*計算過程!$W$11*10^-3,0)</f>
        <v>0</v>
      </c>
      <c r="F2414" s="18">
        <f>IF(G2414&lt;0.3,(バックデータ一覧!$C$10*(バックデータ一覧!$C$12*計算過程!L2414+バックデータ一覧!$C$13*LN(0.3)+バックデータ一覧!$C$14)^バックデータ一覧!$C$11+バックデータ一覧!$E$10*(0.3/(バックデータ一覧!$E$12*計算過程!L2414+バックデータ一覧!$E$13*LN(0.3)+バックデータ一覧!$E$14))^バックデータ一覧!$E$11)*計算過程!$W$11*計算過程!G2414/0.3*10^-3,0)</f>
        <v>0</v>
      </c>
      <c r="G2414" s="18">
        <f t="shared" si="224"/>
        <v>0</v>
      </c>
      <c r="H2414" s="18">
        <f t="shared" si="225"/>
        <v>0</v>
      </c>
      <c r="I2414" s="24">
        <v>0</v>
      </c>
      <c r="J2414" s="24">
        <v>0</v>
      </c>
      <c r="K2414" s="24">
        <v>0</v>
      </c>
      <c r="L2414" s="14">
        <f>貼り付けシート!C2414</f>
        <v>12.2</v>
      </c>
      <c r="M2414" s="14">
        <f>貼り付けシート!D2414</f>
        <v>4.2</v>
      </c>
      <c r="N2414" s="18">
        <f>貼り付けシート!E2414</f>
        <v>47.780972729432278</v>
      </c>
      <c r="O2414" s="18">
        <f>貼り付けシート!F2414</f>
        <v>0</v>
      </c>
      <c r="P2414" s="19">
        <f t="shared" si="226"/>
        <v>0</v>
      </c>
      <c r="Q2414" s="19">
        <f t="shared" si="227"/>
        <v>0</v>
      </c>
    </row>
    <row r="2415" spans="1:17">
      <c r="A2415" s="38">
        <v>41740</v>
      </c>
      <c r="B2415" s="49" t="s">
        <v>158</v>
      </c>
      <c r="C2415" s="24">
        <f t="shared" si="222"/>
        <v>30.406921776000001</v>
      </c>
      <c r="D2415" s="24">
        <f t="shared" si="223"/>
        <v>0</v>
      </c>
      <c r="E2415" s="18">
        <f>IF(G2415&gt;=0.3,(バックデータ一覧!$C$10*(バックデータ一覧!$C$12*計算過程!L2415+バックデータ一覧!$C$13*LN(計算過程!G2415)+バックデータ一覧!$C$14)^バックデータ一覧!$C$11+バックデータ一覧!$E$10*(計算過程!G2415/(バックデータ一覧!$E$12*計算過程!L2415+バックデータ一覧!$E$13*LN(計算過程!G2415)+バックデータ一覧!$E$14))^バックデータ一覧!$E$11)*計算過程!$W$11*10^-3,0)</f>
        <v>0</v>
      </c>
      <c r="F2415" s="18">
        <f>IF(G2415&lt;0.3,(バックデータ一覧!$C$10*(バックデータ一覧!$C$12*計算過程!L2415+バックデータ一覧!$C$13*LN(0.3)+バックデータ一覧!$C$14)^バックデータ一覧!$C$11+バックデータ一覧!$E$10*(0.3/(バックデータ一覧!$E$12*計算過程!L2415+バックデータ一覧!$E$13*LN(0.3)+バックデータ一覧!$E$14))^バックデータ一覧!$E$11)*計算過程!$W$11*計算過程!G2415/0.3*10^-3,0)</f>
        <v>0</v>
      </c>
      <c r="G2415" s="18">
        <f t="shared" si="224"/>
        <v>0</v>
      </c>
      <c r="H2415" s="18">
        <f t="shared" si="225"/>
        <v>0</v>
      </c>
      <c r="I2415" s="24">
        <v>0</v>
      </c>
      <c r="J2415" s="24">
        <v>0</v>
      </c>
      <c r="K2415" s="24">
        <v>0</v>
      </c>
      <c r="L2415" s="14">
        <f>貼り付けシート!C2415</f>
        <v>15.9</v>
      </c>
      <c r="M2415" s="14">
        <f>貼り付けシート!D2415</f>
        <v>4</v>
      </c>
      <c r="N2415" s="18">
        <f>貼り付けシート!E2415</f>
        <v>35.803978292108198</v>
      </c>
      <c r="O2415" s="18">
        <f>貼り付けシート!F2415</f>
        <v>0</v>
      </c>
      <c r="P2415" s="19">
        <f t="shared" si="226"/>
        <v>0</v>
      </c>
      <c r="Q2415" s="19">
        <f t="shared" si="227"/>
        <v>0</v>
      </c>
    </row>
    <row r="2416" spans="1:17">
      <c r="A2416" s="38">
        <v>41740</v>
      </c>
      <c r="B2416" s="49" t="s">
        <v>159</v>
      </c>
      <c r="C2416" s="24">
        <f t="shared" si="222"/>
        <v>30.406921776000001</v>
      </c>
      <c r="D2416" s="24">
        <f t="shared" si="223"/>
        <v>0</v>
      </c>
      <c r="E2416" s="18">
        <f>IF(G2416&gt;=0.3,(バックデータ一覧!$C$10*(バックデータ一覧!$C$12*計算過程!L2416+バックデータ一覧!$C$13*LN(計算過程!G2416)+バックデータ一覧!$C$14)^バックデータ一覧!$C$11+バックデータ一覧!$E$10*(計算過程!G2416/(バックデータ一覧!$E$12*計算過程!L2416+バックデータ一覧!$E$13*LN(計算過程!G2416)+バックデータ一覧!$E$14))^バックデータ一覧!$E$11)*計算過程!$W$11*10^-3,0)</f>
        <v>0</v>
      </c>
      <c r="F2416" s="18">
        <f>IF(G2416&lt;0.3,(バックデータ一覧!$C$10*(バックデータ一覧!$C$12*計算過程!L2416+バックデータ一覧!$C$13*LN(0.3)+バックデータ一覧!$C$14)^バックデータ一覧!$C$11+バックデータ一覧!$E$10*(0.3/(バックデータ一覧!$E$12*計算過程!L2416+バックデータ一覧!$E$13*LN(0.3)+バックデータ一覧!$E$14))^バックデータ一覧!$E$11)*計算過程!$W$11*計算過程!G2416/0.3*10^-3,0)</f>
        <v>0</v>
      </c>
      <c r="G2416" s="18">
        <f t="shared" si="224"/>
        <v>0</v>
      </c>
      <c r="H2416" s="18">
        <f t="shared" si="225"/>
        <v>0</v>
      </c>
      <c r="I2416" s="24">
        <v>0</v>
      </c>
      <c r="J2416" s="24">
        <v>0</v>
      </c>
      <c r="K2416" s="24">
        <v>0</v>
      </c>
      <c r="L2416" s="14">
        <f>貼り付けシート!C2416</f>
        <v>18.100000000000001</v>
      </c>
      <c r="M2416" s="14">
        <f>貼り付けシート!D2416</f>
        <v>3.9</v>
      </c>
      <c r="N2416" s="18">
        <f>貼り付けシート!E2416</f>
        <v>30.368519888945421</v>
      </c>
      <c r="O2416" s="18">
        <f>貼り付けシート!F2416</f>
        <v>0</v>
      </c>
      <c r="P2416" s="19">
        <f t="shared" si="226"/>
        <v>0</v>
      </c>
      <c r="Q2416" s="19">
        <f t="shared" si="227"/>
        <v>0</v>
      </c>
    </row>
    <row r="2417" spans="1:17">
      <c r="A2417" s="38">
        <v>41740</v>
      </c>
      <c r="B2417" s="49" t="s">
        <v>160</v>
      </c>
      <c r="C2417" s="24">
        <f t="shared" si="222"/>
        <v>30.406921776000001</v>
      </c>
      <c r="D2417" s="24">
        <f t="shared" si="223"/>
        <v>0</v>
      </c>
      <c r="E2417" s="18">
        <f>IF(G2417&gt;=0.3,(バックデータ一覧!$C$10*(バックデータ一覧!$C$12*計算過程!L2417+バックデータ一覧!$C$13*LN(計算過程!G2417)+バックデータ一覧!$C$14)^バックデータ一覧!$C$11+バックデータ一覧!$E$10*(計算過程!G2417/(バックデータ一覧!$E$12*計算過程!L2417+バックデータ一覧!$E$13*LN(計算過程!G2417)+バックデータ一覧!$E$14))^バックデータ一覧!$E$11)*計算過程!$W$11*10^-3,0)</f>
        <v>0</v>
      </c>
      <c r="F2417" s="18">
        <f>IF(G2417&lt;0.3,(バックデータ一覧!$C$10*(バックデータ一覧!$C$12*計算過程!L2417+バックデータ一覧!$C$13*LN(0.3)+バックデータ一覧!$C$14)^バックデータ一覧!$C$11+バックデータ一覧!$E$10*(0.3/(バックデータ一覧!$E$12*計算過程!L2417+バックデータ一覧!$E$13*LN(0.3)+バックデータ一覧!$E$14))^バックデータ一覧!$E$11)*計算過程!$W$11*計算過程!G2417/0.3*10^-3,0)</f>
        <v>0</v>
      </c>
      <c r="G2417" s="18">
        <f t="shared" si="224"/>
        <v>0</v>
      </c>
      <c r="H2417" s="18">
        <f t="shared" si="225"/>
        <v>0</v>
      </c>
      <c r="I2417" s="24">
        <v>0</v>
      </c>
      <c r="J2417" s="24">
        <v>0</v>
      </c>
      <c r="K2417" s="24">
        <v>0</v>
      </c>
      <c r="L2417" s="14">
        <f>貼り付けシート!C2417</f>
        <v>19.2</v>
      </c>
      <c r="M2417" s="14">
        <f>貼り付けシート!D2417</f>
        <v>3.8</v>
      </c>
      <c r="N2417" s="18">
        <f>貼り付けシート!E2417</f>
        <v>27.625360513320739</v>
      </c>
      <c r="O2417" s="18">
        <f>貼り付けシート!F2417</f>
        <v>0</v>
      </c>
      <c r="P2417" s="19">
        <f t="shared" si="226"/>
        <v>0</v>
      </c>
      <c r="Q2417" s="19">
        <f t="shared" si="227"/>
        <v>0</v>
      </c>
    </row>
    <row r="2418" spans="1:17">
      <c r="A2418" s="38">
        <v>41740</v>
      </c>
      <c r="B2418" s="49" t="s">
        <v>161</v>
      </c>
      <c r="C2418" s="24">
        <f t="shared" si="222"/>
        <v>30.406921776000001</v>
      </c>
      <c r="D2418" s="24">
        <f t="shared" si="223"/>
        <v>0</v>
      </c>
      <c r="E2418" s="18">
        <f>IF(G2418&gt;=0.3,(バックデータ一覧!$C$10*(バックデータ一覧!$C$12*計算過程!L2418+バックデータ一覧!$C$13*LN(計算過程!G2418)+バックデータ一覧!$C$14)^バックデータ一覧!$C$11+バックデータ一覧!$E$10*(計算過程!G2418/(バックデータ一覧!$E$12*計算過程!L2418+バックデータ一覧!$E$13*LN(計算過程!G2418)+バックデータ一覧!$E$14))^バックデータ一覧!$E$11)*計算過程!$W$11*10^-3,0)</f>
        <v>0</v>
      </c>
      <c r="F2418" s="18">
        <f>IF(G2418&lt;0.3,(バックデータ一覧!$C$10*(バックデータ一覧!$C$12*計算過程!L2418+バックデータ一覧!$C$13*LN(0.3)+バックデータ一覧!$C$14)^バックデータ一覧!$C$11+バックデータ一覧!$E$10*(0.3/(バックデータ一覧!$E$12*計算過程!L2418+バックデータ一覧!$E$13*LN(0.3)+バックデータ一覧!$E$14))^バックデータ一覧!$E$11)*計算過程!$W$11*計算過程!G2418/0.3*10^-3,0)</f>
        <v>0</v>
      </c>
      <c r="G2418" s="18">
        <f t="shared" si="224"/>
        <v>0</v>
      </c>
      <c r="H2418" s="18">
        <f t="shared" si="225"/>
        <v>0</v>
      </c>
      <c r="I2418" s="24">
        <v>0</v>
      </c>
      <c r="J2418" s="24">
        <v>0</v>
      </c>
      <c r="K2418" s="24">
        <v>0</v>
      </c>
      <c r="L2418" s="14">
        <f>貼り付けシート!C2418</f>
        <v>20.3</v>
      </c>
      <c r="M2418" s="14">
        <f>貼り付けシート!D2418</f>
        <v>4.5</v>
      </c>
      <c r="N2418" s="18">
        <f>貼り付けシート!E2418</f>
        <v>30.521164278790934</v>
      </c>
      <c r="O2418" s="18">
        <f>貼り付けシート!F2418</f>
        <v>0</v>
      </c>
      <c r="P2418" s="19">
        <f t="shared" si="226"/>
        <v>0</v>
      </c>
      <c r="Q2418" s="19">
        <f t="shared" si="227"/>
        <v>0</v>
      </c>
    </row>
    <row r="2419" spans="1:17">
      <c r="A2419" s="38">
        <v>41740</v>
      </c>
      <c r="B2419" s="49" t="s">
        <v>162</v>
      </c>
      <c r="C2419" s="24">
        <f t="shared" si="222"/>
        <v>30.406921776000001</v>
      </c>
      <c r="D2419" s="24">
        <f t="shared" si="223"/>
        <v>0</v>
      </c>
      <c r="E2419" s="18">
        <f>IF(G2419&gt;=0.3,(バックデータ一覧!$C$10*(バックデータ一覧!$C$12*計算過程!L2419+バックデータ一覧!$C$13*LN(計算過程!G2419)+バックデータ一覧!$C$14)^バックデータ一覧!$C$11+バックデータ一覧!$E$10*(計算過程!G2419/(バックデータ一覧!$E$12*計算過程!L2419+バックデータ一覧!$E$13*LN(計算過程!G2419)+バックデータ一覧!$E$14))^バックデータ一覧!$E$11)*計算過程!$W$11*10^-3,0)</f>
        <v>0</v>
      </c>
      <c r="F2419" s="18">
        <f>IF(G2419&lt;0.3,(バックデータ一覧!$C$10*(バックデータ一覧!$C$12*計算過程!L2419+バックデータ一覧!$C$13*LN(0.3)+バックデータ一覧!$C$14)^バックデータ一覧!$C$11+バックデータ一覧!$E$10*(0.3/(バックデータ一覧!$E$12*計算過程!L2419+バックデータ一覧!$E$13*LN(0.3)+バックデータ一覧!$E$14))^バックデータ一覧!$E$11)*計算過程!$W$11*計算過程!G2419/0.3*10^-3,0)</f>
        <v>0</v>
      </c>
      <c r="G2419" s="18">
        <f t="shared" si="224"/>
        <v>0</v>
      </c>
      <c r="H2419" s="18">
        <f t="shared" si="225"/>
        <v>0</v>
      </c>
      <c r="I2419" s="24">
        <v>0</v>
      </c>
      <c r="J2419" s="24">
        <v>0</v>
      </c>
      <c r="K2419" s="24">
        <v>0</v>
      </c>
      <c r="L2419" s="14">
        <f>貼り付けシート!C2419</f>
        <v>21.1</v>
      </c>
      <c r="M2419" s="14">
        <f>貼り付けシート!D2419</f>
        <v>5.3</v>
      </c>
      <c r="N2419" s="18">
        <f>貼り付けシート!E2419</f>
        <v>34.174653369792722</v>
      </c>
      <c r="O2419" s="18">
        <f>貼り付けシート!F2419</f>
        <v>0</v>
      </c>
      <c r="P2419" s="19">
        <f t="shared" si="226"/>
        <v>0</v>
      </c>
      <c r="Q2419" s="19">
        <f t="shared" si="227"/>
        <v>0</v>
      </c>
    </row>
    <row r="2420" spans="1:17">
      <c r="A2420" s="38">
        <v>41740</v>
      </c>
      <c r="B2420" s="49" t="s">
        <v>163</v>
      </c>
      <c r="C2420" s="24">
        <f t="shared" si="222"/>
        <v>30.406921776000001</v>
      </c>
      <c r="D2420" s="24">
        <f t="shared" si="223"/>
        <v>0</v>
      </c>
      <c r="E2420" s="18">
        <f>IF(G2420&gt;=0.3,(バックデータ一覧!$C$10*(バックデータ一覧!$C$12*計算過程!L2420+バックデータ一覧!$C$13*LN(計算過程!G2420)+バックデータ一覧!$C$14)^バックデータ一覧!$C$11+バックデータ一覧!$E$10*(計算過程!G2420/(バックデータ一覧!$E$12*計算過程!L2420+バックデータ一覧!$E$13*LN(計算過程!G2420)+バックデータ一覧!$E$14))^バックデータ一覧!$E$11)*計算過程!$W$11*10^-3,0)</f>
        <v>0</v>
      </c>
      <c r="F2420" s="18">
        <f>IF(G2420&lt;0.3,(バックデータ一覧!$C$10*(バックデータ一覧!$C$12*計算過程!L2420+バックデータ一覧!$C$13*LN(0.3)+バックデータ一覧!$C$14)^バックデータ一覧!$C$11+バックデータ一覧!$E$10*(0.3/(バックデータ一覧!$E$12*計算過程!L2420+バックデータ一覧!$E$13*LN(0.3)+バックデータ一覧!$E$14))^バックデータ一覧!$E$11)*計算過程!$W$11*計算過程!G2420/0.3*10^-3,0)</f>
        <v>0</v>
      </c>
      <c r="G2420" s="18">
        <f t="shared" si="224"/>
        <v>0</v>
      </c>
      <c r="H2420" s="18">
        <f t="shared" si="225"/>
        <v>0</v>
      </c>
      <c r="I2420" s="24">
        <v>0</v>
      </c>
      <c r="J2420" s="24">
        <v>0</v>
      </c>
      <c r="K2420" s="24">
        <v>0</v>
      </c>
      <c r="L2420" s="14">
        <f>貼り付けシート!C2420</f>
        <v>18.2</v>
      </c>
      <c r="M2420" s="14">
        <f>貼り付けシート!D2420</f>
        <v>6</v>
      </c>
      <c r="N2420" s="18">
        <f>貼り付けシート!E2420</f>
        <v>46.272872449615996</v>
      </c>
      <c r="O2420" s="18">
        <f>貼り付けシート!F2420</f>
        <v>0</v>
      </c>
      <c r="P2420" s="19">
        <f t="shared" si="226"/>
        <v>0</v>
      </c>
      <c r="Q2420" s="19">
        <f t="shared" si="227"/>
        <v>0</v>
      </c>
    </row>
    <row r="2421" spans="1:17">
      <c r="A2421" s="38">
        <v>41740</v>
      </c>
      <c r="B2421" s="49" t="s">
        <v>164</v>
      </c>
      <c r="C2421" s="24">
        <f t="shared" si="222"/>
        <v>30.406921776000001</v>
      </c>
      <c r="D2421" s="24">
        <f t="shared" si="223"/>
        <v>0</v>
      </c>
      <c r="E2421" s="18">
        <f>IF(G2421&gt;=0.3,(バックデータ一覧!$C$10*(バックデータ一覧!$C$12*計算過程!L2421+バックデータ一覧!$C$13*LN(計算過程!G2421)+バックデータ一覧!$C$14)^バックデータ一覧!$C$11+バックデータ一覧!$E$10*(計算過程!G2421/(バックデータ一覧!$E$12*計算過程!L2421+バックデータ一覧!$E$13*LN(計算過程!G2421)+バックデータ一覧!$E$14))^バックデータ一覧!$E$11)*計算過程!$W$11*10^-3,0)</f>
        <v>0</v>
      </c>
      <c r="F2421" s="18">
        <f>IF(G2421&lt;0.3,(バックデータ一覧!$C$10*(バックデータ一覧!$C$12*計算過程!L2421+バックデータ一覧!$C$13*LN(0.3)+バックデータ一覧!$C$14)^バックデータ一覧!$C$11+バックデータ一覧!$E$10*(0.3/(バックデータ一覧!$E$12*計算過程!L2421+バックデータ一覧!$E$13*LN(0.3)+バックデータ一覧!$E$14))^バックデータ一覧!$E$11)*計算過程!$W$11*計算過程!G2421/0.3*10^-3,0)</f>
        <v>0</v>
      </c>
      <c r="G2421" s="18">
        <f t="shared" si="224"/>
        <v>0</v>
      </c>
      <c r="H2421" s="18">
        <f t="shared" si="225"/>
        <v>0</v>
      </c>
      <c r="I2421" s="24">
        <v>0</v>
      </c>
      <c r="J2421" s="24">
        <v>0</v>
      </c>
      <c r="K2421" s="24">
        <v>0</v>
      </c>
      <c r="L2421" s="14">
        <f>貼り付けシート!C2421</f>
        <v>18.600000000000001</v>
      </c>
      <c r="M2421" s="14">
        <f>貼り付けシート!D2421</f>
        <v>5.7</v>
      </c>
      <c r="N2421" s="18">
        <f>貼り付けシート!E2421</f>
        <v>42.890616712987722</v>
      </c>
      <c r="O2421" s="18">
        <f>貼り付けシート!F2421</f>
        <v>0</v>
      </c>
      <c r="P2421" s="19">
        <f t="shared" si="226"/>
        <v>0</v>
      </c>
      <c r="Q2421" s="19">
        <f t="shared" si="227"/>
        <v>0</v>
      </c>
    </row>
    <row r="2422" spans="1:17">
      <c r="A2422" s="38">
        <v>41740</v>
      </c>
      <c r="B2422" s="49" t="s">
        <v>165</v>
      </c>
      <c r="C2422" s="24">
        <f t="shared" si="222"/>
        <v>30.406921776000001</v>
      </c>
      <c r="D2422" s="24">
        <f t="shared" si="223"/>
        <v>0</v>
      </c>
      <c r="E2422" s="18">
        <f>IF(G2422&gt;=0.3,(バックデータ一覧!$C$10*(バックデータ一覧!$C$12*計算過程!L2422+バックデータ一覧!$C$13*LN(計算過程!G2422)+バックデータ一覧!$C$14)^バックデータ一覧!$C$11+バックデータ一覧!$E$10*(計算過程!G2422/(バックデータ一覧!$E$12*計算過程!L2422+バックデータ一覧!$E$13*LN(計算過程!G2422)+バックデータ一覧!$E$14))^バックデータ一覧!$E$11)*計算過程!$W$11*10^-3,0)</f>
        <v>0</v>
      </c>
      <c r="F2422" s="18">
        <f>IF(G2422&lt;0.3,(バックデータ一覧!$C$10*(バックデータ一覧!$C$12*計算過程!L2422+バックデータ一覧!$C$13*LN(0.3)+バックデータ一覧!$C$14)^バックデータ一覧!$C$11+バックデータ一覧!$E$10*(0.3/(バックデータ一覧!$E$12*計算過程!L2422+バックデータ一覧!$E$13*LN(0.3)+バックデータ一覧!$E$14))^バックデータ一覧!$E$11)*計算過程!$W$11*計算過程!G2422/0.3*10^-3,0)</f>
        <v>0</v>
      </c>
      <c r="G2422" s="18">
        <f t="shared" si="224"/>
        <v>0</v>
      </c>
      <c r="H2422" s="18">
        <f t="shared" si="225"/>
        <v>0</v>
      </c>
      <c r="I2422" s="24">
        <v>0</v>
      </c>
      <c r="J2422" s="24">
        <v>0</v>
      </c>
      <c r="K2422" s="24">
        <v>0</v>
      </c>
      <c r="L2422" s="14">
        <f>貼り付けシート!C2422</f>
        <v>18</v>
      </c>
      <c r="M2422" s="14">
        <f>貼り付けシート!D2422</f>
        <v>5.4</v>
      </c>
      <c r="N2422" s="18">
        <f>貼り付けシート!E2422</f>
        <v>42.212828681226547</v>
      </c>
      <c r="O2422" s="18">
        <f>貼り付けシート!F2422</f>
        <v>0</v>
      </c>
      <c r="P2422" s="19">
        <f t="shared" si="226"/>
        <v>0</v>
      </c>
      <c r="Q2422" s="19">
        <f t="shared" si="227"/>
        <v>0</v>
      </c>
    </row>
    <row r="2423" spans="1:17">
      <c r="A2423" s="38">
        <v>41740</v>
      </c>
      <c r="B2423" s="49" t="s">
        <v>166</v>
      </c>
      <c r="C2423" s="24">
        <f t="shared" si="222"/>
        <v>30.406921776000001</v>
      </c>
      <c r="D2423" s="24">
        <f t="shared" si="223"/>
        <v>0</v>
      </c>
      <c r="E2423" s="18">
        <f>IF(G2423&gt;=0.3,(バックデータ一覧!$C$10*(バックデータ一覧!$C$12*計算過程!L2423+バックデータ一覧!$C$13*LN(計算過程!G2423)+バックデータ一覧!$C$14)^バックデータ一覧!$C$11+バックデータ一覧!$E$10*(計算過程!G2423/(バックデータ一覧!$E$12*計算過程!L2423+バックデータ一覧!$E$13*LN(計算過程!G2423)+バックデータ一覧!$E$14))^バックデータ一覧!$E$11)*計算過程!$W$11*10^-3,0)</f>
        <v>0</v>
      </c>
      <c r="F2423" s="18">
        <f>IF(G2423&lt;0.3,(バックデータ一覧!$C$10*(バックデータ一覧!$C$12*計算過程!L2423+バックデータ一覧!$C$13*LN(0.3)+バックデータ一覧!$C$14)^バックデータ一覧!$C$11+バックデータ一覧!$E$10*(0.3/(バックデータ一覧!$E$12*計算過程!L2423+バックデータ一覧!$E$13*LN(0.3)+バックデータ一覧!$E$14))^バックデータ一覧!$E$11)*計算過程!$W$11*計算過程!G2423/0.3*10^-3,0)</f>
        <v>0</v>
      </c>
      <c r="G2423" s="18">
        <f t="shared" si="224"/>
        <v>0</v>
      </c>
      <c r="H2423" s="18">
        <f t="shared" si="225"/>
        <v>0</v>
      </c>
      <c r="I2423" s="24">
        <v>0</v>
      </c>
      <c r="J2423" s="24">
        <v>0</v>
      </c>
      <c r="K2423" s="24">
        <v>0</v>
      </c>
      <c r="L2423" s="14">
        <f>貼り付けシート!C2423</f>
        <v>17.100000000000001</v>
      </c>
      <c r="M2423" s="14">
        <f>貼り付けシート!D2423</f>
        <v>5.0999999999999996</v>
      </c>
      <c r="N2423" s="18">
        <f>貼り付けシート!E2423</f>
        <v>42.218775474121713</v>
      </c>
      <c r="O2423" s="18">
        <f>貼り付けシート!F2423</f>
        <v>0</v>
      </c>
      <c r="P2423" s="19">
        <f t="shared" si="226"/>
        <v>0</v>
      </c>
      <c r="Q2423" s="19">
        <f t="shared" si="227"/>
        <v>0</v>
      </c>
    </row>
    <row r="2424" spans="1:17">
      <c r="A2424" s="38">
        <v>41740</v>
      </c>
      <c r="B2424" s="49" t="s">
        <v>167</v>
      </c>
      <c r="C2424" s="24">
        <f t="shared" si="222"/>
        <v>30.406921776000001</v>
      </c>
      <c r="D2424" s="24">
        <f t="shared" si="223"/>
        <v>0</v>
      </c>
      <c r="E2424" s="18">
        <f>IF(G2424&gt;=0.3,(バックデータ一覧!$C$10*(バックデータ一覧!$C$12*計算過程!L2424+バックデータ一覧!$C$13*LN(計算過程!G2424)+バックデータ一覧!$C$14)^バックデータ一覧!$C$11+バックデータ一覧!$E$10*(計算過程!G2424/(バックデータ一覧!$E$12*計算過程!L2424+バックデータ一覧!$E$13*LN(計算過程!G2424)+バックデータ一覧!$E$14))^バックデータ一覧!$E$11)*計算過程!$W$11*10^-3,0)</f>
        <v>0</v>
      </c>
      <c r="F2424" s="18">
        <f>IF(G2424&lt;0.3,(バックデータ一覧!$C$10*(バックデータ一覧!$C$12*計算過程!L2424+バックデータ一覧!$C$13*LN(0.3)+バックデータ一覧!$C$14)^バックデータ一覧!$C$11+バックデータ一覧!$E$10*(0.3/(バックデータ一覧!$E$12*計算過程!L2424+バックデータ一覧!$E$13*LN(0.3)+バックデータ一覧!$E$14))^バックデータ一覧!$E$11)*計算過程!$W$11*計算過程!G2424/0.3*10^-3,0)</f>
        <v>0</v>
      </c>
      <c r="G2424" s="18">
        <f t="shared" si="224"/>
        <v>0</v>
      </c>
      <c r="H2424" s="18">
        <f t="shared" si="225"/>
        <v>0</v>
      </c>
      <c r="I2424" s="24">
        <v>0</v>
      </c>
      <c r="J2424" s="24">
        <v>0</v>
      </c>
      <c r="K2424" s="24">
        <v>0</v>
      </c>
      <c r="L2424" s="14">
        <f>貼り付けシート!C2424</f>
        <v>15.7</v>
      </c>
      <c r="M2424" s="14">
        <f>貼り付けシート!D2424</f>
        <v>4.5</v>
      </c>
      <c r="N2424" s="18">
        <f>貼り付けシート!E2424</f>
        <v>40.765829375347415</v>
      </c>
      <c r="O2424" s="18">
        <f>貼り付けシート!F2424</f>
        <v>0</v>
      </c>
      <c r="P2424" s="19">
        <f t="shared" si="226"/>
        <v>0</v>
      </c>
      <c r="Q2424" s="19">
        <f t="shared" si="227"/>
        <v>0</v>
      </c>
    </row>
    <row r="2425" spans="1:17">
      <c r="A2425" s="38">
        <v>41740</v>
      </c>
      <c r="B2425" s="49" t="s">
        <v>168</v>
      </c>
      <c r="C2425" s="24">
        <f t="shared" si="222"/>
        <v>30.406921776000001</v>
      </c>
      <c r="D2425" s="24">
        <f t="shared" si="223"/>
        <v>0</v>
      </c>
      <c r="E2425" s="18">
        <f>IF(G2425&gt;=0.3,(バックデータ一覧!$C$10*(バックデータ一覧!$C$12*計算過程!L2425+バックデータ一覧!$C$13*LN(計算過程!G2425)+バックデータ一覧!$C$14)^バックデータ一覧!$C$11+バックデータ一覧!$E$10*(計算過程!G2425/(バックデータ一覧!$E$12*計算過程!L2425+バックデータ一覧!$E$13*LN(計算過程!G2425)+バックデータ一覧!$E$14))^バックデータ一覧!$E$11)*計算過程!$W$11*10^-3,0)</f>
        <v>0</v>
      </c>
      <c r="F2425" s="18">
        <f>IF(G2425&lt;0.3,(バックデータ一覧!$C$10*(バックデータ一覧!$C$12*計算過程!L2425+バックデータ一覧!$C$13*LN(0.3)+バックデータ一覧!$C$14)^バックデータ一覧!$C$11+バックデータ一覧!$E$10*(0.3/(バックデータ一覧!$E$12*計算過程!L2425+バックデータ一覧!$E$13*LN(0.3)+バックデータ一覧!$E$14))^バックデータ一覧!$E$11)*計算過程!$W$11*計算過程!G2425/0.3*10^-3,0)</f>
        <v>0</v>
      </c>
      <c r="G2425" s="18">
        <f t="shared" si="224"/>
        <v>0</v>
      </c>
      <c r="H2425" s="18">
        <f t="shared" si="225"/>
        <v>0</v>
      </c>
      <c r="I2425" s="24">
        <v>0</v>
      </c>
      <c r="J2425" s="24">
        <v>0</v>
      </c>
      <c r="K2425" s="24">
        <v>0</v>
      </c>
      <c r="L2425" s="14">
        <f>貼り付けシート!C2425</f>
        <v>14.4</v>
      </c>
      <c r="M2425" s="14">
        <f>貼り付けシート!D2425</f>
        <v>3.9</v>
      </c>
      <c r="N2425" s="18">
        <f>貼り付けシート!E2425</f>
        <v>38.451444357606817</v>
      </c>
      <c r="O2425" s="18">
        <f>貼り付けシート!F2425</f>
        <v>0</v>
      </c>
      <c r="P2425" s="19">
        <f t="shared" si="226"/>
        <v>0</v>
      </c>
      <c r="Q2425" s="19">
        <f t="shared" si="227"/>
        <v>0</v>
      </c>
    </row>
    <row r="2426" spans="1:17">
      <c r="A2426" s="38">
        <v>41740</v>
      </c>
      <c r="B2426" s="49" t="s">
        <v>169</v>
      </c>
      <c r="C2426" s="24">
        <f t="shared" si="222"/>
        <v>30.406921776000001</v>
      </c>
      <c r="D2426" s="24">
        <f t="shared" si="223"/>
        <v>0</v>
      </c>
      <c r="E2426" s="18">
        <f>IF(G2426&gt;=0.3,(バックデータ一覧!$C$10*(バックデータ一覧!$C$12*計算過程!L2426+バックデータ一覧!$C$13*LN(計算過程!G2426)+バックデータ一覧!$C$14)^バックデータ一覧!$C$11+バックデータ一覧!$E$10*(計算過程!G2426/(バックデータ一覧!$E$12*計算過程!L2426+バックデータ一覧!$E$13*LN(計算過程!G2426)+バックデータ一覧!$E$14))^バックデータ一覧!$E$11)*計算過程!$W$11*10^-3,0)</f>
        <v>0</v>
      </c>
      <c r="F2426" s="18">
        <f>IF(G2426&lt;0.3,(バックデータ一覧!$C$10*(バックデータ一覧!$C$12*計算過程!L2426+バックデータ一覧!$C$13*LN(0.3)+バックデータ一覧!$C$14)^バックデータ一覧!$C$11+バックデータ一覧!$E$10*(0.3/(バックデータ一覧!$E$12*計算過程!L2426+バックデータ一覧!$E$13*LN(0.3)+バックデータ一覧!$E$14))^バックデータ一覧!$E$11)*計算過程!$W$11*計算過程!G2426/0.3*10^-3,0)</f>
        <v>0</v>
      </c>
      <c r="G2426" s="18">
        <f t="shared" si="224"/>
        <v>0</v>
      </c>
      <c r="H2426" s="18">
        <f t="shared" si="225"/>
        <v>0</v>
      </c>
      <c r="I2426" s="24">
        <v>0</v>
      </c>
      <c r="J2426" s="24">
        <v>0</v>
      </c>
      <c r="K2426" s="24">
        <v>0</v>
      </c>
      <c r="L2426" s="14">
        <f>貼り付けシート!C2426</f>
        <v>13.8</v>
      </c>
      <c r="M2426" s="14">
        <f>貼り付けシート!D2426</f>
        <v>3.4</v>
      </c>
      <c r="N2426" s="18">
        <f>貼り付けシート!E2426</f>
        <v>34.879940809299939</v>
      </c>
      <c r="O2426" s="18">
        <f>貼り付けシート!F2426</f>
        <v>0</v>
      </c>
      <c r="P2426" s="19">
        <f t="shared" si="226"/>
        <v>0</v>
      </c>
      <c r="Q2426" s="19">
        <f t="shared" si="227"/>
        <v>0</v>
      </c>
    </row>
    <row r="2427" spans="1:17">
      <c r="A2427" s="38">
        <v>41740</v>
      </c>
      <c r="B2427" s="49" t="s">
        <v>170</v>
      </c>
      <c r="C2427" s="24">
        <f t="shared" si="222"/>
        <v>30.406921776000001</v>
      </c>
      <c r="D2427" s="24">
        <f t="shared" si="223"/>
        <v>0</v>
      </c>
      <c r="E2427" s="18">
        <f>IF(G2427&gt;=0.3,(バックデータ一覧!$C$10*(バックデータ一覧!$C$12*計算過程!L2427+バックデータ一覧!$C$13*LN(計算過程!G2427)+バックデータ一覧!$C$14)^バックデータ一覧!$C$11+バックデータ一覧!$E$10*(計算過程!G2427/(バックデータ一覧!$E$12*計算過程!L2427+バックデータ一覧!$E$13*LN(計算過程!G2427)+バックデータ一覧!$E$14))^バックデータ一覧!$E$11)*計算過程!$W$11*10^-3,0)</f>
        <v>0</v>
      </c>
      <c r="F2427" s="18">
        <f>IF(G2427&lt;0.3,(バックデータ一覧!$C$10*(バックデータ一覧!$C$12*計算過程!L2427+バックデータ一覧!$C$13*LN(0.3)+バックデータ一覧!$C$14)^バックデータ一覧!$C$11+バックデータ一覧!$E$10*(0.3/(バックデータ一覧!$E$12*計算過程!L2427+バックデータ一覧!$E$13*LN(0.3)+バックデータ一覧!$E$14))^バックデータ一覧!$E$11)*計算過程!$W$11*計算過程!G2427/0.3*10^-3,0)</f>
        <v>0</v>
      </c>
      <c r="G2427" s="18">
        <f t="shared" si="224"/>
        <v>0</v>
      </c>
      <c r="H2427" s="18">
        <f t="shared" si="225"/>
        <v>0</v>
      </c>
      <c r="I2427" s="24">
        <v>0</v>
      </c>
      <c r="J2427" s="24">
        <v>0</v>
      </c>
      <c r="K2427" s="24">
        <v>0</v>
      </c>
      <c r="L2427" s="14">
        <f>貼り付けシート!C2427</f>
        <v>13.1</v>
      </c>
      <c r="M2427" s="14">
        <f>貼り付けシート!D2427</f>
        <v>3.4</v>
      </c>
      <c r="N2427" s="18">
        <f>貼り付けシート!E2427</f>
        <v>36.50863680290739</v>
      </c>
      <c r="O2427" s="18">
        <f>貼り付けシート!F2427</f>
        <v>0</v>
      </c>
      <c r="P2427" s="19">
        <f t="shared" si="226"/>
        <v>0</v>
      </c>
      <c r="Q2427" s="19">
        <f t="shared" si="227"/>
        <v>0</v>
      </c>
    </row>
    <row r="2428" spans="1:17">
      <c r="A2428" s="38">
        <v>41740</v>
      </c>
      <c r="B2428" s="49" t="s">
        <v>171</v>
      </c>
      <c r="C2428" s="24">
        <f t="shared" si="222"/>
        <v>30.406921776000001</v>
      </c>
      <c r="D2428" s="24">
        <f t="shared" si="223"/>
        <v>0</v>
      </c>
      <c r="E2428" s="18">
        <f>IF(G2428&gt;=0.3,(バックデータ一覧!$C$10*(バックデータ一覧!$C$12*計算過程!L2428+バックデータ一覧!$C$13*LN(計算過程!G2428)+バックデータ一覧!$C$14)^バックデータ一覧!$C$11+バックデータ一覧!$E$10*(計算過程!G2428/(バックデータ一覧!$E$12*計算過程!L2428+バックデータ一覧!$E$13*LN(計算過程!G2428)+バックデータ一覧!$E$14))^バックデータ一覧!$E$11)*計算過程!$W$11*10^-3,0)</f>
        <v>0</v>
      </c>
      <c r="F2428" s="18">
        <f>IF(G2428&lt;0.3,(バックデータ一覧!$C$10*(バックデータ一覧!$C$12*計算過程!L2428+バックデータ一覧!$C$13*LN(0.3)+バックデータ一覧!$C$14)^バックデータ一覧!$C$11+バックデータ一覧!$E$10*(0.3/(バックデータ一覧!$E$12*計算過程!L2428+バックデータ一覧!$E$13*LN(0.3)+バックデータ一覧!$E$14))^バックデータ一覧!$E$11)*計算過程!$W$11*計算過程!G2428/0.3*10^-3,0)</f>
        <v>0</v>
      </c>
      <c r="G2428" s="18">
        <f t="shared" si="224"/>
        <v>0</v>
      </c>
      <c r="H2428" s="18">
        <f t="shared" si="225"/>
        <v>0</v>
      </c>
      <c r="I2428" s="24">
        <v>0</v>
      </c>
      <c r="J2428" s="24">
        <v>0</v>
      </c>
      <c r="K2428" s="24">
        <v>0</v>
      </c>
      <c r="L2428" s="14">
        <f>貼り付けシート!C2428</f>
        <v>12.2</v>
      </c>
      <c r="M2428" s="14">
        <f>貼り付けシート!D2428</f>
        <v>3.5</v>
      </c>
      <c r="N2428" s="18">
        <f>貼り付けシート!E2428</f>
        <v>39.862037201133084</v>
      </c>
      <c r="O2428" s="18">
        <f>貼り付けシート!F2428</f>
        <v>0</v>
      </c>
      <c r="P2428" s="19">
        <f t="shared" si="226"/>
        <v>0</v>
      </c>
      <c r="Q2428" s="19">
        <f t="shared" si="227"/>
        <v>0</v>
      </c>
    </row>
    <row r="2429" spans="1:17">
      <c r="A2429" s="38">
        <v>41740</v>
      </c>
      <c r="B2429" s="49" t="s">
        <v>172</v>
      </c>
      <c r="C2429" s="24">
        <f t="shared" si="222"/>
        <v>30.406921776000001</v>
      </c>
      <c r="D2429" s="24">
        <f t="shared" si="223"/>
        <v>0</v>
      </c>
      <c r="E2429" s="18">
        <f>IF(G2429&gt;=0.3,(バックデータ一覧!$C$10*(バックデータ一覧!$C$12*計算過程!L2429+バックデータ一覧!$C$13*LN(計算過程!G2429)+バックデータ一覧!$C$14)^バックデータ一覧!$C$11+バックデータ一覧!$E$10*(計算過程!G2429/(バックデータ一覧!$E$12*計算過程!L2429+バックデータ一覧!$E$13*LN(計算過程!G2429)+バックデータ一覧!$E$14))^バックデータ一覧!$E$11)*計算過程!$W$11*10^-3,0)</f>
        <v>0</v>
      </c>
      <c r="F2429" s="18">
        <f>IF(G2429&lt;0.3,(バックデータ一覧!$C$10*(バックデータ一覧!$C$12*計算過程!L2429+バックデータ一覧!$C$13*LN(0.3)+バックデータ一覧!$C$14)^バックデータ一覧!$C$11+バックデータ一覧!$E$10*(0.3/(バックデータ一覧!$E$12*計算過程!L2429+バックデータ一覧!$E$13*LN(0.3)+バックデータ一覧!$E$14))^バックデータ一覧!$E$11)*計算過程!$W$11*計算過程!G2429/0.3*10^-3,0)</f>
        <v>0</v>
      </c>
      <c r="G2429" s="18">
        <f t="shared" si="224"/>
        <v>0</v>
      </c>
      <c r="H2429" s="18">
        <f t="shared" si="225"/>
        <v>0</v>
      </c>
      <c r="I2429" s="24">
        <v>0</v>
      </c>
      <c r="J2429" s="24">
        <v>0</v>
      </c>
      <c r="K2429" s="24">
        <v>0</v>
      </c>
      <c r="L2429" s="14">
        <f>貼り付けシート!C2429</f>
        <v>11.9</v>
      </c>
      <c r="M2429" s="14">
        <f>貼り付けシート!D2429</f>
        <v>3.6</v>
      </c>
      <c r="N2429" s="18">
        <f>貼り付けシート!E2429</f>
        <v>41.813183414203259</v>
      </c>
      <c r="O2429" s="18">
        <f>貼り付けシート!F2429</f>
        <v>0</v>
      </c>
      <c r="P2429" s="19">
        <f t="shared" si="226"/>
        <v>0</v>
      </c>
      <c r="Q2429" s="19">
        <f t="shared" si="227"/>
        <v>0</v>
      </c>
    </row>
    <row r="2430" spans="1:17">
      <c r="A2430" s="38">
        <v>41741</v>
      </c>
      <c r="B2430" s="49" t="s">
        <v>149</v>
      </c>
      <c r="C2430" s="24">
        <f t="shared" si="222"/>
        <v>30.406921776000001</v>
      </c>
      <c r="D2430" s="24">
        <f t="shared" si="223"/>
        <v>0</v>
      </c>
      <c r="E2430" s="18">
        <f>IF(G2430&gt;=0.3,(バックデータ一覧!$C$10*(バックデータ一覧!$C$12*計算過程!L2430+バックデータ一覧!$C$13*LN(計算過程!G2430)+バックデータ一覧!$C$14)^バックデータ一覧!$C$11+バックデータ一覧!$E$10*(計算過程!G2430/(バックデータ一覧!$E$12*計算過程!L2430+バックデータ一覧!$E$13*LN(計算過程!G2430)+バックデータ一覧!$E$14))^バックデータ一覧!$E$11)*計算過程!$W$11*10^-3,0)</f>
        <v>0</v>
      </c>
      <c r="F2430" s="18">
        <f>IF(G2430&lt;0.3,(バックデータ一覧!$C$10*(バックデータ一覧!$C$12*計算過程!L2430+バックデータ一覧!$C$13*LN(0.3)+バックデータ一覧!$C$14)^バックデータ一覧!$C$11+バックデータ一覧!$E$10*(0.3/(バックデータ一覧!$E$12*計算過程!L2430+バックデータ一覧!$E$13*LN(0.3)+バックデータ一覧!$E$14))^バックデータ一覧!$E$11)*計算過程!$W$11*計算過程!G2430/0.3*10^-3,0)</f>
        <v>0</v>
      </c>
      <c r="G2430" s="18">
        <f t="shared" si="224"/>
        <v>0</v>
      </c>
      <c r="H2430" s="18">
        <f t="shared" si="225"/>
        <v>0</v>
      </c>
      <c r="I2430" s="24">
        <v>0</v>
      </c>
      <c r="J2430" s="24">
        <v>0</v>
      </c>
      <c r="K2430" s="24">
        <v>0</v>
      </c>
      <c r="L2430" s="14">
        <f>貼り付けシート!C2430</f>
        <v>11.7</v>
      </c>
      <c r="M2430" s="14">
        <f>貼り付けシート!D2430</f>
        <v>3.8</v>
      </c>
      <c r="N2430" s="18">
        <f>貼り付けシート!E2430</f>
        <v>44.708764592231518</v>
      </c>
      <c r="O2430" s="18">
        <f>貼り付けシート!F2430</f>
        <v>0</v>
      </c>
      <c r="P2430" s="19">
        <f t="shared" si="226"/>
        <v>0</v>
      </c>
      <c r="Q2430" s="19">
        <f t="shared" si="227"/>
        <v>0</v>
      </c>
    </row>
    <row r="2431" spans="1:17">
      <c r="A2431" s="38">
        <v>41741</v>
      </c>
      <c r="B2431" s="49" t="s">
        <v>150</v>
      </c>
      <c r="C2431" s="24">
        <f t="shared" si="222"/>
        <v>30.406921776000001</v>
      </c>
      <c r="D2431" s="24">
        <f t="shared" si="223"/>
        <v>0</v>
      </c>
      <c r="E2431" s="18">
        <f>IF(G2431&gt;=0.3,(バックデータ一覧!$C$10*(バックデータ一覧!$C$12*計算過程!L2431+バックデータ一覧!$C$13*LN(計算過程!G2431)+バックデータ一覧!$C$14)^バックデータ一覧!$C$11+バックデータ一覧!$E$10*(計算過程!G2431/(バックデータ一覧!$E$12*計算過程!L2431+バックデータ一覧!$E$13*LN(計算過程!G2431)+バックデータ一覧!$E$14))^バックデータ一覧!$E$11)*計算過程!$W$11*10^-3,0)</f>
        <v>0</v>
      </c>
      <c r="F2431" s="18">
        <f>IF(G2431&lt;0.3,(バックデータ一覧!$C$10*(バックデータ一覧!$C$12*計算過程!L2431+バックデータ一覧!$C$13*LN(0.3)+バックデータ一覧!$C$14)^バックデータ一覧!$C$11+バックデータ一覧!$E$10*(0.3/(バックデータ一覧!$E$12*計算過程!L2431+バックデータ一覧!$E$13*LN(0.3)+バックデータ一覧!$E$14))^バックデータ一覧!$E$11)*計算過程!$W$11*計算過程!G2431/0.3*10^-3,0)</f>
        <v>0</v>
      </c>
      <c r="G2431" s="18">
        <f t="shared" si="224"/>
        <v>0</v>
      </c>
      <c r="H2431" s="18">
        <f t="shared" si="225"/>
        <v>0</v>
      </c>
      <c r="I2431" s="24">
        <v>0</v>
      </c>
      <c r="J2431" s="24">
        <v>0</v>
      </c>
      <c r="K2431" s="24">
        <v>0</v>
      </c>
      <c r="L2431" s="14">
        <f>貼り付けシート!C2431</f>
        <v>10.7</v>
      </c>
      <c r="M2431" s="14">
        <f>貼り付けシート!D2431</f>
        <v>3.9</v>
      </c>
      <c r="N2431" s="18">
        <f>貼り付けシート!E2431</f>
        <v>49.026064980827556</v>
      </c>
      <c r="O2431" s="18">
        <f>貼り付けシート!F2431</f>
        <v>0</v>
      </c>
      <c r="P2431" s="19">
        <f t="shared" si="226"/>
        <v>0</v>
      </c>
      <c r="Q2431" s="19">
        <f t="shared" si="227"/>
        <v>0</v>
      </c>
    </row>
    <row r="2432" spans="1:17">
      <c r="A2432" s="38">
        <v>41741</v>
      </c>
      <c r="B2432" s="49" t="s">
        <v>151</v>
      </c>
      <c r="C2432" s="24">
        <f t="shared" si="222"/>
        <v>30.406921776000001</v>
      </c>
      <c r="D2432" s="24">
        <f t="shared" si="223"/>
        <v>0</v>
      </c>
      <c r="E2432" s="18">
        <f>IF(G2432&gt;=0.3,(バックデータ一覧!$C$10*(バックデータ一覧!$C$12*計算過程!L2432+バックデータ一覧!$C$13*LN(計算過程!G2432)+バックデータ一覧!$C$14)^バックデータ一覧!$C$11+バックデータ一覧!$E$10*(計算過程!G2432/(バックデータ一覧!$E$12*計算過程!L2432+バックデータ一覧!$E$13*LN(計算過程!G2432)+バックデータ一覧!$E$14))^バックデータ一覧!$E$11)*計算過程!$W$11*10^-3,0)</f>
        <v>0</v>
      </c>
      <c r="F2432" s="18">
        <f>IF(G2432&lt;0.3,(バックデータ一覧!$C$10*(バックデータ一覧!$C$12*計算過程!L2432+バックデータ一覧!$C$13*LN(0.3)+バックデータ一覧!$C$14)^バックデータ一覧!$C$11+バックデータ一覧!$E$10*(0.3/(バックデータ一覧!$E$12*計算過程!L2432+バックデータ一覧!$E$13*LN(0.3)+バックデータ一覧!$E$14))^バックデータ一覧!$E$11)*計算過程!$W$11*計算過程!G2432/0.3*10^-3,0)</f>
        <v>0</v>
      </c>
      <c r="G2432" s="18">
        <f t="shared" si="224"/>
        <v>0</v>
      </c>
      <c r="H2432" s="18">
        <f t="shared" si="225"/>
        <v>0</v>
      </c>
      <c r="I2432" s="24">
        <v>0</v>
      </c>
      <c r="J2432" s="24">
        <v>0</v>
      </c>
      <c r="K2432" s="24">
        <v>0</v>
      </c>
      <c r="L2432" s="14">
        <f>貼り付けシート!C2432</f>
        <v>10.8</v>
      </c>
      <c r="M2432" s="14">
        <f>貼り付けシート!D2432</f>
        <v>4.2</v>
      </c>
      <c r="N2432" s="18">
        <f>貼り付けシート!E2432</f>
        <v>52.421690261222686</v>
      </c>
      <c r="O2432" s="18">
        <f>貼り付けシート!F2432</f>
        <v>0</v>
      </c>
      <c r="P2432" s="19">
        <f t="shared" si="226"/>
        <v>0</v>
      </c>
      <c r="Q2432" s="19">
        <f t="shared" si="227"/>
        <v>0</v>
      </c>
    </row>
    <row r="2433" spans="1:17">
      <c r="A2433" s="38">
        <v>41741</v>
      </c>
      <c r="B2433" s="49" t="s">
        <v>152</v>
      </c>
      <c r="C2433" s="24">
        <f t="shared" si="222"/>
        <v>30.406921776000001</v>
      </c>
      <c r="D2433" s="24">
        <f t="shared" si="223"/>
        <v>0</v>
      </c>
      <c r="E2433" s="18">
        <f>IF(G2433&gt;=0.3,(バックデータ一覧!$C$10*(バックデータ一覧!$C$12*計算過程!L2433+バックデータ一覧!$C$13*LN(計算過程!G2433)+バックデータ一覧!$C$14)^バックデータ一覧!$C$11+バックデータ一覧!$E$10*(計算過程!G2433/(バックデータ一覧!$E$12*計算過程!L2433+バックデータ一覧!$E$13*LN(計算過程!G2433)+バックデータ一覧!$E$14))^バックデータ一覧!$E$11)*計算過程!$W$11*10^-3,0)</f>
        <v>0</v>
      </c>
      <c r="F2433" s="18">
        <f>IF(G2433&lt;0.3,(バックデータ一覧!$C$10*(バックデータ一覧!$C$12*計算過程!L2433+バックデータ一覧!$C$13*LN(0.3)+バックデータ一覧!$C$14)^バックデータ一覧!$C$11+バックデータ一覧!$E$10*(0.3/(バックデータ一覧!$E$12*計算過程!L2433+バックデータ一覧!$E$13*LN(0.3)+バックデータ一覧!$E$14))^バックデータ一覧!$E$11)*計算過程!$W$11*計算過程!G2433/0.3*10^-3,0)</f>
        <v>0</v>
      </c>
      <c r="G2433" s="18">
        <f t="shared" si="224"/>
        <v>0</v>
      </c>
      <c r="H2433" s="18">
        <f t="shared" si="225"/>
        <v>0</v>
      </c>
      <c r="I2433" s="24">
        <v>0</v>
      </c>
      <c r="J2433" s="24">
        <v>0</v>
      </c>
      <c r="K2433" s="24">
        <v>0</v>
      </c>
      <c r="L2433" s="14">
        <f>貼り付けシート!C2433</f>
        <v>9</v>
      </c>
      <c r="M2433" s="14">
        <f>貼り付けシート!D2433</f>
        <v>4.3</v>
      </c>
      <c r="N2433" s="18">
        <f>貼り付けシート!E2433</f>
        <v>60.545458939318685</v>
      </c>
      <c r="O2433" s="18">
        <f>貼り付けシート!F2433</f>
        <v>0</v>
      </c>
      <c r="P2433" s="19">
        <f t="shared" si="226"/>
        <v>0</v>
      </c>
      <c r="Q2433" s="19">
        <f t="shared" si="227"/>
        <v>0</v>
      </c>
    </row>
    <row r="2434" spans="1:17">
      <c r="A2434" s="38">
        <v>41741</v>
      </c>
      <c r="B2434" s="49" t="s">
        <v>153</v>
      </c>
      <c r="C2434" s="24">
        <f t="shared" si="222"/>
        <v>30.406921776000001</v>
      </c>
      <c r="D2434" s="24">
        <f t="shared" si="223"/>
        <v>0</v>
      </c>
      <c r="E2434" s="18">
        <f>IF(G2434&gt;=0.3,(バックデータ一覧!$C$10*(バックデータ一覧!$C$12*計算過程!L2434+バックデータ一覧!$C$13*LN(計算過程!G2434)+バックデータ一覧!$C$14)^バックデータ一覧!$C$11+バックデータ一覧!$E$10*(計算過程!G2434/(バックデータ一覧!$E$12*計算過程!L2434+バックデータ一覧!$E$13*LN(計算過程!G2434)+バックデータ一覧!$E$14))^バックデータ一覧!$E$11)*計算過程!$W$11*10^-3,0)</f>
        <v>0</v>
      </c>
      <c r="F2434" s="18">
        <f>IF(G2434&lt;0.3,(バックデータ一覧!$C$10*(バックデータ一覧!$C$12*計算過程!L2434+バックデータ一覧!$C$13*LN(0.3)+バックデータ一覧!$C$14)^バックデータ一覧!$C$11+バックデータ一覧!$E$10*(0.3/(バックデータ一覧!$E$12*計算過程!L2434+バックデータ一覧!$E$13*LN(0.3)+バックデータ一覧!$E$14))^バックデータ一覧!$E$11)*計算過程!$W$11*計算過程!G2434/0.3*10^-3,0)</f>
        <v>0</v>
      </c>
      <c r="G2434" s="18">
        <f t="shared" si="224"/>
        <v>0</v>
      </c>
      <c r="H2434" s="18">
        <f t="shared" si="225"/>
        <v>0</v>
      </c>
      <c r="I2434" s="24">
        <v>0</v>
      </c>
      <c r="J2434" s="24">
        <v>0</v>
      </c>
      <c r="K2434" s="24">
        <v>0</v>
      </c>
      <c r="L2434" s="14">
        <f>貼り付けシート!C2434</f>
        <v>8.1</v>
      </c>
      <c r="M2434" s="14">
        <f>貼り付けシート!D2434</f>
        <v>4.3</v>
      </c>
      <c r="N2434" s="18">
        <f>貼り付けシート!E2434</f>
        <v>64.354052027243497</v>
      </c>
      <c r="O2434" s="18">
        <f>貼り付けシート!F2434</f>
        <v>0</v>
      </c>
      <c r="P2434" s="19">
        <f t="shared" si="226"/>
        <v>0</v>
      </c>
      <c r="Q2434" s="19">
        <f t="shared" si="227"/>
        <v>0</v>
      </c>
    </row>
    <row r="2435" spans="1:17">
      <c r="A2435" s="38">
        <v>41741</v>
      </c>
      <c r="B2435" s="49" t="s">
        <v>154</v>
      </c>
      <c r="C2435" s="24">
        <f t="shared" si="222"/>
        <v>30.406921776000001</v>
      </c>
      <c r="D2435" s="24">
        <f t="shared" si="223"/>
        <v>0</v>
      </c>
      <c r="E2435" s="18">
        <f>IF(G2435&gt;=0.3,(バックデータ一覧!$C$10*(バックデータ一覧!$C$12*計算過程!L2435+バックデータ一覧!$C$13*LN(計算過程!G2435)+バックデータ一覧!$C$14)^バックデータ一覧!$C$11+バックデータ一覧!$E$10*(計算過程!G2435/(バックデータ一覧!$E$12*計算過程!L2435+バックデータ一覧!$E$13*LN(計算過程!G2435)+バックデータ一覧!$E$14))^バックデータ一覧!$E$11)*計算過程!$W$11*10^-3,0)</f>
        <v>0</v>
      </c>
      <c r="F2435" s="18">
        <f>IF(G2435&lt;0.3,(バックデータ一覧!$C$10*(バックデータ一覧!$C$12*計算過程!L2435+バックデータ一覧!$C$13*LN(0.3)+バックデータ一覧!$C$14)^バックデータ一覧!$C$11+バックデータ一覧!$E$10*(0.3/(バックデータ一覧!$E$12*計算過程!L2435+バックデータ一覧!$E$13*LN(0.3)+バックデータ一覧!$E$14))^バックデータ一覧!$E$11)*計算過程!$W$11*計算過程!G2435/0.3*10^-3,0)</f>
        <v>0</v>
      </c>
      <c r="G2435" s="18">
        <f t="shared" si="224"/>
        <v>0</v>
      </c>
      <c r="H2435" s="18">
        <f t="shared" si="225"/>
        <v>0</v>
      </c>
      <c r="I2435" s="24">
        <v>0</v>
      </c>
      <c r="J2435" s="24">
        <v>0</v>
      </c>
      <c r="K2435" s="24">
        <v>0</v>
      </c>
      <c r="L2435" s="14">
        <f>貼り付けシート!C2435</f>
        <v>7.6</v>
      </c>
      <c r="M2435" s="14">
        <f>貼り付けシート!D2435</f>
        <v>4.4000000000000004</v>
      </c>
      <c r="N2435" s="18">
        <f>貼り付けシート!E2435</f>
        <v>68.122820070211347</v>
      </c>
      <c r="O2435" s="18">
        <f>貼り付けシート!F2435</f>
        <v>0</v>
      </c>
      <c r="P2435" s="19">
        <f t="shared" si="226"/>
        <v>0</v>
      </c>
      <c r="Q2435" s="19">
        <f t="shared" si="227"/>
        <v>0</v>
      </c>
    </row>
    <row r="2436" spans="1:17">
      <c r="A2436" s="38">
        <v>41741</v>
      </c>
      <c r="B2436" s="49" t="s">
        <v>155</v>
      </c>
      <c r="C2436" s="24">
        <f t="shared" si="222"/>
        <v>30.406921776000001</v>
      </c>
      <c r="D2436" s="24">
        <f t="shared" si="223"/>
        <v>0</v>
      </c>
      <c r="E2436" s="18">
        <f>IF(G2436&gt;=0.3,(バックデータ一覧!$C$10*(バックデータ一覧!$C$12*計算過程!L2436+バックデータ一覧!$C$13*LN(計算過程!G2436)+バックデータ一覧!$C$14)^バックデータ一覧!$C$11+バックデータ一覧!$E$10*(計算過程!G2436/(バックデータ一覧!$E$12*計算過程!L2436+バックデータ一覧!$E$13*LN(計算過程!G2436)+バックデータ一覧!$E$14))^バックデータ一覧!$E$11)*計算過程!$W$11*10^-3,0)</f>
        <v>0</v>
      </c>
      <c r="F2436" s="18">
        <f>IF(G2436&lt;0.3,(バックデータ一覧!$C$10*(バックデータ一覧!$C$12*計算過程!L2436+バックデータ一覧!$C$13*LN(0.3)+バックデータ一覧!$C$14)^バックデータ一覧!$C$11+バックデータ一覧!$E$10*(0.3/(バックデータ一覧!$E$12*計算過程!L2436+バックデータ一覧!$E$13*LN(0.3)+バックデータ一覧!$E$14))^バックデータ一覧!$E$11)*計算過程!$W$11*計算過程!G2436/0.3*10^-3,0)</f>
        <v>0</v>
      </c>
      <c r="G2436" s="18">
        <f t="shared" si="224"/>
        <v>0</v>
      </c>
      <c r="H2436" s="18">
        <f t="shared" si="225"/>
        <v>0</v>
      </c>
      <c r="I2436" s="24">
        <v>0</v>
      </c>
      <c r="J2436" s="24">
        <v>0</v>
      </c>
      <c r="K2436" s="24">
        <v>0</v>
      </c>
      <c r="L2436" s="14">
        <f>貼り付けシート!C2436</f>
        <v>8.5</v>
      </c>
      <c r="M2436" s="14">
        <f>貼り付けシート!D2436</f>
        <v>4.5999999999999996</v>
      </c>
      <c r="N2436" s="18">
        <f>貼り付けシート!E2436</f>
        <v>66.966634089297912</v>
      </c>
      <c r="O2436" s="18">
        <f>貼り付けシート!F2436</f>
        <v>0</v>
      </c>
      <c r="P2436" s="19">
        <f t="shared" si="226"/>
        <v>0</v>
      </c>
      <c r="Q2436" s="19">
        <f t="shared" si="227"/>
        <v>0</v>
      </c>
    </row>
    <row r="2437" spans="1:17">
      <c r="A2437" s="38">
        <v>41741</v>
      </c>
      <c r="B2437" s="49" t="s">
        <v>156</v>
      </c>
      <c r="C2437" s="24">
        <f t="shared" si="222"/>
        <v>30.406921776000001</v>
      </c>
      <c r="D2437" s="24">
        <f t="shared" si="223"/>
        <v>0</v>
      </c>
      <c r="E2437" s="18">
        <f>IF(G2437&gt;=0.3,(バックデータ一覧!$C$10*(バックデータ一覧!$C$12*計算過程!L2437+バックデータ一覧!$C$13*LN(計算過程!G2437)+バックデータ一覧!$C$14)^バックデータ一覧!$C$11+バックデータ一覧!$E$10*(計算過程!G2437/(バックデータ一覧!$E$12*計算過程!L2437+バックデータ一覧!$E$13*LN(計算過程!G2437)+バックデータ一覧!$E$14))^バックデータ一覧!$E$11)*計算過程!$W$11*10^-3,0)</f>
        <v>0</v>
      </c>
      <c r="F2437" s="18">
        <f>IF(G2437&lt;0.3,(バックデータ一覧!$C$10*(バックデータ一覧!$C$12*計算過程!L2437+バックデータ一覧!$C$13*LN(0.3)+バックデータ一覧!$C$14)^バックデータ一覧!$C$11+バックデータ一覧!$E$10*(0.3/(バックデータ一覧!$E$12*計算過程!L2437+バックデータ一覧!$E$13*LN(0.3)+バックデータ一覧!$E$14))^バックデータ一覧!$E$11)*計算過程!$W$11*計算過程!G2437/0.3*10^-3,0)</f>
        <v>0</v>
      </c>
      <c r="G2437" s="18">
        <f t="shared" si="224"/>
        <v>0</v>
      </c>
      <c r="H2437" s="18">
        <f t="shared" si="225"/>
        <v>0</v>
      </c>
      <c r="I2437" s="24">
        <v>0</v>
      </c>
      <c r="J2437" s="24">
        <v>0</v>
      </c>
      <c r="K2437" s="24">
        <v>0</v>
      </c>
      <c r="L2437" s="14">
        <f>貼り付けシート!C2437</f>
        <v>11.5</v>
      </c>
      <c r="M2437" s="14">
        <f>貼り付けシート!D2437</f>
        <v>4.7</v>
      </c>
      <c r="N2437" s="18">
        <f>貼り付けシート!E2437</f>
        <v>55.953731860179658</v>
      </c>
      <c r="O2437" s="18">
        <f>貼り付けシート!F2437</f>
        <v>0</v>
      </c>
      <c r="P2437" s="19">
        <f t="shared" si="226"/>
        <v>0</v>
      </c>
      <c r="Q2437" s="19">
        <f t="shared" si="227"/>
        <v>0</v>
      </c>
    </row>
    <row r="2438" spans="1:17">
      <c r="A2438" s="38">
        <v>41741</v>
      </c>
      <c r="B2438" s="49" t="s">
        <v>157</v>
      </c>
      <c r="C2438" s="24">
        <f t="shared" si="222"/>
        <v>30.406921776000001</v>
      </c>
      <c r="D2438" s="24">
        <f t="shared" si="223"/>
        <v>0</v>
      </c>
      <c r="E2438" s="18">
        <f>IF(G2438&gt;=0.3,(バックデータ一覧!$C$10*(バックデータ一覧!$C$12*計算過程!L2438+バックデータ一覧!$C$13*LN(計算過程!G2438)+バックデータ一覧!$C$14)^バックデータ一覧!$C$11+バックデータ一覧!$E$10*(計算過程!G2438/(バックデータ一覧!$E$12*計算過程!L2438+バックデータ一覧!$E$13*LN(計算過程!G2438)+バックデータ一覧!$E$14))^バックデータ一覧!$E$11)*計算過程!$W$11*10^-3,0)</f>
        <v>0</v>
      </c>
      <c r="F2438" s="18">
        <f>IF(G2438&lt;0.3,(バックデータ一覧!$C$10*(バックデータ一覧!$C$12*計算過程!L2438+バックデータ一覧!$C$13*LN(0.3)+バックデータ一覧!$C$14)^バックデータ一覧!$C$11+バックデータ一覧!$E$10*(0.3/(バックデータ一覧!$E$12*計算過程!L2438+バックデータ一覧!$E$13*LN(0.3)+バックデータ一覧!$E$14))^バックデータ一覧!$E$11)*計算過程!$W$11*計算過程!G2438/0.3*10^-3,0)</f>
        <v>0</v>
      </c>
      <c r="G2438" s="18">
        <f t="shared" si="224"/>
        <v>0</v>
      </c>
      <c r="H2438" s="18">
        <f t="shared" si="225"/>
        <v>0</v>
      </c>
      <c r="I2438" s="24">
        <v>0</v>
      </c>
      <c r="J2438" s="24">
        <v>0</v>
      </c>
      <c r="K2438" s="24">
        <v>0</v>
      </c>
      <c r="L2438" s="14">
        <f>貼り付けシート!C2438</f>
        <v>14.7</v>
      </c>
      <c r="M2438" s="14">
        <f>貼り付けシート!D2438</f>
        <v>4.9000000000000004</v>
      </c>
      <c r="N2438" s="18">
        <f>貼り付けシート!E2438</f>
        <v>47.307481195994121</v>
      </c>
      <c r="O2438" s="18">
        <f>貼り付けシート!F2438</f>
        <v>0</v>
      </c>
      <c r="P2438" s="19">
        <f t="shared" si="226"/>
        <v>0</v>
      </c>
      <c r="Q2438" s="19">
        <f t="shared" si="227"/>
        <v>0</v>
      </c>
    </row>
    <row r="2439" spans="1:17">
      <c r="A2439" s="38">
        <v>41741</v>
      </c>
      <c r="B2439" s="49" t="s">
        <v>158</v>
      </c>
      <c r="C2439" s="24">
        <f t="shared" ref="C2439:C2502" si="228">$W$6*IF(AND(L2439&lt;5,N2439&gt;=80),$W$4,$W$5)*3600*10^-6</f>
        <v>30.406921776000001</v>
      </c>
      <c r="D2439" s="24">
        <f t="shared" ref="D2439:D2502" si="229">IF(G2439&gt;=0.3,E2439,F2439)</f>
        <v>0</v>
      </c>
      <c r="E2439" s="18">
        <f>IF(G2439&gt;=0.3,(バックデータ一覧!$C$10*(バックデータ一覧!$C$12*計算過程!L2439+バックデータ一覧!$C$13*LN(計算過程!G2439)+バックデータ一覧!$C$14)^バックデータ一覧!$C$11+バックデータ一覧!$E$10*(計算過程!G2439/(バックデータ一覧!$E$12*計算過程!L2439+バックデータ一覧!$E$13*LN(計算過程!G2439)+バックデータ一覧!$E$14))^バックデータ一覧!$E$11)*計算過程!$W$11*10^-3,0)</f>
        <v>0</v>
      </c>
      <c r="F2439" s="18">
        <f>IF(G2439&lt;0.3,(バックデータ一覧!$C$10*(バックデータ一覧!$C$12*計算過程!L2439+バックデータ一覧!$C$13*LN(0.3)+バックデータ一覧!$C$14)^バックデータ一覧!$C$11+バックデータ一覧!$E$10*(0.3/(バックデータ一覧!$E$12*計算過程!L2439+バックデータ一覧!$E$13*LN(0.3)+バックデータ一覧!$E$14))^バックデータ一覧!$E$11)*計算過程!$W$11*計算過程!G2439/0.3*10^-3,0)</f>
        <v>0</v>
      </c>
      <c r="G2439" s="18">
        <f t="shared" ref="G2439:G2502" si="230">H2439/($W$6*3600*10^-6)</f>
        <v>0</v>
      </c>
      <c r="H2439" s="18">
        <f t="shared" ref="H2439:H2502" si="231">IF(AND(L2439&lt;5,N2439&gt;=80),P2439/$W$4,P2439/$W$5)</f>
        <v>0</v>
      </c>
      <c r="I2439" s="24">
        <v>0</v>
      </c>
      <c r="J2439" s="24">
        <v>0</v>
      </c>
      <c r="K2439" s="24">
        <v>0</v>
      </c>
      <c r="L2439" s="14">
        <f>貼り付けシート!C2439</f>
        <v>16.100000000000001</v>
      </c>
      <c r="M2439" s="14">
        <f>貼り付けシート!D2439</f>
        <v>4.9000000000000004</v>
      </c>
      <c r="N2439" s="18">
        <f>貼り付けシート!E2439</f>
        <v>43.240719832595495</v>
      </c>
      <c r="O2439" s="18">
        <f>貼り付けシート!F2439</f>
        <v>0</v>
      </c>
      <c r="P2439" s="19">
        <f t="shared" ref="P2439:P2502" si="232">IF(O2439&gt;C2439,C2439,O2439)</f>
        <v>0</v>
      </c>
      <c r="Q2439" s="19">
        <f t="shared" ref="Q2439:Q2502" si="233">IF(O2439&gt;C2439,O2439-C2439,0)</f>
        <v>0</v>
      </c>
    </row>
    <row r="2440" spans="1:17">
      <c r="A2440" s="38">
        <v>41741</v>
      </c>
      <c r="B2440" s="49" t="s">
        <v>159</v>
      </c>
      <c r="C2440" s="24">
        <f t="shared" si="228"/>
        <v>30.406921776000001</v>
      </c>
      <c r="D2440" s="24">
        <f t="shared" si="229"/>
        <v>0</v>
      </c>
      <c r="E2440" s="18">
        <f>IF(G2440&gt;=0.3,(バックデータ一覧!$C$10*(バックデータ一覧!$C$12*計算過程!L2440+バックデータ一覧!$C$13*LN(計算過程!G2440)+バックデータ一覧!$C$14)^バックデータ一覧!$C$11+バックデータ一覧!$E$10*(計算過程!G2440/(バックデータ一覧!$E$12*計算過程!L2440+バックデータ一覧!$E$13*LN(計算過程!G2440)+バックデータ一覧!$E$14))^バックデータ一覧!$E$11)*計算過程!$W$11*10^-3,0)</f>
        <v>0</v>
      </c>
      <c r="F2440" s="18">
        <f>IF(G2440&lt;0.3,(バックデータ一覧!$C$10*(バックデータ一覧!$C$12*計算過程!L2440+バックデータ一覧!$C$13*LN(0.3)+バックデータ一覧!$C$14)^バックデータ一覧!$C$11+バックデータ一覧!$E$10*(0.3/(バックデータ一覧!$E$12*計算過程!L2440+バックデータ一覧!$E$13*LN(0.3)+バックデータ一覧!$E$14))^バックデータ一覧!$E$11)*計算過程!$W$11*計算過程!G2440/0.3*10^-3,0)</f>
        <v>0</v>
      </c>
      <c r="G2440" s="18">
        <f t="shared" si="230"/>
        <v>0</v>
      </c>
      <c r="H2440" s="18">
        <f t="shared" si="231"/>
        <v>0</v>
      </c>
      <c r="I2440" s="24">
        <v>0</v>
      </c>
      <c r="J2440" s="24">
        <v>0</v>
      </c>
      <c r="K2440" s="24">
        <v>0</v>
      </c>
      <c r="L2440" s="14">
        <f>貼り付けシート!C2440</f>
        <v>17.7</v>
      </c>
      <c r="M2440" s="14">
        <f>貼り付けシート!D2440</f>
        <v>4.8</v>
      </c>
      <c r="N2440" s="18">
        <f>貼り付けシート!E2440</f>
        <v>38.274888648750668</v>
      </c>
      <c r="O2440" s="18">
        <f>貼り付けシート!F2440</f>
        <v>0</v>
      </c>
      <c r="P2440" s="19">
        <f t="shared" si="232"/>
        <v>0</v>
      </c>
      <c r="Q2440" s="19">
        <f t="shared" si="233"/>
        <v>0</v>
      </c>
    </row>
    <row r="2441" spans="1:17">
      <c r="A2441" s="38">
        <v>41741</v>
      </c>
      <c r="B2441" s="49" t="s">
        <v>160</v>
      </c>
      <c r="C2441" s="24">
        <f t="shared" si="228"/>
        <v>30.406921776000001</v>
      </c>
      <c r="D2441" s="24">
        <f t="shared" si="229"/>
        <v>0</v>
      </c>
      <c r="E2441" s="18">
        <f>IF(G2441&gt;=0.3,(バックデータ一覧!$C$10*(バックデータ一覧!$C$12*計算過程!L2441+バックデータ一覧!$C$13*LN(計算過程!G2441)+バックデータ一覧!$C$14)^バックデータ一覧!$C$11+バックデータ一覧!$E$10*(計算過程!G2441/(バックデータ一覧!$E$12*計算過程!L2441+バックデータ一覧!$E$13*LN(計算過程!G2441)+バックデータ一覧!$E$14))^バックデータ一覧!$E$11)*計算過程!$W$11*10^-3,0)</f>
        <v>0</v>
      </c>
      <c r="F2441" s="18">
        <f>IF(G2441&lt;0.3,(バックデータ一覧!$C$10*(バックデータ一覧!$C$12*計算過程!L2441+バックデータ一覧!$C$13*LN(0.3)+バックデータ一覧!$C$14)^バックデータ一覧!$C$11+バックデータ一覧!$E$10*(0.3/(バックデータ一覧!$E$12*計算過程!L2441+バックデータ一覧!$E$13*LN(0.3)+バックデータ一覧!$E$14))^バックデータ一覧!$E$11)*計算過程!$W$11*計算過程!G2441/0.3*10^-3,0)</f>
        <v>0</v>
      </c>
      <c r="G2441" s="18">
        <f t="shared" si="230"/>
        <v>0</v>
      </c>
      <c r="H2441" s="18">
        <f t="shared" si="231"/>
        <v>0</v>
      </c>
      <c r="I2441" s="24">
        <v>0</v>
      </c>
      <c r="J2441" s="24">
        <v>0</v>
      </c>
      <c r="K2441" s="24">
        <v>0</v>
      </c>
      <c r="L2441" s="14">
        <f>貼り付けシート!C2441</f>
        <v>17.899999999999999</v>
      </c>
      <c r="M2441" s="14">
        <f>貼り付けシート!D2441</f>
        <v>4.8</v>
      </c>
      <c r="N2441" s="18">
        <f>貼り付けシート!E2441</f>
        <v>37.795563410666254</v>
      </c>
      <c r="O2441" s="18">
        <f>貼り付けシート!F2441</f>
        <v>0</v>
      </c>
      <c r="P2441" s="19">
        <f t="shared" si="232"/>
        <v>0</v>
      </c>
      <c r="Q2441" s="19">
        <f t="shared" si="233"/>
        <v>0</v>
      </c>
    </row>
    <row r="2442" spans="1:17">
      <c r="A2442" s="38">
        <v>41741</v>
      </c>
      <c r="B2442" s="49" t="s">
        <v>161</v>
      </c>
      <c r="C2442" s="24">
        <f t="shared" si="228"/>
        <v>30.406921776000001</v>
      </c>
      <c r="D2442" s="24">
        <f t="shared" si="229"/>
        <v>0</v>
      </c>
      <c r="E2442" s="18">
        <f>IF(G2442&gt;=0.3,(バックデータ一覧!$C$10*(バックデータ一覧!$C$12*計算過程!L2442+バックデータ一覧!$C$13*LN(計算過程!G2442)+バックデータ一覧!$C$14)^バックデータ一覧!$C$11+バックデータ一覧!$E$10*(計算過程!G2442/(バックデータ一覧!$E$12*計算過程!L2442+バックデータ一覧!$E$13*LN(計算過程!G2442)+バックデータ一覧!$E$14))^バックデータ一覧!$E$11)*計算過程!$W$11*10^-3,0)</f>
        <v>0</v>
      </c>
      <c r="F2442" s="18">
        <f>IF(G2442&lt;0.3,(バックデータ一覧!$C$10*(バックデータ一覧!$C$12*計算過程!L2442+バックデータ一覧!$C$13*LN(0.3)+バックデータ一覧!$C$14)^バックデータ一覧!$C$11+バックデータ一覧!$E$10*(0.3/(バックデータ一覧!$E$12*計算過程!L2442+バックデータ一覧!$E$13*LN(0.3)+バックデータ一覧!$E$14))^バックデータ一覧!$E$11)*計算過程!$W$11*計算過程!G2442/0.3*10^-3,0)</f>
        <v>0</v>
      </c>
      <c r="G2442" s="18">
        <f t="shared" si="230"/>
        <v>0</v>
      </c>
      <c r="H2442" s="18">
        <f t="shared" si="231"/>
        <v>0</v>
      </c>
      <c r="I2442" s="24">
        <v>0</v>
      </c>
      <c r="J2442" s="24">
        <v>0</v>
      </c>
      <c r="K2442" s="24">
        <v>0</v>
      </c>
      <c r="L2442" s="14">
        <f>貼り付けシート!C2442</f>
        <v>18.100000000000001</v>
      </c>
      <c r="M2442" s="14">
        <f>貼り付けシート!D2442</f>
        <v>5.2</v>
      </c>
      <c r="N2442" s="18">
        <f>貼り付けシート!E2442</f>
        <v>40.407433245091276</v>
      </c>
      <c r="O2442" s="18">
        <f>貼り付けシート!F2442</f>
        <v>0</v>
      </c>
      <c r="P2442" s="19">
        <f t="shared" si="232"/>
        <v>0</v>
      </c>
      <c r="Q2442" s="19">
        <f t="shared" si="233"/>
        <v>0</v>
      </c>
    </row>
    <row r="2443" spans="1:17">
      <c r="A2443" s="38">
        <v>41741</v>
      </c>
      <c r="B2443" s="49" t="s">
        <v>162</v>
      </c>
      <c r="C2443" s="24">
        <f t="shared" si="228"/>
        <v>30.406921776000001</v>
      </c>
      <c r="D2443" s="24">
        <f t="shared" si="229"/>
        <v>0</v>
      </c>
      <c r="E2443" s="18">
        <f>IF(G2443&gt;=0.3,(バックデータ一覧!$C$10*(バックデータ一覧!$C$12*計算過程!L2443+バックデータ一覧!$C$13*LN(計算過程!G2443)+バックデータ一覧!$C$14)^バックデータ一覧!$C$11+バックデータ一覧!$E$10*(計算過程!G2443/(バックデータ一覧!$E$12*計算過程!L2443+バックデータ一覧!$E$13*LN(計算過程!G2443)+バックデータ一覧!$E$14))^バックデータ一覧!$E$11)*計算過程!$W$11*10^-3,0)</f>
        <v>0</v>
      </c>
      <c r="F2443" s="18">
        <f>IF(G2443&lt;0.3,(バックデータ一覧!$C$10*(バックデータ一覧!$C$12*計算過程!L2443+バックデータ一覧!$C$13*LN(0.3)+バックデータ一覧!$C$14)^バックデータ一覧!$C$11+バックデータ一覧!$E$10*(0.3/(バックデータ一覧!$E$12*計算過程!L2443+バックデータ一覧!$E$13*LN(0.3)+バックデータ一覧!$E$14))^バックデータ一覧!$E$11)*計算過程!$W$11*計算過程!G2443/0.3*10^-3,0)</f>
        <v>0</v>
      </c>
      <c r="G2443" s="18">
        <f t="shared" si="230"/>
        <v>0</v>
      </c>
      <c r="H2443" s="18">
        <f t="shared" si="231"/>
        <v>0</v>
      </c>
      <c r="I2443" s="24">
        <v>0</v>
      </c>
      <c r="J2443" s="24">
        <v>0</v>
      </c>
      <c r="K2443" s="24">
        <v>0</v>
      </c>
      <c r="L2443" s="14">
        <f>貼り付けシート!C2443</f>
        <v>17.8</v>
      </c>
      <c r="M2443" s="14">
        <f>貼り付けシート!D2443</f>
        <v>5.6</v>
      </c>
      <c r="N2443" s="18">
        <f>貼り付けシート!E2443</f>
        <v>44.316877962918589</v>
      </c>
      <c r="O2443" s="18">
        <f>貼り付けシート!F2443</f>
        <v>0</v>
      </c>
      <c r="P2443" s="19">
        <f t="shared" si="232"/>
        <v>0</v>
      </c>
      <c r="Q2443" s="19">
        <f t="shared" si="233"/>
        <v>0</v>
      </c>
    </row>
    <row r="2444" spans="1:17">
      <c r="A2444" s="38">
        <v>41741</v>
      </c>
      <c r="B2444" s="49" t="s">
        <v>163</v>
      </c>
      <c r="C2444" s="24">
        <f t="shared" si="228"/>
        <v>30.406921776000001</v>
      </c>
      <c r="D2444" s="24">
        <f t="shared" si="229"/>
        <v>0</v>
      </c>
      <c r="E2444" s="18">
        <f>IF(G2444&gt;=0.3,(バックデータ一覧!$C$10*(バックデータ一覧!$C$12*計算過程!L2444+バックデータ一覧!$C$13*LN(計算過程!G2444)+バックデータ一覧!$C$14)^バックデータ一覧!$C$11+バックデータ一覧!$E$10*(計算過程!G2444/(バックデータ一覧!$E$12*計算過程!L2444+バックデータ一覧!$E$13*LN(計算過程!G2444)+バックデータ一覧!$E$14))^バックデータ一覧!$E$11)*計算過程!$W$11*10^-3,0)</f>
        <v>0</v>
      </c>
      <c r="F2444" s="18">
        <f>IF(G2444&lt;0.3,(バックデータ一覧!$C$10*(バックデータ一覧!$C$12*計算過程!L2444+バックデータ一覧!$C$13*LN(0.3)+バックデータ一覧!$C$14)^バックデータ一覧!$C$11+バックデータ一覧!$E$10*(0.3/(バックデータ一覧!$E$12*計算過程!L2444+バックデータ一覧!$E$13*LN(0.3)+バックデータ一覧!$E$14))^バックデータ一覧!$E$11)*計算過程!$W$11*計算過程!G2444/0.3*10^-3,0)</f>
        <v>0</v>
      </c>
      <c r="G2444" s="18">
        <f t="shared" si="230"/>
        <v>0</v>
      </c>
      <c r="H2444" s="18">
        <f t="shared" si="231"/>
        <v>0</v>
      </c>
      <c r="I2444" s="24">
        <v>0</v>
      </c>
      <c r="J2444" s="24">
        <v>0</v>
      </c>
      <c r="K2444" s="24">
        <v>0</v>
      </c>
      <c r="L2444" s="14">
        <f>貼り付けシート!C2444</f>
        <v>17.8</v>
      </c>
      <c r="M2444" s="14">
        <f>貼り付けシート!D2444</f>
        <v>6.1</v>
      </c>
      <c r="N2444" s="18">
        <f>貼り付けシート!E2444</f>
        <v>48.235313677905872</v>
      </c>
      <c r="O2444" s="18">
        <f>貼り付けシート!F2444</f>
        <v>0</v>
      </c>
      <c r="P2444" s="19">
        <f t="shared" si="232"/>
        <v>0</v>
      </c>
      <c r="Q2444" s="19">
        <f t="shared" si="233"/>
        <v>0</v>
      </c>
    </row>
    <row r="2445" spans="1:17">
      <c r="A2445" s="38">
        <v>41741</v>
      </c>
      <c r="B2445" s="49" t="s">
        <v>164</v>
      </c>
      <c r="C2445" s="24">
        <f t="shared" si="228"/>
        <v>30.406921776000001</v>
      </c>
      <c r="D2445" s="24">
        <f t="shared" si="229"/>
        <v>0</v>
      </c>
      <c r="E2445" s="18">
        <f>IF(G2445&gt;=0.3,(バックデータ一覧!$C$10*(バックデータ一覧!$C$12*計算過程!L2445+バックデータ一覧!$C$13*LN(計算過程!G2445)+バックデータ一覧!$C$14)^バックデータ一覧!$C$11+バックデータ一覧!$E$10*(計算過程!G2445/(バックデータ一覧!$E$12*計算過程!L2445+バックデータ一覧!$E$13*LN(計算過程!G2445)+バックデータ一覧!$E$14))^バックデータ一覧!$E$11)*計算過程!$W$11*10^-3,0)</f>
        <v>0</v>
      </c>
      <c r="F2445" s="18">
        <f>IF(G2445&lt;0.3,(バックデータ一覧!$C$10*(バックデータ一覧!$C$12*計算過程!L2445+バックデータ一覧!$C$13*LN(0.3)+バックデータ一覧!$C$14)^バックデータ一覧!$C$11+バックデータ一覧!$E$10*(0.3/(バックデータ一覧!$E$12*計算過程!L2445+バックデータ一覧!$E$13*LN(0.3)+バックデータ一覧!$E$14))^バックデータ一覧!$E$11)*計算過程!$W$11*計算過程!G2445/0.3*10^-3,0)</f>
        <v>0</v>
      </c>
      <c r="G2445" s="18">
        <f t="shared" si="230"/>
        <v>0</v>
      </c>
      <c r="H2445" s="18">
        <f t="shared" si="231"/>
        <v>0</v>
      </c>
      <c r="I2445" s="24">
        <v>0</v>
      </c>
      <c r="J2445" s="24">
        <v>0</v>
      </c>
      <c r="K2445" s="24">
        <v>0</v>
      </c>
      <c r="L2445" s="14">
        <f>貼り付けシート!C2445</f>
        <v>17.8</v>
      </c>
      <c r="M2445" s="14">
        <f>貼り付けシート!D2445</f>
        <v>6.1</v>
      </c>
      <c r="N2445" s="18">
        <f>貼り付けシート!E2445</f>
        <v>48.235313677905872</v>
      </c>
      <c r="O2445" s="18">
        <f>貼り付けシート!F2445</f>
        <v>0</v>
      </c>
      <c r="P2445" s="19">
        <f t="shared" si="232"/>
        <v>0</v>
      </c>
      <c r="Q2445" s="19">
        <f t="shared" si="233"/>
        <v>0</v>
      </c>
    </row>
    <row r="2446" spans="1:17">
      <c r="A2446" s="38">
        <v>41741</v>
      </c>
      <c r="B2446" s="49" t="s">
        <v>165</v>
      </c>
      <c r="C2446" s="24">
        <f t="shared" si="228"/>
        <v>30.406921776000001</v>
      </c>
      <c r="D2446" s="24">
        <f t="shared" si="229"/>
        <v>0</v>
      </c>
      <c r="E2446" s="18">
        <f>IF(G2446&gt;=0.3,(バックデータ一覧!$C$10*(バックデータ一覧!$C$12*計算過程!L2446+バックデータ一覧!$C$13*LN(計算過程!G2446)+バックデータ一覧!$C$14)^バックデータ一覧!$C$11+バックデータ一覧!$E$10*(計算過程!G2446/(バックデータ一覧!$E$12*計算過程!L2446+バックデータ一覧!$E$13*LN(計算過程!G2446)+バックデータ一覧!$E$14))^バックデータ一覧!$E$11)*計算過程!$W$11*10^-3,0)</f>
        <v>0</v>
      </c>
      <c r="F2446" s="18">
        <f>IF(G2446&lt;0.3,(バックデータ一覧!$C$10*(バックデータ一覧!$C$12*計算過程!L2446+バックデータ一覧!$C$13*LN(0.3)+バックデータ一覧!$C$14)^バックデータ一覧!$C$11+バックデータ一覧!$E$10*(0.3/(バックデータ一覧!$E$12*計算過程!L2446+バックデータ一覧!$E$13*LN(0.3)+バックデータ一覧!$E$14))^バックデータ一覧!$E$11)*計算過程!$W$11*計算過程!G2446/0.3*10^-3,0)</f>
        <v>0</v>
      </c>
      <c r="G2446" s="18">
        <f t="shared" si="230"/>
        <v>0</v>
      </c>
      <c r="H2446" s="18">
        <f t="shared" si="231"/>
        <v>0</v>
      </c>
      <c r="I2446" s="24">
        <v>0</v>
      </c>
      <c r="J2446" s="24">
        <v>0</v>
      </c>
      <c r="K2446" s="24">
        <v>0</v>
      </c>
      <c r="L2446" s="14">
        <f>貼り付けシート!C2446</f>
        <v>17.3</v>
      </c>
      <c r="M2446" s="14">
        <f>貼り付けシート!D2446</f>
        <v>6.1</v>
      </c>
      <c r="N2446" s="18">
        <f>貼り付けシート!E2446</f>
        <v>49.782253398922713</v>
      </c>
      <c r="O2446" s="18">
        <f>貼り付けシート!F2446</f>
        <v>0</v>
      </c>
      <c r="P2446" s="19">
        <f t="shared" si="232"/>
        <v>0</v>
      </c>
      <c r="Q2446" s="19">
        <f t="shared" si="233"/>
        <v>0</v>
      </c>
    </row>
    <row r="2447" spans="1:17">
      <c r="A2447" s="38">
        <v>41741</v>
      </c>
      <c r="B2447" s="49" t="s">
        <v>166</v>
      </c>
      <c r="C2447" s="24">
        <f t="shared" si="228"/>
        <v>30.406921776000001</v>
      </c>
      <c r="D2447" s="24">
        <f t="shared" si="229"/>
        <v>0</v>
      </c>
      <c r="E2447" s="18">
        <f>IF(G2447&gt;=0.3,(バックデータ一覧!$C$10*(バックデータ一覧!$C$12*計算過程!L2447+バックデータ一覧!$C$13*LN(計算過程!G2447)+バックデータ一覧!$C$14)^バックデータ一覧!$C$11+バックデータ一覧!$E$10*(計算過程!G2447/(バックデータ一覧!$E$12*計算過程!L2447+バックデータ一覧!$E$13*LN(計算過程!G2447)+バックデータ一覧!$E$14))^バックデータ一覧!$E$11)*計算過程!$W$11*10^-3,0)</f>
        <v>0</v>
      </c>
      <c r="F2447" s="18">
        <f>IF(G2447&lt;0.3,(バックデータ一覧!$C$10*(バックデータ一覧!$C$12*計算過程!L2447+バックデータ一覧!$C$13*LN(0.3)+バックデータ一覧!$C$14)^バックデータ一覧!$C$11+バックデータ一覧!$E$10*(0.3/(バックデータ一覧!$E$12*計算過程!L2447+バックデータ一覧!$E$13*LN(0.3)+バックデータ一覧!$E$14))^バックデータ一覧!$E$11)*計算過程!$W$11*計算過程!G2447/0.3*10^-3,0)</f>
        <v>0</v>
      </c>
      <c r="G2447" s="18">
        <f t="shared" si="230"/>
        <v>0</v>
      </c>
      <c r="H2447" s="18">
        <f t="shared" si="231"/>
        <v>0</v>
      </c>
      <c r="I2447" s="24">
        <v>0</v>
      </c>
      <c r="J2447" s="24">
        <v>0</v>
      </c>
      <c r="K2447" s="24">
        <v>0</v>
      </c>
      <c r="L2447" s="14">
        <f>貼り付けシート!C2447</f>
        <v>16.899999999999999</v>
      </c>
      <c r="M2447" s="14">
        <f>貼り付けシート!D2447</f>
        <v>6.1</v>
      </c>
      <c r="N2447" s="18">
        <f>貼り付けシート!E2447</f>
        <v>51.059978696450635</v>
      </c>
      <c r="O2447" s="18">
        <f>貼り付けシート!F2447</f>
        <v>0</v>
      </c>
      <c r="P2447" s="19">
        <f t="shared" si="232"/>
        <v>0</v>
      </c>
      <c r="Q2447" s="19">
        <f t="shared" si="233"/>
        <v>0</v>
      </c>
    </row>
    <row r="2448" spans="1:17">
      <c r="A2448" s="38">
        <v>41741</v>
      </c>
      <c r="B2448" s="49" t="s">
        <v>167</v>
      </c>
      <c r="C2448" s="24">
        <f t="shared" si="228"/>
        <v>30.406921776000001</v>
      </c>
      <c r="D2448" s="24">
        <f t="shared" si="229"/>
        <v>0</v>
      </c>
      <c r="E2448" s="18">
        <f>IF(G2448&gt;=0.3,(バックデータ一覧!$C$10*(バックデータ一覧!$C$12*計算過程!L2448+バックデータ一覧!$C$13*LN(計算過程!G2448)+バックデータ一覧!$C$14)^バックデータ一覧!$C$11+バックデータ一覧!$E$10*(計算過程!G2448/(バックデータ一覧!$E$12*計算過程!L2448+バックデータ一覧!$E$13*LN(計算過程!G2448)+バックデータ一覧!$E$14))^バックデータ一覧!$E$11)*計算過程!$W$11*10^-3,0)</f>
        <v>0</v>
      </c>
      <c r="F2448" s="18">
        <f>IF(G2448&lt;0.3,(バックデータ一覧!$C$10*(バックデータ一覧!$C$12*計算過程!L2448+バックデータ一覧!$C$13*LN(0.3)+バックデータ一覧!$C$14)^バックデータ一覧!$C$11+バックデータ一覧!$E$10*(0.3/(バックデータ一覧!$E$12*計算過程!L2448+バックデータ一覧!$E$13*LN(0.3)+バックデータ一覧!$E$14))^バックデータ一覧!$E$11)*計算過程!$W$11*計算過程!G2448/0.3*10^-3,0)</f>
        <v>0</v>
      </c>
      <c r="G2448" s="18">
        <f t="shared" si="230"/>
        <v>0</v>
      </c>
      <c r="H2448" s="18">
        <f t="shared" si="231"/>
        <v>0</v>
      </c>
      <c r="I2448" s="24">
        <v>0</v>
      </c>
      <c r="J2448" s="24">
        <v>0</v>
      </c>
      <c r="K2448" s="24">
        <v>0</v>
      </c>
      <c r="L2448" s="14">
        <f>貼り付けシート!C2448</f>
        <v>16.100000000000001</v>
      </c>
      <c r="M2448" s="14">
        <f>貼り付けシート!D2448</f>
        <v>6.3</v>
      </c>
      <c r="N2448" s="18">
        <f>貼り付けシート!E2448</f>
        <v>55.471332022347617</v>
      </c>
      <c r="O2448" s="18">
        <f>貼り付けシート!F2448</f>
        <v>0</v>
      </c>
      <c r="P2448" s="19">
        <f t="shared" si="232"/>
        <v>0</v>
      </c>
      <c r="Q2448" s="19">
        <f t="shared" si="233"/>
        <v>0</v>
      </c>
    </row>
    <row r="2449" spans="1:17">
      <c r="A2449" s="38">
        <v>41741</v>
      </c>
      <c r="B2449" s="49" t="s">
        <v>168</v>
      </c>
      <c r="C2449" s="24">
        <f t="shared" si="228"/>
        <v>30.406921776000001</v>
      </c>
      <c r="D2449" s="24">
        <f t="shared" si="229"/>
        <v>0</v>
      </c>
      <c r="E2449" s="18">
        <f>IF(G2449&gt;=0.3,(バックデータ一覧!$C$10*(バックデータ一覧!$C$12*計算過程!L2449+バックデータ一覧!$C$13*LN(計算過程!G2449)+バックデータ一覧!$C$14)^バックデータ一覧!$C$11+バックデータ一覧!$E$10*(計算過程!G2449/(バックデータ一覧!$E$12*計算過程!L2449+バックデータ一覧!$E$13*LN(計算過程!G2449)+バックデータ一覧!$E$14))^バックデータ一覧!$E$11)*計算過程!$W$11*10^-3,0)</f>
        <v>0</v>
      </c>
      <c r="F2449" s="18">
        <f>IF(G2449&lt;0.3,(バックデータ一覧!$C$10*(バックデータ一覧!$C$12*計算過程!L2449+バックデータ一覧!$C$13*LN(0.3)+バックデータ一覧!$C$14)^バックデータ一覧!$C$11+バックデータ一覧!$E$10*(0.3/(バックデータ一覧!$E$12*計算過程!L2449+バックデータ一覧!$E$13*LN(0.3)+バックデータ一覧!$E$14))^バックデータ一覧!$E$11)*計算過程!$W$11*計算過程!G2449/0.3*10^-3,0)</f>
        <v>0</v>
      </c>
      <c r="G2449" s="18">
        <f t="shared" si="230"/>
        <v>0</v>
      </c>
      <c r="H2449" s="18">
        <f t="shared" si="231"/>
        <v>0</v>
      </c>
      <c r="I2449" s="24">
        <v>0</v>
      </c>
      <c r="J2449" s="24">
        <v>0</v>
      </c>
      <c r="K2449" s="24">
        <v>0</v>
      </c>
      <c r="L2449" s="14">
        <f>貼り付けシート!C2449</f>
        <v>16</v>
      </c>
      <c r="M2449" s="14">
        <f>貼り付けシート!D2449</f>
        <v>6.5</v>
      </c>
      <c r="N2449" s="18">
        <f>貼り付けシート!E2449</f>
        <v>57.580754980750051</v>
      </c>
      <c r="O2449" s="18">
        <f>貼り付けシート!F2449</f>
        <v>0</v>
      </c>
      <c r="P2449" s="19">
        <f t="shared" si="232"/>
        <v>0</v>
      </c>
      <c r="Q2449" s="19">
        <f t="shared" si="233"/>
        <v>0</v>
      </c>
    </row>
    <row r="2450" spans="1:17">
      <c r="A2450" s="38">
        <v>41741</v>
      </c>
      <c r="B2450" s="49" t="s">
        <v>169</v>
      </c>
      <c r="C2450" s="24">
        <f t="shared" si="228"/>
        <v>30.406921776000001</v>
      </c>
      <c r="D2450" s="24">
        <f t="shared" si="229"/>
        <v>0</v>
      </c>
      <c r="E2450" s="18">
        <f>IF(G2450&gt;=0.3,(バックデータ一覧!$C$10*(バックデータ一覧!$C$12*計算過程!L2450+バックデータ一覧!$C$13*LN(計算過程!G2450)+バックデータ一覧!$C$14)^バックデータ一覧!$C$11+バックデータ一覧!$E$10*(計算過程!G2450/(バックデータ一覧!$E$12*計算過程!L2450+バックデータ一覧!$E$13*LN(計算過程!G2450)+バックデータ一覧!$E$14))^バックデータ一覧!$E$11)*計算過程!$W$11*10^-3,0)</f>
        <v>0</v>
      </c>
      <c r="F2450" s="18">
        <f>IF(G2450&lt;0.3,(バックデータ一覧!$C$10*(バックデータ一覧!$C$12*計算過程!L2450+バックデータ一覧!$C$13*LN(0.3)+バックデータ一覧!$C$14)^バックデータ一覧!$C$11+バックデータ一覧!$E$10*(0.3/(バックデータ一覧!$E$12*計算過程!L2450+バックデータ一覧!$E$13*LN(0.3)+バックデータ一覧!$E$14))^バックデータ一覧!$E$11)*計算過程!$W$11*計算過程!G2450/0.3*10^-3,0)</f>
        <v>0</v>
      </c>
      <c r="G2450" s="18">
        <f t="shared" si="230"/>
        <v>0</v>
      </c>
      <c r="H2450" s="18">
        <f t="shared" si="231"/>
        <v>0</v>
      </c>
      <c r="I2450" s="24">
        <v>0</v>
      </c>
      <c r="J2450" s="24">
        <v>0</v>
      </c>
      <c r="K2450" s="24">
        <v>0</v>
      </c>
      <c r="L2450" s="14">
        <f>貼り付けシート!C2450</f>
        <v>13.7</v>
      </c>
      <c r="M2450" s="14">
        <f>貼り付けシート!D2450</f>
        <v>6.9</v>
      </c>
      <c r="N2450" s="18">
        <f>貼り付けシート!E2450</f>
        <v>70.851151768767167</v>
      </c>
      <c r="O2450" s="18">
        <f>貼り付けシート!F2450</f>
        <v>0</v>
      </c>
      <c r="P2450" s="19">
        <f t="shared" si="232"/>
        <v>0</v>
      </c>
      <c r="Q2450" s="19">
        <f t="shared" si="233"/>
        <v>0</v>
      </c>
    </row>
    <row r="2451" spans="1:17">
      <c r="A2451" s="38">
        <v>41741</v>
      </c>
      <c r="B2451" s="49" t="s">
        <v>170</v>
      </c>
      <c r="C2451" s="24">
        <f t="shared" si="228"/>
        <v>30.406921776000001</v>
      </c>
      <c r="D2451" s="24">
        <f t="shared" si="229"/>
        <v>0</v>
      </c>
      <c r="E2451" s="18">
        <f>IF(G2451&gt;=0.3,(バックデータ一覧!$C$10*(バックデータ一覧!$C$12*計算過程!L2451+バックデータ一覧!$C$13*LN(計算過程!G2451)+バックデータ一覧!$C$14)^バックデータ一覧!$C$11+バックデータ一覧!$E$10*(計算過程!G2451/(バックデータ一覧!$E$12*計算過程!L2451+バックデータ一覧!$E$13*LN(計算過程!G2451)+バックデータ一覧!$E$14))^バックデータ一覧!$E$11)*計算過程!$W$11*10^-3,0)</f>
        <v>0</v>
      </c>
      <c r="F2451" s="18">
        <f>IF(G2451&lt;0.3,(バックデータ一覧!$C$10*(バックデータ一覧!$C$12*計算過程!L2451+バックデータ一覧!$C$13*LN(0.3)+バックデータ一覧!$C$14)^バックデータ一覧!$C$11+バックデータ一覧!$E$10*(0.3/(バックデータ一覧!$E$12*計算過程!L2451+バックデータ一覧!$E$13*LN(0.3)+バックデータ一覧!$E$14))^バックデータ一覧!$E$11)*計算過程!$W$11*計算過程!G2451/0.3*10^-3,0)</f>
        <v>0</v>
      </c>
      <c r="G2451" s="18">
        <f t="shared" si="230"/>
        <v>0</v>
      </c>
      <c r="H2451" s="18">
        <f t="shared" si="231"/>
        <v>0</v>
      </c>
      <c r="I2451" s="24">
        <v>0</v>
      </c>
      <c r="J2451" s="24">
        <v>0</v>
      </c>
      <c r="K2451" s="24">
        <v>0</v>
      </c>
      <c r="L2451" s="14">
        <f>貼り付けシート!C2451</f>
        <v>13</v>
      </c>
      <c r="M2451" s="14">
        <f>貼り付けシート!D2451</f>
        <v>6.7</v>
      </c>
      <c r="N2451" s="18">
        <f>貼り付けシート!E2451</f>
        <v>72.035450326685677</v>
      </c>
      <c r="O2451" s="18">
        <f>貼り付けシート!F2451</f>
        <v>0</v>
      </c>
      <c r="P2451" s="19">
        <f t="shared" si="232"/>
        <v>0</v>
      </c>
      <c r="Q2451" s="19">
        <f t="shared" si="233"/>
        <v>0</v>
      </c>
    </row>
    <row r="2452" spans="1:17">
      <c r="A2452" s="38">
        <v>41741</v>
      </c>
      <c r="B2452" s="49" t="s">
        <v>171</v>
      </c>
      <c r="C2452" s="24">
        <f t="shared" si="228"/>
        <v>30.406921776000001</v>
      </c>
      <c r="D2452" s="24">
        <f t="shared" si="229"/>
        <v>0</v>
      </c>
      <c r="E2452" s="18">
        <f>IF(G2452&gt;=0.3,(バックデータ一覧!$C$10*(バックデータ一覧!$C$12*計算過程!L2452+バックデータ一覧!$C$13*LN(計算過程!G2452)+バックデータ一覧!$C$14)^バックデータ一覧!$C$11+バックデータ一覧!$E$10*(計算過程!G2452/(バックデータ一覧!$E$12*計算過程!L2452+バックデータ一覧!$E$13*LN(計算過程!G2452)+バックデータ一覧!$E$14))^バックデータ一覧!$E$11)*計算過程!$W$11*10^-3,0)</f>
        <v>0</v>
      </c>
      <c r="F2452" s="18">
        <f>IF(G2452&lt;0.3,(バックデータ一覧!$C$10*(バックデータ一覧!$C$12*計算過程!L2452+バックデータ一覧!$C$13*LN(0.3)+バックデータ一覧!$C$14)^バックデータ一覧!$C$11+バックデータ一覧!$E$10*(0.3/(バックデータ一覧!$E$12*計算過程!L2452+バックデータ一覧!$E$13*LN(0.3)+バックデータ一覧!$E$14))^バックデータ一覧!$E$11)*計算過程!$W$11*計算過程!G2452/0.3*10^-3,0)</f>
        <v>0</v>
      </c>
      <c r="G2452" s="18">
        <f t="shared" si="230"/>
        <v>0</v>
      </c>
      <c r="H2452" s="18">
        <f t="shared" si="231"/>
        <v>0</v>
      </c>
      <c r="I2452" s="24">
        <v>0</v>
      </c>
      <c r="J2452" s="24">
        <v>0</v>
      </c>
      <c r="K2452" s="24">
        <v>0</v>
      </c>
      <c r="L2452" s="14">
        <f>貼り付けシート!C2452</f>
        <v>12.3</v>
      </c>
      <c r="M2452" s="14">
        <f>貼り付けシート!D2452</f>
        <v>6.6</v>
      </c>
      <c r="N2452" s="18">
        <f>貼り付けシート!E2452</f>
        <v>74.307037057511693</v>
      </c>
      <c r="O2452" s="18">
        <f>貼り付けシート!F2452</f>
        <v>0</v>
      </c>
      <c r="P2452" s="19">
        <f t="shared" si="232"/>
        <v>0</v>
      </c>
      <c r="Q2452" s="19">
        <f t="shared" si="233"/>
        <v>0</v>
      </c>
    </row>
    <row r="2453" spans="1:17">
      <c r="A2453" s="38">
        <v>41741</v>
      </c>
      <c r="B2453" s="49" t="s">
        <v>172</v>
      </c>
      <c r="C2453" s="24">
        <f t="shared" si="228"/>
        <v>30.406921776000001</v>
      </c>
      <c r="D2453" s="24">
        <f t="shared" si="229"/>
        <v>0</v>
      </c>
      <c r="E2453" s="18">
        <f>IF(G2453&gt;=0.3,(バックデータ一覧!$C$10*(バックデータ一覧!$C$12*計算過程!L2453+バックデータ一覧!$C$13*LN(計算過程!G2453)+バックデータ一覧!$C$14)^バックデータ一覧!$C$11+バックデータ一覧!$E$10*(計算過程!G2453/(バックデータ一覧!$E$12*計算過程!L2453+バックデータ一覧!$E$13*LN(計算過程!G2453)+バックデータ一覧!$E$14))^バックデータ一覧!$E$11)*計算過程!$W$11*10^-3,0)</f>
        <v>0</v>
      </c>
      <c r="F2453" s="18">
        <f>IF(G2453&lt;0.3,(バックデータ一覧!$C$10*(バックデータ一覧!$C$12*計算過程!L2453+バックデータ一覧!$C$13*LN(0.3)+バックデータ一覧!$C$14)^バックデータ一覧!$C$11+バックデータ一覧!$E$10*(0.3/(バックデータ一覧!$E$12*計算過程!L2453+バックデータ一覧!$E$13*LN(0.3)+バックデータ一覧!$E$14))^バックデータ一覧!$E$11)*計算過程!$W$11*計算過程!G2453/0.3*10^-3,0)</f>
        <v>0</v>
      </c>
      <c r="G2453" s="18">
        <f t="shared" si="230"/>
        <v>0</v>
      </c>
      <c r="H2453" s="18">
        <f t="shared" si="231"/>
        <v>0</v>
      </c>
      <c r="I2453" s="24">
        <v>0</v>
      </c>
      <c r="J2453" s="24">
        <v>0</v>
      </c>
      <c r="K2453" s="24">
        <v>0</v>
      </c>
      <c r="L2453" s="14">
        <f>貼り付けシート!C2453</f>
        <v>12</v>
      </c>
      <c r="M2453" s="14">
        <f>貼り付けシート!D2453</f>
        <v>6.5</v>
      </c>
      <c r="N2453" s="18">
        <f>貼り付けシート!E2453</f>
        <v>74.653534693428568</v>
      </c>
      <c r="O2453" s="18">
        <f>貼り付けシート!F2453</f>
        <v>0</v>
      </c>
      <c r="P2453" s="19">
        <f t="shared" si="232"/>
        <v>0</v>
      </c>
      <c r="Q2453" s="19">
        <f t="shared" si="233"/>
        <v>0</v>
      </c>
    </row>
    <row r="2454" spans="1:17">
      <c r="A2454" s="38">
        <v>41742</v>
      </c>
      <c r="B2454" s="49" t="s">
        <v>149</v>
      </c>
      <c r="C2454" s="24">
        <f t="shared" si="228"/>
        <v>30.406921776000001</v>
      </c>
      <c r="D2454" s="24">
        <f t="shared" si="229"/>
        <v>0</v>
      </c>
      <c r="E2454" s="18">
        <f>IF(G2454&gt;=0.3,(バックデータ一覧!$C$10*(バックデータ一覧!$C$12*計算過程!L2454+バックデータ一覧!$C$13*LN(計算過程!G2454)+バックデータ一覧!$C$14)^バックデータ一覧!$C$11+バックデータ一覧!$E$10*(計算過程!G2454/(バックデータ一覧!$E$12*計算過程!L2454+バックデータ一覧!$E$13*LN(計算過程!G2454)+バックデータ一覧!$E$14))^バックデータ一覧!$E$11)*計算過程!$W$11*10^-3,0)</f>
        <v>0</v>
      </c>
      <c r="F2454" s="18">
        <f>IF(G2454&lt;0.3,(バックデータ一覧!$C$10*(バックデータ一覧!$C$12*計算過程!L2454+バックデータ一覧!$C$13*LN(0.3)+バックデータ一覧!$C$14)^バックデータ一覧!$C$11+バックデータ一覧!$E$10*(0.3/(バックデータ一覧!$E$12*計算過程!L2454+バックデータ一覧!$E$13*LN(0.3)+バックデータ一覧!$E$14))^バックデータ一覧!$E$11)*計算過程!$W$11*計算過程!G2454/0.3*10^-3,0)</f>
        <v>0</v>
      </c>
      <c r="G2454" s="18">
        <f t="shared" si="230"/>
        <v>0</v>
      </c>
      <c r="H2454" s="18">
        <f t="shared" si="231"/>
        <v>0</v>
      </c>
      <c r="I2454" s="24">
        <v>0</v>
      </c>
      <c r="J2454" s="24">
        <v>0</v>
      </c>
      <c r="K2454" s="24">
        <v>0</v>
      </c>
      <c r="L2454" s="14">
        <f>貼り付けシート!C2454</f>
        <v>11.4</v>
      </c>
      <c r="M2454" s="14">
        <f>貼り付けシート!D2454</f>
        <v>6.6</v>
      </c>
      <c r="N2454" s="18">
        <f>貼り付けシート!E2454</f>
        <v>78.856410478016613</v>
      </c>
      <c r="O2454" s="18">
        <f>貼り付けシート!F2454</f>
        <v>0</v>
      </c>
      <c r="P2454" s="19">
        <f t="shared" si="232"/>
        <v>0</v>
      </c>
      <c r="Q2454" s="19">
        <f t="shared" si="233"/>
        <v>0</v>
      </c>
    </row>
    <row r="2455" spans="1:17">
      <c r="A2455" s="38">
        <v>41742</v>
      </c>
      <c r="B2455" s="49" t="s">
        <v>150</v>
      </c>
      <c r="C2455" s="24">
        <f t="shared" si="228"/>
        <v>30.406921776000001</v>
      </c>
      <c r="D2455" s="24">
        <f t="shared" si="229"/>
        <v>0</v>
      </c>
      <c r="E2455" s="18">
        <f>IF(G2455&gt;=0.3,(バックデータ一覧!$C$10*(バックデータ一覧!$C$12*計算過程!L2455+バックデータ一覧!$C$13*LN(計算過程!G2455)+バックデータ一覧!$C$14)^バックデータ一覧!$C$11+バックデータ一覧!$E$10*(計算過程!G2455/(バックデータ一覧!$E$12*計算過程!L2455+バックデータ一覧!$E$13*LN(計算過程!G2455)+バックデータ一覧!$E$14))^バックデータ一覧!$E$11)*計算過程!$W$11*10^-3,0)</f>
        <v>0</v>
      </c>
      <c r="F2455" s="18">
        <f>IF(G2455&lt;0.3,(バックデータ一覧!$C$10*(バックデータ一覧!$C$12*計算過程!L2455+バックデータ一覧!$C$13*LN(0.3)+バックデータ一覧!$C$14)^バックデータ一覧!$C$11+バックデータ一覧!$E$10*(0.3/(バックデータ一覧!$E$12*計算過程!L2455+バックデータ一覧!$E$13*LN(0.3)+バックデータ一覧!$E$14))^バックデータ一覧!$E$11)*計算過程!$W$11*計算過程!G2455/0.3*10^-3,0)</f>
        <v>0</v>
      </c>
      <c r="G2455" s="18">
        <f t="shared" si="230"/>
        <v>0</v>
      </c>
      <c r="H2455" s="18">
        <f t="shared" si="231"/>
        <v>0</v>
      </c>
      <c r="I2455" s="24">
        <v>0</v>
      </c>
      <c r="J2455" s="24">
        <v>0</v>
      </c>
      <c r="K2455" s="24">
        <v>0</v>
      </c>
      <c r="L2455" s="14">
        <f>貼り付けシート!C2455</f>
        <v>11.5</v>
      </c>
      <c r="M2455" s="14">
        <f>貼り付けシート!D2455</f>
        <v>6.7</v>
      </c>
      <c r="N2455" s="18">
        <f>貼り付けシート!E2455</f>
        <v>79.510088419666971</v>
      </c>
      <c r="O2455" s="18">
        <f>貼り付けシート!F2455</f>
        <v>0</v>
      </c>
      <c r="P2455" s="19">
        <f t="shared" si="232"/>
        <v>0</v>
      </c>
      <c r="Q2455" s="19">
        <f t="shared" si="233"/>
        <v>0</v>
      </c>
    </row>
    <row r="2456" spans="1:17">
      <c r="A2456" s="38">
        <v>41742</v>
      </c>
      <c r="B2456" s="49" t="s">
        <v>151</v>
      </c>
      <c r="C2456" s="24">
        <f t="shared" si="228"/>
        <v>30.406921776000001</v>
      </c>
      <c r="D2456" s="24">
        <f t="shared" si="229"/>
        <v>0</v>
      </c>
      <c r="E2456" s="18">
        <f>IF(G2456&gt;=0.3,(バックデータ一覧!$C$10*(バックデータ一覧!$C$12*計算過程!L2456+バックデータ一覧!$C$13*LN(計算過程!G2456)+バックデータ一覧!$C$14)^バックデータ一覧!$C$11+バックデータ一覧!$E$10*(計算過程!G2456/(バックデータ一覧!$E$12*計算過程!L2456+バックデータ一覧!$E$13*LN(計算過程!G2456)+バックデータ一覧!$E$14))^バックデータ一覧!$E$11)*計算過程!$W$11*10^-3,0)</f>
        <v>0</v>
      </c>
      <c r="F2456" s="18">
        <f>IF(G2456&lt;0.3,(バックデータ一覧!$C$10*(バックデータ一覧!$C$12*計算過程!L2456+バックデータ一覧!$C$13*LN(0.3)+バックデータ一覧!$C$14)^バックデータ一覧!$C$11+バックデータ一覧!$E$10*(0.3/(バックデータ一覧!$E$12*計算過程!L2456+バックデータ一覧!$E$13*LN(0.3)+バックデータ一覧!$E$14))^バックデータ一覧!$E$11)*計算過程!$W$11*計算過程!G2456/0.3*10^-3,0)</f>
        <v>0</v>
      </c>
      <c r="G2456" s="18">
        <f t="shared" si="230"/>
        <v>0</v>
      </c>
      <c r="H2456" s="18">
        <f t="shared" si="231"/>
        <v>0</v>
      </c>
      <c r="I2456" s="24">
        <v>0</v>
      </c>
      <c r="J2456" s="24">
        <v>0</v>
      </c>
      <c r="K2456" s="24">
        <v>0</v>
      </c>
      <c r="L2456" s="14">
        <f>貼り付けシート!C2456</f>
        <v>11.3</v>
      </c>
      <c r="M2456" s="14">
        <f>貼り付けシート!D2456</f>
        <v>6.8</v>
      </c>
      <c r="N2456" s="18">
        <f>貼り付けシート!E2456</f>
        <v>81.760334528174766</v>
      </c>
      <c r="O2456" s="18">
        <f>貼り付けシート!F2456</f>
        <v>0</v>
      </c>
      <c r="P2456" s="19">
        <f t="shared" si="232"/>
        <v>0</v>
      </c>
      <c r="Q2456" s="19">
        <f t="shared" si="233"/>
        <v>0</v>
      </c>
    </row>
    <row r="2457" spans="1:17">
      <c r="A2457" s="38">
        <v>41742</v>
      </c>
      <c r="B2457" s="49" t="s">
        <v>152</v>
      </c>
      <c r="C2457" s="24">
        <f t="shared" si="228"/>
        <v>30.406921776000001</v>
      </c>
      <c r="D2457" s="24">
        <f t="shared" si="229"/>
        <v>0</v>
      </c>
      <c r="E2457" s="18">
        <f>IF(G2457&gt;=0.3,(バックデータ一覧!$C$10*(バックデータ一覧!$C$12*計算過程!L2457+バックデータ一覧!$C$13*LN(計算過程!G2457)+バックデータ一覧!$C$14)^バックデータ一覧!$C$11+バックデータ一覧!$E$10*(計算過程!G2457/(バックデータ一覧!$E$12*計算過程!L2457+バックデータ一覧!$E$13*LN(計算過程!G2457)+バックデータ一覧!$E$14))^バックデータ一覧!$E$11)*計算過程!$W$11*10^-3,0)</f>
        <v>0</v>
      </c>
      <c r="F2457" s="18">
        <f>IF(G2457&lt;0.3,(バックデータ一覧!$C$10*(バックデータ一覧!$C$12*計算過程!L2457+バックデータ一覧!$C$13*LN(0.3)+バックデータ一覧!$C$14)^バックデータ一覧!$C$11+バックデータ一覧!$E$10*(0.3/(バックデータ一覧!$E$12*計算過程!L2457+バックデータ一覧!$E$13*LN(0.3)+バックデータ一覧!$E$14))^バックデータ一覧!$E$11)*計算過程!$W$11*計算過程!G2457/0.3*10^-3,0)</f>
        <v>0</v>
      </c>
      <c r="G2457" s="18">
        <f t="shared" si="230"/>
        <v>0</v>
      </c>
      <c r="H2457" s="18">
        <f t="shared" si="231"/>
        <v>0</v>
      </c>
      <c r="I2457" s="24">
        <v>0</v>
      </c>
      <c r="J2457" s="24">
        <v>0</v>
      </c>
      <c r="K2457" s="24">
        <v>0</v>
      </c>
      <c r="L2457" s="14">
        <f>貼り付けシート!C2457</f>
        <v>11.1</v>
      </c>
      <c r="M2457" s="14">
        <f>貼り付けシート!D2457</f>
        <v>6.8</v>
      </c>
      <c r="N2457" s="18">
        <f>貼り付けシート!E2457</f>
        <v>82.852799907006997</v>
      </c>
      <c r="O2457" s="18">
        <f>貼り付けシート!F2457</f>
        <v>0</v>
      </c>
      <c r="P2457" s="19">
        <f t="shared" si="232"/>
        <v>0</v>
      </c>
      <c r="Q2457" s="19">
        <f t="shared" si="233"/>
        <v>0</v>
      </c>
    </row>
    <row r="2458" spans="1:17">
      <c r="A2458" s="38">
        <v>41742</v>
      </c>
      <c r="B2458" s="49" t="s">
        <v>153</v>
      </c>
      <c r="C2458" s="24">
        <f t="shared" si="228"/>
        <v>30.406921776000001</v>
      </c>
      <c r="D2458" s="24">
        <f t="shared" si="229"/>
        <v>0</v>
      </c>
      <c r="E2458" s="18">
        <f>IF(G2458&gt;=0.3,(バックデータ一覧!$C$10*(バックデータ一覧!$C$12*計算過程!L2458+バックデータ一覧!$C$13*LN(計算過程!G2458)+バックデータ一覧!$C$14)^バックデータ一覧!$C$11+バックデータ一覧!$E$10*(計算過程!G2458/(バックデータ一覧!$E$12*計算過程!L2458+バックデータ一覧!$E$13*LN(計算過程!G2458)+バックデータ一覧!$E$14))^バックデータ一覧!$E$11)*計算過程!$W$11*10^-3,0)</f>
        <v>0</v>
      </c>
      <c r="F2458" s="18">
        <f>IF(G2458&lt;0.3,(バックデータ一覧!$C$10*(バックデータ一覧!$C$12*計算過程!L2458+バックデータ一覧!$C$13*LN(0.3)+バックデータ一覧!$C$14)^バックデータ一覧!$C$11+バックデータ一覧!$E$10*(0.3/(バックデータ一覧!$E$12*計算過程!L2458+バックデータ一覧!$E$13*LN(0.3)+バックデータ一覧!$E$14))^バックデータ一覧!$E$11)*計算過程!$W$11*計算過程!G2458/0.3*10^-3,0)</f>
        <v>0</v>
      </c>
      <c r="G2458" s="18">
        <f t="shared" si="230"/>
        <v>0</v>
      </c>
      <c r="H2458" s="18">
        <f t="shared" si="231"/>
        <v>0</v>
      </c>
      <c r="I2458" s="24">
        <v>0</v>
      </c>
      <c r="J2458" s="24">
        <v>0</v>
      </c>
      <c r="K2458" s="24">
        <v>0</v>
      </c>
      <c r="L2458" s="14">
        <f>貼り付けシート!C2458</f>
        <v>11.1</v>
      </c>
      <c r="M2458" s="14">
        <f>貼り付けシート!D2458</f>
        <v>6.8</v>
      </c>
      <c r="N2458" s="18">
        <f>貼り付けシート!E2458</f>
        <v>82.852799907006997</v>
      </c>
      <c r="O2458" s="18">
        <f>貼り付けシート!F2458</f>
        <v>0</v>
      </c>
      <c r="P2458" s="19">
        <f t="shared" si="232"/>
        <v>0</v>
      </c>
      <c r="Q2458" s="19">
        <f t="shared" si="233"/>
        <v>0</v>
      </c>
    </row>
    <row r="2459" spans="1:17">
      <c r="A2459" s="38">
        <v>41742</v>
      </c>
      <c r="B2459" s="49" t="s">
        <v>154</v>
      </c>
      <c r="C2459" s="24">
        <f t="shared" si="228"/>
        <v>30.406921776000001</v>
      </c>
      <c r="D2459" s="24">
        <f t="shared" si="229"/>
        <v>0</v>
      </c>
      <c r="E2459" s="18">
        <f>IF(G2459&gt;=0.3,(バックデータ一覧!$C$10*(バックデータ一覧!$C$12*計算過程!L2459+バックデータ一覧!$C$13*LN(計算過程!G2459)+バックデータ一覧!$C$14)^バックデータ一覧!$C$11+バックデータ一覧!$E$10*(計算過程!G2459/(バックデータ一覧!$E$12*計算過程!L2459+バックデータ一覧!$E$13*LN(計算過程!G2459)+バックデータ一覧!$E$14))^バックデータ一覧!$E$11)*計算過程!$W$11*10^-3,0)</f>
        <v>0</v>
      </c>
      <c r="F2459" s="18">
        <f>IF(G2459&lt;0.3,(バックデータ一覧!$C$10*(バックデータ一覧!$C$12*計算過程!L2459+バックデータ一覧!$C$13*LN(0.3)+バックデータ一覧!$C$14)^バックデータ一覧!$C$11+バックデータ一覧!$E$10*(0.3/(バックデータ一覧!$E$12*計算過程!L2459+バックデータ一覧!$E$13*LN(0.3)+バックデータ一覧!$E$14))^バックデータ一覧!$E$11)*計算過程!$W$11*計算過程!G2459/0.3*10^-3,0)</f>
        <v>0</v>
      </c>
      <c r="G2459" s="18">
        <f t="shared" si="230"/>
        <v>0</v>
      </c>
      <c r="H2459" s="18">
        <f t="shared" si="231"/>
        <v>0</v>
      </c>
      <c r="I2459" s="24">
        <v>0</v>
      </c>
      <c r="J2459" s="24">
        <v>0</v>
      </c>
      <c r="K2459" s="24">
        <v>0</v>
      </c>
      <c r="L2459" s="14">
        <f>貼り付けシート!C2459</f>
        <v>12</v>
      </c>
      <c r="M2459" s="14">
        <f>貼り付けシート!D2459</f>
        <v>6.9</v>
      </c>
      <c r="N2459" s="18">
        <f>貼り付けシート!E2459</f>
        <v>79.197194424515814</v>
      </c>
      <c r="O2459" s="18">
        <f>貼り付けシート!F2459</f>
        <v>0</v>
      </c>
      <c r="P2459" s="19">
        <f t="shared" si="232"/>
        <v>0</v>
      </c>
      <c r="Q2459" s="19">
        <f t="shared" si="233"/>
        <v>0</v>
      </c>
    </row>
    <row r="2460" spans="1:17">
      <c r="A2460" s="38">
        <v>41742</v>
      </c>
      <c r="B2460" s="49" t="s">
        <v>155</v>
      </c>
      <c r="C2460" s="24">
        <f t="shared" si="228"/>
        <v>30.406921776000001</v>
      </c>
      <c r="D2460" s="24">
        <f t="shared" si="229"/>
        <v>0</v>
      </c>
      <c r="E2460" s="18">
        <f>IF(G2460&gt;=0.3,(バックデータ一覧!$C$10*(バックデータ一覧!$C$12*計算過程!L2460+バックデータ一覧!$C$13*LN(計算過程!G2460)+バックデータ一覧!$C$14)^バックデータ一覧!$C$11+バックデータ一覧!$E$10*(計算過程!G2460/(バックデータ一覧!$E$12*計算過程!L2460+バックデータ一覧!$E$13*LN(計算過程!G2460)+バックデータ一覧!$E$14))^バックデータ一覧!$E$11)*計算過程!$W$11*10^-3,0)</f>
        <v>0</v>
      </c>
      <c r="F2460" s="18">
        <f>IF(G2460&lt;0.3,(バックデータ一覧!$C$10*(バックデータ一覧!$C$12*計算過程!L2460+バックデータ一覧!$C$13*LN(0.3)+バックデータ一覧!$C$14)^バックデータ一覧!$C$11+バックデータ一覧!$E$10*(0.3/(バックデータ一覧!$E$12*計算過程!L2460+バックデータ一覧!$E$13*LN(0.3)+バックデータ一覧!$E$14))^バックデータ一覧!$E$11)*計算過程!$W$11*計算過程!G2460/0.3*10^-3,0)</f>
        <v>0</v>
      </c>
      <c r="G2460" s="18">
        <f t="shared" si="230"/>
        <v>0</v>
      </c>
      <c r="H2460" s="18">
        <f t="shared" si="231"/>
        <v>0</v>
      </c>
      <c r="I2460" s="24">
        <v>0</v>
      </c>
      <c r="J2460" s="24">
        <v>0</v>
      </c>
      <c r="K2460" s="24">
        <v>0</v>
      </c>
      <c r="L2460" s="14">
        <f>貼り付けシート!C2460</f>
        <v>12.2</v>
      </c>
      <c r="M2460" s="14">
        <f>貼り付けシート!D2460</f>
        <v>6.8</v>
      </c>
      <c r="N2460" s="18">
        <f>貼り付けシート!E2460</f>
        <v>77.039798723782027</v>
      </c>
      <c r="O2460" s="18">
        <f>貼り付けシート!F2460</f>
        <v>0</v>
      </c>
      <c r="P2460" s="19">
        <f t="shared" si="232"/>
        <v>0</v>
      </c>
      <c r="Q2460" s="19">
        <f t="shared" si="233"/>
        <v>0</v>
      </c>
    </row>
    <row r="2461" spans="1:17">
      <c r="A2461" s="38">
        <v>41742</v>
      </c>
      <c r="B2461" s="49" t="s">
        <v>156</v>
      </c>
      <c r="C2461" s="24">
        <f t="shared" si="228"/>
        <v>30.406921776000001</v>
      </c>
      <c r="D2461" s="24">
        <f t="shared" si="229"/>
        <v>0</v>
      </c>
      <c r="E2461" s="18">
        <f>IF(G2461&gt;=0.3,(バックデータ一覧!$C$10*(バックデータ一覧!$C$12*計算過程!L2461+バックデータ一覧!$C$13*LN(計算過程!G2461)+バックデータ一覧!$C$14)^バックデータ一覧!$C$11+バックデータ一覧!$E$10*(計算過程!G2461/(バックデータ一覧!$E$12*計算過程!L2461+バックデータ一覧!$E$13*LN(計算過程!G2461)+バックデータ一覧!$E$14))^バックデータ一覧!$E$11)*計算過程!$W$11*10^-3,0)</f>
        <v>0</v>
      </c>
      <c r="F2461" s="18">
        <f>IF(G2461&lt;0.3,(バックデータ一覧!$C$10*(バックデータ一覧!$C$12*計算過程!L2461+バックデータ一覧!$C$13*LN(0.3)+バックデータ一覧!$C$14)^バックデータ一覧!$C$11+バックデータ一覧!$E$10*(0.3/(バックデータ一覧!$E$12*計算過程!L2461+バックデータ一覧!$E$13*LN(0.3)+バックデータ一覧!$E$14))^バックデータ一覧!$E$11)*計算過程!$W$11*計算過程!G2461/0.3*10^-3,0)</f>
        <v>0</v>
      </c>
      <c r="G2461" s="18">
        <f t="shared" si="230"/>
        <v>0</v>
      </c>
      <c r="H2461" s="18">
        <f t="shared" si="231"/>
        <v>0</v>
      </c>
      <c r="I2461" s="24">
        <v>0</v>
      </c>
      <c r="J2461" s="24">
        <v>0</v>
      </c>
      <c r="K2461" s="24">
        <v>0</v>
      </c>
      <c r="L2461" s="14">
        <f>貼り付けシート!C2461</f>
        <v>13.7</v>
      </c>
      <c r="M2461" s="14">
        <f>貼り付けシート!D2461</f>
        <v>6.7</v>
      </c>
      <c r="N2461" s="18">
        <f>貼り付けシート!E2461</f>
        <v>68.819380831259906</v>
      </c>
      <c r="O2461" s="18">
        <f>貼り付けシート!F2461</f>
        <v>0</v>
      </c>
      <c r="P2461" s="19">
        <f t="shared" si="232"/>
        <v>0</v>
      </c>
      <c r="Q2461" s="19">
        <f t="shared" si="233"/>
        <v>0</v>
      </c>
    </row>
    <row r="2462" spans="1:17">
      <c r="A2462" s="38">
        <v>41742</v>
      </c>
      <c r="B2462" s="49" t="s">
        <v>157</v>
      </c>
      <c r="C2462" s="24">
        <f t="shared" si="228"/>
        <v>30.406921776000001</v>
      </c>
      <c r="D2462" s="24">
        <f t="shared" si="229"/>
        <v>0</v>
      </c>
      <c r="E2462" s="18">
        <f>IF(G2462&gt;=0.3,(バックデータ一覧!$C$10*(バックデータ一覧!$C$12*計算過程!L2462+バックデータ一覧!$C$13*LN(計算過程!G2462)+バックデータ一覧!$C$14)^バックデータ一覧!$C$11+バックデータ一覧!$E$10*(計算過程!G2462/(バックデータ一覧!$E$12*計算過程!L2462+バックデータ一覧!$E$13*LN(計算過程!G2462)+バックデータ一覧!$E$14))^バックデータ一覧!$E$11)*計算過程!$W$11*10^-3,0)</f>
        <v>0</v>
      </c>
      <c r="F2462" s="18">
        <f>IF(G2462&lt;0.3,(バックデータ一覧!$C$10*(バックデータ一覧!$C$12*計算過程!L2462+バックデータ一覧!$C$13*LN(0.3)+バックデータ一覧!$C$14)^バックデータ一覧!$C$11+バックデータ一覧!$E$10*(0.3/(バックデータ一覧!$E$12*計算過程!L2462+バックデータ一覧!$E$13*LN(0.3)+バックデータ一覧!$E$14))^バックデータ一覧!$E$11)*計算過程!$W$11*計算過程!G2462/0.3*10^-3,0)</f>
        <v>0</v>
      </c>
      <c r="G2462" s="18">
        <f t="shared" si="230"/>
        <v>0</v>
      </c>
      <c r="H2462" s="18">
        <f t="shared" si="231"/>
        <v>0</v>
      </c>
      <c r="I2462" s="24">
        <v>0</v>
      </c>
      <c r="J2462" s="24">
        <v>0</v>
      </c>
      <c r="K2462" s="24">
        <v>0</v>
      </c>
      <c r="L2462" s="14">
        <f>貼り付けシート!C2462</f>
        <v>15.1</v>
      </c>
      <c r="M2462" s="14">
        <f>貼り付けシート!D2462</f>
        <v>6.7</v>
      </c>
      <c r="N2462" s="18">
        <f>貼り付けシート!E2462</f>
        <v>62.858815872932993</v>
      </c>
      <c r="O2462" s="18">
        <f>貼り付けシート!F2462</f>
        <v>0</v>
      </c>
      <c r="P2462" s="19">
        <f t="shared" si="232"/>
        <v>0</v>
      </c>
      <c r="Q2462" s="19">
        <f t="shared" si="233"/>
        <v>0</v>
      </c>
    </row>
    <row r="2463" spans="1:17">
      <c r="A2463" s="38">
        <v>41742</v>
      </c>
      <c r="B2463" s="49" t="s">
        <v>158</v>
      </c>
      <c r="C2463" s="24">
        <f t="shared" si="228"/>
        <v>30.406921776000001</v>
      </c>
      <c r="D2463" s="24">
        <f t="shared" si="229"/>
        <v>0</v>
      </c>
      <c r="E2463" s="18">
        <f>IF(G2463&gt;=0.3,(バックデータ一覧!$C$10*(バックデータ一覧!$C$12*計算過程!L2463+バックデータ一覧!$C$13*LN(計算過程!G2463)+バックデータ一覧!$C$14)^バックデータ一覧!$C$11+バックデータ一覧!$E$10*(計算過程!G2463/(バックデータ一覧!$E$12*計算過程!L2463+バックデータ一覧!$E$13*LN(計算過程!G2463)+バックデータ一覧!$E$14))^バックデータ一覧!$E$11)*計算過程!$W$11*10^-3,0)</f>
        <v>0</v>
      </c>
      <c r="F2463" s="18">
        <f>IF(G2463&lt;0.3,(バックデータ一覧!$C$10*(バックデータ一覧!$C$12*計算過程!L2463+バックデータ一覧!$C$13*LN(0.3)+バックデータ一覧!$C$14)^バックデータ一覧!$C$11+バックデータ一覧!$E$10*(0.3/(バックデータ一覧!$E$12*計算過程!L2463+バックデータ一覧!$E$13*LN(0.3)+バックデータ一覧!$E$14))^バックデータ一覧!$E$11)*計算過程!$W$11*計算過程!G2463/0.3*10^-3,0)</f>
        <v>0</v>
      </c>
      <c r="G2463" s="18">
        <f t="shared" si="230"/>
        <v>0</v>
      </c>
      <c r="H2463" s="18">
        <f t="shared" si="231"/>
        <v>0</v>
      </c>
      <c r="I2463" s="24">
        <v>0</v>
      </c>
      <c r="J2463" s="24">
        <v>0</v>
      </c>
      <c r="K2463" s="24">
        <v>0</v>
      </c>
      <c r="L2463" s="14">
        <f>貼り付けシート!C2463</f>
        <v>15.6</v>
      </c>
      <c r="M2463" s="14">
        <f>貼り付けシート!D2463</f>
        <v>6.7</v>
      </c>
      <c r="N2463" s="18">
        <f>貼り付けシート!E2463</f>
        <v>60.872208866175214</v>
      </c>
      <c r="O2463" s="18">
        <f>貼り付けシート!F2463</f>
        <v>0</v>
      </c>
      <c r="P2463" s="19">
        <f t="shared" si="232"/>
        <v>0</v>
      </c>
      <c r="Q2463" s="19">
        <f t="shared" si="233"/>
        <v>0</v>
      </c>
    </row>
    <row r="2464" spans="1:17">
      <c r="A2464" s="38">
        <v>41742</v>
      </c>
      <c r="B2464" s="49" t="s">
        <v>159</v>
      </c>
      <c r="C2464" s="24">
        <f t="shared" si="228"/>
        <v>30.406921776000001</v>
      </c>
      <c r="D2464" s="24">
        <f t="shared" si="229"/>
        <v>0</v>
      </c>
      <c r="E2464" s="18">
        <f>IF(G2464&gt;=0.3,(バックデータ一覧!$C$10*(バックデータ一覧!$C$12*計算過程!L2464+バックデータ一覧!$C$13*LN(計算過程!G2464)+バックデータ一覧!$C$14)^バックデータ一覧!$C$11+バックデータ一覧!$E$10*(計算過程!G2464/(バックデータ一覧!$E$12*計算過程!L2464+バックデータ一覧!$E$13*LN(計算過程!G2464)+バックデータ一覧!$E$14))^バックデータ一覧!$E$11)*計算過程!$W$11*10^-3,0)</f>
        <v>0</v>
      </c>
      <c r="F2464" s="18">
        <f>IF(G2464&lt;0.3,(バックデータ一覧!$C$10*(バックデータ一覧!$C$12*計算過程!L2464+バックデータ一覧!$C$13*LN(0.3)+バックデータ一覧!$C$14)^バックデータ一覧!$C$11+バックデータ一覧!$E$10*(0.3/(バックデータ一覧!$E$12*計算過程!L2464+バックデータ一覧!$E$13*LN(0.3)+バックデータ一覧!$E$14))^バックデータ一覧!$E$11)*計算過程!$W$11*計算過程!G2464/0.3*10^-3,0)</f>
        <v>0</v>
      </c>
      <c r="G2464" s="18">
        <f t="shared" si="230"/>
        <v>0</v>
      </c>
      <c r="H2464" s="18">
        <f t="shared" si="231"/>
        <v>0</v>
      </c>
      <c r="I2464" s="24">
        <v>0</v>
      </c>
      <c r="J2464" s="24">
        <v>0</v>
      </c>
      <c r="K2464" s="24">
        <v>0</v>
      </c>
      <c r="L2464" s="14">
        <f>貼り付けシート!C2464</f>
        <v>15.8</v>
      </c>
      <c r="M2464" s="14">
        <f>貼り付けシート!D2464</f>
        <v>6.8</v>
      </c>
      <c r="N2464" s="18">
        <f>貼り付けシート!E2464</f>
        <v>60.984648800728422</v>
      </c>
      <c r="O2464" s="18">
        <f>貼り付けシート!F2464</f>
        <v>0</v>
      </c>
      <c r="P2464" s="19">
        <f t="shared" si="232"/>
        <v>0</v>
      </c>
      <c r="Q2464" s="19">
        <f t="shared" si="233"/>
        <v>0</v>
      </c>
    </row>
    <row r="2465" spans="1:17">
      <c r="A2465" s="38">
        <v>41742</v>
      </c>
      <c r="B2465" s="49" t="s">
        <v>160</v>
      </c>
      <c r="C2465" s="24">
        <f t="shared" si="228"/>
        <v>30.406921776000001</v>
      </c>
      <c r="D2465" s="24">
        <f t="shared" si="229"/>
        <v>0</v>
      </c>
      <c r="E2465" s="18">
        <f>IF(G2465&gt;=0.3,(バックデータ一覧!$C$10*(バックデータ一覧!$C$12*計算過程!L2465+バックデータ一覧!$C$13*LN(計算過程!G2465)+バックデータ一覧!$C$14)^バックデータ一覧!$C$11+バックデータ一覧!$E$10*(計算過程!G2465/(バックデータ一覧!$E$12*計算過程!L2465+バックデータ一覧!$E$13*LN(計算過程!G2465)+バックデータ一覧!$E$14))^バックデータ一覧!$E$11)*計算過程!$W$11*10^-3,0)</f>
        <v>0</v>
      </c>
      <c r="F2465" s="18">
        <f>IF(G2465&lt;0.3,(バックデータ一覧!$C$10*(バックデータ一覧!$C$12*計算過程!L2465+バックデータ一覧!$C$13*LN(0.3)+バックデータ一覧!$C$14)^バックデータ一覧!$C$11+バックデータ一覧!$E$10*(0.3/(バックデータ一覧!$E$12*計算過程!L2465+バックデータ一覧!$E$13*LN(0.3)+バックデータ一覧!$E$14))^バックデータ一覧!$E$11)*計算過程!$W$11*計算過程!G2465/0.3*10^-3,0)</f>
        <v>0</v>
      </c>
      <c r="G2465" s="18">
        <f t="shared" si="230"/>
        <v>0</v>
      </c>
      <c r="H2465" s="18">
        <f t="shared" si="231"/>
        <v>0</v>
      </c>
      <c r="I2465" s="24">
        <v>0</v>
      </c>
      <c r="J2465" s="24">
        <v>0</v>
      </c>
      <c r="K2465" s="24">
        <v>0</v>
      </c>
      <c r="L2465" s="14">
        <f>貼り付けシート!C2465</f>
        <v>16.899999999999999</v>
      </c>
      <c r="M2465" s="14">
        <f>貼り付けシート!D2465</f>
        <v>6.9</v>
      </c>
      <c r="N2465" s="18">
        <f>貼り付けシート!E2465</f>
        <v>57.682899643343035</v>
      </c>
      <c r="O2465" s="18">
        <f>貼り付けシート!F2465</f>
        <v>0</v>
      </c>
      <c r="P2465" s="19">
        <f t="shared" si="232"/>
        <v>0</v>
      </c>
      <c r="Q2465" s="19">
        <f t="shared" si="233"/>
        <v>0</v>
      </c>
    </row>
    <row r="2466" spans="1:17">
      <c r="A2466" s="38">
        <v>41742</v>
      </c>
      <c r="B2466" s="49" t="s">
        <v>161</v>
      </c>
      <c r="C2466" s="24">
        <f t="shared" si="228"/>
        <v>30.406921776000001</v>
      </c>
      <c r="D2466" s="24">
        <f t="shared" si="229"/>
        <v>0</v>
      </c>
      <c r="E2466" s="18">
        <f>IF(G2466&gt;=0.3,(バックデータ一覧!$C$10*(バックデータ一覧!$C$12*計算過程!L2466+バックデータ一覧!$C$13*LN(計算過程!G2466)+バックデータ一覧!$C$14)^バックデータ一覧!$C$11+バックデータ一覧!$E$10*(計算過程!G2466/(バックデータ一覧!$E$12*計算過程!L2466+バックデータ一覧!$E$13*LN(計算過程!G2466)+バックデータ一覧!$E$14))^バックデータ一覧!$E$11)*計算過程!$W$11*10^-3,0)</f>
        <v>0</v>
      </c>
      <c r="F2466" s="18">
        <f>IF(G2466&lt;0.3,(バックデータ一覧!$C$10*(バックデータ一覧!$C$12*計算過程!L2466+バックデータ一覧!$C$13*LN(0.3)+バックデータ一覧!$C$14)^バックデータ一覧!$C$11+バックデータ一覧!$E$10*(0.3/(バックデータ一覧!$E$12*計算過程!L2466+バックデータ一覧!$E$13*LN(0.3)+バックデータ一覧!$E$14))^バックデータ一覧!$E$11)*計算過程!$W$11*計算過程!G2466/0.3*10^-3,0)</f>
        <v>0</v>
      </c>
      <c r="G2466" s="18">
        <f t="shared" si="230"/>
        <v>0</v>
      </c>
      <c r="H2466" s="18">
        <f t="shared" si="231"/>
        <v>0</v>
      </c>
      <c r="I2466" s="24">
        <v>0</v>
      </c>
      <c r="J2466" s="24">
        <v>0</v>
      </c>
      <c r="K2466" s="24">
        <v>0</v>
      </c>
      <c r="L2466" s="14">
        <f>貼り付けシート!C2466</f>
        <v>17.3</v>
      </c>
      <c r="M2466" s="14">
        <f>貼り付けシート!D2466</f>
        <v>7.2</v>
      </c>
      <c r="N2466" s="18">
        <f>貼り付けシート!E2466</f>
        <v>58.656654870357407</v>
      </c>
      <c r="O2466" s="18">
        <f>貼り付けシート!F2466</f>
        <v>0</v>
      </c>
      <c r="P2466" s="19">
        <f t="shared" si="232"/>
        <v>0</v>
      </c>
      <c r="Q2466" s="19">
        <f t="shared" si="233"/>
        <v>0</v>
      </c>
    </row>
    <row r="2467" spans="1:17">
      <c r="A2467" s="38">
        <v>41742</v>
      </c>
      <c r="B2467" s="49" t="s">
        <v>162</v>
      </c>
      <c r="C2467" s="24">
        <f t="shared" si="228"/>
        <v>30.406921776000001</v>
      </c>
      <c r="D2467" s="24">
        <f t="shared" si="229"/>
        <v>0</v>
      </c>
      <c r="E2467" s="18">
        <f>IF(G2467&gt;=0.3,(バックデータ一覧!$C$10*(バックデータ一覧!$C$12*計算過程!L2467+バックデータ一覧!$C$13*LN(計算過程!G2467)+バックデータ一覧!$C$14)^バックデータ一覧!$C$11+バックデータ一覧!$E$10*(計算過程!G2467/(バックデータ一覧!$E$12*計算過程!L2467+バックデータ一覧!$E$13*LN(計算過程!G2467)+バックデータ一覧!$E$14))^バックデータ一覧!$E$11)*計算過程!$W$11*10^-3,0)</f>
        <v>0</v>
      </c>
      <c r="F2467" s="18">
        <f>IF(G2467&lt;0.3,(バックデータ一覧!$C$10*(バックデータ一覧!$C$12*計算過程!L2467+バックデータ一覧!$C$13*LN(0.3)+バックデータ一覧!$C$14)^バックデータ一覧!$C$11+バックデータ一覧!$E$10*(0.3/(バックデータ一覧!$E$12*計算過程!L2467+バックデータ一覧!$E$13*LN(0.3)+バックデータ一覧!$E$14))^バックデータ一覧!$E$11)*計算過程!$W$11*計算過程!G2467/0.3*10^-3,0)</f>
        <v>0</v>
      </c>
      <c r="G2467" s="18">
        <f t="shared" si="230"/>
        <v>0</v>
      </c>
      <c r="H2467" s="18">
        <f t="shared" si="231"/>
        <v>0</v>
      </c>
      <c r="I2467" s="24">
        <v>0</v>
      </c>
      <c r="J2467" s="24">
        <v>0</v>
      </c>
      <c r="K2467" s="24">
        <v>0</v>
      </c>
      <c r="L2467" s="14">
        <f>貼り付けシート!C2467</f>
        <v>17.3</v>
      </c>
      <c r="M2467" s="14">
        <f>貼り付けシート!D2467</f>
        <v>7.4</v>
      </c>
      <c r="N2467" s="18">
        <f>貼り付けシート!E2467</f>
        <v>60.266849735368275</v>
      </c>
      <c r="O2467" s="18">
        <f>貼り付けシート!F2467</f>
        <v>0</v>
      </c>
      <c r="P2467" s="19">
        <f t="shared" si="232"/>
        <v>0</v>
      </c>
      <c r="Q2467" s="19">
        <f t="shared" si="233"/>
        <v>0</v>
      </c>
    </row>
    <row r="2468" spans="1:17">
      <c r="A2468" s="38">
        <v>41742</v>
      </c>
      <c r="B2468" s="49" t="s">
        <v>163</v>
      </c>
      <c r="C2468" s="24">
        <f t="shared" si="228"/>
        <v>30.406921776000001</v>
      </c>
      <c r="D2468" s="24">
        <f t="shared" si="229"/>
        <v>0</v>
      </c>
      <c r="E2468" s="18">
        <f>IF(G2468&gt;=0.3,(バックデータ一覧!$C$10*(バックデータ一覧!$C$12*計算過程!L2468+バックデータ一覧!$C$13*LN(計算過程!G2468)+バックデータ一覧!$C$14)^バックデータ一覧!$C$11+バックデータ一覧!$E$10*(計算過程!G2468/(バックデータ一覧!$E$12*計算過程!L2468+バックデータ一覧!$E$13*LN(計算過程!G2468)+バックデータ一覧!$E$14))^バックデータ一覧!$E$11)*計算過程!$W$11*10^-3,0)</f>
        <v>0</v>
      </c>
      <c r="F2468" s="18">
        <f>IF(G2468&lt;0.3,(バックデータ一覧!$C$10*(バックデータ一覧!$C$12*計算過程!L2468+バックデータ一覧!$C$13*LN(0.3)+バックデータ一覧!$C$14)^バックデータ一覧!$C$11+バックデータ一覧!$E$10*(0.3/(バックデータ一覧!$E$12*計算過程!L2468+バックデータ一覧!$E$13*LN(0.3)+バックデータ一覧!$E$14))^バックデータ一覧!$E$11)*計算過程!$W$11*計算過程!G2468/0.3*10^-3,0)</f>
        <v>0</v>
      </c>
      <c r="G2468" s="18">
        <f t="shared" si="230"/>
        <v>0</v>
      </c>
      <c r="H2468" s="18">
        <f t="shared" si="231"/>
        <v>0</v>
      </c>
      <c r="I2468" s="24">
        <v>0</v>
      </c>
      <c r="J2468" s="24">
        <v>0</v>
      </c>
      <c r="K2468" s="24">
        <v>0</v>
      </c>
      <c r="L2468" s="14">
        <f>貼り付けシート!C2468</f>
        <v>17.8</v>
      </c>
      <c r="M2468" s="14">
        <f>貼り付けシート!D2468</f>
        <v>7.7</v>
      </c>
      <c r="N2468" s="18">
        <f>貼り付けシート!E2468</f>
        <v>60.732491405590906</v>
      </c>
      <c r="O2468" s="18">
        <f>貼り付けシート!F2468</f>
        <v>0</v>
      </c>
      <c r="P2468" s="19">
        <f t="shared" si="232"/>
        <v>0</v>
      </c>
      <c r="Q2468" s="19">
        <f t="shared" si="233"/>
        <v>0</v>
      </c>
    </row>
    <row r="2469" spans="1:17">
      <c r="A2469" s="38">
        <v>41742</v>
      </c>
      <c r="B2469" s="49" t="s">
        <v>164</v>
      </c>
      <c r="C2469" s="24">
        <f t="shared" si="228"/>
        <v>30.406921776000001</v>
      </c>
      <c r="D2469" s="24">
        <f t="shared" si="229"/>
        <v>0</v>
      </c>
      <c r="E2469" s="18">
        <f>IF(G2469&gt;=0.3,(バックデータ一覧!$C$10*(バックデータ一覧!$C$12*計算過程!L2469+バックデータ一覧!$C$13*LN(計算過程!G2469)+バックデータ一覧!$C$14)^バックデータ一覧!$C$11+バックデータ一覧!$E$10*(計算過程!G2469/(バックデータ一覧!$E$12*計算過程!L2469+バックデータ一覧!$E$13*LN(計算過程!G2469)+バックデータ一覧!$E$14))^バックデータ一覧!$E$11)*計算過程!$W$11*10^-3,0)</f>
        <v>0</v>
      </c>
      <c r="F2469" s="18">
        <f>IF(G2469&lt;0.3,(バックデータ一覧!$C$10*(バックデータ一覧!$C$12*計算過程!L2469+バックデータ一覧!$C$13*LN(0.3)+バックデータ一覧!$C$14)^バックデータ一覧!$C$11+バックデータ一覧!$E$10*(0.3/(バックデータ一覧!$E$12*計算過程!L2469+バックデータ一覧!$E$13*LN(0.3)+バックデータ一覧!$E$14))^バックデータ一覧!$E$11)*計算過程!$W$11*計算過程!G2469/0.3*10^-3,0)</f>
        <v>0</v>
      </c>
      <c r="G2469" s="18">
        <f t="shared" si="230"/>
        <v>0</v>
      </c>
      <c r="H2469" s="18">
        <f t="shared" si="231"/>
        <v>0</v>
      </c>
      <c r="I2469" s="24">
        <v>0</v>
      </c>
      <c r="J2469" s="24">
        <v>0</v>
      </c>
      <c r="K2469" s="24">
        <v>0</v>
      </c>
      <c r="L2469" s="14">
        <f>貼り付けシート!C2469</f>
        <v>18.2</v>
      </c>
      <c r="M2469" s="14">
        <f>貼り付けシート!D2469</f>
        <v>7.8</v>
      </c>
      <c r="N2469" s="18">
        <f>貼り付けシート!E2469</f>
        <v>59.982808935958246</v>
      </c>
      <c r="O2469" s="18">
        <f>貼り付けシート!F2469</f>
        <v>0</v>
      </c>
      <c r="P2469" s="19">
        <f t="shared" si="232"/>
        <v>0</v>
      </c>
      <c r="Q2469" s="19">
        <f t="shared" si="233"/>
        <v>0</v>
      </c>
    </row>
    <row r="2470" spans="1:17">
      <c r="A2470" s="38">
        <v>41742</v>
      </c>
      <c r="B2470" s="49" t="s">
        <v>165</v>
      </c>
      <c r="C2470" s="24">
        <f t="shared" si="228"/>
        <v>30.406921776000001</v>
      </c>
      <c r="D2470" s="24">
        <f t="shared" si="229"/>
        <v>0</v>
      </c>
      <c r="E2470" s="18">
        <f>IF(G2470&gt;=0.3,(バックデータ一覧!$C$10*(バックデータ一覧!$C$12*計算過程!L2470+バックデータ一覧!$C$13*LN(計算過程!G2470)+バックデータ一覧!$C$14)^バックデータ一覧!$C$11+バックデータ一覧!$E$10*(計算過程!G2470/(バックデータ一覧!$E$12*計算過程!L2470+バックデータ一覧!$E$13*LN(計算過程!G2470)+バックデータ一覧!$E$14))^バックデータ一覧!$E$11)*計算過程!$W$11*10^-3,0)</f>
        <v>0</v>
      </c>
      <c r="F2470" s="18">
        <f>IF(G2470&lt;0.3,(バックデータ一覧!$C$10*(バックデータ一覧!$C$12*計算過程!L2470+バックデータ一覧!$C$13*LN(0.3)+バックデータ一覧!$C$14)^バックデータ一覧!$C$11+バックデータ一覧!$E$10*(0.3/(バックデータ一覧!$E$12*計算過程!L2470+バックデータ一覧!$E$13*LN(0.3)+バックデータ一覧!$E$14))^バックデータ一覧!$E$11)*計算過程!$W$11*計算過程!G2470/0.3*10^-3,0)</f>
        <v>0</v>
      </c>
      <c r="G2470" s="18">
        <f t="shared" si="230"/>
        <v>0</v>
      </c>
      <c r="H2470" s="18">
        <f t="shared" si="231"/>
        <v>0</v>
      </c>
      <c r="I2470" s="24">
        <v>0</v>
      </c>
      <c r="J2470" s="24">
        <v>0</v>
      </c>
      <c r="K2470" s="24">
        <v>0</v>
      </c>
      <c r="L2470" s="14">
        <f>貼り付けシート!C2470</f>
        <v>17.8</v>
      </c>
      <c r="M2470" s="14">
        <f>貼り付けシート!D2470</f>
        <v>7.9</v>
      </c>
      <c r="N2470" s="18">
        <f>貼り付けシート!E2470</f>
        <v>62.290174635222392</v>
      </c>
      <c r="O2470" s="18">
        <f>貼り付けシート!F2470</f>
        <v>0</v>
      </c>
      <c r="P2470" s="19">
        <f t="shared" si="232"/>
        <v>0</v>
      </c>
      <c r="Q2470" s="19">
        <f t="shared" si="233"/>
        <v>0</v>
      </c>
    </row>
    <row r="2471" spans="1:17">
      <c r="A2471" s="38">
        <v>41742</v>
      </c>
      <c r="B2471" s="49" t="s">
        <v>166</v>
      </c>
      <c r="C2471" s="24">
        <f t="shared" si="228"/>
        <v>30.406921776000001</v>
      </c>
      <c r="D2471" s="24">
        <f t="shared" si="229"/>
        <v>0</v>
      </c>
      <c r="E2471" s="18">
        <f>IF(G2471&gt;=0.3,(バックデータ一覧!$C$10*(バックデータ一覧!$C$12*計算過程!L2471+バックデータ一覧!$C$13*LN(計算過程!G2471)+バックデータ一覧!$C$14)^バックデータ一覧!$C$11+バックデータ一覧!$E$10*(計算過程!G2471/(バックデータ一覧!$E$12*計算過程!L2471+バックデータ一覧!$E$13*LN(計算過程!G2471)+バックデータ一覧!$E$14))^バックデータ一覧!$E$11)*計算過程!$W$11*10^-3,0)</f>
        <v>0</v>
      </c>
      <c r="F2471" s="18">
        <f>IF(G2471&lt;0.3,(バックデータ一覧!$C$10*(バックデータ一覧!$C$12*計算過程!L2471+バックデータ一覧!$C$13*LN(0.3)+バックデータ一覧!$C$14)^バックデータ一覧!$C$11+バックデータ一覧!$E$10*(0.3/(バックデータ一覧!$E$12*計算過程!L2471+バックデータ一覧!$E$13*LN(0.3)+バックデータ一覧!$E$14))^バックデータ一覧!$E$11)*計算過程!$W$11*計算過程!G2471/0.3*10^-3,0)</f>
        <v>0</v>
      </c>
      <c r="G2471" s="18">
        <f t="shared" si="230"/>
        <v>0</v>
      </c>
      <c r="H2471" s="18">
        <f t="shared" si="231"/>
        <v>0</v>
      </c>
      <c r="I2471" s="24">
        <v>0</v>
      </c>
      <c r="J2471" s="24">
        <v>0</v>
      </c>
      <c r="K2471" s="24">
        <v>0</v>
      </c>
      <c r="L2471" s="14">
        <f>貼り付けシート!C2471</f>
        <v>17.3</v>
      </c>
      <c r="M2471" s="14">
        <f>貼り付けシート!D2471</f>
        <v>8</v>
      </c>
      <c r="N2471" s="18">
        <f>貼り付けシート!E2471</f>
        <v>65.091300254724644</v>
      </c>
      <c r="O2471" s="18">
        <f>貼り付けシート!F2471</f>
        <v>0</v>
      </c>
      <c r="P2471" s="19">
        <f t="shared" si="232"/>
        <v>0</v>
      </c>
      <c r="Q2471" s="19">
        <f t="shared" si="233"/>
        <v>0</v>
      </c>
    </row>
    <row r="2472" spans="1:17">
      <c r="A2472" s="38">
        <v>41742</v>
      </c>
      <c r="B2472" s="49" t="s">
        <v>167</v>
      </c>
      <c r="C2472" s="24">
        <f t="shared" si="228"/>
        <v>30.406921776000001</v>
      </c>
      <c r="D2472" s="24">
        <f t="shared" si="229"/>
        <v>0</v>
      </c>
      <c r="E2472" s="18">
        <f>IF(G2472&gt;=0.3,(バックデータ一覧!$C$10*(バックデータ一覧!$C$12*計算過程!L2472+バックデータ一覧!$C$13*LN(計算過程!G2472)+バックデータ一覧!$C$14)^バックデータ一覧!$C$11+バックデータ一覧!$E$10*(計算過程!G2472/(バックデータ一覧!$E$12*計算過程!L2472+バックデータ一覧!$E$13*LN(計算過程!G2472)+バックデータ一覧!$E$14))^バックデータ一覧!$E$11)*計算過程!$W$11*10^-3,0)</f>
        <v>0</v>
      </c>
      <c r="F2472" s="18">
        <f>IF(G2472&lt;0.3,(バックデータ一覧!$C$10*(バックデータ一覧!$C$12*計算過程!L2472+バックデータ一覧!$C$13*LN(0.3)+バックデータ一覧!$C$14)^バックデータ一覧!$C$11+バックデータ一覧!$E$10*(0.3/(バックデータ一覧!$E$12*計算過程!L2472+バックデータ一覧!$E$13*LN(0.3)+バックデータ一覧!$E$14))^バックデータ一覧!$E$11)*計算過程!$W$11*計算過程!G2472/0.3*10^-3,0)</f>
        <v>0</v>
      </c>
      <c r="G2472" s="18">
        <f t="shared" si="230"/>
        <v>0</v>
      </c>
      <c r="H2472" s="18">
        <f t="shared" si="231"/>
        <v>0</v>
      </c>
      <c r="I2472" s="24">
        <v>0</v>
      </c>
      <c r="J2472" s="24">
        <v>0</v>
      </c>
      <c r="K2472" s="24">
        <v>0</v>
      </c>
      <c r="L2472" s="14">
        <f>貼り付けシート!C2472</f>
        <v>16.7</v>
      </c>
      <c r="M2472" s="14">
        <f>貼り付けシート!D2472</f>
        <v>8.1</v>
      </c>
      <c r="N2472" s="18">
        <f>貼り付けシート!E2472</f>
        <v>68.449622618534448</v>
      </c>
      <c r="O2472" s="18">
        <f>貼り付けシート!F2472</f>
        <v>0</v>
      </c>
      <c r="P2472" s="19">
        <f t="shared" si="232"/>
        <v>0</v>
      </c>
      <c r="Q2472" s="19">
        <f t="shared" si="233"/>
        <v>0</v>
      </c>
    </row>
    <row r="2473" spans="1:17">
      <c r="A2473" s="38">
        <v>41742</v>
      </c>
      <c r="B2473" s="49" t="s">
        <v>168</v>
      </c>
      <c r="C2473" s="24">
        <f t="shared" si="228"/>
        <v>30.406921776000001</v>
      </c>
      <c r="D2473" s="24">
        <f t="shared" si="229"/>
        <v>0</v>
      </c>
      <c r="E2473" s="18">
        <f>IF(G2473&gt;=0.3,(バックデータ一覧!$C$10*(バックデータ一覧!$C$12*計算過程!L2473+バックデータ一覧!$C$13*LN(計算過程!G2473)+バックデータ一覧!$C$14)^バックデータ一覧!$C$11+バックデータ一覧!$E$10*(計算過程!G2473/(バックデータ一覧!$E$12*計算過程!L2473+バックデータ一覧!$E$13*LN(計算過程!G2473)+バックデータ一覧!$E$14))^バックデータ一覧!$E$11)*計算過程!$W$11*10^-3,0)</f>
        <v>0</v>
      </c>
      <c r="F2473" s="18">
        <f>IF(G2473&lt;0.3,(バックデータ一覧!$C$10*(バックデータ一覧!$C$12*計算過程!L2473+バックデータ一覧!$C$13*LN(0.3)+バックデータ一覧!$C$14)^バックデータ一覧!$C$11+バックデータ一覧!$E$10*(0.3/(バックデータ一覧!$E$12*計算過程!L2473+バックデータ一覧!$E$13*LN(0.3)+バックデータ一覧!$E$14))^バックデータ一覧!$E$11)*計算過程!$W$11*計算過程!G2473/0.3*10^-3,0)</f>
        <v>0</v>
      </c>
      <c r="G2473" s="18">
        <f t="shared" si="230"/>
        <v>0</v>
      </c>
      <c r="H2473" s="18">
        <f t="shared" si="231"/>
        <v>0</v>
      </c>
      <c r="I2473" s="24">
        <v>0</v>
      </c>
      <c r="J2473" s="24">
        <v>0</v>
      </c>
      <c r="K2473" s="24">
        <v>0</v>
      </c>
      <c r="L2473" s="14">
        <f>貼り付けシート!C2473</f>
        <v>15.9</v>
      </c>
      <c r="M2473" s="14">
        <f>貼り付けシート!D2473</f>
        <v>8.1999999999999993</v>
      </c>
      <c r="N2473" s="18">
        <f>貼り付けシート!E2473</f>
        <v>72.908989752875968</v>
      </c>
      <c r="O2473" s="18">
        <f>貼り付けシート!F2473</f>
        <v>0</v>
      </c>
      <c r="P2473" s="19">
        <f t="shared" si="232"/>
        <v>0</v>
      </c>
      <c r="Q2473" s="19">
        <f t="shared" si="233"/>
        <v>0</v>
      </c>
    </row>
    <row r="2474" spans="1:17">
      <c r="A2474" s="38">
        <v>41742</v>
      </c>
      <c r="B2474" s="49" t="s">
        <v>169</v>
      </c>
      <c r="C2474" s="24">
        <f t="shared" si="228"/>
        <v>30.406921776000001</v>
      </c>
      <c r="D2474" s="24">
        <f t="shared" si="229"/>
        <v>0</v>
      </c>
      <c r="E2474" s="18">
        <f>IF(G2474&gt;=0.3,(バックデータ一覧!$C$10*(バックデータ一覧!$C$12*計算過程!L2474+バックデータ一覧!$C$13*LN(計算過程!G2474)+バックデータ一覧!$C$14)^バックデータ一覧!$C$11+バックデータ一覧!$E$10*(計算過程!G2474/(バックデータ一覧!$E$12*計算過程!L2474+バックデータ一覧!$E$13*LN(計算過程!G2474)+バックデータ一覧!$E$14))^バックデータ一覧!$E$11)*計算過程!$W$11*10^-3,0)</f>
        <v>0</v>
      </c>
      <c r="F2474" s="18">
        <f>IF(G2474&lt;0.3,(バックデータ一覧!$C$10*(バックデータ一覧!$C$12*計算過程!L2474+バックデータ一覧!$C$13*LN(0.3)+バックデータ一覧!$C$14)^バックデータ一覧!$C$11+バックデータ一覧!$E$10*(0.3/(バックデータ一覧!$E$12*計算過程!L2474+バックデータ一覧!$E$13*LN(0.3)+バックデータ一覧!$E$14))^バックデータ一覧!$E$11)*計算過程!$W$11*計算過程!G2474/0.3*10^-3,0)</f>
        <v>0</v>
      </c>
      <c r="G2474" s="18">
        <f t="shared" si="230"/>
        <v>0</v>
      </c>
      <c r="H2474" s="18">
        <f t="shared" si="231"/>
        <v>0</v>
      </c>
      <c r="I2474" s="24">
        <v>0</v>
      </c>
      <c r="J2474" s="24">
        <v>0</v>
      </c>
      <c r="K2474" s="24">
        <v>0</v>
      </c>
      <c r="L2474" s="14">
        <f>貼り付けシート!C2474</f>
        <v>14.5</v>
      </c>
      <c r="M2474" s="14">
        <f>貼り付けシート!D2474</f>
        <v>8.4</v>
      </c>
      <c r="N2474" s="18">
        <f>貼り付けシート!E2474</f>
        <v>81.697145394957744</v>
      </c>
      <c r="O2474" s="18">
        <f>貼り付けシート!F2474</f>
        <v>0</v>
      </c>
      <c r="P2474" s="19">
        <f t="shared" si="232"/>
        <v>0</v>
      </c>
      <c r="Q2474" s="19">
        <f t="shared" si="233"/>
        <v>0</v>
      </c>
    </row>
    <row r="2475" spans="1:17">
      <c r="A2475" s="38">
        <v>41742</v>
      </c>
      <c r="B2475" s="49" t="s">
        <v>170</v>
      </c>
      <c r="C2475" s="24">
        <f t="shared" si="228"/>
        <v>30.406921776000001</v>
      </c>
      <c r="D2475" s="24">
        <f t="shared" si="229"/>
        <v>0</v>
      </c>
      <c r="E2475" s="18">
        <f>IF(G2475&gt;=0.3,(バックデータ一覧!$C$10*(バックデータ一覧!$C$12*計算過程!L2475+バックデータ一覧!$C$13*LN(計算過程!G2475)+バックデータ一覧!$C$14)^バックデータ一覧!$C$11+バックデータ一覧!$E$10*(計算過程!G2475/(バックデータ一覧!$E$12*計算過程!L2475+バックデータ一覧!$E$13*LN(計算過程!G2475)+バックデータ一覧!$E$14))^バックデータ一覧!$E$11)*計算過程!$W$11*10^-3,0)</f>
        <v>0</v>
      </c>
      <c r="F2475" s="18">
        <f>IF(G2475&lt;0.3,(バックデータ一覧!$C$10*(バックデータ一覧!$C$12*計算過程!L2475+バックデータ一覧!$C$13*LN(0.3)+バックデータ一覧!$C$14)^バックデータ一覧!$C$11+バックデータ一覧!$E$10*(0.3/(バックデータ一覧!$E$12*計算過程!L2475+バックデータ一覧!$E$13*LN(0.3)+バックデータ一覧!$E$14))^バックデータ一覧!$E$11)*計算過程!$W$11*計算過程!G2475/0.3*10^-3,0)</f>
        <v>0</v>
      </c>
      <c r="G2475" s="18">
        <f t="shared" si="230"/>
        <v>0</v>
      </c>
      <c r="H2475" s="18">
        <f t="shared" si="231"/>
        <v>0</v>
      </c>
      <c r="I2475" s="24">
        <v>0</v>
      </c>
      <c r="J2475" s="24">
        <v>0</v>
      </c>
      <c r="K2475" s="24">
        <v>0</v>
      </c>
      <c r="L2475" s="14">
        <f>貼り付けシート!C2475</f>
        <v>14.2</v>
      </c>
      <c r="M2475" s="14">
        <f>貼り付けシート!D2475</f>
        <v>8.3000000000000007</v>
      </c>
      <c r="N2475" s="18">
        <f>貼り付けシート!E2475</f>
        <v>82.320656027921558</v>
      </c>
      <c r="O2475" s="18">
        <f>貼り付けシート!F2475</f>
        <v>0</v>
      </c>
      <c r="P2475" s="19">
        <f t="shared" si="232"/>
        <v>0</v>
      </c>
      <c r="Q2475" s="19">
        <f t="shared" si="233"/>
        <v>0</v>
      </c>
    </row>
    <row r="2476" spans="1:17">
      <c r="A2476" s="38">
        <v>41742</v>
      </c>
      <c r="B2476" s="49" t="s">
        <v>171</v>
      </c>
      <c r="C2476" s="24">
        <f t="shared" si="228"/>
        <v>30.406921776000001</v>
      </c>
      <c r="D2476" s="24">
        <f t="shared" si="229"/>
        <v>0</v>
      </c>
      <c r="E2476" s="18">
        <f>IF(G2476&gt;=0.3,(バックデータ一覧!$C$10*(バックデータ一覧!$C$12*計算過程!L2476+バックデータ一覧!$C$13*LN(計算過程!G2476)+バックデータ一覧!$C$14)^バックデータ一覧!$C$11+バックデータ一覧!$E$10*(計算過程!G2476/(バックデータ一覧!$E$12*計算過程!L2476+バックデータ一覧!$E$13*LN(計算過程!G2476)+バックデータ一覧!$E$14))^バックデータ一覧!$E$11)*計算過程!$W$11*10^-3,0)</f>
        <v>0</v>
      </c>
      <c r="F2476" s="18">
        <f>IF(G2476&lt;0.3,(バックデータ一覧!$C$10*(バックデータ一覧!$C$12*計算過程!L2476+バックデータ一覧!$C$13*LN(0.3)+バックデータ一覧!$C$14)^バックデータ一覧!$C$11+バックデータ一覧!$E$10*(0.3/(バックデータ一覧!$E$12*計算過程!L2476+バックデータ一覧!$E$13*LN(0.3)+バックデータ一覧!$E$14))^バックデータ一覧!$E$11)*計算過程!$W$11*計算過程!G2476/0.3*10^-3,0)</f>
        <v>0</v>
      </c>
      <c r="G2476" s="18">
        <f t="shared" si="230"/>
        <v>0</v>
      </c>
      <c r="H2476" s="18">
        <f t="shared" si="231"/>
        <v>0</v>
      </c>
      <c r="I2476" s="24">
        <v>0</v>
      </c>
      <c r="J2476" s="24">
        <v>0</v>
      </c>
      <c r="K2476" s="24">
        <v>0</v>
      </c>
      <c r="L2476" s="14">
        <f>貼り付けシート!C2476</f>
        <v>13.7</v>
      </c>
      <c r="M2476" s="14">
        <f>貼り付けシート!D2476</f>
        <v>8.1999999999999993</v>
      </c>
      <c r="N2476" s="18">
        <f>貼り付けシート!E2476</f>
        <v>84.026228767609297</v>
      </c>
      <c r="O2476" s="18">
        <f>貼り付けシート!F2476</f>
        <v>0</v>
      </c>
      <c r="P2476" s="19">
        <f t="shared" si="232"/>
        <v>0</v>
      </c>
      <c r="Q2476" s="19">
        <f t="shared" si="233"/>
        <v>0</v>
      </c>
    </row>
    <row r="2477" spans="1:17">
      <c r="A2477" s="38">
        <v>41742</v>
      </c>
      <c r="B2477" s="49" t="s">
        <v>172</v>
      </c>
      <c r="C2477" s="24">
        <f t="shared" si="228"/>
        <v>30.406921776000001</v>
      </c>
      <c r="D2477" s="24">
        <f t="shared" si="229"/>
        <v>0</v>
      </c>
      <c r="E2477" s="18">
        <f>IF(G2477&gt;=0.3,(バックデータ一覧!$C$10*(バックデータ一覧!$C$12*計算過程!L2477+バックデータ一覧!$C$13*LN(計算過程!G2477)+バックデータ一覧!$C$14)^バックデータ一覧!$C$11+バックデータ一覧!$E$10*(計算過程!G2477/(バックデータ一覧!$E$12*計算過程!L2477+バックデータ一覧!$E$13*LN(計算過程!G2477)+バックデータ一覧!$E$14))^バックデータ一覧!$E$11)*計算過程!$W$11*10^-3,0)</f>
        <v>0</v>
      </c>
      <c r="F2477" s="18">
        <f>IF(G2477&lt;0.3,(バックデータ一覧!$C$10*(バックデータ一覧!$C$12*計算過程!L2477+バックデータ一覧!$C$13*LN(0.3)+バックデータ一覧!$C$14)^バックデータ一覧!$C$11+バックデータ一覧!$E$10*(0.3/(バックデータ一覧!$E$12*計算過程!L2477+バックデータ一覧!$E$13*LN(0.3)+バックデータ一覧!$E$14))^バックデータ一覧!$E$11)*計算過程!$W$11*計算過程!G2477/0.3*10^-3,0)</f>
        <v>0</v>
      </c>
      <c r="G2477" s="18">
        <f t="shared" si="230"/>
        <v>0</v>
      </c>
      <c r="H2477" s="18">
        <f t="shared" si="231"/>
        <v>0</v>
      </c>
      <c r="I2477" s="24">
        <v>0</v>
      </c>
      <c r="J2477" s="24">
        <v>0</v>
      </c>
      <c r="K2477" s="24">
        <v>0</v>
      </c>
      <c r="L2477" s="14">
        <f>貼り付けシート!C2477</f>
        <v>13.2</v>
      </c>
      <c r="M2477" s="14">
        <f>貼り付けシート!D2477</f>
        <v>8.1999999999999993</v>
      </c>
      <c r="N2477" s="18">
        <f>貼り付けシート!E2477</f>
        <v>86.810431619651666</v>
      </c>
      <c r="O2477" s="18">
        <f>貼り付けシート!F2477</f>
        <v>0</v>
      </c>
      <c r="P2477" s="19">
        <f t="shared" si="232"/>
        <v>0</v>
      </c>
      <c r="Q2477" s="19">
        <f t="shared" si="233"/>
        <v>0</v>
      </c>
    </row>
    <row r="2478" spans="1:17">
      <c r="A2478" s="38">
        <v>41743</v>
      </c>
      <c r="B2478" s="49" t="s">
        <v>149</v>
      </c>
      <c r="C2478" s="24">
        <f t="shared" si="228"/>
        <v>30.406921776000001</v>
      </c>
      <c r="D2478" s="24">
        <f t="shared" si="229"/>
        <v>0</v>
      </c>
      <c r="E2478" s="18">
        <f>IF(G2478&gt;=0.3,(バックデータ一覧!$C$10*(バックデータ一覧!$C$12*計算過程!L2478+バックデータ一覧!$C$13*LN(計算過程!G2478)+バックデータ一覧!$C$14)^バックデータ一覧!$C$11+バックデータ一覧!$E$10*(計算過程!G2478/(バックデータ一覧!$E$12*計算過程!L2478+バックデータ一覧!$E$13*LN(計算過程!G2478)+バックデータ一覧!$E$14))^バックデータ一覧!$E$11)*計算過程!$W$11*10^-3,0)</f>
        <v>0</v>
      </c>
      <c r="F2478" s="18">
        <f>IF(G2478&lt;0.3,(バックデータ一覧!$C$10*(バックデータ一覧!$C$12*計算過程!L2478+バックデータ一覧!$C$13*LN(0.3)+バックデータ一覧!$C$14)^バックデータ一覧!$C$11+バックデータ一覧!$E$10*(0.3/(バックデータ一覧!$E$12*計算過程!L2478+バックデータ一覧!$E$13*LN(0.3)+バックデータ一覧!$E$14))^バックデータ一覧!$E$11)*計算過程!$W$11*計算過程!G2478/0.3*10^-3,0)</f>
        <v>0</v>
      </c>
      <c r="G2478" s="18">
        <f t="shared" si="230"/>
        <v>0</v>
      </c>
      <c r="H2478" s="18">
        <f t="shared" si="231"/>
        <v>0</v>
      </c>
      <c r="I2478" s="24">
        <v>0</v>
      </c>
      <c r="J2478" s="24">
        <v>0</v>
      </c>
      <c r="K2478" s="24">
        <v>0</v>
      </c>
      <c r="L2478" s="14">
        <f>貼り付けシート!C2478</f>
        <v>12.9</v>
      </c>
      <c r="M2478" s="14">
        <f>貼り付けシート!D2478</f>
        <v>8.1</v>
      </c>
      <c r="N2478" s="18">
        <f>貼り付けシート!E2478</f>
        <v>87.464752626629519</v>
      </c>
      <c r="O2478" s="18">
        <f>貼り付けシート!F2478</f>
        <v>0</v>
      </c>
      <c r="P2478" s="19">
        <f t="shared" si="232"/>
        <v>0</v>
      </c>
      <c r="Q2478" s="19">
        <f t="shared" si="233"/>
        <v>0</v>
      </c>
    </row>
    <row r="2479" spans="1:17">
      <c r="A2479" s="38">
        <v>41743</v>
      </c>
      <c r="B2479" s="49" t="s">
        <v>150</v>
      </c>
      <c r="C2479" s="24">
        <f t="shared" si="228"/>
        <v>30.406921776000001</v>
      </c>
      <c r="D2479" s="24">
        <f t="shared" si="229"/>
        <v>0</v>
      </c>
      <c r="E2479" s="18">
        <f>IF(G2479&gt;=0.3,(バックデータ一覧!$C$10*(バックデータ一覧!$C$12*計算過程!L2479+バックデータ一覧!$C$13*LN(計算過程!G2479)+バックデータ一覧!$C$14)^バックデータ一覧!$C$11+バックデータ一覧!$E$10*(計算過程!G2479/(バックデータ一覧!$E$12*計算過程!L2479+バックデータ一覧!$E$13*LN(計算過程!G2479)+バックデータ一覧!$E$14))^バックデータ一覧!$E$11)*計算過程!$W$11*10^-3,0)</f>
        <v>0</v>
      </c>
      <c r="F2479" s="18">
        <f>IF(G2479&lt;0.3,(バックデータ一覧!$C$10*(バックデータ一覧!$C$12*計算過程!L2479+バックデータ一覧!$C$13*LN(0.3)+バックデータ一覧!$C$14)^バックデータ一覧!$C$11+バックデータ一覧!$E$10*(0.3/(バックデータ一覧!$E$12*計算過程!L2479+バックデータ一覧!$E$13*LN(0.3)+バックデータ一覧!$E$14))^バックデータ一覧!$E$11)*計算過程!$W$11*計算過程!G2479/0.3*10^-3,0)</f>
        <v>0</v>
      </c>
      <c r="G2479" s="18">
        <f t="shared" si="230"/>
        <v>0</v>
      </c>
      <c r="H2479" s="18">
        <f t="shared" si="231"/>
        <v>0</v>
      </c>
      <c r="I2479" s="24">
        <v>0</v>
      </c>
      <c r="J2479" s="24">
        <v>0</v>
      </c>
      <c r="K2479" s="24">
        <v>0</v>
      </c>
      <c r="L2479" s="14">
        <f>貼り付けシート!C2479</f>
        <v>12.8</v>
      </c>
      <c r="M2479" s="14">
        <f>貼り付けシート!D2479</f>
        <v>8</v>
      </c>
      <c r="N2479" s="18">
        <f>貼り付けシート!E2479</f>
        <v>86.966464802186124</v>
      </c>
      <c r="O2479" s="18">
        <f>貼り付けシート!F2479</f>
        <v>0</v>
      </c>
      <c r="P2479" s="19">
        <f t="shared" si="232"/>
        <v>0</v>
      </c>
      <c r="Q2479" s="19">
        <f t="shared" si="233"/>
        <v>0</v>
      </c>
    </row>
    <row r="2480" spans="1:17">
      <c r="A2480" s="38">
        <v>41743</v>
      </c>
      <c r="B2480" s="49" t="s">
        <v>151</v>
      </c>
      <c r="C2480" s="24">
        <f t="shared" si="228"/>
        <v>30.406921776000001</v>
      </c>
      <c r="D2480" s="24">
        <f t="shared" si="229"/>
        <v>0</v>
      </c>
      <c r="E2480" s="18">
        <f>IF(G2480&gt;=0.3,(バックデータ一覧!$C$10*(バックデータ一覧!$C$12*計算過程!L2480+バックデータ一覧!$C$13*LN(計算過程!G2480)+バックデータ一覧!$C$14)^バックデータ一覧!$C$11+バックデータ一覧!$E$10*(計算過程!G2480/(バックデータ一覧!$E$12*計算過程!L2480+バックデータ一覧!$E$13*LN(計算過程!G2480)+バックデータ一覧!$E$14))^バックデータ一覧!$E$11)*計算過程!$W$11*10^-3,0)</f>
        <v>0</v>
      </c>
      <c r="F2480" s="18">
        <f>IF(G2480&lt;0.3,(バックデータ一覧!$C$10*(バックデータ一覧!$C$12*計算過程!L2480+バックデータ一覧!$C$13*LN(0.3)+バックデータ一覧!$C$14)^バックデータ一覧!$C$11+バックデータ一覧!$E$10*(0.3/(バックデータ一覧!$E$12*計算過程!L2480+バックデータ一覧!$E$13*LN(0.3)+バックデータ一覧!$E$14))^バックデータ一覧!$E$11)*計算過程!$W$11*計算過程!G2480/0.3*10^-3,0)</f>
        <v>0</v>
      </c>
      <c r="G2480" s="18">
        <f t="shared" si="230"/>
        <v>0</v>
      </c>
      <c r="H2480" s="18">
        <f t="shared" si="231"/>
        <v>0</v>
      </c>
      <c r="I2480" s="24">
        <v>0</v>
      </c>
      <c r="J2480" s="24">
        <v>0</v>
      </c>
      <c r="K2480" s="24">
        <v>0</v>
      </c>
      <c r="L2480" s="14">
        <f>貼り付けシート!C2480</f>
        <v>12.9</v>
      </c>
      <c r="M2480" s="14">
        <f>貼り付けシート!D2480</f>
        <v>8</v>
      </c>
      <c r="N2480" s="18">
        <f>貼り付けシート!E2480</f>
        <v>86.398652761182461</v>
      </c>
      <c r="O2480" s="18">
        <f>貼り付けシート!F2480</f>
        <v>0</v>
      </c>
      <c r="P2480" s="19">
        <f t="shared" si="232"/>
        <v>0</v>
      </c>
      <c r="Q2480" s="19">
        <f t="shared" si="233"/>
        <v>0</v>
      </c>
    </row>
    <row r="2481" spans="1:17">
      <c r="A2481" s="38">
        <v>41743</v>
      </c>
      <c r="B2481" s="49" t="s">
        <v>152</v>
      </c>
      <c r="C2481" s="24">
        <f t="shared" si="228"/>
        <v>30.406921776000001</v>
      </c>
      <c r="D2481" s="24">
        <f t="shared" si="229"/>
        <v>0</v>
      </c>
      <c r="E2481" s="18">
        <f>IF(G2481&gt;=0.3,(バックデータ一覧!$C$10*(バックデータ一覧!$C$12*計算過程!L2481+バックデータ一覧!$C$13*LN(計算過程!G2481)+バックデータ一覧!$C$14)^バックデータ一覧!$C$11+バックデータ一覧!$E$10*(計算過程!G2481/(バックデータ一覧!$E$12*計算過程!L2481+バックデータ一覧!$E$13*LN(計算過程!G2481)+バックデータ一覧!$E$14))^バックデータ一覧!$E$11)*計算過程!$W$11*10^-3,0)</f>
        <v>0</v>
      </c>
      <c r="F2481" s="18">
        <f>IF(G2481&lt;0.3,(バックデータ一覧!$C$10*(バックデータ一覧!$C$12*計算過程!L2481+バックデータ一覧!$C$13*LN(0.3)+バックデータ一覧!$C$14)^バックデータ一覧!$C$11+バックデータ一覧!$E$10*(0.3/(バックデータ一覧!$E$12*計算過程!L2481+バックデータ一覧!$E$13*LN(0.3)+バックデータ一覧!$E$14))^バックデータ一覧!$E$11)*計算過程!$W$11*計算過程!G2481/0.3*10^-3,0)</f>
        <v>0</v>
      </c>
      <c r="G2481" s="18">
        <f t="shared" si="230"/>
        <v>0</v>
      </c>
      <c r="H2481" s="18">
        <f t="shared" si="231"/>
        <v>0</v>
      </c>
      <c r="I2481" s="24">
        <v>0</v>
      </c>
      <c r="J2481" s="24">
        <v>0</v>
      </c>
      <c r="K2481" s="24">
        <v>0</v>
      </c>
      <c r="L2481" s="14">
        <f>貼り付けシート!C2481</f>
        <v>12.7</v>
      </c>
      <c r="M2481" s="14">
        <f>貼り付けシート!D2481</f>
        <v>8.1999999999999993</v>
      </c>
      <c r="N2481" s="18">
        <f>貼り付けシート!E2481</f>
        <v>89.698447576011148</v>
      </c>
      <c r="O2481" s="18">
        <f>貼り付けシート!F2481</f>
        <v>0</v>
      </c>
      <c r="P2481" s="19">
        <f t="shared" si="232"/>
        <v>0</v>
      </c>
      <c r="Q2481" s="19">
        <f t="shared" si="233"/>
        <v>0</v>
      </c>
    </row>
    <row r="2482" spans="1:17">
      <c r="A2482" s="38">
        <v>41743</v>
      </c>
      <c r="B2482" s="49" t="s">
        <v>153</v>
      </c>
      <c r="C2482" s="24">
        <f t="shared" si="228"/>
        <v>30.406921776000001</v>
      </c>
      <c r="D2482" s="24">
        <f t="shared" si="229"/>
        <v>0</v>
      </c>
      <c r="E2482" s="18">
        <f>IF(G2482&gt;=0.3,(バックデータ一覧!$C$10*(バックデータ一覧!$C$12*計算過程!L2482+バックデータ一覧!$C$13*LN(計算過程!G2482)+バックデータ一覧!$C$14)^バックデータ一覧!$C$11+バックデータ一覧!$E$10*(計算過程!G2482/(バックデータ一覧!$E$12*計算過程!L2482+バックデータ一覧!$E$13*LN(計算過程!G2482)+バックデータ一覧!$E$14))^バックデータ一覧!$E$11)*計算過程!$W$11*10^-3,0)</f>
        <v>0</v>
      </c>
      <c r="F2482" s="18">
        <f>IF(G2482&lt;0.3,(バックデータ一覧!$C$10*(バックデータ一覧!$C$12*計算過程!L2482+バックデータ一覧!$C$13*LN(0.3)+バックデータ一覧!$C$14)^バックデータ一覧!$C$11+バックデータ一覧!$E$10*(0.3/(バックデータ一覧!$E$12*計算過程!L2482+バックデータ一覧!$E$13*LN(0.3)+バックデータ一覧!$E$14))^バックデータ一覧!$E$11)*計算過程!$W$11*計算過程!G2482/0.3*10^-3,0)</f>
        <v>0</v>
      </c>
      <c r="G2482" s="18">
        <f t="shared" si="230"/>
        <v>0</v>
      </c>
      <c r="H2482" s="18">
        <f t="shared" si="231"/>
        <v>0</v>
      </c>
      <c r="I2482" s="24">
        <v>0</v>
      </c>
      <c r="J2482" s="24">
        <v>0</v>
      </c>
      <c r="K2482" s="24">
        <v>0</v>
      </c>
      <c r="L2482" s="14">
        <f>貼り付けシート!C2482</f>
        <v>12.5</v>
      </c>
      <c r="M2482" s="14">
        <f>貼り付けシート!D2482</f>
        <v>8.3000000000000007</v>
      </c>
      <c r="N2482" s="18">
        <f>貼り付けシート!E2482</f>
        <v>91.977415642106891</v>
      </c>
      <c r="O2482" s="18">
        <f>貼り付けシート!F2482</f>
        <v>0</v>
      </c>
      <c r="P2482" s="19">
        <f t="shared" si="232"/>
        <v>0</v>
      </c>
      <c r="Q2482" s="19">
        <f t="shared" si="233"/>
        <v>0</v>
      </c>
    </row>
    <row r="2483" spans="1:17">
      <c r="A2483" s="38">
        <v>41743</v>
      </c>
      <c r="B2483" s="49" t="s">
        <v>154</v>
      </c>
      <c r="C2483" s="24">
        <f t="shared" si="228"/>
        <v>30.406921776000001</v>
      </c>
      <c r="D2483" s="24">
        <f t="shared" si="229"/>
        <v>0</v>
      </c>
      <c r="E2483" s="18">
        <f>IF(G2483&gt;=0.3,(バックデータ一覧!$C$10*(バックデータ一覧!$C$12*計算過程!L2483+バックデータ一覧!$C$13*LN(計算過程!G2483)+バックデータ一覧!$C$14)^バックデータ一覧!$C$11+バックデータ一覧!$E$10*(計算過程!G2483/(バックデータ一覧!$E$12*計算過程!L2483+バックデータ一覧!$E$13*LN(計算過程!G2483)+バックデータ一覧!$E$14))^バックデータ一覧!$E$11)*計算過程!$W$11*10^-3,0)</f>
        <v>0</v>
      </c>
      <c r="F2483" s="18">
        <f>IF(G2483&lt;0.3,(バックデータ一覧!$C$10*(バックデータ一覧!$C$12*計算過程!L2483+バックデータ一覧!$C$13*LN(0.3)+バックデータ一覧!$C$14)^バックデータ一覧!$C$11+バックデータ一覧!$E$10*(0.3/(バックデータ一覧!$E$12*計算過程!L2483+バックデータ一覧!$E$13*LN(0.3)+バックデータ一覧!$E$14))^バックデータ一覧!$E$11)*計算過程!$W$11*計算過程!G2483/0.3*10^-3,0)</f>
        <v>0</v>
      </c>
      <c r="G2483" s="18">
        <f t="shared" si="230"/>
        <v>0</v>
      </c>
      <c r="H2483" s="18">
        <f t="shared" si="231"/>
        <v>0</v>
      </c>
      <c r="I2483" s="24">
        <v>0</v>
      </c>
      <c r="J2483" s="24">
        <v>0</v>
      </c>
      <c r="K2483" s="24">
        <v>0</v>
      </c>
      <c r="L2483" s="14">
        <f>貼り付けシート!C2483</f>
        <v>12.7</v>
      </c>
      <c r="M2483" s="14">
        <f>貼り付けシート!D2483</f>
        <v>8.4</v>
      </c>
      <c r="N2483" s="18">
        <f>貼り付けシート!E2483</f>
        <v>91.857062872233413</v>
      </c>
      <c r="O2483" s="18">
        <f>貼り付けシート!F2483</f>
        <v>0</v>
      </c>
      <c r="P2483" s="19">
        <f t="shared" si="232"/>
        <v>0</v>
      </c>
      <c r="Q2483" s="19">
        <f t="shared" si="233"/>
        <v>0</v>
      </c>
    </row>
    <row r="2484" spans="1:17">
      <c r="A2484" s="38">
        <v>41743</v>
      </c>
      <c r="B2484" s="49" t="s">
        <v>155</v>
      </c>
      <c r="C2484" s="24">
        <f t="shared" si="228"/>
        <v>30.406921776000001</v>
      </c>
      <c r="D2484" s="24">
        <f t="shared" si="229"/>
        <v>0</v>
      </c>
      <c r="E2484" s="18">
        <f>IF(G2484&gt;=0.3,(バックデータ一覧!$C$10*(バックデータ一覧!$C$12*計算過程!L2484+バックデータ一覧!$C$13*LN(計算過程!G2484)+バックデータ一覧!$C$14)^バックデータ一覧!$C$11+バックデータ一覧!$E$10*(計算過程!G2484/(バックデータ一覧!$E$12*計算過程!L2484+バックデータ一覧!$E$13*LN(計算過程!G2484)+バックデータ一覧!$E$14))^バックデータ一覧!$E$11)*計算過程!$W$11*10^-3,0)</f>
        <v>0</v>
      </c>
      <c r="F2484" s="18">
        <f>IF(G2484&lt;0.3,(バックデータ一覧!$C$10*(バックデータ一覧!$C$12*計算過程!L2484+バックデータ一覧!$C$13*LN(0.3)+バックデータ一覧!$C$14)^バックデータ一覧!$C$11+バックデータ一覧!$E$10*(0.3/(バックデータ一覧!$E$12*計算過程!L2484+バックデータ一覧!$E$13*LN(0.3)+バックデータ一覧!$E$14))^バックデータ一覧!$E$11)*計算過程!$W$11*計算過程!G2484/0.3*10^-3,0)</f>
        <v>0</v>
      </c>
      <c r="G2484" s="18">
        <f t="shared" si="230"/>
        <v>0</v>
      </c>
      <c r="H2484" s="18">
        <f t="shared" si="231"/>
        <v>0</v>
      </c>
      <c r="I2484" s="24">
        <v>0</v>
      </c>
      <c r="J2484" s="24">
        <v>0</v>
      </c>
      <c r="K2484" s="24">
        <v>0</v>
      </c>
      <c r="L2484" s="14">
        <f>貼り付けシート!C2484</f>
        <v>12.8</v>
      </c>
      <c r="M2484" s="14">
        <f>貼り付けシート!D2484</f>
        <v>8.6999999999999993</v>
      </c>
      <c r="N2484" s="18">
        <f>貼り付けシート!E2484</f>
        <v>94.471062625016259</v>
      </c>
      <c r="O2484" s="18">
        <f>貼り付けシート!F2484</f>
        <v>0</v>
      </c>
      <c r="P2484" s="19">
        <f t="shared" si="232"/>
        <v>0</v>
      </c>
      <c r="Q2484" s="19">
        <f t="shared" si="233"/>
        <v>0</v>
      </c>
    </row>
    <row r="2485" spans="1:17">
      <c r="A2485" s="38">
        <v>41743</v>
      </c>
      <c r="B2485" s="49" t="s">
        <v>156</v>
      </c>
      <c r="C2485" s="24">
        <f t="shared" si="228"/>
        <v>30.406921776000001</v>
      </c>
      <c r="D2485" s="24">
        <f t="shared" si="229"/>
        <v>0</v>
      </c>
      <c r="E2485" s="18">
        <f>IF(G2485&gt;=0.3,(バックデータ一覧!$C$10*(バックデータ一覧!$C$12*計算過程!L2485+バックデータ一覧!$C$13*LN(計算過程!G2485)+バックデータ一覧!$C$14)^バックデータ一覧!$C$11+バックデータ一覧!$E$10*(計算過程!G2485/(バックデータ一覧!$E$12*計算過程!L2485+バックデータ一覧!$E$13*LN(計算過程!G2485)+バックデータ一覧!$E$14))^バックデータ一覧!$E$11)*計算過程!$W$11*10^-3,0)</f>
        <v>0</v>
      </c>
      <c r="F2485" s="18">
        <f>IF(G2485&lt;0.3,(バックデータ一覧!$C$10*(バックデータ一覧!$C$12*計算過程!L2485+バックデータ一覧!$C$13*LN(0.3)+バックデータ一覧!$C$14)^バックデータ一覧!$C$11+バックデータ一覧!$E$10*(0.3/(バックデータ一覧!$E$12*計算過程!L2485+バックデータ一覧!$E$13*LN(0.3)+バックデータ一覧!$E$14))^バックデータ一覧!$E$11)*計算過程!$W$11*計算過程!G2485/0.3*10^-3,0)</f>
        <v>0</v>
      </c>
      <c r="G2485" s="18">
        <f t="shared" si="230"/>
        <v>0</v>
      </c>
      <c r="H2485" s="18">
        <f t="shared" si="231"/>
        <v>0</v>
      </c>
      <c r="I2485" s="24">
        <v>0</v>
      </c>
      <c r="J2485" s="24">
        <v>0</v>
      </c>
      <c r="K2485" s="24">
        <v>0</v>
      </c>
      <c r="L2485" s="14">
        <f>貼り付けシート!C2485</f>
        <v>13.6</v>
      </c>
      <c r="M2485" s="14">
        <f>貼り付けシート!D2485</f>
        <v>9.1</v>
      </c>
      <c r="N2485" s="18">
        <f>貼り付けシート!E2485</f>
        <v>93.723732687366208</v>
      </c>
      <c r="O2485" s="18">
        <f>貼り付けシート!F2485</f>
        <v>0</v>
      </c>
      <c r="P2485" s="19">
        <f t="shared" si="232"/>
        <v>0</v>
      </c>
      <c r="Q2485" s="19">
        <f t="shared" si="233"/>
        <v>0</v>
      </c>
    </row>
    <row r="2486" spans="1:17">
      <c r="A2486" s="38">
        <v>41743</v>
      </c>
      <c r="B2486" s="49" t="s">
        <v>157</v>
      </c>
      <c r="C2486" s="24">
        <f t="shared" si="228"/>
        <v>30.406921776000001</v>
      </c>
      <c r="D2486" s="24">
        <f t="shared" si="229"/>
        <v>0</v>
      </c>
      <c r="E2486" s="18">
        <f>IF(G2486&gt;=0.3,(バックデータ一覧!$C$10*(バックデータ一覧!$C$12*計算過程!L2486+バックデータ一覧!$C$13*LN(計算過程!G2486)+バックデータ一覧!$C$14)^バックデータ一覧!$C$11+バックデータ一覧!$E$10*(計算過程!G2486/(バックデータ一覧!$E$12*計算過程!L2486+バックデータ一覧!$E$13*LN(計算過程!G2486)+バックデータ一覧!$E$14))^バックデータ一覧!$E$11)*計算過程!$W$11*10^-3,0)</f>
        <v>0</v>
      </c>
      <c r="F2486" s="18">
        <f>IF(G2486&lt;0.3,(バックデータ一覧!$C$10*(バックデータ一覧!$C$12*計算過程!L2486+バックデータ一覧!$C$13*LN(0.3)+バックデータ一覧!$C$14)^バックデータ一覧!$C$11+バックデータ一覧!$E$10*(0.3/(バックデータ一覧!$E$12*計算過程!L2486+バックデータ一覧!$E$13*LN(0.3)+バックデータ一覧!$E$14))^バックデータ一覧!$E$11)*計算過程!$W$11*計算過程!G2486/0.3*10^-3,0)</f>
        <v>0</v>
      </c>
      <c r="G2486" s="18">
        <f t="shared" si="230"/>
        <v>0</v>
      </c>
      <c r="H2486" s="18">
        <f t="shared" si="231"/>
        <v>0</v>
      </c>
      <c r="I2486" s="24">
        <v>0</v>
      </c>
      <c r="J2486" s="24">
        <v>0</v>
      </c>
      <c r="K2486" s="24">
        <v>0</v>
      </c>
      <c r="L2486" s="14">
        <f>貼り付けシート!C2486</f>
        <v>13.9</v>
      </c>
      <c r="M2486" s="14">
        <f>貼り付けシート!D2486</f>
        <v>9.4</v>
      </c>
      <c r="N2486" s="18">
        <f>貼り付けシート!E2486</f>
        <v>94.897654777598618</v>
      </c>
      <c r="O2486" s="18">
        <f>貼り付けシート!F2486</f>
        <v>0</v>
      </c>
      <c r="P2486" s="19">
        <f t="shared" si="232"/>
        <v>0</v>
      </c>
      <c r="Q2486" s="19">
        <f t="shared" si="233"/>
        <v>0</v>
      </c>
    </row>
    <row r="2487" spans="1:17">
      <c r="A2487" s="38">
        <v>41743</v>
      </c>
      <c r="B2487" s="49" t="s">
        <v>158</v>
      </c>
      <c r="C2487" s="24">
        <f t="shared" si="228"/>
        <v>30.406921776000001</v>
      </c>
      <c r="D2487" s="24">
        <f t="shared" si="229"/>
        <v>0</v>
      </c>
      <c r="E2487" s="18">
        <f>IF(G2487&gt;=0.3,(バックデータ一覧!$C$10*(バックデータ一覧!$C$12*計算過程!L2487+バックデータ一覧!$C$13*LN(計算過程!G2487)+バックデータ一覧!$C$14)^バックデータ一覧!$C$11+バックデータ一覧!$E$10*(計算過程!G2487/(バックデータ一覧!$E$12*計算過程!L2487+バックデータ一覧!$E$13*LN(計算過程!G2487)+バックデータ一覧!$E$14))^バックデータ一覧!$E$11)*計算過程!$W$11*10^-3,0)</f>
        <v>0</v>
      </c>
      <c r="F2487" s="18">
        <f>IF(G2487&lt;0.3,(バックデータ一覧!$C$10*(バックデータ一覧!$C$12*計算過程!L2487+バックデータ一覧!$C$13*LN(0.3)+バックデータ一覧!$C$14)^バックデータ一覧!$C$11+バックデータ一覧!$E$10*(0.3/(バックデータ一覧!$E$12*計算過程!L2487+バックデータ一覧!$E$13*LN(0.3)+バックデータ一覧!$E$14))^バックデータ一覧!$E$11)*計算過程!$W$11*計算過程!G2487/0.3*10^-3,0)</f>
        <v>0</v>
      </c>
      <c r="G2487" s="18">
        <f t="shared" si="230"/>
        <v>0</v>
      </c>
      <c r="H2487" s="18">
        <f t="shared" si="231"/>
        <v>0</v>
      </c>
      <c r="I2487" s="24">
        <v>0</v>
      </c>
      <c r="J2487" s="24">
        <v>0</v>
      </c>
      <c r="K2487" s="24">
        <v>0</v>
      </c>
      <c r="L2487" s="14">
        <f>貼り付けシート!C2487</f>
        <v>14.3</v>
      </c>
      <c r="M2487" s="14">
        <f>貼り付けシート!D2487</f>
        <v>9.5</v>
      </c>
      <c r="N2487" s="18">
        <f>貼り付けシート!E2487</f>
        <v>93.436091737655133</v>
      </c>
      <c r="O2487" s="18">
        <f>貼り付けシート!F2487</f>
        <v>0</v>
      </c>
      <c r="P2487" s="19">
        <f t="shared" si="232"/>
        <v>0</v>
      </c>
      <c r="Q2487" s="19">
        <f t="shared" si="233"/>
        <v>0</v>
      </c>
    </row>
    <row r="2488" spans="1:17">
      <c r="A2488" s="38">
        <v>41743</v>
      </c>
      <c r="B2488" s="49" t="s">
        <v>159</v>
      </c>
      <c r="C2488" s="24">
        <f t="shared" si="228"/>
        <v>30.406921776000001</v>
      </c>
      <c r="D2488" s="24">
        <f t="shared" si="229"/>
        <v>0</v>
      </c>
      <c r="E2488" s="18">
        <f>IF(G2488&gt;=0.3,(バックデータ一覧!$C$10*(バックデータ一覧!$C$12*計算過程!L2488+バックデータ一覧!$C$13*LN(計算過程!G2488)+バックデータ一覧!$C$14)^バックデータ一覧!$C$11+バックデータ一覧!$E$10*(計算過程!G2488/(バックデータ一覧!$E$12*計算過程!L2488+バックデータ一覧!$E$13*LN(計算過程!G2488)+バックデータ一覧!$E$14))^バックデータ一覧!$E$11)*計算過程!$W$11*10^-3,0)</f>
        <v>0</v>
      </c>
      <c r="F2488" s="18">
        <f>IF(G2488&lt;0.3,(バックデータ一覧!$C$10*(バックデータ一覧!$C$12*計算過程!L2488+バックデータ一覧!$C$13*LN(0.3)+バックデータ一覧!$C$14)^バックデータ一覧!$C$11+バックデータ一覧!$E$10*(0.3/(バックデータ一覧!$E$12*計算過程!L2488+バックデータ一覧!$E$13*LN(0.3)+バックデータ一覧!$E$14))^バックデータ一覧!$E$11)*計算過程!$W$11*計算過程!G2488/0.3*10^-3,0)</f>
        <v>0</v>
      </c>
      <c r="G2488" s="18">
        <f t="shared" si="230"/>
        <v>0</v>
      </c>
      <c r="H2488" s="18">
        <f t="shared" si="231"/>
        <v>0</v>
      </c>
      <c r="I2488" s="24">
        <v>0</v>
      </c>
      <c r="J2488" s="24">
        <v>0</v>
      </c>
      <c r="K2488" s="24">
        <v>0</v>
      </c>
      <c r="L2488" s="14">
        <f>貼り付けシート!C2488</f>
        <v>14.8</v>
      </c>
      <c r="M2488" s="14">
        <f>貼り付けシート!D2488</f>
        <v>9.6</v>
      </c>
      <c r="N2488" s="18">
        <f>貼り付けシート!E2488</f>
        <v>91.402597751383823</v>
      </c>
      <c r="O2488" s="18">
        <f>貼り付けシート!F2488</f>
        <v>0</v>
      </c>
      <c r="P2488" s="19">
        <f t="shared" si="232"/>
        <v>0</v>
      </c>
      <c r="Q2488" s="19">
        <f t="shared" si="233"/>
        <v>0</v>
      </c>
    </row>
    <row r="2489" spans="1:17">
      <c r="A2489" s="38">
        <v>41743</v>
      </c>
      <c r="B2489" s="49" t="s">
        <v>160</v>
      </c>
      <c r="C2489" s="24">
        <f t="shared" si="228"/>
        <v>30.406921776000001</v>
      </c>
      <c r="D2489" s="24">
        <f t="shared" si="229"/>
        <v>0</v>
      </c>
      <c r="E2489" s="18">
        <f>IF(G2489&gt;=0.3,(バックデータ一覧!$C$10*(バックデータ一覧!$C$12*計算過程!L2489+バックデータ一覧!$C$13*LN(計算過程!G2489)+バックデータ一覧!$C$14)^バックデータ一覧!$C$11+バックデータ一覧!$E$10*(計算過程!G2489/(バックデータ一覧!$E$12*計算過程!L2489+バックデータ一覧!$E$13*LN(計算過程!G2489)+バックデータ一覧!$E$14))^バックデータ一覧!$E$11)*計算過程!$W$11*10^-3,0)</f>
        <v>0</v>
      </c>
      <c r="F2489" s="18">
        <f>IF(G2489&lt;0.3,(バックデータ一覧!$C$10*(バックデータ一覧!$C$12*計算過程!L2489+バックデータ一覧!$C$13*LN(0.3)+バックデータ一覧!$C$14)^バックデータ一覧!$C$11+バックデータ一覧!$E$10*(0.3/(バックデータ一覧!$E$12*計算過程!L2489+バックデータ一覧!$E$13*LN(0.3)+バックデータ一覧!$E$14))^バックデータ一覧!$E$11)*計算過程!$W$11*計算過程!G2489/0.3*10^-3,0)</f>
        <v>0</v>
      </c>
      <c r="G2489" s="18">
        <f t="shared" si="230"/>
        <v>0</v>
      </c>
      <c r="H2489" s="18">
        <f t="shared" si="231"/>
        <v>0</v>
      </c>
      <c r="I2489" s="24">
        <v>0</v>
      </c>
      <c r="J2489" s="24">
        <v>0</v>
      </c>
      <c r="K2489" s="24">
        <v>0</v>
      </c>
      <c r="L2489" s="14">
        <f>貼り付けシート!C2489</f>
        <v>15.1</v>
      </c>
      <c r="M2489" s="14">
        <f>貼り付けシート!D2489</f>
        <v>9.6999999999999993</v>
      </c>
      <c r="N2489" s="18">
        <f>貼り付けシート!E2489</f>
        <v>90.572365526649449</v>
      </c>
      <c r="O2489" s="18">
        <f>貼り付けシート!F2489</f>
        <v>0</v>
      </c>
      <c r="P2489" s="19">
        <f t="shared" si="232"/>
        <v>0</v>
      </c>
      <c r="Q2489" s="19">
        <f t="shared" si="233"/>
        <v>0</v>
      </c>
    </row>
    <row r="2490" spans="1:17">
      <c r="A2490" s="38">
        <v>41743</v>
      </c>
      <c r="B2490" s="49" t="s">
        <v>161</v>
      </c>
      <c r="C2490" s="24">
        <f t="shared" si="228"/>
        <v>30.406921776000001</v>
      </c>
      <c r="D2490" s="24">
        <f t="shared" si="229"/>
        <v>0</v>
      </c>
      <c r="E2490" s="18">
        <f>IF(G2490&gt;=0.3,(バックデータ一覧!$C$10*(バックデータ一覧!$C$12*計算過程!L2490+バックデータ一覧!$C$13*LN(計算過程!G2490)+バックデータ一覧!$C$14)^バックデータ一覧!$C$11+バックデータ一覧!$E$10*(計算過程!G2490/(バックデータ一覧!$E$12*計算過程!L2490+バックデータ一覧!$E$13*LN(計算過程!G2490)+バックデータ一覧!$E$14))^バックデータ一覧!$E$11)*計算過程!$W$11*10^-3,0)</f>
        <v>0</v>
      </c>
      <c r="F2490" s="18">
        <f>IF(G2490&lt;0.3,(バックデータ一覧!$C$10*(バックデータ一覧!$C$12*計算過程!L2490+バックデータ一覧!$C$13*LN(0.3)+バックデータ一覧!$C$14)^バックデータ一覧!$C$11+バックデータ一覧!$E$10*(0.3/(バックデータ一覧!$E$12*計算過程!L2490+バックデータ一覧!$E$13*LN(0.3)+バックデータ一覧!$E$14))^バックデータ一覧!$E$11)*計算過程!$W$11*計算過程!G2490/0.3*10^-3,0)</f>
        <v>0</v>
      </c>
      <c r="G2490" s="18">
        <f t="shared" si="230"/>
        <v>0</v>
      </c>
      <c r="H2490" s="18">
        <f t="shared" si="231"/>
        <v>0</v>
      </c>
      <c r="I2490" s="24">
        <v>0</v>
      </c>
      <c r="J2490" s="24">
        <v>0</v>
      </c>
      <c r="K2490" s="24">
        <v>0</v>
      </c>
      <c r="L2490" s="14">
        <f>貼り付けシート!C2490</f>
        <v>14.4</v>
      </c>
      <c r="M2490" s="14">
        <f>貼り付けシート!D2490</f>
        <v>9.5</v>
      </c>
      <c r="N2490" s="18">
        <f>貼り付けシート!E2490</f>
        <v>92.83318542442619</v>
      </c>
      <c r="O2490" s="18">
        <f>貼り付けシート!F2490</f>
        <v>0</v>
      </c>
      <c r="P2490" s="19">
        <f t="shared" si="232"/>
        <v>0</v>
      </c>
      <c r="Q2490" s="19">
        <f t="shared" si="233"/>
        <v>0</v>
      </c>
    </row>
    <row r="2491" spans="1:17">
      <c r="A2491" s="38">
        <v>41743</v>
      </c>
      <c r="B2491" s="49" t="s">
        <v>162</v>
      </c>
      <c r="C2491" s="24">
        <f t="shared" si="228"/>
        <v>30.406921776000001</v>
      </c>
      <c r="D2491" s="24">
        <f t="shared" si="229"/>
        <v>0</v>
      </c>
      <c r="E2491" s="18">
        <f>IF(G2491&gt;=0.3,(バックデータ一覧!$C$10*(バックデータ一覧!$C$12*計算過程!L2491+バックデータ一覧!$C$13*LN(計算過程!G2491)+バックデータ一覧!$C$14)^バックデータ一覧!$C$11+バックデータ一覧!$E$10*(計算過程!G2491/(バックデータ一覧!$E$12*計算過程!L2491+バックデータ一覧!$E$13*LN(計算過程!G2491)+バックデータ一覧!$E$14))^バックデータ一覧!$E$11)*計算過程!$W$11*10^-3,0)</f>
        <v>0</v>
      </c>
      <c r="F2491" s="18">
        <f>IF(G2491&lt;0.3,(バックデータ一覧!$C$10*(バックデータ一覧!$C$12*計算過程!L2491+バックデータ一覧!$C$13*LN(0.3)+バックデータ一覧!$C$14)^バックデータ一覧!$C$11+バックデータ一覧!$E$10*(0.3/(バックデータ一覧!$E$12*計算過程!L2491+バックデータ一覧!$E$13*LN(0.3)+バックデータ一覧!$E$14))^バックデータ一覧!$E$11)*計算過程!$W$11*計算過程!G2491/0.3*10^-3,0)</f>
        <v>0</v>
      </c>
      <c r="G2491" s="18">
        <f t="shared" si="230"/>
        <v>0</v>
      </c>
      <c r="H2491" s="18">
        <f t="shared" si="231"/>
        <v>0</v>
      </c>
      <c r="I2491" s="24">
        <v>0</v>
      </c>
      <c r="J2491" s="24">
        <v>0</v>
      </c>
      <c r="K2491" s="24">
        <v>0</v>
      </c>
      <c r="L2491" s="14">
        <f>貼り付けシート!C2491</f>
        <v>13.9</v>
      </c>
      <c r="M2491" s="14">
        <f>貼り付けシート!D2491</f>
        <v>9.3000000000000007</v>
      </c>
      <c r="N2491" s="18">
        <f>貼り付けシート!E2491</f>
        <v>93.902977443902429</v>
      </c>
      <c r="O2491" s="18">
        <f>貼り付けシート!F2491</f>
        <v>0</v>
      </c>
      <c r="P2491" s="19">
        <f t="shared" si="232"/>
        <v>0</v>
      </c>
      <c r="Q2491" s="19">
        <f t="shared" si="233"/>
        <v>0</v>
      </c>
    </row>
    <row r="2492" spans="1:17">
      <c r="A2492" s="38">
        <v>41743</v>
      </c>
      <c r="B2492" s="49" t="s">
        <v>163</v>
      </c>
      <c r="C2492" s="24">
        <f t="shared" si="228"/>
        <v>30.406921776000001</v>
      </c>
      <c r="D2492" s="24">
        <f t="shared" si="229"/>
        <v>0</v>
      </c>
      <c r="E2492" s="18">
        <f>IF(G2492&gt;=0.3,(バックデータ一覧!$C$10*(バックデータ一覧!$C$12*計算過程!L2492+バックデータ一覧!$C$13*LN(計算過程!G2492)+バックデータ一覧!$C$14)^バックデータ一覧!$C$11+バックデータ一覧!$E$10*(計算過程!G2492/(バックデータ一覧!$E$12*計算過程!L2492+バックデータ一覧!$E$13*LN(計算過程!G2492)+バックデータ一覧!$E$14))^バックデータ一覧!$E$11)*計算過程!$W$11*10^-3,0)</f>
        <v>0</v>
      </c>
      <c r="F2492" s="18">
        <f>IF(G2492&lt;0.3,(バックデータ一覧!$C$10*(バックデータ一覧!$C$12*計算過程!L2492+バックデータ一覧!$C$13*LN(0.3)+バックデータ一覧!$C$14)^バックデータ一覧!$C$11+バックデータ一覧!$E$10*(0.3/(バックデータ一覧!$E$12*計算過程!L2492+バックデータ一覧!$E$13*LN(0.3)+バックデータ一覧!$E$14))^バックデータ一覧!$E$11)*計算過程!$W$11*計算過程!G2492/0.3*10^-3,0)</f>
        <v>0</v>
      </c>
      <c r="G2492" s="18">
        <f t="shared" si="230"/>
        <v>0</v>
      </c>
      <c r="H2492" s="18">
        <f t="shared" si="231"/>
        <v>0</v>
      </c>
      <c r="I2492" s="24">
        <v>0</v>
      </c>
      <c r="J2492" s="24">
        <v>0</v>
      </c>
      <c r="K2492" s="24">
        <v>0</v>
      </c>
      <c r="L2492" s="14">
        <f>貼り付けシート!C2492</f>
        <v>13.4</v>
      </c>
      <c r="M2492" s="14">
        <f>貼り付けシート!D2492</f>
        <v>9</v>
      </c>
      <c r="N2492" s="18">
        <f>貼り付けシート!E2492</f>
        <v>93.924760396782716</v>
      </c>
      <c r="O2492" s="18">
        <f>貼り付けシート!F2492</f>
        <v>0</v>
      </c>
      <c r="P2492" s="19">
        <f t="shared" si="232"/>
        <v>0</v>
      </c>
      <c r="Q2492" s="19">
        <f t="shared" si="233"/>
        <v>0</v>
      </c>
    </row>
    <row r="2493" spans="1:17">
      <c r="A2493" s="38">
        <v>41743</v>
      </c>
      <c r="B2493" s="49" t="s">
        <v>164</v>
      </c>
      <c r="C2493" s="24">
        <f t="shared" si="228"/>
        <v>30.406921776000001</v>
      </c>
      <c r="D2493" s="24">
        <f t="shared" si="229"/>
        <v>0</v>
      </c>
      <c r="E2493" s="18">
        <f>IF(G2493&gt;=0.3,(バックデータ一覧!$C$10*(バックデータ一覧!$C$12*計算過程!L2493+バックデータ一覧!$C$13*LN(計算過程!G2493)+バックデータ一覧!$C$14)^バックデータ一覧!$C$11+バックデータ一覧!$E$10*(計算過程!G2493/(バックデータ一覧!$E$12*計算過程!L2493+バックデータ一覧!$E$13*LN(計算過程!G2493)+バックデータ一覧!$E$14))^バックデータ一覧!$E$11)*計算過程!$W$11*10^-3,0)</f>
        <v>0</v>
      </c>
      <c r="F2493" s="18">
        <f>IF(G2493&lt;0.3,(バックデータ一覧!$C$10*(バックデータ一覧!$C$12*計算過程!L2493+バックデータ一覧!$C$13*LN(0.3)+バックデータ一覧!$C$14)^バックデータ一覧!$C$11+バックデータ一覧!$E$10*(0.3/(バックデータ一覧!$E$12*計算過程!L2493+バックデータ一覧!$E$13*LN(0.3)+バックデータ一覧!$E$14))^バックデータ一覧!$E$11)*計算過程!$W$11*計算過程!G2493/0.3*10^-3,0)</f>
        <v>0</v>
      </c>
      <c r="G2493" s="18">
        <f t="shared" si="230"/>
        <v>0</v>
      </c>
      <c r="H2493" s="18">
        <f t="shared" si="231"/>
        <v>0</v>
      </c>
      <c r="I2493" s="24">
        <v>0</v>
      </c>
      <c r="J2493" s="24">
        <v>0</v>
      </c>
      <c r="K2493" s="24">
        <v>0</v>
      </c>
      <c r="L2493" s="14">
        <f>貼り付けシート!C2493</f>
        <v>13.3</v>
      </c>
      <c r="M2493" s="14">
        <f>貼り付けシート!D2493</f>
        <v>9.1999999999999993</v>
      </c>
      <c r="N2493" s="18">
        <f>貼り付けシート!E2493</f>
        <v>96.609853342578049</v>
      </c>
      <c r="O2493" s="18">
        <f>貼り付けシート!F2493</f>
        <v>0</v>
      </c>
      <c r="P2493" s="19">
        <f t="shared" si="232"/>
        <v>0</v>
      </c>
      <c r="Q2493" s="19">
        <f t="shared" si="233"/>
        <v>0</v>
      </c>
    </row>
    <row r="2494" spans="1:17">
      <c r="A2494" s="38">
        <v>41743</v>
      </c>
      <c r="B2494" s="49" t="s">
        <v>165</v>
      </c>
      <c r="C2494" s="24">
        <f t="shared" si="228"/>
        <v>30.406921776000001</v>
      </c>
      <c r="D2494" s="24">
        <f t="shared" si="229"/>
        <v>0</v>
      </c>
      <c r="E2494" s="18">
        <f>IF(G2494&gt;=0.3,(バックデータ一覧!$C$10*(バックデータ一覧!$C$12*計算過程!L2494+バックデータ一覧!$C$13*LN(計算過程!G2494)+バックデータ一覧!$C$14)^バックデータ一覧!$C$11+バックデータ一覧!$E$10*(計算過程!G2494/(バックデータ一覧!$E$12*計算過程!L2494+バックデータ一覧!$E$13*LN(計算過程!G2494)+バックデータ一覧!$E$14))^バックデータ一覧!$E$11)*計算過程!$W$11*10^-3,0)</f>
        <v>0</v>
      </c>
      <c r="F2494" s="18">
        <f>IF(G2494&lt;0.3,(バックデータ一覧!$C$10*(バックデータ一覧!$C$12*計算過程!L2494+バックデータ一覧!$C$13*LN(0.3)+バックデータ一覧!$C$14)^バックデータ一覧!$C$11+バックデータ一覧!$E$10*(0.3/(バックデータ一覧!$E$12*計算過程!L2494+バックデータ一覧!$E$13*LN(0.3)+バックデータ一覧!$E$14))^バックデータ一覧!$E$11)*計算過程!$W$11*計算過程!G2494/0.3*10^-3,0)</f>
        <v>0</v>
      </c>
      <c r="G2494" s="18">
        <f t="shared" si="230"/>
        <v>0</v>
      </c>
      <c r="H2494" s="18">
        <f t="shared" si="231"/>
        <v>0</v>
      </c>
      <c r="I2494" s="24">
        <v>0</v>
      </c>
      <c r="J2494" s="24">
        <v>0</v>
      </c>
      <c r="K2494" s="24">
        <v>0</v>
      </c>
      <c r="L2494" s="14">
        <f>貼り付けシート!C2494</f>
        <v>13.7</v>
      </c>
      <c r="M2494" s="14">
        <f>貼り付けシート!D2494</f>
        <v>9.3000000000000007</v>
      </c>
      <c r="N2494" s="18">
        <f>貼り付けシート!E2494</f>
        <v>95.131989185098263</v>
      </c>
      <c r="O2494" s="18">
        <f>貼り付けシート!F2494</f>
        <v>0</v>
      </c>
      <c r="P2494" s="19">
        <f t="shared" si="232"/>
        <v>0</v>
      </c>
      <c r="Q2494" s="19">
        <f t="shared" si="233"/>
        <v>0</v>
      </c>
    </row>
    <row r="2495" spans="1:17">
      <c r="A2495" s="38">
        <v>41743</v>
      </c>
      <c r="B2495" s="49" t="s">
        <v>166</v>
      </c>
      <c r="C2495" s="24">
        <f t="shared" si="228"/>
        <v>30.406921776000001</v>
      </c>
      <c r="D2495" s="24">
        <f t="shared" si="229"/>
        <v>0</v>
      </c>
      <c r="E2495" s="18">
        <f>IF(G2495&gt;=0.3,(バックデータ一覧!$C$10*(バックデータ一覧!$C$12*計算過程!L2495+バックデータ一覧!$C$13*LN(計算過程!G2495)+バックデータ一覧!$C$14)^バックデータ一覧!$C$11+バックデータ一覧!$E$10*(計算過程!G2495/(バックデータ一覧!$E$12*計算過程!L2495+バックデータ一覧!$E$13*LN(計算過程!G2495)+バックデータ一覧!$E$14))^バックデータ一覧!$E$11)*計算過程!$W$11*10^-3,0)</f>
        <v>0</v>
      </c>
      <c r="F2495" s="18">
        <f>IF(G2495&lt;0.3,(バックデータ一覧!$C$10*(バックデータ一覧!$C$12*計算過程!L2495+バックデータ一覧!$C$13*LN(0.3)+バックデータ一覧!$C$14)^バックデータ一覧!$C$11+バックデータ一覧!$E$10*(0.3/(バックデータ一覧!$E$12*計算過程!L2495+バックデータ一覧!$E$13*LN(0.3)+バックデータ一覧!$E$14))^バックデータ一覧!$E$11)*計算過程!$W$11*計算過程!G2495/0.3*10^-3,0)</f>
        <v>0</v>
      </c>
      <c r="G2495" s="18">
        <f t="shared" si="230"/>
        <v>0</v>
      </c>
      <c r="H2495" s="18">
        <f t="shared" si="231"/>
        <v>0</v>
      </c>
      <c r="I2495" s="24">
        <v>0</v>
      </c>
      <c r="J2495" s="24">
        <v>0</v>
      </c>
      <c r="K2495" s="24">
        <v>0</v>
      </c>
      <c r="L2495" s="14">
        <f>貼り付けシート!C2495</f>
        <v>13.7</v>
      </c>
      <c r="M2495" s="14">
        <f>貼り付けシート!D2495</f>
        <v>9.5</v>
      </c>
      <c r="N2495" s="18">
        <f>貼り付けシート!E2495</f>
        <v>97.147061585616939</v>
      </c>
      <c r="O2495" s="18">
        <f>貼り付けシート!F2495</f>
        <v>0</v>
      </c>
      <c r="P2495" s="19">
        <f t="shared" si="232"/>
        <v>0</v>
      </c>
      <c r="Q2495" s="19">
        <f t="shared" si="233"/>
        <v>0</v>
      </c>
    </row>
    <row r="2496" spans="1:17">
      <c r="A2496" s="38">
        <v>41743</v>
      </c>
      <c r="B2496" s="49" t="s">
        <v>167</v>
      </c>
      <c r="C2496" s="24">
        <f t="shared" si="228"/>
        <v>30.406921776000001</v>
      </c>
      <c r="D2496" s="24">
        <f t="shared" si="229"/>
        <v>0</v>
      </c>
      <c r="E2496" s="18">
        <f>IF(G2496&gt;=0.3,(バックデータ一覧!$C$10*(バックデータ一覧!$C$12*計算過程!L2496+バックデータ一覧!$C$13*LN(計算過程!G2496)+バックデータ一覧!$C$14)^バックデータ一覧!$C$11+バックデータ一覧!$E$10*(計算過程!G2496/(バックデータ一覧!$E$12*計算過程!L2496+バックデータ一覧!$E$13*LN(計算過程!G2496)+バックデータ一覧!$E$14))^バックデータ一覧!$E$11)*計算過程!$W$11*10^-3,0)</f>
        <v>0</v>
      </c>
      <c r="F2496" s="18">
        <f>IF(G2496&lt;0.3,(バックデータ一覧!$C$10*(バックデータ一覧!$C$12*計算過程!L2496+バックデータ一覧!$C$13*LN(0.3)+バックデータ一覧!$C$14)^バックデータ一覧!$C$11+バックデータ一覧!$E$10*(0.3/(バックデータ一覧!$E$12*計算過程!L2496+バックデータ一覧!$E$13*LN(0.3)+バックデータ一覧!$E$14))^バックデータ一覧!$E$11)*計算過程!$W$11*計算過程!G2496/0.3*10^-3,0)</f>
        <v>0</v>
      </c>
      <c r="G2496" s="18">
        <f t="shared" si="230"/>
        <v>0</v>
      </c>
      <c r="H2496" s="18">
        <f t="shared" si="231"/>
        <v>0</v>
      </c>
      <c r="I2496" s="24">
        <v>0</v>
      </c>
      <c r="J2496" s="24">
        <v>0</v>
      </c>
      <c r="K2496" s="24">
        <v>0</v>
      </c>
      <c r="L2496" s="14">
        <f>貼り付けシート!C2496</f>
        <v>13.9</v>
      </c>
      <c r="M2496" s="14">
        <f>貼り付けシート!D2496</f>
        <v>9.8000000000000007</v>
      </c>
      <c r="N2496" s="18">
        <f>貼り付けシート!E2496</f>
        <v>98.873215402875019</v>
      </c>
      <c r="O2496" s="18">
        <f>貼り付けシート!F2496</f>
        <v>0</v>
      </c>
      <c r="P2496" s="19">
        <f t="shared" si="232"/>
        <v>0</v>
      </c>
      <c r="Q2496" s="19">
        <f t="shared" si="233"/>
        <v>0</v>
      </c>
    </row>
    <row r="2497" spans="1:17">
      <c r="A2497" s="38">
        <v>41743</v>
      </c>
      <c r="B2497" s="49" t="s">
        <v>168</v>
      </c>
      <c r="C2497" s="24">
        <f t="shared" si="228"/>
        <v>30.406921776000001</v>
      </c>
      <c r="D2497" s="24">
        <f t="shared" si="229"/>
        <v>0</v>
      </c>
      <c r="E2497" s="18">
        <f>IF(G2497&gt;=0.3,(バックデータ一覧!$C$10*(バックデータ一覧!$C$12*計算過程!L2497+バックデータ一覧!$C$13*LN(計算過程!G2497)+バックデータ一覧!$C$14)^バックデータ一覧!$C$11+バックデータ一覧!$E$10*(計算過程!G2497/(バックデータ一覧!$E$12*計算過程!L2497+バックデータ一覧!$E$13*LN(計算過程!G2497)+バックデータ一覧!$E$14))^バックデータ一覧!$E$11)*計算過程!$W$11*10^-3,0)</f>
        <v>0</v>
      </c>
      <c r="F2497" s="18">
        <f>IF(G2497&lt;0.3,(バックデータ一覧!$C$10*(バックデータ一覧!$C$12*計算過程!L2497+バックデータ一覧!$C$13*LN(0.3)+バックデータ一覧!$C$14)^バックデータ一覧!$C$11+バックデータ一覧!$E$10*(0.3/(バックデータ一覧!$E$12*計算過程!L2497+バックデータ一覧!$E$13*LN(0.3)+バックデータ一覧!$E$14))^バックデータ一覧!$E$11)*計算過程!$W$11*計算過程!G2497/0.3*10^-3,0)</f>
        <v>0</v>
      </c>
      <c r="G2497" s="18">
        <f t="shared" si="230"/>
        <v>0</v>
      </c>
      <c r="H2497" s="18">
        <f t="shared" si="231"/>
        <v>0</v>
      </c>
      <c r="I2497" s="24">
        <v>0</v>
      </c>
      <c r="J2497" s="24">
        <v>0</v>
      </c>
      <c r="K2497" s="24">
        <v>0</v>
      </c>
      <c r="L2497" s="14">
        <f>貼り付けシート!C2497</f>
        <v>14.5</v>
      </c>
      <c r="M2497" s="14">
        <f>貼り付けシート!D2497</f>
        <v>10.1</v>
      </c>
      <c r="N2497" s="18">
        <f>貼り付けシート!E2497</f>
        <v>97.966904086814125</v>
      </c>
      <c r="O2497" s="18">
        <f>貼り付けシート!F2497</f>
        <v>0</v>
      </c>
      <c r="P2497" s="19">
        <f t="shared" si="232"/>
        <v>0</v>
      </c>
      <c r="Q2497" s="19">
        <f t="shared" si="233"/>
        <v>0</v>
      </c>
    </row>
    <row r="2498" spans="1:17">
      <c r="A2498" s="38">
        <v>41743</v>
      </c>
      <c r="B2498" s="49" t="s">
        <v>169</v>
      </c>
      <c r="C2498" s="24">
        <f t="shared" si="228"/>
        <v>30.406921776000001</v>
      </c>
      <c r="D2498" s="24">
        <f t="shared" si="229"/>
        <v>0</v>
      </c>
      <c r="E2498" s="18">
        <f>IF(G2498&gt;=0.3,(バックデータ一覧!$C$10*(バックデータ一覧!$C$12*計算過程!L2498+バックデータ一覧!$C$13*LN(計算過程!G2498)+バックデータ一覧!$C$14)^バックデータ一覧!$C$11+バックデータ一覧!$E$10*(計算過程!G2498/(バックデータ一覧!$E$12*計算過程!L2498+バックデータ一覧!$E$13*LN(計算過程!G2498)+バックデータ一覧!$E$14))^バックデータ一覧!$E$11)*計算過程!$W$11*10^-3,0)</f>
        <v>0</v>
      </c>
      <c r="F2498" s="18">
        <f>IF(G2498&lt;0.3,(バックデータ一覧!$C$10*(バックデータ一覧!$C$12*計算過程!L2498+バックデータ一覧!$C$13*LN(0.3)+バックデータ一覧!$C$14)^バックデータ一覧!$C$11+バックデータ一覧!$E$10*(0.3/(バックデータ一覧!$E$12*計算過程!L2498+バックデータ一覧!$E$13*LN(0.3)+バックデータ一覧!$E$14))^バックデータ一覧!$E$11)*計算過程!$W$11*計算過程!G2498/0.3*10^-3,0)</f>
        <v>0</v>
      </c>
      <c r="G2498" s="18">
        <f t="shared" si="230"/>
        <v>0</v>
      </c>
      <c r="H2498" s="18">
        <f t="shared" si="231"/>
        <v>0</v>
      </c>
      <c r="I2498" s="24">
        <v>0</v>
      </c>
      <c r="J2498" s="24">
        <v>0</v>
      </c>
      <c r="K2498" s="24">
        <v>0</v>
      </c>
      <c r="L2498" s="14">
        <f>貼り付けシート!C2498</f>
        <v>15.1</v>
      </c>
      <c r="M2498" s="14">
        <f>貼り付けシート!D2498</f>
        <v>10.4</v>
      </c>
      <c r="N2498" s="18">
        <f>貼り付けシート!E2498</f>
        <v>97.001026746923586</v>
      </c>
      <c r="O2498" s="18">
        <f>貼り付けシート!F2498</f>
        <v>0</v>
      </c>
      <c r="P2498" s="19">
        <f t="shared" si="232"/>
        <v>0</v>
      </c>
      <c r="Q2498" s="19">
        <f t="shared" si="233"/>
        <v>0</v>
      </c>
    </row>
    <row r="2499" spans="1:17">
      <c r="A2499" s="38">
        <v>41743</v>
      </c>
      <c r="B2499" s="49" t="s">
        <v>170</v>
      </c>
      <c r="C2499" s="24">
        <f t="shared" si="228"/>
        <v>30.406921776000001</v>
      </c>
      <c r="D2499" s="24">
        <f t="shared" si="229"/>
        <v>0</v>
      </c>
      <c r="E2499" s="18">
        <f>IF(G2499&gt;=0.3,(バックデータ一覧!$C$10*(バックデータ一覧!$C$12*計算過程!L2499+バックデータ一覧!$C$13*LN(計算過程!G2499)+バックデータ一覧!$C$14)^バックデータ一覧!$C$11+バックデータ一覧!$E$10*(計算過程!G2499/(バックデータ一覧!$E$12*計算過程!L2499+バックデータ一覧!$E$13*LN(計算過程!G2499)+バックデータ一覧!$E$14))^バックデータ一覧!$E$11)*計算過程!$W$11*10^-3,0)</f>
        <v>0</v>
      </c>
      <c r="F2499" s="18">
        <f>IF(G2499&lt;0.3,(バックデータ一覧!$C$10*(バックデータ一覧!$C$12*計算過程!L2499+バックデータ一覧!$C$13*LN(0.3)+バックデータ一覧!$C$14)^バックデータ一覧!$C$11+バックデータ一覧!$E$10*(0.3/(バックデータ一覧!$E$12*計算過程!L2499+バックデータ一覧!$E$13*LN(0.3)+バックデータ一覧!$E$14))^バックデータ一覧!$E$11)*計算過程!$W$11*計算過程!G2499/0.3*10^-3,0)</f>
        <v>0</v>
      </c>
      <c r="G2499" s="18">
        <f t="shared" si="230"/>
        <v>0</v>
      </c>
      <c r="H2499" s="18">
        <f t="shared" si="231"/>
        <v>0</v>
      </c>
      <c r="I2499" s="24">
        <v>0</v>
      </c>
      <c r="J2499" s="24">
        <v>0</v>
      </c>
      <c r="K2499" s="24">
        <v>0</v>
      </c>
      <c r="L2499" s="14">
        <f>貼り付けシート!C2499</f>
        <v>16</v>
      </c>
      <c r="M2499" s="14">
        <f>貼り付けシート!D2499</f>
        <v>10.7</v>
      </c>
      <c r="N2499" s="18">
        <f>貼り付けシート!E2499</f>
        <v>94.157566037566724</v>
      </c>
      <c r="O2499" s="18">
        <f>貼り付けシート!F2499</f>
        <v>0</v>
      </c>
      <c r="P2499" s="19">
        <f t="shared" si="232"/>
        <v>0</v>
      </c>
      <c r="Q2499" s="19">
        <f t="shared" si="233"/>
        <v>0</v>
      </c>
    </row>
    <row r="2500" spans="1:17">
      <c r="A2500" s="38">
        <v>41743</v>
      </c>
      <c r="B2500" s="49" t="s">
        <v>171</v>
      </c>
      <c r="C2500" s="24">
        <f t="shared" si="228"/>
        <v>30.406921776000001</v>
      </c>
      <c r="D2500" s="24">
        <f t="shared" si="229"/>
        <v>0</v>
      </c>
      <c r="E2500" s="18">
        <f>IF(G2500&gt;=0.3,(バックデータ一覧!$C$10*(バックデータ一覧!$C$12*計算過程!L2500+バックデータ一覧!$C$13*LN(計算過程!G2500)+バックデータ一覧!$C$14)^バックデータ一覧!$C$11+バックデータ一覧!$E$10*(計算過程!G2500/(バックデータ一覧!$E$12*計算過程!L2500+バックデータ一覧!$E$13*LN(計算過程!G2500)+バックデータ一覧!$E$14))^バックデータ一覧!$E$11)*計算過程!$W$11*10^-3,0)</f>
        <v>0</v>
      </c>
      <c r="F2500" s="18">
        <f>IF(G2500&lt;0.3,(バックデータ一覧!$C$10*(バックデータ一覧!$C$12*計算過程!L2500+バックデータ一覧!$C$13*LN(0.3)+バックデータ一覧!$C$14)^バックデータ一覧!$C$11+バックデータ一覧!$E$10*(0.3/(バックデータ一覧!$E$12*計算過程!L2500+バックデータ一覧!$E$13*LN(0.3)+バックデータ一覧!$E$14))^バックデータ一覧!$E$11)*計算過程!$W$11*計算過程!G2500/0.3*10^-3,0)</f>
        <v>0</v>
      </c>
      <c r="G2500" s="18">
        <f t="shared" si="230"/>
        <v>0</v>
      </c>
      <c r="H2500" s="18">
        <f t="shared" si="231"/>
        <v>0</v>
      </c>
      <c r="I2500" s="24">
        <v>0</v>
      </c>
      <c r="J2500" s="24">
        <v>0</v>
      </c>
      <c r="K2500" s="24">
        <v>0</v>
      </c>
      <c r="L2500" s="14">
        <f>貼り付けシート!C2500</f>
        <v>16.5</v>
      </c>
      <c r="M2500" s="14">
        <f>貼り付けシート!D2500</f>
        <v>11</v>
      </c>
      <c r="N2500" s="18">
        <f>貼り付けシート!E2500</f>
        <v>93.714986021132091</v>
      </c>
      <c r="O2500" s="18">
        <f>貼り付けシート!F2500</f>
        <v>0</v>
      </c>
      <c r="P2500" s="19">
        <f t="shared" si="232"/>
        <v>0</v>
      </c>
      <c r="Q2500" s="19">
        <f t="shared" si="233"/>
        <v>0</v>
      </c>
    </row>
    <row r="2501" spans="1:17">
      <c r="A2501" s="38">
        <v>41743</v>
      </c>
      <c r="B2501" s="49" t="s">
        <v>172</v>
      </c>
      <c r="C2501" s="24">
        <f t="shared" si="228"/>
        <v>30.406921776000001</v>
      </c>
      <c r="D2501" s="24">
        <f t="shared" si="229"/>
        <v>0</v>
      </c>
      <c r="E2501" s="18">
        <f>IF(G2501&gt;=0.3,(バックデータ一覧!$C$10*(バックデータ一覧!$C$12*計算過程!L2501+バックデータ一覧!$C$13*LN(計算過程!G2501)+バックデータ一覧!$C$14)^バックデータ一覧!$C$11+バックデータ一覧!$E$10*(計算過程!G2501/(バックデータ一覧!$E$12*計算過程!L2501+バックデータ一覧!$E$13*LN(計算過程!G2501)+バックデータ一覧!$E$14))^バックデータ一覧!$E$11)*計算過程!$W$11*10^-3,0)</f>
        <v>0</v>
      </c>
      <c r="F2501" s="18">
        <f>IF(G2501&lt;0.3,(バックデータ一覧!$C$10*(バックデータ一覧!$C$12*計算過程!L2501+バックデータ一覧!$C$13*LN(0.3)+バックデータ一覧!$C$14)^バックデータ一覧!$C$11+バックデータ一覧!$E$10*(0.3/(バックデータ一覧!$E$12*計算過程!L2501+バックデータ一覧!$E$13*LN(0.3)+バックデータ一覧!$E$14))^バックデータ一覧!$E$11)*計算過程!$W$11*計算過程!G2501/0.3*10^-3,0)</f>
        <v>0</v>
      </c>
      <c r="G2501" s="18">
        <f t="shared" si="230"/>
        <v>0</v>
      </c>
      <c r="H2501" s="18">
        <f t="shared" si="231"/>
        <v>0</v>
      </c>
      <c r="I2501" s="24">
        <v>0</v>
      </c>
      <c r="J2501" s="24">
        <v>0</v>
      </c>
      <c r="K2501" s="24">
        <v>0</v>
      </c>
      <c r="L2501" s="14">
        <f>貼り付けシート!C2501</f>
        <v>16.2</v>
      </c>
      <c r="M2501" s="14">
        <f>貼り付けシート!D2501</f>
        <v>11.4</v>
      </c>
      <c r="N2501" s="18">
        <f>貼り付けシート!E2501</f>
        <v>98.934984662990061</v>
      </c>
      <c r="O2501" s="18">
        <f>貼り付けシート!F2501</f>
        <v>0</v>
      </c>
      <c r="P2501" s="19">
        <f t="shared" si="232"/>
        <v>0</v>
      </c>
      <c r="Q2501" s="19">
        <f t="shared" si="233"/>
        <v>0</v>
      </c>
    </row>
    <row r="2502" spans="1:17">
      <c r="A2502" s="38">
        <v>41744</v>
      </c>
      <c r="B2502" s="49" t="s">
        <v>149</v>
      </c>
      <c r="C2502" s="24">
        <f t="shared" si="228"/>
        <v>30.406921776000001</v>
      </c>
      <c r="D2502" s="24">
        <f t="shared" si="229"/>
        <v>0</v>
      </c>
      <c r="E2502" s="18">
        <f>IF(G2502&gt;=0.3,(バックデータ一覧!$C$10*(バックデータ一覧!$C$12*計算過程!L2502+バックデータ一覧!$C$13*LN(計算過程!G2502)+バックデータ一覧!$C$14)^バックデータ一覧!$C$11+バックデータ一覧!$E$10*(計算過程!G2502/(バックデータ一覧!$E$12*計算過程!L2502+バックデータ一覧!$E$13*LN(計算過程!G2502)+バックデータ一覧!$E$14))^バックデータ一覧!$E$11)*計算過程!$W$11*10^-3,0)</f>
        <v>0</v>
      </c>
      <c r="F2502" s="18">
        <f>IF(G2502&lt;0.3,(バックデータ一覧!$C$10*(バックデータ一覧!$C$12*計算過程!L2502+バックデータ一覧!$C$13*LN(0.3)+バックデータ一覧!$C$14)^バックデータ一覧!$C$11+バックデータ一覧!$E$10*(0.3/(バックデータ一覧!$E$12*計算過程!L2502+バックデータ一覧!$E$13*LN(0.3)+バックデータ一覧!$E$14))^バックデータ一覧!$E$11)*計算過程!$W$11*計算過程!G2502/0.3*10^-3,0)</f>
        <v>0</v>
      </c>
      <c r="G2502" s="18">
        <f t="shared" si="230"/>
        <v>0</v>
      </c>
      <c r="H2502" s="18">
        <f t="shared" si="231"/>
        <v>0</v>
      </c>
      <c r="I2502" s="24">
        <v>0</v>
      </c>
      <c r="J2502" s="24">
        <v>0</v>
      </c>
      <c r="K2502" s="24">
        <v>0</v>
      </c>
      <c r="L2502" s="14">
        <f>貼り付けシート!C2502</f>
        <v>16.600000000000001</v>
      </c>
      <c r="M2502" s="14">
        <f>貼り付けシート!D2502</f>
        <v>11.3</v>
      </c>
      <c r="N2502" s="18">
        <f>貼り付けシート!E2502</f>
        <v>95.614921111682776</v>
      </c>
      <c r="O2502" s="18">
        <f>貼り付けシート!F2502</f>
        <v>0</v>
      </c>
      <c r="P2502" s="19">
        <f t="shared" si="232"/>
        <v>0</v>
      </c>
      <c r="Q2502" s="19">
        <f t="shared" si="233"/>
        <v>0</v>
      </c>
    </row>
    <row r="2503" spans="1:17">
      <c r="A2503" s="38">
        <v>41744</v>
      </c>
      <c r="B2503" s="49" t="s">
        <v>150</v>
      </c>
      <c r="C2503" s="24">
        <f t="shared" ref="C2503:C2566" si="234">$W$6*IF(AND(L2503&lt;5,N2503&gt;=80),$W$4,$W$5)*3600*10^-6</f>
        <v>30.406921776000001</v>
      </c>
      <c r="D2503" s="24">
        <f t="shared" ref="D2503:D2566" si="235">IF(G2503&gt;=0.3,E2503,F2503)</f>
        <v>0</v>
      </c>
      <c r="E2503" s="18">
        <f>IF(G2503&gt;=0.3,(バックデータ一覧!$C$10*(バックデータ一覧!$C$12*計算過程!L2503+バックデータ一覧!$C$13*LN(計算過程!G2503)+バックデータ一覧!$C$14)^バックデータ一覧!$C$11+バックデータ一覧!$E$10*(計算過程!G2503/(バックデータ一覧!$E$12*計算過程!L2503+バックデータ一覧!$E$13*LN(計算過程!G2503)+バックデータ一覧!$E$14))^バックデータ一覧!$E$11)*計算過程!$W$11*10^-3,0)</f>
        <v>0</v>
      </c>
      <c r="F2503" s="18">
        <f>IF(G2503&lt;0.3,(バックデータ一覧!$C$10*(バックデータ一覧!$C$12*計算過程!L2503+バックデータ一覧!$C$13*LN(0.3)+バックデータ一覧!$C$14)^バックデータ一覧!$C$11+バックデータ一覧!$E$10*(0.3/(バックデータ一覧!$E$12*計算過程!L2503+バックデータ一覧!$E$13*LN(0.3)+バックデータ一覧!$E$14))^バックデータ一覧!$E$11)*計算過程!$W$11*計算過程!G2503/0.3*10^-3,0)</f>
        <v>0</v>
      </c>
      <c r="G2503" s="18">
        <f t="shared" ref="G2503:G2566" si="236">H2503/($W$6*3600*10^-6)</f>
        <v>0</v>
      </c>
      <c r="H2503" s="18">
        <f t="shared" ref="H2503:H2566" si="237">IF(AND(L2503&lt;5,N2503&gt;=80),P2503/$W$4,P2503/$W$5)</f>
        <v>0</v>
      </c>
      <c r="I2503" s="24">
        <v>0</v>
      </c>
      <c r="J2503" s="24">
        <v>0</v>
      </c>
      <c r="K2503" s="24">
        <v>0</v>
      </c>
      <c r="L2503" s="14">
        <f>貼り付けシート!C2503</f>
        <v>17.100000000000001</v>
      </c>
      <c r="M2503" s="14">
        <f>貼り付けシート!D2503</f>
        <v>11.3</v>
      </c>
      <c r="N2503" s="18">
        <f>貼り付けシート!E2503</f>
        <v>92.627770913015738</v>
      </c>
      <c r="O2503" s="18">
        <f>貼り付けシート!F2503</f>
        <v>0</v>
      </c>
      <c r="P2503" s="19">
        <f t="shared" ref="P2503:P2566" si="238">IF(O2503&gt;C2503,C2503,O2503)</f>
        <v>0</v>
      </c>
      <c r="Q2503" s="19">
        <f t="shared" ref="Q2503:Q2566" si="239">IF(O2503&gt;C2503,O2503-C2503,0)</f>
        <v>0</v>
      </c>
    </row>
    <row r="2504" spans="1:17">
      <c r="A2504" s="38">
        <v>41744</v>
      </c>
      <c r="B2504" s="49" t="s">
        <v>151</v>
      </c>
      <c r="C2504" s="24">
        <f t="shared" si="234"/>
        <v>30.406921776000001</v>
      </c>
      <c r="D2504" s="24">
        <f t="shared" si="235"/>
        <v>0</v>
      </c>
      <c r="E2504" s="18">
        <f>IF(G2504&gt;=0.3,(バックデータ一覧!$C$10*(バックデータ一覧!$C$12*計算過程!L2504+バックデータ一覧!$C$13*LN(計算過程!G2504)+バックデータ一覧!$C$14)^バックデータ一覧!$C$11+バックデータ一覧!$E$10*(計算過程!G2504/(バックデータ一覧!$E$12*計算過程!L2504+バックデータ一覧!$E$13*LN(計算過程!G2504)+バックデータ一覧!$E$14))^バックデータ一覧!$E$11)*計算過程!$W$11*10^-3,0)</f>
        <v>0</v>
      </c>
      <c r="F2504" s="18">
        <f>IF(G2504&lt;0.3,(バックデータ一覧!$C$10*(バックデータ一覧!$C$12*計算過程!L2504+バックデータ一覧!$C$13*LN(0.3)+バックデータ一覧!$C$14)^バックデータ一覧!$C$11+バックデータ一覧!$E$10*(0.3/(バックデータ一覧!$E$12*計算過程!L2504+バックデータ一覧!$E$13*LN(0.3)+バックデータ一覧!$E$14))^バックデータ一覧!$E$11)*計算過程!$W$11*計算過程!G2504/0.3*10^-3,0)</f>
        <v>0</v>
      </c>
      <c r="G2504" s="18">
        <f t="shared" si="236"/>
        <v>0</v>
      </c>
      <c r="H2504" s="18">
        <f t="shared" si="237"/>
        <v>0</v>
      </c>
      <c r="I2504" s="24">
        <v>0</v>
      </c>
      <c r="J2504" s="24">
        <v>0</v>
      </c>
      <c r="K2504" s="24">
        <v>0</v>
      </c>
      <c r="L2504" s="14">
        <f>貼り付けシート!C2504</f>
        <v>16</v>
      </c>
      <c r="M2504" s="14">
        <f>貼り付けシート!D2504</f>
        <v>11.2</v>
      </c>
      <c r="N2504" s="18">
        <f>貼り付けシート!E2504</f>
        <v>98.479627401840645</v>
      </c>
      <c r="O2504" s="18">
        <f>貼り付けシート!F2504</f>
        <v>0</v>
      </c>
      <c r="P2504" s="19">
        <f t="shared" si="238"/>
        <v>0</v>
      </c>
      <c r="Q2504" s="19">
        <f t="shared" si="239"/>
        <v>0</v>
      </c>
    </row>
    <row r="2505" spans="1:17">
      <c r="A2505" s="38">
        <v>41744</v>
      </c>
      <c r="B2505" s="49" t="s">
        <v>152</v>
      </c>
      <c r="C2505" s="24">
        <f t="shared" si="234"/>
        <v>30.406921776000001</v>
      </c>
      <c r="D2505" s="24">
        <f t="shared" si="235"/>
        <v>0</v>
      </c>
      <c r="E2505" s="18">
        <f>IF(G2505&gt;=0.3,(バックデータ一覧!$C$10*(バックデータ一覧!$C$12*計算過程!L2505+バックデータ一覧!$C$13*LN(計算過程!G2505)+バックデータ一覧!$C$14)^バックデータ一覧!$C$11+バックデータ一覧!$E$10*(計算過程!G2505/(バックデータ一覧!$E$12*計算過程!L2505+バックデータ一覧!$E$13*LN(計算過程!G2505)+バックデータ一覧!$E$14))^バックデータ一覧!$E$11)*計算過程!$W$11*10^-3,0)</f>
        <v>0</v>
      </c>
      <c r="F2505" s="18">
        <f>IF(G2505&lt;0.3,(バックデータ一覧!$C$10*(バックデータ一覧!$C$12*計算過程!L2505+バックデータ一覧!$C$13*LN(0.3)+バックデータ一覧!$C$14)^バックデータ一覧!$C$11+バックデータ一覧!$E$10*(0.3/(バックデータ一覧!$E$12*計算過程!L2505+バックデータ一覧!$E$13*LN(0.3)+バックデータ一覧!$E$14))^バックデータ一覧!$E$11)*計算過程!$W$11*計算過程!G2505/0.3*10^-3,0)</f>
        <v>0</v>
      </c>
      <c r="G2505" s="18">
        <f t="shared" si="236"/>
        <v>0</v>
      </c>
      <c r="H2505" s="18">
        <f t="shared" si="237"/>
        <v>0</v>
      </c>
      <c r="I2505" s="24">
        <v>0</v>
      </c>
      <c r="J2505" s="24">
        <v>0</v>
      </c>
      <c r="K2505" s="24">
        <v>0</v>
      </c>
      <c r="L2505" s="14">
        <f>貼り付けシート!C2505</f>
        <v>16.3</v>
      </c>
      <c r="M2505" s="14">
        <f>貼り付けシート!D2505</f>
        <v>11.3</v>
      </c>
      <c r="N2505" s="18">
        <f>貼り付けシート!E2505</f>
        <v>97.459059077457397</v>
      </c>
      <c r="O2505" s="18">
        <f>貼り付けシート!F2505</f>
        <v>0</v>
      </c>
      <c r="P2505" s="19">
        <f t="shared" si="238"/>
        <v>0</v>
      </c>
      <c r="Q2505" s="19">
        <f t="shared" si="239"/>
        <v>0</v>
      </c>
    </row>
    <row r="2506" spans="1:17">
      <c r="A2506" s="38">
        <v>41744</v>
      </c>
      <c r="B2506" s="49" t="s">
        <v>153</v>
      </c>
      <c r="C2506" s="24">
        <f t="shared" si="234"/>
        <v>30.406921776000001</v>
      </c>
      <c r="D2506" s="24">
        <f t="shared" si="235"/>
        <v>0</v>
      </c>
      <c r="E2506" s="18">
        <f>IF(G2506&gt;=0.3,(バックデータ一覧!$C$10*(バックデータ一覧!$C$12*計算過程!L2506+バックデータ一覧!$C$13*LN(計算過程!G2506)+バックデータ一覧!$C$14)^バックデータ一覧!$C$11+バックデータ一覧!$E$10*(計算過程!G2506/(バックデータ一覧!$E$12*計算過程!L2506+バックデータ一覧!$E$13*LN(計算過程!G2506)+バックデータ一覧!$E$14))^バックデータ一覧!$E$11)*計算過程!$W$11*10^-3,0)</f>
        <v>0</v>
      </c>
      <c r="F2506" s="18">
        <f>IF(G2506&lt;0.3,(バックデータ一覧!$C$10*(バックデータ一覧!$C$12*計算過程!L2506+バックデータ一覧!$C$13*LN(0.3)+バックデータ一覧!$C$14)^バックデータ一覧!$C$11+バックデータ一覧!$E$10*(0.3/(バックデータ一覧!$E$12*計算過程!L2506+バックデータ一覧!$E$13*LN(0.3)+バックデータ一覧!$E$14))^バックデータ一覧!$E$11)*計算過程!$W$11*計算過程!G2506/0.3*10^-3,0)</f>
        <v>0</v>
      </c>
      <c r="G2506" s="18">
        <f t="shared" si="236"/>
        <v>0</v>
      </c>
      <c r="H2506" s="18">
        <f t="shared" si="237"/>
        <v>0</v>
      </c>
      <c r="I2506" s="24">
        <v>0</v>
      </c>
      <c r="J2506" s="24">
        <v>0</v>
      </c>
      <c r="K2506" s="24">
        <v>0</v>
      </c>
      <c r="L2506" s="14">
        <f>貼り付けシート!C2506</f>
        <v>16.5</v>
      </c>
      <c r="M2506" s="14">
        <f>貼り付けシート!D2506</f>
        <v>11.3</v>
      </c>
      <c r="N2506" s="18">
        <f>貼り付けシート!E2506</f>
        <v>96.225244894787153</v>
      </c>
      <c r="O2506" s="18">
        <f>貼り付けシート!F2506</f>
        <v>0</v>
      </c>
      <c r="P2506" s="19">
        <f t="shared" si="238"/>
        <v>0</v>
      </c>
      <c r="Q2506" s="19">
        <f t="shared" si="239"/>
        <v>0</v>
      </c>
    </row>
    <row r="2507" spans="1:17">
      <c r="A2507" s="38">
        <v>41744</v>
      </c>
      <c r="B2507" s="49" t="s">
        <v>154</v>
      </c>
      <c r="C2507" s="24">
        <f t="shared" si="234"/>
        <v>30.406921776000001</v>
      </c>
      <c r="D2507" s="24">
        <f t="shared" si="235"/>
        <v>0</v>
      </c>
      <c r="E2507" s="18">
        <f>IF(G2507&gt;=0.3,(バックデータ一覧!$C$10*(バックデータ一覧!$C$12*計算過程!L2507+バックデータ一覧!$C$13*LN(計算過程!G2507)+バックデータ一覧!$C$14)^バックデータ一覧!$C$11+バックデータ一覧!$E$10*(計算過程!G2507/(バックデータ一覧!$E$12*計算過程!L2507+バックデータ一覧!$E$13*LN(計算過程!G2507)+バックデータ一覧!$E$14))^バックデータ一覧!$E$11)*計算過程!$W$11*10^-3,0)</f>
        <v>0</v>
      </c>
      <c r="F2507" s="18">
        <f>IF(G2507&lt;0.3,(バックデータ一覧!$C$10*(バックデータ一覧!$C$12*計算過程!L2507+バックデータ一覧!$C$13*LN(0.3)+バックデータ一覧!$C$14)^バックデータ一覧!$C$11+バックデータ一覧!$E$10*(0.3/(バックデータ一覧!$E$12*計算過程!L2507+バックデータ一覧!$E$13*LN(0.3)+バックデータ一覧!$E$14))^バックデータ一覧!$E$11)*計算過程!$W$11*計算過程!G2507/0.3*10^-3,0)</f>
        <v>0</v>
      </c>
      <c r="G2507" s="18">
        <f t="shared" si="236"/>
        <v>0</v>
      </c>
      <c r="H2507" s="18">
        <f t="shared" si="237"/>
        <v>0</v>
      </c>
      <c r="I2507" s="24">
        <v>0</v>
      </c>
      <c r="J2507" s="24">
        <v>0</v>
      </c>
      <c r="K2507" s="24">
        <v>0</v>
      </c>
      <c r="L2507" s="14">
        <f>貼り付けシート!C2507</f>
        <v>16.399999999999999</v>
      </c>
      <c r="M2507" s="14">
        <f>貼り付けシート!D2507</f>
        <v>11.5</v>
      </c>
      <c r="N2507" s="18">
        <f>貼り付けシート!E2507</f>
        <v>98.522813249665276</v>
      </c>
      <c r="O2507" s="18">
        <f>貼り付けシート!F2507</f>
        <v>0</v>
      </c>
      <c r="P2507" s="19">
        <f t="shared" si="238"/>
        <v>0</v>
      </c>
      <c r="Q2507" s="19">
        <f t="shared" si="239"/>
        <v>0</v>
      </c>
    </row>
    <row r="2508" spans="1:17">
      <c r="A2508" s="38">
        <v>41744</v>
      </c>
      <c r="B2508" s="49" t="s">
        <v>155</v>
      </c>
      <c r="C2508" s="24">
        <f t="shared" si="234"/>
        <v>30.406921776000001</v>
      </c>
      <c r="D2508" s="24">
        <f t="shared" si="235"/>
        <v>0</v>
      </c>
      <c r="E2508" s="18">
        <f>IF(G2508&gt;=0.3,(バックデータ一覧!$C$10*(バックデータ一覧!$C$12*計算過程!L2508+バックデータ一覧!$C$13*LN(計算過程!G2508)+バックデータ一覧!$C$14)^バックデータ一覧!$C$11+バックデータ一覧!$E$10*(計算過程!G2508/(バックデータ一覧!$E$12*計算過程!L2508+バックデータ一覧!$E$13*LN(計算過程!G2508)+バックデータ一覧!$E$14))^バックデータ一覧!$E$11)*計算過程!$W$11*10^-3,0)</f>
        <v>0</v>
      </c>
      <c r="F2508" s="18">
        <f>IF(G2508&lt;0.3,(バックデータ一覧!$C$10*(バックデータ一覧!$C$12*計算過程!L2508+バックデータ一覧!$C$13*LN(0.3)+バックデータ一覧!$C$14)^バックデータ一覧!$C$11+バックデータ一覧!$E$10*(0.3/(バックデータ一覧!$E$12*計算過程!L2508+バックデータ一覧!$E$13*LN(0.3)+バックデータ一覧!$E$14))^バックデータ一覧!$E$11)*計算過程!$W$11*計算過程!G2508/0.3*10^-3,0)</f>
        <v>0</v>
      </c>
      <c r="G2508" s="18">
        <f t="shared" si="236"/>
        <v>0</v>
      </c>
      <c r="H2508" s="18">
        <f t="shared" si="237"/>
        <v>0</v>
      </c>
      <c r="I2508" s="24">
        <v>0</v>
      </c>
      <c r="J2508" s="24">
        <v>0</v>
      </c>
      <c r="K2508" s="24">
        <v>0</v>
      </c>
      <c r="L2508" s="14">
        <f>貼り付けシート!C2508</f>
        <v>16.5</v>
      </c>
      <c r="M2508" s="14">
        <f>貼り付けシート!D2508</f>
        <v>11.7</v>
      </c>
      <c r="N2508" s="18">
        <f>貼り付けシート!E2508</f>
        <v>99.568559537938256</v>
      </c>
      <c r="O2508" s="18">
        <f>貼り付けシート!F2508</f>
        <v>0</v>
      </c>
      <c r="P2508" s="19">
        <f t="shared" si="238"/>
        <v>0</v>
      </c>
      <c r="Q2508" s="19">
        <f t="shared" si="239"/>
        <v>0</v>
      </c>
    </row>
    <row r="2509" spans="1:17">
      <c r="A2509" s="38">
        <v>41744</v>
      </c>
      <c r="B2509" s="49" t="s">
        <v>156</v>
      </c>
      <c r="C2509" s="24">
        <f t="shared" si="234"/>
        <v>30.406921776000001</v>
      </c>
      <c r="D2509" s="24">
        <f t="shared" si="235"/>
        <v>0</v>
      </c>
      <c r="E2509" s="18">
        <f>IF(G2509&gt;=0.3,(バックデータ一覧!$C$10*(バックデータ一覧!$C$12*計算過程!L2509+バックデータ一覧!$C$13*LN(計算過程!G2509)+バックデータ一覧!$C$14)^バックデータ一覧!$C$11+バックデータ一覧!$E$10*(計算過程!G2509/(バックデータ一覧!$E$12*計算過程!L2509+バックデータ一覧!$E$13*LN(計算過程!G2509)+バックデータ一覧!$E$14))^バックデータ一覧!$E$11)*計算過程!$W$11*10^-3,0)</f>
        <v>0</v>
      </c>
      <c r="F2509" s="18">
        <f>IF(G2509&lt;0.3,(バックデータ一覧!$C$10*(バックデータ一覧!$C$12*計算過程!L2509+バックデータ一覧!$C$13*LN(0.3)+バックデータ一覧!$C$14)^バックデータ一覧!$C$11+バックデータ一覧!$E$10*(0.3/(バックデータ一覧!$E$12*計算過程!L2509+バックデータ一覧!$E$13*LN(0.3)+バックデータ一覧!$E$14))^バックデータ一覧!$E$11)*計算過程!$W$11*計算過程!G2509/0.3*10^-3,0)</f>
        <v>0</v>
      </c>
      <c r="G2509" s="18">
        <f t="shared" si="236"/>
        <v>0</v>
      </c>
      <c r="H2509" s="18">
        <f t="shared" si="237"/>
        <v>0</v>
      </c>
      <c r="I2509" s="24">
        <v>0</v>
      </c>
      <c r="J2509" s="24">
        <v>0</v>
      </c>
      <c r="K2509" s="24">
        <v>0</v>
      </c>
      <c r="L2509" s="14">
        <f>貼り付けシート!C2509</f>
        <v>17.3</v>
      </c>
      <c r="M2509" s="14">
        <f>貼り付けシート!D2509</f>
        <v>11.9</v>
      </c>
      <c r="N2509" s="18">
        <f>貼り付けシート!E2509</f>
        <v>96.227614373258945</v>
      </c>
      <c r="O2509" s="18">
        <f>貼り付けシート!F2509</f>
        <v>0</v>
      </c>
      <c r="P2509" s="19">
        <f t="shared" si="238"/>
        <v>0</v>
      </c>
      <c r="Q2509" s="19">
        <f t="shared" si="239"/>
        <v>0</v>
      </c>
    </row>
    <row r="2510" spans="1:17">
      <c r="A2510" s="38">
        <v>41744</v>
      </c>
      <c r="B2510" s="49" t="s">
        <v>157</v>
      </c>
      <c r="C2510" s="24">
        <f t="shared" si="234"/>
        <v>30.406921776000001</v>
      </c>
      <c r="D2510" s="24">
        <f t="shared" si="235"/>
        <v>0</v>
      </c>
      <c r="E2510" s="18">
        <f>IF(G2510&gt;=0.3,(バックデータ一覧!$C$10*(バックデータ一覧!$C$12*計算過程!L2510+バックデータ一覧!$C$13*LN(計算過程!G2510)+バックデータ一覧!$C$14)^バックデータ一覧!$C$11+バックデータ一覧!$E$10*(計算過程!G2510/(バックデータ一覧!$E$12*計算過程!L2510+バックデータ一覧!$E$13*LN(計算過程!G2510)+バックデータ一覧!$E$14))^バックデータ一覧!$E$11)*計算過程!$W$11*10^-3,0)</f>
        <v>0</v>
      </c>
      <c r="F2510" s="18">
        <f>IF(G2510&lt;0.3,(バックデータ一覧!$C$10*(バックデータ一覧!$C$12*計算過程!L2510+バックデータ一覧!$C$13*LN(0.3)+バックデータ一覧!$C$14)^バックデータ一覧!$C$11+バックデータ一覧!$E$10*(0.3/(バックデータ一覧!$E$12*計算過程!L2510+バックデータ一覧!$E$13*LN(0.3)+バックデータ一覧!$E$14))^バックデータ一覧!$E$11)*計算過程!$W$11*計算過程!G2510/0.3*10^-3,0)</f>
        <v>0</v>
      </c>
      <c r="G2510" s="18">
        <f t="shared" si="236"/>
        <v>0</v>
      </c>
      <c r="H2510" s="18">
        <f t="shared" si="237"/>
        <v>0</v>
      </c>
      <c r="I2510" s="24">
        <v>0</v>
      </c>
      <c r="J2510" s="24">
        <v>0</v>
      </c>
      <c r="K2510" s="24">
        <v>0</v>
      </c>
      <c r="L2510" s="14">
        <f>貼り付けシート!C2510</f>
        <v>19.8</v>
      </c>
      <c r="M2510" s="14">
        <f>貼り付けシート!D2510</f>
        <v>12.2</v>
      </c>
      <c r="N2510" s="18">
        <f>貼り付けシート!E2510</f>
        <v>84.311995951585615</v>
      </c>
      <c r="O2510" s="18">
        <f>貼り付けシート!F2510</f>
        <v>0</v>
      </c>
      <c r="P2510" s="19">
        <f t="shared" si="238"/>
        <v>0</v>
      </c>
      <c r="Q2510" s="19">
        <f t="shared" si="239"/>
        <v>0</v>
      </c>
    </row>
    <row r="2511" spans="1:17">
      <c r="A2511" s="38">
        <v>41744</v>
      </c>
      <c r="B2511" s="49" t="s">
        <v>158</v>
      </c>
      <c r="C2511" s="24">
        <f t="shared" si="234"/>
        <v>30.406921776000001</v>
      </c>
      <c r="D2511" s="24">
        <f t="shared" si="235"/>
        <v>0</v>
      </c>
      <c r="E2511" s="18">
        <f>IF(G2511&gt;=0.3,(バックデータ一覧!$C$10*(バックデータ一覧!$C$12*計算過程!L2511+バックデータ一覧!$C$13*LN(計算過程!G2511)+バックデータ一覧!$C$14)^バックデータ一覧!$C$11+バックデータ一覧!$E$10*(計算過程!G2511/(バックデータ一覧!$E$12*計算過程!L2511+バックデータ一覧!$E$13*LN(計算過程!G2511)+バックデータ一覧!$E$14))^バックデータ一覧!$E$11)*計算過程!$W$11*10^-3,0)</f>
        <v>0</v>
      </c>
      <c r="F2511" s="18">
        <f>IF(G2511&lt;0.3,(バックデータ一覧!$C$10*(バックデータ一覧!$C$12*計算過程!L2511+バックデータ一覧!$C$13*LN(0.3)+バックデータ一覧!$C$14)^バックデータ一覧!$C$11+バックデータ一覧!$E$10*(0.3/(バックデータ一覧!$E$12*計算過程!L2511+バックデータ一覧!$E$13*LN(0.3)+バックデータ一覧!$E$14))^バックデータ一覧!$E$11)*計算過程!$W$11*計算過程!G2511/0.3*10^-3,0)</f>
        <v>0</v>
      </c>
      <c r="G2511" s="18">
        <f t="shared" si="236"/>
        <v>0</v>
      </c>
      <c r="H2511" s="18">
        <f t="shared" si="237"/>
        <v>0</v>
      </c>
      <c r="I2511" s="24">
        <v>0</v>
      </c>
      <c r="J2511" s="24">
        <v>0</v>
      </c>
      <c r="K2511" s="24">
        <v>0</v>
      </c>
      <c r="L2511" s="14">
        <f>貼り付けシート!C2511</f>
        <v>20.399999999999999</v>
      </c>
      <c r="M2511" s="14">
        <f>貼り付けシート!D2511</f>
        <v>11.8</v>
      </c>
      <c r="N2511" s="18">
        <f>貼り付けシート!E2511</f>
        <v>78.624235169940661</v>
      </c>
      <c r="O2511" s="18">
        <f>貼り付けシート!F2511</f>
        <v>0</v>
      </c>
      <c r="P2511" s="19">
        <f t="shared" si="238"/>
        <v>0</v>
      </c>
      <c r="Q2511" s="19">
        <f t="shared" si="239"/>
        <v>0</v>
      </c>
    </row>
    <row r="2512" spans="1:17">
      <c r="A2512" s="38">
        <v>41744</v>
      </c>
      <c r="B2512" s="49" t="s">
        <v>159</v>
      </c>
      <c r="C2512" s="24">
        <f t="shared" si="234"/>
        <v>30.406921776000001</v>
      </c>
      <c r="D2512" s="24">
        <f t="shared" si="235"/>
        <v>0</v>
      </c>
      <c r="E2512" s="18">
        <f>IF(G2512&gt;=0.3,(バックデータ一覧!$C$10*(バックデータ一覧!$C$12*計算過程!L2512+バックデータ一覧!$C$13*LN(計算過程!G2512)+バックデータ一覧!$C$14)^バックデータ一覧!$C$11+バックデータ一覧!$E$10*(計算過程!G2512/(バックデータ一覧!$E$12*計算過程!L2512+バックデータ一覧!$E$13*LN(計算過程!G2512)+バックデータ一覧!$E$14))^バックデータ一覧!$E$11)*計算過程!$W$11*10^-3,0)</f>
        <v>0</v>
      </c>
      <c r="F2512" s="18">
        <f>IF(G2512&lt;0.3,(バックデータ一覧!$C$10*(バックデータ一覧!$C$12*計算過程!L2512+バックデータ一覧!$C$13*LN(0.3)+バックデータ一覧!$C$14)^バックデータ一覧!$C$11+バックデータ一覧!$E$10*(0.3/(バックデータ一覧!$E$12*計算過程!L2512+バックデータ一覧!$E$13*LN(0.3)+バックデータ一覧!$E$14))^バックデータ一覧!$E$11)*計算過程!$W$11*計算過程!G2512/0.3*10^-3,0)</f>
        <v>0</v>
      </c>
      <c r="G2512" s="18">
        <f t="shared" si="236"/>
        <v>0</v>
      </c>
      <c r="H2512" s="18">
        <f t="shared" si="237"/>
        <v>0</v>
      </c>
      <c r="I2512" s="24">
        <v>0</v>
      </c>
      <c r="J2512" s="24">
        <v>0</v>
      </c>
      <c r="K2512" s="24">
        <v>0</v>
      </c>
      <c r="L2512" s="14">
        <f>貼り付けシート!C2512</f>
        <v>20.399999999999999</v>
      </c>
      <c r="M2512" s="14">
        <f>貼り付けシート!D2512</f>
        <v>11.4</v>
      </c>
      <c r="N2512" s="18">
        <f>貼り付けシート!E2512</f>
        <v>76.006975919315664</v>
      </c>
      <c r="O2512" s="18">
        <f>貼り付けシート!F2512</f>
        <v>0</v>
      </c>
      <c r="P2512" s="19">
        <f t="shared" si="238"/>
        <v>0</v>
      </c>
      <c r="Q2512" s="19">
        <f t="shared" si="239"/>
        <v>0</v>
      </c>
    </row>
    <row r="2513" spans="1:17">
      <c r="A2513" s="38">
        <v>41744</v>
      </c>
      <c r="B2513" s="49" t="s">
        <v>160</v>
      </c>
      <c r="C2513" s="24">
        <f t="shared" si="234"/>
        <v>30.406921776000001</v>
      </c>
      <c r="D2513" s="24">
        <f t="shared" si="235"/>
        <v>0</v>
      </c>
      <c r="E2513" s="18">
        <f>IF(G2513&gt;=0.3,(バックデータ一覧!$C$10*(バックデータ一覧!$C$12*計算過程!L2513+バックデータ一覧!$C$13*LN(計算過程!G2513)+バックデータ一覧!$C$14)^バックデータ一覧!$C$11+バックデータ一覧!$E$10*(計算過程!G2513/(バックデータ一覧!$E$12*計算過程!L2513+バックデータ一覧!$E$13*LN(計算過程!G2513)+バックデータ一覧!$E$14))^バックデータ一覧!$E$11)*計算過程!$W$11*10^-3,0)</f>
        <v>0</v>
      </c>
      <c r="F2513" s="18">
        <f>IF(G2513&lt;0.3,(バックデータ一覧!$C$10*(バックデータ一覧!$C$12*計算過程!L2513+バックデータ一覧!$C$13*LN(0.3)+バックデータ一覧!$C$14)^バックデータ一覧!$C$11+バックデータ一覧!$E$10*(0.3/(バックデータ一覧!$E$12*計算過程!L2513+バックデータ一覧!$E$13*LN(0.3)+バックデータ一覧!$E$14))^バックデータ一覧!$E$11)*計算過程!$W$11*計算過程!G2513/0.3*10^-3,0)</f>
        <v>0</v>
      </c>
      <c r="G2513" s="18">
        <f t="shared" si="236"/>
        <v>0</v>
      </c>
      <c r="H2513" s="18">
        <f t="shared" si="237"/>
        <v>0</v>
      </c>
      <c r="I2513" s="24">
        <v>0</v>
      </c>
      <c r="J2513" s="24">
        <v>0</v>
      </c>
      <c r="K2513" s="24">
        <v>0</v>
      </c>
      <c r="L2513" s="14">
        <f>貼り付けシート!C2513</f>
        <v>20.9</v>
      </c>
      <c r="M2513" s="14">
        <f>貼り付けシート!D2513</f>
        <v>11</v>
      </c>
      <c r="N2513" s="18">
        <f>貼り付けシート!E2513</f>
        <v>71.159299991441785</v>
      </c>
      <c r="O2513" s="18">
        <f>貼り付けシート!F2513</f>
        <v>0</v>
      </c>
      <c r="P2513" s="19">
        <f t="shared" si="238"/>
        <v>0</v>
      </c>
      <c r="Q2513" s="19">
        <f t="shared" si="239"/>
        <v>0</v>
      </c>
    </row>
    <row r="2514" spans="1:17">
      <c r="A2514" s="38">
        <v>41744</v>
      </c>
      <c r="B2514" s="49" t="s">
        <v>161</v>
      </c>
      <c r="C2514" s="24">
        <f t="shared" si="234"/>
        <v>30.406921776000001</v>
      </c>
      <c r="D2514" s="24">
        <f t="shared" si="235"/>
        <v>0</v>
      </c>
      <c r="E2514" s="18">
        <f>IF(G2514&gt;=0.3,(バックデータ一覧!$C$10*(バックデータ一覧!$C$12*計算過程!L2514+バックデータ一覧!$C$13*LN(計算過程!G2514)+バックデータ一覧!$C$14)^バックデータ一覧!$C$11+バックデータ一覧!$E$10*(計算過程!G2514/(バックデータ一覧!$E$12*計算過程!L2514+バックデータ一覧!$E$13*LN(計算過程!G2514)+バックデータ一覧!$E$14))^バックデータ一覧!$E$11)*計算過程!$W$11*10^-3,0)</f>
        <v>0</v>
      </c>
      <c r="F2514" s="18">
        <f>IF(G2514&lt;0.3,(バックデータ一覧!$C$10*(バックデータ一覧!$C$12*計算過程!L2514+バックデータ一覧!$C$13*LN(0.3)+バックデータ一覧!$C$14)^バックデータ一覧!$C$11+バックデータ一覧!$E$10*(0.3/(バックデータ一覧!$E$12*計算過程!L2514+バックデータ一覧!$E$13*LN(0.3)+バックデータ一覧!$E$14))^バックデータ一覧!$E$11)*計算過程!$W$11*計算過程!G2514/0.3*10^-3,0)</f>
        <v>0</v>
      </c>
      <c r="G2514" s="18">
        <f t="shared" si="236"/>
        <v>0</v>
      </c>
      <c r="H2514" s="18">
        <f t="shared" si="237"/>
        <v>0</v>
      </c>
      <c r="I2514" s="24">
        <v>0</v>
      </c>
      <c r="J2514" s="24">
        <v>0</v>
      </c>
      <c r="K2514" s="24">
        <v>0</v>
      </c>
      <c r="L2514" s="14">
        <f>貼り付けシート!C2514</f>
        <v>21.9</v>
      </c>
      <c r="M2514" s="14">
        <f>貼り付けシート!D2514</f>
        <v>11</v>
      </c>
      <c r="N2514" s="18">
        <f>貼り付けシート!E2514</f>
        <v>66.929551560886225</v>
      </c>
      <c r="O2514" s="18">
        <f>貼り付けシート!F2514</f>
        <v>0</v>
      </c>
      <c r="P2514" s="19">
        <f t="shared" si="238"/>
        <v>0</v>
      </c>
      <c r="Q2514" s="19">
        <f t="shared" si="239"/>
        <v>0</v>
      </c>
    </row>
    <row r="2515" spans="1:17">
      <c r="A2515" s="38">
        <v>41744</v>
      </c>
      <c r="B2515" s="49" t="s">
        <v>162</v>
      </c>
      <c r="C2515" s="24">
        <f t="shared" si="234"/>
        <v>30.406921776000001</v>
      </c>
      <c r="D2515" s="24">
        <f t="shared" si="235"/>
        <v>0</v>
      </c>
      <c r="E2515" s="18">
        <f>IF(G2515&gt;=0.3,(バックデータ一覧!$C$10*(バックデータ一覧!$C$12*計算過程!L2515+バックデータ一覧!$C$13*LN(計算過程!G2515)+バックデータ一覧!$C$14)^バックデータ一覧!$C$11+バックデータ一覧!$E$10*(計算過程!G2515/(バックデータ一覧!$E$12*計算過程!L2515+バックデータ一覧!$E$13*LN(計算過程!G2515)+バックデータ一覧!$E$14))^バックデータ一覧!$E$11)*計算過程!$W$11*10^-3,0)</f>
        <v>0</v>
      </c>
      <c r="F2515" s="18">
        <f>IF(G2515&lt;0.3,(バックデータ一覧!$C$10*(バックデータ一覧!$C$12*計算過程!L2515+バックデータ一覧!$C$13*LN(0.3)+バックデータ一覧!$C$14)^バックデータ一覧!$C$11+バックデータ一覧!$E$10*(0.3/(バックデータ一覧!$E$12*計算過程!L2515+バックデータ一覧!$E$13*LN(0.3)+バックデータ一覧!$E$14))^バックデータ一覧!$E$11)*計算過程!$W$11*計算過程!G2515/0.3*10^-3,0)</f>
        <v>0</v>
      </c>
      <c r="G2515" s="18">
        <f t="shared" si="236"/>
        <v>0</v>
      </c>
      <c r="H2515" s="18">
        <f t="shared" si="237"/>
        <v>0</v>
      </c>
      <c r="I2515" s="24">
        <v>0</v>
      </c>
      <c r="J2515" s="24">
        <v>0</v>
      </c>
      <c r="K2515" s="24">
        <v>0</v>
      </c>
      <c r="L2515" s="14">
        <f>貼り付けシート!C2515</f>
        <v>20.9</v>
      </c>
      <c r="M2515" s="14">
        <f>貼り付けシート!D2515</f>
        <v>11.1</v>
      </c>
      <c r="N2515" s="18">
        <f>貼り付けシート!E2515</f>
        <v>71.794860718523196</v>
      </c>
      <c r="O2515" s="18">
        <f>貼り付けシート!F2515</f>
        <v>0</v>
      </c>
      <c r="P2515" s="19">
        <f t="shared" si="238"/>
        <v>0</v>
      </c>
      <c r="Q2515" s="19">
        <f t="shared" si="239"/>
        <v>0</v>
      </c>
    </row>
    <row r="2516" spans="1:17">
      <c r="A2516" s="38">
        <v>41744</v>
      </c>
      <c r="B2516" s="49" t="s">
        <v>163</v>
      </c>
      <c r="C2516" s="24">
        <f t="shared" si="234"/>
        <v>30.406921776000001</v>
      </c>
      <c r="D2516" s="24">
        <f t="shared" si="235"/>
        <v>0</v>
      </c>
      <c r="E2516" s="18">
        <f>IF(G2516&gt;=0.3,(バックデータ一覧!$C$10*(バックデータ一覧!$C$12*計算過程!L2516+バックデータ一覧!$C$13*LN(計算過程!G2516)+バックデータ一覧!$C$14)^バックデータ一覧!$C$11+バックデータ一覧!$E$10*(計算過程!G2516/(バックデータ一覧!$E$12*計算過程!L2516+バックデータ一覧!$E$13*LN(計算過程!G2516)+バックデータ一覧!$E$14))^バックデータ一覧!$E$11)*計算過程!$W$11*10^-3,0)</f>
        <v>0</v>
      </c>
      <c r="F2516" s="18">
        <f>IF(G2516&lt;0.3,(バックデータ一覧!$C$10*(バックデータ一覧!$C$12*計算過程!L2516+バックデータ一覧!$C$13*LN(0.3)+バックデータ一覧!$C$14)^バックデータ一覧!$C$11+バックデータ一覧!$E$10*(0.3/(バックデータ一覧!$E$12*計算過程!L2516+バックデータ一覧!$E$13*LN(0.3)+バックデータ一覧!$E$14))^バックデータ一覧!$E$11)*計算過程!$W$11*計算過程!G2516/0.3*10^-3,0)</f>
        <v>0</v>
      </c>
      <c r="G2516" s="18">
        <f t="shared" si="236"/>
        <v>0</v>
      </c>
      <c r="H2516" s="18">
        <f t="shared" si="237"/>
        <v>0</v>
      </c>
      <c r="I2516" s="24">
        <v>0</v>
      </c>
      <c r="J2516" s="24">
        <v>0</v>
      </c>
      <c r="K2516" s="24">
        <v>0</v>
      </c>
      <c r="L2516" s="14">
        <f>貼り付けシート!C2516</f>
        <v>20.3</v>
      </c>
      <c r="M2516" s="14">
        <f>貼り付けシート!D2516</f>
        <v>11.1</v>
      </c>
      <c r="N2516" s="18">
        <f>貼り付けシート!E2516</f>
        <v>74.500694841732567</v>
      </c>
      <c r="O2516" s="18">
        <f>貼り付けシート!F2516</f>
        <v>0</v>
      </c>
      <c r="P2516" s="19">
        <f t="shared" si="238"/>
        <v>0</v>
      </c>
      <c r="Q2516" s="19">
        <f t="shared" si="239"/>
        <v>0</v>
      </c>
    </row>
    <row r="2517" spans="1:17">
      <c r="A2517" s="38">
        <v>41744</v>
      </c>
      <c r="B2517" s="49" t="s">
        <v>164</v>
      </c>
      <c r="C2517" s="24">
        <f t="shared" si="234"/>
        <v>30.406921776000001</v>
      </c>
      <c r="D2517" s="24">
        <f t="shared" si="235"/>
        <v>0</v>
      </c>
      <c r="E2517" s="18">
        <f>IF(G2517&gt;=0.3,(バックデータ一覧!$C$10*(バックデータ一覧!$C$12*計算過程!L2517+バックデータ一覧!$C$13*LN(計算過程!G2517)+バックデータ一覧!$C$14)^バックデータ一覧!$C$11+バックデータ一覧!$E$10*(計算過程!G2517/(バックデータ一覧!$E$12*計算過程!L2517+バックデータ一覧!$E$13*LN(計算過程!G2517)+バックデータ一覧!$E$14))^バックデータ一覧!$E$11)*計算過程!$W$11*10^-3,0)</f>
        <v>0</v>
      </c>
      <c r="F2517" s="18">
        <f>IF(G2517&lt;0.3,(バックデータ一覧!$C$10*(バックデータ一覧!$C$12*計算過程!L2517+バックデータ一覧!$C$13*LN(0.3)+バックデータ一覧!$C$14)^バックデータ一覧!$C$11+バックデータ一覧!$E$10*(0.3/(バックデータ一覧!$E$12*計算過程!L2517+バックデータ一覧!$E$13*LN(0.3)+バックデータ一覧!$E$14))^バックデータ一覧!$E$11)*計算過程!$W$11*計算過程!G2517/0.3*10^-3,0)</f>
        <v>0</v>
      </c>
      <c r="G2517" s="18">
        <f t="shared" si="236"/>
        <v>0</v>
      </c>
      <c r="H2517" s="18">
        <f t="shared" si="237"/>
        <v>0</v>
      </c>
      <c r="I2517" s="24">
        <v>0</v>
      </c>
      <c r="J2517" s="24">
        <v>0</v>
      </c>
      <c r="K2517" s="24">
        <v>0</v>
      </c>
      <c r="L2517" s="14">
        <f>貼り付けシート!C2517</f>
        <v>20.8</v>
      </c>
      <c r="M2517" s="14">
        <f>貼り付けシート!D2517</f>
        <v>10.6</v>
      </c>
      <c r="N2517" s="18">
        <f>貼り付けシート!E2517</f>
        <v>69.03860951127561</v>
      </c>
      <c r="O2517" s="18">
        <f>貼り付けシート!F2517</f>
        <v>0</v>
      </c>
      <c r="P2517" s="19">
        <f t="shared" si="238"/>
        <v>0</v>
      </c>
      <c r="Q2517" s="19">
        <f t="shared" si="239"/>
        <v>0</v>
      </c>
    </row>
    <row r="2518" spans="1:17">
      <c r="A2518" s="38">
        <v>41744</v>
      </c>
      <c r="B2518" s="49" t="s">
        <v>165</v>
      </c>
      <c r="C2518" s="24">
        <f t="shared" si="234"/>
        <v>30.406921776000001</v>
      </c>
      <c r="D2518" s="24">
        <f t="shared" si="235"/>
        <v>0</v>
      </c>
      <c r="E2518" s="18">
        <f>IF(G2518&gt;=0.3,(バックデータ一覧!$C$10*(バックデータ一覧!$C$12*計算過程!L2518+バックデータ一覧!$C$13*LN(計算過程!G2518)+バックデータ一覧!$C$14)^バックデータ一覧!$C$11+バックデータ一覧!$E$10*(計算過程!G2518/(バックデータ一覧!$E$12*計算過程!L2518+バックデータ一覧!$E$13*LN(計算過程!G2518)+バックデータ一覧!$E$14))^バックデータ一覧!$E$11)*計算過程!$W$11*10^-3,0)</f>
        <v>0</v>
      </c>
      <c r="F2518" s="18">
        <f>IF(G2518&lt;0.3,(バックデータ一覧!$C$10*(バックデータ一覧!$C$12*計算過程!L2518+バックデータ一覧!$C$13*LN(0.3)+バックデータ一覧!$C$14)^バックデータ一覧!$C$11+バックデータ一覧!$E$10*(0.3/(バックデータ一覧!$E$12*計算過程!L2518+バックデータ一覧!$E$13*LN(0.3)+バックデータ一覧!$E$14))^バックデータ一覧!$E$11)*計算過程!$W$11*計算過程!G2518/0.3*10^-3,0)</f>
        <v>0</v>
      </c>
      <c r="G2518" s="18">
        <f t="shared" si="236"/>
        <v>0</v>
      </c>
      <c r="H2518" s="18">
        <f t="shared" si="237"/>
        <v>0</v>
      </c>
      <c r="I2518" s="24">
        <v>0</v>
      </c>
      <c r="J2518" s="24">
        <v>0</v>
      </c>
      <c r="K2518" s="24">
        <v>0</v>
      </c>
      <c r="L2518" s="14">
        <f>貼り付けシート!C2518</f>
        <v>20.3</v>
      </c>
      <c r="M2518" s="14">
        <f>貼り付けシート!D2518</f>
        <v>10</v>
      </c>
      <c r="N2518" s="18">
        <f>貼り付けシート!E2518</f>
        <v>67.234561957322512</v>
      </c>
      <c r="O2518" s="18">
        <f>貼り付けシート!F2518</f>
        <v>0</v>
      </c>
      <c r="P2518" s="19">
        <f t="shared" si="238"/>
        <v>0</v>
      </c>
      <c r="Q2518" s="19">
        <f t="shared" si="239"/>
        <v>0</v>
      </c>
    </row>
    <row r="2519" spans="1:17">
      <c r="A2519" s="38">
        <v>41744</v>
      </c>
      <c r="B2519" s="49" t="s">
        <v>166</v>
      </c>
      <c r="C2519" s="24">
        <f t="shared" si="234"/>
        <v>30.406921776000001</v>
      </c>
      <c r="D2519" s="24">
        <f t="shared" si="235"/>
        <v>0</v>
      </c>
      <c r="E2519" s="18">
        <f>IF(G2519&gt;=0.3,(バックデータ一覧!$C$10*(バックデータ一覧!$C$12*計算過程!L2519+バックデータ一覧!$C$13*LN(計算過程!G2519)+バックデータ一覧!$C$14)^バックデータ一覧!$C$11+バックデータ一覧!$E$10*(計算過程!G2519/(バックデータ一覧!$E$12*計算過程!L2519+バックデータ一覧!$E$13*LN(計算過程!G2519)+バックデータ一覧!$E$14))^バックデータ一覧!$E$11)*計算過程!$W$11*10^-3,0)</f>
        <v>0</v>
      </c>
      <c r="F2519" s="18">
        <f>IF(G2519&lt;0.3,(バックデータ一覧!$C$10*(バックデータ一覧!$C$12*計算過程!L2519+バックデータ一覧!$C$13*LN(0.3)+バックデータ一覧!$C$14)^バックデータ一覧!$C$11+バックデータ一覧!$E$10*(0.3/(バックデータ一覧!$E$12*計算過程!L2519+バックデータ一覧!$E$13*LN(0.3)+バックデータ一覧!$E$14))^バックデータ一覧!$E$11)*計算過程!$W$11*計算過程!G2519/0.3*10^-3,0)</f>
        <v>0</v>
      </c>
      <c r="G2519" s="18">
        <f t="shared" si="236"/>
        <v>0</v>
      </c>
      <c r="H2519" s="18">
        <f t="shared" si="237"/>
        <v>0</v>
      </c>
      <c r="I2519" s="24">
        <v>0</v>
      </c>
      <c r="J2519" s="24">
        <v>0</v>
      </c>
      <c r="K2519" s="24">
        <v>0</v>
      </c>
      <c r="L2519" s="14">
        <f>貼り付けシート!C2519</f>
        <v>19.2</v>
      </c>
      <c r="M2519" s="14">
        <f>貼り付けシート!D2519</f>
        <v>9.5</v>
      </c>
      <c r="N2519" s="18">
        <f>貼り付けシート!E2519</f>
        <v>68.440026164830243</v>
      </c>
      <c r="O2519" s="18">
        <f>貼り付けシート!F2519</f>
        <v>0</v>
      </c>
      <c r="P2519" s="19">
        <f t="shared" si="238"/>
        <v>0</v>
      </c>
      <c r="Q2519" s="19">
        <f t="shared" si="239"/>
        <v>0</v>
      </c>
    </row>
    <row r="2520" spans="1:17">
      <c r="A2520" s="38">
        <v>41744</v>
      </c>
      <c r="B2520" s="49" t="s">
        <v>167</v>
      </c>
      <c r="C2520" s="24">
        <f t="shared" si="234"/>
        <v>30.406921776000001</v>
      </c>
      <c r="D2520" s="24">
        <f t="shared" si="235"/>
        <v>0</v>
      </c>
      <c r="E2520" s="18">
        <f>IF(G2520&gt;=0.3,(バックデータ一覧!$C$10*(バックデータ一覧!$C$12*計算過程!L2520+バックデータ一覧!$C$13*LN(計算過程!G2520)+バックデータ一覧!$C$14)^バックデータ一覧!$C$11+バックデータ一覧!$E$10*(計算過程!G2520/(バックデータ一覧!$E$12*計算過程!L2520+バックデータ一覧!$E$13*LN(計算過程!G2520)+バックデータ一覧!$E$14))^バックデータ一覧!$E$11)*計算過程!$W$11*10^-3,0)</f>
        <v>0</v>
      </c>
      <c r="F2520" s="18">
        <f>IF(G2520&lt;0.3,(バックデータ一覧!$C$10*(バックデータ一覧!$C$12*計算過程!L2520+バックデータ一覧!$C$13*LN(0.3)+バックデータ一覧!$C$14)^バックデータ一覧!$C$11+バックデータ一覧!$E$10*(0.3/(バックデータ一覧!$E$12*計算過程!L2520+バックデータ一覧!$E$13*LN(0.3)+バックデータ一覧!$E$14))^バックデータ一覧!$E$11)*計算過程!$W$11*計算過程!G2520/0.3*10^-3,0)</f>
        <v>0</v>
      </c>
      <c r="G2520" s="18">
        <f t="shared" si="236"/>
        <v>0</v>
      </c>
      <c r="H2520" s="18">
        <f t="shared" si="237"/>
        <v>0</v>
      </c>
      <c r="I2520" s="24">
        <v>0</v>
      </c>
      <c r="J2520" s="24">
        <v>0</v>
      </c>
      <c r="K2520" s="24">
        <v>0</v>
      </c>
      <c r="L2520" s="14">
        <f>貼り付けシート!C2520</f>
        <v>18.5</v>
      </c>
      <c r="M2520" s="14">
        <f>貼り付けシート!D2520</f>
        <v>9.6999999999999993</v>
      </c>
      <c r="N2520" s="18">
        <f>貼り付けシート!E2520</f>
        <v>72.982892445550291</v>
      </c>
      <c r="O2520" s="18">
        <f>貼り付けシート!F2520</f>
        <v>0</v>
      </c>
      <c r="P2520" s="19">
        <f t="shared" si="238"/>
        <v>0</v>
      </c>
      <c r="Q2520" s="19">
        <f t="shared" si="239"/>
        <v>0</v>
      </c>
    </row>
    <row r="2521" spans="1:17">
      <c r="A2521" s="38">
        <v>41744</v>
      </c>
      <c r="B2521" s="49" t="s">
        <v>168</v>
      </c>
      <c r="C2521" s="24">
        <f t="shared" si="234"/>
        <v>30.406921776000001</v>
      </c>
      <c r="D2521" s="24">
        <f t="shared" si="235"/>
        <v>0</v>
      </c>
      <c r="E2521" s="18">
        <f>IF(G2521&gt;=0.3,(バックデータ一覧!$C$10*(バックデータ一覧!$C$12*計算過程!L2521+バックデータ一覧!$C$13*LN(計算過程!G2521)+バックデータ一覧!$C$14)^バックデータ一覧!$C$11+バックデータ一覧!$E$10*(計算過程!G2521/(バックデータ一覧!$E$12*計算過程!L2521+バックデータ一覧!$E$13*LN(計算過程!G2521)+バックデータ一覧!$E$14))^バックデータ一覧!$E$11)*計算過程!$W$11*10^-3,0)</f>
        <v>0</v>
      </c>
      <c r="F2521" s="18">
        <f>IF(G2521&lt;0.3,(バックデータ一覧!$C$10*(バックデータ一覧!$C$12*計算過程!L2521+バックデータ一覧!$C$13*LN(0.3)+バックデータ一覧!$C$14)^バックデータ一覧!$C$11+バックデータ一覧!$E$10*(0.3/(バックデータ一覧!$E$12*計算過程!L2521+バックデータ一覧!$E$13*LN(0.3)+バックデータ一覧!$E$14))^バックデータ一覧!$E$11)*計算過程!$W$11*計算過程!G2521/0.3*10^-3,0)</f>
        <v>0</v>
      </c>
      <c r="G2521" s="18">
        <f t="shared" si="236"/>
        <v>0</v>
      </c>
      <c r="H2521" s="18">
        <f t="shared" si="237"/>
        <v>0</v>
      </c>
      <c r="I2521" s="24">
        <v>0</v>
      </c>
      <c r="J2521" s="24">
        <v>0</v>
      </c>
      <c r="K2521" s="24">
        <v>0</v>
      </c>
      <c r="L2521" s="14">
        <f>貼り付けシート!C2521</f>
        <v>17.899999999999999</v>
      </c>
      <c r="M2521" s="14">
        <f>貼り付けシート!D2521</f>
        <v>9.8000000000000007</v>
      </c>
      <c r="N2521" s="18">
        <f>貼り付けシート!E2521</f>
        <v>76.555258662055166</v>
      </c>
      <c r="O2521" s="18">
        <f>貼り付けシート!F2521</f>
        <v>0</v>
      </c>
      <c r="P2521" s="19">
        <f t="shared" si="238"/>
        <v>0</v>
      </c>
      <c r="Q2521" s="19">
        <f t="shared" si="239"/>
        <v>0</v>
      </c>
    </row>
    <row r="2522" spans="1:17">
      <c r="A2522" s="38">
        <v>41744</v>
      </c>
      <c r="B2522" s="49" t="s">
        <v>169</v>
      </c>
      <c r="C2522" s="24">
        <f t="shared" si="234"/>
        <v>30.406921776000001</v>
      </c>
      <c r="D2522" s="24">
        <f t="shared" si="235"/>
        <v>0</v>
      </c>
      <c r="E2522" s="18">
        <f>IF(G2522&gt;=0.3,(バックデータ一覧!$C$10*(バックデータ一覧!$C$12*計算過程!L2522+バックデータ一覧!$C$13*LN(計算過程!G2522)+バックデータ一覧!$C$14)^バックデータ一覧!$C$11+バックデータ一覧!$E$10*(計算過程!G2522/(バックデータ一覧!$E$12*計算過程!L2522+バックデータ一覧!$E$13*LN(計算過程!G2522)+バックデータ一覧!$E$14))^バックデータ一覧!$E$11)*計算過程!$W$11*10^-3,0)</f>
        <v>0</v>
      </c>
      <c r="F2522" s="18">
        <f>IF(G2522&lt;0.3,(バックデータ一覧!$C$10*(バックデータ一覧!$C$12*計算過程!L2522+バックデータ一覧!$C$13*LN(0.3)+バックデータ一覧!$C$14)^バックデータ一覧!$C$11+バックデータ一覧!$E$10*(0.3/(バックデータ一覧!$E$12*計算過程!L2522+バックデータ一覧!$E$13*LN(0.3)+バックデータ一覧!$E$14))^バックデータ一覧!$E$11)*計算過程!$W$11*計算過程!G2522/0.3*10^-3,0)</f>
        <v>0</v>
      </c>
      <c r="G2522" s="18">
        <f t="shared" si="236"/>
        <v>0</v>
      </c>
      <c r="H2522" s="18">
        <f t="shared" si="237"/>
        <v>0</v>
      </c>
      <c r="I2522" s="24">
        <v>0</v>
      </c>
      <c r="J2522" s="24">
        <v>0</v>
      </c>
      <c r="K2522" s="24">
        <v>0</v>
      </c>
      <c r="L2522" s="14">
        <f>貼り付けシート!C2522</f>
        <v>17.600000000000001</v>
      </c>
      <c r="M2522" s="14">
        <f>貼り付けシート!D2522</f>
        <v>9.9</v>
      </c>
      <c r="N2522" s="18">
        <f>貼り付けシート!E2522</f>
        <v>78.80037387642794</v>
      </c>
      <c r="O2522" s="18">
        <f>貼り付けシート!F2522</f>
        <v>0</v>
      </c>
      <c r="P2522" s="19">
        <f t="shared" si="238"/>
        <v>0</v>
      </c>
      <c r="Q2522" s="19">
        <f t="shared" si="239"/>
        <v>0</v>
      </c>
    </row>
    <row r="2523" spans="1:17">
      <c r="A2523" s="38">
        <v>41744</v>
      </c>
      <c r="B2523" s="49" t="s">
        <v>170</v>
      </c>
      <c r="C2523" s="24">
        <f t="shared" si="234"/>
        <v>30.406921776000001</v>
      </c>
      <c r="D2523" s="24">
        <f t="shared" si="235"/>
        <v>0</v>
      </c>
      <c r="E2523" s="18">
        <f>IF(G2523&gt;=0.3,(バックデータ一覧!$C$10*(バックデータ一覧!$C$12*計算過程!L2523+バックデータ一覧!$C$13*LN(計算過程!G2523)+バックデータ一覧!$C$14)^バックデータ一覧!$C$11+バックデータ一覧!$E$10*(計算過程!G2523/(バックデータ一覧!$E$12*計算過程!L2523+バックデータ一覧!$E$13*LN(計算過程!G2523)+バックデータ一覧!$E$14))^バックデータ一覧!$E$11)*計算過程!$W$11*10^-3,0)</f>
        <v>0</v>
      </c>
      <c r="F2523" s="18">
        <f>IF(G2523&lt;0.3,(バックデータ一覧!$C$10*(バックデータ一覧!$C$12*計算過程!L2523+バックデータ一覧!$C$13*LN(0.3)+バックデータ一覧!$C$14)^バックデータ一覧!$C$11+バックデータ一覧!$E$10*(0.3/(バックデータ一覧!$E$12*計算過程!L2523+バックデータ一覧!$E$13*LN(0.3)+バックデータ一覧!$E$14))^バックデータ一覧!$E$11)*計算過程!$W$11*計算過程!G2523/0.3*10^-3,0)</f>
        <v>0</v>
      </c>
      <c r="G2523" s="18">
        <f t="shared" si="236"/>
        <v>0</v>
      </c>
      <c r="H2523" s="18">
        <f t="shared" si="237"/>
        <v>0</v>
      </c>
      <c r="I2523" s="24">
        <v>0</v>
      </c>
      <c r="J2523" s="24">
        <v>0</v>
      </c>
      <c r="K2523" s="24">
        <v>0</v>
      </c>
      <c r="L2523" s="14">
        <f>貼り付けシート!C2523</f>
        <v>17.5</v>
      </c>
      <c r="M2523" s="14">
        <f>貼り付けシート!D2523</f>
        <v>10</v>
      </c>
      <c r="N2523" s="18">
        <f>貼り付けシート!E2523</f>
        <v>80.087778460570235</v>
      </c>
      <c r="O2523" s="18">
        <f>貼り付けシート!F2523</f>
        <v>0</v>
      </c>
      <c r="P2523" s="19">
        <f t="shared" si="238"/>
        <v>0</v>
      </c>
      <c r="Q2523" s="19">
        <f t="shared" si="239"/>
        <v>0</v>
      </c>
    </row>
    <row r="2524" spans="1:17">
      <c r="A2524" s="38">
        <v>41744</v>
      </c>
      <c r="B2524" s="49" t="s">
        <v>171</v>
      </c>
      <c r="C2524" s="24">
        <f t="shared" si="234"/>
        <v>30.406921776000001</v>
      </c>
      <c r="D2524" s="24">
        <f t="shared" si="235"/>
        <v>0</v>
      </c>
      <c r="E2524" s="18">
        <f>IF(G2524&gt;=0.3,(バックデータ一覧!$C$10*(バックデータ一覧!$C$12*計算過程!L2524+バックデータ一覧!$C$13*LN(計算過程!G2524)+バックデータ一覧!$C$14)^バックデータ一覧!$C$11+バックデータ一覧!$E$10*(計算過程!G2524/(バックデータ一覧!$E$12*計算過程!L2524+バックデータ一覧!$E$13*LN(計算過程!G2524)+バックデータ一覧!$E$14))^バックデータ一覧!$E$11)*計算過程!$W$11*10^-3,0)</f>
        <v>0</v>
      </c>
      <c r="F2524" s="18">
        <f>IF(G2524&lt;0.3,(バックデータ一覧!$C$10*(バックデータ一覧!$C$12*計算過程!L2524+バックデータ一覧!$C$13*LN(0.3)+バックデータ一覧!$C$14)^バックデータ一覧!$C$11+バックデータ一覧!$E$10*(0.3/(バックデータ一覧!$E$12*計算過程!L2524+バックデータ一覧!$E$13*LN(0.3)+バックデータ一覧!$E$14))^バックデータ一覧!$E$11)*計算過程!$W$11*計算過程!G2524/0.3*10^-3,0)</f>
        <v>0</v>
      </c>
      <c r="G2524" s="18">
        <f t="shared" si="236"/>
        <v>0</v>
      </c>
      <c r="H2524" s="18">
        <f t="shared" si="237"/>
        <v>0</v>
      </c>
      <c r="I2524" s="24">
        <v>0</v>
      </c>
      <c r="J2524" s="24">
        <v>0</v>
      </c>
      <c r="K2524" s="24">
        <v>0</v>
      </c>
      <c r="L2524" s="14">
        <f>貼り付けシート!C2524</f>
        <v>17.3</v>
      </c>
      <c r="M2524" s="14">
        <f>貼り付けシート!D2524</f>
        <v>10</v>
      </c>
      <c r="N2524" s="18">
        <f>貼り付けシート!E2524</f>
        <v>81.106643909170344</v>
      </c>
      <c r="O2524" s="18">
        <f>貼り付けシート!F2524</f>
        <v>0</v>
      </c>
      <c r="P2524" s="19">
        <f t="shared" si="238"/>
        <v>0</v>
      </c>
      <c r="Q2524" s="19">
        <f t="shared" si="239"/>
        <v>0</v>
      </c>
    </row>
    <row r="2525" spans="1:17">
      <c r="A2525" s="38">
        <v>41744</v>
      </c>
      <c r="B2525" s="49" t="s">
        <v>172</v>
      </c>
      <c r="C2525" s="24">
        <f t="shared" si="234"/>
        <v>30.406921776000001</v>
      </c>
      <c r="D2525" s="24">
        <f t="shared" si="235"/>
        <v>0</v>
      </c>
      <c r="E2525" s="18">
        <f>IF(G2525&gt;=0.3,(バックデータ一覧!$C$10*(バックデータ一覧!$C$12*計算過程!L2525+バックデータ一覧!$C$13*LN(計算過程!G2525)+バックデータ一覧!$C$14)^バックデータ一覧!$C$11+バックデータ一覧!$E$10*(計算過程!G2525/(バックデータ一覧!$E$12*計算過程!L2525+バックデータ一覧!$E$13*LN(計算過程!G2525)+バックデータ一覧!$E$14))^バックデータ一覧!$E$11)*計算過程!$W$11*10^-3,0)</f>
        <v>0</v>
      </c>
      <c r="F2525" s="18">
        <f>IF(G2525&lt;0.3,(バックデータ一覧!$C$10*(バックデータ一覧!$C$12*計算過程!L2525+バックデータ一覧!$C$13*LN(0.3)+バックデータ一覧!$C$14)^バックデータ一覧!$C$11+バックデータ一覧!$E$10*(0.3/(バックデータ一覧!$E$12*計算過程!L2525+バックデータ一覧!$E$13*LN(0.3)+バックデータ一覧!$E$14))^バックデータ一覧!$E$11)*計算過程!$W$11*計算過程!G2525/0.3*10^-3,0)</f>
        <v>0</v>
      </c>
      <c r="G2525" s="18">
        <f t="shared" si="236"/>
        <v>0</v>
      </c>
      <c r="H2525" s="18">
        <f t="shared" si="237"/>
        <v>0</v>
      </c>
      <c r="I2525" s="24">
        <v>0</v>
      </c>
      <c r="J2525" s="24">
        <v>0</v>
      </c>
      <c r="K2525" s="24">
        <v>0</v>
      </c>
      <c r="L2525" s="14">
        <f>貼り付けシート!C2525</f>
        <v>17.2</v>
      </c>
      <c r="M2525" s="14">
        <f>貼り付けシート!D2525</f>
        <v>10.199999999999999</v>
      </c>
      <c r="N2525" s="18">
        <f>貼り付けシート!E2525</f>
        <v>83.227623159595836</v>
      </c>
      <c r="O2525" s="18">
        <f>貼り付けシート!F2525</f>
        <v>0</v>
      </c>
      <c r="P2525" s="19">
        <f t="shared" si="238"/>
        <v>0</v>
      </c>
      <c r="Q2525" s="19">
        <f t="shared" si="239"/>
        <v>0</v>
      </c>
    </row>
    <row r="2526" spans="1:17">
      <c r="A2526" s="38">
        <v>41745</v>
      </c>
      <c r="B2526" s="49" t="s">
        <v>149</v>
      </c>
      <c r="C2526" s="24">
        <f t="shared" si="234"/>
        <v>30.406921776000001</v>
      </c>
      <c r="D2526" s="24">
        <f t="shared" si="235"/>
        <v>0</v>
      </c>
      <c r="E2526" s="18">
        <f>IF(G2526&gt;=0.3,(バックデータ一覧!$C$10*(バックデータ一覧!$C$12*計算過程!L2526+バックデータ一覧!$C$13*LN(計算過程!G2526)+バックデータ一覧!$C$14)^バックデータ一覧!$C$11+バックデータ一覧!$E$10*(計算過程!G2526/(バックデータ一覧!$E$12*計算過程!L2526+バックデータ一覧!$E$13*LN(計算過程!G2526)+バックデータ一覧!$E$14))^バックデータ一覧!$E$11)*計算過程!$W$11*10^-3,0)</f>
        <v>0</v>
      </c>
      <c r="F2526" s="18">
        <f>IF(G2526&lt;0.3,(バックデータ一覧!$C$10*(バックデータ一覧!$C$12*計算過程!L2526+バックデータ一覧!$C$13*LN(0.3)+バックデータ一覧!$C$14)^バックデータ一覧!$C$11+バックデータ一覧!$E$10*(0.3/(バックデータ一覧!$E$12*計算過程!L2526+バックデータ一覧!$E$13*LN(0.3)+バックデータ一覧!$E$14))^バックデータ一覧!$E$11)*計算過程!$W$11*計算過程!G2526/0.3*10^-3,0)</f>
        <v>0</v>
      </c>
      <c r="G2526" s="18">
        <f t="shared" si="236"/>
        <v>0</v>
      </c>
      <c r="H2526" s="18">
        <f t="shared" si="237"/>
        <v>0</v>
      </c>
      <c r="I2526" s="24">
        <v>0</v>
      </c>
      <c r="J2526" s="24">
        <v>0</v>
      </c>
      <c r="K2526" s="24">
        <v>0</v>
      </c>
      <c r="L2526" s="14">
        <f>貼り付けシート!C2526</f>
        <v>17.100000000000001</v>
      </c>
      <c r="M2526" s="14">
        <f>貼り付けシート!D2526</f>
        <v>10</v>
      </c>
      <c r="N2526" s="18">
        <f>貼り付けシート!E2526</f>
        <v>82.140090902896929</v>
      </c>
      <c r="O2526" s="18">
        <f>貼り付けシート!F2526</f>
        <v>0</v>
      </c>
      <c r="P2526" s="19">
        <f t="shared" si="238"/>
        <v>0</v>
      </c>
      <c r="Q2526" s="19">
        <f t="shared" si="239"/>
        <v>0</v>
      </c>
    </row>
    <row r="2527" spans="1:17">
      <c r="A2527" s="38">
        <v>41745</v>
      </c>
      <c r="B2527" s="49" t="s">
        <v>150</v>
      </c>
      <c r="C2527" s="24">
        <f t="shared" si="234"/>
        <v>30.406921776000001</v>
      </c>
      <c r="D2527" s="24">
        <f t="shared" si="235"/>
        <v>0</v>
      </c>
      <c r="E2527" s="18">
        <f>IF(G2527&gt;=0.3,(バックデータ一覧!$C$10*(バックデータ一覧!$C$12*計算過程!L2527+バックデータ一覧!$C$13*LN(計算過程!G2527)+バックデータ一覧!$C$14)^バックデータ一覧!$C$11+バックデータ一覧!$E$10*(計算過程!G2527/(バックデータ一覧!$E$12*計算過程!L2527+バックデータ一覧!$E$13*LN(計算過程!G2527)+バックデータ一覧!$E$14))^バックデータ一覧!$E$11)*計算過程!$W$11*10^-3,0)</f>
        <v>0</v>
      </c>
      <c r="F2527" s="18">
        <f>IF(G2527&lt;0.3,(バックデータ一覧!$C$10*(バックデータ一覧!$C$12*計算過程!L2527+バックデータ一覧!$C$13*LN(0.3)+バックデータ一覧!$C$14)^バックデータ一覧!$C$11+バックデータ一覧!$E$10*(0.3/(バックデータ一覧!$E$12*計算過程!L2527+バックデータ一覧!$E$13*LN(0.3)+バックデータ一覧!$E$14))^バックデータ一覧!$E$11)*計算過程!$W$11*計算過程!G2527/0.3*10^-3,0)</f>
        <v>0</v>
      </c>
      <c r="G2527" s="18">
        <f t="shared" si="236"/>
        <v>0</v>
      </c>
      <c r="H2527" s="18">
        <f t="shared" si="237"/>
        <v>0</v>
      </c>
      <c r="I2527" s="24">
        <v>0</v>
      </c>
      <c r="J2527" s="24">
        <v>0</v>
      </c>
      <c r="K2527" s="24">
        <v>0</v>
      </c>
      <c r="L2527" s="14">
        <f>貼り付けシート!C2527</f>
        <v>16.899999999999999</v>
      </c>
      <c r="M2527" s="14">
        <f>貼り付けシート!D2527</f>
        <v>10</v>
      </c>
      <c r="N2527" s="18">
        <f>貼り付けシート!E2527</f>
        <v>83.188349811269575</v>
      </c>
      <c r="O2527" s="18">
        <f>貼り付けシート!F2527</f>
        <v>0</v>
      </c>
      <c r="P2527" s="19">
        <f t="shared" si="238"/>
        <v>0</v>
      </c>
      <c r="Q2527" s="19">
        <f t="shared" si="239"/>
        <v>0</v>
      </c>
    </row>
    <row r="2528" spans="1:17">
      <c r="A2528" s="38">
        <v>41745</v>
      </c>
      <c r="B2528" s="49" t="s">
        <v>151</v>
      </c>
      <c r="C2528" s="24">
        <f t="shared" si="234"/>
        <v>30.406921776000001</v>
      </c>
      <c r="D2528" s="24">
        <f t="shared" si="235"/>
        <v>0</v>
      </c>
      <c r="E2528" s="18">
        <f>IF(G2528&gt;=0.3,(バックデータ一覧!$C$10*(バックデータ一覧!$C$12*計算過程!L2528+バックデータ一覧!$C$13*LN(計算過程!G2528)+バックデータ一覧!$C$14)^バックデータ一覧!$C$11+バックデータ一覧!$E$10*(計算過程!G2528/(バックデータ一覧!$E$12*計算過程!L2528+バックデータ一覧!$E$13*LN(計算過程!G2528)+バックデータ一覧!$E$14))^バックデータ一覧!$E$11)*計算過程!$W$11*10^-3,0)</f>
        <v>0</v>
      </c>
      <c r="F2528" s="18">
        <f>IF(G2528&lt;0.3,(バックデータ一覧!$C$10*(バックデータ一覧!$C$12*計算過程!L2528+バックデータ一覧!$C$13*LN(0.3)+バックデータ一覧!$C$14)^バックデータ一覧!$C$11+バックデータ一覧!$E$10*(0.3/(バックデータ一覧!$E$12*計算過程!L2528+バックデータ一覧!$E$13*LN(0.3)+バックデータ一覧!$E$14))^バックデータ一覧!$E$11)*計算過程!$W$11*計算過程!G2528/0.3*10^-3,0)</f>
        <v>0</v>
      </c>
      <c r="G2528" s="18">
        <f t="shared" si="236"/>
        <v>0</v>
      </c>
      <c r="H2528" s="18">
        <f t="shared" si="237"/>
        <v>0</v>
      </c>
      <c r="I2528" s="24">
        <v>0</v>
      </c>
      <c r="J2528" s="24">
        <v>0</v>
      </c>
      <c r="K2528" s="24">
        <v>0</v>
      </c>
      <c r="L2528" s="14">
        <f>貼り付けシート!C2528</f>
        <v>17.3</v>
      </c>
      <c r="M2528" s="14">
        <f>貼り付けシート!D2528</f>
        <v>9.9</v>
      </c>
      <c r="N2528" s="18">
        <f>貼り付けシート!E2528</f>
        <v>80.30828447711616</v>
      </c>
      <c r="O2528" s="18">
        <f>貼り付けシート!F2528</f>
        <v>0</v>
      </c>
      <c r="P2528" s="19">
        <f t="shared" si="238"/>
        <v>0</v>
      </c>
      <c r="Q2528" s="19">
        <f t="shared" si="239"/>
        <v>0</v>
      </c>
    </row>
    <row r="2529" spans="1:17">
      <c r="A2529" s="38">
        <v>41745</v>
      </c>
      <c r="B2529" s="49" t="s">
        <v>152</v>
      </c>
      <c r="C2529" s="24">
        <f t="shared" si="234"/>
        <v>30.406921776000001</v>
      </c>
      <c r="D2529" s="24">
        <f t="shared" si="235"/>
        <v>0</v>
      </c>
      <c r="E2529" s="18">
        <f>IF(G2529&gt;=0.3,(バックデータ一覧!$C$10*(バックデータ一覧!$C$12*計算過程!L2529+バックデータ一覧!$C$13*LN(計算過程!G2529)+バックデータ一覧!$C$14)^バックデータ一覧!$C$11+バックデータ一覧!$E$10*(計算過程!G2529/(バックデータ一覧!$E$12*計算過程!L2529+バックデータ一覧!$E$13*LN(計算過程!G2529)+バックデータ一覧!$E$14))^バックデータ一覧!$E$11)*計算過程!$W$11*10^-3,0)</f>
        <v>0</v>
      </c>
      <c r="F2529" s="18">
        <f>IF(G2529&lt;0.3,(バックデータ一覧!$C$10*(バックデータ一覧!$C$12*計算過程!L2529+バックデータ一覧!$C$13*LN(0.3)+バックデータ一覧!$C$14)^バックデータ一覧!$C$11+バックデータ一覧!$E$10*(0.3/(バックデータ一覧!$E$12*計算過程!L2529+バックデータ一覧!$E$13*LN(0.3)+バックデータ一覧!$E$14))^バックデータ一覧!$E$11)*計算過程!$W$11*計算過程!G2529/0.3*10^-3,0)</f>
        <v>0</v>
      </c>
      <c r="G2529" s="18">
        <f t="shared" si="236"/>
        <v>0</v>
      </c>
      <c r="H2529" s="18">
        <f t="shared" si="237"/>
        <v>0</v>
      </c>
      <c r="I2529" s="24">
        <v>0</v>
      </c>
      <c r="J2529" s="24">
        <v>0</v>
      </c>
      <c r="K2529" s="24">
        <v>0</v>
      </c>
      <c r="L2529" s="14">
        <f>貼り付けシート!C2529</f>
        <v>17.2</v>
      </c>
      <c r="M2529" s="14">
        <f>貼り付けシート!D2529</f>
        <v>9.5</v>
      </c>
      <c r="N2529" s="18">
        <f>貼り付けシート!E2529</f>
        <v>77.601847753437454</v>
      </c>
      <c r="O2529" s="18">
        <f>貼り付けシート!F2529</f>
        <v>0</v>
      </c>
      <c r="P2529" s="19">
        <f t="shared" si="238"/>
        <v>0</v>
      </c>
      <c r="Q2529" s="19">
        <f t="shared" si="239"/>
        <v>0</v>
      </c>
    </row>
    <row r="2530" spans="1:17">
      <c r="A2530" s="38">
        <v>41745</v>
      </c>
      <c r="B2530" s="49" t="s">
        <v>153</v>
      </c>
      <c r="C2530" s="24">
        <f t="shared" si="234"/>
        <v>30.406921776000001</v>
      </c>
      <c r="D2530" s="24">
        <f t="shared" si="235"/>
        <v>0</v>
      </c>
      <c r="E2530" s="18">
        <f>IF(G2530&gt;=0.3,(バックデータ一覧!$C$10*(バックデータ一覧!$C$12*計算過程!L2530+バックデータ一覧!$C$13*LN(計算過程!G2530)+バックデータ一覧!$C$14)^バックデータ一覧!$C$11+バックデータ一覧!$E$10*(計算過程!G2530/(バックデータ一覧!$E$12*計算過程!L2530+バックデータ一覧!$E$13*LN(計算過程!G2530)+バックデータ一覧!$E$14))^バックデータ一覧!$E$11)*計算過程!$W$11*10^-3,0)</f>
        <v>0</v>
      </c>
      <c r="F2530" s="18">
        <f>IF(G2530&lt;0.3,(バックデータ一覧!$C$10*(バックデータ一覧!$C$12*計算過程!L2530+バックデータ一覧!$C$13*LN(0.3)+バックデータ一覧!$C$14)^バックデータ一覧!$C$11+バックデータ一覧!$E$10*(0.3/(バックデータ一覧!$E$12*計算過程!L2530+バックデータ一覧!$E$13*LN(0.3)+バックデータ一覧!$E$14))^バックデータ一覧!$E$11)*計算過程!$W$11*計算過程!G2530/0.3*10^-3,0)</f>
        <v>0</v>
      </c>
      <c r="G2530" s="18">
        <f t="shared" si="236"/>
        <v>0</v>
      </c>
      <c r="H2530" s="18">
        <f t="shared" si="237"/>
        <v>0</v>
      </c>
      <c r="I2530" s="24">
        <v>0</v>
      </c>
      <c r="J2530" s="24">
        <v>0</v>
      </c>
      <c r="K2530" s="24">
        <v>0</v>
      </c>
      <c r="L2530" s="14">
        <f>貼り付けシート!C2530</f>
        <v>16.3</v>
      </c>
      <c r="M2530" s="14">
        <f>貼り付けシート!D2530</f>
        <v>9.1999999999999993</v>
      </c>
      <c r="N2530" s="18">
        <f>貼り付けシート!E2530</f>
        <v>79.611186368784075</v>
      </c>
      <c r="O2530" s="18">
        <f>貼り付けシート!F2530</f>
        <v>0</v>
      </c>
      <c r="P2530" s="19">
        <f t="shared" si="238"/>
        <v>0</v>
      </c>
      <c r="Q2530" s="19">
        <f t="shared" si="239"/>
        <v>0</v>
      </c>
    </row>
    <row r="2531" spans="1:17">
      <c r="A2531" s="38">
        <v>41745</v>
      </c>
      <c r="B2531" s="49" t="s">
        <v>154</v>
      </c>
      <c r="C2531" s="24">
        <f t="shared" si="234"/>
        <v>30.406921776000001</v>
      </c>
      <c r="D2531" s="24">
        <f t="shared" si="235"/>
        <v>0</v>
      </c>
      <c r="E2531" s="18">
        <f>IF(G2531&gt;=0.3,(バックデータ一覧!$C$10*(バックデータ一覧!$C$12*計算過程!L2531+バックデータ一覧!$C$13*LN(計算過程!G2531)+バックデータ一覧!$C$14)^バックデータ一覧!$C$11+バックデータ一覧!$E$10*(計算過程!G2531/(バックデータ一覧!$E$12*計算過程!L2531+バックデータ一覧!$E$13*LN(計算過程!G2531)+バックデータ一覧!$E$14))^バックデータ一覧!$E$11)*計算過程!$W$11*10^-3,0)</f>
        <v>0</v>
      </c>
      <c r="F2531" s="18">
        <f>IF(G2531&lt;0.3,(バックデータ一覧!$C$10*(バックデータ一覧!$C$12*計算過程!L2531+バックデータ一覧!$C$13*LN(0.3)+バックデータ一覧!$C$14)^バックデータ一覧!$C$11+バックデータ一覧!$E$10*(0.3/(バックデータ一覧!$E$12*計算過程!L2531+バックデータ一覧!$E$13*LN(0.3)+バックデータ一覧!$E$14))^バックデータ一覧!$E$11)*計算過程!$W$11*計算過程!G2531/0.3*10^-3,0)</f>
        <v>0</v>
      </c>
      <c r="G2531" s="18">
        <f t="shared" si="236"/>
        <v>0</v>
      </c>
      <c r="H2531" s="18">
        <f t="shared" si="237"/>
        <v>0</v>
      </c>
      <c r="I2531" s="24">
        <v>0</v>
      </c>
      <c r="J2531" s="24">
        <v>0</v>
      </c>
      <c r="K2531" s="24">
        <v>0</v>
      </c>
      <c r="L2531" s="14">
        <f>貼り付けシート!C2531</f>
        <v>16.5</v>
      </c>
      <c r="M2531" s="14">
        <f>貼り付けシート!D2531</f>
        <v>8.9</v>
      </c>
      <c r="N2531" s="18">
        <f>貼り付けシート!E2531</f>
        <v>76.076329161407486</v>
      </c>
      <c r="O2531" s="18">
        <f>貼り付けシート!F2531</f>
        <v>0</v>
      </c>
      <c r="P2531" s="19">
        <f t="shared" si="238"/>
        <v>0</v>
      </c>
      <c r="Q2531" s="19">
        <f t="shared" si="239"/>
        <v>0</v>
      </c>
    </row>
    <row r="2532" spans="1:17">
      <c r="A2532" s="38">
        <v>41745</v>
      </c>
      <c r="B2532" s="49" t="s">
        <v>155</v>
      </c>
      <c r="C2532" s="24">
        <f t="shared" si="234"/>
        <v>30.406921776000001</v>
      </c>
      <c r="D2532" s="24">
        <f t="shared" si="235"/>
        <v>0</v>
      </c>
      <c r="E2532" s="18">
        <f>IF(G2532&gt;=0.3,(バックデータ一覧!$C$10*(バックデータ一覧!$C$12*計算過程!L2532+バックデータ一覧!$C$13*LN(計算過程!G2532)+バックデータ一覧!$C$14)^バックデータ一覧!$C$11+バックデータ一覧!$E$10*(計算過程!G2532/(バックデータ一覧!$E$12*計算過程!L2532+バックデータ一覧!$E$13*LN(計算過程!G2532)+バックデータ一覧!$E$14))^バックデータ一覧!$E$11)*計算過程!$W$11*10^-3,0)</f>
        <v>0</v>
      </c>
      <c r="F2532" s="18">
        <f>IF(G2532&lt;0.3,(バックデータ一覧!$C$10*(バックデータ一覧!$C$12*計算過程!L2532+バックデータ一覧!$C$13*LN(0.3)+バックデータ一覧!$C$14)^バックデータ一覧!$C$11+バックデータ一覧!$E$10*(0.3/(バックデータ一覧!$E$12*計算過程!L2532+バックデータ一覧!$E$13*LN(0.3)+バックデータ一覧!$E$14))^バックデータ一覧!$E$11)*計算過程!$W$11*計算過程!G2532/0.3*10^-3,0)</f>
        <v>0</v>
      </c>
      <c r="G2532" s="18">
        <f t="shared" si="236"/>
        <v>0</v>
      </c>
      <c r="H2532" s="18">
        <f t="shared" si="237"/>
        <v>0</v>
      </c>
      <c r="I2532" s="24">
        <v>0</v>
      </c>
      <c r="J2532" s="24">
        <v>0</v>
      </c>
      <c r="K2532" s="24">
        <v>0</v>
      </c>
      <c r="L2532" s="14">
        <f>貼り付けシート!C2532</f>
        <v>16.600000000000001</v>
      </c>
      <c r="M2532" s="14">
        <f>貼り付けシート!D2532</f>
        <v>8.1999999999999993</v>
      </c>
      <c r="N2532" s="18">
        <f>貼り付けシート!E2532</f>
        <v>69.725585391943994</v>
      </c>
      <c r="O2532" s="18">
        <f>貼り付けシート!F2532</f>
        <v>0</v>
      </c>
      <c r="P2532" s="19">
        <f t="shared" si="238"/>
        <v>0</v>
      </c>
      <c r="Q2532" s="19">
        <f t="shared" si="239"/>
        <v>0</v>
      </c>
    </row>
    <row r="2533" spans="1:17">
      <c r="A2533" s="38">
        <v>41745</v>
      </c>
      <c r="B2533" s="49" t="s">
        <v>156</v>
      </c>
      <c r="C2533" s="24">
        <f t="shared" si="234"/>
        <v>30.406921776000001</v>
      </c>
      <c r="D2533" s="24">
        <f t="shared" si="235"/>
        <v>0</v>
      </c>
      <c r="E2533" s="18">
        <f>IF(G2533&gt;=0.3,(バックデータ一覧!$C$10*(バックデータ一覧!$C$12*計算過程!L2533+バックデータ一覧!$C$13*LN(計算過程!G2533)+バックデータ一覧!$C$14)^バックデータ一覧!$C$11+バックデータ一覧!$E$10*(計算過程!G2533/(バックデータ一覧!$E$12*計算過程!L2533+バックデータ一覧!$E$13*LN(計算過程!G2533)+バックデータ一覧!$E$14))^バックデータ一覧!$E$11)*計算過程!$W$11*10^-3,0)</f>
        <v>0</v>
      </c>
      <c r="F2533" s="18">
        <f>IF(G2533&lt;0.3,(バックデータ一覧!$C$10*(バックデータ一覧!$C$12*計算過程!L2533+バックデータ一覧!$C$13*LN(0.3)+バックデータ一覧!$C$14)^バックデータ一覧!$C$11+バックデータ一覧!$E$10*(0.3/(バックデータ一覧!$E$12*計算過程!L2533+バックデータ一覧!$E$13*LN(0.3)+バックデータ一覧!$E$14))^バックデータ一覧!$E$11)*計算過程!$W$11*計算過程!G2533/0.3*10^-3,0)</f>
        <v>0</v>
      </c>
      <c r="G2533" s="18">
        <f t="shared" si="236"/>
        <v>0</v>
      </c>
      <c r="H2533" s="18">
        <f t="shared" si="237"/>
        <v>0</v>
      </c>
      <c r="I2533" s="24">
        <v>0</v>
      </c>
      <c r="J2533" s="24">
        <v>0</v>
      </c>
      <c r="K2533" s="24">
        <v>0</v>
      </c>
      <c r="L2533" s="14">
        <f>貼り付けシート!C2533</f>
        <v>17.3</v>
      </c>
      <c r="M2533" s="14">
        <f>貼り付けシート!D2533</f>
        <v>7.5</v>
      </c>
      <c r="N2533" s="18">
        <f>貼り付けシート!E2533</f>
        <v>61.07156348363263</v>
      </c>
      <c r="O2533" s="18">
        <f>貼り付けシート!F2533</f>
        <v>0</v>
      </c>
      <c r="P2533" s="19">
        <f t="shared" si="238"/>
        <v>0</v>
      </c>
      <c r="Q2533" s="19">
        <f t="shared" si="239"/>
        <v>0</v>
      </c>
    </row>
    <row r="2534" spans="1:17">
      <c r="A2534" s="38">
        <v>41745</v>
      </c>
      <c r="B2534" s="49" t="s">
        <v>157</v>
      </c>
      <c r="C2534" s="24">
        <f t="shared" si="234"/>
        <v>30.406921776000001</v>
      </c>
      <c r="D2534" s="24">
        <f t="shared" si="235"/>
        <v>0</v>
      </c>
      <c r="E2534" s="18">
        <f>IF(G2534&gt;=0.3,(バックデータ一覧!$C$10*(バックデータ一覧!$C$12*計算過程!L2534+バックデータ一覧!$C$13*LN(計算過程!G2534)+バックデータ一覧!$C$14)^バックデータ一覧!$C$11+バックデータ一覧!$E$10*(計算過程!G2534/(バックデータ一覧!$E$12*計算過程!L2534+バックデータ一覧!$E$13*LN(計算過程!G2534)+バックデータ一覧!$E$14))^バックデータ一覧!$E$11)*計算過程!$W$11*10^-3,0)</f>
        <v>0</v>
      </c>
      <c r="F2534" s="18">
        <f>IF(G2534&lt;0.3,(バックデータ一覧!$C$10*(バックデータ一覧!$C$12*計算過程!L2534+バックデータ一覧!$C$13*LN(0.3)+バックデータ一覧!$C$14)^バックデータ一覧!$C$11+バックデータ一覧!$E$10*(0.3/(バックデータ一覧!$E$12*計算過程!L2534+バックデータ一覧!$E$13*LN(0.3)+バックデータ一覧!$E$14))^バックデータ一覧!$E$11)*計算過程!$W$11*計算過程!G2534/0.3*10^-3,0)</f>
        <v>0</v>
      </c>
      <c r="G2534" s="18">
        <f t="shared" si="236"/>
        <v>0</v>
      </c>
      <c r="H2534" s="18">
        <f t="shared" si="237"/>
        <v>0</v>
      </c>
      <c r="I2534" s="24">
        <v>0</v>
      </c>
      <c r="J2534" s="24">
        <v>0</v>
      </c>
      <c r="K2534" s="24">
        <v>0</v>
      </c>
      <c r="L2534" s="14">
        <f>貼り付けシート!C2534</f>
        <v>18.5</v>
      </c>
      <c r="M2534" s="14">
        <f>貼り付けシート!D2534</f>
        <v>6.9</v>
      </c>
      <c r="N2534" s="18">
        <f>貼り付けシート!E2534</f>
        <v>52.146805630055006</v>
      </c>
      <c r="O2534" s="18">
        <f>貼り付けシート!F2534</f>
        <v>0</v>
      </c>
      <c r="P2534" s="19">
        <f t="shared" si="238"/>
        <v>0</v>
      </c>
      <c r="Q2534" s="19">
        <f t="shared" si="239"/>
        <v>0</v>
      </c>
    </row>
    <row r="2535" spans="1:17">
      <c r="A2535" s="38">
        <v>41745</v>
      </c>
      <c r="B2535" s="49" t="s">
        <v>158</v>
      </c>
      <c r="C2535" s="24">
        <f t="shared" si="234"/>
        <v>30.406921776000001</v>
      </c>
      <c r="D2535" s="24">
        <f t="shared" si="235"/>
        <v>0</v>
      </c>
      <c r="E2535" s="18">
        <f>IF(G2535&gt;=0.3,(バックデータ一覧!$C$10*(バックデータ一覧!$C$12*計算過程!L2535+バックデータ一覧!$C$13*LN(計算過程!G2535)+バックデータ一覧!$C$14)^バックデータ一覧!$C$11+バックデータ一覧!$E$10*(計算過程!G2535/(バックデータ一覧!$E$12*計算過程!L2535+バックデータ一覧!$E$13*LN(計算過程!G2535)+バックデータ一覧!$E$14))^バックデータ一覧!$E$11)*計算過程!$W$11*10^-3,0)</f>
        <v>0</v>
      </c>
      <c r="F2535" s="18">
        <f>IF(G2535&lt;0.3,(バックデータ一覧!$C$10*(バックデータ一覧!$C$12*計算過程!L2535+バックデータ一覧!$C$13*LN(0.3)+バックデータ一覧!$C$14)^バックデータ一覧!$C$11+バックデータ一覧!$E$10*(0.3/(バックデータ一覧!$E$12*計算過程!L2535+バックデータ一覧!$E$13*LN(0.3)+バックデータ一覧!$E$14))^バックデータ一覧!$E$11)*計算過程!$W$11*計算過程!G2535/0.3*10^-3,0)</f>
        <v>0</v>
      </c>
      <c r="G2535" s="18">
        <f t="shared" si="236"/>
        <v>0</v>
      </c>
      <c r="H2535" s="18">
        <f t="shared" si="237"/>
        <v>0</v>
      </c>
      <c r="I2535" s="24">
        <v>0</v>
      </c>
      <c r="J2535" s="24">
        <v>0</v>
      </c>
      <c r="K2535" s="24">
        <v>0</v>
      </c>
      <c r="L2535" s="14">
        <f>貼り付けシート!C2535</f>
        <v>19.600000000000001</v>
      </c>
      <c r="M2535" s="14">
        <f>貼り付けシート!D2535</f>
        <v>6.7</v>
      </c>
      <c r="N2535" s="18">
        <f>貼り付けシート!E2535</f>
        <v>47.291178834364565</v>
      </c>
      <c r="O2535" s="18">
        <f>貼り付けシート!F2535</f>
        <v>0</v>
      </c>
      <c r="P2535" s="19">
        <f t="shared" si="238"/>
        <v>0</v>
      </c>
      <c r="Q2535" s="19">
        <f t="shared" si="239"/>
        <v>0</v>
      </c>
    </row>
    <row r="2536" spans="1:17">
      <c r="A2536" s="38">
        <v>41745</v>
      </c>
      <c r="B2536" s="49" t="s">
        <v>159</v>
      </c>
      <c r="C2536" s="24">
        <f t="shared" si="234"/>
        <v>30.406921776000001</v>
      </c>
      <c r="D2536" s="24">
        <f t="shared" si="235"/>
        <v>0</v>
      </c>
      <c r="E2536" s="18">
        <f>IF(G2536&gt;=0.3,(バックデータ一覧!$C$10*(バックデータ一覧!$C$12*計算過程!L2536+バックデータ一覧!$C$13*LN(計算過程!G2536)+バックデータ一覧!$C$14)^バックデータ一覧!$C$11+バックデータ一覧!$E$10*(計算過程!G2536/(バックデータ一覧!$E$12*計算過程!L2536+バックデータ一覧!$E$13*LN(計算過程!G2536)+バックデータ一覧!$E$14))^バックデータ一覧!$E$11)*計算過程!$W$11*10^-3,0)</f>
        <v>0</v>
      </c>
      <c r="F2536" s="18">
        <f>IF(G2536&lt;0.3,(バックデータ一覧!$C$10*(バックデータ一覧!$C$12*計算過程!L2536+バックデータ一覧!$C$13*LN(0.3)+バックデータ一覧!$C$14)^バックデータ一覧!$C$11+バックデータ一覧!$E$10*(0.3/(バックデータ一覧!$E$12*計算過程!L2536+バックデータ一覧!$E$13*LN(0.3)+バックデータ一覧!$E$14))^バックデータ一覧!$E$11)*計算過程!$W$11*計算過程!G2536/0.3*10^-3,0)</f>
        <v>0</v>
      </c>
      <c r="G2536" s="18">
        <f t="shared" si="236"/>
        <v>0</v>
      </c>
      <c r="H2536" s="18">
        <f t="shared" si="237"/>
        <v>0</v>
      </c>
      <c r="I2536" s="24">
        <v>0</v>
      </c>
      <c r="J2536" s="24">
        <v>0</v>
      </c>
      <c r="K2536" s="24">
        <v>0</v>
      </c>
      <c r="L2536" s="14">
        <f>貼り付けシート!C2536</f>
        <v>20.9</v>
      </c>
      <c r="M2536" s="14">
        <f>貼り付けシート!D2536</f>
        <v>6.5</v>
      </c>
      <c r="N2536" s="18">
        <f>貼り付けシート!E2536</f>
        <v>42.349741782713124</v>
      </c>
      <c r="O2536" s="18">
        <f>貼り付けシート!F2536</f>
        <v>0</v>
      </c>
      <c r="P2536" s="19">
        <f t="shared" si="238"/>
        <v>0</v>
      </c>
      <c r="Q2536" s="19">
        <f t="shared" si="239"/>
        <v>0</v>
      </c>
    </row>
    <row r="2537" spans="1:17">
      <c r="A2537" s="38">
        <v>41745</v>
      </c>
      <c r="B2537" s="49" t="s">
        <v>160</v>
      </c>
      <c r="C2537" s="24">
        <f t="shared" si="234"/>
        <v>30.406921776000001</v>
      </c>
      <c r="D2537" s="24">
        <f t="shared" si="235"/>
        <v>0</v>
      </c>
      <c r="E2537" s="18">
        <f>IF(G2537&gt;=0.3,(バックデータ一覧!$C$10*(バックデータ一覧!$C$12*計算過程!L2537+バックデータ一覧!$C$13*LN(計算過程!G2537)+バックデータ一覧!$C$14)^バックデータ一覧!$C$11+バックデータ一覧!$E$10*(計算過程!G2537/(バックデータ一覧!$E$12*計算過程!L2537+バックデータ一覧!$E$13*LN(計算過程!G2537)+バックデータ一覧!$E$14))^バックデータ一覧!$E$11)*計算過程!$W$11*10^-3,0)</f>
        <v>0</v>
      </c>
      <c r="F2537" s="18">
        <f>IF(G2537&lt;0.3,(バックデータ一覧!$C$10*(バックデータ一覧!$C$12*計算過程!L2537+バックデータ一覧!$C$13*LN(0.3)+バックデータ一覧!$C$14)^バックデータ一覧!$C$11+バックデータ一覧!$E$10*(0.3/(バックデータ一覧!$E$12*計算過程!L2537+バックデータ一覧!$E$13*LN(0.3)+バックデータ一覧!$E$14))^バックデータ一覧!$E$11)*計算過程!$W$11*計算過程!G2537/0.3*10^-3,0)</f>
        <v>0</v>
      </c>
      <c r="G2537" s="18">
        <f t="shared" si="236"/>
        <v>0</v>
      </c>
      <c r="H2537" s="18">
        <f t="shared" si="237"/>
        <v>0</v>
      </c>
      <c r="I2537" s="24">
        <v>0</v>
      </c>
      <c r="J2537" s="24">
        <v>0</v>
      </c>
      <c r="K2537" s="24">
        <v>0</v>
      </c>
      <c r="L2537" s="14">
        <f>貼り付けシート!C2537</f>
        <v>21.3</v>
      </c>
      <c r="M2537" s="14">
        <f>貼り付けシート!D2537</f>
        <v>6.3</v>
      </c>
      <c r="N2537" s="18">
        <f>貼り付けシート!E2537</f>
        <v>40.063241998521711</v>
      </c>
      <c r="O2537" s="18">
        <f>貼り付けシート!F2537</f>
        <v>0</v>
      </c>
      <c r="P2537" s="19">
        <f t="shared" si="238"/>
        <v>0</v>
      </c>
      <c r="Q2537" s="19">
        <f t="shared" si="239"/>
        <v>0</v>
      </c>
    </row>
    <row r="2538" spans="1:17">
      <c r="A2538" s="38">
        <v>41745</v>
      </c>
      <c r="B2538" s="49" t="s">
        <v>161</v>
      </c>
      <c r="C2538" s="24">
        <f t="shared" si="234"/>
        <v>30.406921776000001</v>
      </c>
      <c r="D2538" s="24">
        <f t="shared" si="235"/>
        <v>0</v>
      </c>
      <c r="E2538" s="18">
        <f>IF(G2538&gt;=0.3,(バックデータ一覧!$C$10*(バックデータ一覧!$C$12*計算過程!L2538+バックデータ一覧!$C$13*LN(計算過程!G2538)+バックデータ一覧!$C$14)^バックデータ一覧!$C$11+バックデータ一覧!$E$10*(計算過程!G2538/(バックデータ一覧!$E$12*計算過程!L2538+バックデータ一覧!$E$13*LN(計算過程!G2538)+バックデータ一覧!$E$14))^バックデータ一覧!$E$11)*計算過程!$W$11*10^-3,0)</f>
        <v>0</v>
      </c>
      <c r="F2538" s="18">
        <f>IF(G2538&lt;0.3,(バックデータ一覧!$C$10*(バックデータ一覧!$C$12*計算過程!L2538+バックデータ一覧!$C$13*LN(0.3)+バックデータ一覧!$C$14)^バックデータ一覧!$C$11+バックデータ一覧!$E$10*(0.3/(バックデータ一覧!$E$12*計算過程!L2538+バックデータ一覧!$E$13*LN(0.3)+バックデータ一覧!$E$14))^バックデータ一覧!$E$11)*計算過程!$W$11*計算過程!G2538/0.3*10^-3,0)</f>
        <v>0</v>
      </c>
      <c r="G2538" s="18">
        <f t="shared" si="236"/>
        <v>0</v>
      </c>
      <c r="H2538" s="18">
        <f t="shared" si="237"/>
        <v>0</v>
      </c>
      <c r="I2538" s="24">
        <v>0</v>
      </c>
      <c r="J2538" s="24">
        <v>0</v>
      </c>
      <c r="K2538" s="24">
        <v>0</v>
      </c>
      <c r="L2538" s="14">
        <f>貼り付けシート!C2538</f>
        <v>22.3</v>
      </c>
      <c r="M2538" s="14">
        <f>貼り付けシート!D2538</f>
        <v>6.2</v>
      </c>
      <c r="N2538" s="18">
        <f>貼り付けシート!E2538</f>
        <v>37.096622498433604</v>
      </c>
      <c r="O2538" s="18">
        <f>貼り付けシート!F2538</f>
        <v>0</v>
      </c>
      <c r="P2538" s="19">
        <f t="shared" si="238"/>
        <v>0</v>
      </c>
      <c r="Q2538" s="19">
        <f t="shared" si="239"/>
        <v>0</v>
      </c>
    </row>
    <row r="2539" spans="1:17">
      <c r="A2539" s="38">
        <v>41745</v>
      </c>
      <c r="B2539" s="49" t="s">
        <v>162</v>
      </c>
      <c r="C2539" s="24">
        <f t="shared" si="234"/>
        <v>30.406921776000001</v>
      </c>
      <c r="D2539" s="24">
        <f t="shared" si="235"/>
        <v>0</v>
      </c>
      <c r="E2539" s="18">
        <f>IF(G2539&gt;=0.3,(バックデータ一覧!$C$10*(バックデータ一覧!$C$12*計算過程!L2539+バックデータ一覧!$C$13*LN(計算過程!G2539)+バックデータ一覧!$C$14)^バックデータ一覧!$C$11+バックデータ一覧!$E$10*(計算過程!G2539/(バックデータ一覧!$E$12*計算過程!L2539+バックデータ一覧!$E$13*LN(計算過程!G2539)+バックデータ一覧!$E$14))^バックデータ一覧!$E$11)*計算過程!$W$11*10^-3,0)</f>
        <v>0</v>
      </c>
      <c r="F2539" s="18">
        <f>IF(G2539&lt;0.3,(バックデータ一覧!$C$10*(バックデータ一覧!$C$12*計算過程!L2539+バックデータ一覧!$C$13*LN(0.3)+バックデータ一覧!$C$14)^バックデータ一覧!$C$11+バックデータ一覧!$E$10*(0.3/(バックデータ一覧!$E$12*計算過程!L2539+バックデータ一覧!$E$13*LN(0.3)+バックデータ一覧!$E$14))^バックデータ一覧!$E$11)*計算過程!$W$11*計算過程!G2539/0.3*10^-3,0)</f>
        <v>0</v>
      </c>
      <c r="G2539" s="18">
        <f t="shared" si="236"/>
        <v>0</v>
      </c>
      <c r="H2539" s="18">
        <f t="shared" si="237"/>
        <v>0</v>
      </c>
      <c r="I2539" s="24">
        <v>0</v>
      </c>
      <c r="J2539" s="24">
        <v>0</v>
      </c>
      <c r="K2539" s="24">
        <v>0</v>
      </c>
      <c r="L2539" s="14">
        <f>貼り付けシート!C2539</f>
        <v>22.4</v>
      </c>
      <c r="M2539" s="14">
        <f>貼り付けシート!D2539</f>
        <v>6.1</v>
      </c>
      <c r="N2539" s="18">
        <f>貼り付けシート!E2539</f>
        <v>36.282704407680704</v>
      </c>
      <c r="O2539" s="18">
        <f>貼り付けシート!F2539</f>
        <v>0</v>
      </c>
      <c r="P2539" s="19">
        <f t="shared" si="238"/>
        <v>0</v>
      </c>
      <c r="Q2539" s="19">
        <f t="shared" si="239"/>
        <v>0</v>
      </c>
    </row>
    <row r="2540" spans="1:17">
      <c r="A2540" s="38">
        <v>41745</v>
      </c>
      <c r="B2540" s="49" t="s">
        <v>163</v>
      </c>
      <c r="C2540" s="24">
        <f t="shared" si="234"/>
        <v>30.406921776000001</v>
      </c>
      <c r="D2540" s="24">
        <f t="shared" si="235"/>
        <v>0</v>
      </c>
      <c r="E2540" s="18">
        <f>IF(G2540&gt;=0.3,(バックデータ一覧!$C$10*(バックデータ一覧!$C$12*計算過程!L2540+バックデータ一覧!$C$13*LN(計算過程!G2540)+バックデータ一覧!$C$14)^バックデータ一覧!$C$11+バックデータ一覧!$E$10*(計算過程!G2540/(バックデータ一覧!$E$12*計算過程!L2540+バックデータ一覧!$E$13*LN(計算過程!G2540)+バックデータ一覧!$E$14))^バックデータ一覧!$E$11)*計算過程!$W$11*10^-3,0)</f>
        <v>0</v>
      </c>
      <c r="F2540" s="18">
        <f>IF(G2540&lt;0.3,(バックデータ一覧!$C$10*(バックデータ一覧!$C$12*計算過程!L2540+バックデータ一覧!$C$13*LN(0.3)+バックデータ一覧!$C$14)^バックデータ一覧!$C$11+バックデータ一覧!$E$10*(0.3/(バックデータ一覧!$E$12*計算過程!L2540+バックデータ一覧!$E$13*LN(0.3)+バックデータ一覧!$E$14))^バックデータ一覧!$E$11)*計算過程!$W$11*計算過程!G2540/0.3*10^-3,0)</f>
        <v>0</v>
      </c>
      <c r="G2540" s="18">
        <f t="shared" si="236"/>
        <v>0</v>
      </c>
      <c r="H2540" s="18">
        <f t="shared" si="237"/>
        <v>0</v>
      </c>
      <c r="I2540" s="24">
        <v>0</v>
      </c>
      <c r="J2540" s="24">
        <v>0</v>
      </c>
      <c r="K2540" s="24">
        <v>0</v>
      </c>
      <c r="L2540" s="14">
        <f>貼り付けシート!C2540</f>
        <v>22.4</v>
      </c>
      <c r="M2540" s="14">
        <f>貼り付けシート!D2540</f>
        <v>6.1</v>
      </c>
      <c r="N2540" s="18">
        <f>貼り付けシート!E2540</f>
        <v>36.282704407680704</v>
      </c>
      <c r="O2540" s="18">
        <f>貼り付けシート!F2540</f>
        <v>0</v>
      </c>
      <c r="P2540" s="19">
        <f t="shared" si="238"/>
        <v>0</v>
      </c>
      <c r="Q2540" s="19">
        <f t="shared" si="239"/>
        <v>0</v>
      </c>
    </row>
    <row r="2541" spans="1:17">
      <c r="A2541" s="38">
        <v>41745</v>
      </c>
      <c r="B2541" s="49" t="s">
        <v>164</v>
      </c>
      <c r="C2541" s="24">
        <f t="shared" si="234"/>
        <v>30.406921776000001</v>
      </c>
      <c r="D2541" s="24">
        <f t="shared" si="235"/>
        <v>0</v>
      </c>
      <c r="E2541" s="18">
        <f>IF(G2541&gt;=0.3,(バックデータ一覧!$C$10*(バックデータ一覧!$C$12*計算過程!L2541+バックデータ一覧!$C$13*LN(計算過程!G2541)+バックデータ一覧!$C$14)^バックデータ一覧!$C$11+バックデータ一覧!$E$10*(計算過程!G2541/(バックデータ一覧!$E$12*計算過程!L2541+バックデータ一覧!$E$13*LN(計算過程!G2541)+バックデータ一覧!$E$14))^バックデータ一覧!$E$11)*計算過程!$W$11*10^-3,0)</f>
        <v>0</v>
      </c>
      <c r="F2541" s="18">
        <f>IF(G2541&lt;0.3,(バックデータ一覧!$C$10*(バックデータ一覧!$C$12*計算過程!L2541+バックデータ一覧!$C$13*LN(0.3)+バックデータ一覧!$C$14)^バックデータ一覧!$C$11+バックデータ一覧!$E$10*(0.3/(バックデータ一覧!$E$12*計算過程!L2541+バックデータ一覧!$E$13*LN(0.3)+バックデータ一覧!$E$14))^バックデータ一覧!$E$11)*計算過程!$W$11*計算過程!G2541/0.3*10^-3,0)</f>
        <v>0</v>
      </c>
      <c r="G2541" s="18">
        <f t="shared" si="236"/>
        <v>0</v>
      </c>
      <c r="H2541" s="18">
        <f t="shared" si="237"/>
        <v>0</v>
      </c>
      <c r="I2541" s="24">
        <v>0</v>
      </c>
      <c r="J2541" s="24">
        <v>0</v>
      </c>
      <c r="K2541" s="24">
        <v>0</v>
      </c>
      <c r="L2541" s="14">
        <f>貼り付けシート!C2541</f>
        <v>21.6</v>
      </c>
      <c r="M2541" s="14">
        <f>貼り付けシート!D2541</f>
        <v>6</v>
      </c>
      <c r="N2541" s="18">
        <f>貼り付けシート!E2541</f>
        <v>37.478584372766981</v>
      </c>
      <c r="O2541" s="18">
        <f>貼り付けシート!F2541</f>
        <v>0</v>
      </c>
      <c r="P2541" s="19">
        <f t="shared" si="238"/>
        <v>0</v>
      </c>
      <c r="Q2541" s="19">
        <f t="shared" si="239"/>
        <v>0</v>
      </c>
    </row>
    <row r="2542" spans="1:17">
      <c r="A2542" s="38">
        <v>41745</v>
      </c>
      <c r="B2542" s="49" t="s">
        <v>165</v>
      </c>
      <c r="C2542" s="24">
        <f t="shared" si="234"/>
        <v>30.406921776000001</v>
      </c>
      <c r="D2542" s="24">
        <f t="shared" si="235"/>
        <v>0</v>
      </c>
      <c r="E2542" s="18">
        <f>IF(G2542&gt;=0.3,(バックデータ一覧!$C$10*(バックデータ一覧!$C$12*計算過程!L2542+バックデータ一覧!$C$13*LN(計算過程!G2542)+バックデータ一覧!$C$14)^バックデータ一覧!$C$11+バックデータ一覧!$E$10*(計算過程!G2542/(バックデータ一覧!$E$12*計算過程!L2542+バックデータ一覧!$E$13*LN(計算過程!G2542)+バックデータ一覧!$E$14))^バックデータ一覧!$E$11)*計算過程!$W$11*10^-3,0)</f>
        <v>0</v>
      </c>
      <c r="F2542" s="18">
        <f>IF(G2542&lt;0.3,(バックデータ一覧!$C$10*(バックデータ一覧!$C$12*計算過程!L2542+バックデータ一覧!$C$13*LN(0.3)+バックデータ一覧!$C$14)^バックデータ一覧!$C$11+バックデータ一覧!$E$10*(0.3/(バックデータ一覧!$E$12*計算過程!L2542+バックデータ一覧!$E$13*LN(0.3)+バックデータ一覧!$E$14))^バックデータ一覧!$E$11)*計算過程!$W$11*計算過程!G2542/0.3*10^-3,0)</f>
        <v>0</v>
      </c>
      <c r="G2542" s="18">
        <f t="shared" si="236"/>
        <v>0</v>
      </c>
      <c r="H2542" s="18">
        <f t="shared" si="237"/>
        <v>0</v>
      </c>
      <c r="I2542" s="24">
        <v>0</v>
      </c>
      <c r="J2542" s="24">
        <v>0</v>
      </c>
      <c r="K2542" s="24">
        <v>0</v>
      </c>
      <c r="L2542" s="14">
        <f>貼り付けシート!C2542</f>
        <v>20.5</v>
      </c>
      <c r="M2542" s="14">
        <f>貼り付けシート!D2542</f>
        <v>6</v>
      </c>
      <c r="N2542" s="18">
        <f>貼り付けシート!E2542</f>
        <v>40.099350832684991</v>
      </c>
      <c r="O2542" s="18">
        <f>貼り付けシート!F2542</f>
        <v>0</v>
      </c>
      <c r="P2542" s="19">
        <f t="shared" si="238"/>
        <v>0</v>
      </c>
      <c r="Q2542" s="19">
        <f t="shared" si="239"/>
        <v>0</v>
      </c>
    </row>
    <row r="2543" spans="1:17">
      <c r="A2543" s="38">
        <v>41745</v>
      </c>
      <c r="B2543" s="49" t="s">
        <v>166</v>
      </c>
      <c r="C2543" s="24">
        <f t="shared" si="234"/>
        <v>30.406921776000001</v>
      </c>
      <c r="D2543" s="24">
        <f t="shared" si="235"/>
        <v>0</v>
      </c>
      <c r="E2543" s="18">
        <f>IF(G2543&gt;=0.3,(バックデータ一覧!$C$10*(バックデータ一覧!$C$12*計算過程!L2543+バックデータ一覧!$C$13*LN(計算過程!G2543)+バックデータ一覧!$C$14)^バックデータ一覧!$C$11+バックデータ一覧!$E$10*(計算過程!G2543/(バックデータ一覧!$E$12*計算過程!L2543+バックデータ一覧!$E$13*LN(計算過程!G2543)+バックデータ一覧!$E$14))^バックデータ一覧!$E$11)*計算過程!$W$11*10^-3,0)</f>
        <v>0</v>
      </c>
      <c r="F2543" s="18">
        <f>IF(G2543&lt;0.3,(バックデータ一覧!$C$10*(バックデータ一覧!$C$12*計算過程!L2543+バックデータ一覧!$C$13*LN(0.3)+バックデータ一覧!$C$14)^バックデータ一覧!$C$11+バックデータ一覧!$E$10*(0.3/(バックデータ一覧!$E$12*計算過程!L2543+バックデータ一覧!$E$13*LN(0.3)+バックデータ一覧!$E$14))^バックデータ一覧!$E$11)*計算過程!$W$11*計算過程!G2543/0.3*10^-3,0)</f>
        <v>0</v>
      </c>
      <c r="G2543" s="18">
        <f t="shared" si="236"/>
        <v>0</v>
      </c>
      <c r="H2543" s="18">
        <f t="shared" si="237"/>
        <v>0</v>
      </c>
      <c r="I2543" s="24">
        <v>0</v>
      </c>
      <c r="J2543" s="24">
        <v>0</v>
      </c>
      <c r="K2543" s="24">
        <v>0</v>
      </c>
      <c r="L2543" s="14">
        <f>貼り付けシート!C2543</f>
        <v>19.100000000000001</v>
      </c>
      <c r="M2543" s="14">
        <f>貼り付けシート!D2543</f>
        <v>6</v>
      </c>
      <c r="N2543" s="18">
        <f>貼り付けシート!E2543</f>
        <v>43.738062504352534</v>
      </c>
      <c r="O2543" s="18">
        <f>貼り付けシート!F2543</f>
        <v>0</v>
      </c>
      <c r="P2543" s="19">
        <f t="shared" si="238"/>
        <v>0</v>
      </c>
      <c r="Q2543" s="19">
        <f t="shared" si="239"/>
        <v>0</v>
      </c>
    </row>
    <row r="2544" spans="1:17">
      <c r="A2544" s="38">
        <v>41745</v>
      </c>
      <c r="B2544" s="49" t="s">
        <v>167</v>
      </c>
      <c r="C2544" s="24">
        <f t="shared" si="234"/>
        <v>30.406921776000001</v>
      </c>
      <c r="D2544" s="24">
        <f t="shared" si="235"/>
        <v>0</v>
      </c>
      <c r="E2544" s="18">
        <f>IF(G2544&gt;=0.3,(バックデータ一覧!$C$10*(バックデータ一覧!$C$12*計算過程!L2544+バックデータ一覧!$C$13*LN(計算過程!G2544)+バックデータ一覧!$C$14)^バックデータ一覧!$C$11+バックデータ一覧!$E$10*(計算過程!G2544/(バックデータ一覧!$E$12*計算過程!L2544+バックデータ一覧!$E$13*LN(計算過程!G2544)+バックデータ一覧!$E$14))^バックデータ一覧!$E$11)*計算過程!$W$11*10^-3,0)</f>
        <v>0</v>
      </c>
      <c r="F2544" s="18">
        <f>IF(G2544&lt;0.3,(バックデータ一覧!$C$10*(バックデータ一覧!$C$12*計算過程!L2544+バックデータ一覧!$C$13*LN(0.3)+バックデータ一覧!$C$14)^バックデータ一覧!$C$11+バックデータ一覧!$E$10*(0.3/(バックデータ一覧!$E$12*計算過程!L2544+バックデータ一覧!$E$13*LN(0.3)+バックデータ一覧!$E$14))^バックデータ一覧!$E$11)*計算過程!$W$11*計算過程!G2544/0.3*10^-3,0)</f>
        <v>0</v>
      </c>
      <c r="G2544" s="18">
        <f t="shared" si="236"/>
        <v>0</v>
      </c>
      <c r="H2544" s="18">
        <f t="shared" si="237"/>
        <v>0</v>
      </c>
      <c r="I2544" s="24">
        <v>0</v>
      </c>
      <c r="J2544" s="24">
        <v>0</v>
      </c>
      <c r="K2544" s="24">
        <v>0</v>
      </c>
      <c r="L2544" s="14">
        <f>貼り付けシート!C2544</f>
        <v>17.600000000000001</v>
      </c>
      <c r="M2544" s="14">
        <f>貼り付けシート!D2544</f>
        <v>5.9</v>
      </c>
      <c r="N2544" s="18">
        <f>貼り付けシート!E2544</f>
        <v>47.261006608502193</v>
      </c>
      <c r="O2544" s="18">
        <f>貼り付けシート!F2544</f>
        <v>0</v>
      </c>
      <c r="P2544" s="19">
        <f t="shared" si="238"/>
        <v>0</v>
      </c>
      <c r="Q2544" s="19">
        <f t="shared" si="239"/>
        <v>0</v>
      </c>
    </row>
    <row r="2545" spans="1:17">
      <c r="A2545" s="38">
        <v>41745</v>
      </c>
      <c r="B2545" s="49" t="s">
        <v>168</v>
      </c>
      <c r="C2545" s="24">
        <f t="shared" si="234"/>
        <v>30.406921776000001</v>
      </c>
      <c r="D2545" s="24">
        <f t="shared" si="235"/>
        <v>0</v>
      </c>
      <c r="E2545" s="18">
        <f>IF(G2545&gt;=0.3,(バックデータ一覧!$C$10*(バックデータ一覧!$C$12*計算過程!L2545+バックデータ一覧!$C$13*LN(計算過程!G2545)+バックデータ一覧!$C$14)^バックデータ一覧!$C$11+バックデータ一覧!$E$10*(計算過程!G2545/(バックデータ一覧!$E$12*計算過程!L2545+バックデータ一覧!$E$13*LN(計算過程!G2545)+バックデータ一覧!$E$14))^バックデータ一覧!$E$11)*計算過程!$W$11*10^-3,0)</f>
        <v>0</v>
      </c>
      <c r="F2545" s="18">
        <f>IF(G2545&lt;0.3,(バックデータ一覧!$C$10*(バックデータ一覧!$C$12*計算過程!L2545+バックデータ一覧!$C$13*LN(0.3)+バックデータ一覧!$C$14)^バックデータ一覧!$C$11+バックデータ一覧!$E$10*(0.3/(バックデータ一覧!$E$12*計算過程!L2545+バックデータ一覧!$E$13*LN(0.3)+バックデータ一覧!$E$14))^バックデータ一覧!$E$11)*計算過程!$W$11*計算過程!G2545/0.3*10^-3,0)</f>
        <v>0</v>
      </c>
      <c r="G2545" s="18">
        <f t="shared" si="236"/>
        <v>0</v>
      </c>
      <c r="H2545" s="18">
        <f t="shared" si="237"/>
        <v>0</v>
      </c>
      <c r="I2545" s="24">
        <v>0</v>
      </c>
      <c r="J2545" s="24">
        <v>0</v>
      </c>
      <c r="K2545" s="24">
        <v>0</v>
      </c>
      <c r="L2545" s="14">
        <f>貼り付けシート!C2545</f>
        <v>16.3</v>
      </c>
      <c r="M2545" s="14">
        <f>貼り付けシート!D2545</f>
        <v>5.9</v>
      </c>
      <c r="N2545" s="18">
        <f>貼り付けシート!E2545</f>
        <v>51.323325323933723</v>
      </c>
      <c r="O2545" s="18">
        <f>貼り付けシート!F2545</f>
        <v>0</v>
      </c>
      <c r="P2545" s="19">
        <f t="shared" si="238"/>
        <v>0</v>
      </c>
      <c r="Q2545" s="19">
        <f t="shared" si="239"/>
        <v>0</v>
      </c>
    </row>
    <row r="2546" spans="1:17">
      <c r="A2546" s="38">
        <v>41745</v>
      </c>
      <c r="B2546" s="49" t="s">
        <v>169</v>
      </c>
      <c r="C2546" s="24">
        <f t="shared" si="234"/>
        <v>30.406921776000001</v>
      </c>
      <c r="D2546" s="24">
        <f t="shared" si="235"/>
        <v>0</v>
      </c>
      <c r="E2546" s="18">
        <f>IF(G2546&gt;=0.3,(バックデータ一覧!$C$10*(バックデータ一覧!$C$12*計算過程!L2546+バックデータ一覧!$C$13*LN(計算過程!G2546)+バックデータ一覧!$C$14)^バックデータ一覧!$C$11+バックデータ一覧!$E$10*(計算過程!G2546/(バックデータ一覧!$E$12*計算過程!L2546+バックデータ一覧!$E$13*LN(計算過程!G2546)+バックデータ一覧!$E$14))^バックデータ一覧!$E$11)*計算過程!$W$11*10^-3,0)</f>
        <v>0</v>
      </c>
      <c r="F2546" s="18">
        <f>IF(G2546&lt;0.3,(バックデータ一覧!$C$10*(バックデータ一覧!$C$12*計算過程!L2546+バックデータ一覧!$C$13*LN(0.3)+バックデータ一覧!$C$14)^バックデータ一覧!$C$11+バックデータ一覧!$E$10*(0.3/(バックデータ一覧!$E$12*計算過程!L2546+バックデータ一覧!$E$13*LN(0.3)+バックデータ一覧!$E$14))^バックデータ一覧!$E$11)*計算過程!$W$11*計算過程!G2546/0.3*10^-3,0)</f>
        <v>0</v>
      </c>
      <c r="G2546" s="18">
        <f t="shared" si="236"/>
        <v>0</v>
      </c>
      <c r="H2546" s="18">
        <f t="shared" si="237"/>
        <v>0</v>
      </c>
      <c r="I2546" s="24">
        <v>0</v>
      </c>
      <c r="J2546" s="24">
        <v>0</v>
      </c>
      <c r="K2546" s="24">
        <v>0</v>
      </c>
      <c r="L2546" s="14">
        <f>貼り付けシート!C2546</f>
        <v>15.4</v>
      </c>
      <c r="M2546" s="14">
        <f>貼り付けシート!D2546</f>
        <v>5.9</v>
      </c>
      <c r="N2546" s="18">
        <f>貼り付けシート!E2546</f>
        <v>54.365269111382645</v>
      </c>
      <c r="O2546" s="18">
        <f>貼り付けシート!F2546</f>
        <v>0</v>
      </c>
      <c r="P2546" s="19">
        <f t="shared" si="238"/>
        <v>0</v>
      </c>
      <c r="Q2546" s="19">
        <f t="shared" si="239"/>
        <v>0</v>
      </c>
    </row>
    <row r="2547" spans="1:17">
      <c r="A2547" s="38">
        <v>41745</v>
      </c>
      <c r="B2547" s="49" t="s">
        <v>170</v>
      </c>
      <c r="C2547" s="24">
        <f t="shared" si="234"/>
        <v>30.406921776000001</v>
      </c>
      <c r="D2547" s="24">
        <f t="shared" si="235"/>
        <v>0</v>
      </c>
      <c r="E2547" s="18">
        <f>IF(G2547&gt;=0.3,(バックデータ一覧!$C$10*(バックデータ一覧!$C$12*計算過程!L2547+バックデータ一覧!$C$13*LN(計算過程!G2547)+バックデータ一覧!$C$14)^バックデータ一覧!$C$11+バックデータ一覧!$E$10*(計算過程!G2547/(バックデータ一覧!$E$12*計算過程!L2547+バックデータ一覧!$E$13*LN(計算過程!G2547)+バックデータ一覧!$E$14))^バックデータ一覧!$E$11)*計算過程!$W$11*10^-3,0)</f>
        <v>0</v>
      </c>
      <c r="F2547" s="18">
        <f>IF(G2547&lt;0.3,(バックデータ一覧!$C$10*(バックデータ一覧!$C$12*計算過程!L2547+バックデータ一覧!$C$13*LN(0.3)+バックデータ一覧!$C$14)^バックデータ一覧!$C$11+バックデータ一覧!$E$10*(0.3/(バックデータ一覧!$E$12*計算過程!L2547+バックデータ一覧!$E$13*LN(0.3)+バックデータ一覧!$E$14))^バックデータ一覧!$E$11)*計算過程!$W$11*計算過程!G2547/0.3*10^-3,0)</f>
        <v>0</v>
      </c>
      <c r="G2547" s="18">
        <f t="shared" si="236"/>
        <v>0</v>
      </c>
      <c r="H2547" s="18">
        <f t="shared" si="237"/>
        <v>0</v>
      </c>
      <c r="I2547" s="24">
        <v>0</v>
      </c>
      <c r="J2547" s="24">
        <v>0</v>
      </c>
      <c r="K2547" s="24">
        <v>0</v>
      </c>
      <c r="L2547" s="14">
        <f>貼り付けシート!C2547</f>
        <v>14.9</v>
      </c>
      <c r="M2547" s="14">
        <f>貼り付けシート!D2547</f>
        <v>5.9</v>
      </c>
      <c r="N2547" s="18">
        <f>貼り付けシート!E2547</f>
        <v>56.142347477344202</v>
      </c>
      <c r="O2547" s="18">
        <f>貼り付けシート!F2547</f>
        <v>0</v>
      </c>
      <c r="P2547" s="19">
        <f t="shared" si="238"/>
        <v>0</v>
      </c>
      <c r="Q2547" s="19">
        <f t="shared" si="239"/>
        <v>0</v>
      </c>
    </row>
    <row r="2548" spans="1:17">
      <c r="A2548" s="38">
        <v>41745</v>
      </c>
      <c r="B2548" s="49" t="s">
        <v>171</v>
      </c>
      <c r="C2548" s="24">
        <f t="shared" si="234"/>
        <v>30.406921776000001</v>
      </c>
      <c r="D2548" s="24">
        <f t="shared" si="235"/>
        <v>0</v>
      </c>
      <c r="E2548" s="18">
        <f>IF(G2548&gt;=0.3,(バックデータ一覧!$C$10*(バックデータ一覧!$C$12*計算過程!L2548+バックデータ一覧!$C$13*LN(計算過程!G2548)+バックデータ一覧!$C$14)^バックデータ一覧!$C$11+バックデータ一覧!$E$10*(計算過程!G2548/(バックデータ一覧!$E$12*計算過程!L2548+バックデータ一覧!$E$13*LN(計算過程!G2548)+バックデータ一覧!$E$14))^バックデータ一覧!$E$11)*計算過程!$W$11*10^-3,0)</f>
        <v>0</v>
      </c>
      <c r="F2548" s="18">
        <f>IF(G2548&lt;0.3,(バックデータ一覧!$C$10*(バックデータ一覧!$C$12*計算過程!L2548+バックデータ一覧!$C$13*LN(0.3)+バックデータ一覧!$C$14)^バックデータ一覧!$C$11+バックデータ一覧!$E$10*(0.3/(バックデータ一覧!$E$12*計算過程!L2548+バックデータ一覧!$E$13*LN(0.3)+バックデータ一覧!$E$14))^バックデータ一覧!$E$11)*計算過程!$W$11*計算過程!G2548/0.3*10^-3,0)</f>
        <v>0</v>
      </c>
      <c r="G2548" s="18">
        <f t="shared" si="236"/>
        <v>0</v>
      </c>
      <c r="H2548" s="18">
        <f t="shared" si="237"/>
        <v>0</v>
      </c>
      <c r="I2548" s="24">
        <v>0</v>
      </c>
      <c r="J2548" s="24">
        <v>0</v>
      </c>
      <c r="K2548" s="24">
        <v>0</v>
      </c>
      <c r="L2548" s="14">
        <f>貼り付けシート!C2548</f>
        <v>14.3</v>
      </c>
      <c r="M2548" s="14">
        <f>貼り付けシート!D2548</f>
        <v>5.9</v>
      </c>
      <c r="N2548" s="18">
        <f>貼り付けシート!E2548</f>
        <v>58.36143241058204</v>
      </c>
      <c r="O2548" s="18">
        <f>貼り付けシート!F2548</f>
        <v>0</v>
      </c>
      <c r="P2548" s="19">
        <f t="shared" si="238"/>
        <v>0</v>
      </c>
      <c r="Q2548" s="19">
        <f t="shared" si="239"/>
        <v>0</v>
      </c>
    </row>
    <row r="2549" spans="1:17">
      <c r="A2549" s="38">
        <v>41745</v>
      </c>
      <c r="B2549" s="49" t="s">
        <v>172</v>
      </c>
      <c r="C2549" s="24">
        <f t="shared" si="234"/>
        <v>30.406921776000001</v>
      </c>
      <c r="D2549" s="24">
        <f t="shared" si="235"/>
        <v>0</v>
      </c>
      <c r="E2549" s="18">
        <f>IF(G2549&gt;=0.3,(バックデータ一覧!$C$10*(バックデータ一覧!$C$12*計算過程!L2549+バックデータ一覧!$C$13*LN(計算過程!G2549)+バックデータ一覧!$C$14)^バックデータ一覧!$C$11+バックデータ一覧!$E$10*(計算過程!G2549/(バックデータ一覧!$E$12*計算過程!L2549+バックデータ一覧!$E$13*LN(計算過程!G2549)+バックデータ一覧!$E$14))^バックデータ一覧!$E$11)*計算過程!$W$11*10^-3,0)</f>
        <v>0</v>
      </c>
      <c r="F2549" s="18">
        <f>IF(G2549&lt;0.3,(バックデータ一覧!$C$10*(バックデータ一覧!$C$12*計算過程!L2549+バックデータ一覧!$C$13*LN(0.3)+バックデータ一覧!$C$14)^バックデータ一覧!$C$11+バックデータ一覧!$E$10*(0.3/(バックデータ一覧!$E$12*計算過程!L2549+バックデータ一覧!$E$13*LN(0.3)+バックデータ一覧!$E$14))^バックデータ一覧!$E$11)*計算過程!$W$11*計算過程!G2549/0.3*10^-3,0)</f>
        <v>0</v>
      </c>
      <c r="G2549" s="18">
        <f t="shared" si="236"/>
        <v>0</v>
      </c>
      <c r="H2549" s="18">
        <f t="shared" si="237"/>
        <v>0</v>
      </c>
      <c r="I2549" s="24">
        <v>0</v>
      </c>
      <c r="J2549" s="24">
        <v>0</v>
      </c>
      <c r="K2549" s="24">
        <v>0</v>
      </c>
      <c r="L2549" s="14">
        <f>貼り付けシート!C2549</f>
        <v>14</v>
      </c>
      <c r="M2549" s="14">
        <f>貼り付けシート!D2549</f>
        <v>5.9</v>
      </c>
      <c r="N2549" s="18">
        <f>貼り付けシート!E2549</f>
        <v>59.507740229796802</v>
      </c>
      <c r="O2549" s="18">
        <f>貼り付けシート!F2549</f>
        <v>0</v>
      </c>
      <c r="P2549" s="19">
        <f t="shared" si="238"/>
        <v>0</v>
      </c>
      <c r="Q2549" s="19">
        <f t="shared" si="239"/>
        <v>0</v>
      </c>
    </row>
    <row r="2550" spans="1:17">
      <c r="A2550" s="38">
        <v>41746</v>
      </c>
      <c r="B2550" s="49" t="s">
        <v>149</v>
      </c>
      <c r="C2550" s="24">
        <f t="shared" si="234"/>
        <v>30.406921776000001</v>
      </c>
      <c r="D2550" s="24">
        <f t="shared" si="235"/>
        <v>0</v>
      </c>
      <c r="E2550" s="18">
        <f>IF(G2550&gt;=0.3,(バックデータ一覧!$C$10*(バックデータ一覧!$C$12*計算過程!L2550+バックデータ一覧!$C$13*LN(計算過程!G2550)+バックデータ一覧!$C$14)^バックデータ一覧!$C$11+バックデータ一覧!$E$10*(計算過程!G2550/(バックデータ一覧!$E$12*計算過程!L2550+バックデータ一覧!$E$13*LN(計算過程!G2550)+バックデータ一覧!$E$14))^バックデータ一覧!$E$11)*計算過程!$W$11*10^-3,0)</f>
        <v>0</v>
      </c>
      <c r="F2550" s="18">
        <f>IF(G2550&lt;0.3,(バックデータ一覧!$C$10*(バックデータ一覧!$C$12*計算過程!L2550+バックデータ一覧!$C$13*LN(0.3)+バックデータ一覧!$C$14)^バックデータ一覧!$C$11+バックデータ一覧!$E$10*(0.3/(バックデータ一覧!$E$12*計算過程!L2550+バックデータ一覧!$E$13*LN(0.3)+バックデータ一覧!$E$14))^バックデータ一覧!$E$11)*計算過程!$W$11*計算過程!G2550/0.3*10^-3,0)</f>
        <v>0</v>
      </c>
      <c r="G2550" s="18">
        <f t="shared" si="236"/>
        <v>0</v>
      </c>
      <c r="H2550" s="18">
        <f t="shared" si="237"/>
        <v>0</v>
      </c>
      <c r="I2550" s="24">
        <v>0</v>
      </c>
      <c r="J2550" s="24">
        <v>0</v>
      </c>
      <c r="K2550" s="24">
        <v>0</v>
      </c>
      <c r="L2550" s="14">
        <f>貼り付けシート!C2550</f>
        <v>13.9</v>
      </c>
      <c r="M2550" s="14">
        <f>貼り付けシート!D2550</f>
        <v>5.7</v>
      </c>
      <c r="N2550" s="18">
        <f>貼り付けシート!E2550</f>
        <v>57.883519636274585</v>
      </c>
      <c r="O2550" s="18">
        <f>貼り付けシート!F2550</f>
        <v>0</v>
      </c>
      <c r="P2550" s="19">
        <f t="shared" si="238"/>
        <v>0</v>
      </c>
      <c r="Q2550" s="19">
        <f t="shared" si="239"/>
        <v>0</v>
      </c>
    </row>
    <row r="2551" spans="1:17">
      <c r="A2551" s="38">
        <v>41746</v>
      </c>
      <c r="B2551" s="49" t="s">
        <v>150</v>
      </c>
      <c r="C2551" s="24">
        <f t="shared" si="234"/>
        <v>30.406921776000001</v>
      </c>
      <c r="D2551" s="24">
        <f t="shared" si="235"/>
        <v>0</v>
      </c>
      <c r="E2551" s="18">
        <f>IF(G2551&gt;=0.3,(バックデータ一覧!$C$10*(バックデータ一覧!$C$12*計算過程!L2551+バックデータ一覧!$C$13*LN(計算過程!G2551)+バックデータ一覧!$C$14)^バックデータ一覧!$C$11+バックデータ一覧!$E$10*(計算過程!G2551/(バックデータ一覧!$E$12*計算過程!L2551+バックデータ一覧!$E$13*LN(計算過程!G2551)+バックデータ一覧!$E$14))^バックデータ一覧!$E$11)*計算過程!$W$11*10^-3,0)</f>
        <v>0</v>
      </c>
      <c r="F2551" s="18">
        <f>IF(G2551&lt;0.3,(バックデータ一覧!$C$10*(バックデータ一覧!$C$12*計算過程!L2551+バックデータ一覧!$C$13*LN(0.3)+バックデータ一覧!$C$14)^バックデータ一覧!$C$11+バックデータ一覧!$E$10*(0.3/(バックデータ一覧!$E$12*計算過程!L2551+バックデータ一覧!$E$13*LN(0.3)+バックデータ一覧!$E$14))^バックデータ一覧!$E$11)*計算過程!$W$11*計算過程!G2551/0.3*10^-3,0)</f>
        <v>0</v>
      </c>
      <c r="G2551" s="18">
        <f t="shared" si="236"/>
        <v>0</v>
      </c>
      <c r="H2551" s="18">
        <f t="shared" si="237"/>
        <v>0</v>
      </c>
      <c r="I2551" s="24">
        <v>0</v>
      </c>
      <c r="J2551" s="24">
        <v>0</v>
      </c>
      <c r="K2551" s="24">
        <v>0</v>
      </c>
      <c r="L2551" s="14">
        <f>貼り付けシート!C2551</f>
        <v>13.7</v>
      </c>
      <c r="M2551" s="14">
        <f>貼り付けシート!D2551</f>
        <v>5.6</v>
      </c>
      <c r="N2551" s="18">
        <f>貼り付けシート!E2551</f>
        <v>57.62149350766088</v>
      </c>
      <c r="O2551" s="18">
        <f>貼り付けシート!F2551</f>
        <v>0</v>
      </c>
      <c r="P2551" s="19">
        <f t="shared" si="238"/>
        <v>0</v>
      </c>
      <c r="Q2551" s="19">
        <f t="shared" si="239"/>
        <v>0</v>
      </c>
    </row>
    <row r="2552" spans="1:17">
      <c r="A2552" s="38">
        <v>41746</v>
      </c>
      <c r="B2552" s="49" t="s">
        <v>151</v>
      </c>
      <c r="C2552" s="24">
        <f t="shared" si="234"/>
        <v>30.406921776000001</v>
      </c>
      <c r="D2552" s="24">
        <f t="shared" si="235"/>
        <v>0</v>
      </c>
      <c r="E2552" s="18">
        <f>IF(G2552&gt;=0.3,(バックデータ一覧!$C$10*(バックデータ一覧!$C$12*計算過程!L2552+バックデータ一覧!$C$13*LN(計算過程!G2552)+バックデータ一覧!$C$14)^バックデータ一覧!$C$11+バックデータ一覧!$E$10*(計算過程!G2552/(バックデータ一覧!$E$12*計算過程!L2552+バックデータ一覧!$E$13*LN(計算過程!G2552)+バックデータ一覧!$E$14))^バックデータ一覧!$E$11)*計算過程!$W$11*10^-3,0)</f>
        <v>0</v>
      </c>
      <c r="F2552" s="18">
        <f>IF(G2552&lt;0.3,(バックデータ一覧!$C$10*(バックデータ一覧!$C$12*計算過程!L2552+バックデータ一覧!$C$13*LN(0.3)+バックデータ一覧!$C$14)^バックデータ一覧!$C$11+バックデータ一覧!$E$10*(0.3/(バックデータ一覧!$E$12*計算過程!L2552+バックデータ一覧!$E$13*LN(0.3)+バックデータ一覧!$E$14))^バックデータ一覧!$E$11)*計算過程!$W$11*計算過程!G2552/0.3*10^-3,0)</f>
        <v>0</v>
      </c>
      <c r="G2552" s="18">
        <f t="shared" si="236"/>
        <v>0</v>
      </c>
      <c r="H2552" s="18">
        <f t="shared" si="237"/>
        <v>0</v>
      </c>
      <c r="I2552" s="24">
        <v>0</v>
      </c>
      <c r="J2552" s="24">
        <v>0</v>
      </c>
      <c r="K2552" s="24">
        <v>0</v>
      </c>
      <c r="L2552" s="14">
        <f>貼り付けシート!C2552</f>
        <v>13.1</v>
      </c>
      <c r="M2552" s="14">
        <f>貼り付けシート!D2552</f>
        <v>5.5</v>
      </c>
      <c r="N2552" s="18">
        <f>貼り付けシート!E2552</f>
        <v>58.860444345423268</v>
      </c>
      <c r="O2552" s="18">
        <f>貼り付けシート!F2552</f>
        <v>0</v>
      </c>
      <c r="P2552" s="19">
        <f t="shared" si="238"/>
        <v>0</v>
      </c>
      <c r="Q2552" s="19">
        <f t="shared" si="239"/>
        <v>0</v>
      </c>
    </row>
    <row r="2553" spans="1:17">
      <c r="A2553" s="38">
        <v>41746</v>
      </c>
      <c r="B2553" s="49" t="s">
        <v>152</v>
      </c>
      <c r="C2553" s="24">
        <f t="shared" si="234"/>
        <v>30.406921776000001</v>
      </c>
      <c r="D2553" s="24">
        <f t="shared" si="235"/>
        <v>0</v>
      </c>
      <c r="E2553" s="18">
        <f>IF(G2553&gt;=0.3,(バックデータ一覧!$C$10*(バックデータ一覧!$C$12*計算過程!L2553+バックデータ一覧!$C$13*LN(計算過程!G2553)+バックデータ一覧!$C$14)^バックデータ一覧!$C$11+バックデータ一覧!$E$10*(計算過程!G2553/(バックデータ一覧!$E$12*計算過程!L2553+バックデータ一覧!$E$13*LN(計算過程!G2553)+バックデータ一覧!$E$14))^バックデータ一覧!$E$11)*計算過程!$W$11*10^-3,0)</f>
        <v>0</v>
      </c>
      <c r="F2553" s="18">
        <f>IF(G2553&lt;0.3,(バックデータ一覧!$C$10*(バックデータ一覧!$C$12*計算過程!L2553+バックデータ一覧!$C$13*LN(0.3)+バックデータ一覧!$C$14)^バックデータ一覧!$C$11+バックデータ一覧!$E$10*(0.3/(バックデータ一覧!$E$12*計算過程!L2553+バックデータ一覧!$E$13*LN(0.3)+バックデータ一覧!$E$14))^バックデータ一覧!$E$11)*計算過程!$W$11*計算過程!G2553/0.3*10^-3,0)</f>
        <v>0</v>
      </c>
      <c r="G2553" s="18">
        <f t="shared" si="236"/>
        <v>0</v>
      </c>
      <c r="H2553" s="18">
        <f t="shared" si="237"/>
        <v>0</v>
      </c>
      <c r="I2553" s="24">
        <v>0</v>
      </c>
      <c r="J2553" s="24">
        <v>0</v>
      </c>
      <c r="K2553" s="24">
        <v>0</v>
      </c>
      <c r="L2553" s="14">
        <f>貼り付けシート!C2553</f>
        <v>12.9</v>
      </c>
      <c r="M2553" s="14">
        <f>貼り付けシート!D2553</f>
        <v>5.7</v>
      </c>
      <c r="N2553" s="18">
        <f>貼り付けシート!E2553</f>
        <v>61.784602928430424</v>
      </c>
      <c r="O2553" s="18">
        <f>貼り付けシート!F2553</f>
        <v>0</v>
      </c>
      <c r="P2553" s="19">
        <f t="shared" si="238"/>
        <v>0</v>
      </c>
      <c r="Q2553" s="19">
        <f t="shared" si="239"/>
        <v>0</v>
      </c>
    </row>
    <row r="2554" spans="1:17">
      <c r="A2554" s="38">
        <v>41746</v>
      </c>
      <c r="B2554" s="49" t="s">
        <v>153</v>
      </c>
      <c r="C2554" s="24">
        <f t="shared" si="234"/>
        <v>30.406921776000001</v>
      </c>
      <c r="D2554" s="24">
        <f t="shared" si="235"/>
        <v>0</v>
      </c>
      <c r="E2554" s="18">
        <f>IF(G2554&gt;=0.3,(バックデータ一覧!$C$10*(バックデータ一覧!$C$12*計算過程!L2554+バックデータ一覧!$C$13*LN(計算過程!G2554)+バックデータ一覧!$C$14)^バックデータ一覧!$C$11+バックデータ一覧!$E$10*(計算過程!G2554/(バックデータ一覧!$E$12*計算過程!L2554+バックデータ一覧!$E$13*LN(計算過程!G2554)+バックデータ一覧!$E$14))^バックデータ一覧!$E$11)*計算過程!$W$11*10^-3,0)</f>
        <v>0</v>
      </c>
      <c r="F2554" s="18">
        <f>IF(G2554&lt;0.3,(バックデータ一覧!$C$10*(バックデータ一覧!$C$12*計算過程!L2554+バックデータ一覧!$C$13*LN(0.3)+バックデータ一覧!$C$14)^バックデータ一覧!$C$11+バックデータ一覧!$E$10*(0.3/(バックデータ一覧!$E$12*計算過程!L2554+バックデータ一覧!$E$13*LN(0.3)+バックデータ一覧!$E$14))^バックデータ一覧!$E$11)*計算過程!$W$11*計算過程!G2554/0.3*10^-3,0)</f>
        <v>0</v>
      </c>
      <c r="G2554" s="18">
        <f t="shared" si="236"/>
        <v>0</v>
      </c>
      <c r="H2554" s="18">
        <f t="shared" si="237"/>
        <v>0</v>
      </c>
      <c r="I2554" s="24">
        <v>0</v>
      </c>
      <c r="J2554" s="24">
        <v>0</v>
      </c>
      <c r="K2554" s="24">
        <v>0</v>
      </c>
      <c r="L2554" s="14">
        <f>貼り付けシート!C2554</f>
        <v>12.7</v>
      </c>
      <c r="M2554" s="14">
        <f>貼り付けシート!D2554</f>
        <v>5.8</v>
      </c>
      <c r="N2554" s="18">
        <f>貼り付けシート!E2554</f>
        <v>63.687786548833515</v>
      </c>
      <c r="O2554" s="18">
        <f>貼り付けシート!F2554</f>
        <v>0</v>
      </c>
      <c r="P2554" s="19">
        <f t="shared" si="238"/>
        <v>0</v>
      </c>
      <c r="Q2554" s="19">
        <f t="shared" si="239"/>
        <v>0</v>
      </c>
    </row>
    <row r="2555" spans="1:17">
      <c r="A2555" s="38">
        <v>41746</v>
      </c>
      <c r="B2555" s="49" t="s">
        <v>154</v>
      </c>
      <c r="C2555" s="24">
        <f t="shared" si="234"/>
        <v>30.406921776000001</v>
      </c>
      <c r="D2555" s="24">
        <f t="shared" si="235"/>
        <v>0</v>
      </c>
      <c r="E2555" s="18">
        <f>IF(G2555&gt;=0.3,(バックデータ一覧!$C$10*(バックデータ一覧!$C$12*計算過程!L2555+バックデータ一覧!$C$13*LN(計算過程!G2555)+バックデータ一覧!$C$14)^バックデータ一覧!$C$11+バックデータ一覧!$E$10*(計算過程!G2555/(バックデータ一覧!$E$12*計算過程!L2555+バックデータ一覧!$E$13*LN(計算過程!G2555)+バックデータ一覧!$E$14))^バックデータ一覧!$E$11)*計算過程!$W$11*10^-3,0)</f>
        <v>0</v>
      </c>
      <c r="F2555" s="18">
        <f>IF(G2555&lt;0.3,(バックデータ一覧!$C$10*(バックデータ一覧!$C$12*計算過程!L2555+バックデータ一覧!$C$13*LN(0.3)+バックデータ一覧!$C$14)^バックデータ一覧!$C$11+バックデータ一覧!$E$10*(0.3/(バックデータ一覧!$E$12*計算過程!L2555+バックデータ一覧!$E$13*LN(0.3)+バックデータ一覧!$E$14))^バックデータ一覧!$E$11)*計算過程!$W$11*計算過程!G2555/0.3*10^-3,0)</f>
        <v>0</v>
      </c>
      <c r="G2555" s="18">
        <f t="shared" si="236"/>
        <v>0</v>
      </c>
      <c r="H2555" s="18">
        <f t="shared" si="237"/>
        <v>0</v>
      </c>
      <c r="I2555" s="24">
        <v>0</v>
      </c>
      <c r="J2555" s="24">
        <v>0</v>
      </c>
      <c r="K2555" s="24">
        <v>0</v>
      </c>
      <c r="L2555" s="14">
        <f>貼り付けシート!C2555</f>
        <v>12.6</v>
      </c>
      <c r="M2555" s="14">
        <f>貼り付けシート!D2555</f>
        <v>5.9</v>
      </c>
      <c r="N2555" s="18">
        <f>貼り付けシート!E2555</f>
        <v>65.201914381113653</v>
      </c>
      <c r="O2555" s="18">
        <f>貼り付けシート!F2555</f>
        <v>0</v>
      </c>
      <c r="P2555" s="19">
        <f t="shared" si="238"/>
        <v>0</v>
      </c>
      <c r="Q2555" s="19">
        <f t="shared" si="239"/>
        <v>0</v>
      </c>
    </row>
    <row r="2556" spans="1:17">
      <c r="A2556" s="38">
        <v>41746</v>
      </c>
      <c r="B2556" s="49" t="s">
        <v>155</v>
      </c>
      <c r="C2556" s="24">
        <f t="shared" si="234"/>
        <v>30.406921776000001</v>
      </c>
      <c r="D2556" s="24">
        <f t="shared" si="235"/>
        <v>0</v>
      </c>
      <c r="E2556" s="18">
        <f>IF(G2556&gt;=0.3,(バックデータ一覧!$C$10*(バックデータ一覧!$C$12*計算過程!L2556+バックデータ一覧!$C$13*LN(計算過程!G2556)+バックデータ一覧!$C$14)^バックデータ一覧!$C$11+バックデータ一覧!$E$10*(計算過程!G2556/(バックデータ一覧!$E$12*計算過程!L2556+バックデータ一覧!$E$13*LN(計算過程!G2556)+バックデータ一覧!$E$14))^バックデータ一覧!$E$11)*計算過程!$W$11*10^-3,0)</f>
        <v>0</v>
      </c>
      <c r="F2556" s="18">
        <f>IF(G2556&lt;0.3,(バックデータ一覧!$C$10*(バックデータ一覧!$C$12*計算過程!L2556+バックデータ一覧!$C$13*LN(0.3)+バックデータ一覧!$C$14)^バックデータ一覧!$C$11+バックデータ一覧!$E$10*(0.3/(バックデータ一覧!$E$12*計算過程!L2556+バックデータ一覧!$E$13*LN(0.3)+バックデータ一覧!$E$14))^バックデータ一覧!$E$11)*計算過程!$W$11*計算過程!G2556/0.3*10^-3,0)</f>
        <v>0</v>
      </c>
      <c r="G2556" s="18">
        <f t="shared" si="236"/>
        <v>0</v>
      </c>
      <c r="H2556" s="18">
        <f t="shared" si="237"/>
        <v>0</v>
      </c>
      <c r="I2556" s="24">
        <v>0</v>
      </c>
      <c r="J2556" s="24">
        <v>0</v>
      </c>
      <c r="K2556" s="24">
        <v>0</v>
      </c>
      <c r="L2556" s="14">
        <f>貼り付けシート!C2556</f>
        <v>14.1</v>
      </c>
      <c r="M2556" s="14">
        <f>貼り付けシート!D2556</f>
        <v>6.1</v>
      </c>
      <c r="N2556" s="18">
        <f>貼り付けシート!E2556</f>
        <v>61.107556350826307</v>
      </c>
      <c r="O2556" s="18">
        <f>貼り付けシート!F2556</f>
        <v>0</v>
      </c>
      <c r="P2556" s="19">
        <f t="shared" si="238"/>
        <v>0</v>
      </c>
      <c r="Q2556" s="19">
        <f t="shared" si="239"/>
        <v>0</v>
      </c>
    </row>
    <row r="2557" spans="1:17">
      <c r="A2557" s="38">
        <v>41746</v>
      </c>
      <c r="B2557" s="49" t="s">
        <v>156</v>
      </c>
      <c r="C2557" s="24">
        <f t="shared" si="234"/>
        <v>30.406921776000001</v>
      </c>
      <c r="D2557" s="24">
        <f t="shared" si="235"/>
        <v>0</v>
      </c>
      <c r="E2557" s="18">
        <f>IF(G2557&gt;=0.3,(バックデータ一覧!$C$10*(バックデータ一覧!$C$12*計算過程!L2557+バックデータ一覧!$C$13*LN(計算過程!G2557)+バックデータ一覧!$C$14)^バックデータ一覧!$C$11+バックデータ一覧!$E$10*(計算過程!G2557/(バックデータ一覧!$E$12*計算過程!L2557+バックデータ一覧!$E$13*LN(計算過程!G2557)+バックデータ一覧!$E$14))^バックデータ一覧!$E$11)*計算過程!$W$11*10^-3,0)</f>
        <v>0</v>
      </c>
      <c r="F2557" s="18">
        <f>IF(G2557&lt;0.3,(バックデータ一覧!$C$10*(バックデータ一覧!$C$12*計算過程!L2557+バックデータ一覧!$C$13*LN(0.3)+バックデータ一覧!$C$14)^バックデータ一覧!$C$11+バックデータ一覧!$E$10*(0.3/(バックデータ一覧!$E$12*計算過程!L2557+バックデータ一覧!$E$13*LN(0.3)+バックデータ一覧!$E$14))^バックデータ一覧!$E$11)*計算過程!$W$11*計算過程!G2557/0.3*10^-3,0)</f>
        <v>0</v>
      </c>
      <c r="G2557" s="18">
        <f t="shared" si="236"/>
        <v>0</v>
      </c>
      <c r="H2557" s="18">
        <f t="shared" si="237"/>
        <v>0</v>
      </c>
      <c r="I2557" s="24">
        <v>0</v>
      </c>
      <c r="J2557" s="24">
        <v>0</v>
      </c>
      <c r="K2557" s="24">
        <v>0</v>
      </c>
      <c r="L2557" s="14">
        <f>貼り付けシート!C2557</f>
        <v>16.3</v>
      </c>
      <c r="M2557" s="14">
        <f>貼り付けシート!D2557</f>
        <v>6.4</v>
      </c>
      <c r="N2557" s="18">
        <f>貼り付けシート!E2557</f>
        <v>55.628462442616453</v>
      </c>
      <c r="O2557" s="18">
        <f>貼り付けシート!F2557</f>
        <v>0</v>
      </c>
      <c r="P2557" s="19">
        <f t="shared" si="238"/>
        <v>0</v>
      </c>
      <c r="Q2557" s="19">
        <f t="shared" si="239"/>
        <v>0</v>
      </c>
    </row>
    <row r="2558" spans="1:17">
      <c r="A2558" s="38">
        <v>41746</v>
      </c>
      <c r="B2558" s="49" t="s">
        <v>157</v>
      </c>
      <c r="C2558" s="24">
        <f t="shared" si="234"/>
        <v>30.406921776000001</v>
      </c>
      <c r="D2558" s="24">
        <f t="shared" si="235"/>
        <v>0</v>
      </c>
      <c r="E2558" s="18">
        <f>IF(G2558&gt;=0.3,(バックデータ一覧!$C$10*(バックデータ一覧!$C$12*計算過程!L2558+バックデータ一覧!$C$13*LN(計算過程!G2558)+バックデータ一覧!$C$14)^バックデータ一覧!$C$11+バックデータ一覧!$E$10*(計算過程!G2558/(バックデータ一覧!$E$12*計算過程!L2558+バックデータ一覧!$E$13*LN(計算過程!G2558)+バックデータ一覧!$E$14))^バックデータ一覧!$E$11)*計算過程!$W$11*10^-3,0)</f>
        <v>0</v>
      </c>
      <c r="F2558" s="18">
        <f>IF(G2558&lt;0.3,(バックデータ一覧!$C$10*(バックデータ一覧!$C$12*計算過程!L2558+バックデータ一覧!$C$13*LN(0.3)+バックデータ一覧!$C$14)^バックデータ一覧!$C$11+バックデータ一覧!$E$10*(0.3/(バックデータ一覧!$E$12*計算過程!L2558+バックデータ一覧!$E$13*LN(0.3)+バックデータ一覧!$E$14))^バックデータ一覧!$E$11)*計算過程!$W$11*計算過程!G2558/0.3*10^-3,0)</f>
        <v>0</v>
      </c>
      <c r="G2558" s="18">
        <f t="shared" si="236"/>
        <v>0</v>
      </c>
      <c r="H2558" s="18">
        <f t="shared" si="237"/>
        <v>0</v>
      </c>
      <c r="I2558" s="24">
        <v>0</v>
      </c>
      <c r="J2558" s="24">
        <v>0</v>
      </c>
      <c r="K2558" s="24">
        <v>0</v>
      </c>
      <c r="L2558" s="14">
        <f>貼り付けシート!C2558</f>
        <v>18</v>
      </c>
      <c r="M2558" s="14">
        <f>貼り付けシート!D2558</f>
        <v>6.7</v>
      </c>
      <c r="N2558" s="18">
        <f>貼り付けシート!E2558</f>
        <v>52.266877091420348</v>
      </c>
      <c r="O2558" s="18">
        <f>貼り付けシート!F2558</f>
        <v>0</v>
      </c>
      <c r="P2558" s="19">
        <f t="shared" si="238"/>
        <v>0</v>
      </c>
      <c r="Q2558" s="19">
        <f t="shared" si="239"/>
        <v>0</v>
      </c>
    </row>
    <row r="2559" spans="1:17">
      <c r="A2559" s="38">
        <v>41746</v>
      </c>
      <c r="B2559" s="49" t="s">
        <v>158</v>
      </c>
      <c r="C2559" s="24">
        <f t="shared" si="234"/>
        <v>30.406921776000001</v>
      </c>
      <c r="D2559" s="24">
        <f t="shared" si="235"/>
        <v>0</v>
      </c>
      <c r="E2559" s="18">
        <f>IF(G2559&gt;=0.3,(バックデータ一覧!$C$10*(バックデータ一覧!$C$12*計算過程!L2559+バックデータ一覧!$C$13*LN(計算過程!G2559)+バックデータ一覧!$C$14)^バックデータ一覧!$C$11+バックデータ一覧!$E$10*(計算過程!G2559/(バックデータ一覧!$E$12*計算過程!L2559+バックデータ一覧!$E$13*LN(計算過程!G2559)+バックデータ一覧!$E$14))^バックデータ一覧!$E$11)*計算過程!$W$11*10^-3,0)</f>
        <v>0</v>
      </c>
      <c r="F2559" s="18">
        <f>IF(G2559&lt;0.3,(バックデータ一覧!$C$10*(バックデータ一覧!$C$12*計算過程!L2559+バックデータ一覧!$C$13*LN(0.3)+バックデータ一覧!$C$14)^バックデータ一覧!$C$11+バックデータ一覧!$E$10*(0.3/(バックデータ一覧!$E$12*計算過程!L2559+バックデータ一覧!$E$13*LN(0.3)+バックデータ一覧!$E$14))^バックデータ一覧!$E$11)*計算過程!$W$11*計算過程!G2559/0.3*10^-3,0)</f>
        <v>0</v>
      </c>
      <c r="G2559" s="18">
        <f t="shared" si="236"/>
        <v>0</v>
      </c>
      <c r="H2559" s="18">
        <f t="shared" si="237"/>
        <v>0</v>
      </c>
      <c r="I2559" s="24">
        <v>0</v>
      </c>
      <c r="J2559" s="24">
        <v>0</v>
      </c>
      <c r="K2559" s="24">
        <v>0</v>
      </c>
      <c r="L2559" s="14">
        <f>貼り付けシート!C2559</f>
        <v>19.399999999999999</v>
      </c>
      <c r="M2559" s="14">
        <f>貼り付けシート!D2559</f>
        <v>6.3</v>
      </c>
      <c r="N2559" s="18">
        <f>貼り付けシート!E2559</f>
        <v>45.052994366033502</v>
      </c>
      <c r="O2559" s="18">
        <f>貼り付けシート!F2559</f>
        <v>0</v>
      </c>
      <c r="P2559" s="19">
        <f t="shared" si="238"/>
        <v>0</v>
      </c>
      <c r="Q2559" s="19">
        <f t="shared" si="239"/>
        <v>0</v>
      </c>
    </row>
    <row r="2560" spans="1:17">
      <c r="A2560" s="38">
        <v>41746</v>
      </c>
      <c r="B2560" s="49" t="s">
        <v>159</v>
      </c>
      <c r="C2560" s="24">
        <f t="shared" si="234"/>
        <v>30.406921776000001</v>
      </c>
      <c r="D2560" s="24">
        <f t="shared" si="235"/>
        <v>0</v>
      </c>
      <c r="E2560" s="18">
        <f>IF(G2560&gt;=0.3,(バックデータ一覧!$C$10*(バックデータ一覧!$C$12*計算過程!L2560+バックデータ一覧!$C$13*LN(計算過程!G2560)+バックデータ一覧!$C$14)^バックデータ一覧!$C$11+バックデータ一覧!$E$10*(計算過程!G2560/(バックデータ一覧!$E$12*計算過程!L2560+バックデータ一覧!$E$13*LN(計算過程!G2560)+バックデータ一覧!$E$14))^バックデータ一覧!$E$11)*計算過程!$W$11*10^-3,0)</f>
        <v>0</v>
      </c>
      <c r="F2560" s="18">
        <f>IF(G2560&lt;0.3,(バックデータ一覧!$C$10*(バックデータ一覧!$C$12*計算過程!L2560+バックデータ一覧!$C$13*LN(0.3)+バックデータ一覧!$C$14)^バックデータ一覧!$C$11+バックデータ一覧!$E$10*(0.3/(バックデータ一覧!$E$12*計算過程!L2560+バックデータ一覧!$E$13*LN(0.3)+バックデータ一覧!$E$14))^バックデータ一覧!$E$11)*計算過程!$W$11*計算過程!G2560/0.3*10^-3,0)</f>
        <v>0</v>
      </c>
      <c r="G2560" s="18">
        <f t="shared" si="236"/>
        <v>0</v>
      </c>
      <c r="H2560" s="18">
        <f t="shared" si="237"/>
        <v>0</v>
      </c>
      <c r="I2560" s="24">
        <v>0</v>
      </c>
      <c r="J2560" s="24">
        <v>0</v>
      </c>
      <c r="K2560" s="24">
        <v>0</v>
      </c>
      <c r="L2560" s="14">
        <f>貼り付けシート!C2560</f>
        <v>21</v>
      </c>
      <c r="M2560" s="14">
        <f>貼り付けシート!D2560</f>
        <v>6</v>
      </c>
      <c r="N2560" s="18">
        <f>貼り付けシート!E2560</f>
        <v>38.883351572690486</v>
      </c>
      <c r="O2560" s="18">
        <f>貼り付けシート!F2560</f>
        <v>0</v>
      </c>
      <c r="P2560" s="19">
        <f t="shared" si="238"/>
        <v>0</v>
      </c>
      <c r="Q2560" s="19">
        <f t="shared" si="239"/>
        <v>0</v>
      </c>
    </row>
    <row r="2561" spans="1:17">
      <c r="A2561" s="38">
        <v>41746</v>
      </c>
      <c r="B2561" s="49" t="s">
        <v>160</v>
      </c>
      <c r="C2561" s="24">
        <f t="shared" si="234"/>
        <v>30.406921776000001</v>
      </c>
      <c r="D2561" s="24">
        <f t="shared" si="235"/>
        <v>0</v>
      </c>
      <c r="E2561" s="18">
        <f>IF(G2561&gt;=0.3,(バックデータ一覧!$C$10*(バックデータ一覧!$C$12*計算過程!L2561+バックデータ一覧!$C$13*LN(計算過程!G2561)+バックデータ一覧!$C$14)^バックデータ一覧!$C$11+バックデータ一覧!$E$10*(計算過程!G2561/(バックデータ一覧!$E$12*計算過程!L2561+バックデータ一覧!$E$13*LN(計算過程!G2561)+バックデータ一覧!$E$14))^バックデータ一覧!$E$11)*計算過程!$W$11*10^-3,0)</f>
        <v>0</v>
      </c>
      <c r="F2561" s="18">
        <f>IF(G2561&lt;0.3,(バックデータ一覧!$C$10*(バックデータ一覧!$C$12*計算過程!L2561+バックデータ一覧!$C$13*LN(0.3)+バックデータ一覧!$C$14)^バックデータ一覧!$C$11+バックデータ一覧!$E$10*(0.3/(バックデータ一覧!$E$12*計算過程!L2561+バックデータ一覧!$E$13*LN(0.3)+バックデータ一覧!$E$14))^バックデータ一覧!$E$11)*計算過程!$W$11*計算過程!G2561/0.3*10^-3,0)</f>
        <v>0</v>
      </c>
      <c r="G2561" s="18">
        <f t="shared" si="236"/>
        <v>0</v>
      </c>
      <c r="H2561" s="18">
        <f t="shared" si="237"/>
        <v>0</v>
      </c>
      <c r="I2561" s="24">
        <v>0</v>
      </c>
      <c r="J2561" s="24">
        <v>0</v>
      </c>
      <c r="K2561" s="24">
        <v>0</v>
      </c>
      <c r="L2561" s="14">
        <f>貼り付けシート!C2561</f>
        <v>22.7</v>
      </c>
      <c r="M2561" s="14">
        <f>貼り付けシート!D2561</f>
        <v>5.7</v>
      </c>
      <c r="N2561" s="18">
        <f>貼り付けシート!E2561</f>
        <v>33.312519085848365</v>
      </c>
      <c r="O2561" s="18">
        <f>貼り付けシート!F2561</f>
        <v>0</v>
      </c>
      <c r="P2561" s="19">
        <f t="shared" si="238"/>
        <v>0</v>
      </c>
      <c r="Q2561" s="19">
        <f t="shared" si="239"/>
        <v>0</v>
      </c>
    </row>
    <row r="2562" spans="1:17">
      <c r="A2562" s="38">
        <v>41746</v>
      </c>
      <c r="B2562" s="49" t="s">
        <v>161</v>
      </c>
      <c r="C2562" s="24">
        <f t="shared" si="234"/>
        <v>30.406921776000001</v>
      </c>
      <c r="D2562" s="24">
        <f t="shared" si="235"/>
        <v>0</v>
      </c>
      <c r="E2562" s="18">
        <f>IF(G2562&gt;=0.3,(バックデータ一覧!$C$10*(バックデータ一覧!$C$12*計算過程!L2562+バックデータ一覧!$C$13*LN(計算過程!G2562)+バックデータ一覧!$C$14)^バックデータ一覧!$C$11+バックデータ一覧!$E$10*(計算過程!G2562/(バックデータ一覧!$E$12*計算過程!L2562+バックデータ一覧!$E$13*LN(計算過程!G2562)+バックデータ一覧!$E$14))^バックデータ一覧!$E$11)*計算過程!$W$11*10^-3,0)</f>
        <v>0</v>
      </c>
      <c r="F2562" s="18">
        <f>IF(G2562&lt;0.3,(バックデータ一覧!$C$10*(バックデータ一覧!$C$12*計算過程!L2562+バックデータ一覧!$C$13*LN(0.3)+バックデータ一覧!$C$14)^バックデータ一覧!$C$11+バックデータ一覧!$E$10*(0.3/(バックデータ一覧!$E$12*計算過程!L2562+バックデータ一覧!$E$13*LN(0.3)+バックデータ一覧!$E$14))^バックデータ一覧!$E$11)*計算過程!$W$11*計算過程!G2562/0.3*10^-3,0)</f>
        <v>0</v>
      </c>
      <c r="G2562" s="18">
        <f t="shared" si="236"/>
        <v>0</v>
      </c>
      <c r="H2562" s="18">
        <f t="shared" si="237"/>
        <v>0</v>
      </c>
      <c r="I2562" s="24">
        <v>0</v>
      </c>
      <c r="J2562" s="24">
        <v>0</v>
      </c>
      <c r="K2562" s="24">
        <v>0</v>
      </c>
      <c r="L2562" s="14">
        <f>貼り付けシート!C2562</f>
        <v>24.1</v>
      </c>
      <c r="M2562" s="14">
        <f>貼り付けシート!D2562</f>
        <v>6.3</v>
      </c>
      <c r="N2562" s="18">
        <f>貼り付けシート!E2562</f>
        <v>33.803864906737438</v>
      </c>
      <c r="O2562" s="18">
        <f>貼り付けシート!F2562</f>
        <v>0</v>
      </c>
      <c r="P2562" s="19">
        <f t="shared" si="238"/>
        <v>0</v>
      </c>
      <c r="Q2562" s="19">
        <f t="shared" si="239"/>
        <v>0</v>
      </c>
    </row>
    <row r="2563" spans="1:17">
      <c r="A2563" s="38">
        <v>41746</v>
      </c>
      <c r="B2563" s="49" t="s">
        <v>162</v>
      </c>
      <c r="C2563" s="24">
        <f t="shared" si="234"/>
        <v>30.406921776000001</v>
      </c>
      <c r="D2563" s="24">
        <f t="shared" si="235"/>
        <v>0</v>
      </c>
      <c r="E2563" s="18">
        <f>IF(G2563&gt;=0.3,(バックデータ一覧!$C$10*(バックデータ一覧!$C$12*計算過程!L2563+バックデータ一覧!$C$13*LN(計算過程!G2563)+バックデータ一覧!$C$14)^バックデータ一覧!$C$11+バックデータ一覧!$E$10*(計算過程!G2563/(バックデータ一覧!$E$12*計算過程!L2563+バックデータ一覧!$E$13*LN(計算過程!G2563)+バックデータ一覧!$E$14))^バックデータ一覧!$E$11)*計算過程!$W$11*10^-3,0)</f>
        <v>0</v>
      </c>
      <c r="F2563" s="18">
        <f>IF(G2563&lt;0.3,(バックデータ一覧!$C$10*(バックデータ一覧!$C$12*計算過程!L2563+バックデータ一覧!$C$13*LN(0.3)+バックデータ一覧!$C$14)^バックデータ一覧!$C$11+バックデータ一覧!$E$10*(0.3/(バックデータ一覧!$E$12*計算過程!L2563+バックデータ一覧!$E$13*LN(0.3)+バックデータ一覧!$E$14))^バックデータ一覧!$E$11)*計算過程!$W$11*計算過程!G2563/0.3*10^-3,0)</f>
        <v>0</v>
      </c>
      <c r="G2563" s="18">
        <f t="shared" si="236"/>
        <v>0</v>
      </c>
      <c r="H2563" s="18">
        <f t="shared" si="237"/>
        <v>0</v>
      </c>
      <c r="I2563" s="24">
        <v>0</v>
      </c>
      <c r="J2563" s="24">
        <v>0</v>
      </c>
      <c r="K2563" s="24">
        <v>0</v>
      </c>
      <c r="L2563" s="14">
        <f>貼り付けシート!C2563</f>
        <v>23.8</v>
      </c>
      <c r="M2563" s="14">
        <f>貼り付けシート!D2563</f>
        <v>6.8</v>
      </c>
      <c r="N2563" s="18">
        <f>貼り付けシート!E2563</f>
        <v>37.120921955363009</v>
      </c>
      <c r="O2563" s="18">
        <f>貼り付けシート!F2563</f>
        <v>0</v>
      </c>
      <c r="P2563" s="19">
        <f t="shared" si="238"/>
        <v>0</v>
      </c>
      <c r="Q2563" s="19">
        <f t="shared" si="239"/>
        <v>0</v>
      </c>
    </row>
    <row r="2564" spans="1:17">
      <c r="A2564" s="38">
        <v>41746</v>
      </c>
      <c r="B2564" s="49" t="s">
        <v>163</v>
      </c>
      <c r="C2564" s="24">
        <f t="shared" si="234"/>
        <v>30.406921776000001</v>
      </c>
      <c r="D2564" s="24">
        <f t="shared" si="235"/>
        <v>0</v>
      </c>
      <c r="E2564" s="18">
        <f>IF(G2564&gt;=0.3,(バックデータ一覧!$C$10*(バックデータ一覧!$C$12*計算過程!L2564+バックデータ一覧!$C$13*LN(計算過程!G2564)+バックデータ一覧!$C$14)^バックデータ一覧!$C$11+バックデータ一覧!$E$10*(計算過程!G2564/(バックデータ一覧!$E$12*計算過程!L2564+バックデータ一覧!$E$13*LN(計算過程!G2564)+バックデータ一覧!$E$14))^バックデータ一覧!$E$11)*計算過程!$W$11*10^-3,0)</f>
        <v>0</v>
      </c>
      <c r="F2564" s="18">
        <f>IF(G2564&lt;0.3,(バックデータ一覧!$C$10*(バックデータ一覧!$C$12*計算過程!L2564+バックデータ一覧!$C$13*LN(0.3)+バックデータ一覧!$C$14)^バックデータ一覧!$C$11+バックデータ一覧!$E$10*(0.3/(バックデータ一覧!$E$12*計算過程!L2564+バックデータ一覧!$E$13*LN(0.3)+バックデータ一覧!$E$14))^バックデータ一覧!$E$11)*計算過程!$W$11*計算過程!G2564/0.3*10^-3,0)</f>
        <v>0</v>
      </c>
      <c r="G2564" s="18">
        <f t="shared" si="236"/>
        <v>0</v>
      </c>
      <c r="H2564" s="18">
        <f t="shared" si="237"/>
        <v>0</v>
      </c>
      <c r="I2564" s="24">
        <v>0</v>
      </c>
      <c r="J2564" s="24">
        <v>0</v>
      </c>
      <c r="K2564" s="24">
        <v>0</v>
      </c>
      <c r="L2564" s="14">
        <f>貼り付けシート!C2564</f>
        <v>22.8</v>
      </c>
      <c r="M2564" s="14">
        <f>貼り付けシート!D2564</f>
        <v>7.4</v>
      </c>
      <c r="N2564" s="18">
        <f>貼り付けシート!E2564</f>
        <v>42.870230542430022</v>
      </c>
      <c r="O2564" s="18">
        <f>貼り付けシート!F2564</f>
        <v>0</v>
      </c>
      <c r="P2564" s="19">
        <f t="shared" si="238"/>
        <v>0</v>
      </c>
      <c r="Q2564" s="19">
        <f t="shared" si="239"/>
        <v>0</v>
      </c>
    </row>
    <row r="2565" spans="1:17">
      <c r="A2565" s="38">
        <v>41746</v>
      </c>
      <c r="B2565" s="49" t="s">
        <v>164</v>
      </c>
      <c r="C2565" s="24">
        <f t="shared" si="234"/>
        <v>30.406921776000001</v>
      </c>
      <c r="D2565" s="24">
        <f t="shared" si="235"/>
        <v>0</v>
      </c>
      <c r="E2565" s="18">
        <f>IF(G2565&gt;=0.3,(バックデータ一覧!$C$10*(バックデータ一覧!$C$12*計算過程!L2565+バックデータ一覧!$C$13*LN(計算過程!G2565)+バックデータ一覧!$C$14)^バックデータ一覧!$C$11+バックデータ一覧!$E$10*(計算過程!G2565/(バックデータ一覧!$E$12*計算過程!L2565+バックデータ一覧!$E$13*LN(計算過程!G2565)+バックデータ一覧!$E$14))^バックデータ一覧!$E$11)*計算過程!$W$11*10^-3,0)</f>
        <v>0</v>
      </c>
      <c r="F2565" s="18">
        <f>IF(G2565&lt;0.3,(バックデータ一覧!$C$10*(バックデータ一覧!$C$12*計算過程!L2565+バックデータ一覧!$C$13*LN(0.3)+バックデータ一覧!$C$14)^バックデータ一覧!$C$11+バックデータ一覧!$E$10*(0.3/(バックデータ一覧!$E$12*計算過程!L2565+バックデータ一覧!$E$13*LN(0.3)+バックデータ一覧!$E$14))^バックデータ一覧!$E$11)*計算過程!$W$11*計算過程!G2565/0.3*10^-3,0)</f>
        <v>0</v>
      </c>
      <c r="G2565" s="18">
        <f t="shared" si="236"/>
        <v>0</v>
      </c>
      <c r="H2565" s="18">
        <f t="shared" si="237"/>
        <v>0</v>
      </c>
      <c r="I2565" s="24">
        <v>0</v>
      </c>
      <c r="J2565" s="24">
        <v>0</v>
      </c>
      <c r="K2565" s="24">
        <v>0</v>
      </c>
      <c r="L2565" s="14">
        <f>貼り付けシート!C2565</f>
        <v>22.8</v>
      </c>
      <c r="M2565" s="14">
        <f>貼り付けシート!D2565</f>
        <v>8</v>
      </c>
      <c r="N2565" s="18">
        <f>貼り付けシート!E2565</f>
        <v>46.302055947499703</v>
      </c>
      <c r="O2565" s="18">
        <f>貼り付けシート!F2565</f>
        <v>0</v>
      </c>
      <c r="P2565" s="19">
        <f t="shared" si="238"/>
        <v>0</v>
      </c>
      <c r="Q2565" s="19">
        <f t="shared" si="239"/>
        <v>0</v>
      </c>
    </row>
    <row r="2566" spans="1:17">
      <c r="A2566" s="38">
        <v>41746</v>
      </c>
      <c r="B2566" s="49" t="s">
        <v>165</v>
      </c>
      <c r="C2566" s="24">
        <f t="shared" si="234"/>
        <v>30.406921776000001</v>
      </c>
      <c r="D2566" s="24">
        <f t="shared" si="235"/>
        <v>0</v>
      </c>
      <c r="E2566" s="18">
        <f>IF(G2566&gt;=0.3,(バックデータ一覧!$C$10*(バックデータ一覧!$C$12*計算過程!L2566+バックデータ一覧!$C$13*LN(計算過程!G2566)+バックデータ一覧!$C$14)^バックデータ一覧!$C$11+バックデータ一覧!$E$10*(計算過程!G2566/(バックデータ一覧!$E$12*計算過程!L2566+バックデータ一覧!$E$13*LN(計算過程!G2566)+バックデータ一覧!$E$14))^バックデータ一覧!$E$11)*計算過程!$W$11*10^-3,0)</f>
        <v>0</v>
      </c>
      <c r="F2566" s="18">
        <f>IF(G2566&lt;0.3,(バックデータ一覧!$C$10*(バックデータ一覧!$C$12*計算過程!L2566+バックデータ一覧!$C$13*LN(0.3)+バックデータ一覧!$C$14)^バックデータ一覧!$C$11+バックデータ一覧!$E$10*(0.3/(バックデータ一覧!$E$12*計算過程!L2566+バックデータ一覧!$E$13*LN(0.3)+バックデータ一覧!$E$14))^バックデータ一覧!$E$11)*計算過程!$W$11*計算過程!G2566/0.3*10^-3,0)</f>
        <v>0</v>
      </c>
      <c r="G2566" s="18">
        <f t="shared" si="236"/>
        <v>0</v>
      </c>
      <c r="H2566" s="18">
        <f t="shared" si="237"/>
        <v>0</v>
      </c>
      <c r="I2566" s="24">
        <v>0</v>
      </c>
      <c r="J2566" s="24">
        <v>0</v>
      </c>
      <c r="K2566" s="24">
        <v>0</v>
      </c>
      <c r="L2566" s="14">
        <f>貼り付けシート!C2566</f>
        <v>22.1</v>
      </c>
      <c r="M2566" s="14">
        <f>貼り付けシート!D2566</f>
        <v>8.6999999999999993</v>
      </c>
      <c r="N2566" s="18">
        <f>貼り付けシート!E2566</f>
        <v>52.484024774381425</v>
      </c>
      <c r="O2566" s="18">
        <f>貼り付けシート!F2566</f>
        <v>0</v>
      </c>
      <c r="P2566" s="19">
        <f t="shared" si="238"/>
        <v>0</v>
      </c>
      <c r="Q2566" s="19">
        <f t="shared" si="239"/>
        <v>0</v>
      </c>
    </row>
    <row r="2567" spans="1:17">
      <c r="A2567" s="38">
        <v>41746</v>
      </c>
      <c r="B2567" s="49" t="s">
        <v>166</v>
      </c>
      <c r="C2567" s="24">
        <f t="shared" ref="C2567:C2630" si="240">$W$6*IF(AND(L2567&lt;5,N2567&gt;=80),$W$4,$W$5)*3600*10^-6</f>
        <v>30.406921776000001</v>
      </c>
      <c r="D2567" s="24">
        <f t="shared" ref="D2567:D2630" si="241">IF(G2567&gt;=0.3,E2567,F2567)</f>
        <v>0</v>
      </c>
      <c r="E2567" s="18">
        <f>IF(G2567&gt;=0.3,(バックデータ一覧!$C$10*(バックデータ一覧!$C$12*計算過程!L2567+バックデータ一覧!$C$13*LN(計算過程!G2567)+バックデータ一覧!$C$14)^バックデータ一覧!$C$11+バックデータ一覧!$E$10*(計算過程!G2567/(バックデータ一覧!$E$12*計算過程!L2567+バックデータ一覧!$E$13*LN(計算過程!G2567)+バックデータ一覧!$E$14))^バックデータ一覧!$E$11)*計算過程!$W$11*10^-3,0)</f>
        <v>0</v>
      </c>
      <c r="F2567" s="18">
        <f>IF(G2567&lt;0.3,(バックデータ一覧!$C$10*(バックデータ一覧!$C$12*計算過程!L2567+バックデータ一覧!$C$13*LN(0.3)+バックデータ一覧!$C$14)^バックデータ一覧!$C$11+バックデータ一覧!$E$10*(0.3/(バックデータ一覧!$E$12*計算過程!L2567+バックデータ一覧!$E$13*LN(0.3)+バックデータ一覧!$E$14))^バックデータ一覧!$E$11)*計算過程!$W$11*計算過程!G2567/0.3*10^-3,0)</f>
        <v>0</v>
      </c>
      <c r="G2567" s="18">
        <f t="shared" ref="G2567:G2630" si="242">H2567/($W$6*3600*10^-6)</f>
        <v>0</v>
      </c>
      <c r="H2567" s="18">
        <f t="shared" ref="H2567:H2630" si="243">IF(AND(L2567&lt;5,N2567&gt;=80),P2567/$W$4,P2567/$W$5)</f>
        <v>0</v>
      </c>
      <c r="I2567" s="24">
        <v>0</v>
      </c>
      <c r="J2567" s="24">
        <v>0</v>
      </c>
      <c r="K2567" s="24">
        <v>0</v>
      </c>
      <c r="L2567" s="14">
        <f>貼り付けシート!C2567</f>
        <v>20.6</v>
      </c>
      <c r="M2567" s="14">
        <f>貼り付けシート!D2567</f>
        <v>9.4</v>
      </c>
      <c r="N2567" s="18">
        <f>貼り付けシート!E2567</f>
        <v>62.099793143225035</v>
      </c>
      <c r="O2567" s="18">
        <f>貼り付けシート!F2567</f>
        <v>0</v>
      </c>
      <c r="P2567" s="19">
        <f t="shared" ref="P2567:P2630" si="244">IF(O2567&gt;C2567,C2567,O2567)</f>
        <v>0</v>
      </c>
      <c r="Q2567" s="19">
        <f t="shared" ref="Q2567:Q2630" si="245">IF(O2567&gt;C2567,O2567-C2567,0)</f>
        <v>0</v>
      </c>
    </row>
    <row r="2568" spans="1:17">
      <c r="A2568" s="38">
        <v>41746</v>
      </c>
      <c r="B2568" s="49" t="s">
        <v>167</v>
      </c>
      <c r="C2568" s="24">
        <f t="shared" si="240"/>
        <v>30.406921776000001</v>
      </c>
      <c r="D2568" s="24">
        <f t="shared" si="241"/>
        <v>0</v>
      </c>
      <c r="E2568" s="18">
        <f>IF(G2568&gt;=0.3,(バックデータ一覧!$C$10*(バックデータ一覧!$C$12*計算過程!L2568+バックデータ一覧!$C$13*LN(計算過程!G2568)+バックデータ一覧!$C$14)^バックデータ一覧!$C$11+バックデータ一覧!$E$10*(計算過程!G2568/(バックデータ一覧!$E$12*計算過程!L2568+バックデータ一覧!$E$13*LN(計算過程!G2568)+バックデータ一覧!$E$14))^バックデータ一覧!$E$11)*計算過程!$W$11*10^-3,0)</f>
        <v>0</v>
      </c>
      <c r="F2568" s="18">
        <f>IF(G2568&lt;0.3,(バックデータ一覧!$C$10*(バックデータ一覧!$C$12*計算過程!L2568+バックデータ一覧!$C$13*LN(0.3)+バックデータ一覧!$C$14)^バックデータ一覧!$C$11+バックデータ一覧!$E$10*(0.3/(バックデータ一覧!$E$12*計算過程!L2568+バックデータ一覧!$E$13*LN(0.3)+バックデータ一覧!$E$14))^バックデータ一覧!$E$11)*計算過程!$W$11*計算過程!G2568/0.3*10^-3,0)</f>
        <v>0</v>
      </c>
      <c r="G2568" s="18">
        <f t="shared" si="242"/>
        <v>0</v>
      </c>
      <c r="H2568" s="18">
        <f t="shared" si="243"/>
        <v>0</v>
      </c>
      <c r="I2568" s="24">
        <v>0</v>
      </c>
      <c r="J2568" s="24">
        <v>0</v>
      </c>
      <c r="K2568" s="24">
        <v>0</v>
      </c>
      <c r="L2568" s="14">
        <f>貼り付けシート!C2568</f>
        <v>19.2</v>
      </c>
      <c r="M2568" s="14">
        <f>貼り付けシート!D2568</f>
        <v>9.1999999999999993</v>
      </c>
      <c r="N2568" s="18">
        <f>貼り付けシート!E2568</f>
        <v>66.310263493501211</v>
      </c>
      <c r="O2568" s="18">
        <f>貼り付けシート!F2568</f>
        <v>0</v>
      </c>
      <c r="P2568" s="19">
        <f t="shared" si="244"/>
        <v>0</v>
      </c>
      <c r="Q2568" s="19">
        <f t="shared" si="245"/>
        <v>0</v>
      </c>
    </row>
    <row r="2569" spans="1:17">
      <c r="A2569" s="38">
        <v>41746</v>
      </c>
      <c r="B2569" s="49" t="s">
        <v>168</v>
      </c>
      <c r="C2569" s="24">
        <f t="shared" si="240"/>
        <v>30.406921776000001</v>
      </c>
      <c r="D2569" s="24">
        <f t="shared" si="241"/>
        <v>0</v>
      </c>
      <c r="E2569" s="18">
        <f>IF(G2569&gt;=0.3,(バックデータ一覧!$C$10*(バックデータ一覧!$C$12*計算過程!L2569+バックデータ一覧!$C$13*LN(計算過程!G2569)+バックデータ一覧!$C$14)^バックデータ一覧!$C$11+バックデータ一覧!$E$10*(計算過程!G2569/(バックデータ一覧!$E$12*計算過程!L2569+バックデータ一覧!$E$13*LN(計算過程!G2569)+バックデータ一覧!$E$14))^バックデータ一覧!$E$11)*計算過程!$W$11*10^-3,0)</f>
        <v>0</v>
      </c>
      <c r="F2569" s="18">
        <f>IF(G2569&lt;0.3,(バックデータ一覧!$C$10*(バックデータ一覧!$C$12*計算過程!L2569+バックデータ一覧!$C$13*LN(0.3)+バックデータ一覧!$C$14)^バックデータ一覧!$C$11+バックデータ一覧!$E$10*(0.3/(バックデータ一覧!$E$12*計算過程!L2569+バックデータ一覧!$E$13*LN(0.3)+バックデータ一覧!$E$14))^バックデータ一覧!$E$11)*計算過程!$W$11*計算過程!G2569/0.3*10^-3,0)</f>
        <v>0</v>
      </c>
      <c r="G2569" s="18">
        <f t="shared" si="242"/>
        <v>0</v>
      </c>
      <c r="H2569" s="18">
        <f t="shared" si="243"/>
        <v>0</v>
      </c>
      <c r="I2569" s="24">
        <v>0</v>
      </c>
      <c r="J2569" s="24">
        <v>0</v>
      </c>
      <c r="K2569" s="24">
        <v>0</v>
      </c>
      <c r="L2569" s="14">
        <f>貼り付けシート!C2569</f>
        <v>17.8</v>
      </c>
      <c r="M2569" s="14">
        <f>貼り付けシート!D2569</f>
        <v>8.9</v>
      </c>
      <c r="N2569" s="18">
        <f>貼り付けシート!E2569</f>
        <v>70.063776867738994</v>
      </c>
      <c r="O2569" s="18">
        <f>貼り付けシート!F2569</f>
        <v>0</v>
      </c>
      <c r="P2569" s="19">
        <f t="shared" si="244"/>
        <v>0</v>
      </c>
      <c r="Q2569" s="19">
        <f t="shared" si="245"/>
        <v>0</v>
      </c>
    </row>
    <row r="2570" spans="1:17">
      <c r="A2570" s="38">
        <v>41746</v>
      </c>
      <c r="B2570" s="49" t="s">
        <v>169</v>
      </c>
      <c r="C2570" s="24">
        <f t="shared" si="240"/>
        <v>30.406921776000001</v>
      </c>
      <c r="D2570" s="24">
        <f t="shared" si="241"/>
        <v>0</v>
      </c>
      <c r="E2570" s="18">
        <f>IF(G2570&gt;=0.3,(バックデータ一覧!$C$10*(バックデータ一覧!$C$12*計算過程!L2570+バックデータ一覧!$C$13*LN(計算過程!G2570)+バックデータ一覧!$C$14)^バックデータ一覧!$C$11+バックデータ一覧!$E$10*(計算過程!G2570/(バックデータ一覧!$E$12*計算過程!L2570+バックデータ一覧!$E$13*LN(計算過程!G2570)+バックデータ一覧!$E$14))^バックデータ一覧!$E$11)*計算過程!$W$11*10^-3,0)</f>
        <v>0</v>
      </c>
      <c r="F2570" s="18">
        <f>IF(G2570&lt;0.3,(バックデータ一覧!$C$10*(バックデータ一覧!$C$12*計算過程!L2570+バックデータ一覧!$C$13*LN(0.3)+バックデータ一覧!$C$14)^バックデータ一覧!$C$11+バックデータ一覧!$E$10*(0.3/(バックデータ一覧!$E$12*計算過程!L2570+バックデータ一覧!$E$13*LN(0.3)+バックデータ一覧!$E$14))^バックデータ一覧!$E$11)*計算過程!$W$11*計算過程!G2570/0.3*10^-3,0)</f>
        <v>0</v>
      </c>
      <c r="G2570" s="18">
        <f t="shared" si="242"/>
        <v>0</v>
      </c>
      <c r="H2570" s="18">
        <f t="shared" si="243"/>
        <v>0</v>
      </c>
      <c r="I2570" s="24">
        <v>0</v>
      </c>
      <c r="J2570" s="24">
        <v>0</v>
      </c>
      <c r="K2570" s="24">
        <v>0</v>
      </c>
      <c r="L2570" s="14">
        <f>貼り付けシート!C2570</f>
        <v>16.8</v>
      </c>
      <c r="M2570" s="14">
        <f>貼り付けシート!D2570</f>
        <v>8.6999999999999993</v>
      </c>
      <c r="N2570" s="18">
        <f>貼り付けシート!E2570</f>
        <v>72.984880048129</v>
      </c>
      <c r="O2570" s="18">
        <f>貼り付けシート!F2570</f>
        <v>0</v>
      </c>
      <c r="P2570" s="19">
        <f t="shared" si="244"/>
        <v>0</v>
      </c>
      <c r="Q2570" s="19">
        <f t="shared" si="245"/>
        <v>0</v>
      </c>
    </row>
    <row r="2571" spans="1:17">
      <c r="A2571" s="38">
        <v>41746</v>
      </c>
      <c r="B2571" s="49" t="s">
        <v>170</v>
      </c>
      <c r="C2571" s="24">
        <f t="shared" si="240"/>
        <v>30.406921776000001</v>
      </c>
      <c r="D2571" s="24">
        <f t="shared" si="241"/>
        <v>0</v>
      </c>
      <c r="E2571" s="18">
        <f>IF(G2571&gt;=0.3,(バックデータ一覧!$C$10*(バックデータ一覧!$C$12*計算過程!L2571+バックデータ一覧!$C$13*LN(計算過程!G2571)+バックデータ一覧!$C$14)^バックデータ一覧!$C$11+バックデータ一覧!$E$10*(計算過程!G2571/(バックデータ一覧!$E$12*計算過程!L2571+バックデータ一覧!$E$13*LN(計算過程!G2571)+バックデータ一覧!$E$14))^バックデータ一覧!$E$11)*計算過程!$W$11*10^-3,0)</f>
        <v>0</v>
      </c>
      <c r="F2571" s="18">
        <f>IF(G2571&lt;0.3,(バックデータ一覧!$C$10*(バックデータ一覧!$C$12*計算過程!L2571+バックデータ一覧!$C$13*LN(0.3)+バックデータ一覧!$C$14)^バックデータ一覧!$C$11+バックデータ一覧!$E$10*(0.3/(バックデータ一覧!$E$12*計算過程!L2571+バックデータ一覧!$E$13*LN(0.3)+バックデータ一覧!$E$14))^バックデータ一覧!$E$11)*計算過程!$W$11*計算過程!G2571/0.3*10^-3,0)</f>
        <v>0</v>
      </c>
      <c r="G2571" s="18">
        <f t="shared" si="242"/>
        <v>0</v>
      </c>
      <c r="H2571" s="18">
        <f t="shared" si="243"/>
        <v>0</v>
      </c>
      <c r="I2571" s="24">
        <v>0</v>
      </c>
      <c r="J2571" s="24">
        <v>0</v>
      </c>
      <c r="K2571" s="24">
        <v>0</v>
      </c>
      <c r="L2571" s="14">
        <f>貼り付けシート!C2571</f>
        <v>16.7</v>
      </c>
      <c r="M2571" s="14">
        <f>貼り付けシート!D2571</f>
        <v>8.5</v>
      </c>
      <c r="N2571" s="18">
        <f>貼り付けシート!E2571</f>
        <v>71.78428080819215</v>
      </c>
      <c r="O2571" s="18">
        <f>貼り付けシート!F2571</f>
        <v>0</v>
      </c>
      <c r="P2571" s="19">
        <f t="shared" si="244"/>
        <v>0</v>
      </c>
      <c r="Q2571" s="19">
        <f t="shared" si="245"/>
        <v>0</v>
      </c>
    </row>
    <row r="2572" spans="1:17">
      <c r="A2572" s="38">
        <v>41746</v>
      </c>
      <c r="B2572" s="49" t="s">
        <v>171</v>
      </c>
      <c r="C2572" s="24">
        <f t="shared" si="240"/>
        <v>30.406921776000001</v>
      </c>
      <c r="D2572" s="24">
        <f t="shared" si="241"/>
        <v>0</v>
      </c>
      <c r="E2572" s="18">
        <f>IF(G2572&gt;=0.3,(バックデータ一覧!$C$10*(バックデータ一覧!$C$12*計算過程!L2572+バックデータ一覧!$C$13*LN(計算過程!G2572)+バックデータ一覧!$C$14)^バックデータ一覧!$C$11+バックデータ一覧!$E$10*(計算過程!G2572/(バックデータ一覧!$E$12*計算過程!L2572+バックデータ一覧!$E$13*LN(計算過程!G2572)+バックデータ一覧!$E$14))^バックデータ一覧!$E$11)*計算過程!$W$11*10^-3,0)</f>
        <v>0</v>
      </c>
      <c r="F2572" s="18">
        <f>IF(G2572&lt;0.3,(バックデータ一覧!$C$10*(バックデータ一覧!$C$12*計算過程!L2572+バックデータ一覧!$C$13*LN(0.3)+バックデータ一覧!$C$14)^バックデータ一覧!$C$11+バックデータ一覧!$E$10*(0.3/(バックデータ一覧!$E$12*計算過程!L2572+バックデータ一覧!$E$13*LN(0.3)+バックデータ一覧!$E$14))^バックデータ一覧!$E$11)*計算過程!$W$11*計算過程!G2572/0.3*10^-3,0)</f>
        <v>0</v>
      </c>
      <c r="G2572" s="18">
        <f t="shared" si="242"/>
        <v>0</v>
      </c>
      <c r="H2572" s="18">
        <f t="shared" si="243"/>
        <v>0</v>
      </c>
      <c r="I2572" s="24">
        <v>0</v>
      </c>
      <c r="J2572" s="24">
        <v>0</v>
      </c>
      <c r="K2572" s="24">
        <v>0</v>
      </c>
      <c r="L2572" s="14">
        <f>貼り付けシート!C2572</f>
        <v>14.4</v>
      </c>
      <c r="M2572" s="14">
        <f>貼り付けシート!D2572</f>
        <v>8.3000000000000007</v>
      </c>
      <c r="N2572" s="18">
        <f>貼り付けシート!E2572</f>
        <v>81.261304097941462</v>
      </c>
      <c r="O2572" s="18">
        <f>貼り付けシート!F2572</f>
        <v>0</v>
      </c>
      <c r="P2572" s="19">
        <f t="shared" si="244"/>
        <v>0</v>
      </c>
      <c r="Q2572" s="19">
        <f t="shared" si="245"/>
        <v>0</v>
      </c>
    </row>
    <row r="2573" spans="1:17">
      <c r="A2573" s="38">
        <v>41746</v>
      </c>
      <c r="B2573" s="49" t="s">
        <v>172</v>
      </c>
      <c r="C2573" s="24">
        <f t="shared" si="240"/>
        <v>30.406921776000001</v>
      </c>
      <c r="D2573" s="24">
        <f t="shared" si="241"/>
        <v>0</v>
      </c>
      <c r="E2573" s="18">
        <f>IF(G2573&gt;=0.3,(バックデータ一覧!$C$10*(バックデータ一覧!$C$12*計算過程!L2573+バックデータ一覧!$C$13*LN(計算過程!G2573)+バックデータ一覧!$C$14)^バックデータ一覧!$C$11+バックデータ一覧!$E$10*(計算過程!G2573/(バックデータ一覧!$E$12*計算過程!L2573+バックデータ一覧!$E$13*LN(計算過程!G2573)+バックデータ一覧!$E$14))^バックデータ一覧!$E$11)*計算過程!$W$11*10^-3,0)</f>
        <v>0</v>
      </c>
      <c r="F2573" s="18">
        <f>IF(G2573&lt;0.3,(バックデータ一覧!$C$10*(バックデータ一覧!$C$12*計算過程!L2573+バックデータ一覧!$C$13*LN(0.3)+バックデータ一覧!$C$14)^バックデータ一覧!$C$11+バックデータ一覧!$E$10*(0.3/(バックデータ一覧!$E$12*計算過程!L2573+バックデータ一覧!$E$13*LN(0.3)+バックデータ一覧!$E$14))^バックデータ一覧!$E$11)*計算過程!$W$11*計算過程!G2573/0.3*10^-3,0)</f>
        <v>0</v>
      </c>
      <c r="G2573" s="18">
        <f t="shared" si="242"/>
        <v>0</v>
      </c>
      <c r="H2573" s="18">
        <f t="shared" si="243"/>
        <v>0</v>
      </c>
      <c r="I2573" s="24">
        <v>0</v>
      </c>
      <c r="J2573" s="24">
        <v>0</v>
      </c>
      <c r="K2573" s="24">
        <v>0</v>
      </c>
      <c r="L2573" s="14">
        <f>貼り付けシート!C2573</f>
        <v>13.4</v>
      </c>
      <c r="M2573" s="14">
        <f>貼り付けシート!D2573</f>
        <v>8.1</v>
      </c>
      <c r="N2573" s="18">
        <f>貼り付けシート!E2573</f>
        <v>84.653025598052537</v>
      </c>
      <c r="O2573" s="18">
        <f>貼り付けシート!F2573</f>
        <v>0</v>
      </c>
      <c r="P2573" s="19">
        <f t="shared" si="244"/>
        <v>0</v>
      </c>
      <c r="Q2573" s="19">
        <f t="shared" si="245"/>
        <v>0</v>
      </c>
    </row>
    <row r="2574" spans="1:17">
      <c r="A2574" s="38">
        <v>41747</v>
      </c>
      <c r="B2574" s="49" t="s">
        <v>149</v>
      </c>
      <c r="C2574" s="24">
        <f t="shared" si="240"/>
        <v>30.406921776000001</v>
      </c>
      <c r="D2574" s="24">
        <f t="shared" si="241"/>
        <v>0</v>
      </c>
      <c r="E2574" s="18">
        <f>IF(G2574&gt;=0.3,(バックデータ一覧!$C$10*(バックデータ一覧!$C$12*計算過程!L2574+バックデータ一覧!$C$13*LN(計算過程!G2574)+バックデータ一覧!$C$14)^バックデータ一覧!$C$11+バックデータ一覧!$E$10*(計算過程!G2574/(バックデータ一覧!$E$12*計算過程!L2574+バックデータ一覧!$E$13*LN(計算過程!G2574)+バックデータ一覧!$E$14))^バックデータ一覧!$E$11)*計算過程!$W$11*10^-3,0)</f>
        <v>0</v>
      </c>
      <c r="F2574" s="18">
        <f>IF(G2574&lt;0.3,(バックデータ一覧!$C$10*(バックデータ一覧!$C$12*計算過程!L2574+バックデータ一覧!$C$13*LN(0.3)+バックデータ一覧!$C$14)^バックデータ一覧!$C$11+バックデータ一覧!$E$10*(0.3/(バックデータ一覧!$E$12*計算過程!L2574+バックデータ一覧!$E$13*LN(0.3)+バックデータ一覧!$E$14))^バックデータ一覧!$E$11)*計算過程!$W$11*計算過程!G2574/0.3*10^-3,0)</f>
        <v>0</v>
      </c>
      <c r="G2574" s="18">
        <f t="shared" si="242"/>
        <v>0</v>
      </c>
      <c r="H2574" s="18">
        <f t="shared" si="243"/>
        <v>0</v>
      </c>
      <c r="I2574" s="24">
        <v>0</v>
      </c>
      <c r="J2574" s="24">
        <v>0</v>
      </c>
      <c r="K2574" s="24">
        <v>0</v>
      </c>
      <c r="L2574" s="14">
        <f>貼り付けシート!C2574</f>
        <v>13.1</v>
      </c>
      <c r="M2574" s="14">
        <f>貼り付けシート!D2574</f>
        <v>7.7</v>
      </c>
      <c r="N2574" s="18">
        <f>貼り付けシート!E2574</f>
        <v>82.116722816348016</v>
      </c>
      <c r="O2574" s="18">
        <f>貼り付けシート!F2574</f>
        <v>0</v>
      </c>
      <c r="P2574" s="19">
        <f t="shared" si="244"/>
        <v>0</v>
      </c>
      <c r="Q2574" s="19">
        <f t="shared" si="245"/>
        <v>0</v>
      </c>
    </row>
    <row r="2575" spans="1:17">
      <c r="A2575" s="38">
        <v>41747</v>
      </c>
      <c r="B2575" s="49" t="s">
        <v>150</v>
      </c>
      <c r="C2575" s="24">
        <f t="shared" si="240"/>
        <v>30.406921776000001</v>
      </c>
      <c r="D2575" s="24">
        <f t="shared" si="241"/>
        <v>0</v>
      </c>
      <c r="E2575" s="18">
        <f>IF(G2575&gt;=0.3,(バックデータ一覧!$C$10*(バックデータ一覧!$C$12*計算過程!L2575+バックデータ一覧!$C$13*LN(計算過程!G2575)+バックデータ一覧!$C$14)^バックデータ一覧!$C$11+バックデータ一覧!$E$10*(計算過程!G2575/(バックデータ一覧!$E$12*計算過程!L2575+バックデータ一覧!$E$13*LN(計算過程!G2575)+バックデータ一覧!$E$14))^バックデータ一覧!$E$11)*計算過程!$W$11*10^-3,0)</f>
        <v>0</v>
      </c>
      <c r="F2575" s="18">
        <f>IF(G2575&lt;0.3,(バックデータ一覧!$C$10*(バックデータ一覧!$C$12*計算過程!L2575+バックデータ一覧!$C$13*LN(0.3)+バックデータ一覧!$C$14)^バックデータ一覧!$C$11+バックデータ一覧!$E$10*(0.3/(バックデータ一覧!$E$12*計算過程!L2575+バックデータ一覧!$E$13*LN(0.3)+バックデータ一覧!$E$14))^バックデータ一覧!$E$11)*計算過程!$W$11*計算過程!G2575/0.3*10^-3,0)</f>
        <v>0</v>
      </c>
      <c r="G2575" s="18">
        <f t="shared" si="242"/>
        <v>0</v>
      </c>
      <c r="H2575" s="18">
        <f t="shared" si="243"/>
        <v>0</v>
      </c>
      <c r="I2575" s="24">
        <v>0</v>
      </c>
      <c r="J2575" s="24">
        <v>0</v>
      </c>
      <c r="K2575" s="24">
        <v>0</v>
      </c>
      <c r="L2575" s="14">
        <f>貼り付けシート!C2575</f>
        <v>13.3</v>
      </c>
      <c r="M2575" s="14">
        <f>貼り付けシート!D2575</f>
        <v>7.3</v>
      </c>
      <c r="N2575" s="18">
        <f>貼り付けシート!E2575</f>
        <v>76.889265822929147</v>
      </c>
      <c r="O2575" s="18">
        <f>貼り付けシート!F2575</f>
        <v>0</v>
      </c>
      <c r="P2575" s="19">
        <f t="shared" si="244"/>
        <v>0</v>
      </c>
      <c r="Q2575" s="19">
        <f t="shared" si="245"/>
        <v>0</v>
      </c>
    </row>
    <row r="2576" spans="1:17">
      <c r="A2576" s="38">
        <v>41747</v>
      </c>
      <c r="B2576" s="49" t="s">
        <v>151</v>
      </c>
      <c r="C2576" s="24">
        <f t="shared" si="240"/>
        <v>30.406921776000001</v>
      </c>
      <c r="D2576" s="24">
        <f t="shared" si="241"/>
        <v>0</v>
      </c>
      <c r="E2576" s="18">
        <f>IF(G2576&gt;=0.3,(バックデータ一覧!$C$10*(バックデータ一覧!$C$12*計算過程!L2576+バックデータ一覧!$C$13*LN(計算過程!G2576)+バックデータ一覧!$C$14)^バックデータ一覧!$C$11+バックデータ一覧!$E$10*(計算過程!G2576/(バックデータ一覧!$E$12*計算過程!L2576+バックデータ一覧!$E$13*LN(計算過程!G2576)+バックデータ一覧!$E$14))^バックデータ一覧!$E$11)*計算過程!$W$11*10^-3,0)</f>
        <v>0</v>
      </c>
      <c r="F2576" s="18">
        <f>IF(G2576&lt;0.3,(バックデータ一覧!$C$10*(バックデータ一覧!$C$12*計算過程!L2576+バックデータ一覧!$C$13*LN(0.3)+バックデータ一覧!$C$14)^バックデータ一覧!$C$11+バックデータ一覧!$E$10*(0.3/(バックデータ一覧!$E$12*計算過程!L2576+バックデータ一覧!$E$13*LN(0.3)+バックデータ一覧!$E$14))^バックデータ一覧!$E$11)*計算過程!$W$11*計算過程!G2576/0.3*10^-3,0)</f>
        <v>0</v>
      </c>
      <c r="G2576" s="18">
        <f t="shared" si="242"/>
        <v>0</v>
      </c>
      <c r="H2576" s="18">
        <f t="shared" si="243"/>
        <v>0</v>
      </c>
      <c r="I2576" s="24">
        <v>0</v>
      </c>
      <c r="J2576" s="24">
        <v>0</v>
      </c>
      <c r="K2576" s="24">
        <v>0</v>
      </c>
      <c r="L2576" s="14">
        <f>貼り付けシート!C2576</f>
        <v>13.2</v>
      </c>
      <c r="M2576" s="14">
        <f>貼り付けシート!D2576</f>
        <v>6.9</v>
      </c>
      <c r="N2576" s="18">
        <f>貼り付けシート!E2576</f>
        <v>73.198799422580862</v>
      </c>
      <c r="O2576" s="18">
        <f>貼り付けシート!F2576</f>
        <v>0</v>
      </c>
      <c r="P2576" s="19">
        <f t="shared" si="244"/>
        <v>0</v>
      </c>
      <c r="Q2576" s="19">
        <f t="shared" si="245"/>
        <v>0</v>
      </c>
    </row>
    <row r="2577" spans="1:17">
      <c r="A2577" s="38">
        <v>41747</v>
      </c>
      <c r="B2577" s="49" t="s">
        <v>152</v>
      </c>
      <c r="C2577" s="24">
        <f t="shared" si="240"/>
        <v>30.406921776000001</v>
      </c>
      <c r="D2577" s="24">
        <f t="shared" si="241"/>
        <v>0</v>
      </c>
      <c r="E2577" s="18">
        <f>IF(G2577&gt;=0.3,(バックデータ一覧!$C$10*(バックデータ一覧!$C$12*計算過程!L2577+バックデータ一覧!$C$13*LN(計算過程!G2577)+バックデータ一覧!$C$14)^バックデータ一覧!$C$11+バックデータ一覧!$E$10*(計算過程!G2577/(バックデータ一覧!$E$12*計算過程!L2577+バックデータ一覧!$E$13*LN(計算過程!G2577)+バックデータ一覧!$E$14))^バックデータ一覧!$E$11)*計算過程!$W$11*10^-3,0)</f>
        <v>0</v>
      </c>
      <c r="F2577" s="18">
        <f>IF(G2577&lt;0.3,(バックデータ一覧!$C$10*(バックデータ一覧!$C$12*計算過程!L2577+バックデータ一覧!$C$13*LN(0.3)+バックデータ一覧!$C$14)^バックデータ一覧!$C$11+バックデータ一覧!$E$10*(0.3/(バックデータ一覧!$E$12*計算過程!L2577+バックデータ一覧!$E$13*LN(0.3)+バックデータ一覧!$E$14))^バックデータ一覧!$E$11)*計算過程!$W$11*計算過程!G2577/0.3*10^-3,0)</f>
        <v>0</v>
      </c>
      <c r="G2577" s="18">
        <f t="shared" si="242"/>
        <v>0</v>
      </c>
      <c r="H2577" s="18">
        <f t="shared" si="243"/>
        <v>0</v>
      </c>
      <c r="I2577" s="24">
        <v>0</v>
      </c>
      <c r="J2577" s="24">
        <v>0</v>
      </c>
      <c r="K2577" s="24">
        <v>0</v>
      </c>
      <c r="L2577" s="14">
        <f>貼り付けシート!C2577</f>
        <v>13</v>
      </c>
      <c r="M2577" s="14">
        <f>貼り付けシート!D2577</f>
        <v>6.7</v>
      </c>
      <c r="N2577" s="18">
        <f>貼り付けシート!E2577</f>
        <v>72.035450326685677</v>
      </c>
      <c r="O2577" s="18">
        <f>貼り付けシート!F2577</f>
        <v>0</v>
      </c>
      <c r="P2577" s="19">
        <f t="shared" si="244"/>
        <v>0</v>
      </c>
      <c r="Q2577" s="19">
        <f t="shared" si="245"/>
        <v>0</v>
      </c>
    </row>
    <row r="2578" spans="1:17">
      <c r="A2578" s="38">
        <v>41747</v>
      </c>
      <c r="B2578" s="49" t="s">
        <v>153</v>
      </c>
      <c r="C2578" s="24">
        <f t="shared" si="240"/>
        <v>30.406921776000001</v>
      </c>
      <c r="D2578" s="24">
        <f t="shared" si="241"/>
        <v>0</v>
      </c>
      <c r="E2578" s="18">
        <f>IF(G2578&gt;=0.3,(バックデータ一覧!$C$10*(バックデータ一覧!$C$12*計算過程!L2578+バックデータ一覧!$C$13*LN(計算過程!G2578)+バックデータ一覧!$C$14)^バックデータ一覧!$C$11+バックデータ一覧!$E$10*(計算過程!G2578/(バックデータ一覧!$E$12*計算過程!L2578+バックデータ一覧!$E$13*LN(計算過程!G2578)+バックデータ一覧!$E$14))^バックデータ一覧!$E$11)*計算過程!$W$11*10^-3,0)</f>
        <v>0</v>
      </c>
      <c r="F2578" s="18">
        <f>IF(G2578&lt;0.3,(バックデータ一覧!$C$10*(バックデータ一覧!$C$12*計算過程!L2578+バックデータ一覧!$C$13*LN(0.3)+バックデータ一覧!$C$14)^バックデータ一覧!$C$11+バックデータ一覧!$E$10*(0.3/(バックデータ一覧!$E$12*計算過程!L2578+バックデータ一覧!$E$13*LN(0.3)+バックデータ一覧!$E$14))^バックデータ一覧!$E$11)*計算過程!$W$11*計算過程!G2578/0.3*10^-3,0)</f>
        <v>0</v>
      </c>
      <c r="G2578" s="18">
        <f t="shared" si="242"/>
        <v>0</v>
      </c>
      <c r="H2578" s="18">
        <f t="shared" si="243"/>
        <v>0</v>
      </c>
      <c r="I2578" s="24">
        <v>0</v>
      </c>
      <c r="J2578" s="24">
        <v>0</v>
      </c>
      <c r="K2578" s="24">
        <v>0</v>
      </c>
      <c r="L2578" s="14">
        <f>貼り付けシート!C2578</f>
        <v>13</v>
      </c>
      <c r="M2578" s="14">
        <f>貼り付けシート!D2578</f>
        <v>6.5</v>
      </c>
      <c r="N2578" s="18">
        <f>貼り付けシート!E2578</f>
        <v>69.907377084153794</v>
      </c>
      <c r="O2578" s="18">
        <f>貼り付けシート!F2578</f>
        <v>0</v>
      </c>
      <c r="P2578" s="19">
        <f t="shared" si="244"/>
        <v>0</v>
      </c>
      <c r="Q2578" s="19">
        <f t="shared" si="245"/>
        <v>0</v>
      </c>
    </row>
    <row r="2579" spans="1:17">
      <c r="A2579" s="38">
        <v>41747</v>
      </c>
      <c r="B2579" s="49" t="s">
        <v>154</v>
      </c>
      <c r="C2579" s="24">
        <f t="shared" si="240"/>
        <v>30.406921776000001</v>
      </c>
      <c r="D2579" s="24">
        <f t="shared" si="241"/>
        <v>0</v>
      </c>
      <c r="E2579" s="18">
        <f>IF(G2579&gt;=0.3,(バックデータ一覧!$C$10*(バックデータ一覧!$C$12*計算過程!L2579+バックデータ一覧!$C$13*LN(計算過程!G2579)+バックデータ一覧!$C$14)^バックデータ一覧!$C$11+バックデータ一覧!$E$10*(計算過程!G2579/(バックデータ一覧!$E$12*計算過程!L2579+バックデータ一覧!$E$13*LN(計算過程!G2579)+バックデータ一覧!$E$14))^バックデータ一覧!$E$11)*計算過程!$W$11*10^-3,0)</f>
        <v>0</v>
      </c>
      <c r="F2579" s="18">
        <f>IF(G2579&lt;0.3,(バックデータ一覧!$C$10*(バックデータ一覧!$C$12*計算過程!L2579+バックデータ一覧!$C$13*LN(0.3)+バックデータ一覧!$C$14)^バックデータ一覧!$C$11+バックデータ一覧!$E$10*(0.3/(バックデータ一覧!$E$12*計算過程!L2579+バックデータ一覧!$E$13*LN(0.3)+バックデータ一覧!$E$14))^バックデータ一覧!$E$11)*計算過程!$W$11*計算過程!G2579/0.3*10^-3,0)</f>
        <v>0</v>
      </c>
      <c r="G2579" s="18">
        <f t="shared" si="242"/>
        <v>0</v>
      </c>
      <c r="H2579" s="18">
        <f t="shared" si="243"/>
        <v>0</v>
      </c>
      <c r="I2579" s="24">
        <v>0</v>
      </c>
      <c r="J2579" s="24">
        <v>0</v>
      </c>
      <c r="K2579" s="24">
        <v>0</v>
      </c>
      <c r="L2579" s="14">
        <f>貼り付けシート!C2579</f>
        <v>13.3</v>
      </c>
      <c r="M2579" s="14">
        <f>貼り付けシート!D2579</f>
        <v>6.3</v>
      </c>
      <c r="N2579" s="18">
        <f>貼り付けシート!E2579</f>
        <v>66.462102430983933</v>
      </c>
      <c r="O2579" s="18">
        <f>貼り付けシート!F2579</f>
        <v>0</v>
      </c>
      <c r="P2579" s="19">
        <f t="shared" si="244"/>
        <v>0</v>
      </c>
      <c r="Q2579" s="19">
        <f t="shared" si="245"/>
        <v>0</v>
      </c>
    </row>
    <row r="2580" spans="1:17">
      <c r="A2580" s="38">
        <v>41747</v>
      </c>
      <c r="B2580" s="49" t="s">
        <v>155</v>
      </c>
      <c r="C2580" s="24">
        <f t="shared" si="240"/>
        <v>30.406921776000001</v>
      </c>
      <c r="D2580" s="24">
        <f t="shared" si="241"/>
        <v>0</v>
      </c>
      <c r="E2580" s="18">
        <f>IF(G2580&gt;=0.3,(バックデータ一覧!$C$10*(バックデータ一覧!$C$12*計算過程!L2580+バックデータ一覧!$C$13*LN(計算過程!G2580)+バックデータ一覧!$C$14)^バックデータ一覧!$C$11+バックデータ一覧!$E$10*(計算過程!G2580/(バックデータ一覧!$E$12*計算過程!L2580+バックデータ一覧!$E$13*LN(計算過程!G2580)+バックデータ一覧!$E$14))^バックデータ一覧!$E$11)*計算過程!$W$11*10^-3,0)</f>
        <v>0</v>
      </c>
      <c r="F2580" s="18">
        <f>IF(G2580&lt;0.3,(バックデータ一覧!$C$10*(バックデータ一覧!$C$12*計算過程!L2580+バックデータ一覧!$C$13*LN(0.3)+バックデータ一覧!$C$14)^バックデータ一覧!$C$11+バックデータ一覧!$E$10*(0.3/(バックデータ一覧!$E$12*計算過程!L2580+バックデータ一覧!$E$13*LN(0.3)+バックデータ一覧!$E$14))^バックデータ一覧!$E$11)*計算過程!$W$11*計算過程!G2580/0.3*10^-3,0)</f>
        <v>0</v>
      </c>
      <c r="G2580" s="18">
        <f t="shared" si="242"/>
        <v>0</v>
      </c>
      <c r="H2580" s="18">
        <f t="shared" si="243"/>
        <v>0</v>
      </c>
      <c r="I2580" s="24">
        <v>0</v>
      </c>
      <c r="J2580" s="24">
        <v>0</v>
      </c>
      <c r="K2580" s="24">
        <v>0</v>
      </c>
      <c r="L2580" s="14">
        <f>貼り付けシート!C2580</f>
        <v>14</v>
      </c>
      <c r="M2580" s="14">
        <f>貼り付けシート!D2580</f>
        <v>6.3</v>
      </c>
      <c r="N2580" s="18">
        <f>貼り付けシート!E2580</f>
        <v>63.501709905616529</v>
      </c>
      <c r="O2580" s="18">
        <f>貼り付けシート!F2580</f>
        <v>0</v>
      </c>
      <c r="P2580" s="19">
        <f t="shared" si="244"/>
        <v>0</v>
      </c>
      <c r="Q2580" s="19">
        <f t="shared" si="245"/>
        <v>0</v>
      </c>
    </row>
    <row r="2581" spans="1:17">
      <c r="A2581" s="38">
        <v>41747</v>
      </c>
      <c r="B2581" s="49" t="s">
        <v>156</v>
      </c>
      <c r="C2581" s="24">
        <f t="shared" si="240"/>
        <v>30.406921776000001</v>
      </c>
      <c r="D2581" s="24">
        <f t="shared" si="241"/>
        <v>0</v>
      </c>
      <c r="E2581" s="18">
        <f>IF(G2581&gt;=0.3,(バックデータ一覧!$C$10*(バックデータ一覧!$C$12*計算過程!L2581+バックデータ一覧!$C$13*LN(計算過程!G2581)+バックデータ一覧!$C$14)^バックデータ一覧!$C$11+バックデータ一覧!$E$10*(計算過程!G2581/(バックデータ一覧!$E$12*計算過程!L2581+バックデータ一覧!$E$13*LN(計算過程!G2581)+バックデータ一覧!$E$14))^バックデータ一覧!$E$11)*計算過程!$W$11*10^-3,0)</f>
        <v>0</v>
      </c>
      <c r="F2581" s="18">
        <f>IF(G2581&lt;0.3,(バックデータ一覧!$C$10*(バックデータ一覧!$C$12*計算過程!L2581+バックデータ一覧!$C$13*LN(0.3)+バックデータ一覧!$C$14)^バックデータ一覧!$C$11+バックデータ一覧!$E$10*(0.3/(バックデータ一覧!$E$12*計算過程!L2581+バックデータ一覧!$E$13*LN(0.3)+バックデータ一覧!$E$14))^バックデータ一覧!$E$11)*計算過程!$W$11*計算過程!G2581/0.3*10^-3,0)</f>
        <v>0</v>
      </c>
      <c r="G2581" s="18">
        <f t="shared" si="242"/>
        <v>0</v>
      </c>
      <c r="H2581" s="18">
        <f t="shared" si="243"/>
        <v>0</v>
      </c>
      <c r="I2581" s="24">
        <v>0</v>
      </c>
      <c r="J2581" s="24">
        <v>0</v>
      </c>
      <c r="K2581" s="24">
        <v>0</v>
      </c>
      <c r="L2581" s="14">
        <f>貼り付けシート!C2581</f>
        <v>14.2</v>
      </c>
      <c r="M2581" s="14">
        <f>貼り付けシート!D2581</f>
        <v>6.3</v>
      </c>
      <c r="N2581" s="18">
        <f>貼り付けシート!E2581</f>
        <v>62.683253110748915</v>
      </c>
      <c r="O2581" s="18">
        <f>貼り付けシート!F2581</f>
        <v>0</v>
      </c>
      <c r="P2581" s="19">
        <f t="shared" si="244"/>
        <v>0</v>
      </c>
      <c r="Q2581" s="19">
        <f t="shared" si="245"/>
        <v>0</v>
      </c>
    </row>
    <row r="2582" spans="1:17">
      <c r="A2582" s="38">
        <v>41747</v>
      </c>
      <c r="B2582" s="49" t="s">
        <v>157</v>
      </c>
      <c r="C2582" s="24">
        <f t="shared" si="240"/>
        <v>30.406921776000001</v>
      </c>
      <c r="D2582" s="24">
        <f t="shared" si="241"/>
        <v>0</v>
      </c>
      <c r="E2582" s="18">
        <f>IF(G2582&gt;=0.3,(バックデータ一覧!$C$10*(バックデータ一覧!$C$12*計算過程!L2582+バックデータ一覧!$C$13*LN(計算過程!G2582)+バックデータ一覧!$C$14)^バックデータ一覧!$C$11+バックデータ一覧!$E$10*(計算過程!G2582/(バックデータ一覧!$E$12*計算過程!L2582+バックデータ一覧!$E$13*LN(計算過程!G2582)+バックデータ一覧!$E$14))^バックデータ一覧!$E$11)*計算過程!$W$11*10^-3,0)</f>
        <v>0</v>
      </c>
      <c r="F2582" s="18">
        <f>IF(G2582&lt;0.3,(バックデータ一覧!$C$10*(バックデータ一覧!$C$12*計算過程!L2582+バックデータ一覧!$C$13*LN(0.3)+バックデータ一覧!$C$14)^バックデータ一覧!$C$11+バックデータ一覧!$E$10*(0.3/(バックデータ一覧!$E$12*計算過程!L2582+バックデータ一覧!$E$13*LN(0.3)+バックデータ一覧!$E$14))^バックデータ一覧!$E$11)*計算過程!$W$11*計算過程!G2582/0.3*10^-3,0)</f>
        <v>0</v>
      </c>
      <c r="G2582" s="18">
        <f t="shared" si="242"/>
        <v>0</v>
      </c>
      <c r="H2582" s="18">
        <f t="shared" si="243"/>
        <v>0</v>
      </c>
      <c r="I2582" s="24">
        <v>0</v>
      </c>
      <c r="J2582" s="24">
        <v>0</v>
      </c>
      <c r="K2582" s="24">
        <v>0</v>
      </c>
      <c r="L2582" s="14">
        <f>貼り付けシート!C2582</f>
        <v>16.5</v>
      </c>
      <c r="M2582" s="14">
        <f>貼り付けシート!D2582</f>
        <v>6.3</v>
      </c>
      <c r="N2582" s="18">
        <f>貼り付けシート!E2582</f>
        <v>54.074630352274198</v>
      </c>
      <c r="O2582" s="18">
        <f>貼り付けシート!F2582</f>
        <v>0</v>
      </c>
      <c r="P2582" s="19">
        <f t="shared" si="244"/>
        <v>0</v>
      </c>
      <c r="Q2582" s="19">
        <f t="shared" si="245"/>
        <v>0</v>
      </c>
    </row>
    <row r="2583" spans="1:17">
      <c r="A2583" s="38">
        <v>41747</v>
      </c>
      <c r="B2583" s="49" t="s">
        <v>158</v>
      </c>
      <c r="C2583" s="24">
        <f t="shared" si="240"/>
        <v>30.406921776000001</v>
      </c>
      <c r="D2583" s="24">
        <f t="shared" si="241"/>
        <v>0</v>
      </c>
      <c r="E2583" s="18">
        <f>IF(G2583&gt;=0.3,(バックデータ一覧!$C$10*(バックデータ一覧!$C$12*計算過程!L2583+バックデータ一覧!$C$13*LN(計算過程!G2583)+バックデータ一覧!$C$14)^バックデータ一覧!$C$11+バックデータ一覧!$E$10*(計算過程!G2583/(バックデータ一覧!$E$12*計算過程!L2583+バックデータ一覧!$E$13*LN(計算過程!G2583)+バックデータ一覧!$E$14))^バックデータ一覧!$E$11)*計算過程!$W$11*10^-3,0)</f>
        <v>0</v>
      </c>
      <c r="F2583" s="18">
        <f>IF(G2583&lt;0.3,(バックデータ一覧!$C$10*(バックデータ一覧!$C$12*計算過程!L2583+バックデータ一覧!$C$13*LN(0.3)+バックデータ一覧!$C$14)^バックデータ一覧!$C$11+バックデータ一覧!$E$10*(0.3/(バックデータ一覧!$E$12*計算過程!L2583+バックデータ一覧!$E$13*LN(0.3)+バックデータ一覧!$E$14))^バックデータ一覧!$E$11)*計算過程!$W$11*計算過程!G2583/0.3*10^-3,0)</f>
        <v>0</v>
      </c>
      <c r="G2583" s="18">
        <f t="shared" si="242"/>
        <v>0</v>
      </c>
      <c r="H2583" s="18">
        <f t="shared" si="243"/>
        <v>0</v>
      </c>
      <c r="I2583" s="24">
        <v>0</v>
      </c>
      <c r="J2583" s="24">
        <v>0</v>
      </c>
      <c r="K2583" s="24">
        <v>0</v>
      </c>
      <c r="L2583" s="14">
        <f>貼り付けシート!C2583</f>
        <v>18.600000000000001</v>
      </c>
      <c r="M2583" s="14">
        <f>貼り付けシート!D2583</f>
        <v>7</v>
      </c>
      <c r="N2583" s="18">
        <f>貼り付けシート!E2583</f>
        <v>52.563824721835495</v>
      </c>
      <c r="O2583" s="18">
        <f>貼り付けシート!F2583</f>
        <v>0</v>
      </c>
      <c r="P2583" s="19">
        <f t="shared" si="244"/>
        <v>0</v>
      </c>
      <c r="Q2583" s="19">
        <f t="shared" si="245"/>
        <v>0</v>
      </c>
    </row>
    <row r="2584" spans="1:17">
      <c r="A2584" s="38">
        <v>41747</v>
      </c>
      <c r="B2584" s="49" t="s">
        <v>159</v>
      </c>
      <c r="C2584" s="24">
        <f t="shared" si="240"/>
        <v>30.406921776000001</v>
      </c>
      <c r="D2584" s="24">
        <f t="shared" si="241"/>
        <v>0</v>
      </c>
      <c r="E2584" s="18">
        <f>IF(G2584&gt;=0.3,(バックデータ一覧!$C$10*(バックデータ一覧!$C$12*計算過程!L2584+バックデータ一覧!$C$13*LN(計算過程!G2584)+バックデータ一覧!$C$14)^バックデータ一覧!$C$11+バックデータ一覧!$E$10*(計算過程!G2584/(バックデータ一覧!$E$12*計算過程!L2584+バックデータ一覧!$E$13*LN(計算過程!G2584)+バックデータ一覧!$E$14))^バックデータ一覧!$E$11)*計算過程!$W$11*10^-3,0)</f>
        <v>0</v>
      </c>
      <c r="F2584" s="18">
        <f>IF(G2584&lt;0.3,(バックデータ一覧!$C$10*(バックデータ一覧!$C$12*計算過程!L2584+バックデータ一覧!$C$13*LN(0.3)+バックデータ一覧!$C$14)^バックデータ一覧!$C$11+バックデータ一覧!$E$10*(0.3/(バックデータ一覧!$E$12*計算過程!L2584+バックデータ一覧!$E$13*LN(0.3)+バックデータ一覧!$E$14))^バックデータ一覧!$E$11)*計算過程!$W$11*計算過程!G2584/0.3*10^-3,0)</f>
        <v>0</v>
      </c>
      <c r="G2584" s="18">
        <f t="shared" si="242"/>
        <v>0</v>
      </c>
      <c r="H2584" s="18">
        <f t="shared" si="243"/>
        <v>0</v>
      </c>
      <c r="I2584" s="24">
        <v>0</v>
      </c>
      <c r="J2584" s="24">
        <v>0</v>
      </c>
      <c r="K2584" s="24">
        <v>0</v>
      </c>
      <c r="L2584" s="14">
        <f>貼り付けシート!C2584</f>
        <v>20.399999999999999</v>
      </c>
      <c r="M2584" s="14">
        <f>貼り付けシート!D2584</f>
        <v>7.7</v>
      </c>
      <c r="N2584" s="18">
        <f>貼り付けシート!E2584</f>
        <v>51.639697936662678</v>
      </c>
      <c r="O2584" s="18">
        <f>貼り付けシート!F2584</f>
        <v>0</v>
      </c>
      <c r="P2584" s="19">
        <f t="shared" si="244"/>
        <v>0</v>
      </c>
      <c r="Q2584" s="19">
        <f t="shared" si="245"/>
        <v>0</v>
      </c>
    </row>
    <row r="2585" spans="1:17">
      <c r="A2585" s="38">
        <v>41747</v>
      </c>
      <c r="B2585" s="49" t="s">
        <v>160</v>
      </c>
      <c r="C2585" s="24">
        <f t="shared" si="240"/>
        <v>30.406921776000001</v>
      </c>
      <c r="D2585" s="24">
        <f t="shared" si="241"/>
        <v>0</v>
      </c>
      <c r="E2585" s="18">
        <f>IF(G2585&gt;=0.3,(バックデータ一覧!$C$10*(バックデータ一覧!$C$12*計算過程!L2585+バックデータ一覧!$C$13*LN(計算過程!G2585)+バックデータ一覧!$C$14)^バックデータ一覧!$C$11+バックデータ一覧!$E$10*(計算過程!G2585/(バックデータ一覧!$E$12*計算過程!L2585+バックデータ一覧!$E$13*LN(計算過程!G2585)+バックデータ一覧!$E$14))^バックデータ一覧!$E$11)*計算過程!$W$11*10^-3,0)</f>
        <v>0</v>
      </c>
      <c r="F2585" s="18">
        <f>IF(G2585&lt;0.3,(バックデータ一覧!$C$10*(バックデータ一覧!$C$12*計算過程!L2585+バックデータ一覧!$C$13*LN(0.3)+バックデータ一覧!$C$14)^バックデータ一覧!$C$11+バックデータ一覧!$E$10*(0.3/(バックデータ一覧!$E$12*計算過程!L2585+バックデータ一覧!$E$13*LN(0.3)+バックデータ一覧!$E$14))^バックデータ一覧!$E$11)*計算過程!$W$11*計算過程!G2585/0.3*10^-3,0)</f>
        <v>0</v>
      </c>
      <c r="G2585" s="18">
        <f t="shared" si="242"/>
        <v>0</v>
      </c>
      <c r="H2585" s="18">
        <f t="shared" si="243"/>
        <v>0</v>
      </c>
      <c r="I2585" s="24">
        <v>0</v>
      </c>
      <c r="J2585" s="24">
        <v>0</v>
      </c>
      <c r="K2585" s="24">
        <v>0</v>
      </c>
      <c r="L2585" s="14">
        <f>貼り付けシート!C2585</f>
        <v>19.8</v>
      </c>
      <c r="M2585" s="14">
        <f>貼り付けシート!D2585</f>
        <v>8.4</v>
      </c>
      <c r="N2585" s="18">
        <f>貼り付けシート!E2585</f>
        <v>58.400808463135945</v>
      </c>
      <c r="O2585" s="18">
        <f>貼り付けシート!F2585</f>
        <v>0</v>
      </c>
      <c r="P2585" s="19">
        <f t="shared" si="244"/>
        <v>0</v>
      </c>
      <c r="Q2585" s="19">
        <f t="shared" si="245"/>
        <v>0</v>
      </c>
    </row>
    <row r="2586" spans="1:17">
      <c r="A2586" s="38">
        <v>41747</v>
      </c>
      <c r="B2586" s="49" t="s">
        <v>161</v>
      </c>
      <c r="C2586" s="24">
        <f t="shared" si="240"/>
        <v>30.406921776000001</v>
      </c>
      <c r="D2586" s="24">
        <f t="shared" si="241"/>
        <v>0</v>
      </c>
      <c r="E2586" s="18">
        <f>IF(G2586&gt;=0.3,(バックデータ一覧!$C$10*(バックデータ一覧!$C$12*計算過程!L2586+バックデータ一覧!$C$13*LN(計算過程!G2586)+バックデータ一覧!$C$14)^バックデータ一覧!$C$11+バックデータ一覧!$E$10*(計算過程!G2586/(バックデータ一覧!$E$12*計算過程!L2586+バックデータ一覧!$E$13*LN(計算過程!G2586)+バックデータ一覧!$E$14))^バックデータ一覧!$E$11)*計算過程!$W$11*10^-3,0)</f>
        <v>0</v>
      </c>
      <c r="F2586" s="18">
        <f>IF(G2586&lt;0.3,(バックデータ一覧!$C$10*(バックデータ一覧!$C$12*計算過程!L2586+バックデータ一覧!$C$13*LN(0.3)+バックデータ一覧!$C$14)^バックデータ一覧!$C$11+バックデータ一覧!$E$10*(0.3/(バックデータ一覧!$E$12*計算過程!L2586+バックデータ一覧!$E$13*LN(0.3)+バックデータ一覧!$E$14))^バックデータ一覧!$E$11)*計算過程!$W$11*計算過程!G2586/0.3*10^-3,0)</f>
        <v>0</v>
      </c>
      <c r="G2586" s="18">
        <f t="shared" si="242"/>
        <v>0</v>
      </c>
      <c r="H2586" s="18">
        <f t="shared" si="243"/>
        <v>0</v>
      </c>
      <c r="I2586" s="24">
        <v>0</v>
      </c>
      <c r="J2586" s="24">
        <v>0</v>
      </c>
      <c r="K2586" s="24">
        <v>0</v>
      </c>
      <c r="L2586" s="14">
        <f>貼り付けシート!C2586</f>
        <v>21</v>
      </c>
      <c r="M2586" s="14">
        <f>貼り付けシート!D2586</f>
        <v>7.8</v>
      </c>
      <c r="N2586" s="18">
        <f>貼り付けシート!E2586</f>
        <v>50.403887303817896</v>
      </c>
      <c r="O2586" s="18">
        <f>貼り付けシート!F2586</f>
        <v>0</v>
      </c>
      <c r="P2586" s="19">
        <f t="shared" si="244"/>
        <v>0</v>
      </c>
      <c r="Q2586" s="19">
        <f t="shared" si="245"/>
        <v>0</v>
      </c>
    </row>
    <row r="2587" spans="1:17">
      <c r="A2587" s="38">
        <v>41747</v>
      </c>
      <c r="B2587" s="49" t="s">
        <v>162</v>
      </c>
      <c r="C2587" s="24">
        <f t="shared" si="240"/>
        <v>30.406921776000001</v>
      </c>
      <c r="D2587" s="24">
        <f t="shared" si="241"/>
        <v>0</v>
      </c>
      <c r="E2587" s="18">
        <f>IF(G2587&gt;=0.3,(バックデータ一覧!$C$10*(バックデータ一覧!$C$12*計算過程!L2587+バックデータ一覧!$C$13*LN(計算過程!G2587)+バックデータ一覧!$C$14)^バックデータ一覧!$C$11+バックデータ一覧!$E$10*(計算過程!G2587/(バックデータ一覧!$E$12*計算過程!L2587+バックデータ一覧!$E$13*LN(計算過程!G2587)+バックデータ一覧!$E$14))^バックデータ一覧!$E$11)*計算過程!$W$11*10^-3,0)</f>
        <v>0</v>
      </c>
      <c r="F2587" s="18">
        <f>IF(G2587&lt;0.3,(バックデータ一覧!$C$10*(バックデータ一覧!$C$12*計算過程!L2587+バックデータ一覧!$C$13*LN(0.3)+バックデータ一覧!$C$14)^バックデータ一覧!$C$11+バックデータ一覧!$E$10*(0.3/(バックデータ一覧!$E$12*計算過程!L2587+バックデータ一覧!$E$13*LN(0.3)+バックデータ一覧!$E$14))^バックデータ一覧!$E$11)*計算過程!$W$11*計算過程!G2587/0.3*10^-3,0)</f>
        <v>0</v>
      </c>
      <c r="G2587" s="18">
        <f t="shared" si="242"/>
        <v>0</v>
      </c>
      <c r="H2587" s="18">
        <f t="shared" si="243"/>
        <v>0</v>
      </c>
      <c r="I2587" s="24">
        <v>0</v>
      </c>
      <c r="J2587" s="24">
        <v>0</v>
      </c>
      <c r="K2587" s="24">
        <v>0</v>
      </c>
      <c r="L2587" s="14">
        <f>貼り付けシート!C2587</f>
        <v>21.9</v>
      </c>
      <c r="M2587" s="14">
        <f>貼り付けシート!D2587</f>
        <v>7.3</v>
      </c>
      <c r="N2587" s="18">
        <f>貼り付けシート!E2587</f>
        <v>44.678035451757239</v>
      </c>
      <c r="O2587" s="18">
        <f>貼り付けシート!F2587</f>
        <v>0</v>
      </c>
      <c r="P2587" s="19">
        <f t="shared" si="244"/>
        <v>0</v>
      </c>
      <c r="Q2587" s="19">
        <f t="shared" si="245"/>
        <v>0</v>
      </c>
    </row>
    <row r="2588" spans="1:17">
      <c r="A2588" s="38">
        <v>41747</v>
      </c>
      <c r="B2588" s="49" t="s">
        <v>163</v>
      </c>
      <c r="C2588" s="24">
        <f t="shared" si="240"/>
        <v>30.406921776000001</v>
      </c>
      <c r="D2588" s="24">
        <f t="shared" si="241"/>
        <v>0</v>
      </c>
      <c r="E2588" s="18">
        <f>IF(G2588&gt;=0.3,(バックデータ一覧!$C$10*(バックデータ一覧!$C$12*計算過程!L2588+バックデータ一覧!$C$13*LN(計算過程!G2588)+バックデータ一覧!$C$14)^バックデータ一覧!$C$11+バックデータ一覧!$E$10*(計算過程!G2588/(バックデータ一覧!$E$12*計算過程!L2588+バックデータ一覧!$E$13*LN(計算過程!G2588)+バックデータ一覧!$E$14))^バックデータ一覧!$E$11)*計算過程!$W$11*10^-3,0)</f>
        <v>0</v>
      </c>
      <c r="F2588" s="18">
        <f>IF(G2588&lt;0.3,(バックデータ一覧!$C$10*(バックデータ一覧!$C$12*計算過程!L2588+バックデータ一覧!$C$13*LN(0.3)+バックデータ一覧!$C$14)^バックデータ一覧!$C$11+バックデータ一覧!$E$10*(0.3/(バックデータ一覧!$E$12*計算過程!L2588+バックデータ一覧!$E$13*LN(0.3)+バックデータ一覧!$E$14))^バックデータ一覧!$E$11)*計算過程!$W$11*計算過程!G2588/0.3*10^-3,0)</f>
        <v>0</v>
      </c>
      <c r="G2588" s="18">
        <f t="shared" si="242"/>
        <v>0</v>
      </c>
      <c r="H2588" s="18">
        <f t="shared" si="243"/>
        <v>0</v>
      </c>
      <c r="I2588" s="24">
        <v>0</v>
      </c>
      <c r="J2588" s="24">
        <v>0</v>
      </c>
      <c r="K2588" s="24">
        <v>0</v>
      </c>
      <c r="L2588" s="14">
        <f>貼り付けシート!C2588</f>
        <v>22.5</v>
      </c>
      <c r="M2588" s="14">
        <f>貼り付けシート!D2588</f>
        <v>6.8</v>
      </c>
      <c r="N2588" s="18">
        <f>貼り付けシート!E2588</f>
        <v>40.156422160358687</v>
      </c>
      <c r="O2588" s="18">
        <f>貼り付けシート!F2588</f>
        <v>0</v>
      </c>
      <c r="P2588" s="19">
        <f t="shared" si="244"/>
        <v>0</v>
      </c>
      <c r="Q2588" s="19">
        <f t="shared" si="245"/>
        <v>0</v>
      </c>
    </row>
    <row r="2589" spans="1:17">
      <c r="A2589" s="38">
        <v>41747</v>
      </c>
      <c r="B2589" s="49" t="s">
        <v>164</v>
      </c>
      <c r="C2589" s="24">
        <f t="shared" si="240"/>
        <v>30.406921776000001</v>
      </c>
      <c r="D2589" s="24">
        <f t="shared" si="241"/>
        <v>0</v>
      </c>
      <c r="E2589" s="18">
        <f>IF(G2589&gt;=0.3,(バックデータ一覧!$C$10*(バックデータ一覧!$C$12*計算過程!L2589+バックデータ一覧!$C$13*LN(計算過程!G2589)+バックデータ一覧!$C$14)^バックデータ一覧!$C$11+バックデータ一覧!$E$10*(計算過程!G2589/(バックデータ一覧!$E$12*計算過程!L2589+バックデータ一覧!$E$13*LN(計算過程!G2589)+バックデータ一覧!$E$14))^バックデータ一覧!$E$11)*計算過程!$W$11*10^-3,0)</f>
        <v>0</v>
      </c>
      <c r="F2589" s="18">
        <f>IF(G2589&lt;0.3,(バックデータ一覧!$C$10*(バックデータ一覧!$C$12*計算過程!L2589+バックデータ一覧!$C$13*LN(0.3)+バックデータ一覧!$C$14)^バックデータ一覧!$C$11+バックデータ一覧!$E$10*(0.3/(バックデータ一覧!$E$12*計算過程!L2589+バックデータ一覧!$E$13*LN(0.3)+バックデータ一覧!$E$14))^バックデータ一覧!$E$11)*計算過程!$W$11*計算過程!G2589/0.3*10^-3,0)</f>
        <v>0</v>
      </c>
      <c r="G2589" s="18">
        <f t="shared" si="242"/>
        <v>0</v>
      </c>
      <c r="H2589" s="18">
        <f t="shared" si="243"/>
        <v>0</v>
      </c>
      <c r="I2589" s="24">
        <v>0</v>
      </c>
      <c r="J2589" s="24">
        <v>0</v>
      </c>
      <c r="K2589" s="24">
        <v>0</v>
      </c>
      <c r="L2589" s="14">
        <f>貼り付けシート!C2589</f>
        <v>21.4</v>
      </c>
      <c r="M2589" s="14">
        <f>貼り付けシート!D2589</f>
        <v>7</v>
      </c>
      <c r="N2589" s="18">
        <f>貼り付けシート!E2589</f>
        <v>44.193419275559521</v>
      </c>
      <c r="O2589" s="18">
        <f>貼り付けシート!F2589</f>
        <v>0</v>
      </c>
      <c r="P2589" s="19">
        <f t="shared" si="244"/>
        <v>0</v>
      </c>
      <c r="Q2589" s="19">
        <f t="shared" si="245"/>
        <v>0</v>
      </c>
    </row>
    <row r="2590" spans="1:17">
      <c r="A2590" s="38">
        <v>41747</v>
      </c>
      <c r="B2590" s="49" t="s">
        <v>165</v>
      </c>
      <c r="C2590" s="24">
        <f t="shared" si="240"/>
        <v>30.406921776000001</v>
      </c>
      <c r="D2590" s="24">
        <f t="shared" si="241"/>
        <v>0</v>
      </c>
      <c r="E2590" s="18">
        <f>IF(G2590&gt;=0.3,(バックデータ一覧!$C$10*(バックデータ一覧!$C$12*計算過程!L2590+バックデータ一覧!$C$13*LN(計算過程!G2590)+バックデータ一覧!$C$14)^バックデータ一覧!$C$11+バックデータ一覧!$E$10*(計算過程!G2590/(バックデータ一覧!$E$12*計算過程!L2590+バックデータ一覧!$E$13*LN(計算過程!G2590)+バックデータ一覧!$E$14))^バックデータ一覧!$E$11)*計算過程!$W$11*10^-3,0)</f>
        <v>0</v>
      </c>
      <c r="F2590" s="18">
        <f>IF(G2590&lt;0.3,(バックデータ一覧!$C$10*(バックデータ一覧!$C$12*計算過程!L2590+バックデータ一覧!$C$13*LN(0.3)+バックデータ一覧!$C$14)^バックデータ一覧!$C$11+バックデータ一覧!$E$10*(0.3/(バックデータ一覧!$E$12*計算過程!L2590+バックデータ一覧!$E$13*LN(0.3)+バックデータ一覧!$E$14))^バックデータ一覧!$E$11)*計算過程!$W$11*計算過程!G2590/0.3*10^-3,0)</f>
        <v>0</v>
      </c>
      <c r="G2590" s="18">
        <f t="shared" si="242"/>
        <v>0</v>
      </c>
      <c r="H2590" s="18">
        <f t="shared" si="243"/>
        <v>0</v>
      </c>
      <c r="I2590" s="24">
        <v>0</v>
      </c>
      <c r="J2590" s="24">
        <v>0</v>
      </c>
      <c r="K2590" s="24">
        <v>0</v>
      </c>
      <c r="L2590" s="14">
        <f>貼り付けシート!C2590</f>
        <v>20.3</v>
      </c>
      <c r="M2590" s="14">
        <f>貼り付けシート!D2590</f>
        <v>7.3</v>
      </c>
      <c r="N2590" s="18">
        <f>貼り付けシート!E2590</f>
        <v>49.291812338519492</v>
      </c>
      <c r="O2590" s="18">
        <f>貼り付けシート!F2590</f>
        <v>0</v>
      </c>
      <c r="P2590" s="19">
        <f t="shared" si="244"/>
        <v>0</v>
      </c>
      <c r="Q2590" s="19">
        <f t="shared" si="245"/>
        <v>0</v>
      </c>
    </row>
    <row r="2591" spans="1:17">
      <c r="A2591" s="38">
        <v>41747</v>
      </c>
      <c r="B2591" s="49" t="s">
        <v>166</v>
      </c>
      <c r="C2591" s="24">
        <f t="shared" si="240"/>
        <v>30.406921776000001</v>
      </c>
      <c r="D2591" s="24">
        <f t="shared" si="241"/>
        <v>0</v>
      </c>
      <c r="E2591" s="18">
        <f>IF(G2591&gt;=0.3,(バックデータ一覧!$C$10*(バックデータ一覧!$C$12*計算過程!L2591+バックデータ一覧!$C$13*LN(計算過程!G2591)+バックデータ一覧!$C$14)^バックデータ一覧!$C$11+バックデータ一覧!$E$10*(計算過程!G2591/(バックデータ一覧!$E$12*計算過程!L2591+バックデータ一覧!$E$13*LN(計算過程!G2591)+バックデータ一覧!$E$14))^バックデータ一覧!$E$11)*計算過程!$W$11*10^-3,0)</f>
        <v>0</v>
      </c>
      <c r="F2591" s="18">
        <f>IF(G2591&lt;0.3,(バックデータ一覧!$C$10*(バックデータ一覧!$C$12*計算過程!L2591+バックデータ一覧!$C$13*LN(0.3)+バックデータ一覧!$C$14)^バックデータ一覧!$C$11+バックデータ一覧!$E$10*(0.3/(バックデータ一覧!$E$12*計算過程!L2591+バックデータ一覧!$E$13*LN(0.3)+バックデータ一覧!$E$14))^バックデータ一覧!$E$11)*計算過程!$W$11*計算過程!G2591/0.3*10^-3,0)</f>
        <v>0</v>
      </c>
      <c r="G2591" s="18">
        <f t="shared" si="242"/>
        <v>0</v>
      </c>
      <c r="H2591" s="18">
        <f t="shared" si="243"/>
        <v>0</v>
      </c>
      <c r="I2591" s="24">
        <v>0</v>
      </c>
      <c r="J2591" s="24">
        <v>0</v>
      </c>
      <c r="K2591" s="24">
        <v>0</v>
      </c>
      <c r="L2591" s="14">
        <f>貼り付けシート!C2591</f>
        <v>20.7</v>
      </c>
      <c r="M2591" s="14">
        <f>貼り付けシート!D2591</f>
        <v>7.6</v>
      </c>
      <c r="N2591" s="18">
        <f>貼り付けシート!E2591</f>
        <v>50.042495497259374</v>
      </c>
      <c r="O2591" s="18">
        <f>貼り付けシート!F2591</f>
        <v>0</v>
      </c>
      <c r="P2591" s="19">
        <f t="shared" si="244"/>
        <v>0</v>
      </c>
      <c r="Q2591" s="19">
        <f t="shared" si="245"/>
        <v>0</v>
      </c>
    </row>
    <row r="2592" spans="1:17">
      <c r="A2592" s="38">
        <v>41747</v>
      </c>
      <c r="B2592" s="49" t="s">
        <v>167</v>
      </c>
      <c r="C2592" s="24">
        <f t="shared" si="240"/>
        <v>30.406921776000001</v>
      </c>
      <c r="D2592" s="24">
        <f t="shared" si="241"/>
        <v>0</v>
      </c>
      <c r="E2592" s="18">
        <f>IF(G2592&gt;=0.3,(バックデータ一覧!$C$10*(バックデータ一覧!$C$12*計算過程!L2592+バックデータ一覧!$C$13*LN(計算過程!G2592)+バックデータ一覧!$C$14)^バックデータ一覧!$C$11+バックデータ一覧!$E$10*(計算過程!G2592/(バックデータ一覧!$E$12*計算過程!L2592+バックデータ一覧!$E$13*LN(計算過程!G2592)+バックデータ一覧!$E$14))^バックデータ一覧!$E$11)*計算過程!$W$11*10^-3,0)</f>
        <v>0</v>
      </c>
      <c r="F2592" s="18">
        <f>IF(G2592&lt;0.3,(バックデータ一覧!$C$10*(バックデータ一覧!$C$12*計算過程!L2592+バックデータ一覧!$C$13*LN(0.3)+バックデータ一覧!$C$14)^バックデータ一覧!$C$11+バックデータ一覧!$E$10*(0.3/(バックデータ一覧!$E$12*計算過程!L2592+バックデータ一覧!$E$13*LN(0.3)+バックデータ一覧!$E$14))^バックデータ一覧!$E$11)*計算過程!$W$11*計算過程!G2592/0.3*10^-3,0)</f>
        <v>0</v>
      </c>
      <c r="G2592" s="18">
        <f t="shared" si="242"/>
        <v>0</v>
      </c>
      <c r="H2592" s="18">
        <f t="shared" si="243"/>
        <v>0</v>
      </c>
      <c r="I2592" s="24">
        <v>0</v>
      </c>
      <c r="J2592" s="24">
        <v>0</v>
      </c>
      <c r="K2592" s="24">
        <v>0</v>
      </c>
      <c r="L2592" s="14">
        <f>貼り付けシート!C2592</f>
        <v>19.2</v>
      </c>
      <c r="M2592" s="14">
        <f>貼り付けシート!D2592</f>
        <v>8</v>
      </c>
      <c r="N2592" s="18">
        <f>貼り付けシート!E2592</f>
        <v>57.770929354172495</v>
      </c>
      <c r="O2592" s="18">
        <f>貼り付けシート!F2592</f>
        <v>0</v>
      </c>
      <c r="P2592" s="19">
        <f t="shared" si="244"/>
        <v>0</v>
      </c>
      <c r="Q2592" s="19">
        <f t="shared" si="245"/>
        <v>0</v>
      </c>
    </row>
    <row r="2593" spans="1:17">
      <c r="A2593" s="38">
        <v>41747</v>
      </c>
      <c r="B2593" s="49" t="s">
        <v>168</v>
      </c>
      <c r="C2593" s="24">
        <f t="shared" si="240"/>
        <v>30.406921776000001</v>
      </c>
      <c r="D2593" s="24">
        <f t="shared" si="241"/>
        <v>0</v>
      </c>
      <c r="E2593" s="18">
        <f>IF(G2593&gt;=0.3,(バックデータ一覧!$C$10*(バックデータ一覧!$C$12*計算過程!L2593+バックデータ一覧!$C$13*LN(計算過程!G2593)+バックデータ一覧!$C$14)^バックデータ一覧!$C$11+バックデータ一覧!$E$10*(計算過程!G2593/(バックデータ一覧!$E$12*計算過程!L2593+バックデータ一覧!$E$13*LN(計算過程!G2593)+バックデータ一覧!$E$14))^バックデータ一覧!$E$11)*計算過程!$W$11*10^-3,0)</f>
        <v>0</v>
      </c>
      <c r="F2593" s="18">
        <f>IF(G2593&lt;0.3,(バックデータ一覧!$C$10*(バックデータ一覧!$C$12*計算過程!L2593+バックデータ一覧!$C$13*LN(0.3)+バックデータ一覧!$C$14)^バックデータ一覧!$C$11+バックデータ一覧!$E$10*(0.3/(バックデータ一覧!$E$12*計算過程!L2593+バックデータ一覧!$E$13*LN(0.3)+バックデータ一覧!$E$14))^バックデータ一覧!$E$11)*計算過程!$W$11*計算過程!G2593/0.3*10^-3,0)</f>
        <v>0</v>
      </c>
      <c r="G2593" s="18">
        <f t="shared" si="242"/>
        <v>0</v>
      </c>
      <c r="H2593" s="18">
        <f t="shared" si="243"/>
        <v>0</v>
      </c>
      <c r="I2593" s="24">
        <v>0</v>
      </c>
      <c r="J2593" s="24">
        <v>0</v>
      </c>
      <c r="K2593" s="24">
        <v>0</v>
      </c>
      <c r="L2593" s="14">
        <f>貼り付けシート!C2593</f>
        <v>17.7</v>
      </c>
      <c r="M2593" s="14">
        <f>貼り付けシート!D2593</f>
        <v>8.5</v>
      </c>
      <c r="N2593" s="18">
        <f>貼り付けシート!E2593</f>
        <v>67.380700417265999</v>
      </c>
      <c r="O2593" s="18">
        <f>貼り付けシート!F2593</f>
        <v>0</v>
      </c>
      <c r="P2593" s="19">
        <f t="shared" si="244"/>
        <v>0</v>
      </c>
      <c r="Q2593" s="19">
        <f t="shared" si="245"/>
        <v>0</v>
      </c>
    </row>
    <row r="2594" spans="1:17">
      <c r="A2594" s="38">
        <v>41747</v>
      </c>
      <c r="B2594" s="49" t="s">
        <v>169</v>
      </c>
      <c r="C2594" s="24">
        <f t="shared" si="240"/>
        <v>30.406921776000001</v>
      </c>
      <c r="D2594" s="24">
        <f t="shared" si="241"/>
        <v>0</v>
      </c>
      <c r="E2594" s="18">
        <f>IF(G2594&gt;=0.3,(バックデータ一覧!$C$10*(バックデータ一覧!$C$12*計算過程!L2594+バックデータ一覧!$C$13*LN(計算過程!G2594)+バックデータ一覧!$C$14)^バックデータ一覧!$C$11+バックデータ一覧!$E$10*(計算過程!G2594/(バックデータ一覧!$E$12*計算過程!L2594+バックデータ一覧!$E$13*LN(計算過程!G2594)+バックデータ一覧!$E$14))^バックデータ一覧!$E$11)*計算過程!$W$11*10^-3,0)</f>
        <v>0</v>
      </c>
      <c r="F2594" s="18">
        <f>IF(G2594&lt;0.3,(バックデータ一覧!$C$10*(バックデータ一覧!$C$12*計算過程!L2594+バックデータ一覧!$C$13*LN(0.3)+バックデータ一覧!$C$14)^バックデータ一覧!$C$11+バックデータ一覧!$E$10*(0.3/(バックデータ一覧!$E$12*計算過程!L2594+バックデータ一覧!$E$13*LN(0.3)+バックデータ一覧!$E$14))^バックデータ一覧!$E$11)*計算過程!$W$11*計算過程!G2594/0.3*10^-3,0)</f>
        <v>0</v>
      </c>
      <c r="G2594" s="18">
        <f t="shared" si="242"/>
        <v>0</v>
      </c>
      <c r="H2594" s="18">
        <f t="shared" si="243"/>
        <v>0</v>
      </c>
      <c r="I2594" s="24">
        <v>0</v>
      </c>
      <c r="J2594" s="24">
        <v>0</v>
      </c>
      <c r="K2594" s="24">
        <v>0</v>
      </c>
      <c r="L2594" s="14">
        <f>貼り付けシート!C2594</f>
        <v>16.399999999999999</v>
      </c>
      <c r="M2594" s="14">
        <f>貼り付けシート!D2594</f>
        <v>8.9</v>
      </c>
      <c r="N2594" s="18">
        <f>貼り付けシート!E2594</f>
        <v>76.56231601833133</v>
      </c>
      <c r="O2594" s="18">
        <f>貼り付けシート!F2594</f>
        <v>0</v>
      </c>
      <c r="P2594" s="19">
        <f t="shared" si="244"/>
        <v>0</v>
      </c>
      <c r="Q2594" s="19">
        <f t="shared" si="245"/>
        <v>0</v>
      </c>
    </row>
    <row r="2595" spans="1:17">
      <c r="A2595" s="38">
        <v>41747</v>
      </c>
      <c r="B2595" s="49" t="s">
        <v>170</v>
      </c>
      <c r="C2595" s="24">
        <f t="shared" si="240"/>
        <v>30.406921776000001</v>
      </c>
      <c r="D2595" s="24">
        <f t="shared" si="241"/>
        <v>0</v>
      </c>
      <c r="E2595" s="18">
        <f>IF(G2595&gt;=0.3,(バックデータ一覧!$C$10*(バックデータ一覧!$C$12*計算過程!L2595+バックデータ一覧!$C$13*LN(計算過程!G2595)+バックデータ一覧!$C$14)^バックデータ一覧!$C$11+バックデータ一覧!$E$10*(計算過程!G2595/(バックデータ一覧!$E$12*計算過程!L2595+バックデータ一覧!$E$13*LN(計算過程!G2595)+バックデータ一覧!$E$14))^バックデータ一覧!$E$11)*計算過程!$W$11*10^-3,0)</f>
        <v>0</v>
      </c>
      <c r="F2595" s="18">
        <f>IF(G2595&lt;0.3,(バックデータ一覧!$C$10*(バックデータ一覧!$C$12*計算過程!L2595+バックデータ一覧!$C$13*LN(0.3)+バックデータ一覧!$C$14)^バックデータ一覧!$C$11+バックデータ一覧!$E$10*(0.3/(バックデータ一覧!$E$12*計算過程!L2595+バックデータ一覧!$E$13*LN(0.3)+バックデータ一覧!$E$14))^バックデータ一覧!$E$11)*計算過程!$W$11*計算過程!G2595/0.3*10^-3,0)</f>
        <v>0</v>
      </c>
      <c r="G2595" s="18">
        <f t="shared" si="242"/>
        <v>0</v>
      </c>
      <c r="H2595" s="18">
        <f t="shared" si="243"/>
        <v>0</v>
      </c>
      <c r="I2595" s="24">
        <v>0</v>
      </c>
      <c r="J2595" s="24">
        <v>0</v>
      </c>
      <c r="K2595" s="24">
        <v>0</v>
      </c>
      <c r="L2595" s="14">
        <f>貼り付けシート!C2595</f>
        <v>15.3</v>
      </c>
      <c r="M2595" s="14">
        <f>貼り付けシート!D2595</f>
        <v>8.6</v>
      </c>
      <c r="N2595" s="18">
        <f>貼り付けシート!E2595</f>
        <v>79.413424249049626</v>
      </c>
      <c r="O2595" s="18">
        <f>貼り付けシート!F2595</f>
        <v>0</v>
      </c>
      <c r="P2595" s="19">
        <f t="shared" si="244"/>
        <v>0</v>
      </c>
      <c r="Q2595" s="19">
        <f t="shared" si="245"/>
        <v>0</v>
      </c>
    </row>
    <row r="2596" spans="1:17">
      <c r="A2596" s="38">
        <v>41747</v>
      </c>
      <c r="B2596" s="49" t="s">
        <v>171</v>
      </c>
      <c r="C2596" s="24">
        <f t="shared" si="240"/>
        <v>30.406921776000001</v>
      </c>
      <c r="D2596" s="24">
        <f t="shared" si="241"/>
        <v>0</v>
      </c>
      <c r="E2596" s="18">
        <f>IF(G2596&gt;=0.3,(バックデータ一覧!$C$10*(バックデータ一覧!$C$12*計算過程!L2596+バックデータ一覧!$C$13*LN(計算過程!G2596)+バックデータ一覧!$C$14)^バックデータ一覧!$C$11+バックデータ一覧!$E$10*(計算過程!G2596/(バックデータ一覧!$E$12*計算過程!L2596+バックデータ一覧!$E$13*LN(計算過程!G2596)+バックデータ一覧!$E$14))^バックデータ一覧!$E$11)*計算過程!$W$11*10^-3,0)</f>
        <v>0</v>
      </c>
      <c r="F2596" s="18">
        <f>IF(G2596&lt;0.3,(バックデータ一覧!$C$10*(バックデータ一覧!$C$12*計算過程!L2596+バックデータ一覧!$C$13*LN(0.3)+バックデータ一覧!$C$14)^バックデータ一覧!$C$11+バックデータ一覧!$E$10*(0.3/(バックデータ一覧!$E$12*計算過程!L2596+バックデータ一覧!$E$13*LN(0.3)+バックデータ一覧!$E$14))^バックデータ一覧!$E$11)*計算過程!$W$11*計算過程!G2596/0.3*10^-3,0)</f>
        <v>0</v>
      </c>
      <c r="G2596" s="18">
        <f t="shared" si="242"/>
        <v>0</v>
      </c>
      <c r="H2596" s="18">
        <f t="shared" si="243"/>
        <v>0</v>
      </c>
      <c r="I2596" s="24">
        <v>0</v>
      </c>
      <c r="J2596" s="24">
        <v>0</v>
      </c>
      <c r="K2596" s="24">
        <v>0</v>
      </c>
      <c r="L2596" s="14">
        <f>貼り付けシート!C2596</f>
        <v>14</v>
      </c>
      <c r="M2596" s="14">
        <f>貼り付けシート!D2596</f>
        <v>8.3000000000000007</v>
      </c>
      <c r="N2596" s="18">
        <f>貼り付けシート!E2596</f>
        <v>83.395518881082225</v>
      </c>
      <c r="O2596" s="18">
        <f>貼り付けシート!F2596</f>
        <v>0</v>
      </c>
      <c r="P2596" s="19">
        <f t="shared" si="244"/>
        <v>0</v>
      </c>
      <c r="Q2596" s="19">
        <f t="shared" si="245"/>
        <v>0</v>
      </c>
    </row>
    <row r="2597" spans="1:17">
      <c r="A2597" s="38">
        <v>41747</v>
      </c>
      <c r="B2597" s="49" t="s">
        <v>172</v>
      </c>
      <c r="C2597" s="24">
        <f t="shared" si="240"/>
        <v>30.406921776000001</v>
      </c>
      <c r="D2597" s="24">
        <f t="shared" si="241"/>
        <v>0</v>
      </c>
      <c r="E2597" s="18">
        <f>IF(G2597&gt;=0.3,(バックデータ一覧!$C$10*(バックデータ一覧!$C$12*計算過程!L2597+バックデータ一覧!$C$13*LN(計算過程!G2597)+バックデータ一覧!$C$14)^バックデータ一覧!$C$11+バックデータ一覧!$E$10*(計算過程!G2597/(バックデータ一覧!$E$12*計算過程!L2597+バックデータ一覧!$E$13*LN(計算過程!G2597)+バックデータ一覧!$E$14))^バックデータ一覧!$E$11)*計算過程!$W$11*10^-3,0)</f>
        <v>0</v>
      </c>
      <c r="F2597" s="18">
        <f>IF(G2597&lt;0.3,(バックデータ一覧!$C$10*(バックデータ一覧!$C$12*計算過程!L2597+バックデータ一覧!$C$13*LN(0.3)+バックデータ一覧!$C$14)^バックデータ一覧!$C$11+バックデータ一覧!$E$10*(0.3/(バックデータ一覧!$E$12*計算過程!L2597+バックデータ一覧!$E$13*LN(0.3)+バックデータ一覧!$E$14))^バックデータ一覧!$E$11)*計算過程!$W$11*計算過程!G2597/0.3*10^-3,0)</f>
        <v>0</v>
      </c>
      <c r="G2597" s="18">
        <f t="shared" si="242"/>
        <v>0</v>
      </c>
      <c r="H2597" s="18">
        <f t="shared" si="243"/>
        <v>0</v>
      </c>
      <c r="I2597" s="24">
        <v>0</v>
      </c>
      <c r="J2597" s="24">
        <v>0</v>
      </c>
      <c r="K2597" s="24">
        <v>0</v>
      </c>
      <c r="L2597" s="14">
        <f>貼り付けシート!C2597</f>
        <v>13.4</v>
      </c>
      <c r="M2597" s="14">
        <f>貼り付けシート!D2597</f>
        <v>8.1</v>
      </c>
      <c r="N2597" s="18">
        <f>貼り付けシート!E2597</f>
        <v>84.653025598052537</v>
      </c>
      <c r="O2597" s="18">
        <f>貼り付けシート!F2597</f>
        <v>0</v>
      </c>
      <c r="P2597" s="19">
        <f t="shared" si="244"/>
        <v>0</v>
      </c>
      <c r="Q2597" s="19">
        <f t="shared" si="245"/>
        <v>0</v>
      </c>
    </row>
    <row r="2598" spans="1:17">
      <c r="A2598" s="38">
        <v>41748</v>
      </c>
      <c r="B2598" s="49" t="s">
        <v>149</v>
      </c>
      <c r="C2598" s="24">
        <f t="shared" si="240"/>
        <v>30.406921776000001</v>
      </c>
      <c r="D2598" s="24">
        <f t="shared" si="241"/>
        <v>0</v>
      </c>
      <c r="E2598" s="18">
        <f>IF(G2598&gt;=0.3,(バックデータ一覧!$C$10*(バックデータ一覧!$C$12*計算過程!L2598+バックデータ一覧!$C$13*LN(計算過程!G2598)+バックデータ一覧!$C$14)^バックデータ一覧!$C$11+バックデータ一覧!$E$10*(計算過程!G2598/(バックデータ一覧!$E$12*計算過程!L2598+バックデータ一覧!$E$13*LN(計算過程!G2598)+バックデータ一覧!$E$14))^バックデータ一覧!$E$11)*計算過程!$W$11*10^-3,0)</f>
        <v>0</v>
      </c>
      <c r="F2598" s="18">
        <f>IF(G2598&lt;0.3,(バックデータ一覧!$C$10*(バックデータ一覧!$C$12*計算過程!L2598+バックデータ一覧!$C$13*LN(0.3)+バックデータ一覧!$C$14)^バックデータ一覧!$C$11+バックデータ一覧!$E$10*(0.3/(バックデータ一覧!$E$12*計算過程!L2598+バックデータ一覧!$E$13*LN(0.3)+バックデータ一覧!$E$14))^バックデータ一覧!$E$11)*計算過程!$W$11*計算過程!G2598/0.3*10^-3,0)</f>
        <v>0</v>
      </c>
      <c r="G2598" s="18">
        <f t="shared" si="242"/>
        <v>0</v>
      </c>
      <c r="H2598" s="18">
        <f t="shared" si="243"/>
        <v>0</v>
      </c>
      <c r="I2598" s="24">
        <v>0</v>
      </c>
      <c r="J2598" s="24">
        <v>0</v>
      </c>
      <c r="K2598" s="24">
        <v>0</v>
      </c>
      <c r="L2598" s="14">
        <f>貼り付けシート!C2598</f>
        <v>13.1</v>
      </c>
      <c r="M2598" s="14">
        <f>貼り付けシート!D2598</f>
        <v>7.8</v>
      </c>
      <c r="N2598" s="18">
        <f>貼り付けシート!E2598</f>
        <v>83.169965890664926</v>
      </c>
      <c r="O2598" s="18">
        <f>貼り付けシート!F2598</f>
        <v>0</v>
      </c>
      <c r="P2598" s="19">
        <f t="shared" si="244"/>
        <v>0</v>
      </c>
      <c r="Q2598" s="19">
        <f t="shared" si="245"/>
        <v>0</v>
      </c>
    </row>
    <row r="2599" spans="1:17">
      <c r="A2599" s="38">
        <v>41748</v>
      </c>
      <c r="B2599" s="49" t="s">
        <v>150</v>
      </c>
      <c r="C2599" s="24">
        <f t="shared" si="240"/>
        <v>30.406921776000001</v>
      </c>
      <c r="D2599" s="24">
        <f t="shared" si="241"/>
        <v>0</v>
      </c>
      <c r="E2599" s="18">
        <f>IF(G2599&gt;=0.3,(バックデータ一覧!$C$10*(バックデータ一覧!$C$12*計算過程!L2599+バックデータ一覧!$C$13*LN(計算過程!G2599)+バックデータ一覧!$C$14)^バックデータ一覧!$C$11+バックデータ一覧!$E$10*(計算過程!G2599/(バックデータ一覧!$E$12*計算過程!L2599+バックデータ一覧!$E$13*LN(計算過程!G2599)+バックデータ一覧!$E$14))^バックデータ一覧!$E$11)*計算過程!$W$11*10^-3,0)</f>
        <v>0</v>
      </c>
      <c r="F2599" s="18">
        <f>IF(G2599&lt;0.3,(バックデータ一覧!$C$10*(バックデータ一覧!$C$12*計算過程!L2599+バックデータ一覧!$C$13*LN(0.3)+バックデータ一覧!$C$14)^バックデータ一覧!$C$11+バックデータ一覧!$E$10*(0.3/(バックデータ一覧!$E$12*計算過程!L2599+バックデータ一覧!$E$13*LN(0.3)+バックデータ一覧!$E$14))^バックデータ一覧!$E$11)*計算過程!$W$11*計算過程!G2599/0.3*10^-3,0)</f>
        <v>0</v>
      </c>
      <c r="G2599" s="18">
        <f t="shared" si="242"/>
        <v>0</v>
      </c>
      <c r="H2599" s="18">
        <f t="shared" si="243"/>
        <v>0</v>
      </c>
      <c r="I2599" s="24">
        <v>0</v>
      </c>
      <c r="J2599" s="24">
        <v>0</v>
      </c>
      <c r="K2599" s="24">
        <v>0</v>
      </c>
      <c r="L2599" s="14">
        <f>貼り付けシート!C2599</f>
        <v>12.7</v>
      </c>
      <c r="M2599" s="14">
        <f>貼り付けシート!D2599</f>
        <v>7.6</v>
      </c>
      <c r="N2599" s="18">
        <f>貼り付けシート!E2599</f>
        <v>83.214373166520161</v>
      </c>
      <c r="O2599" s="18">
        <f>貼り付けシート!F2599</f>
        <v>0</v>
      </c>
      <c r="P2599" s="19">
        <f t="shared" si="244"/>
        <v>0</v>
      </c>
      <c r="Q2599" s="19">
        <f t="shared" si="245"/>
        <v>0</v>
      </c>
    </row>
    <row r="2600" spans="1:17">
      <c r="A2600" s="38">
        <v>41748</v>
      </c>
      <c r="B2600" s="49" t="s">
        <v>151</v>
      </c>
      <c r="C2600" s="24">
        <f t="shared" si="240"/>
        <v>30.406921776000001</v>
      </c>
      <c r="D2600" s="24">
        <f t="shared" si="241"/>
        <v>0</v>
      </c>
      <c r="E2600" s="18">
        <f>IF(G2600&gt;=0.3,(バックデータ一覧!$C$10*(バックデータ一覧!$C$12*計算過程!L2600+バックデータ一覧!$C$13*LN(計算過程!G2600)+バックデータ一覧!$C$14)^バックデータ一覧!$C$11+バックデータ一覧!$E$10*(計算過程!G2600/(バックデータ一覧!$E$12*計算過程!L2600+バックデータ一覧!$E$13*LN(計算過程!G2600)+バックデータ一覧!$E$14))^バックデータ一覧!$E$11)*計算過程!$W$11*10^-3,0)</f>
        <v>0</v>
      </c>
      <c r="F2600" s="18">
        <f>IF(G2600&lt;0.3,(バックデータ一覧!$C$10*(バックデータ一覧!$C$12*計算過程!L2600+バックデータ一覧!$C$13*LN(0.3)+バックデータ一覧!$C$14)^バックデータ一覧!$C$11+バックデータ一覧!$E$10*(0.3/(バックデータ一覧!$E$12*計算過程!L2600+バックデータ一覧!$E$13*LN(0.3)+バックデータ一覧!$E$14))^バックデータ一覧!$E$11)*計算過程!$W$11*計算過程!G2600/0.3*10^-3,0)</f>
        <v>0</v>
      </c>
      <c r="G2600" s="18">
        <f t="shared" si="242"/>
        <v>0</v>
      </c>
      <c r="H2600" s="18">
        <f t="shared" si="243"/>
        <v>0</v>
      </c>
      <c r="I2600" s="24">
        <v>0</v>
      </c>
      <c r="J2600" s="24">
        <v>0</v>
      </c>
      <c r="K2600" s="24">
        <v>0</v>
      </c>
      <c r="L2600" s="14">
        <f>貼り付けシート!C2600</f>
        <v>11.9</v>
      </c>
      <c r="M2600" s="14">
        <f>貼り付けシート!D2600</f>
        <v>7.4</v>
      </c>
      <c r="N2600" s="18">
        <f>貼り付けシート!E2600</f>
        <v>85.430402775592782</v>
      </c>
      <c r="O2600" s="18">
        <f>貼り付けシート!F2600</f>
        <v>0</v>
      </c>
      <c r="P2600" s="19">
        <f t="shared" si="244"/>
        <v>0</v>
      </c>
      <c r="Q2600" s="19">
        <f t="shared" si="245"/>
        <v>0</v>
      </c>
    </row>
    <row r="2601" spans="1:17">
      <c r="A2601" s="38">
        <v>41748</v>
      </c>
      <c r="B2601" s="49" t="s">
        <v>152</v>
      </c>
      <c r="C2601" s="24">
        <f t="shared" si="240"/>
        <v>30.406921776000001</v>
      </c>
      <c r="D2601" s="24">
        <f t="shared" si="241"/>
        <v>0</v>
      </c>
      <c r="E2601" s="18">
        <f>IF(G2601&gt;=0.3,(バックデータ一覧!$C$10*(バックデータ一覧!$C$12*計算過程!L2601+バックデータ一覧!$C$13*LN(計算過程!G2601)+バックデータ一覧!$C$14)^バックデータ一覧!$C$11+バックデータ一覧!$E$10*(計算過程!G2601/(バックデータ一覧!$E$12*計算過程!L2601+バックデータ一覧!$E$13*LN(計算過程!G2601)+バックデータ一覧!$E$14))^バックデータ一覧!$E$11)*計算過程!$W$11*10^-3,0)</f>
        <v>0</v>
      </c>
      <c r="F2601" s="18">
        <f>IF(G2601&lt;0.3,(バックデータ一覧!$C$10*(バックデータ一覧!$C$12*計算過程!L2601+バックデータ一覧!$C$13*LN(0.3)+バックデータ一覧!$C$14)^バックデータ一覧!$C$11+バックデータ一覧!$E$10*(0.3/(バックデータ一覧!$E$12*計算過程!L2601+バックデータ一覧!$E$13*LN(0.3)+バックデータ一覧!$E$14))^バックデータ一覧!$E$11)*計算過程!$W$11*計算過程!G2601/0.3*10^-3,0)</f>
        <v>0</v>
      </c>
      <c r="G2601" s="18">
        <f t="shared" si="242"/>
        <v>0</v>
      </c>
      <c r="H2601" s="18">
        <f t="shared" si="243"/>
        <v>0</v>
      </c>
      <c r="I2601" s="24">
        <v>0</v>
      </c>
      <c r="J2601" s="24">
        <v>0</v>
      </c>
      <c r="K2601" s="24">
        <v>0</v>
      </c>
      <c r="L2601" s="14">
        <f>貼り付けシート!C2601</f>
        <v>11.5</v>
      </c>
      <c r="M2601" s="14">
        <f>貼り付けシート!D2601</f>
        <v>7.2</v>
      </c>
      <c r="N2601" s="18">
        <f>貼り付けシート!E2601</f>
        <v>85.375778445028828</v>
      </c>
      <c r="O2601" s="18">
        <f>貼り付けシート!F2601</f>
        <v>0</v>
      </c>
      <c r="P2601" s="19">
        <f t="shared" si="244"/>
        <v>0</v>
      </c>
      <c r="Q2601" s="19">
        <f t="shared" si="245"/>
        <v>0</v>
      </c>
    </row>
    <row r="2602" spans="1:17">
      <c r="A2602" s="38">
        <v>41748</v>
      </c>
      <c r="B2602" s="49" t="s">
        <v>153</v>
      </c>
      <c r="C2602" s="24">
        <f t="shared" si="240"/>
        <v>30.406921776000001</v>
      </c>
      <c r="D2602" s="24">
        <f t="shared" si="241"/>
        <v>0</v>
      </c>
      <c r="E2602" s="18">
        <f>IF(G2602&gt;=0.3,(バックデータ一覧!$C$10*(バックデータ一覧!$C$12*計算過程!L2602+バックデータ一覧!$C$13*LN(計算過程!G2602)+バックデータ一覧!$C$14)^バックデータ一覧!$C$11+バックデータ一覧!$E$10*(計算過程!G2602/(バックデータ一覧!$E$12*計算過程!L2602+バックデータ一覧!$E$13*LN(計算過程!G2602)+バックデータ一覧!$E$14))^バックデータ一覧!$E$11)*計算過程!$W$11*10^-3,0)</f>
        <v>0</v>
      </c>
      <c r="F2602" s="18">
        <f>IF(G2602&lt;0.3,(バックデータ一覧!$C$10*(バックデータ一覧!$C$12*計算過程!L2602+バックデータ一覧!$C$13*LN(0.3)+バックデータ一覧!$C$14)^バックデータ一覧!$C$11+バックデータ一覧!$E$10*(0.3/(バックデータ一覧!$E$12*計算過程!L2602+バックデータ一覧!$E$13*LN(0.3)+バックデータ一覧!$E$14))^バックデータ一覧!$E$11)*計算過程!$W$11*計算過程!G2602/0.3*10^-3,0)</f>
        <v>0</v>
      </c>
      <c r="G2602" s="18">
        <f t="shared" si="242"/>
        <v>0</v>
      </c>
      <c r="H2602" s="18">
        <f t="shared" si="243"/>
        <v>0</v>
      </c>
      <c r="I2602" s="24">
        <v>0</v>
      </c>
      <c r="J2602" s="24">
        <v>0</v>
      </c>
      <c r="K2602" s="24">
        <v>0</v>
      </c>
      <c r="L2602" s="14">
        <f>貼り付けシート!C2602</f>
        <v>10.9</v>
      </c>
      <c r="M2602" s="14">
        <f>貼り付けシート!D2602</f>
        <v>7.1</v>
      </c>
      <c r="N2602" s="18">
        <f>貼り付けシート!E2602</f>
        <v>87.624018606900208</v>
      </c>
      <c r="O2602" s="18">
        <f>貼り付けシート!F2602</f>
        <v>0</v>
      </c>
      <c r="P2602" s="19">
        <f t="shared" si="244"/>
        <v>0</v>
      </c>
      <c r="Q2602" s="19">
        <f t="shared" si="245"/>
        <v>0</v>
      </c>
    </row>
    <row r="2603" spans="1:17">
      <c r="A2603" s="38">
        <v>41748</v>
      </c>
      <c r="B2603" s="49" t="s">
        <v>154</v>
      </c>
      <c r="C2603" s="24">
        <f t="shared" si="240"/>
        <v>30.406921776000001</v>
      </c>
      <c r="D2603" s="24">
        <f t="shared" si="241"/>
        <v>0</v>
      </c>
      <c r="E2603" s="18">
        <f>IF(G2603&gt;=0.3,(バックデータ一覧!$C$10*(バックデータ一覧!$C$12*計算過程!L2603+バックデータ一覧!$C$13*LN(計算過程!G2603)+バックデータ一覧!$C$14)^バックデータ一覧!$C$11+バックデータ一覧!$E$10*(計算過程!G2603/(バックデータ一覧!$E$12*計算過程!L2603+バックデータ一覧!$E$13*LN(計算過程!G2603)+バックデータ一覧!$E$14))^バックデータ一覧!$E$11)*計算過程!$W$11*10^-3,0)</f>
        <v>0</v>
      </c>
      <c r="F2603" s="18">
        <f>IF(G2603&lt;0.3,(バックデータ一覧!$C$10*(バックデータ一覧!$C$12*計算過程!L2603+バックデータ一覧!$C$13*LN(0.3)+バックデータ一覧!$C$14)^バックデータ一覧!$C$11+バックデータ一覧!$E$10*(0.3/(バックデータ一覧!$E$12*計算過程!L2603+バックデータ一覧!$E$13*LN(0.3)+バックデータ一覧!$E$14))^バックデータ一覧!$E$11)*計算過程!$W$11*計算過程!G2603/0.3*10^-3,0)</f>
        <v>0</v>
      </c>
      <c r="G2603" s="18">
        <f t="shared" si="242"/>
        <v>0</v>
      </c>
      <c r="H2603" s="18">
        <f t="shared" si="243"/>
        <v>0</v>
      </c>
      <c r="I2603" s="24">
        <v>0</v>
      </c>
      <c r="J2603" s="24">
        <v>0</v>
      </c>
      <c r="K2603" s="24">
        <v>0</v>
      </c>
      <c r="L2603" s="14">
        <f>貼り付けシート!C2603</f>
        <v>10.199999999999999</v>
      </c>
      <c r="M2603" s="14">
        <f>貼り付けシート!D2603</f>
        <v>6.9</v>
      </c>
      <c r="N2603" s="18">
        <f>貼り付けシート!E2603</f>
        <v>89.254965203805369</v>
      </c>
      <c r="O2603" s="18">
        <f>貼り付けシート!F2603</f>
        <v>0</v>
      </c>
      <c r="P2603" s="19">
        <f t="shared" si="244"/>
        <v>0</v>
      </c>
      <c r="Q2603" s="19">
        <f t="shared" si="245"/>
        <v>0</v>
      </c>
    </row>
    <row r="2604" spans="1:17">
      <c r="A2604" s="38">
        <v>41748</v>
      </c>
      <c r="B2604" s="49" t="s">
        <v>155</v>
      </c>
      <c r="C2604" s="24">
        <f t="shared" si="240"/>
        <v>30.406921776000001</v>
      </c>
      <c r="D2604" s="24">
        <f t="shared" si="241"/>
        <v>0</v>
      </c>
      <c r="E2604" s="18">
        <f>IF(G2604&gt;=0.3,(バックデータ一覧!$C$10*(バックデータ一覧!$C$12*計算過程!L2604+バックデータ一覧!$C$13*LN(計算過程!G2604)+バックデータ一覧!$C$14)^バックデータ一覧!$C$11+バックデータ一覧!$E$10*(計算過程!G2604/(バックデータ一覧!$E$12*計算過程!L2604+バックデータ一覧!$E$13*LN(計算過程!G2604)+バックデータ一覧!$E$14))^バックデータ一覧!$E$11)*計算過程!$W$11*10^-3,0)</f>
        <v>0</v>
      </c>
      <c r="F2604" s="18">
        <f>IF(G2604&lt;0.3,(バックデータ一覧!$C$10*(バックデータ一覧!$C$12*計算過程!L2604+バックデータ一覧!$C$13*LN(0.3)+バックデータ一覧!$C$14)^バックデータ一覧!$C$11+バックデータ一覧!$E$10*(0.3/(バックデータ一覧!$E$12*計算過程!L2604+バックデータ一覧!$E$13*LN(0.3)+バックデータ一覧!$E$14))^バックデータ一覧!$E$11)*計算過程!$W$11*計算過程!G2604/0.3*10^-3,0)</f>
        <v>0</v>
      </c>
      <c r="G2604" s="18">
        <f t="shared" si="242"/>
        <v>0</v>
      </c>
      <c r="H2604" s="18">
        <f t="shared" si="243"/>
        <v>0</v>
      </c>
      <c r="I2604" s="24">
        <v>0</v>
      </c>
      <c r="J2604" s="24">
        <v>0</v>
      </c>
      <c r="K2604" s="24">
        <v>0</v>
      </c>
      <c r="L2604" s="14">
        <f>貼り付けシート!C2604</f>
        <v>11.1</v>
      </c>
      <c r="M2604" s="14">
        <f>貼り付けシート!D2604</f>
        <v>7.3</v>
      </c>
      <c r="N2604" s="18">
        <f>貼り付けシート!E2604</f>
        <v>88.874247820907414</v>
      </c>
      <c r="O2604" s="18">
        <f>貼り付けシート!F2604</f>
        <v>0</v>
      </c>
      <c r="P2604" s="19">
        <f t="shared" si="244"/>
        <v>0</v>
      </c>
      <c r="Q2604" s="19">
        <f t="shared" si="245"/>
        <v>0</v>
      </c>
    </row>
    <row r="2605" spans="1:17">
      <c r="A2605" s="38">
        <v>41748</v>
      </c>
      <c r="B2605" s="49" t="s">
        <v>156</v>
      </c>
      <c r="C2605" s="24">
        <f t="shared" si="240"/>
        <v>30.406921776000001</v>
      </c>
      <c r="D2605" s="24">
        <f t="shared" si="241"/>
        <v>0</v>
      </c>
      <c r="E2605" s="18">
        <f>IF(G2605&gt;=0.3,(バックデータ一覧!$C$10*(バックデータ一覧!$C$12*計算過程!L2605+バックデータ一覧!$C$13*LN(計算過程!G2605)+バックデータ一覧!$C$14)^バックデータ一覧!$C$11+バックデータ一覧!$E$10*(計算過程!G2605/(バックデータ一覧!$E$12*計算過程!L2605+バックデータ一覧!$E$13*LN(計算過程!G2605)+バックデータ一覧!$E$14))^バックデータ一覧!$E$11)*計算過程!$W$11*10^-3,0)</f>
        <v>0</v>
      </c>
      <c r="F2605" s="18">
        <f>IF(G2605&lt;0.3,(バックデータ一覧!$C$10*(バックデータ一覧!$C$12*計算過程!L2605+バックデータ一覧!$C$13*LN(0.3)+バックデータ一覧!$C$14)^バックデータ一覧!$C$11+バックデータ一覧!$E$10*(0.3/(バックデータ一覧!$E$12*計算過程!L2605+バックデータ一覧!$E$13*LN(0.3)+バックデータ一覧!$E$14))^バックデータ一覧!$E$11)*計算過程!$W$11*計算過程!G2605/0.3*10^-3,0)</f>
        <v>0</v>
      </c>
      <c r="G2605" s="18">
        <f t="shared" si="242"/>
        <v>0</v>
      </c>
      <c r="H2605" s="18">
        <f t="shared" si="243"/>
        <v>0</v>
      </c>
      <c r="I2605" s="24">
        <v>0</v>
      </c>
      <c r="J2605" s="24">
        <v>0</v>
      </c>
      <c r="K2605" s="24">
        <v>0</v>
      </c>
      <c r="L2605" s="14">
        <f>貼り付けシート!C2605</f>
        <v>14.4</v>
      </c>
      <c r="M2605" s="14">
        <f>貼り付けシート!D2605</f>
        <v>7.7</v>
      </c>
      <c r="N2605" s="18">
        <f>貼り付けシート!E2605</f>
        <v>75.45882429988275</v>
      </c>
      <c r="O2605" s="18">
        <f>貼り付けシート!F2605</f>
        <v>0</v>
      </c>
      <c r="P2605" s="19">
        <f t="shared" si="244"/>
        <v>0</v>
      </c>
      <c r="Q2605" s="19">
        <f t="shared" si="245"/>
        <v>0</v>
      </c>
    </row>
    <row r="2606" spans="1:17">
      <c r="A2606" s="38">
        <v>41748</v>
      </c>
      <c r="B2606" s="49" t="s">
        <v>157</v>
      </c>
      <c r="C2606" s="24">
        <f t="shared" si="240"/>
        <v>30.406921776000001</v>
      </c>
      <c r="D2606" s="24">
        <f t="shared" si="241"/>
        <v>0</v>
      </c>
      <c r="E2606" s="18">
        <f>IF(G2606&gt;=0.3,(バックデータ一覧!$C$10*(バックデータ一覧!$C$12*計算過程!L2606+バックデータ一覧!$C$13*LN(計算過程!G2606)+バックデータ一覧!$C$14)^バックデータ一覧!$C$11+バックデータ一覧!$E$10*(計算過程!G2606/(バックデータ一覧!$E$12*計算過程!L2606+バックデータ一覧!$E$13*LN(計算過程!G2606)+バックデータ一覧!$E$14))^バックデータ一覧!$E$11)*計算過程!$W$11*10^-3,0)</f>
        <v>0</v>
      </c>
      <c r="F2606" s="18">
        <f>IF(G2606&lt;0.3,(バックデータ一覧!$C$10*(バックデータ一覧!$C$12*計算過程!L2606+バックデータ一覧!$C$13*LN(0.3)+バックデータ一覧!$C$14)^バックデータ一覧!$C$11+バックデータ一覧!$E$10*(0.3/(バックデータ一覧!$E$12*計算過程!L2606+バックデータ一覧!$E$13*LN(0.3)+バックデータ一覧!$E$14))^バックデータ一覧!$E$11)*計算過程!$W$11*計算過程!G2606/0.3*10^-3,0)</f>
        <v>0</v>
      </c>
      <c r="G2606" s="18">
        <f t="shared" si="242"/>
        <v>0</v>
      </c>
      <c r="H2606" s="18">
        <f t="shared" si="243"/>
        <v>0</v>
      </c>
      <c r="I2606" s="24">
        <v>0</v>
      </c>
      <c r="J2606" s="24">
        <v>0</v>
      </c>
      <c r="K2606" s="24">
        <v>0</v>
      </c>
      <c r="L2606" s="14">
        <f>貼り付けシート!C2606</f>
        <v>18.600000000000001</v>
      </c>
      <c r="M2606" s="14">
        <f>貼り付けシート!D2606</f>
        <v>8.1</v>
      </c>
      <c r="N2606" s="18">
        <f>貼り付けシート!E2606</f>
        <v>60.71767079494856</v>
      </c>
      <c r="O2606" s="18">
        <f>貼り付けシート!F2606</f>
        <v>0</v>
      </c>
      <c r="P2606" s="19">
        <f t="shared" si="244"/>
        <v>0</v>
      </c>
      <c r="Q2606" s="19">
        <f t="shared" si="245"/>
        <v>0</v>
      </c>
    </row>
    <row r="2607" spans="1:17">
      <c r="A2607" s="38">
        <v>41748</v>
      </c>
      <c r="B2607" s="49" t="s">
        <v>158</v>
      </c>
      <c r="C2607" s="24">
        <f t="shared" si="240"/>
        <v>30.406921776000001</v>
      </c>
      <c r="D2607" s="24">
        <f t="shared" si="241"/>
        <v>0</v>
      </c>
      <c r="E2607" s="18">
        <f>IF(G2607&gt;=0.3,(バックデータ一覧!$C$10*(バックデータ一覧!$C$12*計算過程!L2607+バックデータ一覧!$C$13*LN(計算過程!G2607)+バックデータ一覧!$C$14)^バックデータ一覧!$C$11+バックデータ一覧!$E$10*(計算過程!G2607/(バックデータ一覧!$E$12*計算過程!L2607+バックデータ一覧!$E$13*LN(計算過程!G2607)+バックデータ一覧!$E$14))^バックデータ一覧!$E$11)*計算過程!$W$11*10^-3,0)</f>
        <v>0</v>
      </c>
      <c r="F2607" s="18">
        <f>IF(G2607&lt;0.3,(バックデータ一覧!$C$10*(バックデータ一覧!$C$12*計算過程!L2607+バックデータ一覧!$C$13*LN(0.3)+バックデータ一覧!$C$14)^バックデータ一覧!$C$11+バックデータ一覧!$E$10*(0.3/(バックデータ一覧!$E$12*計算過程!L2607+バックデータ一覧!$E$13*LN(0.3)+バックデータ一覧!$E$14))^バックデータ一覧!$E$11)*計算過程!$W$11*計算過程!G2607/0.3*10^-3,0)</f>
        <v>0</v>
      </c>
      <c r="G2607" s="18">
        <f t="shared" si="242"/>
        <v>0</v>
      </c>
      <c r="H2607" s="18">
        <f t="shared" si="243"/>
        <v>0</v>
      </c>
      <c r="I2607" s="24">
        <v>0</v>
      </c>
      <c r="J2607" s="24">
        <v>0</v>
      </c>
      <c r="K2607" s="24">
        <v>0</v>
      </c>
      <c r="L2607" s="14">
        <f>貼り付けシート!C2607</f>
        <v>21.8</v>
      </c>
      <c r="M2607" s="14">
        <f>貼り付けシート!D2607</f>
        <v>8.1</v>
      </c>
      <c r="N2607" s="18">
        <f>貼り付けシート!E2607</f>
        <v>49.814600236719969</v>
      </c>
      <c r="O2607" s="18">
        <f>貼り付けシート!F2607</f>
        <v>0</v>
      </c>
      <c r="P2607" s="19">
        <f t="shared" si="244"/>
        <v>0</v>
      </c>
      <c r="Q2607" s="19">
        <f t="shared" si="245"/>
        <v>0</v>
      </c>
    </row>
    <row r="2608" spans="1:17">
      <c r="A2608" s="38">
        <v>41748</v>
      </c>
      <c r="B2608" s="49" t="s">
        <v>159</v>
      </c>
      <c r="C2608" s="24">
        <f t="shared" si="240"/>
        <v>30.406921776000001</v>
      </c>
      <c r="D2608" s="24">
        <f t="shared" si="241"/>
        <v>0</v>
      </c>
      <c r="E2608" s="18">
        <f>IF(G2608&gt;=0.3,(バックデータ一覧!$C$10*(バックデータ一覧!$C$12*計算過程!L2608+バックデータ一覧!$C$13*LN(計算過程!G2608)+バックデータ一覧!$C$14)^バックデータ一覧!$C$11+バックデータ一覧!$E$10*(計算過程!G2608/(バックデータ一覧!$E$12*計算過程!L2608+バックデータ一覧!$E$13*LN(計算過程!G2608)+バックデータ一覧!$E$14))^バックデータ一覧!$E$11)*計算過程!$W$11*10^-3,0)</f>
        <v>0</v>
      </c>
      <c r="F2608" s="18">
        <f>IF(G2608&lt;0.3,(バックデータ一覧!$C$10*(バックデータ一覧!$C$12*計算過程!L2608+バックデータ一覧!$C$13*LN(0.3)+バックデータ一覧!$C$14)^バックデータ一覧!$C$11+バックデータ一覧!$E$10*(0.3/(バックデータ一覧!$E$12*計算過程!L2608+バックデータ一覧!$E$13*LN(0.3)+バックデータ一覧!$E$14))^バックデータ一覧!$E$11)*計算過程!$W$11*計算過程!G2608/0.3*10^-3,0)</f>
        <v>0</v>
      </c>
      <c r="G2608" s="18">
        <f t="shared" si="242"/>
        <v>0</v>
      </c>
      <c r="H2608" s="18">
        <f t="shared" si="243"/>
        <v>0</v>
      </c>
      <c r="I2608" s="24">
        <v>0</v>
      </c>
      <c r="J2608" s="24">
        <v>0</v>
      </c>
      <c r="K2608" s="24">
        <v>0</v>
      </c>
      <c r="L2608" s="14">
        <f>貼り付けシート!C2608</f>
        <v>22.4</v>
      </c>
      <c r="M2608" s="14">
        <f>貼り付けシート!D2608</f>
        <v>8</v>
      </c>
      <c r="N2608" s="18">
        <f>貼り付けシート!E2608</f>
        <v>47.440367709527457</v>
      </c>
      <c r="O2608" s="18">
        <f>貼り付けシート!F2608</f>
        <v>0</v>
      </c>
      <c r="P2608" s="19">
        <f t="shared" si="244"/>
        <v>0</v>
      </c>
      <c r="Q2608" s="19">
        <f t="shared" si="245"/>
        <v>0</v>
      </c>
    </row>
    <row r="2609" spans="1:17">
      <c r="A2609" s="38">
        <v>41748</v>
      </c>
      <c r="B2609" s="49" t="s">
        <v>160</v>
      </c>
      <c r="C2609" s="24">
        <f t="shared" si="240"/>
        <v>30.406921776000001</v>
      </c>
      <c r="D2609" s="24">
        <f t="shared" si="241"/>
        <v>0</v>
      </c>
      <c r="E2609" s="18">
        <f>IF(G2609&gt;=0.3,(バックデータ一覧!$C$10*(バックデータ一覧!$C$12*計算過程!L2609+バックデータ一覧!$C$13*LN(計算過程!G2609)+バックデータ一覧!$C$14)^バックデータ一覧!$C$11+バックデータ一覧!$E$10*(計算過程!G2609/(バックデータ一覧!$E$12*計算過程!L2609+バックデータ一覧!$E$13*LN(計算過程!G2609)+バックデータ一覧!$E$14))^バックデータ一覧!$E$11)*計算過程!$W$11*10^-3,0)</f>
        <v>0</v>
      </c>
      <c r="F2609" s="18">
        <f>IF(G2609&lt;0.3,(バックデータ一覧!$C$10*(バックデータ一覧!$C$12*計算過程!L2609+バックデータ一覧!$C$13*LN(0.3)+バックデータ一覧!$C$14)^バックデータ一覧!$C$11+バックデータ一覧!$E$10*(0.3/(バックデータ一覧!$E$12*計算過程!L2609+バックデータ一覧!$E$13*LN(0.3)+バックデータ一覧!$E$14))^バックデータ一覧!$E$11)*計算過程!$W$11*計算過程!G2609/0.3*10^-3,0)</f>
        <v>0</v>
      </c>
      <c r="G2609" s="18">
        <f t="shared" si="242"/>
        <v>0</v>
      </c>
      <c r="H2609" s="18">
        <f t="shared" si="243"/>
        <v>0</v>
      </c>
      <c r="I2609" s="24">
        <v>0</v>
      </c>
      <c r="J2609" s="24">
        <v>0</v>
      </c>
      <c r="K2609" s="24">
        <v>0</v>
      </c>
      <c r="L2609" s="14">
        <f>貼り付けシート!C2609</f>
        <v>22.6</v>
      </c>
      <c r="M2609" s="14">
        <f>貼り付けシート!D2609</f>
        <v>7.9</v>
      </c>
      <c r="N2609" s="18">
        <f>貼り付けシート!E2609</f>
        <v>46.288825521209127</v>
      </c>
      <c r="O2609" s="18">
        <f>貼り付けシート!F2609</f>
        <v>0</v>
      </c>
      <c r="P2609" s="19">
        <f t="shared" si="244"/>
        <v>0</v>
      </c>
      <c r="Q2609" s="19">
        <f t="shared" si="245"/>
        <v>0</v>
      </c>
    </row>
    <row r="2610" spans="1:17">
      <c r="A2610" s="38">
        <v>41748</v>
      </c>
      <c r="B2610" s="49" t="s">
        <v>161</v>
      </c>
      <c r="C2610" s="24">
        <f t="shared" si="240"/>
        <v>30.406921776000001</v>
      </c>
      <c r="D2610" s="24">
        <f t="shared" si="241"/>
        <v>0</v>
      </c>
      <c r="E2610" s="18">
        <f>IF(G2610&gt;=0.3,(バックデータ一覧!$C$10*(バックデータ一覧!$C$12*計算過程!L2610+バックデータ一覧!$C$13*LN(計算過程!G2610)+バックデータ一覧!$C$14)^バックデータ一覧!$C$11+バックデータ一覧!$E$10*(計算過程!G2610/(バックデータ一覧!$E$12*計算過程!L2610+バックデータ一覧!$E$13*LN(計算過程!G2610)+バックデータ一覧!$E$14))^バックデータ一覧!$E$11)*計算過程!$W$11*10^-3,0)</f>
        <v>0</v>
      </c>
      <c r="F2610" s="18">
        <f>IF(G2610&lt;0.3,(バックデータ一覧!$C$10*(バックデータ一覧!$C$12*計算過程!L2610+バックデータ一覧!$C$13*LN(0.3)+バックデータ一覧!$C$14)^バックデータ一覧!$C$11+バックデータ一覧!$E$10*(0.3/(バックデータ一覧!$E$12*計算過程!L2610+バックデータ一覧!$E$13*LN(0.3)+バックデータ一覧!$E$14))^バックデータ一覧!$E$11)*計算過程!$W$11*計算過程!G2610/0.3*10^-3,0)</f>
        <v>0</v>
      </c>
      <c r="G2610" s="18">
        <f t="shared" si="242"/>
        <v>0</v>
      </c>
      <c r="H2610" s="18">
        <f t="shared" si="243"/>
        <v>0</v>
      </c>
      <c r="I2610" s="24">
        <v>0</v>
      </c>
      <c r="J2610" s="24">
        <v>0</v>
      </c>
      <c r="K2610" s="24">
        <v>0</v>
      </c>
      <c r="L2610" s="14">
        <f>貼り付けシート!C2610</f>
        <v>22.6</v>
      </c>
      <c r="M2610" s="14">
        <f>貼り付けシート!D2610</f>
        <v>8.1</v>
      </c>
      <c r="N2610" s="18">
        <f>貼り付けシート!E2610</f>
        <v>47.445630025786137</v>
      </c>
      <c r="O2610" s="18">
        <f>貼り付けシート!F2610</f>
        <v>0</v>
      </c>
      <c r="P2610" s="19">
        <f t="shared" si="244"/>
        <v>0</v>
      </c>
      <c r="Q2610" s="19">
        <f t="shared" si="245"/>
        <v>0</v>
      </c>
    </row>
    <row r="2611" spans="1:17">
      <c r="A2611" s="38">
        <v>41748</v>
      </c>
      <c r="B2611" s="49" t="s">
        <v>162</v>
      </c>
      <c r="C2611" s="24">
        <f t="shared" si="240"/>
        <v>30.406921776000001</v>
      </c>
      <c r="D2611" s="24">
        <f t="shared" si="241"/>
        <v>0</v>
      </c>
      <c r="E2611" s="18">
        <f>IF(G2611&gt;=0.3,(バックデータ一覧!$C$10*(バックデータ一覧!$C$12*計算過程!L2611+バックデータ一覧!$C$13*LN(計算過程!G2611)+バックデータ一覧!$C$14)^バックデータ一覧!$C$11+バックデータ一覧!$E$10*(計算過程!G2611/(バックデータ一覧!$E$12*計算過程!L2611+バックデータ一覧!$E$13*LN(計算過程!G2611)+バックデータ一覧!$E$14))^バックデータ一覧!$E$11)*計算過程!$W$11*10^-3,0)</f>
        <v>0</v>
      </c>
      <c r="F2611" s="18">
        <f>IF(G2611&lt;0.3,(バックデータ一覧!$C$10*(バックデータ一覧!$C$12*計算過程!L2611+バックデータ一覧!$C$13*LN(0.3)+バックデータ一覧!$C$14)^バックデータ一覧!$C$11+バックデータ一覧!$E$10*(0.3/(バックデータ一覧!$E$12*計算過程!L2611+バックデータ一覧!$E$13*LN(0.3)+バックデータ一覧!$E$14))^バックデータ一覧!$E$11)*計算過程!$W$11*計算過程!G2611/0.3*10^-3,0)</f>
        <v>0</v>
      </c>
      <c r="G2611" s="18">
        <f t="shared" si="242"/>
        <v>0</v>
      </c>
      <c r="H2611" s="18">
        <f t="shared" si="243"/>
        <v>0</v>
      </c>
      <c r="I2611" s="24">
        <v>0</v>
      </c>
      <c r="J2611" s="24">
        <v>0</v>
      </c>
      <c r="K2611" s="24">
        <v>0</v>
      </c>
      <c r="L2611" s="14">
        <f>貼り付けシート!C2611</f>
        <v>22.9</v>
      </c>
      <c r="M2611" s="14">
        <f>貼り付けシート!D2611</f>
        <v>8.3000000000000007</v>
      </c>
      <c r="N2611" s="18">
        <f>貼り付けシート!E2611</f>
        <v>47.725416905759751</v>
      </c>
      <c r="O2611" s="18">
        <f>貼り付けシート!F2611</f>
        <v>0</v>
      </c>
      <c r="P2611" s="19">
        <f t="shared" si="244"/>
        <v>0</v>
      </c>
      <c r="Q2611" s="19">
        <f t="shared" si="245"/>
        <v>0</v>
      </c>
    </row>
    <row r="2612" spans="1:17">
      <c r="A2612" s="38">
        <v>41748</v>
      </c>
      <c r="B2612" s="49" t="s">
        <v>163</v>
      </c>
      <c r="C2612" s="24">
        <f t="shared" si="240"/>
        <v>30.406921776000001</v>
      </c>
      <c r="D2612" s="24">
        <f t="shared" si="241"/>
        <v>0</v>
      </c>
      <c r="E2612" s="18">
        <f>IF(G2612&gt;=0.3,(バックデータ一覧!$C$10*(バックデータ一覧!$C$12*計算過程!L2612+バックデータ一覧!$C$13*LN(計算過程!G2612)+バックデータ一覧!$C$14)^バックデータ一覧!$C$11+バックデータ一覧!$E$10*(計算過程!G2612/(バックデータ一覧!$E$12*計算過程!L2612+バックデータ一覧!$E$13*LN(計算過程!G2612)+バックデータ一覧!$E$14))^バックデータ一覧!$E$11)*計算過程!$W$11*10^-3,0)</f>
        <v>0</v>
      </c>
      <c r="F2612" s="18">
        <f>IF(G2612&lt;0.3,(バックデータ一覧!$C$10*(バックデータ一覧!$C$12*計算過程!L2612+バックデータ一覧!$C$13*LN(0.3)+バックデータ一覧!$C$14)^バックデータ一覧!$C$11+バックデータ一覧!$E$10*(0.3/(バックデータ一覧!$E$12*計算過程!L2612+バックデータ一覧!$E$13*LN(0.3)+バックデータ一覧!$E$14))^バックデータ一覧!$E$11)*計算過程!$W$11*計算過程!G2612/0.3*10^-3,0)</f>
        <v>0</v>
      </c>
      <c r="G2612" s="18">
        <f t="shared" si="242"/>
        <v>0</v>
      </c>
      <c r="H2612" s="18">
        <f t="shared" si="243"/>
        <v>0</v>
      </c>
      <c r="I2612" s="24">
        <v>0</v>
      </c>
      <c r="J2612" s="24">
        <v>0</v>
      </c>
      <c r="K2612" s="24">
        <v>0</v>
      </c>
      <c r="L2612" s="14">
        <f>貼り付けシート!C2612</f>
        <v>22.3</v>
      </c>
      <c r="M2612" s="14">
        <f>貼り付けシート!D2612</f>
        <v>8.5</v>
      </c>
      <c r="N2612" s="18">
        <f>貼り付けシート!E2612</f>
        <v>50.672746963466253</v>
      </c>
      <c r="O2612" s="18">
        <f>貼り付けシート!F2612</f>
        <v>0</v>
      </c>
      <c r="P2612" s="19">
        <f t="shared" si="244"/>
        <v>0</v>
      </c>
      <c r="Q2612" s="19">
        <f t="shared" si="245"/>
        <v>0</v>
      </c>
    </row>
    <row r="2613" spans="1:17">
      <c r="A2613" s="38">
        <v>41748</v>
      </c>
      <c r="B2613" s="49" t="s">
        <v>164</v>
      </c>
      <c r="C2613" s="24">
        <f t="shared" si="240"/>
        <v>30.406921776000001</v>
      </c>
      <c r="D2613" s="24">
        <f t="shared" si="241"/>
        <v>0</v>
      </c>
      <c r="E2613" s="18">
        <f>IF(G2613&gt;=0.3,(バックデータ一覧!$C$10*(バックデータ一覧!$C$12*計算過程!L2613+バックデータ一覧!$C$13*LN(計算過程!G2613)+バックデータ一覧!$C$14)^バックデータ一覧!$C$11+バックデータ一覧!$E$10*(計算過程!G2613/(バックデータ一覧!$E$12*計算過程!L2613+バックデータ一覧!$E$13*LN(計算過程!G2613)+バックデータ一覧!$E$14))^バックデータ一覧!$E$11)*計算過程!$W$11*10^-3,0)</f>
        <v>0</v>
      </c>
      <c r="F2613" s="18">
        <f>IF(G2613&lt;0.3,(バックデータ一覧!$C$10*(バックデータ一覧!$C$12*計算過程!L2613+バックデータ一覧!$C$13*LN(0.3)+バックデータ一覧!$C$14)^バックデータ一覧!$C$11+バックデータ一覧!$E$10*(0.3/(バックデータ一覧!$E$12*計算過程!L2613+バックデータ一覧!$E$13*LN(0.3)+バックデータ一覧!$E$14))^バックデータ一覧!$E$11)*計算過程!$W$11*計算過程!G2613/0.3*10^-3,0)</f>
        <v>0</v>
      </c>
      <c r="G2613" s="18">
        <f t="shared" si="242"/>
        <v>0</v>
      </c>
      <c r="H2613" s="18">
        <f t="shared" si="243"/>
        <v>0</v>
      </c>
      <c r="I2613" s="24">
        <v>0</v>
      </c>
      <c r="J2613" s="24">
        <v>0</v>
      </c>
      <c r="K2613" s="24">
        <v>0</v>
      </c>
      <c r="L2613" s="14">
        <f>貼り付けシート!C2613</f>
        <v>22</v>
      </c>
      <c r="M2613" s="14">
        <f>貼り付けシート!D2613</f>
        <v>8.9</v>
      </c>
      <c r="N2613" s="18">
        <f>貼り付けシート!E2613</f>
        <v>54.001806291701534</v>
      </c>
      <c r="O2613" s="18">
        <f>貼り付けシート!F2613</f>
        <v>0</v>
      </c>
      <c r="P2613" s="19">
        <f t="shared" si="244"/>
        <v>0</v>
      </c>
      <c r="Q2613" s="19">
        <f t="shared" si="245"/>
        <v>0</v>
      </c>
    </row>
    <row r="2614" spans="1:17">
      <c r="A2614" s="38">
        <v>41748</v>
      </c>
      <c r="B2614" s="49" t="s">
        <v>165</v>
      </c>
      <c r="C2614" s="24">
        <f t="shared" si="240"/>
        <v>30.406921776000001</v>
      </c>
      <c r="D2614" s="24">
        <f t="shared" si="241"/>
        <v>0</v>
      </c>
      <c r="E2614" s="18">
        <f>IF(G2614&gt;=0.3,(バックデータ一覧!$C$10*(バックデータ一覧!$C$12*計算過程!L2614+バックデータ一覧!$C$13*LN(計算過程!G2614)+バックデータ一覧!$C$14)^バックデータ一覧!$C$11+バックデータ一覧!$E$10*(計算過程!G2614/(バックデータ一覧!$E$12*計算過程!L2614+バックデータ一覧!$E$13*LN(計算過程!G2614)+バックデータ一覧!$E$14))^バックデータ一覧!$E$11)*計算過程!$W$11*10^-3,0)</f>
        <v>0</v>
      </c>
      <c r="F2614" s="18">
        <f>IF(G2614&lt;0.3,(バックデータ一覧!$C$10*(バックデータ一覧!$C$12*計算過程!L2614+バックデータ一覧!$C$13*LN(0.3)+バックデータ一覧!$C$14)^バックデータ一覧!$C$11+バックデータ一覧!$E$10*(0.3/(バックデータ一覧!$E$12*計算過程!L2614+バックデータ一覧!$E$13*LN(0.3)+バックデータ一覧!$E$14))^バックデータ一覧!$E$11)*計算過程!$W$11*計算過程!G2614/0.3*10^-3,0)</f>
        <v>0</v>
      </c>
      <c r="G2614" s="18">
        <f t="shared" si="242"/>
        <v>0</v>
      </c>
      <c r="H2614" s="18">
        <f t="shared" si="243"/>
        <v>0</v>
      </c>
      <c r="I2614" s="24">
        <v>0</v>
      </c>
      <c r="J2614" s="24">
        <v>0</v>
      </c>
      <c r="K2614" s="24">
        <v>0</v>
      </c>
      <c r="L2614" s="14">
        <f>貼り付けシート!C2614</f>
        <v>20.9</v>
      </c>
      <c r="M2614" s="14">
        <f>貼り付けシート!D2614</f>
        <v>9.3000000000000007</v>
      </c>
      <c r="N2614" s="18">
        <f>貼り付けシート!E2614</f>
        <v>60.323961107616128</v>
      </c>
      <c r="O2614" s="18">
        <f>貼り付けシート!F2614</f>
        <v>0</v>
      </c>
      <c r="P2614" s="19">
        <f t="shared" si="244"/>
        <v>0</v>
      </c>
      <c r="Q2614" s="19">
        <f t="shared" si="245"/>
        <v>0</v>
      </c>
    </row>
    <row r="2615" spans="1:17">
      <c r="A2615" s="38">
        <v>41748</v>
      </c>
      <c r="B2615" s="49" t="s">
        <v>166</v>
      </c>
      <c r="C2615" s="24">
        <f t="shared" si="240"/>
        <v>30.406921776000001</v>
      </c>
      <c r="D2615" s="24">
        <f t="shared" si="241"/>
        <v>0</v>
      </c>
      <c r="E2615" s="18">
        <f>IF(G2615&gt;=0.3,(バックデータ一覧!$C$10*(バックデータ一覧!$C$12*計算過程!L2615+バックデータ一覧!$C$13*LN(計算過程!G2615)+バックデータ一覧!$C$14)^バックデータ一覧!$C$11+バックデータ一覧!$E$10*(計算過程!G2615/(バックデータ一覧!$E$12*計算過程!L2615+バックデータ一覧!$E$13*LN(計算過程!G2615)+バックデータ一覧!$E$14))^バックデータ一覧!$E$11)*計算過程!$W$11*10^-3,0)</f>
        <v>0</v>
      </c>
      <c r="F2615" s="18">
        <f>IF(G2615&lt;0.3,(バックデータ一覧!$C$10*(バックデータ一覧!$C$12*計算過程!L2615+バックデータ一覧!$C$13*LN(0.3)+バックデータ一覧!$C$14)^バックデータ一覧!$C$11+バックデータ一覧!$E$10*(0.3/(バックデータ一覧!$E$12*計算過程!L2615+バックデータ一覧!$E$13*LN(0.3)+バックデータ一覧!$E$14))^バックデータ一覧!$E$11)*計算過程!$W$11*計算過程!G2615/0.3*10^-3,0)</f>
        <v>0</v>
      </c>
      <c r="G2615" s="18">
        <f t="shared" si="242"/>
        <v>0</v>
      </c>
      <c r="H2615" s="18">
        <f t="shared" si="243"/>
        <v>0</v>
      </c>
      <c r="I2615" s="24">
        <v>0</v>
      </c>
      <c r="J2615" s="24">
        <v>0</v>
      </c>
      <c r="K2615" s="24">
        <v>0</v>
      </c>
      <c r="L2615" s="14">
        <f>貼り付けシート!C2615</f>
        <v>20.100000000000001</v>
      </c>
      <c r="M2615" s="14">
        <f>貼り付けシート!D2615</f>
        <v>9.6999999999999993</v>
      </c>
      <c r="N2615" s="18">
        <f>貼り付けシート!E2615</f>
        <v>66.060632765122094</v>
      </c>
      <c r="O2615" s="18">
        <f>貼り付けシート!F2615</f>
        <v>0</v>
      </c>
      <c r="P2615" s="19">
        <f t="shared" si="244"/>
        <v>0</v>
      </c>
      <c r="Q2615" s="19">
        <f t="shared" si="245"/>
        <v>0</v>
      </c>
    </row>
    <row r="2616" spans="1:17">
      <c r="A2616" s="38">
        <v>41748</v>
      </c>
      <c r="B2616" s="49" t="s">
        <v>167</v>
      </c>
      <c r="C2616" s="24">
        <f t="shared" si="240"/>
        <v>30.406921776000001</v>
      </c>
      <c r="D2616" s="24">
        <f t="shared" si="241"/>
        <v>0</v>
      </c>
      <c r="E2616" s="18">
        <f>IF(G2616&gt;=0.3,(バックデータ一覧!$C$10*(バックデータ一覧!$C$12*計算過程!L2616+バックデータ一覧!$C$13*LN(計算過程!G2616)+バックデータ一覧!$C$14)^バックデータ一覧!$C$11+バックデータ一覧!$E$10*(計算過程!G2616/(バックデータ一覧!$E$12*計算過程!L2616+バックデータ一覧!$E$13*LN(計算過程!G2616)+バックデータ一覧!$E$14))^バックデータ一覧!$E$11)*計算過程!$W$11*10^-3,0)</f>
        <v>0</v>
      </c>
      <c r="F2616" s="18">
        <f>IF(G2616&lt;0.3,(バックデータ一覧!$C$10*(バックデータ一覧!$C$12*計算過程!L2616+バックデータ一覧!$C$13*LN(0.3)+バックデータ一覧!$C$14)^バックデータ一覧!$C$11+バックデータ一覧!$E$10*(0.3/(バックデータ一覧!$E$12*計算過程!L2616+バックデータ一覧!$E$13*LN(0.3)+バックデータ一覧!$E$14))^バックデータ一覧!$E$11)*計算過程!$W$11*計算過程!G2616/0.3*10^-3,0)</f>
        <v>0</v>
      </c>
      <c r="G2616" s="18">
        <f t="shared" si="242"/>
        <v>0</v>
      </c>
      <c r="H2616" s="18">
        <f t="shared" si="243"/>
        <v>0</v>
      </c>
      <c r="I2616" s="24">
        <v>0</v>
      </c>
      <c r="J2616" s="24">
        <v>0</v>
      </c>
      <c r="K2616" s="24">
        <v>0</v>
      </c>
      <c r="L2616" s="14">
        <f>貼り付けシート!C2616</f>
        <v>19.399999999999999</v>
      </c>
      <c r="M2616" s="14">
        <f>貼り付けシート!D2616</f>
        <v>9.9</v>
      </c>
      <c r="N2616" s="18">
        <f>貼り付けシート!E2616</f>
        <v>70.394221500229989</v>
      </c>
      <c r="O2616" s="18">
        <f>貼り付けシート!F2616</f>
        <v>0</v>
      </c>
      <c r="P2616" s="19">
        <f t="shared" si="244"/>
        <v>0</v>
      </c>
      <c r="Q2616" s="19">
        <f t="shared" si="245"/>
        <v>0</v>
      </c>
    </row>
    <row r="2617" spans="1:17">
      <c r="A2617" s="38">
        <v>41748</v>
      </c>
      <c r="B2617" s="49" t="s">
        <v>168</v>
      </c>
      <c r="C2617" s="24">
        <f t="shared" si="240"/>
        <v>30.406921776000001</v>
      </c>
      <c r="D2617" s="24">
        <f t="shared" si="241"/>
        <v>0</v>
      </c>
      <c r="E2617" s="18">
        <f>IF(G2617&gt;=0.3,(バックデータ一覧!$C$10*(バックデータ一覧!$C$12*計算過程!L2617+バックデータ一覧!$C$13*LN(計算過程!G2617)+バックデータ一覧!$C$14)^バックデータ一覧!$C$11+バックデータ一覧!$E$10*(計算過程!G2617/(バックデータ一覧!$E$12*計算過程!L2617+バックデータ一覧!$E$13*LN(計算過程!G2617)+バックデータ一覧!$E$14))^バックデータ一覧!$E$11)*計算過程!$W$11*10^-3,0)</f>
        <v>0</v>
      </c>
      <c r="F2617" s="18">
        <f>IF(G2617&lt;0.3,(バックデータ一覧!$C$10*(バックデータ一覧!$C$12*計算過程!L2617+バックデータ一覧!$C$13*LN(0.3)+バックデータ一覧!$C$14)^バックデータ一覧!$C$11+バックデータ一覧!$E$10*(0.3/(バックデータ一覧!$E$12*計算過程!L2617+バックデータ一覧!$E$13*LN(0.3)+バックデータ一覧!$E$14))^バックデータ一覧!$E$11)*計算過程!$W$11*計算過程!G2617/0.3*10^-3,0)</f>
        <v>0</v>
      </c>
      <c r="G2617" s="18">
        <f t="shared" si="242"/>
        <v>0</v>
      </c>
      <c r="H2617" s="18">
        <f t="shared" si="243"/>
        <v>0</v>
      </c>
      <c r="I2617" s="24">
        <v>0</v>
      </c>
      <c r="J2617" s="24">
        <v>0</v>
      </c>
      <c r="K2617" s="24">
        <v>0</v>
      </c>
      <c r="L2617" s="14">
        <f>貼り付けシート!C2617</f>
        <v>19</v>
      </c>
      <c r="M2617" s="14">
        <f>貼り付けシート!D2617</f>
        <v>10.199999999999999</v>
      </c>
      <c r="N2617" s="18">
        <f>貼り付けシート!E2617</f>
        <v>74.323085666299221</v>
      </c>
      <c r="O2617" s="18">
        <f>貼り付けシート!F2617</f>
        <v>0</v>
      </c>
      <c r="P2617" s="19">
        <f t="shared" si="244"/>
        <v>0</v>
      </c>
      <c r="Q2617" s="19">
        <f t="shared" si="245"/>
        <v>0</v>
      </c>
    </row>
    <row r="2618" spans="1:17">
      <c r="A2618" s="38">
        <v>41748</v>
      </c>
      <c r="B2618" s="49" t="s">
        <v>169</v>
      </c>
      <c r="C2618" s="24">
        <f t="shared" si="240"/>
        <v>30.406921776000001</v>
      </c>
      <c r="D2618" s="24">
        <f t="shared" si="241"/>
        <v>0</v>
      </c>
      <c r="E2618" s="18">
        <f>IF(G2618&gt;=0.3,(バックデータ一覧!$C$10*(バックデータ一覧!$C$12*計算過程!L2618+バックデータ一覧!$C$13*LN(計算過程!G2618)+バックデータ一覧!$C$14)^バックデータ一覧!$C$11+バックデータ一覧!$E$10*(計算過程!G2618/(バックデータ一覧!$E$12*計算過程!L2618+バックデータ一覧!$E$13*LN(計算過程!G2618)+バックデータ一覧!$E$14))^バックデータ一覧!$E$11)*計算過程!$W$11*10^-3,0)</f>
        <v>0</v>
      </c>
      <c r="F2618" s="18">
        <f>IF(G2618&lt;0.3,(バックデータ一覧!$C$10*(バックデータ一覧!$C$12*計算過程!L2618+バックデータ一覧!$C$13*LN(0.3)+バックデータ一覧!$C$14)^バックデータ一覧!$C$11+バックデータ一覧!$E$10*(0.3/(バックデータ一覧!$E$12*計算過程!L2618+バックデータ一覧!$E$13*LN(0.3)+バックデータ一覧!$E$14))^バックデータ一覧!$E$11)*計算過程!$W$11*計算過程!G2618/0.3*10^-3,0)</f>
        <v>0</v>
      </c>
      <c r="G2618" s="18">
        <f t="shared" si="242"/>
        <v>0</v>
      </c>
      <c r="H2618" s="18">
        <f t="shared" si="243"/>
        <v>0</v>
      </c>
      <c r="I2618" s="24">
        <v>0</v>
      </c>
      <c r="J2618" s="24">
        <v>0</v>
      </c>
      <c r="K2618" s="24">
        <v>0</v>
      </c>
      <c r="L2618" s="14">
        <f>貼り付けシート!C2618</f>
        <v>17.600000000000001</v>
      </c>
      <c r="M2618" s="14">
        <f>貼り付けシート!D2618</f>
        <v>10.4</v>
      </c>
      <c r="N2618" s="18">
        <f>貼り付けシート!E2618</f>
        <v>82.71474150520929</v>
      </c>
      <c r="O2618" s="18">
        <f>貼り付けシート!F2618</f>
        <v>0</v>
      </c>
      <c r="P2618" s="19">
        <f t="shared" si="244"/>
        <v>0</v>
      </c>
      <c r="Q2618" s="19">
        <f t="shared" si="245"/>
        <v>0</v>
      </c>
    </row>
    <row r="2619" spans="1:17">
      <c r="A2619" s="38">
        <v>41748</v>
      </c>
      <c r="B2619" s="49" t="s">
        <v>170</v>
      </c>
      <c r="C2619" s="24">
        <f t="shared" si="240"/>
        <v>30.406921776000001</v>
      </c>
      <c r="D2619" s="24">
        <f t="shared" si="241"/>
        <v>0</v>
      </c>
      <c r="E2619" s="18">
        <f>IF(G2619&gt;=0.3,(バックデータ一覧!$C$10*(バックデータ一覧!$C$12*計算過程!L2619+バックデータ一覧!$C$13*LN(計算過程!G2619)+バックデータ一覧!$C$14)^バックデータ一覧!$C$11+バックデータ一覧!$E$10*(計算過程!G2619/(バックデータ一覧!$E$12*計算過程!L2619+バックデータ一覧!$E$13*LN(計算過程!G2619)+バックデータ一覧!$E$14))^バックデータ一覧!$E$11)*計算過程!$W$11*10^-3,0)</f>
        <v>0</v>
      </c>
      <c r="F2619" s="18">
        <f>IF(G2619&lt;0.3,(バックデータ一覧!$C$10*(バックデータ一覧!$C$12*計算過程!L2619+バックデータ一覧!$C$13*LN(0.3)+バックデータ一覧!$C$14)^バックデータ一覧!$C$11+バックデータ一覧!$E$10*(0.3/(バックデータ一覧!$E$12*計算過程!L2619+バックデータ一覧!$E$13*LN(0.3)+バックデータ一覧!$E$14))^バックデータ一覧!$E$11)*計算過程!$W$11*計算過程!G2619/0.3*10^-3,0)</f>
        <v>0</v>
      </c>
      <c r="G2619" s="18">
        <f t="shared" si="242"/>
        <v>0</v>
      </c>
      <c r="H2619" s="18">
        <f t="shared" si="243"/>
        <v>0</v>
      </c>
      <c r="I2619" s="24">
        <v>0</v>
      </c>
      <c r="J2619" s="24">
        <v>0</v>
      </c>
      <c r="K2619" s="24">
        <v>0</v>
      </c>
      <c r="L2619" s="14">
        <f>貼り付けシート!C2619</f>
        <v>16.600000000000001</v>
      </c>
      <c r="M2619" s="14">
        <f>貼り付けシート!D2619</f>
        <v>10.199999999999999</v>
      </c>
      <c r="N2619" s="18">
        <f>貼り付けシート!E2619</f>
        <v>86.457444757916946</v>
      </c>
      <c r="O2619" s="18">
        <f>貼り付けシート!F2619</f>
        <v>0</v>
      </c>
      <c r="P2619" s="19">
        <f t="shared" si="244"/>
        <v>0</v>
      </c>
      <c r="Q2619" s="19">
        <f t="shared" si="245"/>
        <v>0</v>
      </c>
    </row>
    <row r="2620" spans="1:17">
      <c r="A2620" s="38">
        <v>41748</v>
      </c>
      <c r="B2620" s="49" t="s">
        <v>171</v>
      </c>
      <c r="C2620" s="24">
        <f t="shared" si="240"/>
        <v>30.406921776000001</v>
      </c>
      <c r="D2620" s="24">
        <f t="shared" si="241"/>
        <v>0</v>
      </c>
      <c r="E2620" s="18">
        <f>IF(G2620&gt;=0.3,(バックデータ一覧!$C$10*(バックデータ一覧!$C$12*計算過程!L2620+バックデータ一覧!$C$13*LN(計算過程!G2620)+バックデータ一覧!$C$14)^バックデータ一覧!$C$11+バックデータ一覧!$E$10*(計算過程!G2620/(バックデータ一覧!$E$12*計算過程!L2620+バックデータ一覧!$E$13*LN(計算過程!G2620)+バックデータ一覧!$E$14))^バックデータ一覧!$E$11)*計算過程!$W$11*10^-3,0)</f>
        <v>0</v>
      </c>
      <c r="F2620" s="18">
        <f>IF(G2620&lt;0.3,(バックデータ一覧!$C$10*(バックデータ一覧!$C$12*計算過程!L2620+バックデータ一覧!$C$13*LN(0.3)+バックデータ一覧!$C$14)^バックデータ一覧!$C$11+バックデータ一覧!$E$10*(0.3/(バックデータ一覧!$E$12*計算過程!L2620+バックデータ一覧!$E$13*LN(0.3)+バックデータ一覧!$E$14))^バックデータ一覧!$E$11)*計算過程!$W$11*計算過程!G2620/0.3*10^-3,0)</f>
        <v>0</v>
      </c>
      <c r="G2620" s="18">
        <f t="shared" si="242"/>
        <v>0</v>
      </c>
      <c r="H2620" s="18">
        <f t="shared" si="243"/>
        <v>0</v>
      </c>
      <c r="I2620" s="24">
        <v>0</v>
      </c>
      <c r="J2620" s="24">
        <v>0</v>
      </c>
      <c r="K2620" s="24">
        <v>0</v>
      </c>
      <c r="L2620" s="14">
        <f>貼り付けシート!C2620</f>
        <v>16.399999999999999</v>
      </c>
      <c r="M2620" s="14">
        <f>貼り付けシート!D2620</f>
        <v>9.9</v>
      </c>
      <c r="N2620" s="18">
        <f>貼り付けシート!E2620</f>
        <v>85.030047643375497</v>
      </c>
      <c r="O2620" s="18">
        <f>貼り付けシート!F2620</f>
        <v>0</v>
      </c>
      <c r="P2620" s="19">
        <f t="shared" si="244"/>
        <v>0</v>
      </c>
      <c r="Q2620" s="19">
        <f t="shared" si="245"/>
        <v>0</v>
      </c>
    </row>
    <row r="2621" spans="1:17">
      <c r="A2621" s="38">
        <v>41748</v>
      </c>
      <c r="B2621" s="49" t="s">
        <v>172</v>
      </c>
      <c r="C2621" s="24">
        <f t="shared" si="240"/>
        <v>30.406921776000001</v>
      </c>
      <c r="D2621" s="24">
        <f t="shared" si="241"/>
        <v>0</v>
      </c>
      <c r="E2621" s="18">
        <f>IF(G2621&gt;=0.3,(バックデータ一覧!$C$10*(バックデータ一覧!$C$12*計算過程!L2621+バックデータ一覧!$C$13*LN(計算過程!G2621)+バックデータ一覧!$C$14)^バックデータ一覧!$C$11+バックデータ一覧!$E$10*(計算過程!G2621/(バックデータ一覧!$E$12*計算過程!L2621+バックデータ一覧!$E$13*LN(計算過程!G2621)+バックデータ一覧!$E$14))^バックデータ一覧!$E$11)*計算過程!$W$11*10^-3,0)</f>
        <v>0</v>
      </c>
      <c r="F2621" s="18">
        <f>IF(G2621&lt;0.3,(バックデータ一覧!$C$10*(バックデータ一覧!$C$12*計算過程!L2621+バックデータ一覧!$C$13*LN(0.3)+バックデータ一覧!$C$14)^バックデータ一覧!$C$11+バックデータ一覧!$E$10*(0.3/(バックデータ一覧!$E$12*計算過程!L2621+バックデータ一覧!$E$13*LN(0.3)+バックデータ一覧!$E$14))^バックデータ一覧!$E$11)*計算過程!$W$11*計算過程!G2621/0.3*10^-3,0)</f>
        <v>0</v>
      </c>
      <c r="G2621" s="18">
        <f t="shared" si="242"/>
        <v>0</v>
      </c>
      <c r="H2621" s="18">
        <f t="shared" si="243"/>
        <v>0</v>
      </c>
      <c r="I2621" s="24">
        <v>0</v>
      </c>
      <c r="J2621" s="24">
        <v>0</v>
      </c>
      <c r="K2621" s="24">
        <v>0</v>
      </c>
      <c r="L2621" s="14">
        <f>貼り付けシート!C2621</f>
        <v>15.1</v>
      </c>
      <c r="M2621" s="14">
        <f>貼り付けシート!D2621</f>
        <v>9.6</v>
      </c>
      <c r="N2621" s="18">
        <f>貼り付けシート!E2621</f>
        <v>89.652822109545198</v>
      </c>
      <c r="O2621" s="18">
        <f>貼り付けシート!F2621</f>
        <v>0</v>
      </c>
      <c r="P2621" s="19">
        <f t="shared" si="244"/>
        <v>0</v>
      </c>
      <c r="Q2621" s="19">
        <f t="shared" si="245"/>
        <v>0</v>
      </c>
    </row>
    <row r="2622" spans="1:17">
      <c r="A2622" s="38">
        <v>41749</v>
      </c>
      <c r="B2622" s="49" t="s">
        <v>149</v>
      </c>
      <c r="C2622" s="24">
        <f t="shared" si="240"/>
        <v>30.406921776000001</v>
      </c>
      <c r="D2622" s="24">
        <f t="shared" si="241"/>
        <v>0</v>
      </c>
      <c r="E2622" s="18">
        <f>IF(G2622&gt;=0.3,(バックデータ一覧!$C$10*(バックデータ一覧!$C$12*計算過程!L2622+バックデータ一覧!$C$13*LN(計算過程!G2622)+バックデータ一覧!$C$14)^バックデータ一覧!$C$11+バックデータ一覧!$E$10*(計算過程!G2622/(バックデータ一覧!$E$12*計算過程!L2622+バックデータ一覧!$E$13*LN(計算過程!G2622)+バックデータ一覧!$E$14))^バックデータ一覧!$E$11)*計算過程!$W$11*10^-3,0)</f>
        <v>0</v>
      </c>
      <c r="F2622" s="18">
        <f>IF(G2622&lt;0.3,(バックデータ一覧!$C$10*(バックデータ一覧!$C$12*計算過程!L2622+バックデータ一覧!$C$13*LN(0.3)+バックデータ一覧!$C$14)^バックデータ一覧!$C$11+バックデータ一覧!$E$10*(0.3/(バックデータ一覧!$E$12*計算過程!L2622+バックデータ一覧!$E$13*LN(0.3)+バックデータ一覧!$E$14))^バックデータ一覧!$E$11)*計算過程!$W$11*計算過程!G2622/0.3*10^-3,0)</f>
        <v>0</v>
      </c>
      <c r="G2622" s="18">
        <f t="shared" si="242"/>
        <v>0</v>
      </c>
      <c r="H2622" s="18">
        <f t="shared" si="243"/>
        <v>0</v>
      </c>
      <c r="I2622" s="24">
        <v>0</v>
      </c>
      <c r="J2622" s="24">
        <v>0</v>
      </c>
      <c r="K2622" s="24">
        <v>0</v>
      </c>
      <c r="L2622" s="14">
        <f>貼り付けシート!C2622</f>
        <v>14.4</v>
      </c>
      <c r="M2622" s="14">
        <f>貼り付けシート!D2622</f>
        <v>9.1</v>
      </c>
      <c r="N2622" s="18">
        <f>貼り付けシート!E2622</f>
        <v>88.980781262337061</v>
      </c>
      <c r="O2622" s="18">
        <f>貼り付けシート!F2622</f>
        <v>0</v>
      </c>
      <c r="P2622" s="19">
        <f t="shared" si="244"/>
        <v>0</v>
      </c>
      <c r="Q2622" s="19">
        <f t="shared" si="245"/>
        <v>0</v>
      </c>
    </row>
    <row r="2623" spans="1:17">
      <c r="A2623" s="38">
        <v>41749</v>
      </c>
      <c r="B2623" s="49" t="s">
        <v>150</v>
      </c>
      <c r="C2623" s="24">
        <f t="shared" si="240"/>
        <v>30.406921776000001</v>
      </c>
      <c r="D2623" s="24">
        <f t="shared" si="241"/>
        <v>0</v>
      </c>
      <c r="E2623" s="18">
        <f>IF(G2623&gt;=0.3,(バックデータ一覧!$C$10*(バックデータ一覧!$C$12*計算過程!L2623+バックデータ一覧!$C$13*LN(計算過程!G2623)+バックデータ一覧!$C$14)^バックデータ一覧!$C$11+バックデータ一覧!$E$10*(計算過程!G2623/(バックデータ一覧!$E$12*計算過程!L2623+バックデータ一覧!$E$13*LN(計算過程!G2623)+バックデータ一覧!$E$14))^バックデータ一覧!$E$11)*計算過程!$W$11*10^-3,0)</f>
        <v>0</v>
      </c>
      <c r="F2623" s="18">
        <f>IF(G2623&lt;0.3,(バックデータ一覧!$C$10*(バックデータ一覧!$C$12*計算過程!L2623+バックデータ一覧!$C$13*LN(0.3)+バックデータ一覧!$C$14)^バックデータ一覧!$C$11+バックデータ一覧!$E$10*(0.3/(バックデータ一覧!$E$12*計算過程!L2623+バックデータ一覧!$E$13*LN(0.3)+バックデータ一覧!$E$14))^バックデータ一覧!$E$11)*計算過程!$W$11*計算過程!G2623/0.3*10^-3,0)</f>
        <v>0</v>
      </c>
      <c r="G2623" s="18">
        <f t="shared" si="242"/>
        <v>0</v>
      </c>
      <c r="H2623" s="18">
        <f t="shared" si="243"/>
        <v>0</v>
      </c>
      <c r="I2623" s="24">
        <v>0</v>
      </c>
      <c r="J2623" s="24">
        <v>0</v>
      </c>
      <c r="K2623" s="24">
        <v>0</v>
      </c>
      <c r="L2623" s="14">
        <f>貼り付けシート!C2623</f>
        <v>14.3</v>
      </c>
      <c r="M2623" s="14">
        <f>貼り付けシート!D2623</f>
        <v>8.6</v>
      </c>
      <c r="N2623" s="18">
        <f>貼り付けシート!E2623</f>
        <v>84.704971141608041</v>
      </c>
      <c r="O2623" s="18">
        <f>貼り付けシート!F2623</f>
        <v>0</v>
      </c>
      <c r="P2623" s="19">
        <f t="shared" si="244"/>
        <v>0</v>
      </c>
      <c r="Q2623" s="19">
        <f t="shared" si="245"/>
        <v>0</v>
      </c>
    </row>
    <row r="2624" spans="1:17">
      <c r="A2624" s="38">
        <v>41749</v>
      </c>
      <c r="B2624" s="49" t="s">
        <v>151</v>
      </c>
      <c r="C2624" s="24">
        <f t="shared" si="240"/>
        <v>30.406921776000001</v>
      </c>
      <c r="D2624" s="24">
        <f t="shared" si="241"/>
        <v>0</v>
      </c>
      <c r="E2624" s="18">
        <f>IF(G2624&gt;=0.3,(バックデータ一覧!$C$10*(バックデータ一覧!$C$12*計算過程!L2624+バックデータ一覧!$C$13*LN(計算過程!G2624)+バックデータ一覧!$C$14)^バックデータ一覧!$C$11+バックデータ一覧!$E$10*(計算過程!G2624/(バックデータ一覧!$E$12*計算過程!L2624+バックデータ一覧!$E$13*LN(計算過程!G2624)+バックデータ一覧!$E$14))^バックデータ一覧!$E$11)*計算過程!$W$11*10^-3,0)</f>
        <v>0</v>
      </c>
      <c r="F2624" s="18">
        <f>IF(G2624&lt;0.3,(バックデータ一覧!$C$10*(バックデータ一覧!$C$12*計算過程!L2624+バックデータ一覧!$C$13*LN(0.3)+バックデータ一覧!$C$14)^バックデータ一覧!$C$11+バックデータ一覧!$E$10*(0.3/(バックデータ一覧!$E$12*計算過程!L2624+バックデータ一覧!$E$13*LN(0.3)+バックデータ一覧!$E$14))^バックデータ一覧!$E$11)*計算過程!$W$11*計算過程!G2624/0.3*10^-3,0)</f>
        <v>0</v>
      </c>
      <c r="G2624" s="18">
        <f t="shared" si="242"/>
        <v>0</v>
      </c>
      <c r="H2624" s="18">
        <f t="shared" si="243"/>
        <v>0</v>
      </c>
      <c r="I2624" s="24">
        <v>0</v>
      </c>
      <c r="J2624" s="24">
        <v>0</v>
      </c>
      <c r="K2624" s="24">
        <v>0</v>
      </c>
      <c r="L2624" s="14">
        <f>貼り付けシート!C2624</f>
        <v>13.5</v>
      </c>
      <c r="M2624" s="14">
        <f>貼り付けシート!D2624</f>
        <v>8.1</v>
      </c>
      <c r="N2624" s="18">
        <f>貼り付けシート!E2624</f>
        <v>84.102920812092933</v>
      </c>
      <c r="O2624" s="18">
        <f>貼り付けシート!F2624</f>
        <v>0</v>
      </c>
      <c r="P2624" s="19">
        <f t="shared" si="244"/>
        <v>0</v>
      </c>
      <c r="Q2624" s="19">
        <f t="shared" si="245"/>
        <v>0</v>
      </c>
    </row>
    <row r="2625" spans="1:17">
      <c r="A2625" s="38">
        <v>41749</v>
      </c>
      <c r="B2625" s="49" t="s">
        <v>152</v>
      </c>
      <c r="C2625" s="24">
        <f t="shared" si="240"/>
        <v>30.406921776000001</v>
      </c>
      <c r="D2625" s="24">
        <f t="shared" si="241"/>
        <v>0</v>
      </c>
      <c r="E2625" s="18">
        <f>IF(G2625&gt;=0.3,(バックデータ一覧!$C$10*(バックデータ一覧!$C$12*計算過程!L2625+バックデータ一覧!$C$13*LN(計算過程!G2625)+バックデータ一覧!$C$14)^バックデータ一覧!$C$11+バックデータ一覧!$E$10*(計算過程!G2625/(バックデータ一覧!$E$12*計算過程!L2625+バックデータ一覧!$E$13*LN(計算過程!G2625)+バックデータ一覧!$E$14))^バックデータ一覧!$E$11)*計算過程!$W$11*10^-3,0)</f>
        <v>0</v>
      </c>
      <c r="F2625" s="18">
        <f>IF(G2625&lt;0.3,(バックデータ一覧!$C$10*(バックデータ一覧!$C$12*計算過程!L2625+バックデータ一覧!$C$13*LN(0.3)+バックデータ一覧!$C$14)^バックデータ一覧!$C$11+バックデータ一覧!$E$10*(0.3/(バックデータ一覧!$E$12*計算過程!L2625+バックデータ一覧!$E$13*LN(0.3)+バックデータ一覧!$E$14))^バックデータ一覧!$E$11)*計算過程!$W$11*計算過程!G2625/0.3*10^-3,0)</f>
        <v>0</v>
      </c>
      <c r="G2625" s="18">
        <f t="shared" si="242"/>
        <v>0</v>
      </c>
      <c r="H2625" s="18">
        <f t="shared" si="243"/>
        <v>0</v>
      </c>
      <c r="I2625" s="24">
        <v>0</v>
      </c>
      <c r="J2625" s="24">
        <v>0</v>
      </c>
      <c r="K2625" s="24">
        <v>0</v>
      </c>
      <c r="L2625" s="14">
        <f>貼り付けシート!C2625</f>
        <v>12.9</v>
      </c>
      <c r="M2625" s="14">
        <f>貼り付けシート!D2625</f>
        <v>8</v>
      </c>
      <c r="N2625" s="18">
        <f>貼り付けシート!E2625</f>
        <v>86.398652761182461</v>
      </c>
      <c r="O2625" s="18">
        <f>貼り付けシート!F2625</f>
        <v>0</v>
      </c>
      <c r="P2625" s="19">
        <f t="shared" si="244"/>
        <v>0</v>
      </c>
      <c r="Q2625" s="19">
        <f t="shared" si="245"/>
        <v>0</v>
      </c>
    </row>
    <row r="2626" spans="1:17">
      <c r="A2626" s="38">
        <v>41749</v>
      </c>
      <c r="B2626" s="49" t="s">
        <v>153</v>
      </c>
      <c r="C2626" s="24">
        <f t="shared" si="240"/>
        <v>30.406921776000001</v>
      </c>
      <c r="D2626" s="24">
        <f t="shared" si="241"/>
        <v>0</v>
      </c>
      <c r="E2626" s="18">
        <f>IF(G2626&gt;=0.3,(バックデータ一覧!$C$10*(バックデータ一覧!$C$12*計算過程!L2626+バックデータ一覧!$C$13*LN(計算過程!G2626)+バックデータ一覧!$C$14)^バックデータ一覧!$C$11+バックデータ一覧!$E$10*(計算過程!G2626/(バックデータ一覧!$E$12*計算過程!L2626+バックデータ一覧!$E$13*LN(計算過程!G2626)+バックデータ一覧!$E$14))^バックデータ一覧!$E$11)*計算過程!$W$11*10^-3,0)</f>
        <v>0</v>
      </c>
      <c r="F2626" s="18">
        <f>IF(G2626&lt;0.3,(バックデータ一覧!$C$10*(バックデータ一覧!$C$12*計算過程!L2626+バックデータ一覧!$C$13*LN(0.3)+バックデータ一覧!$C$14)^バックデータ一覧!$C$11+バックデータ一覧!$E$10*(0.3/(バックデータ一覧!$E$12*計算過程!L2626+バックデータ一覧!$E$13*LN(0.3)+バックデータ一覧!$E$14))^バックデータ一覧!$E$11)*計算過程!$W$11*計算過程!G2626/0.3*10^-3,0)</f>
        <v>0</v>
      </c>
      <c r="G2626" s="18">
        <f t="shared" si="242"/>
        <v>0</v>
      </c>
      <c r="H2626" s="18">
        <f t="shared" si="243"/>
        <v>0</v>
      </c>
      <c r="I2626" s="24">
        <v>0</v>
      </c>
      <c r="J2626" s="24">
        <v>0</v>
      </c>
      <c r="K2626" s="24">
        <v>0</v>
      </c>
      <c r="L2626" s="14">
        <f>貼り付けシート!C2626</f>
        <v>12.1</v>
      </c>
      <c r="M2626" s="14">
        <f>貼り付けシート!D2626</f>
        <v>7.9</v>
      </c>
      <c r="N2626" s="18">
        <f>貼り付けシート!E2626</f>
        <v>89.936271776653655</v>
      </c>
      <c r="O2626" s="18">
        <f>貼り付けシート!F2626</f>
        <v>0</v>
      </c>
      <c r="P2626" s="19">
        <f t="shared" si="244"/>
        <v>0</v>
      </c>
      <c r="Q2626" s="19">
        <f t="shared" si="245"/>
        <v>0</v>
      </c>
    </row>
    <row r="2627" spans="1:17">
      <c r="A2627" s="38">
        <v>41749</v>
      </c>
      <c r="B2627" s="49" t="s">
        <v>154</v>
      </c>
      <c r="C2627" s="24">
        <f t="shared" si="240"/>
        <v>30.406921776000001</v>
      </c>
      <c r="D2627" s="24">
        <f t="shared" si="241"/>
        <v>0</v>
      </c>
      <c r="E2627" s="18">
        <f>IF(G2627&gt;=0.3,(バックデータ一覧!$C$10*(バックデータ一覧!$C$12*計算過程!L2627+バックデータ一覧!$C$13*LN(計算過程!G2627)+バックデータ一覧!$C$14)^バックデータ一覧!$C$11+バックデータ一覧!$E$10*(計算過程!G2627/(バックデータ一覧!$E$12*計算過程!L2627+バックデータ一覧!$E$13*LN(計算過程!G2627)+バックデータ一覧!$E$14))^バックデータ一覧!$E$11)*計算過程!$W$11*10^-3,0)</f>
        <v>0</v>
      </c>
      <c r="F2627" s="18">
        <f>IF(G2627&lt;0.3,(バックデータ一覧!$C$10*(バックデータ一覧!$C$12*計算過程!L2627+バックデータ一覧!$C$13*LN(0.3)+バックデータ一覧!$C$14)^バックデータ一覧!$C$11+バックデータ一覧!$E$10*(0.3/(バックデータ一覧!$E$12*計算過程!L2627+バックデータ一覧!$E$13*LN(0.3)+バックデータ一覧!$E$14))^バックデータ一覧!$E$11)*計算過程!$W$11*計算過程!G2627/0.3*10^-3,0)</f>
        <v>0</v>
      </c>
      <c r="G2627" s="18">
        <f t="shared" si="242"/>
        <v>0</v>
      </c>
      <c r="H2627" s="18">
        <f t="shared" si="243"/>
        <v>0</v>
      </c>
      <c r="I2627" s="24">
        <v>0</v>
      </c>
      <c r="J2627" s="24">
        <v>0</v>
      </c>
      <c r="K2627" s="24">
        <v>0</v>
      </c>
      <c r="L2627" s="14">
        <f>貼り付けシート!C2627</f>
        <v>11.9</v>
      </c>
      <c r="M2627" s="14">
        <f>貼り付けシート!D2627</f>
        <v>7.9</v>
      </c>
      <c r="N2627" s="18">
        <f>貼り付けシート!E2627</f>
        <v>91.130332679354723</v>
      </c>
      <c r="O2627" s="18">
        <f>貼り付けシート!F2627</f>
        <v>0</v>
      </c>
      <c r="P2627" s="19">
        <f t="shared" si="244"/>
        <v>0</v>
      </c>
      <c r="Q2627" s="19">
        <f t="shared" si="245"/>
        <v>0</v>
      </c>
    </row>
    <row r="2628" spans="1:17">
      <c r="A2628" s="38">
        <v>41749</v>
      </c>
      <c r="B2628" s="49" t="s">
        <v>155</v>
      </c>
      <c r="C2628" s="24">
        <f t="shared" si="240"/>
        <v>30.406921776000001</v>
      </c>
      <c r="D2628" s="24">
        <f t="shared" si="241"/>
        <v>0</v>
      </c>
      <c r="E2628" s="18">
        <f>IF(G2628&gt;=0.3,(バックデータ一覧!$C$10*(バックデータ一覧!$C$12*計算過程!L2628+バックデータ一覧!$C$13*LN(計算過程!G2628)+バックデータ一覧!$C$14)^バックデータ一覧!$C$11+バックデータ一覧!$E$10*(計算過程!G2628/(バックデータ一覧!$E$12*計算過程!L2628+バックデータ一覧!$E$13*LN(計算過程!G2628)+バックデータ一覧!$E$14))^バックデータ一覧!$E$11)*計算過程!$W$11*10^-3,0)</f>
        <v>0</v>
      </c>
      <c r="F2628" s="18">
        <f>IF(G2628&lt;0.3,(バックデータ一覧!$C$10*(バックデータ一覧!$C$12*計算過程!L2628+バックデータ一覧!$C$13*LN(0.3)+バックデータ一覧!$C$14)^バックデータ一覧!$C$11+バックデータ一覧!$E$10*(0.3/(バックデータ一覧!$E$12*計算過程!L2628+バックデータ一覧!$E$13*LN(0.3)+バックデータ一覧!$E$14))^バックデータ一覧!$E$11)*計算過程!$W$11*計算過程!G2628/0.3*10^-3,0)</f>
        <v>0</v>
      </c>
      <c r="G2628" s="18">
        <f t="shared" si="242"/>
        <v>0</v>
      </c>
      <c r="H2628" s="18">
        <f t="shared" si="243"/>
        <v>0</v>
      </c>
      <c r="I2628" s="24">
        <v>0</v>
      </c>
      <c r="J2628" s="24">
        <v>0</v>
      </c>
      <c r="K2628" s="24">
        <v>0</v>
      </c>
      <c r="L2628" s="14">
        <f>貼り付けシート!C2628</f>
        <v>12.7</v>
      </c>
      <c r="M2628" s="14">
        <f>貼り付けシート!D2628</f>
        <v>8.3000000000000007</v>
      </c>
      <c r="N2628" s="18">
        <f>貼り付けシート!E2628</f>
        <v>90.77792646125512</v>
      </c>
      <c r="O2628" s="18">
        <f>貼り付けシート!F2628</f>
        <v>0</v>
      </c>
      <c r="P2628" s="19">
        <f t="shared" si="244"/>
        <v>0</v>
      </c>
      <c r="Q2628" s="19">
        <f t="shared" si="245"/>
        <v>0</v>
      </c>
    </row>
    <row r="2629" spans="1:17">
      <c r="A2629" s="38">
        <v>41749</v>
      </c>
      <c r="B2629" s="49" t="s">
        <v>156</v>
      </c>
      <c r="C2629" s="24">
        <f t="shared" si="240"/>
        <v>30.406921776000001</v>
      </c>
      <c r="D2629" s="24">
        <f t="shared" si="241"/>
        <v>0</v>
      </c>
      <c r="E2629" s="18">
        <f>IF(G2629&gt;=0.3,(バックデータ一覧!$C$10*(バックデータ一覧!$C$12*計算過程!L2629+バックデータ一覧!$C$13*LN(計算過程!G2629)+バックデータ一覧!$C$14)^バックデータ一覧!$C$11+バックデータ一覧!$E$10*(計算過程!G2629/(バックデータ一覧!$E$12*計算過程!L2629+バックデータ一覧!$E$13*LN(計算過程!G2629)+バックデータ一覧!$E$14))^バックデータ一覧!$E$11)*計算過程!$W$11*10^-3,0)</f>
        <v>0</v>
      </c>
      <c r="F2629" s="18">
        <f>IF(G2629&lt;0.3,(バックデータ一覧!$C$10*(バックデータ一覧!$C$12*計算過程!L2629+バックデータ一覧!$C$13*LN(0.3)+バックデータ一覧!$C$14)^バックデータ一覧!$C$11+バックデータ一覧!$E$10*(0.3/(バックデータ一覧!$E$12*計算過程!L2629+バックデータ一覧!$E$13*LN(0.3)+バックデータ一覧!$E$14))^バックデータ一覧!$E$11)*計算過程!$W$11*計算過程!G2629/0.3*10^-3,0)</f>
        <v>0</v>
      </c>
      <c r="G2629" s="18">
        <f t="shared" si="242"/>
        <v>0</v>
      </c>
      <c r="H2629" s="18">
        <f t="shared" si="243"/>
        <v>0</v>
      </c>
      <c r="I2629" s="24">
        <v>0</v>
      </c>
      <c r="J2629" s="24">
        <v>0</v>
      </c>
      <c r="K2629" s="24">
        <v>0</v>
      </c>
      <c r="L2629" s="14">
        <f>貼り付けシート!C2629</f>
        <v>14.9</v>
      </c>
      <c r="M2629" s="14">
        <f>貼り付けシート!D2629</f>
        <v>8.6</v>
      </c>
      <c r="N2629" s="18">
        <f>貼り付けシート!E2629</f>
        <v>81.484222138939515</v>
      </c>
      <c r="O2629" s="18">
        <f>貼り付けシート!F2629</f>
        <v>0</v>
      </c>
      <c r="P2629" s="19">
        <f t="shared" si="244"/>
        <v>0</v>
      </c>
      <c r="Q2629" s="19">
        <f t="shared" si="245"/>
        <v>0</v>
      </c>
    </row>
    <row r="2630" spans="1:17">
      <c r="A2630" s="38">
        <v>41749</v>
      </c>
      <c r="B2630" s="49" t="s">
        <v>157</v>
      </c>
      <c r="C2630" s="24">
        <f t="shared" si="240"/>
        <v>30.406921776000001</v>
      </c>
      <c r="D2630" s="24">
        <f t="shared" si="241"/>
        <v>0</v>
      </c>
      <c r="E2630" s="18">
        <f>IF(G2630&gt;=0.3,(バックデータ一覧!$C$10*(バックデータ一覧!$C$12*計算過程!L2630+バックデータ一覧!$C$13*LN(計算過程!G2630)+バックデータ一覧!$C$14)^バックデータ一覧!$C$11+バックデータ一覧!$E$10*(計算過程!G2630/(バックデータ一覧!$E$12*計算過程!L2630+バックデータ一覧!$E$13*LN(計算過程!G2630)+バックデータ一覧!$E$14))^バックデータ一覧!$E$11)*計算過程!$W$11*10^-3,0)</f>
        <v>0</v>
      </c>
      <c r="F2630" s="18">
        <f>IF(G2630&lt;0.3,(バックデータ一覧!$C$10*(バックデータ一覧!$C$12*計算過程!L2630+バックデータ一覧!$C$13*LN(0.3)+バックデータ一覧!$C$14)^バックデータ一覧!$C$11+バックデータ一覧!$E$10*(0.3/(バックデータ一覧!$E$12*計算過程!L2630+バックデータ一覧!$E$13*LN(0.3)+バックデータ一覧!$E$14))^バックデータ一覧!$E$11)*計算過程!$W$11*計算過程!G2630/0.3*10^-3,0)</f>
        <v>0</v>
      </c>
      <c r="G2630" s="18">
        <f t="shared" si="242"/>
        <v>0</v>
      </c>
      <c r="H2630" s="18">
        <f t="shared" si="243"/>
        <v>0</v>
      </c>
      <c r="I2630" s="24">
        <v>0</v>
      </c>
      <c r="J2630" s="24">
        <v>0</v>
      </c>
      <c r="K2630" s="24">
        <v>0</v>
      </c>
      <c r="L2630" s="14">
        <f>貼り付けシート!C2630</f>
        <v>18.100000000000001</v>
      </c>
      <c r="M2630" s="14">
        <f>貼り付けシート!D2630</f>
        <v>9</v>
      </c>
      <c r="N2630" s="18">
        <f>貼り付けシート!E2630</f>
        <v>69.514774832954799</v>
      </c>
      <c r="O2630" s="18">
        <f>貼り付けシート!F2630</f>
        <v>0</v>
      </c>
      <c r="P2630" s="19">
        <f t="shared" si="244"/>
        <v>0</v>
      </c>
      <c r="Q2630" s="19">
        <f t="shared" si="245"/>
        <v>0</v>
      </c>
    </row>
    <row r="2631" spans="1:17">
      <c r="A2631" s="38">
        <v>41749</v>
      </c>
      <c r="B2631" s="49" t="s">
        <v>158</v>
      </c>
      <c r="C2631" s="24">
        <f t="shared" ref="C2631:C2694" si="246">$W$6*IF(AND(L2631&lt;5,N2631&gt;=80),$W$4,$W$5)*3600*10^-6</f>
        <v>30.406921776000001</v>
      </c>
      <c r="D2631" s="24">
        <f t="shared" ref="D2631:D2694" si="247">IF(G2631&gt;=0.3,E2631,F2631)</f>
        <v>0</v>
      </c>
      <c r="E2631" s="18">
        <f>IF(G2631&gt;=0.3,(バックデータ一覧!$C$10*(バックデータ一覧!$C$12*計算過程!L2631+バックデータ一覧!$C$13*LN(計算過程!G2631)+バックデータ一覧!$C$14)^バックデータ一覧!$C$11+バックデータ一覧!$E$10*(計算過程!G2631/(バックデータ一覧!$E$12*計算過程!L2631+バックデータ一覧!$E$13*LN(計算過程!G2631)+バックデータ一覧!$E$14))^バックデータ一覧!$E$11)*計算過程!$W$11*10^-3,0)</f>
        <v>0</v>
      </c>
      <c r="F2631" s="18">
        <f>IF(G2631&lt;0.3,(バックデータ一覧!$C$10*(バックデータ一覧!$C$12*計算過程!L2631+バックデータ一覧!$C$13*LN(0.3)+バックデータ一覧!$C$14)^バックデータ一覧!$C$11+バックデータ一覧!$E$10*(0.3/(バックデータ一覧!$E$12*計算過程!L2631+バックデータ一覧!$E$13*LN(0.3)+バックデータ一覧!$E$14))^バックデータ一覧!$E$11)*計算過程!$W$11*計算過程!G2631/0.3*10^-3,0)</f>
        <v>0</v>
      </c>
      <c r="G2631" s="18">
        <f t="shared" ref="G2631:G2694" si="248">H2631/($W$6*3600*10^-6)</f>
        <v>0</v>
      </c>
      <c r="H2631" s="18">
        <f t="shared" ref="H2631:H2694" si="249">IF(AND(L2631&lt;5,N2631&gt;=80),P2631/$W$4,P2631/$W$5)</f>
        <v>0</v>
      </c>
      <c r="I2631" s="24">
        <v>0</v>
      </c>
      <c r="J2631" s="24">
        <v>0</v>
      </c>
      <c r="K2631" s="24">
        <v>0</v>
      </c>
      <c r="L2631" s="14">
        <f>貼り付けシート!C2631</f>
        <v>21</v>
      </c>
      <c r="M2631" s="14">
        <f>貼り付けシート!D2631</f>
        <v>9.6999999999999993</v>
      </c>
      <c r="N2631" s="18">
        <f>貼り付けシート!E2631</f>
        <v>62.493225803440801</v>
      </c>
      <c r="O2631" s="18">
        <f>貼り付けシート!F2631</f>
        <v>0</v>
      </c>
      <c r="P2631" s="19">
        <f t="shared" ref="P2631:P2694" si="250">IF(O2631&gt;C2631,C2631,O2631)</f>
        <v>0</v>
      </c>
      <c r="Q2631" s="19">
        <f t="shared" ref="Q2631:Q2694" si="251">IF(O2631&gt;C2631,O2631-C2631,0)</f>
        <v>0</v>
      </c>
    </row>
    <row r="2632" spans="1:17">
      <c r="A2632" s="38">
        <v>41749</v>
      </c>
      <c r="B2632" s="49" t="s">
        <v>159</v>
      </c>
      <c r="C2632" s="24">
        <f t="shared" si="246"/>
        <v>30.406921776000001</v>
      </c>
      <c r="D2632" s="24">
        <f t="shared" si="247"/>
        <v>0</v>
      </c>
      <c r="E2632" s="18">
        <f>IF(G2632&gt;=0.3,(バックデータ一覧!$C$10*(バックデータ一覧!$C$12*計算過程!L2632+バックデータ一覧!$C$13*LN(計算過程!G2632)+バックデータ一覧!$C$14)^バックデータ一覧!$C$11+バックデータ一覧!$E$10*(計算過程!G2632/(バックデータ一覧!$E$12*計算過程!L2632+バックデータ一覧!$E$13*LN(計算過程!G2632)+バックデータ一覧!$E$14))^バックデータ一覧!$E$11)*計算過程!$W$11*10^-3,0)</f>
        <v>0</v>
      </c>
      <c r="F2632" s="18">
        <f>IF(G2632&lt;0.3,(バックデータ一覧!$C$10*(バックデータ一覧!$C$12*計算過程!L2632+バックデータ一覧!$C$13*LN(0.3)+バックデータ一覧!$C$14)^バックデータ一覧!$C$11+バックデータ一覧!$E$10*(0.3/(バックデータ一覧!$E$12*計算過程!L2632+バックデータ一覧!$E$13*LN(0.3)+バックデータ一覧!$E$14))^バックデータ一覧!$E$11)*計算過程!$W$11*計算過程!G2632/0.3*10^-3,0)</f>
        <v>0</v>
      </c>
      <c r="G2632" s="18">
        <f t="shared" si="248"/>
        <v>0</v>
      </c>
      <c r="H2632" s="18">
        <f t="shared" si="249"/>
        <v>0</v>
      </c>
      <c r="I2632" s="24">
        <v>0</v>
      </c>
      <c r="J2632" s="24">
        <v>0</v>
      </c>
      <c r="K2632" s="24">
        <v>0</v>
      </c>
      <c r="L2632" s="14">
        <f>貼り付けシート!C2632</f>
        <v>21.8</v>
      </c>
      <c r="M2632" s="14">
        <f>貼り付けシート!D2632</f>
        <v>10.4</v>
      </c>
      <c r="N2632" s="18">
        <f>貼り付けシート!E2632</f>
        <v>63.726869994618859</v>
      </c>
      <c r="O2632" s="18">
        <f>貼り付けシート!F2632</f>
        <v>0</v>
      </c>
      <c r="P2632" s="19">
        <f t="shared" si="250"/>
        <v>0</v>
      </c>
      <c r="Q2632" s="19">
        <f t="shared" si="251"/>
        <v>0</v>
      </c>
    </row>
    <row r="2633" spans="1:17">
      <c r="A2633" s="38">
        <v>41749</v>
      </c>
      <c r="B2633" s="49" t="s">
        <v>160</v>
      </c>
      <c r="C2633" s="24">
        <f t="shared" si="246"/>
        <v>30.406921776000001</v>
      </c>
      <c r="D2633" s="24">
        <f t="shared" si="247"/>
        <v>0</v>
      </c>
      <c r="E2633" s="18">
        <f>IF(G2633&gt;=0.3,(バックデータ一覧!$C$10*(バックデータ一覧!$C$12*計算過程!L2633+バックデータ一覧!$C$13*LN(計算過程!G2633)+バックデータ一覧!$C$14)^バックデータ一覧!$C$11+バックデータ一覧!$E$10*(計算過程!G2633/(バックデータ一覧!$E$12*計算過程!L2633+バックデータ一覧!$E$13*LN(計算過程!G2633)+バックデータ一覧!$E$14))^バックデータ一覧!$E$11)*計算過程!$W$11*10^-3,0)</f>
        <v>0</v>
      </c>
      <c r="F2633" s="18">
        <f>IF(G2633&lt;0.3,(バックデータ一覧!$C$10*(バックデータ一覧!$C$12*計算過程!L2633+バックデータ一覧!$C$13*LN(0.3)+バックデータ一覧!$C$14)^バックデータ一覧!$C$11+バックデータ一覧!$E$10*(0.3/(バックデータ一覧!$E$12*計算過程!L2633+バックデータ一覧!$E$13*LN(0.3)+バックデータ一覧!$E$14))^バックデータ一覧!$E$11)*計算過程!$W$11*計算過程!G2633/0.3*10^-3,0)</f>
        <v>0</v>
      </c>
      <c r="G2633" s="18">
        <f t="shared" si="248"/>
        <v>0</v>
      </c>
      <c r="H2633" s="18">
        <f t="shared" si="249"/>
        <v>0</v>
      </c>
      <c r="I2633" s="24">
        <v>0</v>
      </c>
      <c r="J2633" s="24">
        <v>0</v>
      </c>
      <c r="K2633" s="24">
        <v>0</v>
      </c>
      <c r="L2633" s="14">
        <f>貼り付けシート!C2633</f>
        <v>21.5</v>
      </c>
      <c r="M2633" s="14">
        <f>貼り付けシート!D2633</f>
        <v>11.1</v>
      </c>
      <c r="N2633" s="18">
        <f>貼り付けシート!E2633</f>
        <v>69.199113854844512</v>
      </c>
      <c r="O2633" s="18">
        <f>貼り付けシート!F2633</f>
        <v>0</v>
      </c>
      <c r="P2633" s="19">
        <f t="shared" si="250"/>
        <v>0</v>
      </c>
      <c r="Q2633" s="19">
        <f t="shared" si="251"/>
        <v>0</v>
      </c>
    </row>
    <row r="2634" spans="1:17">
      <c r="A2634" s="38">
        <v>41749</v>
      </c>
      <c r="B2634" s="49" t="s">
        <v>161</v>
      </c>
      <c r="C2634" s="24">
        <f t="shared" si="246"/>
        <v>30.406921776000001</v>
      </c>
      <c r="D2634" s="24">
        <f t="shared" si="247"/>
        <v>0</v>
      </c>
      <c r="E2634" s="18">
        <f>IF(G2634&gt;=0.3,(バックデータ一覧!$C$10*(バックデータ一覧!$C$12*計算過程!L2634+バックデータ一覧!$C$13*LN(計算過程!G2634)+バックデータ一覧!$C$14)^バックデータ一覧!$C$11+バックデータ一覧!$E$10*(計算過程!G2634/(バックデータ一覧!$E$12*計算過程!L2634+バックデータ一覧!$E$13*LN(計算過程!G2634)+バックデータ一覧!$E$14))^バックデータ一覧!$E$11)*計算過程!$W$11*10^-3,0)</f>
        <v>0</v>
      </c>
      <c r="F2634" s="18">
        <f>IF(G2634&lt;0.3,(バックデータ一覧!$C$10*(バックデータ一覧!$C$12*計算過程!L2634+バックデータ一覧!$C$13*LN(0.3)+バックデータ一覧!$C$14)^バックデータ一覧!$C$11+バックデータ一覧!$E$10*(0.3/(バックデータ一覧!$E$12*計算過程!L2634+バックデータ一覧!$E$13*LN(0.3)+バックデータ一覧!$E$14))^バックデータ一覧!$E$11)*計算過程!$W$11*計算過程!G2634/0.3*10^-3,0)</f>
        <v>0</v>
      </c>
      <c r="G2634" s="18">
        <f t="shared" si="248"/>
        <v>0</v>
      </c>
      <c r="H2634" s="18">
        <f t="shared" si="249"/>
        <v>0</v>
      </c>
      <c r="I2634" s="24">
        <v>0</v>
      </c>
      <c r="J2634" s="24">
        <v>0</v>
      </c>
      <c r="K2634" s="24">
        <v>0</v>
      </c>
      <c r="L2634" s="14">
        <f>貼り付けシート!C2634</f>
        <v>21</v>
      </c>
      <c r="M2634" s="14">
        <f>貼り付けシート!D2634</f>
        <v>11.1</v>
      </c>
      <c r="N2634" s="18">
        <f>貼り付けシート!E2634</f>
        <v>71.35472730556279</v>
      </c>
      <c r="O2634" s="18">
        <f>貼り付けシート!F2634</f>
        <v>0</v>
      </c>
      <c r="P2634" s="19">
        <f t="shared" si="250"/>
        <v>0</v>
      </c>
      <c r="Q2634" s="19">
        <f t="shared" si="251"/>
        <v>0</v>
      </c>
    </row>
    <row r="2635" spans="1:17">
      <c r="A2635" s="38">
        <v>41749</v>
      </c>
      <c r="B2635" s="49" t="s">
        <v>162</v>
      </c>
      <c r="C2635" s="24">
        <f t="shared" si="246"/>
        <v>30.406921776000001</v>
      </c>
      <c r="D2635" s="24">
        <f t="shared" si="247"/>
        <v>0</v>
      </c>
      <c r="E2635" s="18">
        <f>IF(G2635&gt;=0.3,(バックデータ一覧!$C$10*(バックデータ一覧!$C$12*計算過程!L2635+バックデータ一覧!$C$13*LN(計算過程!G2635)+バックデータ一覧!$C$14)^バックデータ一覧!$C$11+バックデータ一覧!$E$10*(計算過程!G2635/(バックデータ一覧!$E$12*計算過程!L2635+バックデータ一覧!$E$13*LN(計算過程!G2635)+バックデータ一覧!$E$14))^バックデータ一覧!$E$11)*計算過程!$W$11*10^-3,0)</f>
        <v>0</v>
      </c>
      <c r="F2635" s="18">
        <f>IF(G2635&lt;0.3,(バックデータ一覧!$C$10*(バックデータ一覧!$C$12*計算過程!L2635+バックデータ一覧!$C$13*LN(0.3)+バックデータ一覧!$C$14)^バックデータ一覧!$C$11+バックデータ一覧!$E$10*(0.3/(バックデータ一覧!$E$12*計算過程!L2635+バックデータ一覧!$E$13*LN(0.3)+バックデータ一覧!$E$14))^バックデータ一覧!$E$11)*計算過程!$W$11*計算過程!G2635/0.3*10^-3,0)</f>
        <v>0</v>
      </c>
      <c r="G2635" s="18">
        <f t="shared" si="248"/>
        <v>0</v>
      </c>
      <c r="H2635" s="18">
        <f t="shared" si="249"/>
        <v>0</v>
      </c>
      <c r="I2635" s="24">
        <v>0</v>
      </c>
      <c r="J2635" s="24">
        <v>0</v>
      </c>
      <c r="K2635" s="24">
        <v>0</v>
      </c>
      <c r="L2635" s="14">
        <f>貼り付けシート!C2635</f>
        <v>21.1</v>
      </c>
      <c r="M2635" s="14">
        <f>貼り付けシート!D2635</f>
        <v>11.1</v>
      </c>
      <c r="N2635" s="18">
        <f>貼り付けシート!E2635</f>
        <v>70.91762803976475</v>
      </c>
      <c r="O2635" s="18">
        <f>貼り付けシート!F2635</f>
        <v>0</v>
      </c>
      <c r="P2635" s="19">
        <f t="shared" si="250"/>
        <v>0</v>
      </c>
      <c r="Q2635" s="19">
        <f t="shared" si="251"/>
        <v>0</v>
      </c>
    </row>
    <row r="2636" spans="1:17">
      <c r="A2636" s="38">
        <v>41749</v>
      </c>
      <c r="B2636" s="49" t="s">
        <v>163</v>
      </c>
      <c r="C2636" s="24">
        <f t="shared" si="246"/>
        <v>30.406921776000001</v>
      </c>
      <c r="D2636" s="24">
        <f t="shared" si="247"/>
        <v>0</v>
      </c>
      <c r="E2636" s="18">
        <f>IF(G2636&gt;=0.3,(バックデータ一覧!$C$10*(バックデータ一覧!$C$12*計算過程!L2636+バックデータ一覧!$C$13*LN(計算過程!G2636)+バックデータ一覧!$C$14)^バックデータ一覧!$C$11+バックデータ一覧!$E$10*(計算過程!G2636/(バックデータ一覧!$E$12*計算過程!L2636+バックデータ一覧!$E$13*LN(計算過程!G2636)+バックデータ一覧!$E$14))^バックデータ一覧!$E$11)*計算過程!$W$11*10^-3,0)</f>
        <v>0</v>
      </c>
      <c r="F2636" s="18">
        <f>IF(G2636&lt;0.3,(バックデータ一覧!$C$10*(バックデータ一覧!$C$12*計算過程!L2636+バックデータ一覧!$C$13*LN(0.3)+バックデータ一覧!$C$14)^バックデータ一覧!$C$11+バックデータ一覧!$E$10*(0.3/(バックデータ一覧!$E$12*計算過程!L2636+バックデータ一覧!$E$13*LN(0.3)+バックデータ一覧!$E$14))^バックデータ一覧!$E$11)*計算過程!$W$11*計算過程!G2636/0.3*10^-3,0)</f>
        <v>0</v>
      </c>
      <c r="G2636" s="18">
        <f t="shared" si="248"/>
        <v>0</v>
      </c>
      <c r="H2636" s="18">
        <f t="shared" si="249"/>
        <v>0</v>
      </c>
      <c r="I2636" s="24">
        <v>0</v>
      </c>
      <c r="J2636" s="24">
        <v>0</v>
      </c>
      <c r="K2636" s="24">
        <v>0</v>
      </c>
      <c r="L2636" s="14">
        <f>貼り付けシート!C2636</f>
        <v>20.9</v>
      </c>
      <c r="M2636" s="14">
        <f>貼り付けシート!D2636</f>
        <v>11.1</v>
      </c>
      <c r="N2636" s="18">
        <f>貼り付けシート!E2636</f>
        <v>71.794860718523196</v>
      </c>
      <c r="O2636" s="18">
        <f>貼り付けシート!F2636</f>
        <v>0</v>
      </c>
      <c r="P2636" s="19">
        <f t="shared" si="250"/>
        <v>0</v>
      </c>
      <c r="Q2636" s="19">
        <f t="shared" si="251"/>
        <v>0</v>
      </c>
    </row>
    <row r="2637" spans="1:17">
      <c r="A2637" s="38">
        <v>41749</v>
      </c>
      <c r="B2637" s="49" t="s">
        <v>164</v>
      </c>
      <c r="C2637" s="24">
        <f t="shared" si="246"/>
        <v>30.406921776000001</v>
      </c>
      <c r="D2637" s="24">
        <f t="shared" si="247"/>
        <v>0</v>
      </c>
      <c r="E2637" s="18">
        <f>IF(G2637&gt;=0.3,(バックデータ一覧!$C$10*(バックデータ一覧!$C$12*計算過程!L2637+バックデータ一覧!$C$13*LN(計算過程!G2637)+バックデータ一覧!$C$14)^バックデータ一覧!$C$11+バックデータ一覧!$E$10*(計算過程!G2637/(バックデータ一覧!$E$12*計算過程!L2637+バックデータ一覧!$E$13*LN(計算過程!G2637)+バックデータ一覧!$E$14))^バックデータ一覧!$E$11)*計算過程!$W$11*10^-3,0)</f>
        <v>0</v>
      </c>
      <c r="F2637" s="18">
        <f>IF(G2637&lt;0.3,(バックデータ一覧!$C$10*(バックデータ一覧!$C$12*計算過程!L2637+バックデータ一覧!$C$13*LN(0.3)+バックデータ一覧!$C$14)^バックデータ一覧!$C$11+バックデータ一覧!$E$10*(0.3/(バックデータ一覧!$E$12*計算過程!L2637+バックデータ一覧!$E$13*LN(0.3)+バックデータ一覧!$E$14))^バックデータ一覧!$E$11)*計算過程!$W$11*計算過程!G2637/0.3*10^-3,0)</f>
        <v>0</v>
      </c>
      <c r="G2637" s="18">
        <f t="shared" si="248"/>
        <v>0</v>
      </c>
      <c r="H2637" s="18">
        <f t="shared" si="249"/>
        <v>0</v>
      </c>
      <c r="I2637" s="24">
        <v>0</v>
      </c>
      <c r="J2637" s="24">
        <v>0</v>
      </c>
      <c r="K2637" s="24">
        <v>0</v>
      </c>
      <c r="L2637" s="14">
        <f>貼り付けシート!C2637</f>
        <v>20.9</v>
      </c>
      <c r="M2637" s="14">
        <f>貼り付けシート!D2637</f>
        <v>10.9</v>
      </c>
      <c r="N2637" s="18">
        <f>貼り付けシート!E2637</f>
        <v>70.523538423555479</v>
      </c>
      <c r="O2637" s="18">
        <f>貼り付けシート!F2637</f>
        <v>0</v>
      </c>
      <c r="P2637" s="19">
        <f t="shared" si="250"/>
        <v>0</v>
      </c>
      <c r="Q2637" s="19">
        <f t="shared" si="251"/>
        <v>0</v>
      </c>
    </row>
    <row r="2638" spans="1:17">
      <c r="A2638" s="38">
        <v>41749</v>
      </c>
      <c r="B2638" s="49" t="s">
        <v>165</v>
      </c>
      <c r="C2638" s="24">
        <f t="shared" si="246"/>
        <v>30.406921776000001</v>
      </c>
      <c r="D2638" s="24">
        <f t="shared" si="247"/>
        <v>0</v>
      </c>
      <c r="E2638" s="18">
        <f>IF(G2638&gt;=0.3,(バックデータ一覧!$C$10*(バックデータ一覧!$C$12*計算過程!L2638+バックデータ一覧!$C$13*LN(計算過程!G2638)+バックデータ一覧!$C$14)^バックデータ一覧!$C$11+バックデータ一覧!$E$10*(計算過程!G2638/(バックデータ一覧!$E$12*計算過程!L2638+バックデータ一覧!$E$13*LN(計算過程!G2638)+バックデータ一覧!$E$14))^バックデータ一覧!$E$11)*計算過程!$W$11*10^-3,0)</f>
        <v>0</v>
      </c>
      <c r="F2638" s="18">
        <f>IF(G2638&lt;0.3,(バックデータ一覧!$C$10*(バックデータ一覧!$C$12*計算過程!L2638+バックデータ一覧!$C$13*LN(0.3)+バックデータ一覧!$C$14)^バックデータ一覧!$C$11+バックデータ一覧!$E$10*(0.3/(バックデータ一覧!$E$12*計算過程!L2638+バックデータ一覧!$E$13*LN(0.3)+バックデータ一覧!$E$14))^バックデータ一覧!$E$11)*計算過程!$W$11*計算過程!G2638/0.3*10^-3,0)</f>
        <v>0</v>
      </c>
      <c r="G2638" s="18">
        <f t="shared" si="248"/>
        <v>0</v>
      </c>
      <c r="H2638" s="18">
        <f t="shared" si="249"/>
        <v>0</v>
      </c>
      <c r="I2638" s="24">
        <v>0</v>
      </c>
      <c r="J2638" s="24">
        <v>0</v>
      </c>
      <c r="K2638" s="24">
        <v>0</v>
      </c>
      <c r="L2638" s="14">
        <f>貼り付けシート!C2638</f>
        <v>20.6</v>
      </c>
      <c r="M2638" s="14">
        <f>貼り付けシート!D2638</f>
        <v>10.7</v>
      </c>
      <c r="N2638" s="18">
        <f>貼り付けシート!E2638</f>
        <v>70.542820616769973</v>
      </c>
      <c r="O2638" s="18">
        <f>貼り付けシート!F2638</f>
        <v>0</v>
      </c>
      <c r="P2638" s="19">
        <f t="shared" si="250"/>
        <v>0</v>
      </c>
      <c r="Q2638" s="19">
        <f t="shared" si="251"/>
        <v>0</v>
      </c>
    </row>
    <row r="2639" spans="1:17">
      <c r="A2639" s="38">
        <v>41749</v>
      </c>
      <c r="B2639" s="49" t="s">
        <v>166</v>
      </c>
      <c r="C2639" s="24">
        <f t="shared" si="246"/>
        <v>30.406921776000001</v>
      </c>
      <c r="D2639" s="24">
        <f t="shared" si="247"/>
        <v>0</v>
      </c>
      <c r="E2639" s="18">
        <f>IF(G2639&gt;=0.3,(バックデータ一覧!$C$10*(バックデータ一覧!$C$12*計算過程!L2639+バックデータ一覧!$C$13*LN(計算過程!G2639)+バックデータ一覧!$C$14)^バックデータ一覧!$C$11+バックデータ一覧!$E$10*(計算過程!G2639/(バックデータ一覧!$E$12*計算過程!L2639+バックデータ一覧!$E$13*LN(計算過程!G2639)+バックデータ一覧!$E$14))^バックデータ一覧!$E$11)*計算過程!$W$11*10^-3,0)</f>
        <v>0</v>
      </c>
      <c r="F2639" s="18">
        <f>IF(G2639&lt;0.3,(バックデータ一覧!$C$10*(バックデータ一覧!$C$12*計算過程!L2639+バックデータ一覧!$C$13*LN(0.3)+バックデータ一覧!$C$14)^バックデータ一覧!$C$11+バックデータ一覧!$E$10*(0.3/(バックデータ一覧!$E$12*計算過程!L2639+バックデータ一覧!$E$13*LN(0.3)+バックデータ一覧!$E$14))^バックデータ一覧!$E$11)*計算過程!$W$11*計算過程!G2639/0.3*10^-3,0)</f>
        <v>0</v>
      </c>
      <c r="G2639" s="18">
        <f t="shared" si="248"/>
        <v>0</v>
      </c>
      <c r="H2639" s="18">
        <f t="shared" si="249"/>
        <v>0</v>
      </c>
      <c r="I2639" s="24">
        <v>0</v>
      </c>
      <c r="J2639" s="24">
        <v>0</v>
      </c>
      <c r="K2639" s="24">
        <v>0</v>
      </c>
      <c r="L2639" s="14">
        <f>貼り付けシート!C2639</f>
        <v>20.100000000000001</v>
      </c>
      <c r="M2639" s="14">
        <f>貼り付けシート!D2639</f>
        <v>10.5</v>
      </c>
      <c r="N2639" s="18">
        <f>貼り付けシート!E2639</f>
        <v>71.418486294142895</v>
      </c>
      <c r="O2639" s="18">
        <f>貼り付けシート!F2639</f>
        <v>0</v>
      </c>
      <c r="P2639" s="19">
        <f t="shared" si="250"/>
        <v>0</v>
      </c>
      <c r="Q2639" s="19">
        <f t="shared" si="251"/>
        <v>0</v>
      </c>
    </row>
    <row r="2640" spans="1:17">
      <c r="A2640" s="38">
        <v>41749</v>
      </c>
      <c r="B2640" s="49" t="s">
        <v>167</v>
      </c>
      <c r="C2640" s="24">
        <f t="shared" si="246"/>
        <v>30.406921776000001</v>
      </c>
      <c r="D2640" s="24">
        <f t="shared" si="247"/>
        <v>0</v>
      </c>
      <c r="E2640" s="18">
        <f>IF(G2640&gt;=0.3,(バックデータ一覧!$C$10*(バックデータ一覧!$C$12*計算過程!L2640+バックデータ一覧!$C$13*LN(計算過程!G2640)+バックデータ一覧!$C$14)^バックデータ一覧!$C$11+バックデータ一覧!$E$10*(計算過程!G2640/(バックデータ一覧!$E$12*計算過程!L2640+バックデータ一覧!$E$13*LN(計算過程!G2640)+バックデータ一覧!$E$14))^バックデータ一覧!$E$11)*計算過程!$W$11*10^-3,0)</f>
        <v>0</v>
      </c>
      <c r="F2640" s="18">
        <f>IF(G2640&lt;0.3,(バックデータ一覧!$C$10*(バックデータ一覧!$C$12*計算過程!L2640+バックデータ一覧!$C$13*LN(0.3)+バックデータ一覧!$C$14)^バックデータ一覧!$C$11+バックデータ一覧!$E$10*(0.3/(バックデータ一覧!$E$12*計算過程!L2640+バックデータ一覧!$E$13*LN(0.3)+バックデータ一覧!$E$14))^バックデータ一覧!$E$11)*計算過程!$W$11*計算過程!G2640/0.3*10^-3,0)</f>
        <v>0</v>
      </c>
      <c r="G2640" s="18">
        <f t="shared" si="248"/>
        <v>0</v>
      </c>
      <c r="H2640" s="18">
        <f t="shared" si="249"/>
        <v>0</v>
      </c>
      <c r="I2640" s="24">
        <v>0</v>
      </c>
      <c r="J2640" s="24">
        <v>0</v>
      </c>
      <c r="K2640" s="24">
        <v>0</v>
      </c>
      <c r="L2640" s="14">
        <f>貼り付けシート!C2640</f>
        <v>19.399999999999999</v>
      </c>
      <c r="M2640" s="14">
        <f>貼り付けシート!D2640</f>
        <v>10.7</v>
      </c>
      <c r="N2640" s="18">
        <f>貼り付けシート!E2640</f>
        <v>75.98644284733696</v>
      </c>
      <c r="O2640" s="18">
        <f>貼り付けシート!F2640</f>
        <v>0</v>
      </c>
      <c r="P2640" s="19">
        <f t="shared" si="250"/>
        <v>0</v>
      </c>
      <c r="Q2640" s="19">
        <f t="shared" si="251"/>
        <v>0</v>
      </c>
    </row>
    <row r="2641" spans="1:17">
      <c r="A2641" s="38">
        <v>41749</v>
      </c>
      <c r="B2641" s="49" t="s">
        <v>168</v>
      </c>
      <c r="C2641" s="24">
        <f t="shared" si="246"/>
        <v>30.406921776000001</v>
      </c>
      <c r="D2641" s="24">
        <f t="shared" si="247"/>
        <v>0</v>
      </c>
      <c r="E2641" s="18">
        <f>IF(G2641&gt;=0.3,(バックデータ一覧!$C$10*(バックデータ一覧!$C$12*計算過程!L2641+バックデータ一覧!$C$13*LN(計算過程!G2641)+バックデータ一覧!$C$14)^バックデータ一覧!$C$11+バックデータ一覧!$E$10*(計算過程!G2641/(バックデータ一覧!$E$12*計算過程!L2641+バックデータ一覧!$E$13*LN(計算過程!G2641)+バックデータ一覧!$E$14))^バックデータ一覧!$E$11)*計算過程!$W$11*10^-3,0)</f>
        <v>0</v>
      </c>
      <c r="F2641" s="18">
        <f>IF(G2641&lt;0.3,(バックデータ一覧!$C$10*(バックデータ一覧!$C$12*計算過程!L2641+バックデータ一覧!$C$13*LN(0.3)+バックデータ一覧!$C$14)^バックデータ一覧!$C$11+バックデータ一覧!$E$10*(0.3/(バックデータ一覧!$E$12*計算過程!L2641+バックデータ一覧!$E$13*LN(0.3)+バックデータ一覧!$E$14))^バックデータ一覧!$E$11)*計算過程!$W$11*計算過程!G2641/0.3*10^-3,0)</f>
        <v>0</v>
      </c>
      <c r="G2641" s="18">
        <f t="shared" si="248"/>
        <v>0</v>
      </c>
      <c r="H2641" s="18">
        <f t="shared" si="249"/>
        <v>0</v>
      </c>
      <c r="I2641" s="24">
        <v>0</v>
      </c>
      <c r="J2641" s="24">
        <v>0</v>
      </c>
      <c r="K2641" s="24">
        <v>0</v>
      </c>
      <c r="L2641" s="14">
        <f>貼り付けシート!C2641</f>
        <v>18.899999999999999</v>
      </c>
      <c r="M2641" s="14">
        <f>貼り付けシート!D2641</f>
        <v>10.9</v>
      </c>
      <c r="N2641" s="18">
        <f>貼り付けシート!E2641</f>
        <v>79.832857292941341</v>
      </c>
      <c r="O2641" s="18">
        <f>貼り付けシート!F2641</f>
        <v>0</v>
      </c>
      <c r="P2641" s="19">
        <f t="shared" si="250"/>
        <v>0</v>
      </c>
      <c r="Q2641" s="19">
        <f t="shared" si="251"/>
        <v>0</v>
      </c>
    </row>
    <row r="2642" spans="1:17">
      <c r="A2642" s="38">
        <v>41749</v>
      </c>
      <c r="B2642" s="49" t="s">
        <v>169</v>
      </c>
      <c r="C2642" s="24">
        <f t="shared" si="246"/>
        <v>30.406921776000001</v>
      </c>
      <c r="D2642" s="24">
        <f t="shared" si="247"/>
        <v>0</v>
      </c>
      <c r="E2642" s="18">
        <f>IF(G2642&gt;=0.3,(バックデータ一覧!$C$10*(バックデータ一覧!$C$12*計算過程!L2642+バックデータ一覧!$C$13*LN(計算過程!G2642)+バックデータ一覧!$C$14)^バックデータ一覧!$C$11+バックデータ一覧!$E$10*(計算過程!G2642/(バックデータ一覧!$E$12*計算過程!L2642+バックデータ一覧!$E$13*LN(計算過程!G2642)+バックデータ一覧!$E$14))^バックデータ一覧!$E$11)*計算過程!$W$11*10^-3,0)</f>
        <v>0</v>
      </c>
      <c r="F2642" s="18">
        <f>IF(G2642&lt;0.3,(バックデータ一覧!$C$10*(バックデータ一覧!$C$12*計算過程!L2642+バックデータ一覧!$C$13*LN(0.3)+バックデータ一覧!$C$14)^バックデータ一覧!$C$11+バックデータ一覧!$E$10*(0.3/(バックデータ一覧!$E$12*計算過程!L2642+バックデータ一覧!$E$13*LN(0.3)+バックデータ一覧!$E$14))^バックデータ一覧!$E$11)*計算過程!$W$11*計算過程!G2642/0.3*10^-3,0)</f>
        <v>0</v>
      </c>
      <c r="G2642" s="18">
        <f t="shared" si="248"/>
        <v>0</v>
      </c>
      <c r="H2642" s="18">
        <f t="shared" si="249"/>
        <v>0</v>
      </c>
      <c r="I2642" s="24">
        <v>0</v>
      </c>
      <c r="J2642" s="24">
        <v>0</v>
      </c>
      <c r="K2642" s="24">
        <v>0</v>
      </c>
      <c r="L2642" s="14">
        <f>貼り付けシート!C2642</f>
        <v>19.100000000000001</v>
      </c>
      <c r="M2642" s="14">
        <f>貼り付けシート!D2642</f>
        <v>11.1</v>
      </c>
      <c r="N2642" s="18">
        <f>貼り付けシート!E2642</f>
        <v>80.263593456889552</v>
      </c>
      <c r="O2642" s="18">
        <f>貼り付けシート!F2642</f>
        <v>0</v>
      </c>
      <c r="P2642" s="19">
        <f t="shared" si="250"/>
        <v>0</v>
      </c>
      <c r="Q2642" s="19">
        <f t="shared" si="251"/>
        <v>0</v>
      </c>
    </row>
    <row r="2643" spans="1:17">
      <c r="A2643" s="38">
        <v>41749</v>
      </c>
      <c r="B2643" s="49" t="s">
        <v>170</v>
      </c>
      <c r="C2643" s="24">
        <f t="shared" si="246"/>
        <v>30.406921776000001</v>
      </c>
      <c r="D2643" s="24">
        <f t="shared" si="247"/>
        <v>0</v>
      </c>
      <c r="E2643" s="18">
        <f>IF(G2643&gt;=0.3,(バックデータ一覧!$C$10*(バックデータ一覧!$C$12*計算過程!L2643+バックデータ一覧!$C$13*LN(計算過程!G2643)+バックデータ一覧!$C$14)^バックデータ一覧!$C$11+バックデータ一覧!$E$10*(計算過程!G2643/(バックデータ一覧!$E$12*計算過程!L2643+バックデータ一覧!$E$13*LN(計算過程!G2643)+バックデータ一覧!$E$14))^バックデータ一覧!$E$11)*計算過程!$W$11*10^-3,0)</f>
        <v>0</v>
      </c>
      <c r="F2643" s="18">
        <f>IF(G2643&lt;0.3,(バックデータ一覧!$C$10*(バックデータ一覧!$C$12*計算過程!L2643+バックデータ一覧!$C$13*LN(0.3)+バックデータ一覧!$C$14)^バックデータ一覧!$C$11+バックデータ一覧!$E$10*(0.3/(バックデータ一覧!$E$12*計算過程!L2643+バックデータ一覧!$E$13*LN(0.3)+バックデータ一覧!$E$14))^バックデータ一覧!$E$11)*計算過程!$W$11*計算過程!G2643/0.3*10^-3,0)</f>
        <v>0</v>
      </c>
      <c r="G2643" s="18">
        <f t="shared" si="248"/>
        <v>0</v>
      </c>
      <c r="H2643" s="18">
        <f t="shared" si="249"/>
        <v>0</v>
      </c>
      <c r="I2643" s="24">
        <v>0</v>
      </c>
      <c r="J2643" s="24">
        <v>0</v>
      </c>
      <c r="K2643" s="24">
        <v>0</v>
      </c>
      <c r="L2643" s="14">
        <f>貼り付けシート!C2643</f>
        <v>18.7</v>
      </c>
      <c r="M2643" s="14">
        <f>貼り付けシート!D2643</f>
        <v>11.1</v>
      </c>
      <c r="N2643" s="18">
        <f>貼り付けシート!E2643</f>
        <v>82.294666611994018</v>
      </c>
      <c r="O2643" s="18">
        <f>貼り付けシート!F2643</f>
        <v>0</v>
      </c>
      <c r="P2643" s="19">
        <f t="shared" si="250"/>
        <v>0</v>
      </c>
      <c r="Q2643" s="19">
        <f t="shared" si="251"/>
        <v>0</v>
      </c>
    </row>
    <row r="2644" spans="1:17">
      <c r="A2644" s="38">
        <v>41749</v>
      </c>
      <c r="B2644" s="49" t="s">
        <v>171</v>
      </c>
      <c r="C2644" s="24">
        <f t="shared" si="246"/>
        <v>30.406921776000001</v>
      </c>
      <c r="D2644" s="24">
        <f t="shared" si="247"/>
        <v>0</v>
      </c>
      <c r="E2644" s="18">
        <f>IF(G2644&gt;=0.3,(バックデータ一覧!$C$10*(バックデータ一覧!$C$12*計算過程!L2644+バックデータ一覧!$C$13*LN(計算過程!G2644)+バックデータ一覧!$C$14)^バックデータ一覧!$C$11+バックデータ一覧!$E$10*(計算過程!G2644/(バックデータ一覧!$E$12*計算過程!L2644+バックデータ一覧!$E$13*LN(計算過程!G2644)+バックデータ一覧!$E$14))^バックデータ一覧!$E$11)*計算過程!$W$11*10^-3,0)</f>
        <v>0</v>
      </c>
      <c r="F2644" s="18">
        <f>IF(G2644&lt;0.3,(バックデータ一覧!$C$10*(バックデータ一覧!$C$12*計算過程!L2644+バックデータ一覧!$C$13*LN(0.3)+バックデータ一覧!$C$14)^バックデータ一覧!$C$11+バックデータ一覧!$E$10*(0.3/(バックデータ一覧!$E$12*計算過程!L2644+バックデータ一覧!$E$13*LN(0.3)+バックデータ一覧!$E$14))^バックデータ一覧!$E$11)*計算過程!$W$11*計算過程!G2644/0.3*10^-3,0)</f>
        <v>0</v>
      </c>
      <c r="G2644" s="18">
        <f t="shared" si="248"/>
        <v>0</v>
      </c>
      <c r="H2644" s="18">
        <f t="shared" si="249"/>
        <v>0</v>
      </c>
      <c r="I2644" s="24">
        <v>0</v>
      </c>
      <c r="J2644" s="24">
        <v>0</v>
      </c>
      <c r="K2644" s="24">
        <v>0</v>
      </c>
      <c r="L2644" s="14">
        <f>貼り付けシート!C2644</f>
        <v>18.5</v>
      </c>
      <c r="M2644" s="14">
        <f>貼り付けシート!D2644</f>
        <v>11.1</v>
      </c>
      <c r="N2644" s="18">
        <f>貼り付けシート!E2644</f>
        <v>83.331822313079101</v>
      </c>
      <c r="O2644" s="18">
        <f>貼り付けシート!F2644</f>
        <v>0</v>
      </c>
      <c r="P2644" s="19">
        <f t="shared" si="250"/>
        <v>0</v>
      </c>
      <c r="Q2644" s="19">
        <f t="shared" si="251"/>
        <v>0</v>
      </c>
    </row>
    <row r="2645" spans="1:17">
      <c r="A2645" s="38">
        <v>41749</v>
      </c>
      <c r="B2645" s="49" t="s">
        <v>172</v>
      </c>
      <c r="C2645" s="24">
        <f t="shared" si="246"/>
        <v>30.406921776000001</v>
      </c>
      <c r="D2645" s="24">
        <f t="shared" si="247"/>
        <v>0</v>
      </c>
      <c r="E2645" s="18">
        <f>IF(G2645&gt;=0.3,(バックデータ一覧!$C$10*(バックデータ一覧!$C$12*計算過程!L2645+バックデータ一覧!$C$13*LN(計算過程!G2645)+バックデータ一覧!$C$14)^バックデータ一覧!$C$11+バックデータ一覧!$E$10*(計算過程!G2645/(バックデータ一覧!$E$12*計算過程!L2645+バックデータ一覧!$E$13*LN(計算過程!G2645)+バックデータ一覧!$E$14))^バックデータ一覧!$E$11)*計算過程!$W$11*10^-3,0)</f>
        <v>0</v>
      </c>
      <c r="F2645" s="18">
        <f>IF(G2645&lt;0.3,(バックデータ一覧!$C$10*(バックデータ一覧!$C$12*計算過程!L2645+バックデータ一覧!$C$13*LN(0.3)+バックデータ一覧!$C$14)^バックデータ一覧!$C$11+バックデータ一覧!$E$10*(0.3/(バックデータ一覧!$E$12*計算過程!L2645+バックデータ一覧!$E$13*LN(0.3)+バックデータ一覧!$E$14))^バックデータ一覧!$E$11)*計算過程!$W$11*計算過程!G2645/0.3*10^-3,0)</f>
        <v>0</v>
      </c>
      <c r="G2645" s="18">
        <f t="shared" si="248"/>
        <v>0</v>
      </c>
      <c r="H2645" s="18">
        <f t="shared" si="249"/>
        <v>0</v>
      </c>
      <c r="I2645" s="24">
        <v>0</v>
      </c>
      <c r="J2645" s="24">
        <v>0</v>
      </c>
      <c r="K2645" s="24">
        <v>0</v>
      </c>
      <c r="L2645" s="14">
        <f>貼り付けシート!C2645</f>
        <v>18</v>
      </c>
      <c r="M2645" s="14">
        <f>貼り付けシート!D2645</f>
        <v>11.1</v>
      </c>
      <c r="N2645" s="18">
        <f>貼り付けシート!E2645</f>
        <v>85.989589361015177</v>
      </c>
      <c r="O2645" s="18">
        <f>貼り付けシート!F2645</f>
        <v>0</v>
      </c>
      <c r="P2645" s="19">
        <f t="shared" si="250"/>
        <v>0</v>
      </c>
      <c r="Q2645" s="19">
        <f t="shared" si="251"/>
        <v>0</v>
      </c>
    </row>
    <row r="2646" spans="1:17">
      <c r="A2646" s="38">
        <v>41750</v>
      </c>
      <c r="B2646" s="49" t="s">
        <v>149</v>
      </c>
      <c r="C2646" s="24">
        <f t="shared" si="246"/>
        <v>30.406921776000001</v>
      </c>
      <c r="D2646" s="24">
        <f t="shared" si="247"/>
        <v>0</v>
      </c>
      <c r="E2646" s="18">
        <f>IF(G2646&gt;=0.3,(バックデータ一覧!$C$10*(バックデータ一覧!$C$12*計算過程!L2646+バックデータ一覧!$C$13*LN(計算過程!G2646)+バックデータ一覧!$C$14)^バックデータ一覧!$C$11+バックデータ一覧!$E$10*(計算過程!G2646/(バックデータ一覧!$E$12*計算過程!L2646+バックデータ一覧!$E$13*LN(計算過程!G2646)+バックデータ一覧!$E$14))^バックデータ一覧!$E$11)*計算過程!$W$11*10^-3,0)</f>
        <v>0</v>
      </c>
      <c r="F2646" s="18">
        <f>IF(G2646&lt;0.3,(バックデータ一覧!$C$10*(バックデータ一覧!$C$12*計算過程!L2646+バックデータ一覧!$C$13*LN(0.3)+バックデータ一覧!$C$14)^バックデータ一覧!$C$11+バックデータ一覧!$E$10*(0.3/(バックデータ一覧!$E$12*計算過程!L2646+バックデータ一覧!$E$13*LN(0.3)+バックデータ一覧!$E$14))^バックデータ一覧!$E$11)*計算過程!$W$11*計算過程!G2646/0.3*10^-3,0)</f>
        <v>0</v>
      </c>
      <c r="G2646" s="18">
        <f t="shared" si="248"/>
        <v>0</v>
      </c>
      <c r="H2646" s="18">
        <f t="shared" si="249"/>
        <v>0</v>
      </c>
      <c r="I2646" s="24">
        <v>0</v>
      </c>
      <c r="J2646" s="24">
        <v>0</v>
      </c>
      <c r="K2646" s="24">
        <v>0</v>
      </c>
      <c r="L2646" s="14">
        <f>貼り付けシート!C2646</f>
        <v>17.7</v>
      </c>
      <c r="M2646" s="14">
        <f>貼り付けシート!D2646</f>
        <v>10.9</v>
      </c>
      <c r="N2646" s="18">
        <f>貼り付けシート!E2646</f>
        <v>86.078182517940704</v>
      </c>
      <c r="O2646" s="18">
        <f>貼り付けシート!F2646</f>
        <v>0</v>
      </c>
      <c r="P2646" s="19">
        <f t="shared" si="250"/>
        <v>0</v>
      </c>
      <c r="Q2646" s="19">
        <f t="shared" si="251"/>
        <v>0</v>
      </c>
    </row>
    <row r="2647" spans="1:17">
      <c r="A2647" s="38">
        <v>41750</v>
      </c>
      <c r="B2647" s="49" t="s">
        <v>150</v>
      </c>
      <c r="C2647" s="24">
        <f t="shared" si="246"/>
        <v>30.406921776000001</v>
      </c>
      <c r="D2647" s="24">
        <f t="shared" si="247"/>
        <v>0</v>
      </c>
      <c r="E2647" s="18">
        <f>IF(G2647&gt;=0.3,(バックデータ一覧!$C$10*(バックデータ一覧!$C$12*計算過程!L2647+バックデータ一覧!$C$13*LN(計算過程!G2647)+バックデータ一覧!$C$14)^バックデータ一覧!$C$11+バックデータ一覧!$E$10*(計算過程!G2647/(バックデータ一覧!$E$12*計算過程!L2647+バックデータ一覧!$E$13*LN(計算過程!G2647)+バックデータ一覧!$E$14))^バックデータ一覧!$E$11)*計算過程!$W$11*10^-3,0)</f>
        <v>0</v>
      </c>
      <c r="F2647" s="18">
        <f>IF(G2647&lt;0.3,(バックデータ一覧!$C$10*(バックデータ一覧!$C$12*計算過程!L2647+バックデータ一覧!$C$13*LN(0.3)+バックデータ一覧!$C$14)^バックデータ一覧!$C$11+バックデータ一覧!$E$10*(0.3/(バックデータ一覧!$E$12*計算過程!L2647+バックデータ一覧!$E$13*LN(0.3)+バックデータ一覧!$E$14))^バックデータ一覧!$E$11)*計算過程!$W$11*計算過程!G2647/0.3*10^-3,0)</f>
        <v>0</v>
      </c>
      <c r="G2647" s="18">
        <f t="shared" si="248"/>
        <v>0</v>
      </c>
      <c r="H2647" s="18">
        <f t="shared" si="249"/>
        <v>0</v>
      </c>
      <c r="I2647" s="24">
        <v>0</v>
      </c>
      <c r="J2647" s="24">
        <v>0</v>
      </c>
      <c r="K2647" s="24">
        <v>0</v>
      </c>
      <c r="L2647" s="14">
        <f>貼り付けシート!C2647</f>
        <v>17.7</v>
      </c>
      <c r="M2647" s="14">
        <f>貼り付けシート!D2647</f>
        <v>10.7</v>
      </c>
      <c r="N2647" s="18">
        <f>貼り付けシート!E2647</f>
        <v>84.525476856427147</v>
      </c>
      <c r="O2647" s="18">
        <f>貼り付けシート!F2647</f>
        <v>0</v>
      </c>
      <c r="P2647" s="19">
        <f t="shared" si="250"/>
        <v>0</v>
      </c>
      <c r="Q2647" s="19">
        <f t="shared" si="251"/>
        <v>0</v>
      </c>
    </row>
    <row r="2648" spans="1:17">
      <c r="A2648" s="38">
        <v>41750</v>
      </c>
      <c r="B2648" s="49" t="s">
        <v>151</v>
      </c>
      <c r="C2648" s="24">
        <f t="shared" si="246"/>
        <v>30.406921776000001</v>
      </c>
      <c r="D2648" s="24">
        <f t="shared" si="247"/>
        <v>0</v>
      </c>
      <c r="E2648" s="18">
        <f>IF(G2648&gt;=0.3,(バックデータ一覧!$C$10*(バックデータ一覧!$C$12*計算過程!L2648+バックデータ一覧!$C$13*LN(計算過程!G2648)+バックデータ一覧!$C$14)^バックデータ一覧!$C$11+バックデータ一覧!$E$10*(計算過程!G2648/(バックデータ一覧!$E$12*計算過程!L2648+バックデータ一覧!$E$13*LN(計算過程!G2648)+バックデータ一覧!$E$14))^バックデータ一覧!$E$11)*計算過程!$W$11*10^-3,0)</f>
        <v>0</v>
      </c>
      <c r="F2648" s="18">
        <f>IF(G2648&lt;0.3,(バックデータ一覧!$C$10*(バックデータ一覧!$C$12*計算過程!L2648+バックデータ一覧!$C$13*LN(0.3)+バックデータ一覧!$C$14)^バックデータ一覧!$C$11+バックデータ一覧!$E$10*(0.3/(バックデータ一覧!$E$12*計算過程!L2648+バックデータ一覧!$E$13*LN(0.3)+バックデータ一覧!$E$14))^バックデータ一覧!$E$11)*計算過程!$W$11*計算過程!G2648/0.3*10^-3,0)</f>
        <v>0</v>
      </c>
      <c r="G2648" s="18">
        <f t="shared" si="248"/>
        <v>0</v>
      </c>
      <c r="H2648" s="18">
        <f t="shared" si="249"/>
        <v>0</v>
      </c>
      <c r="I2648" s="24">
        <v>0</v>
      </c>
      <c r="J2648" s="24">
        <v>0</v>
      </c>
      <c r="K2648" s="24">
        <v>0</v>
      </c>
      <c r="L2648" s="14">
        <f>貼り付けシート!C2648</f>
        <v>17.7</v>
      </c>
      <c r="M2648" s="14">
        <f>貼り付けシート!D2648</f>
        <v>10.5</v>
      </c>
      <c r="N2648" s="18">
        <f>貼り付けシート!E2648</f>
        <v>82.971789246669175</v>
      </c>
      <c r="O2648" s="18">
        <f>貼り付けシート!F2648</f>
        <v>0</v>
      </c>
      <c r="P2648" s="19">
        <f t="shared" si="250"/>
        <v>0</v>
      </c>
      <c r="Q2648" s="19">
        <f t="shared" si="251"/>
        <v>0</v>
      </c>
    </row>
    <row r="2649" spans="1:17">
      <c r="A2649" s="38">
        <v>41750</v>
      </c>
      <c r="B2649" s="49" t="s">
        <v>152</v>
      </c>
      <c r="C2649" s="24">
        <f t="shared" si="246"/>
        <v>30.406921776000001</v>
      </c>
      <c r="D2649" s="24">
        <f t="shared" si="247"/>
        <v>0</v>
      </c>
      <c r="E2649" s="18">
        <f>IF(G2649&gt;=0.3,(バックデータ一覧!$C$10*(バックデータ一覧!$C$12*計算過程!L2649+バックデータ一覧!$C$13*LN(計算過程!G2649)+バックデータ一覧!$C$14)^バックデータ一覧!$C$11+バックデータ一覧!$E$10*(計算過程!G2649/(バックデータ一覧!$E$12*計算過程!L2649+バックデータ一覧!$E$13*LN(計算過程!G2649)+バックデータ一覧!$E$14))^バックデータ一覧!$E$11)*計算過程!$W$11*10^-3,0)</f>
        <v>0</v>
      </c>
      <c r="F2649" s="18">
        <f>IF(G2649&lt;0.3,(バックデータ一覧!$C$10*(バックデータ一覧!$C$12*計算過程!L2649+バックデータ一覧!$C$13*LN(0.3)+バックデータ一覧!$C$14)^バックデータ一覧!$C$11+バックデータ一覧!$E$10*(0.3/(バックデータ一覧!$E$12*計算過程!L2649+バックデータ一覧!$E$13*LN(0.3)+バックデータ一覧!$E$14))^バックデータ一覧!$E$11)*計算過程!$W$11*計算過程!G2649/0.3*10^-3,0)</f>
        <v>0</v>
      </c>
      <c r="G2649" s="18">
        <f t="shared" si="248"/>
        <v>0</v>
      </c>
      <c r="H2649" s="18">
        <f t="shared" si="249"/>
        <v>0</v>
      </c>
      <c r="I2649" s="24">
        <v>0</v>
      </c>
      <c r="J2649" s="24">
        <v>0</v>
      </c>
      <c r="K2649" s="24">
        <v>0</v>
      </c>
      <c r="L2649" s="14">
        <f>貼り付けシート!C2649</f>
        <v>18.100000000000001</v>
      </c>
      <c r="M2649" s="14">
        <f>貼り付けシート!D2649</f>
        <v>10.6</v>
      </c>
      <c r="N2649" s="18">
        <f>貼り付けシート!E2649</f>
        <v>81.665880308374867</v>
      </c>
      <c r="O2649" s="18">
        <f>貼り付けシート!F2649</f>
        <v>0</v>
      </c>
      <c r="P2649" s="19">
        <f t="shared" si="250"/>
        <v>0</v>
      </c>
      <c r="Q2649" s="19">
        <f t="shared" si="251"/>
        <v>0</v>
      </c>
    </row>
    <row r="2650" spans="1:17">
      <c r="A2650" s="38">
        <v>41750</v>
      </c>
      <c r="B2650" s="49" t="s">
        <v>153</v>
      </c>
      <c r="C2650" s="24">
        <f t="shared" si="246"/>
        <v>30.406921776000001</v>
      </c>
      <c r="D2650" s="24">
        <f t="shared" si="247"/>
        <v>0</v>
      </c>
      <c r="E2650" s="18">
        <f>IF(G2650&gt;=0.3,(バックデータ一覧!$C$10*(バックデータ一覧!$C$12*計算過程!L2650+バックデータ一覧!$C$13*LN(計算過程!G2650)+バックデータ一覧!$C$14)^バックデータ一覧!$C$11+バックデータ一覧!$E$10*(計算過程!G2650/(バックデータ一覧!$E$12*計算過程!L2650+バックデータ一覧!$E$13*LN(計算過程!G2650)+バックデータ一覧!$E$14))^バックデータ一覧!$E$11)*計算過程!$W$11*10^-3,0)</f>
        <v>0</v>
      </c>
      <c r="F2650" s="18">
        <f>IF(G2650&lt;0.3,(バックデータ一覧!$C$10*(バックデータ一覧!$C$12*計算過程!L2650+バックデータ一覧!$C$13*LN(0.3)+バックデータ一覧!$C$14)^バックデータ一覧!$C$11+バックデータ一覧!$E$10*(0.3/(バックデータ一覧!$E$12*計算過程!L2650+バックデータ一覧!$E$13*LN(0.3)+バックデータ一覧!$E$14))^バックデータ一覧!$E$11)*計算過程!$W$11*計算過程!G2650/0.3*10^-3,0)</f>
        <v>0</v>
      </c>
      <c r="G2650" s="18">
        <f t="shared" si="248"/>
        <v>0</v>
      </c>
      <c r="H2650" s="18">
        <f t="shared" si="249"/>
        <v>0</v>
      </c>
      <c r="I2650" s="24">
        <v>0</v>
      </c>
      <c r="J2650" s="24">
        <v>0</v>
      </c>
      <c r="K2650" s="24">
        <v>0</v>
      </c>
      <c r="L2650" s="14">
        <f>貼り付けシート!C2650</f>
        <v>18.399999999999999</v>
      </c>
      <c r="M2650" s="14">
        <f>貼り付けシート!D2650</f>
        <v>10.8</v>
      </c>
      <c r="N2650" s="18">
        <f>貼り付けシート!E2650</f>
        <v>81.628207958780678</v>
      </c>
      <c r="O2650" s="18">
        <f>貼り付けシート!F2650</f>
        <v>0</v>
      </c>
      <c r="P2650" s="19">
        <f t="shared" si="250"/>
        <v>0</v>
      </c>
      <c r="Q2650" s="19">
        <f t="shared" si="251"/>
        <v>0</v>
      </c>
    </row>
    <row r="2651" spans="1:17">
      <c r="A2651" s="38">
        <v>41750</v>
      </c>
      <c r="B2651" s="49" t="s">
        <v>154</v>
      </c>
      <c r="C2651" s="24">
        <f t="shared" si="246"/>
        <v>30.406921776000001</v>
      </c>
      <c r="D2651" s="24">
        <f t="shared" si="247"/>
        <v>0</v>
      </c>
      <c r="E2651" s="18">
        <f>IF(G2651&gt;=0.3,(バックデータ一覧!$C$10*(バックデータ一覧!$C$12*計算過程!L2651+バックデータ一覧!$C$13*LN(計算過程!G2651)+バックデータ一覧!$C$14)^バックデータ一覧!$C$11+バックデータ一覧!$E$10*(計算過程!G2651/(バックデータ一覧!$E$12*計算過程!L2651+バックデータ一覧!$E$13*LN(計算過程!G2651)+バックデータ一覧!$E$14))^バックデータ一覧!$E$11)*計算過程!$W$11*10^-3,0)</f>
        <v>0</v>
      </c>
      <c r="F2651" s="18">
        <f>IF(G2651&lt;0.3,(バックデータ一覧!$C$10*(バックデータ一覧!$C$12*計算過程!L2651+バックデータ一覧!$C$13*LN(0.3)+バックデータ一覧!$C$14)^バックデータ一覧!$C$11+バックデータ一覧!$E$10*(0.3/(バックデータ一覧!$E$12*計算過程!L2651+バックデータ一覧!$E$13*LN(0.3)+バックデータ一覧!$E$14))^バックデータ一覧!$E$11)*計算過程!$W$11*計算過程!G2651/0.3*10^-3,0)</f>
        <v>0</v>
      </c>
      <c r="G2651" s="18">
        <f t="shared" si="248"/>
        <v>0</v>
      </c>
      <c r="H2651" s="18">
        <f t="shared" si="249"/>
        <v>0</v>
      </c>
      <c r="I2651" s="24">
        <v>0</v>
      </c>
      <c r="J2651" s="24">
        <v>0</v>
      </c>
      <c r="K2651" s="24">
        <v>0</v>
      </c>
      <c r="L2651" s="14">
        <f>貼り付けシート!C2651</f>
        <v>18.399999999999999</v>
      </c>
      <c r="M2651" s="14">
        <f>貼り付けシート!D2651</f>
        <v>10.9</v>
      </c>
      <c r="N2651" s="18">
        <f>貼り付けシート!E2651</f>
        <v>82.3710077889329</v>
      </c>
      <c r="O2651" s="18">
        <f>貼り付けシート!F2651</f>
        <v>0</v>
      </c>
      <c r="P2651" s="19">
        <f t="shared" si="250"/>
        <v>0</v>
      </c>
      <c r="Q2651" s="19">
        <f t="shared" si="251"/>
        <v>0</v>
      </c>
    </row>
    <row r="2652" spans="1:17">
      <c r="A2652" s="38">
        <v>41750</v>
      </c>
      <c r="B2652" s="49" t="s">
        <v>155</v>
      </c>
      <c r="C2652" s="24">
        <f t="shared" si="246"/>
        <v>30.406921776000001</v>
      </c>
      <c r="D2652" s="24">
        <f t="shared" si="247"/>
        <v>0</v>
      </c>
      <c r="E2652" s="18">
        <f>IF(G2652&gt;=0.3,(バックデータ一覧!$C$10*(バックデータ一覧!$C$12*計算過程!L2652+バックデータ一覧!$C$13*LN(計算過程!G2652)+バックデータ一覧!$C$14)^バックデータ一覧!$C$11+バックデータ一覧!$E$10*(計算過程!G2652/(バックデータ一覧!$E$12*計算過程!L2652+バックデータ一覧!$E$13*LN(計算過程!G2652)+バックデータ一覧!$E$14))^バックデータ一覧!$E$11)*計算過程!$W$11*10^-3,0)</f>
        <v>0</v>
      </c>
      <c r="F2652" s="18">
        <f>IF(G2652&lt;0.3,(バックデータ一覧!$C$10*(バックデータ一覧!$C$12*計算過程!L2652+バックデータ一覧!$C$13*LN(0.3)+バックデータ一覧!$C$14)^バックデータ一覧!$C$11+バックデータ一覧!$E$10*(0.3/(バックデータ一覧!$E$12*計算過程!L2652+バックデータ一覧!$E$13*LN(0.3)+バックデータ一覧!$E$14))^バックデータ一覧!$E$11)*計算過程!$W$11*計算過程!G2652/0.3*10^-3,0)</f>
        <v>0</v>
      </c>
      <c r="G2652" s="18">
        <f t="shared" si="248"/>
        <v>0</v>
      </c>
      <c r="H2652" s="18">
        <f t="shared" si="249"/>
        <v>0</v>
      </c>
      <c r="I2652" s="24">
        <v>0</v>
      </c>
      <c r="J2652" s="24">
        <v>0</v>
      </c>
      <c r="K2652" s="24">
        <v>0</v>
      </c>
      <c r="L2652" s="14">
        <f>貼り付けシート!C2652</f>
        <v>18.8</v>
      </c>
      <c r="M2652" s="14">
        <f>貼り付けシート!D2652</f>
        <v>11.2</v>
      </c>
      <c r="N2652" s="18">
        <f>貼り付けシート!E2652</f>
        <v>82.505274057606385</v>
      </c>
      <c r="O2652" s="18">
        <f>貼り付けシート!F2652</f>
        <v>0</v>
      </c>
      <c r="P2652" s="19">
        <f t="shared" si="250"/>
        <v>0</v>
      </c>
      <c r="Q2652" s="19">
        <f t="shared" si="251"/>
        <v>0</v>
      </c>
    </row>
    <row r="2653" spans="1:17">
      <c r="A2653" s="38">
        <v>41750</v>
      </c>
      <c r="B2653" s="49" t="s">
        <v>156</v>
      </c>
      <c r="C2653" s="24">
        <f t="shared" si="246"/>
        <v>30.406921776000001</v>
      </c>
      <c r="D2653" s="24">
        <f t="shared" si="247"/>
        <v>0</v>
      </c>
      <c r="E2653" s="18">
        <f>IF(G2653&gt;=0.3,(バックデータ一覧!$C$10*(バックデータ一覧!$C$12*計算過程!L2653+バックデータ一覧!$C$13*LN(計算過程!G2653)+バックデータ一覧!$C$14)^バックデータ一覧!$C$11+バックデータ一覧!$E$10*(計算過程!G2653/(バックデータ一覧!$E$12*計算過程!L2653+バックデータ一覧!$E$13*LN(計算過程!G2653)+バックデータ一覧!$E$14))^バックデータ一覧!$E$11)*計算過程!$W$11*10^-3,0)</f>
        <v>0</v>
      </c>
      <c r="F2653" s="18">
        <f>IF(G2653&lt;0.3,(バックデータ一覧!$C$10*(バックデータ一覧!$C$12*計算過程!L2653+バックデータ一覧!$C$13*LN(0.3)+バックデータ一覧!$C$14)^バックデータ一覧!$C$11+バックデータ一覧!$E$10*(0.3/(バックデータ一覧!$E$12*計算過程!L2653+バックデータ一覧!$E$13*LN(0.3)+バックデータ一覧!$E$14))^バックデータ一覧!$E$11)*計算過程!$W$11*計算過程!G2653/0.3*10^-3,0)</f>
        <v>0</v>
      </c>
      <c r="G2653" s="18">
        <f t="shared" si="248"/>
        <v>0</v>
      </c>
      <c r="H2653" s="18">
        <f t="shared" si="249"/>
        <v>0</v>
      </c>
      <c r="I2653" s="24">
        <v>0</v>
      </c>
      <c r="J2653" s="24">
        <v>0</v>
      </c>
      <c r="K2653" s="24">
        <v>0</v>
      </c>
      <c r="L2653" s="14">
        <f>貼り付けシート!C2653</f>
        <v>19.7</v>
      </c>
      <c r="M2653" s="14">
        <f>貼り付けシート!D2653</f>
        <v>11.5</v>
      </c>
      <c r="N2653" s="18">
        <f>貼り付けシート!E2653</f>
        <v>80.057581405548504</v>
      </c>
      <c r="O2653" s="18">
        <f>貼り付けシート!F2653</f>
        <v>0</v>
      </c>
      <c r="P2653" s="19">
        <f t="shared" si="250"/>
        <v>0</v>
      </c>
      <c r="Q2653" s="19">
        <f t="shared" si="251"/>
        <v>0</v>
      </c>
    </row>
    <row r="2654" spans="1:17">
      <c r="A2654" s="38">
        <v>41750</v>
      </c>
      <c r="B2654" s="49" t="s">
        <v>157</v>
      </c>
      <c r="C2654" s="24">
        <f t="shared" si="246"/>
        <v>30.406921776000001</v>
      </c>
      <c r="D2654" s="24">
        <f t="shared" si="247"/>
        <v>0</v>
      </c>
      <c r="E2654" s="18">
        <f>IF(G2654&gt;=0.3,(バックデータ一覧!$C$10*(バックデータ一覧!$C$12*計算過程!L2654+バックデータ一覧!$C$13*LN(計算過程!G2654)+バックデータ一覧!$C$14)^バックデータ一覧!$C$11+バックデータ一覧!$E$10*(計算過程!G2654/(バックデータ一覧!$E$12*計算過程!L2654+バックデータ一覧!$E$13*LN(計算過程!G2654)+バックデータ一覧!$E$14))^バックデータ一覧!$E$11)*計算過程!$W$11*10^-3,0)</f>
        <v>0</v>
      </c>
      <c r="F2654" s="18">
        <f>IF(G2654&lt;0.3,(バックデータ一覧!$C$10*(バックデータ一覧!$C$12*計算過程!L2654+バックデータ一覧!$C$13*LN(0.3)+バックデータ一覧!$C$14)^バックデータ一覧!$C$11+バックデータ一覧!$E$10*(0.3/(バックデータ一覧!$E$12*計算過程!L2654+バックデータ一覧!$E$13*LN(0.3)+バックデータ一覧!$E$14))^バックデータ一覧!$E$11)*計算過程!$W$11*計算過程!G2654/0.3*10^-3,0)</f>
        <v>0</v>
      </c>
      <c r="G2654" s="18">
        <f t="shared" si="248"/>
        <v>0</v>
      </c>
      <c r="H2654" s="18">
        <f t="shared" si="249"/>
        <v>0</v>
      </c>
      <c r="I2654" s="24">
        <v>0</v>
      </c>
      <c r="J2654" s="24">
        <v>0</v>
      </c>
      <c r="K2654" s="24">
        <v>0</v>
      </c>
      <c r="L2654" s="14">
        <f>貼り付けシート!C2654</f>
        <v>20.6</v>
      </c>
      <c r="M2654" s="14">
        <f>貼り付けシート!D2654</f>
        <v>11.9</v>
      </c>
      <c r="N2654" s="18">
        <f>貼り付けシート!E2654</f>
        <v>78.305647871924947</v>
      </c>
      <c r="O2654" s="18">
        <f>貼り付けシート!F2654</f>
        <v>0</v>
      </c>
      <c r="P2654" s="19">
        <f t="shared" si="250"/>
        <v>0</v>
      </c>
      <c r="Q2654" s="19">
        <f t="shared" si="251"/>
        <v>0</v>
      </c>
    </row>
    <row r="2655" spans="1:17">
      <c r="A2655" s="38">
        <v>41750</v>
      </c>
      <c r="B2655" s="49" t="s">
        <v>158</v>
      </c>
      <c r="C2655" s="24">
        <f t="shared" si="246"/>
        <v>30.406921776000001</v>
      </c>
      <c r="D2655" s="24">
        <f t="shared" si="247"/>
        <v>0</v>
      </c>
      <c r="E2655" s="18">
        <f>IF(G2655&gt;=0.3,(バックデータ一覧!$C$10*(バックデータ一覧!$C$12*計算過程!L2655+バックデータ一覧!$C$13*LN(計算過程!G2655)+バックデータ一覧!$C$14)^バックデータ一覧!$C$11+バックデータ一覧!$E$10*(計算過程!G2655/(バックデータ一覧!$E$12*計算過程!L2655+バックデータ一覧!$E$13*LN(計算過程!G2655)+バックデータ一覧!$E$14))^バックデータ一覧!$E$11)*計算過程!$W$11*10^-3,0)</f>
        <v>0</v>
      </c>
      <c r="F2655" s="18">
        <f>IF(G2655&lt;0.3,(バックデータ一覧!$C$10*(バックデータ一覧!$C$12*計算過程!L2655+バックデータ一覧!$C$13*LN(0.3)+バックデータ一覧!$C$14)^バックデータ一覧!$C$11+バックデータ一覧!$E$10*(0.3/(バックデータ一覧!$E$12*計算過程!L2655+バックデータ一覧!$E$13*LN(0.3)+バックデータ一覧!$E$14))^バックデータ一覧!$E$11)*計算過程!$W$11*計算過程!G2655/0.3*10^-3,0)</f>
        <v>0</v>
      </c>
      <c r="G2655" s="18">
        <f t="shared" si="248"/>
        <v>0</v>
      </c>
      <c r="H2655" s="18">
        <f t="shared" si="249"/>
        <v>0</v>
      </c>
      <c r="I2655" s="24">
        <v>0</v>
      </c>
      <c r="J2655" s="24">
        <v>0</v>
      </c>
      <c r="K2655" s="24">
        <v>0</v>
      </c>
      <c r="L2655" s="14">
        <f>貼り付けシート!C2655</f>
        <v>22.3</v>
      </c>
      <c r="M2655" s="14">
        <f>貼り付けシート!D2655</f>
        <v>11.9</v>
      </c>
      <c r="N2655" s="18">
        <f>貼り付けシート!E2655</f>
        <v>70.56134050268443</v>
      </c>
      <c r="O2655" s="18">
        <f>貼り付けシート!F2655</f>
        <v>0</v>
      </c>
      <c r="P2655" s="19">
        <f t="shared" si="250"/>
        <v>0</v>
      </c>
      <c r="Q2655" s="19">
        <f t="shared" si="251"/>
        <v>0</v>
      </c>
    </row>
    <row r="2656" spans="1:17">
      <c r="A2656" s="38">
        <v>41750</v>
      </c>
      <c r="B2656" s="49" t="s">
        <v>159</v>
      </c>
      <c r="C2656" s="24">
        <f t="shared" si="246"/>
        <v>30.406921776000001</v>
      </c>
      <c r="D2656" s="24">
        <f t="shared" si="247"/>
        <v>0</v>
      </c>
      <c r="E2656" s="18">
        <f>IF(G2656&gt;=0.3,(バックデータ一覧!$C$10*(バックデータ一覧!$C$12*計算過程!L2656+バックデータ一覧!$C$13*LN(計算過程!G2656)+バックデータ一覧!$C$14)^バックデータ一覧!$C$11+バックデータ一覧!$E$10*(計算過程!G2656/(バックデータ一覧!$E$12*計算過程!L2656+バックデータ一覧!$E$13*LN(計算過程!G2656)+バックデータ一覧!$E$14))^バックデータ一覧!$E$11)*計算過程!$W$11*10^-3,0)</f>
        <v>0</v>
      </c>
      <c r="F2656" s="18">
        <f>IF(G2656&lt;0.3,(バックデータ一覧!$C$10*(バックデータ一覧!$C$12*計算過程!L2656+バックデータ一覧!$C$13*LN(0.3)+バックデータ一覧!$C$14)^バックデータ一覧!$C$11+バックデータ一覧!$E$10*(0.3/(バックデータ一覧!$E$12*計算過程!L2656+バックデータ一覧!$E$13*LN(0.3)+バックデータ一覧!$E$14))^バックデータ一覧!$E$11)*計算過程!$W$11*計算過程!G2656/0.3*10^-3,0)</f>
        <v>0</v>
      </c>
      <c r="G2656" s="18">
        <f t="shared" si="248"/>
        <v>0</v>
      </c>
      <c r="H2656" s="18">
        <f t="shared" si="249"/>
        <v>0</v>
      </c>
      <c r="I2656" s="24">
        <v>0</v>
      </c>
      <c r="J2656" s="24">
        <v>0</v>
      </c>
      <c r="K2656" s="24">
        <v>0</v>
      </c>
      <c r="L2656" s="14">
        <f>貼り付けシート!C2656</f>
        <v>21.2</v>
      </c>
      <c r="M2656" s="14">
        <f>貼り付けシート!D2656</f>
        <v>11.9</v>
      </c>
      <c r="N2656" s="18">
        <f>貼り付けシート!E2656</f>
        <v>75.468071388612742</v>
      </c>
      <c r="O2656" s="18">
        <f>貼り付けシート!F2656</f>
        <v>0</v>
      </c>
      <c r="P2656" s="19">
        <f t="shared" si="250"/>
        <v>0</v>
      </c>
      <c r="Q2656" s="19">
        <f t="shared" si="251"/>
        <v>0</v>
      </c>
    </row>
    <row r="2657" spans="1:17">
      <c r="A2657" s="38">
        <v>41750</v>
      </c>
      <c r="B2657" s="49" t="s">
        <v>160</v>
      </c>
      <c r="C2657" s="24">
        <f t="shared" si="246"/>
        <v>30.406921776000001</v>
      </c>
      <c r="D2657" s="24">
        <f t="shared" si="247"/>
        <v>0</v>
      </c>
      <c r="E2657" s="18">
        <f>IF(G2657&gt;=0.3,(バックデータ一覧!$C$10*(バックデータ一覧!$C$12*計算過程!L2657+バックデータ一覧!$C$13*LN(計算過程!G2657)+バックデータ一覧!$C$14)^バックデータ一覧!$C$11+バックデータ一覧!$E$10*(計算過程!G2657/(バックデータ一覧!$E$12*計算過程!L2657+バックデータ一覧!$E$13*LN(計算過程!G2657)+バックデータ一覧!$E$14))^バックデータ一覧!$E$11)*計算過程!$W$11*10^-3,0)</f>
        <v>0</v>
      </c>
      <c r="F2657" s="18">
        <f>IF(G2657&lt;0.3,(バックデータ一覧!$C$10*(バックデータ一覧!$C$12*計算過程!L2657+バックデータ一覧!$C$13*LN(0.3)+バックデータ一覧!$C$14)^バックデータ一覧!$C$11+バックデータ一覧!$E$10*(0.3/(バックデータ一覧!$E$12*計算過程!L2657+バックデータ一覧!$E$13*LN(0.3)+バックデータ一覧!$E$14))^バックデータ一覧!$E$11)*計算過程!$W$11*計算過程!G2657/0.3*10^-3,0)</f>
        <v>0</v>
      </c>
      <c r="G2657" s="18">
        <f t="shared" si="248"/>
        <v>0</v>
      </c>
      <c r="H2657" s="18">
        <f t="shared" si="249"/>
        <v>0</v>
      </c>
      <c r="I2657" s="24">
        <v>0</v>
      </c>
      <c r="J2657" s="24">
        <v>0</v>
      </c>
      <c r="K2657" s="24">
        <v>0</v>
      </c>
      <c r="L2657" s="14">
        <f>貼り付けシート!C2657</f>
        <v>21.4</v>
      </c>
      <c r="M2657" s="14">
        <f>貼り付けシート!D2657</f>
        <v>11.9</v>
      </c>
      <c r="N2657" s="18">
        <f>貼り付けシート!E2657</f>
        <v>74.548072616115789</v>
      </c>
      <c r="O2657" s="18">
        <f>貼り付けシート!F2657</f>
        <v>0</v>
      </c>
      <c r="P2657" s="19">
        <f t="shared" si="250"/>
        <v>0</v>
      </c>
      <c r="Q2657" s="19">
        <f t="shared" si="251"/>
        <v>0</v>
      </c>
    </row>
    <row r="2658" spans="1:17">
      <c r="A2658" s="38">
        <v>41750</v>
      </c>
      <c r="B2658" s="49" t="s">
        <v>161</v>
      </c>
      <c r="C2658" s="24">
        <f t="shared" si="246"/>
        <v>30.406921776000001</v>
      </c>
      <c r="D2658" s="24">
        <f t="shared" si="247"/>
        <v>0</v>
      </c>
      <c r="E2658" s="18">
        <f>IF(G2658&gt;=0.3,(バックデータ一覧!$C$10*(バックデータ一覧!$C$12*計算過程!L2658+バックデータ一覧!$C$13*LN(計算過程!G2658)+バックデータ一覧!$C$14)^バックデータ一覧!$C$11+バックデータ一覧!$E$10*(計算過程!G2658/(バックデータ一覧!$E$12*計算過程!L2658+バックデータ一覧!$E$13*LN(計算過程!G2658)+バックデータ一覧!$E$14))^バックデータ一覧!$E$11)*計算過程!$W$11*10^-3,0)</f>
        <v>0</v>
      </c>
      <c r="F2658" s="18">
        <f>IF(G2658&lt;0.3,(バックデータ一覧!$C$10*(バックデータ一覧!$C$12*計算過程!L2658+バックデータ一覧!$C$13*LN(0.3)+バックデータ一覧!$C$14)^バックデータ一覧!$C$11+バックデータ一覧!$E$10*(0.3/(バックデータ一覧!$E$12*計算過程!L2658+バックデータ一覧!$E$13*LN(0.3)+バックデータ一覧!$E$14))^バックデータ一覧!$E$11)*計算過程!$W$11*計算過程!G2658/0.3*10^-3,0)</f>
        <v>0</v>
      </c>
      <c r="G2658" s="18">
        <f t="shared" si="248"/>
        <v>0</v>
      </c>
      <c r="H2658" s="18">
        <f t="shared" si="249"/>
        <v>0</v>
      </c>
      <c r="I2658" s="24">
        <v>0</v>
      </c>
      <c r="J2658" s="24">
        <v>0</v>
      </c>
      <c r="K2658" s="24">
        <v>0</v>
      </c>
      <c r="L2658" s="14">
        <f>貼り付けシート!C2658</f>
        <v>18.100000000000001</v>
      </c>
      <c r="M2658" s="14">
        <f>貼り付けシート!D2658</f>
        <v>11.9</v>
      </c>
      <c r="N2658" s="18">
        <f>貼り付けシート!E2658</f>
        <v>91.493487010424758</v>
      </c>
      <c r="O2658" s="18">
        <f>貼り付けシート!F2658</f>
        <v>0</v>
      </c>
      <c r="P2658" s="19">
        <f t="shared" si="250"/>
        <v>0</v>
      </c>
      <c r="Q2658" s="19">
        <f t="shared" si="251"/>
        <v>0</v>
      </c>
    </row>
    <row r="2659" spans="1:17">
      <c r="A2659" s="38">
        <v>41750</v>
      </c>
      <c r="B2659" s="49" t="s">
        <v>162</v>
      </c>
      <c r="C2659" s="24">
        <f t="shared" si="246"/>
        <v>30.406921776000001</v>
      </c>
      <c r="D2659" s="24">
        <f t="shared" si="247"/>
        <v>0</v>
      </c>
      <c r="E2659" s="18">
        <f>IF(G2659&gt;=0.3,(バックデータ一覧!$C$10*(バックデータ一覧!$C$12*計算過程!L2659+バックデータ一覧!$C$13*LN(計算過程!G2659)+バックデータ一覧!$C$14)^バックデータ一覧!$C$11+バックデータ一覧!$E$10*(計算過程!G2659/(バックデータ一覧!$E$12*計算過程!L2659+バックデータ一覧!$E$13*LN(計算過程!G2659)+バックデータ一覧!$E$14))^バックデータ一覧!$E$11)*計算過程!$W$11*10^-3,0)</f>
        <v>0</v>
      </c>
      <c r="F2659" s="18">
        <f>IF(G2659&lt;0.3,(バックデータ一覧!$C$10*(バックデータ一覧!$C$12*計算過程!L2659+バックデータ一覧!$C$13*LN(0.3)+バックデータ一覧!$C$14)^バックデータ一覧!$C$11+バックデータ一覧!$E$10*(0.3/(バックデータ一覧!$E$12*計算過程!L2659+バックデータ一覧!$E$13*LN(0.3)+バックデータ一覧!$E$14))^バックデータ一覧!$E$11)*計算過程!$W$11*計算過程!G2659/0.3*10^-3,0)</f>
        <v>0</v>
      </c>
      <c r="G2659" s="18">
        <f t="shared" si="248"/>
        <v>0</v>
      </c>
      <c r="H2659" s="18">
        <f t="shared" si="249"/>
        <v>0</v>
      </c>
      <c r="I2659" s="24">
        <v>0</v>
      </c>
      <c r="J2659" s="24">
        <v>0</v>
      </c>
      <c r="K2659" s="24">
        <v>0</v>
      </c>
      <c r="L2659" s="14">
        <f>貼り付けシート!C2659</f>
        <v>18.8</v>
      </c>
      <c r="M2659" s="14">
        <f>貼り付けシート!D2659</f>
        <v>12</v>
      </c>
      <c r="N2659" s="18">
        <f>貼り付けシート!E2659</f>
        <v>88.286964060291311</v>
      </c>
      <c r="O2659" s="18">
        <f>貼り付けシート!F2659</f>
        <v>0</v>
      </c>
      <c r="P2659" s="19">
        <f t="shared" si="250"/>
        <v>0</v>
      </c>
      <c r="Q2659" s="19">
        <f t="shared" si="251"/>
        <v>0</v>
      </c>
    </row>
    <row r="2660" spans="1:17">
      <c r="A2660" s="38">
        <v>41750</v>
      </c>
      <c r="B2660" s="49" t="s">
        <v>163</v>
      </c>
      <c r="C2660" s="24">
        <f t="shared" si="246"/>
        <v>30.406921776000001</v>
      </c>
      <c r="D2660" s="24">
        <f t="shared" si="247"/>
        <v>0</v>
      </c>
      <c r="E2660" s="18">
        <f>IF(G2660&gt;=0.3,(バックデータ一覧!$C$10*(バックデータ一覧!$C$12*計算過程!L2660+バックデータ一覧!$C$13*LN(計算過程!G2660)+バックデータ一覧!$C$14)^バックデータ一覧!$C$11+バックデータ一覧!$E$10*(計算過程!G2660/(バックデータ一覧!$E$12*計算過程!L2660+バックデータ一覧!$E$13*LN(計算過程!G2660)+バックデータ一覧!$E$14))^バックデータ一覧!$E$11)*計算過程!$W$11*10^-3,0)</f>
        <v>0</v>
      </c>
      <c r="F2660" s="18">
        <f>IF(G2660&lt;0.3,(バックデータ一覧!$C$10*(バックデータ一覧!$C$12*計算過程!L2660+バックデータ一覧!$C$13*LN(0.3)+バックデータ一覧!$C$14)^バックデータ一覧!$C$11+バックデータ一覧!$E$10*(0.3/(バックデータ一覧!$E$12*計算過程!L2660+バックデータ一覧!$E$13*LN(0.3)+バックデータ一覧!$E$14))^バックデータ一覧!$E$11)*計算過程!$W$11*計算過程!G2660/0.3*10^-3,0)</f>
        <v>0</v>
      </c>
      <c r="G2660" s="18">
        <f t="shared" si="248"/>
        <v>0</v>
      </c>
      <c r="H2660" s="18">
        <f t="shared" si="249"/>
        <v>0</v>
      </c>
      <c r="I2660" s="24">
        <v>0</v>
      </c>
      <c r="J2660" s="24">
        <v>0</v>
      </c>
      <c r="K2660" s="24">
        <v>0</v>
      </c>
      <c r="L2660" s="14">
        <f>貼り付けシート!C2660</f>
        <v>20.2</v>
      </c>
      <c r="M2660" s="14">
        <f>貼り付けシート!D2660</f>
        <v>12.1</v>
      </c>
      <c r="N2660" s="18">
        <f>貼り付けシート!E2660</f>
        <v>81.587259327222299</v>
      </c>
      <c r="O2660" s="18">
        <f>貼り付けシート!F2660</f>
        <v>0</v>
      </c>
      <c r="P2660" s="19">
        <f t="shared" si="250"/>
        <v>0</v>
      </c>
      <c r="Q2660" s="19">
        <f t="shared" si="251"/>
        <v>0</v>
      </c>
    </row>
    <row r="2661" spans="1:17">
      <c r="A2661" s="38">
        <v>41750</v>
      </c>
      <c r="B2661" s="49" t="s">
        <v>164</v>
      </c>
      <c r="C2661" s="24">
        <f t="shared" si="246"/>
        <v>30.406921776000001</v>
      </c>
      <c r="D2661" s="24">
        <f t="shared" si="247"/>
        <v>0</v>
      </c>
      <c r="E2661" s="18">
        <f>IF(G2661&gt;=0.3,(バックデータ一覧!$C$10*(バックデータ一覧!$C$12*計算過程!L2661+バックデータ一覧!$C$13*LN(計算過程!G2661)+バックデータ一覧!$C$14)^バックデータ一覧!$C$11+バックデータ一覧!$E$10*(計算過程!G2661/(バックデータ一覧!$E$12*計算過程!L2661+バックデータ一覧!$E$13*LN(計算過程!G2661)+バックデータ一覧!$E$14))^バックデータ一覧!$E$11)*計算過程!$W$11*10^-3,0)</f>
        <v>0</v>
      </c>
      <c r="F2661" s="18">
        <f>IF(G2661&lt;0.3,(バックデータ一覧!$C$10*(バックデータ一覧!$C$12*計算過程!L2661+バックデータ一覧!$C$13*LN(0.3)+バックデータ一覧!$C$14)^バックデータ一覧!$C$11+バックデータ一覧!$E$10*(0.3/(バックデータ一覧!$E$12*計算過程!L2661+バックデータ一覧!$E$13*LN(0.3)+バックデータ一覧!$E$14))^バックデータ一覧!$E$11)*計算過程!$W$11*計算過程!G2661/0.3*10^-3,0)</f>
        <v>0</v>
      </c>
      <c r="G2661" s="18">
        <f t="shared" si="248"/>
        <v>0</v>
      </c>
      <c r="H2661" s="18">
        <f t="shared" si="249"/>
        <v>0</v>
      </c>
      <c r="I2661" s="24">
        <v>0</v>
      </c>
      <c r="J2661" s="24">
        <v>0</v>
      </c>
      <c r="K2661" s="24">
        <v>0</v>
      </c>
      <c r="L2661" s="14">
        <f>貼り付けシート!C2661</f>
        <v>21.7</v>
      </c>
      <c r="M2661" s="14">
        <f>貼り付けシート!D2661</f>
        <v>11.3</v>
      </c>
      <c r="N2661" s="18">
        <f>貼り付けシート!E2661</f>
        <v>69.567160221289953</v>
      </c>
      <c r="O2661" s="18">
        <f>貼り付けシート!F2661</f>
        <v>0</v>
      </c>
      <c r="P2661" s="19">
        <f t="shared" si="250"/>
        <v>0</v>
      </c>
      <c r="Q2661" s="19">
        <f t="shared" si="251"/>
        <v>0</v>
      </c>
    </row>
    <row r="2662" spans="1:17">
      <c r="A2662" s="38">
        <v>41750</v>
      </c>
      <c r="B2662" s="49" t="s">
        <v>165</v>
      </c>
      <c r="C2662" s="24">
        <f t="shared" si="246"/>
        <v>30.406921776000001</v>
      </c>
      <c r="D2662" s="24">
        <f t="shared" si="247"/>
        <v>0</v>
      </c>
      <c r="E2662" s="18">
        <f>IF(G2662&gt;=0.3,(バックデータ一覧!$C$10*(バックデータ一覧!$C$12*計算過程!L2662+バックデータ一覧!$C$13*LN(計算過程!G2662)+バックデータ一覧!$C$14)^バックデータ一覧!$C$11+バックデータ一覧!$E$10*(計算過程!G2662/(バックデータ一覧!$E$12*計算過程!L2662+バックデータ一覧!$E$13*LN(計算過程!G2662)+バックデータ一覧!$E$14))^バックデータ一覧!$E$11)*計算過程!$W$11*10^-3,0)</f>
        <v>0</v>
      </c>
      <c r="F2662" s="18">
        <f>IF(G2662&lt;0.3,(バックデータ一覧!$C$10*(バックデータ一覧!$C$12*計算過程!L2662+バックデータ一覧!$C$13*LN(0.3)+バックデータ一覧!$C$14)^バックデータ一覧!$C$11+バックデータ一覧!$E$10*(0.3/(バックデータ一覧!$E$12*計算過程!L2662+バックデータ一覧!$E$13*LN(0.3)+バックデータ一覧!$E$14))^バックデータ一覧!$E$11)*計算過程!$W$11*計算過程!G2662/0.3*10^-3,0)</f>
        <v>0</v>
      </c>
      <c r="G2662" s="18">
        <f t="shared" si="248"/>
        <v>0</v>
      </c>
      <c r="H2662" s="18">
        <f t="shared" si="249"/>
        <v>0</v>
      </c>
      <c r="I2662" s="24">
        <v>0</v>
      </c>
      <c r="J2662" s="24">
        <v>0</v>
      </c>
      <c r="K2662" s="24">
        <v>0</v>
      </c>
      <c r="L2662" s="14">
        <f>貼り付けシート!C2662</f>
        <v>21.4</v>
      </c>
      <c r="M2662" s="14">
        <f>貼り付けシート!D2662</f>
        <v>10.5</v>
      </c>
      <c r="N2662" s="18">
        <f>貼り付けシート!E2662</f>
        <v>65.923306065597473</v>
      </c>
      <c r="O2662" s="18">
        <f>貼り付けシート!F2662</f>
        <v>0</v>
      </c>
      <c r="P2662" s="19">
        <f t="shared" si="250"/>
        <v>0</v>
      </c>
      <c r="Q2662" s="19">
        <f t="shared" si="251"/>
        <v>0</v>
      </c>
    </row>
    <row r="2663" spans="1:17">
      <c r="A2663" s="38">
        <v>41750</v>
      </c>
      <c r="B2663" s="49" t="s">
        <v>166</v>
      </c>
      <c r="C2663" s="24">
        <f t="shared" si="246"/>
        <v>30.406921776000001</v>
      </c>
      <c r="D2663" s="24">
        <f t="shared" si="247"/>
        <v>0</v>
      </c>
      <c r="E2663" s="18">
        <f>IF(G2663&gt;=0.3,(バックデータ一覧!$C$10*(バックデータ一覧!$C$12*計算過程!L2663+バックデータ一覧!$C$13*LN(計算過程!G2663)+バックデータ一覧!$C$14)^バックデータ一覧!$C$11+バックデータ一覧!$E$10*(計算過程!G2663/(バックデータ一覧!$E$12*計算過程!L2663+バックデータ一覧!$E$13*LN(計算過程!G2663)+バックデータ一覧!$E$14))^バックデータ一覧!$E$11)*計算過程!$W$11*10^-3,0)</f>
        <v>0</v>
      </c>
      <c r="F2663" s="18">
        <f>IF(G2663&lt;0.3,(バックデータ一覧!$C$10*(バックデータ一覧!$C$12*計算過程!L2663+バックデータ一覧!$C$13*LN(0.3)+バックデータ一覧!$C$14)^バックデータ一覧!$C$11+バックデータ一覧!$E$10*(0.3/(バックデータ一覧!$E$12*計算過程!L2663+バックデータ一覧!$E$13*LN(0.3)+バックデータ一覧!$E$14))^バックデータ一覧!$E$11)*計算過程!$W$11*計算過程!G2663/0.3*10^-3,0)</f>
        <v>0</v>
      </c>
      <c r="G2663" s="18">
        <f t="shared" si="248"/>
        <v>0</v>
      </c>
      <c r="H2663" s="18">
        <f t="shared" si="249"/>
        <v>0</v>
      </c>
      <c r="I2663" s="24">
        <v>0</v>
      </c>
      <c r="J2663" s="24">
        <v>0</v>
      </c>
      <c r="K2663" s="24">
        <v>0</v>
      </c>
      <c r="L2663" s="14">
        <f>貼り付けシート!C2663</f>
        <v>20.399999999999999</v>
      </c>
      <c r="M2663" s="14">
        <f>貼り付けシート!D2663</f>
        <v>9.6</v>
      </c>
      <c r="N2663" s="18">
        <f>貼り付けシート!E2663</f>
        <v>64.188285120222048</v>
      </c>
      <c r="O2663" s="18">
        <f>貼り付けシート!F2663</f>
        <v>0</v>
      </c>
      <c r="P2663" s="19">
        <f t="shared" si="250"/>
        <v>0</v>
      </c>
      <c r="Q2663" s="19">
        <f t="shared" si="251"/>
        <v>0</v>
      </c>
    </row>
    <row r="2664" spans="1:17">
      <c r="A2664" s="38">
        <v>41750</v>
      </c>
      <c r="B2664" s="49" t="s">
        <v>167</v>
      </c>
      <c r="C2664" s="24">
        <f t="shared" si="246"/>
        <v>30.406921776000001</v>
      </c>
      <c r="D2664" s="24">
        <f t="shared" si="247"/>
        <v>0</v>
      </c>
      <c r="E2664" s="18">
        <f>IF(G2664&gt;=0.3,(バックデータ一覧!$C$10*(バックデータ一覧!$C$12*計算過程!L2664+バックデータ一覧!$C$13*LN(計算過程!G2664)+バックデータ一覧!$C$14)^バックデータ一覧!$C$11+バックデータ一覧!$E$10*(計算過程!G2664/(バックデータ一覧!$E$12*計算過程!L2664+バックデータ一覧!$E$13*LN(計算過程!G2664)+バックデータ一覧!$E$14))^バックデータ一覧!$E$11)*計算過程!$W$11*10^-3,0)</f>
        <v>0</v>
      </c>
      <c r="F2664" s="18">
        <f>IF(G2664&lt;0.3,(バックデータ一覧!$C$10*(バックデータ一覧!$C$12*計算過程!L2664+バックデータ一覧!$C$13*LN(0.3)+バックデータ一覧!$C$14)^バックデータ一覧!$C$11+バックデータ一覧!$E$10*(0.3/(バックデータ一覧!$E$12*計算過程!L2664+バックデータ一覧!$E$13*LN(0.3)+バックデータ一覧!$E$14))^バックデータ一覧!$E$11)*計算過程!$W$11*計算過程!G2664/0.3*10^-3,0)</f>
        <v>0</v>
      </c>
      <c r="G2664" s="18">
        <f t="shared" si="248"/>
        <v>0</v>
      </c>
      <c r="H2664" s="18">
        <f t="shared" si="249"/>
        <v>0</v>
      </c>
      <c r="I2664" s="24">
        <v>0</v>
      </c>
      <c r="J2664" s="24">
        <v>0</v>
      </c>
      <c r="K2664" s="24">
        <v>0</v>
      </c>
      <c r="L2664" s="14">
        <f>貼り付けシート!C2664</f>
        <v>19.899999999999999</v>
      </c>
      <c r="M2664" s="14">
        <f>貼り付けシート!D2664</f>
        <v>9.8000000000000007</v>
      </c>
      <c r="N2664" s="18">
        <f>貼り付けシート!E2664</f>
        <v>67.562988114748904</v>
      </c>
      <c r="O2664" s="18">
        <f>貼り付けシート!F2664</f>
        <v>0</v>
      </c>
      <c r="P2664" s="19">
        <f t="shared" si="250"/>
        <v>0</v>
      </c>
      <c r="Q2664" s="19">
        <f t="shared" si="251"/>
        <v>0</v>
      </c>
    </row>
    <row r="2665" spans="1:17">
      <c r="A2665" s="38">
        <v>41750</v>
      </c>
      <c r="B2665" s="49" t="s">
        <v>168</v>
      </c>
      <c r="C2665" s="24">
        <f t="shared" si="246"/>
        <v>30.406921776000001</v>
      </c>
      <c r="D2665" s="24">
        <f t="shared" si="247"/>
        <v>0</v>
      </c>
      <c r="E2665" s="18">
        <f>IF(G2665&gt;=0.3,(バックデータ一覧!$C$10*(バックデータ一覧!$C$12*計算過程!L2665+バックデータ一覧!$C$13*LN(計算過程!G2665)+バックデータ一覧!$C$14)^バックデータ一覧!$C$11+バックデータ一覧!$E$10*(計算過程!G2665/(バックデータ一覧!$E$12*計算過程!L2665+バックデータ一覧!$E$13*LN(計算過程!G2665)+バックデータ一覧!$E$14))^バックデータ一覧!$E$11)*計算過程!$W$11*10^-3,0)</f>
        <v>0</v>
      </c>
      <c r="F2665" s="18">
        <f>IF(G2665&lt;0.3,(バックデータ一覧!$C$10*(バックデータ一覧!$C$12*計算過程!L2665+バックデータ一覧!$C$13*LN(0.3)+バックデータ一覧!$C$14)^バックデータ一覧!$C$11+バックデータ一覧!$E$10*(0.3/(バックデータ一覧!$E$12*計算過程!L2665+バックデータ一覧!$E$13*LN(0.3)+バックデータ一覧!$E$14))^バックデータ一覧!$E$11)*計算過程!$W$11*計算過程!G2665/0.3*10^-3,0)</f>
        <v>0</v>
      </c>
      <c r="G2665" s="18">
        <f t="shared" si="248"/>
        <v>0</v>
      </c>
      <c r="H2665" s="18">
        <f t="shared" si="249"/>
        <v>0</v>
      </c>
      <c r="I2665" s="24">
        <v>0</v>
      </c>
      <c r="J2665" s="24">
        <v>0</v>
      </c>
      <c r="K2665" s="24">
        <v>0</v>
      </c>
      <c r="L2665" s="14">
        <f>貼り付けシート!C2665</f>
        <v>18.5</v>
      </c>
      <c r="M2665" s="14">
        <f>貼り付けシート!D2665</f>
        <v>9.9</v>
      </c>
      <c r="N2665" s="18">
        <f>貼り付けシート!E2665</f>
        <v>74.464118566123744</v>
      </c>
      <c r="O2665" s="18">
        <f>貼り付けシート!F2665</f>
        <v>0</v>
      </c>
      <c r="P2665" s="19">
        <f t="shared" si="250"/>
        <v>0</v>
      </c>
      <c r="Q2665" s="19">
        <f t="shared" si="251"/>
        <v>0</v>
      </c>
    </row>
    <row r="2666" spans="1:17">
      <c r="A2666" s="38">
        <v>41750</v>
      </c>
      <c r="B2666" s="49" t="s">
        <v>169</v>
      </c>
      <c r="C2666" s="24">
        <f t="shared" si="246"/>
        <v>30.406921776000001</v>
      </c>
      <c r="D2666" s="24">
        <f t="shared" si="247"/>
        <v>0</v>
      </c>
      <c r="E2666" s="18">
        <f>IF(G2666&gt;=0.3,(バックデータ一覧!$C$10*(バックデータ一覧!$C$12*計算過程!L2666+バックデータ一覧!$C$13*LN(計算過程!G2666)+バックデータ一覧!$C$14)^バックデータ一覧!$C$11+バックデータ一覧!$E$10*(計算過程!G2666/(バックデータ一覧!$E$12*計算過程!L2666+バックデータ一覧!$E$13*LN(計算過程!G2666)+バックデータ一覧!$E$14))^バックデータ一覧!$E$11)*計算過程!$W$11*10^-3,0)</f>
        <v>0</v>
      </c>
      <c r="F2666" s="18">
        <f>IF(G2666&lt;0.3,(バックデータ一覧!$C$10*(バックデータ一覧!$C$12*計算過程!L2666+バックデータ一覧!$C$13*LN(0.3)+バックデータ一覧!$C$14)^バックデータ一覧!$C$11+バックデータ一覧!$E$10*(0.3/(バックデータ一覧!$E$12*計算過程!L2666+バックデータ一覧!$E$13*LN(0.3)+バックデータ一覧!$E$14))^バックデータ一覧!$E$11)*計算過程!$W$11*計算過程!G2666/0.3*10^-3,0)</f>
        <v>0</v>
      </c>
      <c r="G2666" s="18">
        <f t="shared" si="248"/>
        <v>0</v>
      </c>
      <c r="H2666" s="18">
        <f t="shared" si="249"/>
        <v>0</v>
      </c>
      <c r="I2666" s="24">
        <v>0</v>
      </c>
      <c r="J2666" s="24">
        <v>0</v>
      </c>
      <c r="K2666" s="24">
        <v>0</v>
      </c>
      <c r="L2666" s="14">
        <f>貼り付けシート!C2666</f>
        <v>19.399999999999999</v>
      </c>
      <c r="M2666" s="14">
        <f>貼り付けシート!D2666</f>
        <v>10.1</v>
      </c>
      <c r="N2666" s="18">
        <f>貼り付けシート!E2666</f>
        <v>71.793603894754028</v>
      </c>
      <c r="O2666" s="18">
        <f>貼り付けシート!F2666</f>
        <v>0</v>
      </c>
      <c r="P2666" s="19">
        <f t="shared" si="250"/>
        <v>0</v>
      </c>
      <c r="Q2666" s="19">
        <f t="shared" si="251"/>
        <v>0</v>
      </c>
    </row>
    <row r="2667" spans="1:17">
      <c r="A2667" s="38">
        <v>41750</v>
      </c>
      <c r="B2667" s="49" t="s">
        <v>170</v>
      </c>
      <c r="C2667" s="24">
        <f t="shared" si="246"/>
        <v>30.406921776000001</v>
      </c>
      <c r="D2667" s="24">
        <f t="shared" si="247"/>
        <v>0</v>
      </c>
      <c r="E2667" s="18">
        <f>IF(G2667&gt;=0.3,(バックデータ一覧!$C$10*(バックデータ一覧!$C$12*計算過程!L2667+バックデータ一覧!$C$13*LN(計算過程!G2667)+バックデータ一覧!$C$14)^バックデータ一覧!$C$11+バックデータ一覧!$E$10*(計算過程!G2667/(バックデータ一覧!$E$12*計算過程!L2667+バックデータ一覧!$E$13*LN(計算過程!G2667)+バックデータ一覧!$E$14))^バックデータ一覧!$E$11)*計算過程!$W$11*10^-3,0)</f>
        <v>0</v>
      </c>
      <c r="F2667" s="18">
        <f>IF(G2667&lt;0.3,(バックデータ一覧!$C$10*(バックデータ一覧!$C$12*計算過程!L2667+バックデータ一覧!$C$13*LN(0.3)+バックデータ一覧!$C$14)^バックデータ一覧!$C$11+バックデータ一覧!$E$10*(0.3/(バックデータ一覧!$E$12*計算過程!L2667+バックデータ一覧!$E$13*LN(0.3)+バックデータ一覧!$E$14))^バックデータ一覧!$E$11)*計算過程!$W$11*計算過程!G2667/0.3*10^-3,0)</f>
        <v>0</v>
      </c>
      <c r="G2667" s="18">
        <f t="shared" si="248"/>
        <v>0</v>
      </c>
      <c r="H2667" s="18">
        <f t="shared" si="249"/>
        <v>0</v>
      </c>
      <c r="I2667" s="24">
        <v>0</v>
      </c>
      <c r="J2667" s="24">
        <v>0</v>
      </c>
      <c r="K2667" s="24">
        <v>0</v>
      </c>
      <c r="L2667" s="14">
        <f>貼り付けシート!C2667</f>
        <v>19.2</v>
      </c>
      <c r="M2667" s="14">
        <f>貼り付けシート!D2667</f>
        <v>10</v>
      </c>
      <c r="N2667" s="18">
        <f>貼り付けシート!E2667</f>
        <v>71.985137446852605</v>
      </c>
      <c r="O2667" s="18">
        <f>貼り付けシート!F2667</f>
        <v>0</v>
      </c>
      <c r="P2667" s="19">
        <f t="shared" si="250"/>
        <v>0</v>
      </c>
      <c r="Q2667" s="19">
        <f t="shared" si="251"/>
        <v>0</v>
      </c>
    </row>
    <row r="2668" spans="1:17">
      <c r="A2668" s="38">
        <v>41750</v>
      </c>
      <c r="B2668" s="49" t="s">
        <v>171</v>
      </c>
      <c r="C2668" s="24">
        <f t="shared" si="246"/>
        <v>30.406921776000001</v>
      </c>
      <c r="D2668" s="24">
        <f t="shared" si="247"/>
        <v>0</v>
      </c>
      <c r="E2668" s="18">
        <f>IF(G2668&gt;=0.3,(バックデータ一覧!$C$10*(バックデータ一覧!$C$12*計算過程!L2668+バックデータ一覧!$C$13*LN(計算過程!G2668)+バックデータ一覧!$C$14)^バックデータ一覧!$C$11+バックデータ一覧!$E$10*(計算過程!G2668/(バックデータ一覧!$E$12*計算過程!L2668+バックデータ一覧!$E$13*LN(計算過程!G2668)+バックデータ一覧!$E$14))^バックデータ一覧!$E$11)*計算過程!$W$11*10^-3,0)</f>
        <v>0</v>
      </c>
      <c r="F2668" s="18">
        <f>IF(G2668&lt;0.3,(バックデータ一覧!$C$10*(バックデータ一覧!$C$12*計算過程!L2668+バックデータ一覧!$C$13*LN(0.3)+バックデータ一覧!$C$14)^バックデータ一覧!$C$11+バックデータ一覧!$E$10*(0.3/(バックデータ一覧!$E$12*計算過程!L2668+バックデータ一覧!$E$13*LN(0.3)+バックデータ一覧!$E$14))^バックデータ一覧!$E$11)*計算過程!$W$11*計算過程!G2668/0.3*10^-3,0)</f>
        <v>0</v>
      </c>
      <c r="G2668" s="18">
        <f t="shared" si="248"/>
        <v>0</v>
      </c>
      <c r="H2668" s="18">
        <f t="shared" si="249"/>
        <v>0</v>
      </c>
      <c r="I2668" s="24">
        <v>0</v>
      </c>
      <c r="J2668" s="24">
        <v>0</v>
      </c>
      <c r="K2668" s="24">
        <v>0</v>
      </c>
      <c r="L2668" s="14">
        <f>貼り付けシート!C2668</f>
        <v>19.5</v>
      </c>
      <c r="M2668" s="14">
        <f>貼り付けシート!D2668</f>
        <v>9.9</v>
      </c>
      <c r="N2668" s="18">
        <f>貼り付けシート!E2668</f>
        <v>69.95766061236472</v>
      </c>
      <c r="O2668" s="18">
        <f>貼り付けシート!F2668</f>
        <v>0</v>
      </c>
      <c r="P2668" s="19">
        <f t="shared" si="250"/>
        <v>0</v>
      </c>
      <c r="Q2668" s="19">
        <f t="shared" si="251"/>
        <v>0</v>
      </c>
    </row>
    <row r="2669" spans="1:17">
      <c r="A2669" s="38">
        <v>41750</v>
      </c>
      <c r="B2669" s="49" t="s">
        <v>172</v>
      </c>
      <c r="C2669" s="24">
        <f t="shared" si="246"/>
        <v>30.406921776000001</v>
      </c>
      <c r="D2669" s="24">
        <f t="shared" si="247"/>
        <v>0</v>
      </c>
      <c r="E2669" s="18">
        <f>IF(G2669&gt;=0.3,(バックデータ一覧!$C$10*(バックデータ一覧!$C$12*計算過程!L2669+バックデータ一覧!$C$13*LN(計算過程!G2669)+バックデータ一覧!$C$14)^バックデータ一覧!$C$11+バックデータ一覧!$E$10*(計算過程!G2669/(バックデータ一覧!$E$12*計算過程!L2669+バックデータ一覧!$E$13*LN(計算過程!G2669)+バックデータ一覧!$E$14))^バックデータ一覧!$E$11)*計算過程!$W$11*10^-3,0)</f>
        <v>0</v>
      </c>
      <c r="F2669" s="18">
        <f>IF(G2669&lt;0.3,(バックデータ一覧!$C$10*(バックデータ一覧!$C$12*計算過程!L2669+バックデータ一覧!$C$13*LN(0.3)+バックデータ一覧!$C$14)^バックデータ一覧!$C$11+バックデータ一覧!$E$10*(0.3/(バックデータ一覧!$E$12*計算過程!L2669+バックデータ一覧!$E$13*LN(0.3)+バックデータ一覧!$E$14))^バックデータ一覧!$E$11)*計算過程!$W$11*計算過程!G2669/0.3*10^-3,0)</f>
        <v>0</v>
      </c>
      <c r="G2669" s="18">
        <f t="shared" si="248"/>
        <v>0</v>
      </c>
      <c r="H2669" s="18">
        <f t="shared" si="249"/>
        <v>0</v>
      </c>
      <c r="I2669" s="24">
        <v>0</v>
      </c>
      <c r="J2669" s="24">
        <v>0</v>
      </c>
      <c r="K2669" s="24">
        <v>0</v>
      </c>
      <c r="L2669" s="14">
        <f>貼り付けシート!C2669</f>
        <v>19.5</v>
      </c>
      <c r="M2669" s="14">
        <f>貼り付けシート!D2669</f>
        <v>10</v>
      </c>
      <c r="N2669" s="18">
        <f>貼り付けシート!E2669</f>
        <v>70.65312258814933</v>
      </c>
      <c r="O2669" s="18">
        <f>貼り付けシート!F2669</f>
        <v>0</v>
      </c>
      <c r="P2669" s="19">
        <f t="shared" si="250"/>
        <v>0</v>
      </c>
      <c r="Q2669" s="19">
        <f t="shared" si="251"/>
        <v>0</v>
      </c>
    </row>
    <row r="2670" spans="1:17">
      <c r="A2670" s="38">
        <v>41751</v>
      </c>
      <c r="B2670" s="49" t="s">
        <v>149</v>
      </c>
      <c r="C2670" s="24">
        <f t="shared" si="246"/>
        <v>30.406921776000001</v>
      </c>
      <c r="D2670" s="24">
        <f t="shared" si="247"/>
        <v>0</v>
      </c>
      <c r="E2670" s="18">
        <f>IF(G2670&gt;=0.3,(バックデータ一覧!$C$10*(バックデータ一覧!$C$12*計算過程!L2670+バックデータ一覧!$C$13*LN(計算過程!G2670)+バックデータ一覧!$C$14)^バックデータ一覧!$C$11+バックデータ一覧!$E$10*(計算過程!G2670/(バックデータ一覧!$E$12*計算過程!L2670+バックデータ一覧!$E$13*LN(計算過程!G2670)+バックデータ一覧!$E$14))^バックデータ一覧!$E$11)*計算過程!$W$11*10^-3,0)</f>
        <v>0</v>
      </c>
      <c r="F2670" s="18">
        <f>IF(G2670&lt;0.3,(バックデータ一覧!$C$10*(バックデータ一覧!$C$12*計算過程!L2670+バックデータ一覧!$C$13*LN(0.3)+バックデータ一覧!$C$14)^バックデータ一覧!$C$11+バックデータ一覧!$E$10*(0.3/(バックデータ一覧!$E$12*計算過程!L2670+バックデータ一覧!$E$13*LN(0.3)+バックデータ一覧!$E$14))^バックデータ一覧!$E$11)*計算過程!$W$11*計算過程!G2670/0.3*10^-3,0)</f>
        <v>0</v>
      </c>
      <c r="G2670" s="18">
        <f t="shared" si="248"/>
        <v>0</v>
      </c>
      <c r="H2670" s="18">
        <f t="shared" si="249"/>
        <v>0</v>
      </c>
      <c r="I2670" s="24">
        <v>0</v>
      </c>
      <c r="J2670" s="24">
        <v>0</v>
      </c>
      <c r="K2670" s="24">
        <v>0</v>
      </c>
      <c r="L2670" s="14">
        <f>貼り付けシート!C2670</f>
        <v>19.399999999999999</v>
      </c>
      <c r="M2670" s="14">
        <f>貼り付けシート!D2670</f>
        <v>10.3</v>
      </c>
      <c r="N2670" s="18">
        <f>貼り付けシート!E2670</f>
        <v>73.192101024438912</v>
      </c>
      <c r="O2670" s="18">
        <f>貼り付けシート!F2670</f>
        <v>0</v>
      </c>
      <c r="P2670" s="19">
        <f t="shared" si="250"/>
        <v>0</v>
      </c>
      <c r="Q2670" s="19">
        <f t="shared" si="251"/>
        <v>0</v>
      </c>
    </row>
    <row r="2671" spans="1:17">
      <c r="A2671" s="38">
        <v>41751</v>
      </c>
      <c r="B2671" s="49" t="s">
        <v>150</v>
      </c>
      <c r="C2671" s="24">
        <f t="shared" si="246"/>
        <v>30.406921776000001</v>
      </c>
      <c r="D2671" s="24">
        <f t="shared" si="247"/>
        <v>0</v>
      </c>
      <c r="E2671" s="18">
        <f>IF(G2671&gt;=0.3,(バックデータ一覧!$C$10*(バックデータ一覧!$C$12*計算過程!L2671+バックデータ一覧!$C$13*LN(計算過程!G2671)+バックデータ一覧!$C$14)^バックデータ一覧!$C$11+バックデータ一覧!$E$10*(計算過程!G2671/(バックデータ一覧!$E$12*計算過程!L2671+バックデータ一覧!$E$13*LN(計算過程!G2671)+バックデータ一覧!$E$14))^バックデータ一覧!$E$11)*計算過程!$W$11*10^-3,0)</f>
        <v>0</v>
      </c>
      <c r="F2671" s="18">
        <f>IF(G2671&lt;0.3,(バックデータ一覧!$C$10*(バックデータ一覧!$C$12*計算過程!L2671+バックデータ一覧!$C$13*LN(0.3)+バックデータ一覧!$C$14)^バックデータ一覧!$C$11+バックデータ一覧!$E$10*(0.3/(バックデータ一覧!$E$12*計算過程!L2671+バックデータ一覧!$E$13*LN(0.3)+バックデータ一覧!$E$14))^バックデータ一覧!$E$11)*計算過程!$W$11*計算過程!G2671/0.3*10^-3,0)</f>
        <v>0</v>
      </c>
      <c r="G2671" s="18">
        <f t="shared" si="248"/>
        <v>0</v>
      </c>
      <c r="H2671" s="18">
        <f t="shared" si="249"/>
        <v>0</v>
      </c>
      <c r="I2671" s="24">
        <v>0</v>
      </c>
      <c r="J2671" s="24">
        <v>0</v>
      </c>
      <c r="K2671" s="24">
        <v>0</v>
      </c>
      <c r="L2671" s="14">
        <f>貼り付けシート!C2671</f>
        <v>19.100000000000001</v>
      </c>
      <c r="M2671" s="14">
        <f>貼り付けシート!D2671</f>
        <v>10.6</v>
      </c>
      <c r="N2671" s="18">
        <f>貼り付けシート!E2671</f>
        <v>76.708698092257862</v>
      </c>
      <c r="O2671" s="18">
        <f>貼り付けシート!F2671</f>
        <v>0</v>
      </c>
      <c r="P2671" s="19">
        <f t="shared" si="250"/>
        <v>0</v>
      </c>
      <c r="Q2671" s="19">
        <f t="shared" si="251"/>
        <v>0</v>
      </c>
    </row>
    <row r="2672" spans="1:17">
      <c r="A2672" s="38">
        <v>41751</v>
      </c>
      <c r="B2672" s="49" t="s">
        <v>151</v>
      </c>
      <c r="C2672" s="24">
        <f t="shared" si="246"/>
        <v>30.406921776000001</v>
      </c>
      <c r="D2672" s="24">
        <f t="shared" si="247"/>
        <v>0</v>
      </c>
      <c r="E2672" s="18">
        <f>IF(G2672&gt;=0.3,(バックデータ一覧!$C$10*(バックデータ一覧!$C$12*計算過程!L2672+バックデータ一覧!$C$13*LN(計算過程!G2672)+バックデータ一覧!$C$14)^バックデータ一覧!$C$11+バックデータ一覧!$E$10*(計算過程!G2672/(バックデータ一覧!$E$12*計算過程!L2672+バックデータ一覧!$E$13*LN(計算過程!G2672)+バックデータ一覧!$E$14))^バックデータ一覧!$E$11)*計算過程!$W$11*10^-3,0)</f>
        <v>0</v>
      </c>
      <c r="F2672" s="18">
        <f>IF(G2672&lt;0.3,(バックデータ一覧!$C$10*(バックデータ一覧!$C$12*計算過程!L2672+バックデータ一覧!$C$13*LN(0.3)+バックデータ一覧!$C$14)^バックデータ一覧!$C$11+バックデータ一覧!$E$10*(0.3/(バックデータ一覧!$E$12*計算過程!L2672+バックデータ一覧!$E$13*LN(0.3)+バックデータ一覧!$E$14))^バックデータ一覧!$E$11)*計算過程!$W$11*計算過程!G2672/0.3*10^-3,0)</f>
        <v>0</v>
      </c>
      <c r="G2672" s="18">
        <f t="shared" si="248"/>
        <v>0</v>
      </c>
      <c r="H2672" s="18">
        <f t="shared" si="249"/>
        <v>0</v>
      </c>
      <c r="I2672" s="24">
        <v>0</v>
      </c>
      <c r="J2672" s="24">
        <v>0</v>
      </c>
      <c r="K2672" s="24">
        <v>0</v>
      </c>
      <c r="L2672" s="14">
        <f>貼り付けシート!C2672</f>
        <v>17.7</v>
      </c>
      <c r="M2672" s="14">
        <f>貼り付けシート!D2672</f>
        <v>10.9</v>
      </c>
      <c r="N2672" s="18">
        <f>貼り付けシート!E2672</f>
        <v>86.078182517940704</v>
      </c>
      <c r="O2672" s="18">
        <f>貼り付けシート!F2672</f>
        <v>0</v>
      </c>
      <c r="P2672" s="19">
        <f t="shared" si="250"/>
        <v>0</v>
      </c>
      <c r="Q2672" s="19">
        <f t="shared" si="251"/>
        <v>0</v>
      </c>
    </row>
    <row r="2673" spans="1:17">
      <c r="A2673" s="38">
        <v>41751</v>
      </c>
      <c r="B2673" s="49" t="s">
        <v>152</v>
      </c>
      <c r="C2673" s="24">
        <f t="shared" si="246"/>
        <v>30.406921776000001</v>
      </c>
      <c r="D2673" s="24">
        <f t="shared" si="247"/>
        <v>0</v>
      </c>
      <c r="E2673" s="18">
        <f>IF(G2673&gt;=0.3,(バックデータ一覧!$C$10*(バックデータ一覧!$C$12*計算過程!L2673+バックデータ一覧!$C$13*LN(計算過程!G2673)+バックデータ一覧!$C$14)^バックデータ一覧!$C$11+バックデータ一覧!$E$10*(計算過程!G2673/(バックデータ一覧!$E$12*計算過程!L2673+バックデータ一覧!$E$13*LN(計算過程!G2673)+バックデータ一覧!$E$14))^バックデータ一覧!$E$11)*計算過程!$W$11*10^-3,0)</f>
        <v>0</v>
      </c>
      <c r="F2673" s="18">
        <f>IF(G2673&lt;0.3,(バックデータ一覧!$C$10*(バックデータ一覧!$C$12*計算過程!L2673+バックデータ一覧!$C$13*LN(0.3)+バックデータ一覧!$C$14)^バックデータ一覧!$C$11+バックデータ一覧!$E$10*(0.3/(バックデータ一覧!$E$12*計算過程!L2673+バックデータ一覧!$E$13*LN(0.3)+バックデータ一覧!$E$14))^バックデータ一覧!$E$11)*計算過程!$W$11*計算過程!G2673/0.3*10^-3,0)</f>
        <v>0</v>
      </c>
      <c r="G2673" s="18">
        <f t="shared" si="248"/>
        <v>0</v>
      </c>
      <c r="H2673" s="18">
        <f t="shared" si="249"/>
        <v>0</v>
      </c>
      <c r="I2673" s="24">
        <v>0</v>
      </c>
      <c r="J2673" s="24">
        <v>0</v>
      </c>
      <c r="K2673" s="24">
        <v>0</v>
      </c>
      <c r="L2673" s="14">
        <f>貼り付けシート!C2673</f>
        <v>18.399999999999999</v>
      </c>
      <c r="M2673" s="14">
        <f>貼り付けシート!D2673</f>
        <v>11</v>
      </c>
      <c r="N2673" s="18">
        <f>貼り付けシート!E2673</f>
        <v>83.113572927195676</v>
      </c>
      <c r="O2673" s="18">
        <f>貼り付けシート!F2673</f>
        <v>0</v>
      </c>
      <c r="P2673" s="19">
        <f t="shared" si="250"/>
        <v>0</v>
      </c>
      <c r="Q2673" s="19">
        <f t="shared" si="251"/>
        <v>0</v>
      </c>
    </row>
    <row r="2674" spans="1:17">
      <c r="A2674" s="38">
        <v>41751</v>
      </c>
      <c r="B2674" s="49" t="s">
        <v>153</v>
      </c>
      <c r="C2674" s="24">
        <f t="shared" si="246"/>
        <v>30.406921776000001</v>
      </c>
      <c r="D2674" s="24">
        <f t="shared" si="247"/>
        <v>0</v>
      </c>
      <c r="E2674" s="18">
        <f>IF(G2674&gt;=0.3,(バックデータ一覧!$C$10*(バックデータ一覧!$C$12*計算過程!L2674+バックデータ一覧!$C$13*LN(計算過程!G2674)+バックデータ一覧!$C$14)^バックデータ一覧!$C$11+バックデータ一覧!$E$10*(計算過程!G2674/(バックデータ一覧!$E$12*計算過程!L2674+バックデータ一覧!$E$13*LN(計算過程!G2674)+バックデータ一覧!$E$14))^バックデータ一覧!$E$11)*計算過程!$W$11*10^-3,0)</f>
        <v>0</v>
      </c>
      <c r="F2674" s="18">
        <f>IF(G2674&lt;0.3,(バックデータ一覧!$C$10*(バックデータ一覧!$C$12*計算過程!L2674+バックデータ一覧!$C$13*LN(0.3)+バックデータ一覧!$C$14)^バックデータ一覧!$C$11+バックデータ一覧!$E$10*(0.3/(バックデータ一覧!$E$12*計算過程!L2674+バックデータ一覧!$E$13*LN(0.3)+バックデータ一覧!$E$14))^バックデータ一覧!$E$11)*計算過程!$W$11*計算過程!G2674/0.3*10^-3,0)</f>
        <v>0</v>
      </c>
      <c r="G2674" s="18">
        <f t="shared" si="248"/>
        <v>0</v>
      </c>
      <c r="H2674" s="18">
        <f t="shared" si="249"/>
        <v>0</v>
      </c>
      <c r="I2674" s="24">
        <v>0</v>
      </c>
      <c r="J2674" s="24">
        <v>0</v>
      </c>
      <c r="K2674" s="24">
        <v>0</v>
      </c>
      <c r="L2674" s="14">
        <f>貼り付けシート!C2674</f>
        <v>17.5</v>
      </c>
      <c r="M2674" s="14">
        <f>貼り付けシート!D2674</f>
        <v>11.2</v>
      </c>
      <c r="N2674" s="18">
        <f>貼り付けシート!E2674</f>
        <v>89.528321392182605</v>
      </c>
      <c r="O2674" s="18">
        <f>貼り付けシート!F2674</f>
        <v>0</v>
      </c>
      <c r="P2674" s="19">
        <f t="shared" si="250"/>
        <v>0</v>
      </c>
      <c r="Q2674" s="19">
        <f t="shared" si="251"/>
        <v>0</v>
      </c>
    </row>
    <row r="2675" spans="1:17">
      <c r="A2675" s="38">
        <v>41751</v>
      </c>
      <c r="B2675" s="49" t="s">
        <v>154</v>
      </c>
      <c r="C2675" s="24">
        <f t="shared" si="246"/>
        <v>30.406921776000001</v>
      </c>
      <c r="D2675" s="24">
        <f t="shared" si="247"/>
        <v>0</v>
      </c>
      <c r="E2675" s="18">
        <f>IF(G2675&gt;=0.3,(バックデータ一覧!$C$10*(バックデータ一覧!$C$12*計算過程!L2675+バックデータ一覧!$C$13*LN(計算過程!G2675)+バックデータ一覧!$C$14)^バックデータ一覧!$C$11+バックデータ一覧!$E$10*(計算過程!G2675/(バックデータ一覧!$E$12*計算過程!L2675+バックデータ一覧!$E$13*LN(計算過程!G2675)+バックデータ一覧!$E$14))^バックデータ一覧!$E$11)*計算過程!$W$11*10^-3,0)</f>
        <v>0</v>
      </c>
      <c r="F2675" s="18">
        <f>IF(G2675&lt;0.3,(バックデータ一覧!$C$10*(バックデータ一覧!$C$12*計算過程!L2675+バックデータ一覧!$C$13*LN(0.3)+バックデータ一覧!$C$14)^バックデータ一覧!$C$11+バックデータ一覧!$E$10*(0.3/(バックデータ一覧!$E$12*計算過程!L2675+バックデータ一覧!$E$13*LN(0.3)+バックデータ一覧!$E$14))^バックデータ一覧!$E$11)*計算過程!$W$11*計算過程!G2675/0.3*10^-3,0)</f>
        <v>0</v>
      </c>
      <c r="G2675" s="18">
        <f t="shared" si="248"/>
        <v>0</v>
      </c>
      <c r="H2675" s="18">
        <f t="shared" si="249"/>
        <v>0</v>
      </c>
      <c r="I2675" s="24">
        <v>0</v>
      </c>
      <c r="J2675" s="24">
        <v>0</v>
      </c>
      <c r="K2675" s="24">
        <v>0</v>
      </c>
      <c r="L2675" s="14">
        <f>貼り付けシート!C2675</f>
        <v>16.7</v>
      </c>
      <c r="M2675" s="14">
        <f>貼り付けシート!D2675</f>
        <v>11.3</v>
      </c>
      <c r="N2675" s="18">
        <f>貼り付けシート!E2675</f>
        <v>95.008940333098565</v>
      </c>
      <c r="O2675" s="18">
        <f>貼り付けシート!F2675</f>
        <v>0</v>
      </c>
      <c r="P2675" s="19">
        <f t="shared" si="250"/>
        <v>0</v>
      </c>
      <c r="Q2675" s="19">
        <f t="shared" si="251"/>
        <v>0</v>
      </c>
    </row>
    <row r="2676" spans="1:17">
      <c r="A2676" s="38">
        <v>41751</v>
      </c>
      <c r="B2676" s="49" t="s">
        <v>155</v>
      </c>
      <c r="C2676" s="24">
        <f t="shared" si="246"/>
        <v>30.406921776000001</v>
      </c>
      <c r="D2676" s="24">
        <f t="shared" si="247"/>
        <v>0</v>
      </c>
      <c r="E2676" s="18">
        <f>IF(G2676&gt;=0.3,(バックデータ一覧!$C$10*(バックデータ一覧!$C$12*計算過程!L2676+バックデータ一覧!$C$13*LN(計算過程!G2676)+バックデータ一覧!$C$14)^バックデータ一覧!$C$11+バックデータ一覧!$E$10*(計算過程!G2676/(バックデータ一覧!$E$12*計算過程!L2676+バックデータ一覧!$E$13*LN(計算過程!G2676)+バックデータ一覧!$E$14))^バックデータ一覧!$E$11)*計算過程!$W$11*10^-3,0)</f>
        <v>0</v>
      </c>
      <c r="F2676" s="18">
        <f>IF(G2676&lt;0.3,(バックデータ一覧!$C$10*(バックデータ一覧!$C$12*計算過程!L2676+バックデータ一覧!$C$13*LN(0.3)+バックデータ一覧!$C$14)^バックデータ一覧!$C$11+バックデータ一覧!$E$10*(0.3/(バックデータ一覧!$E$12*計算過程!L2676+バックデータ一覧!$E$13*LN(0.3)+バックデータ一覧!$E$14))^バックデータ一覧!$E$11)*計算過程!$W$11*計算過程!G2676/0.3*10^-3,0)</f>
        <v>0</v>
      </c>
      <c r="G2676" s="18">
        <f t="shared" si="248"/>
        <v>0</v>
      </c>
      <c r="H2676" s="18">
        <f t="shared" si="249"/>
        <v>0</v>
      </c>
      <c r="I2676" s="24">
        <v>0</v>
      </c>
      <c r="J2676" s="24">
        <v>0</v>
      </c>
      <c r="K2676" s="24">
        <v>0</v>
      </c>
      <c r="L2676" s="14">
        <f>貼り付けシート!C2676</f>
        <v>16.5</v>
      </c>
      <c r="M2676" s="14">
        <f>貼り付けシート!D2676</f>
        <v>11.2</v>
      </c>
      <c r="N2676" s="18">
        <f>貼り付けシート!E2676</f>
        <v>95.388756230319004</v>
      </c>
      <c r="O2676" s="18">
        <f>貼り付けシート!F2676</f>
        <v>0</v>
      </c>
      <c r="P2676" s="19">
        <f t="shared" si="250"/>
        <v>0</v>
      </c>
      <c r="Q2676" s="19">
        <f t="shared" si="251"/>
        <v>0</v>
      </c>
    </row>
    <row r="2677" spans="1:17">
      <c r="A2677" s="38">
        <v>41751</v>
      </c>
      <c r="B2677" s="49" t="s">
        <v>156</v>
      </c>
      <c r="C2677" s="24">
        <f t="shared" si="246"/>
        <v>30.406921776000001</v>
      </c>
      <c r="D2677" s="24">
        <f t="shared" si="247"/>
        <v>0</v>
      </c>
      <c r="E2677" s="18">
        <f>IF(G2677&gt;=0.3,(バックデータ一覧!$C$10*(バックデータ一覧!$C$12*計算過程!L2677+バックデータ一覧!$C$13*LN(計算過程!G2677)+バックデータ一覧!$C$14)^バックデータ一覧!$C$11+バックデータ一覧!$E$10*(計算過程!G2677/(バックデータ一覧!$E$12*計算過程!L2677+バックデータ一覧!$E$13*LN(計算過程!G2677)+バックデータ一覧!$E$14))^バックデータ一覧!$E$11)*計算過程!$W$11*10^-3,0)</f>
        <v>0</v>
      </c>
      <c r="F2677" s="18">
        <f>IF(G2677&lt;0.3,(バックデータ一覧!$C$10*(バックデータ一覧!$C$12*計算過程!L2677+バックデータ一覧!$C$13*LN(0.3)+バックデータ一覧!$C$14)^バックデータ一覧!$C$11+バックデータ一覧!$E$10*(0.3/(バックデータ一覧!$E$12*計算過程!L2677+バックデータ一覧!$E$13*LN(0.3)+バックデータ一覧!$E$14))^バックデータ一覧!$E$11)*計算過程!$W$11*計算過程!G2677/0.3*10^-3,0)</f>
        <v>0</v>
      </c>
      <c r="G2677" s="18">
        <f t="shared" si="248"/>
        <v>0</v>
      </c>
      <c r="H2677" s="18">
        <f t="shared" si="249"/>
        <v>0</v>
      </c>
      <c r="I2677" s="24">
        <v>0</v>
      </c>
      <c r="J2677" s="24">
        <v>0</v>
      </c>
      <c r="K2677" s="24">
        <v>0</v>
      </c>
      <c r="L2677" s="14">
        <f>貼り付けシート!C2677</f>
        <v>17.2</v>
      </c>
      <c r="M2677" s="14">
        <f>貼り付けシート!D2677</f>
        <v>11.2</v>
      </c>
      <c r="N2677" s="18">
        <f>貼り付けシート!E2677</f>
        <v>91.242868103619443</v>
      </c>
      <c r="O2677" s="18">
        <f>貼り付けシート!F2677</f>
        <v>0</v>
      </c>
      <c r="P2677" s="19">
        <f t="shared" si="250"/>
        <v>0</v>
      </c>
      <c r="Q2677" s="19">
        <f t="shared" si="251"/>
        <v>0</v>
      </c>
    </row>
    <row r="2678" spans="1:17">
      <c r="A2678" s="38">
        <v>41751</v>
      </c>
      <c r="B2678" s="49" t="s">
        <v>157</v>
      </c>
      <c r="C2678" s="24">
        <f t="shared" si="246"/>
        <v>30.406921776000001</v>
      </c>
      <c r="D2678" s="24">
        <f t="shared" si="247"/>
        <v>0</v>
      </c>
      <c r="E2678" s="18">
        <f>IF(G2678&gt;=0.3,(バックデータ一覧!$C$10*(バックデータ一覧!$C$12*計算過程!L2678+バックデータ一覧!$C$13*LN(計算過程!G2678)+バックデータ一覧!$C$14)^バックデータ一覧!$C$11+バックデータ一覧!$E$10*(計算過程!G2678/(バックデータ一覧!$E$12*計算過程!L2678+バックデータ一覧!$E$13*LN(計算過程!G2678)+バックデータ一覧!$E$14))^バックデータ一覧!$E$11)*計算過程!$W$11*10^-3,0)</f>
        <v>0</v>
      </c>
      <c r="F2678" s="18">
        <f>IF(G2678&lt;0.3,(バックデータ一覧!$C$10*(バックデータ一覧!$C$12*計算過程!L2678+バックデータ一覧!$C$13*LN(0.3)+バックデータ一覧!$C$14)^バックデータ一覧!$C$11+バックデータ一覧!$E$10*(0.3/(バックデータ一覧!$E$12*計算過程!L2678+バックデータ一覧!$E$13*LN(0.3)+バックデータ一覧!$E$14))^バックデータ一覧!$E$11)*計算過程!$W$11*計算過程!G2678/0.3*10^-3,0)</f>
        <v>0</v>
      </c>
      <c r="G2678" s="18">
        <f t="shared" si="248"/>
        <v>0</v>
      </c>
      <c r="H2678" s="18">
        <f t="shared" si="249"/>
        <v>0</v>
      </c>
      <c r="I2678" s="24">
        <v>0</v>
      </c>
      <c r="J2678" s="24">
        <v>0</v>
      </c>
      <c r="K2678" s="24">
        <v>0</v>
      </c>
      <c r="L2678" s="14">
        <f>貼り付けシート!C2678</f>
        <v>16.7</v>
      </c>
      <c r="M2678" s="14">
        <f>貼り付けシート!D2678</f>
        <v>11.2</v>
      </c>
      <c r="N2678" s="18">
        <f>貼り付けシート!E2678</f>
        <v>94.183025037183612</v>
      </c>
      <c r="O2678" s="18">
        <f>貼り付けシート!F2678</f>
        <v>0</v>
      </c>
      <c r="P2678" s="19">
        <f t="shared" si="250"/>
        <v>0</v>
      </c>
      <c r="Q2678" s="19">
        <f t="shared" si="251"/>
        <v>0</v>
      </c>
    </row>
    <row r="2679" spans="1:17">
      <c r="A2679" s="38">
        <v>41751</v>
      </c>
      <c r="B2679" s="49" t="s">
        <v>158</v>
      </c>
      <c r="C2679" s="24">
        <f t="shared" si="246"/>
        <v>30.406921776000001</v>
      </c>
      <c r="D2679" s="24">
        <f t="shared" si="247"/>
        <v>0</v>
      </c>
      <c r="E2679" s="18">
        <f>IF(G2679&gt;=0.3,(バックデータ一覧!$C$10*(バックデータ一覧!$C$12*計算過程!L2679+バックデータ一覧!$C$13*LN(計算過程!G2679)+バックデータ一覧!$C$14)^バックデータ一覧!$C$11+バックデータ一覧!$E$10*(計算過程!G2679/(バックデータ一覧!$E$12*計算過程!L2679+バックデータ一覧!$E$13*LN(計算過程!G2679)+バックデータ一覧!$E$14))^バックデータ一覧!$E$11)*計算過程!$W$11*10^-3,0)</f>
        <v>0</v>
      </c>
      <c r="F2679" s="18">
        <f>IF(G2679&lt;0.3,(バックデータ一覧!$C$10*(バックデータ一覧!$C$12*計算過程!L2679+バックデータ一覧!$C$13*LN(0.3)+バックデータ一覧!$C$14)^バックデータ一覧!$C$11+バックデータ一覧!$E$10*(0.3/(バックデータ一覧!$E$12*計算過程!L2679+バックデータ一覧!$E$13*LN(0.3)+バックデータ一覧!$E$14))^バックデータ一覧!$E$11)*計算過程!$W$11*計算過程!G2679/0.3*10^-3,0)</f>
        <v>0</v>
      </c>
      <c r="G2679" s="18">
        <f t="shared" si="248"/>
        <v>0</v>
      </c>
      <c r="H2679" s="18">
        <f t="shared" si="249"/>
        <v>0</v>
      </c>
      <c r="I2679" s="24">
        <v>0</v>
      </c>
      <c r="J2679" s="24">
        <v>0</v>
      </c>
      <c r="K2679" s="24">
        <v>0</v>
      </c>
      <c r="L2679" s="14">
        <f>貼り付けシート!C2679</f>
        <v>16.600000000000001</v>
      </c>
      <c r="M2679" s="14">
        <f>貼り付けシート!D2679</f>
        <v>11.5</v>
      </c>
      <c r="N2679" s="18">
        <f>貼り付けシート!E2679</f>
        <v>97.276500088751206</v>
      </c>
      <c r="O2679" s="18">
        <f>貼り付けシート!F2679</f>
        <v>0</v>
      </c>
      <c r="P2679" s="19">
        <f t="shared" si="250"/>
        <v>0</v>
      </c>
      <c r="Q2679" s="19">
        <f t="shared" si="251"/>
        <v>0</v>
      </c>
    </row>
    <row r="2680" spans="1:17">
      <c r="A2680" s="38">
        <v>41751</v>
      </c>
      <c r="B2680" s="49" t="s">
        <v>159</v>
      </c>
      <c r="C2680" s="24">
        <f t="shared" si="246"/>
        <v>30.406921776000001</v>
      </c>
      <c r="D2680" s="24">
        <f t="shared" si="247"/>
        <v>0</v>
      </c>
      <c r="E2680" s="18">
        <f>IF(G2680&gt;=0.3,(バックデータ一覧!$C$10*(バックデータ一覧!$C$12*計算過程!L2680+バックデータ一覧!$C$13*LN(計算過程!G2680)+バックデータ一覧!$C$14)^バックデータ一覧!$C$11+バックデータ一覧!$E$10*(計算過程!G2680/(バックデータ一覧!$E$12*計算過程!L2680+バックデータ一覧!$E$13*LN(計算過程!G2680)+バックデータ一覧!$E$14))^バックデータ一覧!$E$11)*計算過程!$W$11*10^-3,0)</f>
        <v>0</v>
      </c>
      <c r="F2680" s="18">
        <f>IF(G2680&lt;0.3,(バックデータ一覧!$C$10*(バックデータ一覧!$C$12*計算過程!L2680+バックデータ一覧!$C$13*LN(0.3)+バックデータ一覧!$C$14)^バックデータ一覧!$C$11+バックデータ一覧!$E$10*(0.3/(バックデータ一覧!$E$12*計算過程!L2680+バックデータ一覧!$E$13*LN(0.3)+バックデータ一覧!$E$14))^バックデータ一覧!$E$11)*計算過程!$W$11*計算過程!G2680/0.3*10^-3,0)</f>
        <v>0</v>
      </c>
      <c r="G2680" s="18">
        <f t="shared" si="248"/>
        <v>0</v>
      </c>
      <c r="H2680" s="18">
        <f t="shared" si="249"/>
        <v>0</v>
      </c>
      <c r="I2680" s="24">
        <v>0</v>
      </c>
      <c r="J2680" s="24">
        <v>0</v>
      </c>
      <c r="K2680" s="24">
        <v>0</v>
      </c>
      <c r="L2680" s="14">
        <f>貼り付けシート!C2680</f>
        <v>17.100000000000001</v>
      </c>
      <c r="M2680" s="14">
        <f>貼り付けシート!D2680</f>
        <v>11.8</v>
      </c>
      <c r="N2680" s="18">
        <f>貼り付けシート!E2680</f>
        <v>96.650038169366383</v>
      </c>
      <c r="O2680" s="18">
        <f>貼り付けシート!F2680</f>
        <v>0</v>
      </c>
      <c r="P2680" s="19">
        <f t="shared" si="250"/>
        <v>0</v>
      </c>
      <c r="Q2680" s="19">
        <f t="shared" si="251"/>
        <v>0</v>
      </c>
    </row>
    <row r="2681" spans="1:17">
      <c r="A2681" s="38">
        <v>41751</v>
      </c>
      <c r="B2681" s="49" t="s">
        <v>160</v>
      </c>
      <c r="C2681" s="24">
        <f t="shared" si="246"/>
        <v>30.406921776000001</v>
      </c>
      <c r="D2681" s="24">
        <f t="shared" si="247"/>
        <v>0</v>
      </c>
      <c r="E2681" s="18">
        <f>IF(G2681&gt;=0.3,(バックデータ一覧!$C$10*(バックデータ一覧!$C$12*計算過程!L2681+バックデータ一覧!$C$13*LN(計算過程!G2681)+バックデータ一覧!$C$14)^バックデータ一覧!$C$11+バックデータ一覧!$E$10*(計算過程!G2681/(バックデータ一覧!$E$12*計算過程!L2681+バックデータ一覧!$E$13*LN(計算過程!G2681)+バックデータ一覧!$E$14))^バックデータ一覧!$E$11)*計算過程!$W$11*10^-3,0)</f>
        <v>0</v>
      </c>
      <c r="F2681" s="18">
        <f>IF(G2681&lt;0.3,(バックデータ一覧!$C$10*(バックデータ一覧!$C$12*計算過程!L2681+バックデータ一覧!$C$13*LN(0.3)+バックデータ一覧!$C$14)^バックデータ一覧!$C$11+バックデータ一覧!$E$10*(0.3/(バックデータ一覧!$E$12*計算過程!L2681+バックデータ一覧!$E$13*LN(0.3)+バックデータ一覧!$E$14))^バックデータ一覧!$E$11)*計算過程!$W$11*計算過程!G2681/0.3*10^-3,0)</f>
        <v>0</v>
      </c>
      <c r="G2681" s="18">
        <f t="shared" si="248"/>
        <v>0</v>
      </c>
      <c r="H2681" s="18">
        <f t="shared" si="249"/>
        <v>0</v>
      </c>
      <c r="I2681" s="24">
        <v>0</v>
      </c>
      <c r="J2681" s="24">
        <v>0</v>
      </c>
      <c r="K2681" s="24">
        <v>0</v>
      </c>
      <c r="L2681" s="14">
        <f>貼り付けシート!C2681</f>
        <v>17.399999999999999</v>
      </c>
      <c r="M2681" s="14">
        <f>貼り付けシート!D2681</f>
        <v>12.1</v>
      </c>
      <c r="N2681" s="18">
        <f>貼り付けシート!E2681</f>
        <v>97.197471031326586</v>
      </c>
      <c r="O2681" s="18">
        <f>貼り付けシート!F2681</f>
        <v>0</v>
      </c>
      <c r="P2681" s="19">
        <f t="shared" si="250"/>
        <v>0</v>
      </c>
      <c r="Q2681" s="19">
        <f t="shared" si="251"/>
        <v>0</v>
      </c>
    </row>
    <row r="2682" spans="1:17">
      <c r="A2682" s="38">
        <v>41751</v>
      </c>
      <c r="B2682" s="49" t="s">
        <v>161</v>
      </c>
      <c r="C2682" s="24">
        <f t="shared" si="246"/>
        <v>30.406921776000001</v>
      </c>
      <c r="D2682" s="24">
        <f t="shared" si="247"/>
        <v>0</v>
      </c>
      <c r="E2682" s="18">
        <f>IF(G2682&gt;=0.3,(バックデータ一覧!$C$10*(バックデータ一覧!$C$12*計算過程!L2682+バックデータ一覧!$C$13*LN(計算過程!G2682)+バックデータ一覧!$C$14)^バックデータ一覧!$C$11+バックデータ一覧!$E$10*(計算過程!G2682/(バックデータ一覧!$E$12*計算過程!L2682+バックデータ一覧!$E$13*LN(計算過程!G2682)+バックデータ一覧!$E$14))^バックデータ一覧!$E$11)*計算過程!$W$11*10^-3,0)</f>
        <v>0</v>
      </c>
      <c r="F2682" s="18">
        <f>IF(G2682&lt;0.3,(バックデータ一覧!$C$10*(バックデータ一覧!$C$12*計算過程!L2682+バックデータ一覧!$C$13*LN(0.3)+バックデータ一覧!$C$14)^バックデータ一覧!$C$11+バックデータ一覧!$E$10*(0.3/(バックデータ一覧!$E$12*計算過程!L2682+バックデータ一覧!$E$13*LN(0.3)+バックデータ一覧!$E$14))^バックデータ一覧!$E$11)*計算過程!$W$11*計算過程!G2682/0.3*10^-3,0)</f>
        <v>0</v>
      </c>
      <c r="G2682" s="18">
        <f t="shared" si="248"/>
        <v>0</v>
      </c>
      <c r="H2682" s="18">
        <f t="shared" si="249"/>
        <v>0</v>
      </c>
      <c r="I2682" s="24">
        <v>0</v>
      </c>
      <c r="J2682" s="24">
        <v>0</v>
      </c>
      <c r="K2682" s="24">
        <v>0</v>
      </c>
      <c r="L2682" s="14">
        <f>貼り付けシート!C2682</f>
        <v>17.7</v>
      </c>
      <c r="M2682" s="14">
        <f>貼り付けシート!D2682</f>
        <v>12.2</v>
      </c>
      <c r="N2682" s="18">
        <f>貼り付けシート!E2682</f>
        <v>96.146898488072381</v>
      </c>
      <c r="O2682" s="18">
        <f>貼り付けシート!F2682</f>
        <v>0</v>
      </c>
      <c r="P2682" s="19">
        <f t="shared" si="250"/>
        <v>0</v>
      </c>
      <c r="Q2682" s="19">
        <f t="shared" si="251"/>
        <v>0</v>
      </c>
    </row>
    <row r="2683" spans="1:17">
      <c r="A2683" s="38">
        <v>41751</v>
      </c>
      <c r="B2683" s="49" t="s">
        <v>162</v>
      </c>
      <c r="C2683" s="24">
        <f t="shared" si="246"/>
        <v>30.406921776000001</v>
      </c>
      <c r="D2683" s="24">
        <f t="shared" si="247"/>
        <v>0</v>
      </c>
      <c r="E2683" s="18">
        <f>IF(G2683&gt;=0.3,(バックデータ一覧!$C$10*(バックデータ一覧!$C$12*計算過程!L2683+バックデータ一覧!$C$13*LN(計算過程!G2683)+バックデータ一覧!$C$14)^バックデータ一覧!$C$11+バックデータ一覧!$E$10*(計算過程!G2683/(バックデータ一覧!$E$12*計算過程!L2683+バックデータ一覧!$E$13*LN(計算過程!G2683)+バックデータ一覧!$E$14))^バックデータ一覧!$E$11)*計算過程!$W$11*10^-3,0)</f>
        <v>0</v>
      </c>
      <c r="F2683" s="18">
        <f>IF(G2683&lt;0.3,(バックデータ一覧!$C$10*(バックデータ一覧!$C$12*計算過程!L2683+バックデータ一覧!$C$13*LN(0.3)+バックデータ一覧!$C$14)^バックデータ一覧!$C$11+バックデータ一覧!$E$10*(0.3/(バックデータ一覧!$E$12*計算過程!L2683+バックデータ一覧!$E$13*LN(0.3)+バックデータ一覧!$E$14))^バックデータ一覧!$E$11)*計算過程!$W$11*計算過程!G2683/0.3*10^-3,0)</f>
        <v>0</v>
      </c>
      <c r="G2683" s="18">
        <f t="shared" si="248"/>
        <v>0</v>
      </c>
      <c r="H2683" s="18">
        <f t="shared" si="249"/>
        <v>0</v>
      </c>
      <c r="I2683" s="24">
        <v>0</v>
      </c>
      <c r="J2683" s="24">
        <v>0</v>
      </c>
      <c r="K2683" s="24">
        <v>0</v>
      </c>
      <c r="L2683" s="14">
        <f>貼り付けシート!C2683</f>
        <v>17.899999999999999</v>
      </c>
      <c r="M2683" s="14">
        <f>貼り付けシート!D2683</f>
        <v>12.3</v>
      </c>
      <c r="N2683" s="18">
        <f>貼り付けシート!E2683</f>
        <v>95.705957845068383</v>
      </c>
      <c r="O2683" s="18">
        <f>貼り付けシート!F2683</f>
        <v>0</v>
      </c>
      <c r="P2683" s="19">
        <f t="shared" si="250"/>
        <v>0</v>
      </c>
      <c r="Q2683" s="19">
        <f t="shared" si="251"/>
        <v>0</v>
      </c>
    </row>
    <row r="2684" spans="1:17">
      <c r="A2684" s="38">
        <v>41751</v>
      </c>
      <c r="B2684" s="49" t="s">
        <v>163</v>
      </c>
      <c r="C2684" s="24">
        <f t="shared" si="246"/>
        <v>30.406921776000001</v>
      </c>
      <c r="D2684" s="24">
        <f t="shared" si="247"/>
        <v>0</v>
      </c>
      <c r="E2684" s="18">
        <f>IF(G2684&gt;=0.3,(バックデータ一覧!$C$10*(バックデータ一覧!$C$12*計算過程!L2684+バックデータ一覧!$C$13*LN(計算過程!G2684)+バックデータ一覧!$C$14)^バックデータ一覧!$C$11+バックデータ一覧!$E$10*(計算過程!G2684/(バックデータ一覧!$E$12*計算過程!L2684+バックデータ一覧!$E$13*LN(計算過程!G2684)+バックデータ一覧!$E$14))^バックデータ一覧!$E$11)*計算過程!$W$11*10^-3,0)</f>
        <v>0</v>
      </c>
      <c r="F2684" s="18">
        <f>IF(G2684&lt;0.3,(バックデータ一覧!$C$10*(バックデータ一覧!$C$12*計算過程!L2684+バックデータ一覧!$C$13*LN(0.3)+バックデータ一覧!$C$14)^バックデータ一覧!$C$11+バックデータ一覧!$E$10*(0.3/(バックデータ一覧!$E$12*計算過程!L2684+バックデータ一覧!$E$13*LN(0.3)+バックデータ一覧!$E$14))^バックデータ一覧!$E$11)*計算過程!$W$11*計算過程!G2684/0.3*10^-3,0)</f>
        <v>0</v>
      </c>
      <c r="G2684" s="18">
        <f t="shared" si="248"/>
        <v>0</v>
      </c>
      <c r="H2684" s="18">
        <f t="shared" si="249"/>
        <v>0</v>
      </c>
      <c r="I2684" s="24">
        <v>0</v>
      </c>
      <c r="J2684" s="24">
        <v>0</v>
      </c>
      <c r="K2684" s="24">
        <v>0</v>
      </c>
      <c r="L2684" s="14">
        <f>貼り付けシート!C2684</f>
        <v>17.8</v>
      </c>
      <c r="M2684" s="14">
        <f>貼り付けシート!D2684</f>
        <v>12.4</v>
      </c>
      <c r="N2684" s="18">
        <f>貼り付けシート!E2684</f>
        <v>97.078392507584098</v>
      </c>
      <c r="O2684" s="18">
        <f>貼り付けシート!F2684</f>
        <v>0</v>
      </c>
      <c r="P2684" s="19">
        <f t="shared" si="250"/>
        <v>0</v>
      </c>
      <c r="Q2684" s="19">
        <f t="shared" si="251"/>
        <v>0</v>
      </c>
    </row>
    <row r="2685" spans="1:17">
      <c r="A2685" s="38">
        <v>41751</v>
      </c>
      <c r="B2685" s="49" t="s">
        <v>164</v>
      </c>
      <c r="C2685" s="24">
        <f t="shared" si="246"/>
        <v>30.406921776000001</v>
      </c>
      <c r="D2685" s="24">
        <f t="shared" si="247"/>
        <v>0</v>
      </c>
      <c r="E2685" s="18">
        <f>IF(G2685&gt;=0.3,(バックデータ一覧!$C$10*(バックデータ一覧!$C$12*計算過程!L2685+バックデータ一覧!$C$13*LN(計算過程!G2685)+バックデータ一覧!$C$14)^バックデータ一覧!$C$11+バックデータ一覧!$E$10*(計算過程!G2685/(バックデータ一覧!$E$12*計算過程!L2685+バックデータ一覧!$E$13*LN(計算過程!G2685)+バックデータ一覧!$E$14))^バックデータ一覧!$E$11)*計算過程!$W$11*10^-3,0)</f>
        <v>0</v>
      </c>
      <c r="F2685" s="18">
        <f>IF(G2685&lt;0.3,(バックデータ一覧!$C$10*(バックデータ一覧!$C$12*計算過程!L2685+バックデータ一覧!$C$13*LN(0.3)+バックデータ一覧!$C$14)^バックデータ一覧!$C$11+バックデータ一覧!$E$10*(0.3/(バックデータ一覧!$E$12*計算過程!L2685+バックデータ一覧!$E$13*LN(0.3)+バックデータ一覧!$E$14))^バックデータ一覧!$E$11)*計算過程!$W$11*計算過程!G2685/0.3*10^-3,0)</f>
        <v>0</v>
      </c>
      <c r="G2685" s="18">
        <f t="shared" si="248"/>
        <v>0</v>
      </c>
      <c r="H2685" s="18">
        <f t="shared" si="249"/>
        <v>0</v>
      </c>
      <c r="I2685" s="24">
        <v>0</v>
      </c>
      <c r="J2685" s="24">
        <v>0</v>
      </c>
      <c r="K2685" s="24">
        <v>0</v>
      </c>
      <c r="L2685" s="14">
        <f>貼り付けシート!C2685</f>
        <v>17.7</v>
      </c>
      <c r="M2685" s="14">
        <f>貼り付けシート!D2685</f>
        <v>12.2</v>
      </c>
      <c r="N2685" s="18">
        <f>貼り付けシート!E2685</f>
        <v>96.146898488072381</v>
      </c>
      <c r="O2685" s="18">
        <f>貼り付けシート!F2685</f>
        <v>0</v>
      </c>
      <c r="P2685" s="19">
        <f t="shared" si="250"/>
        <v>0</v>
      </c>
      <c r="Q2685" s="19">
        <f t="shared" si="251"/>
        <v>0</v>
      </c>
    </row>
    <row r="2686" spans="1:17">
      <c r="A2686" s="38">
        <v>41751</v>
      </c>
      <c r="B2686" s="49" t="s">
        <v>165</v>
      </c>
      <c r="C2686" s="24">
        <f t="shared" si="246"/>
        <v>30.406921776000001</v>
      </c>
      <c r="D2686" s="24">
        <f t="shared" si="247"/>
        <v>0</v>
      </c>
      <c r="E2686" s="18">
        <f>IF(G2686&gt;=0.3,(バックデータ一覧!$C$10*(バックデータ一覧!$C$12*計算過程!L2686+バックデータ一覧!$C$13*LN(計算過程!G2686)+バックデータ一覧!$C$14)^バックデータ一覧!$C$11+バックデータ一覧!$E$10*(計算過程!G2686/(バックデータ一覧!$E$12*計算過程!L2686+バックデータ一覧!$E$13*LN(計算過程!G2686)+バックデータ一覧!$E$14))^バックデータ一覧!$E$11)*計算過程!$W$11*10^-3,0)</f>
        <v>0</v>
      </c>
      <c r="F2686" s="18">
        <f>IF(G2686&lt;0.3,(バックデータ一覧!$C$10*(バックデータ一覧!$C$12*計算過程!L2686+バックデータ一覧!$C$13*LN(0.3)+バックデータ一覧!$C$14)^バックデータ一覧!$C$11+バックデータ一覧!$E$10*(0.3/(バックデータ一覧!$E$12*計算過程!L2686+バックデータ一覧!$E$13*LN(0.3)+バックデータ一覧!$E$14))^バックデータ一覧!$E$11)*計算過程!$W$11*計算過程!G2686/0.3*10^-3,0)</f>
        <v>0</v>
      </c>
      <c r="G2686" s="18">
        <f t="shared" si="248"/>
        <v>0</v>
      </c>
      <c r="H2686" s="18">
        <f t="shared" si="249"/>
        <v>0</v>
      </c>
      <c r="I2686" s="24">
        <v>0</v>
      </c>
      <c r="J2686" s="24">
        <v>0</v>
      </c>
      <c r="K2686" s="24">
        <v>0</v>
      </c>
      <c r="L2686" s="14">
        <f>貼り付けシート!C2686</f>
        <v>17.8</v>
      </c>
      <c r="M2686" s="14">
        <f>貼り付けシート!D2686</f>
        <v>12.1</v>
      </c>
      <c r="N2686" s="18">
        <f>貼り付けシート!E2686</f>
        <v>94.774539441527139</v>
      </c>
      <c r="O2686" s="18">
        <f>貼り付けシート!F2686</f>
        <v>0</v>
      </c>
      <c r="P2686" s="19">
        <f t="shared" si="250"/>
        <v>0</v>
      </c>
      <c r="Q2686" s="19">
        <f t="shared" si="251"/>
        <v>0</v>
      </c>
    </row>
    <row r="2687" spans="1:17">
      <c r="A2687" s="38">
        <v>41751</v>
      </c>
      <c r="B2687" s="49" t="s">
        <v>166</v>
      </c>
      <c r="C2687" s="24">
        <f t="shared" si="246"/>
        <v>30.406921776000001</v>
      </c>
      <c r="D2687" s="24">
        <f t="shared" si="247"/>
        <v>0</v>
      </c>
      <c r="E2687" s="18">
        <f>IF(G2687&gt;=0.3,(バックデータ一覧!$C$10*(バックデータ一覧!$C$12*計算過程!L2687+バックデータ一覧!$C$13*LN(計算過程!G2687)+バックデータ一覧!$C$14)^バックデータ一覧!$C$11+バックデータ一覧!$E$10*(計算過程!G2687/(バックデータ一覧!$E$12*計算過程!L2687+バックデータ一覧!$E$13*LN(計算過程!G2687)+バックデータ一覧!$E$14))^バックデータ一覧!$E$11)*計算過程!$W$11*10^-3,0)</f>
        <v>0</v>
      </c>
      <c r="F2687" s="18">
        <f>IF(G2687&lt;0.3,(バックデータ一覧!$C$10*(バックデータ一覧!$C$12*計算過程!L2687+バックデータ一覧!$C$13*LN(0.3)+バックデータ一覧!$C$14)^バックデータ一覧!$C$11+バックデータ一覧!$E$10*(0.3/(バックデータ一覧!$E$12*計算過程!L2687+バックデータ一覧!$E$13*LN(0.3)+バックデータ一覧!$E$14))^バックデータ一覧!$E$11)*計算過程!$W$11*計算過程!G2687/0.3*10^-3,0)</f>
        <v>0</v>
      </c>
      <c r="G2687" s="18">
        <f t="shared" si="248"/>
        <v>0</v>
      </c>
      <c r="H2687" s="18">
        <f t="shared" si="249"/>
        <v>0</v>
      </c>
      <c r="I2687" s="24">
        <v>0</v>
      </c>
      <c r="J2687" s="24">
        <v>0</v>
      </c>
      <c r="K2687" s="24">
        <v>0</v>
      </c>
      <c r="L2687" s="14">
        <f>貼り付けシート!C2687</f>
        <v>17.2</v>
      </c>
      <c r="M2687" s="14">
        <f>貼り付けシート!D2687</f>
        <v>12</v>
      </c>
      <c r="N2687" s="18">
        <f>貼り付けシート!E2687</f>
        <v>97.636859086094802</v>
      </c>
      <c r="O2687" s="18">
        <f>貼り付けシート!F2687</f>
        <v>0</v>
      </c>
      <c r="P2687" s="19">
        <f t="shared" si="250"/>
        <v>0</v>
      </c>
      <c r="Q2687" s="19">
        <f t="shared" si="251"/>
        <v>0</v>
      </c>
    </row>
    <row r="2688" spans="1:17">
      <c r="A2688" s="38">
        <v>41751</v>
      </c>
      <c r="B2688" s="49" t="s">
        <v>167</v>
      </c>
      <c r="C2688" s="24">
        <f t="shared" si="246"/>
        <v>30.406921776000001</v>
      </c>
      <c r="D2688" s="24">
        <f t="shared" si="247"/>
        <v>0</v>
      </c>
      <c r="E2688" s="18">
        <f>IF(G2688&gt;=0.3,(バックデータ一覧!$C$10*(バックデータ一覧!$C$12*計算過程!L2688+バックデータ一覧!$C$13*LN(計算過程!G2688)+バックデータ一覧!$C$14)^バックデータ一覧!$C$11+バックデータ一覧!$E$10*(計算過程!G2688/(バックデータ一覧!$E$12*計算過程!L2688+バックデータ一覧!$E$13*LN(計算過程!G2688)+バックデータ一覧!$E$14))^バックデータ一覧!$E$11)*計算過程!$W$11*10^-3,0)</f>
        <v>0</v>
      </c>
      <c r="F2688" s="18">
        <f>IF(G2688&lt;0.3,(バックデータ一覧!$C$10*(バックデータ一覧!$C$12*計算過程!L2688+バックデータ一覧!$C$13*LN(0.3)+バックデータ一覧!$C$14)^バックデータ一覧!$C$11+バックデータ一覧!$E$10*(0.3/(バックデータ一覧!$E$12*計算過程!L2688+バックデータ一覧!$E$13*LN(0.3)+バックデータ一覧!$E$14))^バックデータ一覧!$E$11)*計算過程!$W$11*計算過程!G2688/0.3*10^-3,0)</f>
        <v>0</v>
      </c>
      <c r="G2688" s="18">
        <f t="shared" si="248"/>
        <v>0</v>
      </c>
      <c r="H2688" s="18">
        <f t="shared" si="249"/>
        <v>0</v>
      </c>
      <c r="I2688" s="24">
        <v>0</v>
      </c>
      <c r="J2688" s="24">
        <v>0</v>
      </c>
      <c r="K2688" s="24">
        <v>0</v>
      </c>
      <c r="L2688" s="14">
        <f>貼り付けシート!C2688</f>
        <v>17.600000000000001</v>
      </c>
      <c r="M2688" s="14">
        <f>貼り付けシート!D2688</f>
        <v>12.1</v>
      </c>
      <c r="N2688" s="18">
        <f>貼り付けシート!E2688</f>
        <v>95.977416597042691</v>
      </c>
      <c r="O2688" s="18">
        <f>貼り付けシート!F2688</f>
        <v>0</v>
      </c>
      <c r="P2688" s="19">
        <f t="shared" si="250"/>
        <v>0</v>
      </c>
      <c r="Q2688" s="19">
        <f t="shared" si="251"/>
        <v>0</v>
      </c>
    </row>
    <row r="2689" spans="1:17">
      <c r="A2689" s="38">
        <v>41751</v>
      </c>
      <c r="B2689" s="49" t="s">
        <v>168</v>
      </c>
      <c r="C2689" s="24">
        <f t="shared" si="246"/>
        <v>30.406921776000001</v>
      </c>
      <c r="D2689" s="24">
        <f t="shared" si="247"/>
        <v>0</v>
      </c>
      <c r="E2689" s="18">
        <f>IF(G2689&gt;=0.3,(バックデータ一覧!$C$10*(バックデータ一覧!$C$12*計算過程!L2689+バックデータ一覧!$C$13*LN(計算過程!G2689)+バックデータ一覧!$C$14)^バックデータ一覧!$C$11+バックデータ一覧!$E$10*(計算過程!G2689/(バックデータ一覧!$E$12*計算過程!L2689+バックデータ一覧!$E$13*LN(計算過程!G2689)+バックデータ一覧!$E$14))^バックデータ一覧!$E$11)*計算過程!$W$11*10^-3,0)</f>
        <v>0</v>
      </c>
      <c r="F2689" s="18">
        <f>IF(G2689&lt;0.3,(バックデータ一覧!$C$10*(バックデータ一覧!$C$12*計算過程!L2689+バックデータ一覧!$C$13*LN(0.3)+バックデータ一覧!$C$14)^バックデータ一覧!$C$11+バックデータ一覧!$E$10*(0.3/(バックデータ一覧!$E$12*計算過程!L2689+バックデータ一覧!$E$13*LN(0.3)+バックデータ一覧!$E$14))^バックデータ一覧!$E$11)*計算過程!$W$11*計算過程!G2689/0.3*10^-3,0)</f>
        <v>0</v>
      </c>
      <c r="G2689" s="18">
        <f t="shared" si="248"/>
        <v>0</v>
      </c>
      <c r="H2689" s="18">
        <f t="shared" si="249"/>
        <v>0</v>
      </c>
      <c r="I2689" s="24">
        <v>0</v>
      </c>
      <c r="J2689" s="24">
        <v>0</v>
      </c>
      <c r="K2689" s="24">
        <v>0</v>
      </c>
      <c r="L2689" s="14">
        <f>貼り付けシート!C2689</f>
        <v>18</v>
      </c>
      <c r="M2689" s="14">
        <f>貼り付けシート!D2689</f>
        <v>12.2</v>
      </c>
      <c r="N2689" s="18">
        <f>貼り付けシート!E2689</f>
        <v>94.347153695568267</v>
      </c>
      <c r="O2689" s="18">
        <f>貼り付けシート!F2689</f>
        <v>0</v>
      </c>
      <c r="P2689" s="19">
        <f t="shared" si="250"/>
        <v>0</v>
      </c>
      <c r="Q2689" s="19">
        <f t="shared" si="251"/>
        <v>0</v>
      </c>
    </row>
    <row r="2690" spans="1:17">
      <c r="A2690" s="38">
        <v>41751</v>
      </c>
      <c r="B2690" s="49" t="s">
        <v>169</v>
      </c>
      <c r="C2690" s="24">
        <f t="shared" si="246"/>
        <v>30.406921776000001</v>
      </c>
      <c r="D2690" s="24">
        <f t="shared" si="247"/>
        <v>0</v>
      </c>
      <c r="E2690" s="18">
        <f>IF(G2690&gt;=0.3,(バックデータ一覧!$C$10*(バックデータ一覧!$C$12*計算過程!L2690+バックデータ一覧!$C$13*LN(計算過程!G2690)+バックデータ一覧!$C$14)^バックデータ一覧!$C$11+バックデータ一覧!$E$10*(計算過程!G2690/(バックデータ一覧!$E$12*計算過程!L2690+バックデータ一覧!$E$13*LN(計算過程!G2690)+バックデータ一覧!$E$14))^バックデータ一覧!$E$11)*計算過程!$W$11*10^-3,0)</f>
        <v>0</v>
      </c>
      <c r="F2690" s="18">
        <f>IF(G2690&lt;0.3,(バックデータ一覧!$C$10*(バックデータ一覧!$C$12*計算過程!L2690+バックデータ一覧!$C$13*LN(0.3)+バックデータ一覧!$C$14)^バックデータ一覧!$C$11+バックデータ一覧!$E$10*(0.3/(バックデータ一覧!$E$12*計算過程!L2690+バックデータ一覧!$E$13*LN(0.3)+バックデータ一覧!$E$14))^バックデータ一覧!$E$11)*計算過程!$W$11*計算過程!G2690/0.3*10^-3,0)</f>
        <v>0</v>
      </c>
      <c r="G2690" s="18">
        <f t="shared" si="248"/>
        <v>0</v>
      </c>
      <c r="H2690" s="18">
        <f t="shared" si="249"/>
        <v>0</v>
      </c>
      <c r="I2690" s="24">
        <v>0</v>
      </c>
      <c r="J2690" s="24">
        <v>0</v>
      </c>
      <c r="K2690" s="24">
        <v>0</v>
      </c>
      <c r="L2690" s="14">
        <f>貼り付けシート!C2690</f>
        <v>17.7</v>
      </c>
      <c r="M2690" s="14">
        <f>貼り付けシート!D2690</f>
        <v>12.3</v>
      </c>
      <c r="N2690" s="18">
        <f>貼り付けシート!E2690</f>
        <v>96.919705621010735</v>
      </c>
      <c r="O2690" s="18">
        <f>貼り付けシート!F2690</f>
        <v>0</v>
      </c>
      <c r="P2690" s="19">
        <f t="shared" si="250"/>
        <v>0</v>
      </c>
      <c r="Q2690" s="19">
        <f t="shared" si="251"/>
        <v>0</v>
      </c>
    </row>
    <row r="2691" spans="1:17">
      <c r="A2691" s="38">
        <v>41751</v>
      </c>
      <c r="B2691" s="49" t="s">
        <v>170</v>
      </c>
      <c r="C2691" s="24">
        <f t="shared" si="246"/>
        <v>30.406921776000001</v>
      </c>
      <c r="D2691" s="24">
        <f t="shared" si="247"/>
        <v>0</v>
      </c>
      <c r="E2691" s="18">
        <f>IF(G2691&gt;=0.3,(バックデータ一覧!$C$10*(バックデータ一覧!$C$12*計算過程!L2691+バックデータ一覧!$C$13*LN(計算過程!G2691)+バックデータ一覧!$C$14)^バックデータ一覧!$C$11+バックデータ一覧!$E$10*(計算過程!G2691/(バックデータ一覧!$E$12*計算過程!L2691+バックデータ一覧!$E$13*LN(計算過程!G2691)+バックデータ一覧!$E$14))^バックデータ一覧!$E$11)*計算過程!$W$11*10^-3,0)</f>
        <v>0</v>
      </c>
      <c r="F2691" s="18">
        <f>IF(G2691&lt;0.3,(バックデータ一覧!$C$10*(バックデータ一覧!$C$12*計算過程!L2691+バックデータ一覧!$C$13*LN(0.3)+バックデータ一覧!$C$14)^バックデータ一覧!$C$11+バックデータ一覧!$E$10*(0.3/(バックデータ一覧!$E$12*計算過程!L2691+バックデータ一覧!$E$13*LN(0.3)+バックデータ一覧!$E$14))^バックデータ一覧!$E$11)*計算過程!$W$11*計算過程!G2691/0.3*10^-3,0)</f>
        <v>0</v>
      </c>
      <c r="G2691" s="18">
        <f t="shared" si="248"/>
        <v>0</v>
      </c>
      <c r="H2691" s="18">
        <f t="shared" si="249"/>
        <v>0</v>
      </c>
      <c r="I2691" s="24">
        <v>0</v>
      </c>
      <c r="J2691" s="24">
        <v>0</v>
      </c>
      <c r="K2691" s="24">
        <v>0</v>
      </c>
      <c r="L2691" s="14">
        <f>貼り付けシート!C2691</f>
        <v>17.600000000000001</v>
      </c>
      <c r="M2691" s="14">
        <f>貼り付けシート!D2691</f>
        <v>12.2</v>
      </c>
      <c r="N2691" s="18">
        <f>貼り付けシート!E2691</f>
        <v>96.755359696090636</v>
      </c>
      <c r="O2691" s="18">
        <f>貼り付けシート!F2691</f>
        <v>0</v>
      </c>
      <c r="P2691" s="19">
        <f t="shared" si="250"/>
        <v>0</v>
      </c>
      <c r="Q2691" s="19">
        <f t="shared" si="251"/>
        <v>0</v>
      </c>
    </row>
    <row r="2692" spans="1:17">
      <c r="A2692" s="38">
        <v>41751</v>
      </c>
      <c r="B2692" s="49" t="s">
        <v>171</v>
      </c>
      <c r="C2692" s="24">
        <f t="shared" si="246"/>
        <v>30.406921776000001</v>
      </c>
      <c r="D2692" s="24">
        <f t="shared" si="247"/>
        <v>0</v>
      </c>
      <c r="E2692" s="18">
        <f>IF(G2692&gt;=0.3,(バックデータ一覧!$C$10*(バックデータ一覧!$C$12*計算過程!L2692+バックデータ一覧!$C$13*LN(計算過程!G2692)+バックデータ一覧!$C$14)^バックデータ一覧!$C$11+バックデータ一覧!$E$10*(計算過程!G2692/(バックデータ一覧!$E$12*計算過程!L2692+バックデータ一覧!$E$13*LN(計算過程!G2692)+バックデータ一覧!$E$14))^バックデータ一覧!$E$11)*計算過程!$W$11*10^-3,0)</f>
        <v>0</v>
      </c>
      <c r="F2692" s="18">
        <f>IF(G2692&lt;0.3,(バックデータ一覧!$C$10*(バックデータ一覧!$C$12*計算過程!L2692+バックデータ一覧!$C$13*LN(0.3)+バックデータ一覧!$C$14)^バックデータ一覧!$C$11+バックデータ一覧!$E$10*(0.3/(バックデータ一覧!$E$12*計算過程!L2692+バックデータ一覧!$E$13*LN(0.3)+バックデータ一覧!$E$14))^バックデータ一覧!$E$11)*計算過程!$W$11*計算過程!G2692/0.3*10^-3,0)</f>
        <v>0</v>
      </c>
      <c r="G2692" s="18">
        <f t="shared" si="248"/>
        <v>0</v>
      </c>
      <c r="H2692" s="18">
        <f t="shared" si="249"/>
        <v>0</v>
      </c>
      <c r="I2692" s="24">
        <v>0</v>
      </c>
      <c r="J2692" s="24">
        <v>0</v>
      </c>
      <c r="K2692" s="24">
        <v>0</v>
      </c>
      <c r="L2692" s="14">
        <f>貼り付けシート!C2692</f>
        <v>17.399999999999999</v>
      </c>
      <c r="M2692" s="14">
        <f>貼り付けシート!D2692</f>
        <v>12.1</v>
      </c>
      <c r="N2692" s="18">
        <f>貼り付けシート!E2692</f>
        <v>97.197471031326586</v>
      </c>
      <c r="O2692" s="18">
        <f>貼り付けシート!F2692</f>
        <v>0</v>
      </c>
      <c r="P2692" s="19">
        <f t="shared" si="250"/>
        <v>0</v>
      </c>
      <c r="Q2692" s="19">
        <f t="shared" si="251"/>
        <v>0</v>
      </c>
    </row>
    <row r="2693" spans="1:17">
      <c r="A2693" s="38">
        <v>41751</v>
      </c>
      <c r="B2693" s="49" t="s">
        <v>172</v>
      </c>
      <c r="C2693" s="24">
        <f t="shared" si="246"/>
        <v>30.406921776000001</v>
      </c>
      <c r="D2693" s="24">
        <f t="shared" si="247"/>
        <v>0</v>
      </c>
      <c r="E2693" s="18">
        <f>IF(G2693&gt;=0.3,(バックデータ一覧!$C$10*(バックデータ一覧!$C$12*計算過程!L2693+バックデータ一覧!$C$13*LN(計算過程!G2693)+バックデータ一覧!$C$14)^バックデータ一覧!$C$11+バックデータ一覧!$E$10*(計算過程!G2693/(バックデータ一覧!$E$12*計算過程!L2693+バックデータ一覧!$E$13*LN(計算過程!G2693)+バックデータ一覧!$E$14))^バックデータ一覧!$E$11)*計算過程!$W$11*10^-3,0)</f>
        <v>0</v>
      </c>
      <c r="F2693" s="18">
        <f>IF(G2693&lt;0.3,(バックデータ一覧!$C$10*(バックデータ一覧!$C$12*計算過程!L2693+バックデータ一覧!$C$13*LN(0.3)+バックデータ一覧!$C$14)^バックデータ一覧!$C$11+バックデータ一覧!$E$10*(0.3/(バックデータ一覧!$E$12*計算過程!L2693+バックデータ一覧!$E$13*LN(0.3)+バックデータ一覧!$E$14))^バックデータ一覧!$E$11)*計算過程!$W$11*計算過程!G2693/0.3*10^-3,0)</f>
        <v>0</v>
      </c>
      <c r="G2693" s="18">
        <f t="shared" si="248"/>
        <v>0</v>
      </c>
      <c r="H2693" s="18">
        <f t="shared" si="249"/>
        <v>0</v>
      </c>
      <c r="I2693" s="24">
        <v>0</v>
      </c>
      <c r="J2693" s="24">
        <v>0</v>
      </c>
      <c r="K2693" s="24">
        <v>0</v>
      </c>
      <c r="L2693" s="14">
        <f>貼り付けシート!C2693</f>
        <v>17.5</v>
      </c>
      <c r="M2693" s="14">
        <f>貼り付けシート!D2693</f>
        <v>12.1</v>
      </c>
      <c r="N2693" s="18">
        <f>貼り付けシート!E2693</f>
        <v>96.58527983656721</v>
      </c>
      <c r="O2693" s="18">
        <f>貼り付けシート!F2693</f>
        <v>0</v>
      </c>
      <c r="P2693" s="19">
        <f t="shared" si="250"/>
        <v>0</v>
      </c>
      <c r="Q2693" s="19">
        <f t="shared" si="251"/>
        <v>0</v>
      </c>
    </row>
    <row r="2694" spans="1:17">
      <c r="A2694" s="38">
        <v>41752</v>
      </c>
      <c r="B2694" s="49" t="s">
        <v>149</v>
      </c>
      <c r="C2694" s="24">
        <f t="shared" si="246"/>
        <v>30.406921776000001</v>
      </c>
      <c r="D2694" s="24">
        <f t="shared" si="247"/>
        <v>0</v>
      </c>
      <c r="E2694" s="18">
        <f>IF(G2694&gt;=0.3,(バックデータ一覧!$C$10*(バックデータ一覧!$C$12*計算過程!L2694+バックデータ一覧!$C$13*LN(計算過程!G2694)+バックデータ一覧!$C$14)^バックデータ一覧!$C$11+バックデータ一覧!$E$10*(計算過程!G2694/(バックデータ一覧!$E$12*計算過程!L2694+バックデータ一覧!$E$13*LN(計算過程!G2694)+バックデータ一覧!$E$14))^バックデータ一覧!$E$11)*計算過程!$W$11*10^-3,0)</f>
        <v>0</v>
      </c>
      <c r="F2694" s="18">
        <f>IF(G2694&lt;0.3,(バックデータ一覧!$C$10*(バックデータ一覧!$C$12*計算過程!L2694+バックデータ一覧!$C$13*LN(0.3)+バックデータ一覧!$C$14)^バックデータ一覧!$C$11+バックデータ一覧!$E$10*(0.3/(バックデータ一覧!$E$12*計算過程!L2694+バックデータ一覧!$E$13*LN(0.3)+バックデータ一覧!$E$14))^バックデータ一覧!$E$11)*計算過程!$W$11*計算過程!G2694/0.3*10^-3,0)</f>
        <v>0</v>
      </c>
      <c r="G2694" s="18">
        <f t="shared" si="248"/>
        <v>0</v>
      </c>
      <c r="H2694" s="18">
        <f t="shared" si="249"/>
        <v>0</v>
      </c>
      <c r="I2694" s="24">
        <v>0</v>
      </c>
      <c r="J2694" s="24">
        <v>0</v>
      </c>
      <c r="K2694" s="24">
        <v>0</v>
      </c>
      <c r="L2694" s="14">
        <f>貼り付けシート!C2694</f>
        <v>17.899999999999999</v>
      </c>
      <c r="M2694" s="14">
        <f>貼り付けシート!D2694</f>
        <v>12</v>
      </c>
      <c r="N2694" s="18">
        <f>貼り付けシート!E2694</f>
        <v>93.415848366741358</v>
      </c>
      <c r="O2694" s="18">
        <f>貼り付けシート!F2694</f>
        <v>0</v>
      </c>
      <c r="P2694" s="19">
        <f t="shared" si="250"/>
        <v>0</v>
      </c>
      <c r="Q2694" s="19">
        <f t="shared" si="251"/>
        <v>0</v>
      </c>
    </row>
    <row r="2695" spans="1:17">
      <c r="A2695" s="38">
        <v>41752</v>
      </c>
      <c r="B2695" s="49" t="s">
        <v>150</v>
      </c>
      <c r="C2695" s="24">
        <f t="shared" ref="C2695:C2758" si="252">$W$6*IF(AND(L2695&lt;5,N2695&gt;=80),$W$4,$W$5)*3600*10^-6</f>
        <v>30.406921776000001</v>
      </c>
      <c r="D2695" s="24">
        <f t="shared" ref="D2695:D2758" si="253">IF(G2695&gt;=0.3,E2695,F2695)</f>
        <v>0</v>
      </c>
      <c r="E2695" s="18">
        <f>IF(G2695&gt;=0.3,(バックデータ一覧!$C$10*(バックデータ一覧!$C$12*計算過程!L2695+バックデータ一覧!$C$13*LN(計算過程!G2695)+バックデータ一覧!$C$14)^バックデータ一覧!$C$11+バックデータ一覧!$E$10*(計算過程!G2695/(バックデータ一覧!$E$12*計算過程!L2695+バックデータ一覧!$E$13*LN(計算過程!G2695)+バックデータ一覧!$E$14))^バックデータ一覧!$E$11)*計算過程!$W$11*10^-3,0)</f>
        <v>0</v>
      </c>
      <c r="F2695" s="18">
        <f>IF(G2695&lt;0.3,(バックデータ一覧!$C$10*(バックデータ一覧!$C$12*計算過程!L2695+バックデータ一覧!$C$13*LN(0.3)+バックデータ一覧!$C$14)^バックデータ一覧!$C$11+バックデータ一覧!$E$10*(0.3/(バックデータ一覧!$E$12*計算過程!L2695+バックデータ一覧!$E$13*LN(0.3)+バックデータ一覧!$E$14))^バックデータ一覧!$E$11)*計算過程!$W$11*計算過程!G2695/0.3*10^-3,0)</f>
        <v>0</v>
      </c>
      <c r="G2695" s="18">
        <f t="shared" ref="G2695:G2758" si="254">H2695/($W$6*3600*10^-6)</f>
        <v>0</v>
      </c>
      <c r="H2695" s="18">
        <f t="shared" ref="H2695:H2758" si="255">IF(AND(L2695&lt;5,N2695&gt;=80),P2695/$W$4,P2695/$W$5)</f>
        <v>0</v>
      </c>
      <c r="I2695" s="24">
        <v>0</v>
      </c>
      <c r="J2695" s="24">
        <v>0</v>
      </c>
      <c r="K2695" s="24">
        <v>0</v>
      </c>
      <c r="L2695" s="14">
        <f>貼り付けシート!C2695</f>
        <v>17.7</v>
      </c>
      <c r="M2695" s="14">
        <f>貼り付けシート!D2695</f>
        <v>12</v>
      </c>
      <c r="N2695" s="18">
        <f>貼り付けシート!E2695</f>
        <v>94.600552858978375</v>
      </c>
      <c r="O2695" s="18">
        <f>貼り付けシート!F2695</f>
        <v>0</v>
      </c>
      <c r="P2695" s="19">
        <f t="shared" ref="P2695:P2758" si="256">IF(O2695&gt;C2695,C2695,O2695)</f>
        <v>0</v>
      </c>
      <c r="Q2695" s="19">
        <f t="shared" ref="Q2695:Q2758" si="257">IF(O2695&gt;C2695,O2695-C2695,0)</f>
        <v>0</v>
      </c>
    </row>
    <row r="2696" spans="1:17">
      <c r="A2696" s="38">
        <v>41752</v>
      </c>
      <c r="B2696" s="49" t="s">
        <v>151</v>
      </c>
      <c r="C2696" s="24">
        <f t="shared" si="252"/>
        <v>30.406921776000001</v>
      </c>
      <c r="D2696" s="24">
        <f t="shared" si="253"/>
        <v>0</v>
      </c>
      <c r="E2696" s="18">
        <f>IF(G2696&gt;=0.3,(バックデータ一覧!$C$10*(バックデータ一覧!$C$12*計算過程!L2696+バックデータ一覧!$C$13*LN(計算過程!G2696)+バックデータ一覧!$C$14)^バックデータ一覧!$C$11+バックデータ一覧!$E$10*(計算過程!G2696/(バックデータ一覧!$E$12*計算過程!L2696+バックデータ一覧!$E$13*LN(計算過程!G2696)+バックデータ一覧!$E$14))^バックデータ一覧!$E$11)*計算過程!$W$11*10^-3,0)</f>
        <v>0</v>
      </c>
      <c r="F2696" s="18">
        <f>IF(G2696&lt;0.3,(バックデータ一覧!$C$10*(バックデータ一覧!$C$12*計算過程!L2696+バックデータ一覧!$C$13*LN(0.3)+バックデータ一覧!$C$14)^バックデータ一覧!$C$11+バックデータ一覧!$E$10*(0.3/(バックデータ一覧!$E$12*計算過程!L2696+バックデータ一覧!$E$13*LN(0.3)+バックデータ一覧!$E$14))^バックデータ一覧!$E$11)*計算過程!$W$11*計算過程!G2696/0.3*10^-3,0)</f>
        <v>0</v>
      </c>
      <c r="G2696" s="18">
        <f t="shared" si="254"/>
        <v>0</v>
      </c>
      <c r="H2696" s="18">
        <f t="shared" si="255"/>
        <v>0</v>
      </c>
      <c r="I2696" s="24">
        <v>0</v>
      </c>
      <c r="J2696" s="24">
        <v>0</v>
      </c>
      <c r="K2696" s="24">
        <v>0</v>
      </c>
      <c r="L2696" s="14">
        <f>貼り付けシート!C2696</f>
        <v>17.5</v>
      </c>
      <c r="M2696" s="14">
        <f>貼り付けシート!D2696</f>
        <v>12</v>
      </c>
      <c r="N2696" s="18">
        <f>貼り付けシート!E2696</f>
        <v>95.8021627515717</v>
      </c>
      <c r="O2696" s="18">
        <f>貼り付けシート!F2696</f>
        <v>0</v>
      </c>
      <c r="P2696" s="19">
        <f t="shared" si="256"/>
        <v>0</v>
      </c>
      <c r="Q2696" s="19">
        <f t="shared" si="257"/>
        <v>0</v>
      </c>
    </row>
    <row r="2697" spans="1:17">
      <c r="A2697" s="38">
        <v>41752</v>
      </c>
      <c r="B2697" s="49" t="s">
        <v>152</v>
      </c>
      <c r="C2697" s="24">
        <f t="shared" si="252"/>
        <v>30.406921776000001</v>
      </c>
      <c r="D2697" s="24">
        <f t="shared" si="253"/>
        <v>0</v>
      </c>
      <c r="E2697" s="18">
        <f>IF(G2697&gt;=0.3,(バックデータ一覧!$C$10*(バックデータ一覧!$C$12*計算過程!L2697+バックデータ一覧!$C$13*LN(計算過程!G2697)+バックデータ一覧!$C$14)^バックデータ一覧!$C$11+バックデータ一覧!$E$10*(計算過程!G2697/(バックデータ一覧!$E$12*計算過程!L2697+バックデータ一覧!$E$13*LN(計算過程!G2697)+バックデータ一覧!$E$14))^バックデータ一覧!$E$11)*計算過程!$W$11*10^-3,0)</f>
        <v>0</v>
      </c>
      <c r="F2697" s="18">
        <f>IF(G2697&lt;0.3,(バックデータ一覧!$C$10*(バックデータ一覧!$C$12*計算過程!L2697+バックデータ一覧!$C$13*LN(0.3)+バックデータ一覧!$C$14)^バックデータ一覧!$C$11+バックデータ一覧!$E$10*(0.3/(バックデータ一覧!$E$12*計算過程!L2697+バックデータ一覧!$E$13*LN(0.3)+バックデータ一覧!$E$14))^バックデータ一覧!$E$11)*計算過程!$W$11*計算過程!G2697/0.3*10^-3,0)</f>
        <v>0</v>
      </c>
      <c r="G2697" s="18">
        <f t="shared" si="254"/>
        <v>0</v>
      </c>
      <c r="H2697" s="18">
        <f t="shared" si="255"/>
        <v>0</v>
      </c>
      <c r="I2697" s="24">
        <v>0</v>
      </c>
      <c r="J2697" s="24">
        <v>0</v>
      </c>
      <c r="K2697" s="24">
        <v>0</v>
      </c>
      <c r="L2697" s="14">
        <f>貼り付けシート!C2697</f>
        <v>17.2</v>
      </c>
      <c r="M2697" s="14">
        <f>貼り付けシート!D2697</f>
        <v>11.7</v>
      </c>
      <c r="N2697" s="18">
        <f>貼り付けシート!E2697</f>
        <v>95.241004330234333</v>
      </c>
      <c r="O2697" s="18">
        <f>貼り付けシート!F2697</f>
        <v>0</v>
      </c>
      <c r="P2697" s="19">
        <f t="shared" si="256"/>
        <v>0</v>
      </c>
      <c r="Q2697" s="19">
        <f t="shared" si="257"/>
        <v>0</v>
      </c>
    </row>
    <row r="2698" spans="1:17">
      <c r="A2698" s="38">
        <v>41752</v>
      </c>
      <c r="B2698" s="49" t="s">
        <v>153</v>
      </c>
      <c r="C2698" s="24">
        <f t="shared" si="252"/>
        <v>30.406921776000001</v>
      </c>
      <c r="D2698" s="24">
        <f t="shared" si="253"/>
        <v>0</v>
      </c>
      <c r="E2698" s="18">
        <f>IF(G2698&gt;=0.3,(バックデータ一覧!$C$10*(バックデータ一覧!$C$12*計算過程!L2698+バックデータ一覧!$C$13*LN(計算過程!G2698)+バックデータ一覧!$C$14)^バックデータ一覧!$C$11+バックデータ一覧!$E$10*(計算過程!G2698/(バックデータ一覧!$E$12*計算過程!L2698+バックデータ一覧!$E$13*LN(計算過程!G2698)+バックデータ一覧!$E$14))^バックデータ一覧!$E$11)*計算過程!$W$11*10^-3,0)</f>
        <v>0</v>
      </c>
      <c r="F2698" s="18">
        <f>IF(G2698&lt;0.3,(バックデータ一覧!$C$10*(バックデータ一覧!$C$12*計算過程!L2698+バックデータ一覧!$C$13*LN(0.3)+バックデータ一覧!$C$14)^バックデータ一覧!$C$11+バックデータ一覧!$E$10*(0.3/(バックデータ一覧!$E$12*計算過程!L2698+バックデータ一覧!$E$13*LN(0.3)+バックデータ一覧!$E$14))^バックデータ一覧!$E$11)*計算過程!$W$11*計算過程!G2698/0.3*10^-3,0)</f>
        <v>0</v>
      </c>
      <c r="G2698" s="18">
        <f t="shared" si="254"/>
        <v>0</v>
      </c>
      <c r="H2698" s="18">
        <f t="shared" si="255"/>
        <v>0</v>
      </c>
      <c r="I2698" s="24">
        <v>0</v>
      </c>
      <c r="J2698" s="24">
        <v>0</v>
      </c>
      <c r="K2698" s="24">
        <v>0</v>
      </c>
      <c r="L2698" s="14">
        <f>貼り付けシート!C2698</f>
        <v>17</v>
      </c>
      <c r="M2698" s="14">
        <f>貼り付けシート!D2698</f>
        <v>11.5</v>
      </c>
      <c r="N2698" s="18">
        <f>貼り付けシート!E2698</f>
        <v>94.836620547093275</v>
      </c>
      <c r="O2698" s="18">
        <f>貼り付けシート!F2698</f>
        <v>0</v>
      </c>
      <c r="P2698" s="19">
        <f t="shared" si="256"/>
        <v>0</v>
      </c>
      <c r="Q2698" s="19">
        <f t="shared" si="257"/>
        <v>0</v>
      </c>
    </row>
    <row r="2699" spans="1:17">
      <c r="A2699" s="38">
        <v>41752</v>
      </c>
      <c r="B2699" s="49" t="s">
        <v>154</v>
      </c>
      <c r="C2699" s="24">
        <f t="shared" si="252"/>
        <v>30.406921776000001</v>
      </c>
      <c r="D2699" s="24">
        <f t="shared" si="253"/>
        <v>0</v>
      </c>
      <c r="E2699" s="18">
        <f>IF(G2699&gt;=0.3,(バックデータ一覧!$C$10*(バックデータ一覧!$C$12*計算過程!L2699+バックデータ一覧!$C$13*LN(計算過程!G2699)+バックデータ一覧!$C$14)^バックデータ一覧!$C$11+バックデータ一覧!$E$10*(計算過程!G2699/(バックデータ一覧!$E$12*計算過程!L2699+バックデータ一覧!$E$13*LN(計算過程!G2699)+バックデータ一覧!$E$14))^バックデータ一覧!$E$11)*計算過程!$W$11*10^-3,0)</f>
        <v>0</v>
      </c>
      <c r="F2699" s="18">
        <f>IF(G2699&lt;0.3,(バックデータ一覧!$C$10*(バックデータ一覧!$C$12*計算過程!L2699+バックデータ一覧!$C$13*LN(0.3)+バックデータ一覧!$C$14)^バックデータ一覧!$C$11+バックデータ一覧!$E$10*(0.3/(バックデータ一覧!$E$12*計算過程!L2699+バックデータ一覧!$E$13*LN(0.3)+バックデータ一覧!$E$14))^バックデータ一覧!$E$11)*計算過程!$W$11*計算過程!G2699/0.3*10^-3,0)</f>
        <v>0</v>
      </c>
      <c r="G2699" s="18">
        <f t="shared" si="254"/>
        <v>0</v>
      </c>
      <c r="H2699" s="18">
        <f t="shared" si="255"/>
        <v>0</v>
      </c>
      <c r="I2699" s="24">
        <v>0</v>
      </c>
      <c r="J2699" s="24">
        <v>0</v>
      </c>
      <c r="K2699" s="24">
        <v>0</v>
      </c>
      <c r="L2699" s="14">
        <f>貼り付けシート!C2699</f>
        <v>17</v>
      </c>
      <c r="M2699" s="14">
        <f>貼り付けシート!D2699</f>
        <v>11.2</v>
      </c>
      <c r="N2699" s="18">
        <f>貼り付けシート!E2699</f>
        <v>92.406381678394922</v>
      </c>
      <c r="O2699" s="18">
        <f>貼り付けシート!F2699</f>
        <v>0</v>
      </c>
      <c r="P2699" s="19">
        <f t="shared" si="256"/>
        <v>0</v>
      </c>
      <c r="Q2699" s="19">
        <f t="shared" si="257"/>
        <v>0</v>
      </c>
    </row>
    <row r="2700" spans="1:17">
      <c r="A2700" s="38">
        <v>41752</v>
      </c>
      <c r="B2700" s="49" t="s">
        <v>155</v>
      </c>
      <c r="C2700" s="24">
        <f t="shared" si="252"/>
        <v>30.406921776000001</v>
      </c>
      <c r="D2700" s="24">
        <f t="shared" si="253"/>
        <v>0</v>
      </c>
      <c r="E2700" s="18">
        <f>IF(G2700&gt;=0.3,(バックデータ一覧!$C$10*(バックデータ一覧!$C$12*計算過程!L2700+バックデータ一覧!$C$13*LN(計算過程!G2700)+バックデータ一覧!$C$14)^バックデータ一覧!$C$11+バックデータ一覧!$E$10*(計算過程!G2700/(バックデータ一覧!$E$12*計算過程!L2700+バックデータ一覧!$E$13*LN(計算過程!G2700)+バックデータ一覧!$E$14))^バックデータ一覧!$E$11)*計算過程!$W$11*10^-3,0)</f>
        <v>0</v>
      </c>
      <c r="F2700" s="18">
        <f>IF(G2700&lt;0.3,(バックデータ一覧!$C$10*(バックデータ一覧!$C$12*計算過程!L2700+バックデータ一覧!$C$13*LN(0.3)+バックデータ一覧!$C$14)^バックデータ一覧!$C$11+バックデータ一覧!$E$10*(0.3/(バックデータ一覧!$E$12*計算過程!L2700+バックデータ一覧!$E$13*LN(0.3)+バックデータ一覧!$E$14))^バックデータ一覧!$E$11)*計算過程!$W$11*計算過程!G2700/0.3*10^-3,0)</f>
        <v>0</v>
      </c>
      <c r="G2700" s="18">
        <f t="shared" si="254"/>
        <v>0</v>
      </c>
      <c r="H2700" s="18">
        <f t="shared" si="255"/>
        <v>0</v>
      </c>
      <c r="I2700" s="24">
        <v>0</v>
      </c>
      <c r="J2700" s="24">
        <v>0</v>
      </c>
      <c r="K2700" s="24">
        <v>0</v>
      </c>
      <c r="L2700" s="14">
        <f>貼り付けシート!C2700</f>
        <v>17.8</v>
      </c>
      <c r="M2700" s="14">
        <f>貼り付けシート!D2700</f>
        <v>11.1</v>
      </c>
      <c r="N2700" s="18">
        <f>貼り付けシート!E2700</f>
        <v>87.079260206511478</v>
      </c>
      <c r="O2700" s="18">
        <f>貼り付けシート!F2700</f>
        <v>0</v>
      </c>
      <c r="P2700" s="19">
        <f t="shared" si="256"/>
        <v>0</v>
      </c>
      <c r="Q2700" s="19">
        <f t="shared" si="257"/>
        <v>0</v>
      </c>
    </row>
    <row r="2701" spans="1:17">
      <c r="A2701" s="38">
        <v>41752</v>
      </c>
      <c r="B2701" s="49" t="s">
        <v>156</v>
      </c>
      <c r="C2701" s="24">
        <f t="shared" si="252"/>
        <v>30.406921776000001</v>
      </c>
      <c r="D2701" s="24">
        <f t="shared" si="253"/>
        <v>0</v>
      </c>
      <c r="E2701" s="18">
        <f>IF(G2701&gt;=0.3,(バックデータ一覧!$C$10*(バックデータ一覧!$C$12*計算過程!L2701+バックデータ一覧!$C$13*LN(計算過程!G2701)+バックデータ一覧!$C$14)^バックデータ一覧!$C$11+バックデータ一覧!$E$10*(計算過程!G2701/(バックデータ一覧!$E$12*計算過程!L2701+バックデータ一覧!$E$13*LN(計算過程!G2701)+バックデータ一覧!$E$14))^バックデータ一覧!$E$11)*計算過程!$W$11*10^-3,0)</f>
        <v>0</v>
      </c>
      <c r="F2701" s="18">
        <f>IF(G2701&lt;0.3,(バックデータ一覧!$C$10*(バックデータ一覧!$C$12*計算過程!L2701+バックデータ一覧!$C$13*LN(0.3)+バックデータ一覧!$C$14)^バックデータ一覧!$C$11+バックデータ一覧!$E$10*(0.3/(バックデータ一覧!$E$12*計算過程!L2701+バックデータ一覧!$E$13*LN(0.3)+バックデータ一覧!$E$14))^バックデータ一覧!$E$11)*計算過程!$W$11*計算過程!G2701/0.3*10^-3,0)</f>
        <v>0</v>
      </c>
      <c r="G2701" s="18">
        <f t="shared" si="254"/>
        <v>0</v>
      </c>
      <c r="H2701" s="18">
        <f t="shared" si="255"/>
        <v>0</v>
      </c>
      <c r="I2701" s="24">
        <v>0</v>
      </c>
      <c r="J2701" s="24">
        <v>0</v>
      </c>
      <c r="K2701" s="24">
        <v>0</v>
      </c>
      <c r="L2701" s="14">
        <f>貼り付けシート!C2701</f>
        <v>18.399999999999999</v>
      </c>
      <c r="M2701" s="14">
        <f>貼り付けシート!D2701</f>
        <v>10.9</v>
      </c>
      <c r="N2701" s="18">
        <f>貼り付けシート!E2701</f>
        <v>82.3710077889329</v>
      </c>
      <c r="O2701" s="18">
        <f>貼り付けシート!F2701</f>
        <v>0</v>
      </c>
      <c r="P2701" s="19">
        <f t="shared" si="256"/>
        <v>0</v>
      </c>
      <c r="Q2701" s="19">
        <f t="shared" si="257"/>
        <v>0</v>
      </c>
    </row>
    <row r="2702" spans="1:17">
      <c r="A2702" s="38">
        <v>41752</v>
      </c>
      <c r="B2702" s="49" t="s">
        <v>157</v>
      </c>
      <c r="C2702" s="24">
        <f t="shared" si="252"/>
        <v>30.406921776000001</v>
      </c>
      <c r="D2702" s="24">
        <f t="shared" si="253"/>
        <v>0</v>
      </c>
      <c r="E2702" s="18">
        <f>IF(G2702&gt;=0.3,(バックデータ一覧!$C$10*(バックデータ一覧!$C$12*計算過程!L2702+バックデータ一覧!$C$13*LN(計算過程!G2702)+バックデータ一覧!$C$14)^バックデータ一覧!$C$11+バックデータ一覧!$E$10*(計算過程!G2702/(バックデータ一覧!$E$12*計算過程!L2702+バックデータ一覧!$E$13*LN(計算過程!G2702)+バックデータ一覧!$E$14))^バックデータ一覧!$E$11)*計算過程!$W$11*10^-3,0)</f>
        <v>0</v>
      </c>
      <c r="F2702" s="18">
        <f>IF(G2702&lt;0.3,(バックデータ一覧!$C$10*(バックデータ一覧!$C$12*計算過程!L2702+バックデータ一覧!$C$13*LN(0.3)+バックデータ一覧!$C$14)^バックデータ一覧!$C$11+バックデータ一覧!$E$10*(0.3/(バックデータ一覧!$E$12*計算過程!L2702+バックデータ一覧!$E$13*LN(0.3)+バックデータ一覧!$E$14))^バックデータ一覧!$E$11)*計算過程!$W$11*計算過程!G2702/0.3*10^-3,0)</f>
        <v>0</v>
      </c>
      <c r="G2702" s="18">
        <f t="shared" si="254"/>
        <v>0</v>
      </c>
      <c r="H2702" s="18">
        <f t="shared" si="255"/>
        <v>0</v>
      </c>
      <c r="I2702" s="24">
        <v>0</v>
      </c>
      <c r="J2702" s="24">
        <v>0</v>
      </c>
      <c r="K2702" s="24">
        <v>0</v>
      </c>
      <c r="L2702" s="14">
        <f>貼り付けシート!C2702</f>
        <v>19.100000000000001</v>
      </c>
      <c r="M2702" s="14">
        <f>貼り付けシート!D2702</f>
        <v>10.8</v>
      </c>
      <c r="N2702" s="18">
        <f>貼り付けシート!E2702</f>
        <v>78.131330364918</v>
      </c>
      <c r="O2702" s="18">
        <f>貼り付けシート!F2702</f>
        <v>0</v>
      </c>
      <c r="P2702" s="19">
        <f t="shared" si="256"/>
        <v>0</v>
      </c>
      <c r="Q2702" s="19">
        <f t="shared" si="257"/>
        <v>0</v>
      </c>
    </row>
    <row r="2703" spans="1:17">
      <c r="A2703" s="38">
        <v>41752</v>
      </c>
      <c r="B2703" s="49" t="s">
        <v>158</v>
      </c>
      <c r="C2703" s="24">
        <f t="shared" si="252"/>
        <v>30.406921776000001</v>
      </c>
      <c r="D2703" s="24">
        <f t="shared" si="253"/>
        <v>0</v>
      </c>
      <c r="E2703" s="18">
        <f>IF(G2703&gt;=0.3,(バックデータ一覧!$C$10*(バックデータ一覧!$C$12*計算過程!L2703+バックデータ一覧!$C$13*LN(計算過程!G2703)+バックデータ一覧!$C$14)^バックデータ一覧!$C$11+バックデータ一覧!$E$10*(計算過程!G2703/(バックデータ一覧!$E$12*計算過程!L2703+バックデータ一覧!$E$13*LN(計算過程!G2703)+バックデータ一覧!$E$14))^バックデータ一覧!$E$11)*計算過程!$W$11*10^-3,0)</f>
        <v>0</v>
      </c>
      <c r="F2703" s="18">
        <f>IF(G2703&lt;0.3,(バックデータ一覧!$C$10*(バックデータ一覧!$C$12*計算過程!L2703+バックデータ一覧!$C$13*LN(0.3)+バックデータ一覧!$C$14)^バックデータ一覧!$C$11+バックデータ一覧!$E$10*(0.3/(バックデータ一覧!$E$12*計算過程!L2703+バックデータ一覧!$E$13*LN(0.3)+バックデータ一覧!$E$14))^バックデータ一覧!$E$11)*計算過程!$W$11*計算過程!G2703/0.3*10^-3,0)</f>
        <v>0</v>
      </c>
      <c r="G2703" s="18">
        <f t="shared" si="254"/>
        <v>0</v>
      </c>
      <c r="H2703" s="18">
        <f t="shared" si="255"/>
        <v>0</v>
      </c>
      <c r="I2703" s="24">
        <v>0</v>
      </c>
      <c r="J2703" s="24">
        <v>0</v>
      </c>
      <c r="K2703" s="24">
        <v>0</v>
      </c>
      <c r="L2703" s="14">
        <f>貼り付けシート!C2703</f>
        <v>19.600000000000001</v>
      </c>
      <c r="M2703" s="14">
        <f>貼り付けシート!D2703</f>
        <v>10.8</v>
      </c>
      <c r="N2703" s="18">
        <f>貼り付けシート!E2703</f>
        <v>75.736648451370385</v>
      </c>
      <c r="O2703" s="18">
        <f>貼り付けシート!F2703</f>
        <v>0</v>
      </c>
      <c r="P2703" s="19">
        <f t="shared" si="256"/>
        <v>0</v>
      </c>
      <c r="Q2703" s="19">
        <f t="shared" si="257"/>
        <v>0</v>
      </c>
    </row>
    <row r="2704" spans="1:17">
      <c r="A2704" s="38">
        <v>41752</v>
      </c>
      <c r="B2704" s="49" t="s">
        <v>159</v>
      </c>
      <c r="C2704" s="24">
        <f t="shared" si="252"/>
        <v>30.406921776000001</v>
      </c>
      <c r="D2704" s="24">
        <f t="shared" si="253"/>
        <v>0</v>
      </c>
      <c r="E2704" s="18">
        <f>IF(G2704&gt;=0.3,(バックデータ一覧!$C$10*(バックデータ一覧!$C$12*計算過程!L2704+バックデータ一覧!$C$13*LN(計算過程!G2704)+バックデータ一覧!$C$14)^バックデータ一覧!$C$11+バックデータ一覧!$E$10*(計算過程!G2704/(バックデータ一覧!$E$12*計算過程!L2704+バックデータ一覧!$E$13*LN(計算過程!G2704)+バックデータ一覧!$E$14))^バックデータ一覧!$E$11)*計算過程!$W$11*10^-3,0)</f>
        <v>0</v>
      </c>
      <c r="F2704" s="18">
        <f>IF(G2704&lt;0.3,(バックデータ一覧!$C$10*(バックデータ一覧!$C$12*計算過程!L2704+バックデータ一覧!$C$13*LN(0.3)+バックデータ一覧!$C$14)^バックデータ一覧!$C$11+バックデータ一覧!$E$10*(0.3/(バックデータ一覧!$E$12*計算過程!L2704+バックデータ一覧!$E$13*LN(0.3)+バックデータ一覧!$E$14))^バックデータ一覧!$E$11)*計算過程!$W$11*計算過程!G2704/0.3*10^-3,0)</f>
        <v>0</v>
      </c>
      <c r="G2704" s="18">
        <f t="shared" si="254"/>
        <v>0</v>
      </c>
      <c r="H2704" s="18">
        <f t="shared" si="255"/>
        <v>0</v>
      </c>
      <c r="I2704" s="24">
        <v>0</v>
      </c>
      <c r="J2704" s="24">
        <v>0</v>
      </c>
      <c r="K2704" s="24">
        <v>0</v>
      </c>
      <c r="L2704" s="14">
        <f>貼り付けシート!C2704</f>
        <v>20.7</v>
      </c>
      <c r="M2704" s="14">
        <f>貼り付けシート!D2704</f>
        <v>10.8</v>
      </c>
      <c r="N2704" s="18">
        <f>貼り付けシート!E2704</f>
        <v>70.753409196970168</v>
      </c>
      <c r="O2704" s="18">
        <f>貼り付けシート!F2704</f>
        <v>0</v>
      </c>
      <c r="P2704" s="19">
        <f t="shared" si="256"/>
        <v>0</v>
      </c>
      <c r="Q2704" s="19">
        <f t="shared" si="257"/>
        <v>0</v>
      </c>
    </row>
    <row r="2705" spans="1:17">
      <c r="A2705" s="38">
        <v>41752</v>
      </c>
      <c r="B2705" s="49" t="s">
        <v>160</v>
      </c>
      <c r="C2705" s="24">
        <f t="shared" si="252"/>
        <v>30.406921776000001</v>
      </c>
      <c r="D2705" s="24">
        <f t="shared" si="253"/>
        <v>0</v>
      </c>
      <c r="E2705" s="18">
        <f>IF(G2705&gt;=0.3,(バックデータ一覧!$C$10*(バックデータ一覧!$C$12*計算過程!L2705+バックデータ一覧!$C$13*LN(計算過程!G2705)+バックデータ一覧!$C$14)^バックデータ一覧!$C$11+バックデータ一覧!$E$10*(計算過程!G2705/(バックデータ一覧!$E$12*計算過程!L2705+バックデータ一覧!$E$13*LN(計算過程!G2705)+バックデータ一覧!$E$14))^バックデータ一覧!$E$11)*計算過程!$W$11*10^-3,0)</f>
        <v>0</v>
      </c>
      <c r="F2705" s="18">
        <f>IF(G2705&lt;0.3,(バックデータ一覧!$C$10*(バックデータ一覧!$C$12*計算過程!L2705+バックデータ一覧!$C$13*LN(0.3)+バックデータ一覧!$C$14)^バックデータ一覧!$C$11+バックデータ一覧!$E$10*(0.3/(バックデータ一覧!$E$12*計算過程!L2705+バックデータ一覧!$E$13*LN(0.3)+バックデータ一覧!$E$14))^バックデータ一覧!$E$11)*計算過程!$W$11*計算過程!G2705/0.3*10^-3,0)</f>
        <v>0</v>
      </c>
      <c r="G2705" s="18">
        <f t="shared" si="254"/>
        <v>0</v>
      </c>
      <c r="H2705" s="18">
        <f t="shared" si="255"/>
        <v>0</v>
      </c>
      <c r="I2705" s="24">
        <v>0</v>
      </c>
      <c r="J2705" s="24">
        <v>0</v>
      </c>
      <c r="K2705" s="24">
        <v>0</v>
      </c>
      <c r="L2705" s="14">
        <f>貼り付けシート!C2705</f>
        <v>21.3</v>
      </c>
      <c r="M2705" s="14">
        <f>貼り付けシート!D2705</f>
        <v>10.9</v>
      </c>
      <c r="N2705" s="18">
        <f>貼り付けシート!E2705</f>
        <v>68.811971832761756</v>
      </c>
      <c r="O2705" s="18">
        <f>貼り付けシート!F2705</f>
        <v>0</v>
      </c>
      <c r="P2705" s="19">
        <f t="shared" si="256"/>
        <v>0</v>
      </c>
      <c r="Q2705" s="19">
        <f t="shared" si="257"/>
        <v>0</v>
      </c>
    </row>
    <row r="2706" spans="1:17">
      <c r="A2706" s="38">
        <v>41752</v>
      </c>
      <c r="B2706" s="49" t="s">
        <v>161</v>
      </c>
      <c r="C2706" s="24">
        <f t="shared" si="252"/>
        <v>30.406921776000001</v>
      </c>
      <c r="D2706" s="24">
        <f t="shared" si="253"/>
        <v>0</v>
      </c>
      <c r="E2706" s="18">
        <f>IF(G2706&gt;=0.3,(バックデータ一覧!$C$10*(バックデータ一覧!$C$12*計算過程!L2706+バックデータ一覧!$C$13*LN(計算過程!G2706)+バックデータ一覧!$C$14)^バックデータ一覧!$C$11+バックデータ一覧!$E$10*(計算過程!G2706/(バックデータ一覧!$E$12*計算過程!L2706+バックデータ一覧!$E$13*LN(計算過程!G2706)+バックデータ一覧!$E$14))^バックデータ一覧!$E$11)*計算過程!$W$11*10^-3,0)</f>
        <v>0</v>
      </c>
      <c r="F2706" s="18">
        <f>IF(G2706&lt;0.3,(バックデータ一覧!$C$10*(バックデータ一覧!$C$12*計算過程!L2706+バックデータ一覧!$C$13*LN(0.3)+バックデータ一覧!$C$14)^バックデータ一覧!$C$11+バックデータ一覧!$E$10*(0.3/(バックデータ一覧!$E$12*計算過程!L2706+バックデータ一覧!$E$13*LN(0.3)+バックデータ一覧!$E$14))^バックデータ一覧!$E$11)*計算過程!$W$11*計算過程!G2706/0.3*10^-3,0)</f>
        <v>0</v>
      </c>
      <c r="G2706" s="18">
        <f t="shared" si="254"/>
        <v>0</v>
      </c>
      <c r="H2706" s="18">
        <f t="shared" si="255"/>
        <v>0</v>
      </c>
      <c r="I2706" s="24">
        <v>0</v>
      </c>
      <c r="J2706" s="24">
        <v>0</v>
      </c>
      <c r="K2706" s="24">
        <v>0</v>
      </c>
      <c r="L2706" s="14">
        <f>貼り付けシート!C2706</f>
        <v>21.7</v>
      </c>
      <c r="M2706" s="14">
        <f>貼り付けシート!D2706</f>
        <v>10.9</v>
      </c>
      <c r="N2706" s="18">
        <f>貼り付けシート!E2706</f>
        <v>67.147016751483605</v>
      </c>
      <c r="O2706" s="18">
        <f>貼り付けシート!F2706</f>
        <v>0</v>
      </c>
      <c r="P2706" s="19">
        <f t="shared" si="256"/>
        <v>0</v>
      </c>
      <c r="Q2706" s="19">
        <f t="shared" si="257"/>
        <v>0</v>
      </c>
    </row>
    <row r="2707" spans="1:17">
      <c r="A2707" s="38">
        <v>41752</v>
      </c>
      <c r="B2707" s="49" t="s">
        <v>162</v>
      </c>
      <c r="C2707" s="24">
        <f t="shared" si="252"/>
        <v>30.406921776000001</v>
      </c>
      <c r="D2707" s="24">
        <f t="shared" si="253"/>
        <v>0</v>
      </c>
      <c r="E2707" s="18">
        <f>IF(G2707&gt;=0.3,(バックデータ一覧!$C$10*(バックデータ一覧!$C$12*計算過程!L2707+バックデータ一覧!$C$13*LN(計算過程!G2707)+バックデータ一覧!$C$14)^バックデータ一覧!$C$11+バックデータ一覧!$E$10*(計算過程!G2707/(バックデータ一覧!$E$12*計算過程!L2707+バックデータ一覧!$E$13*LN(計算過程!G2707)+バックデータ一覧!$E$14))^バックデータ一覧!$E$11)*計算過程!$W$11*10^-3,0)</f>
        <v>0</v>
      </c>
      <c r="F2707" s="18">
        <f>IF(G2707&lt;0.3,(バックデータ一覧!$C$10*(バックデータ一覧!$C$12*計算過程!L2707+バックデータ一覧!$C$13*LN(0.3)+バックデータ一覧!$C$14)^バックデータ一覧!$C$11+バックデータ一覧!$E$10*(0.3/(バックデータ一覧!$E$12*計算過程!L2707+バックデータ一覧!$E$13*LN(0.3)+バックデータ一覧!$E$14))^バックデータ一覧!$E$11)*計算過程!$W$11*計算過程!G2707/0.3*10^-3,0)</f>
        <v>0</v>
      </c>
      <c r="G2707" s="18">
        <f t="shared" si="254"/>
        <v>0</v>
      </c>
      <c r="H2707" s="18">
        <f t="shared" si="255"/>
        <v>0</v>
      </c>
      <c r="I2707" s="24">
        <v>0</v>
      </c>
      <c r="J2707" s="24">
        <v>0</v>
      </c>
      <c r="K2707" s="24">
        <v>0</v>
      </c>
      <c r="L2707" s="14">
        <f>貼り付けシート!C2707</f>
        <v>21.8</v>
      </c>
      <c r="M2707" s="14">
        <f>貼り付けシート!D2707</f>
        <v>10.9</v>
      </c>
      <c r="N2707" s="18">
        <f>貼り付けシート!E2707</f>
        <v>66.737896248664114</v>
      </c>
      <c r="O2707" s="18">
        <f>貼り付けシート!F2707</f>
        <v>0</v>
      </c>
      <c r="P2707" s="19">
        <f t="shared" si="256"/>
        <v>0</v>
      </c>
      <c r="Q2707" s="19">
        <f t="shared" si="257"/>
        <v>0</v>
      </c>
    </row>
    <row r="2708" spans="1:17">
      <c r="A2708" s="38">
        <v>41752</v>
      </c>
      <c r="B2708" s="49" t="s">
        <v>163</v>
      </c>
      <c r="C2708" s="24">
        <f t="shared" si="252"/>
        <v>30.406921776000001</v>
      </c>
      <c r="D2708" s="24">
        <f t="shared" si="253"/>
        <v>0</v>
      </c>
      <c r="E2708" s="18">
        <f>IF(G2708&gt;=0.3,(バックデータ一覧!$C$10*(バックデータ一覧!$C$12*計算過程!L2708+バックデータ一覧!$C$13*LN(計算過程!G2708)+バックデータ一覧!$C$14)^バックデータ一覧!$C$11+バックデータ一覧!$E$10*(計算過程!G2708/(バックデータ一覧!$E$12*計算過程!L2708+バックデータ一覧!$E$13*LN(計算過程!G2708)+バックデータ一覧!$E$14))^バックデータ一覧!$E$11)*計算過程!$W$11*10^-3,0)</f>
        <v>0</v>
      </c>
      <c r="F2708" s="18">
        <f>IF(G2708&lt;0.3,(バックデータ一覧!$C$10*(バックデータ一覧!$C$12*計算過程!L2708+バックデータ一覧!$C$13*LN(0.3)+バックデータ一覧!$C$14)^バックデータ一覧!$C$11+バックデータ一覧!$E$10*(0.3/(バックデータ一覧!$E$12*計算過程!L2708+バックデータ一覧!$E$13*LN(0.3)+バックデータ一覧!$E$14))^バックデータ一覧!$E$11)*計算過程!$W$11*計算過程!G2708/0.3*10^-3,0)</f>
        <v>0</v>
      </c>
      <c r="G2708" s="18">
        <f t="shared" si="254"/>
        <v>0</v>
      </c>
      <c r="H2708" s="18">
        <f t="shared" si="255"/>
        <v>0</v>
      </c>
      <c r="I2708" s="24">
        <v>0</v>
      </c>
      <c r="J2708" s="24">
        <v>0</v>
      </c>
      <c r="K2708" s="24">
        <v>0</v>
      </c>
      <c r="L2708" s="14">
        <f>貼り付けシート!C2708</f>
        <v>21.9</v>
      </c>
      <c r="M2708" s="14">
        <f>貼り付けシート!D2708</f>
        <v>11</v>
      </c>
      <c r="N2708" s="18">
        <f>貼り付けシート!E2708</f>
        <v>66.929551560886225</v>
      </c>
      <c r="O2708" s="18">
        <f>貼り付けシート!F2708</f>
        <v>0</v>
      </c>
      <c r="P2708" s="19">
        <f t="shared" si="256"/>
        <v>0</v>
      </c>
      <c r="Q2708" s="19">
        <f t="shared" si="257"/>
        <v>0</v>
      </c>
    </row>
    <row r="2709" spans="1:17">
      <c r="A2709" s="38">
        <v>41752</v>
      </c>
      <c r="B2709" s="49" t="s">
        <v>164</v>
      </c>
      <c r="C2709" s="24">
        <f t="shared" si="252"/>
        <v>30.406921776000001</v>
      </c>
      <c r="D2709" s="24">
        <f t="shared" si="253"/>
        <v>0</v>
      </c>
      <c r="E2709" s="18">
        <f>IF(G2709&gt;=0.3,(バックデータ一覧!$C$10*(バックデータ一覧!$C$12*計算過程!L2709+バックデータ一覧!$C$13*LN(計算過程!G2709)+バックデータ一覧!$C$14)^バックデータ一覧!$C$11+バックデータ一覧!$E$10*(計算過程!G2709/(バックデータ一覧!$E$12*計算過程!L2709+バックデータ一覧!$E$13*LN(計算過程!G2709)+バックデータ一覧!$E$14))^バックデータ一覧!$E$11)*計算過程!$W$11*10^-3,0)</f>
        <v>0</v>
      </c>
      <c r="F2709" s="18">
        <f>IF(G2709&lt;0.3,(バックデータ一覧!$C$10*(バックデータ一覧!$C$12*計算過程!L2709+バックデータ一覧!$C$13*LN(0.3)+バックデータ一覧!$C$14)^バックデータ一覧!$C$11+バックデータ一覧!$E$10*(0.3/(バックデータ一覧!$E$12*計算過程!L2709+バックデータ一覧!$E$13*LN(0.3)+バックデータ一覧!$E$14))^バックデータ一覧!$E$11)*計算過程!$W$11*計算過程!G2709/0.3*10^-3,0)</f>
        <v>0</v>
      </c>
      <c r="G2709" s="18">
        <f t="shared" si="254"/>
        <v>0</v>
      </c>
      <c r="H2709" s="18">
        <f t="shared" si="255"/>
        <v>0</v>
      </c>
      <c r="I2709" s="24">
        <v>0</v>
      </c>
      <c r="J2709" s="24">
        <v>0</v>
      </c>
      <c r="K2709" s="24">
        <v>0</v>
      </c>
      <c r="L2709" s="14">
        <f>貼り付けシート!C2709</f>
        <v>21.3</v>
      </c>
      <c r="M2709" s="14">
        <f>貼り付けシート!D2709</f>
        <v>11.1</v>
      </c>
      <c r="N2709" s="18">
        <f>貼り付けシート!E2709</f>
        <v>70.052439851060456</v>
      </c>
      <c r="O2709" s="18">
        <f>貼り付けシート!F2709</f>
        <v>0</v>
      </c>
      <c r="P2709" s="19">
        <f t="shared" si="256"/>
        <v>0</v>
      </c>
      <c r="Q2709" s="19">
        <f t="shared" si="257"/>
        <v>0</v>
      </c>
    </row>
    <row r="2710" spans="1:17">
      <c r="A2710" s="38">
        <v>41752</v>
      </c>
      <c r="B2710" s="49" t="s">
        <v>165</v>
      </c>
      <c r="C2710" s="24">
        <f t="shared" si="252"/>
        <v>30.406921776000001</v>
      </c>
      <c r="D2710" s="24">
        <f t="shared" si="253"/>
        <v>0</v>
      </c>
      <c r="E2710" s="18">
        <f>IF(G2710&gt;=0.3,(バックデータ一覧!$C$10*(バックデータ一覧!$C$12*計算過程!L2710+バックデータ一覧!$C$13*LN(計算過程!G2710)+バックデータ一覧!$C$14)^バックデータ一覧!$C$11+バックデータ一覧!$E$10*(計算過程!G2710/(バックデータ一覧!$E$12*計算過程!L2710+バックデータ一覧!$E$13*LN(計算過程!G2710)+バックデータ一覧!$E$14))^バックデータ一覧!$E$11)*計算過程!$W$11*10^-3,0)</f>
        <v>0</v>
      </c>
      <c r="F2710" s="18">
        <f>IF(G2710&lt;0.3,(バックデータ一覧!$C$10*(バックデータ一覧!$C$12*計算過程!L2710+バックデータ一覧!$C$13*LN(0.3)+バックデータ一覧!$C$14)^バックデータ一覧!$C$11+バックデータ一覧!$E$10*(0.3/(バックデータ一覧!$E$12*計算過程!L2710+バックデータ一覧!$E$13*LN(0.3)+バックデータ一覧!$E$14))^バックデータ一覧!$E$11)*計算過程!$W$11*計算過程!G2710/0.3*10^-3,0)</f>
        <v>0</v>
      </c>
      <c r="G2710" s="18">
        <f t="shared" si="254"/>
        <v>0</v>
      </c>
      <c r="H2710" s="18">
        <f t="shared" si="255"/>
        <v>0</v>
      </c>
      <c r="I2710" s="24">
        <v>0</v>
      </c>
      <c r="J2710" s="24">
        <v>0</v>
      </c>
      <c r="K2710" s="24">
        <v>0</v>
      </c>
      <c r="L2710" s="14">
        <f>貼り付けシート!C2710</f>
        <v>20.6</v>
      </c>
      <c r="M2710" s="14">
        <f>貼り付けシート!D2710</f>
        <v>11.3</v>
      </c>
      <c r="N2710" s="18">
        <f>貼り付けシート!E2710</f>
        <v>74.427911566590552</v>
      </c>
      <c r="O2710" s="18">
        <f>貼り付けシート!F2710</f>
        <v>0</v>
      </c>
      <c r="P2710" s="19">
        <f t="shared" si="256"/>
        <v>0</v>
      </c>
      <c r="Q2710" s="19">
        <f t="shared" si="257"/>
        <v>0</v>
      </c>
    </row>
    <row r="2711" spans="1:17">
      <c r="A2711" s="38">
        <v>41752</v>
      </c>
      <c r="B2711" s="49" t="s">
        <v>166</v>
      </c>
      <c r="C2711" s="24">
        <f t="shared" si="252"/>
        <v>30.406921776000001</v>
      </c>
      <c r="D2711" s="24">
        <f t="shared" si="253"/>
        <v>0</v>
      </c>
      <c r="E2711" s="18">
        <f>IF(G2711&gt;=0.3,(バックデータ一覧!$C$10*(バックデータ一覧!$C$12*計算過程!L2711+バックデータ一覧!$C$13*LN(計算過程!G2711)+バックデータ一覧!$C$14)^バックデータ一覧!$C$11+バックデータ一覧!$E$10*(計算過程!G2711/(バックデータ一覧!$E$12*計算過程!L2711+バックデータ一覧!$E$13*LN(計算過程!G2711)+バックデータ一覧!$E$14))^バックデータ一覧!$E$11)*計算過程!$W$11*10^-3,0)</f>
        <v>0</v>
      </c>
      <c r="F2711" s="18">
        <f>IF(G2711&lt;0.3,(バックデータ一覧!$C$10*(バックデータ一覧!$C$12*計算過程!L2711+バックデータ一覧!$C$13*LN(0.3)+バックデータ一覧!$C$14)^バックデータ一覧!$C$11+バックデータ一覧!$E$10*(0.3/(バックデータ一覧!$E$12*計算過程!L2711+バックデータ一覧!$E$13*LN(0.3)+バックデータ一覧!$E$14))^バックデータ一覧!$E$11)*計算過程!$W$11*計算過程!G2711/0.3*10^-3,0)</f>
        <v>0</v>
      </c>
      <c r="G2711" s="18">
        <f t="shared" si="254"/>
        <v>0</v>
      </c>
      <c r="H2711" s="18">
        <f t="shared" si="255"/>
        <v>0</v>
      </c>
      <c r="I2711" s="24">
        <v>0</v>
      </c>
      <c r="J2711" s="24">
        <v>0</v>
      </c>
      <c r="K2711" s="24">
        <v>0</v>
      </c>
      <c r="L2711" s="14">
        <f>貼り付けシート!C2711</f>
        <v>19.8</v>
      </c>
      <c r="M2711" s="14">
        <f>貼り付けシート!D2711</f>
        <v>11.5</v>
      </c>
      <c r="N2711" s="18">
        <f>貼り付けシート!E2711</f>
        <v>79.56223945472064</v>
      </c>
      <c r="O2711" s="18">
        <f>貼り付けシート!F2711</f>
        <v>0</v>
      </c>
      <c r="P2711" s="19">
        <f t="shared" si="256"/>
        <v>0</v>
      </c>
      <c r="Q2711" s="19">
        <f t="shared" si="257"/>
        <v>0</v>
      </c>
    </row>
    <row r="2712" spans="1:17">
      <c r="A2712" s="38">
        <v>41752</v>
      </c>
      <c r="B2712" s="49" t="s">
        <v>167</v>
      </c>
      <c r="C2712" s="24">
        <f t="shared" si="252"/>
        <v>30.406921776000001</v>
      </c>
      <c r="D2712" s="24">
        <f t="shared" si="253"/>
        <v>0</v>
      </c>
      <c r="E2712" s="18">
        <f>IF(G2712&gt;=0.3,(バックデータ一覧!$C$10*(バックデータ一覧!$C$12*計算過程!L2712+バックデータ一覧!$C$13*LN(計算過程!G2712)+バックデータ一覧!$C$14)^バックデータ一覧!$C$11+バックデータ一覧!$E$10*(計算過程!G2712/(バックデータ一覧!$E$12*計算過程!L2712+バックデータ一覧!$E$13*LN(計算過程!G2712)+バックデータ一覧!$E$14))^バックデータ一覧!$E$11)*計算過程!$W$11*10^-3,0)</f>
        <v>0</v>
      </c>
      <c r="F2712" s="18">
        <f>IF(G2712&lt;0.3,(バックデータ一覧!$C$10*(バックデータ一覧!$C$12*計算過程!L2712+バックデータ一覧!$C$13*LN(0.3)+バックデータ一覧!$C$14)^バックデータ一覧!$C$11+バックデータ一覧!$E$10*(0.3/(バックデータ一覧!$E$12*計算過程!L2712+バックデータ一覧!$E$13*LN(0.3)+バックデータ一覧!$E$14))^バックデータ一覧!$E$11)*計算過程!$W$11*計算過程!G2712/0.3*10^-3,0)</f>
        <v>0</v>
      </c>
      <c r="G2712" s="18">
        <f t="shared" si="254"/>
        <v>0</v>
      </c>
      <c r="H2712" s="18">
        <f t="shared" si="255"/>
        <v>0</v>
      </c>
      <c r="I2712" s="24">
        <v>0</v>
      </c>
      <c r="J2712" s="24">
        <v>0</v>
      </c>
      <c r="K2712" s="24">
        <v>0</v>
      </c>
      <c r="L2712" s="14">
        <f>貼り付けシート!C2712</f>
        <v>19.3</v>
      </c>
      <c r="M2712" s="14">
        <f>貼り付けシート!D2712</f>
        <v>11.6</v>
      </c>
      <c r="N2712" s="18">
        <f>貼り付けシート!E2712</f>
        <v>82.774547800623793</v>
      </c>
      <c r="O2712" s="18">
        <f>貼り付けシート!F2712</f>
        <v>0</v>
      </c>
      <c r="P2712" s="19">
        <f t="shared" si="256"/>
        <v>0</v>
      </c>
      <c r="Q2712" s="19">
        <f t="shared" si="257"/>
        <v>0</v>
      </c>
    </row>
    <row r="2713" spans="1:17">
      <c r="A2713" s="38">
        <v>41752</v>
      </c>
      <c r="B2713" s="49" t="s">
        <v>168</v>
      </c>
      <c r="C2713" s="24">
        <f t="shared" si="252"/>
        <v>30.406921776000001</v>
      </c>
      <c r="D2713" s="24">
        <f t="shared" si="253"/>
        <v>0</v>
      </c>
      <c r="E2713" s="18">
        <f>IF(G2713&gt;=0.3,(バックデータ一覧!$C$10*(バックデータ一覧!$C$12*計算過程!L2713+バックデータ一覧!$C$13*LN(計算過程!G2713)+バックデータ一覧!$C$14)^バックデータ一覧!$C$11+バックデータ一覧!$E$10*(計算過程!G2713/(バックデータ一覧!$E$12*計算過程!L2713+バックデータ一覧!$E$13*LN(計算過程!G2713)+バックデータ一覧!$E$14))^バックデータ一覧!$E$11)*計算過程!$W$11*10^-3,0)</f>
        <v>0</v>
      </c>
      <c r="F2713" s="18">
        <f>IF(G2713&lt;0.3,(バックデータ一覧!$C$10*(バックデータ一覧!$C$12*計算過程!L2713+バックデータ一覧!$C$13*LN(0.3)+バックデータ一覧!$C$14)^バックデータ一覧!$C$11+バックデータ一覧!$E$10*(0.3/(バックデータ一覧!$E$12*計算過程!L2713+バックデータ一覧!$E$13*LN(0.3)+バックデータ一覧!$E$14))^バックデータ一覧!$E$11)*計算過程!$W$11*計算過程!G2713/0.3*10^-3,0)</f>
        <v>0</v>
      </c>
      <c r="G2713" s="18">
        <f t="shared" si="254"/>
        <v>0</v>
      </c>
      <c r="H2713" s="18">
        <f t="shared" si="255"/>
        <v>0</v>
      </c>
      <c r="I2713" s="24">
        <v>0</v>
      </c>
      <c r="J2713" s="24">
        <v>0</v>
      </c>
      <c r="K2713" s="24">
        <v>0</v>
      </c>
      <c r="L2713" s="14">
        <f>貼り付けシート!C2713</f>
        <v>18.899999999999999</v>
      </c>
      <c r="M2713" s="14">
        <f>貼り付けシート!D2713</f>
        <v>11.8</v>
      </c>
      <c r="N2713" s="18">
        <f>貼り付けシート!E2713</f>
        <v>86.301837683911856</v>
      </c>
      <c r="O2713" s="18">
        <f>貼り付けシート!F2713</f>
        <v>0</v>
      </c>
      <c r="P2713" s="19">
        <f t="shared" si="256"/>
        <v>0</v>
      </c>
      <c r="Q2713" s="19">
        <f t="shared" si="257"/>
        <v>0</v>
      </c>
    </row>
    <row r="2714" spans="1:17">
      <c r="A2714" s="38">
        <v>41752</v>
      </c>
      <c r="B2714" s="49" t="s">
        <v>169</v>
      </c>
      <c r="C2714" s="24">
        <f t="shared" si="252"/>
        <v>30.406921776000001</v>
      </c>
      <c r="D2714" s="24">
        <f t="shared" si="253"/>
        <v>0</v>
      </c>
      <c r="E2714" s="18">
        <f>IF(G2714&gt;=0.3,(バックデータ一覧!$C$10*(バックデータ一覧!$C$12*計算過程!L2714+バックデータ一覧!$C$13*LN(計算過程!G2714)+バックデータ一覧!$C$14)^バックデータ一覧!$C$11+バックデータ一覧!$E$10*(計算過程!G2714/(バックデータ一覧!$E$12*計算過程!L2714+バックデータ一覧!$E$13*LN(計算過程!G2714)+バックデータ一覧!$E$14))^バックデータ一覧!$E$11)*計算過程!$W$11*10^-3,0)</f>
        <v>0</v>
      </c>
      <c r="F2714" s="18">
        <f>IF(G2714&lt;0.3,(バックデータ一覧!$C$10*(バックデータ一覧!$C$12*計算過程!L2714+バックデータ一覧!$C$13*LN(0.3)+バックデータ一覧!$C$14)^バックデータ一覧!$C$11+バックデータ一覧!$E$10*(0.3/(バックデータ一覧!$E$12*計算過程!L2714+バックデータ一覧!$E$13*LN(0.3)+バックデータ一覧!$E$14))^バックデータ一覧!$E$11)*計算過程!$W$11*計算過程!G2714/0.3*10^-3,0)</f>
        <v>0</v>
      </c>
      <c r="G2714" s="18">
        <f t="shared" si="254"/>
        <v>0</v>
      </c>
      <c r="H2714" s="18">
        <f t="shared" si="255"/>
        <v>0</v>
      </c>
      <c r="I2714" s="24">
        <v>0</v>
      </c>
      <c r="J2714" s="24">
        <v>0</v>
      </c>
      <c r="K2714" s="24">
        <v>0</v>
      </c>
      <c r="L2714" s="14">
        <f>貼り付けシート!C2714</f>
        <v>18.2</v>
      </c>
      <c r="M2714" s="14">
        <f>貼り付けシート!D2714</f>
        <v>11.9</v>
      </c>
      <c r="N2714" s="18">
        <f>貼り付けシート!E2714</f>
        <v>90.920342427951383</v>
      </c>
      <c r="O2714" s="18">
        <f>貼り付けシート!F2714</f>
        <v>0</v>
      </c>
      <c r="P2714" s="19">
        <f t="shared" si="256"/>
        <v>0</v>
      </c>
      <c r="Q2714" s="19">
        <f t="shared" si="257"/>
        <v>0</v>
      </c>
    </row>
    <row r="2715" spans="1:17">
      <c r="A2715" s="38">
        <v>41752</v>
      </c>
      <c r="B2715" s="49" t="s">
        <v>170</v>
      </c>
      <c r="C2715" s="24">
        <f t="shared" si="252"/>
        <v>30.406921776000001</v>
      </c>
      <c r="D2715" s="24">
        <f t="shared" si="253"/>
        <v>0</v>
      </c>
      <c r="E2715" s="18">
        <f>IF(G2715&gt;=0.3,(バックデータ一覧!$C$10*(バックデータ一覧!$C$12*計算過程!L2715+バックデータ一覧!$C$13*LN(計算過程!G2715)+バックデータ一覧!$C$14)^バックデータ一覧!$C$11+バックデータ一覧!$E$10*(計算過程!G2715/(バックデータ一覧!$E$12*計算過程!L2715+バックデータ一覧!$E$13*LN(計算過程!G2715)+バックデータ一覧!$E$14))^バックデータ一覧!$E$11)*計算過程!$W$11*10^-3,0)</f>
        <v>0</v>
      </c>
      <c r="F2715" s="18">
        <f>IF(G2715&lt;0.3,(バックデータ一覧!$C$10*(バックデータ一覧!$C$12*計算過程!L2715+バックデータ一覧!$C$13*LN(0.3)+バックデータ一覧!$C$14)^バックデータ一覧!$C$11+バックデータ一覧!$E$10*(0.3/(バックデータ一覧!$E$12*計算過程!L2715+バックデータ一覧!$E$13*LN(0.3)+バックデータ一覧!$E$14))^バックデータ一覧!$E$11)*計算過程!$W$11*計算過程!G2715/0.3*10^-3,0)</f>
        <v>0</v>
      </c>
      <c r="G2715" s="18">
        <f t="shared" si="254"/>
        <v>0</v>
      </c>
      <c r="H2715" s="18">
        <f t="shared" si="255"/>
        <v>0</v>
      </c>
      <c r="I2715" s="24">
        <v>0</v>
      </c>
      <c r="J2715" s="24">
        <v>0</v>
      </c>
      <c r="K2715" s="24">
        <v>0</v>
      </c>
      <c r="L2715" s="14">
        <f>貼り付けシート!C2715</f>
        <v>18.399999999999999</v>
      </c>
      <c r="M2715" s="14">
        <f>貼り付けシート!D2715</f>
        <v>11.9</v>
      </c>
      <c r="N2715" s="18">
        <f>貼り付けシート!E2715</f>
        <v>89.786116363161213</v>
      </c>
      <c r="O2715" s="18">
        <f>貼り付けシート!F2715</f>
        <v>0</v>
      </c>
      <c r="P2715" s="19">
        <f t="shared" si="256"/>
        <v>0</v>
      </c>
      <c r="Q2715" s="19">
        <f t="shared" si="257"/>
        <v>0</v>
      </c>
    </row>
    <row r="2716" spans="1:17">
      <c r="A2716" s="38">
        <v>41752</v>
      </c>
      <c r="B2716" s="49" t="s">
        <v>171</v>
      </c>
      <c r="C2716" s="24">
        <f t="shared" si="252"/>
        <v>30.406921776000001</v>
      </c>
      <c r="D2716" s="24">
        <f t="shared" si="253"/>
        <v>0</v>
      </c>
      <c r="E2716" s="18">
        <f>IF(G2716&gt;=0.3,(バックデータ一覧!$C$10*(バックデータ一覧!$C$12*計算過程!L2716+バックデータ一覧!$C$13*LN(計算過程!G2716)+バックデータ一覧!$C$14)^バックデータ一覧!$C$11+バックデータ一覧!$E$10*(計算過程!G2716/(バックデータ一覧!$E$12*計算過程!L2716+バックデータ一覧!$E$13*LN(計算過程!G2716)+バックデータ一覧!$E$14))^バックデータ一覧!$E$11)*計算過程!$W$11*10^-3,0)</f>
        <v>0</v>
      </c>
      <c r="F2716" s="18">
        <f>IF(G2716&lt;0.3,(バックデータ一覧!$C$10*(バックデータ一覧!$C$12*計算過程!L2716+バックデータ一覧!$C$13*LN(0.3)+バックデータ一覧!$C$14)^バックデータ一覧!$C$11+バックデータ一覧!$E$10*(0.3/(バックデータ一覧!$E$12*計算過程!L2716+バックデータ一覧!$E$13*LN(0.3)+バックデータ一覧!$E$14))^バックデータ一覧!$E$11)*計算過程!$W$11*計算過程!G2716/0.3*10^-3,0)</f>
        <v>0</v>
      </c>
      <c r="G2716" s="18">
        <f t="shared" si="254"/>
        <v>0</v>
      </c>
      <c r="H2716" s="18">
        <f t="shared" si="255"/>
        <v>0</v>
      </c>
      <c r="I2716" s="24">
        <v>0</v>
      </c>
      <c r="J2716" s="24">
        <v>0</v>
      </c>
      <c r="K2716" s="24">
        <v>0</v>
      </c>
      <c r="L2716" s="14">
        <f>貼り付けシート!C2716</f>
        <v>18.3</v>
      </c>
      <c r="M2716" s="14">
        <f>貼り付けシート!D2716</f>
        <v>12</v>
      </c>
      <c r="N2716" s="18">
        <f>貼り付けシート!E2716</f>
        <v>91.096112583595414</v>
      </c>
      <c r="O2716" s="18">
        <f>貼り付けシート!F2716</f>
        <v>0</v>
      </c>
      <c r="P2716" s="19">
        <f t="shared" si="256"/>
        <v>0</v>
      </c>
      <c r="Q2716" s="19">
        <f t="shared" si="257"/>
        <v>0</v>
      </c>
    </row>
    <row r="2717" spans="1:17">
      <c r="A2717" s="38">
        <v>41752</v>
      </c>
      <c r="B2717" s="49" t="s">
        <v>172</v>
      </c>
      <c r="C2717" s="24">
        <f t="shared" si="252"/>
        <v>30.406921776000001</v>
      </c>
      <c r="D2717" s="24">
        <f t="shared" si="253"/>
        <v>0</v>
      </c>
      <c r="E2717" s="18">
        <f>IF(G2717&gt;=0.3,(バックデータ一覧!$C$10*(バックデータ一覧!$C$12*計算過程!L2717+バックデータ一覧!$C$13*LN(計算過程!G2717)+バックデータ一覧!$C$14)^バックデータ一覧!$C$11+バックデータ一覧!$E$10*(計算過程!G2717/(バックデータ一覧!$E$12*計算過程!L2717+バックデータ一覧!$E$13*LN(計算過程!G2717)+バックデータ一覧!$E$14))^バックデータ一覧!$E$11)*計算過程!$W$11*10^-3,0)</f>
        <v>0</v>
      </c>
      <c r="F2717" s="18">
        <f>IF(G2717&lt;0.3,(バックデータ一覧!$C$10*(バックデータ一覧!$C$12*計算過程!L2717+バックデータ一覧!$C$13*LN(0.3)+バックデータ一覧!$C$14)^バックデータ一覧!$C$11+バックデータ一覧!$E$10*(0.3/(バックデータ一覧!$E$12*計算過程!L2717+バックデータ一覧!$E$13*LN(0.3)+バックデータ一覧!$E$14))^バックデータ一覧!$E$11)*計算過程!$W$11*計算過程!G2717/0.3*10^-3,0)</f>
        <v>0</v>
      </c>
      <c r="G2717" s="18">
        <f t="shared" si="254"/>
        <v>0</v>
      </c>
      <c r="H2717" s="18">
        <f t="shared" si="255"/>
        <v>0</v>
      </c>
      <c r="I2717" s="24">
        <v>0</v>
      </c>
      <c r="J2717" s="24">
        <v>0</v>
      </c>
      <c r="K2717" s="24">
        <v>0</v>
      </c>
      <c r="L2717" s="14">
        <f>貼り付けシート!C2717</f>
        <v>17.7</v>
      </c>
      <c r="M2717" s="14">
        <f>貼り付けシート!D2717</f>
        <v>12</v>
      </c>
      <c r="N2717" s="18">
        <f>貼り付けシート!E2717</f>
        <v>94.600552858978375</v>
      </c>
      <c r="O2717" s="18">
        <f>貼り付けシート!F2717</f>
        <v>0</v>
      </c>
      <c r="P2717" s="19">
        <f t="shared" si="256"/>
        <v>0</v>
      </c>
      <c r="Q2717" s="19">
        <f t="shared" si="257"/>
        <v>0</v>
      </c>
    </row>
    <row r="2718" spans="1:17">
      <c r="A2718" s="38">
        <v>41753</v>
      </c>
      <c r="B2718" s="49" t="s">
        <v>149</v>
      </c>
      <c r="C2718" s="24">
        <f t="shared" si="252"/>
        <v>30.406921776000001</v>
      </c>
      <c r="D2718" s="24">
        <f t="shared" si="253"/>
        <v>0</v>
      </c>
      <c r="E2718" s="18">
        <f>IF(G2718&gt;=0.3,(バックデータ一覧!$C$10*(バックデータ一覧!$C$12*計算過程!L2718+バックデータ一覧!$C$13*LN(計算過程!G2718)+バックデータ一覧!$C$14)^バックデータ一覧!$C$11+バックデータ一覧!$E$10*(計算過程!G2718/(バックデータ一覧!$E$12*計算過程!L2718+バックデータ一覧!$E$13*LN(計算過程!G2718)+バックデータ一覧!$E$14))^バックデータ一覧!$E$11)*計算過程!$W$11*10^-3,0)</f>
        <v>0</v>
      </c>
      <c r="F2718" s="18">
        <f>IF(G2718&lt;0.3,(バックデータ一覧!$C$10*(バックデータ一覧!$C$12*計算過程!L2718+バックデータ一覧!$C$13*LN(0.3)+バックデータ一覧!$C$14)^バックデータ一覧!$C$11+バックデータ一覧!$E$10*(0.3/(バックデータ一覧!$E$12*計算過程!L2718+バックデータ一覧!$E$13*LN(0.3)+バックデータ一覧!$E$14))^バックデータ一覧!$E$11)*計算過程!$W$11*計算過程!G2718/0.3*10^-3,0)</f>
        <v>0</v>
      </c>
      <c r="G2718" s="18">
        <f t="shared" si="254"/>
        <v>0</v>
      </c>
      <c r="H2718" s="18">
        <f t="shared" si="255"/>
        <v>0</v>
      </c>
      <c r="I2718" s="24">
        <v>0</v>
      </c>
      <c r="J2718" s="24">
        <v>0</v>
      </c>
      <c r="K2718" s="24">
        <v>0</v>
      </c>
      <c r="L2718" s="14">
        <f>貼り付けシート!C2718</f>
        <v>17.899999999999999</v>
      </c>
      <c r="M2718" s="14">
        <f>貼り付けシート!D2718</f>
        <v>12</v>
      </c>
      <c r="N2718" s="18">
        <f>貼り付けシート!E2718</f>
        <v>93.415848366741358</v>
      </c>
      <c r="O2718" s="18">
        <f>貼り付けシート!F2718</f>
        <v>0</v>
      </c>
      <c r="P2718" s="19">
        <f t="shared" si="256"/>
        <v>0</v>
      </c>
      <c r="Q2718" s="19">
        <f t="shared" si="257"/>
        <v>0</v>
      </c>
    </row>
    <row r="2719" spans="1:17">
      <c r="A2719" s="38">
        <v>41753</v>
      </c>
      <c r="B2719" s="49" t="s">
        <v>150</v>
      </c>
      <c r="C2719" s="24">
        <f t="shared" si="252"/>
        <v>30.406921776000001</v>
      </c>
      <c r="D2719" s="24">
        <f t="shared" si="253"/>
        <v>0</v>
      </c>
      <c r="E2719" s="18">
        <f>IF(G2719&gt;=0.3,(バックデータ一覧!$C$10*(バックデータ一覧!$C$12*計算過程!L2719+バックデータ一覧!$C$13*LN(計算過程!G2719)+バックデータ一覧!$C$14)^バックデータ一覧!$C$11+バックデータ一覧!$E$10*(計算過程!G2719/(バックデータ一覧!$E$12*計算過程!L2719+バックデータ一覧!$E$13*LN(計算過程!G2719)+バックデータ一覧!$E$14))^バックデータ一覧!$E$11)*計算過程!$W$11*10^-3,0)</f>
        <v>0</v>
      </c>
      <c r="F2719" s="18">
        <f>IF(G2719&lt;0.3,(バックデータ一覧!$C$10*(バックデータ一覧!$C$12*計算過程!L2719+バックデータ一覧!$C$13*LN(0.3)+バックデータ一覧!$C$14)^バックデータ一覧!$C$11+バックデータ一覧!$E$10*(0.3/(バックデータ一覧!$E$12*計算過程!L2719+バックデータ一覧!$E$13*LN(0.3)+バックデータ一覧!$E$14))^バックデータ一覧!$E$11)*計算過程!$W$11*計算過程!G2719/0.3*10^-3,0)</f>
        <v>0</v>
      </c>
      <c r="G2719" s="18">
        <f t="shared" si="254"/>
        <v>0</v>
      </c>
      <c r="H2719" s="18">
        <f t="shared" si="255"/>
        <v>0</v>
      </c>
      <c r="I2719" s="24">
        <v>0</v>
      </c>
      <c r="J2719" s="24">
        <v>0</v>
      </c>
      <c r="K2719" s="24">
        <v>0</v>
      </c>
      <c r="L2719" s="14">
        <f>貼り付けシート!C2719</f>
        <v>17.600000000000001</v>
      </c>
      <c r="M2719" s="14">
        <f>貼り付けシート!D2719</f>
        <v>12</v>
      </c>
      <c r="N2719" s="18">
        <f>貼り付けシート!E2719</f>
        <v>95.199228090077071</v>
      </c>
      <c r="O2719" s="18">
        <f>貼り付けシート!F2719</f>
        <v>0</v>
      </c>
      <c r="P2719" s="19">
        <f t="shared" si="256"/>
        <v>0</v>
      </c>
      <c r="Q2719" s="19">
        <f t="shared" si="257"/>
        <v>0</v>
      </c>
    </row>
    <row r="2720" spans="1:17">
      <c r="A2720" s="38">
        <v>41753</v>
      </c>
      <c r="B2720" s="49" t="s">
        <v>151</v>
      </c>
      <c r="C2720" s="24">
        <f t="shared" si="252"/>
        <v>30.406921776000001</v>
      </c>
      <c r="D2720" s="24">
        <f t="shared" si="253"/>
        <v>0</v>
      </c>
      <c r="E2720" s="18">
        <f>IF(G2720&gt;=0.3,(バックデータ一覧!$C$10*(バックデータ一覧!$C$12*計算過程!L2720+バックデータ一覧!$C$13*LN(計算過程!G2720)+バックデータ一覧!$C$14)^バックデータ一覧!$C$11+バックデータ一覧!$E$10*(計算過程!G2720/(バックデータ一覧!$E$12*計算過程!L2720+バックデータ一覧!$E$13*LN(計算過程!G2720)+バックデータ一覧!$E$14))^バックデータ一覧!$E$11)*計算過程!$W$11*10^-3,0)</f>
        <v>0</v>
      </c>
      <c r="F2720" s="18">
        <f>IF(G2720&lt;0.3,(バックデータ一覧!$C$10*(バックデータ一覧!$C$12*計算過程!L2720+バックデータ一覧!$C$13*LN(0.3)+バックデータ一覧!$C$14)^バックデータ一覧!$C$11+バックデータ一覧!$E$10*(0.3/(バックデータ一覧!$E$12*計算過程!L2720+バックデータ一覧!$E$13*LN(0.3)+バックデータ一覧!$E$14))^バックデータ一覧!$E$11)*計算過程!$W$11*計算過程!G2720/0.3*10^-3,0)</f>
        <v>0</v>
      </c>
      <c r="G2720" s="18">
        <f t="shared" si="254"/>
        <v>0</v>
      </c>
      <c r="H2720" s="18">
        <f t="shared" si="255"/>
        <v>0</v>
      </c>
      <c r="I2720" s="24">
        <v>0</v>
      </c>
      <c r="J2720" s="24">
        <v>0</v>
      </c>
      <c r="K2720" s="24">
        <v>0</v>
      </c>
      <c r="L2720" s="14">
        <f>貼り付けシート!C2720</f>
        <v>17.7</v>
      </c>
      <c r="M2720" s="14">
        <f>貼り付けシート!D2720</f>
        <v>12</v>
      </c>
      <c r="N2720" s="18">
        <f>貼り付けシート!E2720</f>
        <v>94.600552858978375</v>
      </c>
      <c r="O2720" s="18">
        <f>貼り付けシート!F2720</f>
        <v>0</v>
      </c>
      <c r="P2720" s="19">
        <f t="shared" si="256"/>
        <v>0</v>
      </c>
      <c r="Q2720" s="19">
        <f t="shared" si="257"/>
        <v>0</v>
      </c>
    </row>
    <row r="2721" spans="1:17">
      <c r="A2721" s="38">
        <v>41753</v>
      </c>
      <c r="B2721" s="49" t="s">
        <v>152</v>
      </c>
      <c r="C2721" s="24">
        <f t="shared" si="252"/>
        <v>30.406921776000001</v>
      </c>
      <c r="D2721" s="24">
        <f t="shared" si="253"/>
        <v>0</v>
      </c>
      <c r="E2721" s="18">
        <f>IF(G2721&gt;=0.3,(バックデータ一覧!$C$10*(バックデータ一覧!$C$12*計算過程!L2721+バックデータ一覧!$C$13*LN(計算過程!G2721)+バックデータ一覧!$C$14)^バックデータ一覧!$C$11+バックデータ一覧!$E$10*(計算過程!G2721/(バックデータ一覧!$E$12*計算過程!L2721+バックデータ一覧!$E$13*LN(計算過程!G2721)+バックデータ一覧!$E$14))^バックデータ一覧!$E$11)*計算過程!$W$11*10^-3,0)</f>
        <v>0</v>
      </c>
      <c r="F2721" s="18">
        <f>IF(G2721&lt;0.3,(バックデータ一覧!$C$10*(バックデータ一覧!$C$12*計算過程!L2721+バックデータ一覧!$C$13*LN(0.3)+バックデータ一覧!$C$14)^バックデータ一覧!$C$11+バックデータ一覧!$E$10*(0.3/(バックデータ一覧!$E$12*計算過程!L2721+バックデータ一覧!$E$13*LN(0.3)+バックデータ一覧!$E$14))^バックデータ一覧!$E$11)*計算過程!$W$11*計算過程!G2721/0.3*10^-3,0)</f>
        <v>0</v>
      </c>
      <c r="G2721" s="18">
        <f t="shared" si="254"/>
        <v>0</v>
      </c>
      <c r="H2721" s="18">
        <f t="shared" si="255"/>
        <v>0</v>
      </c>
      <c r="I2721" s="24">
        <v>0</v>
      </c>
      <c r="J2721" s="24">
        <v>0</v>
      </c>
      <c r="K2721" s="24">
        <v>0</v>
      </c>
      <c r="L2721" s="14">
        <f>貼り付けシート!C2721</f>
        <v>17.5</v>
      </c>
      <c r="M2721" s="14">
        <f>貼り付けシート!D2721</f>
        <v>12</v>
      </c>
      <c r="N2721" s="18">
        <f>貼り付けシート!E2721</f>
        <v>95.8021627515717</v>
      </c>
      <c r="O2721" s="18">
        <f>貼り付けシート!F2721</f>
        <v>0</v>
      </c>
      <c r="P2721" s="19">
        <f t="shared" si="256"/>
        <v>0</v>
      </c>
      <c r="Q2721" s="19">
        <f t="shared" si="257"/>
        <v>0</v>
      </c>
    </row>
    <row r="2722" spans="1:17">
      <c r="A2722" s="38">
        <v>41753</v>
      </c>
      <c r="B2722" s="49" t="s">
        <v>153</v>
      </c>
      <c r="C2722" s="24">
        <f t="shared" si="252"/>
        <v>30.406921776000001</v>
      </c>
      <c r="D2722" s="24">
        <f t="shared" si="253"/>
        <v>0</v>
      </c>
      <c r="E2722" s="18">
        <f>IF(G2722&gt;=0.3,(バックデータ一覧!$C$10*(バックデータ一覧!$C$12*計算過程!L2722+バックデータ一覧!$C$13*LN(計算過程!G2722)+バックデータ一覧!$C$14)^バックデータ一覧!$C$11+バックデータ一覧!$E$10*(計算過程!G2722/(バックデータ一覧!$E$12*計算過程!L2722+バックデータ一覧!$E$13*LN(計算過程!G2722)+バックデータ一覧!$E$14))^バックデータ一覧!$E$11)*計算過程!$W$11*10^-3,0)</f>
        <v>0</v>
      </c>
      <c r="F2722" s="18">
        <f>IF(G2722&lt;0.3,(バックデータ一覧!$C$10*(バックデータ一覧!$C$12*計算過程!L2722+バックデータ一覧!$C$13*LN(0.3)+バックデータ一覧!$C$14)^バックデータ一覧!$C$11+バックデータ一覧!$E$10*(0.3/(バックデータ一覧!$E$12*計算過程!L2722+バックデータ一覧!$E$13*LN(0.3)+バックデータ一覧!$E$14))^バックデータ一覧!$E$11)*計算過程!$W$11*計算過程!G2722/0.3*10^-3,0)</f>
        <v>0</v>
      </c>
      <c r="G2722" s="18">
        <f t="shared" si="254"/>
        <v>0</v>
      </c>
      <c r="H2722" s="18">
        <f t="shared" si="255"/>
        <v>0</v>
      </c>
      <c r="I2722" s="24">
        <v>0</v>
      </c>
      <c r="J2722" s="24">
        <v>0</v>
      </c>
      <c r="K2722" s="24">
        <v>0</v>
      </c>
      <c r="L2722" s="14">
        <f>貼り付けシート!C2722</f>
        <v>17.2</v>
      </c>
      <c r="M2722" s="14">
        <f>貼り付けシート!D2722</f>
        <v>11.9</v>
      </c>
      <c r="N2722" s="18">
        <f>貼り付けシート!E2722</f>
        <v>96.838492803932141</v>
      </c>
      <c r="O2722" s="18">
        <f>貼り付けシート!F2722</f>
        <v>0</v>
      </c>
      <c r="P2722" s="19">
        <f t="shared" si="256"/>
        <v>0</v>
      </c>
      <c r="Q2722" s="19">
        <f t="shared" si="257"/>
        <v>0</v>
      </c>
    </row>
    <row r="2723" spans="1:17">
      <c r="A2723" s="38">
        <v>41753</v>
      </c>
      <c r="B2723" s="49" t="s">
        <v>154</v>
      </c>
      <c r="C2723" s="24">
        <f t="shared" si="252"/>
        <v>30.406921776000001</v>
      </c>
      <c r="D2723" s="24">
        <f t="shared" si="253"/>
        <v>0</v>
      </c>
      <c r="E2723" s="18">
        <f>IF(G2723&gt;=0.3,(バックデータ一覧!$C$10*(バックデータ一覧!$C$12*計算過程!L2723+バックデータ一覧!$C$13*LN(計算過程!G2723)+バックデータ一覧!$C$14)^バックデータ一覧!$C$11+バックデータ一覧!$E$10*(計算過程!G2723/(バックデータ一覧!$E$12*計算過程!L2723+バックデータ一覧!$E$13*LN(計算過程!G2723)+バックデータ一覧!$E$14))^バックデータ一覧!$E$11)*計算過程!$W$11*10^-3,0)</f>
        <v>0</v>
      </c>
      <c r="F2723" s="18">
        <f>IF(G2723&lt;0.3,(バックデータ一覧!$C$10*(バックデータ一覧!$C$12*計算過程!L2723+バックデータ一覧!$C$13*LN(0.3)+バックデータ一覧!$C$14)^バックデータ一覧!$C$11+バックデータ一覧!$E$10*(0.3/(バックデータ一覧!$E$12*計算過程!L2723+バックデータ一覧!$E$13*LN(0.3)+バックデータ一覧!$E$14))^バックデータ一覧!$E$11)*計算過程!$W$11*計算過程!G2723/0.3*10^-3,0)</f>
        <v>0</v>
      </c>
      <c r="G2723" s="18">
        <f t="shared" si="254"/>
        <v>0</v>
      </c>
      <c r="H2723" s="18">
        <f t="shared" si="255"/>
        <v>0</v>
      </c>
      <c r="I2723" s="24">
        <v>0</v>
      </c>
      <c r="J2723" s="24">
        <v>0</v>
      </c>
      <c r="K2723" s="24">
        <v>0</v>
      </c>
      <c r="L2723" s="14">
        <f>貼り付けシート!C2723</f>
        <v>17</v>
      </c>
      <c r="M2723" s="14">
        <f>貼り付けシート!D2723</f>
        <v>11.9</v>
      </c>
      <c r="N2723" s="18">
        <f>貼り付けシート!E2723</f>
        <v>98.073360835592609</v>
      </c>
      <c r="O2723" s="18">
        <f>貼り付けシート!F2723</f>
        <v>0</v>
      </c>
      <c r="P2723" s="19">
        <f t="shared" si="256"/>
        <v>0</v>
      </c>
      <c r="Q2723" s="19">
        <f t="shared" si="257"/>
        <v>0</v>
      </c>
    </row>
    <row r="2724" spans="1:17">
      <c r="A2724" s="38">
        <v>41753</v>
      </c>
      <c r="B2724" s="49" t="s">
        <v>155</v>
      </c>
      <c r="C2724" s="24">
        <f t="shared" si="252"/>
        <v>30.406921776000001</v>
      </c>
      <c r="D2724" s="24">
        <f t="shared" si="253"/>
        <v>0</v>
      </c>
      <c r="E2724" s="18">
        <f>IF(G2724&gt;=0.3,(バックデータ一覧!$C$10*(バックデータ一覧!$C$12*計算過程!L2724+バックデータ一覧!$C$13*LN(計算過程!G2724)+バックデータ一覧!$C$14)^バックデータ一覧!$C$11+バックデータ一覧!$E$10*(計算過程!G2724/(バックデータ一覧!$E$12*計算過程!L2724+バックデータ一覧!$E$13*LN(計算過程!G2724)+バックデータ一覧!$E$14))^バックデータ一覧!$E$11)*計算過程!$W$11*10^-3,0)</f>
        <v>0</v>
      </c>
      <c r="F2724" s="18">
        <f>IF(G2724&lt;0.3,(バックデータ一覧!$C$10*(バックデータ一覧!$C$12*計算過程!L2724+バックデータ一覧!$C$13*LN(0.3)+バックデータ一覧!$C$14)^バックデータ一覧!$C$11+バックデータ一覧!$E$10*(0.3/(バックデータ一覧!$E$12*計算過程!L2724+バックデータ一覧!$E$13*LN(0.3)+バックデータ一覧!$E$14))^バックデータ一覧!$E$11)*計算過程!$W$11*計算過程!G2724/0.3*10^-3,0)</f>
        <v>0</v>
      </c>
      <c r="G2724" s="18">
        <f t="shared" si="254"/>
        <v>0</v>
      </c>
      <c r="H2724" s="18">
        <f t="shared" si="255"/>
        <v>0</v>
      </c>
      <c r="I2724" s="24">
        <v>0</v>
      </c>
      <c r="J2724" s="24">
        <v>0</v>
      </c>
      <c r="K2724" s="24">
        <v>0</v>
      </c>
      <c r="L2724" s="14">
        <f>貼り付けシート!C2724</f>
        <v>17</v>
      </c>
      <c r="M2724" s="14">
        <f>貼り付けシート!D2724</f>
        <v>12.1</v>
      </c>
      <c r="N2724" s="18">
        <f>貼り付けシート!E2724</f>
        <v>99.69019964080023</v>
      </c>
      <c r="O2724" s="18">
        <f>貼り付けシート!F2724</f>
        <v>0</v>
      </c>
      <c r="P2724" s="19">
        <f t="shared" si="256"/>
        <v>0</v>
      </c>
      <c r="Q2724" s="19">
        <f t="shared" si="257"/>
        <v>0</v>
      </c>
    </row>
    <row r="2725" spans="1:17">
      <c r="A2725" s="38">
        <v>41753</v>
      </c>
      <c r="B2725" s="49" t="s">
        <v>156</v>
      </c>
      <c r="C2725" s="24">
        <f t="shared" si="252"/>
        <v>30.406921776000001</v>
      </c>
      <c r="D2725" s="24">
        <f t="shared" si="253"/>
        <v>0</v>
      </c>
      <c r="E2725" s="18">
        <f>IF(G2725&gt;=0.3,(バックデータ一覧!$C$10*(バックデータ一覧!$C$12*計算過程!L2725+バックデータ一覧!$C$13*LN(計算過程!G2725)+バックデータ一覧!$C$14)^バックデータ一覧!$C$11+バックデータ一覧!$E$10*(計算過程!G2725/(バックデータ一覧!$E$12*計算過程!L2725+バックデータ一覧!$E$13*LN(計算過程!G2725)+バックデータ一覧!$E$14))^バックデータ一覧!$E$11)*計算過程!$W$11*10^-3,0)</f>
        <v>0</v>
      </c>
      <c r="F2725" s="18">
        <f>IF(G2725&lt;0.3,(バックデータ一覧!$C$10*(バックデータ一覧!$C$12*計算過程!L2725+バックデータ一覧!$C$13*LN(0.3)+バックデータ一覧!$C$14)^バックデータ一覧!$C$11+バックデータ一覧!$E$10*(0.3/(バックデータ一覧!$E$12*計算過程!L2725+バックデータ一覧!$E$13*LN(0.3)+バックデータ一覧!$E$14))^バックデータ一覧!$E$11)*計算過程!$W$11*計算過程!G2725/0.3*10^-3,0)</f>
        <v>0</v>
      </c>
      <c r="G2725" s="18">
        <f t="shared" si="254"/>
        <v>0</v>
      </c>
      <c r="H2725" s="18">
        <f t="shared" si="255"/>
        <v>0</v>
      </c>
      <c r="I2725" s="24">
        <v>0</v>
      </c>
      <c r="J2725" s="24">
        <v>0</v>
      </c>
      <c r="K2725" s="24">
        <v>0</v>
      </c>
      <c r="L2725" s="14">
        <f>貼り付けシート!C2725</f>
        <v>17.399999999999999</v>
      </c>
      <c r="M2725" s="14">
        <f>貼り付けシート!D2725</f>
        <v>12.2</v>
      </c>
      <c r="N2725" s="18">
        <f>貼り付けシート!E2725</f>
        <v>97.985303258059631</v>
      </c>
      <c r="O2725" s="18">
        <f>貼り付けシート!F2725</f>
        <v>0</v>
      </c>
      <c r="P2725" s="19">
        <f t="shared" si="256"/>
        <v>0</v>
      </c>
      <c r="Q2725" s="19">
        <f t="shared" si="257"/>
        <v>0</v>
      </c>
    </row>
    <row r="2726" spans="1:17">
      <c r="A2726" s="38">
        <v>41753</v>
      </c>
      <c r="B2726" s="49" t="s">
        <v>157</v>
      </c>
      <c r="C2726" s="24">
        <f t="shared" si="252"/>
        <v>30.406921776000001</v>
      </c>
      <c r="D2726" s="24">
        <f t="shared" si="253"/>
        <v>0</v>
      </c>
      <c r="E2726" s="18">
        <f>IF(G2726&gt;=0.3,(バックデータ一覧!$C$10*(バックデータ一覧!$C$12*計算過程!L2726+バックデータ一覧!$C$13*LN(計算過程!G2726)+バックデータ一覧!$C$14)^バックデータ一覧!$C$11+バックデータ一覧!$E$10*(計算過程!G2726/(バックデータ一覧!$E$12*計算過程!L2726+バックデータ一覧!$E$13*LN(計算過程!G2726)+バックデータ一覧!$E$14))^バックデータ一覧!$E$11)*計算過程!$W$11*10^-3,0)</f>
        <v>0</v>
      </c>
      <c r="F2726" s="18">
        <f>IF(G2726&lt;0.3,(バックデータ一覧!$C$10*(バックデータ一覧!$C$12*計算過程!L2726+バックデータ一覧!$C$13*LN(0.3)+バックデータ一覧!$C$14)^バックデータ一覧!$C$11+バックデータ一覧!$E$10*(0.3/(バックデータ一覧!$E$12*計算過程!L2726+バックデータ一覧!$E$13*LN(0.3)+バックデータ一覧!$E$14))^バックデータ一覧!$E$11)*計算過程!$W$11*計算過程!G2726/0.3*10^-3,0)</f>
        <v>0</v>
      </c>
      <c r="G2726" s="18">
        <f t="shared" si="254"/>
        <v>0</v>
      </c>
      <c r="H2726" s="18">
        <f t="shared" si="255"/>
        <v>0</v>
      </c>
      <c r="I2726" s="24">
        <v>0</v>
      </c>
      <c r="J2726" s="24">
        <v>0</v>
      </c>
      <c r="K2726" s="24">
        <v>0</v>
      </c>
      <c r="L2726" s="14">
        <f>貼り付けシート!C2726</f>
        <v>17.899999999999999</v>
      </c>
      <c r="M2726" s="14">
        <f>貼り付けシート!D2726</f>
        <v>12.3</v>
      </c>
      <c r="N2726" s="18">
        <f>貼り付けシート!E2726</f>
        <v>95.705957845068383</v>
      </c>
      <c r="O2726" s="18">
        <f>貼り付けシート!F2726</f>
        <v>0</v>
      </c>
      <c r="P2726" s="19">
        <f t="shared" si="256"/>
        <v>0</v>
      </c>
      <c r="Q2726" s="19">
        <f t="shared" si="257"/>
        <v>0</v>
      </c>
    </row>
    <row r="2727" spans="1:17">
      <c r="A2727" s="38">
        <v>41753</v>
      </c>
      <c r="B2727" s="49" t="s">
        <v>158</v>
      </c>
      <c r="C2727" s="24">
        <f t="shared" si="252"/>
        <v>30.406921776000001</v>
      </c>
      <c r="D2727" s="24">
        <f t="shared" si="253"/>
        <v>0</v>
      </c>
      <c r="E2727" s="18">
        <f>IF(G2727&gt;=0.3,(バックデータ一覧!$C$10*(バックデータ一覧!$C$12*計算過程!L2727+バックデータ一覧!$C$13*LN(計算過程!G2727)+バックデータ一覧!$C$14)^バックデータ一覧!$C$11+バックデータ一覧!$E$10*(計算過程!G2727/(バックデータ一覧!$E$12*計算過程!L2727+バックデータ一覧!$E$13*LN(計算過程!G2727)+バックデータ一覧!$E$14))^バックデータ一覧!$E$11)*計算過程!$W$11*10^-3,0)</f>
        <v>0</v>
      </c>
      <c r="F2727" s="18">
        <f>IF(G2727&lt;0.3,(バックデータ一覧!$C$10*(バックデータ一覧!$C$12*計算過程!L2727+バックデータ一覧!$C$13*LN(0.3)+バックデータ一覧!$C$14)^バックデータ一覧!$C$11+バックデータ一覧!$E$10*(0.3/(バックデータ一覧!$E$12*計算過程!L2727+バックデータ一覧!$E$13*LN(0.3)+バックデータ一覧!$E$14))^バックデータ一覧!$E$11)*計算過程!$W$11*計算過程!G2727/0.3*10^-3,0)</f>
        <v>0</v>
      </c>
      <c r="G2727" s="18">
        <f t="shared" si="254"/>
        <v>0</v>
      </c>
      <c r="H2727" s="18">
        <f t="shared" si="255"/>
        <v>0</v>
      </c>
      <c r="I2727" s="24">
        <v>0</v>
      </c>
      <c r="J2727" s="24">
        <v>0</v>
      </c>
      <c r="K2727" s="24">
        <v>0</v>
      </c>
      <c r="L2727" s="14">
        <f>貼り付けシート!C2727</f>
        <v>17.600000000000001</v>
      </c>
      <c r="M2727" s="14">
        <f>貼り付けシート!D2727</f>
        <v>11.9</v>
      </c>
      <c r="N2727" s="18">
        <f>貼り付けシート!E2727</f>
        <v>94.420794059051843</v>
      </c>
      <c r="O2727" s="18">
        <f>貼り付けシート!F2727</f>
        <v>0</v>
      </c>
      <c r="P2727" s="19">
        <f t="shared" si="256"/>
        <v>0</v>
      </c>
      <c r="Q2727" s="19">
        <f t="shared" si="257"/>
        <v>0</v>
      </c>
    </row>
    <row r="2728" spans="1:17">
      <c r="A2728" s="38">
        <v>41753</v>
      </c>
      <c r="B2728" s="49" t="s">
        <v>159</v>
      </c>
      <c r="C2728" s="24">
        <f t="shared" si="252"/>
        <v>30.406921776000001</v>
      </c>
      <c r="D2728" s="24">
        <f t="shared" si="253"/>
        <v>0</v>
      </c>
      <c r="E2728" s="18">
        <f>IF(G2728&gt;=0.3,(バックデータ一覧!$C$10*(バックデータ一覧!$C$12*計算過程!L2728+バックデータ一覧!$C$13*LN(計算過程!G2728)+バックデータ一覧!$C$14)^バックデータ一覧!$C$11+バックデータ一覧!$E$10*(計算過程!G2728/(バックデータ一覧!$E$12*計算過程!L2728+バックデータ一覧!$E$13*LN(計算過程!G2728)+バックデータ一覧!$E$14))^バックデータ一覧!$E$11)*計算過程!$W$11*10^-3,0)</f>
        <v>0</v>
      </c>
      <c r="F2728" s="18">
        <f>IF(G2728&lt;0.3,(バックデータ一覧!$C$10*(バックデータ一覧!$C$12*計算過程!L2728+バックデータ一覧!$C$13*LN(0.3)+バックデータ一覧!$C$14)^バックデータ一覧!$C$11+バックデータ一覧!$E$10*(0.3/(バックデータ一覧!$E$12*計算過程!L2728+バックデータ一覧!$E$13*LN(0.3)+バックデータ一覧!$E$14))^バックデータ一覧!$E$11)*計算過程!$W$11*計算過程!G2728/0.3*10^-3,0)</f>
        <v>0</v>
      </c>
      <c r="G2728" s="18">
        <f t="shared" si="254"/>
        <v>0</v>
      </c>
      <c r="H2728" s="18">
        <f t="shared" si="255"/>
        <v>0</v>
      </c>
      <c r="I2728" s="24">
        <v>0</v>
      </c>
      <c r="J2728" s="24">
        <v>0</v>
      </c>
      <c r="K2728" s="24">
        <v>0</v>
      </c>
      <c r="L2728" s="14">
        <f>貼り付けシート!C2728</f>
        <v>17.100000000000001</v>
      </c>
      <c r="M2728" s="14">
        <f>貼り付けシート!D2728</f>
        <v>11.4</v>
      </c>
      <c r="N2728" s="18">
        <f>貼り付けシート!E2728</f>
        <v>93.432732386673791</v>
      </c>
      <c r="O2728" s="18">
        <f>貼り付けシート!F2728</f>
        <v>0</v>
      </c>
      <c r="P2728" s="19">
        <f t="shared" si="256"/>
        <v>0</v>
      </c>
      <c r="Q2728" s="19">
        <f t="shared" si="257"/>
        <v>0</v>
      </c>
    </row>
    <row r="2729" spans="1:17">
      <c r="A2729" s="38">
        <v>41753</v>
      </c>
      <c r="B2729" s="49" t="s">
        <v>160</v>
      </c>
      <c r="C2729" s="24">
        <f t="shared" si="252"/>
        <v>30.406921776000001</v>
      </c>
      <c r="D2729" s="24">
        <f t="shared" si="253"/>
        <v>0</v>
      </c>
      <c r="E2729" s="18">
        <f>IF(G2729&gt;=0.3,(バックデータ一覧!$C$10*(バックデータ一覧!$C$12*計算過程!L2729+バックデータ一覧!$C$13*LN(計算過程!G2729)+バックデータ一覧!$C$14)^バックデータ一覧!$C$11+バックデータ一覧!$E$10*(計算過程!G2729/(バックデータ一覧!$E$12*計算過程!L2729+バックデータ一覧!$E$13*LN(計算過程!G2729)+バックデータ一覧!$E$14))^バックデータ一覧!$E$11)*計算過程!$W$11*10^-3,0)</f>
        <v>0</v>
      </c>
      <c r="F2729" s="18">
        <f>IF(G2729&lt;0.3,(バックデータ一覧!$C$10*(バックデータ一覧!$C$12*計算過程!L2729+バックデータ一覧!$C$13*LN(0.3)+バックデータ一覧!$C$14)^バックデータ一覧!$C$11+バックデータ一覧!$E$10*(0.3/(バックデータ一覧!$E$12*計算過程!L2729+バックデータ一覧!$E$13*LN(0.3)+バックデータ一覧!$E$14))^バックデータ一覧!$E$11)*計算過程!$W$11*計算過程!G2729/0.3*10^-3,0)</f>
        <v>0</v>
      </c>
      <c r="G2729" s="18">
        <f t="shared" si="254"/>
        <v>0</v>
      </c>
      <c r="H2729" s="18">
        <f t="shared" si="255"/>
        <v>0</v>
      </c>
      <c r="I2729" s="24">
        <v>0</v>
      </c>
      <c r="J2729" s="24">
        <v>0</v>
      </c>
      <c r="K2729" s="24">
        <v>0</v>
      </c>
      <c r="L2729" s="14">
        <f>貼り付けシート!C2729</f>
        <v>16</v>
      </c>
      <c r="M2729" s="14">
        <f>貼り付けシート!D2729</f>
        <v>11</v>
      </c>
      <c r="N2729" s="18">
        <f>貼り付けシート!E2729</f>
        <v>96.751622204257018</v>
      </c>
      <c r="O2729" s="18">
        <f>貼り付けシート!F2729</f>
        <v>0</v>
      </c>
      <c r="P2729" s="19">
        <f t="shared" si="256"/>
        <v>0</v>
      </c>
      <c r="Q2729" s="19">
        <f t="shared" si="257"/>
        <v>0</v>
      </c>
    </row>
    <row r="2730" spans="1:17">
      <c r="A2730" s="38">
        <v>41753</v>
      </c>
      <c r="B2730" s="49" t="s">
        <v>161</v>
      </c>
      <c r="C2730" s="24">
        <f t="shared" si="252"/>
        <v>30.406921776000001</v>
      </c>
      <c r="D2730" s="24">
        <f t="shared" si="253"/>
        <v>0</v>
      </c>
      <c r="E2730" s="18">
        <f>IF(G2730&gt;=0.3,(バックデータ一覧!$C$10*(バックデータ一覧!$C$12*計算過程!L2730+バックデータ一覧!$C$13*LN(計算過程!G2730)+バックデータ一覧!$C$14)^バックデータ一覧!$C$11+バックデータ一覧!$E$10*(計算過程!G2730/(バックデータ一覧!$E$12*計算過程!L2730+バックデータ一覧!$E$13*LN(計算過程!G2730)+バックデータ一覧!$E$14))^バックデータ一覧!$E$11)*計算過程!$W$11*10^-3,0)</f>
        <v>0</v>
      </c>
      <c r="F2730" s="18">
        <f>IF(G2730&lt;0.3,(バックデータ一覧!$C$10*(バックデータ一覧!$C$12*計算過程!L2730+バックデータ一覧!$C$13*LN(0.3)+バックデータ一覧!$C$14)^バックデータ一覧!$C$11+バックデータ一覧!$E$10*(0.3/(バックデータ一覧!$E$12*計算過程!L2730+バックデータ一覧!$E$13*LN(0.3)+バックデータ一覧!$E$14))^バックデータ一覧!$E$11)*計算過程!$W$11*計算過程!G2730/0.3*10^-3,0)</f>
        <v>0</v>
      </c>
      <c r="G2730" s="18">
        <f t="shared" si="254"/>
        <v>0</v>
      </c>
      <c r="H2730" s="18">
        <f t="shared" si="255"/>
        <v>0</v>
      </c>
      <c r="I2730" s="24">
        <v>0</v>
      </c>
      <c r="J2730" s="24">
        <v>0</v>
      </c>
      <c r="K2730" s="24">
        <v>0</v>
      </c>
      <c r="L2730" s="14">
        <f>貼り付けシート!C2730</f>
        <v>16</v>
      </c>
      <c r="M2730" s="14">
        <f>貼り付けシート!D2730</f>
        <v>11</v>
      </c>
      <c r="N2730" s="18">
        <f>貼り付けシート!E2730</f>
        <v>96.751622204257018</v>
      </c>
      <c r="O2730" s="18">
        <f>貼り付けシート!F2730</f>
        <v>0</v>
      </c>
      <c r="P2730" s="19">
        <f t="shared" si="256"/>
        <v>0</v>
      </c>
      <c r="Q2730" s="19">
        <f t="shared" si="257"/>
        <v>0</v>
      </c>
    </row>
    <row r="2731" spans="1:17">
      <c r="A2731" s="38">
        <v>41753</v>
      </c>
      <c r="B2731" s="49" t="s">
        <v>162</v>
      </c>
      <c r="C2731" s="24">
        <f t="shared" si="252"/>
        <v>30.406921776000001</v>
      </c>
      <c r="D2731" s="24">
        <f t="shared" si="253"/>
        <v>0</v>
      </c>
      <c r="E2731" s="18">
        <f>IF(G2731&gt;=0.3,(バックデータ一覧!$C$10*(バックデータ一覧!$C$12*計算過程!L2731+バックデータ一覧!$C$13*LN(計算過程!G2731)+バックデータ一覧!$C$14)^バックデータ一覧!$C$11+バックデータ一覧!$E$10*(計算過程!G2731/(バックデータ一覧!$E$12*計算過程!L2731+バックデータ一覧!$E$13*LN(計算過程!G2731)+バックデータ一覧!$E$14))^バックデータ一覧!$E$11)*計算過程!$W$11*10^-3,0)</f>
        <v>0</v>
      </c>
      <c r="F2731" s="18">
        <f>IF(G2731&lt;0.3,(バックデータ一覧!$C$10*(バックデータ一覧!$C$12*計算過程!L2731+バックデータ一覧!$C$13*LN(0.3)+バックデータ一覧!$C$14)^バックデータ一覧!$C$11+バックデータ一覧!$E$10*(0.3/(バックデータ一覧!$E$12*計算過程!L2731+バックデータ一覧!$E$13*LN(0.3)+バックデータ一覧!$E$14))^バックデータ一覧!$E$11)*計算過程!$W$11*計算過程!G2731/0.3*10^-3,0)</f>
        <v>0</v>
      </c>
      <c r="G2731" s="18">
        <f t="shared" si="254"/>
        <v>0</v>
      </c>
      <c r="H2731" s="18">
        <f t="shared" si="255"/>
        <v>0</v>
      </c>
      <c r="I2731" s="24">
        <v>0</v>
      </c>
      <c r="J2731" s="24">
        <v>0</v>
      </c>
      <c r="K2731" s="24">
        <v>0</v>
      </c>
      <c r="L2731" s="14">
        <f>貼り付けシート!C2731</f>
        <v>16.7</v>
      </c>
      <c r="M2731" s="14">
        <f>貼り付けシート!D2731</f>
        <v>11</v>
      </c>
      <c r="N2731" s="18">
        <f>貼り付けシート!E2731</f>
        <v>92.530411587253354</v>
      </c>
      <c r="O2731" s="18">
        <f>貼り付けシート!F2731</f>
        <v>0</v>
      </c>
      <c r="P2731" s="19">
        <f t="shared" si="256"/>
        <v>0</v>
      </c>
      <c r="Q2731" s="19">
        <f t="shared" si="257"/>
        <v>0</v>
      </c>
    </row>
    <row r="2732" spans="1:17">
      <c r="A2732" s="38">
        <v>41753</v>
      </c>
      <c r="B2732" s="49" t="s">
        <v>163</v>
      </c>
      <c r="C2732" s="24">
        <f t="shared" si="252"/>
        <v>30.406921776000001</v>
      </c>
      <c r="D2732" s="24">
        <f t="shared" si="253"/>
        <v>0</v>
      </c>
      <c r="E2732" s="18">
        <f>IF(G2732&gt;=0.3,(バックデータ一覧!$C$10*(バックデータ一覧!$C$12*計算過程!L2732+バックデータ一覧!$C$13*LN(計算過程!G2732)+バックデータ一覧!$C$14)^バックデータ一覧!$C$11+バックデータ一覧!$E$10*(計算過程!G2732/(バックデータ一覧!$E$12*計算過程!L2732+バックデータ一覧!$E$13*LN(計算過程!G2732)+バックデータ一覧!$E$14))^バックデータ一覧!$E$11)*計算過程!$W$11*10^-3,0)</f>
        <v>0</v>
      </c>
      <c r="F2732" s="18">
        <f>IF(G2732&lt;0.3,(バックデータ一覧!$C$10*(バックデータ一覧!$C$12*計算過程!L2732+バックデータ一覧!$C$13*LN(0.3)+バックデータ一覧!$C$14)^バックデータ一覧!$C$11+バックデータ一覧!$E$10*(0.3/(バックデータ一覧!$E$12*計算過程!L2732+バックデータ一覧!$E$13*LN(0.3)+バックデータ一覧!$E$14))^バックデータ一覧!$E$11)*計算過程!$W$11*計算過程!G2732/0.3*10^-3,0)</f>
        <v>0</v>
      </c>
      <c r="G2732" s="18">
        <f t="shared" si="254"/>
        <v>0</v>
      </c>
      <c r="H2732" s="18">
        <f t="shared" si="255"/>
        <v>0</v>
      </c>
      <c r="I2732" s="24">
        <v>0</v>
      </c>
      <c r="J2732" s="24">
        <v>0</v>
      </c>
      <c r="K2732" s="24">
        <v>0</v>
      </c>
      <c r="L2732" s="14">
        <f>貼り付けシート!C2732</f>
        <v>16.899999999999999</v>
      </c>
      <c r="M2732" s="14">
        <f>貼り付けシート!D2732</f>
        <v>11</v>
      </c>
      <c r="N2732" s="18">
        <f>貼り付けシート!E2732</f>
        <v>91.362623678980427</v>
      </c>
      <c r="O2732" s="18">
        <f>貼り付けシート!F2732</f>
        <v>0</v>
      </c>
      <c r="P2732" s="19">
        <f t="shared" si="256"/>
        <v>0</v>
      </c>
      <c r="Q2732" s="19">
        <f t="shared" si="257"/>
        <v>0</v>
      </c>
    </row>
    <row r="2733" spans="1:17">
      <c r="A2733" s="38">
        <v>41753</v>
      </c>
      <c r="B2733" s="49" t="s">
        <v>164</v>
      </c>
      <c r="C2733" s="24">
        <f t="shared" si="252"/>
        <v>30.406921776000001</v>
      </c>
      <c r="D2733" s="24">
        <f t="shared" si="253"/>
        <v>0</v>
      </c>
      <c r="E2733" s="18">
        <f>IF(G2733&gt;=0.3,(バックデータ一覧!$C$10*(バックデータ一覧!$C$12*計算過程!L2733+バックデータ一覧!$C$13*LN(計算過程!G2733)+バックデータ一覧!$C$14)^バックデータ一覧!$C$11+バックデータ一覧!$E$10*(計算過程!G2733/(バックデータ一覧!$E$12*計算過程!L2733+バックデータ一覧!$E$13*LN(計算過程!G2733)+バックデータ一覧!$E$14))^バックデータ一覧!$E$11)*計算過程!$W$11*10^-3,0)</f>
        <v>0</v>
      </c>
      <c r="F2733" s="18">
        <f>IF(G2733&lt;0.3,(バックデータ一覧!$C$10*(バックデータ一覧!$C$12*計算過程!L2733+バックデータ一覧!$C$13*LN(0.3)+バックデータ一覧!$C$14)^バックデータ一覧!$C$11+バックデータ一覧!$E$10*(0.3/(バックデータ一覧!$E$12*計算過程!L2733+バックデータ一覧!$E$13*LN(0.3)+バックデータ一覧!$E$14))^バックデータ一覧!$E$11)*計算過程!$W$11*計算過程!G2733/0.3*10^-3,0)</f>
        <v>0</v>
      </c>
      <c r="G2733" s="18">
        <f t="shared" si="254"/>
        <v>0</v>
      </c>
      <c r="H2733" s="18">
        <f t="shared" si="255"/>
        <v>0</v>
      </c>
      <c r="I2733" s="24">
        <v>0</v>
      </c>
      <c r="J2733" s="24">
        <v>0</v>
      </c>
      <c r="K2733" s="24">
        <v>0</v>
      </c>
      <c r="L2733" s="14">
        <f>貼り付けシート!C2733</f>
        <v>16</v>
      </c>
      <c r="M2733" s="14">
        <f>貼り付けシート!D2733</f>
        <v>10.199999999999999</v>
      </c>
      <c r="N2733" s="18">
        <f>貼り付けシート!E2733</f>
        <v>89.828668132064905</v>
      </c>
      <c r="O2733" s="18">
        <f>貼り付けシート!F2733</f>
        <v>0</v>
      </c>
      <c r="P2733" s="19">
        <f t="shared" si="256"/>
        <v>0</v>
      </c>
      <c r="Q2733" s="19">
        <f t="shared" si="257"/>
        <v>0</v>
      </c>
    </row>
    <row r="2734" spans="1:17">
      <c r="A2734" s="38">
        <v>41753</v>
      </c>
      <c r="B2734" s="49" t="s">
        <v>165</v>
      </c>
      <c r="C2734" s="24">
        <f t="shared" si="252"/>
        <v>30.406921776000001</v>
      </c>
      <c r="D2734" s="24">
        <f t="shared" si="253"/>
        <v>0</v>
      </c>
      <c r="E2734" s="18">
        <f>IF(G2734&gt;=0.3,(バックデータ一覧!$C$10*(バックデータ一覧!$C$12*計算過程!L2734+バックデータ一覧!$C$13*LN(計算過程!G2734)+バックデータ一覧!$C$14)^バックデータ一覧!$C$11+バックデータ一覧!$E$10*(計算過程!G2734/(バックデータ一覧!$E$12*計算過程!L2734+バックデータ一覧!$E$13*LN(計算過程!G2734)+バックデータ一覧!$E$14))^バックデータ一覧!$E$11)*計算過程!$W$11*10^-3,0)</f>
        <v>0</v>
      </c>
      <c r="F2734" s="18">
        <f>IF(G2734&lt;0.3,(バックデータ一覧!$C$10*(バックデータ一覧!$C$12*計算過程!L2734+バックデータ一覧!$C$13*LN(0.3)+バックデータ一覧!$C$14)^バックデータ一覧!$C$11+バックデータ一覧!$E$10*(0.3/(バックデータ一覧!$E$12*計算過程!L2734+バックデータ一覧!$E$13*LN(0.3)+バックデータ一覧!$E$14))^バックデータ一覧!$E$11)*計算過程!$W$11*計算過程!G2734/0.3*10^-3,0)</f>
        <v>0</v>
      </c>
      <c r="G2734" s="18">
        <f t="shared" si="254"/>
        <v>0</v>
      </c>
      <c r="H2734" s="18">
        <f t="shared" si="255"/>
        <v>0</v>
      </c>
      <c r="I2734" s="24">
        <v>0</v>
      </c>
      <c r="J2734" s="24">
        <v>0</v>
      </c>
      <c r="K2734" s="24">
        <v>0</v>
      </c>
      <c r="L2734" s="14">
        <f>貼り付けシート!C2734</f>
        <v>15.2</v>
      </c>
      <c r="M2734" s="14">
        <f>貼り付けシート!D2734</f>
        <v>9.4</v>
      </c>
      <c r="N2734" s="18">
        <f>貼り付けシート!E2734</f>
        <v>87.249777179020455</v>
      </c>
      <c r="O2734" s="18">
        <f>貼り付けシート!F2734</f>
        <v>0</v>
      </c>
      <c r="P2734" s="19">
        <f t="shared" si="256"/>
        <v>0</v>
      </c>
      <c r="Q2734" s="19">
        <f t="shared" si="257"/>
        <v>0</v>
      </c>
    </row>
    <row r="2735" spans="1:17">
      <c r="A2735" s="38">
        <v>41753</v>
      </c>
      <c r="B2735" s="49" t="s">
        <v>166</v>
      </c>
      <c r="C2735" s="24">
        <f t="shared" si="252"/>
        <v>30.406921776000001</v>
      </c>
      <c r="D2735" s="24">
        <f t="shared" si="253"/>
        <v>0</v>
      </c>
      <c r="E2735" s="18">
        <f>IF(G2735&gt;=0.3,(バックデータ一覧!$C$10*(バックデータ一覧!$C$12*計算過程!L2735+バックデータ一覧!$C$13*LN(計算過程!G2735)+バックデータ一覧!$C$14)^バックデータ一覧!$C$11+バックデータ一覧!$E$10*(計算過程!G2735/(バックデータ一覧!$E$12*計算過程!L2735+バックデータ一覧!$E$13*LN(計算過程!G2735)+バックデータ一覧!$E$14))^バックデータ一覧!$E$11)*計算過程!$W$11*10^-3,0)</f>
        <v>0</v>
      </c>
      <c r="F2735" s="18">
        <f>IF(G2735&lt;0.3,(バックデータ一覧!$C$10*(バックデータ一覧!$C$12*計算過程!L2735+バックデータ一覧!$C$13*LN(0.3)+バックデータ一覧!$C$14)^バックデータ一覧!$C$11+バックデータ一覧!$E$10*(0.3/(バックデータ一覧!$E$12*計算過程!L2735+バックデータ一覧!$E$13*LN(0.3)+バックデータ一覧!$E$14))^バックデータ一覧!$E$11)*計算過程!$W$11*計算過程!G2735/0.3*10^-3,0)</f>
        <v>0</v>
      </c>
      <c r="G2735" s="18">
        <f t="shared" si="254"/>
        <v>0</v>
      </c>
      <c r="H2735" s="18">
        <f t="shared" si="255"/>
        <v>0</v>
      </c>
      <c r="I2735" s="24">
        <v>0</v>
      </c>
      <c r="J2735" s="24">
        <v>0</v>
      </c>
      <c r="K2735" s="24">
        <v>0</v>
      </c>
      <c r="L2735" s="14">
        <f>貼り付けシート!C2735</f>
        <v>15.6</v>
      </c>
      <c r="M2735" s="14">
        <f>貼り付けシート!D2735</f>
        <v>8.6</v>
      </c>
      <c r="N2735" s="18">
        <f>貼り付けシート!E2735</f>
        <v>77.899057600156567</v>
      </c>
      <c r="O2735" s="18">
        <f>貼り付けシート!F2735</f>
        <v>0</v>
      </c>
      <c r="P2735" s="19">
        <f t="shared" si="256"/>
        <v>0</v>
      </c>
      <c r="Q2735" s="19">
        <f t="shared" si="257"/>
        <v>0</v>
      </c>
    </row>
    <row r="2736" spans="1:17">
      <c r="A2736" s="38">
        <v>41753</v>
      </c>
      <c r="B2736" s="49" t="s">
        <v>167</v>
      </c>
      <c r="C2736" s="24">
        <f t="shared" si="252"/>
        <v>30.406921776000001</v>
      </c>
      <c r="D2736" s="24">
        <f t="shared" si="253"/>
        <v>0</v>
      </c>
      <c r="E2736" s="18">
        <f>IF(G2736&gt;=0.3,(バックデータ一覧!$C$10*(バックデータ一覧!$C$12*計算過程!L2736+バックデータ一覧!$C$13*LN(計算過程!G2736)+バックデータ一覧!$C$14)^バックデータ一覧!$C$11+バックデータ一覧!$E$10*(計算過程!G2736/(バックデータ一覧!$E$12*計算過程!L2736+バックデータ一覧!$E$13*LN(計算過程!G2736)+バックデータ一覧!$E$14))^バックデータ一覧!$E$11)*計算過程!$W$11*10^-3,0)</f>
        <v>0</v>
      </c>
      <c r="F2736" s="18">
        <f>IF(G2736&lt;0.3,(バックデータ一覧!$C$10*(バックデータ一覧!$C$12*計算過程!L2736+バックデータ一覧!$C$13*LN(0.3)+バックデータ一覧!$C$14)^バックデータ一覧!$C$11+バックデータ一覧!$E$10*(0.3/(バックデータ一覧!$E$12*計算過程!L2736+バックデータ一覧!$E$13*LN(0.3)+バックデータ一覧!$E$14))^バックデータ一覧!$E$11)*計算過程!$W$11*計算過程!G2736/0.3*10^-3,0)</f>
        <v>0</v>
      </c>
      <c r="G2736" s="18">
        <f t="shared" si="254"/>
        <v>0</v>
      </c>
      <c r="H2736" s="18">
        <f t="shared" si="255"/>
        <v>0</v>
      </c>
      <c r="I2736" s="24">
        <v>0</v>
      </c>
      <c r="J2736" s="24">
        <v>0</v>
      </c>
      <c r="K2736" s="24">
        <v>0</v>
      </c>
      <c r="L2736" s="14">
        <f>貼り付けシート!C2736</f>
        <v>15.7</v>
      </c>
      <c r="M2736" s="14">
        <f>貼り付けシート!D2736</f>
        <v>8.1999999999999993</v>
      </c>
      <c r="N2736" s="18">
        <f>貼り付けシート!E2736</f>
        <v>73.848265189171769</v>
      </c>
      <c r="O2736" s="18">
        <f>貼り付けシート!F2736</f>
        <v>0</v>
      </c>
      <c r="P2736" s="19">
        <f t="shared" si="256"/>
        <v>0</v>
      </c>
      <c r="Q2736" s="19">
        <f t="shared" si="257"/>
        <v>0</v>
      </c>
    </row>
    <row r="2737" spans="1:17">
      <c r="A2737" s="38">
        <v>41753</v>
      </c>
      <c r="B2737" s="49" t="s">
        <v>168</v>
      </c>
      <c r="C2737" s="24">
        <f t="shared" si="252"/>
        <v>30.406921776000001</v>
      </c>
      <c r="D2737" s="24">
        <f t="shared" si="253"/>
        <v>0</v>
      </c>
      <c r="E2737" s="18">
        <f>IF(G2737&gt;=0.3,(バックデータ一覧!$C$10*(バックデータ一覧!$C$12*計算過程!L2737+バックデータ一覧!$C$13*LN(計算過程!G2737)+バックデータ一覧!$C$14)^バックデータ一覧!$C$11+バックデータ一覧!$E$10*(計算過程!G2737/(バックデータ一覧!$E$12*計算過程!L2737+バックデータ一覧!$E$13*LN(計算過程!G2737)+バックデータ一覧!$E$14))^バックデータ一覧!$E$11)*計算過程!$W$11*10^-3,0)</f>
        <v>0</v>
      </c>
      <c r="F2737" s="18">
        <f>IF(G2737&lt;0.3,(バックデータ一覧!$C$10*(バックデータ一覧!$C$12*計算過程!L2737+バックデータ一覧!$C$13*LN(0.3)+バックデータ一覧!$C$14)^バックデータ一覧!$C$11+バックデータ一覧!$E$10*(0.3/(バックデータ一覧!$E$12*計算過程!L2737+バックデータ一覧!$E$13*LN(0.3)+バックデータ一覧!$E$14))^バックデータ一覧!$E$11)*計算過程!$W$11*計算過程!G2737/0.3*10^-3,0)</f>
        <v>0</v>
      </c>
      <c r="G2737" s="18">
        <f t="shared" si="254"/>
        <v>0</v>
      </c>
      <c r="H2737" s="18">
        <f t="shared" si="255"/>
        <v>0</v>
      </c>
      <c r="I2737" s="24">
        <v>0</v>
      </c>
      <c r="J2737" s="24">
        <v>0</v>
      </c>
      <c r="K2737" s="24">
        <v>0</v>
      </c>
      <c r="L2737" s="14">
        <f>貼り付けシート!C2737</f>
        <v>14.4</v>
      </c>
      <c r="M2737" s="14">
        <f>貼り付けシート!D2737</f>
        <v>7.8</v>
      </c>
      <c r="N2737" s="18">
        <f>貼り付けシート!E2737</f>
        <v>76.42667203374441</v>
      </c>
      <c r="O2737" s="18">
        <f>貼り付けシート!F2737</f>
        <v>0</v>
      </c>
      <c r="P2737" s="19">
        <f t="shared" si="256"/>
        <v>0</v>
      </c>
      <c r="Q2737" s="19">
        <f t="shared" si="257"/>
        <v>0</v>
      </c>
    </row>
    <row r="2738" spans="1:17">
      <c r="A2738" s="38">
        <v>41753</v>
      </c>
      <c r="B2738" s="49" t="s">
        <v>169</v>
      </c>
      <c r="C2738" s="24">
        <f t="shared" si="252"/>
        <v>30.406921776000001</v>
      </c>
      <c r="D2738" s="24">
        <f t="shared" si="253"/>
        <v>0</v>
      </c>
      <c r="E2738" s="18">
        <f>IF(G2738&gt;=0.3,(バックデータ一覧!$C$10*(バックデータ一覧!$C$12*計算過程!L2738+バックデータ一覧!$C$13*LN(計算過程!G2738)+バックデータ一覧!$C$14)^バックデータ一覧!$C$11+バックデータ一覧!$E$10*(計算過程!G2738/(バックデータ一覧!$E$12*計算過程!L2738+バックデータ一覧!$E$13*LN(計算過程!G2738)+バックデータ一覧!$E$14))^バックデータ一覧!$E$11)*計算過程!$W$11*10^-3,0)</f>
        <v>0</v>
      </c>
      <c r="F2738" s="18">
        <f>IF(G2738&lt;0.3,(バックデータ一覧!$C$10*(バックデータ一覧!$C$12*計算過程!L2738+バックデータ一覧!$C$13*LN(0.3)+バックデータ一覧!$C$14)^バックデータ一覧!$C$11+バックデータ一覧!$E$10*(0.3/(バックデータ一覧!$E$12*計算過程!L2738+バックデータ一覧!$E$13*LN(0.3)+バックデータ一覧!$E$14))^バックデータ一覧!$E$11)*計算過程!$W$11*計算過程!G2738/0.3*10^-3,0)</f>
        <v>0</v>
      </c>
      <c r="G2738" s="18">
        <f t="shared" si="254"/>
        <v>0</v>
      </c>
      <c r="H2738" s="18">
        <f t="shared" si="255"/>
        <v>0</v>
      </c>
      <c r="I2738" s="24">
        <v>0</v>
      </c>
      <c r="J2738" s="24">
        <v>0</v>
      </c>
      <c r="K2738" s="24">
        <v>0</v>
      </c>
      <c r="L2738" s="14">
        <f>貼り付けシート!C2738</f>
        <v>13</v>
      </c>
      <c r="M2738" s="14">
        <f>貼り付けシート!D2738</f>
        <v>7.4</v>
      </c>
      <c r="N2738" s="18">
        <f>貼り付けシート!E2738</f>
        <v>79.473056165992247</v>
      </c>
      <c r="O2738" s="18">
        <f>貼り付けシート!F2738</f>
        <v>0</v>
      </c>
      <c r="P2738" s="19">
        <f t="shared" si="256"/>
        <v>0</v>
      </c>
      <c r="Q2738" s="19">
        <f t="shared" si="257"/>
        <v>0</v>
      </c>
    </row>
    <row r="2739" spans="1:17">
      <c r="A2739" s="38">
        <v>41753</v>
      </c>
      <c r="B2739" s="49" t="s">
        <v>170</v>
      </c>
      <c r="C2739" s="24">
        <f t="shared" si="252"/>
        <v>30.406921776000001</v>
      </c>
      <c r="D2739" s="24">
        <f t="shared" si="253"/>
        <v>0</v>
      </c>
      <c r="E2739" s="18">
        <f>IF(G2739&gt;=0.3,(バックデータ一覧!$C$10*(バックデータ一覧!$C$12*計算過程!L2739+バックデータ一覧!$C$13*LN(計算過程!G2739)+バックデータ一覧!$C$14)^バックデータ一覧!$C$11+バックデータ一覧!$E$10*(計算過程!G2739/(バックデータ一覧!$E$12*計算過程!L2739+バックデータ一覧!$E$13*LN(計算過程!G2739)+バックデータ一覧!$E$14))^バックデータ一覧!$E$11)*計算過程!$W$11*10^-3,0)</f>
        <v>0</v>
      </c>
      <c r="F2739" s="18">
        <f>IF(G2739&lt;0.3,(バックデータ一覧!$C$10*(バックデータ一覧!$C$12*計算過程!L2739+バックデータ一覧!$C$13*LN(0.3)+バックデータ一覧!$C$14)^バックデータ一覧!$C$11+バックデータ一覧!$E$10*(0.3/(バックデータ一覧!$E$12*計算過程!L2739+バックデータ一覧!$E$13*LN(0.3)+バックデータ一覧!$E$14))^バックデータ一覧!$E$11)*計算過程!$W$11*計算過程!G2739/0.3*10^-3,0)</f>
        <v>0</v>
      </c>
      <c r="G2739" s="18">
        <f t="shared" si="254"/>
        <v>0</v>
      </c>
      <c r="H2739" s="18">
        <f t="shared" si="255"/>
        <v>0</v>
      </c>
      <c r="I2739" s="24">
        <v>0</v>
      </c>
      <c r="J2739" s="24">
        <v>0</v>
      </c>
      <c r="K2739" s="24">
        <v>0</v>
      </c>
      <c r="L2739" s="14">
        <f>貼り付けシート!C2739</f>
        <v>13.4</v>
      </c>
      <c r="M2739" s="14">
        <f>貼り付けシート!D2739</f>
        <v>6.9</v>
      </c>
      <c r="N2739" s="18">
        <f>貼り付けシート!E2739</f>
        <v>72.249432747045503</v>
      </c>
      <c r="O2739" s="18">
        <f>貼り付けシート!F2739</f>
        <v>0</v>
      </c>
      <c r="P2739" s="19">
        <f t="shared" si="256"/>
        <v>0</v>
      </c>
      <c r="Q2739" s="19">
        <f t="shared" si="257"/>
        <v>0</v>
      </c>
    </row>
    <row r="2740" spans="1:17">
      <c r="A2740" s="38">
        <v>41753</v>
      </c>
      <c r="B2740" s="49" t="s">
        <v>171</v>
      </c>
      <c r="C2740" s="24">
        <f t="shared" si="252"/>
        <v>30.406921776000001</v>
      </c>
      <c r="D2740" s="24">
        <f t="shared" si="253"/>
        <v>0</v>
      </c>
      <c r="E2740" s="18">
        <f>IF(G2740&gt;=0.3,(バックデータ一覧!$C$10*(バックデータ一覧!$C$12*計算過程!L2740+バックデータ一覧!$C$13*LN(計算過程!G2740)+バックデータ一覧!$C$14)^バックデータ一覧!$C$11+バックデータ一覧!$E$10*(計算過程!G2740/(バックデータ一覧!$E$12*計算過程!L2740+バックデータ一覧!$E$13*LN(計算過程!G2740)+バックデータ一覧!$E$14))^バックデータ一覧!$E$11)*計算過程!$W$11*10^-3,0)</f>
        <v>0</v>
      </c>
      <c r="F2740" s="18">
        <f>IF(G2740&lt;0.3,(バックデータ一覧!$C$10*(バックデータ一覧!$C$12*計算過程!L2740+バックデータ一覧!$C$13*LN(0.3)+バックデータ一覧!$C$14)^バックデータ一覧!$C$11+バックデータ一覧!$E$10*(0.3/(バックデータ一覧!$E$12*計算過程!L2740+バックデータ一覧!$E$13*LN(0.3)+バックデータ一覧!$E$14))^バックデータ一覧!$E$11)*計算過程!$W$11*計算過程!G2740/0.3*10^-3,0)</f>
        <v>0</v>
      </c>
      <c r="G2740" s="18">
        <f t="shared" si="254"/>
        <v>0</v>
      </c>
      <c r="H2740" s="18">
        <f t="shared" si="255"/>
        <v>0</v>
      </c>
      <c r="I2740" s="24">
        <v>0</v>
      </c>
      <c r="J2740" s="24">
        <v>0</v>
      </c>
      <c r="K2740" s="24">
        <v>0</v>
      </c>
      <c r="L2740" s="14">
        <f>貼り付けシート!C2740</f>
        <v>12.3</v>
      </c>
      <c r="M2740" s="14">
        <f>貼り付けシート!D2740</f>
        <v>6.4</v>
      </c>
      <c r="N2740" s="18">
        <f>貼り付けシート!E2740</f>
        <v>72.078241605388342</v>
      </c>
      <c r="O2740" s="18">
        <f>貼り付けシート!F2740</f>
        <v>0</v>
      </c>
      <c r="P2740" s="19">
        <f t="shared" si="256"/>
        <v>0</v>
      </c>
      <c r="Q2740" s="19">
        <f t="shared" si="257"/>
        <v>0</v>
      </c>
    </row>
    <row r="2741" spans="1:17">
      <c r="A2741" s="38">
        <v>41753</v>
      </c>
      <c r="B2741" s="49" t="s">
        <v>172</v>
      </c>
      <c r="C2741" s="24">
        <f t="shared" si="252"/>
        <v>30.406921776000001</v>
      </c>
      <c r="D2741" s="24">
        <f t="shared" si="253"/>
        <v>0</v>
      </c>
      <c r="E2741" s="18">
        <f>IF(G2741&gt;=0.3,(バックデータ一覧!$C$10*(バックデータ一覧!$C$12*計算過程!L2741+バックデータ一覧!$C$13*LN(計算過程!G2741)+バックデータ一覧!$C$14)^バックデータ一覧!$C$11+バックデータ一覧!$E$10*(計算過程!G2741/(バックデータ一覧!$E$12*計算過程!L2741+バックデータ一覧!$E$13*LN(計算過程!G2741)+バックデータ一覧!$E$14))^バックデータ一覧!$E$11)*計算過程!$W$11*10^-3,0)</f>
        <v>0</v>
      </c>
      <c r="F2741" s="18">
        <f>IF(G2741&lt;0.3,(バックデータ一覧!$C$10*(バックデータ一覧!$C$12*計算過程!L2741+バックデータ一覧!$C$13*LN(0.3)+バックデータ一覧!$C$14)^バックデータ一覧!$C$11+バックデータ一覧!$E$10*(0.3/(バックデータ一覧!$E$12*計算過程!L2741+バックデータ一覧!$E$13*LN(0.3)+バックデータ一覧!$E$14))^バックデータ一覧!$E$11)*計算過程!$W$11*計算過程!G2741/0.3*10^-3,0)</f>
        <v>0</v>
      </c>
      <c r="G2741" s="18">
        <f t="shared" si="254"/>
        <v>0</v>
      </c>
      <c r="H2741" s="18">
        <f t="shared" si="255"/>
        <v>0</v>
      </c>
      <c r="I2741" s="24">
        <v>0</v>
      </c>
      <c r="J2741" s="24">
        <v>0</v>
      </c>
      <c r="K2741" s="24">
        <v>0</v>
      </c>
      <c r="L2741" s="14">
        <f>貼り付けシート!C2741</f>
        <v>9.9</v>
      </c>
      <c r="M2741" s="14">
        <f>貼り付けシート!D2741</f>
        <v>5.9</v>
      </c>
      <c r="N2741" s="18">
        <f>貼り付けシート!E2741</f>
        <v>77.992468833512035</v>
      </c>
      <c r="O2741" s="18">
        <f>貼り付けシート!F2741</f>
        <v>0</v>
      </c>
      <c r="P2741" s="19">
        <f t="shared" si="256"/>
        <v>0</v>
      </c>
      <c r="Q2741" s="19">
        <f t="shared" si="257"/>
        <v>0</v>
      </c>
    </row>
    <row r="2742" spans="1:17">
      <c r="A2742" s="38">
        <v>41754</v>
      </c>
      <c r="B2742" s="49" t="s">
        <v>149</v>
      </c>
      <c r="C2742" s="24">
        <f t="shared" si="252"/>
        <v>30.406921776000001</v>
      </c>
      <c r="D2742" s="24">
        <f t="shared" si="253"/>
        <v>0</v>
      </c>
      <c r="E2742" s="18">
        <f>IF(G2742&gt;=0.3,(バックデータ一覧!$C$10*(バックデータ一覧!$C$12*計算過程!L2742+バックデータ一覧!$C$13*LN(計算過程!G2742)+バックデータ一覧!$C$14)^バックデータ一覧!$C$11+バックデータ一覧!$E$10*(計算過程!G2742/(バックデータ一覧!$E$12*計算過程!L2742+バックデータ一覧!$E$13*LN(計算過程!G2742)+バックデータ一覧!$E$14))^バックデータ一覧!$E$11)*計算過程!$W$11*10^-3,0)</f>
        <v>0</v>
      </c>
      <c r="F2742" s="18">
        <f>IF(G2742&lt;0.3,(バックデータ一覧!$C$10*(バックデータ一覧!$C$12*計算過程!L2742+バックデータ一覧!$C$13*LN(0.3)+バックデータ一覧!$C$14)^バックデータ一覧!$C$11+バックデータ一覧!$E$10*(0.3/(バックデータ一覧!$E$12*計算過程!L2742+バックデータ一覧!$E$13*LN(0.3)+バックデータ一覧!$E$14))^バックデータ一覧!$E$11)*計算過程!$W$11*計算過程!G2742/0.3*10^-3,0)</f>
        <v>0</v>
      </c>
      <c r="G2742" s="18">
        <f t="shared" si="254"/>
        <v>0</v>
      </c>
      <c r="H2742" s="18">
        <f t="shared" si="255"/>
        <v>0</v>
      </c>
      <c r="I2742" s="24">
        <v>0</v>
      </c>
      <c r="J2742" s="24">
        <v>0</v>
      </c>
      <c r="K2742" s="24">
        <v>0</v>
      </c>
      <c r="L2742" s="14">
        <f>貼り付けシート!C2742</f>
        <v>9.6</v>
      </c>
      <c r="M2742" s="14">
        <f>貼り付けシート!D2742</f>
        <v>5.9</v>
      </c>
      <c r="N2742" s="18">
        <f>貼り付けシート!E2742</f>
        <v>79.579244591247217</v>
      </c>
      <c r="O2742" s="18">
        <f>貼り付けシート!F2742</f>
        <v>0</v>
      </c>
      <c r="P2742" s="19">
        <f t="shared" si="256"/>
        <v>0</v>
      </c>
      <c r="Q2742" s="19">
        <f t="shared" si="257"/>
        <v>0</v>
      </c>
    </row>
    <row r="2743" spans="1:17">
      <c r="A2743" s="38">
        <v>41754</v>
      </c>
      <c r="B2743" s="49" t="s">
        <v>150</v>
      </c>
      <c r="C2743" s="24">
        <f t="shared" si="252"/>
        <v>30.406921776000001</v>
      </c>
      <c r="D2743" s="24">
        <f t="shared" si="253"/>
        <v>0</v>
      </c>
      <c r="E2743" s="18">
        <f>IF(G2743&gt;=0.3,(バックデータ一覧!$C$10*(バックデータ一覧!$C$12*計算過程!L2743+バックデータ一覧!$C$13*LN(計算過程!G2743)+バックデータ一覧!$C$14)^バックデータ一覧!$C$11+バックデータ一覧!$E$10*(計算過程!G2743/(バックデータ一覧!$E$12*計算過程!L2743+バックデータ一覧!$E$13*LN(計算過程!G2743)+バックデータ一覧!$E$14))^バックデータ一覧!$E$11)*計算過程!$W$11*10^-3,0)</f>
        <v>0</v>
      </c>
      <c r="F2743" s="18">
        <f>IF(G2743&lt;0.3,(バックデータ一覧!$C$10*(バックデータ一覧!$C$12*計算過程!L2743+バックデータ一覧!$C$13*LN(0.3)+バックデータ一覧!$C$14)^バックデータ一覧!$C$11+バックデータ一覧!$E$10*(0.3/(バックデータ一覧!$E$12*計算過程!L2743+バックデータ一覧!$E$13*LN(0.3)+バックデータ一覧!$E$14))^バックデータ一覧!$E$11)*計算過程!$W$11*計算過程!G2743/0.3*10^-3,0)</f>
        <v>0</v>
      </c>
      <c r="G2743" s="18">
        <f t="shared" si="254"/>
        <v>0</v>
      </c>
      <c r="H2743" s="18">
        <f t="shared" si="255"/>
        <v>0</v>
      </c>
      <c r="I2743" s="24">
        <v>0</v>
      </c>
      <c r="J2743" s="24">
        <v>0</v>
      </c>
      <c r="K2743" s="24">
        <v>0</v>
      </c>
      <c r="L2743" s="14">
        <f>貼り付けシート!C2743</f>
        <v>8.3000000000000007</v>
      </c>
      <c r="M2743" s="14">
        <f>貼り付けシート!D2743</f>
        <v>6</v>
      </c>
      <c r="N2743" s="18">
        <f>貼り付けシート!E2743</f>
        <v>88.34405346674761</v>
      </c>
      <c r="O2743" s="18">
        <f>貼り付けシート!F2743</f>
        <v>0</v>
      </c>
      <c r="P2743" s="19">
        <f t="shared" si="256"/>
        <v>0</v>
      </c>
      <c r="Q2743" s="19">
        <f t="shared" si="257"/>
        <v>0</v>
      </c>
    </row>
    <row r="2744" spans="1:17">
      <c r="A2744" s="38">
        <v>41754</v>
      </c>
      <c r="B2744" s="49" t="s">
        <v>151</v>
      </c>
      <c r="C2744" s="24">
        <f t="shared" si="252"/>
        <v>30.406921776000001</v>
      </c>
      <c r="D2744" s="24">
        <f t="shared" si="253"/>
        <v>0</v>
      </c>
      <c r="E2744" s="18">
        <f>IF(G2744&gt;=0.3,(バックデータ一覧!$C$10*(バックデータ一覧!$C$12*計算過程!L2744+バックデータ一覧!$C$13*LN(計算過程!G2744)+バックデータ一覧!$C$14)^バックデータ一覧!$C$11+バックデータ一覧!$E$10*(計算過程!G2744/(バックデータ一覧!$E$12*計算過程!L2744+バックデータ一覧!$E$13*LN(計算過程!G2744)+バックデータ一覧!$E$14))^バックデータ一覧!$E$11)*計算過程!$W$11*10^-3,0)</f>
        <v>0</v>
      </c>
      <c r="F2744" s="18">
        <f>IF(G2744&lt;0.3,(バックデータ一覧!$C$10*(バックデータ一覧!$C$12*計算過程!L2744+バックデータ一覧!$C$13*LN(0.3)+バックデータ一覧!$C$14)^バックデータ一覧!$C$11+バックデータ一覧!$E$10*(0.3/(バックデータ一覧!$E$12*計算過程!L2744+バックデータ一覧!$E$13*LN(0.3)+バックデータ一覧!$E$14))^バックデータ一覧!$E$11)*計算過程!$W$11*計算過程!G2744/0.3*10^-3,0)</f>
        <v>0</v>
      </c>
      <c r="G2744" s="18">
        <f t="shared" si="254"/>
        <v>0</v>
      </c>
      <c r="H2744" s="18">
        <f t="shared" si="255"/>
        <v>0</v>
      </c>
      <c r="I2744" s="24">
        <v>0</v>
      </c>
      <c r="J2744" s="24">
        <v>0</v>
      </c>
      <c r="K2744" s="24">
        <v>0</v>
      </c>
      <c r="L2744" s="14">
        <f>貼り付けシート!C2744</f>
        <v>7.7</v>
      </c>
      <c r="M2744" s="14">
        <f>貼り付けシート!D2744</f>
        <v>6</v>
      </c>
      <c r="N2744" s="18">
        <f>貼り付けシート!E2744</f>
        <v>92.027617201848386</v>
      </c>
      <c r="O2744" s="18">
        <f>貼り付けシート!F2744</f>
        <v>0</v>
      </c>
      <c r="P2744" s="19">
        <f t="shared" si="256"/>
        <v>0</v>
      </c>
      <c r="Q2744" s="19">
        <f t="shared" si="257"/>
        <v>0</v>
      </c>
    </row>
    <row r="2745" spans="1:17">
      <c r="A2745" s="38">
        <v>41754</v>
      </c>
      <c r="B2745" s="49" t="s">
        <v>152</v>
      </c>
      <c r="C2745" s="24">
        <f t="shared" si="252"/>
        <v>30.406921776000001</v>
      </c>
      <c r="D2745" s="24">
        <f t="shared" si="253"/>
        <v>0</v>
      </c>
      <c r="E2745" s="18">
        <f>IF(G2745&gt;=0.3,(バックデータ一覧!$C$10*(バックデータ一覧!$C$12*計算過程!L2745+バックデータ一覧!$C$13*LN(計算過程!G2745)+バックデータ一覧!$C$14)^バックデータ一覧!$C$11+バックデータ一覧!$E$10*(計算過程!G2745/(バックデータ一覧!$E$12*計算過程!L2745+バックデータ一覧!$E$13*LN(計算過程!G2745)+バックデータ一覧!$E$14))^バックデータ一覧!$E$11)*計算過程!$W$11*10^-3,0)</f>
        <v>0</v>
      </c>
      <c r="F2745" s="18">
        <f>IF(G2745&lt;0.3,(バックデータ一覧!$C$10*(バックデータ一覧!$C$12*計算過程!L2745+バックデータ一覧!$C$13*LN(0.3)+バックデータ一覧!$C$14)^バックデータ一覧!$C$11+バックデータ一覧!$E$10*(0.3/(バックデータ一覧!$E$12*計算過程!L2745+バックデータ一覧!$E$13*LN(0.3)+バックデータ一覧!$E$14))^バックデータ一覧!$E$11)*計算過程!$W$11*計算過程!G2745/0.3*10^-3,0)</f>
        <v>0</v>
      </c>
      <c r="G2745" s="18">
        <f t="shared" si="254"/>
        <v>0</v>
      </c>
      <c r="H2745" s="18">
        <f t="shared" si="255"/>
        <v>0</v>
      </c>
      <c r="I2745" s="24">
        <v>0</v>
      </c>
      <c r="J2745" s="24">
        <v>0</v>
      </c>
      <c r="K2745" s="24">
        <v>0</v>
      </c>
      <c r="L2745" s="14">
        <f>貼り付けシート!C2745</f>
        <v>7</v>
      </c>
      <c r="M2745" s="14">
        <f>貼り付けシート!D2745</f>
        <v>5.7</v>
      </c>
      <c r="N2745" s="18">
        <f>貼り付けシート!E2745</f>
        <v>91.760388396209123</v>
      </c>
      <c r="O2745" s="18">
        <f>貼り付けシート!F2745</f>
        <v>0</v>
      </c>
      <c r="P2745" s="19">
        <f t="shared" si="256"/>
        <v>0</v>
      </c>
      <c r="Q2745" s="19">
        <f t="shared" si="257"/>
        <v>0</v>
      </c>
    </row>
    <row r="2746" spans="1:17">
      <c r="A2746" s="38">
        <v>41754</v>
      </c>
      <c r="B2746" s="49" t="s">
        <v>153</v>
      </c>
      <c r="C2746" s="24">
        <f t="shared" si="252"/>
        <v>30.406921776000001</v>
      </c>
      <c r="D2746" s="24">
        <f t="shared" si="253"/>
        <v>0</v>
      </c>
      <c r="E2746" s="18">
        <f>IF(G2746&gt;=0.3,(バックデータ一覧!$C$10*(バックデータ一覧!$C$12*計算過程!L2746+バックデータ一覧!$C$13*LN(計算過程!G2746)+バックデータ一覧!$C$14)^バックデータ一覧!$C$11+バックデータ一覧!$E$10*(計算過程!G2746/(バックデータ一覧!$E$12*計算過程!L2746+バックデータ一覧!$E$13*LN(計算過程!G2746)+バックデータ一覧!$E$14))^バックデータ一覧!$E$11)*計算過程!$W$11*10^-3,0)</f>
        <v>0</v>
      </c>
      <c r="F2746" s="18">
        <f>IF(G2746&lt;0.3,(バックデータ一覧!$C$10*(バックデータ一覧!$C$12*計算過程!L2746+バックデータ一覧!$C$13*LN(0.3)+バックデータ一覧!$C$14)^バックデータ一覧!$C$11+バックデータ一覧!$E$10*(0.3/(バックデータ一覧!$E$12*計算過程!L2746+バックデータ一覧!$E$13*LN(0.3)+バックデータ一覧!$E$14))^バックデータ一覧!$E$11)*計算過程!$W$11*計算過程!G2746/0.3*10^-3,0)</f>
        <v>0</v>
      </c>
      <c r="G2746" s="18">
        <f t="shared" si="254"/>
        <v>0</v>
      </c>
      <c r="H2746" s="18">
        <f t="shared" si="255"/>
        <v>0</v>
      </c>
      <c r="I2746" s="24">
        <v>0</v>
      </c>
      <c r="J2746" s="24">
        <v>0</v>
      </c>
      <c r="K2746" s="24">
        <v>0</v>
      </c>
      <c r="L2746" s="14">
        <f>貼り付けシート!C2746</f>
        <v>6.3</v>
      </c>
      <c r="M2746" s="14">
        <f>貼り付けシート!D2746</f>
        <v>5.4</v>
      </c>
      <c r="N2746" s="18">
        <f>貼り付けシート!E2746</f>
        <v>91.265195204119436</v>
      </c>
      <c r="O2746" s="18">
        <f>貼り付けシート!F2746</f>
        <v>0</v>
      </c>
      <c r="P2746" s="19">
        <f t="shared" si="256"/>
        <v>0</v>
      </c>
      <c r="Q2746" s="19">
        <f t="shared" si="257"/>
        <v>0</v>
      </c>
    </row>
    <row r="2747" spans="1:17">
      <c r="A2747" s="38">
        <v>41754</v>
      </c>
      <c r="B2747" s="49" t="s">
        <v>154</v>
      </c>
      <c r="C2747" s="24">
        <f t="shared" si="252"/>
        <v>30.406921776000001</v>
      </c>
      <c r="D2747" s="24">
        <f t="shared" si="253"/>
        <v>0</v>
      </c>
      <c r="E2747" s="18">
        <f>IF(G2747&gt;=0.3,(バックデータ一覧!$C$10*(バックデータ一覧!$C$12*計算過程!L2747+バックデータ一覧!$C$13*LN(計算過程!G2747)+バックデータ一覧!$C$14)^バックデータ一覧!$C$11+バックデータ一覧!$E$10*(計算過程!G2747/(バックデータ一覧!$E$12*計算過程!L2747+バックデータ一覧!$E$13*LN(計算過程!G2747)+バックデータ一覧!$E$14))^バックデータ一覧!$E$11)*計算過程!$W$11*10^-3,0)</f>
        <v>0</v>
      </c>
      <c r="F2747" s="18">
        <f>IF(G2747&lt;0.3,(バックデータ一覧!$C$10*(バックデータ一覧!$C$12*計算過程!L2747+バックデータ一覧!$C$13*LN(0.3)+バックデータ一覧!$C$14)^バックデータ一覧!$C$11+バックデータ一覧!$E$10*(0.3/(バックデータ一覧!$E$12*計算過程!L2747+バックデータ一覧!$E$13*LN(0.3)+バックデータ一覧!$E$14))^バックデータ一覧!$E$11)*計算過程!$W$11*計算過程!G2747/0.3*10^-3,0)</f>
        <v>0</v>
      </c>
      <c r="G2747" s="18">
        <f t="shared" si="254"/>
        <v>0</v>
      </c>
      <c r="H2747" s="18">
        <f t="shared" si="255"/>
        <v>0</v>
      </c>
      <c r="I2747" s="24">
        <v>0</v>
      </c>
      <c r="J2747" s="24">
        <v>0</v>
      </c>
      <c r="K2747" s="24">
        <v>0</v>
      </c>
      <c r="L2747" s="14">
        <f>貼り付けシート!C2747</f>
        <v>5.9</v>
      </c>
      <c r="M2747" s="14">
        <f>貼り付けシート!D2747</f>
        <v>5.2</v>
      </c>
      <c r="N2747" s="18">
        <f>貼り付けシート!E2747</f>
        <v>90.377969361058447</v>
      </c>
      <c r="O2747" s="18">
        <f>貼り付けシート!F2747</f>
        <v>0</v>
      </c>
      <c r="P2747" s="19">
        <f t="shared" si="256"/>
        <v>0</v>
      </c>
      <c r="Q2747" s="19">
        <f t="shared" si="257"/>
        <v>0</v>
      </c>
    </row>
    <row r="2748" spans="1:17">
      <c r="A2748" s="38">
        <v>41754</v>
      </c>
      <c r="B2748" s="49" t="s">
        <v>155</v>
      </c>
      <c r="C2748" s="24">
        <f t="shared" si="252"/>
        <v>30.406921776000001</v>
      </c>
      <c r="D2748" s="24">
        <f t="shared" si="253"/>
        <v>0</v>
      </c>
      <c r="E2748" s="18">
        <f>IF(G2748&gt;=0.3,(バックデータ一覧!$C$10*(バックデータ一覧!$C$12*計算過程!L2748+バックデータ一覧!$C$13*LN(計算過程!G2748)+バックデータ一覧!$C$14)^バックデータ一覧!$C$11+バックデータ一覧!$E$10*(計算過程!G2748/(バックデータ一覧!$E$12*計算過程!L2748+バックデータ一覧!$E$13*LN(計算過程!G2748)+バックデータ一覧!$E$14))^バックデータ一覧!$E$11)*計算過程!$W$11*10^-3,0)</f>
        <v>0</v>
      </c>
      <c r="F2748" s="18">
        <f>IF(G2748&lt;0.3,(バックデータ一覧!$C$10*(バックデータ一覧!$C$12*計算過程!L2748+バックデータ一覧!$C$13*LN(0.3)+バックデータ一覧!$C$14)^バックデータ一覧!$C$11+バックデータ一覧!$E$10*(0.3/(バックデータ一覧!$E$12*計算過程!L2748+バックデータ一覧!$E$13*LN(0.3)+バックデータ一覧!$E$14))^バックデータ一覧!$E$11)*計算過程!$W$11*計算過程!G2748/0.3*10^-3,0)</f>
        <v>0</v>
      </c>
      <c r="G2748" s="18">
        <f t="shared" si="254"/>
        <v>0</v>
      </c>
      <c r="H2748" s="18">
        <f t="shared" si="255"/>
        <v>0</v>
      </c>
      <c r="I2748" s="24">
        <v>0</v>
      </c>
      <c r="J2748" s="24">
        <v>0</v>
      </c>
      <c r="K2748" s="24">
        <v>0</v>
      </c>
      <c r="L2748" s="14">
        <f>貼り付けシート!C2748</f>
        <v>7.4</v>
      </c>
      <c r="M2748" s="14">
        <f>貼り付けシート!D2748</f>
        <v>4.8</v>
      </c>
      <c r="N2748" s="18">
        <f>貼り付けシート!E2748</f>
        <v>75.29069870960096</v>
      </c>
      <c r="O2748" s="18">
        <f>貼り付けシート!F2748</f>
        <v>0</v>
      </c>
      <c r="P2748" s="19">
        <f t="shared" si="256"/>
        <v>0</v>
      </c>
      <c r="Q2748" s="19">
        <f t="shared" si="257"/>
        <v>0</v>
      </c>
    </row>
    <row r="2749" spans="1:17">
      <c r="A2749" s="38">
        <v>41754</v>
      </c>
      <c r="B2749" s="49" t="s">
        <v>156</v>
      </c>
      <c r="C2749" s="24">
        <f t="shared" si="252"/>
        <v>30.406921776000001</v>
      </c>
      <c r="D2749" s="24">
        <f t="shared" si="253"/>
        <v>0</v>
      </c>
      <c r="E2749" s="18">
        <f>IF(G2749&gt;=0.3,(バックデータ一覧!$C$10*(バックデータ一覧!$C$12*計算過程!L2749+バックデータ一覧!$C$13*LN(計算過程!G2749)+バックデータ一覧!$C$14)^バックデータ一覧!$C$11+バックデータ一覧!$E$10*(計算過程!G2749/(バックデータ一覧!$E$12*計算過程!L2749+バックデータ一覧!$E$13*LN(計算過程!G2749)+バックデータ一覧!$E$14))^バックデータ一覧!$E$11)*計算過程!$W$11*10^-3,0)</f>
        <v>0</v>
      </c>
      <c r="F2749" s="18">
        <f>IF(G2749&lt;0.3,(バックデータ一覧!$C$10*(バックデータ一覧!$C$12*計算過程!L2749+バックデータ一覧!$C$13*LN(0.3)+バックデータ一覧!$C$14)^バックデータ一覧!$C$11+バックデータ一覧!$E$10*(0.3/(バックデータ一覧!$E$12*計算過程!L2749+バックデータ一覧!$E$13*LN(0.3)+バックデータ一覧!$E$14))^バックデータ一覧!$E$11)*計算過程!$W$11*計算過程!G2749/0.3*10^-3,0)</f>
        <v>0</v>
      </c>
      <c r="G2749" s="18">
        <f t="shared" si="254"/>
        <v>0</v>
      </c>
      <c r="H2749" s="18">
        <f t="shared" si="255"/>
        <v>0</v>
      </c>
      <c r="I2749" s="24">
        <v>0</v>
      </c>
      <c r="J2749" s="24">
        <v>0</v>
      </c>
      <c r="K2749" s="24">
        <v>0</v>
      </c>
      <c r="L2749" s="14">
        <f>貼り付けシート!C2749</f>
        <v>10.199999999999999</v>
      </c>
      <c r="M2749" s="14">
        <f>貼り付けシート!D2749</f>
        <v>4.5999999999999996</v>
      </c>
      <c r="N2749" s="18">
        <f>貼り付けシート!E2749</f>
        <v>59.72172317977784</v>
      </c>
      <c r="O2749" s="18">
        <f>貼り付けシート!F2749</f>
        <v>0</v>
      </c>
      <c r="P2749" s="19">
        <f t="shared" si="256"/>
        <v>0</v>
      </c>
      <c r="Q2749" s="19">
        <f t="shared" si="257"/>
        <v>0</v>
      </c>
    </row>
    <row r="2750" spans="1:17">
      <c r="A2750" s="38">
        <v>41754</v>
      </c>
      <c r="B2750" s="49" t="s">
        <v>157</v>
      </c>
      <c r="C2750" s="24">
        <f t="shared" si="252"/>
        <v>30.406921776000001</v>
      </c>
      <c r="D2750" s="24">
        <f t="shared" si="253"/>
        <v>0</v>
      </c>
      <c r="E2750" s="18">
        <f>IF(G2750&gt;=0.3,(バックデータ一覧!$C$10*(バックデータ一覧!$C$12*計算過程!L2750+バックデータ一覧!$C$13*LN(計算過程!G2750)+バックデータ一覧!$C$14)^バックデータ一覧!$C$11+バックデータ一覧!$E$10*(計算過程!G2750/(バックデータ一覧!$E$12*計算過程!L2750+バックデータ一覧!$E$13*LN(計算過程!G2750)+バックデータ一覧!$E$14))^バックデータ一覧!$E$11)*計算過程!$W$11*10^-3,0)</f>
        <v>0</v>
      </c>
      <c r="F2750" s="18">
        <f>IF(G2750&lt;0.3,(バックデータ一覧!$C$10*(バックデータ一覧!$C$12*計算過程!L2750+バックデータ一覧!$C$13*LN(0.3)+バックデータ一覧!$C$14)^バックデータ一覧!$C$11+バックデータ一覧!$E$10*(0.3/(バックデータ一覧!$E$12*計算過程!L2750+バックデータ一覧!$E$13*LN(0.3)+バックデータ一覧!$E$14))^バックデータ一覧!$E$11)*計算過程!$W$11*計算過程!G2750/0.3*10^-3,0)</f>
        <v>0</v>
      </c>
      <c r="G2750" s="18">
        <f t="shared" si="254"/>
        <v>0</v>
      </c>
      <c r="H2750" s="18">
        <f t="shared" si="255"/>
        <v>0</v>
      </c>
      <c r="I2750" s="24">
        <v>0</v>
      </c>
      <c r="J2750" s="24">
        <v>0</v>
      </c>
      <c r="K2750" s="24">
        <v>0</v>
      </c>
      <c r="L2750" s="14">
        <f>貼り付けシート!C2750</f>
        <v>15.3</v>
      </c>
      <c r="M2750" s="14">
        <f>貼り付けシート!D2750</f>
        <v>4.3</v>
      </c>
      <c r="N2750" s="18">
        <f>貼り付けシート!E2750</f>
        <v>39.979327264450497</v>
      </c>
      <c r="O2750" s="18">
        <f>貼り付けシート!F2750</f>
        <v>0</v>
      </c>
      <c r="P2750" s="19">
        <f t="shared" si="256"/>
        <v>0</v>
      </c>
      <c r="Q2750" s="19">
        <f t="shared" si="257"/>
        <v>0</v>
      </c>
    </row>
    <row r="2751" spans="1:17">
      <c r="A2751" s="38">
        <v>41754</v>
      </c>
      <c r="B2751" s="49" t="s">
        <v>158</v>
      </c>
      <c r="C2751" s="24">
        <f t="shared" si="252"/>
        <v>30.406921776000001</v>
      </c>
      <c r="D2751" s="24">
        <f t="shared" si="253"/>
        <v>0</v>
      </c>
      <c r="E2751" s="18">
        <f>IF(G2751&gt;=0.3,(バックデータ一覧!$C$10*(バックデータ一覧!$C$12*計算過程!L2751+バックデータ一覧!$C$13*LN(計算過程!G2751)+バックデータ一覧!$C$14)^バックデータ一覧!$C$11+バックデータ一覧!$E$10*(計算過程!G2751/(バックデータ一覧!$E$12*計算過程!L2751+バックデータ一覧!$E$13*LN(計算過程!G2751)+バックデータ一覧!$E$14))^バックデータ一覧!$E$11)*計算過程!$W$11*10^-3,0)</f>
        <v>0</v>
      </c>
      <c r="F2751" s="18">
        <f>IF(G2751&lt;0.3,(バックデータ一覧!$C$10*(バックデータ一覧!$C$12*計算過程!L2751+バックデータ一覧!$C$13*LN(0.3)+バックデータ一覧!$C$14)^バックデータ一覧!$C$11+バックデータ一覧!$E$10*(0.3/(バックデータ一覧!$E$12*計算過程!L2751+バックデータ一覧!$E$13*LN(0.3)+バックデータ一覧!$E$14))^バックデータ一覧!$E$11)*計算過程!$W$11*計算過程!G2751/0.3*10^-3,0)</f>
        <v>0</v>
      </c>
      <c r="G2751" s="18">
        <f t="shared" si="254"/>
        <v>0</v>
      </c>
      <c r="H2751" s="18">
        <f t="shared" si="255"/>
        <v>0</v>
      </c>
      <c r="I2751" s="24">
        <v>0</v>
      </c>
      <c r="J2751" s="24">
        <v>0</v>
      </c>
      <c r="K2751" s="24">
        <v>0</v>
      </c>
      <c r="L2751" s="14">
        <f>貼り付けシート!C2751</f>
        <v>17.5</v>
      </c>
      <c r="M2751" s="14">
        <f>貼り付けシート!D2751</f>
        <v>4.4000000000000004</v>
      </c>
      <c r="N2751" s="18">
        <f>貼り付けシート!E2751</f>
        <v>35.553654907910875</v>
      </c>
      <c r="O2751" s="18">
        <f>貼り付けシート!F2751</f>
        <v>0</v>
      </c>
      <c r="P2751" s="19">
        <f t="shared" si="256"/>
        <v>0</v>
      </c>
      <c r="Q2751" s="19">
        <f t="shared" si="257"/>
        <v>0</v>
      </c>
    </row>
    <row r="2752" spans="1:17">
      <c r="A2752" s="38">
        <v>41754</v>
      </c>
      <c r="B2752" s="49" t="s">
        <v>159</v>
      </c>
      <c r="C2752" s="24">
        <f t="shared" si="252"/>
        <v>30.406921776000001</v>
      </c>
      <c r="D2752" s="24">
        <f t="shared" si="253"/>
        <v>0</v>
      </c>
      <c r="E2752" s="18">
        <f>IF(G2752&gt;=0.3,(バックデータ一覧!$C$10*(バックデータ一覧!$C$12*計算過程!L2752+バックデータ一覧!$C$13*LN(計算過程!G2752)+バックデータ一覧!$C$14)^バックデータ一覧!$C$11+バックデータ一覧!$E$10*(計算過程!G2752/(バックデータ一覧!$E$12*計算過程!L2752+バックデータ一覧!$E$13*LN(計算過程!G2752)+バックデータ一覧!$E$14))^バックデータ一覧!$E$11)*計算過程!$W$11*10^-3,0)</f>
        <v>0</v>
      </c>
      <c r="F2752" s="18">
        <f>IF(G2752&lt;0.3,(バックデータ一覧!$C$10*(バックデータ一覧!$C$12*計算過程!L2752+バックデータ一覧!$C$13*LN(0.3)+バックデータ一覧!$C$14)^バックデータ一覧!$C$11+バックデータ一覧!$E$10*(0.3/(バックデータ一覧!$E$12*計算過程!L2752+バックデータ一覧!$E$13*LN(0.3)+バックデータ一覧!$E$14))^バックデータ一覧!$E$11)*計算過程!$W$11*計算過程!G2752/0.3*10^-3,0)</f>
        <v>0</v>
      </c>
      <c r="G2752" s="18">
        <f t="shared" si="254"/>
        <v>0</v>
      </c>
      <c r="H2752" s="18">
        <f t="shared" si="255"/>
        <v>0</v>
      </c>
      <c r="I2752" s="24">
        <v>0</v>
      </c>
      <c r="J2752" s="24">
        <v>0</v>
      </c>
      <c r="K2752" s="24">
        <v>0</v>
      </c>
      <c r="L2752" s="14">
        <f>貼り付けシート!C2752</f>
        <v>18.899999999999999</v>
      </c>
      <c r="M2752" s="14">
        <f>貼り付けシート!D2752</f>
        <v>4.5</v>
      </c>
      <c r="N2752" s="18">
        <f>貼り付けシート!E2752</f>
        <v>33.295206251881581</v>
      </c>
      <c r="O2752" s="18">
        <f>貼り付けシート!F2752</f>
        <v>0</v>
      </c>
      <c r="P2752" s="19">
        <f t="shared" si="256"/>
        <v>0</v>
      </c>
      <c r="Q2752" s="19">
        <f t="shared" si="257"/>
        <v>0</v>
      </c>
    </row>
    <row r="2753" spans="1:17">
      <c r="A2753" s="38">
        <v>41754</v>
      </c>
      <c r="B2753" s="49" t="s">
        <v>160</v>
      </c>
      <c r="C2753" s="24">
        <f t="shared" si="252"/>
        <v>30.406921776000001</v>
      </c>
      <c r="D2753" s="24">
        <f t="shared" si="253"/>
        <v>0</v>
      </c>
      <c r="E2753" s="18">
        <f>IF(G2753&gt;=0.3,(バックデータ一覧!$C$10*(バックデータ一覧!$C$12*計算過程!L2753+バックデータ一覧!$C$13*LN(計算過程!G2753)+バックデータ一覧!$C$14)^バックデータ一覧!$C$11+バックデータ一覧!$E$10*(計算過程!G2753/(バックデータ一覧!$E$12*計算過程!L2753+バックデータ一覧!$E$13*LN(計算過程!G2753)+バックデータ一覧!$E$14))^バックデータ一覧!$E$11)*計算過程!$W$11*10^-3,0)</f>
        <v>0</v>
      </c>
      <c r="F2753" s="18">
        <f>IF(G2753&lt;0.3,(バックデータ一覧!$C$10*(バックデータ一覧!$C$12*計算過程!L2753+バックデータ一覧!$C$13*LN(0.3)+バックデータ一覧!$C$14)^バックデータ一覧!$C$11+バックデータ一覧!$E$10*(0.3/(バックデータ一覧!$E$12*計算過程!L2753+バックデータ一覧!$E$13*LN(0.3)+バックデータ一覧!$E$14))^バックデータ一覧!$E$11)*計算過程!$W$11*計算過程!G2753/0.3*10^-3,0)</f>
        <v>0</v>
      </c>
      <c r="G2753" s="18">
        <f t="shared" si="254"/>
        <v>0</v>
      </c>
      <c r="H2753" s="18">
        <f t="shared" si="255"/>
        <v>0</v>
      </c>
      <c r="I2753" s="24">
        <v>0</v>
      </c>
      <c r="J2753" s="24">
        <v>0</v>
      </c>
      <c r="K2753" s="24">
        <v>0</v>
      </c>
      <c r="L2753" s="14">
        <f>貼り付けシート!C2753</f>
        <v>19.2</v>
      </c>
      <c r="M2753" s="14">
        <f>貼り付けシート!D2753</f>
        <v>4.5999999999999996</v>
      </c>
      <c r="N2753" s="18">
        <f>貼り付けシート!E2753</f>
        <v>33.398530415813894</v>
      </c>
      <c r="O2753" s="18">
        <f>貼り付けシート!F2753</f>
        <v>0</v>
      </c>
      <c r="P2753" s="19">
        <f t="shared" si="256"/>
        <v>0</v>
      </c>
      <c r="Q2753" s="19">
        <f t="shared" si="257"/>
        <v>0</v>
      </c>
    </row>
    <row r="2754" spans="1:17">
      <c r="A2754" s="38">
        <v>41754</v>
      </c>
      <c r="B2754" s="49" t="s">
        <v>161</v>
      </c>
      <c r="C2754" s="24">
        <f t="shared" si="252"/>
        <v>30.406921776000001</v>
      </c>
      <c r="D2754" s="24">
        <f t="shared" si="253"/>
        <v>0</v>
      </c>
      <c r="E2754" s="18">
        <f>IF(G2754&gt;=0.3,(バックデータ一覧!$C$10*(バックデータ一覧!$C$12*計算過程!L2754+バックデータ一覧!$C$13*LN(計算過程!G2754)+バックデータ一覧!$C$14)^バックデータ一覧!$C$11+バックデータ一覧!$E$10*(計算過程!G2754/(バックデータ一覧!$E$12*計算過程!L2754+バックデータ一覧!$E$13*LN(計算過程!G2754)+バックデータ一覧!$E$14))^バックデータ一覧!$E$11)*計算過程!$W$11*10^-3,0)</f>
        <v>0</v>
      </c>
      <c r="F2754" s="18">
        <f>IF(G2754&lt;0.3,(バックデータ一覧!$C$10*(バックデータ一覧!$C$12*計算過程!L2754+バックデータ一覧!$C$13*LN(0.3)+バックデータ一覧!$C$14)^バックデータ一覧!$C$11+バックデータ一覧!$E$10*(0.3/(バックデータ一覧!$E$12*計算過程!L2754+バックデータ一覧!$E$13*LN(0.3)+バックデータ一覧!$E$14))^バックデータ一覧!$E$11)*計算過程!$W$11*計算過程!G2754/0.3*10^-3,0)</f>
        <v>0</v>
      </c>
      <c r="G2754" s="18">
        <f t="shared" si="254"/>
        <v>0</v>
      </c>
      <c r="H2754" s="18">
        <f t="shared" si="255"/>
        <v>0</v>
      </c>
      <c r="I2754" s="24">
        <v>0</v>
      </c>
      <c r="J2754" s="24">
        <v>0</v>
      </c>
      <c r="K2754" s="24">
        <v>0</v>
      </c>
      <c r="L2754" s="14">
        <f>貼り付けシート!C2754</f>
        <v>19.8</v>
      </c>
      <c r="M2754" s="14">
        <f>貼り付けシート!D2754</f>
        <v>4.8</v>
      </c>
      <c r="N2754" s="18">
        <f>貼り付けシート!E2754</f>
        <v>33.563560630103837</v>
      </c>
      <c r="O2754" s="18">
        <f>貼り付けシート!F2754</f>
        <v>0</v>
      </c>
      <c r="P2754" s="19">
        <f t="shared" si="256"/>
        <v>0</v>
      </c>
      <c r="Q2754" s="19">
        <f t="shared" si="257"/>
        <v>0</v>
      </c>
    </row>
    <row r="2755" spans="1:17">
      <c r="A2755" s="38">
        <v>41754</v>
      </c>
      <c r="B2755" s="49" t="s">
        <v>162</v>
      </c>
      <c r="C2755" s="24">
        <f t="shared" si="252"/>
        <v>30.406921776000001</v>
      </c>
      <c r="D2755" s="24">
        <f t="shared" si="253"/>
        <v>0</v>
      </c>
      <c r="E2755" s="18">
        <f>IF(G2755&gt;=0.3,(バックデータ一覧!$C$10*(バックデータ一覧!$C$12*計算過程!L2755+バックデータ一覧!$C$13*LN(計算過程!G2755)+バックデータ一覧!$C$14)^バックデータ一覧!$C$11+バックデータ一覧!$E$10*(計算過程!G2755/(バックデータ一覧!$E$12*計算過程!L2755+バックデータ一覧!$E$13*LN(計算過程!G2755)+バックデータ一覧!$E$14))^バックデータ一覧!$E$11)*計算過程!$W$11*10^-3,0)</f>
        <v>0</v>
      </c>
      <c r="F2755" s="18">
        <f>IF(G2755&lt;0.3,(バックデータ一覧!$C$10*(バックデータ一覧!$C$12*計算過程!L2755+バックデータ一覧!$C$13*LN(0.3)+バックデータ一覧!$C$14)^バックデータ一覧!$C$11+バックデータ一覧!$E$10*(0.3/(バックデータ一覧!$E$12*計算過程!L2755+バックデータ一覧!$E$13*LN(0.3)+バックデータ一覧!$E$14))^バックデータ一覧!$E$11)*計算過程!$W$11*計算過程!G2755/0.3*10^-3,0)</f>
        <v>0</v>
      </c>
      <c r="G2755" s="18">
        <f t="shared" si="254"/>
        <v>0</v>
      </c>
      <c r="H2755" s="18">
        <f t="shared" si="255"/>
        <v>0</v>
      </c>
      <c r="I2755" s="24">
        <v>0</v>
      </c>
      <c r="J2755" s="24">
        <v>0</v>
      </c>
      <c r="K2755" s="24">
        <v>0</v>
      </c>
      <c r="L2755" s="14">
        <f>貼り付けシート!C2755</f>
        <v>19.899999999999999</v>
      </c>
      <c r="M2755" s="14">
        <f>貼り付けシート!D2755</f>
        <v>4.9000000000000004</v>
      </c>
      <c r="N2755" s="18">
        <f>貼り付けシート!E2755</f>
        <v>34.045538276358556</v>
      </c>
      <c r="O2755" s="18">
        <f>貼り付けシート!F2755</f>
        <v>0</v>
      </c>
      <c r="P2755" s="19">
        <f t="shared" si="256"/>
        <v>0</v>
      </c>
      <c r="Q2755" s="19">
        <f t="shared" si="257"/>
        <v>0</v>
      </c>
    </row>
    <row r="2756" spans="1:17">
      <c r="A2756" s="38">
        <v>41754</v>
      </c>
      <c r="B2756" s="49" t="s">
        <v>163</v>
      </c>
      <c r="C2756" s="24">
        <f t="shared" si="252"/>
        <v>30.406921776000001</v>
      </c>
      <c r="D2756" s="24">
        <f t="shared" si="253"/>
        <v>0</v>
      </c>
      <c r="E2756" s="18">
        <f>IF(G2756&gt;=0.3,(バックデータ一覧!$C$10*(バックデータ一覧!$C$12*計算過程!L2756+バックデータ一覧!$C$13*LN(計算過程!G2756)+バックデータ一覧!$C$14)^バックデータ一覧!$C$11+バックデータ一覧!$E$10*(計算過程!G2756/(バックデータ一覧!$E$12*計算過程!L2756+バックデータ一覧!$E$13*LN(計算過程!G2756)+バックデータ一覧!$E$14))^バックデータ一覧!$E$11)*計算過程!$W$11*10^-3,0)</f>
        <v>0</v>
      </c>
      <c r="F2756" s="18">
        <f>IF(G2756&lt;0.3,(バックデータ一覧!$C$10*(バックデータ一覧!$C$12*計算過程!L2756+バックデータ一覧!$C$13*LN(0.3)+バックデータ一覧!$C$14)^バックデータ一覧!$C$11+バックデータ一覧!$E$10*(0.3/(バックデータ一覧!$E$12*計算過程!L2756+バックデータ一覧!$E$13*LN(0.3)+バックデータ一覧!$E$14))^バックデータ一覧!$E$11)*計算過程!$W$11*計算過程!G2756/0.3*10^-3,0)</f>
        <v>0</v>
      </c>
      <c r="G2756" s="18">
        <f t="shared" si="254"/>
        <v>0</v>
      </c>
      <c r="H2756" s="18">
        <f t="shared" si="255"/>
        <v>0</v>
      </c>
      <c r="I2756" s="24">
        <v>0</v>
      </c>
      <c r="J2756" s="24">
        <v>0</v>
      </c>
      <c r="K2756" s="24">
        <v>0</v>
      </c>
      <c r="L2756" s="14">
        <f>貼り付けシート!C2756</f>
        <v>19.399999999999999</v>
      </c>
      <c r="M2756" s="14">
        <f>貼り付けシート!D2756</f>
        <v>5.0999999999999996</v>
      </c>
      <c r="N2756" s="18">
        <f>貼り付けシート!E2756</f>
        <v>36.541262358326712</v>
      </c>
      <c r="O2756" s="18">
        <f>貼り付けシート!F2756</f>
        <v>0</v>
      </c>
      <c r="P2756" s="19">
        <f t="shared" si="256"/>
        <v>0</v>
      </c>
      <c r="Q2756" s="19">
        <f t="shared" si="257"/>
        <v>0</v>
      </c>
    </row>
    <row r="2757" spans="1:17">
      <c r="A2757" s="38">
        <v>41754</v>
      </c>
      <c r="B2757" s="49" t="s">
        <v>164</v>
      </c>
      <c r="C2757" s="24">
        <f t="shared" si="252"/>
        <v>30.406921776000001</v>
      </c>
      <c r="D2757" s="24">
        <f t="shared" si="253"/>
        <v>0</v>
      </c>
      <c r="E2757" s="18">
        <f>IF(G2757&gt;=0.3,(バックデータ一覧!$C$10*(バックデータ一覧!$C$12*計算過程!L2757+バックデータ一覧!$C$13*LN(計算過程!G2757)+バックデータ一覧!$C$14)^バックデータ一覧!$C$11+バックデータ一覧!$E$10*(計算過程!G2757/(バックデータ一覧!$E$12*計算過程!L2757+バックデータ一覧!$E$13*LN(計算過程!G2757)+バックデータ一覧!$E$14))^バックデータ一覧!$E$11)*計算過程!$W$11*10^-3,0)</f>
        <v>0</v>
      </c>
      <c r="F2757" s="18">
        <f>IF(G2757&lt;0.3,(バックデータ一覧!$C$10*(バックデータ一覧!$C$12*計算過程!L2757+バックデータ一覧!$C$13*LN(0.3)+バックデータ一覧!$C$14)^バックデータ一覧!$C$11+バックデータ一覧!$E$10*(0.3/(バックデータ一覧!$E$12*計算過程!L2757+バックデータ一覧!$E$13*LN(0.3)+バックデータ一覧!$E$14))^バックデータ一覧!$E$11)*計算過程!$W$11*計算過程!G2757/0.3*10^-3,0)</f>
        <v>0</v>
      </c>
      <c r="G2757" s="18">
        <f t="shared" si="254"/>
        <v>0</v>
      </c>
      <c r="H2757" s="18">
        <f t="shared" si="255"/>
        <v>0</v>
      </c>
      <c r="I2757" s="24">
        <v>0</v>
      </c>
      <c r="J2757" s="24">
        <v>0</v>
      </c>
      <c r="K2757" s="24">
        <v>0</v>
      </c>
      <c r="L2757" s="14">
        <f>貼り付けシート!C2757</f>
        <v>19.899999999999999</v>
      </c>
      <c r="M2757" s="14">
        <f>貼り付けシート!D2757</f>
        <v>5.0999999999999996</v>
      </c>
      <c r="N2757" s="18">
        <f>貼り付けシート!E2757</f>
        <v>35.423850807178745</v>
      </c>
      <c r="O2757" s="18">
        <f>貼り付けシート!F2757</f>
        <v>0</v>
      </c>
      <c r="P2757" s="19">
        <f t="shared" si="256"/>
        <v>0</v>
      </c>
      <c r="Q2757" s="19">
        <f t="shared" si="257"/>
        <v>0</v>
      </c>
    </row>
    <row r="2758" spans="1:17">
      <c r="A2758" s="38">
        <v>41754</v>
      </c>
      <c r="B2758" s="49" t="s">
        <v>165</v>
      </c>
      <c r="C2758" s="24">
        <f t="shared" si="252"/>
        <v>30.406921776000001</v>
      </c>
      <c r="D2758" s="24">
        <f t="shared" si="253"/>
        <v>0</v>
      </c>
      <c r="E2758" s="18">
        <f>IF(G2758&gt;=0.3,(バックデータ一覧!$C$10*(バックデータ一覧!$C$12*計算過程!L2758+バックデータ一覧!$C$13*LN(計算過程!G2758)+バックデータ一覧!$C$14)^バックデータ一覧!$C$11+バックデータ一覧!$E$10*(計算過程!G2758/(バックデータ一覧!$E$12*計算過程!L2758+バックデータ一覧!$E$13*LN(計算過程!G2758)+バックデータ一覧!$E$14))^バックデータ一覧!$E$11)*計算過程!$W$11*10^-3,0)</f>
        <v>0</v>
      </c>
      <c r="F2758" s="18">
        <f>IF(G2758&lt;0.3,(バックデータ一覧!$C$10*(バックデータ一覧!$C$12*計算過程!L2758+バックデータ一覧!$C$13*LN(0.3)+バックデータ一覧!$C$14)^バックデータ一覧!$C$11+バックデータ一覧!$E$10*(0.3/(バックデータ一覧!$E$12*計算過程!L2758+バックデータ一覧!$E$13*LN(0.3)+バックデータ一覧!$E$14))^バックデータ一覧!$E$11)*計算過程!$W$11*計算過程!G2758/0.3*10^-3,0)</f>
        <v>0</v>
      </c>
      <c r="G2758" s="18">
        <f t="shared" si="254"/>
        <v>0</v>
      </c>
      <c r="H2758" s="18">
        <f t="shared" si="255"/>
        <v>0</v>
      </c>
      <c r="I2758" s="24">
        <v>0</v>
      </c>
      <c r="J2758" s="24">
        <v>0</v>
      </c>
      <c r="K2758" s="24">
        <v>0</v>
      </c>
      <c r="L2758" s="14">
        <f>貼り付けシート!C2758</f>
        <v>19</v>
      </c>
      <c r="M2758" s="14">
        <f>貼り付けシート!D2758</f>
        <v>5.0999999999999996</v>
      </c>
      <c r="N2758" s="18">
        <f>貼り付けシート!E2758</f>
        <v>37.463765554324965</v>
      </c>
      <c r="O2758" s="18">
        <f>貼り付けシート!F2758</f>
        <v>0</v>
      </c>
      <c r="P2758" s="19">
        <f t="shared" si="256"/>
        <v>0</v>
      </c>
      <c r="Q2758" s="19">
        <f t="shared" si="257"/>
        <v>0</v>
      </c>
    </row>
    <row r="2759" spans="1:17">
      <c r="A2759" s="38">
        <v>41754</v>
      </c>
      <c r="B2759" s="49" t="s">
        <v>166</v>
      </c>
      <c r="C2759" s="24">
        <f t="shared" ref="C2759:C2822" si="258">$W$6*IF(AND(L2759&lt;5,N2759&gt;=80),$W$4,$W$5)*3600*10^-6</f>
        <v>30.406921776000001</v>
      </c>
      <c r="D2759" s="24">
        <f t="shared" ref="D2759:D2822" si="259">IF(G2759&gt;=0.3,E2759,F2759)</f>
        <v>0</v>
      </c>
      <c r="E2759" s="18">
        <f>IF(G2759&gt;=0.3,(バックデータ一覧!$C$10*(バックデータ一覧!$C$12*計算過程!L2759+バックデータ一覧!$C$13*LN(計算過程!G2759)+バックデータ一覧!$C$14)^バックデータ一覧!$C$11+バックデータ一覧!$E$10*(計算過程!G2759/(バックデータ一覧!$E$12*計算過程!L2759+バックデータ一覧!$E$13*LN(計算過程!G2759)+バックデータ一覧!$E$14))^バックデータ一覧!$E$11)*計算過程!$W$11*10^-3,0)</f>
        <v>0</v>
      </c>
      <c r="F2759" s="18">
        <f>IF(G2759&lt;0.3,(バックデータ一覧!$C$10*(バックデータ一覧!$C$12*計算過程!L2759+バックデータ一覧!$C$13*LN(0.3)+バックデータ一覧!$C$14)^バックデータ一覧!$C$11+バックデータ一覧!$E$10*(0.3/(バックデータ一覧!$E$12*計算過程!L2759+バックデータ一覧!$E$13*LN(0.3)+バックデータ一覧!$E$14))^バックデータ一覧!$E$11)*計算過程!$W$11*計算過程!G2759/0.3*10^-3,0)</f>
        <v>0</v>
      </c>
      <c r="G2759" s="18">
        <f t="shared" ref="G2759:G2822" si="260">H2759/($W$6*3600*10^-6)</f>
        <v>0</v>
      </c>
      <c r="H2759" s="18">
        <f t="shared" ref="H2759:H2822" si="261">IF(AND(L2759&lt;5,N2759&gt;=80),P2759/$W$4,P2759/$W$5)</f>
        <v>0</v>
      </c>
      <c r="I2759" s="24">
        <v>0</v>
      </c>
      <c r="J2759" s="24">
        <v>0</v>
      </c>
      <c r="K2759" s="24">
        <v>0</v>
      </c>
      <c r="L2759" s="14">
        <f>貼り付けシート!C2759</f>
        <v>18.7</v>
      </c>
      <c r="M2759" s="14">
        <f>貼り付けシート!D2759</f>
        <v>5.0999999999999996</v>
      </c>
      <c r="N2759" s="18">
        <f>貼り付けシート!E2759</f>
        <v>38.172833693704092</v>
      </c>
      <c r="O2759" s="18">
        <f>貼り付けシート!F2759</f>
        <v>0</v>
      </c>
      <c r="P2759" s="19">
        <f t="shared" ref="P2759:P2822" si="262">IF(O2759&gt;C2759,C2759,O2759)</f>
        <v>0</v>
      </c>
      <c r="Q2759" s="19">
        <f t="shared" ref="Q2759:Q2822" si="263">IF(O2759&gt;C2759,O2759-C2759,0)</f>
        <v>0</v>
      </c>
    </row>
    <row r="2760" spans="1:17">
      <c r="A2760" s="38">
        <v>41754</v>
      </c>
      <c r="B2760" s="49" t="s">
        <v>167</v>
      </c>
      <c r="C2760" s="24">
        <f t="shared" si="258"/>
        <v>30.406921776000001</v>
      </c>
      <c r="D2760" s="24">
        <f t="shared" si="259"/>
        <v>0</v>
      </c>
      <c r="E2760" s="18">
        <f>IF(G2760&gt;=0.3,(バックデータ一覧!$C$10*(バックデータ一覧!$C$12*計算過程!L2760+バックデータ一覧!$C$13*LN(計算過程!G2760)+バックデータ一覧!$C$14)^バックデータ一覧!$C$11+バックデータ一覧!$E$10*(計算過程!G2760/(バックデータ一覧!$E$12*計算過程!L2760+バックデータ一覧!$E$13*LN(計算過程!G2760)+バックデータ一覧!$E$14))^バックデータ一覧!$E$11)*計算過程!$W$11*10^-3,0)</f>
        <v>0</v>
      </c>
      <c r="F2760" s="18">
        <f>IF(G2760&lt;0.3,(バックデータ一覧!$C$10*(バックデータ一覧!$C$12*計算過程!L2760+バックデータ一覧!$C$13*LN(0.3)+バックデータ一覧!$C$14)^バックデータ一覧!$C$11+バックデータ一覧!$E$10*(0.3/(バックデータ一覧!$E$12*計算過程!L2760+バックデータ一覧!$E$13*LN(0.3)+バックデータ一覧!$E$14))^バックデータ一覧!$E$11)*計算過程!$W$11*計算過程!G2760/0.3*10^-3,0)</f>
        <v>0</v>
      </c>
      <c r="G2760" s="18">
        <f t="shared" si="260"/>
        <v>0</v>
      </c>
      <c r="H2760" s="18">
        <f t="shared" si="261"/>
        <v>0</v>
      </c>
      <c r="I2760" s="24">
        <v>0</v>
      </c>
      <c r="J2760" s="24">
        <v>0</v>
      </c>
      <c r="K2760" s="24">
        <v>0</v>
      </c>
      <c r="L2760" s="14">
        <f>貼り付けシート!C2760</f>
        <v>18</v>
      </c>
      <c r="M2760" s="14">
        <f>貼り付けシート!D2760</f>
        <v>6.1</v>
      </c>
      <c r="N2760" s="18">
        <f>貼り付けシート!E2760</f>
        <v>47.63171857485225</v>
      </c>
      <c r="O2760" s="18">
        <f>貼り付けシート!F2760</f>
        <v>0</v>
      </c>
      <c r="P2760" s="19">
        <f t="shared" si="262"/>
        <v>0</v>
      </c>
      <c r="Q2760" s="19">
        <f t="shared" si="263"/>
        <v>0</v>
      </c>
    </row>
    <row r="2761" spans="1:17">
      <c r="A2761" s="38">
        <v>41754</v>
      </c>
      <c r="B2761" s="49" t="s">
        <v>168</v>
      </c>
      <c r="C2761" s="24">
        <f t="shared" si="258"/>
        <v>30.406921776000001</v>
      </c>
      <c r="D2761" s="24">
        <f t="shared" si="259"/>
        <v>0</v>
      </c>
      <c r="E2761" s="18">
        <f>IF(G2761&gt;=0.3,(バックデータ一覧!$C$10*(バックデータ一覧!$C$12*計算過程!L2761+バックデータ一覧!$C$13*LN(計算過程!G2761)+バックデータ一覧!$C$14)^バックデータ一覧!$C$11+バックデータ一覧!$E$10*(計算過程!G2761/(バックデータ一覧!$E$12*計算過程!L2761+バックデータ一覧!$E$13*LN(計算過程!G2761)+バックデータ一覧!$E$14))^バックデータ一覧!$E$11)*計算過程!$W$11*10^-3,0)</f>
        <v>0</v>
      </c>
      <c r="F2761" s="18">
        <f>IF(G2761&lt;0.3,(バックデータ一覧!$C$10*(バックデータ一覧!$C$12*計算過程!L2761+バックデータ一覧!$C$13*LN(0.3)+バックデータ一覧!$C$14)^バックデータ一覧!$C$11+バックデータ一覧!$E$10*(0.3/(バックデータ一覧!$E$12*計算過程!L2761+バックデータ一覧!$E$13*LN(0.3)+バックデータ一覧!$E$14))^バックデータ一覧!$E$11)*計算過程!$W$11*計算過程!G2761/0.3*10^-3,0)</f>
        <v>0</v>
      </c>
      <c r="G2761" s="18">
        <f t="shared" si="260"/>
        <v>0</v>
      </c>
      <c r="H2761" s="18">
        <f t="shared" si="261"/>
        <v>0</v>
      </c>
      <c r="I2761" s="24">
        <v>0</v>
      </c>
      <c r="J2761" s="24">
        <v>0</v>
      </c>
      <c r="K2761" s="24">
        <v>0</v>
      </c>
      <c r="L2761" s="14">
        <f>貼り付けシート!C2761</f>
        <v>16.7</v>
      </c>
      <c r="M2761" s="14">
        <f>貼り付けシート!D2761</f>
        <v>7.1</v>
      </c>
      <c r="N2761" s="18">
        <f>貼り付けシート!E2761</f>
        <v>60.094424762155562</v>
      </c>
      <c r="O2761" s="18">
        <f>貼り付けシート!F2761</f>
        <v>0</v>
      </c>
      <c r="P2761" s="19">
        <f t="shared" si="262"/>
        <v>0</v>
      </c>
      <c r="Q2761" s="19">
        <f t="shared" si="263"/>
        <v>0</v>
      </c>
    </row>
    <row r="2762" spans="1:17">
      <c r="A2762" s="38">
        <v>41754</v>
      </c>
      <c r="B2762" s="49" t="s">
        <v>169</v>
      </c>
      <c r="C2762" s="24">
        <f t="shared" si="258"/>
        <v>30.406921776000001</v>
      </c>
      <c r="D2762" s="24">
        <f t="shared" si="259"/>
        <v>0</v>
      </c>
      <c r="E2762" s="18">
        <f>IF(G2762&gt;=0.3,(バックデータ一覧!$C$10*(バックデータ一覧!$C$12*計算過程!L2762+バックデータ一覧!$C$13*LN(計算過程!G2762)+バックデータ一覧!$C$14)^バックデータ一覧!$C$11+バックデータ一覧!$E$10*(計算過程!G2762/(バックデータ一覧!$E$12*計算過程!L2762+バックデータ一覧!$E$13*LN(計算過程!G2762)+バックデータ一覧!$E$14))^バックデータ一覧!$E$11)*計算過程!$W$11*10^-3,0)</f>
        <v>0</v>
      </c>
      <c r="F2762" s="18">
        <f>IF(G2762&lt;0.3,(バックデータ一覧!$C$10*(バックデータ一覧!$C$12*計算過程!L2762+バックデータ一覧!$C$13*LN(0.3)+バックデータ一覧!$C$14)^バックデータ一覧!$C$11+バックデータ一覧!$E$10*(0.3/(バックデータ一覧!$E$12*計算過程!L2762+バックデータ一覧!$E$13*LN(0.3)+バックデータ一覧!$E$14))^バックデータ一覧!$E$11)*計算過程!$W$11*計算過程!G2762/0.3*10^-3,0)</f>
        <v>0</v>
      </c>
      <c r="G2762" s="18">
        <f t="shared" si="260"/>
        <v>0</v>
      </c>
      <c r="H2762" s="18">
        <f t="shared" si="261"/>
        <v>0</v>
      </c>
      <c r="I2762" s="24">
        <v>0</v>
      </c>
      <c r="J2762" s="24">
        <v>0</v>
      </c>
      <c r="K2762" s="24">
        <v>0</v>
      </c>
      <c r="L2762" s="14">
        <f>貼り付けシート!C2762</f>
        <v>15.1</v>
      </c>
      <c r="M2762" s="14">
        <f>貼り付けシート!D2762</f>
        <v>8.1999999999999993</v>
      </c>
      <c r="N2762" s="18">
        <f>貼り付けシート!E2762</f>
        <v>76.748572550378782</v>
      </c>
      <c r="O2762" s="18">
        <f>貼り付けシート!F2762</f>
        <v>0</v>
      </c>
      <c r="P2762" s="19">
        <f t="shared" si="262"/>
        <v>0</v>
      </c>
      <c r="Q2762" s="19">
        <f t="shared" si="263"/>
        <v>0</v>
      </c>
    </row>
    <row r="2763" spans="1:17">
      <c r="A2763" s="38">
        <v>41754</v>
      </c>
      <c r="B2763" s="49" t="s">
        <v>170</v>
      </c>
      <c r="C2763" s="24">
        <f t="shared" si="258"/>
        <v>30.406921776000001</v>
      </c>
      <c r="D2763" s="24">
        <f t="shared" si="259"/>
        <v>0</v>
      </c>
      <c r="E2763" s="18">
        <f>IF(G2763&gt;=0.3,(バックデータ一覧!$C$10*(バックデータ一覧!$C$12*計算過程!L2763+バックデータ一覧!$C$13*LN(計算過程!G2763)+バックデータ一覧!$C$14)^バックデータ一覧!$C$11+バックデータ一覧!$E$10*(計算過程!G2763/(バックデータ一覧!$E$12*計算過程!L2763+バックデータ一覧!$E$13*LN(計算過程!G2763)+バックデータ一覧!$E$14))^バックデータ一覧!$E$11)*計算過程!$W$11*10^-3,0)</f>
        <v>0</v>
      </c>
      <c r="F2763" s="18">
        <f>IF(G2763&lt;0.3,(バックデータ一覧!$C$10*(バックデータ一覧!$C$12*計算過程!L2763+バックデータ一覧!$C$13*LN(0.3)+バックデータ一覧!$C$14)^バックデータ一覧!$C$11+バックデータ一覧!$E$10*(0.3/(バックデータ一覧!$E$12*計算過程!L2763+バックデータ一覧!$E$13*LN(0.3)+バックデータ一覧!$E$14))^バックデータ一覧!$E$11)*計算過程!$W$11*計算過程!G2763/0.3*10^-3,0)</f>
        <v>0</v>
      </c>
      <c r="G2763" s="18">
        <f t="shared" si="260"/>
        <v>0</v>
      </c>
      <c r="H2763" s="18">
        <f t="shared" si="261"/>
        <v>0</v>
      </c>
      <c r="I2763" s="24">
        <v>0</v>
      </c>
      <c r="J2763" s="24">
        <v>0</v>
      </c>
      <c r="K2763" s="24">
        <v>0</v>
      </c>
      <c r="L2763" s="14">
        <f>貼り付けシート!C2763</f>
        <v>14.9</v>
      </c>
      <c r="M2763" s="14">
        <f>貼り付けシート!D2763</f>
        <v>8</v>
      </c>
      <c r="N2763" s="18">
        <f>貼り付けシート!E2763</f>
        <v>75.871466195371383</v>
      </c>
      <c r="O2763" s="18">
        <f>貼り付けシート!F2763</f>
        <v>0</v>
      </c>
      <c r="P2763" s="19">
        <f t="shared" si="262"/>
        <v>0</v>
      </c>
      <c r="Q2763" s="19">
        <f t="shared" si="263"/>
        <v>0</v>
      </c>
    </row>
    <row r="2764" spans="1:17">
      <c r="A2764" s="38">
        <v>41754</v>
      </c>
      <c r="B2764" s="49" t="s">
        <v>171</v>
      </c>
      <c r="C2764" s="24">
        <f t="shared" si="258"/>
        <v>30.406921776000001</v>
      </c>
      <c r="D2764" s="24">
        <f t="shared" si="259"/>
        <v>0</v>
      </c>
      <c r="E2764" s="18">
        <f>IF(G2764&gt;=0.3,(バックデータ一覧!$C$10*(バックデータ一覧!$C$12*計算過程!L2764+バックデータ一覧!$C$13*LN(計算過程!G2764)+バックデータ一覧!$C$14)^バックデータ一覧!$C$11+バックデータ一覧!$E$10*(計算過程!G2764/(バックデータ一覧!$E$12*計算過程!L2764+バックデータ一覧!$E$13*LN(計算過程!G2764)+バックデータ一覧!$E$14))^バックデータ一覧!$E$11)*計算過程!$W$11*10^-3,0)</f>
        <v>0</v>
      </c>
      <c r="F2764" s="18">
        <f>IF(G2764&lt;0.3,(バックデータ一覧!$C$10*(バックデータ一覧!$C$12*計算過程!L2764+バックデータ一覧!$C$13*LN(0.3)+バックデータ一覧!$C$14)^バックデータ一覧!$C$11+バックデータ一覧!$E$10*(0.3/(バックデータ一覧!$E$12*計算過程!L2764+バックデータ一覧!$E$13*LN(0.3)+バックデータ一覧!$E$14))^バックデータ一覧!$E$11)*計算過程!$W$11*計算過程!G2764/0.3*10^-3,0)</f>
        <v>0</v>
      </c>
      <c r="G2764" s="18">
        <f t="shared" si="260"/>
        <v>0</v>
      </c>
      <c r="H2764" s="18">
        <f t="shared" si="261"/>
        <v>0</v>
      </c>
      <c r="I2764" s="24">
        <v>0</v>
      </c>
      <c r="J2764" s="24">
        <v>0</v>
      </c>
      <c r="K2764" s="24">
        <v>0</v>
      </c>
      <c r="L2764" s="14">
        <f>貼り付けシート!C2764</f>
        <v>13.4</v>
      </c>
      <c r="M2764" s="14">
        <f>貼り付けシート!D2764</f>
        <v>7.8</v>
      </c>
      <c r="N2764" s="18">
        <f>貼り付けシート!E2764</f>
        <v>81.55655864664007</v>
      </c>
      <c r="O2764" s="18">
        <f>貼り付けシート!F2764</f>
        <v>0</v>
      </c>
      <c r="P2764" s="19">
        <f t="shared" si="262"/>
        <v>0</v>
      </c>
      <c r="Q2764" s="19">
        <f t="shared" si="263"/>
        <v>0</v>
      </c>
    </row>
    <row r="2765" spans="1:17">
      <c r="A2765" s="38">
        <v>41754</v>
      </c>
      <c r="B2765" s="49" t="s">
        <v>172</v>
      </c>
      <c r="C2765" s="24">
        <f t="shared" si="258"/>
        <v>30.406921776000001</v>
      </c>
      <c r="D2765" s="24">
        <f t="shared" si="259"/>
        <v>0</v>
      </c>
      <c r="E2765" s="18">
        <f>IF(G2765&gt;=0.3,(バックデータ一覧!$C$10*(バックデータ一覧!$C$12*計算過程!L2765+バックデータ一覧!$C$13*LN(計算過程!G2765)+バックデータ一覧!$C$14)^バックデータ一覧!$C$11+バックデータ一覧!$E$10*(計算過程!G2765/(バックデータ一覧!$E$12*計算過程!L2765+バックデータ一覧!$E$13*LN(計算過程!G2765)+バックデータ一覧!$E$14))^バックデータ一覧!$E$11)*計算過程!$W$11*10^-3,0)</f>
        <v>0</v>
      </c>
      <c r="F2765" s="18">
        <f>IF(G2765&lt;0.3,(バックデータ一覧!$C$10*(バックデータ一覧!$C$12*計算過程!L2765+バックデータ一覧!$C$13*LN(0.3)+バックデータ一覧!$C$14)^バックデータ一覧!$C$11+バックデータ一覧!$E$10*(0.3/(バックデータ一覧!$E$12*計算過程!L2765+バックデータ一覧!$E$13*LN(0.3)+バックデータ一覧!$E$14))^バックデータ一覧!$E$11)*計算過程!$W$11*計算過程!G2765/0.3*10^-3,0)</f>
        <v>0</v>
      </c>
      <c r="G2765" s="18">
        <f t="shared" si="260"/>
        <v>0</v>
      </c>
      <c r="H2765" s="18">
        <f t="shared" si="261"/>
        <v>0</v>
      </c>
      <c r="I2765" s="24">
        <v>0</v>
      </c>
      <c r="J2765" s="24">
        <v>0</v>
      </c>
      <c r="K2765" s="24">
        <v>0</v>
      </c>
      <c r="L2765" s="14">
        <f>貼り付けシート!C2765</f>
        <v>12.8</v>
      </c>
      <c r="M2765" s="14">
        <f>貼り付けシート!D2765</f>
        <v>7.6</v>
      </c>
      <c r="N2765" s="18">
        <f>貼り付けシート!E2765</f>
        <v>82.670630851506345</v>
      </c>
      <c r="O2765" s="18">
        <f>貼り付けシート!F2765</f>
        <v>0</v>
      </c>
      <c r="P2765" s="19">
        <f t="shared" si="262"/>
        <v>0</v>
      </c>
      <c r="Q2765" s="19">
        <f t="shared" si="263"/>
        <v>0</v>
      </c>
    </row>
    <row r="2766" spans="1:17">
      <c r="A2766" s="38">
        <v>41755</v>
      </c>
      <c r="B2766" s="49" t="s">
        <v>149</v>
      </c>
      <c r="C2766" s="24">
        <f t="shared" si="258"/>
        <v>30.406921776000001</v>
      </c>
      <c r="D2766" s="24">
        <f t="shared" si="259"/>
        <v>0</v>
      </c>
      <c r="E2766" s="18">
        <f>IF(G2766&gt;=0.3,(バックデータ一覧!$C$10*(バックデータ一覧!$C$12*計算過程!L2766+バックデータ一覧!$C$13*LN(計算過程!G2766)+バックデータ一覧!$C$14)^バックデータ一覧!$C$11+バックデータ一覧!$E$10*(計算過程!G2766/(バックデータ一覧!$E$12*計算過程!L2766+バックデータ一覧!$E$13*LN(計算過程!G2766)+バックデータ一覧!$E$14))^バックデータ一覧!$E$11)*計算過程!$W$11*10^-3,0)</f>
        <v>0</v>
      </c>
      <c r="F2766" s="18">
        <f>IF(G2766&lt;0.3,(バックデータ一覧!$C$10*(バックデータ一覧!$C$12*計算過程!L2766+バックデータ一覧!$C$13*LN(0.3)+バックデータ一覧!$C$14)^バックデータ一覧!$C$11+バックデータ一覧!$E$10*(0.3/(バックデータ一覧!$E$12*計算過程!L2766+バックデータ一覧!$E$13*LN(0.3)+バックデータ一覧!$E$14))^バックデータ一覧!$E$11)*計算過程!$W$11*計算過程!G2766/0.3*10^-3,0)</f>
        <v>0</v>
      </c>
      <c r="G2766" s="18">
        <f t="shared" si="260"/>
        <v>0</v>
      </c>
      <c r="H2766" s="18">
        <f t="shared" si="261"/>
        <v>0</v>
      </c>
      <c r="I2766" s="24">
        <v>0</v>
      </c>
      <c r="J2766" s="24">
        <v>0</v>
      </c>
      <c r="K2766" s="24">
        <v>0</v>
      </c>
      <c r="L2766" s="14">
        <f>貼り付けシート!C2766</f>
        <v>12.4</v>
      </c>
      <c r="M2766" s="14">
        <f>貼り付けシート!D2766</f>
        <v>7.3</v>
      </c>
      <c r="N2766" s="18">
        <f>貼り付けシート!E2766</f>
        <v>81.558532098201397</v>
      </c>
      <c r="O2766" s="18">
        <f>貼り付けシート!F2766</f>
        <v>0</v>
      </c>
      <c r="P2766" s="19">
        <f t="shared" si="262"/>
        <v>0</v>
      </c>
      <c r="Q2766" s="19">
        <f t="shared" si="263"/>
        <v>0</v>
      </c>
    </row>
    <row r="2767" spans="1:17">
      <c r="A2767" s="38">
        <v>41755</v>
      </c>
      <c r="B2767" s="49" t="s">
        <v>150</v>
      </c>
      <c r="C2767" s="24">
        <f t="shared" si="258"/>
        <v>30.406921776000001</v>
      </c>
      <c r="D2767" s="24">
        <f t="shared" si="259"/>
        <v>0</v>
      </c>
      <c r="E2767" s="18">
        <f>IF(G2767&gt;=0.3,(バックデータ一覧!$C$10*(バックデータ一覧!$C$12*計算過程!L2767+バックデータ一覧!$C$13*LN(計算過程!G2767)+バックデータ一覧!$C$14)^バックデータ一覧!$C$11+バックデータ一覧!$E$10*(計算過程!G2767/(バックデータ一覧!$E$12*計算過程!L2767+バックデータ一覧!$E$13*LN(計算過程!G2767)+バックデータ一覧!$E$14))^バックデータ一覧!$E$11)*計算過程!$W$11*10^-3,0)</f>
        <v>0</v>
      </c>
      <c r="F2767" s="18">
        <f>IF(G2767&lt;0.3,(バックデータ一覧!$C$10*(バックデータ一覧!$C$12*計算過程!L2767+バックデータ一覧!$C$13*LN(0.3)+バックデータ一覧!$C$14)^バックデータ一覧!$C$11+バックデータ一覧!$E$10*(0.3/(バックデータ一覧!$E$12*計算過程!L2767+バックデータ一覧!$E$13*LN(0.3)+バックデータ一覧!$E$14))^バックデータ一覧!$E$11)*計算過程!$W$11*計算過程!G2767/0.3*10^-3,0)</f>
        <v>0</v>
      </c>
      <c r="G2767" s="18">
        <f t="shared" si="260"/>
        <v>0</v>
      </c>
      <c r="H2767" s="18">
        <f t="shared" si="261"/>
        <v>0</v>
      </c>
      <c r="I2767" s="24">
        <v>0</v>
      </c>
      <c r="J2767" s="24">
        <v>0</v>
      </c>
      <c r="K2767" s="24">
        <v>0</v>
      </c>
      <c r="L2767" s="14">
        <f>貼り付けシート!C2767</f>
        <v>11.8</v>
      </c>
      <c r="M2767" s="14">
        <f>貼り付けシート!D2767</f>
        <v>7.1</v>
      </c>
      <c r="N2767" s="18">
        <f>貼り付けシート!E2767</f>
        <v>82.549335005194479</v>
      </c>
      <c r="O2767" s="18">
        <f>貼り付けシート!F2767</f>
        <v>0</v>
      </c>
      <c r="P2767" s="19">
        <f t="shared" si="262"/>
        <v>0</v>
      </c>
      <c r="Q2767" s="19">
        <f t="shared" si="263"/>
        <v>0</v>
      </c>
    </row>
    <row r="2768" spans="1:17">
      <c r="A2768" s="38">
        <v>41755</v>
      </c>
      <c r="B2768" s="49" t="s">
        <v>151</v>
      </c>
      <c r="C2768" s="24">
        <f t="shared" si="258"/>
        <v>30.406921776000001</v>
      </c>
      <c r="D2768" s="24">
        <f t="shared" si="259"/>
        <v>0</v>
      </c>
      <c r="E2768" s="18">
        <f>IF(G2768&gt;=0.3,(バックデータ一覧!$C$10*(バックデータ一覧!$C$12*計算過程!L2768+バックデータ一覧!$C$13*LN(計算過程!G2768)+バックデータ一覧!$C$14)^バックデータ一覧!$C$11+バックデータ一覧!$E$10*(計算過程!G2768/(バックデータ一覧!$E$12*計算過程!L2768+バックデータ一覧!$E$13*LN(計算過程!G2768)+バックデータ一覧!$E$14))^バックデータ一覧!$E$11)*計算過程!$W$11*10^-3,0)</f>
        <v>0</v>
      </c>
      <c r="F2768" s="18">
        <f>IF(G2768&lt;0.3,(バックデータ一覧!$C$10*(バックデータ一覧!$C$12*計算過程!L2768+バックデータ一覧!$C$13*LN(0.3)+バックデータ一覧!$C$14)^バックデータ一覧!$C$11+バックデータ一覧!$E$10*(0.3/(バックデータ一覧!$E$12*計算過程!L2768+バックデータ一覧!$E$13*LN(0.3)+バックデータ一覧!$E$14))^バックデータ一覧!$E$11)*計算過程!$W$11*計算過程!G2768/0.3*10^-3,0)</f>
        <v>0</v>
      </c>
      <c r="G2768" s="18">
        <f t="shared" si="260"/>
        <v>0</v>
      </c>
      <c r="H2768" s="18">
        <f t="shared" si="261"/>
        <v>0</v>
      </c>
      <c r="I2768" s="24">
        <v>0</v>
      </c>
      <c r="J2768" s="24">
        <v>0</v>
      </c>
      <c r="K2768" s="24">
        <v>0</v>
      </c>
      <c r="L2768" s="14">
        <f>貼り付けシート!C2768</f>
        <v>11.7</v>
      </c>
      <c r="M2768" s="14">
        <f>貼り付けシート!D2768</f>
        <v>7</v>
      </c>
      <c r="N2768" s="18">
        <f>貼り付けシート!E2768</f>
        <v>81.93925787496002</v>
      </c>
      <c r="O2768" s="18">
        <f>貼り付けシート!F2768</f>
        <v>0</v>
      </c>
      <c r="P2768" s="19">
        <f t="shared" si="262"/>
        <v>0</v>
      </c>
      <c r="Q2768" s="19">
        <f t="shared" si="263"/>
        <v>0</v>
      </c>
    </row>
    <row r="2769" spans="1:17">
      <c r="A2769" s="38">
        <v>41755</v>
      </c>
      <c r="B2769" s="49" t="s">
        <v>152</v>
      </c>
      <c r="C2769" s="24">
        <f t="shared" si="258"/>
        <v>30.406921776000001</v>
      </c>
      <c r="D2769" s="24">
        <f t="shared" si="259"/>
        <v>0</v>
      </c>
      <c r="E2769" s="18">
        <f>IF(G2769&gt;=0.3,(バックデータ一覧!$C$10*(バックデータ一覧!$C$12*計算過程!L2769+バックデータ一覧!$C$13*LN(計算過程!G2769)+バックデータ一覧!$C$14)^バックデータ一覧!$C$11+バックデータ一覧!$E$10*(計算過程!G2769/(バックデータ一覧!$E$12*計算過程!L2769+バックデータ一覧!$E$13*LN(計算過程!G2769)+バックデータ一覧!$E$14))^バックデータ一覧!$E$11)*計算過程!$W$11*10^-3,0)</f>
        <v>0</v>
      </c>
      <c r="F2769" s="18">
        <f>IF(G2769&lt;0.3,(バックデータ一覧!$C$10*(バックデータ一覧!$C$12*計算過程!L2769+バックデータ一覧!$C$13*LN(0.3)+バックデータ一覧!$C$14)^バックデータ一覧!$C$11+バックデータ一覧!$E$10*(0.3/(バックデータ一覧!$E$12*計算過程!L2769+バックデータ一覧!$E$13*LN(0.3)+バックデータ一覧!$E$14))^バックデータ一覧!$E$11)*計算過程!$W$11*計算過程!G2769/0.3*10^-3,0)</f>
        <v>0</v>
      </c>
      <c r="G2769" s="18">
        <f t="shared" si="260"/>
        <v>0</v>
      </c>
      <c r="H2769" s="18">
        <f t="shared" si="261"/>
        <v>0</v>
      </c>
      <c r="I2769" s="24">
        <v>0</v>
      </c>
      <c r="J2769" s="24">
        <v>0</v>
      </c>
      <c r="K2769" s="24">
        <v>0</v>
      </c>
      <c r="L2769" s="14">
        <f>貼り付けシート!C2769</f>
        <v>11.6</v>
      </c>
      <c r="M2769" s="14">
        <f>貼り付けシート!D2769</f>
        <v>7</v>
      </c>
      <c r="N2769" s="18">
        <f>貼り付けシート!E2769</f>
        <v>82.482918312251357</v>
      </c>
      <c r="O2769" s="18">
        <f>貼り付けシート!F2769</f>
        <v>0</v>
      </c>
      <c r="P2769" s="19">
        <f t="shared" si="262"/>
        <v>0</v>
      </c>
      <c r="Q2769" s="19">
        <f t="shared" si="263"/>
        <v>0</v>
      </c>
    </row>
    <row r="2770" spans="1:17">
      <c r="A2770" s="38">
        <v>41755</v>
      </c>
      <c r="B2770" s="49" t="s">
        <v>153</v>
      </c>
      <c r="C2770" s="24">
        <f t="shared" si="258"/>
        <v>30.406921776000001</v>
      </c>
      <c r="D2770" s="24">
        <f t="shared" si="259"/>
        <v>0</v>
      </c>
      <c r="E2770" s="18">
        <f>IF(G2770&gt;=0.3,(バックデータ一覧!$C$10*(バックデータ一覧!$C$12*計算過程!L2770+バックデータ一覧!$C$13*LN(計算過程!G2770)+バックデータ一覧!$C$14)^バックデータ一覧!$C$11+バックデータ一覧!$E$10*(計算過程!G2770/(バックデータ一覧!$E$12*計算過程!L2770+バックデータ一覧!$E$13*LN(計算過程!G2770)+バックデータ一覧!$E$14))^バックデータ一覧!$E$11)*計算過程!$W$11*10^-3,0)</f>
        <v>0</v>
      </c>
      <c r="F2770" s="18">
        <f>IF(G2770&lt;0.3,(バックデータ一覧!$C$10*(バックデータ一覧!$C$12*計算過程!L2770+バックデータ一覧!$C$13*LN(0.3)+バックデータ一覧!$C$14)^バックデータ一覧!$C$11+バックデータ一覧!$E$10*(0.3/(バックデータ一覧!$E$12*計算過程!L2770+バックデータ一覧!$E$13*LN(0.3)+バックデータ一覧!$E$14))^バックデータ一覧!$E$11)*計算過程!$W$11*計算過程!G2770/0.3*10^-3,0)</f>
        <v>0</v>
      </c>
      <c r="G2770" s="18">
        <f t="shared" si="260"/>
        <v>0</v>
      </c>
      <c r="H2770" s="18">
        <f t="shared" si="261"/>
        <v>0</v>
      </c>
      <c r="I2770" s="24">
        <v>0</v>
      </c>
      <c r="J2770" s="24">
        <v>0</v>
      </c>
      <c r="K2770" s="24">
        <v>0</v>
      </c>
      <c r="L2770" s="14">
        <f>貼り付けシート!C2770</f>
        <v>11.4</v>
      </c>
      <c r="M2770" s="14">
        <f>貼り付けシート!D2770</f>
        <v>7</v>
      </c>
      <c r="N2770" s="18">
        <f>貼り付けシート!E2770</f>
        <v>83.582400487876058</v>
      </c>
      <c r="O2770" s="18">
        <f>貼り付けシート!F2770</f>
        <v>0</v>
      </c>
      <c r="P2770" s="19">
        <f t="shared" si="262"/>
        <v>0</v>
      </c>
      <c r="Q2770" s="19">
        <f t="shared" si="263"/>
        <v>0</v>
      </c>
    </row>
    <row r="2771" spans="1:17">
      <c r="A2771" s="38">
        <v>41755</v>
      </c>
      <c r="B2771" s="49" t="s">
        <v>154</v>
      </c>
      <c r="C2771" s="24">
        <f t="shared" si="258"/>
        <v>30.406921776000001</v>
      </c>
      <c r="D2771" s="24">
        <f t="shared" si="259"/>
        <v>0</v>
      </c>
      <c r="E2771" s="18">
        <f>IF(G2771&gt;=0.3,(バックデータ一覧!$C$10*(バックデータ一覧!$C$12*計算過程!L2771+バックデータ一覧!$C$13*LN(計算過程!G2771)+バックデータ一覧!$C$14)^バックデータ一覧!$C$11+バックデータ一覧!$E$10*(計算過程!G2771/(バックデータ一覧!$E$12*計算過程!L2771+バックデータ一覧!$E$13*LN(計算過程!G2771)+バックデータ一覧!$E$14))^バックデータ一覧!$E$11)*計算過程!$W$11*10^-3,0)</f>
        <v>0</v>
      </c>
      <c r="F2771" s="18">
        <f>IF(G2771&lt;0.3,(バックデータ一覧!$C$10*(バックデータ一覧!$C$12*計算過程!L2771+バックデータ一覧!$C$13*LN(0.3)+バックデータ一覧!$C$14)^バックデータ一覧!$C$11+バックデータ一覧!$E$10*(0.3/(バックデータ一覧!$E$12*計算過程!L2771+バックデータ一覧!$E$13*LN(0.3)+バックデータ一覧!$E$14))^バックデータ一覧!$E$11)*計算過程!$W$11*計算過程!G2771/0.3*10^-3,0)</f>
        <v>0</v>
      </c>
      <c r="G2771" s="18">
        <f t="shared" si="260"/>
        <v>0</v>
      </c>
      <c r="H2771" s="18">
        <f t="shared" si="261"/>
        <v>0</v>
      </c>
      <c r="I2771" s="24">
        <v>0</v>
      </c>
      <c r="J2771" s="24">
        <v>0</v>
      </c>
      <c r="K2771" s="24">
        <v>0</v>
      </c>
      <c r="L2771" s="14">
        <f>貼り付けシート!C2771</f>
        <v>11.4</v>
      </c>
      <c r="M2771" s="14">
        <f>貼り付けシート!D2771</f>
        <v>7.1</v>
      </c>
      <c r="N2771" s="18">
        <f>貼り付けシート!E2771</f>
        <v>84.762958952427653</v>
      </c>
      <c r="O2771" s="18">
        <f>貼り付けシート!F2771</f>
        <v>0</v>
      </c>
      <c r="P2771" s="19">
        <f t="shared" si="262"/>
        <v>0</v>
      </c>
      <c r="Q2771" s="19">
        <f t="shared" si="263"/>
        <v>0</v>
      </c>
    </row>
    <row r="2772" spans="1:17">
      <c r="A2772" s="38">
        <v>41755</v>
      </c>
      <c r="B2772" s="49" t="s">
        <v>155</v>
      </c>
      <c r="C2772" s="24">
        <f t="shared" si="258"/>
        <v>30.406921776000001</v>
      </c>
      <c r="D2772" s="24">
        <f t="shared" si="259"/>
        <v>0</v>
      </c>
      <c r="E2772" s="18">
        <f>IF(G2772&gt;=0.3,(バックデータ一覧!$C$10*(バックデータ一覧!$C$12*計算過程!L2772+バックデータ一覧!$C$13*LN(計算過程!G2772)+バックデータ一覧!$C$14)^バックデータ一覧!$C$11+バックデータ一覧!$E$10*(計算過程!G2772/(バックデータ一覧!$E$12*計算過程!L2772+バックデータ一覧!$E$13*LN(計算過程!G2772)+バックデータ一覧!$E$14))^バックデータ一覧!$E$11)*計算過程!$W$11*10^-3,0)</f>
        <v>0</v>
      </c>
      <c r="F2772" s="18">
        <f>IF(G2772&lt;0.3,(バックデータ一覧!$C$10*(バックデータ一覧!$C$12*計算過程!L2772+バックデータ一覧!$C$13*LN(0.3)+バックデータ一覧!$C$14)^バックデータ一覧!$C$11+バックデータ一覧!$E$10*(0.3/(バックデータ一覧!$E$12*計算過程!L2772+バックデータ一覧!$E$13*LN(0.3)+バックデータ一覧!$E$14))^バックデータ一覧!$E$11)*計算過程!$W$11*計算過程!G2772/0.3*10^-3,0)</f>
        <v>0</v>
      </c>
      <c r="G2772" s="18">
        <f t="shared" si="260"/>
        <v>0</v>
      </c>
      <c r="H2772" s="18">
        <f t="shared" si="261"/>
        <v>0</v>
      </c>
      <c r="I2772" s="24">
        <v>0</v>
      </c>
      <c r="J2772" s="24">
        <v>0</v>
      </c>
      <c r="K2772" s="24">
        <v>0</v>
      </c>
      <c r="L2772" s="14">
        <f>貼り付けシート!C2772</f>
        <v>12.3</v>
      </c>
      <c r="M2772" s="14">
        <f>貼り付けシート!D2772</f>
        <v>7.1</v>
      </c>
      <c r="N2772" s="18">
        <f>貼り付けシート!E2772</f>
        <v>79.872825732262569</v>
      </c>
      <c r="O2772" s="18">
        <f>貼り付けシート!F2772</f>
        <v>0</v>
      </c>
      <c r="P2772" s="19">
        <f t="shared" si="262"/>
        <v>0</v>
      </c>
      <c r="Q2772" s="19">
        <f t="shared" si="263"/>
        <v>0</v>
      </c>
    </row>
    <row r="2773" spans="1:17">
      <c r="A2773" s="38">
        <v>41755</v>
      </c>
      <c r="B2773" s="49" t="s">
        <v>156</v>
      </c>
      <c r="C2773" s="24">
        <f t="shared" si="258"/>
        <v>30.406921776000001</v>
      </c>
      <c r="D2773" s="24">
        <f t="shared" si="259"/>
        <v>0</v>
      </c>
      <c r="E2773" s="18">
        <f>IF(G2773&gt;=0.3,(バックデータ一覧!$C$10*(バックデータ一覧!$C$12*計算過程!L2773+バックデータ一覧!$C$13*LN(計算過程!G2773)+バックデータ一覧!$C$14)^バックデータ一覧!$C$11+バックデータ一覧!$E$10*(計算過程!G2773/(バックデータ一覧!$E$12*計算過程!L2773+バックデータ一覧!$E$13*LN(計算過程!G2773)+バックデータ一覧!$E$14))^バックデータ一覧!$E$11)*計算過程!$W$11*10^-3,0)</f>
        <v>0</v>
      </c>
      <c r="F2773" s="18">
        <f>IF(G2773&lt;0.3,(バックデータ一覧!$C$10*(バックデータ一覧!$C$12*計算過程!L2773+バックデータ一覧!$C$13*LN(0.3)+バックデータ一覧!$C$14)^バックデータ一覧!$C$11+バックデータ一覧!$E$10*(0.3/(バックデータ一覧!$E$12*計算過程!L2773+バックデータ一覧!$E$13*LN(0.3)+バックデータ一覧!$E$14))^バックデータ一覧!$E$11)*計算過程!$W$11*計算過程!G2773/0.3*10^-3,0)</f>
        <v>0</v>
      </c>
      <c r="G2773" s="18">
        <f t="shared" si="260"/>
        <v>0</v>
      </c>
      <c r="H2773" s="18">
        <f t="shared" si="261"/>
        <v>0</v>
      </c>
      <c r="I2773" s="24">
        <v>0</v>
      </c>
      <c r="J2773" s="24">
        <v>0</v>
      </c>
      <c r="K2773" s="24">
        <v>0</v>
      </c>
      <c r="L2773" s="14">
        <f>貼り付けシート!C2773</f>
        <v>14.3</v>
      </c>
      <c r="M2773" s="14">
        <f>貼り付けシート!D2773</f>
        <v>7.3</v>
      </c>
      <c r="N2773" s="18">
        <f>貼り付けシート!E2773</f>
        <v>72.049262941447608</v>
      </c>
      <c r="O2773" s="18">
        <f>貼り付けシート!F2773</f>
        <v>0</v>
      </c>
      <c r="P2773" s="19">
        <f t="shared" si="262"/>
        <v>0</v>
      </c>
      <c r="Q2773" s="19">
        <f t="shared" si="263"/>
        <v>0</v>
      </c>
    </row>
    <row r="2774" spans="1:17">
      <c r="A2774" s="38">
        <v>41755</v>
      </c>
      <c r="B2774" s="49" t="s">
        <v>157</v>
      </c>
      <c r="C2774" s="24">
        <f t="shared" si="258"/>
        <v>30.406921776000001</v>
      </c>
      <c r="D2774" s="24">
        <f t="shared" si="259"/>
        <v>0</v>
      </c>
      <c r="E2774" s="18">
        <f>IF(G2774&gt;=0.3,(バックデータ一覧!$C$10*(バックデータ一覧!$C$12*計算過程!L2774+バックデータ一覧!$C$13*LN(計算過程!G2774)+バックデータ一覧!$C$14)^バックデータ一覧!$C$11+バックデータ一覧!$E$10*(計算過程!G2774/(バックデータ一覧!$E$12*計算過程!L2774+バックデータ一覧!$E$13*LN(計算過程!G2774)+バックデータ一覧!$E$14))^バックデータ一覧!$E$11)*計算過程!$W$11*10^-3,0)</f>
        <v>0</v>
      </c>
      <c r="F2774" s="18">
        <f>IF(G2774&lt;0.3,(バックデータ一覧!$C$10*(バックデータ一覧!$C$12*計算過程!L2774+バックデータ一覧!$C$13*LN(0.3)+バックデータ一覧!$C$14)^バックデータ一覧!$C$11+バックデータ一覧!$E$10*(0.3/(バックデータ一覧!$E$12*計算過程!L2774+バックデータ一覧!$E$13*LN(0.3)+バックデータ一覧!$E$14))^バックデータ一覧!$E$11)*計算過程!$W$11*計算過程!G2774/0.3*10^-3,0)</f>
        <v>0</v>
      </c>
      <c r="G2774" s="18">
        <f t="shared" si="260"/>
        <v>0</v>
      </c>
      <c r="H2774" s="18">
        <f t="shared" si="261"/>
        <v>0</v>
      </c>
      <c r="I2774" s="24">
        <v>0</v>
      </c>
      <c r="J2774" s="24">
        <v>0</v>
      </c>
      <c r="K2774" s="24">
        <v>0</v>
      </c>
      <c r="L2774" s="14">
        <f>貼り付けシート!C2774</f>
        <v>16.7</v>
      </c>
      <c r="M2774" s="14">
        <f>貼り付けシート!D2774</f>
        <v>7.4</v>
      </c>
      <c r="N2774" s="18">
        <f>貼り付けシート!E2774</f>
        <v>62.603771839993669</v>
      </c>
      <c r="O2774" s="18">
        <f>貼り付けシート!F2774</f>
        <v>0</v>
      </c>
      <c r="P2774" s="19">
        <f t="shared" si="262"/>
        <v>0</v>
      </c>
      <c r="Q2774" s="19">
        <f t="shared" si="263"/>
        <v>0</v>
      </c>
    </row>
    <row r="2775" spans="1:17">
      <c r="A2775" s="38">
        <v>41755</v>
      </c>
      <c r="B2775" s="49" t="s">
        <v>158</v>
      </c>
      <c r="C2775" s="24">
        <f t="shared" si="258"/>
        <v>30.406921776000001</v>
      </c>
      <c r="D2775" s="24">
        <f t="shared" si="259"/>
        <v>0</v>
      </c>
      <c r="E2775" s="18">
        <f>IF(G2775&gt;=0.3,(バックデータ一覧!$C$10*(バックデータ一覧!$C$12*計算過程!L2775+バックデータ一覧!$C$13*LN(計算過程!G2775)+バックデータ一覧!$C$14)^バックデータ一覧!$C$11+バックデータ一覧!$E$10*(計算過程!G2775/(バックデータ一覧!$E$12*計算過程!L2775+バックデータ一覧!$E$13*LN(計算過程!G2775)+バックデータ一覧!$E$14))^バックデータ一覧!$E$11)*計算過程!$W$11*10^-3,0)</f>
        <v>0</v>
      </c>
      <c r="F2775" s="18">
        <f>IF(G2775&lt;0.3,(バックデータ一覧!$C$10*(バックデータ一覧!$C$12*計算過程!L2775+バックデータ一覧!$C$13*LN(0.3)+バックデータ一覧!$C$14)^バックデータ一覧!$C$11+バックデータ一覧!$E$10*(0.3/(バックデータ一覧!$E$12*計算過程!L2775+バックデータ一覧!$E$13*LN(0.3)+バックデータ一覧!$E$14))^バックデータ一覧!$E$11)*計算過程!$W$11*計算過程!G2775/0.3*10^-3,0)</f>
        <v>0</v>
      </c>
      <c r="G2775" s="18">
        <f t="shared" si="260"/>
        <v>0</v>
      </c>
      <c r="H2775" s="18">
        <f t="shared" si="261"/>
        <v>0</v>
      </c>
      <c r="I2775" s="24">
        <v>0</v>
      </c>
      <c r="J2775" s="24">
        <v>0</v>
      </c>
      <c r="K2775" s="24">
        <v>0</v>
      </c>
      <c r="L2775" s="14">
        <f>貼り付けシート!C2775</f>
        <v>18.399999999999999</v>
      </c>
      <c r="M2775" s="14">
        <f>貼り付けシート!D2775</f>
        <v>7.6</v>
      </c>
      <c r="N2775" s="18">
        <f>貼り付けシート!E2775</f>
        <v>57.734026891266168</v>
      </c>
      <c r="O2775" s="18">
        <f>貼り付けシート!F2775</f>
        <v>0</v>
      </c>
      <c r="P2775" s="19">
        <f t="shared" si="262"/>
        <v>0</v>
      </c>
      <c r="Q2775" s="19">
        <f t="shared" si="263"/>
        <v>0</v>
      </c>
    </row>
    <row r="2776" spans="1:17">
      <c r="A2776" s="38">
        <v>41755</v>
      </c>
      <c r="B2776" s="49" t="s">
        <v>159</v>
      </c>
      <c r="C2776" s="24">
        <f t="shared" si="258"/>
        <v>30.406921776000001</v>
      </c>
      <c r="D2776" s="24">
        <f t="shared" si="259"/>
        <v>0</v>
      </c>
      <c r="E2776" s="18">
        <f>IF(G2776&gt;=0.3,(バックデータ一覧!$C$10*(バックデータ一覧!$C$12*計算過程!L2776+バックデータ一覧!$C$13*LN(計算過程!G2776)+バックデータ一覧!$C$14)^バックデータ一覧!$C$11+バックデータ一覧!$E$10*(計算過程!G2776/(バックデータ一覧!$E$12*計算過程!L2776+バックデータ一覧!$E$13*LN(計算過程!G2776)+バックデータ一覧!$E$14))^バックデータ一覧!$E$11)*計算過程!$W$11*10^-3,0)</f>
        <v>0</v>
      </c>
      <c r="F2776" s="18">
        <f>IF(G2776&lt;0.3,(バックデータ一覧!$C$10*(バックデータ一覧!$C$12*計算過程!L2776+バックデータ一覧!$C$13*LN(0.3)+バックデータ一覧!$C$14)^バックデータ一覧!$C$11+バックデータ一覧!$E$10*(0.3/(バックデータ一覧!$E$12*計算過程!L2776+バックデータ一覧!$E$13*LN(0.3)+バックデータ一覧!$E$14))^バックデータ一覧!$E$11)*計算過程!$W$11*計算過程!G2776/0.3*10^-3,0)</f>
        <v>0</v>
      </c>
      <c r="G2776" s="18">
        <f t="shared" si="260"/>
        <v>0</v>
      </c>
      <c r="H2776" s="18">
        <f t="shared" si="261"/>
        <v>0</v>
      </c>
      <c r="I2776" s="24">
        <v>0</v>
      </c>
      <c r="J2776" s="24">
        <v>0</v>
      </c>
      <c r="K2776" s="24">
        <v>0</v>
      </c>
      <c r="L2776" s="14">
        <f>貼り付けシート!C2776</f>
        <v>20.100000000000001</v>
      </c>
      <c r="M2776" s="14">
        <f>貼り付けシート!D2776</f>
        <v>7.9</v>
      </c>
      <c r="N2776" s="18">
        <f>貼り付けシート!E2776</f>
        <v>53.95570292945343</v>
      </c>
      <c r="O2776" s="18">
        <f>貼り付けシート!F2776</f>
        <v>0</v>
      </c>
      <c r="P2776" s="19">
        <f t="shared" si="262"/>
        <v>0</v>
      </c>
      <c r="Q2776" s="19">
        <f t="shared" si="263"/>
        <v>0</v>
      </c>
    </row>
    <row r="2777" spans="1:17">
      <c r="A2777" s="38">
        <v>41755</v>
      </c>
      <c r="B2777" s="49" t="s">
        <v>160</v>
      </c>
      <c r="C2777" s="24">
        <f t="shared" si="258"/>
        <v>30.406921776000001</v>
      </c>
      <c r="D2777" s="24">
        <f t="shared" si="259"/>
        <v>0</v>
      </c>
      <c r="E2777" s="18">
        <f>IF(G2777&gt;=0.3,(バックデータ一覧!$C$10*(バックデータ一覧!$C$12*計算過程!L2777+バックデータ一覧!$C$13*LN(計算過程!G2777)+バックデータ一覧!$C$14)^バックデータ一覧!$C$11+バックデータ一覧!$E$10*(計算過程!G2777/(バックデータ一覧!$E$12*計算過程!L2777+バックデータ一覧!$E$13*LN(計算過程!G2777)+バックデータ一覧!$E$14))^バックデータ一覧!$E$11)*計算過程!$W$11*10^-3,0)</f>
        <v>0</v>
      </c>
      <c r="F2777" s="18">
        <f>IF(G2777&lt;0.3,(バックデータ一覧!$C$10*(バックデータ一覧!$C$12*計算過程!L2777+バックデータ一覧!$C$13*LN(0.3)+バックデータ一覧!$C$14)^バックデータ一覧!$C$11+バックデータ一覧!$E$10*(0.3/(バックデータ一覧!$E$12*計算過程!L2777+バックデータ一覧!$E$13*LN(0.3)+バックデータ一覧!$E$14))^バックデータ一覧!$E$11)*計算過程!$W$11*計算過程!G2777/0.3*10^-3,0)</f>
        <v>0</v>
      </c>
      <c r="G2777" s="18">
        <f t="shared" si="260"/>
        <v>0</v>
      </c>
      <c r="H2777" s="18">
        <f t="shared" si="261"/>
        <v>0</v>
      </c>
      <c r="I2777" s="24">
        <v>0</v>
      </c>
      <c r="J2777" s="24">
        <v>0</v>
      </c>
      <c r="K2777" s="24">
        <v>0</v>
      </c>
      <c r="L2777" s="14">
        <f>貼り付けシート!C2777</f>
        <v>20.9</v>
      </c>
      <c r="M2777" s="14">
        <f>貼り付けシート!D2777</f>
        <v>8.1</v>
      </c>
      <c r="N2777" s="18">
        <f>貼り付けシート!E2777</f>
        <v>52.640284925353754</v>
      </c>
      <c r="O2777" s="18">
        <f>貼り付けシート!F2777</f>
        <v>0</v>
      </c>
      <c r="P2777" s="19">
        <f t="shared" si="262"/>
        <v>0</v>
      </c>
      <c r="Q2777" s="19">
        <f t="shared" si="263"/>
        <v>0</v>
      </c>
    </row>
    <row r="2778" spans="1:17">
      <c r="A2778" s="38">
        <v>41755</v>
      </c>
      <c r="B2778" s="49" t="s">
        <v>161</v>
      </c>
      <c r="C2778" s="24">
        <f t="shared" si="258"/>
        <v>30.406921776000001</v>
      </c>
      <c r="D2778" s="24">
        <f t="shared" si="259"/>
        <v>0</v>
      </c>
      <c r="E2778" s="18">
        <f>IF(G2778&gt;=0.3,(バックデータ一覧!$C$10*(バックデータ一覧!$C$12*計算過程!L2778+バックデータ一覧!$C$13*LN(計算過程!G2778)+バックデータ一覧!$C$14)^バックデータ一覧!$C$11+バックデータ一覧!$E$10*(計算過程!G2778/(バックデータ一覧!$E$12*計算過程!L2778+バックデータ一覧!$E$13*LN(計算過程!G2778)+バックデータ一覧!$E$14))^バックデータ一覧!$E$11)*計算過程!$W$11*10^-3,0)</f>
        <v>0</v>
      </c>
      <c r="F2778" s="18">
        <f>IF(G2778&lt;0.3,(バックデータ一覧!$C$10*(バックデータ一覧!$C$12*計算過程!L2778+バックデータ一覧!$C$13*LN(0.3)+バックデータ一覧!$C$14)^バックデータ一覧!$C$11+バックデータ一覧!$E$10*(0.3/(バックデータ一覧!$E$12*計算過程!L2778+バックデータ一覧!$E$13*LN(0.3)+バックデータ一覧!$E$14))^バックデータ一覧!$E$11)*計算過程!$W$11*計算過程!G2778/0.3*10^-3,0)</f>
        <v>0</v>
      </c>
      <c r="G2778" s="18">
        <f t="shared" si="260"/>
        <v>0</v>
      </c>
      <c r="H2778" s="18">
        <f t="shared" si="261"/>
        <v>0</v>
      </c>
      <c r="I2778" s="24">
        <v>0</v>
      </c>
      <c r="J2778" s="24">
        <v>0</v>
      </c>
      <c r="K2778" s="24">
        <v>0</v>
      </c>
      <c r="L2778" s="14">
        <f>貼り付けシート!C2778</f>
        <v>21.3</v>
      </c>
      <c r="M2778" s="14">
        <f>貼り付けシート!D2778</f>
        <v>8</v>
      </c>
      <c r="N2778" s="18">
        <f>貼り付けシート!E2778</f>
        <v>50.736679158823264</v>
      </c>
      <c r="O2778" s="18">
        <f>貼り付けシート!F2778</f>
        <v>0</v>
      </c>
      <c r="P2778" s="19">
        <f t="shared" si="262"/>
        <v>0</v>
      </c>
      <c r="Q2778" s="19">
        <f t="shared" si="263"/>
        <v>0</v>
      </c>
    </row>
    <row r="2779" spans="1:17">
      <c r="A2779" s="38">
        <v>41755</v>
      </c>
      <c r="B2779" s="49" t="s">
        <v>162</v>
      </c>
      <c r="C2779" s="24">
        <f t="shared" si="258"/>
        <v>30.406921776000001</v>
      </c>
      <c r="D2779" s="24">
        <f t="shared" si="259"/>
        <v>0</v>
      </c>
      <c r="E2779" s="18">
        <f>IF(G2779&gt;=0.3,(バックデータ一覧!$C$10*(バックデータ一覧!$C$12*計算過程!L2779+バックデータ一覧!$C$13*LN(計算過程!G2779)+バックデータ一覧!$C$14)^バックデータ一覧!$C$11+バックデータ一覧!$E$10*(計算過程!G2779/(バックデータ一覧!$E$12*計算過程!L2779+バックデータ一覧!$E$13*LN(計算過程!G2779)+バックデータ一覧!$E$14))^バックデータ一覧!$E$11)*計算過程!$W$11*10^-3,0)</f>
        <v>0</v>
      </c>
      <c r="F2779" s="18">
        <f>IF(G2779&lt;0.3,(バックデータ一覧!$C$10*(バックデータ一覧!$C$12*計算過程!L2779+バックデータ一覧!$C$13*LN(0.3)+バックデータ一覧!$C$14)^バックデータ一覧!$C$11+バックデータ一覧!$E$10*(0.3/(バックデータ一覧!$E$12*計算過程!L2779+バックデータ一覧!$E$13*LN(0.3)+バックデータ一覧!$E$14))^バックデータ一覧!$E$11)*計算過程!$W$11*計算過程!G2779/0.3*10^-3,0)</f>
        <v>0</v>
      </c>
      <c r="G2779" s="18">
        <f t="shared" si="260"/>
        <v>0</v>
      </c>
      <c r="H2779" s="18">
        <f t="shared" si="261"/>
        <v>0</v>
      </c>
      <c r="I2779" s="24">
        <v>0</v>
      </c>
      <c r="J2779" s="24">
        <v>0</v>
      </c>
      <c r="K2779" s="24">
        <v>0</v>
      </c>
      <c r="L2779" s="14">
        <f>貼り付けシート!C2779</f>
        <v>22.1</v>
      </c>
      <c r="M2779" s="14">
        <f>貼り付けシート!D2779</f>
        <v>7.9</v>
      </c>
      <c r="N2779" s="18">
        <f>貼り付けシート!E2779</f>
        <v>47.718435139147928</v>
      </c>
      <c r="O2779" s="18">
        <f>貼り付けシート!F2779</f>
        <v>0</v>
      </c>
      <c r="P2779" s="19">
        <f t="shared" si="262"/>
        <v>0</v>
      </c>
      <c r="Q2779" s="19">
        <f t="shared" si="263"/>
        <v>0</v>
      </c>
    </row>
    <row r="2780" spans="1:17">
      <c r="A2780" s="38">
        <v>41755</v>
      </c>
      <c r="B2780" s="49" t="s">
        <v>163</v>
      </c>
      <c r="C2780" s="24">
        <f t="shared" si="258"/>
        <v>30.406921776000001</v>
      </c>
      <c r="D2780" s="24">
        <f t="shared" si="259"/>
        <v>0</v>
      </c>
      <c r="E2780" s="18">
        <f>IF(G2780&gt;=0.3,(バックデータ一覧!$C$10*(バックデータ一覧!$C$12*計算過程!L2780+バックデータ一覧!$C$13*LN(計算過程!G2780)+バックデータ一覧!$C$14)^バックデータ一覧!$C$11+バックデータ一覧!$E$10*(計算過程!G2780/(バックデータ一覧!$E$12*計算過程!L2780+バックデータ一覧!$E$13*LN(計算過程!G2780)+バックデータ一覧!$E$14))^バックデータ一覧!$E$11)*計算過程!$W$11*10^-3,0)</f>
        <v>0</v>
      </c>
      <c r="F2780" s="18">
        <f>IF(G2780&lt;0.3,(バックデータ一覧!$C$10*(バックデータ一覧!$C$12*計算過程!L2780+バックデータ一覧!$C$13*LN(0.3)+バックデータ一覧!$C$14)^バックデータ一覧!$C$11+バックデータ一覧!$E$10*(0.3/(バックデータ一覧!$E$12*計算過程!L2780+バックデータ一覧!$E$13*LN(0.3)+バックデータ一覧!$E$14))^バックデータ一覧!$E$11)*計算過程!$W$11*計算過程!G2780/0.3*10^-3,0)</f>
        <v>0</v>
      </c>
      <c r="G2780" s="18">
        <f t="shared" si="260"/>
        <v>0</v>
      </c>
      <c r="H2780" s="18">
        <f t="shared" si="261"/>
        <v>0</v>
      </c>
      <c r="I2780" s="24">
        <v>0</v>
      </c>
      <c r="J2780" s="24">
        <v>0</v>
      </c>
      <c r="K2780" s="24">
        <v>0</v>
      </c>
      <c r="L2780" s="14">
        <f>貼り付けシート!C2780</f>
        <v>22.2</v>
      </c>
      <c r="M2780" s="14">
        <f>貼り付けシート!D2780</f>
        <v>7.9</v>
      </c>
      <c r="N2780" s="18">
        <f>貼り付けシート!E2780</f>
        <v>47.428580757351583</v>
      </c>
      <c r="O2780" s="18">
        <f>貼り付けシート!F2780</f>
        <v>0</v>
      </c>
      <c r="P2780" s="19">
        <f t="shared" si="262"/>
        <v>0</v>
      </c>
      <c r="Q2780" s="19">
        <f t="shared" si="263"/>
        <v>0</v>
      </c>
    </row>
    <row r="2781" spans="1:17">
      <c r="A2781" s="38">
        <v>41755</v>
      </c>
      <c r="B2781" s="49" t="s">
        <v>164</v>
      </c>
      <c r="C2781" s="24">
        <f t="shared" si="258"/>
        <v>30.406921776000001</v>
      </c>
      <c r="D2781" s="24">
        <f t="shared" si="259"/>
        <v>0</v>
      </c>
      <c r="E2781" s="18">
        <f>IF(G2781&gt;=0.3,(バックデータ一覧!$C$10*(バックデータ一覧!$C$12*計算過程!L2781+バックデータ一覧!$C$13*LN(計算過程!G2781)+バックデータ一覧!$C$14)^バックデータ一覧!$C$11+バックデータ一覧!$E$10*(計算過程!G2781/(バックデータ一覧!$E$12*計算過程!L2781+バックデータ一覧!$E$13*LN(計算過程!G2781)+バックデータ一覧!$E$14))^バックデータ一覧!$E$11)*計算過程!$W$11*10^-3,0)</f>
        <v>0</v>
      </c>
      <c r="F2781" s="18">
        <f>IF(G2781&lt;0.3,(バックデータ一覧!$C$10*(バックデータ一覧!$C$12*計算過程!L2781+バックデータ一覧!$C$13*LN(0.3)+バックデータ一覧!$C$14)^バックデータ一覧!$C$11+バックデータ一覧!$E$10*(0.3/(バックデータ一覧!$E$12*計算過程!L2781+バックデータ一覧!$E$13*LN(0.3)+バックデータ一覧!$E$14))^バックデータ一覧!$E$11)*計算過程!$W$11*計算過程!G2781/0.3*10^-3,0)</f>
        <v>0</v>
      </c>
      <c r="G2781" s="18">
        <f t="shared" si="260"/>
        <v>0</v>
      </c>
      <c r="H2781" s="18">
        <f t="shared" si="261"/>
        <v>0</v>
      </c>
      <c r="I2781" s="24">
        <v>0</v>
      </c>
      <c r="J2781" s="24">
        <v>0</v>
      </c>
      <c r="K2781" s="24">
        <v>0</v>
      </c>
      <c r="L2781" s="14">
        <f>貼り付けシート!C2781</f>
        <v>21.7</v>
      </c>
      <c r="M2781" s="14">
        <f>貼り付けシート!D2781</f>
        <v>8.1</v>
      </c>
      <c r="N2781" s="18">
        <f>貼り付けシート!E2781</f>
        <v>50.11997657373638</v>
      </c>
      <c r="O2781" s="18">
        <f>貼り付けシート!F2781</f>
        <v>0</v>
      </c>
      <c r="P2781" s="19">
        <f t="shared" si="262"/>
        <v>0</v>
      </c>
      <c r="Q2781" s="19">
        <f t="shared" si="263"/>
        <v>0</v>
      </c>
    </row>
    <row r="2782" spans="1:17">
      <c r="A2782" s="38">
        <v>41755</v>
      </c>
      <c r="B2782" s="49" t="s">
        <v>165</v>
      </c>
      <c r="C2782" s="24">
        <f t="shared" si="258"/>
        <v>30.406921776000001</v>
      </c>
      <c r="D2782" s="24">
        <f t="shared" si="259"/>
        <v>0</v>
      </c>
      <c r="E2782" s="18">
        <f>IF(G2782&gt;=0.3,(バックデータ一覧!$C$10*(バックデータ一覧!$C$12*計算過程!L2782+バックデータ一覧!$C$13*LN(計算過程!G2782)+バックデータ一覧!$C$14)^バックデータ一覧!$C$11+バックデータ一覧!$E$10*(計算過程!G2782/(バックデータ一覧!$E$12*計算過程!L2782+バックデータ一覧!$E$13*LN(計算過程!G2782)+バックデータ一覧!$E$14))^バックデータ一覧!$E$11)*計算過程!$W$11*10^-3,0)</f>
        <v>0</v>
      </c>
      <c r="F2782" s="18">
        <f>IF(G2782&lt;0.3,(バックデータ一覧!$C$10*(バックデータ一覧!$C$12*計算過程!L2782+バックデータ一覧!$C$13*LN(0.3)+バックデータ一覧!$C$14)^バックデータ一覧!$C$11+バックデータ一覧!$E$10*(0.3/(バックデータ一覧!$E$12*計算過程!L2782+バックデータ一覧!$E$13*LN(0.3)+バックデータ一覧!$E$14))^バックデータ一覧!$E$11)*計算過程!$W$11*計算過程!G2782/0.3*10^-3,0)</f>
        <v>0</v>
      </c>
      <c r="G2782" s="18">
        <f t="shared" si="260"/>
        <v>0</v>
      </c>
      <c r="H2782" s="18">
        <f t="shared" si="261"/>
        <v>0</v>
      </c>
      <c r="I2782" s="24">
        <v>0</v>
      </c>
      <c r="J2782" s="24">
        <v>0</v>
      </c>
      <c r="K2782" s="24">
        <v>0</v>
      </c>
      <c r="L2782" s="14">
        <f>貼り付けシート!C2782</f>
        <v>21.5</v>
      </c>
      <c r="M2782" s="14">
        <f>貼り付けシート!D2782</f>
        <v>8.3000000000000007</v>
      </c>
      <c r="N2782" s="18">
        <f>貼り付けシート!E2782</f>
        <v>51.973343102236058</v>
      </c>
      <c r="O2782" s="18">
        <f>貼り付けシート!F2782</f>
        <v>0</v>
      </c>
      <c r="P2782" s="19">
        <f t="shared" si="262"/>
        <v>0</v>
      </c>
      <c r="Q2782" s="19">
        <f t="shared" si="263"/>
        <v>0</v>
      </c>
    </row>
    <row r="2783" spans="1:17">
      <c r="A2783" s="38">
        <v>41755</v>
      </c>
      <c r="B2783" s="49" t="s">
        <v>166</v>
      </c>
      <c r="C2783" s="24">
        <f t="shared" si="258"/>
        <v>30.406921776000001</v>
      </c>
      <c r="D2783" s="24">
        <f t="shared" si="259"/>
        <v>0</v>
      </c>
      <c r="E2783" s="18">
        <f>IF(G2783&gt;=0.3,(バックデータ一覧!$C$10*(バックデータ一覧!$C$12*計算過程!L2783+バックデータ一覧!$C$13*LN(計算過程!G2783)+バックデータ一覧!$C$14)^バックデータ一覧!$C$11+バックデータ一覧!$E$10*(計算過程!G2783/(バックデータ一覧!$E$12*計算過程!L2783+バックデータ一覧!$E$13*LN(計算過程!G2783)+バックデータ一覧!$E$14))^バックデータ一覧!$E$11)*計算過程!$W$11*10^-3,0)</f>
        <v>0</v>
      </c>
      <c r="F2783" s="18">
        <f>IF(G2783&lt;0.3,(バックデータ一覧!$C$10*(バックデータ一覧!$C$12*計算過程!L2783+バックデータ一覧!$C$13*LN(0.3)+バックデータ一覧!$C$14)^バックデータ一覧!$C$11+バックデータ一覧!$E$10*(0.3/(バックデータ一覧!$E$12*計算過程!L2783+バックデータ一覧!$E$13*LN(0.3)+バックデータ一覧!$E$14))^バックデータ一覧!$E$11)*計算過程!$W$11*計算過程!G2783/0.3*10^-3,0)</f>
        <v>0</v>
      </c>
      <c r="G2783" s="18">
        <f t="shared" si="260"/>
        <v>0</v>
      </c>
      <c r="H2783" s="18">
        <f t="shared" si="261"/>
        <v>0</v>
      </c>
      <c r="I2783" s="24">
        <v>0</v>
      </c>
      <c r="J2783" s="24">
        <v>0</v>
      </c>
      <c r="K2783" s="24">
        <v>0</v>
      </c>
      <c r="L2783" s="14">
        <f>貼り付けシート!C2783</f>
        <v>20.7</v>
      </c>
      <c r="M2783" s="14">
        <f>貼り付けシート!D2783</f>
        <v>8.6</v>
      </c>
      <c r="N2783" s="18">
        <f>貼り付けシート!E2783</f>
        <v>56.53723571945698</v>
      </c>
      <c r="O2783" s="18">
        <f>貼り付けシート!F2783</f>
        <v>0</v>
      </c>
      <c r="P2783" s="19">
        <f t="shared" si="262"/>
        <v>0</v>
      </c>
      <c r="Q2783" s="19">
        <f t="shared" si="263"/>
        <v>0</v>
      </c>
    </row>
    <row r="2784" spans="1:17">
      <c r="A2784" s="38">
        <v>41755</v>
      </c>
      <c r="B2784" s="49" t="s">
        <v>167</v>
      </c>
      <c r="C2784" s="24">
        <f t="shared" si="258"/>
        <v>30.406921776000001</v>
      </c>
      <c r="D2784" s="24">
        <f t="shared" si="259"/>
        <v>0</v>
      </c>
      <c r="E2784" s="18">
        <f>IF(G2784&gt;=0.3,(バックデータ一覧!$C$10*(バックデータ一覧!$C$12*計算過程!L2784+バックデータ一覧!$C$13*LN(計算過程!G2784)+バックデータ一覧!$C$14)^バックデータ一覧!$C$11+バックデータ一覧!$E$10*(計算過程!G2784/(バックデータ一覧!$E$12*計算過程!L2784+バックデータ一覧!$E$13*LN(計算過程!G2784)+バックデータ一覧!$E$14))^バックデータ一覧!$E$11)*計算過程!$W$11*10^-3,0)</f>
        <v>0</v>
      </c>
      <c r="F2784" s="18">
        <f>IF(G2784&lt;0.3,(バックデータ一覧!$C$10*(バックデータ一覧!$C$12*計算過程!L2784+バックデータ一覧!$C$13*LN(0.3)+バックデータ一覧!$C$14)^バックデータ一覧!$C$11+バックデータ一覧!$E$10*(0.3/(バックデータ一覧!$E$12*計算過程!L2784+バックデータ一覧!$E$13*LN(0.3)+バックデータ一覧!$E$14))^バックデータ一覧!$E$11)*計算過程!$W$11*計算過程!G2784/0.3*10^-3,0)</f>
        <v>0</v>
      </c>
      <c r="G2784" s="18">
        <f t="shared" si="260"/>
        <v>0</v>
      </c>
      <c r="H2784" s="18">
        <f t="shared" si="261"/>
        <v>0</v>
      </c>
      <c r="I2784" s="24">
        <v>0</v>
      </c>
      <c r="J2784" s="24">
        <v>0</v>
      </c>
      <c r="K2784" s="24">
        <v>0</v>
      </c>
      <c r="L2784" s="14">
        <f>貼り付けシート!C2784</f>
        <v>19.8</v>
      </c>
      <c r="M2784" s="14">
        <f>貼り付けシート!D2784</f>
        <v>8.6999999999999993</v>
      </c>
      <c r="N2784" s="18">
        <f>貼り付けシート!E2784</f>
        <v>60.45778047065992</v>
      </c>
      <c r="O2784" s="18">
        <f>貼り付けシート!F2784</f>
        <v>0</v>
      </c>
      <c r="P2784" s="19">
        <f t="shared" si="262"/>
        <v>0</v>
      </c>
      <c r="Q2784" s="19">
        <f t="shared" si="263"/>
        <v>0</v>
      </c>
    </row>
    <row r="2785" spans="1:17">
      <c r="A2785" s="38">
        <v>41755</v>
      </c>
      <c r="B2785" s="49" t="s">
        <v>168</v>
      </c>
      <c r="C2785" s="24">
        <f t="shared" si="258"/>
        <v>30.406921776000001</v>
      </c>
      <c r="D2785" s="24">
        <f t="shared" si="259"/>
        <v>0</v>
      </c>
      <c r="E2785" s="18">
        <f>IF(G2785&gt;=0.3,(バックデータ一覧!$C$10*(バックデータ一覧!$C$12*計算過程!L2785+バックデータ一覧!$C$13*LN(計算過程!G2785)+バックデータ一覧!$C$14)^バックデータ一覧!$C$11+バックデータ一覧!$E$10*(計算過程!G2785/(バックデータ一覧!$E$12*計算過程!L2785+バックデータ一覧!$E$13*LN(計算過程!G2785)+バックデータ一覧!$E$14))^バックデータ一覧!$E$11)*計算過程!$W$11*10^-3,0)</f>
        <v>0</v>
      </c>
      <c r="F2785" s="18">
        <f>IF(G2785&lt;0.3,(バックデータ一覧!$C$10*(バックデータ一覧!$C$12*計算過程!L2785+バックデータ一覧!$C$13*LN(0.3)+バックデータ一覧!$C$14)^バックデータ一覧!$C$11+バックデータ一覧!$E$10*(0.3/(バックデータ一覧!$E$12*計算過程!L2785+バックデータ一覧!$E$13*LN(0.3)+バックデータ一覧!$E$14))^バックデータ一覧!$E$11)*計算過程!$W$11*計算過程!G2785/0.3*10^-3,0)</f>
        <v>0</v>
      </c>
      <c r="G2785" s="18">
        <f t="shared" si="260"/>
        <v>0</v>
      </c>
      <c r="H2785" s="18">
        <f t="shared" si="261"/>
        <v>0</v>
      </c>
      <c r="I2785" s="24">
        <v>0</v>
      </c>
      <c r="J2785" s="24">
        <v>0</v>
      </c>
      <c r="K2785" s="24">
        <v>0</v>
      </c>
      <c r="L2785" s="14">
        <f>貼り付けシート!C2785</f>
        <v>18.8</v>
      </c>
      <c r="M2785" s="14">
        <f>貼り付けシート!D2785</f>
        <v>8.9</v>
      </c>
      <c r="N2785" s="18">
        <f>貼り付けシート!E2785</f>
        <v>65.801239420748104</v>
      </c>
      <c r="O2785" s="18">
        <f>貼り付けシート!F2785</f>
        <v>0</v>
      </c>
      <c r="P2785" s="19">
        <f t="shared" si="262"/>
        <v>0</v>
      </c>
      <c r="Q2785" s="19">
        <f t="shared" si="263"/>
        <v>0</v>
      </c>
    </row>
    <row r="2786" spans="1:17">
      <c r="A2786" s="38">
        <v>41755</v>
      </c>
      <c r="B2786" s="49" t="s">
        <v>169</v>
      </c>
      <c r="C2786" s="24">
        <f t="shared" si="258"/>
        <v>30.406921776000001</v>
      </c>
      <c r="D2786" s="24">
        <f t="shared" si="259"/>
        <v>0</v>
      </c>
      <c r="E2786" s="18">
        <f>IF(G2786&gt;=0.3,(バックデータ一覧!$C$10*(バックデータ一覧!$C$12*計算過程!L2786+バックデータ一覧!$C$13*LN(計算過程!G2786)+バックデータ一覧!$C$14)^バックデータ一覧!$C$11+バックデータ一覧!$E$10*(計算過程!G2786/(バックデータ一覧!$E$12*計算過程!L2786+バックデータ一覧!$E$13*LN(計算過程!G2786)+バックデータ一覧!$E$14))^バックデータ一覧!$E$11)*計算過程!$W$11*10^-3,0)</f>
        <v>0</v>
      </c>
      <c r="F2786" s="18">
        <f>IF(G2786&lt;0.3,(バックデータ一覧!$C$10*(バックデータ一覧!$C$12*計算過程!L2786+バックデータ一覧!$C$13*LN(0.3)+バックデータ一覧!$C$14)^バックデータ一覧!$C$11+バックデータ一覧!$E$10*(0.3/(バックデータ一覧!$E$12*計算過程!L2786+バックデータ一覧!$E$13*LN(0.3)+バックデータ一覧!$E$14))^バックデータ一覧!$E$11)*計算過程!$W$11*計算過程!G2786/0.3*10^-3,0)</f>
        <v>0</v>
      </c>
      <c r="G2786" s="18">
        <f t="shared" si="260"/>
        <v>0</v>
      </c>
      <c r="H2786" s="18">
        <f t="shared" si="261"/>
        <v>0</v>
      </c>
      <c r="I2786" s="24">
        <v>0</v>
      </c>
      <c r="J2786" s="24">
        <v>0</v>
      </c>
      <c r="K2786" s="24">
        <v>0</v>
      </c>
      <c r="L2786" s="14">
        <f>貼り付けシート!C2786</f>
        <v>17.3</v>
      </c>
      <c r="M2786" s="14">
        <f>貼り付けシート!D2786</f>
        <v>9.1</v>
      </c>
      <c r="N2786" s="18">
        <f>貼り付けシート!E2786</f>
        <v>73.912300816102118</v>
      </c>
      <c r="O2786" s="18">
        <f>貼り付けシート!F2786</f>
        <v>0</v>
      </c>
      <c r="P2786" s="19">
        <f t="shared" si="262"/>
        <v>0</v>
      </c>
      <c r="Q2786" s="19">
        <f t="shared" si="263"/>
        <v>0</v>
      </c>
    </row>
    <row r="2787" spans="1:17">
      <c r="A2787" s="38">
        <v>41755</v>
      </c>
      <c r="B2787" s="49" t="s">
        <v>170</v>
      </c>
      <c r="C2787" s="24">
        <f t="shared" si="258"/>
        <v>30.406921776000001</v>
      </c>
      <c r="D2787" s="24">
        <f t="shared" si="259"/>
        <v>0</v>
      </c>
      <c r="E2787" s="18">
        <f>IF(G2787&gt;=0.3,(バックデータ一覧!$C$10*(バックデータ一覧!$C$12*計算過程!L2787+バックデータ一覧!$C$13*LN(計算過程!G2787)+バックデータ一覧!$C$14)^バックデータ一覧!$C$11+バックデータ一覧!$E$10*(計算過程!G2787/(バックデータ一覧!$E$12*計算過程!L2787+バックデータ一覧!$E$13*LN(計算過程!G2787)+バックデータ一覧!$E$14))^バックデータ一覧!$E$11)*計算過程!$W$11*10^-3,0)</f>
        <v>0</v>
      </c>
      <c r="F2787" s="18">
        <f>IF(G2787&lt;0.3,(バックデータ一覧!$C$10*(バックデータ一覧!$C$12*計算過程!L2787+バックデータ一覧!$C$13*LN(0.3)+バックデータ一覧!$C$14)^バックデータ一覧!$C$11+バックデータ一覧!$E$10*(0.3/(バックデータ一覧!$E$12*計算過程!L2787+バックデータ一覧!$E$13*LN(0.3)+バックデータ一覧!$E$14))^バックデータ一覧!$E$11)*計算過程!$W$11*計算過程!G2787/0.3*10^-3,0)</f>
        <v>0</v>
      </c>
      <c r="G2787" s="18">
        <f t="shared" si="260"/>
        <v>0</v>
      </c>
      <c r="H2787" s="18">
        <f t="shared" si="261"/>
        <v>0</v>
      </c>
      <c r="I2787" s="24">
        <v>0</v>
      </c>
      <c r="J2787" s="24">
        <v>0</v>
      </c>
      <c r="K2787" s="24">
        <v>0</v>
      </c>
      <c r="L2787" s="14">
        <f>貼り付けシート!C2787</f>
        <v>15.9</v>
      </c>
      <c r="M2787" s="14">
        <f>貼り付けシート!D2787</f>
        <v>8.9</v>
      </c>
      <c r="N2787" s="18">
        <f>貼り付けシート!E2787</f>
        <v>79.045127855702802</v>
      </c>
      <c r="O2787" s="18">
        <f>貼り付けシート!F2787</f>
        <v>0</v>
      </c>
      <c r="P2787" s="19">
        <f t="shared" si="262"/>
        <v>0</v>
      </c>
      <c r="Q2787" s="19">
        <f t="shared" si="263"/>
        <v>0</v>
      </c>
    </row>
    <row r="2788" spans="1:17">
      <c r="A2788" s="38">
        <v>41755</v>
      </c>
      <c r="B2788" s="49" t="s">
        <v>171</v>
      </c>
      <c r="C2788" s="24">
        <f t="shared" si="258"/>
        <v>30.406921776000001</v>
      </c>
      <c r="D2788" s="24">
        <f t="shared" si="259"/>
        <v>0</v>
      </c>
      <c r="E2788" s="18">
        <f>IF(G2788&gt;=0.3,(バックデータ一覧!$C$10*(バックデータ一覧!$C$12*計算過程!L2788+バックデータ一覧!$C$13*LN(計算過程!G2788)+バックデータ一覧!$C$14)^バックデータ一覧!$C$11+バックデータ一覧!$E$10*(計算過程!G2788/(バックデータ一覧!$E$12*計算過程!L2788+バックデータ一覧!$E$13*LN(計算過程!G2788)+バックデータ一覧!$E$14))^バックデータ一覧!$E$11)*計算過程!$W$11*10^-3,0)</f>
        <v>0</v>
      </c>
      <c r="F2788" s="18">
        <f>IF(G2788&lt;0.3,(バックデータ一覧!$C$10*(バックデータ一覧!$C$12*計算過程!L2788+バックデータ一覧!$C$13*LN(0.3)+バックデータ一覧!$C$14)^バックデータ一覧!$C$11+バックデータ一覧!$E$10*(0.3/(バックデータ一覧!$E$12*計算過程!L2788+バックデータ一覧!$E$13*LN(0.3)+バックデータ一覧!$E$14))^バックデータ一覧!$E$11)*計算過程!$W$11*計算過程!G2788/0.3*10^-3,0)</f>
        <v>0</v>
      </c>
      <c r="G2788" s="18">
        <f t="shared" si="260"/>
        <v>0</v>
      </c>
      <c r="H2788" s="18">
        <f t="shared" si="261"/>
        <v>0</v>
      </c>
      <c r="I2788" s="24">
        <v>0</v>
      </c>
      <c r="J2788" s="24">
        <v>0</v>
      </c>
      <c r="K2788" s="24">
        <v>0</v>
      </c>
      <c r="L2788" s="14">
        <f>貼り付けシート!C2788</f>
        <v>14.9</v>
      </c>
      <c r="M2788" s="14">
        <f>貼り付けシート!D2788</f>
        <v>8.8000000000000007</v>
      </c>
      <c r="N2788" s="18">
        <f>貼り付けシート!E2788</f>
        <v>83.352768030108393</v>
      </c>
      <c r="O2788" s="18">
        <f>貼り付けシート!F2788</f>
        <v>0</v>
      </c>
      <c r="P2788" s="19">
        <f t="shared" si="262"/>
        <v>0</v>
      </c>
      <c r="Q2788" s="19">
        <f t="shared" si="263"/>
        <v>0</v>
      </c>
    </row>
    <row r="2789" spans="1:17">
      <c r="A2789" s="38">
        <v>41755</v>
      </c>
      <c r="B2789" s="49" t="s">
        <v>172</v>
      </c>
      <c r="C2789" s="24">
        <f t="shared" si="258"/>
        <v>30.406921776000001</v>
      </c>
      <c r="D2789" s="24">
        <f t="shared" si="259"/>
        <v>0</v>
      </c>
      <c r="E2789" s="18">
        <f>IF(G2789&gt;=0.3,(バックデータ一覧!$C$10*(バックデータ一覧!$C$12*計算過程!L2789+バックデータ一覧!$C$13*LN(計算過程!G2789)+バックデータ一覧!$C$14)^バックデータ一覧!$C$11+バックデータ一覧!$E$10*(計算過程!G2789/(バックデータ一覧!$E$12*計算過程!L2789+バックデータ一覧!$E$13*LN(計算過程!G2789)+バックデータ一覧!$E$14))^バックデータ一覧!$E$11)*計算過程!$W$11*10^-3,0)</f>
        <v>0</v>
      </c>
      <c r="F2789" s="18">
        <f>IF(G2789&lt;0.3,(バックデータ一覧!$C$10*(バックデータ一覧!$C$12*計算過程!L2789+バックデータ一覧!$C$13*LN(0.3)+バックデータ一覧!$C$14)^バックデータ一覧!$C$11+バックデータ一覧!$E$10*(0.3/(バックデータ一覧!$E$12*計算過程!L2789+バックデータ一覧!$E$13*LN(0.3)+バックデータ一覧!$E$14))^バックデータ一覧!$E$11)*計算過程!$W$11*計算過程!G2789/0.3*10^-3,0)</f>
        <v>0</v>
      </c>
      <c r="G2789" s="18">
        <f t="shared" si="260"/>
        <v>0</v>
      </c>
      <c r="H2789" s="18">
        <f t="shared" si="261"/>
        <v>0</v>
      </c>
      <c r="I2789" s="24">
        <v>0</v>
      </c>
      <c r="J2789" s="24">
        <v>0</v>
      </c>
      <c r="K2789" s="24">
        <v>0</v>
      </c>
      <c r="L2789" s="14">
        <f>貼り付けシート!C2789</f>
        <v>14.5</v>
      </c>
      <c r="M2789" s="14">
        <f>貼り付けシート!D2789</f>
        <v>8.8000000000000007</v>
      </c>
      <c r="N2789" s="18">
        <f>貼り付けシート!E2789</f>
        <v>85.533213308390714</v>
      </c>
      <c r="O2789" s="18">
        <f>貼り付けシート!F2789</f>
        <v>0</v>
      </c>
      <c r="P2789" s="19">
        <f t="shared" si="262"/>
        <v>0</v>
      </c>
      <c r="Q2789" s="19">
        <f t="shared" si="263"/>
        <v>0</v>
      </c>
    </row>
    <row r="2790" spans="1:17">
      <c r="A2790" s="38">
        <v>41756</v>
      </c>
      <c r="B2790" s="49" t="s">
        <v>149</v>
      </c>
      <c r="C2790" s="24">
        <f t="shared" si="258"/>
        <v>30.406921776000001</v>
      </c>
      <c r="D2790" s="24">
        <f t="shared" si="259"/>
        <v>0</v>
      </c>
      <c r="E2790" s="18">
        <f>IF(G2790&gt;=0.3,(バックデータ一覧!$C$10*(バックデータ一覧!$C$12*計算過程!L2790+バックデータ一覧!$C$13*LN(計算過程!G2790)+バックデータ一覧!$C$14)^バックデータ一覧!$C$11+バックデータ一覧!$E$10*(計算過程!G2790/(バックデータ一覧!$E$12*計算過程!L2790+バックデータ一覧!$E$13*LN(計算過程!G2790)+バックデータ一覧!$E$14))^バックデータ一覧!$E$11)*計算過程!$W$11*10^-3,0)</f>
        <v>0</v>
      </c>
      <c r="F2790" s="18">
        <f>IF(G2790&lt;0.3,(バックデータ一覧!$C$10*(バックデータ一覧!$C$12*計算過程!L2790+バックデータ一覧!$C$13*LN(0.3)+バックデータ一覧!$C$14)^バックデータ一覧!$C$11+バックデータ一覧!$E$10*(0.3/(バックデータ一覧!$E$12*計算過程!L2790+バックデータ一覧!$E$13*LN(0.3)+バックデータ一覧!$E$14))^バックデータ一覧!$E$11)*計算過程!$W$11*計算過程!G2790/0.3*10^-3,0)</f>
        <v>0</v>
      </c>
      <c r="G2790" s="18">
        <f t="shared" si="260"/>
        <v>0</v>
      </c>
      <c r="H2790" s="18">
        <f t="shared" si="261"/>
        <v>0</v>
      </c>
      <c r="I2790" s="24">
        <v>0</v>
      </c>
      <c r="J2790" s="24">
        <v>0</v>
      </c>
      <c r="K2790" s="24">
        <v>0</v>
      </c>
      <c r="L2790" s="14">
        <f>貼り付けシート!C2790</f>
        <v>13.8</v>
      </c>
      <c r="M2790" s="14">
        <f>貼り付けシート!D2790</f>
        <v>8.5</v>
      </c>
      <c r="N2790" s="18">
        <f>貼り付けシート!E2790</f>
        <v>86.494508255892882</v>
      </c>
      <c r="O2790" s="18">
        <f>貼り付けシート!F2790</f>
        <v>0</v>
      </c>
      <c r="P2790" s="19">
        <f t="shared" si="262"/>
        <v>0</v>
      </c>
      <c r="Q2790" s="19">
        <f t="shared" si="263"/>
        <v>0</v>
      </c>
    </row>
    <row r="2791" spans="1:17">
      <c r="A2791" s="38">
        <v>41756</v>
      </c>
      <c r="B2791" s="49" t="s">
        <v>150</v>
      </c>
      <c r="C2791" s="24">
        <f t="shared" si="258"/>
        <v>30.406921776000001</v>
      </c>
      <c r="D2791" s="24">
        <f t="shared" si="259"/>
        <v>0</v>
      </c>
      <c r="E2791" s="18">
        <f>IF(G2791&gt;=0.3,(バックデータ一覧!$C$10*(バックデータ一覧!$C$12*計算過程!L2791+バックデータ一覧!$C$13*LN(計算過程!G2791)+バックデータ一覧!$C$14)^バックデータ一覧!$C$11+バックデータ一覧!$E$10*(計算過程!G2791/(バックデータ一覧!$E$12*計算過程!L2791+バックデータ一覧!$E$13*LN(計算過程!G2791)+バックデータ一覧!$E$14))^バックデータ一覧!$E$11)*計算過程!$W$11*10^-3,0)</f>
        <v>0</v>
      </c>
      <c r="F2791" s="18">
        <f>IF(G2791&lt;0.3,(バックデータ一覧!$C$10*(バックデータ一覧!$C$12*計算過程!L2791+バックデータ一覧!$C$13*LN(0.3)+バックデータ一覧!$C$14)^バックデータ一覧!$C$11+バックデータ一覧!$E$10*(0.3/(バックデータ一覧!$E$12*計算過程!L2791+バックデータ一覧!$E$13*LN(0.3)+バックデータ一覧!$E$14))^バックデータ一覧!$E$11)*計算過程!$W$11*計算過程!G2791/0.3*10^-3,0)</f>
        <v>0</v>
      </c>
      <c r="G2791" s="18">
        <f t="shared" si="260"/>
        <v>0</v>
      </c>
      <c r="H2791" s="18">
        <f t="shared" si="261"/>
        <v>0</v>
      </c>
      <c r="I2791" s="24">
        <v>0</v>
      </c>
      <c r="J2791" s="24">
        <v>0</v>
      </c>
      <c r="K2791" s="24">
        <v>0</v>
      </c>
      <c r="L2791" s="14">
        <f>貼り付けシート!C2791</f>
        <v>12.9</v>
      </c>
      <c r="M2791" s="14">
        <f>貼り付けシート!D2791</f>
        <v>8.3000000000000007</v>
      </c>
      <c r="N2791" s="18">
        <f>貼り付けシート!E2791</f>
        <v>89.595937507580345</v>
      </c>
      <c r="O2791" s="18">
        <f>貼り付けシート!F2791</f>
        <v>0</v>
      </c>
      <c r="P2791" s="19">
        <f t="shared" si="262"/>
        <v>0</v>
      </c>
      <c r="Q2791" s="19">
        <f t="shared" si="263"/>
        <v>0</v>
      </c>
    </row>
    <row r="2792" spans="1:17">
      <c r="A2792" s="38">
        <v>41756</v>
      </c>
      <c r="B2792" s="49" t="s">
        <v>151</v>
      </c>
      <c r="C2792" s="24">
        <f t="shared" si="258"/>
        <v>30.406921776000001</v>
      </c>
      <c r="D2792" s="24">
        <f t="shared" si="259"/>
        <v>0</v>
      </c>
      <c r="E2792" s="18">
        <f>IF(G2792&gt;=0.3,(バックデータ一覧!$C$10*(バックデータ一覧!$C$12*計算過程!L2792+バックデータ一覧!$C$13*LN(計算過程!G2792)+バックデータ一覧!$C$14)^バックデータ一覧!$C$11+バックデータ一覧!$E$10*(計算過程!G2792/(バックデータ一覧!$E$12*計算過程!L2792+バックデータ一覧!$E$13*LN(計算過程!G2792)+バックデータ一覧!$E$14))^バックデータ一覧!$E$11)*計算過程!$W$11*10^-3,0)</f>
        <v>0</v>
      </c>
      <c r="F2792" s="18">
        <f>IF(G2792&lt;0.3,(バックデータ一覧!$C$10*(バックデータ一覧!$C$12*計算過程!L2792+バックデータ一覧!$C$13*LN(0.3)+バックデータ一覧!$C$14)^バックデータ一覧!$C$11+バックデータ一覧!$E$10*(0.3/(バックデータ一覧!$E$12*計算過程!L2792+バックデータ一覧!$E$13*LN(0.3)+バックデータ一覧!$E$14))^バックデータ一覧!$E$11)*計算過程!$W$11*計算過程!G2792/0.3*10^-3,0)</f>
        <v>0</v>
      </c>
      <c r="G2792" s="18">
        <f t="shared" si="260"/>
        <v>0</v>
      </c>
      <c r="H2792" s="18">
        <f t="shared" si="261"/>
        <v>0</v>
      </c>
      <c r="I2792" s="24">
        <v>0</v>
      </c>
      <c r="J2792" s="24">
        <v>0</v>
      </c>
      <c r="K2792" s="24">
        <v>0</v>
      </c>
      <c r="L2792" s="14">
        <f>貼り付けシート!C2792</f>
        <v>12.5</v>
      </c>
      <c r="M2792" s="14">
        <f>貼り付けシート!D2792</f>
        <v>8.1</v>
      </c>
      <c r="N2792" s="18">
        <f>貼り付けシート!E2792</f>
        <v>89.789583436112011</v>
      </c>
      <c r="O2792" s="18">
        <f>貼り付けシート!F2792</f>
        <v>0</v>
      </c>
      <c r="P2792" s="19">
        <f t="shared" si="262"/>
        <v>0</v>
      </c>
      <c r="Q2792" s="19">
        <f t="shared" si="263"/>
        <v>0</v>
      </c>
    </row>
    <row r="2793" spans="1:17">
      <c r="A2793" s="38">
        <v>41756</v>
      </c>
      <c r="B2793" s="49" t="s">
        <v>152</v>
      </c>
      <c r="C2793" s="24">
        <f t="shared" si="258"/>
        <v>30.406921776000001</v>
      </c>
      <c r="D2793" s="24">
        <f t="shared" si="259"/>
        <v>0</v>
      </c>
      <c r="E2793" s="18">
        <f>IF(G2793&gt;=0.3,(バックデータ一覧!$C$10*(バックデータ一覧!$C$12*計算過程!L2793+バックデータ一覧!$C$13*LN(計算過程!G2793)+バックデータ一覧!$C$14)^バックデータ一覧!$C$11+バックデータ一覧!$E$10*(計算過程!G2793/(バックデータ一覧!$E$12*計算過程!L2793+バックデータ一覧!$E$13*LN(計算過程!G2793)+バックデータ一覧!$E$14))^バックデータ一覧!$E$11)*計算過程!$W$11*10^-3,0)</f>
        <v>0</v>
      </c>
      <c r="F2793" s="18">
        <f>IF(G2793&lt;0.3,(バックデータ一覧!$C$10*(バックデータ一覧!$C$12*計算過程!L2793+バックデータ一覧!$C$13*LN(0.3)+バックデータ一覧!$C$14)^バックデータ一覧!$C$11+バックデータ一覧!$E$10*(0.3/(バックデータ一覧!$E$12*計算過程!L2793+バックデータ一覧!$E$13*LN(0.3)+バックデータ一覧!$E$14))^バックデータ一覧!$E$11)*計算過程!$W$11*計算過程!G2793/0.3*10^-3,0)</f>
        <v>0</v>
      </c>
      <c r="G2793" s="18">
        <f t="shared" si="260"/>
        <v>0</v>
      </c>
      <c r="H2793" s="18">
        <f t="shared" si="261"/>
        <v>0</v>
      </c>
      <c r="I2793" s="24">
        <v>0</v>
      </c>
      <c r="J2793" s="24">
        <v>0</v>
      </c>
      <c r="K2793" s="24">
        <v>0</v>
      </c>
      <c r="L2793" s="14">
        <f>貼り付けシート!C2793</f>
        <v>12.1</v>
      </c>
      <c r="M2793" s="14">
        <f>貼り付けシート!D2793</f>
        <v>8.1</v>
      </c>
      <c r="N2793" s="18">
        <f>貼り付けシート!E2793</f>
        <v>92.183870049986922</v>
      </c>
      <c r="O2793" s="18">
        <f>貼り付けシート!F2793</f>
        <v>0</v>
      </c>
      <c r="P2793" s="19">
        <f t="shared" si="262"/>
        <v>0</v>
      </c>
      <c r="Q2793" s="19">
        <f t="shared" si="263"/>
        <v>0</v>
      </c>
    </row>
    <row r="2794" spans="1:17">
      <c r="A2794" s="38">
        <v>41756</v>
      </c>
      <c r="B2794" s="49" t="s">
        <v>153</v>
      </c>
      <c r="C2794" s="24">
        <f t="shared" si="258"/>
        <v>30.406921776000001</v>
      </c>
      <c r="D2794" s="24">
        <f t="shared" si="259"/>
        <v>0</v>
      </c>
      <c r="E2794" s="18">
        <f>IF(G2794&gt;=0.3,(バックデータ一覧!$C$10*(バックデータ一覧!$C$12*計算過程!L2794+バックデータ一覧!$C$13*LN(計算過程!G2794)+バックデータ一覧!$C$14)^バックデータ一覧!$C$11+バックデータ一覧!$E$10*(計算過程!G2794/(バックデータ一覧!$E$12*計算過程!L2794+バックデータ一覧!$E$13*LN(計算過程!G2794)+バックデータ一覧!$E$14))^バックデータ一覧!$E$11)*計算過程!$W$11*10^-3,0)</f>
        <v>0</v>
      </c>
      <c r="F2794" s="18">
        <f>IF(G2794&lt;0.3,(バックデータ一覧!$C$10*(バックデータ一覧!$C$12*計算過程!L2794+バックデータ一覧!$C$13*LN(0.3)+バックデータ一覧!$C$14)^バックデータ一覧!$C$11+バックデータ一覧!$E$10*(0.3/(バックデータ一覧!$E$12*計算過程!L2794+バックデータ一覧!$E$13*LN(0.3)+バックデータ一覧!$E$14))^バックデータ一覧!$E$11)*計算過程!$W$11*計算過程!G2794/0.3*10^-3,0)</f>
        <v>0</v>
      </c>
      <c r="G2794" s="18">
        <f t="shared" si="260"/>
        <v>0</v>
      </c>
      <c r="H2794" s="18">
        <f t="shared" si="261"/>
        <v>0</v>
      </c>
      <c r="I2794" s="24">
        <v>0</v>
      </c>
      <c r="J2794" s="24">
        <v>0</v>
      </c>
      <c r="K2794" s="24">
        <v>0</v>
      </c>
      <c r="L2794" s="14">
        <f>貼り付けシート!C2794</f>
        <v>11.8</v>
      </c>
      <c r="M2794" s="14">
        <f>貼り付けシート!D2794</f>
        <v>8</v>
      </c>
      <c r="N2794" s="18">
        <f>貼り付けシート!E2794</f>
        <v>92.880459023953236</v>
      </c>
      <c r="O2794" s="18">
        <f>貼り付けシート!F2794</f>
        <v>0</v>
      </c>
      <c r="P2794" s="19">
        <f t="shared" si="262"/>
        <v>0</v>
      </c>
      <c r="Q2794" s="19">
        <f t="shared" si="263"/>
        <v>0</v>
      </c>
    </row>
    <row r="2795" spans="1:17">
      <c r="A2795" s="38">
        <v>41756</v>
      </c>
      <c r="B2795" s="49" t="s">
        <v>154</v>
      </c>
      <c r="C2795" s="24">
        <f t="shared" si="258"/>
        <v>30.406921776000001</v>
      </c>
      <c r="D2795" s="24">
        <f t="shared" si="259"/>
        <v>0</v>
      </c>
      <c r="E2795" s="18">
        <f>IF(G2795&gt;=0.3,(バックデータ一覧!$C$10*(バックデータ一覧!$C$12*計算過程!L2795+バックデータ一覧!$C$13*LN(計算過程!G2795)+バックデータ一覧!$C$14)^バックデータ一覧!$C$11+バックデータ一覧!$E$10*(計算過程!G2795/(バックデータ一覧!$E$12*計算過程!L2795+バックデータ一覧!$E$13*LN(計算過程!G2795)+バックデータ一覧!$E$14))^バックデータ一覧!$E$11)*計算過程!$W$11*10^-3,0)</f>
        <v>0</v>
      </c>
      <c r="F2795" s="18">
        <f>IF(G2795&lt;0.3,(バックデータ一覧!$C$10*(バックデータ一覧!$C$12*計算過程!L2795+バックデータ一覧!$C$13*LN(0.3)+バックデータ一覧!$C$14)^バックデータ一覧!$C$11+バックデータ一覧!$E$10*(0.3/(バックデータ一覧!$E$12*計算過程!L2795+バックデータ一覧!$E$13*LN(0.3)+バックデータ一覧!$E$14))^バックデータ一覧!$E$11)*計算過程!$W$11*計算過程!G2795/0.3*10^-3,0)</f>
        <v>0</v>
      </c>
      <c r="G2795" s="18">
        <f t="shared" si="260"/>
        <v>0</v>
      </c>
      <c r="H2795" s="18">
        <f t="shared" si="261"/>
        <v>0</v>
      </c>
      <c r="I2795" s="24">
        <v>0</v>
      </c>
      <c r="J2795" s="24">
        <v>0</v>
      </c>
      <c r="K2795" s="24">
        <v>0</v>
      </c>
      <c r="L2795" s="14">
        <f>貼り付けシート!C2795</f>
        <v>12</v>
      </c>
      <c r="M2795" s="14">
        <f>貼り付けシート!D2795</f>
        <v>7.9</v>
      </c>
      <c r="N2795" s="18">
        <f>貼り付けシート!E2795</f>
        <v>90.531097190781665</v>
      </c>
      <c r="O2795" s="18">
        <f>貼り付けシート!F2795</f>
        <v>0</v>
      </c>
      <c r="P2795" s="19">
        <f t="shared" si="262"/>
        <v>0</v>
      </c>
      <c r="Q2795" s="19">
        <f t="shared" si="263"/>
        <v>0</v>
      </c>
    </row>
    <row r="2796" spans="1:17">
      <c r="A2796" s="38">
        <v>41756</v>
      </c>
      <c r="B2796" s="49" t="s">
        <v>155</v>
      </c>
      <c r="C2796" s="24">
        <f t="shared" si="258"/>
        <v>30.406921776000001</v>
      </c>
      <c r="D2796" s="24">
        <f t="shared" si="259"/>
        <v>0</v>
      </c>
      <c r="E2796" s="18">
        <f>IF(G2796&gt;=0.3,(バックデータ一覧!$C$10*(バックデータ一覧!$C$12*計算過程!L2796+バックデータ一覧!$C$13*LN(計算過程!G2796)+バックデータ一覧!$C$14)^バックデータ一覧!$C$11+バックデータ一覧!$E$10*(計算過程!G2796/(バックデータ一覧!$E$12*計算過程!L2796+バックデータ一覧!$E$13*LN(計算過程!G2796)+バックデータ一覧!$E$14))^バックデータ一覧!$E$11)*計算過程!$W$11*10^-3,0)</f>
        <v>0</v>
      </c>
      <c r="F2796" s="18">
        <f>IF(G2796&lt;0.3,(バックデータ一覧!$C$10*(バックデータ一覧!$C$12*計算過程!L2796+バックデータ一覧!$C$13*LN(0.3)+バックデータ一覧!$C$14)^バックデータ一覧!$C$11+バックデータ一覧!$E$10*(0.3/(バックデータ一覧!$E$12*計算過程!L2796+バックデータ一覧!$E$13*LN(0.3)+バックデータ一覧!$E$14))^バックデータ一覧!$E$11)*計算過程!$W$11*計算過程!G2796/0.3*10^-3,0)</f>
        <v>0</v>
      </c>
      <c r="G2796" s="18">
        <f t="shared" si="260"/>
        <v>0</v>
      </c>
      <c r="H2796" s="18">
        <f t="shared" si="261"/>
        <v>0</v>
      </c>
      <c r="I2796" s="24">
        <v>0</v>
      </c>
      <c r="J2796" s="24">
        <v>0</v>
      </c>
      <c r="K2796" s="24">
        <v>0</v>
      </c>
      <c r="L2796" s="14">
        <f>貼り付けシート!C2796</f>
        <v>13.3</v>
      </c>
      <c r="M2796" s="14">
        <f>貼り付けシート!D2796</f>
        <v>8.4</v>
      </c>
      <c r="N2796" s="18">
        <f>貼り付けシート!E2796</f>
        <v>88.320936881106618</v>
      </c>
      <c r="O2796" s="18">
        <f>貼り付けシート!F2796</f>
        <v>0</v>
      </c>
      <c r="P2796" s="19">
        <f t="shared" si="262"/>
        <v>0</v>
      </c>
      <c r="Q2796" s="19">
        <f t="shared" si="263"/>
        <v>0</v>
      </c>
    </row>
    <row r="2797" spans="1:17">
      <c r="A2797" s="38">
        <v>41756</v>
      </c>
      <c r="B2797" s="49" t="s">
        <v>156</v>
      </c>
      <c r="C2797" s="24">
        <f t="shared" si="258"/>
        <v>30.406921776000001</v>
      </c>
      <c r="D2797" s="24">
        <f t="shared" si="259"/>
        <v>0</v>
      </c>
      <c r="E2797" s="18">
        <f>IF(G2797&gt;=0.3,(バックデータ一覧!$C$10*(バックデータ一覧!$C$12*計算過程!L2797+バックデータ一覧!$C$13*LN(計算過程!G2797)+バックデータ一覧!$C$14)^バックデータ一覧!$C$11+バックデータ一覧!$E$10*(計算過程!G2797/(バックデータ一覧!$E$12*計算過程!L2797+バックデータ一覧!$E$13*LN(計算過程!G2797)+バックデータ一覧!$E$14))^バックデータ一覧!$E$11)*計算過程!$W$11*10^-3,0)</f>
        <v>0</v>
      </c>
      <c r="F2797" s="18">
        <f>IF(G2797&lt;0.3,(バックデータ一覧!$C$10*(バックデータ一覧!$C$12*計算過程!L2797+バックデータ一覧!$C$13*LN(0.3)+バックデータ一覧!$C$14)^バックデータ一覧!$C$11+バックデータ一覧!$E$10*(0.3/(バックデータ一覧!$E$12*計算過程!L2797+バックデータ一覧!$E$13*LN(0.3)+バックデータ一覧!$E$14))^バックデータ一覧!$E$11)*計算過程!$W$11*計算過程!G2797/0.3*10^-3,0)</f>
        <v>0</v>
      </c>
      <c r="G2797" s="18">
        <f t="shared" si="260"/>
        <v>0</v>
      </c>
      <c r="H2797" s="18">
        <f t="shared" si="261"/>
        <v>0</v>
      </c>
      <c r="I2797" s="24">
        <v>0</v>
      </c>
      <c r="J2797" s="24">
        <v>0</v>
      </c>
      <c r="K2797" s="24">
        <v>0</v>
      </c>
      <c r="L2797" s="14">
        <f>貼り付けシート!C2797</f>
        <v>15.9</v>
      </c>
      <c r="M2797" s="14">
        <f>貼り付けシート!D2797</f>
        <v>8.9</v>
      </c>
      <c r="N2797" s="18">
        <f>貼り付けシート!E2797</f>
        <v>79.045127855702802</v>
      </c>
      <c r="O2797" s="18">
        <f>貼り付けシート!F2797</f>
        <v>0</v>
      </c>
      <c r="P2797" s="19">
        <f t="shared" si="262"/>
        <v>0</v>
      </c>
      <c r="Q2797" s="19">
        <f t="shared" si="263"/>
        <v>0</v>
      </c>
    </row>
    <row r="2798" spans="1:17">
      <c r="A2798" s="38">
        <v>41756</v>
      </c>
      <c r="B2798" s="49" t="s">
        <v>157</v>
      </c>
      <c r="C2798" s="24">
        <f t="shared" si="258"/>
        <v>30.406921776000001</v>
      </c>
      <c r="D2798" s="24">
        <f t="shared" si="259"/>
        <v>0</v>
      </c>
      <c r="E2798" s="18">
        <f>IF(G2798&gt;=0.3,(バックデータ一覧!$C$10*(バックデータ一覧!$C$12*計算過程!L2798+バックデータ一覧!$C$13*LN(計算過程!G2798)+バックデータ一覧!$C$14)^バックデータ一覧!$C$11+バックデータ一覧!$E$10*(計算過程!G2798/(バックデータ一覧!$E$12*計算過程!L2798+バックデータ一覧!$E$13*LN(計算過程!G2798)+バックデータ一覧!$E$14))^バックデータ一覧!$E$11)*計算過程!$W$11*10^-3,0)</f>
        <v>0</v>
      </c>
      <c r="F2798" s="18">
        <f>IF(G2798&lt;0.3,(バックデータ一覧!$C$10*(バックデータ一覧!$C$12*計算過程!L2798+バックデータ一覧!$C$13*LN(0.3)+バックデータ一覧!$C$14)^バックデータ一覧!$C$11+バックデータ一覧!$E$10*(0.3/(バックデータ一覧!$E$12*計算過程!L2798+バックデータ一覧!$E$13*LN(0.3)+バックデータ一覧!$E$14))^バックデータ一覧!$E$11)*計算過程!$W$11*計算過程!G2798/0.3*10^-3,0)</f>
        <v>0</v>
      </c>
      <c r="G2798" s="18">
        <f t="shared" si="260"/>
        <v>0</v>
      </c>
      <c r="H2798" s="18">
        <f t="shared" si="261"/>
        <v>0</v>
      </c>
      <c r="I2798" s="24">
        <v>0</v>
      </c>
      <c r="J2798" s="24">
        <v>0</v>
      </c>
      <c r="K2798" s="24">
        <v>0</v>
      </c>
      <c r="L2798" s="14">
        <f>貼り付けシート!C2798</f>
        <v>20.6</v>
      </c>
      <c r="M2798" s="14">
        <f>貼り付けシート!D2798</f>
        <v>9.4</v>
      </c>
      <c r="N2798" s="18">
        <f>貼り付けシート!E2798</f>
        <v>62.099793143225035</v>
      </c>
      <c r="O2798" s="18">
        <f>貼り付けシート!F2798</f>
        <v>0</v>
      </c>
      <c r="P2798" s="19">
        <f t="shared" si="262"/>
        <v>0</v>
      </c>
      <c r="Q2798" s="19">
        <f t="shared" si="263"/>
        <v>0</v>
      </c>
    </row>
    <row r="2799" spans="1:17">
      <c r="A2799" s="38">
        <v>41756</v>
      </c>
      <c r="B2799" s="49" t="s">
        <v>158</v>
      </c>
      <c r="C2799" s="24">
        <f t="shared" si="258"/>
        <v>30.406921776000001</v>
      </c>
      <c r="D2799" s="24">
        <f t="shared" si="259"/>
        <v>0</v>
      </c>
      <c r="E2799" s="18">
        <f>IF(G2799&gt;=0.3,(バックデータ一覧!$C$10*(バックデータ一覧!$C$12*計算過程!L2799+バックデータ一覧!$C$13*LN(計算過程!G2799)+バックデータ一覧!$C$14)^バックデータ一覧!$C$11+バックデータ一覧!$E$10*(計算過程!G2799/(バックデータ一覧!$E$12*計算過程!L2799+バックデータ一覧!$E$13*LN(計算過程!G2799)+バックデータ一覧!$E$14))^バックデータ一覧!$E$11)*計算過程!$W$11*10^-3,0)</f>
        <v>0</v>
      </c>
      <c r="F2799" s="18">
        <f>IF(G2799&lt;0.3,(バックデータ一覧!$C$10*(バックデータ一覧!$C$12*計算過程!L2799+バックデータ一覧!$C$13*LN(0.3)+バックデータ一覧!$C$14)^バックデータ一覧!$C$11+バックデータ一覧!$E$10*(0.3/(バックデータ一覧!$E$12*計算過程!L2799+バックデータ一覧!$E$13*LN(0.3)+バックデータ一覧!$E$14))^バックデータ一覧!$E$11)*計算過程!$W$11*計算過程!G2799/0.3*10^-3,0)</f>
        <v>0</v>
      </c>
      <c r="G2799" s="18">
        <f t="shared" si="260"/>
        <v>0</v>
      </c>
      <c r="H2799" s="18">
        <f t="shared" si="261"/>
        <v>0</v>
      </c>
      <c r="I2799" s="24">
        <v>0</v>
      </c>
      <c r="J2799" s="24">
        <v>0</v>
      </c>
      <c r="K2799" s="24">
        <v>0</v>
      </c>
      <c r="L2799" s="14">
        <f>貼り付けシート!C2799</f>
        <v>22.4</v>
      </c>
      <c r="M2799" s="14">
        <f>貼り付けシート!D2799</f>
        <v>9.1</v>
      </c>
      <c r="N2799" s="18">
        <f>貼り付けシート!E2799</f>
        <v>53.869360655744117</v>
      </c>
      <c r="O2799" s="18">
        <f>貼り付けシート!F2799</f>
        <v>0</v>
      </c>
      <c r="P2799" s="19">
        <f t="shared" si="262"/>
        <v>0</v>
      </c>
      <c r="Q2799" s="19">
        <f t="shared" si="263"/>
        <v>0</v>
      </c>
    </row>
    <row r="2800" spans="1:17">
      <c r="A2800" s="38">
        <v>41756</v>
      </c>
      <c r="B2800" s="49" t="s">
        <v>159</v>
      </c>
      <c r="C2800" s="24">
        <f t="shared" si="258"/>
        <v>30.406921776000001</v>
      </c>
      <c r="D2800" s="24">
        <f t="shared" si="259"/>
        <v>0</v>
      </c>
      <c r="E2800" s="18">
        <f>IF(G2800&gt;=0.3,(バックデータ一覧!$C$10*(バックデータ一覧!$C$12*計算過程!L2800+バックデータ一覧!$C$13*LN(計算過程!G2800)+バックデータ一覧!$C$14)^バックデータ一覧!$C$11+バックデータ一覧!$E$10*(計算過程!G2800/(バックデータ一覧!$E$12*計算過程!L2800+バックデータ一覧!$E$13*LN(計算過程!G2800)+バックデータ一覧!$E$14))^バックデータ一覧!$E$11)*計算過程!$W$11*10^-3,0)</f>
        <v>0</v>
      </c>
      <c r="F2800" s="18">
        <f>IF(G2800&lt;0.3,(バックデータ一覧!$C$10*(バックデータ一覧!$C$12*計算過程!L2800+バックデータ一覧!$C$13*LN(0.3)+バックデータ一覧!$C$14)^バックデータ一覧!$C$11+バックデータ一覧!$E$10*(0.3/(バックデータ一覧!$E$12*計算過程!L2800+バックデータ一覧!$E$13*LN(0.3)+バックデータ一覧!$E$14))^バックデータ一覧!$E$11)*計算過程!$W$11*計算過程!G2800/0.3*10^-3,0)</f>
        <v>0</v>
      </c>
      <c r="G2800" s="18">
        <f t="shared" si="260"/>
        <v>0</v>
      </c>
      <c r="H2800" s="18">
        <f t="shared" si="261"/>
        <v>0</v>
      </c>
      <c r="I2800" s="24">
        <v>0</v>
      </c>
      <c r="J2800" s="24">
        <v>0</v>
      </c>
      <c r="K2800" s="24">
        <v>0</v>
      </c>
      <c r="L2800" s="14">
        <f>貼り付けシート!C2800</f>
        <v>23.8</v>
      </c>
      <c r="M2800" s="14">
        <f>貼り付けシート!D2800</f>
        <v>8.8000000000000007</v>
      </c>
      <c r="N2800" s="18">
        <f>貼り付けシート!E2800</f>
        <v>47.886529333592236</v>
      </c>
      <c r="O2800" s="18">
        <f>貼り付けシート!F2800</f>
        <v>0</v>
      </c>
      <c r="P2800" s="19">
        <f t="shared" si="262"/>
        <v>0</v>
      </c>
      <c r="Q2800" s="19">
        <f t="shared" si="263"/>
        <v>0</v>
      </c>
    </row>
    <row r="2801" spans="1:17">
      <c r="A2801" s="38">
        <v>41756</v>
      </c>
      <c r="B2801" s="49" t="s">
        <v>160</v>
      </c>
      <c r="C2801" s="24">
        <f t="shared" si="258"/>
        <v>30.406921776000001</v>
      </c>
      <c r="D2801" s="24">
        <f t="shared" si="259"/>
        <v>0</v>
      </c>
      <c r="E2801" s="18">
        <f>IF(G2801&gt;=0.3,(バックデータ一覧!$C$10*(バックデータ一覧!$C$12*計算過程!L2801+バックデータ一覧!$C$13*LN(計算過程!G2801)+バックデータ一覧!$C$14)^バックデータ一覧!$C$11+バックデータ一覧!$E$10*(計算過程!G2801/(バックデータ一覧!$E$12*計算過程!L2801+バックデータ一覧!$E$13*LN(計算過程!G2801)+バックデータ一覧!$E$14))^バックデータ一覧!$E$11)*計算過程!$W$11*10^-3,0)</f>
        <v>0</v>
      </c>
      <c r="F2801" s="18">
        <f>IF(G2801&lt;0.3,(バックデータ一覧!$C$10*(バックデータ一覧!$C$12*計算過程!L2801+バックデータ一覧!$C$13*LN(0.3)+バックデータ一覧!$C$14)^バックデータ一覧!$C$11+バックデータ一覧!$E$10*(0.3/(バックデータ一覧!$E$12*計算過程!L2801+バックデータ一覧!$E$13*LN(0.3)+バックデータ一覧!$E$14))^バックデータ一覧!$E$11)*計算過程!$W$11*計算過程!G2801/0.3*10^-3,0)</f>
        <v>0</v>
      </c>
      <c r="G2801" s="18">
        <f t="shared" si="260"/>
        <v>0</v>
      </c>
      <c r="H2801" s="18">
        <f t="shared" si="261"/>
        <v>0</v>
      </c>
      <c r="I2801" s="24">
        <v>0</v>
      </c>
      <c r="J2801" s="24">
        <v>0</v>
      </c>
      <c r="K2801" s="24">
        <v>0</v>
      </c>
      <c r="L2801" s="14">
        <f>貼り付けシート!C2801</f>
        <v>25.4</v>
      </c>
      <c r="M2801" s="14">
        <f>貼り付けシート!D2801</f>
        <v>8.5</v>
      </c>
      <c r="N2801" s="18">
        <f>貼り付けシート!E2801</f>
        <v>42.053786383126507</v>
      </c>
      <c r="O2801" s="18">
        <f>貼り付けシート!F2801</f>
        <v>0</v>
      </c>
      <c r="P2801" s="19">
        <f t="shared" si="262"/>
        <v>0</v>
      </c>
      <c r="Q2801" s="19">
        <f t="shared" si="263"/>
        <v>0</v>
      </c>
    </row>
    <row r="2802" spans="1:17">
      <c r="A2802" s="38">
        <v>41756</v>
      </c>
      <c r="B2802" s="49" t="s">
        <v>161</v>
      </c>
      <c r="C2802" s="24">
        <f t="shared" si="258"/>
        <v>30.406921776000001</v>
      </c>
      <c r="D2802" s="24">
        <f t="shared" si="259"/>
        <v>0</v>
      </c>
      <c r="E2802" s="18">
        <f>IF(G2802&gt;=0.3,(バックデータ一覧!$C$10*(バックデータ一覧!$C$12*計算過程!L2802+バックデータ一覧!$C$13*LN(計算過程!G2802)+バックデータ一覧!$C$14)^バックデータ一覧!$C$11+バックデータ一覧!$E$10*(計算過程!G2802/(バックデータ一覧!$E$12*計算過程!L2802+バックデータ一覧!$E$13*LN(計算過程!G2802)+バックデータ一覧!$E$14))^バックデータ一覧!$E$11)*計算過程!$W$11*10^-3,0)</f>
        <v>0</v>
      </c>
      <c r="F2802" s="18">
        <f>IF(G2802&lt;0.3,(バックデータ一覧!$C$10*(バックデータ一覧!$C$12*計算過程!L2802+バックデータ一覧!$C$13*LN(0.3)+バックデータ一覧!$C$14)^バックデータ一覧!$C$11+バックデータ一覧!$E$10*(0.3/(バックデータ一覧!$E$12*計算過程!L2802+バックデータ一覧!$E$13*LN(0.3)+バックデータ一覧!$E$14))^バックデータ一覧!$E$11)*計算過程!$W$11*計算過程!G2802/0.3*10^-3,0)</f>
        <v>0</v>
      </c>
      <c r="G2802" s="18">
        <f t="shared" si="260"/>
        <v>0</v>
      </c>
      <c r="H2802" s="18">
        <f t="shared" si="261"/>
        <v>0</v>
      </c>
      <c r="I2802" s="24">
        <v>0</v>
      </c>
      <c r="J2802" s="24">
        <v>0</v>
      </c>
      <c r="K2802" s="24">
        <v>0</v>
      </c>
      <c r="L2802" s="14">
        <f>貼り付けシート!C2802</f>
        <v>26.2</v>
      </c>
      <c r="M2802" s="14">
        <f>貼り付けシート!D2802</f>
        <v>8.1999999999999993</v>
      </c>
      <c r="N2802" s="18">
        <f>貼り付けシート!E2802</f>
        <v>38.709731723749776</v>
      </c>
      <c r="O2802" s="18">
        <f>貼り付けシート!F2802</f>
        <v>0</v>
      </c>
      <c r="P2802" s="19">
        <f t="shared" si="262"/>
        <v>0</v>
      </c>
      <c r="Q2802" s="19">
        <f t="shared" si="263"/>
        <v>0</v>
      </c>
    </row>
    <row r="2803" spans="1:17">
      <c r="A2803" s="38">
        <v>41756</v>
      </c>
      <c r="B2803" s="49" t="s">
        <v>162</v>
      </c>
      <c r="C2803" s="24">
        <f t="shared" si="258"/>
        <v>30.406921776000001</v>
      </c>
      <c r="D2803" s="24">
        <f t="shared" si="259"/>
        <v>0</v>
      </c>
      <c r="E2803" s="18">
        <f>IF(G2803&gt;=0.3,(バックデータ一覧!$C$10*(バックデータ一覧!$C$12*計算過程!L2803+バックデータ一覧!$C$13*LN(計算過程!G2803)+バックデータ一覧!$C$14)^バックデータ一覧!$C$11+バックデータ一覧!$E$10*(計算過程!G2803/(バックデータ一覧!$E$12*計算過程!L2803+バックデータ一覧!$E$13*LN(計算過程!G2803)+バックデータ一覧!$E$14))^バックデータ一覧!$E$11)*計算過程!$W$11*10^-3,0)</f>
        <v>0</v>
      </c>
      <c r="F2803" s="18">
        <f>IF(G2803&lt;0.3,(バックデータ一覧!$C$10*(バックデータ一覧!$C$12*計算過程!L2803+バックデータ一覧!$C$13*LN(0.3)+バックデータ一覧!$C$14)^バックデータ一覧!$C$11+バックデータ一覧!$E$10*(0.3/(バックデータ一覧!$E$12*計算過程!L2803+バックデータ一覧!$E$13*LN(0.3)+バックデータ一覧!$E$14))^バックデータ一覧!$E$11)*計算過程!$W$11*計算過程!G2803/0.3*10^-3,0)</f>
        <v>0</v>
      </c>
      <c r="G2803" s="18">
        <f t="shared" si="260"/>
        <v>0</v>
      </c>
      <c r="H2803" s="18">
        <f t="shared" si="261"/>
        <v>0</v>
      </c>
      <c r="I2803" s="24">
        <v>0</v>
      </c>
      <c r="J2803" s="24">
        <v>0</v>
      </c>
      <c r="K2803" s="24">
        <v>0</v>
      </c>
      <c r="L2803" s="14">
        <f>貼り付けシート!C2803</f>
        <v>27</v>
      </c>
      <c r="M2803" s="14">
        <f>貼り付けシート!D2803</f>
        <v>8</v>
      </c>
      <c r="N2803" s="18">
        <f>貼り付けシート!E2803</f>
        <v>36.038952738333563</v>
      </c>
      <c r="O2803" s="18">
        <f>貼り付けシート!F2803</f>
        <v>0</v>
      </c>
      <c r="P2803" s="19">
        <f t="shared" si="262"/>
        <v>0</v>
      </c>
      <c r="Q2803" s="19">
        <f t="shared" si="263"/>
        <v>0</v>
      </c>
    </row>
    <row r="2804" spans="1:17">
      <c r="A2804" s="38">
        <v>41756</v>
      </c>
      <c r="B2804" s="49" t="s">
        <v>163</v>
      </c>
      <c r="C2804" s="24">
        <f t="shared" si="258"/>
        <v>30.406921776000001</v>
      </c>
      <c r="D2804" s="24">
        <f t="shared" si="259"/>
        <v>0</v>
      </c>
      <c r="E2804" s="18">
        <f>IF(G2804&gt;=0.3,(バックデータ一覧!$C$10*(バックデータ一覧!$C$12*計算過程!L2804+バックデータ一覧!$C$13*LN(計算過程!G2804)+バックデータ一覧!$C$14)^バックデータ一覧!$C$11+バックデータ一覧!$E$10*(計算過程!G2804/(バックデータ一覧!$E$12*計算過程!L2804+バックデータ一覧!$E$13*LN(計算過程!G2804)+バックデータ一覧!$E$14))^バックデータ一覧!$E$11)*計算過程!$W$11*10^-3,0)</f>
        <v>0</v>
      </c>
      <c r="F2804" s="18">
        <f>IF(G2804&lt;0.3,(バックデータ一覧!$C$10*(バックデータ一覧!$C$12*計算過程!L2804+バックデータ一覧!$C$13*LN(0.3)+バックデータ一覧!$C$14)^バックデータ一覧!$C$11+バックデータ一覧!$E$10*(0.3/(バックデータ一覧!$E$12*計算過程!L2804+バックデータ一覧!$E$13*LN(0.3)+バックデータ一覧!$E$14))^バックデータ一覧!$E$11)*計算過程!$W$11*計算過程!G2804/0.3*10^-3,0)</f>
        <v>0</v>
      </c>
      <c r="G2804" s="18">
        <f t="shared" si="260"/>
        <v>0</v>
      </c>
      <c r="H2804" s="18">
        <f t="shared" si="261"/>
        <v>0</v>
      </c>
      <c r="I2804" s="24">
        <v>0</v>
      </c>
      <c r="J2804" s="24">
        <v>0</v>
      </c>
      <c r="K2804" s="24">
        <v>0</v>
      </c>
      <c r="L2804" s="14">
        <f>貼り付けシート!C2804</f>
        <v>27.5</v>
      </c>
      <c r="M2804" s="14">
        <f>貼り付けシート!D2804</f>
        <v>7.8</v>
      </c>
      <c r="N2804" s="18">
        <f>貼り付けシート!E2804</f>
        <v>34.134121349595944</v>
      </c>
      <c r="O2804" s="18">
        <f>貼り付けシート!F2804</f>
        <v>0</v>
      </c>
      <c r="P2804" s="19">
        <f t="shared" si="262"/>
        <v>0</v>
      </c>
      <c r="Q2804" s="19">
        <f t="shared" si="263"/>
        <v>0</v>
      </c>
    </row>
    <row r="2805" spans="1:17">
      <c r="A2805" s="38">
        <v>41756</v>
      </c>
      <c r="B2805" s="49" t="s">
        <v>164</v>
      </c>
      <c r="C2805" s="24">
        <f t="shared" si="258"/>
        <v>30.406921776000001</v>
      </c>
      <c r="D2805" s="24">
        <f t="shared" si="259"/>
        <v>0</v>
      </c>
      <c r="E2805" s="18">
        <f>IF(G2805&gt;=0.3,(バックデータ一覧!$C$10*(バックデータ一覧!$C$12*計算過程!L2805+バックデータ一覧!$C$13*LN(計算過程!G2805)+バックデータ一覧!$C$14)^バックデータ一覧!$C$11+バックデータ一覧!$E$10*(計算過程!G2805/(バックデータ一覧!$E$12*計算過程!L2805+バックデータ一覧!$E$13*LN(計算過程!G2805)+バックデータ一覧!$E$14))^バックデータ一覧!$E$11)*計算過程!$W$11*10^-3,0)</f>
        <v>0</v>
      </c>
      <c r="F2805" s="18">
        <f>IF(G2805&lt;0.3,(バックデータ一覧!$C$10*(バックデータ一覧!$C$12*計算過程!L2805+バックデータ一覧!$C$13*LN(0.3)+バックデータ一覧!$C$14)^バックデータ一覧!$C$11+バックデータ一覧!$E$10*(0.3/(バックデータ一覧!$E$12*計算過程!L2805+バックデータ一覧!$E$13*LN(0.3)+バックデータ一覧!$E$14))^バックデータ一覧!$E$11)*計算過程!$W$11*計算過程!G2805/0.3*10^-3,0)</f>
        <v>0</v>
      </c>
      <c r="G2805" s="18">
        <f t="shared" si="260"/>
        <v>0</v>
      </c>
      <c r="H2805" s="18">
        <f t="shared" si="261"/>
        <v>0</v>
      </c>
      <c r="I2805" s="24">
        <v>0</v>
      </c>
      <c r="J2805" s="24">
        <v>0</v>
      </c>
      <c r="K2805" s="24">
        <v>0</v>
      </c>
      <c r="L2805" s="14">
        <f>貼り付けシート!C2805</f>
        <v>26.6</v>
      </c>
      <c r="M2805" s="14">
        <f>貼り付けシート!D2805</f>
        <v>7.5</v>
      </c>
      <c r="N2805" s="18">
        <f>貼り付けシート!E2805</f>
        <v>34.618140699372731</v>
      </c>
      <c r="O2805" s="18">
        <f>貼り付けシート!F2805</f>
        <v>0</v>
      </c>
      <c r="P2805" s="19">
        <f t="shared" si="262"/>
        <v>0</v>
      </c>
      <c r="Q2805" s="19">
        <f t="shared" si="263"/>
        <v>0</v>
      </c>
    </row>
    <row r="2806" spans="1:17">
      <c r="A2806" s="38">
        <v>41756</v>
      </c>
      <c r="B2806" s="49" t="s">
        <v>165</v>
      </c>
      <c r="C2806" s="24">
        <f t="shared" si="258"/>
        <v>30.406921776000001</v>
      </c>
      <c r="D2806" s="24">
        <f t="shared" si="259"/>
        <v>0</v>
      </c>
      <c r="E2806" s="18">
        <f>IF(G2806&gt;=0.3,(バックデータ一覧!$C$10*(バックデータ一覧!$C$12*計算過程!L2806+バックデータ一覧!$C$13*LN(計算過程!G2806)+バックデータ一覧!$C$14)^バックデータ一覧!$C$11+バックデータ一覧!$E$10*(計算過程!G2806/(バックデータ一覧!$E$12*計算過程!L2806+バックデータ一覧!$E$13*LN(計算過程!G2806)+バックデータ一覧!$E$14))^バックデータ一覧!$E$11)*計算過程!$W$11*10^-3,0)</f>
        <v>0</v>
      </c>
      <c r="F2806" s="18">
        <f>IF(G2806&lt;0.3,(バックデータ一覧!$C$10*(バックデータ一覧!$C$12*計算過程!L2806+バックデータ一覧!$C$13*LN(0.3)+バックデータ一覧!$C$14)^バックデータ一覧!$C$11+バックデータ一覧!$E$10*(0.3/(バックデータ一覧!$E$12*計算過程!L2806+バックデータ一覧!$E$13*LN(0.3)+バックデータ一覧!$E$14))^バックデータ一覧!$E$11)*計算過程!$W$11*計算過程!G2806/0.3*10^-3,0)</f>
        <v>0</v>
      </c>
      <c r="G2806" s="18">
        <f t="shared" si="260"/>
        <v>0</v>
      </c>
      <c r="H2806" s="18">
        <f t="shared" si="261"/>
        <v>0</v>
      </c>
      <c r="I2806" s="24">
        <v>0</v>
      </c>
      <c r="J2806" s="24">
        <v>0</v>
      </c>
      <c r="K2806" s="24">
        <v>0</v>
      </c>
      <c r="L2806" s="14">
        <f>貼り付けシート!C2806</f>
        <v>25.6</v>
      </c>
      <c r="M2806" s="14">
        <f>貼り付けシート!D2806</f>
        <v>7.2</v>
      </c>
      <c r="N2806" s="18">
        <f>貼り付けシート!E2806</f>
        <v>35.27415952673028</v>
      </c>
      <c r="O2806" s="18">
        <f>貼り付けシート!F2806</f>
        <v>0</v>
      </c>
      <c r="P2806" s="19">
        <f t="shared" si="262"/>
        <v>0</v>
      </c>
      <c r="Q2806" s="19">
        <f t="shared" si="263"/>
        <v>0</v>
      </c>
    </row>
    <row r="2807" spans="1:17">
      <c r="A2807" s="38">
        <v>41756</v>
      </c>
      <c r="B2807" s="49" t="s">
        <v>166</v>
      </c>
      <c r="C2807" s="24">
        <f t="shared" si="258"/>
        <v>30.406921776000001</v>
      </c>
      <c r="D2807" s="24">
        <f t="shared" si="259"/>
        <v>0</v>
      </c>
      <c r="E2807" s="18">
        <f>IF(G2807&gt;=0.3,(バックデータ一覧!$C$10*(バックデータ一覧!$C$12*計算過程!L2807+バックデータ一覧!$C$13*LN(計算過程!G2807)+バックデータ一覧!$C$14)^バックデータ一覧!$C$11+バックデータ一覧!$E$10*(計算過程!G2807/(バックデータ一覧!$E$12*計算過程!L2807+バックデータ一覧!$E$13*LN(計算過程!G2807)+バックデータ一覧!$E$14))^バックデータ一覧!$E$11)*計算過程!$W$11*10^-3,0)</f>
        <v>0</v>
      </c>
      <c r="F2807" s="18">
        <f>IF(G2807&lt;0.3,(バックデータ一覧!$C$10*(バックデータ一覧!$C$12*計算過程!L2807+バックデータ一覧!$C$13*LN(0.3)+バックデータ一覧!$C$14)^バックデータ一覧!$C$11+バックデータ一覧!$E$10*(0.3/(バックデータ一覧!$E$12*計算過程!L2807+バックデータ一覧!$E$13*LN(0.3)+バックデータ一覧!$E$14))^バックデータ一覧!$E$11)*計算過程!$W$11*計算過程!G2807/0.3*10^-3,0)</f>
        <v>0</v>
      </c>
      <c r="G2807" s="18">
        <f t="shared" si="260"/>
        <v>0</v>
      </c>
      <c r="H2807" s="18">
        <f t="shared" si="261"/>
        <v>0</v>
      </c>
      <c r="I2807" s="24">
        <v>0</v>
      </c>
      <c r="J2807" s="24">
        <v>0</v>
      </c>
      <c r="K2807" s="24">
        <v>0</v>
      </c>
      <c r="L2807" s="14">
        <f>貼り付けシート!C2807</f>
        <v>24.3</v>
      </c>
      <c r="M2807" s="14">
        <f>貼り付けシート!D2807</f>
        <v>6.9</v>
      </c>
      <c r="N2807" s="18">
        <f>貼り付けシート!E2807</f>
        <v>36.546908654075608</v>
      </c>
      <c r="O2807" s="18">
        <f>貼り付けシート!F2807</f>
        <v>0</v>
      </c>
      <c r="P2807" s="19">
        <f t="shared" si="262"/>
        <v>0</v>
      </c>
      <c r="Q2807" s="19">
        <f t="shared" si="263"/>
        <v>0</v>
      </c>
    </row>
    <row r="2808" spans="1:17">
      <c r="A2808" s="38">
        <v>41756</v>
      </c>
      <c r="B2808" s="49" t="s">
        <v>167</v>
      </c>
      <c r="C2808" s="24">
        <f t="shared" si="258"/>
        <v>30.406921776000001</v>
      </c>
      <c r="D2808" s="24">
        <f t="shared" si="259"/>
        <v>0</v>
      </c>
      <c r="E2808" s="18">
        <f>IF(G2808&gt;=0.3,(バックデータ一覧!$C$10*(バックデータ一覧!$C$12*計算過程!L2808+バックデータ一覧!$C$13*LN(計算過程!G2808)+バックデータ一覧!$C$14)^バックデータ一覧!$C$11+バックデータ一覧!$E$10*(計算過程!G2808/(バックデータ一覧!$E$12*計算過程!L2808+バックデータ一覧!$E$13*LN(計算過程!G2808)+バックデータ一覧!$E$14))^バックデータ一覧!$E$11)*計算過程!$W$11*10^-3,0)</f>
        <v>0</v>
      </c>
      <c r="F2808" s="18">
        <f>IF(G2808&lt;0.3,(バックデータ一覧!$C$10*(バックデータ一覧!$C$12*計算過程!L2808+バックデータ一覧!$C$13*LN(0.3)+バックデータ一覧!$C$14)^バックデータ一覧!$C$11+バックデータ一覧!$E$10*(0.3/(バックデータ一覧!$E$12*計算過程!L2808+バックデータ一覧!$E$13*LN(0.3)+バックデータ一覧!$E$14))^バックデータ一覧!$E$11)*計算過程!$W$11*計算過程!G2808/0.3*10^-3,0)</f>
        <v>0</v>
      </c>
      <c r="G2808" s="18">
        <f t="shared" si="260"/>
        <v>0</v>
      </c>
      <c r="H2808" s="18">
        <f t="shared" si="261"/>
        <v>0</v>
      </c>
      <c r="I2808" s="24">
        <v>0</v>
      </c>
      <c r="J2808" s="24">
        <v>0</v>
      </c>
      <c r="K2808" s="24">
        <v>0</v>
      </c>
      <c r="L2808" s="14">
        <f>貼り付けシート!C2808</f>
        <v>22</v>
      </c>
      <c r="M2808" s="14">
        <f>貼り付けシート!D2808</f>
        <v>7.2</v>
      </c>
      <c r="N2808" s="18">
        <f>貼り付けシート!E2808</f>
        <v>43.804889576906717</v>
      </c>
      <c r="O2808" s="18">
        <f>貼り付けシート!F2808</f>
        <v>0</v>
      </c>
      <c r="P2808" s="19">
        <f t="shared" si="262"/>
        <v>0</v>
      </c>
      <c r="Q2808" s="19">
        <f t="shared" si="263"/>
        <v>0</v>
      </c>
    </row>
    <row r="2809" spans="1:17">
      <c r="A2809" s="38">
        <v>41756</v>
      </c>
      <c r="B2809" s="49" t="s">
        <v>168</v>
      </c>
      <c r="C2809" s="24">
        <f t="shared" si="258"/>
        <v>30.406921776000001</v>
      </c>
      <c r="D2809" s="24">
        <f t="shared" si="259"/>
        <v>0</v>
      </c>
      <c r="E2809" s="18">
        <f>IF(G2809&gt;=0.3,(バックデータ一覧!$C$10*(バックデータ一覧!$C$12*計算過程!L2809+バックデータ一覧!$C$13*LN(計算過程!G2809)+バックデータ一覧!$C$14)^バックデータ一覧!$C$11+バックデータ一覧!$E$10*(計算過程!G2809/(バックデータ一覧!$E$12*計算過程!L2809+バックデータ一覧!$E$13*LN(計算過程!G2809)+バックデータ一覧!$E$14))^バックデータ一覧!$E$11)*計算過程!$W$11*10^-3,0)</f>
        <v>0</v>
      </c>
      <c r="F2809" s="18">
        <f>IF(G2809&lt;0.3,(バックデータ一覧!$C$10*(バックデータ一覧!$C$12*計算過程!L2809+バックデータ一覧!$C$13*LN(0.3)+バックデータ一覧!$C$14)^バックデータ一覧!$C$11+バックデータ一覧!$E$10*(0.3/(バックデータ一覧!$E$12*計算過程!L2809+バックデータ一覧!$E$13*LN(0.3)+バックデータ一覧!$E$14))^バックデータ一覧!$E$11)*計算過程!$W$11*計算過程!G2809/0.3*10^-3,0)</f>
        <v>0</v>
      </c>
      <c r="G2809" s="18">
        <f t="shared" si="260"/>
        <v>0</v>
      </c>
      <c r="H2809" s="18">
        <f t="shared" si="261"/>
        <v>0</v>
      </c>
      <c r="I2809" s="24">
        <v>0</v>
      </c>
      <c r="J2809" s="24">
        <v>0</v>
      </c>
      <c r="K2809" s="24">
        <v>0</v>
      </c>
      <c r="L2809" s="14">
        <f>貼り付けシート!C2809</f>
        <v>20.3</v>
      </c>
      <c r="M2809" s="14">
        <f>貼り付けシート!D2809</f>
        <v>7.6</v>
      </c>
      <c r="N2809" s="18">
        <f>貼り付けシート!E2809</f>
        <v>51.293050824874761</v>
      </c>
      <c r="O2809" s="18">
        <f>貼り付けシート!F2809</f>
        <v>0</v>
      </c>
      <c r="P2809" s="19">
        <f t="shared" si="262"/>
        <v>0</v>
      </c>
      <c r="Q2809" s="19">
        <f t="shared" si="263"/>
        <v>0</v>
      </c>
    </row>
    <row r="2810" spans="1:17">
      <c r="A2810" s="38">
        <v>41756</v>
      </c>
      <c r="B2810" s="49" t="s">
        <v>169</v>
      </c>
      <c r="C2810" s="24">
        <f t="shared" si="258"/>
        <v>30.406921776000001</v>
      </c>
      <c r="D2810" s="24">
        <f t="shared" si="259"/>
        <v>0</v>
      </c>
      <c r="E2810" s="18">
        <f>IF(G2810&gt;=0.3,(バックデータ一覧!$C$10*(バックデータ一覧!$C$12*計算過程!L2810+バックデータ一覧!$C$13*LN(計算過程!G2810)+バックデータ一覧!$C$14)^バックデータ一覧!$C$11+バックデータ一覧!$E$10*(計算過程!G2810/(バックデータ一覧!$E$12*計算過程!L2810+バックデータ一覧!$E$13*LN(計算過程!G2810)+バックデータ一覧!$E$14))^バックデータ一覧!$E$11)*計算過程!$W$11*10^-3,0)</f>
        <v>0</v>
      </c>
      <c r="F2810" s="18">
        <f>IF(G2810&lt;0.3,(バックデータ一覧!$C$10*(バックデータ一覧!$C$12*計算過程!L2810+バックデータ一覧!$C$13*LN(0.3)+バックデータ一覧!$C$14)^バックデータ一覧!$C$11+バックデータ一覧!$E$10*(0.3/(バックデータ一覧!$E$12*計算過程!L2810+バックデータ一覧!$E$13*LN(0.3)+バックデータ一覧!$E$14))^バックデータ一覧!$E$11)*計算過程!$W$11*計算過程!G2810/0.3*10^-3,0)</f>
        <v>0</v>
      </c>
      <c r="G2810" s="18">
        <f t="shared" si="260"/>
        <v>0</v>
      </c>
      <c r="H2810" s="18">
        <f t="shared" si="261"/>
        <v>0</v>
      </c>
      <c r="I2810" s="24">
        <v>0</v>
      </c>
      <c r="J2810" s="24">
        <v>0</v>
      </c>
      <c r="K2810" s="24">
        <v>0</v>
      </c>
      <c r="L2810" s="14">
        <f>貼り付けシート!C2810</f>
        <v>19.399999999999999</v>
      </c>
      <c r="M2810" s="14">
        <f>貼り付けシート!D2810</f>
        <v>7.9</v>
      </c>
      <c r="N2810" s="18">
        <f>貼り付けシート!E2810</f>
        <v>56.351522475326874</v>
      </c>
      <c r="O2810" s="18">
        <f>貼り付けシート!F2810</f>
        <v>0</v>
      </c>
      <c r="P2810" s="19">
        <f t="shared" si="262"/>
        <v>0</v>
      </c>
      <c r="Q2810" s="19">
        <f t="shared" si="263"/>
        <v>0</v>
      </c>
    </row>
    <row r="2811" spans="1:17">
      <c r="A2811" s="38">
        <v>41756</v>
      </c>
      <c r="B2811" s="49" t="s">
        <v>170</v>
      </c>
      <c r="C2811" s="24">
        <f t="shared" si="258"/>
        <v>30.406921776000001</v>
      </c>
      <c r="D2811" s="24">
        <f t="shared" si="259"/>
        <v>0</v>
      </c>
      <c r="E2811" s="18">
        <f>IF(G2811&gt;=0.3,(バックデータ一覧!$C$10*(バックデータ一覧!$C$12*計算過程!L2811+バックデータ一覧!$C$13*LN(計算過程!G2811)+バックデータ一覧!$C$14)^バックデータ一覧!$C$11+バックデータ一覧!$E$10*(計算過程!G2811/(バックデータ一覧!$E$12*計算過程!L2811+バックデータ一覧!$E$13*LN(計算過程!G2811)+バックデータ一覧!$E$14))^バックデータ一覧!$E$11)*計算過程!$W$11*10^-3,0)</f>
        <v>0</v>
      </c>
      <c r="F2811" s="18">
        <f>IF(G2811&lt;0.3,(バックデータ一覧!$C$10*(バックデータ一覧!$C$12*計算過程!L2811+バックデータ一覧!$C$13*LN(0.3)+バックデータ一覧!$C$14)^バックデータ一覧!$C$11+バックデータ一覧!$E$10*(0.3/(バックデータ一覧!$E$12*計算過程!L2811+バックデータ一覧!$E$13*LN(0.3)+バックデータ一覧!$E$14))^バックデータ一覧!$E$11)*計算過程!$W$11*計算過程!G2811/0.3*10^-3,0)</f>
        <v>0</v>
      </c>
      <c r="G2811" s="18">
        <f t="shared" si="260"/>
        <v>0</v>
      </c>
      <c r="H2811" s="18">
        <f t="shared" si="261"/>
        <v>0</v>
      </c>
      <c r="I2811" s="24">
        <v>0</v>
      </c>
      <c r="J2811" s="24">
        <v>0</v>
      </c>
      <c r="K2811" s="24">
        <v>0</v>
      </c>
      <c r="L2811" s="14">
        <f>貼り付けシート!C2811</f>
        <v>18.7</v>
      </c>
      <c r="M2811" s="14">
        <f>貼り付けシート!D2811</f>
        <v>8</v>
      </c>
      <c r="N2811" s="18">
        <f>貼り付けシート!E2811</f>
        <v>59.603321529590637</v>
      </c>
      <c r="O2811" s="18">
        <f>貼り付けシート!F2811</f>
        <v>0</v>
      </c>
      <c r="P2811" s="19">
        <f t="shared" si="262"/>
        <v>0</v>
      </c>
      <c r="Q2811" s="19">
        <f t="shared" si="263"/>
        <v>0</v>
      </c>
    </row>
    <row r="2812" spans="1:17">
      <c r="A2812" s="38">
        <v>41756</v>
      </c>
      <c r="B2812" s="49" t="s">
        <v>171</v>
      </c>
      <c r="C2812" s="24">
        <f t="shared" si="258"/>
        <v>30.406921776000001</v>
      </c>
      <c r="D2812" s="24">
        <f t="shared" si="259"/>
        <v>0</v>
      </c>
      <c r="E2812" s="18">
        <f>IF(G2812&gt;=0.3,(バックデータ一覧!$C$10*(バックデータ一覧!$C$12*計算過程!L2812+バックデータ一覧!$C$13*LN(計算過程!G2812)+バックデータ一覧!$C$14)^バックデータ一覧!$C$11+バックデータ一覧!$E$10*(計算過程!G2812/(バックデータ一覧!$E$12*計算過程!L2812+バックデータ一覧!$E$13*LN(計算過程!G2812)+バックデータ一覧!$E$14))^バックデータ一覧!$E$11)*計算過程!$W$11*10^-3,0)</f>
        <v>0</v>
      </c>
      <c r="F2812" s="18">
        <f>IF(G2812&lt;0.3,(バックデータ一覧!$C$10*(バックデータ一覧!$C$12*計算過程!L2812+バックデータ一覧!$C$13*LN(0.3)+バックデータ一覧!$C$14)^バックデータ一覧!$C$11+バックデータ一覧!$E$10*(0.3/(バックデータ一覧!$E$12*計算過程!L2812+バックデータ一覧!$E$13*LN(0.3)+バックデータ一覧!$E$14))^バックデータ一覧!$E$11)*計算過程!$W$11*計算過程!G2812/0.3*10^-3,0)</f>
        <v>0</v>
      </c>
      <c r="G2812" s="18">
        <f t="shared" si="260"/>
        <v>0</v>
      </c>
      <c r="H2812" s="18">
        <f t="shared" si="261"/>
        <v>0</v>
      </c>
      <c r="I2812" s="24">
        <v>0</v>
      </c>
      <c r="J2812" s="24">
        <v>0</v>
      </c>
      <c r="K2812" s="24">
        <v>0</v>
      </c>
      <c r="L2812" s="14">
        <f>貼り付けシート!C2812</f>
        <v>18.3</v>
      </c>
      <c r="M2812" s="14">
        <f>貼り付けシート!D2812</f>
        <v>8.1</v>
      </c>
      <c r="N2812" s="18">
        <f>貼り付けシート!E2812</f>
        <v>61.870467195920732</v>
      </c>
      <c r="O2812" s="18">
        <f>貼り付けシート!F2812</f>
        <v>0</v>
      </c>
      <c r="P2812" s="19">
        <f t="shared" si="262"/>
        <v>0</v>
      </c>
      <c r="Q2812" s="19">
        <f t="shared" si="263"/>
        <v>0</v>
      </c>
    </row>
    <row r="2813" spans="1:17">
      <c r="A2813" s="38">
        <v>41756</v>
      </c>
      <c r="B2813" s="49" t="s">
        <v>172</v>
      </c>
      <c r="C2813" s="24">
        <f t="shared" si="258"/>
        <v>30.406921776000001</v>
      </c>
      <c r="D2813" s="24">
        <f t="shared" si="259"/>
        <v>0</v>
      </c>
      <c r="E2813" s="18">
        <f>IF(G2813&gt;=0.3,(バックデータ一覧!$C$10*(バックデータ一覧!$C$12*計算過程!L2813+バックデータ一覧!$C$13*LN(計算過程!G2813)+バックデータ一覧!$C$14)^バックデータ一覧!$C$11+バックデータ一覧!$E$10*(計算過程!G2813/(バックデータ一覧!$E$12*計算過程!L2813+バックデータ一覧!$E$13*LN(計算過程!G2813)+バックデータ一覧!$E$14))^バックデータ一覧!$E$11)*計算過程!$W$11*10^-3,0)</f>
        <v>0</v>
      </c>
      <c r="F2813" s="18">
        <f>IF(G2813&lt;0.3,(バックデータ一覧!$C$10*(バックデータ一覧!$C$12*計算過程!L2813+バックデータ一覧!$C$13*LN(0.3)+バックデータ一覧!$C$14)^バックデータ一覧!$C$11+バックデータ一覧!$E$10*(0.3/(バックデータ一覧!$E$12*計算過程!L2813+バックデータ一覧!$E$13*LN(0.3)+バックデータ一覧!$E$14))^バックデータ一覧!$E$11)*計算過程!$W$11*計算過程!G2813/0.3*10^-3,0)</f>
        <v>0</v>
      </c>
      <c r="G2813" s="18">
        <f t="shared" si="260"/>
        <v>0</v>
      </c>
      <c r="H2813" s="18">
        <f t="shared" si="261"/>
        <v>0</v>
      </c>
      <c r="I2813" s="24">
        <v>0</v>
      </c>
      <c r="J2813" s="24">
        <v>0</v>
      </c>
      <c r="K2813" s="24">
        <v>0</v>
      </c>
      <c r="L2813" s="14">
        <f>貼り付けシート!C2813</f>
        <v>17.8</v>
      </c>
      <c r="M2813" s="14">
        <f>貼り付けシート!D2813</f>
        <v>8.1</v>
      </c>
      <c r="N2813" s="18">
        <f>貼り付けシート!E2813</f>
        <v>63.846869016588748</v>
      </c>
      <c r="O2813" s="18">
        <f>貼り付けシート!F2813</f>
        <v>0</v>
      </c>
      <c r="P2813" s="19">
        <f t="shared" si="262"/>
        <v>0</v>
      </c>
      <c r="Q2813" s="19">
        <f t="shared" si="263"/>
        <v>0</v>
      </c>
    </row>
    <row r="2814" spans="1:17">
      <c r="A2814" s="38">
        <v>41757</v>
      </c>
      <c r="B2814" s="49" t="s">
        <v>149</v>
      </c>
      <c r="C2814" s="24">
        <f t="shared" si="258"/>
        <v>30.406921776000001</v>
      </c>
      <c r="D2814" s="24">
        <f t="shared" si="259"/>
        <v>0</v>
      </c>
      <c r="E2814" s="18">
        <f>IF(G2814&gt;=0.3,(バックデータ一覧!$C$10*(バックデータ一覧!$C$12*計算過程!L2814+バックデータ一覧!$C$13*LN(計算過程!G2814)+バックデータ一覧!$C$14)^バックデータ一覧!$C$11+バックデータ一覧!$E$10*(計算過程!G2814/(バックデータ一覧!$E$12*計算過程!L2814+バックデータ一覧!$E$13*LN(計算過程!G2814)+バックデータ一覧!$E$14))^バックデータ一覧!$E$11)*計算過程!$W$11*10^-3,0)</f>
        <v>0</v>
      </c>
      <c r="F2814" s="18">
        <f>IF(G2814&lt;0.3,(バックデータ一覧!$C$10*(バックデータ一覧!$C$12*計算過程!L2814+バックデータ一覧!$C$13*LN(0.3)+バックデータ一覧!$C$14)^バックデータ一覧!$C$11+バックデータ一覧!$E$10*(0.3/(バックデータ一覧!$E$12*計算過程!L2814+バックデータ一覧!$E$13*LN(0.3)+バックデータ一覧!$E$14))^バックデータ一覧!$E$11)*計算過程!$W$11*計算過程!G2814/0.3*10^-3,0)</f>
        <v>0</v>
      </c>
      <c r="G2814" s="18">
        <f t="shared" si="260"/>
        <v>0</v>
      </c>
      <c r="H2814" s="18">
        <f t="shared" si="261"/>
        <v>0</v>
      </c>
      <c r="I2814" s="24">
        <v>0</v>
      </c>
      <c r="J2814" s="24">
        <v>0</v>
      </c>
      <c r="K2814" s="24">
        <v>0</v>
      </c>
      <c r="L2814" s="14">
        <f>貼り付けシート!C2814</f>
        <v>16.5</v>
      </c>
      <c r="M2814" s="14">
        <f>貼り付けシート!D2814</f>
        <v>8.1</v>
      </c>
      <c r="N2814" s="18">
        <f>貼り付けシート!E2814</f>
        <v>69.325914764777664</v>
      </c>
      <c r="O2814" s="18">
        <f>貼り付けシート!F2814</f>
        <v>0</v>
      </c>
      <c r="P2814" s="19">
        <f t="shared" si="262"/>
        <v>0</v>
      </c>
      <c r="Q2814" s="19">
        <f t="shared" si="263"/>
        <v>0</v>
      </c>
    </row>
    <row r="2815" spans="1:17">
      <c r="A2815" s="38">
        <v>41757</v>
      </c>
      <c r="B2815" s="49" t="s">
        <v>150</v>
      </c>
      <c r="C2815" s="24">
        <f t="shared" si="258"/>
        <v>30.406921776000001</v>
      </c>
      <c r="D2815" s="24">
        <f t="shared" si="259"/>
        <v>0</v>
      </c>
      <c r="E2815" s="18">
        <f>IF(G2815&gt;=0.3,(バックデータ一覧!$C$10*(バックデータ一覧!$C$12*計算過程!L2815+バックデータ一覧!$C$13*LN(計算過程!G2815)+バックデータ一覧!$C$14)^バックデータ一覧!$C$11+バックデータ一覧!$E$10*(計算過程!G2815/(バックデータ一覧!$E$12*計算過程!L2815+バックデータ一覧!$E$13*LN(計算過程!G2815)+バックデータ一覧!$E$14))^バックデータ一覧!$E$11)*計算過程!$W$11*10^-3,0)</f>
        <v>0</v>
      </c>
      <c r="F2815" s="18">
        <f>IF(G2815&lt;0.3,(バックデータ一覧!$C$10*(バックデータ一覧!$C$12*計算過程!L2815+バックデータ一覧!$C$13*LN(0.3)+バックデータ一覧!$C$14)^バックデータ一覧!$C$11+バックデータ一覧!$E$10*(0.3/(バックデータ一覧!$E$12*計算過程!L2815+バックデータ一覧!$E$13*LN(0.3)+バックデータ一覧!$E$14))^バックデータ一覧!$E$11)*計算過程!$W$11*計算過程!G2815/0.3*10^-3,0)</f>
        <v>0</v>
      </c>
      <c r="G2815" s="18">
        <f t="shared" si="260"/>
        <v>0</v>
      </c>
      <c r="H2815" s="18">
        <f t="shared" si="261"/>
        <v>0</v>
      </c>
      <c r="I2815" s="24">
        <v>0</v>
      </c>
      <c r="J2815" s="24">
        <v>0</v>
      </c>
      <c r="K2815" s="24">
        <v>0</v>
      </c>
      <c r="L2815" s="14">
        <f>貼り付けシート!C2815</f>
        <v>15.8</v>
      </c>
      <c r="M2815" s="14">
        <f>貼り付けシート!D2815</f>
        <v>8</v>
      </c>
      <c r="N2815" s="18">
        <f>貼り付けシート!E2815</f>
        <v>71.609985370491188</v>
      </c>
      <c r="O2815" s="18">
        <f>貼り付けシート!F2815</f>
        <v>0</v>
      </c>
      <c r="P2815" s="19">
        <f t="shared" si="262"/>
        <v>0</v>
      </c>
      <c r="Q2815" s="19">
        <f t="shared" si="263"/>
        <v>0</v>
      </c>
    </row>
    <row r="2816" spans="1:17">
      <c r="A2816" s="38">
        <v>41757</v>
      </c>
      <c r="B2816" s="49" t="s">
        <v>151</v>
      </c>
      <c r="C2816" s="24">
        <f t="shared" si="258"/>
        <v>30.406921776000001</v>
      </c>
      <c r="D2816" s="24">
        <f t="shared" si="259"/>
        <v>0</v>
      </c>
      <c r="E2816" s="18">
        <f>IF(G2816&gt;=0.3,(バックデータ一覧!$C$10*(バックデータ一覧!$C$12*計算過程!L2816+バックデータ一覧!$C$13*LN(計算過程!G2816)+バックデータ一覧!$C$14)^バックデータ一覧!$C$11+バックデータ一覧!$E$10*(計算過程!G2816/(バックデータ一覧!$E$12*計算過程!L2816+バックデータ一覧!$E$13*LN(計算過程!G2816)+バックデータ一覧!$E$14))^バックデータ一覧!$E$11)*計算過程!$W$11*10^-3,0)</f>
        <v>0</v>
      </c>
      <c r="F2816" s="18">
        <f>IF(G2816&lt;0.3,(バックデータ一覧!$C$10*(バックデータ一覧!$C$12*計算過程!L2816+バックデータ一覧!$C$13*LN(0.3)+バックデータ一覧!$C$14)^バックデータ一覧!$C$11+バックデータ一覧!$E$10*(0.3/(バックデータ一覧!$E$12*計算過程!L2816+バックデータ一覧!$E$13*LN(0.3)+バックデータ一覧!$E$14))^バックデータ一覧!$E$11)*計算過程!$W$11*計算過程!G2816/0.3*10^-3,0)</f>
        <v>0</v>
      </c>
      <c r="G2816" s="18">
        <f t="shared" si="260"/>
        <v>0</v>
      </c>
      <c r="H2816" s="18">
        <f t="shared" si="261"/>
        <v>0</v>
      </c>
      <c r="I2816" s="24">
        <v>0</v>
      </c>
      <c r="J2816" s="24">
        <v>0</v>
      </c>
      <c r="K2816" s="24">
        <v>0</v>
      </c>
      <c r="L2816" s="14">
        <f>貼り付けシート!C2816</f>
        <v>16.100000000000001</v>
      </c>
      <c r="M2816" s="14">
        <f>貼り付けシート!D2816</f>
        <v>8</v>
      </c>
      <c r="N2816" s="18">
        <f>貼り付けシート!E2816</f>
        <v>70.249711080153205</v>
      </c>
      <c r="O2816" s="18">
        <f>貼り付けシート!F2816</f>
        <v>0</v>
      </c>
      <c r="P2816" s="19">
        <f t="shared" si="262"/>
        <v>0</v>
      </c>
      <c r="Q2816" s="19">
        <f t="shared" si="263"/>
        <v>0</v>
      </c>
    </row>
    <row r="2817" spans="1:17">
      <c r="A2817" s="38">
        <v>41757</v>
      </c>
      <c r="B2817" s="49" t="s">
        <v>152</v>
      </c>
      <c r="C2817" s="24">
        <f t="shared" si="258"/>
        <v>30.406921776000001</v>
      </c>
      <c r="D2817" s="24">
        <f t="shared" si="259"/>
        <v>0</v>
      </c>
      <c r="E2817" s="18">
        <f>IF(G2817&gt;=0.3,(バックデータ一覧!$C$10*(バックデータ一覧!$C$12*計算過程!L2817+バックデータ一覧!$C$13*LN(計算過程!G2817)+バックデータ一覧!$C$14)^バックデータ一覧!$C$11+バックデータ一覧!$E$10*(計算過程!G2817/(バックデータ一覧!$E$12*計算過程!L2817+バックデータ一覧!$E$13*LN(計算過程!G2817)+バックデータ一覧!$E$14))^バックデータ一覧!$E$11)*計算過程!$W$11*10^-3,0)</f>
        <v>0</v>
      </c>
      <c r="F2817" s="18">
        <f>IF(G2817&lt;0.3,(バックデータ一覧!$C$10*(バックデータ一覧!$C$12*計算過程!L2817+バックデータ一覧!$C$13*LN(0.3)+バックデータ一覧!$C$14)^バックデータ一覧!$C$11+バックデータ一覧!$E$10*(0.3/(バックデータ一覧!$E$12*計算過程!L2817+バックデータ一覧!$E$13*LN(0.3)+バックデータ一覧!$E$14))^バックデータ一覧!$E$11)*計算過程!$W$11*計算過程!G2817/0.3*10^-3,0)</f>
        <v>0</v>
      </c>
      <c r="G2817" s="18">
        <f t="shared" si="260"/>
        <v>0</v>
      </c>
      <c r="H2817" s="18">
        <f t="shared" si="261"/>
        <v>0</v>
      </c>
      <c r="I2817" s="24">
        <v>0</v>
      </c>
      <c r="J2817" s="24">
        <v>0</v>
      </c>
      <c r="K2817" s="24">
        <v>0</v>
      </c>
      <c r="L2817" s="14">
        <f>貼り付けシート!C2817</f>
        <v>15.5</v>
      </c>
      <c r="M2817" s="14">
        <f>貼り付けシート!D2817</f>
        <v>7.4</v>
      </c>
      <c r="N2817" s="18">
        <f>貼り付けシート!E2817</f>
        <v>67.58926999153465</v>
      </c>
      <c r="O2817" s="18">
        <f>貼り付けシート!F2817</f>
        <v>0</v>
      </c>
      <c r="P2817" s="19">
        <f t="shared" si="262"/>
        <v>0</v>
      </c>
      <c r="Q2817" s="19">
        <f t="shared" si="263"/>
        <v>0</v>
      </c>
    </row>
    <row r="2818" spans="1:17">
      <c r="A2818" s="38">
        <v>41757</v>
      </c>
      <c r="B2818" s="49" t="s">
        <v>153</v>
      </c>
      <c r="C2818" s="24">
        <f t="shared" si="258"/>
        <v>30.406921776000001</v>
      </c>
      <c r="D2818" s="24">
        <f t="shared" si="259"/>
        <v>0</v>
      </c>
      <c r="E2818" s="18">
        <f>IF(G2818&gt;=0.3,(バックデータ一覧!$C$10*(バックデータ一覧!$C$12*計算過程!L2818+バックデータ一覧!$C$13*LN(計算過程!G2818)+バックデータ一覧!$C$14)^バックデータ一覧!$C$11+バックデータ一覧!$E$10*(計算過程!G2818/(バックデータ一覧!$E$12*計算過程!L2818+バックデータ一覧!$E$13*LN(計算過程!G2818)+バックデータ一覧!$E$14))^バックデータ一覧!$E$11)*計算過程!$W$11*10^-3,0)</f>
        <v>0</v>
      </c>
      <c r="F2818" s="18">
        <f>IF(G2818&lt;0.3,(バックデータ一覧!$C$10*(バックデータ一覧!$C$12*計算過程!L2818+バックデータ一覧!$C$13*LN(0.3)+バックデータ一覧!$C$14)^バックデータ一覧!$C$11+バックデータ一覧!$E$10*(0.3/(バックデータ一覧!$E$12*計算過程!L2818+バックデータ一覧!$E$13*LN(0.3)+バックデータ一覧!$E$14))^バックデータ一覧!$E$11)*計算過程!$W$11*計算過程!G2818/0.3*10^-3,0)</f>
        <v>0</v>
      </c>
      <c r="G2818" s="18">
        <f t="shared" si="260"/>
        <v>0</v>
      </c>
      <c r="H2818" s="18">
        <f t="shared" si="261"/>
        <v>0</v>
      </c>
      <c r="I2818" s="24">
        <v>0</v>
      </c>
      <c r="J2818" s="24">
        <v>0</v>
      </c>
      <c r="K2818" s="24">
        <v>0</v>
      </c>
      <c r="L2818" s="14">
        <f>貼り付けシート!C2818</f>
        <v>14.6</v>
      </c>
      <c r="M2818" s="14">
        <f>貼り付けシート!D2818</f>
        <v>6.8</v>
      </c>
      <c r="N2818" s="18">
        <f>貼り付けシート!E2818</f>
        <v>65.876904695945299</v>
      </c>
      <c r="O2818" s="18">
        <f>貼り付けシート!F2818</f>
        <v>0</v>
      </c>
      <c r="P2818" s="19">
        <f t="shared" si="262"/>
        <v>0</v>
      </c>
      <c r="Q2818" s="19">
        <f t="shared" si="263"/>
        <v>0</v>
      </c>
    </row>
    <row r="2819" spans="1:17">
      <c r="A2819" s="38">
        <v>41757</v>
      </c>
      <c r="B2819" s="49" t="s">
        <v>154</v>
      </c>
      <c r="C2819" s="24">
        <f t="shared" si="258"/>
        <v>30.406921776000001</v>
      </c>
      <c r="D2819" s="24">
        <f t="shared" si="259"/>
        <v>0</v>
      </c>
      <c r="E2819" s="18">
        <f>IF(G2819&gt;=0.3,(バックデータ一覧!$C$10*(バックデータ一覧!$C$12*計算過程!L2819+バックデータ一覧!$C$13*LN(計算過程!G2819)+バックデータ一覧!$C$14)^バックデータ一覧!$C$11+バックデータ一覧!$E$10*(計算過程!G2819/(バックデータ一覧!$E$12*計算過程!L2819+バックデータ一覧!$E$13*LN(計算過程!G2819)+バックデータ一覧!$E$14))^バックデータ一覧!$E$11)*計算過程!$W$11*10^-3,0)</f>
        <v>0</v>
      </c>
      <c r="F2819" s="18">
        <f>IF(G2819&lt;0.3,(バックデータ一覧!$C$10*(バックデータ一覧!$C$12*計算過程!L2819+バックデータ一覧!$C$13*LN(0.3)+バックデータ一覧!$C$14)^バックデータ一覧!$C$11+バックデータ一覧!$E$10*(0.3/(バックデータ一覧!$E$12*計算過程!L2819+バックデータ一覧!$E$13*LN(0.3)+バックデータ一覧!$E$14))^バックデータ一覧!$E$11)*計算過程!$W$11*計算過程!G2819/0.3*10^-3,0)</f>
        <v>0</v>
      </c>
      <c r="G2819" s="18">
        <f t="shared" si="260"/>
        <v>0</v>
      </c>
      <c r="H2819" s="18">
        <f t="shared" si="261"/>
        <v>0</v>
      </c>
      <c r="I2819" s="24">
        <v>0</v>
      </c>
      <c r="J2819" s="24">
        <v>0</v>
      </c>
      <c r="K2819" s="24">
        <v>0</v>
      </c>
      <c r="L2819" s="14">
        <f>貼り付けシート!C2819</f>
        <v>14.3</v>
      </c>
      <c r="M2819" s="14">
        <f>貼り付けシート!D2819</f>
        <v>6.2</v>
      </c>
      <c r="N2819" s="18">
        <f>貼り付けシート!E2819</f>
        <v>61.299674924251605</v>
      </c>
      <c r="O2819" s="18">
        <f>貼り付けシート!F2819</f>
        <v>0</v>
      </c>
      <c r="P2819" s="19">
        <f t="shared" si="262"/>
        <v>0</v>
      </c>
      <c r="Q2819" s="19">
        <f t="shared" si="263"/>
        <v>0</v>
      </c>
    </row>
    <row r="2820" spans="1:17">
      <c r="A2820" s="38">
        <v>41757</v>
      </c>
      <c r="B2820" s="49" t="s">
        <v>155</v>
      </c>
      <c r="C2820" s="24">
        <f t="shared" si="258"/>
        <v>30.406921776000001</v>
      </c>
      <c r="D2820" s="24">
        <f t="shared" si="259"/>
        <v>0</v>
      </c>
      <c r="E2820" s="18">
        <f>IF(G2820&gt;=0.3,(バックデータ一覧!$C$10*(バックデータ一覧!$C$12*計算過程!L2820+バックデータ一覧!$C$13*LN(計算過程!G2820)+バックデータ一覧!$C$14)^バックデータ一覧!$C$11+バックデータ一覧!$E$10*(計算過程!G2820/(バックデータ一覧!$E$12*計算過程!L2820+バックデータ一覧!$E$13*LN(計算過程!G2820)+バックデータ一覧!$E$14))^バックデータ一覧!$E$11)*計算過程!$W$11*10^-3,0)</f>
        <v>0</v>
      </c>
      <c r="F2820" s="18">
        <f>IF(G2820&lt;0.3,(バックデータ一覧!$C$10*(バックデータ一覧!$C$12*計算過程!L2820+バックデータ一覧!$C$13*LN(0.3)+バックデータ一覧!$C$14)^バックデータ一覧!$C$11+バックデータ一覧!$E$10*(0.3/(バックデータ一覧!$E$12*計算過程!L2820+バックデータ一覧!$E$13*LN(0.3)+バックデータ一覧!$E$14))^バックデータ一覧!$E$11)*計算過程!$W$11*計算過程!G2820/0.3*10^-3,0)</f>
        <v>0</v>
      </c>
      <c r="G2820" s="18">
        <f t="shared" si="260"/>
        <v>0</v>
      </c>
      <c r="H2820" s="18">
        <f t="shared" si="261"/>
        <v>0</v>
      </c>
      <c r="I2820" s="24">
        <v>0</v>
      </c>
      <c r="J2820" s="24">
        <v>0</v>
      </c>
      <c r="K2820" s="24">
        <v>0</v>
      </c>
      <c r="L2820" s="14">
        <f>貼り付けシート!C2820</f>
        <v>14.9</v>
      </c>
      <c r="M2820" s="14">
        <f>貼り付けシート!D2820</f>
        <v>6</v>
      </c>
      <c r="N2820" s="18">
        <f>貼り付けシート!E2820</f>
        <v>57.084821301453779</v>
      </c>
      <c r="O2820" s="18">
        <f>貼り付けシート!F2820</f>
        <v>0</v>
      </c>
      <c r="P2820" s="19">
        <f t="shared" si="262"/>
        <v>0</v>
      </c>
      <c r="Q2820" s="19">
        <f t="shared" si="263"/>
        <v>0</v>
      </c>
    </row>
    <row r="2821" spans="1:17">
      <c r="A2821" s="38">
        <v>41757</v>
      </c>
      <c r="B2821" s="49" t="s">
        <v>156</v>
      </c>
      <c r="C2821" s="24">
        <f t="shared" si="258"/>
        <v>30.406921776000001</v>
      </c>
      <c r="D2821" s="24">
        <f t="shared" si="259"/>
        <v>0</v>
      </c>
      <c r="E2821" s="18">
        <f>IF(G2821&gt;=0.3,(バックデータ一覧!$C$10*(バックデータ一覧!$C$12*計算過程!L2821+バックデータ一覧!$C$13*LN(計算過程!G2821)+バックデータ一覧!$C$14)^バックデータ一覧!$C$11+バックデータ一覧!$E$10*(計算過程!G2821/(バックデータ一覧!$E$12*計算過程!L2821+バックデータ一覧!$E$13*LN(計算過程!G2821)+バックデータ一覧!$E$14))^バックデータ一覧!$E$11)*計算過程!$W$11*10^-3,0)</f>
        <v>0</v>
      </c>
      <c r="F2821" s="18">
        <f>IF(G2821&lt;0.3,(バックデータ一覧!$C$10*(バックデータ一覧!$C$12*計算過程!L2821+バックデータ一覧!$C$13*LN(0.3)+バックデータ一覧!$C$14)^バックデータ一覧!$C$11+バックデータ一覧!$E$10*(0.3/(バックデータ一覧!$E$12*計算過程!L2821+バックデータ一覧!$E$13*LN(0.3)+バックデータ一覧!$E$14))^バックデータ一覧!$E$11)*計算過程!$W$11*計算過程!G2821/0.3*10^-3,0)</f>
        <v>0</v>
      </c>
      <c r="G2821" s="18">
        <f t="shared" si="260"/>
        <v>0</v>
      </c>
      <c r="H2821" s="18">
        <f t="shared" si="261"/>
        <v>0</v>
      </c>
      <c r="I2821" s="24">
        <v>0</v>
      </c>
      <c r="J2821" s="24">
        <v>0</v>
      </c>
      <c r="K2821" s="24">
        <v>0</v>
      </c>
      <c r="L2821" s="14">
        <f>貼り付けシート!C2821</f>
        <v>15.2</v>
      </c>
      <c r="M2821" s="14">
        <f>貼り付けシート!D2821</f>
        <v>5.8</v>
      </c>
      <c r="N2821" s="18">
        <f>貼り付けシート!E2821</f>
        <v>54.143675313800031</v>
      </c>
      <c r="O2821" s="18">
        <f>貼り付けシート!F2821</f>
        <v>0</v>
      </c>
      <c r="P2821" s="19">
        <f t="shared" si="262"/>
        <v>0</v>
      </c>
      <c r="Q2821" s="19">
        <f t="shared" si="263"/>
        <v>0</v>
      </c>
    </row>
    <row r="2822" spans="1:17">
      <c r="A2822" s="38">
        <v>41757</v>
      </c>
      <c r="B2822" s="49" t="s">
        <v>157</v>
      </c>
      <c r="C2822" s="24">
        <f t="shared" si="258"/>
        <v>30.406921776000001</v>
      </c>
      <c r="D2822" s="24">
        <f t="shared" si="259"/>
        <v>0</v>
      </c>
      <c r="E2822" s="18">
        <f>IF(G2822&gt;=0.3,(バックデータ一覧!$C$10*(バックデータ一覧!$C$12*計算過程!L2822+バックデータ一覧!$C$13*LN(計算過程!G2822)+バックデータ一覧!$C$14)^バックデータ一覧!$C$11+バックデータ一覧!$E$10*(計算過程!G2822/(バックデータ一覧!$E$12*計算過程!L2822+バックデータ一覧!$E$13*LN(計算過程!G2822)+バックデータ一覧!$E$14))^バックデータ一覧!$E$11)*計算過程!$W$11*10^-3,0)</f>
        <v>0</v>
      </c>
      <c r="F2822" s="18">
        <f>IF(G2822&lt;0.3,(バックデータ一覧!$C$10*(バックデータ一覧!$C$12*計算過程!L2822+バックデータ一覧!$C$13*LN(0.3)+バックデータ一覧!$C$14)^バックデータ一覧!$C$11+バックデータ一覧!$E$10*(0.3/(バックデータ一覧!$E$12*計算過程!L2822+バックデータ一覧!$E$13*LN(0.3)+バックデータ一覧!$E$14))^バックデータ一覧!$E$11)*計算過程!$W$11*計算過程!G2822/0.3*10^-3,0)</f>
        <v>0</v>
      </c>
      <c r="G2822" s="18">
        <f t="shared" si="260"/>
        <v>0</v>
      </c>
      <c r="H2822" s="18">
        <f t="shared" si="261"/>
        <v>0</v>
      </c>
      <c r="I2822" s="24">
        <v>0</v>
      </c>
      <c r="J2822" s="24">
        <v>0</v>
      </c>
      <c r="K2822" s="24">
        <v>0</v>
      </c>
      <c r="L2822" s="14">
        <f>貼り付けシート!C2822</f>
        <v>16.2</v>
      </c>
      <c r="M2822" s="14">
        <f>貼り付けシート!D2822</f>
        <v>5.6</v>
      </c>
      <c r="N2822" s="18">
        <f>貼り付けシート!E2822</f>
        <v>49.0487778559106</v>
      </c>
      <c r="O2822" s="18">
        <f>貼り付けシート!F2822</f>
        <v>0</v>
      </c>
      <c r="P2822" s="19">
        <f t="shared" si="262"/>
        <v>0</v>
      </c>
      <c r="Q2822" s="19">
        <f t="shared" si="263"/>
        <v>0</v>
      </c>
    </row>
    <row r="2823" spans="1:17">
      <c r="A2823" s="38">
        <v>41757</v>
      </c>
      <c r="B2823" s="49" t="s">
        <v>158</v>
      </c>
      <c r="C2823" s="24">
        <f t="shared" ref="C2823:C2886" si="264">$W$6*IF(AND(L2823&lt;5,N2823&gt;=80),$W$4,$W$5)*3600*10^-6</f>
        <v>30.406921776000001</v>
      </c>
      <c r="D2823" s="24">
        <f t="shared" ref="D2823:D2886" si="265">IF(G2823&gt;=0.3,E2823,F2823)</f>
        <v>0</v>
      </c>
      <c r="E2823" s="18">
        <f>IF(G2823&gt;=0.3,(バックデータ一覧!$C$10*(バックデータ一覧!$C$12*計算過程!L2823+バックデータ一覧!$C$13*LN(計算過程!G2823)+バックデータ一覧!$C$14)^バックデータ一覧!$C$11+バックデータ一覧!$E$10*(計算過程!G2823/(バックデータ一覧!$E$12*計算過程!L2823+バックデータ一覧!$E$13*LN(計算過程!G2823)+バックデータ一覧!$E$14))^バックデータ一覧!$E$11)*計算過程!$W$11*10^-3,0)</f>
        <v>0</v>
      </c>
      <c r="F2823" s="18">
        <f>IF(G2823&lt;0.3,(バックデータ一覧!$C$10*(バックデータ一覧!$C$12*計算過程!L2823+バックデータ一覧!$C$13*LN(0.3)+バックデータ一覧!$C$14)^バックデータ一覧!$C$11+バックデータ一覧!$E$10*(0.3/(バックデータ一覧!$E$12*計算過程!L2823+バックデータ一覧!$E$13*LN(0.3)+バックデータ一覧!$E$14))^バックデータ一覧!$E$11)*計算過程!$W$11*計算過程!G2823/0.3*10^-3,0)</f>
        <v>0</v>
      </c>
      <c r="G2823" s="18">
        <f t="shared" ref="G2823:G2886" si="266">H2823/($W$6*3600*10^-6)</f>
        <v>0</v>
      </c>
      <c r="H2823" s="18">
        <f t="shared" ref="H2823:H2886" si="267">IF(AND(L2823&lt;5,N2823&gt;=80),P2823/$W$4,P2823/$W$5)</f>
        <v>0</v>
      </c>
      <c r="I2823" s="24">
        <v>0</v>
      </c>
      <c r="J2823" s="24">
        <v>0</v>
      </c>
      <c r="K2823" s="24">
        <v>0</v>
      </c>
      <c r="L2823" s="14">
        <f>貼り付けシート!C2823</f>
        <v>16.8</v>
      </c>
      <c r="M2823" s="14">
        <f>貼り付けシート!D2823</f>
        <v>5.4</v>
      </c>
      <c r="N2823" s="18">
        <f>貼り付けシート!E2823</f>
        <v>45.539234126300634</v>
      </c>
      <c r="O2823" s="18">
        <f>貼り付けシート!F2823</f>
        <v>0</v>
      </c>
      <c r="P2823" s="19">
        <f t="shared" ref="P2823:P2886" si="268">IF(O2823&gt;C2823,C2823,O2823)</f>
        <v>0</v>
      </c>
      <c r="Q2823" s="19">
        <f t="shared" ref="Q2823:Q2886" si="269">IF(O2823&gt;C2823,O2823-C2823,0)</f>
        <v>0</v>
      </c>
    </row>
    <row r="2824" spans="1:17">
      <c r="A2824" s="38">
        <v>41757</v>
      </c>
      <c r="B2824" s="49" t="s">
        <v>159</v>
      </c>
      <c r="C2824" s="24">
        <f t="shared" si="264"/>
        <v>30.406921776000001</v>
      </c>
      <c r="D2824" s="24">
        <f t="shared" si="265"/>
        <v>0</v>
      </c>
      <c r="E2824" s="18">
        <f>IF(G2824&gt;=0.3,(バックデータ一覧!$C$10*(バックデータ一覧!$C$12*計算過程!L2824+バックデータ一覧!$C$13*LN(計算過程!G2824)+バックデータ一覧!$C$14)^バックデータ一覧!$C$11+バックデータ一覧!$E$10*(計算過程!G2824/(バックデータ一覧!$E$12*計算過程!L2824+バックデータ一覧!$E$13*LN(計算過程!G2824)+バックデータ一覧!$E$14))^バックデータ一覧!$E$11)*計算過程!$W$11*10^-3,0)</f>
        <v>0</v>
      </c>
      <c r="F2824" s="18">
        <f>IF(G2824&lt;0.3,(バックデータ一覧!$C$10*(バックデータ一覧!$C$12*計算過程!L2824+バックデータ一覧!$C$13*LN(0.3)+バックデータ一覧!$C$14)^バックデータ一覧!$C$11+バックデータ一覧!$E$10*(0.3/(バックデータ一覧!$E$12*計算過程!L2824+バックデータ一覧!$E$13*LN(0.3)+バックデータ一覧!$E$14))^バックデータ一覧!$E$11)*計算過程!$W$11*計算過程!G2824/0.3*10^-3,0)</f>
        <v>0</v>
      </c>
      <c r="G2824" s="18">
        <f t="shared" si="266"/>
        <v>0</v>
      </c>
      <c r="H2824" s="18">
        <f t="shared" si="267"/>
        <v>0</v>
      </c>
      <c r="I2824" s="24">
        <v>0</v>
      </c>
      <c r="J2824" s="24">
        <v>0</v>
      </c>
      <c r="K2824" s="24">
        <v>0</v>
      </c>
      <c r="L2824" s="14">
        <f>貼り付けシート!C2824</f>
        <v>18</v>
      </c>
      <c r="M2824" s="14">
        <f>貼り付けシート!D2824</f>
        <v>5.2</v>
      </c>
      <c r="N2824" s="18">
        <f>貼り付けシート!E2824</f>
        <v>40.662352760041095</v>
      </c>
      <c r="O2824" s="18">
        <f>貼り付けシート!F2824</f>
        <v>0</v>
      </c>
      <c r="P2824" s="19">
        <f t="shared" si="268"/>
        <v>0</v>
      </c>
      <c r="Q2824" s="19">
        <f t="shared" si="269"/>
        <v>0</v>
      </c>
    </row>
    <row r="2825" spans="1:17">
      <c r="A2825" s="38">
        <v>41757</v>
      </c>
      <c r="B2825" s="49" t="s">
        <v>160</v>
      </c>
      <c r="C2825" s="24">
        <f t="shared" si="264"/>
        <v>30.406921776000001</v>
      </c>
      <c r="D2825" s="24">
        <f t="shared" si="265"/>
        <v>0</v>
      </c>
      <c r="E2825" s="18">
        <f>IF(G2825&gt;=0.3,(バックデータ一覧!$C$10*(バックデータ一覧!$C$12*計算過程!L2825+バックデータ一覧!$C$13*LN(計算過程!G2825)+バックデータ一覧!$C$14)^バックデータ一覧!$C$11+バックデータ一覧!$E$10*(計算過程!G2825/(バックデータ一覧!$E$12*計算過程!L2825+バックデータ一覧!$E$13*LN(計算過程!G2825)+バックデータ一覧!$E$14))^バックデータ一覧!$E$11)*計算過程!$W$11*10^-3,0)</f>
        <v>0</v>
      </c>
      <c r="F2825" s="18">
        <f>IF(G2825&lt;0.3,(バックデータ一覧!$C$10*(バックデータ一覧!$C$12*計算過程!L2825+バックデータ一覧!$C$13*LN(0.3)+バックデータ一覧!$C$14)^バックデータ一覧!$C$11+バックデータ一覧!$E$10*(0.3/(バックデータ一覧!$E$12*計算過程!L2825+バックデータ一覧!$E$13*LN(0.3)+バックデータ一覧!$E$14))^バックデータ一覧!$E$11)*計算過程!$W$11*計算過程!G2825/0.3*10^-3,0)</f>
        <v>0</v>
      </c>
      <c r="G2825" s="18">
        <f t="shared" si="266"/>
        <v>0</v>
      </c>
      <c r="H2825" s="18">
        <f t="shared" si="267"/>
        <v>0</v>
      </c>
      <c r="I2825" s="24">
        <v>0</v>
      </c>
      <c r="J2825" s="24">
        <v>0</v>
      </c>
      <c r="K2825" s="24">
        <v>0</v>
      </c>
      <c r="L2825" s="14">
        <f>貼り付けシート!C2825</f>
        <v>17.8</v>
      </c>
      <c r="M2825" s="14">
        <f>貼り付けシート!D2825</f>
        <v>5</v>
      </c>
      <c r="N2825" s="18">
        <f>貼り付けシート!E2825</f>
        <v>39.606505766586501</v>
      </c>
      <c r="O2825" s="18">
        <f>貼り付けシート!F2825</f>
        <v>0</v>
      </c>
      <c r="P2825" s="19">
        <f t="shared" si="268"/>
        <v>0</v>
      </c>
      <c r="Q2825" s="19">
        <f t="shared" si="269"/>
        <v>0</v>
      </c>
    </row>
    <row r="2826" spans="1:17">
      <c r="A2826" s="38">
        <v>41757</v>
      </c>
      <c r="B2826" s="49" t="s">
        <v>161</v>
      </c>
      <c r="C2826" s="24">
        <f t="shared" si="264"/>
        <v>30.406921776000001</v>
      </c>
      <c r="D2826" s="24">
        <f t="shared" si="265"/>
        <v>0</v>
      </c>
      <c r="E2826" s="18">
        <f>IF(G2826&gt;=0.3,(バックデータ一覧!$C$10*(バックデータ一覧!$C$12*計算過程!L2826+バックデータ一覧!$C$13*LN(計算過程!G2826)+バックデータ一覧!$C$14)^バックデータ一覧!$C$11+バックデータ一覧!$E$10*(計算過程!G2826/(バックデータ一覧!$E$12*計算過程!L2826+バックデータ一覧!$E$13*LN(計算過程!G2826)+バックデータ一覧!$E$14))^バックデータ一覧!$E$11)*計算過程!$W$11*10^-3,0)</f>
        <v>0</v>
      </c>
      <c r="F2826" s="18">
        <f>IF(G2826&lt;0.3,(バックデータ一覧!$C$10*(バックデータ一覧!$C$12*計算過程!L2826+バックデータ一覧!$C$13*LN(0.3)+バックデータ一覧!$C$14)^バックデータ一覧!$C$11+バックデータ一覧!$E$10*(0.3/(バックデータ一覧!$E$12*計算過程!L2826+バックデータ一覧!$E$13*LN(0.3)+バックデータ一覧!$E$14))^バックデータ一覧!$E$11)*計算過程!$W$11*計算過程!G2826/0.3*10^-3,0)</f>
        <v>0</v>
      </c>
      <c r="G2826" s="18">
        <f t="shared" si="266"/>
        <v>0</v>
      </c>
      <c r="H2826" s="18">
        <f t="shared" si="267"/>
        <v>0</v>
      </c>
      <c r="I2826" s="24">
        <v>0</v>
      </c>
      <c r="J2826" s="24">
        <v>0</v>
      </c>
      <c r="K2826" s="24">
        <v>0</v>
      </c>
      <c r="L2826" s="14">
        <f>貼り付けシート!C2826</f>
        <v>18.3</v>
      </c>
      <c r="M2826" s="14">
        <f>貼り付けシート!D2826</f>
        <v>4.9000000000000004</v>
      </c>
      <c r="N2826" s="18">
        <f>貼り付けシート!E2826</f>
        <v>37.618863103126174</v>
      </c>
      <c r="O2826" s="18">
        <f>貼り付けシート!F2826</f>
        <v>0</v>
      </c>
      <c r="P2826" s="19">
        <f t="shared" si="268"/>
        <v>0</v>
      </c>
      <c r="Q2826" s="19">
        <f t="shared" si="269"/>
        <v>0</v>
      </c>
    </row>
    <row r="2827" spans="1:17">
      <c r="A2827" s="38">
        <v>41757</v>
      </c>
      <c r="B2827" s="49" t="s">
        <v>162</v>
      </c>
      <c r="C2827" s="24">
        <f t="shared" si="264"/>
        <v>30.406921776000001</v>
      </c>
      <c r="D2827" s="24">
        <f t="shared" si="265"/>
        <v>0</v>
      </c>
      <c r="E2827" s="18">
        <f>IF(G2827&gt;=0.3,(バックデータ一覧!$C$10*(バックデータ一覧!$C$12*計算過程!L2827+バックデータ一覧!$C$13*LN(計算過程!G2827)+バックデータ一覧!$C$14)^バックデータ一覧!$C$11+バックデータ一覧!$E$10*(計算過程!G2827/(バックデータ一覧!$E$12*計算過程!L2827+バックデータ一覧!$E$13*LN(計算過程!G2827)+バックデータ一覧!$E$14))^バックデータ一覧!$E$11)*計算過程!$W$11*10^-3,0)</f>
        <v>0</v>
      </c>
      <c r="F2827" s="18">
        <f>IF(G2827&lt;0.3,(バックデータ一覧!$C$10*(バックデータ一覧!$C$12*計算過程!L2827+バックデータ一覧!$C$13*LN(0.3)+バックデータ一覧!$C$14)^バックデータ一覧!$C$11+バックデータ一覧!$E$10*(0.3/(バックデータ一覧!$E$12*計算過程!L2827+バックデータ一覧!$E$13*LN(0.3)+バックデータ一覧!$E$14))^バックデータ一覧!$E$11)*計算過程!$W$11*計算過程!G2827/0.3*10^-3,0)</f>
        <v>0</v>
      </c>
      <c r="G2827" s="18">
        <f t="shared" si="266"/>
        <v>0</v>
      </c>
      <c r="H2827" s="18">
        <f t="shared" si="267"/>
        <v>0</v>
      </c>
      <c r="I2827" s="24">
        <v>0</v>
      </c>
      <c r="J2827" s="24">
        <v>0</v>
      </c>
      <c r="K2827" s="24">
        <v>0</v>
      </c>
      <c r="L2827" s="14">
        <f>貼り付けシート!C2827</f>
        <v>18.100000000000001</v>
      </c>
      <c r="M2827" s="14">
        <f>貼り付けシート!D2827</f>
        <v>4.7</v>
      </c>
      <c r="N2827" s="18">
        <f>貼り付けシート!E2827</f>
        <v>36.551241551352589</v>
      </c>
      <c r="O2827" s="18">
        <f>貼り付けシート!F2827</f>
        <v>0</v>
      </c>
      <c r="P2827" s="19">
        <f t="shared" si="268"/>
        <v>0</v>
      </c>
      <c r="Q2827" s="19">
        <f t="shared" si="269"/>
        <v>0</v>
      </c>
    </row>
    <row r="2828" spans="1:17">
      <c r="A2828" s="38">
        <v>41757</v>
      </c>
      <c r="B2828" s="49" t="s">
        <v>163</v>
      </c>
      <c r="C2828" s="24">
        <f t="shared" si="264"/>
        <v>30.406921776000001</v>
      </c>
      <c r="D2828" s="24">
        <f t="shared" si="265"/>
        <v>0</v>
      </c>
      <c r="E2828" s="18">
        <f>IF(G2828&gt;=0.3,(バックデータ一覧!$C$10*(バックデータ一覧!$C$12*計算過程!L2828+バックデータ一覧!$C$13*LN(計算過程!G2828)+バックデータ一覧!$C$14)^バックデータ一覧!$C$11+バックデータ一覧!$E$10*(計算過程!G2828/(バックデータ一覧!$E$12*計算過程!L2828+バックデータ一覧!$E$13*LN(計算過程!G2828)+バックデータ一覧!$E$14))^バックデータ一覧!$E$11)*計算過程!$W$11*10^-3,0)</f>
        <v>0</v>
      </c>
      <c r="F2828" s="18">
        <f>IF(G2828&lt;0.3,(バックデータ一覧!$C$10*(バックデータ一覧!$C$12*計算過程!L2828+バックデータ一覧!$C$13*LN(0.3)+バックデータ一覧!$C$14)^バックデータ一覧!$C$11+バックデータ一覧!$E$10*(0.3/(バックデータ一覧!$E$12*計算過程!L2828+バックデータ一覧!$E$13*LN(0.3)+バックデータ一覧!$E$14))^バックデータ一覧!$E$11)*計算過程!$W$11*計算過程!G2828/0.3*10^-3,0)</f>
        <v>0</v>
      </c>
      <c r="G2828" s="18">
        <f t="shared" si="266"/>
        <v>0</v>
      </c>
      <c r="H2828" s="18">
        <f t="shared" si="267"/>
        <v>0</v>
      </c>
      <c r="I2828" s="24">
        <v>0</v>
      </c>
      <c r="J2828" s="24">
        <v>0</v>
      </c>
      <c r="K2828" s="24">
        <v>0</v>
      </c>
      <c r="L2828" s="14">
        <f>貼り付けシート!C2828</f>
        <v>18.3</v>
      </c>
      <c r="M2828" s="14">
        <f>貼り付けシート!D2828</f>
        <v>4.5999999999999996</v>
      </c>
      <c r="N2828" s="18">
        <f>貼り付けシート!E2828</f>
        <v>35.332575638205874</v>
      </c>
      <c r="O2828" s="18">
        <f>貼り付けシート!F2828</f>
        <v>0</v>
      </c>
      <c r="P2828" s="19">
        <f t="shared" si="268"/>
        <v>0</v>
      </c>
      <c r="Q2828" s="19">
        <f t="shared" si="269"/>
        <v>0</v>
      </c>
    </row>
    <row r="2829" spans="1:17">
      <c r="A2829" s="38">
        <v>41757</v>
      </c>
      <c r="B2829" s="49" t="s">
        <v>164</v>
      </c>
      <c r="C2829" s="24">
        <f t="shared" si="264"/>
        <v>30.406921776000001</v>
      </c>
      <c r="D2829" s="24">
        <f t="shared" si="265"/>
        <v>0</v>
      </c>
      <c r="E2829" s="18">
        <f>IF(G2829&gt;=0.3,(バックデータ一覧!$C$10*(バックデータ一覧!$C$12*計算過程!L2829+バックデータ一覧!$C$13*LN(計算過程!G2829)+バックデータ一覧!$C$14)^バックデータ一覧!$C$11+バックデータ一覧!$E$10*(計算過程!G2829/(バックデータ一覧!$E$12*計算過程!L2829+バックデータ一覧!$E$13*LN(計算過程!G2829)+バックデータ一覧!$E$14))^バックデータ一覧!$E$11)*計算過程!$W$11*10^-3,0)</f>
        <v>0</v>
      </c>
      <c r="F2829" s="18">
        <f>IF(G2829&lt;0.3,(バックデータ一覧!$C$10*(バックデータ一覧!$C$12*計算過程!L2829+バックデータ一覧!$C$13*LN(0.3)+バックデータ一覧!$C$14)^バックデータ一覧!$C$11+バックデータ一覧!$E$10*(0.3/(バックデータ一覧!$E$12*計算過程!L2829+バックデータ一覧!$E$13*LN(0.3)+バックデータ一覧!$E$14))^バックデータ一覧!$E$11)*計算過程!$W$11*計算過程!G2829/0.3*10^-3,0)</f>
        <v>0</v>
      </c>
      <c r="G2829" s="18">
        <f t="shared" si="266"/>
        <v>0</v>
      </c>
      <c r="H2829" s="18">
        <f t="shared" si="267"/>
        <v>0</v>
      </c>
      <c r="I2829" s="24">
        <v>0</v>
      </c>
      <c r="J2829" s="24">
        <v>0</v>
      </c>
      <c r="K2829" s="24">
        <v>0</v>
      </c>
      <c r="L2829" s="14">
        <f>貼り付けシート!C2829</f>
        <v>18.3</v>
      </c>
      <c r="M2829" s="14">
        <f>貼り付けシート!D2829</f>
        <v>4.5999999999999996</v>
      </c>
      <c r="N2829" s="18">
        <f>貼り付けシート!E2829</f>
        <v>35.332575638205874</v>
      </c>
      <c r="O2829" s="18">
        <f>貼り付けシート!F2829</f>
        <v>0</v>
      </c>
      <c r="P2829" s="19">
        <f t="shared" si="268"/>
        <v>0</v>
      </c>
      <c r="Q2829" s="19">
        <f t="shared" si="269"/>
        <v>0</v>
      </c>
    </row>
    <row r="2830" spans="1:17">
      <c r="A2830" s="38">
        <v>41757</v>
      </c>
      <c r="B2830" s="49" t="s">
        <v>165</v>
      </c>
      <c r="C2830" s="24">
        <f t="shared" si="264"/>
        <v>30.406921776000001</v>
      </c>
      <c r="D2830" s="24">
        <f t="shared" si="265"/>
        <v>0</v>
      </c>
      <c r="E2830" s="18">
        <f>IF(G2830&gt;=0.3,(バックデータ一覧!$C$10*(バックデータ一覧!$C$12*計算過程!L2830+バックデータ一覧!$C$13*LN(計算過程!G2830)+バックデータ一覧!$C$14)^バックデータ一覧!$C$11+バックデータ一覧!$E$10*(計算過程!G2830/(バックデータ一覧!$E$12*計算過程!L2830+バックデータ一覧!$E$13*LN(計算過程!G2830)+バックデータ一覧!$E$14))^バックデータ一覧!$E$11)*計算過程!$W$11*10^-3,0)</f>
        <v>0</v>
      </c>
      <c r="F2830" s="18">
        <f>IF(G2830&lt;0.3,(バックデータ一覧!$C$10*(バックデータ一覧!$C$12*計算過程!L2830+バックデータ一覧!$C$13*LN(0.3)+バックデータ一覧!$C$14)^バックデータ一覧!$C$11+バックデータ一覧!$E$10*(0.3/(バックデータ一覧!$E$12*計算過程!L2830+バックデータ一覧!$E$13*LN(0.3)+バックデータ一覧!$E$14))^バックデータ一覧!$E$11)*計算過程!$W$11*計算過程!G2830/0.3*10^-3,0)</f>
        <v>0</v>
      </c>
      <c r="G2830" s="18">
        <f t="shared" si="266"/>
        <v>0</v>
      </c>
      <c r="H2830" s="18">
        <f t="shared" si="267"/>
        <v>0</v>
      </c>
      <c r="I2830" s="24">
        <v>0</v>
      </c>
      <c r="J2830" s="24">
        <v>0</v>
      </c>
      <c r="K2830" s="24">
        <v>0</v>
      </c>
      <c r="L2830" s="14">
        <f>貼り付けシート!C2830</f>
        <v>17.8</v>
      </c>
      <c r="M2830" s="14">
        <f>貼り付けシート!D2830</f>
        <v>4.5</v>
      </c>
      <c r="N2830" s="18">
        <f>貼り付けシート!E2830</f>
        <v>35.674303597900661</v>
      </c>
      <c r="O2830" s="18">
        <f>貼り付けシート!F2830</f>
        <v>0</v>
      </c>
      <c r="P2830" s="19">
        <f t="shared" si="268"/>
        <v>0</v>
      </c>
      <c r="Q2830" s="19">
        <f t="shared" si="269"/>
        <v>0</v>
      </c>
    </row>
    <row r="2831" spans="1:17">
      <c r="A2831" s="38">
        <v>41757</v>
      </c>
      <c r="B2831" s="49" t="s">
        <v>166</v>
      </c>
      <c r="C2831" s="24">
        <f t="shared" si="264"/>
        <v>30.406921776000001</v>
      </c>
      <c r="D2831" s="24">
        <f t="shared" si="265"/>
        <v>0</v>
      </c>
      <c r="E2831" s="18">
        <f>IF(G2831&gt;=0.3,(バックデータ一覧!$C$10*(バックデータ一覧!$C$12*計算過程!L2831+バックデータ一覧!$C$13*LN(計算過程!G2831)+バックデータ一覧!$C$14)^バックデータ一覧!$C$11+バックデータ一覧!$E$10*(計算過程!G2831/(バックデータ一覧!$E$12*計算過程!L2831+バックデータ一覧!$E$13*LN(計算過程!G2831)+バックデータ一覧!$E$14))^バックデータ一覧!$E$11)*計算過程!$W$11*10^-3,0)</f>
        <v>0</v>
      </c>
      <c r="F2831" s="18">
        <f>IF(G2831&lt;0.3,(バックデータ一覧!$C$10*(バックデータ一覧!$C$12*計算過程!L2831+バックデータ一覧!$C$13*LN(0.3)+バックデータ一覧!$C$14)^バックデータ一覧!$C$11+バックデータ一覧!$E$10*(0.3/(バックデータ一覧!$E$12*計算過程!L2831+バックデータ一覧!$E$13*LN(0.3)+バックデータ一覧!$E$14))^バックデータ一覧!$E$11)*計算過程!$W$11*計算過程!G2831/0.3*10^-3,0)</f>
        <v>0</v>
      </c>
      <c r="G2831" s="18">
        <f t="shared" si="266"/>
        <v>0</v>
      </c>
      <c r="H2831" s="18">
        <f t="shared" si="267"/>
        <v>0</v>
      </c>
      <c r="I2831" s="24">
        <v>0</v>
      </c>
      <c r="J2831" s="24">
        <v>0</v>
      </c>
      <c r="K2831" s="24">
        <v>0</v>
      </c>
      <c r="L2831" s="14">
        <f>貼り付けシート!C2831</f>
        <v>17.5</v>
      </c>
      <c r="M2831" s="14">
        <f>貼り付けシート!D2831</f>
        <v>4.5</v>
      </c>
      <c r="N2831" s="18">
        <f>貼り付けシート!E2831</f>
        <v>36.35588857811041</v>
      </c>
      <c r="O2831" s="18">
        <f>貼り付けシート!F2831</f>
        <v>0</v>
      </c>
      <c r="P2831" s="19">
        <f t="shared" si="268"/>
        <v>0</v>
      </c>
      <c r="Q2831" s="19">
        <f t="shared" si="269"/>
        <v>0</v>
      </c>
    </row>
    <row r="2832" spans="1:17">
      <c r="A2832" s="38">
        <v>41757</v>
      </c>
      <c r="B2832" s="49" t="s">
        <v>167</v>
      </c>
      <c r="C2832" s="24">
        <f t="shared" si="264"/>
        <v>30.406921776000001</v>
      </c>
      <c r="D2832" s="24">
        <f t="shared" si="265"/>
        <v>0</v>
      </c>
      <c r="E2832" s="18">
        <f>IF(G2832&gt;=0.3,(バックデータ一覧!$C$10*(バックデータ一覧!$C$12*計算過程!L2832+バックデータ一覧!$C$13*LN(計算過程!G2832)+バックデータ一覧!$C$14)^バックデータ一覧!$C$11+バックデータ一覧!$E$10*(計算過程!G2832/(バックデータ一覧!$E$12*計算過程!L2832+バックデータ一覧!$E$13*LN(計算過程!G2832)+バックデータ一覧!$E$14))^バックデータ一覧!$E$11)*計算過程!$W$11*10^-3,0)</f>
        <v>0</v>
      </c>
      <c r="F2832" s="18">
        <f>IF(G2832&lt;0.3,(バックデータ一覧!$C$10*(バックデータ一覧!$C$12*計算過程!L2832+バックデータ一覧!$C$13*LN(0.3)+バックデータ一覧!$C$14)^バックデータ一覧!$C$11+バックデータ一覧!$E$10*(0.3/(バックデータ一覧!$E$12*計算過程!L2832+バックデータ一覧!$E$13*LN(0.3)+バックデータ一覧!$E$14))^バックデータ一覧!$E$11)*計算過程!$W$11*計算過程!G2832/0.3*10^-3,0)</f>
        <v>0</v>
      </c>
      <c r="G2832" s="18">
        <f t="shared" si="266"/>
        <v>0</v>
      </c>
      <c r="H2832" s="18">
        <f t="shared" si="267"/>
        <v>0</v>
      </c>
      <c r="I2832" s="24">
        <v>0</v>
      </c>
      <c r="J2832" s="24">
        <v>0</v>
      </c>
      <c r="K2832" s="24">
        <v>0</v>
      </c>
      <c r="L2832" s="14">
        <f>貼り付けシート!C2832</f>
        <v>17.3</v>
      </c>
      <c r="M2832" s="14">
        <f>貼り付けシート!D2832</f>
        <v>4.4000000000000004</v>
      </c>
      <c r="N2832" s="18">
        <f>貼り付けシート!E2832</f>
        <v>36.005963502972691</v>
      </c>
      <c r="O2832" s="18">
        <f>貼り付けシート!F2832</f>
        <v>0</v>
      </c>
      <c r="P2832" s="19">
        <f t="shared" si="268"/>
        <v>0</v>
      </c>
      <c r="Q2832" s="19">
        <f t="shared" si="269"/>
        <v>0</v>
      </c>
    </row>
    <row r="2833" spans="1:17">
      <c r="A2833" s="38">
        <v>41757</v>
      </c>
      <c r="B2833" s="49" t="s">
        <v>168</v>
      </c>
      <c r="C2833" s="24">
        <f t="shared" si="264"/>
        <v>30.406921776000001</v>
      </c>
      <c r="D2833" s="24">
        <f t="shared" si="265"/>
        <v>0</v>
      </c>
      <c r="E2833" s="18">
        <f>IF(G2833&gt;=0.3,(バックデータ一覧!$C$10*(バックデータ一覧!$C$12*計算過程!L2833+バックデータ一覧!$C$13*LN(計算過程!G2833)+バックデータ一覧!$C$14)^バックデータ一覧!$C$11+バックデータ一覧!$E$10*(計算過程!G2833/(バックデータ一覧!$E$12*計算過程!L2833+バックデータ一覧!$E$13*LN(計算過程!G2833)+バックデータ一覧!$E$14))^バックデータ一覧!$E$11)*計算過程!$W$11*10^-3,0)</f>
        <v>0</v>
      </c>
      <c r="F2833" s="18">
        <f>IF(G2833&lt;0.3,(バックデータ一覧!$C$10*(バックデータ一覧!$C$12*計算過程!L2833+バックデータ一覧!$C$13*LN(0.3)+バックデータ一覧!$C$14)^バックデータ一覧!$C$11+バックデータ一覧!$E$10*(0.3/(バックデータ一覧!$E$12*計算過程!L2833+バックデータ一覧!$E$13*LN(0.3)+バックデータ一覧!$E$14))^バックデータ一覧!$E$11)*計算過程!$W$11*計算過程!G2833/0.3*10^-3,0)</f>
        <v>0</v>
      </c>
      <c r="G2833" s="18">
        <f t="shared" si="266"/>
        <v>0</v>
      </c>
      <c r="H2833" s="18">
        <f t="shared" si="267"/>
        <v>0</v>
      </c>
      <c r="I2833" s="24">
        <v>0</v>
      </c>
      <c r="J2833" s="24">
        <v>0</v>
      </c>
      <c r="K2833" s="24">
        <v>0</v>
      </c>
      <c r="L2833" s="14">
        <f>貼り付けシート!C2833</f>
        <v>16.899999999999999</v>
      </c>
      <c r="M2833" s="14">
        <f>貼り付けシート!D2833</f>
        <v>4.4000000000000004</v>
      </c>
      <c r="N2833" s="18">
        <f>貼り付けシート!E2833</f>
        <v>36.930102674836917</v>
      </c>
      <c r="O2833" s="18">
        <f>貼り付けシート!F2833</f>
        <v>0</v>
      </c>
      <c r="P2833" s="19">
        <f t="shared" si="268"/>
        <v>0</v>
      </c>
      <c r="Q2833" s="19">
        <f t="shared" si="269"/>
        <v>0</v>
      </c>
    </row>
    <row r="2834" spans="1:17">
      <c r="A2834" s="38">
        <v>41757</v>
      </c>
      <c r="B2834" s="49" t="s">
        <v>169</v>
      </c>
      <c r="C2834" s="24">
        <f t="shared" si="264"/>
        <v>30.406921776000001</v>
      </c>
      <c r="D2834" s="24">
        <f t="shared" si="265"/>
        <v>0</v>
      </c>
      <c r="E2834" s="18">
        <f>IF(G2834&gt;=0.3,(バックデータ一覧!$C$10*(バックデータ一覧!$C$12*計算過程!L2834+バックデータ一覧!$C$13*LN(計算過程!G2834)+バックデータ一覧!$C$14)^バックデータ一覧!$C$11+バックデータ一覧!$E$10*(計算過程!G2834/(バックデータ一覧!$E$12*計算過程!L2834+バックデータ一覧!$E$13*LN(計算過程!G2834)+バックデータ一覧!$E$14))^バックデータ一覧!$E$11)*計算過程!$W$11*10^-3,0)</f>
        <v>0</v>
      </c>
      <c r="F2834" s="18">
        <f>IF(G2834&lt;0.3,(バックデータ一覧!$C$10*(バックデータ一覧!$C$12*計算過程!L2834+バックデータ一覧!$C$13*LN(0.3)+バックデータ一覧!$C$14)^バックデータ一覧!$C$11+バックデータ一覧!$E$10*(0.3/(バックデータ一覧!$E$12*計算過程!L2834+バックデータ一覧!$E$13*LN(0.3)+バックデータ一覧!$E$14))^バックデータ一覧!$E$11)*計算過程!$W$11*計算過程!G2834/0.3*10^-3,0)</f>
        <v>0</v>
      </c>
      <c r="G2834" s="18">
        <f t="shared" si="266"/>
        <v>0</v>
      </c>
      <c r="H2834" s="18">
        <f t="shared" si="267"/>
        <v>0</v>
      </c>
      <c r="I2834" s="24">
        <v>0</v>
      </c>
      <c r="J2834" s="24">
        <v>0</v>
      </c>
      <c r="K2834" s="24">
        <v>0</v>
      </c>
      <c r="L2834" s="14">
        <f>貼り付けシート!C2834</f>
        <v>16.5</v>
      </c>
      <c r="M2834" s="14">
        <f>貼り付けシート!D2834</f>
        <v>4.4000000000000004</v>
      </c>
      <c r="N2834" s="18">
        <f>貼り付けシート!E2834</f>
        <v>37.880961782488257</v>
      </c>
      <c r="O2834" s="18">
        <f>貼り付けシート!F2834</f>
        <v>0</v>
      </c>
      <c r="P2834" s="19">
        <f t="shared" si="268"/>
        <v>0</v>
      </c>
      <c r="Q2834" s="19">
        <f t="shared" si="269"/>
        <v>0</v>
      </c>
    </row>
    <row r="2835" spans="1:17">
      <c r="A2835" s="38">
        <v>41757</v>
      </c>
      <c r="B2835" s="49" t="s">
        <v>170</v>
      </c>
      <c r="C2835" s="24">
        <f t="shared" si="264"/>
        <v>30.406921776000001</v>
      </c>
      <c r="D2835" s="24">
        <f t="shared" si="265"/>
        <v>0</v>
      </c>
      <c r="E2835" s="18">
        <f>IF(G2835&gt;=0.3,(バックデータ一覧!$C$10*(バックデータ一覧!$C$12*計算過程!L2835+バックデータ一覧!$C$13*LN(計算過程!G2835)+バックデータ一覧!$C$14)^バックデータ一覧!$C$11+バックデータ一覧!$E$10*(計算過程!G2835/(バックデータ一覧!$E$12*計算過程!L2835+バックデータ一覧!$E$13*LN(計算過程!G2835)+バックデータ一覧!$E$14))^バックデータ一覧!$E$11)*計算過程!$W$11*10^-3,0)</f>
        <v>0</v>
      </c>
      <c r="F2835" s="18">
        <f>IF(G2835&lt;0.3,(バックデータ一覧!$C$10*(バックデータ一覧!$C$12*計算過程!L2835+バックデータ一覧!$C$13*LN(0.3)+バックデータ一覧!$C$14)^バックデータ一覧!$C$11+バックデータ一覧!$E$10*(0.3/(バックデータ一覧!$E$12*計算過程!L2835+バックデータ一覧!$E$13*LN(0.3)+バックデータ一覧!$E$14))^バックデータ一覧!$E$11)*計算過程!$W$11*計算過程!G2835/0.3*10^-3,0)</f>
        <v>0</v>
      </c>
      <c r="G2835" s="18">
        <f t="shared" si="266"/>
        <v>0</v>
      </c>
      <c r="H2835" s="18">
        <f t="shared" si="267"/>
        <v>0</v>
      </c>
      <c r="I2835" s="24">
        <v>0</v>
      </c>
      <c r="J2835" s="24">
        <v>0</v>
      </c>
      <c r="K2835" s="24">
        <v>0</v>
      </c>
      <c r="L2835" s="14">
        <f>貼り付けシート!C2835</f>
        <v>16</v>
      </c>
      <c r="M2835" s="14">
        <f>貼り付けシート!D2835</f>
        <v>4.0999999999999996</v>
      </c>
      <c r="N2835" s="18">
        <f>貼り付けシート!E2835</f>
        <v>36.459392938494894</v>
      </c>
      <c r="O2835" s="18">
        <f>貼り付けシート!F2835</f>
        <v>0</v>
      </c>
      <c r="P2835" s="19">
        <f t="shared" si="268"/>
        <v>0</v>
      </c>
      <c r="Q2835" s="19">
        <f t="shared" si="269"/>
        <v>0</v>
      </c>
    </row>
    <row r="2836" spans="1:17">
      <c r="A2836" s="38">
        <v>41757</v>
      </c>
      <c r="B2836" s="49" t="s">
        <v>171</v>
      </c>
      <c r="C2836" s="24">
        <f t="shared" si="264"/>
        <v>30.406921776000001</v>
      </c>
      <c r="D2836" s="24">
        <f t="shared" si="265"/>
        <v>0</v>
      </c>
      <c r="E2836" s="18">
        <f>IF(G2836&gt;=0.3,(バックデータ一覧!$C$10*(バックデータ一覧!$C$12*計算過程!L2836+バックデータ一覧!$C$13*LN(計算過程!G2836)+バックデータ一覧!$C$14)^バックデータ一覧!$C$11+バックデータ一覧!$E$10*(計算過程!G2836/(バックデータ一覧!$E$12*計算過程!L2836+バックデータ一覧!$E$13*LN(計算過程!G2836)+バックデータ一覧!$E$14))^バックデータ一覧!$E$11)*計算過程!$W$11*10^-3,0)</f>
        <v>0</v>
      </c>
      <c r="F2836" s="18">
        <f>IF(G2836&lt;0.3,(バックデータ一覧!$C$10*(バックデータ一覧!$C$12*計算過程!L2836+バックデータ一覧!$C$13*LN(0.3)+バックデータ一覧!$C$14)^バックデータ一覧!$C$11+バックデータ一覧!$E$10*(0.3/(バックデータ一覧!$E$12*計算過程!L2836+バックデータ一覧!$E$13*LN(0.3)+バックデータ一覧!$E$14))^バックデータ一覧!$E$11)*計算過程!$W$11*計算過程!G2836/0.3*10^-3,0)</f>
        <v>0</v>
      </c>
      <c r="G2836" s="18">
        <f t="shared" si="266"/>
        <v>0</v>
      </c>
      <c r="H2836" s="18">
        <f t="shared" si="267"/>
        <v>0</v>
      </c>
      <c r="I2836" s="24">
        <v>0</v>
      </c>
      <c r="J2836" s="24">
        <v>0</v>
      </c>
      <c r="K2836" s="24">
        <v>0</v>
      </c>
      <c r="L2836" s="14">
        <f>貼り付けシート!C2836</f>
        <v>15.5</v>
      </c>
      <c r="M2836" s="14">
        <f>貼り付けシート!D2836</f>
        <v>3.9</v>
      </c>
      <c r="N2836" s="18">
        <f>貼り付けシート!E2836</f>
        <v>35.820564868194218</v>
      </c>
      <c r="O2836" s="18">
        <f>貼り付けシート!F2836</f>
        <v>0</v>
      </c>
      <c r="P2836" s="19">
        <f t="shared" si="268"/>
        <v>0</v>
      </c>
      <c r="Q2836" s="19">
        <f t="shared" si="269"/>
        <v>0</v>
      </c>
    </row>
    <row r="2837" spans="1:17">
      <c r="A2837" s="38">
        <v>41757</v>
      </c>
      <c r="B2837" s="49" t="s">
        <v>172</v>
      </c>
      <c r="C2837" s="24">
        <f t="shared" si="264"/>
        <v>30.406921776000001</v>
      </c>
      <c r="D2837" s="24">
        <f t="shared" si="265"/>
        <v>0</v>
      </c>
      <c r="E2837" s="18">
        <f>IF(G2837&gt;=0.3,(バックデータ一覧!$C$10*(バックデータ一覧!$C$12*計算過程!L2837+バックデータ一覧!$C$13*LN(計算過程!G2837)+バックデータ一覧!$C$14)^バックデータ一覧!$C$11+バックデータ一覧!$E$10*(計算過程!G2837/(バックデータ一覧!$E$12*計算過程!L2837+バックデータ一覧!$E$13*LN(計算過程!G2837)+バックデータ一覧!$E$14))^バックデータ一覧!$E$11)*計算過程!$W$11*10^-3,0)</f>
        <v>0</v>
      </c>
      <c r="F2837" s="18">
        <f>IF(G2837&lt;0.3,(バックデータ一覧!$C$10*(バックデータ一覧!$C$12*計算過程!L2837+バックデータ一覧!$C$13*LN(0.3)+バックデータ一覧!$C$14)^バックデータ一覧!$C$11+バックデータ一覧!$E$10*(0.3/(バックデータ一覧!$E$12*計算過程!L2837+バックデータ一覧!$E$13*LN(0.3)+バックデータ一覧!$E$14))^バックデータ一覧!$E$11)*計算過程!$W$11*計算過程!G2837/0.3*10^-3,0)</f>
        <v>0</v>
      </c>
      <c r="G2837" s="18">
        <f t="shared" si="266"/>
        <v>0</v>
      </c>
      <c r="H2837" s="18">
        <f t="shared" si="267"/>
        <v>0</v>
      </c>
      <c r="I2837" s="24">
        <v>0</v>
      </c>
      <c r="J2837" s="24">
        <v>0</v>
      </c>
      <c r="K2837" s="24">
        <v>0</v>
      </c>
      <c r="L2837" s="14">
        <f>貼り付けシート!C2837</f>
        <v>15.1</v>
      </c>
      <c r="M2837" s="14">
        <f>貼り付けシート!D2837</f>
        <v>3.6</v>
      </c>
      <c r="N2837" s="18">
        <f>貼り付けシート!E2837</f>
        <v>33.942248907681879</v>
      </c>
      <c r="O2837" s="18">
        <f>貼り付けシート!F2837</f>
        <v>0</v>
      </c>
      <c r="P2837" s="19">
        <f t="shared" si="268"/>
        <v>0</v>
      </c>
      <c r="Q2837" s="19">
        <f t="shared" si="269"/>
        <v>0</v>
      </c>
    </row>
    <row r="2838" spans="1:17">
      <c r="A2838" s="38">
        <v>41758</v>
      </c>
      <c r="B2838" s="49" t="s">
        <v>149</v>
      </c>
      <c r="C2838" s="24">
        <f t="shared" si="264"/>
        <v>30.406921776000001</v>
      </c>
      <c r="D2838" s="24">
        <f t="shared" si="265"/>
        <v>0</v>
      </c>
      <c r="E2838" s="18">
        <f>IF(G2838&gt;=0.3,(バックデータ一覧!$C$10*(バックデータ一覧!$C$12*計算過程!L2838+バックデータ一覧!$C$13*LN(計算過程!G2838)+バックデータ一覧!$C$14)^バックデータ一覧!$C$11+バックデータ一覧!$E$10*(計算過程!G2838/(バックデータ一覧!$E$12*計算過程!L2838+バックデータ一覧!$E$13*LN(計算過程!G2838)+バックデータ一覧!$E$14))^バックデータ一覧!$E$11)*計算過程!$W$11*10^-3,0)</f>
        <v>0</v>
      </c>
      <c r="F2838" s="18">
        <f>IF(G2838&lt;0.3,(バックデータ一覧!$C$10*(バックデータ一覧!$C$12*計算過程!L2838+バックデータ一覧!$C$13*LN(0.3)+バックデータ一覧!$C$14)^バックデータ一覧!$C$11+バックデータ一覧!$E$10*(0.3/(バックデータ一覧!$E$12*計算過程!L2838+バックデータ一覧!$E$13*LN(0.3)+バックデータ一覧!$E$14))^バックデータ一覧!$E$11)*計算過程!$W$11*計算過程!G2838/0.3*10^-3,0)</f>
        <v>0</v>
      </c>
      <c r="G2838" s="18">
        <f t="shared" si="266"/>
        <v>0</v>
      </c>
      <c r="H2838" s="18">
        <f t="shared" si="267"/>
        <v>0</v>
      </c>
      <c r="I2838" s="24">
        <v>0</v>
      </c>
      <c r="J2838" s="24">
        <v>0</v>
      </c>
      <c r="K2838" s="24">
        <v>0</v>
      </c>
      <c r="L2838" s="14">
        <f>貼り付けシート!C2838</f>
        <v>15</v>
      </c>
      <c r="M2838" s="14">
        <f>貼り付けシート!D2838</f>
        <v>3.7</v>
      </c>
      <c r="N2838" s="18">
        <f>貼り付けシート!E2838</f>
        <v>35.104793101741265</v>
      </c>
      <c r="O2838" s="18">
        <f>貼り付けシート!F2838</f>
        <v>0</v>
      </c>
      <c r="P2838" s="19">
        <f t="shared" si="268"/>
        <v>0</v>
      </c>
      <c r="Q2838" s="19">
        <f t="shared" si="269"/>
        <v>0</v>
      </c>
    </row>
    <row r="2839" spans="1:17">
      <c r="A2839" s="38">
        <v>41758</v>
      </c>
      <c r="B2839" s="49" t="s">
        <v>150</v>
      </c>
      <c r="C2839" s="24">
        <f t="shared" si="264"/>
        <v>30.406921776000001</v>
      </c>
      <c r="D2839" s="24">
        <f t="shared" si="265"/>
        <v>0</v>
      </c>
      <c r="E2839" s="18">
        <f>IF(G2839&gt;=0.3,(バックデータ一覧!$C$10*(バックデータ一覧!$C$12*計算過程!L2839+バックデータ一覧!$C$13*LN(計算過程!G2839)+バックデータ一覧!$C$14)^バックデータ一覧!$C$11+バックデータ一覧!$E$10*(計算過程!G2839/(バックデータ一覧!$E$12*計算過程!L2839+バックデータ一覧!$E$13*LN(計算過程!G2839)+バックデータ一覧!$E$14))^バックデータ一覧!$E$11)*計算過程!$W$11*10^-3,0)</f>
        <v>0</v>
      </c>
      <c r="F2839" s="18">
        <f>IF(G2839&lt;0.3,(バックデータ一覧!$C$10*(バックデータ一覧!$C$12*計算過程!L2839+バックデータ一覧!$C$13*LN(0.3)+バックデータ一覧!$C$14)^バックデータ一覧!$C$11+バックデータ一覧!$E$10*(0.3/(バックデータ一覧!$E$12*計算過程!L2839+バックデータ一覧!$E$13*LN(0.3)+バックデータ一覧!$E$14))^バックデータ一覧!$E$11)*計算過程!$W$11*計算過程!G2839/0.3*10^-3,0)</f>
        <v>0</v>
      </c>
      <c r="G2839" s="18">
        <f t="shared" si="266"/>
        <v>0</v>
      </c>
      <c r="H2839" s="18">
        <f t="shared" si="267"/>
        <v>0</v>
      </c>
      <c r="I2839" s="24">
        <v>0</v>
      </c>
      <c r="J2839" s="24">
        <v>0</v>
      </c>
      <c r="K2839" s="24">
        <v>0</v>
      </c>
      <c r="L2839" s="14">
        <f>貼り付けシート!C2839</f>
        <v>14.6</v>
      </c>
      <c r="M2839" s="14">
        <f>貼り付けシート!D2839</f>
        <v>3.8</v>
      </c>
      <c r="N2839" s="18">
        <f>貼り付けシート!E2839</f>
        <v>36.990043604581317</v>
      </c>
      <c r="O2839" s="18">
        <f>貼り付けシート!F2839</f>
        <v>0</v>
      </c>
      <c r="P2839" s="19">
        <f t="shared" si="268"/>
        <v>0</v>
      </c>
      <c r="Q2839" s="19">
        <f t="shared" si="269"/>
        <v>0</v>
      </c>
    </row>
    <row r="2840" spans="1:17">
      <c r="A2840" s="38">
        <v>41758</v>
      </c>
      <c r="B2840" s="49" t="s">
        <v>151</v>
      </c>
      <c r="C2840" s="24">
        <f t="shared" si="264"/>
        <v>30.406921776000001</v>
      </c>
      <c r="D2840" s="24">
        <f t="shared" si="265"/>
        <v>0</v>
      </c>
      <c r="E2840" s="18">
        <f>IF(G2840&gt;=0.3,(バックデータ一覧!$C$10*(バックデータ一覧!$C$12*計算過程!L2840+バックデータ一覧!$C$13*LN(計算過程!G2840)+バックデータ一覧!$C$14)^バックデータ一覧!$C$11+バックデータ一覧!$E$10*(計算過程!G2840/(バックデータ一覧!$E$12*計算過程!L2840+バックデータ一覧!$E$13*LN(計算過程!G2840)+バックデータ一覧!$E$14))^バックデータ一覧!$E$11)*計算過程!$W$11*10^-3,0)</f>
        <v>0</v>
      </c>
      <c r="F2840" s="18">
        <f>IF(G2840&lt;0.3,(バックデータ一覧!$C$10*(バックデータ一覧!$C$12*計算過程!L2840+バックデータ一覧!$C$13*LN(0.3)+バックデータ一覧!$C$14)^バックデータ一覧!$C$11+バックデータ一覧!$E$10*(0.3/(バックデータ一覧!$E$12*計算過程!L2840+バックデータ一覧!$E$13*LN(0.3)+バックデータ一覧!$E$14))^バックデータ一覧!$E$11)*計算過程!$W$11*計算過程!G2840/0.3*10^-3,0)</f>
        <v>0</v>
      </c>
      <c r="G2840" s="18">
        <f t="shared" si="266"/>
        <v>0</v>
      </c>
      <c r="H2840" s="18">
        <f t="shared" si="267"/>
        <v>0</v>
      </c>
      <c r="I2840" s="24">
        <v>0</v>
      </c>
      <c r="J2840" s="24">
        <v>0</v>
      </c>
      <c r="K2840" s="24">
        <v>0</v>
      </c>
      <c r="L2840" s="14">
        <f>貼り付けシート!C2840</f>
        <v>13.9</v>
      </c>
      <c r="M2840" s="14">
        <f>貼り付けシート!D2840</f>
        <v>3.8</v>
      </c>
      <c r="N2840" s="18">
        <f>貼り付けシート!E2840</f>
        <v>38.706173725034155</v>
      </c>
      <c r="O2840" s="18">
        <f>貼り付けシート!F2840</f>
        <v>0</v>
      </c>
      <c r="P2840" s="19">
        <f t="shared" si="268"/>
        <v>0</v>
      </c>
      <c r="Q2840" s="19">
        <f t="shared" si="269"/>
        <v>0</v>
      </c>
    </row>
    <row r="2841" spans="1:17">
      <c r="A2841" s="38">
        <v>41758</v>
      </c>
      <c r="B2841" s="49" t="s">
        <v>152</v>
      </c>
      <c r="C2841" s="24">
        <f t="shared" si="264"/>
        <v>30.406921776000001</v>
      </c>
      <c r="D2841" s="24">
        <f t="shared" si="265"/>
        <v>0</v>
      </c>
      <c r="E2841" s="18">
        <f>IF(G2841&gt;=0.3,(バックデータ一覧!$C$10*(バックデータ一覧!$C$12*計算過程!L2841+バックデータ一覧!$C$13*LN(計算過程!G2841)+バックデータ一覧!$C$14)^バックデータ一覧!$C$11+バックデータ一覧!$E$10*(計算過程!G2841/(バックデータ一覧!$E$12*計算過程!L2841+バックデータ一覧!$E$13*LN(計算過程!G2841)+バックデータ一覧!$E$14))^バックデータ一覧!$E$11)*計算過程!$W$11*10^-3,0)</f>
        <v>0</v>
      </c>
      <c r="F2841" s="18">
        <f>IF(G2841&lt;0.3,(バックデータ一覧!$C$10*(バックデータ一覧!$C$12*計算過程!L2841+バックデータ一覧!$C$13*LN(0.3)+バックデータ一覧!$C$14)^バックデータ一覧!$C$11+バックデータ一覧!$E$10*(0.3/(バックデータ一覧!$E$12*計算過程!L2841+バックデータ一覧!$E$13*LN(0.3)+バックデータ一覧!$E$14))^バックデータ一覧!$E$11)*計算過程!$W$11*計算過程!G2841/0.3*10^-3,0)</f>
        <v>0</v>
      </c>
      <c r="G2841" s="18">
        <f t="shared" si="266"/>
        <v>0</v>
      </c>
      <c r="H2841" s="18">
        <f t="shared" si="267"/>
        <v>0</v>
      </c>
      <c r="I2841" s="24">
        <v>0</v>
      </c>
      <c r="J2841" s="24">
        <v>0</v>
      </c>
      <c r="K2841" s="24">
        <v>0</v>
      </c>
      <c r="L2841" s="14">
        <f>貼り付けシート!C2841</f>
        <v>12.6</v>
      </c>
      <c r="M2841" s="14">
        <f>貼り付けシート!D2841</f>
        <v>4.7</v>
      </c>
      <c r="N2841" s="18">
        <f>貼り付けシート!E2841</f>
        <v>52.039963323498625</v>
      </c>
      <c r="O2841" s="18">
        <f>貼り付けシート!F2841</f>
        <v>0</v>
      </c>
      <c r="P2841" s="19">
        <f t="shared" si="268"/>
        <v>0</v>
      </c>
      <c r="Q2841" s="19">
        <f t="shared" si="269"/>
        <v>0</v>
      </c>
    </row>
    <row r="2842" spans="1:17">
      <c r="A2842" s="38">
        <v>41758</v>
      </c>
      <c r="B2842" s="49" t="s">
        <v>153</v>
      </c>
      <c r="C2842" s="24">
        <f t="shared" si="264"/>
        <v>30.406921776000001</v>
      </c>
      <c r="D2842" s="24">
        <f t="shared" si="265"/>
        <v>0</v>
      </c>
      <c r="E2842" s="18">
        <f>IF(G2842&gt;=0.3,(バックデータ一覧!$C$10*(バックデータ一覧!$C$12*計算過程!L2842+バックデータ一覧!$C$13*LN(計算過程!G2842)+バックデータ一覧!$C$14)^バックデータ一覧!$C$11+バックデータ一覧!$E$10*(計算過程!G2842/(バックデータ一覧!$E$12*計算過程!L2842+バックデータ一覧!$E$13*LN(計算過程!G2842)+バックデータ一覧!$E$14))^バックデータ一覧!$E$11)*計算過程!$W$11*10^-3,0)</f>
        <v>0</v>
      </c>
      <c r="F2842" s="18">
        <f>IF(G2842&lt;0.3,(バックデータ一覧!$C$10*(バックデータ一覧!$C$12*計算過程!L2842+バックデータ一覧!$C$13*LN(0.3)+バックデータ一覧!$C$14)^バックデータ一覧!$C$11+バックデータ一覧!$E$10*(0.3/(バックデータ一覧!$E$12*計算過程!L2842+バックデータ一覧!$E$13*LN(0.3)+バックデータ一覧!$E$14))^バックデータ一覧!$E$11)*計算過程!$W$11*計算過程!G2842/0.3*10^-3,0)</f>
        <v>0</v>
      </c>
      <c r="G2842" s="18">
        <f t="shared" si="266"/>
        <v>0</v>
      </c>
      <c r="H2842" s="18">
        <f t="shared" si="267"/>
        <v>0</v>
      </c>
      <c r="I2842" s="24">
        <v>0</v>
      </c>
      <c r="J2842" s="24">
        <v>0</v>
      </c>
      <c r="K2842" s="24">
        <v>0</v>
      </c>
      <c r="L2842" s="14">
        <f>貼り付けシート!C2842</f>
        <v>11.9</v>
      </c>
      <c r="M2842" s="14">
        <f>貼り付けシート!D2842</f>
        <v>5.7</v>
      </c>
      <c r="N2842" s="18">
        <f>貼り付けシート!E2842</f>
        <v>65.982717770509467</v>
      </c>
      <c r="O2842" s="18">
        <f>貼り付けシート!F2842</f>
        <v>0</v>
      </c>
      <c r="P2842" s="19">
        <f t="shared" si="268"/>
        <v>0</v>
      </c>
      <c r="Q2842" s="19">
        <f t="shared" si="269"/>
        <v>0</v>
      </c>
    </row>
    <row r="2843" spans="1:17">
      <c r="A2843" s="38">
        <v>41758</v>
      </c>
      <c r="B2843" s="49" t="s">
        <v>154</v>
      </c>
      <c r="C2843" s="24">
        <f t="shared" si="264"/>
        <v>30.406921776000001</v>
      </c>
      <c r="D2843" s="24">
        <f t="shared" si="265"/>
        <v>0</v>
      </c>
      <c r="E2843" s="18">
        <f>IF(G2843&gt;=0.3,(バックデータ一覧!$C$10*(バックデータ一覧!$C$12*計算過程!L2843+バックデータ一覧!$C$13*LN(計算過程!G2843)+バックデータ一覧!$C$14)^バックデータ一覧!$C$11+バックデータ一覧!$E$10*(計算過程!G2843/(バックデータ一覧!$E$12*計算過程!L2843+バックデータ一覧!$E$13*LN(計算過程!G2843)+バックデータ一覧!$E$14))^バックデータ一覧!$E$11)*計算過程!$W$11*10^-3,0)</f>
        <v>0</v>
      </c>
      <c r="F2843" s="18">
        <f>IF(G2843&lt;0.3,(バックデータ一覧!$C$10*(バックデータ一覧!$C$12*計算過程!L2843+バックデータ一覧!$C$13*LN(0.3)+バックデータ一覧!$C$14)^バックデータ一覧!$C$11+バックデータ一覧!$E$10*(0.3/(バックデータ一覧!$E$12*計算過程!L2843+バックデータ一覧!$E$13*LN(0.3)+バックデータ一覧!$E$14))^バックデータ一覧!$E$11)*計算過程!$W$11*計算過程!G2843/0.3*10^-3,0)</f>
        <v>0</v>
      </c>
      <c r="G2843" s="18">
        <f t="shared" si="266"/>
        <v>0</v>
      </c>
      <c r="H2843" s="18">
        <f t="shared" si="267"/>
        <v>0</v>
      </c>
      <c r="I2843" s="24">
        <v>0</v>
      </c>
      <c r="J2843" s="24">
        <v>0</v>
      </c>
      <c r="K2843" s="24">
        <v>0</v>
      </c>
      <c r="L2843" s="14">
        <f>貼り付けシート!C2843</f>
        <v>11.6</v>
      </c>
      <c r="M2843" s="14">
        <f>貼り付けシート!D2843</f>
        <v>6.6</v>
      </c>
      <c r="N2843" s="18">
        <f>貼り付けシート!E2843</f>
        <v>77.819096195963894</v>
      </c>
      <c r="O2843" s="18">
        <f>貼り付けシート!F2843</f>
        <v>0</v>
      </c>
      <c r="P2843" s="19">
        <f t="shared" si="268"/>
        <v>0</v>
      </c>
      <c r="Q2843" s="19">
        <f t="shared" si="269"/>
        <v>0</v>
      </c>
    </row>
    <row r="2844" spans="1:17">
      <c r="A2844" s="38">
        <v>41758</v>
      </c>
      <c r="B2844" s="49" t="s">
        <v>155</v>
      </c>
      <c r="C2844" s="24">
        <f t="shared" si="264"/>
        <v>30.406921776000001</v>
      </c>
      <c r="D2844" s="24">
        <f t="shared" si="265"/>
        <v>0</v>
      </c>
      <c r="E2844" s="18">
        <f>IF(G2844&gt;=0.3,(バックデータ一覧!$C$10*(バックデータ一覧!$C$12*計算過程!L2844+バックデータ一覧!$C$13*LN(計算過程!G2844)+バックデータ一覧!$C$14)^バックデータ一覧!$C$11+バックデータ一覧!$E$10*(計算過程!G2844/(バックデータ一覧!$E$12*計算過程!L2844+バックデータ一覧!$E$13*LN(計算過程!G2844)+バックデータ一覧!$E$14))^バックデータ一覧!$E$11)*計算過程!$W$11*10^-3,0)</f>
        <v>0</v>
      </c>
      <c r="F2844" s="18">
        <f>IF(G2844&lt;0.3,(バックデータ一覧!$C$10*(バックデータ一覧!$C$12*計算過程!L2844+バックデータ一覧!$C$13*LN(0.3)+バックデータ一覧!$C$14)^バックデータ一覧!$C$11+バックデータ一覧!$E$10*(0.3/(バックデータ一覧!$E$12*計算過程!L2844+バックデータ一覧!$E$13*LN(0.3)+バックデータ一覧!$E$14))^バックデータ一覧!$E$11)*計算過程!$W$11*計算過程!G2844/0.3*10^-3,0)</f>
        <v>0</v>
      </c>
      <c r="G2844" s="18">
        <f t="shared" si="266"/>
        <v>0</v>
      </c>
      <c r="H2844" s="18">
        <f t="shared" si="267"/>
        <v>0</v>
      </c>
      <c r="I2844" s="24">
        <v>0</v>
      </c>
      <c r="J2844" s="24">
        <v>0</v>
      </c>
      <c r="K2844" s="24">
        <v>0</v>
      </c>
      <c r="L2844" s="14">
        <f>貼り付けシート!C2844</f>
        <v>11.8</v>
      </c>
      <c r="M2844" s="14">
        <f>貼り付けシート!D2844</f>
        <v>6.5</v>
      </c>
      <c r="N2844" s="18">
        <f>貼り付けシート!E2844</f>
        <v>75.645481245642102</v>
      </c>
      <c r="O2844" s="18">
        <f>貼り付けシート!F2844</f>
        <v>0</v>
      </c>
      <c r="P2844" s="19">
        <f t="shared" si="268"/>
        <v>0</v>
      </c>
      <c r="Q2844" s="19">
        <f t="shared" si="269"/>
        <v>0</v>
      </c>
    </row>
    <row r="2845" spans="1:17">
      <c r="A2845" s="38">
        <v>41758</v>
      </c>
      <c r="B2845" s="49" t="s">
        <v>156</v>
      </c>
      <c r="C2845" s="24">
        <f t="shared" si="264"/>
        <v>30.406921776000001</v>
      </c>
      <c r="D2845" s="24">
        <f t="shared" si="265"/>
        <v>0</v>
      </c>
      <c r="E2845" s="18">
        <f>IF(G2845&gt;=0.3,(バックデータ一覧!$C$10*(バックデータ一覧!$C$12*計算過程!L2845+バックデータ一覧!$C$13*LN(計算過程!G2845)+バックデータ一覧!$C$14)^バックデータ一覧!$C$11+バックデータ一覧!$E$10*(計算過程!G2845/(バックデータ一覧!$E$12*計算過程!L2845+バックデータ一覧!$E$13*LN(計算過程!G2845)+バックデータ一覧!$E$14))^バックデータ一覧!$E$11)*計算過程!$W$11*10^-3,0)</f>
        <v>0</v>
      </c>
      <c r="F2845" s="18">
        <f>IF(G2845&lt;0.3,(バックデータ一覧!$C$10*(バックデータ一覧!$C$12*計算過程!L2845+バックデータ一覧!$C$13*LN(0.3)+バックデータ一覧!$C$14)^バックデータ一覧!$C$11+バックデータ一覧!$E$10*(0.3/(バックデータ一覧!$E$12*計算過程!L2845+バックデータ一覧!$E$13*LN(0.3)+バックデータ一覧!$E$14))^バックデータ一覧!$E$11)*計算過程!$W$11*計算過程!G2845/0.3*10^-3,0)</f>
        <v>0</v>
      </c>
      <c r="G2845" s="18">
        <f t="shared" si="266"/>
        <v>0</v>
      </c>
      <c r="H2845" s="18">
        <f t="shared" si="267"/>
        <v>0</v>
      </c>
      <c r="I2845" s="24">
        <v>0</v>
      </c>
      <c r="J2845" s="24">
        <v>0</v>
      </c>
      <c r="K2845" s="24">
        <v>0</v>
      </c>
      <c r="L2845" s="14">
        <f>貼り付けシート!C2845</f>
        <v>13</v>
      </c>
      <c r="M2845" s="14">
        <f>貼り付けシート!D2845</f>
        <v>6.5</v>
      </c>
      <c r="N2845" s="18">
        <f>貼り付けシート!E2845</f>
        <v>69.907377084153794</v>
      </c>
      <c r="O2845" s="18">
        <f>貼り付けシート!F2845</f>
        <v>0</v>
      </c>
      <c r="P2845" s="19">
        <f t="shared" si="268"/>
        <v>0</v>
      </c>
      <c r="Q2845" s="19">
        <f t="shared" si="269"/>
        <v>0</v>
      </c>
    </row>
    <row r="2846" spans="1:17">
      <c r="A2846" s="38">
        <v>41758</v>
      </c>
      <c r="B2846" s="49" t="s">
        <v>157</v>
      </c>
      <c r="C2846" s="24">
        <f t="shared" si="264"/>
        <v>30.406921776000001</v>
      </c>
      <c r="D2846" s="24">
        <f t="shared" si="265"/>
        <v>0</v>
      </c>
      <c r="E2846" s="18">
        <f>IF(G2846&gt;=0.3,(バックデータ一覧!$C$10*(バックデータ一覧!$C$12*計算過程!L2846+バックデータ一覧!$C$13*LN(計算過程!G2846)+バックデータ一覧!$C$14)^バックデータ一覧!$C$11+バックデータ一覧!$E$10*(計算過程!G2846/(バックデータ一覧!$E$12*計算過程!L2846+バックデータ一覧!$E$13*LN(計算過程!G2846)+バックデータ一覧!$E$14))^バックデータ一覧!$E$11)*計算過程!$W$11*10^-3,0)</f>
        <v>0</v>
      </c>
      <c r="F2846" s="18">
        <f>IF(G2846&lt;0.3,(バックデータ一覧!$C$10*(バックデータ一覧!$C$12*計算過程!L2846+バックデータ一覧!$C$13*LN(0.3)+バックデータ一覧!$C$14)^バックデータ一覧!$C$11+バックデータ一覧!$E$10*(0.3/(バックデータ一覧!$E$12*計算過程!L2846+バックデータ一覧!$E$13*LN(0.3)+バックデータ一覧!$E$14))^バックデータ一覧!$E$11)*計算過程!$W$11*計算過程!G2846/0.3*10^-3,0)</f>
        <v>0</v>
      </c>
      <c r="G2846" s="18">
        <f t="shared" si="266"/>
        <v>0</v>
      </c>
      <c r="H2846" s="18">
        <f t="shared" si="267"/>
        <v>0</v>
      </c>
      <c r="I2846" s="24">
        <v>0</v>
      </c>
      <c r="J2846" s="24">
        <v>0</v>
      </c>
      <c r="K2846" s="24">
        <v>0</v>
      </c>
      <c r="L2846" s="14">
        <f>貼り付けシート!C2846</f>
        <v>14.3</v>
      </c>
      <c r="M2846" s="14">
        <f>貼り付けシート!D2846</f>
        <v>6.4</v>
      </c>
      <c r="N2846" s="18">
        <f>貼り付けシート!E2846</f>
        <v>63.256944682720864</v>
      </c>
      <c r="O2846" s="18">
        <f>貼り付けシート!F2846</f>
        <v>0</v>
      </c>
      <c r="P2846" s="19">
        <f t="shared" si="268"/>
        <v>0</v>
      </c>
      <c r="Q2846" s="19">
        <f t="shared" si="269"/>
        <v>0</v>
      </c>
    </row>
    <row r="2847" spans="1:17">
      <c r="A2847" s="38">
        <v>41758</v>
      </c>
      <c r="B2847" s="49" t="s">
        <v>158</v>
      </c>
      <c r="C2847" s="24">
        <f t="shared" si="264"/>
        <v>30.406921776000001</v>
      </c>
      <c r="D2847" s="24">
        <f t="shared" si="265"/>
        <v>0</v>
      </c>
      <c r="E2847" s="18">
        <f>IF(G2847&gt;=0.3,(バックデータ一覧!$C$10*(バックデータ一覧!$C$12*計算過程!L2847+バックデータ一覧!$C$13*LN(計算過程!G2847)+バックデータ一覧!$C$14)^バックデータ一覧!$C$11+バックデータ一覧!$E$10*(計算過程!G2847/(バックデータ一覧!$E$12*計算過程!L2847+バックデータ一覧!$E$13*LN(計算過程!G2847)+バックデータ一覧!$E$14))^バックデータ一覧!$E$11)*計算過程!$W$11*10^-3,0)</f>
        <v>0</v>
      </c>
      <c r="F2847" s="18">
        <f>IF(G2847&lt;0.3,(バックデータ一覧!$C$10*(バックデータ一覧!$C$12*計算過程!L2847+バックデータ一覧!$C$13*LN(0.3)+バックデータ一覧!$C$14)^バックデータ一覧!$C$11+バックデータ一覧!$E$10*(0.3/(バックデータ一覧!$E$12*計算過程!L2847+バックデータ一覧!$E$13*LN(0.3)+バックデータ一覧!$E$14))^バックデータ一覧!$E$11)*計算過程!$W$11*計算過程!G2847/0.3*10^-3,0)</f>
        <v>0</v>
      </c>
      <c r="G2847" s="18">
        <f t="shared" si="266"/>
        <v>0</v>
      </c>
      <c r="H2847" s="18">
        <f t="shared" si="267"/>
        <v>0</v>
      </c>
      <c r="I2847" s="24">
        <v>0</v>
      </c>
      <c r="J2847" s="24">
        <v>0</v>
      </c>
      <c r="K2847" s="24">
        <v>0</v>
      </c>
      <c r="L2847" s="14">
        <f>貼り付けシート!C2847</f>
        <v>15.5</v>
      </c>
      <c r="M2847" s="14">
        <f>貼り付けシート!D2847</f>
        <v>6.6</v>
      </c>
      <c r="N2847" s="18">
        <f>貼り付けシート!E2847</f>
        <v>60.359041352218703</v>
      </c>
      <c r="O2847" s="18">
        <f>貼り付けシート!F2847</f>
        <v>0</v>
      </c>
      <c r="P2847" s="19">
        <f t="shared" si="268"/>
        <v>0</v>
      </c>
      <c r="Q2847" s="19">
        <f t="shared" si="269"/>
        <v>0</v>
      </c>
    </row>
    <row r="2848" spans="1:17">
      <c r="A2848" s="38">
        <v>41758</v>
      </c>
      <c r="B2848" s="49" t="s">
        <v>159</v>
      </c>
      <c r="C2848" s="24">
        <f t="shared" si="264"/>
        <v>30.406921776000001</v>
      </c>
      <c r="D2848" s="24">
        <f t="shared" si="265"/>
        <v>0</v>
      </c>
      <c r="E2848" s="18">
        <f>IF(G2848&gt;=0.3,(バックデータ一覧!$C$10*(バックデータ一覧!$C$12*計算過程!L2848+バックデータ一覧!$C$13*LN(計算過程!G2848)+バックデータ一覧!$C$14)^バックデータ一覧!$C$11+バックデータ一覧!$E$10*(計算過程!G2848/(バックデータ一覧!$E$12*計算過程!L2848+バックデータ一覧!$E$13*LN(計算過程!G2848)+バックデータ一覧!$E$14))^バックデータ一覧!$E$11)*計算過程!$W$11*10^-3,0)</f>
        <v>0</v>
      </c>
      <c r="F2848" s="18">
        <f>IF(G2848&lt;0.3,(バックデータ一覧!$C$10*(バックデータ一覧!$C$12*計算過程!L2848+バックデータ一覧!$C$13*LN(0.3)+バックデータ一覧!$C$14)^バックデータ一覧!$C$11+バックデータ一覧!$E$10*(0.3/(バックデータ一覧!$E$12*計算過程!L2848+バックデータ一覧!$E$13*LN(0.3)+バックデータ一覧!$E$14))^バックデータ一覧!$E$11)*計算過程!$W$11*計算過程!G2848/0.3*10^-3,0)</f>
        <v>0</v>
      </c>
      <c r="G2848" s="18">
        <f t="shared" si="266"/>
        <v>0</v>
      </c>
      <c r="H2848" s="18">
        <f t="shared" si="267"/>
        <v>0</v>
      </c>
      <c r="I2848" s="24">
        <v>0</v>
      </c>
      <c r="J2848" s="24">
        <v>0</v>
      </c>
      <c r="K2848" s="24">
        <v>0</v>
      </c>
      <c r="L2848" s="14">
        <f>貼り付けシート!C2848</f>
        <v>16.7</v>
      </c>
      <c r="M2848" s="14">
        <f>貼り付けシート!D2848</f>
        <v>6.9</v>
      </c>
      <c r="N2848" s="18">
        <f>貼り付けシート!E2848</f>
        <v>58.4201966911413</v>
      </c>
      <c r="O2848" s="18">
        <f>貼り付けシート!F2848</f>
        <v>0</v>
      </c>
      <c r="P2848" s="19">
        <f t="shared" si="268"/>
        <v>0</v>
      </c>
      <c r="Q2848" s="19">
        <f t="shared" si="269"/>
        <v>0</v>
      </c>
    </row>
    <row r="2849" spans="1:17">
      <c r="A2849" s="38">
        <v>41758</v>
      </c>
      <c r="B2849" s="49" t="s">
        <v>160</v>
      </c>
      <c r="C2849" s="24">
        <f t="shared" si="264"/>
        <v>30.406921776000001</v>
      </c>
      <c r="D2849" s="24">
        <f t="shared" si="265"/>
        <v>0</v>
      </c>
      <c r="E2849" s="18">
        <f>IF(G2849&gt;=0.3,(バックデータ一覧!$C$10*(バックデータ一覧!$C$12*計算過程!L2849+バックデータ一覧!$C$13*LN(計算過程!G2849)+バックデータ一覧!$C$14)^バックデータ一覧!$C$11+バックデータ一覧!$E$10*(計算過程!G2849/(バックデータ一覧!$E$12*計算過程!L2849+バックデータ一覧!$E$13*LN(計算過程!G2849)+バックデータ一覧!$E$14))^バックデータ一覧!$E$11)*計算過程!$W$11*10^-3,0)</f>
        <v>0</v>
      </c>
      <c r="F2849" s="18">
        <f>IF(G2849&lt;0.3,(バックデータ一覧!$C$10*(バックデータ一覧!$C$12*計算過程!L2849+バックデータ一覧!$C$13*LN(0.3)+バックデータ一覧!$C$14)^バックデータ一覧!$C$11+バックデータ一覧!$E$10*(0.3/(バックデータ一覧!$E$12*計算過程!L2849+バックデータ一覧!$E$13*LN(0.3)+バックデータ一覧!$E$14))^バックデータ一覧!$E$11)*計算過程!$W$11*計算過程!G2849/0.3*10^-3,0)</f>
        <v>0</v>
      </c>
      <c r="G2849" s="18">
        <f t="shared" si="266"/>
        <v>0</v>
      </c>
      <c r="H2849" s="18">
        <f t="shared" si="267"/>
        <v>0</v>
      </c>
      <c r="I2849" s="24">
        <v>0</v>
      </c>
      <c r="J2849" s="24">
        <v>0</v>
      </c>
      <c r="K2849" s="24">
        <v>0</v>
      </c>
      <c r="L2849" s="14">
        <f>貼り付けシート!C2849</f>
        <v>16.899999999999999</v>
      </c>
      <c r="M2849" s="14">
        <f>貼り付けシート!D2849</f>
        <v>7.1</v>
      </c>
      <c r="N2849" s="18">
        <f>貼り付けシート!E2849</f>
        <v>59.335997976971676</v>
      </c>
      <c r="O2849" s="18">
        <f>貼り付けシート!F2849</f>
        <v>0</v>
      </c>
      <c r="P2849" s="19">
        <f t="shared" si="268"/>
        <v>0</v>
      </c>
      <c r="Q2849" s="19">
        <f t="shared" si="269"/>
        <v>0</v>
      </c>
    </row>
    <row r="2850" spans="1:17">
      <c r="A2850" s="38">
        <v>41758</v>
      </c>
      <c r="B2850" s="49" t="s">
        <v>161</v>
      </c>
      <c r="C2850" s="24">
        <f t="shared" si="264"/>
        <v>30.406921776000001</v>
      </c>
      <c r="D2850" s="24">
        <f t="shared" si="265"/>
        <v>0</v>
      </c>
      <c r="E2850" s="18">
        <f>IF(G2850&gt;=0.3,(バックデータ一覧!$C$10*(バックデータ一覧!$C$12*計算過程!L2850+バックデータ一覧!$C$13*LN(計算過程!G2850)+バックデータ一覧!$C$14)^バックデータ一覧!$C$11+バックデータ一覧!$E$10*(計算過程!G2850/(バックデータ一覧!$E$12*計算過程!L2850+バックデータ一覧!$E$13*LN(計算過程!G2850)+バックデータ一覧!$E$14))^バックデータ一覧!$E$11)*計算過程!$W$11*10^-3,0)</f>
        <v>0</v>
      </c>
      <c r="F2850" s="18">
        <f>IF(G2850&lt;0.3,(バックデータ一覧!$C$10*(バックデータ一覧!$C$12*計算過程!L2850+バックデータ一覧!$C$13*LN(0.3)+バックデータ一覧!$C$14)^バックデータ一覧!$C$11+バックデータ一覧!$E$10*(0.3/(バックデータ一覧!$E$12*計算過程!L2850+バックデータ一覧!$E$13*LN(0.3)+バックデータ一覧!$E$14))^バックデータ一覧!$E$11)*計算過程!$W$11*計算過程!G2850/0.3*10^-3,0)</f>
        <v>0</v>
      </c>
      <c r="G2850" s="18">
        <f t="shared" si="266"/>
        <v>0</v>
      </c>
      <c r="H2850" s="18">
        <f t="shared" si="267"/>
        <v>0</v>
      </c>
      <c r="I2850" s="24">
        <v>0</v>
      </c>
      <c r="J2850" s="24">
        <v>0</v>
      </c>
      <c r="K2850" s="24">
        <v>0</v>
      </c>
      <c r="L2850" s="14">
        <f>貼り付けシート!C2850</f>
        <v>17.100000000000001</v>
      </c>
      <c r="M2850" s="14">
        <f>貼り付けシート!D2850</f>
        <v>7.2</v>
      </c>
      <c r="N2850" s="18">
        <f>貼り付けシート!E2850</f>
        <v>59.404047940963466</v>
      </c>
      <c r="O2850" s="18">
        <f>貼り付けシート!F2850</f>
        <v>0</v>
      </c>
      <c r="P2850" s="19">
        <f t="shared" si="268"/>
        <v>0</v>
      </c>
      <c r="Q2850" s="19">
        <f t="shared" si="269"/>
        <v>0</v>
      </c>
    </row>
    <row r="2851" spans="1:17">
      <c r="A2851" s="38">
        <v>41758</v>
      </c>
      <c r="B2851" s="49" t="s">
        <v>162</v>
      </c>
      <c r="C2851" s="24">
        <f t="shared" si="264"/>
        <v>30.406921776000001</v>
      </c>
      <c r="D2851" s="24">
        <f t="shared" si="265"/>
        <v>0</v>
      </c>
      <c r="E2851" s="18">
        <f>IF(G2851&gt;=0.3,(バックデータ一覧!$C$10*(バックデータ一覧!$C$12*計算過程!L2851+バックデータ一覧!$C$13*LN(計算過程!G2851)+バックデータ一覧!$C$14)^バックデータ一覧!$C$11+バックデータ一覧!$E$10*(計算過程!G2851/(バックデータ一覧!$E$12*計算過程!L2851+バックデータ一覧!$E$13*LN(計算過程!G2851)+バックデータ一覧!$E$14))^バックデータ一覧!$E$11)*計算過程!$W$11*10^-3,0)</f>
        <v>0</v>
      </c>
      <c r="F2851" s="18">
        <f>IF(G2851&lt;0.3,(バックデータ一覧!$C$10*(バックデータ一覧!$C$12*計算過程!L2851+バックデータ一覧!$C$13*LN(0.3)+バックデータ一覧!$C$14)^バックデータ一覧!$C$11+バックデータ一覧!$E$10*(0.3/(バックデータ一覧!$E$12*計算過程!L2851+バックデータ一覧!$E$13*LN(0.3)+バックデータ一覧!$E$14))^バックデータ一覧!$E$11)*計算過程!$W$11*計算過程!G2851/0.3*10^-3,0)</f>
        <v>0</v>
      </c>
      <c r="G2851" s="18">
        <f t="shared" si="266"/>
        <v>0</v>
      </c>
      <c r="H2851" s="18">
        <f t="shared" si="267"/>
        <v>0</v>
      </c>
      <c r="I2851" s="24">
        <v>0</v>
      </c>
      <c r="J2851" s="24">
        <v>0</v>
      </c>
      <c r="K2851" s="24">
        <v>0</v>
      </c>
      <c r="L2851" s="14">
        <f>貼り付けシート!C2851</f>
        <v>16.8</v>
      </c>
      <c r="M2851" s="14">
        <f>貼り付けシート!D2851</f>
        <v>7.4</v>
      </c>
      <c r="N2851" s="18">
        <f>貼り付けシート!E2851</f>
        <v>62.20731520678823</v>
      </c>
      <c r="O2851" s="18">
        <f>貼り付けシート!F2851</f>
        <v>0</v>
      </c>
      <c r="P2851" s="19">
        <f t="shared" si="268"/>
        <v>0</v>
      </c>
      <c r="Q2851" s="19">
        <f t="shared" si="269"/>
        <v>0</v>
      </c>
    </row>
    <row r="2852" spans="1:17">
      <c r="A2852" s="38">
        <v>41758</v>
      </c>
      <c r="B2852" s="49" t="s">
        <v>163</v>
      </c>
      <c r="C2852" s="24">
        <f t="shared" si="264"/>
        <v>30.406921776000001</v>
      </c>
      <c r="D2852" s="24">
        <f t="shared" si="265"/>
        <v>0</v>
      </c>
      <c r="E2852" s="18">
        <f>IF(G2852&gt;=0.3,(バックデータ一覧!$C$10*(バックデータ一覧!$C$12*計算過程!L2852+バックデータ一覧!$C$13*LN(計算過程!G2852)+バックデータ一覧!$C$14)^バックデータ一覧!$C$11+バックデータ一覧!$E$10*(計算過程!G2852/(バックデータ一覧!$E$12*計算過程!L2852+バックデータ一覧!$E$13*LN(計算過程!G2852)+バックデータ一覧!$E$14))^バックデータ一覧!$E$11)*計算過程!$W$11*10^-3,0)</f>
        <v>0</v>
      </c>
      <c r="F2852" s="18">
        <f>IF(G2852&lt;0.3,(バックデータ一覧!$C$10*(バックデータ一覧!$C$12*計算過程!L2852+バックデータ一覧!$C$13*LN(0.3)+バックデータ一覧!$C$14)^バックデータ一覧!$C$11+バックデータ一覧!$E$10*(0.3/(バックデータ一覧!$E$12*計算過程!L2852+バックデータ一覧!$E$13*LN(0.3)+バックデータ一覧!$E$14))^バックデータ一覧!$E$11)*計算過程!$W$11*計算過程!G2852/0.3*10^-3,0)</f>
        <v>0</v>
      </c>
      <c r="G2852" s="18">
        <f t="shared" si="266"/>
        <v>0</v>
      </c>
      <c r="H2852" s="18">
        <f t="shared" si="267"/>
        <v>0</v>
      </c>
      <c r="I2852" s="24">
        <v>0</v>
      </c>
      <c r="J2852" s="24">
        <v>0</v>
      </c>
      <c r="K2852" s="24">
        <v>0</v>
      </c>
      <c r="L2852" s="14">
        <f>貼り付けシート!C2852</f>
        <v>17.100000000000001</v>
      </c>
      <c r="M2852" s="14">
        <f>貼り付けシート!D2852</f>
        <v>7.6</v>
      </c>
      <c r="N2852" s="18">
        <f>貼り付けシート!E2852</f>
        <v>62.664435296187179</v>
      </c>
      <c r="O2852" s="18">
        <f>貼り付けシート!F2852</f>
        <v>0</v>
      </c>
      <c r="P2852" s="19">
        <f t="shared" si="268"/>
        <v>0</v>
      </c>
      <c r="Q2852" s="19">
        <f t="shared" si="269"/>
        <v>0</v>
      </c>
    </row>
    <row r="2853" spans="1:17">
      <c r="A2853" s="38">
        <v>41758</v>
      </c>
      <c r="B2853" s="49" t="s">
        <v>164</v>
      </c>
      <c r="C2853" s="24">
        <f t="shared" si="264"/>
        <v>30.406921776000001</v>
      </c>
      <c r="D2853" s="24">
        <f t="shared" si="265"/>
        <v>0</v>
      </c>
      <c r="E2853" s="18">
        <f>IF(G2853&gt;=0.3,(バックデータ一覧!$C$10*(バックデータ一覧!$C$12*計算過程!L2853+バックデータ一覧!$C$13*LN(計算過程!G2853)+バックデータ一覧!$C$14)^バックデータ一覧!$C$11+バックデータ一覧!$E$10*(計算過程!G2853/(バックデータ一覧!$E$12*計算過程!L2853+バックデータ一覧!$E$13*LN(計算過程!G2853)+バックデータ一覧!$E$14))^バックデータ一覧!$E$11)*計算過程!$W$11*10^-3,0)</f>
        <v>0</v>
      </c>
      <c r="F2853" s="18">
        <f>IF(G2853&lt;0.3,(バックデータ一覧!$C$10*(バックデータ一覧!$C$12*計算過程!L2853+バックデータ一覧!$C$13*LN(0.3)+バックデータ一覧!$C$14)^バックデータ一覧!$C$11+バックデータ一覧!$E$10*(0.3/(バックデータ一覧!$E$12*計算過程!L2853+バックデータ一覧!$E$13*LN(0.3)+バックデータ一覧!$E$14))^バックデータ一覧!$E$11)*計算過程!$W$11*計算過程!G2853/0.3*10^-3,0)</f>
        <v>0</v>
      </c>
      <c r="G2853" s="18">
        <f t="shared" si="266"/>
        <v>0</v>
      </c>
      <c r="H2853" s="18">
        <f t="shared" si="267"/>
        <v>0</v>
      </c>
      <c r="I2853" s="24">
        <v>0</v>
      </c>
      <c r="J2853" s="24">
        <v>0</v>
      </c>
      <c r="K2853" s="24">
        <v>0</v>
      </c>
      <c r="L2853" s="14">
        <f>貼り付けシート!C2853</f>
        <v>17.399999999999999</v>
      </c>
      <c r="M2853" s="14">
        <f>貼り付けシート!D2853</f>
        <v>7.4</v>
      </c>
      <c r="N2853" s="18">
        <f>貼り付けシート!E2853</f>
        <v>59.886968465196432</v>
      </c>
      <c r="O2853" s="18">
        <f>貼り付けシート!F2853</f>
        <v>0</v>
      </c>
      <c r="P2853" s="19">
        <f t="shared" si="268"/>
        <v>0</v>
      </c>
      <c r="Q2853" s="19">
        <f t="shared" si="269"/>
        <v>0</v>
      </c>
    </row>
    <row r="2854" spans="1:17">
      <c r="A2854" s="38">
        <v>41758</v>
      </c>
      <c r="B2854" s="49" t="s">
        <v>165</v>
      </c>
      <c r="C2854" s="24">
        <f t="shared" si="264"/>
        <v>30.406921776000001</v>
      </c>
      <c r="D2854" s="24">
        <f t="shared" si="265"/>
        <v>0</v>
      </c>
      <c r="E2854" s="18">
        <f>IF(G2854&gt;=0.3,(バックデータ一覧!$C$10*(バックデータ一覧!$C$12*計算過程!L2854+バックデータ一覧!$C$13*LN(計算過程!G2854)+バックデータ一覧!$C$14)^バックデータ一覧!$C$11+バックデータ一覧!$E$10*(計算過程!G2854/(バックデータ一覧!$E$12*計算過程!L2854+バックデータ一覧!$E$13*LN(計算過程!G2854)+バックデータ一覧!$E$14))^バックデータ一覧!$E$11)*計算過程!$W$11*10^-3,0)</f>
        <v>0</v>
      </c>
      <c r="F2854" s="18">
        <f>IF(G2854&lt;0.3,(バックデータ一覧!$C$10*(バックデータ一覧!$C$12*計算過程!L2854+バックデータ一覧!$C$13*LN(0.3)+バックデータ一覧!$C$14)^バックデータ一覧!$C$11+バックデータ一覧!$E$10*(0.3/(バックデータ一覧!$E$12*計算過程!L2854+バックデータ一覧!$E$13*LN(0.3)+バックデータ一覧!$E$14))^バックデータ一覧!$E$11)*計算過程!$W$11*計算過程!G2854/0.3*10^-3,0)</f>
        <v>0</v>
      </c>
      <c r="G2854" s="18">
        <f t="shared" si="266"/>
        <v>0</v>
      </c>
      <c r="H2854" s="18">
        <f t="shared" si="267"/>
        <v>0</v>
      </c>
      <c r="I2854" s="24">
        <v>0</v>
      </c>
      <c r="J2854" s="24">
        <v>0</v>
      </c>
      <c r="K2854" s="24">
        <v>0</v>
      </c>
      <c r="L2854" s="14">
        <f>貼り付けシート!C2854</f>
        <v>17.2</v>
      </c>
      <c r="M2854" s="14">
        <f>貼り付けシート!D2854</f>
        <v>7.2</v>
      </c>
      <c r="N2854" s="18">
        <f>貼り付けシート!E2854</f>
        <v>59.029022880404426</v>
      </c>
      <c r="O2854" s="18">
        <f>貼り付けシート!F2854</f>
        <v>0</v>
      </c>
      <c r="P2854" s="19">
        <f t="shared" si="268"/>
        <v>0</v>
      </c>
      <c r="Q2854" s="19">
        <f t="shared" si="269"/>
        <v>0</v>
      </c>
    </row>
    <row r="2855" spans="1:17">
      <c r="A2855" s="38">
        <v>41758</v>
      </c>
      <c r="B2855" s="49" t="s">
        <v>166</v>
      </c>
      <c r="C2855" s="24">
        <f t="shared" si="264"/>
        <v>30.406921776000001</v>
      </c>
      <c r="D2855" s="24">
        <f t="shared" si="265"/>
        <v>0</v>
      </c>
      <c r="E2855" s="18">
        <f>IF(G2855&gt;=0.3,(バックデータ一覧!$C$10*(バックデータ一覧!$C$12*計算過程!L2855+バックデータ一覧!$C$13*LN(計算過程!G2855)+バックデータ一覧!$C$14)^バックデータ一覧!$C$11+バックデータ一覧!$E$10*(計算過程!G2855/(バックデータ一覧!$E$12*計算過程!L2855+バックデータ一覧!$E$13*LN(計算過程!G2855)+バックデータ一覧!$E$14))^バックデータ一覧!$E$11)*計算過程!$W$11*10^-3,0)</f>
        <v>0</v>
      </c>
      <c r="F2855" s="18">
        <f>IF(G2855&lt;0.3,(バックデータ一覧!$C$10*(バックデータ一覧!$C$12*計算過程!L2855+バックデータ一覧!$C$13*LN(0.3)+バックデータ一覧!$C$14)^バックデータ一覧!$C$11+バックデータ一覧!$E$10*(0.3/(バックデータ一覧!$E$12*計算過程!L2855+バックデータ一覧!$E$13*LN(0.3)+バックデータ一覧!$E$14))^バックデータ一覧!$E$11)*計算過程!$W$11*計算過程!G2855/0.3*10^-3,0)</f>
        <v>0</v>
      </c>
      <c r="G2855" s="18">
        <f t="shared" si="266"/>
        <v>0</v>
      </c>
      <c r="H2855" s="18">
        <f t="shared" si="267"/>
        <v>0</v>
      </c>
      <c r="I2855" s="24">
        <v>0</v>
      </c>
      <c r="J2855" s="24">
        <v>0</v>
      </c>
      <c r="K2855" s="24">
        <v>0</v>
      </c>
      <c r="L2855" s="14">
        <f>貼り付けシート!C2855</f>
        <v>17.3</v>
      </c>
      <c r="M2855" s="14">
        <f>貼り付けシート!D2855</f>
        <v>7</v>
      </c>
      <c r="N2855" s="18">
        <f>貼り付けシート!E2855</f>
        <v>57.045436034049231</v>
      </c>
      <c r="O2855" s="18">
        <f>貼り付けシート!F2855</f>
        <v>0</v>
      </c>
      <c r="P2855" s="19">
        <f t="shared" si="268"/>
        <v>0</v>
      </c>
      <c r="Q2855" s="19">
        <f t="shared" si="269"/>
        <v>0</v>
      </c>
    </row>
    <row r="2856" spans="1:17">
      <c r="A2856" s="38">
        <v>41758</v>
      </c>
      <c r="B2856" s="49" t="s">
        <v>167</v>
      </c>
      <c r="C2856" s="24">
        <f t="shared" si="264"/>
        <v>30.406921776000001</v>
      </c>
      <c r="D2856" s="24">
        <f t="shared" si="265"/>
        <v>0</v>
      </c>
      <c r="E2856" s="18">
        <f>IF(G2856&gt;=0.3,(バックデータ一覧!$C$10*(バックデータ一覧!$C$12*計算過程!L2856+バックデータ一覧!$C$13*LN(計算過程!G2856)+バックデータ一覧!$C$14)^バックデータ一覧!$C$11+バックデータ一覧!$E$10*(計算過程!G2856/(バックデータ一覧!$E$12*計算過程!L2856+バックデータ一覧!$E$13*LN(計算過程!G2856)+バックデータ一覧!$E$14))^バックデータ一覧!$E$11)*計算過程!$W$11*10^-3,0)</f>
        <v>0</v>
      </c>
      <c r="F2856" s="18">
        <f>IF(G2856&lt;0.3,(バックデータ一覧!$C$10*(バックデータ一覧!$C$12*計算過程!L2856+バックデータ一覧!$C$13*LN(0.3)+バックデータ一覧!$C$14)^バックデータ一覧!$C$11+バックデータ一覧!$E$10*(0.3/(バックデータ一覧!$E$12*計算過程!L2856+バックデータ一覧!$E$13*LN(0.3)+バックデータ一覧!$E$14))^バックデータ一覧!$E$11)*計算過程!$W$11*計算過程!G2856/0.3*10^-3,0)</f>
        <v>0</v>
      </c>
      <c r="G2856" s="18">
        <f t="shared" si="266"/>
        <v>0</v>
      </c>
      <c r="H2856" s="18">
        <f t="shared" si="267"/>
        <v>0</v>
      </c>
      <c r="I2856" s="24">
        <v>0</v>
      </c>
      <c r="J2856" s="24">
        <v>0</v>
      </c>
      <c r="K2856" s="24">
        <v>0</v>
      </c>
      <c r="L2856" s="14">
        <f>貼り付けシート!C2856</f>
        <v>17.100000000000001</v>
      </c>
      <c r="M2856" s="14">
        <f>貼り付けシート!D2856</f>
        <v>7.4</v>
      </c>
      <c r="N2856" s="18">
        <f>貼り付けシート!E2856</f>
        <v>61.034759633725514</v>
      </c>
      <c r="O2856" s="18">
        <f>貼り付けシート!F2856</f>
        <v>0</v>
      </c>
      <c r="P2856" s="19">
        <f t="shared" si="268"/>
        <v>0</v>
      </c>
      <c r="Q2856" s="19">
        <f t="shared" si="269"/>
        <v>0</v>
      </c>
    </row>
    <row r="2857" spans="1:17">
      <c r="A2857" s="38">
        <v>41758</v>
      </c>
      <c r="B2857" s="49" t="s">
        <v>168</v>
      </c>
      <c r="C2857" s="24">
        <f t="shared" si="264"/>
        <v>30.406921776000001</v>
      </c>
      <c r="D2857" s="24">
        <f t="shared" si="265"/>
        <v>0</v>
      </c>
      <c r="E2857" s="18">
        <f>IF(G2857&gt;=0.3,(バックデータ一覧!$C$10*(バックデータ一覧!$C$12*計算過程!L2857+バックデータ一覧!$C$13*LN(計算過程!G2857)+バックデータ一覧!$C$14)^バックデータ一覧!$C$11+バックデータ一覧!$E$10*(計算過程!G2857/(バックデータ一覧!$E$12*計算過程!L2857+バックデータ一覧!$E$13*LN(計算過程!G2857)+バックデータ一覧!$E$14))^バックデータ一覧!$E$11)*計算過程!$W$11*10^-3,0)</f>
        <v>0</v>
      </c>
      <c r="F2857" s="18">
        <f>IF(G2857&lt;0.3,(バックデータ一覧!$C$10*(バックデータ一覧!$C$12*計算過程!L2857+バックデータ一覧!$C$13*LN(0.3)+バックデータ一覧!$C$14)^バックデータ一覧!$C$11+バックデータ一覧!$E$10*(0.3/(バックデータ一覧!$E$12*計算過程!L2857+バックデータ一覧!$E$13*LN(0.3)+バックデータ一覧!$E$14))^バックデータ一覧!$E$11)*計算過程!$W$11*計算過程!G2857/0.3*10^-3,0)</f>
        <v>0</v>
      </c>
      <c r="G2857" s="18">
        <f t="shared" si="266"/>
        <v>0</v>
      </c>
      <c r="H2857" s="18">
        <f t="shared" si="267"/>
        <v>0</v>
      </c>
      <c r="I2857" s="24">
        <v>0</v>
      </c>
      <c r="J2857" s="24">
        <v>0</v>
      </c>
      <c r="K2857" s="24">
        <v>0</v>
      </c>
      <c r="L2857" s="14">
        <f>貼り付けシート!C2857</f>
        <v>17</v>
      </c>
      <c r="M2857" s="14">
        <f>貼り付けシート!D2857</f>
        <v>7.7</v>
      </c>
      <c r="N2857" s="18">
        <f>貼り付けシート!E2857</f>
        <v>63.88249659226183</v>
      </c>
      <c r="O2857" s="18">
        <f>貼り付けシート!F2857</f>
        <v>0</v>
      </c>
      <c r="P2857" s="19">
        <f t="shared" si="268"/>
        <v>0</v>
      </c>
      <c r="Q2857" s="19">
        <f t="shared" si="269"/>
        <v>0</v>
      </c>
    </row>
    <row r="2858" spans="1:17">
      <c r="A2858" s="38">
        <v>41758</v>
      </c>
      <c r="B2858" s="49" t="s">
        <v>169</v>
      </c>
      <c r="C2858" s="24">
        <f t="shared" si="264"/>
        <v>30.406921776000001</v>
      </c>
      <c r="D2858" s="24">
        <f t="shared" si="265"/>
        <v>0</v>
      </c>
      <c r="E2858" s="18">
        <f>IF(G2858&gt;=0.3,(バックデータ一覧!$C$10*(バックデータ一覧!$C$12*計算過程!L2858+バックデータ一覧!$C$13*LN(計算過程!G2858)+バックデータ一覧!$C$14)^バックデータ一覧!$C$11+バックデータ一覧!$E$10*(計算過程!G2858/(バックデータ一覧!$E$12*計算過程!L2858+バックデータ一覧!$E$13*LN(計算過程!G2858)+バックデータ一覧!$E$14))^バックデータ一覧!$E$11)*計算過程!$W$11*10^-3,0)</f>
        <v>0</v>
      </c>
      <c r="F2858" s="18">
        <f>IF(G2858&lt;0.3,(バックデータ一覧!$C$10*(バックデータ一覧!$C$12*計算過程!L2858+バックデータ一覧!$C$13*LN(0.3)+バックデータ一覧!$C$14)^バックデータ一覧!$C$11+バックデータ一覧!$E$10*(0.3/(バックデータ一覧!$E$12*計算過程!L2858+バックデータ一覧!$E$13*LN(0.3)+バックデータ一覧!$E$14))^バックデータ一覧!$E$11)*計算過程!$W$11*計算過程!G2858/0.3*10^-3,0)</f>
        <v>0</v>
      </c>
      <c r="G2858" s="18">
        <f t="shared" si="266"/>
        <v>0</v>
      </c>
      <c r="H2858" s="18">
        <f t="shared" si="267"/>
        <v>0</v>
      </c>
      <c r="I2858" s="24">
        <v>0</v>
      </c>
      <c r="J2858" s="24">
        <v>0</v>
      </c>
      <c r="K2858" s="24">
        <v>0</v>
      </c>
      <c r="L2858" s="14">
        <f>貼り付けシート!C2858</f>
        <v>15.8</v>
      </c>
      <c r="M2858" s="14">
        <f>貼り付けシート!D2858</f>
        <v>8.1</v>
      </c>
      <c r="N2858" s="18">
        <f>貼り付けシート!E2858</f>
        <v>72.493603266468909</v>
      </c>
      <c r="O2858" s="18">
        <f>貼り付けシート!F2858</f>
        <v>0</v>
      </c>
      <c r="P2858" s="19">
        <f t="shared" si="268"/>
        <v>0</v>
      </c>
      <c r="Q2858" s="19">
        <f t="shared" si="269"/>
        <v>0</v>
      </c>
    </row>
    <row r="2859" spans="1:17">
      <c r="A2859" s="38">
        <v>41758</v>
      </c>
      <c r="B2859" s="49" t="s">
        <v>170</v>
      </c>
      <c r="C2859" s="24">
        <f t="shared" si="264"/>
        <v>30.406921776000001</v>
      </c>
      <c r="D2859" s="24">
        <f t="shared" si="265"/>
        <v>0</v>
      </c>
      <c r="E2859" s="18">
        <f>IF(G2859&gt;=0.3,(バックデータ一覧!$C$10*(バックデータ一覧!$C$12*計算過程!L2859+バックデータ一覧!$C$13*LN(計算過程!G2859)+バックデータ一覧!$C$14)^バックデータ一覧!$C$11+バックデータ一覧!$E$10*(計算過程!G2859/(バックデータ一覧!$E$12*計算過程!L2859+バックデータ一覧!$E$13*LN(計算過程!G2859)+バックデータ一覧!$E$14))^バックデータ一覧!$E$11)*計算過程!$W$11*10^-3,0)</f>
        <v>0</v>
      </c>
      <c r="F2859" s="18">
        <f>IF(G2859&lt;0.3,(バックデータ一覧!$C$10*(バックデータ一覧!$C$12*計算過程!L2859+バックデータ一覧!$C$13*LN(0.3)+バックデータ一覧!$C$14)^バックデータ一覧!$C$11+バックデータ一覧!$E$10*(0.3/(バックデータ一覧!$E$12*計算過程!L2859+バックデータ一覧!$E$13*LN(0.3)+バックデータ一覧!$E$14))^バックデータ一覧!$E$11)*計算過程!$W$11*計算過程!G2859/0.3*10^-3,0)</f>
        <v>0</v>
      </c>
      <c r="G2859" s="18">
        <f t="shared" si="266"/>
        <v>0</v>
      </c>
      <c r="H2859" s="18">
        <f t="shared" si="267"/>
        <v>0</v>
      </c>
      <c r="I2859" s="24">
        <v>0</v>
      </c>
      <c r="J2859" s="24">
        <v>0</v>
      </c>
      <c r="K2859" s="24">
        <v>0</v>
      </c>
      <c r="L2859" s="14">
        <f>貼り付けシート!C2859</f>
        <v>14.5</v>
      </c>
      <c r="M2859" s="14">
        <f>貼り付けシート!D2859</f>
        <v>8.1999999999999993</v>
      </c>
      <c r="N2859" s="18">
        <f>貼り付けシート!E2859</f>
        <v>79.777285318955251</v>
      </c>
      <c r="O2859" s="18">
        <f>貼り付けシート!F2859</f>
        <v>0</v>
      </c>
      <c r="P2859" s="19">
        <f t="shared" si="268"/>
        <v>0</v>
      </c>
      <c r="Q2859" s="19">
        <f t="shared" si="269"/>
        <v>0</v>
      </c>
    </row>
    <row r="2860" spans="1:17">
      <c r="A2860" s="38">
        <v>41758</v>
      </c>
      <c r="B2860" s="49" t="s">
        <v>171</v>
      </c>
      <c r="C2860" s="24">
        <f t="shared" si="264"/>
        <v>30.406921776000001</v>
      </c>
      <c r="D2860" s="24">
        <f t="shared" si="265"/>
        <v>0</v>
      </c>
      <c r="E2860" s="18">
        <f>IF(G2860&gt;=0.3,(バックデータ一覧!$C$10*(バックデータ一覧!$C$12*計算過程!L2860+バックデータ一覧!$C$13*LN(計算過程!G2860)+バックデータ一覧!$C$14)^バックデータ一覧!$C$11+バックデータ一覧!$E$10*(計算過程!G2860/(バックデータ一覧!$E$12*計算過程!L2860+バックデータ一覧!$E$13*LN(計算過程!G2860)+バックデータ一覧!$E$14))^バックデータ一覧!$E$11)*計算過程!$W$11*10^-3,0)</f>
        <v>0</v>
      </c>
      <c r="F2860" s="18">
        <f>IF(G2860&lt;0.3,(バックデータ一覧!$C$10*(バックデータ一覧!$C$12*計算過程!L2860+バックデータ一覧!$C$13*LN(0.3)+バックデータ一覧!$C$14)^バックデータ一覧!$C$11+バックデータ一覧!$E$10*(0.3/(バックデータ一覧!$E$12*計算過程!L2860+バックデータ一覧!$E$13*LN(0.3)+バックデータ一覧!$E$14))^バックデータ一覧!$E$11)*計算過程!$W$11*計算過程!G2860/0.3*10^-3,0)</f>
        <v>0</v>
      </c>
      <c r="G2860" s="18">
        <f t="shared" si="266"/>
        <v>0</v>
      </c>
      <c r="H2860" s="18">
        <f t="shared" si="267"/>
        <v>0</v>
      </c>
      <c r="I2860" s="24">
        <v>0</v>
      </c>
      <c r="J2860" s="24">
        <v>0</v>
      </c>
      <c r="K2860" s="24">
        <v>0</v>
      </c>
      <c r="L2860" s="14">
        <f>貼り付けシート!C2860</f>
        <v>14.4</v>
      </c>
      <c r="M2860" s="14">
        <f>貼り付けシート!D2860</f>
        <v>8.1999999999999993</v>
      </c>
      <c r="N2860" s="18">
        <f>貼り付けシート!E2860</f>
        <v>80.294991411800098</v>
      </c>
      <c r="O2860" s="18">
        <f>貼り付けシート!F2860</f>
        <v>0</v>
      </c>
      <c r="P2860" s="19">
        <f t="shared" si="268"/>
        <v>0</v>
      </c>
      <c r="Q2860" s="19">
        <f t="shared" si="269"/>
        <v>0</v>
      </c>
    </row>
    <row r="2861" spans="1:17">
      <c r="A2861" s="38">
        <v>41758</v>
      </c>
      <c r="B2861" s="49" t="s">
        <v>172</v>
      </c>
      <c r="C2861" s="24">
        <f t="shared" si="264"/>
        <v>30.406921776000001</v>
      </c>
      <c r="D2861" s="24">
        <f t="shared" si="265"/>
        <v>0</v>
      </c>
      <c r="E2861" s="18">
        <f>IF(G2861&gt;=0.3,(バックデータ一覧!$C$10*(バックデータ一覧!$C$12*計算過程!L2861+バックデータ一覧!$C$13*LN(計算過程!G2861)+バックデータ一覧!$C$14)^バックデータ一覧!$C$11+バックデータ一覧!$E$10*(計算過程!G2861/(バックデータ一覧!$E$12*計算過程!L2861+バックデータ一覧!$E$13*LN(計算過程!G2861)+バックデータ一覧!$E$14))^バックデータ一覧!$E$11)*計算過程!$W$11*10^-3,0)</f>
        <v>0</v>
      </c>
      <c r="F2861" s="18">
        <f>IF(G2861&lt;0.3,(バックデータ一覧!$C$10*(バックデータ一覧!$C$12*計算過程!L2861+バックデータ一覧!$C$13*LN(0.3)+バックデータ一覧!$C$14)^バックデータ一覧!$C$11+バックデータ一覧!$E$10*(0.3/(バックデータ一覧!$E$12*計算過程!L2861+バックデータ一覧!$E$13*LN(0.3)+バックデータ一覧!$E$14))^バックデータ一覧!$E$11)*計算過程!$W$11*計算過程!G2861/0.3*10^-3,0)</f>
        <v>0</v>
      </c>
      <c r="G2861" s="18">
        <f t="shared" si="266"/>
        <v>0</v>
      </c>
      <c r="H2861" s="18">
        <f t="shared" si="267"/>
        <v>0</v>
      </c>
      <c r="I2861" s="24">
        <v>0</v>
      </c>
      <c r="J2861" s="24">
        <v>0</v>
      </c>
      <c r="K2861" s="24">
        <v>0</v>
      </c>
      <c r="L2861" s="14">
        <f>貼り付けシート!C2861</f>
        <v>14</v>
      </c>
      <c r="M2861" s="14">
        <f>貼り付けシート!D2861</f>
        <v>8.4</v>
      </c>
      <c r="N2861" s="18">
        <f>貼り付けシート!E2861</f>
        <v>84.386895798855448</v>
      </c>
      <c r="O2861" s="18">
        <f>貼り付けシート!F2861</f>
        <v>0</v>
      </c>
      <c r="P2861" s="19">
        <f t="shared" si="268"/>
        <v>0</v>
      </c>
      <c r="Q2861" s="19">
        <f t="shared" si="269"/>
        <v>0</v>
      </c>
    </row>
    <row r="2862" spans="1:17">
      <c r="A2862" s="38">
        <v>41759</v>
      </c>
      <c r="B2862" s="49" t="s">
        <v>149</v>
      </c>
      <c r="C2862" s="24">
        <f t="shared" si="264"/>
        <v>30.406921776000001</v>
      </c>
      <c r="D2862" s="24">
        <f t="shared" si="265"/>
        <v>0</v>
      </c>
      <c r="E2862" s="18">
        <f>IF(G2862&gt;=0.3,(バックデータ一覧!$C$10*(バックデータ一覧!$C$12*計算過程!L2862+バックデータ一覧!$C$13*LN(計算過程!G2862)+バックデータ一覧!$C$14)^バックデータ一覧!$C$11+バックデータ一覧!$E$10*(計算過程!G2862/(バックデータ一覧!$E$12*計算過程!L2862+バックデータ一覧!$E$13*LN(計算過程!G2862)+バックデータ一覧!$E$14))^バックデータ一覧!$E$11)*計算過程!$W$11*10^-3,0)</f>
        <v>0</v>
      </c>
      <c r="F2862" s="18">
        <f>IF(G2862&lt;0.3,(バックデータ一覧!$C$10*(バックデータ一覧!$C$12*計算過程!L2862+バックデータ一覧!$C$13*LN(0.3)+バックデータ一覧!$C$14)^バックデータ一覧!$C$11+バックデータ一覧!$E$10*(0.3/(バックデータ一覧!$E$12*計算過程!L2862+バックデータ一覧!$E$13*LN(0.3)+バックデータ一覧!$E$14))^バックデータ一覧!$E$11)*計算過程!$W$11*計算過程!G2862/0.3*10^-3,0)</f>
        <v>0</v>
      </c>
      <c r="G2862" s="18">
        <f t="shared" si="266"/>
        <v>0</v>
      </c>
      <c r="H2862" s="18">
        <f t="shared" si="267"/>
        <v>0</v>
      </c>
      <c r="I2862" s="24">
        <v>0</v>
      </c>
      <c r="J2862" s="24">
        <v>0</v>
      </c>
      <c r="K2862" s="24">
        <v>0</v>
      </c>
      <c r="L2862" s="14">
        <f>貼り付けシート!C2862</f>
        <v>13.9</v>
      </c>
      <c r="M2862" s="14">
        <f>貼り付けシート!D2862</f>
        <v>8.5</v>
      </c>
      <c r="N2862" s="18">
        <f>貼り付けシート!E2862</f>
        <v>85.934200048238324</v>
      </c>
      <c r="O2862" s="18">
        <f>貼り付けシート!F2862</f>
        <v>0</v>
      </c>
      <c r="P2862" s="19">
        <f t="shared" si="268"/>
        <v>0</v>
      </c>
      <c r="Q2862" s="19">
        <f t="shared" si="269"/>
        <v>0</v>
      </c>
    </row>
    <row r="2863" spans="1:17">
      <c r="A2863" s="38">
        <v>41759</v>
      </c>
      <c r="B2863" s="49" t="s">
        <v>150</v>
      </c>
      <c r="C2863" s="24">
        <f t="shared" si="264"/>
        <v>30.406921776000001</v>
      </c>
      <c r="D2863" s="24">
        <f t="shared" si="265"/>
        <v>0</v>
      </c>
      <c r="E2863" s="18">
        <f>IF(G2863&gt;=0.3,(バックデータ一覧!$C$10*(バックデータ一覧!$C$12*計算過程!L2863+バックデータ一覧!$C$13*LN(計算過程!G2863)+バックデータ一覧!$C$14)^バックデータ一覧!$C$11+バックデータ一覧!$E$10*(計算過程!G2863/(バックデータ一覧!$E$12*計算過程!L2863+バックデータ一覧!$E$13*LN(計算過程!G2863)+バックデータ一覧!$E$14))^バックデータ一覧!$E$11)*計算過程!$W$11*10^-3,0)</f>
        <v>0</v>
      </c>
      <c r="F2863" s="18">
        <f>IF(G2863&lt;0.3,(バックデータ一覧!$C$10*(バックデータ一覧!$C$12*計算過程!L2863+バックデータ一覧!$C$13*LN(0.3)+バックデータ一覧!$C$14)^バックデータ一覧!$C$11+バックデータ一覧!$E$10*(0.3/(バックデータ一覧!$E$12*計算過程!L2863+バックデータ一覧!$E$13*LN(0.3)+バックデータ一覧!$E$14))^バックデータ一覧!$E$11)*計算過程!$W$11*計算過程!G2863/0.3*10^-3,0)</f>
        <v>0</v>
      </c>
      <c r="G2863" s="18">
        <f t="shared" si="266"/>
        <v>0</v>
      </c>
      <c r="H2863" s="18">
        <f t="shared" si="267"/>
        <v>0</v>
      </c>
      <c r="I2863" s="24">
        <v>0</v>
      </c>
      <c r="J2863" s="24">
        <v>0</v>
      </c>
      <c r="K2863" s="24">
        <v>0</v>
      </c>
      <c r="L2863" s="14">
        <f>貼り付けシート!C2863</f>
        <v>13.9</v>
      </c>
      <c r="M2863" s="14">
        <f>貼り付けシート!D2863</f>
        <v>8.6</v>
      </c>
      <c r="N2863" s="18">
        <f>貼り付けシート!E2863</f>
        <v>86.931402944266438</v>
      </c>
      <c r="O2863" s="18">
        <f>貼り付けシート!F2863</f>
        <v>0</v>
      </c>
      <c r="P2863" s="19">
        <f t="shared" si="268"/>
        <v>0</v>
      </c>
      <c r="Q2863" s="19">
        <f t="shared" si="269"/>
        <v>0</v>
      </c>
    </row>
    <row r="2864" spans="1:17">
      <c r="A2864" s="38">
        <v>41759</v>
      </c>
      <c r="B2864" s="49" t="s">
        <v>151</v>
      </c>
      <c r="C2864" s="24">
        <f t="shared" si="264"/>
        <v>30.406921776000001</v>
      </c>
      <c r="D2864" s="24">
        <f t="shared" si="265"/>
        <v>0</v>
      </c>
      <c r="E2864" s="18">
        <f>IF(G2864&gt;=0.3,(バックデータ一覧!$C$10*(バックデータ一覧!$C$12*計算過程!L2864+バックデータ一覧!$C$13*LN(計算過程!G2864)+バックデータ一覧!$C$14)^バックデータ一覧!$C$11+バックデータ一覧!$E$10*(計算過程!G2864/(バックデータ一覧!$E$12*計算過程!L2864+バックデータ一覧!$E$13*LN(計算過程!G2864)+バックデータ一覧!$E$14))^バックデータ一覧!$E$11)*計算過程!$W$11*10^-3,0)</f>
        <v>0</v>
      </c>
      <c r="F2864" s="18">
        <f>IF(G2864&lt;0.3,(バックデータ一覧!$C$10*(バックデータ一覧!$C$12*計算過程!L2864+バックデータ一覧!$C$13*LN(0.3)+バックデータ一覧!$C$14)^バックデータ一覧!$C$11+バックデータ一覧!$E$10*(0.3/(バックデータ一覧!$E$12*計算過程!L2864+バックデータ一覧!$E$13*LN(0.3)+バックデータ一覧!$E$14))^バックデータ一覧!$E$11)*計算過程!$W$11*計算過程!G2864/0.3*10^-3,0)</f>
        <v>0</v>
      </c>
      <c r="G2864" s="18">
        <f t="shared" si="266"/>
        <v>0</v>
      </c>
      <c r="H2864" s="18">
        <f t="shared" si="267"/>
        <v>0</v>
      </c>
      <c r="I2864" s="24">
        <v>0</v>
      </c>
      <c r="J2864" s="24">
        <v>0</v>
      </c>
      <c r="K2864" s="24">
        <v>0</v>
      </c>
      <c r="L2864" s="14">
        <f>貼り付けシート!C2864</f>
        <v>13.6</v>
      </c>
      <c r="M2864" s="14">
        <f>貼り付けシート!D2864</f>
        <v>8.8000000000000007</v>
      </c>
      <c r="N2864" s="18">
        <f>貼り付けシート!E2864</f>
        <v>90.677043585186098</v>
      </c>
      <c r="O2864" s="18">
        <f>貼り付けシート!F2864</f>
        <v>0</v>
      </c>
      <c r="P2864" s="19">
        <f t="shared" si="268"/>
        <v>0</v>
      </c>
      <c r="Q2864" s="19">
        <f t="shared" si="269"/>
        <v>0</v>
      </c>
    </row>
    <row r="2865" spans="1:17">
      <c r="A2865" s="38">
        <v>41759</v>
      </c>
      <c r="B2865" s="49" t="s">
        <v>152</v>
      </c>
      <c r="C2865" s="24">
        <f t="shared" si="264"/>
        <v>30.406921776000001</v>
      </c>
      <c r="D2865" s="24">
        <f t="shared" si="265"/>
        <v>0</v>
      </c>
      <c r="E2865" s="18">
        <f>IF(G2865&gt;=0.3,(バックデータ一覧!$C$10*(バックデータ一覧!$C$12*計算過程!L2865+バックデータ一覧!$C$13*LN(計算過程!G2865)+バックデータ一覧!$C$14)^バックデータ一覧!$C$11+バックデータ一覧!$E$10*(計算過程!G2865/(バックデータ一覧!$E$12*計算過程!L2865+バックデータ一覧!$E$13*LN(計算過程!G2865)+バックデータ一覧!$E$14))^バックデータ一覧!$E$11)*計算過程!$W$11*10^-3,0)</f>
        <v>0</v>
      </c>
      <c r="F2865" s="18">
        <f>IF(G2865&lt;0.3,(バックデータ一覧!$C$10*(バックデータ一覧!$C$12*計算過程!L2865+バックデータ一覧!$C$13*LN(0.3)+バックデータ一覧!$C$14)^バックデータ一覧!$C$11+バックデータ一覧!$E$10*(0.3/(バックデータ一覧!$E$12*計算過程!L2865+バックデータ一覧!$E$13*LN(0.3)+バックデータ一覧!$E$14))^バックデータ一覧!$E$11)*計算過程!$W$11*計算過程!G2865/0.3*10^-3,0)</f>
        <v>0</v>
      </c>
      <c r="G2865" s="18">
        <f t="shared" si="266"/>
        <v>0</v>
      </c>
      <c r="H2865" s="18">
        <f t="shared" si="267"/>
        <v>0</v>
      </c>
      <c r="I2865" s="24">
        <v>0</v>
      </c>
      <c r="J2865" s="24">
        <v>0</v>
      </c>
      <c r="K2865" s="24">
        <v>0</v>
      </c>
      <c r="L2865" s="14">
        <f>貼り付けシート!C2865</f>
        <v>13.3</v>
      </c>
      <c r="M2865" s="14">
        <f>貼り付けシート!D2865</f>
        <v>8.8000000000000007</v>
      </c>
      <c r="N2865" s="18">
        <f>貼り付けシート!E2865</f>
        <v>92.468023176668453</v>
      </c>
      <c r="O2865" s="18">
        <f>貼り付けシート!F2865</f>
        <v>0</v>
      </c>
      <c r="P2865" s="19">
        <f t="shared" si="268"/>
        <v>0</v>
      </c>
      <c r="Q2865" s="19">
        <f t="shared" si="269"/>
        <v>0</v>
      </c>
    </row>
    <row r="2866" spans="1:17">
      <c r="A2866" s="38">
        <v>41759</v>
      </c>
      <c r="B2866" s="49" t="s">
        <v>153</v>
      </c>
      <c r="C2866" s="24">
        <f t="shared" si="264"/>
        <v>30.406921776000001</v>
      </c>
      <c r="D2866" s="24">
        <f t="shared" si="265"/>
        <v>0</v>
      </c>
      <c r="E2866" s="18">
        <f>IF(G2866&gt;=0.3,(バックデータ一覧!$C$10*(バックデータ一覧!$C$12*計算過程!L2866+バックデータ一覧!$C$13*LN(計算過程!G2866)+バックデータ一覧!$C$14)^バックデータ一覧!$C$11+バックデータ一覧!$E$10*(計算過程!G2866/(バックデータ一覧!$E$12*計算過程!L2866+バックデータ一覧!$E$13*LN(計算過程!G2866)+バックデータ一覧!$E$14))^バックデータ一覧!$E$11)*計算過程!$W$11*10^-3,0)</f>
        <v>0</v>
      </c>
      <c r="F2866" s="18">
        <f>IF(G2866&lt;0.3,(バックデータ一覧!$C$10*(バックデータ一覧!$C$12*計算過程!L2866+バックデータ一覧!$C$13*LN(0.3)+バックデータ一覧!$C$14)^バックデータ一覧!$C$11+バックデータ一覧!$E$10*(0.3/(バックデータ一覧!$E$12*計算過程!L2866+バックデータ一覧!$E$13*LN(0.3)+バックデータ一覧!$E$14))^バックデータ一覧!$E$11)*計算過程!$W$11*計算過程!G2866/0.3*10^-3,0)</f>
        <v>0</v>
      </c>
      <c r="G2866" s="18">
        <f t="shared" si="266"/>
        <v>0</v>
      </c>
      <c r="H2866" s="18">
        <f t="shared" si="267"/>
        <v>0</v>
      </c>
      <c r="I2866" s="24">
        <v>0</v>
      </c>
      <c r="J2866" s="24">
        <v>0</v>
      </c>
      <c r="K2866" s="24">
        <v>0</v>
      </c>
      <c r="L2866" s="14">
        <f>貼り付けシート!C2866</f>
        <v>13</v>
      </c>
      <c r="M2866" s="14">
        <f>貼り付けシート!D2866</f>
        <v>8.9</v>
      </c>
      <c r="N2866" s="18">
        <f>貼り付けシート!E2866</f>
        <v>95.355206805120119</v>
      </c>
      <c r="O2866" s="18">
        <f>貼り付けシート!F2866</f>
        <v>0</v>
      </c>
      <c r="P2866" s="19">
        <f t="shared" si="268"/>
        <v>0</v>
      </c>
      <c r="Q2866" s="19">
        <f t="shared" si="269"/>
        <v>0</v>
      </c>
    </row>
    <row r="2867" spans="1:17">
      <c r="A2867" s="38">
        <v>41759</v>
      </c>
      <c r="B2867" s="49" t="s">
        <v>154</v>
      </c>
      <c r="C2867" s="24">
        <f t="shared" si="264"/>
        <v>30.406921776000001</v>
      </c>
      <c r="D2867" s="24">
        <f t="shared" si="265"/>
        <v>0</v>
      </c>
      <c r="E2867" s="18">
        <f>IF(G2867&gt;=0.3,(バックデータ一覧!$C$10*(バックデータ一覧!$C$12*計算過程!L2867+バックデータ一覧!$C$13*LN(計算過程!G2867)+バックデータ一覧!$C$14)^バックデータ一覧!$C$11+バックデータ一覧!$E$10*(計算過程!G2867/(バックデータ一覧!$E$12*計算過程!L2867+バックデータ一覧!$E$13*LN(計算過程!G2867)+バックデータ一覧!$E$14))^バックデータ一覧!$E$11)*計算過程!$W$11*10^-3,0)</f>
        <v>0</v>
      </c>
      <c r="F2867" s="18">
        <f>IF(G2867&lt;0.3,(バックデータ一覧!$C$10*(バックデータ一覧!$C$12*計算過程!L2867+バックデータ一覧!$C$13*LN(0.3)+バックデータ一覧!$C$14)^バックデータ一覧!$C$11+バックデータ一覧!$E$10*(0.3/(バックデータ一覧!$E$12*計算過程!L2867+バックデータ一覧!$E$13*LN(0.3)+バックデータ一覧!$E$14))^バックデータ一覧!$E$11)*計算過程!$W$11*計算過程!G2867/0.3*10^-3,0)</f>
        <v>0</v>
      </c>
      <c r="G2867" s="18">
        <f t="shared" si="266"/>
        <v>0</v>
      </c>
      <c r="H2867" s="18">
        <f t="shared" si="267"/>
        <v>0</v>
      </c>
      <c r="I2867" s="24">
        <v>0</v>
      </c>
      <c r="J2867" s="24">
        <v>0</v>
      </c>
      <c r="K2867" s="24">
        <v>0</v>
      </c>
      <c r="L2867" s="14">
        <f>貼り付けシート!C2867</f>
        <v>13</v>
      </c>
      <c r="M2867" s="14">
        <f>貼り付けシート!D2867</f>
        <v>8.9</v>
      </c>
      <c r="N2867" s="18">
        <f>貼り付けシート!E2867</f>
        <v>95.355206805120119</v>
      </c>
      <c r="O2867" s="18">
        <f>貼り付けシート!F2867</f>
        <v>0</v>
      </c>
      <c r="P2867" s="19">
        <f t="shared" si="268"/>
        <v>0</v>
      </c>
      <c r="Q2867" s="19">
        <f t="shared" si="269"/>
        <v>0</v>
      </c>
    </row>
    <row r="2868" spans="1:17">
      <c r="A2868" s="38">
        <v>41759</v>
      </c>
      <c r="B2868" s="49" t="s">
        <v>155</v>
      </c>
      <c r="C2868" s="24">
        <f t="shared" si="264"/>
        <v>30.406921776000001</v>
      </c>
      <c r="D2868" s="24">
        <f t="shared" si="265"/>
        <v>0</v>
      </c>
      <c r="E2868" s="18">
        <f>IF(G2868&gt;=0.3,(バックデータ一覧!$C$10*(バックデータ一覧!$C$12*計算過程!L2868+バックデータ一覧!$C$13*LN(計算過程!G2868)+バックデータ一覧!$C$14)^バックデータ一覧!$C$11+バックデータ一覧!$E$10*(計算過程!G2868/(バックデータ一覧!$E$12*計算過程!L2868+バックデータ一覧!$E$13*LN(計算過程!G2868)+バックデータ一覧!$E$14))^バックデータ一覧!$E$11)*計算過程!$W$11*10^-3,0)</f>
        <v>0</v>
      </c>
      <c r="F2868" s="18">
        <f>IF(G2868&lt;0.3,(バックデータ一覧!$C$10*(バックデータ一覧!$C$12*計算過程!L2868+バックデータ一覧!$C$13*LN(0.3)+バックデータ一覧!$C$14)^バックデータ一覧!$C$11+バックデータ一覧!$E$10*(0.3/(バックデータ一覧!$E$12*計算過程!L2868+バックデータ一覧!$E$13*LN(0.3)+バックデータ一覧!$E$14))^バックデータ一覧!$E$11)*計算過程!$W$11*計算過程!G2868/0.3*10^-3,0)</f>
        <v>0</v>
      </c>
      <c r="G2868" s="18">
        <f t="shared" si="266"/>
        <v>0</v>
      </c>
      <c r="H2868" s="18">
        <f t="shared" si="267"/>
        <v>0</v>
      </c>
      <c r="I2868" s="24">
        <v>0</v>
      </c>
      <c r="J2868" s="24">
        <v>0</v>
      </c>
      <c r="K2868" s="24">
        <v>0</v>
      </c>
      <c r="L2868" s="14">
        <f>貼り付けシート!C2868</f>
        <v>13</v>
      </c>
      <c r="M2868" s="14">
        <f>貼り付けシート!D2868</f>
        <v>8.8000000000000007</v>
      </c>
      <c r="N2868" s="18">
        <f>貼り付けシート!E2868</f>
        <v>94.298746689682901</v>
      </c>
      <c r="O2868" s="18">
        <f>貼り付けシート!F2868</f>
        <v>0</v>
      </c>
      <c r="P2868" s="19">
        <f t="shared" si="268"/>
        <v>0</v>
      </c>
      <c r="Q2868" s="19">
        <f t="shared" si="269"/>
        <v>0</v>
      </c>
    </row>
    <row r="2869" spans="1:17">
      <c r="A2869" s="38">
        <v>41759</v>
      </c>
      <c r="B2869" s="49" t="s">
        <v>156</v>
      </c>
      <c r="C2869" s="24">
        <f t="shared" si="264"/>
        <v>30.406921776000001</v>
      </c>
      <c r="D2869" s="24">
        <f t="shared" si="265"/>
        <v>0</v>
      </c>
      <c r="E2869" s="18">
        <f>IF(G2869&gt;=0.3,(バックデータ一覧!$C$10*(バックデータ一覧!$C$12*計算過程!L2869+バックデータ一覧!$C$13*LN(計算過程!G2869)+バックデータ一覧!$C$14)^バックデータ一覧!$C$11+バックデータ一覧!$E$10*(計算過程!G2869/(バックデータ一覧!$E$12*計算過程!L2869+バックデータ一覧!$E$13*LN(計算過程!G2869)+バックデータ一覧!$E$14))^バックデータ一覧!$E$11)*計算過程!$W$11*10^-3,0)</f>
        <v>0</v>
      </c>
      <c r="F2869" s="18">
        <f>IF(G2869&lt;0.3,(バックデータ一覧!$C$10*(バックデータ一覧!$C$12*計算過程!L2869+バックデータ一覧!$C$13*LN(0.3)+バックデータ一覧!$C$14)^バックデータ一覧!$C$11+バックデータ一覧!$E$10*(0.3/(バックデータ一覧!$E$12*計算過程!L2869+バックデータ一覧!$E$13*LN(0.3)+バックデータ一覧!$E$14))^バックデータ一覧!$E$11)*計算過程!$W$11*計算過程!G2869/0.3*10^-3,0)</f>
        <v>0</v>
      </c>
      <c r="G2869" s="18">
        <f t="shared" si="266"/>
        <v>0</v>
      </c>
      <c r="H2869" s="18">
        <f t="shared" si="267"/>
        <v>0</v>
      </c>
      <c r="I2869" s="24">
        <v>0</v>
      </c>
      <c r="J2869" s="24">
        <v>0</v>
      </c>
      <c r="K2869" s="24">
        <v>0</v>
      </c>
      <c r="L2869" s="14">
        <f>貼り付けシート!C2869</f>
        <v>12.8</v>
      </c>
      <c r="M2869" s="14">
        <f>貼り付けシート!D2869</f>
        <v>8.6</v>
      </c>
      <c r="N2869" s="18">
        <f>貼り付けシート!E2869</f>
        <v>93.399997283984376</v>
      </c>
      <c r="O2869" s="18">
        <f>貼り付けシート!F2869</f>
        <v>0</v>
      </c>
      <c r="P2869" s="19">
        <f t="shared" si="268"/>
        <v>0</v>
      </c>
      <c r="Q2869" s="19">
        <f t="shared" si="269"/>
        <v>0</v>
      </c>
    </row>
    <row r="2870" spans="1:17">
      <c r="A2870" s="38">
        <v>41759</v>
      </c>
      <c r="B2870" s="49" t="s">
        <v>157</v>
      </c>
      <c r="C2870" s="24">
        <f t="shared" si="264"/>
        <v>30.406921776000001</v>
      </c>
      <c r="D2870" s="24">
        <f t="shared" si="265"/>
        <v>0</v>
      </c>
      <c r="E2870" s="18">
        <f>IF(G2870&gt;=0.3,(バックデータ一覧!$C$10*(バックデータ一覧!$C$12*計算過程!L2870+バックデータ一覧!$C$13*LN(計算過程!G2870)+バックデータ一覧!$C$14)^バックデータ一覧!$C$11+バックデータ一覧!$E$10*(計算過程!G2870/(バックデータ一覧!$E$12*計算過程!L2870+バックデータ一覧!$E$13*LN(計算過程!G2870)+バックデータ一覧!$E$14))^バックデータ一覧!$E$11)*計算過程!$W$11*10^-3,0)</f>
        <v>0</v>
      </c>
      <c r="F2870" s="18">
        <f>IF(G2870&lt;0.3,(バックデータ一覧!$C$10*(バックデータ一覧!$C$12*計算過程!L2870+バックデータ一覧!$C$13*LN(0.3)+バックデータ一覧!$C$14)^バックデータ一覧!$C$11+バックデータ一覧!$E$10*(0.3/(バックデータ一覧!$E$12*計算過程!L2870+バックデータ一覧!$E$13*LN(0.3)+バックデータ一覧!$E$14))^バックデータ一覧!$E$11)*計算過程!$W$11*計算過程!G2870/0.3*10^-3,0)</f>
        <v>0</v>
      </c>
      <c r="G2870" s="18">
        <f t="shared" si="266"/>
        <v>0</v>
      </c>
      <c r="H2870" s="18">
        <f t="shared" si="267"/>
        <v>0</v>
      </c>
      <c r="I2870" s="24">
        <v>0</v>
      </c>
      <c r="J2870" s="24">
        <v>0</v>
      </c>
      <c r="K2870" s="24">
        <v>0</v>
      </c>
      <c r="L2870" s="14">
        <f>貼り付けシート!C2870</f>
        <v>13</v>
      </c>
      <c r="M2870" s="14">
        <f>貼り付けシート!D2870</f>
        <v>8.5</v>
      </c>
      <c r="N2870" s="18">
        <f>貼り付けシート!E2870</f>
        <v>91.127355634190337</v>
      </c>
      <c r="O2870" s="18">
        <f>貼り付けシート!F2870</f>
        <v>0</v>
      </c>
      <c r="P2870" s="19">
        <f t="shared" si="268"/>
        <v>0</v>
      </c>
      <c r="Q2870" s="19">
        <f t="shared" si="269"/>
        <v>0</v>
      </c>
    </row>
    <row r="2871" spans="1:17">
      <c r="A2871" s="38">
        <v>41759</v>
      </c>
      <c r="B2871" s="49" t="s">
        <v>158</v>
      </c>
      <c r="C2871" s="24">
        <f t="shared" si="264"/>
        <v>30.406921776000001</v>
      </c>
      <c r="D2871" s="24">
        <f t="shared" si="265"/>
        <v>0</v>
      </c>
      <c r="E2871" s="18">
        <f>IF(G2871&gt;=0.3,(バックデータ一覧!$C$10*(バックデータ一覧!$C$12*計算過程!L2871+バックデータ一覧!$C$13*LN(計算過程!G2871)+バックデータ一覧!$C$14)^バックデータ一覧!$C$11+バックデータ一覧!$E$10*(計算過程!G2871/(バックデータ一覧!$E$12*計算過程!L2871+バックデータ一覧!$E$13*LN(計算過程!G2871)+バックデータ一覧!$E$14))^バックデータ一覧!$E$11)*計算過程!$W$11*10^-3,0)</f>
        <v>0</v>
      </c>
      <c r="F2871" s="18">
        <f>IF(G2871&lt;0.3,(バックデータ一覧!$C$10*(バックデータ一覧!$C$12*計算過程!L2871+バックデータ一覧!$C$13*LN(0.3)+バックデータ一覧!$C$14)^バックデータ一覧!$C$11+バックデータ一覧!$E$10*(0.3/(バックデータ一覧!$E$12*計算過程!L2871+バックデータ一覧!$E$13*LN(0.3)+バックデータ一覧!$E$14))^バックデータ一覧!$E$11)*計算過程!$W$11*計算過程!G2871/0.3*10^-3,0)</f>
        <v>0</v>
      </c>
      <c r="G2871" s="18">
        <f t="shared" si="266"/>
        <v>0</v>
      </c>
      <c r="H2871" s="18">
        <f t="shared" si="267"/>
        <v>0</v>
      </c>
      <c r="I2871" s="24">
        <v>0</v>
      </c>
      <c r="J2871" s="24">
        <v>0</v>
      </c>
      <c r="K2871" s="24">
        <v>0</v>
      </c>
      <c r="L2871" s="14">
        <f>貼り付けシート!C2871</f>
        <v>13.4</v>
      </c>
      <c r="M2871" s="14">
        <f>貼り付けシート!D2871</f>
        <v>8.5</v>
      </c>
      <c r="N2871" s="18">
        <f>貼り付けシート!E2871</f>
        <v>88.777064479362792</v>
      </c>
      <c r="O2871" s="18">
        <f>貼り付けシート!F2871</f>
        <v>0</v>
      </c>
      <c r="P2871" s="19">
        <f t="shared" si="268"/>
        <v>0</v>
      </c>
      <c r="Q2871" s="19">
        <f t="shared" si="269"/>
        <v>0</v>
      </c>
    </row>
    <row r="2872" spans="1:17">
      <c r="A2872" s="38">
        <v>41759</v>
      </c>
      <c r="B2872" s="49" t="s">
        <v>159</v>
      </c>
      <c r="C2872" s="24">
        <f t="shared" si="264"/>
        <v>30.406921776000001</v>
      </c>
      <c r="D2872" s="24">
        <f t="shared" si="265"/>
        <v>0</v>
      </c>
      <c r="E2872" s="18">
        <f>IF(G2872&gt;=0.3,(バックデータ一覧!$C$10*(バックデータ一覧!$C$12*計算過程!L2872+バックデータ一覧!$C$13*LN(計算過程!G2872)+バックデータ一覧!$C$14)^バックデータ一覧!$C$11+バックデータ一覧!$E$10*(計算過程!G2872/(バックデータ一覧!$E$12*計算過程!L2872+バックデータ一覧!$E$13*LN(計算過程!G2872)+バックデータ一覧!$E$14))^バックデータ一覧!$E$11)*計算過程!$W$11*10^-3,0)</f>
        <v>0</v>
      </c>
      <c r="F2872" s="18">
        <f>IF(G2872&lt;0.3,(バックデータ一覧!$C$10*(バックデータ一覧!$C$12*計算過程!L2872+バックデータ一覧!$C$13*LN(0.3)+バックデータ一覧!$C$14)^バックデータ一覧!$C$11+バックデータ一覧!$E$10*(0.3/(バックデータ一覧!$E$12*計算過程!L2872+バックデータ一覧!$E$13*LN(0.3)+バックデータ一覧!$E$14))^バックデータ一覧!$E$11)*計算過程!$W$11*計算過程!G2872/0.3*10^-3,0)</f>
        <v>0</v>
      </c>
      <c r="G2872" s="18">
        <f t="shared" si="266"/>
        <v>0</v>
      </c>
      <c r="H2872" s="18">
        <f t="shared" si="267"/>
        <v>0</v>
      </c>
      <c r="I2872" s="24">
        <v>0</v>
      </c>
      <c r="J2872" s="24">
        <v>0</v>
      </c>
      <c r="K2872" s="24">
        <v>0</v>
      </c>
      <c r="L2872" s="14">
        <f>貼り付けシート!C2872</f>
        <v>12.6</v>
      </c>
      <c r="M2872" s="14">
        <f>貼り付けシート!D2872</f>
        <v>8.5</v>
      </c>
      <c r="N2872" s="18">
        <f>貼り付けシート!E2872</f>
        <v>93.547600730967005</v>
      </c>
      <c r="O2872" s="18">
        <f>貼り付けシート!F2872</f>
        <v>0</v>
      </c>
      <c r="P2872" s="19">
        <f t="shared" si="268"/>
        <v>0</v>
      </c>
      <c r="Q2872" s="19">
        <f t="shared" si="269"/>
        <v>0</v>
      </c>
    </row>
    <row r="2873" spans="1:17">
      <c r="A2873" s="38">
        <v>41759</v>
      </c>
      <c r="B2873" s="49" t="s">
        <v>160</v>
      </c>
      <c r="C2873" s="24">
        <f t="shared" si="264"/>
        <v>30.406921776000001</v>
      </c>
      <c r="D2873" s="24">
        <f t="shared" si="265"/>
        <v>0</v>
      </c>
      <c r="E2873" s="18">
        <f>IF(G2873&gt;=0.3,(バックデータ一覧!$C$10*(バックデータ一覧!$C$12*計算過程!L2873+バックデータ一覧!$C$13*LN(計算過程!G2873)+バックデータ一覧!$C$14)^バックデータ一覧!$C$11+バックデータ一覧!$E$10*(計算過程!G2873/(バックデータ一覧!$E$12*計算過程!L2873+バックデータ一覧!$E$13*LN(計算過程!G2873)+バックデータ一覧!$E$14))^バックデータ一覧!$E$11)*計算過程!$W$11*10^-3,0)</f>
        <v>0</v>
      </c>
      <c r="F2873" s="18">
        <f>IF(G2873&lt;0.3,(バックデータ一覧!$C$10*(バックデータ一覧!$C$12*計算過程!L2873+バックデータ一覧!$C$13*LN(0.3)+バックデータ一覧!$C$14)^バックデータ一覧!$C$11+バックデータ一覧!$E$10*(0.3/(バックデータ一覧!$E$12*計算過程!L2873+バックデータ一覧!$E$13*LN(0.3)+バックデータ一覧!$E$14))^バックデータ一覧!$E$11)*計算過程!$W$11*計算過程!G2873/0.3*10^-3,0)</f>
        <v>0</v>
      </c>
      <c r="G2873" s="18">
        <f t="shared" si="266"/>
        <v>0</v>
      </c>
      <c r="H2873" s="18">
        <f t="shared" si="267"/>
        <v>0</v>
      </c>
      <c r="I2873" s="24">
        <v>0</v>
      </c>
      <c r="J2873" s="24">
        <v>0</v>
      </c>
      <c r="K2873" s="24">
        <v>0</v>
      </c>
      <c r="L2873" s="14">
        <f>貼り付けシート!C2873</f>
        <v>12.6</v>
      </c>
      <c r="M2873" s="14">
        <f>貼り付けシート!D2873</f>
        <v>8.5</v>
      </c>
      <c r="N2873" s="18">
        <f>貼り付けシート!E2873</f>
        <v>93.547600730967005</v>
      </c>
      <c r="O2873" s="18">
        <f>貼り付けシート!F2873</f>
        <v>0</v>
      </c>
      <c r="P2873" s="19">
        <f t="shared" si="268"/>
        <v>0</v>
      </c>
      <c r="Q2873" s="19">
        <f t="shared" si="269"/>
        <v>0</v>
      </c>
    </row>
    <row r="2874" spans="1:17">
      <c r="A2874" s="38">
        <v>41759</v>
      </c>
      <c r="B2874" s="49" t="s">
        <v>161</v>
      </c>
      <c r="C2874" s="24">
        <f t="shared" si="264"/>
        <v>30.406921776000001</v>
      </c>
      <c r="D2874" s="24">
        <f t="shared" si="265"/>
        <v>0</v>
      </c>
      <c r="E2874" s="18">
        <f>IF(G2874&gt;=0.3,(バックデータ一覧!$C$10*(バックデータ一覧!$C$12*計算過程!L2874+バックデータ一覧!$C$13*LN(計算過程!G2874)+バックデータ一覧!$C$14)^バックデータ一覧!$C$11+バックデータ一覧!$E$10*(計算過程!G2874/(バックデータ一覧!$E$12*計算過程!L2874+バックデータ一覧!$E$13*LN(計算過程!G2874)+バックデータ一覧!$E$14))^バックデータ一覧!$E$11)*計算過程!$W$11*10^-3,0)</f>
        <v>0</v>
      </c>
      <c r="F2874" s="18">
        <f>IF(G2874&lt;0.3,(バックデータ一覧!$C$10*(バックデータ一覧!$C$12*計算過程!L2874+バックデータ一覧!$C$13*LN(0.3)+バックデータ一覧!$C$14)^バックデータ一覧!$C$11+バックデータ一覧!$E$10*(0.3/(バックデータ一覧!$E$12*計算過程!L2874+バックデータ一覧!$E$13*LN(0.3)+バックデータ一覧!$E$14))^バックデータ一覧!$E$11)*計算過程!$W$11*計算過程!G2874/0.3*10^-3,0)</f>
        <v>0</v>
      </c>
      <c r="G2874" s="18">
        <f t="shared" si="266"/>
        <v>0</v>
      </c>
      <c r="H2874" s="18">
        <f t="shared" si="267"/>
        <v>0</v>
      </c>
      <c r="I2874" s="24">
        <v>0</v>
      </c>
      <c r="J2874" s="24">
        <v>0</v>
      </c>
      <c r="K2874" s="24">
        <v>0</v>
      </c>
      <c r="L2874" s="14">
        <f>貼り付けシート!C2874</f>
        <v>12.8</v>
      </c>
      <c r="M2874" s="14">
        <f>貼り付けシート!D2874</f>
        <v>8.8000000000000007</v>
      </c>
      <c r="N2874" s="18">
        <f>貼り付けシート!E2874</f>
        <v>95.541788376529794</v>
      </c>
      <c r="O2874" s="18">
        <f>貼り付けシート!F2874</f>
        <v>0</v>
      </c>
      <c r="P2874" s="19">
        <f t="shared" si="268"/>
        <v>0</v>
      </c>
      <c r="Q2874" s="19">
        <f t="shared" si="269"/>
        <v>0</v>
      </c>
    </row>
    <row r="2875" spans="1:17">
      <c r="A2875" s="38">
        <v>41759</v>
      </c>
      <c r="B2875" s="49" t="s">
        <v>162</v>
      </c>
      <c r="C2875" s="24">
        <f t="shared" si="264"/>
        <v>30.406921776000001</v>
      </c>
      <c r="D2875" s="24">
        <f t="shared" si="265"/>
        <v>0</v>
      </c>
      <c r="E2875" s="18">
        <f>IF(G2875&gt;=0.3,(バックデータ一覧!$C$10*(バックデータ一覧!$C$12*計算過程!L2875+バックデータ一覧!$C$13*LN(計算過程!G2875)+バックデータ一覧!$C$14)^バックデータ一覧!$C$11+バックデータ一覧!$E$10*(計算過程!G2875/(バックデータ一覧!$E$12*計算過程!L2875+バックデータ一覧!$E$13*LN(計算過程!G2875)+バックデータ一覧!$E$14))^バックデータ一覧!$E$11)*計算過程!$W$11*10^-3,0)</f>
        <v>0</v>
      </c>
      <c r="F2875" s="18">
        <f>IF(G2875&lt;0.3,(バックデータ一覧!$C$10*(バックデータ一覧!$C$12*計算過程!L2875+バックデータ一覧!$C$13*LN(0.3)+バックデータ一覧!$C$14)^バックデータ一覧!$C$11+バックデータ一覧!$E$10*(0.3/(バックデータ一覧!$E$12*計算過程!L2875+バックデータ一覧!$E$13*LN(0.3)+バックデータ一覧!$E$14))^バックデータ一覧!$E$11)*計算過程!$W$11*計算過程!G2875/0.3*10^-3,0)</f>
        <v>0</v>
      </c>
      <c r="G2875" s="18">
        <f t="shared" si="266"/>
        <v>0</v>
      </c>
      <c r="H2875" s="18">
        <f t="shared" si="267"/>
        <v>0</v>
      </c>
      <c r="I2875" s="24">
        <v>0</v>
      </c>
      <c r="J2875" s="24">
        <v>0</v>
      </c>
      <c r="K2875" s="24">
        <v>0</v>
      </c>
      <c r="L2875" s="14">
        <f>貼り付けシート!C2875</f>
        <v>13.4</v>
      </c>
      <c r="M2875" s="14">
        <f>貼り付けシート!D2875</f>
        <v>9.1</v>
      </c>
      <c r="N2875" s="18">
        <f>貼り付けシート!E2875</f>
        <v>94.953320775782331</v>
      </c>
      <c r="O2875" s="18">
        <f>貼り付けシート!F2875</f>
        <v>0</v>
      </c>
      <c r="P2875" s="19">
        <f t="shared" si="268"/>
        <v>0</v>
      </c>
      <c r="Q2875" s="19">
        <f t="shared" si="269"/>
        <v>0</v>
      </c>
    </row>
    <row r="2876" spans="1:17">
      <c r="A2876" s="38">
        <v>41759</v>
      </c>
      <c r="B2876" s="49" t="s">
        <v>163</v>
      </c>
      <c r="C2876" s="24">
        <f t="shared" si="264"/>
        <v>30.406921776000001</v>
      </c>
      <c r="D2876" s="24">
        <f t="shared" si="265"/>
        <v>0</v>
      </c>
      <c r="E2876" s="18">
        <f>IF(G2876&gt;=0.3,(バックデータ一覧!$C$10*(バックデータ一覧!$C$12*計算過程!L2876+バックデータ一覧!$C$13*LN(計算過程!G2876)+バックデータ一覧!$C$14)^バックデータ一覧!$C$11+バックデータ一覧!$E$10*(計算過程!G2876/(バックデータ一覧!$E$12*計算過程!L2876+バックデータ一覧!$E$13*LN(計算過程!G2876)+バックデータ一覧!$E$14))^バックデータ一覧!$E$11)*計算過程!$W$11*10^-3,0)</f>
        <v>0</v>
      </c>
      <c r="F2876" s="18">
        <f>IF(G2876&lt;0.3,(バックデータ一覧!$C$10*(バックデータ一覧!$C$12*計算過程!L2876+バックデータ一覧!$C$13*LN(0.3)+バックデータ一覧!$C$14)^バックデータ一覧!$C$11+バックデータ一覧!$E$10*(0.3/(バックデータ一覧!$E$12*計算過程!L2876+バックデータ一覧!$E$13*LN(0.3)+バックデータ一覧!$E$14))^バックデータ一覧!$E$11)*計算過程!$W$11*計算過程!G2876/0.3*10^-3,0)</f>
        <v>0</v>
      </c>
      <c r="G2876" s="18">
        <f t="shared" si="266"/>
        <v>0</v>
      </c>
      <c r="H2876" s="18">
        <f t="shared" si="267"/>
        <v>0</v>
      </c>
      <c r="I2876" s="24">
        <v>0</v>
      </c>
      <c r="J2876" s="24">
        <v>0</v>
      </c>
      <c r="K2876" s="24">
        <v>0</v>
      </c>
      <c r="L2876" s="14">
        <f>貼り付けシート!C2876</f>
        <v>13.9</v>
      </c>
      <c r="M2876" s="14">
        <f>貼り付けシート!D2876</f>
        <v>9.4</v>
      </c>
      <c r="N2876" s="18">
        <f>貼り付けシート!E2876</f>
        <v>94.897654777598618</v>
      </c>
      <c r="O2876" s="18">
        <f>貼り付けシート!F2876</f>
        <v>0</v>
      </c>
      <c r="P2876" s="19">
        <f t="shared" si="268"/>
        <v>0</v>
      </c>
      <c r="Q2876" s="19">
        <f t="shared" si="269"/>
        <v>0</v>
      </c>
    </row>
    <row r="2877" spans="1:17">
      <c r="A2877" s="38">
        <v>41759</v>
      </c>
      <c r="B2877" s="49" t="s">
        <v>164</v>
      </c>
      <c r="C2877" s="24">
        <f t="shared" si="264"/>
        <v>30.406921776000001</v>
      </c>
      <c r="D2877" s="24">
        <f t="shared" si="265"/>
        <v>0</v>
      </c>
      <c r="E2877" s="18">
        <f>IF(G2877&gt;=0.3,(バックデータ一覧!$C$10*(バックデータ一覧!$C$12*計算過程!L2877+バックデータ一覧!$C$13*LN(計算過程!G2877)+バックデータ一覧!$C$14)^バックデータ一覧!$C$11+バックデータ一覧!$E$10*(計算過程!G2877/(バックデータ一覧!$E$12*計算過程!L2877+バックデータ一覧!$E$13*LN(計算過程!G2877)+バックデータ一覧!$E$14))^バックデータ一覧!$E$11)*計算過程!$W$11*10^-3,0)</f>
        <v>0</v>
      </c>
      <c r="F2877" s="18">
        <f>IF(G2877&lt;0.3,(バックデータ一覧!$C$10*(バックデータ一覧!$C$12*計算過程!L2877+バックデータ一覧!$C$13*LN(0.3)+バックデータ一覧!$C$14)^バックデータ一覧!$C$11+バックデータ一覧!$E$10*(0.3/(バックデータ一覧!$E$12*計算過程!L2877+バックデータ一覧!$E$13*LN(0.3)+バックデータ一覧!$E$14))^バックデータ一覧!$E$11)*計算過程!$W$11*計算過程!G2877/0.3*10^-3,0)</f>
        <v>0</v>
      </c>
      <c r="G2877" s="18">
        <f t="shared" si="266"/>
        <v>0</v>
      </c>
      <c r="H2877" s="18">
        <f t="shared" si="267"/>
        <v>0</v>
      </c>
      <c r="I2877" s="24">
        <v>0</v>
      </c>
      <c r="J2877" s="24">
        <v>0</v>
      </c>
      <c r="K2877" s="24">
        <v>0</v>
      </c>
      <c r="L2877" s="14">
        <f>貼り付けシート!C2877</f>
        <v>14.4</v>
      </c>
      <c r="M2877" s="14">
        <f>貼り付けシート!D2877</f>
        <v>9.6</v>
      </c>
      <c r="N2877" s="18">
        <f>貼り付けシート!E2877</f>
        <v>93.795524035372381</v>
      </c>
      <c r="O2877" s="18">
        <f>貼り付けシート!F2877</f>
        <v>0</v>
      </c>
      <c r="P2877" s="19">
        <f t="shared" si="268"/>
        <v>0</v>
      </c>
      <c r="Q2877" s="19">
        <f t="shared" si="269"/>
        <v>0</v>
      </c>
    </row>
    <row r="2878" spans="1:17">
      <c r="A2878" s="38">
        <v>41759</v>
      </c>
      <c r="B2878" s="49" t="s">
        <v>165</v>
      </c>
      <c r="C2878" s="24">
        <f t="shared" si="264"/>
        <v>30.406921776000001</v>
      </c>
      <c r="D2878" s="24">
        <f t="shared" si="265"/>
        <v>0</v>
      </c>
      <c r="E2878" s="18">
        <f>IF(G2878&gt;=0.3,(バックデータ一覧!$C$10*(バックデータ一覧!$C$12*計算過程!L2878+バックデータ一覧!$C$13*LN(計算過程!G2878)+バックデータ一覧!$C$14)^バックデータ一覧!$C$11+バックデータ一覧!$E$10*(計算過程!G2878/(バックデータ一覧!$E$12*計算過程!L2878+バックデータ一覧!$E$13*LN(計算過程!G2878)+バックデータ一覧!$E$14))^バックデータ一覧!$E$11)*計算過程!$W$11*10^-3,0)</f>
        <v>0</v>
      </c>
      <c r="F2878" s="18">
        <f>IF(G2878&lt;0.3,(バックデータ一覧!$C$10*(バックデータ一覧!$C$12*計算過程!L2878+バックデータ一覧!$C$13*LN(0.3)+バックデータ一覧!$C$14)^バックデータ一覧!$C$11+バックデータ一覧!$E$10*(0.3/(バックデータ一覧!$E$12*計算過程!L2878+バックデータ一覧!$E$13*LN(0.3)+バックデータ一覧!$E$14))^バックデータ一覧!$E$11)*計算過程!$W$11*計算過程!G2878/0.3*10^-3,0)</f>
        <v>0</v>
      </c>
      <c r="G2878" s="18">
        <f t="shared" si="266"/>
        <v>0</v>
      </c>
      <c r="H2878" s="18">
        <f t="shared" si="267"/>
        <v>0</v>
      </c>
      <c r="I2878" s="24">
        <v>0</v>
      </c>
      <c r="J2878" s="24">
        <v>0</v>
      </c>
      <c r="K2878" s="24">
        <v>0</v>
      </c>
      <c r="L2878" s="14">
        <f>貼り付けシート!C2878</f>
        <v>14.4</v>
      </c>
      <c r="M2878" s="14">
        <f>貼り付けシート!D2878</f>
        <v>9.8000000000000007</v>
      </c>
      <c r="N2878" s="18">
        <f>貼り付けシート!E2878</f>
        <v>95.719287355450007</v>
      </c>
      <c r="O2878" s="18">
        <f>貼り付けシート!F2878</f>
        <v>0</v>
      </c>
      <c r="P2878" s="19">
        <f t="shared" si="268"/>
        <v>0</v>
      </c>
      <c r="Q2878" s="19">
        <f t="shared" si="269"/>
        <v>0</v>
      </c>
    </row>
    <row r="2879" spans="1:17">
      <c r="A2879" s="38">
        <v>41759</v>
      </c>
      <c r="B2879" s="49" t="s">
        <v>166</v>
      </c>
      <c r="C2879" s="24">
        <f t="shared" si="264"/>
        <v>30.406921776000001</v>
      </c>
      <c r="D2879" s="24">
        <f t="shared" si="265"/>
        <v>0</v>
      </c>
      <c r="E2879" s="18">
        <f>IF(G2879&gt;=0.3,(バックデータ一覧!$C$10*(バックデータ一覧!$C$12*計算過程!L2879+バックデータ一覧!$C$13*LN(計算過程!G2879)+バックデータ一覧!$C$14)^バックデータ一覧!$C$11+バックデータ一覧!$E$10*(計算過程!G2879/(バックデータ一覧!$E$12*計算過程!L2879+バックデータ一覧!$E$13*LN(計算過程!G2879)+バックデータ一覧!$E$14))^バックデータ一覧!$E$11)*計算過程!$W$11*10^-3,0)</f>
        <v>0</v>
      </c>
      <c r="F2879" s="18">
        <f>IF(G2879&lt;0.3,(バックデータ一覧!$C$10*(バックデータ一覧!$C$12*計算過程!L2879+バックデータ一覧!$C$13*LN(0.3)+バックデータ一覧!$C$14)^バックデータ一覧!$C$11+バックデータ一覧!$E$10*(0.3/(バックデータ一覧!$E$12*計算過程!L2879+バックデータ一覧!$E$13*LN(0.3)+バックデータ一覧!$E$14))^バックデータ一覧!$E$11)*計算過程!$W$11*計算過程!G2879/0.3*10^-3,0)</f>
        <v>0</v>
      </c>
      <c r="G2879" s="18">
        <f t="shared" si="266"/>
        <v>0</v>
      </c>
      <c r="H2879" s="18">
        <f t="shared" si="267"/>
        <v>0</v>
      </c>
      <c r="I2879" s="24">
        <v>0</v>
      </c>
      <c r="J2879" s="24">
        <v>0</v>
      </c>
      <c r="K2879" s="24">
        <v>0</v>
      </c>
      <c r="L2879" s="14">
        <f>貼り付けシート!C2879</f>
        <v>14.8</v>
      </c>
      <c r="M2879" s="14">
        <f>貼り付けシート!D2879</f>
        <v>10.1</v>
      </c>
      <c r="N2879" s="18">
        <f>貼り付けシート!E2879</f>
        <v>96.087083312193087</v>
      </c>
      <c r="O2879" s="18">
        <f>貼り付けシート!F2879</f>
        <v>0</v>
      </c>
      <c r="P2879" s="19">
        <f t="shared" si="268"/>
        <v>0</v>
      </c>
      <c r="Q2879" s="19">
        <f t="shared" si="269"/>
        <v>0</v>
      </c>
    </row>
    <row r="2880" spans="1:17">
      <c r="A2880" s="38">
        <v>41759</v>
      </c>
      <c r="B2880" s="49" t="s">
        <v>167</v>
      </c>
      <c r="C2880" s="24">
        <f t="shared" si="264"/>
        <v>30.406921776000001</v>
      </c>
      <c r="D2880" s="24">
        <f t="shared" si="265"/>
        <v>0</v>
      </c>
      <c r="E2880" s="18">
        <f>IF(G2880&gt;=0.3,(バックデータ一覧!$C$10*(バックデータ一覧!$C$12*計算過程!L2880+バックデータ一覧!$C$13*LN(計算過程!G2880)+バックデータ一覧!$C$14)^バックデータ一覧!$C$11+バックデータ一覧!$E$10*(計算過程!G2880/(バックデータ一覧!$E$12*計算過程!L2880+バックデータ一覧!$E$13*LN(計算過程!G2880)+バックデータ一覧!$E$14))^バックデータ一覧!$E$11)*計算過程!$W$11*10^-3,0)</f>
        <v>0</v>
      </c>
      <c r="F2880" s="18">
        <f>IF(G2880&lt;0.3,(バックデータ一覧!$C$10*(バックデータ一覧!$C$12*計算過程!L2880+バックデータ一覧!$C$13*LN(0.3)+バックデータ一覧!$C$14)^バックデータ一覧!$C$11+バックデータ一覧!$E$10*(0.3/(バックデータ一覧!$E$12*計算過程!L2880+バックデータ一覧!$E$13*LN(0.3)+バックデータ一覧!$E$14))^バックデータ一覧!$E$11)*計算過程!$W$11*計算過程!G2880/0.3*10^-3,0)</f>
        <v>0</v>
      </c>
      <c r="G2880" s="18">
        <f t="shared" si="266"/>
        <v>0</v>
      </c>
      <c r="H2880" s="18">
        <f t="shared" si="267"/>
        <v>0</v>
      </c>
      <c r="I2880" s="24">
        <v>0</v>
      </c>
      <c r="J2880" s="24">
        <v>0</v>
      </c>
      <c r="K2880" s="24">
        <v>0</v>
      </c>
      <c r="L2880" s="14">
        <f>貼り付けシート!C2880</f>
        <v>16</v>
      </c>
      <c r="M2880" s="14">
        <f>貼り付けシート!D2880</f>
        <v>10.6</v>
      </c>
      <c r="N2880" s="18">
        <f>貼り付けシート!E2880</f>
        <v>93.292333898503102</v>
      </c>
      <c r="O2880" s="18">
        <f>貼り付けシート!F2880</f>
        <v>0</v>
      </c>
      <c r="P2880" s="19">
        <f t="shared" si="268"/>
        <v>0</v>
      </c>
      <c r="Q2880" s="19">
        <f t="shared" si="269"/>
        <v>0</v>
      </c>
    </row>
    <row r="2881" spans="1:17">
      <c r="A2881" s="38">
        <v>41759</v>
      </c>
      <c r="B2881" s="49" t="s">
        <v>168</v>
      </c>
      <c r="C2881" s="24">
        <f t="shared" si="264"/>
        <v>30.406921776000001</v>
      </c>
      <c r="D2881" s="24">
        <f t="shared" si="265"/>
        <v>0</v>
      </c>
      <c r="E2881" s="18">
        <f>IF(G2881&gt;=0.3,(バックデータ一覧!$C$10*(バックデータ一覧!$C$12*計算過程!L2881+バックデータ一覧!$C$13*LN(計算過程!G2881)+バックデータ一覧!$C$14)^バックデータ一覧!$C$11+バックデータ一覧!$E$10*(計算過程!G2881/(バックデータ一覧!$E$12*計算過程!L2881+バックデータ一覧!$E$13*LN(計算過程!G2881)+バックデータ一覧!$E$14))^バックデータ一覧!$E$11)*計算過程!$W$11*10^-3,0)</f>
        <v>0</v>
      </c>
      <c r="F2881" s="18">
        <f>IF(G2881&lt;0.3,(バックデータ一覧!$C$10*(バックデータ一覧!$C$12*計算過程!L2881+バックデータ一覧!$C$13*LN(0.3)+バックデータ一覧!$C$14)^バックデータ一覧!$C$11+バックデータ一覧!$E$10*(0.3/(バックデータ一覧!$E$12*計算過程!L2881+バックデータ一覧!$E$13*LN(0.3)+バックデータ一覧!$E$14))^バックデータ一覧!$E$11)*計算過程!$W$11*計算過程!G2881/0.3*10^-3,0)</f>
        <v>0</v>
      </c>
      <c r="G2881" s="18">
        <f t="shared" si="266"/>
        <v>0</v>
      </c>
      <c r="H2881" s="18">
        <f t="shared" si="267"/>
        <v>0</v>
      </c>
      <c r="I2881" s="24">
        <v>0</v>
      </c>
      <c r="J2881" s="24">
        <v>0</v>
      </c>
      <c r="K2881" s="24">
        <v>0</v>
      </c>
      <c r="L2881" s="14">
        <f>貼り付けシート!C2881</f>
        <v>17.5</v>
      </c>
      <c r="M2881" s="14">
        <f>貼り付けシート!D2881</f>
        <v>11.1</v>
      </c>
      <c r="N2881" s="18">
        <f>貼り付けシート!E2881</f>
        <v>88.74297637918059</v>
      </c>
      <c r="O2881" s="18">
        <f>貼り付けシート!F2881</f>
        <v>0</v>
      </c>
      <c r="P2881" s="19">
        <f t="shared" si="268"/>
        <v>0</v>
      </c>
      <c r="Q2881" s="19">
        <f t="shared" si="269"/>
        <v>0</v>
      </c>
    </row>
    <row r="2882" spans="1:17">
      <c r="A2882" s="38">
        <v>41759</v>
      </c>
      <c r="B2882" s="49" t="s">
        <v>169</v>
      </c>
      <c r="C2882" s="24">
        <f t="shared" si="264"/>
        <v>30.406921776000001</v>
      </c>
      <c r="D2882" s="24">
        <f t="shared" si="265"/>
        <v>0</v>
      </c>
      <c r="E2882" s="18">
        <f>IF(G2882&gt;=0.3,(バックデータ一覧!$C$10*(バックデータ一覧!$C$12*計算過程!L2882+バックデータ一覧!$C$13*LN(計算過程!G2882)+バックデータ一覧!$C$14)^バックデータ一覧!$C$11+バックデータ一覧!$E$10*(計算過程!G2882/(バックデータ一覧!$E$12*計算過程!L2882+バックデータ一覧!$E$13*LN(計算過程!G2882)+バックデータ一覧!$E$14))^バックデータ一覧!$E$11)*計算過程!$W$11*10^-3,0)</f>
        <v>0</v>
      </c>
      <c r="F2882" s="18">
        <f>IF(G2882&lt;0.3,(バックデータ一覧!$C$10*(バックデータ一覧!$C$12*計算過程!L2882+バックデータ一覧!$C$13*LN(0.3)+バックデータ一覧!$C$14)^バックデータ一覧!$C$11+バックデータ一覧!$E$10*(0.3/(バックデータ一覧!$E$12*計算過程!L2882+バックデータ一覧!$E$13*LN(0.3)+バックデータ一覧!$E$14))^バックデータ一覧!$E$11)*計算過程!$W$11*計算過程!G2882/0.3*10^-3,0)</f>
        <v>0</v>
      </c>
      <c r="G2882" s="18">
        <f t="shared" si="266"/>
        <v>0</v>
      </c>
      <c r="H2882" s="18">
        <f t="shared" si="267"/>
        <v>0</v>
      </c>
      <c r="I2882" s="24">
        <v>0</v>
      </c>
      <c r="J2882" s="24">
        <v>0</v>
      </c>
      <c r="K2882" s="24">
        <v>0</v>
      </c>
      <c r="L2882" s="14">
        <f>貼り付けシート!C2882</f>
        <v>17.2</v>
      </c>
      <c r="M2882" s="14">
        <f>貼り付けシート!D2882</f>
        <v>11.5</v>
      </c>
      <c r="N2882" s="18">
        <f>貼り付けシート!E2882</f>
        <v>93.642507181888618</v>
      </c>
      <c r="O2882" s="18">
        <f>貼り付けシート!F2882</f>
        <v>0</v>
      </c>
      <c r="P2882" s="19">
        <f t="shared" si="268"/>
        <v>0</v>
      </c>
      <c r="Q2882" s="19">
        <f t="shared" si="269"/>
        <v>0</v>
      </c>
    </row>
    <row r="2883" spans="1:17">
      <c r="A2883" s="38">
        <v>41759</v>
      </c>
      <c r="B2883" s="49" t="s">
        <v>170</v>
      </c>
      <c r="C2883" s="24">
        <f t="shared" si="264"/>
        <v>30.406921776000001</v>
      </c>
      <c r="D2883" s="24">
        <f t="shared" si="265"/>
        <v>0</v>
      </c>
      <c r="E2883" s="18">
        <f>IF(G2883&gt;=0.3,(バックデータ一覧!$C$10*(バックデータ一覧!$C$12*計算過程!L2883+バックデータ一覧!$C$13*LN(計算過程!G2883)+バックデータ一覧!$C$14)^バックデータ一覧!$C$11+バックデータ一覧!$E$10*(計算過程!G2883/(バックデータ一覧!$E$12*計算過程!L2883+バックデータ一覧!$E$13*LN(計算過程!G2883)+バックデータ一覧!$E$14))^バックデータ一覧!$E$11)*計算過程!$W$11*10^-3,0)</f>
        <v>0</v>
      </c>
      <c r="F2883" s="18">
        <f>IF(G2883&lt;0.3,(バックデータ一覧!$C$10*(バックデータ一覧!$C$12*計算過程!L2883+バックデータ一覧!$C$13*LN(0.3)+バックデータ一覧!$C$14)^バックデータ一覧!$C$11+バックデータ一覧!$E$10*(0.3/(バックデータ一覧!$E$12*計算過程!L2883+バックデータ一覧!$E$13*LN(0.3)+バックデータ一覧!$E$14))^バックデータ一覧!$E$11)*計算過程!$W$11*計算過程!G2883/0.3*10^-3,0)</f>
        <v>0</v>
      </c>
      <c r="G2883" s="18">
        <f t="shared" si="266"/>
        <v>0</v>
      </c>
      <c r="H2883" s="18">
        <f t="shared" si="267"/>
        <v>0</v>
      </c>
      <c r="I2883" s="24">
        <v>0</v>
      </c>
      <c r="J2883" s="24">
        <v>0</v>
      </c>
      <c r="K2883" s="24">
        <v>0</v>
      </c>
      <c r="L2883" s="14">
        <f>貼り付けシート!C2883</f>
        <v>17.100000000000001</v>
      </c>
      <c r="M2883" s="14">
        <f>貼り付けシート!D2883</f>
        <v>11.5</v>
      </c>
      <c r="N2883" s="18">
        <f>貼り付けシート!E2883</f>
        <v>94.237439728848443</v>
      </c>
      <c r="O2883" s="18">
        <f>貼り付けシート!F2883</f>
        <v>0</v>
      </c>
      <c r="P2883" s="19">
        <f t="shared" si="268"/>
        <v>0</v>
      </c>
      <c r="Q2883" s="19">
        <f t="shared" si="269"/>
        <v>0</v>
      </c>
    </row>
    <row r="2884" spans="1:17">
      <c r="A2884" s="38">
        <v>41759</v>
      </c>
      <c r="B2884" s="49" t="s">
        <v>171</v>
      </c>
      <c r="C2884" s="24">
        <f t="shared" si="264"/>
        <v>30.406921776000001</v>
      </c>
      <c r="D2884" s="24">
        <f t="shared" si="265"/>
        <v>0</v>
      </c>
      <c r="E2884" s="18">
        <f>IF(G2884&gt;=0.3,(バックデータ一覧!$C$10*(バックデータ一覧!$C$12*計算過程!L2884+バックデータ一覧!$C$13*LN(計算過程!G2884)+バックデータ一覧!$C$14)^バックデータ一覧!$C$11+バックデータ一覧!$E$10*(計算過程!G2884/(バックデータ一覧!$E$12*計算過程!L2884+バックデータ一覧!$E$13*LN(計算過程!G2884)+バックデータ一覧!$E$14))^バックデータ一覧!$E$11)*計算過程!$W$11*10^-3,0)</f>
        <v>0</v>
      </c>
      <c r="F2884" s="18">
        <f>IF(G2884&lt;0.3,(バックデータ一覧!$C$10*(バックデータ一覧!$C$12*計算過程!L2884+バックデータ一覧!$C$13*LN(0.3)+バックデータ一覧!$C$14)^バックデータ一覧!$C$11+バックデータ一覧!$E$10*(0.3/(バックデータ一覧!$E$12*計算過程!L2884+バックデータ一覧!$E$13*LN(0.3)+バックデータ一覧!$E$14))^バックデータ一覧!$E$11)*計算過程!$W$11*計算過程!G2884/0.3*10^-3,0)</f>
        <v>0</v>
      </c>
      <c r="G2884" s="18">
        <f t="shared" si="266"/>
        <v>0</v>
      </c>
      <c r="H2884" s="18">
        <f t="shared" si="267"/>
        <v>0</v>
      </c>
      <c r="I2884" s="24">
        <v>0</v>
      </c>
      <c r="J2884" s="24">
        <v>0</v>
      </c>
      <c r="K2884" s="24">
        <v>0</v>
      </c>
      <c r="L2884" s="14">
        <f>貼り付けシート!C2884</f>
        <v>17.3</v>
      </c>
      <c r="M2884" s="14">
        <f>貼り付けシート!D2884</f>
        <v>11.5</v>
      </c>
      <c r="N2884" s="18">
        <f>貼り付けシート!E2884</f>
        <v>93.051789728784556</v>
      </c>
      <c r="O2884" s="18">
        <f>貼り付けシート!F2884</f>
        <v>0</v>
      </c>
      <c r="P2884" s="19">
        <f t="shared" si="268"/>
        <v>0</v>
      </c>
      <c r="Q2884" s="19">
        <f t="shared" si="269"/>
        <v>0</v>
      </c>
    </row>
    <row r="2885" spans="1:17">
      <c r="A2885" s="38">
        <v>41759</v>
      </c>
      <c r="B2885" s="49" t="s">
        <v>172</v>
      </c>
      <c r="C2885" s="24">
        <f t="shared" si="264"/>
        <v>30.406921776000001</v>
      </c>
      <c r="D2885" s="24">
        <f t="shared" si="265"/>
        <v>0</v>
      </c>
      <c r="E2885" s="18">
        <f>IF(G2885&gt;=0.3,(バックデータ一覧!$C$10*(バックデータ一覧!$C$12*計算過程!L2885+バックデータ一覧!$C$13*LN(計算過程!G2885)+バックデータ一覧!$C$14)^バックデータ一覧!$C$11+バックデータ一覧!$E$10*(計算過程!G2885/(バックデータ一覧!$E$12*計算過程!L2885+バックデータ一覧!$E$13*LN(計算過程!G2885)+バックデータ一覧!$E$14))^バックデータ一覧!$E$11)*計算過程!$W$11*10^-3,0)</f>
        <v>0</v>
      </c>
      <c r="F2885" s="18">
        <f>IF(G2885&lt;0.3,(バックデータ一覧!$C$10*(バックデータ一覧!$C$12*計算過程!L2885+バックデータ一覧!$C$13*LN(0.3)+バックデータ一覧!$C$14)^バックデータ一覧!$C$11+バックデータ一覧!$E$10*(0.3/(バックデータ一覧!$E$12*計算過程!L2885+バックデータ一覧!$E$13*LN(0.3)+バックデータ一覧!$E$14))^バックデータ一覧!$E$11)*計算過程!$W$11*計算過程!G2885/0.3*10^-3,0)</f>
        <v>0</v>
      </c>
      <c r="G2885" s="18">
        <f t="shared" si="266"/>
        <v>0</v>
      </c>
      <c r="H2885" s="18">
        <f t="shared" si="267"/>
        <v>0</v>
      </c>
      <c r="I2885" s="24">
        <v>0</v>
      </c>
      <c r="J2885" s="24">
        <v>0</v>
      </c>
      <c r="K2885" s="24">
        <v>0</v>
      </c>
      <c r="L2885" s="14">
        <f>貼り付けシート!C2885</f>
        <v>17.2</v>
      </c>
      <c r="M2885" s="14">
        <f>貼り付けシート!D2885</f>
        <v>11.6</v>
      </c>
      <c r="N2885" s="18">
        <f>貼り付けシート!E2885</f>
        <v>94.441881900091502</v>
      </c>
      <c r="O2885" s="18">
        <f>貼り付けシート!F2885</f>
        <v>0</v>
      </c>
      <c r="P2885" s="19">
        <f t="shared" si="268"/>
        <v>0</v>
      </c>
      <c r="Q2885" s="19">
        <f t="shared" si="269"/>
        <v>0</v>
      </c>
    </row>
    <row r="2886" spans="1:17">
      <c r="A2886" s="38">
        <v>41760</v>
      </c>
      <c r="B2886" s="49" t="s">
        <v>149</v>
      </c>
      <c r="C2886" s="24">
        <f t="shared" si="264"/>
        <v>30.406921776000001</v>
      </c>
      <c r="D2886" s="24">
        <f t="shared" si="265"/>
        <v>0</v>
      </c>
      <c r="E2886" s="18">
        <f>IF(G2886&gt;=0.3,(バックデータ一覧!$C$10*(バックデータ一覧!$C$12*計算過程!L2886+バックデータ一覧!$C$13*LN(計算過程!G2886)+バックデータ一覧!$C$14)^バックデータ一覧!$C$11+バックデータ一覧!$E$10*(計算過程!G2886/(バックデータ一覧!$E$12*計算過程!L2886+バックデータ一覧!$E$13*LN(計算過程!G2886)+バックデータ一覧!$E$14))^バックデータ一覧!$E$11)*計算過程!$W$11*10^-3,0)</f>
        <v>0</v>
      </c>
      <c r="F2886" s="18">
        <f>IF(G2886&lt;0.3,(バックデータ一覧!$C$10*(バックデータ一覧!$C$12*計算過程!L2886+バックデータ一覧!$C$13*LN(0.3)+バックデータ一覧!$C$14)^バックデータ一覧!$C$11+バックデータ一覧!$E$10*(0.3/(バックデータ一覧!$E$12*計算過程!L2886+バックデータ一覧!$E$13*LN(0.3)+バックデータ一覧!$E$14))^バックデータ一覧!$E$11)*計算過程!$W$11*計算過程!G2886/0.3*10^-3,0)</f>
        <v>0</v>
      </c>
      <c r="G2886" s="18">
        <f t="shared" si="266"/>
        <v>0</v>
      </c>
      <c r="H2886" s="18">
        <f t="shared" si="267"/>
        <v>0</v>
      </c>
      <c r="I2886" s="24">
        <v>0</v>
      </c>
      <c r="J2886" s="24">
        <v>0</v>
      </c>
      <c r="K2886" s="24">
        <v>0</v>
      </c>
      <c r="L2886" s="14">
        <f>貼り付けシート!C2886</f>
        <v>17.2</v>
      </c>
      <c r="M2886" s="14">
        <f>貼り付けシート!D2886</f>
        <v>11.4</v>
      </c>
      <c r="N2886" s="18">
        <f>貼り付けシート!E2886</f>
        <v>92.842880056133424</v>
      </c>
      <c r="O2886" s="18">
        <f>貼り付けシート!F2886</f>
        <v>0</v>
      </c>
      <c r="P2886" s="19">
        <f t="shared" si="268"/>
        <v>0</v>
      </c>
      <c r="Q2886" s="19">
        <f t="shared" si="269"/>
        <v>0</v>
      </c>
    </row>
    <row r="2887" spans="1:17">
      <c r="A2887" s="38">
        <v>41760</v>
      </c>
      <c r="B2887" s="49" t="s">
        <v>150</v>
      </c>
      <c r="C2887" s="24">
        <f t="shared" ref="C2887:C2950" si="270">$W$6*IF(AND(L2887&lt;5,N2887&gt;=80),$W$4,$W$5)*3600*10^-6</f>
        <v>30.406921776000001</v>
      </c>
      <c r="D2887" s="24">
        <f t="shared" ref="D2887:D2950" si="271">IF(G2887&gt;=0.3,E2887,F2887)</f>
        <v>0</v>
      </c>
      <c r="E2887" s="18">
        <f>IF(G2887&gt;=0.3,(バックデータ一覧!$C$10*(バックデータ一覧!$C$12*計算過程!L2887+バックデータ一覧!$C$13*LN(計算過程!G2887)+バックデータ一覧!$C$14)^バックデータ一覧!$C$11+バックデータ一覧!$E$10*(計算過程!G2887/(バックデータ一覧!$E$12*計算過程!L2887+バックデータ一覧!$E$13*LN(計算過程!G2887)+バックデータ一覧!$E$14))^バックデータ一覧!$E$11)*計算過程!$W$11*10^-3,0)</f>
        <v>0</v>
      </c>
      <c r="F2887" s="18">
        <f>IF(G2887&lt;0.3,(バックデータ一覧!$C$10*(バックデータ一覧!$C$12*計算過程!L2887+バックデータ一覧!$C$13*LN(0.3)+バックデータ一覧!$C$14)^バックデータ一覧!$C$11+バックデータ一覧!$E$10*(0.3/(バックデータ一覧!$E$12*計算過程!L2887+バックデータ一覧!$E$13*LN(0.3)+バックデータ一覧!$E$14))^バックデータ一覧!$E$11)*計算過程!$W$11*計算過程!G2887/0.3*10^-3,0)</f>
        <v>0</v>
      </c>
      <c r="G2887" s="18">
        <f t="shared" ref="G2887:G2950" si="272">H2887/($W$6*3600*10^-6)</f>
        <v>0</v>
      </c>
      <c r="H2887" s="18">
        <f t="shared" ref="H2887:H2950" si="273">IF(AND(L2887&lt;5,N2887&gt;=80),P2887/$W$4,P2887/$W$5)</f>
        <v>0</v>
      </c>
      <c r="I2887" s="24">
        <v>0</v>
      </c>
      <c r="J2887" s="24">
        <v>0</v>
      </c>
      <c r="K2887" s="24">
        <v>0</v>
      </c>
      <c r="L2887" s="14">
        <f>貼り付けシート!C2887</f>
        <v>18.2</v>
      </c>
      <c r="M2887" s="14">
        <f>貼り付けシート!D2887</f>
        <v>11.2</v>
      </c>
      <c r="N2887" s="18">
        <f>貼り付けシート!E2887</f>
        <v>85.666686581811717</v>
      </c>
      <c r="O2887" s="18">
        <f>貼り付けシート!F2887</f>
        <v>0</v>
      </c>
      <c r="P2887" s="19">
        <f t="shared" ref="P2887:P2950" si="274">IF(O2887&gt;C2887,C2887,O2887)</f>
        <v>0</v>
      </c>
      <c r="Q2887" s="19">
        <f t="shared" ref="Q2887:Q2950" si="275">IF(O2887&gt;C2887,O2887-C2887,0)</f>
        <v>0</v>
      </c>
    </row>
    <row r="2888" spans="1:17">
      <c r="A2888" s="38">
        <v>41760</v>
      </c>
      <c r="B2888" s="49" t="s">
        <v>151</v>
      </c>
      <c r="C2888" s="24">
        <f t="shared" si="270"/>
        <v>30.406921776000001</v>
      </c>
      <c r="D2888" s="24">
        <f t="shared" si="271"/>
        <v>0</v>
      </c>
      <c r="E2888" s="18">
        <f>IF(G2888&gt;=0.3,(バックデータ一覧!$C$10*(バックデータ一覧!$C$12*計算過程!L2888+バックデータ一覧!$C$13*LN(計算過程!G2888)+バックデータ一覧!$C$14)^バックデータ一覧!$C$11+バックデータ一覧!$E$10*(計算過程!G2888/(バックデータ一覧!$E$12*計算過程!L2888+バックデータ一覧!$E$13*LN(計算過程!G2888)+バックデータ一覧!$E$14))^バックデータ一覧!$E$11)*計算過程!$W$11*10^-3,0)</f>
        <v>0</v>
      </c>
      <c r="F2888" s="18">
        <f>IF(G2888&lt;0.3,(バックデータ一覧!$C$10*(バックデータ一覧!$C$12*計算過程!L2888+バックデータ一覧!$C$13*LN(0.3)+バックデータ一覧!$C$14)^バックデータ一覧!$C$11+バックデータ一覧!$E$10*(0.3/(バックデータ一覧!$E$12*計算過程!L2888+バックデータ一覧!$E$13*LN(0.3)+バックデータ一覧!$E$14))^バックデータ一覧!$E$11)*計算過程!$W$11*計算過程!G2888/0.3*10^-3,0)</f>
        <v>0</v>
      </c>
      <c r="G2888" s="18">
        <f t="shared" si="272"/>
        <v>0</v>
      </c>
      <c r="H2888" s="18">
        <f t="shared" si="273"/>
        <v>0</v>
      </c>
      <c r="I2888" s="24">
        <v>0</v>
      </c>
      <c r="J2888" s="24">
        <v>0</v>
      </c>
      <c r="K2888" s="24">
        <v>0</v>
      </c>
      <c r="L2888" s="14">
        <f>貼り付けシート!C2888</f>
        <v>18.600000000000001</v>
      </c>
      <c r="M2888" s="14">
        <f>貼り付けシート!D2888</f>
        <v>11.1</v>
      </c>
      <c r="N2888" s="18">
        <f>貼り付けシート!E2888</f>
        <v>82.811419506145086</v>
      </c>
      <c r="O2888" s="18">
        <f>貼り付けシート!F2888</f>
        <v>0</v>
      </c>
      <c r="P2888" s="19">
        <f t="shared" si="274"/>
        <v>0</v>
      </c>
      <c r="Q2888" s="19">
        <f t="shared" si="275"/>
        <v>0</v>
      </c>
    </row>
    <row r="2889" spans="1:17">
      <c r="A2889" s="38">
        <v>41760</v>
      </c>
      <c r="B2889" s="49" t="s">
        <v>152</v>
      </c>
      <c r="C2889" s="24">
        <f t="shared" si="270"/>
        <v>30.406921776000001</v>
      </c>
      <c r="D2889" s="24">
        <f t="shared" si="271"/>
        <v>0</v>
      </c>
      <c r="E2889" s="18">
        <f>IF(G2889&gt;=0.3,(バックデータ一覧!$C$10*(バックデータ一覧!$C$12*計算過程!L2889+バックデータ一覧!$C$13*LN(計算過程!G2889)+バックデータ一覧!$C$14)^バックデータ一覧!$C$11+バックデータ一覧!$E$10*(計算過程!G2889/(バックデータ一覧!$E$12*計算過程!L2889+バックデータ一覧!$E$13*LN(計算過程!G2889)+バックデータ一覧!$E$14))^バックデータ一覧!$E$11)*計算過程!$W$11*10^-3,0)</f>
        <v>0</v>
      </c>
      <c r="F2889" s="18">
        <f>IF(G2889&lt;0.3,(バックデータ一覧!$C$10*(バックデータ一覧!$C$12*計算過程!L2889+バックデータ一覧!$C$13*LN(0.3)+バックデータ一覧!$C$14)^バックデータ一覧!$C$11+バックデータ一覧!$E$10*(0.3/(バックデータ一覧!$E$12*計算過程!L2889+バックデータ一覧!$E$13*LN(0.3)+バックデータ一覧!$E$14))^バックデータ一覧!$E$11)*計算過程!$W$11*計算過程!G2889/0.3*10^-3,0)</f>
        <v>0</v>
      </c>
      <c r="G2889" s="18">
        <f t="shared" si="272"/>
        <v>0</v>
      </c>
      <c r="H2889" s="18">
        <f t="shared" si="273"/>
        <v>0</v>
      </c>
      <c r="I2889" s="24">
        <v>0</v>
      </c>
      <c r="J2889" s="24">
        <v>0</v>
      </c>
      <c r="K2889" s="24">
        <v>0</v>
      </c>
      <c r="L2889" s="14">
        <f>貼り付けシート!C2889</f>
        <v>18.899999999999999</v>
      </c>
      <c r="M2889" s="14">
        <f>貼り付けシート!D2889</f>
        <v>11.3</v>
      </c>
      <c r="N2889" s="18">
        <f>貼り付けシート!E2889</f>
        <v>82.710229626079652</v>
      </c>
      <c r="O2889" s="18">
        <f>貼り付けシート!F2889</f>
        <v>0</v>
      </c>
      <c r="P2889" s="19">
        <f t="shared" si="274"/>
        <v>0</v>
      </c>
      <c r="Q2889" s="19">
        <f t="shared" si="275"/>
        <v>0</v>
      </c>
    </row>
    <row r="2890" spans="1:17">
      <c r="A2890" s="38">
        <v>41760</v>
      </c>
      <c r="B2890" s="49" t="s">
        <v>153</v>
      </c>
      <c r="C2890" s="24">
        <f t="shared" si="270"/>
        <v>30.406921776000001</v>
      </c>
      <c r="D2890" s="24">
        <f t="shared" si="271"/>
        <v>0</v>
      </c>
      <c r="E2890" s="18">
        <f>IF(G2890&gt;=0.3,(バックデータ一覧!$C$10*(バックデータ一覧!$C$12*計算過程!L2890+バックデータ一覧!$C$13*LN(計算過程!G2890)+バックデータ一覧!$C$14)^バックデータ一覧!$C$11+バックデータ一覧!$E$10*(計算過程!G2890/(バックデータ一覧!$E$12*計算過程!L2890+バックデータ一覧!$E$13*LN(計算過程!G2890)+バックデータ一覧!$E$14))^バックデータ一覧!$E$11)*計算過程!$W$11*10^-3,0)</f>
        <v>0</v>
      </c>
      <c r="F2890" s="18">
        <f>IF(G2890&lt;0.3,(バックデータ一覧!$C$10*(バックデータ一覧!$C$12*計算過程!L2890+バックデータ一覧!$C$13*LN(0.3)+バックデータ一覧!$C$14)^バックデータ一覧!$C$11+バックデータ一覧!$E$10*(0.3/(バックデータ一覧!$E$12*計算過程!L2890+バックデータ一覧!$E$13*LN(0.3)+バックデータ一覧!$E$14))^バックデータ一覧!$E$11)*計算過程!$W$11*計算過程!G2890/0.3*10^-3,0)</f>
        <v>0</v>
      </c>
      <c r="G2890" s="18">
        <f t="shared" si="272"/>
        <v>0</v>
      </c>
      <c r="H2890" s="18">
        <f t="shared" si="273"/>
        <v>0</v>
      </c>
      <c r="I2890" s="24">
        <v>0</v>
      </c>
      <c r="J2890" s="24">
        <v>0</v>
      </c>
      <c r="K2890" s="24">
        <v>0</v>
      </c>
      <c r="L2890" s="14">
        <f>貼り付けシート!C2890</f>
        <v>18.7</v>
      </c>
      <c r="M2890" s="14">
        <f>貼り付けシート!D2890</f>
        <v>11.6</v>
      </c>
      <c r="N2890" s="18">
        <f>貼り付けシート!E2890</f>
        <v>85.93376612575922</v>
      </c>
      <c r="O2890" s="18">
        <f>貼り付けシート!F2890</f>
        <v>0</v>
      </c>
      <c r="P2890" s="19">
        <f t="shared" si="274"/>
        <v>0</v>
      </c>
      <c r="Q2890" s="19">
        <f t="shared" si="275"/>
        <v>0</v>
      </c>
    </row>
    <row r="2891" spans="1:17">
      <c r="A2891" s="38">
        <v>41760</v>
      </c>
      <c r="B2891" s="49" t="s">
        <v>154</v>
      </c>
      <c r="C2891" s="24">
        <f t="shared" si="270"/>
        <v>30.406921776000001</v>
      </c>
      <c r="D2891" s="24">
        <f t="shared" si="271"/>
        <v>0</v>
      </c>
      <c r="E2891" s="18">
        <f>IF(G2891&gt;=0.3,(バックデータ一覧!$C$10*(バックデータ一覧!$C$12*計算過程!L2891+バックデータ一覧!$C$13*LN(計算過程!G2891)+バックデータ一覧!$C$14)^バックデータ一覧!$C$11+バックデータ一覧!$E$10*(計算過程!G2891/(バックデータ一覧!$E$12*計算過程!L2891+バックデータ一覧!$E$13*LN(計算過程!G2891)+バックデータ一覧!$E$14))^バックデータ一覧!$E$11)*計算過程!$W$11*10^-3,0)</f>
        <v>0</v>
      </c>
      <c r="F2891" s="18">
        <f>IF(G2891&lt;0.3,(バックデータ一覧!$C$10*(バックデータ一覧!$C$12*計算過程!L2891+バックデータ一覧!$C$13*LN(0.3)+バックデータ一覧!$C$14)^バックデータ一覧!$C$11+バックデータ一覧!$E$10*(0.3/(バックデータ一覧!$E$12*計算過程!L2891+バックデータ一覧!$E$13*LN(0.3)+バックデータ一覧!$E$14))^バックデータ一覧!$E$11)*計算過程!$W$11*計算過程!G2891/0.3*10^-3,0)</f>
        <v>0</v>
      </c>
      <c r="G2891" s="18">
        <f t="shared" si="272"/>
        <v>0</v>
      </c>
      <c r="H2891" s="18">
        <f t="shared" si="273"/>
        <v>0</v>
      </c>
      <c r="I2891" s="24">
        <v>0</v>
      </c>
      <c r="J2891" s="24">
        <v>0</v>
      </c>
      <c r="K2891" s="24">
        <v>0</v>
      </c>
      <c r="L2891" s="14">
        <f>貼り付けシート!C2891</f>
        <v>18.5</v>
      </c>
      <c r="M2891" s="14">
        <f>貼り付けシート!D2891</f>
        <v>11.9</v>
      </c>
      <c r="N2891" s="18">
        <f>貼り付けシート!E2891</f>
        <v>89.224972649831599</v>
      </c>
      <c r="O2891" s="18">
        <f>貼り付けシート!F2891</f>
        <v>0</v>
      </c>
      <c r="P2891" s="19">
        <f t="shared" si="274"/>
        <v>0</v>
      </c>
      <c r="Q2891" s="19">
        <f t="shared" si="275"/>
        <v>0</v>
      </c>
    </row>
    <row r="2892" spans="1:17">
      <c r="A2892" s="38">
        <v>41760</v>
      </c>
      <c r="B2892" s="49" t="s">
        <v>155</v>
      </c>
      <c r="C2892" s="24">
        <f t="shared" si="270"/>
        <v>30.406921776000001</v>
      </c>
      <c r="D2892" s="24">
        <f t="shared" si="271"/>
        <v>0</v>
      </c>
      <c r="E2892" s="18">
        <f>IF(G2892&gt;=0.3,(バックデータ一覧!$C$10*(バックデータ一覧!$C$12*計算過程!L2892+バックデータ一覧!$C$13*LN(計算過程!G2892)+バックデータ一覧!$C$14)^バックデータ一覧!$C$11+バックデータ一覧!$E$10*(計算過程!G2892/(バックデータ一覧!$E$12*計算過程!L2892+バックデータ一覧!$E$13*LN(計算過程!G2892)+バックデータ一覧!$E$14))^バックデータ一覧!$E$11)*計算過程!$W$11*10^-3,0)</f>
        <v>0</v>
      </c>
      <c r="F2892" s="18">
        <f>IF(G2892&lt;0.3,(バックデータ一覧!$C$10*(バックデータ一覧!$C$12*計算過程!L2892+バックデータ一覧!$C$13*LN(0.3)+バックデータ一覧!$C$14)^バックデータ一覧!$C$11+バックデータ一覧!$E$10*(0.3/(バックデータ一覧!$E$12*計算過程!L2892+バックデータ一覧!$E$13*LN(0.3)+バックデータ一覧!$E$14))^バックデータ一覧!$E$11)*計算過程!$W$11*計算過程!G2892/0.3*10^-3,0)</f>
        <v>0</v>
      </c>
      <c r="G2892" s="18">
        <f t="shared" si="272"/>
        <v>0</v>
      </c>
      <c r="H2892" s="18">
        <f t="shared" si="273"/>
        <v>0</v>
      </c>
      <c r="I2892" s="24">
        <v>0</v>
      </c>
      <c r="J2892" s="24">
        <v>0</v>
      </c>
      <c r="K2892" s="24">
        <v>0</v>
      </c>
      <c r="L2892" s="14">
        <f>貼り付けシート!C2892</f>
        <v>18.3</v>
      </c>
      <c r="M2892" s="14">
        <f>貼り付けシート!D2892</f>
        <v>12</v>
      </c>
      <c r="N2892" s="18">
        <f>貼り付けシート!E2892</f>
        <v>91.096112583595414</v>
      </c>
      <c r="O2892" s="18">
        <f>貼り付けシート!F2892</f>
        <v>0</v>
      </c>
      <c r="P2892" s="19">
        <f t="shared" si="274"/>
        <v>0</v>
      </c>
      <c r="Q2892" s="19">
        <f t="shared" si="275"/>
        <v>0</v>
      </c>
    </row>
    <row r="2893" spans="1:17">
      <c r="A2893" s="38">
        <v>41760</v>
      </c>
      <c r="B2893" s="49" t="s">
        <v>156</v>
      </c>
      <c r="C2893" s="24">
        <f t="shared" si="270"/>
        <v>30.406921776000001</v>
      </c>
      <c r="D2893" s="24">
        <f t="shared" si="271"/>
        <v>0</v>
      </c>
      <c r="E2893" s="18">
        <f>IF(G2893&gt;=0.3,(バックデータ一覧!$C$10*(バックデータ一覧!$C$12*計算過程!L2893+バックデータ一覧!$C$13*LN(計算過程!G2893)+バックデータ一覧!$C$14)^バックデータ一覧!$C$11+バックデータ一覧!$E$10*(計算過程!G2893/(バックデータ一覧!$E$12*計算過程!L2893+バックデータ一覧!$E$13*LN(計算過程!G2893)+バックデータ一覧!$E$14))^バックデータ一覧!$E$11)*計算過程!$W$11*10^-3,0)</f>
        <v>0</v>
      </c>
      <c r="F2893" s="18">
        <f>IF(G2893&lt;0.3,(バックデータ一覧!$C$10*(バックデータ一覧!$C$12*計算過程!L2893+バックデータ一覧!$C$13*LN(0.3)+バックデータ一覧!$C$14)^バックデータ一覧!$C$11+バックデータ一覧!$E$10*(0.3/(バックデータ一覧!$E$12*計算過程!L2893+バックデータ一覧!$E$13*LN(0.3)+バックデータ一覧!$E$14))^バックデータ一覧!$E$11)*計算過程!$W$11*計算過程!G2893/0.3*10^-3,0)</f>
        <v>0</v>
      </c>
      <c r="G2893" s="18">
        <f t="shared" si="272"/>
        <v>0</v>
      </c>
      <c r="H2893" s="18">
        <f t="shared" si="273"/>
        <v>0</v>
      </c>
      <c r="I2893" s="24">
        <v>0</v>
      </c>
      <c r="J2893" s="24">
        <v>0</v>
      </c>
      <c r="K2893" s="24">
        <v>0</v>
      </c>
      <c r="L2893" s="14">
        <f>貼り付けシート!C2893</f>
        <v>18.399999999999999</v>
      </c>
      <c r="M2893" s="14">
        <f>貼り付けシート!D2893</f>
        <v>12</v>
      </c>
      <c r="N2893" s="18">
        <f>貼り付けシート!E2893</f>
        <v>90.526340687550672</v>
      </c>
      <c r="O2893" s="18">
        <f>貼り付けシート!F2893</f>
        <v>0</v>
      </c>
      <c r="P2893" s="19">
        <f t="shared" si="274"/>
        <v>0</v>
      </c>
      <c r="Q2893" s="19">
        <f t="shared" si="275"/>
        <v>0</v>
      </c>
    </row>
    <row r="2894" spans="1:17">
      <c r="A2894" s="38">
        <v>41760</v>
      </c>
      <c r="B2894" s="49" t="s">
        <v>157</v>
      </c>
      <c r="C2894" s="24">
        <f t="shared" si="270"/>
        <v>30.406921776000001</v>
      </c>
      <c r="D2894" s="24">
        <f t="shared" si="271"/>
        <v>0</v>
      </c>
      <c r="E2894" s="18">
        <f>IF(G2894&gt;=0.3,(バックデータ一覧!$C$10*(バックデータ一覧!$C$12*計算過程!L2894+バックデータ一覧!$C$13*LN(計算過程!G2894)+バックデータ一覧!$C$14)^バックデータ一覧!$C$11+バックデータ一覧!$E$10*(計算過程!G2894/(バックデータ一覧!$E$12*計算過程!L2894+バックデータ一覧!$E$13*LN(計算過程!G2894)+バックデータ一覧!$E$14))^バックデータ一覧!$E$11)*計算過程!$W$11*10^-3,0)</f>
        <v>0</v>
      </c>
      <c r="F2894" s="18">
        <f>IF(G2894&lt;0.3,(バックデータ一覧!$C$10*(バックデータ一覧!$C$12*計算過程!L2894+バックデータ一覧!$C$13*LN(0.3)+バックデータ一覧!$C$14)^バックデータ一覧!$C$11+バックデータ一覧!$E$10*(0.3/(バックデータ一覧!$E$12*計算過程!L2894+バックデータ一覧!$E$13*LN(0.3)+バックデータ一覧!$E$14))^バックデータ一覧!$E$11)*計算過程!$W$11*計算過程!G2894/0.3*10^-3,0)</f>
        <v>0</v>
      </c>
      <c r="G2894" s="18">
        <f t="shared" si="272"/>
        <v>0</v>
      </c>
      <c r="H2894" s="18">
        <f t="shared" si="273"/>
        <v>0</v>
      </c>
      <c r="I2894" s="24">
        <v>0</v>
      </c>
      <c r="J2894" s="24">
        <v>0</v>
      </c>
      <c r="K2894" s="24">
        <v>0</v>
      </c>
      <c r="L2894" s="14">
        <f>貼り付けシート!C2894</f>
        <v>18.399999999999999</v>
      </c>
      <c r="M2894" s="14">
        <f>貼り付けシート!D2894</f>
        <v>12.2</v>
      </c>
      <c r="N2894" s="18">
        <f>貼り付けシート!E2894</f>
        <v>92.00608902949476</v>
      </c>
      <c r="O2894" s="18">
        <f>貼り付けシート!F2894</f>
        <v>0</v>
      </c>
      <c r="P2894" s="19">
        <f t="shared" si="274"/>
        <v>0</v>
      </c>
      <c r="Q2894" s="19">
        <f t="shared" si="275"/>
        <v>0</v>
      </c>
    </row>
    <row r="2895" spans="1:17">
      <c r="A2895" s="38">
        <v>41760</v>
      </c>
      <c r="B2895" s="49" t="s">
        <v>158</v>
      </c>
      <c r="C2895" s="24">
        <f t="shared" si="270"/>
        <v>30.406921776000001</v>
      </c>
      <c r="D2895" s="24">
        <f t="shared" si="271"/>
        <v>0</v>
      </c>
      <c r="E2895" s="18">
        <f>IF(G2895&gt;=0.3,(バックデータ一覧!$C$10*(バックデータ一覧!$C$12*計算過程!L2895+バックデータ一覧!$C$13*LN(計算過程!G2895)+バックデータ一覧!$C$14)^バックデータ一覧!$C$11+バックデータ一覧!$E$10*(計算過程!G2895/(バックデータ一覧!$E$12*計算過程!L2895+バックデータ一覧!$E$13*LN(計算過程!G2895)+バックデータ一覧!$E$14))^バックデータ一覧!$E$11)*計算過程!$W$11*10^-3,0)</f>
        <v>0</v>
      </c>
      <c r="F2895" s="18">
        <f>IF(G2895&lt;0.3,(バックデータ一覧!$C$10*(バックデータ一覧!$C$12*計算過程!L2895+バックデータ一覧!$C$13*LN(0.3)+バックデータ一覧!$C$14)^バックデータ一覧!$C$11+バックデータ一覧!$E$10*(0.3/(バックデータ一覧!$E$12*計算過程!L2895+バックデータ一覧!$E$13*LN(0.3)+バックデータ一覧!$E$14))^バックデータ一覧!$E$11)*計算過程!$W$11*計算過程!G2895/0.3*10^-3,0)</f>
        <v>0</v>
      </c>
      <c r="G2895" s="18">
        <f t="shared" si="272"/>
        <v>0</v>
      </c>
      <c r="H2895" s="18">
        <f t="shared" si="273"/>
        <v>0</v>
      </c>
      <c r="I2895" s="24">
        <v>0</v>
      </c>
      <c r="J2895" s="24">
        <v>0</v>
      </c>
      <c r="K2895" s="24">
        <v>0</v>
      </c>
      <c r="L2895" s="14">
        <f>貼り付けシート!C2895</f>
        <v>18.100000000000001</v>
      </c>
      <c r="M2895" s="14">
        <f>貼り付けシート!D2895</f>
        <v>12.2</v>
      </c>
      <c r="N2895" s="18">
        <f>貼り付けシート!E2895</f>
        <v>93.75567462403248</v>
      </c>
      <c r="O2895" s="18">
        <f>貼り付けシート!F2895</f>
        <v>0</v>
      </c>
      <c r="P2895" s="19">
        <f t="shared" si="274"/>
        <v>0</v>
      </c>
      <c r="Q2895" s="19">
        <f t="shared" si="275"/>
        <v>0</v>
      </c>
    </row>
    <row r="2896" spans="1:17">
      <c r="A2896" s="38">
        <v>41760</v>
      </c>
      <c r="B2896" s="49" t="s">
        <v>159</v>
      </c>
      <c r="C2896" s="24">
        <f t="shared" si="270"/>
        <v>30.406921776000001</v>
      </c>
      <c r="D2896" s="24">
        <f t="shared" si="271"/>
        <v>0</v>
      </c>
      <c r="E2896" s="18">
        <f>IF(G2896&gt;=0.3,(バックデータ一覧!$C$10*(バックデータ一覧!$C$12*計算過程!L2896+バックデータ一覧!$C$13*LN(計算過程!G2896)+バックデータ一覧!$C$14)^バックデータ一覧!$C$11+バックデータ一覧!$E$10*(計算過程!G2896/(バックデータ一覧!$E$12*計算過程!L2896+バックデータ一覧!$E$13*LN(計算過程!G2896)+バックデータ一覧!$E$14))^バックデータ一覧!$E$11)*計算過程!$W$11*10^-3,0)</f>
        <v>0</v>
      </c>
      <c r="F2896" s="18">
        <f>IF(G2896&lt;0.3,(バックデータ一覧!$C$10*(バックデータ一覧!$C$12*計算過程!L2896+バックデータ一覧!$C$13*LN(0.3)+バックデータ一覧!$C$14)^バックデータ一覧!$C$11+バックデータ一覧!$E$10*(0.3/(バックデータ一覧!$E$12*計算過程!L2896+バックデータ一覧!$E$13*LN(0.3)+バックデータ一覧!$E$14))^バックデータ一覧!$E$11)*計算過程!$W$11*計算過程!G2896/0.3*10^-3,0)</f>
        <v>0</v>
      </c>
      <c r="G2896" s="18">
        <f t="shared" si="272"/>
        <v>0</v>
      </c>
      <c r="H2896" s="18">
        <f t="shared" si="273"/>
        <v>0</v>
      </c>
      <c r="I2896" s="24">
        <v>0</v>
      </c>
      <c r="J2896" s="24">
        <v>0</v>
      </c>
      <c r="K2896" s="24">
        <v>0</v>
      </c>
      <c r="L2896" s="14">
        <f>貼り付けシート!C2896</f>
        <v>18.2</v>
      </c>
      <c r="M2896" s="14">
        <f>貼り付けシート!D2896</f>
        <v>12.2</v>
      </c>
      <c r="N2896" s="18">
        <f>貼り付けシート!E2896</f>
        <v>93.168358971927347</v>
      </c>
      <c r="O2896" s="18">
        <f>貼り付けシート!F2896</f>
        <v>0</v>
      </c>
      <c r="P2896" s="19">
        <f t="shared" si="274"/>
        <v>0</v>
      </c>
      <c r="Q2896" s="19">
        <f t="shared" si="275"/>
        <v>0</v>
      </c>
    </row>
    <row r="2897" spans="1:17">
      <c r="A2897" s="38">
        <v>41760</v>
      </c>
      <c r="B2897" s="49" t="s">
        <v>160</v>
      </c>
      <c r="C2897" s="24">
        <f t="shared" si="270"/>
        <v>30.406921776000001</v>
      </c>
      <c r="D2897" s="24">
        <f t="shared" si="271"/>
        <v>0</v>
      </c>
      <c r="E2897" s="18">
        <f>IF(G2897&gt;=0.3,(バックデータ一覧!$C$10*(バックデータ一覧!$C$12*計算過程!L2897+バックデータ一覧!$C$13*LN(計算過程!G2897)+バックデータ一覧!$C$14)^バックデータ一覧!$C$11+バックデータ一覧!$E$10*(計算過程!G2897/(バックデータ一覧!$E$12*計算過程!L2897+バックデータ一覧!$E$13*LN(計算過程!G2897)+バックデータ一覧!$E$14))^バックデータ一覧!$E$11)*計算過程!$W$11*10^-3,0)</f>
        <v>0</v>
      </c>
      <c r="F2897" s="18">
        <f>IF(G2897&lt;0.3,(バックデータ一覧!$C$10*(バックデータ一覧!$C$12*計算過程!L2897+バックデータ一覧!$C$13*LN(0.3)+バックデータ一覧!$C$14)^バックデータ一覧!$C$11+バックデータ一覧!$E$10*(0.3/(バックデータ一覧!$E$12*計算過程!L2897+バックデータ一覧!$E$13*LN(0.3)+バックデータ一覧!$E$14))^バックデータ一覧!$E$11)*計算過程!$W$11*計算過程!G2897/0.3*10^-3,0)</f>
        <v>0</v>
      </c>
      <c r="G2897" s="18">
        <f t="shared" si="272"/>
        <v>0</v>
      </c>
      <c r="H2897" s="18">
        <f t="shared" si="273"/>
        <v>0</v>
      </c>
      <c r="I2897" s="24">
        <v>0</v>
      </c>
      <c r="J2897" s="24">
        <v>0</v>
      </c>
      <c r="K2897" s="24">
        <v>0</v>
      </c>
      <c r="L2897" s="14">
        <f>貼り付けシート!C2897</f>
        <v>18.3</v>
      </c>
      <c r="M2897" s="14">
        <f>貼り付けシート!D2897</f>
        <v>12.2</v>
      </c>
      <c r="N2897" s="18">
        <f>貼り付けシート!E2897</f>
        <v>92.585174447019043</v>
      </c>
      <c r="O2897" s="18">
        <f>貼り付けシート!F2897</f>
        <v>0</v>
      </c>
      <c r="P2897" s="19">
        <f t="shared" si="274"/>
        <v>0</v>
      </c>
      <c r="Q2897" s="19">
        <f t="shared" si="275"/>
        <v>0</v>
      </c>
    </row>
    <row r="2898" spans="1:17">
      <c r="A2898" s="38">
        <v>41760</v>
      </c>
      <c r="B2898" s="49" t="s">
        <v>161</v>
      </c>
      <c r="C2898" s="24">
        <f t="shared" si="270"/>
        <v>30.406921776000001</v>
      </c>
      <c r="D2898" s="24">
        <f t="shared" si="271"/>
        <v>0</v>
      </c>
      <c r="E2898" s="18">
        <f>IF(G2898&gt;=0.3,(バックデータ一覧!$C$10*(バックデータ一覧!$C$12*計算過程!L2898+バックデータ一覧!$C$13*LN(計算過程!G2898)+バックデータ一覧!$C$14)^バックデータ一覧!$C$11+バックデータ一覧!$E$10*(計算過程!G2898/(バックデータ一覧!$E$12*計算過程!L2898+バックデータ一覧!$E$13*LN(計算過程!G2898)+バックデータ一覧!$E$14))^バックデータ一覧!$E$11)*計算過程!$W$11*10^-3,0)</f>
        <v>0</v>
      </c>
      <c r="F2898" s="18">
        <f>IF(G2898&lt;0.3,(バックデータ一覧!$C$10*(バックデータ一覧!$C$12*計算過程!L2898+バックデータ一覧!$C$13*LN(0.3)+バックデータ一覧!$C$14)^バックデータ一覧!$C$11+バックデータ一覧!$E$10*(0.3/(バックデータ一覧!$E$12*計算過程!L2898+バックデータ一覧!$E$13*LN(0.3)+バックデータ一覧!$E$14))^バックデータ一覧!$E$11)*計算過程!$W$11*計算過程!G2898/0.3*10^-3,0)</f>
        <v>0</v>
      </c>
      <c r="G2898" s="18">
        <f t="shared" si="272"/>
        <v>0</v>
      </c>
      <c r="H2898" s="18">
        <f t="shared" si="273"/>
        <v>0</v>
      </c>
      <c r="I2898" s="24">
        <v>0</v>
      </c>
      <c r="J2898" s="24">
        <v>0</v>
      </c>
      <c r="K2898" s="24">
        <v>0</v>
      </c>
      <c r="L2898" s="14">
        <f>貼り付けシート!C2898</f>
        <v>18.399999999999999</v>
      </c>
      <c r="M2898" s="14">
        <f>貼り付けシート!D2898</f>
        <v>12.2</v>
      </c>
      <c r="N2898" s="18">
        <f>貼り付けシート!E2898</f>
        <v>92.00608902949476</v>
      </c>
      <c r="O2898" s="18">
        <f>貼り付けシート!F2898</f>
        <v>0</v>
      </c>
      <c r="P2898" s="19">
        <f t="shared" si="274"/>
        <v>0</v>
      </c>
      <c r="Q2898" s="19">
        <f t="shared" si="275"/>
        <v>0</v>
      </c>
    </row>
    <row r="2899" spans="1:17">
      <c r="A2899" s="38">
        <v>41760</v>
      </c>
      <c r="B2899" s="49" t="s">
        <v>162</v>
      </c>
      <c r="C2899" s="24">
        <f t="shared" si="270"/>
        <v>30.406921776000001</v>
      </c>
      <c r="D2899" s="24">
        <f t="shared" si="271"/>
        <v>0</v>
      </c>
      <c r="E2899" s="18">
        <f>IF(G2899&gt;=0.3,(バックデータ一覧!$C$10*(バックデータ一覧!$C$12*計算過程!L2899+バックデータ一覧!$C$13*LN(計算過程!G2899)+バックデータ一覧!$C$14)^バックデータ一覧!$C$11+バックデータ一覧!$E$10*(計算過程!G2899/(バックデータ一覧!$E$12*計算過程!L2899+バックデータ一覧!$E$13*LN(計算過程!G2899)+バックデータ一覧!$E$14))^バックデータ一覧!$E$11)*計算過程!$W$11*10^-3,0)</f>
        <v>0</v>
      </c>
      <c r="F2899" s="18">
        <f>IF(G2899&lt;0.3,(バックデータ一覧!$C$10*(バックデータ一覧!$C$12*計算過程!L2899+バックデータ一覧!$C$13*LN(0.3)+バックデータ一覧!$C$14)^バックデータ一覧!$C$11+バックデータ一覧!$E$10*(0.3/(バックデータ一覧!$E$12*計算過程!L2899+バックデータ一覧!$E$13*LN(0.3)+バックデータ一覧!$E$14))^バックデータ一覧!$E$11)*計算過程!$W$11*計算過程!G2899/0.3*10^-3,0)</f>
        <v>0</v>
      </c>
      <c r="G2899" s="18">
        <f t="shared" si="272"/>
        <v>0</v>
      </c>
      <c r="H2899" s="18">
        <f t="shared" si="273"/>
        <v>0</v>
      </c>
      <c r="I2899" s="24">
        <v>0</v>
      </c>
      <c r="J2899" s="24">
        <v>0</v>
      </c>
      <c r="K2899" s="24">
        <v>0</v>
      </c>
      <c r="L2899" s="14">
        <f>貼り付けシート!C2899</f>
        <v>18.399999999999999</v>
      </c>
      <c r="M2899" s="14">
        <f>貼り付けシート!D2899</f>
        <v>12.2</v>
      </c>
      <c r="N2899" s="18">
        <f>貼り付けシート!E2899</f>
        <v>92.00608902949476</v>
      </c>
      <c r="O2899" s="18">
        <f>貼り付けシート!F2899</f>
        <v>0</v>
      </c>
      <c r="P2899" s="19">
        <f t="shared" si="274"/>
        <v>0</v>
      </c>
      <c r="Q2899" s="19">
        <f t="shared" si="275"/>
        <v>0</v>
      </c>
    </row>
    <row r="2900" spans="1:17">
      <c r="A2900" s="38">
        <v>41760</v>
      </c>
      <c r="B2900" s="49" t="s">
        <v>163</v>
      </c>
      <c r="C2900" s="24">
        <f t="shared" si="270"/>
        <v>30.406921776000001</v>
      </c>
      <c r="D2900" s="24">
        <f t="shared" si="271"/>
        <v>0</v>
      </c>
      <c r="E2900" s="18">
        <f>IF(G2900&gt;=0.3,(バックデータ一覧!$C$10*(バックデータ一覧!$C$12*計算過程!L2900+バックデータ一覧!$C$13*LN(計算過程!G2900)+バックデータ一覧!$C$14)^バックデータ一覧!$C$11+バックデータ一覧!$E$10*(計算過程!G2900/(バックデータ一覧!$E$12*計算過程!L2900+バックデータ一覧!$E$13*LN(計算過程!G2900)+バックデータ一覧!$E$14))^バックデータ一覧!$E$11)*計算過程!$W$11*10^-3,0)</f>
        <v>0</v>
      </c>
      <c r="F2900" s="18">
        <f>IF(G2900&lt;0.3,(バックデータ一覧!$C$10*(バックデータ一覧!$C$12*計算過程!L2900+バックデータ一覧!$C$13*LN(0.3)+バックデータ一覧!$C$14)^バックデータ一覧!$C$11+バックデータ一覧!$E$10*(0.3/(バックデータ一覧!$E$12*計算過程!L2900+バックデータ一覧!$E$13*LN(0.3)+バックデータ一覧!$E$14))^バックデータ一覧!$E$11)*計算過程!$W$11*計算過程!G2900/0.3*10^-3,0)</f>
        <v>0</v>
      </c>
      <c r="G2900" s="18">
        <f t="shared" si="272"/>
        <v>0</v>
      </c>
      <c r="H2900" s="18">
        <f t="shared" si="273"/>
        <v>0</v>
      </c>
      <c r="I2900" s="24">
        <v>0</v>
      </c>
      <c r="J2900" s="24">
        <v>0</v>
      </c>
      <c r="K2900" s="24">
        <v>0</v>
      </c>
      <c r="L2900" s="14">
        <f>貼り付けシート!C2900</f>
        <v>18.2</v>
      </c>
      <c r="M2900" s="14">
        <f>貼り付けシート!D2900</f>
        <v>12.2</v>
      </c>
      <c r="N2900" s="18">
        <f>貼り付けシート!E2900</f>
        <v>93.168358971927347</v>
      </c>
      <c r="O2900" s="18">
        <f>貼り付けシート!F2900</f>
        <v>0</v>
      </c>
      <c r="P2900" s="19">
        <f t="shared" si="274"/>
        <v>0</v>
      </c>
      <c r="Q2900" s="19">
        <f t="shared" si="275"/>
        <v>0</v>
      </c>
    </row>
    <row r="2901" spans="1:17">
      <c r="A2901" s="38">
        <v>41760</v>
      </c>
      <c r="B2901" s="49" t="s">
        <v>164</v>
      </c>
      <c r="C2901" s="24">
        <f t="shared" si="270"/>
        <v>30.406921776000001</v>
      </c>
      <c r="D2901" s="24">
        <f t="shared" si="271"/>
        <v>0</v>
      </c>
      <c r="E2901" s="18">
        <f>IF(G2901&gt;=0.3,(バックデータ一覧!$C$10*(バックデータ一覧!$C$12*計算過程!L2901+バックデータ一覧!$C$13*LN(計算過程!G2901)+バックデータ一覧!$C$14)^バックデータ一覧!$C$11+バックデータ一覧!$E$10*(計算過程!G2901/(バックデータ一覧!$E$12*計算過程!L2901+バックデータ一覧!$E$13*LN(計算過程!G2901)+バックデータ一覧!$E$14))^バックデータ一覧!$E$11)*計算過程!$W$11*10^-3,0)</f>
        <v>0</v>
      </c>
      <c r="F2901" s="18">
        <f>IF(G2901&lt;0.3,(バックデータ一覧!$C$10*(バックデータ一覧!$C$12*計算過程!L2901+バックデータ一覧!$C$13*LN(0.3)+バックデータ一覧!$C$14)^バックデータ一覧!$C$11+バックデータ一覧!$E$10*(0.3/(バックデータ一覧!$E$12*計算過程!L2901+バックデータ一覧!$E$13*LN(0.3)+バックデータ一覧!$E$14))^バックデータ一覧!$E$11)*計算過程!$W$11*計算過程!G2901/0.3*10^-3,0)</f>
        <v>0</v>
      </c>
      <c r="G2901" s="18">
        <f t="shared" si="272"/>
        <v>0</v>
      </c>
      <c r="H2901" s="18">
        <f t="shared" si="273"/>
        <v>0</v>
      </c>
      <c r="I2901" s="24">
        <v>0</v>
      </c>
      <c r="J2901" s="24">
        <v>0</v>
      </c>
      <c r="K2901" s="24">
        <v>0</v>
      </c>
      <c r="L2901" s="14">
        <f>貼り付けシート!C2901</f>
        <v>18.100000000000001</v>
      </c>
      <c r="M2901" s="14">
        <f>貼り付けシート!D2901</f>
        <v>12.2</v>
      </c>
      <c r="N2901" s="18">
        <f>貼り付けシート!E2901</f>
        <v>93.75567462403248</v>
      </c>
      <c r="O2901" s="18">
        <f>貼り付けシート!F2901</f>
        <v>0</v>
      </c>
      <c r="P2901" s="19">
        <f t="shared" si="274"/>
        <v>0</v>
      </c>
      <c r="Q2901" s="19">
        <f t="shared" si="275"/>
        <v>0</v>
      </c>
    </row>
    <row r="2902" spans="1:17">
      <c r="A2902" s="38">
        <v>41760</v>
      </c>
      <c r="B2902" s="49" t="s">
        <v>165</v>
      </c>
      <c r="C2902" s="24">
        <f t="shared" si="270"/>
        <v>30.406921776000001</v>
      </c>
      <c r="D2902" s="24">
        <f t="shared" si="271"/>
        <v>0</v>
      </c>
      <c r="E2902" s="18">
        <f>IF(G2902&gt;=0.3,(バックデータ一覧!$C$10*(バックデータ一覧!$C$12*計算過程!L2902+バックデータ一覧!$C$13*LN(計算過程!G2902)+バックデータ一覧!$C$14)^バックデータ一覧!$C$11+バックデータ一覧!$E$10*(計算過程!G2902/(バックデータ一覧!$E$12*計算過程!L2902+バックデータ一覧!$E$13*LN(計算過程!G2902)+バックデータ一覧!$E$14))^バックデータ一覧!$E$11)*計算過程!$W$11*10^-3,0)</f>
        <v>0</v>
      </c>
      <c r="F2902" s="18">
        <f>IF(G2902&lt;0.3,(バックデータ一覧!$C$10*(バックデータ一覧!$C$12*計算過程!L2902+バックデータ一覧!$C$13*LN(0.3)+バックデータ一覧!$C$14)^バックデータ一覧!$C$11+バックデータ一覧!$E$10*(0.3/(バックデータ一覧!$E$12*計算過程!L2902+バックデータ一覧!$E$13*LN(0.3)+バックデータ一覧!$E$14))^バックデータ一覧!$E$11)*計算過程!$W$11*計算過程!G2902/0.3*10^-3,0)</f>
        <v>0</v>
      </c>
      <c r="G2902" s="18">
        <f t="shared" si="272"/>
        <v>0</v>
      </c>
      <c r="H2902" s="18">
        <f t="shared" si="273"/>
        <v>0</v>
      </c>
      <c r="I2902" s="24">
        <v>0</v>
      </c>
      <c r="J2902" s="24">
        <v>0</v>
      </c>
      <c r="K2902" s="24">
        <v>0</v>
      </c>
      <c r="L2902" s="14">
        <f>貼り付けシート!C2902</f>
        <v>18.100000000000001</v>
      </c>
      <c r="M2902" s="14">
        <f>貼り付けシート!D2902</f>
        <v>12.2</v>
      </c>
      <c r="N2902" s="18">
        <f>貼り付けシート!E2902</f>
        <v>93.75567462403248</v>
      </c>
      <c r="O2902" s="18">
        <f>貼り付けシート!F2902</f>
        <v>0</v>
      </c>
      <c r="P2902" s="19">
        <f t="shared" si="274"/>
        <v>0</v>
      </c>
      <c r="Q2902" s="19">
        <f t="shared" si="275"/>
        <v>0</v>
      </c>
    </row>
    <row r="2903" spans="1:17">
      <c r="A2903" s="38">
        <v>41760</v>
      </c>
      <c r="B2903" s="49" t="s">
        <v>166</v>
      </c>
      <c r="C2903" s="24">
        <f t="shared" si="270"/>
        <v>30.406921776000001</v>
      </c>
      <c r="D2903" s="24">
        <f t="shared" si="271"/>
        <v>0</v>
      </c>
      <c r="E2903" s="18">
        <f>IF(G2903&gt;=0.3,(バックデータ一覧!$C$10*(バックデータ一覧!$C$12*計算過程!L2903+バックデータ一覧!$C$13*LN(計算過程!G2903)+バックデータ一覧!$C$14)^バックデータ一覧!$C$11+バックデータ一覧!$E$10*(計算過程!G2903/(バックデータ一覧!$E$12*計算過程!L2903+バックデータ一覧!$E$13*LN(計算過程!G2903)+バックデータ一覧!$E$14))^バックデータ一覧!$E$11)*計算過程!$W$11*10^-3,0)</f>
        <v>0</v>
      </c>
      <c r="F2903" s="18">
        <f>IF(G2903&lt;0.3,(バックデータ一覧!$C$10*(バックデータ一覧!$C$12*計算過程!L2903+バックデータ一覧!$C$13*LN(0.3)+バックデータ一覧!$C$14)^バックデータ一覧!$C$11+バックデータ一覧!$E$10*(0.3/(バックデータ一覧!$E$12*計算過程!L2903+バックデータ一覧!$E$13*LN(0.3)+バックデータ一覧!$E$14))^バックデータ一覧!$E$11)*計算過程!$W$11*計算過程!G2903/0.3*10^-3,0)</f>
        <v>0</v>
      </c>
      <c r="G2903" s="18">
        <f t="shared" si="272"/>
        <v>0</v>
      </c>
      <c r="H2903" s="18">
        <f t="shared" si="273"/>
        <v>0</v>
      </c>
      <c r="I2903" s="24">
        <v>0</v>
      </c>
      <c r="J2903" s="24">
        <v>0</v>
      </c>
      <c r="K2903" s="24">
        <v>0</v>
      </c>
      <c r="L2903" s="14">
        <f>貼り付けシート!C2903</f>
        <v>18.100000000000001</v>
      </c>
      <c r="M2903" s="14">
        <f>貼り付けシート!D2903</f>
        <v>12.3</v>
      </c>
      <c r="N2903" s="18">
        <f>貼り付けシート!E2903</f>
        <v>94.509261637677938</v>
      </c>
      <c r="O2903" s="18">
        <f>貼り付けシート!F2903</f>
        <v>0</v>
      </c>
      <c r="P2903" s="19">
        <f t="shared" si="274"/>
        <v>0</v>
      </c>
      <c r="Q2903" s="19">
        <f t="shared" si="275"/>
        <v>0</v>
      </c>
    </row>
    <row r="2904" spans="1:17">
      <c r="A2904" s="38">
        <v>41760</v>
      </c>
      <c r="B2904" s="49" t="s">
        <v>167</v>
      </c>
      <c r="C2904" s="24">
        <f t="shared" si="270"/>
        <v>30.406921776000001</v>
      </c>
      <c r="D2904" s="24">
        <f t="shared" si="271"/>
        <v>0</v>
      </c>
      <c r="E2904" s="18">
        <f>IF(G2904&gt;=0.3,(バックデータ一覧!$C$10*(バックデータ一覧!$C$12*計算過程!L2904+バックデータ一覧!$C$13*LN(計算過程!G2904)+バックデータ一覧!$C$14)^バックデータ一覧!$C$11+バックデータ一覧!$E$10*(計算過程!G2904/(バックデータ一覧!$E$12*計算過程!L2904+バックデータ一覧!$E$13*LN(計算過程!G2904)+バックデータ一覧!$E$14))^バックデータ一覧!$E$11)*計算過程!$W$11*10^-3,0)</f>
        <v>0</v>
      </c>
      <c r="F2904" s="18">
        <f>IF(G2904&lt;0.3,(バックデータ一覧!$C$10*(バックデータ一覧!$C$12*計算過程!L2904+バックデータ一覧!$C$13*LN(0.3)+バックデータ一覧!$C$14)^バックデータ一覧!$C$11+バックデータ一覧!$E$10*(0.3/(バックデータ一覧!$E$12*計算過程!L2904+バックデータ一覧!$E$13*LN(0.3)+バックデータ一覧!$E$14))^バックデータ一覧!$E$11)*計算過程!$W$11*計算過程!G2904/0.3*10^-3,0)</f>
        <v>0</v>
      </c>
      <c r="G2904" s="18">
        <f t="shared" si="272"/>
        <v>0</v>
      </c>
      <c r="H2904" s="18">
        <f t="shared" si="273"/>
        <v>0</v>
      </c>
      <c r="I2904" s="24">
        <v>0</v>
      </c>
      <c r="J2904" s="24">
        <v>0</v>
      </c>
      <c r="K2904" s="24">
        <v>0</v>
      </c>
      <c r="L2904" s="14">
        <f>貼り付けシート!C2904</f>
        <v>18</v>
      </c>
      <c r="M2904" s="14">
        <f>貼り付けシート!D2904</f>
        <v>12.3</v>
      </c>
      <c r="N2904" s="18">
        <f>貼り付けシート!E2904</f>
        <v>95.105494884882987</v>
      </c>
      <c r="O2904" s="18">
        <f>貼り付けシート!F2904</f>
        <v>0</v>
      </c>
      <c r="P2904" s="19">
        <f t="shared" si="274"/>
        <v>0</v>
      </c>
      <c r="Q2904" s="19">
        <f t="shared" si="275"/>
        <v>0</v>
      </c>
    </row>
    <row r="2905" spans="1:17">
      <c r="A2905" s="38">
        <v>41760</v>
      </c>
      <c r="B2905" s="49" t="s">
        <v>168</v>
      </c>
      <c r="C2905" s="24">
        <f t="shared" si="270"/>
        <v>30.406921776000001</v>
      </c>
      <c r="D2905" s="24">
        <f t="shared" si="271"/>
        <v>0</v>
      </c>
      <c r="E2905" s="18">
        <f>IF(G2905&gt;=0.3,(バックデータ一覧!$C$10*(バックデータ一覧!$C$12*計算過程!L2905+バックデータ一覧!$C$13*LN(計算過程!G2905)+バックデータ一覧!$C$14)^バックデータ一覧!$C$11+バックデータ一覧!$E$10*(計算過程!G2905/(バックデータ一覧!$E$12*計算過程!L2905+バックデータ一覧!$E$13*LN(計算過程!G2905)+バックデータ一覧!$E$14))^バックデータ一覧!$E$11)*計算過程!$W$11*10^-3,0)</f>
        <v>0</v>
      </c>
      <c r="F2905" s="18">
        <f>IF(G2905&lt;0.3,(バックデータ一覧!$C$10*(バックデータ一覧!$C$12*計算過程!L2905+バックデータ一覧!$C$13*LN(0.3)+バックデータ一覧!$C$14)^バックデータ一覧!$C$11+バックデータ一覧!$E$10*(0.3/(バックデータ一覧!$E$12*計算過程!L2905+バックデータ一覧!$E$13*LN(0.3)+バックデータ一覧!$E$14))^バックデータ一覧!$E$11)*計算過程!$W$11*計算過程!G2905/0.3*10^-3,0)</f>
        <v>0</v>
      </c>
      <c r="G2905" s="18">
        <f t="shared" si="272"/>
        <v>0</v>
      </c>
      <c r="H2905" s="18">
        <f t="shared" si="273"/>
        <v>0</v>
      </c>
      <c r="I2905" s="24">
        <v>0</v>
      </c>
      <c r="J2905" s="24">
        <v>0</v>
      </c>
      <c r="K2905" s="24">
        <v>0</v>
      </c>
      <c r="L2905" s="14">
        <f>貼り付けシート!C2905</f>
        <v>18</v>
      </c>
      <c r="M2905" s="14">
        <f>貼り付けシート!D2905</f>
        <v>12.4</v>
      </c>
      <c r="N2905" s="18">
        <f>貼り付けシート!E2905</f>
        <v>95.863597000682788</v>
      </c>
      <c r="O2905" s="18">
        <f>貼り付けシート!F2905</f>
        <v>0</v>
      </c>
      <c r="P2905" s="19">
        <f t="shared" si="274"/>
        <v>0</v>
      </c>
      <c r="Q2905" s="19">
        <f t="shared" si="275"/>
        <v>0</v>
      </c>
    </row>
    <row r="2906" spans="1:17">
      <c r="A2906" s="38">
        <v>41760</v>
      </c>
      <c r="B2906" s="49" t="s">
        <v>169</v>
      </c>
      <c r="C2906" s="24">
        <f t="shared" si="270"/>
        <v>30.406921776000001</v>
      </c>
      <c r="D2906" s="24">
        <f t="shared" si="271"/>
        <v>0</v>
      </c>
      <c r="E2906" s="18">
        <f>IF(G2906&gt;=0.3,(バックデータ一覧!$C$10*(バックデータ一覧!$C$12*計算過程!L2906+バックデータ一覧!$C$13*LN(計算過程!G2906)+バックデータ一覧!$C$14)^バックデータ一覧!$C$11+バックデータ一覧!$E$10*(計算過程!G2906/(バックデータ一覧!$E$12*計算過程!L2906+バックデータ一覧!$E$13*LN(計算過程!G2906)+バックデータ一覧!$E$14))^バックデータ一覧!$E$11)*計算過程!$W$11*10^-3,0)</f>
        <v>0</v>
      </c>
      <c r="F2906" s="18">
        <f>IF(G2906&lt;0.3,(バックデータ一覧!$C$10*(バックデータ一覧!$C$12*計算過程!L2906+バックデータ一覧!$C$13*LN(0.3)+バックデータ一覧!$C$14)^バックデータ一覧!$C$11+バックデータ一覧!$E$10*(0.3/(バックデータ一覧!$E$12*計算過程!L2906+バックデータ一覧!$E$13*LN(0.3)+バックデータ一覧!$E$14))^バックデータ一覧!$E$11)*計算過程!$W$11*計算過程!G2906/0.3*10^-3,0)</f>
        <v>0</v>
      </c>
      <c r="G2906" s="18">
        <f t="shared" si="272"/>
        <v>0</v>
      </c>
      <c r="H2906" s="18">
        <f t="shared" si="273"/>
        <v>0</v>
      </c>
      <c r="I2906" s="24">
        <v>0</v>
      </c>
      <c r="J2906" s="24">
        <v>0</v>
      </c>
      <c r="K2906" s="24">
        <v>0</v>
      </c>
      <c r="L2906" s="14">
        <f>貼り付けシート!C2906</f>
        <v>18.2</v>
      </c>
      <c r="M2906" s="14">
        <f>貼り付けシート!D2906</f>
        <v>12.5</v>
      </c>
      <c r="N2906" s="18">
        <f>貼り付けシート!E2906</f>
        <v>95.414249731937375</v>
      </c>
      <c r="O2906" s="18">
        <f>貼り付けシート!F2906</f>
        <v>0</v>
      </c>
      <c r="P2906" s="19">
        <f t="shared" si="274"/>
        <v>0</v>
      </c>
      <c r="Q2906" s="19">
        <f t="shared" si="275"/>
        <v>0</v>
      </c>
    </row>
    <row r="2907" spans="1:17">
      <c r="A2907" s="38">
        <v>41760</v>
      </c>
      <c r="B2907" s="49" t="s">
        <v>170</v>
      </c>
      <c r="C2907" s="24">
        <f t="shared" si="270"/>
        <v>30.406921776000001</v>
      </c>
      <c r="D2907" s="24">
        <f t="shared" si="271"/>
        <v>0</v>
      </c>
      <c r="E2907" s="18">
        <f>IF(G2907&gt;=0.3,(バックデータ一覧!$C$10*(バックデータ一覧!$C$12*計算過程!L2907+バックデータ一覧!$C$13*LN(計算過程!G2907)+バックデータ一覧!$C$14)^バックデータ一覧!$C$11+バックデータ一覧!$E$10*(計算過程!G2907/(バックデータ一覧!$E$12*計算過程!L2907+バックデータ一覧!$E$13*LN(計算過程!G2907)+バックデータ一覧!$E$14))^バックデータ一覧!$E$11)*計算過程!$W$11*10^-3,0)</f>
        <v>0</v>
      </c>
      <c r="F2907" s="18">
        <f>IF(G2907&lt;0.3,(バックデータ一覧!$C$10*(バックデータ一覧!$C$12*計算過程!L2907+バックデータ一覧!$C$13*LN(0.3)+バックデータ一覧!$C$14)^バックデータ一覧!$C$11+バックデータ一覧!$E$10*(0.3/(バックデータ一覧!$E$12*計算過程!L2907+バックデータ一覧!$E$13*LN(0.3)+バックデータ一覧!$E$14))^バックデータ一覧!$E$11)*計算過程!$W$11*計算過程!G2907/0.3*10^-3,0)</f>
        <v>0</v>
      </c>
      <c r="G2907" s="18">
        <f t="shared" si="272"/>
        <v>0</v>
      </c>
      <c r="H2907" s="18">
        <f t="shared" si="273"/>
        <v>0</v>
      </c>
      <c r="I2907" s="24">
        <v>0</v>
      </c>
      <c r="J2907" s="24">
        <v>0</v>
      </c>
      <c r="K2907" s="24">
        <v>0</v>
      </c>
      <c r="L2907" s="14">
        <f>貼り付けシート!C2907</f>
        <v>18.2</v>
      </c>
      <c r="M2907" s="14">
        <f>貼り付けシート!D2907</f>
        <v>12.3</v>
      </c>
      <c r="N2907" s="18">
        <f>貼り付けシート!E2907</f>
        <v>93.917225274531987</v>
      </c>
      <c r="O2907" s="18">
        <f>貼り付けシート!F2907</f>
        <v>0</v>
      </c>
      <c r="P2907" s="19">
        <f t="shared" si="274"/>
        <v>0</v>
      </c>
      <c r="Q2907" s="19">
        <f t="shared" si="275"/>
        <v>0</v>
      </c>
    </row>
    <row r="2908" spans="1:17">
      <c r="A2908" s="38">
        <v>41760</v>
      </c>
      <c r="B2908" s="49" t="s">
        <v>171</v>
      </c>
      <c r="C2908" s="24">
        <f t="shared" si="270"/>
        <v>30.406921776000001</v>
      </c>
      <c r="D2908" s="24">
        <f t="shared" si="271"/>
        <v>0</v>
      </c>
      <c r="E2908" s="18">
        <f>IF(G2908&gt;=0.3,(バックデータ一覧!$C$10*(バックデータ一覧!$C$12*計算過程!L2908+バックデータ一覧!$C$13*LN(計算過程!G2908)+バックデータ一覧!$C$14)^バックデータ一覧!$C$11+バックデータ一覧!$E$10*(計算過程!G2908/(バックデータ一覧!$E$12*計算過程!L2908+バックデータ一覧!$E$13*LN(計算過程!G2908)+バックデータ一覧!$E$14))^バックデータ一覧!$E$11)*計算過程!$W$11*10^-3,0)</f>
        <v>0</v>
      </c>
      <c r="F2908" s="18">
        <f>IF(G2908&lt;0.3,(バックデータ一覧!$C$10*(バックデータ一覧!$C$12*計算過程!L2908+バックデータ一覧!$C$13*LN(0.3)+バックデータ一覧!$C$14)^バックデータ一覧!$C$11+バックデータ一覧!$E$10*(0.3/(バックデータ一覧!$E$12*計算過程!L2908+バックデータ一覧!$E$13*LN(0.3)+バックデータ一覧!$E$14))^バックデータ一覧!$E$11)*計算過程!$W$11*計算過程!G2908/0.3*10^-3,0)</f>
        <v>0</v>
      </c>
      <c r="G2908" s="18">
        <f t="shared" si="272"/>
        <v>0</v>
      </c>
      <c r="H2908" s="18">
        <f t="shared" si="273"/>
        <v>0</v>
      </c>
      <c r="I2908" s="24">
        <v>0</v>
      </c>
      <c r="J2908" s="24">
        <v>0</v>
      </c>
      <c r="K2908" s="24">
        <v>0</v>
      </c>
      <c r="L2908" s="14">
        <f>貼り付けシート!C2908</f>
        <v>18</v>
      </c>
      <c r="M2908" s="14">
        <f>貼り付けシート!D2908</f>
        <v>12.3</v>
      </c>
      <c r="N2908" s="18">
        <f>貼り付けシート!E2908</f>
        <v>95.105494884882987</v>
      </c>
      <c r="O2908" s="18">
        <f>貼り付けシート!F2908</f>
        <v>0</v>
      </c>
      <c r="P2908" s="19">
        <f t="shared" si="274"/>
        <v>0</v>
      </c>
      <c r="Q2908" s="19">
        <f t="shared" si="275"/>
        <v>0</v>
      </c>
    </row>
    <row r="2909" spans="1:17">
      <c r="A2909" s="38">
        <v>41760</v>
      </c>
      <c r="B2909" s="49" t="s">
        <v>172</v>
      </c>
      <c r="C2909" s="24">
        <f t="shared" si="270"/>
        <v>30.406921776000001</v>
      </c>
      <c r="D2909" s="24">
        <f t="shared" si="271"/>
        <v>0</v>
      </c>
      <c r="E2909" s="18">
        <f>IF(G2909&gt;=0.3,(バックデータ一覧!$C$10*(バックデータ一覧!$C$12*計算過程!L2909+バックデータ一覧!$C$13*LN(計算過程!G2909)+バックデータ一覧!$C$14)^バックデータ一覧!$C$11+バックデータ一覧!$E$10*(計算過程!G2909/(バックデータ一覧!$E$12*計算過程!L2909+バックデータ一覧!$E$13*LN(計算過程!G2909)+バックデータ一覧!$E$14))^バックデータ一覧!$E$11)*計算過程!$W$11*10^-3,0)</f>
        <v>0</v>
      </c>
      <c r="F2909" s="18">
        <f>IF(G2909&lt;0.3,(バックデータ一覧!$C$10*(バックデータ一覧!$C$12*計算過程!L2909+バックデータ一覧!$C$13*LN(0.3)+バックデータ一覧!$C$14)^バックデータ一覧!$C$11+バックデータ一覧!$E$10*(0.3/(バックデータ一覧!$E$12*計算過程!L2909+バックデータ一覧!$E$13*LN(0.3)+バックデータ一覧!$E$14))^バックデータ一覧!$E$11)*計算過程!$W$11*計算過程!G2909/0.3*10^-3,0)</f>
        <v>0</v>
      </c>
      <c r="G2909" s="18">
        <f t="shared" si="272"/>
        <v>0</v>
      </c>
      <c r="H2909" s="18">
        <f t="shared" si="273"/>
        <v>0</v>
      </c>
      <c r="I2909" s="24">
        <v>0</v>
      </c>
      <c r="J2909" s="24">
        <v>0</v>
      </c>
      <c r="K2909" s="24">
        <v>0</v>
      </c>
      <c r="L2909" s="14">
        <f>貼り付けシート!C2909</f>
        <v>17.8</v>
      </c>
      <c r="M2909" s="14">
        <f>貼り付けシート!D2909</f>
        <v>12.2</v>
      </c>
      <c r="N2909" s="18">
        <f>貼り付けシート!E2909</f>
        <v>95.542732642991737</v>
      </c>
      <c r="O2909" s="18">
        <f>貼り付けシート!F2909</f>
        <v>0</v>
      </c>
      <c r="P2909" s="19">
        <f t="shared" si="274"/>
        <v>0</v>
      </c>
      <c r="Q2909" s="19">
        <f t="shared" si="275"/>
        <v>0</v>
      </c>
    </row>
    <row r="2910" spans="1:17">
      <c r="A2910" s="38">
        <v>41761</v>
      </c>
      <c r="B2910" s="49" t="s">
        <v>149</v>
      </c>
      <c r="C2910" s="24">
        <f t="shared" si="270"/>
        <v>30.406921776000001</v>
      </c>
      <c r="D2910" s="24">
        <f t="shared" si="271"/>
        <v>0</v>
      </c>
      <c r="E2910" s="18">
        <f>IF(G2910&gt;=0.3,(バックデータ一覧!$C$10*(バックデータ一覧!$C$12*計算過程!L2910+バックデータ一覧!$C$13*LN(計算過程!G2910)+バックデータ一覧!$C$14)^バックデータ一覧!$C$11+バックデータ一覧!$E$10*(計算過程!G2910/(バックデータ一覧!$E$12*計算過程!L2910+バックデータ一覧!$E$13*LN(計算過程!G2910)+バックデータ一覧!$E$14))^バックデータ一覧!$E$11)*計算過程!$W$11*10^-3,0)</f>
        <v>0</v>
      </c>
      <c r="F2910" s="18">
        <f>IF(G2910&lt;0.3,(バックデータ一覧!$C$10*(バックデータ一覧!$C$12*計算過程!L2910+バックデータ一覧!$C$13*LN(0.3)+バックデータ一覧!$C$14)^バックデータ一覧!$C$11+バックデータ一覧!$E$10*(0.3/(バックデータ一覧!$E$12*計算過程!L2910+バックデータ一覧!$E$13*LN(0.3)+バックデータ一覧!$E$14))^バックデータ一覧!$E$11)*計算過程!$W$11*計算過程!G2910/0.3*10^-3,0)</f>
        <v>0</v>
      </c>
      <c r="G2910" s="18">
        <f t="shared" si="272"/>
        <v>0</v>
      </c>
      <c r="H2910" s="18">
        <f t="shared" si="273"/>
        <v>0</v>
      </c>
      <c r="I2910" s="24">
        <v>0</v>
      </c>
      <c r="J2910" s="24">
        <v>0</v>
      </c>
      <c r="K2910" s="24">
        <v>0</v>
      </c>
      <c r="L2910" s="14">
        <f>貼り付けシート!C2910</f>
        <v>17.8</v>
      </c>
      <c r="M2910" s="14">
        <f>貼り付けシート!D2910</f>
        <v>12.2</v>
      </c>
      <c r="N2910" s="18">
        <f>貼り付けシート!E2910</f>
        <v>95.542732642991737</v>
      </c>
      <c r="O2910" s="18">
        <f>貼り付けシート!F2910</f>
        <v>0</v>
      </c>
      <c r="P2910" s="19">
        <f t="shared" si="274"/>
        <v>0</v>
      </c>
      <c r="Q2910" s="19">
        <f t="shared" si="275"/>
        <v>0</v>
      </c>
    </row>
    <row r="2911" spans="1:17">
      <c r="A2911" s="38">
        <v>41761</v>
      </c>
      <c r="B2911" s="49" t="s">
        <v>150</v>
      </c>
      <c r="C2911" s="24">
        <f t="shared" si="270"/>
        <v>30.406921776000001</v>
      </c>
      <c r="D2911" s="24">
        <f t="shared" si="271"/>
        <v>0</v>
      </c>
      <c r="E2911" s="18">
        <f>IF(G2911&gt;=0.3,(バックデータ一覧!$C$10*(バックデータ一覧!$C$12*計算過程!L2911+バックデータ一覧!$C$13*LN(計算過程!G2911)+バックデータ一覧!$C$14)^バックデータ一覧!$C$11+バックデータ一覧!$E$10*(計算過程!G2911/(バックデータ一覧!$E$12*計算過程!L2911+バックデータ一覧!$E$13*LN(計算過程!G2911)+バックデータ一覧!$E$14))^バックデータ一覧!$E$11)*計算過程!$W$11*10^-3,0)</f>
        <v>0</v>
      </c>
      <c r="F2911" s="18">
        <f>IF(G2911&lt;0.3,(バックデータ一覧!$C$10*(バックデータ一覧!$C$12*計算過程!L2911+バックデータ一覧!$C$13*LN(0.3)+バックデータ一覧!$C$14)^バックデータ一覧!$C$11+バックデータ一覧!$E$10*(0.3/(バックデータ一覧!$E$12*計算過程!L2911+バックデータ一覧!$E$13*LN(0.3)+バックデータ一覧!$E$14))^バックデータ一覧!$E$11)*計算過程!$W$11*計算過程!G2911/0.3*10^-3,0)</f>
        <v>0</v>
      </c>
      <c r="G2911" s="18">
        <f t="shared" si="272"/>
        <v>0</v>
      </c>
      <c r="H2911" s="18">
        <f t="shared" si="273"/>
        <v>0</v>
      </c>
      <c r="I2911" s="24">
        <v>0</v>
      </c>
      <c r="J2911" s="24">
        <v>0</v>
      </c>
      <c r="K2911" s="24">
        <v>0</v>
      </c>
      <c r="L2911" s="14">
        <f>貼り付けシート!C2911</f>
        <v>17.7</v>
      </c>
      <c r="M2911" s="14">
        <f>貼り付けシート!D2911</f>
        <v>12.2</v>
      </c>
      <c r="N2911" s="18">
        <f>貼り付けシート!E2911</f>
        <v>96.146898488072381</v>
      </c>
      <c r="O2911" s="18">
        <f>貼り付けシート!F2911</f>
        <v>0</v>
      </c>
      <c r="P2911" s="19">
        <f t="shared" si="274"/>
        <v>0</v>
      </c>
      <c r="Q2911" s="19">
        <f t="shared" si="275"/>
        <v>0</v>
      </c>
    </row>
    <row r="2912" spans="1:17">
      <c r="A2912" s="38">
        <v>41761</v>
      </c>
      <c r="B2912" s="49" t="s">
        <v>151</v>
      </c>
      <c r="C2912" s="24">
        <f t="shared" si="270"/>
        <v>30.406921776000001</v>
      </c>
      <c r="D2912" s="24">
        <f t="shared" si="271"/>
        <v>0</v>
      </c>
      <c r="E2912" s="18">
        <f>IF(G2912&gt;=0.3,(バックデータ一覧!$C$10*(バックデータ一覧!$C$12*計算過程!L2912+バックデータ一覧!$C$13*LN(計算過程!G2912)+バックデータ一覧!$C$14)^バックデータ一覧!$C$11+バックデータ一覧!$E$10*(計算過程!G2912/(バックデータ一覧!$E$12*計算過程!L2912+バックデータ一覧!$E$13*LN(計算過程!G2912)+バックデータ一覧!$E$14))^バックデータ一覧!$E$11)*計算過程!$W$11*10^-3,0)</f>
        <v>0</v>
      </c>
      <c r="F2912" s="18">
        <f>IF(G2912&lt;0.3,(バックデータ一覧!$C$10*(バックデータ一覧!$C$12*計算過程!L2912+バックデータ一覧!$C$13*LN(0.3)+バックデータ一覧!$C$14)^バックデータ一覧!$C$11+バックデータ一覧!$E$10*(0.3/(バックデータ一覧!$E$12*計算過程!L2912+バックデータ一覧!$E$13*LN(0.3)+バックデータ一覧!$E$14))^バックデータ一覧!$E$11)*計算過程!$W$11*計算過程!G2912/0.3*10^-3,0)</f>
        <v>0</v>
      </c>
      <c r="G2912" s="18">
        <f t="shared" si="272"/>
        <v>0</v>
      </c>
      <c r="H2912" s="18">
        <f t="shared" si="273"/>
        <v>0</v>
      </c>
      <c r="I2912" s="24">
        <v>0</v>
      </c>
      <c r="J2912" s="24">
        <v>0</v>
      </c>
      <c r="K2912" s="24">
        <v>0</v>
      </c>
      <c r="L2912" s="14">
        <f>貼り付けシート!C2912</f>
        <v>17.7</v>
      </c>
      <c r="M2912" s="14">
        <f>貼り付けシート!D2912</f>
        <v>12.2</v>
      </c>
      <c r="N2912" s="18">
        <f>貼り付けシート!E2912</f>
        <v>96.146898488072381</v>
      </c>
      <c r="O2912" s="18">
        <f>貼り付けシート!F2912</f>
        <v>0</v>
      </c>
      <c r="P2912" s="19">
        <f t="shared" si="274"/>
        <v>0</v>
      </c>
      <c r="Q2912" s="19">
        <f t="shared" si="275"/>
        <v>0</v>
      </c>
    </row>
    <row r="2913" spans="1:17">
      <c r="A2913" s="38">
        <v>41761</v>
      </c>
      <c r="B2913" s="49" t="s">
        <v>152</v>
      </c>
      <c r="C2913" s="24">
        <f t="shared" si="270"/>
        <v>30.406921776000001</v>
      </c>
      <c r="D2913" s="24">
        <f t="shared" si="271"/>
        <v>0</v>
      </c>
      <c r="E2913" s="18">
        <f>IF(G2913&gt;=0.3,(バックデータ一覧!$C$10*(バックデータ一覧!$C$12*計算過程!L2913+バックデータ一覧!$C$13*LN(計算過程!G2913)+バックデータ一覧!$C$14)^バックデータ一覧!$C$11+バックデータ一覧!$E$10*(計算過程!G2913/(バックデータ一覧!$E$12*計算過程!L2913+バックデータ一覧!$E$13*LN(計算過程!G2913)+バックデータ一覧!$E$14))^バックデータ一覧!$E$11)*計算過程!$W$11*10^-3,0)</f>
        <v>0</v>
      </c>
      <c r="F2913" s="18">
        <f>IF(G2913&lt;0.3,(バックデータ一覧!$C$10*(バックデータ一覧!$C$12*計算過程!L2913+バックデータ一覧!$C$13*LN(0.3)+バックデータ一覧!$C$14)^バックデータ一覧!$C$11+バックデータ一覧!$E$10*(0.3/(バックデータ一覧!$E$12*計算過程!L2913+バックデータ一覧!$E$13*LN(0.3)+バックデータ一覧!$E$14))^バックデータ一覧!$E$11)*計算過程!$W$11*計算過程!G2913/0.3*10^-3,0)</f>
        <v>0</v>
      </c>
      <c r="G2913" s="18">
        <f t="shared" si="272"/>
        <v>0</v>
      </c>
      <c r="H2913" s="18">
        <f t="shared" si="273"/>
        <v>0</v>
      </c>
      <c r="I2913" s="24">
        <v>0</v>
      </c>
      <c r="J2913" s="24">
        <v>0</v>
      </c>
      <c r="K2913" s="24">
        <v>0</v>
      </c>
      <c r="L2913" s="14">
        <f>貼り付けシート!C2913</f>
        <v>17.8</v>
      </c>
      <c r="M2913" s="14">
        <f>貼り付けシート!D2913</f>
        <v>12.2</v>
      </c>
      <c r="N2913" s="18">
        <f>貼り付けシート!E2913</f>
        <v>95.542732642991737</v>
      </c>
      <c r="O2913" s="18">
        <f>貼り付けシート!F2913</f>
        <v>0</v>
      </c>
      <c r="P2913" s="19">
        <f t="shared" si="274"/>
        <v>0</v>
      </c>
      <c r="Q2913" s="19">
        <f t="shared" si="275"/>
        <v>0</v>
      </c>
    </row>
    <row r="2914" spans="1:17">
      <c r="A2914" s="38">
        <v>41761</v>
      </c>
      <c r="B2914" s="49" t="s">
        <v>153</v>
      </c>
      <c r="C2914" s="24">
        <f t="shared" si="270"/>
        <v>30.406921776000001</v>
      </c>
      <c r="D2914" s="24">
        <f t="shared" si="271"/>
        <v>0</v>
      </c>
      <c r="E2914" s="18">
        <f>IF(G2914&gt;=0.3,(バックデータ一覧!$C$10*(バックデータ一覧!$C$12*計算過程!L2914+バックデータ一覧!$C$13*LN(計算過程!G2914)+バックデータ一覧!$C$14)^バックデータ一覧!$C$11+バックデータ一覧!$E$10*(計算過程!G2914/(バックデータ一覧!$E$12*計算過程!L2914+バックデータ一覧!$E$13*LN(計算過程!G2914)+バックデータ一覧!$E$14))^バックデータ一覧!$E$11)*計算過程!$W$11*10^-3,0)</f>
        <v>0</v>
      </c>
      <c r="F2914" s="18">
        <f>IF(G2914&lt;0.3,(バックデータ一覧!$C$10*(バックデータ一覧!$C$12*計算過程!L2914+バックデータ一覧!$C$13*LN(0.3)+バックデータ一覧!$C$14)^バックデータ一覧!$C$11+バックデータ一覧!$E$10*(0.3/(バックデータ一覧!$E$12*計算過程!L2914+バックデータ一覧!$E$13*LN(0.3)+バックデータ一覧!$E$14))^バックデータ一覧!$E$11)*計算過程!$W$11*計算過程!G2914/0.3*10^-3,0)</f>
        <v>0</v>
      </c>
      <c r="G2914" s="18">
        <f t="shared" si="272"/>
        <v>0</v>
      </c>
      <c r="H2914" s="18">
        <f t="shared" si="273"/>
        <v>0</v>
      </c>
      <c r="I2914" s="24">
        <v>0</v>
      </c>
      <c r="J2914" s="24">
        <v>0</v>
      </c>
      <c r="K2914" s="24">
        <v>0</v>
      </c>
      <c r="L2914" s="14">
        <f>貼り付けシート!C2914</f>
        <v>17.899999999999999</v>
      </c>
      <c r="M2914" s="14">
        <f>貼り付けシート!D2914</f>
        <v>12.2</v>
      </c>
      <c r="N2914" s="18">
        <f>貼り付けシート!E2914</f>
        <v>94.942828753688516</v>
      </c>
      <c r="O2914" s="18">
        <f>貼り付けシート!F2914</f>
        <v>0</v>
      </c>
      <c r="P2914" s="19">
        <f t="shared" si="274"/>
        <v>0</v>
      </c>
      <c r="Q2914" s="19">
        <f t="shared" si="275"/>
        <v>0</v>
      </c>
    </row>
    <row r="2915" spans="1:17">
      <c r="A2915" s="38">
        <v>41761</v>
      </c>
      <c r="B2915" s="49" t="s">
        <v>154</v>
      </c>
      <c r="C2915" s="24">
        <f t="shared" si="270"/>
        <v>30.406921776000001</v>
      </c>
      <c r="D2915" s="24">
        <f t="shared" si="271"/>
        <v>0</v>
      </c>
      <c r="E2915" s="18">
        <f>IF(G2915&gt;=0.3,(バックデータ一覧!$C$10*(バックデータ一覧!$C$12*計算過程!L2915+バックデータ一覧!$C$13*LN(計算過程!G2915)+バックデータ一覧!$C$14)^バックデータ一覧!$C$11+バックデータ一覧!$E$10*(計算過程!G2915/(バックデータ一覧!$E$12*計算過程!L2915+バックデータ一覧!$E$13*LN(計算過程!G2915)+バックデータ一覧!$E$14))^バックデータ一覧!$E$11)*計算過程!$W$11*10^-3,0)</f>
        <v>0</v>
      </c>
      <c r="F2915" s="18">
        <f>IF(G2915&lt;0.3,(バックデータ一覧!$C$10*(バックデータ一覧!$C$12*計算過程!L2915+バックデータ一覧!$C$13*LN(0.3)+バックデータ一覧!$C$14)^バックデータ一覧!$C$11+バックデータ一覧!$E$10*(0.3/(バックデータ一覧!$E$12*計算過程!L2915+バックデータ一覧!$E$13*LN(0.3)+バックデータ一覧!$E$14))^バックデータ一覧!$E$11)*計算過程!$W$11*計算過程!G2915/0.3*10^-3,0)</f>
        <v>0</v>
      </c>
      <c r="G2915" s="18">
        <f t="shared" si="272"/>
        <v>0</v>
      </c>
      <c r="H2915" s="18">
        <f t="shared" si="273"/>
        <v>0</v>
      </c>
      <c r="I2915" s="24">
        <v>0</v>
      </c>
      <c r="J2915" s="24">
        <v>0</v>
      </c>
      <c r="K2915" s="24">
        <v>0</v>
      </c>
      <c r="L2915" s="14">
        <f>貼り付けシート!C2915</f>
        <v>17.8</v>
      </c>
      <c r="M2915" s="14">
        <f>貼り付けシート!D2915</f>
        <v>12.2</v>
      </c>
      <c r="N2915" s="18">
        <f>貼り付けシート!E2915</f>
        <v>95.542732642991737</v>
      </c>
      <c r="O2915" s="18">
        <f>貼り付けシート!F2915</f>
        <v>0</v>
      </c>
      <c r="P2915" s="19">
        <f t="shared" si="274"/>
        <v>0</v>
      </c>
      <c r="Q2915" s="19">
        <f t="shared" si="275"/>
        <v>0</v>
      </c>
    </row>
    <row r="2916" spans="1:17">
      <c r="A2916" s="38">
        <v>41761</v>
      </c>
      <c r="B2916" s="49" t="s">
        <v>155</v>
      </c>
      <c r="C2916" s="24">
        <f t="shared" si="270"/>
        <v>30.406921776000001</v>
      </c>
      <c r="D2916" s="24">
        <f t="shared" si="271"/>
        <v>0</v>
      </c>
      <c r="E2916" s="18">
        <f>IF(G2916&gt;=0.3,(バックデータ一覧!$C$10*(バックデータ一覧!$C$12*計算過程!L2916+バックデータ一覧!$C$13*LN(計算過程!G2916)+バックデータ一覧!$C$14)^バックデータ一覧!$C$11+バックデータ一覧!$E$10*(計算過程!G2916/(バックデータ一覧!$E$12*計算過程!L2916+バックデータ一覧!$E$13*LN(計算過程!G2916)+バックデータ一覧!$E$14))^バックデータ一覧!$E$11)*計算過程!$W$11*10^-3,0)</f>
        <v>0</v>
      </c>
      <c r="F2916" s="18">
        <f>IF(G2916&lt;0.3,(バックデータ一覧!$C$10*(バックデータ一覧!$C$12*計算過程!L2916+バックデータ一覧!$C$13*LN(0.3)+バックデータ一覧!$C$14)^バックデータ一覧!$C$11+バックデータ一覧!$E$10*(0.3/(バックデータ一覧!$E$12*計算過程!L2916+バックデータ一覧!$E$13*LN(0.3)+バックデータ一覧!$E$14))^バックデータ一覧!$E$11)*計算過程!$W$11*計算過程!G2916/0.3*10^-3,0)</f>
        <v>0</v>
      </c>
      <c r="G2916" s="18">
        <f t="shared" si="272"/>
        <v>0</v>
      </c>
      <c r="H2916" s="18">
        <f t="shared" si="273"/>
        <v>0</v>
      </c>
      <c r="I2916" s="24">
        <v>0</v>
      </c>
      <c r="J2916" s="24">
        <v>0</v>
      </c>
      <c r="K2916" s="24">
        <v>0</v>
      </c>
      <c r="L2916" s="14">
        <f>貼り付けシート!C2916</f>
        <v>19.100000000000001</v>
      </c>
      <c r="M2916" s="14">
        <f>貼り付けシート!D2916</f>
        <v>13</v>
      </c>
      <c r="N2916" s="18">
        <f>貼り付けシート!E2916</f>
        <v>93.721139707489272</v>
      </c>
      <c r="O2916" s="18">
        <f>貼り付けシート!F2916</f>
        <v>0</v>
      </c>
      <c r="P2916" s="19">
        <f t="shared" si="274"/>
        <v>0</v>
      </c>
      <c r="Q2916" s="19">
        <f t="shared" si="275"/>
        <v>0</v>
      </c>
    </row>
    <row r="2917" spans="1:17">
      <c r="A2917" s="38">
        <v>41761</v>
      </c>
      <c r="B2917" s="49" t="s">
        <v>156</v>
      </c>
      <c r="C2917" s="24">
        <f t="shared" si="270"/>
        <v>30.406921776000001</v>
      </c>
      <c r="D2917" s="24">
        <f t="shared" si="271"/>
        <v>0</v>
      </c>
      <c r="E2917" s="18">
        <f>IF(G2917&gt;=0.3,(バックデータ一覧!$C$10*(バックデータ一覧!$C$12*計算過程!L2917+バックデータ一覧!$C$13*LN(計算過程!G2917)+バックデータ一覧!$C$14)^バックデータ一覧!$C$11+バックデータ一覧!$E$10*(計算過程!G2917/(バックデータ一覧!$E$12*計算過程!L2917+バックデータ一覧!$E$13*LN(計算過程!G2917)+バックデータ一覧!$E$14))^バックデータ一覧!$E$11)*計算過程!$W$11*10^-3,0)</f>
        <v>0</v>
      </c>
      <c r="F2917" s="18">
        <f>IF(G2917&lt;0.3,(バックデータ一覧!$C$10*(バックデータ一覧!$C$12*計算過程!L2917+バックデータ一覧!$C$13*LN(0.3)+バックデータ一覧!$C$14)^バックデータ一覧!$C$11+バックデータ一覧!$E$10*(0.3/(バックデータ一覧!$E$12*計算過程!L2917+バックデータ一覧!$E$13*LN(0.3)+バックデータ一覧!$E$14))^バックデータ一覧!$E$11)*計算過程!$W$11*計算過程!G2917/0.3*10^-3,0)</f>
        <v>0</v>
      </c>
      <c r="G2917" s="18">
        <f t="shared" si="272"/>
        <v>0</v>
      </c>
      <c r="H2917" s="18">
        <f t="shared" si="273"/>
        <v>0</v>
      </c>
      <c r="I2917" s="24">
        <v>0</v>
      </c>
      <c r="J2917" s="24">
        <v>0</v>
      </c>
      <c r="K2917" s="24">
        <v>0</v>
      </c>
      <c r="L2917" s="14">
        <f>貼り付けシート!C2917</f>
        <v>21.2</v>
      </c>
      <c r="M2917" s="14">
        <f>貼り付けシート!D2917</f>
        <v>13.8</v>
      </c>
      <c r="N2917" s="18">
        <f>貼り付けシート!E2917</f>
        <v>87.256061212464971</v>
      </c>
      <c r="O2917" s="18">
        <f>貼り付けシート!F2917</f>
        <v>0</v>
      </c>
      <c r="P2917" s="19">
        <f t="shared" si="274"/>
        <v>0</v>
      </c>
      <c r="Q2917" s="19">
        <f t="shared" si="275"/>
        <v>0</v>
      </c>
    </row>
    <row r="2918" spans="1:17">
      <c r="A2918" s="38">
        <v>41761</v>
      </c>
      <c r="B2918" s="49" t="s">
        <v>157</v>
      </c>
      <c r="C2918" s="24">
        <f t="shared" si="270"/>
        <v>30.406921776000001</v>
      </c>
      <c r="D2918" s="24">
        <f t="shared" si="271"/>
        <v>0</v>
      </c>
      <c r="E2918" s="18">
        <f>IF(G2918&gt;=0.3,(バックデータ一覧!$C$10*(バックデータ一覧!$C$12*計算過程!L2918+バックデータ一覧!$C$13*LN(計算過程!G2918)+バックデータ一覧!$C$14)^バックデータ一覧!$C$11+バックデータ一覧!$E$10*(計算過程!G2918/(バックデータ一覧!$E$12*計算過程!L2918+バックデータ一覧!$E$13*LN(計算過程!G2918)+バックデータ一覧!$E$14))^バックデータ一覧!$E$11)*計算過程!$W$11*10^-3,0)</f>
        <v>0</v>
      </c>
      <c r="F2918" s="18">
        <f>IF(G2918&lt;0.3,(バックデータ一覧!$C$10*(バックデータ一覧!$C$12*計算過程!L2918+バックデータ一覧!$C$13*LN(0.3)+バックデータ一覧!$C$14)^バックデータ一覧!$C$11+バックデータ一覧!$E$10*(0.3/(バックデータ一覧!$E$12*計算過程!L2918+バックデータ一覧!$E$13*LN(0.3)+バックデータ一覧!$E$14))^バックデータ一覧!$E$11)*計算過程!$W$11*計算過程!G2918/0.3*10^-3,0)</f>
        <v>0</v>
      </c>
      <c r="G2918" s="18">
        <f t="shared" si="272"/>
        <v>0</v>
      </c>
      <c r="H2918" s="18">
        <f t="shared" si="273"/>
        <v>0</v>
      </c>
      <c r="I2918" s="24">
        <v>0</v>
      </c>
      <c r="J2918" s="24">
        <v>0</v>
      </c>
      <c r="K2918" s="24">
        <v>0</v>
      </c>
      <c r="L2918" s="14">
        <f>貼り付けシート!C2918</f>
        <v>23.2</v>
      </c>
      <c r="M2918" s="14">
        <f>貼り付けシート!D2918</f>
        <v>14.7</v>
      </c>
      <c r="N2918" s="18">
        <f>貼り付けシート!E2918</f>
        <v>82.170861576854833</v>
      </c>
      <c r="O2918" s="18">
        <f>貼り付けシート!F2918</f>
        <v>0</v>
      </c>
      <c r="P2918" s="19">
        <f t="shared" si="274"/>
        <v>0</v>
      </c>
      <c r="Q2918" s="19">
        <f t="shared" si="275"/>
        <v>0</v>
      </c>
    </row>
    <row r="2919" spans="1:17">
      <c r="A2919" s="38">
        <v>41761</v>
      </c>
      <c r="B2919" s="49" t="s">
        <v>158</v>
      </c>
      <c r="C2919" s="24">
        <f t="shared" si="270"/>
        <v>30.406921776000001</v>
      </c>
      <c r="D2919" s="24">
        <f t="shared" si="271"/>
        <v>0</v>
      </c>
      <c r="E2919" s="18">
        <f>IF(G2919&gt;=0.3,(バックデータ一覧!$C$10*(バックデータ一覧!$C$12*計算過程!L2919+バックデータ一覧!$C$13*LN(計算過程!G2919)+バックデータ一覧!$C$14)^バックデータ一覧!$C$11+バックデータ一覧!$E$10*(計算過程!G2919/(バックデータ一覧!$E$12*計算過程!L2919+バックデータ一覧!$E$13*LN(計算過程!G2919)+バックデータ一覧!$E$14))^バックデータ一覧!$E$11)*計算過程!$W$11*10^-3,0)</f>
        <v>0</v>
      </c>
      <c r="F2919" s="18">
        <f>IF(G2919&lt;0.3,(バックデータ一覧!$C$10*(バックデータ一覧!$C$12*計算過程!L2919+バックデータ一覧!$C$13*LN(0.3)+バックデータ一覧!$C$14)^バックデータ一覧!$C$11+バックデータ一覧!$E$10*(0.3/(バックデータ一覧!$E$12*計算過程!L2919+バックデータ一覧!$E$13*LN(0.3)+バックデータ一覧!$E$14))^バックデータ一覧!$E$11)*計算過程!$W$11*計算過程!G2919/0.3*10^-3,0)</f>
        <v>0</v>
      </c>
      <c r="G2919" s="18">
        <f t="shared" si="272"/>
        <v>0</v>
      </c>
      <c r="H2919" s="18">
        <f t="shared" si="273"/>
        <v>0</v>
      </c>
      <c r="I2919" s="24">
        <v>0</v>
      </c>
      <c r="J2919" s="24">
        <v>0</v>
      </c>
      <c r="K2919" s="24">
        <v>0</v>
      </c>
      <c r="L2919" s="14">
        <f>貼り付けシート!C2919</f>
        <v>24.7</v>
      </c>
      <c r="M2919" s="14">
        <f>貼り付けシート!D2919</f>
        <v>14.5</v>
      </c>
      <c r="N2919" s="18">
        <f>貼り付けシート!E2919</f>
        <v>74.089579590495845</v>
      </c>
      <c r="O2919" s="18">
        <f>貼り付けシート!F2919</f>
        <v>0</v>
      </c>
      <c r="P2919" s="19">
        <f t="shared" si="274"/>
        <v>0</v>
      </c>
      <c r="Q2919" s="19">
        <f t="shared" si="275"/>
        <v>0</v>
      </c>
    </row>
    <row r="2920" spans="1:17">
      <c r="A2920" s="38">
        <v>41761</v>
      </c>
      <c r="B2920" s="49" t="s">
        <v>159</v>
      </c>
      <c r="C2920" s="24">
        <f t="shared" si="270"/>
        <v>30.406921776000001</v>
      </c>
      <c r="D2920" s="24">
        <f t="shared" si="271"/>
        <v>0</v>
      </c>
      <c r="E2920" s="18">
        <f>IF(G2920&gt;=0.3,(バックデータ一覧!$C$10*(バックデータ一覧!$C$12*計算過程!L2920+バックデータ一覧!$C$13*LN(計算過程!G2920)+バックデータ一覧!$C$14)^バックデータ一覧!$C$11+バックデータ一覧!$E$10*(計算過程!G2920/(バックデータ一覧!$E$12*計算過程!L2920+バックデータ一覧!$E$13*LN(計算過程!G2920)+バックデータ一覧!$E$14))^バックデータ一覧!$E$11)*計算過程!$W$11*10^-3,0)</f>
        <v>0</v>
      </c>
      <c r="F2920" s="18">
        <f>IF(G2920&lt;0.3,(バックデータ一覧!$C$10*(バックデータ一覧!$C$12*計算過程!L2920+バックデータ一覧!$C$13*LN(0.3)+バックデータ一覧!$C$14)^バックデータ一覧!$C$11+バックデータ一覧!$E$10*(0.3/(バックデータ一覧!$E$12*計算過程!L2920+バックデータ一覧!$E$13*LN(0.3)+バックデータ一覧!$E$14))^バックデータ一覧!$E$11)*計算過程!$W$11*計算過程!G2920/0.3*10^-3,0)</f>
        <v>0</v>
      </c>
      <c r="G2920" s="18">
        <f t="shared" si="272"/>
        <v>0</v>
      </c>
      <c r="H2920" s="18">
        <f t="shared" si="273"/>
        <v>0</v>
      </c>
      <c r="I2920" s="24">
        <v>0</v>
      </c>
      <c r="J2920" s="24">
        <v>0</v>
      </c>
      <c r="K2920" s="24">
        <v>0</v>
      </c>
      <c r="L2920" s="14">
        <f>貼り付けシート!C2920</f>
        <v>26.5</v>
      </c>
      <c r="M2920" s="14">
        <f>貼り付けシート!D2920</f>
        <v>14.4</v>
      </c>
      <c r="N2920" s="18">
        <f>貼り付けシート!E2920</f>
        <v>66.134677916602882</v>
      </c>
      <c r="O2920" s="18">
        <f>貼り付けシート!F2920</f>
        <v>0</v>
      </c>
      <c r="P2920" s="19">
        <f t="shared" si="274"/>
        <v>0</v>
      </c>
      <c r="Q2920" s="19">
        <f t="shared" si="275"/>
        <v>0</v>
      </c>
    </row>
    <row r="2921" spans="1:17">
      <c r="A2921" s="38">
        <v>41761</v>
      </c>
      <c r="B2921" s="49" t="s">
        <v>160</v>
      </c>
      <c r="C2921" s="24">
        <f t="shared" si="270"/>
        <v>30.406921776000001</v>
      </c>
      <c r="D2921" s="24">
        <f t="shared" si="271"/>
        <v>0</v>
      </c>
      <c r="E2921" s="18">
        <f>IF(G2921&gt;=0.3,(バックデータ一覧!$C$10*(バックデータ一覧!$C$12*計算過程!L2921+バックデータ一覧!$C$13*LN(計算過程!G2921)+バックデータ一覧!$C$14)^バックデータ一覧!$C$11+バックデータ一覧!$E$10*(計算過程!G2921/(バックデータ一覧!$E$12*計算過程!L2921+バックデータ一覧!$E$13*LN(計算過程!G2921)+バックデータ一覧!$E$14))^バックデータ一覧!$E$11)*計算過程!$W$11*10^-3,0)</f>
        <v>0</v>
      </c>
      <c r="F2921" s="18">
        <f>IF(G2921&lt;0.3,(バックデータ一覧!$C$10*(バックデータ一覧!$C$12*計算過程!L2921+バックデータ一覧!$C$13*LN(0.3)+バックデータ一覧!$C$14)^バックデータ一覧!$C$11+バックデータ一覧!$E$10*(0.3/(バックデータ一覧!$E$12*計算過程!L2921+バックデータ一覧!$E$13*LN(0.3)+バックデータ一覧!$E$14))^バックデータ一覧!$E$11)*計算過程!$W$11*計算過程!G2921/0.3*10^-3,0)</f>
        <v>0</v>
      </c>
      <c r="G2921" s="18">
        <f t="shared" si="272"/>
        <v>0</v>
      </c>
      <c r="H2921" s="18">
        <f t="shared" si="273"/>
        <v>0</v>
      </c>
      <c r="I2921" s="24">
        <v>0</v>
      </c>
      <c r="J2921" s="24">
        <v>0</v>
      </c>
      <c r="K2921" s="24">
        <v>0</v>
      </c>
      <c r="L2921" s="14">
        <f>貼り付けシート!C2921</f>
        <v>26.3</v>
      </c>
      <c r="M2921" s="14">
        <f>貼り付けシート!D2921</f>
        <v>14.2</v>
      </c>
      <c r="N2921" s="18">
        <f>貼り付けシート!E2921</f>
        <v>66.010777542241257</v>
      </c>
      <c r="O2921" s="18">
        <f>貼り付けシート!F2921</f>
        <v>0</v>
      </c>
      <c r="P2921" s="19">
        <f t="shared" si="274"/>
        <v>0</v>
      </c>
      <c r="Q2921" s="19">
        <f t="shared" si="275"/>
        <v>0</v>
      </c>
    </row>
    <row r="2922" spans="1:17">
      <c r="A2922" s="38">
        <v>41761</v>
      </c>
      <c r="B2922" s="49" t="s">
        <v>161</v>
      </c>
      <c r="C2922" s="24">
        <f t="shared" si="270"/>
        <v>30.406921776000001</v>
      </c>
      <c r="D2922" s="24">
        <f t="shared" si="271"/>
        <v>0</v>
      </c>
      <c r="E2922" s="18">
        <f>IF(G2922&gt;=0.3,(バックデータ一覧!$C$10*(バックデータ一覧!$C$12*計算過程!L2922+バックデータ一覧!$C$13*LN(計算過程!G2922)+バックデータ一覧!$C$14)^バックデータ一覧!$C$11+バックデータ一覧!$E$10*(計算過程!G2922/(バックデータ一覧!$E$12*計算過程!L2922+バックデータ一覧!$E$13*LN(計算過程!G2922)+バックデータ一覧!$E$14))^バックデータ一覧!$E$11)*計算過程!$W$11*10^-3,0)</f>
        <v>0</v>
      </c>
      <c r="F2922" s="18">
        <f>IF(G2922&lt;0.3,(バックデータ一覧!$C$10*(バックデータ一覧!$C$12*計算過程!L2922+バックデータ一覧!$C$13*LN(0.3)+バックデータ一覧!$C$14)^バックデータ一覧!$C$11+バックデータ一覧!$E$10*(0.3/(バックデータ一覧!$E$12*計算過程!L2922+バックデータ一覧!$E$13*LN(0.3)+バックデータ一覧!$E$14))^バックデータ一覧!$E$11)*計算過程!$W$11*計算過程!G2922/0.3*10^-3,0)</f>
        <v>0</v>
      </c>
      <c r="G2922" s="18">
        <f t="shared" si="272"/>
        <v>0</v>
      </c>
      <c r="H2922" s="18">
        <f t="shared" si="273"/>
        <v>0</v>
      </c>
      <c r="I2922" s="24">
        <v>0</v>
      </c>
      <c r="J2922" s="24">
        <v>0</v>
      </c>
      <c r="K2922" s="24">
        <v>0</v>
      </c>
      <c r="L2922" s="14">
        <f>貼り付けシート!C2922</f>
        <v>26.7</v>
      </c>
      <c r="M2922" s="14">
        <f>貼り付けシート!D2922</f>
        <v>13.8</v>
      </c>
      <c r="N2922" s="18">
        <f>貼り付けシート!E2922</f>
        <v>62.696023848093219</v>
      </c>
      <c r="O2922" s="18">
        <f>貼り付けシート!F2922</f>
        <v>0</v>
      </c>
      <c r="P2922" s="19">
        <f t="shared" si="274"/>
        <v>0</v>
      </c>
      <c r="Q2922" s="19">
        <f t="shared" si="275"/>
        <v>0</v>
      </c>
    </row>
    <row r="2923" spans="1:17">
      <c r="A2923" s="38">
        <v>41761</v>
      </c>
      <c r="B2923" s="49" t="s">
        <v>162</v>
      </c>
      <c r="C2923" s="24">
        <f t="shared" si="270"/>
        <v>30.406921776000001</v>
      </c>
      <c r="D2923" s="24">
        <f t="shared" si="271"/>
        <v>0</v>
      </c>
      <c r="E2923" s="18">
        <f>IF(G2923&gt;=0.3,(バックデータ一覧!$C$10*(バックデータ一覧!$C$12*計算過程!L2923+バックデータ一覧!$C$13*LN(計算過程!G2923)+バックデータ一覧!$C$14)^バックデータ一覧!$C$11+バックデータ一覧!$E$10*(計算過程!G2923/(バックデータ一覧!$E$12*計算過程!L2923+バックデータ一覧!$E$13*LN(計算過程!G2923)+バックデータ一覧!$E$14))^バックデータ一覧!$E$11)*計算過程!$W$11*10^-3,0)</f>
        <v>0</v>
      </c>
      <c r="F2923" s="18">
        <f>IF(G2923&lt;0.3,(バックデータ一覧!$C$10*(バックデータ一覧!$C$12*計算過程!L2923+バックデータ一覧!$C$13*LN(0.3)+バックデータ一覧!$C$14)^バックデータ一覧!$C$11+バックデータ一覧!$E$10*(0.3/(バックデータ一覧!$E$12*計算過程!L2923+バックデータ一覧!$E$13*LN(0.3)+バックデータ一覧!$E$14))^バックデータ一覧!$E$11)*計算過程!$W$11*計算過程!G2923/0.3*10^-3,0)</f>
        <v>0</v>
      </c>
      <c r="G2923" s="18">
        <f t="shared" si="272"/>
        <v>0</v>
      </c>
      <c r="H2923" s="18">
        <f t="shared" si="273"/>
        <v>0</v>
      </c>
      <c r="I2923" s="24">
        <v>0</v>
      </c>
      <c r="J2923" s="24">
        <v>0</v>
      </c>
      <c r="K2923" s="24">
        <v>0</v>
      </c>
      <c r="L2923" s="14">
        <f>貼り付けシート!C2923</f>
        <v>27</v>
      </c>
      <c r="M2923" s="14">
        <f>貼り付けシート!D2923</f>
        <v>13.4</v>
      </c>
      <c r="N2923" s="18">
        <f>貼り付けシート!E2923</f>
        <v>59.852226750277772</v>
      </c>
      <c r="O2923" s="18">
        <f>貼り付けシート!F2923</f>
        <v>0</v>
      </c>
      <c r="P2923" s="19">
        <f t="shared" si="274"/>
        <v>0</v>
      </c>
      <c r="Q2923" s="19">
        <f t="shared" si="275"/>
        <v>0</v>
      </c>
    </row>
    <row r="2924" spans="1:17">
      <c r="A2924" s="38">
        <v>41761</v>
      </c>
      <c r="B2924" s="49" t="s">
        <v>163</v>
      </c>
      <c r="C2924" s="24">
        <f t="shared" si="270"/>
        <v>30.406921776000001</v>
      </c>
      <c r="D2924" s="24">
        <f t="shared" si="271"/>
        <v>0</v>
      </c>
      <c r="E2924" s="18">
        <f>IF(G2924&gt;=0.3,(バックデータ一覧!$C$10*(バックデータ一覧!$C$12*計算過程!L2924+バックデータ一覧!$C$13*LN(計算過程!G2924)+バックデータ一覧!$C$14)^バックデータ一覧!$C$11+バックデータ一覧!$E$10*(計算過程!G2924/(バックデータ一覧!$E$12*計算過程!L2924+バックデータ一覧!$E$13*LN(計算過程!G2924)+バックデータ一覧!$E$14))^バックデータ一覧!$E$11)*計算過程!$W$11*10^-3,0)</f>
        <v>0</v>
      </c>
      <c r="F2924" s="18">
        <f>IF(G2924&lt;0.3,(バックデータ一覧!$C$10*(バックデータ一覧!$C$12*計算過程!L2924+バックデータ一覧!$C$13*LN(0.3)+バックデータ一覧!$C$14)^バックデータ一覧!$C$11+バックデータ一覧!$E$10*(0.3/(バックデータ一覧!$E$12*計算過程!L2924+バックデータ一覧!$E$13*LN(0.3)+バックデータ一覧!$E$14))^バックデータ一覧!$E$11)*計算過程!$W$11*計算過程!G2924/0.3*10^-3,0)</f>
        <v>0</v>
      </c>
      <c r="G2924" s="18">
        <f t="shared" si="272"/>
        <v>0</v>
      </c>
      <c r="H2924" s="18">
        <f t="shared" si="273"/>
        <v>0</v>
      </c>
      <c r="I2924" s="24">
        <v>0</v>
      </c>
      <c r="J2924" s="24">
        <v>0</v>
      </c>
      <c r="K2924" s="24">
        <v>0</v>
      </c>
      <c r="L2924" s="14">
        <f>貼り付けシート!C2924</f>
        <v>26.2</v>
      </c>
      <c r="M2924" s="14">
        <f>貼り付けシート!D2924</f>
        <v>13</v>
      </c>
      <c r="N2924" s="18">
        <f>貼り付けシート!E2924</f>
        <v>60.905194568848174</v>
      </c>
      <c r="O2924" s="18">
        <f>貼り付けシート!F2924</f>
        <v>0</v>
      </c>
      <c r="P2924" s="19">
        <f t="shared" si="274"/>
        <v>0</v>
      </c>
      <c r="Q2924" s="19">
        <f t="shared" si="275"/>
        <v>0</v>
      </c>
    </row>
    <row r="2925" spans="1:17">
      <c r="A2925" s="38">
        <v>41761</v>
      </c>
      <c r="B2925" s="49" t="s">
        <v>164</v>
      </c>
      <c r="C2925" s="24">
        <f t="shared" si="270"/>
        <v>30.406921776000001</v>
      </c>
      <c r="D2925" s="24">
        <f t="shared" si="271"/>
        <v>0</v>
      </c>
      <c r="E2925" s="18">
        <f>IF(G2925&gt;=0.3,(バックデータ一覧!$C$10*(バックデータ一覧!$C$12*計算過程!L2925+バックデータ一覧!$C$13*LN(計算過程!G2925)+バックデータ一覧!$C$14)^バックデータ一覧!$C$11+バックデータ一覧!$E$10*(計算過程!G2925/(バックデータ一覧!$E$12*計算過程!L2925+バックデータ一覧!$E$13*LN(計算過程!G2925)+バックデータ一覧!$E$14))^バックデータ一覧!$E$11)*計算過程!$W$11*10^-3,0)</f>
        <v>0</v>
      </c>
      <c r="F2925" s="18">
        <f>IF(G2925&lt;0.3,(バックデータ一覧!$C$10*(バックデータ一覧!$C$12*計算過程!L2925+バックデータ一覧!$C$13*LN(0.3)+バックデータ一覧!$C$14)^バックデータ一覧!$C$11+バックデータ一覧!$E$10*(0.3/(バックデータ一覧!$E$12*計算過程!L2925+バックデータ一覧!$E$13*LN(0.3)+バックデータ一覧!$E$14))^バックデータ一覧!$E$11)*計算過程!$W$11*計算過程!G2925/0.3*10^-3,0)</f>
        <v>0</v>
      </c>
      <c r="G2925" s="18">
        <f t="shared" si="272"/>
        <v>0</v>
      </c>
      <c r="H2925" s="18">
        <f t="shared" si="273"/>
        <v>0</v>
      </c>
      <c r="I2925" s="24">
        <v>0</v>
      </c>
      <c r="J2925" s="24">
        <v>0</v>
      </c>
      <c r="K2925" s="24">
        <v>0</v>
      </c>
      <c r="L2925" s="14">
        <f>貼り付けシート!C2925</f>
        <v>26</v>
      </c>
      <c r="M2925" s="14">
        <f>貼り付けシート!D2925</f>
        <v>12.8</v>
      </c>
      <c r="N2925" s="18">
        <f>貼り付けシート!E2925</f>
        <v>60.700557451765583</v>
      </c>
      <c r="O2925" s="18">
        <f>貼り付けシート!F2925</f>
        <v>0</v>
      </c>
      <c r="P2925" s="19">
        <f t="shared" si="274"/>
        <v>0</v>
      </c>
      <c r="Q2925" s="19">
        <f t="shared" si="275"/>
        <v>0</v>
      </c>
    </row>
    <row r="2926" spans="1:17">
      <c r="A2926" s="38">
        <v>41761</v>
      </c>
      <c r="B2926" s="49" t="s">
        <v>165</v>
      </c>
      <c r="C2926" s="24">
        <f t="shared" si="270"/>
        <v>30.406921776000001</v>
      </c>
      <c r="D2926" s="24">
        <f t="shared" si="271"/>
        <v>0</v>
      </c>
      <c r="E2926" s="18">
        <f>IF(G2926&gt;=0.3,(バックデータ一覧!$C$10*(バックデータ一覧!$C$12*計算過程!L2926+バックデータ一覧!$C$13*LN(計算過程!G2926)+バックデータ一覧!$C$14)^バックデータ一覧!$C$11+バックデータ一覧!$E$10*(計算過程!G2926/(バックデータ一覧!$E$12*計算過程!L2926+バックデータ一覧!$E$13*LN(計算過程!G2926)+バックデータ一覧!$E$14))^バックデータ一覧!$E$11)*計算過程!$W$11*10^-3,0)</f>
        <v>0</v>
      </c>
      <c r="F2926" s="18">
        <f>IF(G2926&lt;0.3,(バックデータ一覧!$C$10*(バックデータ一覧!$C$12*計算過程!L2926+バックデータ一覧!$C$13*LN(0.3)+バックデータ一覧!$C$14)^バックデータ一覧!$C$11+バックデータ一覧!$E$10*(0.3/(バックデータ一覧!$E$12*計算過程!L2926+バックデータ一覧!$E$13*LN(0.3)+バックデータ一覧!$E$14))^バックデータ一覧!$E$11)*計算過程!$W$11*計算過程!G2926/0.3*10^-3,0)</f>
        <v>0</v>
      </c>
      <c r="G2926" s="18">
        <f t="shared" si="272"/>
        <v>0</v>
      </c>
      <c r="H2926" s="18">
        <f t="shared" si="273"/>
        <v>0</v>
      </c>
      <c r="I2926" s="24">
        <v>0</v>
      </c>
      <c r="J2926" s="24">
        <v>0</v>
      </c>
      <c r="K2926" s="24">
        <v>0</v>
      </c>
      <c r="L2926" s="14">
        <f>貼り付けシート!C2926</f>
        <v>21.9</v>
      </c>
      <c r="M2926" s="14">
        <f>貼り付けシート!D2926</f>
        <v>12.7</v>
      </c>
      <c r="N2926" s="18">
        <f>貼り付けシート!E2926</f>
        <v>77.066238588469915</v>
      </c>
      <c r="O2926" s="18">
        <f>貼り付けシート!F2926</f>
        <v>0</v>
      </c>
      <c r="P2926" s="19">
        <f t="shared" si="274"/>
        <v>0</v>
      </c>
      <c r="Q2926" s="19">
        <f t="shared" si="275"/>
        <v>0</v>
      </c>
    </row>
    <row r="2927" spans="1:17">
      <c r="A2927" s="38">
        <v>41761</v>
      </c>
      <c r="B2927" s="49" t="s">
        <v>166</v>
      </c>
      <c r="C2927" s="24">
        <f t="shared" si="270"/>
        <v>30.406921776000001</v>
      </c>
      <c r="D2927" s="24">
        <f t="shared" si="271"/>
        <v>0</v>
      </c>
      <c r="E2927" s="18">
        <f>IF(G2927&gt;=0.3,(バックデータ一覧!$C$10*(バックデータ一覧!$C$12*計算過程!L2927+バックデータ一覧!$C$13*LN(計算過程!G2927)+バックデータ一覧!$C$14)^バックデータ一覧!$C$11+バックデータ一覧!$E$10*(計算過程!G2927/(バックデータ一覧!$E$12*計算過程!L2927+バックデータ一覧!$E$13*LN(計算過程!G2927)+バックデータ一覧!$E$14))^バックデータ一覧!$E$11)*計算過程!$W$11*10^-3,0)</f>
        <v>0</v>
      </c>
      <c r="F2927" s="18">
        <f>IF(G2927&lt;0.3,(バックデータ一覧!$C$10*(バックデータ一覧!$C$12*計算過程!L2927+バックデータ一覧!$C$13*LN(0.3)+バックデータ一覧!$C$14)^バックデータ一覧!$C$11+バックデータ一覧!$E$10*(0.3/(バックデータ一覧!$E$12*計算過程!L2927+バックデータ一覧!$E$13*LN(0.3)+バックデータ一覧!$E$14))^バックデータ一覧!$E$11)*計算過程!$W$11*計算過程!G2927/0.3*10^-3,0)</f>
        <v>0</v>
      </c>
      <c r="G2927" s="18">
        <f t="shared" si="272"/>
        <v>0</v>
      </c>
      <c r="H2927" s="18">
        <f t="shared" si="273"/>
        <v>0</v>
      </c>
      <c r="I2927" s="24">
        <v>0</v>
      </c>
      <c r="J2927" s="24">
        <v>0</v>
      </c>
      <c r="K2927" s="24">
        <v>0</v>
      </c>
      <c r="L2927" s="14">
        <f>貼り付けシート!C2927</f>
        <v>20.9</v>
      </c>
      <c r="M2927" s="14">
        <f>貼り付けシート!D2927</f>
        <v>12.6</v>
      </c>
      <c r="N2927" s="18">
        <f>貼り付けシート!E2927</f>
        <v>81.304235290912146</v>
      </c>
      <c r="O2927" s="18">
        <f>貼り付けシート!F2927</f>
        <v>0</v>
      </c>
      <c r="P2927" s="19">
        <f t="shared" si="274"/>
        <v>0</v>
      </c>
      <c r="Q2927" s="19">
        <f t="shared" si="275"/>
        <v>0</v>
      </c>
    </row>
    <row r="2928" spans="1:17">
      <c r="A2928" s="38">
        <v>41761</v>
      </c>
      <c r="B2928" s="49" t="s">
        <v>167</v>
      </c>
      <c r="C2928" s="24">
        <f t="shared" si="270"/>
        <v>30.406921776000001</v>
      </c>
      <c r="D2928" s="24">
        <f t="shared" si="271"/>
        <v>0</v>
      </c>
      <c r="E2928" s="18">
        <f>IF(G2928&gt;=0.3,(バックデータ一覧!$C$10*(バックデータ一覧!$C$12*計算過程!L2928+バックデータ一覧!$C$13*LN(計算過程!G2928)+バックデータ一覧!$C$14)^バックデータ一覧!$C$11+バックデータ一覧!$E$10*(計算過程!G2928/(バックデータ一覧!$E$12*計算過程!L2928+バックデータ一覧!$E$13*LN(計算過程!G2928)+バックデータ一覧!$E$14))^バックデータ一覧!$E$11)*計算過程!$W$11*10^-3,0)</f>
        <v>0</v>
      </c>
      <c r="F2928" s="18">
        <f>IF(G2928&lt;0.3,(バックデータ一覧!$C$10*(バックデータ一覧!$C$12*計算過程!L2928+バックデータ一覧!$C$13*LN(0.3)+バックデータ一覧!$C$14)^バックデータ一覧!$C$11+バックデータ一覧!$E$10*(0.3/(バックデータ一覧!$E$12*計算過程!L2928+バックデータ一覧!$E$13*LN(0.3)+バックデータ一覧!$E$14))^バックデータ一覧!$E$11)*計算過程!$W$11*計算過程!G2928/0.3*10^-3,0)</f>
        <v>0</v>
      </c>
      <c r="G2928" s="18">
        <f t="shared" si="272"/>
        <v>0</v>
      </c>
      <c r="H2928" s="18">
        <f t="shared" si="273"/>
        <v>0</v>
      </c>
      <c r="I2928" s="24">
        <v>0</v>
      </c>
      <c r="J2928" s="24">
        <v>0</v>
      </c>
      <c r="K2928" s="24">
        <v>0</v>
      </c>
      <c r="L2928" s="14">
        <f>貼り付けシート!C2928</f>
        <v>20.2</v>
      </c>
      <c r="M2928" s="14">
        <f>貼り付けシート!D2928</f>
        <v>12.4</v>
      </c>
      <c r="N2928" s="18">
        <f>貼り付けシート!E2928</f>
        <v>83.570545752667542</v>
      </c>
      <c r="O2928" s="18">
        <f>貼り付けシート!F2928</f>
        <v>0</v>
      </c>
      <c r="P2928" s="19">
        <f t="shared" si="274"/>
        <v>0</v>
      </c>
      <c r="Q2928" s="19">
        <f t="shared" si="275"/>
        <v>0</v>
      </c>
    </row>
    <row r="2929" spans="1:17">
      <c r="A2929" s="38">
        <v>41761</v>
      </c>
      <c r="B2929" s="49" t="s">
        <v>168</v>
      </c>
      <c r="C2929" s="24">
        <f t="shared" si="270"/>
        <v>30.406921776000001</v>
      </c>
      <c r="D2929" s="24">
        <f t="shared" si="271"/>
        <v>0</v>
      </c>
      <c r="E2929" s="18">
        <f>IF(G2929&gt;=0.3,(バックデータ一覧!$C$10*(バックデータ一覧!$C$12*計算過程!L2929+バックデータ一覧!$C$13*LN(計算過程!G2929)+バックデータ一覧!$C$14)^バックデータ一覧!$C$11+バックデータ一覧!$E$10*(計算過程!G2929/(バックデータ一覧!$E$12*計算過程!L2929+バックデータ一覧!$E$13*LN(計算過程!G2929)+バックデータ一覧!$E$14))^バックデータ一覧!$E$11)*計算過程!$W$11*10^-3,0)</f>
        <v>0</v>
      </c>
      <c r="F2929" s="18">
        <f>IF(G2929&lt;0.3,(バックデータ一覧!$C$10*(バックデータ一覧!$C$12*計算過程!L2929+バックデータ一覧!$C$13*LN(0.3)+バックデータ一覧!$C$14)^バックデータ一覧!$C$11+バックデータ一覧!$E$10*(0.3/(バックデータ一覧!$E$12*計算過程!L2929+バックデータ一覧!$E$13*LN(0.3)+バックデータ一覧!$E$14))^バックデータ一覧!$E$11)*計算過程!$W$11*計算過程!G2929/0.3*10^-3,0)</f>
        <v>0</v>
      </c>
      <c r="G2929" s="18">
        <f t="shared" si="272"/>
        <v>0</v>
      </c>
      <c r="H2929" s="18">
        <f t="shared" si="273"/>
        <v>0</v>
      </c>
      <c r="I2929" s="24">
        <v>0</v>
      </c>
      <c r="J2929" s="24">
        <v>0</v>
      </c>
      <c r="K2929" s="24">
        <v>0</v>
      </c>
      <c r="L2929" s="14">
        <f>貼り付けシート!C2929</f>
        <v>19.8</v>
      </c>
      <c r="M2929" s="14">
        <f>貼り付けシート!D2929</f>
        <v>12.3</v>
      </c>
      <c r="N2929" s="18">
        <f>貼り付けシート!E2929</f>
        <v>84.989676801288098</v>
      </c>
      <c r="O2929" s="18">
        <f>貼り付けシート!F2929</f>
        <v>0</v>
      </c>
      <c r="P2929" s="19">
        <f t="shared" si="274"/>
        <v>0</v>
      </c>
      <c r="Q2929" s="19">
        <f t="shared" si="275"/>
        <v>0</v>
      </c>
    </row>
    <row r="2930" spans="1:17">
      <c r="A2930" s="38">
        <v>41761</v>
      </c>
      <c r="B2930" s="49" t="s">
        <v>169</v>
      </c>
      <c r="C2930" s="24">
        <f t="shared" si="270"/>
        <v>30.406921776000001</v>
      </c>
      <c r="D2930" s="24">
        <f t="shared" si="271"/>
        <v>0</v>
      </c>
      <c r="E2930" s="18">
        <f>IF(G2930&gt;=0.3,(バックデータ一覧!$C$10*(バックデータ一覧!$C$12*計算過程!L2930+バックデータ一覧!$C$13*LN(計算過程!G2930)+バックデータ一覧!$C$14)^バックデータ一覧!$C$11+バックデータ一覧!$E$10*(計算過程!G2930/(バックデータ一覧!$E$12*計算過程!L2930+バックデータ一覧!$E$13*LN(計算過程!G2930)+バックデータ一覧!$E$14))^バックデータ一覧!$E$11)*計算過程!$W$11*10^-3,0)</f>
        <v>0</v>
      </c>
      <c r="F2930" s="18">
        <f>IF(G2930&lt;0.3,(バックデータ一覧!$C$10*(バックデータ一覧!$C$12*計算過程!L2930+バックデータ一覧!$C$13*LN(0.3)+バックデータ一覧!$C$14)^バックデータ一覧!$C$11+バックデータ一覧!$E$10*(0.3/(バックデータ一覧!$E$12*計算過程!L2930+バックデータ一覧!$E$13*LN(0.3)+バックデータ一覧!$E$14))^バックデータ一覧!$E$11)*計算過程!$W$11*計算過程!G2930/0.3*10^-3,0)</f>
        <v>0</v>
      </c>
      <c r="G2930" s="18">
        <f t="shared" si="272"/>
        <v>0</v>
      </c>
      <c r="H2930" s="18">
        <f t="shared" si="273"/>
        <v>0</v>
      </c>
      <c r="I2930" s="24">
        <v>0</v>
      </c>
      <c r="J2930" s="24">
        <v>0</v>
      </c>
      <c r="K2930" s="24">
        <v>0</v>
      </c>
      <c r="L2930" s="14">
        <f>貼り付けシート!C2930</f>
        <v>19.600000000000001</v>
      </c>
      <c r="M2930" s="14">
        <f>貼り付けシート!D2930</f>
        <v>12.2</v>
      </c>
      <c r="N2930" s="18">
        <f>貼り付けシート!E2930</f>
        <v>85.365500412933699</v>
      </c>
      <c r="O2930" s="18">
        <f>貼り付けシート!F2930</f>
        <v>0</v>
      </c>
      <c r="P2930" s="19">
        <f t="shared" si="274"/>
        <v>0</v>
      </c>
      <c r="Q2930" s="19">
        <f t="shared" si="275"/>
        <v>0</v>
      </c>
    </row>
    <row r="2931" spans="1:17">
      <c r="A2931" s="38">
        <v>41761</v>
      </c>
      <c r="B2931" s="49" t="s">
        <v>170</v>
      </c>
      <c r="C2931" s="24">
        <f t="shared" si="270"/>
        <v>30.406921776000001</v>
      </c>
      <c r="D2931" s="24">
        <f t="shared" si="271"/>
        <v>0</v>
      </c>
      <c r="E2931" s="18">
        <f>IF(G2931&gt;=0.3,(バックデータ一覧!$C$10*(バックデータ一覧!$C$12*計算過程!L2931+バックデータ一覧!$C$13*LN(計算過程!G2931)+バックデータ一覧!$C$14)^バックデータ一覧!$C$11+バックデータ一覧!$E$10*(計算過程!G2931/(バックデータ一覧!$E$12*計算過程!L2931+バックデータ一覧!$E$13*LN(計算過程!G2931)+バックデータ一覧!$E$14))^バックデータ一覧!$E$11)*計算過程!$W$11*10^-3,0)</f>
        <v>0</v>
      </c>
      <c r="F2931" s="18">
        <f>IF(G2931&lt;0.3,(バックデータ一覧!$C$10*(バックデータ一覧!$C$12*計算過程!L2931+バックデータ一覧!$C$13*LN(0.3)+バックデータ一覧!$C$14)^バックデータ一覧!$C$11+バックデータ一覧!$E$10*(0.3/(バックデータ一覧!$E$12*計算過程!L2931+バックデータ一覧!$E$13*LN(0.3)+バックデータ一覧!$E$14))^バックデータ一覧!$E$11)*計算過程!$W$11*計算過程!G2931/0.3*10^-3,0)</f>
        <v>0</v>
      </c>
      <c r="G2931" s="18">
        <f t="shared" si="272"/>
        <v>0</v>
      </c>
      <c r="H2931" s="18">
        <f t="shared" si="273"/>
        <v>0</v>
      </c>
      <c r="I2931" s="24">
        <v>0</v>
      </c>
      <c r="J2931" s="24">
        <v>0</v>
      </c>
      <c r="K2931" s="24">
        <v>0</v>
      </c>
      <c r="L2931" s="14">
        <f>貼り付けシート!C2931</f>
        <v>19.399999999999999</v>
      </c>
      <c r="M2931" s="14">
        <f>貼り付けシート!D2931</f>
        <v>12.2</v>
      </c>
      <c r="N2931" s="18">
        <f>貼り付けシート!E2931</f>
        <v>86.433831297067655</v>
      </c>
      <c r="O2931" s="18">
        <f>貼り付けシート!F2931</f>
        <v>0</v>
      </c>
      <c r="P2931" s="19">
        <f t="shared" si="274"/>
        <v>0</v>
      </c>
      <c r="Q2931" s="19">
        <f t="shared" si="275"/>
        <v>0</v>
      </c>
    </row>
    <row r="2932" spans="1:17">
      <c r="A2932" s="38">
        <v>41761</v>
      </c>
      <c r="B2932" s="49" t="s">
        <v>171</v>
      </c>
      <c r="C2932" s="24">
        <f t="shared" si="270"/>
        <v>30.406921776000001</v>
      </c>
      <c r="D2932" s="24">
        <f t="shared" si="271"/>
        <v>0</v>
      </c>
      <c r="E2932" s="18">
        <f>IF(G2932&gt;=0.3,(バックデータ一覧!$C$10*(バックデータ一覧!$C$12*計算過程!L2932+バックデータ一覧!$C$13*LN(計算過程!G2932)+バックデータ一覧!$C$14)^バックデータ一覧!$C$11+バックデータ一覧!$E$10*(計算過程!G2932/(バックデータ一覧!$E$12*計算過程!L2932+バックデータ一覧!$E$13*LN(計算過程!G2932)+バックデータ一覧!$E$14))^バックデータ一覧!$E$11)*計算過程!$W$11*10^-3,0)</f>
        <v>0</v>
      </c>
      <c r="F2932" s="18">
        <f>IF(G2932&lt;0.3,(バックデータ一覧!$C$10*(バックデータ一覧!$C$12*計算過程!L2932+バックデータ一覧!$C$13*LN(0.3)+バックデータ一覧!$C$14)^バックデータ一覧!$C$11+バックデータ一覧!$E$10*(0.3/(バックデータ一覧!$E$12*計算過程!L2932+バックデータ一覧!$E$13*LN(0.3)+バックデータ一覧!$E$14))^バックデータ一覧!$E$11)*計算過程!$W$11*計算過程!G2932/0.3*10^-3,0)</f>
        <v>0</v>
      </c>
      <c r="G2932" s="18">
        <f t="shared" si="272"/>
        <v>0</v>
      </c>
      <c r="H2932" s="18">
        <f t="shared" si="273"/>
        <v>0</v>
      </c>
      <c r="I2932" s="24">
        <v>0</v>
      </c>
      <c r="J2932" s="24">
        <v>0</v>
      </c>
      <c r="K2932" s="24">
        <v>0</v>
      </c>
      <c r="L2932" s="14">
        <f>貼り付けシート!C2932</f>
        <v>19.100000000000001</v>
      </c>
      <c r="M2932" s="14">
        <f>貼り付けシート!D2932</f>
        <v>12.2</v>
      </c>
      <c r="N2932" s="18">
        <f>貼り付けシート!E2932</f>
        <v>88.064632524794334</v>
      </c>
      <c r="O2932" s="18">
        <f>貼り付けシート!F2932</f>
        <v>0</v>
      </c>
      <c r="P2932" s="19">
        <f t="shared" si="274"/>
        <v>0</v>
      </c>
      <c r="Q2932" s="19">
        <f t="shared" si="275"/>
        <v>0</v>
      </c>
    </row>
    <row r="2933" spans="1:17">
      <c r="A2933" s="38">
        <v>41761</v>
      </c>
      <c r="B2933" s="49" t="s">
        <v>172</v>
      </c>
      <c r="C2933" s="24">
        <f t="shared" si="270"/>
        <v>30.406921776000001</v>
      </c>
      <c r="D2933" s="24">
        <f t="shared" si="271"/>
        <v>0</v>
      </c>
      <c r="E2933" s="18">
        <f>IF(G2933&gt;=0.3,(バックデータ一覧!$C$10*(バックデータ一覧!$C$12*計算過程!L2933+バックデータ一覧!$C$13*LN(計算過程!G2933)+バックデータ一覧!$C$14)^バックデータ一覧!$C$11+バックデータ一覧!$E$10*(計算過程!G2933/(バックデータ一覧!$E$12*計算過程!L2933+バックデータ一覧!$E$13*LN(計算過程!G2933)+バックデータ一覧!$E$14))^バックデータ一覧!$E$11)*計算過程!$W$11*10^-3,0)</f>
        <v>0</v>
      </c>
      <c r="F2933" s="18">
        <f>IF(G2933&lt;0.3,(バックデータ一覧!$C$10*(バックデータ一覧!$C$12*計算過程!L2933+バックデータ一覧!$C$13*LN(0.3)+バックデータ一覧!$C$14)^バックデータ一覧!$C$11+バックデータ一覧!$E$10*(0.3/(バックデータ一覧!$E$12*計算過程!L2933+バックデータ一覧!$E$13*LN(0.3)+バックデータ一覧!$E$14))^バックデータ一覧!$E$11)*計算過程!$W$11*計算過程!G2933/0.3*10^-3,0)</f>
        <v>0</v>
      </c>
      <c r="G2933" s="18">
        <f t="shared" si="272"/>
        <v>0</v>
      </c>
      <c r="H2933" s="18">
        <f t="shared" si="273"/>
        <v>0</v>
      </c>
      <c r="I2933" s="24">
        <v>0</v>
      </c>
      <c r="J2933" s="24">
        <v>0</v>
      </c>
      <c r="K2933" s="24">
        <v>0</v>
      </c>
      <c r="L2933" s="14">
        <f>貼り付けシート!C2933</f>
        <v>18.8</v>
      </c>
      <c r="M2933" s="14">
        <f>貼り付けシート!D2933</f>
        <v>12.3</v>
      </c>
      <c r="N2933" s="18">
        <f>貼り付けシート!E2933</f>
        <v>90.451337844206705</v>
      </c>
      <c r="O2933" s="18">
        <f>貼り付けシート!F2933</f>
        <v>0</v>
      </c>
      <c r="P2933" s="19">
        <f t="shared" si="274"/>
        <v>0</v>
      </c>
      <c r="Q2933" s="19">
        <f t="shared" si="275"/>
        <v>0</v>
      </c>
    </row>
    <row r="2934" spans="1:17">
      <c r="A2934" s="38">
        <v>41762</v>
      </c>
      <c r="B2934" s="49" t="s">
        <v>149</v>
      </c>
      <c r="C2934" s="24">
        <f t="shared" si="270"/>
        <v>30.406921776000001</v>
      </c>
      <c r="D2934" s="24">
        <f t="shared" si="271"/>
        <v>0</v>
      </c>
      <c r="E2934" s="18">
        <f>IF(G2934&gt;=0.3,(バックデータ一覧!$C$10*(バックデータ一覧!$C$12*計算過程!L2934+バックデータ一覧!$C$13*LN(計算過程!G2934)+バックデータ一覧!$C$14)^バックデータ一覧!$C$11+バックデータ一覧!$E$10*(計算過程!G2934/(バックデータ一覧!$E$12*計算過程!L2934+バックデータ一覧!$E$13*LN(計算過程!G2934)+バックデータ一覧!$E$14))^バックデータ一覧!$E$11)*計算過程!$W$11*10^-3,0)</f>
        <v>0</v>
      </c>
      <c r="F2934" s="18">
        <f>IF(G2934&lt;0.3,(バックデータ一覧!$C$10*(バックデータ一覧!$C$12*計算過程!L2934+バックデータ一覧!$C$13*LN(0.3)+バックデータ一覧!$C$14)^バックデータ一覧!$C$11+バックデータ一覧!$E$10*(0.3/(バックデータ一覧!$E$12*計算過程!L2934+バックデータ一覧!$E$13*LN(0.3)+バックデータ一覧!$E$14))^バックデータ一覧!$E$11)*計算過程!$W$11*計算過程!G2934/0.3*10^-3,0)</f>
        <v>0</v>
      </c>
      <c r="G2934" s="18">
        <f t="shared" si="272"/>
        <v>0</v>
      </c>
      <c r="H2934" s="18">
        <f t="shared" si="273"/>
        <v>0</v>
      </c>
      <c r="I2934" s="24">
        <v>0</v>
      </c>
      <c r="J2934" s="24">
        <v>0</v>
      </c>
      <c r="K2934" s="24">
        <v>0</v>
      </c>
      <c r="L2934" s="14">
        <f>貼り付けシート!C2934</f>
        <v>18.5</v>
      </c>
      <c r="M2934" s="14">
        <f>貼り付けシート!D2934</f>
        <v>12.3</v>
      </c>
      <c r="N2934" s="18">
        <f>貼り付けシート!E2934</f>
        <v>92.165973342089217</v>
      </c>
      <c r="O2934" s="18">
        <f>貼り付けシート!F2934</f>
        <v>0</v>
      </c>
      <c r="P2934" s="19">
        <f t="shared" si="274"/>
        <v>0</v>
      </c>
      <c r="Q2934" s="19">
        <f t="shared" si="275"/>
        <v>0</v>
      </c>
    </row>
    <row r="2935" spans="1:17">
      <c r="A2935" s="38">
        <v>41762</v>
      </c>
      <c r="B2935" s="49" t="s">
        <v>150</v>
      </c>
      <c r="C2935" s="24">
        <f t="shared" si="270"/>
        <v>30.406921776000001</v>
      </c>
      <c r="D2935" s="24">
        <f t="shared" si="271"/>
        <v>0</v>
      </c>
      <c r="E2935" s="18">
        <f>IF(G2935&gt;=0.3,(バックデータ一覧!$C$10*(バックデータ一覧!$C$12*計算過程!L2935+バックデータ一覧!$C$13*LN(計算過程!G2935)+バックデータ一覧!$C$14)^バックデータ一覧!$C$11+バックデータ一覧!$E$10*(計算過程!G2935/(バックデータ一覧!$E$12*計算過程!L2935+バックデータ一覧!$E$13*LN(計算過程!G2935)+バックデータ一覧!$E$14))^バックデータ一覧!$E$11)*計算過程!$W$11*10^-3,0)</f>
        <v>0</v>
      </c>
      <c r="F2935" s="18">
        <f>IF(G2935&lt;0.3,(バックデータ一覧!$C$10*(バックデータ一覧!$C$12*計算過程!L2935+バックデータ一覧!$C$13*LN(0.3)+バックデータ一覧!$C$14)^バックデータ一覧!$C$11+バックデータ一覧!$E$10*(0.3/(バックデータ一覧!$E$12*計算過程!L2935+バックデータ一覧!$E$13*LN(0.3)+バックデータ一覧!$E$14))^バックデータ一覧!$E$11)*計算過程!$W$11*計算過程!G2935/0.3*10^-3,0)</f>
        <v>0</v>
      </c>
      <c r="G2935" s="18">
        <f t="shared" si="272"/>
        <v>0</v>
      </c>
      <c r="H2935" s="18">
        <f t="shared" si="273"/>
        <v>0</v>
      </c>
      <c r="I2935" s="24">
        <v>0</v>
      </c>
      <c r="J2935" s="24">
        <v>0</v>
      </c>
      <c r="K2935" s="24">
        <v>0</v>
      </c>
      <c r="L2935" s="14">
        <f>貼り付けシート!C2935</f>
        <v>18.3</v>
      </c>
      <c r="M2935" s="14">
        <f>貼り付けシート!D2935</f>
        <v>12.3</v>
      </c>
      <c r="N2935" s="18">
        <f>貼り付けシート!E2935</f>
        <v>93.329353243653614</v>
      </c>
      <c r="O2935" s="18">
        <f>貼り付けシート!F2935</f>
        <v>0</v>
      </c>
      <c r="P2935" s="19">
        <f t="shared" si="274"/>
        <v>0</v>
      </c>
      <c r="Q2935" s="19">
        <f t="shared" si="275"/>
        <v>0</v>
      </c>
    </row>
    <row r="2936" spans="1:17">
      <c r="A2936" s="38">
        <v>41762</v>
      </c>
      <c r="B2936" s="49" t="s">
        <v>151</v>
      </c>
      <c r="C2936" s="24">
        <f t="shared" si="270"/>
        <v>30.406921776000001</v>
      </c>
      <c r="D2936" s="24">
        <f t="shared" si="271"/>
        <v>0</v>
      </c>
      <c r="E2936" s="18">
        <f>IF(G2936&gt;=0.3,(バックデータ一覧!$C$10*(バックデータ一覧!$C$12*計算過程!L2936+バックデータ一覧!$C$13*LN(計算過程!G2936)+バックデータ一覧!$C$14)^バックデータ一覧!$C$11+バックデータ一覧!$E$10*(計算過程!G2936/(バックデータ一覧!$E$12*計算過程!L2936+バックデータ一覧!$E$13*LN(計算過程!G2936)+バックデータ一覧!$E$14))^バックデータ一覧!$E$11)*計算過程!$W$11*10^-3,0)</f>
        <v>0</v>
      </c>
      <c r="F2936" s="18">
        <f>IF(G2936&lt;0.3,(バックデータ一覧!$C$10*(バックデータ一覧!$C$12*計算過程!L2936+バックデータ一覧!$C$13*LN(0.3)+バックデータ一覧!$C$14)^バックデータ一覧!$C$11+バックデータ一覧!$E$10*(0.3/(バックデータ一覧!$E$12*計算過程!L2936+バックデータ一覧!$E$13*LN(0.3)+バックデータ一覧!$E$14))^バックデータ一覧!$E$11)*計算過程!$W$11*計算過程!G2936/0.3*10^-3,0)</f>
        <v>0</v>
      </c>
      <c r="G2936" s="18">
        <f t="shared" si="272"/>
        <v>0</v>
      </c>
      <c r="H2936" s="18">
        <f t="shared" si="273"/>
        <v>0</v>
      </c>
      <c r="I2936" s="24">
        <v>0</v>
      </c>
      <c r="J2936" s="24">
        <v>0</v>
      </c>
      <c r="K2936" s="24">
        <v>0</v>
      </c>
      <c r="L2936" s="14">
        <f>貼り付けシート!C2936</f>
        <v>18.5</v>
      </c>
      <c r="M2936" s="14">
        <f>貼り付けシート!D2936</f>
        <v>12.3</v>
      </c>
      <c r="N2936" s="18">
        <f>貼り付けシート!E2936</f>
        <v>92.165973342089217</v>
      </c>
      <c r="O2936" s="18">
        <f>貼り付けシート!F2936</f>
        <v>0</v>
      </c>
      <c r="P2936" s="19">
        <f t="shared" si="274"/>
        <v>0</v>
      </c>
      <c r="Q2936" s="19">
        <f t="shared" si="275"/>
        <v>0</v>
      </c>
    </row>
    <row r="2937" spans="1:17">
      <c r="A2937" s="38">
        <v>41762</v>
      </c>
      <c r="B2937" s="49" t="s">
        <v>152</v>
      </c>
      <c r="C2937" s="24">
        <f t="shared" si="270"/>
        <v>30.406921776000001</v>
      </c>
      <c r="D2937" s="24">
        <f t="shared" si="271"/>
        <v>0</v>
      </c>
      <c r="E2937" s="18">
        <f>IF(G2937&gt;=0.3,(バックデータ一覧!$C$10*(バックデータ一覧!$C$12*計算過程!L2937+バックデータ一覧!$C$13*LN(計算過程!G2937)+バックデータ一覧!$C$14)^バックデータ一覧!$C$11+バックデータ一覧!$E$10*(計算過程!G2937/(バックデータ一覧!$E$12*計算過程!L2937+バックデータ一覧!$E$13*LN(計算過程!G2937)+バックデータ一覧!$E$14))^バックデータ一覧!$E$11)*計算過程!$W$11*10^-3,0)</f>
        <v>0</v>
      </c>
      <c r="F2937" s="18">
        <f>IF(G2937&lt;0.3,(バックデータ一覧!$C$10*(バックデータ一覧!$C$12*計算過程!L2937+バックデータ一覧!$C$13*LN(0.3)+バックデータ一覧!$C$14)^バックデータ一覧!$C$11+バックデータ一覧!$E$10*(0.3/(バックデータ一覧!$E$12*計算過程!L2937+バックデータ一覧!$E$13*LN(0.3)+バックデータ一覧!$E$14))^バックデータ一覧!$E$11)*計算過程!$W$11*計算過程!G2937/0.3*10^-3,0)</f>
        <v>0</v>
      </c>
      <c r="G2937" s="18">
        <f t="shared" si="272"/>
        <v>0</v>
      </c>
      <c r="H2937" s="18">
        <f t="shared" si="273"/>
        <v>0</v>
      </c>
      <c r="I2937" s="24">
        <v>0</v>
      </c>
      <c r="J2937" s="24">
        <v>0</v>
      </c>
      <c r="K2937" s="24">
        <v>0</v>
      </c>
      <c r="L2937" s="14">
        <f>貼り付けシート!C2937</f>
        <v>18.399999999999999</v>
      </c>
      <c r="M2937" s="14">
        <f>貼り付けシート!D2937</f>
        <v>12.2</v>
      </c>
      <c r="N2937" s="18">
        <f>貼り付けシート!E2937</f>
        <v>92.00608902949476</v>
      </c>
      <c r="O2937" s="18">
        <f>貼り付けシート!F2937</f>
        <v>0</v>
      </c>
      <c r="P2937" s="19">
        <f t="shared" si="274"/>
        <v>0</v>
      </c>
      <c r="Q2937" s="19">
        <f t="shared" si="275"/>
        <v>0</v>
      </c>
    </row>
    <row r="2938" spans="1:17">
      <c r="A2938" s="38">
        <v>41762</v>
      </c>
      <c r="B2938" s="49" t="s">
        <v>153</v>
      </c>
      <c r="C2938" s="24">
        <f t="shared" si="270"/>
        <v>30.406921776000001</v>
      </c>
      <c r="D2938" s="24">
        <f t="shared" si="271"/>
        <v>0</v>
      </c>
      <c r="E2938" s="18">
        <f>IF(G2938&gt;=0.3,(バックデータ一覧!$C$10*(バックデータ一覧!$C$12*計算過程!L2938+バックデータ一覧!$C$13*LN(計算過程!G2938)+バックデータ一覧!$C$14)^バックデータ一覧!$C$11+バックデータ一覧!$E$10*(計算過程!G2938/(バックデータ一覧!$E$12*計算過程!L2938+バックデータ一覧!$E$13*LN(計算過程!G2938)+バックデータ一覧!$E$14))^バックデータ一覧!$E$11)*計算過程!$W$11*10^-3,0)</f>
        <v>0</v>
      </c>
      <c r="F2938" s="18">
        <f>IF(G2938&lt;0.3,(バックデータ一覧!$C$10*(バックデータ一覧!$C$12*計算過程!L2938+バックデータ一覧!$C$13*LN(0.3)+バックデータ一覧!$C$14)^バックデータ一覧!$C$11+バックデータ一覧!$E$10*(0.3/(バックデータ一覧!$E$12*計算過程!L2938+バックデータ一覧!$E$13*LN(0.3)+バックデータ一覧!$E$14))^バックデータ一覧!$E$11)*計算過程!$W$11*計算過程!G2938/0.3*10^-3,0)</f>
        <v>0</v>
      </c>
      <c r="G2938" s="18">
        <f t="shared" si="272"/>
        <v>0</v>
      </c>
      <c r="H2938" s="18">
        <f t="shared" si="273"/>
        <v>0</v>
      </c>
      <c r="I2938" s="24">
        <v>0</v>
      </c>
      <c r="J2938" s="24">
        <v>0</v>
      </c>
      <c r="K2938" s="24">
        <v>0</v>
      </c>
      <c r="L2938" s="14">
        <f>貼り付けシート!C2938</f>
        <v>18.399999999999999</v>
      </c>
      <c r="M2938" s="14">
        <f>貼り付けシート!D2938</f>
        <v>12.2</v>
      </c>
      <c r="N2938" s="18">
        <f>貼り付けシート!E2938</f>
        <v>92.00608902949476</v>
      </c>
      <c r="O2938" s="18">
        <f>貼り付けシート!F2938</f>
        <v>0</v>
      </c>
      <c r="P2938" s="19">
        <f t="shared" si="274"/>
        <v>0</v>
      </c>
      <c r="Q2938" s="19">
        <f t="shared" si="275"/>
        <v>0</v>
      </c>
    </row>
    <row r="2939" spans="1:17">
      <c r="A2939" s="38">
        <v>41762</v>
      </c>
      <c r="B2939" s="49" t="s">
        <v>154</v>
      </c>
      <c r="C2939" s="24">
        <f t="shared" si="270"/>
        <v>30.406921776000001</v>
      </c>
      <c r="D2939" s="24">
        <f t="shared" si="271"/>
        <v>0</v>
      </c>
      <c r="E2939" s="18">
        <f>IF(G2939&gt;=0.3,(バックデータ一覧!$C$10*(バックデータ一覧!$C$12*計算過程!L2939+バックデータ一覧!$C$13*LN(計算過程!G2939)+バックデータ一覧!$C$14)^バックデータ一覧!$C$11+バックデータ一覧!$E$10*(計算過程!G2939/(バックデータ一覧!$E$12*計算過程!L2939+バックデータ一覧!$E$13*LN(計算過程!G2939)+バックデータ一覧!$E$14))^バックデータ一覧!$E$11)*計算過程!$W$11*10^-3,0)</f>
        <v>0</v>
      </c>
      <c r="F2939" s="18">
        <f>IF(G2939&lt;0.3,(バックデータ一覧!$C$10*(バックデータ一覧!$C$12*計算過程!L2939+バックデータ一覧!$C$13*LN(0.3)+バックデータ一覧!$C$14)^バックデータ一覧!$C$11+バックデータ一覧!$E$10*(0.3/(バックデータ一覧!$E$12*計算過程!L2939+バックデータ一覧!$E$13*LN(0.3)+バックデータ一覧!$E$14))^バックデータ一覧!$E$11)*計算過程!$W$11*計算過程!G2939/0.3*10^-3,0)</f>
        <v>0</v>
      </c>
      <c r="G2939" s="18">
        <f t="shared" si="272"/>
        <v>0</v>
      </c>
      <c r="H2939" s="18">
        <f t="shared" si="273"/>
        <v>0</v>
      </c>
      <c r="I2939" s="24">
        <v>0</v>
      </c>
      <c r="J2939" s="24">
        <v>0</v>
      </c>
      <c r="K2939" s="24">
        <v>0</v>
      </c>
      <c r="L2939" s="14">
        <f>貼り付けシート!C2939</f>
        <v>18.600000000000001</v>
      </c>
      <c r="M2939" s="14">
        <f>貼り付けシート!D2939</f>
        <v>12.2</v>
      </c>
      <c r="N2939" s="18">
        <f>貼り付けシート!E2939</f>
        <v>90.8600887846153</v>
      </c>
      <c r="O2939" s="18">
        <f>貼り付けシート!F2939</f>
        <v>0</v>
      </c>
      <c r="P2939" s="19">
        <f t="shared" si="274"/>
        <v>0</v>
      </c>
      <c r="Q2939" s="19">
        <f t="shared" si="275"/>
        <v>0</v>
      </c>
    </row>
    <row r="2940" spans="1:17">
      <c r="A2940" s="38">
        <v>41762</v>
      </c>
      <c r="B2940" s="49" t="s">
        <v>155</v>
      </c>
      <c r="C2940" s="24">
        <f t="shared" si="270"/>
        <v>30.406921776000001</v>
      </c>
      <c r="D2940" s="24">
        <f t="shared" si="271"/>
        <v>0</v>
      </c>
      <c r="E2940" s="18">
        <f>IF(G2940&gt;=0.3,(バックデータ一覧!$C$10*(バックデータ一覧!$C$12*計算過程!L2940+バックデータ一覧!$C$13*LN(計算過程!G2940)+バックデータ一覧!$C$14)^バックデータ一覧!$C$11+バックデータ一覧!$E$10*(計算過程!G2940/(バックデータ一覧!$E$12*計算過程!L2940+バックデータ一覧!$E$13*LN(計算過程!G2940)+バックデータ一覧!$E$14))^バックデータ一覧!$E$11)*計算過程!$W$11*10^-3,0)</f>
        <v>0</v>
      </c>
      <c r="F2940" s="18">
        <f>IF(G2940&lt;0.3,(バックデータ一覧!$C$10*(バックデータ一覧!$C$12*計算過程!L2940+バックデータ一覧!$C$13*LN(0.3)+バックデータ一覧!$C$14)^バックデータ一覧!$C$11+バックデータ一覧!$E$10*(0.3/(バックデータ一覧!$E$12*計算過程!L2940+バックデータ一覧!$E$13*LN(0.3)+バックデータ一覧!$E$14))^バックデータ一覧!$E$11)*計算過程!$W$11*計算過程!G2940/0.3*10^-3,0)</f>
        <v>0</v>
      </c>
      <c r="G2940" s="18">
        <f t="shared" si="272"/>
        <v>0</v>
      </c>
      <c r="H2940" s="18">
        <f t="shared" si="273"/>
        <v>0</v>
      </c>
      <c r="I2940" s="24">
        <v>0</v>
      </c>
      <c r="J2940" s="24">
        <v>0</v>
      </c>
      <c r="K2940" s="24">
        <v>0</v>
      </c>
      <c r="L2940" s="14">
        <f>貼り付けシート!C2940</f>
        <v>18.3</v>
      </c>
      <c r="M2940" s="14">
        <f>貼り付けシート!D2940</f>
        <v>12.3</v>
      </c>
      <c r="N2940" s="18">
        <f>貼り付けシート!E2940</f>
        <v>93.329353243653614</v>
      </c>
      <c r="O2940" s="18">
        <f>貼り付けシート!F2940</f>
        <v>0</v>
      </c>
      <c r="P2940" s="19">
        <f t="shared" si="274"/>
        <v>0</v>
      </c>
      <c r="Q2940" s="19">
        <f t="shared" si="275"/>
        <v>0</v>
      </c>
    </row>
    <row r="2941" spans="1:17">
      <c r="A2941" s="38">
        <v>41762</v>
      </c>
      <c r="B2941" s="49" t="s">
        <v>156</v>
      </c>
      <c r="C2941" s="24">
        <f t="shared" si="270"/>
        <v>30.406921776000001</v>
      </c>
      <c r="D2941" s="24">
        <f t="shared" si="271"/>
        <v>0</v>
      </c>
      <c r="E2941" s="18">
        <f>IF(G2941&gt;=0.3,(バックデータ一覧!$C$10*(バックデータ一覧!$C$12*計算過程!L2941+バックデータ一覧!$C$13*LN(計算過程!G2941)+バックデータ一覧!$C$14)^バックデータ一覧!$C$11+バックデータ一覧!$E$10*(計算過程!G2941/(バックデータ一覧!$E$12*計算過程!L2941+バックデータ一覧!$E$13*LN(計算過程!G2941)+バックデータ一覧!$E$14))^バックデータ一覧!$E$11)*計算過程!$W$11*10^-3,0)</f>
        <v>0</v>
      </c>
      <c r="F2941" s="18">
        <f>IF(G2941&lt;0.3,(バックデータ一覧!$C$10*(バックデータ一覧!$C$12*計算過程!L2941+バックデータ一覧!$C$13*LN(0.3)+バックデータ一覧!$C$14)^バックデータ一覧!$C$11+バックデータ一覧!$E$10*(0.3/(バックデータ一覧!$E$12*計算過程!L2941+バックデータ一覧!$E$13*LN(0.3)+バックデータ一覧!$E$14))^バックデータ一覧!$E$11)*計算過程!$W$11*計算過程!G2941/0.3*10^-3,0)</f>
        <v>0</v>
      </c>
      <c r="G2941" s="18">
        <f t="shared" si="272"/>
        <v>0</v>
      </c>
      <c r="H2941" s="18">
        <f t="shared" si="273"/>
        <v>0</v>
      </c>
      <c r="I2941" s="24">
        <v>0</v>
      </c>
      <c r="J2941" s="24">
        <v>0</v>
      </c>
      <c r="K2941" s="24">
        <v>0</v>
      </c>
      <c r="L2941" s="14">
        <f>貼り付けシート!C2941</f>
        <v>18.3</v>
      </c>
      <c r="M2941" s="14">
        <f>貼り付けシート!D2941</f>
        <v>12.5</v>
      </c>
      <c r="N2941" s="18">
        <f>貼り付けシート!E2941</f>
        <v>94.817007121748574</v>
      </c>
      <c r="O2941" s="18">
        <f>貼り付けシート!F2941</f>
        <v>0</v>
      </c>
      <c r="P2941" s="19">
        <f t="shared" si="274"/>
        <v>0</v>
      </c>
      <c r="Q2941" s="19">
        <f t="shared" si="275"/>
        <v>0</v>
      </c>
    </row>
    <row r="2942" spans="1:17">
      <c r="A2942" s="38">
        <v>41762</v>
      </c>
      <c r="B2942" s="49" t="s">
        <v>157</v>
      </c>
      <c r="C2942" s="24">
        <f t="shared" si="270"/>
        <v>30.406921776000001</v>
      </c>
      <c r="D2942" s="24">
        <f t="shared" si="271"/>
        <v>0</v>
      </c>
      <c r="E2942" s="18">
        <f>IF(G2942&gt;=0.3,(バックデータ一覧!$C$10*(バックデータ一覧!$C$12*計算過程!L2942+バックデータ一覧!$C$13*LN(計算過程!G2942)+バックデータ一覧!$C$14)^バックデータ一覧!$C$11+バックデータ一覧!$E$10*(計算過程!G2942/(バックデータ一覧!$E$12*計算過程!L2942+バックデータ一覧!$E$13*LN(計算過程!G2942)+バックデータ一覧!$E$14))^バックデータ一覧!$E$11)*計算過程!$W$11*10^-3,0)</f>
        <v>0</v>
      </c>
      <c r="F2942" s="18">
        <f>IF(G2942&lt;0.3,(バックデータ一覧!$C$10*(バックデータ一覧!$C$12*計算過程!L2942+バックデータ一覧!$C$13*LN(0.3)+バックデータ一覧!$C$14)^バックデータ一覧!$C$11+バックデータ一覧!$E$10*(0.3/(バックデータ一覧!$E$12*計算過程!L2942+バックデータ一覧!$E$13*LN(0.3)+バックデータ一覧!$E$14))^バックデータ一覧!$E$11)*計算過程!$W$11*計算過程!G2942/0.3*10^-3,0)</f>
        <v>0</v>
      </c>
      <c r="G2942" s="18">
        <f t="shared" si="272"/>
        <v>0</v>
      </c>
      <c r="H2942" s="18">
        <f t="shared" si="273"/>
        <v>0</v>
      </c>
      <c r="I2942" s="24">
        <v>0</v>
      </c>
      <c r="J2942" s="24">
        <v>0</v>
      </c>
      <c r="K2942" s="24">
        <v>0</v>
      </c>
      <c r="L2942" s="14">
        <f>貼り付けシート!C2942</f>
        <v>19.100000000000001</v>
      </c>
      <c r="M2942" s="14">
        <f>貼り付けシート!D2942</f>
        <v>12.7</v>
      </c>
      <c r="N2942" s="18">
        <f>貼り付けシート!E2942</f>
        <v>91.601620531934785</v>
      </c>
      <c r="O2942" s="18">
        <f>貼り付けシート!F2942</f>
        <v>0</v>
      </c>
      <c r="P2942" s="19">
        <f t="shared" si="274"/>
        <v>0</v>
      </c>
      <c r="Q2942" s="19">
        <f t="shared" si="275"/>
        <v>0</v>
      </c>
    </row>
    <row r="2943" spans="1:17">
      <c r="A2943" s="38">
        <v>41762</v>
      </c>
      <c r="B2943" s="49" t="s">
        <v>158</v>
      </c>
      <c r="C2943" s="24">
        <f t="shared" si="270"/>
        <v>30.406921776000001</v>
      </c>
      <c r="D2943" s="24">
        <f t="shared" si="271"/>
        <v>0</v>
      </c>
      <c r="E2943" s="18">
        <f>IF(G2943&gt;=0.3,(バックデータ一覧!$C$10*(バックデータ一覧!$C$12*計算過程!L2943+バックデータ一覧!$C$13*LN(計算過程!G2943)+バックデータ一覧!$C$14)^バックデータ一覧!$C$11+バックデータ一覧!$E$10*(計算過程!G2943/(バックデータ一覧!$E$12*計算過程!L2943+バックデータ一覧!$E$13*LN(計算過程!G2943)+バックデータ一覧!$E$14))^バックデータ一覧!$E$11)*計算過程!$W$11*10^-3,0)</f>
        <v>0</v>
      </c>
      <c r="F2943" s="18">
        <f>IF(G2943&lt;0.3,(バックデータ一覧!$C$10*(バックデータ一覧!$C$12*計算過程!L2943+バックデータ一覧!$C$13*LN(0.3)+バックデータ一覧!$C$14)^バックデータ一覧!$C$11+バックデータ一覧!$E$10*(0.3/(バックデータ一覧!$E$12*計算過程!L2943+バックデータ一覧!$E$13*LN(0.3)+バックデータ一覧!$E$14))^バックデータ一覧!$E$11)*計算過程!$W$11*計算過程!G2943/0.3*10^-3,0)</f>
        <v>0</v>
      </c>
      <c r="G2943" s="18">
        <f t="shared" si="272"/>
        <v>0</v>
      </c>
      <c r="H2943" s="18">
        <f t="shared" si="273"/>
        <v>0</v>
      </c>
      <c r="I2943" s="24">
        <v>0</v>
      </c>
      <c r="J2943" s="24">
        <v>0</v>
      </c>
      <c r="K2943" s="24">
        <v>0</v>
      </c>
      <c r="L2943" s="14">
        <f>貼り付けシート!C2943</f>
        <v>21.1</v>
      </c>
      <c r="M2943" s="14">
        <f>貼り付けシート!D2943</f>
        <v>12.8</v>
      </c>
      <c r="N2943" s="18">
        <f>貼り付けシート!E2943</f>
        <v>81.559881809022755</v>
      </c>
      <c r="O2943" s="18">
        <f>貼り付けシート!F2943</f>
        <v>0</v>
      </c>
      <c r="P2943" s="19">
        <f t="shared" si="274"/>
        <v>0</v>
      </c>
      <c r="Q2943" s="19">
        <f t="shared" si="275"/>
        <v>0</v>
      </c>
    </row>
    <row r="2944" spans="1:17">
      <c r="A2944" s="38">
        <v>41762</v>
      </c>
      <c r="B2944" s="49" t="s">
        <v>159</v>
      </c>
      <c r="C2944" s="24">
        <f t="shared" si="270"/>
        <v>30.406921776000001</v>
      </c>
      <c r="D2944" s="24">
        <f t="shared" si="271"/>
        <v>0</v>
      </c>
      <c r="E2944" s="18">
        <f>IF(G2944&gt;=0.3,(バックデータ一覧!$C$10*(バックデータ一覧!$C$12*計算過程!L2944+バックデータ一覧!$C$13*LN(計算過程!G2944)+バックデータ一覧!$C$14)^バックデータ一覧!$C$11+バックデータ一覧!$E$10*(計算過程!G2944/(バックデータ一覧!$E$12*計算過程!L2944+バックデータ一覧!$E$13*LN(計算過程!G2944)+バックデータ一覧!$E$14))^バックデータ一覧!$E$11)*計算過程!$W$11*10^-3,0)</f>
        <v>0</v>
      </c>
      <c r="F2944" s="18">
        <f>IF(G2944&lt;0.3,(バックデータ一覧!$C$10*(バックデータ一覧!$C$12*計算過程!L2944+バックデータ一覧!$C$13*LN(0.3)+バックデータ一覧!$C$14)^バックデータ一覧!$C$11+バックデータ一覧!$E$10*(0.3/(バックデータ一覧!$E$12*計算過程!L2944+バックデータ一覧!$E$13*LN(0.3)+バックデータ一覧!$E$14))^バックデータ一覧!$E$11)*計算過程!$W$11*計算過程!G2944/0.3*10^-3,0)</f>
        <v>0</v>
      </c>
      <c r="G2944" s="18">
        <f t="shared" si="272"/>
        <v>0</v>
      </c>
      <c r="H2944" s="18">
        <f t="shared" si="273"/>
        <v>0</v>
      </c>
      <c r="I2944" s="24">
        <v>0</v>
      </c>
      <c r="J2944" s="24">
        <v>0</v>
      </c>
      <c r="K2944" s="24">
        <v>0</v>
      </c>
      <c r="L2944" s="14">
        <f>貼り付けシート!C2944</f>
        <v>21.3</v>
      </c>
      <c r="M2944" s="14">
        <f>貼り付けシート!D2944</f>
        <v>12.9</v>
      </c>
      <c r="N2944" s="18">
        <f>貼り付けシート!E2944</f>
        <v>81.18148360445673</v>
      </c>
      <c r="O2944" s="18">
        <f>貼り付けシート!F2944</f>
        <v>0</v>
      </c>
      <c r="P2944" s="19">
        <f t="shared" si="274"/>
        <v>0</v>
      </c>
      <c r="Q2944" s="19">
        <f t="shared" si="275"/>
        <v>0</v>
      </c>
    </row>
    <row r="2945" spans="1:17">
      <c r="A2945" s="38">
        <v>41762</v>
      </c>
      <c r="B2945" s="49" t="s">
        <v>160</v>
      </c>
      <c r="C2945" s="24">
        <f t="shared" si="270"/>
        <v>30.406921776000001</v>
      </c>
      <c r="D2945" s="24">
        <f t="shared" si="271"/>
        <v>0</v>
      </c>
      <c r="E2945" s="18">
        <f>IF(G2945&gt;=0.3,(バックデータ一覧!$C$10*(バックデータ一覧!$C$12*計算過程!L2945+バックデータ一覧!$C$13*LN(計算過程!G2945)+バックデータ一覧!$C$14)^バックデータ一覧!$C$11+バックデータ一覧!$E$10*(計算過程!G2945/(バックデータ一覧!$E$12*計算過程!L2945+バックデータ一覧!$E$13*LN(計算過程!G2945)+バックデータ一覧!$E$14))^バックデータ一覧!$E$11)*計算過程!$W$11*10^-3,0)</f>
        <v>0</v>
      </c>
      <c r="F2945" s="18">
        <f>IF(G2945&lt;0.3,(バックデータ一覧!$C$10*(バックデータ一覧!$C$12*計算過程!L2945+バックデータ一覧!$C$13*LN(0.3)+バックデータ一覧!$C$14)^バックデータ一覧!$C$11+バックデータ一覧!$E$10*(0.3/(バックデータ一覧!$E$12*計算過程!L2945+バックデータ一覧!$E$13*LN(0.3)+バックデータ一覧!$E$14))^バックデータ一覧!$E$11)*計算過程!$W$11*計算過程!G2945/0.3*10^-3,0)</f>
        <v>0</v>
      </c>
      <c r="G2945" s="18">
        <f t="shared" si="272"/>
        <v>0</v>
      </c>
      <c r="H2945" s="18">
        <f t="shared" si="273"/>
        <v>0</v>
      </c>
      <c r="I2945" s="24">
        <v>0</v>
      </c>
      <c r="J2945" s="24">
        <v>0</v>
      </c>
      <c r="K2945" s="24">
        <v>0</v>
      </c>
      <c r="L2945" s="14">
        <f>貼り付けシート!C2945</f>
        <v>20.8</v>
      </c>
      <c r="M2945" s="14">
        <f>貼り付けシート!D2945</f>
        <v>13</v>
      </c>
      <c r="N2945" s="18">
        <f>貼り付けシート!E2945</f>
        <v>84.349980225646775</v>
      </c>
      <c r="O2945" s="18">
        <f>貼り付けシート!F2945</f>
        <v>0</v>
      </c>
      <c r="P2945" s="19">
        <f t="shared" si="274"/>
        <v>0</v>
      </c>
      <c r="Q2945" s="19">
        <f t="shared" si="275"/>
        <v>0</v>
      </c>
    </row>
    <row r="2946" spans="1:17">
      <c r="A2946" s="38">
        <v>41762</v>
      </c>
      <c r="B2946" s="49" t="s">
        <v>161</v>
      </c>
      <c r="C2946" s="24">
        <f t="shared" si="270"/>
        <v>30.406921776000001</v>
      </c>
      <c r="D2946" s="24">
        <f t="shared" si="271"/>
        <v>0</v>
      </c>
      <c r="E2946" s="18">
        <f>IF(G2946&gt;=0.3,(バックデータ一覧!$C$10*(バックデータ一覧!$C$12*計算過程!L2946+バックデータ一覧!$C$13*LN(計算過程!G2946)+バックデータ一覧!$C$14)^バックデータ一覧!$C$11+バックデータ一覧!$E$10*(計算過程!G2946/(バックデータ一覧!$E$12*計算過程!L2946+バックデータ一覧!$E$13*LN(計算過程!G2946)+バックデータ一覧!$E$14))^バックデータ一覧!$E$11)*計算過程!$W$11*10^-3,0)</f>
        <v>0</v>
      </c>
      <c r="F2946" s="18">
        <f>IF(G2946&lt;0.3,(バックデータ一覧!$C$10*(バックデータ一覧!$C$12*計算過程!L2946+バックデータ一覧!$C$13*LN(0.3)+バックデータ一覧!$C$14)^バックデータ一覧!$C$11+バックデータ一覧!$E$10*(0.3/(バックデータ一覧!$E$12*計算過程!L2946+バックデータ一覧!$E$13*LN(0.3)+バックデータ一覧!$E$14))^バックデータ一覧!$E$11)*計算過程!$W$11*計算過程!G2946/0.3*10^-3,0)</f>
        <v>0</v>
      </c>
      <c r="G2946" s="18">
        <f t="shared" si="272"/>
        <v>0</v>
      </c>
      <c r="H2946" s="18">
        <f t="shared" si="273"/>
        <v>0</v>
      </c>
      <c r="I2946" s="24">
        <v>0</v>
      </c>
      <c r="J2946" s="24">
        <v>0</v>
      </c>
      <c r="K2946" s="24">
        <v>0</v>
      </c>
      <c r="L2946" s="14">
        <f>貼り付けシート!C2946</f>
        <v>21</v>
      </c>
      <c r="M2946" s="14">
        <f>貼り付けシート!D2946</f>
        <v>13</v>
      </c>
      <c r="N2946" s="18">
        <f>貼り付けシート!E2946</f>
        <v>83.318551768883225</v>
      </c>
      <c r="O2946" s="18">
        <f>貼り付けシート!F2946</f>
        <v>0</v>
      </c>
      <c r="P2946" s="19">
        <f t="shared" si="274"/>
        <v>0</v>
      </c>
      <c r="Q2946" s="19">
        <f t="shared" si="275"/>
        <v>0</v>
      </c>
    </row>
    <row r="2947" spans="1:17">
      <c r="A2947" s="38">
        <v>41762</v>
      </c>
      <c r="B2947" s="49" t="s">
        <v>162</v>
      </c>
      <c r="C2947" s="24">
        <f t="shared" si="270"/>
        <v>30.406921776000001</v>
      </c>
      <c r="D2947" s="24">
        <f t="shared" si="271"/>
        <v>0</v>
      </c>
      <c r="E2947" s="18">
        <f>IF(G2947&gt;=0.3,(バックデータ一覧!$C$10*(バックデータ一覧!$C$12*計算過程!L2947+バックデータ一覧!$C$13*LN(計算過程!G2947)+バックデータ一覧!$C$14)^バックデータ一覧!$C$11+バックデータ一覧!$E$10*(計算過程!G2947/(バックデータ一覧!$E$12*計算過程!L2947+バックデータ一覧!$E$13*LN(計算過程!G2947)+バックデータ一覧!$E$14))^バックデータ一覧!$E$11)*計算過程!$W$11*10^-3,0)</f>
        <v>0</v>
      </c>
      <c r="F2947" s="18">
        <f>IF(G2947&lt;0.3,(バックデータ一覧!$C$10*(バックデータ一覧!$C$12*計算過程!L2947+バックデータ一覧!$C$13*LN(0.3)+バックデータ一覧!$C$14)^バックデータ一覧!$C$11+バックデータ一覧!$E$10*(0.3/(バックデータ一覧!$E$12*計算過程!L2947+バックデータ一覧!$E$13*LN(0.3)+バックデータ一覧!$E$14))^バックデータ一覧!$E$11)*計算過程!$W$11*計算過程!G2947/0.3*10^-3,0)</f>
        <v>0</v>
      </c>
      <c r="G2947" s="18">
        <f t="shared" si="272"/>
        <v>0</v>
      </c>
      <c r="H2947" s="18">
        <f t="shared" si="273"/>
        <v>0</v>
      </c>
      <c r="I2947" s="24">
        <v>0</v>
      </c>
      <c r="J2947" s="24">
        <v>0</v>
      </c>
      <c r="K2947" s="24">
        <v>0</v>
      </c>
      <c r="L2947" s="14">
        <f>貼り付けシート!C2947</f>
        <v>20.7</v>
      </c>
      <c r="M2947" s="14">
        <f>貼り付けシート!D2947</f>
        <v>12.9</v>
      </c>
      <c r="N2947" s="18">
        <f>貼り付けシート!E2947</f>
        <v>84.231487268915345</v>
      </c>
      <c r="O2947" s="18">
        <f>貼り付けシート!F2947</f>
        <v>0</v>
      </c>
      <c r="P2947" s="19">
        <f t="shared" si="274"/>
        <v>0</v>
      </c>
      <c r="Q2947" s="19">
        <f t="shared" si="275"/>
        <v>0</v>
      </c>
    </row>
    <row r="2948" spans="1:17">
      <c r="A2948" s="38">
        <v>41762</v>
      </c>
      <c r="B2948" s="49" t="s">
        <v>163</v>
      </c>
      <c r="C2948" s="24">
        <f t="shared" si="270"/>
        <v>30.406921776000001</v>
      </c>
      <c r="D2948" s="24">
        <f t="shared" si="271"/>
        <v>0</v>
      </c>
      <c r="E2948" s="18">
        <f>IF(G2948&gt;=0.3,(バックデータ一覧!$C$10*(バックデータ一覧!$C$12*計算過程!L2948+バックデータ一覧!$C$13*LN(計算過程!G2948)+バックデータ一覧!$C$14)^バックデータ一覧!$C$11+バックデータ一覧!$E$10*(計算過程!G2948/(バックデータ一覧!$E$12*計算過程!L2948+バックデータ一覧!$E$13*LN(計算過程!G2948)+バックデータ一覧!$E$14))^バックデータ一覧!$E$11)*計算過程!$W$11*10^-3,0)</f>
        <v>0</v>
      </c>
      <c r="F2948" s="18">
        <f>IF(G2948&lt;0.3,(バックデータ一覧!$C$10*(バックデータ一覧!$C$12*計算過程!L2948+バックデータ一覧!$C$13*LN(0.3)+バックデータ一覧!$C$14)^バックデータ一覧!$C$11+バックデータ一覧!$E$10*(0.3/(バックデータ一覧!$E$12*計算過程!L2948+バックデータ一覧!$E$13*LN(0.3)+バックデータ一覧!$E$14))^バックデータ一覧!$E$11)*計算過程!$W$11*計算過程!G2948/0.3*10^-3,0)</f>
        <v>0</v>
      </c>
      <c r="G2948" s="18">
        <f t="shared" si="272"/>
        <v>0</v>
      </c>
      <c r="H2948" s="18">
        <f t="shared" si="273"/>
        <v>0</v>
      </c>
      <c r="I2948" s="24">
        <v>0</v>
      </c>
      <c r="J2948" s="24">
        <v>0</v>
      </c>
      <c r="K2948" s="24">
        <v>0</v>
      </c>
      <c r="L2948" s="14">
        <f>貼り付けシート!C2948</f>
        <v>20.5</v>
      </c>
      <c r="M2948" s="14">
        <f>貼り付けシート!D2948</f>
        <v>12.9</v>
      </c>
      <c r="N2948" s="18">
        <f>貼り付けシート!E2948</f>
        <v>85.276647494552321</v>
      </c>
      <c r="O2948" s="18">
        <f>貼り付けシート!F2948</f>
        <v>0</v>
      </c>
      <c r="P2948" s="19">
        <f t="shared" si="274"/>
        <v>0</v>
      </c>
      <c r="Q2948" s="19">
        <f t="shared" si="275"/>
        <v>0</v>
      </c>
    </row>
    <row r="2949" spans="1:17">
      <c r="A2949" s="38">
        <v>41762</v>
      </c>
      <c r="B2949" s="49" t="s">
        <v>164</v>
      </c>
      <c r="C2949" s="24">
        <f t="shared" si="270"/>
        <v>30.406921776000001</v>
      </c>
      <c r="D2949" s="24">
        <f t="shared" si="271"/>
        <v>0</v>
      </c>
      <c r="E2949" s="18">
        <f>IF(G2949&gt;=0.3,(バックデータ一覧!$C$10*(バックデータ一覧!$C$12*計算過程!L2949+バックデータ一覧!$C$13*LN(計算過程!G2949)+バックデータ一覧!$C$14)^バックデータ一覧!$C$11+バックデータ一覧!$E$10*(計算過程!G2949/(バックデータ一覧!$E$12*計算過程!L2949+バックデータ一覧!$E$13*LN(計算過程!G2949)+バックデータ一覧!$E$14))^バックデータ一覧!$E$11)*計算過程!$W$11*10^-3,0)</f>
        <v>0</v>
      </c>
      <c r="F2949" s="18">
        <f>IF(G2949&lt;0.3,(バックデータ一覧!$C$10*(バックデータ一覧!$C$12*計算過程!L2949+バックデータ一覧!$C$13*LN(0.3)+バックデータ一覧!$C$14)^バックデータ一覧!$C$11+バックデータ一覧!$E$10*(0.3/(バックデータ一覧!$E$12*計算過程!L2949+バックデータ一覧!$E$13*LN(0.3)+バックデータ一覧!$E$14))^バックデータ一覧!$E$11)*計算過程!$W$11*計算過程!G2949/0.3*10^-3,0)</f>
        <v>0</v>
      </c>
      <c r="G2949" s="18">
        <f t="shared" si="272"/>
        <v>0</v>
      </c>
      <c r="H2949" s="18">
        <f t="shared" si="273"/>
        <v>0</v>
      </c>
      <c r="I2949" s="24">
        <v>0</v>
      </c>
      <c r="J2949" s="24">
        <v>0</v>
      </c>
      <c r="K2949" s="24">
        <v>0</v>
      </c>
      <c r="L2949" s="14">
        <f>貼り付けシート!C2949</f>
        <v>20</v>
      </c>
      <c r="M2949" s="14">
        <f>貼り付けシート!D2949</f>
        <v>12.9</v>
      </c>
      <c r="N2949" s="18">
        <f>貼り付けシート!E2949</f>
        <v>87.95397602388681</v>
      </c>
      <c r="O2949" s="18">
        <f>貼り付けシート!F2949</f>
        <v>0</v>
      </c>
      <c r="P2949" s="19">
        <f t="shared" si="274"/>
        <v>0</v>
      </c>
      <c r="Q2949" s="19">
        <f t="shared" si="275"/>
        <v>0</v>
      </c>
    </row>
    <row r="2950" spans="1:17">
      <c r="A2950" s="38">
        <v>41762</v>
      </c>
      <c r="B2950" s="49" t="s">
        <v>165</v>
      </c>
      <c r="C2950" s="24">
        <f t="shared" si="270"/>
        <v>30.406921776000001</v>
      </c>
      <c r="D2950" s="24">
        <f t="shared" si="271"/>
        <v>0</v>
      </c>
      <c r="E2950" s="18">
        <f>IF(G2950&gt;=0.3,(バックデータ一覧!$C$10*(バックデータ一覧!$C$12*計算過程!L2950+バックデータ一覧!$C$13*LN(計算過程!G2950)+バックデータ一覧!$C$14)^バックデータ一覧!$C$11+バックデータ一覧!$E$10*(計算過程!G2950/(バックデータ一覧!$E$12*計算過程!L2950+バックデータ一覧!$E$13*LN(計算過程!G2950)+バックデータ一覧!$E$14))^バックデータ一覧!$E$11)*計算過程!$W$11*10^-3,0)</f>
        <v>0</v>
      </c>
      <c r="F2950" s="18">
        <f>IF(G2950&lt;0.3,(バックデータ一覧!$C$10*(バックデータ一覧!$C$12*計算過程!L2950+バックデータ一覧!$C$13*LN(0.3)+バックデータ一覧!$C$14)^バックデータ一覧!$C$11+バックデータ一覧!$E$10*(0.3/(バックデータ一覧!$E$12*計算過程!L2950+バックデータ一覧!$E$13*LN(0.3)+バックデータ一覧!$E$14))^バックデータ一覧!$E$11)*計算過程!$W$11*計算過程!G2950/0.3*10^-3,0)</f>
        <v>0</v>
      </c>
      <c r="G2950" s="18">
        <f t="shared" si="272"/>
        <v>0</v>
      </c>
      <c r="H2950" s="18">
        <f t="shared" si="273"/>
        <v>0</v>
      </c>
      <c r="I2950" s="24">
        <v>0</v>
      </c>
      <c r="J2950" s="24">
        <v>0</v>
      </c>
      <c r="K2950" s="24">
        <v>0</v>
      </c>
      <c r="L2950" s="14">
        <f>貼り付けシート!C2950</f>
        <v>19.5</v>
      </c>
      <c r="M2950" s="14">
        <f>貼り付けシート!D2950</f>
        <v>12.9</v>
      </c>
      <c r="N2950" s="18">
        <f>貼り付けシート!E2950</f>
        <v>90.726221111460674</v>
      </c>
      <c r="O2950" s="18">
        <f>貼り付けシート!F2950</f>
        <v>0</v>
      </c>
      <c r="P2950" s="19">
        <f t="shared" si="274"/>
        <v>0</v>
      </c>
      <c r="Q2950" s="19">
        <f t="shared" si="275"/>
        <v>0</v>
      </c>
    </row>
    <row r="2951" spans="1:17">
      <c r="A2951" s="38">
        <v>41762</v>
      </c>
      <c r="B2951" s="49" t="s">
        <v>166</v>
      </c>
      <c r="C2951" s="24">
        <f t="shared" ref="C2951:C3014" si="276">$W$6*IF(AND(L2951&lt;5,N2951&gt;=80),$W$4,$W$5)*3600*10^-6</f>
        <v>30.406921776000001</v>
      </c>
      <c r="D2951" s="24">
        <f t="shared" ref="D2951:D3014" si="277">IF(G2951&gt;=0.3,E2951,F2951)</f>
        <v>0</v>
      </c>
      <c r="E2951" s="18">
        <f>IF(G2951&gt;=0.3,(バックデータ一覧!$C$10*(バックデータ一覧!$C$12*計算過程!L2951+バックデータ一覧!$C$13*LN(計算過程!G2951)+バックデータ一覧!$C$14)^バックデータ一覧!$C$11+バックデータ一覧!$E$10*(計算過程!G2951/(バックデータ一覧!$E$12*計算過程!L2951+バックデータ一覧!$E$13*LN(計算過程!G2951)+バックデータ一覧!$E$14))^バックデータ一覧!$E$11)*計算過程!$W$11*10^-3,0)</f>
        <v>0</v>
      </c>
      <c r="F2951" s="18">
        <f>IF(G2951&lt;0.3,(バックデータ一覧!$C$10*(バックデータ一覧!$C$12*計算過程!L2951+バックデータ一覧!$C$13*LN(0.3)+バックデータ一覧!$C$14)^バックデータ一覧!$C$11+バックデータ一覧!$E$10*(0.3/(バックデータ一覧!$E$12*計算過程!L2951+バックデータ一覧!$E$13*LN(0.3)+バックデータ一覧!$E$14))^バックデータ一覧!$E$11)*計算過程!$W$11*計算過程!G2951/0.3*10^-3,0)</f>
        <v>0</v>
      </c>
      <c r="G2951" s="18">
        <f t="shared" ref="G2951:G3014" si="278">H2951/($W$6*3600*10^-6)</f>
        <v>0</v>
      </c>
      <c r="H2951" s="18">
        <f t="shared" ref="H2951:H3014" si="279">IF(AND(L2951&lt;5,N2951&gt;=80),P2951/$W$4,P2951/$W$5)</f>
        <v>0</v>
      </c>
      <c r="I2951" s="24">
        <v>0</v>
      </c>
      <c r="J2951" s="24">
        <v>0</v>
      </c>
      <c r="K2951" s="24">
        <v>0</v>
      </c>
      <c r="L2951" s="14">
        <f>貼り付けシート!C2951</f>
        <v>19.2</v>
      </c>
      <c r="M2951" s="14">
        <f>貼り付けシート!D2951</f>
        <v>12.9</v>
      </c>
      <c r="N2951" s="18">
        <f>貼り付けシート!E2951</f>
        <v>92.436671692660241</v>
      </c>
      <c r="O2951" s="18">
        <f>貼り付けシート!F2951</f>
        <v>0</v>
      </c>
      <c r="P2951" s="19">
        <f t="shared" ref="P2951:P3014" si="280">IF(O2951&gt;C2951,C2951,O2951)</f>
        <v>0</v>
      </c>
      <c r="Q2951" s="19">
        <f t="shared" ref="Q2951:Q3014" si="281">IF(O2951&gt;C2951,O2951-C2951,0)</f>
        <v>0</v>
      </c>
    </row>
    <row r="2952" spans="1:17">
      <c r="A2952" s="38">
        <v>41762</v>
      </c>
      <c r="B2952" s="49" t="s">
        <v>167</v>
      </c>
      <c r="C2952" s="24">
        <f t="shared" si="276"/>
        <v>30.406921776000001</v>
      </c>
      <c r="D2952" s="24">
        <f t="shared" si="277"/>
        <v>0</v>
      </c>
      <c r="E2952" s="18">
        <f>IF(G2952&gt;=0.3,(バックデータ一覧!$C$10*(バックデータ一覧!$C$12*計算過程!L2952+バックデータ一覧!$C$13*LN(計算過程!G2952)+バックデータ一覧!$C$14)^バックデータ一覧!$C$11+バックデータ一覧!$E$10*(計算過程!G2952/(バックデータ一覧!$E$12*計算過程!L2952+バックデータ一覧!$E$13*LN(計算過程!G2952)+バックデータ一覧!$E$14))^バックデータ一覧!$E$11)*計算過程!$W$11*10^-3,0)</f>
        <v>0</v>
      </c>
      <c r="F2952" s="18">
        <f>IF(G2952&lt;0.3,(バックデータ一覧!$C$10*(バックデータ一覧!$C$12*計算過程!L2952+バックデータ一覧!$C$13*LN(0.3)+バックデータ一覧!$C$14)^バックデータ一覧!$C$11+バックデータ一覧!$E$10*(0.3/(バックデータ一覧!$E$12*計算過程!L2952+バックデータ一覧!$E$13*LN(0.3)+バックデータ一覧!$E$14))^バックデータ一覧!$E$11)*計算過程!$W$11*計算過程!G2952/0.3*10^-3,0)</f>
        <v>0</v>
      </c>
      <c r="G2952" s="18">
        <f t="shared" si="278"/>
        <v>0</v>
      </c>
      <c r="H2952" s="18">
        <f t="shared" si="279"/>
        <v>0</v>
      </c>
      <c r="I2952" s="24">
        <v>0</v>
      </c>
      <c r="J2952" s="24">
        <v>0</v>
      </c>
      <c r="K2952" s="24">
        <v>0</v>
      </c>
      <c r="L2952" s="14">
        <f>貼り付けシート!C2952</f>
        <v>19</v>
      </c>
      <c r="M2952" s="14">
        <f>貼り付けシート!D2952</f>
        <v>12.7</v>
      </c>
      <c r="N2952" s="18">
        <f>貼り付けシート!E2952</f>
        <v>92.175027175039716</v>
      </c>
      <c r="O2952" s="18">
        <f>貼り付けシート!F2952</f>
        <v>0</v>
      </c>
      <c r="P2952" s="19">
        <f t="shared" si="280"/>
        <v>0</v>
      </c>
      <c r="Q2952" s="19">
        <f t="shared" si="281"/>
        <v>0</v>
      </c>
    </row>
    <row r="2953" spans="1:17">
      <c r="A2953" s="38">
        <v>41762</v>
      </c>
      <c r="B2953" s="49" t="s">
        <v>168</v>
      </c>
      <c r="C2953" s="24">
        <f t="shared" si="276"/>
        <v>30.406921776000001</v>
      </c>
      <c r="D2953" s="24">
        <f t="shared" si="277"/>
        <v>0</v>
      </c>
      <c r="E2953" s="18">
        <f>IF(G2953&gt;=0.3,(バックデータ一覧!$C$10*(バックデータ一覧!$C$12*計算過程!L2953+バックデータ一覧!$C$13*LN(計算過程!G2953)+バックデータ一覧!$C$14)^バックデータ一覧!$C$11+バックデータ一覧!$E$10*(計算過程!G2953/(バックデータ一覧!$E$12*計算過程!L2953+バックデータ一覧!$E$13*LN(計算過程!G2953)+バックデータ一覧!$E$14))^バックデータ一覧!$E$11)*計算過程!$W$11*10^-3,0)</f>
        <v>0</v>
      </c>
      <c r="F2953" s="18">
        <f>IF(G2953&lt;0.3,(バックデータ一覧!$C$10*(バックデータ一覧!$C$12*計算過程!L2953+バックデータ一覧!$C$13*LN(0.3)+バックデータ一覧!$C$14)^バックデータ一覧!$C$11+バックデータ一覧!$E$10*(0.3/(バックデータ一覧!$E$12*計算過程!L2953+バックデータ一覧!$E$13*LN(0.3)+バックデータ一覧!$E$14))^バックデータ一覧!$E$11)*計算過程!$W$11*計算過程!G2953/0.3*10^-3,0)</f>
        <v>0</v>
      </c>
      <c r="G2953" s="18">
        <f t="shared" si="278"/>
        <v>0</v>
      </c>
      <c r="H2953" s="18">
        <f t="shared" si="279"/>
        <v>0</v>
      </c>
      <c r="I2953" s="24">
        <v>0</v>
      </c>
      <c r="J2953" s="24">
        <v>0</v>
      </c>
      <c r="K2953" s="24">
        <v>0</v>
      </c>
      <c r="L2953" s="14">
        <f>貼り付けシート!C2953</f>
        <v>19</v>
      </c>
      <c r="M2953" s="14">
        <f>貼り付けシート!D2953</f>
        <v>12.7</v>
      </c>
      <c r="N2953" s="18">
        <f>貼り付けシート!E2953</f>
        <v>92.175027175039716</v>
      </c>
      <c r="O2953" s="18">
        <f>貼り付けシート!F2953</f>
        <v>0</v>
      </c>
      <c r="P2953" s="19">
        <f t="shared" si="280"/>
        <v>0</v>
      </c>
      <c r="Q2953" s="19">
        <f t="shared" si="281"/>
        <v>0</v>
      </c>
    </row>
    <row r="2954" spans="1:17">
      <c r="A2954" s="38">
        <v>41762</v>
      </c>
      <c r="B2954" s="49" t="s">
        <v>169</v>
      </c>
      <c r="C2954" s="24">
        <f t="shared" si="276"/>
        <v>30.406921776000001</v>
      </c>
      <c r="D2954" s="24">
        <f t="shared" si="277"/>
        <v>0</v>
      </c>
      <c r="E2954" s="18">
        <f>IF(G2954&gt;=0.3,(バックデータ一覧!$C$10*(バックデータ一覧!$C$12*計算過程!L2954+バックデータ一覧!$C$13*LN(計算過程!G2954)+バックデータ一覧!$C$14)^バックデータ一覧!$C$11+バックデータ一覧!$E$10*(計算過程!G2954/(バックデータ一覧!$E$12*計算過程!L2954+バックデータ一覧!$E$13*LN(計算過程!G2954)+バックデータ一覧!$E$14))^バックデータ一覧!$E$11)*計算過程!$W$11*10^-3,0)</f>
        <v>0</v>
      </c>
      <c r="F2954" s="18">
        <f>IF(G2954&lt;0.3,(バックデータ一覧!$C$10*(バックデータ一覧!$C$12*計算過程!L2954+バックデータ一覧!$C$13*LN(0.3)+バックデータ一覧!$C$14)^バックデータ一覧!$C$11+バックデータ一覧!$E$10*(0.3/(バックデータ一覧!$E$12*計算過程!L2954+バックデータ一覧!$E$13*LN(0.3)+バックデータ一覧!$E$14))^バックデータ一覧!$E$11)*計算過程!$W$11*計算過程!G2954/0.3*10^-3,0)</f>
        <v>0</v>
      </c>
      <c r="G2954" s="18">
        <f t="shared" si="278"/>
        <v>0</v>
      </c>
      <c r="H2954" s="18">
        <f t="shared" si="279"/>
        <v>0</v>
      </c>
      <c r="I2954" s="24">
        <v>0</v>
      </c>
      <c r="J2954" s="24">
        <v>0</v>
      </c>
      <c r="K2954" s="24">
        <v>0</v>
      </c>
      <c r="L2954" s="14">
        <f>貼り付けシート!C2954</f>
        <v>18.399999999999999</v>
      </c>
      <c r="M2954" s="14">
        <f>貼り付けシート!D2954</f>
        <v>12.6</v>
      </c>
      <c r="N2954" s="18">
        <f>貼り付けシート!E2954</f>
        <v>94.96278757595725</v>
      </c>
      <c r="O2954" s="18">
        <f>貼り付けシート!F2954</f>
        <v>0</v>
      </c>
      <c r="P2954" s="19">
        <f t="shared" si="280"/>
        <v>0</v>
      </c>
      <c r="Q2954" s="19">
        <f t="shared" si="281"/>
        <v>0</v>
      </c>
    </row>
    <row r="2955" spans="1:17">
      <c r="A2955" s="38">
        <v>41762</v>
      </c>
      <c r="B2955" s="49" t="s">
        <v>170</v>
      </c>
      <c r="C2955" s="24">
        <f t="shared" si="276"/>
        <v>30.406921776000001</v>
      </c>
      <c r="D2955" s="24">
        <f t="shared" si="277"/>
        <v>0</v>
      </c>
      <c r="E2955" s="18">
        <f>IF(G2955&gt;=0.3,(バックデータ一覧!$C$10*(バックデータ一覧!$C$12*計算過程!L2955+バックデータ一覧!$C$13*LN(計算過程!G2955)+バックデータ一覧!$C$14)^バックデータ一覧!$C$11+バックデータ一覧!$E$10*(計算過程!G2955/(バックデータ一覧!$E$12*計算過程!L2955+バックデータ一覧!$E$13*LN(計算過程!G2955)+バックデータ一覧!$E$14))^バックデータ一覧!$E$11)*計算過程!$W$11*10^-3,0)</f>
        <v>0</v>
      </c>
      <c r="F2955" s="18">
        <f>IF(G2955&lt;0.3,(バックデータ一覧!$C$10*(バックデータ一覧!$C$12*計算過程!L2955+バックデータ一覧!$C$13*LN(0.3)+バックデータ一覧!$C$14)^バックデータ一覧!$C$11+バックデータ一覧!$E$10*(0.3/(バックデータ一覧!$E$12*計算過程!L2955+バックデータ一覧!$E$13*LN(0.3)+バックデータ一覧!$E$14))^バックデータ一覧!$E$11)*計算過程!$W$11*計算過程!G2955/0.3*10^-3,0)</f>
        <v>0</v>
      </c>
      <c r="G2955" s="18">
        <f t="shared" si="278"/>
        <v>0</v>
      </c>
      <c r="H2955" s="18">
        <f t="shared" si="279"/>
        <v>0</v>
      </c>
      <c r="I2955" s="24">
        <v>0</v>
      </c>
      <c r="J2955" s="24">
        <v>0</v>
      </c>
      <c r="K2955" s="24">
        <v>0</v>
      </c>
      <c r="L2955" s="14">
        <f>貼り付けシート!C2955</f>
        <v>18.399999999999999</v>
      </c>
      <c r="M2955" s="14">
        <f>貼り付けシート!D2955</f>
        <v>12.5</v>
      </c>
      <c r="N2955" s="18">
        <f>貼り付けシート!E2955</f>
        <v>94.223962430895597</v>
      </c>
      <c r="O2955" s="18">
        <f>貼り付けシート!F2955</f>
        <v>0</v>
      </c>
      <c r="P2955" s="19">
        <f t="shared" si="280"/>
        <v>0</v>
      </c>
      <c r="Q2955" s="19">
        <f t="shared" si="281"/>
        <v>0</v>
      </c>
    </row>
    <row r="2956" spans="1:17">
      <c r="A2956" s="38">
        <v>41762</v>
      </c>
      <c r="B2956" s="49" t="s">
        <v>171</v>
      </c>
      <c r="C2956" s="24">
        <f t="shared" si="276"/>
        <v>30.406921776000001</v>
      </c>
      <c r="D2956" s="24">
        <f t="shared" si="277"/>
        <v>0</v>
      </c>
      <c r="E2956" s="18">
        <f>IF(G2956&gt;=0.3,(バックデータ一覧!$C$10*(バックデータ一覧!$C$12*計算過程!L2956+バックデータ一覧!$C$13*LN(計算過程!G2956)+バックデータ一覧!$C$14)^バックデータ一覧!$C$11+バックデータ一覧!$E$10*(計算過程!G2956/(バックデータ一覧!$E$12*計算過程!L2956+バックデータ一覧!$E$13*LN(計算過程!G2956)+バックデータ一覧!$E$14))^バックデータ一覧!$E$11)*計算過程!$W$11*10^-3,0)</f>
        <v>0</v>
      </c>
      <c r="F2956" s="18">
        <f>IF(G2956&lt;0.3,(バックデータ一覧!$C$10*(バックデータ一覧!$C$12*計算過程!L2956+バックデータ一覧!$C$13*LN(0.3)+バックデータ一覧!$C$14)^バックデータ一覧!$C$11+バックデータ一覧!$E$10*(0.3/(バックデータ一覧!$E$12*計算過程!L2956+バックデータ一覧!$E$13*LN(0.3)+バックデータ一覧!$E$14))^バックデータ一覧!$E$11)*計算過程!$W$11*計算過程!G2956/0.3*10^-3,0)</f>
        <v>0</v>
      </c>
      <c r="G2956" s="18">
        <f t="shared" si="278"/>
        <v>0</v>
      </c>
      <c r="H2956" s="18">
        <f t="shared" si="279"/>
        <v>0</v>
      </c>
      <c r="I2956" s="24">
        <v>0</v>
      </c>
      <c r="J2956" s="24">
        <v>0</v>
      </c>
      <c r="K2956" s="24">
        <v>0</v>
      </c>
      <c r="L2956" s="14">
        <f>貼り付けシート!C2956</f>
        <v>18.399999999999999</v>
      </c>
      <c r="M2956" s="14">
        <f>貼り付けシート!D2956</f>
        <v>12.5</v>
      </c>
      <c r="N2956" s="18">
        <f>貼り付けシート!E2956</f>
        <v>94.223962430895597</v>
      </c>
      <c r="O2956" s="18">
        <f>貼り付けシート!F2956</f>
        <v>0</v>
      </c>
      <c r="P2956" s="19">
        <f t="shared" si="280"/>
        <v>0</v>
      </c>
      <c r="Q2956" s="19">
        <f t="shared" si="281"/>
        <v>0</v>
      </c>
    </row>
    <row r="2957" spans="1:17">
      <c r="A2957" s="38">
        <v>41762</v>
      </c>
      <c r="B2957" s="49" t="s">
        <v>172</v>
      </c>
      <c r="C2957" s="24">
        <f t="shared" si="276"/>
        <v>30.406921776000001</v>
      </c>
      <c r="D2957" s="24">
        <f t="shared" si="277"/>
        <v>0</v>
      </c>
      <c r="E2957" s="18">
        <f>IF(G2957&gt;=0.3,(バックデータ一覧!$C$10*(バックデータ一覧!$C$12*計算過程!L2957+バックデータ一覧!$C$13*LN(計算過程!G2957)+バックデータ一覧!$C$14)^バックデータ一覧!$C$11+バックデータ一覧!$E$10*(計算過程!G2957/(バックデータ一覧!$E$12*計算過程!L2957+バックデータ一覧!$E$13*LN(計算過程!G2957)+バックデータ一覧!$E$14))^バックデータ一覧!$E$11)*計算過程!$W$11*10^-3,0)</f>
        <v>0</v>
      </c>
      <c r="F2957" s="18">
        <f>IF(G2957&lt;0.3,(バックデータ一覧!$C$10*(バックデータ一覧!$C$12*計算過程!L2957+バックデータ一覧!$C$13*LN(0.3)+バックデータ一覧!$C$14)^バックデータ一覧!$C$11+バックデータ一覧!$E$10*(0.3/(バックデータ一覧!$E$12*計算過程!L2957+バックデータ一覧!$E$13*LN(0.3)+バックデータ一覧!$E$14))^バックデータ一覧!$E$11)*計算過程!$W$11*計算過程!G2957/0.3*10^-3,0)</f>
        <v>0</v>
      </c>
      <c r="G2957" s="18">
        <f t="shared" si="278"/>
        <v>0</v>
      </c>
      <c r="H2957" s="18">
        <f t="shared" si="279"/>
        <v>0</v>
      </c>
      <c r="I2957" s="24">
        <v>0</v>
      </c>
      <c r="J2957" s="24">
        <v>0</v>
      </c>
      <c r="K2957" s="24">
        <v>0</v>
      </c>
      <c r="L2957" s="14">
        <f>貼り付けシート!C2957</f>
        <v>18.100000000000001</v>
      </c>
      <c r="M2957" s="14">
        <f>貼り付けシート!D2957</f>
        <v>12.5</v>
      </c>
      <c r="N2957" s="18">
        <f>貼り付けシート!E2957</f>
        <v>96.015723053135616</v>
      </c>
      <c r="O2957" s="18">
        <f>貼り付けシート!F2957</f>
        <v>0</v>
      </c>
      <c r="P2957" s="19">
        <f t="shared" si="280"/>
        <v>0</v>
      </c>
      <c r="Q2957" s="19">
        <f t="shared" si="281"/>
        <v>0</v>
      </c>
    </row>
    <row r="2958" spans="1:17">
      <c r="A2958" s="38">
        <v>41763</v>
      </c>
      <c r="B2958" s="49" t="s">
        <v>149</v>
      </c>
      <c r="C2958" s="24">
        <f t="shared" si="276"/>
        <v>30.406921776000001</v>
      </c>
      <c r="D2958" s="24">
        <f t="shared" si="277"/>
        <v>0</v>
      </c>
      <c r="E2958" s="18">
        <f>IF(G2958&gt;=0.3,(バックデータ一覧!$C$10*(バックデータ一覧!$C$12*計算過程!L2958+バックデータ一覧!$C$13*LN(計算過程!G2958)+バックデータ一覧!$C$14)^バックデータ一覧!$C$11+バックデータ一覧!$E$10*(計算過程!G2958/(バックデータ一覧!$E$12*計算過程!L2958+バックデータ一覧!$E$13*LN(計算過程!G2958)+バックデータ一覧!$E$14))^バックデータ一覧!$E$11)*計算過程!$W$11*10^-3,0)</f>
        <v>0</v>
      </c>
      <c r="F2958" s="18">
        <f>IF(G2958&lt;0.3,(バックデータ一覧!$C$10*(バックデータ一覧!$C$12*計算過程!L2958+バックデータ一覧!$C$13*LN(0.3)+バックデータ一覧!$C$14)^バックデータ一覧!$C$11+バックデータ一覧!$E$10*(0.3/(バックデータ一覧!$E$12*計算過程!L2958+バックデータ一覧!$E$13*LN(0.3)+バックデータ一覧!$E$14))^バックデータ一覧!$E$11)*計算過程!$W$11*計算過程!G2958/0.3*10^-3,0)</f>
        <v>0</v>
      </c>
      <c r="G2958" s="18">
        <f t="shared" si="278"/>
        <v>0</v>
      </c>
      <c r="H2958" s="18">
        <f t="shared" si="279"/>
        <v>0</v>
      </c>
      <c r="I2958" s="24">
        <v>0</v>
      </c>
      <c r="J2958" s="24">
        <v>0</v>
      </c>
      <c r="K2958" s="24">
        <v>0</v>
      </c>
      <c r="L2958" s="14">
        <f>貼り付けシート!C2958</f>
        <v>18</v>
      </c>
      <c r="M2958" s="14">
        <f>貼り付けシート!D2958</f>
        <v>12.4</v>
      </c>
      <c r="N2958" s="18">
        <f>貼り付けシート!E2958</f>
        <v>95.863597000682788</v>
      </c>
      <c r="O2958" s="18">
        <f>貼り付けシート!F2958</f>
        <v>0</v>
      </c>
      <c r="P2958" s="19">
        <f t="shared" si="280"/>
        <v>0</v>
      </c>
      <c r="Q2958" s="19">
        <f t="shared" si="281"/>
        <v>0</v>
      </c>
    </row>
    <row r="2959" spans="1:17">
      <c r="A2959" s="38">
        <v>41763</v>
      </c>
      <c r="B2959" s="49" t="s">
        <v>150</v>
      </c>
      <c r="C2959" s="24">
        <f t="shared" si="276"/>
        <v>30.406921776000001</v>
      </c>
      <c r="D2959" s="24">
        <f t="shared" si="277"/>
        <v>0</v>
      </c>
      <c r="E2959" s="18">
        <f>IF(G2959&gt;=0.3,(バックデータ一覧!$C$10*(バックデータ一覧!$C$12*計算過程!L2959+バックデータ一覧!$C$13*LN(計算過程!G2959)+バックデータ一覧!$C$14)^バックデータ一覧!$C$11+バックデータ一覧!$E$10*(計算過程!G2959/(バックデータ一覧!$E$12*計算過程!L2959+バックデータ一覧!$E$13*LN(計算過程!G2959)+バックデータ一覧!$E$14))^バックデータ一覧!$E$11)*計算過程!$W$11*10^-3,0)</f>
        <v>0</v>
      </c>
      <c r="F2959" s="18">
        <f>IF(G2959&lt;0.3,(バックデータ一覧!$C$10*(バックデータ一覧!$C$12*計算過程!L2959+バックデータ一覧!$C$13*LN(0.3)+バックデータ一覧!$C$14)^バックデータ一覧!$C$11+バックデータ一覧!$E$10*(0.3/(バックデータ一覧!$E$12*計算過程!L2959+バックデータ一覧!$E$13*LN(0.3)+バックデータ一覧!$E$14))^バックデータ一覧!$E$11)*計算過程!$W$11*計算過程!G2959/0.3*10^-3,0)</f>
        <v>0</v>
      </c>
      <c r="G2959" s="18">
        <f t="shared" si="278"/>
        <v>0</v>
      </c>
      <c r="H2959" s="18">
        <f t="shared" si="279"/>
        <v>0</v>
      </c>
      <c r="I2959" s="24">
        <v>0</v>
      </c>
      <c r="J2959" s="24">
        <v>0</v>
      </c>
      <c r="K2959" s="24">
        <v>0</v>
      </c>
      <c r="L2959" s="14">
        <f>貼り付けシート!C2959</f>
        <v>18.3</v>
      </c>
      <c r="M2959" s="14">
        <f>貼り付けシート!D2959</f>
        <v>12.4</v>
      </c>
      <c r="N2959" s="18">
        <f>貼り付けシート!E2959</f>
        <v>94.073297431588074</v>
      </c>
      <c r="O2959" s="18">
        <f>貼り付けシート!F2959</f>
        <v>0</v>
      </c>
      <c r="P2959" s="19">
        <f t="shared" si="280"/>
        <v>0</v>
      </c>
      <c r="Q2959" s="19">
        <f t="shared" si="281"/>
        <v>0</v>
      </c>
    </row>
    <row r="2960" spans="1:17">
      <c r="A2960" s="38">
        <v>41763</v>
      </c>
      <c r="B2960" s="49" t="s">
        <v>151</v>
      </c>
      <c r="C2960" s="24">
        <f t="shared" si="276"/>
        <v>30.406921776000001</v>
      </c>
      <c r="D2960" s="24">
        <f t="shared" si="277"/>
        <v>0</v>
      </c>
      <c r="E2960" s="18">
        <f>IF(G2960&gt;=0.3,(バックデータ一覧!$C$10*(バックデータ一覧!$C$12*計算過程!L2960+バックデータ一覧!$C$13*LN(計算過程!G2960)+バックデータ一覧!$C$14)^バックデータ一覧!$C$11+バックデータ一覧!$E$10*(計算過程!G2960/(バックデータ一覧!$E$12*計算過程!L2960+バックデータ一覧!$E$13*LN(計算過程!G2960)+バックデータ一覧!$E$14))^バックデータ一覧!$E$11)*計算過程!$W$11*10^-3,0)</f>
        <v>0</v>
      </c>
      <c r="F2960" s="18">
        <f>IF(G2960&lt;0.3,(バックデータ一覧!$C$10*(バックデータ一覧!$C$12*計算過程!L2960+バックデータ一覧!$C$13*LN(0.3)+バックデータ一覧!$C$14)^バックデータ一覧!$C$11+バックデータ一覧!$E$10*(0.3/(バックデータ一覧!$E$12*計算過程!L2960+バックデータ一覧!$E$13*LN(0.3)+バックデータ一覧!$E$14))^バックデータ一覧!$E$11)*計算過程!$W$11*計算過程!G2960/0.3*10^-3,0)</f>
        <v>0</v>
      </c>
      <c r="G2960" s="18">
        <f t="shared" si="278"/>
        <v>0</v>
      </c>
      <c r="H2960" s="18">
        <f t="shared" si="279"/>
        <v>0</v>
      </c>
      <c r="I2960" s="24">
        <v>0</v>
      </c>
      <c r="J2960" s="24">
        <v>0</v>
      </c>
      <c r="K2960" s="24">
        <v>0</v>
      </c>
      <c r="L2960" s="14">
        <f>貼り付けシート!C2960</f>
        <v>18.100000000000001</v>
      </c>
      <c r="M2960" s="14">
        <f>貼り付けシート!D2960</f>
        <v>12.5</v>
      </c>
      <c r="N2960" s="18">
        <f>貼り付けシート!E2960</f>
        <v>96.015723053135616</v>
      </c>
      <c r="O2960" s="18">
        <f>貼り付けシート!F2960</f>
        <v>0</v>
      </c>
      <c r="P2960" s="19">
        <f t="shared" si="280"/>
        <v>0</v>
      </c>
      <c r="Q2960" s="19">
        <f t="shared" si="281"/>
        <v>0</v>
      </c>
    </row>
    <row r="2961" spans="1:17">
      <c r="A2961" s="38">
        <v>41763</v>
      </c>
      <c r="B2961" s="49" t="s">
        <v>152</v>
      </c>
      <c r="C2961" s="24">
        <f t="shared" si="276"/>
        <v>30.406921776000001</v>
      </c>
      <c r="D2961" s="24">
        <f t="shared" si="277"/>
        <v>0</v>
      </c>
      <c r="E2961" s="18">
        <f>IF(G2961&gt;=0.3,(バックデータ一覧!$C$10*(バックデータ一覧!$C$12*計算過程!L2961+バックデータ一覧!$C$13*LN(計算過程!G2961)+バックデータ一覧!$C$14)^バックデータ一覧!$C$11+バックデータ一覧!$E$10*(計算過程!G2961/(バックデータ一覧!$E$12*計算過程!L2961+バックデータ一覧!$E$13*LN(計算過程!G2961)+バックデータ一覧!$E$14))^バックデータ一覧!$E$11)*計算過程!$W$11*10^-3,0)</f>
        <v>0</v>
      </c>
      <c r="F2961" s="18">
        <f>IF(G2961&lt;0.3,(バックデータ一覧!$C$10*(バックデータ一覧!$C$12*計算過程!L2961+バックデータ一覧!$C$13*LN(0.3)+バックデータ一覧!$C$14)^バックデータ一覧!$C$11+バックデータ一覧!$E$10*(0.3/(バックデータ一覧!$E$12*計算過程!L2961+バックデータ一覧!$E$13*LN(0.3)+バックデータ一覧!$E$14))^バックデータ一覧!$E$11)*計算過程!$W$11*計算過程!G2961/0.3*10^-3,0)</f>
        <v>0</v>
      </c>
      <c r="G2961" s="18">
        <f t="shared" si="278"/>
        <v>0</v>
      </c>
      <c r="H2961" s="18">
        <f t="shared" si="279"/>
        <v>0</v>
      </c>
      <c r="I2961" s="24">
        <v>0</v>
      </c>
      <c r="J2961" s="24">
        <v>0</v>
      </c>
      <c r="K2961" s="24">
        <v>0</v>
      </c>
      <c r="L2961" s="14">
        <f>貼り付けシート!C2961</f>
        <v>17.899999999999999</v>
      </c>
      <c r="M2961" s="14">
        <f>貼り付けシート!D2961</f>
        <v>12.4</v>
      </c>
      <c r="N2961" s="18">
        <f>貼り付けシート!E2961</f>
        <v>96.46884635350645</v>
      </c>
      <c r="O2961" s="18">
        <f>貼り付けシート!F2961</f>
        <v>0</v>
      </c>
      <c r="P2961" s="19">
        <f t="shared" si="280"/>
        <v>0</v>
      </c>
      <c r="Q2961" s="19">
        <f t="shared" si="281"/>
        <v>0</v>
      </c>
    </row>
    <row r="2962" spans="1:17">
      <c r="A2962" s="38">
        <v>41763</v>
      </c>
      <c r="B2962" s="49" t="s">
        <v>153</v>
      </c>
      <c r="C2962" s="24">
        <f t="shared" si="276"/>
        <v>30.406921776000001</v>
      </c>
      <c r="D2962" s="24">
        <f t="shared" si="277"/>
        <v>0</v>
      </c>
      <c r="E2962" s="18">
        <f>IF(G2962&gt;=0.3,(バックデータ一覧!$C$10*(バックデータ一覧!$C$12*計算過程!L2962+バックデータ一覧!$C$13*LN(計算過程!G2962)+バックデータ一覧!$C$14)^バックデータ一覧!$C$11+バックデータ一覧!$E$10*(計算過程!G2962/(バックデータ一覧!$E$12*計算過程!L2962+バックデータ一覧!$E$13*LN(計算過程!G2962)+バックデータ一覧!$E$14))^バックデータ一覧!$E$11)*計算過程!$W$11*10^-3,0)</f>
        <v>0</v>
      </c>
      <c r="F2962" s="18">
        <f>IF(G2962&lt;0.3,(バックデータ一覧!$C$10*(バックデータ一覧!$C$12*計算過程!L2962+バックデータ一覧!$C$13*LN(0.3)+バックデータ一覧!$C$14)^バックデータ一覧!$C$11+バックデータ一覧!$E$10*(0.3/(バックデータ一覧!$E$12*計算過程!L2962+バックデータ一覧!$E$13*LN(0.3)+バックデータ一覧!$E$14))^バックデータ一覧!$E$11)*計算過程!$W$11*計算過程!G2962/0.3*10^-3,0)</f>
        <v>0</v>
      </c>
      <c r="G2962" s="18">
        <f t="shared" si="278"/>
        <v>0</v>
      </c>
      <c r="H2962" s="18">
        <f t="shared" si="279"/>
        <v>0</v>
      </c>
      <c r="I2962" s="24">
        <v>0</v>
      </c>
      <c r="J2962" s="24">
        <v>0</v>
      </c>
      <c r="K2962" s="24">
        <v>0</v>
      </c>
      <c r="L2962" s="14">
        <f>貼り付けシート!C2962</f>
        <v>18</v>
      </c>
      <c r="M2962" s="14">
        <f>貼り付けシート!D2962</f>
        <v>12.4</v>
      </c>
      <c r="N2962" s="18">
        <f>貼り付けシート!E2962</f>
        <v>95.863597000682788</v>
      </c>
      <c r="O2962" s="18">
        <f>貼り付けシート!F2962</f>
        <v>0</v>
      </c>
      <c r="P2962" s="19">
        <f t="shared" si="280"/>
        <v>0</v>
      </c>
      <c r="Q2962" s="19">
        <f t="shared" si="281"/>
        <v>0</v>
      </c>
    </row>
    <row r="2963" spans="1:17">
      <c r="A2963" s="38">
        <v>41763</v>
      </c>
      <c r="B2963" s="49" t="s">
        <v>154</v>
      </c>
      <c r="C2963" s="24">
        <f t="shared" si="276"/>
        <v>30.406921776000001</v>
      </c>
      <c r="D2963" s="24">
        <f t="shared" si="277"/>
        <v>0</v>
      </c>
      <c r="E2963" s="18">
        <f>IF(G2963&gt;=0.3,(バックデータ一覧!$C$10*(バックデータ一覧!$C$12*計算過程!L2963+バックデータ一覧!$C$13*LN(計算過程!G2963)+バックデータ一覧!$C$14)^バックデータ一覧!$C$11+バックデータ一覧!$E$10*(計算過程!G2963/(バックデータ一覧!$E$12*計算過程!L2963+バックデータ一覧!$E$13*LN(計算過程!G2963)+バックデータ一覧!$E$14))^バックデータ一覧!$E$11)*計算過程!$W$11*10^-3,0)</f>
        <v>0</v>
      </c>
      <c r="F2963" s="18">
        <f>IF(G2963&lt;0.3,(バックデータ一覧!$C$10*(バックデータ一覧!$C$12*計算過程!L2963+バックデータ一覧!$C$13*LN(0.3)+バックデータ一覧!$C$14)^バックデータ一覧!$C$11+バックデータ一覧!$E$10*(0.3/(バックデータ一覧!$E$12*計算過程!L2963+バックデータ一覧!$E$13*LN(0.3)+バックデータ一覧!$E$14))^バックデータ一覧!$E$11)*計算過程!$W$11*計算過程!G2963/0.3*10^-3,0)</f>
        <v>0</v>
      </c>
      <c r="G2963" s="18">
        <f t="shared" si="278"/>
        <v>0</v>
      </c>
      <c r="H2963" s="18">
        <f t="shared" si="279"/>
        <v>0</v>
      </c>
      <c r="I2963" s="24">
        <v>0</v>
      </c>
      <c r="J2963" s="24">
        <v>0</v>
      </c>
      <c r="K2963" s="24">
        <v>0</v>
      </c>
      <c r="L2963" s="14">
        <f>貼り付けシート!C2963</f>
        <v>18.100000000000001</v>
      </c>
      <c r="M2963" s="14">
        <f>貼り付けシート!D2963</f>
        <v>12.4</v>
      </c>
      <c r="N2963" s="18">
        <f>貼り付けシート!E2963</f>
        <v>95.262611076602838</v>
      </c>
      <c r="O2963" s="18">
        <f>貼り付けシート!F2963</f>
        <v>0</v>
      </c>
      <c r="P2963" s="19">
        <f t="shared" si="280"/>
        <v>0</v>
      </c>
      <c r="Q2963" s="19">
        <f t="shared" si="281"/>
        <v>0</v>
      </c>
    </row>
    <row r="2964" spans="1:17">
      <c r="A2964" s="38">
        <v>41763</v>
      </c>
      <c r="B2964" s="49" t="s">
        <v>155</v>
      </c>
      <c r="C2964" s="24">
        <f t="shared" si="276"/>
        <v>30.406921776000001</v>
      </c>
      <c r="D2964" s="24">
        <f t="shared" si="277"/>
        <v>0</v>
      </c>
      <c r="E2964" s="18">
        <f>IF(G2964&gt;=0.3,(バックデータ一覧!$C$10*(バックデータ一覧!$C$12*計算過程!L2964+バックデータ一覧!$C$13*LN(計算過程!G2964)+バックデータ一覧!$C$14)^バックデータ一覧!$C$11+バックデータ一覧!$E$10*(計算過程!G2964/(バックデータ一覧!$E$12*計算過程!L2964+バックデータ一覧!$E$13*LN(計算過程!G2964)+バックデータ一覧!$E$14))^バックデータ一覧!$E$11)*計算過程!$W$11*10^-3,0)</f>
        <v>0</v>
      </c>
      <c r="F2964" s="18">
        <f>IF(G2964&lt;0.3,(バックデータ一覧!$C$10*(バックデータ一覧!$C$12*計算過程!L2964+バックデータ一覧!$C$13*LN(0.3)+バックデータ一覧!$C$14)^バックデータ一覧!$C$11+バックデータ一覧!$E$10*(0.3/(バックデータ一覧!$E$12*計算過程!L2964+バックデータ一覧!$E$13*LN(0.3)+バックデータ一覧!$E$14))^バックデータ一覧!$E$11)*計算過程!$W$11*計算過程!G2964/0.3*10^-3,0)</f>
        <v>0</v>
      </c>
      <c r="G2964" s="18">
        <f t="shared" si="278"/>
        <v>0</v>
      </c>
      <c r="H2964" s="18">
        <f t="shared" si="279"/>
        <v>0</v>
      </c>
      <c r="I2964" s="24">
        <v>0</v>
      </c>
      <c r="J2964" s="24">
        <v>0</v>
      </c>
      <c r="K2964" s="24">
        <v>0</v>
      </c>
      <c r="L2964" s="14">
        <f>貼り付けシート!C2964</f>
        <v>18.3</v>
      </c>
      <c r="M2964" s="14">
        <f>貼り付けシート!D2964</f>
        <v>12.4</v>
      </c>
      <c r="N2964" s="18">
        <f>貼り付けシート!E2964</f>
        <v>94.073297431588074</v>
      </c>
      <c r="O2964" s="18">
        <f>貼り付けシート!F2964</f>
        <v>0</v>
      </c>
      <c r="P2964" s="19">
        <f t="shared" si="280"/>
        <v>0</v>
      </c>
      <c r="Q2964" s="19">
        <f t="shared" si="281"/>
        <v>0</v>
      </c>
    </row>
    <row r="2965" spans="1:17">
      <c r="A2965" s="38">
        <v>41763</v>
      </c>
      <c r="B2965" s="49" t="s">
        <v>156</v>
      </c>
      <c r="C2965" s="24">
        <f t="shared" si="276"/>
        <v>30.406921776000001</v>
      </c>
      <c r="D2965" s="24">
        <f t="shared" si="277"/>
        <v>0</v>
      </c>
      <c r="E2965" s="18">
        <f>IF(G2965&gt;=0.3,(バックデータ一覧!$C$10*(バックデータ一覧!$C$12*計算過程!L2965+バックデータ一覧!$C$13*LN(計算過程!G2965)+バックデータ一覧!$C$14)^バックデータ一覧!$C$11+バックデータ一覧!$E$10*(計算過程!G2965/(バックデータ一覧!$E$12*計算過程!L2965+バックデータ一覧!$E$13*LN(計算過程!G2965)+バックデータ一覧!$E$14))^バックデータ一覧!$E$11)*計算過程!$W$11*10^-3,0)</f>
        <v>0</v>
      </c>
      <c r="F2965" s="18">
        <f>IF(G2965&lt;0.3,(バックデータ一覧!$C$10*(バックデータ一覧!$C$12*計算過程!L2965+バックデータ一覧!$C$13*LN(0.3)+バックデータ一覧!$C$14)^バックデータ一覧!$C$11+バックデータ一覧!$E$10*(0.3/(バックデータ一覧!$E$12*計算過程!L2965+バックデータ一覧!$E$13*LN(0.3)+バックデータ一覧!$E$14))^バックデータ一覧!$E$11)*計算過程!$W$11*計算過程!G2965/0.3*10^-3,0)</f>
        <v>0</v>
      </c>
      <c r="G2965" s="18">
        <f t="shared" si="278"/>
        <v>0</v>
      </c>
      <c r="H2965" s="18">
        <f t="shared" si="279"/>
        <v>0</v>
      </c>
      <c r="I2965" s="24">
        <v>0</v>
      </c>
      <c r="J2965" s="24">
        <v>0</v>
      </c>
      <c r="K2965" s="24">
        <v>0</v>
      </c>
      <c r="L2965" s="14">
        <f>貼り付けシート!C2965</f>
        <v>18</v>
      </c>
      <c r="M2965" s="14">
        <f>貼り付けシート!D2965</f>
        <v>12.4</v>
      </c>
      <c r="N2965" s="18">
        <f>貼り付けシート!E2965</f>
        <v>95.863597000682788</v>
      </c>
      <c r="O2965" s="18">
        <f>貼り付けシート!F2965</f>
        <v>0</v>
      </c>
      <c r="P2965" s="19">
        <f t="shared" si="280"/>
        <v>0</v>
      </c>
      <c r="Q2965" s="19">
        <f t="shared" si="281"/>
        <v>0</v>
      </c>
    </row>
    <row r="2966" spans="1:17">
      <c r="A2966" s="38">
        <v>41763</v>
      </c>
      <c r="B2966" s="49" t="s">
        <v>157</v>
      </c>
      <c r="C2966" s="24">
        <f t="shared" si="276"/>
        <v>30.406921776000001</v>
      </c>
      <c r="D2966" s="24">
        <f t="shared" si="277"/>
        <v>0</v>
      </c>
      <c r="E2966" s="18">
        <f>IF(G2966&gt;=0.3,(バックデータ一覧!$C$10*(バックデータ一覧!$C$12*計算過程!L2966+バックデータ一覧!$C$13*LN(計算過程!G2966)+バックデータ一覧!$C$14)^バックデータ一覧!$C$11+バックデータ一覧!$E$10*(計算過程!G2966/(バックデータ一覧!$E$12*計算過程!L2966+バックデータ一覧!$E$13*LN(計算過程!G2966)+バックデータ一覧!$E$14))^バックデータ一覧!$E$11)*計算過程!$W$11*10^-3,0)</f>
        <v>0</v>
      </c>
      <c r="F2966" s="18">
        <f>IF(G2966&lt;0.3,(バックデータ一覧!$C$10*(バックデータ一覧!$C$12*計算過程!L2966+バックデータ一覧!$C$13*LN(0.3)+バックデータ一覧!$C$14)^バックデータ一覧!$C$11+バックデータ一覧!$E$10*(0.3/(バックデータ一覧!$E$12*計算過程!L2966+バックデータ一覧!$E$13*LN(0.3)+バックデータ一覧!$E$14))^バックデータ一覧!$E$11)*計算過程!$W$11*計算過程!G2966/0.3*10^-3,0)</f>
        <v>0</v>
      </c>
      <c r="G2966" s="18">
        <f t="shared" si="278"/>
        <v>0</v>
      </c>
      <c r="H2966" s="18">
        <f t="shared" si="279"/>
        <v>0</v>
      </c>
      <c r="I2966" s="24">
        <v>0</v>
      </c>
      <c r="J2966" s="24">
        <v>0</v>
      </c>
      <c r="K2966" s="24">
        <v>0</v>
      </c>
      <c r="L2966" s="14">
        <f>貼り付けシート!C2966</f>
        <v>18</v>
      </c>
      <c r="M2966" s="14">
        <f>貼り付けシート!D2966</f>
        <v>12.4</v>
      </c>
      <c r="N2966" s="18">
        <f>貼り付けシート!E2966</f>
        <v>95.863597000682788</v>
      </c>
      <c r="O2966" s="18">
        <f>貼り付けシート!F2966</f>
        <v>0</v>
      </c>
      <c r="P2966" s="19">
        <f t="shared" si="280"/>
        <v>0</v>
      </c>
      <c r="Q2966" s="19">
        <f t="shared" si="281"/>
        <v>0</v>
      </c>
    </row>
    <row r="2967" spans="1:17">
      <c r="A2967" s="38">
        <v>41763</v>
      </c>
      <c r="B2967" s="49" t="s">
        <v>158</v>
      </c>
      <c r="C2967" s="24">
        <f t="shared" si="276"/>
        <v>30.406921776000001</v>
      </c>
      <c r="D2967" s="24">
        <f t="shared" si="277"/>
        <v>0</v>
      </c>
      <c r="E2967" s="18">
        <f>IF(G2967&gt;=0.3,(バックデータ一覧!$C$10*(バックデータ一覧!$C$12*計算過程!L2967+バックデータ一覧!$C$13*LN(計算過程!G2967)+バックデータ一覧!$C$14)^バックデータ一覧!$C$11+バックデータ一覧!$E$10*(計算過程!G2967/(バックデータ一覧!$E$12*計算過程!L2967+バックデータ一覧!$E$13*LN(計算過程!G2967)+バックデータ一覧!$E$14))^バックデータ一覧!$E$11)*計算過程!$W$11*10^-3,0)</f>
        <v>0</v>
      </c>
      <c r="F2967" s="18">
        <f>IF(G2967&lt;0.3,(バックデータ一覧!$C$10*(バックデータ一覧!$C$12*計算過程!L2967+バックデータ一覧!$C$13*LN(0.3)+バックデータ一覧!$C$14)^バックデータ一覧!$C$11+バックデータ一覧!$E$10*(0.3/(バックデータ一覧!$E$12*計算過程!L2967+バックデータ一覧!$E$13*LN(0.3)+バックデータ一覧!$E$14))^バックデータ一覧!$E$11)*計算過程!$W$11*計算過程!G2967/0.3*10^-3,0)</f>
        <v>0</v>
      </c>
      <c r="G2967" s="18">
        <f t="shared" si="278"/>
        <v>0</v>
      </c>
      <c r="H2967" s="18">
        <f t="shared" si="279"/>
        <v>0</v>
      </c>
      <c r="I2967" s="24">
        <v>0</v>
      </c>
      <c r="J2967" s="24">
        <v>0</v>
      </c>
      <c r="K2967" s="24">
        <v>0</v>
      </c>
      <c r="L2967" s="14">
        <f>貼り付けシート!C2967</f>
        <v>18.2</v>
      </c>
      <c r="M2967" s="14">
        <f>貼り付けシート!D2967</f>
        <v>12.4</v>
      </c>
      <c r="N2967" s="18">
        <f>貼り付けシート!E2967</f>
        <v>94.665855490660391</v>
      </c>
      <c r="O2967" s="18">
        <f>貼り付けシート!F2967</f>
        <v>0</v>
      </c>
      <c r="P2967" s="19">
        <f t="shared" si="280"/>
        <v>0</v>
      </c>
      <c r="Q2967" s="19">
        <f t="shared" si="281"/>
        <v>0</v>
      </c>
    </row>
    <row r="2968" spans="1:17">
      <c r="A2968" s="38">
        <v>41763</v>
      </c>
      <c r="B2968" s="49" t="s">
        <v>159</v>
      </c>
      <c r="C2968" s="24">
        <f t="shared" si="276"/>
        <v>30.406921776000001</v>
      </c>
      <c r="D2968" s="24">
        <f t="shared" si="277"/>
        <v>0</v>
      </c>
      <c r="E2968" s="18">
        <f>IF(G2968&gt;=0.3,(バックデータ一覧!$C$10*(バックデータ一覧!$C$12*計算過程!L2968+バックデータ一覧!$C$13*LN(計算過程!G2968)+バックデータ一覧!$C$14)^バックデータ一覧!$C$11+バックデータ一覧!$E$10*(計算過程!G2968/(バックデータ一覧!$E$12*計算過程!L2968+バックデータ一覧!$E$13*LN(計算過程!G2968)+バックデータ一覧!$E$14))^バックデータ一覧!$E$11)*計算過程!$W$11*10^-3,0)</f>
        <v>0</v>
      </c>
      <c r="F2968" s="18">
        <f>IF(G2968&lt;0.3,(バックデータ一覧!$C$10*(バックデータ一覧!$C$12*計算過程!L2968+バックデータ一覧!$C$13*LN(0.3)+バックデータ一覧!$C$14)^バックデータ一覧!$C$11+バックデータ一覧!$E$10*(0.3/(バックデータ一覧!$E$12*計算過程!L2968+バックデータ一覧!$E$13*LN(0.3)+バックデータ一覧!$E$14))^バックデータ一覧!$E$11)*計算過程!$W$11*計算過程!G2968/0.3*10^-3,0)</f>
        <v>0</v>
      </c>
      <c r="G2968" s="18">
        <f t="shared" si="278"/>
        <v>0</v>
      </c>
      <c r="H2968" s="18">
        <f t="shared" si="279"/>
        <v>0</v>
      </c>
      <c r="I2968" s="24">
        <v>0</v>
      </c>
      <c r="J2968" s="24">
        <v>0</v>
      </c>
      <c r="K2968" s="24">
        <v>0</v>
      </c>
      <c r="L2968" s="14">
        <f>貼り付けシート!C2968</f>
        <v>17.899999999999999</v>
      </c>
      <c r="M2968" s="14">
        <f>貼り付けシート!D2968</f>
        <v>12.3</v>
      </c>
      <c r="N2968" s="18">
        <f>貼り付けシート!E2968</f>
        <v>95.705957845068383</v>
      </c>
      <c r="O2968" s="18">
        <f>貼り付けシート!F2968</f>
        <v>0</v>
      </c>
      <c r="P2968" s="19">
        <f t="shared" si="280"/>
        <v>0</v>
      </c>
      <c r="Q2968" s="19">
        <f t="shared" si="281"/>
        <v>0</v>
      </c>
    </row>
    <row r="2969" spans="1:17">
      <c r="A2969" s="38">
        <v>41763</v>
      </c>
      <c r="B2969" s="49" t="s">
        <v>160</v>
      </c>
      <c r="C2969" s="24">
        <f t="shared" si="276"/>
        <v>30.406921776000001</v>
      </c>
      <c r="D2969" s="24">
        <f t="shared" si="277"/>
        <v>0</v>
      </c>
      <c r="E2969" s="18">
        <f>IF(G2969&gt;=0.3,(バックデータ一覧!$C$10*(バックデータ一覧!$C$12*計算過程!L2969+バックデータ一覧!$C$13*LN(計算過程!G2969)+バックデータ一覧!$C$14)^バックデータ一覧!$C$11+バックデータ一覧!$E$10*(計算過程!G2969/(バックデータ一覧!$E$12*計算過程!L2969+バックデータ一覧!$E$13*LN(計算過程!G2969)+バックデータ一覧!$E$14))^バックデータ一覧!$E$11)*計算過程!$W$11*10^-3,0)</f>
        <v>0</v>
      </c>
      <c r="F2969" s="18">
        <f>IF(G2969&lt;0.3,(バックデータ一覧!$C$10*(バックデータ一覧!$C$12*計算過程!L2969+バックデータ一覧!$C$13*LN(0.3)+バックデータ一覧!$C$14)^バックデータ一覧!$C$11+バックデータ一覧!$E$10*(0.3/(バックデータ一覧!$E$12*計算過程!L2969+バックデータ一覧!$E$13*LN(0.3)+バックデータ一覧!$E$14))^バックデータ一覧!$E$11)*計算過程!$W$11*計算過程!G2969/0.3*10^-3,0)</f>
        <v>0</v>
      </c>
      <c r="G2969" s="18">
        <f t="shared" si="278"/>
        <v>0</v>
      </c>
      <c r="H2969" s="18">
        <f t="shared" si="279"/>
        <v>0</v>
      </c>
      <c r="I2969" s="24">
        <v>0</v>
      </c>
      <c r="J2969" s="24">
        <v>0</v>
      </c>
      <c r="K2969" s="24">
        <v>0</v>
      </c>
      <c r="L2969" s="14">
        <f>貼り付けシート!C2969</f>
        <v>18.399999999999999</v>
      </c>
      <c r="M2969" s="14">
        <f>貼り付けシート!D2969</f>
        <v>12.2</v>
      </c>
      <c r="N2969" s="18">
        <f>貼り付けシート!E2969</f>
        <v>92.00608902949476</v>
      </c>
      <c r="O2969" s="18">
        <f>貼り付けシート!F2969</f>
        <v>0</v>
      </c>
      <c r="P2969" s="19">
        <f t="shared" si="280"/>
        <v>0</v>
      </c>
      <c r="Q2969" s="19">
        <f t="shared" si="281"/>
        <v>0</v>
      </c>
    </row>
    <row r="2970" spans="1:17">
      <c r="A2970" s="38">
        <v>41763</v>
      </c>
      <c r="B2970" s="49" t="s">
        <v>161</v>
      </c>
      <c r="C2970" s="24">
        <f t="shared" si="276"/>
        <v>30.406921776000001</v>
      </c>
      <c r="D2970" s="24">
        <f t="shared" si="277"/>
        <v>0</v>
      </c>
      <c r="E2970" s="18">
        <f>IF(G2970&gt;=0.3,(バックデータ一覧!$C$10*(バックデータ一覧!$C$12*計算過程!L2970+バックデータ一覧!$C$13*LN(計算過程!G2970)+バックデータ一覧!$C$14)^バックデータ一覧!$C$11+バックデータ一覧!$E$10*(計算過程!G2970/(バックデータ一覧!$E$12*計算過程!L2970+バックデータ一覧!$E$13*LN(計算過程!G2970)+バックデータ一覧!$E$14))^バックデータ一覧!$E$11)*計算過程!$W$11*10^-3,0)</f>
        <v>0</v>
      </c>
      <c r="F2970" s="18">
        <f>IF(G2970&lt;0.3,(バックデータ一覧!$C$10*(バックデータ一覧!$C$12*計算過程!L2970+バックデータ一覧!$C$13*LN(0.3)+バックデータ一覧!$C$14)^バックデータ一覧!$C$11+バックデータ一覧!$E$10*(0.3/(バックデータ一覧!$E$12*計算過程!L2970+バックデータ一覧!$E$13*LN(0.3)+バックデータ一覧!$E$14))^バックデータ一覧!$E$11)*計算過程!$W$11*計算過程!G2970/0.3*10^-3,0)</f>
        <v>0</v>
      </c>
      <c r="G2970" s="18">
        <f t="shared" si="278"/>
        <v>0</v>
      </c>
      <c r="H2970" s="18">
        <f t="shared" si="279"/>
        <v>0</v>
      </c>
      <c r="I2970" s="24">
        <v>0</v>
      </c>
      <c r="J2970" s="24">
        <v>0</v>
      </c>
      <c r="K2970" s="24">
        <v>0</v>
      </c>
      <c r="L2970" s="14">
        <f>貼り付けシート!C2970</f>
        <v>18.8</v>
      </c>
      <c r="M2970" s="14">
        <f>貼り付けシート!D2970</f>
        <v>12.2</v>
      </c>
      <c r="N2970" s="18">
        <f>貼り付けシート!E2970</f>
        <v>89.730107433714551</v>
      </c>
      <c r="O2970" s="18">
        <f>貼り付けシート!F2970</f>
        <v>0</v>
      </c>
      <c r="P2970" s="19">
        <f t="shared" si="280"/>
        <v>0</v>
      </c>
      <c r="Q2970" s="19">
        <f t="shared" si="281"/>
        <v>0</v>
      </c>
    </row>
    <row r="2971" spans="1:17">
      <c r="A2971" s="38">
        <v>41763</v>
      </c>
      <c r="B2971" s="49" t="s">
        <v>162</v>
      </c>
      <c r="C2971" s="24">
        <f t="shared" si="276"/>
        <v>30.406921776000001</v>
      </c>
      <c r="D2971" s="24">
        <f t="shared" si="277"/>
        <v>0</v>
      </c>
      <c r="E2971" s="18">
        <f>IF(G2971&gt;=0.3,(バックデータ一覧!$C$10*(バックデータ一覧!$C$12*計算過程!L2971+バックデータ一覧!$C$13*LN(計算過程!G2971)+バックデータ一覧!$C$14)^バックデータ一覧!$C$11+バックデータ一覧!$E$10*(計算過程!G2971/(バックデータ一覧!$E$12*計算過程!L2971+バックデータ一覧!$E$13*LN(計算過程!G2971)+バックデータ一覧!$E$14))^バックデータ一覧!$E$11)*計算過程!$W$11*10^-3,0)</f>
        <v>0</v>
      </c>
      <c r="F2971" s="18">
        <f>IF(G2971&lt;0.3,(バックデータ一覧!$C$10*(バックデータ一覧!$C$12*計算過程!L2971+バックデータ一覧!$C$13*LN(0.3)+バックデータ一覧!$C$14)^バックデータ一覧!$C$11+バックデータ一覧!$E$10*(0.3/(バックデータ一覧!$E$12*計算過程!L2971+バックデータ一覧!$E$13*LN(0.3)+バックデータ一覧!$E$14))^バックデータ一覧!$E$11)*計算過程!$W$11*計算過程!G2971/0.3*10^-3,0)</f>
        <v>0</v>
      </c>
      <c r="G2971" s="18">
        <f t="shared" si="278"/>
        <v>0</v>
      </c>
      <c r="H2971" s="18">
        <f t="shared" si="279"/>
        <v>0</v>
      </c>
      <c r="I2971" s="24">
        <v>0</v>
      </c>
      <c r="J2971" s="24">
        <v>0</v>
      </c>
      <c r="K2971" s="24">
        <v>0</v>
      </c>
      <c r="L2971" s="14">
        <f>貼り付けシート!C2971</f>
        <v>18.600000000000001</v>
      </c>
      <c r="M2971" s="14">
        <f>貼り付けシート!D2971</f>
        <v>12.1</v>
      </c>
      <c r="N2971" s="18">
        <f>貼り付けシート!E2971</f>
        <v>90.129545492017414</v>
      </c>
      <c r="O2971" s="18">
        <f>貼り付けシート!F2971</f>
        <v>0</v>
      </c>
      <c r="P2971" s="19">
        <f t="shared" si="280"/>
        <v>0</v>
      </c>
      <c r="Q2971" s="19">
        <f t="shared" si="281"/>
        <v>0</v>
      </c>
    </row>
    <row r="2972" spans="1:17">
      <c r="A2972" s="38">
        <v>41763</v>
      </c>
      <c r="B2972" s="49" t="s">
        <v>163</v>
      </c>
      <c r="C2972" s="24">
        <f t="shared" si="276"/>
        <v>30.406921776000001</v>
      </c>
      <c r="D2972" s="24">
        <f t="shared" si="277"/>
        <v>0</v>
      </c>
      <c r="E2972" s="18">
        <f>IF(G2972&gt;=0.3,(バックデータ一覧!$C$10*(バックデータ一覧!$C$12*計算過程!L2972+バックデータ一覧!$C$13*LN(計算過程!G2972)+バックデータ一覧!$C$14)^バックデータ一覧!$C$11+バックデータ一覧!$E$10*(計算過程!G2972/(バックデータ一覧!$E$12*計算過程!L2972+バックデータ一覧!$E$13*LN(計算過程!G2972)+バックデータ一覧!$E$14))^バックデータ一覧!$E$11)*計算過程!$W$11*10^-3,0)</f>
        <v>0</v>
      </c>
      <c r="F2972" s="18">
        <f>IF(G2972&lt;0.3,(バックデータ一覧!$C$10*(バックデータ一覧!$C$12*計算過程!L2972+バックデータ一覧!$C$13*LN(0.3)+バックデータ一覧!$C$14)^バックデータ一覧!$C$11+バックデータ一覧!$E$10*(0.3/(バックデータ一覧!$E$12*計算過程!L2972+バックデータ一覧!$E$13*LN(0.3)+バックデータ一覧!$E$14))^バックデータ一覧!$E$11)*計算過程!$W$11*計算過程!G2972/0.3*10^-3,0)</f>
        <v>0</v>
      </c>
      <c r="G2972" s="18">
        <f t="shared" si="278"/>
        <v>0</v>
      </c>
      <c r="H2972" s="18">
        <f t="shared" si="279"/>
        <v>0</v>
      </c>
      <c r="I2972" s="24">
        <v>0</v>
      </c>
      <c r="J2972" s="24">
        <v>0</v>
      </c>
      <c r="K2972" s="24">
        <v>0</v>
      </c>
      <c r="L2972" s="14">
        <f>貼り付けシート!C2972</f>
        <v>19.3</v>
      </c>
      <c r="M2972" s="14">
        <f>貼り付けシート!D2972</f>
        <v>12.1</v>
      </c>
      <c r="N2972" s="18">
        <f>貼り付けシート!E2972</f>
        <v>86.274333590691981</v>
      </c>
      <c r="O2972" s="18">
        <f>貼り付けシート!F2972</f>
        <v>0</v>
      </c>
      <c r="P2972" s="19">
        <f t="shared" si="280"/>
        <v>0</v>
      </c>
      <c r="Q2972" s="19">
        <f t="shared" si="281"/>
        <v>0</v>
      </c>
    </row>
    <row r="2973" spans="1:17">
      <c r="A2973" s="38">
        <v>41763</v>
      </c>
      <c r="B2973" s="49" t="s">
        <v>164</v>
      </c>
      <c r="C2973" s="24">
        <f t="shared" si="276"/>
        <v>30.406921776000001</v>
      </c>
      <c r="D2973" s="24">
        <f t="shared" si="277"/>
        <v>0</v>
      </c>
      <c r="E2973" s="18">
        <f>IF(G2973&gt;=0.3,(バックデータ一覧!$C$10*(バックデータ一覧!$C$12*計算過程!L2973+バックデータ一覧!$C$13*LN(計算過程!G2973)+バックデータ一覧!$C$14)^バックデータ一覧!$C$11+バックデータ一覧!$E$10*(計算過程!G2973/(バックデータ一覧!$E$12*計算過程!L2973+バックデータ一覧!$E$13*LN(計算過程!G2973)+バックデータ一覧!$E$14))^バックデータ一覧!$E$11)*計算過程!$W$11*10^-3,0)</f>
        <v>0</v>
      </c>
      <c r="F2973" s="18">
        <f>IF(G2973&lt;0.3,(バックデータ一覧!$C$10*(バックデータ一覧!$C$12*計算過程!L2973+バックデータ一覧!$C$13*LN(0.3)+バックデータ一覧!$C$14)^バックデータ一覧!$C$11+バックデータ一覧!$E$10*(0.3/(バックデータ一覧!$E$12*計算過程!L2973+バックデータ一覧!$E$13*LN(0.3)+バックデータ一覧!$E$14))^バックデータ一覧!$E$11)*計算過程!$W$11*計算過程!G2973/0.3*10^-3,0)</f>
        <v>0</v>
      </c>
      <c r="G2973" s="18">
        <f t="shared" si="278"/>
        <v>0</v>
      </c>
      <c r="H2973" s="18">
        <f t="shared" si="279"/>
        <v>0</v>
      </c>
      <c r="I2973" s="24">
        <v>0</v>
      </c>
      <c r="J2973" s="24">
        <v>0</v>
      </c>
      <c r="K2973" s="24">
        <v>0</v>
      </c>
      <c r="L2973" s="14">
        <f>貼り付けシート!C2973</f>
        <v>19.100000000000001</v>
      </c>
      <c r="M2973" s="14">
        <f>貼り付けシート!D2973</f>
        <v>12</v>
      </c>
      <c r="N2973" s="18">
        <f>貼り付けシート!E2973</f>
        <v>86.648275245215743</v>
      </c>
      <c r="O2973" s="18">
        <f>貼り付けシート!F2973</f>
        <v>0</v>
      </c>
      <c r="P2973" s="19">
        <f t="shared" si="280"/>
        <v>0</v>
      </c>
      <c r="Q2973" s="19">
        <f t="shared" si="281"/>
        <v>0</v>
      </c>
    </row>
    <row r="2974" spans="1:17">
      <c r="A2974" s="38">
        <v>41763</v>
      </c>
      <c r="B2974" s="49" t="s">
        <v>165</v>
      </c>
      <c r="C2974" s="24">
        <f t="shared" si="276"/>
        <v>30.406921776000001</v>
      </c>
      <c r="D2974" s="24">
        <f t="shared" si="277"/>
        <v>0</v>
      </c>
      <c r="E2974" s="18">
        <f>IF(G2974&gt;=0.3,(バックデータ一覧!$C$10*(バックデータ一覧!$C$12*計算過程!L2974+バックデータ一覧!$C$13*LN(計算過程!G2974)+バックデータ一覧!$C$14)^バックデータ一覧!$C$11+バックデータ一覧!$E$10*(計算過程!G2974/(バックデータ一覧!$E$12*計算過程!L2974+バックデータ一覧!$E$13*LN(計算過程!G2974)+バックデータ一覧!$E$14))^バックデータ一覧!$E$11)*計算過程!$W$11*10^-3,0)</f>
        <v>0</v>
      </c>
      <c r="F2974" s="18">
        <f>IF(G2974&lt;0.3,(バックデータ一覧!$C$10*(バックデータ一覧!$C$12*計算過程!L2974+バックデータ一覧!$C$13*LN(0.3)+バックデータ一覧!$C$14)^バックデータ一覧!$C$11+バックデータ一覧!$E$10*(0.3/(バックデータ一覧!$E$12*計算過程!L2974+バックデータ一覧!$E$13*LN(0.3)+バックデータ一覧!$E$14))^バックデータ一覧!$E$11)*計算過程!$W$11*計算過程!G2974/0.3*10^-3,0)</f>
        <v>0</v>
      </c>
      <c r="G2974" s="18">
        <f t="shared" si="278"/>
        <v>0</v>
      </c>
      <c r="H2974" s="18">
        <f t="shared" si="279"/>
        <v>0</v>
      </c>
      <c r="I2974" s="24">
        <v>0</v>
      </c>
      <c r="J2974" s="24">
        <v>0</v>
      </c>
      <c r="K2974" s="24">
        <v>0</v>
      </c>
      <c r="L2974" s="14">
        <f>貼り付けシート!C2974</f>
        <v>19</v>
      </c>
      <c r="M2974" s="14">
        <f>貼り付けシート!D2974</f>
        <v>11.9</v>
      </c>
      <c r="N2974" s="18">
        <f>貼り付けシート!E2974</f>
        <v>86.477726062901795</v>
      </c>
      <c r="O2974" s="18">
        <f>貼り付けシート!F2974</f>
        <v>0</v>
      </c>
      <c r="P2974" s="19">
        <f t="shared" si="280"/>
        <v>0</v>
      </c>
      <c r="Q2974" s="19">
        <f t="shared" si="281"/>
        <v>0</v>
      </c>
    </row>
    <row r="2975" spans="1:17">
      <c r="A2975" s="38">
        <v>41763</v>
      </c>
      <c r="B2975" s="49" t="s">
        <v>166</v>
      </c>
      <c r="C2975" s="24">
        <f t="shared" si="276"/>
        <v>30.406921776000001</v>
      </c>
      <c r="D2975" s="24">
        <f t="shared" si="277"/>
        <v>0</v>
      </c>
      <c r="E2975" s="18">
        <f>IF(G2975&gt;=0.3,(バックデータ一覧!$C$10*(バックデータ一覧!$C$12*計算過程!L2975+バックデータ一覧!$C$13*LN(計算過程!G2975)+バックデータ一覧!$C$14)^バックデータ一覧!$C$11+バックデータ一覧!$E$10*(計算過程!G2975/(バックデータ一覧!$E$12*計算過程!L2975+バックデータ一覧!$E$13*LN(計算過程!G2975)+バックデータ一覧!$E$14))^バックデータ一覧!$E$11)*計算過程!$W$11*10^-3,0)</f>
        <v>0</v>
      </c>
      <c r="F2975" s="18">
        <f>IF(G2975&lt;0.3,(バックデータ一覧!$C$10*(バックデータ一覧!$C$12*計算過程!L2975+バックデータ一覧!$C$13*LN(0.3)+バックデータ一覧!$C$14)^バックデータ一覧!$C$11+バックデータ一覧!$E$10*(0.3/(バックデータ一覧!$E$12*計算過程!L2975+バックデータ一覧!$E$13*LN(0.3)+バックデータ一覧!$E$14))^バックデータ一覧!$E$11)*計算過程!$W$11*計算過程!G2975/0.3*10^-3,0)</f>
        <v>0</v>
      </c>
      <c r="G2975" s="18">
        <f t="shared" si="278"/>
        <v>0</v>
      </c>
      <c r="H2975" s="18">
        <f t="shared" si="279"/>
        <v>0</v>
      </c>
      <c r="I2975" s="24">
        <v>0</v>
      </c>
      <c r="J2975" s="24">
        <v>0</v>
      </c>
      <c r="K2975" s="24">
        <v>0</v>
      </c>
      <c r="L2975" s="14">
        <f>貼り付けシート!C2975</f>
        <v>18.3</v>
      </c>
      <c r="M2975" s="14">
        <f>貼り付けシート!D2975</f>
        <v>11.9</v>
      </c>
      <c r="N2975" s="18">
        <f>貼り付けシート!E2975</f>
        <v>90.351229294604039</v>
      </c>
      <c r="O2975" s="18">
        <f>貼り付けシート!F2975</f>
        <v>0</v>
      </c>
      <c r="P2975" s="19">
        <f t="shared" si="280"/>
        <v>0</v>
      </c>
      <c r="Q2975" s="19">
        <f t="shared" si="281"/>
        <v>0</v>
      </c>
    </row>
    <row r="2976" spans="1:17">
      <c r="A2976" s="38">
        <v>41763</v>
      </c>
      <c r="B2976" s="49" t="s">
        <v>167</v>
      </c>
      <c r="C2976" s="24">
        <f t="shared" si="276"/>
        <v>30.406921776000001</v>
      </c>
      <c r="D2976" s="24">
        <f t="shared" si="277"/>
        <v>0</v>
      </c>
      <c r="E2976" s="18">
        <f>IF(G2976&gt;=0.3,(バックデータ一覧!$C$10*(バックデータ一覧!$C$12*計算過程!L2976+バックデータ一覧!$C$13*LN(計算過程!G2976)+バックデータ一覧!$C$14)^バックデータ一覧!$C$11+バックデータ一覧!$E$10*(計算過程!G2976/(バックデータ一覧!$E$12*計算過程!L2976+バックデータ一覧!$E$13*LN(計算過程!G2976)+バックデータ一覧!$E$14))^バックデータ一覧!$E$11)*計算過程!$W$11*10^-3,0)</f>
        <v>0</v>
      </c>
      <c r="F2976" s="18">
        <f>IF(G2976&lt;0.3,(バックデータ一覧!$C$10*(バックデータ一覧!$C$12*計算過程!L2976+バックデータ一覧!$C$13*LN(0.3)+バックデータ一覧!$C$14)^バックデータ一覧!$C$11+バックデータ一覧!$E$10*(0.3/(バックデータ一覧!$E$12*計算過程!L2976+バックデータ一覧!$E$13*LN(0.3)+バックデータ一覧!$E$14))^バックデータ一覧!$E$11)*計算過程!$W$11*計算過程!G2976/0.3*10^-3,0)</f>
        <v>0</v>
      </c>
      <c r="G2976" s="18">
        <f t="shared" si="278"/>
        <v>0</v>
      </c>
      <c r="H2976" s="18">
        <f t="shared" si="279"/>
        <v>0</v>
      </c>
      <c r="I2976" s="24">
        <v>0</v>
      </c>
      <c r="J2976" s="24">
        <v>0</v>
      </c>
      <c r="K2976" s="24">
        <v>0</v>
      </c>
      <c r="L2976" s="14">
        <f>貼り付けシート!C2976</f>
        <v>17.7</v>
      </c>
      <c r="M2976" s="14">
        <f>貼り付けシート!D2976</f>
        <v>11.8</v>
      </c>
      <c r="N2976" s="18">
        <f>貼り付けシート!E2976</f>
        <v>93.053231309638832</v>
      </c>
      <c r="O2976" s="18">
        <f>貼り付けシート!F2976</f>
        <v>0</v>
      </c>
      <c r="P2976" s="19">
        <f t="shared" si="280"/>
        <v>0</v>
      </c>
      <c r="Q2976" s="19">
        <f t="shared" si="281"/>
        <v>0</v>
      </c>
    </row>
    <row r="2977" spans="1:17">
      <c r="A2977" s="38">
        <v>41763</v>
      </c>
      <c r="B2977" s="49" t="s">
        <v>168</v>
      </c>
      <c r="C2977" s="24">
        <f t="shared" si="276"/>
        <v>30.406921776000001</v>
      </c>
      <c r="D2977" s="24">
        <f t="shared" si="277"/>
        <v>0</v>
      </c>
      <c r="E2977" s="18">
        <f>IF(G2977&gt;=0.3,(バックデータ一覧!$C$10*(バックデータ一覧!$C$12*計算過程!L2977+バックデータ一覧!$C$13*LN(計算過程!G2977)+バックデータ一覧!$C$14)^バックデータ一覧!$C$11+バックデータ一覧!$E$10*(計算過程!G2977/(バックデータ一覧!$E$12*計算過程!L2977+バックデータ一覧!$E$13*LN(計算過程!G2977)+バックデータ一覧!$E$14))^バックデータ一覧!$E$11)*計算過程!$W$11*10^-3,0)</f>
        <v>0</v>
      </c>
      <c r="F2977" s="18">
        <f>IF(G2977&lt;0.3,(バックデータ一覧!$C$10*(バックデータ一覧!$C$12*計算過程!L2977+バックデータ一覧!$C$13*LN(0.3)+バックデータ一覧!$C$14)^バックデータ一覧!$C$11+バックデータ一覧!$E$10*(0.3/(バックデータ一覧!$E$12*計算過程!L2977+バックデータ一覧!$E$13*LN(0.3)+バックデータ一覧!$E$14))^バックデータ一覧!$E$11)*計算過程!$W$11*計算過程!G2977/0.3*10^-3,0)</f>
        <v>0</v>
      </c>
      <c r="G2977" s="18">
        <f t="shared" si="278"/>
        <v>0</v>
      </c>
      <c r="H2977" s="18">
        <f t="shared" si="279"/>
        <v>0</v>
      </c>
      <c r="I2977" s="24">
        <v>0</v>
      </c>
      <c r="J2977" s="24">
        <v>0</v>
      </c>
      <c r="K2977" s="24">
        <v>0</v>
      </c>
      <c r="L2977" s="14">
        <f>貼り付けシート!C2977</f>
        <v>17.5</v>
      </c>
      <c r="M2977" s="14">
        <f>貼り付けシート!D2977</f>
        <v>11.8</v>
      </c>
      <c r="N2977" s="18">
        <f>貼り付けシート!E2977</f>
        <v>94.235187227445337</v>
      </c>
      <c r="O2977" s="18">
        <f>貼り付けシート!F2977</f>
        <v>0</v>
      </c>
      <c r="P2977" s="19">
        <f t="shared" si="280"/>
        <v>0</v>
      </c>
      <c r="Q2977" s="19">
        <f t="shared" si="281"/>
        <v>0</v>
      </c>
    </row>
    <row r="2978" spans="1:17">
      <c r="A2978" s="38">
        <v>41763</v>
      </c>
      <c r="B2978" s="49" t="s">
        <v>169</v>
      </c>
      <c r="C2978" s="24">
        <f t="shared" si="276"/>
        <v>30.406921776000001</v>
      </c>
      <c r="D2978" s="24">
        <f t="shared" si="277"/>
        <v>0</v>
      </c>
      <c r="E2978" s="18">
        <f>IF(G2978&gt;=0.3,(バックデータ一覧!$C$10*(バックデータ一覧!$C$12*計算過程!L2978+バックデータ一覧!$C$13*LN(計算過程!G2978)+バックデータ一覧!$C$14)^バックデータ一覧!$C$11+バックデータ一覧!$E$10*(計算過程!G2978/(バックデータ一覧!$E$12*計算過程!L2978+バックデータ一覧!$E$13*LN(計算過程!G2978)+バックデータ一覧!$E$14))^バックデータ一覧!$E$11)*計算過程!$W$11*10^-3,0)</f>
        <v>0</v>
      </c>
      <c r="F2978" s="18">
        <f>IF(G2978&lt;0.3,(バックデータ一覧!$C$10*(バックデータ一覧!$C$12*計算過程!L2978+バックデータ一覧!$C$13*LN(0.3)+バックデータ一覧!$C$14)^バックデータ一覧!$C$11+バックデータ一覧!$E$10*(0.3/(バックデータ一覧!$E$12*計算過程!L2978+バックデータ一覧!$E$13*LN(0.3)+バックデータ一覧!$E$14))^バックデータ一覧!$E$11)*計算過程!$W$11*計算過程!G2978/0.3*10^-3,0)</f>
        <v>0</v>
      </c>
      <c r="G2978" s="18">
        <f t="shared" si="278"/>
        <v>0</v>
      </c>
      <c r="H2978" s="18">
        <f t="shared" si="279"/>
        <v>0</v>
      </c>
      <c r="I2978" s="24">
        <v>0</v>
      </c>
      <c r="J2978" s="24">
        <v>0</v>
      </c>
      <c r="K2978" s="24">
        <v>0</v>
      </c>
      <c r="L2978" s="14">
        <f>貼り付けシート!C2978</f>
        <v>17.3</v>
      </c>
      <c r="M2978" s="14">
        <f>貼り付けシート!D2978</f>
        <v>11.8</v>
      </c>
      <c r="N2978" s="18">
        <f>貼り付けシート!E2978</f>
        <v>95.434034019726852</v>
      </c>
      <c r="O2978" s="18">
        <f>貼り付けシート!F2978</f>
        <v>0</v>
      </c>
      <c r="P2978" s="19">
        <f t="shared" si="280"/>
        <v>0</v>
      </c>
      <c r="Q2978" s="19">
        <f t="shared" si="281"/>
        <v>0</v>
      </c>
    </row>
    <row r="2979" spans="1:17">
      <c r="A2979" s="38">
        <v>41763</v>
      </c>
      <c r="B2979" s="49" t="s">
        <v>170</v>
      </c>
      <c r="C2979" s="24">
        <f t="shared" si="276"/>
        <v>30.406921776000001</v>
      </c>
      <c r="D2979" s="24">
        <f t="shared" si="277"/>
        <v>0</v>
      </c>
      <c r="E2979" s="18">
        <f>IF(G2979&gt;=0.3,(バックデータ一覧!$C$10*(バックデータ一覧!$C$12*計算過程!L2979+バックデータ一覧!$C$13*LN(計算過程!G2979)+バックデータ一覧!$C$14)^バックデータ一覧!$C$11+バックデータ一覧!$E$10*(計算過程!G2979/(バックデータ一覧!$E$12*計算過程!L2979+バックデータ一覧!$E$13*LN(計算過程!G2979)+バックデータ一覧!$E$14))^バックデータ一覧!$E$11)*計算過程!$W$11*10^-3,0)</f>
        <v>0</v>
      </c>
      <c r="F2979" s="18">
        <f>IF(G2979&lt;0.3,(バックデータ一覧!$C$10*(バックデータ一覧!$C$12*計算過程!L2979+バックデータ一覧!$C$13*LN(0.3)+バックデータ一覧!$C$14)^バックデータ一覧!$C$11+バックデータ一覧!$E$10*(0.3/(バックデータ一覧!$E$12*計算過程!L2979+バックデータ一覧!$E$13*LN(0.3)+バックデータ一覧!$E$14))^バックデータ一覧!$E$11)*計算過程!$W$11*計算過程!G2979/0.3*10^-3,0)</f>
        <v>0</v>
      </c>
      <c r="G2979" s="18">
        <f t="shared" si="278"/>
        <v>0</v>
      </c>
      <c r="H2979" s="18">
        <f t="shared" si="279"/>
        <v>0</v>
      </c>
      <c r="I2979" s="24">
        <v>0</v>
      </c>
      <c r="J2979" s="24">
        <v>0</v>
      </c>
      <c r="K2979" s="24">
        <v>0</v>
      </c>
      <c r="L2979" s="14">
        <f>貼り付けシート!C2979</f>
        <v>17.3</v>
      </c>
      <c r="M2979" s="14">
        <f>貼り付けシート!D2979</f>
        <v>11.8</v>
      </c>
      <c r="N2979" s="18">
        <f>貼り付けシート!E2979</f>
        <v>95.434034019726852</v>
      </c>
      <c r="O2979" s="18">
        <f>貼り付けシート!F2979</f>
        <v>0</v>
      </c>
      <c r="P2979" s="19">
        <f t="shared" si="280"/>
        <v>0</v>
      </c>
      <c r="Q2979" s="19">
        <f t="shared" si="281"/>
        <v>0</v>
      </c>
    </row>
    <row r="2980" spans="1:17">
      <c r="A2980" s="38">
        <v>41763</v>
      </c>
      <c r="B2980" s="49" t="s">
        <v>171</v>
      </c>
      <c r="C2980" s="24">
        <f t="shared" si="276"/>
        <v>30.406921776000001</v>
      </c>
      <c r="D2980" s="24">
        <f t="shared" si="277"/>
        <v>0</v>
      </c>
      <c r="E2980" s="18">
        <f>IF(G2980&gt;=0.3,(バックデータ一覧!$C$10*(バックデータ一覧!$C$12*計算過程!L2980+バックデータ一覧!$C$13*LN(計算過程!G2980)+バックデータ一覧!$C$14)^バックデータ一覧!$C$11+バックデータ一覧!$E$10*(計算過程!G2980/(バックデータ一覧!$E$12*計算過程!L2980+バックデータ一覧!$E$13*LN(計算過程!G2980)+バックデータ一覧!$E$14))^バックデータ一覧!$E$11)*計算過程!$W$11*10^-3,0)</f>
        <v>0</v>
      </c>
      <c r="F2980" s="18">
        <f>IF(G2980&lt;0.3,(バックデータ一覧!$C$10*(バックデータ一覧!$C$12*計算過程!L2980+バックデータ一覧!$C$13*LN(0.3)+バックデータ一覧!$C$14)^バックデータ一覧!$C$11+バックデータ一覧!$E$10*(0.3/(バックデータ一覧!$E$12*計算過程!L2980+バックデータ一覧!$E$13*LN(0.3)+バックデータ一覧!$E$14))^バックデータ一覧!$E$11)*計算過程!$W$11*計算過程!G2980/0.3*10^-3,0)</f>
        <v>0</v>
      </c>
      <c r="G2980" s="18">
        <f t="shared" si="278"/>
        <v>0</v>
      </c>
      <c r="H2980" s="18">
        <f t="shared" si="279"/>
        <v>0</v>
      </c>
      <c r="I2980" s="24">
        <v>0</v>
      </c>
      <c r="J2980" s="24">
        <v>0</v>
      </c>
      <c r="K2980" s="24">
        <v>0</v>
      </c>
      <c r="L2980" s="14">
        <f>貼り付けシート!C2980</f>
        <v>17.3</v>
      </c>
      <c r="M2980" s="14">
        <f>貼り付けシート!D2980</f>
        <v>11.8</v>
      </c>
      <c r="N2980" s="18">
        <f>貼り付けシート!E2980</f>
        <v>95.434034019726852</v>
      </c>
      <c r="O2980" s="18">
        <f>貼り付けシート!F2980</f>
        <v>0</v>
      </c>
      <c r="P2980" s="19">
        <f t="shared" si="280"/>
        <v>0</v>
      </c>
      <c r="Q2980" s="19">
        <f t="shared" si="281"/>
        <v>0</v>
      </c>
    </row>
    <row r="2981" spans="1:17">
      <c r="A2981" s="38">
        <v>41763</v>
      </c>
      <c r="B2981" s="49" t="s">
        <v>172</v>
      </c>
      <c r="C2981" s="24">
        <f t="shared" si="276"/>
        <v>30.406921776000001</v>
      </c>
      <c r="D2981" s="24">
        <f t="shared" si="277"/>
        <v>0</v>
      </c>
      <c r="E2981" s="18">
        <f>IF(G2981&gt;=0.3,(バックデータ一覧!$C$10*(バックデータ一覧!$C$12*計算過程!L2981+バックデータ一覧!$C$13*LN(計算過程!G2981)+バックデータ一覧!$C$14)^バックデータ一覧!$C$11+バックデータ一覧!$E$10*(計算過程!G2981/(バックデータ一覧!$E$12*計算過程!L2981+バックデータ一覧!$E$13*LN(計算過程!G2981)+バックデータ一覧!$E$14))^バックデータ一覧!$E$11)*計算過程!$W$11*10^-3,0)</f>
        <v>0</v>
      </c>
      <c r="F2981" s="18">
        <f>IF(G2981&lt;0.3,(バックデータ一覧!$C$10*(バックデータ一覧!$C$12*計算過程!L2981+バックデータ一覧!$C$13*LN(0.3)+バックデータ一覧!$C$14)^バックデータ一覧!$C$11+バックデータ一覧!$E$10*(0.3/(バックデータ一覧!$E$12*計算過程!L2981+バックデータ一覧!$E$13*LN(0.3)+バックデータ一覧!$E$14))^バックデータ一覧!$E$11)*計算過程!$W$11*計算過程!G2981/0.3*10^-3,0)</f>
        <v>0</v>
      </c>
      <c r="G2981" s="18">
        <f t="shared" si="278"/>
        <v>0</v>
      </c>
      <c r="H2981" s="18">
        <f t="shared" si="279"/>
        <v>0</v>
      </c>
      <c r="I2981" s="24">
        <v>0</v>
      </c>
      <c r="J2981" s="24">
        <v>0</v>
      </c>
      <c r="K2981" s="24">
        <v>0</v>
      </c>
      <c r="L2981" s="14">
        <f>貼り付けシート!C2981</f>
        <v>17.399999999999999</v>
      </c>
      <c r="M2981" s="14">
        <f>貼り付けシート!D2981</f>
        <v>11.8</v>
      </c>
      <c r="N2981" s="18">
        <f>貼り付けシート!E2981</f>
        <v>94.832482715482044</v>
      </c>
      <c r="O2981" s="18">
        <f>貼り付けシート!F2981</f>
        <v>0</v>
      </c>
      <c r="P2981" s="19">
        <f t="shared" si="280"/>
        <v>0</v>
      </c>
      <c r="Q2981" s="19">
        <f t="shared" si="281"/>
        <v>0</v>
      </c>
    </row>
    <row r="2982" spans="1:17">
      <c r="A2982" s="38">
        <v>41764</v>
      </c>
      <c r="B2982" s="49" t="s">
        <v>149</v>
      </c>
      <c r="C2982" s="24">
        <f t="shared" si="276"/>
        <v>30.406921776000001</v>
      </c>
      <c r="D2982" s="24">
        <f t="shared" si="277"/>
        <v>0</v>
      </c>
      <c r="E2982" s="18">
        <f>IF(G2982&gt;=0.3,(バックデータ一覧!$C$10*(バックデータ一覧!$C$12*計算過程!L2982+バックデータ一覧!$C$13*LN(計算過程!G2982)+バックデータ一覧!$C$14)^バックデータ一覧!$C$11+バックデータ一覧!$E$10*(計算過程!G2982/(バックデータ一覧!$E$12*計算過程!L2982+バックデータ一覧!$E$13*LN(計算過程!G2982)+バックデータ一覧!$E$14))^バックデータ一覧!$E$11)*計算過程!$W$11*10^-3,0)</f>
        <v>0</v>
      </c>
      <c r="F2982" s="18">
        <f>IF(G2982&lt;0.3,(バックデータ一覧!$C$10*(バックデータ一覧!$C$12*計算過程!L2982+バックデータ一覧!$C$13*LN(0.3)+バックデータ一覧!$C$14)^バックデータ一覧!$C$11+バックデータ一覧!$E$10*(0.3/(バックデータ一覧!$E$12*計算過程!L2982+バックデータ一覧!$E$13*LN(0.3)+バックデータ一覧!$E$14))^バックデータ一覧!$E$11)*計算過程!$W$11*計算過程!G2982/0.3*10^-3,0)</f>
        <v>0</v>
      </c>
      <c r="G2982" s="18">
        <f t="shared" si="278"/>
        <v>0</v>
      </c>
      <c r="H2982" s="18">
        <f t="shared" si="279"/>
        <v>0</v>
      </c>
      <c r="I2982" s="24">
        <v>0</v>
      </c>
      <c r="J2982" s="24">
        <v>0</v>
      </c>
      <c r="K2982" s="24">
        <v>0</v>
      </c>
      <c r="L2982" s="14">
        <f>貼り付けシート!C2982</f>
        <v>18</v>
      </c>
      <c r="M2982" s="14">
        <f>貼り付けシート!D2982</f>
        <v>11.9</v>
      </c>
      <c r="N2982" s="18">
        <f>貼り付けシート!E2982</f>
        <v>92.070694555093496</v>
      </c>
      <c r="O2982" s="18">
        <f>貼り付けシート!F2982</f>
        <v>0</v>
      </c>
      <c r="P2982" s="19">
        <f t="shared" si="280"/>
        <v>0</v>
      </c>
      <c r="Q2982" s="19">
        <f t="shared" si="281"/>
        <v>0</v>
      </c>
    </row>
    <row r="2983" spans="1:17">
      <c r="A2983" s="38">
        <v>41764</v>
      </c>
      <c r="B2983" s="49" t="s">
        <v>150</v>
      </c>
      <c r="C2983" s="24">
        <f t="shared" si="276"/>
        <v>30.406921776000001</v>
      </c>
      <c r="D2983" s="24">
        <f t="shared" si="277"/>
        <v>0</v>
      </c>
      <c r="E2983" s="18">
        <f>IF(G2983&gt;=0.3,(バックデータ一覧!$C$10*(バックデータ一覧!$C$12*計算過程!L2983+バックデータ一覧!$C$13*LN(計算過程!G2983)+バックデータ一覧!$C$14)^バックデータ一覧!$C$11+バックデータ一覧!$E$10*(計算過程!G2983/(バックデータ一覧!$E$12*計算過程!L2983+バックデータ一覧!$E$13*LN(計算過程!G2983)+バックデータ一覧!$E$14))^バックデータ一覧!$E$11)*計算過程!$W$11*10^-3,0)</f>
        <v>0</v>
      </c>
      <c r="F2983" s="18">
        <f>IF(G2983&lt;0.3,(バックデータ一覧!$C$10*(バックデータ一覧!$C$12*計算過程!L2983+バックデータ一覧!$C$13*LN(0.3)+バックデータ一覧!$C$14)^バックデータ一覧!$C$11+バックデータ一覧!$E$10*(0.3/(バックデータ一覧!$E$12*計算過程!L2983+バックデータ一覧!$E$13*LN(0.3)+バックデータ一覧!$E$14))^バックデータ一覧!$E$11)*計算過程!$W$11*計算過程!G2983/0.3*10^-3,0)</f>
        <v>0</v>
      </c>
      <c r="G2983" s="18">
        <f t="shared" si="278"/>
        <v>0</v>
      </c>
      <c r="H2983" s="18">
        <f t="shared" si="279"/>
        <v>0</v>
      </c>
      <c r="I2983" s="24">
        <v>0</v>
      </c>
      <c r="J2983" s="24">
        <v>0</v>
      </c>
      <c r="K2983" s="24">
        <v>0</v>
      </c>
      <c r="L2983" s="14">
        <f>貼り付けシート!C2983</f>
        <v>17.600000000000001</v>
      </c>
      <c r="M2983" s="14">
        <f>貼り付けシート!D2983</f>
        <v>12</v>
      </c>
      <c r="N2983" s="18">
        <f>貼り付けシート!E2983</f>
        <v>95.199228090077071</v>
      </c>
      <c r="O2983" s="18">
        <f>貼り付けシート!F2983</f>
        <v>0</v>
      </c>
      <c r="P2983" s="19">
        <f t="shared" si="280"/>
        <v>0</v>
      </c>
      <c r="Q2983" s="19">
        <f t="shared" si="281"/>
        <v>0</v>
      </c>
    </row>
    <row r="2984" spans="1:17">
      <c r="A2984" s="38">
        <v>41764</v>
      </c>
      <c r="B2984" s="49" t="s">
        <v>151</v>
      </c>
      <c r="C2984" s="24">
        <f t="shared" si="276"/>
        <v>30.406921776000001</v>
      </c>
      <c r="D2984" s="24">
        <f t="shared" si="277"/>
        <v>0</v>
      </c>
      <c r="E2984" s="18">
        <f>IF(G2984&gt;=0.3,(バックデータ一覧!$C$10*(バックデータ一覧!$C$12*計算過程!L2984+バックデータ一覧!$C$13*LN(計算過程!G2984)+バックデータ一覧!$C$14)^バックデータ一覧!$C$11+バックデータ一覧!$E$10*(計算過程!G2984/(バックデータ一覧!$E$12*計算過程!L2984+バックデータ一覧!$E$13*LN(計算過程!G2984)+バックデータ一覧!$E$14))^バックデータ一覧!$E$11)*計算過程!$W$11*10^-3,0)</f>
        <v>0</v>
      </c>
      <c r="F2984" s="18">
        <f>IF(G2984&lt;0.3,(バックデータ一覧!$C$10*(バックデータ一覧!$C$12*計算過程!L2984+バックデータ一覧!$C$13*LN(0.3)+バックデータ一覧!$C$14)^バックデータ一覧!$C$11+バックデータ一覧!$E$10*(0.3/(バックデータ一覧!$E$12*計算過程!L2984+バックデータ一覧!$E$13*LN(0.3)+バックデータ一覧!$E$14))^バックデータ一覧!$E$11)*計算過程!$W$11*計算過程!G2984/0.3*10^-3,0)</f>
        <v>0</v>
      </c>
      <c r="G2984" s="18">
        <f t="shared" si="278"/>
        <v>0</v>
      </c>
      <c r="H2984" s="18">
        <f t="shared" si="279"/>
        <v>0</v>
      </c>
      <c r="I2984" s="24">
        <v>0</v>
      </c>
      <c r="J2984" s="24">
        <v>0</v>
      </c>
      <c r="K2984" s="24">
        <v>0</v>
      </c>
      <c r="L2984" s="14">
        <f>貼り付けシート!C2984</f>
        <v>17.7</v>
      </c>
      <c r="M2984" s="14">
        <f>貼り付けシート!D2984</f>
        <v>12.1</v>
      </c>
      <c r="N2984" s="18">
        <f>貼り付けシート!E2984</f>
        <v>95.373847605841192</v>
      </c>
      <c r="O2984" s="18">
        <f>貼り付けシート!F2984</f>
        <v>0</v>
      </c>
      <c r="P2984" s="19">
        <f t="shared" si="280"/>
        <v>0</v>
      </c>
      <c r="Q2984" s="19">
        <f t="shared" si="281"/>
        <v>0</v>
      </c>
    </row>
    <row r="2985" spans="1:17">
      <c r="A2985" s="38">
        <v>41764</v>
      </c>
      <c r="B2985" s="49" t="s">
        <v>152</v>
      </c>
      <c r="C2985" s="24">
        <f t="shared" si="276"/>
        <v>30.406921776000001</v>
      </c>
      <c r="D2985" s="24">
        <f t="shared" si="277"/>
        <v>0</v>
      </c>
      <c r="E2985" s="18">
        <f>IF(G2985&gt;=0.3,(バックデータ一覧!$C$10*(バックデータ一覧!$C$12*計算過程!L2985+バックデータ一覧!$C$13*LN(計算過程!G2985)+バックデータ一覧!$C$14)^バックデータ一覧!$C$11+バックデータ一覧!$E$10*(計算過程!G2985/(バックデータ一覧!$E$12*計算過程!L2985+バックデータ一覧!$E$13*LN(計算過程!G2985)+バックデータ一覧!$E$14))^バックデータ一覧!$E$11)*計算過程!$W$11*10^-3,0)</f>
        <v>0</v>
      </c>
      <c r="F2985" s="18">
        <f>IF(G2985&lt;0.3,(バックデータ一覧!$C$10*(バックデータ一覧!$C$12*計算過程!L2985+バックデータ一覧!$C$13*LN(0.3)+バックデータ一覧!$C$14)^バックデータ一覧!$C$11+バックデータ一覧!$E$10*(0.3/(バックデータ一覧!$E$12*計算過程!L2985+バックデータ一覧!$E$13*LN(0.3)+バックデータ一覧!$E$14))^バックデータ一覧!$E$11)*計算過程!$W$11*計算過程!G2985/0.3*10^-3,0)</f>
        <v>0</v>
      </c>
      <c r="G2985" s="18">
        <f t="shared" si="278"/>
        <v>0</v>
      </c>
      <c r="H2985" s="18">
        <f t="shared" si="279"/>
        <v>0</v>
      </c>
      <c r="I2985" s="24">
        <v>0</v>
      </c>
      <c r="J2985" s="24">
        <v>0</v>
      </c>
      <c r="K2985" s="24">
        <v>0</v>
      </c>
      <c r="L2985" s="14">
        <f>貼り付けシート!C2985</f>
        <v>17.3</v>
      </c>
      <c r="M2985" s="14">
        <f>貼り付けシート!D2985</f>
        <v>12.1</v>
      </c>
      <c r="N2985" s="18">
        <f>貼り付けシート!E2985</f>
        <v>97.814024176345598</v>
      </c>
      <c r="O2985" s="18">
        <f>貼り付けシート!F2985</f>
        <v>0</v>
      </c>
      <c r="P2985" s="19">
        <f t="shared" si="280"/>
        <v>0</v>
      </c>
      <c r="Q2985" s="19">
        <f t="shared" si="281"/>
        <v>0</v>
      </c>
    </row>
    <row r="2986" spans="1:17">
      <c r="A2986" s="38">
        <v>41764</v>
      </c>
      <c r="B2986" s="49" t="s">
        <v>153</v>
      </c>
      <c r="C2986" s="24">
        <f t="shared" si="276"/>
        <v>30.406921776000001</v>
      </c>
      <c r="D2986" s="24">
        <f t="shared" si="277"/>
        <v>0</v>
      </c>
      <c r="E2986" s="18">
        <f>IF(G2986&gt;=0.3,(バックデータ一覧!$C$10*(バックデータ一覧!$C$12*計算過程!L2986+バックデータ一覧!$C$13*LN(計算過程!G2986)+バックデータ一覧!$C$14)^バックデータ一覧!$C$11+バックデータ一覧!$E$10*(計算過程!G2986/(バックデータ一覧!$E$12*計算過程!L2986+バックデータ一覧!$E$13*LN(計算過程!G2986)+バックデータ一覧!$E$14))^バックデータ一覧!$E$11)*計算過程!$W$11*10^-3,0)</f>
        <v>0</v>
      </c>
      <c r="F2986" s="18">
        <f>IF(G2986&lt;0.3,(バックデータ一覧!$C$10*(バックデータ一覧!$C$12*計算過程!L2986+バックデータ一覧!$C$13*LN(0.3)+バックデータ一覧!$C$14)^バックデータ一覧!$C$11+バックデータ一覧!$E$10*(0.3/(バックデータ一覧!$E$12*計算過程!L2986+バックデータ一覧!$E$13*LN(0.3)+バックデータ一覧!$E$14))^バックデータ一覧!$E$11)*計算過程!$W$11*計算過程!G2986/0.3*10^-3,0)</f>
        <v>0</v>
      </c>
      <c r="G2986" s="18">
        <f t="shared" si="278"/>
        <v>0</v>
      </c>
      <c r="H2986" s="18">
        <f t="shared" si="279"/>
        <v>0</v>
      </c>
      <c r="I2986" s="24">
        <v>0</v>
      </c>
      <c r="J2986" s="24">
        <v>0</v>
      </c>
      <c r="K2986" s="24">
        <v>0</v>
      </c>
      <c r="L2986" s="14">
        <f>貼り付けシート!C2986</f>
        <v>17.5</v>
      </c>
      <c r="M2986" s="14">
        <f>貼り付けシート!D2986</f>
        <v>12.2</v>
      </c>
      <c r="N2986" s="18">
        <f>貼り付けシート!E2986</f>
        <v>97.368149959378854</v>
      </c>
      <c r="O2986" s="18">
        <f>貼り付けシート!F2986</f>
        <v>0</v>
      </c>
      <c r="P2986" s="19">
        <f t="shared" si="280"/>
        <v>0</v>
      </c>
      <c r="Q2986" s="19">
        <f t="shared" si="281"/>
        <v>0</v>
      </c>
    </row>
    <row r="2987" spans="1:17">
      <c r="A2987" s="38">
        <v>41764</v>
      </c>
      <c r="B2987" s="49" t="s">
        <v>154</v>
      </c>
      <c r="C2987" s="24">
        <f t="shared" si="276"/>
        <v>30.406921776000001</v>
      </c>
      <c r="D2987" s="24">
        <f t="shared" si="277"/>
        <v>0</v>
      </c>
      <c r="E2987" s="18">
        <f>IF(G2987&gt;=0.3,(バックデータ一覧!$C$10*(バックデータ一覧!$C$12*計算過程!L2987+バックデータ一覧!$C$13*LN(計算過程!G2987)+バックデータ一覧!$C$14)^バックデータ一覧!$C$11+バックデータ一覧!$E$10*(計算過程!G2987/(バックデータ一覧!$E$12*計算過程!L2987+バックデータ一覧!$E$13*LN(計算過程!G2987)+バックデータ一覧!$E$14))^バックデータ一覧!$E$11)*計算過程!$W$11*10^-3,0)</f>
        <v>0</v>
      </c>
      <c r="F2987" s="18">
        <f>IF(G2987&lt;0.3,(バックデータ一覧!$C$10*(バックデータ一覧!$C$12*計算過程!L2987+バックデータ一覧!$C$13*LN(0.3)+バックデータ一覧!$C$14)^バックデータ一覧!$C$11+バックデータ一覧!$E$10*(0.3/(バックデータ一覧!$E$12*計算過程!L2987+バックデータ一覧!$E$13*LN(0.3)+バックデータ一覧!$E$14))^バックデータ一覧!$E$11)*計算過程!$W$11*計算過程!G2987/0.3*10^-3,0)</f>
        <v>0</v>
      </c>
      <c r="G2987" s="18">
        <f t="shared" si="278"/>
        <v>0</v>
      </c>
      <c r="H2987" s="18">
        <f t="shared" si="279"/>
        <v>0</v>
      </c>
      <c r="I2987" s="24">
        <v>0</v>
      </c>
      <c r="J2987" s="24">
        <v>0</v>
      </c>
      <c r="K2987" s="24">
        <v>0</v>
      </c>
      <c r="L2987" s="14">
        <f>貼り付けシート!C2987</f>
        <v>17.8</v>
      </c>
      <c r="M2987" s="14">
        <f>貼り付けシート!D2987</f>
        <v>12.2</v>
      </c>
      <c r="N2987" s="18">
        <f>貼り付けシート!E2987</f>
        <v>95.542732642991737</v>
      </c>
      <c r="O2987" s="18">
        <f>貼り付けシート!F2987</f>
        <v>0</v>
      </c>
      <c r="P2987" s="19">
        <f t="shared" si="280"/>
        <v>0</v>
      </c>
      <c r="Q2987" s="19">
        <f t="shared" si="281"/>
        <v>0</v>
      </c>
    </row>
    <row r="2988" spans="1:17">
      <c r="A2988" s="38">
        <v>41764</v>
      </c>
      <c r="B2988" s="49" t="s">
        <v>155</v>
      </c>
      <c r="C2988" s="24">
        <f t="shared" si="276"/>
        <v>30.406921776000001</v>
      </c>
      <c r="D2988" s="24">
        <f t="shared" si="277"/>
        <v>0</v>
      </c>
      <c r="E2988" s="18">
        <f>IF(G2988&gt;=0.3,(バックデータ一覧!$C$10*(バックデータ一覧!$C$12*計算過程!L2988+バックデータ一覧!$C$13*LN(計算過程!G2988)+バックデータ一覧!$C$14)^バックデータ一覧!$C$11+バックデータ一覧!$E$10*(計算過程!G2988/(バックデータ一覧!$E$12*計算過程!L2988+バックデータ一覧!$E$13*LN(計算過程!G2988)+バックデータ一覧!$E$14))^バックデータ一覧!$E$11)*計算過程!$W$11*10^-3,0)</f>
        <v>0</v>
      </c>
      <c r="F2988" s="18">
        <f>IF(G2988&lt;0.3,(バックデータ一覧!$C$10*(バックデータ一覧!$C$12*計算過程!L2988+バックデータ一覧!$C$13*LN(0.3)+バックデータ一覧!$C$14)^バックデータ一覧!$C$11+バックデータ一覧!$E$10*(0.3/(バックデータ一覧!$E$12*計算過程!L2988+バックデータ一覧!$E$13*LN(0.3)+バックデータ一覧!$E$14))^バックデータ一覧!$E$11)*計算過程!$W$11*計算過程!G2988/0.3*10^-3,0)</f>
        <v>0</v>
      </c>
      <c r="G2988" s="18">
        <f t="shared" si="278"/>
        <v>0</v>
      </c>
      <c r="H2988" s="18">
        <f t="shared" si="279"/>
        <v>0</v>
      </c>
      <c r="I2988" s="24">
        <v>0</v>
      </c>
      <c r="J2988" s="24">
        <v>0</v>
      </c>
      <c r="K2988" s="24">
        <v>0</v>
      </c>
      <c r="L2988" s="14">
        <f>貼り付けシート!C2988</f>
        <v>18.2</v>
      </c>
      <c r="M2988" s="14">
        <f>貼り付けシート!D2988</f>
        <v>12.3</v>
      </c>
      <c r="N2988" s="18">
        <f>貼り付けシート!E2988</f>
        <v>93.917225274531987</v>
      </c>
      <c r="O2988" s="18">
        <f>貼り付けシート!F2988</f>
        <v>0</v>
      </c>
      <c r="P2988" s="19">
        <f t="shared" si="280"/>
        <v>0</v>
      </c>
      <c r="Q2988" s="19">
        <f t="shared" si="281"/>
        <v>0</v>
      </c>
    </row>
    <row r="2989" spans="1:17">
      <c r="A2989" s="38">
        <v>41764</v>
      </c>
      <c r="B2989" s="49" t="s">
        <v>156</v>
      </c>
      <c r="C2989" s="24">
        <f t="shared" si="276"/>
        <v>30.406921776000001</v>
      </c>
      <c r="D2989" s="24">
        <f t="shared" si="277"/>
        <v>0</v>
      </c>
      <c r="E2989" s="18">
        <f>IF(G2989&gt;=0.3,(バックデータ一覧!$C$10*(バックデータ一覧!$C$12*計算過程!L2989+バックデータ一覧!$C$13*LN(計算過程!G2989)+バックデータ一覧!$C$14)^バックデータ一覧!$C$11+バックデータ一覧!$E$10*(計算過程!G2989/(バックデータ一覧!$E$12*計算過程!L2989+バックデータ一覧!$E$13*LN(計算過程!G2989)+バックデータ一覧!$E$14))^バックデータ一覧!$E$11)*計算過程!$W$11*10^-3,0)</f>
        <v>0</v>
      </c>
      <c r="F2989" s="18">
        <f>IF(G2989&lt;0.3,(バックデータ一覧!$C$10*(バックデータ一覧!$C$12*計算過程!L2989+バックデータ一覧!$C$13*LN(0.3)+バックデータ一覧!$C$14)^バックデータ一覧!$C$11+バックデータ一覧!$E$10*(0.3/(バックデータ一覧!$E$12*計算過程!L2989+バックデータ一覧!$E$13*LN(0.3)+バックデータ一覧!$E$14))^バックデータ一覧!$E$11)*計算過程!$W$11*計算過程!G2989/0.3*10^-3,0)</f>
        <v>0</v>
      </c>
      <c r="G2989" s="18">
        <f t="shared" si="278"/>
        <v>0</v>
      </c>
      <c r="H2989" s="18">
        <f t="shared" si="279"/>
        <v>0</v>
      </c>
      <c r="I2989" s="24">
        <v>0</v>
      </c>
      <c r="J2989" s="24">
        <v>0</v>
      </c>
      <c r="K2989" s="24">
        <v>0</v>
      </c>
      <c r="L2989" s="14">
        <f>貼り付けシート!C2989</f>
        <v>18.3</v>
      </c>
      <c r="M2989" s="14">
        <f>貼り付けシート!D2989</f>
        <v>12.4</v>
      </c>
      <c r="N2989" s="18">
        <f>貼り付けシート!E2989</f>
        <v>94.073297431588074</v>
      </c>
      <c r="O2989" s="18">
        <f>貼り付けシート!F2989</f>
        <v>0</v>
      </c>
      <c r="P2989" s="19">
        <f t="shared" si="280"/>
        <v>0</v>
      </c>
      <c r="Q2989" s="19">
        <f t="shared" si="281"/>
        <v>0</v>
      </c>
    </row>
    <row r="2990" spans="1:17">
      <c r="A2990" s="38">
        <v>41764</v>
      </c>
      <c r="B2990" s="49" t="s">
        <v>157</v>
      </c>
      <c r="C2990" s="24">
        <f t="shared" si="276"/>
        <v>30.406921776000001</v>
      </c>
      <c r="D2990" s="24">
        <f t="shared" si="277"/>
        <v>0</v>
      </c>
      <c r="E2990" s="18">
        <f>IF(G2990&gt;=0.3,(バックデータ一覧!$C$10*(バックデータ一覧!$C$12*計算過程!L2990+バックデータ一覧!$C$13*LN(計算過程!G2990)+バックデータ一覧!$C$14)^バックデータ一覧!$C$11+バックデータ一覧!$E$10*(計算過程!G2990/(バックデータ一覧!$E$12*計算過程!L2990+バックデータ一覧!$E$13*LN(計算過程!G2990)+バックデータ一覧!$E$14))^バックデータ一覧!$E$11)*計算過程!$W$11*10^-3,0)</f>
        <v>0</v>
      </c>
      <c r="F2990" s="18">
        <f>IF(G2990&lt;0.3,(バックデータ一覧!$C$10*(バックデータ一覧!$C$12*計算過程!L2990+バックデータ一覧!$C$13*LN(0.3)+バックデータ一覧!$C$14)^バックデータ一覧!$C$11+バックデータ一覧!$E$10*(0.3/(バックデータ一覧!$E$12*計算過程!L2990+バックデータ一覧!$E$13*LN(0.3)+バックデータ一覧!$E$14))^バックデータ一覧!$E$11)*計算過程!$W$11*計算過程!G2990/0.3*10^-3,0)</f>
        <v>0</v>
      </c>
      <c r="G2990" s="18">
        <f t="shared" si="278"/>
        <v>0</v>
      </c>
      <c r="H2990" s="18">
        <f t="shared" si="279"/>
        <v>0</v>
      </c>
      <c r="I2990" s="24">
        <v>0</v>
      </c>
      <c r="J2990" s="24">
        <v>0</v>
      </c>
      <c r="K2990" s="24">
        <v>0</v>
      </c>
      <c r="L2990" s="14">
        <f>貼り付けシート!C2990</f>
        <v>19</v>
      </c>
      <c r="M2990" s="14">
        <f>貼り付けシート!D2990</f>
        <v>12.4</v>
      </c>
      <c r="N2990" s="18">
        <f>貼り付けシート!E2990</f>
        <v>90.040223122991975</v>
      </c>
      <c r="O2990" s="18">
        <f>貼り付けシート!F2990</f>
        <v>0</v>
      </c>
      <c r="P2990" s="19">
        <f t="shared" si="280"/>
        <v>0</v>
      </c>
      <c r="Q2990" s="19">
        <f t="shared" si="281"/>
        <v>0</v>
      </c>
    </row>
    <row r="2991" spans="1:17">
      <c r="A2991" s="38">
        <v>41764</v>
      </c>
      <c r="B2991" s="49" t="s">
        <v>158</v>
      </c>
      <c r="C2991" s="24">
        <f t="shared" si="276"/>
        <v>30.406921776000001</v>
      </c>
      <c r="D2991" s="24">
        <f t="shared" si="277"/>
        <v>0</v>
      </c>
      <c r="E2991" s="18">
        <f>IF(G2991&gt;=0.3,(バックデータ一覧!$C$10*(バックデータ一覧!$C$12*計算過程!L2991+バックデータ一覧!$C$13*LN(計算過程!G2991)+バックデータ一覧!$C$14)^バックデータ一覧!$C$11+バックデータ一覧!$E$10*(計算過程!G2991/(バックデータ一覧!$E$12*計算過程!L2991+バックデータ一覧!$E$13*LN(計算過程!G2991)+バックデータ一覧!$E$14))^バックデータ一覧!$E$11)*計算過程!$W$11*10^-3,0)</f>
        <v>0</v>
      </c>
      <c r="F2991" s="18">
        <f>IF(G2991&lt;0.3,(バックデータ一覧!$C$10*(バックデータ一覧!$C$12*計算過程!L2991+バックデータ一覧!$C$13*LN(0.3)+バックデータ一覧!$C$14)^バックデータ一覧!$C$11+バックデータ一覧!$E$10*(0.3/(バックデータ一覧!$E$12*計算過程!L2991+バックデータ一覧!$E$13*LN(0.3)+バックデータ一覧!$E$14))^バックデータ一覧!$E$11)*計算過程!$W$11*計算過程!G2991/0.3*10^-3,0)</f>
        <v>0</v>
      </c>
      <c r="G2991" s="18">
        <f t="shared" si="278"/>
        <v>0</v>
      </c>
      <c r="H2991" s="18">
        <f t="shared" si="279"/>
        <v>0</v>
      </c>
      <c r="I2991" s="24">
        <v>0</v>
      </c>
      <c r="J2991" s="24">
        <v>0</v>
      </c>
      <c r="K2991" s="24">
        <v>0</v>
      </c>
      <c r="L2991" s="14">
        <f>貼り付けシート!C2991</f>
        <v>19</v>
      </c>
      <c r="M2991" s="14">
        <f>貼り付けシート!D2991</f>
        <v>12.4</v>
      </c>
      <c r="N2991" s="18">
        <f>貼り付けシート!E2991</f>
        <v>90.040223122991975</v>
      </c>
      <c r="O2991" s="18">
        <f>貼り付けシート!F2991</f>
        <v>0</v>
      </c>
      <c r="P2991" s="19">
        <f t="shared" si="280"/>
        <v>0</v>
      </c>
      <c r="Q2991" s="19">
        <f t="shared" si="281"/>
        <v>0</v>
      </c>
    </row>
    <row r="2992" spans="1:17">
      <c r="A2992" s="38">
        <v>41764</v>
      </c>
      <c r="B2992" s="49" t="s">
        <v>159</v>
      </c>
      <c r="C2992" s="24">
        <f t="shared" si="276"/>
        <v>30.406921776000001</v>
      </c>
      <c r="D2992" s="24">
        <f t="shared" si="277"/>
        <v>0</v>
      </c>
      <c r="E2992" s="18">
        <f>IF(G2992&gt;=0.3,(バックデータ一覧!$C$10*(バックデータ一覧!$C$12*計算過程!L2992+バックデータ一覧!$C$13*LN(計算過程!G2992)+バックデータ一覧!$C$14)^バックデータ一覧!$C$11+バックデータ一覧!$E$10*(計算過程!G2992/(バックデータ一覧!$E$12*計算過程!L2992+バックデータ一覧!$E$13*LN(計算過程!G2992)+バックデータ一覧!$E$14))^バックデータ一覧!$E$11)*計算過程!$W$11*10^-3,0)</f>
        <v>0</v>
      </c>
      <c r="F2992" s="18">
        <f>IF(G2992&lt;0.3,(バックデータ一覧!$C$10*(バックデータ一覧!$C$12*計算過程!L2992+バックデータ一覧!$C$13*LN(0.3)+バックデータ一覧!$C$14)^バックデータ一覧!$C$11+バックデータ一覧!$E$10*(0.3/(バックデータ一覧!$E$12*計算過程!L2992+バックデータ一覧!$E$13*LN(0.3)+バックデータ一覧!$E$14))^バックデータ一覧!$E$11)*計算過程!$W$11*計算過程!G2992/0.3*10^-3,0)</f>
        <v>0</v>
      </c>
      <c r="G2992" s="18">
        <f t="shared" si="278"/>
        <v>0</v>
      </c>
      <c r="H2992" s="18">
        <f t="shared" si="279"/>
        <v>0</v>
      </c>
      <c r="I2992" s="24">
        <v>0</v>
      </c>
      <c r="J2992" s="24">
        <v>0</v>
      </c>
      <c r="K2992" s="24">
        <v>0</v>
      </c>
      <c r="L2992" s="14">
        <f>貼り付けシート!C2992</f>
        <v>19.2</v>
      </c>
      <c r="M2992" s="14">
        <f>貼り付けシート!D2992</f>
        <v>12.5</v>
      </c>
      <c r="N2992" s="18">
        <f>貼り付けシート!E2992</f>
        <v>89.626885079611583</v>
      </c>
      <c r="O2992" s="18">
        <f>貼り付けシート!F2992</f>
        <v>0</v>
      </c>
      <c r="P2992" s="19">
        <f t="shared" si="280"/>
        <v>0</v>
      </c>
      <c r="Q2992" s="19">
        <f t="shared" si="281"/>
        <v>0</v>
      </c>
    </row>
    <row r="2993" spans="1:17">
      <c r="A2993" s="38">
        <v>41764</v>
      </c>
      <c r="B2993" s="49" t="s">
        <v>160</v>
      </c>
      <c r="C2993" s="24">
        <f t="shared" si="276"/>
        <v>30.406921776000001</v>
      </c>
      <c r="D2993" s="24">
        <f t="shared" si="277"/>
        <v>0</v>
      </c>
      <c r="E2993" s="18">
        <f>IF(G2993&gt;=0.3,(バックデータ一覧!$C$10*(バックデータ一覧!$C$12*計算過程!L2993+バックデータ一覧!$C$13*LN(計算過程!G2993)+バックデータ一覧!$C$14)^バックデータ一覧!$C$11+バックデータ一覧!$E$10*(計算過程!G2993/(バックデータ一覧!$E$12*計算過程!L2993+バックデータ一覧!$E$13*LN(計算過程!G2993)+バックデータ一覧!$E$14))^バックデータ一覧!$E$11)*計算過程!$W$11*10^-3,0)</f>
        <v>0</v>
      </c>
      <c r="F2993" s="18">
        <f>IF(G2993&lt;0.3,(バックデータ一覧!$C$10*(バックデータ一覧!$C$12*計算過程!L2993+バックデータ一覧!$C$13*LN(0.3)+バックデータ一覧!$C$14)^バックデータ一覧!$C$11+バックデータ一覧!$E$10*(0.3/(バックデータ一覧!$E$12*計算過程!L2993+バックデータ一覧!$E$13*LN(0.3)+バックデータ一覧!$E$14))^バックデータ一覧!$E$11)*計算過程!$W$11*計算過程!G2993/0.3*10^-3,0)</f>
        <v>0</v>
      </c>
      <c r="G2993" s="18">
        <f t="shared" si="278"/>
        <v>0</v>
      </c>
      <c r="H2993" s="18">
        <f t="shared" si="279"/>
        <v>0</v>
      </c>
      <c r="I2993" s="24">
        <v>0</v>
      </c>
      <c r="J2993" s="24">
        <v>0</v>
      </c>
      <c r="K2993" s="24">
        <v>0</v>
      </c>
      <c r="L2993" s="14">
        <f>貼り付けシート!C2993</f>
        <v>18.5</v>
      </c>
      <c r="M2993" s="14">
        <f>貼り付けシート!D2993</f>
        <v>12.6</v>
      </c>
      <c r="N2993" s="18">
        <f>貼り付けシート!E2993</f>
        <v>94.369290792635326</v>
      </c>
      <c r="O2993" s="18">
        <f>貼り付けシート!F2993</f>
        <v>0</v>
      </c>
      <c r="P2993" s="19">
        <f t="shared" si="280"/>
        <v>0</v>
      </c>
      <c r="Q2993" s="19">
        <f t="shared" si="281"/>
        <v>0</v>
      </c>
    </row>
    <row r="2994" spans="1:17">
      <c r="A2994" s="38">
        <v>41764</v>
      </c>
      <c r="B2994" s="49" t="s">
        <v>161</v>
      </c>
      <c r="C2994" s="24">
        <f t="shared" si="276"/>
        <v>30.406921776000001</v>
      </c>
      <c r="D2994" s="24">
        <f t="shared" si="277"/>
        <v>0</v>
      </c>
      <c r="E2994" s="18">
        <f>IF(G2994&gt;=0.3,(バックデータ一覧!$C$10*(バックデータ一覧!$C$12*計算過程!L2994+バックデータ一覧!$C$13*LN(計算過程!G2994)+バックデータ一覧!$C$14)^バックデータ一覧!$C$11+バックデータ一覧!$E$10*(計算過程!G2994/(バックデータ一覧!$E$12*計算過程!L2994+バックデータ一覧!$E$13*LN(計算過程!G2994)+バックデータ一覧!$E$14))^バックデータ一覧!$E$11)*計算過程!$W$11*10^-3,0)</f>
        <v>0</v>
      </c>
      <c r="F2994" s="18">
        <f>IF(G2994&lt;0.3,(バックデータ一覧!$C$10*(バックデータ一覧!$C$12*計算過程!L2994+バックデータ一覧!$C$13*LN(0.3)+バックデータ一覧!$C$14)^バックデータ一覧!$C$11+バックデータ一覧!$E$10*(0.3/(バックデータ一覧!$E$12*計算過程!L2994+バックデータ一覧!$E$13*LN(0.3)+バックデータ一覧!$E$14))^バックデータ一覧!$E$11)*計算過程!$W$11*計算過程!G2994/0.3*10^-3,0)</f>
        <v>0</v>
      </c>
      <c r="G2994" s="18">
        <f t="shared" si="278"/>
        <v>0</v>
      </c>
      <c r="H2994" s="18">
        <f t="shared" si="279"/>
        <v>0</v>
      </c>
      <c r="I2994" s="24">
        <v>0</v>
      </c>
      <c r="J2994" s="24">
        <v>0</v>
      </c>
      <c r="K2994" s="24">
        <v>0</v>
      </c>
      <c r="L2994" s="14">
        <f>貼り付けシート!C2994</f>
        <v>18.600000000000001</v>
      </c>
      <c r="M2994" s="14">
        <f>貼り付けシート!D2994</f>
        <v>12.7</v>
      </c>
      <c r="N2994" s="18">
        <f>貼り付けシート!E2994</f>
        <v>94.509352230623776</v>
      </c>
      <c r="O2994" s="18">
        <f>貼り付けシート!F2994</f>
        <v>0</v>
      </c>
      <c r="P2994" s="19">
        <f t="shared" si="280"/>
        <v>0</v>
      </c>
      <c r="Q2994" s="19">
        <f t="shared" si="281"/>
        <v>0</v>
      </c>
    </row>
    <row r="2995" spans="1:17">
      <c r="A2995" s="38">
        <v>41764</v>
      </c>
      <c r="B2995" s="49" t="s">
        <v>162</v>
      </c>
      <c r="C2995" s="24">
        <f t="shared" si="276"/>
        <v>30.406921776000001</v>
      </c>
      <c r="D2995" s="24">
        <f t="shared" si="277"/>
        <v>0</v>
      </c>
      <c r="E2995" s="18">
        <f>IF(G2995&gt;=0.3,(バックデータ一覧!$C$10*(バックデータ一覧!$C$12*計算過程!L2995+バックデータ一覧!$C$13*LN(計算過程!G2995)+バックデータ一覧!$C$14)^バックデータ一覧!$C$11+バックデータ一覧!$E$10*(計算過程!G2995/(バックデータ一覧!$E$12*計算過程!L2995+バックデータ一覧!$E$13*LN(計算過程!G2995)+バックデータ一覧!$E$14))^バックデータ一覧!$E$11)*計算過程!$W$11*10^-3,0)</f>
        <v>0</v>
      </c>
      <c r="F2995" s="18">
        <f>IF(G2995&lt;0.3,(バックデータ一覧!$C$10*(バックデータ一覧!$C$12*計算過程!L2995+バックデータ一覧!$C$13*LN(0.3)+バックデータ一覧!$C$14)^バックデータ一覧!$C$11+バックデータ一覧!$E$10*(0.3/(バックデータ一覧!$E$12*計算過程!L2995+バックデータ一覧!$E$13*LN(0.3)+バックデータ一覧!$E$14))^バックデータ一覧!$E$11)*計算過程!$W$11*計算過程!G2995/0.3*10^-3,0)</f>
        <v>0</v>
      </c>
      <c r="G2995" s="18">
        <f t="shared" si="278"/>
        <v>0</v>
      </c>
      <c r="H2995" s="18">
        <f t="shared" si="279"/>
        <v>0</v>
      </c>
      <c r="I2995" s="24">
        <v>0</v>
      </c>
      <c r="J2995" s="24">
        <v>0</v>
      </c>
      <c r="K2995" s="24">
        <v>0</v>
      </c>
      <c r="L2995" s="14">
        <f>貼り付けシート!C2995</f>
        <v>18.600000000000001</v>
      </c>
      <c r="M2995" s="14">
        <f>貼り付けシート!D2995</f>
        <v>12.8</v>
      </c>
      <c r="N2995" s="18">
        <f>貼り付けシート!E2995</f>
        <v>95.238515077964252</v>
      </c>
      <c r="O2995" s="18">
        <f>貼り付けシート!F2995</f>
        <v>0</v>
      </c>
      <c r="P2995" s="19">
        <f t="shared" si="280"/>
        <v>0</v>
      </c>
      <c r="Q2995" s="19">
        <f t="shared" si="281"/>
        <v>0</v>
      </c>
    </row>
    <row r="2996" spans="1:17">
      <c r="A2996" s="38">
        <v>41764</v>
      </c>
      <c r="B2996" s="49" t="s">
        <v>163</v>
      </c>
      <c r="C2996" s="24">
        <f t="shared" si="276"/>
        <v>30.406921776000001</v>
      </c>
      <c r="D2996" s="24">
        <f t="shared" si="277"/>
        <v>0</v>
      </c>
      <c r="E2996" s="18">
        <f>IF(G2996&gt;=0.3,(バックデータ一覧!$C$10*(バックデータ一覧!$C$12*計算過程!L2996+バックデータ一覧!$C$13*LN(計算過程!G2996)+バックデータ一覧!$C$14)^バックデータ一覧!$C$11+バックデータ一覧!$E$10*(計算過程!G2996/(バックデータ一覧!$E$12*計算過程!L2996+バックデータ一覧!$E$13*LN(計算過程!G2996)+バックデータ一覧!$E$14))^バックデータ一覧!$E$11)*計算過程!$W$11*10^-3,0)</f>
        <v>0</v>
      </c>
      <c r="F2996" s="18">
        <f>IF(G2996&lt;0.3,(バックデータ一覧!$C$10*(バックデータ一覧!$C$12*計算過程!L2996+バックデータ一覧!$C$13*LN(0.3)+バックデータ一覧!$C$14)^バックデータ一覧!$C$11+バックデータ一覧!$E$10*(0.3/(バックデータ一覧!$E$12*計算過程!L2996+バックデータ一覧!$E$13*LN(0.3)+バックデータ一覧!$E$14))^バックデータ一覧!$E$11)*計算過程!$W$11*計算過程!G2996/0.3*10^-3,0)</f>
        <v>0</v>
      </c>
      <c r="G2996" s="18">
        <f t="shared" si="278"/>
        <v>0</v>
      </c>
      <c r="H2996" s="18">
        <f t="shared" si="279"/>
        <v>0</v>
      </c>
      <c r="I2996" s="24">
        <v>0</v>
      </c>
      <c r="J2996" s="24">
        <v>0</v>
      </c>
      <c r="K2996" s="24">
        <v>0</v>
      </c>
      <c r="L2996" s="14">
        <f>貼り付けシート!C2996</f>
        <v>18.8</v>
      </c>
      <c r="M2996" s="14">
        <f>貼り付けシート!D2996</f>
        <v>13</v>
      </c>
      <c r="N2996" s="18">
        <f>貼り付けシート!E2996</f>
        <v>95.493590260488318</v>
      </c>
      <c r="O2996" s="18">
        <f>貼り付けシート!F2996</f>
        <v>0</v>
      </c>
      <c r="P2996" s="19">
        <f t="shared" si="280"/>
        <v>0</v>
      </c>
      <c r="Q2996" s="19">
        <f t="shared" si="281"/>
        <v>0</v>
      </c>
    </row>
    <row r="2997" spans="1:17">
      <c r="A2997" s="38">
        <v>41764</v>
      </c>
      <c r="B2997" s="49" t="s">
        <v>164</v>
      </c>
      <c r="C2997" s="24">
        <f t="shared" si="276"/>
        <v>30.406921776000001</v>
      </c>
      <c r="D2997" s="24">
        <f t="shared" si="277"/>
        <v>0</v>
      </c>
      <c r="E2997" s="18">
        <f>IF(G2997&gt;=0.3,(バックデータ一覧!$C$10*(バックデータ一覧!$C$12*計算過程!L2997+バックデータ一覧!$C$13*LN(計算過程!G2997)+バックデータ一覧!$C$14)^バックデータ一覧!$C$11+バックデータ一覧!$E$10*(計算過程!G2997/(バックデータ一覧!$E$12*計算過程!L2997+バックデータ一覧!$E$13*LN(計算過程!G2997)+バックデータ一覧!$E$14))^バックデータ一覧!$E$11)*計算過程!$W$11*10^-3,0)</f>
        <v>0</v>
      </c>
      <c r="F2997" s="18">
        <f>IF(G2997&lt;0.3,(バックデータ一覧!$C$10*(バックデータ一覧!$C$12*計算過程!L2997+バックデータ一覧!$C$13*LN(0.3)+バックデータ一覧!$C$14)^バックデータ一覧!$C$11+バックデータ一覧!$E$10*(0.3/(バックデータ一覧!$E$12*計算過程!L2997+バックデータ一覧!$E$13*LN(0.3)+バックデータ一覧!$E$14))^バックデータ一覧!$E$11)*計算過程!$W$11*計算過程!G2997/0.3*10^-3,0)</f>
        <v>0</v>
      </c>
      <c r="G2997" s="18">
        <f t="shared" si="278"/>
        <v>0</v>
      </c>
      <c r="H2997" s="18">
        <f t="shared" si="279"/>
        <v>0</v>
      </c>
      <c r="I2997" s="24">
        <v>0</v>
      </c>
      <c r="J2997" s="24">
        <v>0</v>
      </c>
      <c r="K2997" s="24">
        <v>0</v>
      </c>
      <c r="L2997" s="14">
        <f>貼り付けシート!C2997</f>
        <v>18.899999999999999</v>
      </c>
      <c r="M2997" s="14">
        <f>貼り付けシート!D2997</f>
        <v>12.9</v>
      </c>
      <c r="N2997" s="18">
        <f>貼り付けシート!E2997</f>
        <v>94.183462888913112</v>
      </c>
      <c r="O2997" s="18">
        <f>貼り付けシート!F2997</f>
        <v>0</v>
      </c>
      <c r="P2997" s="19">
        <f t="shared" si="280"/>
        <v>0</v>
      </c>
      <c r="Q2997" s="19">
        <f t="shared" si="281"/>
        <v>0</v>
      </c>
    </row>
    <row r="2998" spans="1:17">
      <c r="A2998" s="38">
        <v>41764</v>
      </c>
      <c r="B2998" s="49" t="s">
        <v>165</v>
      </c>
      <c r="C2998" s="24">
        <f t="shared" si="276"/>
        <v>30.406921776000001</v>
      </c>
      <c r="D2998" s="24">
        <f t="shared" si="277"/>
        <v>0</v>
      </c>
      <c r="E2998" s="18">
        <f>IF(G2998&gt;=0.3,(バックデータ一覧!$C$10*(バックデータ一覧!$C$12*計算過程!L2998+バックデータ一覧!$C$13*LN(計算過程!G2998)+バックデータ一覧!$C$14)^バックデータ一覧!$C$11+バックデータ一覧!$E$10*(計算過程!G2998/(バックデータ一覧!$E$12*計算過程!L2998+バックデータ一覧!$E$13*LN(計算過程!G2998)+バックデータ一覧!$E$14))^バックデータ一覧!$E$11)*計算過程!$W$11*10^-3,0)</f>
        <v>0</v>
      </c>
      <c r="F2998" s="18">
        <f>IF(G2998&lt;0.3,(バックデータ一覧!$C$10*(バックデータ一覧!$C$12*計算過程!L2998+バックデータ一覧!$C$13*LN(0.3)+バックデータ一覧!$C$14)^バックデータ一覧!$C$11+バックデータ一覧!$E$10*(0.3/(バックデータ一覧!$E$12*計算過程!L2998+バックデータ一覧!$E$13*LN(0.3)+バックデータ一覧!$E$14))^バックデータ一覧!$E$11)*計算過程!$W$11*計算過程!G2998/0.3*10^-3,0)</f>
        <v>0</v>
      </c>
      <c r="G2998" s="18">
        <f t="shared" si="278"/>
        <v>0</v>
      </c>
      <c r="H2998" s="18">
        <f t="shared" si="279"/>
        <v>0</v>
      </c>
      <c r="I2998" s="24">
        <v>0</v>
      </c>
      <c r="J2998" s="24">
        <v>0</v>
      </c>
      <c r="K2998" s="24">
        <v>0</v>
      </c>
      <c r="L2998" s="14">
        <f>貼り付けシート!C2998</f>
        <v>19.2</v>
      </c>
      <c r="M2998" s="14">
        <f>貼り付けシート!D2998</f>
        <v>12.8</v>
      </c>
      <c r="N2998" s="18">
        <f>貼り付けシート!E2998</f>
        <v>91.734557008515878</v>
      </c>
      <c r="O2998" s="18">
        <f>貼り付けシート!F2998</f>
        <v>0</v>
      </c>
      <c r="P2998" s="19">
        <f t="shared" si="280"/>
        <v>0</v>
      </c>
      <c r="Q2998" s="19">
        <f t="shared" si="281"/>
        <v>0</v>
      </c>
    </row>
    <row r="2999" spans="1:17">
      <c r="A2999" s="38">
        <v>41764</v>
      </c>
      <c r="B2999" s="49" t="s">
        <v>166</v>
      </c>
      <c r="C2999" s="24">
        <f t="shared" si="276"/>
        <v>30.406921776000001</v>
      </c>
      <c r="D2999" s="24">
        <f t="shared" si="277"/>
        <v>0</v>
      </c>
      <c r="E2999" s="18">
        <f>IF(G2999&gt;=0.3,(バックデータ一覧!$C$10*(バックデータ一覧!$C$12*計算過程!L2999+バックデータ一覧!$C$13*LN(計算過程!G2999)+バックデータ一覧!$C$14)^バックデータ一覧!$C$11+バックデータ一覧!$E$10*(計算過程!G2999/(バックデータ一覧!$E$12*計算過程!L2999+バックデータ一覧!$E$13*LN(計算過程!G2999)+バックデータ一覧!$E$14))^バックデータ一覧!$E$11)*計算過程!$W$11*10^-3,0)</f>
        <v>0</v>
      </c>
      <c r="F2999" s="18">
        <f>IF(G2999&lt;0.3,(バックデータ一覧!$C$10*(バックデータ一覧!$C$12*計算過程!L2999+バックデータ一覧!$C$13*LN(0.3)+バックデータ一覧!$C$14)^バックデータ一覧!$C$11+バックデータ一覧!$E$10*(0.3/(バックデータ一覧!$E$12*計算過程!L2999+バックデータ一覧!$E$13*LN(0.3)+バックデータ一覧!$E$14))^バックデータ一覧!$E$11)*計算過程!$W$11*計算過程!G2999/0.3*10^-3,0)</f>
        <v>0</v>
      </c>
      <c r="G2999" s="18">
        <f t="shared" si="278"/>
        <v>0</v>
      </c>
      <c r="H2999" s="18">
        <f t="shared" si="279"/>
        <v>0</v>
      </c>
      <c r="I2999" s="24">
        <v>0</v>
      </c>
      <c r="J2999" s="24">
        <v>0</v>
      </c>
      <c r="K2999" s="24">
        <v>0</v>
      </c>
      <c r="L2999" s="14">
        <f>貼り付けシート!C2999</f>
        <v>18.899999999999999</v>
      </c>
      <c r="M2999" s="14">
        <f>貼り付けシート!D2999</f>
        <v>12.6</v>
      </c>
      <c r="N2999" s="18">
        <f>貼り付けシート!E2999</f>
        <v>92.036638523559205</v>
      </c>
      <c r="O2999" s="18">
        <f>貼り付けシート!F2999</f>
        <v>0</v>
      </c>
      <c r="P2999" s="19">
        <f t="shared" si="280"/>
        <v>0</v>
      </c>
      <c r="Q2999" s="19">
        <f t="shared" si="281"/>
        <v>0</v>
      </c>
    </row>
    <row r="3000" spans="1:17">
      <c r="A3000" s="38">
        <v>41764</v>
      </c>
      <c r="B3000" s="49" t="s">
        <v>167</v>
      </c>
      <c r="C3000" s="24">
        <f t="shared" si="276"/>
        <v>30.406921776000001</v>
      </c>
      <c r="D3000" s="24">
        <f t="shared" si="277"/>
        <v>0</v>
      </c>
      <c r="E3000" s="18">
        <f>IF(G3000&gt;=0.3,(バックデータ一覧!$C$10*(バックデータ一覧!$C$12*計算過程!L3000+バックデータ一覧!$C$13*LN(計算過程!G3000)+バックデータ一覧!$C$14)^バックデータ一覧!$C$11+バックデータ一覧!$E$10*(計算過程!G3000/(バックデータ一覧!$E$12*計算過程!L3000+バックデータ一覧!$E$13*LN(計算過程!G3000)+バックデータ一覧!$E$14))^バックデータ一覧!$E$11)*計算過程!$W$11*10^-3,0)</f>
        <v>0</v>
      </c>
      <c r="F3000" s="18">
        <f>IF(G3000&lt;0.3,(バックデータ一覧!$C$10*(バックデータ一覧!$C$12*計算過程!L3000+バックデータ一覧!$C$13*LN(0.3)+バックデータ一覧!$C$14)^バックデータ一覧!$C$11+バックデータ一覧!$E$10*(0.3/(バックデータ一覧!$E$12*計算過程!L3000+バックデータ一覧!$E$13*LN(0.3)+バックデータ一覧!$E$14))^バックデータ一覧!$E$11)*計算過程!$W$11*計算過程!G3000/0.3*10^-3,0)</f>
        <v>0</v>
      </c>
      <c r="G3000" s="18">
        <f t="shared" si="278"/>
        <v>0</v>
      </c>
      <c r="H3000" s="18">
        <f t="shared" si="279"/>
        <v>0</v>
      </c>
      <c r="I3000" s="24">
        <v>0</v>
      </c>
      <c r="J3000" s="24">
        <v>0</v>
      </c>
      <c r="K3000" s="24">
        <v>0</v>
      </c>
      <c r="L3000" s="14">
        <f>貼り付けシート!C3000</f>
        <v>18.899999999999999</v>
      </c>
      <c r="M3000" s="14">
        <f>貼り付けシート!D3000</f>
        <v>12.6</v>
      </c>
      <c r="N3000" s="18">
        <f>貼り付けシート!E3000</f>
        <v>92.036638523559205</v>
      </c>
      <c r="O3000" s="18">
        <f>貼り付けシート!F3000</f>
        <v>0</v>
      </c>
      <c r="P3000" s="19">
        <f t="shared" si="280"/>
        <v>0</v>
      </c>
      <c r="Q3000" s="19">
        <f t="shared" si="281"/>
        <v>0</v>
      </c>
    </row>
    <row r="3001" spans="1:17">
      <c r="A3001" s="38">
        <v>41764</v>
      </c>
      <c r="B3001" s="49" t="s">
        <v>168</v>
      </c>
      <c r="C3001" s="24">
        <f t="shared" si="276"/>
        <v>30.406921776000001</v>
      </c>
      <c r="D3001" s="24">
        <f t="shared" si="277"/>
        <v>0</v>
      </c>
      <c r="E3001" s="18">
        <f>IF(G3001&gt;=0.3,(バックデータ一覧!$C$10*(バックデータ一覧!$C$12*計算過程!L3001+バックデータ一覧!$C$13*LN(計算過程!G3001)+バックデータ一覧!$C$14)^バックデータ一覧!$C$11+バックデータ一覧!$E$10*(計算過程!G3001/(バックデータ一覧!$E$12*計算過程!L3001+バックデータ一覧!$E$13*LN(計算過程!G3001)+バックデータ一覧!$E$14))^バックデータ一覧!$E$11)*計算過程!$W$11*10^-3,0)</f>
        <v>0</v>
      </c>
      <c r="F3001" s="18">
        <f>IF(G3001&lt;0.3,(バックデータ一覧!$C$10*(バックデータ一覧!$C$12*計算過程!L3001+バックデータ一覧!$C$13*LN(0.3)+バックデータ一覧!$C$14)^バックデータ一覧!$C$11+バックデータ一覧!$E$10*(0.3/(バックデータ一覧!$E$12*計算過程!L3001+バックデータ一覧!$E$13*LN(0.3)+バックデータ一覧!$E$14))^バックデータ一覧!$E$11)*計算過程!$W$11*計算過程!G3001/0.3*10^-3,0)</f>
        <v>0</v>
      </c>
      <c r="G3001" s="18">
        <f t="shared" si="278"/>
        <v>0</v>
      </c>
      <c r="H3001" s="18">
        <f t="shared" si="279"/>
        <v>0</v>
      </c>
      <c r="I3001" s="24">
        <v>0</v>
      </c>
      <c r="J3001" s="24">
        <v>0</v>
      </c>
      <c r="K3001" s="24">
        <v>0</v>
      </c>
      <c r="L3001" s="14">
        <f>貼り付けシート!C3001</f>
        <v>18.8</v>
      </c>
      <c r="M3001" s="14">
        <f>貼り付けシート!D3001</f>
        <v>12.6</v>
      </c>
      <c r="N3001" s="18">
        <f>貼り付けシート!E3001</f>
        <v>92.613665261481117</v>
      </c>
      <c r="O3001" s="18">
        <f>貼り付けシート!F3001</f>
        <v>0</v>
      </c>
      <c r="P3001" s="19">
        <f t="shared" si="280"/>
        <v>0</v>
      </c>
      <c r="Q3001" s="19">
        <f t="shared" si="281"/>
        <v>0</v>
      </c>
    </row>
    <row r="3002" spans="1:17">
      <c r="A3002" s="38">
        <v>41764</v>
      </c>
      <c r="B3002" s="49" t="s">
        <v>169</v>
      </c>
      <c r="C3002" s="24">
        <f t="shared" si="276"/>
        <v>30.406921776000001</v>
      </c>
      <c r="D3002" s="24">
        <f t="shared" si="277"/>
        <v>0</v>
      </c>
      <c r="E3002" s="18">
        <f>IF(G3002&gt;=0.3,(バックデータ一覧!$C$10*(バックデータ一覧!$C$12*計算過程!L3002+バックデータ一覧!$C$13*LN(計算過程!G3002)+バックデータ一覧!$C$14)^バックデータ一覧!$C$11+バックデータ一覧!$E$10*(計算過程!G3002/(バックデータ一覧!$E$12*計算過程!L3002+バックデータ一覧!$E$13*LN(計算過程!G3002)+バックデータ一覧!$E$14))^バックデータ一覧!$E$11)*計算過程!$W$11*10^-3,0)</f>
        <v>0</v>
      </c>
      <c r="F3002" s="18">
        <f>IF(G3002&lt;0.3,(バックデータ一覧!$C$10*(バックデータ一覧!$C$12*計算過程!L3002+バックデータ一覧!$C$13*LN(0.3)+バックデータ一覧!$C$14)^バックデータ一覧!$C$11+バックデータ一覧!$E$10*(0.3/(バックデータ一覧!$E$12*計算過程!L3002+バックデータ一覧!$E$13*LN(0.3)+バックデータ一覧!$E$14))^バックデータ一覧!$E$11)*計算過程!$W$11*計算過程!G3002/0.3*10^-3,0)</f>
        <v>0</v>
      </c>
      <c r="G3002" s="18">
        <f t="shared" si="278"/>
        <v>0</v>
      </c>
      <c r="H3002" s="18">
        <f t="shared" si="279"/>
        <v>0</v>
      </c>
      <c r="I3002" s="24">
        <v>0</v>
      </c>
      <c r="J3002" s="24">
        <v>0</v>
      </c>
      <c r="K3002" s="24">
        <v>0</v>
      </c>
      <c r="L3002" s="14">
        <f>貼り付けシート!C3002</f>
        <v>18.899999999999999</v>
      </c>
      <c r="M3002" s="14">
        <f>貼り付けシート!D3002</f>
        <v>12.6</v>
      </c>
      <c r="N3002" s="18">
        <f>貼り付けシート!E3002</f>
        <v>92.036638523559205</v>
      </c>
      <c r="O3002" s="18">
        <f>貼り付けシート!F3002</f>
        <v>0</v>
      </c>
      <c r="P3002" s="19">
        <f t="shared" si="280"/>
        <v>0</v>
      </c>
      <c r="Q3002" s="19">
        <f t="shared" si="281"/>
        <v>0</v>
      </c>
    </row>
    <row r="3003" spans="1:17">
      <c r="A3003" s="38">
        <v>41764</v>
      </c>
      <c r="B3003" s="49" t="s">
        <v>170</v>
      </c>
      <c r="C3003" s="24">
        <f t="shared" si="276"/>
        <v>30.406921776000001</v>
      </c>
      <c r="D3003" s="24">
        <f t="shared" si="277"/>
        <v>0</v>
      </c>
      <c r="E3003" s="18">
        <f>IF(G3003&gt;=0.3,(バックデータ一覧!$C$10*(バックデータ一覧!$C$12*計算過程!L3003+バックデータ一覧!$C$13*LN(計算過程!G3003)+バックデータ一覧!$C$14)^バックデータ一覧!$C$11+バックデータ一覧!$E$10*(計算過程!G3003/(バックデータ一覧!$E$12*計算過程!L3003+バックデータ一覧!$E$13*LN(計算過程!G3003)+バックデータ一覧!$E$14))^バックデータ一覧!$E$11)*計算過程!$W$11*10^-3,0)</f>
        <v>0</v>
      </c>
      <c r="F3003" s="18">
        <f>IF(G3003&lt;0.3,(バックデータ一覧!$C$10*(バックデータ一覧!$C$12*計算過程!L3003+バックデータ一覧!$C$13*LN(0.3)+バックデータ一覧!$C$14)^バックデータ一覧!$C$11+バックデータ一覧!$E$10*(0.3/(バックデータ一覧!$E$12*計算過程!L3003+バックデータ一覧!$E$13*LN(0.3)+バックデータ一覧!$E$14))^バックデータ一覧!$E$11)*計算過程!$W$11*計算過程!G3003/0.3*10^-3,0)</f>
        <v>0</v>
      </c>
      <c r="G3003" s="18">
        <f t="shared" si="278"/>
        <v>0</v>
      </c>
      <c r="H3003" s="18">
        <f t="shared" si="279"/>
        <v>0</v>
      </c>
      <c r="I3003" s="24">
        <v>0</v>
      </c>
      <c r="J3003" s="24">
        <v>0</v>
      </c>
      <c r="K3003" s="24">
        <v>0</v>
      </c>
      <c r="L3003" s="14">
        <f>貼り付けシート!C3003</f>
        <v>19</v>
      </c>
      <c r="M3003" s="14">
        <f>貼り付けシート!D3003</f>
        <v>12.7</v>
      </c>
      <c r="N3003" s="18">
        <f>貼り付けシート!E3003</f>
        <v>92.175027175039716</v>
      </c>
      <c r="O3003" s="18">
        <f>貼り付けシート!F3003</f>
        <v>0</v>
      </c>
      <c r="P3003" s="19">
        <f t="shared" si="280"/>
        <v>0</v>
      </c>
      <c r="Q3003" s="19">
        <f t="shared" si="281"/>
        <v>0</v>
      </c>
    </row>
    <row r="3004" spans="1:17">
      <c r="A3004" s="38">
        <v>41764</v>
      </c>
      <c r="B3004" s="49" t="s">
        <v>171</v>
      </c>
      <c r="C3004" s="24">
        <f t="shared" si="276"/>
        <v>30.406921776000001</v>
      </c>
      <c r="D3004" s="24">
        <f t="shared" si="277"/>
        <v>0</v>
      </c>
      <c r="E3004" s="18">
        <f>IF(G3004&gt;=0.3,(バックデータ一覧!$C$10*(バックデータ一覧!$C$12*計算過程!L3004+バックデータ一覧!$C$13*LN(計算過程!G3004)+バックデータ一覧!$C$14)^バックデータ一覧!$C$11+バックデータ一覧!$E$10*(計算過程!G3004/(バックデータ一覧!$E$12*計算過程!L3004+バックデータ一覧!$E$13*LN(計算過程!G3004)+バックデータ一覧!$E$14))^バックデータ一覧!$E$11)*計算過程!$W$11*10^-3,0)</f>
        <v>0</v>
      </c>
      <c r="F3004" s="18">
        <f>IF(G3004&lt;0.3,(バックデータ一覧!$C$10*(バックデータ一覧!$C$12*計算過程!L3004+バックデータ一覧!$C$13*LN(0.3)+バックデータ一覧!$C$14)^バックデータ一覧!$C$11+バックデータ一覧!$E$10*(0.3/(バックデータ一覧!$E$12*計算過程!L3004+バックデータ一覧!$E$13*LN(0.3)+バックデータ一覧!$E$14))^バックデータ一覧!$E$11)*計算過程!$W$11*計算過程!G3004/0.3*10^-3,0)</f>
        <v>0</v>
      </c>
      <c r="G3004" s="18">
        <f t="shared" si="278"/>
        <v>0</v>
      </c>
      <c r="H3004" s="18">
        <f t="shared" si="279"/>
        <v>0</v>
      </c>
      <c r="I3004" s="24">
        <v>0</v>
      </c>
      <c r="J3004" s="24">
        <v>0</v>
      </c>
      <c r="K3004" s="24">
        <v>0</v>
      </c>
      <c r="L3004" s="14">
        <f>貼り付けシート!C3004</f>
        <v>18.899999999999999</v>
      </c>
      <c r="M3004" s="14">
        <f>貼り付けシート!D3004</f>
        <v>12.7</v>
      </c>
      <c r="N3004" s="18">
        <f>貼り付けシート!E3004</f>
        <v>92.752472140261673</v>
      </c>
      <c r="O3004" s="18">
        <f>貼り付けシート!F3004</f>
        <v>0</v>
      </c>
      <c r="P3004" s="19">
        <f t="shared" si="280"/>
        <v>0</v>
      </c>
      <c r="Q3004" s="19">
        <f t="shared" si="281"/>
        <v>0</v>
      </c>
    </row>
    <row r="3005" spans="1:17">
      <c r="A3005" s="38">
        <v>41764</v>
      </c>
      <c r="B3005" s="49" t="s">
        <v>172</v>
      </c>
      <c r="C3005" s="24">
        <f t="shared" si="276"/>
        <v>30.406921776000001</v>
      </c>
      <c r="D3005" s="24">
        <f t="shared" si="277"/>
        <v>0</v>
      </c>
      <c r="E3005" s="18">
        <f>IF(G3005&gt;=0.3,(バックデータ一覧!$C$10*(バックデータ一覧!$C$12*計算過程!L3005+バックデータ一覧!$C$13*LN(計算過程!G3005)+バックデータ一覧!$C$14)^バックデータ一覧!$C$11+バックデータ一覧!$E$10*(計算過程!G3005/(バックデータ一覧!$E$12*計算過程!L3005+バックデータ一覧!$E$13*LN(計算過程!G3005)+バックデータ一覧!$E$14))^バックデータ一覧!$E$11)*計算過程!$W$11*10^-3,0)</f>
        <v>0</v>
      </c>
      <c r="F3005" s="18">
        <f>IF(G3005&lt;0.3,(バックデータ一覧!$C$10*(バックデータ一覧!$C$12*計算過程!L3005+バックデータ一覧!$C$13*LN(0.3)+バックデータ一覧!$C$14)^バックデータ一覧!$C$11+バックデータ一覧!$E$10*(0.3/(バックデータ一覧!$E$12*計算過程!L3005+バックデータ一覧!$E$13*LN(0.3)+バックデータ一覧!$E$14))^バックデータ一覧!$E$11)*計算過程!$W$11*計算過程!G3005/0.3*10^-3,0)</f>
        <v>0</v>
      </c>
      <c r="G3005" s="18">
        <f t="shared" si="278"/>
        <v>0</v>
      </c>
      <c r="H3005" s="18">
        <f t="shared" si="279"/>
        <v>0</v>
      </c>
      <c r="I3005" s="24">
        <v>0</v>
      </c>
      <c r="J3005" s="24">
        <v>0</v>
      </c>
      <c r="K3005" s="24">
        <v>0</v>
      </c>
      <c r="L3005" s="14">
        <f>貼り付けシート!C3005</f>
        <v>18.600000000000001</v>
      </c>
      <c r="M3005" s="14">
        <f>貼り付けシート!D3005</f>
        <v>12.8</v>
      </c>
      <c r="N3005" s="18">
        <f>貼り付けシート!E3005</f>
        <v>95.238515077964252</v>
      </c>
      <c r="O3005" s="18">
        <f>貼り付けシート!F3005</f>
        <v>0</v>
      </c>
      <c r="P3005" s="19">
        <f t="shared" si="280"/>
        <v>0</v>
      </c>
      <c r="Q3005" s="19">
        <f t="shared" si="281"/>
        <v>0</v>
      </c>
    </row>
    <row r="3006" spans="1:17">
      <c r="A3006" s="38">
        <v>41765</v>
      </c>
      <c r="B3006" s="49" t="s">
        <v>149</v>
      </c>
      <c r="C3006" s="24">
        <f t="shared" si="276"/>
        <v>30.406921776000001</v>
      </c>
      <c r="D3006" s="24">
        <f t="shared" si="277"/>
        <v>0</v>
      </c>
      <c r="E3006" s="18">
        <f>IF(G3006&gt;=0.3,(バックデータ一覧!$C$10*(バックデータ一覧!$C$12*計算過程!L3006+バックデータ一覧!$C$13*LN(計算過程!G3006)+バックデータ一覧!$C$14)^バックデータ一覧!$C$11+バックデータ一覧!$E$10*(計算過程!G3006/(バックデータ一覧!$E$12*計算過程!L3006+バックデータ一覧!$E$13*LN(計算過程!G3006)+バックデータ一覧!$E$14))^バックデータ一覧!$E$11)*計算過程!$W$11*10^-3,0)</f>
        <v>0</v>
      </c>
      <c r="F3006" s="18">
        <f>IF(G3006&lt;0.3,(バックデータ一覧!$C$10*(バックデータ一覧!$C$12*計算過程!L3006+バックデータ一覧!$C$13*LN(0.3)+バックデータ一覧!$C$14)^バックデータ一覧!$C$11+バックデータ一覧!$E$10*(0.3/(バックデータ一覧!$E$12*計算過程!L3006+バックデータ一覧!$E$13*LN(0.3)+バックデータ一覧!$E$14))^バックデータ一覧!$E$11)*計算過程!$W$11*計算過程!G3006/0.3*10^-3,0)</f>
        <v>0</v>
      </c>
      <c r="G3006" s="18">
        <f t="shared" si="278"/>
        <v>0</v>
      </c>
      <c r="H3006" s="18">
        <f t="shared" si="279"/>
        <v>0</v>
      </c>
      <c r="I3006" s="24">
        <v>0</v>
      </c>
      <c r="J3006" s="24">
        <v>0</v>
      </c>
      <c r="K3006" s="24">
        <v>0</v>
      </c>
      <c r="L3006" s="14">
        <f>貼り付けシート!C3006</f>
        <v>18.5</v>
      </c>
      <c r="M3006" s="14">
        <f>貼り付けシート!D3006</f>
        <v>12.9</v>
      </c>
      <c r="N3006" s="18">
        <f>貼り付けシート!E3006</f>
        <v>96.570526040519113</v>
      </c>
      <c r="O3006" s="18">
        <f>貼り付けシート!F3006</f>
        <v>0</v>
      </c>
      <c r="P3006" s="19">
        <f t="shared" si="280"/>
        <v>0</v>
      </c>
      <c r="Q3006" s="19">
        <f t="shared" si="281"/>
        <v>0</v>
      </c>
    </row>
    <row r="3007" spans="1:17">
      <c r="A3007" s="38">
        <v>41765</v>
      </c>
      <c r="B3007" s="49" t="s">
        <v>150</v>
      </c>
      <c r="C3007" s="24">
        <f t="shared" si="276"/>
        <v>30.406921776000001</v>
      </c>
      <c r="D3007" s="24">
        <f t="shared" si="277"/>
        <v>0</v>
      </c>
      <c r="E3007" s="18">
        <f>IF(G3007&gt;=0.3,(バックデータ一覧!$C$10*(バックデータ一覧!$C$12*計算過程!L3007+バックデータ一覧!$C$13*LN(計算過程!G3007)+バックデータ一覧!$C$14)^バックデータ一覧!$C$11+バックデータ一覧!$E$10*(計算過程!G3007/(バックデータ一覧!$E$12*計算過程!L3007+バックデータ一覧!$E$13*LN(計算過程!G3007)+バックデータ一覧!$E$14))^バックデータ一覧!$E$11)*計算過程!$W$11*10^-3,0)</f>
        <v>0</v>
      </c>
      <c r="F3007" s="18">
        <f>IF(G3007&lt;0.3,(バックデータ一覧!$C$10*(バックデータ一覧!$C$12*計算過程!L3007+バックデータ一覧!$C$13*LN(0.3)+バックデータ一覧!$C$14)^バックデータ一覧!$C$11+バックデータ一覧!$E$10*(0.3/(バックデータ一覧!$E$12*計算過程!L3007+バックデータ一覧!$E$13*LN(0.3)+バックデータ一覧!$E$14))^バックデータ一覧!$E$11)*計算過程!$W$11*計算過程!G3007/0.3*10^-3,0)</f>
        <v>0</v>
      </c>
      <c r="G3007" s="18">
        <f t="shared" si="278"/>
        <v>0</v>
      </c>
      <c r="H3007" s="18">
        <f t="shared" si="279"/>
        <v>0</v>
      </c>
      <c r="I3007" s="24">
        <v>0</v>
      </c>
      <c r="J3007" s="24">
        <v>0</v>
      </c>
      <c r="K3007" s="24">
        <v>0</v>
      </c>
      <c r="L3007" s="14">
        <f>貼り付けシート!C3007</f>
        <v>18.7</v>
      </c>
      <c r="M3007" s="14">
        <f>貼り付けシート!D3007</f>
        <v>13.1</v>
      </c>
      <c r="N3007" s="18">
        <f>貼り付けシート!E3007</f>
        <v>96.816684888937075</v>
      </c>
      <c r="O3007" s="18">
        <f>貼り付けシート!F3007</f>
        <v>0</v>
      </c>
      <c r="P3007" s="19">
        <f t="shared" si="280"/>
        <v>0</v>
      </c>
      <c r="Q3007" s="19">
        <f t="shared" si="281"/>
        <v>0</v>
      </c>
    </row>
    <row r="3008" spans="1:17">
      <c r="A3008" s="38">
        <v>41765</v>
      </c>
      <c r="B3008" s="49" t="s">
        <v>151</v>
      </c>
      <c r="C3008" s="24">
        <f t="shared" si="276"/>
        <v>30.406921776000001</v>
      </c>
      <c r="D3008" s="24">
        <f t="shared" si="277"/>
        <v>0</v>
      </c>
      <c r="E3008" s="18">
        <f>IF(G3008&gt;=0.3,(バックデータ一覧!$C$10*(バックデータ一覧!$C$12*計算過程!L3008+バックデータ一覧!$C$13*LN(計算過程!G3008)+バックデータ一覧!$C$14)^バックデータ一覧!$C$11+バックデータ一覧!$E$10*(計算過程!G3008/(バックデータ一覧!$E$12*計算過程!L3008+バックデータ一覧!$E$13*LN(計算過程!G3008)+バックデータ一覧!$E$14))^バックデータ一覧!$E$11)*計算過程!$W$11*10^-3,0)</f>
        <v>0</v>
      </c>
      <c r="F3008" s="18">
        <f>IF(G3008&lt;0.3,(バックデータ一覧!$C$10*(バックデータ一覧!$C$12*計算過程!L3008+バックデータ一覧!$C$13*LN(0.3)+バックデータ一覧!$C$14)^バックデータ一覧!$C$11+バックデータ一覧!$E$10*(0.3/(バックデータ一覧!$E$12*計算過程!L3008+バックデータ一覧!$E$13*LN(0.3)+バックデータ一覧!$E$14))^バックデータ一覧!$E$11)*計算過程!$W$11*計算過程!G3008/0.3*10^-3,0)</f>
        <v>0</v>
      </c>
      <c r="G3008" s="18">
        <f t="shared" si="278"/>
        <v>0</v>
      </c>
      <c r="H3008" s="18">
        <f t="shared" si="279"/>
        <v>0</v>
      </c>
      <c r="I3008" s="24">
        <v>0</v>
      </c>
      <c r="J3008" s="24">
        <v>0</v>
      </c>
      <c r="K3008" s="24">
        <v>0</v>
      </c>
      <c r="L3008" s="14">
        <f>貼り付けシート!C3008</f>
        <v>19</v>
      </c>
      <c r="M3008" s="14">
        <f>貼り付けシート!D3008</f>
        <v>13.2</v>
      </c>
      <c r="N3008" s="18">
        <f>貼り付けシート!E3008</f>
        <v>95.728552811634714</v>
      </c>
      <c r="O3008" s="18">
        <f>貼り付けシート!F3008</f>
        <v>0</v>
      </c>
      <c r="P3008" s="19">
        <f t="shared" si="280"/>
        <v>0</v>
      </c>
      <c r="Q3008" s="19">
        <f t="shared" si="281"/>
        <v>0</v>
      </c>
    </row>
    <row r="3009" spans="1:17">
      <c r="A3009" s="38">
        <v>41765</v>
      </c>
      <c r="B3009" s="49" t="s">
        <v>152</v>
      </c>
      <c r="C3009" s="24">
        <f t="shared" si="276"/>
        <v>30.406921776000001</v>
      </c>
      <c r="D3009" s="24">
        <f t="shared" si="277"/>
        <v>0</v>
      </c>
      <c r="E3009" s="18">
        <f>IF(G3009&gt;=0.3,(バックデータ一覧!$C$10*(バックデータ一覧!$C$12*計算過程!L3009+バックデータ一覧!$C$13*LN(計算過程!G3009)+バックデータ一覧!$C$14)^バックデータ一覧!$C$11+バックデータ一覧!$E$10*(計算過程!G3009/(バックデータ一覧!$E$12*計算過程!L3009+バックデータ一覧!$E$13*LN(計算過程!G3009)+バックデータ一覧!$E$14))^バックデータ一覧!$E$11)*計算過程!$W$11*10^-3,0)</f>
        <v>0</v>
      </c>
      <c r="F3009" s="18">
        <f>IF(G3009&lt;0.3,(バックデータ一覧!$C$10*(バックデータ一覧!$C$12*計算過程!L3009+バックデータ一覧!$C$13*LN(0.3)+バックデータ一覧!$C$14)^バックデータ一覧!$C$11+バックデータ一覧!$E$10*(0.3/(バックデータ一覧!$E$12*計算過程!L3009+バックデータ一覧!$E$13*LN(0.3)+バックデータ一覧!$E$14))^バックデータ一覧!$E$11)*計算過程!$W$11*計算過程!G3009/0.3*10^-3,0)</f>
        <v>0</v>
      </c>
      <c r="G3009" s="18">
        <f t="shared" si="278"/>
        <v>0</v>
      </c>
      <c r="H3009" s="18">
        <f t="shared" si="279"/>
        <v>0</v>
      </c>
      <c r="I3009" s="24">
        <v>0</v>
      </c>
      <c r="J3009" s="24">
        <v>0</v>
      </c>
      <c r="K3009" s="24">
        <v>0</v>
      </c>
      <c r="L3009" s="14">
        <f>貼り付けシート!C3009</f>
        <v>18.2</v>
      </c>
      <c r="M3009" s="14">
        <f>貼り付けシート!D3009</f>
        <v>12.9</v>
      </c>
      <c r="N3009" s="18">
        <f>貼り付けシート!E3009</f>
        <v>98.405469178565951</v>
      </c>
      <c r="O3009" s="18">
        <f>貼り付けシート!F3009</f>
        <v>0</v>
      </c>
      <c r="P3009" s="19">
        <f t="shared" si="280"/>
        <v>0</v>
      </c>
      <c r="Q3009" s="19">
        <f t="shared" si="281"/>
        <v>0</v>
      </c>
    </row>
    <row r="3010" spans="1:17">
      <c r="A3010" s="38">
        <v>41765</v>
      </c>
      <c r="B3010" s="49" t="s">
        <v>153</v>
      </c>
      <c r="C3010" s="24">
        <f t="shared" si="276"/>
        <v>30.406921776000001</v>
      </c>
      <c r="D3010" s="24">
        <f t="shared" si="277"/>
        <v>0</v>
      </c>
      <c r="E3010" s="18">
        <f>IF(G3010&gt;=0.3,(バックデータ一覧!$C$10*(バックデータ一覧!$C$12*計算過程!L3010+バックデータ一覧!$C$13*LN(計算過程!G3010)+バックデータ一覧!$C$14)^バックデータ一覧!$C$11+バックデータ一覧!$E$10*(計算過程!G3010/(バックデータ一覧!$E$12*計算過程!L3010+バックデータ一覧!$E$13*LN(計算過程!G3010)+バックデータ一覧!$E$14))^バックデータ一覧!$E$11)*計算過程!$W$11*10^-3,0)</f>
        <v>0</v>
      </c>
      <c r="F3010" s="18">
        <f>IF(G3010&lt;0.3,(バックデータ一覧!$C$10*(バックデータ一覧!$C$12*計算過程!L3010+バックデータ一覧!$C$13*LN(0.3)+バックデータ一覧!$C$14)^バックデータ一覧!$C$11+バックデータ一覧!$E$10*(0.3/(バックデータ一覧!$E$12*計算過程!L3010+バックデータ一覧!$E$13*LN(0.3)+バックデータ一覧!$E$14))^バックデータ一覧!$E$11)*計算過程!$W$11*計算過程!G3010/0.3*10^-3,0)</f>
        <v>0</v>
      </c>
      <c r="G3010" s="18">
        <f t="shared" si="278"/>
        <v>0</v>
      </c>
      <c r="H3010" s="18">
        <f t="shared" si="279"/>
        <v>0</v>
      </c>
      <c r="I3010" s="24">
        <v>0</v>
      </c>
      <c r="J3010" s="24">
        <v>0</v>
      </c>
      <c r="K3010" s="24">
        <v>0</v>
      </c>
      <c r="L3010" s="14">
        <f>貼り付けシート!C3010</f>
        <v>17.899999999999999</v>
      </c>
      <c r="M3010" s="14">
        <f>貼り付けシート!D3010</f>
        <v>12.6</v>
      </c>
      <c r="N3010" s="18">
        <f>貼り付けシート!E3010</f>
        <v>97.993902076488681</v>
      </c>
      <c r="O3010" s="18">
        <f>貼り付けシート!F3010</f>
        <v>0</v>
      </c>
      <c r="P3010" s="19">
        <f t="shared" si="280"/>
        <v>0</v>
      </c>
      <c r="Q3010" s="19">
        <f t="shared" si="281"/>
        <v>0</v>
      </c>
    </row>
    <row r="3011" spans="1:17">
      <c r="A3011" s="38">
        <v>41765</v>
      </c>
      <c r="B3011" s="49" t="s">
        <v>154</v>
      </c>
      <c r="C3011" s="24">
        <f t="shared" si="276"/>
        <v>30.406921776000001</v>
      </c>
      <c r="D3011" s="24">
        <f t="shared" si="277"/>
        <v>0</v>
      </c>
      <c r="E3011" s="18">
        <f>IF(G3011&gt;=0.3,(バックデータ一覧!$C$10*(バックデータ一覧!$C$12*計算過程!L3011+バックデータ一覧!$C$13*LN(計算過程!G3011)+バックデータ一覧!$C$14)^バックデータ一覧!$C$11+バックデータ一覧!$E$10*(計算過程!G3011/(バックデータ一覧!$E$12*計算過程!L3011+バックデータ一覧!$E$13*LN(計算過程!G3011)+バックデータ一覧!$E$14))^バックデータ一覧!$E$11)*計算過程!$W$11*10^-3,0)</f>
        <v>0</v>
      </c>
      <c r="F3011" s="18">
        <f>IF(G3011&lt;0.3,(バックデータ一覧!$C$10*(バックデータ一覧!$C$12*計算過程!L3011+バックデータ一覧!$C$13*LN(0.3)+バックデータ一覧!$C$14)^バックデータ一覧!$C$11+バックデータ一覧!$E$10*(0.3/(バックデータ一覧!$E$12*計算過程!L3011+バックデータ一覧!$E$13*LN(0.3)+バックデータ一覧!$E$14))^バックデータ一覧!$E$11)*計算過程!$W$11*計算過程!G3011/0.3*10^-3,0)</f>
        <v>0</v>
      </c>
      <c r="G3011" s="18">
        <f t="shared" si="278"/>
        <v>0</v>
      </c>
      <c r="H3011" s="18">
        <f t="shared" si="279"/>
        <v>0</v>
      </c>
      <c r="I3011" s="24">
        <v>0</v>
      </c>
      <c r="J3011" s="24">
        <v>0</v>
      </c>
      <c r="K3011" s="24">
        <v>0</v>
      </c>
      <c r="L3011" s="14">
        <f>貼り付けシート!C3011</f>
        <v>17.7</v>
      </c>
      <c r="M3011" s="14">
        <f>貼り付けシート!D3011</f>
        <v>12.3</v>
      </c>
      <c r="N3011" s="18">
        <f>貼り付けシート!E3011</f>
        <v>96.919705621010735</v>
      </c>
      <c r="O3011" s="18">
        <f>貼り付けシート!F3011</f>
        <v>0</v>
      </c>
      <c r="P3011" s="19">
        <f t="shared" si="280"/>
        <v>0</v>
      </c>
      <c r="Q3011" s="19">
        <f t="shared" si="281"/>
        <v>0</v>
      </c>
    </row>
    <row r="3012" spans="1:17">
      <c r="A3012" s="38">
        <v>41765</v>
      </c>
      <c r="B3012" s="49" t="s">
        <v>155</v>
      </c>
      <c r="C3012" s="24">
        <f t="shared" si="276"/>
        <v>30.406921776000001</v>
      </c>
      <c r="D3012" s="24">
        <f t="shared" si="277"/>
        <v>0</v>
      </c>
      <c r="E3012" s="18">
        <f>IF(G3012&gt;=0.3,(バックデータ一覧!$C$10*(バックデータ一覧!$C$12*計算過程!L3012+バックデータ一覧!$C$13*LN(計算過程!G3012)+バックデータ一覧!$C$14)^バックデータ一覧!$C$11+バックデータ一覧!$E$10*(計算過程!G3012/(バックデータ一覧!$E$12*計算過程!L3012+バックデータ一覧!$E$13*LN(計算過程!G3012)+バックデータ一覧!$E$14))^バックデータ一覧!$E$11)*計算過程!$W$11*10^-3,0)</f>
        <v>0</v>
      </c>
      <c r="F3012" s="18">
        <f>IF(G3012&lt;0.3,(バックデータ一覧!$C$10*(バックデータ一覧!$C$12*計算過程!L3012+バックデータ一覧!$C$13*LN(0.3)+バックデータ一覧!$C$14)^バックデータ一覧!$C$11+バックデータ一覧!$E$10*(0.3/(バックデータ一覧!$E$12*計算過程!L3012+バックデータ一覧!$E$13*LN(0.3)+バックデータ一覧!$E$14))^バックデータ一覧!$E$11)*計算過程!$W$11*計算過程!G3012/0.3*10^-3,0)</f>
        <v>0</v>
      </c>
      <c r="G3012" s="18">
        <f t="shared" si="278"/>
        <v>0</v>
      </c>
      <c r="H3012" s="18">
        <f t="shared" si="279"/>
        <v>0</v>
      </c>
      <c r="I3012" s="24">
        <v>0</v>
      </c>
      <c r="J3012" s="24">
        <v>0</v>
      </c>
      <c r="K3012" s="24">
        <v>0</v>
      </c>
      <c r="L3012" s="14">
        <f>貼り付けシート!C3012</f>
        <v>18.5</v>
      </c>
      <c r="M3012" s="14">
        <f>貼り付けシート!D3012</f>
        <v>11.7</v>
      </c>
      <c r="N3012" s="18">
        <f>貼り付けシート!E3012</f>
        <v>87.753080004179864</v>
      </c>
      <c r="O3012" s="18">
        <f>貼り付けシート!F3012</f>
        <v>0</v>
      </c>
      <c r="P3012" s="19">
        <f t="shared" si="280"/>
        <v>0</v>
      </c>
      <c r="Q3012" s="19">
        <f t="shared" si="281"/>
        <v>0</v>
      </c>
    </row>
    <row r="3013" spans="1:17">
      <c r="A3013" s="38">
        <v>41765</v>
      </c>
      <c r="B3013" s="49" t="s">
        <v>156</v>
      </c>
      <c r="C3013" s="24">
        <f t="shared" si="276"/>
        <v>30.406921776000001</v>
      </c>
      <c r="D3013" s="24">
        <f t="shared" si="277"/>
        <v>0</v>
      </c>
      <c r="E3013" s="18">
        <f>IF(G3013&gt;=0.3,(バックデータ一覧!$C$10*(バックデータ一覧!$C$12*計算過程!L3013+バックデータ一覧!$C$13*LN(計算過程!G3013)+バックデータ一覧!$C$14)^バックデータ一覧!$C$11+バックデータ一覧!$E$10*(計算過程!G3013/(バックデータ一覧!$E$12*計算過程!L3013+バックデータ一覧!$E$13*LN(計算過程!G3013)+バックデータ一覧!$E$14))^バックデータ一覧!$E$11)*計算過程!$W$11*10^-3,0)</f>
        <v>0</v>
      </c>
      <c r="F3013" s="18">
        <f>IF(G3013&lt;0.3,(バックデータ一覧!$C$10*(バックデータ一覧!$C$12*計算過程!L3013+バックデータ一覧!$C$13*LN(0.3)+バックデータ一覧!$C$14)^バックデータ一覧!$C$11+バックデータ一覧!$E$10*(0.3/(バックデータ一覧!$E$12*計算過程!L3013+バックデータ一覧!$E$13*LN(0.3)+バックデータ一覧!$E$14))^バックデータ一覧!$E$11)*計算過程!$W$11*計算過程!G3013/0.3*10^-3,0)</f>
        <v>0</v>
      </c>
      <c r="G3013" s="18">
        <f t="shared" si="278"/>
        <v>0</v>
      </c>
      <c r="H3013" s="18">
        <f t="shared" si="279"/>
        <v>0</v>
      </c>
      <c r="I3013" s="24">
        <v>0</v>
      </c>
      <c r="J3013" s="24">
        <v>0</v>
      </c>
      <c r="K3013" s="24">
        <v>0</v>
      </c>
      <c r="L3013" s="14">
        <f>貼り付けシート!C3013</f>
        <v>20.2</v>
      </c>
      <c r="M3013" s="14">
        <f>貼り付けシート!D3013</f>
        <v>11.2</v>
      </c>
      <c r="N3013" s="18">
        <f>貼り付けシート!E3013</f>
        <v>75.626124259459573</v>
      </c>
      <c r="O3013" s="18">
        <f>貼り付けシート!F3013</f>
        <v>0</v>
      </c>
      <c r="P3013" s="19">
        <f t="shared" si="280"/>
        <v>0</v>
      </c>
      <c r="Q3013" s="19">
        <f t="shared" si="281"/>
        <v>0</v>
      </c>
    </row>
    <row r="3014" spans="1:17">
      <c r="A3014" s="38">
        <v>41765</v>
      </c>
      <c r="B3014" s="49" t="s">
        <v>157</v>
      </c>
      <c r="C3014" s="24">
        <f t="shared" si="276"/>
        <v>30.406921776000001</v>
      </c>
      <c r="D3014" s="24">
        <f t="shared" si="277"/>
        <v>0</v>
      </c>
      <c r="E3014" s="18">
        <f>IF(G3014&gt;=0.3,(バックデータ一覧!$C$10*(バックデータ一覧!$C$12*計算過程!L3014+バックデータ一覧!$C$13*LN(計算過程!G3014)+バックデータ一覧!$C$14)^バックデータ一覧!$C$11+バックデータ一覧!$E$10*(計算過程!G3014/(バックデータ一覧!$E$12*計算過程!L3014+バックデータ一覧!$E$13*LN(計算過程!G3014)+バックデータ一覧!$E$14))^バックデータ一覧!$E$11)*計算過程!$W$11*10^-3,0)</f>
        <v>0</v>
      </c>
      <c r="F3014" s="18">
        <f>IF(G3014&lt;0.3,(バックデータ一覧!$C$10*(バックデータ一覧!$C$12*計算過程!L3014+バックデータ一覧!$C$13*LN(0.3)+バックデータ一覧!$C$14)^バックデータ一覧!$C$11+バックデータ一覧!$E$10*(0.3/(バックデータ一覧!$E$12*計算過程!L3014+バックデータ一覧!$E$13*LN(0.3)+バックデータ一覧!$E$14))^バックデータ一覧!$E$11)*計算過程!$W$11*計算過程!G3014/0.3*10^-3,0)</f>
        <v>0</v>
      </c>
      <c r="G3014" s="18">
        <f t="shared" si="278"/>
        <v>0</v>
      </c>
      <c r="H3014" s="18">
        <f t="shared" si="279"/>
        <v>0</v>
      </c>
      <c r="I3014" s="24">
        <v>0</v>
      </c>
      <c r="J3014" s="24">
        <v>0</v>
      </c>
      <c r="K3014" s="24">
        <v>0</v>
      </c>
      <c r="L3014" s="14">
        <f>貼り付けシート!C3014</f>
        <v>18.7</v>
      </c>
      <c r="M3014" s="14">
        <f>貼り付けシート!D3014</f>
        <v>10.7</v>
      </c>
      <c r="N3014" s="18">
        <f>貼り付けシート!E3014</f>
        <v>79.379245778206581</v>
      </c>
      <c r="O3014" s="18">
        <f>貼り付けシート!F3014</f>
        <v>0</v>
      </c>
      <c r="P3014" s="19">
        <f t="shared" si="280"/>
        <v>0</v>
      </c>
      <c r="Q3014" s="19">
        <f t="shared" si="281"/>
        <v>0</v>
      </c>
    </row>
    <row r="3015" spans="1:17">
      <c r="A3015" s="38">
        <v>41765</v>
      </c>
      <c r="B3015" s="49" t="s">
        <v>158</v>
      </c>
      <c r="C3015" s="24">
        <f t="shared" ref="C3015:C3078" si="282">$W$6*IF(AND(L3015&lt;5,N3015&gt;=80),$W$4,$W$5)*3600*10^-6</f>
        <v>30.406921776000001</v>
      </c>
      <c r="D3015" s="24">
        <f t="shared" ref="D3015:D3078" si="283">IF(G3015&gt;=0.3,E3015,F3015)</f>
        <v>0</v>
      </c>
      <c r="E3015" s="18">
        <f>IF(G3015&gt;=0.3,(バックデータ一覧!$C$10*(バックデータ一覧!$C$12*計算過程!L3015+バックデータ一覧!$C$13*LN(計算過程!G3015)+バックデータ一覧!$C$14)^バックデータ一覧!$C$11+バックデータ一覧!$E$10*(計算過程!G3015/(バックデータ一覧!$E$12*計算過程!L3015+バックデータ一覧!$E$13*LN(計算過程!G3015)+バックデータ一覧!$E$14))^バックデータ一覧!$E$11)*計算過程!$W$11*10^-3,0)</f>
        <v>0</v>
      </c>
      <c r="F3015" s="18">
        <f>IF(G3015&lt;0.3,(バックデータ一覧!$C$10*(バックデータ一覧!$C$12*計算過程!L3015+バックデータ一覧!$C$13*LN(0.3)+バックデータ一覧!$C$14)^バックデータ一覧!$C$11+バックデータ一覧!$E$10*(0.3/(バックデータ一覧!$E$12*計算過程!L3015+バックデータ一覧!$E$13*LN(0.3)+バックデータ一覧!$E$14))^バックデータ一覧!$E$11)*計算過程!$W$11*計算過程!G3015/0.3*10^-3,0)</f>
        <v>0</v>
      </c>
      <c r="G3015" s="18">
        <f t="shared" ref="G3015:G3078" si="284">H3015/($W$6*3600*10^-6)</f>
        <v>0</v>
      </c>
      <c r="H3015" s="18">
        <f t="shared" ref="H3015:H3078" si="285">IF(AND(L3015&lt;5,N3015&gt;=80),P3015/$W$4,P3015/$W$5)</f>
        <v>0</v>
      </c>
      <c r="I3015" s="24">
        <v>0</v>
      </c>
      <c r="J3015" s="24">
        <v>0</v>
      </c>
      <c r="K3015" s="24">
        <v>0</v>
      </c>
      <c r="L3015" s="14">
        <f>貼り付けシート!C3015</f>
        <v>18.100000000000001</v>
      </c>
      <c r="M3015" s="14">
        <f>貼り付けシート!D3015</f>
        <v>10.5</v>
      </c>
      <c r="N3015" s="18">
        <f>貼り付けシート!E3015</f>
        <v>80.908237269344212</v>
      </c>
      <c r="O3015" s="18">
        <f>貼り付けシート!F3015</f>
        <v>0</v>
      </c>
      <c r="P3015" s="19">
        <f t="shared" ref="P3015:P3078" si="286">IF(O3015&gt;C3015,C3015,O3015)</f>
        <v>0</v>
      </c>
      <c r="Q3015" s="19">
        <f t="shared" ref="Q3015:Q3078" si="287">IF(O3015&gt;C3015,O3015-C3015,0)</f>
        <v>0</v>
      </c>
    </row>
    <row r="3016" spans="1:17">
      <c r="A3016" s="38">
        <v>41765</v>
      </c>
      <c r="B3016" s="49" t="s">
        <v>159</v>
      </c>
      <c r="C3016" s="24">
        <f t="shared" si="282"/>
        <v>30.406921776000001</v>
      </c>
      <c r="D3016" s="24">
        <f t="shared" si="283"/>
        <v>0</v>
      </c>
      <c r="E3016" s="18">
        <f>IF(G3016&gt;=0.3,(バックデータ一覧!$C$10*(バックデータ一覧!$C$12*計算過程!L3016+バックデータ一覧!$C$13*LN(計算過程!G3016)+バックデータ一覧!$C$14)^バックデータ一覧!$C$11+バックデータ一覧!$E$10*(計算過程!G3016/(バックデータ一覧!$E$12*計算過程!L3016+バックデータ一覧!$E$13*LN(計算過程!G3016)+バックデータ一覧!$E$14))^バックデータ一覧!$E$11)*計算過程!$W$11*10^-3,0)</f>
        <v>0</v>
      </c>
      <c r="F3016" s="18">
        <f>IF(G3016&lt;0.3,(バックデータ一覧!$C$10*(バックデータ一覧!$C$12*計算過程!L3016+バックデータ一覧!$C$13*LN(0.3)+バックデータ一覧!$C$14)^バックデータ一覧!$C$11+バックデータ一覧!$E$10*(0.3/(バックデータ一覧!$E$12*計算過程!L3016+バックデータ一覧!$E$13*LN(0.3)+バックデータ一覧!$E$14))^バックデータ一覧!$E$11)*計算過程!$W$11*計算過程!G3016/0.3*10^-3,0)</f>
        <v>0</v>
      </c>
      <c r="G3016" s="18">
        <f t="shared" si="284"/>
        <v>0</v>
      </c>
      <c r="H3016" s="18">
        <f t="shared" si="285"/>
        <v>0</v>
      </c>
      <c r="I3016" s="24">
        <v>0</v>
      </c>
      <c r="J3016" s="24">
        <v>0</v>
      </c>
      <c r="K3016" s="24">
        <v>0</v>
      </c>
      <c r="L3016" s="14">
        <f>貼り付けシート!C3016</f>
        <v>17.399999999999999</v>
      </c>
      <c r="M3016" s="14">
        <f>貼り付けシート!D3016</f>
        <v>10.4</v>
      </c>
      <c r="N3016" s="18">
        <f>貼り付けシート!E3016</f>
        <v>83.766202262668216</v>
      </c>
      <c r="O3016" s="18">
        <f>貼り付けシート!F3016</f>
        <v>0</v>
      </c>
      <c r="P3016" s="19">
        <f t="shared" si="286"/>
        <v>0</v>
      </c>
      <c r="Q3016" s="19">
        <f t="shared" si="287"/>
        <v>0</v>
      </c>
    </row>
    <row r="3017" spans="1:17">
      <c r="A3017" s="38">
        <v>41765</v>
      </c>
      <c r="B3017" s="49" t="s">
        <v>160</v>
      </c>
      <c r="C3017" s="24">
        <f t="shared" si="282"/>
        <v>30.406921776000001</v>
      </c>
      <c r="D3017" s="24">
        <f t="shared" si="283"/>
        <v>0</v>
      </c>
      <c r="E3017" s="18">
        <f>IF(G3017&gt;=0.3,(バックデータ一覧!$C$10*(バックデータ一覧!$C$12*計算過程!L3017+バックデータ一覧!$C$13*LN(計算過程!G3017)+バックデータ一覧!$C$14)^バックデータ一覧!$C$11+バックデータ一覧!$E$10*(計算過程!G3017/(バックデータ一覧!$E$12*計算過程!L3017+バックデータ一覧!$E$13*LN(計算過程!G3017)+バックデータ一覧!$E$14))^バックデータ一覧!$E$11)*計算過程!$W$11*10^-3,0)</f>
        <v>0</v>
      </c>
      <c r="F3017" s="18">
        <f>IF(G3017&lt;0.3,(バックデータ一覧!$C$10*(バックデータ一覧!$C$12*計算過程!L3017+バックデータ一覧!$C$13*LN(0.3)+バックデータ一覧!$C$14)^バックデータ一覧!$C$11+バックデータ一覧!$E$10*(0.3/(バックデータ一覧!$E$12*計算過程!L3017+バックデータ一覧!$E$13*LN(0.3)+バックデータ一覧!$E$14))^バックデータ一覧!$E$11)*計算過程!$W$11*計算過程!G3017/0.3*10^-3,0)</f>
        <v>0</v>
      </c>
      <c r="G3017" s="18">
        <f t="shared" si="284"/>
        <v>0</v>
      </c>
      <c r="H3017" s="18">
        <f t="shared" si="285"/>
        <v>0</v>
      </c>
      <c r="I3017" s="24">
        <v>0</v>
      </c>
      <c r="J3017" s="24">
        <v>0</v>
      </c>
      <c r="K3017" s="24">
        <v>0</v>
      </c>
      <c r="L3017" s="14">
        <f>貼り付けシート!C3017</f>
        <v>17.2</v>
      </c>
      <c r="M3017" s="14">
        <f>貼り付けシート!D3017</f>
        <v>10.3</v>
      </c>
      <c r="N3017" s="18">
        <f>貼り付けシート!E3017</f>
        <v>84.03028852390959</v>
      </c>
      <c r="O3017" s="18">
        <f>貼り付けシート!F3017</f>
        <v>0</v>
      </c>
      <c r="P3017" s="19">
        <f t="shared" si="286"/>
        <v>0</v>
      </c>
      <c r="Q3017" s="19">
        <f t="shared" si="287"/>
        <v>0</v>
      </c>
    </row>
    <row r="3018" spans="1:17">
      <c r="A3018" s="38">
        <v>41765</v>
      </c>
      <c r="B3018" s="49" t="s">
        <v>161</v>
      </c>
      <c r="C3018" s="24">
        <f t="shared" si="282"/>
        <v>30.406921776000001</v>
      </c>
      <c r="D3018" s="24">
        <f t="shared" si="283"/>
        <v>0</v>
      </c>
      <c r="E3018" s="18">
        <f>IF(G3018&gt;=0.3,(バックデータ一覧!$C$10*(バックデータ一覧!$C$12*計算過程!L3018+バックデータ一覧!$C$13*LN(計算過程!G3018)+バックデータ一覧!$C$14)^バックデータ一覧!$C$11+バックデータ一覧!$E$10*(計算過程!G3018/(バックデータ一覧!$E$12*計算過程!L3018+バックデータ一覧!$E$13*LN(計算過程!G3018)+バックデータ一覧!$E$14))^バックデータ一覧!$E$11)*計算過程!$W$11*10^-3,0)</f>
        <v>0</v>
      </c>
      <c r="F3018" s="18">
        <f>IF(G3018&lt;0.3,(バックデータ一覧!$C$10*(バックデータ一覧!$C$12*計算過程!L3018+バックデータ一覧!$C$13*LN(0.3)+バックデータ一覧!$C$14)^バックデータ一覧!$C$11+バックデータ一覧!$E$10*(0.3/(バックデータ一覧!$E$12*計算過程!L3018+バックデータ一覧!$E$13*LN(0.3)+バックデータ一覧!$E$14))^バックデータ一覧!$E$11)*計算過程!$W$11*計算過程!G3018/0.3*10^-3,0)</f>
        <v>0</v>
      </c>
      <c r="G3018" s="18">
        <f t="shared" si="284"/>
        <v>0</v>
      </c>
      <c r="H3018" s="18">
        <f t="shared" si="285"/>
        <v>0</v>
      </c>
      <c r="I3018" s="24">
        <v>0</v>
      </c>
      <c r="J3018" s="24">
        <v>0</v>
      </c>
      <c r="K3018" s="24">
        <v>0</v>
      </c>
      <c r="L3018" s="14">
        <f>貼り付けシート!C3018</f>
        <v>17.5</v>
      </c>
      <c r="M3018" s="14">
        <f>貼り付けシート!D3018</f>
        <v>10.4</v>
      </c>
      <c r="N3018" s="18">
        <f>貼り付けシート!E3018</f>
        <v>83.238606936375092</v>
      </c>
      <c r="O3018" s="18">
        <f>貼り付けシート!F3018</f>
        <v>0</v>
      </c>
      <c r="P3018" s="19">
        <f t="shared" si="286"/>
        <v>0</v>
      </c>
      <c r="Q3018" s="19">
        <f t="shared" si="287"/>
        <v>0</v>
      </c>
    </row>
    <row r="3019" spans="1:17">
      <c r="A3019" s="38">
        <v>41765</v>
      </c>
      <c r="B3019" s="49" t="s">
        <v>162</v>
      </c>
      <c r="C3019" s="24">
        <f t="shared" si="282"/>
        <v>30.406921776000001</v>
      </c>
      <c r="D3019" s="24">
        <f t="shared" si="283"/>
        <v>0</v>
      </c>
      <c r="E3019" s="18">
        <f>IF(G3019&gt;=0.3,(バックデータ一覧!$C$10*(バックデータ一覧!$C$12*計算過程!L3019+バックデータ一覧!$C$13*LN(計算過程!G3019)+バックデータ一覧!$C$14)^バックデータ一覧!$C$11+バックデータ一覧!$E$10*(計算過程!G3019/(バックデータ一覧!$E$12*計算過程!L3019+バックデータ一覧!$E$13*LN(計算過程!G3019)+バックデータ一覧!$E$14))^バックデータ一覧!$E$11)*計算過程!$W$11*10^-3,0)</f>
        <v>0</v>
      </c>
      <c r="F3019" s="18">
        <f>IF(G3019&lt;0.3,(バックデータ一覧!$C$10*(バックデータ一覧!$C$12*計算過程!L3019+バックデータ一覧!$C$13*LN(0.3)+バックデータ一覧!$C$14)^バックデータ一覧!$C$11+バックデータ一覧!$E$10*(0.3/(バックデータ一覧!$E$12*計算過程!L3019+バックデータ一覧!$E$13*LN(0.3)+バックデータ一覧!$E$14))^バックデータ一覧!$E$11)*計算過程!$W$11*計算過程!G3019/0.3*10^-3,0)</f>
        <v>0</v>
      </c>
      <c r="G3019" s="18">
        <f t="shared" si="284"/>
        <v>0</v>
      </c>
      <c r="H3019" s="18">
        <f t="shared" si="285"/>
        <v>0</v>
      </c>
      <c r="I3019" s="24">
        <v>0</v>
      </c>
      <c r="J3019" s="24">
        <v>0</v>
      </c>
      <c r="K3019" s="24">
        <v>0</v>
      </c>
      <c r="L3019" s="14">
        <f>貼り付けシート!C3019</f>
        <v>18.100000000000001</v>
      </c>
      <c r="M3019" s="14">
        <f>貼り付けシート!D3019</f>
        <v>10.6</v>
      </c>
      <c r="N3019" s="18">
        <f>貼り付けシート!E3019</f>
        <v>81.665880308374867</v>
      </c>
      <c r="O3019" s="18">
        <f>貼り付けシート!F3019</f>
        <v>0</v>
      </c>
      <c r="P3019" s="19">
        <f t="shared" si="286"/>
        <v>0</v>
      </c>
      <c r="Q3019" s="19">
        <f t="shared" si="287"/>
        <v>0</v>
      </c>
    </row>
    <row r="3020" spans="1:17">
      <c r="A3020" s="38">
        <v>41765</v>
      </c>
      <c r="B3020" s="49" t="s">
        <v>163</v>
      </c>
      <c r="C3020" s="24">
        <f t="shared" si="282"/>
        <v>30.406921776000001</v>
      </c>
      <c r="D3020" s="24">
        <f t="shared" si="283"/>
        <v>0</v>
      </c>
      <c r="E3020" s="18">
        <f>IF(G3020&gt;=0.3,(バックデータ一覧!$C$10*(バックデータ一覧!$C$12*計算過程!L3020+バックデータ一覧!$C$13*LN(計算過程!G3020)+バックデータ一覧!$C$14)^バックデータ一覧!$C$11+バックデータ一覧!$E$10*(計算過程!G3020/(バックデータ一覧!$E$12*計算過程!L3020+バックデータ一覧!$E$13*LN(計算過程!G3020)+バックデータ一覧!$E$14))^バックデータ一覧!$E$11)*計算過程!$W$11*10^-3,0)</f>
        <v>0</v>
      </c>
      <c r="F3020" s="18">
        <f>IF(G3020&lt;0.3,(バックデータ一覧!$C$10*(バックデータ一覧!$C$12*計算過程!L3020+バックデータ一覧!$C$13*LN(0.3)+バックデータ一覧!$C$14)^バックデータ一覧!$C$11+バックデータ一覧!$E$10*(0.3/(バックデータ一覧!$E$12*計算過程!L3020+バックデータ一覧!$E$13*LN(0.3)+バックデータ一覧!$E$14))^バックデータ一覧!$E$11)*計算過程!$W$11*計算過程!G3020/0.3*10^-3,0)</f>
        <v>0</v>
      </c>
      <c r="G3020" s="18">
        <f t="shared" si="284"/>
        <v>0</v>
      </c>
      <c r="H3020" s="18">
        <f t="shared" si="285"/>
        <v>0</v>
      </c>
      <c r="I3020" s="24">
        <v>0</v>
      </c>
      <c r="J3020" s="24">
        <v>0</v>
      </c>
      <c r="K3020" s="24">
        <v>0</v>
      </c>
      <c r="L3020" s="14">
        <f>貼り付けシート!C3020</f>
        <v>19.100000000000001</v>
      </c>
      <c r="M3020" s="14">
        <f>貼り付けシート!D3020</f>
        <v>10.8</v>
      </c>
      <c r="N3020" s="18">
        <f>貼り付けシート!E3020</f>
        <v>78.131330364918</v>
      </c>
      <c r="O3020" s="18">
        <f>貼り付けシート!F3020</f>
        <v>0</v>
      </c>
      <c r="P3020" s="19">
        <f t="shared" si="286"/>
        <v>0</v>
      </c>
      <c r="Q3020" s="19">
        <f t="shared" si="287"/>
        <v>0</v>
      </c>
    </row>
    <row r="3021" spans="1:17">
      <c r="A3021" s="38">
        <v>41765</v>
      </c>
      <c r="B3021" s="49" t="s">
        <v>164</v>
      </c>
      <c r="C3021" s="24">
        <f t="shared" si="282"/>
        <v>30.406921776000001</v>
      </c>
      <c r="D3021" s="24">
        <f t="shared" si="283"/>
        <v>0</v>
      </c>
      <c r="E3021" s="18">
        <f>IF(G3021&gt;=0.3,(バックデータ一覧!$C$10*(バックデータ一覧!$C$12*計算過程!L3021+バックデータ一覧!$C$13*LN(計算過程!G3021)+バックデータ一覧!$C$14)^バックデータ一覧!$C$11+バックデータ一覧!$E$10*(計算過程!G3021/(バックデータ一覧!$E$12*計算過程!L3021+バックデータ一覧!$E$13*LN(計算過程!G3021)+バックデータ一覧!$E$14))^バックデータ一覧!$E$11)*計算過程!$W$11*10^-3,0)</f>
        <v>0</v>
      </c>
      <c r="F3021" s="18">
        <f>IF(G3021&lt;0.3,(バックデータ一覧!$C$10*(バックデータ一覧!$C$12*計算過程!L3021+バックデータ一覧!$C$13*LN(0.3)+バックデータ一覧!$C$14)^バックデータ一覧!$C$11+バックデータ一覧!$E$10*(0.3/(バックデータ一覧!$E$12*計算過程!L3021+バックデータ一覧!$E$13*LN(0.3)+バックデータ一覧!$E$14))^バックデータ一覧!$E$11)*計算過程!$W$11*計算過程!G3021/0.3*10^-3,0)</f>
        <v>0</v>
      </c>
      <c r="G3021" s="18">
        <f t="shared" si="284"/>
        <v>0</v>
      </c>
      <c r="H3021" s="18">
        <f t="shared" si="285"/>
        <v>0</v>
      </c>
      <c r="I3021" s="24">
        <v>0</v>
      </c>
      <c r="J3021" s="24">
        <v>0</v>
      </c>
      <c r="K3021" s="24">
        <v>0</v>
      </c>
      <c r="L3021" s="14">
        <f>貼り付けシート!C3021</f>
        <v>19.600000000000001</v>
      </c>
      <c r="M3021" s="14">
        <f>貼り付けシート!D3021</f>
        <v>10.1</v>
      </c>
      <c r="N3021" s="18">
        <f>貼り付けシート!E3021</f>
        <v>70.906227699888447</v>
      </c>
      <c r="O3021" s="18">
        <f>貼り付けシート!F3021</f>
        <v>0</v>
      </c>
      <c r="P3021" s="19">
        <f t="shared" si="286"/>
        <v>0</v>
      </c>
      <c r="Q3021" s="19">
        <f t="shared" si="287"/>
        <v>0</v>
      </c>
    </row>
    <row r="3022" spans="1:17">
      <c r="A3022" s="38">
        <v>41765</v>
      </c>
      <c r="B3022" s="49" t="s">
        <v>165</v>
      </c>
      <c r="C3022" s="24">
        <f t="shared" si="282"/>
        <v>30.406921776000001</v>
      </c>
      <c r="D3022" s="24">
        <f t="shared" si="283"/>
        <v>0</v>
      </c>
      <c r="E3022" s="18">
        <f>IF(G3022&gt;=0.3,(バックデータ一覧!$C$10*(バックデータ一覧!$C$12*計算過程!L3022+バックデータ一覧!$C$13*LN(計算過程!G3022)+バックデータ一覧!$C$14)^バックデータ一覧!$C$11+バックデータ一覧!$E$10*(計算過程!G3022/(バックデータ一覧!$E$12*計算過程!L3022+バックデータ一覧!$E$13*LN(計算過程!G3022)+バックデータ一覧!$E$14))^バックデータ一覧!$E$11)*計算過程!$W$11*10^-3,0)</f>
        <v>0</v>
      </c>
      <c r="F3022" s="18">
        <f>IF(G3022&lt;0.3,(バックデータ一覧!$C$10*(バックデータ一覧!$C$12*計算過程!L3022+バックデータ一覧!$C$13*LN(0.3)+バックデータ一覧!$C$14)^バックデータ一覧!$C$11+バックデータ一覧!$E$10*(0.3/(バックデータ一覧!$E$12*計算過程!L3022+バックデータ一覧!$E$13*LN(0.3)+バックデータ一覧!$E$14))^バックデータ一覧!$E$11)*計算過程!$W$11*計算過程!G3022/0.3*10^-3,0)</f>
        <v>0</v>
      </c>
      <c r="G3022" s="18">
        <f t="shared" si="284"/>
        <v>0</v>
      </c>
      <c r="H3022" s="18">
        <f t="shared" si="285"/>
        <v>0</v>
      </c>
      <c r="I3022" s="24">
        <v>0</v>
      </c>
      <c r="J3022" s="24">
        <v>0</v>
      </c>
      <c r="K3022" s="24">
        <v>0</v>
      </c>
      <c r="L3022" s="14">
        <f>貼り付けシート!C3022</f>
        <v>20.8</v>
      </c>
      <c r="M3022" s="14">
        <f>貼り付けシート!D3022</f>
        <v>9.6</v>
      </c>
      <c r="N3022" s="18">
        <f>貼り付けシート!E3022</f>
        <v>62.624528603247263</v>
      </c>
      <c r="O3022" s="18">
        <f>貼り付けシート!F3022</f>
        <v>0</v>
      </c>
      <c r="P3022" s="19">
        <f t="shared" si="286"/>
        <v>0</v>
      </c>
      <c r="Q3022" s="19">
        <f t="shared" si="287"/>
        <v>0</v>
      </c>
    </row>
    <row r="3023" spans="1:17">
      <c r="A3023" s="38">
        <v>41765</v>
      </c>
      <c r="B3023" s="49" t="s">
        <v>166</v>
      </c>
      <c r="C3023" s="24">
        <f t="shared" si="282"/>
        <v>30.406921776000001</v>
      </c>
      <c r="D3023" s="24">
        <f t="shared" si="283"/>
        <v>0</v>
      </c>
      <c r="E3023" s="18">
        <f>IF(G3023&gt;=0.3,(バックデータ一覧!$C$10*(バックデータ一覧!$C$12*計算過程!L3023+バックデータ一覧!$C$13*LN(計算過程!G3023)+バックデータ一覧!$C$14)^バックデータ一覧!$C$11+バックデータ一覧!$E$10*(計算過程!G3023/(バックデータ一覧!$E$12*計算過程!L3023+バックデータ一覧!$E$13*LN(計算過程!G3023)+バックデータ一覧!$E$14))^バックデータ一覧!$E$11)*計算過程!$W$11*10^-3,0)</f>
        <v>0</v>
      </c>
      <c r="F3023" s="18">
        <f>IF(G3023&lt;0.3,(バックデータ一覧!$C$10*(バックデータ一覧!$C$12*計算過程!L3023+バックデータ一覧!$C$13*LN(0.3)+バックデータ一覧!$C$14)^バックデータ一覧!$C$11+バックデータ一覧!$E$10*(0.3/(バックデータ一覧!$E$12*計算過程!L3023+バックデータ一覧!$E$13*LN(0.3)+バックデータ一覧!$E$14))^バックデータ一覧!$E$11)*計算過程!$W$11*計算過程!G3023/0.3*10^-3,0)</f>
        <v>0</v>
      </c>
      <c r="G3023" s="18">
        <f t="shared" si="284"/>
        <v>0</v>
      </c>
      <c r="H3023" s="18">
        <f t="shared" si="285"/>
        <v>0</v>
      </c>
      <c r="I3023" s="24">
        <v>0</v>
      </c>
      <c r="J3023" s="24">
        <v>0</v>
      </c>
      <c r="K3023" s="24">
        <v>0</v>
      </c>
      <c r="L3023" s="14">
        <f>貼り付けシート!C3023</f>
        <v>20</v>
      </c>
      <c r="M3023" s="14">
        <f>貼り付けシート!D3023</f>
        <v>9</v>
      </c>
      <c r="N3023" s="18">
        <f>貼り付けシート!E3023</f>
        <v>61.742504747981123</v>
      </c>
      <c r="O3023" s="18">
        <f>貼り付けシート!F3023</f>
        <v>0</v>
      </c>
      <c r="P3023" s="19">
        <f t="shared" si="286"/>
        <v>0</v>
      </c>
      <c r="Q3023" s="19">
        <f t="shared" si="287"/>
        <v>0</v>
      </c>
    </row>
    <row r="3024" spans="1:17">
      <c r="A3024" s="38">
        <v>41765</v>
      </c>
      <c r="B3024" s="49" t="s">
        <v>167</v>
      </c>
      <c r="C3024" s="24">
        <f t="shared" si="282"/>
        <v>30.406921776000001</v>
      </c>
      <c r="D3024" s="24">
        <f t="shared" si="283"/>
        <v>0</v>
      </c>
      <c r="E3024" s="18">
        <f>IF(G3024&gt;=0.3,(バックデータ一覧!$C$10*(バックデータ一覧!$C$12*計算過程!L3024+バックデータ一覧!$C$13*LN(計算過程!G3024)+バックデータ一覧!$C$14)^バックデータ一覧!$C$11+バックデータ一覧!$E$10*(計算過程!G3024/(バックデータ一覧!$E$12*計算過程!L3024+バックデータ一覧!$E$13*LN(計算過程!G3024)+バックデータ一覧!$E$14))^バックデータ一覧!$E$11)*計算過程!$W$11*10^-3,0)</f>
        <v>0</v>
      </c>
      <c r="F3024" s="18">
        <f>IF(G3024&lt;0.3,(バックデータ一覧!$C$10*(バックデータ一覧!$C$12*計算過程!L3024+バックデータ一覧!$C$13*LN(0.3)+バックデータ一覧!$C$14)^バックデータ一覧!$C$11+バックデータ一覧!$E$10*(0.3/(バックデータ一覧!$E$12*計算過程!L3024+バックデータ一覧!$E$13*LN(0.3)+バックデータ一覧!$E$14))^バックデータ一覧!$E$11)*計算過程!$W$11*計算過程!G3024/0.3*10^-3,0)</f>
        <v>0</v>
      </c>
      <c r="G3024" s="18">
        <f t="shared" si="284"/>
        <v>0</v>
      </c>
      <c r="H3024" s="18">
        <f t="shared" si="285"/>
        <v>0</v>
      </c>
      <c r="I3024" s="24">
        <v>0</v>
      </c>
      <c r="J3024" s="24">
        <v>0</v>
      </c>
      <c r="K3024" s="24">
        <v>0</v>
      </c>
      <c r="L3024" s="14">
        <f>貼り付けシート!C3024</f>
        <v>18.8</v>
      </c>
      <c r="M3024" s="14">
        <f>貼り付けシート!D3024</f>
        <v>9.4</v>
      </c>
      <c r="N3024" s="18">
        <f>貼り付けシート!E3024</f>
        <v>69.442903470292478</v>
      </c>
      <c r="O3024" s="18">
        <f>貼り付けシート!F3024</f>
        <v>0</v>
      </c>
      <c r="P3024" s="19">
        <f t="shared" si="286"/>
        <v>0</v>
      </c>
      <c r="Q3024" s="19">
        <f t="shared" si="287"/>
        <v>0</v>
      </c>
    </row>
    <row r="3025" spans="1:17">
      <c r="A3025" s="38">
        <v>41765</v>
      </c>
      <c r="B3025" s="49" t="s">
        <v>168</v>
      </c>
      <c r="C3025" s="24">
        <f t="shared" si="282"/>
        <v>30.406921776000001</v>
      </c>
      <c r="D3025" s="24">
        <f t="shared" si="283"/>
        <v>0</v>
      </c>
      <c r="E3025" s="18">
        <f>IF(G3025&gt;=0.3,(バックデータ一覧!$C$10*(バックデータ一覧!$C$12*計算過程!L3025+バックデータ一覧!$C$13*LN(計算過程!G3025)+バックデータ一覧!$C$14)^バックデータ一覧!$C$11+バックデータ一覧!$E$10*(計算過程!G3025/(バックデータ一覧!$E$12*計算過程!L3025+バックデータ一覧!$E$13*LN(計算過程!G3025)+バックデータ一覧!$E$14))^バックデータ一覧!$E$11)*計算過程!$W$11*10^-3,0)</f>
        <v>0</v>
      </c>
      <c r="F3025" s="18">
        <f>IF(G3025&lt;0.3,(バックデータ一覧!$C$10*(バックデータ一覧!$C$12*計算過程!L3025+バックデータ一覧!$C$13*LN(0.3)+バックデータ一覧!$C$14)^バックデータ一覧!$C$11+バックデータ一覧!$E$10*(0.3/(バックデータ一覧!$E$12*計算過程!L3025+バックデータ一覧!$E$13*LN(0.3)+バックデータ一覧!$E$14))^バックデータ一覧!$E$11)*計算過程!$W$11*計算過程!G3025/0.3*10^-3,0)</f>
        <v>0</v>
      </c>
      <c r="G3025" s="18">
        <f t="shared" si="284"/>
        <v>0</v>
      </c>
      <c r="H3025" s="18">
        <f t="shared" si="285"/>
        <v>0</v>
      </c>
      <c r="I3025" s="24">
        <v>0</v>
      </c>
      <c r="J3025" s="24">
        <v>0</v>
      </c>
      <c r="K3025" s="24">
        <v>0</v>
      </c>
      <c r="L3025" s="14">
        <f>貼り付けシート!C3025</f>
        <v>18.5</v>
      </c>
      <c r="M3025" s="14">
        <f>貼り付けシート!D3025</f>
        <v>9.9</v>
      </c>
      <c r="N3025" s="18">
        <f>貼り付けシート!E3025</f>
        <v>74.464118566123744</v>
      </c>
      <c r="O3025" s="18">
        <f>貼り付けシート!F3025</f>
        <v>0</v>
      </c>
      <c r="P3025" s="19">
        <f t="shared" si="286"/>
        <v>0</v>
      </c>
      <c r="Q3025" s="19">
        <f t="shared" si="287"/>
        <v>0</v>
      </c>
    </row>
    <row r="3026" spans="1:17">
      <c r="A3026" s="38">
        <v>41765</v>
      </c>
      <c r="B3026" s="49" t="s">
        <v>169</v>
      </c>
      <c r="C3026" s="24">
        <f t="shared" si="282"/>
        <v>30.406921776000001</v>
      </c>
      <c r="D3026" s="24">
        <f t="shared" si="283"/>
        <v>0</v>
      </c>
      <c r="E3026" s="18">
        <f>IF(G3026&gt;=0.3,(バックデータ一覧!$C$10*(バックデータ一覧!$C$12*計算過程!L3026+バックデータ一覧!$C$13*LN(計算過程!G3026)+バックデータ一覧!$C$14)^バックデータ一覧!$C$11+バックデータ一覧!$E$10*(計算過程!G3026/(バックデータ一覧!$E$12*計算過程!L3026+バックデータ一覧!$E$13*LN(計算過程!G3026)+バックデータ一覧!$E$14))^バックデータ一覧!$E$11)*計算過程!$W$11*10^-3,0)</f>
        <v>0</v>
      </c>
      <c r="F3026" s="18">
        <f>IF(G3026&lt;0.3,(バックデータ一覧!$C$10*(バックデータ一覧!$C$12*計算過程!L3026+バックデータ一覧!$C$13*LN(0.3)+バックデータ一覧!$C$14)^バックデータ一覧!$C$11+バックデータ一覧!$E$10*(0.3/(バックデータ一覧!$E$12*計算過程!L3026+バックデータ一覧!$E$13*LN(0.3)+バックデータ一覧!$E$14))^バックデータ一覧!$E$11)*計算過程!$W$11*計算過程!G3026/0.3*10^-3,0)</f>
        <v>0</v>
      </c>
      <c r="G3026" s="18">
        <f t="shared" si="284"/>
        <v>0</v>
      </c>
      <c r="H3026" s="18">
        <f t="shared" si="285"/>
        <v>0</v>
      </c>
      <c r="I3026" s="24">
        <v>0</v>
      </c>
      <c r="J3026" s="24">
        <v>0</v>
      </c>
      <c r="K3026" s="24">
        <v>0</v>
      </c>
      <c r="L3026" s="14">
        <f>貼り付けシート!C3026</f>
        <v>16.7</v>
      </c>
      <c r="M3026" s="14">
        <f>貼り付けシート!D3026</f>
        <v>10.3</v>
      </c>
      <c r="N3026" s="18">
        <f>貼り付けシート!E3026</f>
        <v>86.738031502269237</v>
      </c>
      <c r="O3026" s="18">
        <f>貼り付けシート!F3026</f>
        <v>0</v>
      </c>
      <c r="P3026" s="19">
        <f t="shared" si="286"/>
        <v>0</v>
      </c>
      <c r="Q3026" s="19">
        <f t="shared" si="287"/>
        <v>0</v>
      </c>
    </row>
    <row r="3027" spans="1:17">
      <c r="A3027" s="38">
        <v>41765</v>
      </c>
      <c r="B3027" s="49" t="s">
        <v>170</v>
      </c>
      <c r="C3027" s="24">
        <f t="shared" si="282"/>
        <v>30.406921776000001</v>
      </c>
      <c r="D3027" s="24">
        <f t="shared" si="283"/>
        <v>0</v>
      </c>
      <c r="E3027" s="18">
        <f>IF(G3027&gt;=0.3,(バックデータ一覧!$C$10*(バックデータ一覧!$C$12*計算過程!L3027+バックデータ一覧!$C$13*LN(計算過程!G3027)+バックデータ一覧!$C$14)^バックデータ一覧!$C$11+バックデータ一覧!$E$10*(計算過程!G3027/(バックデータ一覧!$E$12*計算過程!L3027+バックデータ一覧!$E$13*LN(計算過程!G3027)+バックデータ一覧!$E$14))^バックデータ一覧!$E$11)*計算過程!$W$11*10^-3,0)</f>
        <v>0</v>
      </c>
      <c r="F3027" s="18">
        <f>IF(G3027&lt;0.3,(バックデータ一覧!$C$10*(バックデータ一覧!$C$12*計算過程!L3027+バックデータ一覧!$C$13*LN(0.3)+バックデータ一覧!$C$14)^バックデータ一覧!$C$11+バックデータ一覧!$E$10*(0.3/(バックデータ一覧!$E$12*計算過程!L3027+バックデータ一覧!$E$13*LN(0.3)+バックデータ一覧!$E$14))^バックデータ一覧!$E$11)*計算過程!$W$11*計算過程!G3027/0.3*10^-3,0)</f>
        <v>0</v>
      </c>
      <c r="G3027" s="18">
        <f t="shared" si="284"/>
        <v>0</v>
      </c>
      <c r="H3027" s="18">
        <f t="shared" si="285"/>
        <v>0</v>
      </c>
      <c r="I3027" s="24">
        <v>0</v>
      </c>
      <c r="J3027" s="24">
        <v>0</v>
      </c>
      <c r="K3027" s="24">
        <v>0</v>
      </c>
      <c r="L3027" s="14">
        <f>貼り付けシート!C3027</f>
        <v>15.7</v>
      </c>
      <c r="M3027" s="14">
        <f>貼り付けシート!D3027</f>
        <v>10.199999999999999</v>
      </c>
      <c r="N3027" s="18">
        <f>貼り付けシート!E3027</f>
        <v>91.569432829724263</v>
      </c>
      <c r="O3027" s="18">
        <f>貼り付けシート!F3027</f>
        <v>0</v>
      </c>
      <c r="P3027" s="19">
        <f t="shared" si="286"/>
        <v>0</v>
      </c>
      <c r="Q3027" s="19">
        <f t="shared" si="287"/>
        <v>0</v>
      </c>
    </row>
    <row r="3028" spans="1:17">
      <c r="A3028" s="38">
        <v>41765</v>
      </c>
      <c r="B3028" s="49" t="s">
        <v>171</v>
      </c>
      <c r="C3028" s="24">
        <f t="shared" si="282"/>
        <v>30.406921776000001</v>
      </c>
      <c r="D3028" s="24">
        <f t="shared" si="283"/>
        <v>0</v>
      </c>
      <c r="E3028" s="18">
        <f>IF(G3028&gt;=0.3,(バックデータ一覧!$C$10*(バックデータ一覧!$C$12*計算過程!L3028+バックデータ一覧!$C$13*LN(計算過程!G3028)+バックデータ一覧!$C$14)^バックデータ一覧!$C$11+バックデータ一覧!$E$10*(計算過程!G3028/(バックデータ一覧!$E$12*計算過程!L3028+バックデータ一覧!$E$13*LN(計算過程!G3028)+バックデータ一覧!$E$14))^バックデータ一覧!$E$11)*計算過程!$W$11*10^-3,0)</f>
        <v>0</v>
      </c>
      <c r="F3028" s="18">
        <f>IF(G3028&lt;0.3,(バックデータ一覧!$C$10*(バックデータ一覧!$C$12*計算過程!L3028+バックデータ一覧!$C$13*LN(0.3)+バックデータ一覧!$C$14)^バックデータ一覧!$C$11+バックデータ一覧!$E$10*(0.3/(バックデータ一覧!$E$12*計算過程!L3028+バックデータ一覧!$E$13*LN(0.3)+バックデータ一覧!$E$14))^バックデータ一覧!$E$11)*計算過程!$W$11*計算過程!G3028/0.3*10^-3,0)</f>
        <v>0</v>
      </c>
      <c r="G3028" s="18">
        <f t="shared" si="284"/>
        <v>0</v>
      </c>
      <c r="H3028" s="18">
        <f t="shared" si="285"/>
        <v>0</v>
      </c>
      <c r="I3028" s="24">
        <v>0</v>
      </c>
      <c r="J3028" s="24">
        <v>0</v>
      </c>
      <c r="K3028" s="24">
        <v>0</v>
      </c>
      <c r="L3028" s="14">
        <f>貼り付けシート!C3028</f>
        <v>15.3</v>
      </c>
      <c r="M3028" s="14">
        <f>貼り付けシート!D3028</f>
        <v>10.1</v>
      </c>
      <c r="N3028" s="18">
        <f>貼り付けシート!E3028</f>
        <v>93.043282054953764</v>
      </c>
      <c r="O3028" s="18">
        <f>貼り付けシート!F3028</f>
        <v>0</v>
      </c>
      <c r="P3028" s="19">
        <f t="shared" si="286"/>
        <v>0</v>
      </c>
      <c r="Q3028" s="19">
        <f t="shared" si="287"/>
        <v>0</v>
      </c>
    </row>
    <row r="3029" spans="1:17">
      <c r="A3029" s="38">
        <v>41765</v>
      </c>
      <c r="B3029" s="49" t="s">
        <v>172</v>
      </c>
      <c r="C3029" s="24">
        <f t="shared" si="282"/>
        <v>30.406921776000001</v>
      </c>
      <c r="D3029" s="24">
        <f t="shared" si="283"/>
        <v>0</v>
      </c>
      <c r="E3029" s="18">
        <f>IF(G3029&gt;=0.3,(バックデータ一覧!$C$10*(バックデータ一覧!$C$12*計算過程!L3029+バックデータ一覧!$C$13*LN(計算過程!G3029)+バックデータ一覧!$C$14)^バックデータ一覧!$C$11+バックデータ一覧!$E$10*(計算過程!G3029/(バックデータ一覧!$E$12*計算過程!L3029+バックデータ一覧!$E$13*LN(計算過程!G3029)+バックデータ一覧!$E$14))^バックデータ一覧!$E$11)*計算過程!$W$11*10^-3,0)</f>
        <v>0</v>
      </c>
      <c r="F3029" s="18">
        <f>IF(G3029&lt;0.3,(バックデータ一覧!$C$10*(バックデータ一覧!$C$12*計算過程!L3029+バックデータ一覧!$C$13*LN(0.3)+バックデータ一覧!$C$14)^バックデータ一覧!$C$11+バックデータ一覧!$E$10*(0.3/(バックデータ一覧!$E$12*計算過程!L3029+バックデータ一覧!$E$13*LN(0.3)+バックデータ一覧!$E$14))^バックデータ一覧!$E$11)*計算過程!$W$11*計算過程!G3029/0.3*10^-3,0)</f>
        <v>0</v>
      </c>
      <c r="G3029" s="18">
        <f t="shared" si="284"/>
        <v>0</v>
      </c>
      <c r="H3029" s="18">
        <f t="shared" si="285"/>
        <v>0</v>
      </c>
      <c r="I3029" s="24">
        <v>0</v>
      </c>
      <c r="J3029" s="24">
        <v>0</v>
      </c>
      <c r="K3029" s="24">
        <v>0</v>
      </c>
      <c r="L3029" s="14">
        <f>貼り付けシート!C3029</f>
        <v>15</v>
      </c>
      <c r="M3029" s="14">
        <f>貼り付けシート!D3029</f>
        <v>10</v>
      </c>
      <c r="N3029" s="18">
        <f>貼り付けシート!E3029</f>
        <v>93.932043464589086</v>
      </c>
      <c r="O3029" s="18">
        <f>貼り付けシート!F3029</f>
        <v>0</v>
      </c>
      <c r="P3029" s="19">
        <f t="shared" si="286"/>
        <v>0</v>
      </c>
      <c r="Q3029" s="19">
        <f t="shared" si="287"/>
        <v>0</v>
      </c>
    </row>
    <row r="3030" spans="1:17">
      <c r="A3030" s="38">
        <v>41766</v>
      </c>
      <c r="B3030" s="49" t="s">
        <v>149</v>
      </c>
      <c r="C3030" s="24">
        <f t="shared" si="282"/>
        <v>30.406921776000001</v>
      </c>
      <c r="D3030" s="24">
        <f t="shared" si="283"/>
        <v>0</v>
      </c>
      <c r="E3030" s="18">
        <f>IF(G3030&gt;=0.3,(バックデータ一覧!$C$10*(バックデータ一覧!$C$12*計算過程!L3030+バックデータ一覧!$C$13*LN(計算過程!G3030)+バックデータ一覧!$C$14)^バックデータ一覧!$C$11+バックデータ一覧!$E$10*(計算過程!G3030/(バックデータ一覧!$E$12*計算過程!L3030+バックデータ一覧!$E$13*LN(計算過程!G3030)+バックデータ一覧!$E$14))^バックデータ一覧!$E$11)*計算過程!$W$11*10^-3,0)</f>
        <v>0</v>
      </c>
      <c r="F3030" s="18">
        <f>IF(G3030&lt;0.3,(バックデータ一覧!$C$10*(バックデータ一覧!$C$12*計算過程!L3030+バックデータ一覧!$C$13*LN(0.3)+バックデータ一覧!$C$14)^バックデータ一覧!$C$11+バックデータ一覧!$E$10*(0.3/(バックデータ一覧!$E$12*計算過程!L3030+バックデータ一覧!$E$13*LN(0.3)+バックデータ一覧!$E$14))^バックデータ一覧!$E$11)*計算過程!$W$11*計算過程!G3030/0.3*10^-3,0)</f>
        <v>0</v>
      </c>
      <c r="G3030" s="18">
        <f t="shared" si="284"/>
        <v>0</v>
      </c>
      <c r="H3030" s="18">
        <f t="shared" si="285"/>
        <v>0</v>
      </c>
      <c r="I3030" s="24">
        <v>0</v>
      </c>
      <c r="J3030" s="24">
        <v>0</v>
      </c>
      <c r="K3030" s="24">
        <v>0</v>
      </c>
      <c r="L3030" s="14">
        <f>貼り付けシート!C3030</f>
        <v>14.4</v>
      </c>
      <c r="M3030" s="14">
        <f>貼り付けシート!D3030</f>
        <v>9.6999999999999993</v>
      </c>
      <c r="N3030" s="18">
        <f>貼り付けシート!E3030</f>
        <v>94.757557964155836</v>
      </c>
      <c r="O3030" s="18">
        <f>貼り付けシート!F3030</f>
        <v>0</v>
      </c>
      <c r="P3030" s="19">
        <f t="shared" si="286"/>
        <v>0</v>
      </c>
      <c r="Q3030" s="19">
        <f t="shared" si="287"/>
        <v>0</v>
      </c>
    </row>
    <row r="3031" spans="1:17">
      <c r="A3031" s="38">
        <v>41766</v>
      </c>
      <c r="B3031" s="49" t="s">
        <v>150</v>
      </c>
      <c r="C3031" s="24">
        <f t="shared" si="282"/>
        <v>30.406921776000001</v>
      </c>
      <c r="D3031" s="24">
        <f t="shared" si="283"/>
        <v>0</v>
      </c>
      <c r="E3031" s="18">
        <f>IF(G3031&gt;=0.3,(バックデータ一覧!$C$10*(バックデータ一覧!$C$12*計算過程!L3031+バックデータ一覧!$C$13*LN(計算過程!G3031)+バックデータ一覧!$C$14)^バックデータ一覧!$C$11+バックデータ一覧!$E$10*(計算過程!G3031/(バックデータ一覧!$E$12*計算過程!L3031+バックデータ一覧!$E$13*LN(計算過程!G3031)+バックデータ一覧!$E$14))^バックデータ一覧!$E$11)*計算過程!$W$11*10^-3,0)</f>
        <v>0</v>
      </c>
      <c r="F3031" s="18">
        <f>IF(G3031&lt;0.3,(バックデータ一覧!$C$10*(バックデータ一覧!$C$12*計算過程!L3031+バックデータ一覧!$C$13*LN(0.3)+バックデータ一覧!$C$14)^バックデータ一覧!$C$11+バックデータ一覧!$E$10*(0.3/(バックデータ一覧!$E$12*計算過程!L3031+バックデータ一覧!$E$13*LN(0.3)+バックデータ一覧!$E$14))^バックデータ一覧!$E$11)*計算過程!$W$11*計算過程!G3031/0.3*10^-3,0)</f>
        <v>0</v>
      </c>
      <c r="G3031" s="18">
        <f t="shared" si="284"/>
        <v>0</v>
      </c>
      <c r="H3031" s="18">
        <f t="shared" si="285"/>
        <v>0</v>
      </c>
      <c r="I3031" s="24">
        <v>0</v>
      </c>
      <c r="J3031" s="24">
        <v>0</v>
      </c>
      <c r="K3031" s="24">
        <v>0</v>
      </c>
      <c r="L3031" s="14">
        <f>貼り付けシート!C3031</f>
        <v>13.9</v>
      </c>
      <c r="M3031" s="14">
        <f>貼り付けシート!D3031</f>
        <v>9.3000000000000007</v>
      </c>
      <c r="N3031" s="18">
        <f>貼り付けシート!E3031</f>
        <v>93.902977443902429</v>
      </c>
      <c r="O3031" s="18">
        <f>貼り付けシート!F3031</f>
        <v>0</v>
      </c>
      <c r="P3031" s="19">
        <f t="shared" si="286"/>
        <v>0</v>
      </c>
      <c r="Q3031" s="19">
        <f t="shared" si="287"/>
        <v>0</v>
      </c>
    </row>
    <row r="3032" spans="1:17">
      <c r="A3032" s="38">
        <v>41766</v>
      </c>
      <c r="B3032" s="49" t="s">
        <v>151</v>
      </c>
      <c r="C3032" s="24">
        <f t="shared" si="282"/>
        <v>30.406921776000001</v>
      </c>
      <c r="D3032" s="24">
        <f t="shared" si="283"/>
        <v>0</v>
      </c>
      <c r="E3032" s="18">
        <f>IF(G3032&gt;=0.3,(バックデータ一覧!$C$10*(バックデータ一覧!$C$12*計算過程!L3032+バックデータ一覧!$C$13*LN(計算過程!G3032)+バックデータ一覧!$C$14)^バックデータ一覧!$C$11+バックデータ一覧!$E$10*(計算過程!G3032/(バックデータ一覧!$E$12*計算過程!L3032+バックデータ一覧!$E$13*LN(計算過程!G3032)+バックデータ一覧!$E$14))^バックデータ一覧!$E$11)*計算過程!$W$11*10^-3,0)</f>
        <v>0</v>
      </c>
      <c r="F3032" s="18">
        <f>IF(G3032&lt;0.3,(バックデータ一覧!$C$10*(バックデータ一覧!$C$12*計算過程!L3032+バックデータ一覧!$C$13*LN(0.3)+バックデータ一覧!$C$14)^バックデータ一覧!$C$11+バックデータ一覧!$E$10*(0.3/(バックデータ一覧!$E$12*計算過程!L3032+バックデータ一覧!$E$13*LN(0.3)+バックデータ一覧!$E$14))^バックデータ一覧!$E$11)*計算過程!$W$11*計算過程!G3032/0.3*10^-3,0)</f>
        <v>0</v>
      </c>
      <c r="G3032" s="18">
        <f t="shared" si="284"/>
        <v>0</v>
      </c>
      <c r="H3032" s="18">
        <f t="shared" si="285"/>
        <v>0</v>
      </c>
      <c r="I3032" s="24">
        <v>0</v>
      </c>
      <c r="J3032" s="24">
        <v>0</v>
      </c>
      <c r="K3032" s="24">
        <v>0</v>
      </c>
      <c r="L3032" s="14">
        <f>貼り付けシート!C3032</f>
        <v>13.4</v>
      </c>
      <c r="M3032" s="14">
        <f>貼り付けシート!D3032</f>
        <v>9</v>
      </c>
      <c r="N3032" s="18">
        <f>貼り付けシート!E3032</f>
        <v>93.924760396782716</v>
      </c>
      <c r="O3032" s="18">
        <f>貼り付けシート!F3032</f>
        <v>0</v>
      </c>
      <c r="P3032" s="19">
        <f t="shared" si="286"/>
        <v>0</v>
      </c>
      <c r="Q3032" s="19">
        <f t="shared" si="287"/>
        <v>0</v>
      </c>
    </row>
    <row r="3033" spans="1:17">
      <c r="A3033" s="38">
        <v>41766</v>
      </c>
      <c r="B3033" s="49" t="s">
        <v>152</v>
      </c>
      <c r="C3033" s="24">
        <f t="shared" si="282"/>
        <v>30.406921776000001</v>
      </c>
      <c r="D3033" s="24">
        <f t="shared" si="283"/>
        <v>0</v>
      </c>
      <c r="E3033" s="18">
        <f>IF(G3033&gt;=0.3,(バックデータ一覧!$C$10*(バックデータ一覧!$C$12*計算過程!L3033+バックデータ一覧!$C$13*LN(計算過程!G3033)+バックデータ一覧!$C$14)^バックデータ一覧!$C$11+バックデータ一覧!$E$10*(計算過程!G3033/(バックデータ一覧!$E$12*計算過程!L3033+バックデータ一覧!$E$13*LN(計算過程!G3033)+バックデータ一覧!$E$14))^バックデータ一覧!$E$11)*計算過程!$W$11*10^-3,0)</f>
        <v>0</v>
      </c>
      <c r="F3033" s="18">
        <f>IF(G3033&lt;0.3,(バックデータ一覧!$C$10*(バックデータ一覧!$C$12*計算過程!L3033+バックデータ一覧!$C$13*LN(0.3)+バックデータ一覧!$C$14)^バックデータ一覧!$C$11+バックデータ一覧!$E$10*(0.3/(バックデータ一覧!$E$12*計算過程!L3033+バックデータ一覧!$E$13*LN(0.3)+バックデータ一覧!$E$14))^バックデータ一覧!$E$11)*計算過程!$W$11*計算過程!G3033/0.3*10^-3,0)</f>
        <v>0</v>
      </c>
      <c r="G3033" s="18">
        <f t="shared" si="284"/>
        <v>0</v>
      </c>
      <c r="H3033" s="18">
        <f t="shared" si="285"/>
        <v>0</v>
      </c>
      <c r="I3033" s="24">
        <v>0</v>
      </c>
      <c r="J3033" s="24">
        <v>0</v>
      </c>
      <c r="K3033" s="24">
        <v>0</v>
      </c>
      <c r="L3033" s="14">
        <f>貼り付けシート!C3033</f>
        <v>13.1</v>
      </c>
      <c r="M3033" s="14">
        <f>貼り付けシート!D3033</f>
        <v>8.8000000000000007</v>
      </c>
      <c r="N3033" s="18">
        <f>貼り付けシート!E3033</f>
        <v>93.684029998105544</v>
      </c>
      <c r="O3033" s="18">
        <f>貼り付けシート!F3033</f>
        <v>0</v>
      </c>
      <c r="P3033" s="19">
        <f t="shared" si="286"/>
        <v>0</v>
      </c>
      <c r="Q3033" s="19">
        <f t="shared" si="287"/>
        <v>0</v>
      </c>
    </row>
    <row r="3034" spans="1:17">
      <c r="A3034" s="38">
        <v>41766</v>
      </c>
      <c r="B3034" s="49" t="s">
        <v>153</v>
      </c>
      <c r="C3034" s="24">
        <f t="shared" si="282"/>
        <v>30.406921776000001</v>
      </c>
      <c r="D3034" s="24">
        <f t="shared" si="283"/>
        <v>0</v>
      </c>
      <c r="E3034" s="18">
        <f>IF(G3034&gt;=0.3,(バックデータ一覧!$C$10*(バックデータ一覧!$C$12*計算過程!L3034+バックデータ一覧!$C$13*LN(計算過程!G3034)+バックデータ一覧!$C$14)^バックデータ一覧!$C$11+バックデータ一覧!$E$10*(計算過程!G3034/(バックデータ一覧!$E$12*計算過程!L3034+バックデータ一覧!$E$13*LN(計算過程!G3034)+バックデータ一覧!$E$14))^バックデータ一覧!$E$11)*計算過程!$W$11*10^-3,0)</f>
        <v>0</v>
      </c>
      <c r="F3034" s="18">
        <f>IF(G3034&lt;0.3,(バックデータ一覧!$C$10*(バックデータ一覧!$C$12*計算過程!L3034+バックデータ一覧!$C$13*LN(0.3)+バックデータ一覧!$C$14)^バックデータ一覧!$C$11+バックデータ一覧!$E$10*(0.3/(バックデータ一覧!$E$12*計算過程!L3034+バックデータ一覧!$E$13*LN(0.3)+バックデータ一覧!$E$14))^バックデータ一覧!$E$11)*計算過程!$W$11*計算過程!G3034/0.3*10^-3,0)</f>
        <v>0</v>
      </c>
      <c r="G3034" s="18">
        <f t="shared" si="284"/>
        <v>0</v>
      </c>
      <c r="H3034" s="18">
        <f t="shared" si="285"/>
        <v>0</v>
      </c>
      <c r="I3034" s="24">
        <v>0</v>
      </c>
      <c r="J3034" s="24">
        <v>0</v>
      </c>
      <c r="K3034" s="24">
        <v>0</v>
      </c>
      <c r="L3034" s="14">
        <f>貼り付けシート!C3034</f>
        <v>13.1</v>
      </c>
      <c r="M3034" s="14">
        <f>貼り付けシート!D3034</f>
        <v>8.6</v>
      </c>
      <c r="N3034" s="18">
        <f>貼り付けシート!E3034</f>
        <v>91.583884874456274</v>
      </c>
      <c r="O3034" s="18">
        <f>貼り付けシート!F3034</f>
        <v>0</v>
      </c>
      <c r="P3034" s="19">
        <f t="shared" si="286"/>
        <v>0</v>
      </c>
      <c r="Q3034" s="19">
        <f t="shared" si="287"/>
        <v>0</v>
      </c>
    </row>
    <row r="3035" spans="1:17">
      <c r="A3035" s="38">
        <v>41766</v>
      </c>
      <c r="B3035" s="49" t="s">
        <v>154</v>
      </c>
      <c r="C3035" s="24">
        <f t="shared" si="282"/>
        <v>30.406921776000001</v>
      </c>
      <c r="D3035" s="24">
        <f t="shared" si="283"/>
        <v>0</v>
      </c>
      <c r="E3035" s="18">
        <f>IF(G3035&gt;=0.3,(バックデータ一覧!$C$10*(バックデータ一覧!$C$12*計算過程!L3035+バックデータ一覧!$C$13*LN(計算過程!G3035)+バックデータ一覧!$C$14)^バックデータ一覧!$C$11+バックデータ一覧!$E$10*(計算過程!G3035/(バックデータ一覧!$E$12*計算過程!L3035+バックデータ一覧!$E$13*LN(計算過程!G3035)+バックデータ一覧!$E$14))^バックデータ一覧!$E$11)*計算過程!$W$11*10^-3,0)</f>
        <v>0</v>
      </c>
      <c r="F3035" s="18">
        <f>IF(G3035&lt;0.3,(バックデータ一覧!$C$10*(バックデータ一覧!$C$12*計算過程!L3035+バックデータ一覧!$C$13*LN(0.3)+バックデータ一覧!$C$14)^バックデータ一覧!$C$11+バックデータ一覧!$E$10*(0.3/(バックデータ一覧!$E$12*計算過程!L3035+バックデータ一覧!$E$13*LN(0.3)+バックデータ一覧!$E$14))^バックデータ一覧!$E$11)*計算過程!$W$11*計算過程!G3035/0.3*10^-3,0)</f>
        <v>0</v>
      </c>
      <c r="G3035" s="18">
        <f t="shared" si="284"/>
        <v>0</v>
      </c>
      <c r="H3035" s="18">
        <f t="shared" si="285"/>
        <v>0</v>
      </c>
      <c r="I3035" s="24">
        <v>0</v>
      </c>
      <c r="J3035" s="24">
        <v>0</v>
      </c>
      <c r="K3035" s="24">
        <v>0</v>
      </c>
      <c r="L3035" s="14">
        <f>貼り付けシート!C3035</f>
        <v>12.7</v>
      </c>
      <c r="M3035" s="14">
        <f>貼り付けシート!D3035</f>
        <v>8.5</v>
      </c>
      <c r="N3035" s="18">
        <f>貼り付けシート!E3035</f>
        <v>92.935856971899767</v>
      </c>
      <c r="O3035" s="18">
        <f>貼り付けシート!F3035</f>
        <v>0</v>
      </c>
      <c r="P3035" s="19">
        <f t="shared" si="286"/>
        <v>0</v>
      </c>
      <c r="Q3035" s="19">
        <f t="shared" si="287"/>
        <v>0</v>
      </c>
    </row>
    <row r="3036" spans="1:17">
      <c r="A3036" s="38">
        <v>41766</v>
      </c>
      <c r="B3036" s="49" t="s">
        <v>155</v>
      </c>
      <c r="C3036" s="24">
        <f t="shared" si="282"/>
        <v>30.406921776000001</v>
      </c>
      <c r="D3036" s="24">
        <f t="shared" si="283"/>
        <v>0</v>
      </c>
      <c r="E3036" s="18">
        <f>IF(G3036&gt;=0.3,(バックデータ一覧!$C$10*(バックデータ一覧!$C$12*計算過程!L3036+バックデータ一覧!$C$13*LN(計算過程!G3036)+バックデータ一覧!$C$14)^バックデータ一覧!$C$11+バックデータ一覧!$E$10*(計算過程!G3036/(バックデータ一覧!$E$12*計算過程!L3036+バックデータ一覧!$E$13*LN(計算過程!G3036)+バックデータ一覧!$E$14))^バックデータ一覧!$E$11)*計算過程!$W$11*10^-3,0)</f>
        <v>0</v>
      </c>
      <c r="F3036" s="18">
        <f>IF(G3036&lt;0.3,(バックデータ一覧!$C$10*(バックデータ一覧!$C$12*計算過程!L3036+バックデータ一覧!$C$13*LN(0.3)+バックデータ一覧!$C$14)^バックデータ一覧!$C$11+バックデータ一覧!$E$10*(0.3/(バックデータ一覧!$E$12*計算過程!L3036+バックデータ一覧!$E$13*LN(0.3)+バックデータ一覧!$E$14))^バックデータ一覧!$E$11)*計算過程!$W$11*計算過程!G3036/0.3*10^-3,0)</f>
        <v>0</v>
      </c>
      <c r="G3036" s="18">
        <f t="shared" si="284"/>
        <v>0</v>
      </c>
      <c r="H3036" s="18">
        <f t="shared" si="285"/>
        <v>0</v>
      </c>
      <c r="I3036" s="24">
        <v>0</v>
      </c>
      <c r="J3036" s="24">
        <v>0</v>
      </c>
      <c r="K3036" s="24">
        <v>0</v>
      </c>
      <c r="L3036" s="14">
        <f>貼り付けシート!C3036</f>
        <v>14.3</v>
      </c>
      <c r="M3036" s="14">
        <f>貼り付けシート!D3036</f>
        <v>9.1</v>
      </c>
      <c r="N3036" s="18">
        <f>貼り付けシート!E3036</f>
        <v>89.558668087332208</v>
      </c>
      <c r="O3036" s="18">
        <f>貼り付けシート!F3036</f>
        <v>0</v>
      </c>
      <c r="P3036" s="19">
        <f t="shared" si="286"/>
        <v>0</v>
      </c>
      <c r="Q3036" s="19">
        <f t="shared" si="287"/>
        <v>0</v>
      </c>
    </row>
    <row r="3037" spans="1:17">
      <c r="A3037" s="38">
        <v>41766</v>
      </c>
      <c r="B3037" s="49" t="s">
        <v>156</v>
      </c>
      <c r="C3037" s="24">
        <f t="shared" si="282"/>
        <v>30.406921776000001</v>
      </c>
      <c r="D3037" s="24">
        <f t="shared" si="283"/>
        <v>0</v>
      </c>
      <c r="E3037" s="18">
        <f>IF(G3037&gt;=0.3,(バックデータ一覧!$C$10*(バックデータ一覧!$C$12*計算過程!L3037+バックデータ一覧!$C$13*LN(計算過程!G3037)+バックデータ一覧!$C$14)^バックデータ一覧!$C$11+バックデータ一覧!$E$10*(計算過程!G3037/(バックデータ一覧!$E$12*計算過程!L3037+バックデータ一覧!$E$13*LN(計算過程!G3037)+バックデータ一覧!$E$14))^バックデータ一覧!$E$11)*計算過程!$W$11*10^-3,0)</f>
        <v>0</v>
      </c>
      <c r="F3037" s="18">
        <f>IF(G3037&lt;0.3,(バックデータ一覧!$C$10*(バックデータ一覧!$C$12*計算過程!L3037+バックデータ一覧!$C$13*LN(0.3)+バックデータ一覧!$C$14)^バックデータ一覧!$C$11+バックデータ一覧!$E$10*(0.3/(バックデータ一覧!$E$12*計算過程!L3037+バックデータ一覧!$E$13*LN(0.3)+バックデータ一覧!$E$14))^バックデータ一覧!$E$11)*計算過程!$W$11*計算過程!G3037/0.3*10^-3,0)</f>
        <v>0</v>
      </c>
      <c r="G3037" s="18">
        <f t="shared" si="284"/>
        <v>0</v>
      </c>
      <c r="H3037" s="18">
        <f t="shared" si="285"/>
        <v>0</v>
      </c>
      <c r="I3037" s="24">
        <v>0</v>
      </c>
      <c r="J3037" s="24">
        <v>0</v>
      </c>
      <c r="K3037" s="24">
        <v>0</v>
      </c>
      <c r="L3037" s="14">
        <f>貼り付けシート!C3037</f>
        <v>17.399999999999999</v>
      </c>
      <c r="M3037" s="14">
        <f>貼り付けシート!D3037</f>
        <v>9.6999999999999993</v>
      </c>
      <c r="N3037" s="18">
        <f>貼り付けシート!E3037</f>
        <v>78.214667870556895</v>
      </c>
      <c r="O3037" s="18">
        <f>貼り付けシート!F3037</f>
        <v>0</v>
      </c>
      <c r="P3037" s="19">
        <f t="shared" si="286"/>
        <v>0</v>
      </c>
      <c r="Q3037" s="19">
        <f t="shared" si="287"/>
        <v>0</v>
      </c>
    </row>
    <row r="3038" spans="1:17">
      <c r="A3038" s="38">
        <v>41766</v>
      </c>
      <c r="B3038" s="49" t="s">
        <v>157</v>
      </c>
      <c r="C3038" s="24">
        <f t="shared" si="282"/>
        <v>30.406921776000001</v>
      </c>
      <c r="D3038" s="24">
        <f t="shared" si="283"/>
        <v>0</v>
      </c>
      <c r="E3038" s="18">
        <f>IF(G3038&gt;=0.3,(バックデータ一覧!$C$10*(バックデータ一覧!$C$12*計算過程!L3038+バックデータ一覧!$C$13*LN(計算過程!G3038)+バックデータ一覧!$C$14)^バックデータ一覧!$C$11+バックデータ一覧!$E$10*(計算過程!G3038/(バックデータ一覧!$E$12*計算過程!L3038+バックデータ一覧!$E$13*LN(計算過程!G3038)+バックデータ一覧!$E$14))^バックデータ一覧!$E$11)*計算過程!$W$11*10^-3,0)</f>
        <v>0</v>
      </c>
      <c r="F3038" s="18">
        <f>IF(G3038&lt;0.3,(バックデータ一覧!$C$10*(バックデータ一覧!$C$12*計算過程!L3038+バックデータ一覧!$C$13*LN(0.3)+バックデータ一覧!$C$14)^バックデータ一覧!$C$11+バックデータ一覧!$E$10*(0.3/(バックデータ一覧!$E$12*計算過程!L3038+バックデータ一覧!$E$13*LN(0.3)+バックデータ一覧!$E$14))^バックデータ一覧!$E$11)*計算過程!$W$11*計算過程!G3038/0.3*10^-3,0)</f>
        <v>0</v>
      </c>
      <c r="G3038" s="18">
        <f t="shared" si="284"/>
        <v>0</v>
      </c>
      <c r="H3038" s="18">
        <f t="shared" si="285"/>
        <v>0</v>
      </c>
      <c r="I3038" s="24">
        <v>0</v>
      </c>
      <c r="J3038" s="24">
        <v>0</v>
      </c>
      <c r="K3038" s="24">
        <v>0</v>
      </c>
      <c r="L3038" s="14">
        <f>貼り付けシート!C3038</f>
        <v>20.6</v>
      </c>
      <c r="M3038" s="14">
        <f>貼り付けシート!D3038</f>
        <v>10.199999999999999</v>
      </c>
      <c r="N3038" s="18">
        <f>貼り付けシート!E3038</f>
        <v>67.299611586767128</v>
      </c>
      <c r="O3038" s="18">
        <f>貼り付けシート!F3038</f>
        <v>0</v>
      </c>
      <c r="P3038" s="19">
        <f t="shared" si="286"/>
        <v>0</v>
      </c>
      <c r="Q3038" s="19">
        <f t="shared" si="287"/>
        <v>0</v>
      </c>
    </row>
    <row r="3039" spans="1:17">
      <c r="A3039" s="38">
        <v>41766</v>
      </c>
      <c r="B3039" s="49" t="s">
        <v>158</v>
      </c>
      <c r="C3039" s="24">
        <f t="shared" si="282"/>
        <v>30.406921776000001</v>
      </c>
      <c r="D3039" s="24">
        <f t="shared" si="283"/>
        <v>0</v>
      </c>
      <c r="E3039" s="18">
        <f>IF(G3039&gt;=0.3,(バックデータ一覧!$C$10*(バックデータ一覧!$C$12*計算過程!L3039+バックデータ一覧!$C$13*LN(計算過程!G3039)+バックデータ一覧!$C$14)^バックデータ一覧!$C$11+バックデータ一覧!$E$10*(計算過程!G3039/(バックデータ一覧!$E$12*計算過程!L3039+バックデータ一覧!$E$13*LN(計算過程!G3039)+バックデータ一覧!$E$14))^バックデータ一覧!$E$11)*計算過程!$W$11*10^-3,0)</f>
        <v>0</v>
      </c>
      <c r="F3039" s="18">
        <f>IF(G3039&lt;0.3,(バックデータ一覧!$C$10*(バックデータ一覧!$C$12*計算過程!L3039+バックデータ一覧!$C$13*LN(0.3)+バックデータ一覧!$C$14)^バックデータ一覧!$C$11+バックデータ一覧!$E$10*(0.3/(バックデータ一覧!$E$12*計算過程!L3039+バックデータ一覧!$E$13*LN(0.3)+バックデータ一覧!$E$14))^バックデータ一覧!$E$11)*計算過程!$W$11*計算過程!G3039/0.3*10^-3,0)</f>
        <v>0</v>
      </c>
      <c r="G3039" s="18">
        <f t="shared" si="284"/>
        <v>0</v>
      </c>
      <c r="H3039" s="18">
        <f t="shared" si="285"/>
        <v>0</v>
      </c>
      <c r="I3039" s="24">
        <v>0</v>
      </c>
      <c r="J3039" s="24">
        <v>0</v>
      </c>
      <c r="K3039" s="24">
        <v>0</v>
      </c>
      <c r="L3039" s="14">
        <f>貼り付けシート!C3039</f>
        <v>23.6</v>
      </c>
      <c r="M3039" s="14">
        <f>貼り付けシート!D3039</f>
        <v>10</v>
      </c>
      <c r="N3039" s="18">
        <f>貼り付けシート!E3039</f>
        <v>54.971165769923601</v>
      </c>
      <c r="O3039" s="18">
        <f>貼り付けシート!F3039</f>
        <v>0</v>
      </c>
      <c r="P3039" s="19">
        <f t="shared" si="286"/>
        <v>0</v>
      </c>
      <c r="Q3039" s="19">
        <f t="shared" si="287"/>
        <v>0</v>
      </c>
    </row>
    <row r="3040" spans="1:17">
      <c r="A3040" s="38">
        <v>41766</v>
      </c>
      <c r="B3040" s="49" t="s">
        <v>159</v>
      </c>
      <c r="C3040" s="24">
        <f t="shared" si="282"/>
        <v>30.406921776000001</v>
      </c>
      <c r="D3040" s="24">
        <f t="shared" si="283"/>
        <v>0</v>
      </c>
      <c r="E3040" s="18">
        <f>IF(G3040&gt;=0.3,(バックデータ一覧!$C$10*(バックデータ一覧!$C$12*計算過程!L3040+バックデータ一覧!$C$13*LN(計算過程!G3040)+バックデータ一覧!$C$14)^バックデータ一覧!$C$11+バックデータ一覧!$E$10*(計算過程!G3040/(バックデータ一覧!$E$12*計算過程!L3040+バックデータ一覧!$E$13*LN(計算過程!G3040)+バックデータ一覧!$E$14))^バックデータ一覧!$E$11)*計算過程!$W$11*10^-3,0)</f>
        <v>0</v>
      </c>
      <c r="F3040" s="18">
        <f>IF(G3040&lt;0.3,(バックデータ一覧!$C$10*(バックデータ一覧!$C$12*計算過程!L3040+バックデータ一覧!$C$13*LN(0.3)+バックデータ一覧!$C$14)^バックデータ一覧!$C$11+バックデータ一覧!$E$10*(0.3/(バックデータ一覧!$E$12*計算過程!L3040+バックデータ一覧!$E$13*LN(0.3)+バックデータ一覧!$E$14))^バックデータ一覧!$E$11)*計算過程!$W$11*計算過程!G3040/0.3*10^-3,0)</f>
        <v>0</v>
      </c>
      <c r="G3040" s="18">
        <f t="shared" si="284"/>
        <v>0</v>
      </c>
      <c r="H3040" s="18">
        <f t="shared" si="285"/>
        <v>0</v>
      </c>
      <c r="I3040" s="24">
        <v>0</v>
      </c>
      <c r="J3040" s="24">
        <v>0</v>
      </c>
      <c r="K3040" s="24">
        <v>0</v>
      </c>
      <c r="L3040" s="14">
        <f>貼り付けシート!C3040</f>
        <v>25.8</v>
      </c>
      <c r="M3040" s="14">
        <f>貼り付けシート!D3040</f>
        <v>9.8000000000000007</v>
      </c>
      <c r="N3040" s="18">
        <f>貼り付けシート!E3040</f>
        <v>47.2507606928135</v>
      </c>
      <c r="O3040" s="18">
        <f>貼り付けシート!F3040</f>
        <v>0</v>
      </c>
      <c r="P3040" s="19">
        <f t="shared" si="286"/>
        <v>0</v>
      </c>
      <c r="Q3040" s="19">
        <f t="shared" si="287"/>
        <v>0</v>
      </c>
    </row>
    <row r="3041" spans="1:17">
      <c r="A3041" s="38">
        <v>41766</v>
      </c>
      <c r="B3041" s="49" t="s">
        <v>160</v>
      </c>
      <c r="C3041" s="24">
        <f t="shared" si="282"/>
        <v>30.406921776000001</v>
      </c>
      <c r="D3041" s="24">
        <f t="shared" si="283"/>
        <v>0</v>
      </c>
      <c r="E3041" s="18">
        <f>IF(G3041&gt;=0.3,(バックデータ一覧!$C$10*(バックデータ一覧!$C$12*計算過程!L3041+バックデータ一覧!$C$13*LN(計算過程!G3041)+バックデータ一覧!$C$14)^バックデータ一覧!$C$11+バックデータ一覧!$E$10*(計算過程!G3041/(バックデータ一覧!$E$12*計算過程!L3041+バックデータ一覧!$E$13*LN(計算過程!G3041)+バックデータ一覧!$E$14))^バックデータ一覧!$E$11)*計算過程!$W$11*10^-3,0)</f>
        <v>0</v>
      </c>
      <c r="F3041" s="18">
        <f>IF(G3041&lt;0.3,(バックデータ一覧!$C$10*(バックデータ一覧!$C$12*計算過程!L3041+バックデータ一覧!$C$13*LN(0.3)+バックデータ一覧!$C$14)^バックデータ一覧!$C$11+バックデータ一覧!$E$10*(0.3/(バックデータ一覧!$E$12*計算過程!L3041+バックデータ一覧!$E$13*LN(0.3)+バックデータ一覧!$E$14))^バックデータ一覧!$E$11)*計算過程!$W$11*計算過程!G3041/0.3*10^-3,0)</f>
        <v>0</v>
      </c>
      <c r="G3041" s="18">
        <f t="shared" si="284"/>
        <v>0</v>
      </c>
      <c r="H3041" s="18">
        <f t="shared" si="285"/>
        <v>0</v>
      </c>
      <c r="I3041" s="24">
        <v>0</v>
      </c>
      <c r="J3041" s="24">
        <v>0</v>
      </c>
      <c r="K3041" s="24">
        <v>0</v>
      </c>
      <c r="L3041" s="14">
        <f>貼り付けシート!C3041</f>
        <v>24.9</v>
      </c>
      <c r="M3041" s="14">
        <f>貼り付けシート!D3041</f>
        <v>9.6999999999999993</v>
      </c>
      <c r="N3041" s="18">
        <f>貼り付けシート!E3041</f>
        <v>49.347193735061332</v>
      </c>
      <c r="O3041" s="18">
        <f>貼り付けシート!F3041</f>
        <v>0</v>
      </c>
      <c r="P3041" s="19">
        <f t="shared" si="286"/>
        <v>0</v>
      </c>
      <c r="Q3041" s="19">
        <f t="shared" si="287"/>
        <v>0</v>
      </c>
    </row>
    <row r="3042" spans="1:17">
      <c r="A3042" s="38">
        <v>41766</v>
      </c>
      <c r="B3042" s="49" t="s">
        <v>161</v>
      </c>
      <c r="C3042" s="24">
        <f t="shared" si="282"/>
        <v>30.406921776000001</v>
      </c>
      <c r="D3042" s="24">
        <f t="shared" si="283"/>
        <v>0</v>
      </c>
      <c r="E3042" s="18">
        <f>IF(G3042&gt;=0.3,(バックデータ一覧!$C$10*(バックデータ一覧!$C$12*計算過程!L3042+バックデータ一覧!$C$13*LN(計算過程!G3042)+バックデータ一覧!$C$14)^バックデータ一覧!$C$11+バックデータ一覧!$E$10*(計算過程!G3042/(バックデータ一覧!$E$12*計算過程!L3042+バックデータ一覧!$E$13*LN(計算過程!G3042)+バックデータ一覧!$E$14))^バックデータ一覧!$E$11)*計算過程!$W$11*10^-3,0)</f>
        <v>0</v>
      </c>
      <c r="F3042" s="18">
        <f>IF(G3042&lt;0.3,(バックデータ一覧!$C$10*(バックデータ一覧!$C$12*計算過程!L3042+バックデータ一覧!$C$13*LN(0.3)+バックデータ一覧!$C$14)^バックデータ一覧!$C$11+バックデータ一覧!$E$10*(0.3/(バックデータ一覧!$E$12*計算過程!L3042+バックデータ一覧!$E$13*LN(0.3)+バックデータ一覧!$E$14))^バックデータ一覧!$E$11)*計算過程!$W$11*計算過程!G3042/0.3*10^-3,0)</f>
        <v>0</v>
      </c>
      <c r="G3042" s="18">
        <f t="shared" si="284"/>
        <v>0</v>
      </c>
      <c r="H3042" s="18">
        <f t="shared" si="285"/>
        <v>0</v>
      </c>
      <c r="I3042" s="24">
        <v>0</v>
      </c>
      <c r="J3042" s="24">
        <v>0</v>
      </c>
      <c r="K3042" s="24">
        <v>0</v>
      </c>
      <c r="L3042" s="14">
        <f>貼り付けシート!C3042</f>
        <v>25.8</v>
      </c>
      <c r="M3042" s="14">
        <f>貼り付けシート!D3042</f>
        <v>9.1</v>
      </c>
      <c r="N3042" s="18">
        <f>貼り付けシート!E3042</f>
        <v>43.924372170400247</v>
      </c>
      <c r="O3042" s="18">
        <f>貼り付けシート!F3042</f>
        <v>0</v>
      </c>
      <c r="P3042" s="19">
        <f t="shared" si="286"/>
        <v>0</v>
      </c>
      <c r="Q3042" s="19">
        <f t="shared" si="287"/>
        <v>0</v>
      </c>
    </row>
    <row r="3043" spans="1:17">
      <c r="A3043" s="38">
        <v>41766</v>
      </c>
      <c r="B3043" s="49" t="s">
        <v>162</v>
      </c>
      <c r="C3043" s="24">
        <f t="shared" si="282"/>
        <v>30.406921776000001</v>
      </c>
      <c r="D3043" s="24">
        <f t="shared" si="283"/>
        <v>0</v>
      </c>
      <c r="E3043" s="18">
        <f>IF(G3043&gt;=0.3,(バックデータ一覧!$C$10*(バックデータ一覧!$C$12*計算過程!L3043+バックデータ一覧!$C$13*LN(計算過程!G3043)+バックデータ一覧!$C$14)^バックデータ一覧!$C$11+バックデータ一覧!$E$10*(計算過程!G3043/(バックデータ一覧!$E$12*計算過程!L3043+バックデータ一覧!$E$13*LN(計算過程!G3043)+バックデータ一覧!$E$14))^バックデータ一覧!$E$11)*計算過程!$W$11*10^-3,0)</f>
        <v>0</v>
      </c>
      <c r="F3043" s="18">
        <f>IF(G3043&lt;0.3,(バックデータ一覧!$C$10*(バックデータ一覧!$C$12*計算過程!L3043+バックデータ一覧!$C$13*LN(0.3)+バックデータ一覧!$C$14)^バックデータ一覧!$C$11+バックデータ一覧!$E$10*(0.3/(バックデータ一覧!$E$12*計算過程!L3043+バックデータ一覧!$E$13*LN(0.3)+バックデータ一覧!$E$14))^バックデータ一覧!$E$11)*計算過程!$W$11*計算過程!G3043/0.3*10^-3,0)</f>
        <v>0</v>
      </c>
      <c r="G3043" s="18">
        <f t="shared" si="284"/>
        <v>0</v>
      </c>
      <c r="H3043" s="18">
        <f t="shared" si="285"/>
        <v>0</v>
      </c>
      <c r="I3043" s="24">
        <v>0</v>
      </c>
      <c r="J3043" s="24">
        <v>0</v>
      </c>
      <c r="K3043" s="24">
        <v>0</v>
      </c>
      <c r="L3043" s="14">
        <f>貼り付けシート!C3043</f>
        <v>27.2</v>
      </c>
      <c r="M3043" s="14">
        <f>貼り付けシート!D3043</f>
        <v>8.6</v>
      </c>
      <c r="N3043" s="18">
        <f>貼り付けシート!E3043</f>
        <v>38.253489348658952</v>
      </c>
      <c r="O3043" s="18">
        <f>貼り付けシート!F3043</f>
        <v>0</v>
      </c>
      <c r="P3043" s="19">
        <f t="shared" si="286"/>
        <v>0</v>
      </c>
      <c r="Q3043" s="19">
        <f t="shared" si="287"/>
        <v>0</v>
      </c>
    </row>
    <row r="3044" spans="1:17">
      <c r="A3044" s="38">
        <v>41766</v>
      </c>
      <c r="B3044" s="49" t="s">
        <v>163</v>
      </c>
      <c r="C3044" s="24">
        <f t="shared" si="282"/>
        <v>30.406921776000001</v>
      </c>
      <c r="D3044" s="24">
        <f t="shared" si="283"/>
        <v>0</v>
      </c>
      <c r="E3044" s="18">
        <f>IF(G3044&gt;=0.3,(バックデータ一覧!$C$10*(バックデータ一覧!$C$12*計算過程!L3044+バックデータ一覧!$C$13*LN(計算過程!G3044)+バックデータ一覧!$C$14)^バックデータ一覧!$C$11+バックデータ一覧!$E$10*(計算過程!G3044/(バックデータ一覧!$E$12*計算過程!L3044+バックデータ一覧!$E$13*LN(計算過程!G3044)+バックデータ一覧!$E$14))^バックデータ一覧!$E$11)*計算過程!$W$11*10^-3,0)</f>
        <v>0</v>
      </c>
      <c r="F3044" s="18">
        <f>IF(G3044&lt;0.3,(バックデータ一覧!$C$10*(バックデータ一覧!$C$12*計算過程!L3044+バックデータ一覧!$C$13*LN(0.3)+バックデータ一覧!$C$14)^バックデータ一覧!$C$11+バックデータ一覧!$E$10*(0.3/(バックデータ一覧!$E$12*計算過程!L3044+バックデータ一覧!$E$13*LN(0.3)+バックデータ一覧!$E$14))^バックデータ一覧!$E$11)*計算過程!$W$11*計算過程!G3044/0.3*10^-3,0)</f>
        <v>0</v>
      </c>
      <c r="G3044" s="18">
        <f t="shared" si="284"/>
        <v>0</v>
      </c>
      <c r="H3044" s="18">
        <f t="shared" si="285"/>
        <v>0</v>
      </c>
      <c r="I3044" s="24">
        <v>0</v>
      </c>
      <c r="J3044" s="24">
        <v>0</v>
      </c>
      <c r="K3044" s="24">
        <v>0</v>
      </c>
      <c r="L3044" s="14">
        <f>貼り付けシート!C3044</f>
        <v>26.2</v>
      </c>
      <c r="M3044" s="14">
        <f>貼り付けシート!D3044</f>
        <v>8.1999999999999993</v>
      </c>
      <c r="N3044" s="18">
        <f>貼り付けシート!E3044</f>
        <v>38.709731723749776</v>
      </c>
      <c r="O3044" s="18">
        <f>貼り付けシート!F3044</f>
        <v>0</v>
      </c>
      <c r="P3044" s="19">
        <f t="shared" si="286"/>
        <v>0</v>
      </c>
      <c r="Q3044" s="19">
        <f t="shared" si="287"/>
        <v>0</v>
      </c>
    </row>
    <row r="3045" spans="1:17">
      <c r="A3045" s="38">
        <v>41766</v>
      </c>
      <c r="B3045" s="49" t="s">
        <v>164</v>
      </c>
      <c r="C3045" s="24">
        <f t="shared" si="282"/>
        <v>30.406921776000001</v>
      </c>
      <c r="D3045" s="24">
        <f t="shared" si="283"/>
        <v>0</v>
      </c>
      <c r="E3045" s="18">
        <f>IF(G3045&gt;=0.3,(バックデータ一覧!$C$10*(バックデータ一覧!$C$12*計算過程!L3045+バックデータ一覧!$C$13*LN(計算過程!G3045)+バックデータ一覧!$C$14)^バックデータ一覧!$C$11+バックデータ一覧!$E$10*(計算過程!G3045/(バックデータ一覧!$E$12*計算過程!L3045+バックデータ一覧!$E$13*LN(計算過程!G3045)+バックデータ一覧!$E$14))^バックデータ一覧!$E$11)*計算過程!$W$11*10^-3,0)</f>
        <v>0</v>
      </c>
      <c r="F3045" s="18">
        <f>IF(G3045&lt;0.3,(バックデータ一覧!$C$10*(バックデータ一覧!$C$12*計算過程!L3045+バックデータ一覧!$C$13*LN(0.3)+バックデータ一覧!$C$14)^バックデータ一覧!$C$11+バックデータ一覧!$E$10*(0.3/(バックデータ一覧!$E$12*計算過程!L3045+バックデータ一覧!$E$13*LN(0.3)+バックデータ一覧!$E$14))^バックデータ一覧!$E$11)*計算過程!$W$11*計算過程!G3045/0.3*10^-3,0)</f>
        <v>0</v>
      </c>
      <c r="G3045" s="18">
        <f t="shared" si="284"/>
        <v>0</v>
      </c>
      <c r="H3045" s="18">
        <f t="shared" si="285"/>
        <v>0</v>
      </c>
      <c r="I3045" s="24">
        <v>0</v>
      </c>
      <c r="J3045" s="24">
        <v>0</v>
      </c>
      <c r="K3045" s="24">
        <v>0</v>
      </c>
      <c r="L3045" s="14">
        <f>貼り付けシート!C3045</f>
        <v>25.2</v>
      </c>
      <c r="M3045" s="14">
        <f>貼り付けシート!D3045</f>
        <v>8</v>
      </c>
      <c r="N3045" s="18">
        <f>貼り付けシート!E3045</f>
        <v>40.085465996011585</v>
      </c>
      <c r="O3045" s="18">
        <f>貼り付けシート!F3045</f>
        <v>0</v>
      </c>
      <c r="P3045" s="19">
        <f t="shared" si="286"/>
        <v>0</v>
      </c>
      <c r="Q3045" s="19">
        <f t="shared" si="287"/>
        <v>0</v>
      </c>
    </row>
    <row r="3046" spans="1:17">
      <c r="A3046" s="38">
        <v>41766</v>
      </c>
      <c r="B3046" s="49" t="s">
        <v>165</v>
      </c>
      <c r="C3046" s="24">
        <f t="shared" si="282"/>
        <v>30.406921776000001</v>
      </c>
      <c r="D3046" s="24">
        <f t="shared" si="283"/>
        <v>0</v>
      </c>
      <c r="E3046" s="18">
        <f>IF(G3046&gt;=0.3,(バックデータ一覧!$C$10*(バックデータ一覧!$C$12*計算過程!L3046+バックデータ一覧!$C$13*LN(計算過程!G3046)+バックデータ一覧!$C$14)^バックデータ一覧!$C$11+バックデータ一覧!$E$10*(計算過程!G3046/(バックデータ一覧!$E$12*計算過程!L3046+バックデータ一覧!$E$13*LN(計算過程!G3046)+バックデータ一覧!$E$14))^バックデータ一覧!$E$11)*計算過程!$W$11*10^-3,0)</f>
        <v>0</v>
      </c>
      <c r="F3046" s="18">
        <f>IF(G3046&lt;0.3,(バックデータ一覧!$C$10*(バックデータ一覧!$C$12*計算過程!L3046+バックデータ一覧!$C$13*LN(0.3)+バックデータ一覧!$C$14)^バックデータ一覧!$C$11+バックデータ一覧!$E$10*(0.3/(バックデータ一覧!$E$12*計算過程!L3046+バックデータ一覧!$E$13*LN(0.3)+バックデータ一覧!$E$14))^バックデータ一覧!$E$11)*計算過程!$W$11*計算過程!G3046/0.3*10^-3,0)</f>
        <v>0</v>
      </c>
      <c r="G3046" s="18">
        <f t="shared" si="284"/>
        <v>0</v>
      </c>
      <c r="H3046" s="18">
        <f t="shared" si="285"/>
        <v>0</v>
      </c>
      <c r="I3046" s="24">
        <v>0</v>
      </c>
      <c r="J3046" s="24">
        <v>0</v>
      </c>
      <c r="K3046" s="24">
        <v>0</v>
      </c>
      <c r="L3046" s="14">
        <f>貼り付けシート!C3046</f>
        <v>26.9</v>
      </c>
      <c r="M3046" s="14">
        <f>貼り付けシート!D3046</f>
        <v>7.7</v>
      </c>
      <c r="N3046" s="18">
        <f>貼り付けシート!E3046</f>
        <v>34.908463002472615</v>
      </c>
      <c r="O3046" s="18">
        <f>貼り付けシート!F3046</f>
        <v>0</v>
      </c>
      <c r="P3046" s="19">
        <f t="shared" si="286"/>
        <v>0</v>
      </c>
      <c r="Q3046" s="19">
        <f t="shared" si="287"/>
        <v>0</v>
      </c>
    </row>
    <row r="3047" spans="1:17">
      <c r="A3047" s="38">
        <v>41766</v>
      </c>
      <c r="B3047" s="49" t="s">
        <v>166</v>
      </c>
      <c r="C3047" s="24">
        <f t="shared" si="282"/>
        <v>30.406921776000001</v>
      </c>
      <c r="D3047" s="24">
        <f t="shared" si="283"/>
        <v>0</v>
      </c>
      <c r="E3047" s="18">
        <f>IF(G3047&gt;=0.3,(バックデータ一覧!$C$10*(バックデータ一覧!$C$12*計算過程!L3047+バックデータ一覧!$C$13*LN(計算過程!G3047)+バックデータ一覧!$C$14)^バックデータ一覧!$C$11+バックデータ一覧!$E$10*(計算過程!G3047/(バックデータ一覧!$E$12*計算過程!L3047+バックデータ一覧!$E$13*LN(計算過程!G3047)+バックデータ一覧!$E$14))^バックデータ一覧!$E$11)*計算過程!$W$11*10^-3,0)</f>
        <v>0</v>
      </c>
      <c r="F3047" s="18">
        <f>IF(G3047&lt;0.3,(バックデータ一覧!$C$10*(バックデータ一覧!$C$12*計算過程!L3047+バックデータ一覧!$C$13*LN(0.3)+バックデータ一覧!$C$14)^バックデータ一覧!$C$11+バックデータ一覧!$E$10*(0.3/(バックデータ一覧!$E$12*計算過程!L3047+バックデータ一覧!$E$13*LN(0.3)+バックデータ一覧!$E$14))^バックデータ一覧!$E$11)*計算過程!$W$11*計算過程!G3047/0.3*10^-3,0)</f>
        <v>0</v>
      </c>
      <c r="G3047" s="18">
        <f t="shared" si="284"/>
        <v>0</v>
      </c>
      <c r="H3047" s="18">
        <f t="shared" si="285"/>
        <v>0</v>
      </c>
      <c r="I3047" s="24">
        <v>0</v>
      </c>
      <c r="J3047" s="24">
        <v>0</v>
      </c>
      <c r="K3047" s="24">
        <v>0</v>
      </c>
      <c r="L3047" s="14">
        <f>貼り付けシート!C3047</f>
        <v>25.8</v>
      </c>
      <c r="M3047" s="14">
        <f>貼り付けシート!D3047</f>
        <v>7.4</v>
      </c>
      <c r="N3047" s="18">
        <f>貼り付けシート!E3047</f>
        <v>35.815195956357016</v>
      </c>
      <c r="O3047" s="18">
        <f>貼り付けシート!F3047</f>
        <v>0</v>
      </c>
      <c r="P3047" s="19">
        <f t="shared" si="286"/>
        <v>0</v>
      </c>
      <c r="Q3047" s="19">
        <f t="shared" si="287"/>
        <v>0</v>
      </c>
    </row>
    <row r="3048" spans="1:17">
      <c r="A3048" s="38">
        <v>41766</v>
      </c>
      <c r="B3048" s="49" t="s">
        <v>167</v>
      </c>
      <c r="C3048" s="24">
        <f t="shared" si="282"/>
        <v>30.406921776000001</v>
      </c>
      <c r="D3048" s="24">
        <f t="shared" si="283"/>
        <v>0</v>
      </c>
      <c r="E3048" s="18">
        <f>IF(G3048&gt;=0.3,(バックデータ一覧!$C$10*(バックデータ一覧!$C$12*計算過程!L3048+バックデータ一覧!$C$13*LN(計算過程!G3048)+バックデータ一覧!$C$14)^バックデータ一覧!$C$11+バックデータ一覧!$E$10*(計算過程!G3048/(バックデータ一覧!$E$12*計算過程!L3048+バックデータ一覧!$E$13*LN(計算過程!G3048)+バックデータ一覧!$E$14))^バックデータ一覧!$E$11)*計算過程!$W$11*10^-3,0)</f>
        <v>0</v>
      </c>
      <c r="F3048" s="18">
        <f>IF(G3048&lt;0.3,(バックデータ一覧!$C$10*(バックデータ一覧!$C$12*計算過程!L3048+バックデータ一覧!$C$13*LN(0.3)+バックデータ一覧!$C$14)^バックデータ一覧!$C$11+バックデータ一覧!$E$10*(0.3/(バックデータ一覧!$E$12*計算過程!L3048+バックデータ一覧!$E$13*LN(0.3)+バックデータ一覧!$E$14))^バックデータ一覧!$E$11)*計算過程!$W$11*計算過程!G3048/0.3*10^-3,0)</f>
        <v>0</v>
      </c>
      <c r="G3048" s="18">
        <f t="shared" si="284"/>
        <v>0</v>
      </c>
      <c r="H3048" s="18">
        <f t="shared" si="285"/>
        <v>0</v>
      </c>
      <c r="I3048" s="24">
        <v>0</v>
      </c>
      <c r="J3048" s="24">
        <v>0</v>
      </c>
      <c r="K3048" s="24">
        <v>0</v>
      </c>
      <c r="L3048" s="14">
        <f>貼り付けシート!C3048</f>
        <v>22.8</v>
      </c>
      <c r="M3048" s="14">
        <f>貼り付けシート!D3048</f>
        <v>7.2</v>
      </c>
      <c r="N3048" s="18">
        <f>貼り付けシート!E3048</f>
        <v>41.724834269282155</v>
      </c>
      <c r="O3048" s="18">
        <f>貼り付けシート!F3048</f>
        <v>0</v>
      </c>
      <c r="P3048" s="19">
        <f t="shared" si="286"/>
        <v>0</v>
      </c>
      <c r="Q3048" s="19">
        <f t="shared" si="287"/>
        <v>0</v>
      </c>
    </row>
    <row r="3049" spans="1:17">
      <c r="A3049" s="38">
        <v>41766</v>
      </c>
      <c r="B3049" s="49" t="s">
        <v>168</v>
      </c>
      <c r="C3049" s="24">
        <f t="shared" si="282"/>
        <v>30.406921776000001</v>
      </c>
      <c r="D3049" s="24">
        <f t="shared" si="283"/>
        <v>0</v>
      </c>
      <c r="E3049" s="18">
        <f>IF(G3049&gt;=0.3,(バックデータ一覧!$C$10*(バックデータ一覧!$C$12*計算過程!L3049+バックデータ一覧!$C$13*LN(計算過程!G3049)+バックデータ一覧!$C$14)^バックデータ一覧!$C$11+バックデータ一覧!$E$10*(計算過程!G3049/(バックデータ一覧!$E$12*計算過程!L3049+バックデータ一覧!$E$13*LN(計算過程!G3049)+バックデータ一覧!$E$14))^バックデータ一覧!$E$11)*計算過程!$W$11*10^-3,0)</f>
        <v>0</v>
      </c>
      <c r="F3049" s="18">
        <f>IF(G3049&lt;0.3,(バックデータ一覧!$C$10*(バックデータ一覧!$C$12*計算過程!L3049+バックデータ一覧!$C$13*LN(0.3)+バックデータ一覧!$C$14)^バックデータ一覧!$C$11+バックデータ一覧!$E$10*(0.3/(バックデータ一覧!$E$12*計算過程!L3049+バックデータ一覧!$E$13*LN(0.3)+バックデータ一覧!$E$14))^バックデータ一覧!$E$11)*計算過程!$W$11*計算過程!G3049/0.3*10^-3,0)</f>
        <v>0</v>
      </c>
      <c r="G3049" s="18">
        <f t="shared" si="284"/>
        <v>0</v>
      </c>
      <c r="H3049" s="18">
        <f t="shared" si="285"/>
        <v>0</v>
      </c>
      <c r="I3049" s="24">
        <v>0</v>
      </c>
      <c r="J3049" s="24">
        <v>0</v>
      </c>
      <c r="K3049" s="24">
        <v>0</v>
      </c>
      <c r="L3049" s="14">
        <f>貼り付けシート!C3049</f>
        <v>21.6</v>
      </c>
      <c r="M3049" s="14">
        <f>貼り付けシート!D3049</f>
        <v>7.1</v>
      </c>
      <c r="N3049" s="18">
        <f>貼り付けシート!E3049</f>
        <v>44.272111482354006</v>
      </c>
      <c r="O3049" s="18">
        <f>貼り付けシート!F3049</f>
        <v>0</v>
      </c>
      <c r="P3049" s="19">
        <f t="shared" si="286"/>
        <v>0</v>
      </c>
      <c r="Q3049" s="19">
        <f t="shared" si="287"/>
        <v>0</v>
      </c>
    </row>
    <row r="3050" spans="1:17">
      <c r="A3050" s="38">
        <v>41766</v>
      </c>
      <c r="B3050" s="49" t="s">
        <v>169</v>
      </c>
      <c r="C3050" s="24">
        <f t="shared" si="282"/>
        <v>30.406921776000001</v>
      </c>
      <c r="D3050" s="24">
        <f t="shared" si="283"/>
        <v>0</v>
      </c>
      <c r="E3050" s="18">
        <f>IF(G3050&gt;=0.3,(バックデータ一覧!$C$10*(バックデータ一覧!$C$12*計算過程!L3050+バックデータ一覧!$C$13*LN(計算過程!G3050)+バックデータ一覧!$C$14)^バックデータ一覧!$C$11+バックデータ一覧!$E$10*(計算過程!G3050/(バックデータ一覧!$E$12*計算過程!L3050+バックデータ一覧!$E$13*LN(計算過程!G3050)+バックデータ一覧!$E$14))^バックデータ一覧!$E$11)*計算過程!$W$11*10^-3,0)</f>
        <v>0</v>
      </c>
      <c r="F3050" s="18">
        <f>IF(G3050&lt;0.3,(バックデータ一覧!$C$10*(バックデータ一覧!$C$12*計算過程!L3050+バックデータ一覧!$C$13*LN(0.3)+バックデータ一覧!$C$14)^バックデータ一覧!$C$11+バックデータ一覧!$E$10*(0.3/(バックデータ一覧!$E$12*計算過程!L3050+バックデータ一覧!$E$13*LN(0.3)+バックデータ一覧!$E$14))^バックデータ一覧!$E$11)*計算過程!$W$11*計算過程!G3050/0.3*10^-3,0)</f>
        <v>0</v>
      </c>
      <c r="G3050" s="18">
        <f t="shared" si="284"/>
        <v>0</v>
      </c>
      <c r="H3050" s="18">
        <f t="shared" si="285"/>
        <v>0</v>
      </c>
      <c r="I3050" s="24">
        <v>0</v>
      </c>
      <c r="J3050" s="24">
        <v>0</v>
      </c>
      <c r="K3050" s="24">
        <v>0</v>
      </c>
      <c r="L3050" s="14">
        <f>貼り付けシート!C3050</f>
        <v>20.100000000000001</v>
      </c>
      <c r="M3050" s="14">
        <f>貼り付けシート!D3050</f>
        <v>6.9</v>
      </c>
      <c r="N3050" s="18">
        <f>貼り付けシート!E3050</f>
        <v>47.200800916068587</v>
      </c>
      <c r="O3050" s="18">
        <f>貼り付けシート!F3050</f>
        <v>0</v>
      </c>
      <c r="P3050" s="19">
        <f t="shared" si="286"/>
        <v>0</v>
      </c>
      <c r="Q3050" s="19">
        <f t="shared" si="287"/>
        <v>0</v>
      </c>
    </row>
    <row r="3051" spans="1:17">
      <c r="A3051" s="38">
        <v>41766</v>
      </c>
      <c r="B3051" s="49" t="s">
        <v>170</v>
      </c>
      <c r="C3051" s="24">
        <f t="shared" si="282"/>
        <v>30.406921776000001</v>
      </c>
      <c r="D3051" s="24">
        <f t="shared" si="283"/>
        <v>0</v>
      </c>
      <c r="E3051" s="18">
        <f>IF(G3051&gt;=0.3,(バックデータ一覧!$C$10*(バックデータ一覧!$C$12*計算過程!L3051+バックデータ一覧!$C$13*LN(計算過程!G3051)+バックデータ一覧!$C$14)^バックデータ一覧!$C$11+バックデータ一覧!$E$10*(計算過程!G3051/(バックデータ一覧!$E$12*計算過程!L3051+バックデータ一覧!$E$13*LN(計算過程!G3051)+バックデータ一覧!$E$14))^バックデータ一覧!$E$11)*計算過程!$W$11*10^-3,0)</f>
        <v>0</v>
      </c>
      <c r="F3051" s="18">
        <f>IF(G3051&lt;0.3,(バックデータ一覧!$C$10*(バックデータ一覧!$C$12*計算過程!L3051+バックデータ一覧!$C$13*LN(0.3)+バックデータ一覧!$C$14)^バックデータ一覧!$C$11+バックデータ一覧!$E$10*(0.3/(バックデータ一覧!$E$12*計算過程!L3051+バックデータ一覧!$E$13*LN(0.3)+バックデータ一覧!$E$14))^バックデータ一覧!$E$11)*計算過程!$W$11*計算過程!G3051/0.3*10^-3,0)</f>
        <v>0</v>
      </c>
      <c r="G3051" s="18">
        <f t="shared" si="284"/>
        <v>0</v>
      </c>
      <c r="H3051" s="18">
        <f t="shared" si="285"/>
        <v>0</v>
      </c>
      <c r="I3051" s="24">
        <v>0</v>
      </c>
      <c r="J3051" s="24">
        <v>0</v>
      </c>
      <c r="K3051" s="24">
        <v>0</v>
      </c>
      <c r="L3051" s="14">
        <f>貼り付けシート!C3051</f>
        <v>18.2</v>
      </c>
      <c r="M3051" s="14">
        <f>貼り付けシート!D3051</f>
        <v>7.2</v>
      </c>
      <c r="N3051" s="18">
        <f>貼り付けシート!E3051</f>
        <v>55.421545896425009</v>
      </c>
      <c r="O3051" s="18">
        <f>貼り付けシート!F3051</f>
        <v>0</v>
      </c>
      <c r="P3051" s="19">
        <f t="shared" si="286"/>
        <v>0</v>
      </c>
      <c r="Q3051" s="19">
        <f t="shared" si="287"/>
        <v>0</v>
      </c>
    </row>
    <row r="3052" spans="1:17">
      <c r="A3052" s="38">
        <v>41766</v>
      </c>
      <c r="B3052" s="49" t="s">
        <v>171</v>
      </c>
      <c r="C3052" s="24">
        <f t="shared" si="282"/>
        <v>30.406921776000001</v>
      </c>
      <c r="D3052" s="24">
        <f t="shared" si="283"/>
        <v>0</v>
      </c>
      <c r="E3052" s="18">
        <f>IF(G3052&gt;=0.3,(バックデータ一覧!$C$10*(バックデータ一覧!$C$12*計算過程!L3052+バックデータ一覧!$C$13*LN(計算過程!G3052)+バックデータ一覧!$C$14)^バックデータ一覧!$C$11+バックデータ一覧!$E$10*(計算過程!G3052/(バックデータ一覧!$E$12*計算過程!L3052+バックデータ一覧!$E$13*LN(計算過程!G3052)+バックデータ一覧!$E$14))^バックデータ一覧!$E$11)*計算過程!$W$11*10^-3,0)</f>
        <v>0</v>
      </c>
      <c r="F3052" s="18">
        <f>IF(G3052&lt;0.3,(バックデータ一覧!$C$10*(バックデータ一覧!$C$12*計算過程!L3052+バックデータ一覧!$C$13*LN(0.3)+バックデータ一覧!$C$14)^バックデータ一覧!$C$11+バックデータ一覧!$E$10*(0.3/(バックデータ一覧!$E$12*計算過程!L3052+バックデータ一覧!$E$13*LN(0.3)+バックデータ一覧!$E$14))^バックデータ一覧!$E$11)*計算過程!$W$11*計算過程!G3052/0.3*10^-3,0)</f>
        <v>0</v>
      </c>
      <c r="G3052" s="18">
        <f t="shared" si="284"/>
        <v>0</v>
      </c>
      <c r="H3052" s="18">
        <f t="shared" si="285"/>
        <v>0</v>
      </c>
      <c r="I3052" s="24">
        <v>0</v>
      </c>
      <c r="J3052" s="24">
        <v>0</v>
      </c>
      <c r="K3052" s="24">
        <v>0</v>
      </c>
      <c r="L3052" s="14">
        <f>貼り付けシート!C3052</f>
        <v>17.100000000000001</v>
      </c>
      <c r="M3052" s="14">
        <f>貼り付けシート!D3052</f>
        <v>7.6</v>
      </c>
      <c r="N3052" s="18">
        <f>貼り付けシート!E3052</f>
        <v>62.664435296187179</v>
      </c>
      <c r="O3052" s="18">
        <f>貼り付けシート!F3052</f>
        <v>0</v>
      </c>
      <c r="P3052" s="19">
        <f t="shared" si="286"/>
        <v>0</v>
      </c>
      <c r="Q3052" s="19">
        <f t="shared" si="287"/>
        <v>0</v>
      </c>
    </row>
    <row r="3053" spans="1:17">
      <c r="A3053" s="38">
        <v>41766</v>
      </c>
      <c r="B3053" s="49" t="s">
        <v>172</v>
      </c>
      <c r="C3053" s="24">
        <f t="shared" si="282"/>
        <v>30.406921776000001</v>
      </c>
      <c r="D3053" s="24">
        <f t="shared" si="283"/>
        <v>0</v>
      </c>
      <c r="E3053" s="18">
        <f>IF(G3053&gt;=0.3,(バックデータ一覧!$C$10*(バックデータ一覧!$C$12*計算過程!L3053+バックデータ一覧!$C$13*LN(計算過程!G3053)+バックデータ一覧!$C$14)^バックデータ一覧!$C$11+バックデータ一覧!$E$10*(計算過程!G3053/(バックデータ一覧!$E$12*計算過程!L3053+バックデータ一覧!$E$13*LN(計算過程!G3053)+バックデータ一覧!$E$14))^バックデータ一覧!$E$11)*計算過程!$W$11*10^-3,0)</f>
        <v>0</v>
      </c>
      <c r="F3053" s="18">
        <f>IF(G3053&lt;0.3,(バックデータ一覧!$C$10*(バックデータ一覧!$C$12*計算過程!L3053+バックデータ一覧!$C$13*LN(0.3)+バックデータ一覧!$C$14)^バックデータ一覧!$C$11+バックデータ一覧!$E$10*(0.3/(バックデータ一覧!$E$12*計算過程!L3053+バックデータ一覧!$E$13*LN(0.3)+バックデータ一覧!$E$14))^バックデータ一覧!$E$11)*計算過程!$W$11*計算過程!G3053/0.3*10^-3,0)</f>
        <v>0</v>
      </c>
      <c r="G3053" s="18">
        <f t="shared" si="284"/>
        <v>0</v>
      </c>
      <c r="H3053" s="18">
        <f t="shared" si="285"/>
        <v>0</v>
      </c>
      <c r="I3053" s="24">
        <v>0</v>
      </c>
      <c r="J3053" s="24">
        <v>0</v>
      </c>
      <c r="K3053" s="24">
        <v>0</v>
      </c>
      <c r="L3053" s="14">
        <f>貼り付けシート!C3053</f>
        <v>16.2</v>
      </c>
      <c r="M3053" s="14">
        <f>貼り付けシート!D3053</f>
        <v>8.1</v>
      </c>
      <c r="N3053" s="18">
        <f>貼り付けシート!E3053</f>
        <v>70.664068389709371</v>
      </c>
      <c r="O3053" s="18">
        <f>貼り付けシート!F3053</f>
        <v>0</v>
      </c>
      <c r="P3053" s="19">
        <f t="shared" si="286"/>
        <v>0</v>
      </c>
      <c r="Q3053" s="19">
        <f t="shared" si="287"/>
        <v>0</v>
      </c>
    </row>
    <row r="3054" spans="1:17">
      <c r="A3054" s="38">
        <v>41767</v>
      </c>
      <c r="B3054" s="49" t="s">
        <v>149</v>
      </c>
      <c r="C3054" s="24">
        <f t="shared" si="282"/>
        <v>30.406921776000001</v>
      </c>
      <c r="D3054" s="24">
        <f t="shared" si="283"/>
        <v>0</v>
      </c>
      <c r="E3054" s="18">
        <f>IF(G3054&gt;=0.3,(バックデータ一覧!$C$10*(バックデータ一覧!$C$12*計算過程!L3054+バックデータ一覧!$C$13*LN(計算過程!G3054)+バックデータ一覧!$C$14)^バックデータ一覧!$C$11+バックデータ一覧!$E$10*(計算過程!G3054/(バックデータ一覧!$E$12*計算過程!L3054+バックデータ一覧!$E$13*LN(計算過程!G3054)+バックデータ一覧!$E$14))^バックデータ一覧!$E$11)*計算過程!$W$11*10^-3,0)</f>
        <v>0</v>
      </c>
      <c r="F3054" s="18">
        <f>IF(G3054&lt;0.3,(バックデータ一覧!$C$10*(バックデータ一覧!$C$12*計算過程!L3054+バックデータ一覧!$C$13*LN(0.3)+バックデータ一覧!$C$14)^バックデータ一覧!$C$11+バックデータ一覧!$E$10*(0.3/(バックデータ一覧!$E$12*計算過程!L3054+バックデータ一覧!$E$13*LN(0.3)+バックデータ一覧!$E$14))^バックデータ一覧!$E$11)*計算過程!$W$11*計算過程!G3054/0.3*10^-3,0)</f>
        <v>0</v>
      </c>
      <c r="G3054" s="18">
        <f t="shared" si="284"/>
        <v>0</v>
      </c>
      <c r="H3054" s="18">
        <f t="shared" si="285"/>
        <v>0</v>
      </c>
      <c r="I3054" s="24">
        <v>0</v>
      </c>
      <c r="J3054" s="24">
        <v>0</v>
      </c>
      <c r="K3054" s="24">
        <v>0</v>
      </c>
      <c r="L3054" s="14">
        <f>貼り付けシート!C3054</f>
        <v>14.9</v>
      </c>
      <c r="M3054" s="14">
        <f>貼り付けシート!D3054</f>
        <v>8.1</v>
      </c>
      <c r="N3054" s="18">
        <f>貼り付けシート!E3054</f>
        <v>76.807667829507238</v>
      </c>
      <c r="O3054" s="18">
        <f>貼り付けシート!F3054</f>
        <v>0</v>
      </c>
      <c r="P3054" s="19">
        <f t="shared" si="286"/>
        <v>0</v>
      </c>
      <c r="Q3054" s="19">
        <f t="shared" si="287"/>
        <v>0</v>
      </c>
    </row>
    <row r="3055" spans="1:17">
      <c r="A3055" s="38">
        <v>41767</v>
      </c>
      <c r="B3055" s="49" t="s">
        <v>150</v>
      </c>
      <c r="C3055" s="24">
        <f t="shared" si="282"/>
        <v>30.406921776000001</v>
      </c>
      <c r="D3055" s="24">
        <f t="shared" si="283"/>
        <v>0</v>
      </c>
      <c r="E3055" s="18">
        <f>IF(G3055&gt;=0.3,(バックデータ一覧!$C$10*(バックデータ一覧!$C$12*計算過程!L3055+バックデータ一覧!$C$13*LN(計算過程!G3055)+バックデータ一覧!$C$14)^バックデータ一覧!$C$11+バックデータ一覧!$E$10*(計算過程!G3055/(バックデータ一覧!$E$12*計算過程!L3055+バックデータ一覧!$E$13*LN(計算過程!G3055)+バックデータ一覧!$E$14))^バックデータ一覧!$E$11)*計算過程!$W$11*10^-3,0)</f>
        <v>0</v>
      </c>
      <c r="F3055" s="18">
        <f>IF(G3055&lt;0.3,(バックデータ一覧!$C$10*(バックデータ一覧!$C$12*計算過程!L3055+バックデータ一覧!$C$13*LN(0.3)+バックデータ一覧!$C$14)^バックデータ一覧!$C$11+バックデータ一覧!$E$10*(0.3/(バックデータ一覧!$E$12*計算過程!L3055+バックデータ一覧!$E$13*LN(0.3)+バックデータ一覧!$E$14))^バックデータ一覧!$E$11)*計算過程!$W$11*計算過程!G3055/0.3*10^-3,0)</f>
        <v>0</v>
      </c>
      <c r="G3055" s="18">
        <f t="shared" si="284"/>
        <v>0</v>
      </c>
      <c r="H3055" s="18">
        <f t="shared" si="285"/>
        <v>0</v>
      </c>
      <c r="I3055" s="24">
        <v>0</v>
      </c>
      <c r="J3055" s="24">
        <v>0</v>
      </c>
      <c r="K3055" s="24">
        <v>0</v>
      </c>
      <c r="L3055" s="14">
        <f>貼り付けシート!C3055</f>
        <v>14.5</v>
      </c>
      <c r="M3055" s="14">
        <f>貼り付けシート!D3055</f>
        <v>8.1</v>
      </c>
      <c r="N3055" s="18">
        <f>貼り付けシート!E3055</f>
        <v>78.816898243957681</v>
      </c>
      <c r="O3055" s="18">
        <f>貼り付けシート!F3055</f>
        <v>0</v>
      </c>
      <c r="P3055" s="19">
        <f t="shared" si="286"/>
        <v>0</v>
      </c>
      <c r="Q3055" s="19">
        <f t="shared" si="287"/>
        <v>0</v>
      </c>
    </row>
    <row r="3056" spans="1:17">
      <c r="A3056" s="38">
        <v>41767</v>
      </c>
      <c r="B3056" s="49" t="s">
        <v>151</v>
      </c>
      <c r="C3056" s="24">
        <f t="shared" si="282"/>
        <v>30.406921776000001</v>
      </c>
      <c r="D3056" s="24">
        <f t="shared" si="283"/>
        <v>0</v>
      </c>
      <c r="E3056" s="18">
        <f>IF(G3056&gt;=0.3,(バックデータ一覧!$C$10*(バックデータ一覧!$C$12*計算過程!L3056+バックデータ一覧!$C$13*LN(計算過程!G3056)+バックデータ一覧!$C$14)^バックデータ一覧!$C$11+バックデータ一覧!$E$10*(計算過程!G3056/(バックデータ一覧!$E$12*計算過程!L3056+バックデータ一覧!$E$13*LN(計算過程!G3056)+バックデータ一覧!$E$14))^バックデータ一覧!$E$11)*計算過程!$W$11*10^-3,0)</f>
        <v>0</v>
      </c>
      <c r="F3056" s="18">
        <f>IF(G3056&lt;0.3,(バックデータ一覧!$C$10*(バックデータ一覧!$C$12*計算過程!L3056+バックデータ一覧!$C$13*LN(0.3)+バックデータ一覧!$C$14)^バックデータ一覧!$C$11+バックデータ一覧!$E$10*(0.3/(バックデータ一覧!$E$12*計算過程!L3056+バックデータ一覧!$E$13*LN(0.3)+バックデータ一覧!$E$14))^バックデータ一覧!$E$11)*計算過程!$W$11*計算過程!G3056/0.3*10^-3,0)</f>
        <v>0</v>
      </c>
      <c r="G3056" s="18">
        <f t="shared" si="284"/>
        <v>0</v>
      </c>
      <c r="H3056" s="18">
        <f t="shared" si="285"/>
        <v>0</v>
      </c>
      <c r="I3056" s="24">
        <v>0</v>
      </c>
      <c r="J3056" s="24">
        <v>0</v>
      </c>
      <c r="K3056" s="24">
        <v>0</v>
      </c>
      <c r="L3056" s="14">
        <f>貼り付けシート!C3056</f>
        <v>13.8</v>
      </c>
      <c r="M3056" s="14">
        <f>貼り付けシート!D3056</f>
        <v>8.1999999999999993</v>
      </c>
      <c r="N3056" s="18">
        <f>貼り付けシート!E3056</f>
        <v>83.481482467525083</v>
      </c>
      <c r="O3056" s="18">
        <f>貼り付けシート!F3056</f>
        <v>0</v>
      </c>
      <c r="P3056" s="19">
        <f t="shared" si="286"/>
        <v>0</v>
      </c>
      <c r="Q3056" s="19">
        <f t="shared" si="287"/>
        <v>0</v>
      </c>
    </row>
    <row r="3057" spans="1:17">
      <c r="A3057" s="38">
        <v>41767</v>
      </c>
      <c r="B3057" s="49" t="s">
        <v>152</v>
      </c>
      <c r="C3057" s="24">
        <f t="shared" si="282"/>
        <v>30.406921776000001</v>
      </c>
      <c r="D3057" s="24">
        <f t="shared" si="283"/>
        <v>0</v>
      </c>
      <c r="E3057" s="18">
        <f>IF(G3057&gt;=0.3,(バックデータ一覧!$C$10*(バックデータ一覧!$C$12*計算過程!L3057+バックデータ一覧!$C$13*LN(計算過程!G3057)+バックデータ一覧!$C$14)^バックデータ一覧!$C$11+バックデータ一覧!$E$10*(計算過程!G3057/(バックデータ一覧!$E$12*計算過程!L3057+バックデータ一覧!$E$13*LN(計算過程!G3057)+バックデータ一覧!$E$14))^バックデータ一覧!$E$11)*計算過程!$W$11*10^-3,0)</f>
        <v>0</v>
      </c>
      <c r="F3057" s="18">
        <f>IF(G3057&lt;0.3,(バックデータ一覧!$C$10*(バックデータ一覧!$C$12*計算過程!L3057+バックデータ一覧!$C$13*LN(0.3)+バックデータ一覧!$C$14)^バックデータ一覧!$C$11+バックデータ一覧!$E$10*(0.3/(バックデータ一覧!$E$12*計算過程!L3057+バックデータ一覧!$E$13*LN(0.3)+バックデータ一覧!$E$14))^バックデータ一覧!$E$11)*計算過程!$W$11*計算過程!G3057/0.3*10^-3,0)</f>
        <v>0</v>
      </c>
      <c r="G3057" s="18">
        <f t="shared" si="284"/>
        <v>0</v>
      </c>
      <c r="H3057" s="18">
        <f t="shared" si="285"/>
        <v>0</v>
      </c>
      <c r="I3057" s="24">
        <v>0</v>
      </c>
      <c r="J3057" s="24">
        <v>0</v>
      </c>
      <c r="K3057" s="24">
        <v>0</v>
      </c>
      <c r="L3057" s="14">
        <f>貼り付けシート!C3057</f>
        <v>13.2</v>
      </c>
      <c r="M3057" s="14">
        <f>貼り付けシート!D3057</f>
        <v>8</v>
      </c>
      <c r="N3057" s="18">
        <f>貼り付けシート!E3057</f>
        <v>84.719990718861013</v>
      </c>
      <c r="O3057" s="18">
        <f>貼り付けシート!F3057</f>
        <v>0</v>
      </c>
      <c r="P3057" s="19">
        <f t="shared" si="286"/>
        <v>0</v>
      </c>
      <c r="Q3057" s="19">
        <f t="shared" si="287"/>
        <v>0</v>
      </c>
    </row>
    <row r="3058" spans="1:17">
      <c r="A3058" s="38">
        <v>41767</v>
      </c>
      <c r="B3058" s="49" t="s">
        <v>153</v>
      </c>
      <c r="C3058" s="24">
        <f t="shared" si="282"/>
        <v>30.406921776000001</v>
      </c>
      <c r="D3058" s="24">
        <f t="shared" si="283"/>
        <v>0</v>
      </c>
      <c r="E3058" s="18">
        <f>IF(G3058&gt;=0.3,(バックデータ一覧!$C$10*(バックデータ一覧!$C$12*計算過程!L3058+バックデータ一覧!$C$13*LN(計算過程!G3058)+バックデータ一覧!$C$14)^バックデータ一覧!$C$11+バックデータ一覧!$E$10*(計算過程!G3058/(バックデータ一覧!$E$12*計算過程!L3058+バックデータ一覧!$E$13*LN(計算過程!G3058)+バックデータ一覧!$E$14))^バックデータ一覧!$E$11)*計算過程!$W$11*10^-3,0)</f>
        <v>0</v>
      </c>
      <c r="F3058" s="18">
        <f>IF(G3058&lt;0.3,(バックデータ一覧!$C$10*(バックデータ一覧!$C$12*計算過程!L3058+バックデータ一覧!$C$13*LN(0.3)+バックデータ一覧!$C$14)^バックデータ一覧!$C$11+バックデータ一覧!$E$10*(0.3/(バックデータ一覧!$E$12*計算過程!L3058+バックデータ一覧!$E$13*LN(0.3)+バックデータ一覧!$E$14))^バックデータ一覧!$E$11)*計算過程!$W$11*計算過程!G3058/0.3*10^-3,0)</f>
        <v>0</v>
      </c>
      <c r="G3058" s="18">
        <f t="shared" si="284"/>
        <v>0</v>
      </c>
      <c r="H3058" s="18">
        <f t="shared" si="285"/>
        <v>0</v>
      </c>
      <c r="I3058" s="24">
        <v>0</v>
      </c>
      <c r="J3058" s="24">
        <v>0</v>
      </c>
      <c r="K3058" s="24">
        <v>0</v>
      </c>
      <c r="L3058" s="14">
        <f>貼り付けシート!C3058</f>
        <v>12.9</v>
      </c>
      <c r="M3058" s="14">
        <f>貼り付けシート!D3058</f>
        <v>7.8</v>
      </c>
      <c r="N3058" s="18">
        <f>貼り付けシート!E3058</f>
        <v>84.265437374652791</v>
      </c>
      <c r="O3058" s="18">
        <f>貼り付けシート!F3058</f>
        <v>0</v>
      </c>
      <c r="P3058" s="19">
        <f t="shared" si="286"/>
        <v>0</v>
      </c>
      <c r="Q3058" s="19">
        <f t="shared" si="287"/>
        <v>0</v>
      </c>
    </row>
    <row r="3059" spans="1:17">
      <c r="A3059" s="38">
        <v>41767</v>
      </c>
      <c r="B3059" s="49" t="s">
        <v>154</v>
      </c>
      <c r="C3059" s="24">
        <f t="shared" si="282"/>
        <v>30.406921776000001</v>
      </c>
      <c r="D3059" s="24">
        <f t="shared" si="283"/>
        <v>0</v>
      </c>
      <c r="E3059" s="18">
        <f>IF(G3059&gt;=0.3,(バックデータ一覧!$C$10*(バックデータ一覧!$C$12*計算過程!L3059+バックデータ一覧!$C$13*LN(計算過程!G3059)+バックデータ一覧!$C$14)^バックデータ一覧!$C$11+バックデータ一覧!$E$10*(計算過程!G3059/(バックデータ一覧!$E$12*計算過程!L3059+バックデータ一覧!$E$13*LN(計算過程!G3059)+バックデータ一覧!$E$14))^バックデータ一覧!$E$11)*計算過程!$W$11*10^-3,0)</f>
        <v>0</v>
      </c>
      <c r="F3059" s="18">
        <f>IF(G3059&lt;0.3,(バックデータ一覧!$C$10*(バックデータ一覧!$C$12*計算過程!L3059+バックデータ一覧!$C$13*LN(0.3)+バックデータ一覧!$C$14)^バックデータ一覧!$C$11+バックデータ一覧!$E$10*(0.3/(バックデータ一覧!$E$12*計算過程!L3059+バックデータ一覧!$E$13*LN(0.3)+バックデータ一覧!$E$14))^バックデータ一覧!$E$11)*計算過程!$W$11*計算過程!G3059/0.3*10^-3,0)</f>
        <v>0</v>
      </c>
      <c r="G3059" s="18">
        <f t="shared" si="284"/>
        <v>0</v>
      </c>
      <c r="H3059" s="18">
        <f t="shared" si="285"/>
        <v>0</v>
      </c>
      <c r="I3059" s="24">
        <v>0</v>
      </c>
      <c r="J3059" s="24">
        <v>0</v>
      </c>
      <c r="K3059" s="24">
        <v>0</v>
      </c>
      <c r="L3059" s="14">
        <f>貼り付けシート!C3059</f>
        <v>12.4</v>
      </c>
      <c r="M3059" s="14">
        <f>貼り付けシート!D3059</f>
        <v>7.6</v>
      </c>
      <c r="N3059" s="18">
        <f>貼り付けシート!E3059</f>
        <v>84.869793453426794</v>
      </c>
      <c r="O3059" s="18">
        <f>貼り付けシート!F3059</f>
        <v>0</v>
      </c>
      <c r="P3059" s="19">
        <f t="shared" si="286"/>
        <v>0</v>
      </c>
      <c r="Q3059" s="19">
        <f t="shared" si="287"/>
        <v>0</v>
      </c>
    </row>
    <row r="3060" spans="1:17">
      <c r="A3060" s="38">
        <v>41767</v>
      </c>
      <c r="B3060" s="49" t="s">
        <v>155</v>
      </c>
      <c r="C3060" s="24">
        <f t="shared" si="282"/>
        <v>30.406921776000001</v>
      </c>
      <c r="D3060" s="24">
        <f t="shared" si="283"/>
        <v>0</v>
      </c>
      <c r="E3060" s="18">
        <f>IF(G3060&gt;=0.3,(バックデータ一覧!$C$10*(バックデータ一覧!$C$12*計算過程!L3060+バックデータ一覧!$C$13*LN(計算過程!G3060)+バックデータ一覧!$C$14)^バックデータ一覧!$C$11+バックデータ一覧!$E$10*(計算過程!G3060/(バックデータ一覧!$E$12*計算過程!L3060+バックデータ一覧!$E$13*LN(計算過程!G3060)+バックデータ一覧!$E$14))^バックデータ一覧!$E$11)*計算過程!$W$11*10^-3,0)</f>
        <v>0</v>
      </c>
      <c r="F3060" s="18">
        <f>IF(G3060&lt;0.3,(バックデータ一覧!$C$10*(バックデータ一覧!$C$12*計算過程!L3060+バックデータ一覧!$C$13*LN(0.3)+バックデータ一覧!$C$14)^バックデータ一覧!$C$11+バックデータ一覧!$E$10*(0.3/(バックデータ一覧!$E$12*計算過程!L3060+バックデータ一覧!$E$13*LN(0.3)+バックデータ一覧!$E$14))^バックデータ一覧!$E$11)*計算過程!$W$11*計算過程!G3060/0.3*10^-3,0)</f>
        <v>0</v>
      </c>
      <c r="G3060" s="18">
        <f t="shared" si="284"/>
        <v>0</v>
      </c>
      <c r="H3060" s="18">
        <f t="shared" si="285"/>
        <v>0</v>
      </c>
      <c r="I3060" s="24">
        <v>0</v>
      </c>
      <c r="J3060" s="24">
        <v>0</v>
      </c>
      <c r="K3060" s="24">
        <v>0</v>
      </c>
      <c r="L3060" s="14">
        <f>貼り付けシート!C3060</f>
        <v>13.2</v>
      </c>
      <c r="M3060" s="14">
        <f>貼り付けシート!D3060</f>
        <v>7.7</v>
      </c>
      <c r="N3060" s="18">
        <f>貼り付けシート!E3060</f>
        <v>81.581839561933208</v>
      </c>
      <c r="O3060" s="18">
        <f>貼り付けシート!F3060</f>
        <v>0</v>
      </c>
      <c r="P3060" s="19">
        <f t="shared" si="286"/>
        <v>0</v>
      </c>
      <c r="Q3060" s="19">
        <f t="shared" si="287"/>
        <v>0</v>
      </c>
    </row>
    <row r="3061" spans="1:17">
      <c r="A3061" s="38">
        <v>41767</v>
      </c>
      <c r="B3061" s="49" t="s">
        <v>156</v>
      </c>
      <c r="C3061" s="24">
        <f t="shared" si="282"/>
        <v>30.406921776000001</v>
      </c>
      <c r="D3061" s="24">
        <f t="shared" si="283"/>
        <v>0</v>
      </c>
      <c r="E3061" s="18">
        <f>IF(G3061&gt;=0.3,(バックデータ一覧!$C$10*(バックデータ一覧!$C$12*計算過程!L3061+バックデータ一覧!$C$13*LN(計算過程!G3061)+バックデータ一覧!$C$14)^バックデータ一覧!$C$11+バックデータ一覧!$E$10*(計算過程!G3061/(バックデータ一覧!$E$12*計算過程!L3061+バックデータ一覧!$E$13*LN(計算過程!G3061)+バックデータ一覧!$E$14))^バックデータ一覧!$E$11)*計算過程!$W$11*10^-3,0)</f>
        <v>0</v>
      </c>
      <c r="F3061" s="18">
        <f>IF(G3061&lt;0.3,(バックデータ一覧!$C$10*(バックデータ一覧!$C$12*計算過程!L3061+バックデータ一覧!$C$13*LN(0.3)+バックデータ一覧!$C$14)^バックデータ一覧!$C$11+バックデータ一覧!$E$10*(0.3/(バックデータ一覧!$E$12*計算過程!L3061+バックデータ一覧!$E$13*LN(0.3)+バックデータ一覧!$E$14))^バックデータ一覧!$E$11)*計算過程!$W$11*計算過程!G3061/0.3*10^-3,0)</f>
        <v>0</v>
      </c>
      <c r="G3061" s="18">
        <f t="shared" si="284"/>
        <v>0</v>
      </c>
      <c r="H3061" s="18">
        <f t="shared" si="285"/>
        <v>0</v>
      </c>
      <c r="I3061" s="24">
        <v>0</v>
      </c>
      <c r="J3061" s="24">
        <v>0</v>
      </c>
      <c r="K3061" s="24">
        <v>0</v>
      </c>
      <c r="L3061" s="14">
        <f>貼り付けシート!C3061</f>
        <v>15.4</v>
      </c>
      <c r="M3061" s="14">
        <f>貼り付けシート!D3061</f>
        <v>7.9</v>
      </c>
      <c r="N3061" s="18">
        <f>貼り付けシート!E3061</f>
        <v>72.563044592171906</v>
      </c>
      <c r="O3061" s="18">
        <f>貼り付けシート!F3061</f>
        <v>0</v>
      </c>
      <c r="P3061" s="19">
        <f t="shared" si="286"/>
        <v>0</v>
      </c>
      <c r="Q3061" s="19">
        <f t="shared" si="287"/>
        <v>0</v>
      </c>
    </row>
    <row r="3062" spans="1:17">
      <c r="A3062" s="38">
        <v>41767</v>
      </c>
      <c r="B3062" s="49" t="s">
        <v>157</v>
      </c>
      <c r="C3062" s="24">
        <f t="shared" si="282"/>
        <v>30.406921776000001</v>
      </c>
      <c r="D3062" s="24">
        <f t="shared" si="283"/>
        <v>0</v>
      </c>
      <c r="E3062" s="18">
        <f>IF(G3062&gt;=0.3,(バックデータ一覧!$C$10*(バックデータ一覧!$C$12*計算過程!L3062+バックデータ一覧!$C$13*LN(計算過程!G3062)+バックデータ一覧!$C$14)^バックデータ一覧!$C$11+バックデータ一覧!$E$10*(計算過程!G3062/(バックデータ一覧!$E$12*計算過程!L3062+バックデータ一覧!$E$13*LN(計算過程!G3062)+バックデータ一覧!$E$14))^バックデータ一覧!$E$11)*計算過程!$W$11*10^-3,0)</f>
        <v>0</v>
      </c>
      <c r="F3062" s="18">
        <f>IF(G3062&lt;0.3,(バックデータ一覧!$C$10*(バックデータ一覧!$C$12*計算過程!L3062+バックデータ一覧!$C$13*LN(0.3)+バックデータ一覧!$C$14)^バックデータ一覧!$C$11+バックデータ一覧!$E$10*(0.3/(バックデータ一覧!$E$12*計算過程!L3062+バックデータ一覧!$E$13*LN(0.3)+バックデータ一覧!$E$14))^バックデータ一覧!$E$11)*計算過程!$W$11*計算過程!G3062/0.3*10^-3,0)</f>
        <v>0</v>
      </c>
      <c r="G3062" s="18">
        <f t="shared" si="284"/>
        <v>0</v>
      </c>
      <c r="H3062" s="18">
        <f t="shared" si="285"/>
        <v>0</v>
      </c>
      <c r="I3062" s="24">
        <v>0</v>
      </c>
      <c r="J3062" s="24">
        <v>0</v>
      </c>
      <c r="K3062" s="24">
        <v>0</v>
      </c>
      <c r="L3062" s="14">
        <f>貼り付けシート!C3062</f>
        <v>18.2</v>
      </c>
      <c r="M3062" s="14">
        <f>貼り付けシート!D3062</f>
        <v>8.1</v>
      </c>
      <c r="N3062" s="18">
        <f>貼り付けシート!E3062</f>
        <v>62.260182927764539</v>
      </c>
      <c r="O3062" s="18">
        <f>貼り付けシート!F3062</f>
        <v>0</v>
      </c>
      <c r="P3062" s="19">
        <f t="shared" si="286"/>
        <v>0</v>
      </c>
      <c r="Q3062" s="19">
        <f t="shared" si="287"/>
        <v>0</v>
      </c>
    </row>
    <row r="3063" spans="1:17">
      <c r="A3063" s="38">
        <v>41767</v>
      </c>
      <c r="B3063" s="49" t="s">
        <v>158</v>
      </c>
      <c r="C3063" s="24">
        <f t="shared" si="282"/>
        <v>30.406921776000001</v>
      </c>
      <c r="D3063" s="24">
        <f t="shared" si="283"/>
        <v>0</v>
      </c>
      <c r="E3063" s="18">
        <f>IF(G3063&gt;=0.3,(バックデータ一覧!$C$10*(バックデータ一覧!$C$12*計算過程!L3063+バックデータ一覧!$C$13*LN(計算過程!G3063)+バックデータ一覧!$C$14)^バックデータ一覧!$C$11+バックデータ一覧!$E$10*(計算過程!G3063/(バックデータ一覧!$E$12*計算過程!L3063+バックデータ一覧!$E$13*LN(計算過程!G3063)+バックデータ一覧!$E$14))^バックデータ一覧!$E$11)*計算過程!$W$11*10^-3,0)</f>
        <v>0</v>
      </c>
      <c r="F3063" s="18">
        <f>IF(G3063&lt;0.3,(バックデータ一覧!$C$10*(バックデータ一覧!$C$12*計算過程!L3063+バックデータ一覧!$C$13*LN(0.3)+バックデータ一覧!$C$14)^バックデータ一覧!$C$11+バックデータ一覧!$E$10*(0.3/(バックデータ一覧!$E$12*計算過程!L3063+バックデータ一覧!$E$13*LN(0.3)+バックデータ一覧!$E$14))^バックデータ一覧!$E$11)*計算過程!$W$11*計算過程!G3063/0.3*10^-3,0)</f>
        <v>0</v>
      </c>
      <c r="G3063" s="18">
        <f t="shared" si="284"/>
        <v>0</v>
      </c>
      <c r="H3063" s="18">
        <f t="shared" si="285"/>
        <v>0</v>
      </c>
      <c r="I3063" s="24">
        <v>0</v>
      </c>
      <c r="J3063" s="24">
        <v>0</v>
      </c>
      <c r="K3063" s="24">
        <v>0</v>
      </c>
      <c r="L3063" s="14">
        <f>貼り付けシート!C3063</f>
        <v>20.8</v>
      </c>
      <c r="M3063" s="14">
        <f>貼り付けシート!D3063</f>
        <v>8.1</v>
      </c>
      <c r="N3063" s="18">
        <f>貼り付けシート!E3063</f>
        <v>52.965234247386142</v>
      </c>
      <c r="O3063" s="18">
        <f>貼り付けシート!F3063</f>
        <v>0</v>
      </c>
      <c r="P3063" s="19">
        <f t="shared" si="286"/>
        <v>0</v>
      </c>
      <c r="Q3063" s="19">
        <f t="shared" si="287"/>
        <v>0</v>
      </c>
    </row>
    <row r="3064" spans="1:17">
      <c r="A3064" s="38">
        <v>41767</v>
      </c>
      <c r="B3064" s="49" t="s">
        <v>159</v>
      </c>
      <c r="C3064" s="24">
        <f t="shared" si="282"/>
        <v>30.406921776000001</v>
      </c>
      <c r="D3064" s="24">
        <f t="shared" si="283"/>
        <v>0</v>
      </c>
      <c r="E3064" s="18">
        <f>IF(G3064&gt;=0.3,(バックデータ一覧!$C$10*(バックデータ一覧!$C$12*計算過程!L3064+バックデータ一覧!$C$13*LN(計算過程!G3064)+バックデータ一覧!$C$14)^バックデータ一覧!$C$11+バックデータ一覧!$E$10*(計算過程!G3064/(バックデータ一覧!$E$12*計算過程!L3064+バックデータ一覧!$E$13*LN(計算過程!G3064)+バックデータ一覧!$E$14))^バックデータ一覧!$E$11)*計算過程!$W$11*10^-3,0)</f>
        <v>0</v>
      </c>
      <c r="F3064" s="18">
        <f>IF(G3064&lt;0.3,(バックデータ一覧!$C$10*(バックデータ一覧!$C$12*計算過程!L3064+バックデータ一覧!$C$13*LN(0.3)+バックデータ一覧!$C$14)^バックデータ一覧!$C$11+バックデータ一覧!$E$10*(0.3/(バックデータ一覧!$E$12*計算過程!L3064+バックデータ一覧!$E$13*LN(0.3)+バックデータ一覧!$E$14))^バックデータ一覧!$E$11)*計算過程!$W$11*計算過程!G3064/0.3*10^-3,0)</f>
        <v>0</v>
      </c>
      <c r="G3064" s="18">
        <f t="shared" si="284"/>
        <v>0</v>
      </c>
      <c r="H3064" s="18">
        <f t="shared" si="285"/>
        <v>0</v>
      </c>
      <c r="I3064" s="24">
        <v>0</v>
      </c>
      <c r="J3064" s="24">
        <v>0</v>
      </c>
      <c r="K3064" s="24">
        <v>0</v>
      </c>
      <c r="L3064" s="14">
        <f>貼り付けシート!C3064</f>
        <v>24</v>
      </c>
      <c r="M3064" s="14">
        <f>貼り付けシート!D3064</f>
        <v>8.1</v>
      </c>
      <c r="N3064" s="18">
        <f>貼り付けシート!E3064</f>
        <v>43.598972000648615</v>
      </c>
      <c r="O3064" s="18">
        <f>貼り付けシート!F3064</f>
        <v>0</v>
      </c>
      <c r="P3064" s="19">
        <f t="shared" si="286"/>
        <v>0</v>
      </c>
      <c r="Q3064" s="19">
        <f t="shared" si="287"/>
        <v>0</v>
      </c>
    </row>
    <row r="3065" spans="1:17">
      <c r="A3065" s="38">
        <v>41767</v>
      </c>
      <c r="B3065" s="49" t="s">
        <v>160</v>
      </c>
      <c r="C3065" s="24">
        <f t="shared" si="282"/>
        <v>30.406921776000001</v>
      </c>
      <c r="D3065" s="24">
        <f t="shared" si="283"/>
        <v>0</v>
      </c>
      <c r="E3065" s="18">
        <f>IF(G3065&gt;=0.3,(バックデータ一覧!$C$10*(バックデータ一覧!$C$12*計算過程!L3065+バックデータ一覧!$C$13*LN(計算過程!G3065)+バックデータ一覧!$C$14)^バックデータ一覧!$C$11+バックデータ一覧!$E$10*(計算過程!G3065/(バックデータ一覧!$E$12*計算過程!L3065+バックデータ一覧!$E$13*LN(計算過程!G3065)+バックデータ一覧!$E$14))^バックデータ一覧!$E$11)*計算過程!$W$11*10^-3,0)</f>
        <v>0</v>
      </c>
      <c r="F3065" s="18">
        <f>IF(G3065&lt;0.3,(バックデータ一覧!$C$10*(バックデータ一覧!$C$12*計算過程!L3065+バックデータ一覧!$C$13*LN(0.3)+バックデータ一覧!$C$14)^バックデータ一覧!$C$11+バックデータ一覧!$E$10*(0.3/(バックデータ一覧!$E$12*計算過程!L3065+バックデータ一覧!$E$13*LN(0.3)+バックデータ一覧!$E$14))^バックデータ一覧!$E$11)*計算過程!$W$11*計算過程!G3065/0.3*10^-3,0)</f>
        <v>0</v>
      </c>
      <c r="G3065" s="18">
        <f t="shared" si="284"/>
        <v>0</v>
      </c>
      <c r="H3065" s="18">
        <f t="shared" si="285"/>
        <v>0</v>
      </c>
      <c r="I3065" s="24">
        <v>0</v>
      </c>
      <c r="J3065" s="24">
        <v>0</v>
      </c>
      <c r="K3065" s="24">
        <v>0</v>
      </c>
      <c r="L3065" s="14">
        <f>貼り付けシート!C3065</f>
        <v>24.3</v>
      </c>
      <c r="M3065" s="14">
        <f>貼り付けシート!D3065</f>
        <v>8.1</v>
      </c>
      <c r="N3065" s="18">
        <f>貼り付けシート!E3065</f>
        <v>42.821185941417163</v>
      </c>
      <c r="O3065" s="18">
        <f>貼り付けシート!F3065</f>
        <v>0</v>
      </c>
      <c r="P3065" s="19">
        <f t="shared" si="286"/>
        <v>0</v>
      </c>
      <c r="Q3065" s="19">
        <f t="shared" si="287"/>
        <v>0</v>
      </c>
    </row>
    <row r="3066" spans="1:17">
      <c r="A3066" s="38">
        <v>41767</v>
      </c>
      <c r="B3066" s="49" t="s">
        <v>161</v>
      </c>
      <c r="C3066" s="24">
        <f t="shared" si="282"/>
        <v>30.406921776000001</v>
      </c>
      <c r="D3066" s="24">
        <f t="shared" si="283"/>
        <v>0</v>
      </c>
      <c r="E3066" s="18">
        <f>IF(G3066&gt;=0.3,(バックデータ一覧!$C$10*(バックデータ一覧!$C$12*計算過程!L3066+バックデータ一覧!$C$13*LN(計算過程!G3066)+バックデータ一覧!$C$14)^バックデータ一覧!$C$11+バックデータ一覧!$E$10*(計算過程!G3066/(バックデータ一覧!$E$12*計算過程!L3066+バックデータ一覧!$E$13*LN(計算過程!G3066)+バックデータ一覧!$E$14))^バックデータ一覧!$E$11)*計算過程!$W$11*10^-3,0)</f>
        <v>0</v>
      </c>
      <c r="F3066" s="18">
        <f>IF(G3066&lt;0.3,(バックデータ一覧!$C$10*(バックデータ一覧!$C$12*計算過程!L3066+バックデータ一覧!$C$13*LN(0.3)+バックデータ一覧!$C$14)^バックデータ一覧!$C$11+バックデータ一覧!$E$10*(0.3/(バックデータ一覧!$E$12*計算過程!L3066+バックデータ一覧!$E$13*LN(0.3)+バックデータ一覧!$E$14))^バックデータ一覧!$E$11)*計算過程!$W$11*計算過程!G3066/0.3*10^-3,0)</f>
        <v>0</v>
      </c>
      <c r="G3066" s="18">
        <f t="shared" si="284"/>
        <v>0</v>
      </c>
      <c r="H3066" s="18">
        <f t="shared" si="285"/>
        <v>0</v>
      </c>
      <c r="I3066" s="24">
        <v>0</v>
      </c>
      <c r="J3066" s="24">
        <v>0</v>
      </c>
      <c r="K3066" s="24">
        <v>0</v>
      </c>
      <c r="L3066" s="14">
        <f>貼り付けシート!C3066</f>
        <v>23.1</v>
      </c>
      <c r="M3066" s="14">
        <f>貼り付けシート!D3066</f>
        <v>8.9</v>
      </c>
      <c r="N3066" s="18">
        <f>貼り付けシート!E3066</f>
        <v>50.511548890023739</v>
      </c>
      <c r="O3066" s="18">
        <f>貼り付けシート!F3066</f>
        <v>0</v>
      </c>
      <c r="P3066" s="19">
        <f t="shared" si="286"/>
        <v>0</v>
      </c>
      <c r="Q3066" s="19">
        <f t="shared" si="287"/>
        <v>0</v>
      </c>
    </row>
    <row r="3067" spans="1:17">
      <c r="A3067" s="38">
        <v>41767</v>
      </c>
      <c r="B3067" s="49" t="s">
        <v>162</v>
      </c>
      <c r="C3067" s="24">
        <f t="shared" si="282"/>
        <v>30.406921776000001</v>
      </c>
      <c r="D3067" s="24">
        <f t="shared" si="283"/>
        <v>0</v>
      </c>
      <c r="E3067" s="18">
        <f>IF(G3067&gt;=0.3,(バックデータ一覧!$C$10*(バックデータ一覧!$C$12*計算過程!L3067+バックデータ一覧!$C$13*LN(計算過程!G3067)+バックデータ一覧!$C$14)^バックデータ一覧!$C$11+バックデータ一覧!$E$10*(計算過程!G3067/(バックデータ一覧!$E$12*計算過程!L3067+バックデータ一覧!$E$13*LN(計算過程!G3067)+バックデータ一覧!$E$14))^バックデータ一覧!$E$11)*計算過程!$W$11*10^-3,0)</f>
        <v>0</v>
      </c>
      <c r="F3067" s="18">
        <f>IF(G3067&lt;0.3,(バックデータ一覧!$C$10*(バックデータ一覧!$C$12*計算過程!L3067+バックデータ一覧!$C$13*LN(0.3)+バックデータ一覧!$C$14)^バックデータ一覧!$C$11+バックデータ一覧!$E$10*(0.3/(バックデータ一覧!$E$12*計算過程!L3067+バックデータ一覧!$E$13*LN(0.3)+バックデータ一覧!$E$14))^バックデータ一覧!$E$11)*計算過程!$W$11*計算過程!G3067/0.3*10^-3,0)</f>
        <v>0</v>
      </c>
      <c r="G3067" s="18">
        <f t="shared" si="284"/>
        <v>0</v>
      </c>
      <c r="H3067" s="18">
        <f t="shared" si="285"/>
        <v>0</v>
      </c>
      <c r="I3067" s="24">
        <v>0</v>
      </c>
      <c r="J3067" s="24">
        <v>0</v>
      </c>
      <c r="K3067" s="24">
        <v>0</v>
      </c>
      <c r="L3067" s="14">
        <f>貼り付けシート!C3067</f>
        <v>22.7</v>
      </c>
      <c r="M3067" s="14">
        <f>貼り付けシート!D3067</f>
        <v>9.8000000000000007</v>
      </c>
      <c r="N3067" s="18">
        <f>貼り付けシート!E3067</f>
        <v>56.902480980499284</v>
      </c>
      <c r="O3067" s="18">
        <f>貼り付けシート!F3067</f>
        <v>0</v>
      </c>
      <c r="P3067" s="19">
        <f t="shared" si="286"/>
        <v>0</v>
      </c>
      <c r="Q3067" s="19">
        <f t="shared" si="287"/>
        <v>0</v>
      </c>
    </row>
    <row r="3068" spans="1:17">
      <c r="A3068" s="38">
        <v>41767</v>
      </c>
      <c r="B3068" s="49" t="s">
        <v>163</v>
      </c>
      <c r="C3068" s="24">
        <f t="shared" si="282"/>
        <v>30.406921776000001</v>
      </c>
      <c r="D3068" s="24">
        <f t="shared" si="283"/>
        <v>0</v>
      </c>
      <c r="E3068" s="18">
        <f>IF(G3068&gt;=0.3,(バックデータ一覧!$C$10*(バックデータ一覧!$C$12*計算過程!L3068+バックデータ一覧!$C$13*LN(計算過程!G3068)+バックデータ一覧!$C$14)^バックデータ一覧!$C$11+バックデータ一覧!$E$10*(計算過程!G3068/(バックデータ一覧!$E$12*計算過程!L3068+バックデータ一覧!$E$13*LN(計算過程!G3068)+バックデータ一覧!$E$14))^バックデータ一覧!$E$11)*計算過程!$W$11*10^-3,0)</f>
        <v>0</v>
      </c>
      <c r="F3068" s="18">
        <f>IF(G3068&lt;0.3,(バックデータ一覧!$C$10*(バックデータ一覧!$C$12*計算過程!L3068+バックデータ一覧!$C$13*LN(0.3)+バックデータ一覧!$C$14)^バックデータ一覧!$C$11+バックデータ一覧!$E$10*(0.3/(バックデータ一覧!$E$12*計算過程!L3068+バックデータ一覧!$E$13*LN(0.3)+バックデータ一覧!$E$14))^バックデータ一覧!$E$11)*計算過程!$W$11*計算過程!G3068/0.3*10^-3,0)</f>
        <v>0</v>
      </c>
      <c r="G3068" s="18">
        <f t="shared" si="284"/>
        <v>0</v>
      </c>
      <c r="H3068" s="18">
        <f t="shared" si="285"/>
        <v>0</v>
      </c>
      <c r="I3068" s="24">
        <v>0</v>
      </c>
      <c r="J3068" s="24">
        <v>0</v>
      </c>
      <c r="K3068" s="24">
        <v>0</v>
      </c>
      <c r="L3068" s="14">
        <f>貼り付けシート!C3068</f>
        <v>22.8</v>
      </c>
      <c r="M3068" s="14">
        <f>貼り付けシート!D3068</f>
        <v>10.7</v>
      </c>
      <c r="N3068" s="18">
        <f>貼り付けシート!E3068</f>
        <v>61.664722447861443</v>
      </c>
      <c r="O3068" s="18">
        <f>貼り付けシート!F3068</f>
        <v>0</v>
      </c>
      <c r="P3068" s="19">
        <f t="shared" si="286"/>
        <v>0</v>
      </c>
      <c r="Q3068" s="19">
        <f t="shared" si="287"/>
        <v>0</v>
      </c>
    </row>
    <row r="3069" spans="1:17">
      <c r="A3069" s="38">
        <v>41767</v>
      </c>
      <c r="B3069" s="49" t="s">
        <v>164</v>
      </c>
      <c r="C3069" s="24">
        <f t="shared" si="282"/>
        <v>30.406921776000001</v>
      </c>
      <c r="D3069" s="24">
        <f t="shared" si="283"/>
        <v>0</v>
      </c>
      <c r="E3069" s="18">
        <f>IF(G3069&gt;=0.3,(バックデータ一覧!$C$10*(バックデータ一覧!$C$12*計算過程!L3069+バックデータ一覧!$C$13*LN(計算過程!G3069)+バックデータ一覧!$C$14)^バックデータ一覧!$C$11+バックデータ一覧!$E$10*(計算過程!G3069/(バックデータ一覧!$E$12*計算過程!L3069+バックデータ一覧!$E$13*LN(計算過程!G3069)+バックデータ一覧!$E$14))^バックデータ一覧!$E$11)*計算過程!$W$11*10^-3,0)</f>
        <v>0</v>
      </c>
      <c r="F3069" s="18">
        <f>IF(G3069&lt;0.3,(バックデータ一覧!$C$10*(バックデータ一覧!$C$12*計算過程!L3069+バックデータ一覧!$C$13*LN(0.3)+バックデータ一覧!$C$14)^バックデータ一覧!$C$11+バックデータ一覧!$E$10*(0.3/(バックデータ一覧!$E$12*計算過程!L3069+バックデータ一覧!$E$13*LN(0.3)+バックデータ一覧!$E$14))^バックデータ一覧!$E$11)*計算過程!$W$11*計算過程!G3069/0.3*10^-3,0)</f>
        <v>0</v>
      </c>
      <c r="G3069" s="18">
        <f t="shared" si="284"/>
        <v>0</v>
      </c>
      <c r="H3069" s="18">
        <f t="shared" si="285"/>
        <v>0</v>
      </c>
      <c r="I3069" s="24">
        <v>0</v>
      </c>
      <c r="J3069" s="24">
        <v>0</v>
      </c>
      <c r="K3069" s="24">
        <v>0</v>
      </c>
      <c r="L3069" s="14">
        <f>貼り付けシート!C3069</f>
        <v>22.4</v>
      </c>
      <c r="M3069" s="14">
        <f>貼り付けシート!D3069</f>
        <v>10.9</v>
      </c>
      <c r="N3069" s="18">
        <f>貼り付けシート!E3069</f>
        <v>64.341326643491286</v>
      </c>
      <c r="O3069" s="18">
        <f>貼り付けシート!F3069</f>
        <v>0</v>
      </c>
      <c r="P3069" s="19">
        <f t="shared" si="286"/>
        <v>0</v>
      </c>
      <c r="Q3069" s="19">
        <f t="shared" si="287"/>
        <v>0</v>
      </c>
    </row>
    <row r="3070" spans="1:17">
      <c r="A3070" s="38">
        <v>41767</v>
      </c>
      <c r="B3070" s="49" t="s">
        <v>165</v>
      </c>
      <c r="C3070" s="24">
        <f t="shared" si="282"/>
        <v>30.406921776000001</v>
      </c>
      <c r="D3070" s="24">
        <f t="shared" si="283"/>
        <v>0</v>
      </c>
      <c r="E3070" s="18">
        <f>IF(G3070&gt;=0.3,(バックデータ一覧!$C$10*(バックデータ一覧!$C$12*計算過程!L3070+バックデータ一覧!$C$13*LN(計算過程!G3070)+バックデータ一覧!$C$14)^バックデータ一覧!$C$11+バックデータ一覧!$E$10*(計算過程!G3070/(バックデータ一覧!$E$12*計算過程!L3070+バックデータ一覧!$E$13*LN(計算過程!G3070)+バックデータ一覧!$E$14))^バックデータ一覧!$E$11)*計算過程!$W$11*10^-3,0)</f>
        <v>0</v>
      </c>
      <c r="F3070" s="18">
        <f>IF(G3070&lt;0.3,(バックデータ一覧!$C$10*(バックデータ一覧!$C$12*計算過程!L3070+バックデータ一覧!$C$13*LN(0.3)+バックデータ一覧!$C$14)^バックデータ一覧!$C$11+バックデータ一覧!$E$10*(0.3/(バックデータ一覧!$E$12*計算過程!L3070+バックデータ一覧!$E$13*LN(0.3)+バックデータ一覧!$E$14))^バックデータ一覧!$E$11)*計算過程!$W$11*計算過程!G3070/0.3*10^-3,0)</f>
        <v>0</v>
      </c>
      <c r="G3070" s="18">
        <f t="shared" si="284"/>
        <v>0</v>
      </c>
      <c r="H3070" s="18">
        <f t="shared" si="285"/>
        <v>0</v>
      </c>
      <c r="I3070" s="24">
        <v>0</v>
      </c>
      <c r="J3070" s="24">
        <v>0</v>
      </c>
      <c r="K3070" s="24">
        <v>0</v>
      </c>
      <c r="L3070" s="14">
        <f>貼り付けシート!C3070</f>
        <v>22</v>
      </c>
      <c r="M3070" s="14">
        <f>貼り付けシート!D3070</f>
        <v>11</v>
      </c>
      <c r="N3070" s="18">
        <f>貼り付けシート!E3070</f>
        <v>66.522380581816492</v>
      </c>
      <c r="O3070" s="18">
        <f>貼り付けシート!F3070</f>
        <v>0</v>
      </c>
      <c r="P3070" s="19">
        <f t="shared" si="286"/>
        <v>0</v>
      </c>
      <c r="Q3070" s="19">
        <f t="shared" si="287"/>
        <v>0</v>
      </c>
    </row>
    <row r="3071" spans="1:17">
      <c r="A3071" s="38">
        <v>41767</v>
      </c>
      <c r="B3071" s="49" t="s">
        <v>166</v>
      </c>
      <c r="C3071" s="24">
        <f t="shared" si="282"/>
        <v>30.406921776000001</v>
      </c>
      <c r="D3071" s="24">
        <f t="shared" si="283"/>
        <v>0</v>
      </c>
      <c r="E3071" s="18">
        <f>IF(G3071&gt;=0.3,(バックデータ一覧!$C$10*(バックデータ一覧!$C$12*計算過程!L3071+バックデータ一覧!$C$13*LN(計算過程!G3071)+バックデータ一覧!$C$14)^バックデータ一覧!$C$11+バックデータ一覧!$E$10*(計算過程!G3071/(バックデータ一覧!$E$12*計算過程!L3071+バックデータ一覧!$E$13*LN(計算過程!G3071)+バックデータ一覧!$E$14))^バックデータ一覧!$E$11)*計算過程!$W$11*10^-3,0)</f>
        <v>0</v>
      </c>
      <c r="F3071" s="18">
        <f>IF(G3071&lt;0.3,(バックデータ一覧!$C$10*(バックデータ一覧!$C$12*計算過程!L3071+バックデータ一覧!$C$13*LN(0.3)+バックデータ一覧!$C$14)^バックデータ一覧!$C$11+バックデータ一覧!$E$10*(0.3/(バックデータ一覧!$E$12*計算過程!L3071+バックデータ一覧!$E$13*LN(0.3)+バックデータ一覧!$E$14))^バックデータ一覧!$E$11)*計算過程!$W$11*計算過程!G3071/0.3*10^-3,0)</f>
        <v>0</v>
      </c>
      <c r="G3071" s="18">
        <f t="shared" si="284"/>
        <v>0</v>
      </c>
      <c r="H3071" s="18">
        <f t="shared" si="285"/>
        <v>0</v>
      </c>
      <c r="I3071" s="24">
        <v>0</v>
      </c>
      <c r="J3071" s="24">
        <v>0</v>
      </c>
      <c r="K3071" s="24">
        <v>0</v>
      </c>
      <c r="L3071" s="14">
        <f>貼り付けシート!C3071</f>
        <v>22.2</v>
      </c>
      <c r="M3071" s="14">
        <f>貼り付けシート!D3071</f>
        <v>11.2</v>
      </c>
      <c r="N3071" s="18">
        <f>貼り付けシート!E3071</f>
        <v>66.890087282883897</v>
      </c>
      <c r="O3071" s="18">
        <f>貼り付けシート!F3071</f>
        <v>0</v>
      </c>
      <c r="P3071" s="19">
        <f t="shared" si="286"/>
        <v>0</v>
      </c>
      <c r="Q3071" s="19">
        <f t="shared" si="287"/>
        <v>0</v>
      </c>
    </row>
    <row r="3072" spans="1:17">
      <c r="A3072" s="38">
        <v>41767</v>
      </c>
      <c r="B3072" s="49" t="s">
        <v>167</v>
      </c>
      <c r="C3072" s="24">
        <f t="shared" si="282"/>
        <v>30.406921776000001</v>
      </c>
      <c r="D3072" s="24">
        <f t="shared" si="283"/>
        <v>0</v>
      </c>
      <c r="E3072" s="18">
        <f>IF(G3072&gt;=0.3,(バックデータ一覧!$C$10*(バックデータ一覧!$C$12*計算過程!L3072+バックデータ一覧!$C$13*LN(計算過程!G3072)+バックデータ一覧!$C$14)^バックデータ一覧!$C$11+バックデータ一覧!$E$10*(計算過程!G3072/(バックデータ一覧!$E$12*計算過程!L3072+バックデータ一覧!$E$13*LN(計算過程!G3072)+バックデータ一覧!$E$14))^バックデータ一覧!$E$11)*計算過程!$W$11*10^-3,0)</f>
        <v>0</v>
      </c>
      <c r="F3072" s="18">
        <f>IF(G3072&lt;0.3,(バックデータ一覧!$C$10*(バックデータ一覧!$C$12*計算過程!L3072+バックデータ一覧!$C$13*LN(0.3)+バックデータ一覧!$C$14)^バックデータ一覧!$C$11+バックデータ一覧!$E$10*(0.3/(バックデータ一覧!$E$12*計算過程!L3072+バックデータ一覧!$E$13*LN(0.3)+バックデータ一覧!$E$14))^バックデータ一覧!$E$11)*計算過程!$W$11*計算過程!G3072/0.3*10^-3,0)</f>
        <v>0</v>
      </c>
      <c r="G3072" s="18">
        <f t="shared" si="284"/>
        <v>0</v>
      </c>
      <c r="H3072" s="18">
        <f t="shared" si="285"/>
        <v>0</v>
      </c>
      <c r="I3072" s="24">
        <v>0</v>
      </c>
      <c r="J3072" s="24">
        <v>0</v>
      </c>
      <c r="K3072" s="24">
        <v>0</v>
      </c>
      <c r="L3072" s="14">
        <f>貼り付けシート!C3072</f>
        <v>20.8</v>
      </c>
      <c r="M3072" s="14">
        <f>貼り付けシート!D3072</f>
        <v>10.9</v>
      </c>
      <c r="N3072" s="18">
        <f>貼り付けシート!E3072</f>
        <v>70.958881355884884</v>
      </c>
      <c r="O3072" s="18">
        <f>貼り付けシート!F3072</f>
        <v>0</v>
      </c>
      <c r="P3072" s="19">
        <f t="shared" si="286"/>
        <v>0</v>
      </c>
      <c r="Q3072" s="19">
        <f t="shared" si="287"/>
        <v>0</v>
      </c>
    </row>
    <row r="3073" spans="1:17">
      <c r="A3073" s="38">
        <v>41767</v>
      </c>
      <c r="B3073" s="49" t="s">
        <v>168</v>
      </c>
      <c r="C3073" s="24">
        <f t="shared" si="282"/>
        <v>30.406921776000001</v>
      </c>
      <c r="D3073" s="24">
        <f t="shared" si="283"/>
        <v>0</v>
      </c>
      <c r="E3073" s="18">
        <f>IF(G3073&gt;=0.3,(バックデータ一覧!$C$10*(バックデータ一覧!$C$12*計算過程!L3073+バックデータ一覧!$C$13*LN(計算過程!G3073)+バックデータ一覧!$C$14)^バックデータ一覧!$C$11+バックデータ一覧!$E$10*(計算過程!G3073/(バックデータ一覧!$E$12*計算過程!L3073+バックデータ一覧!$E$13*LN(計算過程!G3073)+バックデータ一覧!$E$14))^バックデータ一覧!$E$11)*計算過程!$W$11*10^-3,0)</f>
        <v>0</v>
      </c>
      <c r="F3073" s="18">
        <f>IF(G3073&lt;0.3,(バックデータ一覧!$C$10*(バックデータ一覧!$C$12*計算過程!L3073+バックデータ一覧!$C$13*LN(0.3)+バックデータ一覧!$C$14)^バックデータ一覧!$C$11+バックデータ一覧!$E$10*(0.3/(バックデータ一覧!$E$12*計算過程!L3073+バックデータ一覧!$E$13*LN(0.3)+バックデータ一覧!$E$14))^バックデータ一覧!$E$11)*計算過程!$W$11*計算過程!G3073/0.3*10^-3,0)</f>
        <v>0</v>
      </c>
      <c r="G3073" s="18">
        <f t="shared" si="284"/>
        <v>0</v>
      </c>
      <c r="H3073" s="18">
        <f t="shared" si="285"/>
        <v>0</v>
      </c>
      <c r="I3073" s="24">
        <v>0</v>
      </c>
      <c r="J3073" s="24">
        <v>0</v>
      </c>
      <c r="K3073" s="24">
        <v>0</v>
      </c>
      <c r="L3073" s="14">
        <f>貼り付けシート!C3073</f>
        <v>20</v>
      </c>
      <c r="M3073" s="14">
        <f>貼り付けシート!D3073</f>
        <v>10.6</v>
      </c>
      <c r="N3073" s="18">
        <f>貼り付けシート!E3073</f>
        <v>72.535026040212628</v>
      </c>
      <c r="O3073" s="18">
        <f>貼り付けシート!F3073</f>
        <v>0</v>
      </c>
      <c r="P3073" s="19">
        <f t="shared" si="286"/>
        <v>0</v>
      </c>
      <c r="Q3073" s="19">
        <f t="shared" si="287"/>
        <v>0</v>
      </c>
    </row>
    <row r="3074" spans="1:17">
      <c r="A3074" s="38">
        <v>41767</v>
      </c>
      <c r="B3074" s="49" t="s">
        <v>169</v>
      </c>
      <c r="C3074" s="24">
        <f t="shared" si="282"/>
        <v>30.406921776000001</v>
      </c>
      <c r="D3074" s="24">
        <f t="shared" si="283"/>
        <v>0</v>
      </c>
      <c r="E3074" s="18">
        <f>IF(G3074&gt;=0.3,(バックデータ一覧!$C$10*(バックデータ一覧!$C$12*計算過程!L3074+バックデータ一覧!$C$13*LN(計算過程!G3074)+バックデータ一覧!$C$14)^バックデータ一覧!$C$11+バックデータ一覧!$E$10*(計算過程!G3074/(バックデータ一覧!$E$12*計算過程!L3074+バックデータ一覧!$E$13*LN(計算過程!G3074)+バックデータ一覧!$E$14))^バックデータ一覧!$E$11)*計算過程!$W$11*10^-3,0)</f>
        <v>0</v>
      </c>
      <c r="F3074" s="18">
        <f>IF(G3074&lt;0.3,(バックデータ一覧!$C$10*(バックデータ一覧!$C$12*計算過程!L3074+バックデータ一覧!$C$13*LN(0.3)+バックデータ一覧!$C$14)^バックデータ一覧!$C$11+バックデータ一覧!$E$10*(0.3/(バックデータ一覧!$E$12*計算過程!L3074+バックデータ一覧!$E$13*LN(0.3)+バックデータ一覧!$E$14))^バックデータ一覧!$E$11)*計算過程!$W$11*計算過程!G3074/0.3*10^-3,0)</f>
        <v>0</v>
      </c>
      <c r="G3074" s="18">
        <f t="shared" si="284"/>
        <v>0</v>
      </c>
      <c r="H3074" s="18">
        <f t="shared" si="285"/>
        <v>0</v>
      </c>
      <c r="I3074" s="24">
        <v>0</v>
      </c>
      <c r="J3074" s="24">
        <v>0</v>
      </c>
      <c r="K3074" s="24">
        <v>0</v>
      </c>
      <c r="L3074" s="14">
        <f>貼り付けシート!C3074</f>
        <v>18.2</v>
      </c>
      <c r="M3074" s="14">
        <f>貼り付けシート!D3074</f>
        <v>10.3</v>
      </c>
      <c r="N3074" s="18">
        <f>貼り付けシート!E3074</f>
        <v>78.894893814406714</v>
      </c>
      <c r="O3074" s="18">
        <f>貼り付けシート!F3074</f>
        <v>0</v>
      </c>
      <c r="P3074" s="19">
        <f t="shared" si="286"/>
        <v>0</v>
      </c>
      <c r="Q3074" s="19">
        <f t="shared" si="287"/>
        <v>0</v>
      </c>
    </row>
    <row r="3075" spans="1:17">
      <c r="A3075" s="38">
        <v>41767</v>
      </c>
      <c r="B3075" s="49" t="s">
        <v>170</v>
      </c>
      <c r="C3075" s="24">
        <f t="shared" si="282"/>
        <v>30.406921776000001</v>
      </c>
      <c r="D3075" s="24">
        <f t="shared" si="283"/>
        <v>0</v>
      </c>
      <c r="E3075" s="18">
        <f>IF(G3075&gt;=0.3,(バックデータ一覧!$C$10*(バックデータ一覧!$C$12*計算過程!L3075+バックデータ一覧!$C$13*LN(計算過程!G3075)+バックデータ一覧!$C$14)^バックデータ一覧!$C$11+バックデータ一覧!$E$10*(計算過程!G3075/(バックデータ一覧!$E$12*計算過程!L3075+バックデータ一覧!$E$13*LN(計算過程!G3075)+バックデータ一覧!$E$14))^バックデータ一覧!$E$11)*計算過程!$W$11*10^-3,0)</f>
        <v>0</v>
      </c>
      <c r="F3075" s="18">
        <f>IF(G3075&lt;0.3,(バックデータ一覧!$C$10*(バックデータ一覧!$C$12*計算過程!L3075+バックデータ一覧!$C$13*LN(0.3)+バックデータ一覧!$C$14)^バックデータ一覧!$C$11+バックデータ一覧!$E$10*(0.3/(バックデータ一覧!$E$12*計算過程!L3075+バックデータ一覧!$E$13*LN(0.3)+バックデータ一覧!$E$14))^バックデータ一覧!$E$11)*計算過程!$W$11*計算過程!G3075/0.3*10^-3,0)</f>
        <v>0</v>
      </c>
      <c r="G3075" s="18">
        <f t="shared" si="284"/>
        <v>0</v>
      </c>
      <c r="H3075" s="18">
        <f t="shared" si="285"/>
        <v>0</v>
      </c>
      <c r="I3075" s="24">
        <v>0</v>
      </c>
      <c r="J3075" s="24">
        <v>0</v>
      </c>
      <c r="K3075" s="24">
        <v>0</v>
      </c>
      <c r="L3075" s="14">
        <f>貼り付けシート!C3075</f>
        <v>17</v>
      </c>
      <c r="M3075" s="14">
        <f>貼り付けシート!D3075</f>
        <v>10.199999999999999</v>
      </c>
      <c r="N3075" s="18">
        <f>貼り付けシート!E3075</f>
        <v>84.288927690625229</v>
      </c>
      <c r="O3075" s="18">
        <f>貼り付けシート!F3075</f>
        <v>0</v>
      </c>
      <c r="P3075" s="19">
        <f t="shared" si="286"/>
        <v>0</v>
      </c>
      <c r="Q3075" s="19">
        <f t="shared" si="287"/>
        <v>0</v>
      </c>
    </row>
    <row r="3076" spans="1:17">
      <c r="A3076" s="38">
        <v>41767</v>
      </c>
      <c r="B3076" s="49" t="s">
        <v>171</v>
      </c>
      <c r="C3076" s="24">
        <f t="shared" si="282"/>
        <v>30.406921776000001</v>
      </c>
      <c r="D3076" s="24">
        <f t="shared" si="283"/>
        <v>0</v>
      </c>
      <c r="E3076" s="18">
        <f>IF(G3076&gt;=0.3,(バックデータ一覧!$C$10*(バックデータ一覧!$C$12*計算過程!L3076+バックデータ一覧!$C$13*LN(計算過程!G3076)+バックデータ一覧!$C$14)^バックデータ一覧!$C$11+バックデータ一覧!$E$10*(計算過程!G3076/(バックデータ一覧!$E$12*計算過程!L3076+バックデータ一覧!$E$13*LN(計算過程!G3076)+バックデータ一覧!$E$14))^バックデータ一覧!$E$11)*計算過程!$W$11*10^-3,0)</f>
        <v>0</v>
      </c>
      <c r="F3076" s="18">
        <f>IF(G3076&lt;0.3,(バックデータ一覧!$C$10*(バックデータ一覧!$C$12*計算過程!L3076+バックデータ一覧!$C$13*LN(0.3)+バックデータ一覧!$C$14)^バックデータ一覧!$C$11+バックデータ一覧!$E$10*(0.3/(バックデータ一覧!$E$12*計算過程!L3076+バックデータ一覧!$E$13*LN(0.3)+バックデータ一覧!$E$14))^バックデータ一覧!$E$11)*計算過程!$W$11*計算過程!G3076/0.3*10^-3,0)</f>
        <v>0</v>
      </c>
      <c r="G3076" s="18">
        <f t="shared" si="284"/>
        <v>0</v>
      </c>
      <c r="H3076" s="18">
        <f t="shared" si="285"/>
        <v>0</v>
      </c>
      <c r="I3076" s="24">
        <v>0</v>
      </c>
      <c r="J3076" s="24">
        <v>0</v>
      </c>
      <c r="K3076" s="24">
        <v>0</v>
      </c>
      <c r="L3076" s="14">
        <f>貼り付けシート!C3076</f>
        <v>16.2</v>
      </c>
      <c r="M3076" s="14">
        <f>貼り付けシート!D3076</f>
        <v>10</v>
      </c>
      <c r="N3076" s="18">
        <f>貼り付けシート!E3076</f>
        <v>86.977319683458106</v>
      </c>
      <c r="O3076" s="18">
        <f>貼り付けシート!F3076</f>
        <v>0</v>
      </c>
      <c r="P3076" s="19">
        <f t="shared" si="286"/>
        <v>0</v>
      </c>
      <c r="Q3076" s="19">
        <f t="shared" si="287"/>
        <v>0</v>
      </c>
    </row>
    <row r="3077" spans="1:17">
      <c r="A3077" s="38">
        <v>41767</v>
      </c>
      <c r="B3077" s="49" t="s">
        <v>172</v>
      </c>
      <c r="C3077" s="24">
        <f t="shared" si="282"/>
        <v>30.406921776000001</v>
      </c>
      <c r="D3077" s="24">
        <f t="shared" si="283"/>
        <v>0</v>
      </c>
      <c r="E3077" s="18">
        <f>IF(G3077&gt;=0.3,(バックデータ一覧!$C$10*(バックデータ一覧!$C$12*計算過程!L3077+バックデータ一覧!$C$13*LN(計算過程!G3077)+バックデータ一覧!$C$14)^バックデータ一覧!$C$11+バックデータ一覧!$E$10*(計算過程!G3077/(バックデータ一覧!$E$12*計算過程!L3077+バックデータ一覧!$E$13*LN(計算過程!G3077)+バックデータ一覧!$E$14))^バックデータ一覧!$E$11)*計算過程!$W$11*10^-3,0)</f>
        <v>0</v>
      </c>
      <c r="F3077" s="18">
        <f>IF(G3077&lt;0.3,(バックデータ一覧!$C$10*(バックデータ一覧!$C$12*計算過程!L3077+バックデータ一覧!$C$13*LN(0.3)+バックデータ一覧!$C$14)^バックデータ一覧!$C$11+バックデータ一覧!$E$10*(0.3/(バックデータ一覧!$E$12*計算過程!L3077+バックデータ一覧!$E$13*LN(0.3)+バックデータ一覧!$E$14))^バックデータ一覧!$E$11)*計算過程!$W$11*計算過程!G3077/0.3*10^-3,0)</f>
        <v>0</v>
      </c>
      <c r="G3077" s="18">
        <f t="shared" si="284"/>
        <v>0</v>
      </c>
      <c r="H3077" s="18">
        <f t="shared" si="285"/>
        <v>0</v>
      </c>
      <c r="I3077" s="24">
        <v>0</v>
      </c>
      <c r="J3077" s="24">
        <v>0</v>
      </c>
      <c r="K3077" s="24">
        <v>0</v>
      </c>
      <c r="L3077" s="14">
        <f>貼り付けシート!C3077</f>
        <v>15.2</v>
      </c>
      <c r="M3077" s="14">
        <f>貼り付けシート!D3077</f>
        <v>9.8000000000000007</v>
      </c>
      <c r="N3077" s="18">
        <f>貼り付けシート!E3077</f>
        <v>90.904944206382382</v>
      </c>
      <c r="O3077" s="18">
        <f>貼り付けシート!F3077</f>
        <v>0</v>
      </c>
      <c r="P3077" s="19">
        <f t="shared" si="286"/>
        <v>0</v>
      </c>
      <c r="Q3077" s="19">
        <f t="shared" si="287"/>
        <v>0</v>
      </c>
    </row>
    <row r="3078" spans="1:17">
      <c r="A3078" s="38">
        <v>41768</v>
      </c>
      <c r="B3078" s="49" t="s">
        <v>149</v>
      </c>
      <c r="C3078" s="24">
        <f t="shared" si="282"/>
        <v>30.406921776000001</v>
      </c>
      <c r="D3078" s="24">
        <f t="shared" si="283"/>
        <v>0</v>
      </c>
      <c r="E3078" s="18">
        <f>IF(G3078&gt;=0.3,(バックデータ一覧!$C$10*(バックデータ一覧!$C$12*計算過程!L3078+バックデータ一覧!$C$13*LN(計算過程!G3078)+バックデータ一覧!$C$14)^バックデータ一覧!$C$11+バックデータ一覧!$E$10*(計算過程!G3078/(バックデータ一覧!$E$12*計算過程!L3078+バックデータ一覧!$E$13*LN(計算過程!G3078)+バックデータ一覧!$E$14))^バックデータ一覧!$E$11)*計算過程!$W$11*10^-3,0)</f>
        <v>0</v>
      </c>
      <c r="F3078" s="18">
        <f>IF(G3078&lt;0.3,(バックデータ一覧!$C$10*(バックデータ一覧!$C$12*計算過程!L3078+バックデータ一覧!$C$13*LN(0.3)+バックデータ一覧!$C$14)^バックデータ一覧!$C$11+バックデータ一覧!$E$10*(0.3/(バックデータ一覧!$E$12*計算過程!L3078+バックデータ一覧!$E$13*LN(0.3)+バックデータ一覧!$E$14))^バックデータ一覧!$E$11)*計算過程!$W$11*計算過程!G3078/0.3*10^-3,0)</f>
        <v>0</v>
      </c>
      <c r="G3078" s="18">
        <f t="shared" si="284"/>
        <v>0</v>
      </c>
      <c r="H3078" s="18">
        <f t="shared" si="285"/>
        <v>0</v>
      </c>
      <c r="I3078" s="24">
        <v>0</v>
      </c>
      <c r="J3078" s="24">
        <v>0</v>
      </c>
      <c r="K3078" s="24">
        <v>0</v>
      </c>
      <c r="L3078" s="14">
        <f>貼り付けシート!C3078</f>
        <v>14.4</v>
      </c>
      <c r="M3078" s="14">
        <f>貼り付けシート!D3078</f>
        <v>9.4</v>
      </c>
      <c r="N3078" s="18">
        <f>貼り付けシート!E3078</f>
        <v>91.87054198655224</v>
      </c>
      <c r="O3078" s="18">
        <f>貼り付けシート!F3078</f>
        <v>0</v>
      </c>
      <c r="P3078" s="19">
        <f t="shared" si="286"/>
        <v>0</v>
      </c>
      <c r="Q3078" s="19">
        <f t="shared" si="287"/>
        <v>0</v>
      </c>
    </row>
    <row r="3079" spans="1:17">
      <c r="A3079" s="38">
        <v>41768</v>
      </c>
      <c r="B3079" s="49" t="s">
        <v>150</v>
      </c>
      <c r="C3079" s="24">
        <f t="shared" ref="C3079:C3142" si="288">$W$6*IF(AND(L3079&lt;5,N3079&gt;=80),$W$4,$W$5)*3600*10^-6</f>
        <v>30.406921776000001</v>
      </c>
      <c r="D3079" s="24">
        <f t="shared" ref="D3079:D3142" si="289">IF(G3079&gt;=0.3,E3079,F3079)</f>
        <v>0</v>
      </c>
      <c r="E3079" s="18">
        <f>IF(G3079&gt;=0.3,(バックデータ一覧!$C$10*(バックデータ一覧!$C$12*計算過程!L3079+バックデータ一覧!$C$13*LN(計算過程!G3079)+バックデータ一覧!$C$14)^バックデータ一覧!$C$11+バックデータ一覧!$E$10*(計算過程!G3079/(バックデータ一覧!$E$12*計算過程!L3079+バックデータ一覧!$E$13*LN(計算過程!G3079)+バックデータ一覧!$E$14))^バックデータ一覧!$E$11)*計算過程!$W$11*10^-3,0)</f>
        <v>0</v>
      </c>
      <c r="F3079" s="18">
        <f>IF(G3079&lt;0.3,(バックデータ一覧!$C$10*(バックデータ一覧!$C$12*計算過程!L3079+バックデータ一覧!$C$13*LN(0.3)+バックデータ一覧!$C$14)^バックデータ一覧!$C$11+バックデータ一覧!$E$10*(0.3/(バックデータ一覧!$E$12*計算過程!L3079+バックデータ一覧!$E$13*LN(0.3)+バックデータ一覧!$E$14))^バックデータ一覧!$E$11)*計算過程!$W$11*計算過程!G3079/0.3*10^-3,0)</f>
        <v>0</v>
      </c>
      <c r="G3079" s="18">
        <f t="shared" ref="G3079:G3142" si="290">H3079/($W$6*3600*10^-6)</f>
        <v>0</v>
      </c>
      <c r="H3079" s="18">
        <f t="shared" ref="H3079:H3142" si="291">IF(AND(L3079&lt;5,N3079&gt;=80),P3079/$W$4,P3079/$W$5)</f>
        <v>0</v>
      </c>
      <c r="I3079" s="24">
        <v>0</v>
      </c>
      <c r="J3079" s="24">
        <v>0</v>
      </c>
      <c r="K3079" s="24">
        <v>0</v>
      </c>
      <c r="L3079" s="14">
        <f>貼り付けシート!C3079</f>
        <v>13.6</v>
      </c>
      <c r="M3079" s="14">
        <f>貼り付けシート!D3079</f>
        <v>9</v>
      </c>
      <c r="N3079" s="18">
        <f>貼り付けシート!E3079</f>
        <v>92.708491543332798</v>
      </c>
      <c r="O3079" s="18">
        <f>貼り付けシート!F3079</f>
        <v>0</v>
      </c>
      <c r="P3079" s="19">
        <f t="shared" ref="P3079:P3142" si="292">IF(O3079&gt;C3079,C3079,O3079)</f>
        <v>0</v>
      </c>
      <c r="Q3079" s="19">
        <f t="shared" ref="Q3079:Q3142" si="293">IF(O3079&gt;C3079,O3079-C3079,0)</f>
        <v>0</v>
      </c>
    </row>
    <row r="3080" spans="1:17">
      <c r="A3080" s="38">
        <v>41768</v>
      </c>
      <c r="B3080" s="49" t="s">
        <v>151</v>
      </c>
      <c r="C3080" s="24">
        <f t="shared" si="288"/>
        <v>30.406921776000001</v>
      </c>
      <c r="D3080" s="24">
        <f t="shared" si="289"/>
        <v>0</v>
      </c>
      <c r="E3080" s="18">
        <f>IF(G3080&gt;=0.3,(バックデータ一覧!$C$10*(バックデータ一覧!$C$12*計算過程!L3080+バックデータ一覧!$C$13*LN(計算過程!G3080)+バックデータ一覧!$C$14)^バックデータ一覧!$C$11+バックデータ一覧!$E$10*(計算過程!G3080/(バックデータ一覧!$E$12*計算過程!L3080+バックデータ一覧!$E$13*LN(計算過程!G3080)+バックデータ一覧!$E$14))^バックデータ一覧!$E$11)*計算過程!$W$11*10^-3,0)</f>
        <v>0</v>
      </c>
      <c r="F3080" s="18">
        <f>IF(G3080&lt;0.3,(バックデータ一覧!$C$10*(バックデータ一覧!$C$12*計算過程!L3080+バックデータ一覧!$C$13*LN(0.3)+バックデータ一覧!$C$14)^バックデータ一覧!$C$11+バックデータ一覧!$E$10*(0.3/(バックデータ一覧!$E$12*計算過程!L3080+バックデータ一覧!$E$13*LN(0.3)+バックデータ一覧!$E$14))^バックデータ一覧!$E$11)*計算過程!$W$11*計算過程!G3080/0.3*10^-3,0)</f>
        <v>0</v>
      </c>
      <c r="G3080" s="18">
        <f t="shared" si="290"/>
        <v>0</v>
      </c>
      <c r="H3080" s="18">
        <f t="shared" si="291"/>
        <v>0</v>
      </c>
      <c r="I3080" s="24">
        <v>0</v>
      </c>
      <c r="J3080" s="24">
        <v>0</v>
      </c>
      <c r="K3080" s="24">
        <v>0</v>
      </c>
      <c r="L3080" s="14">
        <f>貼り付けシート!C3080</f>
        <v>12.9</v>
      </c>
      <c r="M3080" s="14">
        <f>貼り付けシート!D3080</f>
        <v>8.5</v>
      </c>
      <c r="N3080" s="18">
        <f>貼り付けシート!E3080</f>
        <v>91.725770328337049</v>
      </c>
      <c r="O3080" s="18">
        <f>貼り付けシート!F3080</f>
        <v>0</v>
      </c>
      <c r="P3080" s="19">
        <f t="shared" si="292"/>
        <v>0</v>
      </c>
      <c r="Q3080" s="19">
        <f t="shared" si="293"/>
        <v>0</v>
      </c>
    </row>
    <row r="3081" spans="1:17">
      <c r="A3081" s="38">
        <v>41768</v>
      </c>
      <c r="B3081" s="49" t="s">
        <v>152</v>
      </c>
      <c r="C3081" s="24">
        <f t="shared" si="288"/>
        <v>30.406921776000001</v>
      </c>
      <c r="D3081" s="24">
        <f t="shared" si="289"/>
        <v>0</v>
      </c>
      <c r="E3081" s="18">
        <f>IF(G3081&gt;=0.3,(バックデータ一覧!$C$10*(バックデータ一覧!$C$12*計算過程!L3081+バックデータ一覧!$C$13*LN(計算過程!G3081)+バックデータ一覧!$C$14)^バックデータ一覧!$C$11+バックデータ一覧!$E$10*(計算過程!G3081/(バックデータ一覧!$E$12*計算過程!L3081+バックデータ一覧!$E$13*LN(計算過程!G3081)+バックデータ一覧!$E$14))^バックデータ一覧!$E$11)*計算過程!$W$11*10^-3,0)</f>
        <v>0</v>
      </c>
      <c r="F3081" s="18">
        <f>IF(G3081&lt;0.3,(バックデータ一覧!$C$10*(バックデータ一覧!$C$12*計算過程!L3081+バックデータ一覧!$C$13*LN(0.3)+バックデータ一覧!$C$14)^バックデータ一覧!$C$11+バックデータ一覧!$E$10*(0.3/(バックデータ一覧!$E$12*計算過程!L3081+バックデータ一覧!$E$13*LN(0.3)+バックデータ一覧!$E$14))^バックデータ一覧!$E$11)*計算過程!$W$11*計算過程!G3081/0.3*10^-3,0)</f>
        <v>0</v>
      </c>
      <c r="G3081" s="18">
        <f t="shared" si="290"/>
        <v>0</v>
      </c>
      <c r="H3081" s="18">
        <f t="shared" si="291"/>
        <v>0</v>
      </c>
      <c r="I3081" s="24">
        <v>0</v>
      </c>
      <c r="J3081" s="24">
        <v>0</v>
      </c>
      <c r="K3081" s="24">
        <v>0</v>
      </c>
      <c r="L3081" s="14">
        <f>貼り付けシート!C3081</f>
        <v>12.5</v>
      </c>
      <c r="M3081" s="14">
        <f>貼り付けシート!D3081</f>
        <v>8.4</v>
      </c>
      <c r="N3081" s="18">
        <f>貼り付けシート!E3081</f>
        <v>93.070811163202507</v>
      </c>
      <c r="O3081" s="18">
        <f>貼り付けシート!F3081</f>
        <v>0</v>
      </c>
      <c r="P3081" s="19">
        <f t="shared" si="292"/>
        <v>0</v>
      </c>
      <c r="Q3081" s="19">
        <f t="shared" si="293"/>
        <v>0</v>
      </c>
    </row>
    <row r="3082" spans="1:17">
      <c r="A3082" s="38">
        <v>41768</v>
      </c>
      <c r="B3082" s="49" t="s">
        <v>153</v>
      </c>
      <c r="C3082" s="24">
        <f t="shared" si="288"/>
        <v>30.406921776000001</v>
      </c>
      <c r="D3082" s="24">
        <f t="shared" si="289"/>
        <v>0</v>
      </c>
      <c r="E3082" s="18">
        <f>IF(G3082&gt;=0.3,(バックデータ一覧!$C$10*(バックデータ一覧!$C$12*計算過程!L3082+バックデータ一覧!$C$13*LN(計算過程!G3082)+バックデータ一覧!$C$14)^バックデータ一覧!$C$11+バックデータ一覧!$E$10*(計算過程!G3082/(バックデータ一覧!$E$12*計算過程!L3082+バックデータ一覧!$E$13*LN(計算過程!G3082)+バックデータ一覧!$E$14))^バックデータ一覧!$E$11)*計算過程!$W$11*10^-3,0)</f>
        <v>0</v>
      </c>
      <c r="F3082" s="18">
        <f>IF(G3082&lt;0.3,(バックデータ一覧!$C$10*(バックデータ一覧!$C$12*計算過程!L3082+バックデータ一覧!$C$13*LN(0.3)+バックデータ一覧!$C$14)^バックデータ一覧!$C$11+バックデータ一覧!$E$10*(0.3/(バックデータ一覧!$E$12*計算過程!L3082+バックデータ一覧!$E$13*LN(0.3)+バックデータ一覧!$E$14))^バックデータ一覧!$E$11)*計算過程!$W$11*計算過程!G3082/0.3*10^-3,0)</f>
        <v>0</v>
      </c>
      <c r="G3082" s="18">
        <f t="shared" si="290"/>
        <v>0</v>
      </c>
      <c r="H3082" s="18">
        <f t="shared" si="291"/>
        <v>0</v>
      </c>
      <c r="I3082" s="24">
        <v>0</v>
      </c>
      <c r="J3082" s="24">
        <v>0</v>
      </c>
      <c r="K3082" s="24">
        <v>0</v>
      </c>
      <c r="L3082" s="14">
        <f>貼り付けシート!C3082</f>
        <v>12.2</v>
      </c>
      <c r="M3082" s="14">
        <f>貼り付けシート!D3082</f>
        <v>8.3000000000000007</v>
      </c>
      <c r="N3082" s="18">
        <f>貼り付けシート!E3082</f>
        <v>93.810088363936728</v>
      </c>
      <c r="O3082" s="18">
        <f>貼り付けシート!F3082</f>
        <v>0</v>
      </c>
      <c r="P3082" s="19">
        <f t="shared" si="292"/>
        <v>0</v>
      </c>
      <c r="Q3082" s="19">
        <f t="shared" si="293"/>
        <v>0</v>
      </c>
    </row>
    <row r="3083" spans="1:17">
      <c r="A3083" s="38">
        <v>41768</v>
      </c>
      <c r="B3083" s="49" t="s">
        <v>154</v>
      </c>
      <c r="C3083" s="24">
        <f t="shared" si="288"/>
        <v>30.406921776000001</v>
      </c>
      <c r="D3083" s="24">
        <f t="shared" si="289"/>
        <v>0</v>
      </c>
      <c r="E3083" s="18">
        <f>IF(G3083&gt;=0.3,(バックデータ一覧!$C$10*(バックデータ一覧!$C$12*計算過程!L3083+バックデータ一覧!$C$13*LN(計算過程!G3083)+バックデータ一覧!$C$14)^バックデータ一覧!$C$11+バックデータ一覧!$E$10*(計算過程!G3083/(バックデータ一覧!$E$12*計算過程!L3083+バックデータ一覧!$E$13*LN(計算過程!G3083)+バックデータ一覧!$E$14))^バックデータ一覧!$E$11)*計算過程!$W$11*10^-3,0)</f>
        <v>0</v>
      </c>
      <c r="F3083" s="18">
        <f>IF(G3083&lt;0.3,(バックデータ一覧!$C$10*(バックデータ一覧!$C$12*計算過程!L3083+バックデータ一覧!$C$13*LN(0.3)+バックデータ一覧!$C$14)^バックデータ一覧!$C$11+バックデータ一覧!$E$10*(0.3/(バックデータ一覧!$E$12*計算過程!L3083+バックデータ一覧!$E$13*LN(0.3)+バックデータ一覧!$E$14))^バックデータ一覧!$E$11)*計算過程!$W$11*計算過程!G3083/0.3*10^-3,0)</f>
        <v>0</v>
      </c>
      <c r="G3083" s="18">
        <f t="shared" si="290"/>
        <v>0</v>
      </c>
      <c r="H3083" s="18">
        <f t="shared" si="291"/>
        <v>0</v>
      </c>
      <c r="I3083" s="24">
        <v>0</v>
      </c>
      <c r="J3083" s="24">
        <v>0</v>
      </c>
      <c r="K3083" s="24">
        <v>0</v>
      </c>
      <c r="L3083" s="14">
        <f>貼り付けシート!C3083</f>
        <v>12.2</v>
      </c>
      <c r="M3083" s="14">
        <f>貼り付けシート!D3083</f>
        <v>8.1999999999999993</v>
      </c>
      <c r="N3083" s="18">
        <f>貼り付けシート!E3083</f>
        <v>92.694552753471299</v>
      </c>
      <c r="O3083" s="18">
        <f>貼り付けシート!F3083</f>
        <v>0</v>
      </c>
      <c r="P3083" s="19">
        <f t="shared" si="292"/>
        <v>0</v>
      </c>
      <c r="Q3083" s="19">
        <f t="shared" si="293"/>
        <v>0</v>
      </c>
    </row>
    <row r="3084" spans="1:17">
      <c r="A3084" s="38">
        <v>41768</v>
      </c>
      <c r="B3084" s="49" t="s">
        <v>155</v>
      </c>
      <c r="C3084" s="24">
        <f t="shared" si="288"/>
        <v>30.406921776000001</v>
      </c>
      <c r="D3084" s="24">
        <f t="shared" si="289"/>
        <v>0</v>
      </c>
      <c r="E3084" s="18">
        <f>IF(G3084&gt;=0.3,(バックデータ一覧!$C$10*(バックデータ一覧!$C$12*計算過程!L3084+バックデータ一覧!$C$13*LN(計算過程!G3084)+バックデータ一覧!$C$14)^バックデータ一覧!$C$11+バックデータ一覧!$E$10*(計算過程!G3084/(バックデータ一覧!$E$12*計算過程!L3084+バックデータ一覧!$E$13*LN(計算過程!G3084)+バックデータ一覧!$E$14))^バックデータ一覧!$E$11)*計算過程!$W$11*10^-3,0)</f>
        <v>0</v>
      </c>
      <c r="F3084" s="18">
        <f>IF(G3084&lt;0.3,(バックデータ一覧!$C$10*(バックデータ一覧!$C$12*計算過程!L3084+バックデータ一覧!$C$13*LN(0.3)+バックデータ一覧!$C$14)^バックデータ一覧!$C$11+バックデータ一覧!$E$10*(0.3/(バックデータ一覧!$E$12*計算過程!L3084+バックデータ一覧!$E$13*LN(0.3)+バックデータ一覧!$E$14))^バックデータ一覧!$E$11)*計算過程!$W$11*計算過程!G3084/0.3*10^-3,0)</f>
        <v>0</v>
      </c>
      <c r="G3084" s="18">
        <f t="shared" si="290"/>
        <v>0</v>
      </c>
      <c r="H3084" s="18">
        <f t="shared" si="291"/>
        <v>0</v>
      </c>
      <c r="I3084" s="24">
        <v>0</v>
      </c>
      <c r="J3084" s="24">
        <v>0</v>
      </c>
      <c r="K3084" s="24">
        <v>0</v>
      </c>
      <c r="L3084" s="14">
        <f>貼り付けシート!C3084</f>
        <v>13.8</v>
      </c>
      <c r="M3084" s="14">
        <f>貼り付けシート!D3084</f>
        <v>8.8000000000000007</v>
      </c>
      <c r="N3084" s="18">
        <f>貼り付けシート!E3084</f>
        <v>89.504668135140449</v>
      </c>
      <c r="O3084" s="18">
        <f>貼り付けシート!F3084</f>
        <v>0</v>
      </c>
      <c r="P3084" s="19">
        <f t="shared" si="292"/>
        <v>0</v>
      </c>
      <c r="Q3084" s="19">
        <f t="shared" si="293"/>
        <v>0</v>
      </c>
    </row>
    <row r="3085" spans="1:17">
      <c r="A3085" s="38">
        <v>41768</v>
      </c>
      <c r="B3085" s="49" t="s">
        <v>156</v>
      </c>
      <c r="C3085" s="24">
        <f t="shared" si="288"/>
        <v>30.406921776000001</v>
      </c>
      <c r="D3085" s="24">
        <f t="shared" si="289"/>
        <v>0</v>
      </c>
      <c r="E3085" s="18">
        <f>IF(G3085&gt;=0.3,(バックデータ一覧!$C$10*(バックデータ一覧!$C$12*計算過程!L3085+バックデータ一覧!$C$13*LN(計算過程!G3085)+バックデータ一覧!$C$14)^バックデータ一覧!$C$11+バックデータ一覧!$E$10*(計算過程!G3085/(バックデータ一覧!$E$12*計算過程!L3085+バックデータ一覧!$E$13*LN(計算過程!G3085)+バックデータ一覧!$E$14))^バックデータ一覧!$E$11)*計算過程!$W$11*10^-3,0)</f>
        <v>0</v>
      </c>
      <c r="F3085" s="18">
        <f>IF(G3085&lt;0.3,(バックデータ一覧!$C$10*(バックデータ一覧!$C$12*計算過程!L3085+バックデータ一覧!$C$13*LN(0.3)+バックデータ一覧!$C$14)^バックデータ一覧!$C$11+バックデータ一覧!$E$10*(0.3/(バックデータ一覧!$E$12*計算過程!L3085+バックデータ一覧!$E$13*LN(0.3)+バックデータ一覧!$E$14))^バックデータ一覧!$E$11)*計算過程!$W$11*計算過程!G3085/0.3*10^-3,0)</f>
        <v>0</v>
      </c>
      <c r="G3085" s="18">
        <f t="shared" si="290"/>
        <v>0</v>
      </c>
      <c r="H3085" s="18">
        <f t="shared" si="291"/>
        <v>0</v>
      </c>
      <c r="I3085" s="24">
        <v>0</v>
      </c>
      <c r="J3085" s="24">
        <v>0</v>
      </c>
      <c r="K3085" s="24">
        <v>0</v>
      </c>
      <c r="L3085" s="14">
        <f>貼り付けシート!C3085</f>
        <v>16.7</v>
      </c>
      <c r="M3085" s="14">
        <f>貼り付けシート!D3085</f>
        <v>9.5</v>
      </c>
      <c r="N3085" s="18">
        <f>貼り付けシート!E3085</f>
        <v>80.102444407967752</v>
      </c>
      <c r="O3085" s="18">
        <f>貼り付けシート!F3085</f>
        <v>0</v>
      </c>
      <c r="P3085" s="19">
        <f t="shared" si="292"/>
        <v>0</v>
      </c>
      <c r="Q3085" s="19">
        <f t="shared" si="293"/>
        <v>0</v>
      </c>
    </row>
    <row r="3086" spans="1:17">
      <c r="A3086" s="38">
        <v>41768</v>
      </c>
      <c r="B3086" s="49" t="s">
        <v>157</v>
      </c>
      <c r="C3086" s="24">
        <f t="shared" si="288"/>
        <v>30.406921776000001</v>
      </c>
      <c r="D3086" s="24">
        <f t="shared" si="289"/>
        <v>0</v>
      </c>
      <c r="E3086" s="18">
        <f>IF(G3086&gt;=0.3,(バックデータ一覧!$C$10*(バックデータ一覧!$C$12*計算過程!L3086+バックデータ一覧!$C$13*LN(計算過程!G3086)+バックデータ一覧!$C$14)^バックデータ一覧!$C$11+バックデータ一覧!$E$10*(計算過程!G3086/(バックデータ一覧!$E$12*計算過程!L3086+バックデータ一覧!$E$13*LN(計算過程!G3086)+バックデータ一覧!$E$14))^バックデータ一覧!$E$11)*計算過程!$W$11*10^-3,0)</f>
        <v>0</v>
      </c>
      <c r="F3086" s="18">
        <f>IF(G3086&lt;0.3,(バックデータ一覧!$C$10*(バックデータ一覧!$C$12*計算過程!L3086+バックデータ一覧!$C$13*LN(0.3)+バックデータ一覧!$C$14)^バックデータ一覧!$C$11+バックデータ一覧!$E$10*(0.3/(バックデータ一覧!$E$12*計算過程!L3086+バックデータ一覧!$E$13*LN(0.3)+バックデータ一覧!$E$14))^バックデータ一覧!$E$11)*計算過程!$W$11*計算過程!G3086/0.3*10^-3,0)</f>
        <v>0</v>
      </c>
      <c r="G3086" s="18">
        <f t="shared" si="290"/>
        <v>0</v>
      </c>
      <c r="H3086" s="18">
        <f t="shared" si="291"/>
        <v>0</v>
      </c>
      <c r="I3086" s="24">
        <v>0</v>
      </c>
      <c r="J3086" s="24">
        <v>0</v>
      </c>
      <c r="K3086" s="24">
        <v>0</v>
      </c>
      <c r="L3086" s="14">
        <f>貼り付けシート!C3086</f>
        <v>22.4</v>
      </c>
      <c r="M3086" s="14">
        <f>貼り付けシート!D3086</f>
        <v>10.199999999999999</v>
      </c>
      <c r="N3086" s="18">
        <f>貼り付けシート!E3086</f>
        <v>60.275981275985323</v>
      </c>
      <c r="O3086" s="18">
        <f>貼り付けシート!F3086</f>
        <v>0</v>
      </c>
      <c r="P3086" s="19">
        <f t="shared" si="292"/>
        <v>0</v>
      </c>
      <c r="Q3086" s="19">
        <f t="shared" si="293"/>
        <v>0</v>
      </c>
    </row>
    <row r="3087" spans="1:17">
      <c r="A3087" s="38">
        <v>41768</v>
      </c>
      <c r="B3087" s="49" t="s">
        <v>158</v>
      </c>
      <c r="C3087" s="24">
        <f t="shared" si="288"/>
        <v>30.406921776000001</v>
      </c>
      <c r="D3087" s="24">
        <f t="shared" si="289"/>
        <v>0</v>
      </c>
      <c r="E3087" s="18">
        <f>IF(G3087&gt;=0.3,(バックデータ一覧!$C$10*(バックデータ一覧!$C$12*計算過程!L3087+バックデータ一覧!$C$13*LN(計算過程!G3087)+バックデータ一覧!$C$14)^バックデータ一覧!$C$11+バックデータ一覧!$E$10*(計算過程!G3087/(バックデータ一覧!$E$12*計算過程!L3087+バックデータ一覧!$E$13*LN(計算過程!G3087)+バックデータ一覧!$E$14))^バックデータ一覧!$E$11)*計算過程!$W$11*10^-3,0)</f>
        <v>0</v>
      </c>
      <c r="F3087" s="18">
        <f>IF(G3087&lt;0.3,(バックデータ一覧!$C$10*(バックデータ一覧!$C$12*計算過程!L3087+バックデータ一覧!$C$13*LN(0.3)+バックデータ一覧!$C$14)^バックデータ一覧!$C$11+バックデータ一覧!$E$10*(0.3/(バックデータ一覧!$E$12*計算過程!L3087+バックデータ一覧!$E$13*LN(0.3)+バックデータ一覧!$E$14))^バックデータ一覧!$E$11)*計算過程!$W$11*計算過程!G3087/0.3*10^-3,0)</f>
        <v>0</v>
      </c>
      <c r="G3087" s="18">
        <f t="shared" si="290"/>
        <v>0</v>
      </c>
      <c r="H3087" s="18">
        <f t="shared" si="291"/>
        <v>0</v>
      </c>
      <c r="I3087" s="24">
        <v>0</v>
      </c>
      <c r="J3087" s="24">
        <v>0</v>
      </c>
      <c r="K3087" s="24">
        <v>0</v>
      </c>
      <c r="L3087" s="14">
        <f>貼り付けシート!C3087</f>
        <v>24.5</v>
      </c>
      <c r="M3087" s="14">
        <f>貼り付けシート!D3087</f>
        <v>10.4</v>
      </c>
      <c r="N3087" s="18">
        <f>貼り付けシート!E3087</f>
        <v>54.128109402518888</v>
      </c>
      <c r="O3087" s="18">
        <f>貼り付けシート!F3087</f>
        <v>0</v>
      </c>
      <c r="P3087" s="19">
        <f t="shared" si="292"/>
        <v>0</v>
      </c>
      <c r="Q3087" s="19">
        <f t="shared" si="293"/>
        <v>0</v>
      </c>
    </row>
    <row r="3088" spans="1:17">
      <c r="A3088" s="38">
        <v>41768</v>
      </c>
      <c r="B3088" s="49" t="s">
        <v>159</v>
      </c>
      <c r="C3088" s="24">
        <f t="shared" si="288"/>
        <v>30.406921776000001</v>
      </c>
      <c r="D3088" s="24">
        <f t="shared" si="289"/>
        <v>0</v>
      </c>
      <c r="E3088" s="18">
        <f>IF(G3088&gt;=0.3,(バックデータ一覧!$C$10*(バックデータ一覧!$C$12*計算過程!L3088+バックデータ一覧!$C$13*LN(計算過程!G3088)+バックデータ一覧!$C$14)^バックデータ一覧!$C$11+バックデータ一覧!$E$10*(計算過程!G3088/(バックデータ一覧!$E$12*計算過程!L3088+バックデータ一覧!$E$13*LN(計算過程!G3088)+バックデータ一覧!$E$14))^バックデータ一覧!$E$11)*計算過程!$W$11*10^-3,0)</f>
        <v>0</v>
      </c>
      <c r="F3088" s="18">
        <f>IF(G3088&lt;0.3,(バックデータ一覧!$C$10*(バックデータ一覧!$C$12*計算過程!L3088+バックデータ一覧!$C$13*LN(0.3)+バックデータ一覧!$C$14)^バックデータ一覧!$C$11+バックデータ一覧!$E$10*(0.3/(バックデータ一覧!$E$12*計算過程!L3088+バックデータ一覧!$E$13*LN(0.3)+バックデータ一覧!$E$14))^バックデータ一覧!$E$11)*計算過程!$W$11*計算過程!G3088/0.3*10^-3,0)</f>
        <v>0</v>
      </c>
      <c r="G3088" s="18">
        <f t="shared" si="290"/>
        <v>0</v>
      </c>
      <c r="H3088" s="18">
        <f t="shared" si="291"/>
        <v>0</v>
      </c>
      <c r="I3088" s="24">
        <v>0</v>
      </c>
      <c r="J3088" s="24">
        <v>0</v>
      </c>
      <c r="K3088" s="24">
        <v>0</v>
      </c>
      <c r="L3088" s="14">
        <f>貼り付けシート!C3088</f>
        <v>26.3</v>
      </c>
      <c r="M3088" s="14">
        <f>貼り付けシート!D3088</f>
        <v>10.6</v>
      </c>
      <c r="N3088" s="18">
        <f>貼り付けシート!E3088</f>
        <v>49.556068708968041</v>
      </c>
      <c r="O3088" s="18">
        <f>貼り付けシート!F3088</f>
        <v>0</v>
      </c>
      <c r="P3088" s="19">
        <f t="shared" si="292"/>
        <v>0</v>
      </c>
      <c r="Q3088" s="19">
        <f t="shared" si="293"/>
        <v>0</v>
      </c>
    </row>
    <row r="3089" spans="1:17">
      <c r="A3089" s="38">
        <v>41768</v>
      </c>
      <c r="B3089" s="49" t="s">
        <v>160</v>
      </c>
      <c r="C3089" s="24">
        <f t="shared" si="288"/>
        <v>30.406921776000001</v>
      </c>
      <c r="D3089" s="24">
        <f t="shared" si="289"/>
        <v>0</v>
      </c>
      <c r="E3089" s="18">
        <f>IF(G3089&gt;=0.3,(バックデータ一覧!$C$10*(バックデータ一覧!$C$12*計算過程!L3089+バックデータ一覧!$C$13*LN(計算過程!G3089)+バックデータ一覧!$C$14)^バックデータ一覧!$C$11+バックデータ一覧!$E$10*(計算過程!G3089/(バックデータ一覧!$E$12*計算過程!L3089+バックデータ一覧!$E$13*LN(計算過程!G3089)+バックデータ一覧!$E$14))^バックデータ一覧!$E$11)*計算過程!$W$11*10^-3,0)</f>
        <v>0</v>
      </c>
      <c r="F3089" s="18">
        <f>IF(G3089&lt;0.3,(バックデータ一覧!$C$10*(バックデータ一覧!$C$12*計算過程!L3089+バックデータ一覧!$C$13*LN(0.3)+バックデータ一覧!$C$14)^バックデータ一覧!$C$11+バックデータ一覧!$E$10*(0.3/(バックデータ一覧!$E$12*計算過程!L3089+バックデータ一覧!$E$13*LN(0.3)+バックデータ一覧!$E$14))^バックデータ一覧!$E$11)*計算過程!$W$11*計算過程!G3089/0.3*10^-3,0)</f>
        <v>0</v>
      </c>
      <c r="G3089" s="18">
        <f t="shared" si="290"/>
        <v>0</v>
      </c>
      <c r="H3089" s="18">
        <f t="shared" si="291"/>
        <v>0</v>
      </c>
      <c r="I3089" s="24">
        <v>0</v>
      </c>
      <c r="J3089" s="24">
        <v>0</v>
      </c>
      <c r="K3089" s="24">
        <v>0</v>
      </c>
      <c r="L3089" s="14">
        <f>貼り付けシート!C3089</f>
        <v>27.3</v>
      </c>
      <c r="M3089" s="14">
        <f>貼り付けシート!D3089</f>
        <v>10.9</v>
      </c>
      <c r="N3089" s="18">
        <f>貼り付けシート!E3089</f>
        <v>48.025598630779271</v>
      </c>
      <c r="O3089" s="18">
        <f>貼り付けシート!F3089</f>
        <v>0</v>
      </c>
      <c r="P3089" s="19">
        <f t="shared" si="292"/>
        <v>0</v>
      </c>
      <c r="Q3089" s="19">
        <f t="shared" si="293"/>
        <v>0</v>
      </c>
    </row>
    <row r="3090" spans="1:17">
      <c r="A3090" s="38">
        <v>41768</v>
      </c>
      <c r="B3090" s="49" t="s">
        <v>161</v>
      </c>
      <c r="C3090" s="24">
        <f t="shared" si="288"/>
        <v>30.406921776000001</v>
      </c>
      <c r="D3090" s="24">
        <f t="shared" si="289"/>
        <v>0</v>
      </c>
      <c r="E3090" s="18">
        <f>IF(G3090&gt;=0.3,(バックデータ一覧!$C$10*(バックデータ一覧!$C$12*計算過程!L3090+バックデータ一覧!$C$13*LN(計算過程!G3090)+バックデータ一覧!$C$14)^バックデータ一覧!$C$11+バックデータ一覧!$E$10*(計算過程!G3090/(バックデータ一覧!$E$12*計算過程!L3090+バックデータ一覧!$E$13*LN(計算過程!G3090)+バックデータ一覧!$E$14))^バックデータ一覧!$E$11)*計算過程!$W$11*10^-3,0)</f>
        <v>0</v>
      </c>
      <c r="F3090" s="18">
        <f>IF(G3090&lt;0.3,(バックデータ一覧!$C$10*(バックデータ一覧!$C$12*計算過程!L3090+バックデータ一覧!$C$13*LN(0.3)+バックデータ一覧!$C$14)^バックデータ一覧!$C$11+バックデータ一覧!$E$10*(0.3/(バックデータ一覧!$E$12*計算過程!L3090+バックデータ一覧!$E$13*LN(0.3)+バックデータ一覧!$E$14))^バックデータ一覧!$E$11)*計算過程!$W$11*計算過程!G3090/0.3*10^-3,0)</f>
        <v>0</v>
      </c>
      <c r="G3090" s="18">
        <f t="shared" si="290"/>
        <v>0</v>
      </c>
      <c r="H3090" s="18">
        <f t="shared" si="291"/>
        <v>0</v>
      </c>
      <c r="I3090" s="24">
        <v>0</v>
      </c>
      <c r="J3090" s="24">
        <v>0</v>
      </c>
      <c r="K3090" s="24">
        <v>0</v>
      </c>
      <c r="L3090" s="14">
        <f>貼り付けシート!C3090</f>
        <v>29</v>
      </c>
      <c r="M3090" s="14">
        <f>貼り付けシート!D3090</f>
        <v>10.6</v>
      </c>
      <c r="N3090" s="18">
        <f>貼り付けシート!E3090</f>
        <v>42.323602487217201</v>
      </c>
      <c r="O3090" s="18">
        <f>貼り付けシート!F3090</f>
        <v>0</v>
      </c>
      <c r="P3090" s="19">
        <f t="shared" si="292"/>
        <v>0</v>
      </c>
      <c r="Q3090" s="19">
        <f t="shared" si="293"/>
        <v>0</v>
      </c>
    </row>
    <row r="3091" spans="1:17">
      <c r="A3091" s="38">
        <v>41768</v>
      </c>
      <c r="B3091" s="49" t="s">
        <v>162</v>
      </c>
      <c r="C3091" s="24">
        <f t="shared" si="288"/>
        <v>30.406921776000001</v>
      </c>
      <c r="D3091" s="24">
        <f t="shared" si="289"/>
        <v>0</v>
      </c>
      <c r="E3091" s="18">
        <f>IF(G3091&gt;=0.3,(バックデータ一覧!$C$10*(バックデータ一覧!$C$12*計算過程!L3091+バックデータ一覧!$C$13*LN(計算過程!G3091)+バックデータ一覧!$C$14)^バックデータ一覧!$C$11+バックデータ一覧!$E$10*(計算過程!G3091/(バックデータ一覧!$E$12*計算過程!L3091+バックデータ一覧!$E$13*LN(計算過程!G3091)+バックデータ一覧!$E$14))^バックデータ一覧!$E$11)*計算過程!$W$11*10^-3,0)</f>
        <v>0</v>
      </c>
      <c r="F3091" s="18">
        <f>IF(G3091&lt;0.3,(バックデータ一覧!$C$10*(バックデータ一覧!$C$12*計算過程!L3091+バックデータ一覧!$C$13*LN(0.3)+バックデータ一覧!$C$14)^バックデータ一覧!$C$11+バックデータ一覧!$E$10*(0.3/(バックデータ一覧!$E$12*計算過程!L3091+バックデータ一覧!$E$13*LN(0.3)+バックデータ一覧!$E$14))^バックデータ一覧!$E$11)*計算過程!$W$11*計算過程!G3091/0.3*10^-3,0)</f>
        <v>0</v>
      </c>
      <c r="G3091" s="18">
        <f t="shared" si="290"/>
        <v>0</v>
      </c>
      <c r="H3091" s="18">
        <f t="shared" si="291"/>
        <v>0</v>
      </c>
      <c r="I3091" s="24">
        <v>0</v>
      </c>
      <c r="J3091" s="24">
        <v>0</v>
      </c>
      <c r="K3091" s="24">
        <v>0</v>
      </c>
      <c r="L3091" s="14">
        <f>貼り付けシート!C3091</f>
        <v>29.1</v>
      </c>
      <c r="M3091" s="14">
        <f>貼り付けシート!D3091</f>
        <v>10.3</v>
      </c>
      <c r="N3091" s="18">
        <f>貼り付けシート!E3091</f>
        <v>40.908083207984411</v>
      </c>
      <c r="O3091" s="18">
        <f>貼り付けシート!F3091</f>
        <v>0</v>
      </c>
      <c r="P3091" s="19">
        <f t="shared" si="292"/>
        <v>0</v>
      </c>
      <c r="Q3091" s="19">
        <f t="shared" si="293"/>
        <v>0</v>
      </c>
    </row>
    <row r="3092" spans="1:17">
      <c r="A3092" s="38">
        <v>41768</v>
      </c>
      <c r="B3092" s="49" t="s">
        <v>163</v>
      </c>
      <c r="C3092" s="24">
        <f t="shared" si="288"/>
        <v>30.406921776000001</v>
      </c>
      <c r="D3092" s="24">
        <f t="shared" si="289"/>
        <v>0</v>
      </c>
      <c r="E3092" s="18">
        <f>IF(G3092&gt;=0.3,(バックデータ一覧!$C$10*(バックデータ一覧!$C$12*計算過程!L3092+バックデータ一覧!$C$13*LN(計算過程!G3092)+バックデータ一覧!$C$14)^バックデータ一覧!$C$11+バックデータ一覧!$E$10*(計算過程!G3092/(バックデータ一覧!$E$12*計算過程!L3092+バックデータ一覧!$E$13*LN(計算過程!G3092)+バックデータ一覧!$E$14))^バックデータ一覧!$E$11)*計算過程!$W$11*10^-3,0)</f>
        <v>0</v>
      </c>
      <c r="F3092" s="18">
        <f>IF(G3092&lt;0.3,(バックデータ一覧!$C$10*(バックデータ一覧!$C$12*計算過程!L3092+バックデータ一覧!$C$13*LN(0.3)+バックデータ一覧!$C$14)^バックデータ一覧!$C$11+バックデータ一覧!$E$10*(0.3/(バックデータ一覧!$E$12*計算過程!L3092+バックデータ一覧!$E$13*LN(0.3)+バックデータ一覧!$E$14))^バックデータ一覧!$E$11)*計算過程!$W$11*計算過程!G3092/0.3*10^-3,0)</f>
        <v>0</v>
      </c>
      <c r="G3092" s="18">
        <f t="shared" si="290"/>
        <v>0</v>
      </c>
      <c r="H3092" s="18">
        <f t="shared" si="291"/>
        <v>0</v>
      </c>
      <c r="I3092" s="24">
        <v>0</v>
      </c>
      <c r="J3092" s="24">
        <v>0</v>
      </c>
      <c r="K3092" s="24">
        <v>0</v>
      </c>
      <c r="L3092" s="14">
        <f>貼り付けシート!C3092</f>
        <v>29.5</v>
      </c>
      <c r="M3092" s="14">
        <f>貼り付けシート!D3092</f>
        <v>10.1</v>
      </c>
      <c r="N3092" s="18">
        <f>貼り付けシート!E3092</f>
        <v>39.210834585733629</v>
      </c>
      <c r="O3092" s="18">
        <f>貼り付けシート!F3092</f>
        <v>0</v>
      </c>
      <c r="P3092" s="19">
        <f t="shared" si="292"/>
        <v>0</v>
      </c>
      <c r="Q3092" s="19">
        <f t="shared" si="293"/>
        <v>0</v>
      </c>
    </row>
    <row r="3093" spans="1:17">
      <c r="A3093" s="38">
        <v>41768</v>
      </c>
      <c r="B3093" s="49" t="s">
        <v>164</v>
      </c>
      <c r="C3093" s="24">
        <f t="shared" si="288"/>
        <v>30.406921776000001</v>
      </c>
      <c r="D3093" s="24">
        <f t="shared" si="289"/>
        <v>0</v>
      </c>
      <c r="E3093" s="18">
        <f>IF(G3093&gt;=0.3,(バックデータ一覧!$C$10*(バックデータ一覧!$C$12*計算過程!L3093+バックデータ一覧!$C$13*LN(計算過程!G3093)+バックデータ一覧!$C$14)^バックデータ一覧!$C$11+バックデータ一覧!$E$10*(計算過程!G3093/(バックデータ一覧!$E$12*計算過程!L3093+バックデータ一覧!$E$13*LN(計算過程!G3093)+バックデータ一覧!$E$14))^バックデータ一覧!$E$11)*計算過程!$W$11*10^-3,0)</f>
        <v>0</v>
      </c>
      <c r="F3093" s="18">
        <f>IF(G3093&lt;0.3,(バックデータ一覧!$C$10*(バックデータ一覧!$C$12*計算過程!L3093+バックデータ一覧!$C$13*LN(0.3)+バックデータ一覧!$C$14)^バックデータ一覧!$C$11+バックデータ一覧!$E$10*(0.3/(バックデータ一覧!$E$12*計算過程!L3093+バックデータ一覧!$E$13*LN(0.3)+バックデータ一覧!$E$14))^バックデータ一覧!$E$11)*計算過程!$W$11*計算過程!G3093/0.3*10^-3,0)</f>
        <v>0</v>
      </c>
      <c r="G3093" s="18">
        <f t="shared" si="290"/>
        <v>0</v>
      </c>
      <c r="H3093" s="18">
        <f t="shared" si="291"/>
        <v>0</v>
      </c>
      <c r="I3093" s="24">
        <v>0</v>
      </c>
      <c r="J3093" s="24">
        <v>0</v>
      </c>
      <c r="K3093" s="24">
        <v>0</v>
      </c>
      <c r="L3093" s="14">
        <f>貼り付けシート!C3093</f>
        <v>29</v>
      </c>
      <c r="M3093" s="14">
        <f>貼り付けシート!D3093</f>
        <v>9.8000000000000007</v>
      </c>
      <c r="N3093" s="18">
        <f>貼り付けシート!E3093</f>
        <v>39.178914862515207</v>
      </c>
      <c r="O3093" s="18">
        <f>貼り付けシート!F3093</f>
        <v>0</v>
      </c>
      <c r="P3093" s="19">
        <f t="shared" si="292"/>
        <v>0</v>
      </c>
      <c r="Q3093" s="19">
        <f t="shared" si="293"/>
        <v>0</v>
      </c>
    </row>
    <row r="3094" spans="1:17">
      <c r="A3094" s="38">
        <v>41768</v>
      </c>
      <c r="B3094" s="49" t="s">
        <v>165</v>
      </c>
      <c r="C3094" s="24">
        <f t="shared" si="288"/>
        <v>30.406921776000001</v>
      </c>
      <c r="D3094" s="24">
        <f t="shared" si="289"/>
        <v>0</v>
      </c>
      <c r="E3094" s="18">
        <f>IF(G3094&gt;=0.3,(バックデータ一覧!$C$10*(バックデータ一覧!$C$12*計算過程!L3094+バックデータ一覧!$C$13*LN(計算過程!G3094)+バックデータ一覧!$C$14)^バックデータ一覧!$C$11+バックデータ一覧!$E$10*(計算過程!G3094/(バックデータ一覧!$E$12*計算過程!L3094+バックデータ一覧!$E$13*LN(計算過程!G3094)+バックデータ一覧!$E$14))^バックデータ一覧!$E$11)*計算過程!$W$11*10^-3,0)</f>
        <v>0</v>
      </c>
      <c r="F3094" s="18">
        <f>IF(G3094&lt;0.3,(バックデータ一覧!$C$10*(バックデータ一覧!$C$12*計算過程!L3094+バックデータ一覧!$C$13*LN(0.3)+バックデータ一覧!$C$14)^バックデータ一覧!$C$11+バックデータ一覧!$E$10*(0.3/(バックデータ一覧!$E$12*計算過程!L3094+バックデータ一覧!$E$13*LN(0.3)+バックデータ一覧!$E$14))^バックデータ一覧!$E$11)*計算過程!$W$11*計算過程!G3094/0.3*10^-3,0)</f>
        <v>0</v>
      </c>
      <c r="G3094" s="18">
        <f t="shared" si="290"/>
        <v>0</v>
      </c>
      <c r="H3094" s="18">
        <f t="shared" si="291"/>
        <v>0</v>
      </c>
      <c r="I3094" s="24">
        <v>0</v>
      </c>
      <c r="J3094" s="24">
        <v>0</v>
      </c>
      <c r="K3094" s="24">
        <v>0</v>
      </c>
      <c r="L3094" s="14">
        <f>貼り付けシート!C3094</f>
        <v>27.8</v>
      </c>
      <c r="M3094" s="14">
        <f>貼り付けシート!D3094</f>
        <v>9.4</v>
      </c>
      <c r="N3094" s="18">
        <f>貼り付けシート!E3094</f>
        <v>40.318795404022687</v>
      </c>
      <c r="O3094" s="18">
        <f>貼り付けシート!F3094</f>
        <v>0</v>
      </c>
      <c r="P3094" s="19">
        <f t="shared" si="292"/>
        <v>0</v>
      </c>
      <c r="Q3094" s="19">
        <f t="shared" si="293"/>
        <v>0</v>
      </c>
    </row>
    <row r="3095" spans="1:17">
      <c r="A3095" s="38">
        <v>41768</v>
      </c>
      <c r="B3095" s="49" t="s">
        <v>166</v>
      </c>
      <c r="C3095" s="24">
        <f t="shared" si="288"/>
        <v>30.406921776000001</v>
      </c>
      <c r="D3095" s="24">
        <f t="shared" si="289"/>
        <v>0</v>
      </c>
      <c r="E3095" s="18">
        <f>IF(G3095&gt;=0.3,(バックデータ一覧!$C$10*(バックデータ一覧!$C$12*計算過程!L3095+バックデータ一覧!$C$13*LN(計算過程!G3095)+バックデータ一覧!$C$14)^バックデータ一覧!$C$11+バックデータ一覧!$E$10*(計算過程!G3095/(バックデータ一覧!$E$12*計算過程!L3095+バックデータ一覧!$E$13*LN(計算過程!G3095)+バックデータ一覧!$E$14))^バックデータ一覧!$E$11)*計算過程!$W$11*10^-3,0)</f>
        <v>0</v>
      </c>
      <c r="F3095" s="18">
        <f>IF(G3095&lt;0.3,(バックデータ一覧!$C$10*(バックデータ一覧!$C$12*計算過程!L3095+バックデータ一覧!$C$13*LN(0.3)+バックデータ一覧!$C$14)^バックデータ一覧!$C$11+バックデータ一覧!$E$10*(0.3/(バックデータ一覧!$E$12*計算過程!L3095+バックデータ一覧!$E$13*LN(0.3)+バックデータ一覧!$E$14))^バックデータ一覧!$E$11)*計算過程!$W$11*計算過程!G3095/0.3*10^-3,0)</f>
        <v>0</v>
      </c>
      <c r="G3095" s="18">
        <f t="shared" si="290"/>
        <v>0</v>
      </c>
      <c r="H3095" s="18">
        <f t="shared" si="291"/>
        <v>0</v>
      </c>
      <c r="I3095" s="24">
        <v>0</v>
      </c>
      <c r="J3095" s="24">
        <v>0</v>
      </c>
      <c r="K3095" s="24">
        <v>0</v>
      </c>
      <c r="L3095" s="14">
        <f>貼り付けシート!C3095</f>
        <v>25.7</v>
      </c>
      <c r="M3095" s="14">
        <f>貼り付けシート!D3095</f>
        <v>9.1999999999999993</v>
      </c>
      <c r="N3095" s="18">
        <f>貼り付けシート!E3095</f>
        <v>44.663986139805452</v>
      </c>
      <c r="O3095" s="18">
        <f>貼り付けシート!F3095</f>
        <v>0</v>
      </c>
      <c r="P3095" s="19">
        <f t="shared" si="292"/>
        <v>0</v>
      </c>
      <c r="Q3095" s="19">
        <f t="shared" si="293"/>
        <v>0</v>
      </c>
    </row>
    <row r="3096" spans="1:17">
      <c r="A3096" s="38">
        <v>41768</v>
      </c>
      <c r="B3096" s="49" t="s">
        <v>167</v>
      </c>
      <c r="C3096" s="24">
        <f t="shared" si="288"/>
        <v>30.406921776000001</v>
      </c>
      <c r="D3096" s="24">
        <f t="shared" si="289"/>
        <v>0</v>
      </c>
      <c r="E3096" s="18">
        <f>IF(G3096&gt;=0.3,(バックデータ一覧!$C$10*(バックデータ一覧!$C$12*計算過程!L3096+バックデータ一覧!$C$13*LN(計算過程!G3096)+バックデータ一覧!$C$14)^バックデータ一覧!$C$11+バックデータ一覧!$E$10*(計算過程!G3096/(バックデータ一覧!$E$12*計算過程!L3096+バックデータ一覧!$E$13*LN(計算過程!G3096)+バックデータ一覧!$E$14))^バックデータ一覧!$E$11)*計算過程!$W$11*10^-3,0)</f>
        <v>0</v>
      </c>
      <c r="F3096" s="18">
        <f>IF(G3096&lt;0.3,(バックデータ一覧!$C$10*(バックデータ一覧!$C$12*計算過程!L3096+バックデータ一覧!$C$13*LN(0.3)+バックデータ一覧!$C$14)^バックデータ一覧!$C$11+バックデータ一覧!$E$10*(0.3/(バックデータ一覧!$E$12*計算過程!L3096+バックデータ一覧!$E$13*LN(0.3)+バックデータ一覧!$E$14))^バックデータ一覧!$E$11)*計算過程!$W$11*計算過程!G3096/0.3*10^-3,0)</f>
        <v>0</v>
      </c>
      <c r="G3096" s="18">
        <f t="shared" si="290"/>
        <v>0</v>
      </c>
      <c r="H3096" s="18">
        <f t="shared" si="291"/>
        <v>0</v>
      </c>
      <c r="I3096" s="24">
        <v>0</v>
      </c>
      <c r="J3096" s="24">
        <v>0</v>
      </c>
      <c r="K3096" s="24">
        <v>0</v>
      </c>
      <c r="L3096" s="14">
        <f>貼り付けシート!C3096</f>
        <v>24.4</v>
      </c>
      <c r="M3096" s="14">
        <f>貼り付けシート!D3096</f>
        <v>8.9</v>
      </c>
      <c r="N3096" s="18">
        <f>貼り付けシート!E3096</f>
        <v>46.710095283862259</v>
      </c>
      <c r="O3096" s="18">
        <f>貼り付けシート!F3096</f>
        <v>0</v>
      </c>
      <c r="P3096" s="19">
        <f t="shared" si="292"/>
        <v>0</v>
      </c>
      <c r="Q3096" s="19">
        <f t="shared" si="293"/>
        <v>0</v>
      </c>
    </row>
    <row r="3097" spans="1:17">
      <c r="A3097" s="38">
        <v>41768</v>
      </c>
      <c r="B3097" s="49" t="s">
        <v>168</v>
      </c>
      <c r="C3097" s="24">
        <f t="shared" si="288"/>
        <v>30.406921776000001</v>
      </c>
      <c r="D3097" s="24">
        <f t="shared" si="289"/>
        <v>0</v>
      </c>
      <c r="E3097" s="18">
        <f>IF(G3097&gt;=0.3,(バックデータ一覧!$C$10*(バックデータ一覧!$C$12*計算過程!L3097+バックデータ一覧!$C$13*LN(計算過程!G3097)+バックデータ一覧!$C$14)^バックデータ一覧!$C$11+バックデータ一覧!$E$10*(計算過程!G3097/(バックデータ一覧!$E$12*計算過程!L3097+バックデータ一覧!$E$13*LN(計算過程!G3097)+バックデータ一覧!$E$14))^バックデータ一覧!$E$11)*計算過程!$W$11*10^-3,0)</f>
        <v>0</v>
      </c>
      <c r="F3097" s="18">
        <f>IF(G3097&lt;0.3,(バックデータ一覧!$C$10*(バックデータ一覧!$C$12*計算過程!L3097+バックデータ一覧!$C$13*LN(0.3)+バックデータ一覧!$C$14)^バックデータ一覧!$C$11+バックデータ一覧!$E$10*(0.3/(バックデータ一覧!$E$12*計算過程!L3097+バックデータ一覧!$E$13*LN(0.3)+バックデータ一覧!$E$14))^バックデータ一覧!$E$11)*計算過程!$W$11*計算過程!G3097/0.3*10^-3,0)</f>
        <v>0</v>
      </c>
      <c r="G3097" s="18">
        <f t="shared" si="290"/>
        <v>0</v>
      </c>
      <c r="H3097" s="18">
        <f t="shared" si="291"/>
        <v>0</v>
      </c>
      <c r="I3097" s="24">
        <v>0</v>
      </c>
      <c r="J3097" s="24">
        <v>0</v>
      </c>
      <c r="K3097" s="24">
        <v>0</v>
      </c>
      <c r="L3097" s="14">
        <f>貼り付けシート!C3097</f>
        <v>23.2</v>
      </c>
      <c r="M3097" s="14">
        <f>貼り付けシート!D3097</f>
        <v>8.5</v>
      </c>
      <c r="N3097" s="18">
        <f>貼り付けシート!E3097</f>
        <v>47.980988451111536</v>
      </c>
      <c r="O3097" s="18">
        <f>貼り付けシート!F3097</f>
        <v>0</v>
      </c>
      <c r="P3097" s="19">
        <f t="shared" si="292"/>
        <v>0</v>
      </c>
      <c r="Q3097" s="19">
        <f t="shared" si="293"/>
        <v>0</v>
      </c>
    </row>
    <row r="3098" spans="1:17">
      <c r="A3098" s="38">
        <v>41768</v>
      </c>
      <c r="B3098" s="49" t="s">
        <v>169</v>
      </c>
      <c r="C3098" s="24">
        <f t="shared" si="288"/>
        <v>30.406921776000001</v>
      </c>
      <c r="D3098" s="24">
        <f t="shared" si="289"/>
        <v>0</v>
      </c>
      <c r="E3098" s="18">
        <f>IF(G3098&gt;=0.3,(バックデータ一覧!$C$10*(バックデータ一覧!$C$12*計算過程!L3098+バックデータ一覧!$C$13*LN(計算過程!G3098)+バックデータ一覧!$C$14)^バックデータ一覧!$C$11+バックデータ一覧!$E$10*(計算過程!G3098/(バックデータ一覧!$E$12*計算過程!L3098+バックデータ一覧!$E$13*LN(計算過程!G3098)+バックデータ一覧!$E$14))^バックデータ一覧!$E$11)*計算過程!$W$11*10^-3,0)</f>
        <v>0</v>
      </c>
      <c r="F3098" s="18">
        <f>IF(G3098&lt;0.3,(バックデータ一覧!$C$10*(バックデータ一覧!$C$12*計算過程!L3098+バックデータ一覧!$C$13*LN(0.3)+バックデータ一覧!$C$14)^バックデータ一覧!$C$11+バックデータ一覧!$E$10*(0.3/(バックデータ一覧!$E$12*計算過程!L3098+バックデータ一覧!$E$13*LN(0.3)+バックデータ一覧!$E$14))^バックデータ一覧!$E$11)*計算過程!$W$11*計算過程!G3098/0.3*10^-3,0)</f>
        <v>0</v>
      </c>
      <c r="G3098" s="18">
        <f t="shared" si="290"/>
        <v>0</v>
      </c>
      <c r="H3098" s="18">
        <f t="shared" si="291"/>
        <v>0</v>
      </c>
      <c r="I3098" s="24">
        <v>0</v>
      </c>
      <c r="J3098" s="24">
        <v>0</v>
      </c>
      <c r="K3098" s="24">
        <v>0</v>
      </c>
      <c r="L3098" s="14">
        <f>貼り付けシート!C3098</f>
        <v>22.5</v>
      </c>
      <c r="M3098" s="14">
        <f>貼り付けシート!D3098</f>
        <v>8.1999999999999993</v>
      </c>
      <c r="N3098" s="18">
        <f>貼り付けシート!E3098</f>
        <v>48.316346278108483</v>
      </c>
      <c r="O3098" s="18">
        <f>貼り付けシート!F3098</f>
        <v>0</v>
      </c>
      <c r="P3098" s="19">
        <f t="shared" si="292"/>
        <v>0</v>
      </c>
      <c r="Q3098" s="19">
        <f t="shared" si="293"/>
        <v>0</v>
      </c>
    </row>
    <row r="3099" spans="1:17">
      <c r="A3099" s="38">
        <v>41768</v>
      </c>
      <c r="B3099" s="49" t="s">
        <v>170</v>
      </c>
      <c r="C3099" s="24">
        <f t="shared" si="288"/>
        <v>30.406921776000001</v>
      </c>
      <c r="D3099" s="24">
        <f t="shared" si="289"/>
        <v>0</v>
      </c>
      <c r="E3099" s="18">
        <f>IF(G3099&gt;=0.3,(バックデータ一覧!$C$10*(バックデータ一覧!$C$12*計算過程!L3099+バックデータ一覧!$C$13*LN(計算過程!G3099)+バックデータ一覧!$C$14)^バックデータ一覧!$C$11+バックデータ一覧!$E$10*(計算過程!G3099/(バックデータ一覧!$E$12*計算過程!L3099+バックデータ一覧!$E$13*LN(計算過程!G3099)+バックデータ一覧!$E$14))^バックデータ一覧!$E$11)*計算過程!$W$11*10^-3,0)</f>
        <v>0</v>
      </c>
      <c r="F3099" s="18">
        <f>IF(G3099&lt;0.3,(バックデータ一覧!$C$10*(バックデータ一覧!$C$12*計算過程!L3099+バックデータ一覧!$C$13*LN(0.3)+バックデータ一覧!$C$14)^バックデータ一覧!$C$11+バックデータ一覧!$E$10*(0.3/(バックデータ一覧!$E$12*計算過程!L3099+バックデータ一覧!$E$13*LN(0.3)+バックデータ一覧!$E$14))^バックデータ一覧!$E$11)*計算過程!$W$11*計算過程!G3099/0.3*10^-3,0)</f>
        <v>0</v>
      </c>
      <c r="G3099" s="18">
        <f t="shared" si="290"/>
        <v>0</v>
      </c>
      <c r="H3099" s="18">
        <f t="shared" si="291"/>
        <v>0</v>
      </c>
      <c r="I3099" s="24">
        <v>0</v>
      </c>
      <c r="J3099" s="24">
        <v>0</v>
      </c>
      <c r="K3099" s="24">
        <v>0</v>
      </c>
      <c r="L3099" s="14">
        <f>貼り付けシート!C3099</f>
        <v>22</v>
      </c>
      <c r="M3099" s="14">
        <f>貼り付けシート!D3099</f>
        <v>8.1</v>
      </c>
      <c r="N3099" s="18">
        <f>貼り付けシート!E3099</f>
        <v>49.210111231571844</v>
      </c>
      <c r="O3099" s="18">
        <f>貼り付けシート!F3099</f>
        <v>0</v>
      </c>
      <c r="P3099" s="19">
        <f t="shared" si="292"/>
        <v>0</v>
      </c>
      <c r="Q3099" s="19">
        <f t="shared" si="293"/>
        <v>0</v>
      </c>
    </row>
    <row r="3100" spans="1:17">
      <c r="A3100" s="38">
        <v>41768</v>
      </c>
      <c r="B3100" s="49" t="s">
        <v>171</v>
      </c>
      <c r="C3100" s="24">
        <f t="shared" si="288"/>
        <v>30.406921776000001</v>
      </c>
      <c r="D3100" s="24">
        <f t="shared" si="289"/>
        <v>0</v>
      </c>
      <c r="E3100" s="18">
        <f>IF(G3100&gt;=0.3,(バックデータ一覧!$C$10*(バックデータ一覧!$C$12*計算過程!L3100+バックデータ一覧!$C$13*LN(計算過程!G3100)+バックデータ一覧!$C$14)^バックデータ一覧!$C$11+バックデータ一覧!$E$10*(計算過程!G3100/(バックデータ一覧!$E$12*計算過程!L3100+バックデータ一覧!$E$13*LN(計算過程!G3100)+バックデータ一覧!$E$14))^バックデータ一覧!$E$11)*計算過程!$W$11*10^-3,0)</f>
        <v>0</v>
      </c>
      <c r="F3100" s="18">
        <f>IF(G3100&lt;0.3,(バックデータ一覧!$C$10*(バックデータ一覧!$C$12*計算過程!L3100+バックデータ一覧!$C$13*LN(0.3)+バックデータ一覧!$C$14)^バックデータ一覧!$C$11+バックデータ一覧!$E$10*(0.3/(バックデータ一覧!$E$12*計算過程!L3100+バックデータ一覧!$E$13*LN(0.3)+バックデータ一覧!$E$14))^バックデータ一覧!$E$11)*計算過程!$W$11*計算過程!G3100/0.3*10^-3,0)</f>
        <v>0</v>
      </c>
      <c r="G3100" s="18">
        <f t="shared" si="290"/>
        <v>0</v>
      </c>
      <c r="H3100" s="18">
        <f t="shared" si="291"/>
        <v>0</v>
      </c>
      <c r="I3100" s="24">
        <v>0</v>
      </c>
      <c r="J3100" s="24">
        <v>0</v>
      </c>
      <c r="K3100" s="24">
        <v>0</v>
      </c>
      <c r="L3100" s="14">
        <f>貼り付けシート!C3100</f>
        <v>20.6</v>
      </c>
      <c r="M3100" s="14">
        <f>貼り付けシート!D3100</f>
        <v>8.1</v>
      </c>
      <c r="N3100" s="18">
        <f>貼り付けシート!E3100</f>
        <v>53.621926959267107</v>
      </c>
      <c r="O3100" s="18">
        <f>貼り付けシート!F3100</f>
        <v>0</v>
      </c>
      <c r="P3100" s="19">
        <f t="shared" si="292"/>
        <v>0</v>
      </c>
      <c r="Q3100" s="19">
        <f t="shared" si="293"/>
        <v>0</v>
      </c>
    </row>
    <row r="3101" spans="1:17">
      <c r="A3101" s="38">
        <v>41768</v>
      </c>
      <c r="B3101" s="49" t="s">
        <v>172</v>
      </c>
      <c r="C3101" s="24">
        <f t="shared" si="288"/>
        <v>30.406921776000001</v>
      </c>
      <c r="D3101" s="24">
        <f t="shared" si="289"/>
        <v>0</v>
      </c>
      <c r="E3101" s="18">
        <f>IF(G3101&gt;=0.3,(バックデータ一覧!$C$10*(バックデータ一覧!$C$12*計算過程!L3101+バックデータ一覧!$C$13*LN(計算過程!G3101)+バックデータ一覧!$C$14)^バックデータ一覧!$C$11+バックデータ一覧!$E$10*(計算過程!G3101/(バックデータ一覧!$E$12*計算過程!L3101+バックデータ一覧!$E$13*LN(計算過程!G3101)+バックデータ一覧!$E$14))^バックデータ一覧!$E$11)*計算過程!$W$11*10^-3,0)</f>
        <v>0</v>
      </c>
      <c r="F3101" s="18">
        <f>IF(G3101&lt;0.3,(バックデータ一覧!$C$10*(バックデータ一覧!$C$12*計算過程!L3101+バックデータ一覧!$C$13*LN(0.3)+バックデータ一覧!$C$14)^バックデータ一覧!$C$11+バックデータ一覧!$E$10*(0.3/(バックデータ一覧!$E$12*計算過程!L3101+バックデータ一覧!$E$13*LN(0.3)+バックデータ一覧!$E$14))^バックデータ一覧!$E$11)*計算過程!$W$11*計算過程!G3101/0.3*10^-3,0)</f>
        <v>0</v>
      </c>
      <c r="G3101" s="18">
        <f t="shared" si="290"/>
        <v>0</v>
      </c>
      <c r="H3101" s="18">
        <f t="shared" si="291"/>
        <v>0</v>
      </c>
      <c r="I3101" s="24">
        <v>0</v>
      </c>
      <c r="J3101" s="24">
        <v>0</v>
      </c>
      <c r="K3101" s="24">
        <v>0</v>
      </c>
      <c r="L3101" s="14">
        <f>貼り付けシート!C3101</f>
        <v>20.2</v>
      </c>
      <c r="M3101" s="14">
        <f>貼り付けシート!D3101</f>
        <v>8.1</v>
      </c>
      <c r="N3101" s="18">
        <f>貼り付けシート!E3101</f>
        <v>54.962979407580903</v>
      </c>
      <c r="O3101" s="18">
        <f>貼り付けシート!F3101</f>
        <v>0</v>
      </c>
      <c r="P3101" s="19">
        <f t="shared" si="292"/>
        <v>0</v>
      </c>
      <c r="Q3101" s="19">
        <f t="shared" si="293"/>
        <v>0</v>
      </c>
    </row>
    <row r="3102" spans="1:17">
      <c r="A3102" s="38">
        <v>41769</v>
      </c>
      <c r="B3102" s="49" t="s">
        <v>149</v>
      </c>
      <c r="C3102" s="24">
        <f t="shared" si="288"/>
        <v>30.406921776000001</v>
      </c>
      <c r="D3102" s="24">
        <f t="shared" si="289"/>
        <v>0</v>
      </c>
      <c r="E3102" s="18">
        <f>IF(G3102&gt;=0.3,(バックデータ一覧!$C$10*(バックデータ一覧!$C$12*計算過程!L3102+バックデータ一覧!$C$13*LN(計算過程!G3102)+バックデータ一覧!$C$14)^バックデータ一覧!$C$11+バックデータ一覧!$E$10*(計算過程!G3102/(バックデータ一覧!$E$12*計算過程!L3102+バックデータ一覧!$E$13*LN(計算過程!G3102)+バックデータ一覧!$E$14))^バックデータ一覧!$E$11)*計算過程!$W$11*10^-3,0)</f>
        <v>0</v>
      </c>
      <c r="F3102" s="18">
        <f>IF(G3102&lt;0.3,(バックデータ一覧!$C$10*(バックデータ一覧!$C$12*計算過程!L3102+バックデータ一覧!$C$13*LN(0.3)+バックデータ一覧!$C$14)^バックデータ一覧!$C$11+バックデータ一覧!$E$10*(0.3/(バックデータ一覧!$E$12*計算過程!L3102+バックデータ一覧!$E$13*LN(0.3)+バックデータ一覧!$E$14))^バックデータ一覧!$E$11)*計算過程!$W$11*計算過程!G3102/0.3*10^-3,0)</f>
        <v>0</v>
      </c>
      <c r="G3102" s="18">
        <f t="shared" si="290"/>
        <v>0</v>
      </c>
      <c r="H3102" s="18">
        <f t="shared" si="291"/>
        <v>0</v>
      </c>
      <c r="I3102" s="24">
        <v>0</v>
      </c>
      <c r="J3102" s="24">
        <v>0</v>
      </c>
      <c r="K3102" s="24">
        <v>0</v>
      </c>
      <c r="L3102" s="14">
        <f>貼り付けシート!C3102</f>
        <v>19</v>
      </c>
      <c r="M3102" s="14">
        <f>貼り付けシート!D3102</f>
        <v>8.3000000000000007</v>
      </c>
      <c r="N3102" s="18">
        <f>貼り付けシート!E3102</f>
        <v>60.660898248475739</v>
      </c>
      <c r="O3102" s="18">
        <f>貼り付けシート!F3102</f>
        <v>0</v>
      </c>
      <c r="P3102" s="19">
        <f t="shared" si="292"/>
        <v>0</v>
      </c>
      <c r="Q3102" s="19">
        <f t="shared" si="293"/>
        <v>0</v>
      </c>
    </row>
    <row r="3103" spans="1:17">
      <c r="A3103" s="38">
        <v>41769</v>
      </c>
      <c r="B3103" s="49" t="s">
        <v>150</v>
      </c>
      <c r="C3103" s="24">
        <f t="shared" si="288"/>
        <v>30.406921776000001</v>
      </c>
      <c r="D3103" s="24">
        <f t="shared" si="289"/>
        <v>0</v>
      </c>
      <c r="E3103" s="18">
        <f>IF(G3103&gt;=0.3,(バックデータ一覧!$C$10*(バックデータ一覧!$C$12*計算過程!L3103+バックデータ一覧!$C$13*LN(計算過程!G3103)+バックデータ一覧!$C$14)^バックデータ一覧!$C$11+バックデータ一覧!$E$10*(計算過程!G3103/(バックデータ一覧!$E$12*計算過程!L3103+バックデータ一覧!$E$13*LN(計算過程!G3103)+バックデータ一覧!$E$14))^バックデータ一覧!$E$11)*計算過程!$W$11*10^-3,0)</f>
        <v>0</v>
      </c>
      <c r="F3103" s="18">
        <f>IF(G3103&lt;0.3,(バックデータ一覧!$C$10*(バックデータ一覧!$C$12*計算過程!L3103+バックデータ一覧!$C$13*LN(0.3)+バックデータ一覧!$C$14)^バックデータ一覧!$C$11+バックデータ一覧!$E$10*(0.3/(バックデータ一覧!$E$12*計算過程!L3103+バックデータ一覧!$E$13*LN(0.3)+バックデータ一覧!$E$14))^バックデータ一覧!$E$11)*計算過程!$W$11*計算過程!G3103/0.3*10^-3,0)</f>
        <v>0</v>
      </c>
      <c r="G3103" s="18">
        <f t="shared" si="290"/>
        <v>0</v>
      </c>
      <c r="H3103" s="18">
        <f t="shared" si="291"/>
        <v>0</v>
      </c>
      <c r="I3103" s="24">
        <v>0</v>
      </c>
      <c r="J3103" s="24">
        <v>0</v>
      </c>
      <c r="K3103" s="24">
        <v>0</v>
      </c>
      <c r="L3103" s="14">
        <f>貼り付けシート!C3103</f>
        <v>18.5</v>
      </c>
      <c r="M3103" s="14">
        <f>貼り付けシート!D3103</f>
        <v>8.5</v>
      </c>
      <c r="N3103" s="18">
        <f>貼り付けシート!E3103</f>
        <v>64.075801702422396</v>
      </c>
      <c r="O3103" s="18">
        <f>貼り付けシート!F3103</f>
        <v>0</v>
      </c>
      <c r="P3103" s="19">
        <f t="shared" si="292"/>
        <v>0</v>
      </c>
      <c r="Q3103" s="19">
        <f t="shared" si="293"/>
        <v>0</v>
      </c>
    </row>
    <row r="3104" spans="1:17">
      <c r="A3104" s="38">
        <v>41769</v>
      </c>
      <c r="B3104" s="49" t="s">
        <v>151</v>
      </c>
      <c r="C3104" s="24">
        <f t="shared" si="288"/>
        <v>30.406921776000001</v>
      </c>
      <c r="D3104" s="24">
        <f t="shared" si="289"/>
        <v>0</v>
      </c>
      <c r="E3104" s="18">
        <f>IF(G3104&gt;=0.3,(バックデータ一覧!$C$10*(バックデータ一覧!$C$12*計算過程!L3104+バックデータ一覧!$C$13*LN(計算過程!G3104)+バックデータ一覧!$C$14)^バックデータ一覧!$C$11+バックデータ一覧!$E$10*(計算過程!G3104/(バックデータ一覧!$E$12*計算過程!L3104+バックデータ一覧!$E$13*LN(計算過程!G3104)+バックデータ一覧!$E$14))^バックデータ一覧!$E$11)*計算過程!$W$11*10^-3,0)</f>
        <v>0</v>
      </c>
      <c r="F3104" s="18">
        <f>IF(G3104&lt;0.3,(バックデータ一覧!$C$10*(バックデータ一覧!$C$12*計算過程!L3104+バックデータ一覧!$C$13*LN(0.3)+バックデータ一覧!$C$14)^バックデータ一覧!$C$11+バックデータ一覧!$E$10*(0.3/(バックデータ一覧!$E$12*計算過程!L3104+バックデータ一覧!$E$13*LN(0.3)+バックデータ一覧!$E$14))^バックデータ一覧!$E$11)*計算過程!$W$11*計算過程!G3104/0.3*10^-3,0)</f>
        <v>0</v>
      </c>
      <c r="G3104" s="18">
        <f t="shared" si="290"/>
        <v>0</v>
      </c>
      <c r="H3104" s="18">
        <f t="shared" si="291"/>
        <v>0</v>
      </c>
      <c r="I3104" s="24">
        <v>0</v>
      </c>
      <c r="J3104" s="24">
        <v>0</v>
      </c>
      <c r="K3104" s="24">
        <v>0</v>
      </c>
      <c r="L3104" s="14">
        <f>貼り付けシート!C3104</f>
        <v>17.5</v>
      </c>
      <c r="M3104" s="14">
        <f>貼り付けシート!D3104</f>
        <v>8.6999999999999993</v>
      </c>
      <c r="N3104" s="18">
        <f>貼り付けシート!E3104</f>
        <v>69.81998431704443</v>
      </c>
      <c r="O3104" s="18">
        <f>貼り付けシート!F3104</f>
        <v>0</v>
      </c>
      <c r="P3104" s="19">
        <f t="shared" si="292"/>
        <v>0</v>
      </c>
      <c r="Q3104" s="19">
        <f t="shared" si="293"/>
        <v>0</v>
      </c>
    </row>
    <row r="3105" spans="1:17">
      <c r="A3105" s="38">
        <v>41769</v>
      </c>
      <c r="B3105" s="49" t="s">
        <v>152</v>
      </c>
      <c r="C3105" s="24">
        <f t="shared" si="288"/>
        <v>30.406921776000001</v>
      </c>
      <c r="D3105" s="24">
        <f t="shared" si="289"/>
        <v>0</v>
      </c>
      <c r="E3105" s="18">
        <f>IF(G3105&gt;=0.3,(バックデータ一覧!$C$10*(バックデータ一覧!$C$12*計算過程!L3105+バックデータ一覧!$C$13*LN(計算過程!G3105)+バックデータ一覧!$C$14)^バックデータ一覧!$C$11+バックデータ一覧!$E$10*(計算過程!G3105/(バックデータ一覧!$E$12*計算過程!L3105+バックデータ一覧!$E$13*LN(計算過程!G3105)+バックデータ一覧!$E$14))^バックデータ一覧!$E$11)*計算過程!$W$11*10^-3,0)</f>
        <v>0</v>
      </c>
      <c r="F3105" s="18">
        <f>IF(G3105&lt;0.3,(バックデータ一覧!$C$10*(バックデータ一覧!$C$12*計算過程!L3105+バックデータ一覧!$C$13*LN(0.3)+バックデータ一覧!$C$14)^バックデータ一覧!$C$11+バックデータ一覧!$E$10*(0.3/(バックデータ一覧!$E$12*計算過程!L3105+バックデータ一覧!$E$13*LN(0.3)+バックデータ一覧!$E$14))^バックデータ一覧!$E$11)*計算過程!$W$11*計算過程!G3105/0.3*10^-3,0)</f>
        <v>0</v>
      </c>
      <c r="G3105" s="18">
        <f t="shared" si="290"/>
        <v>0</v>
      </c>
      <c r="H3105" s="18">
        <f t="shared" si="291"/>
        <v>0</v>
      </c>
      <c r="I3105" s="24">
        <v>0</v>
      </c>
      <c r="J3105" s="24">
        <v>0</v>
      </c>
      <c r="K3105" s="24">
        <v>0</v>
      </c>
      <c r="L3105" s="14">
        <f>貼り付けシート!C3105</f>
        <v>17.3</v>
      </c>
      <c r="M3105" s="14">
        <f>貼り付けシート!D3105</f>
        <v>8.9</v>
      </c>
      <c r="N3105" s="18">
        <f>貼り付けシート!E3105</f>
        <v>72.310770432762936</v>
      </c>
      <c r="O3105" s="18">
        <f>貼り付けシート!F3105</f>
        <v>0</v>
      </c>
      <c r="P3105" s="19">
        <f t="shared" si="292"/>
        <v>0</v>
      </c>
      <c r="Q3105" s="19">
        <f t="shared" si="293"/>
        <v>0</v>
      </c>
    </row>
    <row r="3106" spans="1:17">
      <c r="A3106" s="38">
        <v>41769</v>
      </c>
      <c r="B3106" s="49" t="s">
        <v>153</v>
      </c>
      <c r="C3106" s="24">
        <f t="shared" si="288"/>
        <v>30.406921776000001</v>
      </c>
      <c r="D3106" s="24">
        <f t="shared" si="289"/>
        <v>0</v>
      </c>
      <c r="E3106" s="18">
        <f>IF(G3106&gt;=0.3,(バックデータ一覧!$C$10*(バックデータ一覧!$C$12*計算過程!L3106+バックデータ一覧!$C$13*LN(計算過程!G3106)+バックデータ一覧!$C$14)^バックデータ一覧!$C$11+バックデータ一覧!$E$10*(計算過程!G3106/(バックデータ一覧!$E$12*計算過程!L3106+バックデータ一覧!$E$13*LN(計算過程!G3106)+バックデータ一覧!$E$14))^バックデータ一覧!$E$11)*計算過程!$W$11*10^-3,0)</f>
        <v>0</v>
      </c>
      <c r="F3106" s="18">
        <f>IF(G3106&lt;0.3,(バックデータ一覧!$C$10*(バックデータ一覧!$C$12*計算過程!L3106+バックデータ一覧!$C$13*LN(0.3)+バックデータ一覧!$C$14)^バックデータ一覧!$C$11+バックデータ一覧!$E$10*(0.3/(バックデータ一覧!$E$12*計算過程!L3106+バックデータ一覧!$E$13*LN(0.3)+バックデータ一覧!$E$14))^バックデータ一覧!$E$11)*計算過程!$W$11*計算過程!G3106/0.3*10^-3,0)</f>
        <v>0</v>
      </c>
      <c r="G3106" s="18">
        <f t="shared" si="290"/>
        <v>0</v>
      </c>
      <c r="H3106" s="18">
        <f t="shared" si="291"/>
        <v>0</v>
      </c>
      <c r="I3106" s="24">
        <v>0</v>
      </c>
      <c r="J3106" s="24">
        <v>0</v>
      </c>
      <c r="K3106" s="24">
        <v>0</v>
      </c>
      <c r="L3106" s="14">
        <f>貼り付けシート!C3106</f>
        <v>16.600000000000001</v>
      </c>
      <c r="M3106" s="14">
        <f>貼り付けシート!D3106</f>
        <v>9.1</v>
      </c>
      <c r="N3106" s="18">
        <f>貼り付けシート!E3106</f>
        <v>77.268045653432907</v>
      </c>
      <c r="O3106" s="18">
        <f>貼り付けシート!F3106</f>
        <v>0</v>
      </c>
      <c r="P3106" s="19">
        <f t="shared" si="292"/>
        <v>0</v>
      </c>
      <c r="Q3106" s="19">
        <f t="shared" si="293"/>
        <v>0</v>
      </c>
    </row>
    <row r="3107" spans="1:17">
      <c r="A3107" s="38">
        <v>41769</v>
      </c>
      <c r="B3107" s="49" t="s">
        <v>154</v>
      </c>
      <c r="C3107" s="24">
        <f t="shared" si="288"/>
        <v>30.406921776000001</v>
      </c>
      <c r="D3107" s="24">
        <f t="shared" si="289"/>
        <v>0</v>
      </c>
      <c r="E3107" s="18">
        <f>IF(G3107&gt;=0.3,(バックデータ一覧!$C$10*(バックデータ一覧!$C$12*計算過程!L3107+バックデータ一覧!$C$13*LN(計算過程!G3107)+バックデータ一覧!$C$14)^バックデータ一覧!$C$11+バックデータ一覧!$E$10*(計算過程!G3107/(バックデータ一覧!$E$12*計算過程!L3107+バックデータ一覧!$E$13*LN(計算過程!G3107)+バックデータ一覧!$E$14))^バックデータ一覧!$E$11)*計算過程!$W$11*10^-3,0)</f>
        <v>0</v>
      </c>
      <c r="F3107" s="18">
        <f>IF(G3107&lt;0.3,(バックデータ一覧!$C$10*(バックデータ一覧!$C$12*計算過程!L3107+バックデータ一覧!$C$13*LN(0.3)+バックデータ一覧!$C$14)^バックデータ一覧!$C$11+バックデータ一覧!$E$10*(0.3/(バックデータ一覧!$E$12*計算過程!L3107+バックデータ一覧!$E$13*LN(0.3)+バックデータ一覧!$E$14))^バックデータ一覧!$E$11)*計算過程!$W$11*計算過程!G3107/0.3*10^-3,0)</f>
        <v>0</v>
      </c>
      <c r="G3107" s="18">
        <f t="shared" si="290"/>
        <v>0</v>
      </c>
      <c r="H3107" s="18">
        <f t="shared" si="291"/>
        <v>0</v>
      </c>
      <c r="I3107" s="24">
        <v>0</v>
      </c>
      <c r="J3107" s="24">
        <v>0</v>
      </c>
      <c r="K3107" s="24">
        <v>0</v>
      </c>
      <c r="L3107" s="14">
        <f>貼り付けシート!C3107</f>
        <v>16.100000000000001</v>
      </c>
      <c r="M3107" s="14">
        <f>貼り付けシート!D3107</f>
        <v>9.3000000000000007</v>
      </c>
      <c r="N3107" s="18">
        <f>貼り付けシート!E3107</f>
        <v>81.497120469392058</v>
      </c>
      <c r="O3107" s="18">
        <f>貼り付けシート!F3107</f>
        <v>0</v>
      </c>
      <c r="P3107" s="19">
        <f t="shared" si="292"/>
        <v>0</v>
      </c>
      <c r="Q3107" s="19">
        <f t="shared" si="293"/>
        <v>0</v>
      </c>
    </row>
    <row r="3108" spans="1:17">
      <c r="A3108" s="38">
        <v>41769</v>
      </c>
      <c r="B3108" s="49" t="s">
        <v>155</v>
      </c>
      <c r="C3108" s="24">
        <f t="shared" si="288"/>
        <v>30.406921776000001</v>
      </c>
      <c r="D3108" s="24">
        <f t="shared" si="289"/>
        <v>0</v>
      </c>
      <c r="E3108" s="18">
        <f>IF(G3108&gt;=0.3,(バックデータ一覧!$C$10*(バックデータ一覧!$C$12*計算過程!L3108+バックデータ一覧!$C$13*LN(計算過程!G3108)+バックデータ一覧!$C$14)^バックデータ一覧!$C$11+バックデータ一覧!$E$10*(計算過程!G3108/(バックデータ一覧!$E$12*計算過程!L3108+バックデータ一覧!$E$13*LN(計算過程!G3108)+バックデータ一覧!$E$14))^バックデータ一覧!$E$11)*計算過程!$W$11*10^-3,0)</f>
        <v>0</v>
      </c>
      <c r="F3108" s="18">
        <f>IF(G3108&lt;0.3,(バックデータ一覧!$C$10*(バックデータ一覧!$C$12*計算過程!L3108+バックデータ一覧!$C$13*LN(0.3)+バックデータ一覧!$C$14)^バックデータ一覧!$C$11+バックデータ一覧!$E$10*(0.3/(バックデータ一覧!$E$12*計算過程!L3108+バックデータ一覧!$E$13*LN(0.3)+バックデータ一覧!$E$14))^バックデータ一覧!$E$11)*計算過程!$W$11*計算過程!G3108/0.3*10^-3,0)</f>
        <v>0</v>
      </c>
      <c r="G3108" s="18">
        <f t="shared" si="290"/>
        <v>0</v>
      </c>
      <c r="H3108" s="18">
        <f t="shared" si="291"/>
        <v>0</v>
      </c>
      <c r="I3108" s="24">
        <v>0</v>
      </c>
      <c r="J3108" s="24">
        <v>0</v>
      </c>
      <c r="K3108" s="24">
        <v>0</v>
      </c>
      <c r="L3108" s="14">
        <f>貼り付けシート!C3108</f>
        <v>16.5</v>
      </c>
      <c r="M3108" s="14">
        <f>貼り付けシート!D3108</f>
        <v>9.9</v>
      </c>
      <c r="N3108" s="18">
        <f>貼り付けシート!E3108</f>
        <v>84.490311024274334</v>
      </c>
      <c r="O3108" s="18">
        <f>貼り付けシート!F3108</f>
        <v>0</v>
      </c>
      <c r="P3108" s="19">
        <f t="shared" si="292"/>
        <v>0</v>
      </c>
      <c r="Q3108" s="19">
        <f t="shared" si="293"/>
        <v>0</v>
      </c>
    </row>
    <row r="3109" spans="1:17">
      <c r="A3109" s="38">
        <v>41769</v>
      </c>
      <c r="B3109" s="49" t="s">
        <v>156</v>
      </c>
      <c r="C3109" s="24">
        <f t="shared" si="288"/>
        <v>30.406921776000001</v>
      </c>
      <c r="D3109" s="24">
        <f t="shared" si="289"/>
        <v>0</v>
      </c>
      <c r="E3109" s="18">
        <f>IF(G3109&gt;=0.3,(バックデータ一覧!$C$10*(バックデータ一覧!$C$12*計算過程!L3109+バックデータ一覧!$C$13*LN(計算過程!G3109)+バックデータ一覧!$C$14)^バックデータ一覧!$C$11+バックデータ一覧!$E$10*(計算過程!G3109/(バックデータ一覧!$E$12*計算過程!L3109+バックデータ一覧!$E$13*LN(計算過程!G3109)+バックデータ一覧!$E$14))^バックデータ一覧!$E$11)*計算過程!$W$11*10^-3,0)</f>
        <v>0</v>
      </c>
      <c r="F3109" s="18">
        <f>IF(G3109&lt;0.3,(バックデータ一覧!$C$10*(バックデータ一覧!$C$12*計算過程!L3109+バックデータ一覧!$C$13*LN(0.3)+バックデータ一覧!$C$14)^バックデータ一覧!$C$11+バックデータ一覧!$E$10*(0.3/(バックデータ一覧!$E$12*計算過程!L3109+バックデータ一覧!$E$13*LN(0.3)+バックデータ一覧!$E$14))^バックデータ一覧!$E$11)*計算過程!$W$11*計算過程!G3109/0.3*10^-3,0)</f>
        <v>0</v>
      </c>
      <c r="G3109" s="18">
        <f t="shared" si="290"/>
        <v>0</v>
      </c>
      <c r="H3109" s="18">
        <f t="shared" si="291"/>
        <v>0</v>
      </c>
      <c r="I3109" s="24">
        <v>0</v>
      </c>
      <c r="J3109" s="24">
        <v>0</v>
      </c>
      <c r="K3109" s="24">
        <v>0</v>
      </c>
      <c r="L3109" s="14">
        <f>貼り付けシート!C3109</f>
        <v>19.100000000000001</v>
      </c>
      <c r="M3109" s="14">
        <f>貼り付けシート!D3109</f>
        <v>10.5</v>
      </c>
      <c r="N3109" s="18">
        <f>貼り付けシート!E3109</f>
        <v>75.99704457278014</v>
      </c>
      <c r="O3109" s="18">
        <f>貼り付けシート!F3109</f>
        <v>0</v>
      </c>
      <c r="P3109" s="19">
        <f t="shared" si="292"/>
        <v>0</v>
      </c>
      <c r="Q3109" s="19">
        <f t="shared" si="293"/>
        <v>0</v>
      </c>
    </row>
    <row r="3110" spans="1:17">
      <c r="A3110" s="38">
        <v>41769</v>
      </c>
      <c r="B3110" s="49" t="s">
        <v>157</v>
      </c>
      <c r="C3110" s="24">
        <f t="shared" si="288"/>
        <v>30.406921776000001</v>
      </c>
      <c r="D3110" s="24">
        <f t="shared" si="289"/>
        <v>0</v>
      </c>
      <c r="E3110" s="18">
        <f>IF(G3110&gt;=0.3,(バックデータ一覧!$C$10*(バックデータ一覧!$C$12*計算過程!L3110+バックデータ一覧!$C$13*LN(計算過程!G3110)+バックデータ一覧!$C$14)^バックデータ一覧!$C$11+バックデータ一覧!$E$10*(計算過程!G3110/(バックデータ一覧!$E$12*計算過程!L3110+バックデータ一覧!$E$13*LN(計算過程!G3110)+バックデータ一覧!$E$14))^バックデータ一覧!$E$11)*計算過程!$W$11*10^-3,0)</f>
        <v>0</v>
      </c>
      <c r="F3110" s="18">
        <f>IF(G3110&lt;0.3,(バックデータ一覧!$C$10*(バックデータ一覧!$C$12*計算過程!L3110+バックデータ一覧!$C$13*LN(0.3)+バックデータ一覧!$C$14)^バックデータ一覧!$C$11+バックデータ一覧!$E$10*(0.3/(バックデータ一覧!$E$12*計算過程!L3110+バックデータ一覧!$E$13*LN(0.3)+バックデータ一覧!$E$14))^バックデータ一覧!$E$11)*計算過程!$W$11*計算過程!G3110/0.3*10^-3,0)</f>
        <v>0</v>
      </c>
      <c r="G3110" s="18">
        <f t="shared" si="290"/>
        <v>0</v>
      </c>
      <c r="H3110" s="18">
        <f t="shared" si="291"/>
        <v>0</v>
      </c>
      <c r="I3110" s="24">
        <v>0</v>
      </c>
      <c r="J3110" s="24">
        <v>0</v>
      </c>
      <c r="K3110" s="24">
        <v>0</v>
      </c>
      <c r="L3110" s="14">
        <f>貼り付けシート!C3110</f>
        <v>21.3</v>
      </c>
      <c r="M3110" s="14">
        <f>貼り付けシート!D3110</f>
        <v>11.2</v>
      </c>
      <c r="N3110" s="18">
        <f>貼り付けシート!E3110</f>
        <v>70.672380003288225</v>
      </c>
      <c r="O3110" s="18">
        <f>貼り付けシート!F3110</f>
        <v>0</v>
      </c>
      <c r="P3110" s="19">
        <f t="shared" si="292"/>
        <v>0</v>
      </c>
      <c r="Q3110" s="19">
        <f t="shared" si="293"/>
        <v>0</v>
      </c>
    </row>
    <row r="3111" spans="1:17">
      <c r="A3111" s="38">
        <v>41769</v>
      </c>
      <c r="B3111" s="49" t="s">
        <v>158</v>
      </c>
      <c r="C3111" s="24">
        <f t="shared" si="288"/>
        <v>30.406921776000001</v>
      </c>
      <c r="D3111" s="24">
        <f t="shared" si="289"/>
        <v>0</v>
      </c>
      <c r="E3111" s="18">
        <f>IF(G3111&gt;=0.3,(バックデータ一覧!$C$10*(バックデータ一覧!$C$12*計算過程!L3111+バックデータ一覧!$C$13*LN(計算過程!G3111)+バックデータ一覧!$C$14)^バックデータ一覧!$C$11+バックデータ一覧!$E$10*(計算過程!G3111/(バックデータ一覧!$E$12*計算過程!L3111+バックデータ一覧!$E$13*LN(計算過程!G3111)+バックデータ一覧!$E$14))^バックデータ一覧!$E$11)*計算過程!$W$11*10^-3,0)</f>
        <v>0</v>
      </c>
      <c r="F3111" s="18">
        <f>IF(G3111&lt;0.3,(バックデータ一覧!$C$10*(バックデータ一覧!$C$12*計算過程!L3111+バックデータ一覧!$C$13*LN(0.3)+バックデータ一覧!$C$14)^バックデータ一覧!$C$11+バックデータ一覧!$E$10*(0.3/(バックデータ一覧!$E$12*計算過程!L3111+バックデータ一覧!$E$13*LN(0.3)+バックデータ一覧!$E$14))^バックデータ一覧!$E$11)*計算過程!$W$11*計算過程!G3111/0.3*10^-3,0)</f>
        <v>0</v>
      </c>
      <c r="G3111" s="18">
        <f t="shared" si="290"/>
        <v>0</v>
      </c>
      <c r="H3111" s="18">
        <f t="shared" si="291"/>
        <v>0</v>
      </c>
      <c r="I3111" s="24">
        <v>0</v>
      </c>
      <c r="J3111" s="24">
        <v>0</v>
      </c>
      <c r="K3111" s="24">
        <v>0</v>
      </c>
      <c r="L3111" s="14">
        <f>貼り付けシート!C3111</f>
        <v>22.4</v>
      </c>
      <c r="M3111" s="14">
        <f>貼り付けシート!D3111</f>
        <v>11.3</v>
      </c>
      <c r="N3111" s="18">
        <f>貼り付けシート!E3111</f>
        <v>66.660346147980022</v>
      </c>
      <c r="O3111" s="18">
        <f>貼り付けシート!F3111</f>
        <v>0</v>
      </c>
      <c r="P3111" s="19">
        <f t="shared" si="292"/>
        <v>0</v>
      </c>
      <c r="Q3111" s="19">
        <f t="shared" si="293"/>
        <v>0</v>
      </c>
    </row>
    <row r="3112" spans="1:17">
      <c r="A3112" s="38">
        <v>41769</v>
      </c>
      <c r="B3112" s="49" t="s">
        <v>159</v>
      </c>
      <c r="C3112" s="24">
        <f t="shared" si="288"/>
        <v>30.406921776000001</v>
      </c>
      <c r="D3112" s="24">
        <f t="shared" si="289"/>
        <v>0</v>
      </c>
      <c r="E3112" s="18">
        <f>IF(G3112&gt;=0.3,(バックデータ一覧!$C$10*(バックデータ一覧!$C$12*計算過程!L3112+バックデータ一覧!$C$13*LN(計算過程!G3112)+バックデータ一覧!$C$14)^バックデータ一覧!$C$11+バックデータ一覧!$E$10*(計算過程!G3112/(バックデータ一覧!$E$12*計算過程!L3112+バックデータ一覧!$E$13*LN(計算過程!G3112)+バックデータ一覧!$E$14))^バックデータ一覧!$E$11)*計算過程!$W$11*10^-3,0)</f>
        <v>0</v>
      </c>
      <c r="F3112" s="18">
        <f>IF(G3112&lt;0.3,(バックデータ一覧!$C$10*(バックデータ一覧!$C$12*計算過程!L3112+バックデータ一覧!$C$13*LN(0.3)+バックデータ一覧!$C$14)^バックデータ一覧!$C$11+バックデータ一覧!$E$10*(0.3/(バックデータ一覧!$E$12*計算過程!L3112+バックデータ一覧!$E$13*LN(0.3)+バックデータ一覧!$E$14))^バックデータ一覧!$E$11)*計算過程!$W$11*計算過程!G3112/0.3*10^-3,0)</f>
        <v>0</v>
      </c>
      <c r="G3112" s="18">
        <f t="shared" si="290"/>
        <v>0</v>
      </c>
      <c r="H3112" s="18">
        <f t="shared" si="291"/>
        <v>0</v>
      </c>
      <c r="I3112" s="24">
        <v>0</v>
      </c>
      <c r="J3112" s="24">
        <v>0</v>
      </c>
      <c r="K3112" s="24">
        <v>0</v>
      </c>
      <c r="L3112" s="14">
        <f>貼り付けシート!C3112</f>
        <v>22.3</v>
      </c>
      <c r="M3112" s="14">
        <f>貼り付けシート!D3112</f>
        <v>11.4</v>
      </c>
      <c r="N3112" s="18">
        <f>貼り付けシート!E3112</f>
        <v>67.649938399544268</v>
      </c>
      <c r="O3112" s="18">
        <f>貼り付けシート!F3112</f>
        <v>0</v>
      </c>
      <c r="P3112" s="19">
        <f t="shared" si="292"/>
        <v>0</v>
      </c>
      <c r="Q3112" s="19">
        <f t="shared" si="293"/>
        <v>0</v>
      </c>
    </row>
    <row r="3113" spans="1:17">
      <c r="A3113" s="38">
        <v>41769</v>
      </c>
      <c r="B3113" s="49" t="s">
        <v>160</v>
      </c>
      <c r="C3113" s="24">
        <f t="shared" si="288"/>
        <v>30.406921776000001</v>
      </c>
      <c r="D3113" s="24">
        <f t="shared" si="289"/>
        <v>0</v>
      </c>
      <c r="E3113" s="18">
        <f>IF(G3113&gt;=0.3,(バックデータ一覧!$C$10*(バックデータ一覧!$C$12*計算過程!L3113+バックデータ一覧!$C$13*LN(計算過程!G3113)+バックデータ一覧!$C$14)^バックデータ一覧!$C$11+バックデータ一覧!$E$10*(計算過程!G3113/(バックデータ一覧!$E$12*計算過程!L3113+バックデータ一覧!$E$13*LN(計算過程!G3113)+バックデータ一覧!$E$14))^バックデータ一覧!$E$11)*計算過程!$W$11*10^-3,0)</f>
        <v>0</v>
      </c>
      <c r="F3113" s="18">
        <f>IF(G3113&lt;0.3,(バックデータ一覧!$C$10*(バックデータ一覧!$C$12*計算過程!L3113+バックデータ一覧!$C$13*LN(0.3)+バックデータ一覧!$C$14)^バックデータ一覧!$C$11+バックデータ一覧!$E$10*(0.3/(バックデータ一覧!$E$12*計算過程!L3113+バックデータ一覧!$E$13*LN(0.3)+バックデータ一覧!$E$14))^バックデータ一覧!$E$11)*計算過程!$W$11*計算過程!G3113/0.3*10^-3,0)</f>
        <v>0</v>
      </c>
      <c r="G3113" s="18">
        <f t="shared" si="290"/>
        <v>0</v>
      </c>
      <c r="H3113" s="18">
        <f t="shared" si="291"/>
        <v>0</v>
      </c>
      <c r="I3113" s="24">
        <v>0</v>
      </c>
      <c r="J3113" s="24">
        <v>0</v>
      </c>
      <c r="K3113" s="24">
        <v>0</v>
      </c>
      <c r="L3113" s="14">
        <f>貼り付けシート!C3113</f>
        <v>23.1</v>
      </c>
      <c r="M3113" s="14">
        <f>貼り付けシート!D3113</f>
        <v>11.6</v>
      </c>
      <c r="N3113" s="18">
        <f>貼り付けシート!E3113</f>
        <v>65.554729148703558</v>
      </c>
      <c r="O3113" s="18">
        <f>貼り付けシート!F3113</f>
        <v>0</v>
      </c>
      <c r="P3113" s="19">
        <f t="shared" si="292"/>
        <v>0</v>
      </c>
      <c r="Q3113" s="19">
        <f t="shared" si="293"/>
        <v>0</v>
      </c>
    </row>
    <row r="3114" spans="1:17">
      <c r="A3114" s="38">
        <v>41769</v>
      </c>
      <c r="B3114" s="49" t="s">
        <v>161</v>
      </c>
      <c r="C3114" s="24">
        <f t="shared" si="288"/>
        <v>30.406921776000001</v>
      </c>
      <c r="D3114" s="24">
        <f t="shared" si="289"/>
        <v>0</v>
      </c>
      <c r="E3114" s="18">
        <f>IF(G3114&gt;=0.3,(バックデータ一覧!$C$10*(バックデータ一覧!$C$12*計算過程!L3114+バックデータ一覧!$C$13*LN(計算過程!G3114)+バックデータ一覧!$C$14)^バックデータ一覧!$C$11+バックデータ一覧!$E$10*(計算過程!G3114/(バックデータ一覧!$E$12*計算過程!L3114+バックデータ一覧!$E$13*LN(計算過程!G3114)+バックデータ一覧!$E$14))^バックデータ一覧!$E$11)*計算過程!$W$11*10^-3,0)</f>
        <v>0</v>
      </c>
      <c r="F3114" s="18">
        <f>IF(G3114&lt;0.3,(バックデータ一覧!$C$10*(バックデータ一覧!$C$12*計算過程!L3114+バックデータ一覧!$C$13*LN(0.3)+バックデータ一覧!$C$14)^バックデータ一覧!$C$11+バックデータ一覧!$E$10*(0.3/(バックデータ一覧!$E$12*計算過程!L3114+バックデータ一覧!$E$13*LN(0.3)+バックデータ一覧!$E$14))^バックデータ一覧!$E$11)*計算過程!$W$11*計算過程!G3114/0.3*10^-3,0)</f>
        <v>0</v>
      </c>
      <c r="G3114" s="18">
        <f t="shared" si="290"/>
        <v>0</v>
      </c>
      <c r="H3114" s="18">
        <f t="shared" si="291"/>
        <v>0</v>
      </c>
      <c r="I3114" s="24">
        <v>0</v>
      </c>
      <c r="J3114" s="24">
        <v>0</v>
      </c>
      <c r="K3114" s="24">
        <v>0</v>
      </c>
      <c r="L3114" s="14">
        <f>貼り付けシート!C3114</f>
        <v>23.8</v>
      </c>
      <c r="M3114" s="14">
        <f>貼り付けシート!D3114</f>
        <v>11.4</v>
      </c>
      <c r="N3114" s="18">
        <f>貼り付けシート!E3114</f>
        <v>61.780179626076759</v>
      </c>
      <c r="O3114" s="18">
        <f>貼り付けシート!F3114</f>
        <v>0</v>
      </c>
      <c r="P3114" s="19">
        <f t="shared" si="292"/>
        <v>0</v>
      </c>
      <c r="Q3114" s="19">
        <f t="shared" si="293"/>
        <v>0</v>
      </c>
    </row>
    <row r="3115" spans="1:17">
      <c r="A3115" s="38">
        <v>41769</v>
      </c>
      <c r="B3115" s="49" t="s">
        <v>162</v>
      </c>
      <c r="C3115" s="24">
        <f t="shared" si="288"/>
        <v>30.406921776000001</v>
      </c>
      <c r="D3115" s="24">
        <f t="shared" si="289"/>
        <v>0</v>
      </c>
      <c r="E3115" s="18">
        <f>IF(G3115&gt;=0.3,(バックデータ一覧!$C$10*(バックデータ一覧!$C$12*計算過程!L3115+バックデータ一覧!$C$13*LN(計算過程!G3115)+バックデータ一覧!$C$14)^バックデータ一覧!$C$11+バックデータ一覧!$E$10*(計算過程!G3115/(バックデータ一覧!$E$12*計算過程!L3115+バックデータ一覧!$E$13*LN(計算過程!G3115)+バックデータ一覧!$E$14))^バックデータ一覧!$E$11)*計算過程!$W$11*10^-3,0)</f>
        <v>0</v>
      </c>
      <c r="F3115" s="18">
        <f>IF(G3115&lt;0.3,(バックデータ一覧!$C$10*(バックデータ一覧!$C$12*計算過程!L3115+バックデータ一覧!$C$13*LN(0.3)+バックデータ一覧!$C$14)^バックデータ一覧!$C$11+バックデータ一覧!$E$10*(0.3/(バックデータ一覧!$E$12*計算過程!L3115+バックデータ一覧!$E$13*LN(0.3)+バックデータ一覧!$E$14))^バックデータ一覧!$E$11)*計算過程!$W$11*計算過程!G3115/0.3*10^-3,0)</f>
        <v>0</v>
      </c>
      <c r="G3115" s="18">
        <f t="shared" si="290"/>
        <v>0</v>
      </c>
      <c r="H3115" s="18">
        <f t="shared" si="291"/>
        <v>0</v>
      </c>
      <c r="I3115" s="24">
        <v>0</v>
      </c>
      <c r="J3115" s="24">
        <v>0</v>
      </c>
      <c r="K3115" s="24">
        <v>0</v>
      </c>
      <c r="L3115" s="14">
        <f>貼り付けシート!C3115</f>
        <v>23.9</v>
      </c>
      <c r="M3115" s="14">
        <f>貼り付けシート!D3115</f>
        <v>11.3</v>
      </c>
      <c r="N3115" s="18">
        <f>貼り付けシート!E3115</f>
        <v>60.880680816170674</v>
      </c>
      <c r="O3115" s="18">
        <f>貼り付けシート!F3115</f>
        <v>0</v>
      </c>
      <c r="P3115" s="19">
        <f t="shared" si="292"/>
        <v>0</v>
      </c>
      <c r="Q3115" s="19">
        <f t="shared" si="293"/>
        <v>0</v>
      </c>
    </row>
    <row r="3116" spans="1:17">
      <c r="A3116" s="38">
        <v>41769</v>
      </c>
      <c r="B3116" s="49" t="s">
        <v>163</v>
      </c>
      <c r="C3116" s="24">
        <f t="shared" si="288"/>
        <v>30.406921776000001</v>
      </c>
      <c r="D3116" s="24">
        <f t="shared" si="289"/>
        <v>0</v>
      </c>
      <c r="E3116" s="18">
        <f>IF(G3116&gt;=0.3,(バックデータ一覧!$C$10*(バックデータ一覧!$C$12*計算過程!L3116+バックデータ一覧!$C$13*LN(計算過程!G3116)+バックデータ一覧!$C$14)^バックデータ一覧!$C$11+バックデータ一覧!$E$10*(計算過程!G3116/(バックデータ一覧!$E$12*計算過程!L3116+バックデータ一覧!$E$13*LN(計算過程!G3116)+バックデータ一覧!$E$14))^バックデータ一覧!$E$11)*計算過程!$W$11*10^-3,0)</f>
        <v>0</v>
      </c>
      <c r="F3116" s="18">
        <f>IF(G3116&lt;0.3,(バックデータ一覧!$C$10*(バックデータ一覧!$C$12*計算過程!L3116+バックデータ一覧!$C$13*LN(0.3)+バックデータ一覧!$C$14)^バックデータ一覧!$C$11+バックデータ一覧!$E$10*(0.3/(バックデータ一覧!$E$12*計算過程!L3116+バックデータ一覧!$E$13*LN(0.3)+バックデータ一覧!$E$14))^バックデータ一覧!$E$11)*計算過程!$W$11*計算過程!G3116/0.3*10^-3,0)</f>
        <v>0</v>
      </c>
      <c r="G3116" s="18">
        <f t="shared" si="290"/>
        <v>0</v>
      </c>
      <c r="H3116" s="18">
        <f t="shared" si="291"/>
        <v>0</v>
      </c>
      <c r="I3116" s="24">
        <v>0</v>
      </c>
      <c r="J3116" s="24">
        <v>0</v>
      </c>
      <c r="K3116" s="24">
        <v>0</v>
      </c>
      <c r="L3116" s="14">
        <f>貼り付けシート!C3116</f>
        <v>23.1</v>
      </c>
      <c r="M3116" s="14">
        <f>貼り付けシート!D3116</f>
        <v>11.2</v>
      </c>
      <c r="N3116" s="18">
        <f>貼り付けシート!E3116</f>
        <v>63.334204962278086</v>
      </c>
      <c r="O3116" s="18">
        <f>貼り付けシート!F3116</f>
        <v>0</v>
      </c>
      <c r="P3116" s="19">
        <f t="shared" si="292"/>
        <v>0</v>
      </c>
      <c r="Q3116" s="19">
        <f t="shared" si="293"/>
        <v>0</v>
      </c>
    </row>
    <row r="3117" spans="1:17">
      <c r="A3117" s="38">
        <v>41769</v>
      </c>
      <c r="B3117" s="49" t="s">
        <v>164</v>
      </c>
      <c r="C3117" s="24">
        <f t="shared" si="288"/>
        <v>30.406921776000001</v>
      </c>
      <c r="D3117" s="24">
        <f t="shared" si="289"/>
        <v>0</v>
      </c>
      <c r="E3117" s="18">
        <f>IF(G3117&gt;=0.3,(バックデータ一覧!$C$10*(バックデータ一覧!$C$12*計算過程!L3117+バックデータ一覧!$C$13*LN(計算過程!G3117)+バックデータ一覧!$C$14)^バックデータ一覧!$C$11+バックデータ一覧!$E$10*(計算過程!G3117/(バックデータ一覧!$E$12*計算過程!L3117+バックデータ一覧!$E$13*LN(計算過程!G3117)+バックデータ一覧!$E$14))^バックデータ一覧!$E$11)*計算過程!$W$11*10^-3,0)</f>
        <v>0</v>
      </c>
      <c r="F3117" s="18">
        <f>IF(G3117&lt;0.3,(バックデータ一覧!$C$10*(バックデータ一覧!$C$12*計算過程!L3117+バックデータ一覧!$C$13*LN(0.3)+バックデータ一覧!$C$14)^バックデータ一覧!$C$11+バックデータ一覧!$E$10*(0.3/(バックデータ一覧!$E$12*計算過程!L3117+バックデータ一覧!$E$13*LN(0.3)+バックデータ一覧!$E$14))^バックデータ一覧!$E$11)*計算過程!$W$11*計算過程!G3117/0.3*10^-3,0)</f>
        <v>0</v>
      </c>
      <c r="G3117" s="18">
        <f t="shared" si="290"/>
        <v>0</v>
      </c>
      <c r="H3117" s="18">
        <f t="shared" si="291"/>
        <v>0</v>
      </c>
      <c r="I3117" s="24">
        <v>0</v>
      </c>
      <c r="J3117" s="24">
        <v>0</v>
      </c>
      <c r="K3117" s="24">
        <v>0</v>
      </c>
      <c r="L3117" s="14">
        <f>貼り付けシート!C3117</f>
        <v>23.2</v>
      </c>
      <c r="M3117" s="14">
        <f>貼り付けシート!D3117</f>
        <v>11.3</v>
      </c>
      <c r="N3117" s="18">
        <f>貼り付けシート!E3117</f>
        <v>63.504472254244682</v>
      </c>
      <c r="O3117" s="18">
        <f>貼り付けシート!F3117</f>
        <v>0</v>
      </c>
      <c r="P3117" s="19">
        <f t="shared" si="292"/>
        <v>0</v>
      </c>
      <c r="Q3117" s="19">
        <f t="shared" si="293"/>
        <v>0</v>
      </c>
    </row>
    <row r="3118" spans="1:17">
      <c r="A3118" s="38">
        <v>41769</v>
      </c>
      <c r="B3118" s="49" t="s">
        <v>165</v>
      </c>
      <c r="C3118" s="24">
        <f t="shared" si="288"/>
        <v>30.406921776000001</v>
      </c>
      <c r="D3118" s="24">
        <f t="shared" si="289"/>
        <v>0</v>
      </c>
      <c r="E3118" s="18">
        <f>IF(G3118&gt;=0.3,(バックデータ一覧!$C$10*(バックデータ一覧!$C$12*計算過程!L3118+バックデータ一覧!$C$13*LN(計算過程!G3118)+バックデータ一覧!$C$14)^バックデータ一覧!$C$11+バックデータ一覧!$E$10*(計算過程!G3118/(バックデータ一覧!$E$12*計算過程!L3118+バックデータ一覧!$E$13*LN(計算過程!G3118)+バックデータ一覧!$E$14))^バックデータ一覧!$E$11)*計算過程!$W$11*10^-3,0)</f>
        <v>0</v>
      </c>
      <c r="F3118" s="18">
        <f>IF(G3118&lt;0.3,(バックデータ一覧!$C$10*(バックデータ一覧!$C$12*計算過程!L3118+バックデータ一覧!$C$13*LN(0.3)+バックデータ一覧!$C$14)^バックデータ一覧!$C$11+バックデータ一覧!$E$10*(0.3/(バックデータ一覧!$E$12*計算過程!L3118+バックデータ一覧!$E$13*LN(0.3)+バックデータ一覧!$E$14))^バックデータ一覧!$E$11)*計算過程!$W$11*計算過程!G3118/0.3*10^-3,0)</f>
        <v>0</v>
      </c>
      <c r="G3118" s="18">
        <f t="shared" si="290"/>
        <v>0</v>
      </c>
      <c r="H3118" s="18">
        <f t="shared" si="291"/>
        <v>0</v>
      </c>
      <c r="I3118" s="24">
        <v>0</v>
      </c>
      <c r="J3118" s="24">
        <v>0</v>
      </c>
      <c r="K3118" s="24">
        <v>0</v>
      </c>
      <c r="L3118" s="14">
        <f>貼り付けシート!C3118</f>
        <v>22.5</v>
      </c>
      <c r="M3118" s="14">
        <f>貼り付けシート!D3118</f>
        <v>11.3</v>
      </c>
      <c r="N3118" s="18">
        <f>貼り付けシート!E3118</f>
        <v>66.256362163434076</v>
      </c>
      <c r="O3118" s="18">
        <f>貼り付けシート!F3118</f>
        <v>0</v>
      </c>
      <c r="P3118" s="19">
        <f t="shared" si="292"/>
        <v>0</v>
      </c>
      <c r="Q3118" s="19">
        <f t="shared" si="293"/>
        <v>0</v>
      </c>
    </row>
    <row r="3119" spans="1:17">
      <c r="A3119" s="38">
        <v>41769</v>
      </c>
      <c r="B3119" s="49" t="s">
        <v>166</v>
      </c>
      <c r="C3119" s="24">
        <f t="shared" si="288"/>
        <v>30.406921776000001</v>
      </c>
      <c r="D3119" s="24">
        <f t="shared" si="289"/>
        <v>0</v>
      </c>
      <c r="E3119" s="18">
        <f>IF(G3119&gt;=0.3,(バックデータ一覧!$C$10*(バックデータ一覧!$C$12*計算過程!L3119+バックデータ一覧!$C$13*LN(計算過程!G3119)+バックデータ一覧!$C$14)^バックデータ一覧!$C$11+バックデータ一覧!$E$10*(計算過程!G3119/(バックデータ一覧!$E$12*計算過程!L3119+バックデータ一覧!$E$13*LN(計算過程!G3119)+バックデータ一覧!$E$14))^バックデータ一覧!$E$11)*計算過程!$W$11*10^-3,0)</f>
        <v>0</v>
      </c>
      <c r="F3119" s="18">
        <f>IF(G3119&lt;0.3,(バックデータ一覧!$C$10*(バックデータ一覧!$C$12*計算過程!L3119+バックデータ一覧!$C$13*LN(0.3)+バックデータ一覧!$C$14)^バックデータ一覧!$C$11+バックデータ一覧!$E$10*(0.3/(バックデータ一覧!$E$12*計算過程!L3119+バックデータ一覧!$E$13*LN(0.3)+バックデータ一覧!$E$14))^バックデータ一覧!$E$11)*計算過程!$W$11*計算過程!G3119/0.3*10^-3,0)</f>
        <v>0</v>
      </c>
      <c r="G3119" s="18">
        <f t="shared" si="290"/>
        <v>0</v>
      </c>
      <c r="H3119" s="18">
        <f t="shared" si="291"/>
        <v>0</v>
      </c>
      <c r="I3119" s="24">
        <v>0</v>
      </c>
      <c r="J3119" s="24">
        <v>0</v>
      </c>
      <c r="K3119" s="24">
        <v>0</v>
      </c>
      <c r="L3119" s="14">
        <f>貼り付けシート!C3119</f>
        <v>21.6</v>
      </c>
      <c r="M3119" s="14">
        <f>貼り付けシート!D3119</f>
        <v>11.5</v>
      </c>
      <c r="N3119" s="18">
        <f>貼り付けシート!E3119</f>
        <v>71.210296327314708</v>
      </c>
      <c r="O3119" s="18">
        <f>貼り付けシート!F3119</f>
        <v>0</v>
      </c>
      <c r="P3119" s="19">
        <f t="shared" si="292"/>
        <v>0</v>
      </c>
      <c r="Q3119" s="19">
        <f t="shared" si="293"/>
        <v>0</v>
      </c>
    </row>
    <row r="3120" spans="1:17">
      <c r="A3120" s="38">
        <v>41769</v>
      </c>
      <c r="B3120" s="49" t="s">
        <v>167</v>
      </c>
      <c r="C3120" s="24">
        <f t="shared" si="288"/>
        <v>30.406921776000001</v>
      </c>
      <c r="D3120" s="24">
        <f t="shared" si="289"/>
        <v>0</v>
      </c>
      <c r="E3120" s="18">
        <f>IF(G3120&gt;=0.3,(バックデータ一覧!$C$10*(バックデータ一覧!$C$12*計算過程!L3120+バックデータ一覧!$C$13*LN(計算過程!G3120)+バックデータ一覧!$C$14)^バックデータ一覧!$C$11+バックデータ一覧!$E$10*(計算過程!G3120/(バックデータ一覧!$E$12*計算過程!L3120+バックデータ一覧!$E$13*LN(計算過程!G3120)+バックデータ一覧!$E$14))^バックデータ一覧!$E$11)*計算過程!$W$11*10^-3,0)</f>
        <v>0</v>
      </c>
      <c r="F3120" s="18">
        <f>IF(G3120&lt;0.3,(バックデータ一覧!$C$10*(バックデータ一覧!$C$12*計算過程!L3120+バックデータ一覧!$C$13*LN(0.3)+バックデータ一覧!$C$14)^バックデータ一覧!$C$11+バックデータ一覧!$E$10*(0.3/(バックデータ一覧!$E$12*計算過程!L3120+バックデータ一覧!$E$13*LN(0.3)+バックデータ一覧!$E$14))^バックデータ一覧!$E$11)*計算過程!$W$11*計算過程!G3120/0.3*10^-3,0)</f>
        <v>0</v>
      </c>
      <c r="G3120" s="18">
        <f t="shared" si="290"/>
        <v>0</v>
      </c>
      <c r="H3120" s="18">
        <f t="shared" si="291"/>
        <v>0</v>
      </c>
      <c r="I3120" s="24">
        <v>0</v>
      </c>
      <c r="J3120" s="24">
        <v>0</v>
      </c>
      <c r="K3120" s="24">
        <v>0</v>
      </c>
      <c r="L3120" s="14">
        <f>貼り付けシート!C3120</f>
        <v>20.9</v>
      </c>
      <c r="M3120" s="14">
        <f>貼り付けシート!D3120</f>
        <v>11.7</v>
      </c>
      <c r="N3120" s="18">
        <f>貼り付けシート!E3120</f>
        <v>75.60401274859295</v>
      </c>
      <c r="O3120" s="18">
        <f>貼り付けシート!F3120</f>
        <v>0</v>
      </c>
      <c r="P3120" s="19">
        <f t="shared" si="292"/>
        <v>0</v>
      </c>
      <c r="Q3120" s="19">
        <f t="shared" si="293"/>
        <v>0</v>
      </c>
    </row>
    <row r="3121" spans="1:17">
      <c r="A3121" s="38">
        <v>41769</v>
      </c>
      <c r="B3121" s="49" t="s">
        <v>168</v>
      </c>
      <c r="C3121" s="24">
        <f t="shared" si="288"/>
        <v>30.406921776000001</v>
      </c>
      <c r="D3121" s="24">
        <f t="shared" si="289"/>
        <v>0</v>
      </c>
      <c r="E3121" s="18">
        <f>IF(G3121&gt;=0.3,(バックデータ一覧!$C$10*(バックデータ一覧!$C$12*計算過程!L3121+バックデータ一覧!$C$13*LN(計算過程!G3121)+バックデータ一覧!$C$14)^バックデータ一覧!$C$11+バックデータ一覧!$E$10*(計算過程!G3121/(バックデータ一覧!$E$12*計算過程!L3121+バックデータ一覧!$E$13*LN(計算過程!G3121)+バックデータ一覧!$E$14))^バックデータ一覧!$E$11)*計算過程!$W$11*10^-3,0)</f>
        <v>0</v>
      </c>
      <c r="F3121" s="18">
        <f>IF(G3121&lt;0.3,(バックデータ一覧!$C$10*(バックデータ一覧!$C$12*計算過程!L3121+バックデータ一覧!$C$13*LN(0.3)+バックデータ一覧!$C$14)^バックデータ一覧!$C$11+バックデータ一覧!$E$10*(0.3/(バックデータ一覧!$E$12*計算過程!L3121+バックデータ一覧!$E$13*LN(0.3)+バックデータ一覧!$E$14))^バックデータ一覧!$E$11)*計算過程!$W$11*計算過程!G3121/0.3*10^-3,0)</f>
        <v>0</v>
      </c>
      <c r="G3121" s="18">
        <f t="shared" si="290"/>
        <v>0</v>
      </c>
      <c r="H3121" s="18">
        <f t="shared" si="291"/>
        <v>0</v>
      </c>
      <c r="I3121" s="24">
        <v>0</v>
      </c>
      <c r="J3121" s="24">
        <v>0</v>
      </c>
      <c r="K3121" s="24">
        <v>0</v>
      </c>
      <c r="L3121" s="14">
        <f>貼り付けシート!C3121</f>
        <v>20.8</v>
      </c>
      <c r="M3121" s="14">
        <f>貼り付けシート!D3121</f>
        <v>11.9</v>
      </c>
      <c r="N3121" s="18">
        <f>貼り付けシート!E3121</f>
        <v>77.346660547659766</v>
      </c>
      <c r="O3121" s="18">
        <f>貼り付けシート!F3121</f>
        <v>0</v>
      </c>
      <c r="P3121" s="19">
        <f t="shared" si="292"/>
        <v>0</v>
      </c>
      <c r="Q3121" s="19">
        <f t="shared" si="293"/>
        <v>0</v>
      </c>
    </row>
    <row r="3122" spans="1:17">
      <c r="A3122" s="38">
        <v>41769</v>
      </c>
      <c r="B3122" s="49" t="s">
        <v>169</v>
      </c>
      <c r="C3122" s="24">
        <f t="shared" si="288"/>
        <v>30.406921776000001</v>
      </c>
      <c r="D3122" s="24">
        <f t="shared" si="289"/>
        <v>0</v>
      </c>
      <c r="E3122" s="18">
        <f>IF(G3122&gt;=0.3,(バックデータ一覧!$C$10*(バックデータ一覧!$C$12*計算過程!L3122+バックデータ一覧!$C$13*LN(計算過程!G3122)+バックデータ一覧!$C$14)^バックデータ一覧!$C$11+バックデータ一覧!$E$10*(計算過程!G3122/(バックデータ一覧!$E$12*計算過程!L3122+バックデータ一覧!$E$13*LN(計算過程!G3122)+バックデータ一覧!$E$14))^バックデータ一覧!$E$11)*計算過程!$W$11*10^-3,0)</f>
        <v>0</v>
      </c>
      <c r="F3122" s="18">
        <f>IF(G3122&lt;0.3,(バックデータ一覧!$C$10*(バックデータ一覧!$C$12*計算過程!L3122+バックデータ一覧!$C$13*LN(0.3)+バックデータ一覧!$C$14)^バックデータ一覧!$C$11+バックデータ一覧!$E$10*(0.3/(バックデータ一覧!$E$12*計算過程!L3122+バックデータ一覧!$E$13*LN(0.3)+バックデータ一覧!$E$14))^バックデータ一覧!$E$11)*計算過程!$W$11*計算過程!G3122/0.3*10^-3,0)</f>
        <v>0</v>
      </c>
      <c r="G3122" s="18">
        <f t="shared" si="290"/>
        <v>0</v>
      </c>
      <c r="H3122" s="18">
        <f t="shared" si="291"/>
        <v>0</v>
      </c>
      <c r="I3122" s="24">
        <v>0</v>
      </c>
      <c r="J3122" s="24">
        <v>0</v>
      </c>
      <c r="K3122" s="24">
        <v>0</v>
      </c>
      <c r="L3122" s="14">
        <f>貼り付けシート!C3122</f>
        <v>20.2</v>
      </c>
      <c r="M3122" s="14">
        <f>貼り付けシート!D3122</f>
        <v>12.2</v>
      </c>
      <c r="N3122" s="18">
        <f>貼り付けシート!E3122</f>
        <v>82.248563284072105</v>
      </c>
      <c r="O3122" s="18">
        <f>貼り付けシート!F3122</f>
        <v>0</v>
      </c>
      <c r="P3122" s="19">
        <f t="shared" si="292"/>
        <v>0</v>
      </c>
      <c r="Q3122" s="19">
        <f t="shared" si="293"/>
        <v>0</v>
      </c>
    </row>
    <row r="3123" spans="1:17">
      <c r="A3123" s="38">
        <v>41769</v>
      </c>
      <c r="B3123" s="49" t="s">
        <v>170</v>
      </c>
      <c r="C3123" s="24">
        <f t="shared" si="288"/>
        <v>30.406921776000001</v>
      </c>
      <c r="D3123" s="24">
        <f t="shared" si="289"/>
        <v>0</v>
      </c>
      <c r="E3123" s="18">
        <f>IF(G3123&gt;=0.3,(バックデータ一覧!$C$10*(バックデータ一覧!$C$12*計算過程!L3123+バックデータ一覧!$C$13*LN(計算過程!G3123)+バックデータ一覧!$C$14)^バックデータ一覧!$C$11+バックデータ一覧!$E$10*(計算過程!G3123/(バックデータ一覧!$E$12*計算過程!L3123+バックデータ一覧!$E$13*LN(計算過程!G3123)+バックデータ一覧!$E$14))^バックデータ一覧!$E$11)*計算過程!$W$11*10^-3,0)</f>
        <v>0</v>
      </c>
      <c r="F3123" s="18">
        <f>IF(G3123&lt;0.3,(バックデータ一覧!$C$10*(バックデータ一覧!$C$12*計算過程!L3123+バックデータ一覧!$C$13*LN(0.3)+バックデータ一覧!$C$14)^バックデータ一覧!$C$11+バックデータ一覧!$E$10*(0.3/(バックデータ一覧!$E$12*計算過程!L3123+バックデータ一覧!$E$13*LN(0.3)+バックデータ一覧!$E$14))^バックデータ一覧!$E$11)*計算過程!$W$11*計算過程!G3123/0.3*10^-3,0)</f>
        <v>0</v>
      </c>
      <c r="G3123" s="18">
        <f t="shared" si="290"/>
        <v>0</v>
      </c>
      <c r="H3123" s="18">
        <f t="shared" si="291"/>
        <v>0</v>
      </c>
      <c r="I3123" s="24">
        <v>0</v>
      </c>
      <c r="J3123" s="24">
        <v>0</v>
      </c>
      <c r="K3123" s="24">
        <v>0</v>
      </c>
      <c r="L3123" s="14">
        <f>貼り付けシート!C3123</f>
        <v>19.7</v>
      </c>
      <c r="M3123" s="14">
        <f>貼り付けシート!D3123</f>
        <v>12</v>
      </c>
      <c r="N3123" s="18">
        <f>貼り付けシート!E3123</f>
        <v>83.472463838291006</v>
      </c>
      <c r="O3123" s="18">
        <f>貼り付けシート!F3123</f>
        <v>0</v>
      </c>
      <c r="P3123" s="19">
        <f t="shared" si="292"/>
        <v>0</v>
      </c>
      <c r="Q3123" s="19">
        <f t="shared" si="293"/>
        <v>0</v>
      </c>
    </row>
    <row r="3124" spans="1:17">
      <c r="A3124" s="38">
        <v>41769</v>
      </c>
      <c r="B3124" s="49" t="s">
        <v>171</v>
      </c>
      <c r="C3124" s="24">
        <f t="shared" si="288"/>
        <v>30.406921776000001</v>
      </c>
      <c r="D3124" s="24">
        <f t="shared" si="289"/>
        <v>0</v>
      </c>
      <c r="E3124" s="18">
        <f>IF(G3124&gt;=0.3,(バックデータ一覧!$C$10*(バックデータ一覧!$C$12*計算過程!L3124+バックデータ一覧!$C$13*LN(計算過程!G3124)+バックデータ一覧!$C$14)^バックデータ一覧!$C$11+バックデータ一覧!$E$10*(計算過程!G3124/(バックデータ一覧!$E$12*計算過程!L3124+バックデータ一覧!$E$13*LN(計算過程!G3124)+バックデータ一覧!$E$14))^バックデータ一覧!$E$11)*計算過程!$W$11*10^-3,0)</f>
        <v>0</v>
      </c>
      <c r="F3124" s="18">
        <f>IF(G3124&lt;0.3,(バックデータ一覧!$C$10*(バックデータ一覧!$C$12*計算過程!L3124+バックデータ一覧!$C$13*LN(0.3)+バックデータ一覧!$C$14)^バックデータ一覧!$C$11+バックデータ一覧!$E$10*(0.3/(バックデータ一覧!$E$12*計算過程!L3124+バックデータ一覧!$E$13*LN(0.3)+バックデータ一覧!$E$14))^バックデータ一覧!$E$11)*計算過程!$W$11*計算過程!G3124/0.3*10^-3,0)</f>
        <v>0</v>
      </c>
      <c r="G3124" s="18">
        <f t="shared" si="290"/>
        <v>0</v>
      </c>
      <c r="H3124" s="18">
        <f t="shared" si="291"/>
        <v>0</v>
      </c>
      <c r="I3124" s="24">
        <v>0</v>
      </c>
      <c r="J3124" s="24">
        <v>0</v>
      </c>
      <c r="K3124" s="24">
        <v>0</v>
      </c>
      <c r="L3124" s="14">
        <f>貼り付けシート!C3124</f>
        <v>19.399999999999999</v>
      </c>
      <c r="M3124" s="14">
        <f>貼り付けシート!D3124</f>
        <v>11.8</v>
      </c>
      <c r="N3124" s="18">
        <f>貼り付けシート!E3124</f>
        <v>83.6526962714467</v>
      </c>
      <c r="O3124" s="18">
        <f>貼り付けシート!F3124</f>
        <v>0</v>
      </c>
      <c r="P3124" s="19">
        <f t="shared" si="292"/>
        <v>0</v>
      </c>
      <c r="Q3124" s="19">
        <f t="shared" si="293"/>
        <v>0</v>
      </c>
    </row>
    <row r="3125" spans="1:17">
      <c r="A3125" s="38">
        <v>41769</v>
      </c>
      <c r="B3125" s="49" t="s">
        <v>172</v>
      </c>
      <c r="C3125" s="24">
        <f t="shared" si="288"/>
        <v>30.406921776000001</v>
      </c>
      <c r="D3125" s="24">
        <f t="shared" si="289"/>
        <v>0</v>
      </c>
      <c r="E3125" s="18">
        <f>IF(G3125&gt;=0.3,(バックデータ一覧!$C$10*(バックデータ一覧!$C$12*計算過程!L3125+バックデータ一覧!$C$13*LN(計算過程!G3125)+バックデータ一覧!$C$14)^バックデータ一覧!$C$11+バックデータ一覧!$E$10*(計算過程!G3125/(バックデータ一覧!$E$12*計算過程!L3125+バックデータ一覧!$E$13*LN(計算過程!G3125)+バックデータ一覧!$E$14))^バックデータ一覧!$E$11)*計算過程!$W$11*10^-3,0)</f>
        <v>0</v>
      </c>
      <c r="F3125" s="18">
        <f>IF(G3125&lt;0.3,(バックデータ一覧!$C$10*(バックデータ一覧!$C$12*計算過程!L3125+バックデータ一覧!$C$13*LN(0.3)+バックデータ一覧!$C$14)^バックデータ一覧!$C$11+バックデータ一覧!$E$10*(0.3/(バックデータ一覧!$E$12*計算過程!L3125+バックデータ一覧!$E$13*LN(0.3)+バックデータ一覧!$E$14))^バックデータ一覧!$E$11)*計算過程!$W$11*計算過程!G3125/0.3*10^-3,0)</f>
        <v>0</v>
      </c>
      <c r="G3125" s="18">
        <f t="shared" si="290"/>
        <v>0</v>
      </c>
      <c r="H3125" s="18">
        <f t="shared" si="291"/>
        <v>0</v>
      </c>
      <c r="I3125" s="24">
        <v>0</v>
      </c>
      <c r="J3125" s="24">
        <v>0</v>
      </c>
      <c r="K3125" s="24">
        <v>0</v>
      </c>
      <c r="L3125" s="14">
        <f>貼り付けシート!C3125</f>
        <v>19.100000000000001</v>
      </c>
      <c r="M3125" s="14">
        <f>貼り付けシート!D3125</f>
        <v>11.6</v>
      </c>
      <c r="N3125" s="18">
        <f>貼り付けシート!E3125</f>
        <v>83.812878191210899</v>
      </c>
      <c r="O3125" s="18">
        <f>貼り付けシート!F3125</f>
        <v>0</v>
      </c>
      <c r="P3125" s="19">
        <f t="shared" si="292"/>
        <v>0</v>
      </c>
      <c r="Q3125" s="19">
        <f t="shared" si="293"/>
        <v>0</v>
      </c>
    </row>
    <row r="3126" spans="1:17">
      <c r="A3126" s="38">
        <v>41770</v>
      </c>
      <c r="B3126" s="49" t="s">
        <v>149</v>
      </c>
      <c r="C3126" s="24">
        <f t="shared" si="288"/>
        <v>30.406921776000001</v>
      </c>
      <c r="D3126" s="24">
        <f t="shared" si="289"/>
        <v>0</v>
      </c>
      <c r="E3126" s="18">
        <f>IF(G3126&gt;=0.3,(バックデータ一覧!$C$10*(バックデータ一覧!$C$12*計算過程!L3126+バックデータ一覧!$C$13*LN(計算過程!G3126)+バックデータ一覧!$C$14)^バックデータ一覧!$C$11+バックデータ一覧!$E$10*(計算過程!G3126/(バックデータ一覧!$E$12*計算過程!L3126+バックデータ一覧!$E$13*LN(計算過程!G3126)+バックデータ一覧!$E$14))^バックデータ一覧!$E$11)*計算過程!$W$11*10^-3,0)</f>
        <v>0</v>
      </c>
      <c r="F3126" s="18">
        <f>IF(G3126&lt;0.3,(バックデータ一覧!$C$10*(バックデータ一覧!$C$12*計算過程!L3126+バックデータ一覧!$C$13*LN(0.3)+バックデータ一覧!$C$14)^バックデータ一覧!$C$11+バックデータ一覧!$E$10*(0.3/(バックデータ一覧!$E$12*計算過程!L3126+バックデータ一覧!$E$13*LN(0.3)+バックデータ一覧!$E$14))^バックデータ一覧!$E$11)*計算過程!$W$11*計算過程!G3126/0.3*10^-3,0)</f>
        <v>0</v>
      </c>
      <c r="G3126" s="18">
        <f t="shared" si="290"/>
        <v>0</v>
      </c>
      <c r="H3126" s="18">
        <f t="shared" si="291"/>
        <v>0</v>
      </c>
      <c r="I3126" s="24">
        <v>0</v>
      </c>
      <c r="J3126" s="24">
        <v>0</v>
      </c>
      <c r="K3126" s="24">
        <v>0</v>
      </c>
      <c r="L3126" s="14">
        <f>貼り付けシート!C3126</f>
        <v>20.8</v>
      </c>
      <c r="M3126" s="14">
        <f>貼り付けシート!D3126</f>
        <v>11.8</v>
      </c>
      <c r="N3126" s="18">
        <f>貼り付けシート!E3126</f>
        <v>76.70878969715892</v>
      </c>
      <c r="O3126" s="18">
        <f>貼り付けシート!F3126</f>
        <v>0</v>
      </c>
      <c r="P3126" s="19">
        <f t="shared" si="292"/>
        <v>0</v>
      </c>
      <c r="Q3126" s="19">
        <f t="shared" si="293"/>
        <v>0</v>
      </c>
    </row>
    <row r="3127" spans="1:17">
      <c r="A3127" s="38">
        <v>41770</v>
      </c>
      <c r="B3127" s="49" t="s">
        <v>150</v>
      </c>
      <c r="C3127" s="24">
        <f t="shared" si="288"/>
        <v>30.406921776000001</v>
      </c>
      <c r="D3127" s="24">
        <f t="shared" si="289"/>
        <v>0</v>
      </c>
      <c r="E3127" s="18">
        <f>IF(G3127&gt;=0.3,(バックデータ一覧!$C$10*(バックデータ一覧!$C$12*計算過程!L3127+バックデータ一覧!$C$13*LN(計算過程!G3127)+バックデータ一覧!$C$14)^バックデータ一覧!$C$11+バックデータ一覧!$E$10*(計算過程!G3127/(バックデータ一覧!$E$12*計算過程!L3127+バックデータ一覧!$E$13*LN(計算過程!G3127)+バックデータ一覧!$E$14))^バックデータ一覧!$E$11)*計算過程!$W$11*10^-3,0)</f>
        <v>0</v>
      </c>
      <c r="F3127" s="18">
        <f>IF(G3127&lt;0.3,(バックデータ一覧!$C$10*(バックデータ一覧!$C$12*計算過程!L3127+バックデータ一覧!$C$13*LN(0.3)+バックデータ一覧!$C$14)^バックデータ一覧!$C$11+バックデータ一覧!$E$10*(0.3/(バックデータ一覧!$E$12*計算過程!L3127+バックデータ一覧!$E$13*LN(0.3)+バックデータ一覧!$E$14))^バックデータ一覧!$E$11)*計算過程!$W$11*計算過程!G3127/0.3*10^-3,0)</f>
        <v>0</v>
      </c>
      <c r="G3127" s="18">
        <f t="shared" si="290"/>
        <v>0</v>
      </c>
      <c r="H3127" s="18">
        <f t="shared" si="291"/>
        <v>0</v>
      </c>
      <c r="I3127" s="24">
        <v>0</v>
      </c>
      <c r="J3127" s="24">
        <v>0</v>
      </c>
      <c r="K3127" s="24">
        <v>0</v>
      </c>
      <c r="L3127" s="14">
        <f>貼り付けシート!C3127</f>
        <v>20.100000000000001</v>
      </c>
      <c r="M3127" s="14">
        <f>貼り付けシート!D3127</f>
        <v>12</v>
      </c>
      <c r="N3127" s="18">
        <f>貼り付けシート!E3127</f>
        <v>81.428017270924528</v>
      </c>
      <c r="O3127" s="18">
        <f>貼り付けシート!F3127</f>
        <v>0</v>
      </c>
      <c r="P3127" s="19">
        <f t="shared" si="292"/>
        <v>0</v>
      </c>
      <c r="Q3127" s="19">
        <f t="shared" si="293"/>
        <v>0</v>
      </c>
    </row>
    <row r="3128" spans="1:17">
      <c r="A3128" s="38">
        <v>41770</v>
      </c>
      <c r="B3128" s="49" t="s">
        <v>151</v>
      </c>
      <c r="C3128" s="24">
        <f t="shared" si="288"/>
        <v>30.406921776000001</v>
      </c>
      <c r="D3128" s="24">
        <f t="shared" si="289"/>
        <v>0</v>
      </c>
      <c r="E3128" s="18">
        <f>IF(G3128&gt;=0.3,(バックデータ一覧!$C$10*(バックデータ一覧!$C$12*計算過程!L3128+バックデータ一覧!$C$13*LN(計算過程!G3128)+バックデータ一覧!$C$14)^バックデータ一覧!$C$11+バックデータ一覧!$E$10*(計算過程!G3128/(バックデータ一覧!$E$12*計算過程!L3128+バックデータ一覧!$E$13*LN(計算過程!G3128)+バックデータ一覧!$E$14))^バックデータ一覧!$E$11)*計算過程!$W$11*10^-3,0)</f>
        <v>0</v>
      </c>
      <c r="F3128" s="18">
        <f>IF(G3128&lt;0.3,(バックデータ一覧!$C$10*(バックデータ一覧!$C$12*計算過程!L3128+バックデータ一覧!$C$13*LN(0.3)+バックデータ一覧!$C$14)^バックデータ一覧!$C$11+バックデータ一覧!$E$10*(0.3/(バックデータ一覧!$E$12*計算過程!L3128+バックデータ一覧!$E$13*LN(0.3)+バックデータ一覧!$E$14))^バックデータ一覧!$E$11)*計算過程!$W$11*計算過程!G3128/0.3*10^-3,0)</f>
        <v>0</v>
      </c>
      <c r="G3128" s="18">
        <f t="shared" si="290"/>
        <v>0</v>
      </c>
      <c r="H3128" s="18">
        <f t="shared" si="291"/>
        <v>0</v>
      </c>
      <c r="I3128" s="24">
        <v>0</v>
      </c>
      <c r="J3128" s="24">
        <v>0</v>
      </c>
      <c r="K3128" s="24">
        <v>0</v>
      </c>
      <c r="L3128" s="14">
        <f>貼り付けシート!C3128</f>
        <v>19.8</v>
      </c>
      <c r="M3128" s="14">
        <f>貼り付けシート!D3128</f>
        <v>12.2</v>
      </c>
      <c r="N3128" s="18">
        <f>貼り付けシート!E3128</f>
        <v>84.311995951585615</v>
      </c>
      <c r="O3128" s="18">
        <f>貼り付けシート!F3128</f>
        <v>0</v>
      </c>
      <c r="P3128" s="19">
        <f t="shared" si="292"/>
        <v>0</v>
      </c>
      <c r="Q3128" s="19">
        <f t="shared" si="293"/>
        <v>0</v>
      </c>
    </row>
    <row r="3129" spans="1:17">
      <c r="A3129" s="38">
        <v>41770</v>
      </c>
      <c r="B3129" s="49" t="s">
        <v>152</v>
      </c>
      <c r="C3129" s="24">
        <f t="shared" si="288"/>
        <v>30.406921776000001</v>
      </c>
      <c r="D3129" s="24">
        <f t="shared" si="289"/>
        <v>0</v>
      </c>
      <c r="E3129" s="18">
        <f>IF(G3129&gt;=0.3,(バックデータ一覧!$C$10*(バックデータ一覧!$C$12*計算過程!L3129+バックデータ一覧!$C$13*LN(計算過程!G3129)+バックデータ一覧!$C$14)^バックデータ一覧!$C$11+バックデータ一覧!$E$10*(計算過程!G3129/(バックデータ一覧!$E$12*計算過程!L3129+バックデータ一覧!$E$13*LN(計算過程!G3129)+バックデータ一覧!$E$14))^バックデータ一覧!$E$11)*計算過程!$W$11*10^-3,0)</f>
        <v>0</v>
      </c>
      <c r="F3129" s="18">
        <f>IF(G3129&lt;0.3,(バックデータ一覧!$C$10*(バックデータ一覧!$C$12*計算過程!L3129+バックデータ一覧!$C$13*LN(0.3)+バックデータ一覧!$C$14)^バックデータ一覧!$C$11+バックデータ一覧!$E$10*(0.3/(バックデータ一覧!$E$12*計算過程!L3129+バックデータ一覧!$E$13*LN(0.3)+バックデータ一覧!$E$14))^バックデータ一覧!$E$11)*計算過程!$W$11*計算過程!G3129/0.3*10^-3,0)</f>
        <v>0</v>
      </c>
      <c r="G3129" s="18">
        <f t="shared" si="290"/>
        <v>0</v>
      </c>
      <c r="H3129" s="18">
        <f t="shared" si="291"/>
        <v>0</v>
      </c>
      <c r="I3129" s="24">
        <v>0</v>
      </c>
      <c r="J3129" s="24">
        <v>0</v>
      </c>
      <c r="K3129" s="24">
        <v>0</v>
      </c>
      <c r="L3129" s="14">
        <f>貼り付けシート!C3129</f>
        <v>20.3</v>
      </c>
      <c r="M3129" s="14">
        <f>貼り付けシート!D3129</f>
        <v>12.4</v>
      </c>
      <c r="N3129" s="18">
        <f>貼り付けシート!E3129</f>
        <v>83.055456359890456</v>
      </c>
      <c r="O3129" s="18">
        <f>貼り付けシート!F3129</f>
        <v>0</v>
      </c>
      <c r="P3129" s="19">
        <f t="shared" si="292"/>
        <v>0</v>
      </c>
      <c r="Q3129" s="19">
        <f t="shared" si="293"/>
        <v>0</v>
      </c>
    </row>
    <row r="3130" spans="1:17">
      <c r="A3130" s="38">
        <v>41770</v>
      </c>
      <c r="B3130" s="49" t="s">
        <v>153</v>
      </c>
      <c r="C3130" s="24">
        <f t="shared" si="288"/>
        <v>30.406921776000001</v>
      </c>
      <c r="D3130" s="24">
        <f t="shared" si="289"/>
        <v>0</v>
      </c>
      <c r="E3130" s="18">
        <f>IF(G3130&gt;=0.3,(バックデータ一覧!$C$10*(バックデータ一覧!$C$12*計算過程!L3130+バックデータ一覧!$C$13*LN(計算過程!G3130)+バックデータ一覧!$C$14)^バックデータ一覧!$C$11+バックデータ一覧!$E$10*(計算過程!G3130/(バックデータ一覧!$E$12*計算過程!L3130+バックデータ一覧!$E$13*LN(計算過程!G3130)+バックデータ一覧!$E$14))^バックデータ一覧!$E$11)*計算過程!$W$11*10^-3,0)</f>
        <v>0</v>
      </c>
      <c r="F3130" s="18">
        <f>IF(G3130&lt;0.3,(バックデータ一覧!$C$10*(バックデータ一覧!$C$12*計算過程!L3130+バックデータ一覧!$C$13*LN(0.3)+バックデータ一覧!$C$14)^バックデータ一覧!$C$11+バックデータ一覧!$E$10*(0.3/(バックデータ一覧!$E$12*計算過程!L3130+バックデータ一覧!$E$13*LN(0.3)+バックデータ一覧!$E$14))^バックデータ一覧!$E$11)*計算過程!$W$11*計算過程!G3130/0.3*10^-3,0)</f>
        <v>0</v>
      </c>
      <c r="G3130" s="18">
        <f t="shared" si="290"/>
        <v>0</v>
      </c>
      <c r="H3130" s="18">
        <f t="shared" si="291"/>
        <v>0</v>
      </c>
      <c r="I3130" s="24">
        <v>0</v>
      </c>
      <c r="J3130" s="24">
        <v>0</v>
      </c>
      <c r="K3130" s="24">
        <v>0</v>
      </c>
      <c r="L3130" s="14">
        <f>貼り付けシート!C3130</f>
        <v>20.6</v>
      </c>
      <c r="M3130" s="14">
        <f>貼り付けシート!D3130</f>
        <v>12.5</v>
      </c>
      <c r="N3130" s="18">
        <f>貼り付けシート!E3130</f>
        <v>82.17605039701283</v>
      </c>
      <c r="O3130" s="18">
        <f>貼り付けシート!F3130</f>
        <v>0</v>
      </c>
      <c r="P3130" s="19">
        <f t="shared" si="292"/>
        <v>0</v>
      </c>
      <c r="Q3130" s="19">
        <f t="shared" si="293"/>
        <v>0</v>
      </c>
    </row>
    <row r="3131" spans="1:17">
      <c r="A3131" s="38">
        <v>41770</v>
      </c>
      <c r="B3131" s="49" t="s">
        <v>154</v>
      </c>
      <c r="C3131" s="24">
        <f t="shared" si="288"/>
        <v>30.406921776000001</v>
      </c>
      <c r="D3131" s="24">
        <f t="shared" si="289"/>
        <v>0</v>
      </c>
      <c r="E3131" s="18">
        <f>IF(G3131&gt;=0.3,(バックデータ一覧!$C$10*(バックデータ一覧!$C$12*計算過程!L3131+バックデータ一覧!$C$13*LN(計算過程!G3131)+バックデータ一覧!$C$14)^バックデータ一覧!$C$11+バックデータ一覧!$E$10*(計算過程!G3131/(バックデータ一覧!$E$12*計算過程!L3131+バックデータ一覧!$E$13*LN(計算過程!G3131)+バックデータ一覧!$E$14))^バックデータ一覧!$E$11)*計算過程!$W$11*10^-3,0)</f>
        <v>0</v>
      </c>
      <c r="F3131" s="18">
        <f>IF(G3131&lt;0.3,(バックデータ一覧!$C$10*(バックデータ一覧!$C$12*計算過程!L3131+バックデータ一覧!$C$13*LN(0.3)+バックデータ一覧!$C$14)^バックデータ一覧!$C$11+バックデータ一覧!$E$10*(0.3/(バックデータ一覧!$E$12*計算過程!L3131+バックデータ一覧!$E$13*LN(0.3)+バックデータ一覧!$E$14))^バックデータ一覧!$E$11)*計算過程!$W$11*計算過程!G3131/0.3*10^-3,0)</f>
        <v>0</v>
      </c>
      <c r="G3131" s="18">
        <f t="shared" si="290"/>
        <v>0</v>
      </c>
      <c r="H3131" s="18">
        <f t="shared" si="291"/>
        <v>0</v>
      </c>
      <c r="I3131" s="24">
        <v>0</v>
      </c>
      <c r="J3131" s="24">
        <v>0</v>
      </c>
      <c r="K3131" s="24">
        <v>0</v>
      </c>
      <c r="L3131" s="14">
        <f>貼り付けシート!C3131</f>
        <v>20.8</v>
      </c>
      <c r="M3131" s="14">
        <f>貼り付けシート!D3131</f>
        <v>12.6</v>
      </c>
      <c r="N3131" s="18">
        <f>貼り付けシート!E3131</f>
        <v>81.806127637688149</v>
      </c>
      <c r="O3131" s="18">
        <f>貼り付けシート!F3131</f>
        <v>0</v>
      </c>
      <c r="P3131" s="19">
        <f t="shared" si="292"/>
        <v>0</v>
      </c>
      <c r="Q3131" s="19">
        <f t="shared" si="293"/>
        <v>0</v>
      </c>
    </row>
    <row r="3132" spans="1:17">
      <c r="A3132" s="38">
        <v>41770</v>
      </c>
      <c r="B3132" s="49" t="s">
        <v>155</v>
      </c>
      <c r="C3132" s="24">
        <f t="shared" si="288"/>
        <v>30.406921776000001</v>
      </c>
      <c r="D3132" s="24">
        <f t="shared" si="289"/>
        <v>0</v>
      </c>
      <c r="E3132" s="18">
        <f>IF(G3132&gt;=0.3,(バックデータ一覧!$C$10*(バックデータ一覧!$C$12*計算過程!L3132+バックデータ一覧!$C$13*LN(計算過程!G3132)+バックデータ一覧!$C$14)^バックデータ一覧!$C$11+バックデータ一覧!$E$10*(計算過程!G3132/(バックデータ一覧!$E$12*計算過程!L3132+バックデータ一覧!$E$13*LN(計算過程!G3132)+バックデータ一覧!$E$14))^バックデータ一覧!$E$11)*計算過程!$W$11*10^-3,0)</f>
        <v>0</v>
      </c>
      <c r="F3132" s="18">
        <f>IF(G3132&lt;0.3,(バックデータ一覧!$C$10*(バックデータ一覧!$C$12*計算過程!L3132+バックデータ一覧!$C$13*LN(0.3)+バックデータ一覧!$C$14)^バックデータ一覧!$C$11+バックデータ一覧!$E$10*(0.3/(バックデータ一覧!$E$12*計算過程!L3132+バックデータ一覧!$E$13*LN(0.3)+バックデータ一覧!$E$14))^バックデータ一覧!$E$11)*計算過程!$W$11*計算過程!G3132/0.3*10^-3,0)</f>
        <v>0</v>
      </c>
      <c r="G3132" s="18">
        <f t="shared" si="290"/>
        <v>0</v>
      </c>
      <c r="H3132" s="18">
        <f t="shared" si="291"/>
        <v>0</v>
      </c>
      <c r="I3132" s="24">
        <v>0</v>
      </c>
      <c r="J3132" s="24">
        <v>0</v>
      </c>
      <c r="K3132" s="24">
        <v>0</v>
      </c>
      <c r="L3132" s="14">
        <f>貼り付けシート!C3132</f>
        <v>21.9</v>
      </c>
      <c r="M3132" s="14">
        <f>貼り付けシート!D3132</f>
        <v>12.8</v>
      </c>
      <c r="N3132" s="18">
        <f>貼り付けシート!E3132</f>
        <v>77.660823533099119</v>
      </c>
      <c r="O3132" s="18">
        <f>貼り付けシート!F3132</f>
        <v>0</v>
      </c>
      <c r="P3132" s="19">
        <f t="shared" si="292"/>
        <v>0</v>
      </c>
      <c r="Q3132" s="19">
        <f t="shared" si="293"/>
        <v>0</v>
      </c>
    </row>
    <row r="3133" spans="1:17">
      <c r="A3133" s="38">
        <v>41770</v>
      </c>
      <c r="B3133" s="49" t="s">
        <v>156</v>
      </c>
      <c r="C3133" s="24">
        <f t="shared" si="288"/>
        <v>30.406921776000001</v>
      </c>
      <c r="D3133" s="24">
        <f t="shared" si="289"/>
        <v>0</v>
      </c>
      <c r="E3133" s="18">
        <f>IF(G3133&gt;=0.3,(バックデータ一覧!$C$10*(バックデータ一覧!$C$12*計算過程!L3133+バックデータ一覧!$C$13*LN(計算過程!G3133)+バックデータ一覧!$C$14)^バックデータ一覧!$C$11+バックデータ一覧!$E$10*(計算過程!G3133/(バックデータ一覧!$E$12*計算過程!L3133+バックデータ一覧!$E$13*LN(計算過程!G3133)+バックデータ一覧!$E$14))^バックデータ一覧!$E$11)*計算過程!$W$11*10^-3,0)</f>
        <v>0</v>
      </c>
      <c r="F3133" s="18">
        <f>IF(G3133&lt;0.3,(バックデータ一覧!$C$10*(バックデータ一覧!$C$12*計算過程!L3133+バックデータ一覧!$C$13*LN(0.3)+バックデータ一覧!$C$14)^バックデータ一覧!$C$11+バックデータ一覧!$E$10*(0.3/(バックデータ一覧!$E$12*計算過程!L3133+バックデータ一覧!$E$13*LN(0.3)+バックデータ一覧!$E$14))^バックデータ一覧!$E$11)*計算過程!$W$11*計算過程!G3133/0.3*10^-3,0)</f>
        <v>0</v>
      </c>
      <c r="G3133" s="18">
        <f t="shared" si="290"/>
        <v>0</v>
      </c>
      <c r="H3133" s="18">
        <f t="shared" si="291"/>
        <v>0</v>
      </c>
      <c r="I3133" s="24">
        <v>0</v>
      </c>
      <c r="J3133" s="24">
        <v>0</v>
      </c>
      <c r="K3133" s="24">
        <v>0</v>
      </c>
      <c r="L3133" s="14">
        <f>貼り付けシート!C3133</f>
        <v>23.1</v>
      </c>
      <c r="M3133" s="14">
        <f>貼り付けシート!D3133</f>
        <v>13</v>
      </c>
      <c r="N3133" s="18">
        <f>貼り付けシート!E3133</f>
        <v>73.304533403752586</v>
      </c>
      <c r="O3133" s="18">
        <f>貼り付けシート!F3133</f>
        <v>0</v>
      </c>
      <c r="P3133" s="19">
        <f t="shared" si="292"/>
        <v>0</v>
      </c>
      <c r="Q3133" s="19">
        <f t="shared" si="293"/>
        <v>0</v>
      </c>
    </row>
    <row r="3134" spans="1:17">
      <c r="A3134" s="38">
        <v>41770</v>
      </c>
      <c r="B3134" s="49" t="s">
        <v>157</v>
      </c>
      <c r="C3134" s="24">
        <f t="shared" si="288"/>
        <v>30.406921776000001</v>
      </c>
      <c r="D3134" s="24">
        <f t="shared" si="289"/>
        <v>0</v>
      </c>
      <c r="E3134" s="18">
        <f>IF(G3134&gt;=0.3,(バックデータ一覧!$C$10*(バックデータ一覧!$C$12*計算過程!L3134+バックデータ一覧!$C$13*LN(計算過程!G3134)+バックデータ一覧!$C$14)^バックデータ一覧!$C$11+バックデータ一覧!$E$10*(計算過程!G3134/(バックデータ一覧!$E$12*計算過程!L3134+バックデータ一覧!$E$13*LN(計算過程!G3134)+バックデータ一覧!$E$14))^バックデータ一覧!$E$11)*計算過程!$W$11*10^-3,0)</f>
        <v>0</v>
      </c>
      <c r="F3134" s="18">
        <f>IF(G3134&lt;0.3,(バックデータ一覧!$C$10*(バックデータ一覧!$C$12*計算過程!L3134+バックデータ一覧!$C$13*LN(0.3)+バックデータ一覧!$C$14)^バックデータ一覧!$C$11+バックデータ一覧!$E$10*(0.3/(バックデータ一覧!$E$12*計算過程!L3134+バックデータ一覧!$E$13*LN(0.3)+バックデータ一覧!$E$14))^バックデータ一覧!$E$11)*計算過程!$W$11*計算過程!G3134/0.3*10^-3,0)</f>
        <v>0</v>
      </c>
      <c r="G3134" s="18">
        <f t="shared" si="290"/>
        <v>0</v>
      </c>
      <c r="H3134" s="18">
        <f t="shared" si="291"/>
        <v>0</v>
      </c>
      <c r="I3134" s="24">
        <v>0</v>
      </c>
      <c r="J3134" s="24">
        <v>0</v>
      </c>
      <c r="K3134" s="24">
        <v>0</v>
      </c>
      <c r="L3134" s="14">
        <f>貼り付けシート!C3134</f>
        <v>24</v>
      </c>
      <c r="M3134" s="14">
        <f>貼り付けシート!D3134</f>
        <v>13.2</v>
      </c>
      <c r="N3134" s="18">
        <f>貼り付けシート!E3134</f>
        <v>70.479717052359277</v>
      </c>
      <c r="O3134" s="18">
        <f>貼り付けシート!F3134</f>
        <v>0</v>
      </c>
      <c r="P3134" s="19">
        <f t="shared" si="292"/>
        <v>0</v>
      </c>
      <c r="Q3134" s="19">
        <f t="shared" si="293"/>
        <v>0</v>
      </c>
    </row>
    <row r="3135" spans="1:17">
      <c r="A3135" s="38">
        <v>41770</v>
      </c>
      <c r="B3135" s="49" t="s">
        <v>158</v>
      </c>
      <c r="C3135" s="24">
        <f t="shared" si="288"/>
        <v>30.406921776000001</v>
      </c>
      <c r="D3135" s="24">
        <f t="shared" si="289"/>
        <v>0</v>
      </c>
      <c r="E3135" s="18">
        <f>IF(G3135&gt;=0.3,(バックデータ一覧!$C$10*(バックデータ一覧!$C$12*計算過程!L3135+バックデータ一覧!$C$13*LN(計算過程!G3135)+バックデータ一覧!$C$14)^バックデータ一覧!$C$11+バックデータ一覧!$E$10*(計算過程!G3135/(バックデータ一覧!$E$12*計算過程!L3135+バックデータ一覧!$E$13*LN(計算過程!G3135)+バックデータ一覧!$E$14))^バックデータ一覧!$E$11)*計算過程!$W$11*10^-3,0)</f>
        <v>0</v>
      </c>
      <c r="F3135" s="18">
        <f>IF(G3135&lt;0.3,(バックデータ一覧!$C$10*(バックデータ一覧!$C$12*計算過程!L3135+バックデータ一覧!$C$13*LN(0.3)+バックデータ一覧!$C$14)^バックデータ一覧!$C$11+バックデータ一覧!$E$10*(0.3/(バックデータ一覧!$E$12*計算過程!L3135+バックデータ一覧!$E$13*LN(0.3)+バックデータ一覧!$E$14))^バックデータ一覧!$E$11)*計算過程!$W$11*計算過程!G3135/0.3*10^-3,0)</f>
        <v>0</v>
      </c>
      <c r="G3135" s="18">
        <f t="shared" si="290"/>
        <v>0</v>
      </c>
      <c r="H3135" s="18">
        <f t="shared" si="291"/>
        <v>0</v>
      </c>
      <c r="I3135" s="24">
        <v>0</v>
      </c>
      <c r="J3135" s="24">
        <v>0</v>
      </c>
      <c r="K3135" s="24">
        <v>0</v>
      </c>
      <c r="L3135" s="14">
        <f>貼り付けシート!C3135</f>
        <v>26</v>
      </c>
      <c r="M3135" s="14">
        <f>貼り付けシート!D3135</f>
        <v>13.1</v>
      </c>
      <c r="N3135" s="18">
        <f>貼り付けシート!E3135</f>
        <v>62.093881832337949</v>
      </c>
      <c r="O3135" s="18">
        <f>貼り付けシート!F3135</f>
        <v>0</v>
      </c>
      <c r="P3135" s="19">
        <f t="shared" si="292"/>
        <v>0</v>
      </c>
      <c r="Q3135" s="19">
        <f t="shared" si="293"/>
        <v>0</v>
      </c>
    </row>
    <row r="3136" spans="1:17">
      <c r="A3136" s="38">
        <v>41770</v>
      </c>
      <c r="B3136" s="49" t="s">
        <v>159</v>
      </c>
      <c r="C3136" s="24">
        <f t="shared" si="288"/>
        <v>30.406921776000001</v>
      </c>
      <c r="D3136" s="24">
        <f t="shared" si="289"/>
        <v>0</v>
      </c>
      <c r="E3136" s="18">
        <f>IF(G3136&gt;=0.3,(バックデータ一覧!$C$10*(バックデータ一覧!$C$12*計算過程!L3136+バックデータ一覧!$C$13*LN(計算過程!G3136)+バックデータ一覧!$C$14)^バックデータ一覧!$C$11+バックデータ一覧!$E$10*(計算過程!G3136/(バックデータ一覧!$E$12*計算過程!L3136+バックデータ一覧!$E$13*LN(計算過程!G3136)+バックデータ一覧!$E$14))^バックデータ一覧!$E$11)*計算過程!$W$11*10^-3,0)</f>
        <v>0</v>
      </c>
      <c r="F3136" s="18">
        <f>IF(G3136&lt;0.3,(バックデータ一覧!$C$10*(バックデータ一覧!$C$12*計算過程!L3136+バックデータ一覧!$C$13*LN(0.3)+バックデータ一覧!$C$14)^バックデータ一覧!$C$11+バックデータ一覧!$E$10*(0.3/(バックデータ一覧!$E$12*計算過程!L3136+バックデータ一覧!$E$13*LN(0.3)+バックデータ一覧!$E$14))^バックデータ一覧!$E$11)*計算過程!$W$11*計算過程!G3136/0.3*10^-3,0)</f>
        <v>0</v>
      </c>
      <c r="G3136" s="18">
        <f t="shared" si="290"/>
        <v>0</v>
      </c>
      <c r="H3136" s="18">
        <f t="shared" si="291"/>
        <v>0</v>
      </c>
      <c r="I3136" s="24">
        <v>0</v>
      </c>
      <c r="J3136" s="24">
        <v>0</v>
      </c>
      <c r="K3136" s="24">
        <v>0</v>
      </c>
      <c r="L3136" s="14">
        <f>貼り付けシート!C3136</f>
        <v>27.1</v>
      </c>
      <c r="M3136" s="14">
        <f>貼り付けシート!D3136</f>
        <v>12.9</v>
      </c>
      <c r="N3136" s="18">
        <f>貼り付けシート!E3136</f>
        <v>57.326848466063772</v>
      </c>
      <c r="O3136" s="18">
        <f>貼り付けシート!F3136</f>
        <v>0</v>
      </c>
      <c r="P3136" s="19">
        <f t="shared" si="292"/>
        <v>0</v>
      </c>
      <c r="Q3136" s="19">
        <f t="shared" si="293"/>
        <v>0</v>
      </c>
    </row>
    <row r="3137" spans="1:17">
      <c r="A3137" s="38">
        <v>41770</v>
      </c>
      <c r="B3137" s="49" t="s">
        <v>160</v>
      </c>
      <c r="C3137" s="24">
        <f t="shared" si="288"/>
        <v>30.406921776000001</v>
      </c>
      <c r="D3137" s="24">
        <f t="shared" si="289"/>
        <v>0</v>
      </c>
      <c r="E3137" s="18">
        <f>IF(G3137&gt;=0.3,(バックデータ一覧!$C$10*(バックデータ一覧!$C$12*計算過程!L3137+バックデータ一覧!$C$13*LN(計算過程!G3137)+バックデータ一覧!$C$14)^バックデータ一覧!$C$11+バックデータ一覧!$E$10*(計算過程!G3137/(バックデータ一覧!$E$12*計算過程!L3137+バックデータ一覧!$E$13*LN(計算過程!G3137)+バックデータ一覧!$E$14))^バックデータ一覧!$E$11)*計算過程!$W$11*10^-3,0)</f>
        <v>0</v>
      </c>
      <c r="F3137" s="18">
        <f>IF(G3137&lt;0.3,(バックデータ一覧!$C$10*(バックデータ一覧!$C$12*計算過程!L3137+バックデータ一覧!$C$13*LN(0.3)+バックデータ一覧!$C$14)^バックデータ一覧!$C$11+バックデータ一覧!$E$10*(0.3/(バックデータ一覧!$E$12*計算過程!L3137+バックデータ一覧!$E$13*LN(0.3)+バックデータ一覧!$E$14))^バックデータ一覧!$E$11)*計算過程!$W$11*計算過程!G3137/0.3*10^-3,0)</f>
        <v>0</v>
      </c>
      <c r="G3137" s="18">
        <f t="shared" si="290"/>
        <v>0</v>
      </c>
      <c r="H3137" s="18">
        <f t="shared" si="291"/>
        <v>0</v>
      </c>
      <c r="I3137" s="24">
        <v>0</v>
      </c>
      <c r="J3137" s="24">
        <v>0</v>
      </c>
      <c r="K3137" s="24">
        <v>0</v>
      </c>
      <c r="L3137" s="14">
        <f>貼り付けシート!C3137</f>
        <v>25.5</v>
      </c>
      <c r="M3137" s="14">
        <f>貼り付けシート!D3137</f>
        <v>12.9</v>
      </c>
      <c r="N3137" s="18">
        <f>貼り付けシート!E3137</f>
        <v>63.005067848664822</v>
      </c>
      <c r="O3137" s="18">
        <f>貼り付けシート!F3137</f>
        <v>0</v>
      </c>
      <c r="P3137" s="19">
        <f t="shared" si="292"/>
        <v>0</v>
      </c>
      <c r="Q3137" s="19">
        <f t="shared" si="293"/>
        <v>0</v>
      </c>
    </row>
    <row r="3138" spans="1:17">
      <c r="A3138" s="38">
        <v>41770</v>
      </c>
      <c r="B3138" s="49" t="s">
        <v>161</v>
      </c>
      <c r="C3138" s="24">
        <f t="shared" si="288"/>
        <v>30.406921776000001</v>
      </c>
      <c r="D3138" s="24">
        <f t="shared" si="289"/>
        <v>0</v>
      </c>
      <c r="E3138" s="18">
        <f>IF(G3138&gt;=0.3,(バックデータ一覧!$C$10*(バックデータ一覧!$C$12*計算過程!L3138+バックデータ一覧!$C$13*LN(計算過程!G3138)+バックデータ一覧!$C$14)^バックデータ一覧!$C$11+バックデータ一覧!$E$10*(計算過程!G3138/(バックデータ一覧!$E$12*計算過程!L3138+バックデータ一覧!$E$13*LN(計算過程!G3138)+バックデータ一覧!$E$14))^バックデータ一覧!$E$11)*計算過程!$W$11*10^-3,0)</f>
        <v>0</v>
      </c>
      <c r="F3138" s="18">
        <f>IF(G3138&lt;0.3,(バックデータ一覧!$C$10*(バックデータ一覧!$C$12*計算過程!L3138+バックデータ一覧!$C$13*LN(0.3)+バックデータ一覧!$C$14)^バックデータ一覧!$C$11+バックデータ一覧!$E$10*(0.3/(バックデータ一覧!$E$12*計算過程!L3138+バックデータ一覧!$E$13*LN(0.3)+バックデータ一覧!$E$14))^バックデータ一覧!$E$11)*計算過程!$W$11*計算過程!G3138/0.3*10^-3,0)</f>
        <v>0</v>
      </c>
      <c r="G3138" s="18">
        <f t="shared" si="290"/>
        <v>0</v>
      </c>
      <c r="H3138" s="18">
        <f t="shared" si="291"/>
        <v>0</v>
      </c>
      <c r="I3138" s="24">
        <v>0</v>
      </c>
      <c r="J3138" s="24">
        <v>0</v>
      </c>
      <c r="K3138" s="24">
        <v>0</v>
      </c>
      <c r="L3138" s="14">
        <f>貼り付けシート!C3138</f>
        <v>24.8</v>
      </c>
      <c r="M3138" s="14">
        <f>貼り付けシート!D3138</f>
        <v>13.1</v>
      </c>
      <c r="N3138" s="18">
        <f>貼り付けシート!E3138</f>
        <v>66.68417226020054</v>
      </c>
      <c r="O3138" s="18">
        <f>貼り付けシート!F3138</f>
        <v>0</v>
      </c>
      <c r="P3138" s="19">
        <f t="shared" si="292"/>
        <v>0</v>
      </c>
      <c r="Q3138" s="19">
        <f t="shared" si="293"/>
        <v>0</v>
      </c>
    </row>
    <row r="3139" spans="1:17">
      <c r="A3139" s="38">
        <v>41770</v>
      </c>
      <c r="B3139" s="49" t="s">
        <v>162</v>
      </c>
      <c r="C3139" s="24">
        <f t="shared" si="288"/>
        <v>30.406921776000001</v>
      </c>
      <c r="D3139" s="24">
        <f t="shared" si="289"/>
        <v>0</v>
      </c>
      <c r="E3139" s="18">
        <f>IF(G3139&gt;=0.3,(バックデータ一覧!$C$10*(バックデータ一覧!$C$12*計算過程!L3139+バックデータ一覧!$C$13*LN(計算過程!G3139)+バックデータ一覧!$C$14)^バックデータ一覧!$C$11+バックデータ一覧!$E$10*(計算過程!G3139/(バックデータ一覧!$E$12*計算過程!L3139+バックデータ一覧!$E$13*LN(計算過程!G3139)+バックデータ一覧!$E$14))^バックデータ一覧!$E$11)*計算過程!$W$11*10^-3,0)</f>
        <v>0</v>
      </c>
      <c r="F3139" s="18">
        <f>IF(G3139&lt;0.3,(バックデータ一覧!$C$10*(バックデータ一覧!$C$12*計算過程!L3139+バックデータ一覧!$C$13*LN(0.3)+バックデータ一覧!$C$14)^バックデータ一覧!$C$11+バックデータ一覧!$E$10*(0.3/(バックデータ一覧!$E$12*計算過程!L3139+バックデータ一覧!$E$13*LN(0.3)+バックデータ一覧!$E$14))^バックデータ一覧!$E$11)*計算過程!$W$11*計算過程!G3139/0.3*10^-3,0)</f>
        <v>0</v>
      </c>
      <c r="G3139" s="18">
        <f t="shared" si="290"/>
        <v>0</v>
      </c>
      <c r="H3139" s="18">
        <f t="shared" si="291"/>
        <v>0</v>
      </c>
      <c r="I3139" s="24">
        <v>0</v>
      </c>
      <c r="J3139" s="24">
        <v>0</v>
      </c>
      <c r="K3139" s="24">
        <v>0</v>
      </c>
      <c r="L3139" s="14">
        <f>貼り付けシート!C3139</f>
        <v>24.4</v>
      </c>
      <c r="M3139" s="14">
        <f>貼り付けシート!D3139</f>
        <v>13.3</v>
      </c>
      <c r="N3139" s="18">
        <f>貼り付けシート!E3139</f>
        <v>69.319282622211531</v>
      </c>
      <c r="O3139" s="18">
        <f>貼り付けシート!F3139</f>
        <v>0</v>
      </c>
      <c r="P3139" s="19">
        <f t="shared" si="292"/>
        <v>0</v>
      </c>
      <c r="Q3139" s="19">
        <f t="shared" si="293"/>
        <v>0</v>
      </c>
    </row>
    <row r="3140" spans="1:17">
      <c r="A3140" s="38">
        <v>41770</v>
      </c>
      <c r="B3140" s="49" t="s">
        <v>163</v>
      </c>
      <c r="C3140" s="24">
        <f t="shared" si="288"/>
        <v>30.406921776000001</v>
      </c>
      <c r="D3140" s="24">
        <f t="shared" si="289"/>
        <v>0</v>
      </c>
      <c r="E3140" s="18">
        <f>IF(G3140&gt;=0.3,(バックデータ一覧!$C$10*(バックデータ一覧!$C$12*計算過程!L3140+バックデータ一覧!$C$13*LN(計算過程!G3140)+バックデータ一覧!$C$14)^バックデータ一覧!$C$11+バックデータ一覧!$E$10*(計算過程!G3140/(バックデータ一覧!$E$12*計算過程!L3140+バックデータ一覧!$E$13*LN(計算過程!G3140)+バックデータ一覧!$E$14))^バックデータ一覧!$E$11)*計算過程!$W$11*10^-3,0)</f>
        <v>0</v>
      </c>
      <c r="F3140" s="18">
        <f>IF(G3140&lt;0.3,(バックデータ一覧!$C$10*(バックデータ一覧!$C$12*計算過程!L3140+バックデータ一覧!$C$13*LN(0.3)+バックデータ一覧!$C$14)^バックデータ一覧!$C$11+バックデータ一覧!$E$10*(0.3/(バックデータ一覧!$E$12*計算過程!L3140+バックデータ一覧!$E$13*LN(0.3)+バックデータ一覧!$E$14))^バックデータ一覧!$E$11)*計算過程!$W$11*計算過程!G3140/0.3*10^-3,0)</f>
        <v>0</v>
      </c>
      <c r="G3140" s="18">
        <f t="shared" si="290"/>
        <v>0</v>
      </c>
      <c r="H3140" s="18">
        <f t="shared" si="291"/>
        <v>0</v>
      </c>
      <c r="I3140" s="24">
        <v>0</v>
      </c>
      <c r="J3140" s="24">
        <v>0</v>
      </c>
      <c r="K3140" s="24">
        <v>0</v>
      </c>
      <c r="L3140" s="14">
        <f>貼り付けシート!C3140</f>
        <v>26.3</v>
      </c>
      <c r="M3140" s="14">
        <f>貼り付けシート!D3140</f>
        <v>13.5</v>
      </c>
      <c r="N3140" s="18">
        <f>貼り付けシート!E3140</f>
        <v>62.825851339972679</v>
      </c>
      <c r="O3140" s="18">
        <f>貼り付けシート!F3140</f>
        <v>0</v>
      </c>
      <c r="P3140" s="19">
        <f t="shared" si="292"/>
        <v>0</v>
      </c>
      <c r="Q3140" s="19">
        <f t="shared" si="293"/>
        <v>0</v>
      </c>
    </row>
    <row r="3141" spans="1:17">
      <c r="A3141" s="38">
        <v>41770</v>
      </c>
      <c r="B3141" s="49" t="s">
        <v>164</v>
      </c>
      <c r="C3141" s="24">
        <f t="shared" si="288"/>
        <v>30.406921776000001</v>
      </c>
      <c r="D3141" s="24">
        <f t="shared" si="289"/>
        <v>0</v>
      </c>
      <c r="E3141" s="18">
        <f>IF(G3141&gt;=0.3,(バックデータ一覧!$C$10*(バックデータ一覧!$C$12*計算過程!L3141+バックデータ一覧!$C$13*LN(計算過程!G3141)+バックデータ一覧!$C$14)^バックデータ一覧!$C$11+バックデータ一覧!$E$10*(計算過程!G3141/(バックデータ一覧!$E$12*計算過程!L3141+バックデータ一覧!$E$13*LN(計算過程!G3141)+バックデータ一覧!$E$14))^バックデータ一覧!$E$11)*計算過程!$W$11*10^-3,0)</f>
        <v>0</v>
      </c>
      <c r="F3141" s="18">
        <f>IF(G3141&lt;0.3,(バックデータ一覧!$C$10*(バックデータ一覧!$C$12*計算過程!L3141+バックデータ一覧!$C$13*LN(0.3)+バックデータ一覧!$C$14)^バックデータ一覧!$C$11+バックデータ一覧!$E$10*(0.3/(バックデータ一覧!$E$12*計算過程!L3141+バックデータ一覧!$E$13*LN(0.3)+バックデータ一覧!$E$14))^バックデータ一覧!$E$11)*計算過程!$W$11*計算過程!G3141/0.3*10^-3,0)</f>
        <v>0</v>
      </c>
      <c r="G3141" s="18">
        <f t="shared" si="290"/>
        <v>0</v>
      </c>
      <c r="H3141" s="18">
        <f t="shared" si="291"/>
        <v>0</v>
      </c>
      <c r="I3141" s="24">
        <v>0</v>
      </c>
      <c r="J3141" s="24">
        <v>0</v>
      </c>
      <c r="K3141" s="24">
        <v>0</v>
      </c>
      <c r="L3141" s="14">
        <f>貼り付けシート!C3141</f>
        <v>27.4</v>
      </c>
      <c r="M3141" s="14">
        <f>貼り付けシート!D3141</f>
        <v>13.5</v>
      </c>
      <c r="N3141" s="18">
        <f>貼り付けシート!E3141</f>
        <v>58.892004391535004</v>
      </c>
      <c r="O3141" s="18">
        <f>貼り付けシート!F3141</f>
        <v>0</v>
      </c>
      <c r="P3141" s="19">
        <f t="shared" si="292"/>
        <v>0</v>
      </c>
      <c r="Q3141" s="19">
        <f t="shared" si="293"/>
        <v>0</v>
      </c>
    </row>
    <row r="3142" spans="1:17">
      <c r="A3142" s="38">
        <v>41770</v>
      </c>
      <c r="B3142" s="49" t="s">
        <v>165</v>
      </c>
      <c r="C3142" s="24">
        <f t="shared" si="288"/>
        <v>30.406921776000001</v>
      </c>
      <c r="D3142" s="24">
        <f t="shared" si="289"/>
        <v>0</v>
      </c>
      <c r="E3142" s="18">
        <f>IF(G3142&gt;=0.3,(バックデータ一覧!$C$10*(バックデータ一覧!$C$12*計算過程!L3142+バックデータ一覧!$C$13*LN(計算過程!G3142)+バックデータ一覧!$C$14)^バックデータ一覧!$C$11+バックデータ一覧!$E$10*(計算過程!G3142/(バックデータ一覧!$E$12*計算過程!L3142+バックデータ一覧!$E$13*LN(計算過程!G3142)+バックデータ一覧!$E$14))^バックデータ一覧!$E$11)*計算過程!$W$11*10^-3,0)</f>
        <v>0</v>
      </c>
      <c r="F3142" s="18">
        <f>IF(G3142&lt;0.3,(バックデータ一覧!$C$10*(バックデータ一覧!$C$12*計算過程!L3142+バックデータ一覧!$C$13*LN(0.3)+バックデータ一覧!$C$14)^バックデータ一覧!$C$11+バックデータ一覧!$E$10*(0.3/(バックデータ一覧!$E$12*計算過程!L3142+バックデータ一覧!$E$13*LN(0.3)+バックデータ一覧!$E$14))^バックデータ一覧!$E$11)*計算過程!$W$11*計算過程!G3142/0.3*10^-3,0)</f>
        <v>0</v>
      </c>
      <c r="G3142" s="18">
        <f t="shared" si="290"/>
        <v>0</v>
      </c>
      <c r="H3142" s="18">
        <f t="shared" si="291"/>
        <v>0</v>
      </c>
      <c r="I3142" s="24">
        <v>0</v>
      </c>
      <c r="J3142" s="24">
        <v>0</v>
      </c>
      <c r="K3142" s="24">
        <v>0</v>
      </c>
      <c r="L3142" s="14">
        <f>貼り付けシート!C3142</f>
        <v>26.9</v>
      </c>
      <c r="M3142" s="14">
        <f>貼り付けシート!D3142</f>
        <v>13.6</v>
      </c>
      <c r="N3142" s="18">
        <f>貼り付けシート!E3142</f>
        <v>61.084175393356766</v>
      </c>
      <c r="O3142" s="18">
        <f>貼り付けシート!F3142</f>
        <v>0</v>
      </c>
      <c r="P3142" s="19">
        <f t="shared" si="292"/>
        <v>0</v>
      </c>
      <c r="Q3142" s="19">
        <f t="shared" si="293"/>
        <v>0</v>
      </c>
    </row>
    <row r="3143" spans="1:17">
      <c r="A3143" s="38">
        <v>41770</v>
      </c>
      <c r="B3143" s="49" t="s">
        <v>166</v>
      </c>
      <c r="C3143" s="24">
        <f t="shared" ref="C3143:C3206" si="294">$W$6*IF(AND(L3143&lt;5,N3143&gt;=80),$W$4,$W$5)*3600*10^-6</f>
        <v>30.406921776000001</v>
      </c>
      <c r="D3143" s="24">
        <f t="shared" ref="D3143:D3206" si="295">IF(G3143&gt;=0.3,E3143,F3143)</f>
        <v>0</v>
      </c>
      <c r="E3143" s="18">
        <f>IF(G3143&gt;=0.3,(バックデータ一覧!$C$10*(バックデータ一覧!$C$12*計算過程!L3143+バックデータ一覧!$C$13*LN(計算過程!G3143)+バックデータ一覧!$C$14)^バックデータ一覧!$C$11+バックデータ一覧!$E$10*(計算過程!G3143/(バックデータ一覧!$E$12*計算過程!L3143+バックデータ一覧!$E$13*LN(計算過程!G3143)+バックデータ一覧!$E$14))^バックデータ一覧!$E$11)*計算過程!$W$11*10^-3,0)</f>
        <v>0</v>
      </c>
      <c r="F3143" s="18">
        <f>IF(G3143&lt;0.3,(バックデータ一覧!$C$10*(バックデータ一覧!$C$12*計算過程!L3143+バックデータ一覧!$C$13*LN(0.3)+バックデータ一覧!$C$14)^バックデータ一覧!$C$11+バックデータ一覧!$E$10*(0.3/(バックデータ一覧!$E$12*計算過程!L3143+バックデータ一覧!$E$13*LN(0.3)+バックデータ一覧!$E$14))^バックデータ一覧!$E$11)*計算過程!$W$11*計算過程!G3143/0.3*10^-3,0)</f>
        <v>0</v>
      </c>
      <c r="G3143" s="18">
        <f t="shared" ref="G3143:G3206" si="296">H3143/($W$6*3600*10^-6)</f>
        <v>0</v>
      </c>
      <c r="H3143" s="18">
        <f t="shared" ref="H3143:H3206" si="297">IF(AND(L3143&lt;5,N3143&gt;=80),P3143/$W$4,P3143/$W$5)</f>
        <v>0</v>
      </c>
      <c r="I3143" s="24">
        <v>0</v>
      </c>
      <c r="J3143" s="24">
        <v>0</v>
      </c>
      <c r="K3143" s="24">
        <v>0</v>
      </c>
      <c r="L3143" s="14">
        <f>貼り付けシート!C3143</f>
        <v>23.4</v>
      </c>
      <c r="M3143" s="14">
        <f>貼り付けシート!D3143</f>
        <v>13.7</v>
      </c>
      <c r="N3143" s="18">
        <f>貼り付けシート!E3143</f>
        <v>75.78059936922223</v>
      </c>
      <c r="O3143" s="18">
        <f>貼り付けシート!F3143</f>
        <v>0</v>
      </c>
      <c r="P3143" s="19">
        <f t="shared" ref="P3143:P3206" si="298">IF(O3143&gt;C3143,C3143,O3143)</f>
        <v>0</v>
      </c>
      <c r="Q3143" s="19">
        <f t="shared" ref="Q3143:Q3206" si="299">IF(O3143&gt;C3143,O3143-C3143,0)</f>
        <v>0</v>
      </c>
    </row>
    <row r="3144" spans="1:17">
      <c r="A3144" s="38">
        <v>41770</v>
      </c>
      <c r="B3144" s="49" t="s">
        <v>167</v>
      </c>
      <c r="C3144" s="24">
        <f t="shared" si="294"/>
        <v>30.406921776000001</v>
      </c>
      <c r="D3144" s="24">
        <f t="shared" si="295"/>
        <v>0</v>
      </c>
      <c r="E3144" s="18">
        <f>IF(G3144&gt;=0.3,(バックデータ一覧!$C$10*(バックデータ一覧!$C$12*計算過程!L3144+バックデータ一覧!$C$13*LN(計算過程!G3144)+バックデータ一覧!$C$14)^バックデータ一覧!$C$11+バックデータ一覧!$E$10*(計算過程!G3144/(バックデータ一覧!$E$12*計算過程!L3144+バックデータ一覧!$E$13*LN(計算過程!G3144)+バックデータ一覧!$E$14))^バックデータ一覧!$E$11)*計算過程!$W$11*10^-3,0)</f>
        <v>0</v>
      </c>
      <c r="F3144" s="18">
        <f>IF(G3144&lt;0.3,(バックデータ一覧!$C$10*(バックデータ一覧!$C$12*計算過程!L3144+バックデータ一覧!$C$13*LN(0.3)+バックデータ一覧!$C$14)^バックデータ一覧!$C$11+バックデータ一覧!$E$10*(0.3/(バックデータ一覧!$E$12*計算過程!L3144+バックデータ一覧!$E$13*LN(0.3)+バックデータ一覧!$E$14))^バックデータ一覧!$E$11)*計算過程!$W$11*計算過程!G3144/0.3*10^-3,0)</f>
        <v>0</v>
      </c>
      <c r="G3144" s="18">
        <f t="shared" si="296"/>
        <v>0</v>
      </c>
      <c r="H3144" s="18">
        <f t="shared" si="297"/>
        <v>0</v>
      </c>
      <c r="I3144" s="24">
        <v>0</v>
      </c>
      <c r="J3144" s="24">
        <v>0</v>
      </c>
      <c r="K3144" s="24">
        <v>0</v>
      </c>
      <c r="L3144" s="14">
        <f>貼り付けシート!C3144</f>
        <v>21</v>
      </c>
      <c r="M3144" s="14">
        <f>貼り付けシート!D3144</f>
        <v>13.3</v>
      </c>
      <c r="N3144" s="18">
        <f>貼り付けシート!E3144</f>
        <v>85.201035121396714</v>
      </c>
      <c r="O3144" s="18">
        <f>貼り付けシート!F3144</f>
        <v>0</v>
      </c>
      <c r="P3144" s="19">
        <f t="shared" si="298"/>
        <v>0</v>
      </c>
      <c r="Q3144" s="19">
        <f t="shared" si="299"/>
        <v>0</v>
      </c>
    </row>
    <row r="3145" spans="1:17">
      <c r="A3145" s="38">
        <v>41770</v>
      </c>
      <c r="B3145" s="49" t="s">
        <v>168</v>
      </c>
      <c r="C3145" s="24">
        <f t="shared" si="294"/>
        <v>30.406921776000001</v>
      </c>
      <c r="D3145" s="24">
        <f t="shared" si="295"/>
        <v>0</v>
      </c>
      <c r="E3145" s="18">
        <f>IF(G3145&gt;=0.3,(バックデータ一覧!$C$10*(バックデータ一覧!$C$12*計算過程!L3145+バックデータ一覧!$C$13*LN(計算過程!G3145)+バックデータ一覧!$C$14)^バックデータ一覧!$C$11+バックデータ一覧!$E$10*(計算過程!G3145/(バックデータ一覧!$E$12*計算過程!L3145+バックデータ一覧!$E$13*LN(計算過程!G3145)+バックデータ一覧!$E$14))^バックデータ一覧!$E$11)*計算過程!$W$11*10^-3,0)</f>
        <v>0</v>
      </c>
      <c r="F3145" s="18">
        <f>IF(G3145&lt;0.3,(バックデータ一覧!$C$10*(バックデータ一覧!$C$12*計算過程!L3145+バックデータ一覧!$C$13*LN(0.3)+バックデータ一覧!$C$14)^バックデータ一覧!$C$11+バックデータ一覧!$E$10*(0.3/(バックデータ一覧!$E$12*計算過程!L3145+バックデータ一覧!$E$13*LN(0.3)+バックデータ一覧!$E$14))^バックデータ一覧!$E$11)*計算過程!$W$11*計算過程!G3145/0.3*10^-3,0)</f>
        <v>0</v>
      </c>
      <c r="G3145" s="18">
        <f t="shared" si="296"/>
        <v>0</v>
      </c>
      <c r="H3145" s="18">
        <f t="shared" si="297"/>
        <v>0</v>
      </c>
      <c r="I3145" s="24">
        <v>0</v>
      </c>
      <c r="J3145" s="24">
        <v>0</v>
      </c>
      <c r="K3145" s="24">
        <v>0</v>
      </c>
      <c r="L3145" s="14">
        <f>貼り付けシート!C3145</f>
        <v>20.3</v>
      </c>
      <c r="M3145" s="14">
        <f>貼り付けシート!D3145</f>
        <v>12.9</v>
      </c>
      <c r="N3145" s="18">
        <f>貼り付けシート!E3145</f>
        <v>86.336420967972742</v>
      </c>
      <c r="O3145" s="18">
        <f>貼り付けシート!F3145</f>
        <v>0</v>
      </c>
      <c r="P3145" s="19">
        <f t="shared" si="298"/>
        <v>0</v>
      </c>
      <c r="Q3145" s="19">
        <f t="shared" si="299"/>
        <v>0</v>
      </c>
    </row>
    <row r="3146" spans="1:17">
      <c r="A3146" s="38">
        <v>41770</v>
      </c>
      <c r="B3146" s="49" t="s">
        <v>169</v>
      </c>
      <c r="C3146" s="24">
        <f t="shared" si="294"/>
        <v>30.406921776000001</v>
      </c>
      <c r="D3146" s="24">
        <f t="shared" si="295"/>
        <v>0</v>
      </c>
      <c r="E3146" s="18">
        <f>IF(G3146&gt;=0.3,(バックデータ一覧!$C$10*(バックデータ一覧!$C$12*計算過程!L3146+バックデータ一覧!$C$13*LN(計算過程!G3146)+バックデータ一覧!$C$14)^バックデータ一覧!$C$11+バックデータ一覧!$E$10*(計算過程!G3146/(バックデータ一覧!$E$12*計算過程!L3146+バックデータ一覧!$E$13*LN(計算過程!G3146)+バックデータ一覧!$E$14))^バックデータ一覧!$E$11)*計算過程!$W$11*10^-3,0)</f>
        <v>0</v>
      </c>
      <c r="F3146" s="18">
        <f>IF(G3146&lt;0.3,(バックデータ一覧!$C$10*(バックデータ一覧!$C$12*計算過程!L3146+バックデータ一覧!$C$13*LN(0.3)+バックデータ一覧!$C$14)^バックデータ一覧!$C$11+バックデータ一覧!$E$10*(0.3/(バックデータ一覧!$E$12*計算過程!L3146+バックデータ一覧!$E$13*LN(0.3)+バックデータ一覧!$E$14))^バックデータ一覧!$E$11)*計算過程!$W$11*計算過程!G3146/0.3*10^-3,0)</f>
        <v>0</v>
      </c>
      <c r="G3146" s="18">
        <f t="shared" si="296"/>
        <v>0</v>
      </c>
      <c r="H3146" s="18">
        <f t="shared" si="297"/>
        <v>0</v>
      </c>
      <c r="I3146" s="24">
        <v>0</v>
      </c>
      <c r="J3146" s="24">
        <v>0</v>
      </c>
      <c r="K3146" s="24">
        <v>0</v>
      </c>
      <c r="L3146" s="14">
        <f>貼り付けシート!C3146</f>
        <v>20.399999999999999</v>
      </c>
      <c r="M3146" s="14">
        <f>貼り付けシート!D3146</f>
        <v>12.5</v>
      </c>
      <c r="N3146" s="18">
        <f>貼り付けシート!E3146</f>
        <v>83.196498395086863</v>
      </c>
      <c r="O3146" s="18">
        <f>貼り付けシート!F3146</f>
        <v>0</v>
      </c>
      <c r="P3146" s="19">
        <f t="shared" si="298"/>
        <v>0</v>
      </c>
      <c r="Q3146" s="19">
        <f t="shared" si="299"/>
        <v>0</v>
      </c>
    </row>
    <row r="3147" spans="1:17">
      <c r="A3147" s="38">
        <v>41770</v>
      </c>
      <c r="B3147" s="49" t="s">
        <v>170</v>
      </c>
      <c r="C3147" s="24">
        <f t="shared" si="294"/>
        <v>30.406921776000001</v>
      </c>
      <c r="D3147" s="24">
        <f t="shared" si="295"/>
        <v>0</v>
      </c>
      <c r="E3147" s="18">
        <f>IF(G3147&gt;=0.3,(バックデータ一覧!$C$10*(バックデータ一覧!$C$12*計算過程!L3147+バックデータ一覧!$C$13*LN(計算過程!G3147)+バックデータ一覧!$C$14)^バックデータ一覧!$C$11+バックデータ一覧!$E$10*(計算過程!G3147/(バックデータ一覧!$E$12*計算過程!L3147+バックデータ一覧!$E$13*LN(計算過程!G3147)+バックデータ一覧!$E$14))^バックデータ一覧!$E$11)*計算過程!$W$11*10^-3,0)</f>
        <v>0</v>
      </c>
      <c r="F3147" s="18">
        <f>IF(G3147&lt;0.3,(バックデータ一覧!$C$10*(バックデータ一覧!$C$12*計算過程!L3147+バックデータ一覧!$C$13*LN(0.3)+バックデータ一覧!$C$14)^バックデータ一覧!$C$11+バックデータ一覧!$E$10*(0.3/(バックデータ一覧!$E$12*計算過程!L3147+バックデータ一覧!$E$13*LN(0.3)+バックデータ一覧!$E$14))^バックデータ一覧!$E$11)*計算過程!$W$11*計算過程!G3147/0.3*10^-3,0)</f>
        <v>0</v>
      </c>
      <c r="G3147" s="18">
        <f t="shared" si="296"/>
        <v>0</v>
      </c>
      <c r="H3147" s="18">
        <f t="shared" si="297"/>
        <v>0</v>
      </c>
      <c r="I3147" s="24">
        <v>0</v>
      </c>
      <c r="J3147" s="24">
        <v>0</v>
      </c>
      <c r="K3147" s="24">
        <v>0</v>
      </c>
      <c r="L3147" s="14">
        <f>貼り付けシート!C3147</f>
        <v>20.6</v>
      </c>
      <c r="M3147" s="14">
        <f>貼り付けシート!D3147</f>
        <v>12.4</v>
      </c>
      <c r="N3147" s="18">
        <f>貼り付けシート!E3147</f>
        <v>81.531491716723522</v>
      </c>
      <c r="O3147" s="18">
        <f>貼り付けシート!F3147</f>
        <v>0</v>
      </c>
      <c r="P3147" s="19">
        <f t="shared" si="298"/>
        <v>0</v>
      </c>
      <c r="Q3147" s="19">
        <f t="shared" si="299"/>
        <v>0</v>
      </c>
    </row>
    <row r="3148" spans="1:17">
      <c r="A3148" s="38">
        <v>41770</v>
      </c>
      <c r="B3148" s="49" t="s">
        <v>171</v>
      </c>
      <c r="C3148" s="24">
        <f t="shared" si="294"/>
        <v>30.406921776000001</v>
      </c>
      <c r="D3148" s="24">
        <f t="shared" si="295"/>
        <v>0</v>
      </c>
      <c r="E3148" s="18">
        <f>IF(G3148&gt;=0.3,(バックデータ一覧!$C$10*(バックデータ一覧!$C$12*計算過程!L3148+バックデータ一覧!$C$13*LN(計算過程!G3148)+バックデータ一覧!$C$14)^バックデータ一覧!$C$11+バックデータ一覧!$E$10*(計算過程!G3148/(バックデータ一覧!$E$12*計算過程!L3148+バックデータ一覧!$E$13*LN(計算過程!G3148)+バックデータ一覧!$E$14))^バックデータ一覧!$E$11)*計算過程!$W$11*10^-3,0)</f>
        <v>0</v>
      </c>
      <c r="F3148" s="18">
        <f>IF(G3148&lt;0.3,(バックデータ一覧!$C$10*(バックデータ一覧!$C$12*計算過程!L3148+バックデータ一覧!$C$13*LN(0.3)+バックデータ一覧!$C$14)^バックデータ一覧!$C$11+バックデータ一覧!$E$10*(0.3/(バックデータ一覧!$E$12*計算過程!L3148+バックデータ一覧!$E$13*LN(0.3)+バックデータ一覧!$E$14))^バックデータ一覧!$E$11)*計算過程!$W$11*計算過程!G3148/0.3*10^-3,0)</f>
        <v>0</v>
      </c>
      <c r="G3148" s="18">
        <f t="shared" si="296"/>
        <v>0</v>
      </c>
      <c r="H3148" s="18">
        <f t="shared" si="297"/>
        <v>0</v>
      </c>
      <c r="I3148" s="24">
        <v>0</v>
      </c>
      <c r="J3148" s="24">
        <v>0</v>
      </c>
      <c r="K3148" s="24">
        <v>0</v>
      </c>
      <c r="L3148" s="14">
        <f>貼り付けシート!C3148</f>
        <v>20.7</v>
      </c>
      <c r="M3148" s="14">
        <f>貼り付けシート!D3148</f>
        <v>12.3</v>
      </c>
      <c r="N3148" s="18">
        <f>貼り付けシート!E3148</f>
        <v>80.389714424192533</v>
      </c>
      <c r="O3148" s="18">
        <f>貼り付けシート!F3148</f>
        <v>0</v>
      </c>
      <c r="P3148" s="19">
        <f t="shared" si="298"/>
        <v>0</v>
      </c>
      <c r="Q3148" s="19">
        <f t="shared" si="299"/>
        <v>0</v>
      </c>
    </row>
    <row r="3149" spans="1:17">
      <c r="A3149" s="38">
        <v>41770</v>
      </c>
      <c r="B3149" s="49" t="s">
        <v>172</v>
      </c>
      <c r="C3149" s="24">
        <f t="shared" si="294"/>
        <v>30.406921776000001</v>
      </c>
      <c r="D3149" s="24">
        <f t="shared" si="295"/>
        <v>0</v>
      </c>
      <c r="E3149" s="18">
        <f>IF(G3149&gt;=0.3,(バックデータ一覧!$C$10*(バックデータ一覧!$C$12*計算過程!L3149+バックデータ一覧!$C$13*LN(計算過程!G3149)+バックデータ一覧!$C$14)^バックデータ一覧!$C$11+バックデータ一覧!$E$10*(計算過程!G3149/(バックデータ一覧!$E$12*計算過程!L3149+バックデータ一覧!$E$13*LN(計算過程!G3149)+バックデータ一覧!$E$14))^バックデータ一覧!$E$11)*計算過程!$W$11*10^-3,0)</f>
        <v>0</v>
      </c>
      <c r="F3149" s="18">
        <f>IF(G3149&lt;0.3,(バックデータ一覧!$C$10*(バックデータ一覧!$C$12*計算過程!L3149+バックデータ一覧!$C$13*LN(0.3)+バックデータ一覧!$C$14)^バックデータ一覧!$C$11+バックデータ一覧!$E$10*(0.3/(バックデータ一覧!$E$12*計算過程!L3149+バックデータ一覧!$E$13*LN(0.3)+バックデータ一覧!$E$14))^バックデータ一覧!$E$11)*計算過程!$W$11*計算過程!G3149/0.3*10^-3,0)</f>
        <v>0</v>
      </c>
      <c r="G3149" s="18">
        <f t="shared" si="296"/>
        <v>0</v>
      </c>
      <c r="H3149" s="18">
        <f t="shared" si="297"/>
        <v>0</v>
      </c>
      <c r="I3149" s="24">
        <v>0</v>
      </c>
      <c r="J3149" s="24">
        <v>0</v>
      </c>
      <c r="K3149" s="24">
        <v>0</v>
      </c>
      <c r="L3149" s="14">
        <f>貼り付けシート!C3149</f>
        <v>19.5</v>
      </c>
      <c r="M3149" s="14">
        <f>貼り付けシート!D3149</f>
        <v>12.3</v>
      </c>
      <c r="N3149" s="18">
        <f>貼り付けシート!E3149</f>
        <v>86.58822540615445</v>
      </c>
      <c r="O3149" s="18">
        <f>貼り付けシート!F3149</f>
        <v>0</v>
      </c>
      <c r="P3149" s="19">
        <f t="shared" si="298"/>
        <v>0</v>
      </c>
      <c r="Q3149" s="19">
        <f t="shared" si="299"/>
        <v>0</v>
      </c>
    </row>
    <row r="3150" spans="1:17">
      <c r="A3150" s="38">
        <v>41771</v>
      </c>
      <c r="B3150" s="49" t="s">
        <v>149</v>
      </c>
      <c r="C3150" s="24">
        <f t="shared" si="294"/>
        <v>30.406921776000001</v>
      </c>
      <c r="D3150" s="24">
        <f t="shared" si="295"/>
        <v>0</v>
      </c>
      <c r="E3150" s="18">
        <f>IF(G3150&gt;=0.3,(バックデータ一覧!$C$10*(バックデータ一覧!$C$12*計算過程!L3150+バックデータ一覧!$C$13*LN(計算過程!G3150)+バックデータ一覧!$C$14)^バックデータ一覧!$C$11+バックデータ一覧!$E$10*(計算過程!G3150/(バックデータ一覧!$E$12*計算過程!L3150+バックデータ一覧!$E$13*LN(計算過程!G3150)+バックデータ一覧!$E$14))^バックデータ一覧!$E$11)*計算過程!$W$11*10^-3,0)</f>
        <v>0</v>
      </c>
      <c r="F3150" s="18">
        <f>IF(G3150&lt;0.3,(バックデータ一覧!$C$10*(バックデータ一覧!$C$12*計算過程!L3150+バックデータ一覧!$C$13*LN(0.3)+バックデータ一覧!$C$14)^バックデータ一覧!$C$11+バックデータ一覧!$E$10*(0.3/(バックデータ一覧!$E$12*計算過程!L3150+バックデータ一覧!$E$13*LN(0.3)+バックデータ一覧!$E$14))^バックデータ一覧!$E$11)*計算過程!$W$11*計算過程!G3150/0.3*10^-3,0)</f>
        <v>0</v>
      </c>
      <c r="G3150" s="18">
        <f t="shared" si="296"/>
        <v>0</v>
      </c>
      <c r="H3150" s="18">
        <f t="shared" si="297"/>
        <v>0</v>
      </c>
      <c r="I3150" s="24">
        <v>0</v>
      </c>
      <c r="J3150" s="24">
        <v>0</v>
      </c>
      <c r="K3150" s="24">
        <v>0</v>
      </c>
      <c r="L3150" s="14">
        <f>貼り付けシート!C3150</f>
        <v>19.100000000000001</v>
      </c>
      <c r="M3150" s="14">
        <f>貼り付けシート!D3150</f>
        <v>12.3</v>
      </c>
      <c r="N3150" s="18">
        <f>貼り付けシート!E3150</f>
        <v>88.772476222770706</v>
      </c>
      <c r="O3150" s="18">
        <f>貼り付けシート!F3150</f>
        <v>0</v>
      </c>
      <c r="P3150" s="19">
        <f t="shared" si="298"/>
        <v>0</v>
      </c>
      <c r="Q3150" s="19">
        <f t="shared" si="299"/>
        <v>0</v>
      </c>
    </row>
    <row r="3151" spans="1:17">
      <c r="A3151" s="38">
        <v>41771</v>
      </c>
      <c r="B3151" s="49" t="s">
        <v>150</v>
      </c>
      <c r="C3151" s="24">
        <f t="shared" si="294"/>
        <v>30.406921776000001</v>
      </c>
      <c r="D3151" s="24">
        <f t="shared" si="295"/>
        <v>0</v>
      </c>
      <c r="E3151" s="18">
        <f>IF(G3151&gt;=0.3,(バックデータ一覧!$C$10*(バックデータ一覧!$C$12*計算過程!L3151+バックデータ一覧!$C$13*LN(計算過程!G3151)+バックデータ一覧!$C$14)^バックデータ一覧!$C$11+バックデータ一覧!$E$10*(計算過程!G3151/(バックデータ一覧!$E$12*計算過程!L3151+バックデータ一覧!$E$13*LN(計算過程!G3151)+バックデータ一覧!$E$14))^バックデータ一覧!$E$11)*計算過程!$W$11*10^-3,0)</f>
        <v>0</v>
      </c>
      <c r="F3151" s="18">
        <f>IF(G3151&lt;0.3,(バックデータ一覧!$C$10*(バックデータ一覧!$C$12*計算過程!L3151+バックデータ一覧!$C$13*LN(0.3)+バックデータ一覧!$C$14)^バックデータ一覧!$C$11+バックデータ一覧!$E$10*(0.3/(バックデータ一覧!$E$12*計算過程!L3151+バックデータ一覧!$E$13*LN(0.3)+バックデータ一覧!$E$14))^バックデータ一覧!$E$11)*計算過程!$W$11*計算過程!G3151/0.3*10^-3,0)</f>
        <v>0</v>
      </c>
      <c r="G3151" s="18">
        <f t="shared" si="296"/>
        <v>0</v>
      </c>
      <c r="H3151" s="18">
        <f t="shared" si="297"/>
        <v>0</v>
      </c>
      <c r="I3151" s="24">
        <v>0</v>
      </c>
      <c r="J3151" s="24">
        <v>0</v>
      </c>
      <c r="K3151" s="24">
        <v>0</v>
      </c>
      <c r="L3151" s="14">
        <f>貼り付けシート!C3151</f>
        <v>18.600000000000001</v>
      </c>
      <c r="M3151" s="14">
        <f>貼り付けシート!D3151</f>
        <v>12.4</v>
      </c>
      <c r="N3151" s="18">
        <f>貼り付けシート!E3151</f>
        <v>92.320484439836974</v>
      </c>
      <c r="O3151" s="18">
        <f>貼り付けシート!F3151</f>
        <v>0</v>
      </c>
      <c r="P3151" s="19">
        <f t="shared" si="298"/>
        <v>0</v>
      </c>
      <c r="Q3151" s="19">
        <f t="shared" si="299"/>
        <v>0</v>
      </c>
    </row>
    <row r="3152" spans="1:17">
      <c r="A3152" s="38">
        <v>41771</v>
      </c>
      <c r="B3152" s="49" t="s">
        <v>151</v>
      </c>
      <c r="C3152" s="24">
        <f t="shared" si="294"/>
        <v>30.406921776000001</v>
      </c>
      <c r="D3152" s="24">
        <f t="shared" si="295"/>
        <v>0</v>
      </c>
      <c r="E3152" s="18">
        <f>IF(G3152&gt;=0.3,(バックデータ一覧!$C$10*(バックデータ一覧!$C$12*計算過程!L3152+バックデータ一覧!$C$13*LN(計算過程!G3152)+バックデータ一覧!$C$14)^バックデータ一覧!$C$11+バックデータ一覧!$E$10*(計算過程!G3152/(バックデータ一覧!$E$12*計算過程!L3152+バックデータ一覧!$E$13*LN(計算過程!G3152)+バックデータ一覧!$E$14))^バックデータ一覧!$E$11)*計算過程!$W$11*10^-3,0)</f>
        <v>0</v>
      </c>
      <c r="F3152" s="18">
        <f>IF(G3152&lt;0.3,(バックデータ一覧!$C$10*(バックデータ一覧!$C$12*計算過程!L3152+バックデータ一覧!$C$13*LN(0.3)+バックデータ一覧!$C$14)^バックデータ一覧!$C$11+バックデータ一覧!$E$10*(0.3/(バックデータ一覧!$E$12*計算過程!L3152+バックデータ一覧!$E$13*LN(0.3)+バックデータ一覧!$E$14))^バックデータ一覧!$E$11)*計算過程!$W$11*計算過程!G3152/0.3*10^-3,0)</f>
        <v>0</v>
      </c>
      <c r="G3152" s="18">
        <f t="shared" si="296"/>
        <v>0</v>
      </c>
      <c r="H3152" s="18">
        <f t="shared" si="297"/>
        <v>0</v>
      </c>
      <c r="I3152" s="24">
        <v>0</v>
      </c>
      <c r="J3152" s="24">
        <v>0</v>
      </c>
      <c r="K3152" s="24">
        <v>0</v>
      </c>
      <c r="L3152" s="14">
        <f>貼り付けシート!C3152</f>
        <v>18.8</v>
      </c>
      <c r="M3152" s="14">
        <f>貼り付けシート!D3152</f>
        <v>12.5</v>
      </c>
      <c r="N3152" s="18">
        <f>貼り付けシート!E3152</f>
        <v>91.89311665061841</v>
      </c>
      <c r="O3152" s="18">
        <f>貼り付けシート!F3152</f>
        <v>0</v>
      </c>
      <c r="P3152" s="19">
        <f t="shared" si="298"/>
        <v>0</v>
      </c>
      <c r="Q3152" s="19">
        <f t="shared" si="299"/>
        <v>0</v>
      </c>
    </row>
    <row r="3153" spans="1:17">
      <c r="A3153" s="38">
        <v>41771</v>
      </c>
      <c r="B3153" s="49" t="s">
        <v>152</v>
      </c>
      <c r="C3153" s="24">
        <f t="shared" si="294"/>
        <v>30.406921776000001</v>
      </c>
      <c r="D3153" s="24">
        <f t="shared" si="295"/>
        <v>0</v>
      </c>
      <c r="E3153" s="18">
        <f>IF(G3153&gt;=0.3,(バックデータ一覧!$C$10*(バックデータ一覧!$C$12*計算過程!L3153+バックデータ一覧!$C$13*LN(計算過程!G3153)+バックデータ一覧!$C$14)^バックデータ一覧!$C$11+バックデータ一覧!$E$10*(計算過程!G3153/(バックデータ一覧!$E$12*計算過程!L3153+バックデータ一覧!$E$13*LN(計算過程!G3153)+バックデータ一覧!$E$14))^バックデータ一覧!$E$11)*計算過程!$W$11*10^-3,0)</f>
        <v>0</v>
      </c>
      <c r="F3153" s="18">
        <f>IF(G3153&lt;0.3,(バックデータ一覧!$C$10*(バックデータ一覧!$C$12*計算過程!L3153+バックデータ一覧!$C$13*LN(0.3)+バックデータ一覧!$C$14)^バックデータ一覧!$C$11+バックデータ一覧!$E$10*(0.3/(バックデータ一覧!$E$12*計算過程!L3153+バックデータ一覧!$E$13*LN(0.3)+バックデータ一覧!$E$14))^バックデータ一覧!$E$11)*計算過程!$W$11*計算過程!G3153/0.3*10^-3,0)</f>
        <v>0</v>
      </c>
      <c r="G3153" s="18">
        <f t="shared" si="296"/>
        <v>0</v>
      </c>
      <c r="H3153" s="18">
        <f t="shared" si="297"/>
        <v>0</v>
      </c>
      <c r="I3153" s="24">
        <v>0</v>
      </c>
      <c r="J3153" s="24">
        <v>0</v>
      </c>
      <c r="K3153" s="24">
        <v>0</v>
      </c>
      <c r="L3153" s="14">
        <f>貼り付けシート!C3153</f>
        <v>19.2</v>
      </c>
      <c r="M3153" s="14">
        <f>貼り付けシート!D3153</f>
        <v>12.3</v>
      </c>
      <c r="N3153" s="18">
        <f>貼り付けシート!E3153</f>
        <v>88.220662849890175</v>
      </c>
      <c r="O3153" s="18">
        <f>貼り付けシート!F3153</f>
        <v>0</v>
      </c>
      <c r="P3153" s="19">
        <f t="shared" si="298"/>
        <v>0</v>
      </c>
      <c r="Q3153" s="19">
        <f t="shared" si="299"/>
        <v>0</v>
      </c>
    </row>
    <row r="3154" spans="1:17">
      <c r="A3154" s="38">
        <v>41771</v>
      </c>
      <c r="B3154" s="49" t="s">
        <v>153</v>
      </c>
      <c r="C3154" s="24">
        <f t="shared" si="294"/>
        <v>30.406921776000001</v>
      </c>
      <c r="D3154" s="24">
        <f t="shared" si="295"/>
        <v>0</v>
      </c>
      <c r="E3154" s="18">
        <f>IF(G3154&gt;=0.3,(バックデータ一覧!$C$10*(バックデータ一覧!$C$12*計算過程!L3154+バックデータ一覧!$C$13*LN(計算過程!G3154)+バックデータ一覧!$C$14)^バックデータ一覧!$C$11+バックデータ一覧!$E$10*(計算過程!G3154/(バックデータ一覧!$E$12*計算過程!L3154+バックデータ一覧!$E$13*LN(計算過程!G3154)+バックデータ一覧!$E$14))^バックデータ一覧!$E$11)*計算過程!$W$11*10^-3,0)</f>
        <v>0</v>
      </c>
      <c r="F3154" s="18">
        <f>IF(G3154&lt;0.3,(バックデータ一覧!$C$10*(バックデータ一覧!$C$12*計算過程!L3154+バックデータ一覧!$C$13*LN(0.3)+バックデータ一覧!$C$14)^バックデータ一覧!$C$11+バックデータ一覧!$E$10*(0.3/(バックデータ一覧!$E$12*計算過程!L3154+バックデータ一覧!$E$13*LN(0.3)+バックデータ一覧!$E$14))^バックデータ一覧!$E$11)*計算過程!$W$11*計算過程!G3154/0.3*10^-3,0)</f>
        <v>0</v>
      </c>
      <c r="G3154" s="18">
        <f t="shared" si="296"/>
        <v>0</v>
      </c>
      <c r="H3154" s="18">
        <f t="shared" si="297"/>
        <v>0</v>
      </c>
      <c r="I3154" s="24">
        <v>0</v>
      </c>
      <c r="J3154" s="24">
        <v>0</v>
      </c>
      <c r="K3154" s="24">
        <v>0</v>
      </c>
      <c r="L3154" s="14">
        <f>貼り付けシート!C3154</f>
        <v>19</v>
      </c>
      <c r="M3154" s="14">
        <f>貼り付けシート!D3154</f>
        <v>12</v>
      </c>
      <c r="N3154" s="18">
        <f>貼り付けシート!E3154</f>
        <v>87.190675001362735</v>
      </c>
      <c r="O3154" s="18">
        <f>貼り付けシート!F3154</f>
        <v>0</v>
      </c>
      <c r="P3154" s="19">
        <f t="shared" si="298"/>
        <v>0</v>
      </c>
      <c r="Q3154" s="19">
        <f t="shared" si="299"/>
        <v>0</v>
      </c>
    </row>
    <row r="3155" spans="1:17">
      <c r="A3155" s="38">
        <v>41771</v>
      </c>
      <c r="B3155" s="49" t="s">
        <v>154</v>
      </c>
      <c r="C3155" s="24">
        <f t="shared" si="294"/>
        <v>30.406921776000001</v>
      </c>
      <c r="D3155" s="24">
        <f t="shared" si="295"/>
        <v>0</v>
      </c>
      <c r="E3155" s="18">
        <f>IF(G3155&gt;=0.3,(バックデータ一覧!$C$10*(バックデータ一覧!$C$12*計算過程!L3155+バックデータ一覧!$C$13*LN(計算過程!G3155)+バックデータ一覧!$C$14)^バックデータ一覧!$C$11+バックデータ一覧!$E$10*(計算過程!G3155/(バックデータ一覧!$E$12*計算過程!L3155+バックデータ一覧!$E$13*LN(計算過程!G3155)+バックデータ一覧!$E$14))^バックデータ一覧!$E$11)*計算過程!$W$11*10^-3,0)</f>
        <v>0</v>
      </c>
      <c r="F3155" s="18">
        <f>IF(G3155&lt;0.3,(バックデータ一覧!$C$10*(バックデータ一覧!$C$12*計算過程!L3155+バックデータ一覧!$C$13*LN(0.3)+バックデータ一覧!$C$14)^バックデータ一覧!$C$11+バックデータ一覧!$E$10*(0.3/(バックデータ一覧!$E$12*計算過程!L3155+バックデータ一覧!$E$13*LN(0.3)+バックデータ一覧!$E$14))^バックデータ一覧!$E$11)*計算過程!$W$11*計算過程!G3155/0.3*10^-3,0)</f>
        <v>0</v>
      </c>
      <c r="G3155" s="18">
        <f t="shared" si="296"/>
        <v>0</v>
      </c>
      <c r="H3155" s="18">
        <f t="shared" si="297"/>
        <v>0</v>
      </c>
      <c r="I3155" s="24">
        <v>0</v>
      </c>
      <c r="J3155" s="24">
        <v>0</v>
      </c>
      <c r="K3155" s="24">
        <v>0</v>
      </c>
      <c r="L3155" s="14">
        <f>貼り付けシート!C3155</f>
        <v>19.5</v>
      </c>
      <c r="M3155" s="14">
        <f>貼り付けシート!D3155</f>
        <v>11.8</v>
      </c>
      <c r="N3155" s="18">
        <f>貼り付けシート!E3155</f>
        <v>83.13391085727082</v>
      </c>
      <c r="O3155" s="18">
        <f>貼り付けシート!F3155</f>
        <v>0</v>
      </c>
      <c r="P3155" s="19">
        <f t="shared" si="298"/>
        <v>0</v>
      </c>
      <c r="Q3155" s="19">
        <f t="shared" si="299"/>
        <v>0</v>
      </c>
    </row>
    <row r="3156" spans="1:17">
      <c r="A3156" s="38">
        <v>41771</v>
      </c>
      <c r="B3156" s="49" t="s">
        <v>155</v>
      </c>
      <c r="C3156" s="24">
        <f t="shared" si="294"/>
        <v>30.406921776000001</v>
      </c>
      <c r="D3156" s="24">
        <f t="shared" si="295"/>
        <v>0</v>
      </c>
      <c r="E3156" s="18">
        <f>IF(G3156&gt;=0.3,(バックデータ一覧!$C$10*(バックデータ一覧!$C$12*計算過程!L3156+バックデータ一覧!$C$13*LN(計算過程!G3156)+バックデータ一覧!$C$14)^バックデータ一覧!$C$11+バックデータ一覧!$E$10*(計算過程!G3156/(バックデータ一覧!$E$12*計算過程!L3156+バックデータ一覧!$E$13*LN(計算過程!G3156)+バックデータ一覧!$E$14))^バックデータ一覧!$E$11)*計算過程!$W$11*10^-3,0)</f>
        <v>0</v>
      </c>
      <c r="F3156" s="18">
        <f>IF(G3156&lt;0.3,(バックデータ一覧!$C$10*(バックデータ一覧!$C$12*計算過程!L3156+バックデータ一覧!$C$13*LN(0.3)+バックデータ一覧!$C$14)^バックデータ一覧!$C$11+バックデータ一覧!$E$10*(0.3/(バックデータ一覧!$E$12*計算過程!L3156+バックデータ一覧!$E$13*LN(0.3)+バックデータ一覧!$E$14))^バックデータ一覧!$E$11)*計算過程!$W$11*計算過程!G3156/0.3*10^-3,0)</f>
        <v>0</v>
      </c>
      <c r="G3156" s="18">
        <f t="shared" si="296"/>
        <v>0</v>
      </c>
      <c r="H3156" s="18">
        <f t="shared" si="297"/>
        <v>0</v>
      </c>
      <c r="I3156" s="24">
        <v>0</v>
      </c>
      <c r="J3156" s="24">
        <v>0</v>
      </c>
      <c r="K3156" s="24">
        <v>0</v>
      </c>
      <c r="L3156" s="14">
        <f>貼り付けシート!C3156</f>
        <v>19.8</v>
      </c>
      <c r="M3156" s="14">
        <f>貼り付けシート!D3156</f>
        <v>11.1</v>
      </c>
      <c r="N3156" s="18">
        <f>貼り付けシート!E3156</f>
        <v>76.843377103648336</v>
      </c>
      <c r="O3156" s="18">
        <f>貼り付けシート!F3156</f>
        <v>0</v>
      </c>
      <c r="P3156" s="19">
        <f t="shared" si="298"/>
        <v>0</v>
      </c>
      <c r="Q3156" s="19">
        <f t="shared" si="299"/>
        <v>0</v>
      </c>
    </row>
    <row r="3157" spans="1:17">
      <c r="A3157" s="38">
        <v>41771</v>
      </c>
      <c r="B3157" s="49" t="s">
        <v>156</v>
      </c>
      <c r="C3157" s="24">
        <f t="shared" si="294"/>
        <v>30.406921776000001</v>
      </c>
      <c r="D3157" s="24">
        <f t="shared" si="295"/>
        <v>0</v>
      </c>
      <c r="E3157" s="18">
        <f>IF(G3157&gt;=0.3,(バックデータ一覧!$C$10*(バックデータ一覧!$C$12*計算過程!L3157+バックデータ一覧!$C$13*LN(計算過程!G3157)+バックデータ一覧!$C$14)^バックデータ一覧!$C$11+バックデータ一覧!$E$10*(計算過程!G3157/(バックデータ一覧!$E$12*計算過程!L3157+バックデータ一覧!$E$13*LN(計算過程!G3157)+バックデータ一覧!$E$14))^バックデータ一覧!$E$11)*計算過程!$W$11*10^-3,0)</f>
        <v>0</v>
      </c>
      <c r="F3157" s="18">
        <f>IF(G3157&lt;0.3,(バックデータ一覧!$C$10*(バックデータ一覧!$C$12*計算過程!L3157+バックデータ一覧!$C$13*LN(0.3)+バックデータ一覧!$C$14)^バックデータ一覧!$C$11+バックデータ一覧!$E$10*(0.3/(バックデータ一覧!$E$12*計算過程!L3157+バックデータ一覧!$E$13*LN(0.3)+バックデータ一覧!$E$14))^バックデータ一覧!$E$11)*計算過程!$W$11*計算過程!G3157/0.3*10^-3,0)</f>
        <v>0</v>
      </c>
      <c r="G3157" s="18">
        <f t="shared" si="296"/>
        <v>0</v>
      </c>
      <c r="H3157" s="18">
        <f t="shared" si="297"/>
        <v>0</v>
      </c>
      <c r="I3157" s="24">
        <v>0</v>
      </c>
      <c r="J3157" s="24">
        <v>0</v>
      </c>
      <c r="K3157" s="24">
        <v>0</v>
      </c>
      <c r="L3157" s="14">
        <f>貼り付けシート!C3157</f>
        <v>20.8</v>
      </c>
      <c r="M3157" s="14">
        <f>貼り付けシート!D3157</f>
        <v>10.4</v>
      </c>
      <c r="N3157" s="18">
        <f>貼り付けシート!E3157</f>
        <v>67.757416120538522</v>
      </c>
      <c r="O3157" s="18">
        <f>貼り付けシート!F3157</f>
        <v>0</v>
      </c>
      <c r="P3157" s="19">
        <f t="shared" si="298"/>
        <v>0</v>
      </c>
      <c r="Q3157" s="19">
        <f t="shared" si="299"/>
        <v>0</v>
      </c>
    </row>
    <row r="3158" spans="1:17">
      <c r="A3158" s="38">
        <v>41771</v>
      </c>
      <c r="B3158" s="49" t="s">
        <v>157</v>
      </c>
      <c r="C3158" s="24">
        <f t="shared" si="294"/>
        <v>30.406921776000001</v>
      </c>
      <c r="D3158" s="24">
        <f t="shared" si="295"/>
        <v>0</v>
      </c>
      <c r="E3158" s="18">
        <f>IF(G3158&gt;=0.3,(バックデータ一覧!$C$10*(バックデータ一覧!$C$12*計算過程!L3158+バックデータ一覧!$C$13*LN(計算過程!G3158)+バックデータ一覧!$C$14)^バックデータ一覧!$C$11+バックデータ一覧!$E$10*(計算過程!G3158/(バックデータ一覧!$E$12*計算過程!L3158+バックデータ一覧!$E$13*LN(計算過程!G3158)+バックデータ一覧!$E$14))^バックデータ一覧!$E$11)*計算過程!$W$11*10^-3,0)</f>
        <v>0</v>
      </c>
      <c r="F3158" s="18">
        <f>IF(G3158&lt;0.3,(バックデータ一覧!$C$10*(バックデータ一覧!$C$12*計算過程!L3158+バックデータ一覧!$C$13*LN(0.3)+バックデータ一覧!$C$14)^バックデータ一覧!$C$11+バックデータ一覧!$E$10*(0.3/(バックデータ一覧!$E$12*計算過程!L3158+バックデータ一覧!$E$13*LN(0.3)+バックデータ一覧!$E$14))^バックデータ一覧!$E$11)*計算過程!$W$11*計算過程!G3158/0.3*10^-3,0)</f>
        <v>0</v>
      </c>
      <c r="G3158" s="18">
        <f t="shared" si="296"/>
        <v>0</v>
      </c>
      <c r="H3158" s="18">
        <f t="shared" si="297"/>
        <v>0</v>
      </c>
      <c r="I3158" s="24">
        <v>0</v>
      </c>
      <c r="J3158" s="24">
        <v>0</v>
      </c>
      <c r="K3158" s="24">
        <v>0</v>
      </c>
      <c r="L3158" s="14">
        <f>貼り付けシート!C3158</f>
        <v>21.5</v>
      </c>
      <c r="M3158" s="14">
        <f>貼り付けシート!D3158</f>
        <v>9.8000000000000007</v>
      </c>
      <c r="N3158" s="18">
        <f>貼り付けシート!E3158</f>
        <v>61.2204224193881</v>
      </c>
      <c r="O3158" s="18">
        <f>貼り付けシート!F3158</f>
        <v>0</v>
      </c>
      <c r="P3158" s="19">
        <f t="shared" si="298"/>
        <v>0</v>
      </c>
      <c r="Q3158" s="19">
        <f t="shared" si="299"/>
        <v>0</v>
      </c>
    </row>
    <row r="3159" spans="1:17">
      <c r="A3159" s="38">
        <v>41771</v>
      </c>
      <c r="B3159" s="49" t="s">
        <v>158</v>
      </c>
      <c r="C3159" s="24">
        <f t="shared" si="294"/>
        <v>30.406921776000001</v>
      </c>
      <c r="D3159" s="24">
        <f t="shared" si="295"/>
        <v>0</v>
      </c>
      <c r="E3159" s="18">
        <f>IF(G3159&gt;=0.3,(バックデータ一覧!$C$10*(バックデータ一覧!$C$12*計算過程!L3159+バックデータ一覧!$C$13*LN(計算過程!G3159)+バックデータ一覧!$C$14)^バックデータ一覧!$C$11+バックデータ一覧!$E$10*(計算過程!G3159/(バックデータ一覧!$E$12*計算過程!L3159+バックデータ一覧!$E$13*LN(計算過程!G3159)+バックデータ一覧!$E$14))^バックデータ一覧!$E$11)*計算過程!$W$11*10^-3,0)</f>
        <v>0</v>
      </c>
      <c r="F3159" s="18">
        <f>IF(G3159&lt;0.3,(バックデータ一覧!$C$10*(バックデータ一覧!$C$12*計算過程!L3159+バックデータ一覧!$C$13*LN(0.3)+バックデータ一覧!$C$14)^バックデータ一覧!$C$11+バックデータ一覧!$E$10*(0.3/(バックデータ一覧!$E$12*計算過程!L3159+バックデータ一覧!$E$13*LN(0.3)+バックデータ一覧!$E$14))^バックデータ一覧!$E$11)*計算過程!$W$11*計算過程!G3159/0.3*10^-3,0)</f>
        <v>0</v>
      </c>
      <c r="G3159" s="18">
        <f t="shared" si="296"/>
        <v>0</v>
      </c>
      <c r="H3159" s="18">
        <f t="shared" si="297"/>
        <v>0</v>
      </c>
      <c r="I3159" s="24">
        <v>0</v>
      </c>
      <c r="J3159" s="24">
        <v>0</v>
      </c>
      <c r="K3159" s="24">
        <v>0</v>
      </c>
      <c r="L3159" s="14">
        <f>貼り付けシート!C3159</f>
        <v>22.3</v>
      </c>
      <c r="M3159" s="14">
        <f>貼り付けシート!D3159</f>
        <v>9.8000000000000007</v>
      </c>
      <c r="N3159" s="18">
        <f>貼り付けシート!E3159</f>
        <v>58.302485189386374</v>
      </c>
      <c r="O3159" s="18">
        <f>貼り付けシート!F3159</f>
        <v>0</v>
      </c>
      <c r="P3159" s="19">
        <f t="shared" si="298"/>
        <v>0</v>
      </c>
      <c r="Q3159" s="19">
        <f t="shared" si="299"/>
        <v>0</v>
      </c>
    </row>
    <row r="3160" spans="1:17">
      <c r="A3160" s="38">
        <v>41771</v>
      </c>
      <c r="B3160" s="49" t="s">
        <v>159</v>
      </c>
      <c r="C3160" s="24">
        <f t="shared" si="294"/>
        <v>30.406921776000001</v>
      </c>
      <c r="D3160" s="24">
        <f t="shared" si="295"/>
        <v>0</v>
      </c>
      <c r="E3160" s="18">
        <f>IF(G3160&gt;=0.3,(バックデータ一覧!$C$10*(バックデータ一覧!$C$12*計算過程!L3160+バックデータ一覧!$C$13*LN(計算過程!G3160)+バックデータ一覧!$C$14)^バックデータ一覧!$C$11+バックデータ一覧!$E$10*(計算過程!G3160/(バックデータ一覧!$E$12*計算過程!L3160+バックデータ一覧!$E$13*LN(計算過程!G3160)+バックデータ一覧!$E$14))^バックデータ一覧!$E$11)*計算過程!$W$11*10^-3,0)</f>
        <v>0</v>
      </c>
      <c r="F3160" s="18">
        <f>IF(G3160&lt;0.3,(バックデータ一覧!$C$10*(バックデータ一覧!$C$12*計算過程!L3160+バックデータ一覧!$C$13*LN(0.3)+バックデータ一覧!$C$14)^バックデータ一覧!$C$11+バックデータ一覧!$E$10*(0.3/(バックデータ一覧!$E$12*計算過程!L3160+バックデータ一覧!$E$13*LN(0.3)+バックデータ一覧!$E$14))^バックデータ一覧!$E$11)*計算過程!$W$11*計算過程!G3160/0.3*10^-3,0)</f>
        <v>0</v>
      </c>
      <c r="G3160" s="18">
        <f t="shared" si="296"/>
        <v>0</v>
      </c>
      <c r="H3160" s="18">
        <f t="shared" si="297"/>
        <v>0</v>
      </c>
      <c r="I3160" s="24">
        <v>0</v>
      </c>
      <c r="J3160" s="24">
        <v>0</v>
      </c>
      <c r="K3160" s="24">
        <v>0</v>
      </c>
      <c r="L3160" s="14">
        <f>貼り付けシート!C3160</f>
        <v>23.2</v>
      </c>
      <c r="M3160" s="14">
        <f>貼り付けシート!D3160</f>
        <v>9.8000000000000007</v>
      </c>
      <c r="N3160" s="18">
        <f>貼り付けシート!E3160</f>
        <v>55.205431640797173</v>
      </c>
      <c r="O3160" s="18">
        <f>貼り付けシート!F3160</f>
        <v>0</v>
      </c>
      <c r="P3160" s="19">
        <f t="shared" si="298"/>
        <v>0</v>
      </c>
      <c r="Q3160" s="19">
        <f t="shared" si="299"/>
        <v>0</v>
      </c>
    </row>
    <row r="3161" spans="1:17">
      <c r="A3161" s="38">
        <v>41771</v>
      </c>
      <c r="B3161" s="49" t="s">
        <v>160</v>
      </c>
      <c r="C3161" s="24">
        <f t="shared" si="294"/>
        <v>30.406921776000001</v>
      </c>
      <c r="D3161" s="24">
        <f t="shared" si="295"/>
        <v>0</v>
      </c>
      <c r="E3161" s="18">
        <f>IF(G3161&gt;=0.3,(バックデータ一覧!$C$10*(バックデータ一覧!$C$12*計算過程!L3161+バックデータ一覧!$C$13*LN(計算過程!G3161)+バックデータ一覧!$C$14)^バックデータ一覧!$C$11+バックデータ一覧!$E$10*(計算過程!G3161/(バックデータ一覧!$E$12*計算過程!L3161+バックデータ一覧!$E$13*LN(計算過程!G3161)+バックデータ一覧!$E$14))^バックデータ一覧!$E$11)*計算過程!$W$11*10^-3,0)</f>
        <v>0</v>
      </c>
      <c r="F3161" s="18">
        <f>IF(G3161&lt;0.3,(バックデータ一覧!$C$10*(バックデータ一覧!$C$12*計算過程!L3161+バックデータ一覧!$C$13*LN(0.3)+バックデータ一覧!$C$14)^バックデータ一覧!$C$11+バックデータ一覧!$E$10*(0.3/(バックデータ一覧!$E$12*計算過程!L3161+バックデータ一覧!$E$13*LN(0.3)+バックデータ一覧!$E$14))^バックデータ一覧!$E$11)*計算過程!$W$11*計算過程!G3161/0.3*10^-3,0)</f>
        <v>0</v>
      </c>
      <c r="G3161" s="18">
        <f t="shared" si="296"/>
        <v>0</v>
      </c>
      <c r="H3161" s="18">
        <f t="shared" si="297"/>
        <v>0</v>
      </c>
      <c r="I3161" s="24">
        <v>0</v>
      </c>
      <c r="J3161" s="24">
        <v>0</v>
      </c>
      <c r="K3161" s="24">
        <v>0</v>
      </c>
      <c r="L3161" s="14">
        <f>貼り付けシート!C3161</f>
        <v>23.5</v>
      </c>
      <c r="M3161" s="14">
        <f>貼り付けシート!D3161</f>
        <v>9.8000000000000007</v>
      </c>
      <c r="N3161" s="18">
        <f>貼り付けシート!E3161</f>
        <v>54.214605932010038</v>
      </c>
      <c r="O3161" s="18">
        <f>貼り付けシート!F3161</f>
        <v>0</v>
      </c>
      <c r="P3161" s="19">
        <f t="shared" si="298"/>
        <v>0</v>
      </c>
      <c r="Q3161" s="19">
        <f t="shared" si="299"/>
        <v>0</v>
      </c>
    </row>
    <row r="3162" spans="1:17">
      <c r="A3162" s="38">
        <v>41771</v>
      </c>
      <c r="B3162" s="49" t="s">
        <v>161</v>
      </c>
      <c r="C3162" s="24">
        <f t="shared" si="294"/>
        <v>30.406921776000001</v>
      </c>
      <c r="D3162" s="24">
        <f t="shared" si="295"/>
        <v>0</v>
      </c>
      <c r="E3162" s="18">
        <f>IF(G3162&gt;=0.3,(バックデータ一覧!$C$10*(バックデータ一覧!$C$12*計算過程!L3162+バックデータ一覧!$C$13*LN(計算過程!G3162)+バックデータ一覧!$C$14)^バックデータ一覧!$C$11+バックデータ一覧!$E$10*(計算過程!G3162/(バックデータ一覧!$E$12*計算過程!L3162+バックデータ一覧!$E$13*LN(計算過程!G3162)+バックデータ一覧!$E$14))^バックデータ一覧!$E$11)*計算過程!$W$11*10^-3,0)</f>
        <v>0</v>
      </c>
      <c r="F3162" s="18">
        <f>IF(G3162&lt;0.3,(バックデータ一覧!$C$10*(バックデータ一覧!$C$12*計算過程!L3162+バックデータ一覧!$C$13*LN(0.3)+バックデータ一覧!$C$14)^バックデータ一覧!$C$11+バックデータ一覧!$E$10*(0.3/(バックデータ一覧!$E$12*計算過程!L3162+バックデータ一覧!$E$13*LN(0.3)+バックデータ一覧!$E$14))^バックデータ一覧!$E$11)*計算過程!$W$11*計算過程!G3162/0.3*10^-3,0)</f>
        <v>0</v>
      </c>
      <c r="G3162" s="18">
        <f t="shared" si="296"/>
        <v>0</v>
      </c>
      <c r="H3162" s="18">
        <f t="shared" si="297"/>
        <v>0</v>
      </c>
      <c r="I3162" s="24">
        <v>0</v>
      </c>
      <c r="J3162" s="24">
        <v>0</v>
      </c>
      <c r="K3162" s="24">
        <v>0</v>
      </c>
      <c r="L3162" s="14">
        <f>貼り付けシート!C3162</f>
        <v>24.4</v>
      </c>
      <c r="M3162" s="14">
        <f>貼り付けシート!D3162</f>
        <v>9.4</v>
      </c>
      <c r="N3162" s="18">
        <f>貼り付けシート!E3162</f>
        <v>49.2951905836386</v>
      </c>
      <c r="O3162" s="18">
        <f>貼り付けシート!F3162</f>
        <v>0</v>
      </c>
      <c r="P3162" s="19">
        <f t="shared" si="298"/>
        <v>0</v>
      </c>
      <c r="Q3162" s="19">
        <f t="shared" si="299"/>
        <v>0</v>
      </c>
    </row>
    <row r="3163" spans="1:17">
      <c r="A3163" s="38">
        <v>41771</v>
      </c>
      <c r="B3163" s="49" t="s">
        <v>162</v>
      </c>
      <c r="C3163" s="24">
        <f t="shared" si="294"/>
        <v>30.406921776000001</v>
      </c>
      <c r="D3163" s="24">
        <f t="shared" si="295"/>
        <v>0</v>
      </c>
      <c r="E3163" s="18">
        <f>IF(G3163&gt;=0.3,(バックデータ一覧!$C$10*(バックデータ一覧!$C$12*計算過程!L3163+バックデータ一覧!$C$13*LN(計算過程!G3163)+バックデータ一覧!$C$14)^バックデータ一覧!$C$11+バックデータ一覧!$E$10*(計算過程!G3163/(バックデータ一覧!$E$12*計算過程!L3163+バックデータ一覧!$E$13*LN(計算過程!G3163)+バックデータ一覧!$E$14))^バックデータ一覧!$E$11)*計算過程!$W$11*10^-3,0)</f>
        <v>0</v>
      </c>
      <c r="F3163" s="18">
        <f>IF(G3163&lt;0.3,(バックデータ一覧!$C$10*(バックデータ一覧!$C$12*計算過程!L3163+バックデータ一覧!$C$13*LN(0.3)+バックデータ一覧!$C$14)^バックデータ一覧!$C$11+バックデータ一覧!$E$10*(0.3/(バックデータ一覧!$E$12*計算過程!L3163+バックデータ一覧!$E$13*LN(0.3)+バックデータ一覧!$E$14))^バックデータ一覧!$E$11)*計算過程!$W$11*計算過程!G3163/0.3*10^-3,0)</f>
        <v>0</v>
      </c>
      <c r="G3163" s="18">
        <f t="shared" si="296"/>
        <v>0</v>
      </c>
      <c r="H3163" s="18">
        <f t="shared" si="297"/>
        <v>0</v>
      </c>
      <c r="I3163" s="24">
        <v>0</v>
      </c>
      <c r="J3163" s="24">
        <v>0</v>
      </c>
      <c r="K3163" s="24">
        <v>0</v>
      </c>
      <c r="L3163" s="14">
        <f>貼り付けシート!C3163</f>
        <v>24.6</v>
      </c>
      <c r="M3163" s="14">
        <f>貼り付けシート!D3163</f>
        <v>9</v>
      </c>
      <c r="N3163" s="18">
        <f>貼り付けシート!E3163</f>
        <v>46.665574683208611</v>
      </c>
      <c r="O3163" s="18">
        <f>貼り付けシート!F3163</f>
        <v>0</v>
      </c>
      <c r="P3163" s="19">
        <f t="shared" si="298"/>
        <v>0</v>
      </c>
      <c r="Q3163" s="19">
        <f t="shared" si="299"/>
        <v>0</v>
      </c>
    </row>
    <row r="3164" spans="1:17">
      <c r="A3164" s="38">
        <v>41771</v>
      </c>
      <c r="B3164" s="49" t="s">
        <v>163</v>
      </c>
      <c r="C3164" s="24">
        <f t="shared" si="294"/>
        <v>30.406921776000001</v>
      </c>
      <c r="D3164" s="24">
        <f t="shared" si="295"/>
        <v>0</v>
      </c>
      <c r="E3164" s="18">
        <f>IF(G3164&gt;=0.3,(バックデータ一覧!$C$10*(バックデータ一覧!$C$12*計算過程!L3164+バックデータ一覧!$C$13*LN(計算過程!G3164)+バックデータ一覧!$C$14)^バックデータ一覧!$C$11+バックデータ一覧!$E$10*(計算過程!G3164/(バックデータ一覧!$E$12*計算過程!L3164+バックデータ一覧!$E$13*LN(計算過程!G3164)+バックデータ一覧!$E$14))^バックデータ一覧!$E$11)*計算過程!$W$11*10^-3,0)</f>
        <v>0</v>
      </c>
      <c r="F3164" s="18">
        <f>IF(G3164&lt;0.3,(バックデータ一覧!$C$10*(バックデータ一覧!$C$12*計算過程!L3164+バックデータ一覧!$C$13*LN(0.3)+バックデータ一覧!$C$14)^バックデータ一覧!$C$11+バックデータ一覧!$E$10*(0.3/(バックデータ一覧!$E$12*計算過程!L3164+バックデータ一覧!$E$13*LN(0.3)+バックデータ一覧!$E$14))^バックデータ一覧!$E$11)*計算過程!$W$11*計算過程!G3164/0.3*10^-3,0)</f>
        <v>0</v>
      </c>
      <c r="G3164" s="18">
        <f t="shared" si="296"/>
        <v>0</v>
      </c>
      <c r="H3164" s="18">
        <f t="shared" si="297"/>
        <v>0</v>
      </c>
      <c r="I3164" s="24">
        <v>0</v>
      </c>
      <c r="J3164" s="24">
        <v>0</v>
      </c>
      <c r="K3164" s="24">
        <v>0</v>
      </c>
      <c r="L3164" s="14">
        <f>貼り付けシート!C3164</f>
        <v>24.7</v>
      </c>
      <c r="M3164" s="14">
        <f>貼り付けシート!D3164</f>
        <v>8.6999999999999993</v>
      </c>
      <c r="N3164" s="18">
        <f>貼り付けシート!E3164</f>
        <v>44.862550254654124</v>
      </c>
      <c r="O3164" s="18">
        <f>貼り付けシート!F3164</f>
        <v>0</v>
      </c>
      <c r="P3164" s="19">
        <f t="shared" si="298"/>
        <v>0</v>
      </c>
      <c r="Q3164" s="19">
        <f t="shared" si="299"/>
        <v>0</v>
      </c>
    </row>
    <row r="3165" spans="1:17">
      <c r="A3165" s="38">
        <v>41771</v>
      </c>
      <c r="B3165" s="49" t="s">
        <v>164</v>
      </c>
      <c r="C3165" s="24">
        <f t="shared" si="294"/>
        <v>30.406921776000001</v>
      </c>
      <c r="D3165" s="24">
        <f t="shared" si="295"/>
        <v>0</v>
      </c>
      <c r="E3165" s="18">
        <f>IF(G3165&gt;=0.3,(バックデータ一覧!$C$10*(バックデータ一覧!$C$12*計算過程!L3165+バックデータ一覧!$C$13*LN(計算過程!G3165)+バックデータ一覧!$C$14)^バックデータ一覧!$C$11+バックデータ一覧!$E$10*(計算過程!G3165/(バックデータ一覧!$E$12*計算過程!L3165+バックデータ一覧!$E$13*LN(計算過程!G3165)+バックデータ一覧!$E$14))^バックデータ一覧!$E$11)*計算過程!$W$11*10^-3,0)</f>
        <v>0</v>
      </c>
      <c r="F3165" s="18">
        <f>IF(G3165&lt;0.3,(バックデータ一覧!$C$10*(バックデータ一覧!$C$12*計算過程!L3165+バックデータ一覧!$C$13*LN(0.3)+バックデータ一覧!$C$14)^バックデータ一覧!$C$11+バックデータ一覧!$E$10*(0.3/(バックデータ一覧!$E$12*計算過程!L3165+バックデータ一覧!$E$13*LN(0.3)+バックデータ一覧!$E$14))^バックデータ一覧!$E$11)*計算過程!$W$11*計算過程!G3165/0.3*10^-3,0)</f>
        <v>0</v>
      </c>
      <c r="G3165" s="18">
        <f t="shared" si="296"/>
        <v>0</v>
      </c>
      <c r="H3165" s="18">
        <f t="shared" si="297"/>
        <v>0</v>
      </c>
      <c r="I3165" s="24">
        <v>0</v>
      </c>
      <c r="J3165" s="24">
        <v>0</v>
      </c>
      <c r="K3165" s="24">
        <v>0</v>
      </c>
      <c r="L3165" s="14">
        <f>貼り付けシート!C3165</f>
        <v>24.4</v>
      </c>
      <c r="M3165" s="14">
        <f>貼り付けシート!D3165</f>
        <v>8.8000000000000007</v>
      </c>
      <c r="N3165" s="18">
        <f>貼り付けシート!E3165</f>
        <v>46.192584449278002</v>
      </c>
      <c r="O3165" s="18">
        <f>貼り付けシート!F3165</f>
        <v>0</v>
      </c>
      <c r="P3165" s="19">
        <f t="shared" si="298"/>
        <v>0</v>
      </c>
      <c r="Q3165" s="19">
        <f t="shared" si="299"/>
        <v>0</v>
      </c>
    </row>
    <row r="3166" spans="1:17">
      <c r="A3166" s="38">
        <v>41771</v>
      </c>
      <c r="B3166" s="49" t="s">
        <v>165</v>
      </c>
      <c r="C3166" s="24">
        <f t="shared" si="294"/>
        <v>30.406921776000001</v>
      </c>
      <c r="D3166" s="24">
        <f t="shared" si="295"/>
        <v>0</v>
      </c>
      <c r="E3166" s="18">
        <f>IF(G3166&gt;=0.3,(バックデータ一覧!$C$10*(バックデータ一覧!$C$12*計算過程!L3166+バックデータ一覧!$C$13*LN(計算過程!G3166)+バックデータ一覧!$C$14)^バックデータ一覧!$C$11+バックデータ一覧!$E$10*(計算過程!G3166/(バックデータ一覧!$E$12*計算過程!L3166+バックデータ一覧!$E$13*LN(計算過程!G3166)+バックデータ一覧!$E$14))^バックデータ一覧!$E$11)*計算過程!$W$11*10^-3,0)</f>
        <v>0</v>
      </c>
      <c r="F3166" s="18">
        <f>IF(G3166&lt;0.3,(バックデータ一覧!$C$10*(バックデータ一覧!$C$12*計算過程!L3166+バックデータ一覧!$C$13*LN(0.3)+バックデータ一覧!$C$14)^バックデータ一覧!$C$11+バックデータ一覧!$E$10*(0.3/(バックデータ一覧!$E$12*計算過程!L3166+バックデータ一覧!$E$13*LN(0.3)+バックデータ一覧!$E$14))^バックデータ一覧!$E$11)*計算過程!$W$11*計算過程!G3166/0.3*10^-3,0)</f>
        <v>0</v>
      </c>
      <c r="G3166" s="18">
        <f t="shared" si="296"/>
        <v>0</v>
      </c>
      <c r="H3166" s="18">
        <f t="shared" si="297"/>
        <v>0</v>
      </c>
      <c r="I3166" s="24">
        <v>0</v>
      </c>
      <c r="J3166" s="24">
        <v>0</v>
      </c>
      <c r="K3166" s="24">
        <v>0</v>
      </c>
      <c r="L3166" s="14">
        <f>貼り付けシート!C3166</f>
        <v>23.2</v>
      </c>
      <c r="M3166" s="14">
        <f>貼り付けシート!D3166</f>
        <v>9</v>
      </c>
      <c r="N3166" s="18">
        <f>貼り付けシート!E3166</f>
        <v>50.76314327693342</v>
      </c>
      <c r="O3166" s="18">
        <f>貼り付けシート!F3166</f>
        <v>0</v>
      </c>
      <c r="P3166" s="19">
        <f t="shared" si="298"/>
        <v>0</v>
      </c>
      <c r="Q3166" s="19">
        <f t="shared" si="299"/>
        <v>0</v>
      </c>
    </row>
    <row r="3167" spans="1:17">
      <c r="A3167" s="38">
        <v>41771</v>
      </c>
      <c r="B3167" s="49" t="s">
        <v>166</v>
      </c>
      <c r="C3167" s="24">
        <f t="shared" si="294"/>
        <v>30.406921776000001</v>
      </c>
      <c r="D3167" s="24">
        <f t="shared" si="295"/>
        <v>0</v>
      </c>
      <c r="E3167" s="18">
        <f>IF(G3167&gt;=0.3,(バックデータ一覧!$C$10*(バックデータ一覧!$C$12*計算過程!L3167+バックデータ一覧!$C$13*LN(計算過程!G3167)+バックデータ一覧!$C$14)^バックデータ一覧!$C$11+バックデータ一覧!$E$10*(計算過程!G3167/(バックデータ一覧!$E$12*計算過程!L3167+バックデータ一覧!$E$13*LN(計算過程!G3167)+バックデータ一覧!$E$14))^バックデータ一覧!$E$11)*計算過程!$W$11*10^-3,0)</f>
        <v>0</v>
      </c>
      <c r="F3167" s="18">
        <f>IF(G3167&lt;0.3,(バックデータ一覧!$C$10*(バックデータ一覧!$C$12*計算過程!L3167+バックデータ一覧!$C$13*LN(0.3)+バックデータ一覧!$C$14)^バックデータ一覧!$C$11+バックデータ一覧!$E$10*(0.3/(バックデータ一覧!$E$12*計算過程!L3167+バックデータ一覧!$E$13*LN(0.3)+バックデータ一覧!$E$14))^バックデータ一覧!$E$11)*計算過程!$W$11*計算過程!G3167/0.3*10^-3,0)</f>
        <v>0</v>
      </c>
      <c r="G3167" s="18">
        <f t="shared" si="296"/>
        <v>0</v>
      </c>
      <c r="H3167" s="18">
        <f t="shared" si="297"/>
        <v>0</v>
      </c>
      <c r="I3167" s="24">
        <v>0</v>
      </c>
      <c r="J3167" s="24">
        <v>0</v>
      </c>
      <c r="K3167" s="24">
        <v>0</v>
      </c>
      <c r="L3167" s="14">
        <f>貼り付けシート!C3167</f>
        <v>22.3</v>
      </c>
      <c r="M3167" s="14">
        <f>貼り付けシート!D3167</f>
        <v>9.1999999999999993</v>
      </c>
      <c r="N3167" s="18">
        <f>貼り付けシート!E3167</f>
        <v>54.784972794356648</v>
      </c>
      <c r="O3167" s="18">
        <f>貼り付けシート!F3167</f>
        <v>0</v>
      </c>
      <c r="P3167" s="19">
        <f t="shared" si="298"/>
        <v>0</v>
      </c>
      <c r="Q3167" s="19">
        <f t="shared" si="299"/>
        <v>0</v>
      </c>
    </row>
    <row r="3168" spans="1:17">
      <c r="A3168" s="38">
        <v>41771</v>
      </c>
      <c r="B3168" s="49" t="s">
        <v>167</v>
      </c>
      <c r="C3168" s="24">
        <f t="shared" si="294"/>
        <v>30.406921776000001</v>
      </c>
      <c r="D3168" s="24">
        <f t="shared" si="295"/>
        <v>0</v>
      </c>
      <c r="E3168" s="18">
        <f>IF(G3168&gt;=0.3,(バックデータ一覧!$C$10*(バックデータ一覧!$C$12*計算過程!L3168+バックデータ一覧!$C$13*LN(計算過程!G3168)+バックデータ一覧!$C$14)^バックデータ一覧!$C$11+バックデータ一覧!$E$10*(計算過程!G3168/(バックデータ一覧!$E$12*計算過程!L3168+バックデータ一覧!$E$13*LN(計算過程!G3168)+バックデータ一覧!$E$14))^バックデータ一覧!$E$11)*計算過程!$W$11*10^-3,0)</f>
        <v>0</v>
      </c>
      <c r="F3168" s="18">
        <f>IF(G3168&lt;0.3,(バックデータ一覧!$C$10*(バックデータ一覧!$C$12*計算過程!L3168+バックデータ一覧!$C$13*LN(0.3)+バックデータ一覧!$C$14)^バックデータ一覧!$C$11+バックデータ一覧!$E$10*(0.3/(バックデータ一覧!$E$12*計算過程!L3168+バックデータ一覧!$E$13*LN(0.3)+バックデータ一覧!$E$14))^バックデータ一覧!$E$11)*計算過程!$W$11*計算過程!G3168/0.3*10^-3,0)</f>
        <v>0</v>
      </c>
      <c r="G3168" s="18">
        <f t="shared" si="296"/>
        <v>0</v>
      </c>
      <c r="H3168" s="18">
        <f t="shared" si="297"/>
        <v>0</v>
      </c>
      <c r="I3168" s="24">
        <v>0</v>
      </c>
      <c r="J3168" s="24">
        <v>0</v>
      </c>
      <c r="K3168" s="24">
        <v>0</v>
      </c>
      <c r="L3168" s="14">
        <f>貼り付けシート!C3168</f>
        <v>20.9</v>
      </c>
      <c r="M3168" s="14">
        <f>貼り付けシート!D3168</f>
        <v>9.5</v>
      </c>
      <c r="N3168" s="18">
        <f>貼り付けシート!E3168</f>
        <v>61.601734758300594</v>
      </c>
      <c r="O3168" s="18">
        <f>貼り付けシート!F3168</f>
        <v>0</v>
      </c>
      <c r="P3168" s="19">
        <f t="shared" si="298"/>
        <v>0</v>
      </c>
      <c r="Q3168" s="19">
        <f t="shared" si="299"/>
        <v>0</v>
      </c>
    </row>
    <row r="3169" spans="1:17">
      <c r="A3169" s="38">
        <v>41771</v>
      </c>
      <c r="B3169" s="49" t="s">
        <v>168</v>
      </c>
      <c r="C3169" s="24">
        <f t="shared" si="294"/>
        <v>30.406921776000001</v>
      </c>
      <c r="D3169" s="24">
        <f t="shared" si="295"/>
        <v>0</v>
      </c>
      <c r="E3169" s="18">
        <f>IF(G3169&gt;=0.3,(バックデータ一覧!$C$10*(バックデータ一覧!$C$12*計算過程!L3169+バックデータ一覧!$C$13*LN(計算過程!G3169)+バックデータ一覧!$C$14)^バックデータ一覧!$C$11+バックデータ一覧!$E$10*(計算過程!G3169/(バックデータ一覧!$E$12*計算過程!L3169+バックデータ一覧!$E$13*LN(計算過程!G3169)+バックデータ一覧!$E$14))^バックデータ一覧!$E$11)*計算過程!$W$11*10^-3,0)</f>
        <v>0</v>
      </c>
      <c r="F3169" s="18">
        <f>IF(G3169&lt;0.3,(バックデータ一覧!$C$10*(バックデータ一覧!$C$12*計算過程!L3169+バックデータ一覧!$C$13*LN(0.3)+バックデータ一覧!$C$14)^バックデータ一覧!$C$11+バックデータ一覧!$E$10*(0.3/(バックデータ一覧!$E$12*計算過程!L3169+バックデータ一覧!$E$13*LN(0.3)+バックデータ一覧!$E$14))^バックデータ一覧!$E$11)*計算過程!$W$11*計算過程!G3169/0.3*10^-3,0)</f>
        <v>0</v>
      </c>
      <c r="G3169" s="18">
        <f t="shared" si="296"/>
        <v>0</v>
      </c>
      <c r="H3169" s="18">
        <f t="shared" si="297"/>
        <v>0</v>
      </c>
      <c r="I3169" s="24">
        <v>0</v>
      </c>
      <c r="J3169" s="24">
        <v>0</v>
      </c>
      <c r="K3169" s="24">
        <v>0</v>
      </c>
      <c r="L3169" s="14">
        <f>貼り付けシート!C3169</f>
        <v>20.2</v>
      </c>
      <c r="M3169" s="14">
        <f>貼り付けシート!D3169</f>
        <v>9.8000000000000007</v>
      </c>
      <c r="N3169" s="18">
        <f>貼り付けシート!E3169</f>
        <v>66.319490576058215</v>
      </c>
      <c r="O3169" s="18">
        <f>貼り付けシート!F3169</f>
        <v>0</v>
      </c>
      <c r="P3169" s="19">
        <f t="shared" si="298"/>
        <v>0</v>
      </c>
      <c r="Q3169" s="19">
        <f t="shared" si="299"/>
        <v>0</v>
      </c>
    </row>
    <row r="3170" spans="1:17">
      <c r="A3170" s="38">
        <v>41771</v>
      </c>
      <c r="B3170" s="49" t="s">
        <v>169</v>
      </c>
      <c r="C3170" s="24">
        <f t="shared" si="294"/>
        <v>30.406921776000001</v>
      </c>
      <c r="D3170" s="24">
        <f t="shared" si="295"/>
        <v>0</v>
      </c>
      <c r="E3170" s="18">
        <f>IF(G3170&gt;=0.3,(バックデータ一覧!$C$10*(バックデータ一覧!$C$12*計算過程!L3170+バックデータ一覧!$C$13*LN(計算過程!G3170)+バックデータ一覧!$C$14)^バックデータ一覧!$C$11+バックデータ一覧!$E$10*(計算過程!G3170/(バックデータ一覧!$E$12*計算過程!L3170+バックデータ一覧!$E$13*LN(計算過程!G3170)+バックデータ一覧!$E$14))^バックデータ一覧!$E$11)*計算過程!$W$11*10^-3,0)</f>
        <v>0</v>
      </c>
      <c r="F3170" s="18">
        <f>IF(G3170&lt;0.3,(バックデータ一覧!$C$10*(バックデータ一覧!$C$12*計算過程!L3170+バックデータ一覧!$C$13*LN(0.3)+バックデータ一覧!$C$14)^バックデータ一覧!$C$11+バックデータ一覧!$E$10*(0.3/(バックデータ一覧!$E$12*計算過程!L3170+バックデータ一覧!$E$13*LN(0.3)+バックデータ一覧!$E$14))^バックデータ一覧!$E$11)*計算過程!$W$11*計算過程!G3170/0.3*10^-3,0)</f>
        <v>0</v>
      </c>
      <c r="G3170" s="18">
        <f t="shared" si="296"/>
        <v>0</v>
      </c>
      <c r="H3170" s="18">
        <f t="shared" si="297"/>
        <v>0</v>
      </c>
      <c r="I3170" s="24">
        <v>0</v>
      </c>
      <c r="J3170" s="24">
        <v>0</v>
      </c>
      <c r="K3170" s="24">
        <v>0</v>
      </c>
      <c r="L3170" s="14">
        <f>貼り付けシート!C3170</f>
        <v>18</v>
      </c>
      <c r="M3170" s="14">
        <f>貼り付けシート!D3170</f>
        <v>10.1</v>
      </c>
      <c r="N3170" s="18">
        <f>貼り付けシート!E3170</f>
        <v>78.366561789178789</v>
      </c>
      <c r="O3170" s="18">
        <f>貼り付けシート!F3170</f>
        <v>0</v>
      </c>
      <c r="P3170" s="19">
        <f t="shared" si="298"/>
        <v>0</v>
      </c>
      <c r="Q3170" s="19">
        <f t="shared" si="299"/>
        <v>0</v>
      </c>
    </row>
    <row r="3171" spans="1:17">
      <c r="A3171" s="38">
        <v>41771</v>
      </c>
      <c r="B3171" s="49" t="s">
        <v>170</v>
      </c>
      <c r="C3171" s="24">
        <f t="shared" si="294"/>
        <v>30.406921776000001</v>
      </c>
      <c r="D3171" s="24">
        <f t="shared" si="295"/>
        <v>0</v>
      </c>
      <c r="E3171" s="18">
        <f>IF(G3171&gt;=0.3,(バックデータ一覧!$C$10*(バックデータ一覧!$C$12*計算過程!L3171+バックデータ一覧!$C$13*LN(計算過程!G3171)+バックデータ一覧!$C$14)^バックデータ一覧!$C$11+バックデータ一覧!$E$10*(計算過程!G3171/(バックデータ一覧!$E$12*計算過程!L3171+バックデータ一覧!$E$13*LN(計算過程!G3171)+バックデータ一覧!$E$14))^バックデータ一覧!$E$11)*計算過程!$W$11*10^-3,0)</f>
        <v>0</v>
      </c>
      <c r="F3171" s="18">
        <f>IF(G3171&lt;0.3,(バックデータ一覧!$C$10*(バックデータ一覧!$C$12*計算過程!L3171+バックデータ一覧!$C$13*LN(0.3)+バックデータ一覧!$C$14)^バックデータ一覧!$C$11+バックデータ一覧!$E$10*(0.3/(バックデータ一覧!$E$12*計算過程!L3171+バックデータ一覧!$E$13*LN(0.3)+バックデータ一覧!$E$14))^バックデータ一覧!$E$11)*計算過程!$W$11*計算過程!G3171/0.3*10^-3,0)</f>
        <v>0</v>
      </c>
      <c r="G3171" s="18">
        <f t="shared" si="296"/>
        <v>0</v>
      </c>
      <c r="H3171" s="18">
        <f t="shared" si="297"/>
        <v>0</v>
      </c>
      <c r="I3171" s="24">
        <v>0</v>
      </c>
      <c r="J3171" s="24">
        <v>0</v>
      </c>
      <c r="K3171" s="24">
        <v>0</v>
      </c>
      <c r="L3171" s="14">
        <f>貼り付けシート!C3171</f>
        <v>17.100000000000001</v>
      </c>
      <c r="M3171" s="14">
        <f>貼り付けシート!D3171</f>
        <v>9.9</v>
      </c>
      <c r="N3171" s="18">
        <f>貼り付けシート!E3171</f>
        <v>81.331558911417218</v>
      </c>
      <c r="O3171" s="18">
        <f>貼り付けシート!F3171</f>
        <v>0</v>
      </c>
      <c r="P3171" s="19">
        <f t="shared" si="298"/>
        <v>0</v>
      </c>
      <c r="Q3171" s="19">
        <f t="shared" si="299"/>
        <v>0</v>
      </c>
    </row>
    <row r="3172" spans="1:17">
      <c r="A3172" s="38">
        <v>41771</v>
      </c>
      <c r="B3172" s="49" t="s">
        <v>171</v>
      </c>
      <c r="C3172" s="24">
        <f t="shared" si="294"/>
        <v>30.406921776000001</v>
      </c>
      <c r="D3172" s="24">
        <f t="shared" si="295"/>
        <v>0</v>
      </c>
      <c r="E3172" s="18">
        <f>IF(G3172&gt;=0.3,(バックデータ一覧!$C$10*(バックデータ一覧!$C$12*計算過程!L3172+バックデータ一覧!$C$13*LN(計算過程!G3172)+バックデータ一覧!$C$14)^バックデータ一覧!$C$11+バックデータ一覧!$E$10*(計算過程!G3172/(バックデータ一覧!$E$12*計算過程!L3172+バックデータ一覧!$E$13*LN(計算過程!G3172)+バックデータ一覧!$E$14))^バックデータ一覧!$E$11)*計算過程!$W$11*10^-3,0)</f>
        <v>0</v>
      </c>
      <c r="F3172" s="18">
        <f>IF(G3172&lt;0.3,(バックデータ一覧!$C$10*(バックデータ一覧!$C$12*計算過程!L3172+バックデータ一覧!$C$13*LN(0.3)+バックデータ一覧!$C$14)^バックデータ一覧!$C$11+バックデータ一覧!$E$10*(0.3/(バックデータ一覧!$E$12*計算過程!L3172+バックデータ一覧!$E$13*LN(0.3)+バックデータ一覧!$E$14))^バックデータ一覧!$E$11)*計算過程!$W$11*計算過程!G3172/0.3*10^-3,0)</f>
        <v>0</v>
      </c>
      <c r="G3172" s="18">
        <f t="shared" si="296"/>
        <v>0</v>
      </c>
      <c r="H3172" s="18">
        <f t="shared" si="297"/>
        <v>0</v>
      </c>
      <c r="I3172" s="24">
        <v>0</v>
      </c>
      <c r="J3172" s="24">
        <v>0</v>
      </c>
      <c r="K3172" s="24">
        <v>0</v>
      </c>
      <c r="L3172" s="14">
        <f>貼り付けシート!C3172</f>
        <v>16.3</v>
      </c>
      <c r="M3172" s="14">
        <f>貼り付けシート!D3172</f>
        <v>9.6999999999999993</v>
      </c>
      <c r="N3172" s="18">
        <f>貼り付けシート!E3172</f>
        <v>83.871443191417939</v>
      </c>
      <c r="O3172" s="18">
        <f>貼り付けシート!F3172</f>
        <v>0</v>
      </c>
      <c r="P3172" s="19">
        <f t="shared" si="298"/>
        <v>0</v>
      </c>
      <c r="Q3172" s="19">
        <f t="shared" si="299"/>
        <v>0</v>
      </c>
    </row>
    <row r="3173" spans="1:17">
      <c r="A3173" s="38">
        <v>41771</v>
      </c>
      <c r="B3173" s="49" t="s">
        <v>172</v>
      </c>
      <c r="C3173" s="24">
        <f t="shared" si="294"/>
        <v>30.406921776000001</v>
      </c>
      <c r="D3173" s="24">
        <f t="shared" si="295"/>
        <v>0</v>
      </c>
      <c r="E3173" s="18">
        <f>IF(G3173&gt;=0.3,(バックデータ一覧!$C$10*(バックデータ一覧!$C$12*計算過程!L3173+バックデータ一覧!$C$13*LN(計算過程!G3173)+バックデータ一覧!$C$14)^バックデータ一覧!$C$11+バックデータ一覧!$E$10*(計算過程!G3173/(バックデータ一覧!$E$12*計算過程!L3173+バックデータ一覧!$E$13*LN(計算過程!G3173)+バックデータ一覧!$E$14))^バックデータ一覧!$E$11)*計算過程!$W$11*10^-3,0)</f>
        <v>0</v>
      </c>
      <c r="F3173" s="18">
        <f>IF(G3173&lt;0.3,(バックデータ一覧!$C$10*(バックデータ一覧!$C$12*計算過程!L3173+バックデータ一覧!$C$13*LN(0.3)+バックデータ一覧!$C$14)^バックデータ一覧!$C$11+バックデータ一覧!$E$10*(0.3/(バックデータ一覧!$E$12*計算過程!L3173+バックデータ一覧!$E$13*LN(0.3)+バックデータ一覧!$E$14))^バックデータ一覧!$E$11)*計算過程!$W$11*計算過程!G3173/0.3*10^-3,0)</f>
        <v>0</v>
      </c>
      <c r="G3173" s="18">
        <f t="shared" si="296"/>
        <v>0</v>
      </c>
      <c r="H3173" s="18">
        <f t="shared" si="297"/>
        <v>0</v>
      </c>
      <c r="I3173" s="24">
        <v>0</v>
      </c>
      <c r="J3173" s="24">
        <v>0</v>
      </c>
      <c r="K3173" s="24">
        <v>0</v>
      </c>
      <c r="L3173" s="14">
        <f>貼り付けシート!C3173</f>
        <v>15.2</v>
      </c>
      <c r="M3173" s="14">
        <f>貼り付けシート!D3173</f>
        <v>9.6</v>
      </c>
      <c r="N3173" s="18">
        <f>貼り付けシート!E3173</f>
        <v>89.077939408190232</v>
      </c>
      <c r="O3173" s="18">
        <f>貼り付けシート!F3173</f>
        <v>0</v>
      </c>
      <c r="P3173" s="19">
        <f t="shared" si="298"/>
        <v>0</v>
      </c>
      <c r="Q3173" s="19">
        <f t="shared" si="299"/>
        <v>0</v>
      </c>
    </row>
    <row r="3174" spans="1:17">
      <c r="A3174" s="38">
        <v>41772</v>
      </c>
      <c r="B3174" s="49" t="s">
        <v>149</v>
      </c>
      <c r="C3174" s="24">
        <f t="shared" si="294"/>
        <v>30.406921776000001</v>
      </c>
      <c r="D3174" s="24">
        <f t="shared" si="295"/>
        <v>0</v>
      </c>
      <c r="E3174" s="18">
        <f>IF(G3174&gt;=0.3,(バックデータ一覧!$C$10*(バックデータ一覧!$C$12*計算過程!L3174+バックデータ一覧!$C$13*LN(計算過程!G3174)+バックデータ一覧!$C$14)^バックデータ一覧!$C$11+バックデータ一覧!$E$10*(計算過程!G3174/(バックデータ一覧!$E$12*計算過程!L3174+バックデータ一覧!$E$13*LN(計算過程!G3174)+バックデータ一覧!$E$14))^バックデータ一覧!$E$11)*計算過程!$W$11*10^-3,0)</f>
        <v>0</v>
      </c>
      <c r="F3174" s="18">
        <f>IF(G3174&lt;0.3,(バックデータ一覧!$C$10*(バックデータ一覧!$C$12*計算過程!L3174+バックデータ一覧!$C$13*LN(0.3)+バックデータ一覧!$C$14)^バックデータ一覧!$C$11+バックデータ一覧!$E$10*(0.3/(バックデータ一覧!$E$12*計算過程!L3174+バックデータ一覧!$E$13*LN(0.3)+バックデータ一覧!$E$14))^バックデータ一覧!$E$11)*計算過程!$W$11*計算過程!G3174/0.3*10^-3,0)</f>
        <v>0</v>
      </c>
      <c r="G3174" s="18">
        <f t="shared" si="296"/>
        <v>0</v>
      </c>
      <c r="H3174" s="18">
        <f t="shared" si="297"/>
        <v>0</v>
      </c>
      <c r="I3174" s="24">
        <v>0</v>
      </c>
      <c r="J3174" s="24">
        <v>0</v>
      </c>
      <c r="K3174" s="24">
        <v>0</v>
      </c>
      <c r="L3174" s="14">
        <f>貼り付けシート!C3174</f>
        <v>15.1</v>
      </c>
      <c r="M3174" s="14">
        <f>貼り付けシート!D3174</f>
        <v>9.3000000000000007</v>
      </c>
      <c r="N3174" s="18">
        <f>貼り付けシート!E3174</f>
        <v>86.892443953748781</v>
      </c>
      <c r="O3174" s="18">
        <f>貼り付けシート!F3174</f>
        <v>0</v>
      </c>
      <c r="P3174" s="19">
        <f t="shared" si="298"/>
        <v>0</v>
      </c>
      <c r="Q3174" s="19">
        <f t="shared" si="299"/>
        <v>0</v>
      </c>
    </row>
    <row r="3175" spans="1:17">
      <c r="A3175" s="38">
        <v>41772</v>
      </c>
      <c r="B3175" s="49" t="s">
        <v>150</v>
      </c>
      <c r="C3175" s="24">
        <f t="shared" si="294"/>
        <v>30.406921776000001</v>
      </c>
      <c r="D3175" s="24">
        <f t="shared" si="295"/>
        <v>0</v>
      </c>
      <c r="E3175" s="18">
        <f>IF(G3175&gt;=0.3,(バックデータ一覧!$C$10*(バックデータ一覧!$C$12*計算過程!L3175+バックデータ一覧!$C$13*LN(計算過程!G3175)+バックデータ一覧!$C$14)^バックデータ一覧!$C$11+バックデータ一覧!$E$10*(計算過程!G3175/(バックデータ一覧!$E$12*計算過程!L3175+バックデータ一覧!$E$13*LN(計算過程!G3175)+バックデータ一覧!$E$14))^バックデータ一覧!$E$11)*計算過程!$W$11*10^-3,0)</f>
        <v>0</v>
      </c>
      <c r="F3175" s="18">
        <f>IF(G3175&lt;0.3,(バックデータ一覧!$C$10*(バックデータ一覧!$C$12*計算過程!L3175+バックデータ一覧!$C$13*LN(0.3)+バックデータ一覧!$C$14)^バックデータ一覧!$C$11+バックデータ一覧!$E$10*(0.3/(バックデータ一覧!$E$12*計算過程!L3175+バックデータ一覧!$E$13*LN(0.3)+バックデータ一覧!$E$14))^バックデータ一覧!$E$11)*計算過程!$W$11*計算過程!G3175/0.3*10^-3,0)</f>
        <v>0</v>
      </c>
      <c r="G3175" s="18">
        <f t="shared" si="296"/>
        <v>0</v>
      </c>
      <c r="H3175" s="18">
        <f t="shared" si="297"/>
        <v>0</v>
      </c>
      <c r="I3175" s="24">
        <v>0</v>
      </c>
      <c r="J3175" s="24">
        <v>0</v>
      </c>
      <c r="K3175" s="24">
        <v>0</v>
      </c>
      <c r="L3175" s="14">
        <f>貼り付けシート!C3175</f>
        <v>15.6</v>
      </c>
      <c r="M3175" s="14">
        <f>貼り付けシート!D3175</f>
        <v>9</v>
      </c>
      <c r="N3175" s="18">
        <f>貼り付けシート!E3175</f>
        <v>81.470591439193711</v>
      </c>
      <c r="O3175" s="18">
        <f>貼り付けシート!F3175</f>
        <v>0</v>
      </c>
      <c r="P3175" s="19">
        <f t="shared" si="298"/>
        <v>0</v>
      </c>
      <c r="Q3175" s="19">
        <f t="shared" si="299"/>
        <v>0</v>
      </c>
    </row>
    <row r="3176" spans="1:17">
      <c r="A3176" s="38">
        <v>41772</v>
      </c>
      <c r="B3176" s="49" t="s">
        <v>151</v>
      </c>
      <c r="C3176" s="24">
        <f t="shared" si="294"/>
        <v>30.406921776000001</v>
      </c>
      <c r="D3176" s="24">
        <f t="shared" si="295"/>
        <v>0</v>
      </c>
      <c r="E3176" s="18">
        <f>IF(G3176&gt;=0.3,(バックデータ一覧!$C$10*(バックデータ一覧!$C$12*計算過程!L3176+バックデータ一覧!$C$13*LN(計算過程!G3176)+バックデータ一覧!$C$14)^バックデータ一覧!$C$11+バックデータ一覧!$E$10*(計算過程!G3176/(バックデータ一覧!$E$12*計算過程!L3176+バックデータ一覧!$E$13*LN(計算過程!G3176)+バックデータ一覧!$E$14))^バックデータ一覧!$E$11)*計算過程!$W$11*10^-3,0)</f>
        <v>0</v>
      </c>
      <c r="F3176" s="18">
        <f>IF(G3176&lt;0.3,(バックデータ一覧!$C$10*(バックデータ一覧!$C$12*計算過程!L3176+バックデータ一覧!$C$13*LN(0.3)+バックデータ一覧!$C$14)^バックデータ一覧!$C$11+バックデータ一覧!$E$10*(0.3/(バックデータ一覧!$E$12*計算過程!L3176+バックデータ一覧!$E$13*LN(0.3)+バックデータ一覧!$E$14))^バックデータ一覧!$E$11)*計算過程!$W$11*計算過程!G3176/0.3*10^-3,0)</f>
        <v>0</v>
      </c>
      <c r="G3176" s="18">
        <f t="shared" si="296"/>
        <v>0</v>
      </c>
      <c r="H3176" s="18">
        <f t="shared" si="297"/>
        <v>0</v>
      </c>
      <c r="I3176" s="24">
        <v>0</v>
      </c>
      <c r="J3176" s="24">
        <v>0</v>
      </c>
      <c r="K3176" s="24">
        <v>0</v>
      </c>
      <c r="L3176" s="14">
        <f>貼り付けシート!C3176</f>
        <v>15.3</v>
      </c>
      <c r="M3176" s="14">
        <f>貼り付けシート!D3176</f>
        <v>8.8000000000000007</v>
      </c>
      <c r="N3176" s="18">
        <f>貼り付けシート!E3176</f>
        <v>81.234483881075022</v>
      </c>
      <c r="O3176" s="18">
        <f>貼り付けシート!F3176</f>
        <v>0</v>
      </c>
      <c r="P3176" s="19">
        <f t="shared" si="298"/>
        <v>0</v>
      </c>
      <c r="Q3176" s="19">
        <f t="shared" si="299"/>
        <v>0</v>
      </c>
    </row>
    <row r="3177" spans="1:17">
      <c r="A3177" s="38">
        <v>41772</v>
      </c>
      <c r="B3177" s="49" t="s">
        <v>152</v>
      </c>
      <c r="C3177" s="24">
        <f t="shared" si="294"/>
        <v>30.406921776000001</v>
      </c>
      <c r="D3177" s="24">
        <f t="shared" si="295"/>
        <v>0</v>
      </c>
      <c r="E3177" s="18">
        <f>IF(G3177&gt;=0.3,(バックデータ一覧!$C$10*(バックデータ一覧!$C$12*計算過程!L3177+バックデータ一覧!$C$13*LN(計算過程!G3177)+バックデータ一覧!$C$14)^バックデータ一覧!$C$11+バックデータ一覧!$E$10*(計算過程!G3177/(バックデータ一覧!$E$12*計算過程!L3177+バックデータ一覧!$E$13*LN(計算過程!G3177)+バックデータ一覧!$E$14))^バックデータ一覧!$E$11)*計算過程!$W$11*10^-3,0)</f>
        <v>0</v>
      </c>
      <c r="F3177" s="18">
        <f>IF(G3177&lt;0.3,(バックデータ一覧!$C$10*(バックデータ一覧!$C$12*計算過程!L3177+バックデータ一覧!$C$13*LN(0.3)+バックデータ一覧!$C$14)^バックデータ一覧!$C$11+バックデータ一覧!$E$10*(0.3/(バックデータ一覧!$E$12*計算過程!L3177+バックデータ一覧!$E$13*LN(0.3)+バックデータ一覧!$E$14))^バックデータ一覧!$E$11)*計算過程!$W$11*計算過程!G3177/0.3*10^-3,0)</f>
        <v>0</v>
      </c>
      <c r="G3177" s="18">
        <f t="shared" si="296"/>
        <v>0</v>
      </c>
      <c r="H3177" s="18">
        <f t="shared" si="297"/>
        <v>0</v>
      </c>
      <c r="I3177" s="24">
        <v>0</v>
      </c>
      <c r="J3177" s="24">
        <v>0</v>
      </c>
      <c r="K3177" s="24">
        <v>0</v>
      </c>
      <c r="L3177" s="14">
        <f>貼り付けシート!C3177</f>
        <v>14.9</v>
      </c>
      <c r="M3177" s="14">
        <f>貼り付けシート!D3177</f>
        <v>9</v>
      </c>
      <c r="N3177" s="18">
        <f>貼り付けシート!E3177</f>
        <v>85.220129423089475</v>
      </c>
      <c r="O3177" s="18">
        <f>貼り付けシート!F3177</f>
        <v>0</v>
      </c>
      <c r="P3177" s="19">
        <f t="shared" si="298"/>
        <v>0</v>
      </c>
      <c r="Q3177" s="19">
        <f t="shared" si="299"/>
        <v>0</v>
      </c>
    </row>
    <row r="3178" spans="1:17">
      <c r="A3178" s="38">
        <v>41772</v>
      </c>
      <c r="B3178" s="49" t="s">
        <v>153</v>
      </c>
      <c r="C3178" s="24">
        <f t="shared" si="294"/>
        <v>30.406921776000001</v>
      </c>
      <c r="D3178" s="24">
        <f t="shared" si="295"/>
        <v>0</v>
      </c>
      <c r="E3178" s="18">
        <f>IF(G3178&gt;=0.3,(バックデータ一覧!$C$10*(バックデータ一覧!$C$12*計算過程!L3178+バックデータ一覧!$C$13*LN(計算過程!G3178)+バックデータ一覧!$C$14)^バックデータ一覧!$C$11+バックデータ一覧!$E$10*(計算過程!G3178/(バックデータ一覧!$E$12*計算過程!L3178+バックデータ一覧!$E$13*LN(計算過程!G3178)+バックデータ一覧!$E$14))^バックデータ一覧!$E$11)*計算過程!$W$11*10^-3,0)</f>
        <v>0</v>
      </c>
      <c r="F3178" s="18">
        <f>IF(G3178&lt;0.3,(バックデータ一覧!$C$10*(バックデータ一覧!$C$12*計算過程!L3178+バックデータ一覧!$C$13*LN(0.3)+バックデータ一覧!$C$14)^バックデータ一覧!$C$11+バックデータ一覧!$E$10*(0.3/(バックデータ一覧!$E$12*計算過程!L3178+バックデータ一覧!$E$13*LN(0.3)+バックデータ一覧!$E$14))^バックデータ一覧!$E$11)*計算過程!$W$11*計算過程!G3178/0.3*10^-3,0)</f>
        <v>0</v>
      </c>
      <c r="G3178" s="18">
        <f t="shared" si="296"/>
        <v>0</v>
      </c>
      <c r="H3178" s="18">
        <f t="shared" si="297"/>
        <v>0</v>
      </c>
      <c r="I3178" s="24">
        <v>0</v>
      </c>
      <c r="J3178" s="24">
        <v>0</v>
      </c>
      <c r="K3178" s="24">
        <v>0</v>
      </c>
      <c r="L3178" s="14">
        <f>貼り付けシート!C3178</f>
        <v>15.5</v>
      </c>
      <c r="M3178" s="14">
        <f>貼り付けシート!D3178</f>
        <v>9.3000000000000007</v>
      </c>
      <c r="N3178" s="18">
        <f>貼り付けシート!E3178</f>
        <v>84.687621157938537</v>
      </c>
      <c r="O3178" s="18">
        <f>貼り付けシート!F3178</f>
        <v>0</v>
      </c>
      <c r="P3178" s="19">
        <f t="shared" si="298"/>
        <v>0</v>
      </c>
      <c r="Q3178" s="19">
        <f t="shared" si="299"/>
        <v>0</v>
      </c>
    </row>
    <row r="3179" spans="1:17">
      <c r="A3179" s="38">
        <v>41772</v>
      </c>
      <c r="B3179" s="49" t="s">
        <v>154</v>
      </c>
      <c r="C3179" s="24">
        <f t="shared" si="294"/>
        <v>30.406921776000001</v>
      </c>
      <c r="D3179" s="24">
        <f t="shared" si="295"/>
        <v>0</v>
      </c>
      <c r="E3179" s="18">
        <f>IF(G3179&gt;=0.3,(バックデータ一覧!$C$10*(バックデータ一覧!$C$12*計算過程!L3179+バックデータ一覧!$C$13*LN(計算過程!G3179)+バックデータ一覧!$C$14)^バックデータ一覧!$C$11+バックデータ一覧!$E$10*(計算過程!G3179/(バックデータ一覧!$E$12*計算過程!L3179+バックデータ一覧!$E$13*LN(計算過程!G3179)+バックデータ一覧!$E$14))^バックデータ一覧!$E$11)*計算過程!$W$11*10^-3,0)</f>
        <v>0</v>
      </c>
      <c r="F3179" s="18">
        <f>IF(G3179&lt;0.3,(バックデータ一覧!$C$10*(バックデータ一覧!$C$12*計算過程!L3179+バックデータ一覧!$C$13*LN(0.3)+バックデータ一覧!$C$14)^バックデータ一覧!$C$11+バックデータ一覧!$E$10*(0.3/(バックデータ一覧!$E$12*計算過程!L3179+バックデータ一覧!$E$13*LN(0.3)+バックデータ一覧!$E$14))^バックデータ一覧!$E$11)*計算過程!$W$11*計算過程!G3179/0.3*10^-3,0)</f>
        <v>0</v>
      </c>
      <c r="G3179" s="18">
        <f t="shared" si="296"/>
        <v>0</v>
      </c>
      <c r="H3179" s="18">
        <f t="shared" si="297"/>
        <v>0</v>
      </c>
      <c r="I3179" s="24">
        <v>0</v>
      </c>
      <c r="J3179" s="24">
        <v>0</v>
      </c>
      <c r="K3179" s="24">
        <v>0</v>
      </c>
      <c r="L3179" s="14">
        <f>貼り付けシート!C3179</f>
        <v>15.9</v>
      </c>
      <c r="M3179" s="14">
        <f>貼り付けシート!D3179</f>
        <v>9.6</v>
      </c>
      <c r="N3179" s="18">
        <f>貼り付けシート!E3179</f>
        <v>85.167664639112346</v>
      </c>
      <c r="O3179" s="18">
        <f>貼り付けシート!F3179</f>
        <v>0</v>
      </c>
      <c r="P3179" s="19">
        <f t="shared" si="298"/>
        <v>0</v>
      </c>
      <c r="Q3179" s="19">
        <f t="shared" si="299"/>
        <v>0</v>
      </c>
    </row>
    <row r="3180" spans="1:17">
      <c r="A3180" s="38">
        <v>41772</v>
      </c>
      <c r="B3180" s="49" t="s">
        <v>155</v>
      </c>
      <c r="C3180" s="24">
        <f t="shared" si="294"/>
        <v>30.406921776000001</v>
      </c>
      <c r="D3180" s="24">
        <f t="shared" si="295"/>
        <v>0</v>
      </c>
      <c r="E3180" s="18">
        <f>IF(G3180&gt;=0.3,(バックデータ一覧!$C$10*(バックデータ一覧!$C$12*計算過程!L3180+バックデータ一覧!$C$13*LN(計算過程!G3180)+バックデータ一覧!$C$14)^バックデータ一覧!$C$11+バックデータ一覧!$E$10*(計算過程!G3180/(バックデータ一覧!$E$12*計算過程!L3180+バックデータ一覧!$E$13*LN(計算過程!G3180)+バックデータ一覧!$E$14))^バックデータ一覧!$E$11)*計算過程!$W$11*10^-3,0)</f>
        <v>0</v>
      </c>
      <c r="F3180" s="18">
        <f>IF(G3180&lt;0.3,(バックデータ一覧!$C$10*(バックデータ一覧!$C$12*計算過程!L3180+バックデータ一覧!$C$13*LN(0.3)+バックデータ一覧!$C$14)^バックデータ一覧!$C$11+バックデータ一覧!$E$10*(0.3/(バックデータ一覧!$E$12*計算過程!L3180+バックデータ一覧!$E$13*LN(0.3)+バックデータ一覧!$E$14))^バックデータ一覧!$E$11)*計算過程!$W$11*計算過程!G3180/0.3*10^-3,0)</f>
        <v>0</v>
      </c>
      <c r="G3180" s="18">
        <f t="shared" si="296"/>
        <v>0</v>
      </c>
      <c r="H3180" s="18">
        <f t="shared" si="297"/>
        <v>0</v>
      </c>
      <c r="I3180" s="24">
        <v>0</v>
      </c>
      <c r="J3180" s="24">
        <v>0</v>
      </c>
      <c r="K3180" s="24">
        <v>0</v>
      </c>
      <c r="L3180" s="14">
        <f>貼り付けシート!C3180</f>
        <v>16.899999999999999</v>
      </c>
      <c r="M3180" s="14">
        <f>貼り付けシート!D3180</f>
        <v>10.1</v>
      </c>
      <c r="N3180" s="18">
        <f>貼り付けシート!E3180</f>
        <v>84.006941071870898</v>
      </c>
      <c r="O3180" s="18">
        <f>貼り付けシート!F3180</f>
        <v>0</v>
      </c>
      <c r="P3180" s="19">
        <f t="shared" si="298"/>
        <v>0</v>
      </c>
      <c r="Q3180" s="19">
        <f t="shared" si="299"/>
        <v>0</v>
      </c>
    </row>
    <row r="3181" spans="1:17">
      <c r="A3181" s="38">
        <v>41772</v>
      </c>
      <c r="B3181" s="49" t="s">
        <v>156</v>
      </c>
      <c r="C3181" s="24">
        <f t="shared" si="294"/>
        <v>30.406921776000001</v>
      </c>
      <c r="D3181" s="24">
        <f t="shared" si="295"/>
        <v>0</v>
      </c>
      <c r="E3181" s="18">
        <f>IF(G3181&gt;=0.3,(バックデータ一覧!$C$10*(バックデータ一覧!$C$12*計算過程!L3181+バックデータ一覧!$C$13*LN(計算過程!G3181)+バックデータ一覧!$C$14)^バックデータ一覧!$C$11+バックデータ一覧!$E$10*(計算過程!G3181/(バックデータ一覧!$E$12*計算過程!L3181+バックデータ一覧!$E$13*LN(計算過程!G3181)+バックデータ一覧!$E$14))^バックデータ一覧!$E$11)*計算過程!$W$11*10^-3,0)</f>
        <v>0</v>
      </c>
      <c r="F3181" s="18">
        <f>IF(G3181&lt;0.3,(バックデータ一覧!$C$10*(バックデータ一覧!$C$12*計算過程!L3181+バックデータ一覧!$C$13*LN(0.3)+バックデータ一覧!$C$14)^バックデータ一覧!$C$11+バックデータ一覧!$E$10*(0.3/(バックデータ一覧!$E$12*計算過程!L3181+バックデータ一覧!$E$13*LN(0.3)+バックデータ一覧!$E$14))^バックデータ一覧!$E$11)*計算過程!$W$11*計算過程!G3181/0.3*10^-3,0)</f>
        <v>0</v>
      </c>
      <c r="G3181" s="18">
        <f t="shared" si="296"/>
        <v>0</v>
      </c>
      <c r="H3181" s="18">
        <f t="shared" si="297"/>
        <v>0</v>
      </c>
      <c r="I3181" s="24">
        <v>0</v>
      </c>
      <c r="J3181" s="24">
        <v>0</v>
      </c>
      <c r="K3181" s="24">
        <v>0</v>
      </c>
      <c r="L3181" s="14">
        <f>貼り付けシート!C3181</f>
        <v>18.7</v>
      </c>
      <c r="M3181" s="14">
        <f>貼り付けシート!D3181</f>
        <v>10.7</v>
      </c>
      <c r="N3181" s="18">
        <f>貼り付けシート!E3181</f>
        <v>79.379245778206581</v>
      </c>
      <c r="O3181" s="18">
        <f>貼り付けシート!F3181</f>
        <v>0</v>
      </c>
      <c r="P3181" s="19">
        <f t="shared" si="298"/>
        <v>0</v>
      </c>
      <c r="Q3181" s="19">
        <f t="shared" si="299"/>
        <v>0</v>
      </c>
    </row>
    <row r="3182" spans="1:17">
      <c r="A3182" s="38">
        <v>41772</v>
      </c>
      <c r="B3182" s="49" t="s">
        <v>157</v>
      </c>
      <c r="C3182" s="24">
        <f t="shared" si="294"/>
        <v>30.406921776000001</v>
      </c>
      <c r="D3182" s="24">
        <f t="shared" si="295"/>
        <v>0</v>
      </c>
      <c r="E3182" s="18">
        <f>IF(G3182&gt;=0.3,(バックデータ一覧!$C$10*(バックデータ一覧!$C$12*計算過程!L3182+バックデータ一覧!$C$13*LN(計算過程!G3182)+バックデータ一覧!$C$14)^バックデータ一覧!$C$11+バックデータ一覧!$E$10*(計算過程!G3182/(バックデータ一覧!$E$12*計算過程!L3182+バックデータ一覧!$E$13*LN(計算過程!G3182)+バックデータ一覧!$E$14))^バックデータ一覧!$E$11)*計算過程!$W$11*10^-3,0)</f>
        <v>0</v>
      </c>
      <c r="F3182" s="18">
        <f>IF(G3182&lt;0.3,(バックデータ一覧!$C$10*(バックデータ一覧!$C$12*計算過程!L3182+バックデータ一覧!$C$13*LN(0.3)+バックデータ一覧!$C$14)^バックデータ一覧!$C$11+バックデータ一覧!$E$10*(0.3/(バックデータ一覧!$E$12*計算過程!L3182+バックデータ一覧!$E$13*LN(0.3)+バックデータ一覧!$E$14))^バックデータ一覧!$E$11)*計算過程!$W$11*計算過程!G3182/0.3*10^-3,0)</f>
        <v>0</v>
      </c>
      <c r="G3182" s="18">
        <f t="shared" si="296"/>
        <v>0</v>
      </c>
      <c r="H3182" s="18">
        <f t="shared" si="297"/>
        <v>0</v>
      </c>
      <c r="I3182" s="24">
        <v>0</v>
      </c>
      <c r="J3182" s="24">
        <v>0</v>
      </c>
      <c r="K3182" s="24">
        <v>0</v>
      </c>
      <c r="L3182" s="14">
        <f>貼り付けシート!C3182</f>
        <v>21.2</v>
      </c>
      <c r="M3182" s="14">
        <f>貼り付けシート!D3182</f>
        <v>11.3</v>
      </c>
      <c r="N3182" s="18">
        <f>貼り付けシート!E3182</f>
        <v>71.730853342784997</v>
      </c>
      <c r="O3182" s="18">
        <f>貼り付けシート!F3182</f>
        <v>0</v>
      </c>
      <c r="P3182" s="19">
        <f t="shared" si="298"/>
        <v>0</v>
      </c>
      <c r="Q3182" s="19">
        <f t="shared" si="299"/>
        <v>0</v>
      </c>
    </row>
    <row r="3183" spans="1:17">
      <c r="A3183" s="38">
        <v>41772</v>
      </c>
      <c r="B3183" s="49" t="s">
        <v>158</v>
      </c>
      <c r="C3183" s="24">
        <f t="shared" si="294"/>
        <v>30.406921776000001</v>
      </c>
      <c r="D3183" s="24">
        <f t="shared" si="295"/>
        <v>0</v>
      </c>
      <c r="E3183" s="18">
        <f>IF(G3183&gt;=0.3,(バックデータ一覧!$C$10*(バックデータ一覧!$C$12*計算過程!L3183+バックデータ一覧!$C$13*LN(計算過程!G3183)+バックデータ一覧!$C$14)^バックデータ一覧!$C$11+バックデータ一覧!$E$10*(計算過程!G3183/(バックデータ一覧!$E$12*計算過程!L3183+バックデータ一覧!$E$13*LN(計算過程!G3183)+バックデータ一覧!$E$14))^バックデータ一覧!$E$11)*計算過程!$W$11*10^-3,0)</f>
        <v>0</v>
      </c>
      <c r="F3183" s="18">
        <f>IF(G3183&lt;0.3,(バックデータ一覧!$C$10*(バックデータ一覧!$C$12*計算過程!L3183+バックデータ一覧!$C$13*LN(0.3)+バックデータ一覧!$C$14)^バックデータ一覧!$C$11+バックデータ一覧!$E$10*(0.3/(バックデータ一覧!$E$12*計算過程!L3183+バックデータ一覧!$E$13*LN(0.3)+バックデータ一覧!$E$14))^バックデータ一覧!$E$11)*計算過程!$W$11*計算過程!G3183/0.3*10^-3,0)</f>
        <v>0</v>
      </c>
      <c r="G3183" s="18">
        <f t="shared" si="296"/>
        <v>0</v>
      </c>
      <c r="H3183" s="18">
        <f t="shared" si="297"/>
        <v>0</v>
      </c>
      <c r="I3183" s="24">
        <v>0</v>
      </c>
      <c r="J3183" s="24">
        <v>0</v>
      </c>
      <c r="K3183" s="24">
        <v>0</v>
      </c>
      <c r="L3183" s="14">
        <f>貼り付けシート!C3183</f>
        <v>22.2</v>
      </c>
      <c r="M3183" s="14">
        <f>貼り付けシート!D3183</f>
        <v>11.5</v>
      </c>
      <c r="N3183" s="18">
        <f>貼り付けシート!E3183</f>
        <v>68.649261130976441</v>
      </c>
      <c r="O3183" s="18">
        <f>貼り付けシート!F3183</f>
        <v>0</v>
      </c>
      <c r="P3183" s="19">
        <f t="shared" si="298"/>
        <v>0</v>
      </c>
      <c r="Q3183" s="19">
        <f t="shared" si="299"/>
        <v>0</v>
      </c>
    </row>
    <row r="3184" spans="1:17">
      <c r="A3184" s="38">
        <v>41772</v>
      </c>
      <c r="B3184" s="49" t="s">
        <v>159</v>
      </c>
      <c r="C3184" s="24">
        <f t="shared" si="294"/>
        <v>30.406921776000001</v>
      </c>
      <c r="D3184" s="24">
        <f t="shared" si="295"/>
        <v>0</v>
      </c>
      <c r="E3184" s="18">
        <f>IF(G3184&gt;=0.3,(バックデータ一覧!$C$10*(バックデータ一覧!$C$12*計算過程!L3184+バックデータ一覧!$C$13*LN(計算過程!G3184)+バックデータ一覧!$C$14)^バックデータ一覧!$C$11+バックデータ一覧!$E$10*(計算過程!G3184/(バックデータ一覧!$E$12*計算過程!L3184+バックデータ一覧!$E$13*LN(計算過程!G3184)+バックデータ一覧!$E$14))^バックデータ一覧!$E$11)*計算過程!$W$11*10^-3,0)</f>
        <v>0</v>
      </c>
      <c r="F3184" s="18">
        <f>IF(G3184&lt;0.3,(バックデータ一覧!$C$10*(バックデータ一覧!$C$12*計算過程!L3184+バックデータ一覧!$C$13*LN(0.3)+バックデータ一覧!$C$14)^バックデータ一覧!$C$11+バックデータ一覧!$E$10*(0.3/(バックデータ一覧!$E$12*計算過程!L3184+バックデータ一覧!$E$13*LN(0.3)+バックデータ一覧!$E$14))^バックデータ一覧!$E$11)*計算過程!$W$11*計算過程!G3184/0.3*10^-3,0)</f>
        <v>0</v>
      </c>
      <c r="G3184" s="18">
        <f t="shared" si="296"/>
        <v>0</v>
      </c>
      <c r="H3184" s="18">
        <f t="shared" si="297"/>
        <v>0</v>
      </c>
      <c r="I3184" s="24">
        <v>0</v>
      </c>
      <c r="J3184" s="24">
        <v>0</v>
      </c>
      <c r="K3184" s="24">
        <v>0</v>
      </c>
      <c r="L3184" s="14">
        <f>貼り付けシート!C3184</f>
        <v>23.5</v>
      </c>
      <c r="M3184" s="14">
        <f>貼り付けシート!D3184</f>
        <v>11.8</v>
      </c>
      <c r="N3184" s="18">
        <f>貼り付けシート!E3184</f>
        <v>65.072819393318966</v>
      </c>
      <c r="O3184" s="18">
        <f>貼り付けシート!F3184</f>
        <v>0</v>
      </c>
      <c r="P3184" s="19">
        <f t="shared" si="298"/>
        <v>0</v>
      </c>
      <c r="Q3184" s="19">
        <f t="shared" si="299"/>
        <v>0</v>
      </c>
    </row>
    <row r="3185" spans="1:17">
      <c r="A3185" s="38">
        <v>41772</v>
      </c>
      <c r="B3185" s="49" t="s">
        <v>160</v>
      </c>
      <c r="C3185" s="24">
        <f t="shared" si="294"/>
        <v>30.406921776000001</v>
      </c>
      <c r="D3185" s="24">
        <f t="shared" si="295"/>
        <v>0</v>
      </c>
      <c r="E3185" s="18">
        <f>IF(G3185&gt;=0.3,(バックデータ一覧!$C$10*(バックデータ一覧!$C$12*計算過程!L3185+バックデータ一覧!$C$13*LN(計算過程!G3185)+バックデータ一覧!$C$14)^バックデータ一覧!$C$11+バックデータ一覧!$E$10*(計算過程!G3185/(バックデータ一覧!$E$12*計算過程!L3185+バックデータ一覧!$E$13*LN(計算過程!G3185)+バックデータ一覧!$E$14))^バックデータ一覧!$E$11)*計算過程!$W$11*10^-3,0)</f>
        <v>0</v>
      </c>
      <c r="F3185" s="18">
        <f>IF(G3185&lt;0.3,(バックデータ一覧!$C$10*(バックデータ一覧!$C$12*計算過程!L3185+バックデータ一覧!$C$13*LN(0.3)+バックデータ一覧!$C$14)^バックデータ一覧!$C$11+バックデータ一覧!$E$10*(0.3/(バックデータ一覧!$E$12*計算過程!L3185+バックデータ一覧!$E$13*LN(0.3)+バックデータ一覧!$E$14))^バックデータ一覧!$E$11)*計算過程!$W$11*計算過程!G3185/0.3*10^-3,0)</f>
        <v>0</v>
      </c>
      <c r="G3185" s="18">
        <f t="shared" si="296"/>
        <v>0</v>
      </c>
      <c r="H3185" s="18">
        <f t="shared" si="297"/>
        <v>0</v>
      </c>
      <c r="I3185" s="24">
        <v>0</v>
      </c>
      <c r="J3185" s="24">
        <v>0</v>
      </c>
      <c r="K3185" s="24">
        <v>0</v>
      </c>
      <c r="L3185" s="14">
        <f>貼り付けシート!C3185</f>
        <v>22.7</v>
      </c>
      <c r="M3185" s="14">
        <f>貼り付けシート!D3185</f>
        <v>12.1</v>
      </c>
      <c r="N3185" s="18">
        <f>貼り付けシート!E3185</f>
        <v>70.002309001364807</v>
      </c>
      <c r="O3185" s="18">
        <f>貼り付けシート!F3185</f>
        <v>0</v>
      </c>
      <c r="P3185" s="19">
        <f t="shared" si="298"/>
        <v>0</v>
      </c>
      <c r="Q3185" s="19">
        <f t="shared" si="299"/>
        <v>0</v>
      </c>
    </row>
    <row r="3186" spans="1:17">
      <c r="A3186" s="38">
        <v>41772</v>
      </c>
      <c r="B3186" s="49" t="s">
        <v>161</v>
      </c>
      <c r="C3186" s="24">
        <f t="shared" si="294"/>
        <v>30.406921776000001</v>
      </c>
      <c r="D3186" s="24">
        <f t="shared" si="295"/>
        <v>0</v>
      </c>
      <c r="E3186" s="18">
        <f>IF(G3186&gt;=0.3,(バックデータ一覧!$C$10*(バックデータ一覧!$C$12*計算過程!L3186+バックデータ一覧!$C$13*LN(計算過程!G3186)+バックデータ一覧!$C$14)^バックデータ一覧!$C$11+バックデータ一覧!$E$10*(計算過程!G3186/(バックデータ一覧!$E$12*計算過程!L3186+バックデータ一覧!$E$13*LN(計算過程!G3186)+バックデータ一覧!$E$14))^バックデータ一覧!$E$11)*計算過程!$W$11*10^-3,0)</f>
        <v>0</v>
      </c>
      <c r="F3186" s="18">
        <f>IF(G3186&lt;0.3,(バックデータ一覧!$C$10*(バックデータ一覧!$C$12*計算過程!L3186+バックデータ一覧!$C$13*LN(0.3)+バックデータ一覧!$C$14)^バックデータ一覧!$C$11+バックデータ一覧!$E$10*(0.3/(バックデータ一覧!$E$12*計算過程!L3186+バックデータ一覧!$E$13*LN(0.3)+バックデータ一覧!$E$14))^バックデータ一覧!$E$11)*計算過程!$W$11*計算過程!G3186/0.3*10^-3,0)</f>
        <v>0</v>
      </c>
      <c r="G3186" s="18">
        <f t="shared" si="296"/>
        <v>0</v>
      </c>
      <c r="H3186" s="18">
        <f t="shared" si="297"/>
        <v>0</v>
      </c>
      <c r="I3186" s="24">
        <v>0</v>
      </c>
      <c r="J3186" s="24">
        <v>0</v>
      </c>
      <c r="K3186" s="24">
        <v>0</v>
      </c>
      <c r="L3186" s="14">
        <f>貼り付けシート!C3186</f>
        <v>22.5</v>
      </c>
      <c r="M3186" s="14">
        <f>貼り付けシート!D3186</f>
        <v>13</v>
      </c>
      <c r="N3186" s="18">
        <f>貼り付けシート!E3186</f>
        <v>76.020068853088475</v>
      </c>
      <c r="O3186" s="18">
        <f>貼り付けシート!F3186</f>
        <v>0</v>
      </c>
      <c r="P3186" s="19">
        <f t="shared" si="298"/>
        <v>0</v>
      </c>
      <c r="Q3186" s="19">
        <f t="shared" si="299"/>
        <v>0</v>
      </c>
    </row>
    <row r="3187" spans="1:17">
      <c r="A3187" s="38">
        <v>41772</v>
      </c>
      <c r="B3187" s="49" t="s">
        <v>162</v>
      </c>
      <c r="C3187" s="24">
        <f t="shared" si="294"/>
        <v>30.406921776000001</v>
      </c>
      <c r="D3187" s="24">
        <f t="shared" si="295"/>
        <v>0</v>
      </c>
      <c r="E3187" s="18">
        <f>IF(G3187&gt;=0.3,(バックデータ一覧!$C$10*(バックデータ一覧!$C$12*計算過程!L3187+バックデータ一覧!$C$13*LN(計算過程!G3187)+バックデータ一覧!$C$14)^バックデータ一覧!$C$11+バックデータ一覧!$E$10*(計算過程!G3187/(バックデータ一覧!$E$12*計算過程!L3187+バックデータ一覧!$E$13*LN(計算過程!G3187)+バックデータ一覧!$E$14))^バックデータ一覧!$E$11)*計算過程!$W$11*10^-3,0)</f>
        <v>0</v>
      </c>
      <c r="F3187" s="18">
        <f>IF(G3187&lt;0.3,(バックデータ一覧!$C$10*(バックデータ一覧!$C$12*計算過程!L3187+バックデータ一覧!$C$13*LN(0.3)+バックデータ一覧!$C$14)^バックデータ一覧!$C$11+バックデータ一覧!$E$10*(0.3/(バックデータ一覧!$E$12*計算過程!L3187+バックデータ一覧!$E$13*LN(0.3)+バックデータ一覧!$E$14))^バックデータ一覧!$E$11)*計算過程!$W$11*計算過程!G3187/0.3*10^-3,0)</f>
        <v>0</v>
      </c>
      <c r="G3187" s="18">
        <f t="shared" si="296"/>
        <v>0</v>
      </c>
      <c r="H3187" s="18">
        <f t="shared" si="297"/>
        <v>0</v>
      </c>
      <c r="I3187" s="24">
        <v>0</v>
      </c>
      <c r="J3187" s="24">
        <v>0</v>
      </c>
      <c r="K3187" s="24">
        <v>0</v>
      </c>
      <c r="L3187" s="14">
        <f>貼り付けシート!C3187</f>
        <v>21.5</v>
      </c>
      <c r="M3187" s="14">
        <f>貼り付けシート!D3187</f>
        <v>13.8</v>
      </c>
      <c r="N3187" s="18">
        <f>貼り付けシート!E3187</f>
        <v>85.665988503485508</v>
      </c>
      <c r="O3187" s="18">
        <f>貼り付けシート!F3187</f>
        <v>0</v>
      </c>
      <c r="P3187" s="19">
        <f t="shared" si="298"/>
        <v>0</v>
      </c>
      <c r="Q3187" s="19">
        <f t="shared" si="299"/>
        <v>0</v>
      </c>
    </row>
    <row r="3188" spans="1:17">
      <c r="A3188" s="38">
        <v>41772</v>
      </c>
      <c r="B3188" s="49" t="s">
        <v>163</v>
      </c>
      <c r="C3188" s="24">
        <f t="shared" si="294"/>
        <v>30.406921776000001</v>
      </c>
      <c r="D3188" s="24">
        <f t="shared" si="295"/>
        <v>0</v>
      </c>
      <c r="E3188" s="18">
        <f>IF(G3188&gt;=0.3,(バックデータ一覧!$C$10*(バックデータ一覧!$C$12*計算過程!L3188+バックデータ一覧!$C$13*LN(計算過程!G3188)+バックデータ一覧!$C$14)^バックデータ一覧!$C$11+バックデータ一覧!$E$10*(計算過程!G3188/(バックデータ一覧!$E$12*計算過程!L3188+バックデータ一覧!$E$13*LN(計算過程!G3188)+バックデータ一覧!$E$14))^バックデータ一覧!$E$11)*計算過程!$W$11*10^-3,0)</f>
        <v>0</v>
      </c>
      <c r="F3188" s="18">
        <f>IF(G3188&lt;0.3,(バックデータ一覧!$C$10*(バックデータ一覧!$C$12*計算過程!L3188+バックデータ一覧!$C$13*LN(0.3)+バックデータ一覧!$C$14)^バックデータ一覧!$C$11+バックデータ一覧!$E$10*(0.3/(バックデータ一覧!$E$12*計算過程!L3188+バックデータ一覧!$E$13*LN(0.3)+バックデータ一覧!$E$14))^バックデータ一覧!$E$11)*計算過程!$W$11*計算過程!G3188/0.3*10^-3,0)</f>
        <v>0</v>
      </c>
      <c r="G3188" s="18">
        <f t="shared" si="296"/>
        <v>0</v>
      </c>
      <c r="H3188" s="18">
        <f t="shared" si="297"/>
        <v>0</v>
      </c>
      <c r="I3188" s="24">
        <v>0</v>
      </c>
      <c r="J3188" s="24">
        <v>0</v>
      </c>
      <c r="K3188" s="24">
        <v>0</v>
      </c>
      <c r="L3188" s="14">
        <f>貼り付けシート!C3188</f>
        <v>23.8</v>
      </c>
      <c r="M3188" s="14">
        <f>貼り付けシート!D3188</f>
        <v>14.7</v>
      </c>
      <c r="N3188" s="18">
        <f>貼り付けシート!E3188</f>
        <v>79.251019772291897</v>
      </c>
      <c r="O3188" s="18">
        <f>貼り付けシート!F3188</f>
        <v>0</v>
      </c>
      <c r="P3188" s="19">
        <f t="shared" si="298"/>
        <v>0</v>
      </c>
      <c r="Q3188" s="19">
        <f t="shared" si="299"/>
        <v>0</v>
      </c>
    </row>
    <row r="3189" spans="1:17">
      <c r="A3189" s="38">
        <v>41772</v>
      </c>
      <c r="B3189" s="49" t="s">
        <v>164</v>
      </c>
      <c r="C3189" s="24">
        <f t="shared" si="294"/>
        <v>30.406921776000001</v>
      </c>
      <c r="D3189" s="24">
        <f t="shared" si="295"/>
        <v>0</v>
      </c>
      <c r="E3189" s="18">
        <f>IF(G3189&gt;=0.3,(バックデータ一覧!$C$10*(バックデータ一覧!$C$12*計算過程!L3189+バックデータ一覧!$C$13*LN(計算過程!G3189)+バックデータ一覧!$C$14)^バックデータ一覧!$C$11+バックデータ一覧!$E$10*(計算過程!G3189/(バックデータ一覧!$E$12*計算過程!L3189+バックデータ一覧!$E$13*LN(計算過程!G3189)+バックデータ一覧!$E$14))^バックデータ一覧!$E$11)*計算過程!$W$11*10^-3,0)</f>
        <v>0</v>
      </c>
      <c r="F3189" s="18">
        <f>IF(G3189&lt;0.3,(バックデータ一覧!$C$10*(バックデータ一覧!$C$12*計算過程!L3189+バックデータ一覧!$C$13*LN(0.3)+バックデータ一覧!$C$14)^バックデータ一覧!$C$11+バックデータ一覧!$E$10*(0.3/(バックデータ一覧!$E$12*計算過程!L3189+バックデータ一覧!$E$13*LN(0.3)+バックデータ一覧!$E$14))^バックデータ一覧!$E$11)*計算過程!$W$11*計算過程!G3189/0.3*10^-3,0)</f>
        <v>0</v>
      </c>
      <c r="G3189" s="18">
        <f t="shared" si="296"/>
        <v>0</v>
      </c>
      <c r="H3189" s="18">
        <f t="shared" si="297"/>
        <v>0</v>
      </c>
      <c r="I3189" s="24">
        <v>0</v>
      </c>
      <c r="J3189" s="24">
        <v>0</v>
      </c>
      <c r="K3189" s="24">
        <v>0</v>
      </c>
      <c r="L3189" s="14">
        <f>貼り付けシート!C3189</f>
        <v>22.2</v>
      </c>
      <c r="M3189" s="14">
        <f>貼り付けシート!D3189</f>
        <v>14.6</v>
      </c>
      <c r="N3189" s="18">
        <f>貼り付けシート!E3189</f>
        <v>86.730303805066882</v>
      </c>
      <c r="O3189" s="18">
        <f>貼り付けシート!F3189</f>
        <v>0</v>
      </c>
      <c r="P3189" s="19">
        <f t="shared" si="298"/>
        <v>0</v>
      </c>
      <c r="Q3189" s="19">
        <f t="shared" si="299"/>
        <v>0</v>
      </c>
    </row>
    <row r="3190" spans="1:17">
      <c r="A3190" s="38">
        <v>41772</v>
      </c>
      <c r="B3190" s="49" t="s">
        <v>165</v>
      </c>
      <c r="C3190" s="24">
        <f t="shared" si="294"/>
        <v>30.406921776000001</v>
      </c>
      <c r="D3190" s="24">
        <f t="shared" si="295"/>
        <v>0</v>
      </c>
      <c r="E3190" s="18">
        <f>IF(G3190&gt;=0.3,(バックデータ一覧!$C$10*(バックデータ一覧!$C$12*計算過程!L3190+バックデータ一覧!$C$13*LN(計算過程!G3190)+バックデータ一覧!$C$14)^バックデータ一覧!$C$11+バックデータ一覧!$E$10*(計算過程!G3190/(バックデータ一覧!$E$12*計算過程!L3190+バックデータ一覧!$E$13*LN(計算過程!G3190)+バックデータ一覧!$E$14))^バックデータ一覧!$E$11)*計算過程!$W$11*10^-3,0)</f>
        <v>0</v>
      </c>
      <c r="F3190" s="18">
        <f>IF(G3190&lt;0.3,(バックデータ一覧!$C$10*(バックデータ一覧!$C$12*計算過程!L3190+バックデータ一覧!$C$13*LN(0.3)+バックデータ一覧!$C$14)^バックデータ一覧!$C$11+バックデータ一覧!$E$10*(0.3/(バックデータ一覧!$E$12*計算過程!L3190+バックデータ一覧!$E$13*LN(0.3)+バックデータ一覧!$E$14))^バックデータ一覧!$E$11)*計算過程!$W$11*計算過程!G3190/0.3*10^-3,0)</f>
        <v>0</v>
      </c>
      <c r="G3190" s="18">
        <f t="shared" si="296"/>
        <v>0</v>
      </c>
      <c r="H3190" s="18">
        <f t="shared" si="297"/>
        <v>0</v>
      </c>
      <c r="I3190" s="24">
        <v>0</v>
      </c>
      <c r="J3190" s="24">
        <v>0</v>
      </c>
      <c r="K3190" s="24">
        <v>0</v>
      </c>
      <c r="L3190" s="14">
        <f>貼り付けシート!C3190</f>
        <v>21</v>
      </c>
      <c r="M3190" s="14">
        <f>貼り付けシート!D3190</f>
        <v>14.5</v>
      </c>
      <c r="N3190" s="18">
        <f>貼り付けシート!E3190</f>
        <v>92.713223205268264</v>
      </c>
      <c r="O3190" s="18">
        <f>貼り付けシート!F3190</f>
        <v>0</v>
      </c>
      <c r="P3190" s="19">
        <f t="shared" si="298"/>
        <v>0</v>
      </c>
      <c r="Q3190" s="19">
        <f t="shared" si="299"/>
        <v>0</v>
      </c>
    </row>
    <row r="3191" spans="1:17">
      <c r="A3191" s="38">
        <v>41772</v>
      </c>
      <c r="B3191" s="49" t="s">
        <v>166</v>
      </c>
      <c r="C3191" s="24">
        <f t="shared" si="294"/>
        <v>30.406921776000001</v>
      </c>
      <c r="D3191" s="24">
        <f t="shared" si="295"/>
        <v>0</v>
      </c>
      <c r="E3191" s="18">
        <f>IF(G3191&gt;=0.3,(バックデータ一覧!$C$10*(バックデータ一覧!$C$12*計算過程!L3191+バックデータ一覧!$C$13*LN(計算過程!G3191)+バックデータ一覧!$C$14)^バックデータ一覧!$C$11+バックデータ一覧!$E$10*(計算過程!G3191/(バックデータ一覧!$E$12*計算過程!L3191+バックデータ一覧!$E$13*LN(計算過程!G3191)+バックデータ一覧!$E$14))^バックデータ一覧!$E$11)*計算過程!$W$11*10^-3,0)</f>
        <v>0</v>
      </c>
      <c r="F3191" s="18">
        <f>IF(G3191&lt;0.3,(バックデータ一覧!$C$10*(バックデータ一覧!$C$12*計算過程!L3191+バックデータ一覧!$C$13*LN(0.3)+バックデータ一覧!$C$14)^バックデータ一覧!$C$11+バックデータ一覧!$E$10*(0.3/(バックデータ一覧!$E$12*計算過程!L3191+バックデータ一覧!$E$13*LN(0.3)+バックデータ一覧!$E$14))^バックデータ一覧!$E$11)*計算過程!$W$11*計算過程!G3191/0.3*10^-3,0)</f>
        <v>0</v>
      </c>
      <c r="G3191" s="18">
        <f t="shared" si="296"/>
        <v>0</v>
      </c>
      <c r="H3191" s="18">
        <f t="shared" si="297"/>
        <v>0</v>
      </c>
      <c r="I3191" s="24">
        <v>0</v>
      </c>
      <c r="J3191" s="24">
        <v>0</v>
      </c>
      <c r="K3191" s="24">
        <v>0</v>
      </c>
      <c r="L3191" s="14">
        <f>貼り付けシート!C3191</f>
        <v>20.5</v>
      </c>
      <c r="M3191" s="14">
        <f>貼り付けシート!D3191</f>
        <v>14.4</v>
      </c>
      <c r="N3191" s="18">
        <f>貼り付けシート!E3191</f>
        <v>94.968167151198642</v>
      </c>
      <c r="O3191" s="18">
        <f>貼り付けシート!F3191</f>
        <v>0</v>
      </c>
      <c r="P3191" s="19">
        <f t="shared" si="298"/>
        <v>0</v>
      </c>
      <c r="Q3191" s="19">
        <f t="shared" si="299"/>
        <v>0</v>
      </c>
    </row>
    <row r="3192" spans="1:17">
      <c r="A3192" s="38">
        <v>41772</v>
      </c>
      <c r="B3192" s="49" t="s">
        <v>167</v>
      </c>
      <c r="C3192" s="24">
        <f t="shared" si="294"/>
        <v>30.406921776000001</v>
      </c>
      <c r="D3192" s="24">
        <f t="shared" si="295"/>
        <v>0</v>
      </c>
      <c r="E3192" s="18">
        <f>IF(G3192&gt;=0.3,(バックデータ一覧!$C$10*(バックデータ一覧!$C$12*計算過程!L3192+バックデータ一覧!$C$13*LN(計算過程!G3192)+バックデータ一覧!$C$14)^バックデータ一覧!$C$11+バックデータ一覧!$E$10*(計算過程!G3192/(バックデータ一覧!$E$12*計算過程!L3192+バックデータ一覧!$E$13*LN(計算過程!G3192)+バックデータ一覧!$E$14))^バックデータ一覧!$E$11)*計算過程!$W$11*10^-3,0)</f>
        <v>0</v>
      </c>
      <c r="F3192" s="18">
        <f>IF(G3192&lt;0.3,(バックデータ一覧!$C$10*(バックデータ一覧!$C$12*計算過程!L3192+バックデータ一覧!$C$13*LN(0.3)+バックデータ一覧!$C$14)^バックデータ一覧!$C$11+バックデータ一覧!$E$10*(0.3/(バックデータ一覧!$E$12*計算過程!L3192+バックデータ一覧!$E$13*LN(0.3)+バックデータ一覧!$E$14))^バックデータ一覧!$E$11)*計算過程!$W$11*計算過程!G3192/0.3*10^-3,0)</f>
        <v>0</v>
      </c>
      <c r="G3192" s="18">
        <f t="shared" si="296"/>
        <v>0</v>
      </c>
      <c r="H3192" s="18">
        <f t="shared" si="297"/>
        <v>0</v>
      </c>
      <c r="I3192" s="24">
        <v>0</v>
      </c>
      <c r="J3192" s="24">
        <v>0</v>
      </c>
      <c r="K3192" s="24">
        <v>0</v>
      </c>
      <c r="L3192" s="14">
        <f>貼り付けシート!C3192</f>
        <v>20.2</v>
      </c>
      <c r="M3192" s="14">
        <f>貼り付けシート!D3192</f>
        <v>14.2</v>
      </c>
      <c r="N3192" s="18">
        <f>貼り付けシート!E3192</f>
        <v>95.430985133756678</v>
      </c>
      <c r="O3192" s="18">
        <f>貼り付けシート!F3192</f>
        <v>0</v>
      </c>
      <c r="P3192" s="19">
        <f t="shared" si="298"/>
        <v>0</v>
      </c>
      <c r="Q3192" s="19">
        <f t="shared" si="299"/>
        <v>0</v>
      </c>
    </row>
    <row r="3193" spans="1:17">
      <c r="A3193" s="38">
        <v>41772</v>
      </c>
      <c r="B3193" s="49" t="s">
        <v>168</v>
      </c>
      <c r="C3193" s="24">
        <f t="shared" si="294"/>
        <v>30.406921776000001</v>
      </c>
      <c r="D3193" s="24">
        <f t="shared" si="295"/>
        <v>0</v>
      </c>
      <c r="E3193" s="18">
        <f>IF(G3193&gt;=0.3,(バックデータ一覧!$C$10*(バックデータ一覧!$C$12*計算過程!L3193+バックデータ一覧!$C$13*LN(計算過程!G3193)+バックデータ一覧!$C$14)^バックデータ一覧!$C$11+バックデータ一覧!$E$10*(計算過程!G3193/(バックデータ一覧!$E$12*計算過程!L3193+バックデータ一覧!$E$13*LN(計算過程!G3193)+バックデータ一覧!$E$14))^バックデータ一覧!$E$11)*計算過程!$W$11*10^-3,0)</f>
        <v>0</v>
      </c>
      <c r="F3193" s="18">
        <f>IF(G3193&lt;0.3,(バックデータ一覧!$C$10*(バックデータ一覧!$C$12*計算過程!L3193+バックデータ一覧!$C$13*LN(0.3)+バックデータ一覧!$C$14)^バックデータ一覧!$C$11+バックデータ一覧!$E$10*(0.3/(バックデータ一覧!$E$12*計算過程!L3193+バックデータ一覧!$E$13*LN(0.3)+バックデータ一覧!$E$14))^バックデータ一覧!$E$11)*計算過程!$W$11*計算過程!G3193/0.3*10^-3,0)</f>
        <v>0</v>
      </c>
      <c r="G3193" s="18">
        <f t="shared" si="296"/>
        <v>0</v>
      </c>
      <c r="H3193" s="18">
        <f t="shared" si="297"/>
        <v>0</v>
      </c>
      <c r="I3193" s="24">
        <v>0</v>
      </c>
      <c r="J3193" s="24">
        <v>0</v>
      </c>
      <c r="K3193" s="24">
        <v>0</v>
      </c>
      <c r="L3193" s="14">
        <f>貼り付けシート!C3193</f>
        <v>21.3</v>
      </c>
      <c r="M3193" s="14">
        <f>貼り付けシート!D3193</f>
        <v>14.1</v>
      </c>
      <c r="N3193" s="18">
        <f>貼り付けシート!E3193</f>
        <v>88.565854615592471</v>
      </c>
      <c r="O3193" s="18">
        <f>貼り付けシート!F3193</f>
        <v>0</v>
      </c>
      <c r="P3193" s="19">
        <f t="shared" si="298"/>
        <v>0</v>
      </c>
      <c r="Q3193" s="19">
        <f t="shared" si="299"/>
        <v>0</v>
      </c>
    </row>
    <row r="3194" spans="1:17">
      <c r="A3194" s="38">
        <v>41772</v>
      </c>
      <c r="B3194" s="49" t="s">
        <v>169</v>
      </c>
      <c r="C3194" s="24">
        <f t="shared" si="294"/>
        <v>30.406921776000001</v>
      </c>
      <c r="D3194" s="24">
        <f t="shared" si="295"/>
        <v>0</v>
      </c>
      <c r="E3194" s="18">
        <f>IF(G3194&gt;=0.3,(バックデータ一覧!$C$10*(バックデータ一覧!$C$12*計算過程!L3194+バックデータ一覧!$C$13*LN(計算過程!G3194)+バックデータ一覧!$C$14)^バックデータ一覧!$C$11+バックデータ一覧!$E$10*(計算過程!G3194/(バックデータ一覧!$E$12*計算過程!L3194+バックデータ一覧!$E$13*LN(計算過程!G3194)+バックデータ一覧!$E$14))^バックデータ一覧!$E$11)*計算過程!$W$11*10^-3,0)</f>
        <v>0</v>
      </c>
      <c r="F3194" s="18">
        <f>IF(G3194&lt;0.3,(バックデータ一覧!$C$10*(バックデータ一覧!$C$12*計算過程!L3194+バックデータ一覧!$C$13*LN(0.3)+バックデータ一覧!$C$14)^バックデータ一覧!$C$11+バックデータ一覧!$E$10*(0.3/(バックデータ一覧!$E$12*計算過程!L3194+バックデータ一覧!$E$13*LN(0.3)+バックデータ一覧!$E$14))^バックデータ一覧!$E$11)*計算過程!$W$11*計算過程!G3194/0.3*10^-3,0)</f>
        <v>0</v>
      </c>
      <c r="G3194" s="18">
        <f t="shared" si="296"/>
        <v>0</v>
      </c>
      <c r="H3194" s="18">
        <f t="shared" si="297"/>
        <v>0</v>
      </c>
      <c r="I3194" s="24">
        <v>0</v>
      </c>
      <c r="J3194" s="24">
        <v>0</v>
      </c>
      <c r="K3194" s="24">
        <v>0</v>
      </c>
      <c r="L3194" s="14">
        <f>貼り付けシート!C3194</f>
        <v>21.5</v>
      </c>
      <c r="M3194" s="14">
        <f>貼り付けシート!D3194</f>
        <v>14</v>
      </c>
      <c r="N3194" s="18">
        <f>貼り付けシート!E3194</f>
        <v>86.880195158511668</v>
      </c>
      <c r="O3194" s="18">
        <f>貼り付けシート!F3194</f>
        <v>0</v>
      </c>
      <c r="P3194" s="19">
        <f t="shared" si="298"/>
        <v>0</v>
      </c>
      <c r="Q3194" s="19">
        <f t="shared" si="299"/>
        <v>0</v>
      </c>
    </row>
    <row r="3195" spans="1:17">
      <c r="A3195" s="38">
        <v>41772</v>
      </c>
      <c r="B3195" s="49" t="s">
        <v>170</v>
      </c>
      <c r="C3195" s="24">
        <f t="shared" si="294"/>
        <v>30.406921776000001</v>
      </c>
      <c r="D3195" s="24">
        <f t="shared" si="295"/>
        <v>0</v>
      </c>
      <c r="E3195" s="18">
        <f>IF(G3195&gt;=0.3,(バックデータ一覧!$C$10*(バックデータ一覧!$C$12*計算過程!L3195+バックデータ一覧!$C$13*LN(計算過程!G3195)+バックデータ一覧!$C$14)^バックデータ一覧!$C$11+バックデータ一覧!$E$10*(計算過程!G3195/(バックデータ一覧!$E$12*計算過程!L3195+バックデータ一覧!$E$13*LN(計算過程!G3195)+バックデータ一覧!$E$14))^バックデータ一覧!$E$11)*計算過程!$W$11*10^-3,0)</f>
        <v>0</v>
      </c>
      <c r="F3195" s="18">
        <f>IF(G3195&lt;0.3,(バックデータ一覧!$C$10*(バックデータ一覧!$C$12*計算過程!L3195+バックデータ一覧!$C$13*LN(0.3)+バックデータ一覧!$C$14)^バックデータ一覧!$C$11+バックデータ一覧!$E$10*(0.3/(バックデータ一覧!$E$12*計算過程!L3195+バックデータ一覧!$E$13*LN(0.3)+バックデータ一覧!$E$14))^バックデータ一覧!$E$11)*計算過程!$W$11*計算過程!G3195/0.3*10^-3,0)</f>
        <v>0</v>
      </c>
      <c r="G3195" s="18">
        <f t="shared" si="296"/>
        <v>0</v>
      </c>
      <c r="H3195" s="18">
        <f t="shared" si="297"/>
        <v>0</v>
      </c>
      <c r="I3195" s="24">
        <v>0</v>
      </c>
      <c r="J3195" s="24">
        <v>0</v>
      </c>
      <c r="K3195" s="24">
        <v>0</v>
      </c>
      <c r="L3195" s="14">
        <f>貼り付けシート!C3195</f>
        <v>21.5</v>
      </c>
      <c r="M3195" s="14">
        <f>貼り付けシート!D3195</f>
        <v>13.9</v>
      </c>
      <c r="N3195" s="18">
        <f>貼り付けシート!E3195</f>
        <v>86.273187302507864</v>
      </c>
      <c r="O3195" s="18">
        <f>貼り付けシート!F3195</f>
        <v>0</v>
      </c>
      <c r="P3195" s="19">
        <f t="shared" si="298"/>
        <v>0</v>
      </c>
      <c r="Q3195" s="19">
        <f t="shared" si="299"/>
        <v>0</v>
      </c>
    </row>
    <row r="3196" spans="1:17">
      <c r="A3196" s="38">
        <v>41772</v>
      </c>
      <c r="B3196" s="49" t="s">
        <v>171</v>
      </c>
      <c r="C3196" s="24">
        <f t="shared" si="294"/>
        <v>30.406921776000001</v>
      </c>
      <c r="D3196" s="24">
        <f t="shared" si="295"/>
        <v>0</v>
      </c>
      <c r="E3196" s="18">
        <f>IF(G3196&gt;=0.3,(バックデータ一覧!$C$10*(バックデータ一覧!$C$12*計算過程!L3196+バックデータ一覧!$C$13*LN(計算過程!G3196)+バックデータ一覧!$C$14)^バックデータ一覧!$C$11+バックデータ一覧!$E$10*(計算過程!G3196/(バックデータ一覧!$E$12*計算過程!L3196+バックデータ一覧!$E$13*LN(計算過程!G3196)+バックデータ一覧!$E$14))^バックデータ一覧!$E$11)*計算過程!$W$11*10^-3,0)</f>
        <v>0</v>
      </c>
      <c r="F3196" s="18">
        <f>IF(G3196&lt;0.3,(バックデータ一覧!$C$10*(バックデータ一覧!$C$12*計算過程!L3196+バックデータ一覧!$C$13*LN(0.3)+バックデータ一覧!$C$14)^バックデータ一覧!$C$11+バックデータ一覧!$E$10*(0.3/(バックデータ一覧!$E$12*計算過程!L3196+バックデータ一覧!$E$13*LN(0.3)+バックデータ一覧!$E$14))^バックデータ一覧!$E$11)*計算過程!$W$11*計算過程!G3196/0.3*10^-3,0)</f>
        <v>0</v>
      </c>
      <c r="G3196" s="18">
        <f t="shared" si="296"/>
        <v>0</v>
      </c>
      <c r="H3196" s="18">
        <f t="shared" si="297"/>
        <v>0</v>
      </c>
      <c r="I3196" s="24">
        <v>0</v>
      </c>
      <c r="J3196" s="24">
        <v>0</v>
      </c>
      <c r="K3196" s="24">
        <v>0</v>
      </c>
      <c r="L3196" s="14">
        <f>貼り付けシート!C3196</f>
        <v>20.9</v>
      </c>
      <c r="M3196" s="14">
        <f>貼り付けシート!D3196</f>
        <v>13.9</v>
      </c>
      <c r="N3196" s="18">
        <f>貼り付けシート!E3196</f>
        <v>89.509404399590949</v>
      </c>
      <c r="O3196" s="18">
        <f>貼り付けシート!F3196</f>
        <v>0</v>
      </c>
      <c r="P3196" s="19">
        <f t="shared" si="298"/>
        <v>0</v>
      </c>
      <c r="Q3196" s="19">
        <f t="shared" si="299"/>
        <v>0</v>
      </c>
    </row>
    <row r="3197" spans="1:17">
      <c r="A3197" s="38">
        <v>41772</v>
      </c>
      <c r="B3197" s="49" t="s">
        <v>172</v>
      </c>
      <c r="C3197" s="24">
        <f t="shared" si="294"/>
        <v>30.406921776000001</v>
      </c>
      <c r="D3197" s="24">
        <f t="shared" si="295"/>
        <v>0</v>
      </c>
      <c r="E3197" s="18">
        <f>IF(G3197&gt;=0.3,(バックデータ一覧!$C$10*(バックデータ一覧!$C$12*計算過程!L3197+バックデータ一覧!$C$13*LN(計算過程!G3197)+バックデータ一覧!$C$14)^バックデータ一覧!$C$11+バックデータ一覧!$E$10*(計算過程!G3197/(バックデータ一覧!$E$12*計算過程!L3197+バックデータ一覧!$E$13*LN(計算過程!G3197)+バックデータ一覧!$E$14))^バックデータ一覧!$E$11)*計算過程!$W$11*10^-3,0)</f>
        <v>0</v>
      </c>
      <c r="F3197" s="18">
        <f>IF(G3197&lt;0.3,(バックデータ一覧!$C$10*(バックデータ一覧!$C$12*計算過程!L3197+バックデータ一覧!$C$13*LN(0.3)+バックデータ一覧!$C$14)^バックデータ一覧!$C$11+バックデータ一覧!$E$10*(0.3/(バックデータ一覧!$E$12*計算過程!L3197+バックデータ一覧!$E$13*LN(0.3)+バックデータ一覧!$E$14))^バックデータ一覧!$E$11)*計算過程!$W$11*計算過程!G3197/0.3*10^-3,0)</f>
        <v>0</v>
      </c>
      <c r="G3197" s="18">
        <f t="shared" si="296"/>
        <v>0</v>
      </c>
      <c r="H3197" s="18">
        <f t="shared" si="297"/>
        <v>0</v>
      </c>
      <c r="I3197" s="24">
        <v>0</v>
      </c>
      <c r="J3197" s="24">
        <v>0</v>
      </c>
      <c r="K3197" s="24">
        <v>0</v>
      </c>
      <c r="L3197" s="14">
        <f>貼り付けシート!C3197</f>
        <v>20.8</v>
      </c>
      <c r="M3197" s="14">
        <f>貼り付けシート!D3197</f>
        <v>13.9</v>
      </c>
      <c r="N3197" s="18">
        <f>貼り付けシート!E3197</f>
        <v>90.061947386704617</v>
      </c>
      <c r="O3197" s="18">
        <f>貼り付けシート!F3197</f>
        <v>0</v>
      </c>
      <c r="P3197" s="19">
        <f t="shared" si="298"/>
        <v>0</v>
      </c>
      <c r="Q3197" s="19">
        <f t="shared" si="299"/>
        <v>0</v>
      </c>
    </row>
    <row r="3198" spans="1:17">
      <c r="A3198" s="38">
        <v>41773</v>
      </c>
      <c r="B3198" s="49" t="s">
        <v>149</v>
      </c>
      <c r="C3198" s="24">
        <f t="shared" si="294"/>
        <v>30.406921776000001</v>
      </c>
      <c r="D3198" s="24">
        <f t="shared" si="295"/>
        <v>0</v>
      </c>
      <c r="E3198" s="18">
        <f>IF(G3198&gt;=0.3,(バックデータ一覧!$C$10*(バックデータ一覧!$C$12*計算過程!L3198+バックデータ一覧!$C$13*LN(計算過程!G3198)+バックデータ一覧!$C$14)^バックデータ一覧!$C$11+バックデータ一覧!$E$10*(計算過程!G3198/(バックデータ一覧!$E$12*計算過程!L3198+バックデータ一覧!$E$13*LN(計算過程!G3198)+バックデータ一覧!$E$14))^バックデータ一覧!$E$11)*計算過程!$W$11*10^-3,0)</f>
        <v>0</v>
      </c>
      <c r="F3198" s="18">
        <f>IF(G3198&lt;0.3,(バックデータ一覧!$C$10*(バックデータ一覧!$C$12*計算過程!L3198+バックデータ一覧!$C$13*LN(0.3)+バックデータ一覧!$C$14)^バックデータ一覧!$C$11+バックデータ一覧!$E$10*(0.3/(バックデータ一覧!$E$12*計算過程!L3198+バックデータ一覧!$E$13*LN(0.3)+バックデータ一覧!$E$14))^バックデータ一覧!$E$11)*計算過程!$W$11*計算過程!G3198/0.3*10^-3,0)</f>
        <v>0</v>
      </c>
      <c r="G3198" s="18">
        <f t="shared" si="296"/>
        <v>0</v>
      </c>
      <c r="H3198" s="18">
        <f t="shared" si="297"/>
        <v>0</v>
      </c>
      <c r="I3198" s="24">
        <v>0</v>
      </c>
      <c r="J3198" s="24">
        <v>0</v>
      </c>
      <c r="K3198" s="24">
        <v>0</v>
      </c>
      <c r="L3198" s="14">
        <f>貼り付けシート!C3198</f>
        <v>20.7</v>
      </c>
      <c r="M3198" s="14">
        <f>貼り付けシート!D3198</f>
        <v>13.9</v>
      </c>
      <c r="N3198" s="18">
        <f>貼り付けシート!E3198</f>
        <v>90.618331414765549</v>
      </c>
      <c r="O3198" s="18">
        <f>貼り付けシート!F3198</f>
        <v>0</v>
      </c>
      <c r="P3198" s="19">
        <f t="shared" si="298"/>
        <v>0</v>
      </c>
      <c r="Q3198" s="19">
        <f t="shared" si="299"/>
        <v>0</v>
      </c>
    </row>
    <row r="3199" spans="1:17">
      <c r="A3199" s="38">
        <v>41773</v>
      </c>
      <c r="B3199" s="49" t="s">
        <v>150</v>
      </c>
      <c r="C3199" s="24">
        <f t="shared" si="294"/>
        <v>30.406921776000001</v>
      </c>
      <c r="D3199" s="24">
        <f t="shared" si="295"/>
        <v>0</v>
      </c>
      <c r="E3199" s="18">
        <f>IF(G3199&gt;=0.3,(バックデータ一覧!$C$10*(バックデータ一覧!$C$12*計算過程!L3199+バックデータ一覧!$C$13*LN(計算過程!G3199)+バックデータ一覧!$C$14)^バックデータ一覧!$C$11+バックデータ一覧!$E$10*(計算過程!G3199/(バックデータ一覧!$E$12*計算過程!L3199+バックデータ一覧!$E$13*LN(計算過程!G3199)+バックデータ一覧!$E$14))^バックデータ一覧!$E$11)*計算過程!$W$11*10^-3,0)</f>
        <v>0</v>
      </c>
      <c r="F3199" s="18">
        <f>IF(G3199&lt;0.3,(バックデータ一覧!$C$10*(バックデータ一覧!$C$12*計算過程!L3199+バックデータ一覧!$C$13*LN(0.3)+バックデータ一覧!$C$14)^バックデータ一覧!$C$11+バックデータ一覧!$E$10*(0.3/(バックデータ一覧!$E$12*計算過程!L3199+バックデータ一覧!$E$13*LN(0.3)+バックデータ一覧!$E$14))^バックデータ一覧!$E$11)*計算過程!$W$11*計算過程!G3199/0.3*10^-3,0)</f>
        <v>0</v>
      </c>
      <c r="G3199" s="18">
        <f t="shared" si="296"/>
        <v>0</v>
      </c>
      <c r="H3199" s="18">
        <f t="shared" si="297"/>
        <v>0</v>
      </c>
      <c r="I3199" s="24">
        <v>0</v>
      </c>
      <c r="J3199" s="24">
        <v>0</v>
      </c>
      <c r="K3199" s="24">
        <v>0</v>
      </c>
      <c r="L3199" s="14">
        <f>貼り付けシート!C3199</f>
        <v>20.100000000000001</v>
      </c>
      <c r="M3199" s="14">
        <f>貼り付けシート!D3199</f>
        <v>13.8</v>
      </c>
      <c r="N3199" s="18">
        <f>貼り付けシート!E3199</f>
        <v>93.377111343553111</v>
      </c>
      <c r="O3199" s="18">
        <f>貼り付けシート!F3199</f>
        <v>0</v>
      </c>
      <c r="P3199" s="19">
        <f t="shared" si="298"/>
        <v>0</v>
      </c>
      <c r="Q3199" s="19">
        <f t="shared" si="299"/>
        <v>0</v>
      </c>
    </row>
    <row r="3200" spans="1:17">
      <c r="A3200" s="38">
        <v>41773</v>
      </c>
      <c r="B3200" s="49" t="s">
        <v>151</v>
      </c>
      <c r="C3200" s="24">
        <f t="shared" si="294"/>
        <v>30.406921776000001</v>
      </c>
      <c r="D3200" s="24">
        <f t="shared" si="295"/>
        <v>0</v>
      </c>
      <c r="E3200" s="18">
        <f>IF(G3200&gt;=0.3,(バックデータ一覧!$C$10*(バックデータ一覧!$C$12*計算過程!L3200+バックデータ一覧!$C$13*LN(計算過程!G3200)+バックデータ一覧!$C$14)^バックデータ一覧!$C$11+バックデータ一覧!$E$10*(計算過程!G3200/(バックデータ一覧!$E$12*計算過程!L3200+バックデータ一覧!$E$13*LN(計算過程!G3200)+バックデータ一覧!$E$14))^バックデータ一覧!$E$11)*計算過程!$W$11*10^-3,0)</f>
        <v>0</v>
      </c>
      <c r="F3200" s="18">
        <f>IF(G3200&lt;0.3,(バックデータ一覧!$C$10*(バックデータ一覧!$C$12*計算過程!L3200+バックデータ一覧!$C$13*LN(0.3)+バックデータ一覧!$C$14)^バックデータ一覧!$C$11+バックデータ一覧!$E$10*(0.3/(バックデータ一覧!$E$12*計算過程!L3200+バックデータ一覧!$E$13*LN(0.3)+バックデータ一覧!$E$14))^バックデータ一覧!$E$11)*計算過程!$W$11*計算過程!G3200/0.3*10^-3,0)</f>
        <v>0</v>
      </c>
      <c r="G3200" s="18">
        <f t="shared" si="296"/>
        <v>0</v>
      </c>
      <c r="H3200" s="18">
        <f t="shared" si="297"/>
        <v>0</v>
      </c>
      <c r="I3200" s="24">
        <v>0</v>
      </c>
      <c r="J3200" s="24">
        <v>0</v>
      </c>
      <c r="K3200" s="24">
        <v>0</v>
      </c>
      <c r="L3200" s="14">
        <f>貼り付けシート!C3200</f>
        <v>19.899999999999999</v>
      </c>
      <c r="M3200" s="14">
        <f>貼り付けシート!D3200</f>
        <v>13.8</v>
      </c>
      <c r="N3200" s="18">
        <f>貼り付けシート!E3200</f>
        <v>94.541166727824375</v>
      </c>
      <c r="O3200" s="18">
        <f>貼り付けシート!F3200</f>
        <v>0</v>
      </c>
      <c r="P3200" s="19">
        <f t="shared" si="298"/>
        <v>0</v>
      </c>
      <c r="Q3200" s="19">
        <f t="shared" si="299"/>
        <v>0</v>
      </c>
    </row>
    <row r="3201" spans="1:17">
      <c r="A3201" s="38">
        <v>41773</v>
      </c>
      <c r="B3201" s="49" t="s">
        <v>152</v>
      </c>
      <c r="C3201" s="24">
        <f t="shared" si="294"/>
        <v>30.406921776000001</v>
      </c>
      <c r="D3201" s="24">
        <f t="shared" si="295"/>
        <v>0</v>
      </c>
      <c r="E3201" s="18">
        <f>IF(G3201&gt;=0.3,(バックデータ一覧!$C$10*(バックデータ一覧!$C$12*計算過程!L3201+バックデータ一覧!$C$13*LN(計算過程!G3201)+バックデータ一覧!$C$14)^バックデータ一覧!$C$11+バックデータ一覧!$E$10*(計算過程!G3201/(バックデータ一覧!$E$12*計算過程!L3201+バックデータ一覧!$E$13*LN(計算過程!G3201)+バックデータ一覧!$E$14))^バックデータ一覧!$E$11)*計算過程!$W$11*10^-3,0)</f>
        <v>0</v>
      </c>
      <c r="F3201" s="18">
        <f>IF(G3201&lt;0.3,(バックデータ一覧!$C$10*(バックデータ一覧!$C$12*計算過程!L3201+バックデータ一覧!$C$13*LN(0.3)+バックデータ一覧!$C$14)^バックデータ一覧!$C$11+バックデータ一覧!$E$10*(0.3/(バックデータ一覧!$E$12*計算過程!L3201+バックデータ一覧!$E$13*LN(0.3)+バックデータ一覧!$E$14))^バックデータ一覧!$E$11)*計算過程!$W$11*計算過程!G3201/0.3*10^-3,0)</f>
        <v>0</v>
      </c>
      <c r="G3201" s="18">
        <f t="shared" si="296"/>
        <v>0</v>
      </c>
      <c r="H3201" s="18">
        <f t="shared" si="297"/>
        <v>0</v>
      </c>
      <c r="I3201" s="24">
        <v>0</v>
      </c>
      <c r="J3201" s="24">
        <v>0</v>
      </c>
      <c r="K3201" s="24">
        <v>0</v>
      </c>
      <c r="L3201" s="14">
        <f>貼り付けシート!C3201</f>
        <v>19.600000000000001</v>
      </c>
      <c r="M3201" s="14">
        <f>貼り付けシート!D3201</f>
        <v>13.7</v>
      </c>
      <c r="N3201" s="18">
        <f>貼り付けシート!E3201</f>
        <v>95.635064090674661</v>
      </c>
      <c r="O3201" s="18">
        <f>貼り付けシート!F3201</f>
        <v>0</v>
      </c>
      <c r="P3201" s="19">
        <f t="shared" si="298"/>
        <v>0</v>
      </c>
      <c r="Q3201" s="19">
        <f t="shared" si="299"/>
        <v>0</v>
      </c>
    </row>
    <row r="3202" spans="1:17">
      <c r="A3202" s="38">
        <v>41773</v>
      </c>
      <c r="B3202" s="49" t="s">
        <v>153</v>
      </c>
      <c r="C3202" s="24">
        <f t="shared" si="294"/>
        <v>30.406921776000001</v>
      </c>
      <c r="D3202" s="24">
        <f t="shared" si="295"/>
        <v>0</v>
      </c>
      <c r="E3202" s="18">
        <f>IF(G3202&gt;=0.3,(バックデータ一覧!$C$10*(バックデータ一覧!$C$12*計算過程!L3202+バックデータ一覧!$C$13*LN(計算過程!G3202)+バックデータ一覧!$C$14)^バックデータ一覧!$C$11+バックデータ一覧!$E$10*(計算過程!G3202/(バックデータ一覧!$E$12*計算過程!L3202+バックデータ一覧!$E$13*LN(計算過程!G3202)+バックデータ一覧!$E$14))^バックデータ一覧!$E$11)*計算過程!$W$11*10^-3,0)</f>
        <v>0</v>
      </c>
      <c r="F3202" s="18">
        <f>IF(G3202&lt;0.3,(バックデータ一覧!$C$10*(バックデータ一覧!$C$12*計算過程!L3202+バックデータ一覧!$C$13*LN(0.3)+バックデータ一覧!$C$14)^バックデータ一覧!$C$11+バックデータ一覧!$E$10*(0.3/(バックデータ一覧!$E$12*計算過程!L3202+バックデータ一覧!$E$13*LN(0.3)+バックデータ一覧!$E$14))^バックデータ一覧!$E$11)*計算過程!$W$11*計算過程!G3202/0.3*10^-3,0)</f>
        <v>0</v>
      </c>
      <c r="G3202" s="18">
        <f t="shared" si="296"/>
        <v>0</v>
      </c>
      <c r="H3202" s="18">
        <f t="shared" si="297"/>
        <v>0</v>
      </c>
      <c r="I3202" s="24">
        <v>0</v>
      </c>
      <c r="J3202" s="24">
        <v>0</v>
      </c>
      <c r="K3202" s="24">
        <v>0</v>
      </c>
      <c r="L3202" s="14">
        <f>貼り付けシート!C3202</f>
        <v>19.5</v>
      </c>
      <c r="M3202" s="14">
        <f>貼り付けシート!D3202</f>
        <v>13.6</v>
      </c>
      <c r="N3202" s="18">
        <f>貼り付けシート!E3202</f>
        <v>95.544008695667245</v>
      </c>
      <c r="O3202" s="18">
        <f>貼り付けシート!F3202</f>
        <v>0</v>
      </c>
      <c r="P3202" s="19">
        <f t="shared" si="298"/>
        <v>0</v>
      </c>
      <c r="Q3202" s="19">
        <f t="shared" si="299"/>
        <v>0</v>
      </c>
    </row>
    <row r="3203" spans="1:17">
      <c r="A3203" s="38">
        <v>41773</v>
      </c>
      <c r="B3203" s="49" t="s">
        <v>154</v>
      </c>
      <c r="C3203" s="24">
        <f t="shared" si="294"/>
        <v>30.406921776000001</v>
      </c>
      <c r="D3203" s="24">
        <f t="shared" si="295"/>
        <v>0</v>
      </c>
      <c r="E3203" s="18">
        <f>IF(G3203&gt;=0.3,(バックデータ一覧!$C$10*(バックデータ一覧!$C$12*計算過程!L3203+バックデータ一覧!$C$13*LN(計算過程!G3203)+バックデータ一覧!$C$14)^バックデータ一覧!$C$11+バックデータ一覧!$E$10*(計算過程!G3203/(バックデータ一覧!$E$12*計算過程!L3203+バックデータ一覧!$E$13*LN(計算過程!G3203)+バックデータ一覧!$E$14))^バックデータ一覧!$E$11)*計算過程!$W$11*10^-3,0)</f>
        <v>0</v>
      </c>
      <c r="F3203" s="18">
        <f>IF(G3203&lt;0.3,(バックデータ一覧!$C$10*(バックデータ一覧!$C$12*計算過程!L3203+バックデータ一覧!$C$13*LN(0.3)+バックデータ一覧!$C$14)^バックデータ一覧!$C$11+バックデータ一覧!$E$10*(0.3/(バックデータ一覧!$E$12*計算過程!L3203+バックデータ一覧!$E$13*LN(0.3)+バックデータ一覧!$E$14))^バックデータ一覧!$E$11)*計算過程!$W$11*計算過程!G3203/0.3*10^-3,0)</f>
        <v>0</v>
      </c>
      <c r="G3203" s="18">
        <f t="shared" si="296"/>
        <v>0</v>
      </c>
      <c r="H3203" s="18">
        <f t="shared" si="297"/>
        <v>0</v>
      </c>
      <c r="I3203" s="24">
        <v>0</v>
      </c>
      <c r="J3203" s="24">
        <v>0</v>
      </c>
      <c r="K3203" s="24">
        <v>0</v>
      </c>
      <c r="L3203" s="14">
        <f>貼り付けシート!C3203</f>
        <v>19.600000000000001</v>
      </c>
      <c r="M3203" s="14">
        <f>貼り付けシート!D3203</f>
        <v>13.5</v>
      </c>
      <c r="N3203" s="18">
        <f>貼り付けシート!E3203</f>
        <v>94.268589968582177</v>
      </c>
      <c r="O3203" s="18">
        <f>貼り付けシート!F3203</f>
        <v>0</v>
      </c>
      <c r="P3203" s="19">
        <f t="shared" si="298"/>
        <v>0</v>
      </c>
      <c r="Q3203" s="19">
        <f t="shared" si="299"/>
        <v>0</v>
      </c>
    </row>
    <row r="3204" spans="1:17">
      <c r="A3204" s="38">
        <v>41773</v>
      </c>
      <c r="B3204" s="49" t="s">
        <v>155</v>
      </c>
      <c r="C3204" s="24">
        <f t="shared" si="294"/>
        <v>30.406921776000001</v>
      </c>
      <c r="D3204" s="24">
        <f t="shared" si="295"/>
        <v>0</v>
      </c>
      <c r="E3204" s="18">
        <f>IF(G3204&gt;=0.3,(バックデータ一覧!$C$10*(バックデータ一覧!$C$12*計算過程!L3204+バックデータ一覧!$C$13*LN(計算過程!G3204)+バックデータ一覧!$C$14)^バックデータ一覧!$C$11+バックデータ一覧!$E$10*(計算過程!G3204/(バックデータ一覧!$E$12*計算過程!L3204+バックデータ一覧!$E$13*LN(計算過程!G3204)+バックデータ一覧!$E$14))^バックデータ一覧!$E$11)*計算過程!$W$11*10^-3,0)</f>
        <v>0</v>
      </c>
      <c r="F3204" s="18">
        <f>IF(G3204&lt;0.3,(バックデータ一覧!$C$10*(バックデータ一覧!$C$12*計算過程!L3204+バックデータ一覧!$C$13*LN(0.3)+バックデータ一覧!$C$14)^バックデータ一覧!$C$11+バックデータ一覧!$E$10*(0.3/(バックデータ一覧!$E$12*計算過程!L3204+バックデータ一覧!$E$13*LN(0.3)+バックデータ一覧!$E$14))^バックデータ一覧!$E$11)*計算過程!$W$11*計算過程!G3204/0.3*10^-3,0)</f>
        <v>0</v>
      </c>
      <c r="G3204" s="18">
        <f t="shared" si="296"/>
        <v>0</v>
      </c>
      <c r="H3204" s="18">
        <f t="shared" si="297"/>
        <v>0</v>
      </c>
      <c r="I3204" s="24">
        <v>0</v>
      </c>
      <c r="J3204" s="24">
        <v>0</v>
      </c>
      <c r="K3204" s="24">
        <v>0</v>
      </c>
      <c r="L3204" s="14">
        <f>貼り付けシート!C3204</f>
        <v>19.899999999999999</v>
      </c>
      <c r="M3204" s="14">
        <f>貼り付けシート!D3204</f>
        <v>13.7</v>
      </c>
      <c r="N3204" s="18">
        <f>貼り付けシート!E3204</f>
        <v>93.870850019953494</v>
      </c>
      <c r="O3204" s="18">
        <f>貼り付けシート!F3204</f>
        <v>0</v>
      </c>
      <c r="P3204" s="19">
        <f t="shared" si="298"/>
        <v>0</v>
      </c>
      <c r="Q3204" s="19">
        <f t="shared" si="299"/>
        <v>0</v>
      </c>
    </row>
    <row r="3205" spans="1:17">
      <c r="A3205" s="38">
        <v>41773</v>
      </c>
      <c r="B3205" s="49" t="s">
        <v>156</v>
      </c>
      <c r="C3205" s="24">
        <f t="shared" si="294"/>
        <v>30.406921776000001</v>
      </c>
      <c r="D3205" s="24">
        <f t="shared" si="295"/>
        <v>0</v>
      </c>
      <c r="E3205" s="18">
        <f>IF(G3205&gt;=0.3,(バックデータ一覧!$C$10*(バックデータ一覧!$C$12*計算過程!L3205+バックデータ一覧!$C$13*LN(計算過程!G3205)+バックデータ一覧!$C$14)^バックデータ一覧!$C$11+バックデータ一覧!$E$10*(計算過程!G3205/(バックデータ一覧!$E$12*計算過程!L3205+バックデータ一覧!$E$13*LN(計算過程!G3205)+バックデータ一覧!$E$14))^バックデータ一覧!$E$11)*計算過程!$W$11*10^-3,0)</f>
        <v>0</v>
      </c>
      <c r="F3205" s="18">
        <f>IF(G3205&lt;0.3,(バックデータ一覧!$C$10*(バックデータ一覧!$C$12*計算過程!L3205+バックデータ一覧!$C$13*LN(0.3)+バックデータ一覧!$C$14)^バックデータ一覧!$C$11+バックデータ一覧!$E$10*(0.3/(バックデータ一覧!$E$12*計算過程!L3205+バックデータ一覧!$E$13*LN(0.3)+バックデータ一覧!$E$14))^バックデータ一覧!$E$11)*計算過程!$W$11*計算過程!G3205/0.3*10^-3,0)</f>
        <v>0</v>
      </c>
      <c r="G3205" s="18">
        <f t="shared" si="296"/>
        <v>0</v>
      </c>
      <c r="H3205" s="18">
        <f t="shared" si="297"/>
        <v>0</v>
      </c>
      <c r="I3205" s="24">
        <v>0</v>
      </c>
      <c r="J3205" s="24">
        <v>0</v>
      </c>
      <c r="K3205" s="24">
        <v>0</v>
      </c>
      <c r="L3205" s="14">
        <f>貼り付けシート!C3205</f>
        <v>19.7</v>
      </c>
      <c r="M3205" s="14">
        <f>貼り付けシート!D3205</f>
        <v>13.8</v>
      </c>
      <c r="N3205" s="18">
        <f>貼り付けシート!E3205</f>
        <v>95.721568707923836</v>
      </c>
      <c r="O3205" s="18">
        <f>貼り付けシート!F3205</f>
        <v>0</v>
      </c>
      <c r="P3205" s="19">
        <f t="shared" si="298"/>
        <v>0</v>
      </c>
      <c r="Q3205" s="19">
        <f t="shared" si="299"/>
        <v>0</v>
      </c>
    </row>
    <row r="3206" spans="1:17">
      <c r="A3206" s="38">
        <v>41773</v>
      </c>
      <c r="B3206" s="49" t="s">
        <v>157</v>
      </c>
      <c r="C3206" s="24">
        <f t="shared" si="294"/>
        <v>30.406921776000001</v>
      </c>
      <c r="D3206" s="24">
        <f t="shared" si="295"/>
        <v>0</v>
      </c>
      <c r="E3206" s="18">
        <f>IF(G3206&gt;=0.3,(バックデータ一覧!$C$10*(バックデータ一覧!$C$12*計算過程!L3206+バックデータ一覧!$C$13*LN(計算過程!G3206)+バックデータ一覧!$C$14)^バックデータ一覧!$C$11+バックデータ一覧!$E$10*(計算過程!G3206/(バックデータ一覧!$E$12*計算過程!L3206+バックデータ一覧!$E$13*LN(計算過程!G3206)+バックデータ一覧!$E$14))^バックデータ一覧!$E$11)*計算過程!$W$11*10^-3,0)</f>
        <v>0</v>
      </c>
      <c r="F3206" s="18">
        <f>IF(G3206&lt;0.3,(バックデータ一覧!$C$10*(バックデータ一覧!$C$12*計算過程!L3206+バックデータ一覧!$C$13*LN(0.3)+バックデータ一覧!$C$14)^バックデータ一覧!$C$11+バックデータ一覧!$E$10*(0.3/(バックデータ一覧!$E$12*計算過程!L3206+バックデータ一覧!$E$13*LN(0.3)+バックデータ一覧!$E$14))^バックデータ一覧!$E$11)*計算過程!$W$11*計算過程!G3206/0.3*10^-3,0)</f>
        <v>0</v>
      </c>
      <c r="G3206" s="18">
        <f t="shared" si="296"/>
        <v>0</v>
      </c>
      <c r="H3206" s="18">
        <f t="shared" si="297"/>
        <v>0</v>
      </c>
      <c r="I3206" s="24">
        <v>0</v>
      </c>
      <c r="J3206" s="24">
        <v>0</v>
      </c>
      <c r="K3206" s="24">
        <v>0</v>
      </c>
      <c r="L3206" s="14">
        <f>貼り付けシート!C3206</f>
        <v>19.7</v>
      </c>
      <c r="M3206" s="14">
        <f>貼り付けシート!D3206</f>
        <v>14</v>
      </c>
      <c r="N3206" s="18">
        <f>貼り付けシート!E3206</f>
        <v>97.07830044924934</v>
      </c>
      <c r="O3206" s="18">
        <f>貼り付けシート!F3206</f>
        <v>0</v>
      </c>
      <c r="P3206" s="19">
        <f t="shared" si="298"/>
        <v>0</v>
      </c>
      <c r="Q3206" s="19">
        <f t="shared" si="299"/>
        <v>0</v>
      </c>
    </row>
    <row r="3207" spans="1:17">
      <c r="A3207" s="38">
        <v>41773</v>
      </c>
      <c r="B3207" s="49" t="s">
        <v>158</v>
      </c>
      <c r="C3207" s="24">
        <f t="shared" ref="C3207:C3270" si="300">$W$6*IF(AND(L3207&lt;5,N3207&gt;=80),$W$4,$W$5)*3600*10^-6</f>
        <v>30.406921776000001</v>
      </c>
      <c r="D3207" s="24">
        <f t="shared" ref="D3207:D3270" si="301">IF(G3207&gt;=0.3,E3207,F3207)</f>
        <v>0</v>
      </c>
      <c r="E3207" s="18">
        <f>IF(G3207&gt;=0.3,(バックデータ一覧!$C$10*(バックデータ一覧!$C$12*計算過程!L3207+バックデータ一覧!$C$13*LN(計算過程!G3207)+バックデータ一覧!$C$14)^バックデータ一覧!$C$11+バックデータ一覧!$E$10*(計算過程!G3207/(バックデータ一覧!$E$12*計算過程!L3207+バックデータ一覧!$E$13*LN(計算過程!G3207)+バックデータ一覧!$E$14))^バックデータ一覧!$E$11)*計算過程!$W$11*10^-3,0)</f>
        <v>0</v>
      </c>
      <c r="F3207" s="18">
        <f>IF(G3207&lt;0.3,(バックデータ一覧!$C$10*(バックデータ一覧!$C$12*計算過程!L3207+バックデータ一覧!$C$13*LN(0.3)+バックデータ一覧!$C$14)^バックデータ一覧!$C$11+バックデータ一覧!$E$10*(0.3/(バックデータ一覧!$E$12*計算過程!L3207+バックデータ一覧!$E$13*LN(0.3)+バックデータ一覧!$E$14))^バックデータ一覧!$E$11)*計算過程!$W$11*計算過程!G3207/0.3*10^-3,0)</f>
        <v>0</v>
      </c>
      <c r="G3207" s="18">
        <f t="shared" ref="G3207:G3270" si="302">H3207/($W$6*3600*10^-6)</f>
        <v>0</v>
      </c>
      <c r="H3207" s="18">
        <f t="shared" ref="H3207:H3270" si="303">IF(AND(L3207&lt;5,N3207&gt;=80),P3207/$W$4,P3207/$W$5)</f>
        <v>0</v>
      </c>
      <c r="I3207" s="24">
        <v>0</v>
      </c>
      <c r="J3207" s="24">
        <v>0</v>
      </c>
      <c r="K3207" s="24">
        <v>0</v>
      </c>
      <c r="L3207" s="14">
        <f>貼り付けシート!C3207</f>
        <v>19.5</v>
      </c>
      <c r="M3207" s="14">
        <f>貼り付けシート!D3207</f>
        <v>14.4</v>
      </c>
      <c r="N3207" s="18">
        <f>貼り付けシート!E3207</f>
        <v>101.03707386081544</v>
      </c>
      <c r="O3207" s="18">
        <f>貼り付けシート!F3207</f>
        <v>0</v>
      </c>
      <c r="P3207" s="19">
        <f t="shared" ref="P3207:P3270" si="304">IF(O3207&gt;C3207,C3207,O3207)</f>
        <v>0</v>
      </c>
      <c r="Q3207" s="19">
        <f t="shared" ref="Q3207:Q3270" si="305">IF(O3207&gt;C3207,O3207-C3207,0)</f>
        <v>0</v>
      </c>
    </row>
    <row r="3208" spans="1:17">
      <c r="A3208" s="38">
        <v>41773</v>
      </c>
      <c r="B3208" s="49" t="s">
        <v>159</v>
      </c>
      <c r="C3208" s="24">
        <f t="shared" si="300"/>
        <v>30.406921776000001</v>
      </c>
      <c r="D3208" s="24">
        <f t="shared" si="301"/>
        <v>0</v>
      </c>
      <c r="E3208" s="18">
        <f>IF(G3208&gt;=0.3,(バックデータ一覧!$C$10*(バックデータ一覧!$C$12*計算過程!L3208+バックデータ一覧!$C$13*LN(計算過程!G3208)+バックデータ一覧!$C$14)^バックデータ一覧!$C$11+バックデータ一覧!$E$10*(計算過程!G3208/(バックデータ一覧!$E$12*計算過程!L3208+バックデータ一覧!$E$13*LN(計算過程!G3208)+バックデータ一覧!$E$14))^バックデータ一覧!$E$11)*計算過程!$W$11*10^-3,0)</f>
        <v>0</v>
      </c>
      <c r="F3208" s="18">
        <f>IF(G3208&lt;0.3,(バックデータ一覧!$C$10*(バックデータ一覧!$C$12*計算過程!L3208+バックデータ一覧!$C$13*LN(0.3)+バックデータ一覧!$C$14)^バックデータ一覧!$C$11+バックデータ一覧!$E$10*(0.3/(バックデータ一覧!$E$12*計算過程!L3208+バックデータ一覧!$E$13*LN(0.3)+バックデータ一覧!$E$14))^バックデータ一覧!$E$11)*計算過程!$W$11*計算過程!G3208/0.3*10^-3,0)</f>
        <v>0</v>
      </c>
      <c r="G3208" s="18">
        <f t="shared" si="302"/>
        <v>0</v>
      </c>
      <c r="H3208" s="18">
        <f t="shared" si="303"/>
        <v>0</v>
      </c>
      <c r="I3208" s="24">
        <v>0</v>
      </c>
      <c r="J3208" s="24">
        <v>0</v>
      </c>
      <c r="K3208" s="24">
        <v>0</v>
      </c>
      <c r="L3208" s="14">
        <f>貼り付けシート!C3208</f>
        <v>20</v>
      </c>
      <c r="M3208" s="14">
        <f>貼り付けシート!D3208</f>
        <v>14.8</v>
      </c>
      <c r="N3208" s="18">
        <f>貼り付けシート!E3208</f>
        <v>100.60736029809571</v>
      </c>
      <c r="O3208" s="18">
        <f>貼り付けシート!F3208</f>
        <v>0</v>
      </c>
      <c r="P3208" s="19">
        <f t="shared" si="304"/>
        <v>0</v>
      </c>
      <c r="Q3208" s="19">
        <f t="shared" si="305"/>
        <v>0</v>
      </c>
    </row>
    <row r="3209" spans="1:17">
      <c r="A3209" s="38">
        <v>41773</v>
      </c>
      <c r="B3209" s="49" t="s">
        <v>160</v>
      </c>
      <c r="C3209" s="24">
        <f t="shared" si="300"/>
        <v>30.406921776000001</v>
      </c>
      <c r="D3209" s="24">
        <f t="shared" si="301"/>
        <v>0</v>
      </c>
      <c r="E3209" s="18">
        <f>IF(G3209&gt;=0.3,(バックデータ一覧!$C$10*(バックデータ一覧!$C$12*計算過程!L3209+バックデータ一覧!$C$13*LN(計算過程!G3209)+バックデータ一覧!$C$14)^バックデータ一覧!$C$11+バックデータ一覧!$E$10*(計算過程!G3209/(バックデータ一覧!$E$12*計算過程!L3209+バックデータ一覧!$E$13*LN(計算過程!G3209)+バックデータ一覧!$E$14))^バックデータ一覧!$E$11)*計算過程!$W$11*10^-3,0)</f>
        <v>0</v>
      </c>
      <c r="F3209" s="18">
        <f>IF(G3209&lt;0.3,(バックデータ一覧!$C$10*(バックデータ一覧!$C$12*計算過程!L3209+バックデータ一覧!$C$13*LN(0.3)+バックデータ一覧!$C$14)^バックデータ一覧!$C$11+バックデータ一覧!$E$10*(0.3/(バックデータ一覧!$E$12*計算過程!L3209+バックデータ一覧!$E$13*LN(0.3)+バックデータ一覧!$E$14))^バックデータ一覧!$E$11)*計算過程!$W$11*計算過程!G3209/0.3*10^-3,0)</f>
        <v>0</v>
      </c>
      <c r="G3209" s="18">
        <f t="shared" si="302"/>
        <v>0</v>
      </c>
      <c r="H3209" s="18">
        <f t="shared" si="303"/>
        <v>0</v>
      </c>
      <c r="I3209" s="24">
        <v>0</v>
      </c>
      <c r="J3209" s="24">
        <v>0</v>
      </c>
      <c r="K3209" s="24">
        <v>0</v>
      </c>
      <c r="L3209" s="14">
        <f>貼り付けシート!C3209</f>
        <v>21.8</v>
      </c>
      <c r="M3209" s="14">
        <f>貼り付けシート!D3209</f>
        <v>15.2</v>
      </c>
      <c r="N3209" s="18">
        <f>貼り付けシート!E3209</f>
        <v>92.437657432437874</v>
      </c>
      <c r="O3209" s="18">
        <f>貼り付けシート!F3209</f>
        <v>0</v>
      </c>
      <c r="P3209" s="19">
        <f t="shared" si="304"/>
        <v>0</v>
      </c>
      <c r="Q3209" s="19">
        <f t="shared" si="305"/>
        <v>0</v>
      </c>
    </row>
    <row r="3210" spans="1:17">
      <c r="A3210" s="38">
        <v>41773</v>
      </c>
      <c r="B3210" s="49" t="s">
        <v>161</v>
      </c>
      <c r="C3210" s="24">
        <f t="shared" si="300"/>
        <v>30.406921776000001</v>
      </c>
      <c r="D3210" s="24">
        <f t="shared" si="301"/>
        <v>0</v>
      </c>
      <c r="E3210" s="18">
        <f>IF(G3210&gt;=0.3,(バックデータ一覧!$C$10*(バックデータ一覧!$C$12*計算過程!L3210+バックデータ一覧!$C$13*LN(計算過程!G3210)+バックデータ一覧!$C$14)^バックデータ一覧!$C$11+バックデータ一覧!$E$10*(計算過程!G3210/(バックデータ一覧!$E$12*計算過程!L3210+バックデータ一覧!$E$13*LN(計算過程!G3210)+バックデータ一覧!$E$14))^バックデータ一覧!$E$11)*計算過程!$W$11*10^-3,0)</f>
        <v>0</v>
      </c>
      <c r="F3210" s="18">
        <f>IF(G3210&lt;0.3,(バックデータ一覧!$C$10*(バックデータ一覧!$C$12*計算過程!L3210+バックデータ一覧!$C$13*LN(0.3)+バックデータ一覧!$C$14)^バックデータ一覧!$C$11+バックデータ一覧!$E$10*(0.3/(バックデータ一覧!$E$12*計算過程!L3210+バックデータ一覧!$E$13*LN(0.3)+バックデータ一覧!$E$14))^バックデータ一覧!$E$11)*計算過程!$W$11*計算過程!G3210/0.3*10^-3,0)</f>
        <v>0</v>
      </c>
      <c r="G3210" s="18">
        <f t="shared" si="302"/>
        <v>0</v>
      </c>
      <c r="H3210" s="18">
        <f t="shared" si="303"/>
        <v>0</v>
      </c>
      <c r="I3210" s="24">
        <v>0</v>
      </c>
      <c r="J3210" s="24">
        <v>0</v>
      </c>
      <c r="K3210" s="24">
        <v>0</v>
      </c>
      <c r="L3210" s="14">
        <f>貼り付けシート!C3210</f>
        <v>25.2</v>
      </c>
      <c r="M3210" s="14">
        <f>貼り付けシート!D3210</f>
        <v>15.1</v>
      </c>
      <c r="N3210" s="18">
        <f>貼り付けシート!E3210</f>
        <v>74.818128633663889</v>
      </c>
      <c r="O3210" s="18">
        <f>貼り付けシート!F3210</f>
        <v>0</v>
      </c>
      <c r="P3210" s="19">
        <f t="shared" si="304"/>
        <v>0</v>
      </c>
      <c r="Q3210" s="19">
        <f t="shared" si="305"/>
        <v>0</v>
      </c>
    </row>
    <row r="3211" spans="1:17">
      <c r="A3211" s="38">
        <v>41773</v>
      </c>
      <c r="B3211" s="49" t="s">
        <v>162</v>
      </c>
      <c r="C3211" s="24">
        <f t="shared" si="300"/>
        <v>30.406921776000001</v>
      </c>
      <c r="D3211" s="24">
        <f t="shared" si="301"/>
        <v>0</v>
      </c>
      <c r="E3211" s="18">
        <f>IF(G3211&gt;=0.3,(バックデータ一覧!$C$10*(バックデータ一覧!$C$12*計算過程!L3211+バックデータ一覧!$C$13*LN(計算過程!G3211)+バックデータ一覧!$C$14)^バックデータ一覧!$C$11+バックデータ一覧!$E$10*(計算過程!G3211/(バックデータ一覧!$E$12*計算過程!L3211+バックデータ一覧!$E$13*LN(計算過程!G3211)+バックデータ一覧!$E$14))^バックデータ一覧!$E$11)*計算過程!$W$11*10^-3,0)</f>
        <v>0</v>
      </c>
      <c r="F3211" s="18">
        <f>IF(G3211&lt;0.3,(バックデータ一覧!$C$10*(バックデータ一覧!$C$12*計算過程!L3211+バックデータ一覧!$C$13*LN(0.3)+バックデータ一覧!$C$14)^バックデータ一覧!$C$11+バックデータ一覧!$E$10*(0.3/(バックデータ一覧!$E$12*計算過程!L3211+バックデータ一覧!$E$13*LN(0.3)+バックデータ一覧!$E$14))^バックデータ一覧!$E$11)*計算過程!$W$11*計算過程!G3211/0.3*10^-3,0)</f>
        <v>0</v>
      </c>
      <c r="G3211" s="18">
        <f t="shared" si="302"/>
        <v>0</v>
      </c>
      <c r="H3211" s="18">
        <f t="shared" si="303"/>
        <v>0</v>
      </c>
      <c r="I3211" s="24">
        <v>0</v>
      </c>
      <c r="J3211" s="24">
        <v>0</v>
      </c>
      <c r="K3211" s="24">
        <v>0</v>
      </c>
      <c r="L3211" s="14">
        <f>貼り付けシート!C3211</f>
        <v>27.8</v>
      </c>
      <c r="M3211" s="14">
        <f>貼り付けシート!D3211</f>
        <v>15.1</v>
      </c>
      <c r="N3211" s="18">
        <f>貼り付けシート!E3211</f>
        <v>64.187966085238116</v>
      </c>
      <c r="O3211" s="18">
        <f>貼り付けシート!F3211</f>
        <v>0</v>
      </c>
      <c r="P3211" s="19">
        <f t="shared" si="304"/>
        <v>0</v>
      </c>
      <c r="Q3211" s="19">
        <f t="shared" si="305"/>
        <v>0</v>
      </c>
    </row>
    <row r="3212" spans="1:17">
      <c r="A3212" s="38">
        <v>41773</v>
      </c>
      <c r="B3212" s="49" t="s">
        <v>163</v>
      </c>
      <c r="C3212" s="24">
        <f t="shared" si="300"/>
        <v>30.406921776000001</v>
      </c>
      <c r="D3212" s="24">
        <f t="shared" si="301"/>
        <v>0</v>
      </c>
      <c r="E3212" s="18">
        <f>IF(G3212&gt;=0.3,(バックデータ一覧!$C$10*(バックデータ一覧!$C$12*計算過程!L3212+バックデータ一覧!$C$13*LN(計算過程!G3212)+バックデータ一覧!$C$14)^バックデータ一覧!$C$11+バックデータ一覧!$E$10*(計算過程!G3212/(バックデータ一覧!$E$12*計算過程!L3212+バックデータ一覧!$E$13*LN(計算過程!G3212)+バックデータ一覧!$E$14))^バックデータ一覧!$E$11)*計算過程!$W$11*10^-3,0)</f>
        <v>0</v>
      </c>
      <c r="F3212" s="18">
        <f>IF(G3212&lt;0.3,(バックデータ一覧!$C$10*(バックデータ一覧!$C$12*計算過程!L3212+バックデータ一覧!$C$13*LN(0.3)+バックデータ一覧!$C$14)^バックデータ一覧!$C$11+バックデータ一覧!$E$10*(0.3/(バックデータ一覧!$E$12*計算過程!L3212+バックデータ一覧!$E$13*LN(0.3)+バックデータ一覧!$E$14))^バックデータ一覧!$E$11)*計算過程!$W$11*計算過程!G3212/0.3*10^-3,0)</f>
        <v>0</v>
      </c>
      <c r="G3212" s="18">
        <f t="shared" si="302"/>
        <v>0</v>
      </c>
      <c r="H3212" s="18">
        <f t="shared" si="303"/>
        <v>0</v>
      </c>
      <c r="I3212" s="24">
        <v>0</v>
      </c>
      <c r="J3212" s="24">
        <v>0</v>
      </c>
      <c r="K3212" s="24">
        <v>0</v>
      </c>
      <c r="L3212" s="14">
        <f>貼り付けシート!C3212</f>
        <v>23.7</v>
      </c>
      <c r="M3212" s="14">
        <f>貼り付けシート!D3212</f>
        <v>15.1</v>
      </c>
      <c r="N3212" s="18">
        <f>貼り付けシート!E3212</f>
        <v>81.847523388162088</v>
      </c>
      <c r="O3212" s="18">
        <f>貼り付けシート!F3212</f>
        <v>0</v>
      </c>
      <c r="P3212" s="19">
        <f t="shared" si="304"/>
        <v>0</v>
      </c>
      <c r="Q3212" s="19">
        <f t="shared" si="305"/>
        <v>0</v>
      </c>
    </row>
    <row r="3213" spans="1:17">
      <c r="A3213" s="38">
        <v>41773</v>
      </c>
      <c r="B3213" s="49" t="s">
        <v>164</v>
      </c>
      <c r="C3213" s="24">
        <f t="shared" si="300"/>
        <v>30.406921776000001</v>
      </c>
      <c r="D3213" s="24">
        <f t="shared" si="301"/>
        <v>0</v>
      </c>
      <c r="E3213" s="18">
        <f>IF(G3213&gt;=0.3,(バックデータ一覧!$C$10*(バックデータ一覧!$C$12*計算過程!L3213+バックデータ一覧!$C$13*LN(計算過程!G3213)+バックデータ一覧!$C$14)^バックデータ一覧!$C$11+バックデータ一覧!$E$10*(計算過程!G3213/(バックデータ一覧!$E$12*計算過程!L3213+バックデータ一覧!$E$13*LN(計算過程!G3213)+バックデータ一覧!$E$14))^バックデータ一覧!$E$11)*計算過程!$W$11*10^-3,0)</f>
        <v>0</v>
      </c>
      <c r="F3213" s="18">
        <f>IF(G3213&lt;0.3,(バックデータ一覧!$C$10*(バックデータ一覧!$C$12*計算過程!L3213+バックデータ一覧!$C$13*LN(0.3)+バックデータ一覧!$C$14)^バックデータ一覧!$C$11+バックデータ一覧!$E$10*(0.3/(バックデータ一覧!$E$12*計算過程!L3213+バックデータ一覧!$E$13*LN(0.3)+バックデータ一覧!$E$14))^バックデータ一覧!$E$11)*計算過程!$W$11*計算過程!G3213/0.3*10^-3,0)</f>
        <v>0</v>
      </c>
      <c r="G3213" s="18">
        <f t="shared" si="302"/>
        <v>0</v>
      </c>
      <c r="H3213" s="18">
        <f t="shared" si="303"/>
        <v>0</v>
      </c>
      <c r="I3213" s="24">
        <v>0</v>
      </c>
      <c r="J3213" s="24">
        <v>0</v>
      </c>
      <c r="K3213" s="24">
        <v>0</v>
      </c>
      <c r="L3213" s="14">
        <f>貼り付けシート!C3213</f>
        <v>22.9</v>
      </c>
      <c r="M3213" s="14">
        <f>貼り付けシート!D3213</f>
        <v>14.8</v>
      </c>
      <c r="N3213" s="18">
        <f>貼り付けシート!E3213</f>
        <v>84.232095734766716</v>
      </c>
      <c r="O3213" s="18">
        <f>貼り付けシート!F3213</f>
        <v>0</v>
      </c>
      <c r="P3213" s="19">
        <f t="shared" si="304"/>
        <v>0</v>
      </c>
      <c r="Q3213" s="19">
        <f t="shared" si="305"/>
        <v>0</v>
      </c>
    </row>
    <row r="3214" spans="1:17">
      <c r="A3214" s="38">
        <v>41773</v>
      </c>
      <c r="B3214" s="49" t="s">
        <v>165</v>
      </c>
      <c r="C3214" s="24">
        <f t="shared" si="300"/>
        <v>30.406921776000001</v>
      </c>
      <c r="D3214" s="24">
        <f t="shared" si="301"/>
        <v>0</v>
      </c>
      <c r="E3214" s="18">
        <f>IF(G3214&gt;=0.3,(バックデータ一覧!$C$10*(バックデータ一覧!$C$12*計算過程!L3214+バックデータ一覧!$C$13*LN(計算過程!G3214)+バックデータ一覧!$C$14)^バックデータ一覧!$C$11+バックデータ一覧!$E$10*(計算過程!G3214/(バックデータ一覧!$E$12*計算過程!L3214+バックデータ一覧!$E$13*LN(計算過程!G3214)+バックデータ一覧!$E$14))^バックデータ一覧!$E$11)*計算過程!$W$11*10^-3,0)</f>
        <v>0</v>
      </c>
      <c r="F3214" s="18">
        <f>IF(G3214&lt;0.3,(バックデータ一覧!$C$10*(バックデータ一覧!$C$12*計算過程!L3214+バックデータ一覧!$C$13*LN(0.3)+バックデータ一覧!$C$14)^バックデータ一覧!$C$11+バックデータ一覧!$E$10*(0.3/(バックデータ一覧!$E$12*計算過程!L3214+バックデータ一覧!$E$13*LN(0.3)+バックデータ一覧!$E$14))^バックデータ一覧!$E$11)*計算過程!$W$11*計算過程!G3214/0.3*10^-3,0)</f>
        <v>0</v>
      </c>
      <c r="G3214" s="18">
        <f t="shared" si="302"/>
        <v>0</v>
      </c>
      <c r="H3214" s="18">
        <f t="shared" si="303"/>
        <v>0</v>
      </c>
      <c r="I3214" s="24">
        <v>0</v>
      </c>
      <c r="J3214" s="24">
        <v>0</v>
      </c>
      <c r="K3214" s="24">
        <v>0</v>
      </c>
      <c r="L3214" s="14">
        <f>貼り付けシート!C3214</f>
        <v>22.9</v>
      </c>
      <c r="M3214" s="14">
        <f>貼り付けシート!D3214</f>
        <v>14.5</v>
      </c>
      <c r="N3214" s="18">
        <f>貼り付けシート!E3214</f>
        <v>82.563584549854767</v>
      </c>
      <c r="O3214" s="18">
        <f>貼り付けシート!F3214</f>
        <v>0</v>
      </c>
      <c r="P3214" s="19">
        <f t="shared" si="304"/>
        <v>0</v>
      </c>
      <c r="Q3214" s="19">
        <f t="shared" si="305"/>
        <v>0</v>
      </c>
    </row>
    <row r="3215" spans="1:17">
      <c r="A3215" s="38">
        <v>41773</v>
      </c>
      <c r="B3215" s="49" t="s">
        <v>166</v>
      </c>
      <c r="C3215" s="24">
        <f t="shared" si="300"/>
        <v>30.406921776000001</v>
      </c>
      <c r="D3215" s="24">
        <f t="shared" si="301"/>
        <v>0</v>
      </c>
      <c r="E3215" s="18">
        <f>IF(G3215&gt;=0.3,(バックデータ一覧!$C$10*(バックデータ一覧!$C$12*計算過程!L3215+バックデータ一覧!$C$13*LN(計算過程!G3215)+バックデータ一覧!$C$14)^バックデータ一覧!$C$11+バックデータ一覧!$E$10*(計算過程!G3215/(バックデータ一覧!$E$12*計算過程!L3215+バックデータ一覧!$E$13*LN(計算過程!G3215)+バックデータ一覧!$E$14))^バックデータ一覧!$E$11)*計算過程!$W$11*10^-3,0)</f>
        <v>0</v>
      </c>
      <c r="F3215" s="18">
        <f>IF(G3215&lt;0.3,(バックデータ一覧!$C$10*(バックデータ一覧!$C$12*計算過程!L3215+バックデータ一覧!$C$13*LN(0.3)+バックデータ一覧!$C$14)^バックデータ一覧!$C$11+バックデータ一覧!$E$10*(0.3/(バックデータ一覧!$E$12*計算過程!L3215+バックデータ一覧!$E$13*LN(0.3)+バックデータ一覧!$E$14))^バックデータ一覧!$E$11)*計算過程!$W$11*計算過程!G3215/0.3*10^-3,0)</f>
        <v>0</v>
      </c>
      <c r="G3215" s="18">
        <f t="shared" si="302"/>
        <v>0</v>
      </c>
      <c r="H3215" s="18">
        <f t="shared" si="303"/>
        <v>0</v>
      </c>
      <c r="I3215" s="24">
        <v>0</v>
      </c>
      <c r="J3215" s="24">
        <v>0</v>
      </c>
      <c r="K3215" s="24">
        <v>0</v>
      </c>
      <c r="L3215" s="14">
        <f>貼り付けシート!C3215</f>
        <v>22.7</v>
      </c>
      <c r="M3215" s="14">
        <f>貼り付けシート!D3215</f>
        <v>14.3</v>
      </c>
      <c r="N3215" s="18">
        <f>貼り付けシート!E3215</f>
        <v>82.44396350934386</v>
      </c>
      <c r="O3215" s="18">
        <f>貼り付けシート!F3215</f>
        <v>0</v>
      </c>
      <c r="P3215" s="19">
        <f t="shared" si="304"/>
        <v>0</v>
      </c>
      <c r="Q3215" s="19">
        <f t="shared" si="305"/>
        <v>0</v>
      </c>
    </row>
    <row r="3216" spans="1:17">
      <c r="A3216" s="38">
        <v>41773</v>
      </c>
      <c r="B3216" s="49" t="s">
        <v>167</v>
      </c>
      <c r="C3216" s="24">
        <f t="shared" si="300"/>
        <v>30.406921776000001</v>
      </c>
      <c r="D3216" s="24">
        <f t="shared" si="301"/>
        <v>0</v>
      </c>
      <c r="E3216" s="18">
        <f>IF(G3216&gt;=0.3,(バックデータ一覧!$C$10*(バックデータ一覧!$C$12*計算過程!L3216+バックデータ一覧!$C$13*LN(計算過程!G3216)+バックデータ一覧!$C$14)^バックデータ一覧!$C$11+バックデータ一覧!$E$10*(計算過程!G3216/(バックデータ一覧!$E$12*計算過程!L3216+バックデータ一覧!$E$13*LN(計算過程!G3216)+バックデータ一覧!$E$14))^バックデータ一覧!$E$11)*計算過程!$W$11*10^-3,0)</f>
        <v>0</v>
      </c>
      <c r="F3216" s="18">
        <f>IF(G3216&lt;0.3,(バックデータ一覧!$C$10*(バックデータ一覧!$C$12*計算過程!L3216+バックデータ一覧!$C$13*LN(0.3)+バックデータ一覧!$C$14)^バックデータ一覧!$C$11+バックデータ一覧!$E$10*(0.3/(バックデータ一覧!$E$12*計算過程!L3216+バックデータ一覧!$E$13*LN(0.3)+バックデータ一覧!$E$14))^バックデータ一覧!$E$11)*計算過程!$W$11*計算過程!G3216/0.3*10^-3,0)</f>
        <v>0</v>
      </c>
      <c r="G3216" s="18">
        <f t="shared" si="302"/>
        <v>0</v>
      </c>
      <c r="H3216" s="18">
        <f t="shared" si="303"/>
        <v>0</v>
      </c>
      <c r="I3216" s="24">
        <v>0</v>
      </c>
      <c r="J3216" s="24">
        <v>0</v>
      </c>
      <c r="K3216" s="24">
        <v>0</v>
      </c>
      <c r="L3216" s="14">
        <f>貼り付けシート!C3216</f>
        <v>21.9</v>
      </c>
      <c r="M3216" s="14">
        <f>貼り付けシート!D3216</f>
        <v>12.6</v>
      </c>
      <c r="N3216" s="18">
        <f>貼り付けシート!E3216</f>
        <v>76.471466254951764</v>
      </c>
      <c r="O3216" s="18">
        <f>貼り付けシート!F3216</f>
        <v>0</v>
      </c>
      <c r="P3216" s="19">
        <f t="shared" si="304"/>
        <v>0</v>
      </c>
      <c r="Q3216" s="19">
        <f t="shared" si="305"/>
        <v>0</v>
      </c>
    </row>
    <row r="3217" spans="1:17">
      <c r="A3217" s="38">
        <v>41773</v>
      </c>
      <c r="B3217" s="49" t="s">
        <v>168</v>
      </c>
      <c r="C3217" s="24">
        <f t="shared" si="300"/>
        <v>30.406921776000001</v>
      </c>
      <c r="D3217" s="24">
        <f t="shared" si="301"/>
        <v>0</v>
      </c>
      <c r="E3217" s="18">
        <f>IF(G3217&gt;=0.3,(バックデータ一覧!$C$10*(バックデータ一覧!$C$12*計算過程!L3217+バックデータ一覧!$C$13*LN(計算過程!G3217)+バックデータ一覧!$C$14)^バックデータ一覧!$C$11+バックデータ一覧!$E$10*(計算過程!G3217/(バックデータ一覧!$E$12*計算過程!L3217+バックデータ一覧!$E$13*LN(計算過程!G3217)+バックデータ一覧!$E$14))^バックデータ一覧!$E$11)*計算過程!$W$11*10^-3,0)</f>
        <v>0</v>
      </c>
      <c r="F3217" s="18">
        <f>IF(G3217&lt;0.3,(バックデータ一覧!$C$10*(バックデータ一覧!$C$12*計算過程!L3217+バックデータ一覧!$C$13*LN(0.3)+バックデータ一覧!$C$14)^バックデータ一覧!$C$11+バックデータ一覧!$E$10*(0.3/(バックデータ一覧!$E$12*計算過程!L3217+バックデータ一覧!$E$13*LN(0.3)+バックデータ一覧!$E$14))^バックデータ一覧!$E$11)*計算過程!$W$11*計算過程!G3217/0.3*10^-3,0)</f>
        <v>0</v>
      </c>
      <c r="G3217" s="18">
        <f t="shared" si="302"/>
        <v>0</v>
      </c>
      <c r="H3217" s="18">
        <f t="shared" si="303"/>
        <v>0</v>
      </c>
      <c r="I3217" s="24">
        <v>0</v>
      </c>
      <c r="J3217" s="24">
        <v>0</v>
      </c>
      <c r="K3217" s="24">
        <v>0</v>
      </c>
      <c r="L3217" s="14">
        <f>貼り付けシート!C3217</f>
        <v>20.399999999999999</v>
      </c>
      <c r="M3217" s="14">
        <f>貼り付けシート!D3217</f>
        <v>11</v>
      </c>
      <c r="N3217" s="18">
        <f>貼り付けシート!E3217</f>
        <v>73.386408916083255</v>
      </c>
      <c r="O3217" s="18">
        <f>貼り付けシート!F3217</f>
        <v>0</v>
      </c>
      <c r="P3217" s="19">
        <f t="shared" si="304"/>
        <v>0</v>
      </c>
      <c r="Q3217" s="19">
        <f t="shared" si="305"/>
        <v>0</v>
      </c>
    </row>
    <row r="3218" spans="1:17">
      <c r="A3218" s="38">
        <v>41773</v>
      </c>
      <c r="B3218" s="49" t="s">
        <v>169</v>
      </c>
      <c r="C3218" s="24">
        <f t="shared" si="300"/>
        <v>30.406921776000001</v>
      </c>
      <c r="D3218" s="24">
        <f t="shared" si="301"/>
        <v>0</v>
      </c>
      <c r="E3218" s="18">
        <f>IF(G3218&gt;=0.3,(バックデータ一覧!$C$10*(バックデータ一覧!$C$12*計算過程!L3218+バックデータ一覧!$C$13*LN(計算過程!G3218)+バックデータ一覧!$C$14)^バックデータ一覧!$C$11+バックデータ一覧!$E$10*(計算過程!G3218/(バックデータ一覧!$E$12*計算過程!L3218+バックデータ一覧!$E$13*LN(計算過程!G3218)+バックデータ一覧!$E$14))^バックデータ一覧!$E$11)*計算過程!$W$11*10^-3,0)</f>
        <v>0</v>
      </c>
      <c r="F3218" s="18">
        <f>IF(G3218&lt;0.3,(バックデータ一覧!$C$10*(バックデータ一覧!$C$12*計算過程!L3218+バックデータ一覧!$C$13*LN(0.3)+バックデータ一覧!$C$14)^バックデータ一覧!$C$11+バックデータ一覧!$E$10*(0.3/(バックデータ一覧!$E$12*計算過程!L3218+バックデータ一覧!$E$13*LN(0.3)+バックデータ一覧!$E$14))^バックデータ一覧!$E$11)*計算過程!$W$11*計算過程!G3218/0.3*10^-3,0)</f>
        <v>0</v>
      </c>
      <c r="G3218" s="18">
        <f t="shared" si="302"/>
        <v>0</v>
      </c>
      <c r="H3218" s="18">
        <f t="shared" si="303"/>
        <v>0</v>
      </c>
      <c r="I3218" s="24">
        <v>0</v>
      </c>
      <c r="J3218" s="24">
        <v>0</v>
      </c>
      <c r="K3218" s="24">
        <v>0</v>
      </c>
      <c r="L3218" s="14">
        <f>貼り付けシート!C3218</f>
        <v>19.3</v>
      </c>
      <c r="M3218" s="14">
        <f>貼り付けシート!D3218</f>
        <v>9.4</v>
      </c>
      <c r="N3218" s="18">
        <f>貼り付けシート!E3218</f>
        <v>67.309640696217926</v>
      </c>
      <c r="O3218" s="18">
        <f>貼り付けシート!F3218</f>
        <v>0</v>
      </c>
      <c r="P3218" s="19">
        <f t="shared" si="304"/>
        <v>0</v>
      </c>
      <c r="Q3218" s="19">
        <f t="shared" si="305"/>
        <v>0</v>
      </c>
    </row>
    <row r="3219" spans="1:17">
      <c r="A3219" s="38">
        <v>41773</v>
      </c>
      <c r="B3219" s="49" t="s">
        <v>170</v>
      </c>
      <c r="C3219" s="24">
        <f t="shared" si="300"/>
        <v>30.406921776000001</v>
      </c>
      <c r="D3219" s="24">
        <f t="shared" si="301"/>
        <v>0</v>
      </c>
      <c r="E3219" s="18">
        <f>IF(G3219&gt;=0.3,(バックデータ一覧!$C$10*(バックデータ一覧!$C$12*計算過程!L3219+バックデータ一覧!$C$13*LN(計算過程!G3219)+バックデータ一覧!$C$14)^バックデータ一覧!$C$11+バックデータ一覧!$E$10*(計算過程!G3219/(バックデータ一覧!$E$12*計算過程!L3219+バックデータ一覧!$E$13*LN(計算過程!G3219)+バックデータ一覧!$E$14))^バックデータ一覧!$E$11)*計算過程!$W$11*10^-3,0)</f>
        <v>0</v>
      </c>
      <c r="F3219" s="18">
        <f>IF(G3219&lt;0.3,(バックデータ一覧!$C$10*(バックデータ一覧!$C$12*計算過程!L3219+バックデータ一覧!$C$13*LN(0.3)+バックデータ一覧!$C$14)^バックデータ一覧!$C$11+バックデータ一覧!$E$10*(0.3/(バックデータ一覧!$E$12*計算過程!L3219+バックデータ一覧!$E$13*LN(0.3)+バックデータ一覧!$E$14))^バックデータ一覧!$E$11)*計算過程!$W$11*計算過程!G3219/0.3*10^-3,0)</f>
        <v>0</v>
      </c>
      <c r="G3219" s="18">
        <f t="shared" si="302"/>
        <v>0</v>
      </c>
      <c r="H3219" s="18">
        <f t="shared" si="303"/>
        <v>0</v>
      </c>
      <c r="I3219" s="24">
        <v>0</v>
      </c>
      <c r="J3219" s="24">
        <v>0</v>
      </c>
      <c r="K3219" s="24">
        <v>0</v>
      </c>
      <c r="L3219" s="14">
        <f>貼り付けシート!C3219</f>
        <v>18.3</v>
      </c>
      <c r="M3219" s="14">
        <f>貼り付けシート!D3219</f>
        <v>8.6999999999999993</v>
      </c>
      <c r="N3219" s="18">
        <f>貼り付けシート!E3219</f>
        <v>66.390245995004946</v>
      </c>
      <c r="O3219" s="18">
        <f>貼り付けシート!F3219</f>
        <v>0</v>
      </c>
      <c r="P3219" s="19">
        <f t="shared" si="304"/>
        <v>0</v>
      </c>
      <c r="Q3219" s="19">
        <f t="shared" si="305"/>
        <v>0</v>
      </c>
    </row>
    <row r="3220" spans="1:17">
      <c r="A3220" s="38">
        <v>41773</v>
      </c>
      <c r="B3220" s="49" t="s">
        <v>171</v>
      </c>
      <c r="C3220" s="24">
        <f t="shared" si="300"/>
        <v>30.406921776000001</v>
      </c>
      <c r="D3220" s="24">
        <f t="shared" si="301"/>
        <v>0</v>
      </c>
      <c r="E3220" s="18">
        <f>IF(G3220&gt;=0.3,(バックデータ一覧!$C$10*(バックデータ一覧!$C$12*計算過程!L3220+バックデータ一覧!$C$13*LN(計算過程!G3220)+バックデータ一覧!$C$14)^バックデータ一覧!$C$11+バックデータ一覧!$E$10*(計算過程!G3220/(バックデータ一覧!$E$12*計算過程!L3220+バックデータ一覧!$E$13*LN(計算過程!G3220)+バックデータ一覧!$E$14))^バックデータ一覧!$E$11)*計算過程!$W$11*10^-3,0)</f>
        <v>0</v>
      </c>
      <c r="F3220" s="18">
        <f>IF(G3220&lt;0.3,(バックデータ一覧!$C$10*(バックデータ一覧!$C$12*計算過程!L3220+バックデータ一覧!$C$13*LN(0.3)+バックデータ一覧!$C$14)^バックデータ一覧!$C$11+バックデータ一覧!$E$10*(0.3/(バックデータ一覧!$E$12*計算過程!L3220+バックデータ一覧!$E$13*LN(0.3)+バックデータ一覧!$E$14))^バックデータ一覧!$E$11)*計算過程!$W$11*計算過程!G3220/0.3*10^-3,0)</f>
        <v>0</v>
      </c>
      <c r="G3220" s="18">
        <f t="shared" si="302"/>
        <v>0</v>
      </c>
      <c r="H3220" s="18">
        <f t="shared" si="303"/>
        <v>0</v>
      </c>
      <c r="I3220" s="24">
        <v>0</v>
      </c>
      <c r="J3220" s="24">
        <v>0</v>
      </c>
      <c r="K3220" s="24">
        <v>0</v>
      </c>
      <c r="L3220" s="14">
        <f>貼り付けシート!C3220</f>
        <v>17.3</v>
      </c>
      <c r="M3220" s="14">
        <f>貼り付けシート!D3220</f>
        <v>8</v>
      </c>
      <c r="N3220" s="18">
        <f>貼り付けシート!E3220</f>
        <v>65.091300254724644</v>
      </c>
      <c r="O3220" s="18">
        <f>貼り付けシート!F3220</f>
        <v>0</v>
      </c>
      <c r="P3220" s="19">
        <f t="shared" si="304"/>
        <v>0</v>
      </c>
      <c r="Q3220" s="19">
        <f t="shared" si="305"/>
        <v>0</v>
      </c>
    </row>
    <row r="3221" spans="1:17">
      <c r="A3221" s="38">
        <v>41773</v>
      </c>
      <c r="B3221" s="49" t="s">
        <v>172</v>
      </c>
      <c r="C3221" s="24">
        <f t="shared" si="300"/>
        <v>30.406921776000001</v>
      </c>
      <c r="D3221" s="24">
        <f t="shared" si="301"/>
        <v>0</v>
      </c>
      <c r="E3221" s="18">
        <f>IF(G3221&gt;=0.3,(バックデータ一覧!$C$10*(バックデータ一覧!$C$12*計算過程!L3221+バックデータ一覧!$C$13*LN(計算過程!G3221)+バックデータ一覧!$C$14)^バックデータ一覧!$C$11+バックデータ一覧!$E$10*(計算過程!G3221/(バックデータ一覧!$E$12*計算過程!L3221+バックデータ一覧!$E$13*LN(計算過程!G3221)+バックデータ一覧!$E$14))^バックデータ一覧!$E$11)*計算過程!$W$11*10^-3,0)</f>
        <v>0</v>
      </c>
      <c r="F3221" s="18">
        <f>IF(G3221&lt;0.3,(バックデータ一覧!$C$10*(バックデータ一覧!$C$12*計算過程!L3221+バックデータ一覧!$C$13*LN(0.3)+バックデータ一覧!$C$14)^バックデータ一覧!$C$11+バックデータ一覧!$E$10*(0.3/(バックデータ一覧!$E$12*計算過程!L3221+バックデータ一覧!$E$13*LN(0.3)+バックデータ一覧!$E$14))^バックデータ一覧!$E$11)*計算過程!$W$11*計算過程!G3221/0.3*10^-3,0)</f>
        <v>0</v>
      </c>
      <c r="G3221" s="18">
        <f t="shared" si="302"/>
        <v>0</v>
      </c>
      <c r="H3221" s="18">
        <f t="shared" si="303"/>
        <v>0</v>
      </c>
      <c r="I3221" s="24">
        <v>0</v>
      </c>
      <c r="J3221" s="24">
        <v>0</v>
      </c>
      <c r="K3221" s="24">
        <v>0</v>
      </c>
      <c r="L3221" s="14">
        <f>貼り付けシート!C3221</f>
        <v>16.399999999999999</v>
      </c>
      <c r="M3221" s="14">
        <f>貼り付けシート!D3221</f>
        <v>7.4</v>
      </c>
      <c r="N3221" s="18">
        <f>貼り付けシート!E3221</f>
        <v>63.810267367555838</v>
      </c>
      <c r="O3221" s="18">
        <f>貼り付けシート!F3221</f>
        <v>0</v>
      </c>
      <c r="P3221" s="19">
        <f t="shared" si="304"/>
        <v>0</v>
      </c>
      <c r="Q3221" s="19">
        <f t="shared" si="305"/>
        <v>0</v>
      </c>
    </row>
    <row r="3222" spans="1:17">
      <c r="A3222" s="38">
        <v>41774</v>
      </c>
      <c r="B3222" s="49" t="s">
        <v>149</v>
      </c>
      <c r="C3222" s="24">
        <f t="shared" si="300"/>
        <v>30.406921776000001</v>
      </c>
      <c r="D3222" s="24">
        <f t="shared" si="301"/>
        <v>0</v>
      </c>
      <c r="E3222" s="18">
        <f>IF(G3222&gt;=0.3,(バックデータ一覧!$C$10*(バックデータ一覧!$C$12*計算過程!L3222+バックデータ一覧!$C$13*LN(計算過程!G3222)+バックデータ一覧!$C$14)^バックデータ一覧!$C$11+バックデータ一覧!$E$10*(計算過程!G3222/(バックデータ一覧!$E$12*計算過程!L3222+バックデータ一覧!$E$13*LN(計算過程!G3222)+バックデータ一覧!$E$14))^バックデータ一覧!$E$11)*計算過程!$W$11*10^-3,0)</f>
        <v>0</v>
      </c>
      <c r="F3222" s="18">
        <f>IF(G3222&lt;0.3,(バックデータ一覧!$C$10*(バックデータ一覧!$C$12*計算過程!L3222+バックデータ一覧!$C$13*LN(0.3)+バックデータ一覧!$C$14)^バックデータ一覧!$C$11+バックデータ一覧!$E$10*(0.3/(バックデータ一覧!$E$12*計算過程!L3222+バックデータ一覧!$E$13*LN(0.3)+バックデータ一覧!$E$14))^バックデータ一覧!$E$11)*計算過程!$W$11*計算過程!G3222/0.3*10^-3,0)</f>
        <v>0</v>
      </c>
      <c r="G3222" s="18">
        <f t="shared" si="302"/>
        <v>0</v>
      </c>
      <c r="H3222" s="18">
        <f t="shared" si="303"/>
        <v>0</v>
      </c>
      <c r="I3222" s="24">
        <v>0</v>
      </c>
      <c r="J3222" s="24">
        <v>0</v>
      </c>
      <c r="K3222" s="24">
        <v>0</v>
      </c>
      <c r="L3222" s="14">
        <f>貼り付けシート!C3222</f>
        <v>16</v>
      </c>
      <c r="M3222" s="14">
        <f>貼り付けシート!D3222</f>
        <v>7.4</v>
      </c>
      <c r="N3222" s="18">
        <f>貼り付けシート!E3222</f>
        <v>65.459737806450704</v>
      </c>
      <c r="O3222" s="18">
        <f>貼り付けシート!F3222</f>
        <v>0</v>
      </c>
      <c r="P3222" s="19">
        <f t="shared" si="304"/>
        <v>0</v>
      </c>
      <c r="Q3222" s="19">
        <f t="shared" si="305"/>
        <v>0</v>
      </c>
    </row>
    <row r="3223" spans="1:17">
      <c r="A3223" s="38">
        <v>41774</v>
      </c>
      <c r="B3223" s="49" t="s">
        <v>150</v>
      </c>
      <c r="C3223" s="24">
        <f t="shared" si="300"/>
        <v>30.406921776000001</v>
      </c>
      <c r="D3223" s="24">
        <f t="shared" si="301"/>
        <v>0</v>
      </c>
      <c r="E3223" s="18">
        <f>IF(G3223&gt;=0.3,(バックデータ一覧!$C$10*(バックデータ一覧!$C$12*計算過程!L3223+バックデータ一覧!$C$13*LN(計算過程!G3223)+バックデータ一覧!$C$14)^バックデータ一覧!$C$11+バックデータ一覧!$E$10*(計算過程!G3223/(バックデータ一覧!$E$12*計算過程!L3223+バックデータ一覧!$E$13*LN(計算過程!G3223)+バックデータ一覧!$E$14))^バックデータ一覧!$E$11)*計算過程!$W$11*10^-3,0)</f>
        <v>0</v>
      </c>
      <c r="F3223" s="18">
        <f>IF(G3223&lt;0.3,(バックデータ一覧!$C$10*(バックデータ一覧!$C$12*計算過程!L3223+バックデータ一覧!$C$13*LN(0.3)+バックデータ一覧!$C$14)^バックデータ一覧!$C$11+バックデータ一覧!$E$10*(0.3/(バックデータ一覧!$E$12*計算過程!L3223+バックデータ一覧!$E$13*LN(0.3)+バックデータ一覧!$E$14))^バックデータ一覧!$E$11)*計算過程!$W$11*計算過程!G3223/0.3*10^-3,0)</f>
        <v>0</v>
      </c>
      <c r="G3223" s="18">
        <f t="shared" si="302"/>
        <v>0</v>
      </c>
      <c r="H3223" s="18">
        <f t="shared" si="303"/>
        <v>0</v>
      </c>
      <c r="I3223" s="24">
        <v>0</v>
      </c>
      <c r="J3223" s="24">
        <v>0</v>
      </c>
      <c r="K3223" s="24">
        <v>0</v>
      </c>
      <c r="L3223" s="14">
        <f>貼り付けシート!C3223</f>
        <v>16.100000000000001</v>
      </c>
      <c r="M3223" s="14">
        <f>貼り付けシート!D3223</f>
        <v>7.4</v>
      </c>
      <c r="N3223" s="18">
        <f>貼り付けシート!E3223</f>
        <v>65.042928395232408</v>
      </c>
      <c r="O3223" s="18">
        <f>貼り付けシート!F3223</f>
        <v>0</v>
      </c>
      <c r="P3223" s="19">
        <f t="shared" si="304"/>
        <v>0</v>
      </c>
      <c r="Q3223" s="19">
        <f t="shared" si="305"/>
        <v>0</v>
      </c>
    </row>
    <row r="3224" spans="1:17">
      <c r="A3224" s="38">
        <v>41774</v>
      </c>
      <c r="B3224" s="49" t="s">
        <v>151</v>
      </c>
      <c r="C3224" s="24">
        <f t="shared" si="300"/>
        <v>30.406921776000001</v>
      </c>
      <c r="D3224" s="24">
        <f t="shared" si="301"/>
        <v>0</v>
      </c>
      <c r="E3224" s="18">
        <f>IF(G3224&gt;=0.3,(バックデータ一覧!$C$10*(バックデータ一覧!$C$12*計算過程!L3224+バックデータ一覧!$C$13*LN(計算過程!G3224)+バックデータ一覧!$C$14)^バックデータ一覧!$C$11+バックデータ一覧!$E$10*(計算過程!G3224/(バックデータ一覧!$E$12*計算過程!L3224+バックデータ一覧!$E$13*LN(計算過程!G3224)+バックデータ一覧!$E$14))^バックデータ一覧!$E$11)*計算過程!$W$11*10^-3,0)</f>
        <v>0</v>
      </c>
      <c r="F3224" s="18">
        <f>IF(G3224&lt;0.3,(バックデータ一覧!$C$10*(バックデータ一覧!$C$12*計算過程!L3224+バックデータ一覧!$C$13*LN(0.3)+バックデータ一覧!$C$14)^バックデータ一覧!$C$11+バックデータ一覧!$E$10*(0.3/(バックデータ一覧!$E$12*計算過程!L3224+バックデータ一覧!$E$13*LN(0.3)+バックデータ一覧!$E$14))^バックデータ一覧!$E$11)*計算過程!$W$11*計算過程!G3224/0.3*10^-3,0)</f>
        <v>0</v>
      </c>
      <c r="G3224" s="18">
        <f t="shared" si="302"/>
        <v>0</v>
      </c>
      <c r="H3224" s="18">
        <f t="shared" si="303"/>
        <v>0</v>
      </c>
      <c r="I3224" s="24">
        <v>0</v>
      </c>
      <c r="J3224" s="24">
        <v>0</v>
      </c>
      <c r="K3224" s="24">
        <v>0</v>
      </c>
      <c r="L3224" s="14">
        <f>貼り付けシート!C3224</f>
        <v>15.6</v>
      </c>
      <c r="M3224" s="14">
        <f>貼り付けシート!D3224</f>
        <v>7.4</v>
      </c>
      <c r="N3224" s="18">
        <f>貼り付けシート!E3224</f>
        <v>67.157218456055361</v>
      </c>
      <c r="O3224" s="18">
        <f>貼り付けシート!F3224</f>
        <v>0</v>
      </c>
      <c r="P3224" s="19">
        <f t="shared" si="304"/>
        <v>0</v>
      </c>
      <c r="Q3224" s="19">
        <f t="shared" si="305"/>
        <v>0</v>
      </c>
    </row>
    <row r="3225" spans="1:17">
      <c r="A3225" s="38">
        <v>41774</v>
      </c>
      <c r="B3225" s="49" t="s">
        <v>152</v>
      </c>
      <c r="C3225" s="24">
        <f t="shared" si="300"/>
        <v>30.406921776000001</v>
      </c>
      <c r="D3225" s="24">
        <f t="shared" si="301"/>
        <v>0</v>
      </c>
      <c r="E3225" s="18">
        <f>IF(G3225&gt;=0.3,(バックデータ一覧!$C$10*(バックデータ一覧!$C$12*計算過程!L3225+バックデータ一覧!$C$13*LN(計算過程!G3225)+バックデータ一覧!$C$14)^バックデータ一覧!$C$11+バックデータ一覧!$E$10*(計算過程!G3225/(バックデータ一覧!$E$12*計算過程!L3225+バックデータ一覧!$E$13*LN(計算過程!G3225)+バックデータ一覧!$E$14))^バックデータ一覧!$E$11)*計算過程!$W$11*10^-3,0)</f>
        <v>0</v>
      </c>
      <c r="F3225" s="18">
        <f>IF(G3225&lt;0.3,(バックデータ一覧!$C$10*(バックデータ一覧!$C$12*計算過程!L3225+バックデータ一覧!$C$13*LN(0.3)+バックデータ一覧!$C$14)^バックデータ一覧!$C$11+バックデータ一覧!$E$10*(0.3/(バックデータ一覧!$E$12*計算過程!L3225+バックデータ一覧!$E$13*LN(0.3)+バックデータ一覧!$E$14))^バックデータ一覧!$E$11)*計算過程!$W$11*計算過程!G3225/0.3*10^-3,0)</f>
        <v>0</v>
      </c>
      <c r="G3225" s="18">
        <f t="shared" si="302"/>
        <v>0</v>
      </c>
      <c r="H3225" s="18">
        <f t="shared" si="303"/>
        <v>0</v>
      </c>
      <c r="I3225" s="24">
        <v>0</v>
      </c>
      <c r="J3225" s="24">
        <v>0</v>
      </c>
      <c r="K3225" s="24">
        <v>0</v>
      </c>
      <c r="L3225" s="14">
        <f>貼り付けシート!C3225</f>
        <v>15.3</v>
      </c>
      <c r="M3225" s="14">
        <f>貼り付けシート!D3225</f>
        <v>6.7</v>
      </c>
      <c r="N3225" s="18">
        <f>貼り付けシート!E3225</f>
        <v>62.055571615241412</v>
      </c>
      <c r="O3225" s="18">
        <f>貼り付けシート!F3225</f>
        <v>0</v>
      </c>
      <c r="P3225" s="19">
        <f t="shared" si="304"/>
        <v>0</v>
      </c>
      <c r="Q3225" s="19">
        <f t="shared" si="305"/>
        <v>0</v>
      </c>
    </row>
    <row r="3226" spans="1:17">
      <c r="A3226" s="38">
        <v>41774</v>
      </c>
      <c r="B3226" s="49" t="s">
        <v>153</v>
      </c>
      <c r="C3226" s="24">
        <f t="shared" si="300"/>
        <v>30.406921776000001</v>
      </c>
      <c r="D3226" s="24">
        <f t="shared" si="301"/>
        <v>0</v>
      </c>
      <c r="E3226" s="18">
        <f>IF(G3226&gt;=0.3,(バックデータ一覧!$C$10*(バックデータ一覧!$C$12*計算過程!L3226+バックデータ一覧!$C$13*LN(計算過程!G3226)+バックデータ一覧!$C$14)^バックデータ一覧!$C$11+バックデータ一覧!$E$10*(計算過程!G3226/(バックデータ一覧!$E$12*計算過程!L3226+バックデータ一覧!$E$13*LN(計算過程!G3226)+バックデータ一覧!$E$14))^バックデータ一覧!$E$11)*計算過程!$W$11*10^-3,0)</f>
        <v>0</v>
      </c>
      <c r="F3226" s="18">
        <f>IF(G3226&lt;0.3,(バックデータ一覧!$C$10*(バックデータ一覧!$C$12*計算過程!L3226+バックデータ一覧!$C$13*LN(0.3)+バックデータ一覧!$C$14)^バックデータ一覧!$C$11+バックデータ一覧!$E$10*(0.3/(バックデータ一覧!$E$12*計算過程!L3226+バックデータ一覧!$E$13*LN(0.3)+バックデータ一覧!$E$14))^バックデータ一覧!$E$11)*計算過程!$W$11*計算過程!G3226/0.3*10^-3,0)</f>
        <v>0</v>
      </c>
      <c r="G3226" s="18">
        <f t="shared" si="302"/>
        <v>0</v>
      </c>
      <c r="H3226" s="18">
        <f t="shared" si="303"/>
        <v>0</v>
      </c>
      <c r="I3226" s="24">
        <v>0</v>
      </c>
      <c r="J3226" s="24">
        <v>0</v>
      </c>
      <c r="K3226" s="24">
        <v>0</v>
      </c>
      <c r="L3226" s="14">
        <f>貼り付けシート!C3226</f>
        <v>15.2</v>
      </c>
      <c r="M3226" s="14">
        <f>貼り付けシート!D3226</f>
        <v>6.2</v>
      </c>
      <c r="N3226" s="18">
        <f>貼り付けシート!E3226</f>
        <v>57.840868832796119</v>
      </c>
      <c r="O3226" s="18">
        <f>貼り付けシート!F3226</f>
        <v>0</v>
      </c>
      <c r="P3226" s="19">
        <f t="shared" si="304"/>
        <v>0</v>
      </c>
      <c r="Q3226" s="19">
        <f t="shared" si="305"/>
        <v>0</v>
      </c>
    </row>
    <row r="3227" spans="1:17">
      <c r="A3227" s="38">
        <v>41774</v>
      </c>
      <c r="B3227" s="49" t="s">
        <v>154</v>
      </c>
      <c r="C3227" s="24">
        <f t="shared" si="300"/>
        <v>30.406921776000001</v>
      </c>
      <c r="D3227" s="24">
        <f t="shared" si="301"/>
        <v>0</v>
      </c>
      <c r="E3227" s="18">
        <f>IF(G3227&gt;=0.3,(バックデータ一覧!$C$10*(バックデータ一覧!$C$12*計算過程!L3227+バックデータ一覧!$C$13*LN(計算過程!G3227)+バックデータ一覧!$C$14)^バックデータ一覧!$C$11+バックデータ一覧!$E$10*(計算過程!G3227/(バックデータ一覧!$E$12*計算過程!L3227+バックデータ一覧!$E$13*LN(計算過程!G3227)+バックデータ一覧!$E$14))^バックデータ一覧!$E$11)*計算過程!$W$11*10^-3,0)</f>
        <v>0</v>
      </c>
      <c r="F3227" s="18">
        <f>IF(G3227&lt;0.3,(バックデータ一覧!$C$10*(バックデータ一覧!$C$12*計算過程!L3227+バックデータ一覧!$C$13*LN(0.3)+バックデータ一覧!$C$14)^バックデータ一覧!$C$11+バックデータ一覧!$E$10*(0.3/(バックデータ一覧!$E$12*計算過程!L3227+バックデータ一覧!$E$13*LN(0.3)+バックデータ一覧!$E$14))^バックデータ一覧!$E$11)*計算過程!$W$11*計算過程!G3227/0.3*10^-3,0)</f>
        <v>0</v>
      </c>
      <c r="G3227" s="18">
        <f t="shared" si="302"/>
        <v>0</v>
      </c>
      <c r="H3227" s="18">
        <f t="shared" si="303"/>
        <v>0</v>
      </c>
      <c r="I3227" s="24">
        <v>0</v>
      </c>
      <c r="J3227" s="24">
        <v>0</v>
      </c>
      <c r="K3227" s="24">
        <v>0</v>
      </c>
      <c r="L3227" s="14">
        <f>貼り付けシート!C3227</f>
        <v>15.2</v>
      </c>
      <c r="M3227" s="14">
        <f>貼り付けシート!D3227</f>
        <v>5.6</v>
      </c>
      <c r="N3227" s="18">
        <f>貼り付けシート!E3227</f>
        <v>52.293311253384665</v>
      </c>
      <c r="O3227" s="18">
        <f>貼り付けシート!F3227</f>
        <v>0</v>
      </c>
      <c r="P3227" s="19">
        <f t="shared" si="304"/>
        <v>0</v>
      </c>
      <c r="Q3227" s="19">
        <f t="shared" si="305"/>
        <v>0</v>
      </c>
    </row>
    <row r="3228" spans="1:17">
      <c r="A3228" s="38">
        <v>41774</v>
      </c>
      <c r="B3228" s="49" t="s">
        <v>155</v>
      </c>
      <c r="C3228" s="24">
        <f t="shared" si="300"/>
        <v>30.406921776000001</v>
      </c>
      <c r="D3228" s="24">
        <f t="shared" si="301"/>
        <v>0</v>
      </c>
      <c r="E3228" s="18">
        <f>IF(G3228&gt;=0.3,(バックデータ一覧!$C$10*(バックデータ一覧!$C$12*計算過程!L3228+バックデータ一覧!$C$13*LN(計算過程!G3228)+バックデータ一覧!$C$14)^バックデータ一覧!$C$11+バックデータ一覧!$E$10*(計算過程!G3228/(バックデータ一覧!$E$12*計算過程!L3228+バックデータ一覧!$E$13*LN(計算過程!G3228)+バックデータ一覧!$E$14))^バックデータ一覧!$E$11)*計算過程!$W$11*10^-3,0)</f>
        <v>0</v>
      </c>
      <c r="F3228" s="18">
        <f>IF(G3228&lt;0.3,(バックデータ一覧!$C$10*(バックデータ一覧!$C$12*計算過程!L3228+バックデータ一覧!$C$13*LN(0.3)+バックデータ一覧!$C$14)^バックデータ一覧!$C$11+バックデータ一覧!$E$10*(0.3/(バックデータ一覧!$E$12*計算過程!L3228+バックデータ一覧!$E$13*LN(0.3)+バックデータ一覧!$E$14))^バックデータ一覧!$E$11)*計算過程!$W$11*計算過程!G3228/0.3*10^-3,0)</f>
        <v>0</v>
      </c>
      <c r="G3228" s="18">
        <f t="shared" si="302"/>
        <v>0</v>
      </c>
      <c r="H3228" s="18">
        <f t="shared" si="303"/>
        <v>0</v>
      </c>
      <c r="I3228" s="24">
        <v>0</v>
      </c>
      <c r="J3228" s="24">
        <v>0</v>
      </c>
      <c r="K3228" s="24">
        <v>0</v>
      </c>
      <c r="L3228" s="14">
        <f>貼り付けシート!C3228</f>
        <v>16.8</v>
      </c>
      <c r="M3228" s="14">
        <f>貼り付けシート!D3228</f>
        <v>5.9</v>
      </c>
      <c r="N3228" s="18">
        <f>貼り付けシート!E3228</f>
        <v>49.716209055452921</v>
      </c>
      <c r="O3228" s="18">
        <f>貼り付けシート!F3228</f>
        <v>0</v>
      </c>
      <c r="P3228" s="19">
        <f t="shared" si="304"/>
        <v>0</v>
      </c>
      <c r="Q3228" s="19">
        <f t="shared" si="305"/>
        <v>0</v>
      </c>
    </row>
    <row r="3229" spans="1:17">
      <c r="A3229" s="38">
        <v>41774</v>
      </c>
      <c r="B3229" s="49" t="s">
        <v>156</v>
      </c>
      <c r="C3229" s="24">
        <f t="shared" si="300"/>
        <v>30.406921776000001</v>
      </c>
      <c r="D3229" s="24">
        <f t="shared" si="301"/>
        <v>0</v>
      </c>
      <c r="E3229" s="18">
        <f>IF(G3229&gt;=0.3,(バックデータ一覧!$C$10*(バックデータ一覧!$C$12*計算過程!L3229+バックデータ一覧!$C$13*LN(計算過程!G3229)+バックデータ一覧!$C$14)^バックデータ一覧!$C$11+バックデータ一覧!$E$10*(計算過程!G3229/(バックデータ一覧!$E$12*計算過程!L3229+バックデータ一覧!$E$13*LN(計算過程!G3229)+バックデータ一覧!$E$14))^バックデータ一覧!$E$11)*計算過程!$W$11*10^-3,0)</f>
        <v>0</v>
      </c>
      <c r="F3229" s="18">
        <f>IF(G3229&lt;0.3,(バックデータ一覧!$C$10*(バックデータ一覧!$C$12*計算過程!L3229+バックデータ一覧!$C$13*LN(0.3)+バックデータ一覧!$C$14)^バックデータ一覧!$C$11+バックデータ一覧!$E$10*(0.3/(バックデータ一覧!$E$12*計算過程!L3229+バックデータ一覧!$E$13*LN(0.3)+バックデータ一覧!$E$14))^バックデータ一覧!$E$11)*計算過程!$W$11*計算過程!G3229/0.3*10^-3,0)</f>
        <v>0</v>
      </c>
      <c r="G3229" s="18">
        <f t="shared" si="302"/>
        <v>0</v>
      </c>
      <c r="H3229" s="18">
        <f t="shared" si="303"/>
        <v>0</v>
      </c>
      <c r="I3229" s="24">
        <v>0</v>
      </c>
      <c r="J3229" s="24">
        <v>0</v>
      </c>
      <c r="K3229" s="24">
        <v>0</v>
      </c>
      <c r="L3229" s="14">
        <f>貼り付けシート!C3229</f>
        <v>18.600000000000001</v>
      </c>
      <c r="M3229" s="14">
        <f>貼り付けシート!D3229</f>
        <v>6.2</v>
      </c>
      <c r="N3229" s="18">
        <f>貼り付けシート!E3229</f>
        <v>46.615819268252608</v>
      </c>
      <c r="O3229" s="18">
        <f>貼り付けシート!F3229</f>
        <v>0</v>
      </c>
      <c r="P3229" s="19">
        <f t="shared" si="304"/>
        <v>0</v>
      </c>
      <c r="Q3229" s="19">
        <f t="shared" si="305"/>
        <v>0</v>
      </c>
    </row>
    <row r="3230" spans="1:17">
      <c r="A3230" s="38">
        <v>41774</v>
      </c>
      <c r="B3230" s="49" t="s">
        <v>157</v>
      </c>
      <c r="C3230" s="24">
        <f t="shared" si="300"/>
        <v>30.406921776000001</v>
      </c>
      <c r="D3230" s="24">
        <f t="shared" si="301"/>
        <v>0</v>
      </c>
      <c r="E3230" s="18">
        <f>IF(G3230&gt;=0.3,(バックデータ一覧!$C$10*(バックデータ一覧!$C$12*計算過程!L3230+バックデータ一覧!$C$13*LN(計算過程!G3230)+バックデータ一覧!$C$14)^バックデータ一覧!$C$11+バックデータ一覧!$E$10*(計算過程!G3230/(バックデータ一覧!$E$12*計算過程!L3230+バックデータ一覧!$E$13*LN(計算過程!G3230)+バックデータ一覧!$E$14))^バックデータ一覧!$E$11)*計算過程!$W$11*10^-3,0)</f>
        <v>0</v>
      </c>
      <c r="F3230" s="18">
        <f>IF(G3230&lt;0.3,(バックデータ一覧!$C$10*(バックデータ一覧!$C$12*計算過程!L3230+バックデータ一覧!$C$13*LN(0.3)+バックデータ一覧!$C$14)^バックデータ一覧!$C$11+バックデータ一覧!$E$10*(0.3/(バックデータ一覧!$E$12*計算過程!L3230+バックデータ一覧!$E$13*LN(0.3)+バックデータ一覧!$E$14))^バックデータ一覧!$E$11)*計算過程!$W$11*計算過程!G3230/0.3*10^-3,0)</f>
        <v>0</v>
      </c>
      <c r="G3230" s="18">
        <f t="shared" si="302"/>
        <v>0</v>
      </c>
      <c r="H3230" s="18">
        <f t="shared" si="303"/>
        <v>0</v>
      </c>
      <c r="I3230" s="24">
        <v>0</v>
      </c>
      <c r="J3230" s="24">
        <v>0</v>
      </c>
      <c r="K3230" s="24">
        <v>0</v>
      </c>
      <c r="L3230" s="14">
        <f>貼り付けシート!C3230</f>
        <v>20</v>
      </c>
      <c r="M3230" s="14">
        <f>貼り付けシート!D3230</f>
        <v>6.5</v>
      </c>
      <c r="N3230" s="18">
        <f>貼り付けシート!E3230</f>
        <v>44.76918292651721</v>
      </c>
      <c r="O3230" s="18">
        <f>貼り付けシート!F3230</f>
        <v>0</v>
      </c>
      <c r="P3230" s="19">
        <f t="shared" si="304"/>
        <v>0</v>
      </c>
      <c r="Q3230" s="19">
        <f t="shared" si="305"/>
        <v>0</v>
      </c>
    </row>
    <row r="3231" spans="1:17">
      <c r="A3231" s="38">
        <v>41774</v>
      </c>
      <c r="B3231" s="49" t="s">
        <v>158</v>
      </c>
      <c r="C3231" s="24">
        <f t="shared" si="300"/>
        <v>30.406921776000001</v>
      </c>
      <c r="D3231" s="24">
        <f t="shared" si="301"/>
        <v>0</v>
      </c>
      <c r="E3231" s="18">
        <f>IF(G3231&gt;=0.3,(バックデータ一覧!$C$10*(バックデータ一覧!$C$12*計算過程!L3231+バックデータ一覧!$C$13*LN(計算過程!G3231)+バックデータ一覧!$C$14)^バックデータ一覧!$C$11+バックデータ一覧!$E$10*(計算過程!G3231/(バックデータ一覧!$E$12*計算過程!L3231+バックデータ一覧!$E$13*LN(計算過程!G3231)+バックデータ一覧!$E$14))^バックデータ一覧!$E$11)*計算過程!$W$11*10^-3,0)</f>
        <v>0</v>
      </c>
      <c r="F3231" s="18">
        <f>IF(G3231&lt;0.3,(バックデータ一覧!$C$10*(バックデータ一覧!$C$12*計算過程!L3231+バックデータ一覧!$C$13*LN(0.3)+バックデータ一覧!$C$14)^バックデータ一覧!$C$11+バックデータ一覧!$E$10*(0.3/(バックデータ一覧!$E$12*計算過程!L3231+バックデータ一覧!$E$13*LN(0.3)+バックデータ一覧!$E$14))^バックデータ一覧!$E$11)*計算過程!$W$11*計算過程!G3231/0.3*10^-3,0)</f>
        <v>0</v>
      </c>
      <c r="G3231" s="18">
        <f t="shared" si="302"/>
        <v>0</v>
      </c>
      <c r="H3231" s="18">
        <f t="shared" si="303"/>
        <v>0</v>
      </c>
      <c r="I3231" s="24">
        <v>0</v>
      </c>
      <c r="J3231" s="24">
        <v>0</v>
      </c>
      <c r="K3231" s="24">
        <v>0</v>
      </c>
      <c r="L3231" s="14">
        <f>貼り付けシート!C3231</f>
        <v>21.5</v>
      </c>
      <c r="M3231" s="14">
        <f>貼り付けシート!D3231</f>
        <v>6.4</v>
      </c>
      <c r="N3231" s="18">
        <f>貼り付けシート!E3231</f>
        <v>40.197002179367765</v>
      </c>
      <c r="O3231" s="18">
        <f>貼り付けシート!F3231</f>
        <v>0</v>
      </c>
      <c r="P3231" s="19">
        <f t="shared" si="304"/>
        <v>0</v>
      </c>
      <c r="Q3231" s="19">
        <f t="shared" si="305"/>
        <v>0</v>
      </c>
    </row>
    <row r="3232" spans="1:17">
      <c r="A3232" s="38">
        <v>41774</v>
      </c>
      <c r="B3232" s="49" t="s">
        <v>159</v>
      </c>
      <c r="C3232" s="24">
        <f t="shared" si="300"/>
        <v>30.406921776000001</v>
      </c>
      <c r="D3232" s="24">
        <f t="shared" si="301"/>
        <v>0</v>
      </c>
      <c r="E3232" s="18">
        <f>IF(G3232&gt;=0.3,(バックデータ一覧!$C$10*(バックデータ一覧!$C$12*計算過程!L3232+バックデータ一覧!$C$13*LN(計算過程!G3232)+バックデータ一覧!$C$14)^バックデータ一覧!$C$11+バックデータ一覧!$E$10*(計算過程!G3232/(バックデータ一覧!$E$12*計算過程!L3232+バックデータ一覧!$E$13*LN(計算過程!G3232)+バックデータ一覧!$E$14))^バックデータ一覧!$E$11)*計算過程!$W$11*10^-3,0)</f>
        <v>0</v>
      </c>
      <c r="F3232" s="18">
        <f>IF(G3232&lt;0.3,(バックデータ一覧!$C$10*(バックデータ一覧!$C$12*計算過程!L3232+バックデータ一覧!$C$13*LN(0.3)+バックデータ一覧!$C$14)^バックデータ一覧!$C$11+バックデータ一覧!$E$10*(0.3/(バックデータ一覧!$E$12*計算過程!L3232+バックデータ一覧!$E$13*LN(0.3)+バックデータ一覧!$E$14))^バックデータ一覧!$E$11)*計算過程!$W$11*計算過程!G3232/0.3*10^-3,0)</f>
        <v>0</v>
      </c>
      <c r="G3232" s="18">
        <f t="shared" si="302"/>
        <v>0</v>
      </c>
      <c r="H3232" s="18">
        <f t="shared" si="303"/>
        <v>0</v>
      </c>
      <c r="I3232" s="24">
        <v>0</v>
      </c>
      <c r="J3232" s="24">
        <v>0</v>
      </c>
      <c r="K3232" s="24">
        <v>0</v>
      </c>
      <c r="L3232" s="14">
        <f>貼り付けシート!C3232</f>
        <v>22.9</v>
      </c>
      <c r="M3232" s="14">
        <f>貼り付けシート!D3232</f>
        <v>6.2</v>
      </c>
      <c r="N3232" s="18">
        <f>貼り付けシート!E3232</f>
        <v>35.769486294623043</v>
      </c>
      <c r="O3232" s="18">
        <f>貼り付けシート!F3232</f>
        <v>0</v>
      </c>
      <c r="P3232" s="19">
        <f t="shared" si="304"/>
        <v>0</v>
      </c>
      <c r="Q3232" s="19">
        <f t="shared" si="305"/>
        <v>0</v>
      </c>
    </row>
    <row r="3233" spans="1:17">
      <c r="A3233" s="38">
        <v>41774</v>
      </c>
      <c r="B3233" s="49" t="s">
        <v>160</v>
      </c>
      <c r="C3233" s="24">
        <f t="shared" si="300"/>
        <v>30.406921776000001</v>
      </c>
      <c r="D3233" s="24">
        <f t="shared" si="301"/>
        <v>0</v>
      </c>
      <c r="E3233" s="18">
        <f>IF(G3233&gt;=0.3,(バックデータ一覧!$C$10*(バックデータ一覧!$C$12*計算過程!L3233+バックデータ一覧!$C$13*LN(計算過程!G3233)+バックデータ一覧!$C$14)^バックデータ一覧!$C$11+バックデータ一覧!$E$10*(計算過程!G3233/(バックデータ一覧!$E$12*計算過程!L3233+バックデータ一覧!$E$13*LN(計算過程!G3233)+バックデータ一覧!$E$14))^バックデータ一覧!$E$11)*計算過程!$W$11*10^-3,0)</f>
        <v>0</v>
      </c>
      <c r="F3233" s="18">
        <f>IF(G3233&lt;0.3,(バックデータ一覧!$C$10*(バックデータ一覧!$C$12*計算過程!L3233+バックデータ一覧!$C$13*LN(0.3)+バックデータ一覧!$C$14)^バックデータ一覧!$C$11+バックデータ一覧!$E$10*(0.3/(バックデータ一覧!$E$12*計算過程!L3233+バックデータ一覧!$E$13*LN(0.3)+バックデータ一覧!$E$14))^バックデータ一覧!$E$11)*計算過程!$W$11*計算過程!G3233/0.3*10^-3,0)</f>
        <v>0</v>
      </c>
      <c r="G3233" s="18">
        <f t="shared" si="302"/>
        <v>0</v>
      </c>
      <c r="H3233" s="18">
        <f t="shared" si="303"/>
        <v>0</v>
      </c>
      <c r="I3233" s="24">
        <v>0</v>
      </c>
      <c r="J3233" s="24">
        <v>0</v>
      </c>
      <c r="K3233" s="24">
        <v>0</v>
      </c>
      <c r="L3233" s="14">
        <f>貼り付けシート!C3233</f>
        <v>23.5</v>
      </c>
      <c r="M3233" s="14">
        <f>貼り付けシート!D3233</f>
        <v>6</v>
      </c>
      <c r="N3233" s="18">
        <f>貼り付けシート!E3233</f>
        <v>33.393462915485443</v>
      </c>
      <c r="O3233" s="18">
        <f>貼り付けシート!F3233</f>
        <v>0</v>
      </c>
      <c r="P3233" s="19">
        <f t="shared" si="304"/>
        <v>0</v>
      </c>
      <c r="Q3233" s="19">
        <f t="shared" si="305"/>
        <v>0</v>
      </c>
    </row>
    <row r="3234" spans="1:17">
      <c r="A3234" s="38">
        <v>41774</v>
      </c>
      <c r="B3234" s="49" t="s">
        <v>161</v>
      </c>
      <c r="C3234" s="24">
        <f t="shared" si="300"/>
        <v>30.406921776000001</v>
      </c>
      <c r="D3234" s="24">
        <f t="shared" si="301"/>
        <v>0</v>
      </c>
      <c r="E3234" s="18">
        <f>IF(G3234&gt;=0.3,(バックデータ一覧!$C$10*(バックデータ一覧!$C$12*計算過程!L3234+バックデータ一覧!$C$13*LN(計算過程!G3234)+バックデータ一覧!$C$14)^バックデータ一覧!$C$11+バックデータ一覧!$E$10*(計算過程!G3234/(バックデータ一覧!$E$12*計算過程!L3234+バックデータ一覧!$E$13*LN(計算過程!G3234)+バックデータ一覧!$E$14))^バックデータ一覧!$E$11)*計算過程!$W$11*10^-3,0)</f>
        <v>0</v>
      </c>
      <c r="F3234" s="18">
        <f>IF(G3234&lt;0.3,(バックデータ一覧!$C$10*(バックデータ一覧!$C$12*計算過程!L3234+バックデータ一覧!$C$13*LN(0.3)+バックデータ一覧!$C$14)^バックデータ一覧!$C$11+バックデータ一覧!$E$10*(0.3/(バックデータ一覧!$E$12*計算過程!L3234+バックデータ一覧!$E$13*LN(0.3)+バックデータ一覧!$E$14))^バックデータ一覧!$E$11)*計算過程!$W$11*計算過程!G3234/0.3*10^-3,0)</f>
        <v>0</v>
      </c>
      <c r="G3234" s="18">
        <f t="shared" si="302"/>
        <v>0</v>
      </c>
      <c r="H3234" s="18">
        <f t="shared" si="303"/>
        <v>0</v>
      </c>
      <c r="I3234" s="24">
        <v>0</v>
      </c>
      <c r="J3234" s="24">
        <v>0</v>
      </c>
      <c r="K3234" s="24">
        <v>0</v>
      </c>
      <c r="L3234" s="14">
        <f>貼り付けシート!C3234</f>
        <v>24.1</v>
      </c>
      <c r="M3234" s="14">
        <f>貼り付けシート!D3234</f>
        <v>6</v>
      </c>
      <c r="N3234" s="18">
        <f>貼り付けシート!E3234</f>
        <v>32.209536428424521</v>
      </c>
      <c r="O3234" s="18">
        <f>貼り付けシート!F3234</f>
        <v>0</v>
      </c>
      <c r="P3234" s="19">
        <f t="shared" si="304"/>
        <v>0</v>
      </c>
      <c r="Q3234" s="19">
        <f t="shared" si="305"/>
        <v>0</v>
      </c>
    </row>
    <row r="3235" spans="1:17">
      <c r="A3235" s="38">
        <v>41774</v>
      </c>
      <c r="B3235" s="49" t="s">
        <v>162</v>
      </c>
      <c r="C3235" s="24">
        <f t="shared" si="300"/>
        <v>30.406921776000001</v>
      </c>
      <c r="D3235" s="24">
        <f t="shared" si="301"/>
        <v>0</v>
      </c>
      <c r="E3235" s="18">
        <f>IF(G3235&gt;=0.3,(バックデータ一覧!$C$10*(バックデータ一覧!$C$12*計算過程!L3235+バックデータ一覧!$C$13*LN(計算過程!G3235)+バックデータ一覧!$C$14)^バックデータ一覧!$C$11+バックデータ一覧!$E$10*(計算過程!G3235/(バックデータ一覧!$E$12*計算過程!L3235+バックデータ一覧!$E$13*LN(計算過程!G3235)+バックデータ一覧!$E$14))^バックデータ一覧!$E$11)*計算過程!$W$11*10^-3,0)</f>
        <v>0</v>
      </c>
      <c r="F3235" s="18">
        <f>IF(G3235&lt;0.3,(バックデータ一覧!$C$10*(バックデータ一覧!$C$12*計算過程!L3235+バックデータ一覧!$C$13*LN(0.3)+バックデータ一覧!$C$14)^バックデータ一覧!$C$11+バックデータ一覧!$E$10*(0.3/(バックデータ一覧!$E$12*計算過程!L3235+バックデータ一覧!$E$13*LN(0.3)+バックデータ一覧!$E$14))^バックデータ一覧!$E$11)*計算過程!$W$11*計算過程!G3235/0.3*10^-3,0)</f>
        <v>0</v>
      </c>
      <c r="G3235" s="18">
        <f t="shared" si="302"/>
        <v>0</v>
      </c>
      <c r="H3235" s="18">
        <f t="shared" si="303"/>
        <v>0</v>
      </c>
      <c r="I3235" s="24">
        <v>0</v>
      </c>
      <c r="J3235" s="24">
        <v>0</v>
      </c>
      <c r="K3235" s="24">
        <v>0</v>
      </c>
      <c r="L3235" s="14">
        <f>貼り付けシート!C3235</f>
        <v>22.8</v>
      </c>
      <c r="M3235" s="14">
        <f>貼り付けシート!D3235</f>
        <v>6.1</v>
      </c>
      <c r="N3235" s="18">
        <f>貼り付けシート!E3235</f>
        <v>35.412116105365655</v>
      </c>
      <c r="O3235" s="18">
        <f>貼り付けシート!F3235</f>
        <v>0</v>
      </c>
      <c r="P3235" s="19">
        <f t="shared" si="304"/>
        <v>0</v>
      </c>
      <c r="Q3235" s="19">
        <f t="shared" si="305"/>
        <v>0</v>
      </c>
    </row>
    <row r="3236" spans="1:17">
      <c r="A3236" s="38">
        <v>41774</v>
      </c>
      <c r="B3236" s="49" t="s">
        <v>163</v>
      </c>
      <c r="C3236" s="24">
        <f t="shared" si="300"/>
        <v>30.406921776000001</v>
      </c>
      <c r="D3236" s="24">
        <f t="shared" si="301"/>
        <v>0</v>
      </c>
      <c r="E3236" s="18">
        <f>IF(G3236&gt;=0.3,(バックデータ一覧!$C$10*(バックデータ一覧!$C$12*計算過程!L3236+バックデータ一覧!$C$13*LN(計算過程!G3236)+バックデータ一覧!$C$14)^バックデータ一覧!$C$11+バックデータ一覧!$E$10*(計算過程!G3236/(バックデータ一覧!$E$12*計算過程!L3236+バックデータ一覧!$E$13*LN(計算過程!G3236)+バックデータ一覧!$E$14))^バックデータ一覧!$E$11)*計算過程!$W$11*10^-3,0)</f>
        <v>0</v>
      </c>
      <c r="F3236" s="18">
        <f>IF(G3236&lt;0.3,(バックデータ一覧!$C$10*(バックデータ一覧!$C$12*計算過程!L3236+バックデータ一覧!$C$13*LN(0.3)+バックデータ一覧!$C$14)^バックデータ一覧!$C$11+バックデータ一覧!$E$10*(0.3/(バックデータ一覧!$E$12*計算過程!L3236+バックデータ一覧!$E$13*LN(0.3)+バックデータ一覧!$E$14))^バックデータ一覧!$E$11)*計算過程!$W$11*計算過程!G3236/0.3*10^-3,0)</f>
        <v>0</v>
      </c>
      <c r="G3236" s="18">
        <f t="shared" si="302"/>
        <v>0</v>
      </c>
      <c r="H3236" s="18">
        <f t="shared" si="303"/>
        <v>0</v>
      </c>
      <c r="I3236" s="24">
        <v>0</v>
      </c>
      <c r="J3236" s="24">
        <v>0</v>
      </c>
      <c r="K3236" s="24">
        <v>0</v>
      </c>
      <c r="L3236" s="14">
        <f>貼り付けシート!C3236</f>
        <v>23.7</v>
      </c>
      <c r="M3236" s="14">
        <f>貼り付けシート!D3236</f>
        <v>6.2</v>
      </c>
      <c r="N3236" s="18">
        <f>貼り付けシート!E3236</f>
        <v>34.082383424280458</v>
      </c>
      <c r="O3236" s="18">
        <f>貼り付けシート!F3236</f>
        <v>0</v>
      </c>
      <c r="P3236" s="19">
        <f t="shared" si="304"/>
        <v>0</v>
      </c>
      <c r="Q3236" s="19">
        <f t="shared" si="305"/>
        <v>0</v>
      </c>
    </row>
    <row r="3237" spans="1:17">
      <c r="A3237" s="38">
        <v>41774</v>
      </c>
      <c r="B3237" s="49" t="s">
        <v>164</v>
      </c>
      <c r="C3237" s="24">
        <f t="shared" si="300"/>
        <v>30.406921776000001</v>
      </c>
      <c r="D3237" s="24">
        <f t="shared" si="301"/>
        <v>0</v>
      </c>
      <c r="E3237" s="18">
        <f>IF(G3237&gt;=0.3,(バックデータ一覧!$C$10*(バックデータ一覧!$C$12*計算過程!L3237+バックデータ一覧!$C$13*LN(計算過程!G3237)+バックデータ一覧!$C$14)^バックデータ一覧!$C$11+バックデータ一覧!$E$10*(計算過程!G3237/(バックデータ一覧!$E$12*計算過程!L3237+バックデータ一覧!$E$13*LN(計算過程!G3237)+バックデータ一覧!$E$14))^バックデータ一覧!$E$11)*計算過程!$W$11*10^-3,0)</f>
        <v>0</v>
      </c>
      <c r="F3237" s="18">
        <f>IF(G3237&lt;0.3,(バックデータ一覧!$C$10*(バックデータ一覧!$C$12*計算過程!L3237+バックデータ一覧!$C$13*LN(0.3)+バックデータ一覧!$C$14)^バックデータ一覧!$C$11+バックデータ一覧!$E$10*(0.3/(バックデータ一覧!$E$12*計算過程!L3237+バックデータ一覧!$E$13*LN(0.3)+バックデータ一覧!$E$14))^バックデータ一覧!$E$11)*計算過程!$W$11*計算過程!G3237/0.3*10^-3,0)</f>
        <v>0</v>
      </c>
      <c r="G3237" s="18">
        <f t="shared" si="302"/>
        <v>0</v>
      </c>
      <c r="H3237" s="18">
        <f t="shared" si="303"/>
        <v>0</v>
      </c>
      <c r="I3237" s="24">
        <v>0</v>
      </c>
      <c r="J3237" s="24">
        <v>0</v>
      </c>
      <c r="K3237" s="24">
        <v>0</v>
      </c>
      <c r="L3237" s="14">
        <f>貼り付けシート!C3237</f>
        <v>23.5</v>
      </c>
      <c r="M3237" s="14">
        <f>貼り付けシート!D3237</f>
        <v>6.2</v>
      </c>
      <c r="N3237" s="18">
        <f>貼り付けシート!E3237</f>
        <v>34.495592488521204</v>
      </c>
      <c r="O3237" s="18">
        <f>貼り付けシート!F3237</f>
        <v>0</v>
      </c>
      <c r="P3237" s="19">
        <f t="shared" si="304"/>
        <v>0</v>
      </c>
      <c r="Q3237" s="19">
        <f t="shared" si="305"/>
        <v>0</v>
      </c>
    </row>
    <row r="3238" spans="1:17">
      <c r="A3238" s="38">
        <v>41774</v>
      </c>
      <c r="B3238" s="49" t="s">
        <v>165</v>
      </c>
      <c r="C3238" s="24">
        <f t="shared" si="300"/>
        <v>30.406921776000001</v>
      </c>
      <c r="D3238" s="24">
        <f t="shared" si="301"/>
        <v>0</v>
      </c>
      <c r="E3238" s="18">
        <f>IF(G3238&gt;=0.3,(バックデータ一覧!$C$10*(バックデータ一覧!$C$12*計算過程!L3238+バックデータ一覧!$C$13*LN(計算過程!G3238)+バックデータ一覧!$C$14)^バックデータ一覧!$C$11+バックデータ一覧!$E$10*(計算過程!G3238/(バックデータ一覧!$E$12*計算過程!L3238+バックデータ一覧!$E$13*LN(計算過程!G3238)+バックデータ一覧!$E$14))^バックデータ一覧!$E$11)*計算過程!$W$11*10^-3,0)</f>
        <v>0</v>
      </c>
      <c r="F3238" s="18">
        <f>IF(G3238&lt;0.3,(バックデータ一覧!$C$10*(バックデータ一覧!$C$12*計算過程!L3238+バックデータ一覧!$C$13*LN(0.3)+バックデータ一覧!$C$14)^バックデータ一覧!$C$11+バックデータ一覧!$E$10*(0.3/(バックデータ一覧!$E$12*計算過程!L3238+バックデータ一覧!$E$13*LN(0.3)+バックデータ一覧!$E$14))^バックデータ一覧!$E$11)*計算過程!$W$11*計算過程!G3238/0.3*10^-3,0)</f>
        <v>0</v>
      </c>
      <c r="G3238" s="18">
        <f t="shared" si="302"/>
        <v>0</v>
      </c>
      <c r="H3238" s="18">
        <f t="shared" si="303"/>
        <v>0</v>
      </c>
      <c r="I3238" s="24">
        <v>0</v>
      </c>
      <c r="J3238" s="24">
        <v>0</v>
      </c>
      <c r="K3238" s="24">
        <v>0</v>
      </c>
      <c r="L3238" s="14">
        <f>貼り付けシート!C3238</f>
        <v>22.9</v>
      </c>
      <c r="M3238" s="14">
        <f>貼り付けシート!D3238</f>
        <v>6.4</v>
      </c>
      <c r="N3238" s="18">
        <f>貼り付けシート!E3238</f>
        <v>36.91158915058368</v>
      </c>
      <c r="O3238" s="18">
        <f>貼り付けシート!F3238</f>
        <v>0</v>
      </c>
      <c r="P3238" s="19">
        <f t="shared" si="304"/>
        <v>0</v>
      </c>
      <c r="Q3238" s="19">
        <f t="shared" si="305"/>
        <v>0</v>
      </c>
    </row>
    <row r="3239" spans="1:17">
      <c r="A3239" s="38">
        <v>41774</v>
      </c>
      <c r="B3239" s="49" t="s">
        <v>166</v>
      </c>
      <c r="C3239" s="24">
        <f t="shared" si="300"/>
        <v>30.406921776000001</v>
      </c>
      <c r="D3239" s="24">
        <f t="shared" si="301"/>
        <v>0</v>
      </c>
      <c r="E3239" s="18">
        <f>IF(G3239&gt;=0.3,(バックデータ一覧!$C$10*(バックデータ一覧!$C$12*計算過程!L3239+バックデータ一覧!$C$13*LN(計算過程!G3239)+バックデータ一覧!$C$14)^バックデータ一覧!$C$11+バックデータ一覧!$E$10*(計算過程!G3239/(バックデータ一覧!$E$12*計算過程!L3239+バックデータ一覧!$E$13*LN(計算過程!G3239)+バックデータ一覧!$E$14))^バックデータ一覧!$E$11)*計算過程!$W$11*10^-3,0)</f>
        <v>0</v>
      </c>
      <c r="F3239" s="18">
        <f>IF(G3239&lt;0.3,(バックデータ一覧!$C$10*(バックデータ一覧!$C$12*計算過程!L3239+バックデータ一覧!$C$13*LN(0.3)+バックデータ一覧!$C$14)^バックデータ一覧!$C$11+バックデータ一覧!$E$10*(0.3/(バックデータ一覧!$E$12*計算過程!L3239+バックデータ一覧!$E$13*LN(0.3)+バックデータ一覧!$E$14))^バックデータ一覧!$E$11)*計算過程!$W$11*計算過程!G3239/0.3*10^-3,0)</f>
        <v>0</v>
      </c>
      <c r="G3239" s="18">
        <f t="shared" si="302"/>
        <v>0</v>
      </c>
      <c r="H3239" s="18">
        <f t="shared" si="303"/>
        <v>0</v>
      </c>
      <c r="I3239" s="24">
        <v>0</v>
      </c>
      <c r="J3239" s="24">
        <v>0</v>
      </c>
      <c r="K3239" s="24">
        <v>0</v>
      </c>
      <c r="L3239" s="14">
        <f>貼り付けシート!C3239</f>
        <v>21.3</v>
      </c>
      <c r="M3239" s="14">
        <f>貼り付けシート!D3239</f>
        <v>6.5</v>
      </c>
      <c r="N3239" s="18">
        <f>貼り付けシート!E3239</f>
        <v>41.321937381738508</v>
      </c>
      <c r="O3239" s="18">
        <f>貼り付けシート!F3239</f>
        <v>0</v>
      </c>
      <c r="P3239" s="19">
        <f t="shared" si="304"/>
        <v>0</v>
      </c>
      <c r="Q3239" s="19">
        <f t="shared" si="305"/>
        <v>0</v>
      </c>
    </row>
    <row r="3240" spans="1:17">
      <c r="A3240" s="38">
        <v>41774</v>
      </c>
      <c r="B3240" s="49" t="s">
        <v>167</v>
      </c>
      <c r="C3240" s="24">
        <f t="shared" si="300"/>
        <v>30.406921776000001</v>
      </c>
      <c r="D3240" s="24">
        <f t="shared" si="301"/>
        <v>0</v>
      </c>
      <c r="E3240" s="18">
        <f>IF(G3240&gt;=0.3,(バックデータ一覧!$C$10*(バックデータ一覧!$C$12*計算過程!L3240+バックデータ一覧!$C$13*LN(計算過程!G3240)+バックデータ一覧!$C$14)^バックデータ一覧!$C$11+バックデータ一覧!$E$10*(計算過程!G3240/(バックデータ一覧!$E$12*計算過程!L3240+バックデータ一覧!$E$13*LN(計算過程!G3240)+バックデータ一覧!$E$14))^バックデータ一覧!$E$11)*計算過程!$W$11*10^-3,0)</f>
        <v>0</v>
      </c>
      <c r="F3240" s="18">
        <f>IF(G3240&lt;0.3,(バックデータ一覧!$C$10*(バックデータ一覧!$C$12*計算過程!L3240+バックデータ一覧!$C$13*LN(0.3)+バックデータ一覧!$C$14)^バックデータ一覧!$C$11+バックデータ一覧!$E$10*(0.3/(バックデータ一覧!$E$12*計算過程!L3240+バックデータ一覧!$E$13*LN(0.3)+バックデータ一覧!$E$14))^バックデータ一覧!$E$11)*計算過程!$W$11*計算過程!G3240/0.3*10^-3,0)</f>
        <v>0</v>
      </c>
      <c r="G3240" s="18">
        <f t="shared" si="302"/>
        <v>0</v>
      </c>
      <c r="H3240" s="18">
        <f t="shared" si="303"/>
        <v>0</v>
      </c>
      <c r="I3240" s="24">
        <v>0</v>
      </c>
      <c r="J3240" s="24">
        <v>0</v>
      </c>
      <c r="K3240" s="24">
        <v>0</v>
      </c>
      <c r="L3240" s="14">
        <f>貼り付けシート!C3240</f>
        <v>19.3</v>
      </c>
      <c r="M3240" s="14">
        <f>貼り付けシート!D3240</f>
        <v>6.6</v>
      </c>
      <c r="N3240" s="18">
        <f>貼り付けシート!E3240</f>
        <v>47.47047256228079</v>
      </c>
      <c r="O3240" s="18">
        <f>貼り付けシート!F3240</f>
        <v>0</v>
      </c>
      <c r="P3240" s="19">
        <f t="shared" si="304"/>
        <v>0</v>
      </c>
      <c r="Q3240" s="19">
        <f t="shared" si="305"/>
        <v>0</v>
      </c>
    </row>
    <row r="3241" spans="1:17">
      <c r="A3241" s="38">
        <v>41774</v>
      </c>
      <c r="B3241" s="49" t="s">
        <v>168</v>
      </c>
      <c r="C3241" s="24">
        <f t="shared" si="300"/>
        <v>30.406921776000001</v>
      </c>
      <c r="D3241" s="24">
        <f t="shared" si="301"/>
        <v>0</v>
      </c>
      <c r="E3241" s="18">
        <f>IF(G3241&gt;=0.3,(バックデータ一覧!$C$10*(バックデータ一覧!$C$12*計算過程!L3241+バックデータ一覧!$C$13*LN(計算過程!G3241)+バックデータ一覧!$C$14)^バックデータ一覧!$C$11+バックデータ一覧!$E$10*(計算過程!G3241/(バックデータ一覧!$E$12*計算過程!L3241+バックデータ一覧!$E$13*LN(計算過程!G3241)+バックデータ一覧!$E$14))^バックデータ一覧!$E$11)*計算過程!$W$11*10^-3,0)</f>
        <v>0</v>
      </c>
      <c r="F3241" s="18">
        <f>IF(G3241&lt;0.3,(バックデータ一覧!$C$10*(バックデータ一覧!$C$12*計算過程!L3241+バックデータ一覧!$C$13*LN(0.3)+バックデータ一覧!$C$14)^バックデータ一覧!$C$11+バックデータ一覧!$E$10*(0.3/(バックデータ一覧!$E$12*計算過程!L3241+バックデータ一覧!$E$13*LN(0.3)+バックデータ一覧!$E$14))^バックデータ一覧!$E$11)*計算過程!$W$11*計算過程!G3241/0.3*10^-3,0)</f>
        <v>0</v>
      </c>
      <c r="G3241" s="18">
        <f t="shared" si="302"/>
        <v>0</v>
      </c>
      <c r="H3241" s="18">
        <f t="shared" si="303"/>
        <v>0</v>
      </c>
      <c r="I3241" s="24">
        <v>0</v>
      </c>
      <c r="J3241" s="24">
        <v>0</v>
      </c>
      <c r="K3241" s="24">
        <v>0</v>
      </c>
      <c r="L3241" s="14">
        <f>貼り付けシート!C3241</f>
        <v>17.899999999999999</v>
      </c>
      <c r="M3241" s="14">
        <f>貼り付けシート!D3241</f>
        <v>6.8</v>
      </c>
      <c r="N3241" s="18">
        <f>貼り付けシート!E3241</f>
        <v>53.373410395289369</v>
      </c>
      <c r="O3241" s="18">
        <f>貼り付けシート!F3241</f>
        <v>0</v>
      </c>
      <c r="P3241" s="19">
        <f t="shared" si="304"/>
        <v>0</v>
      </c>
      <c r="Q3241" s="19">
        <f t="shared" si="305"/>
        <v>0</v>
      </c>
    </row>
    <row r="3242" spans="1:17">
      <c r="A3242" s="38">
        <v>41774</v>
      </c>
      <c r="B3242" s="49" t="s">
        <v>169</v>
      </c>
      <c r="C3242" s="24">
        <f t="shared" si="300"/>
        <v>30.406921776000001</v>
      </c>
      <c r="D3242" s="24">
        <f t="shared" si="301"/>
        <v>0</v>
      </c>
      <c r="E3242" s="18">
        <f>IF(G3242&gt;=0.3,(バックデータ一覧!$C$10*(バックデータ一覧!$C$12*計算過程!L3242+バックデータ一覧!$C$13*LN(計算過程!G3242)+バックデータ一覧!$C$14)^バックデータ一覧!$C$11+バックデータ一覧!$E$10*(計算過程!G3242/(バックデータ一覧!$E$12*計算過程!L3242+バックデータ一覧!$E$13*LN(計算過程!G3242)+バックデータ一覧!$E$14))^バックデータ一覧!$E$11)*計算過程!$W$11*10^-3,0)</f>
        <v>0</v>
      </c>
      <c r="F3242" s="18">
        <f>IF(G3242&lt;0.3,(バックデータ一覧!$C$10*(バックデータ一覧!$C$12*計算過程!L3242+バックデータ一覧!$C$13*LN(0.3)+バックデータ一覧!$C$14)^バックデータ一覧!$C$11+バックデータ一覧!$E$10*(0.3/(バックデータ一覧!$E$12*計算過程!L3242+バックデータ一覧!$E$13*LN(0.3)+バックデータ一覧!$E$14))^バックデータ一覧!$E$11)*計算過程!$W$11*計算過程!G3242/0.3*10^-3,0)</f>
        <v>0</v>
      </c>
      <c r="G3242" s="18">
        <f t="shared" si="302"/>
        <v>0</v>
      </c>
      <c r="H3242" s="18">
        <f t="shared" si="303"/>
        <v>0</v>
      </c>
      <c r="I3242" s="24">
        <v>0</v>
      </c>
      <c r="J3242" s="24">
        <v>0</v>
      </c>
      <c r="K3242" s="24">
        <v>0</v>
      </c>
      <c r="L3242" s="14">
        <f>貼り付けシート!C3242</f>
        <v>16.8</v>
      </c>
      <c r="M3242" s="14">
        <f>貼り付けシート!D3242</f>
        <v>7</v>
      </c>
      <c r="N3242" s="18">
        <f>貼り付けシート!E3242</f>
        <v>58.882178777567894</v>
      </c>
      <c r="O3242" s="18">
        <f>貼り付けシート!F3242</f>
        <v>0</v>
      </c>
      <c r="P3242" s="19">
        <f t="shared" si="304"/>
        <v>0</v>
      </c>
      <c r="Q3242" s="19">
        <f t="shared" si="305"/>
        <v>0</v>
      </c>
    </row>
    <row r="3243" spans="1:17">
      <c r="A3243" s="38">
        <v>41774</v>
      </c>
      <c r="B3243" s="49" t="s">
        <v>170</v>
      </c>
      <c r="C3243" s="24">
        <f t="shared" si="300"/>
        <v>30.406921776000001</v>
      </c>
      <c r="D3243" s="24">
        <f t="shared" si="301"/>
        <v>0</v>
      </c>
      <c r="E3243" s="18">
        <f>IF(G3243&gt;=0.3,(バックデータ一覧!$C$10*(バックデータ一覧!$C$12*計算過程!L3243+バックデータ一覧!$C$13*LN(計算過程!G3243)+バックデータ一覧!$C$14)^バックデータ一覧!$C$11+バックデータ一覧!$E$10*(計算過程!G3243/(バックデータ一覧!$E$12*計算過程!L3243+バックデータ一覧!$E$13*LN(計算過程!G3243)+バックデータ一覧!$E$14))^バックデータ一覧!$E$11)*計算過程!$W$11*10^-3,0)</f>
        <v>0</v>
      </c>
      <c r="F3243" s="18">
        <f>IF(G3243&lt;0.3,(バックデータ一覧!$C$10*(バックデータ一覧!$C$12*計算過程!L3243+バックデータ一覧!$C$13*LN(0.3)+バックデータ一覧!$C$14)^バックデータ一覧!$C$11+バックデータ一覧!$E$10*(0.3/(バックデータ一覧!$E$12*計算過程!L3243+バックデータ一覧!$E$13*LN(0.3)+バックデータ一覧!$E$14))^バックデータ一覧!$E$11)*計算過程!$W$11*計算過程!G3243/0.3*10^-3,0)</f>
        <v>0</v>
      </c>
      <c r="G3243" s="18">
        <f t="shared" si="302"/>
        <v>0</v>
      </c>
      <c r="H3243" s="18">
        <f t="shared" si="303"/>
        <v>0</v>
      </c>
      <c r="I3243" s="24">
        <v>0</v>
      </c>
      <c r="J3243" s="24">
        <v>0</v>
      </c>
      <c r="K3243" s="24">
        <v>0</v>
      </c>
      <c r="L3243" s="14">
        <f>貼り付けシート!C3243</f>
        <v>16.3</v>
      </c>
      <c r="M3243" s="14">
        <f>貼り付けシート!D3243</f>
        <v>7.1</v>
      </c>
      <c r="N3243" s="18">
        <f>貼り付けシート!E3243</f>
        <v>61.644157619137289</v>
      </c>
      <c r="O3243" s="18">
        <f>貼り付けシート!F3243</f>
        <v>0</v>
      </c>
      <c r="P3243" s="19">
        <f t="shared" si="304"/>
        <v>0</v>
      </c>
      <c r="Q3243" s="19">
        <f t="shared" si="305"/>
        <v>0</v>
      </c>
    </row>
    <row r="3244" spans="1:17">
      <c r="A3244" s="38">
        <v>41774</v>
      </c>
      <c r="B3244" s="49" t="s">
        <v>171</v>
      </c>
      <c r="C3244" s="24">
        <f t="shared" si="300"/>
        <v>30.406921776000001</v>
      </c>
      <c r="D3244" s="24">
        <f t="shared" si="301"/>
        <v>0</v>
      </c>
      <c r="E3244" s="18">
        <f>IF(G3244&gt;=0.3,(バックデータ一覧!$C$10*(バックデータ一覧!$C$12*計算過程!L3244+バックデータ一覧!$C$13*LN(計算過程!G3244)+バックデータ一覧!$C$14)^バックデータ一覧!$C$11+バックデータ一覧!$E$10*(計算過程!G3244/(バックデータ一覧!$E$12*計算過程!L3244+バックデータ一覧!$E$13*LN(計算過程!G3244)+バックデータ一覧!$E$14))^バックデータ一覧!$E$11)*計算過程!$W$11*10^-3,0)</f>
        <v>0</v>
      </c>
      <c r="F3244" s="18">
        <f>IF(G3244&lt;0.3,(バックデータ一覧!$C$10*(バックデータ一覧!$C$12*計算過程!L3244+バックデータ一覧!$C$13*LN(0.3)+バックデータ一覧!$C$14)^バックデータ一覧!$C$11+バックデータ一覧!$E$10*(0.3/(バックデータ一覧!$E$12*計算過程!L3244+バックデータ一覧!$E$13*LN(0.3)+バックデータ一覧!$E$14))^バックデータ一覧!$E$11)*計算過程!$W$11*計算過程!G3244/0.3*10^-3,0)</f>
        <v>0</v>
      </c>
      <c r="G3244" s="18">
        <f t="shared" si="302"/>
        <v>0</v>
      </c>
      <c r="H3244" s="18">
        <f t="shared" si="303"/>
        <v>0</v>
      </c>
      <c r="I3244" s="24">
        <v>0</v>
      </c>
      <c r="J3244" s="24">
        <v>0</v>
      </c>
      <c r="K3244" s="24">
        <v>0</v>
      </c>
      <c r="L3244" s="14">
        <f>貼り付けシート!C3244</f>
        <v>15.5</v>
      </c>
      <c r="M3244" s="14">
        <f>貼り付けシート!D3244</f>
        <v>7.2</v>
      </c>
      <c r="N3244" s="18">
        <f>貼り付けシート!E3244</f>
        <v>65.783436503504603</v>
      </c>
      <c r="O3244" s="18">
        <f>貼り付けシート!F3244</f>
        <v>0</v>
      </c>
      <c r="P3244" s="19">
        <f t="shared" si="304"/>
        <v>0</v>
      </c>
      <c r="Q3244" s="19">
        <f t="shared" si="305"/>
        <v>0</v>
      </c>
    </row>
    <row r="3245" spans="1:17">
      <c r="A3245" s="38">
        <v>41774</v>
      </c>
      <c r="B3245" s="49" t="s">
        <v>172</v>
      </c>
      <c r="C3245" s="24">
        <f t="shared" si="300"/>
        <v>30.406921776000001</v>
      </c>
      <c r="D3245" s="24">
        <f t="shared" si="301"/>
        <v>0</v>
      </c>
      <c r="E3245" s="18">
        <f>IF(G3245&gt;=0.3,(バックデータ一覧!$C$10*(バックデータ一覧!$C$12*計算過程!L3245+バックデータ一覧!$C$13*LN(計算過程!G3245)+バックデータ一覧!$C$14)^バックデータ一覧!$C$11+バックデータ一覧!$E$10*(計算過程!G3245/(バックデータ一覧!$E$12*計算過程!L3245+バックデータ一覧!$E$13*LN(計算過程!G3245)+バックデータ一覧!$E$14))^バックデータ一覧!$E$11)*計算過程!$W$11*10^-3,0)</f>
        <v>0</v>
      </c>
      <c r="F3245" s="18">
        <f>IF(G3245&lt;0.3,(バックデータ一覧!$C$10*(バックデータ一覧!$C$12*計算過程!L3245+バックデータ一覧!$C$13*LN(0.3)+バックデータ一覧!$C$14)^バックデータ一覧!$C$11+バックデータ一覧!$E$10*(0.3/(バックデータ一覧!$E$12*計算過程!L3245+バックデータ一覧!$E$13*LN(0.3)+バックデータ一覧!$E$14))^バックデータ一覧!$E$11)*計算過程!$W$11*計算過程!G3245/0.3*10^-3,0)</f>
        <v>0</v>
      </c>
      <c r="G3245" s="18">
        <f t="shared" si="302"/>
        <v>0</v>
      </c>
      <c r="H3245" s="18">
        <f t="shared" si="303"/>
        <v>0</v>
      </c>
      <c r="I3245" s="24">
        <v>0</v>
      </c>
      <c r="J3245" s="24">
        <v>0</v>
      </c>
      <c r="K3245" s="24">
        <v>0</v>
      </c>
      <c r="L3245" s="14">
        <f>貼り付けシート!C3245</f>
        <v>14.7</v>
      </c>
      <c r="M3245" s="14">
        <f>貼り付けシート!D3245</f>
        <v>7.4</v>
      </c>
      <c r="N3245" s="18">
        <f>貼り付けシート!E3245</f>
        <v>71.160173186348032</v>
      </c>
      <c r="O3245" s="18">
        <f>貼り付けシート!F3245</f>
        <v>0</v>
      </c>
      <c r="P3245" s="19">
        <f t="shared" si="304"/>
        <v>0</v>
      </c>
      <c r="Q3245" s="19">
        <f t="shared" si="305"/>
        <v>0</v>
      </c>
    </row>
    <row r="3246" spans="1:17">
      <c r="A3246" s="38">
        <v>41775</v>
      </c>
      <c r="B3246" s="49" t="s">
        <v>149</v>
      </c>
      <c r="C3246" s="24">
        <f t="shared" si="300"/>
        <v>30.406921776000001</v>
      </c>
      <c r="D3246" s="24">
        <f t="shared" si="301"/>
        <v>0</v>
      </c>
      <c r="E3246" s="18">
        <f>IF(G3246&gt;=0.3,(バックデータ一覧!$C$10*(バックデータ一覧!$C$12*計算過程!L3246+バックデータ一覧!$C$13*LN(計算過程!G3246)+バックデータ一覧!$C$14)^バックデータ一覧!$C$11+バックデータ一覧!$E$10*(計算過程!G3246/(バックデータ一覧!$E$12*計算過程!L3246+バックデータ一覧!$E$13*LN(計算過程!G3246)+バックデータ一覧!$E$14))^バックデータ一覧!$E$11)*計算過程!$W$11*10^-3,0)</f>
        <v>0</v>
      </c>
      <c r="F3246" s="18">
        <f>IF(G3246&lt;0.3,(バックデータ一覧!$C$10*(バックデータ一覧!$C$12*計算過程!L3246+バックデータ一覧!$C$13*LN(0.3)+バックデータ一覧!$C$14)^バックデータ一覧!$C$11+バックデータ一覧!$E$10*(0.3/(バックデータ一覧!$E$12*計算過程!L3246+バックデータ一覧!$E$13*LN(0.3)+バックデータ一覧!$E$14))^バックデータ一覧!$E$11)*計算過程!$W$11*計算過程!G3246/0.3*10^-3,0)</f>
        <v>0</v>
      </c>
      <c r="G3246" s="18">
        <f t="shared" si="302"/>
        <v>0</v>
      </c>
      <c r="H3246" s="18">
        <f t="shared" si="303"/>
        <v>0</v>
      </c>
      <c r="I3246" s="24">
        <v>0</v>
      </c>
      <c r="J3246" s="24">
        <v>0</v>
      </c>
      <c r="K3246" s="24">
        <v>0</v>
      </c>
      <c r="L3246" s="14">
        <f>貼り付けシート!C3246</f>
        <v>14.5</v>
      </c>
      <c r="M3246" s="14">
        <f>貼り付けシート!D3246</f>
        <v>7.3</v>
      </c>
      <c r="N3246" s="18">
        <f>貼り付けシート!E3246</f>
        <v>71.122813582734395</v>
      </c>
      <c r="O3246" s="18">
        <f>貼り付けシート!F3246</f>
        <v>0</v>
      </c>
      <c r="P3246" s="19">
        <f t="shared" si="304"/>
        <v>0</v>
      </c>
      <c r="Q3246" s="19">
        <f t="shared" si="305"/>
        <v>0</v>
      </c>
    </row>
    <row r="3247" spans="1:17">
      <c r="A3247" s="38">
        <v>41775</v>
      </c>
      <c r="B3247" s="49" t="s">
        <v>150</v>
      </c>
      <c r="C3247" s="24">
        <f t="shared" si="300"/>
        <v>30.406921776000001</v>
      </c>
      <c r="D3247" s="24">
        <f t="shared" si="301"/>
        <v>0</v>
      </c>
      <c r="E3247" s="18">
        <f>IF(G3247&gt;=0.3,(バックデータ一覧!$C$10*(バックデータ一覧!$C$12*計算過程!L3247+バックデータ一覧!$C$13*LN(計算過程!G3247)+バックデータ一覧!$C$14)^バックデータ一覧!$C$11+バックデータ一覧!$E$10*(計算過程!G3247/(バックデータ一覧!$E$12*計算過程!L3247+バックデータ一覧!$E$13*LN(計算過程!G3247)+バックデータ一覧!$E$14))^バックデータ一覧!$E$11)*計算過程!$W$11*10^-3,0)</f>
        <v>0</v>
      </c>
      <c r="F3247" s="18">
        <f>IF(G3247&lt;0.3,(バックデータ一覧!$C$10*(バックデータ一覧!$C$12*計算過程!L3247+バックデータ一覧!$C$13*LN(0.3)+バックデータ一覧!$C$14)^バックデータ一覧!$C$11+バックデータ一覧!$E$10*(0.3/(バックデータ一覧!$E$12*計算過程!L3247+バックデータ一覧!$E$13*LN(0.3)+バックデータ一覧!$E$14))^バックデータ一覧!$E$11)*計算過程!$W$11*計算過程!G3247/0.3*10^-3,0)</f>
        <v>0</v>
      </c>
      <c r="G3247" s="18">
        <f t="shared" si="302"/>
        <v>0</v>
      </c>
      <c r="H3247" s="18">
        <f t="shared" si="303"/>
        <v>0</v>
      </c>
      <c r="I3247" s="24">
        <v>0</v>
      </c>
      <c r="J3247" s="24">
        <v>0</v>
      </c>
      <c r="K3247" s="24">
        <v>0</v>
      </c>
      <c r="L3247" s="14">
        <f>貼り付けシート!C3247</f>
        <v>14.2</v>
      </c>
      <c r="M3247" s="14">
        <f>貼り付けシート!D3247</f>
        <v>7.3</v>
      </c>
      <c r="N3247" s="18">
        <f>貼り付けシート!E3247</f>
        <v>72.517557145941907</v>
      </c>
      <c r="O3247" s="18">
        <f>貼り付けシート!F3247</f>
        <v>0</v>
      </c>
      <c r="P3247" s="19">
        <f t="shared" si="304"/>
        <v>0</v>
      </c>
      <c r="Q3247" s="19">
        <f t="shared" si="305"/>
        <v>0</v>
      </c>
    </row>
    <row r="3248" spans="1:17">
      <c r="A3248" s="38">
        <v>41775</v>
      </c>
      <c r="B3248" s="49" t="s">
        <v>151</v>
      </c>
      <c r="C3248" s="24">
        <f t="shared" si="300"/>
        <v>30.406921776000001</v>
      </c>
      <c r="D3248" s="24">
        <f t="shared" si="301"/>
        <v>0</v>
      </c>
      <c r="E3248" s="18">
        <f>IF(G3248&gt;=0.3,(バックデータ一覧!$C$10*(バックデータ一覧!$C$12*計算過程!L3248+バックデータ一覧!$C$13*LN(計算過程!G3248)+バックデータ一覧!$C$14)^バックデータ一覧!$C$11+バックデータ一覧!$E$10*(計算過程!G3248/(バックデータ一覧!$E$12*計算過程!L3248+バックデータ一覧!$E$13*LN(計算過程!G3248)+バックデータ一覧!$E$14))^バックデータ一覧!$E$11)*計算過程!$W$11*10^-3,0)</f>
        <v>0</v>
      </c>
      <c r="F3248" s="18">
        <f>IF(G3248&lt;0.3,(バックデータ一覧!$C$10*(バックデータ一覧!$C$12*計算過程!L3248+バックデータ一覧!$C$13*LN(0.3)+バックデータ一覧!$C$14)^バックデータ一覧!$C$11+バックデータ一覧!$E$10*(0.3/(バックデータ一覧!$E$12*計算過程!L3248+バックデータ一覧!$E$13*LN(0.3)+バックデータ一覧!$E$14))^バックデータ一覧!$E$11)*計算過程!$W$11*計算過程!G3248/0.3*10^-3,0)</f>
        <v>0</v>
      </c>
      <c r="G3248" s="18">
        <f t="shared" si="302"/>
        <v>0</v>
      </c>
      <c r="H3248" s="18">
        <f t="shared" si="303"/>
        <v>0</v>
      </c>
      <c r="I3248" s="24">
        <v>0</v>
      </c>
      <c r="J3248" s="24">
        <v>0</v>
      </c>
      <c r="K3248" s="24">
        <v>0</v>
      </c>
      <c r="L3248" s="14">
        <f>貼り付けシート!C3248</f>
        <v>14.3</v>
      </c>
      <c r="M3248" s="14">
        <f>貼り付けシート!D3248</f>
        <v>7.3</v>
      </c>
      <c r="N3248" s="18">
        <f>貼り付けシート!E3248</f>
        <v>72.049262941447608</v>
      </c>
      <c r="O3248" s="18">
        <f>貼り付けシート!F3248</f>
        <v>0</v>
      </c>
      <c r="P3248" s="19">
        <f t="shared" si="304"/>
        <v>0</v>
      </c>
      <c r="Q3248" s="19">
        <f t="shared" si="305"/>
        <v>0</v>
      </c>
    </row>
    <row r="3249" spans="1:17">
      <c r="A3249" s="38">
        <v>41775</v>
      </c>
      <c r="B3249" s="49" t="s">
        <v>152</v>
      </c>
      <c r="C3249" s="24">
        <f t="shared" si="300"/>
        <v>30.406921776000001</v>
      </c>
      <c r="D3249" s="24">
        <f t="shared" si="301"/>
        <v>0</v>
      </c>
      <c r="E3249" s="18">
        <f>IF(G3249&gt;=0.3,(バックデータ一覧!$C$10*(バックデータ一覧!$C$12*計算過程!L3249+バックデータ一覧!$C$13*LN(計算過程!G3249)+バックデータ一覧!$C$14)^バックデータ一覧!$C$11+バックデータ一覧!$E$10*(計算過程!G3249/(バックデータ一覧!$E$12*計算過程!L3249+バックデータ一覧!$E$13*LN(計算過程!G3249)+バックデータ一覧!$E$14))^バックデータ一覧!$E$11)*計算過程!$W$11*10^-3,0)</f>
        <v>0</v>
      </c>
      <c r="F3249" s="18">
        <f>IF(G3249&lt;0.3,(バックデータ一覧!$C$10*(バックデータ一覧!$C$12*計算過程!L3249+バックデータ一覧!$C$13*LN(0.3)+バックデータ一覧!$C$14)^バックデータ一覧!$C$11+バックデータ一覧!$E$10*(0.3/(バックデータ一覧!$E$12*計算過程!L3249+バックデータ一覧!$E$13*LN(0.3)+バックデータ一覧!$E$14))^バックデータ一覧!$E$11)*計算過程!$W$11*計算過程!G3249/0.3*10^-3,0)</f>
        <v>0</v>
      </c>
      <c r="G3249" s="18">
        <f t="shared" si="302"/>
        <v>0</v>
      </c>
      <c r="H3249" s="18">
        <f t="shared" si="303"/>
        <v>0</v>
      </c>
      <c r="I3249" s="24">
        <v>0</v>
      </c>
      <c r="J3249" s="24">
        <v>0</v>
      </c>
      <c r="K3249" s="24">
        <v>0</v>
      </c>
      <c r="L3249" s="14">
        <f>貼り付けシート!C3249</f>
        <v>14.8</v>
      </c>
      <c r="M3249" s="14">
        <f>貼り付けシート!D3249</f>
        <v>7.2</v>
      </c>
      <c r="N3249" s="18">
        <f>貼り付けシート!E3249</f>
        <v>68.813430633869217</v>
      </c>
      <c r="O3249" s="18">
        <f>貼り付けシート!F3249</f>
        <v>0</v>
      </c>
      <c r="P3249" s="19">
        <f t="shared" si="304"/>
        <v>0</v>
      </c>
      <c r="Q3249" s="19">
        <f t="shared" si="305"/>
        <v>0</v>
      </c>
    </row>
    <row r="3250" spans="1:17">
      <c r="A3250" s="38">
        <v>41775</v>
      </c>
      <c r="B3250" s="49" t="s">
        <v>153</v>
      </c>
      <c r="C3250" s="24">
        <f t="shared" si="300"/>
        <v>30.406921776000001</v>
      </c>
      <c r="D3250" s="24">
        <f t="shared" si="301"/>
        <v>0</v>
      </c>
      <c r="E3250" s="18">
        <f>IF(G3250&gt;=0.3,(バックデータ一覧!$C$10*(バックデータ一覧!$C$12*計算過程!L3250+バックデータ一覧!$C$13*LN(計算過程!G3250)+バックデータ一覧!$C$14)^バックデータ一覧!$C$11+バックデータ一覧!$E$10*(計算過程!G3250/(バックデータ一覧!$E$12*計算過程!L3250+バックデータ一覧!$E$13*LN(計算過程!G3250)+バックデータ一覧!$E$14))^バックデータ一覧!$E$11)*計算過程!$W$11*10^-3,0)</f>
        <v>0</v>
      </c>
      <c r="F3250" s="18">
        <f>IF(G3250&lt;0.3,(バックデータ一覧!$C$10*(バックデータ一覧!$C$12*計算過程!L3250+バックデータ一覧!$C$13*LN(0.3)+バックデータ一覧!$C$14)^バックデータ一覧!$C$11+バックデータ一覧!$E$10*(0.3/(バックデータ一覧!$E$12*計算過程!L3250+バックデータ一覧!$E$13*LN(0.3)+バックデータ一覧!$E$14))^バックデータ一覧!$E$11)*計算過程!$W$11*計算過程!G3250/0.3*10^-3,0)</f>
        <v>0</v>
      </c>
      <c r="G3250" s="18">
        <f t="shared" si="302"/>
        <v>0</v>
      </c>
      <c r="H3250" s="18">
        <f t="shared" si="303"/>
        <v>0</v>
      </c>
      <c r="I3250" s="24">
        <v>0</v>
      </c>
      <c r="J3250" s="24">
        <v>0</v>
      </c>
      <c r="K3250" s="24">
        <v>0</v>
      </c>
      <c r="L3250" s="14">
        <f>貼り付けシート!C3250</f>
        <v>14.6</v>
      </c>
      <c r="M3250" s="14">
        <f>貼り付けシート!D3250</f>
        <v>7</v>
      </c>
      <c r="N3250" s="18">
        <f>貼り付けシート!E3250</f>
        <v>67.792898089795372</v>
      </c>
      <c r="O3250" s="18">
        <f>貼り付けシート!F3250</f>
        <v>0</v>
      </c>
      <c r="P3250" s="19">
        <f t="shared" si="304"/>
        <v>0</v>
      </c>
      <c r="Q3250" s="19">
        <f t="shared" si="305"/>
        <v>0</v>
      </c>
    </row>
    <row r="3251" spans="1:17">
      <c r="A3251" s="38">
        <v>41775</v>
      </c>
      <c r="B3251" s="49" t="s">
        <v>154</v>
      </c>
      <c r="C3251" s="24">
        <f t="shared" si="300"/>
        <v>30.406921776000001</v>
      </c>
      <c r="D3251" s="24">
        <f t="shared" si="301"/>
        <v>0</v>
      </c>
      <c r="E3251" s="18">
        <f>IF(G3251&gt;=0.3,(バックデータ一覧!$C$10*(バックデータ一覧!$C$12*計算過程!L3251+バックデータ一覧!$C$13*LN(計算過程!G3251)+バックデータ一覧!$C$14)^バックデータ一覧!$C$11+バックデータ一覧!$E$10*(計算過程!G3251/(バックデータ一覧!$E$12*計算過程!L3251+バックデータ一覧!$E$13*LN(計算過程!G3251)+バックデータ一覧!$E$14))^バックデータ一覧!$E$11)*計算過程!$W$11*10^-3,0)</f>
        <v>0</v>
      </c>
      <c r="F3251" s="18">
        <f>IF(G3251&lt;0.3,(バックデータ一覧!$C$10*(バックデータ一覧!$C$12*計算過程!L3251+バックデータ一覧!$C$13*LN(0.3)+バックデータ一覧!$C$14)^バックデータ一覧!$C$11+バックデータ一覧!$E$10*(0.3/(バックデータ一覧!$E$12*計算過程!L3251+バックデータ一覧!$E$13*LN(0.3)+バックデータ一覧!$E$14))^バックデータ一覧!$E$11)*計算過程!$W$11*計算過程!G3251/0.3*10^-3,0)</f>
        <v>0</v>
      </c>
      <c r="G3251" s="18">
        <f t="shared" si="302"/>
        <v>0</v>
      </c>
      <c r="H3251" s="18">
        <f t="shared" si="303"/>
        <v>0</v>
      </c>
      <c r="I3251" s="24">
        <v>0</v>
      </c>
      <c r="J3251" s="24">
        <v>0</v>
      </c>
      <c r="K3251" s="24">
        <v>0</v>
      </c>
      <c r="L3251" s="14">
        <f>貼り付けシート!C3251</f>
        <v>14.8</v>
      </c>
      <c r="M3251" s="14">
        <f>貼り付けシート!D3251</f>
        <v>7</v>
      </c>
      <c r="N3251" s="18">
        <f>貼り付けシート!E3251</f>
        <v>66.923218928593371</v>
      </c>
      <c r="O3251" s="18">
        <f>貼り付けシート!F3251</f>
        <v>0</v>
      </c>
      <c r="P3251" s="19">
        <f t="shared" si="304"/>
        <v>0</v>
      </c>
      <c r="Q3251" s="19">
        <f t="shared" si="305"/>
        <v>0</v>
      </c>
    </row>
    <row r="3252" spans="1:17">
      <c r="A3252" s="38">
        <v>41775</v>
      </c>
      <c r="B3252" s="49" t="s">
        <v>155</v>
      </c>
      <c r="C3252" s="24">
        <f t="shared" si="300"/>
        <v>30.406921776000001</v>
      </c>
      <c r="D3252" s="24">
        <f t="shared" si="301"/>
        <v>0</v>
      </c>
      <c r="E3252" s="18">
        <f>IF(G3252&gt;=0.3,(バックデータ一覧!$C$10*(バックデータ一覧!$C$12*計算過程!L3252+バックデータ一覧!$C$13*LN(計算過程!G3252)+バックデータ一覧!$C$14)^バックデータ一覧!$C$11+バックデータ一覧!$E$10*(計算過程!G3252/(バックデータ一覧!$E$12*計算過程!L3252+バックデータ一覧!$E$13*LN(計算過程!G3252)+バックデータ一覧!$E$14))^バックデータ一覧!$E$11)*計算過程!$W$11*10^-3,0)</f>
        <v>0</v>
      </c>
      <c r="F3252" s="18">
        <f>IF(G3252&lt;0.3,(バックデータ一覧!$C$10*(バックデータ一覧!$C$12*計算過程!L3252+バックデータ一覧!$C$13*LN(0.3)+バックデータ一覧!$C$14)^バックデータ一覧!$C$11+バックデータ一覧!$E$10*(0.3/(バックデータ一覧!$E$12*計算過程!L3252+バックデータ一覧!$E$13*LN(0.3)+バックデータ一覧!$E$14))^バックデータ一覧!$E$11)*計算過程!$W$11*計算過程!G3252/0.3*10^-3,0)</f>
        <v>0</v>
      </c>
      <c r="G3252" s="18">
        <f t="shared" si="302"/>
        <v>0</v>
      </c>
      <c r="H3252" s="18">
        <f t="shared" si="303"/>
        <v>0</v>
      </c>
      <c r="I3252" s="24">
        <v>0</v>
      </c>
      <c r="J3252" s="24">
        <v>0</v>
      </c>
      <c r="K3252" s="24">
        <v>0</v>
      </c>
      <c r="L3252" s="14">
        <f>貼り付けシート!C3252</f>
        <v>16.2</v>
      </c>
      <c r="M3252" s="14">
        <f>貼り付けシート!D3252</f>
        <v>7</v>
      </c>
      <c r="N3252" s="18">
        <f>貼り付けシート!E3252</f>
        <v>61.174509106457663</v>
      </c>
      <c r="O3252" s="18">
        <f>貼り付けシート!F3252</f>
        <v>0</v>
      </c>
      <c r="P3252" s="19">
        <f t="shared" si="304"/>
        <v>0</v>
      </c>
      <c r="Q3252" s="19">
        <f t="shared" si="305"/>
        <v>0</v>
      </c>
    </row>
    <row r="3253" spans="1:17">
      <c r="A3253" s="38">
        <v>41775</v>
      </c>
      <c r="B3253" s="49" t="s">
        <v>156</v>
      </c>
      <c r="C3253" s="24">
        <f t="shared" si="300"/>
        <v>30.406921776000001</v>
      </c>
      <c r="D3253" s="24">
        <f t="shared" si="301"/>
        <v>0</v>
      </c>
      <c r="E3253" s="18">
        <f>IF(G3253&gt;=0.3,(バックデータ一覧!$C$10*(バックデータ一覧!$C$12*計算過程!L3253+バックデータ一覧!$C$13*LN(計算過程!G3253)+バックデータ一覧!$C$14)^バックデータ一覧!$C$11+バックデータ一覧!$E$10*(計算過程!G3253/(バックデータ一覧!$E$12*計算過程!L3253+バックデータ一覧!$E$13*LN(計算過程!G3253)+バックデータ一覧!$E$14))^バックデータ一覧!$E$11)*計算過程!$W$11*10^-3,0)</f>
        <v>0</v>
      </c>
      <c r="F3253" s="18">
        <f>IF(G3253&lt;0.3,(バックデータ一覧!$C$10*(バックデータ一覧!$C$12*計算過程!L3253+バックデータ一覧!$C$13*LN(0.3)+バックデータ一覧!$C$14)^バックデータ一覧!$C$11+バックデータ一覧!$E$10*(0.3/(バックデータ一覧!$E$12*計算過程!L3253+バックデータ一覧!$E$13*LN(0.3)+バックデータ一覧!$E$14))^バックデータ一覧!$E$11)*計算過程!$W$11*計算過程!G3253/0.3*10^-3,0)</f>
        <v>0</v>
      </c>
      <c r="G3253" s="18">
        <f t="shared" si="302"/>
        <v>0</v>
      </c>
      <c r="H3253" s="18">
        <f t="shared" si="303"/>
        <v>0</v>
      </c>
      <c r="I3253" s="24">
        <v>0</v>
      </c>
      <c r="J3253" s="24">
        <v>0</v>
      </c>
      <c r="K3253" s="24">
        <v>0</v>
      </c>
      <c r="L3253" s="14">
        <f>貼り付けシート!C3253</f>
        <v>17.8</v>
      </c>
      <c r="M3253" s="14">
        <f>貼り付けシート!D3253</f>
        <v>7.1</v>
      </c>
      <c r="N3253" s="18">
        <f>貼り付けシート!E3253</f>
        <v>56.053499196030245</v>
      </c>
      <c r="O3253" s="18">
        <f>貼り付けシート!F3253</f>
        <v>0</v>
      </c>
      <c r="P3253" s="19">
        <f t="shared" si="304"/>
        <v>0</v>
      </c>
      <c r="Q3253" s="19">
        <f t="shared" si="305"/>
        <v>0</v>
      </c>
    </row>
    <row r="3254" spans="1:17">
      <c r="A3254" s="38">
        <v>41775</v>
      </c>
      <c r="B3254" s="49" t="s">
        <v>157</v>
      </c>
      <c r="C3254" s="24">
        <f t="shared" si="300"/>
        <v>30.406921776000001</v>
      </c>
      <c r="D3254" s="24">
        <f t="shared" si="301"/>
        <v>0</v>
      </c>
      <c r="E3254" s="18">
        <f>IF(G3254&gt;=0.3,(バックデータ一覧!$C$10*(バックデータ一覧!$C$12*計算過程!L3254+バックデータ一覧!$C$13*LN(計算過程!G3254)+バックデータ一覧!$C$14)^バックデータ一覧!$C$11+バックデータ一覧!$E$10*(計算過程!G3254/(バックデータ一覧!$E$12*計算過程!L3254+バックデータ一覧!$E$13*LN(計算過程!G3254)+バックデータ一覧!$E$14))^バックデータ一覧!$E$11)*計算過程!$W$11*10^-3,0)</f>
        <v>0</v>
      </c>
      <c r="F3254" s="18">
        <f>IF(G3254&lt;0.3,(バックデータ一覧!$C$10*(バックデータ一覧!$C$12*計算過程!L3254+バックデータ一覧!$C$13*LN(0.3)+バックデータ一覧!$C$14)^バックデータ一覧!$C$11+バックデータ一覧!$E$10*(0.3/(バックデータ一覧!$E$12*計算過程!L3254+バックデータ一覧!$E$13*LN(0.3)+バックデータ一覧!$E$14))^バックデータ一覧!$E$11)*計算過程!$W$11*計算過程!G3254/0.3*10^-3,0)</f>
        <v>0</v>
      </c>
      <c r="G3254" s="18">
        <f t="shared" si="302"/>
        <v>0</v>
      </c>
      <c r="H3254" s="18">
        <f t="shared" si="303"/>
        <v>0</v>
      </c>
      <c r="I3254" s="24">
        <v>0</v>
      </c>
      <c r="J3254" s="24">
        <v>0</v>
      </c>
      <c r="K3254" s="24">
        <v>0</v>
      </c>
      <c r="L3254" s="14">
        <f>貼り付けシート!C3254</f>
        <v>19.600000000000001</v>
      </c>
      <c r="M3254" s="14">
        <f>貼り付けシート!D3254</f>
        <v>7.2</v>
      </c>
      <c r="N3254" s="18">
        <f>貼り付けシート!E3254</f>
        <v>50.779986374260623</v>
      </c>
      <c r="O3254" s="18">
        <f>貼り付けシート!F3254</f>
        <v>0</v>
      </c>
      <c r="P3254" s="19">
        <f t="shared" si="304"/>
        <v>0</v>
      </c>
      <c r="Q3254" s="19">
        <f t="shared" si="305"/>
        <v>0</v>
      </c>
    </row>
    <row r="3255" spans="1:17">
      <c r="A3255" s="38">
        <v>41775</v>
      </c>
      <c r="B3255" s="49" t="s">
        <v>158</v>
      </c>
      <c r="C3255" s="24">
        <f t="shared" si="300"/>
        <v>30.406921776000001</v>
      </c>
      <c r="D3255" s="24">
        <f t="shared" si="301"/>
        <v>0</v>
      </c>
      <c r="E3255" s="18">
        <f>IF(G3255&gt;=0.3,(バックデータ一覧!$C$10*(バックデータ一覧!$C$12*計算過程!L3255+バックデータ一覧!$C$13*LN(計算過程!G3255)+バックデータ一覧!$C$14)^バックデータ一覧!$C$11+バックデータ一覧!$E$10*(計算過程!G3255/(バックデータ一覧!$E$12*計算過程!L3255+バックデータ一覧!$E$13*LN(計算過程!G3255)+バックデータ一覧!$E$14))^バックデータ一覧!$E$11)*計算過程!$W$11*10^-3,0)</f>
        <v>0</v>
      </c>
      <c r="F3255" s="18">
        <f>IF(G3255&lt;0.3,(バックデータ一覧!$C$10*(バックデータ一覧!$C$12*計算過程!L3255+バックデータ一覧!$C$13*LN(0.3)+バックデータ一覧!$C$14)^バックデータ一覧!$C$11+バックデータ一覧!$E$10*(0.3/(バックデータ一覧!$E$12*計算過程!L3255+バックデータ一覧!$E$13*LN(0.3)+バックデータ一覧!$E$14))^バックデータ一覧!$E$11)*計算過程!$W$11*計算過程!G3255/0.3*10^-3,0)</f>
        <v>0</v>
      </c>
      <c r="G3255" s="18">
        <f t="shared" si="302"/>
        <v>0</v>
      </c>
      <c r="H3255" s="18">
        <f t="shared" si="303"/>
        <v>0</v>
      </c>
      <c r="I3255" s="24">
        <v>0</v>
      </c>
      <c r="J3255" s="24">
        <v>0</v>
      </c>
      <c r="K3255" s="24">
        <v>0</v>
      </c>
      <c r="L3255" s="14">
        <f>貼り付けシート!C3255</f>
        <v>20.6</v>
      </c>
      <c r="M3255" s="14">
        <f>貼り付けシート!D3255</f>
        <v>7.1</v>
      </c>
      <c r="N3255" s="18">
        <f>貼り付けシート!E3255</f>
        <v>47.076648957052662</v>
      </c>
      <c r="O3255" s="18">
        <f>貼り付けシート!F3255</f>
        <v>0</v>
      </c>
      <c r="P3255" s="19">
        <f t="shared" si="304"/>
        <v>0</v>
      </c>
      <c r="Q3255" s="19">
        <f t="shared" si="305"/>
        <v>0</v>
      </c>
    </row>
    <row r="3256" spans="1:17">
      <c r="A3256" s="38">
        <v>41775</v>
      </c>
      <c r="B3256" s="49" t="s">
        <v>159</v>
      </c>
      <c r="C3256" s="24">
        <f t="shared" si="300"/>
        <v>30.406921776000001</v>
      </c>
      <c r="D3256" s="24">
        <f t="shared" si="301"/>
        <v>0</v>
      </c>
      <c r="E3256" s="18">
        <f>IF(G3256&gt;=0.3,(バックデータ一覧!$C$10*(バックデータ一覧!$C$12*計算過程!L3256+バックデータ一覧!$C$13*LN(計算過程!G3256)+バックデータ一覧!$C$14)^バックデータ一覧!$C$11+バックデータ一覧!$E$10*(計算過程!G3256/(バックデータ一覧!$E$12*計算過程!L3256+バックデータ一覧!$E$13*LN(計算過程!G3256)+バックデータ一覧!$E$14))^バックデータ一覧!$E$11)*計算過程!$W$11*10^-3,0)</f>
        <v>0</v>
      </c>
      <c r="F3256" s="18">
        <f>IF(G3256&lt;0.3,(バックデータ一覧!$C$10*(バックデータ一覧!$C$12*計算過程!L3256+バックデータ一覧!$C$13*LN(0.3)+バックデータ一覧!$C$14)^バックデータ一覧!$C$11+バックデータ一覧!$E$10*(0.3/(バックデータ一覧!$E$12*計算過程!L3256+バックデータ一覧!$E$13*LN(0.3)+バックデータ一覧!$E$14))^バックデータ一覧!$E$11)*計算過程!$W$11*計算過程!G3256/0.3*10^-3,0)</f>
        <v>0</v>
      </c>
      <c r="G3256" s="18">
        <f t="shared" si="302"/>
        <v>0</v>
      </c>
      <c r="H3256" s="18">
        <f t="shared" si="303"/>
        <v>0</v>
      </c>
      <c r="I3256" s="24">
        <v>0</v>
      </c>
      <c r="J3256" s="24">
        <v>0</v>
      </c>
      <c r="K3256" s="24">
        <v>0</v>
      </c>
      <c r="L3256" s="14">
        <f>貼り付けシート!C3256</f>
        <v>22.4</v>
      </c>
      <c r="M3256" s="14">
        <f>貼り付けシート!D3256</f>
        <v>7.1</v>
      </c>
      <c r="N3256" s="18">
        <f>貼り付けシート!E3256</f>
        <v>42.163559999347541</v>
      </c>
      <c r="O3256" s="18">
        <f>貼り付けシート!F3256</f>
        <v>0</v>
      </c>
      <c r="P3256" s="19">
        <f t="shared" si="304"/>
        <v>0</v>
      </c>
      <c r="Q3256" s="19">
        <f t="shared" si="305"/>
        <v>0</v>
      </c>
    </row>
    <row r="3257" spans="1:17">
      <c r="A3257" s="38">
        <v>41775</v>
      </c>
      <c r="B3257" s="49" t="s">
        <v>160</v>
      </c>
      <c r="C3257" s="24">
        <f t="shared" si="300"/>
        <v>30.406921776000001</v>
      </c>
      <c r="D3257" s="24">
        <f t="shared" si="301"/>
        <v>0</v>
      </c>
      <c r="E3257" s="18">
        <f>IF(G3257&gt;=0.3,(バックデータ一覧!$C$10*(バックデータ一覧!$C$12*計算過程!L3257+バックデータ一覧!$C$13*LN(計算過程!G3257)+バックデータ一覧!$C$14)^バックデータ一覧!$C$11+バックデータ一覧!$E$10*(計算過程!G3257/(バックデータ一覧!$E$12*計算過程!L3257+バックデータ一覧!$E$13*LN(計算過程!G3257)+バックデータ一覧!$E$14))^バックデータ一覧!$E$11)*計算過程!$W$11*10^-3,0)</f>
        <v>0</v>
      </c>
      <c r="F3257" s="18">
        <f>IF(G3257&lt;0.3,(バックデータ一覧!$C$10*(バックデータ一覧!$C$12*計算過程!L3257+バックデータ一覧!$C$13*LN(0.3)+バックデータ一覧!$C$14)^バックデータ一覧!$C$11+バックデータ一覧!$E$10*(0.3/(バックデータ一覧!$E$12*計算過程!L3257+バックデータ一覧!$E$13*LN(0.3)+バックデータ一覧!$E$14))^バックデータ一覧!$E$11)*計算過程!$W$11*計算過程!G3257/0.3*10^-3,0)</f>
        <v>0</v>
      </c>
      <c r="G3257" s="18">
        <f t="shared" si="302"/>
        <v>0</v>
      </c>
      <c r="H3257" s="18">
        <f t="shared" si="303"/>
        <v>0</v>
      </c>
      <c r="I3257" s="24">
        <v>0</v>
      </c>
      <c r="J3257" s="24">
        <v>0</v>
      </c>
      <c r="K3257" s="24">
        <v>0</v>
      </c>
      <c r="L3257" s="14">
        <f>貼り付けシート!C3257</f>
        <v>23.9</v>
      </c>
      <c r="M3257" s="14">
        <f>貼り付けシート!D3257</f>
        <v>7</v>
      </c>
      <c r="N3257" s="18">
        <f>貼り付けシート!E3257</f>
        <v>37.971516260698422</v>
      </c>
      <c r="O3257" s="18">
        <f>貼り付けシート!F3257</f>
        <v>0</v>
      </c>
      <c r="P3257" s="19">
        <f t="shared" si="304"/>
        <v>0</v>
      </c>
      <c r="Q3257" s="19">
        <f t="shared" si="305"/>
        <v>0</v>
      </c>
    </row>
    <row r="3258" spans="1:17">
      <c r="A3258" s="38">
        <v>41775</v>
      </c>
      <c r="B3258" s="49" t="s">
        <v>161</v>
      </c>
      <c r="C3258" s="24">
        <f t="shared" si="300"/>
        <v>30.406921776000001</v>
      </c>
      <c r="D3258" s="24">
        <f t="shared" si="301"/>
        <v>0</v>
      </c>
      <c r="E3258" s="18">
        <f>IF(G3258&gt;=0.3,(バックデータ一覧!$C$10*(バックデータ一覧!$C$12*計算過程!L3258+バックデータ一覧!$C$13*LN(計算過程!G3258)+バックデータ一覧!$C$14)^バックデータ一覧!$C$11+バックデータ一覧!$E$10*(計算過程!G3258/(バックデータ一覧!$E$12*計算過程!L3258+バックデータ一覧!$E$13*LN(計算過程!G3258)+バックデータ一覧!$E$14))^バックデータ一覧!$E$11)*計算過程!$W$11*10^-3,0)</f>
        <v>0</v>
      </c>
      <c r="F3258" s="18">
        <f>IF(G3258&lt;0.3,(バックデータ一覧!$C$10*(バックデータ一覧!$C$12*計算過程!L3258+バックデータ一覧!$C$13*LN(0.3)+バックデータ一覧!$C$14)^バックデータ一覧!$C$11+バックデータ一覧!$E$10*(0.3/(バックデータ一覧!$E$12*計算過程!L3258+バックデータ一覧!$E$13*LN(0.3)+バックデータ一覧!$E$14))^バックデータ一覧!$E$11)*計算過程!$W$11*計算過程!G3258/0.3*10^-3,0)</f>
        <v>0</v>
      </c>
      <c r="G3258" s="18">
        <f t="shared" si="302"/>
        <v>0</v>
      </c>
      <c r="H3258" s="18">
        <f t="shared" si="303"/>
        <v>0</v>
      </c>
      <c r="I3258" s="24">
        <v>0</v>
      </c>
      <c r="J3258" s="24">
        <v>0</v>
      </c>
      <c r="K3258" s="24">
        <v>0</v>
      </c>
      <c r="L3258" s="14">
        <f>貼り付けシート!C3258</f>
        <v>22.1</v>
      </c>
      <c r="M3258" s="14">
        <f>貼り付けシート!D3258</f>
        <v>7.3</v>
      </c>
      <c r="N3258" s="18">
        <f>貼り付けシート!E3258</f>
        <v>44.136291428348109</v>
      </c>
      <c r="O3258" s="18">
        <f>貼り付けシート!F3258</f>
        <v>0</v>
      </c>
      <c r="P3258" s="19">
        <f t="shared" si="304"/>
        <v>0</v>
      </c>
      <c r="Q3258" s="19">
        <f t="shared" si="305"/>
        <v>0</v>
      </c>
    </row>
    <row r="3259" spans="1:17">
      <c r="A3259" s="38">
        <v>41775</v>
      </c>
      <c r="B3259" s="49" t="s">
        <v>162</v>
      </c>
      <c r="C3259" s="24">
        <f t="shared" si="300"/>
        <v>30.406921776000001</v>
      </c>
      <c r="D3259" s="24">
        <f t="shared" si="301"/>
        <v>0</v>
      </c>
      <c r="E3259" s="18">
        <f>IF(G3259&gt;=0.3,(バックデータ一覧!$C$10*(バックデータ一覧!$C$12*計算過程!L3259+バックデータ一覧!$C$13*LN(計算過程!G3259)+バックデータ一覧!$C$14)^バックデータ一覧!$C$11+バックデータ一覧!$E$10*(計算過程!G3259/(バックデータ一覧!$E$12*計算過程!L3259+バックデータ一覧!$E$13*LN(計算過程!G3259)+バックデータ一覧!$E$14))^バックデータ一覧!$E$11)*計算過程!$W$11*10^-3,0)</f>
        <v>0</v>
      </c>
      <c r="F3259" s="18">
        <f>IF(G3259&lt;0.3,(バックデータ一覧!$C$10*(バックデータ一覧!$C$12*計算過程!L3259+バックデータ一覧!$C$13*LN(0.3)+バックデータ一覧!$C$14)^バックデータ一覧!$C$11+バックデータ一覧!$E$10*(0.3/(バックデータ一覧!$E$12*計算過程!L3259+バックデータ一覧!$E$13*LN(0.3)+バックデータ一覧!$E$14))^バックデータ一覧!$E$11)*計算過程!$W$11*計算過程!G3259/0.3*10^-3,0)</f>
        <v>0</v>
      </c>
      <c r="G3259" s="18">
        <f t="shared" si="302"/>
        <v>0</v>
      </c>
      <c r="H3259" s="18">
        <f t="shared" si="303"/>
        <v>0</v>
      </c>
      <c r="I3259" s="24">
        <v>0</v>
      </c>
      <c r="J3259" s="24">
        <v>0</v>
      </c>
      <c r="K3259" s="24">
        <v>0</v>
      </c>
      <c r="L3259" s="14">
        <f>貼り付けシート!C3259</f>
        <v>21.8</v>
      </c>
      <c r="M3259" s="14">
        <f>貼り付けシート!D3259</f>
        <v>7.6</v>
      </c>
      <c r="N3259" s="18">
        <f>貼り付けシート!E3259</f>
        <v>46.776743421179653</v>
      </c>
      <c r="O3259" s="18">
        <f>貼り付けシート!F3259</f>
        <v>0</v>
      </c>
      <c r="P3259" s="19">
        <f t="shared" si="304"/>
        <v>0</v>
      </c>
      <c r="Q3259" s="19">
        <f t="shared" si="305"/>
        <v>0</v>
      </c>
    </row>
    <row r="3260" spans="1:17">
      <c r="A3260" s="38">
        <v>41775</v>
      </c>
      <c r="B3260" s="49" t="s">
        <v>163</v>
      </c>
      <c r="C3260" s="24">
        <f t="shared" si="300"/>
        <v>30.406921776000001</v>
      </c>
      <c r="D3260" s="24">
        <f t="shared" si="301"/>
        <v>0</v>
      </c>
      <c r="E3260" s="18">
        <f>IF(G3260&gt;=0.3,(バックデータ一覧!$C$10*(バックデータ一覧!$C$12*計算過程!L3260+バックデータ一覧!$C$13*LN(計算過程!G3260)+バックデータ一覧!$C$14)^バックデータ一覧!$C$11+バックデータ一覧!$E$10*(計算過程!G3260/(バックデータ一覧!$E$12*計算過程!L3260+バックデータ一覧!$E$13*LN(計算過程!G3260)+バックデータ一覧!$E$14))^バックデータ一覧!$E$11)*計算過程!$W$11*10^-3,0)</f>
        <v>0</v>
      </c>
      <c r="F3260" s="18">
        <f>IF(G3260&lt;0.3,(バックデータ一覧!$C$10*(バックデータ一覧!$C$12*計算過程!L3260+バックデータ一覧!$C$13*LN(0.3)+バックデータ一覧!$C$14)^バックデータ一覧!$C$11+バックデータ一覧!$E$10*(0.3/(バックデータ一覧!$E$12*計算過程!L3260+バックデータ一覧!$E$13*LN(0.3)+バックデータ一覧!$E$14))^バックデータ一覧!$E$11)*計算過程!$W$11*計算過程!G3260/0.3*10^-3,0)</f>
        <v>0</v>
      </c>
      <c r="G3260" s="18">
        <f t="shared" si="302"/>
        <v>0</v>
      </c>
      <c r="H3260" s="18">
        <f t="shared" si="303"/>
        <v>0</v>
      </c>
      <c r="I3260" s="24">
        <v>0</v>
      </c>
      <c r="J3260" s="24">
        <v>0</v>
      </c>
      <c r="K3260" s="24">
        <v>0</v>
      </c>
      <c r="L3260" s="14">
        <f>貼り付けシート!C3260</f>
        <v>21.6</v>
      </c>
      <c r="M3260" s="14">
        <f>貼り付けシート!D3260</f>
        <v>8</v>
      </c>
      <c r="N3260" s="18">
        <f>貼り付けシート!E3260</f>
        <v>49.812806319783427</v>
      </c>
      <c r="O3260" s="18">
        <f>貼り付けシート!F3260</f>
        <v>0</v>
      </c>
      <c r="P3260" s="19">
        <f t="shared" si="304"/>
        <v>0</v>
      </c>
      <c r="Q3260" s="19">
        <f t="shared" si="305"/>
        <v>0</v>
      </c>
    </row>
    <row r="3261" spans="1:17">
      <c r="A3261" s="38">
        <v>41775</v>
      </c>
      <c r="B3261" s="49" t="s">
        <v>164</v>
      </c>
      <c r="C3261" s="24">
        <f t="shared" si="300"/>
        <v>30.406921776000001</v>
      </c>
      <c r="D3261" s="24">
        <f t="shared" si="301"/>
        <v>0</v>
      </c>
      <c r="E3261" s="18">
        <f>IF(G3261&gt;=0.3,(バックデータ一覧!$C$10*(バックデータ一覧!$C$12*計算過程!L3261+バックデータ一覧!$C$13*LN(計算過程!G3261)+バックデータ一覧!$C$14)^バックデータ一覧!$C$11+バックデータ一覧!$E$10*(計算過程!G3261/(バックデータ一覧!$E$12*計算過程!L3261+バックデータ一覧!$E$13*LN(計算過程!G3261)+バックデータ一覧!$E$14))^バックデータ一覧!$E$11)*計算過程!$W$11*10^-3,0)</f>
        <v>0</v>
      </c>
      <c r="F3261" s="18">
        <f>IF(G3261&lt;0.3,(バックデータ一覧!$C$10*(バックデータ一覧!$C$12*計算過程!L3261+バックデータ一覧!$C$13*LN(0.3)+バックデータ一覧!$C$14)^バックデータ一覧!$C$11+バックデータ一覧!$E$10*(0.3/(バックデータ一覧!$E$12*計算過程!L3261+バックデータ一覧!$E$13*LN(0.3)+バックデータ一覧!$E$14))^バックデータ一覧!$E$11)*計算過程!$W$11*計算過程!G3261/0.3*10^-3,0)</f>
        <v>0</v>
      </c>
      <c r="G3261" s="18">
        <f t="shared" si="302"/>
        <v>0</v>
      </c>
      <c r="H3261" s="18">
        <f t="shared" si="303"/>
        <v>0</v>
      </c>
      <c r="I3261" s="24">
        <v>0</v>
      </c>
      <c r="J3261" s="24">
        <v>0</v>
      </c>
      <c r="K3261" s="24">
        <v>0</v>
      </c>
      <c r="L3261" s="14">
        <f>貼り付けシート!C3261</f>
        <v>22</v>
      </c>
      <c r="M3261" s="14">
        <f>貼り付けシート!D3261</f>
        <v>8.1999999999999993</v>
      </c>
      <c r="N3261" s="18">
        <f>貼り付けシート!E3261</f>
        <v>49.80973841608386</v>
      </c>
      <c r="O3261" s="18">
        <f>貼り付けシート!F3261</f>
        <v>0</v>
      </c>
      <c r="P3261" s="19">
        <f t="shared" si="304"/>
        <v>0</v>
      </c>
      <c r="Q3261" s="19">
        <f t="shared" si="305"/>
        <v>0</v>
      </c>
    </row>
    <row r="3262" spans="1:17">
      <c r="A3262" s="38">
        <v>41775</v>
      </c>
      <c r="B3262" s="49" t="s">
        <v>165</v>
      </c>
      <c r="C3262" s="24">
        <f t="shared" si="300"/>
        <v>30.406921776000001</v>
      </c>
      <c r="D3262" s="24">
        <f t="shared" si="301"/>
        <v>0</v>
      </c>
      <c r="E3262" s="18">
        <f>IF(G3262&gt;=0.3,(バックデータ一覧!$C$10*(バックデータ一覧!$C$12*計算過程!L3262+バックデータ一覧!$C$13*LN(計算過程!G3262)+バックデータ一覧!$C$14)^バックデータ一覧!$C$11+バックデータ一覧!$E$10*(計算過程!G3262/(バックデータ一覧!$E$12*計算過程!L3262+バックデータ一覧!$E$13*LN(計算過程!G3262)+バックデータ一覧!$E$14))^バックデータ一覧!$E$11)*計算過程!$W$11*10^-3,0)</f>
        <v>0</v>
      </c>
      <c r="F3262" s="18">
        <f>IF(G3262&lt;0.3,(バックデータ一覧!$C$10*(バックデータ一覧!$C$12*計算過程!L3262+バックデータ一覧!$C$13*LN(0.3)+バックデータ一覧!$C$14)^バックデータ一覧!$C$11+バックデータ一覧!$E$10*(0.3/(バックデータ一覧!$E$12*計算過程!L3262+バックデータ一覧!$E$13*LN(0.3)+バックデータ一覧!$E$14))^バックデータ一覧!$E$11)*計算過程!$W$11*計算過程!G3262/0.3*10^-3,0)</f>
        <v>0</v>
      </c>
      <c r="G3262" s="18">
        <f t="shared" si="302"/>
        <v>0</v>
      </c>
      <c r="H3262" s="18">
        <f t="shared" si="303"/>
        <v>0</v>
      </c>
      <c r="I3262" s="24">
        <v>0</v>
      </c>
      <c r="J3262" s="24">
        <v>0</v>
      </c>
      <c r="K3262" s="24">
        <v>0</v>
      </c>
      <c r="L3262" s="14">
        <f>貼り付けシート!C3262</f>
        <v>21.6</v>
      </c>
      <c r="M3262" s="14">
        <f>貼り付けシート!D3262</f>
        <v>8.4</v>
      </c>
      <c r="N3262" s="18">
        <f>貼り付けシート!E3262</f>
        <v>52.27025916963315</v>
      </c>
      <c r="O3262" s="18">
        <f>貼り付けシート!F3262</f>
        <v>0</v>
      </c>
      <c r="P3262" s="19">
        <f t="shared" si="304"/>
        <v>0</v>
      </c>
      <c r="Q3262" s="19">
        <f t="shared" si="305"/>
        <v>0</v>
      </c>
    </row>
    <row r="3263" spans="1:17">
      <c r="A3263" s="38">
        <v>41775</v>
      </c>
      <c r="B3263" s="49" t="s">
        <v>166</v>
      </c>
      <c r="C3263" s="24">
        <f t="shared" si="300"/>
        <v>30.406921776000001</v>
      </c>
      <c r="D3263" s="24">
        <f t="shared" si="301"/>
        <v>0</v>
      </c>
      <c r="E3263" s="18">
        <f>IF(G3263&gt;=0.3,(バックデータ一覧!$C$10*(バックデータ一覧!$C$12*計算過程!L3263+バックデータ一覧!$C$13*LN(計算過程!G3263)+バックデータ一覧!$C$14)^バックデータ一覧!$C$11+バックデータ一覧!$E$10*(計算過程!G3263/(バックデータ一覧!$E$12*計算過程!L3263+バックデータ一覧!$E$13*LN(計算過程!G3263)+バックデータ一覧!$E$14))^バックデータ一覧!$E$11)*計算過程!$W$11*10^-3,0)</f>
        <v>0</v>
      </c>
      <c r="F3263" s="18">
        <f>IF(G3263&lt;0.3,(バックデータ一覧!$C$10*(バックデータ一覧!$C$12*計算過程!L3263+バックデータ一覧!$C$13*LN(0.3)+バックデータ一覧!$C$14)^バックデータ一覧!$C$11+バックデータ一覧!$E$10*(0.3/(バックデータ一覧!$E$12*計算過程!L3263+バックデータ一覧!$E$13*LN(0.3)+バックデータ一覧!$E$14))^バックデータ一覧!$E$11)*計算過程!$W$11*計算過程!G3263/0.3*10^-3,0)</f>
        <v>0</v>
      </c>
      <c r="G3263" s="18">
        <f t="shared" si="302"/>
        <v>0</v>
      </c>
      <c r="H3263" s="18">
        <f t="shared" si="303"/>
        <v>0</v>
      </c>
      <c r="I3263" s="24">
        <v>0</v>
      </c>
      <c r="J3263" s="24">
        <v>0</v>
      </c>
      <c r="K3263" s="24">
        <v>0</v>
      </c>
      <c r="L3263" s="14">
        <f>貼り付けシート!C3263</f>
        <v>20.9</v>
      </c>
      <c r="M3263" s="14">
        <f>貼り付けシート!D3263</f>
        <v>8.6999999999999993</v>
      </c>
      <c r="N3263" s="18">
        <f>貼り付けシート!E3263</f>
        <v>56.485777848980057</v>
      </c>
      <c r="O3263" s="18">
        <f>貼り付けシート!F3263</f>
        <v>0</v>
      </c>
      <c r="P3263" s="19">
        <f t="shared" si="304"/>
        <v>0</v>
      </c>
      <c r="Q3263" s="19">
        <f t="shared" si="305"/>
        <v>0</v>
      </c>
    </row>
    <row r="3264" spans="1:17">
      <c r="A3264" s="38">
        <v>41775</v>
      </c>
      <c r="B3264" s="49" t="s">
        <v>167</v>
      </c>
      <c r="C3264" s="24">
        <f t="shared" si="300"/>
        <v>30.406921776000001</v>
      </c>
      <c r="D3264" s="24">
        <f t="shared" si="301"/>
        <v>0</v>
      </c>
      <c r="E3264" s="18">
        <f>IF(G3264&gt;=0.3,(バックデータ一覧!$C$10*(バックデータ一覧!$C$12*計算過程!L3264+バックデータ一覧!$C$13*LN(計算過程!G3264)+バックデータ一覧!$C$14)^バックデータ一覧!$C$11+バックデータ一覧!$E$10*(計算過程!G3264/(バックデータ一覧!$E$12*計算過程!L3264+バックデータ一覧!$E$13*LN(計算過程!G3264)+バックデータ一覧!$E$14))^バックデータ一覧!$E$11)*計算過程!$W$11*10^-3,0)</f>
        <v>0</v>
      </c>
      <c r="F3264" s="18">
        <f>IF(G3264&lt;0.3,(バックデータ一覧!$C$10*(バックデータ一覧!$C$12*計算過程!L3264+バックデータ一覧!$C$13*LN(0.3)+バックデータ一覧!$C$14)^バックデータ一覧!$C$11+バックデータ一覧!$E$10*(0.3/(バックデータ一覧!$E$12*計算過程!L3264+バックデータ一覧!$E$13*LN(0.3)+バックデータ一覧!$E$14))^バックデータ一覧!$E$11)*計算過程!$W$11*計算過程!G3264/0.3*10^-3,0)</f>
        <v>0</v>
      </c>
      <c r="G3264" s="18">
        <f t="shared" si="302"/>
        <v>0</v>
      </c>
      <c r="H3264" s="18">
        <f t="shared" si="303"/>
        <v>0</v>
      </c>
      <c r="I3264" s="24">
        <v>0</v>
      </c>
      <c r="J3264" s="24">
        <v>0</v>
      </c>
      <c r="K3264" s="24">
        <v>0</v>
      </c>
      <c r="L3264" s="14">
        <f>貼り付けシート!C3264</f>
        <v>19.399999999999999</v>
      </c>
      <c r="M3264" s="14">
        <f>貼り付けシート!D3264</f>
        <v>8.6</v>
      </c>
      <c r="N3264" s="18">
        <f>貼り付けシート!E3264</f>
        <v>61.27659943352969</v>
      </c>
      <c r="O3264" s="18">
        <f>貼り付けシート!F3264</f>
        <v>0</v>
      </c>
      <c r="P3264" s="19">
        <f t="shared" si="304"/>
        <v>0</v>
      </c>
      <c r="Q3264" s="19">
        <f t="shared" si="305"/>
        <v>0</v>
      </c>
    </row>
    <row r="3265" spans="1:17">
      <c r="A3265" s="38">
        <v>41775</v>
      </c>
      <c r="B3265" s="49" t="s">
        <v>168</v>
      </c>
      <c r="C3265" s="24">
        <f t="shared" si="300"/>
        <v>30.406921776000001</v>
      </c>
      <c r="D3265" s="24">
        <f t="shared" si="301"/>
        <v>0</v>
      </c>
      <c r="E3265" s="18">
        <f>IF(G3265&gt;=0.3,(バックデータ一覧!$C$10*(バックデータ一覧!$C$12*計算過程!L3265+バックデータ一覧!$C$13*LN(計算過程!G3265)+バックデータ一覧!$C$14)^バックデータ一覧!$C$11+バックデータ一覧!$E$10*(計算過程!G3265/(バックデータ一覧!$E$12*計算過程!L3265+バックデータ一覧!$E$13*LN(計算過程!G3265)+バックデータ一覧!$E$14))^バックデータ一覧!$E$11)*計算過程!$W$11*10^-3,0)</f>
        <v>0</v>
      </c>
      <c r="F3265" s="18">
        <f>IF(G3265&lt;0.3,(バックデータ一覧!$C$10*(バックデータ一覧!$C$12*計算過程!L3265+バックデータ一覧!$C$13*LN(0.3)+バックデータ一覧!$C$14)^バックデータ一覧!$C$11+バックデータ一覧!$E$10*(0.3/(バックデータ一覧!$E$12*計算過程!L3265+バックデータ一覧!$E$13*LN(0.3)+バックデータ一覧!$E$14))^バックデータ一覧!$E$11)*計算過程!$W$11*計算過程!G3265/0.3*10^-3,0)</f>
        <v>0</v>
      </c>
      <c r="G3265" s="18">
        <f t="shared" si="302"/>
        <v>0</v>
      </c>
      <c r="H3265" s="18">
        <f t="shared" si="303"/>
        <v>0</v>
      </c>
      <c r="I3265" s="24">
        <v>0</v>
      </c>
      <c r="J3265" s="24">
        <v>0</v>
      </c>
      <c r="K3265" s="24">
        <v>0</v>
      </c>
      <c r="L3265" s="14">
        <f>貼り付けシート!C3265</f>
        <v>18.100000000000001</v>
      </c>
      <c r="M3265" s="14">
        <f>貼り付けシート!D3265</f>
        <v>8.6</v>
      </c>
      <c r="N3265" s="18">
        <f>貼り付けシート!E3265</f>
        <v>66.467363905365701</v>
      </c>
      <c r="O3265" s="18">
        <f>貼り付けシート!F3265</f>
        <v>0</v>
      </c>
      <c r="P3265" s="19">
        <f t="shared" si="304"/>
        <v>0</v>
      </c>
      <c r="Q3265" s="19">
        <f t="shared" si="305"/>
        <v>0</v>
      </c>
    </row>
    <row r="3266" spans="1:17">
      <c r="A3266" s="38">
        <v>41775</v>
      </c>
      <c r="B3266" s="49" t="s">
        <v>169</v>
      </c>
      <c r="C3266" s="24">
        <f t="shared" si="300"/>
        <v>30.406921776000001</v>
      </c>
      <c r="D3266" s="24">
        <f t="shared" si="301"/>
        <v>0</v>
      </c>
      <c r="E3266" s="18">
        <f>IF(G3266&gt;=0.3,(バックデータ一覧!$C$10*(バックデータ一覧!$C$12*計算過程!L3266+バックデータ一覧!$C$13*LN(計算過程!G3266)+バックデータ一覧!$C$14)^バックデータ一覧!$C$11+バックデータ一覧!$E$10*(計算過程!G3266/(バックデータ一覧!$E$12*計算過程!L3266+バックデータ一覧!$E$13*LN(計算過程!G3266)+バックデータ一覧!$E$14))^バックデータ一覧!$E$11)*計算過程!$W$11*10^-3,0)</f>
        <v>0</v>
      </c>
      <c r="F3266" s="18">
        <f>IF(G3266&lt;0.3,(バックデータ一覧!$C$10*(バックデータ一覧!$C$12*計算過程!L3266+バックデータ一覧!$C$13*LN(0.3)+バックデータ一覧!$C$14)^バックデータ一覧!$C$11+バックデータ一覧!$E$10*(0.3/(バックデータ一覧!$E$12*計算過程!L3266+バックデータ一覧!$E$13*LN(0.3)+バックデータ一覧!$E$14))^バックデータ一覧!$E$11)*計算過程!$W$11*計算過程!G3266/0.3*10^-3,0)</f>
        <v>0</v>
      </c>
      <c r="G3266" s="18">
        <f t="shared" si="302"/>
        <v>0</v>
      </c>
      <c r="H3266" s="18">
        <f t="shared" si="303"/>
        <v>0</v>
      </c>
      <c r="I3266" s="24">
        <v>0</v>
      </c>
      <c r="J3266" s="24">
        <v>0</v>
      </c>
      <c r="K3266" s="24">
        <v>0</v>
      </c>
      <c r="L3266" s="14">
        <f>貼り付けシート!C3266</f>
        <v>17.2</v>
      </c>
      <c r="M3266" s="14">
        <f>貼り付けシート!D3266</f>
        <v>8.6999999999999993</v>
      </c>
      <c r="N3266" s="18">
        <f>貼り付けシート!E3266</f>
        <v>71.157098904270597</v>
      </c>
      <c r="O3266" s="18">
        <f>貼り付けシート!F3266</f>
        <v>0</v>
      </c>
      <c r="P3266" s="19">
        <f t="shared" si="304"/>
        <v>0</v>
      </c>
      <c r="Q3266" s="19">
        <f t="shared" si="305"/>
        <v>0</v>
      </c>
    </row>
    <row r="3267" spans="1:17">
      <c r="A3267" s="38">
        <v>41775</v>
      </c>
      <c r="B3267" s="49" t="s">
        <v>170</v>
      </c>
      <c r="C3267" s="24">
        <f t="shared" si="300"/>
        <v>30.406921776000001</v>
      </c>
      <c r="D3267" s="24">
        <f t="shared" si="301"/>
        <v>0</v>
      </c>
      <c r="E3267" s="18">
        <f>IF(G3267&gt;=0.3,(バックデータ一覧!$C$10*(バックデータ一覧!$C$12*計算過程!L3267+バックデータ一覧!$C$13*LN(計算過程!G3267)+バックデータ一覧!$C$14)^バックデータ一覧!$C$11+バックデータ一覧!$E$10*(計算過程!G3267/(バックデータ一覧!$E$12*計算過程!L3267+バックデータ一覧!$E$13*LN(計算過程!G3267)+バックデータ一覧!$E$14))^バックデータ一覧!$E$11)*計算過程!$W$11*10^-3,0)</f>
        <v>0</v>
      </c>
      <c r="F3267" s="18">
        <f>IF(G3267&lt;0.3,(バックデータ一覧!$C$10*(バックデータ一覧!$C$12*計算過程!L3267+バックデータ一覧!$C$13*LN(0.3)+バックデータ一覧!$C$14)^バックデータ一覧!$C$11+バックデータ一覧!$E$10*(0.3/(バックデータ一覧!$E$12*計算過程!L3267+バックデータ一覧!$E$13*LN(0.3)+バックデータ一覧!$E$14))^バックデータ一覧!$E$11)*計算過程!$W$11*計算過程!G3267/0.3*10^-3,0)</f>
        <v>0</v>
      </c>
      <c r="G3267" s="18">
        <f t="shared" si="302"/>
        <v>0</v>
      </c>
      <c r="H3267" s="18">
        <f t="shared" si="303"/>
        <v>0</v>
      </c>
      <c r="I3267" s="24">
        <v>0</v>
      </c>
      <c r="J3267" s="24">
        <v>0</v>
      </c>
      <c r="K3267" s="24">
        <v>0</v>
      </c>
      <c r="L3267" s="14">
        <f>貼り付けシート!C3267</f>
        <v>16.100000000000001</v>
      </c>
      <c r="M3267" s="14">
        <f>貼り付けシート!D3267</f>
        <v>8.1</v>
      </c>
      <c r="N3267" s="18">
        <f>貼り付けシート!E3267</f>
        <v>71.116544128317273</v>
      </c>
      <c r="O3267" s="18">
        <f>貼り付けシート!F3267</f>
        <v>0</v>
      </c>
      <c r="P3267" s="19">
        <f t="shared" si="304"/>
        <v>0</v>
      </c>
      <c r="Q3267" s="19">
        <f t="shared" si="305"/>
        <v>0</v>
      </c>
    </row>
    <row r="3268" spans="1:17">
      <c r="A3268" s="38">
        <v>41775</v>
      </c>
      <c r="B3268" s="49" t="s">
        <v>171</v>
      </c>
      <c r="C3268" s="24">
        <f t="shared" si="300"/>
        <v>30.406921776000001</v>
      </c>
      <c r="D3268" s="24">
        <f t="shared" si="301"/>
        <v>0</v>
      </c>
      <c r="E3268" s="18">
        <f>IF(G3268&gt;=0.3,(バックデータ一覧!$C$10*(バックデータ一覧!$C$12*計算過程!L3268+バックデータ一覧!$C$13*LN(計算過程!G3268)+バックデータ一覧!$C$14)^バックデータ一覧!$C$11+バックデータ一覧!$E$10*(計算過程!G3268/(バックデータ一覧!$E$12*計算過程!L3268+バックデータ一覧!$E$13*LN(計算過程!G3268)+バックデータ一覧!$E$14))^バックデータ一覧!$E$11)*計算過程!$W$11*10^-3,0)</f>
        <v>0</v>
      </c>
      <c r="F3268" s="18">
        <f>IF(G3268&lt;0.3,(バックデータ一覧!$C$10*(バックデータ一覧!$C$12*計算過程!L3268+バックデータ一覧!$C$13*LN(0.3)+バックデータ一覧!$C$14)^バックデータ一覧!$C$11+バックデータ一覧!$E$10*(0.3/(バックデータ一覧!$E$12*計算過程!L3268+バックデータ一覧!$E$13*LN(0.3)+バックデータ一覧!$E$14))^バックデータ一覧!$E$11)*計算過程!$W$11*計算過程!G3268/0.3*10^-3,0)</f>
        <v>0</v>
      </c>
      <c r="G3268" s="18">
        <f t="shared" si="302"/>
        <v>0</v>
      </c>
      <c r="H3268" s="18">
        <f t="shared" si="303"/>
        <v>0</v>
      </c>
      <c r="I3268" s="24">
        <v>0</v>
      </c>
      <c r="J3268" s="24">
        <v>0</v>
      </c>
      <c r="K3268" s="24">
        <v>0</v>
      </c>
      <c r="L3268" s="14">
        <f>貼り付けシート!C3268</f>
        <v>15.8</v>
      </c>
      <c r="M3268" s="14">
        <f>貼り付けシート!D3268</f>
        <v>7.4</v>
      </c>
      <c r="N3268" s="18">
        <f>貼り付けシート!E3268</f>
        <v>66.302381593031043</v>
      </c>
      <c r="O3268" s="18">
        <f>貼り付けシート!F3268</f>
        <v>0</v>
      </c>
      <c r="P3268" s="19">
        <f t="shared" si="304"/>
        <v>0</v>
      </c>
      <c r="Q3268" s="19">
        <f t="shared" si="305"/>
        <v>0</v>
      </c>
    </row>
    <row r="3269" spans="1:17">
      <c r="A3269" s="38">
        <v>41775</v>
      </c>
      <c r="B3269" s="49" t="s">
        <v>172</v>
      </c>
      <c r="C3269" s="24">
        <f t="shared" si="300"/>
        <v>30.406921776000001</v>
      </c>
      <c r="D3269" s="24">
        <f t="shared" si="301"/>
        <v>0</v>
      </c>
      <c r="E3269" s="18">
        <f>IF(G3269&gt;=0.3,(バックデータ一覧!$C$10*(バックデータ一覧!$C$12*計算過程!L3269+バックデータ一覧!$C$13*LN(計算過程!G3269)+バックデータ一覧!$C$14)^バックデータ一覧!$C$11+バックデータ一覧!$E$10*(計算過程!G3269/(バックデータ一覧!$E$12*計算過程!L3269+バックデータ一覧!$E$13*LN(計算過程!G3269)+バックデータ一覧!$E$14))^バックデータ一覧!$E$11)*計算過程!$W$11*10^-3,0)</f>
        <v>0</v>
      </c>
      <c r="F3269" s="18">
        <f>IF(G3269&lt;0.3,(バックデータ一覧!$C$10*(バックデータ一覧!$C$12*計算過程!L3269+バックデータ一覧!$C$13*LN(0.3)+バックデータ一覧!$C$14)^バックデータ一覧!$C$11+バックデータ一覧!$E$10*(0.3/(バックデータ一覧!$E$12*計算過程!L3269+バックデータ一覧!$E$13*LN(0.3)+バックデータ一覧!$E$14))^バックデータ一覧!$E$11)*計算過程!$W$11*計算過程!G3269/0.3*10^-3,0)</f>
        <v>0</v>
      </c>
      <c r="G3269" s="18">
        <f t="shared" si="302"/>
        <v>0</v>
      </c>
      <c r="H3269" s="18">
        <f t="shared" si="303"/>
        <v>0</v>
      </c>
      <c r="I3269" s="24">
        <v>0</v>
      </c>
      <c r="J3269" s="24">
        <v>0</v>
      </c>
      <c r="K3269" s="24">
        <v>0</v>
      </c>
      <c r="L3269" s="14">
        <f>貼り付けシート!C3269</f>
        <v>15.5</v>
      </c>
      <c r="M3269" s="14">
        <f>貼り付けシート!D3269</f>
        <v>6.9</v>
      </c>
      <c r="N3269" s="18">
        <f>貼り付けシート!E3269</f>
        <v>63.072532709500528</v>
      </c>
      <c r="O3269" s="18">
        <f>貼り付けシート!F3269</f>
        <v>0</v>
      </c>
      <c r="P3269" s="19">
        <f t="shared" si="304"/>
        <v>0</v>
      </c>
      <c r="Q3269" s="19">
        <f t="shared" si="305"/>
        <v>0</v>
      </c>
    </row>
    <row r="3270" spans="1:17">
      <c r="A3270" s="38">
        <v>41776</v>
      </c>
      <c r="B3270" s="49" t="s">
        <v>149</v>
      </c>
      <c r="C3270" s="24">
        <f t="shared" si="300"/>
        <v>30.406921776000001</v>
      </c>
      <c r="D3270" s="24">
        <f t="shared" si="301"/>
        <v>0</v>
      </c>
      <c r="E3270" s="18">
        <f>IF(G3270&gt;=0.3,(バックデータ一覧!$C$10*(バックデータ一覧!$C$12*計算過程!L3270+バックデータ一覧!$C$13*LN(計算過程!G3270)+バックデータ一覧!$C$14)^バックデータ一覧!$C$11+バックデータ一覧!$E$10*(計算過程!G3270/(バックデータ一覧!$E$12*計算過程!L3270+バックデータ一覧!$E$13*LN(計算過程!G3270)+バックデータ一覧!$E$14))^バックデータ一覧!$E$11)*計算過程!$W$11*10^-3,0)</f>
        <v>0</v>
      </c>
      <c r="F3270" s="18">
        <f>IF(G3270&lt;0.3,(バックデータ一覧!$C$10*(バックデータ一覧!$C$12*計算過程!L3270+バックデータ一覧!$C$13*LN(0.3)+バックデータ一覧!$C$14)^バックデータ一覧!$C$11+バックデータ一覧!$E$10*(0.3/(バックデータ一覧!$E$12*計算過程!L3270+バックデータ一覧!$E$13*LN(0.3)+バックデータ一覧!$E$14))^バックデータ一覧!$E$11)*計算過程!$W$11*計算過程!G3270/0.3*10^-3,0)</f>
        <v>0</v>
      </c>
      <c r="G3270" s="18">
        <f t="shared" si="302"/>
        <v>0</v>
      </c>
      <c r="H3270" s="18">
        <f t="shared" si="303"/>
        <v>0</v>
      </c>
      <c r="I3270" s="24">
        <v>0</v>
      </c>
      <c r="J3270" s="24">
        <v>0</v>
      </c>
      <c r="K3270" s="24">
        <v>0</v>
      </c>
      <c r="L3270" s="14">
        <f>貼り付けシート!C3270</f>
        <v>15.3</v>
      </c>
      <c r="M3270" s="14">
        <f>貼り付けシート!D3270</f>
        <v>7</v>
      </c>
      <c r="N3270" s="18">
        <f>貼り付けシート!E3270</f>
        <v>64.803256797455333</v>
      </c>
      <c r="O3270" s="18">
        <f>貼り付けシート!F3270</f>
        <v>0</v>
      </c>
      <c r="P3270" s="19">
        <f t="shared" si="304"/>
        <v>0</v>
      </c>
      <c r="Q3270" s="19">
        <f t="shared" si="305"/>
        <v>0</v>
      </c>
    </row>
    <row r="3271" spans="1:17">
      <c r="A3271" s="38">
        <v>41776</v>
      </c>
      <c r="B3271" s="49" t="s">
        <v>150</v>
      </c>
      <c r="C3271" s="24">
        <f t="shared" ref="C3271:C3334" si="306">$W$6*IF(AND(L3271&lt;5,N3271&gt;=80),$W$4,$W$5)*3600*10^-6</f>
        <v>30.406921776000001</v>
      </c>
      <c r="D3271" s="24">
        <f t="shared" ref="D3271:D3334" si="307">IF(G3271&gt;=0.3,E3271,F3271)</f>
        <v>0</v>
      </c>
      <c r="E3271" s="18">
        <f>IF(G3271&gt;=0.3,(バックデータ一覧!$C$10*(バックデータ一覧!$C$12*計算過程!L3271+バックデータ一覧!$C$13*LN(計算過程!G3271)+バックデータ一覧!$C$14)^バックデータ一覧!$C$11+バックデータ一覧!$E$10*(計算過程!G3271/(バックデータ一覧!$E$12*計算過程!L3271+バックデータ一覧!$E$13*LN(計算過程!G3271)+バックデータ一覧!$E$14))^バックデータ一覧!$E$11)*計算過程!$W$11*10^-3,0)</f>
        <v>0</v>
      </c>
      <c r="F3271" s="18">
        <f>IF(G3271&lt;0.3,(バックデータ一覧!$C$10*(バックデータ一覧!$C$12*計算過程!L3271+バックデータ一覧!$C$13*LN(0.3)+バックデータ一覧!$C$14)^バックデータ一覧!$C$11+バックデータ一覧!$E$10*(0.3/(バックデータ一覧!$E$12*計算過程!L3271+バックデータ一覧!$E$13*LN(0.3)+バックデータ一覧!$E$14))^バックデータ一覧!$E$11)*計算過程!$W$11*計算過程!G3271/0.3*10^-3,0)</f>
        <v>0</v>
      </c>
      <c r="G3271" s="18">
        <f t="shared" ref="G3271:G3334" si="308">H3271/($W$6*3600*10^-6)</f>
        <v>0</v>
      </c>
      <c r="H3271" s="18">
        <f t="shared" ref="H3271:H3334" si="309">IF(AND(L3271&lt;5,N3271&gt;=80),P3271/$W$4,P3271/$W$5)</f>
        <v>0</v>
      </c>
      <c r="I3271" s="24">
        <v>0</v>
      </c>
      <c r="J3271" s="24">
        <v>0</v>
      </c>
      <c r="K3271" s="24">
        <v>0</v>
      </c>
      <c r="L3271" s="14">
        <f>貼り付けシート!C3271</f>
        <v>15</v>
      </c>
      <c r="M3271" s="14">
        <f>貼り付けシート!D3271</f>
        <v>7.1</v>
      </c>
      <c r="N3271" s="18">
        <f>貼り付けシート!E3271</f>
        <v>66.999183823605804</v>
      </c>
      <c r="O3271" s="18">
        <f>貼り付けシート!F3271</f>
        <v>0</v>
      </c>
      <c r="P3271" s="19">
        <f t="shared" ref="P3271:P3334" si="310">IF(O3271&gt;C3271,C3271,O3271)</f>
        <v>0</v>
      </c>
      <c r="Q3271" s="19">
        <f t="shared" ref="Q3271:Q3334" si="311">IF(O3271&gt;C3271,O3271-C3271,0)</f>
        <v>0</v>
      </c>
    </row>
    <row r="3272" spans="1:17">
      <c r="A3272" s="38">
        <v>41776</v>
      </c>
      <c r="B3272" s="49" t="s">
        <v>151</v>
      </c>
      <c r="C3272" s="24">
        <f t="shared" si="306"/>
        <v>30.406921776000001</v>
      </c>
      <c r="D3272" s="24">
        <f t="shared" si="307"/>
        <v>0</v>
      </c>
      <c r="E3272" s="18">
        <f>IF(G3272&gt;=0.3,(バックデータ一覧!$C$10*(バックデータ一覧!$C$12*計算過程!L3272+バックデータ一覧!$C$13*LN(計算過程!G3272)+バックデータ一覧!$C$14)^バックデータ一覧!$C$11+バックデータ一覧!$E$10*(計算過程!G3272/(バックデータ一覧!$E$12*計算過程!L3272+バックデータ一覧!$E$13*LN(計算過程!G3272)+バックデータ一覧!$E$14))^バックデータ一覧!$E$11)*計算過程!$W$11*10^-3,0)</f>
        <v>0</v>
      </c>
      <c r="F3272" s="18">
        <f>IF(G3272&lt;0.3,(バックデータ一覧!$C$10*(バックデータ一覧!$C$12*計算過程!L3272+バックデータ一覧!$C$13*LN(0.3)+バックデータ一覧!$C$14)^バックデータ一覧!$C$11+バックデータ一覧!$E$10*(0.3/(バックデータ一覧!$E$12*計算過程!L3272+バックデータ一覧!$E$13*LN(0.3)+バックデータ一覧!$E$14))^バックデータ一覧!$E$11)*計算過程!$W$11*計算過程!G3272/0.3*10^-3,0)</f>
        <v>0</v>
      </c>
      <c r="G3272" s="18">
        <f t="shared" si="308"/>
        <v>0</v>
      </c>
      <c r="H3272" s="18">
        <f t="shared" si="309"/>
        <v>0</v>
      </c>
      <c r="I3272" s="24">
        <v>0</v>
      </c>
      <c r="J3272" s="24">
        <v>0</v>
      </c>
      <c r="K3272" s="24">
        <v>0</v>
      </c>
      <c r="L3272" s="14">
        <f>貼り付けシート!C3272</f>
        <v>14.6</v>
      </c>
      <c r="M3272" s="14">
        <f>貼り付けシート!D3272</f>
        <v>7.2</v>
      </c>
      <c r="N3272" s="18">
        <f>貼り付けシート!E3272</f>
        <v>69.707673433172573</v>
      </c>
      <c r="O3272" s="18">
        <f>貼り付けシート!F3272</f>
        <v>0</v>
      </c>
      <c r="P3272" s="19">
        <f t="shared" si="310"/>
        <v>0</v>
      </c>
      <c r="Q3272" s="19">
        <f t="shared" si="311"/>
        <v>0</v>
      </c>
    </row>
    <row r="3273" spans="1:17">
      <c r="A3273" s="38">
        <v>41776</v>
      </c>
      <c r="B3273" s="49" t="s">
        <v>152</v>
      </c>
      <c r="C3273" s="24">
        <f t="shared" si="306"/>
        <v>30.406921776000001</v>
      </c>
      <c r="D3273" s="24">
        <f t="shared" si="307"/>
        <v>0</v>
      </c>
      <c r="E3273" s="18">
        <f>IF(G3273&gt;=0.3,(バックデータ一覧!$C$10*(バックデータ一覧!$C$12*計算過程!L3273+バックデータ一覧!$C$13*LN(計算過程!G3273)+バックデータ一覧!$C$14)^バックデータ一覧!$C$11+バックデータ一覧!$E$10*(計算過程!G3273/(バックデータ一覧!$E$12*計算過程!L3273+バックデータ一覧!$E$13*LN(計算過程!G3273)+バックデータ一覧!$E$14))^バックデータ一覧!$E$11)*計算過程!$W$11*10^-3,0)</f>
        <v>0</v>
      </c>
      <c r="F3273" s="18">
        <f>IF(G3273&lt;0.3,(バックデータ一覧!$C$10*(バックデータ一覧!$C$12*計算過程!L3273+バックデータ一覧!$C$13*LN(0.3)+バックデータ一覧!$C$14)^バックデータ一覧!$C$11+バックデータ一覧!$E$10*(0.3/(バックデータ一覧!$E$12*計算過程!L3273+バックデータ一覧!$E$13*LN(0.3)+バックデータ一覧!$E$14))^バックデータ一覧!$E$11)*計算過程!$W$11*計算過程!G3273/0.3*10^-3,0)</f>
        <v>0</v>
      </c>
      <c r="G3273" s="18">
        <f t="shared" si="308"/>
        <v>0</v>
      </c>
      <c r="H3273" s="18">
        <f t="shared" si="309"/>
        <v>0</v>
      </c>
      <c r="I3273" s="24">
        <v>0</v>
      </c>
      <c r="J3273" s="24">
        <v>0</v>
      </c>
      <c r="K3273" s="24">
        <v>0</v>
      </c>
      <c r="L3273" s="14">
        <f>貼り付けシート!C3273</f>
        <v>14.5</v>
      </c>
      <c r="M3273" s="14">
        <f>貼り付けシート!D3273</f>
        <v>7.3</v>
      </c>
      <c r="N3273" s="18">
        <f>貼り付けシート!E3273</f>
        <v>71.122813582734395</v>
      </c>
      <c r="O3273" s="18">
        <f>貼り付けシート!F3273</f>
        <v>0</v>
      </c>
      <c r="P3273" s="19">
        <f t="shared" si="310"/>
        <v>0</v>
      </c>
      <c r="Q3273" s="19">
        <f t="shared" si="311"/>
        <v>0</v>
      </c>
    </row>
    <row r="3274" spans="1:17">
      <c r="A3274" s="38">
        <v>41776</v>
      </c>
      <c r="B3274" s="49" t="s">
        <v>153</v>
      </c>
      <c r="C3274" s="24">
        <f t="shared" si="306"/>
        <v>30.406921776000001</v>
      </c>
      <c r="D3274" s="24">
        <f t="shared" si="307"/>
        <v>0</v>
      </c>
      <c r="E3274" s="18">
        <f>IF(G3274&gt;=0.3,(バックデータ一覧!$C$10*(バックデータ一覧!$C$12*計算過程!L3274+バックデータ一覧!$C$13*LN(計算過程!G3274)+バックデータ一覧!$C$14)^バックデータ一覧!$C$11+バックデータ一覧!$E$10*(計算過程!G3274/(バックデータ一覧!$E$12*計算過程!L3274+バックデータ一覧!$E$13*LN(計算過程!G3274)+バックデータ一覧!$E$14))^バックデータ一覧!$E$11)*計算過程!$W$11*10^-3,0)</f>
        <v>0</v>
      </c>
      <c r="F3274" s="18">
        <f>IF(G3274&lt;0.3,(バックデータ一覧!$C$10*(バックデータ一覧!$C$12*計算過程!L3274+バックデータ一覧!$C$13*LN(0.3)+バックデータ一覧!$C$14)^バックデータ一覧!$C$11+バックデータ一覧!$E$10*(0.3/(バックデータ一覧!$E$12*計算過程!L3274+バックデータ一覧!$E$13*LN(0.3)+バックデータ一覧!$E$14))^バックデータ一覧!$E$11)*計算過程!$W$11*計算過程!G3274/0.3*10^-3,0)</f>
        <v>0</v>
      </c>
      <c r="G3274" s="18">
        <f t="shared" si="308"/>
        <v>0</v>
      </c>
      <c r="H3274" s="18">
        <f t="shared" si="309"/>
        <v>0</v>
      </c>
      <c r="I3274" s="24">
        <v>0</v>
      </c>
      <c r="J3274" s="24">
        <v>0</v>
      </c>
      <c r="K3274" s="24">
        <v>0</v>
      </c>
      <c r="L3274" s="14">
        <f>貼り付けシート!C3274</f>
        <v>14.3</v>
      </c>
      <c r="M3274" s="14">
        <f>貼り付けシート!D3274</f>
        <v>7.4</v>
      </c>
      <c r="N3274" s="18">
        <f>貼り付けシート!E3274</f>
        <v>73.024635040763343</v>
      </c>
      <c r="O3274" s="18">
        <f>貼り付けシート!F3274</f>
        <v>0</v>
      </c>
      <c r="P3274" s="19">
        <f t="shared" si="310"/>
        <v>0</v>
      </c>
      <c r="Q3274" s="19">
        <f t="shared" si="311"/>
        <v>0</v>
      </c>
    </row>
    <row r="3275" spans="1:17">
      <c r="A3275" s="38">
        <v>41776</v>
      </c>
      <c r="B3275" s="49" t="s">
        <v>154</v>
      </c>
      <c r="C3275" s="24">
        <f t="shared" si="306"/>
        <v>30.406921776000001</v>
      </c>
      <c r="D3275" s="24">
        <f t="shared" si="307"/>
        <v>0</v>
      </c>
      <c r="E3275" s="18">
        <f>IF(G3275&gt;=0.3,(バックデータ一覧!$C$10*(バックデータ一覧!$C$12*計算過程!L3275+バックデータ一覧!$C$13*LN(計算過程!G3275)+バックデータ一覧!$C$14)^バックデータ一覧!$C$11+バックデータ一覧!$E$10*(計算過程!G3275/(バックデータ一覧!$E$12*計算過程!L3275+バックデータ一覧!$E$13*LN(計算過程!G3275)+バックデータ一覧!$E$14))^バックデータ一覧!$E$11)*計算過程!$W$11*10^-3,0)</f>
        <v>0</v>
      </c>
      <c r="F3275" s="18">
        <f>IF(G3275&lt;0.3,(バックデータ一覧!$C$10*(バックデータ一覧!$C$12*計算過程!L3275+バックデータ一覧!$C$13*LN(0.3)+バックデータ一覧!$C$14)^バックデータ一覧!$C$11+バックデータ一覧!$E$10*(0.3/(バックデータ一覧!$E$12*計算過程!L3275+バックデータ一覧!$E$13*LN(0.3)+バックデータ一覧!$E$14))^バックデータ一覧!$E$11)*計算過程!$W$11*計算過程!G3275/0.3*10^-3,0)</f>
        <v>0</v>
      </c>
      <c r="G3275" s="18">
        <f t="shared" si="308"/>
        <v>0</v>
      </c>
      <c r="H3275" s="18">
        <f t="shared" si="309"/>
        <v>0</v>
      </c>
      <c r="I3275" s="24">
        <v>0</v>
      </c>
      <c r="J3275" s="24">
        <v>0</v>
      </c>
      <c r="K3275" s="24">
        <v>0</v>
      </c>
      <c r="L3275" s="14">
        <f>貼り付けシート!C3275</f>
        <v>12.6</v>
      </c>
      <c r="M3275" s="14">
        <f>貼り付けシート!D3275</f>
        <v>7.5</v>
      </c>
      <c r="N3275" s="18">
        <f>貼り付けシート!E3275</f>
        <v>82.673123759577663</v>
      </c>
      <c r="O3275" s="18">
        <f>貼り付けシート!F3275</f>
        <v>0</v>
      </c>
      <c r="P3275" s="19">
        <f t="shared" si="310"/>
        <v>0</v>
      </c>
      <c r="Q3275" s="19">
        <f t="shared" si="311"/>
        <v>0</v>
      </c>
    </row>
    <row r="3276" spans="1:17">
      <c r="A3276" s="38">
        <v>41776</v>
      </c>
      <c r="B3276" s="49" t="s">
        <v>155</v>
      </c>
      <c r="C3276" s="24">
        <f t="shared" si="306"/>
        <v>30.406921776000001</v>
      </c>
      <c r="D3276" s="24">
        <f t="shared" si="307"/>
        <v>0</v>
      </c>
      <c r="E3276" s="18">
        <f>IF(G3276&gt;=0.3,(バックデータ一覧!$C$10*(バックデータ一覧!$C$12*計算過程!L3276+バックデータ一覧!$C$13*LN(計算過程!G3276)+バックデータ一覧!$C$14)^バックデータ一覧!$C$11+バックデータ一覧!$E$10*(計算過程!G3276/(バックデータ一覧!$E$12*計算過程!L3276+バックデータ一覧!$E$13*LN(計算過程!G3276)+バックデータ一覧!$E$14))^バックデータ一覧!$E$11)*計算過程!$W$11*10^-3,0)</f>
        <v>0</v>
      </c>
      <c r="F3276" s="18">
        <f>IF(G3276&lt;0.3,(バックデータ一覧!$C$10*(バックデータ一覧!$C$12*計算過程!L3276+バックデータ一覧!$C$13*LN(0.3)+バックデータ一覧!$C$14)^バックデータ一覧!$C$11+バックデータ一覧!$E$10*(0.3/(バックデータ一覧!$E$12*計算過程!L3276+バックデータ一覧!$E$13*LN(0.3)+バックデータ一覧!$E$14))^バックデータ一覧!$E$11)*計算過程!$W$11*計算過程!G3276/0.3*10^-3,0)</f>
        <v>0</v>
      </c>
      <c r="G3276" s="18">
        <f t="shared" si="308"/>
        <v>0</v>
      </c>
      <c r="H3276" s="18">
        <f t="shared" si="309"/>
        <v>0</v>
      </c>
      <c r="I3276" s="24">
        <v>0</v>
      </c>
      <c r="J3276" s="24">
        <v>0</v>
      </c>
      <c r="K3276" s="24">
        <v>0</v>
      </c>
      <c r="L3276" s="14">
        <f>貼り付けシート!C3276</f>
        <v>14.7</v>
      </c>
      <c r="M3276" s="14">
        <f>貼り付けシート!D3276</f>
        <v>7.3</v>
      </c>
      <c r="N3276" s="18">
        <f>貼り付けシート!E3276</f>
        <v>70.209704245699513</v>
      </c>
      <c r="O3276" s="18">
        <f>貼り付けシート!F3276</f>
        <v>0</v>
      </c>
      <c r="P3276" s="19">
        <f t="shared" si="310"/>
        <v>0</v>
      </c>
      <c r="Q3276" s="19">
        <f t="shared" si="311"/>
        <v>0</v>
      </c>
    </row>
    <row r="3277" spans="1:17">
      <c r="A3277" s="38">
        <v>41776</v>
      </c>
      <c r="B3277" s="49" t="s">
        <v>156</v>
      </c>
      <c r="C3277" s="24">
        <f t="shared" si="306"/>
        <v>30.406921776000001</v>
      </c>
      <c r="D3277" s="24">
        <f t="shared" si="307"/>
        <v>0</v>
      </c>
      <c r="E3277" s="18">
        <f>IF(G3277&gt;=0.3,(バックデータ一覧!$C$10*(バックデータ一覧!$C$12*計算過程!L3277+バックデータ一覧!$C$13*LN(計算過程!G3277)+バックデータ一覧!$C$14)^バックデータ一覧!$C$11+バックデータ一覧!$E$10*(計算過程!G3277/(バックデータ一覧!$E$12*計算過程!L3277+バックデータ一覧!$E$13*LN(計算過程!G3277)+バックデータ一覧!$E$14))^バックデータ一覧!$E$11)*計算過程!$W$11*10^-3,0)</f>
        <v>0</v>
      </c>
      <c r="F3277" s="18">
        <f>IF(G3277&lt;0.3,(バックデータ一覧!$C$10*(バックデータ一覧!$C$12*計算過程!L3277+バックデータ一覧!$C$13*LN(0.3)+バックデータ一覧!$C$14)^バックデータ一覧!$C$11+バックデータ一覧!$E$10*(0.3/(バックデータ一覧!$E$12*計算過程!L3277+バックデータ一覧!$E$13*LN(0.3)+バックデータ一覧!$E$14))^バックデータ一覧!$E$11)*計算過程!$W$11*計算過程!G3277/0.3*10^-3,0)</f>
        <v>0</v>
      </c>
      <c r="G3277" s="18">
        <f t="shared" si="308"/>
        <v>0</v>
      </c>
      <c r="H3277" s="18">
        <f t="shared" si="309"/>
        <v>0</v>
      </c>
      <c r="I3277" s="24">
        <v>0</v>
      </c>
      <c r="J3277" s="24">
        <v>0</v>
      </c>
      <c r="K3277" s="24">
        <v>0</v>
      </c>
      <c r="L3277" s="14">
        <f>貼り付けシート!C3277</f>
        <v>17.600000000000001</v>
      </c>
      <c r="M3277" s="14">
        <f>貼り付けシート!D3277</f>
        <v>7</v>
      </c>
      <c r="N3277" s="18">
        <f>貼り付けシート!E3277</f>
        <v>55.974320914647869</v>
      </c>
      <c r="O3277" s="18">
        <f>貼り付けシート!F3277</f>
        <v>0</v>
      </c>
      <c r="P3277" s="19">
        <f t="shared" si="310"/>
        <v>0</v>
      </c>
      <c r="Q3277" s="19">
        <f t="shared" si="311"/>
        <v>0</v>
      </c>
    </row>
    <row r="3278" spans="1:17">
      <c r="A3278" s="38">
        <v>41776</v>
      </c>
      <c r="B3278" s="49" t="s">
        <v>157</v>
      </c>
      <c r="C3278" s="24">
        <f t="shared" si="306"/>
        <v>30.406921776000001</v>
      </c>
      <c r="D3278" s="24">
        <f t="shared" si="307"/>
        <v>0</v>
      </c>
      <c r="E3278" s="18">
        <f>IF(G3278&gt;=0.3,(バックデータ一覧!$C$10*(バックデータ一覧!$C$12*計算過程!L3278+バックデータ一覧!$C$13*LN(計算過程!G3278)+バックデータ一覧!$C$14)^バックデータ一覧!$C$11+バックデータ一覧!$E$10*(計算過程!G3278/(バックデータ一覧!$E$12*計算過程!L3278+バックデータ一覧!$E$13*LN(計算過程!G3278)+バックデータ一覧!$E$14))^バックデータ一覧!$E$11)*計算過程!$W$11*10^-3,0)</f>
        <v>0</v>
      </c>
      <c r="F3278" s="18">
        <f>IF(G3278&lt;0.3,(バックデータ一覧!$C$10*(バックデータ一覧!$C$12*計算過程!L3278+バックデータ一覧!$C$13*LN(0.3)+バックデータ一覧!$C$14)^バックデータ一覧!$C$11+バックデータ一覧!$E$10*(0.3/(バックデータ一覧!$E$12*計算過程!L3278+バックデータ一覧!$E$13*LN(0.3)+バックデータ一覧!$E$14))^バックデータ一覧!$E$11)*計算過程!$W$11*計算過程!G3278/0.3*10^-3,0)</f>
        <v>0</v>
      </c>
      <c r="G3278" s="18">
        <f t="shared" si="308"/>
        <v>0</v>
      </c>
      <c r="H3278" s="18">
        <f t="shared" si="309"/>
        <v>0</v>
      </c>
      <c r="I3278" s="24">
        <v>0</v>
      </c>
      <c r="J3278" s="24">
        <v>0</v>
      </c>
      <c r="K3278" s="24">
        <v>0</v>
      </c>
      <c r="L3278" s="14">
        <f>貼り付けシート!C3278</f>
        <v>20.6</v>
      </c>
      <c r="M3278" s="14">
        <f>貼り付けシート!D3278</f>
        <v>6.8</v>
      </c>
      <c r="N3278" s="18">
        <f>貼り付けシート!E3278</f>
        <v>45.109005985108347</v>
      </c>
      <c r="O3278" s="18">
        <f>貼り付けシート!F3278</f>
        <v>0</v>
      </c>
      <c r="P3278" s="19">
        <f t="shared" si="310"/>
        <v>0</v>
      </c>
      <c r="Q3278" s="19">
        <f t="shared" si="311"/>
        <v>0</v>
      </c>
    </row>
    <row r="3279" spans="1:17">
      <c r="A3279" s="38">
        <v>41776</v>
      </c>
      <c r="B3279" s="49" t="s">
        <v>158</v>
      </c>
      <c r="C3279" s="24">
        <f t="shared" si="306"/>
        <v>30.406921776000001</v>
      </c>
      <c r="D3279" s="24">
        <f t="shared" si="307"/>
        <v>0</v>
      </c>
      <c r="E3279" s="18">
        <f>IF(G3279&gt;=0.3,(バックデータ一覧!$C$10*(バックデータ一覧!$C$12*計算過程!L3279+バックデータ一覧!$C$13*LN(計算過程!G3279)+バックデータ一覧!$C$14)^バックデータ一覧!$C$11+バックデータ一覧!$E$10*(計算過程!G3279/(バックデータ一覧!$E$12*計算過程!L3279+バックデータ一覧!$E$13*LN(計算過程!G3279)+バックデータ一覧!$E$14))^バックデータ一覧!$E$11)*計算過程!$W$11*10^-3,0)</f>
        <v>0</v>
      </c>
      <c r="F3279" s="18">
        <f>IF(G3279&lt;0.3,(バックデータ一覧!$C$10*(バックデータ一覧!$C$12*計算過程!L3279+バックデータ一覧!$C$13*LN(0.3)+バックデータ一覧!$C$14)^バックデータ一覧!$C$11+バックデータ一覧!$E$10*(0.3/(バックデータ一覧!$E$12*計算過程!L3279+バックデータ一覧!$E$13*LN(0.3)+バックデータ一覧!$E$14))^バックデータ一覧!$E$11)*計算過程!$W$11*計算過程!G3279/0.3*10^-3,0)</f>
        <v>0</v>
      </c>
      <c r="G3279" s="18">
        <f t="shared" si="308"/>
        <v>0</v>
      </c>
      <c r="H3279" s="18">
        <f t="shared" si="309"/>
        <v>0</v>
      </c>
      <c r="I3279" s="24">
        <v>0</v>
      </c>
      <c r="J3279" s="24">
        <v>0</v>
      </c>
      <c r="K3279" s="24">
        <v>0</v>
      </c>
      <c r="L3279" s="14">
        <f>貼り付けシート!C3279</f>
        <v>22</v>
      </c>
      <c r="M3279" s="14">
        <f>貼り付けシート!D3279</f>
        <v>7.5</v>
      </c>
      <c r="N3279" s="18">
        <f>貼り付けシート!E3279</f>
        <v>45.608347434785721</v>
      </c>
      <c r="O3279" s="18">
        <f>貼り付けシート!F3279</f>
        <v>0</v>
      </c>
      <c r="P3279" s="19">
        <f t="shared" si="310"/>
        <v>0</v>
      </c>
      <c r="Q3279" s="19">
        <f t="shared" si="311"/>
        <v>0</v>
      </c>
    </row>
    <row r="3280" spans="1:17">
      <c r="A3280" s="38">
        <v>41776</v>
      </c>
      <c r="B3280" s="49" t="s">
        <v>159</v>
      </c>
      <c r="C3280" s="24">
        <f t="shared" si="306"/>
        <v>30.406921776000001</v>
      </c>
      <c r="D3280" s="24">
        <f t="shared" si="307"/>
        <v>0</v>
      </c>
      <c r="E3280" s="18">
        <f>IF(G3280&gt;=0.3,(バックデータ一覧!$C$10*(バックデータ一覧!$C$12*計算過程!L3280+バックデータ一覧!$C$13*LN(計算過程!G3280)+バックデータ一覧!$C$14)^バックデータ一覧!$C$11+バックデータ一覧!$E$10*(計算過程!G3280/(バックデータ一覧!$E$12*計算過程!L3280+バックデータ一覧!$E$13*LN(計算過程!G3280)+バックデータ一覧!$E$14))^バックデータ一覧!$E$11)*計算過程!$W$11*10^-3,0)</f>
        <v>0</v>
      </c>
      <c r="F3280" s="18">
        <f>IF(G3280&lt;0.3,(バックデータ一覧!$C$10*(バックデータ一覧!$C$12*計算過程!L3280+バックデータ一覧!$C$13*LN(0.3)+バックデータ一覧!$C$14)^バックデータ一覧!$C$11+バックデータ一覧!$E$10*(0.3/(バックデータ一覧!$E$12*計算過程!L3280+バックデータ一覧!$E$13*LN(0.3)+バックデータ一覧!$E$14))^バックデータ一覧!$E$11)*計算過程!$W$11*計算過程!G3280/0.3*10^-3,0)</f>
        <v>0</v>
      </c>
      <c r="G3280" s="18">
        <f t="shared" si="308"/>
        <v>0</v>
      </c>
      <c r="H3280" s="18">
        <f t="shared" si="309"/>
        <v>0</v>
      </c>
      <c r="I3280" s="24">
        <v>0</v>
      </c>
      <c r="J3280" s="24">
        <v>0</v>
      </c>
      <c r="K3280" s="24">
        <v>0</v>
      </c>
      <c r="L3280" s="14">
        <f>貼り付けシート!C3280</f>
        <v>22.8</v>
      </c>
      <c r="M3280" s="14">
        <f>貼り付けシート!D3280</f>
        <v>8.3000000000000007</v>
      </c>
      <c r="N3280" s="18">
        <f>貼り付けシート!E3280</f>
        <v>48.015518512905757</v>
      </c>
      <c r="O3280" s="18">
        <f>貼り付けシート!F3280</f>
        <v>0</v>
      </c>
      <c r="P3280" s="19">
        <f t="shared" si="310"/>
        <v>0</v>
      </c>
      <c r="Q3280" s="19">
        <f t="shared" si="311"/>
        <v>0</v>
      </c>
    </row>
    <row r="3281" spans="1:17">
      <c r="A3281" s="38">
        <v>41776</v>
      </c>
      <c r="B3281" s="49" t="s">
        <v>160</v>
      </c>
      <c r="C3281" s="24">
        <f t="shared" si="306"/>
        <v>30.406921776000001</v>
      </c>
      <c r="D3281" s="24">
        <f t="shared" si="307"/>
        <v>0</v>
      </c>
      <c r="E3281" s="18">
        <f>IF(G3281&gt;=0.3,(バックデータ一覧!$C$10*(バックデータ一覧!$C$12*計算過程!L3281+バックデータ一覧!$C$13*LN(計算過程!G3281)+バックデータ一覧!$C$14)^バックデータ一覧!$C$11+バックデータ一覧!$E$10*(計算過程!G3281/(バックデータ一覧!$E$12*計算過程!L3281+バックデータ一覧!$E$13*LN(計算過程!G3281)+バックデータ一覧!$E$14))^バックデータ一覧!$E$11)*計算過程!$W$11*10^-3,0)</f>
        <v>0</v>
      </c>
      <c r="F3281" s="18">
        <f>IF(G3281&lt;0.3,(バックデータ一覧!$C$10*(バックデータ一覧!$C$12*計算過程!L3281+バックデータ一覧!$C$13*LN(0.3)+バックデータ一覧!$C$14)^バックデータ一覧!$C$11+バックデータ一覧!$E$10*(0.3/(バックデータ一覧!$E$12*計算過程!L3281+バックデータ一覧!$E$13*LN(0.3)+バックデータ一覧!$E$14))^バックデータ一覧!$E$11)*計算過程!$W$11*計算過程!G3281/0.3*10^-3,0)</f>
        <v>0</v>
      </c>
      <c r="G3281" s="18">
        <f t="shared" si="308"/>
        <v>0</v>
      </c>
      <c r="H3281" s="18">
        <f t="shared" si="309"/>
        <v>0</v>
      </c>
      <c r="I3281" s="24">
        <v>0</v>
      </c>
      <c r="J3281" s="24">
        <v>0</v>
      </c>
      <c r="K3281" s="24">
        <v>0</v>
      </c>
      <c r="L3281" s="14">
        <f>貼り付けシート!C3281</f>
        <v>23.7</v>
      </c>
      <c r="M3281" s="14">
        <f>貼り付けシート!D3281</f>
        <v>9.1999999999999993</v>
      </c>
      <c r="N3281" s="18">
        <f>貼り付けシート!E3281</f>
        <v>50.333489221151574</v>
      </c>
      <c r="O3281" s="18">
        <f>貼り付けシート!F3281</f>
        <v>0</v>
      </c>
      <c r="P3281" s="19">
        <f t="shared" si="310"/>
        <v>0</v>
      </c>
      <c r="Q3281" s="19">
        <f t="shared" si="311"/>
        <v>0</v>
      </c>
    </row>
    <row r="3282" spans="1:17">
      <c r="A3282" s="38">
        <v>41776</v>
      </c>
      <c r="B3282" s="49" t="s">
        <v>161</v>
      </c>
      <c r="C3282" s="24">
        <f t="shared" si="306"/>
        <v>30.406921776000001</v>
      </c>
      <c r="D3282" s="24">
        <f t="shared" si="307"/>
        <v>0</v>
      </c>
      <c r="E3282" s="18">
        <f>IF(G3282&gt;=0.3,(バックデータ一覧!$C$10*(バックデータ一覧!$C$12*計算過程!L3282+バックデータ一覧!$C$13*LN(計算過程!G3282)+バックデータ一覧!$C$14)^バックデータ一覧!$C$11+バックデータ一覧!$E$10*(計算過程!G3282/(バックデータ一覧!$E$12*計算過程!L3282+バックデータ一覧!$E$13*LN(計算過程!G3282)+バックデータ一覧!$E$14))^バックデータ一覧!$E$11)*計算過程!$W$11*10^-3,0)</f>
        <v>0</v>
      </c>
      <c r="F3282" s="18">
        <f>IF(G3282&lt;0.3,(バックデータ一覧!$C$10*(バックデータ一覧!$C$12*計算過程!L3282+バックデータ一覧!$C$13*LN(0.3)+バックデータ一覧!$C$14)^バックデータ一覧!$C$11+バックデータ一覧!$E$10*(0.3/(バックデータ一覧!$E$12*計算過程!L3282+バックデータ一覧!$E$13*LN(0.3)+バックデータ一覧!$E$14))^バックデータ一覧!$E$11)*計算過程!$W$11*計算過程!G3282/0.3*10^-3,0)</f>
        <v>0</v>
      </c>
      <c r="G3282" s="18">
        <f t="shared" si="308"/>
        <v>0</v>
      </c>
      <c r="H3282" s="18">
        <f t="shared" si="309"/>
        <v>0</v>
      </c>
      <c r="I3282" s="24">
        <v>0</v>
      </c>
      <c r="J3282" s="24">
        <v>0</v>
      </c>
      <c r="K3282" s="24">
        <v>0</v>
      </c>
      <c r="L3282" s="14">
        <f>貼り付けシート!C3282</f>
        <v>23.6</v>
      </c>
      <c r="M3282" s="14">
        <f>貼り付けシート!D3282</f>
        <v>9.4</v>
      </c>
      <c r="N3282" s="18">
        <f>貼り付けシート!E3282</f>
        <v>51.721998987323744</v>
      </c>
      <c r="O3282" s="18">
        <f>貼り付けシート!F3282</f>
        <v>0</v>
      </c>
      <c r="P3282" s="19">
        <f t="shared" si="310"/>
        <v>0</v>
      </c>
      <c r="Q3282" s="19">
        <f t="shared" si="311"/>
        <v>0</v>
      </c>
    </row>
    <row r="3283" spans="1:17">
      <c r="A3283" s="38">
        <v>41776</v>
      </c>
      <c r="B3283" s="49" t="s">
        <v>162</v>
      </c>
      <c r="C3283" s="24">
        <f t="shared" si="306"/>
        <v>30.406921776000001</v>
      </c>
      <c r="D3283" s="24">
        <f t="shared" si="307"/>
        <v>0</v>
      </c>
      <c r="E3283" s="18">
        <f>IF(G3283&gt;=0.3,(バックデータ一覧!$C$10*(バックデータ一覧!$C$12*計算過程!L3283+バックデータ一覧!$C$13*LN(計算過程!G3283)+バックデータ一覧!$C$14)^バックデータ一覧!$C$11+バックデータ一覧!$E$10*(計算過程!G3283/(バックデータ一覧!$E$12*計算過程!L3283+バックデータ一覧!$E$13*LN(計算過程!G3283)+バックデータ一覧!$E$14))^バックデータ一覧!$E$11)*計算過程!$W$11*10^-3,0)</f>
        <v>0</v>
      </c>
      <c r="F3283" s="18">
        <f>IF(G3283&lt;0.3,(バックデータ一覧!$C$10*(バックデータ一覧!$C$12*計算過程!L3283+バックデータ一覧!$C$13*LN(0.3)+バックデータ一覧!$C$14)^バックデータ一覧!$C$11+バックデータ一覧!$E$10*(0.3/(バックデータ一覧!$E$12*計算過程!L3283+バックデータ一覧!$E$13*LN(0.3)+バックデータ一覧!$E$14))^バックデータ一覧!$E$11)*計算過程!$W$11*計算過程!G3283/0.3*10^-3,0)</f>
        <v>0</v>
      </c>
      <c r="G3283" s="18">
        <f t="shared" si="308"/>
        <v>0</v>
      </c>
      <c r="H3283" s="18">
        <f t="shared" si="309"/>
        <v>0</v>
      </c>
      <c r="I3283" s="24">
        <v>0</v>
      </c>
      <c r="J3283" s="24">
        <v>0</v>
      </c>
      <c r="K3283" s="24">
        <v>0</v>
      </c>
      <c r="L3283" s="14">
        <f>貼り付けシート!C3283</f>
        <v>23.8</v>
      </c>
      <c r="M3283" s="14">
        <f>貼り付けシート!D3283</f>
        <v>9.5</v>
      </c>
      <c r="N3283" s="18">
        <f>貼り付けシート!E3283</f>
        <v>51.638381862176054</v>
      </c>
      <c r="O3283" s="18">
        <f>貼り付けシート!F3283</f>
        <v>0</v>
      </c>
      <c r="P3283" s="19">
        <f t="shared" si="310"/>
        <v>0</v>
      </c>
      <c r="Q3283" s="19">
        <f t="shared" si="311"/>
        <v>0</v>
      </c>
    </row>
    <row r="3284" spans="1:17">
      <c r="A3284" s="38">
        <v>41776</v>
      </c>
      <c r="B3284" s="49" t="s">
        <v>163</v>
      </c>
      <c r="C3284" s="24">
        <f t="shared" si="306"/>
        <v>30.406921776000001</v>
      </c>
      <c r="D3284" s="24">
        <f t="shared" si="307"/>
        <v>0</v>
      </c>
      <c r="E3284" s="18">
        <f>IF(G3284&gt;=0.3,(バックデータ一覧!$C$10*(バックデータ一覧!$C$12*計算過程!L3284+バックデータ一覧!$C$13*LN(計算過程!G3284)+バックデータ一覧!$C$14)^バックデータ一覧!$C$11+バックデータ一覧!$E$10*(計算過程!G3284/(バックデータ一覧!$E$12*計算過程!L3284+バックデータ一覧!$E$13*LN(計算過程!G3284)+バックデータ一覧!$E$14))^バックデータ一覧!$E$11)*計算過程!$W$11*10^-3,0)</f>
        <v>0</v>
      </c>
      <c r="F3284" s="18">
        <f>IF(G3284&lt;0.3,(バックデータ一覧!$C$10*(バックデータ一覧!$C$12*計算過程!L3284+バックデータ一覧!$C$13*LN(0.3)+バックデータ一覧!$C$14)^バックデータ一覧!$C$11+バックデータ一覧!$E$10*(0.3/(バックデータ一覧!$E$12*計算過程!L3284+バックデータ一覧!$E$13*LN(0.3)+バックデータ一覧!$E$14))^バックデータ一覧!$E$11)*計算過程!$W$11*計算過程!G3284/0.3*10^-3,0)</f>
        <v>0</v>
      </c>
      <c r="G3284" s="18">
        <f t="shared" si="308"/>
        <v>0</v>
      </c>
      <c r="H3284" s="18">
        <f t="shared" si="309"/>
        <v>0</v>
      </c>
      <c r="I3284" s="24">
        <v>0</v>
      </c>
      <c r="J3284" s="24">
        <v>0</v>
      </c>
      <c r="K3284" s="24">
        <v>0</v>
      </c>
      <c r="L3284" s="14">
        <f>貼り付けシート!C3284</f>
        <v>23.5</v>
      </c>
      <c r="M3284" s="14">
        <f>貼り付けシート!D3284</f>
        <v>9.6999999999999993</v>
      </c>
      <c r="N3284" s="18">
        <f>貼り付けシート!E3284</f>
        <v>53.66989042688278</v>
      </c>
      <c r="O3284" s="18">
        <f>貼り付けシート!F3284</f>
        <v>0</v>
      </c>
      <c r="P3284" s="19">
        <f t="shared" si="310"/>
        <v>0</v>
      </c>
      <c r="Q3284" s="19">
        <f t="shared" si="311"/>
        <v>0</v>
      </c>
    </row>
    <row r="3285" spans="1:17">
      <c r="A3285" s="38">
        <v>41776</v>
      </c>
      <c r="B3285" s="49" t="s">
        <v>164</v>
      </c>
      <c r="C3285" s="24">
        <f t="shared" si="306"/>
        <v>30.406921776000001</v>
      </c>
      <c r="D3285" s="24">
        <f t="shared" si="307"/>
        <v>0</v>
      </c>
      <c r="E3285" s="18">
        <f>IF(G3285&gt;=0.3,(バックデータ一覧!$C$10*(バックデータ一覧!$C$12*計算過程!L3285+バックデータ一覧!$C$13*LN(計算過程!G3285)+バックデータ一覧!$C$14)^バックデータ一覧!$C$11+バックデータ一覧!$E$10*(計算過程!G3285/(バックデータ一覧!$E$12*計算過程!L3285+バックデータ一覧!$E$13*LN(計算過程!G3285)+バックデータ一覧!$E$14))^バックデータ一覧!$E$11)*計算過程!$W$11*10^-3,0)</f>
        <v>0</v>
      </c>
      <c r="F3285" s="18">
        <f>IF(G3285&lt;0.3,(バックデータ一覧!$C$10*(バックデータ一覧!$C$12*計算過程!L3285+バックデータ一覧!$C$13*LN(0.3)+バックデータ一覧!$C$14)^バックデータ一覧!$C$11+バックデータ一覧!$E$10*(0.3/(バックデータ一覧!$E$12*計算過程!L3285+バックデータ一覧!$E$13*LN(0.3)+バックデータ一覧!$E$14))^バックデータ一覧!$E$11)*計算過程!$W$11*計算過程!G3285/0.3*10^-3,0)</f>
        <v>0</v>
      </c>
      <c r="G3285" s="18">
        <f t="shared" si="308"/>
        <v>0</v>
      </c>
      <c r="H3285" s="18">
        <f t="shared" si="309"/>
        <v>0</v>
      </c>
      <c r="I3285" s="24">
        <v>0</v>
      </c>
      <c r="J3285" s="24">
        <v>0</v>
      </c>
      <c r="K3285" s="24">
        <v>0</v>
      </c>
      <c r="L3285" s="14">
        <f>貼り付けシート!C3285</f>
        <v>23.5</v>
      </c>
      <c r="M3285" s="14">
        <f>貼り付けシート!D3285</f>
        <v>9.9</v>
      </c>
      <c r="N3285" s="18">
        <f>貼り付けシート!E3285</f>
        <v>54.759149031533504</v>
      </c>
      <c r="O3285" s="18">
        <f>貼り付けシート!F3285</f>
        <v>0</v>
      </c>
      <c r="P3285" s="19">
        <f t="shared" si="310"/>
        <v>0</v>
      </c>
      <c r="Q3285" s="19">
        <f t="shared" si="311"/>
        <v>0</v>
      </c>
    </row>
    <row r="3286" spans="1:17">
      <c r="A3286" s="38">
        <v>41776</v>
      </c>
      <c r="B3286" s="49" t="s">
        <v>165</v>
      </c>
      <c r="C3286" s="24">
        <f t="shared" si="306"/>
        <v>30.406921776000001</v>
      </c>
      <c r="D3286" s="24">
        <f t="shared" si="307"/>
        <v>0</v>
      </c>
      <c r="E3286" s="18">
        <f>IF(G3286&gt;=0.3,(バックデータ一覧!$C$10*(バックデータ一覧!$C$12*計算過程!L3286+バックデータ一覧!$C$13*LN(計算過程!G3286)+バックデータ一覧!$C$14)^バックデータ一覧!$C$11+バックデータ一覧!$E$10*(計算過程!G3286/(バックデータ一覧!$E$12*計算過程!L3286+バックデータ一覧!$E$13*LN(計算過程!G3286)+バックデータ一覧!$E$14))^バックデータ一覧!$E$11)*計算過程!$W$11*10^-3,0)</f>
        <v>0</v>
      </c>
      <c r="F3286" s="18">
        <f>IF(G3286&lt;0.3,(バックデータ一覧!$C$10*(バックデータ一覧!$C$12*計算過程!L3286+バックデータ一覧!$C$13*LN(0.3)+バックデータ一覧!$C$14)^バックデータ一覧!$C$11+バックデータ一覧!$E$10*(0.3/(バックデータ一覧!$E$12*計算過程!L3286+バックデータ一覧!$E$13*LN(0.3)+バックデータ一覧!$E$14))^バックデータ一覧!$E$11)*計算過程!$W$11*計算過程!G3286/0.3*10^-3,0)</f>
        <v>0</v>
      </c>
      <c r="G3286" s="18">
        <f t="shared" si="308"/>
        <v>0</v>
      </c>
      <c r="H3286" s="18">
        <f t="shared" si="309"/>
        <v>0</v>
      </c>
      <c r="I3286" s="24">
        <v>0</v>
      </c>
      <c r="J3286" s="24">
        <v>0</v>
      </c>
      <c r="K3286" s="24">
        <v>0</v>
      </c>
      <c r="L3286" s="14">
        <f>貼り付けシート!C3286</f>
        <v>24.6</v>
      </c>
      <c r="M3286" s="14">
        <f>貼り付けシート!D3286</f>
        <v>10.199999999999999</v>
      </c>
      <c r="N3286" s="18">
        <f>貼り付けシート!E3286</f>
        <v>52.787263484844324</v>
      </c>
      <c r="O3286" s="18">
        <f>貼り付けシート!F3286</f>
        <v>0</v>
      </c>
      <c r="P3286" s="19">
        <f t="shared" si="310"/>
        <v>0</v>
      </c>
      <c r="Q3286" s="19">
        <f t="shared" si="311"/>
        <v>0</v>
      </c>
    </row>
    <row r="3287" spans="1:17">
      <c r="A3287" s="38">
        <v>41776</v>
      </c>
      <c r="B3287" s="49" t="s">
        <v>166</v>
      </c>
      <c r="C3287" s="24">
        <f t="shared" si="306"/>
        <v>30.406921776000001</v>
      </c>
      <c r="D3287" s="24">
        <f t="shared" si="307"/>
        <v>0</v>
      </c>
      <c r="E3287" s="18">
        <f>IF(G3287&gt;=0.3,(バックデータ一覧!$C$10*(バックデータ一覧!$C$12*計算過程!L3287+バックデータ一覧!$C$13*LN(計算過程!G3287)+バックデータ一覧!$C$14)^バックデータ一覧!$C$11+バックデータ一覧!$E$10*(計算過程!G3287/(バックデータ一覧!$E$12*計算過程!L3287+バックデータ一覧!$E$13*LN(計算過程!G3287)+バックデータ一覧!$E$14))^バックデータ一覧!$E$11)*計算過程!$W$11*10^-3,0)</f>
        <v>0</v>
      </c>
      <c r="F3287" s="18">
        <f>IF(G3287&lt;0.3,(バックデータ一覧!$C$10*(バックデータ一覧!$C$12*計算過程!L3287+バックデータ一覧!$C$13*LN(0.3)+バックデータ一覧!$C$14)^バックデータ一覧!$C$11+バックデータ一覧!$E$10*(0.3/(バックデータ一覧!$E$12*計算過程!L3287+バックデータ一覧!$E$13*LN(0.3)+バックデータ一覧!$E$14))^バックデータ一覧!$E$11)*計算過程!$W$11*計算過程!G3287/0.3*10^-3,0)</f>
        <v>0</v>
      </c>
      <c r="G3287" s="18">
        <f t="shared" si="308"/>
        <v>0</v>
      </c>
      <c r="H3287" s="18">
        <f t="shared" si="309"/>
        <v>0</v>
      </c>
      <c r="I3287" s="24">
        <v>0</v>
      </c>
      <c r="J3287" s="24">
        <v>0</v>
      </c>
      <c r="K3287" s="24">
        <v>0</v>
      </c>
      <c r="L3287" s="14">
        <f>貼り付けシート!C3287</f>
        <v>23.6</v>
      </c>
      <c r="M3287" s="14">
        <f>貼り付けシート!D3287</f>
        <v>10.4</v>
      </c>
      <c r="N3287" s="18">
        <f>貼り付けシート!E3287</f>
        <v>57.133851735065441</v>
      </c>
      <c r="O3287" s="18">
        <f>貼り付けシート!F3287</f>
        <v>0</v>
      </c>
      <c r="P3287" s="19">
        <f t="shared" si="310"/>
        <v>0</v>
      </c>
      <c r="Q3287" s="19">
        <f t="shared" si="311"/>
        <v>0</v>
      </c>
    </row>
    <row r="3288" spans="1:17">
      <c r="A3288" s="38">
        <v>41776</v>
      </c>
      <c r="B3288" s="49" t="s">
        <v>167</v>
      </c>
      <c r="C3288" s="24">
        <f t="shared" si="306"/>
        <v>30.406921776000001</v>
      </c>
      <c r="D3288" s="24">
        <f t="shared" si="307"/>
        <v>0</v>
      </c>
      <c r="E3288" s="18">
        <f>IF(G3288&gt;=0.3,(バックデータ一覧!$C$10*(バックデータ一覧!$C$12*計算過程!L3288+バックデータ一覧!$C$13*LN(計算過程!G3288)+バックデータ一覧!$C$14)^バックデータ一覧!$C$11+バックデータ一覧!$E$10*(計算過程!G3288/(バックデータ一覧!$E$12*計算過程!L3288+バックデータ一覧!$E$13*LN(計算過程!G3288)+バックデータ一覧!$E$14))^バックデータ一覧!$E$11)*計算過程!$W$11*10^-3,0)</f>
        <v>0</v>
      </c>
      <c r="F3288" s="18">
        <f>IF(G3288&lt;0.3,(バックデータ一覧!$C$10*(バックデータ一覧!$C$12*計算過程!L3288+バックデータ一覧!$C$13*LN(0.3)+バックデータ一覧!$C$14)^バックデータ一覧!$C$11+バックデータ一覧!$E$10*(0.3/(バックデータ一覧!$E$12*計算過程!L3288+バックデータ一覧!$E$13*LN(0.3)+バックデータ一覧!$E$14))^バックデータ一覧!$E$11)*計算過程!$W$11*計算過程!G3288/0.3*10^-3,0)</f>
        <v>0</v>
      </c>
      <c r="G3288" s="18">
        <f t="shared" si="308"/>
        <v>0</v>
      </c>
      <c r="H3288" s="18">
        <f t="shared" si="309"/>
        <v>0</v>
      </c>
      <c r="I3288" s="24">
        <v>0</v>
      </c>
      <c r="J3288" s="24">
        <v>0</v>
      </c>
      <c r="K3288" s="24">
        <v>0</v>
      </c>
      <c r="L3288" s="14">
        <f>貼り付けシート!C3288</f>
        <v>21.2</v>
      </c>
      <c r="M3288" s="14">
        <f>貼り付けシート!D3288</f>
        <v>10.6</v>
      </c>
      <c r="N3288" s="18">
        <f>貼り付けシート!E3288</f>
        <v>67.36180559414143</v>
      </c>
      <c r="O3288" s="18">
        <f>貼り付けシート!F3288</f>
        <v>0</v>
      </c>
      <c r="P3288" s="19">
        <f t="shared" si="310"/>
        <v>0</v>
      </c>
      <c r="Q3288" s="19">
        <f t="shared" si="311"/>
        <v>0</v>
      </c>
    </row>
    <row r="3289" spans="1:17">
      <c r="A3289" s="38">
        <v>41776</v>
      </c>
      <c r="B3289" s="49" t="s">
        <v>168</v>
      </c>
      <c r="C3289" s="24">
        <f t="shared" si="306"/>
        <v>30.406921776000001</v>
      </c>
      <c r="D3289" s="24">
        <f t="shared" si="307"/>
        <v>0</v>
      </c>
      <c r="E3289" s="18">
        <f>IF(G3289&gt;=0.3,(バックデータ一覧!$C$10*(バックデータ一覧!$C$12*計算過程!L3289+バックデータ一覧!$C$13*LN(計算過程!G3289)+バックデータ一覧!$C$14)^バックデータ一覧!$C$11+バックデータ一覧!$E$10*(計算過程!G3289/(バックデータ一覧!$E$12*計算過程!L3289+バックデータ一覧!$E$13*LN(計算過程!G3289)+バックデータ一覧!$E$14))^バックデータ一覧!$E$11)*計算過程!$W$11*10^-3,0)</f>
        <v>0</v>
      </c>
      <c r="F3289" s="18">
        <f>IF(G3289&lt;0.3,(バックデータ一覧!$C$10*(バックデータ一覧!$C$12*計算過程!L3289+バックデータ一覧!$C$13*LN(0.3)+バックデータ一覧!$C$14)^バックデータ一覧!$C$11+バックデータ一覧!$E$10*(0.3/(バックデータ一覧!$E$12*計算過程!L3289+バックデータ一覧!$E$13*LN(0.3)+バックデータ一覧!$E$14))^バックデータ一覧!$E$11)*計算過程!$W$11*計算過程!G3289/0.3*10^-3,0)</f>
        <v>0</v>
      </c>
      <c r="G3289" s="18">
        <f t="shared" si="308"/>
        <v>0</v>
      </c>
      <c r="H3289" s="18">
        <f t="shared" si="309"/>
        <v>0</v>
      </c>
      <c r="I3289" s="24">
        <v>0</v>
      </c>
      <c r="J3289" s="24">
        <v>0</v>
      </c>
      <c r="K3289" s="24">
        <v>0</v>
      </c>
      <c r="L3289" s="14">
        <f>貼り付けシート!C3289</f>
        <v>19.8</v>
      </c>
      <c r="M3289" s="14">
        <f>貼り付けシート!D3289</f>
        <v>10.7</v>
      </c>
      <c r="N3289" s="18">
        <f>貼り付けシート!E3289</f>
        <v>74.121076962342343</v>
      </c>
      <c r="O3289" s="18">
        <f>貼り付けシート!F3289</f>
        <v>0</v>
      </c>
      <c r="P3289" s="19">
        <f t="shared" si="310"/>
        <v>0</v>
      </c>
      <c r="Q3289" s="19">
        <f t="shared" si="311"/>
        <v>0</v>
      </c>
    </row>
    <row r="3290" spans="1:17">
      <c r="A3290" s="38">
        <v>41776</v>
      </c>
      <c r="B3290" s="49" t="s">
        <v>169</v>
      </c>
      <c r="C3290" s="24">
        <f t="shared" si="306"/>
        <v>30.406921776000001</v>
      </c>
      <c r="D3290" s="24">
        <f t="shared" si="307"/>
        <v>0</v>
      </c>
      <c r="E3290" s="18">
        <f>IF(G3290&gt;=0.3,(バックデータ一覧!$C$10*(バックデータ一覧!$C$12*計算過程!L3290+バックデータ一覧!$C$13*LN(計算過程!G3290)+バックデータ一覧!$C$14)^バックデータ一覧!$C$11+バックデータ一覧!$E$10*(計算過程!G3290/(バックデータ一覧!$E$12*計算過程!L3290+バックデータ一覧!$E$13*LN(計算過程!G3290)+バックデータ一覧!$E$14))^バックデータ一覧!$E$11)*計算過程!$W$11*10^-3,0)</f>
        <v>0</v>
      </c>
      <c r="F3290" s="18">
        <f>IF(G3290&lt;0.3,(バックデータ一覧!$C$10*(バックデータ一覧!$C$12*計算過程!L3290+バックデータ一覧!$C$13*LN(0.3)+バックデータ一覧!$C$14)^バックデータ一覧!$C$11+バックデータ一覧!$E$10*(0.3/(バックデータ一覧!$E$12*計算過程!L3290+バックデータ一覧!$E$13*LN(0.3)+バックデータ一覧!$E$14))^バックデータ一覧!$E$11)*計算過程!$W$11*計算過程!G3290/0.3*10^-3,0)</f>
        <v>0</v>
      </c>
      <c r="G3290" s="18">
        <f t="shared" si="308"/>
        <v>0</v>
      </c>
      <c r="H3290" s="18">
        <f t="shared" si="309"/>
        <v>0</v>
      </c>
      <c r="I3290" s="24">
        <v>0</v>
      </c>
      <c r="J3290" s="24">
        <v>0</v>
      </c>
      <c r="K3290" s="24">
        <v>0</v>
      </c>
      <c r="L3290" s="14">
        <f>貼り付けシート!C3290</f>
        <v>19.100000000000001</v>
      </c>
      <c r="M3290" s="14">
        <f>貼り付けシート!D3290</f>
        <v>10.8</v>
      </c>
      <c r="N3290" s="18">
        <f>貼り付けシート!E3290</f>
        <v>78.131330364918</v>
      </c>
      <c r="O3290" s="18">
        <f>貼り付けシート!F3290</f>
        <v>0</v>
      </c>
      <c r="P3290" s="19">
        <f t="shared" si="310"/>
        <v>0</v>
      </c>
      <c r="Q3290" s="19">
        <f t="shared" si="311"/>
        <v>0</v>
      </c>
    </row>
    <row r="3291" spans="1:17">
      <c r="A3291" s="38">
        <v>41776</v>
      </c>
      <c r="B3291" s="49" t="s">
        <v>170</v>
      </c>
      <c r="C3291" s="24">
        <f t="shared" si="306"/>
        <v>30.406921776000001</v>
      </c>
      <c r="D3291" s="24">
        <f t="shared" si="307"/>
        <v>0</v>
      </c>
      <c r="E3291" s="18">
        <f>IF(G3291&gt;=0.3,(バックデータ一覧!$C$10*(バックデータ一覧!$C$12*計算過程!L3291+バックデータ一覧!$C$13*LN(計算過程!G3291)+バックデータ一覧!$C$14)^バックデータ一覧!$C$11+バックデータ一覧!$E$10*(計算過程!G3291/(バックデータ一覧!$E$12*計算過程!L3291+バックデータ一覧!$E$13*LN(計算過程!G3291)+バックデータ一覧!$E$14))^バックデータ一覧!$E$11)*計算過程!$W$11*10^-3,0)</f>
        <v>0</v>
      </c>
      <c r="F3291" s="18">
        <f>IF(G3291&lt;0.3,(バックデータ一覧!$C$10*(バックデータ一覧!$C$12*計算過程!L3291+バックデータ一覧!$C$13*LN(0.3)+バックデータ一覧!$C$14)^バックデータ一覧!$C$11+バックデータ一覧!$E$10*(0.3/(バックデータ一覧!$E$12*計算過程!L3291+バックデータ一覧!$E$13*LN(0.3)+バックデータ一覧!$E$14))^バックデータ一覧!$E$11)*計算過程!$W$11*計算過程!G3291/0.3*10^-3,0)</f>
        <v>0</v>
      </c>
      <c r="G3291" s="18">
        <f t="shared" si="308"/>
        <v>0</v>
      </c>
      <c r="H3291" s="18">
        <f t="shared" si="309"/>
        <v>0</v>
      </c>
      <c r="I3291" s="24">
        <v>0</v>
      </c>
      <c r="J3291" s="24">
        <v>0</v>
      </c>
      <c r="K3291" s="24">
        <v>0</v>
      </c>
      <c r="L3291" s="14">
        <f>貼り付けシート!C3291</f>
        <v>17.8</v>
      </c>
      <c r="M3291" s="14">
        <f>貼り付けシート!D3291</f>
        <v>10.6</v>
      </c>
      <c r="N3291" s="18">
        <f>貼り付けシート!E3291</f>
        <v>83.222497194400006</v>
      </c>
      <c r="O3291" s="18">
        <f>貼り付けシート!F3291</f>
        <v>0</v>
      </c>
      <c r="P3291" s="19">
        <f t="shared" si="310"/>
        <v>0</v>
      </c>
      <c r="Q3291" s="19">
        <f t="shared" si="311"/>
        <v>0</v>
      </c>
    </row>
    <row r="3292" spans="1:17">
      <c r="A3292" s="38">
        <v>41776</v>
      </c>
      <c r="B3292" s="49" t="s">
        <v>171</v>
      </c>
      <c r="C3292" s="24">
        <f t="shared" si="306"/>
        <v>30.406921776000001</v>
      </c>
      <c r="D3292" s="24">
        <f t="shared" si="307"/>
        <v>0</v>
      </c>
      <c r="E3292" s="18">
        <f>IF(G3292&gt;=0.3,(バックデータ一覧!$C$10*(バックデータ一覧!$C$12*計算過程!L3292+バックデータ一覧!$C$13*LN(計算過程!G3292)+バックデータ一覧!$C$14)^バックデータ一覧!$C$11+バックデータ一覧!$E$10*(計算過程!G3292/(バックデータ一覧!$E$12*計算過程!L3292+バックデータ一覧!$E$13*LN(計算過程!G3292)+バックデータ一覧!$E$14))^バックデータ一覧!$E$11)*計算過程!$W$11*10^-3,0)</f>
        <v>0</v>
      </c>
      <c r="F3292" s="18">
        <f>IF(G3292&lt;0.3,(バックデータ一覧!$C$10*(バックデータ一覧!$C$12*計算過程!L3292+バックデータ一覧!$C$13*LN(0.3)+バックデータ一覧!$C$14)^バックデータ一覧!$C$11+バックデータ一覧!$E$10*(0.3/(バックデータ一覧!$E$12*計算過程!L3292+バックデータ一覧!$E$13*LN(0.3)+バックデータ一覧!$E$14))^バックデータ一覧!$E$11)*計算過程!$W$11*計算過程!G3292/0.3*10^-3,0)</f>
        <v>0</v>
      </c>
      <c r="G3292" s="18">
        <f t="shared" si="308"/>
        <v>0</v>
      </c>
      <c r="H3292" s="18">
        <f t="shared" si="309"/>
        <v>0</v>
      </c>
      <c r="I3292" s="24">
        <v>0</v>
      </c>
      <c r="J3292" s="24">
        <v>0</v>
      </c>
      <c r="K3292" s="24">
        <v>0</v>
      </c>
      <c r="L3292" s="14">
        <f>貼り付けシート!C3292</f>
        <v>16.8</v>
      </c>
      <c r="M3292" s="14">
        <f>貼り付けシート!D3292</f>
        <v>10.5</v>
      </c>
      <c r="N3292" s="18">
        <f>貼り付けシート!E3292</f>
        <v>87.834522808909583</v>
      </c>
      <c r="O3292" s="18">
        <f>貼り付けシート!F3292</f>
        <v>0</v>
      </c>
      <c r="P3292" s="19">
        <f t="shared" si="310"/>
        <v>0</v>
      </c>
      <c r="Q3292" s="19">
        <f t="shared" si="311"/>
        <v>0</v>
      </c>
    </row>
    <row r="3293" spans="1:17">
      <c r="A3293" s="38">
        <v>41776</v>
      </c>
      <c r="B3293" s="49" t="s">
        <v>172</v>
      </c>
      <c r="C3293" s="24">
        <f t="shared" si="306"/>
        <v>30.406921776000001</v>
      </c>
      <c r="D3293" s="24">
        <f t="shared" si="307"/>
        <v>0</v>
      </c>
      <c r="E3293" s="18">
        <f>IF(G3293&gt;=0.3,(バックデータ一覧!$C$10*(バックデータ一覧!$C$12*計算過程!L3293+バックデータ一覧!$C$13*LN(計算過程!G3293)+バックデータ一覧!$C$14)^バックデータ一覧!$C$11+バックデータ一覧!$E$10*(計算過程!G3293/(バックデータ一覧!$E$12*計算過程!L3293+バックデータ一覧!$E$13*LN(計算過程!G3293)+バックデータ一覧!$E$14))^バックデータ一覧!$E$11)*計算過程!$W$11*10^-3,0)</f>
        <v>0</v>
      </c>
      <c r="F3293" s="18">
        <f>IF(G3293&lt;0.3,(バックデータ一覧!$C$10*(バックデータ一覧!$C$12*計算過程!L3293+バックデータ一覧!$C$13*LN(0.3)+バックデータ一覧!$C$14)^バックデータ一覧!$C$11+バックデータ一覧!$E$10*(0.3/(バックデータ一覧!$E$12*計算過程!L3293+バックデータ一覧!$E$13*LN(0.3)+バックデータ一覧!$E$14))^バックデータ一覧!$E$11)*計算過程!$W$11*計算過程!G3293/0.3*10^-3,0)</f>
        <v>0</v>
      </c>
      <c r="G3293" s="18">
        <f t="shared" si="308"/>
        <v>0</v>
      </c>
      <c r="H3293" s="18">
        <f t="shared" si="309"/>
        <v>0</v>
      </c>
      <c r="I3293" s="24">
        <v>0</v>
      </c>
      <c r="J3293" s="24">
        <v>0</v>
      </c>
      <c r="K3293" s="24">
        <v>0</v>
      </c>
      <c r="L3293" s="14">
        <f>貼り付けシート!C3293</f>
        <v>16.399999999999999</v>
      </c>
      <c r="M3293" s="14">
        <f>貼り付けシート!D3293</f>
        <v>10.3</v>
      </c>
      <c r="N3293" s="18">
        <f>貼り付けシート!E3293</f>
        <v>88.409640799940661</v>
      </c>
      <c r="O3293" s="18">
        <f>貼り付けシート!F3293</f>
        <v>0</v>
      </c>
      <c r="P3293" s="19">
        <f t="shared" si="310"/>
        <v>0</v>
      </c>
      <c r="Q3293" s="19">
        <f t="shared" si="311"/>
        <v>0</v>
      </c>
    </row>
    <row r="3294" spans="1:17">
      <c r="A3294" s="38">
        <v>41777</v>
      </c>
      <c r="B3294" s="49" t="s">
        <v>149</v>
      </c>
      <c r="C3294" s="24">
        <f t="shared" si="306"/>
        <v>30.406921776000001</v>
      </c>
      <c r="D3294" s="24">
        <f t="shared" si="307"/>
        <v>0</v>
      </c>
      <c r="E3294" s="18">
        <f>IF(G3294&gt;=0.3,(バックデータ一覧!$C$10*(バックデータ一覧!$C$12*計算過程!L3294+バックデータ一覧!$C$13*LN(計算過程!G3294)+バックデータ一覧!$C$14)^バックデータ一覧!$C$11+バックデータ一覧!$E$10*(計算過程!G3294/(バックデータ一覧!$E$12*計算過程!L3294+バックデータ一覧!$E$13*LN(計算過程!G3294)+バックデータ一覧!$E$14))^バックデータ一覧!$E$11)*計算過程!$W$11*10^-3,0)</f>
        <v>0</v>
      </c>
      <c r="F3294" s="18">
        <f>IF(G3294&lt;0.3,(バックデータ一覧!$C$10*(バックデータ一覧!$C$12*計算過程!L3294+バックデータ一覧!$C$13*LN(0.3)+バックデータ一覧!$C$14)^バックデータ一覧!$C$11+バックデータ一覧!$E$10*(0.3/(バックデータ一覧!$E$12*計算過程!L3294+バックデータ一覧!$E$13*LN(0.3)+バックデータ一覧!$E$14))^バックデータ一覧!$E$11)*計算過程!$W$11*計算過程!G3294/0.3*10^-3,0)</f>
        <v>0</v>
      </c>
      <c r="G3294" s="18">
        <f t="shared" si="308"/>
        <v>0</v>
      </c>
      <c r="H3294" s="18">
        <f t="shared" si="309"/>
        <v>0</v>
      </c>
      <c r="I3294" s="24">
        <v>0</v>
      </c>
      <c r="J3294" s="24">
        <v>0</v>
      </c>
      <c r="K3294" s="24">
        <v>0</v>
      </c>
      <c r="L3294" s="14">
        <f>貼り付けシート!C3294</f>
        <v>15.7</v>
      </c>
      <c r="M3294" s="14">
        <f>貼り付けシート!D3294</f>
        <v>10.1</v>
      </c>
      <c r="N3294" s="18">
        <f>貼り付けシート!E3294</f>
        <v>90.686037809389191</v>
      </c>
      <c r="O3294" s="18">
        <f>貼り付けシート!F3294</f>
        <v>0</v>
      </c>
      <c r="P3294" s="19">
        <f t="shared" si="310"/>
        <v>0</v>
      </c>
      <c r="Q3294" s="19">
        <f t="shared" si="311"/>
        <v>0</v>
      </c>
    </row>
    <row r="3295" spans="1:17">
      <c r="A3295" s="38">
        <v>41777</v>
      </c>
      <c r="B3295" s="49" t="s">
        <v>150</v>
      </c>
      <c r="C3295" s="24">
        <f t="shared" si="306"/>
        <v>30.406921776000001</v>
      </c>
      <c r="D3295" s="24">
        <f t="shared" si="307"/>
        <v>0</v>
      </c>
      <c r="E3295" s="18">
        <f>IF(G3295&gt;=0.3,(バックデータ一覧!$C$10*(バックデータ一覧!$C$12*計算過程!L3295+バックデータ一覧!$C$13*LN(計算過程!G3295)+バックデータ一覧!$C$14)^バックデータ一覧!$C$11+バックデータ一覧!$E$10*(計算過程!G3295/(バックデータ一覧!$E$12*計算過程!L3295+バックデータ一覧!$E$13*LN(計算過程!G3295)+バックデータ一覧!$E$14))^バックデータ一覧!$E$11)*計算過程!$W$11*10^-3,0)</f>
        <v>0</v>
      </c>
      <c r="F3295" s="18">
        <f>IF(G3295&lt;0.3,(バックデータ一覧!$C$10*(バックデータ一覧!$C$12*計算過程!L3295+バックデータ一覧!$C$13*LN(0.3)+バックデータ一覧!$C$14)^バックデータ一覧!$C$11+バックデータ一覧!$E$10*(0.3/(バックデータ一覧!$E$12*計算過程!L3295+バックデータ一覧!$E$13*LN(0.3)+バックデータ一覧!$E$14))^バックデータ一覧!$E$11)*計算過程!$W$11*計算過程!G3295/0.3*10^-3,0)</f>
        <v>0</v>
      </c>
      <c r="G3295" s="18">
        <f t="shared" si="308"/>
        <v>0</v>
      </c>
      <c r="H3295" s="18">
        <f t="shared" si="309"/>
        <v>0</v>
      </c>
      <c r="I3295" s="24">
        <v>0</v>
      </c>
      <c r="J3295" s="24">
        <v>0</v>
      </c>
      <c r="K3295" s="24">
        <v>0</v>
      </c>
      <c r="L3295" s="14">
        <f>貼り付けシート!C3295</f>
        <v>15.4</v>
      </c>
      <c r="M3295" s="14">
        <f>貼り付けシート!D3295</f>
        <v>9.9</v>
      </c>
      <c r="N3295" s="18">
        <f>貼り付けシート!E3295</f>
        <v>90.645626051876874</v>
      </c>
      <c r="O3295" s="18">
        <f>貼り付けシート!F3295</f>
        <v>0</v>
      </c>
      <c r="P3295" s="19">
        <f t="shared" si="310"/>
        <v>0</v>
      </c>
      <c r="Q3295" s="19">
        <f t="shared" si="311"/>
        <v>0</v>
      </c>
    </row>
    <row r="3296" spans="1:17">
      <c r="A3296" s="38">
        <v>41777</v>
      </c>
      <c r="B3296" s="49" t="s">
        <v>151</v>
      </c>
      <c r="C3296" s="24">
        <f t="shared" si="306"/>
        <v>30.406921776000001</v>
      </c>
      <c r="D3296" s="24">
        <f t="shared" si="307"/>
        <v>0</v>
      </c>
      <c r="E3296" s="18">
        <f>IF(G3296&gt;=0.3,(バックデータ一覧!$C$10*(バックデータ一覧!$C$12*計算過程!L3296+バックデータ一覧!$C$13*LN(計算過程!G3296)+バックデータ一覧!$C$14)^バックデータ一覧!$C$11+バックデータ一覧!$E$10*(計算過程!G3296/(バックデータ一覧!$E$12*計算過程!L3296+バックデータ一覧!$E$13*LN(計算過程!G3296)+バックデータ一覧!$E$14))^バックデータ一覧!$E$11)*計算過程!$W$11*10^-3,0)</f>
        <v>0</v>
      </c>
      <c r="F3296" s="18">
        <f>IF(G3296&lt;0.3,(バックデータ一覧!$C$10*(バックデータ一覧!$C$12*計算過程!L3296+バックデータ一覧!$C$13*LN(0.3)+バックデータ一覧!$C$14)^バックデータ一覧!$C$11+バックデータ一覧!$E$10*(0.3/(バックデータ一覧!$E$12*計算過程!L3296+バックデータ一覧!$E$13*LN(0.3)+バックデータ一覧!$E$14))^バックデータ一覧!$E$11)*計算過程!$W$11*計算過程!G3296/0.3*10^-3,0)</f>
        <v>0</v>
      </c>
      <c r="G3296" s="18">
        <f t="shared" si="308"/>
        <v>0</v>
      </c>
      <c r="H3296" s="18">
        <f t="shared" si="309"/>
        <v>0</v>
      </c>
      <c r="I3296" s="24">
        <v>0</v>
      </c>
      <c r="J3296" s="24">
        <v>0</v>
      </c>
      <c r="K3296" s="24">
        <v>0</v>
      </c>
      <c r="L3296" s="14">
        <f>貼り付けシート!C3296</f>
        <v>14.9</v>
      </c>
      <c r="M3296" s="14">
        <f>貼り付けシート!D3296</f>
        <v>9.6999999999999993</v>
      </c>
      <c r="N3296" s="18">
        <f>貼り付けシート!E3296</f>
        <v>91.746582618314548</v>
      </c>
      <c r="O3296" s="18">
        <f>貼り付けシート!F3296</f>
        <v>0</v>
      </c>
      <c r="P3296" s="19">
        <f t="shared" si="310"/>
        <v>0</v>
      </c>
      <c r="Q3296" s="19">
        <f t="shared" si="311"/>
        <v>0</v>
      </c>
    </row>
    <row r="3297" spans="1:17">
      <c r="A3297" s="38">
        <v>41777</v>
      </c>
      <c r="B3297" s="49" t="s">
        <v>152</v>
      </c>
      <c r="C3297" s="24">
        <f t="shared" si="306"/>
        <v>30.406921776000001</v>
      </c>
      <c r="D3297" s="24">
        <f t="shared" si="307"/>
        <v>0</v>
      </c>
      <c r="E3297" s="18">
        <f>IF(G3297&gt;=0.3,(バックデータ一覧!$C$10*(バックデータ一覧!$C$12*計算過程!L3297+バックデータ一覧!$C$13*LN(計算過程!G3297)+バックデータ一覧!$C$14)^バックデータ一覧!$C$11+バックデータ一覧!$E$10*(計算過程!G3297/(バックデータ一覧!$E$12*計算過程!L3297+バックデータ一覧!$E$13*LN(計算過程!G3297)+バックデータ一覧!$E$14))^バックデータ一覧!$E$11)*計算過程!$W$11*10^-3,0)</f>
        <v>0</v>
      </c>
      <c r="F3297" s="18">
        <f>IF(G3297&lt;0.3,(バックデータ一覧!$C$10*(バックデータ一覧!$C$12*計算過程!L3297+バックデータ一覧!$C$13*LN(0.3)+バックデータ一覧!$C$14)^バックデータ一覧!$C$11+バックデータ一覧!$E$10*(0.3/(バックデータ一覧!$E$12*計算過程!L3297+バックデータ一覧!$E$13*LN(0.3)+バックデータ一覧!$E$14))^バックデータ一覧!$E$11)*計算過程!$W$11*計算過程!G3297/0.3*10^-3,0)</f>
        <v>0</v>
      </c>
      <c r="G3297" s="18">
        <f t="shared" si="308"/>
        <v>0</v>
      </c>
      <c r="H3297" s="18">
        <f t="shared" si="309"/>
        <v>0</v>
      </c>
      <c r="I3297" s="24">
        <v>0</v>
      </c>
      <c r="J3297" s="24">
        <v>0</v>
      </c>
      <c r="K3297" s="24">
        <v>0</v>
      </c>
      <c r="L3297" s="14">
        <f>貼り付けシート!C3297</f>
        <v>14.4</v>
      </c>
      <c r="M3297" s="14">
        <f>貼り付けシート!D3297</f>
        <v>9.5</v>
      </c>
      <c r="N3297" s="18">
        <f>貼り付けシート!E3297</f>
        <v>92.83318542442619</v>
      </c>
      <c r="O3297" s="18">
        <f>貼り付けシート!F3297</f>
        <v>0</v>
      </c>
      <c r="P3297" s="19">
        <f t="shared" si="310"/>
        <v>0</v>
      </c>
      <c r="Q3297" s="19">
        <f t="shared" si="311"/>
        <v>0</v>
      </c>
    </row>
    <row r="3298" spans="1:17">
      <c r="A3298" s="38">
        <v>41777</v>
      </c>
      <c r="B3298" s="49" t="s">
        <v>153</v>
      </c>
      <c r="C3298" s="24">
        <f t="shared" si="306"/>
        <v>30.406921776000001</v>
      </c>
      <c r="D3298" s="24">
        <f t="shared" si="307"/>
        <v>0</v>
      </c>
      <c r="E3298" s="18">
        <f>IF(G3298&gt;=0.3,(バックデータ一覧!$C$10*(バックデータ一覧!$C$12*計算過程!L3298+バックデータ一覧!$C$13*LN(計算過程!G3298)+バックデータ一覧!$C$14)^バックデータ一覧!$C$11+バックデータ一覧!$E$10*(計算過程!G3298/(バックデータ一覧!$E$12*計算過程!L3298+バックデータ一覧!$E$13*LN(計算過程!G3298)+バックデータ一覧!$E$14))^バックデータ一覧!$E$11)*計算過程!$W$11*10^-3,0)</f>
        <v>0</v>
      </c>
      <c r="F3298" s="18">
        <f>IF(G3298&lt;0.3,(バックデータ一覧!$C$10*(バックデータ一覧!$C$12*計算過程!L3298+バックデータ一覧!$C$13*LN(0.3)+バックデータ一覧!$C$14)^バックデータ一覧!$C$11+バックデータ一覧!$E$10*(0.3/(バックデータ一覧!$E$12*計算過程!L3298+バックデータ一覧!$E$13*LN(0.3)+バックデータ一覧!$E$14))^バックデータ一覧!$E$11)*計算過程!$W$11*計算過程!G3298/0.3*10^-3,0)</f>
        <v>0</v>
      </c>
      <c r="G3298" s="18">
        <f t="shared" si="308"/>
        <v>0</v>
      </c>
      <c r="H3298" s="18">
        <f t="shared" si="309"/>
        <v>0</v>
      </c>
      <c r="I3298" s="24">
        <v>0</v>
      </c>
      <c r="J3298" s="24">
        <v>0</v>
      </c>
      <c r="K3298" s="24">
        <v>0</v>
      </c>
      <c r="L3298" s="14">
        <f>貼り付けシート!C3298</f>
        <v>14.2</v>
      </c>
      <c r="M3298" s="14">
        <f>貼り付けシート!D3298</f>
        <v>9.4</v>
      </c>
      <c r="N3298" s="18">
        <f>貼り付けシート!E3298</f>
        <v>93.068199802189454</v>
      </c>
      <c r="O3298" s="18">
        <f>貼り付けシート!F3298</f>
        <v>0</v>
      </c>
      <c r="P3298" s="19">
        <f t="shared" si="310"/>
        <v>0</v>
      </c>
      <c r="Q3298" s="19">
        <f t="shared" si="311"/>
        <v>0</v>
      </c>
    </row>
    <row r="3299" spans="1:17">
      <c r="A3299" s="38">
        <v>41777</v>
      </c>
      <c r="B3299" s="49" t="s">
        <v>154</v>
      </c>
      <c r="C3299" s="24">
        <f t="shared" si="306"/>
        <v>30.406921776000001</v>
      </c>
      <c r="D3299" s="24">
        <f t="shared" si="307"/>
        <v>0</v>
      </c>
      <c r="E3299" s="18">
        <f>IF(G3299&gt;=0.3,(バックデータ一覧!$C$10*(バックデータ一覧!$C$12*計算過程!L3299+バックデータ一覧!$C$13*LN(計算過程!G3299)+バックデータ一覧!$C$14)^バックデータ一覧!$C$11+バックデータ一覧!$E$10*(計算過程!G3299/(バックデータ一覧!$E$12*計算過程!L3299+バックデータ一覧!$E$13*LN(計算過程!G3299)+バックデータ一覧!$E$14))^バックデータ一覧!$E$11)*計算過程!$W$11*10^-3,0)</f>
        <v>0</v>
      </c>
      <c r="F3299" s="18">
        <f>IF(G3299&lt;0.3,(バックデータ一覧!$C$10*(バックデータ一覧!$C$12*計算過程!L3299+バックデータ一覧!$C$13*LN(0.3)+バックデータ一覧!$C$14)^バックデータ一覧!$C$11+バックデータ一覧!$E$10*(0.3/(バックデータ一覧!$E$12*計算過程!L3299+バックデータ一覧!$E$13*LN(0.3)+バックデータ一覧!$E$14))^バックデータ一覧!$E$11)*計算過程!$W$11*計算過程!G3299/0.3*10^-3,0)</f>
        <v>0</v>
      </c>
      <c r="G3299" s="18">
        <f t="shared" si="308"/>
        <v>0</v>
      </c>
      <c r="H3299" s="18">
        <f t="shared" si="309"/>
        <v>0</v>
      </c>
      <c r="I3299" s="24">
        <v>0</v>
      </c>
      <c r="J3299" s="24">
        <v>0</v>
      </c>
      <c r="K3299" s="24">
        <v>0</v>
      </c>
      <c r="L3299" s="14">
        <f>貼り付けシート!C3299</f>
        <v>14.7</v>
      </c>
      <c r="M3299" s="14">
        <f>貼り付けシート!D3299</f>
        <v>9.3000000000000007</v>
      </c>
      <c r="N3299" s="18">
        <f>貼り付けシート!E3299</f>
        <v>89.161871242188653</v>
      </c>
      <c r="O3299" s="18">
        <f>貼り付けシート!F3299</f>
        <v>0</v>
      </c>
      <c r="P3299" s="19">
        <f t="shared" si="310"/>
        <v>0</v>
      </c>
      <c r="Q3299" s="19">
        <f t="shared" si="311"/>
        <v>0</v>
      </c>
    </row>
    <row r="3300" spans="1:17">
      <c r="A3300" s="38">
        <v>41777</v>
      </c>
      <c r="B3300" s="49" t="s">
        <v>155</v>
      </c>
      <c r="C3300" s="24">
        <f t="shared" si="306"/>
        <v>30.406921776000001</v>
      </c>
      <c r="D3300" s="24">
        <f t="shared" si="307"/>
        <v>0</v>
      </c>
      <c r="E3300" s="18">
        <f>IF(G3300&gt;=0.3,(バックデータ一覧!$C$10*(バックデータ一覧!$C$12*計算過程!L3300+バックデータ一覧!$C$13*LN(計算過程!G3300)+バックデータ一覧!$C$14)^バックデータ一覧!$C$11+バックデータ一覧!$E$10*(計算過程!G3300/(バックデータ一覧!$E$12*計算過程!L3300+バックデータ一覧!$E$13*LN(計算過程!G3300)+バックデータ一覧!$E$14))^バックデータ一覧!$E$11)*計算過程!$W$11*10^-3,0)</f>
        <v>0</v>
      </c>
      <c r="F3300" s="18">
        <f>IF(G3300&lt;0.3,(バックデータ一覧!$C$10*(バックデータ一覧!$C$12*計算過程!L3300+バックデータ一覧!$C$13*LN(0.3)+バックデータ一覧!$C$14)^バックデータ一覧!$C$11+バックデータ一覧!$E$10*(0.3/(バックデータ一覧!$E$12*計算過程!L3300+バックデータ一覧!$E$13*LN(0.3)+バックデータ一覧!$E$14))^バックデータ一覧!$E$11)*計算過程!$W$11*計算過程!G3300/0.3*10^-3,0)</f>
        <v>0</v>
      </c>
      <c r="G3300" s="18">
        <f t="shared" si="308"/>
        <v>0</v>
      </c>
      <c r="H3300" s="18">
        <f t="shared" si="309"/>
        <v>0</v>
      </c>
      <c r="I3300" s="24">
        <v>0</v>
      </c>
      <c r="J3300" s="24">
        <v>0</v>
      </c>
      <c r="K3300" s="24">
        <v>0</v>
      </c>
      <c r="L3300" s="14">
        <f>貼り付けシート!C3300</f>
        <v>15.8</v>
      </c>
      <c r="M3300" s="14">
        <f>貼り付けシート!D3300</f>
        <v>9.4</v>
      </c>
      <c r="N3300" s="18">
        <f>貼り付けシート!E3300</f>
        <v>83.955165775270984</v>
      </c>
      <c r="O3300" s="18">
        <f>貼り付けシート!F3300</f>
        <v>0</v>
      </c>
      <c r="P3300" s="19">
        <f t="shared" si="310"/>
        <v>0</v>
      </c>
      <c r="Q3300" s="19">
        <f t="shared" si="311"/>
        <v>0</v>
      </c>
    </row>
    <row r="3301" spans="1:17">
      <c r="A3301" s="38">
        <v>41777</v>
      </c>
      <c r="B3301" s="49" t="s">
        <v>156</v>
      </c>
      <c r="C3301" s="24">
        <f t="shared" si="306"/>
        <v>30.406921776000001</v>
      </c>
      <c r="D3301" s="24">
        <f t="shared" si="307"/>
        <v>0</v>
      </c>
      <c r="E3301" s="18">
        <f>IF(G3301&gt;=0.3,(バックデータ一覧!$C$10*(バックデータ一覧!$C$12*計算過程!L3301+バックデータ一覧!$C$13*LN(計算過程!G3301)+バックデータ一覧!$C$14)^バックデータ一覧!$C$11+バックデータ一覧!$E$10*(計算過程!G3301/(バックデータ一覧!$E$12*計算過程!L3301+バックデータ一覧!$E$13*LN(計算過程!G3301)+バックデータ一覧!$E$14))^バックデータ一覧!$E$11)*計算過程!$W$11*10^-3,0)</f>
        <v>0</v>
      </c>
      <c r="F3301" s="18">
        <f>IF(G3301&lt;0.3,(バックデータ一覧!$C$10*(バックデータ一覧!$C$12*計算過程!L3301+バックデータ一覧!$C$13*LN(0.3)+バックデータ一覧!$C$14)^バックデータ一覧!$C$11+バックデータ一覧!$E$10*(0.3/(バックデータ一覧!$E$12*計算過程!L3301+バックデータ一覧!$E$13*LN(0.3)+バックデータ一覧!$E$14))^バックデータ一覧!$E$11)*計算過程!$W$11*計算過程!G3301/0.3*10^-3,0)</f>
        <v>0</v>
      </c>
      <c r="G3301" s="18">
        <f t="shared" si="308"/>
        <v>0</v>
      </c>
      <c r="H3301" s="18">
        <f t="shared" si="309"/>
        <v>0</v>
      </c>
      <c r="I3301" s="24">
        <v>0</v>
      </c>
      <c r="J3301" s="24">
        <v>0</v>
      </c>
      <c r="K3301" s="24">
        <v>0</v>
      </c>
      <c r="L3301" s="14">
        <f>貼り付けシート!C3301</f>
        <v>18.399999999999999</v>
      </c>
      <c r="M3301" s="14">
        <f>貼り付けシート!D3301</f>
        <v>9.5</v>
      </c>
      <c r="N3301" s="18">
        <f>貼り付けシート!E3301</f>
        <v>71.950402475734705</v>
      </c>
      <c r="O3301" s="18">
        <f>貼り付けシート!F3301</f>
        <v>0</v>
      </c>
      <c r="P3301" s="19">
        <f t="shared" si="310"/>
        <v>0</v>
      </c>
      <c r="Q3301" s="19">
        <f t="shared" si="311"/>
        <v>0</v>
      </c>
    </row>
    <row r="3302" spans="1:17">
      <c r="A3302" s="38">
        <v>41777</v>
      </c>
      <c r="B3302" s="49" t="s">
        <v>157</v>
      </c>
      <c r="C3302" s="24">
        <f t="shared" si="306"/>
        <v>30.406921776000001</v>
      </c>
      <c r="D3302" s="24">
        <f t="shared" si="307"/>
        <v>0</v>
      </c>
      <c r="E3302" s="18">
        <f>IF(G3302&gt;=0.3,(バックデータ一覧!$C$10*(バックデータ一覧!$C$12*計算過程!L3302+バックデータ一覧!$C$13*LN(計算過程!G3302)+バックデータ一覧!$C$14)^バックデータ一覧!$C$11+バックデータ一覧!$E$10*(計算過程!G3302/(バックデータ一覧!$E$12*計算過程!L3302+バックデータ一覧!$E$13*LN(計算過程!G3302)+バックデータ一覧!$E$14))^バックデータ一覧!$E$11)*計算過程!$W$11*10^-3,0)</f>
        <v>0</v>
      </c>
      <c r="F3302" s="18">
        <f>IF(G3302&lt;0.3,(バックデータ一覧!$C$10*(バックデータ一覧!$C$12*計算過程!L3302+バックデータ一覧!$C$13*LN(0.3)+バックデータ一覧!$C$14)^バックデータ一覧!$C$11+バックデータ一覧!$E$10*(0.3/(バックデータ一覧!$E$12*計算過程!L3302+バックデータ一覧!$E$13*LN(0.3)+バックデータ一覧!$E$14))^バックデータ一覧!$E$11)*計算過程!$W$11*計算過程!G3302/0.3*10^-3,0)</f>
        <v>0</v>
      </c>
      <c r="G3302" s="18">
        <f t="shared" si="308"/>
        <v>0</v>
      </c>
      <c r="H3302" s="18">
        <f t="shared" si="309"/>
        <v>0</v>
      </c>
      <c r="I3302" s="24">
        <v>0</v>
      </c>
      <c r="J3302" s="24">
        <v>0</v>
      </c>
      <c r="K3302" s="24">
        <v>0</v>
      </c>
      <c r="L3302" s="14">
        <f>貼り付けシート!C3302</f>
        <v>21.7</v>
      </c>
      <c r="M3302" s="14">
        <f>貼り付けシート!D3302</f>
        <v>9.6999999999999993</v>
      </c>
      <c r="N3302" s="18">
        <f>貼り付けシート!E3302</f>
        <v>59.868196776360783</v>
      </c>
      <c r="O3302" s="18">
        <f>貼り付けシート!F3302</f>
        <v>0</v>
      </c>
      <c r="P3302" s="19">
        <f t="shared" si="310"/>
        <v>0</v>
      </c>
      <c r="Q3302" s="19">
        <f t="shared" si="311"/>
        <v>0</v>
      </c>
    </row>
    <row r="3303" spans="1:17">
      <c r="A3303" s="38">
        <v>41777</v>
      </c>
      <c r="B3303" s="49" t="s">
        <v>158</v>
      </c>
      <c r="C3303" s="24">
        <f t="shared" si="306"/>
        <v>30.406921776000001</v>
      </c>
      <c r="D3303" s="24">
        <f t="shared" si="307"/>
        <v>0</v>
      </c>
      <c r="E3303" s="18">
        <f>IF(G3303&gt;=0.3,(バックデータ一覧!$C$10*(バックデータ一覧!$C$12*計算過程!L3303+バックデータ一覧!$C$13*LN(計算過程!G3303)+バックデータ一覧!$C$14)^バックデータ一覧!$C$11+バックデータ一覧!$E$10*(計算過程!G3303/(バックデータ一覧!$E$12*計算過程!L3303+バックデータ一覧!$E$13*LN(計算過程!G3303)+バックデータ一覧!$E$14))^バックデータ一覧!$E$11)*計算過程!$W$11*10^-3,0)</f>
        <v>0</v>
      </c>
      <c r="F3303" s="18">
        <f>IF(G3303&lt;0.3,(バックデータ一覧!$C$10*(バックデータ一覧!$C$12*計算過程!L3303+バックデータ一覧!$C$13*LN(0.3)+バックデータ一覧!$C$14)^バックデータ一覧!$C$11+バックデータ一覧!$E$10*(0.3/(バックデータ一覧!$E$12*計算過程!L3303+バックデータ一覧!$E$13*LN(0.3)+バックデータ一覧!$E$14))^バックデータ一覧!$E$11)*計算過程!$W$11*計算過程!G3303/0.3*10^-3,0)</f>
        <v>0</v>
      </c>
      <c r="G3303" s="18">
        <f t="shared" si="308"/>
        <v>0</v>
      </c>
      <c r="H3303" s="18">
        <f t="shared" si="309"/>
        <v>0</v>
      </c>
      <c r="I3303" s="24">
        <v>0</v>
      </c>
      <c r="J3303" s="24">
        <v>0</v>
      </c>
      <c r="K3303" s="24">
        <v>0</v>
      </c>
      <c r="L3303" s="14">
        <f>貼り付けシート!C3303</f>
        <v>25</v>
      </c>
      <c r="M3303" s="14">
        <f>貼り付けシート!D3303</f>
        <v>10</v>
      </c>
      <c r="N3303" s="18">
        <f>貼り付けシート!E3303</f>
        <v>50.546899249292622</v>
      </c>
      <c r="O3303" s="18">
        <f>貼り付けシート!F3303</f>
        <v>0</v>
      </c>
      <c r="P3303" s="19">
        <f t="shared" si="310"/>
        <v>0</v>
      </c>
      <c r="Q3303" s="19">
        <f t="shared" si="311"/>
        <v>0</v>
      </c>
    </row>
    <row r="3304" spans="1:17">
      <c r="A3304" s="38">
        <v>41777</v>
      </c>
      <c r="B3304" s="49" t="s">
        <v>159</v>
      </c>
      <c r="C3304" s="24">
        <f t="shared" si="306"/>
        <v>30.406921776000001</v>
      </c>
      <c r="D3304" s="24">
        <f t="shared" si="307"/>
        <v>0</v>
      </c>
      <c r="E3304" s="18">
        <f>IF(G3304&gt;=0.3,(バックデータ一覧!$C$10*(バックデータ一覧!$C$12*計算過程!L3304+バックデータ一覧!$C$13*LN(計算過程!G3304)+バックデータ一覧!$C$14)^バックデータ一覧!$C$11+バックデータ一覧!$E$10*(計算過程!G3304/(バックデータ一覧!$E$12*計算過程!L3304+バックデータ一覧!$E$13*LN(計算過程!G3304)+バックデータ一覧!$E$14))^バックデータ一覧!$E$11)*計算過程!$W$11*10^-3,0)</f>
        <v>0</v>
      </c>
      <c r="F3304" s="18">
        <f>IF(G3304&lt;0.3,(バックデータ一覧!$C$10*(バックデータ一覧!$C$12*計算過程!L3304+バックデータ一覧!$C$13*LN(0.3)+バックデータ一覧!$C$14)^バックデータ一覧!$C$11+バックデータ一覧!$E$10*(0.3/(バックデータ一覧!$E$12*計算過程!L3304+バックデータ一覧!$E$13*LN(0.3)+バックデータ一覧!$E$14))^バックデータ一覧!$E$11)*計算過程!$W$11*計算過程!G3304/0.3*10^-3,0)</f>
        <v>0</v>
      </c>
      <c r="G3304" s="18">
        <f t="shared" si="308"/>
        <v>0</v>
      </c>
      <c r="H3304" s="18">
        <f t="shared" si="309"/>
        <v>0</v>
      </c>
      <c r="I3304" s="24">
        <v>0</v>
      </c>
      <c r="J3304" s="24">
        <v>0</v>
      </c>
      <c r="K3304" s="24">
        <v>0</v>
      </c>
      <c r="L3304" s="14">
        <f>貼り付けシート!C3304</f>
        <v>25</v>
      </c>
      <c r="M3304" s="14">
        <f>貼り付けシート!D3304</f>
        <v>10.199999999999999</v>
      </c>
      <c r="N3304" s="18">
        <f>貼り付けシート!E3304</f>
        <v>51.541526624587142</v>
      </c>
      <c r="O3304" s="18">
        <f>貼り付けシート!F3304</f>
        <v>0</v>
      </c>
      <c r="P3304" s="19">
        <f t="shared" si="310"/>
        <v>0</v>
      </c>
      <c r="Q3304" s="19">
        <f t="shared" si="311"/>
        <v>0</v>
      </c>
    </row>
    <row r="3305" spans="1:17">
      <c r="A3305" s="38">
        <v>41777</v>
      </c>
      <c r="B3305" s="49" t="s">
        <v>160</v>
      </c>
      <c r="C3305" s="24">
        <f t="shared" si="306"/>
        <v>30.406921776000001</v>
      </c>
      <c r="D3305" s="24">
        <f t="shared" si="307"/>
        <v>0</v>
      </c>
      <c r="E3305" s="18">
        <f>IF(G3305&gt;=0.3,(バックデータ一覧!$C$10*(バックデータ一覧!$C$12*計算過程!L3305+バックデータ一覧!$C$13*LN(計算過程!G3305)+バックデータ一覧!$C$14)^バックデータ一覧!$C$11+バックデータ一覧!$E$10*(計算過程!G3305/(バックデータ一覧!$E$12*計算過程!L3305+バックデータ一覧!$E$13*LN(計算過程!G3305)+バックデータ一覧!$E$14))^バックデータ一覧!$E$11)*計算過程!$W$11*10^-3,0)</f>
        <v>0</v>
      </c>
      <c r="F3305" s="18">
        <f>IF(G3305&lt;0.3,(バックデータ一覧!$C$10*(バックデータ一覧!$C$12*計算過程!L3305+バックデータ一覧!$C$13*LN(0.3)+バックデータ一覧!$C$14)^バックデータ一覧!$C$11+バックデータ一覧!$E$10*(0.3/(バックデータ一覧!$E$12*計算過程!L3305+バックデータ一覧!$E$13*LN(0.3)+バックデータ一覧!$E$14))^バックデータ一覧!$E$11)*計算過程!$W$11*計算過程!G3305/0.3*10^-3,0)</f>
        <v>0</v>
      </c>
      <c r="G3305" s="18">
        <f t="shared" si="308"/>
        <v>0</v>
      </c>
      <c r="H3305" s="18">
        <f t="shared" si="309"/>
        <v>0</v>
      </c>
      <c r="I3305" s="24">
        <v>0</v>
      </c>
      <c r="J3305" s="24">
        <v>0</v>
      </c>
      <c r="K3305" s="24">
        <v>0</v>
      </c>
      <c r="L3305" s="14">
        <f>貼り付けシート!C3305</f>
        <v>25</v>
      </c>
      <c r="M3305" s="14">
        <f>貼り付けシート!D3305</f>
        <v>10.5</v>
      </c>
      <c r="N3305" s="18">
        <f>貼り付けシート!E3305</f>
        <v>53.032288287479176</v>
      </c>
      <c r="O3305" s="18">
        <f>貼り付けシート!F3305</f>
        <v>0</v>
      </c>
      <c r="P3305" s="19">
        <f t="shared" si="310"/>
        <v>0</v>
      </c>
      <c r="Q3305" s="19">
        <f t="shared" si="311"/>
        <v>0</v>
      </c>
    </row>
    <row r="3306" spans="1:17">
      <c r="A3306" s="38">
        <v>41777</v>
      </c>
      <c r="B3306" s="49" t="s">
        <v>161</v>
      </c>
      <c r="C3306" s="24">
        <f t="shared" si="306"/>
        <v>30.406921776000001</v>
      </c>
      <c r="D3306" s="24">
        <f t="shared" si="307"/>
        <v>0</v>
      </c>
      <c r="E3306" s="18">
        <f>IF(G3306&gt;=0.3,(バックデータ一覧!$C$10*(バックデータ一覧!$C$12*計算過程!L3306+バックデータ一覧!$C$13*LN(計算過程!G3306)+バックデータ一覧!$C$14)^バックデータ一覧!$C$11+バックデータ一覧!$E$10*(計算過程!G3306/(バックデータ一覧!$E$12*計算過程!L3306+バックデータ一覧!$E$13*LN(計算過程!G3306)+バックデータ一覧!$E$14))^バックデータ一覧!$E$11)*計算過程!$W$11*10^-3,0)</f>
        <v>0</v>
      </c>
      <c r="F3306" s="18">
        <f>IF(G3306&lt;0.3,(バックデータ一覧!$C$10*(バックデータ一覧!$C$12*計算過程!L3306+バックデータ一覧!$C$13*LN(0.3)+バックデータ一覧!$C$14)^バックデータ一覧!$C$11+バックデータ一覧!$E$10*(0.3/(バックデータ一覧!$E$12*計算過程!L3306+バックデータ一覧!$E$13*LN(0.3)+バックデータ一覧!$E$14))^バックデータ一覧!$E$11)*計算過程!$W$11*計算過程!G3306/0.3*10^-3,0)</f>
        <v>0</v>
      </c>
      <c r="G3306" s="18">
        <f t="shared" si="308"/>
        <v>0</v>
      </c>
      <c r="H3306" s="18">
        <f t="shared" si="309"/>
        <v>0</v>
      </c>
      <c r="I3306" s="24">
        <v>0</v>
      </c>
      <c r="J3306" s="24">
        <v>0</v>
      </c>
      <c r="K3306" s="24">
        <v>0</v>
      </c>
      <c r="L3306" s="14">
        <f>貼り付けシート!C3306</f>
        <v>25.6</v>
      </c>
      <c r="M3306" s="14">
        <f>貼り付けシート!D3306</f>
        <v>10</v>
      </c>
      <c r="N3306" s="18">
        <f>貼り付けシート!E3306</f>
        <v>48.774835562189459</v>
      </c>
      <c r="O3306" s="18">
        <f>貼り付けシート!F3306</f>
        <v>0</v>
      </c>
      <c r="P3306" s="19">
        <f t="shared" si="310"/>
        <v>0</v>
      </c>
      <c r="Q3306" s="19">
        <f t="shared" si="311"/>
        <v>0</v>
      </c>
    </row>
    <row r="3307" spans="1:17">
      <c r="A3307" s="38">
        <v>41777</v>
      </c>
      <c r="B3307" s="49" t="s">
        <v>162</v>
      </c>
      <c r="C3307" s="24">
        <f t="shared" si="306"/>
        <v>30.406921776000001</v>
      </c>
      <c r="D3307" s="24">
        <f t="shared" si="307"/>
        <v>0</v>
      </c>
      <c r="E3307" s="18">
        <f>IF(G3307&gt;=0.3,(バックデータ一覧!$C$10*(バックデータ一覧!$C$12*計算過程!L3307+バックデータ一覧!$C$13*LN(計算過程!G3307)+バックデータ一覧!$C$14)^バックデータ一覧!$C$11+バックデータ一覧!$E$10*(計算過程!G3307/(バックデータ一覧!$E$12*計算過程!L3307+バックデータ一覧!$E$13*LN(計算過程!G3307)+バックデータ一覧!$E$14))^バックデータ一覧!$E$11)*計算過程!$W$11*10^-3,0)</f>
        <v>0</v>
      </c>
      <c r="F3307" s="18">
        <f>IF(G3307&lt;0.3,(バックデータ一覧!$C$10*(バックデータ一覧!$C$12*計算過程!L3307+バックデータ一覧!$C$13*LN(0.3)+バックデータ一覧!$C$14)^バックデータ一覧!$C$11+バックデータ一覧!$E$10*(0.3/(バックデータ一覧!$E$12*計算過程!L3307+バックデータ一覧!$E$13*LN(0.3)+バックデータ一覧!$E$14))^バックデータ一覧!$E$11)*計算過程!$W$11*計算過程!G3307/0.3*10^-3,0)</f>
        <v>0</v>
      </c>
      <c r="G3307" s="18">
        <f t="shared" si="308"/>
        <v>0</v>
      </c>
      <c r="H3307" s="18">
        <f t="shared" si="309"/>
        <v>0</v>
      </c>
      <c r="I3307" s="24">
        <v>0</v>
      </c>
      <c r="J3307" s="24">
        <v>0</v>
      </c>
      <c r="K3307" s="24">
        <v>0</v>
      </c>
      <c r="L3307" s="14">
        <f>貼り付けシート!C3307</f>
        <v>25.9</v>
      </c>
      <c r="M3307" s="14">
        <f>貼り付けシート!D3307</f>
        <v>9.6999999999999993</v>
      </c>
      <c r="N3307" s="18">
        <f>貼り付けシート!E3307</f>
        <v>46.499777010712315</v>
      </c>
      <c r="O3307" s="18">
        <f>貼り付けシート!F3307</f>
        <v>0</v>
      </c>
      <c r="P3307" s="19">
        <f t="shared" si="310"/>
        <v>0</v>
      </c>
      <c r="Q3307" s="19">
        <f t="shared" si="311"/>
        <v>0</v>
      </c>
    </row>
    <row r="3308" spans="1:17">
      <c r="A3308" s="38">
        <v>41777</v>
      </c>
      <c r="B3308" s="49" t="s">
        <v>163</v>
      </c>
      <c r="C3308" s="24">
        <f t="shared" si="306"/>
        <v>30.406921776000001</v>
      </c>
      <c r="D3308" s="24">
        <f t="shared" si="307"/>
        <v>0</v>
      </c>
      <c r="E3308" s="18">
        <f>IF(G3308&gt;=0.3,(バックデータ一覧!$C$10*(バックデータ一覧!$C$12*計算過程!L3308+バックデータ一覧!$C$13*LN(計算過程!G3308)+バックデータ一覧!$C$14)^バックデータ一覧!$C$11+バックデータ一覧!$E$10*(計算過程!G3308/(バックデータ一覧!$E$12*計算過程!L3308+バックデータ一覧!$E$13*LN(計算過程!G3308)+バックデータ一覧!$E$14))^バックデータ一覧!$E$11)*計算過程!$W$11*10^-3,0)</f>
        <v>0</v>
      </c>
      <c r="F3308" s="18">
        <f>IF(G3308&lt;0.3,(バックデータ一覧!$C$10*(バックデータ一覧!$C$12*計算過程!L3308+バックデータ一覧!$C$13*LN(0.3)+バックデータ一覧!$C$14)^バックデータ一覧!$C$11+バックデータ一覧!$E$10*(0.3/(バックデータ一覧!$E$12*計算過程!L3308+バックデータ一覧!$E$13*LN(0.3)+バックデータ一覧!$E$14))^バックデータ一覧!$E$11)*計算過程!$W$11*計算過程!G3308/0.3*10^-3,0)</f>
        <v>0</v>
      </c>
      <c r="G3308" s="18">
        <f t="shared" si="308"/>
        <v>0</v>
      </c>
      <c r="H3308" s="18">
        <f t="shared" si="309"/>
        <v>0</v>
      </c>
      <c r="I3308" s="24">
        <v>0</v>
      </c>
      <c r="J3308" s="24">
        <v>0</v>
      </c>
      <c r="K3308" s="24">
        <v>0</v>
      </c>
      <c r="L3308" s="14">
        <f>貼り付けシート!C3308</f>
        <v>29.6</v>
      </c>
      <c r="M3308" s="14">
        <f>貼り付けシート!D3308</f>
        <v>9.3000000000000007</v>
      </c>
      <c r="N3308" s="18">
        <f>貼り付けシート!E3308</f>
        <v>35.943157079870254</v>
      </c>
      <c r="O3308" s="18">
        <f>貼り付けシート!F3308</f>
        <v>0</v>
      </c>
      <c r="P3308" s="19">
        <f t="shared" si="310"/>
        <v>0</v>
      </c>
      <c r="Q3308" s="19">
        <f t="shared" si="311"/>
        <v>0</v>
      </c>
    </row>
    <row r="3309" spans="1:17">
      <c r="A3309" s="38">
        <v>41777</v>
      </c>
      <c r="B3309" s="49" t="s">
        <v>164</v>
      </c>
      <c r="C3309" s="24">
        <f t="shared" si="306"/>
        <v>30.406921776000001</v>
      </c>
      <c r="D3309" s="24">
        <f t="shared" si="307"/>
        <v>0</v>
      </c>
      <c r="E3309" s="18">
        <f>IF(G3309&gt;=0.3,(バックデータ一覧!$C$10*(バックデータ一覧!$C$12*計算過程!L3309+バックデータ一覧!$C$13*LN(計算過程!G3309)+バックデータ一覧!$C$14)^バックデータ一覧!$C$11+バックデータ一覧!$E$10*(計算過程!G3309/(バックデータ一覧!$E$12*計算過程!L3309+バックデータ一覧!$E$13*LN(計算過程!G3309)+バックデータ一覧!$E$14))^バックデータ一覧!$E$11)*計算過程!$W$11*10^-3,0)</f>
        <v>0</v>
      </c>
      <c r="F3309" s="18">
        <f>IF(G3309&lt;0.3,(バックデータ一覧!$C$10*(バックデータ一覧!$C$12*計算過程!L3309+バックデータ一覧!$C$13*LN(0.3)+バックデータ一覧!$C$14)^バックデータ一覧!$C$11+バックデータ一覧!$E$10*(0.3/(バックデータ一覧!$E$12*計算過程!L3309+バックデータ一覧!$E$13*LN(0.3)+バックデータ一覧!$E$14))^バックデータ一覧!$E$11)*計算過程!$W$11*計算過程!G3309/0.3*10^-3,0)</f>
        <v>0</v>
      </c>
      <c r="G3309" s="18">
        <f t="shared" si="308"/>
        <v>0</v>
      </c>
      <c r="H3309" s="18">
        <f t="shared" si="309"/>
        <v>0</v>
      </c>
      <c r="I3309" s="24">
        <v>0</v>
      </c>
      <c r="J3309" s="24">
        <v>0</v>
      </c>
      <c r="K3309" s="24">
        <v>0</v>
      </c>
      <c r="L3309" s="14">
        <f>貼り付けシート!C3309</f>
        <v>28.4</v>
      </c>
      <c r="M3309" s="14">
        <f>貼り付けシート!D3309</f>
        <v>8.6999999999999993</v>
      </c>
      <c r="N3309" s="18">
        <f>貼り付けシート!E3309</f>
        <v>36.075079562441012</v>
      </c>
      <c r="O3309" s="18">
        <f>貼り付けシート!F3309</f>
        <v>0</v>
      </c>
      <c r="P3309" s="19">
        <f t="shared" si="310"/>
        <v>0</v>
      </c>
      <c r="Q3309" s="19">
        <f t="shared" si="311"/>
        <v>0</v>
      </c>
    </row>
    <row r="3310" spans="1:17">
      <c r="A3310" s="38">
        <v>41777</v>
      </c>
      <c r="B3310" s="49" t="s">
        <v>165</v>
      </c>
      <c r="C3310" s="24">
        <f t="shared" si="306"/>
        <v>30.406921776000001</v>
      </c>
      <c r="D3310" s="24">
        <f t="shared" si="307"/>
        <v>0</v>
      </c>
      <c r="E3310" s="18">
        <f>IF(G3310&gt;=0.3,(バックデータ一覧!$C$10*(バックデータ一覧!$C$12*計算過程!L3310+バックデータ一覧!$C$13*LN(計算過程!G3310)+バックデータ一覧!$C$14)^バックデータ一覧!$C$11+バックデータ一覧!$E$10*(計算過程!G3310/(バックデータ一覧!$E$12*計算過程!L3310+バックデータ一覧!$E$13*LN(計算過程!G3310)+バックデータ一覧!$E$14))^バックデータ一覧!$E$11)*計算過程!$W$11*10^-3,0)</f>
        <v>0</v>
      </c>
      <c r="F3310" s="18">
        <f>IF(G3310&lt;0.3,(バックデータ一覧!$C$10*(バックデータ一覧!$C$12*計算過程!L3310+バックデータ一覧!$C$13*LN(0.3)+バックデータ一覧!$C$14)^バックデータ一覧!$C$11+バックデータ一覧!$E$10*(0.3/(バックデータ一覧!$E$12*計算過程!L3310+バックデータ一覧!$E$13*LN(0.3)+バックデータ一覧!$E$14))^バックデータ一覧!$E$11)*計算過程!$W$11*計算過程!G3310/0.3*10^-3,0)</f>
        <v>0</v>
      </c>
      <c r="G3310" s="18">
        <f t="shared" si="308"/>
        <v>0</v>
      </c>
      <c r="H3310" s="18">
        <f t="shared" si="309"/>
        <v>0</v>
      </c>
      <c r="I3310" s="24">
        <v>0</v>
      </c>
      <c r="J3310" s="24">
        <v>0</v>
      </c>
      <c r="K3310" s="24">
        <v>0</v>
      </c>
      <c r="L3310" s="14">
        <f>貼り付けシート!C3310</f>
        <v>27.4</v>
      </c>
      <c r="M3310" s="14">
        <f>貼り付けシート!D3310</f>
        <v>8.1</v>
      </c>
      <c r="N3310" s="18">
        <f>貼り付けシート!E3310</f>
        <v>35.638027732887309</v>
      </c>
      <c r="O3310" s="18">
        <f>貼り付けシート!F3310</f>
        <v>0</v>
      </c>
      <c r="P3310" s="19">
        <f t="shared" si="310"/>
        <v>0</v>
      </c>
      <c r="Q3310" s="19">
        <f t="shared" si="311"/>
        <v>0</v>
      </c>
    </row>
    <row r="3311" spans="1:17">
      <c r="A3311" s="38">
        <v>41777</v>
      </c>
      <c r="B3311" s="49" t="s">
        <v>166</v>
      </c>
      <c r="C3311" s="24">
        <f t="shared" si="306"/>
        <v>30.406921776000001</v>
      </c>
      <c r="D3311" s="24">
        <f t="shared" si="307"/>
        <v>0</v>
      </c>
      <c r="E3311" s="18">
        <f>IF(G3311&gt;=0.3,(バックデータ一覧!$C$10*(バックデータ一覧!$C$12*計算過程!L3311+バックデータ一覧!$C$13*LN(計算過程!G3311)+バックデータ一覧!$C$14)^バックデータ一覧!$C$11+バックデータ一覧!$E$10*(計算過程!G3311/(バックデータ一覧!$E$12*計算過程!L3311+バックデータ一覧!$E$13*LN(計算過程!G3311)+バックデータ一覧!$E$14))^バックデータ一覧!$E$11)*計算過程!$W$11*10^-3,0)</f>
        <v>0</v>
      </c>
      <c r="F3311" s="18">
        <f>IF(G3311&lt;0.3,(バックデータ一覧!$C$10*(バックデータ一覧!$C$12*計算過程!L3311+バックデータ一覧!$C$13*LN(0.3)+バックデータ一覧!$C$14)^バックデータ一覧!$C$11+バックデータ一覧!$E$10*(0.3/(バックデータ一覧!$E$12*計算過程!L3311+バックデータ一覧!$E$13*LN(0.3)+バックデータ一覧!$E$14))^バックデータ一覧!$E$11)*計算過程!$W$11*計算過程!G3311/0.3*10^-3,0)</f>
        <v>0</v>
      </c>
      <c r="G3311" s="18">
        <f t="shared" si="308"/>
        <v>0</v>
      </c>
      <c r="H3311" s="18">
        <f t="shared" si="309"/>
        <v>0</v>
      </c>
      <c r="I3311" s="24">
        <v>0</v>
      </c>
      <c r="J3311" s="24">
        <v>0</v>
      </c>
      <c r="K3311" s="24">
        <v>0</v>
      </c>
      <c r="L3311" s="14">
        <f>貼り付けシート!C3311</f>
        <v>26.7</v>
      </c>
      <c r="M3311" s="14">
        <f>貼り付けシート!D3311</f>
        <v>7.5</v>
      </c>
      <c r="N3311" s="18">
        <f>貼り付けシート!E3311</f>
        <v>34.414935907222493</v>
      </c>
      <c r="O3311" s="18">
        <f>貼り付けシート!F3311</f>
        <v>0</v>
      </c>
      <c r="P3311" s="19">
        <f t="shared" si="310"/>
        <v>0</v>
      </c>
      <c r="Q3311" s="19">
        <f t="shared" si="311"/>
        <v>0</v>
      </c>
    </row>
    <row r="3312" spans="1:17">
      <c r="A3312" s="38">
        <v>41777</v>
      </c>
      <c r="B3312" s="49" t="s">
        <v>167</v>
      </c>
      <c r="C3312" s="24">
        <f t="shared" si="306"/>
        <v>30.406921776000001</v>
      </c>
      <c r="D3312" s="24">
        <f t="shared" si="307"/>
        <v>0</v>
      </c>
      <c r="E3312" s="18">
        <f>IF(G3312&gt;=0.3,(バックデータ一覧!$C$10*(バックデータ一覧!$C$12*計算過程!L3312+バックデータ一覧!$C$13*LN(計算過程!G3312)+バックデータ一覧!$C$14)^バックデータ一覧!$C$11+バックデータ一覧!$E$10*(計算過程!G3312/(バックデータ一覧!$E$12*計算過程!L3312+バックデータ一覧!$E$13*LN(計算過程!G3312)+バックデータ一覧!$E$14))^バックデータ一覧!$E$11)*計算過程!$W$11*10^-3,0)</f>
        <v>0</v>
      </c>
      <c r="F3312" s="18">
        <f>IF(G3312&lt;0.3,(バックデータ一覧!$C$10*(バックデータ一覧!$C$12*計算過程!L3312+バックデータ一覧!$C$13*LN(0.3)+バックデータ一覧!$C$14)^バックデータ一覧!$C$11+バックデータ一覧!$E$10*(0.3/(バックデータ一覧!$E$12*計算過程!L3312+バックデータ一覧!$E$13*LN(0.3)+バックデータ一覧!$E$14))^バックデータ一覧!$E$11)*計算過程!$W$11*計算過程!G3312/0.3*10^-3,0)</f>
        <v>0</v>
      </c>
      <c r="G3312" s="18">
        <f t="shared" si="308"/>
        <v>0</v>
      </c>
      <c r="H3312" s="18">
        <f t="shared" si="309"/>
        <v>0</v>
      </c>
      <c r="I3312" s="24">
        <v>0</v>
      </c>
      <c r="J3312" s="24">
        <v>0</v>
      </c>
      <c r="K3312" s="24">
        <v>0</v>
      </c>
      <c r="L3312" s="14">
        <f>貼り付けシート!C3312</f>
        <v>24.9</v>
      </c>
      <c r="M3312" s="14">
        <f>貼り付けシート!D3312</f>
        <v>7.6</v>
      </c>
      <c r="N3312" s="18">
        <f>貼り付けシート!E3312</f>
        <v>38.792741807354481</v>
      </c>
      <c r="O3312" s="18">
        <f>貼り付けシート!F3312</f>
        <v>0</v>
      </c>
      <c r="P3312" s="19">
        <f t="shared" si="310"/>
        <v>0</v>
      </c>
      <c r="Q3312" s="19">
        <f t="shared" si="311"/>
        <v>0</v>
      </c>
    </row>
    <row r="3313" spans="1:17">
      <c r="A3313" s="38">
        <v>41777</v>
      </c>
      <c r="B3313" s="49" t="s">
        <v>168</v>
      </c>
      <c r="C3313" s="24">
        <f t="shared" si="306"/>
        <v>30.406921776000001</v>
      </c>
      <c r="D3313" s="24">
        <f t="shared" si="307"/>
        <v>0</v>
      </c>
      <c r="E3313" s="18">
        <f>IF(G3313&gt;=0.3,(バックデータ一覧!$C$10*(バックデータ一覧!$C$12*計算過程!L3313+バックデータ一覧!$C$13*LN(計算過程!G3313)+バックデータ一覧!$C$14)^バックデータ一覧!$C$11+バックデータ一覧!$E$10*(計算過程!G3313/(バックデータ一覧!$E$12*計算過程!L3313+バックデータ一覧!$E$13*LN(計算過程!G3313)+バックデータ一覧!$E$14))^バックデータ一覧!$E$11)*計算過程!$W$11*10^-3,0)</f>
        <v>0</v>
      </c>
      <c r="F3313" s="18">
        <f>IF(G3313&lt;0.3,(バックデータ一覧!$C$10*(バックデータ一覧!$C$12*計算過程!L3313+バックデータ一覧!$C$13*LN(0.3)+バックデータ一覧!$C$14)^バックデータ一覧!$C$11+バックデータ一覧!$E$10*(0.3/(バックデータ一覧!$E$12*計算過程!L3313+バックデータ一覧!$E$13*LN(0.3)+バックデータ一覧!$E$14))^バックデータ一覧!$E$11)*計算過程!$W$11*計算過程!G3313/0.3*10^-3,0)</f>
        <v>0</v>
      </c>
      <c r="G3313" s="18">
        <f t="shared" si="308"/>
        <v>0</v>
      </c>
      <c r="H3313" s="18">
        <f t="shared" si="309"/>
        <v>0</v>
      </c>
      <c r="I3313" s="24">
        <v>0</v>
      </c>
      <c r="J3313" s="24">
        <v>0</v>
      </c>
      <c r="K3313" s="24">
        <v>0</v>
      </c>
      <c r="L3313" s="14">
        <f>貼り付けシート!C3313</f>
        <v>23.6</v>
      </c>
      <c r="M3313" s="14">
        <f>貼り付けシート!D3313</f>
        <v>7.6</v>
      </c>
      <c r="N3313" s="18">
        <f>貼り付けシート!E3313</f>
        <v>41.937341713166617</v>
      </c>
      <c r="O3313" s="18">
        <f>貼り付けシート!F3313</f>
        <v>0</v>
      </c>
      <c r="P3313" s="19">
        <f t="shared" si="310"/>
        <v>0</v>
      </c>
      <c r="Q3313" s="19">
        <f t="shared" si="311"/>
        <v>0</v>
      </c>
    </row>
    <row r="3314" spans="1:17">
      <c r="A3314" s="38">
        <v>41777</v>
      </c>
      <c r="B3314" s="49" t="s">
        <v>169</v>
      </c>
      <c r="C3314" s="24">
        <f t="shared" si="306"/>
        <v>30.406921776000001</v>
      </c>
      <c r="D3314" s="24">
        <f t="shared" si="307"/>
        <v>0</v>
      </c>
      <c r="E3314" s="18">
        <f>IF(G3314&gt;=0.3,(バックデータ一覧!$C$10*(バックデータ一覧!$C$12*計算過程!L3314+バックデータ一覧!$C$13*LN(計算過程!G3314)+バックデータ一覧!$C$14)^バックデータ一覧!$C$11+バックデータ一覧!$E$10*(計算過程!G3314/(バックデータ一覧!$E$12*計算過程!L3314+バックデータ一覧!$E$13*LN(計算過程!G3314)+バックデータ一覧!$E$14))^バックデータ一覧!$E$11)*計算過程!$W$11*10^-3,0)</f>
        <v>0</v>
      </c>
      <c r="F3314" s="18">
        <f>IF(G3314&lt;0.3,(バックデータ一覧!$C$10*(バックデータ一覧!$C$12*計算過程!L3314+バックデータ一覧!$C$13*LN(0.3)+バックデータ一覧!$C$14)^バックデータ一覧!$C$11+バックデータ一覧!$E$10*(0.3/(バックデータ一覧!$E$12*計算過程!L3314+バックデータ一覧!$E$13*LN(0.3)+バックデータ一覧!$E$14))^バックデータ一覧!$E$11)*計算過程!$W$11*計算過程!G3314/0.3*10^-3,0)</f>
        <v>0</v>
      </c>
      <c r="G3314" s="18">
        <f t="shared" si="308"/>
        <v>0</v>
      </c>
      <c r="H3314" s="18">
        <f t="shared" si="309"/>
        <v>0</v>
      </c>
      <c r="I3314" s="24">
        <v>0</v>
      </c>
      <c r="J3314" s="24">
        <v>0</v>
      </c>
      <c r="K3314" s="24">
        <v>0</v>
      </c>
      <c r="L3314" s="14">
        <f>貼り付けシート!C3314</f>
        <v>22.2</v>
      </c>
      <c r="M3314" s="14">
        <f>貼り付けシート!D3314</f>
        <v>7.8</v>
      </c>
      <c r="N3314" s="18">
        <f>貼り付けシート!E3314</f>
        <v>46.835654386691964</v>
      </c>
      <c r="O3314" s="18">
        <f>貼り付けシート!F3314</f>
        <v>0</v>
      </c>
      <c r="P3314" s="19">
        <f t="shared" si="310"/>
        <v>0</v>
      </c>
      <c r="Q3314" s="19">
        <f t="shared" si="311"/>
        <v>0</v>
      </c>
    </row>
    <row r="3315" spans="1:17">
      <c r="A3315" s="38">
        <v>41777</v>
      </c>
      <c r="B3315" s="49" t="s">
        <v>170</v>
      </c>
      <c r="C3315" s="24">
        <f t="shared" si="306"/>
        <v>30.406921776000001</v>
      </c>
      <c r="D3315" s="24">
        <f t="shared" si="307"/>
        <v>0</v>
      </c>
      <c r="E3315" s="18">
        <f>IF(G3315&gt;=0.3,(バックデータ一覧!$C$10*(バックデータ一覧!$C$12*計算過程!L3315+バックデータ一覧!$C$13*LN(計算過程!G3315)+バックデータ一覧!$C$14)^バックデータ一覧!$C$11+バックデータ一覧!$E$10*(計算過程!G3315/(バックデータ一覧!$E$12*計算過程!L3315+バックデータ一覧!$E$13*LN(計算過程!G3315)+バックデータ一覧!$E$14))^バックデータ一覧!$E$11)*計算過程!$W$11*10^-3,0)</f>
        <v>0</v>
      </c>
      <c r="F3315" s="18">
        <f>IF(G3315&lt;0.3,(バックデータ一覧!$C$10*(バックデータ一覧!$C$12*計算過程!L3315+バックデータ一覧!$C$13*LN(0.3)+バックデータ一覧!$C$14)^バックデータ一覧!$C$11+バックデータ一覧!$E$10*(0.3/(バックデータ一覧!$E$12*計算過程!L3315+バックデータ一覧!$E$13*LN(0.3)+バックデータ一覧!$E$14))^バックデータ一覧!$E$11)*計算過程!$W$11*計算過程!G3315/0.3*10^-3,0)</f>
        <v>0</v>
      </c>
      <c r="G3315" s="18">
        <f t="shared" si="308"/>
        <v>0</v>
      </c>
      <c r="H3315" s="18">
        <f t="shared" si="309"/>
        <v>0</v>
      </c>
      <c r="I3315" s="24">
        <v>0</v>
      </c>
      <c r="J3315" s="24">
        <v>0</v>
      </c>
      <c r="K3315" s="24">
        <v>0</v>
      </c>
      <c r="L3315" s="14">
        <f>貼り付けシート!C3315</f>
        <v>19.399999999999999</v>
      </c>
      <c r="M3315" s="14">
        <f>貼り付けシート!D3315</f>
        <v>8.5</v>
      </c>
      <c r="N3315" s="18">
        <f>貼り付けシート!E3315</f>
        <v>60.573686558040407</v>
      </c>
      <c r="O3315" s="18">
        <f>貼り付けシート!F3315</f>
        <v>0</v>
      </c>
      <c r="P3315" s="19">
        <f t="shared" si="310"/>
        <v>0</v>
      </c>
      <c r="Q3315" s="19">
        <f t="shared" si="311"/>
        <v>0</v>
      </c>
    </row>
    <row r="3316" spans="1:17">
      <c r="A3316" s="38">
        <v>41777</v>
      </c>
      <c r="B3316" s="49" t="s">
        <v>171</v>
      </c>
      <c r="C3316" s="24">
        <f t="shared" si="306"/>
        <v>30.406921776000001</v>
      </c>
      <c r="D3316" s="24">
        <f t="shared" si="307"/>
        <v>0</v>
      </c>
      <c r="E3316" s="18">
        <f>IF(G3316&gt;=0.3,(バックデータ一覧!$C$10*(バックデータ一覧!$C$12*計算過程!L3316+バックデータ一覧!$C$13*LN(計算過程!G3316)+バックデータ一覧!$C$14)^バックデータ一覧!$C$11+バックデータ一覧!$E$10*(計算過程!G3316/(バックデータ一覧!$E$12*計算過程!L3316+バックデータ一覧!$E$13*LN(計算過程!G3316)+バックデータ一覧!$E$14))^バックデータ一覧!$E$11)*計算過程!$W$11*10^-3,0)</f>
        <v>0</v>
      </c>
      <c r="F3316" s="18">
        <f>IF(G3316&lt;0.3,(バックデータ一覧!$C$10*(バックデータ一覧!$C$12*計算過程!L3316+バックデータ一覧!$C$13*LN(0.3)+バックデータ一覧!$C$14)^バックデータ一覧!$C$11+バックデータ一覧!$E$10*(0.3/(バックデータ一覧!$E$12*計算過程!L3316+バックデータ一覧!$E$13*LN(0.3)+バックデータ一覧!$E$14))^バックデータ一覧!$E$11)*計算過程!$W$11*計算過程!G3316/0.3*10^-3,0)</f>
        <v>0</v>
      </c>
      <c r="G3316" s="18">
        <f t="shared" si="308"/>
        <v>0</v>
      </c>
      <c r="H3316" s="18">
        <f t="shared" si="309"/>
        <v>0</v>
      </c>
      <c r="I3316" s="24">
        <v>0</v>
      </c>
      <c r="J3316" s="24">
        <v>0</v>
      </c>
      <c r="K3316" s="24">
        <v>0</v>
      </c>
      <c r="L3316" s="14">
        <f>貼り付けシート!C3316</f>
        <v>18.7</v>
      </c>
      <c r="M3316" s="14">
        <f>貼り付けシート!D3316</f>
        <v>9.3000000000000007</v>
      </c>
      <c r="N3316" s="18">
        <f>貼り付けシート!E3316</f>
        <v>69.146178687207268</v>
      </c>
      <c r="O3316" s="18">
        <f>貼り付けシート!F3316</f>
        <v>0</v>
      </c>
      <c r="P3316" s="19">
        <f t="shared" si="310"/>
        <v>0</v>
      </c>
      <c r="Q3316" s="19">
        <f t="shared" si="311"/>
        <v>0</v>
      </c>
    </row>
    <row r="3317" spans="1:17">
      <c r="A3317" s="38">
        <v>41777</v>
      </c>
      <c r="B3317" s="49" t="s">
        <v>172</v>
      </c>
      <c r="C3317" s="24">
        <f t="shared" si="306"/>
        <v>30.406921776000001</v>
      </c>
      <c r="D3317" s="24">
        <f t="shared" si="307"/>
        <v>0</v>
      </c>
      <c r="E3317" s="18">
        <f>IF(G3317&gt;=0.3,(バックデータ一覧!$C$10*(バックデータ一覧!$C$12*計算過程!L3317+バックデータ一覧!$C$13*LN(計算過程!G3317)+バックデータ一覧!$C$14)^バックデータ一覧!$C$11+バックデータ一覧!$E$10*(計算過程!G3317/(バックデータ一覧!$E$12*計算過程!L3317+バックデータ一覧!$E$13*LN(計算過程!G3317)+バックデータ一覧!$E$14))^バックデータ一覧!$E$11)*計算過程!$W$11*10^-3,0)</f>
        <v>0</v>
      </c>
      <c r="F3317" s="18">
        <f>IF(G3317&lt;0.3,(バックデータ一覧!$C$10*(バックデータ一覧!$C$12*計算過程!L3317+バックデータ一覧!$C$13*LN(0.3)+バックデータ一覧!$C$14)^バックデータ一覧!$C$11+バックデータ一覧!$E$10*(0.3/(バックデータ一覧!$E$12*計算過程!L3317+バックデータ一覧!$E$13*LN(0.3)+バックデータ一覧!$E$14))^バックデータ一覧!$E$11)*計算過程!$W$11*計算過程!G3317/0.3*10^-3,0)</f>
        <v>0</v>
      </c>
      <c r="G3317" s="18">
        <f t="shared" si="308"/>
        <v>0</v>
      </c>
      <c r="H3317" s="18">
        <f t="shared" si="309"/>
        <v>0</v>
      </c>
      <c r="I3317" s="24">
        <v>0</v>
      </c>
      <c r="J3317" s="24">
        <v>0</v>
      </c>
      <c r="K3317" s="24">
        <v>0</v>
      </c>
      <c r="L3317" s="14">
        <f>貼り付けシート!C3317</f>
        <v>17.399999999999999</v>
      </c>
      <c r="M3317" s="14">
        <f>貼り付けシート!D3317</f>
        <v>10.199999999999999</v>
      </c>
      <c r="N3317" s="18">
        <f>貼り付けシート!E3317</f>
        <v>82.18130404985277</v>
      </c>
      <c r="O3317" s="18">
        <f>貼り付けシート!F3317</f>
        <v>0</v>
      </c>
      <c r="P3317" s="19">
        <f t="shared" si="310"/>
        <v>0</v>
      </c>
      <c r="Q3317" s="19">
        <f t="shared" si="311"/>
        <v>0</v>
      </c>
    </row>
    <row r="3318" spans="1:17">
      <c r="A3318" s="38">
        <v>41778</v>
      </c>
      <c r="B3318" s="49" t="s">
        <v>149</v>
      </c>
      <c r="C3318" s="24">
        <f t="shared" si="306"/>
        <v>30.406921776000001</v>
      </c>
      <c r="D3318" s="24">
        <f t="shared" si="307"/>
        <v>0</v>
      </c>
      <c r="E3318" s="18">
        <f>IF(G3318&gt;=0.3,(バックデータ一覧!$C$10*(バックデータ一覧!$C$12*計算過程!L3318+バックデータ一覧!$C$13*LN(計算過程!G3318)+バックデータ一覧!$C$14)^バックデータ一覧!$C$11+バックデータ一覧!$E$10*(計算過程!G3318/(バックデータ一覧!$E$12*計算過程!L3318+バックデータ一覧!$E$13*LN(計算過程!G3318)+バックデータ一覧!$E$14))^バックデータ一覧!$E$11)*計算過程!$W$11*10^-3,0)</f>
        <v>0</v>
      </c>
      <c r="F3318" s="18">
        <f>IF(G3318&lt;0.3,(バックデータ一覧!$C$10*(バックデータ一覧!$C$12*計算過程!L3318+バックデータ一覧!$C$13*LN(0.3)+バックデータ一覧!$C$14)^バックデータ一覧!$C$11+バックデータ一覧!$E$10*(0.3/(バックデータ一覧!$E$12*計算過程!L3318+バックデータ一覧!$E$13*LN(0.3)+バックデータ一覧!$E$14))^バックデータ一覧!$E$11)*計算過程!$W$11*計算過程!G3318/0.3*10^-3,0)</f>
        <v>0</v>
      </c>
      <c r="G3318" s="18">
        <f t="shared" si="308"/>
        <v>0</v>
      </c>
      <c r="H3318" s="18">
        <f t="shared" si="309"/>
        <v>0</v>
      </c>
      <c r="I3318" s="24">
        <v>0</v>
      </c>
      <c r="J3318" s="24">
        <v>0</v>
      </c>
      <c r="K3318" s="24">
        <v>0</v>
      </c>
      <c r="L3318" s="14">
        <f>貼り付けシート!C3318</f>
        <v>16.7</v>
      </c>
      <c r="M3318" s="14">
        <f>貼り付けシート!D3318</f>
        <v>10.1</v>
      </c>
      <c r="N3318" s="18">
        <f>貼り付けシート!E3318</f>
        <v>85.08070938154016</v>
      </c>
      <c r="O3318" s="18">
        <f>貼り付けシート!F3318</f>
        <v>0</v>
      </c>
      <c r="P3318" s="19">
        <f t="shared" si="310"/>
        <v>0</v>
      </c>
      <c r="Q3318" s="19">
        <f t="shared" si="311"/>
        <v>0</v>
      </c>
    </row>
    <row r="3319" spans="1:17">
      <c r="A3319" s="38">
        <v>41778</v>
      </c>
      <c r="B3319" s="49" t="s">
        <v>150</v>
      </c>
      <c r="C3319" s="24">
        <f t="shared" si="306"/>
        <v>30.406921776000001</v>
      </c>
      <c r="D3319" s="24">
        <f t="shared" si="307"/>
        <v>0</v>
      </c>
      <c r="E3319" s="18">
        <f>IF(G3319&gt;=0.3,(バックデータ一覧!$C$10*(バックデータ一覧!$C$12*計算過程!L3319+バックデータ一覧!$C$13*LN(計算過程!G3319)+バックデータ一覧!$C$14)^バックデータ一覧!$C$11+バックデータ一覧!$E$10*(計算過程!G3319/(バックデータ一覧!$E$12*計算過程!L3319+バックデータ一覧!$E$13*LN(計算過程!G3319)+バックデータ一覧!$E$14))^バックデータ一覧!$E$11)*計算過程!$W$11*10^-3,0)</f>
        <v>0</v>
      </c>
      <c r="F3319" s="18">
        <f>IF(G3319&lt;0.3,(バックデータ一覧!$C$10*(バックデータ一覧!$C$12*計算過程!L3319+バックデータ一覧!$C$13*LN(0.3)+バックデータ一覧!$C$14)^バックデータ一覧!$C$11+バックデータ一覧!$E$10*(0.3/(バックデータ一覧!$E$12*計算過程!L3319+バックデータ一覧!$E$13*LN(0.3)+バックデータ一覧!$E$14))^バックデータ一覧!$E$11)*計算過程!$W$11*計算過程!G3319/0.3*10^-3,0)</f>
        <v>0</v>
      </c>
      <c r="G3319" s="18">
        <f t="shared" si="308"/>
        <v>0</v>
      </c>
      <c r="H3319" s="18">
        <f t="shared" si="309"/>
        <v>0</v>
      </c>
      <c r="I3319" s="24">
        <v>0</v>
      </c>
      <c r="J3319" s="24">
        <v>0</v>
      </c>
      <c r="K3319" s="24">
        <v>0</v>
      </c>
      <c r="L3319" s="14">
        <f>貼り付けシート!C3319</f>
        <v>16.3</v>
      </c>
      <c r="M3319" s="14">
        <f>貼り付けシート!D3319</f>
        <v>9.9</v>
      </c>
      <c r="N3319" s="18">
        <f>貼り付けシート!E3319</f>
        <v>85.573658166221875</v>
      </c>
      <c r="O3319" s="18">
        <f>貼り付けシート!F3319</f>
        <v>0</v>
      </c>
      <c r="P3319" s="19">
        <f t="shared" si="310"/>
        <v>0</v>
      </c>
      <c r="Q3319" s="19">
        <f t="shared" si="311"/>
        <v>0</v>
      </c>
    </row>
    <row r="3320" spans="1:17">
      <c r="A3320" s="38">
        <v>41778</v>
      </c>
      <c r="B3320" s="49" t="s">
        <v>151</v>
      </c>
      <c r="C3320" s="24">
        <f t="shared" si="306"/>
        <v>30.406921776000001</v>
      </c>
      <c r="D3320" s="24">
        <f t="shared" si="307"/>
        <v>0</v>
      </c>
      <c r="E3320" s="18">
        <f>IF(G3320&gt;=0.3,(バックデータ一覧!$C$10*(バックデータ一覧!$C$12*計算過程!L3320+バックデータ一覧!$C$13*LN(計算過程!G3320)+バックデータ一覧!$C$14)^バックデータ一覧!$C$11+バックデータ一覧!$E$10*(計算過程!G3320/(バックデータ一覧!$E$12*計算過程!L3320+バックデータ一覧!$E$13*LN(計算過程!G3320)+バックデータ一覧!$E$14))^バックデータ一覧!$E$11)*計算過程!$W$11*10^-3,0)</f>
        <v>0</v>
      </c>
      <c r="F3320" s="18">
        <f>IF(G3320&lt;0.3,(バックデータ一覧!$C$10*(バックデータ一覧!$C$12*計算過程!L3320+バックデータ一覧!$C$13*LN(0.3)+バックデータ一覧!$C$14)^バックデータ一覧!$C$11+バックデータ一覧!$E$10*(0.3/(バックデータ一覧!$E$12*計算過程!L3320+バックデータ一覧!$E$13*LN(0.3)+バックデータ一覧!$E$14))^バックデータ一覧!$E$11)*計算過程!$W$11*計算過程!G3320/0.3*10^-3,0)</f>
        <v>0</v>
      </c>
      <c r="G3320" s="18">
        <f t="shared" si="308"/>
        <v>0</v>
      </c>
      <c r="H3320" s="18">
        <f t="shared" si="309"/>
        <v>0</v>
      </c>
      <c r="I3320" s="24">
        <v>0</v>
      </c>
      <c r="J3320" s="24">
        <v>0</v>
      </c>
      <c r="K3320" s="24">
        <v>0</v>
      </c>
      <c r="L3320" s="14">
        <f>貼り付けシート!C3320</f>
        <v>15.9</v>
      </c>
      <c r="M3320" s="14">
        <f>貼り付けシート!D3320</f>
        <v>9.8000000000000007</v>
      </c>
      <c r="N3320" s="18">
        <f>貼り付けシート!E3320</f>
        <v>86.914468987980925</v>
      </c>
      <c r="O3320" s="18">
        <f>貼り付けシート!F3320</f>
        <v>0</v>
      </c>
      <c r="P3320" s="19">
        <f t="shared" si="310"/>
        <v>0</v>
      </c>
      <c r="Q3320" s="19">
        <f t="shared" si="311"/>
        <v>0</v>
      </c>
    </row>
    <row r="3321" spans="1:17">
      <c r="A3321" s="38">
        <v>41778</v>
      </c>
      <c r="B3321" s="49" t="s">
        <v>152</v>
      </c>
      <c r="C3321" s="24">
        <f t="shared" si="306"/>
        <v>30.406921776000001</v>
      </c>
      <c r="D3321" s="24">
        <f t="shared" si="307"/>
        <v>0</v>
      </c>
      <c r="E3321" s="18">
        <f>IF(G3321&gt;=0.3,(バックデータ一覧!$C$10*(バックデータ一覧!$C$12*計算過程!L3321+バックデータ一覧!$C$13*LN(計算過程!G3321)+バックデータ一覧!$C$14)^バックデータ一覧!$C$11+バックデータ一覧!$E$10*(計算過程!G3321/(バックデータ一覧!$E$12*計算過程!L3321+バックデータ一覧!$E$13*LN(計算過程!G3321)+バックデータ一覧!$E$14))^バックデータ一覧!$E$11)*計算過程!$W$11*10^-3,0)</f>
        <v>0</v>
      </c>
      <c r="F3321" s="18">
        <f>IF(G3321&lt;0.3,(バックデータ一覧!$C$10*(バックデータ一覧!$C$12*計算過程!L3321+バックデータ一覧!$C$13*LN(0.3)+バックデータ一覧!$C$14)^バックデータ一覧!$C$11+バックデータ一覧!$E$10*(0.3/(バックデータ一覧!$E$12*計算過程!L3321+バックデータ一覧!$E$13*LN(0.3)+バックデータ一覧!$E$14))^バックデータ一覧!$E$11)*計算過程!$W$11*計算過程!G3321/0.3*10^-3,0)</f>
        <v>0</v>
      </c>
      <c r="G3321" s="18">
        <f t="shared" si="308"/>
        <v>0</v>
      </c>
      <c r="H3321" s="18">
        <f t="shared" si="309"/>
        <v>0</v>
      </c>
      <c r="I3321" s="24">
        <v>0</v>
      </c>
      <c r="J3321" s="24">
        <v>0</v>
      </c>
      <c r="K3321" s="24">
        <v>0</v>
      </c>
      <c r="L3321" s="14">
        <f>貼り付けシート!C3321</f>
        <v>15.5</v>
      </c>
      <c r="M3321" s="14">
        <f>貼り付けシート!D3321</f>
        <v>10</v>
      </c>
      <c r="N3321" s="18">
        <f>貼り付けシート!E3321</f>
        <v>90.961098470475335</v>
      </c>
      <c r="O3321" s="18">
        <f>貼り付けシート!F3321</f>
        <v>0</v>
      </c>
      <c r="P3321" s="19">
        <f t="shared" si="310"/>
        <v>0</v>
      </c>
      <c r="Q3321" s="19">
        <f t="shared" si="311"/>
        <v>0</v>
      </c>
    </row>
    <row r="3322" spans="1:17">
      <c r="A3322" s="38">
        <v>41778</v>
      </c>
      <c r="B3322" s="49" t="s">
        <v>153</v>
      </c>
      <c r="C3322" s="24">
        <f t="shared" si="306"/>
        <v>30.406921776000001</v>
      </c>
      <c r="D3322" s="24">
        <f t="shared" si="307"/>
        <v>0</v>
      </c>
      <c r="E3322" s="18">
        <f>IF(G3322&gt;=0.3,(バックデータ一覧!$C$10*(バックデータ一覧!$C$12*計算過程!L3322+バックデータ一覧!$C$13*LN(計算過程!G3322)+バックデータ一覧!$C$14)^バックデータ一覧!$C$11+バックデータ一覧!$E$10*(計算過程!G3322/(バックデータ一覧!$E$12*計算過程!L3322+バックデータ一覧!$E$13*LN(計算過程!G3322)+バックデータ一覧!$E$14))^バックデータ一覧!$E$11)*計算過程!$W$11*10^-3,0)</f>
        <v>0</v>
      </c>
      <c r="F3322" s="18">
        <f>IF(G3322&lt;0.3,(バックデータ一覧!$C$10*(バックデータ一覧!$C$12*計算過程!L3322+バックデータ一覧!$C$13*LN(0.3)+バックデータ一覧!$C$14)^バックデータ一覧!$C$11+バックデータ一覧!$E$10*(0.3/(バックデータ一覧!$E$12*計算過程!L3322+バックデータ一覧!$E$13*LN(0.3)+バックデータ一覧!$E$14))^バックデータ一覧!$E$11)*計算過程!$W$11*計算過程!G3322/0.3*10^-3,0)</f>
        <v>0</v>
      </c>
      <c r="G3322" s="18">
        <f t="shared" si="308"/>
        <v>0</v>
      </c>
      <c r="H3322" s="18">
        <f t="shared" si="309"/>
        <v>0</v>
      </c>
      <c r="I3322" s="24">
        <v>0</v>
      </c>
      <c r="J3322" s="24">
        <v>0</v>
      </c>
      <c r="K3322" s="24">
        <v>0</v>
      </c>
      <c r="L3322" s="14">
        <f>貼り付けシート!C3322</f>
        <v>16</v>
      </c>
      <c r="M3322" s="14">
        <f>貼り付けシート!D3322</f>
        <v>10.3</v>
      </c>
      <c r="N3322" s="18">
        <f>貼り付けシート!E3322</f>
        <v>90.694995414940465</v>
      </c>
      <c r="O3322" s="18">
        <f>貼り付けシート!F3322</f>
        <v>0</v>
      </c>
      <c r="P3322" s="19">
        <f t="shared" si="310"/>
        <v>0</v>
      </c>
      <c r="Q3322" s="19">
        <f t="shared" si="311"/>
        <v>0</v>
      </c>
    </row>
    <row r="3323" spans="1:17">
      <c r="A3323" s="38">
        <v>41778</v>
      </c>
      <c r="B3323" s="49" t="s">
        <v>154</v>
      </c>
      <c r="C3323" s="24">
        <f t="shared" si="306"/>
        <v>30.406921776000001</v>
      </c>
      <c r="D3323" s="24">
        <f t="shared" si="307"/>
        <v>0</v>
      </c>
      <c r="E3323" s="18">
        <f>IF(G3323&gt;=0.3,(バックデータ一覧!$C$10*(バックデータ一覧!$C$12*計算過程!L3323+バックデータ一覧!$C$13*LN(計算過程!G3323)+バックデータ一覧!$C$14)^バックデータ一覧!$C$11+バックデータ一覧!$E$10*(計算過程!G3323/(バックデータ一覧!$E$12*計算過程!L3323+バックデータ一覧!$E$13*LN(計算過程!G3323)+バックデータ一覧!$E$14))^バックデータ一覧!$E$11)*計算過程!$W$11*10^-3,0)</f>
        <v>0</v>
      </c>
      <c r="F3323" s="18">
        <f>IF(G3323&lt;0.3,(バックデータ一覧!$C$10*(バックデータ一覧!$C$12*計算過程!L3323+バックデータ一覧!$C$13*LN(0.3)+バックデータ一覧!$C$14)^バックデータ一覧!$C$11+バックデータ一覧!$E$10*(0.3/(バックデータ一覧!$E$12*計算過程!L3323+バックデータ一覧!$E$13*LN(0.3)+バックデータ一覧!$E$14))^バックデータ一覧!$E$11)*計算過程!$W$11*計算過程!G3323/0.3*10^-3,0)</f>
        <v>0</v>
      </c>
      <c r="G3323" s="18">
        <f t="shared" si="308"/>
        <v>0</v>
      </c>
      <c r="H3323" s="18">
        <f t="shared" si="309"/>
        <v>0</v>
      </c>
      <c r="I3323" s="24">
        <v>0</v>
      </c>
      <c r="J3323" s="24">
        <v>0</v>
      </c>
      <c r="K3323" s="24">
        <v>0</v>
      </c>
      <c r="L3323" s="14">
        <f>貼り付けシート!C3323</f>
        <v>16.8</v>
      </c>
      <c r="M3323" s="14">
        <f>貼り付けシート!D3323</f>
        <v>10.5</v>
      </c>
      <c r="N3323" s="18">
        <f>貼り付けシート!E3323</f>
        <v>87.834522808909583</v>
      </c>
      <c r="O3323" s="18">
        <f>貼り付けシート!F3323</f>
        <v>0</v>
      </c>
      <c r="P3323" s="19">
        <f t="shared" si="310"/>
        <v>0</v>
      </c>
      <c r="Q3323" s="19">
        <f t="shared" si="311"/>
        <v>0</v>
      </c>
    </row>
    <row r="3324" spans="1:17">
      <c r="A3324" s="38">
        <v>41778</v>
      </c>
      <c r="B3324" s="49" t="s">
        <v>155</v>
      </c>
      <c r="C3324" s="24">
        <f t="shared" si="306"/>
        <v>30.406921776000001</v>
      </c>
      <c r="D3324" s="24">
        <f t="shared" si="307"/>
        <v>0</v>
      </c>
      <c r="E3324" s="18">
        <f>IF(G3324&gt;=0.3,(バックデータ一覧!$C$10*(バックデータ一覧!$C$12*計算過程!L3324+バックデータ一覧!$C$13*LN(計算過程!G3324)+バックデータ一覧!$C$14)^バックデータ一覧!$C$11+バックデータ一覧!$E$10*(計算過程!G3324/(バックデータ一覧!$E$12*計算過程!L3324+バックデータ一覧!$E$13*LN(計算過程!G3324)+バックデータ一覧!$E$14))^バックデータ一覧!$E$11)*計算過程!$W$11*10^-3,0)</f>
        <v>0</v>
      </c>
      <c r="F3324" s="18">
        <f>IF(G3324&lt;0.3,(バックデータ一覧!$C$10*(バックデータ一覧!$C$12*計算過程!L3324+バックデータ一覧!$C$13*LN(0.3)+バックデータ一覧!$C$14)^バックデータ一覧!$C$11+バックデータ一覧!$E$10*(0.3/(バックデータ一覧!$E$12*計算過程!L3324+バックデータ一覧!$E$13*LN(0.3)+バックデータ一覧!$E$14))^バックデータ一覧!$E$11)*計算過程!$W$11*計算過程!G3324/0.3*10^-3,0)</f>
        <v>0</v>
      </c>
      <c r="G3324" s="18">
        <f t="shared" si="308"/>
        <v>0</v>
      </c>
      <c r="H3324" s="18">
        <f t="shared" si="309"/>
        <v>0</v>
      </c>
      <c r="I3324" s="24">
        <v>0</v>
      </c>
      <c r="J3324" s="24">
        <v>0</v>
      </c>
      <c r="K3324" s="24">
        <v>0</v>
      </c>
      <c r="L3324" s="14">
        <f>貼り付けシート!C3324</f>
        <v>18.100000000000001</v>
      </c>
      <c r="M3324" s="14">
        <f>貼り付けシート!D3324</f>
        <v>11.2</v>
      </c>
      <c r="N3324" s="18">
        <f>貼り付けシート!E3324</f>
        <v>86.206713114946666</v>
      </c>
      <c r="O3324" s="18">
        <f>貼り付けシート!F3324</f>
        <v>0</v>
      </c>
      <c r="P3324" s="19">
        <f t="shared" si="310"/>
        <v>0</v>
      </c>
      <c r="Q3324" s="19">
        <f t="shared" si="311"/>
        <v>0</v>
      </c>
    </row>
    <row r="3325" spans="1:17">
      <c r="A3325" s="38">
        <v>41778</v>
      </c>
      <c r="B3325" s="49" t="s">
        <v>156</v>
      </c>
      <c r="C3325" s="24">
        <f t="shared" si="306"/>
        <v>30.406921776000001</v>
      </c>
      <c r="D3325" s="24">
        <f t="shared" si="307"/>
        <v>0</v>
      </c>
      <c r="E3325" s="18">
        <f>IF(G3325&gt;=0.3,(バックデータ一覧!$C$10*(バックデータ一覧!$C$12*計算過程!L3325+バックデータ一覧!$C$13*LN(計算過程!G3325)+バックデータ一覧!$C$14)^バックデータ一覧!$C$11+バックデータ一覧!$E$10*(計算過程!G3325/(バックデータ一覧!$E$12*計算過程!L3325+バックデータ一覧!$E$13*LN(計算過程!G3325)+バックデータ一覧!$E$14))^バックデータ一覧!$E$11)*計算過程!$W$11*10^-3,0)</f>
        <v>0</v>
      </c>
      <c r="F3325" s="18">
        <f>IF(G3325&lt;0.3,(バックデータ一覧!$C$10*(バックデータ一覧!$C$12*計算過程!L3325+バックデータ一覧!$C$13*LN(0.3)+バックデータ一覧!$C$14)^バックデータ一覧!$C$11+バックデータ一覧!$E$10*(0.3/(バックデータ一覧!$E$12*計算過程!L3325+バックデータ一覧!$E$13*LN(0.3)+バックデータ一覧!$E$14))^バックデータ一覧!$E$11)*計算過程!$W$11*計算過程!G3325/0.3*10^-3,0)</f>
        <v>0</v>
      </c>
      <c r="G3325" s="18">
        <f t="shared" si="308"/>
        <v>0</v>
      </c>
      <c r="H3325" s="18">
        <f t="shared" si="309"/>
        <v>0</v>
      </c>
      <c r="I3325" s="24">
        <v>0</v>
      </c>
      <c r="J3325" s="24">
        <v>0</v>
      </c>
      <c r="K3325" s="24">
        <v>0</v>
      </c>
      <c r="L3325" s="14">
        <f>貼り付けシート!C3325</f>
        <v>19.8</v>
      </c>
      <c r="M3325" s="14">
        <f>貼り付けシート!D3325</f>
        <v>11.9</v>
      </c>
      <c r="N3325" s="18">
        <f>貼り付けシート!E3325</f>
        <v>82.277670523444215</v>
      </c>
      <c r="O3325" s="18">
        <f>貼り付けシート!F3325</f>
        <v>0</v>
      </c>
      <c r="P3325" s="19">
        <f t="shared" si="310"/>
        <v>0</v>
      </c>
      <c r="Q3325" s="19">
        <f t="shared" si="311"/>
        <v>0</v>
      </c>
    </row>
    <row r="3326" spans="1:17">
      <c r="A3326" s="38">
        <v>41778</v>
      </c>
      <c r="B3326" s="49" t="s">
        <v>157</v>
      </c>
      <c r="C3326" s="24">
        <f t="shared" si="306"/>
        <v>30.406921776000001</v>
      </c>
      <c r="D3326" s="24">
        <f t="shared" si="307"/>
        <v>0</v>
      </c>
      <c r="E3326" s="18">
        <f>IF(G3326&gt;=0.3,(バックデータ一覧!$C$10*(バックデータ一覧!$C$12*計算過程!L3326+バックデータ一覧!$C$13*LN(計算過程!G3326)+バックデータ一覧!$C$14)^バックデータ一覧!$C$11+バックデータ一覧!$E$10*(計算過程!G3326/(バックデータ一覧!$E$12*計算過程!L3326+バックデータ一覧!$E$13*LN(計算過程!G3326)+バックデータ一覧!$E$14))^バックデータ一覧!$E$11)*計算過程!$W$11*10^-3,0)</f>
        <v>0</v>
      </c>
      <c r="F3326" s="18">
        <f>IF(G3326&lt;0.3,(バックデータ一覧!$C$10*(バックデータ一覧!$C$12*計算過程!L3326+バックデータ一覧!$C$13*LN(0.3)+バックデータ一覧!$C$14)^バックデータ一覧!$C$11+バックデータ一覧!$E$10*(0.3/(バックデータ一覧!$E$12*計算過程!L3326+バックデータ一覧!$E$13*LN(0.3)+バックデータ一覧!$E$14))^バックデータ一覧!$E$11)*計算過程!$W$11*計算過程!G3326/0.3*10^-3,0)</f>
        <v>0</v>
      </c>
      <c r="G3326" s="18">
        <f t="shared" si="308"/>
        <v>0</v>
      </c>
      <c r="H3326" s="18">
        <f t="shared" si="309"/>
        <v>0</v>
      </c>
      <c r="I3326" s="24">
        <v>0</v>
      </c>
      <c r="J3326" s="24">
        <v>0</v>
      </c>
      <c r="K3326" s="24">
        <v>0</v>
      </c>
      <c r="L3326" s="14">
        <f>貼り付けシート!C3326</f>
        <v>21.6</v>
      </c>
      <c r="M3326" s="14">
        <f>貼り付けシート!D3326</f>
        <v>12.6</v>
      </c>
      <c r="N3326" s="18">
        <f>貼り付けシート!E3326</f>
        <v>77.886475056421517</v>
      </c>
      <c r="O3326" s="18">
        <f>貼り付けシート!F3326</f>
        <v>0</v>
      </c>
      <c r="P3326" s="19">
        <f t="shared" si="310"/>
        <v>0</v>
      </c>
      <c r="Q3326" s="19">
        <f t="shared" si="311"/>
        <v>0</v>
      </c>
    </row>
    <row r="3327" spans="1:17">
      <c r="A3327" s="38">
        <v>41778</v>
      </c>
      <c r="B3327" s="49" t="s">
        <v>158</v>
      </c>
      <c r="C3327" s="24">
        <f t="shared" si="306"/>
        <v>30.406921776000001</v>
      </c>
      <c r="D3327" s="24">
        <f t="shared" si="307"/>
        <v>0</v>
      </c>
      <c r="E3327" s="18">
        <f>IF(G3327&gt;=0.3,(バックデータ一覧!$C$10*(バックデータ一覧!$C$12*計算過程!L3327+バックデータ一覧!$C$13*LN(計算過程!G3327)+バックデータ一覧!$C$14)^バックデータ一覧!$C$11+バックデータ一覧!$E$10*(計算過程!G3327/(バックデータ一覧!$E$12*計算過程!L3327+バックデータ一覧!$E$13*LN(計算過程!G3327)+バックデータ一覧!$E$14))^バックデータ一覧!$E$11)*計算過程!$W$11*10^-3,0)</f>
        <v>0</v>
      </c>
      <c r="F3327" s="18">
        <f>IF(G3327&lt;0.3,(バックデータ一覧!$C$10*(バックデータ一覧!$C$12*計算過程!L3327+バックデータ一覧!$C$13*LN(0.3)+バックデータ一覧!$C$14)^バックデータ一覧!$C$11+バックデータ一覧!$E$10*(0.3/(バックデータ一覧!$E$12*計算過程!L3327+バックデータ一覧!$E$13*LN(0.3)+バックデータ一覧!$E$14))^バックデータ一覧!$E$11)*計算過程!$W$11*計算過程!G3327/0.3*10^-3,0)</f>
        <v>0</v>
      </c>
      <c r="G3327" s="18">
        <f t="shared" si="308"/>
        <v>0</v>
      </c>
      <c r="H3327" s="18">
        <f t="shared" si="309"/>
        <v>0</v>
      </c>
      <c r="I3327" s="24">
        <v>0</v>
      </c>
      <c r="J3327" s="24">
        <v>0</v>
      </c>
      <c r="K3327" s="24">
        <v>0</v>
      </c>
      <c r="L3327" s="14">
        <f>貼り付けシート!C3327</f>
        <v>26.2</v>
      </c>
      <c r="M3327" s="14">
        <f>貼り付けシート!D3327</f>
        <v>12.4</v>
      </c>
      <c r="N3327" s="18">
        <f>貼り付けシート!E3327</f>
        <v>58.149129648257656</v>
      </c>
      <c r="O3327" s="18">
        <f>貼り付けシート!F3327</f>
        <v>0</v>
      </c>
      <c r="P3327" s="19">
        <f t="shared" si="310"/>
        <v>0</v>
      </c>
      <c r="Q3327" s="19">
        <f t="shared" si="311"/>
        <v>0</v>
      </c>
    </row>
    <row r="3328" spans="1:17">
      <c r="A3328" s="38">
        <v>41778</v>
      </c>
      <c r="B3328" s="49" t="s">
        <v>159</v>
      </c>
      <c r="C3328" s="24">
        <f t="shared" si="306"/>
        <v>30.406921776000001</v>
      </c>
      <c r="D3328" s="24">
        <f t="shared" si="307"/>
        <v>0</v>
      </c>
      <c r="E3328" s="18">
        <f>IF(G3328&gt;=0.3,(バックデータ一覧!$C$10*(バックデータ一覧!$C$12*計算過程!L3328+バックデータ一覧!$C$13*LN(計算過程!G3328)+バックデータ一覧!$C$14)^バックデータ一覧!$C$11+バックデータ一覧!$E$10*(計算過程!G3328/(バックデータ一覧!$E$12*計算過程!L3328+バックデータ一覧!$E$13*LN(計算過程!G3328)+バックデータ一覧!$E$14))^バックデータ一覧!$E$11)*計算過程!$W$11*10^-3,0)</f>
        <v>0</v>
      </c>
      <c r="F3328" s="18">
        <f>IF(G3328&lt;0.3,(バックデータ一覧!$C$10*(バックデータ一覧!$C$12*計算過程!L3328+バックデータ一覧!$C$13*LN(0.3)+バックデータ一覧!$C$14)^バックデータ一覧!$C$11+バックデータ一覧!$E$10*(0.3/(バックデータ一覧!$E$12*計算過程!L3328+バックデータ一覧!$E$13*LN(0.3)+バックデータ一覧!$E$14))^バックデータ一覧!$E$11)*計算過程!$W$11*計算過程!G3328/0.3*10^-3,0)</f>
        <v>0</v>
      </c>
      <c r="G3328" s="18">
        <f t="shared" si="308"/>
        <v>0</v>
      </c>
      <c r="H3328" s="18">
        <f t="shared" si="309"/>
        <v>0</v>
      </c>
      <c r="I3328" s="24">
        <v>0</v>
      </c>
      <c r="J3328" s="24">
        <v>0</v>
      </c>
      <c r="K3328" s="24">
        <v>0</v>
      </c>
      <c r="L3328" s="14">
        <f>貼り付けシート!C3328</f>
        <v>28.4</v>
      </c>
      <c r="M3328" s="14">
        <f>貼り付けシート!D3328</f>
        <v>12.3</v>
      </c>
      <c r="N3328" s="18">
        <f>貼り付けシート!E3328</f>
        <v>50.713230434923851</v>
      </c>
      <c r="O3328" s="18">
        <f>貼り付けシート!F3328</f>
        <v>0</v>
      </c>
      <c r="P3328" s="19">
        <f t="shared" si="310"/>
        <v>0</v>
      </c>
      <c r="Q3328" s="19">
        <f t="shared" si="311"/>
        <v>0</v>
      </c>
    </row>
    <row r="3329" spans="1:17">
      <c r="A3329" s="38">
        <v>41778</v>
      </c>
      <c r="B3329" s="49" t="s">
        <v>160</v>
      </c>
      <c r="C3329" s="24">
        <f t="shared" si="306"/>
        <v>30.406921776000001</v>
      </c>
      <c r="D3329" s="24">
        <f t="shared" si="307"/>
        <v>0</v>
      </c>
      <c r="E3329" s="18">
        <f>IF(G3329&gt;=0.3,(バックデータ一覧!$C$10*(バックデータ一覧!$C$12*計算過程!L3329+バックデータ一覧!$C$13*LN(計算過程!G3329)+バックデータ一覧!$C$14)^バックデータ一覧!$C$11+バックデータ一覧!$E$10*(計算過程!G3329/(バックデータ一覧!$E$12*計算過程!L3329+バックデータ一覧!$E$13*LN(計算過程!G3329)+バックデータ一覧!$E$14))^バックデータ一覧!$E$11)*計算過程!$W$11*10^-3,0)</f>
        <v>0</v>
      </c>
      <c r="F3329" s="18">
        <f>IF(G3329&lt;0.3,(バックデータ一覧!$C$10*(バックデータ一覧!$C$12*計算過程!L3329+バックデータ一覧!$C$13*LN(0.3)+バックデータ一覧!$C$14)^バックデータ一覧!$C$11+バックデータ一覧!$E$10*(0.3/(バックデータ一覧!$E$12*計算過程!L3329+バックデータ一覧!$E$13*LN(0.3)+バックデータ一覧!$E$14))^バックデータ一覧!$E$11)*計算過程!$W$11*計算過程!G3329/0.3*10^-3,0)</f>
        <v>0</v>
      </c>
      <c r="G3329" s="18">
        <f t="shared" si="308"/>
        <v>0</v>
      </c>
      <c r="H3329" s="18">
        <f t="shared" si="309"/>
        <v>0</v>
      </c>
      <c r="I3329" s="24">
        <v>0</v>
      </c>
      <c r="J3329" s="24">
        <v>0</v>
      </c>
      <c r="K3329" s="24">
        <v>0</v>
      </c>
      <c r="L3329" s="14">
        <f>貼り付けシート!C3329</f>
        <v>26</v>
      </c>
      <c r="M3329" s="14">
        <f>貼り付けシート!D3329</f>
        <v>12.3</v>
      </c>
      <c r="N3329" s="18">
        <f>貼り付けシート!E3329</f>
        <v>58.375421306667249</v>
      </c>
      <c r="O3329" s="18">
        <f>貼り付けシート!F3329</f>
        <v>0</v>
      </c>
      <c r="P3329" s="19">
        <f t="shared" si="310"/>
        <v>0</v>
      </c>
      <c r="Q3329" s="19">
        <f t="shared" si="311"/>
        <v>0</v>
      </c>
    </row>
    <row r="3330" spans="1:17">
      <c r="A3330" s="38">
        <v>41778</v>
      </c>
      <c r="B3330" s="49" t="s">
        <v>161</v>
      </c>
      <c r="C3330" s="24">
        <f t="shared" si="306"/>
        <v>30.406921776000001</v>
      </c>
      <c r="D3330" s="24">
        <f t="shared" si="307"/>
        <v>0</v>
      </c>
      <c r="E3330" s="18">
        <f>IF(G3330&gt;=0.3,(バックデータ一覧!$C$10*(バックデータ一覧!$C$12*計算過程!L3330+バックデータ一覧!$C$13*LN(計算過程!G3330)+バックデータ一覧!$C$14)^バックデータ一覧!$C$11+バックデータ一覧!$E$10*(計算過程!G3330/(バックデータ一覧!$E$12*計算過程!L3330+バックデータ一覧!$E$13*LN(計算過程!G3330)+バックデータ一覧!$E$14))^バックデータ一覧!$E$11)*計算過程!$W$11*10^-3,0)</f>
        <v>0</v>
      </c>
      <c r="F3330" s="18">
        <f>IF(G3330&lt;0.3,(バックデータ一覧!$C$10*(バックデータ一覧!$C$12*計算過程!L3330+バックデータ一覧!$C$13*LN(0.3)+バックデータ一覧!$C$14)^バックデータ一覧!$C$11+バックデータ一覧!$E$10*(0.3/(バックデータ一覧!$E$12*計算過程!L3330+バックデータ一覧!$E$13*LN(0.3)+バックデータ一覧!$E$14))^バックデータ一覧!$E$11)*計算過程!$W$11*計算過程!G3330/0.3*10^-3,0)</f>
        <v>0</v>
      </c>
      <c r="G3330" s="18">
        <f t="shared" si="308"/>
        <v>0</v>
      </c>
      <c r="H3330" s="18">
        <f t="shared" si="309"/>
        <v>0</v>
      </c>
      <c r="I3330" s="24">
        <v>0</v>
      </c>
      <c r="J3330" s="24">
        <v>0</v>
      </c>
      <c r="K3330" s="24">
        <v>0</v>
      </c>
      <c r="L3330" s="14">
        <f>貼り付けシート!C3330</f>
        <v>23.4</v>
      </c>
      <c r="M3330" s="14">
        <f>貼り付けシート!D3330</f>
        <v>12.9</v>
      </c>
      <c r="N3330" s="18">
        <f>貼り付けシート!E3330</f>
        <v>71.445365675758822</v>
      </c>
      <c r="O3330" s="18">
        <f>貼り付けシート!F3330</f>
        <v>0</v>
      </c>
      <c r="P3330" s="19">
        <f t="shared" si="310"/>
        <v>0</v>
      </c>
      <c r="Q3330" s="19">
        <f t="shared" si="311"/>
        <v>0</v>
      </c>
    </row>
    <row r="3331" spans="1:17">
      <c r="A3331" s="38">
        <v>41778</v>
      </c>
      <c r="B3331" s="49" t="s">
        <v>162</v>
      </c>
      <c r="C3331" s="24">
        <f t="shared" si="306"/>
        <v>30.406921776000001</v>
      </c>
      <c r="D3331" s="24">
        <f t="shared" si="307"/>
        <v>0</v>
      </c>
      <c r="E3331" s="18">
        <f>IF(G3331&gt;=0.3,(バックデータ一覧!$C$10*(バックデータ一覧!$C$12*計算過程!L3331+バックデータ一覧!$C$13*LN(計算過程!G3331)+バックデータ一覧!$C$14)^バックデータ一覧!$C$11+バックデータ一覧!$E$10*(計算過程!G3331/(バックデータ一覧!$E$12*計算過程!L3331+バックデータ一覧!$E$13*LN(計算過程!G3331)+バックデータ一覧!$E$14))^バックデータ一覧!$E$11)*計算過程!$W$11*10^-3,0)</f>
        <v>0</v>
      </c>
      <c r="F3331" s="18">
        <f>IF(G3331&lt;0.3,(バックデータ一覧!$C$10*(バックデータ一覧!$C$12*計算過程!L3331+バックデータ一覧!$C$13*LN(0.3)+バックデータ一覧!$C$14)^バックデータ一覧!$C$11+バックデータ一覧!$E$10*(0.3/(バックデータ一覧!$E$12*計算過程!L3331+バックデータ一覧!$E$13*LN(0.3)+バックデータ一覧!$E$14))^バックデータ一覧!$E$11)*計算過程!$W$11*計算過程!G3331/0.3*10^-3,0)</f>
        <v>0</v>
      </c>
      <c r="G3331" s="18">
        <f t="shared" si="308"/>
        <v>0</v>
      </c>
      <c r="H3331" s="18">
        <f t="shared" si="309"/>
        <v>0</v>
      </c>
      <c r="I3331" s="24">
        <v>0</v>
      </c>
      <c r="J3331" s="24">
        <v>0</v>
      </c>
      <c r="K3331" s="24">
        <v>0</v>
      </c>
      <c r="L3331" s="14">
        <f>貼り付けシート!C3331</f>
        <v>26.8</v>
      </c>
      <c r="M3331" s="14">
        <f>貼り付けシート!D3331</f>
        <v>13.7</v>
      </c>
      <c r="N3331" s="18">
        <f>貼り付けシート!E3331</f>
        <v>61.886362161560349</v>
      </c>
      <c r="O3331" s="18">
        <f>貼り付けシート!F3331</f>
        <v>0</v>
      </c>
      <c r="P3331" s="19">
        <f t="shared" si="310"/>
        <v>0</v>
      </c>
      <c r="Q3331" s="19">
        <f t="shared" si="311"/>
        <v>0</v>
      </c>
    </row>
    <row r="3332" spans="1:17">
      <c r="A3332" s="38">
        <v>41778</v>
      </c>
      <c r="B3332" s="49" t="s">
        <v>163</v>
      </c>
      <c r="C3332" s="24">
        <f t="shared" si="306"/>
        <v>30.406921776000001</v>
      </c>
      <c r="D3332" s="24">
        <f t="shared" si="307"/>
        <v>0</v>
      </c>
      <c r="E3332" s="18">
        <f>IF(G3332&gt;=0.3,(バックデータ一覧!$C$10*(バックデータ一覧!$C$12*計算過程!L3332+バックデータ一覧!$C$13*LN(計算過程!G3332)+バックデータ一覧!$C$14)^バックデータ一覧!$C$11+バックデータ一覧!$E$10*(計算過程!G3332/(バックデータ一覧!$E$12*計算過程!L3332+バックデータ一覧!$E$13*LN(計算過程!G3332)+バックデータ一覧!$E$14))^バックデータ一覧!$E$11)*計算過程!$W$11*10^-3,0)</f>
        <v>0</v>
      </c>
      <c r="F3332" s="18">
        <f>IF(G3332&lt;0.3,(バックデータ一覧!$C$10*(バックデータ一覧!$C$12*計算過程!L3332+バックデータ一覧!$C$13*LN(0.3)+バックデータ一覧!$C$14)^バックデータ一覧!$C$11+バックデータ一覧!$E$10*(0.3/(バックデータ一覧!$E$12*計算過程!L3332+バックデータ一覧!$E$13*LN(0.3)+バックデータ一覧!$E$14))^バックデータ一覧!$E$11)*計算過程!$W$11*計算過程!G3332/0.3*10^-3,0)</f>
        <v>0</v>
      </c>
      <c r="G3332" s="18">
        <f t="shared" si="308"/>
        <v>0</v>
      </c>
      <c r="H3332" s="18">
        <f t="shared" si="309"/>
        <v>0</v>
      </c>
      <c r="I3332" s="24">
        <v>0</v>
      </c>
      <c r="J3332" s="24">
        <v>0</v>
      </c>
      <c r="K3332" s="24">
        <v>0</v>
      </c>
      <c r="L3332" s="14">
        <f>貼り付けシート!C3332</f>
        <v>25.5</v>
      </c>
      <c r="M3332" s="14">
        <f>貼り付けシート!D3332</f>
        <v>14.4</v>
      </c>
      <c r="N3332" s="18">
        <f>貼り付けシート!E3332</f>
        <v>70.16546722485603</v>
      </c>
      <c r="O3332" s="18">
        <f>貼り付けシート!F3332</f>
        <v>0</v>
      </c>
      <c r="P3332" s="19">
        <f t="shared" si="310"/>
        <v>0</v>
      </c>
      <c r="Q3332" s="19">
        <f t="shared" si="311"/>
        <v>0</v>
      </c>
    </row>
    <row r="3333" spans="1:17">
      <c r="A3333" s="38">
        <v>41778</v>
      </c>
      <c r="B3333" s="49" t="s">
        <v>164</v>
      </c>
      <c r="C3333" s="24">
        <f t="shared" si="306"/>
        <v>30.406921776000001</v>
      </c>
      <c r="D3333" s="24">
        <f t="shared" si="307"/>
        <v>0</v>
      </c>
      <c r="E3333" s="18">
        <f>IF(G3333&gt;=0.3,(バックデータ一覧!$C$10*(バックデータ一覧!$C$12*計算過程!L3333+バックデータ一覧!$C$13*LN(計算過程!G3333)+バックデータ一覧!$C$14)^バックデータ一覧!$C$11+バックデータ一覧!$E$10*(計算過程!G3333/(バックデータ一覧!$E$12*計算過程!L3333+バックデータ一覧!$E$13*LN(計算過程!G3333)+バックデータ一覧!$E$14))^バックデータ一覧!$E$11)*計算過程!$W$11*10^-3,0)</f>
        <v>0</v>
      </c>
      <c r="F3333" s="18">
        <f>IF(G3333&lt;0.3,(バックデータ一覧!$C$10*(バックデータ一覧!$C$12*計算過程!L3333+バックデータ一覧!$C$13*LN(0.3)+バックデータ一覧!$C$14)^バックデータ一覧!$C$11+バックデータ一覧!$E$10*(0.3/(バックデータ一覧!$E$12*計算過程!L3333+バックデータ一覧!$E$13*LN(0.3)+バックデータ一覧!$E$14))^バックデータ一覧!$E$11)*計算過程!$W$11*計算過程!G3333/0.3*10^-3,0)</f>
        <v>0</v>
      </c>
      <c r="G3333" s="18">
        <f t="shared" si="308"/>
        <v>0</v>
      </c>
      <c r="H3333" s="18">
        <f t="shared" si="309"/>
        <v>0</v>
      </c>
      <c r="I3333" s="24">
        <v>0</v>
      </c>
      <c r="J3333" s="24">
        <v>0</v>
      </c>
      <c r="K3333" s="24">
        <v>0</v>
      </c>
      <c r="L3333" s="14">
        <f>貼り付けシート!C3333</f>
        <v>24.9</v>
      </c>
      <c r="M3333" s="14">
        <f>貼り付けシート!D3333</f>
        <v>15</v>
      </c>
      <c r="N3333" s="18">
        <f>貼り付けシート!E3333</f>
        <v>75.675174260236247</v>
      </c>
      <c r="O3333" s="18">
        <f>貼り付けシート!F3333</f>
        <v>0</v>
      </c>
      <c r="P3333" s="19">
        <f t="shared" si="310"/>
        <v>0</v>
      </c>
      <c r="Q3333" s="19">
        <f t="shared" si="311"/>
        <v>0</v>
      </c>
    </row>
    <row r="3334" spans="1:17">
      <c r="A3334" s="38">
        <v>41778</v>
      </c>
      <c r="B3334" s="49" t="s">
        <v>165</v>
      </c>
      <c r="C3334" s="24">
        <f t="shared" si="306"/>
        <v>30.406921776000001</v>
      </c>
      <c r="D3334" s="24">
        <f t="shared" si="307"/>
        <v>0</v>
      </c>
      <c r="E3334" s="18">
        <f>IF(G3334&gt;=0.3,(バックデータ一覧!$C$10*(バックデータ一覧!$C$12*計算過程!L3334+バックデータ一覧!$C$13*LN(計算過程!G3334)+バックデータ一覧!$C$14)^バックデータ一覧!$C$11+バックデータ一覧!$E$10*(計算過程!G3334/(バックデータ一覧!$E$12*計算過程!L3334+バックデータ一覧!$E$13*LN(計算過程!G3334)+バックデータ一覧!$E$14))^バックデータ一覧!$E$11)*計算過程!$W$11*10^-3,0)</f>
        <v>0</v>
      </c>
      <c r="F3334" s="18">
        <f>IF(G3334&lt;0.3,(バックデータ一覧!$C$10*(バックデータ一覧!$C$12*計算過程!L3334+バックデータ一覧!$C$13*LN(0.3)+バックデータ一覧!$C$14)^バックデータ一覧!$C$11+バックデータ一覧!$E$10*(0.3/(バックデータ一覧!$E$12*計算過程!L3334+バックデータ一覧!$E$13*LN(0.3)+バックデータ一覧!$E$14))^バックデータ一覧!$E$11)*計算過程!$W$11*計算過程!G3334/0.3*10^-3,0)</f>
        <v>0</v>
      </c>
      <c r="G3334" s="18">
        <f t="shared" si="308"/>
        <v>0</v>
      </c>
      <c r="H3334" s="18">
        <f t="shared" si="309"/>
        <v>0</v>
      </c>
      <c r="I3334" s="24">
        <v>0</v>
      </c>
      <c r="J3334" s="24">
        <v>0</v>
      </c>
      <c r="K3334" s="24">
        <v>0</v>
      </c>
      <c r="L3334" s="14">
        <f>貼り付けシート!C3334</f>
        <v>25.3</v>
      </c>
      <c r="M3334" s="14">
        <f>貼り付けシート!D3334</f>
        <v>15.6</v>
      </c>
      <c r="N3334" s="18">
        <f>貼り付けシート!E3334</f>
        <v>76.776744247006519</v>
      </c>
      <c r="O3334" s="18">
        <f>貼り付けシート!F3334</f>
        <v>0</v>
      </c>
      <c r="P3334" s="19">
        <f t="shared" si="310"/>
        <v>0</v>
      </c>
      <c r="Q3334" s="19">
        <f t="shared" si="311"/>
        <v>0</v>
      </c>
    </row>
    <row r="3335" spans="1:17">
      <c r="A3335" s="38">
        <v>41778</v>
      </c>
      <c r="B3335" s="49" t="s">
        <v>166</v>
      </c>
      <c r="C3335" s="24">
        <f t="shared" ref="C3335:C3398" si="312">$W$6*IF(AND(L3335&lt;5,N3335&gt;=80),$W$4,$W$5)*3600*10^-6</f>
        <v>30.406921776000001</v>
      </c>
      <c r="D3335" s="24">
        <f t="shared" ref="D3335:D3398" si="313">IF(G3335&gt;=0.3,E3335,F3335)</f>
        <v>0</v>
      </c>
      <c r="E3335" s="18">
        <f>IF(G3335&gt;=0.3,(バックデータ一覧!$C$10*(バックデータ一覧!$C$12*計算過程!L3335+バックデータ一覧!$C$13*LN(計算過程!G3335)+バックデータ一覧!$C$14)^バックデータ一覧!$C$11+バックデータ一覧!$E$10*(計算過程!G3335/(バックデータ一覧!$E$12*計算過程!L3335+バックデータ一覧!$E$13*LN(計算過程!G3335)+バックデータ一覧!$E$14))^バックデータ一覧!$E$11)*計算過程!$W$11*10^-3,0)</f>
        <v>0</v>
      </c>
      <c r="F3335" s="18">
        <f>IF(G3335&lt;0.3,(バックデータ一覧!$C$10*(バックデータ一覧!$C$12*計算過程!L3335+バックデータ一覧!$C$13*LN(0.3)+バックデータ一覧!$C$14)^バックデータ一覧!$C$11+バックデータ一覧!$E$10*(0.3/(バックデータ一覧!$E$12*計算過程!L3335+バックデータ一覧!$E$13*LN(0.3)+バックデータ一覧!$E$14))^バックデータ一覧!$E$11)*計算過程!$W$11*計算過程!G3335/0.3*10^-3,0)</f>
        <v>0</v>
      </c>
      <c r="G3335" s="18">
        <f t="shared" ref="G3335:G3398" si="314">H3335/($W$6*3600*10^-6)</f>
        <v>0</v>
      </c>
      <c r="H3335" s="18">
        <f t="shared" ref="H3335:H3398" si="315">IF(AND(L3335&lt;5,N3335&gt;=80),P3335/$W$4,P3335/$W$5)</f>
        <v>0</v>
      </c>
      <c r="I3335" s="24">
        <v>0</v>
      </c>
      <c r="J3335" s="24">
        <v>0</v>
      </c>
      <c r="K3335" s="24">
        <v>0</v>
      </c>
      <c r="L3335" s="14">
        <f>貼り付けシート!C3335</f>
        <v>24.9</v>
      </c>
      <c r="M3335" s="14">
        <f>貼り付けシート!D3335</f>
        <v>16.2</v>
      </c>
      <c r="N3335" s="18">
        <f>貼り付けシート!E3335</f>
        <v>81.575513763823437</v>
      </c>
      <c r="O3335" s="18">
        <f>貼り付けシート!F3335</f>
        <v>0</v>
      </c>
      <c r="P3335" s="19">
        <f t="shared" ref="P3335:P3398" si="316">IF(O3335&gt;C3335,C3335,O3335)</f>
        <v>0</v>
      </c>
      <c r="Q3335" s="19">
        <f t="shared" ref="Q3335:Q3398" si="317">IF(O3335&gt;C3335,O3335-C3335,0)</f>
        <v>0</v>
      </c>
    </row>
    <row r="3336" spans="1:17">
      <c r="A3336" s="38">
        <v>41778</v>
      </c>
      <c r="B3336" s="49" t="s">
        <v>167</v>
      </c>
      <c r="C3336" s="24">
        <f t="shared" si="312"/>
        <v>30.406921776000001</v>
      </c>
      <c r="D3336" s="24">
        <f t="shared" si="313"/>
        <v>0</v>
      </c>
      <c r="E3336" s="18">
        <f>IF(G3336&gt;=0.3,(バックデータ一覧!$C$10*(バックデータ一覧!$C$12*計算過程!L3336+バックデータ一覧!$C$13*LN(計算過程!G3336)+バックデータ一覧!$C$14)^バックデータ一覧!$C$11+バックデータ一覧!$E$10*(計算過程!G3336/(バックデータ一覧!$E$12*計算過程!L3336+バックデータ一覧!$E$13*LN(計算過程!G3336)+バックデータ一覧!$E$14))^バックデータ一覧!$E$11)*計算過程!$W$11*10^-3,0)</f>
        <v>0</v>
      </c>
      <c r="F3336" s="18">
        <f>IF(G3336&lt;0.3,(バックデータ一覧!$C$10*(バックデータ一覧!$C$12*計算過程!L3336+バックデータ一覧!$C$13*LN(0.3)+バックデータ一覧!$C$14)^バックデータ一覧!$C$11+バックデータ一覧!$E$10*(0.3/(バックデータ一覧!$E$12*計算過程!L3336+バックデータ一覧!$E$13*LN(0.3)+バックデータ一覧!$E$14))^バックデータ一覧!$E$11)*計算過程!$W$11*計算過程!G3336/0.3*10^-3,0)</f>
        <v>0</v>
      </c>
      <c r="G3336" s="18">
        <f t="shared" si="314"/>
        <v>0</v>
      </c>
      <c r="H3336" s="18">
        <f t="shared" si="315"/>
        <v>0</v>
      </c>
      <c r="I3336" s="24">
        <v>0</v>
      </c>
      <c r="J3336" s="24">
        <v>0</v>
      </c>
      <c r="K3336" s="24">
        <v>0</v>
      </c>
      <c r="L3336" s="14">
        <f>貼り付けシート!C3336</f>
        <v>25.5</v>
      </c>
      <c r="M3336" s="14">
        <f>貼り付けシート!D3336</f>
        <v>16.2</v>
      </c>
      <c r="N3336" s="18">
        <f>貼り付けシート!E3336</f>
        <v>78.713516545966257</v>
      </c>
      <c r="O3336" s="18">
        <f>貼り付けシート!F3336</f>
        <v>0</v>
      </c>
      <c r="P3336" s="19">
        <f t="shared" si="316"/>
        <v>0</v>
      </c>
      <c r="Q3336" s="19">
        <f t="shared" si="317"/>
        <v>0</v>
      </c>
    </row>
    <row r="3337" spans="1:17">
      <c r="A3337" s="38">
        <v>41778</v>
      </c>
      <c r="B3337" s="49" t="s">
        <v>168</v>
      </c>
      <c r="C3337" s="24">
        <f t="shared" si="312"/>
        <v>30.406921776000001</v>
      </c>
      <c r="D3337" s="24">
        <f t="shared" si="313"/>
        <v>0</v>
      </c>
      <c r="E3337" s="18">
        <f>IF(G3337&gt;=0.3,(バックデータ一覧!$C$10*(バックデータ一覧!$C$12*計算過程!L3337+バックデータ一覧!$C$13*LN(計算過程!G3337)+バックデータ一覧!$C$14)^バックデータ一覧!$C$11+バックデータ一覧!$E$10*(計算過程!G3337/(バックデータ一覧!$E$12*計算過程!L3337+バックデータ一覧!$E$13*LN(計算過程!G3337)+バックデータ一覧!$E$14))^バックデータ一覧!$E$11)*計算過程!$W$11*10^-3,0)</f>
        <v>0</v>
      </c>
      <c r="F3337" s="18">
        <f>IF(G3337&lt;0.3,(バックデータ一覧!$C$10*(バックデータ一覧!$C$12*計算過程!L3337+バックデータ一覧!$C$13*LN(0.3)+バックデータ一覧!$C$14)^バックデータ一覧!$C$11+バックデータ一覧!$E$10*(0.3/(バックデータ一覧!$E$12*計算過程!L3337+バックデータ一覧!$E$13*LN(0.3)+バックデータ一覧!$E$14))^バックデータ一覧!$E$11)*計算過程!$W$11*計算過程!G3337/0.3*10^-3,0)</f>
        <v>0</v>
      </c>
      <c r="G3337" s="18">
        <f t="shared" si="314"/>
        <v>0</v>
      </c>
      <c r="H3337" s="18">
        <f t="shared" si="315"/>
        <v>0</v>
      </c>
      <c r="I3337" s="24">
        <v>0</v>
      </c>
      <c r="J3337" s="24">
        <v>0</v>
      </c>
      <c r="K3337" s="24">
        <v>0</v>
      </c>
      <c r="L3337" s="14">
        <f>貼り付けシート!C3337</f>
        <v>26.3</v>
      </c>
      <c r="M3337" s="14">
        <f>貼り付けシート!D3337</f>
        <v>16.100000000000001</v>
      </c>
      <c r="N3337" s="18">
        <f>貼り付けシート!E3337</f>
        <v>74.620353163906444</v>
      </c>
      <c r="O3337" s="18">
        <f>貼り付けシート!F3337</f>
        <v>0</v>
      </c>
      <c r="P3337" s="19">
        <f t="shared" si="316"/>
        <v>0</v>
      </c>
      <c r="Q3337" s="19">
        <f t="shared" si="317"/>
        <v>0</v>
      </c>
    </row>
    <row r="3338" spans="1:17">
      <c r="A3338" s="38">
        <v>41778</v>
      </c>
      <c r="B3338" s="49" t="s">
        <v>169</v>
      </c>
      <c r="C3338" s="24">
        <f t="shared" si="312"/>
        <v>30.406921776000001</v>
      </c>
      <c r="D3338" s="24">
        <f t="shared" si="313"/>
        <v>0</v>
      </c>
      <c r="E3338" s="18">
        <f>IF(G3338&gt;=0.3,(バックデータ一覧!$C$10*(バックデータ一覧!$C$12*計算過程!L3338+バックデータ一覧!$C$13*LN(計算過程!G3338)+バックデータ一覧!$C$14)^バックデータ一覧!$C$11+バックデータ一覧!$E$10*(計算過程!G3338/(バックデータ一覧!$E$12*計算過程!L3338+バックデータ一覧!$E$13*LN(計算過程!G3338)+バックデータ一覧!$E$14))^バックデータ一覧!$E$11)*計算過程!$W$11*10^-3,0)</f>
        <v>0</v>
      </c>
      <c r="F3338" s="18">
        <f>IF(G3338&lt;0.3,(バックデータ一覧!$C$10*(バックデータ一覧!$C$12*計算過程!L3338+バックデータ一覧!$C$13*LN(0.3)+バックデータ一覧!$C$14)^バックデータ一覧!$C$11+バックデータ一覧!$E$10*(0.3/(バックデータ一覧!$E$12*計算過程!L3338+バックデータ一覧!$E$13*LN(0.3)+バックデータ一覧!$E$14))^バックデータ一覧!$E$11)*計算過程!$W$11*計算過程!G3338/0.3*10^-3,0)</f>
        <v>0</v>
      </c>
      <c r="G3338" s="18">
        <f t="shared" si="314"/>
        <v>0</v>
      </c>
      <c r="H3338" s="18">
        <f t="shared" si="315"/>
        <v>0</v>
      </c>
      <c r="I3338" s="24">
        <v>0</v>
      </c>
      <c r="J3338" s="24">
        <v>0</v>
      </c>
      <c r="K3338" s="24">
        <v>0</v>
      </c>
      <c r="L3338" s="14">
        <f>貼り付けシート!C3338</f>
        <v>26.4</v>
      </c>
      <c r="M3338" s="14">
        <f>貼り付けシート!D3338</f>
        <v>16.100000000000001</v>
      </c>
      <c r="N3338" s="18">
        <f>貼り付けシート!E3338</f>
        <v>74.181345351432682</v>
      </c>
      <c r="O3338" s="18">
        <f>貼り付けシート!F3338</f>
        <v>0</v>
      </c>
      <c r="P3338" s="19">
        <f t="shared" si="316"/>
        <v>0</v>
      </c>
      <c r="Q3338" s="19">
        <f t="shared" si="317"/>
        <v>0</v>
      </c>
    </row>
    <row r="3339" spans="1:17">
      <c r="A3339" s="38">
        <v>41778</v>
      </c>
      <c r="B3339" s="49" t="s">
        <v>170</v>
      </c>
      <c r="C3339" s="24">
        <f t="shared" si="312"/>
        <v>30.406921776000001</v>
      </c>
      <c r="D3339" s="24">
        <f t="shared" si="313"/>
        <v>0</v>
      </c>
      <c r="E3339" s="18">
        <f>IF(G3339&gt;=0.3,(バックデータ一覧!$C$10*(バックデータ一覧!$C$12*計算過程!L3339+バックデータ一覧!$C$13*LN(計算過程!G3339)+バックデータ一覧!$C$14)^バックデータ一覧!$C$11+バックデータ一覧!$E$10*(計算過程!G3339/(バックデータ一覧!$E$12*計算過程!L3339+バックデータ一覧!$E$13*LN(計算過程!G3339)+バックデータ一覧!$E$14))^バックデータ一覧!$E$11)*計算過程!$W$11*10^-3,0)</f>
        <v>0</v>
      </c>
      <c r="F3339" s="18">
        <f>IF(G3339&lt;0.3,(バックデータ一覧!$C$10*(バックデータ一覧!$C$12*計算過程!L3339+バックデータ一覧!$C$13*LN(0.3)+バックデータ一覧!$C$14)^バックデータ一覧!$C$11+バックデータ一覧!$E$10*(0.3/(バックデータ一覧!$E$12*計算過程!L3339+バックデータ一覧!$E$13*LN(0.3)+バックデータ一覧!$E$14))^バックデータ一覧!$E$11)*計算過程!$W$11*計算過程!G3339/0.3*10^-3,0)</f>
        <v>0</v>
      </c>
      <c r="G3339" s="18">
        <f t="shared" si="314"/>
        <v>0</v>
      </c>
      <c r="H3339" s="18">
        <f t="shared" si="315"/>
        <v>0</v>
      </c>
      <c r="I3339" s="24">
        <v>0</v>
      </c>
      <c r="J3339" s="24">
        <v>0</v>
      </c>
      <c r="K3339" s="24">
        <v>0</v>
      </c>
      <c r="L3339" s="14">
        <f>貼り付けシート!C3339</f>
        <v>25.6</v>
      </c>
      <c r="M3339" s="14">
        <f>貼り付けシート!D3339</f>
        <v>16.2</v>
      </c>
      <c r="N3339" s="18">
        <f>貼り付けシート!E3339</f>
        <v>78.247614606693901</v>
      </c>
      <c r="O3339" s="18">
        <f>貼り付けシート!F3339</f>
        <v>0</v>
      </c>
      <c r="P3339" s="19">
        <f t="shared" si="316"/>
        <v>0</v>
      </c>
      <c r="Q3339" s="19">
        <f t="shared" si="317"/>
        <v>0</v>
      </c>
    </row>
    <row r="3340" spans="1:17">
      <c r="A3340" s="38">
        <v>41778</v>
      </c>
      <c r="B3340" s="49" t="s">
        <v>171</v>
      </c>
      <c r="C3340" s="24">
        <f t="shared" si="312"/>
        <v>30.406921776000001</v>
      </c>
      <c r="D3340" s="24">
        <f t="shared" si="313"/>
        <v>0</v>
      </c>
      <c r="E3340" s="18">
        <f>IF(G3340&gt;=0.3,(バックデータ一覧!$C$10*(バックデータ一覧!$C$12*計算過程!L3340+バックデータ一覧!$C$13*LN(計算過程!G3340)+バックデータ一覧!$C$14)^バックデータ一覧!$C$11+バックデータ一覧!$E$10*(計算過程!G3340/(バックデータ一覧!$E$12*計算過程!L3340+バックデータ一覧!$E$13*LN(計算過程!G3340)+バックデータ一覧!$E$14))^バックデータ一覧!$E$11)*計算過程!$W$11*10^-3,0)</f>
        <v>0</v>
      </c>
      <c r="F3340" s="18">
        <f>IF(G3340&lt;0.3,(バックデータ一覧!$C$10*(バックデータ一覧!$C$12*計算過程!L3340+バックデータ一覧!$C$13*LN(0.3)+バックデータ一覧!$C$14)^バックデータ一覧!$C$11+バックデータ一覧!$E$10*(0.3/(バックデータ一覧!$E$12*計算過程!L3340+バックデータ一覧!$E$13*LN(0.3)+バックデータ一覧!$E$14))^バックデータ一覧!$E$11)*計算過程!$W$11*計算過程!G3340/0.3*10^-3,0)</f>
        <v>0</v>
      </c>
      <c r="G3340" s="18">
        <f t="shared" si="314"/>
        <v>0</v>
      </c>
      <c r="H3340" s="18">
        <f t="shared" si="315"/>
        <v>0</v>
      </c>
      <c r="I3340" s="24">
        <v>0</v>
      </c>
      <c r="J3340" s="24">
        <v>0</v>
      </c>
      <c r="K3340" s="24">
        <v>0</v>
      </c>
      <c r="L3340" s="14">
        <f>貼り付けシート!C3340</f>
        <v>25.3</v>
      </c>
      <c r="M3340" s="14">
        <f>貼り付けシート!D3340</f>
        <v>16.399999999999999</v>
      </c>
      <c r="N3340" s="18">
        <f>貼り付けシート!E3340</f>
        <v>80.61286780282218</v>
      </c>
      <c r="O3340" s="18">
        <f>貼り付けシート!F3340</f>
        <v>0</v>
      </c>
      <c r="P3340" s="19">
        <f t="shared" si="316"/>
        <v>0</v>
      </c>
      <c r="Q3340" s="19">
        <f t="shared" si="317"/>
        <v>0</v>
      </c>
    </row>
    <row r="3341" spans="1:17">
      <c r="A3341" s="38">
        <v>41778</v>
      </c>
      <c r="B3341" s="49" t="s">
        <v>172</v>
      </c>
      <c r="C3341" s="24">
        <f t="shared" si="312"/>
        <v>30.406921776000001</v>
      </c>
      <c r="D3341" s="24">
        <f t="shared" si="313"/>
        <v>0</v>
      </c>
      <c r="E3341" s="18">
        <f>IF(G3341&gt;=0.3,(バックデータ一覧!$C$10*(バックデータ一覧!$C$12*計算過程!L3341+バックデータ一覧!$C$13*LN(計算過程!G3341)+バックデータ一覧!$C$14)^バックデータ一覧!$C$11+バックデータ一覧!$E$10*(計算過程!G3341/(バックデータ一覧!$E$12*計算過程!L3341+バックデータ一覧!$E$13*LN(計算過程!G3341)+バックデータ一覧!$E$14))^バックデータ一覧!$E$11)*計算過程!$W$11*10^-3,0)</f>
        <v>0</v>
      </c>
      <c r="F3341" s="18">
        <f>IF(G3341&lt;0.3,(バックデータ一覧!$C$10*(バックデータ一覧!$C$12*計算過程!L3341+バックデータ一覧!$C$13*LN(0.3)+バックデータ一覧!$C$14)^バックデータ一覧!$C$11+バックデータ一覧!$E$10*(0.3/(バックデータ一覧!$E$12*計算過程!L3341+バックデータ一覧!$E$13*LN(0.3)+バックデータ一覧!$E$14))^バックデータ一覧!$E$11)*計算過程!$W$11*計算過程!G3341/0.3*10^-3,0)</f>
        <v>0</v>
      </c>
      <c r="G3341" s="18">
        <f t="shared" si="314"/>
        <v>0</v>
      </c>
      <c r="H3341" s="18">
        <f t="shared" si="315"/>
        <v>0</v>
      </c>
      <c r="I3341" s="24">
        <v>0</v>
      </c>
      <c r="J3341" s="24">
        <v>0</v>
      </c>
      <c r="K3341" s="24">
        <v>0</v>
      </c>
      <c r="L3341" s="14">
        <f>貼り付けシート!C3341</f>
        <v>24.3</v>
      </c>
      <c r="M3341" s="14">
        <f>貼り付けシート!D3341</f>
        <v>16.600000000000001</v>
      </c>
      <c r="N3341" s="18">
        <f>貼り付けシート!E3341</f>
        <v>86.588920544556089</v>
      </c>
      <c r="O3341" s="18">
        <f>貼り付けシート!F3341</f>
        <v>0</v>
      </c>
      <c r="P3341" s="19">
        <f t="shared" si="316"/>
        <v>0</v>
      </c>
      <c r="Q3341" s="19">
        <f t="shared" si="317"/>
        <v>0</v>
      </c>
    </row>
    <row r="3342" spans="1:17">
      <c r="A3342" s="38">
        <v>41779</v>
      </c>
      <c r="B3342" s="49" t="s">
        <v>149</v>
      </c>
      <c r="C3342" s="24">
        <f t="shared" si="312"/>
        <v>30.406921776000001</v>
      </c>
      <c r="D3342" s="24">
        <f t="shared" si="313"/>
        <v>0</v>
      </c>
      <c r="E3342" s="18">
        <f>IF(G3342&gt;=0.3,(バックデータ一覧!$C$10*(バックデータ一覧!$C$12*計算過程!L3342+バックデータ一覧!$C$13*LN(計算過程!G3342)+バックデータ一覧!$C$14)^バックデータ一覧!$C$11+バックデータ一覧!$E$10*(計算過程!G3342/(バックデータ一覧!$E$12*計算過程!L3342+バックデータ一覧!$E$13*LN(計算過程!G3342)+バックデータ一覧!$E$14))^バックデータ一覧!$E$11)*計算過程!$W$11*10^-3,0)</f>
        <v>0</v>
      </c>
      <c r="F3342" s="18">
        <f>IF(G3342&lt;0.3,(バックデータ一覧!$C$10*(バックデータ一覧!$C$12*計算過程!L3342+バックデータ一覧!$C$13*LN(0.3)+バックデータ一覧!$C$14)^バックデータ一覧!$C$11+バックデータ一覧!$E$10*(0.3/(バックデータ一覧!$E$12*計算過程!L3342+バックデータ一覧!$E$13*LN(0.3)+バックデータ一覧!$E$14))^バックデータ一覧!$E$11)*計算過程!$W$11*計算過程!G3342/0.3*10^-3,0)</f>
        <v>0</v>
      </c>
      <c r="G3342" s="18">
        <f t="shared" si="314"/>
        <v>0</v>
      </c>
      <c r="H3342" s="18">
        <f t="shared" si="315"/>
        <v>0</v>
      </c>
      <c r="I3342" s="24">
        <v>0</v>
      </c>
      <c r="J3342" s="24">
        <v>0</v>
      </c>
      <c r="K3342" s="24">
        <v>0</v>
      </c>
      <c r="L3342" s="14">
        <f>貼り付けシート!C3342</f>
        <v>24.7</v>
      </c>
      <c r="M3342" s="14">
        <f>貼り付けシート!D3342</f>
        <v>16.7</v>
      </c>
      <c r="N3342" s="18">
        <f>貼り付けシート!E3342</f>
        <v>85.036835677659369</v>
      </c>
      <c r="O3342" s="18">
        <f>貼り付けシート!F3342</f>
        <v>0</v>
      </c>
      <c r="P3342" s="19">
        <f t="shared" si="316"/>
        <v>0</v>
      </c>
      <c r="Q3342" s="19">
        <f t="shared" si="317"/>
        <v>0</v>
      </c>
    </row>
    <row r="3343" spans="1:17">
      <c r="A3343" s="38">
        <v>41779</v>
      </c>
      <c r="B3343" s="49" t="s">
        <v>150</v>
      </c>
      <c r="C3343" s="24">
        <f t="shared" si="312"/>
        <v>30.406921776000001</v>
      </c>
      <c r="D3343" s="24">
        <f t="shared" si="313"/>
        <v>0</v>
      </c>
      <c r="E3343" s="18">
        <f>IF(G3343&gt;=0.3,(バックデータ一覧!$C$10*(バックデータ一覧!$C$12*計算過程!L3343+バックデータ一覧!$C$13*LN(計算過程!G3343)+バックデータ一覧!$C$14)^バックデータ一覧!$C$11+バックデータ一覧!$E$10*(計算過程!G3343/(バックデータ一覧!$E$12*計算過程!L3343+バックデータ一覧!$E$13*LN(計算過程!G3343)+バックデータ一覧!$E$14))^バックデータ一覧!$E$11)*計算過程!$W$11*10^-3,0)</f>
        <v>0</v>
      </c>
      <c r="F3343" s="18">
        <f>IF(G3343&lt;0.3,(バックデータ一覧!$C$10*(バックデータ一覧!$C$12*計算過程!L3343+バックデータ一覧!$C$13*LN(0.3)+バックデータ一覧!$C$14)^バックデータ一覧!$C$11+バックデータ一覧!$E$10*(0.3/(バックデータ一覧!$E$12*計算過程!L3343+バックデータ一覧!$E$13*LN(0.3)+バックデータ一覧!$E$14))^バックデータ一覧!$E$11)*計算過程!$W$11*計算過程!G3343/0.3*10^-3,0)</f>
        <v>0</v>
      </c>
      <c r="G3343" s="18">
        <f t="shared" si="314"/>
        <v>0</v>
      </c>
      <c r="H3343" s="18">
        <f t="shared" si="315"/>
        <v>0</v>
      </c>
      <c r="I3343" s="24">
        <v>0</v>
      </c>
      <c r="J3343" s="24">
        <v>0</v>
      </c>
      <c r="K3343" s="24">
        <v>0</v>
      </c>
      <c r="L3343" s="14">
        <f>貼り付けシート!C3343</f>
        <v>23.7</v>
      </c>
      <c r="M3343" s="14">
        <f>貼り付けシート!D3343</f>
        <v>16.899999999999999</v>
      </c>
      <c r="N3343" s="18">
        <f>貼り付けシート!E3343</f>
        <v>91.346101468387545</v>
      </c>
      <c r="O3343" s="18">
        <f>貼り付けシート!F3343</f>
        <v>0</v>
      </c>
      <c r="P3343" s="19">
        <f t="shared" si="316"/>
        <v>0</v>
      </c>
      <c r="Q3343" s="19">
        <f t="shared" si="317"/>
        <v>0</v>
      </c>
    </row>
    <row r="3344" spans="1:17">
      <c r="A3344" s="38">
        <v>41779</v>
      </c>
      <c r="B3344" s="49" t="s">
        <v>151</v>
      </c>
      <c r="C3344" s="24">
        <f t="shared" si="312"/>
        <v>30.406921776000001</v>
      </c>
      <c r="D3344" s="24">
        <f t="shared" si="313"/>
        <v>0</v>
      </c>
      <c r="E3344" s="18">
        <f>IF(G3344&gt;=0.3,(バックデータ一覧!$C$10*(バックデータ一覧!$C$12*計算過程!L3344+バックデータ一覧!$C$13*LN(計算過程!G3344)+バックデータ一覧!$C$14)^バックデータ一覧!$C$11+バックデータ一覧!$E$10*(計算過程!G3344/(バックデータ一覧!$E$12*計算過程!L3344+バックデータ一覧!$E$13*LN(計算過程!G3344)+バックデータ一覧!$E$14))^バックデータ一覧!$E$11)*計算過程!$W$11*10^-3,0)</f>
        <v>0</v>
      </c>
      <c r="F3344" s="18">
        <f>IF(G3344&lt;0.3,(バックデータ一覧!$C$10*(バックデータ一覧!$C$12*計算過程!L3344+バックデータ一覧!$C$13*LN(0.3)+バックデータ一覧!$C$14)^バックデータ一覧!$C$11+バックデータ一覧!$E$10*(0.3/(バックデータ一覧!$E$12*計算過程!L3344+バックデータ一覧!$E$13*LN(0.3)+バックデータ一覧!$E$14))^バックデータ一覧!$E$11)*計算過程!$W$11*計算過程!G3344/0.3*10^-3,0)</f>
        <v>0</v>
      </c>
      <c r="G3344" s="18">
        <f t="shared" si="314"/>
        <v>0</v>
      </c>
      <c r="H3344" s="18">
        <f t="shared" si="315"/>
        <v>0</v>
      </c>
      <c r="I3344" s="24">
        <v>0</v>
      </c>
      <c r="J3344" s="24">
        <v>0</v>
      </c>
      <c r="K3344" s="24">
        <v>0</v>
      </c>
      <c r="L3344" s="14">
        <f>貼り付けシート!C3344</f>
        <v>23.8</v>
      </c>
      <c r="M3344" s="14">
        <f>貼り付けシート!D3344</f>
        <v>17.2</v>
      </c>
      <c r="N3344" s="18">
        <f>貼り付けシート!E3344</f>
        <v>92.366408028223404</v>
      </c>
      <c r="O3344" s="18">
        <f>貼り付けシート!F3344</f>
        <v>0</v>
      </c>
      <c r="P3344" s="19">
        <f t="shared" si="316"/>
        <v>0</v>
      </c>
      <c r="Q3344" s="19">
        <f t="shared" si="317"/>
        <v>0</v>
      </c>
    </row>
    <row r="3345" spans="1:17">
      <c r="A3345" s="38">
        <v>41779</v>
      </c>
      <c r="B3345" s="49" t="s">
        <v>152</v>
      </c>
      <c r="C3345" s="24">
        <f t="shared" si="312"/>
        <v>30.406921776000001</v>
      </c>
      <c r="D3345" s="24">
        <f t="shared" si="313"/>
        <v>0</v>
      </c>
      <c r="E3345" s="18">
        <f>IF(G3345&gt;=0.3,(バックデータ一覧!$C$10*(バックデータ一覧!$C$12*計算過程!L3345+バックデータ一覧!$C$13*LN(計算過程!G3345)+バックデータ一覧!$C$14)^バックデータ一覧!$C$11+バックデータ一覧!$E$10*(計算過程!G3345/(バックデータ一覧!$E$12*計算過程!L3345+バックデータ一覧!$E$13*LN(計算過程!G3345)+バックデータ一覧!$E$14))^バックデータ一覧!$E$11)*計算過程!$W$11*10^-3,0)</f>
        <v>0</v>
      </c>
      <c r="F3345" s="18">
        <f>IF(G3345&lt;0.3,(バックデータ一覧!$C$10*(バックデータ一覧!$C$12*計算過程!L3345+バックデータ一覧!$C$13*LN(0.3)+バックデータ一覧!$C$14)^バックデータ一覧!$C$11+バックデータ一覧!$E$10*(0.3/(バックデータ一覧!$E$12*計算過程!L3345+バックデータ一覧!$E$13*LN(0.3)+バックデータ一覧!$E$14))^バックデータ一覧!$E$11)*計算過程!$W$11*計算過程!G3345/0.3*10^-3,0)</f>
        <v>0</v>
      </c>
      <c r="G3345" s="18">
        <f t="shared" si="314"/>
        <v>0</v>
      </c>
      <c r="H3345" s="18">
        <f t="shared" si="315"/>
        <v>0</v>
      </c>
      <c r="I3345" s="24">
        <v>0</v>
      </c>
      <c r="J3345" s="24">
        <v>0</v>
      </c>
      <c r="K3345" s="24">
        <v>0</v>
      </c>
      <c r="L3345" s="14">
        <f>貼り付けシート!C3345</f>
        <v>23.6</v>
      </c>
      <c r="M3345" s="14">
        <f>貼り付けシート!D3345</f>
        <v>17</v>
      </c>
      <c r="N3345" s="18">
        <f>貼り付けシート!E3345</f>
        <v>92.427262133342595</v>
      </c>
      <c r="O3345" s="18">
        <f>貼り付けシート!F3345</f>
        <v>0</v>
      </c>
      <c r="P3345" s="19">
        <f t="shared" si="316"/>
        <v>0</v>
      </c>
      <c r="Q3345" s="19">
        <f t="shared" si="317"/>
        <v>0</v>
      </c>
    </row>
    <row r="3346" spans="1:17">
      <c r="A3346" s="38">
        <v>41779</v>
      </c>
      <c r="B3346" s="49" t="s">
        <v>153</v>
      </c>
      <c r="C3346" s="24">
        <f t="shared" si="312"/>
        <v>30.406921776000001</v>
      </c>
      <c r="D3346" s="24">
        <f t="shared" si="313"/>
        <v>0</v>
      </c>
      <c r="E3346" s="18">
        <f>IF(G3346&gt;=0.3,(バックデータ一覧!$C$10*(バックデータ一覧!$C$12*計算過程!L3346+バックデータ一覧!$C$13*LN(計算過程!G3346)+バックデータ一覧!$C$14)^バックデータ一覧!$C$11+バックデータ一覧!$E$10*(計算過程!G3346/(バックデータ一覧!$E$12*計算過程!L3346+バックデータ一覧!$E$13*LN(計算過程!G3346)+バックデータ一覧!$E$14))^バックデータ一覧!$E$11)*計算過程!$W$11*10^-3,0)</f>
        <v>0</v>
      </c>
      <c r="F3346" s="18">
        <f>IF(G3346&lt;0.3,(バックデータ一覧!$C$10*(バックデータ一覧!$C$12*計算過程!L3346+バックデータ一覧!$C$13*LN(0.3)+バックデータ一覧!$C$14)^バックデータ一覧!$C$11+バックデータ一覧!$E$10*(0.3/(バックデータ一覧!$E$12*計算過程!L3346+バックデータ一覧!$E$13*LN(0.3)+バックデータ一覧!$E$14))^バックデータ一覧!$E$11)*計算過程!$W$11*計算過程!G3346/0.3*10^-3,0)</f>
        <v>0</v>
      </c>
      <c r="G3346" s="18">
        <f t="shared" si="314"/>
        <v>0</v>
      </c>
      <c r="H3346" s="18">
        <f t="shared" si="315"/>
        <v>0</v>
      </c>
      <c r="I3346" s="24">
        <v>0</v>
      </c>
      <c r="J3346" s="24">
        <v>0</v>
      </c>
      <c r="K3346" s="24">
        <v>0</v>
      </c>
      <c r="L3346" s="14">
        <f>貼り付けシート!C3346</f>
        <v>23.4</v>
      </c>
      <c r="M3346" s="14">
        <f>貼り付けシート!D3346</f>
        <v>16.8</v>
      </c>
      <c r="N3346" s="18">
        <f>貼り付けシート!E3346</f>
        <v>92.477068536288954</v>
      </c>
      <c r="O3346" s="18">
        <f>貼り付けシート!F3346</f>
        <v>0</v>
      </c>
      <c r="P3346" s="19">
        <f t="shared" si="316"/>
        <v>0</v>
      </c>
      <c r="Q3346" s="19">
        <f t="shared" si="317"/>
        <v>0</v>
      </c>
    </row>
    <row r="3347" spans="1:17">
      <c r="A3347" s="38">
        <v>41779</v>
      </c>
      <c r="B3347" s="49" t="s">
        <v>154</v>
      </c>
      <c r="C3347" s="24">
        <f t="shared" si="312"/>
        <v>30.406921776000001</v>
      </c>
      <c r="D3347" s="24">
        <f t="shared" si="313"/>
        <v>0</v>
      </c>
      <c r="E3347" s="18">
        <f>IF(G3347&gt;=0.3,(バックデータ一覧!$C$10*(バックデータ一覧!$C$12*計算過程!L3347+バックデータ一覧!$C$13*LN(計算過程!G3347)+バックデータ一覧!$C$14)^バックデータ一覧!$C$11+バックデータ一覧!$E$10*(計算過程!G3347/(バックデータ一覧!$E$12*計算過程!L3347+バックデータ一覧!$E$13*LN(計算過程!G3347)+バックデータ一覧!$E$14))^バックデータ一覧!$E$11)*計算過程!$W$11*10^-3,0)</f>
        <v>0</v>
      </c>
      <c r="F3347" s="18">
        <f>IF(G3347&lt;0.3,(バックデータ一覧!$C$10*(バックデータ一覧!$C$12*計算過程!L3347+バックデータ一覧!$C$13*LN(0.3)+バックデータ一覧!$C$14)^バックデータ一覧!$C$11+バックデータ一覧!$E$10*(0.3/(バックデータ一覧!$E$12*計算過程!L3347+バックデータ一覧!$E$13*LN(0.3)+バックデータ一覧!$E$14))^バックデータ一覧!$E$11)*計算過程!$W$11*計算過程!G3347/0.3*10^-3,0)</f>
        <v>0</v>
      </c>
      <c r="G3347" s="18">
        <f t="shared" si="314"/>
        <v>0</v>
      </c>
      <c r="H3347" s="18">
        <f t="shared" si="315"/>
        <v>0</v>
      </c>
      <c r="I3347" s="24">
        <v>0</v>
      </c>
      <c r="J3347" s="24">
        <v>0</v>
      </c>
      <c r="K3347" s="24">
        <v>0</v>
      </c>
      <c r="L3347" s="14">
        <f>貼り付けシート!C3347</f>
        <v>23.3</v>
      </c>
      <c r="M3347" s="14">
        <f>貼り付けシート!D3347</f>
        <v>16.600000000000001</v>
      </c>
      <c r="N3347" s="18">
        <f>貼り付けシート!E3347</f>
        <v>91.958247936252505</v>
      </c>
      <c r="O3347" s="18">
        <f>貼り付けシート!F3347</f>
        <v>0</v>
      </c>
      <c r="P3347" s="19">
        <f t="shared" si="316"/>
        <v>0</v>
      </c>
      <c r="Q3347" s="19">
        <f t="shared" si="317"/>
        <v>0</v>
      </c>
    </row>
    <row r="3348" spans="1:17">
      <c r="A3348" s="38">
        <v>41779</v>
      </c>
      <c r="B3348" s="49" t="s">
        <v>155</v>
      </c>
      <c r="C3348" s="24">
        <f t="shared" si="312"/>
        <v>30.406921776000001</v>
      </c>
      <c r="D3348" s="24">
        <f t="shared" si="313"/>
        <v>0</v>
      </c>
      <c r="E3348" s="18">
        <f>IF(G3348&gt;=0.3,(バックデータ一覧!$C$10*(バックデータ一覧!$C$12*計算過程!L3348+バックデータ一覧!$C$13*LN(計算過程!G3348)+バックデータ一覧!$C$14)^バックデータ一覧!$C$11+バックデータ一覧!$E$10*(計算過程!G3348/(バックデータ一覧!$E$12*計算過程!L3348+バックデータ一覧!$E$13*LN(計算過程!G3348)+バックデータ一覧!$E$14))^バックデータ一覧!$E$11)*計算過程!$W$11*10^-3,0)</f>
        <v>0</v>
      </c>
      <c r="F3348" s="18">
        <f>IF(G3348&lt;0.3,(バックデータ一覧!$C$10*(バックデータ一覧!$C$12*計算過程!L3348+バックデータ一覧!$C$13*LN(0.3)+バックデータ一覧!$C$14)^バックデータ一覧!$C$11+バックデータ一覧!$E$10*(0.3/(バックデータ一覧!$E$12*計算過程!L3348+バックデータ一覧!$E$13*LN(0.3)+バックデータ一覧!$E$14))^バックデータ一覧!$E$11)*計算過程!$W$11*計算過程!G3348/0.3*10^-3,0)</f>
        <v>0</v>
      </c>
      <c r="G3348" s="18">
        <f t="shared" si="314"/>
        <v>0</v>
      </c>
      <c r="H3348" s="18">
        <f t="shared" si="315"/>
        <v>0</v>
      </c>
      <c r="I3348" s="24">
        <v>0</v>
      </c>
      <c r="J3348" s="24">
        <v>0</v>
      </c>
      <c r="K3348" s="24">
        <v>0</v>
      </c>
      <c r="L3348" s="14">
        <f>貼り付けシート!C3348</f>
        <v>22.4</v>
      </c>
      <c r="M3348" s="14">
        <f>貼り付けシート!D3348</f>
        <v>16.3</v>
      </c>
      <c r="N3348" s="18">
        <f>貼り付けシート!E3348</f>
        <v>95.402854458941221</v>
      </c>
      <c r="O3348" s="18">
        <f>貼り付けシート!F3348</f>
        <v>0</v>
      </c>
      <c r="P3348" s="19">
        <f t="shared" si="316"/>
        <v>0</v>
      </c>
      <c r="Q3348" s="19">
        <f t="shared" si="317"/>
        <v>0</v>
      </c>
    </row>
    <row r="3349" spans="1:17">
      <c r="A3349" s="38">
        <v>41779</v>
      </c>
      <c r="B3349" s="49" t="s">
        <v>156</v>
      </c>
      <c r="C3349" s="24">
        <f t="shared" si="312"/>
        <v>30.406921776000001</v>
      </c>
      <c r="D3349" s="24">
        <f t="shared" si="313"/>
        <v>0</v>
      </c>
      <c r="E3349" s="18">
        <f>IF(G3349&gt;=0.3,(バックデータ一覧!$C$10*(バックデータ一覧!$C$12*計算過程!L3349+バックデータ一覧!$C$13*LN(計算過程!G3349)+バックデータ一覧!$C$14)^バックデータ一覧!$C$11+バックデータ一覧!$E$10*(計算過程!G3349/(バックデータ一覧!$E$12*計算過程!L3349+バックデータ一覧!$E$13*LN(計算過程!G3349)+バックデータ一覧!$E$14))^バックデータ一覧!$E$11)*計算過程!$W$11*10^-3,0)</f>
        <v>0</v>
      </c>
      <c r="F3349" s="18">
        <f>IF(G3349&lt;0.3,(バックデータ一覧!$C$10*(バックデータ一覧!$C$12*計算過程!L3349+バックデータ一覧!$C$13*LN(0.3)+バックデータ一覧!$C$14)^バックデータ一覧!$C$11+バックデータ一覧!$E$10*(0.3/(バックデータ一覧!$E$12*計算過程!L3349+バックデータ一覧!$E$13*LN(0.3)+バックデータ一覧!$E$14))^バックデータ一覧!$E$11)*計算過程!$W$11*計算過程!G3349/0.3*10^-3,0)</f>
        <v>0</v>
      </c>
      <c r="G3349" s="18">
        <f t="shared" si="314"/>
        <v>0</v>
      </c>
      <c r="H3349" s="18">
        <f t="shared" si="315"/>
        <v>0</v>
      </c>
      <c r="I3349" s="24">
        <v>0</v>
      </c>
      <c r="J3349" s="24">
        <v>0</v>
      </c>
      <c r="K3349" s="24">
        <v>0</v>
      </c>
      <c r="L3349" s="14">
        <f>貼り付けシート!C3349</f>
        <v>22.2</v>
      </c>
      <c r="M3349" s="14">
        <f>貼り付けシート!D3349</f>
        <v>16.100000000000001</v>
      </c>
      <c r="N3349" s="18">
        <f>貼り付けシート!E3349</f>
        <v>95.416125524311241</v>
      </c>
      <c r="O3349" s="18">
        <f>貼り付けシート!F3349</f>
        <v>0</v>
      </c>
      <c r="P3349" s="19">
        <f t="shared" si="316"/>
        <v>0</v>
      </c>
      <c r="Q3349" s="19">
        <f t="shared" si="317"/>
        <v>0</v>
      </c>
    </row>
    <row r="3350" spans="1:17">
      <c r="A3350" s="38">
        <v>41779</v>
      </c>
      <c r="B3350" s="49" t="s">
        <v>157</v>
      </c>
      <c r="C3350" s="24">
        <f t="shared" si="312"/>
        <v>30.406921776000001</v>
      </c>
      <c r="D3350" s="24">
        <f t="shared" si="313"/>
        <v>0</v>
      </c>
      <c r="E3350" s="18">
        <f>IF(G3350&gt;=0.3,(バックデータ一覧!$C$10*(バックデータ一覧!$C$12*計算過程!L3350+バックデータ一覧!$C$13*LN(計算過程!G3350)+バックデータ一覧!$C$14)^バックデータ一覧!$C$11+バックデータ一覧!$E$10*(計算過程!G3350/(バックデータ一覧!$E$12*計算過程!L3350+バックデータ一覧!$E$13*LN(計算過程!G3350)+バックデータ一覧!$E$14))^バックデータ一覧!$E$11)*計算過程!$W$11*10^-3,0)</f>
        <v>0</v>
      </c>
      <c r="F3350" s="18">
        <f>IF(G3350&lt;0.3,(バックデータ一覧!$C$10*(バックデータ一覧!$C$12*計算過程!L3350+バックデータ一覧!$C$13*LN(0.3)+バックデータ一覧!$C$14)^バックデータ一覧!$C$11+バックデータ一覧!$E$10*(0.3/(バックデータ一覧!$E$12*計算過程!L3350+バックデータ一覧!$E$13*LN(0.3)+バックデータ一覧!$E$14))^バックデータ一覧!$E$11)*計算過程!$W$11*計算過程!G3350/0.3*10^-3,0)</f>
        <v>0</v>
      </c>
      <c r="G3350" s="18">
        <f t="shared" si="314"/>
        <v>0</v>
      </c>
      <c r="H3350" s="18">
        <f t="shared" si="315"/>
        <v>0</v>
      </c>
      <c r="I3350" s="24">
        <v>0</v>
      </c>
      <c r="J3350" s="24">
        <v>0</v>
      </c>
      <c r="K3350" s="24">
        <v>0</v>
      </c>
      <c r="L3350" s="14">
        <f>貼り付けシート!C3350</f>
        <v>22.5</v>
      </c>
      <c r="M3350" s="14">
        <f>貼り付けシート!D3350</f>
        <v>15.9</v>
      </c>
      <c r="N3350" s="18">
        <f>貼り付けシート!E3350</f>
        <v>92.555696597635006</v>
      </c>
      <c r="O3350" s="18">
        <f>貼り付けシート!F3350</f>
        <v>0</v>
      </c>
      <c r="P3350" s="19">
        <f t="shared" si="316"/>
        <v>0</v>
      </c>
      <c r="Q3350" s="19">
        <f t="shared" si="317"/>
        <v>0</v>
      </c>
    </row>
    <row r="3351" spans="1:17">
      <c r="A3351" s="38">
        <v>41779</v>
      </c>
      <c r="B3351" s="49" t="s">
        <v>158</v>
      </c>
      <c r="C3351" s="24">
        <f t="shared" si="312"/>
        <v>30.406921776000001</v>
      </c>
      <c r="D3351" s="24">
        <f t="shared" si="313"/>
        <v>0</v>
      </c>
      <c r="E3351" s="18">
        <f>IF(G3351&gt;=0.3,(バックデータ一覧!$C$10*(バックデータ一覧!$C$12*計算過程!L3351+バックデータ一覧!$C$13*LN(計算過程!G3351)+バックデータ一覧!$C$14)^バックデータ一覧!$C$11+バックデータ一覧!$E$10*(計算過程!G3351/(バックデータ一覧!$E$12*計算過程!L3351+バックデータ一覧!$E$13*LN(計算過程!G3351)+バックデータ一覧!$E$14))^バックデータ一覧!$E$11)*計算過程!$W$11*10^-3,0)</f>
        <v>0</v>
      </c>
      <c r="F3351" s="18">
        <f>IF(G3351&lt;0.3,(バックデータ一覧!$C$10*(バックデータ一覧!$C$12*計算過程!L3351+バックデータ一覧!$C$13*LN(0.3)+バックデータ一覧!$C$14)^バックデータ一覧!$C$11+バックデータ一覧!$E$10*(0.3/(バックデータ一覧!$E$12*計算過程!L3351+バックデータ一覧!$E$13*LN(0.3)+バックデータ一覧!$E$14))^バックデータ一覧!$E$11)*計算過程!$W$11*計算過程!G3351/0.3*10^-3,0)</f>
        <v>0</v>
      </c>
      <c r="G3351" s="18">
        <f t="shared" si="314"/>
        <v>0</v>
      </c>
      <c r="H3351" s="18">
        <f t="shared" si="315"/>
        <v>0</v>
      </c>
      <c r="I3351" s="24">
        <v>0</v>
      </c>
      <c r="J3351" s="24">
        <v>0</v>
      </c>
      <c r="K3351" s="24">
        <v>0</v>
      </c>
      <c r="L3351" s="14">
        <f>貼り付けシート!C3351</f>
        <v>22.9</v>
      </c>
      <c r="M3351" s="14">
        <f>貼り付けシート!D3351</f>
        <v>15.2</v>
      </c>
      <c r="N3351" s="18">
        <f>貼り付けシート!E3351</f>
        <v>86.454333376943836</v>
      </c>
      <c r="O3351" s="18">
        <f>貼り付けシート!F3351</f>
        <v>0</v>
      </c>
      <c r="P3351" s="19">
        <f t="shared" si="316"/>
        <v>0</v>
      </c>
      <c r="Q3351" s="19">
        <f t="shared" si="317"/>
        <v>0</v>
      </c>
    </row>
    <row r="3352" spans="1:17">
      <c r="A3352" s="38">
        <v>41779</v>
      </c>
      <c r="B3352" s="49" t="s">
        <v>159</v>
      </c>
      <c r="C3352" s="24">
        <f t="shared" si="312"/>
        <v>30.406921776000001</v>
      </c>
      <c r="D3352" s="24">
        <f t="shared" si="313"/>
        <v>0</v>
      </c>
      <c r="E3352" s="18">
        <f>IF(G3352&gt;=0.3,(バックデータ一覧!$C$10*(バックデータ一覧!$C$12*計算過程!L3352+バックデータ一覧!$C$13*LN(計算過程!G3352)+バックデータ一覧!$C$14)^バックデータ一覧!$C$11+バックデータ一覧!$E$10*(計算過程!G3352/(バックデータ一覧!$E$12*計算過程!L3352+バックデータ一覧!$E$13*LN(計算過程!G3352)+バックデータ一覧!$E$14))^バックデータ一覧!$E$11)*計算過程!$W$11*10^-3,0)</f>
        <v>0</v>
      </c>
      <c r="F3352" s="18">
        <f>IF(G3352&lt;0.3,(バックデータ一覧!$C$10*(バックデータ一覧!$C$12*計算過程!L3352+バックデータ一覧!$C$13*LN(0.3)+バックデータ一覧!$C$14)^バックデータ一覧!$C$11+バックデータ一覧!$E$10*(0.3/(バックデータ一覧!$E$12*計算過程!L3352+バックデータ一覧!$E$13*LN(0.3)+バックデータ一覧!$E$14))^バックデータ一覧!$E$11)*計算過程!$W$11*計算過程!G3352/0.3*10^-3,0)</f>
        <v>0</v>
      </c>
      <c r="G3352" s="18">
        <f t="shared" si="314"/>
        <v>0</v>
      </c>
      <c r="H3352" s="18">
        <f t="shared" si="315"/>
        <v>0</v>
      </c>
      <c r="I3352" s="24">
        <v>0</v>
      </c>
      <c r="J3352" s="24">
        <v>0</v>
      </c>
      <c r="K3352" s="24">
        <v>0</v>
      </c>
      <c r="L3352" s="14">
        <f>貼り付けシート!C3352</f>
        <v>21.8</v>
      </c>
      <c r="M3352" s="14">
        <f>貼り付けシート!D3352</f>
        <v>14.5</v>
      </c>
      <c r="N3352" s="18">
        <f>貼り付けシート!E3352</f>
        <v>88.277637995748378</v>
      </c>
      <c r="O3352" s="18">
        <f>貼り付けシート!F3352</f>
        <v>0</v>
      </c>
      <c r="P3352" s="19">
        <f t="shared" si="316"/>
        <v>0</v>
      </c>
      <c r="Q3352" s="19">
        <f t="shared" si="317"/>
        <v>0</v>
      </c>
    </row>
    <row r="3353" spans="1:17">
      <c r="A3353" s="38">
        <v>41779</v>
      </c>
      <c r="B3353" s="49" t="s">
        <v>160</v>
      </c>
      <c r="C3353" s="24">
        <f t="shared" si="312"/>
        <v>30.406921776000001</v>
      </c>
      <c r="D3353" s="24">
        <f t="shared" si="313"/>
        <v>0</v>
      </c>
      <c r="E3353" s="18">
        <f>IF(G3353&gt;=0.3,(バックデータ一覧!$C$10*(バックデータ一覧!$C$12*計算過程!L3353+バックデータ一覧!$C$13*LN(計算過程!G3353)+バックデータ一覧!$C$14)^バックデータ一覧!$C$11+バックデータ一覧!$E$10*(計算過程!G3353/(バックデータ一覧!$E$12*計算過程!L3353+バックデータ一覧!$E$13*LN(計算過程!G3353)+バックデータ一覧!$E$14))^バックデータ一覧!$E$11)*計算過程!$W$11*10^-3,0)</f>
        <v>0</v>
      </c>
      <c r="F3353" s="18">
        <f>IF(G3353&lt;0.3,(バックデータ一覧!$C$10*(バックデータ一覧!$C$12*計算過程!L3353+バックデータ一覧!$C$13*LN(0.3)+バックデータ一覧!$C$14)^バックデータ一覧!$C$11+バックデータ一覧!$E$10*(0.3/(バックデータ一覧!$E$12*計算過程!L3353+バックデータ一覧!$E$13*LN(0.3)+バックデータ一覧!$E$14))^バックデータ一覧!$E$11)*計算過程!$W$11*計算過程!G3353/0.3*10^-3,0)</f>
        <v>0</v>
      </c>
      <c r="G3353" s="18">
        <f t="shared" si="314"/>
        <v>0</v>
      </c>
      <c r="H3353" s="18">
        <f t="shared" si="315"/>
        <v>0</v>
      </c>
      <c r="I3353" s="24">
        <v>0</v>
      </c>
      <c r="J3353" s="24">
        <v>0</v>
      </c>
      <c r="K3353" s="24">
        <v>0</v>
      </c>
      <c r="L3353" s="14">
        <f>貼り付けシート!C3353</f>
        <v>21.4</v>
      </c>
      <c r="M3353" s="14">
        <f>貼り付けシート!D3353</f>
        <v>13.8</v>
      </c>
      <c r="N3353" s="18">
        <f>貼り付けシート!E3353</f>
        <v>86.192360130254727</v>
      </c>
      <c r="O3353" s="18">
        <f>貼り付けシート!F3353</f>
        <v>0</v>
      </c>
      <c r="P3353" s="19">
        <f t="shared" si="316"/>
        <v>0</v>
      </c>
      <c r="Q3353" s="19">
        <f t="shared" si="317"/>
        <v>0</v>
      </c>
    </row>
    <row r="3354" spans="1:17">
      <c r="A3354" s="38">
        <v>41779</v>
      </c>
      <c r="B3354" s="49" t="s">
        <v>161</v>
      </c>
      <c r="C3354" s="24">
        <f t="shared" si="312"/>
        <v>30.406921776000001</v>
      </c>
      <c r="D3354" s="24">
        <f t="shared" si="313"/>
        <v>0</v>
      </c>
      <c r="E3354" s="18">
        <f>IF(G3354&gt;=0.3,(バックデータ一覧!$C$10*(バックデータ一覧!$C$12*計算過程!L3354+バックデータ一覧!$C$13*LN(計算過程!G3354)+バックデータ一覧!$C$14)^バックデータ一覧!$C$11+バックデータ一覧!$E$10*(計算過程!G3354/(バックデータ一覧!$E$12*計算過程!L3354+バックデータ一覧!$E$13*LN(計算過程!G3354)+バックデータ一覧!$E$14))^バックデータ一覧!$E$11)*計算過程!$W$11*10^-3,0)</f>
        <v>0</v>
      </c>
      <c r="F3354" s="18">
        <f>IF(G3354&lt;0.3,(バックデータ一覧!$C$10*(バックデータ一覧!$C$12*計算過程!L3354+バックデータ一覧!$C$13*LN(0.3)+バックデータ一覧!$C$14)^バックデータ一覧!$C$11+バックデータ一覧!$E$10*(0.3/(バックデータ一覧!$E$12*計算過程!L3354+バックデータ一覧!$E$13*LN(0.3)+バックデータ一覧!$E$14))^バックデータ一覧!$E$11)*計算過程!$W$11*計算過程!G3354/0.3*10^-3,0)</f>
        <v>0</v>
      </c>
      <c r="G3354" s="18">
        <f t="shared" si="314"/>
        <v>0</v>
      </c>
      <c r="H3354" s="18">
        <f t="shared" si="315"/>
        <v>0</v>
      </c>
      <c r="I3354" s="24">
        <v>0</v>
      </c>
      <c r="J3354" s="24">
        <v>0</v>
      </c>
      <c r="K3354" s="24">
        <v>0</v>
      </c>
      <c r="L3354" s="14">
        <f>貼り付けシート!C3354</f>
        <v>21.2</v>
      </c>
      <c r="M3354" s="14">
        <f>貼り付けシート!D3354</f>
        <v>13.7</v>
      </c>
      <c r="N3354" s="18">
        <f>貼り付けシート!E3354</f>
        <v>86.637397431192781</v>
      </c>
      <c r="O3354" s="18">
        <f>貼り付けシート!F3354</f>
        <v>0</v>
      </c>
      <c r="P3354" s="19">
        <f t="shared" si="316"/>
        <v>0</v>
      </c>
      <c r="Q3354" s="19">
        <f t="shared" si="317"/>
        <v>0</v>
      </c>
    </row>
    <row r="3355" spans="1:17">
      <c r="A3355" s="38">
        <v>41779</v>
      </c>
      <c r="B3355" s="49" t="s">
        <v>162</v>
      </c>
      <c r="C3355" s="24">
        <f t="shared" si="312"/>
        <v>30.406921776000001</v>
      </c>
      <c r="D3355" s="24">
        <f t="shared" si="313"/>
        <v>0</v>
      </c>
      <c r="E3355" s="18">
        <f>IF(G3355&gt;=0.3,(バックデータ一覧!$C$10*(バックデータ一覧!$C$12*計算過程!L3355+バックデータ一覧!$C$13*LN(計算過程!G3355)+バックデータ一覧!$C$14)^バックデータ一覧!$C$11+バックデータ一覧!$E$10*(計算過程!G3355/(バックデータ一覧!$E$12*計算過程!L3355+バックデータ一覧!$E$13*LN(計算過程!G3355)+バックデータ一覧!$E$14))^バックデータ一覧!$E$11)*計算過程!$W$11*10^-3,0)</f>
        <v>0</v>
      </c>
      <c r="F3355" s="18">
        <f>IF(G3355&lt;0.3,(バックデータ一覧!$C$10*(バックデータ一覧!$C$12*計算過程!L3355+バックデータ一覧!$C$13*LN(0.3)+バックデータ一覧!$C$14)^バックデータ一覧!$C$11+バックデータ一覧!$E$10*(0.3/(バックデータ一覧!$E$12*計算過程!L3355+バックデータ一覧!$E$13*LN(0.3)+バックデータ一覧!$E$14))^バックデータ一覧!$E$11)*計算過程!$W$11*計算過程!G3355/0.3*10^-3,0)</f>
        <v>0</v>
      </c>
      <c r="G3355" s="18">
        <f t="shared" si="314"/>
        <v>0</v>
      </c>
      <c r="H3355" s="18">
        <f t="shared" si="315"/>
        <v>0</v>
      </c>
      <c r="I3355" s="24">
        <v>0</v>
      </c>
      <c r="J3355" s="24">
        <v>0</v>
      </c>
      <c r="K3355" s="24">
        <v>0</v>
      </c>
      <c r="L3355" s="14">
        <f>貼り付けシート!C3355</f>
        <v>21.9</v>
      </c>
      <c r="M3355" s="14">
        <f>貼り付けシート!D3355</f>
        <v>13.5</v>
      </c>
      <c r="N3355" s="18">
        <f>貼り付けシート!E3355</f>
        <v>81.817678687297501</v>
      </c>
      <c r="O3355" s="18">
        <f>貼り付けシート!F3355</f>
        <v>0</v>
      </c>
      <c r="P3355" s="19">
        <f t="shared" si="316"/>
        <v>0</v>
      </c>
      <c r="Q3355" s="19">
        <f t="shared" si="317"/>
        <v>0</v>
      </c>
    </row>
    <row r="3356" spans="1:17">
      <c r="A3356" s="38">
        <v>41779</v>
      </c>
      <c r="B3356" s="49" t="s">
        <v>163</v>
      </c>
      <c r="C3356" s="24">
        <f t="shared" si="312"/>
        <v>30.406921776000001</v>
      </c>
      <c r="D3356" s="24">
        <f t="shared" si="313"/>
        <v>0</v>
      </c>
      <c r="E3356" s="18">
        <f>IF(G3356&gt;=0.3,(バックデータ一覧!$C$10*(バックデータ一覧!$C$12*計算過程!L3356+バックデータ一覧!$C$13*LN(計算過程!G3356)+バックデータ一覧!$C$14)^バックデータ一覧!$C$11+バックデータ一覧!$E$10*(計算過程!G3356/(バックデータ一覧!$E$12*計算過程!L3356+バックデータ一覧!$E$13*LN(計算過程!G3356)+バックデータ一覧!$E$14))^バックデータ一覧!$E$11)*計算過程!$W$11*10^-3,0)</f>
        <v>0</v>
      </c>
      <c r="F3356" s="18">
        <f>IF(G3356&lt;0.3,(バックデータ一覧!$C$10*(バックデータ一覧!$C$12*計算過程!L3356+バックデータ一覧!$C$13*LN(0.3)+バックデータ一覧!$C$14)^バックデータ一覧!$C$11+バックデータ一覧!$E$10*(0.3/(バックデータ一覧!$E$12*計算過程!L3356+バックデータ一覧!$E$13*LN(0.3)+バックデータ一覧!$E$14))^バックデータ一覧!$E$11)*計算過程!$W$11*計算過程!G3356/0.3*10^-3,0)</f>
        <v>0</v>
      </c>
      <c r="G3356" s="18">
        <f t="shared" si="314"/>
        <v>0</v>
      </c>
      <c r="H3356" s="18">
        <f t="shared" si="315"/>
        <v>0</v>
      </c>
      <c r="I3356" s="24">
        <v>0</v>
      </c>
      <c r="J3356" s="24">
        <v>0</v>
      </c>
      <c r="K3356" s="24">
        <v>0</v>
      </c>
      <c r="L3356" s="14">
        <f>貼り付けシート!C3356</f>
        <v>22</v>
      </c>
      <c r="M3356" s="14">
        <f>貼り付けシート!D3356</f>
        <v>13.4</v>
      </c>
      <c r="N3356" s="18">
        <f>貼り付けシート!E3356</f>
        <v>80.730268202003572</v>
      </c>
      <c r="O3356" s="18">
        <f>貼り付けシート!F3356</f>
        <v>0</v>
      </c>
      <c r="P3356" s="19">
        <f t="shared" si="316"/>
        <v>0</v>
      </c>
      <c r="Q3356" s="19">
        <f t="shared" si="317"/>
        <v>0</v>
      </c>
    </row>
    <row r="3357" spans="1:17">
      <c r="A3357" s="38">
        <v>41779</v>
      </c>
      <c r="B3357" s="49" t="s">
        <v>164</v>
      </c>
      <c r="C3357" s="24">
        <f t="shared" si="312"/>
        <v>30.406921776000001</v>
      </c>
      <c r="D3357" s="24">
        <f t="shared" si="313"/>
        <v>0</v>
      </c>
      <c r="E3357" s="18">
        <f>IF(G3357&gt;=0.3,(バックデータ一覧!$C$10*(バックデータ一覧!$C$12*計算過程!L3357+バックデータ一覧!$C$13*LN(計算過程!G3357)+バックデータ一覧!$C$14)^バックデータ一覧!$C$11+バックデータ一覧!$E$10*(計算過程!G3357/(バックデータ一覧!$E$12*計算過程!L3357+バックデータ一覧!$E$13*LN(計算過程!G3357)+バックデータ一覧!$E$14))^バックデータ一覧!$E$11)*計算過程!$W$11*10^-3,0)</f>
        <v>0</v>
      </c>
      <c r="F3357" s="18">
        <f>IF(G3357&lt;0.3,(バックデータ一覧!$C$10*(バックデータ一覧!$C$12*計算過程!L3357+バックデータ一覧!$C$13*LN(0.3)+バックデータ一覧!$C$14)^バックデータ一覧!$C$11+バックデータ一覧!$E$10*(0.3/(バックデータ一覧!$E$12*計算過程!L3357+バックデータ一覧!$E$13*LN(0.3)+バックデータ一覧!$E$14))^バックデータ一覧!$E$11)*計算過程!$W$11*計算過程!G3357/0.3*10^-3,0)</f>
        <v>0</v>
      </c>
      <c r="G3357" s="18">
        <f t="shared" si="314"/>
        <v>0</v>
      </c>
      <c r="H3357" s="18">
        <f t="shared" si="315"/>
        <v>0</v>
      </c>
      <c r="I3357" s="24">
        <v>0</v>
      </c>
      <c r="J3357" s="24">
        <v>0</v>
      </c>
      <c r="K3357" s="24">
        <v>0</v>
      </c>
      <c r="L3357" s="14">
        <f>貼り付けシート!C3357</f>
        <v>21.3</v>
      </c>
      <c r="M3357" s="14">
        <f>貼り付けシート!D3357</f>
        <v>13.2</v>
      </c>
      <c r="N3357" s="18">
        <f>貼り付けシート!E3357</f>
        <v>83.030192042816083</v>
      </c>
      <c r="O3357" s="18">
        <f>貼り付けシート!F3357</f>
        <v>0</v>
      </c>
      <c r="P3357" s="19">
        <f t="shared" si="316"/>
        <v>0</v>
      </c>
      <c r="Q3357" s="19">
        <f t="shared" si="317"/>
        <v>0</v>
      </c>
    </row>
    <row r="3358" spans="1:17">
      <c r="A3358" s="38">
        <v>41779</v>
      </c>
      <c r="B3358" s="49" t="s">
        <v>165</v>
      </c>
      <c r="C3358" s="24">
        <f t="shared" si="312"/>
        <v>30.406921776000001</v>
      </c>
      <c r="D3358" s="24">
        <f t="shared" si="313"/>
        <v>0</v>
      </c>
      <c r="E3358" s="18">
        <f>IF(G3358&gt;=0.3,(バックデータ一覧!$C$10*(バックデータ一覧!$C$12*計算過程!L3358+バックデータ一覧!$C$13*LN(計算過程!G3358)+バックデータ一覧!$C$14)^バックデータ一覧!$C$11+バックデータ一覧!$E$10*(計算過程!G3358/(バックデータ一覧!$E$12*計算過程!L3358+バックデータ一覧!$E$13*LN(計算過程!G3358)+バックデータ一覧!$E$14))^バックデータ一覧!$E$11)*計算過程!$W$11*10^-3,0)</f>
        <v>0</v>
      </c>
      <c r="F3358" s="18">
        <f>IF(G3358&lt;0.3,(バックデータ一覧!$C$10*(バックデータ一覧!$C$12*計算過程!L3358+バックデータ一覧!$C$13*LN(0.3)+バックデータ一覧!$C$14)^バックデータ一覧!$C$11+バックデータ一覧!$E$10*(0.3/(バックデータ一覧!$E$12*計算過程!L3358+バックデータ一覧!$E$13*LN(0.3)+バックデータ一覧!$E$14))^バックデータ一覧!$E$11)*計算過程!$W$11*計算過程!G3358/0.3*10^-3,0)</f>
        <v>0</v>
      </c>
      <c r="G3358" s="18">
        <f t="shared" si="314"/>
        <v>0</v>
      </c>
      <c r="H3358" s="18">
        <f t="shared" si="315"/>
        <v>0</v>
      </c>
      <c r="I3358" s="24">
        <v>0</v>
      </c>
      <c r="J3358" s="24">
        <v>0</v>
      </c>
      <c r="K3358" s="24">
        <v>0</v>
      </c>
      <c r="L3358" s="14">
        <f>貼り付けシート!C3358</f>
        <v>21.7</v>
      </c>
      <c r="M3358" s="14">
        <f>貼り付けシート!D3358</f>
        <v>12.9</v>
      </c>
      <c r="N3358" s="18">
        <f>貼り付けシート!E3358</f>
        <v>79.217239301714798</v>
      </c>
      <c r="O3358" s="18">
        <f>貼り付けシート!F3358</f>
        <v>0</v>
      </c>
      <c r="P3358" s="19">
        <f t="shared" si="316"/>
        <v>0</v>
      </c>
      <c r="Q3358" s="19">
        <f t="shared" si="317"/>
        <v>0</v>
      </c>
    </row>
    <row r="3359" spans="1:17">
      <c r="A3359" s="38">
        <v>41779</v>
      </c>
      <c r="B3359" s="49" t="s">
        <v>166</v>
      </c>
      <c r="C3359" s="24">
        <f t="shared" si="312"/>
        <v>30.406921776000001</v>
      </c>
      <c r="D3359" s="24">
        <f t="shared" si="313"/>
        <v>0</v>
      </c>
      <c r="E3359" s="18">
        <f>IF(G3359&gt;=0.3,(バックデータ一覧!$C$10*(バックデータ一覧!$C$12*計算過程!L3359+バックデータ一覧!$C$13*LN(計算過程!G3359)+バックデータ一覧!$C$14)^バックデータ一覧!$C$11+バックデータ一覧!$E$10*(計算過程!G3359/(バックデータ一覧!$E$12*計算過程!L3359+バックデータ一覧!$E$13*LN(計算過程!G3359)+バックデータ一覧!$E$14))^バックデータ一覧!$E$11)*計算過程!$W$11*10^-3,0)</f>
        <v>0</v>
      </c>
      <c r="F3359" s="18">
        <f>IF(G3359&lt;0.3,(バックデータ一覧!$C$10*(バックデータ一覧!$C$12*計算過程!L3359+バックデータ一覧!$C$13*LN(0.3)+バックデータ一覧!$C$14)^バックデータ一覧!$C$11+バックデータ一覧!$E$10*(0.3/(バックデータ一覧!$E$12*計算過程!L3359+バックデータ一覧!$E$13*LN(0.3)+バックデータ一覧!$E$14))^バックデータ一覧!$E$11)*計算過程!$W$11*計算過程!G3359/0.3*10^-3,0)</f>
        <v>0</v>
      </c>
      <c r="G3359" s="18">
        <f t="shared" si="314"/>
        <v>0</v>
      </c>
      <c r="H3359" s="18">
        <f t="shared" si="315"/>
        <v>0</v>
      </c>
      <c r="I3359" s="24">
        <v>0</v>
      </c>
      <c r="J3359" s="24">
        <v>0</v>
      </c>
      <c r="K3359" s="24">
        <v>0</v>
      </c>
      <c r="L3359" s="14">
        <f>貼り付けシート!C3359</f>
        <v>21</v>
      </c>
      <c r="M3359" s="14">
        <f>貼り付けシート!D3359</f>
        <v>12.6</v>
      </c>
      <c r="N3359" s="18">
        <f>貼り付けシート!E3359</f>
        <v>80.805805316836114</v>
      </c>
      <c r="O3359" s="18">
        <f>貼り付けシート!F3359</f>
        <v>0</v>
      </c>
      <c r="P3359" s="19">
        <f t="shared" si="316"/>
        <v>0</v>
      </c>
      <c r="Q3359" s="19">
        <f t="shared" si="317"/>
        <v>0</v>
      </c>
    </row>
    <row r="3360" spans="1:17">
      <c r="A3360" s="38">
        <v>41779</v>
      </c>
      <c r="B3360" s="49" t="s">
        <v>167</v>
      </c>
      <c r="C3360" s="24">
        <f t="shared" si="312"/>
        <v>30.406921776000001</v>
      </c>
      <c r="D3360" s="24">
        <f t="shared" si="313"/>
        <v>0</v>
      </c>
      <c r="E3360" s="18">
        <f>IF(G3360&gt;=0.3,(バックデータ一覧!$C$10*(バックデータ一覧!$C$12*計算過程!L3360+バックデータ一覧!$C$13*LN(計算過程!G3360)+バックデータ一覧!$C$14)^バックデータ一覧!$C$11+バックデータ一覧!$E$10*(計算過程!G3360/(バックデータ一覧!$E$12*計算過程!L3360+バックデータ一覧!$E$13*LN(計算過程!G3360)+バックデータ一覧!$E$14))^バックデータ一覧!$E$11)*計算過程!$W$11*10^-3,0)</f>
        <v>0</v>
      </c>
      <c r="F3360" s="18">
        <f>IF(G3360&lt;0.3,(バックデータ一覧!$C$10*(バックデータ一覧!$C$12*計算過程!L3360+バックデータ一覧!$C$13*LN(0.3)+バックデータ一覧!$C$14)^バックデータ一覧!$C$11+バックデータ一覧!$E$10*(0.3/(バックデータ一覧!$E$12*計算過程!L3360+バックデータ一覧!$E$13*LN(0.3)+バックデータ一覧!$E$14))^バックデータ一覧!$E$11)*計算過程!$W$11*計算過程!G3360/0.3*10^-3,0)</f>
        <v>0</v>
      </c>
      <c r="G3360" s="18">
        <f t="shared" si="314"/>
        <v>0</v>
      </c>
      <c r="H3360" s="18">
        <f t="shared" si="315"/>
        <v>0</v>
      </c>
      <c r="I3360" s="24">
        <v>0</v>
      </c>
      <c r="J3360" s="24">
        <v>0</v>
      </c>
      <c r="K3360" s="24">
        <v>0</v>
      </c>
      <c r="L3360" s="14">
        <f>貼り付けシート!C3360</f>
        <v>20.6</v>
      </c>
      <c r="M3360" s="14">
        <f>貼り付けシート!D3360</f>
        <v>12.3</v>
      </c>
      <c r="N3360" s="18">
        <f>貼り付けシート!E3360</f>
        <v>80.886729801788064</v>
      </c>
      <c r="O3360" s="18">
        <f>貼り付けシート!F3360</f>
        <v>0</v>
      </c>
      <c r="P3360" s="19">
        <f t="shared" si="316"/>
        <v>0</v>
      </c>
      <c r="Q3360" s="19">
        <f t="shared" si="317"/>
        <v>0</v>
      </c>
    </row>
    <row r="3361" spans="1:17">
      <c r="A3361" s="38">
        <v>41779</v>
      </c>
      <c r="B3361" s="49" t="s">
        <v>168</v>
      </c>
      <c r="C3361" s="24">
        <f t="shared" si="312"/>
        <v>30.406921776000001</v>
      </c>
      <c r="D3361" s="24">
        <f t="shared" si="313"/>
        <v>0</v>
      </c>
      <c r="E3361" s="18">
        <f>IF(G3361&gt;=0.3,(バックデータ一覧!$C$10*(バックデータ一覧!$C$12*計算過程!L3361+バックデータ一覧!$C$13*LN(計算過程!G3361)+バックデータ一覧!$C$14)^バックデータ一覧!$C$11+バックデータ一覧!$E$10*(計算過程!G3361/(バックデータ一覧!$E$12*計算過程!L3361+バックデータ一覧!$E$13*LN(計算過程!G3361)+バックデータ一覧!$E$14))^バックデータ一覧!$E$11)*計算過程!$W$11*10^-3,0)</f>
        <v>0</v>
      </c>
      <c r="F3361" s="18">
        <f>IF(G3361&lt;0.3,(バックデータ一覧!$C$10*(バックデータ一覧!$C$12*計算過程!L3361+バックデータ一覧!$C$13*LN(0.3)+バックデータ一覧!$C$14)^バックデータ一覧!$C$11+バックデータ一覧!$E$10*(0.3/(バックデータ一覧!$E$12*計算過程!L3361+バックデータ一覧!$E$13*LN(0.3)+バックデータ一覧!$E$14))^バックデータ一覧!$E$11)*計算過程!$W$11*計算過程!G3361/0.3*10^-3,0)</f>
        <v>0</v>
      </c>
      <c r="G3361" s="18">
        <f t="shared" si="314"/>
        <v>0</v>
      </c>
      <c r="H3361" s="18">
        <f t="shared" si="315"/>
        <v>0</v>
      </c>
      <c r="I3361" s="24">
        <v>0</v>
      </c>
      <c r="J3361" s="24">
        <v>0</v>
      </c>
      <c r="K3361" s="24">
        <v>0</v>
      </c>
      <c r="L3361" s="14">
        <f>貼り付けシート!C3361</f>
        <v>20.399999999999999</v>
      </c>
      <c r="M3361" s="14">
        <f>貼り付けシート!D3361</f>
        <v>12</v>
      </c>
      <c r="N3361" s="18">
        <f>貼り付けシート!E3361</f>
        <v>79.931626344503641</v>
      </c>
      <c r="O3361" s="18">
        <f>貼り付けシート!F3361</f>
        <v>0</v>
      </c>
      <c r="P3361" s="19">
        <f t="shared" si="316"/>
        <v>0</v>
      </c>
      <c r="Q3361" s="19">
        <f t="shared" si="317"/>
        <v>0</v>
      </c>
    </row>
    <row r="3362" spans="1:17">
      <c r="A3362" s="38">
        <v>41779</v>
      </c>
      <c r="B3362" s="49" t="s">
        <v>169</v>
      </c>
      <c r="C3362" s="24">
        <f t="shared" si="312"/>
        <v>30.406921776000001</v>
      </c>
      <c r="D3362" s="24">
        <f t="shared" si="313"/>
        <v>0</v>
      </c>
      <c r="E3362" s="18">
        <f>IF(G3362&gt;=0.3,(バックデータ一覧!$C$10*(バックデータ一覧!$C$12*計算過程!L3362+バックデータ一覧!$C$13*LN(計算過程!G3362)+バックデータ一覧!$C$14)^バックデータ一覧!$C$11+バックデータ一覧!$E$10*(計算過程!G3362/(バックデータ一覧!$E$12*計算過程!L3362+バックデータ一覧!$E$13*LN(計算過程!G3362)+バックデータ一覧!$E$14))^バックデータ一覧!$E$11)*計算過程!$W$11*10^-3,0)</f>
        <v>0</v>
      </c>
      <c r="F3362" s="18">
        <f>IF(G3362&lt;0.3,(バックデータ一覧!$C$10*(バックデータ一覧!$C$12*計算過程!L3362+バックデータ一覧!$C$13*LN(0.3)+バックデータ一覧!$C$14)^バックデータ一覧!$C$11+バックデータ一覧!$E$10*(0.3/(バックデータ一覧!$E$12*計算過程!L3362+バックデータ一覧!$E$13*LN(0.3)+バックデータ一覧!$E$14))^バックデータ一覧!$E$11)*計算過程!$W$11*計算過程!G3362/0.3*10^-3,0)</f>
        <v>0</v>
      </c>
      <c r="G3362" s="18">
        <f t="shared" si="314"/>
        <v>0</v>
      </c>
      <c r="H3362" s="18">
        <f t="shared" si="315"/>
        <v>0</v>
      </c>
      <c r="I3362" s="24">
        <v>0</v>
      </c>
      <c r="J3362" s="24">
        <v>0</v>
      </c>
      <c r="K3362" s="24">
        <v>0</v>
      </c>
      <c r="L3362" s="14">
        <f>貼り付けシート!C3362</f>
        <v>20.3</v>
      </c>
      <c r="M3362" s="14">
        <f>貼り付けシート!D3362</f>
        <v>11.7</v>
      </c>
      <c r="N3362" s="18">
        <f>貼り付けシート!E3362</f>
        <v>78.45340775402012</v>
      </c>
      <c r="O3362" s="18">
        <f>貼り付けシート!F3362</f>
        <v>0</v>
      </c>
      <c r="P3362" s="19">
        <f t="shared" si="316"/>
        <v>0</v>
      </c>
      <c r="Q3362" s="19">
        <f t="shared" si="317"/>
        <v>0</v>
      </c>
    </row>
    <row r="3363" spans="1:17">
      <c r="A3363" s="38">
        <v>41779</v>
      </c>
      <c r="B3363" s="49" t="s">
        <v>170</v>
      </c>
      <c r="C3363" s="24">
        <f t="shared" si="312"/>
        <v>30.406921776000001</v>
      </c>
      <c r="D3363" s="24">
        <f t="shared" si="313"/>
        <v>0</v>
      </c>
      <c r="E3363" s="18">
        <f>IF(G3363&gt;=0.3,(バックデータ一覧!$C$10*(バックデータ一覧!$C$12*計算過程!L3363+バックデータ一覧!$C$13*LN(計算過程!G3363)+バックデータ一覧!$C$14)^バックデータ一覧!$C$11+バックデータ一覧!$E$10*(計算過程!G3363/(バックデータ一覧!$E$12*計算過程!L3363+バックデータ一覧!$E$13*LN(計算過程!G3363)+バックデータ一覧!$E$14))^バックデータ一覧!$E$11)*計算過程!$W$11*10^-3,0)</f>
        <v>0</v>
      </c>
      <c r="F3363" s="18">
        <f>IF(G3363&lt;0.3,(バックデータ一覧!$C$10*(バックデータ一覧!$C$12*計算過程!L3363+バックデータ一覧!$C$13*LN(0.3)+バックデータ一覧!$C$14)^バックデータ一覧!$C$11+バックデータ一覧!$E$10*(0.3/(バックデータ一覧!$E$12*計算過程!L3363+バックデータ一覧!$E$13*LN(0.3)+バックデータ一覧!$E$14))^バックデータ一覧!$E$11)*計算過程!$W$11*計算過程!G3363/0.3*10^-3,0)</f>
        <v>0</v>
      </c>
      <c r="G3363" s="18">
        <f t="shared" si="314"/>
        <v>0</v>
      </c>
      <c r="H3363" s="18">
        <f t="shared" si="315"/>
        <v>0</v>
      </c>
      <c r="I3363" s="24">
        <v>0</v>
      </c>
      <c r="J3363" s="24">
        <v>0</v>
      </c>
      <c r="K3363" s="24">
        <v>0</v>
      </c>
      <c r="L3363" s="14">
        <f>貼り付けシート!C3363</f>
        <v>19.7</v>
      </c>
      <c r="M3363" s="14">
        <f>貼り付けシート!D3363</f>
        <v>11.2</v>
      </c>
      <c r="N3363" s="18">
        <f>貼り付けシート!E3363</f>
        <v>78.006063279497894</v>
      </c>
      <c r="O3363" s="18">
        <f>貼り付けシート!F3363</f>
        <v>0</v>
      </c>
      <c r="P3363" s="19">
        <f t="shared" si="316"/>
        <v>0</v>
      </c>
      <c r="Q3363" s="19">
        <f t="shared" si="317"/>
        <v>0</v>
      </c>
    </row>
    <row r="3364" spans="1:17">
      <c r="A3364" s="38">
        <v>41779</v>
      </c>
      <c r="B3364" s="49" t="s">
        <v>171</v>
      </c>
      <c r="C3364" s="24">
        <f t="shared" si="312"/>
        <v>30.406921776000001</v>
      </c>
      <c r="D3364" s="24">
        <f t="shared" si="313"/>
        <v>0</v>
      </c>
      <c r="E3364" s="18">
        <f>IF(G3364&gt;=0.3,(バックデータ一覧!$C$10*(バックデータ一覧!$C$12*計算過程!L3364+バックデータ一覧!$C$13*LN(計算過程!G3364)+バックデータ一覧!$C$14)^バックデータ一覧!$C$11+バックデータ一覧!$E$10*(計算過程!G3364/(バックデータ一覧!$E$12*計算過程!L3364+バックデータ一覧!$E$13*LN(計算過程!G3364)+バックデータ一覧!$E$14))^バックデータ一覧!$E$11)*計算過程!$W$11*10^-3,0)</f>
        <v>0</v>
      </c>
      <c r="F3364" s="18">
        <f>IF(G3364&lt;0.3,(バックデータ一覧!$C$10*(バックデータ一覧!$C$12*計算過程!L3364+バックデータ一覧!$C$13*LN(0.3)+バックデータ一覧!$C$14)^バックデータ一覧!$C$11+バックデータ一覧!$E$10*(0.3/(バックデータ一覧!$E$12*計算過程!L3364+バックデータ一覧!$E$13*LN(0.3)+バックデータ一覧!$E$14))^バックデータ一覧!$E$11)*計算過程!$W$11*計算過程!G3364/0.3*10^-3,0)</f>
        <v>0</v>
      </c>
      <c r="G3364" s="18">
        <f t="shared" si="314"/>
        <v>0</v>
      </c>
      <c r="H3364" s="18">
        <f t="shared" si="315"/>
        <v>0</v>
      </c>
      <c r="I3364" s="24">
        <v>0</v>
      </c>
      <c r="J3364" s="24">
        <v>0</v>
      </c>
      <c r="K3364" s="24">
        <v>0</v>
      </c>
      <c r="L3364" s="14">
        <f>貼り付けシート!C3364</f>
        <v>19.3</v>
      </c>
      <c r="M3364" s="14">
        <f>貼り付けシート!D3364</f>
        <v>10.7</v>
      </c>
      <c r="N3364" s="18">
        <f>貼り付けシート!E3364</f>
        <v>76.460993975638758</v>
      </c>
      <c r="O3364" s="18">
        <f>貼り付けシート!F3364</f>
        <v>0</v>
      </c>
      <c r="P3364" s="19">
        <f t="shared" si="316"/>
        <v>0</v>
      </c>
      <c r="Q3364" s="19">
        <f t="shared" si="317"/>
        <v>0</v>
      </c>
    </row>
    <row r="3365" spans="1:17">
      <c r="A3365" s="38">
        <v>41779</v>
      </c>
      <c r="B3365" s="49" t="s">
        <v>172</v>
      </c>
      <c r="C3365" s="24">
        <f t="shared" si="312"/>
        <v>30.406921776000001</v>
      </c>
      <c r="D3365" s="24">
        <f t="shared" si="313"/>
        <v>0</v>
      </c>
      <c r="E3365" s="18">
        <f>IF(G3365&gt;=0.3,(バックデータ一覧!$C$10*(バックデータ一覧!$C$12*計算過程!L3365+バックデータ一覧!$C$13*LN(計算過程!G3365)+バックデータ一覧!$C$14)^バックデータ一覧!$C$11+バックデータ一覧!$E$10*(計算過程!G3365/(バックデータ一覧!$E$12*計算過程!L3365+バックデータ一覧!$E$13*LN(計算過程!G3365)+バックデータ一覧!$E$14))^バックデータ一覧!$E$11)*計算過程!$W$11*10^-3,0)</f>
        <v>0</v>
      </c>
      <c r="F3365" s="18">
        <f>IF(G3365&lt;0.3,(バックデータ一覧!$C$10*(バックデータ一覧!$C$12*計算過程!L3365+バックデータ一覧!$C$13*LN(0.3)+バックデータ一覧!$C$14)^バックデータ一覧!$C$11+バックデータ一覧!$E$10*(0.3/(バックデータ一覧!$E$12*計算過程!L3365+バックデータ一覧!$E$13*LN(0.3)+バックデータ一覧!$E$14))^バックデータ一覧!$E$11)*計算過程!$W$11*計算過程!G3365/0.3*10^-3,0)</f>
        <v>0</v>
      </c>
      <c r="G3365" s="18">
        <f t="shared" si="314"/>
        <v>0</v>
      </c>
      <c r="H3365" s="18">
        <f t="shared" si="315"/>
        <v>0</v>
      </c>
      <c r="I3365" s="24">
        <v>0</v>
      </c>
      <c r="J3365" s="24">
        <v>0</v>
      </c>
      <c r="K3365" s="24">
        <v>0</v>
      </c>
      <c r="L3365" s="14">
        <f>貼り付けシート!C3365</f>
        <v>18.899999999999999</v>
      </c>
      <c r="M3365" s="14">
        <f>貼り付けシート!D3365</f>
        <v>10.1</v>
      </c>
      <c r="N3365" s="18">
        <f>貼り付けシート!E3365</f>
        <v>74.067187624925211</v>
      </c>
      <c r="O3365" s="18">
        <f>貼り付けシート!F3365</f>
        <v>0</v>
      </c>
      <c r="P3365" s="19">
        <f t="shared" si="316"/>
        <v>0</v>
      </c>
      <c r="Q3365" s="19">
        <f t="shared" si="317"/>
        <v>0</v>
      </c>
    </row>
    <row r="3366" spans="1:17">
      <c r="A3366" s="38">
        <v>41780</v>
      </c>
      <c r="B3366" s="49" t="s">
        <v>149</v>
      </c>
      <c r="C3366" s="24">
        <f t="shared" si="312"/>
        <v>30.406921776000001</v>
      </c>
      <c r="D3366" s="24">
        <f t="shared" si="313"/>
        <v>0</v>
      </c>
      <c r="E3366" s="18">
        <f>IF(G3366&gt;=0.3,(バックデータ一覧!$C$10*(バックデータ一覧!$C$12*計算過程!L3366+バックデータ一覧!$C$13*LN(計算過程!G3366)+バックデータ一覧!$C$14)^バックデータ一覧!$C$11+バックデータ一覧!$E$10*(計算過程!G3366/(バックデータ一覧!$E$12*計算過程!L3366+バックデータ一覧!$E$13*LN(計算過程!G3366)+バックデータ一覧!$E$14))^バックデータ一覧!$E$11)*計算過程!$W$11*10^-3,0)</f>
        <v>0</v>
      </c>
      <c r="F3366" s="18">
        <f>IF(G3366&lt;0.3,(バックデータ一覧!$C$10*(バックデータ一覧!$C$12*計算過程!L3366+バックデータ一覧!$C$13*LN(0.3)+バックデータ一覧!$C$14)^バックデータ一覧!$C$11+バックデータ一覧!$E$10*(0.3/(バックデータ一覧!$E$12*計算過程!L3366+バックデータ一覧!$E$13*LN(0.3)+バックデータ一覧!$E$14))^バックデータ一覧!$E$11)*計算過程!$W$11*計算過程!G3366/0.3*10^-3,0)</f>
        <v>0</v>
      </c>
      <c r="G3366" s="18">
        <f t="shared" si="314"/>
        <v>0</v>
      </c>
      <c r="H3366" s="18">
        <f t="shared" si="315"/>
        <v>0</v>
      </c>
      <c r="I3366" s="24">
        <v>0</v>
      </c>
      <c r="J3366" s="24">
        <v>0</v>
      </c>
      <c r="K3366" s="24">
        <v>0</v>
      </c>
      <c r="L3366" s="14">
        <f>貼り付けシート!C3366</f>
        <v>18.7</v>
      </c>
      <c r="M3366" s="14">
        <f>貼り付けシート!D3366</f>
        <v>9.6</v>
      </c>
      <c r="N3366" s="18">
        <f>貼り付けシート!E3366</f>
        <v>71.342797777660735</v>
      </c>
      <c r="O3366" s="18">
        <f>貼り付けシート!F3366</f>
        <v>0</v>
      </c>
      <c r="P3366" s="19">
        <f t="shared" si="316"/>
        <v>0</v>
      </c>
      <c r="Q3366" s="19">
        <f t="shared" si="317"/>
        <v>0</v>
      </c>
    </row>
    <row r="3367" spans="1:17">
      <c r="A3367" s="38">
        <v>41780</v>
      </c>
      <c r="B3367" s="49" t="s">
        <v>150</v>
      </c>
      <c r="C3367" s="24">
        <f t="shared" si="312"/>
        <v>30.406921776000001</v>
      </c>
      <c r="D3367" s="24">
        <f t="shared" si="313"/>
        <v>0</v>
      </c>
      <c r="E3367" s="18">
        <f>IF(G3367&gt;=0.3,(バックデータ一覧!$C$10*(バックデータ一覧!$C$12*計算過程!L3367+バックデータ一覧!$C$13*LN(計算過程!G3367)+バックデータ一覧!$C$14)^バックデータ一覧!$C$11+バックデータ一覧!$E$10*(計算過程!G3367/(バックデータ一覧!$E$12*計算過程!L3367+バックデータ一覧!$E$13*LN(計算過程!G3367)+バックデータ一覧!$E$14))^バックデータ一覧!$E$11)*計算過程!$W$11*10^-3,0)</f>
        <v>0</v>
      </c>
      <c r="F3367" s="18">
        <f>IF(G3367&lt;0.3,(バックデータ一覧!$C$10*(バックデータ一覧!$C$12*計算過程!L3367+バックデータ一覧!$C$13*LN(0.3)+バックデータ一覧!$C$14)^バックデータ一覧!$C$11+バックデータ一覧!$E$10*(0.3/(バックデータ一覧!$E$12*計算過程!L3367+バックデータ一覧!$E$13*LN(0.3)+バックデータ一覧!$E$14))^バックデータ一覧!$E$11)*計算過程!$W$11*計算過程!G3367/0.3*10^-3,0)</f>
        <v>0</v>
      </c>
      <c r="G3367" s="18">
        <f t="shared" si="314"/>
        <v>0</v>
      </c>
      <c r="H3367" s="18">
        <f t="shared" si="315"/>
        <v>0</v>
      </c>
      <c r="I3367" s="24">
        <v>0</v>
      </c>
      <c r="J3367" s="24">
        <v>0</v>
      </c>
      <c r="K3367" s="24">
        <v>0</v>
      </c>
      <c r="L3367" s="14">
        <f>貼り付けシート!C3367</f>
        <v>18</v>
      </c>
      <c r="M3367" s="14">
        <f>貼り付けシート!D3367</f>
        <v>9.1</v>
      </c>
      <c r="N3367" s="18">
        <f>貼り付けシート!E3367</f>
        <v>70.719376310285369</v>
      </c>
      <c r="O3367" s="18">
        <f>貼り付けシート!F3367</f>
        <v>0</v>
      </c>
      <c r="P3367" s="19">
        <f t="shared" si="316"/>
        <v>0</v>
      </c>
      <c r="Q3367" s="19">
        <f t="shared" si="317"/>
        <v>0</v>
      </c>
    </row>
    <row r="3368" spans="1:17">
      <c r="A3368" s="38">
        <v>41780</v>
      </c>
      <c r="B3368" s="49" t="s">
        <v>151</v>
      </c>
      <c r="C3368" s="24">
        <f t="shared" si="312"/>
        <v>30.406921776000001</v>
      </c>
      <c r="D3368" s="24">
        <f t="shared" si="313"/>
        <v>0</v>
      </c>
      <c r="E3368" s="18">
        <f>IF(G3368&gt;=0.3,(バックデータ一覧!$C$10*(バックデータ一覧!$C$12*計算過程!L3368+バックデータ一覧!$C$13*LN(計算過程!G3368)+バックデータ一覧!$C$14)^バックデータ一覧!$C$11+バックデータ一覧!$E$10*(計算過程!G3368/(バックデータ一覧!$E$12*計算過程!L3368+バックデータ一覧!$E$13*LN(計算過程!G3368)+バックデータ一覧!$E$14))^バックデータ一覧!$E$11)*計算過程!$W$11*10^-3,0)</f>
        <v>0</v>
      </c>
      <c r="F3368" s="18">
        <f>IF(G3368&lt;0.3,(バックデータ一覧!$C$10*(バックデータ一覧!$C$12*計算過程!L3368+バックデータ一覧!$C$13*LN(0.3)+バックデータ一覧!$C$14)^バックデータ一覧!$C$11+バックデータ一覧!$E$10*(0.3/(バックデータ一覧!$E$12*計算過程!L3368+バックデータ一覧!$E$13*LN(0.3)+バックデータ一覧!$E$14))^バックデータ一覧!$E$11)*計算過程!$W$11*計算過程!G3368/0.3*10^-3,0)</f>
        <v>0</v>
      </c>
      <c r="G3368" s="18">
        <f t="shared" si="314"/>
        <v>0</v>
      </c>
      <c r="H3368" s="18">
        <f t="shared" si="315"/>
        <v>0</v>
      </c>
      <c r="I3368" s="24">
        <v>0</v>
      </c>
      <c r="J3368" s="24">
        <v>0</v>
      </c>
      <c r="K3368" s="24">
        <v>0</v>
      </c>
      <c r="L3368" s="14">
        <f>貼り付けシート!C3368</f>
        <v>17.7</v>
      </c>
      <c r="M3368" s="14">
        <f>貼り付けシート!D3368</f>
        <v>8.5</v>
      </c>
      <c r="N3368" s="18">
        <f>貼り付けシート!E3368</f>
        <v>67.380700417265999</v>
      </c>
      <c r="O3368" s="18">
        <f>貼り付けシート!F3368</f>
        <v>0</v>
      </c>
      <c r="P3368" s="19">
        <f t="shared" si="316"/>
        <v>0</v>
      </c>
      <c r="Q3368" s="19">
        <f t="shared" si="317"/>
        <v>0</v>
      </c>
    </row>
    <row r="3369" spans="1:17">
      <c r="A3369" s="38">
        <v>41780</v>
      </c>
      <c r="B3369" s="49" t="s">
        <v>152</v>
      </c>
      <c r="C3369" s="24">
        <f t="shared" si="312"/>
        <v>30.406921776000001</v>
      </c>
      <c r="D3369" s="24">
        <f t="shared" si="313"/>
        <v>0</v>
      </c>
      <c r="E3369" s="18">
        <f>IF(G3369&gt;=0.3,(バックデータ一覧!$C$10*(バックデータ一覧!$C$12*計算過程!L3369+バックデータ一覧!$C$13*LN(計算過程!G3369)+バックデータ一覧!$C$14)^バックデータ一覧!$C$11+バックデータ一覧!$E$10*(計算過程!G3369/(バックデータ一覧!$E$12*計算過程!L3369+バックデータ一覧!$E$13*LN(計算過程!G3369)+バックデータ一覧!$E$14))^バックデータ一覧!$E$11)*計算過程!$W$11*10^-3,0)</f>
        <v>0</v>
      </c>
      <c r="F3369" s="18">
        <f>IF(G3369&lt;0.3,(バックデータ一覧!$C$10*(バックデータ一覧!$C$12*計算過程!L3369+バックデータ一覧!$C$13*LN(0.3)+バックデータ一覧!$C$14)^バックデータ一覧!$C$11+バックデータ一覧!$E$10*(0.3/(バックデータ一覧!$E$12*計算過程!L3369+バックデータ一覧!$E$13*LN(0.3)+バックデータ一覧!$E$14))^バックデータ一覧!$E$11)*計算過程!$W$11*計算過程!G3369/0.3*10^-3,0)</f>
        <v>0</v>
      </c>
      <c r="G3369" s="18">
        <f t="shared" si="314"/>
        <v>0</v>
      </c>
      <c r="H3369" s="18">
        <f t="shared" si="315"/>
        <v>0</v>
      </c>
      <c r="I3369" s="24">
        <v>0</v>
      </c>
      <c r="J3369" s="24">
        <v>0</v>
      </c>
      <c r="K3369" s="24">
        <v>0</v>
      </c>
      <c r="L3369" s="14">
        <f>貼り付けシート!C3369</f>
        <v>17.2</v>
      </c>
      <c r="M3369" s="14">
        <f>貼り付けシート!D3369</f>
        <v>8.5</v>
      </c>
      <c r="N3369" s="18">
        <f>貼り付けシート!E3369</f>
        <v>69.543356280064089</v>
      </c>
      <c r="O3369" s="18">
        <f>貼り付けシート!F3369</f>
        <v>0</v>
      </c>
      <c r="P3369" s="19">
        <f t="shared" si="316"/>
        <v>0</v>
      </c>
      <c r="Q3369" s="19">
        <f t="shared" si="317"/>
        <v>0</v>
      </c>
    </row>
    <row r="3370" spans="1:17">
      <c r="A3370" s="38">
        <v>41780</v>
      </c>
      <c r="B3370" s="49" t="s">
        <v>153</v>
      </c>
      <c r="C3370" s="24">
        <f t="shared" si="312"/>
        <v>30.406921776000001</v>
      </c>
      <c r="D3370" s="24">
        <f t="shared" si="313"/>
        <v>0</v>
      </c>
      <c r="E3370" s="18">
        <f>IF(G3370&gt;=0.3,(バックデータ一覧!$C$10*(バックデータ一覧!$C$12*計算過程!L3370+バックデータ一覧!$C$13*LN(計算過程!G3370)+バックデータ一覧!$C$14)^バックデータ一覧!$C$11+バックデータ一覧!$E$10*(計算過程!G3370/(バックデータ一覧!$E$12*計算過程!L3370+バックデータ一覧!$E$13*LN(計算過程!G3370)+バックデータ一覧!$E$14))^バックデータ一覧!$E$11)*計算過程!$W$11*10^-3,0)</f>
        <v>0</v>
      </c>
      <c r="F3370" s="18">
        <f>IF(G3370&lt;0.3,(バックデータ一覧!$C$10*(バックデータ一覧!$C$12*計算過程!L3370+バックデータ一覧!$C$13*LN(0.3)+バックデータ一覧!$C$14)^バックデータ一覧!$C$11+バックデータ一覧!$E$10*(0.3/(バックデータ一覧!$E$12*計算過程!L3370+バックデータ一覧!$E$13*LN(0.3)+バックデータ一覧!$E$14))^バックデータ一覧!$E$11)*計算過程!$W$11*計算過程!G3370/0.3*10^-3,0)</f>
        <v>0</v>
      </c>
      <c r="G3370" s="18">
        <f t="shared" si="314"/>
        <v>0</v>
      </c>
      <c r="H3370" s="18">
        <f t="shared" si="315"/>
        <v>0</v>
      </c>
      <c r="I3370" s="24">
        <v>0</v>
      </c>
      <c r="J3370" s="24">
        <v>0</v>
      </c>
      <c r="K3370" s="24">
        <v>0</v>
      </c>
      <c r="L3370" s="14">
        <f>貼り付けシート!C3370</f>
        <v>16.7</v>
      </c>
      <c r="M3370" s="14">
        <f>貼り付けシート!D3370</f>
        <v>8.4</v>
      </c>
      <c r="N3370" s="18">
        <f>貼り付けシート!E3370</f>
        <v>70.951012992002688</v>
      </c>
      <c r="O3370" s="18">
        <f>貼り付けシート!F3370</f>
        <v>0</v>
      </c>
      <c r="P3370" s="19">
        <f t="shared" si="316"/>
        <v>0</v>
      </c>
      <c r="Q3370" s="19">
        <f t="shared" si="317"/>
        <v>0</v>
      </c>
    </row>
    <row r="3371" spans="1:17">
      <c r="A3371" s="38">
        <v>41780</v>
      </c>
      <c r="B3371" s="49" t="s">
        <v>154</v>
      </c>
      <c r="C3371" s="24">
        <f t="shared" si="312"/>
        <v>30.406921776000001</v>
      </c>
      <c r="D3371" s="24">
        <f t="shared" si="313"/>
        <v>0</v>
      </c>
      <c r="E3371" s="18">
        <f>IF(G3371&gt;=0.3,(バックデータ一覧!$C$10*(バックデータ一覧!$C$12*計算過程!L3371+バックデータ一覧!$C$13*LN(計算過程!G3371)+バックデータ一覧!$C$14)^バックデータ一覧!$C$11+バックデータ一覧!$E$10*(計算過程!G3371/(バックデータ一覧!$E$12*計算過程!L3371+バックデータ一覧!$E$13*LN(計算過程!G3371)+バックデータ一覧!$E$14))^バックデータ一覧!$E$11)*計算過程!$W$11*10^-3,0)</f>
        <v>0</v>
      </c>
      <c r="F3371" s="18">
        <f>IF(G3371&lt;0.3,(バックデータ一覧!$C$10*(バックデータ一覧!$C$12*計算過程!L3371+バックデータ一覧!$C$13*LN(0.3)+バックデータ一覧!$C$14)^バックデータ一覧!$C$11+バックデータ一覧!$E$10*(0.3/(バックデータ一覧!$E$12*計算過程!L3371+バックデータ一覧!$E$13*LN(0.3)+バックデータ一覧!$E$14))^バックデータ一覧!$E$11)*計算過程!$W$11*計算過程!G3371/0.3*10^-3,0)</f>
        <v>0</v>
      </c>
      <c r="G3371" s="18">
        <f t="shared" si="314"/>
        <v>0</v>
      </c>
      <c r="H3371" s="18">
        <f t="shared" si="315"/>
        <v>0</v>
      </c>
      <c r="I3371" s="24">
        <v>0</v>
      </c>
      <c r="J3371" s="24">
        <v>0</v>
      </c>
      <c r="K3371" s="24">
        <v>0</v>
      </c>
      <c r="L3371" s="14">
        <f>貼り付けシート!C3371</f>
        <v>16.7</v>
      </c>
      <c r="M3371" s="14">
        <f>貼り付けシート!D3371</f>
        <v>8.4</v>
      </c>
      <c r="N3371" s="18">
        <f>貼り付けシート!E3371</f>
        <v>70.951012992002688</v>
      </c>
      <c r="O3371" s="18">
        <f>貼り付けシート!F3371</f>
        <v>0</v>
      </c>
      <c r="P3371" s="19">
        <f t="shared" si="316"/>
        <v>0</v>
      </c>
      <c r="Q3371" s="19">
        <f t="shared" si="317"/>
        <v>0</v>
      </c>
    </row>
    <row r="3372" spans="1:17">
      <c r="A3372" s="38">
        <v>41780</v>
      </c>
      <c r="B3372" s="49" t="s">
        <v>155</v>
      </c>
      <c r="C3372" s="24">
        <f t="shared" si="312"/>
        <v>30.406921776000001</v>
      </c>
      <c r="D3372" s="24">
        <f t="shared" si="313"/>
        <v>0</v>
      </c>
      <c r="E3372" s="18">
        <f>IF(G3372&gt;=0.3,(バックデータ一覧!$C$10*(バックデータ一覧!$C$12*計算過程!L3372+バックデータ一覧!$C$13*LN(計算過程!G3372)+バックデータ一覧!$C$14)^バックデータ一覧!$C$11+バックデータ一覧!$E$10*(計算過程!G3372/(バックデータ一覧!$E$12*計算過程!L3372+バックデータ一覧!$E$13*LN(計算過程!G3372)+バックデータ一覧!$E$14))^バックデータ一覧!$E$11)*計算過程!$W$11*10^-3,0)</f>
        <v>0</v>
      </c>
      <c r="F3372" s="18">
        <f>IF(G3372&lt;0.3,(バックデータ一覧!$C$10*(バックデータ一覧!$C$12*計算過程!L3372+バックデータ一覧!$C$13*LN(0.3)+バックデータ一覧!$C$14)^バックデータ一覧!$C$11+バックデータ一覧!$E$10*(0.3/(バックデータ一覧!$E$12*計算過程!L3372+バックデータ一覧!$E$13*LN(0.3)+バックデータ一覧!$E$14))^バックデータ一覧!$E$11)*計算過程!$W$11*計算過程!G3372/0.3*10^-3,0)</f>
        <v>0</v>
      </c>
      <c r="G3372" s="18">
        <f t="shared" si="314"/>
        <v>0</v>
      </c>
      <c r="H3372" s="18">
        <f t="shared" si="315"/>
        <v>0</v>
      </c>
      <c r="I3372" s="24">
        <v>0</v>
      </c>
      <c r="J3372" s="24">
        <v>0</v>
      </c>
      <c r="K3372" s="24">
        <v>0</v>
      </c>
      <c r="L3372" s="14">
        <f>貼り付けシート!C3372</f>
        <v>17.5</v>
      </c>
      <c r="M3372" s="14">
        <f>貼り付けシート!D3372</f>
        <v>8.3000000000000007</v>
      </c>
      <c r="N3372" s="18">
        <f>貼り付けシート!E3372</f>
        <v>66.652141947131099</v>
      </c>
      <c r="O3372" s="18">
        <f>貼り付けシート!F3372</f>
        <v>0</v>
      </c>
      <c r="P3372" s="19">
        <f t="shared" si="316"/>
        <v>0</v>
      </c>
      <c r="Q3372" s="19">
        <f t="shared" si="317"/>
        <v>0</v>
      </c>
    </row>
    <row r="3373" spans="1:17">
      <c r="A3373" s="38">
        <v>41780</v>
      </c>
      <c r="B3373" s="49" t="s">
        <v>156</v>
      </c>
      <c r="C3373" s="24">
        <f t="shared" si="312"/>
        <v>30.406921776000001</v>
      </c>
      <c r="D3373" s="24">
        <f t="shared" si="313"/>
        <v>0</v>
      </c>
      <c r="E3373" s="18">
        <f>IF(G3373&gt;=0.3,(バックデータ一覧!$C$10*(バックデータ一覧!$C$12*計算過程!L3373+バックデータ一覧!$C$13*LN(計算過程!G3373)+バックデータ一覧!$C$14)^バックデータ一覧!$C$11+バックデータ一覧!$E$10*(計算過程!G3373/(バックデータ一覧!$E$12*計算過程!L3373+バックデータ一覧!$E$13*LN(計算過程!G3373)+バックデータ一覧!$E$14))^バックデータ一覧!$E$11)*計算過程!$W$11*10^-3,0)</f>
        <v>0</v>
      </c>
      <c r="F3373" s="18">
        <f>IF(G3373&lt;0.3,(バックデータ一覧!$C$10*(バックデータ一覧!$C$12*計算過程!L3373+バックデータ一覧!$C$13*LN(0.3)+バックデータ一覧!$C$14)^バックデータ一覧!$C$11+バックデータ一覧!$E$10*(0.3/(バックデータ一覧!$E$12*計算過程!L3373+バックデータ一覧!$E$13*LN(0.3)+バックデータ一覧!$E$14))^バックデータ一覧!$E$11)*計算過程!$W$11*計算過程!G3373/0.3*10^-3,0)</f>
        <v>0</v>
      </c>
      <c r="G3373" s="18">
        <f t="shared" si="314"/>
        <v>0</v>
      </c>
      <c r="H3373" s="18">
        <f t="shared" si="315"/>
        <v>0</v>
      </c>
      <c r="I3373" s="24">
        <v>0</v>
      </c>
      <c r="J3373" s="24">
        <v>0</v>
      </c>
      <c r="K3373" s="24">
        <v>0</v>
      </c>
      <c r="L3373" s="14">
        <f>貼り付けシート!C3373</f>
        <v>19.399999999999999</v>
      </c>
      <c r="M3373" s="14">
        <f>貼り付けシート!D3373</f>
        <v>8.1999999999999993</v>
      </c>
      <c r="N3373" s="18">
        <f>貼り付けシート!E3373</f>
        <v>58.463609474811854</v>
      </c>
      <c r="O3373" s="18">
        <f>貼り付けシート!F3373</f>
        <v>0</v>
      </c>
      <c r="P3373" s="19">
        <f t="shared" si="316"/>
        <v>0</v>
      </c>
      <c r="Q3373" s="19">
        <f t="shared" si="317"/>
        <v>0</v>
      </c>
    </row>
    <row r="3374" spans="1:17">
      <c r="A3374" s="38">
        <v>41780</v>
      </c>
      <c r="B3374" s="49" t="s">
        <v>157</v>
      </c>
      <c r="C3374" s="24">
        <f t="shared" si="312"/>
        <v>30.406921776000001</v>
      </c>
      <c r="D3374" s="24">
        <f t="shared" si="313"/>
        <v>0</v>
      </c>
      <c r="E3374" s="18">
        <f>IF(G3374&gt;=0.3,(バックデータ一覧!$C$10*(バックデータ一覧!$C$12*計算過程!L3374+バックデータ一覧!$C$13*LN(計算過程!G3374)+バックデータ一覧!$C$14)^バックデータ一覧!$C$11+バックデータ一覧!$E$10*(計算過程!G3374/(バックデータ一覧!$E$12*計算過程!L3374+バックデータ一覧!$E$13*LN(計算過程!G3374)+バックデータ一覧!$E$14))^バックデータ一覧!$E$11)*計算過程!$W$11*10^-3,0)</f>
        <v>0</v>
      </c>
      <c r="F3374" s="18">
        <f>IF(G3374&lt;0.3,(バックデータ一覧!$C$10*(バックデータ一覧!$C$12*計算過程!L3374+バックデータ一覧!$C$13*LN(0.3)+バックデータ一覧!$C$14)^バックデータ一覧!$C$11+バックデータ一覧!$E$10*(0.3/(バックデータ一覧!$E$12*計算過程!L3374+バックデータ一覧!$E$13*LN(0.3)+バックデータ一覧!$E$14))^バックデータ一覧!$E$11)*計算過程!$W$11*計算過程!G3374/0.3*10^-3,0)</f>
        <v>0</v>
      </c>
      <c r="G3374" s="18">
        <f t="shared" si="314"/>
        <v>0</v>
      </c>
      <c r="H3374" s="18">
        <f t="shared" si="315"/>
        <v>0</v>
      </c>
      <c r="I3374" s="24">
        <v>0</v>
      </c>
      <c r="J3374" s="24">
        <v>0</v>
      </c>
      <c r="K3374" s="24">
        <v>0</v>
      </c>
      <c r="L3374" s="14">
        <f>貼り付けシート!C3374</f>
        <v>22.3</v>
      </c>
      <c r="M3374" s="14">
        <f>貼り付けシート!D3374</f>
        <v>8</v>
      </c>
      <c r="N3374" s="18">
        <f>貼り付けシート!E3374</f>
        <v>47.729847933468491</v>
      </c>
      <c r="O3374" s="18">
        <f>貼り付けシート!F3374</f>
        <v>0</v>
      </c>
      <c r="P3374" s="19">
        <f t="shared" si="316"/>
        <v>0</v>
      </c>
      <c r="Q3374" s="19">
        <f t="shared" si="317"/>
        <v>0</v>
      </c>
    </row>
    <row r="3375" spans="1:17">
      <c r="A3375" s="38">
        <v>41780</v>
      </c>
      <c r="B3375" s="49" t="s">
        <v>158</v>
      </c>
      <c r="C3375" s="24">
        <f t="shared" si="312"/>
        <v>30.406921776000001</v>
      </c>
      <c r="D3375" s="24">
        <f t="shared" si="313"/>
        <v>0</v>
      </c>
      <c r="E3375" s="18">
        <f>IF(G3375&gt;=0.3,(バックデータ一覧!$C$10*(バックデータ一覧!$C$12*計算過程!L3375+バックデータ一覧!$C$13*LN(計算過程!G3375)+バックデータ一覧!$C$14)^バックデータ一覧!$C$11+バックデータ一覧!$E$10*(計算過程!G3375/(バックデータ一覧!$E$12*計算過程!L3375+バックデータ一覧!$E$13*LN(計算過程!G3375)+バックデータ一覧!$E$14))^バックデータ一覧!$E$11)*計算過程!$W$11*10^-3,0)</f>
        <v>0</v>
      </c>
      <c r="F3375" s="18">
        <f>IF(G3375&lt;0.3,(バックデータ一覧!$C$10*(バックデータ一覧!$C$12*計算過程!L3375+バックデータ一覧!$C$13*LN(0.3)+バックデータ一覧!$C$14)^バックデータ一覧!$C$11+バックデータ一覧!$E$10*(0.3/(バックデータ一覧!$E$12*計算過程!L3375+バックデータ一覧!$E$13*LN(0.3)+バックデータ一覧!$E$14))^バックデータ一覧!$E$11)*計算過程!$W$11*計算過程!G3375/0.3*10^-3,0)</f>
        <v>0</v>
      </c>
      <c r="G3375" s="18">
        <f t="shared" si="314"/>
        <v>0</v>
      </c>
      <c r="H3375" s="18">
        <f t="shared" si="315"/>
        <v>0</v>
      </c>
      <c r="I3375" s="24">
        <v>0</v>
      </c>
      <c r="J3375" s="24">
        <v>0</v>
      </c>
      <c r="K3375" s="24">
        <v>0</v>
      </c>
      <c r="L3375" s="14">
        <f>貼り付けシート!C3375</f>
        <v>23</v>
      </c>
      <c r="M3375" s="14">
        <f>貼り付けシート!D3375</f>
        <v>8</v>
      </c>
      <c r="N3375" s="18">
        <f>貼り付けシート!E3375</f>
        <v>45.744460166401637</v>
      </c>
      <c r="O3375" s="18">
        <f>貼り付けシート!F3375</f>
        <v>0</v>
      </c>
      <c r="P3375" s="19">
        <f t="shared" si="316"/>
        <v>0</v>
      </c>
      <c r="Q3375" s="19">
        <f t="shared" si="317"/>
        <v>0</v>
      </c>
    </row>
    <row r="3376" spans="1:17">
      <c r="A3376" s="38">
        <v>41780</v>
      </c>
      <c r="B3376" s="49" t="s">
        <v>159</v>
      </c>
      <c r="C3376" s="24">
        <f t="shared" si="312"/>
        <v>30.406921776000001</v>
      </c>
      <c r="D3376" s="24">
        <f t="shared" si="313"/>
        <v>0</v>
      </c>
      <c r="E3376" s="18">
        <f>IF(G3376&gt;=0.3,(バックデータ一覧!$C$10*(バックデータ一覧!$C$12*計算過程!L3376+バックデータ一覧!$C$13*LN(計算過程!G3376)+バックデータ一覧!$C$14)^バックデータ一覧!$C$11+バックデータ一覧!$E$10*(計算過程!G3376/(バックデータ一覧!$E$12*計算過程!L3376+バックデータ一覧!$E$13*LN(計算過程!G3376)+バックデータ一覧!$E$14))^バックデータ一覧!$E$11)*計算過程!$W$11*10^-3,0)</f>
        <v>0</v>
      </c>
      <c r="F3376" s="18">
        <f>IF(G3376&lt;0.3,(バックデータ一覧!$C$10*(バックデータ一覧!$C$12*計算過程!L3376+バックデータ一覧!$C$13*LN(0.3)+バックデータ一覧!$C$14)^バックデータ一覧!$C$11+バックデータ一覧!$E$10*(0.3/(バックデータ一覧!$E$12*計算過程!L3376+バックデータ一覧!$E$13*LN(0.3)+バックデータ一覧!$E$14))^バックデータ一覧!$E$11)*計算過程!$W$11*計算過程!G3376/0.3*10^-3,0)</f>
        <v>0</v>
      </c>
      <c r="G3376" s="18">
        <f t="shared" si="314"/>
        <v>0</v>
      </c>
      <c r="H3376" s="18">
        <f t="shared" si="315"/>
        <v>0</v>
      </c>
      <c r="I3376" s="24">
        <v>0</v>
      </c>
      <c r="J3376" s="24">
        <v>0</v>
      </c>
      <c r="K3376" s="24">
        <v>0</v>
      </c>
      <c r="L3376" s="14">
        <f>貼り付けシート!C3376</f>
        <v>23.8</v>
      </c>
      <c r="M3376" s="14">
        <f>貼り付けシート!D3376</f>
        <v>8</v>
      </c>
      <c r="N3376" s="18">
        <f>貼り付けシート!E3376</f>
        <v>43.588488749826801</v>
      </c>
      <c r="O3376" s="18">
        <f>貼り付けシート!F3376</f>
        <v>0</v>
      </c>
      <c r="P3376" s="19">
        <f t="shared" si="316"/>
        <v>0</v>
      </c>
      <c r="Q3376" s="19">
        <f t="shared" si="317"/>
        <v>0</v>
      </c>
    </row>
    <row r="3377" spans="1:17">
      <c r="A3377" s="38">
        <v>41780</v>
      </c>
      <c r="B3377" s="49" t="s">
        <v>160</v>
      </c>
      <c r="C3377" s="24">
        <f t="shared" si="312"/>
        <v>30.406921776000001</v>
      </c>
      <c r="D3377" s="24">
        <f t="shared" si="313"/>
        <v>0</v>
      </c>
      <c r="E3377" s="18">
        <f>IF(G3377&gt;=0.3,(バックデータ一覧!$C$10*(バックデータ一覧!$C$12*計算過程!L3377+バックデータ一覧!$C$13*LN(計算過程!G3377)+バックデータ一覧!$C$14)^バックデータ一覧!$C$11+バックデータ一覧!$E$10*(計算過程!G3377/(バックデータ一覧!$E$12*計算過程!L3377+バックデータ一覧!$E$13*LN(計算過程!G3377)+バックデータ一覧!$E$14))^バックデータ一覧!$E$11)*計算過程!$W$11*10^-3,0)</f>
        <v>0</v>
      </c>
      <c r="F3377" s="18">
        <f>IF(G3377&lt;0.3,(バックデータ一覧!$C$10*(バックデータ一覧!$C$12*計算過程!L3377+バックデータ一覧!$C$13*LN(0.3)+バックデータ一覧!$C$14)^バックデータ一覧!$C$11+バックデータ一覧!$E$10*(0.3/(バックデータ一覧!$E$12*計算過程!L3377+バックデータ一覧!$E$13*LN(0.3)+バックデータ一覧!$E$14))^バックデータ一覧!$E$11)*計算過程!$W$11*計算過程!G3377/0.3*10^-3,0)</f>
        <v>0</v>
      </c>
      <c r="G3377" s="18">
        <f t="shared" si="314"/>
        <v>0</v>
      </c>
      <c r="H3377" s="18">
        <f t="shared" si="315"/>
        <v>0</v>
      </c>
      <c r="I3377" s="24">
        <v>0</v>
      </c>
      <c r="J3377" s="24">
        <v>0</v>
      </c>
      <c r="K3377" s="24">
        <v>0</v>
      </c>
      <c r="L3377" s="14">
        <f>貼り付けシート!C3377</f>
        <v>23</v>
      </c>
      <c r="M3377" s="14">
        <f>貼り付けシート!D3377</f>
        <v>8.1</v>
      </c>
      <c r="N3377" s="18">
        <f>貼り付けシート!E3377</f>
        <v>46.308915297005939</v>
      </c>
      <c r="O3377" s="18">
        <f>貼り付けシート!F3377</f>
        <v>0</v>
      </c>
      <c r="P3377" s="19">
        <f t="shared" si="316"/>
        <v>0</v>
      </c>
      <c r="Q3377" s="19">
        <f t="shared" si="317"/>
        <v>0</v>
      </c>
    </row>
    <row r="3378" spans="1:17">
      <c r="A3378" s="38">
        <v>41780</v>
      </c>
      <c r="B3378" s="49" t="s">
        <v>161</v>
      </c>
      <c r="C3378" s="24">
        <f t="shared" si="312"/>
        <v>30.406921776000001</v>
      </c>
      <c r="D3378" s="24">
        <f t="shared" si="313"/>
        <v>0</v>
      </c>
      <c r="E3378" s="18">
        <f>IF(G3378&gt;=0.3,(バックデータ一覧!$C$10*(バックデータ一覧!$C$12*計算過程!L3378+バックデータ一覧!$C$13*LN(計算過程!G3378)+バックデータ一覧!$C$14)^バックデータ一覧!$C$11+バックデータ一覧!$E$10*(計算過程!G3378/(バックデータ一覧!$E$12*計算過程!L3378+バックデータ一覧!$E$13*LN(計算過程!G3378)+バックデータ一覧!$E$14))^バックデータ一覧!$E$11)*計算過程!$W$11*10^-3,0)</f>
        <v>0</v>
      </c>
      <c r="F3378" s="18">
        <f>IF(G3378&lt;0.3,(バックデータ一覧!$C$10*(バックデータ一覧!$C$12*計算過程!L3378+バックデータ一覧!$C$13*LN(0.3)+バックデータ一覧!$C$14)^バックデータ一覧!$C$11+バックデータ一覧!$E$10*(0.3/(バックデータ一覧!$E$12*計算過程!L3378+バックデータ一覧!$E$13*LN(0.3)+バックデータ一覧!$E$14))^バックデータ一覧!$E$11)*計算過程!$W$11*計算過程!G3378/0.3*10^-3,0)</f>
        <v>0</v>
      </c>
      <c r="G3378" s="18">
        <f t="shared" si="314"/>
        <v>0</v>
      </c>
      <c r="H3378" s="18">
        <f t="shared" si="315"/>
        <v>0</v>
      </c>
      <c r="I3378" s="24">
        <v>0</v>
      </c>
      <c r="J3378" s="24">
        <v>0</v>
      </c>
      <c r="K3378" s="24">
        <v>0</v>
      </c>
      <c r="L3378" s="14">
        <f>貼り付けシート!C3378</f>
        <v>23.3</v>
      </c>
      <c r="M3378" s="14">
        <f>貼り付けシート!D3378</f>
        <v>8.6</v>
      </c>
      <c r="N3378" s="18">
        <f>貼り付けシート!E3378</f>
        <v>48.245409739431679</v>
      </c>
      <c r="O3378" s="18">
        <f>貼り付けシート!F3378</f>
        <v>0</v>
      </c>
      <c r="P3378" s="19">
        <f t="shared" si="316"/>
        <v>0</v>
      </c>
      <c r="Q3378" s="19">
        <f t="shared" si="317"/>
        <v>0</v>
      </c>
    </row>
    <row r="3379" spans="1:17">
      <c r="A3379" s="38">
        <v>41780</v>
      </c>
      <c r="B3379" s="49" t="s">
        <v>162</v>
      </c>
      <c r="C3379" s="24">
        <f t="shared" si="312"/>
        <v>30.406921776000001</v>
      </c>
      <c r="D3379" s="24">
        <f t="shared" si="313"/>
        <v>0</v>
      </c>
      <c r="E3379" s="18">
        <f>IF(G3379&gt;=0.3,(バックデータ一覧!$C$10*(バックデータ一覧!$C$12*計算過程!L3379+バックデータ一覧!$C$13*LN(計算過程!G3379)+バックデータ一覧!$C$14)^バックデータ一覧!$C$11+バックデータ一覧!$E$10*(計算過程!G3379/(バックデータ一覧!$E$12*計算過程!L3379+バックデータ一覧!$E$13*LN(計算過程!G3379)+バックデータ一覧!$E$14))^バックデータ一覧!$E$11)*計算過程!$W$11*10^-3,0)</f>
        <v>0</v>
      </c>
      <c r="F3379" s="18">
        <f>IF(G3379&lt;0.3,(バックデータ一覧!$C$10*(バックデータ一覧!$C$12*計算過程!L3379+バックデータ一覧!$C$13*LN(0.3)+バックデータ一覧!$C$14)^バックデータ一覧!$C$11+バックデータ一覧!$E$10*(0.3/(バックデータ一覧!$E$12*計算過程!L3379+バックデータ一覧!$E$13*LN(0.3)+バックデータ一覧!$E$14))^バックデータ一覧!$E$11)*計算過程!$W$11*計算過程!G3379/0.3*10^-3,0)</f>
        <v>0</v>
      </c>
      <c r="G3379" s="18">
        <f t="shared" si="314"/>
        <v>0</v>
      </c>
      <c r="H3379" s="18">
        <f t="shared" si="315"/>
        <v>0</v>
      </c>
      <c r="I3379" s="24">
        <v>0</v>
      </c>
      <c r="J3379" s="24">
        <v>0</v>
      </c>
      <c r="K3379" s="24">
        <v>0</v>
      </c>
      <c r="L3379" s="14">
        <f>貼り付けシート!C3379</f>
        <v>23.6</v>
      </c>
      <c r="M3379" s="14">
        <f>貼り付けシート!D3379</f>
        <v>9.1</v>
      </c>
      <c r="N3379" s="18">
        <f>貼り付けシート!E3379</f>
        <v>50.09509880779347</v>
      </c>
      <c r="O3379" s="18">
        <f>貼り付けシート!F3379</f>
        <v>0</v>
      </c>
      <c r="P3379" s="19">
        <f t="shared" si="316"/>
        <v>0</v>
      </c>
      <c r="Q3379" s="19">
        <f t="shared" si="317"/>
        <v>0</v>
      </c>
    </row>
    <row r="3380" spans="1:17">
      <c r="A3380" s="38">
        <v>41780</v>
      </c>
      <c r="B3380" s="49" t="s">
        <v>163</v>
      </c>
      <c r="C3380" s="24">
        <f t="shared" si="312"/>
        <v>30.406921776000001</v>
      </c>
      <c r="D3380" s="24">
        <f t="shared" si="313"/>
        <v>0</v>
      </c>
      <c r="E3380" s="18">
        <f>IF(G3380&gt;=0.3,(バックデータ一覧!$C$10*(バックデータ一覧!$C$12*計算過程!L3380+バックデータ一覧!$C$13*LN(計算過程!G3380)+バックデータ一覧!$C$14)^バックデータ一覧!$C$11+バックデータ一覧!$E$10*(計算過程!G3380/(バックデータ一覧!$E$12*計算過程!L3380+バックデータ一覧!$E$13*LN(計算過程!G3380)+バックデータ一覧!$E$14))^バックデータ一覧!$E$11)*計算過程!$W$11*10^-3,0)</f>
        <v>0</v>
      </c>
      <c r="F3380" s="18">
        <f>IF(G3380&lt;0.3,(バックデータ一覧!$C$10*(バックデータ一覧!$C$12*計算過程!L3380+バックデータ一覧!$C$13*LN(0.3)+バックデータ一覧!$C$14)^バックデータ一覧!$C$11+バックデータ一覧!$E$10*(0.3/(バックデータ一覧!$E$12*計算過程!L3380+バックデータ一覧!$E$13*LN(0.3)+バックデータ一覧!$E$14))^バックデータ一覧!$E$11)*計算過程!$W$11*計算過程!G3380/0.3*10^-3,0)</f>
        <v>0</v>
      </c>
      <c r="G3380" s="18">
        <f t="shared" si="314"/>
        <v>0</v>
      </c>
      <c r="H3380" s="18">
        <f t="shared" si="315"/>
        <v>0</v>
      </c>
      <c r="I3380" s="24">
        <v>0</v>
      </c>
      <c r="J3380" s="24">
        <v>0</v>
      </c>
      <c r="K3380" s="24">
        <v>0</v>
      </c>
      <c r="L3380" s="14">
        <f>貼り付けシート!C3380</f>
        <v>22.6</v>
      </c>
      <c r="M3380" s="14">
        <f>貼り付けシート!D3380</f>
        <v>9.6</v>
      </c>
      <c r="N3380" s="18">
        <f>貼り付けシート!E3380</f>
        <v>56.098311597584683</v>
      </c>
      <c r="O3380" s="18">
        <f>貼り付けシート!F3380</f>
        <v>0</v>
      </c>
      <c r="P3380" s="19">
        <f t="shared" si="316"/>
        <v>0</v>
      </c>
      <c r="Q3380" s="19">
        <f t="shared" si="317"/>
        <v>0</v>
      </c>
    </row>
    <row r="3381" spans="1:17">
      <c r="A3381" s="38">
        <v>41780</v>
      </c>
      <c r="B3381" s="49" t="s">
        <v>164</v>
      </c>
      <c r="C3381" s="24">
        <f t="shared" si="312"/>
        <v>30.406921776000001</v>
      </c>
      <c r="D3381" s="24">
        <f t="shared" si="313"/>
        <v>0</v>
      </c>
      <c r="E3381" s="18">
        <f>IF(G3381&gt;=0.3,(バックデータ一覧!$C$10*(バックデータ一覧!$C$12*計算過程!L3381+バックデータ一覧!$C$13*LN(計算過程!G3381)+バックデータ一覧!$C$14)^バックデータ一覧!$C$11+バックデータ一覧!$E$10*(計算過程!G3381/(バックデータ一覧!$E$12*計算過程!L3381+バックデータ一覧!$E$13*LN(計算過程!G3381)+バックデータ一覧!$E$14))^バックデータ一覧!$E$11)*計算過程!$W$11*10^-3,0)</f>
        <v>0</v>
      </c>
      <c r="F3381" s="18">
        <f>IF(G3381&lt;0.3,(バックデータ一覧!$C$10*(バックデータ一覧!$C$12*計算過程!L3381+バックデータ一覧!$C$13*LN(0.3)+バックデータ一覧!$C$14)^バックデータ一覧!$C$11+バックデータ一覧!$E$10*(0.3/(バックデータ一覧!$E$12*計算過程!L3381+バックデータ一覧!$E$13*LN(0.3)+バックデータ一覧!$E$14))^バックデータ一覧!$E$11)*計算過程!$W$11*計算過程!G3381/0.3*10^-3,0)</f>
        <v>0</v>
      </c>
      <c r="G3381" s="18">
        <f t="shared" si="314"/>
        <v>0</v>
      </c>
      <c r="H3381" s="18">
        <f t="shared" si="315"/>
        <v>0</v>
      </c>
      <c r="I3381" s="24">
        <v>0</v>
      </c>
      <c r="J3381" s="24">
        <v>0</v>
      </c>
      <c r="K3381" s="24">
        <v>0</v>
      </c>
      <c r="L3381" s="14">
        <f>貼り付けシート!C3381</f>
        <v>21.7</v>
      </c>
      <c r="M3381" s="14">
        <f>貼り付けシート!D3381</f>
        <v>9.4</v>
      </c>
      <c r="N3381" s="18">
        <f>貼り付けシート!E3381</f>
        <v>58.044168758362993</v>
      </c>
      <c r="O3381" s="18">
        <f>貼り付けシート!F3381</f>
        <v>0</v>
      </c>
      <c r="P3381" s="19">
        <f t="shared" si="316"/>
        <v>0</v>
      </c>
      <c r="Q3381" s="19">
        <f t="shared" si="317"/>
        <v>0</v>
      </c>
    </row>
    <row r="3382" spans="1:17">
      <c r="A3382" s="38">
        <v>41780</v>
      </c>
      <c r="B3382" s="49" t="s">
        <v>165</v>
      </c>
      <c r="C3382" s="24">
        <f t="shared" si="312"/>
        <v>30.406921776000001</v>
      </c>
      <c r="D3382" s="24">
        <f t="shared" si="313"/>
        <v>0</v>
      </c>
      <c r="E3382" s="18">
        <f>IF(G3382&gt;=0.3,(バックデータ一覧!$C$10*(バックデータ一覧!$C$12*計算過程!L3382+バックデータ一覧!$C$13*LN(計算過程!G3382)+バックデータ一覧!$C$14)^バックデータ一覧!$C$11+バックデータ一覧!$E$10*(計算過程!G3382/(バックデータ一覧!$E$12*計算過程!L3382+バックデータ一覧!$E$13*LN(計算過程!G3382)+バックデータ一覧!$E$14))^バックデータ一覧!$E$11)*計算過程!$W$11*10^-3,0)</f>
        <v>0</v>
      </c>
      <c r="F3382" s="18">
        <f>IF(G3382&lt;0.3,(バックデータ一覧!$C$10*(バックデータ一覧!$C$12*計算過程!L3382+バックデータ一覧!$C$13*LN(0.3)+バックデータ一覧!$C$14)^バックデータ一覧!$C$11+バックデータ一覧!$E$10*(0.3/(バックデータ一覧!$E$12*計算過程!L3382+バックデータ一覧!$E$13*LN(0.3)+バックデータ一覧!$E$14))^バックデータ一覧!$E$11)*計算過程!$W$11*計算過程!G3382/0.3*10^-3,0)</f>
        <v>0</v>
      </c>
      <c r="G3382" s="18">
        <f t="shared" si="314"/>
        <v>0</v>
      </c>
      <c r="H3382" s="18">
        <f t="shared" si="315"/>
        <v>0</v>
      </c>
      <c r="I3382" s="24">
        <v>0</v>
      </c>
      <c r="J3382" s="24">
        <v>0</v>
      </c>
      <c r="K3382" s="24">
        <v>0</v>
      </c>
      <c r="L3382" s="14">
        <f>貼り付けシート!C3382</f>
        <v>21.1</v>
      </c>
      <c r="M3382" s="14">
        <f>貼り付けシート!D3382</f>
        <v>9.1999999999999993</v>
      </c>
      <c r="N3382" s="18">
        <f>貼り付けシート!E3382</f>
        <v>58.955506295768743</v>
      </c>
      <c r="O3382" s="18">
        <f>貼り付けシート!F3382</f>
        <v>0</v>
      </c>
      <c r="P3382" s="19">
        <f t="shared" si="316"/>
        <v>0</v>
      </c>
      <c r="Q3382" s="19">
        <f t="shared" si="317"/>
        <v>0</v>
      </c>
    </row>
    <row r="3383" spans="1:17">
      <c r="A3383" s="38">
        <v>41780</v>
      </c>
      <c r="B3383" s="49" t="s">
        <v>166</v>
      </c>
      <c r="C3383" s="24">
        <f t="shared" si="312"/>
        <v>30.406921776000001</v>
      </c>
      <c r="D3383" s="24">
        <f t="shared" si="313"/>
        <v>0</v>
      </c>
      <c r="E3383" s="18">
        <f>IF(G3383&gt;=0.3,(バックデータ一覧!$C$10*(バックデータ一覧!$C$12*計算過程!L3383+バックデータ一覧!$C$13*LN(計算過程!G3383)+バックデータ一覧!$C$14)^バックデータ一覧!$C$11+バックデータ一覧!$E$10*(計算過程!G3383/(バックデータ一覧!$E$12*計算過程!L3383+バックデータ一覧!$E$13*LN(計算過程!G3383)+バックデータ一覧!$E$14))^バックデータ一覧!$E$11)*計算過程!$W$11*10^-3,0)</f>
        <v>0</v>
      </c>
      <c r="F3383" s="18">
        <f>IF(G3383&lt;0.3,(バックデータ一覧!$C$10*(バックデータ一覧!$C$12*計算過程!L3383+バックデータ一覧!$C$13*LN(0.3)+バックデータ一覧!$C$14)^バックデータ一覧!$C$11+バックデータ一覧!$E$10*(0.3/(バックデータ一覧!$E$12*計算過程!L3383+バックデータ一覧!$E$13*LN(0.3)+バックデータ一覧!$E$14))^バックデータ一覧!$E$11)*計算過程!$W$11*計算過程!G3383/0.3*10^-3,0)</f>
        <v>0</v>
      </c>
      <c r="G3383" s="18">
        <f t="shared" si="314"/>
        <v>0</v>
      </c>
      <c r="H3383" s="18">
        <f t="shared" si="315"/>
        <v>0</v>
      </c>
      <c r="I3383" s="24">
        <v>0</v>
      </c>
      <c r="J3383" s="24">
        <v>0</v>
      </c>
      <c r="K3383" s="24">
        <v>0</v>
      </c>
      <c r="L3383" s="14">
        <f>貼り付けシート!C3383</f>
        <v>20.7</v>
      </c>
      <c r="M3383" s="14">
        <f>貼り付けシート!D3383</f>
        <v>9</v>
      </c>
      <c r="N3383" s="18">
        <f>貼り付けシート!E3383</f>
        <v>59.129367855048486</v>
      </c>
      <c r="O3383" s="18">
        <f>貼り付けシート!F3383</f>
        <v>0</v>
      </c>
      <c r="P3383" s="19">
        <f t="shared" si="316"/>
        <v>0</v>
      </c>
      <c r="Q3383" s="19">
        <f t="shared" si="317"/>
        <v>0</v>
      </c>
    </row>
    <row r="3384" spans="1:17">
      <c r="A3384" s="38">
        <v>41780</v>
      </c>
      <c r="B3384" s="49" t="s">
        <v>167</v>
      </c>
      <c r="C3384" s="24">
        <f t="shared" si="312"/>
        <v>30.406921776000001</v>
      </c>
      <c r="D3384" s="24">
        <f t="shared" si="313"/>
        <v>0</v>
      </c>
      <c r="E3384" s="18">
        <f>IF(G3384&gt;=0.3,(バックデータ一覧!$C$10*(バックデータ一覧!$C$12*計算過程!L3384+バックデータ一覧!$C$13*LN(計算過程!G3384)+バックデータ一覧!$C$14)^バックデータ一覧!$C$11+バックデータ一覧!$E$10*(計算過程!G3384/(バックデータ一覧!$E$12*計算過程!L3384+バックデータ一覧!$E$13*LN(計算過程!G3384)+バックデータ一覧!$E$14))^バックデータ一覧!$E$11)*計算過程!$W$11*10^-3,0)</f>
        <v>0</v>
      </c>
      <c r="F3384" s="18">
        <f>IF(G3384&lt;0.3,(バックデータ一覧!$C$10*(バックデータ一覧!$C$12*計算過程!L3384+バックデータ一覧!$C$13*LN(0.3)+バックデータ一覧!$C$14)^バックデータ一覧!$C$11+バックデータ一覧!$E$10*(0.3/(バックデータ一覧!$E$12*計算過程!L3384+バックデータ一覧!$E$13*LN(0.3)+バックデータ一覧!$E$14))^バックデータ一覧!$E$11)*計算過程!$W$11*計算過程!G3384/0.3*10^-3,0)</f>
        <v>0</v>
      </c>
      <c r="G3384" s="18">
        <f t="shared" si="314"/>
        <v>0</v>
      </c>
      <c r="H3384" s="18">
        <f t="shared" si="315"/>
        <v>0</v>
      </c>
      <c r="I3384" s="24">
        <v>0</v>
      </c>
      <c r="J3384" s="24">
        <v>0</v>
      </c>
      <c r="K3384" s="24">
        <v>0</v>
      </c>
      <c r="L3384" s="14">
        <f>貼り付けシート!C3384</f>
        <v>20.399999999999999</v>
      </c>
      <c r="M3384" s="14">
        <f>貼り付けシート!D3384</f>
        <v>8.9</v>
      </c>
      <c r="N3384" s="18">
        <f>貼り付けシート!E3384</f>
        <v>59.573914885018254</v>
      </c>
      <c r="O3384" s="18">
        <f>貼り付けシート!F3384</f>
        <v>0</v>
      </c>
      <c r="P3384" s="19">
        <f t="shared" si="316"/>
        <v>0</v>
      </c>
      <c r="Q3384" s="19">
        <f t="shared" si="317"/>
        <v>0</v>
      </c>
    </row>
    <row r="3385" spans="1:17">
      <c r="A3385" s="38">
        <v>41780</v>
      </c>
      <c r="B3385" s="49" t="s">
        <v>168</v>
      </c>
      <c r="C3385" s="24">
        <f t="shared" si="312"/>
        <v>30.406921776000001</v>
      </c>
      <c r="D3385" s="24">
        <f t="shared" si="313"/>
        <v>0</v>
      </c>
      <c r="E3385" s="18">
        <f>IF(G3385&gt;=0.3,(バックデータ一覧!$C$10*(バックデータ一覧!$C$12*計算過程!L3385+バックデータ一覧!$C$13*LN(計算過程!G3385)+バックデータ一覧!$C$14)^バックデータ一覧!$C$11+バックデータ一覧!$E$10*(計算過程!G3385/(バックデータ一覧!$E$12*計算過程!L3385+バックデータ一覧!$E$13*LN(計算過程!G3385)+バックデータ一覧!$E$14))^バックデータ一覧!$E$11)*計算過程!$W$11*10^-3,0)</f>
        <v>0</v>
      </c>
      <c r="F3385" s="18">
        <f>IF(G3385&lt;0.3,(バックデータ一覧!$C$10*(バックデータ一覧!$C$12*計算過程!L3385+バックデータ一覧!$C$13*LN(0.3)+バックデータ一覧!$C$14)^バックデータ一覧!$C$11+バックデータ一覧!$E$10*(0.3/(バックデータ一覧!$E$12*計算過程!L3385+バックデータ一覧!$E$13*LN(0.3)+バックデータ一覧!$E$14))^バックデータ一覧!$E$11)*計算過程!$W$11*計算過程!G3385/0.3*10^-3,0)</f>
        <v>0</v>
      </c>
      <c r="G3385" s="18">
        <f t="shared" si="314"/>
        <v>0</v>
      </c>
      <c r="H3385" s="18">
        <f t="shared" si="315"/>
        <v>0</v>
      </c>
      <c r="I3385" s="24">
        <v>0</v>
      </c>
      <c r="J3385" s="24">
        <v>0</v>
      </c>
      <c r="K3385" s="24">
        <v>0</v>
      </c>
      <c r="L3385" s="14">
        <f>貼り付けシート!C3385</f>
        <v>20.3</v>
      </c>
      <c r="M3385" s="14">
        <f>貼り付けシート!D3385</f>
        <v>8.8000000000000007</v>
      </c>
      <c r="N3385" s="18">
        <f>貼り付けシート!E3385</f>
        <v>59.278969527876498</v>
      </c>
      <c r="O3385" s="18">
        <f>貼り付けシート!F3385</f>
        <v>0</v>
      </c>
      <c r="P3385" s="19">
        <f t="shared" si="316"/>
        <v>0</v>
      </c>
      <c r="Q3385" s="19">
        <f t="shared" si="317"/>
        <v>0</v>
      </c>
    </row>
    <row r="3386" spans="1:17">
      <c r="A3386" s="38">
        <v>41780</v>
      </c>
      <c r="B3386" s="49" t="s">
        <v>169</v>
      </c>
      <c r="C3386" s="24">
        <f t="shared" si="312"/>
        <v>30.406921776000001</v>
      </c>
      <c r="D3386" s="24">
        <f t="shared" si="313"/>
        <v>0</v>
      </c>
      <c r="E3386" s="18">
        <f>IF(G3386&gt;=0.3,(バックデータ一覧!$C$10*(バックデータ一覧!$C$12*計算過程!L3386+バックデータ一覧!$C$13*LN(計算過程!G3386)+バックデータ一覧!$C$14)^バックデータ一覧!$C$11+バックデータ一覧!$E$10*(計算過程!G3386/(バックデータ一覧!$E$12*計算過程!L3386+バックデータ一覧!$E$13*LN(計算過程!G3386)+バックデータ一覧!$E$14))^バックデータ一覧!$E$11)*計算過程!$W$11*10^-3,0)</f>
        <v>0</v>
      </c>
      <c r="F3386" s="18">
        <f>IF(G3386&lt;0.3,(バックデータ一覧!$C$10*(バックデータ一覧!$C$12*計算過程!L3386+バックデータ一覧!$C$13*LN(0.3)+バックデータ一覧!$C$14)^バックデータ一覧!$C$11+バックデータ一覧!$E$10*(0.3/(バックデータ一覧!$E$12*計算過程!L3386+バックデータ一覧!$E$13*LN(0.3)+バックデータ一覧!$E$14))^バックデータ一覧!$E$11)*計算過程!$W$11*計算過程!G3386/0.3*10^-3,0)</f>
        <v>0</v>
      </c>
      <c r="G3386" s="18">
        <f t="shared" si="314"/>
        <v>0</v>
      </c>
      <c r="H3386" s="18">
        <f t="shared" si="315"/>
        <v>0</v>
      </c>
      <c r="I3386" s="24">
        <v>0</v>
      </c>
      <c r="J3386" s="24">
        <v>0</v>
      </c>
      <c r="K3386" s="24">
        <v>0</v>
      </c>
      <c r="L3386" s="14">
        <f>貼り付けシート!C3386</f>
        <v>20.399999999999999</v>
      </c>
      <c r="M3386" s="14">
        <f>貼り付けシート!D3386</f>
        <v>8.6999999999999993</v>
      </c>
      <c r="N3386" s="18">
        <f>貼り付けシート!E3386</f>
        <v>58.253642063185481</v>
      </c>
      <c r="O3386" s="18">
        <f>貼り付けシート!F3386</f>
        <v>0</v>
      </c>
      <c r="P3386" s="19">
        <f t="shared" si="316"/>
        <v>0</v>
      </c>
      <c r="Q3386" s="19">
        <f t="shared" si="317"/>
        <v>0</v>
      </c>
    </row>
    <row r="3387" spans="1:17">
      <c r="A3387" s="38">
        <v>41780</v>
      </c>
      <c r="B3387" s="49" t="s">
        <v>170</v>
      </c>
      <c r="C3387" s="24">
        <f t="shared" si="312"/>
        <v>30.406921776000001</v>
      </c>
      <c r="D3387" s="24">
        <f t="shared" si="313"/>
        <v>0</v>
      </c>
      <c r="E3387" s="18">
        <f>IF(G3387&gt;=0.3,(バックデータ一覧!$C$10*(バックデータ一覧!$C$12*計算過程!L3387+バックデータ一覧!$C$13*LN(計算過程!G3387)+バックデータ一覧!$C$14)^バックデータ一覧!$C$11+バックデータ一覧!$E$10*(計算過程!G3387/(バックデータ一覧!$E$12*計算過程!L3387+バックデータ一覧!$E$13*LN(計算過程!G3387)+バックデータ一覧!$E$14))^バックデータ一覧!$E$11)*計算過程!$W$11*10^-3,0)</f>
        <v>0</v>
      </c>
      <c r="F3387" s="18">
        <f>IF(G3387&lt;0.3,(バックデータ一覧!$C$10*(バックデータ一覧!$C$12*計算過程!L3387+バックデータ一覧!$C$13*LN(0.3)+バックデータ一覧!$C$14)^バックデータ一覧!$C$11+バックデータ一覧!$E$10*(0.3/(バックデータ一覧!$E$12*計算過程!L3387+バックデータ一覧!$E$13*LN(0.3)+バックデータ一覧!$E$14))^バックデータ一覧!$E$11)*計算過程!$W$11*計算過程!G3387/0.3*10^-3,0)</f>
        <v>0</v>
      </c>
      <c r="G3387" s="18">
        <f t="shared" si="314"/>
        <v>0</v>
      </c>
      <c r="H3387" s="18">
        <f t="shared" si="315"/>
        <v>0</v>
      </c>
      <c r="I3387" s="24">
        <v>0</v>
      </c>
      <c r="J3387" s="24">
        <v>0</v>
      </c>
      <c r="K3387" s="24">
        <v>0</v>
      </c>
      <c r="L3387" s="14">
        <f>貼り付けシート!C3387</f>
        <v>19.3</v>
      </c>
      <c r="M3387" s="14">
        <f>貼り付けシート!D3387</f>
        <v>9.4</v>
      </c>
      <c r="N3387" s="18">
        <f>貼り付けシート!E3387</f>
        <v>67.309640696217926</v>
      </c>
      <c r="O3387" s="18">
        <f>貼り付けシート!F3387</f>
        <v>0</v>
      </c>
      <c r="P3387" s="19">
        <f t="shared" si="316"/>
        <v>0</v>
      </c>
      <c r="Q3387" s="19">
        <f t="shared" si="317"/>
        <v>0</v>
      </c>
    </row>
    <row r="3388" spans="1:17">
      <c r="A3388" s="38">
        <v>41780</v>
      </c>
      <c r="B3388" s="49" t="s">
        <v>171</v>
      </c>
      <c r="C3388" s="24">
        <f t="shared" si="312"/>
        <v>30.406921776000001</v>
      </c>
      <c r="D3388" s="24">
        <f t="shared" si="313"/>
        <v>0</v>
      </c>
      <c r="E3388" s="18">
        <f>IF(G3388&gt;=0.3,(バックデータ一覧!$C$10*(バックデータ一覧!$C$12*計算過程!L3388+バックデータ一覧!$C$13*LN(計算過程!G3388)+バックデータ一覧!$C$14)^バックデータ一覧!$C$11+バックデータ一覧!$E$10*(計算過程!G3388/(バックデータ一覧!$E$12*計算過程!L3388+バックデータ一覧!$E$13*LN(計算過程!G3388)+バックデータ一覧!$E$14))^バックデータ一覧!$E$11)*計算過程!$W$11*10^-3,0)</f>
        <v>0</v>
      </c>
      <c r="F3388" s="18">
        <f>IF(G3388&lt;0.3,(バックデータ一覧!$C$10*(バックデータ一覧!$C$12*計算過程!L3388+バックデータ一覧!$C$13*LN(0.3)+バックデータ一覧!$C$14)^バックデータ一覧!$C$11+バックデータ一覧!$E$10*(0.3/(バックデータ一覧!$E$12*計算過程!L3388+バックデータ一覧!$E$13*LN(0.3)+バックデータ一覧!$E$14))^バックデータ一覧!$E$11)*計算過程!$W$11*計算過程!G3388/0.3*10^-3,0)</f>
        <v>0</v>
      </c>
      <c r="G3388" s="18">
        <f t="shared" si="314"/>
        <v>0</v>
      </c>
      <c r="H3388" s="18">
        <f t="shared" si="315"/>
        <v>0</v>
      </c>
      <c r="I3388" s="24">
        <v>0</v>
      </c>
      <c r="J3388" s="24">
        <v>0</v>
      </c>
      <c r="K3388" s="24">
        <v>0</v>
      </c>
      <c r="L3388" s="14">
        <f>貼り付けシート!C3388</f>
        <v>18.399999999999999</v>
      </c>
      <c r="M3388" s="14">
        <f>貼り付けシート!D3388</f>
        <v>10</v>
      </c>
      <c r="N3388" s="18">
        <f>貼り付けシート!E3388</f>
        <v>75.677347041016773</v>
      </c>
      <c r="O3388" s="18">
        <f>貼り付けシート!F3388</f>
        <v>0</v>
      </c>
      <c r="P3388" s="19">
        <f t="shared" si="316"/>
        <v>0</v>
      </c>
      <c r="Q3388" s="19">
        <f t="shared" si="317"/>
        <v>0</v>
      </c>
    </row>
    <row r="3389" spans="1:17">
      <c r="A3389" s="38">
        <v>41780</v>
      </c>
      <c r="B3389" s="49" t="s">
        <v>172</v>
      </c>
      <c r="C3389" s="24">
        <f t="shared" si="312"/>
        <v>30.406921776000001</v>
      </c>
      <c r="D3389" s="24">
        <f t="shared" si="313"/>
        <v>0</v>
      </c>
      <c r="E3389" s="18">
        <f>IF(G3389&gt;=0.3,(バックデータ一覧!$C$10*(バックデータ一覧!$C$12*計算過程!L3389+バックデータ一覧!$C$13*LN(計算過程!G3389)+バックデータ一覧!$C$14)^バックデータ一覧!$C$11+バックデータ一覧!$E$10*(計算過程!G3389/(バックデータ一覧!$E$12*計算過程!L3389+バックデータ一覧!$E$13*LN(計算過程!G3389)+バックデータ一覧!$E$14))^バックデータ一覧!$E$11)*計算過程!$W$11*10^-3,0)</f>
        <v>0</v>
      </c>
      <c r="F3389" s="18">
        <f>IF(G3389&lt;0.3,(バックデータ一覧!$C$10*(バックデータ一覧!$C$12*計算過程!L3389+バックデータ一覧!$C$13*LN(0.3)+バックデータ一覧!$C$14)^バックデータ一覧!$C$11+バックデータ一覧!$E$10*(0.3/(バックデータ一覧!$E$12*計算過程!L3389+バックデータ一覧!$E$13*LN(0.3)+バックデータ一覧!$E$14))^バックデータ一覧!$E$11)*計算過程!$W$11*計算過程!G3389/0.3*10^-3,0)</f>
        <v>0</v>
      </c>
      <c r="G3389" s="18">
        <f t="shared" si="314"/>
        <v>0</v>
      </c>
      <c r="H3389" s="18">
        <f t="shared" si="315"/>
        <v>0</v>
      </c>
      <c r="I3389" s="24">
        <v>0</v>
      </c>
      <c r="J3389" s="24">
        <v>0</v>
      </c>
      <c r="K3389" s="24">
        <v>0</v>
      </c>
      <c r="L3389" s="14">
        <f>貼り付けシート!C3389</f>
        <v>17.600000000000001</v>
      </c>
      <c r="M3389" s="14">
        <f>貼り付けシート!D3389</f>
        <v>10.6</v>
      </c>
      <c r="N3389" s="18">
        <f>貼り付けシート!E3389</f>
        <v>84.278755988059061</v>
      </c>
      <c r="O3389" s="18">
        <f>貼り付けシート!F3389</f>
        <v>0</v>
      </c>
      <c r="P3389" s="19">
        <f t="shared" si="316"/>
        <v>0</v>
      </c>
      <c r="Q3389" s="19">
        <f t="shared" si="317"/>
        <v>0</v>
      </c>
    </row>
    <row r="3390" spans="1:17">
      <c r="A3390" s="38">
        <v>41781</v>
      </c>
      <c r="B3390" s="49" t="s">
        <v>149</v>
      </c>
      <c r="C3390" s="24">
        <f t="shared" si="312"/>
        <v>30.406921776000001</v>
      </c>
      <c r="D3390" s="24">
        <f t="shared" si="313"/>
        <v>0</v>
      </c>
      <c r="E3390" s="18">
        <f>IF(G3390&gt;=0.3,(バックデータ一覧!$C$10*(バックデータ一覧!$C$12*計算過程!L3390+バックデータ一覧!$C$13*LN(計算過程!G3390)+バックデータ一覧!$C$14)^バックデータ一覧!$C$11+バックデータ一覧!$E$10*(計算過程!G3390/(バックデータ一覧!$E$12*計算過程!L3390+バックデータ一覧!$E$13*LN(計算過程!G3390)+バックデータ一覧!$E$14))^バックデータ一覧!$E$11)*計算過程!$W$11*10^-3,0)</f>
        <v>0</v>
      </c>
      <c r="F3390" s="18">
        <f>IF(G3390&lt;0.3,(バックデータ一覧!$C$10*(バックデータ一覧!$C$12*計算過程!L3390+バックデータ一覧!$C$13*LN(0.3)+バックデータ一覧!$C$14)^バックデータ一覧!$C$11+バックデータ一覧!$E$10*(0.3/(バックデータ一覧!$E$12*計算過程!L3390+バックデータ一覧!$E$13*LN(0.3)+バックデータ一覧!$E$14))^バックデータ一覧!$E$11)*計算過程!$W$11*計算過程!G3390/0.3*10^-3,0)</f>
        <v>0</v>
      </c>
      <c r="G3390" s="18">
        <f t="shared" si="314"/>
        <v>0</v>
      </c>
      <c r="H3390" s="18">
        <f t="shared" si="315"/>
        <v>0</v>
      </c>
      <c r="I3390" s="24">
        <v>0</v>
      </c>
      <c r="J3390" s="24">
        <v>0</v>
      </c>
      <c r="K3390" s="24">
        <v>0</v>
      </c>
      <c r="L3390" s="14">
        <f>貼り付けシート!C3390</f>
        <v>16.8</v>
      </c>
      <c r="M3390" s="14">
        <f>貼り付けシート!D3390</f>
        <v>10.5</v>
      </c>
      <c r="N3390" s="18">
        <f>貼り付けシート!E3390</f>
        <v>87.834522808909583</v>
      </c>
      <c r="O3390" s="18">
        <f>貼り付けシート!F3390</f>
        <v>0</v>
      </c>
      <c r="P3390" s="19">
        <f t="shared" si="316"/>
        <v>0</v>
      </c>
      <c r="Q3390" s="19">
        <f t="shared" si="317"/>
        <v>0</v>
      </c>
    </row>
    <row r="3391" spans="1:17">
      <c r="A3391" s="38">
        <v>41781</v>
      </c>
      <c r="B3391" s="49" t="s">
        <v>150</v>
      </c>
      <c r="C3391" s="24">
        <f t="shared" si="312"/>
        <v>30.406921776000001</v>
      </c>
      <c r="D3391" s="24">
        <f t="shared" si="313"/>
        <v>0</v>
      </c>
      <c r="E3391" s="18">
        <f>IF(G3391&gt;=0.3,(バックデータ一覧!$C$10*(バックデータ一覧!$C$12*計算過程!L3391+バックデータ一覧!$C$13*LN(計算過程!G3391)+バックデータ一覧!$C$14)^バックデータ一覧!$C$11+バックデータ一覧!$E$10*(計算過程!G3391/(バックデータ一覧!$E$12*計算過程!L3391+バックデータ一覧!$E$13*LN(計算過程!G3391)+バックデータ一覧!$E$14))^バックデータ一覧!$E$11)*計算過程!$W$11*10^-3,0)</f>
        <v>0</v>
      </c>
      <c r="F3391" s="18">
        <f>IF(G3391&lt;0.3,(バックデータ一覧!$C$10*(バックデータ一覧!$C$12*計算過程!L3391+バックデータ一覧!$C$13*LN(0.3)+バックデータ一覧!$C$14)^バックデータ一覧!$C$11+バックデータ一覧!$E$10*(0.3/(バックデータ一覧!$E$12*計算過程!L3391+バックデータ一覧!$E$13*LN(0.3)+バックデータ一覧!$E$14))^バックデータ一覧!$E$11)*計算過程!$W$11*計算過程!G3391/0.3*10^-3,0)</f>
        <v>0</v>
      </c>
      <c r="G3391" s="18">
        <f t="shared" si="314"/>
        <v>0</v>
      </c>
      <c r="H3391" s="18">
        <f t="shared" si="315"/>
        <v>0</v>
      </c>
      <c r="I3391" s="24">
        <v>0</v>
      </c>
      <c r="J3391" s="24">
        <v>0</v>
      </c>
      <c r="K3391" s="24">
        <v>0</v>
      </c>
      <c r="L3391" s="14">
        <f>貼り付けシート!C3391</f>
        <v>16.100000000000001</v>
      </c>
      <c r="M3391" s="14">
        <f>貼り付けシート!D3391</f>
        <v>10.4</v>
      </c>
      <c r="N3391" s="18">
        <f>貼り付けシート!E3391</f>
        <v>90.978041389382469</v>
      </c>
      <c r="O3391" s="18">
        <f>貼り付けシート!F3391</f>
        <v>0</v>
      </c>
      <c r="P3391" s="19">
        <f t="shared" si="316"/>
        <v>0</v>
      </c>
      <c r="Q3391" s="19">
        <f t="shared" si="317"/>
        <v>0</v>
      </c>
    </row>
    <row r="3392" spans="1:17">
      <c r="A3392" s="38">
        <v>41781</v>
      </c>
      <c r="B3392" s="49" t="s">
        <v>151</v>
      </c>
      <c r="C3392" s="24">
        <f t="shared" si="312"/>
        <v>30.406921776000001</v>
      </c>
      <c r="D3392" s="24">
        <f t="shared" si="313"/>
        <v>0</v>
      </c>
      <c r="E3392" s="18">
        <f>IF(G3392&gt;=0.3,(バックデータ一覧!$C$10*(バックデータ一覧!$C$12*計算過程!L3392+バックデータ一覧!$C$13*LN(計算過程!G3392)+バックデータ一覧!$C$14)^バックデータ一覧!$C$11+バックデータ一覧!$E$10*(計算過程!G3392/(バックデータ一覧!$E$12*計算過程!L3392+バックデータ一覧!$E$13*LN(計算過程!G3392)+バックデータ一覧!$E$14))^バックデータ一覧!$E$11)*計算過程!$W$11*10^-3,0)</f>
        <v>0</v>
      </c>
      <c r="F3392" s="18">
        <f>IF(G3392&lt;0.3,(バックデータ一覧!$C$10*(バックデータ一覧!$C$12*計算過程!L3392+バックデータ一覧!$C$13*LN(0.3)+バックデータ一覧!$C$14)^バックデータ一覧!$C$11+バックデータ一覧!$E$10*(0.3/(バックデータ一覧!$E$12*計算過程!L3392+バックデータ一覧!$E$13*LN(0.3)+バックデータ一覧!$E$14))^バックデータ一覧!$E$11)*計算過程!$W$11*計算過程!G3392/0.3*10^-3,0)</f>
        <v>0</v>
      </c>
      <c r="G3392" s="18">
        <f t="shared" si="314"/>
        <v>0</v>
      </c>
      <c r="H3392" s="18">
        <f t="shared" si="315"/>
        <v>0</v>
      </c>
      <c r="I3392" s="24">
        <v>0</v>
      </c>
      <c r="J3392" s="24">
        <v>0</v>
      </c>
      <c r="K3392" s="24">
        <v>0</v>
      </c>
      <c r="L3392" s="14">
        <f>貼り付けシート!C3392</f>
        <v>16.2</v>
      </c>
      <c r="M3392" s="14">
        <f>貼り付けシート!D3392</f>
        <v>10.199999999999999</v>
      </c>
      <c r="N3392" s="18">
        <f>貼り付けシート!E3392</f>
        <v>88.688800001177512</v>
      </c>
      <c r="O3392" s="18">
        <f>貼り付けシート!F3392</f>
        <v>0</v>
      </c>
      <c r="P3392" s="19">
        <f t="shared" si="316"/>
        <v>0</v>
      </c>
      <c r="Q3392" s="19">
        <f t="shared" si="317"/>
        <v>0</v>
      </c>
    </row>
    <row r="3393" spans="1:17">
      <c r="A3393" s="38">
        <v>41781</v>
      </c>
      <c r="B3393" s="49" t="s">
        <v>152</v>
      </c>
      <c r="C3393" s="24">
        <f t="shared" si="312"/>
        <v>30.406921776000001</v>
      </c>
      <c r="D3393" s="24">
        <f t="shared" si="313"/>
        <v>0</v>
      </c>
      <c r="E3393" s="18">
        <f>IF(G3393&gt;=0.3,(バックデータ一覧!$C$10*(バックデータ一覧!$C$12*計算過程!L3393+バックデータ一覧!$C$13*LN(計算過程!G3393)+バックデータ一覧!$C$14)^バックデータ一覧!$C$11+バックデータ一覧!$E$10*(計算過程!G3393/(バックデータ一覧!$E$12*計算過程!L3393+バックデータ一覧!$E$13*LN(計算過程!G3393)+バックデータ一覧!$E$14))^バックデータ一覧!$E$11)*計算過程!$W$11*10^-3,0)</f>
        <v>0</v>
      </c>
      <c r="F3393" s="18">
        <f>IF(G3393&lt;0.3,(バックデータ一覧!$C$10*(バックデータ一覧!$C$12*計算過程!L3393+バックデータ一覧!$C$13*LN(0.3)+バックデータ一覧!$C$14)^バックデータ一覧!$C$11+バックデータ一覧!$E$10*(0.3/(バックデータ一覧!$E$12*計算過程!L3393+バックデータ一覧!$E$13*LN(0.3)+バックデータ一覧!$E$14))^バックデータ一覧!$E$11)*計算過程!$W$11*計算過程!G3393/0.3*10^-3,0)</f>
        <v>0</v>
      </c>
      <c r="G3393" s="18">
        <f t="shared" si="314"/>
        <v>0</v>
      </c>
      <c r="H3393" s="18">
        <f t="shared" si="315"/>
        <v>0</v>
      </c>
      <c r="I3393" s="24">
        <v>0</v>
      </c>
      <c r="J3393" s="24">
        <v>0</v>
      </c>
      <c r="K3393" s="24">
        <v>0</v>
      </c>
      <c r="L3393" s="14">
        <f>貼り付けシート!C3393</f>
        <v>15.7</v>
      </c>
      <c r="M3393" s="14">
        <f>貼り付けシート!D3393</f>
        <v>9.9</v>
      </c>
      <c r="N3393" s="18">
        <f>貼り付けシート!E3393</f>
        <v>88.91840896983912</v>
      </c>
      <c r="O3393" s="18">
        <f>貼り付けシート!F3393</f>
        <v>0</v>
      </c>
      <c r="P3393" s="19">
        <f t="shared" si="316"/>
        <v>0</v>
      </c>
      <c r="Q3393" s="19">
        <f t="shared" si="317"/>
        <v>0</v>
      </c>
    </row>
    <row r="3394" spans="1:17">
      <c r="A3394" s="38">
        <v>41781</v>
      </c>
      <c r="B3394" s="49" t="s">
        <v>153</v>
      </c>
      <c r="C3394" s="24">
        <f t="shared" si="312"/>
        <v>30.406921776000001</v>
      </c>
      <c r="D3394" s="24">
        <f t="shared" si="313"/>
        <v>0</v>
      </c>
      <c r="E3394" s="18">
        <f>IF(G3394&gt;=0.3,(バックデータ一覧!$C$10*(バックデータ一覧!$C$12*計算過程!L3394+バックデータ一覧!$C$13*LN(計算過程!G3394)+バックデータ一覧!$C$14)^バックデータ一覧!$C$11+バックデータ一覧!$E$10*(計算過程!G3394/(バックデータ一覧!$E$12*計算過程!L3394+バックデータ一覧!$E$13*LN(計算過程!G3394)+バックデータ一覧!$E$14))^バックデータ一覧!$E$11)*計算過程!$W$11*10^-3,0)</f>
        <v>0</v>
      </c>
      <c r="F3394" s="18">
        <f>IF(G3394&lt;0.3,(バックデータ一覧!$C$10*(バックデータ一覧!$C$12*計算過程!L3394+バックデータ一覧!$C$13*LN(0.3)+バックデータ一覧!$C$14)^バックデータ一覧!$C$11+バックデータ一覧!$E$10*(0.3/(バックデータ一覧!$E$12*計算過程!L3394+バックデータ一覧!$E$13*LN(0.3)+バックデータ一覧!$E$14))^バックデータ一覧!$E$11)*計算過程!$W$11*計算過程!G3394/0.3*10^-3,0)</f>
        <v>0</v>
      </c>
      <c r="G3394" s="18">
        <f t="shared" si="314"/>
        <v>0</v>
      </c>
      <c r="H3394" s="18">
        <f t="shared" si="315"/>
        <v>0</v>
      </c>
      <c r="I3394" s="24">
        <v>0</v>
      </c>
      <c r="J3394" s="24">
        <v>0</v>
      </c>
      <c r="K3394" s="24">
        <v>0</v>
      </c>
      <c r="L3394" s="14">
        <f>貼り付けシート!C3394</f>
        <v>14.7</v>
      </c>
      <c r="M3394" s="14">
        <f>貼り付けシート!D3394</f>
        <v>9.6999999999999993</v>
      </c>
      <c r="N3394" s="18">
        <f>貼り付けシート!E3394</f>
        <v>92.937903754739068</v>
      </c>
      <c r="O3394" s="18">
        <f>貼り付けシート!F3394</f>
        <v>0</v>
      </c>
      <c r="P3394" s="19">
        <f t="shared" si="316"/>
        <v>0</v>
      </c>
      <c r="Q3394" s="19">
        <f t="shared" si="317"/>
        <v>0</v>
      </c>
    </row>
    <row r="3395" spans="1:17">
      <c r="A3395" s="38">
        <v>41781</v>
      </c>
      <c r="B3395" s="49" t="s">
        <v>154</v>
      </c>
      <c r="C3395" s="24">
        <f t="shared" si="312"/>
        <v>30.406921776000001</v>
      </c>
      <c r="D3395" s="24">
        <f t="shared" si="313"/>
        <v>0</v>
      </c>
      <c r="E3395" s="18">
        <f>IF(G3395&gt;=0.3,(バックデータ一覧!$C$10*(バックデータ一覧!$C$12*計算過程!L3395+バックデータ一覧!$C$13*LN(計算過程!G3395)+バックデータ一覧!$C$14)^バックデータ一覧!$C$11+バックデータ一覧!$E$10*(計算過程!G3395/(バックデータ一覧!$E$12*計算過程!L3395+バックデータ一覧!$E$13*LN(計算過程!G3395)+バックデータ一覧!$E$14))^バックデータ一覧!$E$11)*計算過程!$W$11*10^-3,0)</f>
        <v>0</v>
      </c>
      <c r="F3395" s="18">
        <f>IF(G3395&lt;0.3,(バックデータ一覧!$C$10*(バックデータ一覧!$C$12*計算過程!L3395+バックデータ一覧!$C$13*LN(0.3)+バックデータ一覧!$C$14)^バックデータ一覧!$C$11+バックデータ一覧!$E$10*(0.3/(バックデータ一覧!$E$12*計算過程!L3395+バックデータ一覧!$E$13*LN(0.3)+バックデータ一覧!$E$14))^バックデータ一覧!$E$11)*計算過程!$W$11*計算過程!G3395/0.3*10^-3,0)</f>
        <v>0</v>
      </c>
      <c r="G3395" s="18">
        <f t="shared" si="314"/>
        <v>0</v>
      </c>
      <c r="H3395" s="18">
        <f t="shared" si="315"/>
        <v>0</v>
      </c>
      <c r="I3395" s="24">
        <v>0</v>
      </c>
      <c r="J3395" s="24">
        <v>0</v>
      </c>
      <c r="K3395" s="24">
        <v>0</v>
      </c>
      <c r="L3395" s="14">
        <f>貼り付けシート!C3395</f>
        <v>14.2</v>
      </c>
      <c r="M3395" s="14">
        <f>貼り付けシート!D3395</f>
        <v>9.4</v>
      </c>
      <c r="N3395" s="18">
        <f>貼り付けシート!E3395</f>
        <v>93.068199802189454</v>
      </c>
      <c r="O3395" s="18">
        <f>貼り付けシート!F3395</f>
        <v>0</v>
      </c>
      <c r="P3395" s="19">
        <f t="shared" si="316"/>
        <v>0</v>
      </c>
      <c r="Q3395" s="19">
        <f t="shared" si="317"/>
        <v>0</v>
      </c>
    </row>
    <row r="3396" spans="1:17">
      <c r="A3396" s="38">
        <v>41781</v>
      </c>
      <c r="B3396" s="49" t="s">
        <v>155</v>
      </c>
      <c r="C3396" s="24">
        <f t="shared" si="312"/>
        <v>30.406921776000001</v>
      </c>
      <c r="D3396" s="24">
        <f t="shared" si="313"/>
        <v>0</v>
      </c>
      <c r="E3396" s="18">
        <f>IF(G3396&gt;=0.3,(バックデータ一覧!$C$10*(バックデータ一覧!$C$12*計算過程!L3396+バックデータ一覧!$C$13*LN(計算過程!G3396)+バックデータ一覧!$C$14)^バックデータ一覧!$C$11+バックデータ一覧!$E$10*(計算過程!G3396/(バックデータ一覧!$E$12*計算過程!L3396+バックデータ一覧!$E$13*LN(計算過程!G3396)+バックデータ一覧!$E$14))^バックデータ一覧!$E$11)*計算過程!$W$11*10^-3,0)</f>
        <v>0</v>
      </c>
      <c r="F3396" s="18">
        <f>IF(G3396&lt;0.3,(バックデータ一覧!$C$10*(バックデータ一覧!$C$12*計算過程!L3396+バックデータ一覧!$C$13*LN(0.3)+バックデータ一覧!$C$14)^バックデータ一覧!$C$11+バックデータ一覧!$E$10*(0.3/(バックデータ一覧!$E$12*計算過程!L3396+バックデータ一覧!$E$13*LN(0.3)+バックデータ一覧!$E$14))^バックデータ一覧!$E$11)*計算過程!$W$11*計算過程!G3396/0.3*10^-3,0)</f>
        <v>0</v>
      </c>
      <c r="G3396" s="18">
        <f t="shared" si="314"/>
        <v>0</v>
      </c>
      <c r="H3396" s="18">
        <f t="shared" si="315"/>
        <v>0</v>
      </c>
      <c r="I3396" s="24">
        <v>0</v>
      </c>
      <c r="J3396" s="24">
        <v>0</v>
      </c>
      <c r="K3396" s="24">
        <v>0</v>
      </c>
      <c r="L3396" s="14">
        <f>貼り付けシート!C3396</f>
        <v>15.4</v>
      </c>
      <c r="M3396" s="14">
        <f>貼り付けシート!D3396</f>
        <v>8.5</v>
      </c>
      <c r="N3396" s="18">
        <f>貼り付けシート!E3396</f>
        <v>77.999864524473679</v>
      </c>
      <c r="O3396" s="18">
        <f>貼り付けシート!F3396</f>
        <v>0</v>
      </c>
      <c r="P3396" s="19">
        <f t="shared" si="316"/>
        <v>0</v>
      </c>
      <c r="Q3396" s="19">
        <f t="shared" si="317"/>
        <v>0</v>
      </c>
    </row>
    <row r="3397" spans="1:17">
      <c r="A3397" s="38">
        <v>41781</v>
      </c>
      <c r="B3397" s="49" t="s">
        <v>156</v>
      </c>
      <c r="C3397" s="24">
        <f t="shared" si="312"/>
        <v>30.406921776000001</v>
      </c>
      <c r="D3397" s="24">
        <f t="shared" si="313"/>
        <v>0</v>
      </c>
      <c r="E3397" s="18">
        <f>IF(G3397&gt;=0.3,(バックデータ一覧!$C$10*(バックデータ一覧!$C$12*計算過程!L3397+バックデータ一覧!$C$13*LN(計算過程!G3397)+バックデータ一覧!$C$14)^バックデータ一覧!$C$11+バックデータ一覧!$E$10*(計算過程!G3397/(バックデータ一覧!$E$12*計算過程!L3397+バックデータ一覧!$E$13*LN(計算過程!G3397)+バックデータ一覧!$E$14))^バックデータ一覧!$E$11)*計算過程!$W$11*10^-3,0)</f>
        <v>0</v>
      </c>
      <c r="F3397" s="18">
        <f>IF(G3397&lt;0.3,(バックデータ一覧!$C$10*(バックデータ一覧!$C$12*計算過程!L3397+バックデータ一覧!$C$13*LN(0.3)+バックデータ一覧!$C$14)^バックデータ一覧!$C$11+バックデータ一覧!$E$10*(0.3/(バックデータ一覧!$E$12*計算過程!L3397+バックデータ一覧!$E$13*LN(0.3)+バックデータ一覧!$E$14))^バックデータ一覧!$E$11)*計算過程!$W$11*計算過程!G3397/0.3*10^-3,0)</f>
        <v>0</v>
      </c>
      <c r="G3397" s="18">
        <f t="shared" si="314"/>
        <v>0</v>
      </c>
      <c r="H3397" s="18">
        <f t="shared" si="315"/>
        <v>0</v>
      </c>
      <c r="I3397" s="24">
        <v>0</v>
      </c>
      <c r="J3397" s="24">
        <v>0</v>
      </c>
      <c r="K3397" s="24">
        <v>0</v>
      </c>
      <c r="L3397" s="14">
        <f>貼り付けシート!C3397</f>
        <v>17.5</v>
      </c>
      <c r="M3397" s="14">
        <f>貼り付けシート!D3397</f>
        <v>7.6</v>
      </c>
      <c r="N3397" s="18">
        <f>貼り付けシート!E3397</f>
        <v>61.098732131799707</v>
      </c>
      <c r="O3397" s="18">
        <f>貼り付けシート!F3397</f>
        <v>0</v>
      </c>
      <c r="P3397" s="19">
        <f t="shared" si="316"/>
        <v>0</v>
      </c>
      <c r="Q3397" s="19">
        <f t="shared" si="317"/>
        <v>0</v>
      </c>
    </row>
    <row r="3398" spans="1:17">
      <c r="A3398" s="38">
        <v>41781</v>
      </c>
      <c r="B3398" s="49" t="s">
        <v>157</v>
      </c>
      <c r="C3398" s="24">
        <f t="shared" si="312"/>
        <v>30.406921776000001</v>
      </c>
      <c r="D3398" s="24">
        <f t="shared" si="313"/>
        <v>0</v>
      </c>
      <c r="E3398" s="18">
        <f>IF(G3398&gt;=0.3,(バックデータ一覧!$C$10*(バックデータ一覧!$C$12*計算過程!L3398+バックデータ一覧!$C$13*LN(計算過程!G3398)+バックデータ一覧!$C$14)^バックデータ一覧!$C$11+バックデータ一覧!$E$10*(計算過程!G3398/(バックデータ一覧!$E$12*計算過程!L3398+バックデータ一覧!$E$13*LN(計算過程!G3398)+バックデータ一覧!$E$14))^バックデータ一覧!$E$11)*計算過程!$W$11*10^-3,0)</f>
        <v>0</v>
      </c>
      <c r="F3398" s="18">
        <f>IF(G3398&lt;0.3,(バックデータ一覧!$C$10*(バックデータ一覧!$C$12*計算過程!L3398+バックデータ一覧!$C$13*LN(0.3)+バックデータ一覧!$C$14)^バックデータ一覧!$C$11+バックデータ一覧!$E$10*(0.3/(バックデータ一覧!$E$12*計算過程!L3398+バックデータ一覧!$E$13*LN(0.3)+バックデータ一覧!$E$14))^バックデータ一覧!$E$11)*計算過程!$W$11*計算過程!G3398/0.3*10^-3,0)</f>
        <v>0</v>
      </c>
      <c r="G3398" s="18">
        <f t="shared" si="314"/>
        <v>0</v>
      </c>
      <c r="H3398" s="18">
        <f t="shared" si="315"/>
        <v>0</v>
      </c>
      <c r="I3398" s="24">
        <v>0</v>
      </c>
      <c r="J3398" s="24">
        <v>0</v>
      </c>
      <c r="K3398" s="24">
        <v>0</v>
      </c>
      <c r="L3398" s="14">
        <f>貼り付けシート!C3398</f>
        <v>20</v>
      </c>
      <c r="M3398" s="14">
        <f>貼り付けシート!D3398</f>
        <v>6.7</v>
      </c>
      <c r="N3398" s="18">
        <f>貼り付けシート!E3398</f>
        <v>46.132016210352894</v>
      </c>
      <c r="O3398" s="18">
        <f>貼り付けシート!F3398</f>
        <v>0</v>
      </c>
      <c r="P3398" s="19">
        <f t="shared" si="316"/>
        <v>0</v>
      </c>
      <c r="Q3398" s="19">
        <f t="shared" si="317"/>
        <v>0</v>
      </c>
    </row>
    <row r="3399" spans="1:17">
      <c r="A3399" s="38">
        <v>41781</v>
      </c>
      <c r="B3399" s="49" t="s">
        <v>158</v>
      </c>
      <c r="C3399" s="24">
        <f t="shared" ref="C3399:C3462" si="318">$W$6*IF(AND(L3399&lt;5,N3399&gt;=80),$W$4,$W$5)*3600*10^-6</f>
        <v>30.406921776000001</v>
      </c>
      <c r="D3399" s="24">
        <f t="shared" ref="D3399:D3462" si="319">IF(G3399&gt;=0.3,E3399,F3399)</f>
        <v>0</v>
      </c>
      <c r="E3399" s="18">
        <f>IF(G3399&gt;=0.3,(バックデータ一覧!$C$10*(バックデータ一覧!$C$12*計算過程!L3399+バックデータ一覧!$C$13*LN(計算過程!G3399)+バックデータ一覧!$C$14)^バックデータ一覧!$C$11+バックデータ一覧!$E$10*(計算過程!G3399/(バックデータ一覧!$E$12*計算過程!L3399+バックデータ一覧!$E$13*LN(計算過程!G3399)+バックデータ一覧!$E$14))^バックデータ一覧!$E$11)*計算過程!$W$11*10^-3,0)</f>
        <v>0</v>
      </c>
      <c r="F3399" s="18">
        <f>IF(G3399&lt;0.3,(バックデータ一覧!$C$10*(バックデータ一覧!$C$12*計算過程!L3399+バックデータ一覧!$C$13*LN(0.3)+バックデータ一覧!$C$14)^バックデータ一覧!$C$11+バックデータ一覧!$E$10*(0.3/(バックデータ一覧!$E$12*計算過程!L3399+バックデータ一覧!$E$13*LN(0.3)+バックデータ一覧!$E$14))^バックデータ一覧!$E$11)*計算過程!$W$11*計算過程!G3399/0.3*10^-3,0)</f>
        <v>0</v>
      </c>
      <c r="G3399" s="18">
        <f t="shared" ref="G3399:G3462" si="320">H3399/($W$6*3600*10^-6)</f>
        <v>0</v>
      </c>
      <c r="H3399" s="18">
        <f t="shared" ref="H3399:H3462" si="321">IF(AND(L3399&lt;5,N3399&gt;=80),P3399/$W$4,P3399/$W$5)</f>
        <v>0</v>
      </c>
      <c r="I3399" s="24">
        <v>0</v>
      </c>
      <c r="J3399" s="24">
        <v>0</v>
      </c>
      <c r="K3399" s="24">
        <v>0</v>
      </c>
      <c r="L3399" s="14">
        <f>貼り付けシート!C3399</f>
        <v>21.4</v>
      </c>
      <c r="M3399" s="14">
        <f>貼り付けシート!D3399</f>
        <v>6.7</v>
      </c>
      <c r="N3399" s="18">
        <f>貼り付けシート!E3399</f>
        <v>42.319599821170769</v>
      </c>
      <c r="O3399" s="18">
        <f>貼り付けシート!F3399</f>
        <v>0</v>
      </c>
      <c r="P3399" s="19">
        <f t="shared" ref="P3399:P3462" si="322">IF(O3399&gt;C3399,C3399,O3399)</f>
        <v>0</v>
      </c>
      <c r="Q3399" s="19">
        <f t="shared" ref="Q3399:Q3462" si="323">IF(O3399&gt;C3399,O3399-C3399,0)</f>
        <v>0</v>
      </c>
    </row>
    <row r="3400" spans="1:17">
      <c r="A3400" s="38">
        <v>41781</v>
      </c>
      <c r="B3400" s="49" t="s">
        <v>159</v>
      </c>
      <c r="C3400" s="24">
        <f t="shared" si="318"/>
        <v>30.406921776000001</v>
      </c>
      <c r="D3400" s="24">
        <f t="shared" si="319"/>
        <v>0</v>
      </c>
      <c r="E3400" s="18">
        <f>IF(G3400&gt;=0.3,(バックデータ一覧!$C$10*(バックデータ一覧!$C$12*計算過程!L3400+バックデータ一覧!$C$13*LN(計算過程!G3400)+バックデータ一覧!$C$14)^バックデータ一覧!$C$11+バックデータ一覧!$E$10*(計算過程!G3400/(バックデータ一覧!$E$12*計算過程!L3400+バックデータ一覧!$E$13*LN(計算過程!G3400)+バックデータ一覧!$E$14))^バックデータ一覧!$E$11)*計算過程!$W$11*10^-3,0)</f>
        <v>0</v>
      </c>
      <c r="F3400" s="18">
        <f>IF(G3400&lt;0.3,(バックデータ一覧!$C$10*(バックデータ一覧!$C$12*計算過程!L3400+バックデータ一覧!$C$13*LN(0.3)+バックデータ一覧!$C$14)^バックデータ一覧!$C$11+バックデータ一覧!$E$10*(0.3/(バックデータ一覧!$E$12*計算過程!L3400+バックデータ一覧!$E$13*LN(0.3)+バックデータ一覧!$E$14))^バックデータ一覧!$E$11)*計算過程!$W$11*計算過程!G3400/0.3*10^-3,0)</f>
        <v>0</v>
      </c>
      <c r="G3400" s="18">
        <f t="shared" si="320"/>
        <v>0</v>
      </c>
      <c r="H3400" s="18">
        <f t="shared" si="321"/>
        <v>0</v>
      </c>
      <c r="I3400" s="24">
        <v>0</v>
      </c>
      <c r="J3400" s="24">
        <v>0</v>
      </c>
      <c r="K3400" s="24">
        <v>0</v>
      </c>
      <c r="L3400" s="14">
        <f>貼り付けシート!C3400</f>
        <v>22.7</v>
      </c>
      <c r="M3400" s="14">
        <f>貼り付けシート!D3400</f>
        <v>6.6</v>
      </c>
      <c r="N3400" s="18">
        <f>貼り付けシート!E3400</f>
        <v>38.517164380671709</v>
      </c>
      <c r="O3400" s="18">
        <f>貼り付けシート!F3400</f>
        <v>0</v>
      </c>
      <c r="P3400" s="19">
        <f t="shared" si="322"/>
        <v>0</v>
      </c>
      <c r="Q3400" s="19">
        <f t="shared" si="323"/>
        <v>0</v>
      </c>
    </row>
    <row r="3401" spans="1:17">
      <c r="A3401" s="38">
        <v>41781</v>
      </c>
      <c r="B3401" s="49" t="s">
        <v>160</v>
      </c>
      <c r="C3401" s="24">
        <f t="shared" si="318"/>
        <v>30.406921776000001</v>
      </c>
      <c r="D3401" s="24">
        <f t="shared" si="319"/>
        <v>0</v>
      </c>
      <c r="E3401" s="18">
        <f>IF(G3401&gt;=0.3,(バックデータ一覧!$C$10*(バックデータ一覧!$C$12*計算過程!L3401+バックデータ一覧!$C$13*LN(計算過程!G3401)+バックデータ一覧!$C$14)^バックデータ一覧!$C$11+バックデータ一覧!$E$10*(計算過程!G3401/(バックデータ一覧!$E$12*計算過程!L3401+バックデータ一覧!$E$13*LN(計算過程!G3401)+バックデータ一覧!$E$14))^バックデータ一覧!$E$11)*計算過程!$W$11*10^-3,0)</f>
        <v>0</v>
      </c>
      <c r="F3401" s="18">
        <f>IF(G3401&lt;0.3,(バックデータ一覧!$C$10*(バックデータ一覧!$C$12*計算過程!L3401+バックデータ一覧!$C$13*LN(0.3)+バックデータ一覧!$C$14)^バックデータ一覧!$C$11+バックデータ一覧!$E$10*(0.3/(バックデータ一覧!$E$12*計算過程!L3401+バックデータ一覧!$E$13*LN(0.3)+バックデータ一覧!$E$14))^バックデータ一覧!$E$11)*計算過程!$W$11*計算過程!G3401/0.3*10^-3,0)</f>
        <v>0</v>
      </c>
      <c r="G3401" s="18">
        <f t="shared" si="320"/>
        <v>0</v>
      </c>
      <c r="H3401" s="18">
        <f t="shared" si="321"/>
        <v>0</v>
      </c>
      <c r="I3401" s="24">
        <v>0</v>
      </c>
      <c r="J3401" s="24">
        <v>0</v>
      </c>
      <c r="K3401" s="24">
        <v>0</v>
      </c>
      <c r="L3401" s="14">
        <f>貼り付けシート!C3401</f>
        <v>22.7</v>
      </c>
      <c r="M3401" s="14">
        <f>貼り付けシート!D3401</f>
        <v>6.6</v>
      </c>
      <c r="N3401" s="18">
        <f>貼り付けシート!E3401</f>
        <v>38.517164380671709</v>
      </c>
      <c r="O3401" s="18">
        <f>貼り付けシート!F3401</f>
        <v>0</v>
      </c>
      <c r="P3401" s="19">
        <f t="shared" si="322"/>
        <v>0</v>
      </c>
      <c r="Q3401" s="19">
        <f t="shared" si="323"/>
        <v>0</v>
      </c>
    </row>
    <row r="3402" spans="1:17">
      <c r="A3402" s="38">
        <v>41781</v>
      </c>
      <c r="B3402" s="49" t="s">
        <v>161</v>
      </c>
      <c r="C3402" s="24">
        <f t="shared" si="318"/>
        <v>30.406921776000001</v>
      </c>
      <c r="D3402" s="24">
        <f t="shared" si="319"/>
        <v>0</v>
      </c>
      <c r="E3402" s="18">
        <f>IF(G3402&gt;=0.3,(バックデータ一覧!$C$10*(バックデータ一覧!$C$12*計算過程!L3402+バックデータ一覧!$C$13*LN(計算過程!G3402)+バックデータ一覧!$C$14)^バックデータ一覧!$C$11+バックデータ一覧!$E$10*(計算過程!G3402/(バックデータ一覧!$E$12*計算過程!L3402+バックデータ一覧!$E$13*LN(計算過程!G3402)+バックデータ一覧!$E$14))^バックデータ一覧!$E$11)*計算過程!$W$11*10^-3,0)</f>
        <v>0</v>
      </c>
      <c r="F3402" s="18">
        <f>IF(G3402&lt;0.3,(バックデータ一覧!$C$10*(バックデータ一覧!$C$12*計算過程!L3402+バックデータ一覧!$C$13*LN(0.3)+バックデータ一覧!$C$14)^バックデータ一覧!$C$11+バックデータ一覧!$E$10*(0.3/(バックデータ一覧!$E$12*計算過程!L3402+バックデータ一覧!$E$13*LN(0.3)+バックデータ一覧!$E$14))^バックデータ一覧!$E$11)*計算過程!$W$11*計算過程!G3402/0.3*10^-3,0)</f>
        <v>0</v>
      </c>
      <c r="G3402" s="18">
        <f t="shared" si="320"/>
        <v>0</v>
      </c>
      <c r="H3402" s="18">
        <f t="shared" si="321"/>
        <v>0</v>
      </c>
      <c r="I3402" s="24">
        <v>0</v>
      </c>
      <c r="J3402" s="24">
        <v>0</v>
      </c>
      <c r="K3402" s="24">
        <v>0</v>
      </c>
      <c r="L3402" s="14">
        <f>貼り付けシート!C3402</f>
        <v>22.2</v>
      </c>
      <c r="M3402" s="14">
        <f>貼り付けシート!D3402</f>
        <v>6.8</v>
      </c>
      <c r="N3402" s="18">
        <f>貼り付けシート!E3402</f>
        <v>40.89601824040551</v>
      </c>
      <c r="O3402" s="18">
        <f>貼り付けシート!F3402</f>
        <v>0</v>
      </c>
      <c r="P3402" s="19">
        <f t="shared" si="322"/>
        <v>0</v>
      </c>
      <c r="Q3402" s="19">
        <f t="shared" si="323"/>
        <v>0</v>
      </c>
    </row>
    <row r="3403" spans="1:17">
      <c r="A3403" s="38">
        <v>41781</v>
      </c>
      <c r="B3403" s="49" t="s">
        <v>162</v>
      </c>
      <c r="C3403" s="24">
        <f t="shared" si="318"/>
        <v>30.406921776000001</v>
      </c>
      <c r="D3403" s="24">
        <f t="shared" si="319"/>
        <v>0</v>
      </c>
      <c r="E3403" s="18">
        <f>IF(G3403&gt;=0.3,(バックデータ一覧!$C$10*(バックデータ一覧!$C$12*計算過程!L3403+バックデータ一覧!$C$13*LN(計算過程!G3403)+バックデータ一覧!$C$14)^バックデータ一覧!$C$11+バックデータ一覧!$E$10*(計算過程!G3403/(バックデータ一覧!$E$12*計算過程!L3403+バックデータ一覧!$E$13*LN(計算過程!G3403)+バックデータ一覧!$E$14))^バックデータ一覧!$E$11)*計算過程!$W$11*10^-3,0)</f>
        <v>0</v>
      </c>
      <c r="F3403" s="18">
        <f>IF(G3403&lt;0.3,(バックデータ一覧!$C$10*(バックデータ一覧!$C$12*計算過程!L3403+バックデータ一覧!$C$13*LN(0.3)+バックデータ一覧!$C$14)^バックデータ一覧!$C$11+バックデータ一覧!$E$10*(0.3/(バックデータ一覧!$E$12*計算過程!L3403+バックデータ一覧!$E$13*LN(0.3)+バックデータ一覧!$E$14))^バックデータ一覧!$E$11)*計算過程!$W$11*計算過程!G3403/0.3*10^-3,0)</f>
        <v>0</v>
      </c>
      <c r="G3403" s="18">
        <f t="shared" si="320"/>
        <v>0</v>
      </c>
      <c r="H3403" s="18">
        <f t="shared" si="321"/>
        <v>0</v>
      </c>
      <c r="I3403" s="24">
        <v>0</v>
      </c>
      <c r="J3403" s="24">
        <v>0</v>
      </c>
      <c r="K3403" s="24">
        <v>0</v>
      </c>
      <c r="L3403" s="14">
        <f>貼り付けシート!C3403</f>
        <v>22</v>
      </c>
      <c r="M3403" s="14">
        <f>貼り付けシート!D3403</f>
        <v>7</v>
      </c>
      <c r="N3403" s="18">
        <f>貼り付けシート!E3403</f>
        <v>42.601628610786072</v>
      </c>
      <c r="O3403" s="18">
        <f>貼り付けシート!F3403</f>
        <v>0</v>
      </c>
      <c r="P3403" s="19">
        <f t="shared" si="322"/>
        <v>0</v>
      </c>
      <c r="Q3403" s="19">
        <f t="shared" si="323"/>
        <v>0</v>
      </c>
    </row>
    <row r="3404" spans="1:17">
      <c r="A3404" s="38">
        <v>41781</v>
      </c>
      <c r="B3404" s="49" t="s">
        <v>163</v>
      </c>
      <c r="C3404" s="24">
        <f t="shared" si="318"/>
        <v>30.406921776000001</v>
      </c>
      <c r="D3404" s="24">
        <f t="shared" si="319"/>
        <v>0</v>
      </c>
      <c r="E3404" s="18">
        <f>IF(G3404&gt;=0.3,(バックデータ一覧!$C$10*(バックデータ一覧!$C$12*計算過程!L3404+バックデータ一覧!$C$13*LN(計算過程!G3404)+バックデータ一覧!$C$14)^バックデータ一覧!$C$11+バックデータ一覧!$E$10*(計算過程!G3404/(バックデータ一覧!$E$12*計算過程!L3404+バックデータ一覧!$E$13*LN(計算過程!G3404)+バックデータ一覧!$E$14))^バックデータ一覧!$E$11)*計算過程!$W$11*10^-3,0)</f>
        <v>0</v>
      </c>
      <c r="F3404" s="18">
        <f>IF(G3404&lt;0.3,(バックデータ一覧!$C$10*(バックデータ一覧!$C$12*計算過程!L3404+バックデータ一覧!$C$13*LN(0.3)+バックデータ一覧!$C$14)^バックデータ一覧!$C$11+バックデータ一覧!$E$10*(0.3/(バックデータ一覧!$E$12*計算過程!L3404+バックデータ一覧!$E$13*LN(0.3)+バックデータ一覧!$E$14))^バックデータ一覧!$E$11)*計算過程!$W$11*計算過程!G3404/0.3*10^-3,0)</f>
        <v>0</v>
      </c>
      <c r="G3404" s="18">
        <f t="shared" si="320"/>
        <v>0</v>
      </c>
      <c r="H3404" s="18">
        <f t="shared" si="321"/>
        <v>0</v>
      </c>
      <c r="I3404" s="24">
        <v>0</v>
      </c>
      <c r="J3404" s="24">
        <v>0</v>
      </c>
      <c r="K3404" s="24">
        <v>0</v>
      </c>
      <c r="L3404" s="14">
        <f>貼り付けシート!C3404</f>
        <v>22.1</v>
      </c>
      <c r="M3404" s="14">
        <f>貼り付けシート!D3404</f>
        <v>7.3</v>
      </c>
      <c r="N3404" s="18">
        <f>貼り付けシート!E3404</f>
        <v>44.136291428348109</v>
      </c>
      <c r="O3404" s="18">
        <f>貼り付けシート!F3404</f>
        <v>0</v>
      </c>
      <c r="P3404" s="19">
        <f t="shared" si="322"/>
        <v>0</v>
      </c>
      <c r="Q3404" s="19">
        <f t="shared" si="323"/>
        <v>0</v>
      </c>
    </row>
    <row r="3405" spans="1:17">
      <c r="A3405" s="38">
        <v>41781</v>
      </c>
      <c r="B3405" s="49" t="s">
        <v>164</v>
      </c>
      <c r="C3405" s="24">
        <f t="shared" si="318"/>
        <v>30.406921776000001</v>
      </c>
      <c r="D3405" s="24">
        <f t="shared" si="319"/>
        <v>0</v>
      </c>
      <c r="E3405" s="18">
        <f>IF(G3405&gt;=0.3,(バックデータ一覧!$C$10*(バックデータ一覧!$C$12*計算過程!L3405+バックデータ一覧!$C$13*LN(計算過程!G3405)+バックデータ一覧!$C$14)^バックデータ一覧!$C$11+バックデータ一覧!$E$10*(計算過程!G3405/(バックデータ一覧!$E$12*計算過程!L3405+バックデータ一覧!$E$13*LN(計算過程!G3405)+バックデータ一覧!$E$14))^バックデータ一覧!$E$11)*計算過程!$W$11*10^-3,0)</f>
        <v>0</v>
      </c>
      <c r="F3405" s="18">
        <f>IF(G3405&lt;0.3,(バックデータ一覧!$C$10*(バックデータ一覧!$C$12*計算過程!L3405+バックデータ一覧!$C$13*LN(0.3)+バックデータ一覧!$C$14)^バックデータ一覧!$C$11+バックデータ一覧!$E$10*(0.3/(バックデータ一覧!$E$12*計算過程!L3405+バックデータ一覧!$E$13*LN(0.3)+バックデータ一覧!$E$14))^バックデータ一覧!$E$11)*計算過程!$W$11*計算過程!G3405/0.3*10^-3,0)</f>
        <v>0</v>
      </c>
      <c r="G3405" s="18">
        <f t="shared" si="320"/>
        <v>0</v>
      </c>
      <c r="H3405" s="18">
        <f t="shared" si="321"/>
        <v>0</v>
      </c>
      <c r="I3405" s="24">
        <v>0</v>
      </c>
      <c r="J3405" s="24">
        <v>0</v>
      </c>
      <c r="K3405" s="24">
        <v>0</v>
      </c>
      <c r="L3405" s="14">
        <f>貼り付けシート!C3405</f>
        <v>21.6</v>
      </c>
      <c r="M3405" s="14">
        <f>貼り付けシート!D3405</f>
        <v>7.4</v>
      </c>
      <c r="N3405" s="18">
        <f>貼り付けシート!E3405</f>
        <v>46.120770389027314</v>
      </c>
      <c r="O3405" s="18">
        <f>貼り付けシート!F3405</f>
        <v>0</v>
      </c>
      <c r="P3405" s="19">
        <f t="shared" si="322"/>
        <v>0</v>
      </c>
      <c r="Q3405" s="19">
        <f t="shared" si="323"/>
        <v>0</v>
      </c>
    </row>
    <row r="3406" spans="1:17">
      <c r="A3406" s="38">
        <v>41781</v>
      </c>
      <c r="B3406" s="49" t="s">
        <v>165</v>
      </c>
      <c r="C3406" s="24">
        <f t="shared" si="318"/>
        <v>30.406921776000001</v>
      </c>
      <c r="D3406" s="24">
        <f t="shared" si="319"/>
        <v>0</v>
      </c>
      <c r="E3406" s="18">
        <f>IF(G3406&gt;=0.3,(バックデータ一覧!$C$10*(バックデータ一覧!$C$12*計算過程!L3406+バックデータ一覧!$C$13*LN(計算過程!G3406)+バックデータ一覧!$C$14)^バックデータ一覧!$C$11+バックデータ一覧!$E$10*(計算過程!G3406/(バックデータ一覧!$E$12*計算過程!L3406+バックデータ一覧!$E$13*LN(計算過程!G3406)+バックデータ一覧!$E$14))^バックデータ一覧!$E$11)*計算過程!$W$11*10^-3,0)</f>
        <v>0</v>
      </c>
      <c r="F3406" s="18">
        <f>IF(G3406&lt;0.3,(バックデータ一覧!$C$10*(バックデータ一覧!$C$12*計算過程!L3406+バックデータ一覧!$C$13*LN(0.3)+バックデータ一覧!$C$14)^バックデータ一覧!$C$11+バックデータ一覧!$E$10*(0.3/(バックデータ一覧!$E$12*計算過程!L3406+バックデータ一覧!$E$13*LN(0.3)+バックデータ一覧!$E$14))^バックデータ一覧!$E$11)*計算過程!$W$11*計算過程!G3406/0.3*10^-3,0)</f>
        <v>0</v>
      </c>
      <c r="G3406" s="18">
        <f t="shared" si="320"/>
        <v>0</v>
      </c>
      <c r="H3406" s="18">
        <f t="shared" si="321"/>
        <v>0</v>
      </c>
      <c r="I3406" s="24">
        <v>0</v>
      </c>
      <c r="J3406" s="24">
        <v>0</v>
      </c>
      <c r="K3406" s="24">
        <v>0</v>
      </c>
      <c r="L3406" s="14">
        <f>貼り付けシート!C3406</f>
        <v>20.5</v>
      </c>
      <c r="M3406" s="14">
        <f>貼り付けシート!D3406</f>
        <v>7.6</v>
      </c>
      <c r="N3406" s="18">
        <f>貼り付けシート!E3406</f>
        <v>50.663432246463081</v>
      </c>
      <c r="O3406" s="18">
        <f>貼り付けシート!F3406</f>
        <v>0</v>
      </c>
      <c r="P3406" s="19">
        <f t="shared" si="322"/>
        <v>0</v>
      </c>
      <c r="Q3406" s="19">
        <f t="shared" si="323"/>
        <v>0</v>
      </c>
    </row>
    <row r="3407" spans="1:17">
      <c r="A3407" s="38">
        <v>41781</v>
      </c>
      <c r="B3407" s="49" t="s">
        <v>166</v>
      </c>
      <c r="C3407" s="24">
        <f t="shared" si="318"/>
        <v>30.406921776000001</v>
      </c>
      <c r="D3407" s="24">
        <f t="shared" si="319"/>
        <v>0</v>
      </c>
      <c r="E3407" s="18">
        <f>IF(G3407&gt;=0.3,(バックデータ一覧!$C$10*(バックデータ一覧!$C$12*計算過程!L3407+バックデータ一覧!$C$13*LN(計算過程!G3407)+バックデータ一覧!$C$14)^バックデータ一覧!$C$11+バックデータ一覧!$E$10*(計算過程!G3407/(バックデータ一覧!$E$12*計算過程!L3407+バックデータ一覧!$E$13*LN(計算過程!G3407)+バックデータ一覧!$E$14))^バックデータ一覧!$E$11)*計算過程!$W$11*10^-3,0)</f>
        <v>0</v>
      </c>
      <c r="F3407" s="18">
        <f>IF(G3407&lt;0.3,(バックデータ一覧!$C$10*(バックデータ一覧!$C$12*計算過程!L3407+バックデータ一覧!$C$13*LN(0.3)+バックデータ一覧!$C$14)^バックデータ一覧!$C$11+バックデータ一覧!$E$10*(0.3/(バックデータ一覧!$E$12*計算過程!L3407+バックデータ一覧!$E$13*LN(0.3)+バックデータ一覧!$E$14))^バックデータ一覧!$E$11)*計算過程!$W$11*計算過程!G3407/0.3*10^-3,0)</f>
        <v>0</v>
      </c>
      <c r="G3407" s="18">
        <f t="shared" si="320"/>
        <v>0</v>
      </c>
      <c r="H3407" s="18">
        <f t="shared" si="321"/>
        <v>0</v>
      </c>
      <c r="I3407" s="24">
        <v>0</v>
      </c>
      <c r="J3407" s="24">
        <v>0</v>
      </c>
      <c r="K3407" s="24">
        <v>0</v>
      </c>
      <c r="L3407" s="14">
        <f>貼り付けシート!C3407</f>
        <v>20.3</v>
      </c>
      <c r="M3407" s="14">
        <f>貼り付けシート!D3407</f>
        <v>7.9</v>
      </c>
      <c r="N3407" s="18">
        <f>貼り付けシート!E3407</f>
        <v>53.292383067236045</v>
      </c>
      <c r="O3407" s="18">
        <f>貼り付けシート!F3407</f>
        <v>0</v>
      </c>
      <c r="P3407" s="19">
        <f t="shared" si="322"/>
        <v>0</v>
      </c>
      <c r="Q3407" s="19">
        <f t="shared" si="323"/>
        <v>0</v>
      </c>
    </row>
    <row r="3408" spans="1:17">
      <c r="A3408" s="38">
        <v>41781</v>
      </c>
      <c r="B3408" s="49" t="s">
        <v>167</v>
      </c>
      <c r="C3408" s="24">
        <f t="shared" si="318"/>
        <v>30.406921776000001</v>
      </c>
      <c r="D3408" s="24">
        <f t="shared" si="319"/>
        <v>0</v>
      </c>
      <c r="E3408" s="18">
        <f>IF(G3408&gt;=0.3,(バックデータ一覧!$C$10*(バックデータ一覧!$C$12*計算過程!L3408+バックデータ一覧!$C$13*LN(計算過程!G3408)+バックデータ一覧!$C$14)^バックデータ一覧!$C$11+バックデータ一覧!$E$10*(計算過程!G3408/(バックデータ一覧!$E$12*計算過程!L3408+バックデータ一覧!$E$13*LN(計算過程!G3408)+バックデータ一覧!$E$14))^バックデータ一覧!$E$11)*計算過程!$W$11*10^-3,0)</f>
        <v>0</v>
      </c>
      <c r="F3408" s="18">
        <f>IF(G3408&lt;0.3,(バックデータ一覧!$C$10*(バックデータ一覧!$C$12*計算過程!L3408+バックデータ一覧!$C$13*LN(0.3)+バックデータ一覧!$C$14)^バックデータ一覧!$C$11+バックデータ一覧!$E$10*(0.3/(バックデータ一覧!$E$12*計算過程!L3408+バックデータ一覧!$E$13*LN(0.3)+バックデータ一覧!$E$14))^バックデータ一覧!$E$11)*計算過程!$W$11*計算過程!G3408/0.3*10^-3,0)</f>
        <v>0</v>
      </c>
      <c r="G3408" s="18">
        <f t="shared" si="320"/>
        <v>0</v>
      </c>
      <c r="H3408" s="18">
        <f t="shared" si="321"/>
        <v>0</v>
      </c>
      <c r="I3408" s="24">
        <v>0</v>
      </c>
      <c r="J3408" s="24">
        <v>0</v>
      </c>
      <c r="K3408" s="24">
        <v>0</v>
      </c>
      <c r="L3408" s="14">
        <f>貼り付けシート!C3408</f>
        <v>19.899999999999999</v>
      </c>
      <c r="M3408" s="14">
        <f>貼り付けシート!D3408</f>
        <v>7.6</v>
      </c>
      <c r="N3408" s="18">
        <f>貼り付けシート!E3408</f>
        <v>52.57887235997385</v>
      </c>
      <c r="O3408" s="18">
        <f>貼り付けシート!F3408</f>
        <v>0</v>
      </c>
      <c r="P3408" s="19">
        <f t="shared" si="322"/>
        <v>0</v>
      </c>
      <c r="Q3408" s="19">
        <f t="shared" si="323"/>
        <v>0</v>
      </c>
    </row>
    <row r="3409" spans="1:17">
      <c r="A3409" s="38">
        <v>41781</v>
      </c>
      <c r="B3409" s="49" t="s">
        <v>168</v>
      </c>
      <c r="C3409" s="24">
        <f t="shared" si="318"/>
        <v>30.406921776000001</v>
      </c>
      <c r="D3409" s="24">
        <f t="shared" si="319"/>
        <v>0</v>
      </c>
      <c r="E3409" s="18">
        <f>IF(G3409&gt;=0.3,(バックデータ一覧!$C$10*(バックデータ一覧!$C$12*計算過程!L3409+バックデータ一覧!$C$13*LN(計算過程!G3409)+バックデータ一覧!$C$14)^バックデータ一覧!$C$11+バックデータ一覧!$E$10*(計算過程!G3409/(バックデータ一覧!$E$12*計算過程!L3409+バックデータ一覧!$E$13*LN(計算過程!G3409)+バックデータ一覧!$E$14))^バックデータ一覧!$E$11)*計算過程!$W$11*10^-3,0)</f>
        <v>0</v>
      </c>
      <c r="F3409" s="18">
        <f>IF(G3409&lt;0.3,(バックデータ一覧!$C$10*(バックデータ一覧!$C$12*計算過程!L3409+バックデータ一覧!$C$13*LN(0.3)+バックデータ一覧!$C$14)^バックデータ一覧!$C$11+バックデータ一覧!$E$10*(0.3/(バックデータ一覧!$E$12*計算過程!L3409+バックデータ一覧!$E$13*LN(0.3)+バックデータ一覧!$E$14))^バックデータ一覧!$E$11)*計算過程!$W$11*計算過程!G3409/0.3*10^-3,0)</f>
        <v>0</v>
      </c>
      <c r="G3409" s="18">
        <f t="shared" si="320"/>
        <v>0</v>
      </c>
      <c r="H3409" s="18">
        <f t="shared" si="321"/>
        <v>0</v>
      </c>
      <c r="I3409" s="24">
        <v>0</v>
      </c>
      <c r="J3409" s="24">
        <v>0</v>
      </c>
      <c r="K3409" s="24">
        <v>0</v>
      </c>
      <c r="L3409" s="14">
        <f>貼り付けシート!C3409</f>
        <v>19.100000000000001</v>
      </c>
      <c r="M3409" s="14">
        <f>貼り付けシート!D3409</f>
        <v>7.4</v>
      </c>
      <c r="N3409" s="18">
        <f>貼り付けシート!E3409</f>
        <v>53.82362145700327</v>
      </c>
      <c r="O3409" s="18">
        <f>貼り付けシート!F3409</f>
        <v>0</v>
      </c>
      <c r="P3409" s="19">
        <f t="shared" si="322"/>
        <v>0</v>
      </c>
      <c r="Q3409" s="19">
        <f t="shared" si="323"/>
        <v>0</v>
      </c>
    </row>
    <row r="3410" spans="1:17">
      <c r="A3410" s="38">
        <v>41781</v>
      </c>
      <c r="B3410" s="49" t="s">
        <v>169</v>
      </c>
      <c r="C3410" s="24">
        <f t="shared" si="318"/>
        <v>30.406921776000001</v>
      </c>
      <c r="D3410" s="24">
        <f t="shared" si="319"/>
        <v>0</v>
      </c>
      <c r="E3410" s="18">
        <f>IF(G3410&gt;=0.3,(バックデータ一覧!$C$10*(バックデータ一覧!$C$12*計算過程!L3410+バックデータ一覧!$C$13*LN(計算過程!G3410)+バックデータ一覧!$C$14)^バックデータ一覧!$C$11+バックデータ一覧!$E$10*(計算過程!G3410/(バックデータ一覧!$E$12*計算過程!L3410+バックデータ一覧!$E$13*LN(計算過程!G3410)+バックデータ一覧!$E$14))^バックデータ一覧!$E$11)*計算過程!$W$11*10^-3,0)</f>
        <v>0</v>
      </c>
      <c r="F3410" s="18">
        <f>IF(G3410&lt;0.3,(バックデータ一覧!$C$10*(バックデータ一覧!$C$12*計算過程!L3410+バックデータ一覧!$C$13*LN(0.3)+バックデータ一覧!$C$14)^バックデータ一覧!$C$11+バックデータ一覧!$E$10*(0.3/(バックデータ一覧!$E$12*計算過程!L3410+バックデータ一覧!$E$13*LN(0.3)+バックデータ一覧!$E$14))^バックデータ一覧!$E$11)*計算過程!$W$11*計算過程!G3410/0.3*10^-3,0)</f>
        <v>0</v>
      </c>
      <c r="G3410" s="18">
        <f t="shared" si="320"/>
        <v>0</v>
      </c>
      <c r="H3410" s="18">
        <f t="shared" si="321"/>
        <v>0</v>
      </c>
      <c r="I3410" s="24">
        <v>0</v>
      </c>
      <c r="J3410" s="24">
        <v>0</v>
      </c>
      <c r="K3410" s="24">
        <v>0</v>
      </c>
      <c r="L3410" s="14">
        <f>貼り付けシート!C3410</f>
        <v>18.399999999999999</v>
      </c>
      <c r="M3410" s="14">
        <f>貼り付けシート!D3410</f>
        <v>7.2</v>
      </c>
      <c r="N3410" s="18">
        <f>貼り付けシート!E3410</f>
        <v>54.730165285353259</v>
      </c>
      <c r="O3410" s="18">
        <f>貼り付けシート!F3410</f>
        <v>0</v>
      </c>
      <c r="P3410" s="19">
        <f t="shared" si="322"/>
        <v>0</v>
      </c>
      <c r="Q3410" s="19">
        <f t="shared" si="323"/>
        <v>0</v>
      </c>
    </row>
    <row r="3411" spans="1:17">
      <c r="A3411" s="38">
        <v>41781</v>
      </c>
      <c r="B3411" s="49" t="s">
        <v>170</v>
      </c>
      <c r="C3411" s="24">
        <f t="shared" si="318"/>
        <v>30.406921776000001</v>
      </c>
      <c r="D3411" s="24">
        <f t="shared" si="319"/>
        <v>0</v>
      </c>
      <c r="E3411" s="18">
        <f>IF(G3411&gt;=0.3,(バックデータ一覧!$C$10*(バックデータ一覧!$C$12*計算過程!L3411+バックデータ一覧!$C$13*LN(計算過程!G3411)+バックデータ一覧!$C$14)^バックデータ一覧!$C$11+バックデータ一覧!$E$10*(計算過程!G3411/(バックデータ一覧!$E$12*計算過程!L3411+バックデータ一覧!$E$13*LN(計算過程!G3411)+バックデータ一覧!$E$14))^バックデータ一覧!$E$11)*計算過程!$W$11*10^-3,0)</f>
        <v>0</v>
      </c>
      <c r="F3411" s="18">
        <f>IF(G3411&lt;0.3,(バックデータ一覧!$C$10*(バックデータ一覧!$C$12*計算過程!L3411+バックデータ一覧!$C$13*LN(0.3)+バックデータ一覧!$C$14)^バックデータ一覧!$C$11+バックデータ一覧!$E$10*(0.3/(バックデータ一覧!$E$12*計算過程!L3411+バックデータ一覧!$E$13*LN(0.3)+バックデータ一覧!$E$14))^バックデータ一覧!$E$11)*計算過程!$W$11*計算過程!G3411/0.3*10^-3,0)</f>
        <v>0</v>
      </c>
      <c r="G3411" s="18">
        <f t="shared" si="320"/>
        <v>0</v>
      </c>
      <c r="H3411" s="18">
        <f t="shared" si="321"/>
        <v>0</v>
      </c>
      <c r="I3411" s="24">
        <v>0</v>
      </c>
      <c r="J3411" s="24">
        <v>0</v>
      </c>
      <c r="K3411" s="24">
        <v>0</v>
      </c>
      <c r="L3411" s="14">
        <f>貼り付けシート!C3411</f>
        <v>16</v>
      </c>
      <c r="M3411" s="14">
        <f>貼り付けシート!D3411</f>
        <v>7.7</v>
      </c>
      <c r="N3411" s="18">
        <f>貼り付けシート!E3411</f>
        <v>68.081060502947892</v>
      </c>
      <c r="O3411" s="18">
        <f>貼り付けシート!F3411</f>
        <v>0</v>
      </c>
      <c r="P3411" s="19">
        <f t="shared" si="322"/>
        <v>0</v>
      </c>
      <c r="Q3411" s="19">
        <f t="shared" si="323"/>
        <v>0</v>
      </c>
    </row>
    <row r="3412" spans="1:17">
      <c r="A3412" s="38">
        <v>41781</v>
      </c>
      <c r="B3412" s="49" t="s">
        <v>171</v>
      </c>
      <c r="C3412" s="24">
        <f t="shared" si="318"/>
        <v>30.406921776000001</v>
      </c>
      <c r="D3412" s="24">
        <f t="shared" si="319"/>
        <v>0</v>
      </c>
      <c r="E3412" s="18">
        <f>IF(G3412&gt;=0.3,(バックデータ一覧!$C$10*(バックデータ一覧!$C$12*計算過程!L3412+バックデータ一覧!$C$13*LN(計算過程!G3412)+バックデータ一覧!$C$14)^バックデータ一覧!$C$11+バックデータ一覧!$E$10*(計算過程!G3412/(バックデータ一覧!$E$12*計算過程!L3412+バックデータ一覧!$E$13*LN(計算過程!G3412)+バックデータ一覧!$E$14))^バックデータ一覧!$E$11)*計算過程!$W$11*10^-3,0)</f>
        <v>0</v>
      </c>
      <c r="F3412" s="18">
        <f>IF(G3412&lt;0.3,(バックデータ一覧!$C$10*(バックデータ一覧!$C$12*計算過程!L3412+バックデータ一覧!$C$13*LN(0.3)+バックデータ一覧!$C$14)^バックデータ一覧!$C$11+バックデータ一覧!$E$10*(0.3/(バックデータ一覧!$E$12*計算過程!L3412+バックデータ一覧!$E$13*LN(0.3)+バックデータ一覧!$E$14))^バックデータ一覧!$E$11)*計算過程!$W$11*計算過程!G3412/0.3*10^-3,0)</f>
        <v>0</v>
      </c>
      <c r="G3412" s="18">
        <f t="shared" si="320"/>
        <v>0</v>
      </c>
      <c r="H3412" s="18">
        <f t="shared" si="321"/>
        <v>0</v>
      </c>
      <c r="I3412" s="24">
        <v>0</v>
      </c>
      <c r="J3412" s="24">
        <v>0</v>
      </c>
      <c r="K3412" s="24">
        <v>0</v>
      </c>
      <c r="L3412" s="14">
        <f>貼り付けシート!C3412</f>
        <v>15.3</v>
      </c>
      <c r="M3412" s="14">
        <f>貼り付けシート!D3412</f>
        <v>8.1999999999999993</v>
      </c>
      <c r="N3412" s="18">
        <f>貼り付けシート!E3412</f>
        <v>75.767837400805874</v>
      </c>
      <c r="O3412" s="18">
        <f>貼り付けシート!F3412</f>
        <v>0</v>
      </c>
      <c r="P3412" s="19">
        <f t="shared" si="322"/>
        <v>0</v>
      </c>
      <c r="Q3412" s="19">
        <f t="shared" si="323"/>
        <v>0</v>
      </c>
    </row>
    <row r="3413" spans="1:17">
      <c r="A3413" s="38">
        <v>41781</v>
      </c>
      <c r="B3413" s="49" t="s">
        <v>172</v>
      </c>
      <c r="C3413" s="24">
        <f t="shared" si="318"/>
        <v>30.406921776000001</v>
      </c>
      <c r="D3413" s="24">
        <f t="shared" si="319"/>
        <v>0</v>
      </c>
      <c r="E3413" s="18">
        <f>IF(G3413&gt;=0.3,(バックデータ一覧!$C$10*(バックデータ一覧!$C$12*計算過程!L3413+バックデータ一覧!$C$13*LN(計算過程!G3413)+バックデータ一覧!$C$14)^バックデータ一覧!$C$11+バックデータ一覧!$E$10*(計算過程!G3413/(バックデータ一覧!$E$12*計算過程!L3413+バックデータ一覧!$E$13*LN(計算過程!G3413)+バックデータ一覧!$E$14))^バックデータ一覧!$E$11)*計算過程!$W$11*10^-3,0)</f>
        <v>0</v>
      </c>
      <c r="F3413" s="18">
        <f>IF(G3413&lt;0.3,(バックデータ一覧!$C$10*(バックデータ一覧!$C$12*計算過程!L3413+バックデータ一覧!$C$13*LN(0.3)+バックデータ一覧!$C$14)^バックデータ一覧!$C$11+バックデータ一覧!$E$10*(0.3/(バックデータ一覧!$E$12*計算過程!L3413+バックデータ一覧!$E$13*LN(0.3)+バックデータ一覧!$E$14))^バックデータ一覧!$E$11)*計算過程!$W$11*計算過程!G3413/0.3*10^-3,0)</f>
        <v>0</v>
      </c>
      <c r="G3413" s="18">
        <f t="shared" si="320"/>
        <v>0</v>
      </c>
      <c r="H3413" s="18">
        <f t="shared" si="321"/>
        <v>0</v>
      </c>
      <c r="I3413" s="24">
        <v>0</v>
      </c>
      <c r="J3413" s="24">
        <v>0</v>
      </c>
      <c r="K3413" s="24">
        <v>0</v>
      </c>
      <c r="L3413" s="14">
        <f>貼り付けシート!C3413</f>
        <v>14.4</v>
      </c>
      <c r="M3413" s="14">
        <f>貼り付けシート!D3413</f>
        <v>8.6999999999999993</v>
      </c>
      <c r="N3413" s="18">
        <f>貼り付けシート!E3413</f>
        <v>85.12349058791294</v>
      </c>
      <c r="O3413" s="18">
        <f>貼り付けシート!F3413</f>
        <v>0</v>
      </c>
      <c r="P3413" s="19">
        <f t="shared" si="322"/>
        <v>0</v>
      </c>
      <c r="Q3413" s="19">
        <f t="shared" si="323"/>
        <v>0</v>
      </c>
    </row>
    <row r="3414" spans="1:17">
      <c r="A3414" s="38">
        <v>41782</v>
      </c>
      <c r="B3414" s="49" t="s">
        <v>149</v>
      </c>
      <c r="C3414" s="24">
        <f t="shared" si="318"/>
        <v>30.406921776000001</v>
      </c>
      <c r="D3414" s="24">
        <f t="shared" si="319"/>
        <v>0</v>
      </c>
      <c r="E3414" s="18">
        <f>IF(G3414&gt;=0.3,(バックデータ一覧!$C$10*(バックデータ一覧!$C$12*計算過程!L3414+バックデータ一覧!$C$13*LN(計算過程!G3414)+バックデータ一覧!$C$14)^バックデータ一覧!$C$11+バックデータ一覧!$E$10*(計算過程!G3414/(バックデータ一覧!$E$12*計算過程!L3414+バックデータ一覧!$E$13*LN(計算過程!G3414)+バックデータ一覧!$E$14))^バックデータ一覧!$E$11)*計算過程!$W$11*10^-3,0)</f>
        <v>0</v>
      </c>
      <c r="F3414" s="18">
        <f>IF(G3414&lt;0.3,(バックデータ一覧!$C$10*(バックデータ一覧!$C$12*計算過程!L3414+バックデータ一覧!$C$13*LN(0.3)+バックデータ一覧!$C$14)^バックデータ一覧!$C$11+バックデータ一覧!$E$10*(0.3/(バックデータ一覧!$E$12*計算過程!L3414+バックデータ一覧!$E$13*LN(0.3)+バックデータ一覧!$E$14))^バックデータ一覧!$E$11)*計算過程!$W$11*計算過程!G3414/0.3*10^-3,0)</f>
        <v>0</v>
      </c>
      <c r="G3414" s="18">
        <f t="shared" si="320"/>
        <v>0</v>
      </c>
      <c r="H3414" s="18">
        <f t="shared" si="321"/>
        <v>0</v>
      </c>
      <c r="I3414" s="24">
        <v>0</v>
      </c>
      <c r="J3414" s="24">
        <v>0</v>
      </c>
      <c r="K3414" s="24">
        <v>0</v>
      </c>
      <c r="L3414" s="14">
        <f>貼り付けシート!C3414</f>
        <v>13.2</v>
      </c>
      <c r="M3414" s="14">
        <f>貼り付けシート!D3414</f>
        <v>8.4</v>
      </c>
      <c r="N3414" s="18">
        <f>貼り付けシート!E3414</f>
        <v>88.899546098551014</v>
      </c>
      <c r="O3414" s="18">
        <f>貼り付けシート!F3414</f>
        <v>0</v>
      </c>
      <c r="P3414" s="19">
        <f t="shared" si="322"/>
        <v>0</v>
      </c>
      <c r="Q3414" s="19">
        <f t="shared" si="323"/>
        <v>0</v>
      </c>
    </row>
    <row r="3415" spans="1:17">
      <c r="A3415" s="38">
        <v>41782</v>
      </c>
      <c r="B3415" s="49" t="s">
        <v>150</v>
      </c>
      <c r="C3415" s="24">
        <f t="shared" si="318"/>
        <v>30.406921776000001</v>
      </c>
      <c r="D3415" s="24">
        <f t="shared" si="319"/>
        <v>0</v>
      </c>
      <c r="E3415" s="18">
        <f>IF(G3415&gt;=0.3,(バックデータ一覧!$C$10*(バックデータ一覧!$C$12*計算過程!L3415+バックデータ一覧!$C$13*LN(計算過程!G3415)+バックデータ一覧!$C$14)^バックデータ一覧!$C$11+バックデータ一覧!$E$10*(計算過程!G3415/(バックデータ一覧!$E$12*計算過程!L3415+バックデータ一覧!$E$13*LN(計算過程!G3415)+バックデータ一覧!$E$14))^バックデータ一覧!$E$11)*計算過程!$W$11*10^-3,0)</f>
        <v>0</v>
      </c>
      <c r="F3415" s="18">
        <f>IF(G3415&lt;0.3,(バックデータ一覧!$C$10*(バックデータ一覧!$C$12*計算過程!L3415+バックデータ一覧!$C$13*LN(0.3)+バックデータ一覧!$C$14)^バックデータ一覧!$C$11+バックデータ一覧!$E$10*(0.3/(バックデータ一覧!$E$12*計算過程!L3415+バックデータ一覧!$E$13*LN(0.3)+バックデータ一覧!$E$14))^バックデータ一覧!$E$11)*計算過程!$W$11*計算過程!G3415/0.3*10^-3,0)</f>
        <v>0</v>
      </c>
      <c r="G3415" s="18">
        <f t="shared" si="320"/>
        <v>0</v>
      </c>
      <c r="H3415" s="18">
        <f t="shared" si="321"/>
        <v>0</v>
      </c>
      <c r="I3415" s="24">
        <v>0</v>
      </c>
      <c r="J3415" s="24">
        <v>0</v>
      </c>
      <c r="K3415" s="24">
        <v>0</v>
      </c>
      <c r="L3415" s="14">
        <f>貼り付けシート!C3415</f>
        <v>12.6</v>
      </c>
      <c r="M3415" s="14">
        <f>貼り付けシート!D3415</f>
        <v>8.1</v>
      </c>
      <c r="N3415" s="18">
        <f>貼り付けシート!E3415</f>
        <v>89.201951942844744</v>
      </c>
      <c r="O3415" s="18">
        <f>貼り付けシート!F3415</f>
        <v>0</v>
      </c>
      <c r="P3415" s="19">
        <f t="shared" si="322"/>
        <v>0</v>
      </c>
      <c r="Q3415" s="19">
        <f t="shared" si="323"/>
        <v>0</v>
      </c>
    </row>
    <row r="3416" spans="1:17">
      <c r="A3416" s="38">
        <v>41782</v>
      </c>
      <c r="B3416" s="49" t="s">
        <v>151</v>
      </c>
      <c r="C3416" s="24">
        <f t="shared" si="318"/>
        <v>30.406921776000001</v>
      </c>
      <c r="D3416" s="24">
        <f t="shared" si="319"/>
        <v>0</v>
      </c>
      <c r="E3416" s="18">
        <f>IF(G3416&gt;=0.3,(バックデータ一覧!$C$10*(バックデータ一覧!$C$12*計算過程!L3416+バックデータ一覧!$C$13*LN(計算過程!G3416)+バックデータ一覧!$C$14)^バックデータ一覧!$C$11+バックデータ一覧!$E$10*(計算過程!G3416/(バックデータ一覧!$E$12*計算過程!L3416+バックデータ一覧!$E$13*LN(計算過程!G3416)+バックデータ一覧!$E$14))^バックデータ一覧!$E$11)*計算過程!$W$11*10^-3,0)</f>
        <v>0</v>
      </c>
      <c r="F3416" s="18">
        <f>IF(G3416&lt;0.3,(バックデータ一覧!$C$10*(バックデータ一覧!$C$12*計算過程!L3416+バックデータ一覧!$C$13*LN(0.3)+バックデータ一覧!$C$14)^バックデータ一覧!$C$11+バックデータ一覧!$E$10*(0.3/(バックデータ一覧!$E$12*計算過程!L3416+バックデータ一覧!$E$13*LN(0.3)+バックデータ一覧!$E$14))^バックデータ一覧!$E$11)*計算過程!$W$11*計算過程!G3416/0.3*10^-3,0)</f>
        <v>0</v>
      </c>
      <c r="G3416" s="18">
        <f t="shared" si="320"/>
        <v>0</v>
      </c>
      <c r="H3416" s="18">
        <f t="shared" si="321"/>
        <v>0</v>
      </c>
      <c r="I3416" s="24">
        <v>0</v>
      </c>
      <c r="J3416" s="24">
        <v>0</v>
      </c>
      <c r="K3416" s="24">
        <v>0</v>
      </c>
      <c r="L3416" s="14">
        <f>貼り付けシート!C3416</f>
        <v>11.7</v>
      </c>
      <c r="M3416" s="14">
        <f>貼り付けシート!D3416</f>
        <v>7.9</v>
      </c>
      <c r="N3416" s="18">
        <f>貼り付けシート!E3416</f>
        <v>92.342178193015627</v>
      </c>
      <c r="O3416" s="18">
        <f>貼り付けシート!F3416</f>
        <v>0</v>
      </c>
      <c r="P3416" s="19">
        <f t="shared" si="322"/>
        <v>0</v>
      </c>
      <c r="Q3416" s="19">
        <f t="shared" si="323"/>
        <v>0</v>
      </c>
    </row>
    <row r="3417" spans="1:17">
      <c r="A3417" s="38">
        <v>41782</v>
      </c>
      <c r="B3417" s="49" t="s">
        <v>152</v>
      </c>
      <c r="C3417" s="24">
        <f t="shared" si="318"/>
        <v>30.406921776000001</v>
      </c>
      <c r="D3417" s="24">
        <f t="shared" si="319"/>
        <v>0</v>
      </c>
      <c r="E3417" s="18">
        <f>IF(G3417&gt;=0.3,(バックデータ一覧!$C$10*(バックデータ一覧!$C$12*計算過程!L3417+バックデータ一覧!$C$13*LN(計算過程!G3417)+バックデータ一覧!$C$14)^バックデータ一覧!$C$11+バックデータ一覧!$E$10*(計算過程!G3417/(バックデータ一覧!$E$12*計算過程!L3417+バックデータ一覧!$E$13*LN(計算過程!G3417)+バックデータ一覧!$E$14))^バックデータ一覧!$E$11)*計算過程!$W$11*10^-3,0)</f>
        <v>0</v>
      </c>
      <c r="F3417" s="18">
        <f>IF(G3417&lt;0.3,(バックデータ一覧!$C$10*(バックデータ一覧!$C$12*計算過程!L3417+バックデータ一覧!$C$13*LN(0.3)+バックデータ一覧!$C$14)^バックデータ一覧!$C$11+バックデータ一覧!$E$10*(0.3/(バックデータ一覧!$E$12*計算過程!L3417+バックデータ一覧!$E$13*LN(0.3)+バックデータ一覧!$E$14))^バックデータ一覧!$E$11)*計算過程!$W$11*計算過程!G3417/0.3*10^-3,0)</f>
        <v>0</v>
      </c>
      <c r="G3417" s="18">
        <f t="shared" si="320"/>
        <v>0</v>
      </c>
      <c r="H3417" s="18">
        <f t="shared" si="321"/>
        <v>0</v>
      </c>
      <c r="I3417" s="24">
        <v>0</v>
      </c>
      <c r="J3417" s="24">
        <v>0</v>
      </c>
      <c r="K3417" s="24">
        <v>0</v>
      </c>
      <c r="L3417" s="14">
        <f>貼り付けシート!C3417</f>
        <v>11.6</v>
      </c>
      <c r="M3417" s="14">
        <f>貼り付けシート!D3417</f>
        <v>7.6</v>
      </c>
      <c r="N3417" s="18">
        <f>貼り付けシート!E3417</f>
        <v>89.467540093457615</v>
      </c>
      <c r="O3417" s="18">
        <f>貼り付けシート!F3417</f>
        <v>0</v>
      </c>
      <c r="P3417" s="19">
        <f t="shared" si="322"/>
        <v>0</v>
      </c>
      <c r="Q3417" s="19">
        <f t="shared" si="323"/>
        <v>0</v>
      </c>
    </row>
    <row r="3418" spans="1:17">
      <c r="A3418" s="38">
        <v>41782</v>
      </c>
      <c r="B3418" s="49" t="s">
        <v>153</v>
      </c>
      <c r="C3418" s="24">
        <f t="shared" si="318"/>
        <v>30.406921776000001</v>
      </c>
      <c r="D3418" s="24">
        <f t="shared" si="319"/>
        <v>0</v>
      </c>
      <c r="E3418" s="18">
        <f>IF(G3418&gt;=0.3,(バックデータ一覧!$C$10*(バックデータ一覧!$C$12*計算過程!L3418+バックデータ一覧!$C$13*LN(計算過程!G3418)+バックデータ一覧!$C$14)^バックデータ一覧!$C$11+バックデータ一覧!$E$10*(計算過程!G3418/(バックデータ一覧!$E$12*計算過程!L3418+バックデータ一覧!$E$13*LN(計算過程!G3418)+バックデータ一覧!$E$14))^バックデータ一覧!$E$11)*計算過程!$W$11*10^-3,0)</f>
        <v>0</v>
      </c>
      <c r="F3418" s="18">
        <f>IF(G3418&lt;0.3,(バックデータ一覧!$C$10*(バックデータ一覧!$C$12*計算過程!L3418+バックデータ一覧!$C$13*LN(0.3)+バックデータ一覧!$C$14)^バックデータ一覧!$C$11+バックデータ一覧!$E$10*(0.3/(バックデータ一覧!$E$12*計算過程!L3418+バックデータ一覧!$E$13*LN(0.3)+バックデータ一覧!$E$14))^バックデータ一覧!$E$11)*計算過程!$W$11*計算過程!G3418/0.3*10^-3,0)</f>
        <v>0</v>
      </c>
      <c r="G3418" s="18">
        <f t="shared" si="320"/>
        <v>0</v>
      </c>
      <c r="H3418" s="18">
        <f t="shared" si="321"/>
        <v>0</v>
      </c>
      <c r="I3418" s="24">
        <v>0</v>
      </c>
      <c r="J3418" s="24">
        <v>0</v>
      </c>
      <c r="K3418" s="24">
        <v>0</v>
      </c>
      <c r="L3418" s="14">
        <f>貼り付けシート!C3418</f>
        <v>11</v>
      </c>
      <c r="M3418" s="14">
        <f>貼り付けシート!D3418</f>
        <v>7.3</v>
      </c>
      <c r="N3418" s="18">
        <f>貼り付けシート!E3418</f>
        <v>89.466745238280822</v>
      </c>
      <c r="O3418" s="18">
        <f>貼り付けシート!F3418</f>
        <v>0</v>
      </c>
      <c r="P3418" s="19">
        <f t="shared" si="322"/>
        <v>0</v>
      </c>
      <c r="Q3418" s="19">
        <f t="shared" si="323"/>
        <v>0</v>
      </c>
    </row>
    <row r="3419" spans="1:17">
      <c r="A3419" s="38">
        <v>41782</v>
      </c>
      <c r="B3419" s="49" t="s">
        <v>154</v>
      </c>
      <c r="C3419" s="24">
        <f t="shared" si="318"/>
        <v>30.406921776000001</v>
      </c>
      <c r="D3419" s="24">
        <f t="shared" si="319"/>
        <v>0</v>
      </c>
      <c r="E3419" s="18">
        <f>IF(G3419&gt;=0.3,(バックデータ一覧!$C$10*(バックデータ一覧!$C$12*計算過程!L3419+バックデータ一覧!$C$13*LN(計算過程!G3419)+バックデータ一覧!$C$14)^バックデータ一覧!$C$11+バックデータ一覧!$E$10*(計算過程!G3419/(バックデータ一覧!$E$12*計算過程!L3419+バックデータ一覧!$E$13*LN(計算過程!G3419)+バックデータ一覧!$E$14))^バックデータ一覧!$E$11)*計算過程!$W$11*10^-3,0)</f>
        <v>0</v>
      </c>
      <c r="F3419" s="18">
        <f>IF(G3419&lt;0.3,(バックデータ一覧!$C$10*(バックデータ一覧!$C$12*計算過程!L3419+バックデータ一覧!$C$13*LN(0.3)+バックデータ一覧!$C$14)^バックデータ一覧!$C$11+バックデータ一覧!$E$10*(0.3/(バックデータ一覧!$E$12*計算過程!L3419+バックデータ一覧!$E$13*LN(0.3)+バックデータ一覧!$E$14))^バックデータ一覧!$E$11)*計算過程!$W$11*計算過程!G3419/0.3*10^-3,0)</f>
        <v>0</v>
      </c>
      <c r="G3419" s="18">
        <f t="shared" si="320"/>
        <v>0</v>
      </c>
      <c r="H3419" s="18">
        <f t="shared" si="321"/>
        <v>0</v>
      </c>
      <c r="I3419" s="24">
        <v>0</v>
      </c>
      <c r="J3419" s="24">
        <v>0</v>
      </c>
      <c r="K3419" s="24">
        <v>0</v>
      </c>
      <c r="L3419" s="14">
        <f>貼り付けシート!C3419</f>
        <v>10.8</v>
      </c>
      <c r="M3419" s="14">
        <f>貼り付けシート!D3419</f>
        <v>7.2</v>
      </c>
      <c r="N3419" s="18">
        <f>貼り付けシート!E3419</f>
        <v>89.437278471285936</v>
      </c>
      <c r="O3419" s="18">
        <f>貼り付けシート!F3419</f>
        <v>0</v>
      </c>
      <c r="P3419" s="19">
        <f t="shared" si="322"/>
        <v>0</v>
      </c>
      <c r="Q3419" s="19">
        <f t="shared" si="323"/>
        <v>0</v>
      </c>
    </row>
    <row r="3420" spans="1:17">
      <c r="A3420" s="38">
        <v>41782</v>
      </c>
      <c r="B3420" s="49" t="s">
        <v>155</v>
      </c>
      <c r="C3420" s="24">
        <f t="shared" si="318"/>
        <v>30.406921776000001</v>
      </c>
      <c r="D3420" s="24">
        <f t="shared" si="319"/>
        <v>0</v>
      </c>
      <c r="E3420" s="18">
        <f>IF(G3420&gt;=0.3,(バックデータ一覧!$C$10*(バックデータ一覧!$C$12*計算過程!L3420+バックデータ一覧!$C$13*LN(計算過程!G3420)+バックデータ一覧!$C$14)^バックデータ一覧!$C$11+バックデータ一覧!$E$10*(計算過程!G3420/(バックデータ一覧!$E$12*計算過程!L3420+バックデータ一覧!$E$13*LN(計算過程!G3420)+バックデータ一覧!$E$14))^バックデータ一覧!$E$11)*計算過程!$W$11*10^-3,0)</f>
        <v>0</v>
      </c>
      <c r="F3420" s="18">
        <f>IF(G3420&lt;0.3,(バックデータ一覧!$C$10*(バックデータ一覧!$C$12*計算過程!L3420+バックデータ一覧!$C$13*LN(0.3)+バックデータ一覧!$C$14)^バックデータ一覧!$C$11+バックデータ一覧!$E$10*(0.3/(バックデータ一覧!$E$12*計算過程!L3420+バックデータ一覧!$E$13*LN(0.3)+バックデータ一覧!$E$14))^バックデータ一覧!$E$11)*計算過程!$W$11*計算過程!G3420/0.3*10^-3,0)</f>
        <v>0</v>
      </c>
      <c r="G3420" s="18">
        <f t="shared" si="320"/>
        <v>0</v>
      </c>
      <c r="H3420" s="18">
        <f t="shared" si="321"/>
        <v>0</v>
      </c>
      <c r="I3420" s="24">
        <v>0</v>
      </c>
      <c r="J3420" s="24">
        <v>0</v>
      </c>
      <c r="K3420" s="24">
        <v>0</v>
      </c>
      <c r="L3420" s="14">
        <f>貼り付けシート!C3420</f>
        <v>12.8</v>
      </c>
      <c r="M3420" s="14">
        <f>貼り付けシート!D3420</f>
        <v>6.7</v>
      </c>
      <c r="N3420" s="18">
        <f>貼り付けシート!E3420</f>
        <v>72.985018277800933</v>
      </c>
      <c r="O3420" s="18">
        <f>貼り付けシート!F3420</f>
        <v>0</v>
      </c>
      <c r="P3420" s="19">
        <f t="shared" si="322"/>
        <v>0</v>
      </c>
      <c r="Q3420" s="19">
        <f t="shared" si="323"/>
        <v>0</v>
      </c>
    </row>
    <row r="3421" spans="1:17">
      <c r="A3421" s="38">
        <v>41782</v>
      </c>
      <c r="B3421" s="49" t="s">
        <v>156</v>
      </c>
      <c r="C3421" s="24">
        <f t="shared" si="318"/>
        <v>30.406921776000001</v>
      </c>
      <c r="D3421" s="24">
        <f t="shared" si="319"/>
        <v>0</v>
      </c>
      <c r="E3421" s="18">
        <f>IF(G3421&gt;=0.3,(バックデータ一覧!$C$10*(バックデータ一覧!$C$12*計算過程!L3421+バックデータ一覧!$C$13*LN(計算過程!G3421)+バックデータ一覧!$C$14)^バックデータ一覧!$C$11+バックデータ一覧!$E$10*(計算過程!G3421/(バックデータ一覧!$E$12*計算過程!L3421+バックデータ一覧!$E$13*LN(計算過程!G3421)+バックデータ一覧!$E$14))^バックデータ一覧!$E$11)*計算過程!$W$11*10^-3,0)</f>
        <v>0</v>
      </c>
      <c r="F3421" s="18">
        <f>IF(G3421&lt;0.3,(バックデータ一覧!$C$10*(バックデータ一覧!$C$12*計算過程!L3421+バックデータ一覧!$C$13*LN(0.3)+バックデータ一覧!$C$14)^バックデータ一覧!$C$11+バックデータ一覧!$E$10*(0.3/(バックデータ一覧!$E$12*計算過程!L3421+バックデータ一覧!$E$13*LN(0.3)+バックデータ一覧!$E$14))^バックデータ一覧!$E$11)*計算過程!$W$11*計算過程!G3421/0.3*10^-3,0)</f>
        <v>0</v>
      </c>
      <c r="G3421" s="18">
        <f t="shared" si="320"/>
        <v>0</v>
      </c>
      <c r="H3421" s="18">
        <f t="shared" si="321"/>
        <v>0</v>
      </c>
      <c r="I3421" s="24">
        <v>0</v>
      </c>
      <c r="J3421" s="24">
        <v>0</v>
      </c>
      <c r="K3421" s="24">
        <v>0</v>
      </c>
      <c r="L3421" s="14">
        <f>貼り付けシート!C3421</f>
        <v>16.2</v>
      </c>
      <c r="M3421" s="14">
        <f>貼り付けシート!D3421</f>
        <v>6.3</v>
      </c>
      <c r="N3421" s="18">
        <f>貼り付けシート!E3421</f>
        <v>55.118398225633747</v>
      </c>
      <c r="O3421" s="18">
        <f>貼り付けシート!F3421</f>
        <v>0</v>
      </c>
      <c r="P3421" s="19">
        <f t="shared" si="322"/>
        <v>0</v>
      </c>
      <c r="Q3421" s="19">
        <f t="shared" si="323"/>
        <v>0</v>
      </c>
    </row>
    <row r="3422" spans="1:17">
      <c r="A3422" s="38">
        <v>41782</v>
      </c>
      <c r="B3422" s="49" t="s">
        <v>157</v>
      </c>
      <c r="C3422" s="24">
        <f t="shared" si="318"/>
        <v>30.406921776000001</v>
      </c>
      <c r="D3422" s="24">
        <f t="shared" si="319"/>
        <v>0</v>
      </c>
      <c r="E3422" s="18">
        <f>IF(G3422&gt;=0.3,(バックデータ一覧!$C$10*(バックデータ一覧!$C$12*計算過程!L3422+バックデータ一覧!$C$13*LN(計算過程!G3422)+バックデータ一覧!$C$14)^バックデータ一覧!$C$11+バックデータ一覧!$E$10*(計算過程!G3422/(バックデータ一覧!$E$12*計算過程!L3422+バックデータ一覧!$E$13*LN(計算過程!G3422)+バックデータ一覧!$E$14))^バックデータ一覧!$E$11)*計算過程!$W$11*10^-3,0)</f>
        <v>0</v>
      </c>
      <c r="F3422" s="18">
        <f>IF(G3422&lt;0.3,(バックデータ一覧!$C$10*(バックデータ一覧!$C$12*計算過程!L3422+バックデータ一覧!$C$13*LN(0.3)+バックデータ一覧!$C$14)^バックデータ一覧!$C$11+バックデータ一覧!$E$10*(0.3/(バックデータ一覧!$E$12*計算過程!L3422+バックデータ一覧!$E$13*LN(0.3)+バックデータ一覧!$E$14))^バックデータ一覧!$E$11)*計算過程!$W$11*計算過程!G3422/0.3*10^-3,0)</f>
        <v>0</v>
      </c>
      <c r="G3422" s="18">
        <f t="shared" si="320"/>
        <v>0</v>
      </c>
      <c r="H3422" s="18">
        <f t="shared" si="321"/>
        <v>0</v>
      </c>
      <c r="I3422" s="24">
        <v>0</v>
      </c>
      <c r="J3422" s="24">
        <v>0</v>
      </c>
      <c r="K3422" s="24">
        <v>0</v>
      </c>
      <c r="L3422" s="14">
        <f>貼り付けシート!C3422</f>
        <v>20</v>
      </c>
      <c r="M3422" s="14">
        <f>貼り付けシート!D3422</f>
        <v>6</v>
      </c>
      <c r="N3422" s="18">
        <f>貼り付けシート!E3422</f>
        <v>41.358302012713473</v>
      </c>
      <c r="O3422" s="18">
        <f>貼り付けシート!F3422</f>
        <v>0</v>
      </c>
      <c r="P3422" s="19">
        <f t="shared" si="322"/>
        <v>0</v>
      </c>
      <c r="Q3422" s="19">
        <f t="shared" si="323"/>
        <v>0</v>
      </c>
    </row>
    <row r="3423" spans="1:17">
      <c r="A3423" s="38">
        <v>41782</v>
      </c>
      <c r="B3423" s="49" t="s">
        <v>158</v>
      </c>
      <c r="C3423" s="24">
        <f t="shared" si="318"/>
        <v>30.406921776000001</v>
      </c>
      <c r="D3423" s="24">
        <f t="shared" si="319"/>
        <v>0</v>
      </c>
      <c r="E3423" s="18">
        <f>IF(G3423&gt;=0.3,(バックデータ一覧!$C$10*(バックデータ一覧!$C$12*計算過程!L3423+バックデータ一覧!$C$13*LN(計算過程!G3423)+バックデータ一覧!$C$14)^バックデータ一覧!$C$11+バックデータ一覧!$E$10*(計算過程!G3423/(バックデータ一覧!$E$12*計算過程!L3423+バックデータ一覧!$E$13*LN(計算過程!G3423)+バックデータ一覧!$E$14))^バックデータ一覧!$E$11)*計算過程!$W$11*10^-3,0)</f>
        <v>0</v>
      </c>
      <c r="F3423" s="18">
        <f>IF(G3423&lt;0.3,(バックデータ一覧!$C$10*(バックデータ一覧!$C$12*計算過程!L3423+バックデータ一覧!$C$13*LN(0.3)+バックデータ一覧!$C$14)^バックデータ一覧!$C$11+バックデータ一覧!$E$10*(0.3/(バックデータ一覧!$E$12*計算過程!L3423+バックデータ一覧!$E$13*LN(0.3)+バックデータ一覧!$E$14))^バックデータ一覧!$E$11)*計算過程!$W$11*計算過程!G3423/0.3*10^-3,0)</f>
        <v>0</v>
      </c>
      <c r="G3423" s="18">
        <f t="shared" si="320"/>
        <v>0</v>
      </c>
      <c r="H3423" s="18">
        <f t="shared" si="321"/>
        <v>0</v>
      </c>
      <c r="I3423" s="24">
        <v>0</v>
      </c>
      <c r="J3423" s="24">
        <v>0</v>
      </c>
      <c r="K3423" s="24">
        <v>0</v>
      </c>
      <c r="L3423" s="14">
        <f>貼り付けシート!C3423</f>
        <v>21.5</v>
      </c>
      <c r="M3423" s="14">
        <f>貼り付けシート!D3423</f>
        <v>6</v>
      </c>
      <c r="N3423" s="18">
        <f>貼り付けシート!E3423</f>
        <v>37.708692530127443</v>
      </c>
      <c r="O3423" s="18">
        <f>貼り付けシート!F3423</f>
        <v>0</v>
      </c>
      <c r="P3423" s="19">
        <f t="shared" si="322"/>
        <v>0</v>
      </c>
      <c r="Q3423" s="19">
        <f t="shared" si="323"/>
        <v>0</v>
      </c>
    </row>
    <row r="3424" spans="1:17">
      <c r="A3424" s="38">
        <v>41782</v>
      </c>
      <c r="B3424" s="49" t="s">
        <v>159</v>
      </c>
      <c r="C3424" s="24">
        <f t="shared" si="318"/>
        <v>30.406921776000001</v>
      </c>
      <c r="D3424" s="24">
        <f t="shared" si="319"/>
        <v>0</v>
      </c>
      <c r="E3424" s="18">
        <f>IF(G3424&gt;=0.3,(バックデータ一覧!$C$10*(バックデータ一覧!$C$12*計算過程!L3424+バックデータ一覧!$C$13*LN(計算過程!G3424)+バックデータ一覧!$C$14)^バックデータ一覧!$C$11+バックデータ一覧!$E$10*(計算過程!G3424/(バックデータ一覧!$E$12*計算過程!L3424+バックデータ一覧!$E$13*LN(計算過程!G3424)+バックデータ一覧!$E$14))^バックデータ一覧!$E$11)*計算過程!$W$11*10^-3,0)</f>
        <v>0</v>
      </c>
      <c r="F3424" s="18">
        <f>IF(G3424&lt;0.3,(バックデータ一覧!$C$10*(バックデータ一覧!$C$12*計算過程!L3424+バックデータ一覧!$C$13*LN(0.3)+バックデータ一覧!$C$14)^バックデータ一覧!$C$11+バックデータ一覧!$E$10*(0.3/(バックデータ一覧!$E$12*計算過程!L3424+バックデータ一覧!$E$13*LN(0.3)+バックデータ一覧!$E$14))^バックデータ一覧!$E$11)*計算過程!$W$11*計算過程!G3424/0.3*10^-3,0)</f>
        <v>0</v>
      </c>
      <c r="G3424" s="18">
        <f t="shared" si="320"/>
        <v>0</v>
      </c>
      <c r="H3424" s="18">
        <f t="shared" si="321"/>
        <v>0</v>
      </c>
      <c r="I3424" s="24">
        <v>0</v>
      </c>
      <c r="J3424" s="24">
        <v>0</v>
      </c>
      <c r="K3424" s="24">
        <v>0</v>
      </c>
      <c r="L3424" s="14">
        <f>貼り付けシート!C3424</f>
        <v>21.9</v>
      </c>
      <c r="M3424" s="14">
        <f>貼り付けシート!D3424</f>
        <v>6</v>
      </c>
      <c r="N3424" s="18">
        <f>貼り付けシート!E3424</f>
        <v>36.797689176063386</v>
      </c>
      <c r="O3424" s="18">
        <f>貼り付けシート!F3424</f>
        <v>0</v>
      </c>
      <c r="P3424" s="19">
        <f t="shared" si="322"/>
        <v>0</v>
      </c>
      <c r="Q3424" s="19">
        <f t="shared" si="323"/>
        <v>0</v>
      </c>
    </row>
    <row r="3425" spans="1:17">
      <c r="A3425" s="38">
        <v>41782</v>
      </c>
      <c r="B3425" s="49" t="s">
        <v>160</v>
      </c>
      <c r="C3425" s="24">
        <f t="shared" si="318"/>
        <v>30.406921776000001</v>
      </c>
      <c r="D3425" s="24">
        <f t="shared" si="319"/>
        <v>0</v>
      </c>
      <c r="E3425" s="18">
        <f>IF(G3425&gt;=0.3,(バックデータ一覧!$C$10*(バックデータ一覧!$C$12*計算過程!L3425+バックデータ一覧!$C$13*LN(計算過程!G3425)+バックデータ一覧!$C$14)^バックデータ一覧!$C$11+バックデータ一覧!$E$10*(計算過程!G3425/(バックデータ一覧!$E$12*計算過程!L3425+バックデータ一覧!$E$13*LN(計算過程!G3425)+バックデータ一覧!$E$14))^バックデータ一覧!$E$11)*計算過程!$W$11*10^-3,0)</f>
        <v>0</v>
      </c>
      <c r="F3425" s="18">
        <f>IF(G3425&lt;0.3,(バックデータ一覧!$C$10*(バックデータ一覧!$C$12*計算過程!L3425+バックデータ一覧!$C$13*LN(0.3)+バックデータ一覧!$C$14)^バックデータ一覧!$C$11+バックデータ一覧!$E$10*(0.3/(バックデータ一覧!$E$12*計算過程!L3425+バックデータ一覧!$E$13*LN(0.3)+バックデータ一覧!$E$14))^バックデータ一覧!$E$11)*計算過程!$W$11*計算過程!G3425/0.3*10^-3,0)</f>
        <v>0</v>
      </c>
      <c r="G3425" s="18">
        <f t="shared" si="320"/>
        <v>0</v>
      </c>
      <c r="H3425" s="18">
        <f t="shared" si="321"/>
        <v>0</v>
      </c>
      <c r="I3425" s="24">
        <v>0</v>
      </c>
      <c r="J3425" s="24">
        <v>0</v>
      </c>
      <c r="K3425" s="24">
        <v>0</v>
      </c>
      <c r="L3425" s="14">
        <f>貼り付けシート!C3425</f>
        <v>22.2</v>
      </c>
      <c r="M3425" s="14">
        <f>貼り付けシート!D3425</f>
        <v>6</v>
      </c>
      <c r="N3425" s="18">
        <f>貼り付けシート!E3425</f>
        <v>36.130689775524985</v>
      </c>
      <c r="O3425" s="18">
        <f>貼り付けシート!F3425</f>
        <v>0</v>
      </c>
      <c r="P3425" s="19">
        <f t="shared" si="322"/>
        <v>0</v>
      </c>
      <c r="Q3425" s="19">
        <f t="shared" si="323"/>
        <v>0</v>
      </c>
    </row>
    <row r="3426" spans="1:17">
      <c r="A3426" s="38">
        <v>41782</v>
      </c>
      <c r="B3426" s="49" t="s">
        <v>161</v>
      </c>
      <c r="C3426" s="24">
        <f t="shared" si="318"/>
        <v>30.406921776000001</v>
      </c>
      <c r="D3426" s="24">
        <f t="shared" si="319"/>
        <v>0</v>
      </c>
      <c r="E3426" s="18">
        <f>IF(G3426&gt;=0.3,(バックデータ一覧!$C$10*(バックデータ一覧!$C$12*計算過程!L3426+バックデータ一覧!$C$13*LN(計算過程!G3426)+バックデータ一覧!$C$14)^バックデータ一覧!$C$11+バックデータ一覧!$E$10*(計算過程!G3426/(バックデータ一覧!$E$12*計算過程!L3426+バックデータ一覧!$E$13*LN(計算過程!G3426)+バックデータ一覧!$E$14))^バックデータ一覧!$E$11)*計算過程!$W$11*10^-3,0)</f>
        <v>0</v>
      </c>
      <c r="F3426" s="18">
        <f>IF(G3426&lt;0.3,(バックデータ一覧!$C$10*(バックデータ一覧!$C$12*計算過程!L3426+バックデータ一覧!$C$13*LN(0.3)+バックデータ一覧!$C$14)^バックデータ一覧!$C$11+バックデータ一覧!$E$10*(0.3/(バックデータ一覧!$E$12*計算過程!L3426+バックデータ一覧!$E$13*LN(0.3)+バックデータ一覧!$E$14))^バックデータ一覧!$E$11)*計算過程!$W$11*計算過程!G3426/0.3*10^-3,0)</f>
        <v>0</v>
      </c>
      <c r="G3426" s="18">
        <f t="shared" si="320"/>
        <v>0</v>
      </c>
      <c r="H3426" s="18">
        <f t="shared" si="321"/>
        <v>0</v>
      </c>
      <c r="I3426" s="24">
        <v>0</v>
      </c>
      <c r="J3426" s="24">
        <v>0</v>
      </c>
      <c r="K3426" s="24">
        <v>0</v>
      </c>
      <c r="L3426" s="14">
        <f>貼り付けシート!C3426</f>
        <v>22.8</v>
      </c>
      <c r="M3426" s="14">
        <f>貼り付けシート!D3426</f>
        <v>5.6</v>
      </c>
      <c r="N3426" s="18">
        <f>貼り付けシート!E3426</f>
        <v>32.535383481273691</v>
      </c>
      <c r="O3426" s="18">
        <f>貼り付けシート!F3426</f>
        <v>0</v>
      </c>
      <c r="P3426" s="19">
        <f t="shared" si="322"/>
        <v>0</v>
      </c>
      <c r="Q3426" s="19">
        <f t="shared" si="323"/>
        <v>0</v>
      </c>
    </row>
    <row r="3427" spans="1:17">
      <c r="A3427" s="38">
        <v>41782</v>
      </c>
      <c r="B3427" s="49" t="s">
        <v>162</v>
      </c>
      <c r="C3427" s="24">
        <f t="shared" si="318"/>
        <v>30.406921776000001</v>
      </c>
      <c r="D3427" s="24">
        <f t="shared" si="319"/>
        <v>0</v>
      </c>
      <c r="E3427" s="18">
        <f>IF(G3427&gt;=0.3,(バックデータ一覧!$C$10*(バックデータ一覧!$C$12*計算過程!L3427+バックデータ一覧!$C$13*LN(計算過程!G3427)+バックデータ一覧!$C$14)^バックデータ一覧!$C$11+バックデータ一覧!$E$10*(計算過程!G3427/(バックデータ一覧!$E$12*計算過程!L3427+バックデータ一覧!$E$13*LN(計算過程!G3427)+バックデータ一覧!$E$14))^バックデータ一覧!$E$11)*計算過程!$W$11*10^-3,0)</f>
        <v>0</v>
      </c>
      <c r="F3427" s="18">
        <f>IF(G3427&lt;0.3,(バックデータ一覧!$C$10*(バックデータ一覧!$C$12*計算過程!L3427+バックデータ一覧!$C$13*LN(0.3)+バックデータ一覧!$C$14)^バックデータ一覧!$C$11+バックデータ一覧!$E$10*(0.3/(バックデータ一覧!$E$12*計算過程!L3427+バックデータ一覧!$E$13*LN(0.3)+バックデータ一覧!$E$14))^バックデータ一覧!$E$11)*計算過程!$W$11*計算過程!G3427/0.3*10^-3,0)</f>
        <v>0</v>
      </c>
      <c r="G3427" s="18">
        <f t="shared" si="320"/>
        <v>0</v>
      </c>
      <c r="H3427" s="18">
        <f t="shared" si="321"/>
        <v>0</v>
      </c>
      <c r="I3427" s="24">
        <v>0</v>
      </c>
      <c r="J3427" s="24">
        <v>0</v>
      </c>
      <c r="K3427" s="24">
        <v>0</v>
      </c>
      <c r="L3427" s="14">
        <f>貼り付けシート!C3427</f>
        <v>23.4</v>
      </c>
      <c r="M3427" s="14">
        <f>貼り付けシート!D3427</f>
        <v>5.4</v>
      </c>
      <c r="N3427" s="18">
        <f>貼り付けシート!E3427</f>
        <v>30.264877864931943</v>
      </c>
      <c r="O3427" s="18">
        <f>貼り付けシート!F3427</f>
        <v>0</v>
      </c>
      <c r="P3427" s="19">
        <f t="shared" si="322"/>
        <v>0</v>
      </c>
      <c r="Q3427" s="19">
        <f t="shared" si="323"/>
        <v>0</v>
      </c>
    </row>
    <row r="3428" spans="1:17">
      <c r="A3428" s="38">
        <v>41782</v>
      </c>
      <c r="B3428" s="49" t="s">
        <v>163</v>
      </c>
      <c r="C3428" s="24">
        <f t="shared" si="318"/>
        <v>30.406921776000001</v>
      </c>
      <c r="D3428" s="24">
        <f t="shared" si="319"/>
        <v>0</v>
      </c>
      <c r="E3428" s="18">
        <f>IF(G3428&gt;=0.3,(バックデータ一覧!$C$10*(バックデータ一覧!$C$12*計算過程!L3428+バックデータ一覧!$C$13*LN(計算過程!G3428)+バックデータ一覧!$C$14)^バックデータ一覧!$C$11+バックデータ一覧!$E$10*(計算過程!G3428/(バックデータ一覧!$E$12*計算過程!L3428+バックデータ一覧!$E$13*LN(計算過程!G3428)+バックデータ一覧!$E$14))^バックデータ一覧!$E$11)*計算過程!$W$11*10^-3,0)</f>
        <v>0</v>
      </c>
      <c r="F3428" s="18">
        <f>IF(G3428&lt;0.3,(バックデータ一覧!$C$10*(バックデータ一覧!$C$12*計算過程!L3428+バックデータ一覧!$C$13*LN(0.3)+バックデータ一覧!$C$14)^バックデータ一覧!$C$11+バックデータ一覧!$E$10*(0.3/(バックデータ一覧!$E$12*計算過程!L3428+バックデータ一覧!$E$13*LN(0.3)+バックデータ一覧!$E$14))^バックデータ一覧!$E$11)*計算過程!$W$11*計算過程!G3428/0.3*10^-3,0)</f>
        <v>0</v>
      </c>
      <c r="G3428" s="18">
        <f t="shared" si="320"/>
        <v>0</v>
      </c>
      <c r="H3428" s="18">
        <f t="shared" si="321"/>
        <v>0</v>
      </c>
      <c r="I3428" s="24">
        <v>0</v>
      </c>
      <c r="J3428" s="24">
        <v>0</v>
      </c>
      <c r="K3428" s="24">
        <v>0</v>
      </c>
      <c r="L3428" s="14">
        <f>貼り付けシート!C3428</f>
        <v>23.5</v>
      </c>
      <c r="M3428" s="14">
        <f>貼り付けシート!D3428</f>
        <v>5.2</v>
      </c>
      <c r="N3428" s="18">
        <f>貼り付けシート!E3428</f>
        <v>28.977915735759264</v>
      </c>
      <c r="O3428" s="18">
        <f>貼り付けシート!F3428</f>
        <v>0</v>
      </c>
      <c r="P3428" s="19">
        <f t="shared" si="322"/>
        <v>0</v>
      </c>
      <c r="Q3428" s="19">
        <f t="shared" si="323"/>
        <v>0</v>
      </c>
    </row>
    <row r="3429" spans="1:17">
      <c r="A3429" s="38">
        <v>41782</v>
      </c>
      <c r="B3429" s="49" t="s">
        <v>164</v>
      </c>
      <c r="C3429" s="24">
        <f t="shared" si="318"/>
        <v>30.406921776000001</v>
      </c>
      <c r="D3429" s="24">
        <f t="shared" si="319"/>
        <v>0</v>
      </c>
      <c r="E3429" s="18">
        <f>IF(G3429&gt;=0.3,(バックデータ一覧!$C$10*(バックデータ一覧!$C$12*計算過程!L3429+バックデータ一覧!$C$13*LN(計算過程!G3429)+バックデータ一覧!$C$14)^バックデータ一覧!$C$11+バックデータ一覧!$E$10*(計算過程!G3429/(バックデータ一覧!$E$12*計算過程!L3429+バックデータ一覧!$E$13*LN(計算過程!G3429)+バックデータ一覧!$E$14))^バックデータ一覧!$E$11)*計算過程!$W$11*10^-3,0)</f>
        <v>0</v>
      </c>
      <c r="F3429" s="18">
        <f>IF(G3429&lt;0.3,(バックデータ一覧!$C$10*(バックデータ一覧!$C$12*計算過程!L3429+バックデータ一覧!$C$13*LN(0.3)+バックデータ一覧!$C$14)^バックデータ一覧!$C$11+バックデータ一覧!$E$10*(0.3/(バックデータ一覧!$E$12*計算過程!L3429+バックデータ一覧!$E$13*LN(0.3)+バックデータ一覧!$E$14))^バックデータ一覧!$E$11)*計算過程!$W$11*計算過程!G3429/0.3*10^-3,0)</f>
        <v>0</v>
      </c>
      <c r="G3429" s="18">
        <f t="shared" si="320"/>
        <v>0</v>
      </c>
      <c r="H3429" s="18">
        <f t="shared" si="321"/>
        <v>0</v>
      </c>
      <c r="I3429" s="24">
        <v>0</v>
      </c>
      <c r="J3429" s="24">
        <v>0</v>
      </c>
      <c r="K3429" s="24">
        <v>0</v>
      </c>
      <c r="L3429" s="14">
        <f>貼り付けシート!C3429</f>
        <v>22.9</v>
      </c>
      <c r="M3429" s="14">
        <f>貼り付けシート!D3429</f>
        <v>6</v>
      </c>
      <c r="N3429" s="18">
        <f>貼り付けシート!E3429</f>
        <v>34.626655984614032</v>
      </c>
      <c r="O3429" s="18">
        <f>貼り付けシート!F3429</f>
        <v>0</v>
      </c>
      <c r="P3429" s="19">
        <f t="shared" si="322"/>
        <v>0</v>
      </c>
      <c r="Q3429" s="19">
        <f t="shared" si="323"/>
        <v>0</v>
      </c>
    </row>
    <row r="3430" spans="1:17">
      <c r="A3430" s="38">
        <v>41782</v>
      </c>
      <c r="B3430" s="49" t="s">
        <v>165</v>
      </c>
      <c r="C3430" s="24">
        <f t="shared" si="318"/>
        <v>30.406921776000001</v>
      </c>
      <c r="D3430" s="24">
        <f t="shared" si="319"/>
        <v>0</v>
      </c>
      <c r="E3430" s="18">
        <f>IF(G3430&gt;=0.3,(バックデータ一覧!$C$10*(バックデータ一覧!$C$12*計算過程!L3430+バックデータ一覧!$C$13*LN(計算過程!G3430)+バックデータ一覧!$C$14)^バックデータ一覧!$C$11+バックデータ一覧!$E$10*(計算過程!G3430/(バックデータ一覧!$E$12*計算過程!L3430+バックデータ一覧!$E$13*LN(計算過程!G3430)+バックデータ一覧!$E$14))^バックデータ一覧!$E$11)*計算過程!$W$11*10^-3,0)</f>
        <v>0</v>
      </c>
      <c r="F3430" s="18">
        <f>IF(G3430&lt;0.3,(バックデータ一覧!$C$10*(バックデータ一覧!$C$12*計算過程!L3430+バックデータ一覧!$C$13*LN(0.3)+バックデータ一覧!$C$14)^バックデータ一覧!$C$11+バックデータ一覧!$E$10*(0.3/(バックデータ一覧!$E$12*計算過程!L3430+バックデータ一覧!$E$13*LN(0.3)+バックデータ一覧!$E$14))^バックデータ一覧!$E$11)*計算過程!$W$11*計算過程!G3430/0.3*10^-3,0)</f>
        <v>0</v>
      </c>
      <c r="G3430" s="18">
        <f t="shared" si="320"/>
        <v>0</v>
      </c>
      <c r="H3430" s="18">
        <f t="shared" si="321"/>
        <v>0</v>
      </c>
      <c r="I3430" s="24">
        <v>0</v>
      </c>
      <c r="J3430" s="24">
        <v>0</v>
      </c>
      <c r="K3430" s="24">
        <v>0</v>
      </c>
      <c r="L3430" s="14">
        <f>貼り付けシート!C3430</f>
        <v>22</v>
      </c>
      <c r="M3430" s="14">
        <f>貼り付けシート!D3430</f>
        <v>6.8</v>
      </c>
      <c r="N3430" s="18">
        <f>貼り付けシート!E3430</f>
        <v>41.397602211480873</v>
      </c>
      <c r="O3430" s="18">
        <f>貼り付けシート!F3430</f>
        <v>0</v>
      </c>
      <c r="P3430" s="19">
        <f t="shared" si="322"/>
        <v>0</v>
      </c>
      <c r="Q3430" s="19">
        <f t="shared" si="323"/>
        <v>0</v>
      </c>
    </row>
    <row r="3431" spans="1:17">
      <c r="A3431" s="38">
        <v>41782</v>
      </c>
      <c r="B3431" s="49" t="s">
        <v>166</v>
      </c>
      <c r="C3431" s="24">
        <f t="shared" si="318"/>
        <v>30.406921776000001</v>
      </c>
      <c r="D3431" s="24">
        <f t="shared" si="319"/>
        <v>0</v>
      </c>
      <c r="E3431" s="18">
        <f>IF(G3431&gt;=0.3,(バックデータ一覧!$C$10*(バックデータ一覧!$C$12*計算過程!L3431+バックデータ一覧!$C$13*LN(計算過程!G3431)+バックデータ一覧!$C$14)^バックデータ一覧!$C$11+バックデータ一覧!$E$10*(計算過程!G3431/(バックデータ一覧!$E$12*計算過程!L3431+バックデータ一覧!$E$13*LN(計算過程!G3431)+バックデータ一覧!$E$14))^バックデータ一覧!$E$11)*計算過程!$W$11*10^-3,0)</f>
        <v>0</v>
      </c>
      <c r="F3431" s="18">
        <f>IF(G3431&lt;0.3,(バックデータ一覧!$C$10*(バックデータ一覧!$C$12*計算過程!L3431+バックデータ一覧!$C$13*LN(0.3)+バックデータ一覧!$C$14)^バックデータ一覧!$C$11+バックデータ一覧!$E$10*(0.3/(バックデータ一覧!$E$12*計算過程!L3431+バックデータ一覧!$E$13*LN(0.3)+バックデータ一覧!$E$14))^バックデータ一覧!$E$11)*計算過程!$W$11*計算過程!G3431/0.3*10^-3,0)</f>
        <v>0</v>
      </c>
      <c r="G3431" s="18">
        <f t="shared" si="320"/>
        <v>0</v>
      </c>
      <c r="H3431" s="18">
        <f t="shared" si="321"/>
        <v>0</v>
      </c>
      <c r="I3431" s="24">
        <v>0</v>
      </c>
      <c r="J3431" s="24">
        <v>0</v>
      </c>
      <c r="K3431" s="24">
        <v>0</v>
      </c>
      <c r="L3431" s="14">
        <f>貼り付けシート!C3431</f>
        <v>21.2</v>
      </c>
      <c r="M3431" s="14">
        <f>貼り付けシート!D3431</f>
        <v>7.7</v>
      </c>
      <c r="N3431" s="18">
        <f>貼り付けシート!E3431</f>
        <v>49.15798512696594</v>
      </c>
      <c r="O3431" s="18">
        <f>貼り付けシート!F3431</f>
        <v>0</v>
      </c>
      <c r="P3431" s="19">
        <f t="shared" si="322"/>
        <v>0</v>
      </c>
      <c r="Q3431" s="19">
        <f t="shared" si="323"/>
        <v>0</v>
      </c>
    </row>
    <row r="3432" spans="1:17">
      <c r="A3432" s="38">
        <v>41782</v>
      </c>
      <c r="B3432" s="49" t="s">
        <v>167</v>
      </c>
      <c r="C3432" s="24">
        <f t="shared" si="318"/>
        <v>30.406921776000001</v>
      </c>
      <c r="D3432" s="24">
        <f t="shared" si="319"/>
        <v>0</v>
      </c>
      <c r="E3432" s="18">
        <f>IF(G3432&gt;=0.3,(バックデータ一覧!$C$10*(バックデータ一覧!$C$12*計算過程!L3432+バックデータ一覧!$C$13*LN(計算過程!G3432)+バックデータ一覧!$C$14)^バックデータ一覧!$C$11+バックデータ一覧!$E$10*(計算過程!G3432/(バックデータ一覧!$E$12*計算過程!L3432+バックデータ一覧!$E$13*LN(計算過程!G3432)+バックデータ一覧!$E$14))^バックデータ一覧!$E$11)*計算過程!$W$11*10^-3,0)</f>
        <v>0</v>
      </c>
      <c r="F3432" s="18">
        <f>IF(G3432&lt;0.3,(バックデータ一覧!$C$10*(バックデータ一覧!$C$12*計算過程!L3432+バックデータ一覧!$C$13*LN(0.3)+バックデータ一覧!$C$14)^バックデータ一覧!$C$11+バックデータ一覧!$E$10*(0.3/(バックデータ一覧!$E$12*計算過程!L3432+バックデータ一覧!$E$13*LN(0.3)+バックデータ一覧!$E$14))^バックデータ一覧!$E$11)*計算過程!$W$11*計算過程!G3432/0.3*10^-3,0)</f>
        <v>0</v>
      </c>
      <c r="G3432" s="18">
        <f t="shared" si="320"/>
        <v>0</v>
      </c>
      <c r="H3432" s="18">
        <f t="shared" si="321"/>
        <v>0</v>
      </c>
      <c r="I3432" s="24">
        <v>0</v>
      </c>
      <c r="J3432" s="24">
        <v>0</v>
      </c>
      <c r="K3432" s="24">
        <v>0</v>
      </c>
      <c r="L3432" s="14">
        <f>貼り付けシート!C3432</f>
        <v>20.2</v>
      </c>
      <c r="M3432" s="14">
        <f>貼り付けシート!D3432</f>
        <v>8</v>
      </c>
      <c r="N3432" s="18">
        <f>貼り付けシート!E3432</f>
        <v>54.293040681507719</v>
      </c>
      <c r="O3432" s="18">
        <f>貼り付けシート!F3432</f>
        <v>0</v>
      </c>
      <c r="P3432" s="19">
        <f t="shared" si="322"/>
        <v>0</v>
      </c>
      <c r="Q3432" s="19">
        <f t="shared" si="323"/>
        <v>0</v>
      </c>
    </row>
    <row r="3433" spans="1:17">
      <c r="A3433" s="38">
        <v>41782</v>
      </c>
      <c r="B3433" s="49" t="s">
        <v>168</v>
      </c>
      <c r="C3433" s="24">
        <f t="shared" si="318"/>
        <v>30.406921776000001</v>
      </c>
      <c r="D3433" s="24">
        <f t="shared" si="319"/>
        <v>0</v>
      </c>
      <c r="E3433" s="18">
        <f>IF(G3433&gt;=0.3,(バックデータ一覧!$C$10*(バックデータ一覧!$C$12*計算過程!L3433+バックデータ一覧!$C$13*LN(計算過程!G3433)+バックデータ一覧!$C$14)^バックデータ一覧!$C$11+バックデータ一覧!$E$10*(計算過程!G3433/(バックデータ一覧!$E$12*計算過程!L3433+バックデータ一覧!$E$13*LN(計算過程!G3433)+バックデータ一覧!$E$14))^バックデータ一覧!$E$11)*計算過程!$W$11*10^-3,0)</f>
        <v>0</v>
      </c>
      <c r="F3433" s="18">
        <f>IF(G3433&lt;0.3,(バックデータ一覧!$C$10*(バックデータ一覧!$C$12*計算過程!L3433+バックデータ一覧!$C$13*LN(0.3)+バックデータ一覧!$C$14)^バックデータ一覧!$C$11+バックデータ一覧!$E$10*(0.3/(バックデータ一覧!$E$12*計算過程!L3433+バックデータ一覧!$E$13*LN(0.3)+バックデータ一覧!$E$14))^バックデータ一覧!$E$11)*計算過程!$W$11*計算過程!G3433/0.3*10^-3,0)</f>
        <v>0</v>
      </c>
      <c r="G3433" s="18">
        <f t="shared" si="320"/>
        <v>0</v>
      </c>
      <c r="H3433" s="18">
        <f t="shared" si="321"/>
        <v>0</v>
      </c>
      <c r="I3433" s="24">
        <v>0</v>
      </c>
      <c r="J3433" s="24">
        <v>0</v>
      </c>
      <c r="K3433" s="24">
        <v>0</v>
      </c>
      <c r="L3433" s="14">
        <f>貼り付けシート!C3433</f>
        <v>19.399999999999999</v>
      </c>
      <c r="M3433" s="14">
        <f>貼り付けシート!D3433</f>
        <v>8.3000000000000007</v>
      </c>
      <c r="N3433" s="18">
        <f>貼り付けシート!E3433</f>
        <v>59.16719168485767</v>
      </c>
      <c r="O3433" s="18">
        <f>貼り付けシート!F3433</f>
        <v>0</v>
      </c>
      <c r="P3433" s="19">
        <f t="shared" si="322"/>
        <v>0</v>
      </c>
      <c r="Q3433" s="19">
        <f t="shared" si="323"/>
        <v>0</v>
      </c>
    </row>
    <row r="3434" spans="1:17">
      <c r="A3434" s="38">
        <v>41782</v>
      </c>
      <c r="B3434" s="49" t="s">
        <v>169</v>
      </c>
      <c r="C3434" s="24">
        <f t="shared" si="318"/>
        <v>30.406921776000001</v>
      </c>
      <c r="D3434" s="24">
        <f t="shared" si="319"/>
        <v>0</v>
      </c>
      <c r="E3434" s="18">
        <f>IF(G3434&gt;=0.3,(バックデータ一覧!$C$10*(バックデータ一覧!$C$12*計算過程!L3434+バックデータ一覧!$C$13*LN(計算過程!G3434)+バックデータ一覧!$C$14)^バックデータ一覧!$C$11+バックデータ一覧!$E$10*(計算過程!G3434/(バックデータ一覧!$E$12*計算過程!L3434+バックデータ一覧!$E$13*LN(計算過程!G3434)+バックデータ一覧!$E$14))^バックデータ一覧!$E$11)*計算過程!$W$11*10^-3,0)</f>
        <v>0</v>
      </c>
      <c r="F3434" s="18">
        <f>IF(G3434&lt;0.3,(バックデータ一覧!$C$10*(バックデータ一覧!$C$12*計算過程!L3434+バックデータ一覧!$C$13*LN(0.3)+バックデータ一覧!$C$14)^バックデータ一覧!$C$11+バックデータ一覧!$E$10*(0.3/(バックデータ一覧!$E$12*計算過程!L3434+バックデータ一覧!$E$13*LN(0.3)+バックデータ一覧!$E$14))^バックデータ一覧!$E$11)*計算過程!$W$11*計算過程!G3434/0.3*10^-3,0)</f>
        <v>0</v>
      </c>
      <c r="G3434" s="18">
        <f t="shared" si="320"/>
        <v>0</v>
      </c>
      <c r="H3434" s="18">
        <f t="shared" si="321"/>
        <v>0</v>
      </c>
      <c r="I3434" s="24">
        <v>0</v>
      </c>
      <c r="J3434" s="24">
        <v>0</v>
      </c>
      <c r="K3434" s="24">
        <v>0</v>
      </c>
      <c r="L3434" s="14">
        <f>貼り付けシート!C3434</f>
        <v>17.399999999999999</v>
      </c>
      <c r="M3434" s="14">
        <f>貼り付けシート!D3434</f>
        <v>8.6999999999999993</v>
      </c>
      <c r="N3434" s="18">
        <f>貼り付けシート!E3434</f>
        <v>70.262527732453691</v>
      </c>
      <c r="O3434" s="18">
        <f>貼り付けシート!F3434</f>
        <v>0</v>
      </c>
      <c r="P3434" s="19">
        <f t="shared" si="322"/>
        <v>0</v>
      </c>
      <c r="Q3434" s="19">
        <f t="shared" si="323"/>
        <v>0</v>
      </c>
    </row>
    <row r="3435" spans="1:17">
      <c r="A3435" s="38">
        <v>41782</v>
      </c>
      <c r="B3435" s="49" t="s">
        <v>170</v>
      </c>
      <c r="C3435" s="24">
        <f t="shared" si="318"/>
        <v>30.406921776000001</v>
      </c>
      <c r="D3435" s="24">
        <f t="shared" si="319"/>
        <v>0</v>
      </c>
      <c r="E3435" s="18">
        <f>IF(G3435&gt;=0.3,(バックデータ一覧!$C$10*(バックデータ一覧!$C$12*計算過程!L3435+バックデータ一覧!$C$13*LN(計算過程!G3435)+バックデータ一覧!$C$14)^バックデータ一覧!$C$11+バックデータ一覧!$E$10*(計算過程!G3435/(バックデータ一覧!$E$12*計算過程!L3435+バックデータ一覧!$E$13*LN(計算過程!G3435)+バックデータ一覧!$E$14))^バックデータ一覧!$E$11)*計算過程!$W$11*10^-3,0)</f>
        <v>0</v>
      </c>
      <c r="F3435" s="18">
        <f>IF(G3435&lt;0.3,(バックデータ一覧!$C$10*(バックデータ一覧!$C$12*計算過程!L3435+バックデータ一覧!$C$13*LN(0.3)+バックデータ一覧!$C$14)^バックデータ一覧!$C$11+バックデータ一覧!$E$10*(0.3/(バックデータ一覧!$E$12*計算過程!L3435+バックデータ一覧!$E$13*LN(0.3)+バックデータ一覧!$E$14))^バックデータ一覧!$E$11)*計算過程!$W$11*計算過程!G3435/0.3*10^-3,0)</f>
        <v>0</v>
      </c>
      <c r="G3435" s="18">
        <f t="shared" si="320"/>
        <v>0</v>
      </c>
      <c r="H3435" s="18">
        <f t="shared" si="321"/>
        <v>0</v>
      </c>
      <c r="I3435" s="24">
        <v>0</v>
      </c>
      <c r="J3435" s="24">
        <v>0</v>
      </c>
      <c r="K3435" s="24">
        <v>0</v>
      </c>
      <c r="L3435" s="14">
        <f>貼り付けシート!C3435</f>
        <v>16</v>
      </c>
      <c r="M3435" s="14">
        <f>貼り付けシート!D3435</f>
        <v>8.4</v>
      </c>
      <c r="N3435" s="18">
        <f>貼り付けシート!E3435</f>
        <v>74.187777685809209</v>
      </c>
      <c r="O3435" s="18">
        <f>貼り付けシート!F3435</f>
        <v>0</v>
      </c>
      <c r="P3435" s="19">
        <f t="shared" si="322"/>
        <v>0</v>
      </c>
      <c r="Q3435" s="19">
        <f t="shared" si="323"/>
        <v>0</v>
      </c>
    </row>
    <row r="3436" spans="1:17">
      <c r="A3436" s="38">
        <v>41782</v>
      </c>
      <c r="B3436" s="49" t="s">
        <v>171</v>
      </c>
      <c r="C3436" s="24">
        <f t="shared" si="318"/>
        <v>30.406921776000001</v>
      </c>
      <c r="D3436" s="24">
        <f t="shared" si="319"/>
        <v>0</v>
      </c>
      <c r="E3436" s="18">
        <f>IF(G3436&gt;=0.3,(バックデータ一覧!$C$10*(バックデータ一覧!$C$12*計算過程!L3436+バックデータ一覧!$C$13*LN(計算過程!G3436)+バックデータ一覧!$C$14)^バックデータ一覧!$C$11+バックデータ一覧!$E$10*(計算過程!G3436/(バックデータ一覧!$E$12*計算過程!L3436+バックデータ一覧!$E$13*LN(計算過程!G3436)+バックデータ一覧!$E$14))^バックデータ一覧!$E$11)*計算過程!$W$11*10^-3,0)</f>
        <v>0</v>
      </c>
      <c r="F3436" s="18">
        <f>IF(G3436&lt;0.3,(バックデータ一覧!$C$10*(バックデータ一覧!$C$12*計算過程!L3436+バックデータ一覧!$C$13*LN(0.3)+バックデータ一覧!$C$14)^バックデータ一覧!$C$11+バックデータ一覧!$E$10*(0.3/(バックデータ一覧!$E$12*計算過程!L3436+バックデータ一覧!$E$13*LN(0.3)+バックデータ一覧!$E$14))^バックデータ一覧!$E$11)*計算過程!$W$11*計算過程!G3436/0.3*10^-3,0)</f>
        <v>0</v>
      </c>
      <c r="G3436" s="18">
        <f t="shared" si="320"/>
        <v>0</v>
      </c>
      <c r="H3436" s="18">
        <f t="shared" si="321"/>
        <v>0</v>
      </c>
      <c r="I3436" s="24">
        <v>0</v>
      </c>
      <c r="J3436" s="24">
        <v>0</v>
      </c>
      <c r="K3436" s="24">
        <v>0</v>
      </c>
      <c r="L3436" s="14">
        <f>貼り付けシート!C3436</f>
        <v>15.3</v>
      </c>
      <c r="M3436" s="14">
        <f>貼り付けシート!D3436</f>
        <v>8.1999999999999993</v>
      </c>
      <c r="N3436" s="18">
        <f>貼り付けシート!E3436</f>
        <v>75.767837400805874</v>
      </c>
      <c r="O3436" s="18">
        <f>貼り付けシート!F3436</f>
        <v>0</v>
      </c>
      <c r="P3436" s="19">
        <f t="shared" si="322"/>
        <v>0</v>
      </c>
      <c r="Q3436" s="19">
        <f t="shared" si="323"/>
        <v>0</v>
      </c>
    </row>
    <row r="3437" spans="1:17">
      <c r="A3437" s="38">
        <v>41782</v>
      </c>
      <c r="B3437" s="49" t="s">
        <v>172</v>
      </c>
      <c r="C3437" s="24">
        <f t="shared" si="318"/>
        <v>30.406921776000001</v>
      </c>
      <c r="D3437" s="24">
        <f t="shared" si="319"/>
        <v>0</v>
      </c>
      <c r="E3437" s="18">
        <f>IF(G3437&gt;=0.3,(バックデータ一覧!$C$10*(バックデータ一覧!$C$12*計算過程!L3437+バックデータ一覧!$C$13*LN(計算過程!G3437)+バックデータ一覧!$C$14)^バックデータ一覧!$C$11+バックデータ一覧!$E$10*(計算過程!G3437/(バックデータ一覧!$E$12*計算過程!L3437+バックデータ一覧!$E$13*LN(計算過程!G3437)+バックデータ一覧!$E$14))^バックデータ一覧!$E$11)*計算過程!$W$11*10^-3,0)</f>
        <v>0</v>
      </c>
      <c r="F3437" s="18">
        <f>IF(G3437&lt;0.3,(バックデータ一覧!$C$10*(バックデータ一覧!$C$12*計算過程!L3437+バックデータ一覧!$C$13*LN(0.3)+バックデータ一覧!$C$14)^バックデータ一覧!$C$11+バックデータ一覧!$E$10*(0.3/(バックデータ一覧!$E$12*計算過程!L3437+バックデータ一覧!$E$13*LN(0.3)+バックデータ一覧!$E$14))^バックデータ一覧!$E$11)*計算過程!$W$11*計算過程!G3437/0.3*10^-3,0)</f>
        <v>0</v>
      </c>
      <c r="G3437" s="18">
        <f t="shared" si="320"/>
        <v>0</v>
      </c>
      <c r="H3437" s="18">
        <f t="shared" si="321"/>
        <v>0</v>
      </c>
      <c r="I3437" s="24">
        <v>0</v>
      </c>
      <c r="J3437" s="24">
        <v>0</v>
      </c>
      <c r="K3437" s="24">
        <v>0</v>
      </c>
      <c r="L3437" s="14">
        <f>貼り付けシート!C3437</f>
        <v>14.4</v>
      </c>
      <c r="M3437" s="14">
        <f>貼り付けシート!D3437</f>
        <v>8</v>
      </c>
      <c r="N3437" s="18">
        <f>貼り付けシート!E3437</f>
        <v>78.361445741721155</v>
      </c>
      <c r="O3437" s="18">
        <f>貼り付けシート!F3437</f>
        <v>0</v>
      </c>
      <c r="P3437" s="19">
        <f t="shared" si="322"/>
        <v>0</v>
      </c>
      <c r="Q3437" s="19">
        <f t="shared" si="323"/>
        <v>0</v>
      </c>
    </row>
    <row r="3438" spans="1:17">
      <c r="A3438" s="38">
        <v>41783</v>
      </c>
      <c r="B3438" s="49" t="s">
        <v>149</v>
      </c>
      <c r="C3438" s="24">
        <f t="shared" si="318"/>
        <v>30.406921776000001</v>
      </c>
      <c r="D3438" s="24">
        <f t="shared" si="319"/>
        <v>0</v>
      </c>
      <c r="E3438" s="18">
        <f>IF(G3438&gt;=0.3,(バックデータ一覧!$C$10*(バックデータ一覧!$C$12*計算過程!L3438+バックデータ一覧!$C$13*LN(計算過程!G3438)+バックデータ一覧!$C$14)^バックデータ一覧!$C$11+バックデータ一覧!$E$10*(計算過程!G3438/(バックデータ一覧!$E$12*計算過程!L3438+バックデータ一覧!$E$13*LN(計算過程!G3438)+バックデータ一覧!$E$14))^バックデータ一覧!$E$11)*計算過程!$W$11*10^-3,0)</f>
        <v>0</v>
      </c>
      <c r="F3438" s="18">
        <f>IF(G3438&lt;0.3,(バックデータ一覧!$C$10*(バックデータ一覧!$C$12*計算過程!L3438+バックデータ一覧!$C$13*LN(0.3)+バックデータ一覧!$C$14)^バックデータ一覧!$C$11+バックデータ一覧!$E$10*(0.3/(バックデータ一覧!$E$12*計算過程!L3438+バックデータ一覧!$E$13*LN(0.3)+バックデータ一覧!$E$14))^バックデータ一覧!$E$11)*計算過程!$W$11*計算過程!G3438/0.3*10^-3,0)</f>
        <v>0</v>
      </c>
      <c r="G3438" s="18">
        <f t="shared" si="320"/>
        <v>0</v>
      </c>
      <c r="H3438" s="18">
        <f t="shared" si="321"/>
        <v>0</v>
      </c>
      <c r="I3438" s="24">
        <v>0</v>
      </c>
      <c r="J3438" s="24">
        <v>0</v>
      </c>
      <c r="K3438" s="24">
        <v>0</v>
      </c>
      <c r="L3438" s="14">
        <f>貼り付けシート!C3438</f>
        <v>13.8</v>
      </c>
      <c r="M3438" s="14">
        <f>貼り付けシート!D3438</f>
        <v>8</v>
      </c>
      <c r="N3438" s="18">
        <f>貼り付けシート!E3438</f>
        <v>81.471204415074453</v>
      </c>
      <c r="O3438" s="18">
        <f>貼り付けシート!F3438</f>
        <v>0</v>
      </c>
      <c r="P3438" s="19">
        <f t="shared" si="322"/>
        <v>0</v>
      </c>
      <c r="Q3438" s="19">
        <f t="shared" si="323"/>
        <v>0</v>
      </c>
    </row>
    <row r="3439" spans="1:17">
      <c r="A3439" s="38">
        <v>41783</v>
      </c>
      <c r="B3439" s="49" t="s">
        <v>150</v>
      </c>
      <c r="C3439" s="24">
        <f t="shared" si="318"/>
        <v>30.406921776000001</v>
      </c>
      <c r="D3439" s="24">
        <f t="shared" si="319"/>
        <v>0</v>
      </c>
      <c r="E3439" s="18">
        <f>IF(G3439&gt;=0.3,(バックデータ一覧!$C$10*(バックデータ一覧!$C$12*計算過程!L3439+バックデータ一覧!$C$13*LN(計算過程!G3439)+バックデータ一覧!$C$14)^バックデータ一覧!$C$11+バックデータ一覧!$E$10*(計算過程!G3439/(バックデータ一覧!$E$12*計算過程!L3439+バックデータ一覧!$E$13*LN(計算過程!G3439)+バックデータ一覧!$E$14))^バックデータ一覧!$E$11)*計算過程!$W$11*10^-3,0)</f>
        <v>0</v>
      </c>
      <c r="F3439" s="18">
        <f>IF(G3439&lt;0.3,(バックデータ一覧!$C$10*(バックデータ一覧!$C$12*計算過程!L3439+バックデータ一覧!$C$13*LN(0.3)+バックデータ一覧!$C$14)^バックデータ一覧!$C$11+バックデータ一覧!$E$10*(0.3/(バックデータ一覧!$E$12*計算過程!L3439+バックデータ一覧!$E$13*LN(0.3)+バックデータ一覧!$E$14))^バックデータ一覧!$E$11)*計算過程!$W$11*計算過程!G3439/0.3*10^-3,0)</f>
        <v>0</v>
      </c>
      <c r="G3439" s="18">
        <f t="shared" si="320"/>
        <v>0</v>
      </c>
      <c r="H3439" s="18">
        <f t="shared" si="321"/>
        <v>0</v>
      </c>
      <c r="I3439" s="24">
        <v>0</v>
      </c>
      <c r="J3439" s="24">
        <v>0</v>
      </c>
      <c r="K3439" s="24">
        <v>0</v>
      </c>
      <c r="L3439" s="14">
        <f>貼り付けシート!C3439</f>
        <v>13.6</v>
      </c>
      <c r="M3439" s="14">
        <f>貼り付けシート!D3439</f>
        <v>8</v>
      </c>
      <c r="N3439" s="18">
        <f>貼り付けシート!E3439</f>
        <v>82.538353670325222</v>
      </c>
      <c r="O3439" s="18">
        <f>貼り付けシート!F3439</f>
        <v>0</v>
      </c>
      <c r="P3439" s="19">
        <f t="shared" si="322"/>
        <v>0</v>
      </c>
      <c r="Q3439" s="19">
        <f t="shared" si="323"/>
        <v>0</v>
      </c>
    </row>
    <row r="3440" spans="1:17">
      <c r="A3440" s="38">
        <v>41783</v>
      </c>
      <c r="B3440" s="49" t="s">
        <v>151</v>
      </c>
      <c r="C3440" s="24">
        <f t="shared" si="318"/>
        <v>30.406921776000001</v>
      </c>
      <c r="D3440" s="24">
        <f t="shared" si="319"/>
        <v>0</v>
      </c>
      <c r="E3440" s="18">
        <f>IF(G3440&gt;=0.3,(バックデータ一覧!$C$10*(バックデータ一覧!$C$12*計算過程!L3440+バックデータ一覧!$C$13*LN(計算過程!G3440)+バックデータ一覧!$C$14)^バックデータ一覧!$C$11+バックデータ一覧!$E$10*(計算過程!G3440/(バックデータ一覧!$E$12*計算過程!L3440+バックデータ一覧!$E$13*LN(計算過程!G3440)+バックデータ一覧!$E$14))^バックデータ一覧!$E$11)*計算過程!$W$11*10^-3,0)</f>
        <v>0</v>
      </c>
      <c r="F3440" s="18">
        <f>IF(G3440&lt;0.3,(バックデータ一覧!$C$10*(バックデータ一覧!$C$12*計算過程!L3440+バックデータ一覧!$C$13*LN(0.3)+バックデータ一覧!$C$14)^バックデータ一覧!$C$11+バックデータ一覧!$E$10*(0.3/(バックデータ一覧!$E$12*計算過程!L3440+バックデータ一覧!$E$13*LN(0.3)+バックデータ一覧!$E$14))^バックデータ一覧!$E$11)*計算過程!$W$11*計算過程!G3440/0.3*10^-3,0)</f>
        <v>0</v>
      </c>
      <c r="G3440" s="18">
        <f t="shared" si="320"/>
        <v>0</v>
      </c>
      <c r="H3440" s="18">
        <f t="shared" si="321"/>
        <v>0</v>
      </c>
      <c r="I3440" s="24">
        <v>0</v>
      </c>
      <c r="J3440" s="24">
        <v>0</v>
      </c>
      <c r="K3440" s="24">
        <v>0</v>
      </c>
      <c r="L3440" s="14">
        <f>貼り付けシート!C3440</f>
        <v>13.4</v>
      </c>
      <c r="M3440" s="14">
        <f>貼り付けシート!D3440</f>
        <v>8.1</v>
      </c>
      <c r="N3440" s="18">
        <f>貼り付けシート!E3440</f>
        <v>84.653025598052537</v>
      </c>
      <c r="O3440" s="18">
        <f>貼り付けシート!F3440</f>
        <v>0</v>
      </c>
      <c r="P3440" s="19">
        <f t="shared" si="322"/>
        <v>0</v>
      </c>
      <c r="Q3440" s="19">
        <f t="shared" si="323"/>
        <v>0</v>
      </c>
    </row>
    <row r="3441" spans="1:17">
      <c r="A3441" s="38">
        <v>41783</v>
      </c>
      <c r="B3441" s="49" t="s">
        <v>152</v>
      </c>
      <c r="C3441" s="24">
        <f t="shared" si="318"/>
        <v>30.406921776000001</v>
      </c>
      <c r="D3441" s="24">
        <f t="shared" si="319"/>
        <v>0</v>
      </c>
      <c r="E3441" s="18">
        <f>IF(G3441&gt;=0.3,(バックデータ一覧!$C$10*(バックデータ一覧!$C$12*計算過程!L3441+バックデータ一覧!$C$13*LN(計算過程!G3441)+バックデータ一覧!$C$14)^バックデータ一覧!$C$11+バックデータ一覧!$E$10*(計算過程!G3441/(バックデータ一覧!$E$12*計算過程!L3441+バックデータ一覧!$E$13*LN(計算過程!G3441)+バックデータ一覧!$E$14))^バックデータ一覧!$E$11)*計算過程!$W$11*10^-3,0)</f>
        <v>0</v>
      </c>
      <c r="F3441" s="18">
        <f>IF(G3441&lt;0.3,(バックデータ一覧!$C$10*(バックデータ一覧!$C$12*計算過程!L3441+バックデータ一覧!$C$13*LN(0.3)+バックデータ一覧!$C$14)^バックデータ一覧!$C$11+バックデータ一覧!$E$10*(0.3/(バックデータ一覧!$E$12*計算過程!L3441+バックデータ一覧!$E$13*LN(0.3)+バックデータ一覧!$E$14))^バックデータ一覧!$E$11)*計算過程!$W$11*計算過程!G3441/0.3*10^-3,0)</f>
        <v>0</v>
      </c>
      <c r="G3441" s="18">
        <f t="shared" si="320"/>
        <v>0</v>
      </c>
      <c r="H3441" s="18">
        <f t="shared" si="321"/>
        <v>0</v>
      </c>
      <c r="I3441" s="24">
        <v>0</v>
      </c>
      <c r="J3441" s="24">
        <v>0</v>
      </c>
      <c r="K3441" s="24">
        <v>0</v>
      </c>
      <c r="L3441" s="14">
        <f>貼り付けシート!C3441</f>
        <v>13.2</v>
      </c>
      <c r="M3441" s="14">
        <f>貼り付けシート!D3441</f>
        <v>8</v>
      </c>
      <c r="N3441" s="18">
        <f>貼り付けシート!E3441</f>
        <v>84.719990718861013</v>
      </c>
      <c r="O3441" s="18">
        <f>貼り付けシート!F3441</f>
        <v>0</v>
      </c>
      <c r="P3441" s="19">
        <f t="shared" si="322"/>
        <v>0</v>
      </c>
      <c r="Q3441" s="19">
        <f t="shared" si="323"/>
        <v>0</v>
      </c>
    </row>
    <row r="3442" spans="1:17">
      <c r="A3442" s="38">
        <v>41783</v>
      </c>
      <c r="B3442" s="49" t="s">
        <v>153</v>
      </c>
      <c r="C3442" s="24">
        <f t="shared" si="318"/>
        <v>30.406921776000001</v>
      </c>
      <c r="D3442" s="24">
        <f t="shared" si="319"/>
        <v>0</v>
      </c>
      <c r="E3442" s="18">
        <f>IF(G3442&gt;=0.3,(バックデータ一覧!$C$10*(バックデータ一覧!$C$12*計算過程!L3442+バックデータ一覧!$C$13*LN(計算過程!G3442)+バックデータ一覧!$C$14)^バックデータ一覧!$C$11+バックデータ一覧!$E$10*(計算過程!G3442/(バックデータ一覧!$E$12*計算過程!L3442+バックデータ一覧!$E$13*LN(計算過程!G3442)+バックデータ一覧!$E$14))^バックデータ一覧!$E$11)*計算過程!$W$11*10^-3,0)</f>
        <v>0</v>
      </c>
      <c r="F3442" s="18">
        <f>IF(G3442&lt;0.3,(バックデータ一覧!$C$10*(バックデータ一覧!$C$12*計算過程!L3442+バックデータ一覧!$C$13*LN(0.3)+バックデータ一覧!$C$14)^バックデータ一覧!$C$11+バックデータ一覧!$E$10*(0.3/(バックデータ一覧!$E$12*計算過程!L3442+バックデータ一覧!$E$13*LN(0.3)+バックデータ一覧!$E$14))^バックデータ一覧!$E$11)*計算過程!$W$11*計算過程!G3442/0.3*10^-3,0)</f>
        <v>0</v>
      </c>
      <c r="G3442" s="18">
        <f t="shared" si="320"/>
        <v>0</v>
      </c>
      <c r="H3442" s="18">
        <f t="shared" si="321"/>
        <v>0</v>
      </c>
      <c r="I3442" s="24">
        <v>0</v>
      </c>
      <c r="J3442" s="24">
        <v>0</v>
      </c>
      <c r="K3442" s="24">
        <v>0</v>
      </c>
      <c r="L3442" s="14">
        <f>貼り付けシート!C3442</f>
        <v>13</v>
      </c>
      <c r="M3442" s="14">
        <f>貼り付けシート!D3442</f>
        <v>7.9</v>
      </c>
      <c r="N3442" s="18">
        <f>貼り付けシート!E3442</f>
        <v>84.775510967402937</v>
      </c>
      <c r="O3442" s="18">
        <f>貼り付けシート!F3442</f>
        <v>0</v>
      </c>
      <c r="P3442" s="19">
        <f t="shared" si="322"/>
        <v>0</v>
      </c>
      <c r="Q3442" s="19">
        <f t="shared" si="323"/>
        <v>0</v>
      </c>
    </row>
    <row r="3443" spans="1:17">
      <c r="A3443" s="38">
        <v>41783</v>
      </c>
      <c r="B3443" s="49" t="s">
        <v>154</v>
      </c>
      <c r="C3443" s="24">
        <f t="shared" si="318"/>
        <v>30.406921776000001</v>
      </c>
      <c r="D3443" s="24">
        <f t="shared" si="319"/>
        <v>0</v>
      </c>
      <c r="E3443" s="18">
        <f>IF(G3443&gt;=0.3,(バックデータ一覧!$C$10*(バックデータ一覧!$C$12*計算過程!L3443+バックデータ一覧!$C$13*LN(計算過程!G3443)+バックデータ一覧!$C$14)^バックデータ一覧!$C$11+バックデータ一覧!$E$10*(計算過程!G3443/(バックデータ一覧!$E$12*計算過程!L3443+バックデータ一覧!$E$13*LN(計算過程!G3443)+バックデータ一覧!$E$14))^バックデータ一覧!$E$11)*計算過程!$W$11*10^-3,0)</f>
        <v>0</v>
      </c>
      <c r="F3443" s="18">
        <f>IF(G3443&lt;0.3,(バックデータ一覧!$C$10*(バックデータ一覧!$C$12*計算過程!L3443+バックデータ一覧!$C$13*LN(0.3)+バックデータ一覧!$C$14)^バックデータ一覧!$C$11+バックデータ一覧!$E$10*(0.3/(バックデータ一覧!$E$12*計算過程!L3443+バックデータ一覧!$E$13*LN(0.3)+バックデータ一覧!$E$14))^バックデータ一覧!$E$11)*計算過程!$W$11*計算過程!G3443/0.3*10^-3,0)</f>
        <v>0</v>
      </c>
      <c r="G3443" s="18">
        <f t="shared" si="320"/>
        <v>0</v>
      </c>
      <c r="H3443" s="18">
        <f t="shared" si="321"/>
        <v>0</v>
      </c>
      <c r="I3443" s="24">
        <v>0</v>
      </c>
      <c r="J3443" s="24">
        <v>0</v>
      </c>
      <c r="K3443" s="24">
        <v>0</v>
      </c>
      <c r="L3443" s="14">
        <f>貼り付けシート!C3443</f>
        <v>13</v>
      </c>
      <c r="M3443" s="14">
        <f>貼り付けシート!D3443</f>
        <v>7.7</v>
      </c>
      <c r="N3443" s="18">
        <f>貼り付けシート!E3443</f>
        <v>82.655539519406801</v>
      </c>
      <c r="O3443" s="18">
        <f>貼り付けシート!F3443</f>
        <v>0</v>
      </c>
      <c r="P3443" s="19">
        <f t="shared" si="322"/>
        <v>0</v>
      </c>
      <c r="Q3443" s="19">
        <f t="shared" si="323"/>
        <v>0</v>
      </c>
    </row>
    <row r="3444" spans="1:17">
      <c r="A3444" s="38">
        <v>41783</v>
      </c>
      <c r="B3444" s="49" t="s">
        <v>155</v>
      </c>
      <c r="C3444" s="24">
        <f t="shared" si="318"/>
        <v>30.406921776000001</v>
      </c>
      <c r="D3444" s="24">
        <f t="shared" si="319"/>
        <v>0</v>
      </c>
      <c r="E3444" s="18">
        <f>IF(G3444&gt;=0.3,(バックデータ一覧!$C$10*(バックデータ一覧!$C$12*計算過程!L3444+バックデータ一覧!$C$13*LN(計算過程!G3444)+バックデータ一覧!$C$14)^バックデータ一覧!$C$11+バックデータ一覧!$E$10*(計算過程!G3444/(バックデータ一覧!$E$12*計算過程!L3444+バックデータ一覧!$E$13*LN(計算過程!G3444)+バックデータ一覧!$E$14))^バックデータ一覧!$E$11)*計算過程!$W$11*10^-3,0)</f>
        <v>0</v>
      </c>
      <c r="F3444" s="18">
        <f>IF(G3444&lt;0.3,(バックデータ一覧!$C$10*(バックデータ一覧!$C$12*計算過程!L3444+バックデータ一覧!$C$13*LN(0.3)+バックデータ一覧!$C$14)^バックデータ一覧!$C$11+バックデータ一覧!$E$10*(0.3/(バックデータ一覧!$E$12*計算過程!L3444+バックデータ一覧!$E$13*LN(0.3)+バックデータ一覧!$E$14))^バックデータ一覧!$E$11)*計算過程!$W$11*計算過程!G3444/0.3*10^-3,0)</f>
        <v>0</v>
      </c>
      <c r="G3444" s="18">
        <f t="shared" si="320"/>
        <v>0</v>
      </c>
      <c r="H3444" s="18">
        <f t="shared" si="321"/>
        <v>0</v>
      </c>
      <c r="I3444" s="24">
        <v>0</v>
      </c>
      <c r="J3444" s="24">
        <v>0</v>
      </c>
      <c r="K3444" s="24">
        <v>0</v>
      </c>
      <c r="L3444" s="14">
        <f>貼り付けシート!C3444</f>
        <v>14.6</v>
      </c>
      <c r="M3444" s="14">
        <f>貼り付けシート!D3444</f>
        <v>7.7</v>
      </c>
      <c r="N3444" s="18">
        <f>貼り付けシート!E3444</f>
        <v>74.489290437239021</v>
      </c>
      <c r="O3444" s="18">
        <f>貼り付けシート!F3444</f>
        <v>0</v>
      </c>
      <c r="P3444" s="19">
        <f t="shared" si="322"/>
        <v>0</v>
      </c>
      <c r="Q3444" s="19">
        <f t="shared" si="323"/>
        <v>0</v>
      </c>
    </row>
    <row r="3445" spans="1:17">
      <c r="A3445" s="38">
        <v>41783</v>
      </c>
      <c r="B3445" s="49" t="s">
        <v>156</v>
      </c>
      <c r="C3445" s="24">
        <f t="shared" si="318"/>
        <v>30.406921776000001</v>
      </c>
      <c r="D3445" s="24">
        <f t="shared" si="319"/>
        <v>0</v>
      </c>
      <c r="E3445" s="18">
        <f>IF(G3445&gt;=0.3,(バックデータ一覧!$C$10*(バックデータ一覧!$C$12*計算過程!L3445+バックデータ一覧!$C$13*LN(計算過程!G3445)+バックデータ一覧!$C$14)^バックデータ一覧!$C$11+バックデータ一覧!$E$10*(計算過程!G3445/(バックデータ一覧!$E$12*計算過程!L3445+バックデータ一覧!$E$13*LN(計算過程!G3445)+バックデータ一覧!$E$14))^バックデータ一覧!$E$11)*計算過程!$W$11*10^-3,0)</f>
        <v>0</v>
      </c>
      <c r="F3445" s="18">
        <f>IF(G3445&lt;0.3,(バックデータ一覧!$C$10*(バックデータ一覧!$C$12*計算過程!L3445+バックデータ一覧!$C$13*LN(0.3)+バックデータ一覧!$C$14)^バックデータ一覧!$C$11+バックデータ一覧!$E$10*(0.3/(バックデータ一覧!$E$12*計算過程!L3445+バックデータ一覧!$E$13*LN(0.3)+バックデータ一覧!$E$14))^バックデータ一覧!$E$11)*計算過程!$W$11*計算過程!G3445/0.3*10^-3,0)</f>
        <v>0</v>
      </c>
      <c r="G3445" s="18">
        <f t="shared" si="320"/>
        <v>0</v>
      </c>
      <c r="H3445" s="18">
        <f t="shared" si="321"/>
        <v>0</v>
      </c>
      <c r="I3445" s="24">
        <v>0</v>
      </c>
      <c r="J3445" s="24">
        <v>0</v>
      </c>
      <c r="K3445" s="24">
        <v>0</v>
      </c>
      <c r="L3445" s="14">
        <f>貼り付けシート!C3445</f>
        <v>17.3</v>
      </c>
      <c r="M3445" s="14">
        <f>貼り付けシート!D3445</f>
        <v>7.6</v>
      </c>
      <c r="N3445" s="18">
        <f>貼り付けシート!E3445</f>
        <v>61.876021604912168</v>
      </c>
      <c r="O3445" s="18">
        <f>貼り付けシート!F3445</f>
        <v>0</v>
      </c>
      <c r="P3445" s="19">
        <f t="shared" si="322"/>
        <v>0</v>
      </c>
      <c r="Q3445" s="19">
        <f t="shared" si="323"/>
        <v>0</v>
      </c>
    </row>
    <row r="3446" spans="1:17">
      <c r="A3446" s="38">
        <v>41783</v>
      </c>
      <c r="B3446" s="49" t="s">
        <v>157</v>
      </c>
      <c r="C3446" s="24">
        <f t="shared" si="318"/>
        <v>30.406921776000001</v>
      </c>
      <c r="D3446" s="24">
        <f t="shared" si="319"/>
        <v>0</v>
      </c>
      <c r="E3446" s="18">
        <f>IF(G3446&gt;=0.3,(バックデータ一覧!$C$10*(バックデータ一覧!$C$12*計算過程!L3446+バックデータ一覧!$C$13*LN(計算過程!G3446)+バックデータ一覧!$C$14)^バックデータ一覧!$C$11+バックデータ一覧!$E$10*(計算過程!G3446/(バックデータ一覧!$E$12*計算過程!L3446+バックデータ一覧!$E$13*LN(計算過程!G3446)+バックデータ一覧!$E$14))^バックデータ一覧!$E$11)*計算過程!$W$11*10^-3,0)</f>
        <v>0</v>
      </c>
      <c r="F3446" s="18">
        <f>IF(G3446&lt;0.3,(バックデータ一覧!$C$10*(バックデータ一覧!$C$12*計算過程!L3446+バックデータ一覧!$C$13*LN(0.3)+バックデータ一覧!$C$14)^バックデータ一覧!$C$11+バックデータ一覧!$E$10*(0.3/(バックデータ一覧!$E$12*計算過程!L3446+バックデータ一覧!$E$13*LN(0.3)+バックデータ一覧!$E$14))^バックデータ一覧!$E$11)*計算過程!$W$11*計算過程!G3446/0.3*10^-3,0)</f>
        <v>0</v>
      </c>
      <c r="G3446" s="18">
        <f t="shared" si="320"/>
        <v>0</v>
      </c>
      <c r="H3446" s="18">
        <f t="shared" si="321"/>
        <v>0</v>
      </c>
      <c r="I3446" s="24">
        <v>0</v>
      </c>
      <c r="J3446" s="24">
        <v>0</v>
      </c>
      <c r="K3446" s="24">
        <v>0</v>
      </c>
      <c r="L3446" s="14">
        <f>貼り付けシート!C3446</f>
        <v>21.1</v>
      </c>
      <c r="M3446" s="14">
        <f>貼り付けシート!D3446</f>
        <v>7.6</v>
      </c>
      <c r="N3446" s="18">
        <f>貼り付けシート!E3446</f>
        <v>48.826141919223772</v>
      </c>
      <c r="O3446" s="18">
        <f>貼り付けシート!F3446</f>
        <v>0</v>
      </c>
      <c r="P3446" s="19">
        <f t="shared" si="322"/>
        <v>0</v>
      </c>
      <c r="Q3446" s="19">
        <f t="shared" si="323"/>
        <v>0</v>
      </c>
    </row>
    <row r="3447" spans="1:17">
      <c r="A3447" s="38">
        <v>41783</v>
      </c>
      <c r="B3447" s="49" t="s">
        <v>158</v>
      </c>
      <c r="C3447" s="24">
        <f t="shared" si="318"/>
        <v>30.406921776000001</v>
      </c>
      <c r="D3447" s="24">
        <f t="shared" si="319"/>
        <v>0</v>
      </c>
      <c r="E3447" s="18">
        <f>IF(G3447&gt;=0.3,(バックデータ一覧!$C$10*(バックデータ一覧!$C$12*計算過程!L3447+バックデータ一覧!$C$13*LN(計算過程!G3447)+バックデータ一覧!$C$14)^バックデータ一覧!$C$11+バックデータ一覧!$E$10*(計算過程!G3447/(バックデータ一覧!$E$12*計算過程!L3447+バックデータ一覧!$E$13*LN(計算過程!G3447)+バックデータ一覧!$E$14))^バックデータ一覧!$E$11)*計算過程!$W$11*10^-3,0)</f>
        <v>0</v>
      </c>
      <c r="F3447" s="18">
        <f>IF(G3447&lt;0.3,(バックデータ一覧!$C$10*(バックデータ一覧!$C$12*計算過程!L3447+バックデータ一覧!$C$13*LN(0.3)+バックデータ一覧!$C$14)^バックデータ一覧!$C$11+バックデータ一覧!$E$10*(0.3/(バックデータ一覧!$E$12*計算過程!L3447+バックデータ一覧!$E$13*LN(0.3)+バックデータ一覧!$E$14))^バックデータ一覧!$E$11)*計算過程!$W$11*計算過程!G3447/0.3*10^-3,0)</f>
        <v>0</v>
      </c>
      <c r="G3447" s="18">
        <f t="shared" si="320"/>
        <v>0</v>
      </c>
      <c r="H3447" s="18">
        <f t="shared" si="321"/>
        <v>0</v>
      </c>
      <c r="I3447" s="24">
        <v>0</v>
      </c>
      <c r="J3447" s="24">
        <v>0</v>
      </c>
      <c r="K3447" s="24">
        <v>0</v>
      </c>
      <c r="L3447" s="14">
        <f>貼り付けシート!C3447</f>
        <v>23.6</v>
      </c>
      <c r="M3447" s="14">
        <f>貼り付けシート!D3447</f>
        <v>8.3000000000000007</v>
      </c>
      <c r="N3447" s="18">
        <f>貼り付けシート!E3447</f>
        <v>45.749126949502035</v>
      </c>
      <c r="O3447" s="18">
        <f>貼り付けシート!F3447</f>
        <v>0</v>
      </c>
      <c r="P3447" s="19">
        <f t="shared" si="322"/>
        <v>0</v>
      </c>
      <c r="Q3447" s="19">
        <f t="shared" si="323"/>
        <v>0</v>
      </c>
    </row>
    <row r="3448" spans="1:17">
      <c r="A3448" s="38">
        <v>41783</v>
      </c>
      <c r="B3448" s="49" t="s">
        <v>159</v>
      </c>
      <c r="C3448" s="24">
        <f t="shared" si="318"/>
        <v>30.406921776000001</v>
      </c>
      <c r="D3448" s="24">
        <f t="shared" si="319"/>
        <v>0</v>
      </c>
      <c r="E3448" s="18">
        <f>IF(G3448&gt;=0.3,(バックデータ一覧!$C$10*(バックデータ一覧!$C$12*計算過程!L3448+バックデータ一覧!$C$13*LN(計算過程!G3448)+バックデータ一覧!$C$14)^バックデータ一覧!$C$11+バックデータ一覧!$E$10*(計算過程!G3448/(バックデータ一覧!$E$12*計算過程!L3448+バックデータ一覧!$E$13*LN(計算過程!G3448)+バックデータ一覧!$E$14))^バックデータ一覧!$E$11)*計算過程!$W$11*10^-3,0)</f>
        <v>0</v>
      </c>
      <c r="F3448" s="18">
        <f>IF(G3448&lt;0.3,(バックデータ一覧!$C$10*(バックデータ一覧!$C$12*計算過程!L3448+バックデータ一覧!$C$13*LN(0.3)+バックデータ一覧!$C$14)^バックデータ一覧!$C$11+バックデータ一覧!$E$10*(0.3/(バックデータ一覧!$E$12*計算過程!L3448+バックデータ一覧!$E$13*LN(0.3)+バックデータ一覧!$E$14))^バックデータ一覧!$E$11)*計算過程!$W$11*計算過程!G3448/0.3*10^-3,0)</f>
        <v>0</v>
      </c>
      <c r="G3448" s="18">
        <f t="shared" si="320"/>
        <v>0</v>
      </c>
      <c r="H3448" s="18">
        <f t="shared" si="321"/>
        <v>0</v>
      </c>
      <c r="I3448" s="24">
        <v>0</v>
      </c>
      <c r="J3448" s="24">
        <v>0</v>
      </c>
      <c r="K3448" s="24">
        <v>0</v>
      </c>
      <c r="L3448" s="14">
        <f>貼り付けシート!C3448</f>
        <v>25.4</v>
      </c>
      <c r="M3448" s="14">
        <f>貼り付けシート!D3448</f>
        <v>9</v>
      </c>
      <c r="N3448" s="18">
        <f>貼り付けシート!E3448</f>
        <v>44.492255212277684</v>
      </c>
      <c r="O3448" s="18">
        <f>貼り付けシート!F3448</f>
        <v>0</v>
      </c>
      <c r="P3448" s="19">
        <f t="shared" si="322"/>
        <v>0</v>
      </c>
      <c r="Q3448" s="19">
        <f t="shared" si="323"/>
        <v>0</v>
      </c>
    </row>
    <row r="3449" spans="1:17">
      <c r="A3449" s="38">
        <v>41783</v>
      </c>
      <c r="B3449" s="49" t="s">
        <v>160</v>
      </c>
      <c r="C3449" s="24">
        <f t="shared" si="318"/>
        <v>30.406921776000001</v>
      </c>
      <c r="D3449" s="24">
        <f t="shared" si="319"/>
        <v>0</v>
      </c>
      <c r="E3449" s="18">
        <f>IF(G3449&gt;=0.3,(バックデータ一覧!$C$10*(バックデータ一覧!$C$12*計算過程!L3449+バックデータ一覧!$C$13*LN(計算過程!G3449)+バックデータ一覧!$C$14)^バックデータ一覧!$C$11+バックデータ一覧!$E$10*(計算過程!G3449/(バックデータ一覧!$E$12*計算過程!L3449+バックデータ一覧!$E$13*LN(計算過程!G3449)+バックデータ一覧!$E$14))^バックデータ一覧!$E$11)*計算過程!$W$11*10^-3,0)</f>
        <v>0</v>
      </c>
      <c r="F3449" s="18">
        <f>IF(G3449&lt;0.3,(バックデータ一覧!$C$10*(バックデータ一覧!$C$12*計算過程!L3449+バックデータ一覧!$C$13*LN(0.3)+バックデータ一覧!$C$14)^バックデータ一覧!$C$11+バックデータ一覧!$E$10*(0.3/(バックデータ一覧!$E$12*計算過程!L3449+バックデータ一覧!$E$13*LN(0.3)+バックデータ一覧!$E$14))^バックデータ一覧!$E$11)*計算過程!$W$11*計算過程!G3449/0.3*10^-3,0)</f>
        <v>0</v>
      </c>
      <c r="G3449" s="18">
        <f t="shared" si="320"/>
        <v>0</v>
      </c>
      <c r="H3449" s="18">
        <f t="shared" si="321"/>
        <v>0</v>
      </c>
      <c r="I3449" s="24">
        <v>0</v>
      </c>
      <c r="J3449" s="24">
        <v>0</v>
      </c>
      <c r="K3449" s="24">
        <v>0</v>
      </c>
      <c r="L3449" s="14">
        <f>貼り付けシート!C3449</f>
        <v>25.6</v>
      </c>
      <c r="M3449" s="14">
        <f>貼り付けシート!D3449</f>
        <v>9.6999999999999993</v>
      </c>
      <c r="N3449" s="18">
        <f>貼り付けシート!E3449</f>
        <v>47.334059194308409</v>
      </c>
      <c r="O3449" s="18">
        <f>貼り付けシート!F3449</f>
        <v>0</v>
      </c>
      <c r="P3449" s="19">
        <f t="shared" si="322"/>
        <v>0</v>
      </c>
      <c r="Q3449" s="19">
        <f t="shared" si="323"/>
        <v>0</v>
      </c>
    </row>
    <row r="3450" spans="1:17">
      <c r="A3450" s="38">
        <v>41783</v>
      </c>
      <c r="B3450" s="49" t="s">
        <v>161</v>
      </c>
      <c r="C3450" s="24">
        <f t="shared" si="318"/>
        <v>30.406921776000001</v>
      </c>
      <c r="D3450" s="24">
        <f t="shared" si="319"/>
        <v>0</v>
      </c>
      <c r="E3450" s="18">
        <f>IF(G3450&gt;=0.3,(バックデータ一覧!$C$10*(バックデータ一覧!$C$12*計算過程!L3450+バックデータ一覧!$C$13*LN(計算過程!G3450)+バックデータ一覧!$C$14)^バックデータ一覧!$C$11+バックデータ一覧!$E$10*(計算過程!G3450/(バックデータ一覧!$E$12*計算過程!L3450+バックデータ一覧!$E$13*LN(計算過程!G3450)+バックデータ一覧!$E$14))^バックデータ一覧!$E$11)*計算過程!$W$11*10^-3,0)</f>
        <v>0</v>
      </c>
      <c r="F3450" s="18">
        <f>IF(G3450&lt;0.3,(バックデータ一覧!$C$10*(バックデータ一覧!$C$12*計算過程!L3450+バックデータ一覧!$C$13*LN(0.3)+バックデータ一覧!$C$14)^バックデータ一覧!$C$11+バックデータ一覧!$E$10*(0.3/(バックデータ一覧!$E$12*計算過程!L3450+バックデータ一覧!$E$13*LN(0.3)+バックデータ一覧!$E$14))^バックデータ一覧!$E$11)*計算過程!$W$11*計算過程!G3450/0.3*10^-3,0)</f>
        <v>0</v>
      </c>
      <c r="G3450" s="18">
        <f t="shared" si="320"/>
        <v>0</v>
      </c>
      <c r="H3450" s="18">
        <f t="shared" si="321"/>
        <v>0</v>
      </c>
      <c r="I3450" s="24">
        <v>0</v>
      </c>
      <c r="J3450" s="24">
        <v>0</v>
      </c>
      <c r="K3450" s="24">
        <v>0</v>
      </c>
      <c r="L3450" s="14">
        <f>貼り付けシート!C3450</f>
        <v>25.8</v>
      </c>
      <c r="M3450" s="14">
        <f>貼り付けシート!D3450</f>
        <v>9.9</v>
      </c>
      <c r="N3450" s="18">
        <f>貼り付けシート!E3450</f>
        <v>47.725357441054634</v>
      </c>
      <c r="O3450" s="18">
        <f>貼り付けシート!F3450</f>
        <v>0</v>
      </c>
      <c r="P3450" s="19">
        <f t="shared" si="322"/>
        <v>0</v>
      </c>
      <c r="Q3450" s="19">
        <f t="shared" si="323"/>
        <v>0</v>
      </c>
    </row>
    <row r="3451" spans="1:17">
      <c r="A3451" s="38">
        <v>41783</v>
      </c>
      <c r="B3451" s="49" t="s">
        <v>162</v>
      </c>
      <c r="C3451" s="24">
        <f t="shared" si="318"/>
        <v>30.406921776000001</v>
      </c>
      <c r="D3451" s="24">
        <f t="shared" si="319"/>
        <v>0</v>
      </c>
      <c r="E3451" s="18">
        <f>IF(G3451&gt;=0.3,(バックデータ一覧!$C$10*(バックデータ一覧!$C$12*計算過程!L3451+バックデータ一覧!$C$13*LN(計算過程!G3451)+バックデータ一覧!$C$14)^バックデータ一覧!$C$11+バックデータ一覧!$E$10*(計算過程!G3451/(バックデータ一覧!$E$12*計算過程!L3451+バックデータ一覧!$E$13*LN(計算過程!G3451)+バックデータ一覧!$E$14))^バックデータ一覧!$E$11)*計算過程!$W$11*10^-3,0)</f>
        <v>0</v>
      </c>
      <c r="F3451" s="18">
        <f>IF(G3451&lt;0.3,(バックデータ一覧!$C$10*(バックデータ一覧!$C$12*計算過程!L3451+バックデータ一覧!$C$13*LN(0.3)+バックデータ一覧!$C$14)^バックデータ一覧!$C$11+バックデータ一覧!$E$10*(0.3/(バックデータ一覧!$E$12*計算過程!L3451+バックデータ一覧!$E$13*LN(0.3)+バックデータ一覧!$E$14))^バックデータ一覧!$E$11)*計算過程!$W$11*計算過程!G3451/0.3*10^-3,0)</f>
        <v>0</v>
      </c>
      <c r="G3451" s="18">
        <f t="shared" si="320"/>
        <v>0</v>
      </c>
      <c r="H3451" s="18">
        <f t="shared" si="321"/>
        <v>0</v>
      </c>
      <c r="I3451" s="24">
        <v>0</v>
      </c>
      <c r="J3451" s="24">
        <v>0</v>
      </c>
      <c r="K3451" s="24">
        <v>0</v>
      </c>
      <c r="L3451" s="14">
        <f>貼り付けシート!C3451</f>
        <v>26.4</v>
      </c>
      <c r="M3451" s="14">
        <f>貼り付けシート!D3451</f>
        <v>10.1</v>
      </c>
      <c r="N3451" s="18">
        <f>貼り付けシート!E3451</f>
        <v>46.977852228190059</v>
      </c>
      <c r="O3451" s="18">
        <f>貼り付けシート!F3451</f>
        <v>0</v>
      </c>
      <c r="P3451" s="19">
        <f t="shared" si="322"/>
        <v>0</v>
      </c>
      <c r="Q3451" s="19">
        <f t="shared" si="323"/>
        <v>0</v>
      </c>
    </row>
    <row r="3452" spans="1:17">
      <c r="A3452" s="38">
        <v>41783</v>
      </c>
      <c r="B3452" s="49" t="s">
        <v>163</v>
      </c>
      <c r="C3452" s="24">
        <f t="shared" si="318"/>
        <v>30.406921776000001</v>
      </c>
      <c r="D3452" s="24">
        <f t="shared" si="319"/>
        <v>0</v>
      </c>
      <c r="E3452" s="18">
        <f>IF(G3452&gt;=0.3,(バックデータ一覧!$C$10*(バックデータ一覧!$C$12*計算過程!L3452+バックデータ一覧!$C$13*LN(計算過程!G3452)+バックデータ一覧!$C$14)^バックデータ一覧!$C$11+バックデータ一覧!$E$10*(計算過程!G3452/(バックデータ一覧!$E$12*計算過程!L3452+バックデータ一覧!$E$13*LN(計算過程!G3452)+バックデータ一覧!$E$14))^バックデータ一覧!$E$11)*計算過程!$W$11*10^-3,0)</f>
        <v>0</v>
      </c>
      <c r="F3452" s="18">
        <f>IF(G3452&lt;0.3,(バックデータ一覧!$C$10*(バックデータ一覧!$C$12*計算過程!L3452+バックデータ一覧!$C$13*LN(0.3)+バックデータ一覧!$C$14)^バックデータ一覧!$C$11+バックデータ一覧!$E$10*(0.3/(バックデータ一覧!$E$12*計算過程!L3452+バックデータ一覧!$E$13*LN(0.3)+バックデータ一覧!$E$14))^バックデータ一覧!$E$11)*計算過程!$W$11*計算過程!G3452/0.3*10^-3,0)</f>
        <v>0</v>
      </c>
      <c r="G3452" s="18">
        <f t="shared" si="320"/>
        <v>0</v>
      </c>
      <c r="H3452" s="18">
        <f t="shared" si="321"/>
        <v>0</v>
      </c>
      <c r="I3452" s="24">
        <v>0</v>
      </c>
      <c r="J3452" s="24">
        <v>0</v>
      </c>
      <c r="K3452" s="24">
        <v>0</v>
      </c>
      <c r="L3452" s="14">
        <f>貼り付けシート!C3452</f>
        <v>25.9</v>
      </c>
      <c r="M3452" s="14">
        <f>貼り付けシート!D3452</f>
        <v>10.4</v>
      </c>
      <c r="N3452" s="18">
        <f>貼り付けシート!E3452</f>
        <v>49.800246325850225</v>
      </c>
      <c r="O3452" s="18">
        <f>貼り付けシート!F3452</f>
        <v>0</v>
      </c>
      <c r="P3452" s="19">
        <f t="shared" si="322"/>
        <v>0</v>
      </c>
      <c r="Q3452" s="19">
        <f t="shared" si="323"/>
        <v>0</v>
      </c>
    </row>
    <row r="3453" spans="1:17">
      <c r="A3453" s="38">
        <v>41783</v>
      </c>
      <c r="B3453" s="49" t="s">
        <v>164</v>
      </c>
      <c r="C3453" s="24">
        <f t="shared" si="318"/>
        <v>30.406921776000001</v>
      </c>
      <c r="D3453" s="24">
        <f t="shared" si="319"/>
        <v>0</v>
      </c>
      <c r="E3453" s="18">
        <f>IF(G3453&gt;=0.3,(バックデータ一覧!$C$10*(バックデータ一覧!$C$12*計算過程!L3453+バックデータ一覧!$C$13*LN(計算過程!G3453)+バックデータ一覧!$C$14)^バックデータ一覧!$C$11+バックデータ一覧!$E$10*(計算過程!G3453/(バックデータ一覧!$E$12*計算過程!L3453+バックデータ一覧!$E$13*LN(計算過程!G3453)+バックデータ一覧!$E$14))^バックデータ一覧!$E$11)*計算過程!$W$11*10^-3,0)</f>
        <v>0</v>
      </c>
      <c r="F3453" s="18">
        <f>IF(G3453&lt;0.3,(バックデータ一覧!$C$10*(バックデータ一覧!$C$12*計算過程!L3453+バックデータ一覧!$C$13*LN(0.3)+バックデータ一覧!$C$14)^バックデータ一覧!$C$11+バックデータ一覧!$E$10*(0.3/(バックデータ一覧!$E$12*計算過程!L3453+バックデータ一覧!$E$13*LN(0.3)+バックデータ一覧!$E$14))^バックデータ一覧!$E$11)*計算過程!$W$11*計算過程!G3453/0.3*10^-3,0)</f>
        <v>0</v>
      </c>
      <c r="G3453" s="18">
        <f t="shared" si="320"/>
        <v>0</v>
      </c>
      <c r="H3453" s="18">
        <f t="shared" si="321"/>
        <v>0</v>
      </c>
      <c r="I3453" s="24">
        <v>0</v>
      </c>
      <c r="J3453" s="24">
        <v>0</v>
      </c>
      <c r="K3453" s="24">
        <v>0</v>
      </c>
      <c r="L3453" s="14">
        <f>貼り付けシート!C3453</f>
        <v>26.1</v>
      </c>
      <c r="M3453" s="14">
        <f>貼り付けシート!D3453</f>
        <v>10.4</v>
      </c>
      <c r="N3453" s="18">
        <f>貼り付けシート!E3453</f>
        <v>49.214454045353492</v>
      </c>
      <c r="O3453" s="18">
        <f>貼り付けシート!F3453</f>
        <v>0</v>
      </c>
      <c r="P3453" s="19">
        <f t="shared" si="322"/>
        <v>0</v>
      </c>
      <c r="Q3453" s="19">
        <f t="shared" si="323"/>
        <v>0</v>
      </c>
    </row>
    <row r="3454" spans="1:17">
      <c r="A3454" s="38">
        <v>41783</v>
      </c>
      <c r="B3454" s="49" t="s">
        <v>165</v>
      </c>
      <c r="C3454" s="24">
        <f t="shared" si="318"/>
        <v>30.406921776000001</v>
      </c>
      <c r="D3454" s="24">
        <f t="shared" si="319"/>
        <v>0</v>
      </c>
      <c r="E3454" s="18">
        <f>IF(G3454&gt;=0.3,(バックデータ一覧!$C$10*(バックデータ一覧!$C$12*計算過程!L3454+バックデータ一覧!$C$13*LN(計算過程!G3454)+バックデータ一覧!$C$14)^バックデータ一覧!$C$11+バックデータ一覧!$E$10*(計算過程!G3454/(バックデータ一覧!$E$12*計算過程!L3454+バックデータ一覧!$E$13*LN(計算過程!G3454)+バックデータ一覧!$E$14))^バックデータ一覧!$E$11)*計算過程!$W$11*10^-3,0)</f>
        <v>0</v>
      </c>
      <c r="F3454" s="18">
        <f>IF(G3454&lt;0.3,(バックデータ一覧!$C$10*(バックデータ一覧!$C$12*計算過程!L3454+バックデータ一覧!$C$13*LN(0.3)+バックデータ一覧!$C$14)^バックデータ一覧!$C$11+バックデータ一覧!$E$10*(0.3/(バックデータ一覧!$E$12*計算過程!L3454+バックデータ一覧!$E$13*LN(0.3)+バックデータ一覧!$E$14))^バックデータ一覧!$E$11)*計算過程!$W$11*計算過程!G3454/0.3*10^-3,0)</f>
        <v>0</v>
      </c>
      <c r="G3454" s="18">
        <f t="shared" si="320"/>
        <v>0</v>
      </c>
      <c r="H3454" s="18">
        <f t="shared" si="321"/>
        <v>0</v>
      </c>
      <c r="I3454" s="24">
        <v>0</v>
      </c>
      <c r="J3454" s="24">
        <v>0</v>
      </c>
      <c r="K3454" s="24">
        <v>0</v>
      </c>
      <c r="L3454" s="14">
        <f>貼り付けシート!C3454</f>
        <v>25.3</v>
      </c>
      <c r="M3454" s="14">
        <f>貼り付けシート!D3454</f>
        <v>10.3</v>
      </c>
      <c r="N3454" s="18">
        <f>貼り付けシート!E3454</f>
        <v>51.117245643548081</v>
      </c>
      <c r="O3454" s="18">
        <f>貼り付けシート!F3454</f>
        <v>0</v>
      </c>
      <c r="P3454" s="19">
        <f t="shared" si="322"/>
        <v>0</v>
      </c>
      <c r="Q3454" s="19">
        <f t="shared" si="323"/>
        <v>0</v>
      </c>
    </row>
    <row r="3455" spans="1:17">
      <c r="A3455" s="38">
        <v>41783</v>
      </c>
      <c r="B3455" s="49" t="s">
        <v>166</v>
      </c>
      <c r="C3455" s="24">
        <f t="shared" si="318"/>
        <v>30.406921776000001</v>
      </c>
      <c r="D3455" s="24">
        <f t="shared" si="319"/>
        <v>0</v>
      </c>
      <c r="E3455" s="18">
        <f>IF(G3455&gt;=0.3,(バックデータ一覧!$C$10*(バックデータ一覧!$C$12*計算過程!L3455+バックデータ一覧!$C$13*LN(計算過程!G3455)+バックデータ一覧!$C$14)^バックデータ一覧!$C$11+バックデータ一覧!$E$10*(計算過程!G3455/(バックデータ一覧!$E$12*計算過程!L3455+バックデータ一覧!$E$13*LN(計算過程!G3455)+バックデータ一覧!$E$14))^バックデータ一覧!$E$11)*計算過程!$W$11*10^-3,0)</f>
        <v>0</v>
      </c>
      <c r="F3455" s="18">
        <f>IF(G3455&lt;0.3,(バックデータ一覧!$C$10*(バックデータ一覧!$C$12*計算過程!L3455+バックデータ一覧!$C$13*LN(0.3)+バックデータ一覧!$C$14)^バックデータ一覧!$C$11+バックデータ一覧!$E$10*(0.3/(バックデータ一覧!$E$12*計算過程!L3455+バックデータ一覧!$E$13*LN(0.3)+バックデータ一覧!$E$14))^バックデータ一覧!$E$11)*計算過程!$W$11*計算過程!G3455/0.3*10^-3,0)</f>
        <v>0</v>
      </c>
      <c r="G3455" s="18">
        <f t="shared" si="320"/>
        <v>0</v>
      </c>
      <c r="H3455" s="18">
        <f t="shared" si="321"/>
        <v>0</v>
      </c>
      <c r="I3455" s="24">
        <v>0</v>
      </c>
      <c r="J3455" s="24">
        <v>0</v>
      </c>
      <c r="K3455" s="24">
        <v>0</v>
      </c>
      <c r="L3455" s="14">
        <f>貼り付けシート!C3455</f>
        <v>24.4</v>
      </c>
      <c r="M3455" s="14">
        <f>貼り付けシート!D3455</f>
        <v>10.3</v>
      </c>
      <c r="N3455" s="18">
        <f>貼り付けシート!E3455</f>
        <v>53.938059355316625</v>
      </c>
      <c r="O3455" s="18">
        <f>貼り付けシート!F3455</f>
        <v>0</v>
      </c>
      <c r="P3455" s="19">
        <f t="shared" si="322"/>
        <v>0</v>
      </c>
      <c r="Q3455" s="19">
        <f t="shared" si="323"/>
        <v>0</v>
      </c>
    </row>
    <row r="3456" spans="1:17">
      <c r="A3456" s="38">
        <v>41783</v>
      </c>
      <c r="B3456" s="49" t="s">
        <v>167</v>
      </c>
      <c r="C3456" s="24">
        <f t="shared" si="318"/>
        <v>30.406921776000001</v>
      </c>
      <c r="D3456" s="24">
        <f t="shared" si="319"/>
        <v>0</v>
      </c>
      <c r="E3456" s="18">
        <f>IF(G3456&gt;=0.3,(バックデータ一覧!$C$10*(バックデータ一覧!$C$12*計算過程!L3456+バックデータ一覧!$C$13*LN(計算過程!G3456)+バックデータ一覧!$C$14)^バックデータ一覧!$C$11+バックデータ一覧!$E$10*(計算過程!G3456/(バックデータ一覧!$E$12*計算過程!L3456+バックデータ一覧!$E$13*LN(計算過程!G3456)+バックデータ一覧!$E$14))^バックデータ一覧!$E$11)*計算過程!$W$11*10^-3,0)</f>
        <v>0</v>
      </c>
      <c r="F3456" s="18">
        <f>IF(G3456&lt;0.3,(バックデータ一覧!$C$10*(バックデータ一覧!$C$12*計算過程!L3456+バックデータ一覧!$C$13*LN(0.3)+バックデータ一覧!$C$14)^バックデータ一覧!$C$11+バックデータ一覧!$E$10*(0.3/(バックデータ一覧!$E$12*計算過程!L3456+バックデータ一覧!$E$13*LN(0.3)+バックデータ一覧!$E$14))^バックデータ一覧!$E$11)*計算過程!$W$11*計算過程!G3456/0.3*10^-3,0)</f>
        <v>0</v>
      </c>
      <c r="G3456" s="18">
        <f t="shared" si="320"/>
        <v>0</v>
      </c>
      <c r="H3456" s="18">
        <f t="shared" si="321"/>
        <v>0</v>
      </c>
      <c r="I3456" s="24">
        <v>0</v>
      </c>
      <c r="J3456" s="24">
        <v>0</v>
      </c>
      <c r="K3456" s="24">
        <v>0</v>
      </c>
      <c r="L3456" s="14">
        <f>貼り付けシート!C3456</f>
        <v>23</v>
      </c>
      <c r="M3456" s="14">
        <f>貼り付けシート!D3456</f>
        <v>10</v>
      </c>
      <c r="N3456" s="18">
        <f>貼り付けシート!E3456</f>
        <v>56.999624020634954</v>
      </c>
      <c r="O3456" s="18">
        <f>貼り付けシート!F3456</f>
        <v>0</v>
      </c>
      <c r="P3456" s="19">
        <f t="shared" si="322"/>
        <v>0</v>
      </c>
      <c r="Q3456" s="19">
        <f t="shared" si="323"/>
        <v>0</v>
      </c>
    </row>
    <row r="3457" spans="1:17">
      <c r="A3457" s="38">
        <v>41783</v>
      </c>
      <c r="B3457" s="49" t="s">
        <v>168</v>
      </c>
      <c r="C3457" s="24">
        <f t="shared" si="318"/>
        <v>30.406921776000001</v>
      </c>
      <c r="D3457" s="24">
        <f t="shared" si="319"/>
        <v>0</v>
      </c>
      <c r="E3457" s="18">
        <f>IF(G3457&gt;=0.3,(バックデータ一覧!$C$10*(バックデータ一覧!$C$12*計算過程!L3457+バックデータ一覧!$C$13*LN(計算過程!G3457)+バックデータ一覧!$C$14)^バックデータ一覧!$C$11+バックデータ一覧!$E$10*(計算過程!G3457/(バックデータ一覧!$E$12*計算過程!L3457+バックデータ一覧!$E$13*LN(計算過程!G3457)+バックデータ一覧!$E$14))^バックデータ一覧!$E$11)*計算過程!$W$11*10^-3,0)</f>
        <v>0</v>
      </c>
      <c r="F3457" s="18">
        <f>IF(G3457&lt;0.3,(バックデータ一覧!$C$10*(バックデータ一覧!$C$12*計算過程!L3457+バックデータ一覧!$C$13*LN(0.3)+バックデータ一覧!$C$14)^バックデータ一覧!$C$11+バックデータ一覧!$E$10*(0.3/(バックデータ一覧!$E$12*計算過程!L3457+バックデータ一覧!$E$13*LN(0.3)+バックデータ一覧!$E$14))^バックデータ一覧!$E$11)*計算過程!$W$11*計算過程!G3457/0.3*10^-3,0)</f>
        <v>0</v>
      </c>
      <c r="G3457" s="18">
        <f t="shared" si="320"/>
        <v>0</v>
      </c>
      <c r="H3457" s="18">
        <f t="shared" si="321"/>
        <v>0</v>
      </c>
      <c r="I3457" s="24">
        <v>0</v>
      </c>
      <c r="J3457" s="24">
        <v>0</v>
      </c>
      <c r="K3457" s="24">
        <v>0</v>
      </c>
      <c r="L3457" s="14">
        <f>貼り付けシート!C3457</f>
        <v>21.5</v>
      </c>
      <c r="M3457" s="14">
        <f>貼り付けシート!D3457</f>
        <v>9.8000000000000007</v>
      </c>
      <c r="N3457" s="18">
        <f>貼り付けシート!E3457</f>
        <v>61.2204224193881</v>
      </c>
      <c r="O3457" s="18">
        <f>貼り付けシート!F3457</f>
        <v>0</v>
      </c>
      <c r="P3457" s="19">
        <f t="shared" si="322"/>
        <v>0</v>
      </c>
      <c r="Q3457" s="19">
        <f t="shared" si="323"/>
        <v>0</v>
      </c>
    </row>
    <row r="3458" spans="1:17">
      <c r="A3458" s="38">
        <v>41783</v>
      </c>
      <c r="B3458" s="49" t="s">
        <v>169</v>
      </c>
      <c r="C3458" s="24">
        <f t="shared" si="318"/>
        <v>30.406921776000001</v>
      </c>
      <c r="D3458" s="24">
        <f t="shared" si="319"/>
        <v>0</v>
      </c>
      <c r="E3458" s="18">
        <f>IF(G3458&gt;=0.3,(バックデータ一覧!$C$10*(バックデータ一覧!$C$12*計算過程!L3458+バックデータ一覧!$C$13*LN(計算過程!G3458)+バックデータ一覧!$C$14)^バックデータ一覧!$C$11+バックデータ一覧!$E$10*(計算過程!G3458/(バックデータ一覧!$E$12*計算過程!L3458+バックデータ一覧!$E$13*LN(計算過程!G3458)+バックデータ一覧!$E$14))^バックデータ一覧!$E$11)*計算過程!$W$11*10^-3,0)</f>
        <v>0</v>
      </c>
      <c r="F3458" s="18">
        <f>IF(G3458&lt;0.3,(バックデータ一覧!$C$10*(バックデータ一覧!$C$12*計算過程!L3458+バックデータ一覧!$C$13*LN(0.3)+バックデータ一覧!$C$14)^バックデータ一覧!$C$11+バックデータ一覧!$E$10*(0.3/(バックデータ一覧!$E$12*計算過程!L3458+バックデータ一覧!$E$13*LN(0.3)+バックデータ一覧!$E$14))^バックデータ一覧!$E$11)*計算過程!$W$11*計算過程!G3458/0.3*10^-3,0)</f>
        <v>0</v>
      </c>
      <c r="G3458" s="18">
        <f t="shared" si="320"/>
        <v>0</v>
      </c>
      <c r="H3458" s="18">
        <f t="shared" si="321"/>
        <v>0</v>
      </c>
      <c r="I3458" s="24">
        <v>0</v>
      </c>
      <c r="J3458" s="24">
        <v>0</v>
      </c>
      <c r="K3458" s="24">
        <v>0</v>
      </c>
      <c r="L3458" s="14">
        <f>貼り付けシート!C3458</f>
        <v>20.3</v>
      </c>
      <c r="M3458" s="14">
        <f>貼り付けシート!D3458</f>
        <v>9.6</v>
      </c>
      <c r="N3458" s="18">
        <f>貼り付けシート!E3458</f>
        <v>64.586056730124625</v>
      </c>
      <c r="O3458" s="18">
        <f>貼り付けシート!F3458</f>
        <v>0</v>
      </c>
      <c r="P3458" s="19">
        <f t="shared" si="322"/>
        <v>0</v>
      </c>
      <c r="Q3458" s="19">
        <f t="shared" si="323"/>
        <v>0</v>
      </c>
    </row>
    <row r="3459" spans="1:17">
      <c r="A3459" s="38">
        <v>41783</v>
      </c>
      <c r="B3459" s="49" t="s">
        <v>170</v>
      </c>
      <c r="C3459" s="24">
        <f t="shared" si="318"/>
        <v>30.406921776000001</v>
      </c>
      <c r="D3459" s="24">
        <f t="shared" si="319"/>
        <v>0</v>
      </c>
      <c r="E3459" s="18">
        <f>IF(G3459&gt;=0.3,(バックデータ一覧!$C$10*(バックデータ一覧!$C$12*計算過程!L3459+バックデータ一覧!$C$13*LN(計算過程!G3459)+バックデータ一覧!$C$14)^バックデータ一覧!$C$11+バックデータ一覧!$E$10*(計算過程!G3459/(バックデータ一覧!$E$12*計算過程!L3459+バックデータ一覧!$E$13*LN(計算過程!G3459)+バックデータ一覧!$E$14))^バックデータ一覧!$E$11)*計算過程!$W$11*10^-3,0)</f>
        <v>0</v>
      </c>
      <c r="F3459" s="18">
        <f>IF(G3459&lt;0.3,(バックデータ一覧!$C$10*(バックデータ一覧!$C$12*計算過程!L3459+バックデータ一覧!$C$13*LN(0.3)+バックデータ一覧!$C$14)^バックデータ一覧!$C$11+バックデータ一覧!$E$10*(0.3/(バックデータ一覧!$E$12*計算過程!L3459+バックデータ一覧!$E$13*LN(0.3)+バックデータ一覧!$E$14))^バックデータ一覧!$E$11)*計算過程!$W$11*計算過程!G3459/0.3*10^-3,0)</f>
        <v>0</v>
      </c>
      <c r="G3459" s="18">
        <f t="shared" si="320"/>
        <v>0</v>
      </c>
      <c r="H3459" s="18">
        <f t="shared" si="321"/>
        <v>0</v>
      </c>
      <c r="I3459" s="24">
        <v>0</v>
      </c>
      <c r="J3459" s="24">
        <v>0</v>
      </c>
      <c r="K3459" s="24">
        <v>0</v>
      </c>
      <c r="L3459" s="14">
        <f>貼り付けシート!C3459</f>
        <v>20.100000000000001</v>
      </c>
      <c r="M3459" s="14">
        <f>貼り付けシート!D3459</f>
        <v>9.3000000000000007</v>
      </c>
      <c r="N3459" s="18">
        <f>貼り付けシート!E3459</f>
        <v>63.376613790699786</v>
      </c>
      <c r="O3459" s="18">
        <f>貼り付けシート!F3459</f>
        <v>0</v>
      </c>
      <c r="P3459" s="19">
        <f t="shared" si="322"/>
        <v>0</v>
      </c>
      <c r="Q3459" s="19">
        <f t="shared" si="323"/>
        <v>0</v>
      </c>
    </row>
    <row r="3460" spans="1:17">
      <c r="A3460" s="38">
        <v>41783</v>
      </c>
      <c r="B3460" s="49" t="s">
        <v>171</v>
      </c>
      <c r="C3460" s="24">
        <f t="shared" si="318"/>
        <v>30.406921776000001</v>
      </c>
      <c r="D3460" s="24">
        <f t="shared" si="319"/>
        <v>0</v>
      </c>
      <c r="E3460" s="18">
        <f>IF(G3460&gt;=0.3,(バックデータ一覧!$C$10*(バックデータ一覧!$C$12*計算過程!L3460+バックデータ一覧!$C$13*LN(計算過程!G3460)+バックデータ一覧!$C$14)^バックデータ一覧!$C$11+バックデータ一覧!$E$10*(計算過程!G3460/(バックデータ一覧!$E$12*計算過程!L3460+バックデータ一覧!$E$13*LN(計算過程!G3460)+バックデータ一覧!$E$14))^バックデータ一覧!$E$11)*計算過程!$W$11*10^-3,0)</f>
        <v>0</v>
      </c>
      <c r="F3460" s="18">
        <f>IF(G3460&lt;0.3,(バックデータ一覧!$C$10*(バックデータ一覧!$C$12*計算過程!L3460+バックデータ一覧!$C$13*LN(0.3)+バックデータ一覧!$C$14)^バックデータ一覧!$C$11+バックデータ一覧!$E$10*(0.3/(バックデータ一覧!$E$12*計算過程!L3460+バックデータ一覧!$E$13*LN(0.3)+バックデータ一覧!$E$14))^バックデータ一覧!$E$11)*計算過程!$W$11*計算過程!G3460/0.3*10^-3,0)</f>
        <v>0</v>
      </c>
      <c r="G3460" s="18">
        <f t="shared" si="320"/>
        <v>0</v>
      </c>
      <c r="H3460" s="18">
        <f t="shared" si="321"/>
        <v>0</v>
      </c>
      <c r="I3460" s="24">
        <v>0</v>
      </c>
      <c r="J3460" s="24">
        <v>0</v>
      </c>
      <c r="K3460" s="24">
        <v>0</v>
      </c>
      <c r="L3460" s="14">
        <f>貼り付けシート!C3460</f>
        <v>20</v>
      </c>
      <c r="M3460" s="14">
        <f>貼り付けシート!D3460</f>
        <v>8.9</v>
      </c>
      <c r="N3460" s="18">
        <f>貼り付けシート!E3460</f>
        <v>61.06615459646487</v>
      </c>
      <c r="O3460" s="18">
        <f>貼り付けシート!F3460</f>
        <v>0</v>
      </c>
      <c r="P3460" s="19">
        <f t="shared" si="322"/>
        <v>0</v>
      </c>
      <c r="Q3460" s="19">
        <f t="shared" si="323"/>
        <v>0</v>
      </c>
    </row>
    <row r="3461" spans="1:17">
      <c r="A3461" s="38">
        <v>41783</v>
      </c>
      <c r="B3461" s="49" t="s">
        <v>172</v>
      </c>
      <c r="C3461" s="24">
        <f t="shared" si="318"/>
        <v>30.406921776000001</v>
      </c>
      <c r="D3461" s="24">
        <f t="shared" si="319"/>
        <v>0</v>
      </c>
      <c r="E3461" s="18">
        <f>IF(G3461&gt;=0.3,(バックデータ一覧!$C$10*(バックデータ一覧!$C$12*計算過程!L3461+バックデータ一覧!$C$13*LN(計算過程!G3461)+バックデータ一覧!$C$14)^バックデータ一覧!$C$11+バックデータ一覧!$E$10*(計算過程!G3461/(バックデータ一覧!$E$12*計算過程!L3461+バックデータ一覧!$E$13*LN(計算過程!G3461)+バックデータ一覧!$E$14))^バックデータ一覧!$E$11)*計算過程!$W$11*10^-3,0)</f>
        <v>0</v>
      </c>
      <c r="F3461" s="18">
        <f>IF(G3461&lt;0.3,(バックデータ一覧!$C$10*(バックデータ一覧!$C$12*計算過程!L3461+バックデータ一覧!$C$13*LN(0.3)+バックデータ一覧!$C$14)^バックデータ一覧!$C$11+バックデータ一覧!$E$10*(0.3/(バックデータ一覧!$E$12*計算過程!L3461+バックデータ一覧!$E$13*LN(0.3)+バックデータ一覧!$E$14))^バックデータ一覧!$E$11)*計算過程!$W$11*計算過程!G3461/0.3*10^-3,0)</f>
        <v>0</v>
      </c>
      <c r="G3461" s="18">
        <f t="shared" si="320"/>
        <v>0</v>
      </c>
      <c r="H3461" s="18">
        <f t="shared" si="321"/>
        <v>0</v>
      </c>
      <c r="I3461" s="24">
        <v>0</v>
      </c>
      <c r="J3461" s="24">
        <v>0</v>
      </c>
      <c r="K3461" s="24">
        <v>0</v>
      </c>
      <c r="L3461" s="14">
        <f>貼り付けシート!C3461</f>
        <v>19</v>
      </c>
      <c r="M3461" s="14">
        <f>貼り付けシート!D3461</f>
        <v>8.6</v>
      </c>
      <c r="N3461" s="18">
        <f>貼り付けシート!E3461</f>
        <v>62.823559094173561</v>
      </c>
      <c r="O3461" s="18">
        <f>貼り付けシート!F3461</f>
        <v>0</v>
      </c>
      <c r="P3461" s="19">
        <f t="shared" si="322"/>
        <v>0</v>
      </c>
      <c r="Q3461" s="19">
        <f t="shared" si="323"/>
        <v>0</v>
      </c>
    </row>
    <row r="3462" spans="1:17">
      <c r="A3462" s="38">
        <v>41784</v>
      </c>
      <c r="B3462" s="49" t="s">
        <v>149</v>
      </c>
      <c r="C3462" s="24">
        <f t="shared" si="318"/>
        <v>30.406921776000001</v>
      </c>
      <c r="D3462" s="24">
        <f t="shared" si="319"/>
        <v>0</v>
      </c>
      <c r="E3462" s="18">
        <f>IF(G3462&gt;=0.3,(バックデータ一覧!$C$10*(バックデータ一覧!$C$12*計算過程!L3462+バックデータ一覧!$C$13*LN(計算過程!G3462)+バックデータ一覧!$C$14)^バックデータ一覧!$C$11+バックデータ一覧!$E$10*(計算過程!G3462/(バックデータ一覧!$E$12*計算過程!L3462+バックデータ一覧!$E$13*LN(計算過程!G3462)+バックデータ一覧!$E$14))^バックデータ一覧!$E$11)*計算過程!$W$11*10^-3,0)</f>
        <v>0</v>
      </c>
      <c r="F3462" s="18">
        <f>IF(G3462&lt;0.3,(バックデータ一覧!$C$10*(バックデータ一覧!$C$12*計算過程!L3462+バックデータ一覧!$C$13*LN(0.3)+バックデータ一覧!$C$14)^バックデータ一覧!$C$11+バックデータ一覧!$E$10*(0.3/(バックデータ一覧!$E$12*計算過程!L3462+バックデータ一覧!$E$13*LN(0.3)+バックデータ一覧!$E$14))^バックデータ一覧!$E$11)*計算過程!$W$11*計算過程!G3462/0.3*10^-3,0)</f>
        <v>0</v>
      </c>
      <c r="G3462" s="18">
        <f t="shared" si="320"/>
        <v>0</v>
      </c>
      <c r="H3462" s="18">
        <f t="shared" si="321"/>
        <v>0</v>
      </c>
      <c r="I3462" s="24">
        <v>0</v>
      </c>
      <c r="J3462" s="24">
        <v>0</v>
      </c>
      <c r="K3462" s="24">
        <v>0</v>
      </c>
      <c r="L3462" s="14">
        <f>貼り付けシート!C3462</f>
        <v>18.8</v>
      </c>
      <c r="M3462" s="14">
        <f>貼り付けシート!D3462</f>
        <v>8.6</v>
      </c>
      <c r="N3462" s="18">
        <f>貼り付けシート!E3462</f>
        <v>63.613469029803923</v>
      </c>
      <c r="O3462" s="18">
        <f>貼り付けシート!F3462</f>
        <v>0</v>
      </c>
      <c r="P3462" s="19">
        <f t="shared" si="322"/>
        <v>0</v>
      </c>
      <c r="Q3462" s="19">
        <f t="shared" si="323"/>
        <v>0</v>
      </c>
    </row>
    <row r="3463" spans="1:17">
      <c r="A3463" s="38">
        <v>41784</v>
      </c>
      <c r="B3463" s="49" t="s">
        <v>150</v>
      </c>
      <c r="C3463" s="24">
        <f t="shared" ref="C3463:C3526" si="324">$W$6*IF(AND(L3463&lt;5,N3463&gt;=80),$W$4,$W$5)*3600*10^-6</f>
        <v>30.406921776000001</v>
      </c>
      <c r="D3463" s="24">
        <f t="shared" ref="D3463:D3526" si="325">IF(G3463&gt;=0.3,E3463,F3463)</f>
        <v>0</v>
      </c>
      <c r="E3463" s="18">
        <f>IF(G3463&gt;=0.3,(バックデータ一覧!$C$10*(バックデータ一覧!$C$12*計算過程!L3463+バックデータ一覧!$C$13*LN(計算過程!G3463)+バックデータ一覧!$C$14)^バックデータ一覧!$C$11+バックデータ一覧!$E$10*(計算過程!G3463/(バックデータ一覧!$E$12*計算過程!L3463+バックデータ一覧!$E$13*LN(計算過程!G3463)+バックデータ一覧!$E$14))^バックデータ一覧!$E$11)*計算過程!$W$11*10^-3,0)</f>
        <v>0</v>
      </c>
      <c r="F3463" s="18">
        <f>IF(G3463&lt;0.3,(バックデータ一覧!$C$10*(バックデータ一覧!$C$12*計算過程!L3463+バックデータ一覧!$C$13*LN(0.3)+バックデータ一覧!$C$14)^バックデータ一覧!$C$11+バックデータ一覧!$E$10*(0.3/(バックデータ一覧!$E$12*計算過程!L3463+バックデータ一覧!$E$13*LN(0.3)+バックデータ一覧!$E$14))^バックデータ一覧!$E$11)*計算過程!$W$11*計算過程!G3463/0.3*10^-3,0)</f>
        <v>0</v>
      </c>
      <c r="G3463" s="18">
        <f t="shared" ref="G3463:G3526" si="326">H3463/($W$6*3600*10^-6)</f>
        <v>0</v>
      </c>
      <c r="H3463" s="18">
        <f t="shared" ref="H3463:H3526" si="327">IF(AND(L3463&lt;5,N3463&gt;=80),P3463/$W$4,P3463/$W$5)</f>
        <v>0</v>
      </c>
      <c r="I3463" s="24">
        <v>0</v>
      </c>
      <c r="J3463" s="24">
        <v>0</v>
      </c>
      <c r="K3463" s="24">
        <v>0</v>
      </c>
      <c r="L3463" s="14">
        <f>貼り付けシート!C3463</f>
        <v>17.600000000000001</v>
      </c>
      <c r="M3463" s="14">
        <f>貼り付けシート!D3463</f>
        <v>8.6</v>
      </c>
      <c r="N3463" s="18">
        <f>貼り付けシート!E3463</f>
        <v>68.593967549203967</v>
      </c>
      <c r="O3463" s="18">
        <f>貼り付けシート!F3463</f>
        <v>0</v>
      </c>
      <c r="P3463" s="19">
        <f t="shared" ref="P3463:P3526" si="328">IF(O3463&gt;C3463,C3463,O3463)</f>
        <v>0</v>
      </c>
      <c r="Q3463" s="19">
        <f t="shared" ref="Q3463:Q3526" si="329">IF(O3463&gt;C3463,O3463-C3463,0)</f>
        <v>0</v>
      </c>
    </row>
    <row r="3464" spans="1:17">
      <c r="A3464" s="38">
        <v>41784</v>
      </c>
      <c r="B3464" s="49" t="s">
        <v>151</v>
      </c>
      <c r="C3464" s="24">
        <f t="shared" si="324"/>
        <v>30.406921776000001</v>
      </c>
      <c r="D3464" s="24">
        <f t="shared" si="325"/>
        <v>0</v>
      </c>
      <c r="E3464" s="18">
        <f>IF(G3464&gt;=0.3,(バックデータ一覧!$C$10*(バックデータ一覧!$C$12*計算過程!L3464+バックデータ一覧!$C$13*LN(計算過程!G3464)+バックデータ一覧!$C$14)^バックデータ一覧!$C$11+バックデータ一覧!$E$10*(計算過程!G3464/(バックデータ一覧!$E$12*計算過程!L3464+バックデータ一覧!$E$13*LN(計算過程!G3464)+バックデータ一覧!$E$14))^バックデータ一覧!$E$11)*計算過程!$W$11*10^-3,0)</f>
        <v>0</v>
      </c>
      <c r="F3464" s="18">
        <f>IF(G3464&lt;0.3,(バックデータ一覧!$C$10*(バックデータ一覧!$C$12*計算過程!L3464+バックデータ一覧!$C$13*LN(0.3)+バックデータ一覧!$C$14)^バックデータ一覧!$C$11+バックデータ一覧!$E$10*(0.3/(バックデータ一覧!$E$12*計算過程!L3464+バックデータ一覧!$E$13*LN(0.3)+バックデータ一覧!$E$14))^バックデータ一覧!$E$11)*計算過程!$W$11*計算過程!G3464/0.3*10^-3,0)</f>
        <v>0</v>
      </c>
      <c r="G3464" s="18">
        <f t="shared" si="326"/>
        <v>0</v>
      </c>
      <c r="H3464" s="18">
        <f t="shared" si="327"/>
        <v>0</v>
      </c>
      <c r="I3464" s="24">
        <v>0</v>
      </c>
      <c r="J3464" s="24">
        <v>0</v>
      </c>
      <c r="K3464" s="24">
        <v>0</v>
      </c>
      <c r="L3464" s="14">
        <f>貼り付けシート!C3464</f>
        <v>17.3</v>
      </c>
      <c r="M3464" s="14">
        <f>貼り付けシート!D3464</f>
        <v>8.6999999999999993</v>
      </c>
      <c r="N3464" s="18">
        <f>貼り付けシート!E3464</f>
        <v>70.70822433330936</v>
      </c>
      <c r="O3464" s="18">
        <f>貼り付けシート!F3464</f>
        <v>0</v>
      </c>
      <c r="P3464" s="19">
        <f t="shared" si="328"/>
        <v>0</v>
      </c>
      <c r="Q3464" s="19">
        <f t="shared" si="329"/>
        <v>0</v>
      </c>
    </row>
    <row r="3465" spans="1:17">
      <c r="A3465" s="38">
        <v>41784</v>
      </c>
      <c r="B3465" s="49" t="s">
        <v>152</v>
      </c>
      <c r="C3465" s="24">
        <f t="shared" si="324"/>
        <v>30.406921776000001</v>
      </c>
      <c r="D3465" s="24">
        <f t="shared" si="325"/>
        <v>0</v>
      </c>
      <c r="E3465" s="18">
        <f>IF(G3465&gt;=0.3,(バックデータ一覧!$C$10*(バックデータ一覧!$C$12*計算過程!L3465+バックデータ一覧!$C$13*LN(計算過程!G3465)+バックデータ一覧!$C$14)^バックデータ一覧!$C$11+バックデータ一覧!$E$10*(計算過程!G3465/(バックデータ一覧!$E$12*計算過程!L3465+バックデータ一覧!$E$13*LN(計算過程!G3465)+バックデータ一覧!$E$14))^バックデータ一覧!$E$11)*計算過程!$W$11*10^-3,0)</f>
        <v>0</v>
      </c>
      <c r="F3465" s="18">
        <f>IF(G3465&lt;0.3,(バックデータ一覧!$C$10*(バックデータ一覧!$C$12*計算過程!L3465+バックデータ一覧!$C$13*LN(0.3)+バックデータ一覧!$C$14)^バックデータ一覧!$C$11+バックデータ一覧!$E$10*(0.3/(バックデータ一覧!$E$12*計算過程!L3465+バックデータ一覧!$E$13*LN(0.3)+バックデータ一覧!$E$14))^バックデータ一覧!$E$11)*計算過程!$W$11*計算過程!G3465/0.3*10^-3,0)</f>
        <v>0</v>
      </c>
      <c r="G3465" s="18">
        <f t="shared" si="326"/>
        <v>0</v>
      </c>
      <c r="H3465" s="18">
        <f t="shared" si="327"/>
        <v>0</v>
      </c>
      <c r="I3465" s="24">
        <v>0</v>
      </c>
      <c r="J3465" s="24">
        <v>0</v>
      </c>
      <c r="K3465" s="24">
        <v>0</v>
      </c>
      <c r="L3465" s="14">
        <f>貼り付けシート!C3465</f>
        <v>15.8</v>
      </c>
      <c r="M3465" s="14">
        <f>貼り付けシート!D3465</f>
        <v>8.6</v>
      </c>
      <c r="N3465" s="18">
        <f>貼り付けシート!E3465</f>
        <v>76.907489045615534</v>
      </c>
      <c r="O3465" s="18">
        <f>貼り付けシート!F3465</f>
        <v>0</v>
      </c>
      <c r="P3465" s="19">
        <f t="shared" si="328"/>
        <v>0</v>
      </c>
      <c r="Q3465" s="19">
        <f t="shared" si="329"/>
        <v>0</v>
      </c>
    </row>
    <row r="3466" spans="1:17">
      <c r="A3466" s="38">
        <v>41784</v>
      </c>
      <c r="B3466" s="49" t="s">
        <v>153</v>
      </c>
      <c r="C3466" s="24">
        <f t="shared" si="324"/>
        <v>30.406921776000001</v>
      </c>
      <c r="D3466" s="24">
        <f t="shared" si="325"/>
        <v>0</v>
      </c>
      <c r="E3466" s="18">
        <f>IF(G3466&gt;=0.3,(バックデータ一覧!$C$10*(バックデータ一覧!$C$12*計算過程!L3466+バックデータ一覧!$C$13*LN(計算過程!G3466)+バックデータ一覧!$C$14)^バックデータ一覧!$C$11+バックデータ一覧!$E$10*(計算過程!G3466/(バックデータ一覧!$E$12*計算過程!L3466+バックデータ一覧!$E$13*LN(計算過程!G3466)+バックデータ一覧!$E$14))^バックデータ一覧!$E$11)*計算過程!$W$11*10^-3,0)</f>
        <v>0</v>
      </c>
      <c r="F3466" s="18">
        <f>IF(G3466&lt;0.3,(バックデータ一覧!$C$10*(バックデータ一覧!$C$12*計算過程!L3466+バックデータ一覧!$C$13*LN(0.3)+バックデータ一覧!$C$14)^バックデータ一覧!$C$11+バックデータ一覧!$E$10*(0.3/(バックデータ一覧!$E$12*計算過程!L3466+バックデータ一覧!$E$13*LN(0.3)+バックデータ一覧!$E$14))^バックデータ一覧!$E$11)*計算過程!$W$11*計算過程!G3466/0.3*10^-3,0)</f>
        <v>0</v>
      </c>
      <c r="G3466" s="18">
        <f t="shared" si="326"/>
        <v>0</v>
      </c>
      <c r="H3466" s="18">
        <f t="shared" si="327"/>
        <v>0</v>
      </c>
      <c r="I3466" s="24">
        <v>0</v>
      </c>
      <c r="J3466" s="24">
        <v>0</v>
      </c>
      <c r="K3466" s="24">
        <v>0</v>
      </c>
      <c r="L3466" s="14">
        <f>貼り付けシート!C3466</f>
        <v>15.6</v>
      </c>
      <c r="M3466" s="14">
        <f>貼り付けシート!D3466</f>
        <v>8.6</v>
      </c>
      <c r="N3466" s="18">
        <f>貼り付けシート!E3466</f>
        <v>77.899057600156567</v>
      </c>
      <c r="O3466" s="18">
        <f>貼り付けシート!F3466</f>
        <v>0</v>
      </c>
      <c r="P3466" s="19">
        <f t="shared" si="328"/>
        <v>0</v>
      </c>
      <c r="Q3466" s="19">
        <f t="shared" si="329"/>
        <v>0</v>
      </c>
    </row>
    <row r="3467" spans="1:17">
      <c r="A3467" s="38">
        <v>41784</v>
      </c>
      <c r="B3467" s="49" t="s">
        <v>154</v>
      </c>
      <c r="C3467" s="24">
        <f t="shared" si="324"/>
        <v>30.406921776000001</v>
      </c>
      <c r="D3467" s="24">
        <f t="shared" si="325"/>
        <v>0</v>
      </c>
      <c r="E3467" s="18">
        <f>IF(G3467&gt;=0.3,(バックデータ一覧!$C$10*(バックデータ一覧!$C$12*計算過程!L3467+バックデータ一覧!$C$13*LN(計算過程!G3467)+バックデータ一覧!$C$14)^バックデータ一覧!$C$11+バックデータ一覧!$E$10*(計算過程!G3467/(バックデータ一覧!$E$12*計算過程!L3467+バックデータ一覧!$E$13*LN(計算過程!G3467)+バックデータ一覧!$E$14))^バックデータ一覧!$E$11)*計算過程!$W$11*10^-3,0)</f>
        <v>0</v>
      </c>
      <c r="F3467" s="18">
        <f>IF(G3467&lt;0.3,(バックデータ一覧!$C$10*(バックデータ一覧!$C$12*計算過程!L3467+バックデータ一覧!$C$13*LN(0.3)+バックデータ一覧!$C$14)^バックデータ一覧!$C$11+バックデータ一覧!$E$10*(0.3/(バックデータ一覧!$E$12*計算過程!L3467+バックデータ一覧!$E$13*LN(0.3)+バックデータ一覧!$E$14))^バックデータ一覧!$E$11)*計算過程!$W$11*計算過程!G3467/0.3*10^-3,0)</f>
        <v>0</v>
      </c>
      <c r="G3467" s="18">
        <f t="shared" si="326"/>
        <v>0</v>
      </c>
      <c r="H3467" s="18">
        <f t="shared" si="327"/>
        <v>0</v>
      </c>
      <c r="I3467" s="24">
        <v>0</v>
      </c>
      <c r="J3467" s="24">
        <v>0</v>
      </c>
      <c r="K3467" s="24">
        <v>0</v>
      </c>
      <c r="L3467" s="14">
        <f>貼り付けシート!C3467</f>
        <v>15.6</v>
      </c>
      <c r="M3467" s="14">
        <f>貼り付けシート!D3467</f>
        <v>8.5</v>
      </c>
      <c r="N3467" s="18">
        <f>貼り付けシート!E3467</f>
        <v>77.005466064695653</v>
      </c>
      <c r="O3467" s="18">
        <f>貼り付けシート!F3467</f>
        <v>0</v>
      </c>
      <c r="P3467" s="19">
        <f t="shared" si="328"/>
        <v>0</v>
      </c>
      <c r="Q3467" s="19">
        <f t="shared" si="329"/>
        <v>0</v>
      </c>
    </row>
    <row r="3468" spans="1:17">
      <c r="A3468" s="38">
        <v>41784</v>
      </c>
      <c r="B3468" s="49" t="s">
        <v>155</v>
      </c>
      <c r="C3468" s="24">
        <f t="shared" si="324"/>
        <v>30.406921776000001</v>
      </c>
      <c r="D3468" s="24">
        <f t="shared" si="325"/>
        <v>0</v>
      </c>
      <c r="E3468" s="18">
        <f>IF(G3468&gt;=0.3,(バックデータ一覧!$C$10*(バックデータ一覧!$C$12*計算過程!L3468+バックデータ一覧!$C$13*LN(計算過程!G3468)+バックデータ一覧!$C$14)^バックデータ一覧!$C$11+バックデータ一覧!$E$10*(計算過程!G3468/(バックデータ一覧!$E$12*計算過程!L3468+バックデータ一覧!$E$13*LN(計算過程!G3468)+バックデータ一覧!$E$14))^バックデータ一覧!$E$11)*計算過程!$W$11*10^-3,0)</f>
        <v>0</v>
      </c>
      <c r="F3468" s="18">
        <f>IF(G3468&lt;0.3,(バックデータ一覧!$C$10*(バックデータ一覧!$C$12*計算過程!L3468+バックデータ一覧!$C$13*LN(0.3)+バックデータ一覧!$C$14)^バックデータ一覧!$C$11+バックデータ一覧!$E$10*(0.3/(バックデータ一覧!$E$12*計算過程!L3468+バックデータ一覧!$E$13*LN(0.3)+バックデータ一覧!$E$14))^バックデータ一覧!$E$11)*計算過程!$W$11*計算過程!G3468/0.3*10^-3,0)</f>
        <v>0</v>
      </c>
      <c r="G3468" s="18">
        <f t="shared" si="326"/>
        <v>0</v>
      </c>
      <c r="H3468" s="18">
        <f t="shared" si="327"/>
        <v>0</v>
      </c>
      <c r="I3468" s="24">
        <v>0</v>
      </c>
      <c r="J3468" s="24">
        <v>0</v>
      </c>
      <c r="K3468" s="24">
        <v>0</v>
      </c>
      <c r="L3468" s="14">
        <f>貼り付けシート!C3468</f>
        <v>16.5</v>
      </c>
      <c r="M3468" s="14">
        <f>貼り付けシート!D3468</f>
        <v>8.9</v>
      </c>
      <c r="N3468" s="18">
        <f>貼り付けシート!E3468</f>
        <v>76.076329161407486</v>
      </c>
      <c r="O3468" s="18">
        <f>貼り付けシート!F3468</f>
        <v>0</v>
      </c>
      <c r="P3468" s="19">
        <f t="shared" si="328"/>
        <v>0</v>
      </c>
      <c r="Q3468" s="19">
        <f t="shared" si="329"/>
        <v>0</v>
      </c>
    </row>
    <row r="3469" spans="1:17">
      <c r="A3469" s="38">
        <v>41784</v>
      </c>
      <c r="B3469" s="49" t="s">
        <v>156</v>
      </c>
      <c r="C3469" s="24">
        <f t="shared" si="324"/>
        <v>30.406921776000001</v>
      </c>
      <c r="D3469" s="24">
        <f t="shared" si="325"/>
        <v>0</v>
      </c>
      <c r="E3469" s="18">
        <f>IF(G3469&gt;=0.3,(バックデータ一覧!$C$10*(バックデータ一覧!$C$12*計算過程!L3469+バックデータ一覧!$C$13*LN(計算過程!G3469)+バックデータ一覧!$C$14)^バックデータ一覧!$C$11+バックデータ一覧!$E$10*(計算過程!G3469/(バックデータ一覧!$E$12*計算過程!L3469+バックデータ一覧!$E$13*LN(計算過程!G3469)+バックデータ一覧!$E$14))^バックデータ一覧!$E$11)*計算過程!$W$11*10^-3,0)</f>
        <v>0</v>
      </c>
      <c r="F3469" s="18">
        <f>IF(G3469&lt;0.3,(バックデータ一覧!$C$10*(バックデータ一覧!$C$12*計算過程!L3469+バックデータ一覧!$C$13*LN(0.3)+バックデータ一覧!$C$14)^バックデータ一覧!$C$11+バックデータ一覧!$E$10*(0.3/(バックデータ一覧!$E$12*計算過程!L3469+バックデータ一覧!$E$13*LN(0.3)+バックデータ一覧!$E$14))^バックデータ一覧!$E$11)*計算過程!$W$11*計算過程!G3469/0.3*10^-3,0)</f>
        <v>0</v>
      </c>
      <c r="G3469" s="18">
        <f t="shared" si="326"/>
        <v>0</v>
      </c>
      <c r="H3469" s="18">
        <f t="shared" si="327"/>
        <v>0</v>
      </c>
      <c r="I3469" s="24">
        <v>0</v>
      </c>
      <c r="J3469" s="24">
        <v>0</v>
      </c>
      <c r="K3469" s="24">
        <v>0</v>
      </c>
      <c r="L3469" s="14">
        <f>貼り付けシート!C3469</f>
        <v>19.899999999999999</v>
      </c>
      <c r="M3469" s="14">
        <f>貼り付けシート!D3469</f>
        <v>9.3000000000000007</v>
      </c>
      <c r="N3469" s="18">
        <f>貼り付けシート!E3469</f>
        <v>64.166677730978634</v>
      </c>
      <c r="O3469" s="18">
        <f>貼り付けシート!F3469</f>
        <v>0</v>
      </c>
      <c r="P3469" s="19">
        <f t="shared" si="328"/>
        <v>0</v>
      </c>
      <c r="Q3469" s="19">
        <f t="shared" si="329"/>
        <v>0</v>
      </c>
    </row>
    <row r="3470" spans="1:17">
      <c r="A3470" s="38">
        <v>41784</v>
      </c>
      <c r="B3470" s="49" t="s">
        <v>157</v>
      </c>
      <c r="C3470" s="24">
        <f t="shared" si="324"/>
        <v>30.406921776000001</v>
      </c>
      <c r="D3470" s="24">
        <f t="shared" si="325"/>
        <v>0</v>
      </c>
      <c r="E3470" s="18">
        <f>IF(G3470&gt;=0.3,(バックデータ一覧!$C$10*(バックデータ一覧!$C$12*計算過程!L3470+バックデータ一覧!$C$13*LN(計算過程!G3470)+バックデータ一覧!$C$14)^バックデータ一覧!$C$11+バックデータ一覧!$E$10*(計算過程!G3470/(バックデータ一覧!$E$12*計算過程!L3470+バックデータ一覧!$E$13*LN(計算過程!G3470)+バックデータ一覧!$E$14))^バックデータ一覧!$E$11)*計算過程!$W$11*10^-3,0)</f>
        <v>0</v>
      </c>
      <c r="F3470" s="18">
        <f>IF(G3470&lt;0.3,(バックデータ一覧!$C$10*(バックデータ一覧!$C$12*計算過程!L3470+バックデータ一覧!$C$13*LN(0.3)+バックデータ一覧!$C$14)^バックデータ一覧!$C$11+バックデータ一覧!$E$10*(0.3/(バックデータ一覧!$E$12*計算過程!L3470+バックデータ一覧!$E$13*LN(0.3)+バックデータ一覧!$E$14))^バックデータ一覧!$E$11)*計算過程!$W$11*計算過程!G3470/0.3*10^-3,0)</f>
        <v>0</v>
      </c>
      <c r="G3470" s="18">
        <f t="shared" si="326"/>
        <v>0</v>
      </c>
      <c r="H3470" s="18">
        <f t="shared" si="327"/>
        <v>0</v>
      </c>
      <c r="I3470" s="24">
        <v>0</v>
      </c>
      <c r="J3470" s="24">
        <v>0</v>
      </c>
      <c r="K3470" s="24">
        <v>0</v>
      </c>
      <c r="L3470" s="14">
        <f>貼り付けシート!C3470</f>
        <v>22.8</v>
      </c>
      <c r="M3470" s="14">
        <f>貼り付けシート!D3470</f>
        <v>9.6999999999999993</v>
      </c>
      <c r="N3470" s="18">
        <f>貼り付けシート!E3470</f>
        <v>55.990158282248423</v>
      </c>
      <c r="O3470" s="18">
        <f>貼り付けシート!F3470</f>
        <v>0</v>
      </c>
      <c r="P3470" s="19">
        <f t="shared" si="328"/>
        <v>0</v>
      </c>
      <c r="Q3470" s="19">
        <f t="shared" si="329"/>
        <v>0</v>
      </c>
    </row>
    <row r="3471" spans="1:17">
      <c r="A3471" s="38">
        <v>41784</v>
      </c>
      <c r="B3471" s="49" t="s">
        <v>158</v>
      </c>
      <c r="C3471" s="24">
        <f t="shared" si="324"/>
        <v>30.406921776000001</v>
      </c>
      <c r="D3471" s="24">
        <f t="shared" si="325"/>
        <v>0</v>
      </c>
      <c r="E3471" s="18">
        <f>IF(G3471&gt;=0.3,(バックデータ一覧!$C$10*(バックデータ一覧!$C$12*計算過程!L3471+バックデータ一覧!$C$13*LN(計算過程!G3471)+バックデータ一覧!$C$14)^バックデータ一覧!$C$11+バックデータ一覧!$E$10*(計算過程!G3471/(バックデータ一覧!$E$12*計算過程!L3471+バックデータ一覧!$E$13*LN(計算過程!G3471)+バックデータ一覧!$E$14))^バックデータ一覧!$E$11)*計算過程!$W$11*10^-3,0)</f>
        <v>0</v>
      </c>
      <c r="F3471" s="18">
        <f>IF(G3471&lt;0.3,(バックデータ一覧!$C$10*(バックデータ一覧!$C$12*計算過程!L3471+バックデータ一覧!$C$13*LN(0.3)+バックデータ一覧!$C$14)^バックデータ一覧!$C$11+バックデータ一覧!$E$10*(0.3/(バックデータ一覧!$E$12*計算過程!L3471+バックデータ一覧!$E$13*LN(0.3)+バックデータ一覧!$E$14))^バックデータ一覧!$E$11)*計算過程!$W$11*計算過程!G3471/0.3*10^-3,0)</f>
        <v>0</v>
      </c>
      <c r="G3471" s="18">
        <f t="shared" si="326"/>
        <v>0</v>
      </c>
      <c r="H3471" s="18">
        <f t="shared" si="327"/>
        <v>0</v>
      </c>
      <c r="I3471" s="24">
        <v>0</v>
      </c>
      <c r="J3471" s="24">
        <v>0</v>
      </c>
      <c r="K3471" s="24">
        <v>0</v>
      </c>
      <c r="L3471" s="14">
        <f>貼り付けシート!C3471</f>
        <v>23.7</v>
      </c>
      <c r="M3471" s="14">
        <f>貼り付けシート!D3471</f>
        <v>9.6999999999999993</v>
      </c>
      <c r="N3471" s="18">
        <f>貼り付けシート!E3471</f>
        <v>53.027000028389828</v>
      </c>
      <c r="O3471" s="18">
        <f>貼り付けシート!F3471</f>
        <v>0</v>
      </c>
      <c r="P3471" s="19">
        <f t="shared" si="328"/>
        <v>0</v>
      </c>
      <c r="Q3471" s="19">
        <f t="shared" si="329"/>
        <v>0</v>
      </c>
    </row>
    <row r="3472" spans="1:17">
      <c r="A3472" s="38">
        <v>41784</v>
      </c>
      <c r="B3472" s="49" t="s">
        <v>159</v>
      </c>
      <c r="C3472" s="24">
        <f t="shared" si="324"/>
        <v>30.406921776000001</v>
      </c>
      <c r="D3472" s="24">
        <f t="shared" si="325"/>
        <v>0</v>
      </c>
      <c r="E3472" s="18">
        <f>IF(G3472&gt;=0.3,(バックデータ一覧!$C$10*(バックデータ一覧!$C$12*計算過程!L3472+バックデータ一覧!$C$13*LN(計算過程!G3472)+バックデータ一覧!$C$14)^バックデータ一覧!$C$11+バックデータ一覧!$E$10*(計算過程!G3472/(バックデータ一覧!$E$12*計算過程!L3472+バックデータ一覧!$E$13*LN(計算過程!G3472)+バックデータ一覧!$E$14))^バックデータ一覧!$E$11)*計算過程!$W$11*10^-3,0)</f>
        <v>0</v>
      </c>
      <c r="F3472" s="18">
        <f>IF(G3472&lt;0.3,(バックデータ一覧!$C$10*(バックデータ一覧!$C$12*計算過程!L3472+バックデータ一覧!$C$13*LN(0.3)+バックデータ一覧!$C$14)^バックデータ一覧!$C$11+バックデータ一覧!$E$10*(0.3/(バックデータ一覧!$E$12*計算過程!L3472+バックデータ一覧!$E$13*LN(0.3)+バックデータ一覧!$E$14))^バックデータ一覧!$E$11)*計算過程!$W$11*計算過程!G3472/0.3*10^-3,0)</f>
        <v>0</v>
      </c>
      <c r="G3472" s="18">
        <f t="shared" si="326"/>
        <v>0</v>
      </c>
      <c r="H3472" s="18">
        <f t="shared" si="327"/>
        <v>0</v>
      </c>
      <c r="I3472" s="24">
        <v>0</v>
      </c>
      <c r="J3472" s="24">
        <v>0</v>
      </c>
      <c r="K3472" s="24">
        <v>0</v>
      </c>
      <c r="L3472" s="14">
        <f>貼り付けシート!C3472</f>
        <v>24.6</v>
      </c>
      <c r="M3472" s="14">
        <f>貼り付けシート!D3472</f>
        <v>9.6999999999999993</v>
      </c>
      <c r="N3472" s="18">
        <f>貼り付けシート!E3472</f>
        <v>50.239386305650527</v>
      </c>
      <c r="O3472" s="18">
        <f>貼り付けシート!F3472</f>
        <v>0</v>
      </c>
      <c r="P3472" s="19">
        <f t="shared" si="328"/>
        <v>0</v>
      </c>
      <c r="Q3472" s="19">
        <f t="shared" si="329"/>
        <v>0</v>
      </c>
    </row>
    <row r="3473" spans="1:17">
      <c r="A3473" s="38">
        <v>41784</v>
      </c>
      <c r="B3473" s="49" t="s">
        <v>160</v>
      </c>
      <c r="C3473" s="24">
        <f t="shared" si="324"/>
        <v>30.406921776000001</v>
      </c>
      <c r="D3473" s="24">
        <f t="shared" si="325"/>
        <v>0</v>
      </c>
      <c r="E3473" s="18">
        <f>IF(G3473&gt;=0.3,(バックデータ一覧!$C$10*(バックデータ一覧!$C$12*計算過程!L3473+バックデータ一覧!$C$13*LN(計算過程!G3473)+バックデータ一覧!$C$14)^バックデータ一覧!$C$11+バックデータ一覧!$E$10*(計算過程!G3473/(バックデータ一覧!$E$12*計算過程!L3473+バックデータ一覧!$E$13*LN(計算過程!G3473)+バックデータ一覧!$E$14))^バックデータ一覧!$E$11)*計算過程!$W$11*10^-3,0)</f>
        <v>0</v>
      </c>
      <c r="F3473" s="18">
        <f>IF(G3473&lt;0.3,(バックデータ一覧!$C$10*(バックデータ一覧!$C$12*計算過程!L3473+バックデータ一覧!$C$13*LN(0.3)+バックデータ一覧!$C$14)^バックデータ一覧!$C$11+バックデータ一覧!$E$10*(0.3/(バックデータ一覧!$E$12*計算過程!L3473+バックデータ一覧!$E$13*LN(0.3)+バックデータ一覧!$E$14))^バックデータ一覧!$E$11)*計算過程!$W$11*計算過程!G3473/0.3*10^-3,0)</f>
        <v>0</v>
      </c>
      <c r="G3473" s="18">
        <f t="shared" si="326"/>
        <v>0</v>
      </c>
      <c r="H3473" s="18">
        <f t="shared" si="327"/>
        <v>0</v>
      </c>
      <c r="I3473" s="24">
        <v>0</v>
      </c>
      <c r="J3473" s="24">
        <v>0</v>
      </c>
      <c r="K3473" s="24">
        <v>0</v>
      </c>
      <c r="L3473" s="14">
        <f>貼り付けシート!C3473</f>
        <v>24.8</v>
      </c>
      <c r="M3473" s="14">
        <f>貼り付けシート!D3473</f>
        <v>9.8000000000000007</v>
      </c>
      <c r="N3473" s="18">
        <f>貼り付けシート!E3473</f>
        <v>50.146431794780334</v>
      </c>
      <c r="O3473" s="18">
        <f>貼り付けシート!F3473</f>
        <v>0</v>
      </c>
      <c r="P3473" s="19">
        <f t="shared" si="328"/>
        <v>0</v>
      </c>
      <c r="Q3473" s="19">
        <f t="shared" si="329"/>
        <v>0</v>
      </c>
    </row>
    <row r="3474" spans="1:17">
      <c r="A3474" s="38">
        <v>41784</v>
      </c>
      <c r="B3474" s="49" t="s">
        <v>161</v>
      </c>
      <c r="C3474" s="24">
        <f t="shared" si="324"/>
        <v>30.406921776000001</v>
      </c>
      <c r="D3474" s="24">
        <f t="shared" si="325"/>
        <v>0</v>
      </c>
      <c r="E3474" s="18">
        <f>IF(G3474&gt;=0.3,(バックデータ一覧!$C$10*(バックデータ一覧!$C$12*計算過程!L3474+バックデータ一覧!$C$13*LN(計算過程!G3474)+バックデータ一覧!$C$14)^バックデータ一覧!$C$11+バックデータ一覧!$E$10*(計算過程!G3474/(バックデータ一覧!$E$12*計算過程!L3474+バックデータ一覧!$E$13*LN(計算過程!G3474)+バックデータ一覧!$E$14))^バックデータ一覧!$E$11)*計算過程!$W$11*10^-3,0)</f>
        <v>0</v>
      </c>
      <c r="F3474" s="18">
        <f>IF(G3474&lt;0.3,(バックデータ一覧!$C$10*(バックデータ一覧!$C$12*計算過程!L3474+バックデータ一覧!$C$13*LN(0.3)+バックデータ一覧!$C$14)^バックデータ一覧!$C$11+バックデータ一覧!$E$10*(0.3/(バックデータ一覧!$E$12*計算過程!L3474+バックデータ一覧!$E$13*LN(0.3)+バックデータ一覧!$E$14))^バックデータ一覧!$E$11)*計算過程!$W$11*計算過程!G3474/0.3*10^-3,0)</f>
        <v>0</v>
      </c>
      <c r="G3474" s="18">
        <f t="shared" si="326"/>
        <v>0</v>
      </c>
      <c r="H3474" s="18">
        <f t="shared" si="327"/>
        <v>0</v>
      </c>
      <c r="I3474" s="24">
        <v>0</v>
      </c>
      <c r="J3474" s="24">
        <v>0</v>
      </c>
      <c r="K3474" s="24">
        <v>0</v>
      </c>
      <c r="L3474" s="14">
        <f>貼り付けシート!C3474</f>
        <v>24.9</v>
      </c>
      <c r="M3474" s="14">
        <f>貼り付けシート!D3474</f>
        <v>10.1</v>
      </c>
      <c r="N3474" s="18">
        <f>貼り付けシート!E3474</f>
        <v>51.349614368832142</v>
      </c>
      <c r="O3474" s="18">
        <f>貼り付けシート!F3474</f>
        <v>0</v>
      </c>
      <c r="P3474" s="19">
        <f t="shared" si="328"/>
        <v>0</v>
      </c>
      <c r="Q3474" s="19">
        <f t="shared" si="329"/>
        <v>0</v>
      </c>
    </row>
    <row r="3475" spans="1:17">
      <c r="A3475" s="38">
        <v>41784</v>
      </c>
      <c r="B3475" s="49" t="s">
        <v>162</v>
      </c>
      <c r="C3475" s="24">
        <f t="shared" si="324"/>
        <v>30.406921776000001</v>
      </c>
      <c r="D3475" s="24">
        <f t="shared" si="325"/>
        <v>0</v>
      </c>
      <c r="E3475" s="18">
        <f>IF(G3475&gt;=0.3,(バックデータ一覧!$C$10*(バックデータ一覧!$C$12*計算過程!L3475+バックデータ一覧!$C$13*LN(計算過程!G3475)+バックデータ一覧!$C$14)^バックデータ一覧!$C$11+バックデータ一覧!$E$10*(計算過程!G3475/(バックデータ一覧!$E$12*計算過程!L3475+バックデータ一覧!$E$13*LN(計算過程!G3475)+バックデータ一覧!$E$14))^バックデータ一覧!$E$11)*計算過程!$W$11*10^-3,0)</f>
        <v>0</v>
      </c>
      <c r="F3475" s="18">
        <f>IF(G3475&lt;0.3,(バックデータ一覧!$C$10*(バックデータ一覧!$C$12*計算過程!L3475+バックデータ一覧!$C$13*LN(0.3)+バックデータ一覧!$C$14)^バックデータ一覧!$C$11+バックデータ一覧!$E$10*(0.3/(バックデータ一覧!$E$12*計算過程!L3475+バックデータ一覧!$E$13*LN(0.3)+バックデータ一覧!$E$14))^バックデータ一覧!$E$11)*計算過程!$W$11*計算過程!G3475/0.3*10^-3,0)</f>
        <v>0</v>
      </c>
      <c r="G3475" s="18">
        <f t="shared" si="326"/>
        <v>0</v>
      </c>
      <c r="H3475" s="18">
        <f t="shared" si="327"/>
        <v>0</v>
      </c>
      <c r="I3475" s="24">
        <v>0</v>
      </c>
      <c r="J3475" s="24">
        <v>0</v>
      </c>
      <c r="K3475" s="24">
        <v>0</v>
      </c>
      <c r="L3475" s="14">
        <f>貼り付けシート!C3475</f>
        <v>25.2</v>
      </c>
      <c r="M3475" s="14">
        <f>貼り付けシート!D3475</f>
        <v>10.5</v>
      </c>
      <c r="N3475" s="18">
        <f>貼り付けシート!E3475</f>
        <v>52.404220862374828</v>
      </c>
      <c r="O3475" s="18">
        <f>貼り付けシート!F3475</f>
        <v>0</v>
      </c>
      <c r="P3475" s="19">
        <f t="shared" si="328"/>
        <v>0</v>
      </c>
      <c r="Q3475" s="19">
        <f t="shared" si="329"/>
        <v>0</v>
      </c>
    </row>
    <row r="3476" spans="1:17">
      <c r="A3476" s="38">
        <v>41784</v>
      </c>
      <c r="B3476" s="49" t="s">
        <v>163</v>
      </c>
      <c r="C3476" s="24">
        <f t="shared" si="324"/>
        <v>30.406921776000001</v>
      </c>
      <c r="D3476" s="24">
        <f t="shared" si="325"/>
        <v>0</v>
      </c>
      <c r="E3476" s="18">
        <f>IF(G3476&gt;=0.3,(バックデータ一覧!$C$10*(バックデータ一覧!$C$12*計算過程!L3476+バックデータ一覧!$C$13*LN(計算過程!G3476)+バックデータ一覧!$C$14)^バックデータ一覧!$C$11+バックデータ一覧!$E$10*(計算過程!G3476/(バックデータ一覧!$E$12*計算過程!L3476+バックデータ一覧!$E$13*LN(計算過程!G3476)+バックデータ一覧!$E$14))^バックデータ一覧!$E$11)*計算過程!$W$11*10^-3,0)</f>
        <v>0</v>
      </c>
      <c r="F3476" s="18">
        <f>IF(G3476&lt;0.3,(バックデータ一覧!$C$10*(バックデータ一覧!$C$12*計算過程!L3476+バックデータ一覧!$C$13*LN(0.3)+バックデータ一覧!$C$14)^バックデータ一覧!$C$11+バックデータ一覧!$E$10*(0.3/(バックデータ一覧!$E$12*計算過程!L3476+バックデータ一覧!$E$13*LN(0.3)+バックデータ一覧!$E$14))^バックデータ一覧!$E$11)*計算過程!$W$11*計算過程!G3476/0.3*10^-3,0)</f>
        <v>0</v>
      </c>
      <c r="G3476" s="18">
        <f t="shared" si="326"/>
        <v>0</v>
      </c>
      <c r="H3476" s="18">
        <f t="shared" si="327"/>
        <v>0</v>
      </c>
      <c r="I3476" s="24">
        <v>0</v>
      </c>
      <c r="J3476" s="24">
        <v>0</v>
      </c>
      <c r="K3476" s="24">
        <v>0</v>
      </c>
      <c r="L3476" s="14">
        <f>貼り付けシート!C3476</f>
        <v>24.5</v>
      </c>
      <c r="M3476" s="14">
        <f>貼り付けシート!D3476</f>
        <v>10.9</v>
      </c>
      <c r="N3476" s="18">
        <f>貼り付けシート!E3476</f>
        <v>56.685604514181819</v>
      </c>
      <c r="O3476" s="18">
        <f>貼り付けシート!F3476</f>
        <v>0</v>
      </c>
      <c r="P3476" s="19">
        <f t="shared" si="328"/>
        <v>0</v>
      </c>
      <c r="Q3476" s="19">
        <f t="shared" si="329"/>
        <v>0</v>
      </c>
    </row>
    <row r="3477" spans="1:17">
      <c r="A3477" s="38">
        <v>41784</v>
      </c>
      <c r="B3477" s="49" t="s">
        <v>164</v>
      </c>
      <c r="C3477" s="24">
        <f t="shared" si="324"/>
        <v>30.406921776000001</v>
      </c>
      <c r="D3477" s="24">
        <f t="shared" si="325"/>
        <v>0</v>
      </c>
      <c r="E3477" s="18">
        <f>IF(G3477&gt;=0.3,(バックデータ一覧!$C$10*(バックデータ一覧!$C$12*計算過程!L3477+バックデータ一覧!$C$13*LN(計算過程!G3477)+バックデータ一覧!$C$14)^バックデータ一覧!$C$11+バックデータ一覧!$E$10*(計算過程!G3477/(バックデータ一覧!$E$12*計算過程!L3477+バックデータ一覧!$E$13*LN(計算過程!G3477)+バックデータ一覧!$E$14))^バックデータ一覧!$E$11)*計算過程!$W$11*10^-3,0)</f>
        <v>0</v>
      </c>
      <c r="F3477" s="18">
        <f>IF(G3477&lt;0.3,(バックデータ一覧!$C$10*(バックデータ一覧!$C$12*計算過程!L3477+バックデータ一覧!$C$13*LN(0.3)+バックデータ一覧!$C$14)^バックデータ一覧!$C$11+バックデータ一覧!$E$10*(0.3/(バックデータ一覧!$E$12*計算過程!L3477+バックデータ一覧!$E$13*LN(0.3)+バックデータ一覧!$E$14))^バックデータ一覧!$E$11)*計算過程!$W$11*計算過程!G3477/0.3*10^-3,0)</f>
        <v>0</v>
      </c>
      <c r="G3477" s="18">
        <f t="shared" si="326"/>
        <v>0</v>
      </c>
      <c r="H3477" s="18">
        <f t="shared" si="327"/>
        <v>0</v>
      </c>
      <c r="I3477" s="24">
        <v>0</v>
      </c>
      <c r="J3477" s="24">
        <v>0</v>
      </c>
      <c r="K3477" s="24">
        <v>0</v>
      </c>
      <c r="L3477" s="14">
        <f>貼り付けシート!C3477</f>
        <v>23.4</v>
      </c>
      <c r="M3477" s="14">
        <f>貼り付けシート!D3477</f>
        <v>10.7</v>
      </c>
      <c r="N3477" s="18">
        <f>貼り付けシート!E3477</f>
        <v>59.466944366970424</v>
      </c>
      <c r="O3477" s="18">
        <f>貼り付けシート!F3477</f>
        <v>0</v>
      </c>
      <c r="P3477" s="19">
        <f t="shared" si="328"/>
        <v>0</v>
      </c>
      <c r="Q3477" s="19">
        <f t="shared" si="329"/>
        <v>0</v>
      </c>
    </row>
    <row r="3478" spans="1:17">
      <c r="A3478" s="38">
        <v>41784</v>
      </c>
      <c r="B3478" s="49" t="s">
        <v>165</v>
      </c>
      <c r="C3478" s="24">
        <f t="shared" si="324"/>
        <v>30.406921776000001</v>
      </c>
      <c r="D3478" s="24">
        <f t="shared" si="325"/>
        <v>0</v>
      </c>
      <c r="E3478" s="18">
        <f>IF(G3478&gt;=0.3,(バックデータ一覧!$C$10*(バックデータ一覧!$C$12*計算過程!L3478+バックデータ一覧!$C$13*LN(計算過程!G3478)+バックデータ一覧!$C$14)^バックデータ一覧!$C$11+バックデータ一覧!$E$10*(計算過程!G3478/(バックデータ一覧!$E$12*計算過程!L3478+バックデータ一覧!$E$13*LN(計算過程!G3478)+バックデータ一覧!$E$14))^バックデータ一覧!$E$11)*計算過程!$W$11*10^-3,0)</f>
        <v>0</v>
      </c>
      <c r="F3478" s="18">
        <f>IF(G3478&lt;0.3,(バックデータ一覧!$C$10*(バックデータ一覧!$C$12*計算過程!L3478+バックデータ一覧!$C$13*LN(0.3)+バックデータ一覧!$C$14)^バックデータ一覧!$C$11+バックデータ一覧!$E$10*(0.3/(バックデータ一覧!$E$12*計算過程!L3478+バックデータ一覧!$E$13*LN(0.3)+バックデータ一覧!$E$14))^バックデータ一覧!$E$11)*計算過程!$W$11*計算過程!G3478/0.3*10^-3,0)</f>
        <v>0</v>
      </c>
      <c r="G3478" s="18">
        <f t="shared" si="326"/>
        <v>0</v>
      </c>
      <c r="H3478" s="18">
        <f t="shared" si="327"/>
        <v>0</v>
      </c>
      <c r="I3478" s="24">
        <v>0</v>
      </c>
      <c r="J3478" s="24">
        <v>0</v>
      </c>
      <c r="K3478" s="24">
        <v>0</v>
      </c>
      <c r="L3478" s="14">
        <f>貼り付けシート!C3478</f>
        <v>22.8</v>
      </c>
      <c r="M3478" s="14">
        <f>貼り付けシート!D3478</f>
        <v>10.7</v>
      </c>
      <c r="N3478" s="18">
        <f>貼り付けシート!E3478</f>
        <v>61.664722447861443</v>
      </c>
      <c r="O3478" s="18">
        <f>貼り付けシート!F3478</f>
        <v>0</v>
      </c>
      <c r="P3478" s="19">
        <f t="shared" si="328"/>
        <v>0</v>
      </c>
      <c r="Q3478" s="19">
        <f t="shared" si="329"/>
        <v>0</v>
      </c>
    </row>
    <row r="3479" spans="1:17">
      <c r="A3479" s="38">
        <v>41784</v>
      </c>
      <c r="B3479" s="49" t="s">
        <v>166</v>
      </c>
      <c r="C3479" s="24">
        <f t="shared" si="324"/>
        <v>30.406921776000001</v>
      </c>
      <c r="D3479" s="24">
        <f t="shared" si="325"/>
        <v>0</v>
      </c>
      <c r="E3479" s="18">
        <f>IF(G3479&gt;=0.3,(バックデータ一覧!$C$10*(バックデータ一覧!$C$12*計算過程!L3479+バックデータ一覧!$C$13*LN(計算過程!G3479)+バックデータ一覧!$C$14)^バックデータ一覧!$C$11+バックデータ一覧!$E$10*(計算過程!G3479/(バックデータ一覧!$E$12*計算過程!L3479+バックデータ一覧!$E$13*LN(計算過程!G3479)+バックデータ一覧!$E$14))^バックデータ一覧!$E$11)*計算過程!$W$11*10^-3,0)</f>
        <v>0</v>
      </c>
      <c r="F3479" s="18">
        <f>IF(G3479&lt;0.3,(バックデータ一覧!$C$10*(バックデータ一覧!$C$12*計算過程!L3479+バックデータ一覧!$C$13*LN(0.3)+バックデータ一覧!$C$14)^バックデータ一覧!$C$11+バックデータ一覧!$E$10*(0.3/(バックデータ一覧!$E$12*計算過程!L3479+バックデータ一覧!$E$13*LN(0.3)+バックデータ一覧!$E$14))^バックデータ一覧!$E$11)*計算過程!$W$11*計算過程!G3479/0.3*10^-3,0)</f>
        <v>0</v>
      </c>
      <c r="G3479" s="18">
        <f t="shared" si="326"/>
        <v>0</v>
      </c>
      <c r="H3479" s="18">
        <f t="shared" si="327"/>
        <v>0</v>
      </c>
      <c r="I3479" s="24">
        <v>0</v>
      </c>
      <c r="J3479" s="24">
        <v>0</v>
      </c>
      <c r="K3479" s="24">
        <v>0</v>
      </c>
      <c r="L3479" s="14">
        <f>貼り付けシート!C3479</f>
        <v>22.3</v>
      </c>
      <c r="M3479" s="14">
        <f>貼り付けシート!D3479</f>
        <v>10.6</v>
      </c>
      <c r="N3479" s="18">
        <f>貼り付けシート!E3479</f>
        <v>62.982122292859344</v>
      </c>
      <c r="O3479" s="18">
        <f>貼り付けシート!F3479</f>
        <v>0</v>
      </c>
      <c r="P3479" s="19">
        <f t="shared" si="328"/>
        <v>0</v>
      </c>
      <c r="Q3479" s="19">
        <f t="shared" si="329"/>
        <v>0</v>
      </c>
    </row>
    <row r="3480" spans="1:17">
      <c r="A3480" s="38">
        <v>41784</v>
      </c>
      <c r="B3480" s="49" t="s">
        <v>167</v>
      </c>
      <c r="C3480" s="24">
        <f t="shared" si="324"/>
        <v>30.406921776000001</v>
      </c>
      <c r="D3480" s="24">
        <f t="shared" si="325"/>
        <v>0</v>
      </c>
      <c r="E3480" s="18">
        <f>IF(G3480&gt;=0.3,(バックデータ一覧!$C$10*(バックデータ一覧!$C$12*計算過程!L3480+バックデータ一覧!$C$13*LN(計算過程!G3480)+バックデータ一覧!$C$14)^バックデータ一覧!$C$11+バックデータ一覧!$E$10*(計算過程!G3480/(バックデータ一覧!$E$12*計算過程!L3480+バックデータ一覧!$E$13*LN(計算過程!G3480)+バックデータ一覧!$E$14))^バックデータ一覧!$E$11)*計算過程!$W$11*10^-3,0)</f>
        <v>0</v>
      </c>
      <c r="F3480" s="18">
        <f>IF(G3480&lt;0.3,(バックデータ一覧!$C$10*(バックデータ一覧!$C$12*計算過程!L3480+バックデータ一覧!$C$13*LN(0.3)+バックデータ一覧!$C$14)^バックデータ一覧!$C$11+バックデータ一覧!$E$10*(0.3/(バックデータ一覧!$E$12*計算過程!L3480+バックデータ一覧!$E$13*LN(0.3)+バックデータ一覧!$E$14))^バックデータ一覧!$E$11)*計算過程!$W$11*計算過程!G3480/0.3*10^-3,0)</f>
        <v>0</v>
      </c>
      <c r="G3480" s="18">
        <f t="shared" si="326"/>
        <v>0</v>
      </c>
      <c r="H3480" s="18">
        <f t="shared" si="327"/>
        <v>0</v>
      </c>
      <c r="I3480" s="24">
        <v>0</v>
      </c>
      <c r="J3480" s="24">
        <v>0</v>
      </c>
      <c r="K3480" s="24">
        <v>0</v>
      </c>
      <c r="L3480" s="14">
        <f>貼り付けシート!C3480</f>
        <v>21.5</v>
      </c>
      <c r="M3480" s="14">
        <f>貼り付けシート!D3480</f>
        <v>10.7</v>
      </c>
      <c r="N3480" s="18">
        <f>貼り付けシート!E3480</f>
        <v>66.74762402545818</v>
      </c>
      <c r="O3480" s="18">
        <f>貼り付けシート!F3480</f>
        <v>0</v>
      </c>
      <c r="P3480" s="19">
        <f t="shared" si="328"/>
        <v>0</v>
      </c>
      <c r="Q3480" s="19">
        <f t="shared" si="329"/>
        <v>0</v>
      </c>
    </row>
    <row r="3481" spans="1:17">
      <c r="A3481" s="38">
        <v>41784</v>
      </c>
      <c r="B3481" s="49" t="s">
        <v>168</v>
      </c>
      <c r="C3481" s="24">
        <f t="shared" si="324"/>
        <v>30.406921776000001</v>
      </c>
      <c r="D3481" s="24">
        <f t="shared" si="325"/>
        <v>0</v>
      </c>
      <c r="E3481" s="18">
        <f>IF(G3481&gt;=0.3,(バックデータ一覧!$C$10*(バックデータ一覧!$C$12*計算過程!L3481+バックデータ一覧!$C$13*LN(計算過程!G3481)+バックデータ一覧!$C$14)^バックデータ一覧!$C$11+バックデータ一覧!$E$10*(計算過程!G3481/(バックデータ一覧!$E$12*計算過程!L3481+バックデータ一覧!$E$13*LN(計算過程!G3481)+バックデータ一覧!$E$14))^バックデータ一覧!$E$11)*計算過程!$W$11*10^-3,0)</f>
        <v>0</v>
      </c>
      <c r="F3481" s="18">
        <f>IF(G3481&lt;0.3,(バックデータ一覧!$C$10*(バックデータ一覧!$C$12*計算過程!L3481+バックデータ一覧!$C$13*LN(0.3)+バックデータ一覧!$C$14)^バックデータ一覧!$C$11+バックデータ一覧!$E$10*(0.3/(バックデータ一覧!$E$12*計算過程!L3481+バックデータ一覧!$E$13*LN(0.3)+バックデータ一覧!$E$14))^バックデータ一覧!$E$11)*計算過程!$W$11*計算過程!G3481/0.3*10^-3,0)</f>
        <v>0</v>
      </c>
      <c r="G3481" s="18">
        <f t="shared" si="326"/>
        <v>0</v>
      </c>
      <c r="H3481" s="18">
        <f t="shared" si="327"/>
        <v>0</v>
      </c>
      <c r="I3481" s="24">
        <v>0</v>
      </c>
      <c r="J3481" s="24">
        <v>0</v>
      </c>
      <c r="K3481" s="24">
        <v>0</v>
      </c>
      <c r="L3481" s="14">
        <f>貼り付けシート!C3481</f>
        <v>21.1</v>
      </c>
      <c r="M3481" s="14">
        <f>貼り付けシート!D3481</f>
        <v>10.8</v>
      </c>
      <c r="N3481" s="18">
        <f>貼り付けシート!E3481</f>
        <v>69.033647590763593</v>
      </c>
      <c r="O3481" s="18">
        <f>貼り付けシート!F3481</f>
        <v>0</v>
      </c>
      <c r="P3481" s="19">
        <f t="shared" si="328"/>
        <v>0</v>
      </c>
      <c r="Q3481" s="19">
        <f t="shared" si="329"/>
        <v>0</v>
      </c>
    </row>
    <row r="3482" spans="1:17">
      <c r="A3482" s="38">
        <v>41784</v>
      </c>
      <c r="B3482" s="49" t="s">
        <v>169</v>
      </c>
      <c r="C3482" s="24">
        <f t="shared" si="324"/>
        <v>30.406921776000001</v>
      </c>
      <c r="D3482" s="24">
        <f t="shared" si="325"/>
        <v>0</v>
      </c>
      <c r="E3482" s="18">
        <f>IF(G3482&gt;=0.3,(バックデータ一覧!$C$10*(バックデータ一覧!$C$12*計算過程!L3482+バックデータ一覧!$C$13*LN(計算過程!G3482)+バックデータ一覧!$C$14)^バックデータ一覧!$C$11+バックデータ一覧!$E$10*(計算過程!G3482/(バックデータ一覧!$E$12*計算過程!L3482+バックデータ一覧!$E$13*LN(計算過程!G3482)+バックデータ一覧!$E$14))^バックデータ一覧!$E$11)*計算過程!$W$11*10^-3,0)</f>
        <v>0</v>
      </c>
      <c r="F3482" s="18">
        <f>IF(G3482&lt;0.3,(バックデータ一覧!$C$10*(バックデータ一覧!$C$12*計算過程!L3482+バックデータ一覧!$C$13*LN(0.3)+バックデータ一覧!$C$14)^バックデータ一覧!$C$11+バックデータ一覧!$E$10*(0.3/(バックデータ一覧!$E$12*計算過程!L3482+バックデータ一覧!$E$13*LN(0.3)+バックデータ一覧!$E$14))^バックデータ一覧!$E$11)*計算過程!$W$11*計算過程!G3482/0.3*10^-3,0)</f>
        <v>0</v>
      </c>
      <c r="G3482" s="18">
        <f t="shared" si="326"/>
        <v>0</v>
      </c>
      <c r="H3482" s="18">
        <f t="shared" si="327"/>
        <v>0</v>
      </c>
      <c r="I3482" s="24">
        <v>0</v>
      </c>
      <c r="J3482" s="24">
        <v>0</v>
      </c>
      <c r="K3482" s="24">
        <v>0</v>
      </c>
      <c r="L3482" s="14">
        <f>貼り付けシート!C3482</f>
        <v>21.1</v>
      </c>
      <c r="M3482" s="14">
        <f>貼り付けシート!D3482</f>
        <v>10.9</v>
      </c>
      <c r="N3482" s="18">
        <f>貼り付けシート!E3482</f>
        <v>69.661839523276697</v>
      </c>
      <c r="O3482" s="18">
        <f>貼り付けシート!F3482</f>
        <v>0</v>
      </c>
      <c r="P3482" s="19">
        <f t="shared" si="328"/>
        <v>0</v>
      </c>
      <c r="Q3482" s="19">
        <f t="shared" si="329"/>
        <v>0</v>
      </c>
    </row>
    <row r="3483" spans="1:17">
      <c r="A3483" s="38">
        <v>41784</v>
      </c>
      <c r="B3483" s="49" t="s">
        <v>170</v>
      </c>
      <c r="C3483" s="24">
        <f t="shared" si="324"/>
        <v>30.406921776000001</v>
      </c>
      <c r="D3483" s="24">
        <f t="shared" si="325"/>
        <v>0</v>
      </c>
      <c r="E3483" s="18">
        <f>IF(G3483&gt;=0.3,(バックデータ一覧!$C$10*(バックデータ一覧!$C$12*計算過程!L3483+バックデータ一覧!$C$13*LN(計算過程!G3483)+バックデータ一覧!$C$14)^バックデータ一覧!$C$11+バックデータ一覧!$E$10*(計算過程!G3483/(バックデータ一覧!$E$12*計算過程!L3483+バックデータ一覧!$E$13*LN(計算過程!G3483)+バックデータ一覧!$E$14))^バックデータ一覧!$E$11)*計算過程!$W$11*10^-3,0)</f>
        <v>0</v>
      </c>
      <c r="F3483" s="18">
        <f>IF(G3483&lt;0.3,(バックデータ一覧!$C$10*(バックデータ一覧!$C$12*計算過程!L3483+バックデータ一覧!$C$13*LN(0.3)+バックデータ一覧!$C$14)^バックデータ一覧!$C$11+バックデータ一覧!$E$10*(0.3/(バックデータ一覧!$E$12*計算過程!L3483+バックデータ一覧!$E$13*LN(0.3)+バックデータ一覧!$E$14))^バックデータ一覧!$E$11)*計算過程!$W$11*計算過程!G3483/0.3*10^-3,0)</f>
        <v>0</v>
      </c>
      <c r="G3483" s="18">
        <f t="shared" si="326"/>
        <v>0</v>
      </c>
      <c r="H3483" s="18">
        <f t="shared" si="327"/>
        <v>0</v>
      </c>
      <c r="I3483" s="24">
        <v>0</v>
      </c>
      <c r="J3483" s="24">
        <v>0</v>
      </c>
      <c r="K3483" s="24">
        <v>0</v>
      </c>
      <c r="L3483" s="14">
        <f>貼り付けシート!C3483</f>
        <v>20.3</v>
      </c>
      <c r="M3483" s="14">
        <f>貼り付けシート!D3483</f>
        <v>11.1</v>
      </c>
      <c r="N3483" s="18">
        <f>貼り付けシート!E3483</f>
        <v>74.500694841732567</v>
      </c>
      <c r="O3483" s="18">
        <f>貼り付けシート!F3483</f>
        <v>0</v>
      </c>
      <c r="P3483" s="19">
        <f t="shared" si="328"/>
        <v>0</v>
      </c>
      <c r="Q3483" s="19">
        <f t="shared" si="329"/>
        <v>0</v>
      </c>
    </row>
    <row r="3484" spans="1:17">
      <c r="A3484" s="38">
        <v>41784</v>
      </c>
      <c r="B3484" s="49" t="s">
        <v>171</v>
      </c>
      <c r="C3484" s="24">
        <f t="shared" si="324"/>
        <v>30.406921776000001</v>
      </c>
      <c r="D3484" s="24">
        <f t="shared" si="325"/>
        <v>0</v>
      </c>
      <c r="E3484" s="18">
        <f>IF(G3484&gt;=0.3,(バックデータ一覧!$C$10*(バックデータ一覧!$C$12*計算過程!L3484+バックデータ一覧!$C$13*LN(計算過程!G3484)+バックデータ一覧!$C$14)^バックデータ一覧!$C$11+バックデータ一覧!$E$10*(計算過程!G3484/(バックデータ一覧!$E$12*計算過程!L3484+バックデータ一覧!$E$13*LN(計算過程!G3484)+バックデータ一覧!$E$14))^バックデータ一覧!$E$11)*計算過程!$W$11*10^-3,0)</f>
        <v>0</v>
      </c>
      <c r="F3484" s="18">
        <f>IF(G3484&lt;0.3,(バックデータ一覧!$C$10*(バックデータ一覧!$C$12*計算過程!L3484+バックデータ一覧!$C$13*LN(0.3)+バックデータ一覧!$C$14)^バックデータ一覧!$C$11+バックデータ一覧!$E$10*(0.3/(バックデータ一覧!$E$12*計算過程!L3484+バックデータ一覧!$E$13*LN(0.3)+バックデータ一覧!$E$14))^バックデータ一覧!$E$11)*計算過程!$W$11*計算過程!G3484/0.3*10^-3,0)</f>
        <v>0</v>
      </c>
      <c r="G3484" s="18">
        <f t="shared" si="326"/>
        <v>0</v>
      </c>
      <c r="H3484" s="18">
        <f t="shared" si="327"/>
        <v>0</v>
      </c>
      <c r="I3484" s="24">
        <v>0</v>
      </c>
      <c r="J3484" s="24">
        <v>0</v>
      </c>
      <c r="K3484" s="24">
        <v>0</v>
      </c>
      <c r="L3484" s="14">
        <f>貼り付けシート!C3484</f>
        <v>19.7</v>
      </c>
      <c r="M3484" s="14">
        <f>貼り付けシート!D3484</f>
        <v>11.2</v>
      </c>
      <c r="N3484" s="18">
        <f>貼り付けシート!E3484</f>
        <v>78.006063279497894</v>
      </c>
      <c r="O3484" s="18">
        <f>貼り付けシート!F3484</f>
        <v>0</v>
      </c>
      <c r="P3484" s="19">
        <f t="shared" si="328"/>
        <v>0</v>
      </c>
      <c r="Q3484" s="19">
        <f t="shared" si="329"/>
        <v>0</v>
      </c>
    </row>
    <row r="3485" spans="1:17">
      <c r="A3485" s="38">
        <v>41784</v>
      </c>
      <c r="B3485" s="49" t="s">
        <v>172</v>
      </c>
      <c r="C3485" s="24">
        <f t="shared" si="324"/>
        <v>30.406921776000001</v>
      </c>
      <c r="D3485" s="24">
        <f t="shared" si="325"/>
        <v>0</v>
      </c>
      <c r="E3485" s="18">
        <f>IF(G3485&gt;=0.3,(バックデータ一覧!$C$10*(バックデータ一覧!$C$12*計算過程!L3485+バックデータ一覧!$C$13*LN(計算過程!G3485)+バックデータ一覧!$C$14)^バックデータ一覧!$C$11+バックデータ一覧!$E$10*(計算過程!G3485/(バックデータ一覧!$E$12*計算過程!L3485+バックデータ一覧!$E$13*LN(計算過程!G3485)+バックデータ一覧!$E$14))^バックデータ一覧!$E$11)*計算過程!$W$11*10^-3,0)</f>
        <v>0</v>
      </c>
      <c r="F3485" s="18">
        <f>IF(G3485&lt;0.3,(バックデータ一覧!$C$10*(バックデータ一覧!$C$12*計算過程!L3485+バックデータ一覧!$C$13*LN(0.3)+バックデータ一覧!$C$14)^バックデータ一覧!$C$11+バックデータ一覧!$E$10*(0.3/(バックデータ一覧!$E$12*計算過程!L3485+バックデータ一覧!$E$13*LN(0.3)+バックデータ一覧!$E$14))^バックデータ一覧!$E$11)*計算過程!$W$11*計算過程!G3485/0.3*10^-3,0)</f>
        <v>0</v>
      </c>
      <c r="G3485" s="18">
        <f t="shared" si="326"/>
        <v>0</v>
      </c>
      <c r="H3485" s="18">
        <f t="shared" si="327"/>
        <v>0</v>
      </c>
      <c r="I3485" s="24">
        <v>0</v>
      </c>
      <c r="J3485" s="24">
        <v>0</v>
      </c>
      <c r="K3485" s="24">
        <v>0</v>
      </c>
      <c r="L3485" s="14">
        <f>貼り付けシート!C3485</f>
        <v>19.7</v>
      </c>
      <c r="M3485" s="14">
        <f>貼り付けシート!D3485</f>
        <v>11.4</v>
      </c>
      <c r="N3485" s="18">
        <f>貼り付けシート!E3485</f>
        <v>79.373957956745627</v>
      </c>
      <c r="O3485" s="18">
        <f>貼り付けシート!F3485</f>
        <v>0</v>
      </c>
      <c r="P3485" s="19">
        <f t="shared" si="328"/>
        <v>0</v>
      </c>
      <c r="Q3485" s="19">
        <f t="shared" si="329"/>
        <v>0</v>
      </c>
    </row>
    <row r="3486" spans="1:17">
      <c r="A3486" s="38">
        <v>41785</v>
      </c>
      <c r="B3486" s="49" t="s">
        <v>149</v>
      </c>
      <c r="C3486" s="24">
        <f t="shared" si="324"/>
        <v>30.406921776000001</v>
      </c>
      <c r="D3486" s="24">
        <f t="shared" si="325"/>
        <v>0</v>
      </c>
      <c r="E3486" s="18">
        <f>IF(G3486&gt;=0.3,(バックデータ一覧!$C$10*(バックデータ一覧!$C$12*計算過程!L3486+バックデータ一覧!$C$13*LN(計算過程!G3486)+バックデータ一覧!$C$14)^バックデータ一覧!$C$11+バックデータ一覧!$E$10*(計算過程!G3486/(バックデータ一覧!$E$12*計算過程!L3486+バックデータ一覧!$E$13*LN(計算過程!G3486)+バックデータ一覧!$E$14))^バックデータ一覧!$E$11)*計算過程!$W$11*10^-3,0)</f>
        <v>0</v>
      </c>
      <c r="F3486" s="18">
        <f>IF(G3486&lt;0.3,(バックデータ一覧!$C$10*(バックデータ一覧!$C$12*計算過程!L3486+バックデータ一覧!$C$13*LN(0.3)+バックデータ一覧!$C$14)^バックデータ一覧!$C$11+バックデータ一覧!$E$10*(0.3/(バックデータ一覧!$E$12*計算過程!L3486+バックデータ一覧!$E$13*LN(0.3)+バックデータ一覧!$E$14))^バックデータ一覧!$E$11)*計算過程!$W$11*計算過程!G3486/0.3*10^-3,0)</f>
        <v>0</v>
      </c>
      <c r="G3486" s="18">
        <f t="shared" si="326"/>
        <v>0</v>
      </c>
      <c r="H3486" s="18">
        <f t="shared" si="327"/>
        <v>0</v>
      </c>
      <c r="I3486" s="24">
        <v>0</v>
      </c>
      <c r="J3486" s="24">
        <v>0</v>
      </c>
      <c r="K3486" s="24">
        <v>0</v>
      </c>
      <c r="L3486" s="14">
        <f>貼り付けシート!C3486</f>
        <v>19.8</v>
      </c>
      <c r="M3486" s="14">
        <f>貼り付けシート!D3486</f>
        <v>11.4</v>
      </c>
      <c r="N3486" s="18">
        <f>貼り付けシート!E3486</f>
        <v>78.882845803606074</v>
      </c>
      <c r="O3486" s="18">
        <f>貼り付けシート!F3486</f>
        <v>0</v>
      </c>
      <c r="P3486" s="19">
        <f t="shared" si="328"/>
        <v>0</v>
      </c>
      <c r="Q3486" s="19">
        <f t="shared" si="329"/>
        <v>0</v>
      </c>
    </row>
    <row r="3487" spans="1:17">
      <c r="A3487" s="38">
        <v>41785</v>
      </c>
      <c r="B3487" s="49" t="s">
        <v>150</v>
      </c>
      <c r="C3487" s="24">
        <f t="shared" si="324"/>
        <v>30.406921776000001</v>
      </c>
      <c r="D3487" s="24">
        <f t="shared" si="325"/>
        <v>0</v>
      </c>
      <c r="E3487" s="18">
        <f>IF(G3487&gt;=0.3,(バックデータ一覧!$C$10*(バックデータ一覧!$C$12*計算過程!L3487+バックデータ一覧!$C$13*LN(計算過程!G3487)+バックデータ一覧!$C$14)^バックデータ一覧!$C$11+バックデータ一覧!$E$10*(計算過程!G3487/(バックデータ一覧!$E$12*計算過程!L3487+バックデータ一覧!$E$13*LN(計算過程!G3487)+バックデータ一覧!$E$14))^バックデータ一覧!$E$11)*計算過程!$W$11*10^-3,0)</f>
        <v>0</v>
      </c>
      <c r="F3487" s="18">
        <f>IF(G3487&lt;0.3,(バックデータ一覧!$C$10*(バックデータ一覧!$C$12*計算過程!L3487+バックデータ一覧!$C$13*LN(0.3)+バックデータ一覧!$C$14)^バックデータ一覧!$C$11+バックデータ一覧!$E$10*(0.3/(バックデータ一覧!$E$12*計算過程!L3487+バックデータ一覧!$E$13*LN(0.3)+バックデータ一覧!$E$14))^バックデータ一覧!$E$11)*計算過程!$W$11*計算過程!G3487/0.3*10^-3,0)</f>
        <v>0</v>
      </c>
      <c r="G3487" s="18">
        <f t="shared" si="326"/>
        <v>0</v>
      </c>
      <c r="H3487" s="18">
        <f t="shared" si="327"/>
        <v>0</v>
      </c>
      <c r="I3487" s="24">
        <v>0</v>
      </c>
      <c r="J3487" s="24">
        <v>0</v>
      </c>
      <c r="K3487" s="24">
        <v>0</v>
      </c>
      <c r="L3487" s="14">
        <f>貼り付けシート!C3487</f>
        <v>19.7</v>
      </c>
      <c r="M3487" s="14">
        <f>貼り付けシート!D3487</f>
        <v>11.4</v>
      </c>
      <c r="N3487" s="18">
        <f>貼り付けシート!E3487</f>
        <v>79.373957956745627</v>
      </c>
      <c r="O3487" s="18">
        <f>貼り付けシート!F3487</f>
        <v>0</v>
      </c>
      <c r="P3487" s="19">
        <f t="shared" si="328"/>
        <v>0</v>
      </c>
      <c r="Q3487" s="19">
        <f t="shared" si="329"/>
        <v>0</v>
      </c>
    </row>
    <row r="3488" spans="1:17">
      <c r="A3488" s="38">
        <v>41785</v>
      </c>
      <c r="B3488" s="49" t="s">
        <v>151</v>
      </c>
      <c r="C3488" s="24">
        <f t="shared" si="324"/>
        <v>30.406921776000001</v>
      </c>
      <c r="D3488" s="24">
        <f t="shared" si="325"/>
        <v>0</v>
      </c>
      <c r="E3488" s="18">
        <f>IF(G3488&gt;=0.3,(バックデータ一覧!$C$10*(バックデータ一覧!$C$12*計算過程!L3488+バックデータ一覧!$C$13*LN(計算過程!G3488)+バックデータ一覧!$C$14)^バックデータ一覧!$C$11+バックデータ一覧!$E$10*(計算過程!G3488/(バックデータ一覧!$E$12*計算過程!L3488+バックデータ一覧!$E$13*LN(計算過程!G3488)+バックデータ一覧!$E$14))^バックデータ一覧!$E$11)*計算過程!$W$11*10^-3,0)</f>
        <v>0</v>
      </c>
      <c r="F3488" s="18">
        <f>IF(G3488&lt;0.3,(バックデータ一覧!$C$10*(バックデータ一覧!$C$12*計算過程!L3488+バックデータ一覧!$C$13*LN(0.3)+バックデータ一覧!$C$14)^バックデータ一覧!$C$11+バックデータ一覧!$E$10*(0.3/(バックデータ一覧!$E$12*計算過程!L3488+バックデータ一覧!$E$13*LN(0.3)+バックデータ一覧!$E$14))^バックデータ一覧!$E$11)*計算過程!$W$11*計算過程!G3488/0.3*10^-3,0)</f>
        <v>0</v>
      </c>
      <c r="G3488" s="18">
        <f t="shared" si="326"/>
        <v>0</v>
      </c>
      <c r="H3488" s="18">
        <f t="shared" si="327"/>
        <v>0</v>
      </c>
      <c r="I3488" s="24">
        <v>0</v>
      </c>
      <c r="J3488" s="24">
        <v>0</v>
      </c>
      <c r="K3488" s="24">
        <v>0</v>
      </c>
      <c r="L3488" s="14">
        <f>貼り付けシート!C3488</f>
        <v>19.2</v>
      </c>
      <c r="M3488" s="14">
        <f>貼り付けシート!D3488</f>
        <v>11.4</v>
      </c>
      <c r="N3488" s="18">
        <f>貼り付けシート!E3488</f>
        <v>81.881673236040996</v>
      </c>
      <c r="O3488" s="18">
        <f>貼り付けシート!F3488</f>
        <v>0</v>
      </c>
      <c r="P3488" s="19">
        <f t="shared" si="328"/>
        <v>0</v>
      </c>
      <c r="Q3488" s="19">
        <f t="shared" si="329"/>
        <v>0</v>
      </c>
    </row>
    <row r="3489" spans="1:17">
      <c r="A3489" s="38">
        <v>41785</v>
      </c>
      <c r="B3489" s="49" t="s">
        <v>152</v>
      </c>
      <c r="C3489" s="24">
        <f t="shared" si="324"/>
        <v>30.406921776000001</v>
      </c>
      <c r="D3489" s="24">
        <f t="shared" si="325"/>
        <v>0</v>
      </c>
      <c r="E3489" s="18">
        <f>IF(G3489&gt;=0.3,(バックデータ一覧!$C$10*(バックデータ一覧!$C$12*計算過程!L3489+バックデータ一覧!$C$13*LN(計算過程!G3489)+バックデータ一覧!$C$14)^バックデータ一覧!$C$11+バックデータ一覧!$E$10*(計算過程!G3489/(バックデータ一覧!$E$12*計算過程!L3489+バックデータ一覧!$E$13*LN(計算過程!G3489)+バックデータ一覧!$E$14))^バックデータ一覧!$E$11)*計算過程!$W$11*10^-3,0)</f>
        <v>0</v>
      </c>
      <c r="F3489" s="18">
        <f>IF(G3489&lt;0.3,(バックデータ一覧!$C$10*(バックデータ一覧!$C$12*計算過程!L3489+バックデータ一覧!$C$13*LN(0.3)+バックデータ一覧!$C$14)^バックデータ一覧!$C$11+バックデータ一覧!$E$10*(0.3/(バックデータ一覧!$E$12*計算過程!L3489+バックデータ一覧!$E$13*LN(0.3)+バックデータ一覧!$E$14))^バックデータ一覧!$E$11)*計算過程!$W$11*計算過程!G3489/0.3*10^-3,0)</f>
        <v>0</v>
      </c>
      <c r="G3489" s="18">
        <f t="shared" si="326"/>
        <v>0</v>
      </c>
      <c r="H3489" s="18">
        <f t="shared" si="327"/>
        <v>0</v>
      </c>
      <c r="I3489" s="24">
        <v>0</v>
      </c>
      <c r="J3489" s="24">
        <v>0</v>
      </c>
      <c r="K3489" s="24">
        <v>0</v>
      </c>
      <c r="L3489" s="14">
        <f>貼り付けシート!C3489</f>
        <v>19</v>
      </c>
      <c r="M3489" s="14">
        <f>貼り付けシート!D3489</f>
        <v>11.4</v>
      </c>
      <c r="N3489" s="18">
        <f>貼り付けシート!E3489</f>
        <v>82.909604599496021</v>
      </c>
      <c r="O3489" s="18">
        <f>貼り付けシート!F3489</f>
        <v>0</v>
      </c>
      <c r="P3489" s="19">
        <f t="shared" si="328"/>
        <v>0</v>
      </c>
      <c r="Q3489" s="19">
        <f t="shared" si="329"/>
        <v>0</v>
      </c>
    </row>
    <row r="3490" spans="1:17">
      <c r="A3490" s="38">
        <v>41785</v>
      </c>
      <c r="B3490" s="49" t="s">
        <v>153</v>
      </c>
      <c r="C3490" s="24">
        <f t="shared" si="324"/>
        <v>30.406921776000001</v>
      </c>
      <c r="D3490" s="24">
        <f t="shared" si="325"/>
        <v>0</v>
      </c>
      <c r="E3490" s="18">
        <f>IF(G3490&gt;=0.3,(バックデータ一覧!$C$10*(バックデータ一覧!$C$12*計算過程!L3490+バックデータ一覧!$C$13*LN(計算過程!G3490)+バックデータ一覧!$C$14)^バックデータ一覧!$C$11+バックデータ一覧!$E$10*(計算過程!G3490/(バックデータ一覧!$E$12*計算過程!L3490+バックデータ一覧!$E$13*LN(計算過程!G3490)+バックデータ一覧!$E$14))^バックデータ一覧!$E$11)*計算過程!$W$11*10^-3,0)</f>
        <v>0</v>
      </c>
      <c r="F3490" s="18">
        <f>IF(G3490&lt;0.3,(バックデータ一覧!$C$10*(バックデータ一覧!$C$12*計算過程!L3490+バックデータ一覧!$C$13*LN(0.3)+バックデータ一覧!$C$14)^バックデータ一覧!$C$11+バックデータ一覧!$E$10*(0.3/(バックデータ一覧!$E$12*計算過程!L3490+バックデータ一覧!$E$13*LN(0.3)+バックデータ一覧!$E$14))^バックデータ一覧!$E$11)*計算過程!$W$11*計算過程!G3490/0.3*10^-3,0)</f>
        <v>0</v>
      </c>
      <c r="G3490" s="18">
        <f t="shared" si="326"/>
        <v>0</v>
      </c>
      <c r="H3490" s="18">
        <f t="shared" si="327"/>
        <v>0</v>
      </c>
      <c r="I3490" s="24">
        <v>0</v>
      </c>
      <c r="J3490" s="24">
        <v>0</v>
      </c>
      <c r="K3490" s="24">
        <v>0</v>
      </c>
      <c r="L3490" s="14">
        <f>貼り付けシート!C3490</f>
        <v>18.8</v>
      </c>
      <c r="M3490" s="14">
        <f>貼り付けシート!D3490</f>
        <v>11.5</v>
      </c>
      <c r="N3490" s="18">
        <f>貼り付けシート!E3490</f>
        <v>84.675119042828712</v>
      </c>
      <c r="O3490" s="18">
        <f>貼り付けシート!F3490</f>
        <v>0</v>
      </c>
      <c r="P3490" s="19">
        <f t="shared" si="328"/>
        <v>0</v>
      </c>
      <c r="Q3490" s="19">
        <f t="shared" si="329"/>
        <v>0</v>
      </c>
    </row>
    <row r="3491" spans="1:17">
      <c r="A3491" s="38">
        <v>41785</v>
      </c>
      <c r="B3491" s="49" t="s">
        <v>154</v>
      </c>
      <c r="C3491" s="24">
        <f t="shared" si="324"/>
        <v>30.406921776000001</v>
      </c>
      <c r="D3491" s="24">
        <f t="shared" si="325"/>
        <v>0</v>
      </c>
      <c r="E3491" s="18">
        <f>IF(G3491&gt;=0.3,(バックデータ一覧!$C$10*(バックデータ一覧!$C$12*計算過程!L3491+バックデータ一覧!$C$13*LN(計算過程!G3491)+バックデータ一覧!$C$14)^バックデータ一覧!$C$11+バックデータ一覧!$E$10*(計算過程!G3491/(バックデータ一覧!$E$12*計算過程!L3491+バックデータ一覧!$E$13*LN(計算過程!G3491)+バックデータ一覧!$E$14))^バックデータ一覧!$E$11)*計算過程!$W$11*10^-3,0)</f>
        <v>0</v>
      </c>
      <c r="F3491" s="18">
        <f>IF(G3491&lt;0.3,(バックデータ一覧!$C$10*(バックデータ一覧!$C$12*計算過程!L3491+バックデータ一覧!$C$13*LN(0.3)+バックデータ一覧!$C$14)^バックデータ一覧!$C$11+バックデータ一覧!$E$10*(0.3/(バックデータ一覧!$E$12*計算過程!L3491+バックデータ一覧!$E$13*LN(0.3)+バックデータ一覧!$E$14))^バックデータ一覧!$E$11)*計算過程!$W$11*計算過程!G3491/0.3*10^-3,0)</f>
        <v>0</v>
      </c>
      <c r="G3491" s="18">
        <f t="shared" si="326"/>
        <v>0</v>
      </c>
      <c r="H3491" s="18">
        <f t="shared" si="327"/>
        <v>0</v>
      </c>
      <c r="I3491" s="24">
        <v>0</v>
      </c>
      <c r="J3491" s="24">
        <v>0</v>
      </c>
      <c r="K3491" s="24">
        <v>0</v>
      </c>
      <c r="L3491" s="14">
        <f>貼り付けシート!C3491</f>
        <v>18.600000000000001</v>
      </c>
      <c r="M3491" s="14">
        <f>貼り付けシート!D3491</f>
        <v>11.6</v>
      </c>
      <c r="N3491" s="18">
        <f>貼り付けシート!E3491</f>
        <v>86.473370017225932</v>
      </c>
      <c r="O3491" s="18">
        <f>貼り付けシート!F3491</f>
        <v>0</v>
      </c>
      <c r="P3491" s="19">
        <f t="shared" si="328"/>
        <v>0</v>
      </c>
      <c r="Q3491" s="19">
        <f t="shared" si="329"/>
        <v>0</v>
      </c>
    </row>
    <row r="3492" spans="1:17">
      <c r="A3492" s="38">
        <v>41785</v>
      </c>
      <c r="B3492" s="49" t="s">
        <v>155</v>
      </c>
      <c r="C3492" s="24">
        <f t="shared" si="324"/>
        <v>30.406921776000001</v>
      </c>
      <c r="D3492" s="24">
        <f t="shared" si="325"/>
        <v>0</v>
      </c>
      <c r="E3492" s="18">
        <f>IF(G3492&gt;=0.3,(バックデータ一覧!$C$10*(バックデータ一覧!$C$12*計算過程!L3492+バックデータ一覧!$C$13*LN(計算過程!G3492)+バックデータ一覧!$C$14)^バックデータ一覧!$C$11+バックデータ一覧!$E$10*(計算過程!G3492/(バックデータ一覧!$E$12*計算過程!L3492+バックデータ一覧!$E$13*LN(計算過程!G3492)+バックデータ一覧!$E$14))^バックデータ一覧!$E$11)*計算過程!$W$11*10^-3,0)</f>
        <v>0</v>
      </c>
      <c r="F3492" s="18">
        <f>IF(G3492&lt;0.3,(バックデータ一覧!$C$10*(バックデータ一覧!$C$12*計算過程!L3492+バックデータ一覧!$C$13*LN(0.3)+バックデータ一覧!$C$14)^バックデータ一覧!$C$11+バックデータ一覧!$E$10*(0.3/(バックデータ一覧!$E$12*計算過程!L3492+バックデータ一覧!$E$13*LN(0.3)+バックデータ一覧!$E$14))^バックデータ一覧!$E$11)*計算過程!$W$11*計算過程!G3492/0.3*10^-3,0)</f>
        <v>0</v>
      </c>
      <c r="G3492" s="18">
        <f t="shared" si="326"/>
        <v>0</v>
      </c>
      <c r="H3492" s="18">
        <f t="shared" si="327"/>
        <v>0</v>
      </c>
      <c r="I3492" s="24">
        <v>0</v>
      </c>
      <c r="J3492" s="24">
        <v>0</v>
      </c>
      <c r="K3492" s="24">
        <v>0</v>
      </c>
      <c r="L3492" s="14">
        <f>貼り付けシート!C3492</f>
        <v>19.3</v>
      </c>
      <c r="M3492" s="14">
        <f>貼り付けシート!D3492</f>
        <v>11.4</v>
      </c>
      <c r="N3492" s="18">
        <f>貼り付けシート!E3492</f>
        <v>81.37308637373259</v>
      </c>
      <c r="O3492" s="18">
        <f>貼り付けシート!F3492</f>
        <v>0</v>
      </c>
      <c r="P3492" s="19">
        <f t="shared" si="328"/>
        <v>0</v>
      </c>
      <c r="Q3492" s="19">
        <f t="shared" si="329"/>
        <v>0</v>
      </c>
    </row>
    <row r="3493" spans="1:17">
      <c r="A3493" s="38">
        <v>41785</v>
      </c>
      <c r="B3493" s="49" t="s">
        <v>156</v>
      </c>
      <c r="C3493" s="24">
        <f t="shared" si="324"/>
        <v>30.406921776000001</v>
      </c>
      <c r="D3493" s="24">
        <f t="shared" si="325"/>
        <v>0</v>
      </c>
      <c r="E3493" s="18">
        <f>IF(G3493&gt;=0.3,(バックデータ一覧!$C$10*(バックデータ一覧!$C$12*計算過程!L3493+バックデータ一覧!$C$13*LN(計算過程!G3493)+バックデータ一覧!$C$14)^バックデータ一覧!$C$11+バックデータ一覧!$E$10*(計算過程!G3493/(バックデータ一覧!$E$12*計算過程!L3493+バックデータ一覧!$E$13*LN(計算過程!G3493)+バックデータ一覧!$E$14))^バックデータ一覧!$E$11)*計算過程!$W$11*10^-3,0)</f>
        <v>0</v>
      </c>
      <c r="F3493" s="18">
        <f>IF(G3493&lt;0.3,(バックデータ一覧!$C$10*(バックデータ一覧!$C$12*計算過程!L3493+バックデータ一覧!$C$13*LN(0.3)+バックデータ一覧!$C$14)^バックデータ一覧!$C$11+バックデータ一覧!$E$10*(0.3/(バックデータ一覧!$E$12*計算過程!L3493+バックデータ一覧!$E$13*LN(0.3)+バックデータ一覧!$E$14))^バックデータ一覧!$E$11)*計算過程!$W$11*計算過程!G3493/0.3*10^-3,0)</f>
        <v>0</v>
      </c>
      <c r="G3493" s="18">
        <f t="shared" si="326"/>
        <v>0</v>
      </c>
      <c r="H3493" s="18">
        <f t="shared" si="327"/>
        <v>0</v>
      </c>
      <c r="I3493" s="24">
        <v>0</v>
      </c>
      <c r="J3493" s="24">
        <v>0</v>
      </c>
      <c r="K3493" s="24">
        <v>0</v>
      </c>
      <c r="L3493" s="14">
        <f>貼り付けシート!C3493</f>
        <v>21.4</v>
      </c>
      <c r="M3493" s="14">
        <f>貼り付けシート!D3493</f>
        <v>11.2</v>
      </c>
      <c r="N3493" s="18">
        <f>貼り付けシート!E3493</f>
        <v>70.240456662860225</v>
      </c>
      <c r="O3493" s="18">
        <f>貼り付けシート!F3493</f>
        <v>0</v>
      </c>
      <c r="P3493" s="19">
        <f t="shared" si="328"/>
        <v>0</v>
      </c>
      <c r="Q3493" s="19">
        <f t="shared" si="329"/>
        <v>0</v>
      </c>
    </row>
    <row r="3494" spans="1:17">
      <c r="A3494" s="38">
        <v>41785</v>
      </c>
      <c r="B3494" s="49" t="s">
        <v>157</v>
      </c>
      <c r="C3494" s="24">
        <f t="shared" si="324"/>
        <v>30.406921776000001</v>
      </c>
      <c r="D3494" s="24">
        <f t="shared" si="325"/>
        <v>0</v>
      </c>
      <c r="E3494" s="18">
        <f>IF(G3494&gt;=0.3,(バックデータ一覧!$C$10*(バックデータ一覧!$C$12*計算過程!L3494+バックデータ一覧!$C$13*LN(計算過程!G3494)+バックデータ一覧!$C$14)^バックデータ一覧!$C$11+バックデータ一覧!$E$10*(計算過程!G3494/(バックデータ一覧!$E$12*計算過程!L3494+バックデータ一覧!$E$13*LN(計算過程!G3494)+バックデータ一覧!$E$14))^バックデータ一覧!$E$11)*計算過程!$W$11*10^-3,0)</f>
        <v>0</v>
      </c>
      <c r="F3494" s="18">
        <f>IF(G3494&lt;0.3,(バックデータ一覧!$C$10*(バックデータ一覧!$C$12*計算過程!L3494+バックデータ一覧!$C$13*LN(0.3)+バックデータ一覧!$C$14)^バックデータ一覧!$C$11+バックデータ一覧!$E$10*(0.3/(バックデータ一覧!$E$12*計算過程!L3494+バックデータ一覧!$E$13*LN(0.3)+バックデータ一覧!$E$14))^バックデータ一覧!$E$11)*計算過程!$W$11*計算過程!G3494/0.3*10^-3,0)</f>
        <v>0</v>
      </c>
      <c r="G3494" s="18">
        <f t="shared" si="326"/>
        <v>0</v>
      </c>
      <c r="H3494" s="18">
        <f t="shared" si="327"/>
        <v>0</v>
      </c>
      <c r="I3494" s="24">
        <v>0</v>
      </c>
      <c r="J3494" s="24">
        <v>0</v>
      </c>
      <c r="K3494" s="24">
        <v>0</v>
      </c>
      <c r="L3494" s="14">
        <f>貼り付けシート!C3494</f>
        <v>22.4</v>
      </c>
      <c r="M3494" s="14">
        <f>貼り付けシート!D3494</f>
        <v>11</v>
      </c>
      <c r="N3494" s="18">
        <f>貼り付けシート!E3494</f>
        <v>64.921356284957596</v>
      </c>
      <c r="O3494" s="18">
        <f>貼り付けシート!F3494</f>
        <v>0</v>
      </c>
      <c r="P3494" s="19">
        <f t="shared" si="328"/>
        <v>0</v>
      </c>
      <c r="Q3494" s="19">
        <f t="shared" si="329"/>
        <v>0</v>
      </c>
    </row>
    <row r="3495" spans="1:17">
      <c r="A3495" s="38">
        <v>41785</v>
      </c>
      <c r="B3495" s="49" t="s">
        <v>158</v>
      </c>
      <c r="C3495" s="24">
        <f t="shared" si="324"/>
        <v>30.406921776000001</v>
      </c>
      <c r="D3495" s="24">
        <f t="shared" si="325"/>
        <v>0</v>
      </c>
      <c r="E3495" s="18">
        <f>IF(G3495&gt;=0.3,(バックデータ一覧!$C$10*(バックデータ一覧!$C$12*計算過程!L3495+バックデータ一覧!$C$13*LN(計算過程!G3495)+バックデータ一覧!$C$14)^バックデータ一覧!$C$11+バックデータ一覧!$E$10*(計算過程!G3495/(バックデータ一覧!$E$12*計算過程!L3495+バックデータ一覧!$E$13*LN(計算過程!G3495)+バックデータ一覧!$E$14))^バックデータ一覧!$E$11)*計算過程!$W$11*10^-3,0)</f>
        <v>0</v>
      </c>
      <c r="F3495" s="18">
        <f>IF(G3495&lt;0.3,(バックデータ一覧!$C$10*(バックデータ一覧!$C$12*計算過程!L3495+バックデータ一覧!$C$13*LN(0.3)+バックデータ一覧!$C$14)^バックデータ一覧!$C$11+バックデータ一覧!$E$10*(0.3/(バックデータ一覧!$E$12*計算過程!L3495+バックデータ一覧!$E$13*LN(0.3)+バックデータ一覧!$E$14))^バックデータ一覧!$E$11)*計算過程!$W$11*計算過程!G3495/0.3*10^-3,0)</f>
        <v>0</v>
      </c>
      <c r="G3495" s="18">
        <f t="shared" si="326"/>
        <v>0</v>
      </c>
      <c r="H3495" s="18">
        <f t="shared" si="327"/>
        <v>0</v>
      </c>
      <c r="I3495" s="24">
        <v>0</v>
      </c>
      <c r="J3495" s="24">
        <v>0</v>
      </c>
      <c r="K3495" s="24">
        <v>0</v>
      </c>
      <c r="L3495" s="14">
        <f>貼り付けシート!C3495</f>
        <v>22.8</v>
      </c>
      <c r="M3495" s="14">
        <f>貼り付けシート!D3495</f>
        <v>11</v>
      </c>
      <c r="N3495" s="18">
        <f>貼り付けシート!E3495</f>
        <v>63.36359552057128</v>
      </c>
      <c r="O3495" s="18">
        <f>貼り付けシート!F3495</f>
        <v>0</v>
      </c>
      <c r="P3495" s="19">
        <f t="shared" si="328"/>
        <v>0</v>
      </c>
      <c r="Q3495" s="19">
        <f t="shared" si="329"/>
        <v>0</v>
      </c>
    </row>
    <row r="3496" spans="1:17">
      <c r="A3496" s="38">
        <v>41785</v>
      </c>
      <c r="B3496" s="49" t="s">
        <v>159</v>
      </c>
      <c r="C3496" s="24">
        <f t="shared" si="324"/>
        <v>30.406921776000001</v>
      </c>
      <c r="D3496" s="24">
        <f t="shared" si="325"/>
        <v>0</v>
      </c>
      <c r="E3496" s="18">
        <f>IF(G3496&gt;=0.3,(バックデータ一覧!$C$10*(バックデータ一覧!$C$12*計算過程!L3496+バックデータ一覧!$C$13*LN(計算過程!G3496)+バックデータ一覧!$C$14)^バックデータ一覧!$C$11+バックデータ一覧!$E$10*(計算過程!G3496/(バックデータ一覧!$E$12*計算過程!L3496+バックデータ一覧!$E$13*LN(計算過程!G3496)+バックデータ一覧!$E$14))^バックデータ一覧!$E$11)*計算過程!$W$11*10^-3,0)</f>
        <v>0</v>
      </c>
      <c r="F3496" s="18">
        <f>IF(G3496&lt;0.3,(バックデータ一覧!$C$10*(バックデータ一覧!$C$12*計算過程!L3496+バックデータ一覧!$C$13*LN(0.3)+バックデータ一覧!$C$14)^バックデータ一覧!$C$11+バックデータ一覧!$E$10*(0.3/(バックデータ一覧!$E$12*計算過程!L3496+バックデータ一覧!$E$13*LN(0.3)+バックデータ一覧!$E$14))^バックデータ一覧!$E$11)*計算過程!$W$11*計算過程!G3496/0.3*10^-3,0)</f>
        <v>0</v>
      </c>
      <c r="G3496" s="18">
        <f t="shared" si="326"/>
        <v>0</v>
      </c>
      <c r="H3496" s="18">
        <f t="shared" si="327"/>
        <v>0</v>
      </c>
      <c r="I3496" s="24">
        <v>0</v>
      </c>
      <c r="J3496" s="24">
        <v>0</v>
      </c>
      <c r="K3496" s="24">
        <v>0</v>
      </c>
      <c r="L3496" s="14">
        <f>貼り付けシート!C3496</f>
        <v>22.4</v>
      </c>
      <c r="M3496" s="14">
        <f>貼り付けシート!D3496</f>
        <v>11</v>
      </c>
      <c r="N3496" s="18">
        <f>貼り付けシート!E3496</f>
        <v>64.921356284957596</v>
      </c>
      <c r="O3496" s="18">
        <f>貼り付けシート!F3496</f>
        <v>0</v>
      </c>
      <c r="P3496" s="19">
        <f t="shared" si="328"/>
        <v>0</v>
      </c>
      <c r="Q3496" s="19">
        <f t="shared" si="329"/>
        <v>0</v>
      </c>
    </row>
    <row r="3497" spans="1:17">
      <c r="A3497" s="38">
        <v>41785</v>
      </c>
      <c r="B3497" s="49" t="s">
        <v>160</v>
      </c>
      <c r="C3497" s="24">
        <f t="shared" si="324"/>
        <v>30.406921776000001</v>
      </c>
      <c r="D3497" s="24">
        <f t="shared" si="325"/>
        <v>0</v>
      </c>
      <c r="E3497" s="18">
        <f>IF(G3497&gt;=0.3,(バックデータ一覧!$C$10*(バックデータ一覧!$C$12*計算過程!L3497+バックデータ一覧!$C$13*LN(計算過程!G3497)+バックデータ一覧!$C$14)^バックデータ一覧!$C$11+バックデータ一覧!$E$10*(計算過程!G3497/(バックデータ一覧!$E$12*計算過程!L3497+バックデータ一覧!$E$13*LN(計算過程!G3497)+バックデータ一覧!$E$14))^バックデータ一覧!$E$11)*計算過程!$W$11*10^-3,0)</f>
        <v>0</v>
      </c>
      <c r="F3497" s="18">
        <f>IF(G3497&lt;0.3,(バックデータ一覧!$C$10*(バックデータ一覧!$C$12*計算過程!L3497+バックデータ一覧!$C$13*LN(0.3)+バックデータ一覧!$C$14)^バックデータ一覧!$C$11+バックデータ一覧!$E$10*(0.3/(バックデータ一覧!$E$12*計算過程!L3497+バックデータ一覧!$E$13*LN(0.3)+バックデータ一覧!$E$14))^バックデータ一覧!$E$11)*計算過程!$W$11*計算過程!G3497/0.3*10^-3,0)</f>
        <v>0</v>
      </c>
      <c r="G3497" s="18">
        <f t="shared" si="326"/>
        <v>0</v>
      </c>
      <c r="H3497" s="18">
        <f t="shared" si="327"/>
        <v>0</v>
      </c>
      <c r="I3497" s="24">
        <v>0</v>
      </c>
      <c r="J3497" s="24">
        <v>0</v>
      </c>
      <c r="K3497" s="24">
        <v>0</v>
      </c>
      <c r="L3497" s="14">
        <f>貼り付けシート!C3497</f>
        <v>23.1</v>
      </c>
      <c r="M3497" s="14">
        <f>貼り付けシート!D3497</f>
        <v>11</v>
      </c>
      <c r="N3497" s="18">
        <f>貼り付けシート!E3497</f>
        <v>62.222890487934357</v>
      </c>
      <c r="O3497" s="18">
        <f>貼り付けシート!F3497</f>
        <v>0</v>
      </c>
      <c r="P3497" s="19">
        <f t="shared" si="328"/>
        <v>0</v>
      </c>
      <c r="Q3497" s="19">
        <f t="shared" si="329"/>
        <v>0</v>
      </c>
    </row>
    <row r="3498" spans="1:17">
      <c r="A3498" s="38">
        <v>41785</v>
      </c>
      <c r="B3498" s="49" t="s">
        <v>161</v>
      </c>
      <c r="C3498" s="24">
        <f t="shared" si="324"/>
        <v>30.406921776000001</v>
      </c>
      <c r="D3498" s="24">
        <f t="shared" si="325"/>
        <v>0</v>
      </c>
      <c r="E3498" s="18">
        <f>IF(G3498&gt;=0.3,(バックデータ一覧!$C$10*(バックデータ一覧!$C$12*計算過程!L3498+バックデータ一覧!$C$13*LN(計算過程!G3498)+バックデータ一覧!$C$14)^バックデータ一覧!$C$11+バックデータ一覧!$E$10*(計算過程!G3498/(バックデータ一覧!$E$12*計算過程!L3498+バックデータ一覧!$E$13*LN(計算過程!G3498)+バックデータ一覧!$E$14))^バックデータ一覧!$E$11)*計算過程!$W$11*10^-3,0)</f>
        <v>0</v>
      </c>
      <c r="F3498" s="18">
        <f>IF(G3498&lt;0.3,(バックデータ一覧!$C$10*(バックデータ一覧!$C$12*計算過程!L3498+バックデータ一覧!$C$13*LN(0.3)+バックデータ一覧!$C$14)^バックデータ一覧!$C$11+バックデータ一覧!$E$10*(0.3/(バックデータ一覧!$E$12*計算過程!L3498+バックデータ一覧!$E$13*LN(0.3)+バックデータ一覧!$E$14))^バックデータ一覧!$E$11)*計算過程!$W$11*計算過程!G3498/0.3*10^-3,0)</f>
        <v>0</v>
      </c>
      <c r="G3498" s="18">
        <f t="shared" si="326"/>
        <v>0</v>
      </c>
      <c r="H3498" s="18">
        <f t="shared" si="327"/>
        <v>0</v>
      </c>
      <c r="I3498" s="24">
        <v>0</v>
      </c>
      <c r="J3498" s="24">
        <v>0</v>
      </c>
      <c r="K3498" s="24">
        <v>0</v>
      </c>
      <c r="L3498" s="14">
        <f>貼り付けシート!C3498</f>
        <v>24</v>
      </c>
      <c r="M3498" s="14">
        <f>貼り付けシート!D3498</f>
        <v>11.2</v>
      </c>
      <c r="N3498" s="18">
        <f>貼り付けシート!E3498</f>
        <v>59.989856984553732</v>
      </c>
      <c r="O3498" s="18">
        <f>貼り付けシート!F3498</f>
        <v>0</v>
      </c>
      <c r="P3498" s="19">
        <f t="shared" si="328"/>
        <v>0</v>
      </c>
      <c r="Q3498" s="19">
        <f t="shared" si="329"/>
        <v>0</v>
      </c>
    </row>
    <row r="3499" spans="1:17">
      <c r="A3499" s="38">
        <v>41785</v>
      </c>
      <c r="B3499" s="49" t="s">
        <v>162</v>
      </c>
      <c r="C3499" s="24">
        <f t="shared" si="324"/>
        <v>30.406921776000001</v>
      </c>
      <c r="D3499" s="24">
        <f t="shared" si="325"/>
        <v>0</v>
      </c>
      <c r="E3499" s="18">
        <f>IF(G3499&gt;=0.3,(バックデータ一覧!$C$10*(バックデータ一覧!$C$12*計算過程!L3499+バックデータ一覧!$C$13*LN(計算過程!G3499)+バックデータ一覧!$C$14)^バックデータ一覧!$C$11+バックデータ一覧!$E$10*(計算過程!G3499/(バックデータ一覧!$E$12*計算過程!L3499+バックデータ一覧!$E$13*LN(計算過程!G3499)+バックデータ一覧!$E$14))^バックデータ一覧!$E$11)*計算過程!$W$11*10^-3,0)</f>
        <v>0</v>
      </c>
      <c r="F3499" s="18">
        <f>IF(G3499&lt;0.3,(バックデータ一覧!$C$10*(バックデータ一覧!$C$12*計算過程!L3499+バックデータ一覧!$C$13*LN(0.3)+バックデータ一覧!$C$14)^バックデータ一覧!$C$11+バックデータ一覧!$E$10*(0.3/(バックデータ一覧!$E$12*計算過程!L3499+バックデータ一覧!$E$13*LN(0.3)+バックデータ一覧!$E$14))^バックデータ一覧!$E$11)*計算過程!$W$11*計算過程!G3499/0.3*10^-3,0)</f>
        <v>0</v>
      </c>
      <c r="G3499" s="18">
        <f t="shared" si="326"/>
        <v>0</v>
      </c>
      <c r="H3499" s="18">
        <f t="shared" si="327"/>
        <v>0</v>
      </c>
      <c r="I3499" s="24">
        <v>0</v>
      </c>
      <c r="J3499" s="24">
        <v>0</v>
      </c>
      <c r="K3499" s="24">
        <v>0</v>
      </c>
      <c r="L3499" s="14">
        <f>貼り付けシート!C3499</f>
        <v>23.9</v>
      </c>
      <c r="M3499" s="14">
        <f>貼り付けシート!D3499</f>
        <v>11.4</v>
      </c>
      <c r="N3499" s="18">
        <f>貼り付けシート!E3499</f>
        <v>61.409751116190201</v>
      </c>
      <c r="O3499" s="18">
        <f>貼り付けシート!F3499</f>
        <v>0</v>
      </c>
      <c r="P3499" s="19">
        <f t="shared" si="328"/>
        <v>0</v>
      </c>
      <c r="Q3499" s="19">
        <f t="shared" si="329"/>
        <v>0</v>
      </c>
    </row>
    <row r="3500" spans="1:17">
      <c r="A3500" s="38">
        <v>41785</v>
      </c>
      <c r="B3500" s="49" t="s">
        <v>163</v>
      </c>
      <c r="C3500" s="24">
        <f t="shared" si="324"/>
        <v>30.406921776000001</v>
      </c>
      <c r="D3500" s="24">
        <f t="shared" si="325"/>
        <v>0</v>
      </c>
      <c r="E3500" s="18">
        <f>IF(G3500&gt;=0.3,(バックデータ一覧!$C$10*(バックデータ一覧!$C$12*計算過程!L3500+バックデータ一覧!$C$13*LN(計算過程!G3500)+バックデータ一覧!$C$14)^バックデータ一覧!$C$11+バックデータ一覧!$E$10*(計算過程!G3500/(バックデータ一覧!$E$12*計算過程!L3500+バックデータ一覧!$E$13*LN(計算過程!G3500)+バックデータ一覧!$E$14))^バックデータ一覧!$E$11)*計算過程!$W$11*10^-3,0)</f>
        <v>0</v>
      </c>
      <c r="F3500" s="18">
        <f>IF(G3500&lt;0.3,(バックデータ一覧!$C$10*(バックデータ一覧!$C$12*計算過程!L3500+バックデータ一覧!$C$13*LN(0.3)+バックデータ一覧!$C$14)^バックデータ一覧!$C$11+バックデータ一覧!$E$10*(0.3/(バックデータ一覧!$E$12*計算過程!L3500+バックデータ一覧!$E$13*LN(0.3)+バックデータ一覧!$E$14))^バックデータ一覧!$E$11)*計算過程!$W$11*計算過程!G3500/0.3*10^-3,0)</f>
        <v>0</v>
      </c>
      <c r="G3500" s="18">
        <f t="shared" si="326"/>
        <v>0</v>
      </c>
      <c r="H3500" s="18">
        <f t="shared" si="327"/>
        <v>0</v>
      </c>
      <c r="I3500" s="24">
        <v>0</v>
      </c>
      <c r="J3500" s="24">
        <v>0</v>
      </c>
      <c r="K3500" s="24">
        <v>0</v>
      </c>
      <c r="L3500" s="14">
        <f>貼り付けシート!C3500</f>
        <v>24.2</v>
      </c>
      <c r="M3500" s="14">
        <f>貼り付けシート!D3500</f>
        <v>11.6</v>
      </c>
      <c r="N3500" s="18">
        <f>貼り付けシート!E3500</f>
        <v>61.352157018428876</v>
      </c>
      <c r="O3500" s="18">
        <f>貼り付けシート!F3500</f>
        <v>0</v>
      </c>
      <c r="P3500" s="19">
        <f t="shared" si="328"/>
        <v>0</v>
      </c>
      <c r="Q3500" s="19">
        <f t="shared" si="329"/>
        <v>0</v>
      </c>
    </row>
    <row r="3501" spans="1:17">
      <c r="A3501" s="38">
        <v>41785</v>
      </c>
      <c r="B3501" s="49" t="s">
        <v>164</v>
      </c>
      <c r="C3501" s="24">
        <f t="shared" si="324"/>
        <v>30.406921776000001</v>
      </c>
      <c r="D3501" s="24">
        <f t="shared" si="325"/>
        <v>0</v>
      </c>
      <c r="E3501" s="18">
        <f>IF(G3501&gt;=0.3,(バックデータ一覧!$C$10*(バックデータ一覧!$C$12*計算過程!L3501+バックデータ一覧!$C$13*LN(計算過程!G3501)+バックデータ一覧!$C$14)^バックデータ一覧!$C$11+バックデータ一覧!$E$10*(計算過程!G3501/(バックデータ一覧!$E$12*計算過程!L3501+バックデータ一覧!$E$13*LN(計算過程!G3501)+バックデータ一覧!$E$14))^バックデータ一覧!$E$11)*計算過程!$W$11*10^-3,0)</f>
        <v>0</v>
      </c>
      <c r="F3501" s="18">
        <f>IF(G3501&lt;0.3,(バックデータ一覧!$C$10*(バックデータ一覧!$C$12*計算過程!L3501+バックデータ一覧!$C$13*LN(0.3)+バックデータ一覧!$C$14)^バックデータ一覧!$C$11+バックデータ一覧!$E$10*(0.3/(バックデータ一覧!$E$12*計算過程!L3501+バックデータ一覧!$E$13*LN(0.3)+バックデータ一覧!$E$14))^バックデータ一覧!$E$11)*計算過程!$W$11*計算過程!G3501/0.3*10^-3,0)</f>
        <v>0</v>
      </c>
      <c r="G3501" s="18">
        <f t="shared" si="326"/>
        <v>0</v>
      </c>
      <c r="H3501" s="18">
        <f t="shared" si="327"/>
        <v>0</v>
      </c>
      <c r="I3501" s="24">
        <v>0</v>
      </c>
      <c r="J3501" s="24">
        <v>0</v>
      </c>
      <c r="K3501" s="24">
        <v>0</v>
      </c>
      <c r="L3501" s="14">
        <f>貼り付けシート!C3501</f>
        <v>22.6</v>
      </c>
      <c r="M3501" s="14">
        <f>貼り付けシート!D3501</f>
        <v>11.6</v>
      </c>
      <c r="N3501" s="18">
        <f>貼り付けシート!E3501</f>
        <v>67.571490592513669</v>
      </c>
      <c r="O3501" s="18">
        <f>貼り付けシート!F3501</f>
        <v>0</v>
      </c>
      <c r="P3501" s="19">
        <f t="shared" si="328"/>
        <v>0</v>
      </c>
      <c r="Q3501" s="19">
        <f t="shared" si="329"/>
        <v>0</v>
      </c>
    </row>
    <row r="3502" spans="1:17">
      <c r="A3502" s="38">
        <v>41785</v>
      </c>
      <c r="B3502" s="49" t="s">
        <v>165</v>
      </c>
      <c r="C3502" s="24">
        <f t="shared" si="324"/>
        <v>30.406921776000001</v>
      </c>
      <c r="D3502" s="24">
        <f t="shared" si="325"/>
        <v>0</v>
      </c>
      <c r="E3502" s="18">
        <f>IF(G3502&gt;=0.3,(バックデータ一覧!$C$10*(バックデータ一覧!$C$12*計算過程!L3502+バックデータ一覧!$C$13*LN(計算過程!G3502)+バックデータ一覧!$C$14)^バックデータ一覧!$C$11+バックデータ一覧!$E$10*(計算過程!G3502/(バックデータ一覧!$E$12*計算過程!L3502+バックデータ一覧!$E$13*LN(計算過程!G3502)+バックデータ一覧!$E$14))^バックデータ一覧!$E$11)*計算過程!$W$11*10^-3,0)</f>
        <v>0</v>
      </c>
      <c r="F3502" s="18">
        <f>IF(G3502&lt;0.3,(バックデータ一覧!$C$10*(バックデータ一覧!$C$12*計算過程!L3502+バックデータ一覧!$C$13*LN(0.3)+バックデータ一覧!$C$14)^バックデータ一覧!$C$11+バックデータ一覧!$E$10*(0.3/(バックデータ一覧!$E$12*計算過程!L3502+バックデータ一覧!$E$13*LN(0.3)+バックデータ一覧!$E$14))^バックデータ一覧!$E$11)*計算過程!$W$11*計算過程!G3502/0.3*10^-3,0)</f>
        <v>0</v>
      </c>
      <c r="G3502" s="18">
        <f t="shared" si="326"/>
        <v>0</v>
      </c>
      <c r="H3502" s="18">
        <f t="shared" si="327"/>
        <v>0</v>
      </c>
      <c r="I3502" s="24">
        <v>0</v>
      </c>
      <c r="J3502" s="24">
        <v>0</v>
      </c>
      <c r="K3502" s="24">
        <v>0</v>
      </c>
      <c r="L3502" s="14">
        <f>貼り付けシート!C3502</f>
        <v>21.6</v>
      </c>
      <c r="M3502" s="14">
        <f>貼り付けシート!D3502</f>
        <v>11.6</v>
      </c>
      <c r="N3502" s="18">
        <f>貼り付けシート!E3502</f>
        <v>71.818179566165014</v>
      </c>
      <c r="O3502" s="18">
        <f>貼り付けシート!F3502</f>
        <v>0</v>
      </c>
      <c r="P3502" s="19">
        <f t="shared" si="328"/>
        <v>0</v>
      </c>
      <c r="Q3502" s="19">
        <f t="shared" si="329"/>
        <v>0</v>
      </c>
    </row>
    <row r="3503" spans="1:17">
      <c r="A3503" s="38">
        <v>41785</v>
      </c>
      <c r="B3503" s="49" t="s">
        <v>166</v>
      </c>
      <c r="C3503" s="24">
        <f t="shared" si="324"/>
        <v>30.406921776000001</v>
      </c>
      <c r="D3503" s="24">
        <f t="shared" si="325"/>
        <v>0</v>
      </c>
      <c r="E3503" s="18">
        <f>IF(G3503&gt;=0.3,(バックデータ一覧!$C$10*(バックデータ一覧!$C$12*計算過程!L3503+バックデータ一覧!$C$13*LN(計算過程!G3503)+バックデータ一覧!$C$14)^バックデータ一覧!$C$11+バックデータ一覧!$E$10*(計算過程!G3503/(バックデータ一覧!$E$12*計算過程!L3503+バックデータ一覧!$E$13*LN(計算過程!G3503)+バックデータ一覧!$E$14))^バックデータ一覧!$E$11)*計算過程!$W$11*10^-3,0)</f>
        <v>0</v>
      </c>
      <c r="F3503" s="18">
        <f>IF(G3503&lt;0.3,(バックデータ一覧!$C$10*(バックデータ一覧!$C$12*計算過程!L3503+バックデータ一覧!$C$13*LN(0.3)+バックデータ一覧!$C$14)^バックデータ一覧!$C$11+バックデータ一覧!$E$10*(0.3/(バックデータ一覧!$E$12*計算過程!L3503+バックデータ一覧!$E$13*LN(0.3)+バックデータ一覧!$E$14))^バックデータ一覧!$E$11)*計算過程!$W$11*計算過程!G3503/0.3*10^-3,0)</f>
        <v>0</v>
      </c>
      <c r="G3503" s="18">
        <f t="shared" si="326"/>
        <v>0</v>
      </c>
      <c r="H3503" s="18">
        <f t="shared" si="327"/>
        <v>0</v>
      </c>
      <c r="I3503" s="24">
        <v>0</v>
      </c>
      <c r="J3503" s="24">
        <v>0</v>
      </c>
      <c r="K3503" s="24">
        <v>0</v>
      </c>
      <c r="L3503" s="14">
        <f>貼り付けシート!C3503</f>
        <v>21.3</v>
      </c>
      <c r="M3503" s="14">
        <f>貼り付けシート!D3503</f>
        <v>11.6</v>
      </c>
      <c r="N3503" s="18">
        <f>貼り付けシート!E3503</f>
        <v>73.150183730405686</v>
      </c>
      <c r="O3503" s="18">
        <f>貼り付けシート!F3503</f>
        <v>0</v>
      </c>
      <c r="P3503" s="19">
        <f t="shared" si="328"/>
        <v>0</v>
      </c>
      <c r="Q3503" s="19">
        <f t="shared" si="329"/>
        <v>0</v>
      </c>
    </row>
    <row r="3504" spans="1:17">
      <c r="A3504" s="38">
        <v>41785</v>
      </c>
      <c r="B3504" s="49" t="s">
        <v>167</v>
      </c>
      <c r="C3504" s="24">
        <f t="shared" si="324"/>
        <v>30.406921776000001</v>
      </c>
      <c r="D3504" s="24">
        <f t="shared" si="325"/>
        <v>0</v>
      </c>
      <c r="E3504" s="18">
        <f>IF(G3504&gt;=0.3,(バックデータ一覧!$C$10*(バックデータ一覧!$C$12*計算過程!L3504+バックデータ一覧!$C$13*LN(計算過程!G3504)+バックデータ一覧!$C$14)^バックデータ一覧!$C$11+バックデータ一覧!$E$10*(計算過程!G3504/(バックデータ一覧!$E$12*計算過程!L3504+バックデータ一覧!$E$13*LN(計算過程!G3504)+バックデータ一覧!$E$14))^バックデータ一覧!$E$11)*計算過程!$W$11*10^-3,0)</f>
        <v>0</v>
      </c>
      <c r="F3504" s="18">
        <f>IF(G3504&lt;0.3,(バックデータ一覧!$C$10*(バックデータ一覧!$C$12*計算過程!L3504+バックデータ一覧!$C$13*LN(0.3)+バックデータ一覧!$C$14)^バックデータ一覧!$C$11+バックデータ一覧!$E$10*(0.3/(バックデータ一覧!$E$12*計算過程!L3504+バックデータ一覧!$E$13*LN(0.3)+バックデータ一覧!$E$14))^バックデータ一覧!$E$11)*計算過程!$W$11*計算過程!G3504/0.3*10^-3,0)</f>
        <v>0</v>
      </c>
      <c r="G3504" s="18">
        <f t="shared" si="326"/>
        <v>0</v>
      </c>
      <c r="H3504" s="18">
        <f t="shared" si="327"/>
        <v>0</v>
      </c>
      <c r="I3504" s="24">
        <v>0</v>
      </c>
      <c r="J3504" s="24">
        <v>0</v>
      </c>
      <c r="K3504" s="24">
        <v>0</v>
      </c>
      <c r="L3504" s="14">
        <f>貼り付けシート!C3504</f>
        <v>21.1</v>
      </c>
      <c r="M3504" s="14">
        <f>貼り付けシート!D3504</f>
        <v>11.3</v>
      </c>
      <c r="N3504" s="18">
        <f>貼り付けシート!E3504</f>
        <v>72.172623384917586</v>
      </c>
      <c r="O3504" s="18">
        <f>貼り付けシート!F3504</f>
        <v>0</v>
      </c>
      <c r="P3504" s="19">
        <f t="shared" si="328"/>
        <v>0</v>
      </c>
      <c r="Q3504" s="19">
        <f t="shared" si="329"/>
        <v>0</v>
      </c>
    </row>
    <row r="3505" spans="1:17">
      <c r="A3505" s="38">
        <v>41785</v>
      </c>
      <c r="B3505" s="49" t="s">
        <v>168</v>
      </c>
      <c r="C3505" s="24">
        <f t="shared" si="324"/>
        <v>30.406921776000001</v>
      </c>
      <c r="D3505" s="24">
        <f t="shared" si="325"/>
        <v>0</v>
      </c>
      <c r="E3505" s="18">
        <f>IF(G3505&gt;=0.3,(バックデータ一覧!$C$10*(バックデータ一覧!$C$12*計算過程!L3505+バックデータ一覧!$C$13*LN(計算過程!G3505)+バックデータ一覧!$C$14)^バックデータ一覧!$C$11+バックデータ一覧!$E$10*(計算過程!G3505/(バックデータ一覧!$E$12*計算過程!L3505+バックデータ一覧!$E$13*LN(計算過程!G3505)+バックデータ一覧!$E$14))^バックデータ一覧!$E$11)*計算過程!$W$11*10^-3,0)</f>
        <v>0</v>
      </c>
      <c r="F3505" s="18">
        <f>IF(G3505&lt;0.3,(バックデータ一覧!$C$10*(バックデータ一覧!$C$12*計算過程!L3505+バックデータ一覧!$C$13*LN(0.3)+バックデータ一覧!$C$14)^バックデータ一覧!$C$11+バックデータ一覧!$E$10*(0.3/(バックデータ一覧!$E$12*計算過程!L3505+バックデータ一覧!$E$13*LN(0.3)+バックデータ一覧!$E$14))^バックデータ一覧!$E$11)*計算過程!$W$11*計算過程!G3505/0.3*10^-3,0)</f>
        <v>0</v>
      </c>
      <c r="G3505" s="18">
        <f t="shared" si="326"/>
        <v>0</v>
      </c>
      <c r="H3505" s="18">
        <f t="shared" si="327"/>
        <v>0</v>
      </c>
      <c r="I3505" s="24">
        <v>0</v>
      </c>
      <c r="J3505" s="24">
        <v>0</v>
      </c>
      <c r="K3505" s="24">
        <v>0</v>
      </c>
      <c r="L3505" s="14">
        <f>貼り付けシート!C3505</f>
        <v>21</v>
      </c>
      <c r="M3505" s="14">
        <f>貼り付けシート!D3505</f>
        <v>11</v>
      </c>
      <c r="N3505" s="18">
        <f>貼り付けシート!E3505</f>
        <v>70.723062839427556</v>
      </c>
      <c r="O3505" s="18">
        <f>貼り付けシート!F3505</f>
        <v>0</v>
      </c>
      <c r="P3505" s="19">
        <f t="shared" si="328"/>
        <v>0</v>
      </c>
      <c r="Q3505" s="19">
        <f t="shared" si="329"/>
        <v>0</v>
      </c>
    </row>
    <row r="3506" spans="1:17">
      <c r="A3506" s="38">
        <v>41785</v>
      </c>
      <c r="B3506" s="49" t="s">
        <v>169</v>
      </c>
      <c r="C3506" s="24">
        <f t="shared" si="324"/>
        <v>30.406921776000001</v>
      </c>
      <c r="D3506" s="24">
        <f t="shared" si="325"/>
        <v>0</v>
      </c>
      <c r="E3506" s="18">
        <f>IF(G3506&gt;=0.3,(バックデータ一覧!$C$10*(バックデータ一覧!$C$12*計算過程!L3506+バックデータ一覧!$C$13*LN(計算過程!G3506)+バックデータ一覧!$C$14)^バックデータ一覧!$C$11+バックデータ一覧!$E$10*(計算過程!G3506/(バックデータ一覧!$E$12*計算過程!L3506+バックデータ一覧!$E$13*LN(計算過程!G3506)+バックデータ一覧!$E$14))^バックデータ一覧!$E$11)*計算過程!$W$11*10^-3,0)</f>
        <v>0</v>
      </c>
      <c r="F3506" s="18">
        <f>IF(G3506&lt;0.3,(バックデータ一覧!$C$10*(バックデータ一覧!$C$12*計算過程!L3506+バックデータ一覧!$C$13*LN(0.3)+バックデータ一覧!$C$14)^バックデータ一覧!$C$11+バックデータ一覧!$E$10*(0.3/(バックデータ一覧!$E$12*計算過程!L3506+バックデータ一覧!$E$13*LN(0.3)+バックデータ一覧!$E$14))^バックデータ一覧!$E$11)*計算過程!$W$11*計算過程!G3506/0.3*10^-3,0)</f>
        <v>0</v>
      </c>
      <c r="G3506" s="18">
        <f t="shared" si="326"/>
        <v>0</v>
      </c>
      <c r="H3506" s="18">
        <f t="shared" si="327"/>
        <v>0</v>
      </c>
      <c r="I3506" s="24">
        <v>0</v>
      </c>
      <c r="J3506" s="24">
        <v>0</v>
      </c>
      <c r="K3506" s="24">
        <v>0</v>
      </c>
      <c r="L3506" s="14">
        <f>貼り付けシート!C3506</f>
        <v>20</v>
      </c>
      <c r="M3506" s="14">
        <f>貼り付けシート!D3506</f>
        <v>10.8</v>
      </c>
      <c r="N3506" s="18">
        <f>貼り付けシート!E3506</f>
        <v>73.880253785036842</v>
      </c>
      <c r="O3506" s="18">
        <f>貼り付けシート!F3506</f>
        <v>0</v>
      </c>
      <c r="P3506" s="19">
        <f t="shared" si="328"/>
        <v>0</v>
      </c>
      <c r="Q3506" s="19">
        <f t="shared" si="329"/>
        <v>0</v>
      </c>
    </row>
    <row r="3507" spans="1:17">
      <c r="A3507" s="38">
        <v>41785</v>
      </c>
      <c r="B3507" s="49" t="s">
        <v>170</v>
      </c>
      <c r="C3507" s="24">
        <f t="shared" si="324"/>
        <v>30.406921776000001</v>
      </c>
      <c r="D3507" s="24">
        <f t="shared" si="325"/>
        <v>0</v>
      </c>
      <c r="E3507" s="18">
        <f>IF(G3507&gt;=0.3,(バックデータ一覧!$C$10*(バックデータ一覧!$C$12*計算過程!L3507+バックデータ一覧!$C$13*LN(計算過程!G3507)+バックデータ一覧!$C$14)^バックデータ一覧!$C$11+バックデータ一覧!$E$10*(計算過程!G3507/(バックデータ一覧!$E$12*計算過程!L3507+バックデータ一覧!$E$13*LN(計算過程!G3507)+バックデータ一覧!$E$14))^バックデータ一覧!$E$11)*計算過程!$W$11*10^-3,0)</f>
        <v>0</v>
      </c>
      <c r="F3507" s="18">
        <f>IF(G3507&lt;0.3,(バックデータ一覧!$C$10*(バックデータ一覧!$C$12*計算過程!L3507+バックデータ一覧!$C$13*LN(0.3)+バックデータ一覧!$C$14)^バックデータ一覧!$C$11+バックデータ一覧!$E$10*(0.3/(バックデータ一覧!$E$12*計算過程!L3507+バックデータ一覧!$E$13*LN(0.3)+バックデータ一覧!$E$14))^バックデータ一覧!$E$11)*計算過程!$W$11*計算過程!G3507/0.3*10^-3,0)</f>
        <v>0</v>
      </c>
      <c r="G3507" s="18">
        <f t="shared" si="326"/>
        <v>0</v>
      </c>
      <c r="H3507" s="18">
        <f t="shared" si="327"/>
        <v>0</v>
      </c>
      <c r="I3507" s="24">
        <v>0</v>
      </c>
      <c r="J3507" s="24">
        <v>0</v>
      </c>
      <c r="K3507" s="24">
        <v>0</v>
      </c>
      <c r="L3507" s="14">
        <f>貼り付けシート!C3507</f>
        <v>19.7</v>
      </c>
      <c r="M3507" s="14">
        <f>貼り付けシート!D3507</f>
        <v>10.8</v>
      </c>
      <c r="N3507" s="18">
        <f>貼り付けシート!E3507</f>
        <v>75.267679940153059</v>
      </c>
      <c r="O3507" s="18">
        <f>貼り付けシート!F3507</f>
        <v>0</v>
      </c>
      <c r="P3507" s="19">
        <f t="shared" si="328"/>
        <v>0</v>
      </c>
      <c r="Q3507" s="19">
        <f t="shared" si="329"/>
        <v>0</v>
      </c>
    </row>
    <row r="3508" spans="1:17">
      <c r="A3508" s="38">
        <v>41785</v>
      </c>
      <c r="B3508" s="49" t="s">
        <v>171</v>
      </c>
      <c r="C3508" s="24">
        <f t="shared" si="324"/>
        <v>30.406921776000001</v>
      </c>
      <c r="D3508" s="24">
        <f t="shared" si="325"/>
        <v>0</v>
      </c>
      <c r="E3508" s="18">
        <f>IF(G3508&gt;=0.3,(バックデータ一覧!$C$10*(バックデータ一覧!$C$12*計算過程!L3508+バックデータ一覧!$C$13*LN(計算過程!G3508)+バックデータ一覧!$C$14)^バックデータ一覧!$C$11+バックデータ一覧!$E$10*(計算過程!G3508/(バックデータ一覧!$E$12*計算過程!L3508+バックデータ一覧!$E$13*LN(計算過程!G3508)+バックデータ一覧!$E$14))^バックデータ一覧!$E$11)*計算過程!$W$11*10^-3,0)</f>
        <v>0</v>
      </c>
      <c r="F3508" s="18">
        <f>IF(G3508&lt;0.3,(バックデータ一覧!$C$10*(バックデータ一覧!$C$12*計算過程!L3508+バックデータ一覧!$C$13*LN(0.3)+バックデータ一覧!$C$14)^バックデータ一覧!$C$11+バックデータ一覧!$E$10*(0.3/(バックデータ一覧!$E$12*計算過程!L3508+バックデータ一覧!$E$13*LN(0.3)+バックデータ一覧!$E$14))^バックデータ一覧!$E$11)*計算過程!$W$11*計算過程!G3508/0.3*10^-3,0)</f>
        <v>0</v>
      </c>
      <c r="G3508" s="18">
        <f t="shared" si="326"/>
        <v>0</v>
      </c>
      <c r="H3508" s="18">
        <f t="shared" si="327"/>
        <v>0</v>
      </c>
      <c r="I3508" s="24">
        <v>0</v>
      </c>
      <c r="J3508" s="24">
        <v>0</v>
      </c>
      <c r="K3508" s="24">
        <v>0</v>
      </c>
      <c r="L3508" s="14">
        <f>貼り付けシート!C3508</f>
        <v>19.600000000000001</v>
      </c>
      <c r="M3508" s="14">
        <f>貼り付けシート!D3508</f>
        <v>10.8</v>
      </c>
      <c r="N3508" s="18">
        <f>貼り付けシート!E3508</f>
        <v>75.736648451370385</v>
      </c>
      <c r="O3508" s="18">
        <f>貼り付けシート!F3508</f>
        <v>0</v>
      </c>
      <c r="P3508" s="19">
        <f t="shared" si="328"/>
        <v>0</v>
      </c>
      <c r="Q3508" s="19">
        <f t="shared" si="329"/>
        <v>0</v>
      </c>
    </row>
    <row r="3509" spans="1:17">
      <c r="A3509" s="38">
        <v>41785</v>
      </c>
      <c r="B3509" s="49" t="s">
        <v>172</v>
      </c>
      <c r="C3509" s="24">
        <f t="shared" si="324"/>
        <v>30.406921776000001</v>
      </c>
      <c r="D3509" s="24">
        <f t="shared" si="325"/>
        <v>0</v>
      </c>
      <c r="E3509" s="18">
        <f>IF(G3509&gt;=0.3,(バックデータ一覧!$C$10*(バックデータ一覧!$C$12*計算過程!L3509+バックデータ一覧!$C$13*LN(計算過程!G3509)+バックデータ一覧!$C$14)^バックデータ一覧!$C$11+バックデータ一覧!$E$10*(計算過程!G3509/(バックデータ一覧!$E$12*計算過程!L3509+バックデータ一覧!$E$13*LN(計算過程!G3509)+バックデータ一覧!$E$14))^バックデータ一覧!$E$11)*計算過程!$W$11*10^-3,0)</f>
        <v>0</v>
      </c>
      <c r="F3509" s="18">
        <f>IF(G3509&lt;0.3,(バックデータ一覧!$C$10*(バックデータ一覧!$C$12*計算過程!L3509+バックデータ一覧!$C$13*LN(0.3)+バックデータ一覧!$C$14)^バックデータ一覧!$C$11+バックデータ一覧!$E$10*(0.3/(バックデータ一覧!$E$12*計算過程!L3509+バックデータ一覧!$E$13*LN(0.3)+バックデータ一覧!$E$14))^バックデータ一覧!$E$11)*計算過程!$W$11*計算過程!G3509/0.3*10^-3,0)</f>
        <v>0</v>
      </c>
      <c r="G3509" s="18">
        <f t="shared" si="326"/>
        <v>0</v>
      </c>
      <c r="H3509" s="18">
        <f t="shared" si="327"/>
        <v>0</v>
      </c>
      <c r="I3509" s="24">
        <v>0</v>
      </c>
      <c r="J3509" s="24">
        <v>0</v>
      </c>
      <c r="K3509" s="24">
        <v>0</v>
      </c>
      <c r="L3509" s="14">
        <f>貼り付けシート!C3509</f>
        <v>19.100000000000001</v>
      </c>
      <c r="M3509" s="14">
        <f>貼り付けシート!D3509</f>
        <v>10.8</v>
      </c>
      <c r="N3509" s="18">
        <f>貼り付けシート!E3509</f>
        <v>78.131330364918</v>
      </c>
      <c r="O3509" s="18">
        <f>貼り付けシート!F3509</f>
        <v>0</v>
      </c>
      <c r="P3509" s="19">
        <f t="shared" si="328"/>
        <v>0</v>
      </c>
      <c r="Q3509" s="19">
        <f t="shared" si="329"/>
        <v>0</v>
      </c>
    </row>
    <row r="3510" spans="1:17">
      <c r="A3510" s="38">
        <v>41786</v>
      </c>
      <c r="B3510" s="49" t="s">
        <v>149</v>
      </c>
      <c r="C3510" s="24">
        <f t="shared" si="324"/>
        <v>30.406921776000001</v>
      </c>
      <c r="D3510" s="24">
        <f t="shared" si="325"/>
        <v>0</v>
      </c>
      <c r="E3510" s="18">
        <f>IF(G3510&gt;=0.3,(バックデータ一覧!$C$10*(バックデータ一覧!$C$12*計算過程!L3510+バックデータ一覧!$C$13*LN(計算過程!G3510)+バックデータ一覧!$C$14)^バックデータ一覧!$C$11+バックデータ一覧!$E$10*(計算過程!G3510/(バックデータ一覧!$E$12*計算過程!L3510+バックデータ一覧!$E$13*LN(計算過程!G3510)+バックデータ一覧!$E$14))^バックデータ一覧!$E$11)*計算過程!$W$11*10^-3,0)</f>
        <v>0</v>
      </c>
      <c r="F3510" s="18">
        <f>IF(G3510&lt;0.3,(バックデータ一覧!$C$10*(バックデータ一覧!$C$12*計算過程!L3510+バックデータ一覧!$C$13*LN(0.3)+バックデータ一覧!$C$14)^バックデータ一覧!$C$11+バックデータ一覧!$E$10*(0.3/(バックデータ一覧!$E$12*計算過程!L3510+バックデータ一覧!$E$13*LN(0.3)+バックデータ一覧!$E$14))^バックデータ一覧!$E$11)*計算過程!$W$11*計算過程!G3510/0.3*10^-3,0)</f>
        <v>0</v>
      </c>
      <c r="G3510" s="18">
        <f t="shared" si="326"/>
        <v>0</v>
      </c>
      <c r="H3510" s="18">
        <f t="shared" si="327"/>
        <v>0</v>
      </c>
      <c r="I3510" s="24">
        <v>0</v>
      </c>
      <c r="J3510" s="24">
        <v>0</v>
      </c>
      <c r="K3510" s="24">
        <v>0</v>
      </c>
      <c r="L3510" s="14">
        <f>貼り付けシート!C3510</f>
        <v>19.2</v>
      </c>
      <c r="M3510" s="14">
        <f>貼り付けシート!D3510</f>
        <v>10.8</v>
      </c>
      <c r="N3510" s="18">
        <f>貼り付けシート!E3510</f>
        <v>77.645662793495134</v>
      </c>
      <c r="O3510" s="18">
        <f>貼り付けシート!F3510</f>
        <v>0</v>
      </c>
      <c r="P3510" s="19">
        <f t="shared" si="328"/>
        <v>0</v>
      </c>
      <c r="Q3510" s="19">
        <f t="shared" si="329"/>
        <v>0</v>
      </c>
    </row>
    <row r="3511" spans="1:17">
      <c r="A3511" s="38">
        <v>41786</v>
      </c>
      <c r="B3511" s="49" t="s">
        <v>150</v>
      </c>
      <c r="C3511" s="24">
        <f t="shared" si="324"/>
        <v>30.406921776000001</v>
      </c>
      <c r="D3511" s="24">
        <f t="shared" si="325"/>
        <v>0</v>
      </c>
      <c r="E3511" s="18">
        <f>IF(G3511&gt;=0.3,(バックデータ一覧!$C$10*(バックデータ一覧!$C$12*計算過程!L3511+バックデータ一覧!$C$13*LN(計算過程!G3511)+バックデータ一覧!$C$14)^バックデータ一覧!$C$11+バックデータ一覧!$E$10*(計算過程!G3511/(バックデータ一覧!$E$12*計算過程!L3511+バックデータ一覧!$E$13*LN(計算過程!G3511)+バックデータ一覧!$E$14))^バックデータ一覧!$E$11)*計算過程!$W$11*10^-3,0)</f>
        <v>0</v>
      </c>
      <c r="F3511" s="18">
        <f>IF(G3511&lt;0.3,(バックデータ一覧!$C$10*(バックデータ一覧!$C$12*計算過程!L3511+バックデータ一覧!$C$13*LN(0.3)+バックデータ一覧!$C$14)^バックデータ一覧!$C$11+バックデータ一覧!$E$10*(0.3/(バックデータ一覧!$E$12*計算過程!L3511+バックデータ一覧!$E$13*LN(0.3)+バックデータ一覧!$E$14))^バックデータ一覧!$E$11)*計算過程!$W$11*計算過程!G3511/0.3*10^-3,0)</f>
        <v>0</v>
      </c>
      <c r="G3511" s="18">
        <f t="shared" si="326"/>
        <v>0</v>
      </c>
      <c r="H3511" s="18">
        <f t="shared" si="327"/>
        <v>0</v>
      </c>
      <c r="I3511" s="24">
        <v>0</v>
      </c>
      <c r="J3511" s="24">
        <v>0</v>
      </c>
      <c r="K3511" s="24">
        <v>0</v>
      </c>
      <c r="L3511" s="14">
        <f>貼り付けシート!C3511</f>
        <v>19</v>
      </c>
      <c r="M3511" s="14">
        <f>貼り付けシート!D3511</f>
        <v>10.8</v>
      </c>
      <c r="N3511" s="18">
        <f>貼り付けシート!E3511</f>
        <v>78.62041585931982</v>
      </c>
      <c r="O3511" s="18">
        <f>貼り付けシート!F3511</f>
        <v>0</v>
      </c>
      <c r="P3511" s="19">
        <f t="shared" si="328"/>
        <v>0</v>
      </c>
      <c r="Q3511" s="19">
        <f t="shared" si="329"/>
        <v>0</v>
      </c>
    </row>
    <row r="3512" spans="1:17">
      <c r="A3512" s="38">
        <v>41786</v>
      </c>
      <c r="B3512" s="49" t="s">
        <v>151</v>
      </c>
      <c r="C3512" s="24">
        <f t="shared" si="324"/>
        <v>30.406921776000001</v>
      </c>
      <c r="D3512" s="24">
        <f t="shared" si="325"/>
        <v>0</v>
      </c>
      <c r="E3512" s="18">
        <f>IF(G3512&gt;=0.3,(バックデータ一覧!$C$10*(バックデータ一覧!$C$12*計算過程!L3512+バックデータ一覧!$C$13*LN(計算過程!G3512)+バックデータ一覧!$C$14)^バックデータ一覧!$C$11+バックデータ一覧!$E$10*(計算過程!G3512/(バックデータ一覧!$E$12*計算過程!L3512+バックデータ一覧!$E$13*LN(計算過程!G3512)+バックデータ一覧!$E$14))^バックデータ一覧!$E$11)*計算過程!$W$11*10^-3,0)</f>
        <v>0</v>
      </c>
      <c r="F3512" s="18">
        <f>IF(G3512&lt;0.3,(バックデータ一覧!$C$10*(バックデータ一覧!$C$12*計算過程!L3512+バックデータ一覧!$C$13*LN(0.3)+バックデータ一覧!$C$14)^バックデータ一覧!$C$11+バックデータ一覧!$E$10*(0.3/(バックデータ一覧!$E$12*計算過程!L3512+バックデータ一覧!$E$13*LN(0.3)+バックデータ一覧!$E$14))^バックデータ一覧!$E$11)*計算過程!$W$11*計算過程!G3512/0.3*10^-3,0)</f>
        <v>0</v>
      </c>
      <c r="G3512" s="18">
        <f t="shared" si="326"/>
        <v>0</v>
      </c>
      <c r="H3512" s="18">
        <f t="shared" si="327"/>
        <v>0</v>
      </c>
      <c r="I3512" s="24">
        <v>0</v>
      </c>
      <c r="J3512" s="24">
        <v>0</v>
      </c>
      <c r="K3512" s="24">
        <v>0</v>
      </c>
      <c r="L3512" s="14">
        <f>貼り付けシート!C3512</f>
        <v>18.8</v>
      </c>
      <c r="M3512" s="14">
        <f>貼り付けシート!D3512</f>
        <v>10.8</v>
      </c>
      <c r="N3512" s="18">
        <f>貼り付けシート!E3512</f>
        <v>79.608947049308185</v>
      </c>
      <c r="O3512" s="18">
        <f>貼り付けシート!F3512</f>
        <v>0</v>
      </c>
      <c r="P3512" s="19">
        <f t="shared" si="328"/>
        <v>0</v>
      </c>
      <c r="Q3512" s="19">
        <f t="shared" si="329"/>
        <v>0</v>
      </c>
    </row>
    <row r="3513" spans="1:17">
      <c r="A3513" s="38">
        <v>41786</v>
      </c>
      <c r="B3513" s="49" t="s">
        <v>152</v>
      </c>
      <c r="C3513" s="24">
        <f t="shared" si="324"/>
        <v>30.406921776000001</v>
      </c>
      <c r="D3513" s="24">
        <f t="shared" si="325"/>
        <v>0</v>
      </c>
      <c r="E3513" s="18">
        <f>IF(G3513&gt;=0.3,(バックデータ一覧!$C$10*(バックデータ一覧!$C$12*計算過程!L3513+バックデータ一覧!$C$13*LN(計算過程!G3513)+バックデータ一覧!$C$14)^バックデータ一覧!$C$11+バックデータ一覧!$E$10*(計算過程!G3513/(バックデータ一覧!$E$12*計算過程!L3513+バックデータ一覧!$E$13*LN(計算過程!G3513)+バックデータ一覧!$E$14))^バックデータ一覧!$E$11)*計算過程!$W$11*10^-3,0)</f>
        <v>0</v>
      </c>
      <c r="F3513" s="18">
        <f>IF(G3513&lt;0.3,(バックデータ一覧!$C$10*(バックデータ一覧!$C$12*計算過程!L3513+バックデータ一覧!$C$13*LN(0.3)+バックデータ一覧!$C$14)^バックデータ一覧!$C$11+バックデータ一覧!$E$10*(0.3/(バックデータ一覧!$E$12*計算過程!L3513+バックデータ一覧!$E$13*LN(0.3)+バックデータ一覧!$E$14))^バックデータ一覧!$E$11)*計算過程!$W$11*計算過程!G3513/0.3*10^-3,0)</f>
        <v>0</v>
      </c>
      <c r="G3513" s="18">
        <f t="shared" si="326"/>
        <v>0</v>
      </c>
      <c r="H3513" s="18">
        <f t="shared" si="327"/>
        <v>0</v>
      </c>
      <c r="I3513" s="24">
        <v>0</v>
      </c>
      <c r="J3513" s="24">
        <v>0</v>
      </c>
      <c r="K3513" s="24">
        <v>0</v>
      </c>
      <c r="L3513" s="14">
        <f>貼り付けシート!C3513</f>
        <v>18.7</v>
      </c>
      <c r="M3513" s="14">
        <f>貼り付けシート!D3513</f>
        <v>10.8</v>
      </c>
      <c r="N3513" s="18">
        <f>貼り付けシート!E3513</f>
        <v>80.108446524836978</v>
      </c>
      <c r="O3513" s="18">
        <f>貼り付けシート!F3513</f>
        <v>0</v>
      </c>
      <c r="P3513" s="19">
        <f t="shared" si="328"/>
        <v>0</v>
      </c>
      <c r="Q3513" s="19">
        <f t="shared" si="329"/>
        <v>0</v>
      </c>
    </row>
    <row r="3514" spans="1:17">
      <c r="A3514" s="38">
        <v>41786</v>
      </c>
      <c r="B3514" s="49" t="s">
        <v>153</v>
      </c>
      <c r="C3514" s="24">
        <f t="shared" si="324"/>
        <v>30.406921776000001</v>
      </c>
      <c r="D3514" s="24">
        <f t="shared" si="325"/>
        <v>0</v>
      </c>
      <c r="E3514" s="18">
        <f>IF(G3514&gt;=0.3,(バックデータ一覧!$C$10*(バックデータ一覧!$C$12*計算過程!L3514+バックデータ一覧!$C$13*LN(計算過程!G3514)+バックデータ一覧!$C$14)^バックデータ一覧!$C$11+バックデータ一覧!$E$10*(計算過程!G3514/(バックデータ一覧!$E$12*計算過程!L3514+バックデータ一覧!$E$13*LN(計算過程!G3514)+バックデータ一覧!$E$14))^バックデータ一覧!$E$11)*計算過程!$W$11*10^-3,0)</f>
        <v>0</v>
      </c>
      <c r="F3514" s="18">
        <f>IF(G3514&lt;0.3,(バックデータ一覧!$C$10*(バックデータ一覧!$C$12*計算過程!L3514+バックデータ一覧!$C$13*LN(0.3)+バックデータ一覧!$C$14)^バックデータ一覧!$C$11+バックデータ一覧!$E$10*(0.3/(バックデータ一覧!$E$12*計算過程!L3514+バックデータ一覧!$E$13*LN(0.3)+バックデータ一覧!$E$14))^バックデータ一覧!$E$11)*計算過程!$W$11*計算過程!G3514/0.3*10^-3,0)</f>
        <v>0</v>
      </c>
      <c r="G3514" s="18">
        <f t="shared" si="326"/>
        <v>0</v>
      </c>
      <c r="H3514" s="18">
        <f t="shared" si="327"/>
        <v>0</v>
      </c>
      <c r="I3514" s="24">
        <v>0</v>
      </c>
      <c r="J3514" s="24">
        <v>0</v>
      </c>
      <c r="K3514" s="24">
        <v>0</v>
      </c>
      <c r="L3514" s="14">
        <f>貼り付けシート!C3514</f>
        <v>18.3</v>
      </c>
      <c r="M3514" s="14">
        <f>貼り付けシート!D3514</f>
        <v>10.8</v>
      </c>
      <c r="N3514" s="18">
        <f>貼り付けシート!E3514</f>
        <v>82.141975095132025</v>
      </c>
      <c r="O3514" s="18">
        <f>貼り付けシート!F3514</f>
        <v>0</v>
      </c>
      <c r="P3514" s="19">
        <f t="shared" si="328"/>
        <v>0</v>
      </c>
      <c r="Q3514" s="19">
        <f t="shared" si="329"/>
        <v>0</v>
      </c>
    </row>
    <row r="3515" spans="1:17">
      <c r="A3515" s="38">
        <v>41786</v>
      </c>
      <c r="B3515" s="49" t="s">
        <v>154</v>
      </c>
      <c r="C3515" s="24">
        <f t="shared" si="324"/>
        <v>30.406921776000001</v>
      </c>
      <c r="D3515" s="24">
        <f t="shared" si="325"/>
        <v>0</v>
      </c>
      <c r="E3515" s="18">
        <f>IF(G3515&gt;=0.3,(バックデータ一覧!$C$10*(バックデータ一覧!$C$12*計算過程!L3515+バックデータ一覧!$C$13*LN(計算過程!G3515)+バックデータ一覧!$C$14)^バックデータ一覧!$C$11+バックデータ一覧!$E$10*(計算過程!G3515/(バックデータ一覧!$E$12*計算過程!L3515+バックデータ一覧!$E$13*LN(計算過程!G3515)+バックデータ一覧!$E$14))^バックデータ一覧!$E$11)*計算過程!$W$11*10^-3,0)</f>
        <v>0</v>
      </c>
      <c r="F3515" s="18">
        <f>IF(G3515&lt;0.3,(バックデータ一覧!$C$10*(バックデータ一覧!$C$12*計算過程!L3515+バックデータ一覧!$C$13*LN(0.3)+バックデータ一覧!$C$14)^バックデータ一覧!$C$11+バックデータ一覧!$E$10*(0.3/(バックデータ一覧!$E$12*計算過程!L3515+バックデータ一覧!$E$13*LN(0.3)+バックデータ一覧!$E$14))^バックデータ一覧!$E$11)*計算過程!$W$11*計算過程!G3515/0.3*10^-3,0)</f>
        <v>0</v>
      </c>
      <c r="G3515" s="18">
        <f t="shared" si="326"/>
        <v>0</v>
      </c>
      <c r="H3515" s="18">
        <f t="shared" si="327"/>
        <v>0</v>
      </c>
      <c r="I3515" s="24">
        <v>0</v>
      </c>
      <c r="J3515" s="24">
        <v>0</v>
      </c>
      <c r="K3515" s="24">
        <v>0</v>
      </c>
      <c r="L3515" s="14">
        <f>貼り付けシート!C3515</f>
        <v>18</v>
      </c>
      <c r="M3515" s="14">
        <f>貼り付けシート!D3515</f>
        <v>10.9</v>
      </c>
      <c r="N3515" s="18">
        <f>貼り付けシート!E3515</f>
        <v>84.466910982706523</v>
      </c>
      <c r="O3515" s="18">
        <f>貼り付けシート!F3515</f>
        <v>0</v>
      </c>
      <c r="P3515" s="19">
        <f t="shared" si="328"/>
        <v>0</v>
      </c>
      <c r="Q3515" s="19">
        <f t="shared" si="329"/>
        <v>0</v>
      </c>
    </row>
    <row r="3516" spans="1:17">
      <c r="A3516" s="38">
        <v>41786</v>
      </c>
      <c r="B3516" s="49" t="s">
        <v>155</v>
      </c>
      <c r="C3516" s="24">
        <f t="shared" si="324"/>
        <v>30.406921776000001</v>
      </c>
      <c r="D3516" s="24">
        <f t="shared" si="325"/>
        <v>0</v>
      </c>
      <c r="E3516" s="18">
        <f>IF(G3516&gt;=0.3,(バックデータ一覧!$C$10*(バックデータ一覧!$C$12*計算過程!L3516+バックデータ一覧!$C$13*LN(計算過程!G3516)+バックデータ一覧!$C$14)^バックデータ一覧!$C$11+バックデータ一覧!$E$10*(計算過程!G3516/(バックデータ一覧!$E$12*計算過程!L3516+バックデータ一覧!$E$13*LN(計算過程!G3516)+バックデータ一覧!$E$14))^バックデータ一覧!$E$11)*計算過程!$W$11*10^-3,0)</f>
        <v>0</v>
      </c>
      <c r="F3516" s="18">
        <f>IF(G3516&lt;0.3,(バックデータ一覧!$C$10*(バックデータ一覧!$C$12*計算過程!L3516+バックデータ一覧!$C$13*LN(0.3)+バックデータ一覧!$C$14)^バックデータ一覧!$C$11+バックデータ一覧!$E$10*(0.3/(バックデータ一覧!$E$12*計算過程!L3516+バックデータ一覧!$E$13*LN(0.3)+バックデータ一覧!$E$14))^バックデータ一覧!$E$11)*計算過程!$W$11*計算過程!G3516/0.3*10^-3,0)</f>
        <v>0</v>
      </c>
      <c r="G3516" s="18">
        <f t="shared" si="326"/>
        <v>0</v>
      </c>
      <c r="H3516" s="18">
        <f t="shared" si="327"/>
        <v>0</v>
      </c>
      <c r="I3516" s="24">
        <v>0</v>
      </c>
      <c r="J3516" s="24">
        <v>0</v>
      </c>
      <c r="K3516" s="24">
        <v>0</v>
      </c>
      <c r="L3516" s="14">
        <f>貼り付けシート!C3516</f>
        <v>18.7</v>
      </c>
      <c r="M3516" s="14">
        <f>貼り付けシート!D3516</f>
        <v>10.7</v>
      </c>
      <c r="N3516" s="18">
        <f>貼り付けシート!E3516</f>
        <v>79.379245778206581</v>
      </c>
      <c r="O3516" s="18">
        <f>貼り付けシート!F3516</f>
        <v>0</v>
      </c>
      <c r="P3516" s="19">
        <f t="shared" si="328"/>
        <v>0</v>
      </c>
      <c r="Q3516" s="19">
        <f t="shared" si="329"/>
        <v>0</v>
      </c>
    </row>
    <row r="3517" spans="1:17">
      <c r="A3517" s="38">
        <v>41786</v>
      </c>
      <c r="B3517" s="49" t="s">
        <v>156</v>
      </c>
      <c r="C3517" s="24">
        <f t="shared" si="324"/>
        <v>30.406921776000001</v>
      </c>
      <c r="D3517" s="24">
        <f t="shared" si="325"/>
        <v>0</v>
      </c>
      <c r="E3517" s="18">
        <f>IF(G3517&gt;=0.3,(バックデータ一覧!$C$10*(バックデータ一覧!$C$12*計算過程!L3517+バックデータ一覧!$C$13*LN(計算過程!G3517)+バックデータ一覧!$C$14)^バックデータ一覧!$C$11+バックデータ一覧!$E$10*(計算過程!G3517/(バックデータ一覧!$E$12*計算過程!L3517+バックデータ一覧!$E$13*LN(計算過程!G3517)+バックデータ一覧!$E$14))^バックデータ一覧!$E$11)*計算過程!$W$11*10^-3,0)</f>
        <v>0</v>
      </c>
      <c r="F3517" s="18">
        <f>IF(G3517&lt;0.3,(バックデータ一覧!$C$10*(バックデータ一覧!$C$12*計算過程!L3517+バックデータ一覧!$C$13*LN(0.3)+バックデータ一覧!$C$14)^バックデータ一覧!$C$11+バックデータ一覧!$E$10*(0.3/(バックデータ一覧!$E$12*計算過程!L3517+バックデータ一覧!$E$13*LN(0.3)+バックデータ一覧!$E$14))^バックデータ一覧!$E$11)*計算過程!$W$11*計算過程!G3517/0.3*10^-3,0)</f>
        <v>0</v>
      </c>
      <c r="G3517" s="18">
        <f t="shared" si="326"/>
        <v>0</v>
      </c>
      <c r="H3517" s="18">
        <f t="shared" si="327"/>
        <v>0</v>
      </c>
      <c r="I3517" s="24">
        <v>0</v>
      </c>
      <c r="J3517" s="24">
        <v>0</v>
      </c>
      <c r="K3517" s="24">
        <v>0</v>
      </c>
      <c r="L3517" s="14">
        <f>貼り付けシート!C3517</f>
        <v>19.5</v>
      </c>
      <c r="M3517" s="14">
        <f>貼り付けシート!D3517</f>
        <v>10.5</v>
      </c>
      <c r="N3517" s="18">
        <f>貼り付けシート!E3517</f>
        <v>74.127133833195089</v>
      </c>
      <c r="O3517" s="18">
        <f>貼り付けシート!F3517</f>
        <v>0</v>
      </c>
      <c r="P3517" s="19">
        <f t="shared" si="328"/>
        <v>0</v>
      </c>
      <c r="Q3517" s="19">
        <f t="shared" si="329"/>
        <v>0</v>
      </c>
    </row>
    <row r="3518" spans="1:17">
      <c r="A3518" s="38">
        <v>41786</v>
      </c>
      <c r="B3518" s="49" t="s">
        <v>157</v>
      </c>
      <c r="C3518" s="24">
        <f t="shared" si="324"/>
        <v>30.406921776000001</v>
      </c>
      <c r="D3518" s="24">
        <f t="shared" si="325"/>
        <v>0</v>
      </c>
      <c r="E3518" s="18">
        <f>IF(G3518&gt;=0.3,(バックデータ一覧!$C$10*(バックデータ一覧!$C$12*計算過程!L3518+バックデータ一覧!$C$13*LN(計算過程!G3518)+バックデータ一覧!$C$14)^バックデータ一覧!$C$11+バックデータ一覧!$E$10*(計算過程!G3518/(バックデータ一覧!$E$12*計算過程!L3518+バックデータ一覧!$E$13*LN(計算過程!G3518)+バックデータ一覧!$E$14))^バックデータ一覧!$E$11)*計算過程!$W$11*10^-3,0)</f>
        <v>0</v>
      </c>
      <c r="F3518" s="18">
        <f>IF(G3518&lt;0.3,(バックデータ一覧!$C$10*(バックデータ一覧!$C$12*計算過程!L3518+バックデータ一覧!$C$13*LN(0.3)+バックデータ一覧!$C$14)^バックデータ一覧!$C$11+バックデータ一覧!$E$10*(0.3/(バックデータ一覧!$E$12*計算過程!L3518+バックデータ一覧!$E$13*LN(0.3)+バックデータ一覧!$E$14))^バックデータ一覧!$E$11)*計算過程!$W$11*計算過程!G3518/0.3*10^-3,0)</f>
        <v>0</v>
      </c>
      <c r="G3518" s="18">
        <f t="shared" si="326"/>
        <v>0</v>
      </c>
      <c r="H3518" s="18">
        <f t="shared" si="327"/>
        <v>0</v>
      </c>
      <c r="I3518" s="24">
        <v>0</v>
      </c>
      <c r="J3518" s="24">
        <v>0</v>
      </c>
      <c r="K3518" s="24">
        <v>0</v>
      </c>
      <c r="L3518" s="14">
        <f>貼り付けシート!C3518</f>
        <v>20.5</v>
      </c>
      <c r="M3518" s="14">
        <f>貼り付けシート!D3518</f>
        <v>10.4</v>
      </c>
      <c r="N3518" s="18">
        <f>貼り付けシート!E3518</f>
        <v>69.021948175846575</v>
      </c>
      <c r="O3518" s="18">
        <f>貼り付けシート!F3518</f>
        <v>0</v>
      </c>
      <c r="P3518" s="19">
        <f t="shared" si="328"/>
        <v>0</v>
      </c>
      <c r="Q3518" s="19">
        <f t="shared" si="329"/>
        <v>0</v>
      </c>
    </row>
    <row r="3519" spans="1:17">
      <c r="A3519" s="38">
        <v>41786</v>
      </c>
      <c r="B3519" s="49" t="s">
        <v>158</v>
      </c>
      <c r="C3519" s="24">
        <f t="shared" si="324"/>
        <v>30.406921776000001</v>
      </c>
      <c r="D3519" s="24">
        <f t="shared" si="325"/>
        <v>0</v>
      </c>
      <c r="E3519" s="18">
        <f>IF(G3519&gt;=0.3,(バックデータ一覧!$C$10*(バックデータ一覧!$C$12*計算過程!L3519+バックデータ一覧!$C$13*LN(計算過程!G3519)+バックデータ一覧!$C$14)^バックデータ一覧!$C$11+バックデータ一覧!$E$10*(計算過程!G3519/(バックデータ一覧!$E$12*計算過程!L3519+バックデータ一覧!$E$13*LN(計算過程!G3519)+バックデータ一覧!$E$14))^バックデータ一覧!$E$11)*計算過程!$W$11*10^-3,0)</f>
        <v>0</v>
      </c>
      <c r="F3519" s="18">
        <f>IF(G3519&lt;0.3,(バックデータ一覧!$C$10*(バックデータ一覧!$C$12*計算過程!L3519+バックデータ一覧!$C$13*LN(0.3)+バックデータ一覧!$C$14)^バックデータ一覧!$C$11+バックデータ一覧!$E$10*(0.3/(バックデータ一覧!$E$12*計算過程!L3519+バックデータ一覧!$E$13*LN(0.3)+バックデータ一覧!$E$14))^バックデータ一覧!$E$11)*計算過程!$W$11*計算過程!G3519/0.3*10^-3,0)</f>
        <v>0</v>
      </c>
      <c r="G3519" s="18">
        <f t="shared" si="326"/>
        <v>0</v>
      </c>
      <c r="H3519" s="18">
        <f t="shared" si="327"/>
        <v>0</v>
      </c>
      <c r="I3519" s="24">
        <v>0</v>
      </c>
      <c r="J3519" s="24">
        <v>0</v>
      </c>
      <c r="K3519" s="24">
        <v>0</v>
      </c>
      <c r="L3519" s="14">
        <f>貼り付けシート!C3519</f>
        <v>20.8</v>
      </c>
      <c r="M3519" s="14">
        <f>貼り付けシート!D3519</f>
        <v>10.5</v>
      </c>
      <c r="N3519" s="18">
        <f>貼り付けシート!E3519</f>
        <v>68.398114096017011</v>
      </c>
      <c r="O3519" s="18">
        <f>貼り付けシート!F3519</f>
        <v>0</v>
      </c>
      <c r="P3519" s="19">
        <f t="shared" si="328"/>
        <v>0</v>
      </c>
      <c r="Q3519" s="19">
        <f t="shared" si="329"/>
        <v>0</v>
      </c>
    </row>
    <row r="3520" spans="1:17">
      <c r="A3520" s="38">
        <v>41786</v>
      </c>
      <c r="B3520" s="49" t="s">
        <v>159</v>
      </c>
      <c r="C3520" s="24">
        <f t="shared" si="324"/>
        <v>30.406921776000001</v>
      </c>
      <c r="D3520" s="24">
        <f t="shared" si="325"/>
        <v>0</v>
      </c>
      <c r="E3520" s="18">
        <f>IF(G3520&gt;=0.3,(バックデータ一覧!$C$10*(バックデータ一覧!$C$12*計算過程!L3520+バックデータ一覧!$C$13*LN(計算過程!G3520)+バックデータ一覧!$C$14)^バックデータ一覧!$C$11+バックデータ一覧!$E$10*(計算過程!G3520/(バックデータ一覧!$E$12*計算過程!L3520+バックデータ一覧!$E$13*LN(計算過程!G3520)+バックデータ一覧!$E$14))^バックデータ一覧!$E$11)*計算過程!$W$11*10^-3,0)</f>
        <v>0</v>
      </c>
      <c r="F3520" s="18">
        <f>IF(G3520&lt;0.3,(バックデータ一覧!$C$10*(バックデータ一覧!$C$12*計算過程!L3520+バックデータ一覧!$C$13*LN(0.3)+バックデータ一覧!$C$14)^バックデータ一覧!$C$11+バックデータ一覧!$E$10*(0.3/(バックデータ一覧!$E$12*計算過程!L3520+バックデータ一覧!$E$13*LN(0.3)+バックデータ一覧!$E$14))^バックデータ一覧!$E$11)*計算過程!$W$11*計算過程!G3520/0.3*10^-3,0)</f>
        <v>0</v>
      </c>
      <c r="G3520" s="18">
        <f t="shared" si="326"/>
        <v>0</v>
      </c>
      <c r="H3520" s="18">
        <f t="shared" si="327"/>
        <v>0</v>
      </c>
      <c r="I3520" s="24">
        <v>0</v>
      </c>
      <c r="J3520" s="24">
        <v>0</v>
      </c>
      <c r="K3520" s="24">
        <v>0</v>
      </c>
      <c r="L3520" s="14">
        <f>貼り付けシート!C3520</f>
        <v>20.3</v>
      </c>
      <c r="M3520" s="14">
        <f>貼り付けシート!D3520</f>
        <v>10.7</v>
      </c>
      <c r="N3520" s="18">
        <f>貼り付けシート!E3520</f>
        <v>71.861387984858183</v>
      </c>
      <c r="O3520" s="18">
        <f>貼り付けシート!F3520</f>
        <v>0</v>
      </c>
      <c r="P3520" s="19">
        <f t="shared" si="328"/>
        <v>0</v>
      </c>
      <c r="Q3520" s="19">
        <f t="shared" si="329"/>
        <v>0</v>
      </c>
    </row>
    <row r="3521" spans="1:17">
      <c r="A3521" s="38">
        <v>41786</v>
      </c>
      <c r="B3521" s="49" t="s">
        <v>160</v>
      </c>
      <c r="C3521" s="24">
        <f t="shared" si="324"/>
        <v>30.406921776000001</v>
      </c>
      <c r="D3521" s="24">
        <f t="shared" si="325"/>
        <v>0</v>
      </c>
      <c r="E3521" s="18">
        <f>IF(G3521&gt;=0.3,(バックデータ一覧!$C$10*(バックデータ一覧!$C$12*計算過程!L3521+バックデータ一覧!$C$13*LN(計算過程!G3521)+バックデータ一覧!$C$14)^バックデータ一覧!$C$11+バックデータ一覧!$E$10*(計算過程!G3521/(バックデータ一覧!$E$12*計算過程!L3521+バックデータ一覧!$E$13*LN(計算過程!G3521)+バックデータ一覧!$E$14))^バックデータ一覧!$E$11)*計算過程!$W$11*10^-3,0)</f>
        <v>0</v>
      </c>
      <c r="F3521" s="18">
        <f>IF(G3521&lt;0.3,(バックデータ一覧!$C$10*(バックデータ一覧!$C$12*計算過程!L3521+バックデータ一覧!$C$13*LN(0.3)+バックデータ一覧!$C$14)^バックデータ一覧!$C$11+バックデータ一覧!$E$10*(0.3/(バックデータ一覧!$E$12*計算過程!L3521+バックデータ一覧!$E$13*LN(0.3)+バックデータ一覧!$E$14))^バックデータ一覧!$E$11)*計算過程!$W$11*計算過程!G3521/0.3*10^-3,0)</f>
        <v>0</v>
      </c>
      <c r="G3521" s="18">
        <f t="shared" si="326"/>
        <v>0</v>
      </c>
      <c r="H3521" s="18">
        <f t="shared" si="327"/>
        <v>0</v>
      </c>
      <c r="I3521" s="24">
        <v>0</v>
      </c>
      <c r="J3521" s="24">
        <v>0</v>
      </c>
      <c r="K3521" s="24">
        <v>0</v>
      </c>
      <c r="L3521" s="14">
        <f>貼り付けシート!C3521</f>
        <v>20.2</v>
      </c>
      <c r="M3521" s="14">
        <f>貼り付けシート!D3521</f>
        <v>10.9</v>
      </c>
      <c r="N3521" s="18">
        <f>貼り付けシート!E3521</f>
        <v>73.635311731694088</v>
      </c>
      <c r="O3521" s="18">
        <f>貼り付けシート!F3521</f>
        <v>0</v>
      </c>
      <c r="P3521" s="19">
        <f t="shared" si="328"/>
        <v>0</v>
      </c>
      <c r="Q3521" s="19">
        <f t="shared" si="329"/>
        <v>0</v>
      </c>
    </row>
    <row r="3522" spans="1:17">
      <c r="A3522" s="38">
        <v>41786</v>
      </c>
      <c r="B3522" s="49" t="s">
        <v>161</v>
      </c>
      <c r="C3522" s="24">
        <f t="shared" si="324"/>
        <v>30.406921776000001</v>
      </c>
      <c r="D3522" s="24">
        <f t="shared" si="325"/>
        <v>0</v>
      </c>
      <c r="E3522" s="18">
        <f>IF(G3522&gt;=0.3,(バックデータ一覧!$C$10*(バックデータ一覧!$C$12*計算過程!L3522+バックデータ一覧!$C$13*LN(計算過程!G3522)+バックデータ一覧!$C$14)^バックデータ一覧!$C$11+バックデータ一覧!$E$10*(計算過程!G3522/(バックデータ一覧!$E$12*計算過程!L3522+バックデータ一覧!$E$13*LN(計算過程!G3522)+バックデータ一覧!$E$14))^バックデータ一覧!$E$11)*計算過程!$W$11*10^-3,0)</f>
        <v>0</v>
      </c>
      <c r="F3522" s="18">
        <f>IF(G3522&lt;0.3,(バックデータ一覧!$C$10*(バックデータ一覧!$C$12*計算過程!L3522+バックデータ一覧!$C$13*LN(0.3)+バックデータ一覧!$C$14)^バックデータ一覧!$C$11+バックデータ一覧!$E$10*(0.3/(バックデータ一覧!$E$12*計算過程!L3522+バックデータ一覧!$E$13*LN(0.3)+バックデータ一覧!$E$14))^バックデータ一覧!$E$11)*計算過程!$W$11*計算過程!G3522/0.3*10^-3,0)</f>
        <v>0</v>
      </c>
      <c r="G3522" s="18">
        <f t="shared" si="326"/>
        <v>0</v>
      </c>
      <c r="H3522" s="18">
        <f t="shared" si="327"/>
        <v>0</v>
      </c>
      <c r="I3522" s="24">
        <v>0</v>
      </c>
      <c r="J3522" s="24">
        <v>0</v>
      </c>
      <c r="K3522" s="24">
        <v>0</v>
      </c>
      <c r="L3522" s="14">
        <f>貼り付けシート!C3522</f>
        <v>20.5</v>
      </c>
      <c r="M3522" s="14">
        <f>貼り付けシート!D3522</f>
        <v>10.9</v>
      </c>
      <c r="N3522" s="18">
        <f>貼り付けシート!E3522</f>
        <v>72.283161194473919</v>
      </c>
      <c r="O3522" s="18">
        <f>貼り付けシート!F3522</f>
        <v>0</v>
      </c>
      <c r="P3522" s="19">
        <f t="shared" si="328"/>
        <v>0</v>
      </c>
      <c r="Q3522" s="19">
        <f t="shared" si="329"/>
        <v>0</v>
      </c>
    </row>
    <row r="3523" spans="1:17">
      <c r="A3523" s="38">
        <v>41786</v>
      </c>
      <c r="B3523" s="49" t="s">
        <v>162</v>
      </c>
      <c r="C3523" s="24">
        <f t="shared" si="324"/>
        <v>30.406921776000001</v>
      </c>
      <c r="D3523" s="24">
        <f t="shared" si="325"/>
        <v>0</v>
      </c>
      <c r="E3523" s="18">
        <f>IF(G3523&gt;=0.3,(バックデータ一覧!$C$10*(バックデータ一覧!$C$12*計算過程!L3523+バックデータ一覧!$C$13*LN(計算過程!G3523)+バックデータ一覧!$C$14)^バックデータ一覧!$C$11+バックデータ一覧!$E$10*(計算過程!G3523/(バックデータ一覧!$E$12*計算過程!L3523+バックデータ一覧!$E$13*LN(計算過程!G3523)+バックデータ一覧!$E$14))^バックデータ一覧!$E$11)*計算過程!$W$11*10^-3,0)</f>
        <v>0</v>
      </c>
      <c r="F3523" s="18">
        <f>IF(G3523&lt;0.3,(バックデータ一覧!$C$10*(バックデータ一覧!$C$12*計算過程!L3523+バックデータ一覧!$C$13*LN(0.3)+バックデータ一覧!$C$14)^バックデータ一覧!$C$11+バックデータ一覧!$E$10*(0.3/(バックデータ一覧!$E$12*計算過程!L3523+バックデータ一覧!$E$13*LN(0.3)+バックデータ一覧!$E$14))^バックデータ一覧!$E$11)*計算過程!$W$11*計算過程!G3523/0.3*10^-3,0)</f>
        <v>0</v>
      </c>
      <c r="G3523" s="18">
        <f t="shared" si="326"/>
        <v>0</v>
      </c>
      <c r="H3523" s="18">
        <f t="shared" si="327"/>
        <v>0</v>
      </c>
      <c r="I3523" s="24">
        <v>0</v>
      </c>
      <c r="J3523" s="24">
        <v>0</v>
      </c>
      <c r="K3523" s="24">
        <v>0</v>
      </c>
      <c r="L3523" s="14">
        <f>貼り付けシート!C3523</f>
        <v>21.4</v>
      </c>
      <c r="M3523" s="14">
        <f>貼り付けシート!D3523</f>
        <v>10.9</v>
      </c>
      <c r="N3523" s="18">
        <f>貼り付けシート!E3523</f>
        <v>68.391418616157736</v>
      </c>
      <c r="O3523" s="18">
        <f>貼り付けシート!F3523</f>
        <v>0</v>
      </c>
      <c r="P3523" s="19">
        <f t="shared" si="328"/>
        <v>0</v>
      </c>
      <c r="Q3523" s="19">
        <f t="shared" si="329"/>
        <v>0</v>
      </c>
    </row>
    <row r="3524" spans="1:17">
      <c r="A3524" s="38">
        <v>41786</v>
      </c>
      <c r="B3524" s="49" t="s">
        <v>163</v>
      </c>
      <c r="C3524" s="24">
        <f t="shared" si="324"/>
        <v>30.406921776000001</v>
      </c>
      <c r="D3524" s="24">
        <f t="shared" si="325"/>
        <v>0</v>
      </c>
      <c r="E3524" s="18">
        <f>IF(G3524&gt;=0.3,(バックデータ一覧!$C$10*(バックデータ一覧!$C$12*計算過程!L3524+バックデータ一覧!$C$13*LN(計算過程!G3524)+バックデータ一覧!$C$14)^バックデータ一覧!$C$11+バックデータ一覧!$E$10*(計算過程!G3524/(バックデータ一覧!$E$12*計算過程!L3524+バックデータ一覧!$E$13*LN(計算過程!G3524)+バックデータ一覧!$E$14))^バックデータ一覧!$E$11)*計算過程!$W$11*10^-3,0)</f>
        <v>0</v>
      </c>
      <c r="F3524" s="18">
        <f>IF(G3524&lt;0.3,(バックデータ一覧!$C$10*(バックデータ一覧!$C$12*計算過程!L3524+バックデータ一覧!$C$13*LN(0.3)+バックデータ一覧!$C$14)^バックデータ一覧!$C$11+バックデータ一覧!$E$10*(0.3/(バックデータ一覧!$E$12*計算過程!L3524+バックデータ一覧!$E$13*LN(0.3)+バックデータ一覧!$E$14))^バックデータ一覧!$E$11)*計算過程!$W$11*計算過程!G3524/0.3*10^-3,0)</f>
        <v>0</v>
      </c>
      <c r="G3524" s="18">
        <f t="shared" si="326"/>
        <v>0</v>
      </c>
      <c r="H3524" s="18">
        <f t="shared" si="327"/>
        <v>0</v>
      </c>
      <c r="I3524" s="24">
        <v>0</v>
      </c>
      <c r="J3524" s="24">
        <v>0</v>
      </c>
      <c r="K3524" s="24">
        <v>0</v>
      </c>
      <c r="L3524" s="14">
        <f>貼り付けシート!C3524</f>
        <v>21</v>
      </c>
      <c r="M3524" s="14">
        <f>貼り付けシート!D3524</f>
        <v>10.9</v>
      </c>
      <c r="N3524" s="18">
        <f>貼り付けシート!E3524</f>
        <v>70.091198763728045</v>
      </c>
      <c r="O3524" s="18">
        <f>貼り付けシート!F3524</f>
        <v>0</v>
      </c>
      <c r="P3524" s="19">
        <f t="shared" si="328"/>
        <v>0</v>
      </c>
      <c r="Q3524" s="19">
        <f t="shared" si="329"/>
        <v>0</v>
      </c>
    </row>
    <row r="3525" spans="1:17">
      <c r="A3525" s="38">
        <v>41786</v>
      </c>
      <c r="B3525" s="49" t="s">
        <v>164</v>
      </c>
      <c r="C3525" s="24">
        <f t="shared" si="324"/>
        <v>30.406921776000001</v>
      </c>
      <c r="D3525" s="24">
        <f t="shared" si="325"/>
        <v>0</v>
      </c>
      <c r="E3525" s="18">
        <f>IF(G3525&gt;=0.3,(バックデータ一覧!$C$10*(バックデータ一覧!$C$12*計算過程!L3525+バックデータ一覧!$C$13*LN(計算過程!G3525)+バックデータ一覧!$C$14)^バックデータ一覧!$C$11+バックデータ一覧!$E$10*(計算過程!G3525/(バックデータ一覧!$E$12*計算過程!L3525+バックデータ一覧!$E$13*LN(計算過程!G3525)+バックデータ一覧!$E$14))^バックデータ一覧!$E$11)*計算過程!$W$11*10^-3,0)</f>
        <v>0</v>
      </c>
      <c r="F3525" s="18">
        <f>IF(G3525&lt;0.3,(バックデータ一覧!$C$10*(バックデータ一覧!$C$12*計算過程!L3525+バックデータ一覧!$C$13*LN(0.3)+バックデータ一覧!$C$14)^バックデータ一覧!$C$11+バックデータ一覧!$E$10*(0.3/(バックデータ一覧!$E$12*計算過程!L3525+バックデータ一覧!$E$13*LN(0.3)+バックデータ一覧!$E$14))^バックデータ一覧!$E$11)*計算過程!$W$11*計算過程!G3525/0.3*10^-3,0)</f>
        <v>0</v>
      </c>
      <c r="G3525" s="18">
        <f t="shared" si="326"/>
        <v>0</v>
      </c>
      <c r="H3525" s="18">
        <f t="shared" si="327"/>
        <v>0</v>
      </c>
      <c r="I3525" s="24">
        <v>0</v>
      </c>
      <c r="J3525" s="24">
        <v>0</v>
      </c>
      <c r="K3525" s="24">
        <v>0</v>
      </c>
      <c r="L3525" s="14">
        <f>貼り付けシート!C3525</f>
        <v>20.9</v>
      </c>
      <c r="M3525" s="14">
        <f>貼り付けシート!D3525</f>
        <v>11</v>
      </c>
      <c r="N3525" s="18">
        <f>貼り付けシート!E3525</f>
        <v>71.159299991441785</v>
      </c>
      <c r="O3525" s="18">
        <f>貼り付けシート!F3525</f>
        <v>0</v>
      </c>
      <c r="P3525" s="19">
        <f t="shared" si="328"/>
        <v>0</v>
      </c>
      <c r="Q3525" s="19">
        <f t="shared" si="329"/>
        <v>0</v>
      </c>
    </row>
    <row r="3526" spans="1:17">
      <c r="A3526" s="38">
        <v>41786</v>
      </c>
      <c r="B3526" s="49" t="s">
        <v>165</v>
      </c>
      <c r="C3526" s="24">
        <f t="shared" si="324"/>
        <v>30.406921776000001</v>
      </c>
      <c r="D3526" s="24">
        <f t="shared" si="325"/>
        <v>0</v>
      </c>
      <c r="E3526" s="18">
        <f>IF(G3526&gt;=0.3,(バックデータ一覧!$C$10*(バックデータ一覧!$C$12*計算過程!L3526+バックデータ一覧!$C$13*LN(計算過程!G3526)+バックデータ一覧!$C$14)^バックデータ一覧!$C$11+バックデータ一覧!$E$10*(計算過程!G3526/(バックデータ一覧!$E$12*計算過程!L3526+バックデータ一覧!$E$13*LN(計算過程!G3526)+バックデータ一覧!$E$14))^バックデータ一覧!$E$11)*計算過程!$W$11*10^-3,0)</f>
        <v>0</v>
      </c>
      <c r="F3526" s="18">
        <f>IF(G3526&lt;0.3,(バックデータ一覧!$C$10*(バックデータ一覧!$C$12*計算過程!L3526+バックデータ一覧!$C$13*LN(0.3)+バックデータ一覧!$C$14)^バックデータ一覧!$C$11+バックデータ一覧!$E$10*(0.3/(バックデータ一覧!$E$12*計算過程!L3526+バックデータ一覧!$E$13*LN(0.3)+バックデータ一覧!$E$14))^バックデータ一覧!$E$11)*計算過程!$W$11*計算過程!G3526/0.3*10^-3,0)</f>
        <v>0</v>
      </c>
      <c r="G3526" s="18">
        <f t="shared" si="326"/>
        <v>0</v>
      </c>
      <c r="H3526" s="18">
        <f t="shared" si="327"/>
        <v>0</v>
      </c>
      <c r="I3526" s="24">
        <v>0</v>
      </c>
      <c r="J3526" s="24">
        <v>0</v>
      </c>
      <c r="K3526" s="24">
        <v>0</v>
      </c>
      <c r="L3526" s="14">
        <f>貼り付けシート!C3526</f>
        <v>21</v>
      </c>
      <c r="M3526" s="14">
        <f>貼り付けシート!D3526</f>
        <v>11.1</v>
      </c>
      <c r="N3526" s="18">
        <f>貼り付けシート!E3526</f>
        <v>71.35472730556279</v>
      </c>
      <c r="O3526" s="18">
        <f>貼り付けシート!F3526</f>
        <v>0</v>
      </c>
      <c r="P3526" s="19">
        <f t="shared" si="328"/>
        <v>0</v>
      </c>
      <c r="Q3526" s="19">
        <f t="shared" si="329"/>
        <v>0</v>
      </c>
    </row>
    <row r="3527" spans="1:17">
      <c r="A3527" s="38">
        <v>41786</v>
      </c>
      <c r="B3527" s="49" t="s">
        <v>166</v>
      </c>
      <c r="C3527" s="24">
        <f t="shared" ref="C3527:C3590" si="330">$W$6*IF(AND(L3527&lt;5,N3527&gt;=80),$W$4,$W$5)*3600*10^-6</f>
        <v>30.406921776000001</v>
      </c>
      <c r="D3527" s="24">
        <f t="shared" ref="D3527:D3590" si="331">IF(G3527&gt;=0.3,E3527,F3527)</f>
        <v>0</v>
      </c>
      <c r="E3527" s="18">
        <f>IF(G3527&gt;=0.3,(バックデータ一覧!$C$10*(バックデータ一覧!$C$12*計算過程!L3527+バックデータ一覧!$C$13*LN(計算過程!G3527)+バックデータ一覧!$C$14)^バックデータ一覧!$C$11+バックデータ一覧!$E$10*(計算過程!G3527/(バックデータ一覧!$E$12*計算過程!L3527+バックデータ一覧!$E$13*LN(計算過程!G3527)+バックデータ一覧!$E$14))^バックデータ一覧!$E$11)*計算過程!$W$11*10^-3,0)</f>
        <v>0</v>
      </c>
      <c r="F3527" s="18">
        <f>IF(G3527&lt;0.3,(バックデータ一覧!$C$10*(バックデータ一覧!$C$12*計算過程!L3527+バックデータ一覧!$C$13*LN(0.3)+バックデータ一覧!$C$14)^バックデータ一覧!$C$11+バックデータ一覧!$E$10*(0.3/(バックデータ一覧!$E$12*計算過程!L3527+バックデータ一覧!$E$13*LN(0.3)+バックデータ一覧!$E$14))^バックデータ一覧!$E$11)*計算過程!$W$11*計算過程!G3527/0.3*10^-3,0)</f>
        <v>0</v>
      </c>
      <c r="G3527" s="18">
        <f t="shared" ref="G3527:G3590" si="332">H3527/($W$6*3600*10^-6)</f>
        <v>0</v>
      </c>
      <c r="H3527" s="18">
        <f t="shared" ref="H3527:H3590" si="333">IF(AND(L3527&lt;5,N3527&gt;=80),P3527/$W$4,P3527/$W$5)</f>
        <v>0</v>
      </c>
      <c r="I3527" s="24">
        <v>0</v>
      </c>
      <c r="J3527" s="24">
        <v>0</v>
      </c>
      <c r="K3527" s="24">
        <v>0</v>
      </c>
      <c r="L3527" s="14">
        <f>貼り付けシート!C3527</f>
        <v>20.9</v>
      </c>
      <c r="M3527" s="14">
        <f>貼り付けシート!D3527</f>
        <v>11.1</v>
      </c>
      <c r="N3527" s="18">
        <f>貼り付けシート!E3527</f>
        <v>71.794860718523196</v>
      </c>
      <c r="O3527" s="18">
        <f>貼り付けシート!F3527</f>
        <v>0</v>
      </c>
      <c r="P3527" s="19">
        <f t="shared" ref="P3527:P3590" si="334">IF(O3527&gt;C3527,C3527,O3527)</f>
        <v>0</v>
      </c>
      <c r="Q3527" s="19">
        <f t="shared" ref="Q3527:Q3590" si="335">IF(O3527&gt;C3527,O3527-C3527,0)</f>
        <v>0</v>
      </c>
    </row>
    <row r="3528" spans="1:17">
      <c r="A3528" s="38">
        <v>41786</v>
      </c>
      <c r="B3528" s="49" t="s">
        <v>167</v>
      </c>
      <c r="C3528" s="24">
        <f t="shared" si="330"/>
        <v>30.406921776000001</v>
      </c>
      <c r="D3528" s="24">
        <f t="shared" si="331"/>
        <v>0</v>
      </c>
      <c r="E3528" s="18">
        <f>IF(G3528&gt;=0.3,(バックデータ一覧!$C$10*(バックデータ一覧!$C$12*計算過程!L3528+バックデータ一覧!$C$13*LN(計算過程!G3528)+バックデータ一覧!$C$14)^バックデータ一覧!$C$11+バックデータ一覧!$E$10*(計算過程!G3528/(バックデータ一覧!$E$12*計算過程!L3528+バックデータ一覧!$E$13*LN(計算過程!G3528)+バックデータ一覧!$E$14))^バックデータ一覧!$E$11)*計算過程!$W$11*10^-3,0)</f>
        <v>0</v>
      </c>
      <c r="F3528" s="18">
        <f>IF(G3528&lt;0.3,(バックデータ一覧!$C$10*(バックデータ一覧!$C$12*計算過程!L3528+バックデータ一覧!$C$13*LN(0.3)+バックデータ一覧!$C$14)^バックデータ一覧!$C$11+バックデータ一覧!$E$10*(0.3/(バックデータ一覧!$E$12*計算過程!L3528+バックデータ一覧!$E$13*LN(0.3)+バックデータ一覧!$E$14))^バックデータ一覧!$E$11)*計算過程!$W$11*計算過程!G3528/0.3*10^-3,0)</f>
        <v>0</v>
      </c>
      <c r="G3528" s="18">
        <f t="shared" si="332"/>
        <v>0</v>
      </c>
      <c r="H3528" s="18">
        <f t="shared" si="333"/>
        <v>0</v>
      </c>
      <c r="I3528" s="24">
        <v>0</v>
      </c>
      <c r="J3528" s="24">
        <v>0</v>
      </c>
      <c r="K3528" s="24">
        <v>0</v>
      </c>
      <c r="L3528" s="14">
        <f>貼り付けシート!C3528</f>
        <v>20.5</v>
      </c>
      <c r="M3528" s="14">
        <f>貼り付けシート!D3528</f>
        <v>11.2</v>
      </c>
      <c r="N3528" s="18">
        <f>貼り付けシート!E3528</f>
        <v>74.237416829009547</v>
      </c>
      <c r="O3528" s="18">
        <f>貼り付けシート!F3528</f>
        <v>0</v>
      </c>
      <c r="P3528" s="19">
        <f t="shared" si="334"/>
        <v>0</v>
      </c>
      <c r="Q3528" s="19">
        <f t="shared" si="335"/>
        <v>0</v>
      </c>
    </row>
    <row r="3529" spans="1:17">
      <c r="A3529" s="38">
        <v>41786</v>
      </c>
      <c r="B3529" s="49" t="s">
        <v>168</v>
      </c>
      <c r="C3529" s="24">
        <f t="shared" si="330"/>
        <v>30.406921776000001</v>
      </c>
      <c r="D3529" s="24">
        <f t="shared" si="331"/>
        <v>0</v>
      </c>
      <c r="E3529" s="18">
        <f>IF(G3529&gt;=0.3,(バックデータ一覧!$C$10*(バックデータ一覧!$C$12*計算過程!L3529+バックデータ一覧!$C$13*LN(計算過程!G3529)+バックデータ一覧!$C$14)^バックデータ一覧!$C$11+バックデータ一覧!$E$10*(計算過程!G3529/(バックデータ一覧!$E$12*計算過程!L3529+バックデータ一覧!$E$13*LN(計算過程!G3529)+バックデータ一覧!$E$14))^バックデータ一覧!$E$11)*計算過程!$W$11*10^-3,0)</f>
        <v>0</v>
      </c>
      <c r="F3529" s="18">
        <f>IF(G3529&lt;0.3,(バックデータ一覧!$C$10*(バックデータ一覧!$C$12*計算過程!L3529+バックデータ一覧!$C$13*LN(0.3)+バックデータ一覧!$C$14)^バックデータ一覧!$C$11+バックデータ一覧!$E$10*(0.3/(バックデータ一覧!$E$12*計算過程!L3529+バックデータ一覧!$E$13*LN(0.3)+バックデータ一覧!$E$14))^バックデータ一覧!$E$11)*計算過程!$W$11*計算過程!G3529/0.3*10^-3,0)</f>
        <v>0</v>
      </c>
      <c r="G3529" s="18">
        <f t="shared" si="332"/>
        <v>0</v>
      </c>
      <c r="H3529" s="18">
        <f t="shared" si="333"/>
        <v>0</v>
      </c>
      <c r="I3529" s="24">
        <v>0</v>
      </c>
      <c r="J3529" s="24">
        <v>0</v>
      </c>
      <c r="K3529" s="24">
        <v>0</v>
      </c>
      <c r="L3529" s="14">
        <f>貼り付けシート!C3529</f>
        <v>20.3</v>
      </c>
      <c r="M3529" s="14">
        <f>貼り付けシート!D3529</f>
        <v>11.3</v>
      </c>
      <c r="N3529" s="18">
        <f>貼り付けシート!E3529</f>
        <v>75.819098006381566</v>
      </c>
      <c r="O3529" s="18">
        <f>貼り付けシート!F3529</f>
        <v>0</v>
      </c>
      <c r="P3529" s="19">
        <f t="shared" si="334"/>
        <v>0</v>
      </c>
      <c r="Q3529" s="19">
        <f t="shared" si="335"/>
        <v>0</v>
      </c>
    </row>
    <row r="3530" spans="1:17">
      <c r="A3530" s="38">
        <v>41786</v>
      </c>
      <c r="B3530" s="49" t="s">
        <v>169</v>
      </c>
      <c r="C3530" s="24">
        <f t="shared" si="330"/>
        <v>30.406921776000001</v>
      </c>
      <c r="D3530" s="24">
        <f t="shared" si="331"/>
        <v>0</v>
      </c>
      <c r="E3530" s="18">
        <f>IF(G3530&gt;=0.3,(バックデータ一覧!$C$10*(バックデータ一覧!$C$12*計算過程!L3530+バックデータ一覧!$C$13*LN(計算過程!G3530)+バックデータ一覧!$C$14)^バックデータ一覧!$C$11+バックデータ一覧!$E$10*(計算過程!G3530/(バックデータ一覧!$E$12*計算過程!L3530+バックデータ一覧!$E$13*LN(計算過程!G3530)+バックデータ一覧!$E$14))^バックデータ一覧!$E$11)*計算過程!$W$11*10^-3,0)</f>
        <v>0</v>
      </c>
      <c r="F3530" s="18">
        <f>IF(G3530&lt;0.3,(バックデータ一覧!$C$10*(バックデータ一覧!$C$12*計算過程!L3530+バックデータ一覧!$C$13*LN(0.3)+バックデータ一覧!$C$14)^バックデータ一覧!$C$11+バックデータ一覧!$E$10*(0.3/(バックデータ一覧!$E$12*計算過程!L3530+バックデータ一覧!$E$13*LN(0.3)+バックデータ一覧!$E$14))^バックデータ一覧!$E$11)*計算過程!$W$11*計算過程!G3530/0.3*10^-3,0)</f>
        <v>0</v>
      </c>
      <c r="G3530" s="18">
        <f t="shared" si="332"/>
        <v>0</v>
      </c>
      <c r="H3530" s="18">
        <f t="shared" si="333"/>
        <v>0</v>
      </c>
      <c r="I3530" s="24">
        <v>0</v>
      </c>
      <c r="J3530" s="24">
        <v>0</v>
      </c>
      <c r="K3530" s="24">
        <v>0</v>
      </c>
      <c r="L3530" s="14">
        <f>貼り付けシート!C3530</f>
        <v>20.100000000000001</v>
      </c>
      <c r="M3530" s="14">
        <f>貼り付けシート!D3530</f>
        <v>11.4</v>
      </c>
      <c r="N3530" s="18">
        <f>貼り付けシート!E3530</f>
        <v>77.429893909500862</v>
      </c>
      <c r="O3530" s="18">
        <f>貼り付けシート!F3530</f>
        <v>0</v>
      </c>
      <c r="P3530" s="19">
        <f t="shared" si="334"/>
        <v>0</v>
      </c>
      <c r="Q3530" s="19">
        <f t="shared" si="335"/>
        <v>0</v>
      </c>
    </row>
    <row r="3531" spans="1:17">
      <c r="A3531" s="38">
        <v>41786</v>
      </c>
      <c r="B3531" s="49" t="s">
        <v>170</v>
      </c>
      <c r="C3531" s="24">
        <f t="shared" si="330"/>
        <v>30.406921776000001</v>
      </c>
      <c r="D3531" s="24">
        <f t="shared" si="331"/>
        <v>0</v>
      </c>
      <c r="E3531" s="18">
        <f>IF(G3531&gt;=0.3,(バックデータ一覧!$C$10*(バックデータ一覧!$C$12*計算過程!L3531+バックデータ一覧!$C$13*LN(計算過程!G3531)+バックデータ一覧!$C$14)^バックデータ一覧!$C$11+バックデータ一覧!$E$10*(計算過程!G3531/(バックデータ一覧!$E$12*計算過程!L3531+バックデータ一覧!$E$13*LN(計算過程!G3531)+バックデータ一覧!$E$14))^バックデータ一覧!$E$11)*計算過程!$W$11*10^-3,0)</f>
        <v>0</v>
      </c>
      <c r="F3531" s="18">
        <f>IF(G3531&lt;0.3,(バックデータ一覧!$C$10*(バックデータ一覧!$C$12*計算過程!L3531+バックデータ一覧!$C$13*LN(0.3)+バックデータ一覧!$C$14)^バックデータ一覧!$C$11+バックデータ一覧!$E$10*(0.3/(バックデータ一覧!$E$12*計算過程!L3531+バックデータ一覧!$E$13*LN(0.3)+バックデータ一覧!$E$14))^バックデータ一覧!$E$11)*計算過程!$W$11*計算過程!G3531/0.3*10^-3,0)</f>
        <v>0</v>
      </c>
      <c r="G3531" s="18">
        <f t="shared" si="332"/>
        <v>0</v>
      </c>
      <c r="H3531" s="18">
        <f t="shared" si="333"/>
        <v>0</v>
      </c>
      <c r="I3531" s="24">
        <v>0</v>
      </c>
      <c r="J3531" s="24">
        <v>0</v>
      </c>
      <c r="K3531" s="24">
        <v>0</v>
      </c>
      <c r="L3531" s="14">
        <f>貼り付けシート!C3531</f>
        <v>19.8</v>
      </c>
      <c r="M3531" s="14">
        <f>貼り付けシート!D3531</f>
        <v>11.5</v>
      </c>
      <c r="N3531" s="18">
        <f>貼り付けシート!E3531</f>
        <v>79.56223945472064</v>
      </c>
      <c r="O3531" s="18">
        <f>貼り付けシート!F3531</f>
        <v>0</v>
      </c>
      <c r="P3531" s="19">
        <f t="shared" si="334"/>
        <v>0</v>
      </c>
      <c r="Q3531" s="19">
        <f t="shared" si="335"/>
        <v>0</v>
      </c>
    </row>
    <row r="3532" spans="1:17">
      <c r="A3532" s="38">
        <v>41786</v>
      </c>
      <c r="B3532" s="49" t="s">
        <v>171</v>
      </c>
      <c r="C3532" s="24">
        <f t="shared" si="330"/>
        <v>30.406921776000001</v>
      </c>
      <c r="D3532" s="24">
        <f t="shared" si="331"/>
        <v>0</v>
      </c>
      <c r="E3532" s="18">
        <f>IF(G3532&gt;=0.3,(バックデータ一覧!$C$10*(バックデータ一覧!$C$12*計算過程!L3532+バックデータ一覧!$C$13*LN(計算過程!G3532)+バックデータ一覧!$C$14)^バックデータ一覧!$C$11+バックデータ一覧!$E$10*(計算過程!G3532/(バックデータ一覧!$E$12*計算過程!L3532+バックデータ一覧!$E$13*LN(計算過程!G3532)+バックデータ一覧!$E$14))^バックデータ一覧!$E$11)*計算過程!$W$11*10^-3,0)</f>
        <v>0</v>
      </c>
      <c r="F3532" s="18">
        <f>IF(G3532&lt;0.3,(バックデータ一覧!$C$10*(バックデータ一覧!$C$12*計算過程!L3532+バックデータ一覧!$C$13*LN(0.3)+バックデータ一覧!$C$14)^バックデータ一覧!$C$11+バックデータ一覧!$E$10*(0.3/(バックデータ一覧!$E$12*計算過程!L3532+バックデータ一覧!$E$13*LN(0.3)+バックデータ一覧!$E$14))^バックデータ一覧!$E$11)*計算過程!$W$11*計算過程!G3532/0.3*10^-3,0)</f>
        <v>0</v>
      </c>
      <c r="G3532" s="18">
        <f t="shared" si="332"/>
        <v>0</v>
      </c>
      <c r="H3532" s="18">
        <f t="shared" si="333"/>
        <v>0</v>
      </c>
      <c r="I3532" s="24">
        <v>0</v>
      </c>
      <c r="J3532" s="24">
        <v>0</v>
      </c>
      <c r="K3532" s="24">
        <v>0</v>
      </c>
      <c r="L3532" s="14">
        <f>貼り付けシート!C3532</f>
        <v>19.2</v>
      </c>
      <c r="M3532" s="14">
        <f>貼り付けシート!D3532</f>
        <v>11.6</v>
      </c>
      <c r="N3532" s="18">
        <f>貼り付けシート!E3532</f>
        <v>83.29189388421176</v>
      </c>
      <c r="O3532" s="18">
        <f>貼り付けシート!F3532</f>
        <v>0</v>
      </c>
      <c r="P3532" s="19">
        <f t="shared" si="334"/>
        <v>0</v>
      </c>
      <c r="Q3532" s="19">
        <f t="shared" si="335"/>
        <v>0</v>
      </c>
    </row>
    <row r="3533" spans="1:17">
      <c r="A3533" s="38">
        <v>41786</v>
      </c>
      <c r="B3533" s="49" t="s">
        <v>172</v>
      </c>
      <c r="C3533" s="24">
        <f t="shared" si="330"/>
        <v>30.406921776000001</v>
      </c>
      <c r="D3533" s="24">
        <f t="shared" si="331"/>
        <v>0</v>
      </c>
      <c r="E3533" s="18">
        <f>IF(G3533&gt;=0.3,(バックデータ一覧!$C$10*(バックデータ一覧!$C$12*計算過程!L3533+バックデータ一覧!$C$13*LN(計算過程!G3533)+バックデータ一覧!$C$14)^バックデータ一覧!$C$11+バックデータ一覧!$E$10*(計算過程!G3533/(バックデータ一覧!$E$12*計算過程!L3533+バックデータ一覧!$E$13*LN(計算過程!G3533)+バックデータ一覧!$E$14))^バックデータ一覧!$E$11)*計算過程!$W$11*10^-3,0)</f>
        <v>0</v>
      </c>
      <c r="F3533" s="18">
        <f>IF(G3533&lt;0.3,(バックデータ一覧!$C$10*(バックデータ一覧!$C$12*計算過程!L3533+バックデータ一覧!$C$13*LN(0.3)+バックデータ一覧!$C$14)^バックデータ一覧!$C$11+バックデータ一覧!$E$10*(0.3/(バックデータ一覧!$E$12*計算過程!L3533+バックデータ一覧!$E$13*LN(0.3)+バックデータ一覧!$E$14))^バックデータ一覧!$E$11)*計算過程!$W$11*計算過程!G3533/0.3*10^-3,0)</f>
        <v>0</v>
      </c>
      <c r="G3533" s="18">
        <f t="shared" si="332"/>
        <v>0</v>
      </c>
      <c r="H3533" s="18">
        <f t="shared" si="333"/>
        <v>0</v>
      </c>
      <c r="I3533" s="24">
        <v>0</v>
      </c>
      <c r="J3533" s="24">
        <v>0</v>
      </c>
      <c r="K3533" s="24">
        <v>0</v>
      </c>
      <c r="L3533" s="14">
        <f>貼り付けシート!C3533</f>
        <v>18.8</v>
      </c>
      <c r="M3533" s="14">
        <f>貼り付けシート!D3533</f>
        <v>11.8</v>
      </c>
      <c r="N3533" s="18">
        <f>貼り付けシート!E3533</f>
        <v>86.842909899002223</v>
      </c>
      <c r="O3533" s="18">
        <f>貼り付けシート!F3533</f>
        <v>0</v>
      </c>
      <c r="P3533" s="19">
        <f t="shared" si="334"/>
        <v>0</v>
      </c>
      <c r="Q3533" s="19">
        <f t="shared" si="335"/>
        <v>0</v>
      </c>
    </row>
    <row r="3534" spans="1:17">
      <c r="A3534" s="38">
        <v>41787</v>
      </c>
      <c r="B3534" s="49" t="s">
        <v>149</v>
      </c>
      <c r="C3534" s="24">
        <f t="shared" si="330"/>
        <v>30.406921776000001</v>
      </c>
      <c r="D3534" s="24">
        <f t="shared" si="331"/>
        <v>0</v>
      </c>
      <c r="E3534" s="18">
        <f>IF(G3534&gt;=0.3,(バックデータ一覧!$C$10*(バックデータ一覧!$C$12*計算過程!L3534+バックデータ一覧!$C$13*LN(計算過程!G3534)+バックデータ一覧!$C$14)^バックデータ一覧!$C$11+バックデータ一覧!$E$10*(計算過程!G3534/(バックデータ一覧!$E$12*計算過程!L3534+バックデータ一覧!$E$13*LN(計算過程!G3534)+バックデータ一覧!$E$14))^バックデータ一覧!$E$11)*計算過程!$W$11*10^-3,0)</f>
        <v>0</v>
      </c>
      <c r="F3534" s="18">
        <f>IF(G3534&lt;0.3,(バックデータ一覧!$C$10*(バックデータ一覧!$C$12*計算過程!L3534+バックデータ一覧!$C$13*LN(0.3)+バックデータ一覧!$C$14)^バックデータ一覧!$C$11+バックデータ一覧!$E$10*(0.3/(バックデータ一覧!$E$12*計算過程!L3534+バックデータ一覧!$E$13*LN(0.3)+バックデータ一覧!$E$14))^バックデータ一覧!$E$11)*計算過程!$W$11*計算過程!G3534/0.3*10^-3,0)</f>
        <v>0</v>
      </c>
      <c r="G3534" s="18">
        <f t="shared" si="332"/>
        <v>0</v>
      </c>
      <c r="H3534" s="18">
        <f t="shared" si="333"/>
        <v>0</v>
      </c>
      <c r="I3534" s="24">
        <v>0</v>
      </c>
      <c r="J3534" s="24">
        <v>0</v>
      </c>
      <c r="K3534" s="24">
        <v>0</v>
      </c>
      <c r="L3534" s="14">
        <f>貼り付けシート!C3534</f>
        <v>18.600000000000001</v>
      </c>
      <c r="M3534" s="14">
        <f>貼り付けシート!D3534</f>
        <v>11.7</v>
      </c>
      <c r="N3534" s="18">
        <f>貼り付けシート!E3534</f>
        <v>87.205066677653662</v>
      </c>
      <c r="O3534" s="18">
        <f>貼り付けシート!F3534</f>
        <v>0</v>
      </c>
      <c r="P3534" s="19">
        <f t="shared" si="334"/>
        <v>0</v>
      </c>
      <c r="Q3534" s="19">
        <f t="shared" si="335"/>
        <v>0</v>
      </c>
    </row>
    <row r="3535" spans="1:17">
      <c r="A3535" s="38">
        <v>41787</v>
      </c>
      <c r="B3535" s="49" t="s">
        <v>150</v>
      </c>
      <c r="C3535" s="24">
        <f t="shared" si="330"/>
        <v>30.406921776000001</v>
      </c>
      <c r="D3535" s="24">
        <f t="shared" si="331"/>
        <v>0</v>
      </c>
      <c r="E3535" s="18">
        <f>IF(G3535&gt;=0.3,(バックデータ一覧!$C$10*(バックデータ一覧!$C$12*計算過程!L3535+バックデータ一覧!$C$13*LN(計算過程!G3535)+バックデータ一覧!$C$14)^バックデータ一覧!$C$11+バックデータ一覧!$E$10*(計算過程!G3535/(バックデータ一覧!$E$12*計算過程!L3535+バックデータ一覧!$E$13*LN(計算過程!G3535)+バックデータ一覧!$E$14))^バックデータ一覧!$E$11)*計算過程!$W$11*10^-3,0)</f>
        <v>0</v>
      </c>
      <c r="F3535" s="18">
        <f>IF(G3535&lt;0.3,(バックデータ一覧!$C$10*(バックデータ一覧!$C$12*計算過程!L3535+バックデータ一覧!$C$13*LN(0.3)+バックデータ一覧!$C$14)^バックデータ一覧!$C$11+バックデータ一覧!$E$10*(0.3/(バックデータ一覧!$E$12*計算過程!L3535+バックデータ一覧!$E$13*LN(0.3)+バックデータ一覧!$E$14))^バックデータ一覧!$E$11)*計算過程!$W$11*計算過程!G3535/0.3*10^-3,0)</f>
        <v>0</v>
      </c>
      <c r="G3535" s="18">
        <f t="shared" si="332"/>
        <v>0</v>
      </c>
      <c r="H3535" s="18">
        <f t="shared" si="333"/>
        <v>0</v>
      </c>
      <c r="I3535" s="24">
        <v>0</v>
      </c>
      <c r="J3535" s="24">
        <v>0</v>
      </c>
      <c r="K3535" s="24">
        <v>0</v>
      </c>
      <c r="L3535" s="14">
        <f>貼り付けシート!C3535</f>
        <v>18.3</v>
      </c>
      <c r="M3535" s="14">
        <f>貼り付けシート!D3535</f>
        <v>11.6</v>
      </c>
      <c r="N3535" s="18">
        <f>貼り付けシート!E3535</f>
        <v>88.115168663824988</v>
      </c>
      <c r="O3535" s="18">
        <f>貼り付けシート!F3535</f>
        <v>0</v>
      </c>
      <c r="P3535" s="19">
        <f t="shared" si="334"/>
        <v>0</v>
      </c>
      <c r="Q3535" s="19">
        <f t="shared" si="335"/>
        <v>0</v>
      </c>
    </row>
    <row r="3536" spans="1:17">
      <c r="A3536" s="38">
        <v>41787</v>
      </c>
      <c r="B3536" s="49" t="s">
        <v>151</v>
      </c>
      <c r="C3536" s="24">
        <f t="shared" si="330"/>
        <v>30.406921776000001</v>
      </c>
      <c r="D3536" s="24">
        <f t="shared" si="331"/>
        <v>0</v>
      </c>
      <c r="E3536" s="18">
        <f>IF(G3536&gt;=0.3,(バックデータ一覧!$C$10*(バックデータ一覧!$C$12*計算過程!L3536+バックデータ一覧!$C$13*LN(計算過程!G3536)+バックデータ一覧!$C$14)^バックデータ一覧!$C$11+バックデータ一覧!$E$10*(計算過程!G3536/(バックデータ一覧!$E$12*計算過程!L3536+バックデータ一覧!$E$13*LN(計算過程!G3536)+バックデータ一覧!$E$14))^バックデータ一覧!$E$11)*計算過程!$W$11*10^-3,0)</f>
        <v>0</v>
      </c>
      <c r="F3536" s="18">
        <f>IF(G3536&lt;0.3,(バックデータ一覧!$C$10*(バックデータ一覧!$C$12*計算過程!L3536+バックデータ一覧!$C$13*LN(0.3)+バックデータ一覧!$C$14)^バックデータ一覧!$C$11+バックデータ一覧!$E$10*(0.3/(バックデータ一覧!$E$12*計算過程!L3536+バックデータ一覧!$E$13*LN(0.3)+バックデータ一覧!$E$14))^バックデータ一覧!$E$11)*計算過程!$W$11*計算過程!G3536/0.3*10^-3,0)</f>
        <v>0</v>
      </c>
      <c r="G3536" s="18">
        <f t="shared" si="332"/>
        <v>0</v>
      </c>
      <c r="H3536" s="18">
        <f t="shared" si="333"/>
        <v>0</v>
      </c>
      <c r="I3536" s="24">
        <v>0</v>
      </c>
      <c r="J3536" s="24">
        <v>0</v>
      </c>
      <c r="K3536" s="24">
        <v>0</v>
      </c>
      <c r="L3536" s="14">
        <f>貼り付けシート!C3536</f>
        <v>18.2</v>
      </c>
      <c r="M3536" s="14">
        <f>貼り付けシート!D3536</f>
        <v>11.5</v>
      </c>
      <c r="N3536" s="18">
        <f>貼り付けシート!E3536</f>
        <v>87.91967504107518</v>
      </c>
      <c r="O3536" s="18">
        <f>貼り付けシート!F3536</f>
        <v>0</v>
      </c>
      <c r="P3536" s="19">
        <f t="shared" si="334"/>
        <v>0</v>
      </c>
      <c r="Q3536" s="19">
        <f t="shared" si="335"/>
        <v>0</v>
      </c>
    </row>
    <row r="3537" spans="1:17">
      <c r="A3537" s="38">
        <v>41787</v>
      </c>
      <c r="B3537" s="49" t="s">
        <v>152</v>
      </c>
      <c r="C3537" s="24">
        <f t="shared" si="330"/>
        <v>30.406921776000001</v>
      </c>
      <c r="D3537" s="24">
        <f t="shared" si="331"/>
        <v>0</v>
      </c>
      <c r="E3537" s="18">
        <f>IF(G3537&gt;=0.3,(バックデータ一覧!$C$10*(バックデータ一覧!$C$12*計算過程!L3537+バックデータ一覧!$C$13*LN(計算過程!G3537)+バックデータ一覧!$C$14)^バックデータ一覧!$C$11+バックデータ一覧!$E$10*(計算過程!G3537/(バックデータ一覧!$E$12*計算過程!L3537+バックデータ一覧!$E$13*LN(計算過程!G3537)+バックデータ一覧!$E$14))^バックデータ一覧!$E$11)*計算過程!$W$11*10^-3,0)</f>
        <v>0</v>
      </c>
      <c r="F3537" s="18">
        <f>IF(G3537&lt;0.3,(バックデータ一覧!$C$10*(バックデータ一覧!$C$12*計算過程!L3537+バックデータ一覧!$C$13*LN(0.3)+バックデータ一覧!$C$14)^バックデータ一覧!$C$11+バックデータ一覧!$E$10*(0.3/(バックデータ一覧!$E$12*計算過程!L3537+バックデータ一覧!$E$13*LN(0.3)+バックデータ一覧!$E$14))^バックデータ一覧!$E$11)*計算過程!$W$11*計算過程!G3537/0.3*10^-3,0)</f>
        <v>0</v>
      </c>
      <c r="G3537" s="18">
        <f t="shared" si="332"/>
        <v>0</v>
      </c>
      <c r="H3537" s="18">
        <f t="shared" si="333"/>
        <v>0</v>
      </c>
      <c r="I3537" s="24">
        <v>0</v>
      </c>
      <c r="J3537" s="24">
        <v>0</v>
      </c>
      <c r="K3537" s="24">
        <v>0</v>
      </c>
      <c r="L3537" s="14">
        <f>貼り付けシート!C3537</f>
        <v>18</v>
      </c>
      <c r="M3537" s="14">
        <f>貼り付けシート!D3537</f>
        <v>11.5</v>
      </c>
      <c r="N3537" s="18">
        <f>貼り付けシート!E3537</f>
        <v>89.032061801840939</v>
      </c>
      <c r="O3537" s="18">
        <f>貼り付けシート!F3537</f>
        <v>0</v>
      </c>
      <c r="P3537" s="19">
        <f t="shared" si="334"/>
        <v>0</v>
      </c>
      <c r="Q3537" s="19">
        <f t="shared" si="335"/>
        <v>0</v>
      </c>
    </row>
    <row r="3538" spans="1:17">
      <c r="A3538" s="38">
        <v>41787</v>
      </c>
      <c r="B3538" s="49" t="s">
        <v>153</v>
      </c>
      <c r="C3538" s="24">
        <f t="shared" si="330"/>
        <v>30.406921776000001</v>
      </c>
      <c r="D3538" s="24">
        <f t="shared" si="331"/>
        <v>0</v>
      </c>
      <c r="E3538" s="18">
        <f>IF(G3538&gt;=0.3,(バックデータ一覧!$C$10*(バックデータ一覧!$C$12*計算過程!L3538+バックデータ一覧!$C$13*LN(計算過程!G3538)+バックデータ一覧!$C$14)^バックデータ一覧!$C$11+バックデータ一覧!$E$10*(計算過程!G3538/(バックデータ一覧!$E$12*計算過程!L3538+バックデータ一覧!$E$13*LN(計算過程!G3538)+バックデータ一覧!$E$14))^バックデータ一覧!$E$11)*計算過程!$W$11*10^-3,0)</f>
        <v>0</v>
      </c>
      <c r="F3538" s="18">
        <f>IF(G3538&lt;0.3,(バックデータ一覧!$C$10*(バックデータ一覧!$C$12*計算過程!L3538+バックデータ一覧!$C$13*LN(0.3)+バックデータ一覧!$C$14)^バックデータ一覧!$C$11+バックデータ一覧!$E$10*(0.3/(バックデータ一覧!$E$12*計算過程!L3538+バックデータ一覧!$E$13*LN(0.3)+バックデータ一覧!$E$14))^バックデータ一覧!$E$11)*計算過程!$W$11*計算過程!G3538/0.3*10^-3,0)</f>
        <v>0</v>
      </c>
      <c r="G3538" s="18">
        <f t="shared" si="332"/>
        <v>0</v>
      </c>
      <c r="H3538" s="18">
        <f t="shared" si="333"/>
        <v>0</v>
      </c>
      <c r="I3538" s="24">
        <v>0</v>
      </c>
      <c r="J3538" s="24">
        <v>0</v>
      </c>
      <c r="K3538" s="24">
        <v>0</v>
      </c>
      <c r="L3538" s="14">
        <f>貼り付けシート!C3538</f>
        <v>17.7</v>
      </c>
      <c r="M3538" s="14">
        <f>貼り付けシート!D3538</f>
        <v>11.5</v>
      </c>
      <c r="N3538" s="18">
        <f>貼り付けシート!E3538</f>
        <v>90.730417113234864</v>
      </c>
      <c r="O3538" s="18">
        <f>貼り付けシート!F3538</f>
        <v>0</v>
      </c>
      <c r="P3538" s="19">
        <f t="shared" si="334"/>
        <v>0</v>
      </c>
      <c r="Q3538" s="19">
        <f t="shared" si="335"/>
        <v>0</v>
      </c>
    </row>
    <row r="3539" spans="1:17">
      <c r="A3539" s="38">
        <v>41787</v>
      </c>
      <c r="B3539" s="49" t="s">
        <v>154</v>
      </c>
      <c r="C3539" s="24">
        <f t="shared" si="330"/>
        <v>30.406921776000001</v>
      </c>
      <c r="D3539" s="24">
        <f t="shared" si="331"/>
        <v>0</v>
      </c>
      <c r="E3539" s="18">
        <f>IF(G3539&gt;=0.3,(バックデータ一覧!$C$10*(バックデータ一覧!$C$12*計算過程!L3539+バックデータ一覧!$C$13*LN(計算過程!G3539)+バックデータ一覧!$C$14)^バックデータ一覧!$C$11+バックデータ一覧!$E$10*(計算過程!G3539/(バックデータ一覧!$E$12*計算過程!L3539+バックデータ一覧!$E$13*LN(計算過程!G3539)+バックデータ一覧!$E$14))^バックデータ一覧!$E$11)*計算過程!$W$11*10^-3,0)</f>
        <v>0</v>
      </c>
      <c r="F3539" s="18">
        <f>IF(G3539&lt;0.3,(バックデータ一覧!$C$10*(バックデータ一覧!$C$12*計算過程!L3539+バックデータ一覧!$C$13*LN(0.3)+バックデータ一覧!$C$14)^バックデータ一覧!$C$11+バックデータ一覧!$E$10*(0.3/(バックデータ一覧!$E$12*計算過程!L3539+バックデータ一覧!$E$13*LN(0.3)+バックデータ一覧!$E$14))^バックデータ一覧!$E$11)*計算過程!$W$11*計算過程!G3539/0.3*10^-3,0)</f>
        <v>0</v>
      </c>
      <c r="G3539" s="18">
        <f t="shared" si="332"/>
        <v>0</v>
      </c>
      <c r="H3539" s="18">
        <f t="shared" si="333"/>
        <v>0</v>
      </c>
      <c r="I3539" s="24">
        <v>0</v>
      </c>
      <c r="J3539" s="24">
        <v>0</v>
      </c>
      <c r="K3539" s="24">
        <v>0</v>
      </c>
      <c r="L3539" s="14">
        <f>貼り付けシート!C3539</f>
        <v>17.600000000000001</v>
      </c>
      <c r="M3539" s="14">
        <f>貼り付けシート!D3539</f>
        <v>11.5</v>
      </c>
      <c r="N3539" s="18">
        <f>貼り付けシート!E3539</f>
        <v>91.304600368949224</v>
      </c>
      <c r="O3539" s="18">
        <f>貼り付けシート!F3539</f>
        <v>0</v>
      </c>
      <c r="P3539" s="19">
        <f t="shared" si="334"/>
        <v>0</v>
      </c>
      <c r="Q3539" s="19">
        <f t="shared" si="335"/>
        <v>0</v>
      </c>
    </row>
    <row r="3540" spans="1:17">
      <c r="A3540" s="38">
        <v>41787</v>
      </c>
      <c r="B3540" s="49" t="s">
        <v>155</v>
      </c>
      <c r="C3540" s="24">
        <f t="shared" si="330"/>
        <v>30.406921776000001</v>
      </c>
      <c r="D3540" s="24">
        <f t="shared" si="331"/>
        <v>0</v>
      </c>
      <c r="E3540" s="18">
        <f>IF(G3540&gt;=0.3,(バックデータ一覧!$C$10*(バックデータ一覧!$C$12*計算過程!L3540+バックデータ一覧!$C$13*LN(計算過程!G3540)+バックデータ一覧!$C$14)^バックデータ一覧!$C$11+バックデータ一覧!$E$10*(計算過程!G3540/(バックデータ一覧!$E$12*計算過程!L3540+バックデータ一覧!$E$13*LN(計算過程!G3540)+バックデータ一覧!$E$14))^バックデータ一覧!$E$11)*計算過程!$W$11*10^-3,0)</f>
        <v>0</v>
      </c>
      <c r="F3540" s="18">
        <f>IF(G3540&lt;0.3,(バックデータ一覧!$C$10*(バックデータ一覧!$C$12*計算過程!L3540+バックデータ一覧!$C$13*LN(0.3)+バックデータ一覧!$C$14)^バックデータ一覧!$C$11+バックデータ一覧!$E$10*(0.3/(バックデータ一覧!$E$12*計算過程!L3540+バックデータ一覧!$E$13*LN(0.3)+バックデータ一覧!$E$14))^バックデータ一覧!$E$11)*計算過程!$W$11*計算過程!G3540/0.3*10^-3,0)</f>
        <v>0</v>
      </c>
      <c r="G3540" s="18">
        <f t="shared" si="332"/>
        <v>0</v>
      </c>
      <c r="H3540" s="18">
        <f t="shared" si="333"/>
        <v>0</v>
      </c>
      <c r="I3540" s="24">
        <v>0</v>
      </c>
      <c r="J3540" s="24">
        <v>0</v>
      </c>
      <c r="K3540" s="24">
        <v>0</v>
      </c>
      <c r="L3540" s="14">
        <f>貼り付けシート!C3540</f>
        <v>18.100000000000001</v>
      </c>
      <c r="M3540" s="14">
        <f>貼り付けシート!D3540</f>
        <v>11.4</v>
      </c>
      <c r="N3540" s="18">
        <f>貼り付けシート!E3540</f>
        <v>87.718412322102424</v>
      </c>
      <c r="O3540" s="18">
        <f>貼り付けシート!F3540</f>
        <v>0</v>
      </c>
      <c r="P3540" s="19">
        <f t="shared" si="334"/>
        <v>0</v>
      </c>
      <c r="Q3540" s="19">
        <f t="shared" si="335"/>
        <v>0</v>
      </c>
    </row>
    <row r="3541" spans="1:17">
      <c r="A3541" s="38">
        <v>41787</v>
      </c>
      <c r="B3541" s="49" t="s">
        <v>156</v>
      </c>
      <c r="C3541" s="24">
        <f t="shared" si="330"/>
        <v>30.406921776000001</v>
      </c>
      <c r="D3541" s="24">
        <f t="shared" si="331"/>
        <v>0</v>
      </c>
      <c r="E3541" s="18">
        <f>IF(G3541&gt;=0.3,(バックデータ一覧!$C$10*(バックデータ一覧!$C$12*計算過程!L3541+バックデータ一覧!$C$13*LN(計算過程!G3541)+バックデータ一覧!$C$14)^バックデータ一覧!$C$11+バックデータ一覧!$E$10*(計算過程!G3541/(バックデータ一覧!$E$12*計算過程!L3541+バックデータ一覧!$E$13*LN(計算過程!G3541)+バックデータ一覧!$E$14))^バックデータ一覧!$E$11)*計算過程!$W$11*10^-3,0)</f>
        <v>0</v>
      </c>
      <c r="F3541" s="18">
        <f>IF(G3541&lt;0.3,(バックデータ一覧!$C$10*(バックデータ一覧!$C$12*計算過程!L3541+バックデータ一覧!$C$13*LN(0.3)+バックデータ一覧!$C$14)^バックデータ一覧!$C$11+バックデータ一覧!$E$10*(0.3/(バックデータ一覧!$E$12*計算過程!L3541+バックデータ一覧!$E$13*LN(0.3)+バックデータ一覧!$E$14))^バックデータ一覧!$E$11)*計算過程!$W$11*計算過程!G3541/0.3*10^-3,0)</f>
        <v>0</v>
      </c>
      <c r="G3541" s="18">
        <f t="shared" si="332"/>
        <v>0</v>
      </c>
      <c r="H3541" s="18">
        <f t="shared" si="333"/>
        <v>0</v>
      </c>
      <c r="I3541" s="24">
        <v>0</v>
      </c>
      <c r="J3541" s="24">
        <v>0</v>
      </c>
      <c r="K3541" s="24">
        <v>0</v>
      </c>
      <c r="L3541" s="14">
        <f>貼り付けシート!C3541</f>
        <v>18.899999999999999</v>
      </c>
      <c r="M3541" s="14">
        <f>貼り付けシート!D3541</f>
        <v>11.3</v>
      </c>
      <c r="N3541" s="18">
        <f>貼り付けシート!E3541</f>
        <v>82.710229626079652</v>
      </c>
      <c r="O3541" s="18">
        <f>貼り付けシート!F3541</f>
        <v>0</v>
      </c>
      <c r="P3541" s="19">
        <f t="shared" si="334"/>
        <v>0</v>
      </c>
      <c r="Q3541" s="19">
        <f t="shared" si="335"/>
        <v>0</v>
      </c>
    </row>
    <row r="3542" spans="1:17">
      <c r="A3542" s="38">
        <v>41787</v>
      </c>
      <c r="B3542" s="49" t="s">
        <v>157</v>
      </c>
      <c r="C3542" s="24">
        <f t="shared" si="330"/>
        <v>30.406921776000001</v>
      </c>
      <c r="D3542" s="24">
        <f t="shared" si="331"/>
        <v>0</v>
      </c>
      <c r="E3542" s="18">
        <f>IF(G3542&gt;=0.3,(バックデータ一覧!$C$10*(バックデータ一覧!$C$12*計算過程!L3542+バックデータ一覧!$C$13*LN(計算過程!G3542)+バックデータ一覧!$C$14)^バックデータ一覧!$C$11+バックデータ一覧!$E$10*(計算過程!G3542/(バックデータ一覧!$E$12*計算過程!L3542+バックデータ一覧!$E$13*LN(計算過程!G3542)+バックデータ一覧!$E$14))^バックデータ一覧!$E$11)*計算過程!$W$11*10^-3,0)</f>
        <v>0</v>
      </c>
      <c r="F3542" s="18">
        <f>IF(G3542&lt;0.3,(バックデータ一覧!$C$10*(バックデータ一覧!$C$12*計算過程!L3542+バックデータ一覧!$C$13*LN(0.3)+バックデータ一覧!$C$14)^バックデータ一覧!$C$11+バックデータ一覧!$E$10*(0.3/(バックデータ一覧!$E$12*計算過程!L3542+バックデータ一覧!$E$13*LN(0.3)+バックデータ一覧!$E$14))^バックデータ一覧!$E$11)*計算過程!$W$11*計算過程!G3542/0.3*10^-3,0)</f>
        <v>0</v>
      </c>
      <c r="G3542" s="18">
        <f t="shared" si="332"/>
        <v>0</v>
      </c>
      <c r="H3542" s="18">
        <f t="shared" si="333"/>
        <v>0</v>
      </c>
      <c r="I3542" s="24">
        <v>0</v>
      </c>
      <c r="J3542" s="24">
        <v>0</v>
      </c>
      <c r="K3542" s="24">
        <v>0</v>
      </c>
      <c r="L3542" s="14">
        <f>貼り付けシート!C3542</f>
        <v>19.7</v>
      </c>
      <c r="M3542" s="14">
        <f>貼り付けシート!D3542</f>
        <v>11.3</v>
      </c>
      <c r="N3542" s="18">
        <f>貼り付けシート!E3542</f>
        <v>78.690118615490888</v>
      </c>
      <c r="O3542" s="18">
        <f>貼り付けシート!F3542</f>
        <v>0</v>
      </c>
      <c r="P3542" s="19">
        <f t="shared" si="334"/>
        <v>0</v>
      </c>
      <c r="Q3542" s="19">
        <f t="shared" si="335"/>
        <v>0</v>
      </c>
    </row>
    <row r="3543" spans="1:17">
      <c r="A3543" s="38">
        <v>41787</v>
      </c>
      <c r="B3543" s="49" t="s">
        <v>158</v>
      </c>
      <c r="C3543" s="24">
        <f t="shared" si="330"/>
        <v>30.406921776000001</v>
      </c>
      <c r="D3543" s="24">
        <f t="shared" si="331"/>
        <v>0</v>
      </c>
      <c r="E3543" s="18">
        <f>IF(G3543&gt;=0.3,(バックデータ一覧!$C$10*(バックデータ一覧!$C$12*計算過程!L3543+バックデータ一覧!$C$13*LN(計算過程!G3543)+バックデータ一覧!$C$14)^バックデータ一覧!$C$11+バックデータ一覧!$E$10*(計算過程!G3543/(バックデータ一覧!$E$12*計算過程!L3543+バックデータ一覧!$E$13*LN(計算過程!G3543)+バックデータ一覧!$E$14))^バックデータ一覧!$E$11)*計算過程!$W$11*10^-3,0)</f>
        <v>0</v>
      </c>
      <c r="F3543" s="18">
        <f>IF(G3543&lt;0.3,(バックデータ一覧!$C$10*(バックデータ一覧!$C$12*計算過程!L3543+バックデータ一覧!$C$13*LN(0.3)+バックデータ一覧!$C$14)^バックデータ一覧!$C$11+バックデータ一覧!$E$10*(0.3/(バックデータ一覧!$E$12*計算過程!L3543+バックデータ一覧!$E$13*LN(0.3)+バックデータ一覧!$E$14))^バックデータ一覧!$E$11)*計算過程!$W$11*計算過程!G3543/0.3*10^-3,0)</f>
        <v>0</v>
      </c>
      <c r="G3543" s="18">
        <f t="shared" si="332"/>
        <v>0</v>
      </c>
      <c r="H3543" s="18">
        <f t="shared" si="333"/>
        <v>0</v>
      </c>
      <c r="I3543" s="24">
        <v>0</v>
      </c>
      <c r="J3543" s="24">
        <v>0</v>
      </c>
      <c r="K3543" s="24">
        <v>0</v>
      </c>
      <c r="L3543" s="14">
        <f>貼り付けシート!C3543</f>
        <v>21.1</v>
      </c>
      <c r="M3543" s="14">
        <f>貼り付けシート!D3543</f>
        <v>11.4</v>
      </c>
      <c r="N3543" s="18">
        <f>貼り付けシート!E3543</f>
        <v>72.799823853039044</v>
      </c>
      <c r="O3543" s="18">
        <f>貼り付けシート!F3543</f>
        <v>0</v>
      </c>
      <c r="P3543" s="19">
        <f t="shared" si="334"/>
        <v>0</v>
      </c>
      <c r="Q3543" s="19">
        <f t="shared" si="335"/>
        <v>0</v>
      </c>
    </row>
    <row r="3544" spans="1:17">
      <c r="A3544" s="38">
        <v>41787</v>
      </c>
      <c r="B3544" s="49" t="s">
        <v>159</v>
      </c>
      <c r="C3544" s="24">
        <f t="shared" si="330"/>
        <v>30.406921776000001</v>
      </c>
      <c r="D3544" s="24">
        <f t="shared" si="331"/>
        <v>0</v>
      </c>
      <c r="E3544" s="18">
        <f>IF(G3544&gt;=0.3,(バックデータ一覧!$C$10*(バックデータ一覧!$C$12*計算過程!L3544+バックデータ一覧!$C$13*LN(計算過程!G3544)+バックデータ一覧!$C$14)^バックデータ一覧!$C$11+バックデータ一覧!$E$10*(計算過程!G3544/(バックデータ一覧!$E$12*計算過程!L3544+バックデータ一覧!$E$13*LN(計算過程!G3544)+バックデータ一覧!$E$14))^バックデータ一覧!$E$11)*計算過程!$W$11*10^-3,0)</f>
        <v>0</v>
      </c>
      <c r="F3544" s="18">
        <f>IF(G3544&lt;0.3,(バックデータ一覧!$C$10*(バックデータ一覧!$C$12*計算過程!L3544+バックデータ一覧!$C$13*LN(0.3)+バックデータ一覧!$C$14)^バックデータ一覧!$C$11+バックデータ一覧!$E$10*(0.3/(バックデータ一覧!$E$12*計算過程!L3544+バックデータ一覧!$E$13*LN(0.3)+バックデータ一覧!$E$14))^バックデータ一覧!$E$11)*計算過程!$W$11*計算過程!G3544/0.3*10^-3,0)</f>
        <v>0</v>
      </c>
      <c r="G3544" s="18">
        <f t="shared" si="332"/>
        <v>0</v>
      </c>
      <c r="H3544" s="18">
        <f t="shared" si="333"/>
        <v>0</v>
      </c>
      <c r="I3544" s="24">
        <v>0</v>
      </c>
      <c r="J3544" s="24">
        <v>0</v>
      </c>
      <c r="K3544" s="24">
        <v>0</v>
      </c>
      <c r="L3544" s="14">
        <f>貼り付けシート!C3544</f>
        <v>21.5</v>
      </c>
      <c r="M3544" s="14">
        <f>貼り付けシート!D3544</f>
        <v>11.6</v>
      </c>
      <c r="N3544" s="18">
        <f>貼り付けシート!E3544</f>
        <v>72.259123354238312</v>
      </c>
      <c r="O3544" s="18">
        <f>貼り付けシート!F3544</f>
        <v>0</v>
      </c>
      <c r="P3544" s="19">
        <f t="shared" si="334"/>
        <v>0</v>
      </c>
      <c r="Q3544" s="19">
        <f t="shared" si="335"/>
        <v>0</v>
      </c>
    </row>
    <row r="3545" spans="1:17">
      <c r="A3545" s="38">
        <v>41787</v>
      </c>
      <c r="B3545" s="49" t="s">
        <v>160</v>
      </c>
      <c r="C3545" s="24">
        <f t="shared" si="330"/>
        <v>30.406921776000001</v>
      </c>
      <c r="D3545" s="24">
        <f t="shared" si="331"/>
        <v>0</v>
      </c>
      <c r="E3545" s="18">
        <f>IF(G3545&gt;=0.3,(バックデータ一覧!$C$10*(バックデータ一覧!$C$12*計算過程!L3545+バックデータ一覧!$C$13*LN(計算過程!G3545)+バックデータ一覧!$C$14)^バックデータ一覧!$C$11+バックデータ一覧!$E$10*(計算過程!G3545/(バックデータ一覧!$E$12*計算過程!L3545+バックデータ一覧!$E$13*LN(計算過程!G3545)+バックデータ一覧!$E$14))^バックデータ一覧!$E$11)*計算過程!$W$11*10^-3,0)</f>
        <v>0</v>
      </c>
      <c r="F3545" s="18">
        <f>IF(G3545&lt;0.3,(バックデータ一覧!$C$10*(バックデータ一覧!$C$12*計算過程!L3545+バックデータ一覧!$C$13*LN(0.3)+バックデータ一覧!$C$14)^バックデータ一覧!$C$11+バックデータ一覧!$E$10*(0.3/(バックデータ一覧!$E$12*計算過程!L3545+バックデータ一覧!$E$13*LN(0.3)+バックデータ一覧!$E$14))^バックデータ一覧!$E$11)*計算過程!$W$11*計算過程!G3545/0.3*10^-3,0)</f>
        <v>0</v>
      </c>
      <c r="G3545" s="18">
        <f t="shared" si="332"/>
        <v>0</v>
      </c>
      <c r="H3545" s="18">
        <f t="shared" si="333"/>
        <v>0</v>
      </c>
      <c r="I3545" s="24">
        <v>0</v>
      </c>
      <c r="J3545" s="24">
        <v>0</v>
      </c>
      <c r="K3545" s="24">
        <v>0</v>
      </c>
      <c r="L3545" s="14">
        <f>貼り付けシート!C3545</f>
        <v>21.9</v>
      </c>
      <c r="M3545" s="14">
        <f>貼り付けシート!D3545</f>
        <v>11.8</v>
      </c>
      <c r="N3545" s="18">
        <f>貼り付けシート!E3545</f>
        <v>71.706530943068287</v>
      </c>
      <c r="O3545" s="18">
        <f>貼り付けシート!F3545</f>
        <v>0</v>
      </c>
      <c r="P3545" s="19">
        <f t="shared" si="334"/>
        <v>0</v>
      </c>
      <c r="Q3545" s="19">
        <f t="shared" si="335"/>
        <v>0</v>
      </c>
    </row>
    <row r="3546" spans="1:17">
      <c r="A3546" s="38">
        <v>41787</v>
      </c>
      <c r="B3546" s="49" t="s">
        <v>161</v>
      </c>
      <c r="C3546" s="24">
        <f t="shared" si="330"/>
        <v>30.406921776000001</v>
      </c>
      <c r="D3546" s="24">
        <f t="shared" si="331"/>
        <v>0</v>
      </c>
      <c r="E3546" s="18">
        <f>IF(G3546&gt;=0.3,(バックデータ一覧!$C$10*(バックデータ一覧!$C$12*計算過程!L3546+バックデータ一覧!$C$13*LN(計算過程!G3546)+バックデータ一覧!$C$14)^バックデータ一覧!$C$11+バックデータ一覧!$E$10*(計算過程!G3546/(バックデータ一覧!$E$12*計算過程!L3546+バックデータ一覧!$E$13*LN(計算過程!G3546)+バックデータ一覧!$E$14))^バックデータ一覧!$E$11)*計算過程!$W$11*10^-3,0)</f>
        <v>0</v>
      </c>
      <c r="F3546" s="18">
        <f>IF(G3546&lt;0.3,(バックデータ一覧!$C$10*(バックデータ一覧!$C$12*計算過程!L3546+バックデータ一覧!$C$13*LN(0.3)+バックデータ一覧!$C$14)^バックデータ一覧!$C$11+バックデータ一覧!$E$10*(0.3/(バックデータ一覧!$E$12*計算過程!L3546+バックデータ一覧!$E$13*LN(0.3)+バックデータ一覧!$E$14))^バックデータ一覧!$E$11)*計算過程!$W$11*計算過程!G3546/0.3*10^-3,0)</f>
        <v>0</v>
      </c>
      <c r="G3546" s="18">
        <f t="shared" si="332"/>
        <v>0</v>
      </c>
      <c r="H3546" s="18">
        <f t="shared" si="333"/>
        <v>0</v>
      </c>
      <c r="I3546" s="24">
        <v>0</v>
      </c>
      <c r="J3546" s="24">
        <v>0</v>
      </c>
      <c r="K3546" s="24">
        <v>0</v>
      </c>
      <c r="L3546" s="14">
        <f>貼り付けシート!C3546</f>
        <v>21.8</v>
      </c>
      <c r="M3546" s="14">
        <f>貼り付けシート!D3546</f>
        <v>12</v>
      </c>
      <c r="N3546" s="18">
        <f>貼り付けシート!E3546</f>
        <v>73.345436637825102</v>
      </c>
      <c r="O3546" s="18">
        <f>貼り付けシート!F3546</f>
        <v>0</v>
      </c>
      <c r="P3546" s="19">
        <f t="shared" si="334"/>
        <v>0</v>
      </c>
      <c r="Q3546" s="19">
        <f t="shared" si="335"/>
        <v>0</v>
      </c>
    </row>
    <row r="3547" spans="1:17">
      <c r="A3547" s="38">
        <v>41787</v>
      </c>
      <c r="B3547" s="49" t="s">
        <v>162</v>
      </c>
      <c r="C3547" s="24">
        <f t="shared" si="330"/>
        <v>30.406921776000001</v>
      </c>
      <c r="D3547" s="24">
        <f t="shared" si="331"/>
        <v>0</v>
      </c>
      <c r="E3547" s="18">
        <f>IF(G3547&gt;=0.3,(バックデータ一覧!$C$10*(バックデータ一覧!$C$12*計算過程!L3547+バックデータ一覧!$C$13*LN(計算過程!G3547)+バックデータ一覧!$C$14)^バックデータ一覧!$C$11+バックデータ一覧!$E$10*(計算過程!G3547/(バックデータ一覧!$E$12*計算過程!L3547+バックデータ一覧!$E$13*LN(計算過程!G3547)+バックデータ一覧!$E$14))^バックデータ一覧!$E$11)*計算過程!$W$11*10^-3,0)</f>
        <v>0</v>
      </c>
      <c r="F3547" s="18">
        <f>IF(G3547&lt;0.3,(バックデータ一覧!$C$10*(バックデータ一覧!$C$12*計算過程!L3547+バックデータ一覧!$C$13*LN(0.3)+バックデータ一覧!$C$14)^バックデータ一覧!$C$11+バックデータ一覧!$E$10*(0.3/(バックデータ一覧!$E$12*計算過程!L3547+バックデータ一覧!$E$13*LN(0.3)+バックデータ一覧!$E$14))^バックデータ一覧!$E$11)*計算過程!$W$11*計算過程!G3547/0.3*10^-3,0)</f>
        <v>0</v>
      </c>
      <c r="G3547" s="18">
        <f t="shared" si="332"/>
        <v>0</v>
      </c>
      <c r="H3547" s="18">
        <f t="shared" si="333"/>
        <v>0</v>
      </c>
      <c r="I3547" s="24">
        <v>0</v>
      </c>
      <c r="J3547" s="24">
        <v>0</v>
      </c>
      <c r="K3547" s="24">
        <v>0</v>
      </c>
      <c r="L3547" s="14">
        <f>貼り付けシート!C3547</f>
        <v>21.9</v>
      </c>
      <c r="M3547" s="14">
        <f>貼り付けシート!D3547</f>
        <v>12.2</v>
      </c>
      <c r="N3547" s="18">
        <f>貼り付けシート!E3547</f>
        <v>74.090501259152532</v>
      </c>
      <c r="O3547" s="18">
        <f>貼り付けシート!F3547</f>
        <v>0</v>
      </c>
      <c r="P3547" s="19">
        <f t="shared" si="334"/>
        <v>0</v>
      </c>
      <c r="Q3547" s="19">
        <f t="shared" si="335"/>
        <v>0</v>
      </c>
    </row>
    <row r="3548" spans="1:17">
      <c r="A3548" s="38">
        <v>41787</v>
      </c>
      <c r="B3548" s="49" t="s">
        <v>163</v>
      </c>
      <c r="C3548" s="24">
        <f t="shared" si="330"/>
        <v>30.406921776000001</v>
      </c>
      <c r="D3548" s="24">
        <f t="shared" si="331"/>
        <v>0</v>
      </c>
      <c r="E3548" s="18">
        <f>IF(G3548&gt;=0.3,(バックデータ一覧!$C$10*(バックデータ一覧!$C$12*計算過程!L3548+バックデータ一覧!$C$13*LN(計算過程!G3548)+バックデータ一覧!$C$14)^バックデータ一覧!$C$11+バックデータ一覧!$E$10*(計算過程!G3548/(バックデータ一覧!$E$12*計算過程!L3548+バックデータ一覧!$E$13*LN(計算過程!G3548)+バックデータ一覧!$E$14))^バックデータ一覧!$E$11)*計算過程!$W$11*10^-3,0)</f>
        <v>0</v>
      </c>
      <c r="F3548" s="18">
        <f>IF(G3548&lt;0.3,(バックデータ一覧!$C$10*(バックデータ一覧!$C$12*計算過程!L3548+バックデータ一覧!$C$13*LN(0.3)+バックデータ一覧!$C$14)^バックデータ一覧!$C$11+バックデータ一覧!$E$10*(0.3/(バックデータ一覧!$E$12*計算過程!L3548+バックデータ一覧!$E$13*LN(0.3)+バックデータ一覧!$E$14))^バックデータ一覧!$E$11)*計算過程!$W$11*計算過程!G3548/0.3*10^-3,0)</f>
        <v>0</v>
      </c>
      <c r="G3548" s="18">
        <f t="shared" si="332"/>
        <v>0</v>
      </c>
      <c r="H3548" s="18">
        <f t="shared" si="333"/>
        <v>0</v>
      </c>
      <c r="I3548" s="24">
        <v>0</v>
      </c>
      <c r="J3548" s="24">
        <v>0</v>
      </c>
      <c r="K3548" s="24">
        <v>0</v>
      </c>
      <c r="L3548" s="14">
        <f>貼り付けシート!C3548</f>
        <v>21.6</v>
      </c>
      <c r="M3548" s="14">
        <f>貼り付けシート!D3548</f>
        <v>12.5</v>
      </c>
      <c r="N3548" s="18">
        <f>貼り付けシート!E3548</f>
        <v>77.280506258529243</v>
      </c>
      <c r="O3548" s="18">
        <f>貼り付けシート!F3548</f>
        <v>0</v>
      </c>
      <c r="P3548" s="19">
        <f t="shared" si="334"/>
        <v>0</v>
      </c>
      <c r="Q3548" s="19">
        <f t="shared" si="335"/>
        <v>0</v>
      </c>
    </row>
    <row r="3549" spans="1:17">
      <c r="A3549" s="38">
        <v>41787</v>
      </c>
      <c r="B3549" s="49" t="s">
        <v>164</v>
      </c>
      <c r="C3549" s="24">
        <f t="shared" si="330"/>
        <v>30.406921776000001</v>
      </c>
      <c r="D3549" s="24">
        <f t="shared" si="331"/>
        <v>0</v>
      </c>
      <c r="E3549" s="18">
        <f>IF(G3549&gt;=0.3,(バックデータ一覧!$C$10*(バックデータ一覧!$C$12*計算過程!L3549+バックデータ一覧!$C$13*LN(計算過程!G3549)+バックデータ一覧!$C$14)^バックデータ一覧!$C$11+バックデータ一覧!$E$10*(計算過程!G3549/(バックデータ一覧!$E$12*計算過程!L3549+バックデータ一覧!$E$13*LN(計算過程!G3549)+バックデータ一覧!$E$14))^バックデータ一覧!$E$11)*計算過程!$W$11*10^-3,0)</f>
        <v>0</v>
      </c>
      <c r="F3549" s="18">
        <f>IF(G3549&lt;0.3,(バックデータ一覧!$C$10*(バックデータ一覧!$C$12*計算過程!L3549+バックデータ一覧!$C$13*LN(0.3)+バックデータ一覧!$C$14)^バックデータ一覧!$C$11+バックデータ一覧!$E$10*(0.3/(バックデータ一覧!$E$12*計算過程!L3549+バックデータ一覧!$E$13*LN(0.3)+バックデータ一覧!$E$14))^バックデータ一覧!$E$11)*計算過程!$W$11*計算過程!G3549/0.3*10^-3,0)</f>
        <v>0</v>
      </c>
      <c r="G3549" s="18">
        <f t="shared" si="332"/>
        <v>0</v>
      </c>
      <c r="H3549" s="18">
        <f t="shared" si="333"/>
        <v>0</v>
      </c>
      <c r="I3549" s="24">
        <v>0</v>
      </c>
      <c r="J3549" s="24">
        <v>0</v>
      </c>
      <c r="K3549" s="24">
        <v>0</v>
      </c>
      <c r="L3549" s="14">
        <f>貼り付けシート!C3549</f>
        <v>21.8</v>
      </c>
      <c r="M3549" s="14">
        <f>貼り付けシート!D3549</f>
        <v>12.8</v>
      </c>
      <c r="N3549" s="18">
        <f>貼り付けシート!E3549</f>
        <v>78.136537413788915</v>
      </c>
      <c r="O3549" s="18">
        <f>貼り付けシート!F3549</f>
        <v>0</v>
      </c>
      <c r="P3549" s="19">
        <f t="shared" si="334"/>
        <v>0</v>
      </c>
      <c r="Q3549" s="19">
        <f t="shared" si="335"/>
        <v>0</v>
      </c>
    </row>
    <row r="3550" spans="1:17">
      <c r="A3550" s="38">
        <v>41787</v>
      </c>
      <c r="B3550" s="49" t="s">
        <v>165</v>
      </c>
      <c r="C3550" s="24">
        <f t="shared" si="330"/>
        <v>30.406921776000001</v>
      </c>
      <c r="D3550" s="24">
        <f t="shared" si="331"/>
        <v>0</v>
      </c>
      <c r="E3550" s="18">
        <f>IF(G3550&gt;=0.3,(バックデータ一覧!$C$10*(バックデータ一覧!$C$12*計算過程!L3550+バックデータ一覧!$C$13*LN(計算過程!G3550)+バックデータ一覧!$C$14)^バックデータ一覧!$C$11+バックデータ一覧!$E$10*(計算過程!G3550/(バックデータ一覧!$E$12*計算過程!L3550+バックデータ一覧!$E$13*LN(計算過程!G3550)+バックデータ一覧!$E$14))^バックデータ一覧!$E$11)*計算過程!$W$11*10^-3,0)</f>
        <v>0</v>
      </c>
      <c r="F3550" s="18">
        <f>IF(G3550&lt;0.3,(バックデータ一覧!$C$10*(バックデータ一覧!$C$12*計算過程!L3550+バックデータ一覧!$C$13*LN(0.3)+バックデータ一覧!$C$14)^バックデータ一覧!$C$11+バックデータ一覧!$E$10*(0.3/(バックデータ一覧!$E$12*計算過程!L3550+バックデータ一覧!$E$13*LN(0.3)+バックデータ一覧!$E$14))^バックデータ一覧!$E$11)*計算過程!$W$11*計算過程!G3550/0.3*10^-3,0)</f>
        <v>0</v>
      </c>
      <c r="G3550" s="18">
        <f t="shared" si="332"/>
        <v>0</v>
      </c>
      <c r="H3550" s="18">
        <f t="shared" si="333"/>
        <v>0</v>
      </c>
      <c r="I3550" s="24">
        <v>0</v>
      </c>
      <c r="J3550" s="24">
        <v>0</v>
      </c>
      <c r="K3550" s="24">
        <v>0</v>
      </c>
      <c r="L3550" s="14">
        <f>貼り付けシート!C3550</f>
        <v>21.3</v>
      </c>
      <c r="M3550" s="14">
        <f>貼り付けシート!D3550</f>
        <v>13.2</v>
      </c>
      <c r="N3550" s="18">
        <f>貼り付けシート!E3550</f>
        <v>83.030192042816083</v>
      </c>
      <c r="O3550" s="18">
        <f>貼り付けシート!F3550</f>
        <v>0</v>
      </c>
      <c r="P3550" s="19">
        <f t="shared" si="334"/>
        <v>0</v>
      </c>
      <c r="Q3550" s="19">
        <f t="shared" si="335"/>
        <v>0</v>
      </c>
    </row>
    <row r="3551" spans="1:17">
      <c r="A3551" s="38">
        <v>41787</v>
      </c>
      <c r="B3551" s="49" t="s">
        <v>166</v>
      </c>
      <c r="C3551" s="24">
        <f t="shared" si="330"/>
        <v>30.406921776000001</v>
      </c>
      <c r="D3551" s="24">
        <f t="shared" si="331"/>
        <v>0</v>
      </c>
      <c r="E3551" s="18">
        <f>IF(G3551&gt;=0.3,(バックデータ一覧!$C$10*(バックデータ一覧!$C$12*計算過程!L3551+バックデータ一覧!$C$13*LN(計算過程!G3551)+バックデータ一覧!$C$14)^バックデータ一覧!$C$11+バックデータ一覧!$E$10*(計算過程!G3551/(バックデータ一覧!$E$12*計算過程!L3551+バックデータ一覧!$E$13*LN(計算過程!G3551)+バックデータ一覧!$E$14))^バックデータ一覧!$E$11)*計算過程!$W$11*10^-3,0)</f>
        <v>0</v>
      </c>
      <c r="F3551" s="18">
        <f>IF(G3551&lt;0.3,(バックデータ一覧!$C$10*(バックデータ一覧!$C$12*計算過程!L3551+バックデータ一覧!$C$13*LN(0.3)+バックデータ一覧!$C$14)^バックデータ一覧!$C$11+バックデータ一覧!$E$10*(0.3/(バックデータ一覧!$E$12*計算過程!L3551+バックデータ一覧!$E$13*LN(0.3)+バックデータ一覧!$E$14))^バックデータ一覧!$E$11)*計算過程!$W$11*計算過程!G3551/0.3*10^-3,0)</f>
        <v>0</v>
      </c>
      <c r="G3551" s="18">
        <f t="shared" si="332"/>
        <v>0</v>
      </c>
      <c r="H3551" s="18">
        <f t="shared" si="333"/>
        <v>0</v>
      </c>
      <c r="I3551" s="24">
        <v>0</v>
      </c>
      <c r="J3551" s="24">
        <v>0</v>
      </c>
      <c r="K3551" s="24">
        <v>0</v>
      </c>
      <c r="L3551" s="14">
        <f>貼り付けシート!C3551</f>
        <v>20.8</v>
      </c>
      <c r="M3551" s="14">
        <f>貼り付けシート!D3551</f>
        <v>13.6</v>
      </c>
      <c r="N3551" s="18">
        <f>貼り付けシート!E3551</f>
        <v>88.159755679513651</v>
      </c>
      <c r="O3551" s="18">
        <f>貼り付けシート!F3551</f>
        <v>0</v>
      </c>
      <c r="P3551" s="19">
        <f t="shared" si="334"/>
        <v>0</v>
      </c>
      <c r="Q3551" s="19">
        <f t="shared" si="335"/>
        <v>0</v>
      </c>
    </row>
    <row r="3552" spans="1:17">
      <c r="A3552" s="38">
        <v>41787</v>
      </c>
      <c r="B3552" s="49" t="s">
        <v>167</v>
      </c>
      <c r="C3552" s="24">
        <f t="shared" si="330"/>
        <v>30.406921776000001</v>
      </c>
      <c r="D3552" s="24">
        <f t="shared" si="331"/>
        <v>0</v>
      </c>
      <c r="E3552" s="18">
        <f>IF(G3552&gt;=0.3,(バックデータ一覧!$C$10*(バックデータ一覧!$C$12*計算過程!L3552+バックデータ一覧!$C$13*LN(計算過程!G3552)+バックデータ一覧!$C$14)^バックデータ一覧!$C$11+バックデータ一覧!$E$10*(計算過程!G3552/(バックデータ一覧!$E$12*計算過程!L3552+バックデータ一覧!$E$13*LN(計算過程!G3552)+バックデータ一覧!$E$14))^バックデータ一覧!$E$11)*計算過程!$W$11*10^-3,0)</f>
        <v>0</v>
      </c>
      <c r="F3552" s="18">
        <f>IF(G3552&lt;0.3,(バックデータ一覧!$C$10*(バックデータ一覧!$C$12*計算過程!L3552+バックデータ一覧!$C$13*LN(0.3)+バックデータ一覧!$C$14)^バックデータ一覧!$C$11+バックデータ一覧!$E$10*(0.3/(バックデータ一覧!$E$12*計算過程!L3552+バックデータ一覧!$E$13*LN(0.3)+バックデータ一覧!$E$14))^バックデータ一覧!$E$11)*計算過程!$W$11*計算過程!G3552/0.3*10^-3,0)</f>
        <v>0</v>
      </c>
      <c r="G3552" s="18">
        <f t="shared" si="332"/>
        <v>0</v>
      </c>
      <c r="H3552" s="18">
        <f t="shared" si="333"/>
        <v>0</v>
      </c>
      <c r="I3552" s="24">
        <v>0</v>
      </c>
      <c r="J3552" s="24">
        <v>0</v>
      </c>
      <c r="K3552" s="24">
        <v>0</v>
      </c>
      <c r="L3552" s="14">
        <f>貼り付けシート!C3552</f>
        <v>20.2</v>
      </c>
      <c r="M3552" s="14">
        <f>貼り付けシート!D3552</f>
        <v>12.8</v>
      </c>
      <c r="N3552" s="18">
        <f>貼り付けシート!E3552</f>
        <v>86.212011668178619</v>
      </c>
      <c r="O3552" s="18">
        <f>貼り付けシート!F3552</f>
        <v>0</v>
      </c>
      <c r="P3552" s="19">
        <f t="shared" si="334"/>
        <v>0</v>
      </c>
      <c r="Q3552" s="19">
        <f t="shared" si="335"/>
        <v>0</v>
      </c>
    </row>
    <row r="3553" spans="1:17">
      <c r="A3553" s="38">
        <v>41787</v>
      </c>
      <c r="B3553" s="49" t="s">
        <v>168</v>
      </c>
      <c r="C3553" s="24">
        <f t="shared" si="330"/>
        <v>30.406921776000001</v>
      </c>
      <c r="D3553" s="24">
        <f t="shared" si="331"/>
        <v>0</v>
      </c>
      <c r="E3553" s="18">
        <f>IF(G3553&gt;=0.3,(バックデータ一覧!$C$10*(バックデータ一覧!$C$12*計算過程!L3553+バックデータ一覧!$C$13*LN(計算過程!G3553)+バックデータ一覧!$C$14)^バックデータ一覧!$C$11+バックデータ一覧!$E$10*(計算過程!G3553/(バックデータ一覧!$E$12*計算過程!L3553+バックデータ一覧!$E$13*LN(計算過程!G3553)+バックデータ一覧!$E$14))^バックデータ一覧!$E$11)*計算過程!$W$11*10^-3,0)</f>
        <v>0</v>
      </c>
      <c r="F3553" s="18">
        <f>IF(G3553&lt;0.3,(バックデータ一覧!$C$10*(バックデータ一覧!$C$12*計算過程!L3553+バックデータ一覧!$C$13*LN(0.3)+バックデータ一覧!$C$14)^バックデータ一覧!$C$11+バックデータ一覧!$E$10*(0.3/(バックデータ一覧!$E$12*計算過程!L3553+バックデータ一覧!$E$13*LN(0.3)+バックデータ一覧!$E$14))^バックデータ一覧!$E$11)*計算過程!$W$11*計算過程!G3553/0.3*10^-3,0)</f>
        <v>0</v>
      </c>
      <c r="G3553" s="18">
        <f t="shared" si="332"/>
        <v>0</v>
      </c>
      <c r="H3553" s="18">
        <f t="shared" si="333"/>
        <v>0</v>
      </c>
      <c r="I3553" s="24">
        <v>0</v>
      </c>
      <c r="J3553" s="24">
        <v>0</v>
      </c>
      <c r="K3553" s="24">
        <v>0</v>
      </c>
      <c r="L3553" s="14">
        <f>貼り付けシート!C3553</f>
        <v>19.600000000000001</v>
      </c>
      <c r="M3553" s="14">
        <f>貼り付けシート!D3553</f>
        <v>11.9</v>
      </c>
      <c r="N3553" s="18">
        <f>貼り付けシート!E3553</f>
        <v>83.305755459489973</v>
      </c>
      <c r="O3553" s="18">
        <f>貼り付けシート!F3553</f>
        <v>0</v>
      </c>
      <c r="P3553" s="19">
        <f t="shared" si="334"/>
        <v>0</v>
      </c>
      <c r="Q3553" s="19">
        <f t="shared" si="335"/>
        <v>0</v>
      </c>
    </row>
    <row r="3554" spans="1:17">
      <c r="A3554" s="38">
        <v>41787</v>
      </c>
      <c r="B3554" s="49" t="s">
        <v>169</v>
      </c>
      <c r="C3554" s="24">
        <f t="shared" si="330"/>
        <v>30.406921776000001</v>
      </c>
      <c r="D3554" s="24">
        <f t="shared" si="331"/>
        <v>0</v>
      </c>
      <c r="E3554" s="18">
        <f>IF(G3554&gt;=0.3,(バックデータ一覧!$C$10*(バックデータ一覧!$C$12*計算過程!L3554+バックデータ一覧!$C$13*LN(計算過程!G3554)+バックデータ一覧!$C$14)^バックデータ一覧!$C$11+バックデータ一覧!$E$10*(計算過程!G3554/(バックデータ一覧!$E$12*計算過程!L3554+バックデータ一覧!$E$13*LN(計算過程!G3554)+バックデータ一覧!$E$14))^バックデータ一覧!$E$11)*計算過程!$W$11*10^-3,0)</f>
        <v>0</v>
      </c>
      <c r="F3554" s="18">
        <f>IF(G3554&lt;0.3,(バックデータ一覧!$C$10*(バックデータ一覧!$C$12*計算過程!L3554+バックデータ一覧!$C$13*LN(0.3)+バックデータ一覧!$C$14)^バックデータ一覧!$C$11+バックデータ一覧!$E$10*(0.3/(バックデータ一覧!$E$12*計算過程!L3554+バックデータ一覧!$E$13*LN(0.3)+バックデータ一覧!$E$14))^バックデータ一覧!$E$11)*計算過程!$W$11*計算過程!G3554/0.3*10^-3,0)</f>
        <v>0</v>
      </c>
      <c r="G3554" s="18">
        <f t="shared" si="332"/>
        <v>0</v>
      </c>
      <c r="H3554" s="18">
        <f t="shared" si="333"/>
        <v>0</v>
      </c>
      <c r="I3554" s="24">
        <v>0</v>
      </c>
      <c r="J3554" s="24">
        <v>0</v>
      </c>
      <c r="K3554" s="24">
        <v>0</v>
      </c>
      <c r="L3554" s="14">
        <f>貼り付けシート!C3554</f>
        <v>18.7</v>
      </c>
      <c r="M3554" s="14">
        <f>貼り付けシート!D3554</f>
        <v>11.1</v>
      </c>
      <c r="N3554" s="18">
        <f>貼り付けシート!E3554</f>
        <v>82.294666611994018</v>
      </c>
      <c r="O3554" s="18">
        <f>貼り付けシート!F3554</f>
        <v>0</v>
      </c>
      <c r="P3554" s="19">
        <f t="shared" si="334"/>
        <v>0</v>
      </c>
      <c r="Q3554" s="19">
        <f t="shared" si="335"/>
        <v>0</v>
      </c>
    </row>
    <row r="3555" spans="1:17">
      <c r="A3555" s="38">
        <v>41787</v>
      </c>
      <c r="B3555" s="49" t="s">
        <v>170</v>
      </c>
      <c r="C3555" s="24">
        <f t="shared" si="330"/>
        <v>30.406921776000001</v>
      </c>
      <c r="D3555" s="24">
        <f t="shared" si="331"/>
        <v>0</v>
      </c>
      <c r="E3555" s="18">
        <f>IF(G3555&gt;=0.3,(バックデータ一覧!$C$10*(バックデータ一覧!$C$12*計算過程!L3555+バックデータ一覧!$C$13*LN(計算過程!G3555)+バックデータ一覧!$C$14)^バックデータ一覧!$C$11+バックデータ一覧!$E$10*(計算過程!G3555/(バックデータ一覧!$E$12*計算過程!L3555+バックデータ一覧!$E$13*LN(計算過程!G3555)+バックデータ一覧!$E$14))^バックデータ一覧!$E$11)*計算過程!$W$11*10^-3,0)</f>
        <v>0</v>
      </c>
      <c r="F3555" s="18">
        <f>IF(G3555&lt;0.3,(バックデータ一覧!$C$10*(バックデータ一覧!$C$12*計算過程!L3555+バックデータ一覧!$C$13*LN(0.3)+バックデータ一覧!$C$14)^バックデータ一覧!$C$11+バックデータ一覧!$E$10*(0.3/(バックデータ一覧!$E$12*計算過程!L3555+バックデータ一覧!$E$13*LN(0.3)+バックデータ一覧!$E$14))^バックデータ一覧!$E$11)*計算過程!$W$11*計算過程!G3555/0.3*10^-3,0)</f>
        <v>0</v>
      </c>
      <c r="G3555" s="18">
        <f t="shared" si="332"/>
        <v>0</v>
      </c>
      <c r="H3555" s="18">
        <f t="shared" si="333"/>
        <v>0</v>
      </c>
      <c r="I3555" s="24">
        <v>0</v>
      </c>
      <c r="J3555" s="24">
        <v>0</v>
      </c>
      <c r="K3555" s="24">
        <v>0</v>
      </c>
      <c r="L3555" s="14">
        <f>貼り付けシート!C3555</f>
        <v>17.8</v>
      </c>
      <c r="M3555" s="14">
        <f>貼り付けシート!D3555</f>
        <v>11</v>
      </c>
      <c r="N3555" s="18">
        <f>貼り付けシート!E3555</f>
        <v>86.3083950306942</v>
      </c>
      <c r="O3555" s="18">
        <f>貼り付けシート!F3555</f>
        <v>0</v>
      </c>
      <c r="P3555" s="19">
        <f t="shared" si="334"/>
        <v>0</v>
      </c>
      <c r="Q3555" s="19">
        <f t="shared" si="335"/>
        <v>0</v>
      </c>
    </row>
    <row r="3556" spans="1:17">
      <c r="A3556" s="38">
        <v>41787</v>
      </c>
      <c r="B3556" s="49" t="s">
        <v>171</v>
      </c>
      <c r="C3556" s="24">
        <f t="shared" si="330"/>
        <v>30.406921776000001</v>
      </c>
      <c r="D3556" s="24">
        <f t="shared" si="331"/>
        <v>0</v>
      </c>
      <c r="E3556" s="18">
        <f>IF(G3556&gt;=0.3,(バックデータ一覧!$C$10*(バックデータ一覧!$C$12*計算過程!L3556+バックデータ一覧!$C$13*LN(計算過程!G3556)+バックデータ一覧!$C$14)^バックデータ一覧!$C$11+バックデータ一覧!$E$10*(計算過程!G3556/(バックデータ一覧!$E$12*計算過程!L3556+バックデータ一覧!$E$13*LN(計算過程!G3556)+バックデータ一覧!$E$14))^バックデータ一覧!$E$11)*計算過程!$W$11*10^-3,0)</f>
        <v>0</v>
      </c>
      <c r="F3556" s="18">
        <f>IF(G3556&lt;0.3,(バックデータ一覧!$C$10*(バックデータ一覧!$C$12*計算過程!L3556+バックデータ一覧!$C$13*LN(0.3)+バックデータ一覧!$C$14)^バックデータ一覧!$C$11+バックデータ一覧!$E$10*(0.3/(バックデータ一覧!$E$12*計算過程!L3556+バックデータ一覧!$E$13*LN(0.3)+バックデータ一覧!$E$14))^バックデータ一覧!$E$11)*計算過程!$W$11*計算過程!G3556/0.3*10^-3,0)</f>
        <v>0</v>
      </c>
      <c r="G3556" s="18">
        <f t="shared" si="332"/>
        <v>0</v>
      </c>
      <c r="H3556" s="18">
        <f t="shared" si="333"/>
        <v>0</v>
      </c>
      <c r="I3556" s="24">
        <v>0</v>
      </c>
      <c r="J3556" s="24">
        <v>0</v>
      </c>
      <c r="K3556" s="24">
        <v>0</v>
      </c>
      <c r="L3556" s="14">
        <f>貼り付けシート!C3556</f>
        <v>17.3</v>
      </c>
      <c r="M3556" s="14">
        <f>貼り付けシート!D3556</f>
        <v>11</v>
      </c>
      <c r="N3556" s="18">
        <f>貼り付けシート!E3556</f>
        <v>89.076364685079355</v>
      </c>
      <c r="O3556" s="18">
        <f>貼り付けシート!F3556</f>
        <v>0</v>
      </c>
      <c r="P3556" s="19">
        <f t="shared" si="334"/>
        <v>0</v>
      </c>
      <c r="Q3556" s="19">
        <f t="shared" si="335"/>
        <v>0</v>
      </c>
    </row>
    <row r="3557" spans="1:17">
      <c r="A3557" s="38">
        <v>41787</v>
      </c>
      <c r="B3557" s="49" t="s">
        <v>172</v>
      </c>
      <c r="C3557" s="24">
        <f t="shared" si="330"/>
        <v>30.406921776000001</v>
      </c>
      <c r="D3557" s="24">
        <f t="shared" si="331"/>
        <v>0</v>
      </c>
      <c r="E3557" s="18">
        <f>IF(G3557&gt;=0.3,(バックデータ一覧!$C$10*(バックデータ一覧!$C$12*計算過程!L3557+バックデータ一覧!$C$13*LN(計算過程!G3557)+バックデータ一覧!$C$14)^バックデータ一覧!$C$11+バックデータ一覧!$E$10*(計算過程!G3557/(バックデータ一覧!$E$12*計算過程!L3557+バックデータ一覧!$E$13*LN(計算過程!G3557)+バックデータ一覧!$E$14))^バックデータ一覧!$E$11)*計算過程!$W$11*10^-3,0)</f>
        <v>0</v>
      </c>
      <c r="F3557" s="18">
        <f>IF(G3557&lt;0.3,(バックデータ一覧!$C$10*(バックデータ一覧!$C$12*計算過程!L3557+バックデータ一覧!$C$13*LN(0.3)+バックデータ一覧!$C$14)^バックデータ一覧!$C$11+バックデータ一覧!$E$10*(0.3/(バックデータ一覧!$E$12*計算過程!L3557+バックデータ一覧!$E$13*LN(0.3)+バックデータ一覧!$E$14))^バックデータ一覧!$E$11)*計算過程!$W$11*計算過程!G3557/0.3*10^-3,0)</f>
        <v>0</v>
      </c>
      <c r="G3557" s="18">
        <f t="shared" si="332"/>
        <v>0</v>
      </c>
      <c r="H3557" s="18">
        <f t="shared" si="333"/>
        <v>0</v>
      </c>
      <c r="I3557" s="24">
        <v>0</v>
      </c>
      <c r="J3557" s="24">
        <v>0</v>
      </c>
      <c r="K3557" s="24">
        <v>0</v>
      </c>
      <c r="L3557" s="14">
        <f>貼り付けシート!C3557</f>
        <v>16.600000000000001</v>
      </c>
      <c r="M3557" s="14">
        <f>貼り付けシート!D3557</f>
        <v>10.9</v>
      </c>
      <c r="N3557" s="18">
        <f>貼り付けシート!E3557</f>
        <v>92.288612747097957</v>
      </c>
      <c r="O3557" s="18">
        <f>貼り付けシート!F3557</f>
        <v>0</v>
      </c>
      <c r="P3557" s="19">
        <f t="shared" si="334"/>
        <v>0</v>
      </c>
      <c r="Q3557" s="19">
        <f t="shared" si="335"/>
        <v>0</v>
      </c>
    </row>
    <row r="3558" spans="1:17">
      <c r="A3558" s="38">
        <v>41788</v>
      </c>
      <c r="B3558" s="49" t="s">
        <v>149</v>
      </c>
      <c r="C3558" s="24">
        <f t="shared" si="330"/>
        <v>30.406921776000001</v>
      </c>
      <c r="D3558" s="24">
        <f t="shared" si="331"/>
        <v>0</v>
      </c>
      <c r="E3558" s="18">
        <f>IF(G3558&gt;=0.3,(バックデータ一覧!$C$10*(バックデータ一覧!$C$12*計算過程!L3558+バックデータ一覧!$C$13*LN(計算過程!G3558)+バックデータ一覧!$C$14)^バックデータ一覧!$C$11+バックデータ一覧!$E$10*(計算過程!G3558/(バックデータ一覧!$E$12*計算過程!L3558+バックデータ一覧!$E$13*LN(計算過程!G3558)+バックデータ一覧!$E$14))^バックデータ一覧!$E$11)*計算過程!$W$11*10^-3,0)</f>
        <v>0</v>
      </c>
      <c r="F3558" s="18">
        <f>IF(G3558&lt;0.3,(バックデータ一覧!$C$10*(バックデータ一覧!$C$12*計算過程!L3558+バックデータ一覧!$C$13*LN(0.3)+バックデータ一覧!$C$14)^バックデータ一覧!$C$11+バックデータ一覧!$E$10*(0.3/(バックデータ一覧!$E$12*計算過程!L3558+バックデータ一覧!$E$13*LN(0.3)+バックデータ一覧!$E$14))^バックデータ一覧!$E$11)*計算過程!$W$11*計算過程!G3558/0.3*10^-3,0)</f>
        <v>0</v>
      </c>
      <c r="G3558" s="18">
        <f t="shared" si="332"/>
        <v>0</v>
      </c>
      <c r="H3558" s="18">
        <f t="shared" si="333"/>
        <v>0</v>
      </c>
      <c r="I3558" s="24">
        <v>0</v>
      </c>
      <c r="J3558" s="24">
        <v>0</v>
      </c>
      <c r="K3558" s="24">
        <v>0</v>
      </c>
      <c r="L3558" s="14">
        <f>貼り付けシート!C3558</f>
        <v>16.399999999999999</v>
      </c>
      <c r="M3558" s="14">
        <f>貼り付けシート!D3558</f>
        <v>10.9</v>
      </c>
      <c r="N3558" s="18">
        <f>貼り付けシート!E3558</f>
        <v>93.471020754831272</v>
      </c>
      <c r="O3558" s="18">
        <f>貼り付けシート!F3558</f>
        <v>0</v>
      </c>
      <c r="P3558" s="19">
        <f t="shared" si="334"/>
        <v>0</v>
      </c>
      <c r="Q3558" s="19">
        <f t="shared" si="335"/>
        <v>0</v>
      </c>
    </row>
    <row r="3559" spans="1:17">
      <c r="A3559" s="38">
        <v>41788</v>
      </c>
      <c r="B3559" s="49" t="s">
        <v>150</v>
      </c>
      <c r="C3559" s="24">
        <f t="shared" si="330"/>
        <v>30.406921776000001</v>
      </c>
      <c r="D3559" s="24">
        <f t="shared" si="331"/>
        <v>0</v>
      </c>
      <c r="E3559" s="18">
        <f>IF(G3559&gt;=0.3,(バックデータ一覧!$C$10*(バックデータ一覧!$C$12*計算過程!L3559+バックデータ一覧!$C$13*LN(計算過程!G3559)+バックデータ一覧!$C$14)^バックデータ一覧!$C$11+バックデータ一覧!$E$10*(計算過程!G3559/(バックデータ一覧!$E$12*計算過程!L3559+バックデータ一覧!$E$13*LN(計算過程!G3559)+バックデータ一覧!$E$14))^バックデータ一覧!$E$11)*計算過程!$W$11*10^-3,0)</f>
        <v>0</v>
      </c>
      <c r="F3559" s="18">
        <f>IF(G3559&lt;0.3,(バックデータ一覧!$C$10*(バックデータ一覧!$C$12*計算過程!L3559+バックデータ一覧!$C$13*LN(0.3)+バックデータ一覧!$C$14)^バックデータ一覧!$C$11+バックデータ一覧!$E$10*(0.3/(バックデータ一覧!$E$12*計算過程!L3559+バックデータ一覧!$E$13*LN(0.3)+バックデータ一覧!$E$14))^バックデータ一覧!$E$11)*計算過程!$W$11*計算過程!G3559/0.3*10^-3,0)</f>
        <v>0</v>
      </c>
      <c r="G3559" s="18">
        <f t="shared" si="332"/>
        <v>0</v>
      </c>
      <c r="H3559" s="18">
        <f t="shared" si="333"/>
        <v>0</v>
      </c>
      <c r="I3559" s="24">
        <v>0</v>
      </c>
      <c r="J3559" s="24">
        <v>0</v>
      </c>
      <c r="K3559" s="24">
        <v>0</v>
      </c>
      <c r="L3559" s="14">
        <f>貼り付けシート!C3559</f>
        <v>16.100000000000001</v>
      </c>
      <c r="M3559" s="14">
        <f>貼り付けシート!D3559</f>
        <v>10.9</v>
      </c>
      <c r="N3559" s="18">
        <f>貼り付けシート!E3559</f>
        <v>95.276656262326583</v>
      </c>
      <c r="O3559" s="18">
        <f>貼り付けシート!F3559</f>
        <v>0</v>
      </c>
      <c r="P3559" s="19">
        <f t="shared" si="334"/>
        <v>0</v>
      </c>
      <c r="Q3559" s="19">
        <f t="shared" si="335"/>
        <v>0</v>
      </c>
    </row>
    <row r="3560" spans="1:17">
      <c r="A3560" s="38">
        <v>41788</v>
      </c>
      <c r="B3560" s="49" t="s">
        <v>151</v>
      </c>
      <c r="C3560" s="24">
        <f t="shared" si="330"/>
        <v>30.406921776000001</v>
      </c>
      <c r="D3560" s="24">
        <f t="shared" si="331"/>
        <v>0</v>
      </c>
      <c r="E3560" s="18">
        <f>IF(G3560&gt;=0.3,(バックデータ一覧!$C$10*(バックデータ一覧!$C$12*計算過程!L3560+バックデータ一覧!$C$13*LN(計算過程!G3560)+バックデータ一覧!$C$14)^バックデータ一覧!$C$11+バックデータ一覧!$E$10*(計算過程!G3560/(バックデータ一覧!$E$12*計算過程!L3560+バックデータ一覧!$E$13*LN(計算過程!G3560)+バックデータ一覧!$E$14))^バックデータ一覧!$E$11)*計算過程!$W$11*10^-3,0)</f>
        <v>0</v>
      </c>
      <c r="F3560" s="18">
        <f>IF(G3560&lt;0.3,(バックデータ一覧!$C$10*(バックデータ一覧!$C$12*計算過程!L3560+バックデータ一覧!$C$13*LN(0.3)+バックデータ一覧!$C$14)^バックデータ一覧!$C$11+バックデータ一覧!$E$10*(0.3/(バックデータ一覧!$E$12*計算過程!L3560+バックデータ一覧!$E$13*LN(0.3)+バックデータ一覧!$E$14))^バックデータ一覧!$E$11)*計算過程!$W$11*計算過程!G3560/0.3*10^-3,0)</f>
        <v>0</v>
      </c>
      <c r="G3560" s="18">
        <f t="shared" si="332"/>
        <v>0</v>
      </c>
      <c r="H3560" s="18">
        <f t="shared" si="333"/>
        <v>0</v>
      </c>
      <c r="I3560" s="24">
        <v>0</v>
      </c>
      <c r="J3560" s="24">
        <v>0</v>
      </c>
      <c r="K3560" s="24">
        <v>0</v>
      </c>
      <c r="L3560" s="14">
        <f>貼り付けシート!C3560</f>
        <v>16.100000000000001</v>
      </c>
      <c r="M3560" s="14">
        <f>貼り付けシート!D3560</f>
        <v>10.9</v>
      </c>
      <c r="N3560" s="18">
        <f>貼り付けシート!E3560</f>
        <v>95.276656262326583</v>
      </c>
      <c r="O3560" s="18">
        <f>貼り付けシート!F3560</f>
        <v>0</v>
      </c>
      <c r="P3560" s="19">
        <f t="shared" si="334"/>
        <v>0</v>
      </c>
      <c r="Q3560" s="19">
        <f t="shared" si="335"/>
        <v>0</v>
      </c>
    </row>
    <row r="3561" spans="1:17">
      <c r="A3561" s="38">
        <v>41788</v>
      </c>
      <c r="B3561" s="49" t="s">
        <v>152</v>
      </c>
      <c r="C3561" s="24">
        <f t="shared" si="330"/>
        <v>30.406921776000001</v>
      </c>
      <c r="D3561" s="24">
        <f t="shared" si="331"/>
        <v>0</v>
      </c>
      <c r="E3561" s="18">
        <f>IF(G3561&gt;=0.3,(バックデータ一覧!$C$10*(バックデータ一覧!$C$12*計算過程!L3561+バックデータ一覧!$C$13*LN(計算過程!G3561)+バックデータ一覧!$C$14)^バックデータ一覧!$C$11+バックデータ一覧!$E$10*(計算過程!G3561/(バックデータ一覧!$E$12*計算過程!L3561+バックデータ一覧!$E$13*LN(計算過程!G3561)+バックデータ一覧!$E$14))^バックデータ一覧!$E$11)*計算過程!$W$11*10^-3,0)</f>
        <v>0</v>
      </c>
      <c r="F3561" s="18">
        <f>IF(G3561&lt;0.3,(バックデータ一覧!$C$10*(バックデータ一覧!$C$12*計算過程!L3561+バックデータ一覧!$C$13*LN(0.3)+バックデータ一覧!$C$14)^バックデータ一覧!$C$11+バックデータ一覧!$E$10*(0.3/(バックデータ一覧!$E$12*計算過程!L3561+バックデータ一覧!$E$13*LN(0.3)+バックデータ一覧!$E$14))^バックデータ一覧!$E$11)*計算過程!$W$11*計算過程!G3561/0.3*10^-3,0)</f>
        <v>0</v>
      </c>
      <c r="G3561" s="18">
        <f t="shared" si="332"/>
        <v>0</v>
      </c>
      <c r="H3561" s="18">
        <f t="shared" si="333"/>
        <v>0</v>
      </c>
      <c r="I3561" s="24">
        <v>0</v>
      </c>
      <c r="J3561" s="24">
        <v>0</v>
      </c>
      <c r="K3561" s="24">
        <v>0</v>
      </c>
      <c r="L3561" s="14">
        <f>貼り付けシート!C3561</f>
        <v>16.2</v>
      </c>
      <c r="M3561" s="14">
        <f>貼り付けシート!D3561</f>
        <v>11</v>
      </c>
      <c r="N3561" s="18">
        <f>貼り付けシート!E3561</f>
        <v>95.523906230553052</v>
      </c>
      <c r="O3561" s="18">
        <f>貼り付けシート!F3561</f>
        <v>0</v>
      </c>
      <c r="P3561" s="19">
        <f t="shared" si="334"/>
        <v>0</v>
      </c>
      <c r="Q3561" s="19">
        <f t="shared" si="335"/>
        <v>0</v>
      </c>
    </row>
    <row r="3562" spans="1:17">
      <c r="A3562" s="38">
        <v>41788</v>
      </c>
      <c r="B3562" s="49" t="s">
        <v>153</v>
      </c>
      <c r="C3562" s="24">
        <f t="shared" si="330"/>
        <v>30.406921776000001</v>
      </c>
      <c r="D3562" s="24">
        <f t="shared" si="331"/>
        <v>0</v>
      </c>
      <c r="E3562" s="18">
        <f>IF(G3562&gt;=0.3,(バックデータ一覧!$C$10*(バックデータ一覧!$C$12*計算過程!L3562+バックデータ一覧!$C$13*LN(計算過程!G3562)+バックデータ一覧!$C$14)^バックデータ一覧!$C$11+バックデータ一覧!$E$10*(計算過程!G3562/(バックデータ一覧!$E$12*計算過程!L3562+バックデータ一覧!$E$13*LN(計算過程!G3562)+バックデータ一覧!$E$14))^バックデータ一覧!$E$11)*計算過程!$W$11*10^-3,0)</f>
        <v>0</v>
      </c>
      <c r="F3562" s="18">
        <f>IF(G3562&lt;0.3,(バックデータ一覧!$C$10*(バックデータ一覧!$C$12*計算過程!L3562+バックデータ一覧!$C$13*LN(0.3)+バックデータ一覧!$C$14)^バックデータ一覧!$C$11+バックデータ一覧!$E$10*(0.3/(バックデータ一覧!$E$12*計算過程!L3562+バックデータ一覧!$E$13*LN(0.3)+バックデータ一覧!$E$14))^バックデータ一覧!$E$11)*計算過程!$W$11*計算過程!G3562/0.3*10^-3,0)</f>
        <v>0</v>
      </c>
      <c r="G3562" s="18">
        <f t="shared" si="332"/>
        <v>0</v>
      </c>
      <c r="H3562" s="18">
        <f t="shared" si="333"/>
        <v>0</v>
      </c>
      <c r="I3562" s="24">
        <v>0</v>
      </c>
      <c r="J3562" s="24">
        <v>0</v>
      </c>
      <c r="K3562" s="24">
        <v>0</v>
      </c>
      <c r="L3562" s="14">
        <f>貼り付けシート!C3562</f>
        <v>16.2</v>
      </c>
      <c r="M3562" s="14">
        <f>貼り付けシート!D3562</f>
        <v>11</v>
      </c>
      <c r="N3562" s="18">
        <f>貼り付けシート!E3562</f>
        <v>95.523906230553052</v>
      </c>
      <c r="O3562" s="18">
        <f>貼り付けシート!F3562</f>
        <v>0</v>
      </c>
      <c r="P3562" s="19">
        <f t="shared" si="334"/>
        <v>0</v>
      </c>
      <c r="Q3562" s="19">
        <f t="shared" si="335"/>
        <v>0</v>
      </c>
    </row>
    <row r="3563" spans="1:17">
      <c r="A3563" s="38">
        <v>41788</v>
      </c>
      <c r="B3563" s="49" t="s">
        <v>154</v>
      </c>
      <c r="C3563" s="24">
        <f t="shared" si="330"/>
        <v>30.406921776000001</v>
      </c>
      <c r="D3563" s="24">
        <f t="shared" si="331"/>
        <v>0</v>
      </c>
      <c r="E3563" s="18">
        <f>IF(G3563&gt;=0.3,(バックデータ一覧!$C$10*(バックデータ一覧!$C$12*計算過程!L3563+バックデータ一覧!$C$13*LN(計算過程!G3563)+バックデータ一覧!$C$14)^バックデータ一覧!$C$11+バックデータ一覧!$E$10*(計算過程!G3563/(バックデータ一覧!$E$12*計算過程!L3563+バックデータ一覧!$E$13*LN(計算過程!G3563)+バックデータ一覧!$E$14))^バックデータ一覧!$E$11)*計算過程!$W$11*10^-3,0)</f>
        <v>0</v>
      </c>
      <c r="F3563" s="18">
        <f>IF(G3563&lt;0.3,(バックデータ一覧!$C$10*(バックデータ一覧!$C$12*計算過程!L3563+バックデータ一覧!$C$13*LN(0.3)+バックデータ一覧!$C$14)^バックデータ一覧!$C$11+バックデータ一覧!$E$10*(0.3/(バックデータ一覧!$E$12*計算過程!L3563+バックデータ一覧!$E$13*LN(0.3)+バックデータ一覧!$E$14))^バックデータ一覧!$E$11)*計算過程!$W$11*計算過程!G3563/0.3*10^-3,0)</f>
        <v>0</v>
      </c>
      <c r="G3563" s="18">
        <f t="shared" si="332"/>
        <v>0</v>
      </c>
      <c r="H3563" s="18">
        <f t="shared" si="333"/>
        <v>0</v>
      </c>
      <c r="I3563" s="24">
        <v>0</v>
      </c>
      <c r="J3563" s="24">
        <v>0</v>
      </c>
      <c r="K3563" s="24">
        <v>0</v>
      </c>
      <c r="L3563" s="14">
        <f>貼り付けシート!C3563</f>
        <v>16.3</v>
      </c>
      <c r="M3563" s="14">
        <f>貼り付けシート!D3563</f>
        <v>11.2</v>
      </c>
      <c r="N3563" s="18">
        <f>貼り付けシート!E3563</f>
        <v>96.611844832825838</v>
      </c>
      <c r="O3563" s="18">
        <f>貼り付けシート!F3563</f>
        <v>0</v>
      </c>
      <c r="P3563" s="19">
        <f t="shared" si="334"/>
        <v>0</v>
      </c>
      <c r="Q3563" s="19">
        <f t="shared" si="335"/>
        <v>0</v>
      </c>
    </row>
    <row r="3564" spans="1:17">
      <c r="A3564" s="38">
        <v>41788</v>
      </c>
      <c r="B3564" s="49" t="s">
        <v>155</v>
      </c>
      <c r="C3564" s="24">
        <f t="shared" si="330"/>
        <v>30.406921776000001</v>
      </c>
      <c r="D3564" s="24">
        <f t="shared" si="331"/>
        <v>0</v>
      </c>
      <c r="E3564" s="18">
        <f>IF(G3564&gt;=0.3,(バックデータ一覧!$C$10*(バックデータ一覧!$C$12*計算過程!L3564+バックデータ一覧!$C$13*LN(計算過程!G3564)+バックデータ一覧!$C$14)^バックデータ一覧!$C$11+バックデータ一覧!$E$10*(計算過程!G3564/(バックデータ一覧!$E$12*計算過程!L3564+バックデータ一覧!$E$13*LN(計算過程!G3564)+バックデータ一覧!$E$14))^バックデータ一覧!$E$11)*計算過程!$W$11*10^-3,0)</f>
        <v>0</v>
      </c>
      <c r="F3564" s="18">
        <f>IF(G3564&lt;0.3,(バックデータ一覧!$C$10*(バックデータ一覧!$C$12*計算過程!L3564+バックデータ一覧!$C$13*LN(0.3)+バックデータ一覧!$C$14)^バックデータ一覧!$C$11+バックデータ一覧!$E$10*(0.3/(バックデータ一覧!$E$12*計算過程!L3564+バックデータ一覧!$E$13*LN(0.3)+バックデータ一覧!$E$14))^バックデータ一覧!$E$11)*計算過程!$W$11*計算過程!G3564/0.3*10^-3,0)</f>
        <v>0</v>
      </c>
      <c r="G3564" s="18">
        <f t="shared" si="332"/>
        <v>0</v>
      </c>
      <c r="H3564" s="18">
        <f t="shared" si="333"/>
        <v>0</v>
      </c>
      <c r="I3564" s="24">
        <v>0</v>
      </c>
      <c r="J3564" s="24">
        <v>0</v>
      </c>
      <c r="K3564" s="24">
        <v>0</v>
      </c>
      <c r="L3564" s="14">
        <f>貼り付けシート!C3564</f>
        <v>16.399999999999999</v>
      </c>
      <c r="M3564" s="14">
        <f>貼り付けシート!D3564</f>
        <v>11.4</v>
      </c>
      <c r="N3564" s="18">
        <f>貼り付けシート!E3564</f>
        <v>97.681512473436356</v>
      </c>
      <c r="O3564" s="18">
        <f>貼り付けシート!F3564</f>
        <v>0</v>
      </c>
      <c r="P3564" s="19">
        <f t="shared" si="334"/>
        <v>0</v>
      </c>
      <c r="Q3564" s="19">
        <f t="shared" si="335"/>
        <v>0</v>
      </c>
    </row>
    <row r="3565" spans="1:17">
      <c r="A3565" s="38">
        <v>41788</v>
      </c>
      <c r="B3565" s="49" t="s">
        <v>156</v>
      </c>
      <c r="C3565" s="24">
        <f t="shared" si="330"/>
        <v>30.406921776000001</v>
      </c>
      <c r="D3565" s="24">
        <f t="shared" si="331"/>
        <v>0</v>
      </c>
      <c r="E3565" s="18">
        <f>IF(G3565&gt;=0.3,(バックデータ一覧!$C$10*(バックデータ一覧!$C$12*計算過程!L3565+バックデータ一覧!$C$13*LN(計算過程!G3565)+バックデータ一覧!$C$14)^バックデータ一覧!$C$11+バックデータ一覧!$E$10*(計算過程!G3565/(バックデータ一覧!$E$12*計算過程!L3565+バックデータ一覧!$E$13*LN(計算過程!G3565)+バックデータ一覧!$E$14))^バックデータ一覧!$E$11)*計算過程!$W$11*10^-3,0)</f>
        <v>0</v>
      </c>
      <c r="F3565" s="18">
        <f>IF(G3565&lt;0.3,(バックデータ一覧!$C$10*(バックデータ一覧!$C$12*計算過程!L3565+バックデータ一覧!$C$13*LN(0.3)+バックデータ一覧!$C$14)^バックデータ一覧!$C$11+バックデータ一覧!$E$10*(0.3/(バックデータ一覧!$E$12*計算過程!L3565+バックデータ一覧!$E$13*LN(0.3)+バックデータ一覧!$E$14))^バックデータ一覧!$E$11)*計算過程!$W$11*計算過程!G3565/0.3*10^-3,0)</f>
        <v>0</v>
      </c>
      <c r="G3565" s="18">
        <f t="shared" si="332"/>
        <v>0</v>
      </c>
      <c r="H3565" s="18">
        <f t="shared" si="333"/>
        <v>0</v>
      </c>
      <c r="I3565" s="24">
        <v>0</v>
      </c>
      <c r="J3565" s="24">
        <v>0</v>
      </c>
      <c r="K3565" s="24">
        <v>0</v>
      </c>
      <c r="L3565" s="14">
        <f>貼り付けシート!C3565</f>
        <v>16.600000000000001</v>
      </c>
      <c r="M3565" s="14">
        <f>貼り付けシート!D3565</f>
        <v>11.6</v>
      </c>
      <c r="N3565" s="18">
        <f>貼り付けシート!E3565</f>
        <v>98.106896211050326</v>
      </c>
      <c r="O3565" s="18">
        <f>貼り付けシート!F3565</f>
        <v>0</v>
      </c>
      <c r="P3565" s="19">
        <f t="shared" si="334"/>
        <v>0</v>
      </c>
      <c r="Q3565" s="19">
        <f t="shared" si="335"/>
        <v>0</v>
      </c>
    </row>
    <row r="3566" spans="1:17">
      <c r="A3566" s="38">
        <v>41788</v>
      </c>
      <c r="B3566" s="49" t="s">
        <v>157</v>
      </c>
      <c r="C3566" s="24">
        <f t="shared" si="330"/>
        <v>30.406921776000001</v>
      </c>
      <c r="D3566" s="24">
        <f t="shared" si="331"/>
        <v>0</v>
      </c>
      <c r="E3566" s="18">
        <f>IF(G3566&gt;=0.3,(バックデータ一覧!$C$10*(バックデータ一覧!$C$12*計算過程!L3566+バックデータ一覧!$C$13*LN(計算過程!G3566)+バックデータ一覧!$C$14)^バックデータ一覧!$C$11+バックデータ一覧!$E$10*(計算過程!G3566/(バックデータ一覧!$E$12*計算過程!L3566+バックデータ一覧!$E$13*LN(計算過程!G3566)+バックデータ一覧!$E$14))^バックデータ一覧!$E$11)*計算過程!$W$11*10^-3,0)</f>
        <v>0</v>
      </c>
      <c r="F3566" s="18">
        <f>IF(G3566&lt;0.3,(バックデータ一覧!$C$10*(バックデータ一覧!$C$12*計算過程!L3566+バックデータ一覧!$C$13*LN(0.3)+バックデータ一覧!$C$14)^バックデータ一覧!$C$11+バックデータ一覧!$E$10*(0.3/(バックデータ一覧!$E$12*計算過程!L3566+バックデータ一覧!$E$13*LN(0.3)+バックデータ一覧!$E$14))^バックデータ一覧!$E$11)*計算過程!$W$11*計算過程!G3566/0.3*10^-3,0)</f>
        <v>0</v>
      </c>
      <c r="G3566" s="18">
        <f t="shared" si="332"/>
        <v>0</v>
      </c>
      <c r="H3566" s="18">
        <f t="shared" si="333"/>
        <v>0</v>
      </c>
      <c r="I3566" s="24">
        <v>0</v>
      </c>
      <c r="J3566" s="24">
        <v>0</v>
      </c>
      <c r="K3566" s="24">
        <v>0</v>
      </c>
      <c r="L3566" s="14">
        <f>貼り付けシート!C3566</f>
        <v>17.2</v>
      </c>
      <c r="M3566" s="14">
        <f>貼り付けシート!D3566</f>
        <v>11.9</v>
      </c>
      <c r="N3566" s="18">
        <f>貼り付けシート!E3566</f>
        <v>96.838492803932141</v>
      </c>
      <c r="O3566" s="18">
        <f>貼り付けシート!F3566</f>
        <v>0</v>
      </c>
      <c r="P3566" s="19">
        <f t="shared" si="334"/>
        <v>0</v>
      </c>
      <c r="Q3566" s="19">
        <f t="shared" si="335"/>
        <v>0</v>
      </c>
    </row>
    <row r="3567" spans="1:17">
      <c r="A3567" s="38">
        <v>41788</v>
      </c>
      <c r="B3567" s="49" t="s">
        <v>158</v>
      </c>
      <c r="C3567" s="24">
        <f t="shared" si="330"/>
        <v>30.406921776000001</v>
      </c>
      <c r="D3567" s="24">
        <f t="shared" si="331"/>
        <v>0</v>
      </c>
      <c r="E3567" s="18">
        <f>IF(G3567&gt;=0.3,(バックデータ一覧!$C$10*(バックデータ一覧!$C$12*計算過程!L3567+バックデータ一覧!$C$13*LN(計算過程!G3567)+バックデータ一覧!$C$14)^バックデータ一覧!$C$11+バックデータ一覧!$E$10*(計算過程!G3567/(バックデータ一覧!$E$12*計算過程!L3567+バックデータ一覧!$E$13*LN(計算過程!G3567)+バックデータ一覧!$E$14))^バックデータ一覧!$E$11)*計算過程!$W$11*10^-3,0)</f>
        <v>0</v>
      </c>
      <c r="F3567" s="18">
        <f>IF(G3567&lt;0.3,(バックデータ一覧!$C$10*(バックデータ一覧!$C$12*計算過程!L3567+バックデータ一覧!$C$13*LN(0.3)+バックデータ一覧!$C$14)^バックデータ一覧!$C$11+バックデータ一覧!$E$10*(0.3/(バックデータ一覧!$E$12*計算過程!L3567+バックデータ一覧!$E$13*LN(0.3)+バックデータ一覧!$E$14))^バックデータ一覧!$E$11)*計算過程!$W$11*計算過程!G3567/0.3*10^-3,0)</f>
        <v>0</v>
      </c>
      <c r="G3567" s="18">
        <f t="shared" si="332"/>
        <v>0</v>
      </c>
      <c r="H3567" s="18">
        <f t="shared" si="333"/>
        <v>0</v>
      </c>
      <c r="I3567" s="24">
        <v>0</v>
      </c>
      <c r="J3567" s="24">
        <v>0</v>
      </c>
      <c r="K3567" s="24">
        <v>0</v>
      </c>
      <c r="L3567" s="14">
        <f>貼り付けシート!C3567</f>
        <v>17.600000000000001</v>
      </c>
      <c r="M3567" s="14">
        <f>貼り付けシート!D3567</f>
        <v>12.2</v>
      </c>
      <c r="N3567" s="18">
        <f>貼り付けシート!E3567</f>
        <v>96.755359696090636</v>
      </c>
      <c r="O3567" s="18">
        <f>貼り付けシート!F3567</f>
        <v>0</v>
      </c>
      <c r="P3567" s="19">
        <f t="shared" si="334"/>
        <v>0</v>
      </c>
      <c r="Q3567" s="19">
        <f t="shared" si="335"/>
        <v>0</v>
      </c>
    </row>
    <row r="3568" spans="1:17">
      <c r="A3568" s="38">
        <v>41788</v>
      </c>
      <c r="B3568" s="49" t="s">
        <v>159</v>
      </c>
      <c r="C3568" s="24">
        <f t="shared" si="330"/>
        <v>30.406921776000001</v>
      </c>
      <c r="D3568" s="24">
        <f t="shared" si="331"/>
        <v>0</v>
      </c>
      <c r="E3568" s="18">
        <f>IF(G3568&gt;=0.3,(バックデータ一覧!$C$10*(バックデータ一覧!$C$12*計算過程!L3568+バックデータ一覧!$C$13*LN(計算過程!G3568)+バックデータ一覧!$C$14)^バックデータ一覧!$C$11+バックデータ一覧!$E$10*(計算過程!G3568/(バックデータ一覧!$E$12*計算過程!L3568+バックデータ一覧!$E$13*LN(計算過程!G3568)+バックデータ一覧!$E$14))^バックデータ一覧!$E$11)*計算過程!$W$11*10^-3,0)</f>
        <v>0</v>
      </c>
      <c r="F3568" s="18">
        <f>IF(G3568&lt;0.3,(バックデータ一覧!$C$10*(バックデータ一覧!$C$12*計算過程!L3568+バックデータ一覧!$C$13*LN(0.3)+バックデータ一覧!$C$14)^バックデータ一覧!$C$11+バックデータ一覧!$E$10*(0.3/(バックデータ一覧!$E$12*計算過程!L3568+バックデータ一覧!$E$13*LN(0.3)+バックデータ一覧!$E$14))^バックデータ一覧!$E$11)*計算過程!$W$11*計算過程!G3568/0.3*10^-3,0)</f>
        <v>0</v>
      </c>
      <c r="G3568" s="18">
        <f t="shared" si="332"/>
        <v>0</v>
      </c>
      <c r="H3568" s="18">
        <f t="shared" si="333"/>
        <v>0</v>
      </c>
      <c r="I3568" s="24">
        <v>0</v>
      </c>
      <c r="J3568" s="24">
        <v>0</v>
      </c>
      <c r="K3568" s="24">
        <v>0</v>
      </c>
      <c r="L3568" s="14">
        <f>貼り付けシート!C3568</f>
        <v>18.100000000000001</v>
      </c>
      <c r="M3568" s="14">
        <f>貼り付けシート!D3568</f>
        <v>12.6</v>
      </c>
      <c r="N3568" s="18">
        <f>貼り付けシート!E3568</f>
        <v>96.768597679533968</v>
      </c>
      <c r="O3568" s="18">
        <f>貼り付けシート!F3568</f>
        <v>0</v>
      </c>
      <c r="P3568" s="19">
        <f t="shared" si="334"/>
        <v>0</v>
      </c>
      <c r="Q3568" s="19">
        <f t="shared" si="335"/>
        <v>0</v>
      </c>
    </row>
    <row r="3569" spans="1:17">
      <c r="A3569" s="38">
        <v>41788</v>
      </c>
      <c r="B3569" s="49" t="s">
        <v>160</v>
      </c>
      <c r="C3569" s="24">
        <f t="shared" si="330"/>
        <v>30.406921776000001</v>
      </c>
      <c r="D3569" s="24">
        <f t="shared" si="331"/>
        <v>0</v>
      </c>
      <c r="E3569" s="18">
        <f>IF(G3569&gt;=0.3,(バックデータ一覧!$C$10*(バックデータ一覧!$C$12*計算過程!L3569+バックデータ一覧!$C$13*LN(計算過程!G3569)+バックデータ一覧!$C$14)^バックデータ一覧!$C$11+バックデータ一覧!$E$10*(計算過程!G3569/(バックデータ一覧!$E$12*計算過程!L3569+バックデータ一覧!$E$13*LN(計算過程!G3569)+バックデータ一覧!$E$14))^バックデータ一覧!$E$11)*計算過程!$W$11*10^-3,0)</f>
        <v>0</v>
      </c>
      <c r="F3569" s="18">
        <f>IF(G3569&lt;0.3,(バックデータ一覧!$C$10*(バックデータ一覧!$C$12*計算過程!L3569+バックデータ一覧!$C$13*LN(0.3)+バックデータ一覧!$C$14)^バックデータ一覧!$C$11+バックデータ一覧!$E$10*(0.3/(バックデータ一覧!$E$12*計算過程!L3569+バックデータ一覧!$E$13*LN(0.3)+バックデータ一覧!$E$14))^バックデータ一覧!$E$11)*計算過程!$W$11*計算過程!G3569/0.3*10^-3,0)</f>
        <v>0</v>
      </c>
      <c r="G3569" s="18">
        <f t="shared" si="332"/>
        <v>0</v>
      </c>
      <c r="H3569" s="18">
        <f t="shared" si="333"/>
        <v>0</v>
      </c>
      <c r="I3569" s="24">
        <v>0</v>
      </c>
      <c r="J3569" s="24">
        <v>0</v>
      </c>
      <c r="K3569" s="24">
        <v>0</v>
      </c>
      <c r="L3569" s="14">
        <f>貼り付けシート!C3569</f>
        <v>18.5</v>
      </c>
      <c r="M3569" s="14">
        <f>貼り付けシート!D3569</f>
        <v>13</v>
      </c>
      <c r="N3569" s="18">
        <f>貼り付けシート!E3569</f>
        <v>97.303808921520186</v>
      </c>
      <c r="O3569" s="18">
        <f>貼り付けシート!F3569</f>
        <v>0</v>
      </c>
      <c r="P3569" s="19">
        <f t="shared" si="334"/>
        <v>0</v>
      </c>
      <c r="Q3569" s="19">
        <f t="shared" si="335"/>
        <v>0</v>
      </c>
    </row>
    <row r="3570" spans="1:17">
      <c r="A3570" s="38">
        <v>41788</v>
      </c>
      <c r="B3570" s="49" t="s">
        <v>161</v>
      </c>
      <c r="C3570" s="24">
        <f t="shared" si="330"/>
        <v>30.406921776000001</v>
      </c>
      <c r="D3570" s="24">
        <f t="shared" si="331"/>
        <v>0</v>
      </c>
      <c r="E3570" s="18">
        <f>IF(G3570&gt;=0.3,(バックデータ一覧!$C$10*(バックデータ一覧!$C$12*計算過程!L3570+バックデータ一覧!$C$13*LN(計算過程!G3570)+バックデータ一覧!$C$14)^バックデータ一覧!$C$11+バックデータ一覧!$E$10*(計算過程!G3570/(バックデータ一覧!$E$12*計算過程!L3570+バックデータ一覧!$E$13*LN(計算過程!G3570)+バックデータ一覧!$E$14))^バックデータ一覧!$E$11)*計算過程!$W$11*10^-3,0)</f>
        <v>0</v>
      </c>
      <c r="F3570" s="18">
        <f>IF(G3570&lt;0.3,(バックデータ一覧!$C$10*(バックデータ一覧!$C$12*計算過程!L3570+バックデータ一覧!$C$13*LN(0.3)+バックデータ一覧!$C$14)^バックデータ一覧!$C$11+バックデータ一覧!$E$10*(0.3/(バックデータ一覧!$E$12*計算過程!L3570+バックデータ一覧!$E$13*LN(0.3)+バックデータ一覧!$E$14))^バックデータ一覧!$E$11)*計算過程!$W$11*計算過程!G3570/0.3*10^-3,0)</f>
        <v>0</v>
      </c>
      <c r="G3570" s="18">
        <f t="shared" si="332"/>
        <v>0</v>
      </c>
      <c r="H3570" s="18">
        <f t="shared" si="333"/>
        <v>0</v>
      </c>
      <c r="I3570" s="24">
        <v>0</v>
      </c>
      <c r="J3570" s="24">
        <v>0</v>
      </c>
      <c r="K3570" s="24">
        <v>0</v>
      </c>
      <c r="L3570" s="14">
        <f>貼り付けシート!C3570</f>
        <v>18.600000000000001</v>
      </c>
      <c r="M3570" s="14">
        <f>貼り付けシート!D3570</f>
        <v>13.3</v>
      </c>
      <c r="N3570" s="18">
        <f>貼り付けシート!E3570</f>
        <v>98.880886077546975</v>
      </c>
      <c r="O3570" s="18">
        <f>貼り付けシート!F3570</f>
        <v>0</v>
      </c>
      <c r="P3570" s="19">
        <f t="shared" si="334"/>
        <v>0</v>
      </c>
      <c r="Q3570" s="19">
        <f t="shared" si="335"/>
        <v>0</v>
      </c>
    </row>
    <row r="3571" spans="1:17">
      <c r="A3571" s="38">
        <v>41788</v>
      </c>
      <c r="B3571" s="49" t="s">
        <v>162</v>
      </c>
      <c r="C3571" s="24">
        <f t="shared" si="330"/>
        <v>30.406921776000001</v>
      </c>
      <c r="D3571" s="24">
        <f t="shared" si="331"/>
        <v>0</v>
      </c>
      <c r="E3571" s="18">
        <f>IF(G3571&gt;=0.3,(バックデータ一覧!$C$10*(バックデータ一覧!$C$12*計算過程!L3571+バックデータ一覧!$C$13*LN(計算過程!G3571)+バックデータ一覧!$C$14)^バックデータ一覧!$C$11+バックデータ一覧!$E$10*(計算過程!G3571/(バックデータ一覧!$E$12*計算過程!L3571+バックデータ一覧!$E$13*LN(計算過程!G3571)+バックデータ一覧!$E$14))^バックデータ一覧!$E$11)*計算過程!$W$11*10^-3,0)</f>
        <v>0</v>
      </c>
      <c r="F3571" s="18">
        <f>IF(G3571&lt;0.3,(バックデータ一覧!$C$10*(バックデータ一覧!$C$12*計算過程!L3571+バックデータ一覧!$C$13*LN(0.3)+バックデータ一覧!$C$14)^バックデータ一覧!$C$11+バックデータ一覧!$E$10*(0.3/(バックデータ一覧!$E$12*計算過程!L3571+バックデータ一覧!$E$13*LN(0.3)+バックデータ一覧!$E$14))^バックデータ一覧!$E$11)*計算過程!$W$11*計算過程!G3571/0.3*10^-3,0)</f>
        <v>0</v>
      </c>
      <c r="G3571" s="18">
        <f t="shared" si="332"/>
        <v>0</v>
      </c>
      <c r="H3571" s="18">
        <f t="shared" si="333"/>
        <v>0</v>
      </c>
      <c r="I3571" s="24">
        <v>0</v>
      </c>
      <c r="J3571" s="24">
        <v>0</v>
      </c>
      <c r="K3571" s="24">
        <v>0</v>
      </c>
      <c r="L3571" s="14">
        <f>貼り付けシート!C3571</f>
        <v>18.8</v>
      </c>
      <c r="M3571" s="14">
        <f>貼り付けシート!D3571</f>
        <v>13.6</v>
      </c>
      <c r="N3571" s="18">
        <f>貼り付けシート!E3571</f>
        <v>99.806681208497963</v>
      </c>
      <c r="O3571" s="18">
        <f>貼り付けシート!F3571</f>
        <v>0</v>
      </c>
      <c r="P3571" s="19">
        <f t="shared" si="334"/>
        <v>0</v>
      </c>
      <c r="Q3571" s="19">
        <f t="shared" si="335"/>
        <v>0</v>
      </c>
    </row>
    <row r="3572" spans="1:17">
      <c r="A3572" s="38">
        <v>41788</v>
      </c>
      <c r="B3572" s="49" t="s">
        <v>163</v>
      </c>
      <c r="C3572" s="24">
        <f t="shared" si="330"/>
        <v>30.406921776000001</v>
      </c>
      <c r="D3572" s="24">
        <f t="shared" si="331"/>
        <v>0</v>
      </c>
      <c r="E3572" s="18">
        <f>IF(G3572&gt;=0.3,(バックデータ一覧!$C$10*(バックデータ一覧!$C$12*計算過程!L3572+バックデータ一覧!$C$13*LN(計算過程!G3572)+バックデータ一覧!$C$14)^バックデータ一覧!$C$11+バックデータ一覧!$E$10*(計算過程!G3572/(バックデータ一覧!$E$12*計算過程!L3572+バックデータ一覧!$E$13*LN(計算過程!G3572)+バックデータ一覧!$E$14))^バックデータ一覧!$E$11)*計算過程!$W$11*10^-3,0)</f>
        <v>0</v>
      </c>
      <c r="F3572" s="18">
        <f>IF(G3572&lt;0.3,(バックデータ一覧!$C$10*(バックデータ一覧!$C$12*計算過程!L3572+バックデータ一覧!$C$13*LN(0.3)+バックデータ一覧!$C$14)^バックデータ一覧!$C$11+バックデータ一覧!$E$10*(0.3/(バックデータ一覧!$E$12*計算過程!L3572+バックデータ一覧!$E$13*LN(0.3)+バックデータ一覧!$E$14))^バックデータ一覧!$E$11)*計算過程!$W$11*計算過程!G3572/0.3*10^-3,0)</f>
        <v>0</v>
      </c>
      <c r="G3572" s="18">
        <f t="shared" si="332"/>
        <v>0</v>
      </c>
      <c r="H3572" s="18">
        <f t="shared" si="333"/>
        <v>0</v>
      </c>
      <c r="I3572" s="24">
        <v>0</v>
      </c>
      <c r="J3572" s="24">
        <v>0</v>
      </c>
      <c r="K3572" s="24">
        <v>0</v>
      </c>
      <c r="L3572" s="14">
        <f>貼り付けシート!C3572</f>
        <v>19.100000000000001</v>
      </c>
      <c r="M3572" s="14">
        <f>貼り付けシート!D3572</f>
        <v>14</v>
      </c>
      <c r="N3572" s="18">
        <f>貼り付けシート!E3572</f>
        <v>100.77176245761727</v>
      </c>
      <c r="O3572" s="18">
        <f>貼り付けシート!F3572</f>
        <v>0</v>
      </c>
      <c r="P3572" s="19">
        <f t="shared" si="334"/>
        <v>0</v>
      </c>
      <c r="Q3572" s="19">
        <f t="shared" si="335"/>
        <v>0</v>
      </c>
    </row>
    <row r="3573" spans="1:17">
      <c r="A3573" s="38">
        <v>41788</v>
      </c>
      <c r="B3573" s="49" t="s">
        <v>164</v>
      </c>
      <c r="C3573" s="24">
        <f t="shared" si="330"/>
        <v>30.406921776000001</v>
      </c>
      <c r="D3573" s="24">
        <f t="shared" si="331"/>
        <v>0</v>
      </c>
      <c r="E3573" s="18">
        <f>IF(G3573&gt;=0.3,(バックデータ一覧!$C$10*(バックデータ一覧!$C$12*計算過程!L3573+バックデータ一覧!$C$13*LN(計算過程!G3573)+バックデータ一覧!$C$14)^バックデータ一覧!$C$11+バックデータ一覧!$E$10*(計算過程!G3573/(バックデータ一覧!$E$12*計算過程!L3573+バックデータ一覧!$E$13*LN(計算過程!G3573)+バックデータ一覧!$E$14))^バックデータ一覧!$E$11)*計算過程!$W$11*10^-3,0)</f>
        <v>0</v>
      </c>
      <c r="F3573" s="18">
        <f>IF(G3573&lt;0.3,(バックデータ一覧!$C$10*(バックデータ一覧!$C$12*計算過程!L3573+バックデータ一覧!$C$13*LN(0.3)+バックデータ一覧!$C$14)^バックデータ一覧!$C$11+バックデータ一覧!$E$10*(0.3/(バックデータ一覧!$E$12*計算過程!L3573+バックデータ一覧!$E$13*LN(0.3)+バックデータ一覧!$E$14))^バックデータ一覧!$E$11)*計算過程!$W$11*計算過程!G3573/0.3*10^-3,0)</f>
        <v>0</v>
      </c>
      <c r="G3573" s="18">
        <f t="shared" si="332"/>
        <v>0</v>
      </c>
      <c r="H3573" s="18">
        <f t="shared" si="333"/>
        <v>0</v>
      </c>
      <c r="I3573" s="24">
        <v>0</v>
      </c>
      <c r="J3573" s="24">
        <v>0</v>
      </c>
      <c r="K3573" s="24">
        <v>0</v>
      </c>
      <c r="L3573" s="14">
        <f>貼り付けシート!C3573</f>
        <v>19.5</v>
      </c>
      <c r="M3573" s="14">
        <f>貼り付けシート!D3573</f>
        <v>14.1</v>
      </c>
      <c r="N3573" s="18">
        <f>貼り付けシート!E3573</f>
        <v>98.97879358709578</v>
      </c>
      <c r="O3573" s="18">
        <f>貼り付けシート!F3573</f>
        <v>0</v>
      </c>
      <c r="P3573" s="19">
        <f t="shared" si="334"/>
        <v>0</v>
      </c>
      <c r="Q3573" s="19">
        <f t="shared" si="335"/>
        <v>0</v>
      </c>
    </row>
    <row r="3574" spans="1:17">
      <c r="A3574" s="38">
        <v>41788</v>
      </c>
      <c r="B3574" s="49" t="s">
        <v>165</v>
      </c>
      <c r="C3574" s="24">
        <f t="shared" si="330"/>
        <v>30.406921776000001</v>
      </c>
      <c r="D3574" s="24">
        <f t="shared" si="331"/>
        <v>0</v>
      </c>
      <c r="E3574" s="18">
        <f>IF(G3574&gt;=0.3,(バックデータ一覧!$C$10*(バックデータ一覧!$C$12*計算過程!L3574+バックデータ一覧!$C$13*LN(計算過程!G3574)+バックデータ一覧!$C$14)^バックデータ一覧!$C$11+バックデータ一覧!$E$10*(計算過程!G3574/(バックデータ一覧!$E$12*計算過程!L3574+バックデータ一覧!$E$13*LN(計算過程!G3574)+バックデータ一覧!$E$14))^バックデータ一覧!$E$11)*計算過程!$W$11*10^-3,0)</f>
        <v>0</v>
      </c>
      <c r="F3574" s="18">
        <f>IF(G3574&lt;0.3,(バックデータ一覧!$C$10*(バックデータ一覧!$C$12*計算過程!L3574+バックデータ一覧!$C$13*LN(0.3)+バックデータ一覧!$C$14)^バックデータ一覧!$C$11+バックデータ一覧!$E$10*(0.3/(バックデータ一覧!$E$12*計算過程!L3574+バックデータ一覧!$E$13*LN(0.3)+バックデータ一覧!$E$14))^バックデータ一覧!$E$11)*計算過程!$W$11*計算過程!G3574/0.3*10^-3,0)</f>
        <v>0</v>
      </c>
      <c r="G3574" s="18">
        <f t="shared" si="332"/>
        <v>0</v>
      </c>
      <c r="H3574" s="18">
        <f t="shared" si="333"/>
        <v>0</v>
      </c>
      <c r="I3574" s="24">
        <v>0</v>
      </c>
      <c r="J3574" s="24">
        <v>0</v>
      </c>
      <c r="K3574" s="24">
        <v>0</v>
      </c>
      <c r="L3574" s="14">
        <f>貼り付けシート!C3574</f>
        <v>19.5</v>
      </c>
      <c r="M3574" s="14">
        <f>貼り付けシート!D3574</f>
        <v>14.3</v>
      </c>
      <c r="N3574" s="18">
        <f>貼り付けシート!E3574</f>
        <v>100.35119608716931</v>
      </c>
      <c r="O3574" s="18">
        <f>貼り付けシート!F3574</f>
        <v>0</v>
      </c>
      <c r="P3574" s="19">
        <f t="shared" si="334"/>
        <v>0</v>
      </c>
      <c r="Q3574" s="19">
        <f t="shared" si="335"/>
        <v>0</v>
      </c>
    </row>
    <row r="3575" spans="1:17">
      <c r="A3575" s="38">
        <v>41788</v>
      </c>
      <c r="B3575" s="49" t="s">
        <v>166</v>
      </c>
      <c r="C3575" s="24">
        <f t="shared" si="330"/>
        <v>30.406921776000001</v>
      </c>
      <c r="D3575" s="24">
        <f t="shared" si="331"/>
        <v>0</v>
      </c>
      <c r="E3575" s="18">
        <f>IF(G3575&gt;=0.3,(バックデータ一覧!$C$10*(バックデータ一覧!$C$12*計算過程!L3575+バックデータ一覧!$C$13*LN(計算過程!G3575)+バックデータ一覧!$C$14)^バックデータ一覧!$C$11+バックデータ一覧!$E$10*(計算過程!G3575/(バックデータ一覧!$E$12*計算過程!L3575+バックデータ一覧!$E$13*LN(計算過程!G3575)+バックデータ一覧!$E$14))^バックデータ一覧!$E$11)*計算過程!$W$11*10^-3,0)</f>
        <v>0</v>
      </c>
      <c r="F3575" s="18">
        <f>IF(G3575&lt;0.3,(バックデータ一覧!$C$10*(バックデータ一覧!$C$12*計算過程!L3575+バックデータ一覧!$C$13*LN(0.3)+バックデータ一覧!$C$14)^バックデータ一覧!$C$11+バックデータ一覧!$E$10*(0.3/(バックデータ一覧!$E$12*計算過程!L3575+バックデータ一覧!$E$13*LN(0.3)+バックデータ一覧!$E$14))^バックデータ一覧!$E$11)*計算過程!$W$11*計算過程!G3575/0.3*10^-3,0)</f>
        <v>0</v>
      </c>
      <c r="G3575" s="18">
        <f t="shared" si="332"/>
        <v>0</v>
      </c>
      <c r="H3575" s="18">
        <f t="shared" si="333"/>
        <v>0</v>
      </c>
      <c r="I3575" s="24">
        <v>0</v>
      </c>
      <c r="J3575" s="24">
        <v>0</v>
      </c>
      <c r="K3575" s="24">
        <v>0</v>
      </c>
      <c r="L3575" s="14">
        <f>貼り付けシート!C3575</f>
        <v>19.8</v>
      </c>
      <c r="M3575" s="14">
        <f>貼り付けシート!D3575</f>
        <v>14.5</v>
      </c>
      <c r="N3575" s="18">
        <f>貼り付けシート!E3575</f>
        <v>99.844781730414297</v>
      </c>
      <c r="O3575" s="18">
        <f>貼り付けシート!F3575</f>
        <v>0</v>
      </c>
      <c r="P3575" s="19">
        <f t="shared" si="334"/>
        <v>0</v>
      </c>
      <c r="Q3575" s="19">
        <f t="shared" si="335"/>
        <v>0</v>
      </c>
    </row>
    <row r="3576" spans="1:17">
      <c r="A3576" s="38">
        <v>41788</v>
      </c>
      <c r="B3576" s="49" t="s">
        <v>167</v>
      </c>
      <c r="C3576" s="24">
        <f t="shared" si="330"/>
        <v>30.406921776000001</v>
      </c>
      <c r="D3576" s="24">
        <f t="shared" si="331"/>
        <v>0</v>
      </c>
      <c r="E3576" s="18">
        <f>IF(G3576&gt;=0.3,(バックデータ一覧!$C$10*(バックデータ一覧!$C$12*計算過程!L3576+バックデータ一覧!$C$13*LN(計算過程!G3576)+バックデータ一覧!$C$14)^バックデータ一覧!$C$11+バックデータ一覧!$E$10*(計算過程!G3576/(バックデータ一覧!$E$12*計算過程!L3576+バックデータ一覧!$E$13*LN(計算過程!G3576)+バックデータ一覧!$E$14))^バックデータ一覧!$E$11)*計算過程!$W$11*10^-3,0)</f>
        <v>0</v>
      </c>
      <c r="F3576" s="18">
        <f>IF(G3576&lt;0.3,(バックデータ一覧!$C$10*(バックデータ一覧!$C$12*計算過程!L3576+バックデータ一覧!$C$13*LN(0.3)+バックデータ一覧!$C$14)^バックデータ一覧!$C$11+バックデータ一覧!$E$10*(0.3/(バックデータ一覧!$E$12*計算過程!L3576+バックデータ一覧!$E$13*LN(0.3)+バックデータ一覧!$E$14))^バックデータ一覧!$E$11)*計算過程!$W$11*計算過程!G3576/0.3*10^-3,0)</f>
        <v>0</v>
      </c>
      <c r="G3576" s="18">
        <f t="shared" si="332"/>
        <v>0</v>
      </c>
      <c r="H3576" s="18">
        <f t="shared" si="333"/>
        <v>0</v>
      </c>
      <c r="I3576" s="24">
        <v>0</v>
      </c>
      <c r="J3576" s="24">
        <v>0</v>
      </c>
      <c r="K3576" s="24">
        <v>0</v>
      </c>
      <c r="L3576" s="14">
        <f>貼り付けシート!C3576</f>
        <v>19.899999999999999</v>
      </c>
      <c r="M3576" s="14">
        <f>貼り付けシート!D3576</f>
        <v>14.4</v>
      </c>
      <c r="N3576" s="18">
        <f>貼り付けシート!E3576</f>
        <v>98.558643137568509</v>
      </c>
      <c r="O3576" s="18">
        <f>貼り付けシート!F3576</f>
        <v>0</v>
      </c>
      <c r="P3576" s="19">
        <f t="shared" si="334"/>
        <v>0</v>
      </c>
      <c r="Q3576" s="19">
        <f t="shared" si="335"/>
        <v>0</v>
      </c>
    </row>
    <row r="3577" spans="1:17">
      <c r="A3577" s="38">
        <v>41788</v>
      </c>
      <c r="B3577" s="49" t="s">
        <v>168</v>
      </c>
      <c r="C3577" s="24">
        <f t="shared" si="330"/>
        <v>30.406921776000001</v>
      </c>
      <c r="D3577" s="24">
        <f t="shared" si="331"/>
        <v>0</v>
      </c>
      <c r="E3577" s="18">
        <f>IF(G3577&gt;=0.3,(バックデータ一覧!$C$10*(バックデータ一覧!$C$12*計算過程!L3577+バックデータ一覧!$C$13*LN(計算過程!G3577)+バックデータ一覧!$C$14)^バックデータ一覧!$C$11+バックデータ一覧!$E$10*(計算過程!G3577/(バックデータ一覧!$E$12*計算過程!L3577+バックデータ一覧!$E$13*LN(計算過程!G3577)+バックデータ一覧!$E$14))^バックデータ一覧!$E$11)*計算過程!$W$11*10^-3,0)</f>
        <v>0</v>
      </c>
      <c r="F3577" s="18">
        <f>IF(G3577&lt;0.3,(バックデータ一覧!$C$10*(バックデータ一覧!$C$12*計算過程!L3577+バックデータ一覧!$C$13*LN(0.3)+バックデータ一覧!$C$14)^バックデータ一覧!$C$11+バックデータ一覧!$E$10*(0.3/(バックデータ一覧!$E$12*計算過程!L3577+バックデータ一覧!$E$13*LN(0.3)+バックデータ一覧!$E$14))^バックデータ一覧!$E$11)*計算過程!$W$11*計算過程!G3577/0.3*10^-3,0)</f>
        <v>0</v>
      </c>
      <c r="G3577" s="18">
        <f t="shared" si="332"/>
        <v>0</v>
      </c>
      <c r="H3577" s="18">
        <f t="shared" si="333"/>
        <v>0</v>
      </c>
      <c r="I3577" s="24">
        <v>0</v>
      </c>
      <c r="J3577" s="24">
        <v>0</v>
      </c>
      <c r="K3577" s="24">
        <v>0</v>
      </c>
      <c r="L3577" s="14">
        <f>貼り付けシート!C3577</f>
        <v>20</v>
      </c>
      <c r="M3577" s="14">
        <f>貼り付けシート!D3577</f>
        <v>14.3</v>
      </c>
      <c r="N3577" s="18">
        <f>貼り付けシート!E3577</f>
        <v>97.284848707363409</v>
      </c>
      <c r="O3577" s="18">
        <f>貼り付けシート!F3577</f>
        <v>0</v>
      </c>
      <c r="P3577" s="19">
        <f t="shared" si="334"/>
        <v>0</v>
      </c>
      <c r="Q3577" s="19">
        <f t="shared" si="335"/>
        <v>0</v>
      </c>
    </row>
    <row r="3578" spans="1:17">
      <c r="A3578" s="38">
        <v>41788</v>
      </c>
      <c r="B3578" s="49" t="s">
        <v>169</v>
      </c>
      <c r="C3578" s="24">
        <f t="shared" si="330"/>
        <v>30.406921776000001</v>
      </c>
      <c r="D3578" s="24">
        <f t="shared" si="331"/>
        <v>0</v>
      </c>
      <c r="E3578" s="18">
        <f>IF(G3578&gt;=0.3,(バックデータ一覧!$C$10*(バックデータ一覧!$C$12*計算過程!L3578+バックデータ一覧!$C$13*LN(計算過程!G3578)+バックデータ一覧!$C$14)^バックデータ一覧!$C$11+バックデータ一覧!$E$10*(計算過程!G3578/(バックデータ一覧!$E$12*計算過程!L3578+バックデータ一覧!$E$13*LN(計算過程!G3578)+バックデータ一覧!$E$14))^バックデータ一覧!$E$11)*計算過程!$W$11*10^-3,0)</f>
        <v>0</v>
      </c>
      <c r="F3578" s="18">
        <f>IF(G3578&lt;0.3,(バックデータ一覧!$C$10*(バックデータ一覧!$C$12*計算過程!L3578+バックデータ一覧!$C$13*LN(0.3)+バックデータ一覧!$C$14)^バックデータ一覧!$C$11+バックデータ一覧!$E$10*(0.3/(バックデータ一覧!$E$12*計算過程!L3578+バックデータ一覧!$E$13*LN(0.3)+バックデータ一覧!$E$14))^バックデータ一覧!$E$11)*計算過程!$W$11*計算過程!G3578/0.3*10^-3,0)</f>
        <v>0</v>
      </c>
      <c r="G3578" s="18">
        <f t="shared" si="332"/>
        <v>0</v>
      </c>
      <c r="H3578" s="18">
        <f t="shared" si="333"/>
        <v>0</v>
      </c>
      <c r="I3578" s="24">
        <v>0</v>
      </c>
      <c r="J3578" s="24">
        <v>0</v>
      </c>
      <c r="K3578" s="24">
        <v>0</v>
      </c>
      <c r="L3578" s="14">
        <f>貼り付けシート!C3578</f>
        <v>19.8</v>
      </c>
      <c r="M3578" s="14">
        <f>貼り付けシート!D3578</f>
        <v>14.3</v>
      </c>
      <c r="N3578" s="18">
        <f>貼り付けシート!E3578</f>
        <v>98.498562386116333</v>
      </c>
      <c r="O3578" s="18">
        <f>貼り付けシート!F3578</f>
        <v>0</v>
      </c>
      <c r="P3578" s="19">
        <f t="shared" si="334"/>
        <v>0</v>
      </c>
      <c r="Q3578" s="19">
        <f t="shared" si="335"/>
        <v>0</v>
      </c>
    </row>
    <row r="3579" spans="1:17">
      <c r="A3579" s="38">
        <v>41788</v>
      </c>
      <c r="B3579" s="49" t="s">
        <v>170</v>
      </c>
      <c r="C3579" s="24">
        <f t="shared" si="330"/>
        <v>30.406921776000001</v>
      </c>
      <c r="D3579" s="24">
        <f t="shared" si="331"/>
        <v>0</v>
      </c>
      <c r="E3579" s="18">
        <f>IF(G3579&gt;=0.3,(バックデータ一覧!$C$10*(バックデータ一覧!$C$12*計算過程!L3579+バックデータ一覧!$C$13*LN(計算過程!G3579)+バックデータ一覧!$C$14)^バックデータ一覧!$C$11+バックデータ一覧!$E$10*(計算過程!G3579/(バックデータ一覧!$E$12*計算過程!L3579+バックデータ一覧!$E$13*LN(計算過程!G3579)+バックデータ一覧!$E$14))^バックデータ一覧!$E$11)*計算過程!$W$11*10^-3,0)</f>
        <v>0</v>
      </c>
      <c r="F3579" s="18">
        <f>IF(G3579&lt;0.3,(バックデータ一覧!$C$10*(バックデータ一覧!$C$12*計算過程!L3579+バックデータ一覧!$C$13*LN(0.3)+バックデータ一覧!$C$14)^バックデータ一覧!$C$11+バックデータ一覧!$E$10*(0.3/(バックデータ一覧!$E$12*計算過程!L3579+バックデータ一覧!$E$13*LN(0.3)+バックデータ一覧!$E$14))^バックデータ一覧!$E$11)*計算過程!$W$11*計算過程!G3579/0.3*10^-3,0)</f>
        <v>0</v>
      </c>
      <c r="G3579" s="18">
        <f t="shared" si="332"/>
        <v>0</v>
      </c>
      <c r="H3579" s="18">
        <f t="shared" si="333"/>
        <v>0</v>
      </c>
      <c r="I3579" s="24">
        <v>0</v>
      </c>
      <c r="J3579" s="24">
        <v>0</v>
      </c>
      <c r="K3579" s="24">
        <v>0</v>
      </c>
      <c r="L3579" s="14">
        <f>貼り付けシート!C3579</f>
        <v>19.600000000000001</v>
      </c>
      <c r="M3579" s="14">
        <f>貼り付けシート!D3579</f>
        <v>14.4</v>
      </c>
      <c r="N3579" s="18">
        <f>貼り付けシート!E3579</f>
        <v>100.41095985758889</v>
      </c>
      <c r="O3579" s="18">
        <f>貼り付けシート!F3579</f>
        <v>0</v>
      </c>
      <c r="P3579" s="19">
        <f t="shared" si="334"/>
        <v>0</v>
      </c>
      <c r="Q3579" s="19">
        <f t="shared" si="335"/>
        <v>0</v>
      </c>
    </row>
    <row r="3580" spans="1:17">
      <c r="A3580" s="38">
        <v>41788</v>
      </c>
      <c r="B3580" s="49" t="s">
        <v>171</v>
      </c>
      <c r="C3580" s="24">
        <f t="shared" si="330"/>
        <v>30.406921776000001</v>
      </c>
      <c r="D3580" s="24">
        <f t="shared" si="331"/>
        <v>0</v>
      </c>
      <c r="E3580" s="18">
        <f>IF(G3580&gt;=0.3,(バックデータ一覧!$C$10*(バックデータ一覧!$C$12*計算過程!L3580+バックデータ一覧!$C$13*LN(計算過程!G3580)+バックデータ一覧!$C$14)^バックデータ一覧!$C$11+バックデータ一覧!$E$10*(計算過程!G3580/(バックデータ一覧!$E$12*計算過程!L3580+バックデータ一覧!$E$13*LN(計算過程!G3580)+バックデータ一覧!$E$14))^バックデータ一覧!$E$11)*計算過程!$W$11*10^-3,0)</f>
        <v>0</v>
      </c>
      <c r="F3580" s="18">
        <f>IF(G3580&lt;0.3,(バックデータ一覧!$C$10*(バックデータ一覧!$C$12*計算過程!L3580+バックデータ一覧!$C$13*LN(0.3)+バックデータ一覧!$C$14)^バックデータ一覧!$C$11+バックデータ一覧!$E$10*(0.3/(バックデータ一覧!$E$12*計算過程!L3580+バックデータ一覧!$E$13*LN(0.3)+バックデータ一覧!$E$14))^バックデータ一覧!$E$11)*計算過程!$W$11*計算過程!G3580/0.3*10^-3,0)</f>
        <v>0</v>
      </c>
      <c r="G3580" s="18">
        <f t="shared" si="332"/>
        <v>0</v>
      </c>
      <c r="H3580" s="18">
        <f t="shared" si="333"/>
        <v>0</v>
      </c>
      <c r="I3580" s="24">
        <v>0</v>
      </c>
      <c r="J3580" s="24">
        <v>0</v>
      </c>
      <c r="K3580" s="24">
        <v>0</v>
      </c>
      <c r="L3580" s="14">
        <f>貼り付けシート!C3580</f>
        <v>19.2</v>
      </c>
      <c r="M3580" s="14">
        <f>貼り付けシート!D3580</f>
        <v>14.2</v>
      </c>
      <c r="N3580" s="18">
        <f>貼り付けシート!E3580</f>
        <v>101.54407694169035</v>
      </c>
      <c r="O3580" s="18">
        <f>貼り付けシート!F3580</f>
        <v>0</v>
      </c>
      <c r="P3580" s="19">
        <f t="shared" si="334"/>
        <v>0</v>
      </c>
      <c r="Q3580" s="19">
        <f t="shared" si="335"/>
        <v>0</v>
      </c>
    </row>
    <row r="3581" spans="1:17">
      <c r="A3581" s="38">
        <v>41788</v>
      </c>
      <c r="B3581" s="49" t="s">
        <v>172</v>
      </c>
      <c r="C3581" s="24">
        <f t="shared" si="330"/>
        <v>30.406921776000001</v>
      </c>
      <c r="D3581" s="24">
        <f t="shared" si="331"/>
        <v>0</v>
      </c>
      <c r="E3581" s="18">
        <f>IF(G3581&gt;=0.3,(バックデータ一覧!$C$10*(バックデータ一覧!$C$12*計算過程!L3581+バックデータ一覧!$C$13*LN(計算過程!G3581)+バックデータ一覧!$C$14)^バックデータ一覧!$C$11+バックデータ一覧!$E$10*(計算過程!G3581/(バックデータ一覧!$E$12*計算過程!L3581+バックデータ一覧!$E$13*LN(計算過程!G3581)+バックデータ一覧!$E$14))^バックデータ一覧!$E$11)*計算過程!$W$11*10^-3,0)</f>
        <v>0</v>
      </c>
      <c r="F3581" s="18">
        <f>IF(G3581&lt;0.3,(バックデータ一覧!$C$10*(バックデータ一覧!$C$12*計算過程!L3581+バックデータ一覧!$C$13*LN(0.3)+バックデータ一覧!$C$14)^バックデータ一覧!$C$11+バックデータ一覧!$E$10*(0.3/(バックデータ一覧!$E$12*計算過程!L3581+バックデータ一覧!$E$13*LN(0.3)+バックデータ一覧!$E$14))^バックデータ一覧!$E$11)*計算過程!$W$11*計算過程!G3581/0.3*10^-3,0)</f>
        <v>0</v>
      </c>
      <c r="G3581" s="18">
        <f t="shared" si="332"/>
        <v>0</v>
      </c>
      <c r="H3581" s="18">
        <f t="shared" si="333"/>
        <v>0</v>
      </c>
      <c r="I3581" s="24">
        <v>0</v>
      </c>
      <c r="J3581" s="24">
        <v>0</v>
      </c>
      <c r="K3581" s="24">
        <v>0</v>
      </c>
      <c r="L3581" s="14">
        <f>貼り付けシート!C3581</f>
        <v>20.399999999999999</v>
      </c>
      <c r="M3581" s="14">
        <f>貼り付けシート!D3581</f>
        <v>14.5</v>
      </c>
      <c r="N3581" s="18">
        <f>貼り付けシート!E3581</f>
        <v>96.204692456797844</v>
      </c>
      <c r="O3581" s="18">
        <f>貼り付けシート!F3581</f>
        <v>0</v>
      </c>
      <c r="P3581" s="19">
        <f t="shared" si="334"/>
        <v>0</v>
      </c>
      <c r="Q3581" s="19">
        <f t="shared" si="335"/>
        <v>0</v>
      </c>
    </row>
    <row r="3582" spans="1:17">
      <c r="A3582" s="38">
        <v>41789</v>
      </c>
      <c r="B3582" s="49" t="s">
        <v>149</v>
      </c>
      <c r="C3582" s="24">
        <f t="shared" si="330"/>
        <v>30.406921776000001</v>
      </c>
      <c r="D3582" s="24">
        <f t="shared" si="331"/>
        <v>0</v>
      </c>
      <c r="E3582" s="18">
        <f>IF(G3582&gt;=0.3,(バックデータ一覧!$C$10*(バックデータ一覧!$C$12*計算過程!L3582+バックデータ一覧!$C$13*LN(計算過程!G3582)+バックデータ一覧!$C$14)^バックデータ一覧!$C$11+バックデータ一覧!$E$10*(計算過程!G3582/(バックデータ一覧!$E$12*計算過程!L3582+バックデータ一覧!$E$13*LN(計算過程!G3582)+バックデータ一覧!$E$14))^バックデータ一覧!$E$11)*計算過程!$W$11*10^-3,0)</f>
        <v>0</v>
      </c>
      <c r="F3582" s="18">
        <f>IF(G3582&lt;0.3,(バックデータ一覧!$C$10*(バックデータ一覧!$C$12*計算過程!L3582+バックデータ一覧!$C$13*LN(0.3)+バックデータ一覧!$C$14)^バックデータ一覧!$C$11+バックデータ一覧!$E$10*(0.3/(バックデータ一覧!$E$12*計算過程!L3582+バックデータ一覧!$E$13*LN(0.3)+バックデータ一覧!$E$14))^バックデータ一覧!$E$11)*計算過程!$W$11*計算過程!G3582/0.3*10^-3,0)</f>
        <v>0</v>
      </c>
      <c r="G3582" s="18">
        <f t="shared" si="332"/>
        <v>0</v>
      </c>
      <c r="H3582" s="18">
        <f t="shared" si="333"/>
        <v>0</v>
      </c>
      <c r="I3582" s="24">
        <v>0</v>
      </c>
      <c r="J3582" s="24">
        <v>0</v>
      </c>
      <c r="K3582" s="24">
        <v>0</v>
      </c>
      <c r="L3582" s="14">
        <f>貼り付けシート!C3582</f>
        <v>20.9</v>
      </c>
      <c r="M3582" s="14">
        <f>貼り付けシート!D3582</f>
        <v>14.2</v>
      </c>
      <c r="N3582" s="18">
        <f>貼り付けシート!E3582</f>
        <v>91.398142937194365</v>
      </c>
      <c r="O3582" s="18">
        <f>貼り付けシート!F3582</f>
        <v>0</v>
      </c>
      <c r="P3582" s="19">
        <f t="shared" si="334"/>
        <v>0</v>
      </c>
      <c r="Q3582" s="19">
        <f t="shared" si="335"/>
        <v>0</v>
      </c>
    </row>
    <row r="3583" spans="1:17">
      <c r="A3583" s="38">
        <v>41789</v>
      </c>
      <c r="B3583" s="49" t="s">
        <v>150</v>
      </c>
      <c r="C3583" s="24">
        <f t="shared" si="330"/>
        <v>30.406921776000001</v>
      </c>
      <c r="D3583" s="24">
        <f t="shared" si="331"/>
        <v>0</v>
      </c>
      <c r="E3583" s="18">
        <f>IF(G3583&gt;=0.3,(バックデータ一覧!$C$10*(バックデータ一覧!$C$12*計算過程!L3583+バックデータ一覧!$C$13*LN(計算過程!G3583)+バックデータ一覧!$C$14)^バックデータ一覧!$C$11+バックデータ一覧!$E$10*(計算過程!G3583/(バックデータ一覧!$E$12*計算過程!L3583+バックデータ一覧!$E$13*LN(計算過程!G3583)+バックデータ一覧!$E$14))^バックデータ一覧!$E$11)*計算過程!$W$11*10^-3,0)</f>
        <v>0</v>
      </c>
      <c r="F3583" s="18">
        <f>IF(G3583&lt;0.3,(バックデータ一覧!$C$10*(バックデータ一覧!$C$12*計算過程!L3583+バックデータ一覧!$C$13*LN(0.3)+バックデータ一覧!$C$14)^バックデータ一覧!$C$11+バックデータ一覧!$E$10*(0.3/(バックデータ一覧!$E$12*計算過程!L3583+バックデータ一覧!$E$13*LN(0.3)+バックデータ一覧!$E$14))^バックデータ一覧!$E$11)*計算過程!$W$11*計算過程!G3583/0.3*10^-3,0)</f>
        <v>0</v>
      </c>
      <c r="G3583" s="18">
        <f t="shared" si="332"/>
        <v>0</v>
      </c>
      <c r="H3583" s="18">
        <f t="shared" si="333"/>
        <v>0</v>
      </c>
      <c r="I3583" s="24">
        <v>0</v>
      </c>
      <c r="J3583" s="24">
        <v>0</v>
      </c>
      <c r="K3583" s="24">
        <v>0</v>
      </c>
      <c r="L3583" s="14">
        <f>貼り付けシート!C3583</f>
        <v>20.9</v>
      </c>
      <c r="M3583" s="14">
        <f>貼り付けシート!D3583</f>
        <v>13.8</v>
      </c>
      <c r="N3583" s="18">
        <f>貼り付けシート!E3583</f>
        <v>88.879428800543408</v>
      </c>
      <c r="O3583" s="18">
        <f>貼り付けシート!F3583</f>
        <v>0</v>
      </c>
      <c r="P3583" s="19">
        <f t="shared" si="334"/>
        <v>0</v>
      </c>
      <c r="Q3583" s="19">
        <f t="shared" si="335"/>
        <v>0</v>
      </c>
    </row>
    <row r="3584" spans="1:17">
      <c r="A3584" s="38">
        <v>41789</v>
      </c>
      <c r="B3584" s="49" t="s">
        <v>151</v>
      </c>
      <c r="C3584" s="24">
        <f t="shared" si="330"/>
        <v>30.406921776000001</v>
      </c>
      <c r="D3584" s="24">
        <f t="shared" si="331"/>
        <v>0</v>
      </c>
      <c r="E3584" s="18">
        <f>IF(G3584&gt;=0.3,(バックデータ一覧!$C$10*(バックデータ一覧!$C$12*計算過程!L3584+バックデータ一覧!$C$13*LN(計算過程!G3584)+バックデータ一覧!$C$14)^バックデータ一覧!$C$11+バックデータ一覧!$E$10*(計算過程!G3584/(バックデータ一覧!$E$12*計算過程!L3584+バックデータ一覧!$E$13*LN(計算過程!G3584)+バックデータ一覧!$E$14))^バックデータ一覧!$E$11)*計算過程!$W$11*10^-3,0)</f>
        <v>0</v>
      </c>
      <c r="F3584" s="18">
        <f>IF(G3584&lt;0.3,(バックデータ一覧!$C$10*(バックデータ一覧!$C$12*計算過程!L3584+バックデータ一覧!$C$13*LN(0.3)+バックデータ一覧!$C$14)^バックデータ一覧!$C$11+バックデータ一覧!$E$10*(0.3/(バックデータ一覧!$E$12*計算過程!L3584+バックデータ一覧!$E$13*LN(0.3)+バックデータ一覧!$E$14))^バックデータ一覧!$E$11)*計算過程!$W$11*計算過程!G3584/0.3*10^-3,0)</f>
        <v>0</v>
      </c>
      <c r="G3584" s="18">
        <f t="shared" si="332"/>
        <v>0</v>
      </c>
      <c r="H3584" s="18">
        <f t="shared" si="333"/>
        <v>0</v>
      </c>
      <c r="I3584" s="24">
        <v>0</v>
      </c>
      <c r="J3584" s="24">
        <v>0</v>
      </c>
      <c r="K3584" s="24">
        <v>0</v>
      </c>
      <c r="L3584" s="14">
        <f>貼り付けシート!C3584</f>
        <v>20.6</v>
      </c>
      <c r="M3584" s="14">
        <f>貼り付けシート!D3584</f>
        <v>13.6</v>
      </c>
      <c r="N3584" s="18">
        <f>貼り付けシート!E3584</f>
        <v>89.252809828307491</v>
      </c>
      <c r="O3584" s="18">
        <f>貼り付けシート!F3584</f>
        <v>0</v>
      </c>
      <c r="P3584" s="19">
        <f t="shared" si="334"/>
        <v>0</v>
      </c>
      <c r="Q3584" s="19">
        <f t="shared" si="335"/>
        <v>0</v>
      </c>
    </row>
    <row r="3585" spans="1:17">
      <c r="A3585" s="38">
        <v>41789</v>
      </c>
      <c r="B3585" s="49" t="s">
        <v>152</v>
      </c>
      <c r="C3585" s="24">
        <f t="shared" si="330"/>
        <v>30.406921776000001</v>
      </c>
      <c r="D3585" s="24">
        <f t="shared" si="331"/>
        <v>0</v>
      </c>
      <c r="E3585" s="18">
        <f>IF(G3585&gt;=0.3,(バックデータ一覧!$C$10*(バックデータ一覧!$C$12*計算過程!L3585+バックデータ一覧!$C$13*LN(計算過程!G3585)+バックデータ一覧!$C$14)^バックデータ一覧!$C$11+バックデータ一覧!$E$10*(計算過程!G3585/(バックデータ一覧!$E$12*計算過程!L3585+バックデータ一覧!$E$13*LN(計算過程!G3585)+バックデータ一覧!$E$14))^バックデータ一覧!$E$11)*計算過程!$W$11*10^-3,0)</f>
        <v>0</v>
      </c>
      <c r="F3585" s="18">
        <f>IF(G3585&lt;0.3,(バックデータ一覧!$C$10*(バックデータ一覧!$C$12*計算過程!L3585+バックデータ一覧!$C$13*LN(0.3)+バックデータ一覧!$C$14)^バックデータ一覧!$C$11+バックデータ一覧!$E$10*(0.3/(バックデータ一覧!$E$12*計算過程!L3585+バックデータ一覧!$E$13*LN(0.3)+バックデータ一覧!$E$14))^バックデータ一覧!$E$11)*計算過程!$W$11*計算過程!G3585/0.3*10^-3,0)</f>
        <v>0</v>
      </c>
      <c r="G3585" s="18">
        <f t="shared" si="332"/>
        <v>0</v>
      </c>
      <c r="H3585" s="18">
        <f t="shared" si="333"/>
        <v>0</v>
      </c>
      <c r="I3585" s="24">
        <v>0</v>
      </c>
      <c r="J3585" s="24">
        <v>0</v>
      </c>
      <c r="K3585" s="24">
        <v>0</v>
      </c>
      <c r="L3585" s="14">
        <f>貼り付けシート!C3585</f>
        <v>20.100000000000001</v>
      </c>
      <c r="M3585" s="14">
        <f>貼り付けシート!D3585</f>
        <v>13.3</v>
      </c>
      <c r="N3585" s="18">
        <f>貼り付けシート!E3585</f>
        <v>90.064710534641094</v>
      </c>
      <c r="O3585" s="18">
        <f>貼り付けシート!F3585</f>
        <v>0</v>
      </c>
      <c r="P3585" s="19">
        <f t="shared" si="334"/>
        <v>0</v>
      </c>
      <c r="Q3585" s="19">
        <f t="shared" si="335"/>
        <v>0</v>
      </c>
    </row>
    <row r="3586" spans="1:17">
      <c r="A3586" s="38">
        <v>41789</v>
      </c>
      <c r="B3586" s="49" t="s">
        <v>153</v>
      </c>
      <c r="C3586" s="24">
        <f t="shared" si="330"/>
        <v>30.406921776000001</v>
      </c>
      <c r="D3586" s="24">
        <f t="shared" si="331"/>
        <v>0</v>
      </c>
      <c r="E3586" s="18">
        <f>IF(G3586&gt;=0.3,(バックデータ一覧!$C$10*(バックデータ一覧!$C$12*計算過程!L3586+バックデータ一覧!$C$13*LN(計算過程!G3586)+バックデータ一覧!$C$14)^バックデータ一覧!$C$11+バックデータ一覧!$E$10*(計算過程!G3586/(バックデータ一覧!$E$12*計算過程!L3586+バックデータ一覧!$E$13*LN(計算過程!G3586)+バックデータ一覧!$E$14))^バックデータ一覧!$E$11)*計算過程!$W$11*10^-3,0)</f>
        <v>0</v>
      </c>
      <c r="F3586" s="18">
        <f>IF(G3586&lt;0.3,(バックデータ一覧!$C$10*(バックデータ一覧!$C$12*計算過程!L3586+バックデータ一覧!$C$13*LN(0.3)+バックデータ一覧!$C$14)^バックデータ一覧!$C$11+バックデータ一覧!$E$10*(0.3/(バックデータ一覧!$E$12*計算過程!L3586+バックデータ一覧!$E$13*LN(0.3)+バックデータ一覧!$E$14))^バックデータ一覧!$E$11)*計算過程!$W$11*計算過程!G3586/0.3*10^-3,0)</f>
        <v>0</v>
      </c>
      <c r="G3586" s="18">
        <f t="shared" si="332"/>
        <v>0</v>
      </c>
      <c r="H3586" s="18">
        <f t="shared" si="333"/>
        <v>0</v>
      </c>
      <c r="I3586" s="24">
        <v>0</v>
      </c>
      <c r="J3586" s="24">
        <v>0</v>
      </c>
      <c r="K3586" s="24">
        <v>0</v>
      </c>
      <c r="L3586" s="14">
        <f>貼り付けシート!C3586</f>
        <v>19.600000000000001</v>
      </c>
      <c r="M3586" s="14">
        <f>貼り付けシート!D3586</f>
        <v>13.1</v>
      </c>
      <c r="N3586" s="18">
        <f>貼り付けシート!E3586</f>
        <v>91.53305981769509</v>
      </c>
      <c r="O3586" s="18">
        <f>貼り付けシート!F3586</f>
        <v>0</v>
      </c>
      <c r="P3586" s="19">
        <f t="shared" si="334"/>
        <v>0</v>
      </c>
      <c r="Q3586" s="19">
        <f t="shared" si="335"/>
        <v>0</v>
      </c>
    </row>
    <row r="3587" spans="1:17">
      <c r="A3587" s="38">
        <v>41789</v>
      </c>
      <c r="B3587" s="49" t="s">
        <v>154</v>
      </c>
      <c r="C3587" s="24">
        <f t="shared" si="330"/>
        <v>30.406921776000001</v>
      </c>
      <c r="D3587" s="24">
        <f t="shared" si="331"/>
        <v>0</v>
      </c>
      <c r="E3587" s="18">
        <f>IF(G3587&gt;=0.3,(バックデータ一覧!$C$10*(バックデータ一覧!$C$12*計算過程!L3587+バックデータ一覧!$C$13*LN(計算過程!G3587)+バックデータ一覧!$C$14)^バックデータ一覧!$C$11+バックデータ一覧!$E$10*(計算過程!G3587/(バックデータ一覧!$E$12*計算過程!L3587+バックデータ一覧!$E$13*LN(計算過程!G3587)+バックデータ一覧!$E$14))^バックデータ一覧!$E$11)*計算過程!$W$11*10^-3,0)</f>
        <v>0</v>
      </c>
      <c r="F3587" s="18">
        <f>IF(G3587&lt;0.3,(バックデータ一覧!$C$10*(バックデータ一覧!$C$12*計算過程!L3587+バックデータ一覧!$C$13*LN(0.3)+バックデータ一覧!$C$14)^バックデータ一覧!$C$11+バックデータ一覧!$E$10*(0.3/(バックデータ一覧!$E$12*計算過程!L3587+バックデータ一覧!$E$13*LN(0.3)+バックデータ一覧!$E$14))^バックデータ一覧!$E$11)*計算過程!$W$11*計算過程!G3587/0.3*10^-3,0)</f>
        <v>0</v>
      </c>
      <c r="G3587" s="18">
        <f t="shared" si="332"/>
        <v>0</v>
      </c>
      <c r="H3587" s="18">
        <f t="shared" si="333"/>
        <v>0</v>
      </c>
      <c r="I3587" s="24">
        <v>0</v>
      </c>
      <c r="J3587" s="24">
        <v>0</v>
      </c>
      <c r="K3587" s="24">
        <v>0</v>
      </c>
      <c r="L3587" s="14">
        <f>貼り付けシート!C3587</f>
        <v>19.3</v>
      </c>
      <c r="M3587" s="14">
        <f>貼り付けシート!D3587</f>
        <v>12.8</v>
      </c>
      <c r="N3587" s="18">
        <f>貼り付けシート!E3587</f>
        <v>91.164771503770282</v>
      </c>
      <c r="O3587" s="18">
        <f>貼り付けシート!F3587</f>
        <v>0</v>
      </c>
      <c r="P3587" s="19">
        <f t="shared" si="334"/>
        <v>0</v>
      </c>
      <c r="Q3587" s="19">
        <f t="shared" si="335"/>
        <v>0</v>
      </c>
    </row>
    <row r="3588" spans="1:17">
      <c r="A3588" s="38">
        <v>41789</v>
      </c>
      <c r="B3588" s="49" t="s">
        <v>155</v>
      </c>
      <c r="C3588" s="24">
        <f t="shared" si="330"/>
        <v>30.406921776000001</v>
      </c>
      <c r="D3588" s="24">
        <f t="shared" si="331"/>
        <v>0</v>
      </c>
      <c r="E3588" s="18">
        <f>IF(G3588&gt;=0.3,(バックデータ一覧!$C$10*(バックデータ一覧!$C$12*計算過程!L3588+バックデータ一覧!$C$13*LN(計算過程!G3588)+バックデータ一覧!$C$14)^バックデータ一覧!$C$11+バックデータ一覧!$E$10*(計算過程!G3588/(バックデータ一覧!$E$12*計算過程!L3588+バックデータ一覧!$E$13*LN(計算過程!G3588)+バックデータ一覧!$E$14))^バックデータ一覧!$E$11)*計算過程!$W$11*10^-3,0)</f>
        <v>0</v>
      </c>
      <c r="F3588" s="18">
        <f>IF(G3588&lt;0.3,(バックデータ一覧!$C$10*(バックデータ一覧!$C$12*計算過程!L3588+バックデータ一覧!$C$13*LN(0.3)+バックデータ一覧!$C$14)^バックデータ一覧!$C$11+バックデータ一覧!$E$10*(0.3/(バックデータ一覧!$E$12*計算過程!L3588+バックデータ一覧!$E$13*LN(0.3)+バックデータ一覧!$E$14))^バックデータ一覧!$E$11)*計算過程!$W$11*計算過程!G3588/0.3*10^-3,0)</f>
        <v>0</v>
      </c>
      <c r="G3588" s="18">
        <f t="shared" si="332"/>
        <v>0</v>
      </c>
      <c r="H3588" s="18">
        <f t="shared" si="333"/>
        <v>0</v>
      </c>
      <c r="I3588" s="24">
        <v>0</v>
      </c>
      <c r="J3588" s="24">
        <v>0</v>
      </c>
      <c r="K3588" s="24">
        <v>0</v>
      </c>
      <c r="L3588" s="14">
        <f>貼り付けシート!C3588</f>
        <v>21.6</v>
      </c>
      <c r="M3588" s="14">
        <f>貼り付けシート!D3588</f>
        <v>13.2</v>
      </c>
      <c r="N3588" s="18">
        <f>貼り付けシート!E3588</f>
        <v>81.51828112313423</v>
      </c>
      <c r="O3588" s="18">
        <f>貼り付けシート!F3588</f>
        <v>0</v>
      </c>
      <c r="P3588" s="19">
        <f t="shared" si="334"/>
        <v>0</v>
      </c>
      <c r="Q3588" s="19">
        <f t="shared" si="335"/>
        <v>0</v>
      </c>
    </row>
    <row r="3589" spans="1:17">
      <c r="A3589" s="38">
        <v>41789</v>
      </c>
      <c r="B3589" s="49" t="s">
        <v>156</v>
      </c>
      <c r="C3589" s="24">
        <f t="shared" si="330"/>
        <v>30.406921776000001</v>
      </c>
      <c r="D3589" s="24">
        <f t="shared" si="331"/>
        <v>0</v>
      </c>
      <c r="E3589" s="18">
        <f>IF(G3589&gt;=0.3,(バックデータ一覧!$C$10*(バックデータ一覧!$C$12*計算過程!L3589+バックデータ一覧!$C$13*LN(計算過程!G3589)+バックデータ一覧!$C$14)^バックデータ一覧!$C$11+バックデータ一覧!$E$10*(計算過程!G3589/(バックデータ一覧!$E$12*計算過程!L3589+バックデータ一覧!$E$13*LN(計算過程!G3589)+バックデータ一覧!$E$14))^バックデータ一覧!$E$11)*計算過程!$W$11*10^-3,0)</f>
        <v>0</v>
      </c>
      <c r="F3589" s="18">
        <f>IF(G3589&lt;0.3,(バックデータ一覧!$C$10*(バックデータ一覧!$C$12*計算過程!L3589+バックデータ一覧!$C$13*LN(0.3)+バックデータ一覧!$C$14)^バックデータ一覧!$C$11+バックデータ一覧!$E$10*(0.3/(バックデータ一覧!$E$12*計算過程!L3589+バックデータ一覧!$E$13*LN(0.3)+バックデータ一覧!$E$14))^バックデータ一覧!$E$11)*計算過程!$W$11*計算過程!G3589/0.3*10^-3,0)</f>
        <v>0</v>
      </c>
      <c r="G3589" s="18">
        <f t="shared" si="332"/>
        <v>0</v>
      </c>
      <c r="H3589" s="18">
        <f t="shared" si="333"/>
        <v>0</v>
      </c>
      <c r="I3589" s="24">
        <v>0</v>
      </c>
      <c r="J3589" s="24">
        <v>0</v>
      </c>
      <c r="K3589" s="24">
        <v>0</v>
      </c>
      <c r="L3589" s="14">
        <f>貼り付けシート!C3589</f>
        <v>22.9</v>
      </c>
      <c r="M3589" s="14">
        <f>貼り付けシート!D3589</f>
        <v>13.6</v>
      </c>
      <c r="N3589" s="18">
        <f>貼り付けシート!E3589</f>
        <v>77.548600648571281</v>
      </c>
      <c r="O3589" s="18">
        <f>貼り付けシート!F3589</f>
        <v>0</v>
      </c>
      <c r="P3589" s="19">
        <f t="shared" si="334"/>
        <v>0</v>
      </c>
      <c r="Q3589" s="19">
        <f t="shared" si="335"/>
        <v>0</v>
      </c>
    </row>
    <row r="3590" spans="1:17">
      <c r="A3590" s="38">
        <v>41789</v>
      </c>
      <c r="B3590" s="49" t="s">
        <v>157</v>
      </c>
      <c r="C3590" s="24">
        <f t="shared" si="330"/>
        <v>30.406921776000001</v>
      </c>
      <c r="D3590" s="24">
        <f t="shared" si="331"/>
        <v>0</v>
      </c>
      <c r="E3590" s="18">
        <f>IF(G3590&gt;=0.3,(バックデータ一覧!$C$10*(バックデータ一覧!$C$12*計算過程!L3590+バックデータ一覧!$C$13*LN(計算過程!G3590)+バックデータ一覧!$C$14)^バックデータ一覧!$C$11+バックデータ一覧!$E$10*(計算過程!G3590/(バックデータ一覧!$E$12*計算過程!L3590+バックデータ一覧!$E$13*LN(計算過程!G3590)+バックデータ一覧!$E$14))^バックデータ一覧!$E$11)*計算過程!$W$11*10^-3,0)</f>
        <v>0</v>
      </c>
      <c r="F3590" s="18">
        <f>IF(G3590&lt;0.3,(バックデータ一覧!$C$10*(バックデータ一覧!$C$12*計算過程!L3590+バックデータ一覧!$C$13*LN(0.3)+バックデータ一覧!$C$14)^バックデータ一覧!$C$11+バックデータ一覧!$E$10*(0.3/(バックデータ一覧!$E$12*計算過程!L3590+バックデータ一覧!$E$13*LN(0.3)+バックデータ一覧!$E$14))^バックデータ一覧!$E$11)*計算過程!$W$11*計算過程!G3590/0.3*10^-3,0)</f>
        <v>0</v>
      </c>
      <c r="G3590" s="18">
        <f t="shared" si="332"/>
        <v>0</v>
      </c>
      <c r="H3590" s="18">
        <f t="shared" si="333"/>
        <v>0</v>
      </c>
      <c r="I3590" s="24">
        <v>0</v>
      </c>
      <c r="J3590" s="24">
        <v>0</v>
      </c>
      <c r="K3590" s="24">
        <v>0</v>
      </c>
      <c r="L3590" s="14">
        <f>貼り付けシート!C3590</f>
        <v>23.1</v>
      </c>
      <c r="M3590" s="14">
        <f>貼り付けシート!D3590</f>
        <v>14</v>
      </c>
      <c r="N3590" s="18">
        <f>貼り付けシート!E3590</f>
        <v>78.819218911388546</v>
      </c>
      <c r="O3590" s="18">
        <f>貼り付けシート!F3590</f>
        <v>0</v>
      </c>
      <c r="P3590" s="19">
        <f t="shared" si="334"/>
        <v>0</v>
      </c>
      <c r="Q3590" s="19">
        <f t="shared" si="335"/>
        <v>0</v>
      </c>
    </row>
    <row r="3591" spans="1:17">
      <c r="A3591" s="38">
        <v>41789</v>
      </c>
      <c r="B3591" s="49" t="s">
        <v>158</v>
      </c>
      <c r="C3591" s="24">
        <f t="shared" ref="C3591:C3654" si="336">$W$6*IF(AND(L3591&lt;5,N3591&gt;=80),$W$4,$W$5)*3600*10^-6</f>
        <v>30.406921776000001</v>
      </c>
      <c r="D3591" s="24">
        <f t="shared" ref="D3591:D3654" si="337">IF(G3591&gt;=0.3,E3591,F3591)</f>
        <v>0</v>
      </c>
      <c r="E3591" s="18">
        <f>IF(G3591&gt;=0.3,(バックデータ一覧!$C$10*(バックデータ一覧!$C$12*計算過程!L3591+バックデータ一覧!$C$13*LN(計算過程!G3591)+バックデータ一覧!$C$14)^バックデータ一覧!$C$11+バックデータ一覧!$E$10*(計算過程!G3591/(バックデータ一覧!$E$12*計算過程!L3591+バックデータ一覧!$E$13*LN(計算過程!G3591)+バックデータ一覧!$E$14))^バックデータ一覧!$E$11)*計算過程!$W$11*10^-3,0)</f>
        <v>0</v>
      </c>
      <c r="F3591" s="18">
        <f>IF(G3591&lt;0.3,(バックデータ一覧!$C$10*(バックデータ一覧!$C$12*計算過程!L3591+バックデータ一覧!$C$13*LN(0.3)+バックデータ一覧!$C$14)^バックデータ一覧!$C$11+バックデータ一覧!$E$10*(0.3/(バックデータ一覧!$E$12*計算過程!L3591+バックデータ一覧!$E$13*LN(0.3)+バックデータ一覧!$E$14))^バックデータ一覧!$E$11)*計算過程!$W$11*計算過程!G3591/0.3*10^-3,0)</f>
        <v>0</v>
      </c>
      <c r="G3591" s="18">
        <f t="shared" ref="G3591:G3654" si="338">H3591/($W$6*3600*10^-6)</f>
        <v>0</v>
      </c>
      <c r="H3591" s="18">
        <f t="shared" ref="H3591:H3654" si="339">IF(AND(L3591&lt;5,N3591&gt;=80),P3591/$W$4,P3591/$W$5)</f>
        <v>0</v>
      </c>
      <c r="I3591" s="24">
        <v>0</v>
      </c>
      <c r="J3591" s="24">
        <v>0</v>
      </c>
      <c r="K3591" s="24">
        <v>0</v>
      </c>
      <c r="L3591" s="14">
        <f>貼り付けシート!C3591</f>
        <v>23.2</v>
      </c>
      <c r="M3591" s="14">
        <f>貼り付けシート!D3591</f>
        <v>14.3</v>
      </c>
      <c r="N3591" s="18">
        <f>貼り付けシート!E3591</f>
        <v>79.985169596932494</v>
      </c>
      <c r="O3591" s="18">
        <f>貼り付けシート!F3591</f>
        <v>0</v>
      </c>
      <c r="P3591" s="19">
        <f t="shared" ref="P3591:P3654" si="340">IF(O3591&gt;C3591,C3591,O3591)</f>
        <v>0</v>
      </c>
      <c r="Q3591" s="19">
        <f t="shared" ref="Q3591:Q3654" si="341">IF(O3591&gt;C3591,O3591-C3591,0)</f>
        <v>0</v>
      </c>
    </row>
    <row r="3592" spans="1:17">
      <c r="A3592" s="38">
        <v>41789</v>
      </c>
      <c r="B3592" s="49" t="s">
        <v>159</v>
      </c>
      <c r="C3592" s="24">
        <f t="shared" si="336"/>
        <v>30.406921776000001</v>
      </c>
      <c r="D3592" s="24">
        <f t="shared" si="337"/>
        <v>0</v>
      </c>
      <c r="E3592" s="18">
        <f>IF(G3592&gt;=0.3,(バックデータ一覧!$C$10*(バックデータ一覧!$C$12*計算過程!L3592+バックデータ一覧!$C$13*LN(計算過程!G3592)+バックデータ一覧!$C$14)^バックデータ一覧!$C$11+バックデータ一覧!$E$10*(計算過程!G3592/(バックデータ一覧!$E$12*計算過程!L3592+バックデータ一覧!$E$13*LN(計算過程!G3592)+バックデータ一覧!$E$14))^バックデータ一覧!$E$11)*計算過程!$W$11*10^-3,0)</f>
        <v>0</v>
      </c>
      <c r="F3592" s="18">
        <f>IF(G3592&lt;0.3,(バックデータ一覧!$C$10*(バックデータ一覧!$C$12*計算過程!L3592+バックデータ一覧!$C$13*LN(0.3)+バックデータ一覧!$C$14)^バックデータ一覧!$C$11+バックデータ一覧!$E$10*(0.3/(バックデータ一覧!$E$12*計算過程!L3592+バックデータ一覧!$E$13*LN(0.3)+バックデータ一覧!$E$14))^バックデータ一覧!$E$11)*計算過程!$W$11*計算過程!G3592/0.3*10^-3,0)</f>
        <v>0</v>
      </c>
      <c r="G3592" s="18">
        <f t="shared" si="338"/>
        <v>0</v>
      </c>
      <c r="H3592" s="18">
        <f t="shared" si="339"/>
        <v>0</v>
      </c>
      <c r="I3592" s="24">
        <v>0</v>
      </c>
      <c r="J3592" s="24">
        <v>0</v>
      </c>
      <c r="K3592" s="24">
        <v>0</v>
      </c>
      <c r="L3592" s="14">
        <f>貼り付けシート!C3592</f>
        <v>22.9</v>
      </c>
      <c r="M3592" s="14">
        <f>貼り付けシート!D3592</f>
        <v>14.6</v>
      </c>
      <c r="N3592" s="18">
        <f>貼り付けシート!E3592</f>
        <v>83.119929676334991</v>
      </c>
      <c r="O3592" s="18">
        <f>貼り付けシート!F3592</f>
        <v>0</v>
      </c>
      <c r="P3592" s="19">
        <f t="shared" si="340"/>
        <v>0</v>
      </c>
      <c r="Q3592" s="19">
        <f t="shared" si="341"/>
        <v>0</v>
      </c>
    </row>
    <row r="3593" spans="1:17">
      <c r="A3593" s="38">
        <v>41789</v>
      </c>
      <c r="B3593" s="49" t="s">
        <v>160</v>
      </c>
      <c r="C3593" s="24">
        <f t="shared" si="336"/>
        <v>30.406921776000001</v>
      </c>
      <c r="D3593" s="24">
        <f t="shared" si="337"/>
        <v>0</v>
      </c>
      <c r="E3593" s="18">
        <f>IF(G3593&gt;=0.3,(バックデータ一覧!$C$10*(バックデータ一覧!$C$12*計算過程!L3593+バックデータ一覧!$C$13*LN(計算過程!G3593)+バックデータ一覧!$C$14)^バックデータ一覧!$C$11+バックデータ一覧!$E$10*(計算過程!G3593/(バックデータ一覧!$E$12*計算過程!L3593+バックデータ一覧!$E$13*LN(計算過程!G3593)+バックデータ一覧!$E$14))^バックデータ一覧!$E$11)*計算過程!$W$11*10^-3,0)</f>
        <v>0</v>
      </c>
      <c r="F3593" s="18">
        <f>IF(G3593&lt;0.3,(バックデータ一覧!$C$10*(バックデータ一覧!$C$12*計算過程!L3593+バックデータ一覧!$C$13*LN(0.3)+バックデータ一覧!$C$14)^バックデータ一覧!$C$11+バックデータ一覧!$E$10*(0.3/(バックデータ一覧!$E$12*計算過程!L3593+バックデータ一覧!$E$13*LN(0.3)+バックデータ一覧!$E$14))^バックデータ一覧!$E$11)*計算過程!$W$11*計算過程!G3593/0.3*10^-3,0)</f>
        <v>0</v>
      </c>
      <c r="G3593" s="18">
        <f t="shared" si="338"/>
        <v>0</v>
      </c>
      <c r="H3593" s="18">
        <f t="shared" si="339"/>
        <v>0</v>
      </c>
      <c r="I3593" s="24">
        <v>0</v>
      </c>
      <c r="J3593" s="24">
        <v>0</v>
      </c>
      <c r="K3593" s="24">
        <v>0</v>
      </c>
      <c r="L3593" s="14">
        <f>貼り付けシート!C3593</f>
        <v>22.6</v>
      </c>
      <c r="M3593" s="14">
        <f>貼り付けシート!D3593</f>
        <v>14.9</v>
      </c>
      <c r="N3593" s="18">
        <f>貼り付けシート!E3593</f>
        <v>86.344702647428591</v>
      </c>
      <c r="O3593" s="18">
        <f>貼り付けシート!F3593</f>
        <v>0</v>
      </c>
      <c r="P3593" s="19">
        <f t="shared" si="340"/>
        <v>0</v>
      </c>
      <c r="Q3593" s="19">
        <f t="shared" si="341"/>
        <v>0</v>
      </c>
    </row>
    <row r="3594" spans="1:17">
      <c r="A3594" s="38">
        <v>41789</v>
      </c>
      <c r="B3594" s="49" t="s">
        <v>161</v>
      </c>
      <c r="C3594" s="24">
        <f t="shared" si="336"/>
        <v>30.406921776000001</v>
      </c>
      <c r="D3594" s="24">
        <f t="shared" si="337"/>
        <v>0</v>
      </c>
      <c r="E3594" s="18">
        <f>IF(G3594&gt;=0.3,(バックデータ一覧!$C$10*(バックデータ一覧!$C$12*計算過程!L3594+バックデータ一覧!$C$13*LN(計算過程!G3594)+バックデータ一覧!$C$14)^バックデータ一覧!$C$11+バックデータ一覧!$E$10*(計算過程!G3594/(バックデータ一覧!$E$12*計算過程!L3594+バックデータ一覧!$E$13*LN(計算過程!G3594)+バックデータ一覧!$E$14))^バックデータ一覧!$E$11)*計算過程!$W$11*10^-3,0)</f>
        <v>0</v>
      </c>
      <c r="F3594" s="18">
        <f>IF(G3594&lt;0.3,(バックデータ一覧!$C$10*(バックデータ一覧!$C$12*計算過程!L3594+バックデータ一覧!$C$13*LN(0.3)+バックデータ一覧!$C$14)^バックデータ一覧!$C$11+バックデータ一覧!$E$10*(0.3/(バックデータ一覧!$E$12*計算過程!L3594+バックデータ一覧!$E$13*LN(0.3)+バックデータ一覧!$E$14))^バックデータ一覧!$E$11)*計算過程!$W$11*計算過程!G3594/0.3*10^-3,0)</f>
        <v>0</v>
      </c>
      <c r="G3594" s="18">
        <f t="shared" si="338"/>
        <v>0</v>
      </c>
      <c r="H3594" s="18">
        <f t="shared" si="339"/>
        <v>0</v>
      </c>
      <c r="I3594" s="24">
        <v>0</v>
      </c>
      <c r="J3594" s="24">
        <v>0</v>
      </c>
      <c r="K3594" s="24">
        <v>0</v>
      </c>
      <c r="L3594" s="14">
        <f>貼り付けシート!C3594</f>
        <v>23.9</v>
      </c>
      <c r="M3594" s="14">
        <f>貼り付けシート!D3594</f>
        <v>14.1</v>
      </c>
      <c r="N3594" s="18">
        <f>貼り付けシート!E3594</f>
        <v>75.631769614954564</v>
      </c>
      <c r="O3594" s="18">
        <f>貼り付けシート!F3594</f>
        <v>0</v>
      </c>
      <c r="P3594" s="19">
        <f t="shared" si="340"/>
        <v>0</v>
      </c>
      <c r="Q3594" s="19">
        <f t="shared" si="341"/>
        <v>0</v>
      </c>
    </row>
    <row r="3595" spans="1:17">
      <c r="A3595" s="38">
        <v>41789</v>
      </c>
      <c r="B3595" s="49" t="s">
        <v>162</v>
      </c>
      <c r="C3595" s="24">
        <f t="shared" si="336"/>
        <v>30.406921776000001</v>
      </c>
      <c r="D3595" s="24">
        <f t="shared" si="337"/>
        <v>0</v>
      </c>
      <c r="E3595" s="18">
        <f>IF(G3595&gt;=0.3,(バックデータ一覧!$C$10*(バックデータ一覧!$C$12*計算過程!L3595+バックデータ一覧!$C$13*LN(計算過程!G3595)+バックデータ一覧!$C$14)^バックデータ一覧!$C$11+バックデータ一覧!$E$10*(計算過程!G3595/(バックデータ一覧!$E$12*計算過程!L3595+バックデータ一覧!$E$13*LN(計算過程!G3595)+バックデータ一覧!$E$14))^バックデータ一覧!$E$11)*計算過程!$W$11*10^-3,0)</f>
        <v>0</v>
      </c>
      <c r="F3595" s="18">
        <f>IF(G3595&lt;0.3,(バックデータ一覧!$C$10*(バックデータ一覧!$C$12*計算過程!L3595+バックデータ一覧!$C$13*LN(0.3)+バックデータ一覧!$C$14)^バックデータ一覧!$C$11+バックデータ一覧!$E$10*(0.3/(バックデータ一覧!$E$12*計算過程!L3595+バックデータ一覧!$E$13*LN(0.3)+バックデータ一覧!$E$14))^バックデータ一覧!$E$11)*計算過程!$W$11*計算過程!G3595/0.3*10^-3,0)</f>
        <v>0</v>
      </c>
      <c r="G3595" s="18">
        <f t="shared" si="338"/>
        <v>0</v>
      </c>
      <c r="H3595" s="18">
        <f t="shared" si="339"/>
        <v>0</v>
      </c>
      <c r="I3595" s="24">
        <v>0</v>
      </c>
      <c r="J3595" s="24">
        <v>0</v>
      </c>
      <c r="K3595" s="24">
        <v>0</v>
      </c>
      <c r="L3595" s="14">
        <f>貼り付けシート!C3595</f>
        <v>24.3</v>
      </c>
      <c r="M3595" s="14">
        <f>貼り付けシート!D3595</f>
        <v>13.2</v>
      </c>
      <c r="N3595" s="18">
        <f>貼り付けシート!E3595</f>
        <v>69.222390586471803</v>
      </c>
      <c r="O3595" s="18">
        <f>貼り付けシート!F3595</f>
        <v>0</v>
      </c>
      <c r="P3595" s="19">
        <f t="shared" si="340"/>
        <v>0</v>
      </c>
      <c r="Q3595" s="19">
        <f t="shared" si="341"/>
        <v>0</v>
      </c>
    </row>
    <row r="3596" spans="1:17">
      <c r="A3596" s="38">
        <v>41789</v>
      </c>
      <c r="B3596" s="49" t="s">
        <v>163</v>
      </c>
      <c r="C3596" s="24">
        <f t="shared" si="336"/>
        <v>30.406921776000001</v>
      </c>
      <c r="D3596" s="24">
        <f t="shared" si="337"/>
        <v>0</v>
      </c>
      <c r="E3596" s="18">
        <f>IF(G3596&gt;=0.3,(バックデータ一覧!$C$10*(バックデータ一覧!$C$12*計算過程!L3596+バックデータ一覧!$C$13*LN(計算過程!G3596)+バックデータ一覧!$C$14)^バックデータ一覧!$C$11+バックデータ一覧!$E$10*(計算過程!G3596/(バックデータ一覧!$E$12*計算過程!L3596+バックデータ一覧!$E$13*LN(計算過程!G3596)+バックデータ一覧!$E$14))^バックデータ一覧!$E$11)*計算過程!$W$11*10^-3,0)</f>
        <v>0</v>
      </c>
      <c r="F3596" s="18">
        <f>IF(G3596&lt;0.3,(バックデータ一覧!$C$10*(バックデータ一覧!$C$12*計算過程!L3596+バックデータ一覧!$C$13*LN(0.3)+バックデータ一覧!$C$14)^バックデータ一覧!$C$11+バックデータ一覧!$E$10*(0.3/(バックデータ一覧!$E$12*計算過程!L3596+バックデータ一覧!$E$13*LN(0.3)+バックデータ一覧!$E$14))^バックデータ一覧!$E$11)*計算過程!$W$11*計算過程!G3596/0.3*10^-3,0)</f>
        <v>0</v>
      </c>
      <c r="G3596" s="18">
        <f t="shared" si="338"/>
        <v>0</v>
      </c>
      <c r="H3596" s="18">
        <f t="shared" si="339"/>
        <v>0</v>
      </c>
      <c r="I3596" s="24">
        <v>0</v>
      </c>
      <c r="J3596" s="24">
        <v>0</v>
      </c>
      <c r="K3596" s="24">
        <v>0</v>
      </c>
      <c r="L3596" s="14">
        <f>貼り付けシート!C3596</f>
        <v>25.7</v>
      </c>
      <c r="M3596" s="14">
        <f>貼り付けシート!D3596</f>
        <v>12.4</v>
      </c>
      <c r="N3596" s="18">
        <f>貼り付けシート!E3596</f>
        <v>59.895632271149822</v>
      </c>
      <c r="O3596" s="18">
        <f>貼り付けシート!F3596</f>
        <v>0</v>
      </c>
      <c r="P3596" s="19">
        <f t="shared" si="340"/>
        <v>0</v>
      </c>
      <c r="Q3596" s="19">
        <f t="shared" si="341"/>
        <v>0</v>
      </c>
    </row>
    <row r="3597" spans="1:17">
      <c r="A3597" s="38">
        <v>41789</v>
      </c>
      <c r="B3597" s="49" t="s">
        <v>164</v>
      </c>
      <c r="C3597" s="24">
        <f t="shared" si="336"/>
        <v>30.406921776000001</v>
      </c>
      <c r="D3597" s="24">
        <f t="shared" si="337"/>
        <v>0</v>
      </c>
      <c r="E3597" s="18">
        <f>IF(G3597&gt;=0.3,(バックデータ一覧!$C$10*(バックデータ一覧!$C$12*計算過程!L3597+バックデータ一覧!$C$13*LN(計算過程!G3597)+バックデータ一覧!$C$14)^バックデータ一覧!$C$11+バックデータ一覧!$E$10*(計算過程!G3597/(バックデータ一覧!$E$12*計算過程!L3597+バックデータ一覧!$E$13*LN(計算過程!G3597)+バックデータ一覧!$E$14))^バックデータ一覧!$E$11)*計算過程!$W$11*10^-3,0)</f>
        <v>0</v>
      </c>
      <c r="F3597" s="18">
        <f>IF(G3597&lt;0.3,(バックデータ一覧!$C$10*(バックデータ一覧!$C$12*計算過程!L3597+バックデータ一覧!$C$13*LN(0.3)+バックデータ一覧!$C$14)^バックデータ一覧!$C$11+バックデータ一覧!$E$10*(0.3/(バックデータ一覧!$E$12*計算過程!L3597+バックデータ一覧!$E$13*LN(0.3)+バックデータ一覧!$E$14))^バックデータ一覧!$E$11)*計算過程!$W$11*計算過程!G3597/0.3*10^-3,0)</f>
        <v>0</v>
      </c>
      <c r="G3597" s="18">
        <f t="shared" si="338"/>
        <v>0</v>
      </c>
      <c r="H3597" s="18">
        <f t="shared" si="339"/>
        <v>0</v>
      </c>
      <c r="I3597" s="24">
        <v>0</v>
      </c>
      <c r="J3597" s="24">
        <v>0</v>
      </c>
      <c r="K3597" s="24">
        <v>0</v>
      </c>
      <c r="L3597" s="14">
        <f>貼り付けシート!C3597</f>
        <v>24.8</v>
      </c>
      <c r="M3597" s="14">
        <f>貼り付けシート!D3597</f>
        <v>11.7</v>
      </c>
      <c r="N3597" s="18">
        <f>貼り付けシート!E3597</f>
        <v>59.689197008325543</v>
      </c>
      <c r="O3597" s="18">
        <f>貼り付けシート!F3597</f>
        <v>0</v>
      </c>
      <c r="P3597" s="19">
        <f t="shared" si="340"/>
        <v>0</v>
      </c>
      <c r="Q3597" s="19">
        <f t="shared" si="341"/>
        <v>0</v>
      </c>
    </row>
    <row r="3598" spans="1:17">
      <c r="A3598" s="38">
        <v>41789</v>
      </c>
      <c r="B3598" s="49" t="s">
        <v>165</v>
      </c>
      <c r="C3598" s="24">
        <f t="shared" si="336"/>
        <v>30.406921776000001</v>
      </c>
      <c r="D3598" s="24">
        <f t="shared" si="337"/>
        <v>0</v>
      </c>
      <c r="E3598" s="18">
        <f>IF(G3598&gt;=0.3,(バックデータ一覧!$C$10*(バックデータ一覧!$C$12*計算過程!L3598+バックデータ一覧!$C$13*LN(計算過程!G3598)+バックデータ一覧!$C$14)^バックデータ一覧!$C$11+バックデータ一覧!$E$10*(計算過程!G3598/(バックデータ一覧!$E$12*計算過程!L3598+バックデータ一覧!$E$13*LN(計算過程!G3598)+バックデータ一覧!$E$14))^バックデータ一覧!$E$11)*計算過程!$W$11*10^-3,0)</f>
        <v>0</v>
      </c>
      <c r="F3598" s="18">
        <f>IF(G3598&lt;0.3,(バックデータ一覧!$C$10*(バックデータ一覧!$C$12*計算過程!L3598+バックデータ一覧!$C$13*LN(0.3)+バックデータ一覧!$C$14)^バックデータ一覧!$C$11+バックデータ一覧!$E$10*(0.3/(バックデータ一覧!$E$12*計算過程!L3598+バックデータ一覧!$E$13*LN(0.3)+バックデータ一覧!$E$14))^バックデータ一覧!$E$11)*計算過程!$W$11*計算過程!G3598/0.3*10^-3,0)</f>
        <v>0</v>
      </c>
      <c r="G3598" s="18">
        <f t="shared" si="338"/>
        <v>0</v>
      </c>
      <c r="H3598" s="18">
        <f t="shared" si="339"/>
        <v>0</v>
      </c>
      <c r="I3598" s="24">
        <v>0</v>
      </c>
      <c r="J3598" s="24">
        <v>0</v>
      </c>
      <c r="K3598" s="24">
        <v>0</v>
      </c>
      <c r="L3598" s="14">
        <f>貼り付けシート!C3598</f>
        <v>26.2</v>
      </c>
      <c r="M3598" s="14">
        <f>貼り付けシート!D3598</f>
        <v>11</v>
      </c>
      <c r="N3598" s="18">
        <f>貼り付けシート!E3598</f>
        <v>51.69799295946099</v>
      </c>
      <c r="O3598" s="18">
        <f>貼り付けシート!F3598</f>
        <v>0</v>
      </c>
      <c r="P3598" s="19">
        <f t="shared" si="340"/>
        <v>0</v>
      </c>
      <c r="Q3598" s="19">
        <f t="shared" si="341"/>
        <v>0</v>
      </c>
    </row>
    <row r="3599" spans="1:17">
      <c r="A3599" s="38">
        <v>41789</v>
      </c>
      <c r="B3599" s="49" t="s">
        <v>166</v>
      </c>
      <c r="C3599" s="24">
        <f t="shared" si="336"/>
        <v>30.406921776000001</v>
      </c>
      <c r="D3599" s="24">
        <f t="shared" si="337"/>
        <v>0</v>
      </c>
      <c r="E3599" s="18">
        <f>IF(G3599&gt;=0.3,(バックデータ一覧!$C$10*(バックデータ一覧!$C$12*計算過程!L3599+バックデータ一覧!$C$13*LN(計算過程!G3599)+バックデータ一覧!$C$14)^バックデータ一覧!$C$11+バックデータ一覧!$E$10*(計算過程!G3599/(バックデータ一覧!$E$12*計算過程!L3599+バックデータ一覧!$E$13*LN(計算過程!G3599)+バックデータ一覧!$E$14))^バックデータ一覧!$E$11)*計算過程!$W$11*10^-3,0)</f>
        <v>0</v>
      </c>
      <c r="F3599" s="18">
        <f>IF(G3599&lt;0.3,(バックデータ一覧!$C$10*(バックデータ一覧!$C$12*計算過程!L3599+バックデータ一覧!$C$13*LN(0.3)+バックデータ一覧!$C$14)^バックデータ一覧!$C$11+バックデータ一覧!$E$10*(0.3/(バックデータ一覧!$E$12*計算過程!L3599+バックデータ一覧!$E$13*LN(0.3)+バックデータ一覧!$E$14))^バックデータ一覧!$E$11)*計算過程!$W$11*計算過程!G3599/0.3*10^-3,0)</f>
        <v>0</v>
      </c>
      <c r="G3599" s="18">
        <f t="shared" si="338"/>
        <v>0</v>
      </c>
      <c r="H3599" s="18">
        <f t="shared" si="339"/>
        <v>0</v>
      </c>
      <c r="I3599" s="24">
        <v>0</v>
      </c>
      <c r="J3599" s="24">
        <v>0</v>
      </c>
      <c r="K3599" s="24">
        <v>0</v>
      </c>
      <c r="L3599" s="14">
        <f>貼り付けシート!C3599</f>
        <v>24.2</v>
      </c>
      <c r="M3599" s="14">
        <f>貼り付けシート!D3599</f>
        <v>10.4</v>
      </c>
      <c r="N3599" s="18">
        <f>貼り付けシート!E3599</f>
        <v>55.109756693645991</v>
      </c>
      <c r="O3599" s="18">
        <f>貼り付けシート!F3599</f>
        <v>0</v>
      </c>
      <c r="P3599" s="19">
        <f t="shared" si="340"/>
        <v>0</v>
      </c>
      <c r="Q3599" s="19">
        <f t="shared" si="341"/>
        <v>0</v>
      </c>
    </row>
    <row r="3600" spans="1:17">
      <c r="A3600" s="38">
        <v>41789</v>
      </c>
      <c r="B3600" s="49" t="s">
        <v>167</v>
      </c>
      <c r="C3600" s="24">
        <f t="shared" si="336"/>
        <v>30.406921776000001</v>
      </c>
      <c r="D3600" s="24">
        <f t="shared" si="337"/>
        <v>0</v>
      </c>
      <c r="E3600" s="18">
        <f>IF(G3600&gt;=0.3,(バックデータ一覧!$C$10*(バックデータ一覧!$C$12*計算過程!L3600+バックデータ一覧!$C$13*LN(計算過程!G3600)+バックデータ一覧!$C$14)^バックデータ一覧!$C$11+バックデータ一覧!$E$10*(計算過程!G3600/(バックデータ一覧!$E$12*計算過程!L3600+バックデータ一覧!$E$13*LN(計算過程!G3600)+バックデータ一覧!$E$14))^バックデータ一覧!$E$11)*計算過程!$W$11*10^-3,0)</f>
        <v>0</v>
      </c>
      <c r="F3600" s="18">
        <f>IF(G3600&lt;0.3,(バックデータ一覧!$C$10*(バックデータ一覧!$C$12*計算過程!L3600+バックデータ一覧!$C$13*LN(0.3)+バックデータ一覧!$C$14)^バックデータ一覧!$C$11+バックデータ一覧!$E$10*(0.3/(バックデータ一覧!$E$12*計算過程!L3600+バックデータ一覧!$E$13*LN(0.3)+バックデータ一覧!$E$14))^バックデータ一覧!$E$11)*計算過程!$W$11*計算過程!G3600/0.3*10^-3,0)</f>
        <v>0</v>
      </c>
      <c r="G3600" s="18">
        <f t="shared" si="338"/>
        <v>0</v>
      </c>
      <c r="H3600" s="18">
        <f t="shared" si="339"/>
        <v>0</v>
      </c>
      <c r="I3600" s="24">
        <v>0</v>
      </c>
      <c r="J3600" s="24">
        <v>0</v>
      </c>
      <c r="K3600" s="24">
        <v>0</v>
      </c>
      <c r="L3600" s="14">
        <f>貼り付けシート!C3600</f>
        <v>23.2</v>
      </c>
      <c r="M3600" s="14">
        <f>貼り付けシート!D3600</f>
        <v>10.5</v>
      </c>
      <c r="N3600" s="18">
        <f>貼り付けシート!E3600</f>
        <v>59.083215771861632</v>
      </c>
      <c r="O3600" s="18">
        <f>貼り付けシート!F3600</f>
        <v>0</v>
      </c>
      <c r="P3600" s="19">
        <f t="shared" si="340"/>
        <v>0</v>
      </c>
      <c r="Q3600" s="19">
        <f t="shared" si="341"/>
        <v>0</v>
      </c>
    </row>
    <row r="3601" spans="1:17">
      <c r="A3601" s="38">
        <v>41789</v>
      </c>
      <c r="B3601" s="49" t="s">
        <v>168</v>
      </c>
      <c r="C3601" s="24">
        <f t="shared" si="336"/>
        <v>30.406921776000001</v>
      </c>
      <c r="D3601" s="24">
        <f t="shared" si="337"/>
        <v>0</v>
      </c>
      <c r="E3601" s="18">
        <f>IF(G3601&gt;=0.3,(バックデータ一覧!$C$10*(バックデータ一覧!$C$12*計算過程!L3601+バックデータ一覧!$C$13*LN(計算過程!G3601)+バックデータ一覧!$C$14)^バックデータ一覧!$C$11+バックデータ一覧!$E$10*(計算過程!G3601/(バックデータ一覧!$E$12*計算過程!L3601+バックデータ一覧!$E$13*LN(計算過程!G3601)+バックデータ一覧!$E$14))^バックデータ一覧!$E$11)*計算過程!$W$11*10^-3,0)</f>
        <v>0</v>
      </c>
      <c r="F3601" s="18">
        <f>IF(G3601&lt;0.3,(バックデータ一覧!$C$10*(バックデータ一覧!$C$12*計算過程!L3601+バックデータ一覧!$C$13*LN(0.3)+バックデータ一覧!$C$14)^バックデータ一覧!$C$11+バックデータ一覧!$E$10*(0.3/(バックデータ一覧!$E$12*計算過程!L3601+バックデータ一覧!$E$13*LN(0.3)+バックデータ一覧!$E$14))^バックデータ一覧!$E$11)*計算過程!$W$11*計算過程!G3601/0.3*10^-3,0)</f>
        <v>0</v>
      </c>
      <c r="G3601" s="18">
        <f t="shared" si="338"/>
        <v>0</v>
      </c>
      <c r="H3601" s="18">
        <f t="shared" si="339"/>
        <v>0</v>
      </c>
      <c r="I3601" s="24">
        <v>0</v>
      </c>
      <c r="J3601" s="24">
        <v>0</v>
      </c>
      <c r="K3601" s="24">
        <v>0</v>
      </c>
      <c r="L3601" s="14">
        <f>貼り付けシート!C3601</f>
        <v>22.3</v>
      </c>
      <c r="M3601" s="14">
        <f>貼り付けシート!D3601</f>
        <v>10.7</v>
      </c>
      <c r="N3601" s="18">
        <f>貼り付けシート!E3601</f>
        <v>63.566244847382457</v>
      </c>
      <c r="O3601" s="18">
        <f>貼り付けシート!F3601</f>
        <v>0</v>
      </c>
      <c r="P3601" s="19">
        <f t="shared" si="340"/>
        <v>0</v>
      </c>
      <c r="Q3601" s="19">
        <f t="shared" si="341"/>
        <v>0</v>
      </c>
    </row>
    <row r="3602" spans="1:17">
      <c r="A3602" s="38">
        <v>41789</v>
      </c>
      <c r="B3602" s="49" t="s">
        <v>169</v>
      </c>
      <c r="C3602" s="24">
        <f t="shared" si="336"/>
        <v>30.406921776000001</v>
      </c>
      <c r="D3602" s="24">
        <f t="shared" si="337"/>
        <v>0</v>
      </c>
      <c r="E3602" s="18">
        <f>IF(G3602&gt;=0.3,(バックデータ一覧!$C$10*(バックデータ一覧!$C$12*計算過程!L3602+バックデータ一覧!$C$13*LN(計算過程!G3602)+バックデータ一覧!$C$14)^バックデータ一覧!$C$11+バックデータ一覧!$E$10*(計算過程!G3602/(バックデータ一覧!$E$12*計算過程!L3602+バックデータ一覧!$E$13*LN(計算過程!G3602)+バックデータ一覧!$E$14))^バックデータ一覧!$E$11)*計算過程!$W$11*10^-3,0)</f>
        <v>0</v>
      </c>
      <c r="F3602" s="18">
        <f>IF(G3602&lt;0.3,(バックデータ一覧!$C$10*(バックデータ一覧!$C$12*計算過程!L3602+バックデータ一覧!$C$13*LN(0.3)+バックデータ一覧!$C$14)^バックデータ一覧!$C$11+バックデータ一覧!$E$10*(0.3/(バックデータ一覧!$E$12*計算過程!L3602+バックデータ一覧!$E$13*LN(0.3)+バックデータ一覧!$E$14))^バックデータ一覧!$E$11)*計算過程!$W$11*計算過程!G3602/0.3*10^-3,0)</f>
        <v>0</v>
      </c>
      <c r="G3602" s="18">
        <f t="shared" si="338"/>
        <v>0</v>
      </c>
      <c r="H3602" s="18">
        <f t="shared" si="339"/>
        <v>0</v>
      </c>
      <c r="I3602" s="24">
        <v>0</v>
      </c>
      <c r="J3602" s="24">
        <v>0</v>
      </c>
      <c r="K3602" s="24">
        <v>0</v>
      </c>
      <c r="L3602" s="14">
        <f>貼り付けシート!C3602</f>
        <v>20.399999999999999</v>
      </c>
      <c r="M3602" s="14">
        <f>貼り付けシート!D3602</f>
        <v>10.8</v>
      </c>
      <c r="N3602" s="18">
        <f>貼り付けシート!E3602</f>
        <v>72.074883047050847</v>
      </c>
      <c r="O3602" s="18">
        <f>貼り付けシート!F3602</f>
        <v>0</v>
      </c>
      <c r="P3602" s="19">
        <f t="shared" si="340"/>
        <v>0</v>
      </c>
      <c r="Q3602" s="19">
        <f t="shared" si="341"/>
        <v>0</v>
      </c>
    </row>
    <row r="3603" spans="1:17">
      <c r="A3603" s="38">
        <v>41789</v>
      </c>
      <c r="B3603" s="49" t="s">
        <v>170</v>
      </c>
      <c r="C3603" s="24">
        <f t="shared" si="336"/>
        <v>30.406921776000001</v>
      </c>
      <c r="D3603" s="24">
        <f t="shared" si="337"/>
        <v>0</v>
      </c>
      <c r="E3603" s="18">
        <f>IF(G3603&gt;=0.3,(バックデータ一覧!$C$10*(バックデータ一覧!$C$12*計算過程!L3603+バックデータ一覧!$C$13*LN(計算過程!G3603)+バックデータ一覧!$C$14)^バックデータ一覧!$C$11+バックデータ一覧!$E$10*(計算過程!G3603/(バックデータ一覧!$E$12*計算過程!L3603+バックデータ一覧!$E$13*LN(計算過程!G3603)+バックデータ一覧!$E$14))^バックデータ一覧!$E$11)*計算過程!$W$11*10^-3,0)</f>
        <v>0</v>
      </c>
      <c r="F3603" s="18">
        <f>IF(G3603&lt;0.3,(バックデータ一覧!$C$10*(バックデータ一覧!$C$12*計算過程!L3603+バックデータ一覧!$C$13*LN(0.3)+バックデータ一覧!$C$14)^バックデータ一覧!$C$11+バックデータ一覧!$E$10*(0.3/(バックデータ一覧!$E$12*計算過程!L3603+バックデータ一覧!$E$13*LN(0.3)+バックデータ一覧!$E$14))^バックデータ一覧!$E$11)*計算過程!$W$11*計算過程!G3603/0.3*10^-3,0)</f>
        <v>0</v>
      </c>
      <c r="G3603" s="18">
        <f t="shared" si="338"/>
        <v>0</v>
      </c>
      <c r="H3603" s="18">
        <f t="shared" si="339"/>
        <v>0</v>
      </c>
      <c r="I3603" s="24">
        <v>0</v>
      </c>
      <c r="J3603" s="24">
        <v>0</v>
      </c>
      <c r="K3603" s="24">
        <v>0</v>
      </c>
      <c r="L3603" s="14">
        <f>貼り付けシート!C3603</f>
        <v>18.899999999999999</v>
      </c>
      <c r="M3603" s="14">
        <f>貼り付けシート!D3603</f>
        <v>10.6</v>
      </c>
      <c r="N3603" s="18">
        <f>貼り付けシート!E3603</f>
        <v>77.672440087863279</v>
      </c>
      <c r="O3603" s="18">
        <f>貼り付けシート!F3603</f>
        <v>0</v>
      </c>
      <c r="P3603" s="19">
        <f t="shared" si="340"/>
        <v>0</v>
      </c>
      <c r="Q3603" s="19">
        <f t="shared" si="341"/>
        <v>0</v>
      </c>
    </row>
    <row r="3604" spans="1:17">
      <c r="A3604" s="38">
        <v>41789</v>
      </c>
      <c r="B3604" s="49" t="s">
        <v>171</v>
      </c>
      <c r="C3604" s="24">
        <f t="shared" si="336"/>
        <v>30.406921776000001</v>
      </c>
      <c r="D3604" s="24">
        <f t="shared" si="337"/>
        <v>0</v>
      </c>
      <c r="E3604" s="18">
        <f>IF(G3604&gt;=0.3,(バックデータ一覧!$C$10*(バックデータ一覧!$C$12*計算過程!L3604+バックデータ一覧!$C$13*LN(計算過程!G3604)+バックデータ一覧!$C$14)^バックデータ一覧!$C$11+バックデータ一覧!$E$10*(計算過程!G3604/(バックデータ一覧!$E$12*計算過程!L3604+バックデータ一覧!$E$13*LN(計算過程!G3604)+バックデータ一覧!$E$14))^バックデータ一覧!$E$11)*計算過程!$W$11*10^-3,0)</f>
        <v>0</v>
      </c>
      <c r="F3604" s="18">
        <f>IF(G3604&lt;0.3,(バックデータ一覧!$C$10*(バックデータ一覧!$C$12*計算過程!L3604+バックデータ一覧!$C$13*LN(0.3)+バックデータ一覧!$C$14)^バックデータ一覧!$C$11+バックデータ一覧!$E$10*(0.3/(バックデータ一覧!$E$12*計算過程!L3604+バックデータ一覧!$E$13*LN(0.3)+バックデータ一覧!$E$14))^バックデータ一覧!$E$11)*計算過程!$W$11*計算過程!G3604/0.3*10^-3,0)</f>
        <v>0</v>
      </c>
      <c r="G3604" s="18">
        <f t="shared" si="338"/>
        <v>0</v>
      </c>
      <c r="H3604" s="18">
        <f t="shared" si="339"/>
        <v>0</v>
      </c>
      <c r="I3604" s="24">
        <v>0</v>
      </c>
      <c r="J3604" s="24">
        <v>0</v>
      </c>
      <c r="K3604" s="24">
        <v>0</v>
      </c>
      <c r="L3604" s="14">
        <f>貼り付けシート!C3604</f>
        <v>17.7</v>
      </c>
      <c r="M3604" s="14">
        <f>貼り付けシート!D3604</f>
        <v>10.5</v>
      </c>
      <c r="N3604" s="18">
        <f>貼り付けシート!E3604</f>
        <v>82.971789246669175</v>
      </c>
      <c r="O3604" s="18">
        <f>貼り付けシート!F3604</f>
        <v>0</v>
      </c>
      <c r="P3604" s="19">
        <f t="shared" si="340"/>
        <v>0</v>
      </c>
      <c r="Q3604" s="19">
        <f t="shared" si="341"/>
        <v>0</v>
      </c>
    </row>
    <row r="3605" spans="1:17">
      <c r="A3605" s="38">
        <v>41789</v>
      </c>
      <c r="B3605" s="49" t="s">
        <v>172</v>
      </c>
      <c r="C3605" s="24">
        <f t="shared" si="336"/>
        <v>30.406921776000001</v>
      </c>
      <c r="D3605" s="24">
        <f t="shared" si="337"/>
        <v>0</v>
      </c>
      <c r="E3605" s="18">
        <f>IF(G3605&gt;=0.3,(バックデータ一覧!$C$10*(バックデータ一覧!$C$12*計算過程!L3605+バックデータ一覧!$C$13*LN(計算過程!G3605)+バックデータ一覧!$C$14)^バックデータ一覧!$C$11+バックデータ一覧!$E$10*(計算過程!G3605/(バックデータ一覧!$E$12*計算過程!L3605+バックデータ一覧!$E$13*LN(計算過程!G3605)+バックデータ一覧!$E$14))^バックデータ一覧!$E$11)*計算過程!$W$11*10^-3,0)</f>
        <v>0</v>
      </c>
      <c r="F3605" s="18">
        <f>IF(G3605&lt;0.3,(バックデータ一覧!$C$10*(バックデータ一覧!$C$12*計算過程!L3605+バックデータ一覧!$C$13*LN(0.3)+バックデータ一覧!$C$14)^バックデータ一覧!$C$11+バックデータ一覧!$E$10*(0.3/(バックデータ一覧!$E$12*計算過程!L3605+バックデータ一覧!$E$13*LN(0.3)+バックデータ一覧!$E$14))^バックデータ一覧!$E$11)*計算過程!$W$11*計算過程!G3605/0.3*10^-3,0)</f>
        <v>0</v>
      </c>
      <c r="G3605" s="18">
        <f t="shared" si="338"/>
        <v>0</v>
      </c>
      <c r="H3605" s="18">
        <f t="shared" si="339"/>
        <v>0</v>
      </c>
      <c r="I3605" s="24">
        <v>0</v>
      </c>
      <c r="J3605" s="24">
        <v>0</v>
      </c>
      <c r="K3605" s="24">
        <v>0</v>
      </c>
      <c r="L3605" s="14">
        <f>貼り付けシート!C3605</f>
        <v>17.3</v>
      </c>
      <c r="M3605" s="14">
        <f>貼り付けシート!D3605</f>
        <v>10.4</v>
      </c>
      <c r="N3605" s="18">
        <f>貼り付けシート!E3605</f>
        <v>84.297556781498244</v>
      </c>
      <c r="O3605" s="18">
        <f>貼り付けシート!F3605</f>
        <v>0</v>
      </c>
      <c r="P3605" s="19">
        <f t="shared" si="340"/>
        <v>0</v>
      </c>
      <c r="Q3605" s="19">
        <f t="shared" si="341"/>
        <v>0</v>
      </c>
    </row>
    <row r="3606" spans="1:17">
      <c r="A3606" s="38">
        <v>41790</v>
      </c>
      <c r="B3606" s="49" t="s">
        <v>149</v>
      </c>
      <c r="C3606" s="24">
        <f t="shared" si="336"/>
        <v>30.406921776000001</v>
      </c>
      <c r="D3606" s="24">
        <f t="shared" si="337"/>
        <v>0</v>
      </c>
      <c r="E3606" s="18">
        <f>IF(G3606&gt;=0.3,(バックデータ一覧!$C$10*(バックデータ一覧!$C$12*計算過程!L3606+バックデータ一覧!$C$13*LN(計算過程!G3606)+バックデータ一覧!$C$14)^バックデータ一覧!$C$11+バックデータ一覧!$E$10*(計算過程!G3606/(バックデータ一覧!$E$12*計算過程!L3606+バックデータ一覧!$E$13*LN(計算過程!G3606)+バックデータ一覧!$E$14))^バックデータ一覧!$E$11)*計算過程!$W$11*10^-3,0)</f>
        <v>0</v>
      </c>
      <c r="F3606" s="18">
        <f>IF(G3606&lt;0.3,(バックデータ一覧!$C$10*(バックデータ一覧!$C$12*計算過程!L3606+バックデータ一覧!$C$13*LN(0.3)+バックデータ一覧!$C$14)^バックデータ一覧!$C$11+バックデータ一覧!$E$10*(0.3/(バックデータ一覧!$E$12*計算過程!L3606+バックデータ一覧!$E$13*LN(0.3)+バックデータ一覧!$E$14))^バックデータ一覧!$E$11)*計算過程!$W$11*計算過程!G3606/0.3*10^-3,0)</f>
        <v>0</v>
      </c>
      <c r="G3606" s="18">
        <f t="shared" si="338"/>
        <v>0</v>
      </c>
      <c r="H3606" s="18">
        <f t="shared" si="339"/>
        <v>0</v>
      </c>
      <c r="I3606" s="24">
        <v>0</v>
      </c>
      <c r="J3606" s="24">
        <v>0</v>
      </c>
      <c r="K3606" s="24">
        <v>0</v>
      </c>
      <c r="L3606" s="14">
        <f>貼り付けシート!C3606</f>
        <v>16.7</v>
      </c>
      <c r="M3606" s="14">
        <f>貼り付けシート!D3606</f>
        <v>10</v>
      </c>
      <c r="N3606" s="18">
        <f>貼り付けシート!E3606</f>
        <v>84.251654969406459</v>
      </c>
      <c r="O3606" s="18">
        <f>貼り付けシート!F3606</f>
        <v>0</v>
      </c>
      <c r="P3606" s="19">
        <f t="shared" si="340"/>
        <v>0</v>
      </c>
      <c r="Q3606" s="19">
        <f t="shared" si="341"/>
        <v>0</v>
      </c>
    </row>
    <row r="3607" spans="1:17">
      <c r="A3607" s="38">
        <v>41790</v>
      </c>
      <c r="B3607" s="49" t="s">
        <v>150</v>
      </c>
      <c r="C3607" s="24">
        <f t="shared" si="336"/>
        <v>30.406921776000001</v>
      </c>
      <c r="D3607" s="24">
        <f t="shared" si="337"/>
        <v>0</v>
      </c>
      <c r="E3607" s="18">
        <f>IF(G3607&gt;=0.3,(バックデータ一覧!$C$10*(バックデータ一覧!$C$12*計算過程!L3607+バックデータ一覧!$C$13*LN(計算過程!G3607)+バックデータ一覧!$C$14)^バックデータ一覧!$C$11+バックデータ一覧!$E$10*(計算過程!G3607/(バックデータ一覧!$E$12*計算過程!L3607+バックデータ一覧!$E$13*LN(計算過程!G3607)+バックデータ一覧!$E$14))^バックデータ一覧!$E$11)*計算過程!$W$11*10^-3,0)</f>
        <v>0</v>
      </c>
      <c r="F3607" s="18">
        <f>IF(G3607&lt;0.3,(バックデータ一覧!$C$10*(バックデータ一覧!$C$12*計算過程!L3607+バックデータ一覧!$C$13*LN(0.3)+バックデータ一覧!$C$14)^バックデータ一覧!$C$11+バックデータ一覧!$E$10*(0.3/(バックデータ一覧!$E$12*計算過程!L3607+バックデータ一覧!$E$13*LN(0.3)+バックデータ一覧!$E$14))^バックデータ一覧!$E$11)*計算過程!$W$11*計算過程!G3607/0.3*10^-3,0)</f>
        <v>0</v>
      </c>
      <c r="G3607" s="18">
        <f t="shared" si="338"/>
        <v>0</v>
      </c>
      <c r="H3607" s="18">
        <f t="shared" si="339"/>
        <v>0</v>
      </c>
      <c r="I3607" s="24">
        <v>0</v>
      </c>
      <c r="J3607" s="24">
        <v>0</v>
      </c>
      <c r="K3607" s="24">
        <v>0</v>
      </c>
      <c r="L3607" s="14">
        <f>貼り付けシート!C3607</f>
        <v>16</v>
      </c>
      <c r="M3607" s="14">
        <f>貼り付けシート!D3607</f>
        <v>9.8000000000000007</v>
      </c>
      <c r="N3607" s="18">
        <f>貼り付けシート!E3607</f>
        <v>86.360616590677154</v>
      </c>
      <c r="O3607" s="18">
        <f>貼り付けシート!F3607</f>
        <v>0</v>
      </c>
      <c r="P3607" s="19">
        <f t="shared" si="340"/>
        <v>0</v>
      </c>
      <c r="Q3607" s="19">
        <f t="shared" si="341"/>
        <v>0</v>
      </c>
    </row>
    <row r="3608" spans="1:17">
      <c r="A3608" s="38">
        <v>41790</v>
      </c>
      <c r="B3608" s="49" t="s">
        <v>151</v>
      </c>
      <c r="C3608" s="24">
        <f t="shared" si="336"/>
        <v>30.406921776000001</v>
      </c>
      <c r="D3608" s="24">
        <f t="shared" si="337"/>
        <v>0</v>
      </c>
      <c r="E3608" s="18">
        <f>IF(G3608&gt;=0.3,(バックデータ一覧!$C$10*(バックデータ一覧!$C$12*計算過程!L3608+バックデータ一覧!$C$13*LN(計算過程!G3608)+バックデータ一覧!$C$14)^バックデータ一覧!$C$11+バックデータ一覧!$E$10*(計算過程!G3608/(バックデータ一覧!$E$12*計算過程!L3608+バックデータ一覧!$E$13*LN(計算過程!G3608)+バックデータ一覧!$E$14))^バックデータ一覧!$E$11)*計算過程!$W$11*10^-3,0)</f>
        <v>0</v>
      </c>
      <c r="F3608" s="18">
        <f>IF(G3608&lt;0.3,(バックデータ一覧!$C$10*(バックデータ一覧!$C$12*計算過程!L3608+バックデータ一覧!$C$13*LN(0.3)+バックデータ一覧!$C$14)^バックデータ一覧!$C$11+バックデータ一覧!$E$10*(0.3/(バックデータ一覧!$E$12*計算過程!L3608+バックデータ一覧!$E$13*LN(0.3)+バックデータ一覧!$E$14))^バックデータ一覧!$E$11)*計算過程!$W$11*計算過程!G3608/0.3*10^-3,0)</f>
        <v>0</v>
      </c>
      <c r="G3608" s="18">
        <f t="shared" si="338"/>
        <v>0</v>
      </c>
      <c r="H3608" s="18">
        <f t="shared" si="339"/>
        <v>0</v>
      </c>
      <c r="I3608" s="24">
        <v>0</v>
      </c>
      <c r="J3608" s="24">
        <v>0</v>
      </c>
      <c r="K3608" s="24">
        <v>0</v>
      </c>
      <c r="L3608" s="14">
        <f>貼り付けシート!C3608</f>
        <v>15.9</v>
      </c>
      <c r="M3608" s="14">
        <f>貼り付けシート!D3608</f>
        <v>9.5</v>
      </c>
      <c r="N3608" s="18">
        <f>貼り付けシート!E3608</f>
        <v>84.293847546780455</v>
      </c>
      <c r="O3608" s="18">
        <f>貼り付けシート!F3608</f>
        <v>0</v>
      </c>
      <c r="P3608" s="19">
        <f t="shared" si="340"/>
        <v>0</v>
      </c>
      <c r="Q3608" s="19">
        <f t="shared" si="341"/>
        <v>0</v>
      </c>
    </row>
    <row r="3609" spans="1:17">
      <c r="A3609" s="38">
        <v>41790</v>
      </c>
      <c r="B3609" s="49" t="s">
        <v>152</v>
      </c>
      <c r="C3609" s="24">
        <f t="shared" si="336"/>
        <v>30.406921776000001</v>
      </c>
      <c r="D3609" s="24">
        <f t="shared" si="337"/>
        <v>0</v>
      </c>
      <c r="E3609" s="18">
        <f>IF(G3609&gt;=0.3,(バックデータ一覧!$C$10*(バックデータ一覧!$C$12*計算過程!L3609+バックデータ一覧!$C$13*LN(計算過程!G3609)+バックデータ一覧!$C$14)^バックデータ一覧!$C$11+バックデータ一覧!$E$10*(計算過程!G3609/(バックデータ一覧!$E$12*計算過程!L3609+バックデータ一覧!$E$13*LN(計算過程!G3609)+バックデータ一覧!$E$14))^バックデータ一覧!$E$11)*計算過程!$W$11*10^-3,0)</f>
        <v>0</v>
      </c>
      <c r="F3609" s="18">
        <f>IF(G3609&lt;0.3,(バックデータ一覧!$C$10*(バックデータ一覧!$C$12*計算過程!L3609+バックデータ一覧!$C$13*LN(0.3)+バックデータ一覧!$C$14)^バックデータ一覧!$C$11+バックデータ一覧!$E$10*(0.3/(バックデータ一覧!$E$12*計算過程!L3609+バックデータ一覧!$E$13*LN(0.3)+バックデータ一覧!$E$14))^バックデータ一覧!$E$11)*計算過程!$W$11*計算過程!G3609/0.3*10^-3,0)</f>
        <v>0</v>
      </c>
      <c r="G3609" s="18">
        <f t="shared" si="338"/>
        <v>0</v>
      </c>
      <c r="H3609" s="18">
        <f t="shared" si="339"/>
        <v>0</v>
      </c>
      <c r="I3609" s="24">
        <v>0</v>
      </c>
      <c r="J3609" s="24">
        <v>0</v>
      </c>
      <c r="K3609" s="24">
        <v>0</v>
      </c>
      <c r="L3609" s="14">
        <f>貼り付けシート!C3609</f>
        <v>15.7</v>
      </c>
      <c r="M3609" s="14">
        <f>貼り付けシート!D3609</f>
        <v>9.4</v>
      </c>
      <c r="N3609" s="18">
        <f>貼り付けシート!E3609</f>
        <v>84.494437677949691</v>
      </c>
      <c r="O3609" s="18">
        <f>貼り付けシート!F3609</f>
        <v>0</v>
      </c>
      <c r="P3609" s="19">
        <f t="shared" si="340"/>
        <v>0</v>
      </c>
      <c r="Q3609" s="19">
        <f t="shared" si="341"/>
        <v>0</v>
      </c>
    </row>
    <row r="3610" spans="1:17">
      <c r="A3610" s="38">
        <v>41790</v>
      </c>
      <c r="B3610" s="49" t="s">
        <v>153</v>
      </c>
      <c r="C3610" s="24">
        <f t="shared" si="336"/>
        <v>30.406921776000001</v>
      </c>
      <c r="D3610" s="24">
        <f t="shared" si="337"/>
        <v>0</v>
      </c>
      <c r="E3610" s="18">
        <f>IF(G3610&gt;=0.3,(バックデータ一覧!$C$10*(バックデータ一覧!$C$12*計算過程!L3610+バックデータ一覧!$C$13*LN(計算過程!G3610)+バックデータ一覧!$C$14)^バックデータ一覧!$C$11+バックデータ一覧!$E$10*(計算過程!G3610/(バックデータ一覧!$E$12*計算過程!L3610+バックデータ一覧!$E$13*LN(計算過程!G3610)+バックデータ一覧!$E$14))^バックデータ一覧!$E$11)*計算過程!$W$11*10^-3,0)</f>
        <v>0</v>
      </c>
      <c r="F3610" s="18">
        <f>IF(G3610&lt;0.3,(バックデータ一覧!$C$10*(バックデータ一覧!$C$12*計算過程!L3610+バックデータ一覧!$C$13*LN(0.3)+バックデータ一覧!$C$14)^バックデータ一覧!$C$11+バックデータ一覧!$E$10*(0.3/(バックデータ一覧!$E$12*計算過程!L3610+バックデータ一覧!$E$13*LN(0.3)+バックデータ一覧!$E$14))^バックデータ一覧!$E$11)*計算過程!$W$11*計算過程!G3610/0.3*10^-3,0)</f>
        <v>0</v>
      </c>
      <c r="G3610" s="18">
        <f t="shared" si="338"/>
        <v>0</v>
      </c>
      <c r="H3610" s="18">
        <f t="shared" si="339"/>
        <v>0</v>
      </c>
      <c r="I3610" s="24">
        <v>0</v>
      </c>
      <c r="J3610" s="24">
        <v>0</v>
      </c>
      <c r="K3610" s="24">
        <v>0</v>
      </c>
      <c r="L3610" s="14">
        <f>貼り付けシート!C3610</f>
        <v>15</v>
      </c>
      <c r="M3610" s="14">
        <f>貼り付けシート!D3610</f>
        <v>9.4</v>
      </c>
      <c r="N3610" s="18">
        <f>貼り付けシート!E3610</f>
        <v>88.380025944635861</v>
      </c>
      <c r="O3610" s="18">
        <f>貼り付けシート!F3610</f>
        <v>0</v>
      </c>
      <c r="P3610" s="19">
        <f t="shared" si="340"/>
        <v>0</v>
      </c>
      <c r="Q3610" s="19">
        <f t="shared" si="341"/>
        <v>0</v>
      </c>
    </row>
    <row r="3611" spans="1:17">
      <c r="A3611" s="38">
        <v>41790</v>
      </c>
      <c r="B3611" s="49" t="s">
        <v>154</v>
      </c>
      <c r="C3611" s="24">
        <f t="shared" si="336"/>
        <v>30.406921776000001</v>
      </c>
      <c r="D3611" s="24">
        <f t="shared" si="337"/>
        <v>0</v>
      </c>
      <c r="E3611" s="18">
        <f>IF(G3611&gt;=0.3,(バックデータ一覧!$C$10*(バックデータ一覧!$C$12*計算過程!L3611+バックデータ一覧!$C$13*LN(計算過程!G3611)+バックデータ一覧!$C$14)^バックデータ一覧!$C$11+バックデータ一覧!$E$10*(計算過程!G3611/(バックデータ一覧!$E$12*計算過程!L3611+バックデータ一覧!$E$13*LN(計算過程!G3611)+バックデータ一覧!$E$14))^バックデータ一覧!$E$11)*計算過程!$W$11*10^-3,0)</f>
        <v>0</v>
      </c>
      <c r="F3611" s="18">
        <f>IF(G3611&lt;0.3,(バックデータ一覧!$C$10*(バックデータ一覧!$C$12*計算過程!L3611+バックデータ一覧!$C$13*LN(0.3)+バックデータ一覧!$C$14)^バックデータ一覧!$C$11+バックデータ一覧!$E$10*(0.3/(バックデータ一覧!$E$12*計算過程!L3611+バックデータ一覧!$E$13*LN(0.3)+バックデータ一覧!$E$14))^バックデータ一覧!$E$11)*計算過程!$W$11*計算過程!G3611/0.3*10^-3,0)</f>
        <v>0</v>
      </c>
      <c r="G3611" s="18">
        <f t="shared" si="338"/>
        <v>0</v>
      </c>
      <c r="H3611" s="18">
        <f t="shared" si="339"/>
        <v>0</v>
      </c>
      <c r="I3611" s="24">
        <v>0</v>
      </c>
      <c r="J3611" s="24">
        <v>0</v>
      </c>
      <c r="K3611" s="24">
        <v>0</v>
      </c>
      <c r="L3611" s="14">
        <f>貼り付けシート!C3611</f>
        <v>15.8</v>
      </c>
      <c r="M3611" s="14">
        <f>貼り付けシート!D3611</f>
        <v>9.4</v>
      </c>
      <c r="N3611" s="18">
        <f>貼り付けシート!E3611</f>
        <v>83.955165775270984</v>
      </c>
      <c r="O3611" s="18">
        <f>貼り付けシート!F3611</f>
        <v>0</v>
      </c>
      <c r="P3611" s="19">
        <f t="shared" si="340"/>
        <v>0</v>
      </c>
      <c r="Q3611" s="19">
        <f t="shared" si="341"/>
        <v>0</v>
      </c>
    </row>
    <row r="3612" spans="1:17">
      <c r="A3612" s="38">
        <v>41790</v>
      </c>
      <c r="B3612" s="49" t="s">
        <v>155</v>
      </c>
      <c r="C3612" s="24">
        <f t="shared" si="336"/>
        <v>30.406921776000001</v>
      </c>
      <c r="D3612" s="24">
        <f t="shared" si="337"/>
        <v>0</v>
      </c>
      <c r="E3612" s="18">
        <f>IF(G3612&gt;=0.3,(バックデータ一覧!$C$10*(バックデータ一覧!$C$12*計算過程!L3612+バックデータ一覧!$C$13*LN(計算過程!G3612)+バックデータ一覧!$C$14)^バックデータ一覧!$C$11+バックデータ一覧!$E$10*(計算過程!G3612/(バックデータ一覧!$E$12*計算過程!L3612+バックデータ一覧!$E$13*LN(計算過程!G3612)+バックデータ一覧!$E$14))^バックデータ一覧!$E$11)*計算過程!$W$11*10^-3,0)</f>
        <v>0</v>
      </c>
      <c r="F3612" s="18">
        <f>IF(G3612&lt;0.3,(バックデータ一覧!$C$10*(バックデータ一覧!$C$12*計算過程!L3612+バックデータ一覧!$C$13*LN(0.3)+バックデータ一覧!$C$14)^バックデータ一覧!$C$11+バックデータ一覧!$E$10*(0.3/(バックデータ一覧!$E$12*計算過程!L3612+バックデータ一覧!$E$13*LN(0.3)+バックデータ一覧!$E$14))^バックデータ一覧!$E$11)*計算過程!$W$11*計算過程!G3612/0.3*10^-3,0)</f>
        <v>0</v>
      </c>
      <c r="G3612" s="18">
        <f t="shared" si="338"/>
        <v>0</v>
      </c>
      <c r="H3612" s="18">
        <f t="shared" si="339"/>
        <v>0</v>
      </c>
      <c r="I3612" s="24">
        <v>0</v>
      </c>
      <c r="J3612" s="24">
        <v>0</v>
      </c>
      <c r="K3612" s="24">
        <v>0</v>
      </c>
      <c r="L3612" s="14">
        <f>貼り付けシート!C3612</f>
        <v>17.399999999999999</v>
      </c>
      <c r="M3612" s="14">
        <f>貼り付けシート!D3612</f>
        <v>9.6</v>
      </c>
      <c r="N3612" s="18">
        <f>貼り付けシート!E3612</f>
        <v>77.420586998944856</v>
      </c>
      <c r="O3612" s="18">
        <f>貼り付けシート!F3612</f>
        <v>0</v>
      </c>
      <c r="P3612" s="19">
        <f t="shared" si="340"/>
        <v>0</v>
      </c>
      <c r="Q3612" s="19">
        <f t="shared" si="341"/>
        <v>0</v>
      </c>
    </row>
    <row r="3613" spans="1:17">
      <c r="A3613" s="38">
        <v>41790</v>
      </c>
      <c r="B3613" s="49" t="s">
        <v>156</v>
      </c>
      <c r="C3613" s="24">
        <f t="shared" si="336"/>
        <v>30.406921776000001</v>
      </c>
      <c r="D3613" s="24">
        <f t="shared" si="337"/>
        <v>0</v>
      </c>
      <c r="E3613" s="18">
        <f>IF(G3613&gt;=0.3,(バックデータ一覧!$C$10*(バックデータ一覧!$C$12*計算過程!L3613+バックデータ一覧!$C$13*LN(計算過程!G3613)+バックデータ一覧!$C$14)^バックデータ一覧!$C$11+バックデータ一覧!$E$10*(計算過程!G3613/(バックデータ一覧!$E$12*計算過程!L3613+バックデータ一覧!$E$13*LN(計算過程!G3613)+バックデータ一覧!$E$14))^バックデータ一覧!$E$11)*計算過程!$W$11*10^-3,0)</f>
        <v>0</v>
      </c>
      <c r="F3613" s="18">
        <f>IF(G3613&lt;0.3,(バックデータ一覧!$C$10*(バックデータ一覧!$C$12*計算過程!L3613+バックデータ一覧!$C$13*LN(0.3)+バックデータ一覧!$C$14)^バックデータ一覧!$C$11+バックデータ一覧!$E$10*(0.3/(バックデータ一覧!$E$12*計算過程!L3613+バックデータ一覧!$E$13*LN(0.3)+バックデータ一覧!$E$14))^バックデータ一覧!$E$11)*計算過程!$W$11*計算過程!G3613/0.3*10^-3,0)</f>
        <v>0</v>
      </c>
      <c r="G3613" s="18">
        <f t="shared" si="338"/>
        <v>0</v>
      </c>
      <c r="H3613" s="18">
        <f t="shared" si="339"/>
        <v>0</v>
      </c>
      <c r="I3613" s="24">
        <v>0</v>
      </c>
      <c r="J3613" s="24">
        <v>0</v>
      </c>
      <c r="K3613" s="24">
        <v>0</v>
      </c>
      <c r="L3613" s="14">
        <f>貼り付けシート!C3613</f>
        <v>20.399999999999999</v>
      </c>
      <c r="M3613" s="14">
        <f>貼り付けシート!D3613</f>
        <v>9.8000000000000007</v>
      </c>
      <c r="N3613" s="18">
        <f>貼り付けシート!E3613</f>
        <v>65.504798565430789</v>
      </c>
      <c r="O3613" s="18">
        <f>貼り付けシート!F3613</f>
        <v>0</v>
      </c>
      <c r="P3613" s="19">
        <f t="shared" si="340"/>
        <v>0</v>
      </c>
      <c r="Q3613" s="19">
        <f t="shared" si="341"/>
        <v>0</v>
      </c>
    </row>
    <row r="3614" spans="1:17">
      <c r="A3614" s="38">
        <v>41790</v>
      </c>
      <c r="B3614" s="49" t="s">
        <v>157</v>
      </c>
      <c r="C3614" s="24">
        <f t="shared" si="336"/>
        <v>30.406921776000001</v>
      </c>
      <c r="D3614" s="24">
        <f t="shared" si="337"/>
        <v>0</v>
      </c>
      <c r="E3614" s="18">
        <f>IF(G3614&gt;=0.3,(バックデータ一覧!$C$10*(バックデータ一覧!$C$12*計算過程!L3614+バックデータ一覧!$C$13*LN(計算過程!G3614)+バックデータ一覧!$C$14)^バックデータ一覧!$C$11+バックデータ一覧!$E$10*(計算過程!G3614/(バックデータ一覧!$E$12*計算過程!L3614+バックデータ一覧!$E$13*LN(計算過程!G3614)+バックデータ一覧!$E$14))^バックデータ一覧!$E$11)*計算過程!$W$11*10^-3,0)</f>
        <v>0</v>
      </c>
      <c r="F3614" s="18">
        <f>IF(G3614&lt;0.3,(バックデータ一覧!$C$10*(バックデータ一覧!$C$12*計算過程!L3614+バックデータ一覧!$C$13*LN(0.3)+バックデータ一覧!$C$14)^バックデータ一覧!$C$11+バックデータ一覧!$E$10*(0.3/(バックデータ一覧!$E$12*計算過程!L3614+バックデータ一覧!$E$13*LN(0.3)+バックデータ一覧!$E$14))^バックデータ一覧!$E$11)*計算過程!$W$11*計算過程!G3614/0.3*10^-3,0)</f>
        <v>0</v>
      </c>
      <c r="G3614" s="18">
        <f t="shared" si="338"/>
        <v>0</v>
      </c>
      <c r="H3614" s="18">
        <f t="shared" si="339"/>
        <v>0</v>
      </c>
      <c r="I3614" s="24">
        <v>0</v>
      </c>
      <c r="J3614" s="24">
        <v>0</v>
      </c>
      <c r="K3614" s="24">
        <v>0</v>
      </c>
      <c r="L3614" s="14">
        <f>貼り付けシート!C3614</f>
        <v>23.5</v>
      </c>
      <c r="M3614" s="14">
        <f>貼り付けシート!D3614</f>
        <v>10</v>
      </c>
      <c r="N3614" s="18">
        <f>貼り付けシート!E3614</f>
        <v>55.303519807291302</v>
      </c>
      <c r="O3614" s="18">
        <f>貼り付けシート!F3614</f>
        <v>0</v>
      </c>
      <c r="P3614" s="19">
        <f t="shared" si="340"/>
        <v>0</v>
      </c>
      <c r="Q3614" s="19">
        <f t="shared" si="341"/>
        <v>0</v>
      </c>
    </row>
    <row r="3615" spans="1:17">
      <c r="A3615" s="38">
        <v>41790</v>
      </c>
      <c r="B3615" s="49" t="s">
        <v>158</v>
      </c>
      <c r="C3615" s="24">
        <f t="shared" si="336"/>
        <v>30.406921776000001</v>
      </c>
      <c r="D3615" s="24">
        <f t="shared" si="337"/>
        <v>0</v>
      </c>
      <c r="E3615" s="18">
        <f>IF(G3615&gt;=0.3,(バックデータ一覧!$C$10*(バックデータ一覧!$C$12*計算過程!L3615+バックデータ一覧!$C$13*LN(計算過程!G3615)+バックデータ一覧!$C$14)^バックデータ一覧!$C$11+バックデータ一覧!$E$10*(計算過程!G3615/(バックデータ一覧!$E$12*計算過程!L3615+バックデータ一覧!$E$13*LN(計算過程!G3615)+バックデータ一覧!$E$14))^バックデータ一覧!$E$11)*計算過程!$W$11*10^-3,0)</f>
        <v>0</v>
      </c>
      <c r="F3615" s="18">
        <f>IF(G3615&lt;0.3,(バックデータ一覧!$C$10*(バックデータ一覧!$C$12*計算過程!L3615+バックデータ一覧!$C$13*LN(0.3)+バックデータ一覧!$C$14)^バックデータ一覧!$C$11+バックデータ一覧!$E$10*(0.3/(バックデータ一覧!$E$12*計算過程!L3615+バックデータ一覧!$E$13*LN(0.3)+バックデータ一覧!$E$14))^バックデータ一覧!$E$11)*計算過程!$W$11*計算過程!G3615/0.3*10^-3,0)</f>
        <v>0</v>
      </c>
      <c r="G3615" s="18">
        <f t="shared" si="338"/>
        <v>0</v>
      </c>
      <c r="H3615" s="18">
        <f t="shared" si="339"/>
        <v>0</v>
      </c>
      <c r="I3615" s="24">
        <v>0</v>
      </c>
      <c r="J3615" s="24">
        <v>0</v>
      </c>
      <c r="K3615" s="24">
        <v>0</v>
      </c>
      <c r="L3615" s="14">
        <f>貼り付けシート!C3615</f>
        <v>25.9</v>
      </c>
      <c r="M3615" s="14">
        <f>貼り付けシート!D3615</f>
        <v>9.1999999999999993</v>
      </c>
      <c r="N3615" s="18">
        <f>貼り付けシート!E3615</f>
        <v>44.137817030976187</v>
      </c>
      <c r="O3615" s="18">
        <f>貼り付けシート!F3615</f>
        <v>0</v>
      </c>
      <c r="P3615" s="19">
        <f t="shared" si="340"/>
        <v>0</v>
      </c>
      <c r="Q3615" s="19">
        <f t="shared" si="341"/>
        <v>0</v>
      </c>
    </row>
    <row r="3616" spans="1:17">
      <c r="A3616" s="38">
        <v>41790</v>
      </c>
      <c r="B3616" s="49" t="s">
        <v>159</v>
      </c>
      <c r="C3616" s="24">
        <f t="shared" si="336"/>
        <v>30.406921776000001</v>
      </c>
      <c r="D3616" s="24">
        <f t="shared" si="337"/>
        <v>0</v>
      </c>
      <c r="E3616" s="18">
        <f>IF(G3616&gt;=0.3,(バックデータ一覧!$C$10*(バックデータ一覧!$C$12*計算過程!L3616+バックデータ一覧!$C$13*LN(計算過程!G3616)+バックデータ一覧!$C$14)^バックデータ一覧!$C$11+バックデータ一覧!$E$10*(計算過程!G3616/(バックデータ一覧!$E$12*計算過程!L3616+バックデータ一覧!$E$13*LN(計算過程!G3616)+バックデータ一覧!$E$14))^バックデータ一覧!$E$11)*計算過程!$W$11*10^-3,0)</f>
        <v>0</v>
      </c>
      <c r="F3616" s="18">
        <f>IF(G3616&lt;0.3,(バックデータ一覧!$C$10*(バックデータ一覧!$C$12*計算過程!L3616+バックデータ一覧!$C$13*LN(0.3)+バックデータ一覧!$C$14)^バックデータ一覧!$C$11+バックデータ一覧!$E$10*(0.3/(バックデータ一覧!$E$12*計算過程!L3616+バックデータ一覧!$E$13*LN(0.3)+バックデータ一覧!$E$14))^バックデータ一覧!$E$11)*計算過程!$W$11*計算過程!G3616/0.3*10^-3,0)</f>
        <v>0</v>
      </c>
      <c r="G3616" s="18">
        <f t="shared" si="338"/>
        <v>0</v>
      </c>
      <c r="H3616" s="18">
        <f t="shared" si="339"/>
        <v>0</v>
      </c>
      <c r="I3616" s="24">
        <v>0</v>
      </c>
      <c r="J3616" s="24">
        <v>0</v>
      </c>
      <c r="K3616" s="24">
        <v>0</v>
      </c>
      <c r="L3616" s="14">
        <f>貼り付けシート!C3616</f>
        <v>28.6</v>
      </c>
      <c r="M3616" s="14">
        <f>貼り付けシート!D3616</f>
        <v>8.5</v>
      </c>
      <c r="N3616" s="18">
        <f>貼り付けシート!E3616</f>
        <v>34.849949147865409</v>
      </c>
      <c r="O3616" s="18">
        <f>貼り付けシート!F3616</f>
        <v>0</v>
      </c>
      <c r="P3616" s="19">
        <f t="shared" si="340"/>
        <v>0</v>
      </c>
      <c r="Q3616" s="19">
        <f t="shared" si="341"/>
        <v>0</v>
      </c>
    </row>
    <row r="3617" spans="1:17">
      <c r="A3617" s="38">
        <v>41790</v>
      </c>
      <c r="B3617" s="49" t="s">
        <v>160</v>
      </c>
      <c r="C3617" s="24">
        <f t="shared" si="336"/>
        <v>30.406921776000001</v>
      </c>
      <c r="D3617" s="24">
        <f t="shared" si="337"/>
        <v>0</v>
      </c>
      <c r="E3617" s="18">
        <f>IF(G3617&gt;=0.3,(バックデータ一覧!$C$10*(バックデータ一覧!$C$12*計算過程!L3617+バックデータ一覧!$C$13*LN(計算過程!G3617)+バックデータ一覧!$C$14)^バックデータ一覧!$C$11+バックデータ一覧!$E$10*(計算過程!G3617/(バックデータ一覧!$E$12*計算過程!L3617+バックデータ一覧!$E$13*LN(計算過程!G3617)+バックデータ一覧!$E$14))^バックデータ一覧!$E$11)*計算過程!$W$11*10^-3,0)</f>
        <v>0</v>
      </c>
      <c r="F3617" s="18">
        <f>IF(G3617&lt;0.3,(バックデータ一覧!$C$10*(バックデータ一覧!$C$12*計算過程!L3617+バックデータ一覧!$C$13*LN(0.3)+バックデータ一覧!$C$14)^バックデータ一覧!$C$11+バックデータ一覧!$E$10*(0.3/(バックデータ一覧!$E$12*計算過程!L3617+バックデータ一覧!$E$13*LN(0.3)+バックデータ一覧!$E$14))^バックデータ一覧!$E$11)*計算過程!$W$11*計算過程!G3617/0.3*10^-3,0)</f>
        <v>0</v>
      </c>
      <c r="G3617" s="18">
        <f t="shared" si="338"/>
        <v>0</v>
      </c>
      <c r="H3617" s="18">
        <f t="shared" si="339"/>
        <v>0</v>
      </c>
      <c r="I3617" s="24">
        <v>0</v>
      </c>
      <c r="J3617" s="24">
        <v>0</v>
      </c>
      <c r="K3617" s="24">
        <v>0</v>
      </c>
      <c r="L3617" s="14">
        <f>貼り付けシート!C3617</f>
        <v>30.1</v>
      </c>
      <c r="M3617" s="14">
        <f>貼り付けシート!D3617</f>
        <v>7.7</v>
      </c>
      <c r="N3617" s="18">
        <f>貼り付けシート!E3617</f>
        <v>28.989920257697737</v>
      </c>
      <c r="O3617" s="18">
        <f>貼り付けシート!F3617</f>
        <v>0</v>
      </c>
      <c r="P3617" s="19">
        <f t="shared" si="340"/>
        <v>0</v>
      </c>
      <c r="Q3617" s="19">
        <f t="shared" si="341"/>
        <v>0</v>
      </c>
    </row>
    <row r="3618" spans="1:17">
      <c r="A3618" s="38">
        <v>41790</v>
      </c>
      <c r="B3618" s="49" t="s">
        <v>161</v>
      </c>
      <c r="C3618" s="24">
        <f t="shared" si="336"/>
        <v>30.406921776000001</v>
      </c>
      <c r="D3618" s="24">
        <f t="shared" si="337"/>
        <v>0</v>
      </c>
      <c r="E3618" s="18">
        <f>IF(G3618&gt;=0.3,(バックデータ一覧!$C$10*(バックデータ一覧!$C$12*計算過程!L3618+バックデータ一覧!$C$13*LN(計算過程!G3618)+バックデータ一覧!$C$14)^バックデータ一覧!$C$11+バックデータ一覧!$E$10*(計算過程!G3618/(バックデータ一覧!$E$12*計算過程!L3618+バックデータ一覧!$E$13*LN(計算過程!G3618)+バックデータ一覧!$E$14))^バックデータ一覧!$E$11)*計算過程!$W$11*10^-3,0)</f>
        <v>0</v>
      </c>
      <c r="F3618" s="18">
        <f>IF(G3618&lt;0.3,(バックデータ一覧!$C$10*(バックデータ一覧!$C$12*計算過程!L3618+バックデータ一覧!$C$13*LN(0.3)+バックデータ一覧!$C$14)^バックデータ一覧!$C$11+バックデータ一覧!$E$10*(0.3/(バックデータ一覧!$E$12*計算過程!L3618+バックデータ一覧!$E$13*LN(0.3)+バックデータ一覧!$E$14))^バックデータ一覧!$E$11)*計算過程!$W$11*計算過程!G3618/0.3*10^-3,0)</f>
        <v>0</v>
      </c>
      <c r="G3618" s="18">
        <f t="shared" si="338"/>
        <v>0</v>
      </c>
      <c r="H3618" s="18">
        <f t="shared" si="339"/>
        <v>0</v>
      </c>
      <c r="I3618" s="24">
        <v>0</v>
      </c>
      <c r="J3618" s="24">
        <v>0</v>
      </c>
      <c r="K3618" s="24">
        <v>0</v>
      </c>
      <c r="L3618" s="14">
        <f>貼り付けシート!C3618</f>
        <v>29.4</v>
      </c>
      <c r="M3618" s="14">
        <f>貼り付けシート!D3618</f>
        <v>9.4</v>
      </c>
      <c r="N3618" s="18">
        <f>貼り付けシート!E3618</f>
        <v>36.744902550144445</v>
      </c>
      <c r="O3618" s="18">
        <f>貼り付けシート!F3618</f>
        <v>0</v>
      </c>
      <c r="P3618" s="19">
        <f t="shared" si="340"/>
        <v>0</v>
      </c>
      <c r="Q3618" s="19">
        <f t="shared" si="341"/>
        <v>0</v>
      </c>
    </row>
    <row r="3619" spans="1:17">
      <c r="A3619" s="38">
        <v>41790</v>
      </c>
      <c r="B3619" s="49" t="s">
        <v>162</v>
      </c>
      <c r="C3619" s="24">
        <f t="shared" si="336"/>
        <v>30.406921776000001</v>
      </c>
      <c r="D3619" s="24">
        <f t="shared" si="337"/>
        <v>0</v>
      </c>
      <c r="E3619" s="18">
        <f>IF(G3619&gt;=0.3,(バックデータ一覧!$C$10*(バックデータ一覧!$C$12*計算過程!L3619+バックデータ一覧!$C$13*LN(計算過程!G3619)+バックデータ一覧!$C$14)^バックデータ一覧!$C$11+バックデータ一覧!$E$10*(計算過程!G3619/(バックデータ一覧!$E$12*計算過程!L3619+バックデータ一覧!$E$13*LN(計算過程!G3619)+バックデータ一覧!$E$14))^バックデータ一覧!$E$11)*計算過程!$W$11*10^-3,0)</f>
        <v>0</v>
      </c>
      <c r="F3619" s="18">
        <f>IF(G3619&lt;0.3,(バックデータ一覧!$C$10*(バックデータ一覧!$C$12*計算過程!L3619+バックデータ一覧!$C$13*LN(0.3)+バックデータ一覧!$C$14)^バックデータ一覧!$C$11+バックデータ一覧!$E$10*(0.3/(バックデータ一覧!$E$12*計算過程!L3619+バックデータ一覧!$E$13*LN(0.3)+バックデータ一覧!$E$14))^バックデータ一覧!$E$11)*計算過程!$W$11*計算過程!G3619/0.3*10^-3,0)</f>
        <v>0</v>
      </c>
      <c r="G3619" s="18">
        <f t="shared" si="338"/>
        <v>0</v>
      </c>
      <c r="H3619" s="18">
        <f t="shared" si="339"/>
        <v>0</v>
      </c>
      <c r="I3619" s="24">
        <v>0</v>
      </c>
      <c r="J3619" s="24">
        <v>0</v>
      </c>
      <c r="K3619" s="24">
        <v>0</v>
      </c>
      <c r="L3619" s="14">
        <f>貼り付けシート!C3619</f>
        <v>26.6</v>
      </c>
      <c r="M3619" s="14">
        <f>貼り付けシート!D3619</f>
        <v>11.1</v>
      </c>
      <c r="N3619" s="18">
        <f>貼り付けシート!E3619</f>
        <v>50.943511236736057</v>
      </c>
      <c r="O3619" s="18">
        <f>貼り付けシート!F3619</f>
        <v>0</v>
      </c>
      <c r="P3619" s="19">
        <f t="shared" si="340"/>
        <v>0</v>
      </c>
      <c r="Q3619" s="19">
        <f t="shared" si="341"/>
        <v>0</v>
      </c>
    </row>
    <row r="3620" spans="1:17">
      <c r="A3620" s="38">
        <v>41790</v>
      </c>
      <c r="B3620" s="49" t="s">
        <v>163</v>
      </c>
      <c r="C3620" s="24">
        <f t="shared" si="336"/>
        <v>30.406921776000001</v>
      </c>
      <c r="D3620" s="24">
        <f t="shared" si="337"/>
        <v>0</v>
      </c>
      <c r="E3620" s="18">
        <f>IF(G3620&gt;=0.3,(バックデータ一覧!$C$10*(バックデータ一覧!$C$12*計算過程!L3620+バックデータ一覧!$C$13*LN(計算過程!G3620)+バックデータ一覧!$C$14)^バックデータ一覧!$C$11+バックデータ一覧!$E$10*(計算過程!G3620/(バックデータ一覧!$E$12*計算過程!L3620+バックデータ一覧!$E$13*LN(計算過程!G3620)+バックデータ一覧!$E$14))^バックデータ一覧!$E$11)*計算過程!$W$11*10^-3,0)</f>
        <v>0</v>
      </c>
      <c r="F3620" s="18">
        <f>IF(G3620&lt;0.3,(バックデータ一覧!$C$10*(バックデータ一覧!$C$12*計算過程!L3620+バックデータ一覧!$C$13*LN(0.3)+バックデータ一覧!$C$14)^バックデータ一覧!$C$11+バックデータ一覧!$E$10*(0.3/(バックデータ一覧!$E$12*計算過程!L3620+バックデータ一覧!$E$13*LN(0.3)+バックデータ一覧!$E$14))^バックデータ一覧!$E$11)*計算過程!$W$11*計算過程!G3620/0.3*10^-3,0)</f>
        <v>0</v>
      </c>
      <c r="G3620" s="18">
        <f t="shared" si="338"/>
        <v>0</v>
      </c>
      <c r="H3620" s="18">
        <f t="shared" si="339"/>
        <v>0</v>
      </c>
      <c r="I3620" s="24">
        <v>0</v>
      </c>
      <c r="J3620" s="24">
        <v>0</v>
      </c>
      <c r="K3620" s="24">
        <v>0</v>
      </c>
      <c r="L3620" s="14">
        <f>貼り付けシート!C3620</f>
        <v>26.3</v>
      </c>
      <c r="M3620" s="14">
        <f>貼り付けシート!D3620</f>
        <v>12.8</v>
      </c>
      <c r="N3620" s="18">
        <f>貼り付けシート!E3620</f>
        <v>59.633901040849715</v>
      </c>
      <c r="O3620" s="18">
        <f>貼り付けシート!F3620</f>
        <v>0</v>
      </c>
      <c r="P3620" s="19">
        <f t="shared" si="340"/>
        <v>0</v>
      </c>
      <c r="Q3620" s="19">
        <f t="shared" si="341"/>
        <v>0</v>
      </c>
    </row>
    <row r="3621" spans="1:17">
      <c r="A3621" s="38">
        <v>41790</v>
      </c>
      <c r="B3621" s="49" t="s">
        <v>164</v>
      </c>
      <c r="C3621" s="24">
        <f t="shared" si="336"/>
        <v>30.406921776000001</v>
      </c>
      <c r="D3621" s="24">
        <f t="shared" si="337"/>
        <v>0</v>
      </c>
      <c r="E3621" s="18">
        <f>IF(G3621&gt;=0.3,(バックデータ一覧!$C$10*(バックデータ一覧!$C$12*計算過程!L3621+バックデータ一覧!$C$13*LN(計算過程!G3621)+バックデータ一覧!$C$14)^バックデータ一覧!$C$11+バックデータ一覧!$E$10*(計算過程!G3621/(バックデータ一覧!$E$12*計算過程!L3621+バックデータ一覧!$E$13*LN(計算過程!G3621)+バックデータ一覧!$E$14))^バックデータ一覧!$E$11)*計算過程!$W$11*10^-3,0)</f>
        <v>0</v>
      </c>
      <c r="F3621" s="18">
        <f>IF(G3621&lt;0.3,(バックデータ一覧!$C$10*(バックデータ一覧!$C$12*計算過程!L3621+バックデータ一覧!$C$13*LN(0.3)+バックデータ一覧!$C$14)^バックデータ一覧!$C$11+バックデータ一覧!$E$10*(0.3/(バックデータ一覧!$E$12*計算過程!L3621+バックデータ一覧!$E$13*LN(0.3)+バックデータ一覧!$E$14))^バックデータ一覧!$E$11)*計算過程!$W$11*計算過程!G3621/0.3*10^-3,0)</f>
        <v>0</v>
      </c>
      <c r="G3621" s="18">
        <f t="shared" si="338"/>
        <v>0</v>
      </c>
      <c r="H3621" s="18">
        <f t="shared" si="339"/>
        <v>0</v>
      </c>
      <c r="I3621" s="24">
        <v>0</v>
      </c>
      <c r="J3621" s="24">
        <v>0</v>
      </c>
      <c r="K3621" s="24">
        <v>0</v>
      </c>
      <c r="L3621" s="14">
        <f>貼り付けシート!C3621</f>
        <v>25.7</v>
      </c>
      <c r="M3621" s="14">
        <f>貼り付けシート!D3621</f>
        <v>12.8</v>
      </c>
      <c r="N3621" s="18">
        <f>貼り付けシート!E3621</f>
        <v>61.788790556850955</v>
      </c>
      <c r="O3621" s="18">
        <f>貼り付けシート!F3621</f>
        <v>0</v>
      </c>
      <c r="P3621" s="19">
        <f t="shared" si="340"/>
        <v>0</v>
      </c>
      <c r="Q3621" s="19">
        <f t="shared" si="341"/>
        <v>0</v>
      </c>
    </row>
    <row r="3622" spans="1:17">
      <c r="A3622" s="38">
        <v>41790</v>
      </c>
      <c r="B3622" s="49" t="s">
        <v>165</v>
      </c>
      <c r="C3622" s="24">
        <f t="shared" si="336"/>
        <v>30.406921776000001</v>
      </c>
      <c r="D3622" s="24">
        <f t="shared" si="337"/>
        <v>0</v>
      </c>
      <c r="E3622" s="18">
        <f>IF(G3622&gt;=0.3,(バックデータ一覧!$C$10*(バックデータ一覧!$C$12*計算過程!L3622+バックデータ一覧!$C$13*LN(計算過程!G3622)+バックデータ一覧!$C$14)^バックデータ一覧!$C$11+バックデータ一覧!$E$10*(計算過程!G3622/(バックデータ一覧!$E$12*計算過程!L3622+バックデータ一覧!$E$13*LN(計算過程!G3622)+バックデータ一覧!$E$14))^バックデータ一覧!$E$11)*計算過程!$W$11*10^-3,0)</f>
        <v>0</v>
      </c>
      <c r="F3622" s="18">
        <f>IF(G3622&lt;0.3,(バックデータ一覧!$C$10*(バックデータ一覧!$C$12*計算過程!L3622+バックデータ一覧!$C$13*LN(0.3)+バックデータ一覧!$C$14)^バックデータ一覧!$C$11+バックデータ一覧!$E$10*(0.3/(バックデータ一覧!$E$12*計算過程!L3622+バックデータ一覧!$E$13*LN(0.3)+バックデータ一覧!$E$14))^バックデータ一覧!$E$11)*計算過程!$W$11*計算過程!G3622/0.3*10^-3,0)</f>
        <v>0</v>
      </c>
      <c r="G3622" s="18">
        <f t="shared" si="338"/>
        <v>0</v>
      </c>
      <c r="H3622" s="18">
        <f t="shared" si="339"/>
        <v>0</v>
      </c>
      <c r="I3622" s="24">
        <v>0</v>
      </c>
      <c r="J3622" s="24">
        <v>0</v>
      </c>
      <c r="K3622" s="24">
        <v>0</v>
      </c>
      <c r="L3622" s="14">
        <f>貼り付けシート!C3622</f>
        <v>24.9</v>
      </c>
      <c r="M3622" s="14">
        <f>貼り付けシート!D3622</f>
        <v>12.7</v>
      </c>
      <c r="N3622" s="18">
        <f>貼り付けシート!E3622</f>
        <v>64.303827766176681</v>
      </c>
      <c r="O3622" s="18">
        <f>貼り付けシート!F3622</f>
        <v>0</v>
      </c>
      <c r="P3622" s="19">
        <f t="shared" si="340"/>
        <v>0</v>
      </c>
      <c r="Q3622" s="19">
        <f t="shared" si="341"/>
        <v>0</v>
      </c>
    </row>
    <row r="3623" spans="1:17">
      <c r="A3623" s="38">
        <v>41790</v>
      </c>
      <c r="B3623" s="49" t="s">
        <v>166</v>
      </c>
      <c r="C3623" s="24">
        <f t="shared" si="336"/>
        <v>30.406921776000001</v>
      </c>
      <c r="D3623" s="24">
        <f t="shared" si="337"/>
        <v>0</v>
      </c>
      <c r="E3623" s="18">
        <f>IF(G3623&gt;=0.3,(バックデータ一覧!$C$10*(バックデータ一覧!$C$12*計算過程!L3623+バックデータ一覧!$C$13*LN(計算過程!G3623)+バックデータ一覧!$C$14)^バックデータ一覧!$C$11+バックデータ一覧!$E$10*(計算過程!G3623/(バックデータ一覧!$E$12*計算過程!L3623+バックデータ一覧!$E$13*LN(計算過程!G3623)+バックデータ一覧!$E$14))^バックデータ一覧!$E$11)*計算過程!$W$11*10^-3,0)</f>
        <v>0</v>
      </c>
      <c r="F3623" s="18">
        <f>IF(G3623&lt;0.3,(バックデータ一覧!$C$10*(バックデータ一覧!$C$12*計算過程!L3623+バックデータ一覧!$C$13*LN(0.3)+バックデータ一覧!$C$14)^バックデータ一覧!$C$11+バックデータ一覧!$E$10*(0.3/(バックデータ一覧!$E$12*計算過程!L3623+バックデータ一覧!$E$13*LN(0.3)+バックデータ一覧!$E$14))^バックデータ一覧!$E$11)*計算過程!$W$11*計算過程!G3623/0.3*10^-3,0)</f>
        <v>0</v>
      </c>
      <c r="G3623" s="18">
        <f t="shared" si="338"/>
        <v>0</v>
      </c>
      <c r="H3623" s="18">
        <f t="shared" si="339"/>
        <v>0</v>
      </c>
      <c r="I3623" s="24">
        <v>0</v>
      </c>
      <c r="J3623" s="24">
        <v>0</v>
      </c>
      <c r="K3623" s="24">
        <v>0</v>
      </c>
      <c r="L3623" s="14">
        <f>貼り付けシート!C3623</f>
        <v>24.5</v>
      </c>
      <c r="M3623" s="14">
        <f>貼り付けシート!D3623</f>
        <v>12.7</v>
      </c>
      <c r="N3623" s="18">
        <f>貼り付けシート!E3623</f>
        <v>65.859223028466246</v>
      </c>
      <c r="O3623" s="18">
        <f>貼り付けシート!F3623</f>
        <v>0</v>
      </c>
      <c r="P3623" s="19">
        <f t="shared" si="340"/>
        <v>0</v>
      </c>
      <c r="Q3623" s="19">
        <f t="shared" si="341"/>
        <v>0</v>
      </c>
    </row>
    <row r="3624" spans="1:17">
      <c r="A3624" s="38">
        <v>41790</v>
      </c>
      <c r="B3624" s="49" t="s">
        <v>167</v>
      </c>
      <c r="C3624" s="24">
        <f t="shared" si="336"/>
        <v>30.406921776000001</v>
      </c>
      <c r="D3624" s="24">
        <f t="shared" si="337"/>
        <v>0</v>
      </c>
      <c r="E3624" s="18">
        <f>IF(G3624&gt;=0.3,(バックデータ一覧!$C$10*(バックデータ一覧!$C$12*計算過程!L3624+バックデータ一覧!$C$13*LN(計算過程!G3624)+バックデータ一覧!$C$14)^バックデータ一覧!$C$11+バックデータ一覧!$E$10*(計算過程!G3624/(バックデータ一覧!$E$12*計算過程!L3624+バックデータ一覧!$E$13*LN(計算過程!G3624)+バックデータ一覧!$E$14))^バックデータ一覧!$E$11)*計算過程!$W$11*10^-3,0)</f>
        <v>0</v>
      </c>
      <c r="F3624" s="18">
        <f>IF(G3624&lt;0.3,(バックデータ一覧!$C$10*(バックデータ一覧!$C$12*計算過程!L3624+バックデータ一覧!$C$13*LN(0.3)+バックデータ一覧!$C$14)^バックデータ一覧!$C$11+バックデータ一覧!$E$10*(0.3/(バックデータ一覧!$E$12*計算過程!L3624+バックデータ一覧!$E$13*LN(0.3)+バックデータ一覧!$E$14))^バックデータ一覧!$E$11)*計算過程!$W$11*計算過程!G3624/0.3*10^-3,0)</f>
        <v>0</v>
      </c>
      <c r="G3624" s="18">
        <f t="shared" si="338"/>
        <v>0</v>
      </c>
      <c r="H3624" s="18">
        <f t="shared" si="339"/>
        <v>0</v>
      </c>
      <c r="I3624" s="24">
        <v>0</v>
      </c>
      <c r="J3624" s="24">
        <v>0</v>
      </c>
      <c r="K3624" s="24">
        <v>0</v>
      </c>
      <c r="L3624" s="14">
        <f>貼り付けシート!C3624</f>
        <v>22.8</v>
      </c>
      <c r="M3624" s="14">
        <f>貼り付けシート!D3624</f>
        <v>12.8</v>
      </c>
      <c r="N3624" s="18">
        <f>貼り付けシート!E3624</f>
        <v>73.523113413799152</v>
      </c>
      <c r="O3624" s="18">
        <f>貼り付けシート!F3624</f>
        <v>0</v>
      </c>
      <c r="P3624" s="19">
        <f t="shared" si="340"/>
        <v>0</v>
      </c>
      <c r="Q3624" s="19">
        <f t="shared" si="341"/>
        <v>0</v>
      </c>
    </row>
    <row r="3625" spans="1:17">
      <c r="A3625" s="38">
        <v>41790</v>
      </c>
      <c r="B3625" s="49" t="s">
        <v>168</v>
      </c>
      <c r="C3625" s="24">
        <f t="shared" si="336"/>
        <v>30.406921776000001</v>
      </c>
      <c r="D3625" s="24">
        <f t="shared" si="337"/>
        <v>0</v>
      </c>
      <c r="E3625" s="18">
        <f>IF(G3625&gt;=0.3,(バックデータ一覧!$C$10*(バックデータ一覧!$C$12*計算過程!L3625+バックデータ一覧!$C$13*LN(計算過程!G3625)+バックデータ一覧!$C$14)^バックデータ一覧!$C$11+バックデータ一覧!$E$10*(計算過程!G3625/(バックデータ一覧!$E$12*計算過程!L3625+バックデータ一覧!$E$13*LN(計算過程!G3625)+バックデータ一覧!$E$14))^バックデータ一覧!$E$11)*計算過程!$W$11*10^-3,0)</f>
        <v>0</v>
      </c>
      <c r="F3625" s="18">
        <f>IF(G3625&lt;0.3,(バックデータ一覧!$C$10*(バックデータ一覧!$C$12*計算過程!L3625+バックデータ一覧!$C$13*LN(0.3)+バックデータ一覧!$C$14)^バックデータ一覧!$C$11+バックデータ一覧!$E$10*(0.3/(バックデータ一覧!$E$12*計算過程!L3625+バックデータ一覧!$E$13*LN(0.3)+バックデータ一覧!$E$14))^バックデータ一覧!$E$11)*計算過程!$W$11*計算過程!G3625/0.3*10^-3,0)</f>
        <v>0</v>
      </c>
      <c r="G3625" s="18">
        <f t="shared" si="338"/>
        <v>0</v>
      </c>
      <c r="H3625" s="18">
        <f t="shared" si="339"/>
        <v>0</v>
      </c>
      <c r="I3625" s="24">
        <v>0</v>
      </c>
      <c r="J3625" s="24">
        <v>0</v>
      </c>
      <c r="K3625" s="24">
        <v>0</v>
      </c>
      <c r="L3625" s="14">
        <f>貼り付けシート!C3625</f>
        <v>22</v>
      </c>
      <c r="M3625" s="14">
        <f>貼り付けシート!D3625</f>
        <v>12.9</v>
      </c>
      <c r="N3625" s="18">
        <f>貼り付けシート!E3625</f>
        <v>77.77914963228838</v>
      </c>
      <c r="O3625" s="18">
        <f>貼り付けシート!F3625</f>
        <v>0</v>
      </c>
      <c r="P3625" s="19">
        <f t="shared" si="340"/>
        <v>0</v>
      </c>
      <c r="Q3625" s="19">
        <f t="shared" si="341"/>
        <v>0</v>
      </c>
    </row>
    <row r="3626" spans="1:17">
      <c r="A3626" s="38">
        <v>41790</v>
      </c>
      <c r="B3626" s="49" t="s">
        <v>169</v>
      </c>
      <c r="C3626" s="24">
        <f t="shared" si="336"/>
        <v>30.406921776000001</v>
      </c>
      <c r="D3626" s="24">
        <f t="shared" si="337"/>
        <v>0</v>
      </c>
      <c r="E3626" s="18">
        <f>IF(G3626&gt;=0.3,(バックデータ一覧!$C$10*(バックデータ一覧!$C$12*計算過程!L3626+バックデータ一覧!$C$13*LN(計算過程!G3626)+バックデータ一覧!$C$14)^バックデータ一覧!$C$11+バックデータ一覧!$E$10*(計算過程!G3626/(バックデータ一覧!$E$12*計算過程!L3626+バックデータ一覧!$E$13*LN(計算過程!G3626)+バックデータ一覧!$E$14))^バックデータ一覧!$E$11)*計算過程!$W$11*10^-3,0)</f>
        <v>0</v>
      </c>
      <c r="F3626" s="18">
        <f>IF(G3626&lt;0.3,(バックデータ一覧!$C$10*(バックデータ一覧!$C$12*計算過程!L3626+バックデータ一覧!$C$13*LN(0.3)+バックデータ一覧!$C$14)^バックデータ一覧!$C$11+バックデータ一覧!$E$10*(0.3/(バックデータ一覧!$E$12*計算過程!L3626+バックデータ一覧!$E$13*LN(0.3)+バックデータ一覧!$E$14))^バックデータ一覧!$E$11)*計算過程!$W$11*計算過程!G3626/0.3*10^-3,0)</f>
        <v>0</v>
      </c>
      <c r="G3626" s="18">
        <f t="shared" si="338"/>
        <v>0</v>
      </c>
      <c r="H3626" s="18">
        <f t="shared" si="339"/>
        <v>0</v>
      </c>
      <c r="I3626" s="24">
        <v>0</v>
      </c>
      <c r="J3626" s="24">
        <v>0</v>
      </c>
      <c r="K3626" s="24">
        <v>0</v>
      </c>
      <c r="L3626" s="14">
        <f>貼り付けシート!C3626</f>
        <v>21.5</v>
      </c>
      <c r="M3626" s="14">
        <f>貼り付けシート!D3626</f>
        <v>13.2</v>
      </c>
      <c r="N3626" s="18">
        <f>貼り付けシート!E3626</f>
        <v>82.018780855831352</v>
      </c>
      <c r="O3626" s="18">
        <f>貼り付けシート!F3626</f>
        <v>0</v>
      </c>
      <c r="P3626" s="19">
        <f t="shared" si="340"/>
        <v>0</v>
      </c>
      <c r="Q3626" s="19">
        <f t="shared" si="341"/>
        <v>0</v>
      </c>
    </row>
    <row r="3627" spans="1:17">
      <c r="A3627" s="38">
        <v>41790</v>
      </c>
      <c r="B3627" s="49" t="s">
        <v>170</v>
      </c>
      <c r="C3627" s="24">
        <f t="shared" si="336"/>
        <v>30.406921776000001</v>
      </c>
      <c r="D3627" s="24">
        <f t="shared" si="337"/>
        <v>0</v>
      </c>
      <c r="E3627" s="18">
        <f>IF(G3627&gt;=0.3,(バックデータ一覧!$C$10*(バックデータ一覧!$C$12*計算過程!L3627+バックデータ一覧!$C$13*LN(計算過程!G3627)+バックデータ一覧!$C$14)^バックデータ一覧!$C$11+バックデータ一覧!$E$10*(計算過程!G3627/(バックデータ一覧!$E$12*計算過程!L3627+バックデータ一覧!$E$13*LN(計算過程!G3627)+バックデータ一覧!$E$14))^バックデータ一覧!$E$11)*計算過程!$W$11*10^-3,0)</f>
        <v>0</v>
      </c>
      <c r="F3627" s="18">
        <f>IF(G3627&lt;0.3,(バックデータ一覧!$C$10*(バックデータ一覧!$C$12*計算過程!L3627+バックデータ一覧!$C$13*LN(0.3)+バックデータ一覧!$C$14)^バックデータ一覧!$C$11+バックデータ一覧!$E$10*(0.3/(バックデータ一覧!$E$12*計算過程!L3627+バックデータ一覧!$E$13*LN(0.3)+バックデータ一覧!$E$14))^バックデータ一覧!$E$11)*計算過程!$W$11*計算過程!G3627/0.3*10^-3,0)</f>
        <v>0</v>
      </c>
      <c r="G3627" s="18">
        <f t="shared" si="338"/>
        <v>0</v>
      </c>
      <c r="H3627" s="18">
        <f t="shared" si="339"/>
        <v>0</v>
      </c>
      <c r="I3627" s="24">
        <v>0</v>
      </c>
      <c r="J3627" s="24">
        <v>0</v>
      </c>
      <c r="K3627" s="24">
        <v>0</v>
      </c>
      <c r="L3627" s="14">
        <f>貼り付けシート!C3627</f>
        <v>20.8</v>
      </c>
      <c r="M3627" s="14">
        <f>貼り付けシート!D3627</f>
        <v>13</v>
      </c>
      <c r="N3627" s="18">
        <f>貼り付けシート!E3627</f>
        <v>84.349980225646775</v>
      </c>
      <c r="O3627" s="18">
        <f>貼り付けシート!F3627</f>
        <v>0</v>
      </c>
      <c r="P3627" s="19">
        <f t="shared" si="340"/>
        <v>0</v>
      </c>
      <c r="Q3627" s="19">
        <f t="shared" si="341"/>
        <v>0</v>
      </c>
    </row>
    <row r="3628" spans="1:17">
      <c r="A3628" s="38">
        <v>41790</v>
      </c>
      <c r="B3628" s="49" t="s">
        <v>171</v>
      </c>
      <c r="C3628" s="24">
        <f t="shared" si="336"/>
        <v>30.406921776000001</v>
      </c>
      <c r="D3628" s="24">
        <f t="shared" si="337"/>
        <v>0</v>
      </c>
      <c r="E3628" s="18">
        <f>IF(G3628&gt;=0.3,(バックデータ一覧!$C$10*(バックデータ一覧!$C$12*計算過程!L3628+バックデータ一覧!$C$13*LN(計算過程!G3628)+バックデータ一覧!$C$14)^バックデータ一覧!$C$11+バックデータ一覧!$E$10*(計算過程!G3628/(バックデータ一覧!$E$12*計算過程!L3628+バックデータ一覧!$E$13*LN(計算過程!G3628)+バックデータ一覧!$E$14))^バックデータ一覧!$E$11)*計算過程!$W$11*10^-3,0)</f>
        <v>0</v>
      </c>
      <c r="F3628" s="18">
        <f>IF(G3628&lt;0.3,(バックデータ一覧!$C$10*(バックデータ一覧!$C$12*計算過程!L3628+バックデータ一覧!$C$13*LN(0.3)+バックデータ一覧!$C$14)^バックデータ一覧!$C$11+バックデータ一覧!$E$10*(0.3/(バックデータ一覧!$E$12*計算過程!L3628+バックデータ一覧!$E$13*LN(0.3)+バックデータ一覧!$E$14))^バックデータ一覧!$E$11)*計算過程!$W$11*計算過程!G3628/0.3*10^-3,0)</f>
        <v>0</v>
      </c>
      <c r="G3628" s="18">
        <f t="shared" si="338"/>
        <v>0</v>
      </c>
      <c r="H3628" s="18">
        <f t="shared" si="339"/>
        <v>0</v>
      </c>
      <c r="I3628" s="24">
        <v>0</v>
      </c>
      <c r="J3628" s="24">
        <v>0</v>
      </c>
      <c r="K3628" s="24">
        <v>0</v>
      </c>
      <c r="L3628" s="14">
        <f>貼り付けシート!C3628</f>
        <v>20.100000000000001</v>
      </c>
      <c r="M3628" s="14">
        <f>貼り付けシート!D3628</f>
        <v>13</v>
      </c>
      <c r="N3628" s="18">
        <f>貼り付けシート!E3628</f>
        <v>88.074766187265084</v>
      </c>
      <c r="O3628" s="18">
        <f>貼り付けシート!F3628</f>
        <v>0</v>
      </c>
      <c r="P3628" s="19">
        <f t="shared" si="340"/>
        <v>0</v>
      </c>
      <c r="Q3628" s="19">
        <f t="shared" si="341"/>
        <v>0</v>
      </c>
    </row>
    <row r="3629" spans="1:17">
      <c r="A3629" s="38">
        <v>41790</v>
      </c>
      <c r="B3629" s="49" t="s">
        <v>172</v>
      </c>
      <c r="C3629" s="24">
        <f t="shared" si="336"/>
        <v>30.406921776000001</v>
      </c>
      <c r="D3629" s="24">
        <f t="shared" si="337"/>
        <v>0</v>
      </c>
      <c r="E3629" s="18">
        <f>IF(G3629&gt;=0.3,(バックデータ一覧!$C$10*(バックデータ一覧!$C$12*計算過程!L3629+バックデータ一覧!$C$13*LN(計算過程!G3629)+バックデータ一覧!$C$14)^バックデータ一覧!$C$11+バックデータ一覧!$E$10*(計算過程!G3629/(バックデータ一覧!$E$12*計算過程!L3629+バックデータ一覧!$E$13*LN(計算過程!G3629)+バックデータ一覧!$E$14))^バックデータ一覧!$E$11)*計算過程!$W$11*10^-3,0)</f>
        <v>0</v>
      </c>
      <c r="F3629" s="18">
        <f>IF(G3629&lt;0.3,(バックデータ一覧!$C$10*(バックデータ一覧!$C$12*計算過程!L3629+バックデータ一覧!$C$13*LN(0.3)+バックデータ一覧!$C$14)^バックデータ一覧!$C$11+バックデータ一覧!$E$10*(0.3/(バックデータ一覧!$E$12*計算過程!L3629+バックデータ一覧!$E$13*LN(0.3)+バックデータ一覧!$E$14))^バックデータ一覧!$E$11)*計算過程!$W$11*計算過程!G3629/0.3*10^-3,0)</f>
        <v>0</v>
      </c>
      <c r="G3629" s="18">
        <f t="shared" si="338"/>
        <v>0</v>
      </c>
      <c r="H3629" s="18">
        <f t="shared" si="339"/>
        <v>0</v>
      </c>
      <c r="I3629" s="24">
        <v>0</v>
      </c>
      <c r="J3629" s="24">
        <v>0</v>
      </c>
      <c r="K3629" s="24">
        <v>0</v>
      </c>
      <c r="L3629" s="14">
        <f>貼り付けシート!C3629</f>
        <v>19.2</v>
      </c>
      <c r="M3629" s="14">
        <f>貼り付けシート!D3629</f>
        <v>12.9</v>
      </c>
      <c r="N3629" s="18">
        <f>貼り付けシート!E3629</f>
        <v>92.436671692660241</v>
      </c>
      <c r="O3629" s="18">
        <f>貼り付けシート!F3629</f>
        <v>0</v>
      </c>
      <c r="P3629" s="19">
        <f t="shared" si="340"/>
        <v>0</v>
      </c>
      <c r="Q3629" s="19">
        <f t="shared" si="341"/>
        <v>0</v>
      </c>
    </row>
    <row r="3630" spans="1:17">
      <c r="A3630" s="38">
        <v>41791</v>
      </c>
      <c r="B3630" s="49" t="s">
        <v>149</v>
      </c>
      <c r="C3630" s="24">
        <f t="shared" si="336"/>
        <v>30.406921776000001</v>
      </c>
      <c r="D3630" s="24">
        <f t="shared" si="337"/>
        <v>0</v>
      </c>
      <c r="E3630" s="18">
        <f>IF(G3630&gt;=0.3,(バックデータ一覧!$C$10*(バックデータ一覧!$C$12*計算過程!L3630+バックデータ一覧!$C$13*LN(計算過程!G3630)+バックデータ一覧!$C$14)^バックデータ一覧!$C$11+バックデータ一覧!$E$10*(計算過程!G3630/(バックデータ一覧!$E$12*計算過程!L3630+バックデータ一覧!$E$13*LN(計算過程!G3630)+バックデータ一覧!$E$14))^バックデータ一覧!$E$11)*計算過程!$W$11*10^-3,0)</f>
        <v>0</v>
      </c>
      <c r="F3630" s="18">
        <f>IF(G3630&lt;0.3,(バックデータ一覧!$C$10*(バックデータ一覧!$C$12*計算過程!L3630+バックデータ一覧!$C$13*LN(0.3)+バックデータ一覧!$C$14)^バックデータ一覧!$C$11+バックデータ一覧!$E$10*(0.3/(バックデータ一覧!$E$12*計算過程!L3630+バックデータ一覧!$E$13*LN(0.3)+バックデータ一覧!$E$14))^バックデータ一覧!$E$11)*計算過程!$W$11*計算過程!G3630/0.3*10^-3,0)</f>
        <v>0</v>
      </c>
      <c r="G3630" s="18">
        <f t="shared" si="338"/>
        <v>0</v>
      </c>
      <c r="H3630" s="18">
        <f t="shared" si="339"/>
        <v>0</v>
      </c>
      <c r="I3630" s="24">
        <v>0</v>
      </c>
      <c r="J3630" s="24">
        <v>0</v>
      </c>
      <c r="K3630" s="24">
        <v>0</v>
      </c>
      <c r="L3630" s="14">
        <f>貼り付けシート!C3630</f>
        <v>18.600000000000001</v>
      </c>
      <c r="M3630" s="14">
        <f>貼り付けシート!D3630</f>
        <v>12.6</v>
      </c>
      <c r="N3630" s="18">
        <f>貼り付けシート!E3630</f>
        <v>93.779959580936236</v>
      </c>
      <c r="O3630" s="18">
        <f>貼り付けシート!F3630</f>
        <v>0</v>
      </c>
      <c r="P3630" s="19">
        <f t="shared" si="340"/>
        <v>0</v>
      </c>
      <c r="Q3630" s="19">
        <f t="shared" si="341"/>
        <v>0</v>
      </c>
    </row>
    <row r="3631" spans="1:17">
      <c r="A3631" s="38">
        <v>41791</v>
      </c>
      <c r="B3631" s="49" t="s">
        <v>150</v>
      </c>
      <c r="C3631" s="24">
        <f t="shared" si="336"/>
        <v>30.406921776000001</v>
      </c>
      <c r="D3631" s="24">
        <f t="shared" si="337"/>
        <v>0</v>
      </c>
      <c r="E3631" s="18">
        <f>IF(G3631&gt;=0.3,(バックデータ一覧!$C$10*(バックデータ一覧!$C$12*計算過程!L3631+バックデータ一覧!$C$13*LN(計算過程!G3631)+バックデータ一覧!$C$14)^バックデータ一覧!$C$11+バックデータ一覧!$E$10*(計算過程!G3631/(バックデータ一覧!$E$12*計算過程!L3631+バックデータ一覧!$E$13*LN(計算過程!G3631)+バックデータ一覧!$E$14))^バックデータ一覧!$E$11)*計算過程!$W$11*10^-3,0)</f>
        <v>0</v>
      </c>
      <c r="F3631" s="18">
        <f>IF(G3631&lt;0.3,(バックデータ一覧!$C$10*(バックデータ一覧!$C$12*計算過程!L3631+バックデータ一覧!$C$13*LN(0.3)+バックデータ一覧!$C$14)^バックデータ一覧!$C$11+バックデータ一覧!$E$10*(0.3/(バックデータ一覧!$E$12*計算過程!L3631+バックデータ一覧!$E$13*LN(0.3)+バックデータ一覧!$E$14))^バックデータ一覧!$E$11)*計算過程!$W$11*計算過程!G3631/0.3*10^-3,0)</f>
        <v>0</v>
      </c>
      <c r="G3631" s="18">
        <f t="shared" si="338"/>
        <v>0</v>
      </c>
      <c r="H3631" s="18">
        <f t="shared" si="339"/>
        <v>0</v>
      </c>
      <c r="I3631" s="24">
        <v>0</v>
      </c>
      <c r="J3631" s="24">
        <v>0</v>
      </c>
      <c r="K3631" s="24">
        <v>0</v>
      </c>
      <c r="L3631" s="14">
        <f>貼り付けシート!C3631</f>
        <v>18.5</v>
      </c>
      <c r="M3631" s="14">
        <f>貼り付けシート!D3631</f>
        <v>12.4</v>
      </c>
      <c r="N3631" s="18">
        <f>貼り付けシート!E3631</f>
        <v>92.900644030464875</v>
      </c>
      <c r="O3631" s="18">
        <f>貼り付けシート!F3631</f>
        <v>0</v>
      </c>
      <c r="P3631" s="19">
        <f t="shared" si="340"/>
        <v>0</v>
      </c>
      <c r="Q3631" s="19">
        <f t="shared" si="341"/>
        <v>0</v>
      </c>
    </row>
    <row r="3632" spans="1:17">
      <c r="A3632" s="38">
        <v>41791</v>
      </c>
      <c r="B3632" s="49" t="s">
        <v>151</v>
      </c>
      <c r="C3632" s="24">
        <f t="shared" si="336"/>
        <v>30.406921776000001</v>
      </c>
      <c r="D3632" s="24">
        <f t="shared" si="337"/>
        <v>0</v>
      </c>
      <c r="E3632" s="18">
        <f>IF(G3632&gt;=0.3,(バックデータ一覧!$C$10*(バックデータ一覧!$C$12*計算過程!L3632+バックデータ一覧!$C$13*LN(計算過程!G3632)+バックデータ一覧!$C$14)^バックデータ一覧!$C$11+バックデータ一覧!$E$10*(計算過程!G3632/(バックデータ一覧!$E$12*計算過程!L3632+バックデータ一覧!$E$13*LN(計算過程!G3632)+バックデータ一覧!$E$14))^バックデータ一覧!$E$11)*計算過程!$W$11*10^-3,0)</f>
        <v>0</v>
      </c>
      <c r="F3632" s="18">
        <f>IF(G3632&lt;0.3,(バックデータ一覧!$C$10*(バックデータ一覧!$C$12*計算過程!L3632+バックデータ一覧!$C$13*LN(0.3)+バックデータ一覧!$C$14)^バックデータ一覧!$C$11+バックデータ一覧!$E$10*(0.3/(バックデータ一覧!$E$12*計算過程!L3632+バックデータ一覧!$E$13*LN(0.3)+バックデータ一覧!$E$14))^バックデータ一覧!$E$11)*計算過程!$W$11*計算過程!G3632/0.3*10^-3,0)</f>
        <v>0</v>
      </c>
      <c r="G3632" s="18">
        <f t="shared" si="338"/>
        <v>0</v>
      </c>
      <c r="H3632" s="18">
        <f t="shared" si="339"/>
        <v>0</v>
      </c>
      <c r="I3632" s="24">
        <v>0</v>
      </c>
      <c r="J3632" s="24">
        <v>0</v>
      </c>
      <c r="K3632" s="24">
        <v>0</v>
      </c>
      <c r="L3632" s="14">
        <f>貼り付けシート!C3632</f>
        <v>18.2</v>
      </c>
      <c r="M3632" s="14">
        <f>貼り付けシート!D3632</f>
        <v>12.3</v>
      </c>
      <c r="N3632" s="18">
        <f>貼り付けシート!E3632</f>
        <v>93.917225274531987</v>
      </c>
      <c r="O3632" s="18">
        <f>貼り付けシート!F3632</f>
        <v>0</v>
      </c>
      <c r="P3632" s="19">
        <f t="shared" si="340"/>
        <v>0</v>
      </c>
      <c r="Q3632" s="19">
        <f t="shared" si="341"/>
        <v>0</v>
      </c>
    </row>
    <row r="3633" spans="1:17">
      <c r="A3633" s="38">
        <v>41791</v>
      </c>
      <c r="B3633" s="49" t="s">
        <v>152</v>
      </c>
      <c r="C3633" s="24">
        <f t="shared" si="336"/>
        <v>30.406921776000001</v>
      </c>
      <c r="D3633" s="24">
        <f t="shared" si="337"/>
        <v>0</v>
      </c>
      <c r="E3633" s="18">
        <f>IF(G3633&gt;=0.3,(バックデータ一覧!$C$10*(バックデータ一覧!$C$12*計算過程!L3633+バックデータ一覧!$C$13*LN(計算過程!G3633)+バックデータ一覧!$C$14)^バックデータ一覧!$C$11+バックデータ一覧!$E$10*(計算過程!G3633/(バックデータ一覧!$E$12*計算過程!L3633+バックデータ一覧!$E$13*LN(計算過程!G3633)+バックデータ一覧!$E$14))^バックデータ一覧!$E$11)*計算過程!$W$11*10^-3,0)</f>
        <v>0</v>
      </c>
      <c r="F3633" s="18">
        <f>IF(G3633&lt;0.3,(バックデータ一覧!$C$10*(バックデータ一覧!$C$12*計算過程!L3633+バックデータ一覧!$C$13*LN(0.3)+バックデータ一覧!$C$14)^バックデータ一覧!$C$11+バックデータ一覧!$E$10*(0.3/(バックデータ一覧!$E$12*計算過程!L3633+バックデータ一覧!$E$13*LN(0.3)+バックデータ一覧!$E$14))^バックデータ一覧!$E$11)*計算過程!$W$11*計算過程!G3633/0.3*10^-3,0)</f>
        <v>0</v>
      </c>
      <c r="G3633" s="18">
        <f t="shared" si="338"/>
        <v>0</v>
      </c>
      <c r="H3633" s="18">
        <f t="shared" si="339"/>
        <v>0</v>
      </c>
      <c r="I3633" s="24">
        <v>0</v>
      </c>
      <c r="J3633" s="24">
        <v>0</v>
      </c>
      <c r="K3633" s="24">
        <v>0</v>
      </c>
      <c r="L3633" s="14">
        <f>貼り付けシート!C3633</f>
        <v>18.3</v>
      </c>
      <c r="M3633" s="14">
        <f>貼り付けシート!D3633</f>
        <v>12.5</v>
      </c>
      <c r="N3633" s="18">
        <f>貼り付けシート!E3633</f>
        <v>94.817007121748574</v>
      </c>
      <c r="O3633" s="18">
        <f>貼り付けシート!F3633</f>
        <v>0</v>
      </c>
      <c r="P3633" s="19">
        <f t="shared" si="340"/>
        <v>0</v>
      </c>
      <c r="Q3633" s="19">
        <f t="shared" si="341"/>
        <v>0</v>
      </c>
    </row>
    <row r="3634" spans="1:17">
      <c r="A3634" s="38">
        <v>41791</v>
      </c>
      <c r="B3634" s="49" t="s">
        <v>153</v>
      </c>
      <c r="C3634" s="24">
        <f t="shared" si="336"/>
        <v>30.406921776000001</v>
      </c>
      <c r="D3634" s="24">
        <f t="shared" si="337"/>
        <v>0</v>
      </c>
      <c r="E3634" s="18">
        <f>IF(G3634&gt;=0.3,(バックデータ一覧!$C$10*(バックデータ一覧!$C$12*計算過程!L3634+バックデータ一覧!$C$13*LN(計算過程!G3634)+バックデータ一覧!$C$14)^バックデータ一覧!$C$11+バックデータ一覧!$E$10*(計算過程!G3634/(バックデータ一覧!$E$12*計算過程!L3634+バックデータ一覧!$E$13*LN(計算過程!G3634)+バックデータ一覧!$E$14))^バックデータ一覧!$E$11)*計算過程!$W$11*10^-3,0)</f>
        <v>0</v>
      </c>
      <c r="F3634" s="18">
        <f>IF(G3634&lt;0.3,(バックデータ一覧!$C$10*(バックデータ一覧!$C$12*計算過程!L3634+バックデータ一覧!$C$13*LN(0.3)+バックデータ一覧!$C$14)^バックデータ一覧!$C$11+バックデータ一覧!$E$10*(0.3/(バックデータ一覧!$E$12*計算過程!L3634+バックデータ一覧!$E$13*LN(0.3)+バックデータ一覧!$E$14))^バックデータ一覧!$E$11)*計算過程!$W$11*計算過程!G3634/0.3*10^-3,0)</f>
        <v>0</v>
      </c>
      <c r="G3634" s="18">
        <f t="shared" si="338"/>
        <v>0</v>
      </c>
      <c r="H3634" s="18">
        <f t="shared" si="339"/>
        <v>0</v>
      </c>
      <c r="I3634" s="24">
        <v>0</v>
      </c>
      <c r="J3634" s="24">
        <v>0</v>
      </c>
      <c r="K3634" s="24">
        <v>0</v>
      </c>
      <c r="L3634" s="14">
        <f>貼り付けシート!C3634</f>
        <v>18.399999999999999</v>
      </c>
      <c r="M3634" s="14">
        <f>貼り付けシート!D3634</f>
        <v>12.6</v>
      </c>
      <c r="N3634" s="18">
        <f>貼り付けシート!E3634</f>
        <v>94.96278757595725</v>
      </c>
      <c r="O3634" s="18">
        <f>貼り付けシート!F3634</f>
        <v>0</v>
      </c>
      <c r="P3634" s="19">
        <f t="shared" si="340"/>
        <v>0</v>
      </c>
      <c r="Q3634" s="19">
        <f t="shared" si="341"/>
        <v>0</v>
      </c>
    </row>
    <row r="3635" spans="1:17">
      <c r="A3635" s="38">
        <v>41791</v>
      </c>
      <c r="B3635" s="49" t="s">
        <v>154</v>
      </c>
      <c r="C3635" s="24">
        <f t="shared" si="336"/>
        <v>30.406921776000001</v>
      </c>
      <c r="D3635" s="24">
        <f t="shared" si="337"/>
        <v>0</v>
      </c>
      <c r="E3635" s="18">
        <f>IF(G3635&gt;=0.3,(バックデータ一覧!$C$10*(バックデータ一覧!$C$12*計算過程!L3635+バックデータ一覧!$C$13*LN(計算過程!G3635)+バックデータ一覧!$C$14)^バックデータ一覧!$C$11+バックデータ一覧!$E$10*(計算過程!G3635/(バックデータ一覧!$E$12*計算過程!L3635+バックデータ一覧!$E$13*LN(計算過程!G3635)+バックデータ一覧!$E$14))^バックデータ一覧!$E$11)*計算過程!$W$11*10^-3,0)</f>
        <v>0</v>
      </c>
      <c r="F3635" s="18">
        <f>IF(G3635&lt;0.3,(バックデータ一覧!$C$10*(バックデータ一覧!$C$12*計算過程!L3635+バックデータ一覧!$C$13*LN(0.3)+バックデータ一覧!$C$14)^バックデータ一覧!$C$11+バックデータ一覧!$E$10*(0.3/(バックデータ一覧!$E$12*計算過程!L3635+バックデータ一覧!$E$13*LN(0.3)+バックデータ一覧!$E$14))^バックデータ一覧!$E$11)*計算過程!$W$11*計算過程!G3635/0.3*10^-3,0)</f>
        <v>0</v>
      </c>
      <c r="G3635" s="18">
        <f t="shared" si="338"/>
        <v>0</v>
      </c>
      <c r="H3635" s="18">
        <f t="shared" si="339"/>
        <v>0</v>
      </c>
      <c r="I3635" s="24">
        <v>0</v>
      </c>
      <c r="J3635" s="24">
        <v>0</v>
      </c>
      <c r="K3635" s="24">
        <v>0</v>
      </c>
      <c r="L3635" s="14">
        <f>貼り付けシート!C3635</f>
        <v>18.899999999999999</v>
      </c>
      <c r="M3635" s="14">
        <f>貼り付けシート!D3635</f>
        <v>12.8</v>
      </c>
      <c r="N3635" s="18">
        <f>貼り付けシート!E3635</f>
        <v>93.468080226524137</v>
      </c>
      <c r="O3635" s="18">
        <f>貼り付けシート!F3635</f>
        <v>0</v>
      </c>
      <c r="P3635" s="19">
        <f t="shared" si="340"/>
        <v>0</v>
      </c>
      <c r="Q3635" s="19">
        <f t="shared" si="341"/>
        <v>0</v>
      </c>
    </row>
    <row r="3636" spans="1:17">
      <c r="A3636" s="38">
        <v>41791</v>
      </c>
      <c r="B3636" s="49" t="s">
        <v>155</v>
      </c>
      <c r="C3636" s="24">
        <f t="shared" si="336"/>
        <v>30.406921776000001</v>
      </c>
      <c r="D3636" s="24">
        <f t="shared" si="337"/>
        <v>0</v>
      </c>
      <c r="E3636" s="18">
        <f>IF(G3636&gt;=0.3,(バックデータ一覧!$C$10*(バックデータ一覧!$C$12*計算過程!L3636+バックデータ一覧!$C$13*LN(計算過程!G3636)+バックデータ一覧!$C$14)^バックデータ一覧!$C$11+バックデータ一覧!$E$10*(計算過程!G3636/(バックデータ一覧!$E$12*計算過程!L3636+バックデータ一覧!$E$13*LN(計算過程!G3636)+バックデータ一覧!$E$14))^バックデータ一覧!$E$11)*計算過程!$W$11*10^-3,0)</f>
        <v>0</v>
      </c>
      <c r="F3636" s="18">
        <f>IF(G3636&lt;0.3,(バックデータ一覧!$C$10*(バックデータ一覧!$C$12*計算過程!L3636+バックデータ一覧!$C$13*LN(0.3)+バックデータ一覧!$C$14)^バックデータ一覧!$C$11+バックデータ一覧!$E$10*(0.3/(バックデータ一覧!$E$12*計算過程!L3636+バックデータ一覧!$E$13*LN(0.3)+バックデータ一覧!$E$14))^バックデータ一覧!$E$11)*計算過程!$W$11*計算過程!G3636/0.3*10^-3,0)</f>
        <v>0</v>
      </c>
      <c r="G3636" s="18">
        <f t="shared" si="338"/>
        <v>0</v>
      </c>
      <c r="H3636" s="18">
        <f t="shared" si="339"/>
        <v>0</v>
      </c>
      <c r="I3636" s="24">
        <v>0</v>
      </c>
      <c r="J3636" s="24">
        <v>0</v>
      </c>
      <c r="K3636" s="24">
        <v>0</v>
      </c>
      <c r="L3636" s="14">
        <f>貼り付けシート!C3636</f>
        <v>21.6</v>
      </c>
      <c r="M3636" s="14">
        <f>貼り付けシート!D3636</f>
        <v>12.9</v>
      </c>
      <c r="N3636" s="18">
        <f>貼り付けシート!E3636</f>
        <v>79.703236131847504</v>
      </c>
      <c r="O3636" s="18">
        <f>貼り付けシート!F3636</f>
        <v>0</v>
      </c>
      <c r="P3636" s="19">
        <f t="shared" si="340"/>
        <v>0</v>
      </c>
      <c r="Q3636" s="19">
        <f t="shared" si="341"/>
        <v>0</v>
      </c>
    </row>
    <row r="3637" spans="1:17">
      <c r="A3637" s="38">
        <v>41791</v>
      </c>
      <c r="B3637" s="49" t="s">
        <v>156</v>
      </c>
      <c r="C3637" s="24">
        <f t="shared" si="336"/>
        <v>30.406921776000001</v>
      </c>
      <c r="D3637" s="24">
        <f t="shared" si="337"/>
        <v>0</v>
      </c>
      <c r="E3637" s="18">
        <f>IF(G3637&gt;=0.3,(バックデータ一覧!$C$10*(バックデータ一覧!$C$12*計算過程!L3637+バックデータ一覧!$C$13*LN(計算過程!G3637)+バックデータ一覧!$C$14)^バックデータ一覧!$C$11+バックデータ一覧!$E$10*(計算過程!G3637/(バックデータ一覧!$E$12*計算過程!L3637+バックデータ一覧!$E$13*LN(計算過程!G3637)+バックデータ一覧!$E$14))^バックデータ一覧!$E$11)*計算過程!$W$11*10^-3,0)</f>
        <v>0</v>
      </c>
      <c r="F3637" s="18">
        <f>IF(G3637&lt;0.3,(バックデータ一覧!$C$10*(バックデータ一覧!$C$12*計算過程!L3637+バックデータ一覧!$C$13*LN(0.3)+バックデータ一覧!$C$14)^バックデータ一覧!$C$11+バックデータ一覧!$E$10*(0.3/(バックデータ一覧!$E$12*計算過程!L3637+バックデータ一覧!$E$13*LN(0.3)+バックデータ一覧!$E$14))^バックデータ一覧!$E$11)*計算過程!$W$11*計算過程!G3637/0.3*10^-3,0)</f>
        <v>0</v>
      </c>
      <c r="G3637" s="18">
        <f t="shared" si="338"/>
        <v>0</v>
      </c>
      <c r="H3637" s="18">
        <f t="shared" si="339"/>
        <v>0</v>
      </c>
      <c r="I3637" s="24">
        <v>0</v>
      </c>
      <c r="J3637" s="24">
        <v>0</v>
      </c>
      <c r="K3637" s="24">
        <v>0</v>
      </c>
      <c r="L3637" s="14">
        <f>貼り付けシート!C3637</f>
        <v>23.2</v>
      </c>
      <c r="M3637" s="14">
        <f>貼り付けシート!D3637</f>
        <v>13</v>
      </c>
      <c r="N3637" s="18">
        <f>貼り付けシート!E3637</f>
        <v>72.862653420942237</v>
      </c>
      <c r="O3637" s="18">
        <f>貼り付けシート!F3637</f>
        <v>0</v>
      </c>
      <c r="P3637" s="19">
        <f t="shared" si="340"/>
        <v>0</v>
      </c>
      <c r="Q3637" s="19">
        <f t="shared" si="341"/>
        <v>0</v>
      </c>
    </row>
    <row r="3638" spans="1:17">
      <c r="A3638" s="38">
        <v>41791</v>
      </c>
      <c r="B3638" s="49" t="s">
        <v>157</v>
      </c>
      <c r="C3638" s="24">
        <f t="shared" si="336"/>
        <v>30.406921776000001</v>
      </c>
      <c r="D3638" s="24">
        <f t="shared" si="337"/>
        <v>0</v>
      </c>
      <c r="E3638" s="18">
        <f>IF(G3638&gt;=0.3,(バックデータ一覧!$C$10*(バックデータ一覧!$C$12*計算過程!L3638+バックデータ一覧!$C$13*LN(計算過程!G3638)+バックデータ一覧!$C$14)^バックデータ一覧!$C$11+バックデータ一覧!$E$10*(計算過程!G3638/(バックデータ一覧!$E$12*計算過程!L3638+バックデータ一覧!$E$13*LN(計算過程!G3638)+バックデータ一覧!$E$14))^バックデータ一覧!$E$11)*計算過程!$W$11*10^-3,0)</f>
        <v>0</v>
      </c>
      <c r="F3638" s="18">
        <f>IF(G3638&lt;0.3,(バックデータ一覧!$C$10*(バックデータ一覧!$C$12*計算過程!L3638+バックデータ一覧!$C$13*LN(0.3)+バックデータ一覧!$C$14)^バックデータ一覧!$C$11+バックデータ一覧!$E$10*(0.3/(バックデータ一覧!$E$12*計算過程!L3638+バックデータ一覧!$E$13*LN(0.3)+バックデータ一覧!$E$14))^バックデータ一覧!$E$11)*計算過程!$W$11*計算過程!G3638/0.3*10^-3,0)</f>
        <v>0</v>
      </c>
      <c r="G3638" s="18">
        <f t="shared" si="338"/>
        <v>0</v>
      </c>
      <c r="H3638" s="18">
        <f t="shared" si="339"/>
        <v>0</v>
      </c>
      <c r="I3638" s="24">
        <v>0</v>
      </c>
      <c r="J3638" s="24">
        <v>0</v>
      </c>
      <c r="K3638" s="24">
        <v>0</v>
      </c>
      <c r="L3638" s="14">
        <f>貼り付けシート!C3638</f>
        <v>23.4</v>
      </c>
      <c r="M3638" s="14">
        <f>貼り付けシート!D3638</f>
        <v>13.2</v>
      </c>
      <c r="N3638" s="18">
        <f>貼り付けシート!E3638</f>
        <v>73.072357996446016</v>
      </c>
      <c r="O3638" s="18">
        <f>貼り付けシート!F3638</f>
        <v>0</v>
      </c>
      <c r="P3638" s="19">
        <f t="shared" si="340"/>
        <v>0</v>
      </c>
      <c r="Q3638" s="19">
        <f t="shared" si="341"/>
        <v>0</v>
      </c>
    </row>
    <row r="3639" spans="1:17">
      <c r="A3639" s="38">
        <v>41791</v>
      </c>
      <c r="B3639" s="49" t="s">
        <v>158</v>
      </c>
      <c r="C3639" s="24">
        <f t="shared" si="336"/>
        <v>30.406921776000001</v>
      </c>
      <c r="D3639" s="24">
        <f t="shared" si="337"/>
        <v>0</v>
      </c>
      <c r="E3639" s="18">
        <f>IF(G3639&gt;=0.3,(バックデータ一覧!$C$10*(バックデータ一覧!$C$12*計算過程!L3639+バックデータ一覧!$C$13*LN(計算過程!G3639)+バックデータ一覧!$C$14)^バックデータ一覧!$C$11+バックデータ一覧!$E$10*(計算過程!G3639/(バックデータ一覧!$E$12*計算過程!L3639+バックデータ一覧!$E$13*LN(計算過程!G3639)+バックデータ一覧!$E$14))^バックデータ一覧!$E$11)*計算過程!$W$11*10^-3,0)</f>
        <v>0</v>
      </c>
      <c r="F3639" s="18">
        <f>IF(G3639&lt;0.3,(バックデータ一覧!$C$10*(バックデータ一覧!$C$12*計算過程!L3639+バックデータ一覧!$C$13*LN(0.3)+バックデータ一覧!$C$14)^バックデータ一覧!$C$11+バックデータ一覧!$E$10*(0.3/(バックデータ一覧!$E$12*計算過程!L3639+バックデータ一覧!$E$13*LN(0.3)+バックデータ一覧!$E$14))^バックデータ一覧!$E$11)*計算過程!$W$11*計算過程!G3639/0.3*10^-3,0)</f>
        <v>0</v>
      </c>
      <c r="G3639" s="18">
        <f t="shared" si="338"/>
        <v>0</v>
      </c>
      <c r="H3639" s="18">
        <f t="shared" si="339"/>
        <v>0</v>
      </c>
      <c r="I3639" s="24">
        <v>0</v>
      </c>
      <c r="J3639" s="24">
        <v>0</v>
      </c>
      <c r="K3639" s="24">
        <v>0</v>
      </c>
      <c r="L3639" s="14">
        <f>貼り付けシート!C3639</f>
        <v>23.6</v>
      </c>
      <c r="M3639" s="14">
        <f>貼り付けシート!D3639</f>
        <v>13.6</v>
      </c>
      <c r="N3639" s="18">
        <f>貼り付けシート!E3639</f>
        <v>74.337344875023177</v>
      </c>
      <c r="O3639" s="18">
        <f>貼り付けシート!F3639</f>
        <v>0</v>
      </c>
      <c r="P3639" s="19">
        <f t="shared" si="340"/>
        <v>0</v>
      </c>
      <c r="Q3639" s="19">
        <f t="shared" si="341"/>
        <v>0</v>
      </c>
    </row>
    <row r="3640" spans="1:17">
      <c r="A3640" s="38">
        <v>41791</v>
      </c>
      <c r="B3640" s="49" t="s">
        <v>159</v>
      </c>
      <c r="C3640" s="24">
        <f t="shared" si="336"/>
        <v>30.406921776000001</v>
      </c>
      <c r="D3640" s="24">
        <f t="shared" si="337"/>
        <v>0</v>
      </c>
      <c r="E3640" s="18">
        <f>IF(G3640&gt;=0.3,(バックデータ一覧!$C$10*(バックデータ一覧!$C$12*計算過程!L3640+バックデータ一覧!$C$13*LN(計算過程!G3640)+バックデータ一覧!$C$14)^バックデータ一覧!$C$11+バックデータ一覧!$E$10*(計算過程!G3640/(バックデータ一覧!$E$12*計算過程!L3640+バックデータ一覧!$E$13*LN(計算過程!G3640)+バックデータ一覧!$E$14))^バックデータ一覧!$E$11)*計算過程!$W$11*10^-3,0)</f>
        <v>0</v>
      </c>
      <c r="F3640" s="18">
        <f>IF(G3640&lt;0.3,(バックデータ一覧!$C$10*(バックデータ一覧!$C$12*計算過程!L3640+バックデータ一覧!$C$13*LN(0.3)+バックデータ一覧!$C$14)^バックデータ一覧!$C$11+バックデータ一覧!$E$10*(0.3/(バックデータ一覧!$E$12*計算過程!L3640+バックデータ一覧!$E$13*LN(0.3)+バックデータ一覧!$E$14))^バックデータ一覧!$E$11)*計算過程!$W$11*計算過程!G3640/0.3*10^-3,0)</f>
        <v>0</v>
      </c>
      <c r="G3640" s="18">
        <f t="shared" si="338"/>
        <v>0</v>
      </c>
      <c r="H3640" s="18">
        <f t="shared" si="339"/>
        <v>0</v>
      </c>
      <c r="I3640" s="24">
        <v>0</v>
      </c>
      <c r="J3640" s="24">
        <v>0</v>
      </c>
      <c r="K3640" s="24">
        <v>0</v>
      </c>
      <c r="L3640" s="14">
        <f>貼り付けシート!C3640</f>
        <v>23.2</v>
      </c>
      <c r="M3640" s="14">
        <f>貼り付けシート!D3640</f>
        <v>14.1</v>
      </c>
      <c r="N3640" s="18">
        <f>貼り付けシート!E3640</f>
        <v>78.891292782267683</v>
      </c>
      <c r="O3640" s="18">
        <f>貼り付けシート!F3640</f>
        <v>0</v>
      </c>
      <c r="P3640" s="19">
        <f t="shared" si="340"/>
        <v>0</v>
      </c>
      <c r="Q3640" s="19">
        <f t="shared" si="341"/>
        <v>0</v>
      </c>
    </row>
    <row r="3641" spans="1:17">
      <c r="A3641" s="38">
        <v>41791</v>
      </c>
      <c r="B3641" s="49" t="s">
        <v>160</v>
      </c>
      <c r="C3641" s="24">
        <f t="shared" si="336"/>
        <v>30.406921776000001</v>
      </c>
      <c r="D3641" s="24">
        <f t="shared" si="337"/>
        <v>0</v>
      </c>
      <c r="E3641" s="18">
        <f>IF(G3641&gt;=0.3,(バックデータ一覧!$C$10*(バックデータ一覧!$C$12*計算過程!L3641+バックデータ一覧!$C$13*LN(計算過程!G3641)+バックデータ一覧!$C$14)^バックデータ一覧!$C$11+バックデータ一覧!$E$10*(計算過程!G3641/(バックデータ一覧!$E$12*計算過程!L3641+バックデータ一覧!$E$13*LN(計算過程!G3641)+バックデータ一覧!$E$14))^バックデータ一覧!$E$11)*計算過程!$W$11*10^-3,0)</f>
        <v>0</v>
      </c>
      <c r="F3641" s="18">
        <f>IF(G3641&lt;0.3,(バックデータ一覧!$C$10*(バックデータ一覧!$C$12*計算過程!L3641+バックデータ一覧!$C$13*LN(0.3)+バックデータ一覧!$C$14)^バックデータ一覧!$C$11+バックデータ一覧!$E$10*(0.3/(バックデータ一覧!$E$12*計算過程!L3641+バックデータ一覧!$E$13*LN(0.3)+バックデータ一覧!$E$14))^バックデータ一覧!$E$11)*計算過程!$W$11*計算過程!G3641/0.3*10^-3,0)</f>
        <v>0</v>
      </c>
      <c r="G3641" s="18">
        <f t="shared" si="338"/>
        <v>0</v>
      </c>
      <c r="H3641" s="18">
        <f t="shared" si="339"/>
        <v>0</v>
      </c>
      <c r="I3641" s="24">
        <v>0</v>
      </c>
      <c r="J3641" s="24">
        <v>0</v>
      </c>
      <c r="K3641" s="24">
        <v>0</v>
      </c>
      <c r="L3641" s="14">
        <f>貼り付けシート!C3641</f>
        <v>21.8</v>
      </c>
      <c r="M3641" s="14">
        <f>貼り付けシート!D3641</f>
        <v>14.6</v>
      </c>
      <c r="N3641" s="18">
        <f>貼り付けシート!E3641</f>
        <v>88.872486607807673</v>
      </c>
      <c r="O3641" s="18">
        <f>貼り付けシート!F3641</f>
        <v>0</v>
      </c>
      <c r="P3641" s="19">
        <f t="shared" si="340"/>
        <v>0</v>
      </c>
      <c r="Q3641" s="19">
        <f t="shared" si="341"/>
        <v>0</v>
      </c>
    </row>
    <row r="3642" spans="1:17">
      <c r="A3642" s="38">
        <v>41791</v>
      </c>
      <c r="B3642" s="49" t="s">
        <v>161</v>
      </c>
      <c r="C3642" s="24">
        <f t="shared" si="336"/>
        <v>30.406921776000001</v>
      </c>
      <c r="D3642" s="24">
        <f t="shared" si="337"/>
        <v>0</v>
      </c>
      <c r="E3642" s="18">
        <f>IF(G3642&gt;=0.3,(バックデータ一覧!$C$10*(バックデータ一覧!$C$12*計算過程!L3642+バックデータ一覧!$C$13*LN(計算過程!G3642)+バックデータ一覧!$C$14)^バックデータ一覧!$C$11+バックデータ一覧!$E$10*(計算過程!G3642/(バックデータ一覧!$E$12*計算過程!L3642+バックデータ一覧!$E$13*LN(計算過程!G3642)+バックデータ一覧!$E$14))^バックデータ一覧!$E$11)*計算過程!$W$11*10^-3,0)</f>
        <v>0</v>
      </c>
      <c r="F3642" s="18">
        <f>IF(G3642&lt;0.3,(バックデータ一覧!$C$10*(バックデータ一覧!$C$12*計算過程!L3642+バックデータ一覧!$C$13*LN(0.3)+バックデータ一覧!$C$14)^バックデータ一覧!$C$11+バックデータ一覧!$E$10*(0.3/(バックデータ一覧!$E$12*計算過程!L3642+バックデータ一覧!$E$13*LN(0.3)+バックデータ一覧!$E$14))^バックデータ一覧!$E$11)*計算過程!$W$11*計算過程!G3642/0.3*10^-3,0)</f>
        <v>0</v>
      </c>
      <c r="G3642" s="18">
        <f t="shared" si="338"/>
        <v>0</v>
      </c>
      <c r="H3642" s="18">
        <f t="shared" si="339"/>
        <v>0</v>
      </c>
      <c r="I3642" s="24">
        <v>0</v>
      </c>
      <c r="J3642" s="24">
        <v>0</v>
      </c>
      <c r="K3642" s="24">
        <v>0</v>
      </c>
      <c r="L3642" s="14">
        <f>貼り付けシート!C3642</f>
        <v>22</v>
      </c>
      <c r="M3642" s="14">
        <f>貼り付けシート!D3642</f>
        <v>14.6</v>
      </c>
      <c r="N3642" s="18">
        <f>貼り付けシート!E3642</f>
        <v>87.794038908552764</v>
      </c>
      <c r="O3642" s="18">
        <f>貼り付けシート!F3642</f>
        <v>0</v>
      </c>
      <c r="P3642" s="19">
        <f t="shared" si="340"/>
        <v>0</v>
      </c>
      <c r="Q3642" s="19">
        <f t="shared" si="341"/>
        <v>0</v>
      </c>
    </row>
    <row r="3643" spans="1:17">
      <c r="A3643" s="38">
        <v>41791</v>
      </c>
      <c r="B3643" s="49" t="s">
        <v>162</v>
      </c>
      <c r="C3643" s="24">
        <f t="shared" si="336"/>
        <v>30.406921776000001</v>
      </c>
      <c r="D3643" s="24">
        <f t="shared" si="337"/>
        <v>0</v>
      </c>
      <c r="E3643" s="18">
        <f>IF(G3643&gt;=0.3,(バックデータ一覧!$C$10*(バックデータ一覧!$C$12*計算過程!L3643+バックデータ一覧!$C$13*LN(計算過程!G3643)+バックデータ一覧!$C$14)^バックデータ一覧!$C$11+バックデータ一覧!$E$10*(計算過程!G3643/(バックデータ一覧!$E$12*計算過程!L3643+バックデータ一覧!$E$13*LN(計算過程!G3643)+バックデータ一覧!$E$14))^バックデータ一覧!$E$11)*計算過程!$W$11*10^-3,0)</f>
        <v>0</v>
      </c>
      <c r="F3643" s="18">
        <f>IF(G3643&lt;0.3,(バックデータ一覧!$C$10*(バックデータ一覧!$C$12*計算過程!L3643+バックデータ一覧!$C$13*LN(0.3)+バックデータ一覧!$C$14)^バックデータ一覧!$C$11+バックデータ一覧!$E$10*(0.3/(バックデータ一覧!$E$12*計算過程!L3643+バックデータ一覧!$E$13*LN(0.3)+バックデータ一覧!$E$14))^バックデータ一覧!$E$11)*計算過程!$W$11*計算過程!G3643/0.3*10^-3,0)</f>
        <v>0</v>
      </c>
      <c r="G3643" s="18">
        <f t="shared" si="338"/>
        <v>0</v>
      </c>
      <c r="H3643" s="18">
        <f t="shared" si="339"/>
        <v>0</v>
      </c>
      <c r="I3643" s="24">
        <v>0</v>
      </c>
      <c r="J3643" s="24">
        <v>0</v>
      </c>
      <c r="K3643" s="24">
        <v>0</v>
      </c>
      <c r="L3643" s="14">
        <f>貼り付けシート!C3643</f>
        <v>22.4</v>
      </c>
      <c r="M3643" s="14">
        <f>貼り付けシート!D3643</f>
        <v>14.6</v>
      </c>
      <c r="N3643" s="18">
        <f>貼り付けシート!E3643</f>
        <v>85.681059965487265</v>
      </c>
      <c r="O3643" s="18">
        <f>貼り付けシート!F3643</f>
        <v>0</v>
      </c>
      <c r="P3643" s="19">
        <f t="shared" si="340"/>
        <v>0</v>
      </c>
      <c r="Q3643" s="19">
        <f t="shared" si="341"/>
        <v>0</v>
      </c>
    </row>
    <row r="3644" spans="1:17">
      <c r="A3644" s="38">
        <v>41791</v>
      </c>
      <c r="B3644" s="49" t="s">
        <v>163</v>
      </c>
      <c r="C3644" s="24">
        <f t="shared" si="336"/>
        <v>30.406921776000001</v>
      </c>
      <c r="D3644" s="24">
        <f t="shared" si="337"/>
        <v>0</v>
      </c>
      <c r="E3644" s="18">
        <f>IF(G3644&gt;=0.3,(バックデータ一覧!$C$10*(バックデータ一覧!$C$12*計算過程!L3644+バックデータ一覧!$C$13*LN(計算過程!G3644)+バックデータ一覧!$C$14)^バックデータ一覧!$C$11+バックデータ一覧!$E$10*(計算過程!G3644/(バックデータ一覧!$E$12*計算過程!L3644+バックデータ一覧!$E$13*LN(計算過程!G3644)+バックデータ一覧!$E$14))^バックデータ一覧!$E$11)*計算過程!$W$11*10^-3,0)</f>
        <v>0</v>
      </c>
      <c r="F3644" s="18">
        <f>IF(G3644&lt;0.3,(バックデータ一覧!$C$10*(バックデータ一覧!$C$12*計算過程!L3644+バックデータ一覧!$C$13*LN(0.3)+バックデータ一覧!$C$14)^バックデータ一覧!$C$11+バックデータ一覧!$E$10*(0.3/(バックデータ一覧!$E$12*計算過程!L3644+バックデータ一覧!$E$13*LN(0.3)+バックデータ一覧!$E$14))^バックデータ一覧!$E$11)*計算過程!$W$11*計算過程!G3644/0.3*10^-3,0)</f>
        <v>0</v>
      </c>
      <c r="G3644" s="18">
        <f t="shared" si="338"/>
        <v>0</v>
      </c>
      <c r="H3644" s="18">
        <f t="shared" si="339"/>
        <v>0</v>
      </c>
      <c r="I3644" s="24">
        <v>0</v>
      </c>
      <c r="J3644" s="24">
        <v>0</v>
      </c>
      <c r="K3644" s="24">
        <v>0</v>
      </c>
      <c r="L3644" s="14">
        <f>貼り付けシート!C3644</f>
        <v>23.3</v>
      </c>
      <c r="M3644" s="14">
        <f>貼り付けシート!D3644</f>
        <v>14.7</v>
      </c>
      <c r="N3644" s="18">
        <f>貼り付けシート!E3644</f>
        <v>81.675913250148582</v>
      </c>
      <c r="O3644" s="18">
        <f>貼り付けシート!F3644</f>
        <v>0</v>
      </c>
      <c r="P3644" s="19">
        <f t="shared" si="340"/>
        <v>0</v>
      </c>
      <c r="Q3644" s="19">
        <f t="shared" si="341"/>
        <v>0</v>
      </c>
    </row>
    <row r="3645" spans="1:17">
      <c r="A3645" s="38">
        <v>41791</v>
      </c>
      <c r="B3645" s="49" t="s">
        <v>164</v>
      </c>
      <c r="C3645" s="24">
        <f t="shared" si="336"/>
        <v>30.406921776000001</v>
      </c>
      <c r="D3645" s="24">
        <f t="shared" si="337"/>
        <v>0</v>
      </c>
      <c r="E3645" s="18">
        <f>IF(G3645&gt;=0.3,(バックデータ一覧!$C$10*(バックデータ一覧!$C$12*計算過程!L3645+バックデータ一覧!$C$13*LN(計算過程!G3645)+バックデータ一覧!$C$14)^バックデータ一覧!$C$11+バックデータ一覧!$E$10*(計算過程!G3645/(バックデータ一覧!$E$12*計算過程!L3645+バックデータ一覧!$E$13*LN(計算過程!G3645)+バックデータ一覧!$E$14))^バックデータ一覧!$E$11)*計算過程!$W$11*10^-3,0)</f>
        <v>0</v>
      </c>
      <c r="F3645" s="18">
        <f>IF(G3645&lt;0.3,(バックデータ一覧!$C$10*(バックデータ一覧!$C$12*計算過程!L3645+バックデータ一覧!$C$13*LN(0.3)+バックデータ一覧!$C$14)^バックデータ一覧!$C$11+バックデータ一覧!$E$10*(0.3/(バックデータ一覧!$E$12*計算過程!L3645+バックデータ一覧!$E$13*LN(0.3)+バックデータ一覧!$E$14))^バックデータ一覧!$E$11)*計算過程!$W$11*計算過程!G3645/0.3*10^-3,0)</f>
        <v>0</v>
      </c>
      <c r="G3645" s="18">
        <f t="shared" si="338"/>
        <v>0</v>
      </c>
      <c r="H3645" s="18">
        <f t="shared" si="339"/>
        <v>0</v>
      </c>
      <c r="I3645" s="24">
        <v>0</v>
      </c>
      <c r="J3645" s="24">
        <v>0</v>
      </c>
      <c r="K3645" s="24">
        <v>0</v>
      </c>
      <c r="L3645" s="14">
        <f>貼り付けシート!C3645</f>
        <v>23.6</v>
      </c>
      <c r="M3645" s="14">
        <f>貼り付けシート!D3645</f>
        <v>14.5</v>
      </c>
      <c r="N3645" s="18">
        <f>貼り付けシート!E3645</f>
        <v>79.144660348087953</v>
      </c>
      <c r="O3645" s="18">
        <f>貼り付けシート!F3645</f>
        <v>0</v>
      </c>
      <c r="P3645" s="19">
        <f t="shared" si="340"/>
        <v>0</v>
      </c>
      <c r="Q3645" s="19">
        <f t="shared" si="341"/>
        <v>0</v>
      </c>
    </row>
    <row r="3646" spans="1:17">
      <c r="A3646" s="38">
        <v>41791</v>
      </c>
      <c r="B3646" s="49" t="s">
        <v>165</v>
      </c>
      <c r="C3646" s="24">
        <f t="shared" si="336"/>
        <v>30.406921776000001</v>
      </c>
      <c r="D3646" s="24">
        <f t="shared" si="337"/>
        <v>0</v>
      </c>
      <c r="E3646" s="18">
        <f>IF(G3646&gt;=0.3,(バックデータ一覧!$C$10*(バックデータ一覧!$C$12*計算過程!L3646+バックデータ一覧!$C$13*LN(計算過程!G3646)+バックデータ一覧!$C$14)^バックデータ一覧!$C$11+バックデータ一覧!$E$10*(計算過程!G3646/(バックデータ一覧!$E$12*計算過程!L3646+バックデータ一覧!$E$13*LN(計算過程!G3646)+バックデータ一覧!$E$14))^バックデータ一覧!$E$11)*計算過程!$W$11*10^-3,0)</f>
        <v>0</v>
      </c>
      <c r="F3646" s="18">
        <f>IF(G3646&lt;0.3,(バックデータ一覧!$C$10*(バックデータ一覧!$C$12*計算過程!L3646+バックデータ一覧!$C$13*LN(0.3)+バックデータ一覧!$C$14)^バックデータ一覧!$C$11+バックデータ一覧!$E$10*(0.3/(バックデータ一覧!$E$12*計算過程!L3646+バックデータ一覧!$E$13*LN(0.3)+バックデータ一覧!$E$14))^バックデータ一覧!$E$11)*計算過程!$W$11*計算過程!G3646/0.3*10^-3,0)</f>
        <v>0</v>
      </c>
      <c r="G3646" s="18">
        <f t="shared" si="338"/>
        <v>0</v>
      </c>
      <c r="H3646" s="18">
        <f t="shared" si="339"/>
        <v>0</v>
      </c>
      <c r="I3646" s="24">
        <v>0</v>
      </c>
      <c r="J3646" s="24">
        <v>0</v>
      </c>
      <c r="K3646" s="24">
        <v>0</v>
      </c>
      <c r="L3646" s="14">
        <f>貼り付けシート!C3646</f>
        <v>23.2</v>
      </c>
      <c r="M3646" s="14">
        <f>貼り付けシート!D3646</f>
        <v>14.3</v>
      </c>
      <c r="N3646" s="18">
        <f>貼り付けシート!E3646</f>
        <v>79.985169596932494</v>
      </c>
      <c r="O3646" s="18">
        <f>貼り付けシート!F3646</f>
        <v>0</v>
      </c>
      <c r="P3646" s="19">
        <f t="shared" si="340"/>
        <v>0</v>
      </c>
      <c r="Q3646" s="19">
        <f t="shared" si="341"/>
        <v>0</v>
      </c>
    </row>
    <row r="3647" spans="1:17">
      <c r="A3647" s="38">
        <v>41791</v>
      </c>
      <c r="B3647" s="49" t="s">
        <v>166</v>
      </c>
      <c r="C3647" s="24">
        <f t="shared" si="336"/>
        <v>30.406921776000001</v>
      </c>
      <c r="D3647" s="24">
        <f t="shared" si="337"/>
        <v>0</v>
      </c>
      <c r="E3647" s="18">
        <f>IF(G3647&gt;=0.3,(バックデータ一覧!$C$10*(バックデータ一覧!$C$12*計算過程!L3647+バックデータ一覧!$C$13*LN(計算過程!G3647)+バックデータ一覧!$C$14)^バックデータ一覧!$C$11+バックデータ一覧!$E$10*(計算過程!G3647/(バックデータ一覧!$E$12*計算過程!L3647+バックデータ一覧!$E$13*LN(計算過程!G3647)+バックデータ一覧!$E$14))^バックデータ一覧!$E$11)*計算過程!$W$11*10^-3,0)</f>
        <v>0</v>
      </c>
      <c r="F3647" s="18">
        <f>IF(G3647&lt;0.3,(バックデータ一覧!$C$10*(バックデータ一覧!$C$12*計算過程!L3647+バックデータ一覧!$C$13*LN(0.3)+バックデータ一覧!$C$14)^バックデータ一覧!$C$11+バックデータ一覧!$E$10*(0.3/(バックデータ一覧!$E$12*計算過程!L3647+バックデータ一覧!$E$13*LN(0.3)+バックデータ一覧!$E$14))^バックデータ一覧!$E$11)*計算過程!$W$11*計算過程!G3647/0.3*10^-3,0)</f>
        <v>0</v>
      </c>
      <c r="G3647" s="18">
        <f t="shared" si="338"/>
        <v>0</v>
      </c>
      <c r="H3647" s="18">
        <f t="shared" si="339"/>
        <v>0</v>
      </c>
      <c r="I3647" s="24">
        <v>0</v>
      </c>
      <c r="J3647" s="24">
        <v>0</v>
      </c>
      <c r="K3647" s="24">
        <v>0</v>
      </c>
      <c r="L3647" s="14">
        <f>貼り付けシート!C3647</f>
        <v>23.3</v>
      </c>
      <c r="M3647" s="14">
        <f>貼り付けシート!D3647</f>
        <v>14.2</v>
      </c>
      <c r="N3647" s="18">
        <f>貼り付けシート!E3647</f>
        <v>78.959828052450916</v>
      </c>
      <c r="O3647" s="18">
        <f>貼り付けシート!F3647</f>
        <v>0</v>
      </c>
      <c r="P3647" s="19">
        <f t="shared" si="340"/>
        <v>0</v>
      </c>
      <c r="Q3647" s="19">
        <f t="shared" si="341"/>
        <v>0</v>
      </c>
    </row>
    <row r="3648" spans="1:17">
      <c r="A3648" s="38">
        <v>41791</v>
      </c>
      <c r="B3648" s="49" t="s">
        <v>167</v>
      </c>
      <c r="C3648" s="24">
        <f t="shared" si="336"/>
        <v>30.406921776000001</v>
      </c>
      <c r="D3648" s="24">
        <f t="shared" si="337"/>
        <v>0</v>
      </c>
      <c r="E3648" s="18">
        <f>IF(G3648&gt;=0.3,(バックデータ一覧!$C$10*(バックデータ一覧!$C$12*計算過程!L3648+バックデータ一覧!$C$13*LN(計算過程!G3648)+バックデータ一覧!$C$14)^バックデータ一覧!$C$11+バックデータ一覧!$E$10*(計算過程!G3648/(バックデータ一覧!$E$12*計算過程!L3648+バックデータ一覧!$E$13*LN(計算過程!G3648)+バックデータ一覧!$E$14))^バックデータ一覧!$E$11)*計算過程!$W$11*10^-3,0)</f>
        <v>0</v>
      </c>
      <c r="F3648" s="18">
        <f>IF(G3648&lt;0.3,(バックデータ一覧!$C$10*(バックデータ一覧!$C$12*計算過程!L3648+バックデータ一覧!$C$13*LN(0.3)+バックデータ一覧!$C$14)^バックデータ一覧!$C$11+バックデータ一覧!$E$10*(0.3/(バックデータ一覧!$E$12*計算過程!L3648+バックデータ一覧!$E$13*LN(0.3)+バックデータ一覧!$E$14))^バックデータ一覧!$E$11)*計算過程!$W$11*計算過程!G3648/0.3*10^-3,0)</f>
        <v>0</v>
      </c>
      <c r="G3648" s="18">
        <f t="shared" si="338"/>
        <v>0</v>
      </c>
      <c r="H3648" s="18">
        <f t="shared" si="339"/>
        <v>0</v>
      </c>
      <c r="I3648" s="24">
        <v>0</v>
      </c>
      <c r="J3648" s="24">
        <v>0</v>
      </c>
      <c r="K3648" s="24">
        <v>0</v>
      </c>
      <c r="L3648" s="14">
        <f>貼り付けシート!C3648</f>
        <v>23.1</v>
      </c>
      <c r="M3648" s="14">
        <f>貼り付けシート!D3648</f>
        <v>14.2</v>
      </c>
      <c r="N3648" s="18">
        <f>貼り付けシート!E3648</f>
        <v>79.920075653717632</v>
      </c>
      <c r="O3648" s="18">
        <f>貼り付けシート!F3648</f>
        <v>0</v>
      </c>
      <c r="P3648" s="19">
        <f t="shared" si="340"/>
        <v>0</v>
      </c>
      <c r="Q3648" s="19">
        <f t="shared" si="341"/>
        <v>0</v>
      </c>
    </row>
    <row r="3649" spans="1:17">
      <c r="A3649" s="38">
        <v>41791</v>
      </c>
      <c r="B3649" s="49" t="s">
        <v>168</v>
      </c>
      <c r="C3649" s="24">
        <f t="shared" si="336"/>
        <v>30.406921776000001</v>
      </c>
      <c r="D3649" s="24">
        <f t="shared" si="337"/>
        <v>0</v>
      </c>
      <c r="E3649" s="18">
        <f>IF(G3649&gt;=0.3,(バックデータ一覧!$C$10*(バックデータ一覧!$C$12*計算過程!L3649+バックデータ一覧!$C$13*LN(計算過程!G3649)+バックデータ一覧!$C$14)^バックデータ一覧!$C$11+バックデータ一覧!$E$10*(計算過程!G3649/(バックデータ一覧!$E$12*計算過程!L3649+バックデータ一覧!$E$13*LN(計算過程!G3649)+バックデータ一覧!$E$14))^バックデータ一覧!$E$11)*計算過程!$W$11*10^-3,0)</f>
        <v>0</v>
      </c>
      <c r="F3649" s="18">
        <f>IF(G3649&lt;0.3,(バックデータ一覧!$C$10*(バックデータ一覧!$C$12*計算過程!L3649+バックデータ一覧!$C$13*LN(0.3)+バックデータ一覧!$C$14)^バックデータ一覧!$C$11+バックデータ一覧!$E$10*(0.3/(バックデータ一覧!$E$12*計算過程!L3649+バックデータ一覧!$E$13*LN(0.3)+バックデータ一覧!$E$14))^バックデータ一覧!$E$11)*計算過程!$W$11*計算過程!G3649/0.3*10^-3,0)</f>
        <v>0</v>
      </c>
      <c r="G3649" s="18">
        <f t="shared" si="338"/>
        <v>0</v>
      </c>
      <c r="H3649" s="18">
        <f t="shared" si="339"/>
        <v>0</v>
      </c>
      <c r="I3649" s="24">
        <v>0</v>
      </c>
      <c r="J3649" s="24">
        <v>0</v>
      </c>
      <c r="K3649" s="24">
        <v>0</v>
      </c>
      <c r="L3649" s="14">
        <f>貼り付けシート!C3649</f>
        <v>22.9</v>
      </c>
      <c r="M3649" s="14">
        <f>貼り付けシート!D3649</f>
        <v>14.2</v>
      </c>
      <c r="N3649" s="18">
        <f>貼り付けシート!E3649</f>
        <v>80.893499792621313</v>
      </c>
      <c r="O3649" s="18">
        <f>貼り付けシート!F3649</f>
        <v>0</v>
      </c>
      <c r="P3649" s="19">
        <f t="shared" si="340"/>
        <v>0</v>
      </c>
      <c r="Q3649" s="19">
        <f t="shared" si="341"/>
        <v>0</v>
      </c>
    </row>
    <row r="3650" spans="1:17">
      <c r="A3650" s="38">
        <v>41791</v>
      </c>
      <c r="B3650" s="49" t="s">
        <v>169</v>
      </c>
      <c r="C3650" s="24">
        <f t="shared" si="336"/>
        <v>30.406921776000001</v>
      </c>
      <c r="D3650" s="24">
        <f t="shared" si="337"/>
        <v>0</v>
      </c>
      <c r="E3650" s="18">
        <f>IF(G3650&gt;=0.3,(バックデータ一覧!$C$10*(バックデータ一覧!$C$12*計算過程!L3650+バックデータ一覧!$C$13*LN(計算過程!G3650)+バックデータ一覧!$C$14)^バックデータ一覧!$C$11+バックデータ一覧!$E$10*(計算過程!G3650/(バックデータ一覧!$E$12*計算過程!L3650+バックデータ一覧!$E$13*LN(計算過程!G3650)+バックデータ一覧!$E$14))^バックデータ一覧!$E$11)*計算過程!$W$11*10^-3,0)</f>
        <v>0</v>
      </c>
      <c r="F3650" s="18">
        <f>IF(G3650&lt;0.3,(バックデータ一覧!$C$10*(バックデータ一覧!$C$12*計算過程!L3650+バックデータ一覧!$C$13*LN(0.3)+バックデータ一覧!$C$14)^バックデータ一覧!$C$11+バックデータ一覧!$E$10*(0.3/(バックデータ一覧!$E$12*計算過程!L3650+バックデータ一覧!$E$13*LN(0.3)+バックデータ一覧!$E$14))^バックデータ一覧!$E$11)*計算過程!$W$11*計算過程!G3650/0.3*10^-3,0)</f>
        <v>0</v>
      </c>
      <c r="G3650" s="18">
        <f t="shared" si="338"/>
        <v>0</v>
      </c>
      <c r="H3650" s="18">
        <f t="shared" si="339"/>
        <v>0</v>
      </c>
      <c r="I3650" s="24">
        <v>0</v>
      </c>
      <c r="J3650" s="24">
        <v>0</v>
      </c>
      <c r="K3650" s="24">
        <v>0</v>
      </c>
      <c r="L3650" s="14">
        <f>貼り付けシート!C3650</f>
        <v>22.7</v>
      </c>
      <c r="M3650" s="14">
        <f>貼り付けシート!D3650</f>
        <v>14.2</v>
      </c>
      <c r="N3650" s="18">
        <f>貼り付けシート!E3650</f>
        <v>81.880300487173201</v>
      </c>
      <c r="O3650" s="18">
        <f>貼り付けシート!F3650</f>
        <v>0</v>
      </c>
      <c r="P3650" s="19">
        <f t="shared" si="340"/>
        <v>0</v>
      </c>
      <c r="Q3650" s="19">
        <f t="shared" si="341"/>
        <v>0</v>
      </c>
    </row>
    <row r="3651" spans="1:17">
      <c r="A3651" s="38">
        <v>41791</v>
      </c>
      <c r="B3651" s="49" t="s">
        <v>170</v>
      </c>
      <c r="C3651" s="24">
        <f t="shared" si="336"/>
        <v>30.406921776000001</v>
      </c>
      <c r="D3651" s="24">
        <f t="shared" si="337"/>
        <v>0</v>
      </c>
      <c r="E3651" s="18">
        <f>IF(G3651&gt;=0.3,(バックデータ一覧!$C$10*(バックデータ一覧!$C$12*計算過程!L3651+バックデータ一覧!$C$13*LN(計算過程!G3651)+バックデータ一覧!$C$14)^バックデータ一覧!$C$11+バックデータ一覧!$E$10*(計算過程!G3651/(バックデータ一覧!$E$12*計算過程!L3651+バックデータ一覧!$E$13*LN(計算過程!G3651)+バックデータ一覧!$E$14))^バックデータ一覧!$E$11)*計算過程!$W$11*10^-3,0)</f>
        <v>0</v>
      </c>
      <c r="F3651" s="18">
        <f>IF(G3651&lt;0.3,(バックデータ一覧!$C$10*(バックデータ一覧!$C$12*計算過程!L3651+バックデータ一覧!$C$13*LN(0.3)+バックデータ一覧!$C$14)^バックデータ一覧!$C$11+バックデータ一覧!$E$10*(0.3/(バックデータ一覧!$E$12*計算過程!L3651+バックデータ一覧!$E$13*LN(0.3)+バックデータ一覧!$E$14))^バックデータ一覧!$E$11)*計算過程!$W$11*計算過程!G3651/0.3*10^-3,0)</f>
        <v>0</v>
      </c>
      <c r="G3651" s="18">
        <f t="shared" si="338"/>
        <v>0</v>
      </c>
      <c r="H3651" s="18">
        <f t="shared" si="339"/>
        <v>0</v>
      </c>
      <c r="I3651" s="24">
        <v>0</v>
      </c>
      <c r="J3651" s="24">
        <v>0</v>
      </c>
      <c r="K3651" s="24">
        <v>0</v>
      </c>
      <c r="L3651" s="14">
        <f>貼り付けシート!C3651</f>
        <v>21.8</v>
      </c>
      <c r="M3651" s="14">
        <f>貼り付けシート!D3651</f>
        <v>14.7</v>
      </c>
      <c r="N3651" s="18">
        <f>貼り付けシート!E3651</f>
        <v>89.467148366211504</v>
      </c>
      <c r="O3651" s="18">
        <f>貼り付けシート!F3651</f>
        <v>0</v>
      </c>
      <c r="P3651" s="19">
        <f t="shared" si="340"/>
        <v>0</v>
      </c>
      <c r="Q3651" s="19">
        <f t="shared" si="341"/>
        <v>0</v>
      </c>
    </row>
    <row r="3652" spans="1:17">
      <c r="A3652" s="38">
        <v>41791</v>
      </c>
      <c r="B3652" s="49" t="s">
        <v>171</v>
      </c>
      <c r="C3652" s="24">
        <f t="shared" si="336"/>
        <v>30.406921776000001</v>
      </c>
      <c r="D3652" s="24">
        <f t="shared" si="337"/>
        <v>0</v>
      </c>
      <c r="E3652" s="18">
        <f>IF(G3652&gt;=0.3,(バックデータ一覧!$C$10*(バックデータ一覧!$C$12*計算過程!L3652+バックデータ一覧!$C$13*LN(計算過程!G3652)+バックデータ一覧!$C$14)^バックデータ一覧!$C$11+バックデータ一覧!$E$10*(計算過程!G3652/(バックデータ一覧!$E$12*計算過程!L3652+バックデータ一覧!$E$13*LN(計算過程!G3652)+バックデータ一覧!$E$14))^バックデータ一覧!$E$11)*計算過程!$W$11*10^-3,0)</f>
        <v>0</v>
      </c>
      <c r="F3652" s="18">
        <f>IF(G3652&lt;0.3,(バックデータ一覧!$C$10*(バックデータ一覧!$C$12*計算過程!L3652+バックデータ一覧!$C$13*LN(0.3)+バックデータ一覧!$C$14)^バックデータ一覧!$C$11+バックデータ一覧!$E$10*(0.3/(バックデータ一覧!$E$12*計算過程!L3652+バックデータ一覧!$E$13*LN(0.3)+バックデータ一覧!$E$14))^バックデータ一覧!$E$11)*計算過程!$W$11*計算過程!G3652/0.3*10^-3,0)</f>
        <v>0</v>
      </c>
      <c r="G3652" s="18">
        <f t="shared" si="338"/>
        <v>0</v>
      </c>
      <c r="H3652" s="18">
        <f t="shared" si="339"/>
        <v>0</v>
      </c>
      <c r="I3652" s="24">
        <v>0</v>
      </c>
      <c r="J3652" s="24">
        <v>0</v>
      </c>
      <c r="K3652" s="24">
        <v>0</v>
      </c>
      <c r="L3652" s="14">
        <f>貼り付けシート!C3652</f>
        <v>21.2</v>
      </c>
      <c r="M3652" s="14">
        <f>貼り付けシート!D3652</f>
        <v>15.1</v>
      </c>
      <c r="N3652" s="18">
        <f>貼り付けシート!E3652</f>
        <v>95.281017035430807</v>
      </c>
      <c r="O3652" s="18">
        <f>貼り付けシート!F3652</f>
        <v>0</v>
      </c>
      <c r="P3652" s="19">
        <f t="shared" si="340"/>
        <v>0</v>
      </c>
      <c r="Q3652" s="19">
        <f t="shared" si="341"/>
        <v>0</v>
      </c>
    </row>
    <row r="3653" spans="1:17">
      <c r="A3653" s="38">
        <v>41791</v>
      </c>
      <c r="B3653" s="49" t="s">
        <v>172</v>
      </c>
      <c r="C3653" s="24">
        <f t="shared" si="336"/>
        <v>30.406921776000001</v>
      </c>
      <c r="D3653" s="24">
        <f t="shared" si="337"/>
        <v>0</v>
      </c>
      <c r="E3653" s="18">
        <f>IF(G3653&gt;=0.3,(バックデータ一覧!$C$10*(バックデータ一覧!$C$12*計算過程!L3653+バックデータ一覧!$C$13*LN(計算過程!G3653)+バックデータ一覧!$C$14)^バックデータ一覧!$C$11+バックデータ一覧!$E$10*(計算過程!G3653/(バックデータ一覧!$E$12*計算過程!L3653+バックデータ一覧!$E$13*LN(計算過程!G3653)+バックデータ一覧!$E$14))^バックデータ一覧!$E$11)*計算過程!$W$11*10^-3,0)</f>
        <v>0</v>
      </c>
      <c r="F3653" s="18">
        <f>IF(G3653&lt;0.3,(バックデータ一覧!$C$10*(バックデータ一覧!$C$12*計算過程!L3653+バックデータ一覧!$C$13*LN(0.3)+バックデータ一覧!$C$14)^バックデータ一覧!$C$11+バックデータ一覧!$E$10*(0.3/(バックデータ一覧!$E$12*計算過程!L3653+バックデータ一覧!$E$13*LN(0.3)+バックデータ一覧!$E$14))^バックデータ一覧!$E$11)*計算過程!$W$11*計算過程!G3653/0.3*10^-3,0)</f>
        <v>0</v>
      </c>
      <c r="G3653" s="18">
        <f t="shared" si="338"/>
        <v>0</v>
      </c>
      <c r="H3653" s="18">
        <f t="shared" si="339"/>
        <v>0</v>
      </c>
      <c r="I3653" s="24">
        <v>0</v>
      </c>
      <c r="J3653" s="24">
        <v>0</v>
      </c>
      <c r="K3653" s="24">
        <v>0</v>
      </c>
      <c r="L3653" s="14">
        <f>貼り付けシート!C3653</f>
        <v>21.2</v>
      </c>
      <c r="M3653" s="14">
        <f>貼り付けシート!D3653</f>
        <v>15.6</v>
      </c>
      <c r="N3653" s="18">
        <f>貼り付けシート!E3653</f>
        <v>98.358824988476897</v>
      </c>
      <c r="O3653" s="18">
        <f>貼り付けシート!F3653</f>
        <v>0</v>
      </c>
      <c r="P3653" s="19">
        <f t="shared" si="340"/>
        <v>0</v>
      </c>
      <c r="Q3653" s="19">
        <f t="shared" si="341"/>
        <v>0</v>
      </c>
    </row>
    <row r="3654" spans="1:17">
      <c r="A3654" s="38">
        <v>41792</v>
      </c>
      <c r="B3654" s="49" t="s">
        <v>149</v>
      </c>
      <c r="C3654" s="24">
        <f t="shared" si="336"/>
        <v>30.406921776000001</v>
      </c>
      <c r="D3654" s="24">
        <f t="shared" si="337"/>
        <v>0</v>
      </c>
      <c r="E3654" s="18">
        <f>IF(G3654&gt;=0.3,(バックデータ一覧!$C$10*(バックデータ一覧!$C$12*計算過程!L3654+バックデータ一覧!$C$13*LN(計算過程!G3654)+バックデータ一覧!$C$14)^バックデータ一覧!$C$11+バックデータ一覧!$E$10*(計算過程!G3654/(バックデータ一覧!$E$12*計算過程!L3654+バックデータ一覧!$E$13*LN(計算過程!G3654)+バックデータ一覧!$E$14))^バックデータ一覧!$E$11)*計算過程!$W$11*10^-3,0)</f>
        <v>0</v>
      </c>
      <c r="F3654" s="18">
        <f>IF(G3654&lt;0.3,(バックデータ一覧!$C$10*(バックデータ一覧!$C$12*計算過程!L3654+バックデータ一覧!$C$13*LN(0.3)+バックデータ一覧!$C$14)^バックデータ一覧!$C$11+バックデータ一覧!$E$10*(0.3/(バックデータ一覧!$E$12*計算過程!L3654+バックデータ一覧!$E$13*LN(0.3)+バックデータ一覧!$E$14))^バックデータ一覧!$E$11)*計算過程!$W$11*計算過程!G3654/0.3*10^-3,0)</f>
        <v>0</v>
      </c>
      <c r="G3654" s="18">
        <f t="shared" si="338"/>
        <v>0</v>
      </c>
      <c r="H3654" s="18">
        <f t="shared" si="339"/>
        <v>0</v>
      </c>
      <c r="I3654" s="24">
        <v>0</v>
      </c>
      <c r="J3654" s="24">
        <v>0</v>
      </c>
      <c r="K3654" s="24">
        <v>0</v>
      </c>
      <c r="L3654" s="14">
        <f>貼り付けシート!C3654</f>
        <v>21.8</v>
      </c>
      <c r="M3654" s="14">
        <f>貼り付けシート!D3654</f>
        <v>16.100000000000001</v>
      </c>
      <c r="N3654" s="18">
        <f>貼り付けシート!E3654</f>
        <v>97.77284254517788</v>
      </c>
      <c r="O3654" s="18">
        <f>貼り付けシート!F3654</f>
        <v>0</v>
      </c>
      <c r="P3654" s="19">
        <f t="shared" si="340"/>
        <v>0</v>
      </c>
      <c r="Q3654" s="19">
        <f t="shared" si="341"/>
        <v>0</v>
      </c>
    </row>
    <row r="3655" spans="1:17">
      <c r="A3655" s="38">
        <v>41792</v>
      </c>
      <c r="B3655" s="49" t="s">
        <v>150</v>
      </c>
      <c r="C3655" s="24">
        <f t="shared" ref="C3655:C3718" si="342">$W$6*IF(AND(L3655&lt;5,N3655&gt;=80),$W$4,$W$5)*3600*10^-6</f>
        <v>30.406921776000001</v>
      </c>
      <c r="D3655" s="24">
        <f t="shared" ref="D3655:D3718" si="343">IF(G3655&gt;=0.3,E3655,F3655)</f>
        <v>0</v>
      </c>
      <c r="E3655" s="18">
        <f>IF(G3655&gt;=0.3,(バックデータ一覧!$C$10*(バックデータ一覧!$C$12*計算過程!L3655+バックデータ一覧!$C$13*LN(計算過程!G3655)+バックデータ一覧!$C$14)^バックデータ一覧!$C$11+バックデータ一覧!$E$10*(計算過程!G3655/(バックデータ一覧!$E$12*計算過程!L3655+バックデータ一覧!$E$13*LN(計算過程!G3655)+バックデータ一覧!$E$14))^バックデータ一覧!$E$11)*計算過程!$W$11*10^-3,0)</f>
        <v>0</v>
      </c>
      <c r="F3655" s="18">
        <f>IF(G3655&lt;0.3,(バックデータ一覧!$C$10*(バックデータ一覧!$C$12*計算過程!L3655+バックデータ一覧!$C$13*LN(0.3)+バックデータ一覧!$C$14)^バックデータ一覧!$C$11+バックデータ一覧!$E$10*(0.3/(バックデータ一覧!$E$12*計算過程!L3655+バックデータ一覧!$E$13*LN(0.3)+バックデータ一覧!$E$14))^バックデータ一覧!$E$11)*計算過程!$W$11*計算過程!G3655/0.3*10^-3,0)</f>
        <v>0</v>
      </c>
      <c r="G3655" s="18">
        <f t="shared" ref="G3655:G3718" si="344">H3655/($W$6*3600*10^-6)</f>
        <v>0</v>
      </c>
      <c r="H3655" s="18">
        <f t="shared" ref="H3655:H3718" si="345">IF(AND(L3655&lt;5,N3655&gt;=80),P3655/$W$4,P3655/$W$5)</f>
        <v>0</v>
      </c>
      <c r="I3655" s="24">
        <v>0</v>
      </c>
      <c r="J3655" s="24">
        <v>0</v>
      </c>
      <c r="K3655" s="24">
        <v>0</v>
      </c>
      <c r="L3655" s="14">
        <f>貼り付けシート!C3655</f>
        <v>22.2</v>
      </c>
      <c r="M3655" s="14">
        <f>貼り付けシート!D3655</f>
        <v>16.5</v>
      </c>
      <c r="N3655" s="18">
        <f>貼り付けシート!E3655</f>
        <v>97.725452219783321</v>
      </c>
      <c r="O3655" s="18">
        <f>貼り付けシート!F3655</f>
        <v>0</v>
      </c>
      <c r="P3655" s="19">
        <f t="shared" ref="P3655:P3718" si="346">IF(O3655&gt;C3655,C3655,O3655)</f>
        <v>0</v>
      </c>
      <c r="Q3655" s="19">
        <f t="shared" ref="Q3655:Q3718" si="347">IF(O3655&gt;C3655,O3655-C3655,0)</f>
        <v>0</v>
      </c>
    </row>
    <row r="3656" spans="1:17">
      <c r="A3656" s="38">
        <v>41792</v>
      </c>
      <c r="B3656" s="49" t="s">
        <v>151</v>
      </c>
      <c r="C3656" s="24">
        <f t="shared" si="342"/>
        <v>30.406921776000001</v>
      </c>
      <c r="D3656" s="24">
        <f t="shared" si="343"/>
        <v>0</v>
      </c>
      <c r="E3656" s="18">
        <f>IF(G3656&gt;=0.3,(バックデータ一覧!$C$10*(バックデータ一覧!$C$12*計算過程!L3656+バックデータ一覧!$C$13*LN(計算過程!G3656)+バックデータ一覧!$C$14)^バックデータ一覧!$C$11+バックデータ一覧!$E$10*(計算過程!G3656/(バックデータ一覧!$E$12*計算過程!L3656+バックデータ一覧!$E$13*LN(計算過程!G3656)+バックデータ一覧!$E$14))^バックデータ一覧!$E$11)*計算過程!$W$11*10^-3,0)</f>
        <v>0</v>
      </c>
      <c r="F3656" s="18">
        <f>IF(G3656&lt;0.3,(バックデータ一覧!$C$10*(バックデータ一覧!$C$12*計算過程!L3656+バックデータ一覧!$C$13*LN(0.3)+バックデータ一覧!$C$14)^バックデータ一覧!$C$11+バックデータ一覧!$E$10*(0.3/(バックデータ一覧!$E$12*計算過程!L3656+バックデータ一覧!$E$13*LN(0.3)+バックデータ一覧!$E$14))^バックデータ一覧!$E$11)*計算過程!$W$11*計算過程!G3656/0.3*10^-3,0)</f>
        <v>0</v>
      </c>
      <c r="G3656" s="18">
        <f t="shared" si="344"/>
        <v>0</v>
      </c>
      <c r="H3656" s="18">
        <f t="shared" si="345"/>
        <v>0</v>
      </c>
      <c r="I3656" s="24">
        <v>0</v>
      </c>
      <c r="J3656" s="24">
        <v>0</v>
      </c>
      <c r="K3656" s="24">
        <v>0</v>
      </c>
      <c r="L3656" s="14">
        <f>貼り付けシート!C3656</f>
        <v>22.4</v>
      </c>
      <c r="M3656" s="14">
        <f>貼り付けシート!D3656</f>
        <v>17.100000000000001</v>
      </c>
      <c r="N3656" s="18">
        <f>貼り付けシート!E3656</f>
        <v>99.959920461340033</v>
      </c>
      <c r="O3656" s="18">
        <f>貼り付けシート!F3656</f>
        <v>0</v>
      </c>
      <c r="P3656" s="19">
        <f t="shared" si="346"/>
        <v>0</v>
      </c>
      <c r="Q3656" s="19">
        <f t="shared" si="347"/>
        <v>0</v>
      </c>
    </row>
    <row r="3657" spans="1:17">
      <c r="A3657" s="38">
        <v>41792</v>
      </c>
      <c r="B3657" s="49" t="s">
        <v>152</v>
      </c>
      <c r="C3657" s="24">
        <f t="shared" si="342"/>
        <v>30.406921776000001</v>
      </c>
      <c r="D3657" s="24">
        <f t="shared" si="343"/>
        <v>0</v>
      </c>
      <c r="E3657" s="18">
        <f>IF(G3657&gt;=0.3,(バックデータ一覧!$C$10*(バックデータ一覧!$C$12*計算過程!L3657+バックデータ一覧!$C$13*LN(計算過程!G3657)+バックデータ一覧!$C$14)^バックデータ一覧!$C$11+バックデータ一覧!$E$10*(計算過程!G3657/(バックデータ一覧!$E$12*計算過程!L3657+バックデータ一覧!$E$13*LN(計算過程!G3657)+バックデータ一覧!$E$14))^バックデータ一覧!$E$11)*計算過程!$W$11*10^-3,0)</f>
        <v>0</v>
      </c>
      <c r="F3657" s="18">
        <f>IF(G3657&lt;0.3,(バックデータ一覧!$C$10*(バックデータ一覧!$C$12*計算過程!L3657+バックデータ一覧!$C$13*LN(0.3)+バックデータ一覧!$C$14)^バックデータ一覧!$C$11+バックデータ一覧!$E$10*(0.3/(バックデータ一覧!$E$12*計算過程!L3657+バックデータ一覧!$E$13*LN(0.3)+バックデータ一覧!$E$14))^バックデータ一覧!$E$11)*計算過程!$W$11*計算過程!G3657/0.3*10^-3,0)</f>
        <v>0</v>
      </c>
      <c r="G3657" s="18">
        <f t="shared" si="344"/>
        <v>0</v>
      </c>
      <c r="H3657" s="18">
        <f t="shared" si="345"/>
        <v>0</v>
      </c>
      <c r="I3657" s="24">
        <v>0</v>
      </c>
      <c r="J3657" s="24">
        <v>0</v>
      </c>
      <c r="K3657" s="24">
        <v>0</v>
      </c>
      <c r="L3657" s="14">
        <f>貼り付けシート!C3657</f>
        <v>22.6</v>
      </c>
      <c r="M3657" s="14">
        <f>貼り付けシート!D3657</f>
        <v>16.899999999999999</v>
      </c>
      <c r="N3657" s="18">
        <f>貼り付けシート!E3657</f>
        <v>97.62802308738371</v>
      </c>
      <c r="O3657" s="18">
        <f>貼り付けシート!F3657</f>
        <v>0</v>
      </c>
      <c r="P3657" s="19">
        <f t="shared" si="346"/>
        <v>0</v>
      </c>
      <c r="Q3657" s="19">
        <f t="shared" si="347"/>
        <v>0</v>
      </c>
    </row>
    <row r="3658" spans="1:17">
      <c r="A3658" s="38">
        <v>41792</v>
      </c>
      <c r="B3658" s="49" t="s">
        <v>153</v>
      </c>
      <c r="C3658" s="24">
        <f t="shared" si="342"/>
        <v>30.406921776000001</v>
      </c>
      <c r="D3658" s="24">
        <f t="shared" si="343"/>
        <v>0</v>
      </c>
      <c r="E3658" s="18">
        <f>IF(G3658&gt;=0.3,(バックデータ一覧!$C$10*(バックデータ一覧!$C$12*計算過程!L3658+バックデータ一覧!$C$13*LN(計算過程!G3658)+バックデータ一覧!$C$14)^バックデータ一覧!$C$11+バックデータ一覧!$E$10*(計算過程!G3658/(バックデータ一覧!$E$12*計算過程!L3658+バックデータ一覧!$E$13*LN(計算過程!G3658)+バックデータ一覧!$E$14))^バックデータ一覧!$E$11)*計算過程!$W$11*10^-3,0)</f>
        <v>0</v>
      </c>
      <c r="F3658" s="18">
        <f>IF(G3658&lt;0.3,(バックデータ一覧!$C$10*(バックデータ一覧!$C$12*計算過程!L3658+バックデータ一覧!$C$13*LN(0.3)+バックデータ一覧!$C$14)^バックデータ一覧!$C$11+バックデータ一覧!$E$10*(0.3/(バックデータ一覧!$E$12*計算過程!L3658+バックデータ一覧!$E$13*LN(0.3)+バックデータ一覧!$E$14))^バックデータ一覧!$E$11)*計算過程!$W$11*計算過程!G3658/0.3*10^-3,0)</f>
        <v>0</v>
      </c>
      <c r="G3658" s="18">
        <f t="shared" si="344"/>
        <v>0</v>
      </c>
      <c r="H3658" s="18">
        <f t="shared" si="345"/>
        <v>0</v>
      </c>
      <c r="I3658" s="24">
        <v>0</v>
      </c>
      <c r="J3658" s="24">
        <v>0</v>
      </c>
      <c r="K3658" s="24">
        <v>0</v>
      </c>
      <c r="L3658" s="14">
        <f>貼り付けシート!C3658</f>
        <v>22.5</v>
      </c>
      <c r="M3658" s="14">
        <f>貼り付けシート!D3658</f>
        <v>16.7</v>
      </c>
      <c r="N3658" s="18">
        <f>貼り付けシート!E3658</f>
        <v>97.09082392751823</v>
      </c>
      <c r="O3658" s="18">
        <f>貼り付けシート!F3658</f>
        <v>0</v>
      </c>
      <c r="P3658" s="19">
        <f t="shared" si="346"/>
        <v>0</v>
      </c>
      <c r="Q3658" s="19">
        <f t="shared" si="347"/>
        <v>0</v>
      </c>
    </row>
    <row r="3659" spans="1:17">
      <c r="A3659" s="38">
        <v>41792</v>
      </c>
      <c r="B3659" s="49" t="s">
        <v>154</v>
      </c>
      <c r="C3659" s="24">
        <f t="shared" si="342"/>
        <v>30.406921776000001</v>
      </c>
      <c r="D3659" s="24">
        <f t="shared" si="343"/>
        <v>0</v>
      </c>
      <c r="E3659" s="18">
        <f>IF(G3659&gt;=0.3,(バックデータ一覧!$C$10*(バックデータ一覧!$C$12*計算過程!L3659+バックデータ一覧!$C$13*LN(計算過程!G3659)+バックデータ一覧!$C$14)^バックデータ一覧!$C$11+バックデータ一覧!$E$10*(計算過程!G3659/(バックデータ一覧!$E$12*計算過程!L3659+バックデータ一覧!$E$13*LN(計算過程!G3659)+バックデータ一覧!$E$14))^バックデータ一覧!$E$11)*計算過程!$W$11*10^-3,0)</f>
        <v>0</v>
      </c>
      <c r="F3659" s="18">
        <f>IF(G3659&lt;0.3,(バックデータ一覧!$C$10*(バックデータ一覧!$C$12*計算過程!L3659+バックデータ一覧!$C$13*LN(0.3)+バックデータ一覧!$C$14)^バックデータ一覧!$C$11+バックデータ一覧!$E$10*(0.3/(バックデータ一覧!$E$12*計算過程!L3659+バックデータ一覧!$E$13*LN(0.3)+バックデータ一覧!$E$14))^バックデータ一覧!$E$11)*計算過程!$W$11*計算過程!G3659/0.3*10^-3,0)</f>
        <v>0</v>
      </c>
      <c r="G3659" s="18">
        <f t="shared" si="344"/>
        <v>0</v>
      </c>
      <c r="H3659" s="18">
        <f t="shared" si="345"/>
        <v>0</v>
      </c>
      <c r="I3659" s="24">
        <v>0</v>
      </c>
      <c r="J3659" s="24">
        <v>0</v>
      </c>
      <c r="K3659" s="24">
        <v>0</v>
      </c>
      <c r="L3659" s="14">
        <f>貼り付けシート!C3659</f>
        <v>22.1</v>
      </c>
      <c r="M3659" s="14">
        <f>貼り付けシート!D3659</f>
        <v>16.600000000000001</v>
      </c>
      <c r="N3659" s="18">
        <f>貼り付けシート!E3659</f>
        <v>98.903095395163888</v>
      </c>
      <c r="O3659" s="18">
        <f>貼り付けシート!F3659</f>
        <v>0</v>
      </c>
      <c r="P3659" s="19">
        <f t="shared" si="346"/>
        <v>0</v>
      </c>
      <c r="Q3659" s="19">
        <f t="shared" si="347"/>
        <v>0</v>
      </c>
    </row>
    <row r="3660" spans="1:17">
      <c r="A3660" s="38">
        <v>41792</v>
      </c>
      <c r="B3660" s="49" t="s">
        <v>155</v>
      </c>
      <c r="C3660" s="24">
        <f t="shared" si="342"/>
        <v>30.406921776000001</v>
      </c>
      <c r="D3660" s="24">
        <f t="shared" si="343"/>
        <v>0</v>
      </c>
      <c r="E3660" s="18">
        <f>IF(G3660&gt;=0.3,(バックデータ一覧!$C$10*(バックデータ一覧!$C$12*計算過程!L3660+バックデータ一覧!$C$13*LN(計算過程!G3660)+バックデータ一覧!$C$14)^バックデータ一覧!$C$11+バックデータ一覧!$E$10*(計算過程!G3660/(バックデータ一覧!$E$12*計算過程!L3660+バックデータ一覧!$E$13*LN(計算過程!G3660)+バックデータ一覧!$E$14))^バックデータ一覧!$E$11)*計算過程!$W$11*10^-3,0)</f>
        <v>0</v>
      </c>
      <c r="F3660" s="18">
        <f>IF(G3660&lt;0.3,(バックデータ一覧!$C$10*(バックデータ一覧!$C$12*計算過程!L3660+バックデータ一覧!$C$13*LN(0.3)+バックデータ一覧!$C$14)^バックデータ一覧!$C$11+バックデータ一覧!$E$10*(0.3/(バックデータ一覧!$E$12*計算過程!L3660+バックデータ一覧!$E$13*LN(0.3)+バックデータ一覧!$E$14))^バックデータ一覧!$E$11)*計算過程!$W$11*計算過程!G3660/0.3*10^-3,0)</f>
        <v>0</v>
      </c>
      <c r="G3660" s="18">
        <f t="shared" si="344"/>
        <v>0</v>
      </c>
      <c r="H3660" s="18">
        <f t="shared" si="345"/>
        <v>0</v>
      </c>
      <c r="I3660" s="24">
        <v>0</v>
      </c>
      <c r="J3660" s="24">
        <v>0</v>
      </c>
      <c r="K3660" s="24">
        <v>0</v>
      </c>
      <c r="L3660" s="14">
        <f>貼り付けシート!C3660</f>
        <v>22.4</v>
      </c>
      <c r="M3660" s="14">
        <f>貼り付けシート!D3660</f>
        <v>16.899999999999999</v>
      </c>
      <c r="N3660" s="18">
        <f>貼り付けシート!E3660</f>
        <v>98.821723861977389</v>
      </c>
      <c r="O3660" s="18">
        <f>貼り付けシート!F3660</f>
        <v>0</v>
      </c>
      <c r="P3660" s="19">
        <f t="shared" si="346"/>
        <v>0</v>
      </c>
      <c r="Q3660" s="19">
        <f t="shared" si="347"/>
        <v>0</v>
      </c>
    </row>
    <row r="3661" spans="1:17">
      <c r="A3661" s="38">
        <v>41792</v>
      </c>
      <c r="B3661" s="49" t="s">
        <v>156</v>
      </c>
      <c r="C3661" s="24">
        <f t="shared" si="342"/>
        <v>30.406921776000001</v>
      </c>
      <c r="D3661" s="24">
        <f t="shared" si="343"/>
        <v>0</v>
      </c>
      <c r="E3661" s="18">
        <f>IF(G3661&gt;=0.3,(バックデータ一覧!$C$10*(バックデータ一覧!$C$12*計算過程!L3661+バックデータ一覧!$C$13*LN(計算過程!G3661)+バックデータ一覧!$C$14)^バックデータ一覧!$C$11+バックデータ一覧!$E$10*(計算過程!G3661/(バックデータ一覧!$E$12*計算過程!L3661+バックデータ一覧!$E$13*LN(計算過程!G3661)+バックデータ一覧!$E$14))^バックデータ一覧!$E$11)*計算過程!$W$11*10^-3,0)</f>
        <v>0</v>
      </c>
      <c r="F3661" s="18">
        <f>IF(G3661&lt;0.3,(バックデータ一覧!$C$10*(バックデータ一覧!$C$12*計算過程!L3661+バックデータ一覧!$C$13*LN(0.3)+バックデータ一覧!$C$14)^バックデータ一覧!$C$11+バックデータ一覧!$E$10*(0.3/(バックデータ一覧!$E$12*計算過程!L3661+バックデータ一覧!$E$13*LN(0.3)+バックデータ一覧!$E$14))^バックデータ一覧!$E$11)*計算過程!$W$11*計算過程!G3661/0.3*10^-3,0)</f>
        <v>0</v>
      </c>
      <c r="G3661" s="18">
        <f t="shared" si="344"/>
        <v>0</v>
      </c>
      <c r="H3661" s="18">
        <f t="shared" si="345"/>
        <v>0</v>
      </c>
      <c r="I3661" s="24">
        <v>0</v>
      </c>
      <c r="J3661" s="24">
        <v>0</v>
      </c>
      <c r="K3661" s="24">
        <v>0</v>
      </c>
      <c r="L3661" s="14">
        <f>貼り付けシート!C3661</f>
        <v>22.8</v>
      </c>
      <c r="M3661" s="14">
        <f>貼り付けシート!D3661</f>
        <v>17.2</v>
      </c>
      <c r="N3661" s="18">
        <f>貼り付けシート!E3661</f>
        <v>98.116606353079376</v>
      </c>
      <c r="O3661" s="18">
        <f>貼り付けシート!F3661</f>
        <v>0</v>
      </c>
      <c r="P3661" s="19">
        <f t="shared" si="346"/>
        <v>0</v>
      </c>
      <c r="Q3661" s="19">
        <f t="shared" si="347"/>
        <v>0</v>
      </c>
    </row>
    <row r="3662" spans="1:17">
      <c r="A3662" s="38">
        <v>41792</v>
      </c>
      <c r="B3662" s="49" t="s">
        <v>157</v>
      </c>
      <c r="C3662" s="24">
        <f t="shared" si="342"/>
        <v>30.406921776000001</v>
      </c>
      <c r="D3662" s="24">
        <f t="shared" si="343"/>
        <v>0</v>
      </c>
      <c r="E3662" s="18">
        <f>IF(G3662&gt;=0.3,(バックデータ一覧!$C$10*(バックデータ一覧!$C$12*計算過程!L3662+バックデータ一覧!$C$13*LN(計算過程!G3662)+バックデータ一覧!$C$14)^バックデータ一覧!$C$11+バックデータ一覧!$E$10*(計算過程!G3662/(バックデータ一覧!$E$12*計算過程!L3662+バックデータ一覧!$E$13*LN(計算過程!G3662)+バックデータ一覧!$E$14))^バックデータ一覧!$E$11)*計算過程!$W$11*10^-3,0)</f>
        <v>0</v>
      </c>
      <c r="F3662" s="18">
        <f>IF(G3662&lt;0.3,(バックデータ一覧!$C$10*(バックデータ一覧!$C$12*計算過程!L3662+バックデータ一覧!$C$13*LN(0.3)+バックデータ一覧!$C$14)^バックデータ一覧!$C$11+バックデータ一覧!$E$10*(0.3/(バックデータ一覧!$E$12*計算過程!L3662+バックデータ一覧!$E$13*LN(0.3)+バックデータ一覧!$E$14))^バックデータ一覧!$E$11)*計算過程!$W$11*計算過程!G3662/0.3*10^-3,0)</f>
        <v>0</v>
      </c>
      <c r="G3662" s="18">
        <f t="shared" si="344"/>
        <v>0</v>
      </c>
      <c r="H3662" s="18">
        <f t="shared" si="345"/>
        <v>0</v>
      </c>
      <c r="I3662" s="24">
        <v>0</v>
      </c>
      <c r="J3662" s="24">
        <v>0</v>
      </c>
      <c r="K3662" s="24">
        <v>0</v>
      </c>
      <c r="L3662" s="14">
        <f>貼り付けシート!C3662</f>
        <v>24.2</v>
      </c>
      <c r="M3662" s="14">
        <f>貼り付けシート!D3662</f>
        <v>17.600000000000001</v>
      </c>
      <c r="N3662" s="18">
        <f>貼り付けシート!E3662</f>
        <v>92.212804027440001</v>
      </c>
      <c r="O3662" s="18">
        <f>貼り付けシート!F3662</f>
        <v>0</v>
      </c>
      <c r="P3662" s="19">
        <f t="shared" si="346"/>
        <v>0</v>
      </c>
      <c r="Q3662" s="19">
        <f t="shared" si="347"/>
        <v>0</v>
      </c>
    </row>
    <row r="3663" spans="1:17">
      <c r="A3663" s="38">
        <v>41792</v>
      </c>
      <c r="B3663" s="49" t="s">
        <v>158</v>
      </c>
      <c r="C3663" s="24">
        <f t="shared" si="342"/>
        <v>30.406921776000001</v>
      </c>
      <c r="D3663" s="24">
        <f t="shared" si="343"/>
        <v>0</v>
      </c>
      <c r="E3663" s="18">
        <f>IF(G3663&gt;=0.3,(バックデータ一覧!$C$10*(バックデータ一覧!$C$12*計算過程!L3663+バックデータ一覧!$C$13*LN(計算過程!G3663)+バックデータ一覧!$C$14)^バックデータ一覧!$C$11+バックデータ一覧!$E$10*(計算過程!G3663/(バックデータ一覧!$E$12*計算過程!L3663+バックデータ一覧!$E$13*LN(計算過程!G3663)+バックデータ一覧!$E$14))^バックデータ一覧!$E$11)*計算過程!$W$11*10^-3,0)</f>
        <v>0</v>
      </c>
      <c r="F3663" s="18">
        <f>IF(G3663&lt;0.3,(バックデータ一覧!$C$10*(バックデータ一覧!$C$12*計算過程!L3663+バックデータ一覧!$C$13*LN(0.3)+バックデータ一覧!$C$14)^バックデータ一覧!$C$11+バックデータ一覧!$E$10*(0.3/(バックデータ一覧!$E$12*計算過程!L3663+バックデータ一覧!$E$13*LN(0.3)+バックデータ一覧!$E$14))^バックデータ一覧!$E$11)*計算過程!$W$11*計算過程!G3663/0.3*10^-3,0)</f>
        <v>0</v>
      </c>
      <c r="G3663" s="18">
        <f t="shared" si="344"/>
        <v>0</v>
      </c>
      <c r="H3663" s="18">
        <f t="shared" si="345"/>
        <v>0</v>
      </c>
      <c r="I3663" s="24">
        <v>0</v>
      </c>
      <c r="J3663" s="24">
        <v>0</v>
      </c>
      <c r="K3663" s="24">
        <v>0</v>
      </c>
      <c r="L3663" s="14">
        <f>貼り付けシート!C3663</f>
        <v>26.1</v>
      </c>
      <c r="M3663" s="14">
        <f>貼り付けシート!D3663</f>
        <v>17.5</v>
      </c>
      <c r="N3663" s="18">
        <f>貼り付けシート!E3663</f>
        <v>81.89336063630347</v>
      </c>
      <c r="O3663" s="18">
        <f>貼り付けシート!F3663</f>
        <v>0</v>
      </c>
      <c r="P3663" s="19">
        <f t="shared" si="346"/>
        <v>0</v>
      </c>
      <c r="Q3663" s="19">
        <f t="shared" si="347"/>
        <v>0</v>
      </c>
    </row>
    <row r="3664" spans="1:17">
      <c r="A3664" s="38">
        <v>41792</v>
      </c>
      <c r="B3664" s="49" t="s">
        <v>159</v>
      </c>
      <c r="C3664" s="24">
        <f t="shared" si="342"/>
        <v>30.406921776000001</v>
      </c>
      <c r="D3664" s="24">
        <f t="shared" si="343"/>
        <v>0</v>
      </c>
      <c r="E3664" s="18">
        <f>IF(G3664&gt;=0.3,(バックデータ一覧!$C$10*(バックデータ一覧!$C$12*計算過程!L3664+バックデータ一覧!$C$13*LN(計算過程!G3664)+バックデータ一覧!$C$14)^バックデータ一覧!$C$11+バックデータ一覧!$E$10*(計算過程!G3664/(バックデータ一覧!$E$12*計算過程!L3664+バックデータ一覧!$E$13*LN(計算過程!G3664)+バックデータ一覧!$E$14))^バックデータ一覧!$E$11)*計算過程!$W$11*10^-3,0)</f>
        <v>0</v>
      </c>
      <c r="F3664" s="18">
        <f>IF(G3664&lt;0.3,(バックデータ一覧!$C$10*(バックデータ一覧!$C$12*計算過程!L3664+バックデータ一覧!$C$13*LN(0.3)+バックデータ一覧!$C$14)^バックデータ一覧!$C$11+バックデータ一覧!$E$10*(0.3/(バックデータ一覧!$E$12*計算過程!L3664+バックデータ一覧!$E$13*LN(0.3)+バックデータ一覧!$E$14))^バックデータ一覧!$E$11)*計算過程!$W$11*計算過程!G3664/0.3*10^-3,0)</f>
        <v>0</v>
      </c>
      <c r="G3664" s="18">
        <f t="shared" si="344"/>
        <v>0</v>
      </c>
      <c r="H3664" s="18">
        <f t="shared" si="345"/>
        <v>0</v>
      </c>
      <c r="I3664" s="24">
        <v>0</v>
      </c>
      <c r="J3664" s="24">
        <v>0</v>
      </c>
      <c r="K3664" s="24">
        <v>0</v>
      </c>
      <c r="L3664" s="14">
        <f>貼り付けシート!C3664</f>
        <v>27</v>
      </c>
      <c r="M3664" s="14">
        <f>貼り付けシート!D3664</f>
        <v>17.3</v>
      </c>
      <c r="N3664" s="18">
        <f>貼り付けシート!E3664</f>
        <v>76.800513431702157</v>
      </c>
      <c r="O3664" s="18">
        <f>貼り付けシート!F3664</f>
        <v>0</v>
      </c>
      <c r="P3664" s="19">
        <f t="shared" si="346"/>
        <v>0</v>
      </c>
      <c r="Q3664" s="19">
        <f t="shared" si="347"/>
        <v>0</v>
      </c>
    </row>
    <row r="3665" spans="1:17">
      <c r="A3665" s="38">
        <v>41792</v>
      </c>
      <c r="B3665" s="49" t="s">
        <v>160</v>
      </c>
      <c r="C3665" s="24">
        <f t="shared" si="342"/>
        <v>30.406921776000001</v>
      </c>
      <c r="D3665" s="24">
        <f t="shared" si="343"/>
        <v>0</v>
      </c>
      <c r="E3665" s="18">
        <f>IF(G3665&gt;=0.3,(バックデータ一覧!$C$10*(バックデータ一覧!$C$12*計算過程!L3665+バックデータ一覧!$C$13*LN(計算過程!G3665)+バックデータ一覧!$C$14)^バックデータ一覧!$C$11+バックデータ一覧!$E$10*(計算過程!G3665/(バックデータ一覧!$E$12*計算過程!L3665+バックデータ一覧!$E$13*LN(計算過程!G3665)+バックデータ一覧!$E$14))^バックデータ一覧!$E$11)*計算過程!$W$11*10^-3,0)</f>
        <v>0</v>
      </c>
      <c r="F3665" s="18">
        <f>IF(G3665&lt;0.3,(バックデータ一覧!$C$10*(バックデータ一覧!$C$12*計算過程!L3665+バックデータ一覧!$C$13*LN(0.3)+バックデータ一覧!$C$14)^バックデータ一覧!$C$11+バックデータ一覧!$E$10*(0.3/(バックデータ一覧!$E$12*計算過程!L3665+バックデータ一覧!$E$13*LN(0.3)+バックデータ一覧!$E$14))^バックデータ一覧!$E$11)*計算過程!$W$11*計算過程!G3665/0.3*10^-3,0)</f>
        <v>0</v>
      </c>
      <c r="G3665" s="18">
        <f t="shared" si="344"/>
        <v>0</v>
      </c>
      <c r="H3665" s="18">
        <f t="shared" si="345"/>
        <v>0</v>
      </c>
      <c r="I3665" s="24">
        <v>0</v>
      </c>
      <c r="J3665" s="24">
        <v>0</v>
      </c>
      <c r="K3665" s="24">
        <v>0</v>
      </c>
      <c r="L3665" s="14">
        <f>貼り付けシート!C3665</f>
        <v>25.7</v>
      </c>
      <c r="M3665" s="14">
        <f>貼り付けシート!D3665</f>
        <v>17.3</v>
      </c>
      <c r="N3665" s="18">
        <f>貼り付けシート!E3665</f>
        <v>82.923579677840934</v>
      </c>
      <c r="O3665" s="18">
        <f>貼り付けシート!F3665</f>
        <v>0</v>
      </c>
      <c r="P3665" s="19">
        <f t="shared" si="346"/>
        <v>0</v>
      </c>
      <c r="Q3665" s="19">
        <f t="shared" si="347"/>
        <v>0</v>
      </c>
    </row>
    <row r="3666" spans="1:17">
      <c r="A3666" s="38">
        <v>41792</v>
      </c>
      <c r="B3666" s="49" t="s">
        <v>161</v>
      </c>
      <c r="C3666" s="24">
        <f t="shared" si="342"/>
        <v>30.406921776000001</v>
      </c>
      <c r="D3666" s="24">
        <f t="shared" si="343"/>
        <v>0</v>
      </c>
      <c r="E3666" s="18">
        <f>IF(G3666&gt;=0.3,(バックデータ一覧!$C$10*(バックデータ一覧!$C$12*計算過程!L3666+バックデータ一覧!$C$13*LN(計算過程!G3666)+バックデータ一覧!$C$14)^バックデータ一覧!$C$11+バックデータ一覧!$E$10*(計算過程!G3666/(バックデータ一覧!$E$12*計算過程!L3666+バックデータ一覧!$E$13*LN(計算過程!G3666)+バックデータ一覧!$E$14))^バックデータ一覧!$E$11)*計算過程!$W$11*10^-3,0)</f>
        <v>0</v>
      </c>
      <c r="F3666" s="18">
        <f>IF(G3666&lt;0.3,(バックデータ一覧!$C$10*(バックデータ一覧!$C$12*計算過程!L3666+バックデータ一覧!$C$13*LN(0.3)+バックデータ一覧!$C$14)^バックデータ一覧!$C$11+バックデータ一覧!$E$10*(0.3/(バックデータ一覧!$E$12*計算過程!L3666+バックデータ一覧!$E$13*LN(0.3)+バックデータ一覧!$E$14))^バックデータ一覧!$E$11)*計算過程!$W$11*計算過程!G3666/0.3*10^-3,0)</f>
        <v>0</v>
      </c>
      <c r="G3666" s="18">
        <f t="shared" si="344"/>
        <v>0</v>
      </c>
      <c r="H3666" s="18">
        <f t="shared" si="345"/>
        <v>0</v>
      </c>
      <c r="I3666" s="24">
        <v>0</v>
      </c>
      <c r="J3666" s="24">
        <v>0</v>
      </c>
      <c r="K3666" s="24">
        <v>0</v>
      </c>
      <c r="L3666" s="14">
        <f>貼り付けシート!C3666</f>
        <v>25.7</v>
      </c>
      <c r="M3666" s="14">
        <f>貼り付けシート!D3666</f>
        <v>17.600000000000001</v>
      </c>
      <c r="N3666" s="18">
        <f>貼り付けシート!E3666</f>
        <v>84.321991615927701</v>
      </c>
      <c r="O3666" s="18">
        <f>貼り付けシート!F3666</f>
        <v>0</v>
      </c>
      <c r="P3666" s="19">
        <f t="shared" si="346"/>
        <v>0</v>
      </c>
      <c r="Q3666" s="19">
        <f t="shared" si="347"/>
        <v>0</v>
      </c>
    </row>
    <row r="3667" spans="1:17">
      <c r="A3667" s="38">
        <v>41792</v>
      </c>
      <c r="B3667" s="49" t="s">
        <v>162</v>
      </c>
      <c r="C3667" s="24">
        <f t="shared" si="342"/>
        <v>30.406921776000001</v>
      </c>
      <c r="D3667" s="24">
        <f t="shared" si="343"/>
        <v>0</v>
      </c>
      <c r="E3667" s="18">
        <f>IF(G3667&gt;=0.3,(バックデータ一覧!$C$10*(バックデータ一覧!$C$12*計算過程!L3667+バックデータ一覧!$C$13*LN(計算過程!G3667)+バックデータ一覧!$C$14)^バックデータ一覧!$C$11+バックデータ一覧!$E$10*(計算過程!G3667/(バックデータ一覧!$E$12*計算過程!L3667+バックデータ一覧!$E$13*LN(計算過程!G3667)+バックデータ一覧!$E$14))^バックデータ一覧!$E$11)*計算過程!$W$11*10^-3,0)</f>
        <v>0</v>
      </c>
      <c r="F3667" s="18">
        <f>IF(G3667&lt;0.3,(バックデータ一覧!$C$10*(バックデータ一覧!$C$12*計算過程!L3667+バックデータ一覧!$C$13*LN(0.3)+バックデータ一覧!$C$14)^バックデータ一覧!$C$11+バックデータ一覧!$E$10*(0.3/(バックデータ一覧!$E$12*計算過程!L3667+バックデータ一覧!$E$13*LN(0.3)+バックデータ一覧!$E$14))^バックデータ一覧!$E$11)*計算過程!$W$11*計算過程!G3667/0.3*10^-3,0)</f>
        <v>0</v>
      </c>
      <c r="G3667" s="18">
        <f t="shared" si="344"/>
        <v>0</v>
      </c>
      <c r="H3667" s="18">
        <f t="shared" si="345"/>
        <v>0</v>
      </c>
      <c r="I3667" s="24">
        <v>0</v>
      </c>
      <c r="J3667" s="24">
        <v>0</v>
      </c>
      <c r="K3667" s="24">
        <v>0</v>
      </c>
      <c r="L3667" s="14">
        <f>貼り付けシート!C3667</f>
        <v>26</v>
      </c>
      <c r="M3667" s="14">
        <f>貼り付けシート!D3667</f>
        <v>17.899999999999999</v>
      </c>
      <c r="N3667" s="18">
        <f>貼り付けシート!E3667</f>
        <v>84.209395301001138</v>
      </c>
      <c r="O3667" s="18">
        <f>貼り付けシート!F3667</f>
        <v>0</v>
      </c>
      <c r="P3667" s="19">
        <f t="shared" si="346"/>
        <v>0</v>
      </c>
      <c r="Q3667" s="19">
        <f t="shared" si="347"/>
        <v>0</v>
      </c>
    </row>
    <row r="3668" spans="1:17">
      <c r="A3668" s="38">
        <v>41792</v>
      </c>
      <c r="B3668" s="49" t="s">
        <v>163</v>
      </c>
      <c r="C3668" s="24">
        <f t="shared" si="342"/>
        <v>30.406921776000001</v>
      </c>
      <c r="D3668" s="24">
        <f t="shared" si="343"/>
        <v>0</v>
      </c>
      <c r="E3668" s="18">
        <f>IF(G3668&gt;=0.3,(バックデータ一覧!$C$10*(バックデータ一覧!$C$12*計算過程!L3668+バックデータ一覧!$C$13*LN(計算過程!G3668)+バックデータ一覧!$C$14)^バックデータ一覧!$C$11+バックデータ一覧!$E$10*(計算過程!G3668/(バックデータ一覧!$E$12*計算過程!L3668+バックデータ一覧!$E$13*LN(計算過程!G3668)+バックデータ一覧!$E$14))^バックデータ一覧!$E$11)*計算過程!$W$11*10^-3,0)</f>
        <v>0</v>
      </c>
      <c r="F3668" s="18">
        <f>IF(G3668&lt;0.3,(バックデータ一覧!$C$10*(バックデータ一覧!$C$12*計算過程!L3668+バックデータ一覧!$C$13*LN(0.3)+バックデータ一覧!$C$14)^バックデータ一覧!$C$11+バックデータ一覧!$E$10*(0.3/(バックデータ一覧!$E$12*計算過程!L3668+バックデータ一覧!$E$13*LN(0.3)+バックデータ一覧!$E$14))^バックデータ一覧!$E$11)*計算過程!$W$11*計算過程!G3668/0.3*10^-3,0)</f>
        <v>0</v>
      </c>
      <c r="G3668" s="18">
        <f t="shared" si="344"/>
        <v>0</v>
      </c>
      <c r="H3668" s="18">
        <f t="shared" si="345"/>
        <v>0</v>
      </c>
      <c r="I3668" s="24">
        <v>0</v>
      </c>
      <c r="J3668" s="24">
        <v>0</v>
      </c>
      <c r="K3668" s="24">
        <v>0</v>
      </c>
      <c r="L3668" s="14">
        <f>貼り付けシート!C3668</f>
        <v>26.2</v>
      </c>
      <c r="M3668" s="14">
        <f>貼り付けシート!D3668</f>
        <v>18.3</v>
      </c>
      <c r="N3668" s="18">
        <f>貼り付けシート!E3668</f>
        <v>85.026107171794507</v>
      </c>
      <c r="O3668" s="18">
        <f>貼り付けシート!F3668</f>
        <v>0</v>
      </c>
      <c r="P3668" s="19">
        <f t="shared" si="346"/>
        <v>0</v>
      </c>
      <c r="Q3668" s="19">
        <f t="shared" si="347"/>
        <v>0</v>
      </c>
    </row>
    <row r="3669" spans="1:17">
      <c r="A3669" s="38">
        <v>41792</v>
      </c>
      <c r="B3669" s="49" t="s">
        <v>164</v>
      </c>
      <c r="C3669" s="24">
        <f t="shared" si="342"/>
        <v>30.406921776000001</v>
      </c>
      <c r="D3669" s="24">
        <f t="shared" si="343"/>
        <v>0</v>
      </c>
      <c r="E3669" s="18">
        <f>IF(G3669&gt;=0.3,(バックデータ一覧!$C$10*(バックデータ一覧!$C$12*計算過程!L3669+バックデータ一覧!$C$13*LN(計算過程!G3669)+バックデータ一覧!$C$14)^バックデータ一覧!$C$11+バックデータ一覧!$E$10*(計算過程!G3669/(バックデータ一覧!$E$12*計算過程!L3669+バックデータ一覧!$E$13*LN(計算過程!G3669)+バックデータ一覧!$E$14))^バックデータ一覧!$E$11)*計算過程!$W$11*10^-3,0)</f>
        <v>0</v>
      </c>
      <c r="F3669" s="18">
        <f>IF(G3669&lt;0.3,(バックデータ一覧!$C$10*(バックデータ一覧!$C$12*計算過程!L3669+バックデータ一覧!$C$13*LN(0.3)+バックデータ一覧!$C$14)^バックデータ一覧!$C$11+バックデータ一覧!$E$10*(0.3/(バックデータ一覧!$E$12*計算過程!L3669+バックデータ一覧!$E$13*LN(0.3)+バックデータ一覧!$E$14))^バックデータ一覧!$E$11)*計算過程!$W$11*計算過程!G3669/0.3*10^-3,0)</f>
        <v>0</v>
      </c>
      <c r="G3669" s="18">
        <f t="shared" si="344"/>
        <v>0</v>
      </c>
      <c r="H3669" s="18">
        <f t="shared" si="345"/>
        <v>0</v>
      </c>
      <c r="I3669" s="24">
        <v>0</v>
      </c>
      <c r="J3669" s="24">
        <v>0</v>
      </c>
      <c r="K3669" s="24">
        <v>0</v>
      </c>
      <c r="L3669" s="14">
        <f>貼り付けシート!C3669</f>
        <v>25.5</v>
      </c>
      <c r="M3669" s="14">
        <f>貼り付けシート!D3669</f>
        <v>18.2</v>
      </c>
      <c r="N3669" s="18">
        <f>貼り付けシート!E3669</f>
        <v>88.154973361465849</v>
      </c>
      <c r="O3669" s="18">
        <f>貼り付けシート!F3669</f>
        <v>0</v>
      </c>
      <c r="P3669" s="19">
        <f t="shared" si="346"/>
        <v>0</v>
      </c>
      <c r="Q3669" s="19">
        <f t="shared" si="347"/>
        <v>0</v>
      </c>
    </row>
    <row r="3670" spans="1:17">
      <c r="A3670" s="38">
        <v>41792</v>
      </c>
      <c r="B3670" s="49" t="s">
        <v>165</v>
      </c>
      <c r="C3670" s="24">
        <f t="shared" si="342"/>
        <v>30.406921776000001</v>
      </c>
      <c r="D3670" s="24">
        <f t="shared" si="343"/>
        <v>0</v>
      </c>
      <c r="E3670" s="18">
        <f>IF(G3670&gt;=0.3,(バックデータ一覧!$C$10*(バックデータ一覧!$C$12*計算過程!L3670+バックデータ一覧!$C$13*LN(計算過程!G3670)+バックデータ一覧!$C$14)^バックデータ一覧!$C$11+バックデータ一覧!$E$10*(計算過程!G3670/(バックデータ一覧!$E$12*計算過程!L3670+バックデータ一覧!$E$13*LN(計算過程!G3670)+バックデータ一覧!$E$14))^バックデータ一覧!$E$11)*計算過程!$W$11*10^-3,0)</f>
        <v>0</v>
      </c>
      <c r="F3670" s="18">
        <f>IF(G3670&lt;0.3,(バックデータ一覧!$C$10*(バックデータ一覧!$C$12*計算過程!L3670+バックデータ一覧!$C$13*LN(0.3)+バックデータ一覧!$C$14)^バックデータ一覧!$C$11+バックデータ一覧!$E$10*(0.3/(バックデータ一覧!$E$12*計算過程!L3670+バックデータ一覧!$E$13*LN(0.3)+バックデータ一覧!$E$14))^バックデータ一覧!$E$11)*計算過程!$W$11*計算過程!G3670/0.3*10^-3,0)</f>
        <v>0</v>
      </c>
      <c r="G3670" s="18">
        <f t="shared" si="344"/>
        <v>0</v>
      </c>
      <c r="H3670" s="18">
        <f t="shared" si="345"/>
        <v>0</v>
      </c>
      <c r="I3670" s="24">
        <v>0</v>
      </c>
      <c r="J3670" s="24">
        <v>0</v>
      </c>
      <c r="K3670" s="24">
        <v>0</v>
      </c>
      <c r="L3670" s="14">
        <f>貼り付けシート!C3670</f>
        <v>25.1</v>
      </c>
      <c r="M3670" s="14">
        <f>貼り付けシート!D3670</f>
        <v>18.2</v>
      </c>
      <c r="N3670" s="18">
        <f>貼り付けシート!E3670</f>
        <v>90.277449692588476</v>
      </c>
      <c r="O3670" s="18">
        <f>貼り付けシート!F3670</f>
        <v>0</v>
      </c>
      <c r="P3670" s="19">
        <f t="shared" si="346"/>
        <v>0</v>
      </c>
      <c r="Q3670" s="19">
        <f t="shared" si="347"/>
        <v>0</v>
      </c>
    </row>
    <row r="3671" spans="1:17">
      <c r="A3671" s="38">
        <v>41792</v>
      </c>
      <c r="B3671" s="49" t="s">
        <v>166</v>
      </c>
      <c r="C3671" s="24">
        <f t="shared" si="342"/>
        <v>30.406921776000001</v>
      </c>
      <c r="D3671" s="24">
        <f t="shared" si="343"/>
        <v>0</v>
      </c>
      <c r="E3671" s="18">
        <f>IF(G3671&gt;=0.3,(バックデータ一覧!$C$10*(バックデータ一覧!$C$12*計算過程!L3671+バックデータ一覧!$C$13*LN(計算過程!G3671)+バックデータ一覧!$C$14)^バックデータ一覧!$C$11+バックデータ一覧!$E$10*(計算過程!G3671/(バックデータ一覧!$E$12*計算過程!L3671+バックデータ一覧!$E$13*LN(計算過程!G3671)+バックデータ一覧!$E$14))^バックデータ一覧!$E$11)*計算過程!$W$11*10^-3,0)</f>
        <v>0</v>
      </c>
      <c r="F3671" s="18">
        <f>IF(G3671&lt;0.3,(バックデータ一覧!$C$10*(バックデータ一覧!$C$12*計算過程!L3671+バックデータ一覧!$C$13*LN(0.3)+バックデータ一覧!$C$14)^バックデータ一覧!$C$11+バックデータ一覧!$E$10*(0.3/(バックデータ一覧!$E$12*計算過程!L3671+バックデータ一覧!$E$13*LN(0.3)+バックデータ一覧!$E$14))^バックデータ一覧!$E$11)*計算過程!$W$11*計算過程!G3671/0.3*10^-3,0)</f>
        <v>0</v>
      </c>
      <c r="G3671" s="18">
        <f t="shared" si="344"/>
        <v>0</v>
      </c>
      <c r="H3671" s="18">
        <f t="shared" si="345"/>
        <v>0</v>
      </c>
      <c r="I3671" s="24">
        <v>0</v>
      </c>
      <c r="J3671" s="24">
        <v>0</v>
      </c>
      <c r="K3671" s="24">
        <v>0</v>
      </c>
      <c r="L3671" s="14">
        <f>貼り付けシート!C3671</f>
        <v>25.4</v>
      </c>
      <c r="M3671" s="14">
        <f>貼り付けシート!D3671</f>
        <v>18.2</v>
      </c>
      <c r="N3671" s="18">
        <f>貼り付けシート!E3671</f>
        <v>88.680266116289914</v>
      </c>
      <c r="O3671" s="18">
        <f>貼り付けシート!F3671</f>
        <v>0</v>
      </c>
      <c r="P3671" s="19">
        <f t="shared" si="346"/>
        <v>0</v>
      </c>
      <c r="Q3671" s="19">
        <f t="shared" si="347"/>
        <v>0</v>
      </c>
    </row>
    <row r="3672" spans="1:17">
      <c r="A3672" s="38">
        <v>41792</v>
      </c>
      <c r="B3672" s="49" t="s">
        <v>167</v>
      </c>
      <c r="C3672" s="24">
        <f t="shared" si="342"/>
        <v>30.406921776000001</v>
      </c>
      <c r="D3672" s="24">
        <f t="shared" si="343"/>
        <v>0</v>
      </c>
      <c r="E3672" s="18">
        <f>IF(G3672&gt;=0.3,(バックデータ一覧!$C$10*(バックデータ一覧!$C$12*計算過程!L3672+バックデータ一覧!$C$13*LN(計算過程!G3672)+バックデータ一覧!$C$14)^バックデータ一覧!$C$11+バックデータ一覧!$E$10*(計算過程!G3672/(バックデータ一覧!$E$12*計算過程!L3672+バックデータ一覧!$E$13*LN(計算過程!G3672)+バックデータ一覧!$E$14))^バックデータ一覧!$E$11)*計算過程!$W$11*10^-3,0)</f>
        <v>0</v>
      </c>
      <c r="F3672" s="18">
        <f>IF(G3672&lt;0.3,(バックデータ一覧!$C$10*(バックデータ一覧!$C$12*計算過程!L3672+バックデータ一覧!$C$13*LN(0.3)+バックデータ一覧!$C$14)^バックデータ一覧!$C$11+バックデータ一覧!$E$10*(0.3/(バックデータ一覧!$E$12*計算過程!L3672+バックデータ一覧!$E$13*LN(0.3)+バックデータ一覧!$E$14))^バックデータ一覧!$E$11)*計算過程!$W$11*計算過程!G3672/0.3*10^-3,0)</f>
        <v>0</v>
      </c>
      <c r="G3672" s="18">
        <f t="shared" si="344"/>
        <v>0</v>
      </c>
      <c r="H3672" s="18">
        <f t="shared" si="345"/>
        <v>0</v>
      </c>
      <c r="I3672" s="24">
        <v>0</v>
      </c>
      <c r="J3672" s="24">
        <v>0</v>
      </c>
      <c r="K3672" s="24">
        <v>0</v>
      </c>
      <c r="L3672" s="14">
        <f>貼り付けシート!C3672</f>
        <v>25.3</v>
      </c>
      <c r="M3672" s="14">
        <f>貼り付けシート!D3672</f>
        <v>17.8</v>
      </c>
      <c r="N3672" s="18">
        <f>貼り付けシート!E3672</f>
        <v>87.303000131017143</v>
      </c>
      <c r="O3672" s="18">
        <f>貼り付けシート!F3672</f>
        <v>0</v>
      </c>
      <c r="P3672" s="19">
        <f t="shared" si="346"/>
        <v>0</v>
      </c>
      <c r="Q3672" s="19">
        <f t="shared" si="347"/>
        <v>0</v>
      </c>
    </row>
    <row r="3673" spans="1:17">
      <c r="A3673" s="38">
        <v>41792</v>
      </c>
      <c r="B3673" s="49" t="s">
        <v>168</v>
      </c>
      <c r="C3673" s="24">
        <f t="shared" si="342"/>
        <v>30.406921776000001</v>
      </c>
      <c r="D3673" s="24">
        <f t="shared" si="343"/>
        <v>0</v>
      </c>
      <c r="E3673" s="18">
        <f>IF(G3673&gt;=0.3,(バックデータ一覧!$C$10*(バックデータ一覧!$C$12*計算過程!L3673+バックデータ一覧!$C$13*LN(計算過程!G3673)+バックデータ一覧!$C$14)^バックデータ一覧!$C$11+バックデータ一覧!$E$10*(計算過程!G3673/(バックデータ一覧!$E$12*計算過程!L3673+バックデータ一覧!$E$13*LN(計算過程!G3673)+バックデータ一覧!$E$14))^バックデータ一覧!$E$11)*計算過程!$W$11*10^-3,0)</f>
        <v>0</v>
      </c>
      <c r="F3673" s="18">
        <f>IF(G3673&lt;0.3,(バックデータ一覧!$C$10*(バックデータ一覧!$C$12*計算過程!L3673+バックデータ一覧!$C$13*LN(0.3)+バックデータ一覧!$C$14)^バックデータ一覧!$C$11+バックデータ一覧!$E$10*(0.3/(バックデータ一覧!$E$12*計算過程!L3673+バックデータ一覧!$E$13*LN(0.3)+バックデータ一覧!$E$14))^バックデータ一覧!$E$11)*計算過程!$W$11*計算過程!G3673/0.3*10^-3,0)</f>
        <v>0</v>
      </c>
      <c r="G3673" s="18">
        <f t="shared" si="344"/>
        <v>0</v>
      </c>
      <c r="H3673" s="18">
        <f t="shared" si="345"/>
        <v>0</v>
      </c>
      <c r="I3673" s="24">
        <v>0</v>
      </c>
      <c r="J3673" s="24">
        <v>0</v>
      </c>
      <c r="K3673" s="24">
        <v>0</v>
      </c>
      <c r="L3673" s="14">
        <f>貼り付けシート!C3673</f>
        <v>25.3</v>
      </c>
      <c r="M3673" s="14">
        <f>貼り付けシート!D3673</f>
        <v>17.5</v>
      </c>
      <c r="N3673" s="18">
        <f>貼り付けシート!E3673</f>
        <v>85.871866272538526</v>
      </c>
      <c r="O3673" s="18">
        <f>貼り付けシート!F3673</f>
        <v>0</v>
      </c>
      <c r="P3673" s="19">
        <f t="shared" si="346"/>
        <v>0</v>
      </c>
      <c r="Q3673" s="19">
        <f t="shared" si="347"/>
        <v>0</v>
      </c>
    </row>
    <row r="3674" spans="1:17">
      <c r="A3674" s="38">
        <v>41792</v>
      </c>
      <c r="B3674" s="49" t="s">
        <v>169</v>
      </c>
      <c r="C3674" s="24">
        <f t="shared" si="342"/>
        <v>30.406921776000001</v>
      </c>
      <c r="D3674" s="24">
        <f t="shared" si="343"/>
        <v>0</v>
      </c>
      <c r="E3674" s="18">
        <f>IF(G3674&gt;=0.3,(バックデータ一覧!$C$10*(バックデータ一覧!$C$12*計算過程!L3674+バックデータ一覧!$C$13*LN(計算過程!G3674)+バックデータ一覧!$C$14)^バックデータ一覧!$C$11+バックデータ一覧!$E$10*(計算過程!G3674/(バックデータ一覧!$E$12*計算過程!L3674+バックデータ一覧!$E$13*LN(計算過程!G3674)+バックデータ一覧!$E$14))^バックデータ一覧!$E$11)*計算過程!$W$11*10^-3,0)</f>
        <v>0</v>
      </c>
      <c r="F3674" s="18">
        <f>IF(G3674&lt;0.3,(バックデータ一覧!$C$10*(バックデータ一覧!$C$12*計算過程!L3674+バックデータ一覧!$C$13*LN(0.3)+バックデータ一覧!$C$14)^バックデータ一覧!$C$11+バックデータ一覧!$E$10*(0.3/(バックデータ一覧!$E$12*計算過程!L3674+バックデータ一覧!$E$13*LN(0.3)+バックデータ一覧!$E$14))^バックデータ一覧!$E$11)*計算過程!$W$11*計算過程!G3674/0.3*10^-3,0)</f>
        <v>0</v>
      </c>
      <c r="G3674" s="18">
        <f t="shared" si="344"/>
        <v>0</v>
      </c>
      <c r="H3674" s="18">
        <f t="shared" si="345"/>
        <v>0</v>
      </c>
      <c r="I3674" s="24">
        <v>0</v>
      </c>
      <c r="J3674" s="24">
        <v>0</v>
      </c>
      <c r="K3674" s="24">
        <v>0</v>
      </c>
      <c r="L3674" s="14">
        <f>貼り付けシート!C3674</f>
        <v>25.1</v>
      </c>
      <c r="M3674" s="14">
        <f>貼り付けシート!D3674</f>
        <v>17.2</v>
      </c>
      <c r="N3674" s="18">
        <f>貼り付けシート!E3674</f>
        <v>85.450625149822969</v>
      </c>
      <c r="O3674" s="18">
        <f>貼り付けシート!F3674</f>
        <v>0</v>
      </c>
      <c r="P3674" s="19">
        <f t="shared" si="346"/>
        <v>0</v>
      </c>
      <c r="Q3674" s="19">
        <f t="shared" si="347"/>
        <v>0</v>
      </c>
    </row>
    <row r="3675" spans="1:17">
      <c r="A3675" s="38">
        <v>41792</v>
      </c>
      <c r="B3675" s="49" t="s">
        <v>170</v>
      </c>
      <c r="C3675" s="24">
        <f t="shared" si="342"/>
        <v>30.406921776000001</v>
      </c>
      <c r="D3675" s="24">
        <f t="shared" si="343"/>
        <v>0</v>
      </c>
      <c r="E3675" s="18">
        <f>IF(G3675&gt;=0.3,(バックデータ一覧!$C$10*(バックデータ一覧!$C$12*計算過程!L3675+バックデータ一覧!$C$13*LN(計算過程!G3675)+バックデータ一覧!$C$14)^バックデータ一覧!$C$11+バックデータ一覧!$E$10*(計算過程!G3675/(バックデータ一覧!$E$12*計算過程!L3675+バックデータ一覧!$E$13*LN(計算過程!G3675)+バックデータ一覧!$E$14))^バックデータ一覧!$E$11)*計算過程!$W$11*10^-3,0)</f>
        <v>0</v>
      </c>
      <c r="F3675" s="18">
        <f>IF(G3675&lt;0.3,(バックデータ一覧!$C$10*(バックデータ一覧!$C$12*計算過程!L3675+バックデータ一覧!$C$13*LN(0.3)+バックデータ一覧!$C$14)^バックデータ一覧!$C$11+バックデータ一覧!$E$10*(0.3/(バックデータ一覧!$E$12*計算過程!L3675+バックデータ一覧!$E$13*LN(0.3)+バックデータ一覧!$E$14))^バックデータ一覧!$E$11)*計算過程!$W$11*計算過程!G3675/0.3*10^-3,0)</f>
        <v>0</v>
      </c>
      <c r="G3675" s="18">
        <f t="shared" si="344"/>
        <v>0</v>
      </c>
      <c r="H3675" s="18">
        <f t="shared" si="345"/>
        <v>0</v>
      </c>
      <c r="I3675" s="24">
        <v>0</v>
      </c>
      <c r="J3675" s="24">
        <v>0</v>
      </c>
      <c r="K3675" s="24">
        <v>0</v>
      </c>
      <c r="L3675" s="14">
        <f>貼り付けシート!C3675</f>
        <v>24.7</v>
      </c>
      <c r="M3675" s="14">
        <f>貼り付けシート!D3675</f>
        <v>17.100000000000001</v>
      </c>
      <c r="N3675" s="18">
        <f>貼り付けシート!E3675</f>
        <v>87.019148446888721</v>
      </c>
      <c r="O3675" s="18">
        <f>貼り付けシート!F3675</f>
        <v>0</v>
      </c>
      <c r="P3675" s="19">
        <f t="shared" si="346"/>
        <v>0</v>
      </c>
      <c r="Q3675" s="19">
        <f t="shared" si="347"/>
        <v>0</v>
      </c>
    </row>
    <row r="3676" spans="1:17">
      <c r="A3676" s="38">
        <v>41792</v>
      </c>
      <c r="B3676" s="49" t="s">
        <v>171</v>
      </c>
      <c r="C3676" s="24">
        <f t="shared" si="342"/>
        <v>30.406921776000001</v>
      </c>
      <c r="D3676" s="24">
        <f t="shared" si="343"/>
        <v>0</v>
      </c>
      <c r="E3676" s="18">
        <f>IF(G3676&gt;=0.3,(バックデータ一覧!$C$10*(バックデータ一覧!$C$12*計算過程!L3676+バックデータ一覧!$C$13*LN(計算過程!G3676)+バックデータ一覧!$C$14)^バックデータ一覧!$C$11+バックデータ一覧!$E$10*(計算過程!G3676/(バックデータ一覧!$E$12*計算過程!L3676+バックデータ一覧!$E$13*LN(計算過程!G3676)+バックデータ一覧!$E$14))^バックデータ一覧!$E$11)*計算過程!$W$11*10^-3,0)</f>
        <v>0</v>
      </c>
      <c r="F3676" s="18">
        <f>IF(G3676&lt;0.3,(バックデータ一覧!$C$10*(バックデータ一覧!$C$12*計算過程!L3676+バックデータ一覧!$C$13*LN(0.3)+バックデータ一覧!$C$14)^バックデータ一覧!$C$11+バックデータ一覧!$E$10*(0.3/(バックデータ一覧!$E$12*計算過程!L3676+バックデータ一覧!$E$13*LN(0.3)+バックデータ一覧!$E$14))^バックデータ一覧!$E$11)*計算過程!$W$11*計算過程!G3676/0.3*10^-3,0)</f>
        <v>0</v>
      </c>
      <c r="G3676" s="18">
        <f t="shared" si="344"/>
        <v>0</v>
      </c>
      <c r="H3676" s="18">
        <f t="shared" si="345"/>
        <v>0</v>
      </c>
      <c r="I3676" s="24">
        <v>0</v>
      </c>
      <c r="J3676" s="24">
        <v>0</v>
      </c>
      <c r="K3676" s="24">
        <v>0</v>
      </c>
      <c r="L3676" s="14">
        <f>貼り付けシート!C3676</f>
        <v>25</v>
      </c>
      <c r="M3676" s="14">
        <f>貼り付けシート!D3676</f>
        <v>17.100000000000001</v>
      </c>
      <c r="N3676" s="18">
        <f>貼り付けシート!E3676</f>
        <v>85.474956902981575</v>
      </c>
      <c r="O3676" s="18">
        <f>貼り付けシート!F3676</f>
        <v>0</v>
      </c>
      <c r="P3676" s="19">
        <f t="shared" si="346"/>
        <v>0</v>
      </c>
      <c r="Q3676" s="19">
        <f t="shared" si="347"/>
        <v>0</v>
      </c>
    </row>
    <row r="3677" spans="1:17">
      <c r="A3677" s="38">
        <v>41792</v>
      </c>
      <c r="B3677" s="49" t="s">
        <v>172</v>
      </c>
      <c r="C3677" s="24">
        <f t="shared" si="342"/>
        <v>30.406921776000001</v>
      </c>
      <c r="D3677" s="24">
        <f t="shared" si="343"/>
        <v>0</v>
      </c>
      <c r="E3677" s="18">
        <f>IF(G3677&gt;=0.3,(バックデータ一覧!$C$10*(バックデータ一覧!$C$12*計算過程!L3677+バックデータ一覧!$C$13*LN(計算過程!G3677)+バックデータ一覧!$C$14)^バックデータ一覧!$C$11+バックデータ一覧!$E$10*(計算過程!G3677/(バックデータ一覧!$E$12*計算過程!L3677+バックデータ一覧!$E$13*LN(計算過程!G3677)+バックデータ一覧!$E$14))^バックデータ一覧!$E$11)*計算過程!$W$11*10^-3,0)</f>
        <v>0</v>
      </c>
      <c r="F3677" s="18">
        <f>IF(G3677&lt;0.3,(バックデータ一覧!$C$10*(バックデータ一覧!$C$12*計算過程!L3677+バックデータ一覧!$C$13*LN(0.3)+バックデータ一覧!$C$14)^バックデータ一覧!$C$11+バックデータ一覧!$E$10*(0.3/(バックデータ一覧!$E$12*計算過程!L3677+バックデータ一覧!$E$13*LN(0.3)+バックデータ一覧!$E$14))^バックデータ一覧!$E$11)*計算過程!$W$11*計算過程!G3677/0.3*10^-3,0)</f>
        <v>0</v>
      </c>
      <c r="G3677" s="18">
        <f t="shared" si="344"/>
        <v>0</v>
      </c>
      <c r="H3677" s="18">
        <f t="shared" si="345"/>
        <v>0</v>
      </c>
      <c r="I3677" s="24">
        <v>0</v>
      </c>
      <c r="J3677" s="24">
        <v>0</v>
      </c>
      <c r="K3677" s="24">
        <v>0</v>
      </c>
      <c r="L3677" s="14">
        <f>貼り付けシート!C3677</f>
        <v>24.4</v>
      </c>
      <c r="M3677" s="14">
        <f>貼り付けシート!D3677</f>
        <v>17.100000000000001</v>
      </c>
      <c r="N3677" s="18">
        <f>貼り付けシート!E3677</f>
        <v>88.594868285539675</v>
      </c>
      <c r="O3677" s="18">
        <f>貼り付けシート!F3677</f>
        <v>0</v>
      </c>
      <c r="P3677" s="19">
        <f t="shared" si="346"/>
        <v>0</v>
      </c>
      <c r="Q3677" s="19">
        <f t="shared" si="347"/>
        <v>0</v>
      </c>
    </row>
    <row r="3678" spans="1:17">
      <c r="A3678" s="38">
        <v>41793</v>
      </c>
      <c r="B3678" s="49" t="s">
        <v>149</v>
      </c>
      <c r="C3678" s="24">
        <f t="shared" si="342"/>
        <v>30.406921776000001</v>
      </c>
      <c r="D3678" s="24">
        <f t="shared" si="343"/>
        <v>0</v>
      </c>
      <c r="E3678" s="18">
        <f>IF(G3678&gt;=0.3,(バックデータ一覧!$C$10*(バックデータ一覧!$C$12*計算過程!L3678+バックデータ一覧!$C$13*LN(計算過程!G3678)+バックデータ一覧!$C$14)^バックデータ一覧!$C$11+バックデータ一覧!$E$10*(計算過程!G3678/(バックデータ一覧!$E$12*計算過程!L3678+バックデータ一覧!$E$13*LN(計算過程!G3678)+バックデータ一覧!$E$14))^バックデータ一覧!$E$11)*計算過程!$W$11*10^-3,0)</f>
        <v>0</v>
      </c>
      <c r="F3678" s="18">
        <f>IF(G3678&lt;0.3,(バックデータ一覧!$C$10*(バックデータ一覧!$C$12*計算過程!L3678+バックデータ一覧!$C$13*LN(0.3)+バックデータ一覧!$C$14)^バックデータ一覧!$C$11+バックデータ一覧!$E$10*(0.3/(バックデータ一覧!$E$12*計算過程!L3678+バックデータ一覧!$E$13*LN(0.3)+バックデータ一覧!$E$14))^バックデータ一覧!$E$11)*計算過程!$W$11*計算過程!G3678/0.3*10^-3,0)</f>
        <v>0</v>
      </c>
      <c r="G3678" s="18">
        <f t="shared" si="344"/>
        <v>0</v>
      </c>
      <c r="H3678" s="18">
        <f t="shared" si="345"/>
        <v>0</v>
      </c>
      <c r="I3678" s="24">
        <v>0</v>
      </c>
      <c r="J3678" s="24">
        <v>0</v>
      </c>
      <c r="K3678" s="24">
        <v>0</v>
      </c>
      <c r="L3678" s="14">
        <f>貼り付けシート!C3678</f>
        <v>23.9</v>
      </c>
      <c r="M3678" s="14">
        <f>貼り付けシート!D3678</f>
        <v>17.2</v>
      </c>
      <c r="N3678" s="18">
        <f>貼り付けシート!E3678</f>
        <v>91.812587189621865</v>
      </c>
      <c r="O3678" s="18">
        <f>貼り付けシート!F3678</f>
        <v>0</v>
      </c>
      <c r="P3678" s="19">
        <f t="shared" si="346"/>
        <v>0</v>
      </c>
      <c r="Q3678" s="19">
        <f t="shared" si="347"/>
        <v>0</v>
      </c>
    </row>
    <row r="3679" spans="1:17">
      <c r="A3679" s="38">
        <v>41793</v>
      </c>
      <c r="B3679" s="49" t="s">
        <v>150</v>
      </c>
      <c r="C3679" s="24">
        <f t="shared" si="342"/>
        <v>30.406921776000001</v>
      </c>
      <c r="D3679" s="24">
        <f t="shared" si="343"/>
        <v>0</v>
      </c>
      <c r="E3679" s="18">
        <f>IF(G3679&gt;=0.3,(バックデータ一覧!$C$10*(バックデータ一覧!$C$12*計算過程!L3679+バックデータ一覧!$C$13*LN(計算過程!G3679)+バックデータ一覧!$C$14)^バックデータ一覧!$C$11+バックデータ一覧!$E$10*(計算過程!G3679/(バックデータ一覧!$E$12*計算過程!L3679+バックデータ一覧!$E$13*LN(計算過程!G3679)+バックデータ一覧!$E$14))^バックデータ一覧!$E$11)*計算過程!$W$11*10^-3,0)</f>
        <v>0</v>
      </c>
      <c r="F3679" s="18">
        <f>IF(G3679&lt;0.3,(バックデータ一覧!$C$10*(バックデータ一覧!$C$12*計算過程!L3679+バックデータ一覧!$C$13*LN(0.3)+バックデータ一覧!$C$14)^バックデータ一覧!$C$11+バックデータ一覧!$E$10*(0.3/(バックデータ一覧!$E$12*計算過程!L3679+バックデータ一覧!$E$13*LN(0.3)+バックデータ一覧!$E$14))^バックデータ一覧!$E$11)*計算過程!$W$11*計算過程!G3679/0.3*10^-3,0)</f>
        <v>0</v>
      </c>
      <c r="G3679" s="18">
        <f t="shared" si="344"/>
        <v>0</v>
      </c>
      <c r="H3679" s="18">
        <f t="shared" si="345"/>
        <v>0</v>
      </c>
      <c r="I3679" s="24">
        <v>0</v>
      </c>
      <c r="J3679" s="24">
        <v>0</v>
      </c>
      <c r="K3679" s="24">
        <v>0</v>
      </c>
      <c r="L3679" s="14">
        <f>貼り付けシート!C3679</f>
        <v>23</v>
      </c>
      <c r="M3679" s="14">
        <f>貼り付けシート!D3679</f>
        <v>17.3</v>
      </c>
      <c r="N3679" s="18">
        <f>貼り付けシート!E3679</f>
        <v>97.483355105899321</v>
      </c>
      <c r="O3679" s="18">
        <f>貼り付けシート!F3679</f>
        <v>0</v>
      </c>
      <c r="P3679" s="19">
        <f t="shared" si="346"/>
        <v>0</v>
      </c>
      <c r="Q3679" s="19">
        <f t="shared" si="347"/>
        <v>0</v>
      </c>
    </row>
    <row r="3680" spans="1:17">
      <c r="A3680" s="38">
        <v>41793</v>
      </c>
      <c r="B3680" s="49" t="s">
        <v>151</v>
      </c>
      <c r="C3680" s="24">
        <f t="shared" si="342"/>
        <v>30.406921776000001</v>
      </c>
      <c r="D3680" s="24">
        <f t="shared" si="343"/>
        <v>0</v>
      </c>
      <c r="E3680" s="18">
        <f>IF(G3680&gt;=0.3,(バックデータ一覧!$C$10*(バックデータ一覧!$C$12*計算過程!L3680+バックデータ一覧!$C$13*LN(計算過程!G3680)+バックデータ一覧!$C$14)^バックデータ一覧!$C$11+バックデータ一覧!$E$10*(計算過程!G3680/(バックデータ一覧!$E$12*計算過程!L3680+バックデータ一覧!$E$13*LN(計算過程!G3680)+バックデータ一覧!$E$14))^バックデータ一覧!$E$11)*計算過程!$W$11*10^-3,0)</f>
        <v>0</v>
      </c>
      <c r="F3680" s="18">
        <f>IF(G3680&lt;0.3,(バックデータ一覧!$C$10*(バックデータ一覧!$C$12*計算過程!L3680+バックデータ一覧!$C$13*LN(0.3)+バックデータ一覧!$C$14)^バックデータ一覧!$C$11+バックデータ一覧!$E$10*(0.3/(バックデータ一覧!$E$12*計算過程!L3680+バックデータ一覧!$E$13*LN(0.3)+バックデータ一覧!$E$14))^バックデータ一覧!$E$11)*計算過程!$W$11*計算過程!G3680/0.3*10^-3,0)</f>
        <v>0</v>
      </c>
      <c r="G3680" s="18">
        <f t="shared" si="344"/>
        <v>0</v>
      </c>
      <c r="H3680" s="18">
        <f t="shared" si="345"/>
        <v>0</v>
      </c>
      <c r="I3680" s="24">
        <v>0</v>
      </c>
      <c r="J3680" s="24">
        <v>0</v>
      </c>
      <c r="K3680" s="24">
        <v>0</v>
      </c>
      <c r="L3680" s="14">
        <f>貼り付けシート!C3680</f>
        <v>23.2</v>
      </c>
      <c r="M3680" s="14">
        <f>貼り付けシート!D3680</f>
        <v>17.3</v>
      </c>
      <c r="N3680" s="18">
        <f>貼り付けシート!E3680</f>
        <v>96.311191225470267</v>
      </c>
      <c r="O3680" s="18">
        <f>貼り付けシート!F3680</f>
        <v>0</v>
      </c>
      <c r="P3680" s="19">
        <f t="shared" si="346"/>
        <v>0</v>
      </c>
      <c r="Q3680" s="19">
        <f t="shared" si="347"/>
        <v>0</v>
      </c>
    </row>
    <row r="3681" spans="1:17">
      <c r="A3681" s="38">
        <v>41793</v>
      </c>
      <c r="B3681" s="49" t="s">
        <v>152</v>
      </c>
      <c r="C3681" s="24">
        <f t="shared" si="342"/>
        <v>30.406921776000001</v>
      </c>
      <c r="D3681" s="24">
        <f t="shared" si="343"/>
        <v>0</v>
      </c>
      <c r="E3681" s="18">
        <f>IF(G3681&gt;=0.3,(バックデータ一覧!$C$10*(バックデータ一覧!$C$12*計算過程!L3681+バックデータ一覧!$C$13*LN(計算過程!G3681)+バックデータ一覧!$C$14)^バックデータ一覧!$C$11+バックデータ一覧!$E$10*(計算過程!G3681/(バックデータ一覧!$E$12*計算過程!L3681+バックデータ一覧!$E$13*LN(計算過程!G3681)+バックデータ一覧!$E$14))^バックデータ一覧!$E$11)*計算過程!$W$11*10^-3,0)</f>
        <v>0</v>
      </c>
      <c r="F3681" s="18">
        <f>IF(G3681&lt;0.3,(バックデータ一覧!$C$10*(バックデータ一覧!$C$12*計算過程!L3681+バックデータ一覧!$C$13*LN(0.3)+バックデータ一覧!$C$14)^バックデータ一覧!$C$11+バックデータ一覧!$E$10*(0.3/(バックデータ一覧!$E$12*計算過程!L3681+バックデータ一覧!$E$13*LN(0.3)+バックデータ一覧!$E$14))^バックデータ一覧!$E$11)*計算過程!$W$11*計算過程!G3681/0.3*10^-3,0)</f>
        <v>0</v>
      </c>
      <c r="G3681" s="18">
        <f t="shared" si="344"/>
        <v>0</v>
      </c>
      <c r="H3681" s="18">
        <f t="shared" si="345"/>
        <v>0</v>
      </c>
      <c r="I3681" s="24">
        <v>0</v>
      </c>
      <c r="J3681" s="24">
        <v>0</v>
      </c>
      <c r="K3681" s="24">
        <v>0</v>
      </c>
      <c r="L3681" s="14">
        <f>貼り付けシート!C3681</f>
        <v>22.9</v>
      </c>
      <c r="M3681" s="14">
        <f>貼り付けシート!D3681</f>
        <v>16.8</v>
      </c>
      <c r="N3681" s="18">
        <f>貼り付けシート!E3681</f>
        <v>95.315453793590038</v>
      </c>
      <c r="O3681" s="18">
        <f>貼り付けシート!F3681</f>
        <v>0</v>
      </c>
      <c r="P3681" s="19">
        <f t="shared" si="346"/>
        <v>0</v>
      </c>
      <c r="Q3681" s="19">
        <f t="shared" si="347"/>
        <v>0</v>
      </c>
    </row>
    <row r="3682" spans="1:17">
      <c r="A3682" s="38">
        <v>41793</v>
      </c>
      <c r="B3682" s="49" t="s">
        <v>153</v>
      </c>
      <c r="C3682" s="24">
        <f t="shared" si="342"/>
        <v>30.406921776000001</v>
      </c>
      <c r="D3682" s="24">
        <f t="shared" si="343"/>
        <v>0</v>
      </c>
      <c r="E3682" s="18">
        <f>IF(G3682&gt;=0.3,(バックデータ一覧!$C$10*(バックデータ一覧!$C$12*計算過程!L3682+バックデータ一覧!$C$13*LN(計算過程!G3682)+バックデータ一覧!$C$14)^バックデータ一覧!$C$11+バックデータ一覧!$E$10*(計算過程!G3682/(バックデータ一覧!$E$12*計算過程!L3682+バックデータ一覧!$E$13*LN(計算過程!G3682)+バックデータ一覧!$E$14))^バックデータ一覧!$E$11)*計算過程!$W$11*10^-3,0)</f>
        <v>0</v>
      </c>
      <c r="F3682" s="18">
        <f>IF(G3682&lt;0.3,(バックデータ一覧!$C$10*(バックデータ一覧!$C$12*計算過程!L3682+バックデータ一覧!$C$13*LN(0.3)+バックデータ一覧!$C$14)^バックデータ一覧!$C$11+バックデータ一覧!$E$10*(0.3/(バックデータ一覧!$E$12*計算過程!L3682+バックデータ一覧!$E$13*LN(0.3)+バックデータ一覧!$E$14))^バックデータ一覧!$E$11)*計算過程!$W$11*計算過程!G3682/0.3*10^-3,0)</f>
        <v>0</v>
      </c>
      <c r="G3682" s="18">
        <f t="shared" si="344"/>
        <v>0</v>
      </c>
      <c r="H3682" s="18">
        <f t="shared" si="345"/>
        <v>0</v>
      </c>
      <c r="I3682" s="24">
        <v>0</v>
      </c>
      <c r="J3682" s="24">
        <v>0</v>
      </c>
      <c r="K3682" s="24">
        <v>0</v>
      </c>
      <c r="L3682" s="14">
        <f>貼り付けシート!C3682</f>
        <v>22.8</v>
      </c>
      <c r="M3682" s="14">
        <f>貼り付けシート!D3682</f>
        <v>16.2</v>
      </c>
      <c r="N3682" s="18">
        <f>貼り付けシート!E3682</f>
        <v>92.556953737108643</v>
      </c>
      <c r="O3682" s="18">
        <f>貼り付けシート!F3682</f>
        <v>0</v>
      </c>
      <c r="P3682" s="19">
        <f t="shared" si="346"/>
        <v>0</v>
      </c>
      <c r="Q3682" s="19">
        <f t="shared" si="347"/>
        <v>0</v>
      </c>
    </row>
    <row r="3683" spans="1:17">
      <c r="A3683" s="38">
        <v>41793</v>
      </c>
      <c r="B3683" s="49" t="s">
        <v>154</v>
      </c>
      <c r="C3683" s="24">
        <f t="shared" si="342"/>
        <v>30.406921776000001</v>
      </c>
      <c r="D3683" s="24">
        <f t="shared" si="343"/>
        <v>0</v>
      </c>
      <c r="E3683" s="18">
        <f>IF(G3683&gt;=0.3,(バックデータ一覧!$C$10*(バックデータ一覧!$C$12*計算過程!L3683+バックデータ一覧!$C$13*LN(計算過程!G3683)+バックデータ一覧!$C$14)^バックデータ一覧!$C$11+バックデータ一覧!$E$10*(計算過程!G3683/(バックデータ一覧!$E$12*計算過程!L3683+バックデータ一覧!$E$13*LN(計算過程!G3683)+バックデータ一覧!$E$14))^バックデータ一覧!$E$11)*計算過程!$W$11*10^-3,0)</f>
        <v>0</v>
      </c>
      <c r="F3683" s="18">
        <f>IF(G3683&lt;0.3,(バックデータ一覧!$C$10*(バックデータ一覧!$C$12*計算過程!L3683+バックデータ一覧!$C$13*LN(0.3)+バックデータ一覧!$C$14)^バックデータ一覧!$C$11+バックデータ一覧!$E$10*(0.3/(バックデータ一覧!$E$12*計算過程!L3683+バックデータ一覧!$E$13*LN(0.3)+バックデータ一覧!$E$14))^バックデータ一覧!$E$11)*計算過程!$W$11*計算過程!G3683/0.3*10^-3,0)</f>
        <v>0</v>
      </c>
      <c r="G3683" s="18">
        <f t="shared" si="344"/>
        <v>0</v>
      </c>
      <c r="H3683" s="18">
        <f t="shared" si="345"/>
        <v>0</v>
      </c>
      <c r="I3683" s="24">
        <v>0</v>
      </c>
      <c r="J3683" s="24">
        <v>0</v>
      </c>
      <c r="K3683" s="24">
        <v>0</v>
      </c>
      <c r="L3683" s="14">
        <f>貼り付けシート!C3683</f>
        <v>23</v>
      </c>
      <c r="M3683" s="14">
        <f>貼り付けシート!D3683</f>
        <v>15.6</v>
      </c>
      <c r="N3683" s="18">
        <f>貼り付けシート!E3683</f>
        <v>88.138439953614196</v>
      </c>
      <c r="O3683" s="18">
        <f>貼り付けシート!F3683</f>
        <v>0</v>
      </c>
      <c r="P3683" s="19">
        <f t="shared" si="346"/>
        <v>0</v>
      </c>
      <c r="Q3683" s="19">
        <f t="shared" si="347"/>
        <v>0</v>
      </c>
    </row>
    <row r="3684" spans="1:17">
      <c r="A3684" s="38">
        <v>41793</v>
      </c>
      <c r="B3684" s="49" t="s">
        <v>155</v>
      </c>
      <c r="C3684" s="24">
        <f t="shared" si="342"/>
        <v>30.406921776000001</v>
      </c>
      <c r="D3684" s="24">
        <f t="shared" si="343"/>
        <v>0</v>
      </c>
      <c r="E3684" s="18">
        <f>IF(G3684&gt;=0.3,(バックデータ一覧!$C$10*(バックデータ一覧!$C$12*計算過程!L3684+バックデータ一覧!$C$13*LN(計算過程!G3684)+バックデータ一覧!$C$14)^バックデータ一覧!$C$11+バックデータ一覧!$E$10*(計算過程!G3684/(バックデータ一覧!$E$12*計算過程!L3684+バックデータ一覧!$E$13*LN(計算過程!G3684)+バックデータ一覧!$E$14))^バックデータ一覧!$E$11)*計算過程!$W$11*10^-3,0)</f>
        <v>0</v>
      </c>
      <c r="F3684" s="18">
        <f>IF(G3684&lt;0.3,(バックデータ一覧!$C$10*(バックデータ一覧!$C$12*計算過程!L3684+バックデータ一覧!$C$13*LN(0.3)+バックデータ一覧!$C$14)^バックデータ一覧!$C$11+バックデータ一覧!$E$10*(0.3/(バックデータ一覧!$E$12*計算過程!L3684+バックデータ一覧!$E$13*LN(0.3)+バックデータ一覧!$E$14))^バックデータ一覧!$E$11)*計算過程!$W$11*計算過程!G3684/0.3*10^-3,0)</f>
        <v>0</v>
      </c>
      <c r="G3684" s="18">
        <f t="shared" si="344"/>
        <v>0</v>
      </c>
      <c r="H3684" s="18">
        <f t="shared" si="345"/>
        <v>0</v>
      </c>
      <c r="I3684" s="24">
        <v>0</v>
      </c>
      <c r="J3684" s="24">
        <v>0</v>
      </c>
      <c r="K3684" s="24">
        <v>0</v>
      </c>
      <c r="L3684" s="14">
        <f>貼り付けシート!C3684</f>
        <v>23.4</v>
      </c>
      <c r="M3684" s="14">
        <f>貼り付けシート!D3684</f>
        <v>15.4</v>
      </c>
      <c r="N3684" s="18">
        <f>貼り付けシート!E3684</f>
        <v>84.956838352525253</v>
      </c>
      <c r="O3684" s="18">
        <f>貼り付けシート!F3684</f>
        <v>0</v>
      </c>
      <c r="P3684" s="19">
        <f t="shared" si="346"/>
        <v>0</v>
      </c>
      <c r="Q3684" s="19">
        <f t="shared" si="347"/>
        <v>0</v>
      </c>
    </row>
    <row r="3685" spans="1:17">
      <c r="A3685" s="38">
        <v>41793</v>
      </c>
      <c r="B3685" s="49" t="s">
        <v>156</v>
      </c>
      <c r="C3685" s="24">
        <f t="shared" si="342"/>
        <v>30.406921776000001</v>
      </c>
      <c r="D3685" s="24">
        <f t="shared" si="343"/>
        <v>0</v>
      </c>
      <c r="E3685" s="18">
        <f>IF(G3685&gt;=0.3,(バックデータ一覧!$C$10*(バックデータ一覧!$C$12*計算過程!L3685+バックデータ一覧!$C$13*LN(計算過程!G3685)+バックデータ一覧!$C$14)^バックデータ一覧!$C$11+バックデータ一覧!$E$10*(計算過程!G3685/(バックデータ一覧!$E$12*計算過程!L3685+バックデータ一覧!$E$13*LN(計算過程!G3685)+バックデータ一覧!$E$14))^バックデータ一覧!$E$11)*計算過程!$W$11*10^-3,0)</f>
        <v>0</v>
      </c>
      <c r="F3685" s="18">
        <f>IF(G3685&lt;0.3,(バックデータ一覧!$C$10*(バックデータ一覧!$C$12*計算過程!L3685+バックデータ一覧!$C$13*LN(0.3)+バックデータ一覧!$C$14)^バックデータ一覧!$C$11+バックデータ一覧!$E$10*(0.3/(バックデータ一覧!$E$12*計算過程!L3685+バックデータ一覧!$E$13*LN(0.3)+バックデータ一覧!$E$14))^バックデータ一覧!$E$11)*計算過程!$W$11*計算過程!G3685/0.3*10^-3,0)</f>
        <v>0</v>
      </c>
      <c r="G3685" s="18">
        <f t="shared" si="344"/>
        <v>0</v>
      </c>
      <c r="H3685" s="18">
        <f t="shared" si="345"/>
        <v>0</v>
      </c>
      <c r="I3685" s="24">
        <v>0</v>
      </c>
      <c r="J3685" s="24">
        <v>0</v>
      </c>
      <c r="K3685" s="24">
        <v>0</v>
      </c>
      <c r="L3685" s="14">
        <f>貼り付けシート!C3685</f>
        <v>25.2</v>
      </c>
      <c r="M3685" s="14">
        <f>貼り付けシート!D3685</f>
        <v>15.2</v>
      </c>
      <c r="N3685" s="18">
        <f>貼り付けシート!E3685</f>
        <v>75.301793467083897</v>
      </c>
      <c r="O3685" s="18">
        <f>貼り付けシート!F3685</f>
        <v>0</v>
      </c>
      <c r="P3685" s="19">
        <f t="shared" si="346"/>
        <v>0</v>
      </c>
      <c r="Q3685" s="19">
        <f t="shared" si="347"/>
        <v>0</v>
      </c>
    </row>
    <row r="3686" spans="1:17">
      <c r="A3686" s="38">
        <v>41793</v>
      </c>
      <c r="B3686" s="49" t="s">
        <v>157</v>
      </c>
      <c r="C3686" s="24">
        <f t="shared" si="342"/>
        <v>30.406921776000001</v>
      </c>
      <c r="D3686" s="24">
        <f t="shared" si="343"/>
        <v>0</v>
      </c>
      <c r="E3686" s="18">
        <f>IF(G3686&gt;=0.3,(バックデータ一覧!$C$10*(バックデータ一覧!$C$12*計算過程!L3686+バックデータ一覧!$C$13*LN(計算過程!G3686)+バックデータ一覧!$C$14)^バックデータ一覧!$C$11+バックデータ一覧!$E$10*(計算過程!G3686/(バックデータ一覧!$E$12*計算過程!L3686+バックデータ一覧!$E$13*LN(計算過程!G3686)+バックデータ一覧!$E$14))^バックデータ一覧!$E$11)*計算過程!$W$11*10^-3,0)</f>
        <v>0</v>
      </c>
      <c r="F3686" s="18">
        <f>IF(G3686&lt;0.3,(バックデータ一覧!$C$10*(バックデータ一覧!$C$12*計算過程!L3686+バックデータ一覧!$C$13*LN(0.3)+バックデータ一覧!$C$14)^バックデータ一覧!$C$11+バックデータ一覧!$E$10*(0.3/(バックデータ一覧!$E$12*計算過程!L3686+バックデータ一覧!$E$13*LN(0.3)+バックデータ一覧!$E$14))^バックデータ一覧!$E$11)*計算過程!$W$11*計算過程!G3686/0.3*10^-3,0)</f>
        <v>0</v>
      </c>
      <c r="G3686" s="18">
        <f t="shared" si="344"/>
        <v>0</v>
      </c>
      <c r="H3686" s="18">
        <f t="shared" si="345"/>
        <v>0</v>
      </c>
      <c r="I3686" s="24">
        <v>0</v>
      </c>
      <c r="J3686" s="24">
        <v>0</v>
      </c>
      <c r="K3686" s="24">
        <v>0</v>
      </c>
      <c r="L3686" s="14">
        <f>貼り付けシート!C3686</f>
        <v>26.4</v>
      </c>
      <c r="M3686" s="14">
        <f>貼り付けシート!D3686</f>
        <v>15</v>
      </c>
      <c r="N3686" s="18">
        <f>貼り付けシート!E3686</f>
        <v>69.23240217939663</v>
      </c>
      <c r="O3686" s="18">
        <f>貼り付けシート!F3686</f>
        <v>0</v>
      </c>
      <c r="P3686" s="19">
        <f t="shared" si="346"/>
        <v>0</v>
      </c>
      <c r="Q3686" s="19">
        <f t="shared" si="347"/>
        <v>0</v>
      </c>
    </row>
    <row r="3687" spans="1:17">
      <c r="A3687" s="38">
        <v>41793</v>
      </c>
      <c r="B3687" s="49" t="s">
        <v>158</v>
      </c>
      <c r="C3687" s="24">
        <f t="shared" si="342"/>
        <v>30.406921776000001</v>
      </c>
      <c r="D3687" s="24">
        <f t="shared" si="343"/>
        <v>0</v>
      </c>
      <c r="E3687" s="18">
        <f>IF(G3687&gt;=0.3,(バックデータ一覧!$C$10*(バックデータ一覧!$C$12*計算過程!L3687+バックデータ一覧!$C$13*LN(計算過程!G3687)+バックデータ一覧!$C$14)^バックデータ一覧!$C$11+バックデータ一覧!$E$10*(計算過程!G3687/(バックデータ一覧!$E$12*計算過程!L3687+バックデータ一覧!$E$13*LN(計算過程!G3687)+バックデータ一覧!$E$14))^バックデータ一覧!$E$11)*計算過程!$W$11*10^-3,0)</f>
        <v>0</v>
      </c>
      <c r="F3687" s="18">
        <f>IF(G3687&lt;0.3,(バックデータ一覧!$C$10*(バックデータ一覧!$C$12*計算過程!L3687+バックデータ一覧!$C$13*LN(0.3)+バックデータ一覧!$C$14)^バックデータ一覧!$C$11+バックデータ一覧!$E$10*(0.3/(バックデータ一覧!$E$12*計算過程!L3687+バックデータ一覧!$E$13*LN(0.3)+バックデータ一覧!$E$14))^バックデータ一覧!$E$11)*計算過程!$W$11*計算過程!G3687/0.3*10^-3,0)</f>
        <v>0</v>
      </c>
      <c r="G3687" s="18">
        <f t="shared" si="344"/>
        <v>0</v>
      </c>
      <c r="H3687" s="18">
        <f t="shared" si="345"/>
        <v>0</v>
      </c>
      <c r="I3687" s="24">
        <v>0</v>
      </c>
      <c r="J3687" s="24">
        <v>0</v>
      </c>
      <c r="K3687" s="24">
        <v>0</v>
      </c>
      <c r="L3687" s="14">
        <f>貼り付けシート!C3687</f>
        <v>27.4</v>
      </c>
      <c r="M3687" s="14">
        <f>貼り付けシート!D3687</f>
        <v>13.9</v>
      </c>
      <c r="N3687" s="18">
        <f>貼り付けシート!E3687</f>
        <v>60.598810224342849</v>
      </c>
      <c r="O3687" s="18">
        <f>貼り付けシート!F3687</f>
        <v>0</v>
      </c>
      <c r="P3687" s="19">
        <f t="shared" si="346"/>
        <v>0</v>
      </c>
      <c r="Q3687" s="19">
        <f t="shared" si="347"/>
        <v>0</v>
      </c>
    </row>
    <row r="3688" spans="1:17">
      <c r="A3688" s="38">
        <v>41793</v>
      </c>
      <c r="B3688" s="49" t="s">
        <v>159</v>
      </c>
      <c r="C3688" s="24">
        <f t="shared" si="342"/>
        <v>30.406921776000001</v>
      </c>
      <c r="D3688" s="24">
        <f t="shared" si="343"/>
        <v>0</v>
      </c>
      <c r="E3688" s="18">
        <f>IF(G3688&gt;=0.3,(バックデータ一覧!$C$10*(バックデータ一覧!$C$12*計算過程!L3688+バックデータ一覧!$C$13*LN(計算過程!G3688)+バックデータ一覧!$C$14)^バックデータ一覧!$C$11+バックデータ一覧!$E$10*(計算過程!G3688/(バックデータ一覧!$E$12*計算過程!L3688+バックデータ一覧!$E$13*LN(計算過程!G3688)+バックデータ一覧!$E$14))^バックデータ一覧!$E$11)*計算過程!$W$11*10^-3,0)</f>
        <v>0</v>
      </c>
      <c r="F3688" s="18">
        <f>IF(G3688&lt;0.3,(バックデータ一覧!$C$10*(バックデータ一覧!$C$12*計算過程!L3688+バックデータ一覧!$C$13*LN(0.3)+バックデータ一覧!$C$14)^バックデータ一覧!$C$11+バックデータ一覧!$E$10*(0.3/(バックデータ一覧!$E$12*計算過程!L3688+バックデータ一覧!$E$13*LN(0.3)+バックデータ一覧!$E$14))^バックデータ一覧!$E$11)*計算過程!$W$11*計算過程!G3688/0.3*10^-3,0)</f>
        <v>0</v>
      </c>
      <c r="G3688" s="18">
        <f t="shared" si="344"/>
        <v>0</v>
      </c>
      <c r="H3688" s="18">
        <f t="shared" si="345"/>
        <v>0</v>
      </c>
      <c r="I3688" s="24">
        <v>0</v>
      </c>
      <c r="J3688" s="24">
        <v>0</v>
      </c>
      <c r="K3688" s="24">
        <v>0</v>
      </c>
      <c r="L3688" s="14">
        <f>貼り付けシート!C3688</f>
        <v>28.6</v>
      </c>
      <c r="M3688" s="14">
        <f>貼り付けシート!D3688</f>
        <v>13</v>
      </c>
      <c r="N3688" s="18">
        <f>貼り付けシート!E3688</f>
        <v>52.922206241867322</v>
      </c>
      <c r="O3688" s="18">
        <f>貼り付けシート!F3688</f>
        <v>0</v>
      </c>
      <c r="P3688" s="19">
        <f t="shared" si="346"/>
        <v>0</v>
      </c>
      <c r="Q3688" s="19">
        <f t="shared" si="347"/>
        <v>0</v>
      </c>
    </row>
    <row r="3689" spans="1:17">
      <c r="A3689" s="38">
        <v>41793</v>
      </c>
      <c r="B3689" s="49" t="s">
        <v>160</v>
      </c>
      <c r="C3689" s="24">
        <f t="shared" si="342"/>
        <v>30.406921776000001</v>
      </c>
      <c r="D3689" s="24">
        <f t="shared" si="343"/>
        <v>0</v>
      </c>
      <c r="E3689" s="18">
        <f>IF(G3689&gt;=0.3,(バックデータ一覧!$C$10*(バックデータ一覧!$C$12*計算過程!L3689+バックデータ一覧!$C$13*LN(計算過程!G3689)+バックデータ一覧!$C$14)^バックデータ一覧!$C$11+バックデータ一覧!$E$10*(計算過程!G3689/(バックデータ一覧!$E$12*計算過程!L3689+バックデータ一覧!$E$13*LN(計算過程!G3689)+バックデータ一覧!$E$14))^バックデータ一覧!$E$11)*計算過程!$W$11*10^-3,0)</f>
        <v>0</v>
      </c>
      <c r="F3689" s="18">
        <f>IF(G3689&lt;0.3,(バックデータ一覧!$C$10*(バックデータ一覧!$C$12*計算過程!L3689+バックデータ一覧!$C$13*LN(0.3)+バックデータ一覧!$C$14)^バックデータ一覧!$C$11+バックデータ一覧!$E$10*(0.3/(バックデータ一覧!$E$12*計算過程!L3689+バックデータ一覧!$E$13*LN(0.3)+バックデータ一覧!$E$14))^バックデータ一覧!$E$11)*計算過程!$W$11*計算過程!G3689/0.3*10^-3,0)</f>
        <v>0</v>
      </c>
      <c r="G3689" s="18">
        <f t="shared" si="344"/>
        <v>0</v>
      </c>
      <c r="H3689" s="18">
        <f t="shared" si="345"/>
        <v>0</v>
      </c>
      <c r="I3689" s="24">
        <v>0</v>
      </c>
      <c r="J3689" s="24">
        <v>0</v>
      </c>
      <c r="K3689" s="24">
        <v>0</v>
      </c>
      <c r="L3689" s="14">
        <f>貼り付けシート!C3689</f>
        <v>28.4</v>
      </c>
      <c r="M3689" s="14">
        <f>貼り付けシート!D3689</f>
        <v>12</v>
      </c>
      <c r="N3689" s="18">
        <f>貼り付けシート!E3689</f>
        <v>49.499733884545961</v>
      </c>
      <c r="O3689" s="18">
        <f>貼り付けシート!F3689</f>
        <v>0</v>
      </c>
      <c r="P3689" s="19">
        <f t="shared" si="346"/>
        <v>0</v>
      </c>
      <c r="Q3689" s="19">
        <f t="shared" si="347"/>
        <v>0</v>
      </c>
    </row>
    <row r="3690" spans="1:17">
      <c r="A3690" s="38">
        <v>41793</v>
      </c>
      <c r="B3690" s="49" t="s">
        <v>161</v>
      </c>
      <c r="C3690" s="24">
        <f t="shared" si="342"/>
        <v>30.406921776000001</v>
      </c>
      <c r="D3690" s="24">
        <f t="shared" si="343"/>
        <v>0</v>
      </c>
      <c r="E3690" s="18">
        <f>IF(G3690&gt;=0.3,(バックデータ一覧!$C$10*(バックデータ一覧!$C$12*計算過程!L3690+バックデータ一覧!$C$13*LN(計算過程!G3690)+バックデータ一覧!$C$14)^バックデータ一覧!$C$11+バックデータ一覧!$E$10*(計算過程!G3690/(バックデータ一覧!$E$12*計算過程!L3690+バックデータ一覧!$E$13*LN(計算過程!G3690)+バックデータ一覧!$E$14))^バックデータ一覧!$E$11)*計算過程!$W$11*10^-3,0)</f>
        <v>0</v>
      </c>
      <c r="F3690" s="18">
        <f>IF(G3690&lt;0.3,(バックデータ一覧!$C$10*(バックデータ一覧!$C$12*計算過程!L3690+バックデータ一覧!$C$13*LN(0.3)+バックデータ一覧!$C$14)^バックデータ一覧!$C$11+バックデータ一覧!$E$10*(0.3/(バックデータ一覧!$E$12*計算過程!L3690+バックデータ一覧!$E$13*LN(0.3)+バックデータ一覧!$E$14))^バックデータ一覧!$E$11)*計算過程!$W$11*計算過程!G3690/0.3*10^-3,0)</f>
        <v>0</v>
      </c>
      <c r="G3690" s="18">
        <f t="shared" si="344"/>
        <v>0</v>
      </c>
      <c r="H3690" s="18">
        <f t="shared" si="345"/>
        <v>0</v>
      </c>
      <c r="I3690" s="24">
        <v>0</v>
      </c>
      <c r="J3690" s="24">
        <v>0</v>
      </c>
      <c r="K3690" s="24">
        <v>0</v>
      </c>
      <c r="L3690" s="14">
        <f>貼り付けシート!C3690</f>
        <v>29.6</v>
      </c>
      <c r="M3690" s="14">
        <f>貼り付けシート!D3690</f>
        <v>12.1</v>
      </c>
      <c r="N3690" s="18">
        <f>貼り付けシート!E3690</f>
        <v>46.558253299607983</v>
      </c>
      <c r="O3690" s="18">
        <f>貼り付けシート!F3690</f>
        <v>0</v>
      </c>
      <c r="P3690" s="19">
        <f t="shared" si="346"/>
        <v>0</v>
      </c>
      <c r="Q3690" s="19">
        <f t="shared" si="347"/>
        <v>0</v>
      </c>
    </row>
    <row r="3691" spans="1:17">
      <c r="A3691" s="38">
        <v>41793</v>
      </c>
      <c r="B3691" s="49" t="s">
        <v>162</v>
      </c>
      <c r="C3691" s="24">
        <f t="shared" si="342"/>
        <v>30.406921776000001</v>
      </c>
      <c r="D3691" s="24">
        <f t="shared" si="343"/>
        <v>0</v>
      </c>
      <c r="E3691" s="18">
        <f>IF(G3691&gt;=0.3,(バックデータ一覧!$C$10*(バックデータ一覧!$C$12*計算過程!L3691+バックデータ一覧!$C$13*LN(計算過程!G3691)+バックデータ一覧!$C$14)^バックデータ一覧!$C$11+バックデータ一覧!$E$10*(計算過程!G3691/(バックデータ一覧!$E$12*計算過程!L3691+バックデータ一覧!$E$13*LN(計算過程!G3691)+バックデータ一覧!$E$14))^バックデータ一覧!$E$11)*計算過程!$W$11*10^-3,0)</f>
        <v>0</v>
      </c>
      <c r="F3691" s="18">
        <f>IF(G3691&lt;0.3,(バックデータ一覧!$C$10*(バックデータ一覧!$C$12*計算過程!L3691+バックデータ一覧!$C$13*LN(0.3)+バックデータ一覧!$C$14)^バックデータ一覧!$C$11+バックデータ一覧!$E$10*(0.3/(バックデータ一覧!$E$12*計算過程!L3691+バックデータ一覧!$E$13*LN(0.3)+バックデータ一覧!$E$14))^バックデータ一覧!$E$11)*計算過程!$W$11*計算過程!G3691/0.3*10^-3,0)</f>
        <v>0</v>
      </c>
      <c r="G3691" s="18">
        <f t="shared" si="344"/>
        <v>0</v>
      </c>
      <c r="H3691" s="18">
        <f t="shared" si="345"/>
        <v>0</v>
      </c>
      <c r="I3691" s="24">
        <v>0</v>
      </c>
      <c r="J3691" s="24">
        <v>0</v>
      </c>
      <c r="K3691" s="24">
        <v>0</v>
      </c>
      <c r="L3691" s="14">
        <f>貼り付けシート!C3691</f>
        <v>30.2</v>
      </c>
      <c r="M3691" s="14">
        <f>貼り付けシート!D3691</f>
        <v>12.2</v>
      </c>
      <c r="N3691" s="18">
        <f>貼り付けシート!E3691</f>
        <v>45.345414918097518</v>
      </c>
      <c r="O3691" s="18">
        <f>貼り付けシート!F3691</f>
        <v>0</v>
      </c>
      <c r="P3691" s="19">
        <f t="shared" si="346"/>
        <v>0</v>
      </c>
      <c r="Q3691" s="19">
        <f t="shared" si="347"/>
        <v>0</v>
      </c>
    </row>
    <row r="3692" spans="1:17">
      <c r="A3692" s="38">
        <v>41793</v>
      </c>
      <c r="B3692" s="49" t="s">
        <v>163</v>
      </c>
      <c r="C3692" s="24">
        <f t="shared" si="342"/>
        <v>30.406921776000001</v>
      </c>
      <c r="D3692" s="24">
        <f t="shared" si="343"/>
        <v>0</v>
      </c>
      <c r="E3692" s="18">
        <f>IF(G3692&gt;=0.3,(バックデータ一覧!$C$10*(バックデータ一覧!$C$12*計算過程!L3692+バックデータ一覧!$C$13*LN(計算過程!G3692)+バックデータ一覧!$C$14)^バックデータ一覧!$C$11+バックデータ一覧!$E$10*(計算過程!G3692/(バックデータ一覧!$E$12*計算過程!L3692+バックデータ一覧!$E$13*LN(計算過程!G3692)+バックデータ一覧!$E$14))^バックデータ一覧!$E$11)*計算過程!$W$11*10^-3,0)</f>
        <v>0</v>
      </c>
      <c r="F3692" s="18">
        <f>IF(G3692&lt;0.3,(バックデータ一覧!$C$10*(バックデータ一覧!$C$12*計算過程!L3692+バックデータ一覧!$C$13*LN(0.3)+バックデータ一覧!$C$14)^バックデータ一覧!$C$11+バックデータ一覧!$E$10*(0.3/(バックデータ一覧!$E$12*計算過程!L3692+バックデータ一覧!$E$13*LN(0.3)+バックデータ一覧!$E$14))^バックデータ一覧!$E$11)*計算過程!$W$11*計算過程!G3692/0.3*10^-3,0)</f>
        <v>0</v>
      </c>
      <c r="G3692" s="18">
        <f t="shared" si="344"/>
        <v>0</v>
      </c>
      <c r="H3692" s="18">
        <f t="shared" si="345"/>
        <v>0</v>
      </c>
      <c r="I3692" s="24">
        <v>0</v>
      </c>
      <c r="J3692" s="24">
        <v>0</v>
      </c>
      <c r="K3692" s="24">
        <v>0</v>
      </c>
      <c r="L3692" s="14">
        <f>貼り付けシート!C3692</f>
        <v>30.6</v>
      </c>
      <c r="M3692" s="14">
        <f>貼り付けシート!D3692</f>
        <v>12.3</v>
      </c>
      <c r="N3692" s="18">
        <f>貼り付けシート!E3692</f>
        <v>44.67535626189337</v>
      </c>
      <c r="O3692" s="18">
        <f>貼り付けシート!F3692</f>
        <v>0</v>
      </c>
      <c r="P3692" s="19">
        <f t="shared" si="346"/>
        <v>0</v>
      </c>
      <c r="Q3692" s="19">
        <f t="shared" si="347"/>
        <v>0</v>
      </c>
    </row>
    <row r="3693" spans="1:17">
      <c r="A3693" s="38">
        <v>41793</v>
      </c>
      <c r="B3693" s="49" t="s">
        <v>164</v>
      </c>
      <c r="C3693" s="24">
        <f t="shared" si="342"/>
        <v>30.406921776000001</v>
      </c>
      <c r="D3693" s="24">
        <f t="shared" si="343"/>
        <v>0</v>
      </c>
      <c r="E3693" s="18">
        <f>IF(G3693&gt;=0.3,(バックデータ一覧!$C$10*(バックデータ一覧!$C$12*計算過程!L3693+バックデータ一覧!$C$13*LN(計算過程!G3693)+バックデータ一覧!$C$14)^バックデータ一覧!$C$11+バックデータ一覧!$E$10*(計算過程!G3693/(バックデータ一覧!$E$12*計算過程!L3693+バックデータ一覧!$E$13*LN(計算過程!G3693)+バックデータ一覧!$E$14))^バックデータ一覧!$E$11)*計算過程!$W$11*10^-3,0)</f>
        <v>0</v>
      </c>
      <c r="F3693" s="18">
        <f>IF(G3693&lt;0.3,(バックデータ一覧!$C$10*(バックデータ一覧!$C$12*計算過程!L3693+バックデータ一覧!$C$13*LN(0.3)+バックデータ一覧!$C$14)^バックデータ一覧!$C$11+バックデータ一覧!$E$10*(0.3/(バックデータ一覧!$E$12*計算過程!L3693+バックデータ一覧!$E$13*LN(0.3)+バックデータ一覧!$E$14))^バックデータ一覧!$E$11)*計算過程!$W$11*計算過程!G3693/0.3*10^-3,0)</f>
        <v>0</v>
      </c>
      <c r="G3693" s="18">
        <f t="shared" si="344"/>
        <v>0</v>
      </c>
      <c r="H3693" s="18">
        <f t="shared" si="345"/>
        <v>0</v>
      </c>
      <c r="I3693" s="24">
        <v>0</v>
      </c>
      <c r="J3693" s="24">
        <v>0</v>
      </c>
      <c r="K3693" s="24">
        <v>0</v>
      </c>
      <c r="L3693" s="14">
        <f>貼り付けシート!C3693</f>
        <v>29.4</v>
      </c>
      <c r="M3693" s="14">
        <f>貼り付けシート!D3693</f>
        <v>12.4</v>
      </c>
      <c r="N3693" s="18">
        <f>貼り付けシート!E3693</f>
        <v>48.24278095402574</v>
      </c>
      <c r="O3693" s="18">
        <f>貼り付けシート!F3693</f>
        <v>0</v>
      </c>
      <c r="P3693" s="19">
        <f t="shared" si="346"/>
        <v>0</v>
      </c>
      <c r="Q3693" s="19">
        <f t="shared" si="347"/>
        <v>0</v>
      </c>
    </row>
    <row r="3694" spans="1:17">
      <c r="A3694" s="38">
        <v>41793</v>
      </c>
      <c r="B3694" s="49" t="s">
        <v>165</v>
      </c>
      <c r="C3694" s="24">
        <f t="shared" si="342"/>
        <v>30.406921776000001</v>
      </c>
      <c r="D3694" s="24">
        <f t="shared" si="343"/>
        <v>0</v>
      </c>
      <c r="E3694" s="18">
        <f>IF(G3694&gt;=0.3,(バックデータ一覧!$C$10*(バックデータ一覧!$C$12*計算過程!L3694+バックデータ一覧!$C$13*LN(計算過程!G3694)+バックデータ一覧!$C$14)^バックデータ一覧!$C$11+バックデータ一覧!$E$10*(計算過程!G3694/(バックデータ一覧!$E$12*計算過程!L3694+バックデータ一覧!$E$13*LN(計算過程!G3694)+バックデータ一覧!$E$14))^バックデータ一覧!$E$11)*計算過程!$W$11*10^-3,0)</f>
        <v>0</v>
      </c>
      <c r="F3694" s="18">
        <f>IF(G3694&lt;0.3,(バックデータ一覧!$C$10*(バックデータ一覧!$C$12*計算過程!L3694+バックデータ一覧!$C$13*LN(0.3)+バックデータ一覧!$C$14)^バックデータ一覧!$C$11+バックデータ一覧!$E$10*(0.3/(バックデータ一覧!$E$12*計算過程!L3694+バックデータ一覧!$E$13*LN(0.3)+バックデータ一覧!$E$14))^バックデータ一覧!$E$11)*計算過程!$W$11*計算過程!G3694/0.3*10^-3,0)</f>
        <v>0</v>
      </c>
      <c r="G3694" s="18">
        <f t="shared" si="344"/>
        <v>0</v>
      </c>
      <c r="H3694" s="18">
        <f t="shared" si="345"/>
        <v>0</v>
      </c>
      <c r="I3694" s="24">
        <v>0</v>
      </c>
      <c r="J3694" s="24">
        <v>0</v>
      </c>
      <c r="K3694" s="24">
        <v>0</v>
      </c>
      <c r="L3694" s="14">
        <f>貼り付けシート!C3694</f>
        <v>28.9</v>
      </c>
      <c r="M3694" s="14">
        <f>貼り付けシート!D3694</f>
        <v>12.5</v>
      </c>
      <c r="N3694" s="18">
        <f>貼り付けシート!E3694</f>
        <v>50.049193884152146</v>
      </c>
      <c r="O3694" s="18">
        <f>貼り付けシート!F3694</f>
        <v>0</v>
      </c>
      <c r="P3694" s="19">
        <f t="shared" si="346"/>
        <v>0</v>
      </c>
      <c r="Q3694" s="19">
        <f t="shared" si="347"/>
        <v>0</v>
      </c>
    </row>
    <row r="3695" spans="1:17">
      <c r="A3695" s="38">
        <v>41793</v>
      </c>
      <c r="B3695" s="49" t="s">
        <v>166</v>
      </c>
      <c r="C3695" s="24">
        <f t="shared" si="342"/>
        <v>30.406921776000001</v>
      </c>
      <c r="D3695" s="24">
        <f t="shared" si="343"/>
        <v>0</v>
      </c>
      <c r="E3695" s="18">
        <f>IF(G3695&gt;=0.3,(バックデータ一覧!$C$10*(バックデータ一覧!$C$12*計算過程!L3695+バックデータ一覧!$C$13*LN(計算過程!G3695)+バックデータ一覧!$C$14)^バックデータ一覧!$C$11+バックデータ一覧!$E$10*(計算過程!G3695/(バックデータ一覧!$E$12*計算過程!L3695+バックデータ一覧!$E$13*LN(計算過程!G3695)+バックデータ一覧!$E$14))^バックデータ一覧!$E$11)*計算過程!$W$11*10^-3,0)</f>
        <v>0</v>
      </c>
      <c r="F3695" s="18">
        <f>IF(G3695&lt;0.3,(バックデータ一覧!$C$10*(バックデータ一覧!$C$12*計算過程!L3695+バックデータ一覧!$C$13*LN(0.3)+バックデータ一覧!$C$14)^バックデータ一覧!$C$11+バックデータ一覧!$E$10*(0.3/(バックデータ一覧!$E$12*計算過程!L3695+バックデータ一覧!$E$13*LN(0.3)+バックデータ一覧!$E$14))^バックデータ一覧!$E$11)*計算過程!$W$11*計算過程!G3695/0.3*10^-3,0)</f>
        <v>0</v>
      </c>
      <c r="G3695" s="18">
        <f t="shared" si="344"/>
        <v>0</v>
      </c>
      <c r="H3695" s="18">
        <f t="shared" si="345"/>
        <v>0</v>
      </c>
      <c r="I3695" s="24">
        <v>0</v>
      </c>
      <c r="J3695" s="24">
        <v>0</v>
      </c>
      <c r="K3695" s="24">
        <v>0</v>
      </c>
      <c r="L3695" s="14">
        <f>貼り付けシート!C3695</f>
        <v>28.5</v>
      </c>
      <c r="M3695" s="14">
        <f>貼り付けシート!D3695</f>
        <v>12.6</v>
      </c>
      <c r="N3695" s="18">
        <f>貼り付けシート!E3695</f>
        <v>51.624887984241688</v>
      </c>
      <c r="O3695" s="18">
        <f>貼り付けシート!F3695</f>
        <v>0</v>
      </c>
      <c r="P3695" s="19">
        <f t="shared" si="346"/>
        <v>0</v>
      </c>
      <c r="Q3695" s="19">
        <f t="shared" si="347"/>
        <v>0</v>
      </c>
    </row>
    <row r="3696" spans="1:17">
      <c r="A3696" s="38">
        <v>41793</v>
      </c>
      <c r="B3696" s="49" t="s">
        <v>167</v>
      </c>
      <c r="C3696" s="24">
        <f t="shared" si="342"/>
        <v>30.406921776000001</v>
      </c>
      <c r="D3696" s="24">
        <f t="shared" si="343"/>
        <v>0</v>
      </c>
      <c r="E3696" s="18">
        <f>IF(G3696&gt;=0.3,(バックデータ一覧!$C$10*(バックデータ一覧!$C$12*計算過程!L3696+バックデータ一覧!$C$13*LN(計算過程!G3696)+バックデータ一覧!$C$14)^バックデータ一覧!$C$11+バックデータ一覧!$E$10*(計算過程!G3696/(バックデータ一覧!$E$12*計算過程!L3696+バックデータ一覧!$E$13*LN(計算過程!G3696)+バックデータ一覧!$E$14))^バックデータ一覧!$E$11)*計算過程!$W$11*10^-3,0)</f>
        <v>0</v>
      </c>
      <c r="F3696" s="18">
        <f>IF(G3696&lt;0.3,(バックデータ一覧!$C$10*(バックデータ一覧!$C$12*計算過程!L3696+バックデータ一覧!$C$13*LN(0.3)+バックデータ一覧!$C$14)^バックデータ一覧!$C$11+バックデータ一覧!$E$10*(0.3/(バックデータ一覧!$E$12*計算過程!L3696+バックデータ一覧!$E$13*LN(0.3)+バックデータ一覧!$E$14))^バックデータ一覧!$E$11)*計算過程!$W$11*計算過程!G3696/0.3*10^-3,0)</f>
        <v>0</v>
      </c>
      <c r="G3696" s="18">
        <f t="shared" si="344"/>
        <v>0</v>
      </c>
      <c r="H3696" s="18">
        <f t="shared" si="345"/>
        <v>0</v>
      </c>
      <c r="I3696" s="24">
        <v>0</v>
      </c>
      <c r="J3696" s="24">
        <v>0</v>
      </c>
      <c r="K3696" s="24">
        <v>0</v>
      </c>
      <c r="L3696" s="14">
        <f>貼り付けシート!C3696</f>
        <v>27.1</v>
      </c>
      <c r="M3696" s="14">
        <f>貼り付けシート!D3696</f>
        <v>12.5</v>
      </c>
      <c r="N3696" s="18">
        <f>貼り付けシート!E3696</f>
        <v>55.584291010903861</v>
      </c>
      <c r="O3696" s="18">
        <f>貼り付けシート!F3696</f>
        <v>0</v>
      </c>
      <c r="P3696" s="19">
        <f t="shared" si="346"/>
        <v>0</v>
      </c>
      <c r="Q3696" s="19">
        <f t="shared" si="347"/>
        <v>0</v>
      </c>
    </row>
    <row r="3697" spans="1:17">
      <c r="A3697" s="38">
        <v>41793</v>
      </c>
      <c r="B3697" s="49" t="s">
        <v>168</v>
      </c>
      <c r="C3697" s="24">
        <f t="shared" si="342"/>
        <v>30.406921776000001</v>
      </c>
      <c r="D3697" s="24">
        <f t="shared" si="343"/>
        <v>0</v>
      </c>
      <c r="E3697" s="18">
        <f>IF(G3697&gt;=0.3,(バックデータ一覧!$C$10*(バックデータ一覧!$C$12*計算過程!L3697+バックデータ一覧!$C$13*LN(計算過程!G3697)+バックデータ一覧!$C$14)^バックデータ一覧!$C$11+バックデータ一覧!$E$10*(計算過程!G3697/(バックデータ一覧!$E$12*計算過程!L3697+バックデータ一覧!$E$13*LN(計算過程!G3697)+バックデータ一覧!$E$14))^バックデータ一覧!$E$11)*計算過程!$W$11*10^-3,0)</f>
        <v>0</v>
      </c>
      <c r="F3697" s="18">
        <f>IF(G3697&lt;0.3,(バックデータ一覧!$C$10*(バックデータ一覧!$C$12*計算過程!L3697+バックデータ一覧!$C$13*LN(0.3)+バックデータ一覧!$C$14)^バックデータ一覧!$C$11+バックデータ一覧!$E$10*(0.3/(バックデータ一覧!$E$12*計算過程!L3697+バックデータ一覧!$E$13*LN(0.3)+バックデータ一覧!$E$14))^バックデータ一覧!$E$11)*計算過程!$W$11*計算過程!G3697/0.3*10^-3,0)</f>
        <v>0</v>
      </c>
      <c r="G3697" s="18">
        <f t="shared" si="344"/>
        <v>0</v>
      </c>
      <c r="H3697" s="18">
        <f t="shared" si="345"/>
        <v>0</v>
      </c>
      <c r="I3697" s="24">
        <v>0</v>
      </c>
      <c r="J3697" s="24">
        <v>0</v>
      </c>
      <c r="K3697" s="24">
        <v>0</v>
      </c>
      <c r="L3697" s="14">
        <f>貼り付けシート!C3697</f>
        <v>25.2</v>
      </c>
      <c r="M3697" s="14">
        <f>貼り付けシート!D3697</f>
        <v>12.5</v>
      </c>
      <c r="N3697" s="18">
        <f>貼り付けシート!E3697</f>
        <v>62.189331110833571</v>
      </c>
      <c r="O3697" s="18">
        <f>貼り付けシート!F3697</f>
        <v>0</v>
      </c>
      <c r="P3697" s="19">
        <f t="shared" si="346"/>
        <v>0</v>
      </c>
      <c r="Q3697" s="19">
        <f t="shared" si="347"/>
        <v>0</v>
      </c>
    </row>
    <row r="3698" spans="1:17">
      <c r="A3698" s="38">
        <v>41793</v>
      </c>
      <c r="B3698" s="49" t="s">
        <v>169</v>
      </c>
      <c r="C3698" s="24">
        <f t="shared" si="342"/>
        <v>30.406921776000001</v>
      </c>
      <c r="D3698" s="24">
        <f t="shared" si="343"/>
        <v>0</v>
      </c>
      <c r="E3698" s="18">
        <f>IF(G3698&gt;=0.3,(バックデータ一覧!$C$10*(バックデータ一覧!$C$12*計算過程!L3698+バックデータ一覧!$C$13*LN(計算過程!G3698)+バックデータ一覧!$C$14)^バックデータ一覧!$C$11+バックデータ一覧!$E$10*(計算過程!G3698/(バックデータ一覧!$E$12*計算過程!L3698+バックデータ一覧!$E$13*LN(計算過程!G3698)+バックデータ一覧!$E$14))^バックデータ一覧!$E$11)*計算過程!$W$11*10^-3,0)</f>
        <v>0</v>
      </c>
      <c r="F3698" s="18">
        <f>IF(G3698&lt;0.3,(バックデータ一覧!$C$10*(バックデータ一覧!$C$12*計算過程!L3698+バックデータ一覧!$C$13*LN(0.3)+バックデータ一覧!$C$14)^バックデータ一覧!$C$11+バックデータ一覧!$E$10*(0.3/(バックデータ一覧!$E$12*計算過程!L3698+バックデータ一覧!$E$13*LN(0.3)+バックデータ一覧!$E$14))^バックデータ一覧!$E$11)*計算過程!$W$11*計算過程!G3698/0.3*10^-3,0)</f>
        <v>0</v>
      </c>
      <c r="G3698" s="18">
        <f t="shared" si="344"/>
        <v>0</v>
      </c>
      <c r="H3698" s="18">
        <f t="shared" si="345"/>
        <v>0</v>
      </c>
      <c r="I3698" s="24">
        <v>0</v>
      </c>
      <c r="J3698" s="24">
        <v>0</v>
      </c>
      <c r="K3698" s="24">
        <v>0</v>
      </c>
      <c r="L3698" s="14">
        <f>貼り付けシート!C3698</f>
        <v>24.1</v>
      </c>
      <c r="M3698" s="14">
        <f>貼り付けシート!D3698</f>
        <v>12.4</v>
      </c>
      <c r="N3698" s="18">
        <f>貼り付けシート!E3698</f>
        <v>65.894835559958864</v>
      </c>
      <c r="O3698" s="18">
        <f>貼り付けシート!F3698</f>
        <v>0</v>
      </c>
      <c r="P3698" s="19">
        <f t="shared" si="346"/>
        <v>0</v>
      </c>
      <c r="Q3698" s="19">
        <f t="shared" si="347"/>
        <v>0</v>
      </c>
    </row>
    <row r="3699" spans="1:17">
      <c r="A3699" s="38">
        <v>41793</v>
      </c>
      <c r="B3699" s="49" t="s">
        <v>170</v>
      </c>
      <c r="C3699" s="24">
        <f t="shared" si="342"/>
        <v>30.406921776000001</v>
      </c>
      <c r="D3699" s="24">
        <f t="shared" si="343"/>
        <v>0</v>
      </c>
      <c r="E3699" s="18">
        <f>IF(G3699&gt;=0.3,(バックデータ一覧!$C$10*(バックデータ一覧!$C$12*計算過程!L3699+バックデータ一覧!$C$13*LN(計算過程!G3699)+バックデータ一覧!$C$14)^バックデータ一覧!$C$11+バックデータ一覧!$E$10*(計算過程!G3699/(バックデータ一覧!$E$12*計算過程!L3699+バックデータ一覧!$E$13*LN(計算過程!G3699)+バックデータ一覧!$E$14))^バックデータ一覧!$E$11)*計算過程!$W$11*10^-3,0)</f>
        <v>0</v>
      </c>
      <c r="F3699" s="18">
        <f>IF(G3699&lt;0.3,(バックデータ一覧!$C$10*(バックデータ一覧!$C$12*計算過程!L3699+バックデータ一覧!$C$13*LN(0.3)+バックデータ一覧!$C$14)^バックデータ一覧!$C$11+バックデータ一覧!$E$10*(0.3/(バックデータ一覧!$E$12*計算過程!L3699+バックデータ一覧!$E$13*LN(0.3)+バックデータ一覧!$E$14))^バックデータ一覧!$E$11)*計算過程!$W$11*計算過程!G3699/0.3*10^-3,0)</f>
        <v>0</v>
      </c>
      <c r="G3699" s="18">
        <f t="shared" si="344"/>
        <v>0</v>
      </c>
      <c r="H3699" s="18">
        <f t="shared" si="345"/>
        <v>0</v>
      </c>
      <c r="I3699" s="24">
        <v>0</v>
      </c>
      <c r="J3699" s="24">
        <v>0</v>
      </c>
      <c r="K3699" s="24">
        <v>0</v>
      </c>
      <c r="L3699" s="14">
        <f>貼り付けシート!C3699</f>
        <v>22.9</v>
      </c>
      <c r="M3699" s="14">
        <f>貼り付けシート!D3699</f>
        <v>12.5</v>
      </c>
      <c r="N3699" s="18">
        <f>貼り付けシート!E3699</f>
        <v>71.39985539249281</v>
      </c>
      <c r="O3699" s="18">
        <f>貼り付けシート!F3699</f>
        <v>0</v>
      </c>
      <c r="P3699" s="19">
        <f t="shared" si="346"/>
        <v>0</v>
      </c>
      <c r="Q3699" s="19">
        <f t="shared" si="347"/>
        <v>0</v>
      </c>
    </row>
    <row r="3700" spans="1:17">
      <c r="A3700" s="38">
        <v>41793</v>
      </c>
      <c r="B3700" s="49" t="s">
        <v>171</v>
      </c>
      <c r="C3700" s="24">
        <f t="shared" si="342"/>
        <v>30.406921776000001</v>
      </c>
      <c r="D3700" s="24">
        <f t="shared" si="343"/>
        <v>0</v>
      </c>
      <c r="E3700" s="18">
        <f>IF(G3700&gt;=0.3,(バックデータ一覧!$C$10*(バックデータ一覧!$C$12*計算過程!L3700+バックデータ一覧!$C$13*LN(計算過程!G3700)+バックデータ一覧!$C$14)^バックデータ一覧!$C$11+バックデータ一覧!$E$10*(計算過程!G3700/(バックデータ一覧!$E$12*計算過程!L3700+バックデータ一覧!$E$13*LN(計算過程!G3700)+バックデータ一覧!$E$14))^バックデータ一覧!$E$11)*計算過程!$W$11*10^-3,0)</f>
        <v>0</v>
      </c>
      <c r="F3700" s="18">
        <f>IF(G3700&lt;0.3,(バックデータ一覧!$C$10*(バックデータ一覧!$C$12*計算過程!L3700+バックデータ一覧!$C$13*LN(0.3)+バックデータ一覧!$C$14)^バックデータ一覧!$C$11+バックデータ一覧!$E$10*(0.3/(バックデータ一覧!$E$12*計算過程!L3700+バックデータ一覧!$E$13*LN(0.3)+バックデータ一覧!$E$14))^バックデータ一覧!$E$11)*計算過程!$W$11*計算過程!G3700/0.3*10^-3,0)</f>
        <v>0</v>
      </c>
      <c r="G3700" s="18">
        <f t="shared" si="344"/>
        <v>0</v>
      </c>
      <c r="H3700" s="18">
        <f t="shared" si="345"/>
        <v>0</v>
      </c>
      <c r="I3700" s="24">
        <v>0</v>
      </c>
      <c r="J3700" s="24">
        <v>0</v>
      </c>
      <c r="K3700" s="24">
        <v>0</v>
      </c>
      <c r="L3700" s="14">
        <f>貼り付けシート!C3700</f>
        <v>21.5</v>
      </c>
      <c r="M3700" s="14">
        <f>貼り付けシート!D3700</f>
        <v>12.6</v>
      </c>
      <c r="N3700" s="18">
        <f>貼り付けシート!E3700</f>
        <v>78.364676502886979</v>
      </c>
      <c r="O3700" s="18">
        <f>貼り付けシート!F3700</f>
        <v>0</v>
      </c>
      <c r="P3700" s="19">
        <f t="shared" si="346"/>
        <v>0</v>
      </c>
      <c r="Q3700" s="19">
        <f t="shared" si="347"/>
        <v>0</v>
      </c>
    </row>
    <row r="3701" spans="1:17">
      <c r="A3701" s="38">
        <v>41793</v>
      </c>
      <c r="B3701" s="49" t="s">
        <v>172</v>
      </c>
      <c r="C3701" s="24">
        <f t="shared" si="342"/>
        <v>30.406921776000001</v>
      </c>
      <c r="D3701" s="24">
        <f t="shared" si="343"/>
        <v>0</v>
      </c>
      <c r="E3701" s="18">
        <f>IF(G3701&gt;=0.3,(バックデータ一覧!$C$10*(バックデータ一覧!$C$12*計算過程!L3701+バックデータ一覧!$C$13*LN(計算過程!G3701)+バックデータ一覧!$C$14)^バックデータ一覧!$C$11+バックデータ一覧!$E$10*(計算過程!G3701/(バックデータ一覧!$E$12*計算過程!L3701+バックデータ一覧!$E$13*LN(計算過程!G3701)+バックデータ一覧!$E$14))^バックデータ一覧!$E$11)*計算過程!$W$11*10^-3,0)</f>
        <v>0</v>
      </c>
      <c r="F3701" s="18">
        <f>IF(G3701&lt;0.3,(バックデータ一覧!$C$10*(バックデータ一覧!$C$12*計算過程!L3701+バックデータ一覧!$C$13*LN(0.3)+バックデータ一覧!$C$14)^バックデータ一覧!$C$11+バックデータ一覧!$E$10*(0.3/(バックデータ一覧!$E$12*計算過程!L3701+バックデータ一覧!$E$13*LN(0.3)+バックデータ一覧!$E$14))^バックデータ一覧!$E$11)*計算過程!$W$11*計算過程!G3701/0.3*10^-3,0)</f>
        <v>0</v>
      </c>
      <c r="G3701" s="18">
        <f t="shared" si="344"/>
        <v>0</v>
      </c>
      <c r="H3701" s="18">
        <f t="shared" si="345"/>
        <v>0</v>
      </c>
      <c r="I3701" s="24">
        <v>0</v>
      </c>
      <c r="J3701" s="24">
        <v>0</v>
      </c>
      <c r="K3701" s="24">
        <v>0</v>
      </c>
      <c r="L3701" s="14">
        <f>貼り付けシート!C3701</f>
        <v>20.8</v>
      </c>
      <c r="M3701" s="14">
        <f>貼り付けシート!D3701</f>
        <v>12.8</v>
      </c>
      <c r="N3701" s="18">
        <f>貼り付けシート!E3701</f>
        <v>83.07845466458933</v>
      </c>
      <c r="O3701" s="18">
        <f>貼り付けシート!F3701</f>
        <v>0</v>
      </c>
      <c r="P3701" s="19">
        <f t="shared" si="346"/>
        <v>0</v>
      </c>
      <c r="Q3701" s="19">
        <f t="shared" si="347"/>
        <v>0</v>
      </c>
    </row>
    <row r="3702" spans="1:17">
      <c r="A3702" s="38">
        <v>41794</v>
      </c>
      <c r="B3702" s="49" t="s">
        <v>149</v>
      </c>
      <c r="C3702" s="24">
        <f t="shared" si="342"/>
        <v>30.406921776000001</v>
      </c>
      <c r="D3702" s="24">
        <f t="shared" si="343"/>
        <v>0</v>
      </c>
      <c r="E3702" s="18">
        <f>IF(G3702&gt;=0.3,(バックデータ一覧!$C$10*(バックデータ一覧!$C$12*計算過程!L3702+バックデータ一覧!$C$13*LN(計算過程!G3702)+バックデータ一覧!$C$14)^バックデータ一覧!$C$11+バックデータ一覧!$E$10*(計算過程!G3702/(バックデータ一覧!$E$12*計算過程!L3702+バックデータ一覧!$E$13*LN(計算過程!G3702)+バックデータ一覧!$E$14))^バックデータ一覧!$E$11)*計算過程!$W$11*10^-3,0)</f>
        <v>0</v>
      </c>
      <c r="F3702" s="18">
        <f>IF(G3702&lt;0.3,(バックデータ一覧!$C$10*(バックデータ一覧!$C$12*計算過程!L3702+バックデータ一覧!$C$13*LN(0.3)+バックデータ一覧!$C$14)^バックデータ一覧!$C$11+バックデータ一覧!$E$10*(0.3/(バックデータ一覧!$E$12*計算過程!L3702+バックデータ一覧!$E$13*LN(0.3)+バックデータ一覧!$E$14))^バックデータ一覧!$E$11)*計算過程!$W$11*計算過程!G3702/0.3*10^-3,0)</f>
        <v>0</v>
      </c>
      <c r="G3702" s="18">
        <f t="shared" si="344"/>
        <v>0</v>
      </c>
      <c r="H3702" s="18">
        <f t="shared" si="345"/>
        <v>0</v>
      </c>
      <c r="I3702" s="24">
        <v>0</v>
      </c>
      <c r="J3702" s="24">
        <v>0</v>
      </c>
      <c r="K3702" s="24">
        <v>0</v>
      </c>
      <c r="L3702" s="14">
        <f>貼り付けシート!C3702</f>
        <v>20.3</v>
      </c>
      <c r="M3702" s="14">
        <f>貼り付けシート!D3702</f>
        <v>12.6</v>
      </c>
      <c r="N3702" s="18">
        <f>貼り付けシート!E3702</f>
        <v>84.368462618744175</v>
      </c>
      <c r="O3702" s="18">
        <f>貼り付けシート!F3702</f>
        <v>0</v>
      </c>
      <c r="P3702" s="19">
        <f t="shared" si="346"/>
        <v>0</v>
      </c>
      <c r="Q3702" s="19">
        <f t="shared" si="347"/>
        <v>0</v>
      </c>
    </row>
    <row r="3703" spans="1:17">
      <c r="A3703" s="38">
        <v>41794</v>
      </c>
      <c r="B3703" s="49" t="s">
        <v>150</v>
      </c>
      <c r="C3703" s="24">
        <f t="shared" si="342"/>
        <v>30.406921776000001</v>
      </c>
      <c r="D3703" s="24">
        <f t="shared" si="343"/>
        <v>0</v>
      </c>
      <c r="E3703" s="18">
        <f>IF(G3703&gt;=0.3,(バックデータ一覧!$C$10*(バックデータ一覧!$C$12*計算過程!L3703+バックデータ一覧!$C$13*LN(計算過程!G3703)+バックデータ一覧!$C$14)^バックデータ一覧!$C$11+バックデータ一覧!$E$10*(計算過程!G3703/(バックデータ一覧!$E$12*計算過程!L3703+バックデータ一覧!$E$13*LN(計算過程!G3703)+バックデータ一覧!$E$14))^バックデータ一覧!$E$11)*計算過程!$W$11*10^-3,0)</f>
        <v>0</v>
      </c>
      <c r="F3703" s="18">
        <f>IF(G3703&lt;0.3,(バックデータ一覧!$C$10*(バックデータ一覧!$C$12*計算過程!L3703+バックデータ一覧!$C$13*LN(0.3)+バックデータ一覧!$C$14)^バックデータ一覧!$C$11+バックデータ一覧!$E$10*(0.3/(バックデータ一覧!$E$12*計算過程!L3703+バックデータ一覧!$E$13*LN(0.3)+バックデータ一覧!$E$14))^バックデータ一覧!$E$11)*計算過程!$W$11*計算過程!G3703/0.3*10^-3,0)</f>
        <v>0</v>
      </c>
      <c r="G3703" s="18">
        <f t="shared" si="344"/>
        <v>0</v>
      </c>
      <c r="H3703" s="18">
        <f t="shared" si="345"/>
        <v>0</v>
      </c>
      <c r="I3703" s="24">
        <v>0</v>
      </c>
      <c r="J3703" s="24">
        <v>0</v>
      </c>
      <c r="K3703" s="24">
        <v>0</v>
      </c>
      <c r="L3703" s="14">
        <f>貼り付けシート!C3703</f>
        <v>20.2</v>
      </c>
      <c r="M3703" s="14">
        <f>貼り付けシート!D3703</f>
        <v>12.4</v>
      </c>
      <c r="N3703" s="18">
        <f>貼り付けシート!E3703</f>
        <v>83.570545752667542</v>
      </c>
      <c r="O3703" s="18">
        <f>貼り付けシート!F3703</f>
        <v>0</v>
      </c>
      <c r="P3703" s="19">
        <f t="shared" si="346"/>
        <v>0</v>
      </c>
      <c r="Q3703" s="19">
        <f t="shared" si="347"/>
        <v>0</v>
      </c>
    </row>
    <row r="3704" spans="1:17">
      <c r="A3704" s="38">
        <v>41794</v>
      </c>
      <c r="B3704" s="49" t="s">
        <v>151</v>
      </c>
      <c r="C3704" s="24">
        <f t="shared" si="342"/>
        <v>30.406921776000001</v>
      </c>
      <c r="D3704" s="24">
        <f t="shared" si="343"/>
        <v>0</v>
      </c>
      <c r="E3704" s="18">
        <f>IF(G3704&gt;=0.3,(バックデータ一覧!$C$10*(バックデータ一覧!$C$12*計算過程!L3704+バックデータ一覧!$C$13*LN(計算過程!G3704)+バックデータ一覧!$C$14)^バックデータ一覧!$C$11+バックデータ一覧!$E$10*(計算過程!G3704/(バックデータ一覧!$E$12*計算過程!L3704+バックデータ一覧!$E$13*LN(計算過程!G3704)+バックデータ一覧!$E$14))^バックデータ一覧!$E$11)*計算過程!$W$11*10^-3,0)</f>
        <v>0</v>
      </c>
      <c r="F3704" s="18">
        <f>IF(G3704&lt;0.3,(バックデータ一覧!$C$10*(バックデータ一覧!$C$12*計算過程!L3704+バックデータ一覧!$C$13*LN(0.3)+バックデータ一覧!$C$14)^バックデータ一覧!$C$11+バックデータ一覧!$E$10*(0.3/(バックデータ一覧!$E$12*計算過程!L3704+バックデータ一覧!$E$13*LN(0.3)+バックデータ一覧!$E$14))^バックデータ一覧!$E$11)*計算過程!$W$11*計算過程!G3704/0.3*10^-3,0)</f>
        <v>0</v>
      </c>
      <c r="G3704" s="18">
        <f t="shared" si="344"/>
        <v>0</v>
      </c>
      <c r="H3704" s="18">
        <f t="shared" si="345"/>
        <v>0</v>
      </c>
      <c r="I3704" s="24">
        <v>0</v>
      </c>
      <c r="J3704" s="24">
        <v>0</v>
      </c>
      <c r="K3704" s="24">
        <v>0</v>
      </c>
      <c r="L3704" s="14">
        <f>貼り付けシート!C3704</f>
        <v>19.600000000000001</v>
      </c>
      <c r="M3704" s="14">
        <f>貼り付けシート!D3704</f>
        <v>12.2</v>
      </c>
      <c r="N3704" s="18">
        <f>貼り付けシート!E3704</f>
        <v>85.365500412933699</v>
      </c>
      <c r="O3704" s="18">
        <f>貼り付けシート!F3704</f>
        <v>0</v>
      </c>
      <c r="P3704" s="19">
        <f t="shared" si="346"/>
        <v>0</v>
      </c>
      <c r="Q3704" s="19">
        <f t="shared" si="347"/>
        <v>0</v>
      </c>
    </row>
    <row r="3705" spans="1:17">
      <c r="A3705" s="38">
        <v>41794</v>
      </c>
      <c r="B3705" s="49" t="s">
        <v>152</v>
      </c>
      <c r="C3705" s="24">
        <f t="shared" si="342"/>
        <v>30.406921776000001</v>
      </c>
      <c r="D3705" s="24">
        <f t="shared" si="343"/>
        <v>0</v>
      </c>
      <c r="E3705" s="18">
        <f>IF(G3705&gt;=0.3,(バックデータ一覧!$C$10*(バックデータ一覧!$C$12*計算過程!L3705+バックデータ一覧!$C$13*LN(計算過程!G3705)+バックデータ一覧!$C$14)^バックデータ一覧!$C$11+バックデータ一覧!$E$10*(計算過程!G3705/(バックデータ一覧!$E$12*計算過程!L3705+バックデータ一覧!$E$13*LN(計算過程!G3705)+バックデータ一覧!$E$14))^バックデータ一覧!$E$11)*計算過程!$W$11*10^-3,0)</f>
        <v>0</v>
      </c>
      <c r="F3705" s="18">
        <f>IF(G3705&lt;0.3,(バックデータ一覧!$C$10*(バックデータ一覧!$C$12*計算過程!L3705+バックデータ一覧!$C$13*LN(0.3)+バックデータ一覧!$C$14)^バックデータ一覧!$C$11+バックデータ一覧!$E$10*(0.3/(バックデータ一覧!$E$12*計算過程!L3705+バックデータ一覧!$E$13*LN(0.3)+バックデータ一覧!$E$14))^バックデータ一覧!$E$11)*計算過程!$W$11*計算過程!G3705/0.3*10^-3,0)</f>
        <v>0</v>
      </c>
      <c r="G3705" s="18">
        <f t="shared" si="344"/>
        <v>0</v>
      </c>
      <c r="H3705" s="18">
        <f t="shared" si="345"/>
        <v>0</v>
      </c>
      <c r="I3705" s="24">
        <v>0</v>
      </c>
      <c r="J3705" s="24">
        <v>0</v>
      </c>
      <c r="K3705" s="24">
        <v>0</v>
      </c>
      <c r="L3705" s="14">
        <f>貼り付けシート!C3705</f>
        <v>19.3</v>
      </c>
      <c r="M3705" s="14">
        <f>貼り付けシート!D3705</f>
        <v>12</v>
      </c>
      <c r="N3705" s="18">
        <f>貼り付けシート!E3705</f>
        <v>85.574818046027261</v>
      </c>
      <c r="O3705" s="18">
        <f>貼り付けシート!F3705</f>
        <v>0</v>
      </c>
      <c r="P3705" s="19">
        <f t="shared" si="346"/>
        <v>0</v>
      </c>
      <c r="Q3705" s="19">
        <f t="shared" si="347"/>
        <v>0</v>
      </c>
    </row>
    <row r="3706" spans="1:17">
      <c r="A3706" s="38">
        <v>41794</v>
      </c>
      <c r="B3706" s="49" t="s">
        <v>153</v>
      </c>
      <c r="C3706" s="24">
        <f t="shared" si="342"/>
        <v>30.406921776000001</v>
      </c>
      <c r="D3706" s="24">
        <f t="shared" si="343"/>
        <v>0</v>
      </c>
      <c r="E3706" s="18">
        <f>IF(G3706&gt;=0.3,(バックデータ一覧!$C$10*(バックデータ一覧!$C$12*計算過程!L3706+バックデータ一覧!$C$13*LN(計算過程!G3706)+バックデータ一覧!$C$14)^バックデータ一覧!$C$11+バックデータ一覧!$E$10*(計算過程!G3706/(バックデータ一覧!$E$12*計算過程!L3706+バックデータ一覧!$E$13*LN(計算過程!G3706)+バックデータ一覧!$E$14))^バックデータ一覧!$E$11)*計算過程!$W$11*10^-3,0)</f>
        <v>0</v>
      </c>
      <c r="F3706" s="18">
        <f>IF(G3706&lt;0.3,(バックデータ一覧!$C$10*(バックデータ一覧!$C$12*計算過程!L3706+バックデータ一覧!$C$13*LN(0.3)+バックデータ一覧!$C$14)^バックデータ一覧!$C$11+バックデータ一覧!$E$10*(0.3/(バックデータ一覧!$E$12*計算過程!L3706+バックデータ一覧!$E$13*LN(0.3)+バックデータ一覧!$E$14))^バックデータ一覧!$E$11)*計算過程!$W$11*計算過程!G3706/0.3*10^-3,0)</f>
        <v>0</v>
      </c>
      <c r="G3706" s="18">
        <f t="shared" si="344"/>
        <v>0</v>
      </c>
      <c r="H3706" s="18">
        <f t="shared" si="345"/>
        <v>0</v>
      </c>
      <c r="I3706" s="24">
        <v>0</v>
      </c>
      <c r="J3706" s="24">
        <v>0</v>
      </c>
      <c r="K3706" s="24">
        <v>0</v>
      </c>
      <c r="L3706" s="14">
        <f>貼り付けシート!C3706</f>
        <v>19.2</v>
      </c>
      <c r="M3706" s="14">
        <f>貼り付けシート!D3706</f>
        <v>11.9</v>
      </c>
      <c r="N3706" s="18">
        <f>貼り付けシート!E3706</f>
        <v>85.405556351205092</v>
      </c>
      <c r="O3706" s="18">
        <f>貼り付けシート!F3706</f>
        <v>0</v>
      </c>
      <c r="P3706" s="19">
        <f t="shared" si="346"/>
        <v>0</v>
      </c>
      <c r="Q3706" s="19">
        <f t="shared" si="347"/>
        <v>0</v>
      </c>
    </row>
    <row r="3707" spans="1:17">
      <c r="A3707" s="38">
        <v>41794</v>
      </c>
      <c r="B3707" s="49" t="s">
        <v>154</v>
      </c>
      <c r="C3707" s="24">
        <f t="shared" si="342"/>
        <v>30.406921776000001</v>
      </c>
      <c r="D3707" s="24">
        <f t="shared" si="343"/>
        <v>0</v>
      </c>
      <c r="E3707" s="18">
        <f>IF(G3707&gt;=0.3,(バックデータ一覧!$C$10*(バックデータ一覧!$C$12*計算過程!L3707+バックデータ一覧!$C$13*LN(計算過程!G3707)+バックデータ一覧!$C$14)^バックデータ一覧!$C$11+バックデータ一覧!$E$10*(計算過程!G3707/(バックデータ一覧!$E$12*計算過程!L3707+バックデータ一覧!$E$13*LN(計算過程!G3707)+バックデータ一覧!$E$14))^バックデータ一覧!$E$11)*計算過程!$W$11*10^-3,0)</f>
        <v>0</v>
      </c>
      <c r="F3707" s="18">
        <f>IF(G3707&lt;0.3,(バックデータ一覧!$C$10*(バックデータ一覧!$C$12*計算過程!L3707+バックデータ一覧!$C$13*LN(0.3)+バックデータ一覧!$C$14)^バックデータ一覧!$C$11+バックデータ一覧!$E$10*(0.3/(バックデータ一覧!$E$12*計算過程!L3707+バックデータ一覧!$E$13*LN(0.3)+バックデータ一覧!$E$14))^バックデータ一覧!$E$11)*計算過程!$W$11*計算過程!G3707/0.3*10^-3,0)</f>
        <v>0</v>
      </c>
      <c r="G3707" s="18">
        <f t="shared" si="344"/>
        <v>0</v>
      </c>
      <c r="H3707" s="18">
        <f t="shared" si="345"/>
        <v>0</v>
      </c>
      <c r="I3707" s="24">
        <v>0</v>
      </c>
      <c r="J3707" s="24">
        <v>0</v>
      </c>
      <c r="K3707" s="24">
        <v>0</v>
      </c>
      <c r="L3707" s="14">
        <f>貼り付けシート!C3707</f>
        <v>19.399999999999999</v>
      </c>
      <c r="M3707" s="14">
        <f>貼り付けシート!D3707</f>
        <v>11.8</v>
      </c>
      <c r="N3707" s="18">
        <f>貼り付けシート!E3707</f>
        <v>83.6526962714467</v>
      </c>
      <c r="O3707" s="18">
        <f>貼り付けシート!F3707</f>
        <v>0</v>
      </c>
      <c r="P3707" s="19">
        <f t="shared" si="346"/>
        <v>0</v>
      </c>
      <c r="Q3707" s="19">
        <f t="shared" si="347"/>
        <v>0</v>
      </c>
    </row>
    <row r="3708" spans="1:17">
      <c r="A3708" s="38">
        <v>41794</v>
      </c>
      <c r="B3708" s="49" t="s">
        <v>155</v>
      </c>
      <c r="C3708" s="24">
        <f t="shared" si="342"/>
        <v>30.406921776000001</v>
      </c>
      <c r="D3708" s="24">
        <f t="shared" si="343"/>
        <v>0</v>
      </c>
      <c r="E3708" s="18">
        <f>IF(G3708&gt;=0.3,(バックデータ一覧!$C$10*(バックデータ一覧!$C$12*計算過程!L3708+バックデータ一覧!$C$13*LN(計算過程!G3708)+バックデータ一覧!$C$14)^バックデータ一覧!$C$11+バックデータ一覧!$E$10*(計算過程!G3708/(バックデータ一覧!$E$12*計算過程!L3708+バックデータ一覧!$E$13*LN(計算過程!G3708)+バックデータ一覧!$E$14))^バックデータ一覧!$E$11)*計算過程!$W$11*10^-3,0)</f>
        <v>0</v>
      </c>
      <c r="F3708" s="18">
        <f>IF(G3708&lt;0.3,(バックデータ一覧!$C$10*(バックデータ一覧!$C$12*計算過程!L3708+バックデータ一覧!$C$13*LN(0.3)+バックデータ一覧!$C$14)^バックデータ一覧!$C$11+バックデータ一覧!$E$10*(0.3/(バックデータ一覧!$E$12*計算過程!L3708+バックデータ一覧!$E$13*LN(0.3)+バックデータ一覧!$E$14))^バックデータ一覧!$E$11)*計算過程!$W$11*計算過程!G3708/0.3*10^-3,0)</f>
        <v>0</v>
      </c>
      <c r="G3708" s="18">
        <f t="shared" si="344"/>
        <v>0</v>
      </c>
      <c r="H3708" s="18">
        <f t="shared" si="345"/>
        <v>0</v>
      </c>
      <c r="I3708" s="24">
        <v>0</v>
      </c>
      <c r="J3708" s="24">
        <v>0</v>
      </c>
      <c r="K3708" s="24">
        <v>0</v>
      </c>
      <c r="L3708" s="14">
        <f>貼り付けシート!C3708</f>
        <v>22.7</v>
      </c>
      <c r="M3708" s="14">
        <f>貼り付けシート!D3708</f>
        <v>12.2</v>
      </c>
      <c r="N3708" s="18">
        <f>貼り付けシート!E3708</f>
        <v>70.56971136679492</v>
      </c>
      <c r="O3708" s="18">
        <f>貼り付けシート!F3708</f>
        <v>0</v>
      </c>
      <c r="P3708" s="19">
        <f t="shared" si="346"/>
        <v>0</v>
      </c>
      <c r="Q3708" s="19">
        <f t="shared" si="347"/>
        <v>0</v>
      </c>
    </row>
    <row r="3709" spans="1:17">
      <c r="A3709" s="38">
        <v>41794</v>
      </c>
      <c r="B3709" s="49" t="s">
        <v>156</v>
      </c>
      <c r="C3709" s="24">
        <f t="shared" si="342"/>
        <v>30.406921776000001</v>
      </c>
      <c r="D3709" s="24">
        <f t="shared" si="343"/>
        <v>0</v>
      </c>
      <c r="E3709" s="18">
        <f>IF(G3709&gt;=0.3,(バックデータ一覧!$C$10*(バックデータ一覧!$C$12*計算過程!L3709+バックデータ一覧!$C$13*LN(計算過程!G3709)+バックデータ一覧!$C$14)^バックデータ一覧!$C$11+バックデータ一覧!$E$10*(計算過程!G3709/(バックデータ一覧!$E$12*計算過程!L3709+バックデータ一覧!$E$13*LN(計算過程!G3709)+バックデータ一覧!$E$14))^バックデータ一覧!$E$11)*計算過程!$W$11*10^-3,0)</f>
        <v>0</v>
      </c>
      <c r="F3709" s="18">
        <f>IF(G3709&lt;0.3,(バックデータ一覧!$C$10*(バックデータ一覧!$C$12*計算過程!L3709+バックデータ一覧!$C$13*LN(0.3)+バックデータ一覧!$C$14)^バックデータ一覧!$C$11+バックデータ一覧!$E$10*(0.3/(バックデータ一覧!$E$12*計算過程!L3709+バックデータ一覧!$E$13*LN(0.3)+バックデータ一覧!$E$14))^バックデータ一覧!$E$11)*計算過程!$W$11*計算過程!G3709/0.3*10^-3,0)</f>
        <v>0</v>
      </c>
      <c r="G3709" s="18">
        <f t="shared" si="344"/>
        <v>0</v>
      </c>
      <c r="H3709" s="18">
        <f t="shared" si="345"/>
        <v>0</v>
      </c>
      <c r="I3709" s="24">
        <v>0</v>
      </c>
      <c r="J3709" s="24">
        <v>0</v>
      </c>
      <c r="K3709" s="24">
        <v>0</v>
      </c>
      <c r="L3709" s="14">
        <f>貼り付けシート!C3709</f>
        <v>24.9</v>
      </c>
      <c r="M3709" s="14">
        <f>貼り付けシート!D3709</f>
        <v>12.6</v>
      </c>
      <c r="N3709" s="18">
        <f>貼り付けシート!E3709</f>
        <v>63.807551596544599</v>
      </c>
      <c r="O3709" s="18">
        <f>貼り付けシート!F3709</f>
        <v>0</v>
      </c>
      <c r="P3709" s="19">
        <f t="shared" si="346"/>
        <v>0</v>
      </c>
      <c r="Q3709" s="19">
        <f t="shared" si="347"/>
        <v>0</v>
      </c>
    </row>
    <row r="3710" spans="1:17">
      <c r="A3710" s="38">
        <v>41794</v>
      </c>
      <c r="B3710" s="49" t="s">
        <v>157</v>
      </c>
      <c r="C3710" s="24">
        <f t="shared" si="342"/>
        <v>30.406921776000001</v>
      </c>
      <c r="D3710" s="24">
        <f t="shared" si="343"/>
        <v>0</v>
      </c>
      <c r="E3710" s="18">
        <f>IF(G3710&gt;=0.3,(バックデータ一覧!$C$10*(バックデータ一覧!$C$12*計算過程!L3710+バックデータ一覧!$C$13*LN(計算過程!G3710)+バックデータ一覧!$C$14)^バックデータ一覧!$C$11+バックデータ一覧!$E$10*(計算過程!G3710/(バックデータ一覧!$E$12*計算過程!L3710+バックデータ一覧!$E$13*LN(計算過程!G3710)+バックデータ一覧!$E$14))^バックデータ一覧!$E$11)*計算過程!$W$11*10^-3,0)</f>
        <v>0</v>
      </c>
      <c r="F3710" s="18">
        <f>IF(G3710&lt;0.3,(バックデータ一覧!$C$10*(バックデータ一覧!$C$12*計算過程!L3710+バックデータ一覧!$C$13*LN(0.3)+バックデータ一覧!$C$14)^バックデータ一覧!$C$11+バックデータ一覧!$E$10*(0.3/(バックデータ一覧!$E$12*計算過程!L3710+バックデータ一覧!$E$13*LN(0.3)+バックデータ一覧!$E$14))^バックデータ一覧!$E$11)*計算過程!$W$11*計算過程!G3710/0.3*10^-3,0)</f>
        <v>0</v>
      </c>
      <c r="G3710" s="18">
        <f t="shared" si="344"/>
        <v>0</v>
      </c>
      <c r="H3710" s="18">
        <f t="shared" si="345"/>
        <v>0</v>
      </c>
      <c r="I3710" s="24">
        <v>0</v>
      </c>
      <c r="J3710" s="24">
        <v>0</v>
      </c>
      <c r="K3710" s="24">
        <v>0</v>
      </c>
      <c r="L3710" s="14">
        <f>貼り付けシート!C3710</f>
        <v>27</v>
      </c>
      <c r="M3710" s="14">
        <f>貼り付けシート!D3710</f>
        <v>13</v>
      </c>
      <c r="N3710" s="18">
        <f>貼り付けシート!E3710</f>
        <v>58.102169867510213</v>
      </c>
      <c r="O3710" s="18">
        <f>貼り付けシート!F3710</f>
        <v>0</v>
      </c>
      <c r="P3710" s="19">
        <f t="shared" si="346"/>
        <v>0</v>
      </c>
      <c r="Q3710" s="19">
        <f t="shared" si="347"/>
        <v>0</v>
      </c>
    </row>
    <row r="3711" spans="1:17">
      <c r="A3711" s="38">
        <v>41794</v>
      </c>
      <c r="B3711" s="49" t="s">
        <v>158</v>
      </c>
      <c r="C3711" s="24">
        <f t="shared" si="342"/>
        <v>30.406921776000001</v>
      </c>
      <c r="D3711" s="24">
        <f t="shared" si="343"/>
        <v>0</v>
      </c>
      <c r="E3711" s="18">
        <f>IF(G3711&gt;=0.3,(バックデータ一覧!$C$10*(バックデータ一覧!$C$12*計算過程!L3711+バックデータ一覧!$C$13*LN(計算過程!G3711)+バックデータ一覧!$C$14)^バックデータ一覧!$C$11+バックデータ一覧!$E$10*(計算過程!G3711/(バックデータ一覧!$E$12*計算過程!L3711+バックデータ一覧!$E$13*LN(計算過程!G3711)+バックデータ一覧!$E$14))^バックデータ一覧!$E$11)*計算過程!$W$11*10^-3,0)</f>
        <v>0</v>
      </c>
      <c r="F3711" s="18">
        <f>IF(G3711&lt;0.3,(バックデータ一覧!$C$10*(バックデータ一覧!$C$12*計算過程!L3711+バックデータ一覧!$C$13*LN(0.3)+バックデータ一覧!$C$14)^バックデータ一覧!$C$11+バックデータ一覧!$E$10*(0.3/(バックデータ一覧!$E$12*計算過程!L3711+バックデータ一覧!$E$13*LN(0.3)+バックデータ一覧!$E$14))^バックデータ一覧!$E$11)*計算過程!$W$11*計算過程!G3711/0.3*10^-3,0)</f>
        <v>0</v>
      </c>
      <c r="G3711" s="18">
        <f t="shared" si="344"/>
        <v>0</v>
      </c>
      <c r="H3711" s="18">
        <f t="shared" si="345"/>
        <v>0</v>
      </c>
      <c r="I3711" s="24">
        <v>0</v>
      </c>
      <c r="J3711" s="24">
        <v>0</v>
      </c>
      <c r="K3711" s="24">
        <v>0</v>
      </c>
      <c r="L3711" s="14">
        <f>貼り付けシート!C3711</f>
        <v>29.8</v>
      </c>
      <c r="M3711" s="14">
        <f>貼り付けシート!D3711</f>
        <v>13.1</v>
      </c>
      <c r="N3711" s="18">
        <f>貼り付けシート!E3711</f>
        <v>49.750906095227108</v>
      </c>
      <c r="O3711" s="18">
        <f>貼り付けシート!F3711</f>
        <v>0</v>
      </c>
      <c r="P3711" s="19">
        <f t="shared" si="346"/>
        <v>0</v>
      </c>
      <c r="Q3711" s="19">
        <f t="shared" si="347"/>
        <v>0</v>
      </c>
    </row>
    <row r="3712" spans="1:17">
      <c r="A3712" s="38">
        <v>41794</v>
      </c>
      <c r="B3712" s="49" t="s">
        <v>159</v>
      </c>
      <c r="C3712" s="24">
        <f t="shared" si="342"/>
        <v>30.406921776000001</v>
      </c>
      <c r="D3712" s="24">
        <f t="shared" si="343"/>
        <v>0</v>
      </c>
      <c r="E3712" s="18">
        <f>IF(G3712&gt;=0.3,(バックデータ一覧!$C$10*(バックデータ一覧!$C$12*計算過程!L3712+バックデータ一覧!$C$13*LN(計算過程!G3712)+バックデータ一覧!$C$14)^バックデータ一覧!$C$11+バックデータ一覧!$E$10*(計算過程!G3712/(バックデータ一覧!$E$12*計算過程!L3712+バックデータ一覧!$E$13*LN(計算過程!G3712)+バックデータ一覧!$E$14))^バックデータ一覧!$E$11)*計算過程!$W$11*10^-3,0)</f>
        <v>0</v>
      </c>
      <c r="F3712" s="18">
        <f>IF(G3712&lt;0.3,(バックデータ一覧!$C$10*(バックデータ一覧!$C$12*計算過程!L3712+バックデータ一覧!$C$13*LN(0.3)+バックデータ一覧!$C$14)^バックデータ一覧!$C$11+バックデータ一覧!$E$10*(0.3/(バックデータ一覧!$E$12*計算過程!L3712+バックデータ一覧!$E$13*LN(0.3)+バックデータ一覧!$E$14))^バックデータ一覧!$E$11)*計算過程!$W$11*計算過程!G3712/0.3*10^-3,0)</f>
        <v>0</v>
      </c>
      <c r="G3712" s="18">
        <f t="shared" si="344"/>
        <v>0</v>
      </c>
      <c r="H3712" s="18">
        <f t="shared" si="345"/>
        <v>0</v>
      </c>
      <c r="I3712" s="24">
        <v>0</v>
      </c>
      <c r="J3712" s="24">
        <v>0</v>
      </c>
      <c r="K3712" s="24">
        <v>0</v>
      </c>
      <c r="L3712" s="14">
        <f>貼り付けシート!C3712</f>
        <v>31.4</v>
      </c>
      <c r="M3712" s="14">
        <f>貼り付けシート!D3712</f>
        <v>13.1</v>
      </c>
      <c r="N3712" s="18">
        <f>貼り付けシート!E3712</f>
        <v>45.403733961728612</v>
      </c>
      <c r="O3712" s="18">
        <f>貼り付けシート!F3712</f>
        <v>0</v>
      </c>
      <c r="P3712" s="19">
        <f t="shared" si="346"/>
        <v>0</v>
      </c>
      <c r="Q3712" s="19">
        <f t="shared" si="347"/>
        <v>0</v>
      </c>
    </row>
    <row r="3713" spans="1:17">
      <c r="A3713" s="38">
        <v>41794</v>
      </c>
      <c r="B3713" s="49" t="s">
        <v>160</v>
      </c>
      <c r="C3713" s="24">
        <f t="shared" si="342"/>
        <v>30.406921776000001</v>
      </c>
      <c r="D3713" s="24">
        <f t="shared" si="343"/>
        <v>0</v>
      </c>
      <c r="E3713" s="18">
        <f>IF(G3713&gt;=0.3,(バックデータ一覧!$C$10*(バックデータ一覧!$C$12*計算過程!L3713+バックデータ一覧!$C$13*LN(計算過程!G3713)+バックデータ一覧!$C$14)^バックデータ一覧!$C$11+バックデータ一覧!$E$10*(計算過程!G3713/(バックデータ一覧!$E$12*計算過程!L3713+バックデータ一覧!$E$13*LN(計算過程!G3713)+バックデータ一覧!$E$14))^バックデータ一覧!$E$11)*計算過程!$W$11*10^-3,0)</f>
        <v>0</v>
      </c>
      <c r="F3713" s="18">
        <f>IF(G3713&lt;0.3,(バックデータ一覧!$C$10*(バックデータ一覧!$C$12*計算過程!L3713+バックデータ一覧!$C$13*LN(0.3)+バックデータ一覧!$C$14)^バックデータ一覧!$C$11+バックデータ一覧!$E$10*(0.3/(バックデータ一覧!$E$12*計算過程!L3713+バックデータ一覧!$E$13*LN(0.3)+バックデータ一覧!$E$14))^バックデータ一覧!$E$11)*計算過程!$W$11*計算過程!G3713/0.3*10^-3,0)</f>
        <v>0</v>
      </c>
      <c r="G3713" s="18">
        <f t="shared" si="344"/>
        <v>0</v>
      </c>
      <c r="H3713" s="18">
        <f t="shared" si="345"/>
        <v>0</v>
      </c>
      <c r="I3713" s="24">
        <v>0</v>
      </c>
      <c r="J3713" s="24">
        <v>0</v>
      </c>
      <c r="K3713" s="24">
        <v>0</v>
      </c>
      <c r="L3713" s="14">
        <f>貼り付けシート!C3713</f>
        <v>28.8</v>
      </c>
      <c r="M3713" s="14">
        <f>貼り付けシート!D3713</f>
        <v>13.1</v>
      </c>
      <c r="N3713" s="18">
        <f>貼り付けシート!E3713</f>
        <v>52.706299616597896</v>
      </c>
      <c r="O3713" s="18">
        <f>貼り付けシート!F3713</f>
        <v>0</v>
      </c>
      <c r="P3713" s="19">
        <f t="shared" si="346"/>
        <v>0</v>
      </c>
      <c r="Q3713" s="19">
        <f t="shared" si="347"/>
        <v>0</v>
      </c>
    </row>
    <row r="3714" spans="1:17">
      <c r="A3714" s="38">
        <v>41794</v>
      </c>
      <c r="B3714" s="49" t="s">
        <v>161</v>
      </c>
      <c r="C3714" s="24">
        <f t="shared" si="342"/>
        <v>30.406921776000001</v>
      </c>
      <c r="D3714" s="24">
        <f t="shared" si="343"/>
        <v>0</v>
      </c>
      <c r="E3714" s="18">
        <f>IF(G3714&gt;=0.3,(バックデータ一覧!$C$10*(バックデータ一覧!$C$12*計算過程!L3714+バックデータ一覧!$C$13*LN(計算過程!G3714)+バックデータ一覧!$C$14)^バックデータ一覧!$C$11+バックデータ一覧!$E$10*(計算過程!G3714/(バックデータ一覧!$E$12*計算過程!L3714+バックデータ一覧!$E$13*LN(計算過程!G3714)+バックデータ一覧!$E$14))^バックデータ一覧!$E$11)*計算過程!$W$11*10^-3,0)</f>
        <v>0</v>
      </c>
      <c r="F3714" s="18">
        <f>IF(G3714&lt;0.3,(バックデータ一覧!$C$10*(バックデータ一覧!$C$12*計算過程!L3714+バックデータ一覧!$C$13*LN(0.3)+バックデータ一覧!$C$14)^バックデータ一覧!$C$11+バックデータ一覧!$E$10*(0.3/(バックデータ一覧!$E$12*計算過程!L3714+バックデータ一覧!$E$13*LN(0.3)+バックデータ一覧!$E$14))^バックデータ一覧!$E$11)*計算過程!$W$11*計算過程!G3714/0.3*10^-3,0)</f>
        <v>0</v>
      </c>
      <c r="G3714" s="18">
        <f t="shared" si="344"/>
        <v>0</v>
      </c>
      <c r="H3714" s="18">
        <f t="shared" si="345"/>
        <v>0</v>
      </c>
      <c r="I3714" s="24">
        <v>0</v>
      </c>
      <c r="J3714" s="24">
        <v>0</v>
      </c>
      <c r="K3714" s="24">
        <v>0</v>
      </c>
      <c r="L3714" s="14">
        <f>貼り付けシート!C3714</f>
        <v>29.3</v>
      </c>
      <c r="M3714" s="14">
        <f>貼り付けシート!D3714</f>
        <v>14</v>
      </c>
      <c r="N3714" s="18">
        <f>貼り付けシート!E3714</f>
        <v>54.644939211500002</v>
      </c>
      <c r="O3714" s="18">
        <f>貼り付けシート!F3714</f>
        <v>0</v>
      </c>
      <c r="P3714" s="19">
        <f t="shared" si="346"/>
        <v>0</v>
      </c>
      <c r="Q3714" s="19">
        <f t="shared" si="347"/>
        <v>0</v>
      </c>
    </row>
    <row r="3715" spans="1:17">
      <c r="A3715" s="38">
        <v>41794</v>
      </c>
      <c r="B3715" s="49" t="s">
        <v>162</v>
      </c>
      <c r="C3715" s="24">
        <f t="shared" si="342"/>
        <v>30.406921776000001</v>
      </c>
      <c r="D3715" s="24">
        <f t="shared" si="343"/>
        <v>0</v>
      </c>
      <c r="E3715" s="18">
        <f>IF(G3715&gt;=0.3,(バックデータ一覧!$C$10*(バックデータ一覧!$C$12*計算過程!L3715+バックデータ一覧!$C$13*LN(計算過程!G3715)+バックデータ一覧!$C$14)^バックデータ一覧!$C$11+バックデータ一覧!$E$10*(計算過程!G3715/(バックデータ一覧!$E$12*計算過程!L3715+バックデータ一覧!$E$13*LN(計算過程!G3715)+バックデータ一覧!$E$14))^バックデータ一覧!$E$11)*計算過程!$W$11*10^-3,0)</f>
        <v>0</v>
      </c>
      <c r="F3715" s="18">
        <f>IF(G3715&lt;0.3,(バックデータ一覧!$C$10*(バックデータ一覧!$C$12*計算過程!L3715+バックデータ一覧!$C$13*LN(0.3)+バックデータ一覧!$C$14)^バックデータ一覧!$C$11+バックデータ一覧!$E$10*(0.3/(バックデータ一覧!$E$12*計算過程!L3715+バックデータ一覧!$E$13*LN(0.3)+バックデータ一覧!$E$14))^バックデータ一覧!$E$11)*計算過程!$W$11*計算過程!G3715/0.3*10^-3,0)</f>
        <v>0</v>
      </c>
      <c r="G3715" s="18">
        <f t="shared" si="344"/>
        <v>0</v>
      </c>
      <c r="H3715" s="18">
        <f t="shared" si="345"/>
        <v>0</v>
      </c>
      <c r="I3715" s="24">
        <v>0</v>
      </c>
      <c r="J3715" s="24">
        <v>0</v>
      </c>
      <c r="K3715" s="24">
        <v>0</v>
      </c>
      <c r="L3715" s="14">
        <f>貼り付けシート!C3715</f>
        <v>29.5</v>
      </c>
      <c r="M3715" s="14">
        <f>貼り付けシート!D3715</f>
        <v>14.9</v>
      </c>
      <c r="N3715" s="18">
        <f>貼り付けシート!E3715</f>
        <v>57.409732362428343</v>
      </c>
      <c r="O3715" s="18">
        <f>貼り付けシート!F3715</f>
        <v>0</v>
      </c>
      <c r="P3715" s="19">
        <f t="shared" si="346"/>
        <v>0</v>
      </c>
      <c r="Q3715" s="19">
        <f t="shared" si="347"/>
        <v>0</v>
      </c>
    </row>
    <row r="3716" spans="1:17">
      <c r="A3716" s="38">
        <v>41794</v>
      </c>
      <c r="B3716" s="49" t="s">
        <v>163</v>
      </c>
      <c r="C3716" s="24">
        <f t="shared" si="342"/>
        <v>30.406921776000001</v>
      </c>
      <c r="D3716" s="24">
        <f t="shared" si="343"/>
        <v>0</v>
      </c>
      <c r="E3716" s="18">
        <f>IF(G3716&gt;=0.3,(バックデータ一覧!$C$10*(バックデータ一覧!$C$12*計算過程!L3716+バックデータ一覧!$C$13*LN(計算過程!G3716)+バックデータ一覧!$C$14)^バックデータ一覧!$C$11+バックデータ一覧!$E$10*(計算過程!G3716/(バックデータ一覧!$E$12*計算過程!L3716+バックデータ一覧!$E$13*LN(計算過程!G3716)+バックデータ一覧!$E$14))^バックデータ一覧!$E$11)*計算過程!$W$11*10^-3,0)</f>
        <v>0</v>
      </c>
      <c r="F3716" s="18">
        <f>IF(G3716&lt;0.3,(バックデータ一覧!$C$10*(バックデータ一覧!$C$12*計算過程!L3716+バックデータ一覧!$C$13*LN(0.3)+バックデータ一覧!$C$14)^バックデータ一覧!$C$11+バックデータ一覧!$E$10*(0.3/(バックデータ一覧!$E$12*計算過程!L3716+バックデータ一覧!$E$13*LN(0.3)+バックデータ一覧!$E$14))^バックデータ一覧!$E$11)*計算過程!$W$11*計算過程!G3716/0.3*10^-3,0)</f>
        <v>0</v>
      </c>
      <c r="G3716" s="18">
        <f t="shared" si="344"/>
        <v>0</v>
      </c>
      <c r="H3716" s="18">
        <f t="shared" si="345"/>
        <v>0</v>
      </c>
      <c r="I3716" s="24">
        <v>0</v>
      </c>
      <c r="J3716" s="24">
        <v>0</v>
      </c>
      <c r="K3716" s="24">
        <v>0</v>
      </c>
      <c r="L3716" s="14">
        <f>貼り付けシート!C3716</f>
        <v>28.3</v>
      </c>
      <c r="M3716" s="14">
        <f>貼り付けシート!D3716</f>
        <v>15.8</v>
      </c>
      <c r="N3716" s="18">
        <f>貼り付けシート!E3716</f>
        <v>65.163976879242284</v>
      </c>
      <c r="O3716" s="18">
        <f>貼り付けシート!F3716</f>
        <v>0</v>
      </c>
      <c r="P3716" s="19">
        <f t="shared" si="346"/>
        <v>0</v>
      </c>
      <c r="Q3716" s="19">
        <f t="shared" si="347"/>
        <v>0</v>
      </c>
    </row>
    <row r="3717" spans="1:17">
      <c r="A3717" s="38">
        <v>41794</v>
      </c>
      <c r="B3717" s="49" t="s">
        <v>164</v>
      </c>
      <c r="C3717" s="24">
        <f t="shared" si="342"/>
        <v>30.406921776000001</v>
      </c>
      <c r="D3717" s="24">
        <f t="shared" si="343"/>
        <v>0</v>
      </c>
      <c r="E3717" s="18">
        <f>IF(G3717&gt;=0.3,(バックデータ一覧!$C$10*(バックデータ一覧!$C$12*計算過程!L3717+バックデータ一覧!$C$13*LN(計算過程!G3717)+バックデータ一覧!$C$14)^バックデータ一覧!$C$11+バックデータ一覧!$E$10*(計算過程!G3717/(バックデータ一覧!$E$12*計算過程!L3717+バックデータ一覧!$E$13*LN(計算過程!G3717)+バックデータ一覧!$E$14))^バックデータ一覧!$E$11)*計算過程!$W$11*10^-3,0)</f>
        <v>0</v>
      </c>
      <c r="F3717" s="18">
        <f>IF(G3717&lt;0.3,(バックデータ一覧!$C$10*(バックデータ一覧!$C$12*計算過程!L3717+バックデータ一覧!$C$13*LN(0.3)+バックデータ一覧!$C$14)^バックデータ一覧!$C$11+バックデータ一覧!$E$10*(0.3/(バックデータ一覧!$E$12*計算過程!L3717+バックデータ一覧!$E$13*LN(0.3)+バックデータ一覧!$E$14))^バックデータ一覧!$E$11)*計算過程!$W$11*計算過程!G3717/0.3*10^-3,0)</f>
        <v>0</v>
      </c>
      <c r="G3717" s="18">
        <f t="shared" si="344"/>
        <v>0</v>
      </c>
      <c r="H3717" s="18">
        <f t="shared" si="345"/>
        <v>0</v>
      </c>
      <c r="I3717" s="24">
        <v>0</v>
      </c>
      <c r="J3717" s="24">
        <v>0</v>
      </c>
      <c r="K3717" s="24">
        <v>0</v>
      </c>
      <c r="L3717" s="14">
        <f>貼り付けシート!C3717</f>
        <v>27.7</v>
      </c>
      <c r="M3717" s="14">
        <f>貼り付けシート!D3717</f>
        <v>15.8</v>
      </c>
      <c r="N3717" s="18">
        <f>貼り付けシート!E3717</f>
        <v>67.48269694219222</v>
      </c>
      <c r="O3717" s="18">
        <f>貼り付けシート!F3717</f>
        <v>0</v>
      </c>
      <c r="P3717" s="19">
        <f t="shared" si="346"/>
        <v>0</v>
      </c>
      <c r="Q3717" s="19">
        <f t="shared" si="347"/>
        <v>0</v>
      </c>
    </row>
    <row r="3718" spans="1:17">
      <c r="A3718" s="38">
        <v>41794</v>
      </c>
      <c r="B3718" s="49" t="s">
        <v>165</v>
      </c>
      <c r="C3718" s="24">
        <f t="shared" si="342"/>
        <v>30.406921776000001</v>
      </c>
      <c r="D3718" s="24">
        <f t="shared" si="343"/>
        <v>0</v>
      </c>
      <c r="E3718" s="18">
        <f>IF(G3718&gt;=0.3,(バックデータ一覧!$C$10*(バックデータ一覧!$C$12*計算過程!L3718+バックデータ一覧!$C$13*LN(計算過程!G3718)+バックデータ一覧!$C$14)^バックデータ一覧!$C$11+バックデータ一覧!$E$10*(計算過程!G3718/(バックデータ一覧!$E$12*計算過程!L3718+バックデータ一覧!$E$13*LN(計算過程!G3718)+バックデータ一覧!$E$14))^バックデータ一覧!$E$11)*計算過程!$W$11*10^-3,0)</f>
        <v>0</v>
      </c>
      <c r="F3718" s="18">
        <f>IF(G3718&lt;0.3,(バックデータ一覧!$C$10*(バックデータ一覧!$C$12*計算過程!L3718+バックデータ一覧!$C$13*LN(0.3)+バックデータ一覧!$C$14)^バックデータ一覧!$C$11+バックデータ一覧!$E$10*(0.3/(バックデータ一覧!$E$12*計算過程!L3718+バックデータ一覧!$E$13*LN(0.3)+バックデータ一覧!$E$14))^バックデータ一覧!$E$11)*計算過程!$W$11*計算過程!G3718/0.3*10^-3,0)</f>
        <v>0</v>
      </c>
      <c r="G3718" s="18">
        <f t="shared" si="344"/>
        <v>0</v>
      </c>
      <c r="H3718" s="18">
        <f t="shared" si="345"/>
        <v>0</v>
      </c>
      <c r="I3718" s="24">
        <v>0</v>
      </c>
      <c r="J3718" s="24">
        <v>0</v>
      </c>
      <c r="K3718" s="24">
        <v>0</v>
      </c>
      <c r="L3718" s="14">
        <f>貼り付けシート!C3718</f>
        <v>28.2</v>
      </c>
      <c r="M3718" s="14">
        <f>貼り付けシート!D3718</f>
        <v>15.8</v>
      </c>
      <c r="N3718" s="18">
        <f>貼り付けシート!E3718</f>
        <v>65.544102005597651</v>
      </c>
      <c r="O3718" s="18">
        <f>貼り付けシート!F3718</f>
        <v>0</v>
      </c>
      <c r="P3718" s="19">
        <f t="shared" si="346"/>
        <v>0</v>
      </c>
      <c r="Q3718" s="19">
        <f t="shared" si="347"/>
        <v>0</v>
      </c>
    </row>
    <row r="3719" spans="1:17">
      <c r="A3719" s="38">
        <v>41794</v>
      </c>
      <c r="B3719" s="49" t="s">
        <v>166</v>
      </c>
      <c r="C3719" s="24">
        <f t="shared" ref="C3719:C3782" si="348">$W$6*IF(AND(L3719&lt;5,N3719&gt;=80),$W$4,$W$5)*3600*10^-6</f>
        <v>30.406921776000001</v>
      </c>
      <c r="D3719" s="24">
        <f t="shared" ref="D3719:D3782" si="349">IF(G3719&gt;=0.3,E3719,F3719)</f>
        <v>0</v>
      </c>
      <c r="E3719" s="18">
        <f>IF(G3719&gt;=0.3,(バックデータ一覧!$C$10*(バックデータ一覧!$C$12*計算過程!L3719+バックデータ一覧!$C$13*LN(計算過程!G3719)+バックデータ一覧!$C$14)^バックデータ一覧!$C$11+バックデータ一覧!$E$10*(計算過程!G3719/(バックデータ一覧!$E$12*計算過程!L3719+バックデータ一覧!$E$13*LN(計算過程!G3719)+バックデータ一覧!$E$14))^バックデータ一覧!$E$11)*計算過程!$W$11*10^-3,0)</f>
        <v>0</v>
      </c>
      <c r="F3719" s="18">
        <f>IF(G3719&lt;0.3,(バックデータ一覧!$C$10*(バックデータ一覧!$C$12*計算過程!L3719+バックデータ一覧!$C$13*LN(0.3)+バックデータ一覧!$C$14)^バックデータ一覧!$C$11+バックデータ一覧!$E$10*(0.3/(バックデータ一覧!$E$12*計算過程!L3719+バックデータ一覧!$E$13*LN(0.3)+バックデータ一覧!$E$14))^バックデータ一覧!$E$11)*計算過程!$W$11*計算過程!G3719/0.3*10^-3,0)</f>
        <v>0</v>
      </c>
      <c r="G3719" s="18">
        <f t="shared" ref="G3719:G3782" si="350">H3719/($W$6*3600*10^-6)</f>
        <v>0</v>
      </c>
      <c r="H3719" s="18">
        <f t="shared" ref="H3719:H3782" si="351">IF(AND(L3719&lt;5,N3719&gt;=80),P3719/$W$4,P3719/$W$5)</f>
        <v>0</v>
      </c>
      <c r="I3719" s="24">
        <v>0</v>
      </c>
      <c r="J3719" s="24">
        <v>0</v>
      </c>
      <c r="K3719" s="24">
        <v>0</v>
      </c>
      <c r="L3719" s="14">
        <f>貼り付けシート!C3719</f>
        <v>28.7</v>
      </c>
      <c r="M3719" s="14">
        <f>貼り付けシート!D3719</f>
        <v>15.9</v>
      </c>
      <c r="N3719" s="18">
        <f>貼り付けシート!E3719</f>
        <v>64.061101658972092</v>
      </c>
      <c r="O3719" s="18">
        <f>貼り付けシート!F3719</f>
        <v>0</v>
      </c>
      <c r="P3719" s="19">
        <f t="shared" ref="P3719:P3782" si="352">IF(O3719&gt;C3719,C3719,O3719)</f>
        <v>0</v>
      </c>
      <c r="Q3719" s="19">
        <f t="shared" ref="Q3719:Q3782" si="353">IF(O3719&gt;C3719,O3719-C3719,0)</f>
        <v>0</v>
      </c>
    </row>
    <row r="3720" spans="1:17">
      <c r="A3720" s="38">
        <v>41794</v>
      </c>
      <c r="B3720" s="49" t="s">
        <v>167</v>
      </c>
      <c r="C3720" s="24">
        <f t="shared" si="348"/>
        <v>30.406921776000001</v>
      </c>
      <c r="D3720" s="24">
        <f t="shared" si="349"/>
        <v>0</v>
      </c>
      <c r="E3720" s="18">
        <f>IF(G3720&gt;=0.3,(バックデータ一覧!$C$10*(バックデータ一覧!$C$12*計算過程!L3720+バックデータ一覧!$C$13*LN(計算過程!G3720)+バックデータ一覧!$C$14)^バックデータ一覧!$C$11+バックデータ一覧!$E$10*(計算過程!G3720/(バックデータ一覧!$E$12*計算過程!L3720+バックデータ一覧!$E$13*LN(計算過程!G3720)+バックデータ一覧!$E$14))^バックデータ一覧!$E$11)*計算過程!$W$11*10^-3,0)</f>
        <v>0</v>
      </c>
      <c r="F3720" s="18">
        <f>IF(G3720&lt;0.3,(バックデータ一覧!$C$10*(バックデータ一覧!$C$12*計算過程!L3720+バックデータ一覧!$C$13*LN(0.3)+バックデータ一覧!$C$14)^バックデータ一覧!$C$11+バックデータ一覧!$E$10*(0.3/(バックデータ一覧!$E$12*計算過程!L3720+バックデータ一覧!$E$13*LN(0.3)+バックデータ一覧!$E$14))^バックデータ一覧!$E$11)*計算過程!$W$11*計算過程!G3720/0.3*10^-3,0)</f>
        <v>0</v>
      </c>
      <c r="G3720" s="18">
        <f t="shared" si="350"/>
        <v>0</v>
      </c>
      <c r="H3720" s="18">
        <f t="shared" si="351"/>
        <v>0</v>
      </c>
      <c r="I3720" s="24">
        <v>0</v>
      </c>
      <c r="J3720" s="24">
        <v>0</v>
      </c>
      <c r="K3720" s="24">
        <v>0</v>
      </c>
      <c r="L3720" s="14">
        <f>貼り付けシート!C3720</f>
        <v>28.1</v>
      </c>
      <c r="M3720" s="14">
        <f>貼り付けシート!D3720</f>
        <v>14.9</v>
      </c>
      <c r="N3720" s="18">
        <f>貼り付けシート!E3720</f>
        <v>62.259267672034788</v>
      </c>
      <c r="O3720" s="18">
        <f>貼り付けシート!F3720</f>
        <v>0</v>
      </c>
      <c r="P3720" s="19">
        <f t="shared" si="352"/>
        <v>0</v>
      </c>
      <c r="Q3720" s="19">
        <f t="shared" si="353"/>
        <v>0</v>
      </c>
    </row>
    <row r="3721" spans="1:17">
      <c r="A3721" s="38">
        <v>41794</v>
      </c>
      <c r="B3721" s="49" t="s">
        <v>168</v>
      </c>
      <c r="C3721" s="24">
        <f t="shared" si="348"/>
        <v>30.406921776000001</v>
      </c>
      <c r="D3721" s="24">
        <f t="shared" si="349"/>
        <v>0</v>
      </c>
      <c r="E3721" s="18">
        <f>IF(G3721&gt;=0.3,(バックデータ一覧!$C$10*(バックデータ一覧!$C$12*計算過程!L3721+バックデータ一覧!$C$13*LN(計算過程!G3721)+バックデータ一覧!$C$14)^バックデータ一覧!$C$11+バックデータ一覧!$E$10*(計算過程!G3721/(バックデータ一覧!$E$12*計算過程!L3721+バックデータ一覧!$E$13*LN(計算過程!G3721)+バックデータ一覧!$E$14))^バックデータ一覧!$E$11)*計算過程!$W$11*10^-3,0)</f>
        <v>0</v>
      </c>
      <c r="F3721" s="18">
        <f>IF(G3721&lt;0.3,(バックデータ一覧!$C$10*(バックデータ一覧!$C$12*計算過程!L3721+バックデータ一覧!$C$13*LN(0.3)+バックデータ一覧!$C$14)^バックデータ一覧!$C$11+バックデータ一覧!$E$10*(0.3/(バックデータ一覧!$E$12*計算過程!L3721+バックデータ一覧!$E$13*LN(0.3)+バックデータ一覧!$E$14))^バックデータ一覧!$E$11)*計算過程!$W$11*計算過程!G3721/0.3*10^-3,0)</f>
        <v>0</v>
      </c>
      <c r="G3721" s="18">
        <f t="shared" si="350"/>
        <v>0</v>
      </c>
      <c r="H3721" s="18">
        <f t="shared" si="351"/>
        <v>0</v>
      </c>
      <c r="I3721" s="24">
        <v>0</v>
      </c>
      <c r="J3721" s="24">
        <v>0</v>
      </c>
      <c r="K3721" s="24">
        <v>0</v>
      </c>
      <c r="L3721" s="14">
        <f>貼り付けシート!C3721</f>
        <v>26.8</v>
      </c>
      <c r="M3721" s="14">
        <f>貼り付けシート!D3721</f>
        <v>14</v>
      </c>
      <c r="N3721" s="18">
        <f>貼り付けシート!E3721</f>
        <v>63.211707061177847</v>
      </c>
      <c r="O3721" s="18">
        <f>貼り付けシート!F3721</f>
        <v>0</v>
      </c>
      <c r="P3721" s="19">
        <f t="shared" si="352"/>
        <v>0</v>
      </c>
      <c r="Q3721" s="19">
        <f t="shared" si="353"/>
        <v>0</v>
      </c>
    </row>
    <row r="3722" spans="1:17">
      <c r="A3722" s="38">
        <v>41794</v>
      </c>
      <c r="B3722" s="49" t="s">
        <v>169</v>
      </c>
      <c r="C3722" s="24">
        <f t="shared" si="348"/>
        <v>30.406921776000001</v>
      </c>
      <c r="D3722" s="24">
        <f t="shared" si="349"/>
        <v>0</v>
      </c>
      <c r="E3722" s="18">
        <f>IF(G3722&gt;=0.3,(バックデータ一覧!$C$10*(バックデータ一覧!$C$12*計算過程!L3722+バックデータ一覧!$C$13*LN(計算過程!G3722)+バックデータ一覧!$C$14)^バックデータ一覧!$C$11+バックデータ一覧!$E$10*(計算過程!G3722/(バックデータ一覧!$E$12*計算過程!L3722+バックデータ一覧!$E$13*LN(計算過程!G3722)+バックデータ一覧!$E$14))^バックデータ一覧!$E$11)*計算過程!$W$11*10^-3,0)</f>
        <v>0</v>
      </c>
      <c r="F3722" s="18">
        <f>IF(G3722&lt;0.3,(バックデータ一覧!$C$10*(バックデータ一覧!$C$12*計算過程!L3722+バックデータ一覧!$C$13*LN(0.3)+バックデータ一覧!$C$14)^バックデータ一覧!$C$11+バックデータ一覧!$E$10*(0.3/(バックデータ一覧!$E$12*計算過程!L3722+バックデータ一覧!$E$13*LN(0.3)+バックデータ一覧!$E$14))^バックデータ一覧!$E$11)*計算過程!$W$11*計算過程!G3722/0.3*10^-3,0)</f>
        <v>0</v>
      </c>
      <c r="G3722" s="18">
        <f t="shared" si="350"/>
        <v>0</v>
      </c>
      <c r="H3722" s="18">
        <f t="shared" si="351"/>
        <v>0</v>
      </c>
      <c r="I3722" s="24">
        <v>0</v>
      </c>
      <c r="J3722" s="24">
        <v>0</v>
      </c>
      <c r="K3722" s="24">
        <v>0</v>
      </c>
      <c r="L3722" s="14">
        <f>貼り付けシート!C3722</f>
        <v>25.6</v>
      </c>
      <c r="M3722" s="14">
        <f>貼り付けシート!D3722</f>
        <v>13</v>
      </c>
      <c r="N3722" s="18">
        <f>貼り付けシート!E3722</f>
        <v>63.107724248653327</v>
      </c>
      <c r="O3722" s="18">
        <f>貼り付けシート!F3722</f>
        <v>0</v>
      </c>
      <c r="P3722" s="19">
        <f t="shared" si="352"/>
        <v>0</v>
      </c>
      <c r="Q3722" s="19">
        <f t="shared" si="353"/>
        <v>0</v>
      </c>
    </row>
    <row r="3723" spans="1:17">
      <c r="A3723" s="38">
        <v>41794</v>
      </c>
      <c r="B3723" s="49" t="s">
        <v>170</v>
      </c>
      <c r="C3723" s="24">
        <f t="shared" si="348"/>
        <v>30.406921776000001</v>
      </c>
      <c r="D3723" s="24">
        <f t="shared" si="349"/>
        <v>0</v>
      </c>
      <c r="E3723" s="18">
        <f>IF(G3723&gt;=0.3,(バックデータ一覧!$C$10*(バックデータ一覧!$C$12*計算過程!L3723+バックデータ一覧!$C$13*LN(計算過程!G3723)+バックデータ一覧!$C$14)^バックデータ一覧!$C$11+バックデータ一覧!$E$10*(計算過程!G3723/(バックデータ一覧!$E$12*計算過程!L3723+バックデータ一覧!$E$13*LN(計算過程!G3723)+バックデータ一覧!$E$14))^バックデータ一覧!$E$11)*計算過程!$W$11*10^-3,0)</f>
        <v>0</v>
      </c>
      <c r="F3723" s="18">
        <f>IF(G3723&lt;0.3,(バックデータ一覧!$C$10*(バックデータ一覧!$C$12*計算過程!L3723+バックデータ一覧!$C$13*LN(0.3)+バックデータ一覧!$C$14)^バックデータ一覧!$C$11+バックデータ一覧!$E$10*(0.3/(バックデータ一覧!$E$12*計算過程!L3723+バックデータ一覧!$E$13*LN(0.3)+バックデータ一覧!$E$14))^バックデータ一覧!$E$11)*計算過程!$W$11*計算過程!G3723/0.3*10^-3,0)</f>
        <v>0</v>
      </c>
      <c r="G3723" s="18">
        <f t="shared" si="350"/>
        <v>0</v>
      </c>
      <c r="H3723" s="18">
        <f t="shared" si="351"/>
        <v>0</v>
      </c>
      <c r="I3723" s="24">
        <v>0</v>
      </c>
      <c r="J3723" s="24">
        <v>0</v>
      </c>
      <c r="K3723" s="24">
        <v>0</v>
      </c>
      <c r="L3723" s="14">
        <f>貼り付けシート!C3723</f>
        <v>24.5</v>
      </c>
      <c r="M3723" s="14">
        <f>貼り付けシート!D3723</f>
        <v>12.3</v>
      </c>
      <c r="N3723" s="18">
        <f>貼り付けシート!E3723</f>
        <v>63.825140607708249</v>
      </c>
      <c r="O3723" s="18">
        <f>貼り付けシート!F3723</f>
        <v>0</v>
      </c>
      <c r="P3723" s="19">
        <f t="shared" si="352"/>
        <v>0</v>
      </c>
      <c r="Q3723" s="19">
        <f t="shared" si="353"/>
        <v>0</v>
      </c>
    </row>
    <row r="3724" spans="1:17">
      <c r="A3724" s="38">
        <v>41794</v>
      </c>
      <c r="B3724" s="49" t="s">
        <v>171</v>
      </c>
      <c r="C3724" s="24">
        <f t="shared" si="348"/>
        <v>30.406921776000001</v>
      </c>
      <c r="D3724" s="24">
        <f t="shared" si="349"/>
        <v>0</v>
      </c>
      <c r="E3724" s="18">
        <f>IF(G3724&gt;=0.3,(バックデータ一覧!$C$10*(バックデータ一覧!$C$12*計算過程!L3724+バックデータ一覧!$C$13*LN(計算過程!G3724)+バックデータ一覧!$C$14)^バックデータ一覧!$C$11+バックデータ一覧!$E$10*(計算過程!G3724/(バックデータ一覧!$E$12*計算過程!L3724+バックデータ一覧!$E$13*LN(計算過程!G3724)+バックデータ一覧!$E$14))^バックデータ一覧!$E$11)*計算過程!$W$11*10^-3,0)</f>
        <v>0</v>
      </c>
      <c r="F3724" s="18">
        <f>IF(G3724&lt;0.3,(バックデータ一覧!$C$10*(バックデータ一覧!$C$12*計算過程!L3724+バックデータ一覧!$C$13*LN(0.3)+バックデータ一覧!$C$14)^バックデータ一覧!$C$11+バックデータ一覧!$E$10*(0.3/(バックデータ一覧!$E$12*計算過程!L3724+バックデータ一覧!$E$13*LN(0.3)+バックデータ一覧!$E$14))^バックデータ一覧!$E$11)*計算過程!$W$11*計算過程!G3724/0.3*10^-3,0)</f>
        <v>0</v>
      </c>
      <c r="G3724" s="18">
        <f t="shared" si="350"/>
        <v>0</v>
      </c>
      <c r="H3724" s="18">
        <f t="shared" si="351"/>
        <v>0</v>
      </c>
      <c r="I3724" s="24">
        <v>0</v>
      </c>
      <c r="J3724" s="24">
        <v>0</v>
      </c>
      <c r="K3724" s="24">
        <v>0</v>
      </c>
      <c r="L3724" s="14">
        <f>貼り付けシート!C3724</f>
        <v>24.3</v>
      </c>
      <c r="M3724" s="14">
        <f>貼り付けシート!D3724</f>
        <v>11.7</v>
      </c>
      <c r="N3724" s="18">
        <f>貼り付けシート!E3724</f>
        <v>61.50144309468736</v>
      </c>
      <c r="O3724" s="18">
        <f>貼り付けシート!F3724</f>
        <v>0</v>
      </c>
      <c r="P3724" s="19">
        <f t="shared" si="352"/>
        <v>0</v>
      </c>
      <c r="Q3724" s="19">
        <f t="shared" si="353"/>
        <v>0</v>
      </c>
    </row>
    <row r="3725" spans="1:17">
      <c r="A3725" s="38">
        <v>41794</v>
      </c>
      <c r="B3725" s="49" t="s">
        <v>172</v>
      </c>
      <c r="C3725" s="24">
        <f t="shared" si="348"/>
        <v>30.406921776000001</v>
      </c>
      <c r="D3725" s="24">
        <f t="shared" si="349"/>
        <v>0</v>
      </c>
      <c r="E3725" s="18">
        <f>IF(G3725&gt;=0.3,(バックデータ一覧!$C$10*(バックデータ一覧!$C$12*計算過程!L3725+バックデータ一覧!$C$13*LN(計算過程!G3725)+バックデータ一覧!$C$14)^バックデータ一覧!$C$11+バックデータ一覧!$E$10*(計算過程!G3725/(バックデータ一覧!$E$12*計算過程!L3725+バックデータ一覧!$E$13*LN(計算過程!G3725)+バックデータ一覧!$E$14))^バックデータ一覧!$E$11)*計算過程!$W$11*10^-3,0)</f>
        <v>0</v>
      </c>
      <c r="F3725" s="18">
        <f>IF(G3725&lt;0.3,(バックデータ一覧!$C$10*(バックデータ一覧!$C$12*計算過程!L3725+バックデータ一覧!$C$13*LN(0.3)+バックデータ一覧!$C$14)^バックデータ一覧!$C$11+バックデータ一覧!$E$10*(0.3/(バックデータ一覧!$E$12*計算過程!L3725+バックデータ一覧!$E$13*LN(0.3)+バックデータ一覧!$E$14))^バックデータ一覧!$E$11)*計算過程!$W$11*計算過程!G3725/0.3*10^-3,0)</f>
        <v>0</v>
      </c>
      <c r="G3725" s="18">
        <f t="shared" si="350"/>
        <v>0</v>
      </c>
      <c r="H3725" s="18">
        <f t="shared" si="351"/>
        <v>0</v>
      </c>
      <c r="I3725" s="24">
        <v>0</v>
      </c>
      <c r="J3725" s="24">
        <v>0</v>
      </c>
      <c r="K3725" s="24">
        <v>0</v>
      </c>
      <c r="L3725" s="14">
        <f>貼り付けシート!C3725</f>
        <v>22.9</v>
      </c>
      <c r="M3725" s="14">
        <f>貼り付けシート!D3725</f>
        <v>11.1</v>
      </c>
      <c r="N3725" s="18">
        <f>貼り付けシート!E3725</f>
        <v>63.543277401555173</v>
      </c>
      <c r="O3725" s="18">
        <f>貼り付けシート!F3725</f>
        <v>0</v>
      </c>
      <c r="P3725" s="19">
        <f t="shared" si="352"/>
        <v>0</v>
      </c>
      <c r="Q3725" s="19">
        <f t="shared" si="353"/>
        <v>0</v>
      </c>
    </row>
    <row r="3726" spans="1:17">
      <c r="A3726" s="38">
        <v>41795</v>
      </c>
      <c r="B3726" s="49" t="s">
        <v>149</v>
      </c>
      <c r="C3726" s="24">
        <f t="shared" si="348"/>
        <v>30.406921776000001</v>
      </c>
      <c r="D3726" s="24">
        <f t="shared" si="349"/>
        <v>0</v>
      </c>
      <c r="E3726" s="18">
        <f>IF(G3726&gt;=0.3,(バックデータ一覧!$C$10*(バックデータ一覧!$C$12*計算過程!L3726+バックデータ一覧!$C$13*LN(計算過程!G3726)+バックデータ一覧!$C$14)^バックデータ一覧!$C$11+バックデータ一覧!$E$10*(計算過程!G3726/(バックデータ一覧!$E$12*計算過程!L3726+バックデータ一覧!$E$13*LN(計算過程!G3726)+バックデータ一覧!$E$14))^バックデータ一覧!$E$11)*計算過程!$W$11*10^-3,0)</f>
        <v>0</v>
      </c>
      <c r="F3726" s="18">
        <f>IF(G3726&lt;0.3,(バックデータ一覧!$C$10*(バックデータ一覧!$C$12*計算過程!L3726+バックデータ一覧!$C$13*LN(0.3)+バックデータ一覧!$C$14)^バックデータ一覧!$C$11+バックデータ一覧!$E$10*(0.3/(バックデータ一覧!$E$12*計算過程!L3726+バックデータ一覧!$E$13*LN(0.3)+バックデータ一覧!$E$14))^バックデータ一覧!$E$11)*計算過程!$W$11*計算過程!G3726/0.3*10^-3,0)</f>
        <v>0</v>
      </c>
      <c r="G3726" s="18">
        <f t="shared" si="350"/>
        <v>0</v>
      </c>
      <c r="H3726" s="18">
        <f t="shared" si="351"/>
        <v>0</v>
      </c>
      <c r="I3726" s="24">
        <v>0</v>
      </c>
      <c r="J3726" s="24">
        <v>0</v>
      </c>
      <c r="K3726" s="24">
        <v>0</v>
      </c>
      <c r="L3726" s="14">
        <f>貼り付けシート!C3726</f>
        <v>22</v>
      </c>
      <c r="M3726" s="14">
        <f>貼り付けシート!D3726</f>
        <v>11.1</v>
      </c>
      <c r="N3726" s="18">
        <f>貼り付けシート!E3726</f>
        <v>67.116526569408421</v>
      </c>
      <c r="O3726" s="18">
        <f>貼り付けシート!F3726</f>
        <v>0</v>
      </c>
      <c r="P3726" s="19">
        <f t="shared" si="352"/>
        <v>0</v>
      </c>
      <c r="Q3726" s="19">
        <f t="shared" si="353"/>
        <v>0</v>
      </c>
    </row>
    <row r="3727" spans="1:17">
      <c r="A3727" s="38">
        <v>41795</v>
      </c>
      <c r="B3727" s="49" t="s">
        <v>150</v>
      </c>
      <c r="C3727" s="24">
        <f t="shared" si="348"/>
        <v>30.406921776000001</v>
      </c>
      <c r="D3727" s="24">
        <f t="shared" si="349"/>
        <v>0</v>
      </c>
      <c r="E3727" s="18">
        <f>IF(G3727&gt;=0.3,(バックデータ一覧!$C$10*(バックデータ一覧!$C$12*計算過程!L3727+バックデータ一覧!$C$13*LN(計算過程!G3727)+バックデータ一覧!$C$14)^バックデータ一覧!$C$11+バックデータ一覧!$E$10*(計算過程!G3727/(バックデータ一覧!$E$12*計算過程!L3727+バックデータ一覧!$E$13*LN(計算過程!G3727)+バックデータ一覧!$E$14))^バックデータ一覧!$E$11)*計算過程!$W$11*10^-3,0)</f>
        <v>0</v>
      </c>
      <c r="F3727" s="18">
        <f>IF(G3727&lt;0.3,(バックデータ一覧!$C$10*(バックデータ一覧!$C$12*計算過程!L3727+バックデータ一覧!$C$13*LN(0.3)+バックデータ一覧!$C$14)^バックデータ一覧!$C$11+バックデータ一覧!$E$10*(0.3/(バックデータ一覧!$E$12*計算過程!L3727+バックデータ一覧!$E$13*LN(0.3)+バックデータ一覧!$E$14))^バックデータ一覧!$E$11)*計算過程!$W$11*計算過程!G3727/0.3*10^-3,0)</f>
        <v>0</v>
      </c>
      <c r="G3727" s="18">
        <f t="shared" si="350"/>
        <v>0</v>
      </c>
      <c r="H3727" s="18">
        <f t="shared" si="351"/>
        <v>0</v>
      </c>
      <c r="I3727" s="24">
        <v>0</v>
      </c>
      <c r="J3727" s="24">
        <v>0</v>
      </c>
      <c r="K3727" s="24">
        <v>0</v>
      </c>
      <c r="L3727" s="14">
        <f>貼り付けシート!C3727</f>
        <v>21.3</v>
      </c>
      <c r="M3727" s="14">
        <f>貼り付けシート!D3727</f>
        <v>11.1</v>
      </c>
      <c r="N3727" s="18">
        <f>貼り付けシート!E3727</f>
        <v>70.052439851060456</v>
      </c>
      <c r="O3727" s="18">
        <f>貼り付けシート!F3727</f>
        <v>0</v>
      </c>
      <c r="P3727" s="19">
        <f t="shared" si="352"/>
        <v>0</v>
      </c>
      <c r="Q3727" s="19">
        <f t="shared" si="353"/>
        <v>0</v>
      </c>
    </row>
    <row r="3728" spans="1:17">
      <c r="A3728" s="38">
        <v>41795</v>
      </c>
      <c r="B3728" s="49" t="s">
        <v>151</v>
      </c>
      <c r="C3728" s="24">
        <f t="shared" si="348"/>
        <v>30.406921776000001</v>
      </c>
      <c r="D3728" s="24">
        <f t="shared" si="349"/>
        <v>0</v>
      </c>
      <c r="E3728" s="18">
        <f>IF(G3728&gt;=0.3,(バックデータ一覧!$C$10*(バックデータ一覧!$C$12*計算過程!L3728+バックデータ一覧!$C$13*LN(計算過程!G3728)+バックデータ一覧!$C$14)^バックデータ一覧!$C$11+バックデータ一覧!$E$10*(計算過程!G3728/(バックデータ一覧!$E$12*計算過程!L3728+バックデータ一覧!$E$13*LN(計算過程!G3728)+バックデータ一覧!$E$14))^バックデータ一覧!$E$11)*計算過程!$W$11*10^-3,0)</f>
        <v>0</v>
      </c>
      <c r="F3728" s="18">
        <f>IF(G3728&lt;0.3,(バックデータ一覧!$C$10*(バックデータ一覧!$C$12*計算過程!L3728+バックデータ一覧!$C$13*LN(0.3)+バックデータ一覧!$C$14)^バックデータ一覧!$C$11+バックデータ一覧!$E$10*(0.3/(バックデータ一覧!$E$12*計算過程!L3728+バックデータ一覧!$E$13*LN(0.3)+バックデータ一覧!$E$14))^バックデータ一覧!$E$11)*計算過程!$W$11*計算過程!G3728/0.3*10^-3,0)</f>
        <v>0</v>
      </c>
      <c r="G3728" s="18">
        <f t="shared" si="350"/>
        <v>0</v>
      </c>
      <c r="H3728" s="18">
        <f t="shared" si="351"/>
        <v>0</v>
      </c>
      <c r="I3728" s="24">
        <v>0</v>
      </c>
      <c r="J3728" s="24">
        <v>0</v>
      </c>
      <c r="K3728" s="24">
        <v>0</v>
      </c>
      <c r="L3728" s="14">
        <f>貼り付けシート!C3728</f>
        <v>20.3</v>
      </c>
      <c r="M3728" s="14">
        <f>貼り付けシート!D3728</f>
        <v>11.1</v>
      </c>
      <c r="N3728" s="18">
        <f>貼り付けシート!E3728</f>
        <v>74.500694841732567</v>
      </c>
      <c r="O3728" s="18">
        <f>貼り付けシート!F3728</f>
        <v>0</v>
      </c>
      <c r="P3728" s="19">
        <f t="shared" si="352"/>
        <v>0</v>
      </c>
      <c r="Q3728" s="19">
        <f t="shared" si="353"/>
        <v>0</v>
      </c>
    </row>
    <row r="3729" spans="1:17">
      <c r="A3729" s="38">
        <v>41795</v>
      </c>
      <c r="B3729" s="49" t="s">
        <v>152</v>
      </c>
      <c r="C3729" s="24">
        <f t="shared" si="348"/>
        <v>30.406921776000001</v>
      </c>
      <c r="D3729" s="24">
        <f t="shared" si="349"/>
        <v>0</v>
      </c>
      <c r="E3729" s="18">
        <f>IF(G3729&gt;=0.3,(バックデータ一覧!$C$10*(バックデータ一覧!$C$12*計算過程!L3729+バックデータ一覧!$C$13*LN(計算過程!G3729)+バックデータ一覧!$C$14)^バックデータ一覧!$C$11+バックデータ一覧!$E$10*(計算過程!G3729/(バックデータ一覧!$E$12*計算過程!L3729+バックデータ一覧!$E$13*LN(計算過程!G3729)+バックデータ一覧!$E$14))^バックデータ一覧!$E$11)*計算過程!$W$11*10^-3,0)</f>
        <v>0</v>
      </c>
      <c r="F3729" s="18">
        <f>IF(G3729&lt;0.3,(バックデータ一覧!$C$10*(バックデータ一覧!$C$12*計算過程!L3729+バックデータ一覧!$C$13*LN(0.3)+バックデータ一覧!$C$14)^バックデータ一覧!$C$11+バックデータ一覧!$E$10*(0.3/(バックデータ一覧!$E$12*計算過程!L3729+バックデータ一覧!$E$13*LN(0.3)+バックデータ一覧!$E$14))^バックデータ一覧!$E$11)*計算過程!$W$11*計算過程!G3729/0.3*10^-3,0)</f>
        <v>0</v>
      </c>
      <c r="G3729" s="18">
        <f t="shared" si="350"/>
        <v>0</v>
      </c>
      <c r="H3729" s="18">
        <f t="shared" si="351"/>
        <v>0</v>
      </c>
      <c r="I3729" s="24">
        <v>0</v>
      </c>
      <c r="J3729" s="24">
        <v>0</v>
      </c>
      <c r="K3729" s="24">
        <v>0</v>
      </c>
      <c r="L3729" s="14">
        <f>貼り付けシート!C3729</f>
        <v>19.3</v>
      </c>
      <c r="M3729" s="14">
        <f>貼り付けシート!D3729</f>
        <v>11.1</v>
      </c>
      <c r="N3729" s="18">
        <f>貼り付けシート!E3729</f>
        <v>79.269233996355524</v>
      </c>
      <c r="O3729" s="18">
        <f>貼り付けシート!F3729</f>
        <v>0</v>
      </c>
      <c r="P3729" s="19">
        <f t="shared" si="352"/>
        <v>0</v>
      </c>
      <c r="Q3729" s="19">
        <f t="shared" si="353"/>
        <v>0</v>
      </c>
    </row>
    <row r="3730" spans="1:17">
      <c r="A3730" s="38">
        <v>41795</v>
      </c>
      <c r="B3730" s="49" t="s">
        <v>153</v>
      </c>
      <c r="C3730" s="24">
        <f t="shared" si="348"/>
        <v>30.406921776000001</v>
      </c>
      <c r="D3730" s="24">
        <f t="shared" si="349"/>
        <v>0</v>
      </c>
      <c r="E3730" s="18">
        <f>IF(G3730&gt;=0.3,(バックデータ一覧!$C$10*(バックデータ一覧!$C$12*計算過程!L3730+バックデータ一覧!$C$13*LN(計算過程!G3730)+バックデータ一覧!$C$14)^バックデータ一覧!$C$11+バックデータ一覧!$E$10*(計算過程!G3730/(バックデータ一覧!$E$12*計算過程!L3730+バックデータ一覧!$E$13*LN(計算過程!G3730)+バックデータ一覧!$E$14))^バックデータ一覧!$E$11)*計算過程!$W$11*10^-3,0)</f>
        <v>0</v>
      </c>
      <c r="F3730" s="18">
        <f>IF(G3730&lt;0.3,(バックデータ一覧!$C$10*(バックデータ一覧!$C$12*計算過程!L3730+バックデータ一覧!$C$13*LN(0.3)+バックデータ一覧!$C$14)^バックデータ一覧!$C$11+バックデータ一覧!$E$10*(0.3/(バックデータ一覧!$E$12*計算過程!L3730+バックデータ一覧!$E$13*LN(0.3)+バックデータ一覧!$E$14))^バックデータ一覧!$E$11)*計算過程!$W$11*計算過程!G3730/0.3*10^-3,0)</f>
        <v>0</v>
      </c>
      <c r="G3730" s="18">
        <f t="shared" si="350"/>
        <v>0</v>
      </c>
      <c r="H3730" s="18">
        <f t="shared" si="351"/>
        <v>0</v>
      </c>
      <c r="I3730" s="24">
        <v>0</v>
      </c>
      <c r="J3730" s="24">
        <v>0</v>
      </c>
      <c r="K3730" s="24">
        <v>0</v>
      </c>
      <c r="L3730" s="14">
        <f>貼り付けシート!C3730</f>
        <v>18.899999999999999</v>
      </c>
      <c r="M3730" s="14">
        <f>貼り付けシート!D3730</f>
        <v>11.1</v>
      </c>
      <c r="N3730" s="18">
        <f>貼り付けシート!E3730</f>
        <v>81.271997948901287</v>
      </c>
      <c r="O3730" s="18">
        <f>貼り付けシート!F3730</f>
        <v>0</v>
      </c>
      <c r="P3730" s="19">
        <f t="shared" si="352"/>
        <v>0</v>
      </c>
      <c r="Q3730" s="19">
        <f t="shared" si="353"/>
        <v>0</v>
      </c>
    </row>
    <row r="3731" spans="1:17">
      <c r="A3731" s="38">
        <v>41795</v>
      </c>
      <c r="B3731" s="49" t="s">
        <v>154</v>
      </c>
      <c r="C3731" s="24">
        <f t="shared" si="348"/>
        <v>30.406921776000001</v>
      </c>
      <c r="D3731" s="24">
        <f t="shared" si="349"/>
        <v>0</v>
      </c>
      <c r="E3731" s="18">
        <f>IF(G3731&gt;=0.3,(バックデータ一覧!$C$10*(バックデータ一覧!$C$12*計算過程!L3731+バックデータ一覧!$C$13*LN(計算過程!G3731)+バックデータ一覧!$C$14)^バックデータ一覧!$C$11+バックデータ一覧!$E$10*(計算過程!G3731/(バックデータ一覧!$E$12*計算過程!L3731+バックデータ一覧!$E$13*LN(計算過程!G3731)+バックデータ一覧!$E$14))^バックデータ一覧!$E$11)*計算過程!$W$11*10^-3,0)</f>
        <v>0</v>
      </c>
      <c r="F3731" s="18">
        <f>IF(G3731&lt;0.3,(バックデータ一覧!$C$10*(バックデータ一覧!$C$12*計算過程!L3731+バックデータ一覧!$C$13*LN(0.3)+バックデータ一覧!$C$14)^バックデータ一覧!$C$11+バックデータ一覧!$E$10*(0.3/(バックデータ一覧!$E$12*計算過程!L3731+バックデータ一覧!$E$13*LN(0.3)+バックデータ一覧!$E$14))^バックデータ一覧!$E$11)*計算過程!$W$11*計算過程!G3731/0.3*10^-3,0)</f>
        <v>0</v>
      </c>
      <c r="G3731" s="18">
        <f t="shared" si="350"/>
        <v>0</v>
      </c>
      <c r="H3731" s="18">
        <f t="shared" si="351"/>
        <v>0</v>
      </c>
      <c r="I3731" s="24">
        <v>0</v>
      </c>
      <c r="J3731" s="24">
        <v>0</v>
      </c>
      <c r="K3731" s="24">
        <v>0</v>
      </c>
      <c r="L3731" s="14">
        <f>貼り付けシート!C3731</f>
        <v>19</v>
      </c>
      <c r="M3731" s="14">
        <f>貼り付けシート!D3731</f>
        <v>11.1</v>
      </c>
      <c r="N3731" s="18">
        <f>貼り付けシート!E3731</f>
        <v>80.766026464301348</v>
      </c>
      <c r="O3731" s="18">
        <f>貼り付けシート!F3731</f>
        <v>0</v>
      </c>
      <c r="P3731" s="19">
        <f t="shared" si="352"/>
        <v>0</v>
      </c>
      <c r="Q3731" s="19">
        <f t="shared" si="353"/>
        <v>0</v>
      </c>
    </row>
    <row r="3732" spans="1:17">
      <c r="A3732" s="38">
        <v>41795</v>
      </c>
      <c r="B3732" s="49" t="s">
        <v>155</v>
      </c>
      <c r="C3732" s="24">
        <f t="shared" si="348"/>
        <v>30.406921776000001</v>
      </c>
      <c r="D3732" s="24">
        <f t="shared" si="349"/>
        <v>0</v>
      </c>
      <c r="E3732" s="18">
        <f>IF(G3732&gt;=0.3,(バックデータ一覧!$C$10*(バックデータ一覧!$C$12*計算過程!L3732+バックデータ一覧!$C$13*LN(計算過程!G3732)+バックデータ一覧!$C$14)^バックデータ一覧!$C$11+バックデータ一覧!$E$10*(計算過程!G3732/(バックデータ一覧!$E$12*計算過程!L3732+バックデータ一覧!$E$13*LN(計算過程!G3732)+バックデータ一覧!$E$14))^バックデータ一覧!$E$11)*計算過程!$W$11*10^-3,0)</f>
        <v>0</v>
      </c>
      <c r="F3732" s="18">
        <f>IF(G3732&lt;0.3,(バックデータ一覧!$C$10*(バックデータ一覧!$C$12*計算過程!L3732+バックデータ一覧!$C$13*LN(0.3)+バックデータ一覧!$C$14)^バックデータ一覧!$C$11+バックデータ一覧!$E$10*(0.3/(バックデータ一覧!$E$12*計算過程!L3732+バックデータ一覧!$E$13*LN(0.3)+バックデータ一覧!$E$14))^バックデータ一覧!$E$11)*計算過程!$W$11*計算過程!G3732/0.3*10^-3,0)</f>
        <v>0</v>
      </c>
      <c r="G3732" s="18">
        <f t="shared" si="350"/>
        <v>0</v>
      </c>
      <c r="H3732" s="18">
        <f t="shared" si="351"/>
        <v>0</v>
      </c>
      <c r="I3732" s="24">
        <v>0</v>
      </c>
      <c r="J3732" s="24">
        <v>0</v>
      </c>
      <c r="K3732" s="24">
        <v>0</v>
      </c>
      <c r="L3732" s="14">
        <f>貼り付けシート!C3732</f>
        <v>20.7</v>
      </c>
      <c r="M3732" s="14">
        <f>貼り付けシート!D3732</f>
        <v>11.2</v>
      </c>
      <c r="N3732" s="18">
        <f>貼り付けシート!E3732</f>
        <v>73.327554661542536</v>
      </c>
      <c r="O3732" s="18">
        <f>貼り付けシート!F3732</f>
        <v>0</v>
      </c>
      <c r="P3732" s="19">
        <f t="shared" si="352"/>
        <v>0</v>
      </c>
      <c r="Q3732" s="19">
        <f t="shared" si="353"/>
        <v>0</v>
      </c>
    </row>
    <row r="3733" spans="1:17">
      <c r="A3733" s="38">
        <v>41795</v>
      </c>
      <c r="B3733" s="49" t="s">
        <v>156</v>
      </c>
      <c r="C3733" s="24">
        <f t="shared" si="348"/>
        <v>30.406921776000001</v>
      </c>
      <c r="D3733" s="24">
        <f t="shared" si="349"/>
        <v>0</v>
      </c>
      <c r="E3733" s="18">
        <f>IF(G3733&gt;=0.3,(バックデータ一覧!$C$10*(バックデータ一覧!$C$12*計算過程!L3733+バックデータ一覧!$C$13*LN(計算過程!G3733)+バックデータ一覧!$C$14)^バックデータ一覧!$C$11+バックデータ一覧!$E$10*(計算過程!G3733/(バックデータ一覧!$E$12*計算過程!L3733+バックデータ一覧!$E$13*LN(計算過程!G3733)+バックデータ一覧!$E$14))^バックデータ一覧!$E$11)*計算過程!$W$11*10^-3,0)</f>
        <v>0</v>
      </c>
      <c r="F3733" s="18">
        <f>IF(G3733&lt;0.3,(バックデータ一覧!$C$10*(バックデータ一覧!$C$12*計算過程!L3733+バックデータ一覧!$C$13*LN(0.3)+バックデータ一覧!$C$14)^バックデータ一覧!$C$11+バックデータ一覧!$E$10*(0.3/(バックデータ一覧!$E$12*計算過程!L3733+バックデータ一覧!$E$13*LN(0.3)+バックデータ一覧!$E$14))^バックデータ一覧!$E$11)*計算過程!$W$11*計算過程!G3733/0.3*10^-3,0)</f>
        <v>0</v>
      </c>
      <c r="G3733" s="18">
        <f t="shared" si="350"/>
        <v>0</v>
      </c>
      <c r="H3733" s="18">
        <f t="shared" si="351"/>
        <v>0</v>
      </c>
      <c r="I3733" s="24">
        <v>0</v>
      </c>
      <c r="J3733" s="24">
        <v>0</v>
      </c>
      <c r="K3733" s="24">
        <v>0</v>
      </c>
      <c r="L3733" s="14">
        <f>貼り付けシート!C3733</f>
        <v>23.6</v>
      </c>
      <c r="M3733" s="14">
        <f>貼り付けシート!D3733</f>
        <v>11.4</v>
      </c>
      <c r="N3733" s="18">
        <f>貼り付けシート!E3733</f>
        <v>62.528616220262968</v>
      </c>
      <c r="O3733" s="18">
        <f>貼り付けシート!F3733</f>
        <v>0</v>
      </c>
      <c r="P3733" s="19">
        <f t="shared" si="352"/>
        <v>0</v>
      </c>
      <c r="Q3733" s="19">
        <f t="shared" si="353"/>
        <v>0</v>
      </c>
    </row>
    <row r="3734" spans="1:17">
      <c r="A3734" s="38">
        <v>41795</v>
      </c>
      <c r="B3734" s="49" t="s">
        <v>157</v>
      </c>
      <c r="C3734" s="24">
        <f t="shared" si="348"/>
        <v>30.406921776000001</v>
      </c>
      <c r="D3734" s="24">
        <f t="shared" si="349"/>
        <v>0</v>
      </c>
      <c r="E3734" s="18">
        <f>IF(G3734&gt;=0.3,(バックデータ一覧!$C$10*(バックデータ一覧!$C$12*計算過程!L3734+バックデータ一覧!$C$13*LN(計算過程!G3734)+バックデータ一覧!$C$14)^バックデータ一覧!$C$11+バックデータ一覧!$E$10*(計算過程!G3734/(バックデータ一覧!$E$12*計算過程!L3734+バックデータ一覧!$E$13*LN(計算過程!G3734)+バックデータ一覧!$E$14))^バックデータ一覧!$E$11)*計算過程!$W$11*10^-3,0)</f>
        <v>0</v>
      </c>
      <c r="F3734" s="18">
        <f>IF(G3734&lt;0.3,(バックデータ一覧!$C$10*(バックデータ一覧!$C$12*計算過程!L3734+バックデータ一覧!$C$13*LN(0.3)+バックデータ一覧!$C$14)^バックデータ一覧!$C$11+バックデータ一覧!$E$10*(0.3/(バックデータ一覧!$E$12*計算過程!L3734+バックデータ一覧!$E$13*LN(0.3)+バックデータ一覧!$E$14))^バックデータ一覧!$E$11)*計算過程!$W$11*計算過程!G3734/0.3*10^-3,0)</f>
        <v>0</v>
      </c>
      <c r="G3734" s="18">
        <f t="shared" si="350"/>
        <v>0</v>
      </c>
      <c r="H3734" s="18">
        <f t="shared" si="351"/>
        <v>0</v>
      </c>
      <c r="I3734" s="24">
        <v>0</v>
      </c>
      <c r="J3734" s="24">
        <v>0</v>
      </c>
      <c r="K3734" s="24">
        <v>0</v>
      </c>
      <c r="L3734" s="14">
        <f>貼り付けシート!C3734</f>
        <v>26.3</v>
      </c>
      <c r="M3734" s="14">
        <f>貼り付けシート!D3734</f>
        <v>11.6</v>
      </c>
      <c r="N3734" s="18">
        <f>貼り付けシート!E3734</f>
        <v>54.145577406941001</v>
      </c>
      <c r="O3734" s="18">
        <f>貼り付けシート!F3734</f>
        <v>0</v>
      </c>
      <c r="P3734" s="19">
        <f t="shared" si="352"/>
        <v>0</v>
      </c>
      <c r="Q3734" s="19">
        <f t="shared" si="353"/>
        <v>0</v>
      </c>
    </row>
    <row r="3735" spans="1:17">
      <c r="A3735" s="38">
        <v>41795</v>
      </c>
      <c r="B3735" s="49" t="s">
        <v>158</v>
      </c>
      <c r="C3735" s="24">
        <f t="shared" si="348"/>
        <v>30.406921776000001</v>
      </c>
      <c r="D3735" s="24">
        <f t="shared" si="349"/>
        <v>0</v>
      </c>
      <c r="E3735" s="18">
        <f>IF(G3735&gt;=0.3,(バックデータ一覧!$C$10*(バックデータ一覧!$C$12*計算過程!L3735+バックデータ一覧!$C$13*LN(計算過程!G3735)+バックデータ一覧!$C$14)^バックデータ一覧!$C$11+バックデータ一覧!$E$10*(計算過程!G3735/(バックデータ一覧!$E$12*計算過程!L3735+バックデータ一覧!$E$13*LN(計算過程!G3735)+バックデータ一覧!$E$14))^バックデータ一覧!$E$11)*計算過程!$W$11*10^-3,0)</f>
        <v>0</v>
      </c>
      <c r="F3735" s="18">
        <f>IF(G3735&lt;0.3,(バックデータ一覧!$C$10*(バックデータ一覧!$C$12*計算過程!L3735+バックデータ一覧!$C$13*LN(0.3)+バックデータ一覧!$C$14)^バックデータ一覧!$C$11+バックデータ一覧!$E$10*(0.3/(バックデータ一覧!$E$12*計算過程!L3735+バックデータ一覧!$E$13*LN(0.3)+バックデータ一覧!$E$14))^バックデータ一覧!$E$11)*計算過程!$W$11*計算過程!G3735/0.3*10^-3,0)</f>
        <v>0</v>
      </c>
      <c r="G3735" s="18">
        <f t="shared" si="350"/>
        <v>0</v>
      </c>
      <c r="H3735" s="18">
        <f t="shared" si="351"/>
        <v>0</v>
      </c>
      <c r="I3735" s="24">
        <v>0</v>
      </c>
      <c r="J3735" s="24">
        <v>0</v>
      </c>
      <c r="K3735" s="24">
        <v>0</v>
      </c>
      <c r="L3735" s="14">
        <f>貼り付けシート!C3735</f>
        <v>28.5</v>
      </c>
      <c r="M3735" s="14">
        <f>貼り付けシート!D3735</f>
        <v>11.5</v>
      </c>
      <c r="N3735" s="18">
        <f>貼り付けシート!E3735</f>
        <v>47.199768233948134</v>
      </c>
      <c r="O3735" s="18">
        <f>貼り付けシート!F3735</f>
        <v>0</v>
      </c>
      <c r="P3735" s="19">
        <f t="shared" si="352"/>
        <v>0</v>
      </c>
      <c r="Q3735" s="19">
        <f t="shared" si="353"/>
        <v>0</v>
      </c>
    </row>
    <row r="3736" spans="1:17">
      <c r="A3736" s="38">
        <v>41795</v>
      </c>
      <c r="B3736" s="49" t="s">
        <v>159</v>
      </c>
      <c r="C3736" s="24">
        <f t="shared" si="348"/>
        <v>30.406921776000001</v>
      </c>
      <c r="D3736" s="24">
        <f t="shared" si="349"/>
        <v>0</v>
      </c>
      <c r="E3736" s="18">
        <f>IF(G3736&gt;=0.3,(バックデータ一覧!$C$10*(バックデータ一覧!$C$12*計算過程!L3736+バックデータ一覧!$C$13*LN(計算過程!G3736)+バックデータ一覧!$C$14)^バックデータ一覧!$C$11+バックデータ一覧!$E$10*(計算過程!G3736/(バックデータ一覧!$E$12*計算過程!L3736+バックデータ一覧!$E$13*LN(計算過程!G3736)+バックデータ一覧!$E$14))^バックデータ一覧!$E$11)*計算過程!$W$11*10^-3,0)</f>
        <v>0</v>
      </c>
      <c r="F3736" s="18">
        <f>IF(G3736&lt;0.3,(バックデータ一覧!$C$10*(バックデータ一覧!$C$12*計算過程!L3736+バックデータ一覧!$C$13*LN(0.3)+バックデータ一覧!$C$14)^バックデータ一覧!$C$11+バックデータ一覧!$E$10*(0.3/(バックデータ一覧!$E$12*計算過程!L3736+バックデータ一覧!$E$13*LN(0.3)+バックデータ一覧!$E$14))^バックデータ一覧!$E$11)*計算過程!$W$11*計算過程!G3736/0.3*10^-3,0)</f>
        <v>0</v>
      </c>
      <c r="G3736" s="18">
        <f t="shared" si="350"/>
        <v>0</v>
      </c>
      <c r="H3736" s="18">
        <f t="shared" si="351"/>
        <v>0</v>
      </c>
      <c r="I3736" s="24">
        <v>0</v>
      </c>
      <c r="J3736" s="24">
        <v>0</v>
      </c>
      <c r="K3736" s="24">
        <v>0</v>
      </c>
      <c r="L3736" s="14">
        <f>貼り付けシート!C3736</f>
        <v>30.2</v>
      </c>
      <c r="M3736" s="14">
        <f>貼り付けシート!D3736</f>
        <v>11.5</v>
      </c>
      <c r="N3736" s="18">
        <f>貼り付けシート!E3736</f>
        <v>42.790859345318182</v>
      </c>
      <c r="O3736" s="18">
        <f>貼り付けシート!F3736</f>
        <v>0</v>
      </c>
      <c r="P3736" s="19">
        <f t="shared" si="352"/>
        <v>0</v>
      </c>
      <c r="Q3736" s="19">
        <f t="shared" si="353"/>
        <v>0</v>
      </c>
    </row>
    <row r="3737" spans="1:17">
      <c r="A3737" s="38">
        <v>41795</v>
      </c>
      <c r="B3737" s="49" t="s">
        <v>160</v>
      </c>
      <c r="C3737" s="24">
        <f t="shared" si="348"/>
        <v>30.406921776000001</v>
      </c>
      <c r="D3737" s="24">
        <f t="shared" si="349"/>
        <v>0</v>
      </c>
      <c r="E3737" s="18">
        <f>IF(G3737&gt;=0.3,(バックデータ一覧!$C$10*(バックデータ一覧!$C$12*計算過程!L3737+バックデータ一覧!$C$13*LN(計算過程!G3737)+バックデータ一覧!$C$14)^バックデータ一覧!$C$11+バックデータ一覧!$E$10*(計算過程!G3737/(バックデータ一覧!$E$12*計算過程!L3737+バックデータ一覧!$E$13*LN(計算過程!G3737)+バックデータ一覧!$E$14))^バックデータ一覧!$E$11)*計算過程!$W$11*10^-3,0)</f>
        <v>0</v>
      </c>
      <c r="F3737" s="18">
        <f>IF(G3737&lt;0.3,(バックデータ一覧!$C$10*(バックデータ一覧!$C$12*計算過程!L3737+バックデータ一覧!$C$13*LN(0.3)+バックデータ一覧!$C$14)^バックデータ一覧!$C$11+バックデータ一覧!$E$10*(0.3/(バックデータ一覧!$E$12*計算過程!L3737+バックデータ一覧!$E$13*LN(0.3)+バックデータ一覧!$E$14))^バックデータ一覧!$E$11)*計算過程!$W$11*計算過程!G3737/0.3*10^-3,0)</f>
        <v>0</v>
      </c>
      <c r="G3737" s="18">
        <f t="shared" si="350"/>
        <v>0</v>
      </c>
      <c r="H3737" s="18">
        <f t="shared" si="351"/>
        <v>0</v>
      </c>
      <c r="I3737" s="24">
        <v>0</v>
      </c>
      <c r="J3737" s="24">
        <v>0</v>
      </c>
      <c r="K3737" s="24">
        <v>0</v>
      </c>
      <c r="L3737" s="14">
        <f>貼り付けシート!C3737</f>
        <v>31.6</v>
      </c>
      <c r="M3737" s="14">
        <f>貼り付けシート!D3737</f>
        <v>11.5</v>
      </c>
      <c r="N3737" s="18">
        <f>貼り付けシート!E3737</f>
        <v>39.507838443109009</v>
      </c>
      <c r="O3737" s="18">
        <f>貼り付けシート!F3737</f>
        <v>0</v>
      </c>
      <c r="P3737" s="19">
        <f t="shared" si="352"/>
        <v>0</v>
      </c>
      <c r="Q3737" s="19">
        <f t="shared" si="353"/>
        <v>0</v>
      </c>
    </row>
    <row r="3738" spans="1:17">
      <c r="A3738" s="38">
        <v>41795</v>
      </c>
      <c r="B3738" s="49" t="s">
        <v>161</v>
      </c>
      <c r="C3738" s="24">
        <f t="shared" si="348"/>
        <v>30.406921776000001</v>
      </c>
      <c r="D3738" s="24">
        <f t="shared" si="349"/>
        <v>0</v>
      </c>
      <c r="E3738" s="18">
        <f>IF(G3738&gt;=0.3,(バックデータ一覧!$C$10*(バックデータ一覧!$C$12*計算過程!L3738+バックデータ一覧!$C$13*LN(計算過程!G3738)+バックデータ一覧!$C$14)^バックデータ一覧!$C$11+バックデータ一覧!$E$10*(計算過程!G3738/(バックデータ一覧!$E$12*計算過程!L3738+バックデータ一覧!$E$13*LN(計算過程!G3738)+バックデータ一覧!$E$14))^バックデータ一覧!$E$11)*計算過程!$W$11*10^-3,0)</f>
        <v>0</v>
      </c>
      <c r="F3738" s="18">
        <f>IF(G3738&lt;0.3,(バックデータ一覧!$C$10*(バックデータ一覧!$C$12*計算過程!L3738+バックデータ一覧!$C$13*LN(0.3)+バックデータ一覧!$C$14)^バックデータ一覧!$C$11+バックデータ一覧!$E$10*(0.3/(バックデータ一覧!$E$12*計算過程!L3738+バックデータ一覧!$E$13*LN(0.3)+バックデータ一覧!$E$14))^バックデータ一覧!$E$11)*計算過程!$W$11*計算過程!G3738/0.3*10^-3,0)</f>
        <v>0</v>
      </c>
      <c r="G3738" s="18">
        <f t="shared" si="350"/>
        <v>0</v>
      </c>
      <c r="H3738" s="18">
        <f t="shared" si="351"/>
        <v>0</v>
      </c>
      <c r="I3738" s="24">
        <v>0</v>
      </c>
      <c r="J3738" s="24">
        <v>0</v>
      </c>
      <c r="K3738" s="24">
        <v>0</v>
      </c>
      <c r="L3738" s="14">
        <f>貼り付けシート!C3738</f>
        <v>30.7</v>
      </c>
      <c r="M3738" s="14">
        <f>貼り付けシート!D3738</f>
        <v>11.6</v>
      </c>
      <c r="N3738" s="18">
        <f>貼り付けシート!E3738</f>
        <v>41.939143388447214</v>
      </c>
      <c r="O3738" s="18">
        <f>貼り付けシート!F3738</f>
        <v>0</v>
      </c>
      <c r="P3738" s="19">
        <f t="shared" si="352"/>
        <v>0</v>
      </c>
      <c r="Q3738" s="19">
        <f t="shared" si="353"/>
        <v>0</v>
      </c>
    </row>
    <row r="3739" spans="1:17">
      <c r="A3739" s="38">
        <v>41795</v>
      </c>
      <c r="B3739" s="49" t="s">
        <v>162</v>
      </c>
      <c r="C3739" s="24">
        <f t="shared" si="348"/>
        <v>30.406921776000001</v>
      </c>
      <c r="D3739" s="24">
        <f t="shared" si="349"/>
        <v>0</v>
      </c>
      <c r="E3739" s="18">
        <f>IF(G3739&gt;=0.3,(バックデータ一覧!$C$10*(バックデータ一覧!$C$12*計算過程!L3739+バックデータ一覧!$C$13*LN(計算過程!G3739)+バックデータ一覧!$C$14)^バックデータ一覧!$C$11+バックデータ一覧!$E$10*(計算過程!G3739/(バックデータ一覧!$E$12*計算過程!L3739+バックデータ一覧!$E$13*LN(計算過程!G3739)+バックデータ一覧!$E$14))^バックデータ一覧!$E$11)*計算過程!$W$11*10^-3,0)</f>
        <v>0</v>
      </c>
      <c r="F3739" s="18">
        <f>IF(G3739&lt;0.3,(バックデータ一覧!$C$10*(バックデータ一覧!$C$12*計算過程!L3739+バックデータ一覧!$C$13*LN(0.3)+バックデータ一覧!$C$14)^バックデータ一覧!$C$11+バックデータ一覧!$E$10*(0.3/(バックデータ一覧!$E$12*計算過程!L3739+バックデータ一覧!$E$13*LN(0.3)+バックデータ一覧!$E$14))^バックデータ一覧!$E$11)*計算過程!$W$11*計算過程!G3739/0.3*10^-3,0)</f>
        <v>0</v>
      </c>
      <c r="G3739" s="18">
        <f t="shared" si="350"/>
        <v>0</v>
      </c>
      <c r="H3739" s="18">
        <f t="shared" si="351"/>
        <v>0</v>
      </c>
      <c r="I3739" s="24">
        <v>0</v>
      </c>
      <c r="J3739" s="24">
        <v>0</v>
      </c>
      <c r="K3739" s="24">
        <v>0</v>
      </c>
      <c r="L3739" s="14">
        <f>貼り付けシート!C3739</f>
        <v>30.9</v>
      </c>
      <c r="M3739" s="14">
        <f>貼り付けシート!D3739</f>
        <v>11.6</v>
      </c>
      <c r="N3739" s="18">
        <f>貼り付けシート!E3739</f>
        <v>41.463250454313233</v>
      </c>
      <c r="O3739" s="18">
        <f>貼り付けシート!F3739</f>
        <v>0</v>
      </c>
      <c r="P3739" s="19">
        <f t="shared" si="352"/>
        <v>0</v>
      </c>
      <c r="Q3739" s="19">
        <f t="shared" si="353"/>
        <v>0</v>
      </c>
    </row>
    <row r="3740" spans="1:17">
      <c r="A3740" s="38">
        <v>41795</v>
      </c>
      <c r="B3740" s="49" t="s">
        <v>163</v>
      </c>
      <c r="C3740" s="24">
        <f t="shared" si="348"/>
        <v>30.406921776000001</v>
      </c>
      <c r="D3740" s="24">
        <f t="shared" si="349"/>
        <v>0</v>
      </c>
      <c r="E3740" s="18">
        <f>IF(G3740&gt;=0.3,(バックデータ一覧!$C$10*(バックデータ一覧!$C$12*計算過程!L3740+バックデータ一覧!$C$13*LN(計算過程!G3740)+バックデータ一覧!$C$14)^バックデータ一覧!$C$11+バックデータ一覧!$E$10*(計算過程!G3740/(バックデータ一覧!$E$12*計算過程!L3740+バックデータ一覧!$E$13*LN(計算過程!G3740)+バックデータ一覧!$E$14))^バックデータ一覧!$E$11)*計算過程!$W$11*10^-3,0)</f>
        <v>0</v>
      </c>
      <c r="F3740" s="18">
        <f>IF(G3740&lt;0.3,(バックデータ一覧!$C$10*(バックデータ一覧!$C$12*計算過程!L3740+バックデータ一覧!$C$13*LN(0.3)+バックデータ一覧!$C$14)^バックデータ一覧!$C$11+バックデータ一覧!$E$10*(0.3/(バックデータ一覧!$E$12*計算過程!L3740+バックデータ一覧!$E$13*LN(0.3)+バックデータ一覧!$E$14))^バックデータ一覧!$E$11)*計算過程!$W$11*計算過程!G3740/0.3*10^-3,0)</f>
        <v>0</v>
      </c>
      <c r="G3740" s="18">
        <f t="shared" si="350"/>
        <v>0</v>
      </c>
      <c r="H3740" s="18">
        <f t="shared" si="351"/>
        <v>0</v>
      </c>
      <c r="I3740" s="24">
        <v>0</v>
      </c>
      <c r="J3740" s="24">
        <v>0</v>
      </c>
      <c r="K3740" s="24">
        <v>0</v>
      </c>
      <c r="L3740" s="14">
        <f>貼り付けシート!C3740</f>
        <v>32.6</v>
      </c>
      <c r="M3740" s="14">
        <f>貼り付けシート!D3740</f>
        <v>11.7</v>
      </c>
      <c r="N3740" s="18">
        <f>貼り付けシート!E3740</f>
        <v>37.97454318281634</v>
      </c>
      <c r="O3740" s="18">
        <f>貼り付けシート!F3740</f>
        <v>0</v>
      </c>
      <c r="P3740" s="19">
        <f t="shared" si="352"/>
        <v>0</v>
      </c>
      <c r="Q3740" s="19">
        <f t="shared" si="353"/>
        <v>0</v>
      </c>
    </row>
    <row r="3741" spans="1:17">
      <c r="A3741" s="38">
        <v>41795</v>
      </c>
      <c r="B3741" s="49" t="s">
        <v>164</v>
      </c>
      <c r="C3741" s="24">
        <f t="shared" si="348"/>
        <v>30.406921776000001</v>
      </c>
      <c r="D3741" s="24">
        <f t="shared" si="349"/>
        <v>0</v>
      </c>
      <c r="E3741" s="18">
        <f>IF(G3741&gt;=0.3,(バックデータ一覧!$C$10*(バックデータ一覧!$C$12*計算過程!L3741+バックデータ一覧!$C$13*LN(計算過程!G3741)+バックデータ一覧!$C$14)^バックデータ一覧!$C$11+バックデータ一覧!$E$10*(計算過程!G3741/(バックデータ一覧!$E$12*計算過程!L3741+バックデータ一覧!$E$13*LN(計算過程!G3741)+バックデータ一覧!$E$14))^バックデータ一覧!$E$11)*計算過程!$W$11*10^-3,0)</f>
        <v>0</v>
      </c>
      <c r="F3741" s="18">
        <f>IF(G3741&lt;0.3,(バックデータ一覧!$C$10*(バックデータ一覧!$C$12*計算過程!L3741+バックデータ一覧!$C$13*LN(0.3)+バックデータ一覧!$C$14)^バックデータ一覧!$C$11+バックデータ一覧!$E$10*(0.3/(バックデータ一覧!$E$12*計算過程!L3741+バックデータ一覧!$E$13*LN(0.3)+バックデータ一覧!$E$14))^バックデータ一覧!$E$11)*計算過程!$W$11*計算過程!G3741/0.3*10^-3,0)</f>
        <v>0</v>
      </c>
      <c r="G3741" s="18">
        <f t="shared" si="350"/>
        <v>0</v>
      </c>
      <c r="H3741" s="18">
        <f t="shared" si="351"/>
        <v>0</v>
      </c>
      <c r="I3741" s="24">
        <v>0</v>
      </c>
      <c r="J3741" s="24">
        <v>0</v>
      </c>
      <c r="K3741" s="24">
        <v>0</v>
      </c>
      <c r="L3741" s="14">
        <f>貼り付けシート!C3741</f>
        <v>32.5</v>
      </c>
      <c r="M3741" s="14">
        <f>貼り付けシート!D3741</f>
        <v>12</v>
      </c>
      <c r="N3741" s="18">
        <f>貼り付けシート!E3741</f>
        <v>39.149690557372708</v>
      </c>
      <c r="O3741" s="18">
        <f>貼り付けシート!F3741</f>
        <v>0</v>
      </c>
      <c r="P3741" s="19">
        <f t="shared" si="352"/>
        <v>0</v>
      </c>
      <c r="Q3741" s="19">
        <f t="shared" si="353"/>
        <v>0</v>
      </c>
    </row>
    <row r="3742" spans="1:17">
      <c r="A3742" s="38">
        <v>41795</v>
      </c>
      <c r="B3742" s="49" t="s">
        <v>165</v>
      </c>
      <c r="C3742" s="24">
        <f t="shared" si="348"/>
        <v>30.406921776000001</v>
      </c>
      <c r="D3742" s="24">
        <f t="shared" si="349"/>
        <v>0</v>
      </c>
      <c r="E3742" s="18">
        <f>IF(G3742&gt;=0.3,(バックデータ一覧!$C$10*(バックデータ一覧!$C$12*計算過程!L3742+バックデータ一覧!$C$13*LN(計算過程!G3742)+バックデータ一覧!$C$14)^バックデータ一覧!$C$11+バックデータ一覧!$E$10*(計算過程!G3742/(バックデータ一覧!$E$12*計算過程!L3742+バックデータ一覧!$E$13*LN(計算過程!G3742)+バックデータ一覧!$E$14))^バックデータ一覧!$E$11)*計算過程!$W$11*10^-3,0)</f>
        <v>0</v>
      </c>
      <c r="F3742" s="18">
        <f>IF(G3742&lt;0.3,(バックデータ一覧!$C$10*(バックデータ一覧!$C$12*計算過程!L3742+バックデータ一覧!$C$13*LN(0.3)+バックデータ一覧!$C$14)^バックデータ一覧!$C$11+バックデータ一覧!$E$10*(0.3/(バックデータ一覧!$E$12*計算過程!L3742+バックデータ一覧!$E$13*LN(0.3)+バックデータ一覧!$E$14))^バックデータ一覧!$E$11)*計算過程!$W$11*計算過程!G3742/0.3*10^-3,0)</f>
        <v>0</v>
      </c>
      <c r="G3742" s="18">
        <f t="shared" si="350"/>
        <v>0</v>
      </c>
      <c r="H3742" s="18">
        <f t="shared" si="351"/>
        <v>0</v>
      </c>
      <c r="I3742" s="24">
        <v>0</v>
      </c>
      <c r="J3742" s="24">
        <v>0</v>
      </c>
      <c r="K3742" s="24">
        <v>0</v>
      </c>
      <c r="L3742" s="14">
        <f>貼り付けシート!C3742</f>
        <v>32</v>
      </c>
      <c r="M3742" s="14">
        <f>貼り付けシート!D3742</f>
        <v>12.3</v>
      </c>
      <c r="N3742" s="18">
        <f>貼り付けシート!E3742</f>
        <v>41.257587142296309</v>
      </c>
      <c r="O3742" s="18">
        <f>貼り付けシート!F3742</f>
        <v>0</v>
      </c>
      <c r="P3742" s="19">
        <f t="shared" si="352"/>
        <v>0</v>
      </c>
      <c r="Q3742" s="19">
        <f t="shared" si="353"/>
        <v>0</v>
      </c>
    </row>
    <row r="3743" spans="1:17">
      <c r="A3743" s="38">
        <v>41795</v>
      </c>
      <c r="B3743" s="49" t="s">
        <v>166</v>
      </c>
      <c r="C3743" s="24">
        <f t="shared" si="348"/>
        <v>30.406921776000001</v>
      </c>
      <c r="D3743" s="24">
        <f t="shared" si="349"/>
        <v>0</v>
      </c>
      <c r="E3743" s="18">
        <f>IF(G3743&gt;=0.3,(バックデータ一覧!$C$10*(バックデータ一覧!$C$12*計算過程!L3743+バックデータ一覧!$C$13*LN(計算過程!G3743)+バックデータ一覧!$C$14)^バックデータ一覧!$C$11+バックデータ一覧!$E$10*(計算過程!G3743/(バックデータ一覧!$E$12*計算過程!L3743+バックデータ一覧!$E$13*LN(計算過程!G3743)+バックデータ一覧!$E$14))^バックデータ一覧!$E$11)*計算過程!$W$11*10^-3,0)</f>
        <v>0</v>
      </c>
      <c r="F3743" s="18">
        <f>IF(G3743&lt;0.3,(バックデータ一覧!$C$10*(バックデータ一覧!$C$12*計算過程!L3743+バックデータ一覧!$C$13*LN(0.3)+バックデータ一覧!$C$14)^バックデータ一覧!$C$11+バックデータ一覧!$E$10*(0.3/(バックデータ一覧!$E$12*計算過程!L3743+バックデータ一覧!$E$13*LN(0.3)+バックデータ一覧!$E$14))^バックデータ一覧!$E$11)*計算過程!$W$11*計算過程!G3743/0.3*10^-3,0)</f>
        <v>0</v>
      </c>
      <c r="G3743" s="18">
        <f t="shared" si="350"/>
        <v>0</v>
      </c>
      <c r="H3743" s="18">
        <f t="shared" si="351"/>
        <v>0</v>
      </c>
      <c r="I3743" s="24">
        <v>0</v>
      </c>
      <c r="J3743" s="24">
        <v>0</v>
      </c>
      <c r="K3743" s="24">
        <v>0</v>
      </c>
      <c r="L3743" s="14">
        <f>貼り付けシート!C3743</f>
        <v>29.8</v>
      </c>
      <c r="M3743" s="14">
        <f>貼り付けシート!D3743</f>
        <v>12.6</v>
      </c>
      <c r="N3743" s="18">
        <f>貼り付けシート!E3743</f>
        <v>47.88971905240448</v>
      </c>
      <c r="O3743" s="18">
        <f>貼り付けシート!F3743</f>
        <v>0</v>
      </c>
      <c r="P3743" s="19">
        <f t="shared" si="352"/>
        <v>0</v>
      </c>
      <c r="Q3743" s="19">
        <f t="shared" si="353"/>
        <v>0</v>
      </c>
    </row>
    <row r="3744" spans="1:17">
      <c r="A3744" s="38">
        <v>41795</v>
      </c>
      <c r="B3744" s="49" t="s">
        <v>167</v>
      </c>
      <c r="C3744" s="24">
        <f t="shared" si="348"/>
        <v>30.406921776000001</v>
      </c>
      <c r="D3744" s="24">
        <f t="shared" si="349"/>
        <v>0</v>
      </c>
      <c r="E3744" s="18">
        <f>IF(G3744&gt;=0.3,(バックデータ一覧!$C$10*(バックデータ一覧!$C$12*計算過程!L3744+バックデータ一覧!$C$13*LN(計算過程!G3744)+バックデータ一覧!$C$14)^バックデータ一覧!$C$11+バックデータ一覧!$E$10*(計算過程!G3744/(バックデータ一覧!$E$12*計算過程!L3744+バックデータ一覧!$E$13*LN(計算過程!G3744)+バックデータ一覧!$E$14))^バックデータ一覧!$E$11)*計算過程!$W$11*10^-3,0)</f>
        <v>0</v>
      </c>
      <c r="F3744" s="18">
        <f>IF(G3744&lt;0.3,(バックデータ一覧!$C$10*(バックデータ一覧!$C$12*計算過程!L3744+バックデータ一覧!$C$13*LN(0.3)+バックデータ一覧!$C$14)^バックデータ一覧!$C$11+バックデータ一覧!$E$10*(0.3/(バックデータ一覧!$E$12*計算過程!L3744+バックデータ一覧!$E$13*LN(0.3)+バックデータ一覧!$E$14))^バックデータ一覧!$E$11)*計算過程!$W$11*計算過程!G3744/0.3*10^-3,0)</f>
        <v>0</v>
      </c>
      <c r="G3744" s="18">
        <f t="shared" si="350"/>
        <v>0</v>
      </c>
      <c r="H3744" s="18">
        <f t="shared" si="351"/>
        <v>0</v>
      </c>
      <c r="I3744" s="24">
        <v>0</v>
      </c>
      <c r="J3744" s="24">
        <v>0</v>
      </c>
      <c r="K3744" s="24">
        <v>0</v>
      </c>
      <c r="L3744" s="14">
        <f>貼り付けシート!C3744</f>
        <v>27.1</v>
      </c>
      <c r="M3744" s="14">
        <f>貼り付けシート!D3744</f>
        <v>13.5</v>
      </c>
      <c r="N3744" s="18">
        <f>貼り付けシート!E3744</f>
        <v>59.936571609963771</v>
      </c>
      <c r="O3744" s="18">
        <f>貼り付けシート!F3744</f>
        <v>0</v>
      </c>
      <c r="P3744" s="19">
        <f t="shared" si="352"/>
        <v>0</v>
      </c>
      <c r="Q3744" s="19">
        <f t="shared" si="353"/>
        <v>0</v>
      </c>
    </row>
    <row r="3745" spans="1:17">
      <c r="A3745" s="38">
        <v>41795</v>
      </c>
      <c r="B3745" s="49" t="s">
        <v>168</v>
      </c>
      <c r="C3745" s="24">
        <f t="shared" si="348"/>
        <v>30.406921776000001</v>
      </c>
      <c r="D3745" s="24">
        <f t="shared" si="349"/>
        <v>0</v>
      </c>
      <c r="E3745" s="18">
        <f>IF(G3745&gt;=0.3,(バックデータ一覧!$C$10*(バックデータ一覧!$C$12*計算過程!L3745+バックデータ一覧!$C$13*LN(計算過程!G3745)+バックデータ一覧!$C$14)^バックデータ一覧!$C$11+バックデータ一覧!$E$10*(計算過程!G3745/(バックデータ一覧!$E$12*計算過程!L3745+バックデータ一覧!$E$13*LN(計算過程!G3745)+バックデータ一覧!$E$14))^バックデータ一覧!$E$11)*計算過程!$W$11*10^-3,0)</f>
        <v>0</v>
      </c>
      <c r="F3745" s="18">
        <f>IF(G3745&lt;0.3,(バックデータ一覧!$C$10*(バックデータ一覧!$C$12*計算過程!L3745+バックデータ一覧!$C$13*LN(0.3)+バックデータ一覧!$C$14)^バックデータ一覧!$C$11+バックデータ一覧!$E$10*(0.3/(バックデータ一覧!$E$12*計算過程!L3745+バックデータ一覧!$E$13*LN(0.3)+バックデータ一覧!$E$14))^バックデータ一覧!$E$11)*計算過程!$W$11*計算過程!G3745/0.3*10^-3,0)</f>
        <v>0</v>
      </c>
      <c r="G3745" s="18">
        <f t="shared" si="350"/>
        <v>0</v>
      </c>
      <c r="H3745" s="18">
        <f t="shared" si="351"/>
        <v>0</v>
      </c>
      <c r="I3745" s="24">
        <v>0</v>
      </c>
      <c r="J3745" s="24">
        <v>0</v>
      </c>
      <c r="K3745" s="24">
        <v>0</v>
      </c>
      <c r="L3745" s="14">
        <f>貼り付けシート!C3745</f>
        <v>26.5</v>
      </c>
      <c r="M3745" s="14">
        <f>貼り付けシート!D3745</f>
        <v>14.4</v>
      </c>
      <c r="N3745" s="18">
        <f>貼り付けシート!E3745</f>
        <v>66.134677916602882</v>
      </c>
      <c r="O3745" s="18">
        <f>貼り付けシート!F3745</f>
        <v>0</v>
      </c>
      <c r="P3745" s="19">
        <f t="shared" si="352"/>
        <v>0</v>
      </c>
      <c r="Q3745" s="19">
        <f t="shared" si="353"/>
        <v>0</v>
      </c>
    </row>
    <row r="3746" spans="1:17">
      <c r="A3746" s="38">
        <v>41795</v>
      </c>
      <c r="B3746" s="49" t="s">
        <v>169</v>
      </c>
      <c r="C3746" s="24">
        <f t="shared" si="348"/>
        <v>30.406921776000001</v>
      </c>
      <c r="D3746" s="24">
        <f t="shared" si="349"/>
        <v>0</v>
      </c>
      <c r="E3746" s="18">
        <f>IF(G3746&gt;=0.3,(バックデータ一覧!$C$10*(バックデータ一覧!$C$12*計算過程!L3746+バックデータ一覧!$C$13*LN(計算過程!G3746)+バックデータ一覧!$C$14)^バックデータ一覧!$C$11+バックデータ一覧!$E$10*(計算過程!G3746/(バックデータ一覧!$E$12*計算過程!L3746+バックデータ一覧!$E$13*LN(計算過程!G3746)+バックデータ一覧!$E$14))^バックデータ一覧!$E$11)*計算過程!$W$11*10^-3,0)</f>
        <v>0</v>
      </c>
      <c r="F3746" s="18">
        <f>IF(G3746&lt;0.3,(バックデータ一覧!$C$10*(バックデータ一覧!$C$12*計算過程!L3746+バックデータ一覧!$C$13*LN(0.3)+バックデータ一覧!$C$14)^バックデータ一覧!$C$11+バックデータ一覧!$E$10*(0.3/(バックデータ一覧!$E$12*計算過程!L3746+バックデータ一覧!$E$13*LN(0.3)+バックデータ一覧!$E$14))^バックデータ一覧!$E$11)*計算過程!$W$11*計算過程!G3746/0.3*10^-3,0)</f>
        <v>0</v>
      </c>
      <c r="G3746" s="18">
        <f t="shared" si="350"/>
        <v>0</v>
      </c>
      <c r="H3746" s="18">
        <f t="shared" si="351"/>
        <v>0</v>
      </c>
      <c r="I3746" s="24">
        <v>0</v>
      </c>
      <c r="J3746" s="24">
        <v>0</v>
      </c>
      <c r="K3746" s="24">
        <v>0</v>
      </c>
      <c r="L3746" s="14">
        <f>貼り付けシート!C3746</f>
        <v>25</v>
      </c>
      <c r="M3746" s="14">
        <f>貼り付けシート!D3746</f>
        <v>15.3</v>
      </c>
      <c r="N3746" s="18">
        <f>貼り付けシート!E3746</f>
        <v>76.693597517803241</v>
      </c>
      <c r="O3746" s="18">
        <f>貼り付けシート!F3746</f>
        <v>0</v>
      </c>
      <c r="P3746" s="19">
        <f t="shared" si="352"/>
        <v>0</v>
      </c>
      <c r="Q3746" s="19">
        <f t="shared" si="353"/>
        <v>0</v>
      </c>
    </row>
    <row r="3747" spans="1:17">
      <c r="A3747" s="38">
        <v>41795</v>
      </c>
      <c r="B3747" s="49" t="s">
        <v>170</v>
      </c>
      <c r="C3747" s="24">
        <f t="shared" si="348"/>
        <v>30.406921776000001</v>
      </c>
      <c r="D3747" s="24">
        <f t="shared" si="349"/>
        <v>0</v>
      </c>
      <c r="E3747" s="18">
        <f>IF(G3747&gt;=0.3,(バックデータ一覧!$C$10*(バックデータ一覧!$C$12*計算過程!L3747+バックデータ一覧!$C$13*LN(計算過程!G3747)+バックデータ一覧!$C$14)^バックデータ一覧!$C$11+バックデータ一覧!$E$10*(計算過程!G3747/(バックデータ一覧!$E$12*計算過程!L3747+バックデータ一覧!$E$13*LN(計算過程!G3747)+バックデータ一覧!$E$14))^バックデータ一覧!$E$11)*計算過程!$W$11*10^-3,0)</f>
        <v>0</v>
      </c>
      <c r="F3747" s="18">
        <f>IF(G3747&lt;0.3,(バックデータ一覧!$C$10*(バックデータ一覧!$C$12*計算過程!L3747+バックデータ一覧!$C$13*LN(0.3)+バックデータ一覧!$C$14)^バックデータ一覧!$C$11+バックデータ一覧!$E$10*(0.3/(バックデータ一覧!$E$12*計算過程!L3747+バックデータ一覧!$E$13*LN(0.3)+バックデータ一覧!$E$14))^バックデータ一覧!$E$11)*計算過程!$W$11*計算過程!G3747/0.3*10^-3,0)</f>
        <v>0</v>
      </c>
      <c r="G3747" s="18">
        <f t="shared" si="350"/>
        <v>0</v>
      </c>
      <c r="H3747" s="18">
        <f t="shared" si="351"/>
        <v>0</v>
      </c>
      <c r="I3747" s="24">
        <v>0</v>
      </c>
      <c r="J3747" s="24">
        <v>0</v>
      </c>
      <c r="K3747" s="24">
        <v>0</v>
      </c>
      <c r="L3747" s="14">
        <f>貼り付けシート!C3747</f>
        <v>24</v>
      </c>
      <c r="M3747" s="14">
        <f>貼り付けシート!D3747</f>
        <v>14.8</v>
      </c>
      <c r="N3747" s="18">
        <f>貼り付けシート!E3747</f>
        <v>78.82416352840761</v>
      </c>
      <c r="O3747" s="18">
        <f>貼り付けシート!F3747</f>
        <v>0</v>
      </c>
      <c r="P3747" s="19">
        <f t="shared" si="352"/>
        <v>0</v>
      </c>
      <c r="Q3747" s="19">
        <f t="shared" si="353"/>
        <v>0</v>
      </c>
    </row>
    <row r="3748" spans="1:17">
      <c r="A3748" s="38">
        <v>41795</v>
      </c>
      <c r="B3748" s="49" t="s">
        <v>171</v>
      </c>
      <c r="C3748" s="24">
        <f t="shared" si="348"/>
        <v>30.406921776000001</v>
      </c>
      <c r="D3748" s="24">
        <f t="shared" si="349"/>
        <v>0</v>
      </c>
      <c r="E3748" s="18">
        <f>IF(G3748&gt;=0.3,(バックデータ一覧!$C$10*(バックデータ一覧!$C$12*計算過程!L3748+バックデータ一覧!$C$13*LN(計算過程!G3748)+バックデータ一覧!$C$14)^バックデータ一覧!$C$11+バックデータ一覧!$E$10*(計算過程!G3748/(バックデータ一覧!$E$12*計算過程!L3748+バックデータ一覧!$E$13*LN(計算過程!G3748)+バックデータ一覧!$E$14))^バックデータ一覧!$E$11)*計算過程!$W$11*10^-3,0)</f>
        <v>0</v>
      </c>
      <c r="F3748" s="18">
        <f>IF(G3748&lt;0.3,(バックデータ一覧!$C$10*(バックデータ一覧!$C$12*計算過程!L3748+バックデータ一覧!$C$13*LN(0.3)+バックデータ一覧!$C$14)^バックデータ一覧!$C$11+バックデータ一覧!$E$10*(0.3/(バックデータ一覧!$E$12*計算過程!L3748+バックデータ一覧!$E$13*LN(0.3)+バックデータ一覧!$E$14))^バックデータ一覧!$E$11)*計算過程!$W$11*計算過程!G3748/0.3*10^-3,0)</f>
        <v>0</v>
      </c>
      <c r="G3748" s="18">
        <f t="shared" si="350"/>
        <v>0</v>
      </c>
      <c r="H3748" s="18">
        <f t="shared" si="351"/>
        <v>0</v>
      </c>
      <c r="I3748" s="24">
        <v>0</v>
      </c>
      <c r="J3748" s="24">
        <v>0</v>
      </c>
      <c r="K3748" s="24">
        <v>0</v>
      </c>
      <c r="L3748" s="14">
        <f>貼り付けシート!C3748</f>
        <v>23.4</v>
      </c>
      <c r="M3748" s="14">
        <f>貼り付けシート!D3748</f>
        <v>14.5</v>
      </c>
      <c r="N3748" s="18">
        <f>貼り付けシート!E3748</f>
        <v>80.104935381759432</v>
      </c>
      <c r="O3748" s="18">
        <f>貼り付けシート!F3748</f>
        <v>0</v>
      </c>
      <c r="P3748" s="19">
        <f t="shared" si="352"/>
        <v>0</v>
      </c>
      <c r="Q3748" s="19">
        <f t="shared" si="353"/>
        <v>0</v>
      </c>
    </row>
    <row r="3749" spans="1:17">
      <c r="A3749" s="38">
        <v>41795</v>
      </c>
      <c r="B3749" s="49" t="s">
        <v>172</v>
      </c>
      <c r="C3749" s="24">
        <f t="shared" si="348"/>
        <v>30.406921776000001</v>
      </c>
      <c r="D3749" s="24">
        <f t="shared" si="349"/>
        <v>0</v>
      </c>
      <c r="E3749" s="18">
        <f>IF(G3749&gt;=0.3,(バックデータ一覧!$C$10*(バックデータ一覧!$C$12*計算過程!L3749+バックデータ一覧!$C$13*LN(計算過程!G3749)+バックデータ一覧!$C$14)^バックデータ一覧!$C$11+バックデータ一覧!$E$10*(計算過程!G3749/(バックデータ一覧!$E$12*計算過程!L3749+バックデータ一覧!$E$13*LN(計算過程!G3749)+バックデータ一覧!$E$14))^バックデータ一覧!$E$11)*計算過程!$W$11*10^-3,0)</f>
        <v>0</v>
      </c>
      <c r="F3749" s="18">
        <f>IF(G3749&lt;0.3,(バックデータ一覧!$C$10*(バックデータ一覧!$C$12*計算過程!L3749+バックデータ一覧!$C$13*LN(0.3)+バックデータ一覧!$C$14)^バックデータ一覧!$C$11+バックデータ一覧!$E$10*(0.3/(バックデータ一覧!$E$12*計算過程!L3749+バックデータ一覧!$E$13*LN(0.3)+バックデータ一覧!$E$14))^バックデータ一覧!$E$11)*計算過程!$W$11*計算過程!G3749/0.3*10^-3,0)</f>
        <v>0</v>
      </c>
      <c r="G3749" s="18">
        <f t="shared" si="350"/>
        <v>0</v>
      </c>
      <c r="H3749" s="18">
        <f t="shared" si="351"/>
        <v>0</v>
      </c>
      <c r="I3749" s="24">
        <v>0</v>
      </c>
      <c r="J3749" s="24">
        <v>0</v>
      </c>
      <c r="K3749" s="24">
        <v>0</v>
      </c>
      <c r="L3749" s="14">
        <f>貼り付けシート!C3749</f>
        <v>23</v>
      </c>
      <c r="M3749" s="14">
        <f>貼り付けシート!D3749</f>
        <v>14.1</v>
      </c>
      <c r="N3749" s="18">
        <f>貼り付けシート!E3749</f>
        <v>79.851446246294941</v>
      </c>
      <c r="O3749" s="18">
        <f>貼り付けシート!F3749</f>
        <v>0</v>
      </c>
      <c r="P3749" s="19">
        <f t="shared" si="352"/>
        <v>0</v>
      </c>
      <c r="Q3749" s="19">
        <f t="shared" si="353"/>
        <v>0</v>
      </c>
    </row>
    <row r="3750" spans="1:17">
      <c r="A3750" s="38">
        <v>41796</v>
      </c>
      <c r="B3750" s="49" t="s">
        <v>149</v>
      </c>
      <c r="C3750" s="24">
        <f t="shared" si="348"/>
        <v>30.406921776000001</v>
      </c>
      <c r="D3750" s="24">
        <f t="shared" si="349"/>
        <v>0</v>
      </c>
      <c r="E3750" s="18">
        <f>IF(G3750&gt;=0.3,(バックデータ一覧!$C$10*(バックデータ一覧!$C$12*計算過程!L3750+バックデータ一覧!$C$13*LN(計算過程!G3750)+バックデータ一覧!$C$14)^バックデータ一覧!$C$11+バックデータ一覧!$E$10*(計算過程!G3750/(バックデータ一覧!$E$12*計算過程!L3750+バックデータ一覧!$E$13*LN(計算過程!G3750)+バックデータ一覧!$E$14))^バックデータ一覧!$E$11)*計算過程!$W$11*10^-3,0)</f>
        <v>0</v>
      </c>
      <c r="F3750" s="18">
        <f>IF(G3750&lt;0.3,(バックデータ一覧!$C$10*(バックデータ一覧!$C$12*計算過程!L3750+バックデータ一覧!$C$13*LN(0.3)+バックデータ一覧!$C$14)^バックデータ一覧!$C$11+バックデータ一覧!$E$10*(0.3/(バックデータ一覧!$E$12*計算過程!L3750+バックデータ一覧!$E$13*LN(0.3)+バックデータ一覧!$E$14))^バックデータ一覧!$E$11)*計算過程!$W$11*計算過程!G3750/0.3*10^-3,0)</f>
        <v>0</v>
      </c>
      <c r="G3750" s="18">
        <f t="shared" si="350"/>
        <v>0</v>
      </c>
      <c r="H3750" s="18">
        <f t="shared" si="351"/>
        <v>0</v>
      </c>
      <c r="I3750" s="24">
        <v>0</v>
      </c>
      <c r="J3750" s="24">
        <v>0</v>
      </c>
      <c r="K3750" s="24">
        <v>0</v>
      </c>
      <c r="L3750" s="14">
        <f>貼り付けシート!C3750</f>
        <v>22.4</v>
      </c>
      <c r="M3750" s="14">
        <f>貼り付けシート!D3750</f>
        <v>13.9</v>
      </c>
      <c r="N3750" s="18">
        <f>貼り付けシート!E3750</f>
        <v>81.662859732727611</v>
      </c>
      <c r="O3750" s="18">
        <f>貼り付けシート!F3750</f>
        <v>0</v>
      </c>
      <c r="P3750" s="19">
        <f t="shared" si="352"/>
        <v>0</v>
      </c>
      <c r="Q3750" s="19">
        <f t="shared" si="353"/>
        <v>0</v>
      </c>
    </row>
    <row r="3751" spans="1:17">
      <c r="A3751" s="38">
        <v>41796</v>
      </c>
      <c r="B3751" s="49" t="s">
        <v>150</v>
      </c>
      <c r="C3751" s="24">
        <f t="shared" si="348"/>
        <v>30.406921776000001</v>
      </c>
      <c r="D3751" s="24">
        <f t="shared" si="349"/>
        <v>0</v>
      </c>
      <c r="E3751" s="18">
        <f>IF(G3751&gt;=0.3,(バックデータ一覧!$C$10*(バックデータ一覧!$C$12*計算過程!L3751+バックデータ一覧!$C$13*LN(計算過程!G3751)+バックデータ一覧!$C$14)^バックデータ一覧!$C$11+バックデータ一覧!$E$10*(計算過程!G3751/(バックデータ一覧!$E$12*計算過程!L3751+バックデータ一覧!$E$13*LN(計算過程!G3751)+バックデータ一覧!$E$14))^バックデータ一覧!$E$11)*計算過程!$W$11*10^-3,0)</f>
        <v>0</v>
      </c>
      <c r="F3751" s="18">
        <f>IF(G3751&lt;0.3,(バックデータ一覧!$C$10*(バックデータ一覧!$C$12*計算過程!L3751+バックデータ一覧!$C$13*LN(0.3)+バックデータ一覧!$C$14)^バックデータ一覧!$C$11+バックデータ一覧!$E$10*(0.3/(バックデータ一覧!$E$12*計算過程!L3751+バックデータ一覧!$E$13*LN(0.3)+バックデータ一覧!$E$14))^バックデータ一覧!$E$11)*計算過程!$W$11*計算過程!G3751/0.3*10^-3,0)</f>
        <v>0</v>
      </c>
      <c r="G3751" s="18">
        <f t="shared" si="350"/>
        <v>0</v>
      </c>
      <c r="H3751" s="18">
        <f t="shared" si="351"/>
        <v>0</v>
      </c>
      <c r="I3751" s="24">
        <v>0</v>
      </c>
      <c r="J3751" s="24">
        <v>0</v>
      </c>
      <c r="K3751" s="24">
        <v>0</v>
      </c>
      <c r="L3751" s="14">
        <f>貼り付けシート!C3751</f>
        <v>21.9</v>
      </c>
      <c r="M3751" s="14">
        <f>貼り付けシート!D3751</f>
        <v>13.7</v>
      </c>
      <c r="N3751" s="18">
        <f>貼り付けシート!E3751</f>
        <v>83.003670126154617</v>
      </c>
      <c r="O3751" s="18">
        <f>貼り付けシート!F3751</f>
        <v>0</v>
      </c>
      <c r="P3751" s="19">
        <f t="shared" si="352"/>
        <v>0</v>
      </c>
      <c r="Q3751" s="19">
        <f t="shared" si="353"/>
        <v>0</v>
      </c>
    </row>
    <row r="3752" spans="1:17">
      <c r="A3752" s="38">
        <v>41796</v>
      </c>
      <c r="B3752" s="49" t="s">
        <v>151</v>
      </c>
      <c r="C3752" s="24">
        <f t="shared" si="348"/>
        <v>30.406921776000001</v>
      </c>
      <c r="D3752" s="24">
        <f t="shared" si="349"/>
        <v>0</v>
      </c>
      <c r="E3752" s="18">
        <f>IF(G3752&gt;=0.3,(バックデータ一覧!$C$10*(バックデータ一覧!$C$12*計算過程!L3752+バックデータ一覧!$C$13*LN(計算過程!G3752)+バックデータ一覧!$C$14)^バックデータ一覧!$C$11+バックデータ一覧!$E$10*(計算過程!G3752/(バックデータ一覧!$E$12*計算過程!L3752+バックデータ一覧!$E$13*LN(計算過程!G3752)+バックデータ一覧!$E$14))^バックデータ一覧!$E$11)*計算過程!$W$11*10^-3,0)</f>
        <v>0</v>
      </c>
      <c r="F3752" s="18">
        <f>IF(G3752&lt;0.3,(バックデータ一覧!$C$10*(バックデータ一覧!$C$12*計算過程!L3752+バックデータ一覧!$C$13*LN(0.3)+バックデータ一覧!$C$14)^バックデータ一覧!$C$11+バックデータ一覧!$E$10*(0.3/(バックデータ一覧!$E$12*計算過程!L3752+バックデータ一覧!$E$13*LN(0.3)+バックデータ一覧!$E$14))^バックデータ一覧!$E$11)*計算過程!$W$11*計算過程!G3752/0.3*10^-3,0)</f>
        <v>0</v>
      </c>
      <c r="G3752" s="18">
        <f t="shared" si="350"/>
        <v>0</v>
      </c>
      <c r="H3752" s="18">
        <f t="shared" si="351"/>
        <v>0</v>
      </c>
      <c r="I3752" s="24">
        <v>0</v>
      </c>
      <c r="J3752" s="24">
        <v>0</v>
      </c>
      <c r="K3752" s="24">
        <v>0</v>
      </c>
      <c r="L3752" s="14">
        <f>貼り付けシート!C3752</f>
        <v>21.7</v>
      </c>
      <c r="M3752" s="14">
        <f>貼り付けシート!D3752</f>
        <v>13.5</v>
      </c>
      <c r="N3752" s="18">
        <f>貼り付けシート!E3752</f>
        <v>82.823491316840531</v>
      </c>
      <c r="O3752" s="18">
        <f>貼り付けシート!F3752</f>
        <v>0</v>
      </c>
      <c r="P3752" s="19">
        <f t="shared" si="352"/>
        <v>0</v>
      </c>
      <c r="Q3752" s="19">
        <f t="shared" si="353"/>
        <v>0</v>
      </c>
    </row>
    <row r="3753" spans="1:17">
      <c r="A3753" s="38">
        <v>41796</v>
      </c>
      <c r="B3753" s="49" t="s">
        <v>152</v>
      </c>
      <c r="C3753" s="24">
        <f t="shared" si="348"/>
        <v>30.406921776000001</v>
      </c>
      <c r="D3753" s="24">
        <f t="shared" si="349"/>
        <v>0</v>
      </c>
      <c r="E3753" s="18">
        <f>IF(G3753&gt;=0.3,(バックデータ一覧!$C$10*(バックデータ一覧!$C$12*計算過程!L3753+バックデータ一覧!$C$13*LN(計算過程!G3753)+バックデータ一覧!$C$14)^バックデータ一覧!$C$11+バックデータ一覧!$E$10*(計算過程!G3753/(バックデータ一覧!$E$12*計算過程!L3753+バックデータ一覧!$E$13*LN(計算過程!G3753)+バックデータ一覧!$E$14))^バックデータ一覧!$E$11)*計算過程!$W$11*10^-3,0)</f>
        <v>0</v>
      </c>
      <c r="F3753" s="18">
        <f>IF(G3753&lt;0.3,(バックデータ一覧!$C$10*(バックデータ一覧!$C$12*計算過程!L3753+バックデータ一覧!$C$13*LN(0.3)+バックデータ一覧!$C$14)^バックデータ一覧!$C$11+バックデータ一覧!$E$10*(0.3/(バックデータ一覧!$E$12*計算過程!L3753+バックデータ一覧!$E$13*LN(0.3)+バックデータ一覧!$E$14))^バックデータ一覧!$E$11)*計算過程!$W$11*計算過程!G3753/0.3*10^-3,0)</f>
        <v>0</v>
      </c>
      <c r="G3753" s="18">
        <f t="shared" si="350"/>
        <v>0</v>
      </c>
      <c r="H3753" s="18">
        <f t="shared" si="351"/>
        <v>0</v>
      </c>
      <c r="I3753" s="24">
        <v>0</v>
      </c>
      <c r="J3753" s="24">
        <v>0</v>
      </c>
      <c r="K3753" s="24">
        <v>0</v>
      </c>
      <c r="L3753" s="14">
        <f>貼り付けシート!C3753</f>
        <v>20.8</v>
      </c>
      <c r="M3753" s="14">
        <f>貼り付けシート!D3753</f>
        <v>13.4</v>
      </c>
      <c r="N3753" s="18">
        <f>貼り付けシート!E3753</f>
        <v>86.890629977485816</v>
      </c>
      <c r="O3753" s="18">
        <f>貼り付けシート!F3753</f>
        <v>0</v>
      </c>
      <c r="P3753" s="19">
        <f t="shared" si="352"/>
        <v>0</v>
      </c>
      <c r="Q3753" s="19">
        <f t="shared" si="353"/>
        <v>0</v>
      </c>
    </row>
    <row r="3754" spans="1:17">
      <c r="A3754" s="38">
        <v>41796</v>
      </c>
      <c r="B3754" s="49" t="s">
        <v>153</v>
      </c>
      <c r="C3754" s="24">
        <f t="shared" si="348"/>
        <v>30.406921776000001</v>
      </c>
      <c r="D3754" s="24">
        <f t="shared" si="349"/>
        <v>0</v>
      </c>
      <c r="E3754" s="18">
        <f>IF(G3754&gt;=0.3,(バックデータ一覧!$C$10*(バックデータ一覧!$C$12*計算過程!L3754+バックデータ一覧!$C$13*LN(計算過程!G3754)+バックデータ一覧!$C$14)^バックデータ一覧!$C$11+バックデータ一覧!$E$10*(計算過程!G3754/(バックデータ一覧!$E$12*計算過程!L3754+バックデータ一覧!$E$13*LN(計算過程!G3754)+バックデータ一覧!$E$14))^バックデータ一覧!$E$11)*計算過程!$W$11*10^-3,0)</f>
        <v>0</v>
      </c>
      <c r="F3754" s="18">
        <f>IF(G3754&lt;0.3,(バックデータ一覧!$C$10*(バックデータ一覧!$C$12*計算過程!L3754+バックデータ一覧!$C$13*LN(0.3)+バックデータ一覧!$C$14)^バックデータ一覧!$C$11+バックデータ一覧!$E$10*(0.3/(バックデータ一覧!$E$12*計算過程!L3754+バックデータ一覧!$E$13*LN(0.3)+バックデータ一覧!$E$14))^バックデータ一覧!$E$11)*計算過程!$W$11*計算過程!G3754/0.3*10^-3,0)</f>
        <v>0</v>
      </c>
      <c r="G3754" s="18">
        <f t="shared" si="350"/>
        <v>0</v>
      </c>
      <c r="H3754" s="18">
        <f t="shared" si="351"/>
        <v>0</v>
      </c>
      <c r="I3754" s="24">
        <v>0</v>
      </c>
      <c r="J3754" s="24">
        <v>0</v>
      </c>
      <c r="K3754" s="24">
        <v>0</v>
      </c>
      <c r="L3754" s="14">
        <f>貼り付けシート!C3754</f>
        <v>20.2</v>
      </c>
      <c r="M3754" s="14">
        <f>貼り付けシート!D3754</f>
        <v>13.3</v>
      </c>
      <c r="N3754" s="18">
        <f>貼り付けシート!E3754</f>
        <v>89.509166509986059</v>
      </c>
      <c r="O3754" s="18">
        <f>貼り付けシート!F3754</f>
        <v>0</v>
      </c>
      <c r="P3754" s="19">
        <f t="shared" si="352"/>
        <v>0</v>
      </c>
      <c r="Q3754" s="19">
        <f t="shared" si="353"/>
        <v>0</v>
      </c>
    </row>
    <row r="3755" spans="1:17">
      <c r="A3755" s="38">
        <v>41796</v>
      </c>
      <c r="B3755" s="49" t="s">
        <v>154</v>
      </c>
      <c r="C3755" s="24">
        <f t="shared" si="348"/>
        <v>30.406921776000001</v>
      </c>
      <c r="D3755" s="24">
        <f t="shared" si="349"/>
        <v>0</v>
      </c>
      <c r="E3755" s="18">
        <f>IF(G3755&gt;=0.3,(バックデータ一覧!$C$10*(バックデータ一覧!$C$12*計算過程!L3755+バックデータ一覧!$C$13*LN(計算過程!G3755)+バックデータ一覧!$C$14)^バックデータ一覧!$C$11+バックデータ一覧!$E$10*(計算過程!G3755/(バックデータ一覧!$E$12*計算過程!L3755+バックデータ一覧!$E$13*LN(計算過程!G3755)+バックデータ一覧!$E$14))^バックデータ一覧!$E$11)*計算過程!$W$11*10^-3,0)</f>
        <v>0</v>
      </c>
      <c r="F3755" s="18">
        <f>IF(G3755&lt;0.3,(バックデータ一覧!$C$10*(バックデータ一覧!$C$12*計算過程!L3755+バックデータ一覧!$C$13*LN(0.3)+バックデータ一覧!$C$14)^バックデータ一覧!$C$11+バックデータ一覧!$E$10*(0.3/(バックデータ一覧!$E$12*計算過程!L3755+バックデータ一覧!$E$13*LN(0.3)+バックデータ一覧!$E$14))^バックデータ一覧!$E$11)*計算過程!$W$11*計算過程!G3755/0.3*10^-3,0)</f>
        <v>0</v>
      </c>
      <c r="G3755" s="18">
        <f t="shared" si="350"/>
        <v>0</v>
      </c>
      <c r="H3755" s="18">
        <f t="shared" si="351"/>
        <v>0</v>
      </c>
      <c r="I3755" s="24">
        <v>0</v>
      </c>
      <c r="J3755" s="24">
        <v>0</v>
      </c>
      <c r="K3755" s="24">
        <v>0</v>
      </c>
      <c r="L3755" s="14">
        <f>貼り付けシート!C3755</f>
        <v>20.100000000000001</v>
      </c>
      <c r="M3755" s="14">
        <f>貼り付けシート!D3755</f>
        <v>13.2</v>
      </c>
      <c r="N3755" s="18">
        <f>貼り付けシート!E3755</f>
        <v>89.401604604443889</v>
      </c>
      <c r="O3755" s="18">
        <f>貼り付けシート!F3755</f>
        <v>0</v>
      </c>
      <c r="P3755" s="19">
        <f t="shared" si="352"/>
        <v>0</v>
      </c>
      <c r="Q3755" s="19">
        <f t="shared" si="353"/>
        <v>0</v>
      </c>
    </row>
    <row r="3756" spans="1:17">
      <c r="A3756" s="38">
        <v>41796</v>
      </c>
      <c r="B3756" s="49" t="s">
        <v>155</v>
      </c>
      <c r="C3756" s="24">
        <f t="shared" si="348"/>
        <v>30.406921776000001</v>
      </c>
      <c r="D3756" s="24">
        <f t="shared" si="349"/>
        <v>0</v>
      </c>
      <c r="E3756" s="18">
        <f>IF(G3756&gt;=0.3,(バックデータ一覧!$C$10*(バックデータ一覧!$C$12*計算過程!L3756+バックデータ一覧!$C$13*LN(計算過程!G3756)+バックデータ一覧!$C$14)^バックデータ一覧!$C$11+バックデータ一覧!$E$10*(計算過程!G3756/(バックデータ一覧!$E$12*計算過程!L3756+バックデータ一覧!$E$13*LN(計算過程!G3756)+バックデータ一覧!$E$14))^バックデータ一覧!$E$11)*計算過程!$W$11*10^-3,0)</f>
        <v>0</v>
      </c>
      <c r="F3756" s="18">
        <f>IF(G3756&lt;0.3,(バックデータ一覧!$C$10*(バックデータ一覧!$C$12*計算過程!L3756+バックデータ一覧!$C$13*LN(0.3)+バックデータ一覧!$C$14)^バックデータ一覧!$C$11+バックデータ一覧!$E$10*(0.3/(バックデータ一覧!$E$12*計算過程!L3756+バックデータ一覧!$E$13*LN(0.3)+バックデータ一覧!$E$14))^バックデータ一覧!$E$11)*計算過程!$W$11*計算過程!G3756/0.3*10^-3,0)</f>
        <v>0</v>
      </c>
      <c r="G3756" s="18">
        <f t="shared" si="350"/>
        <v>0</v>
      </c>
      <c r="H3756" s="18">
        <f t="shared" si="351"/>
        <v>0</v>
      </c>
      <c r="I3756" s="24">
        <v>0</v>
      </c>
      <c r="J3756" s="24">
        <v>0</v>
      </c>
      <c r="K3756" s="24">
        <v>0</v>
      </c>
      <c r="L3756" s="14">
        <f>貼り付けシート!C3756</f>
        <v>22.1</v>
      </c>
      <c r="M3756" s="14">
        <f>貼り付けシート!D3756</f>
        <v>13.2</v>
      </c>
      <c r="N3756" s="18">
        <f>貼り付けシート!E3756</f>
        <v>79.066798114571796</v>
      </c>
      <c r="O3756" s="18">
        <f>貼り付けシート!F3756</f>
        <v>0</v>
      </c>
      <c r="P3756" s="19">
        <f t="shared" si="352"/>
        <v>0</v>
      </c>
      <c r="Q3756" s="19">
        <f t="shared" si="353"/>
        <v>0</v>
      </c>
    </row>
    <row r="3757" spans="1:17">
      <c r="A3757" s="38">
        <v>41796</v>
      </c>
      <c r="B3757" s="49" t="s">
        <v>156</v>
      </c>
      <c r="C3757" s="24">
        <f t="shared" si="348"/>
        <v>30.406921776000001</v>
      </c>
      <c r="D3757" s="24">
        <f t="shared" si="349"/>
        <v>0</v>
      </c>
      <c r="E3757" s="18">
        <f>IF(G3757&gt;=0.3,(バックデータ一覧!$C$10*(バックデータ一覧!$C$12*計算過程!L3757+バックデータ一覧!$C$13*LN(計算過程!G3757)+バックデータ一覧!$C$14)^バックデータ一覧!$C$11+バックデータ一覧!$E$10*(計算過程!G3757/(バックデータ一覧!$E$12*計算過程!L3757+バックデータ一覧!$E$13*LN(計算過程!G3757)+バックデータ一覧!$E$14))^バックデータ一覧!$E$11)*計算過程!$W$11*10^-3,0)</f>
        <v>0</v>
      </c>
      <c r="F3757" s="18">
        <f>IF(G3757&lt;0.3,(バックデータ一覧!$C$10*(バックデータ一覧!$C$12*計算過程!L3757+バックデータ一覧!$C$13*LN(0.3)+バックデータ一覧!$C$14)^バックデータ一覧!$C$11+バックデータ一覧!$E$10*(0.3/(バックデータ一覧!$E$12*計算過程!L3757+バックデータ一覧!$E$13*LN(0.3)+バックデータ一覧!$E$14))^バックデータ一覧!$E$11)*計算過程!$W$11*計算過程!G3757/0.3*10^-3,0)</f>
        <v>0</v>
      </c>
      <c r="G3757" s="18">
        <f t="shared" si="350"/>
        <v>0</v>
      </c>
      <c r="H3757" s="18">
        <f t="shared" si="351"/>
        <v>0</v>
      </c>
      <c r="I3757" s="24">
        <v>0</v>
      </c>
      <c r="J3757" s="24">
        <v>0</v>
      </c>
      <c r="K3757" s="24">
        <v>0</v>
      </c>
      <c r="L3757" s="14">
        <f>貼り付けシート!C3757</f>
        <v>24.8</v>
      </c>
      <c r="M3757" s="14">
        <f>貼り付けシート!D3757</f>
        <v>13.1</v>
      </c>
      <c r="N3757" s="18">
        <f>貼り付けシート!E3757</f>
        <v>66.68417226020054</v>
      </c>
      <c r="O3757" s="18">
        <f>貼り付けシート!F3757</f>
        <v>0</v>
      </c>
      <c r="P3757" s="19">
        <f t="shared" si="352"/>
        <v>0</v>
      </c>
      <c r="Q3757" s="19">
        <f t="shared" si="353"/>
        <v>0</v>
      </c>
    </row>
    <row r="3758" spans="1:17">
      <c r="A3758" s="38">
        <v>41796</v>
      </c>
      <c r="B3758" s="49" t="s">
        <v>157</v>
      </c>
      <c r="C3758" s="24">
        <f t="shared" si="348"/>
        <v>30.406921776000001</v>
      </c>
      <c r="D3758" s="24">
        <f t="shared" si="349"/>
        <v>0</v>
      </c>
      <c r="E3758" s="18">
        <f>IF(G3758&gt;=0.3,(バックデータ一覧!$C$10*(バックデータ一覧!$C$12*計算過程!L3758+バックデータ一覧!$C$13*LN(計算過程!G3758)+バックデータ一覧!$C$14)^バックデータ一覧!$C$11+バックデータ一覧!$E$10*(計算過程!G3758/(バックデータ一覧!$E$12*計算過程!L3758+バックデータ一覧!$E$13*LN(計算過程!G3758)+バックデータ一覧!$E$14))^バックデータ一覧!$E$11)*計算過程!$W$11*10^-3,0)</f>
        <v>0</v>
      </c>
      <c r="F3758" s="18">
        <f>IF(G3758&lt;0.3,(バックデータ一覧!$C$10*(バックデータ一覧!$C$12*計算過程!L3758+バックデータ一覧!$C$13*LN(0.3)+バックデータ一覧!$C$14)^バックデータ一覧!$C$11+バックデータ一覧!$E$10*(0.3/(バックデータ一覧!$E$12*計算過程!L3758+バックデータ一覧!$E$13*LN(0.3)+バックデータ一覧!$E$14))^バックデータ一覧!$E$11)*計算過程!$W$11*計算過程!G3758/0.3*10^-3,0)</f>
        <v>0</v>
      </c>
      <c r="G3758" s="18">
        <f t="shared" si="350"/>
        <v>0</v>
      </c>
      <c r="H3758" s="18">
        <f t="shared" si="351"/>
        <v>0</v>
      </c>
      <c r="I3758" s="24">
        <v>0</v>
      </c>
      <c r="J3758" s="24">
        <v>0</v>
      </c>
      <c r="K3758" s="24">
        <v>0</v>
      </c>
      <c r="L3758" s="14">
        <f>貼り付けシート!C3758</f>
        <v>28</v>
      </c>
      <c r="M3758" s="14">
        <f>貼り付けシート!D3758</f>
        <v>13.1</v>
      </c>
      <c r="N3758" s="18">
        <f>貼り付けシート!E3758</f>
        <v>55.213848850963444</v>
      </c>
      <c r="O3758" s="18">
        <f>貼り付けシート!F3758</f>
        <v>0</v>
      </c>
      <c r="P3758" s="19">
        <f t="shared" si="352"/>
        <v>0</v>
      </c>
      <c r="Q3758" s="19">
        <f t="shared" si="353"/>
        <v>0</v>
      </c>
    </row>
    <row r="3759" spans="1:17">
      <c r="A3759" s="38">
        <v>41796</v>
      </c>
      <c r="B3759" s="49" t="s">
        <v>158</v>
      </c>
      <c r="C3759" s="24">
        <f t="shared" si="348"/>
        <v>30.406921776000001</v>
      </c>
      <c r="D3759" s="24">
        <f t="shared" si="349"/>
        <v>0</v>
      </c>
      <c r="E3759" s="18">
        <f>IF(G3759&gt;=0.3,(バックデータ一覧!$C$10*(バックデータ一覧!$C$12*計算過程!L3759+バックデータ一覧!$C$13*LN(計算過程!G3759)+バックデータ一覧!$C$14)^バックデータ一覧!$C$11+バックデータ一覧!$E$10*(計算過程!G3759/(バックデータ一覧!$E$12*計算過程!L3759+バックデータ一覧!$E$13*LN(計算過程!G3759)+バックデータ一覧!$E$14))^バックデータ一覧!$E$11)*計算過程!$W$11*10^-3,0)</f>
        <v>0</v>
      </c>
      <c r="F3759" s="18">
        <f>IF(G3759&lt;0.3,(バックデータ一覧!$C$10*(バックデータ一覧!$C$12*計算過程!L3759+バックデータ一覧!$C$13*LN(0.3)+バックデータ一覧!$C$14)^バックデータ一覧!$C$11+バックデータ一覧!$E$10*(0.3/(バックデータ一覧!$E$12*計算過程!L3759+バックデータ一覧!$E$13*LN(0.3)+バックデータ一覧!$E$14))^バックデータ一覧!$E$11)*計算過程!$W$11*計算過程!G3759/0.3*10^-3,0)</f>
        <v>0</v>
      </c>
      <c r="G3759" s="18">
        <f t="shared" si="350"/>
        <v>0</v>
      </c>
      <c r="H3759" s="18">
        <f t="shared" si="351"/>
        <v>0</v>
      </c>
      <c r="I3759" s="24">
        <v>0</v>
      </c>
      <c r="J3759" s="24">
        <v>0</v>
      </c>
      <c r="K3759" s="24">
        <v>0</v>
      </c>
      <c r="L3759" s="14">
        <f>貼り付けシート!C3759</f>
        <v>30.6</v>
      </c>
      <c r="M3759" s="14">
        <f>貼り付けシート!D3759</f>
        <v>12.8</v>
      </c>
      <c r="N3759" s="18">
        <f>貼り付けシート!E3759</f>
        <v>46.454808697773416</v>
      </c>
      <c r="O3759" s="18">
        <f>貼り付けシート!F3759</f>
        <v>0</v>
      </c>
      <c r="P3759" s="19">
        <f t="shared" si="352"/>
        <v>0</v>
      </c>
      <c r="Q3759" s="19">
        <f t="shared" si="353"/>
        <v>0</v>
      </c>
    </row>
    <row r="3760" spans="1:17">
      <c r="A3760" s="38">
        <v>41796</v>
      </c>
      <c r="B3760" s="49" t="s">
        <v>159</v>
      </c>
      <c r="C3760" s="24">
        <f t="shared" si="348"/>
        <v>30.406921776000001</v>
      </c>
      <c r="D3760" s="24">
        <f t="shared" si="349"/>
        <v>0</v>
      </c>
      <c r="E3760" s="18">
        <f>IF(G3760&gt;=0.3,(バックデータ一覧!$C$10*(バックデータ一覧!$C$12*計算過程!L3760+バックデータ一覧!$C$13*LN(計算過程!G3760)+バックデータ一覧!$C$14)^バックデータ一覧!$C$11+バックデータ一覧!$E$10*(計算過程!G3760/(バックデータ一覧!$E$12*計算過程!L3760+バックデータ一覧!$E$13*LN(計算過程!G3760)+バックデータ一覧!$E$14))^バックデータ一覧!$E$11)*計算過程!$W$11*10^-3,0)</f>
        <v>0</v>
      </c>
      <c r="F3760" s="18">
        <f>IF(G3760&lt;0.3,(バックデータ一覧!$C$10*(バックデータ一覧!$C$12*計算過程!L3760+バックデータ一覧!$C$13*LN(0.3)+バックデータ一覧!$C$14)^バックデータ一覧!$C$11+バックデータ一覧!$E$10*(0.3/(バックデータ一覧!$E$12*計算過程!L3760+バックデータ一覧!$E$13*LN(0.3)+バックデータ一覧!$E$14))^バックデータ一覧!$E$11)*計算過程!$W$11*計算過程!G3760/0.3*10^-3,0)</f>
        <v>0</v>
      </c>
      <c r="G3760" s="18">
        <f t="shared" si="350"/>
        <v>0</v>
      </c>
      <c r="H3760" s="18">
        <f t="shared" si="351"/>
        <v>0</v>
      </c>
      <c r="I3760" s="24">
        <v>0</v>
      </c>
      <c r="J3760" s="24">
        <v>0</v>
      </c>
      <c r="K3760" s="24">
        <v>0</v>
      </c>
      <c r="L3760" s="14">
        <f>貼り付けシート!C3760</f>
        <v>29.6</v>
      </c>
      <c r="M3760" s="14">
        <f>貼り付けシート!D3760</f>
        <v>12.5</v>
      </c>
      <c r="N3760" s="18">
        <f>貼り付けシート!E3760</f>
        <v>48.067047680677547</v>
      </c>
      <c r="O3760" s="18">
        <f>貼り付けシート!F3760</f>
        <v>0</v>
      </c>
      <c r="P3760" s="19">
        <f t="shared" si="352"/>
        <v>0</v>
      </c>
      <c r="Q3760" s="19">
        <f t="shared" si="353"/>
        <v>0</v>
      </c>
    </row>
    <row r="3761" spans="1:17">
      <c r="A3761" s="38">
        <v>41796</v>
      </c>
      <c r="B3761" s="49" t="s">
        <v>160</v>
      </c>
      <c r="C3761" s="24">
        <f t="shared" si="348"/>
        <v>30.406921776000001</v>
      </c>
      <c r="D3761" s="24">
        <f t="shared" si="349"/>
        <v>0</v>
      </c>
      <c r="E3761" s="18">
        <f>IF(G3761&gt;=0.3,(バックデータ一覧!$C$10*(バックデータ一覧!$C$12*計算過程!L3761+バックデータ一覧!$C$13*LN(計算過程!G3761)+バックデータ一覧!$C$14)^バックデータ一覧!$C$11+バックデータ一覧!$E$10*(計算過程!G3761/(バックデータ一覧!$E$12*計算過程!L3761+バックデータ一覧!$E$13*LN(計算過程!G3761)+バックデータ一覧!$E$14))^バックデータ一覧!$E$11)*計算過程!$W$11*10^-3,0)</f>
        <v>0</v>
      </c>
      <c r="F3761" s="18">
        <f>IF(G3761&lt;0.3,(バックデータ一覧!$C$10*(バックデータ一覧!$C$12*計算過程!L3761+バックデータ一覧!$C$13*LN(0.3)+バックデータ一覧!$C$14)^バックデータ一覧!$C$11+バックデータ一覧!$E$10*(0.3/(バックデータ一覧!$E$12*計算過程!L3761+バックデータ一覧!$E$13*LN(0.3)+バックデータ一覧!$E$14))^バックデータ一覧!$E$11)*計算過程!$W$11*計算過程!G3761/0.3*10^-3,0)</f>
        <v>0</v>
      </c>
      <c r="G3761" s="18">
        <f t="shared" si="350"/>
        <v>0</v>
      </c>
      <c r="H3761" s="18">
        <f t="shared" si="351"/>
        <v>0</v>
      </c>
      <c r="I3761" s="24">
        <v>0</v>
      </c>
      <c r="J3761" s="24">
        <v>0</v>
      </c>
      <c r="K3761" s="24">
        <v>0</v>
      </c>
      <c r="L3761" s="14">
        <f>貼り付けシート!C3761</f>
        <v>30.1</v>
      </c>
      <c r="M3761" s="14">
        <f>貼り付けシート!D3761</f>
        <v>12.2</v>
      </c>
      <c r="N3761" s="18">
        <f>貼り付けシート!E3761</f>
        <v>45.606167908136982</v>
      </c>
      <c r="O3761" s="18">
        <f>貼り付けシート!F3761</f>
        <v>0</v>
      </c>
      <c r="P3761" s="19">
        <f t="shared" si="352"/>
        <v>0</v>
      </c>
      <c r="Q3761" s="19">
        <f t="shared" si="353"/>
        <v>0</v>
      </c>
    </row>
    <row r="3762" spans="1:17">
      <c r="A3762" s="38">
        <v>41796</v>
      </c>
      <c r="B3762" s="49" t="s">
        <v>161</v>
      </c>
      <c r="C3762" s="24">
        <f t="shared" si="348"/>
        <v>30.406921776000001</v>
      </c>
      <c r="D3762" s="24">
        <f t="shared" si="349"/>
        <v>0</v>
      </c>
      <c r="E3762" s="18">
        <f>IF(G3762&gt;=0.3,(バックデータ一覧!$C$10*(バックデータ一覧!$C$12*計算過程!L3762+バックデータ一覧!$C$13*LN(計算過程!G3762)+バックデータ一覧!$C$14)^バックデータ一覧!$C$11+バックデータ一覧!$E$10*(計算過程!G3762/(バックデータ一覧!$E$12*計算過程!L3762+バックデータ一覧!$E$13*LN(計算過程!G3762)+バックデータ一覧!$E$14))^バックデータ一覧!$E$11)*計算過程!$W$11*10^-3,0)</f>
        <v>0</v>
      </c>
      <c r="F3762" s="18">
        <f>IF(G3762&lt;0.3,(バックデータ一覧!$C$10*(バックデータ一覧!$C$12*計算過程!L3762+バックデータ一覧!$C$13*LN(0.3)+バックデータ一覧!$C$14)^バックデータ一覧!$C$11+バックデータ一覧!$E$10*(0.3/(バックデータ一覧!$E$12*計算過程!L3762+バックデータ一覧!$E$13*LN(0.3)+バックデータ一覧!$E$14))^バックデータ一覧!$E$11)*計算過程!$W$11*計算過程!G3762/0.3*10^-3,0)</f>
        <v>0</v>
      </c>
      <c r="G3762" s="18">
        <f t="shared" si="350"/>
        <v>0</v>
      </c>
      <c r="H3762" s="18">
        <f t="shared" si="351"/>
        <v>0</v>
      </c>
      <c r="I3762" s="24">
        <v>0</v>
      </c>
      <c r="J3762" s="24">
        <v>0</v>
      </c>
      <c r="K3762" s="24">
        <v>0</v>
      </c>
      <c r="L3762" s="14">
        <f>貼り付けシート!C3762</f>
        <v>29.6</v>
      </c>
      <c r="M3762" s="14">
        <f>貼り付けシート!D3762</f>
        <v>13.1</v>
      </c>
      <c r="N3762" s="18">
        <f>貼り付けシート!E3762</f>
        <v>50.326675732251012</v>
      </c>
      <c r="O3762" s="18">
        <f>貼り付けシート!F3762</f>
        <v>0</v>
      </c>
      <c r="P3762" s="19">
        <f t="shared" si="352"/>
        <v>0</v>
      </c>
      <c r="Q3762" s="19">
        <f t="shared" si="353"/>
        <v>0</v>
      </c>
    </row>
    <row r="3763" spans="1:17">
      <c r="A3763" s="38">
        <v>41796</v>
      </c>
      <c r="B3763" s="49" t="s">
        <v>162</v>
      </c>
      <c r="C3763" s="24">
        <f t="shared" si="348"/>
        <v>30.406921776000001</v>
      </c>
      <c r="D3763" s="24">
        <f t="shared" si="349"/>
        <v>0</v>
      </c>
      <c r="E3763" s="18">
        <f>IF(G3763&gt;=0.3,(バックデータ一覧!$C$10*(バックデータ一覧!$C$12*計算過程!L3763+バックデータ一覧!$C$13*LN(計算過程!G3763)+バックデータ一覧!$C$14)^バックデータ一覧!$C$11+バックデータ一覧!$E$10*(計算過程!G3763/(バックデータ一覧!$E$12*計算過程!L3763+バックデータ一覧!$E$13*LN(計算過程!G3763)+バックデータ一覧!$E$14))^バックデータ一覧!$E$11)*計算過程!$W$11*10^-3,0)</f>
        <v>0</v>
      </c>
      <c r="F3763" s="18">
        <f>IF(G3763&lt;0.3,(バックデータ一覧!$C$10*(バックデータ一覧!$C$12*計算過程!L3763+バックデータ一覧!$C$13*LN(0.3)+バックデータ一覧!$C$14)^バックデータ一覧!$C$11+バックデータ一覧!$E$10*(0.3/(バックデータ一覧!$E$12*計算過程!L3763+バックデータ一覧!$E$13*LN(0.3)+バックデータ一覧!$E$14))^バックデータ一覧!$E$11)*計算過程!$W$11*計算過程!G3763/0.3*10^-3,0)</f>
        <v>0</v>
      </c>
      <c r="G3763" s="18">
        <f t="shared" si="350"/>
        <v>0</v>
      </c>
      <c r="H3763" s="18">
        <f t="shared" si="351"/>
        <v>0</v>
      </c>
      <c r="I3763" s="24">
        <v>0</v>
      </c>
      <c r="J3763" s="24">
        <v>0</v>
      </c>
      <c r="K3763" s="24">
        <v>0</v>
      </c>
      <c r="L3763" s="14">
        <f>貼り付けシート!C3763</f>
        <v>29.1</v>
      </c>
      <c r="M3763" s="14">
        <f>貼り付けシート!D3763</f>
        <v>14.1</v>
      </c>
      <c r="N3763" s="18">
        <f>貼り付けシート!E3763</f>
        <v>55.665844851737667</v>
      </c>
      <c r="O3763" s="18">
        <f>貼り付けシート!F3763</f>
        <v>0</v>
      </c>
      <c r="P3763" s="19">
        <f t="shared" si="352"/>
        <v>0</v>
      </c>
      <c r="Q3763" s="19">
        <f t="shared" si="353"/>
        <v>0</v>
      </c>
    </row>
    <row r="3764" spans="1:17">
      <c r="A3764" s="38">
        <v>41796</v>
      </c>
      <c r="B3764" s="49" t="s">
        <v>163</v>
      </c>
      <c r="C3764" s="24">
        <f t="shared" si="348"/>
        <v>30.406921776000001</v>
      </c>
      <c r="D3764" s="24">
        <f t="shared" si="349"/>
        <v>0</v>
      </c>
      <c r="E3764" s="18">
        <f>IF(G3764&gt;=0.3,(バックデータ一覧!$C$10*(バックデータ一覧!$C$12*計算過程!L3764+バックデータ一覧!$C$13*LN(計算過程!G3764)+バックデータ一覧!$C$14)^バックデータ一覧!$C$11+バックデータ一覧!$E$10*(計算過程!G3764/(バックデータ一覧!$E$12*計算過程!L3764+バックデータ一覧!$E$13*LN(計算過程!G3764)+バックデータ一覧!$E$14))^バックデータ一覧!$E$11)*計算過程!$W$11*10^-3,0)</f>
        <v>0</v>
      </c>
      <c r="F3764" s="18">
        <f>IF(G3764&lt;0.3,(バックデータ一覧!$C$10*(バックデータ一覧!$C$12*計算過程!L3764+バックデータ一覧!$C$13*LN(0.3)+バックデータ一覧!$C$14)^バックデータ一覧!$C$11+バックデータ一覧!$E$10*(0.3/(バックデータ一覧!$E$12*計算過程!L3764+バックデータ一覧!$E$13*LN(0.3)+バックデータ一覧!$E$14))^バックデータ一覧!$E$11)*計算過程!$W$11*計算過程!G3764/0.3*10^-3,0)</f>
        <v>0</v>
      </c>
      <c r="G3764" s="18">
        <f t="shared" si="350"/>
        <v>0</v>
      </c>
      <c r="H3764" s="18">
        <f t="shared" si="351"/>
        <v>0</v>
      </c>
      <c r="I3764" s="24">
        <v>0</v>
      </c>
      <c r="J3764" s="24">
        <v>0</v>
      </c>
      <c r="K3764" s="24">
        <v>0</v>
      </c>
      <c r="L3764" s="14">
        <f>貼り付けシート!C3764</f>
        <v>29.4</v>
      </c>
      <c r="M3764" s="14">
        <f>貼り付けシート!D3764</f>
        <v>15.1</v>
      </c>
      <c r="N3764" s="18">
        <f>貼り付けシート!E3764</f>
        <v>58.498289322868267</v>
      </c>
      <c r="O3764" s="18">
        <f>貼り付けシート!F3764</f>
        <v>0</v>
      </c>
      <c r="P3764" s="19">
        <f t="shared" si="352"/>
        <v>0</v>
      </c>
      <c r="Q3764" s="19">
        <f t="shared" si="353"/>
        <v>0</v>
      </c>
    </row>
    <row r="3765" spans="1:17">
      <c r="A3765" s="38">
        <v>41796</v>
      </c>
      <c r="B3765" s="49" t="s">
        <v>164</v>
      </c>
      <c r="C3765" s="24">
        <f t="shared" si="348"/>
        <v>30.406921776000001</v>
      </c>
      <c r="D3765" s="24">
        <f t="shared" si="349"/>
        <v>0</v>
      </c>
      <c r="E3765" s="18">
        <f>IF(G3765&gt;=0.3,(バックデータ一覧!$C$10*(バックデータ一覧!$C$12*計算過程!L3765+バックデータ一覧!$C$13*LN(計算過程!G3765)+バックデータ一覧!$C$14)^バックデータ一覧!$C$11+バックデータ一覧!$E$10*(計算過程!G3765/(バックデータ一覧!$E$12*計算過程!L3765+バックデータ一覧!$E$13*LN(計算過程!G3765)+バックデータ一覧!$E$14))^バックデータ一覧!$E$11)*計算過程!$W$11*10^-3,0)</f>
        <v>0</v>
      </c>
      <c r="F3765" s="18">
        <f>IF(G3765&lt;0.3,(バックデータ一覧!$C$10*(バックデータ一覧!$C$12*計算過程!L3765+バックデータ一覧!$C$13*LN(0.3)+バックデータ一覧!$C$14)^バックデータ一覧!$C$11+バックデータ一覧!$E$10*(0.3/(バックデータ一覧!$E$12*計算過程!L3765+バックデータ一覧!$E$13*LN(0.3)+バックデータ一覧!$E$14))^バックデータ一覧!$E$11)*計算過程!$W$11*計算過程!G3765/0.3*10^-3,0)</f>
        <v>0</v>
      </c>
      <c r="G3765" s="18">
        <f t="shared" si="350"/>
        <v>0</v>
      </c>
      <c r="H3765" s="18">
        <f t="shared" si="351"/>
        <v>0</v>
      </c>
      <c r="I3765" s="24">
        <v>0</v>
      </c>
      <c r="J3765" s="24">
        <v>0</v>
      </c>
      <c r="K3765" s="24">
        <v>0</v>
      </c>
      <c r="L3765" s="14">
        <f>貼り付けシート!C3765</f>
        <v>28.8</v>
      </c>
      <c r="M3765" s="14">
        <f>貼り付けシート!D3765</f>
        <v>15.1</v>
      </c>
      <c r="N3765" s="18">
        <f>貼り付けシート!E3765</f>
        <v>60.562345406508008</v>
      </c>
      <c r="O3765" s="18">
        <f>貼り付けシート!F3765</f>
        <v>0</v>
      </c>
      <c r="P3765" s="19">
        <f t="shared" si="352"/>
        <v>0</v>
      </c>
      <c r="Q3765" s="19">
        <f t="shared" si="353"/>
        <v>0</v>
      </c>
    </row>
    <row r="3766" spans="1:17">
      <c r="A3766" s="38">
        <v>41796</v>
      </c>
      <c r="B3766" s="49" t="s">
        <v>165</v>
      </c>
      <c r="C3766" s="24">
        <f t="shared" si="348"/>
        <v>30.406921776000001</v>
      </c>
      <c r="D3766" s="24">
        <f t="shared" si="349"/>
        <v>0</v>
      </c>
      <c r="E3766" s="18">
        <f>IF(G3766&gt;=0.3,(バックデータ一覧!$C$10*(バックデータ一覧!$C$12*計算過程!L3766+バックデータ一覧!$C$13*LN(計算過程!G3766)+バックデータ一覧!$C$14)^バックデータ一覧!$C$11+バックデータ一覧!$E$10*(計算過程!G3766/(バックデータ一覧!$E$12*計算過程!L3766+バックデータ一覧!$E$13*LN(計算過程!G3766)+バックデータ一覧!$E$14))^バックデータ一覧!$E$11)*計算過程!$W$11*10^-3,0)</f>
        <v>0</v>
      </c>
      <c r="F3766" s="18">
        <f>IF(G3766&lt;0.3,(バックデータ一覧!$C$10*(バックデータ一覧!$C$12*計算過程!L3766+バックデータ一覧!$C$13*LN(0.3)+バックデータ一覧!$C$14)^バックデータ一覧!$C$11+バックデータ一覧!$E$10*(0.3/(バックデータ一覧!$E$12*計算過程!L3766+バックデータ一覧!$E$13*LN(0.3)+バックデータ一覧!$E$14))^バックデータ一覧!$E$11)*計算過程!$W$11*計算過程!G3766/0.3*10^-3,0)</f>
        <v>0</v>
      </c>
      <c r="G3766" s="18">
        <f t="shared" si="350"/>
        <v>0</v>
      </c>
      <c r="H3766" s="18">
        <f t="shared" si="351"/>
        <v>0</v>
      </c>
      <c r="I3766" s="24">
        <v>0</v>
      </c>
      <c r="J3766" s="24">
        <v>0</v>
      </c>
      <c r="K3766" s="24">
        <v>0</v>
      </c>
      <c r="L3766" s="14">
        <f>貼り付けシート!C3766</f>
        <v>28.3</v>
      </c>
      <c r="M3766" s="14">
        <f>貼り付けシート!D3766</f>
        <v>15.2</v>
      </c>
      <c r="N3766" s="18">
        <f>貼り付けシート!E3766</f>
        <v>62.748425041362424</v>
      </c>
      <c r="O3766" s="18">
        <f>貼り付けシート!F3766</f>
        <v>0</v>
      </c>
      <c r="P3766" s="19">
        <f t="shared" si="352"/>
        <v>0</v>
      </c>
      <c r="Q3766" s="19">
        <f t="shared" si="353"/>
        <v>0</v>
      </c>
    </row>
    <row r="3767" spans="1:17">
      <c r="A3767" s="38">
        <v>41796</v>
      </c>
      <c r="B3767" s="49" t="s">
        <v>166</v>
      </c>
      <c r="C3767" s="24">
        <f t="shared" si="348"/>
        <v>30.406921776000001</v>
      </c>
      <c r="D3767" s="24">
        <f t="shared" si="349"/>
        <v>0</v>
      </c>
      <c r="E3767" s="18">
        <f>IF(G3767&gt;=0.3,(バックデータ一覧!$C$10*(バックデータ一覧!$C$12*計算過程!L3767+バックデータ一覧!$C$13*LN(計算過程!G3767)+バックデータ一覧!$C$14)^バックデータ一覧!$C$11+バックデータ一覧!$E$10*(計算過程!G3767/(バックデータ一覧!$E$12*計算過程!L3767+バックデータ一覧!$E$13*LN(計算過程!G3767)+バックデータ一覧!$E$14))^バックデータ一覧!$E$11)*計算過程!$W$11*10^-3,0)</f>
        <v>0</v>
      </c>
      <c r="F3767" s="18">
        <f>IF(G3767&lt;0.3,(バックデータ一覧!$C$10*(バックデータ一覧!$C$12*計算過程!L3767+バックデータ一覧!$C$13*LN(0.3)+バックデータ一覧!$C$14)^バックデータ一覧!$C$11+バックデータ一覧!$E$10*(0.3/(バックデータ一覧!$E$12*計算過程!L3767+バックデータ一覧!$E$13*LN(0.3)+バックデータ一覧!$E$14))^バックデータ一覧!$E$11)*計算過程!$W$11*計算過程!G3767/0.3*10^-3,0)</f>
        <v>0</v>
      </c>
      <c r="G3767" s="18">
        <f t="shared" si="350"/>
        <v>0</v>
      </c>
      <c r="H3767" s="18">
        <f t="shared" si="351"/>
        <v>0</v>
      </c>
      <c r="I3767" s="24">
        <v>0</v>
      </c>
      <c r="J3767" s="24">
        <v>0</v>
      </c>
      <c r="K3767" s="24">
        <v>0</v>
      </c>
      <c r="L3767" s="14">
        <f>貼り付けシート!C3767</f>
        <v>27.7</v>
      </c>
      <c r="M3767" s="14">
        <f>貼り付けシート!D3767</f>
        <v>15.4</v>
      </c>
      <c r="N3767" s="18">
        <f>貼り付けシート!E3767</f>
        <v>65.815550842410133</v>
      </c>
      <c r="O3767" s="18">
        <f>貼り付けシート!F3767</f>
        <v>0</v>
      </c>
      <c r="P3767" s="19">
        <f t="shared" si="352"/>
        <v>0</v>
      </c>
      <c r="Q3767" s="19">
        <f t="shared" si="353"/>
        <v>0</v>
      </c>
    </row>
    <row r="3768" spans="1:17">
      <c r="A3768" s="38">
        <v>41796</v>
      </c>
      <c r="B3768" s="49" t="s">
        <v>167</v>
      </c>
      <c r="C3768" s="24">
        <f t="shared" si="348"/>
        <v>30.406921776000001</v>
      </c>
      <c r="D3768" s="24">
        <f t="shared" si="349"/>
        <v>0</v>
      </c>
      <c r="E3768" s="18">
        <f>IF(G3768&gt;=0.3,(バックデータ一覧!$C$10*(バックデータ一覧!$C$12*計算過程!L3768+バックデータ一覧!$C$13*LN(計算過程!G3768)+バックデータ一覧!$C$14)^バックデータ一覧!$C$11+バックデータ一覧!$E$10*(計算過程!G3768/(バックデータ一覧!$E$12*計算過程!L3768+バックデータ一覧!$E$13*LN(計算過程!G3768)+バックデータ一覧!$E$14))^バックデータ一覧!$E$11)*計算過程!$W$11*10^-3,0)</f>
        <v>0</v>
      </c>
      <c r="F3768" s="18">
        <f>IF(G3768&lt;0.3,(バックデータ一覧!$C$10*(バックデータ一覧!$C$12*計算過程!L3768+バックデータ一覧!$C$13*LN(0.3)+バックデータ一覧!$C$14)^バックデータ一覧!$C$11+バックデータ一覧!$E$10*(0.3/(バックデータ一覧!$E$12*計算過程!L3768+バックデータ一覧!$E$13*LN(0.3)+バックデータ一覧!$E$14))^バックデータ一覧!$E$11)*計算過程!$W$11*計算過程!G3768/0.3*10^-3,0)</f>
        <v>0</v>
      </c>
      <c r="G3768" s="18">
        <f t="shared" si="350"/>
        <v>0</v>
      </c>
      <c r="H3768" s="18">
        <f t="shared" si="351"/>
        <v>0</v>
      </c>
      <c r="I3768" s="24">
        <v>0</v>
      </c>
      <c r="J3768" s="24">
        <v>0</v>
      </c>
      <c r="K3768" s="24">
        <v>0</v>
      </c>
      <c r="L3768" s="14">
        <f>貼り付けシート!C3768</f>
        <v>26.3</v>
      </c>
      <c r="M3768" s="14">
        <f>貼り付けシート!D3768</f>
        <v>15.3</v>
      </c>
      <c r="N3768" s="18">
        <f>貼り付けシート!E3768</f>
        <v>71.001525702327001</v>
      </c>
      <c r="O3768" s="18">
        <f>貼り付けシート!F3768</f>
        <v>0</v>
      </c>
      <c r="P3768" s="19">
        <f t="shared" si="352"/>
        <v>0</v>
      </c>
      <c r="Q3768" s="19">
        <f t="shared" si="353"/>
        <v>0</v>
      </c>
    </row>
    <row r="3769" spans="1:17">
      <c r="A3769" s="38">
        <v>41796</v>
      </c>
      <c r="B3769" s="49" t="s">
        <v>168</v>
      </c>
      <c r="C3769" s="24">
        <f t="shared" si="348"/>
        <v>30.406921776000001</v>
      </c>
      <c r="D3769" s="24">
        <f t="shared" si="349"/>
        <v>0</v>
      </c>
      <c r="E3769" s="18">
        <f>IF(G3769&gt;=0.3,(バックデータ一覧!$C$10*(バックデータ一覧!$C$12*計算過程!L3769+バックデータ一覧!$C$13*LN(計算過程!G3769)+バックデータ一覧!$C$14)^バックデータ一覧!$C$11+バックデータ一覧!$E$10*(計算過程!G3769/(バックデータ一覧!$E$12*計算過程!L3769+バックデータ一覧!$E$13*LN(計算過程!G3769)+バックデータ一覧!$E$14))^バックデータ一覧!$E$11)*計算過程!$W$11*10^-3,0)</f>
        <v>0</v>
      </c>
      <c r="F3769" s="18">
        <f>IF(G3769&lt;0.3,(バックデータ一覧!$C$10*(バックデータ一覧!$C$12*計算過程!L3769+バックデータ一覧!$C$13*LN(0.3)+バックデータ一覧!$C$14)^バックデータ一覧!$C$11+バックデータ一覧!$E$10*(0.3/(バックデータ一覧!$E$12*計算過程!L3769+バックデータ一覧!$E$13*LN(0.3)+バックデータ一覧!$E$14))^バックデータ一覧!$E$11)*計算過程!$W$11*計算過程!G3769/0.3*10^-3,0)</f>
        <v>0</v>
      </c>
      <c r="G3769" s="18">
        <f t="shared" si="350"/>
        <v>0</v>
      </c>
      <c r="H3769" s="18">
        <f t="shared" si="351"/>
        <v>0</v>
      </c>
      <c r="I3769" s="24">
        <v>0</v>
      </c>
      <c r="J3769" s="24">
        <v>0</v>
      </c>
      <c r="K3769" s="24">
        <v>0</v>
      </c>
      <c r="L3769" s="14">
        <f>貼り付けシート!C3769</f>
        <v>25.3</v>
      </c>
      <c r="M3769" s="14">
        <f>貼り付けシート!D3769</f>
        <v>15.2</v>
      </c>
      <c r="N3769" s="18">
        <f>貼り付けシート!E3769</f>
        <v>74.855070300025417</v>
      </c>
      <c r="O3769" s="18">
        <f>貼り付けシート!F3769</f>
        <v>0</v>
      </c>
      <c r="P3769" s="19">
        <f t="shared" si="352"/>
        <v>0</v>
      </c>
      <c r="Q3769" s="19">
        <f t="shared" si="353"/>
        <v>0</v>
      </c>
    </row>
    <row r="3770" spans="1:17">
      <c r="A3770" s="38">
        <v>41796</v>
      </c>
      <c r="B3770" s="49" t="s">
        <v>169</v>
      </c>
      <c r="C3770" s="24">
        <f t="shared" si="348"/>
        <v>30.406921776000001</v>
      </c>
      <c r="D3770" s="24">
        <f t="shared" si="349"/>
        <v>0</v>
      </c>
      <c r="E3770" s="18">
        <f>IF(G3770&gt;=0.3,(バックデータ一覧!$C$10*(バックデータ一覧!$C$12*計算過程!L3770+バックデータ一覧!$C$13*LN(計算過程!G3770)+バックデータ一覧!$C$14)^バックデータ一覧!$C$11+バックデータ一覧!$E$10*(計算過程!G3770/(バックデータ一覧!$E$12*計算過程!L3770+バックデータ一覧!$E$13*LN(計算過程!G3770)+バックデータ一覧!$E$14))^バックデータ一覧!$E$11)*計算過程!$W$11*10^-3,0)</f>
        <v>0</v>
      </c>
      <c r="F3770" s="18">
        <f>IF(G3770&lt;0.3,(バックデータ一覧!$C$10*(バックデータ一覧!$C$12*計算過程!L3770+バックデータ一覧!$C$13*LN(0.3)+バックデータ一覧!$C$14)^バックデータ一覧!$C$11+バックデータ一覧!$E$10*(0.3/(バックデータ一覧!$E$12*計算過程!L3770+バックデータ一覧!$E$13*LN(0.3)+バックデータ一覧!$E$14))^バックデータ一覧!$E$11)*計算過程!$W$11*計算過程!G3770/0.3*10^-3,0)</f>
        <v>0</v>
      </c>
      <c r="G3770" s="18">
        <f t="shared" si="350"/>
        <v>0</v>
      </c>
      <c r="H3770" s="18">
        <f t="shared" si="351"/>
        <v>0</v>
      </c>
      <c r="I3770" s="24">
        <v>0</v>
      </c>
      <c r="J3770" s="24">
        <v>0</v>
      </c>
      <c r="K3770" s="24">
        <v>0</v>
      </c>
      <c r="L3770" s="14">
        <f>貼り付けシート!C3770</f>
        <v>24.6</v>
      </c>
      <c r="M3770" s="14">
        <f>貼り付けシート!D3770</f>
        <v>15.1</v>
      </c>
      <c r="N3770" s="18">
        <f>貼り付けシート!E3770</f>
        <v>77.544823268469969</v>
      </c>
      <c r="O3770" s="18">
        <f>貼り付けシート!F3770</f>
        <v>0</v>
      </c>
      <c r="P3770" s="19">
        <f t="shared" si="352"/>
        <v>0</v>
      </c>
      <c r="Q3770" s="19">
        <f t="shared" si="353"/>
        <v>0</v>
      </c>
    </row>
    <row r="3771" spans="1:17">
      <c r="A3771" s="38">
        <v>41796</v>
      </c>
      <c r="B3771" s="49" t="s">
        <v>170</v>
      </c>
      <c r="C3771" s="24">
        <f t="shared" si="348"/>
        <v>30.406921776000001</v>
      </c>
      <c r="D3771" s="24">
        <f t="shared" si="349"/>
        <v>0</v>
      </c>
      <c r="E3771" s="18">
        <f>IF(G3771&gt;=0.3,(バックデータ一覧!$C$10*(バックデータ一覧!$C$12*計算過程!L3771+バックデータ一覧!$C$13*LN(計算過程!G3771)+バックデータ一覧!$C$14)^バックデータ一覧!$C$11+バックデータ一覧!$E$10*(計算過程!G3771/(バックデータ一覧!$E$12*計算過程!L3771+バックデータ一覧!$E$13*LN(計算過程!G3771)+バックデータ一覧!$E$14))^バックデータ一覧!$E$11)*計算過程!$W$11*10^-3,0)</f>
        <v>0</v>
      </c>
      <c r="F3771" s="18">
        <f>IF(G3771&lt;0.3,(バックデータ一覧!$C$10*(バックデータ一覧!$C$12*計算過程!L3771+バックデータ一覧!$C$13*LN(0.3)+バックデータ一覧!$C$14)^バックデータ一覧!$C$11+バックデータ一覧!$E$10*(0.3/(バックデータ一覧!$E$12*計算過程!L3771+バックデータ一覧!$E$13*LN(0.3)+バックデータ一覧!$E$14))^バックデータ一覧!$E$11)*計算過程!$W$11*計算過程!G3771/0.3*10^-3,0)</f>
        <v>0</v>
      </c>
      <c r="G3771" s="18">
        <f t="shared" si="350"/>
        <v>0</v>
      </c>
      <c r="H3771" s="18">
        <f t="shared" si="351"/>
        <v>0</v>
      </c>
      <c r="I3771" s="24">
        <v>0</v>
      </c>
      <c r="J3771" s="24">
        <v>0</v>
      </c>
      <c r="K3771" s="24">
        <v>0</v>
      </c>
      <c r="L3771" s="14">
        <f>貼り付けシート!C3771</f>
        <v>24.1</v>
      </c>
      <c r="M3771" s="14">
        <f>貼り付けシート!D3771</f>
        <v>15.1</v>
      </c>
      <c r="N3771" s="18">
        <f>貼り付けシート!E3771</f>
        <v>79.902838916827292</v>
      </c>
      <c r="O3771" s="18">
        <f>貼り付けシート!F3771</f>
        <v>0</v>
      </c>
      <c r="P3771" s="19">
        <f t="shared" si="352"/>
        <v>0</v>
      </c>
      <c r="Q3771" s="19">
        <f t="shared" si="353"/>
        <v>0</v>
      </c>
    </row>
    <row r="3772" spans="1:17">
      <c r="A3772" s="38">
        <v>41796</v>
      </c>
      <c r="B3772" s="49" t="s">
        <v>171</v>
      </c>
      <c r="C3772" s="24">
        <f t="shared" si="348"/>
        <v>30.406921776000001</v>
      </c>
      <c r="D3772" s="24">
        <f t="shared" si="349"/>
        <v>0</v>
      </c>
      <c r="E3772" s="18">
        <f>IF(G3772&gt;=0.3,(バックデータ一覧!$C$10*(バックデータ一覧!$C$12*計算過程!L3772+バックデータ一覧!$C$13*LN(計算過程!G3772)+バックデータ一覧!$C$14)^バックデータ一覧!$C$11+バックデータ一覧!$E$10*(計算過程!G3772/(バックデータ一覧!$E$12*計算過程!L3772+バックデータ一覧!$E$13*LN(計算過程!G3772)+バックデータ一覧!$E$14))^バックデータ一覧!$E$11)*計算過程!$W$11*10^-3,0)</f>
        <v>0</v>
      </c>
      <c r="F3772" s="18">
        <f>IF(G3772&lt;0.3,(バックデータ一覧!$C$10*(バックデータ一覧!$C$12*計算過程!L3772+バックデータ一覧!$C$13*LN(0.3)+バックデータ一覧!$C$14)^バックデータ一覧!$C$11+バックデータ一覧!$E$10*(0.3/(バックデータ一覧!$E$12*計算過程!L3772+バックデータ一覧!$E$13*LN(0.3)+バックデータ一覧!$E$14))^バックデータ一覧!$E$11)*計算過程!$W$11*計算過程!G3772/0.3*10^-3,0)</f>
        <v>0</v>
      </c>
      <c r="G3772" s="18">
        <f t="shared" si="350"/>
        <v>0</v>
      </c>
      <c r="H3772" s="18">
        <f t="shared" si="351"/>
        <v>0</v>
      </c>
      <c r="I3772" s="24">
        <v>0</v>
      </c>
      <c r="J3772" s="24">
        <v>0</v>
      </c>
      <c r="K3772" s="24">
        <v>0</v>
      </c>
      <c r="L3772" s="14">
        <f>貼り付けシート!C3772</f>
        <v>23.5</v>
      </c>
      <c r="M3772" s="14">
        <f>貼り付けシート!D3772</f>
        <v>15.1</v>
      </c>
      <c r="N3772" s="18">
        <f>貼り付けシート!E3772</f>
        <v>82.839828947565891</v>
      </c>
      <c r="O3772" s="18">
        <f>貼り付けシート!F3772</f>
        <v>0</v>
      </c>
      <c r="P3772" s="19">
        <f t="shared" si="352"/>
        <v>0</v>
      </c>
      <c r="Q3772" s="19">
        <f t="shared" si="353"/>
        <v>0</v>
      </c>
    </row>
    <row r="3773" spans="1:17">
      <c r="A3773" s="38">
        <v>41796</v>
      </c>
      <c r="B3773" s="49" t="s">
        <v>172</v>
      </c>
      <c r="C3773" s="24">
        <f t="shared" si="348"/>
        <v>30.406921776000001</v>
      </c>
      <c r="D3773" s="24">
        <f t="shared" si="349"/>
        <v>0</v>
      </c>
      <c r="E3773" s="18">
        <f>IF(G3773&gt;=0.3,(バックデータ一覧!$C$10*(バックデータ一覧!$C$12*計算過程!L3773+バックデータ一覧!$C$13*LN(計算過程!G3773)+バックデータ一覧!$C$14)^バックデータ一覧!$C$11+バックデータ一覧!$E$10*(計算過程!G3773/(バックデータ一覧!$E$12*計算過程!L3773+バックデータ一覧!$E$13*LN(計算過程!G3773)+バックデータ一覧!$E$14))^バックデータ一覧!$E$11)*計算過程!$W$11*10^-3,0)</f>
        <v>0</v>
      </c>
      <c r="F3773" s="18">
        <f>IF(G3773&lt;0.3,(バックデータ一覧!$C$10*(バックデータ一覧!$C$12*計算過程!L3773+バックデータ一覧!$C$13*LN(0.3)+バックデータ一覧!$C$14)^バックデータ一覧!$C$11+バックデータ一覧!$E$10*(0.3/(バックデータ一覧!$E$12*計算過程!L3773+バックデータ一覧!$E$13*LN(0.3)+バックデータ一覧!$E$14))^バックデータ一覧!$E$11)*計算過程!$W$11*計算過程!G3773/0.3*10^-3,0)</f>
        <v>0</v>
      </c>
      <c r="G3773" s="18">
        <f t="shared" si="350"/>
        <v>0</v>
      </c>
      <c r="H3773" s="18">
        <f t="shared" si="351"/>
        <v>0</v>
      </c>
      <c r="I3773" s="24">
        <v>0</v>
      </c>
      <c r="J3773" s="24">
        <v>0</v>
      </c>
      <c r="K3773" s="24">
        <v>0</v>
      </c>
      <c r="L3773" s="14">
        <f>貼り付けシート!C3773</f>
        <v>22.8</v>
      </c>
      <c r="M3773" s="14">
        <f>貼り付けシート!D3773</f>
        <v>15.1</v>
      </c>
      <c r="N3773" s="18">
        <f>貼り付けシート!E3773</f>
        <v>86.421177646477133</v>
      </c>
      <c r="O3773" s="18">
        <f>貼り付けシート!F3773</f>
        <v>0</v>
      </c>
      <c r="P3773" s="19">
        <f t="shared" si="352"/>
        <v>0</v>
      </c>
      <c r="Q3773" s="19">
        <f t="shared" si="353"/>
        <v>0</v>
      </c>
    </row>
    <row r="3774" spans="1:17">
      <c r="A3774" s="38">
        <v>41797</v>
      </c>
      <c r="B3774" s="49" t="s">
        <v>149</v>
      </c>
      <c r="C3774" s="24">
        <f t="shared" si="348"/>
        <v>30.406921776000001</v>
      </c>
      <c r="D3774" s="24">
        <f t="shared" si="349"/>
        <v>0</v>
      </c>
      <c r="E3774" s="18">
        <f>IF(G3774&gt;=0.3,(バックデータ一覧!$C$10*(バックデータ一覧!$C$12*計算過程!L3774+バックデータ一覧!$C$13*LN(計算過程!G3774)+バックデータ一覧!$C$14)^バックデータ一覧!$C$11+バックデータ一覧!$E$10*(計算過程!G3774/(バックデータ一覧!$E$12*計算過程!L3774+バックデータ一覧!$E$13*LN(計算過程!G3774)+バックデータ一覧!$E$14))^バックデータ一覧!$E$11)*計算過程!$W$11*10^-3,0)</f>
        <v>0</v>
      </c>
      <c r="F3774" s="18">
        <f>IF(G3774&lt;0.3,(バックデータ一覧!$C$10*(バックデータ一覧!$C$12*計算過程!L3774+バックデータ一覧!$C$13*LN(0.3)+バックデータ一覧!$C$14)^バックデータ一覧!$C$11+バックデータ一覧!$E$10*(0.3/(バックデータ一覧!$E$12*計算過程!L3774+バックデータ一覧!$E$13*LN(0.3)+バックデータ一覧!$E$14))^バックデータ一覧!$E$11)*計算過程!$W$11*計算過程!G3774/0.3*10^-3,0)</f>
        <v>0</v>
      </c>
      <c r="G3774" s="18">
        <f t="shared" si="350"/>
        <v>0</v>
      </c>
      <c r="H3774" s="18">
        <f t="shared" si="351"/>
        <v>0</v>
      </c>
      <c r="I3774" s="24">
        <v>0</v>
      </c>
      <c r="J3774" s="24">
        <v>0</v>
      </c>
      <c r="K3774" s="24">
        <v>0</v>
      </c>
      <c r="L3774" s="14">
        <f>貼り付けシート!C3774</f>
        <v>21.9</v>
      </c>
      <c r="M3774" s="14">
        <f>貼り付けシート!D3774</f>
        <v>14.4</v>
      </c>
      <c r="N3774" s="18">
        <f>貼り付けシート!E3774</f>
        <v>87.148769839979167</v>
      </c>
      <c r="O3774" s="18">
        <f>貼り付けシート!F3774</f>
        <v>0</v>
      </c>
      <c r="P3774" s="19">
        <f t="shared" si="352"/>
        <v>0</v>
      </c>
      <c r="Q3774" s="19">
        <f t="shared" si="353"/>
        <v>0</v>
      </c>
    </row>
    <row r="3775" spans="1:17">
      <c r="A3775" s="38">
        <v>41797</v>
      </c>
      <c r="B3775" s="49" t="s">
        <v>150</v>
      </c>
      <c r="C3775" s="24">
        <f t="shared" si="348"/>
        <v>30.406921776000001</v>
      </c>
      <c r="D3775" s="24">
        <f t="shared" si="349"/>
        <v>0</v>
      </c>
      <c r="E3775" s="18">
        <f>IF(G3775&gt;=0.3,(バックデータ一覧!$C$10*(バックデータ一覧!$C$12*計算過程!L3775+バックデータ一覧!$C$13*LN(計算過程!G3775)+バックデータ一覧!$C$14)^バックデータ一覧!$C$11+バックデータ一覧!$E$10*(計算過程!G3775/(バックデータ一覧!$E$12*計算過程!L3775+バックデータ一覧!$E$13*LN(計算過程!G3775)+バックデータ一覧!$E$14))^バックデータ一覧!$E$11)*計算過程!$W$11*10^-3,0)</f>
        <v>0</v>
      </c>
      <c r="F3775" s="18">
        <f>IF(G3775&lt;0.3,(バックデータ一覧!$C$10*(バックデータ一覧!$C$12*計算過程!L3775+バックデータ一覧!$C$13*LN(0.3)+バックデータ一覧!$C$14)^バックデータ一覧!$C$11+バックデータ一覧!$E$10*(0.3/(バックデータ一覧!$E$12*計算過程!L3775+バックデータ一覧!$E$13*LN(0.3)+バックデータ一覧!$E$14))^バックデータ一覧!$E$11)*計算過程!$W$11*計算過程!G3775/0.3*10^-3,0)</f>
        <v>0</v>
      </c>
      <c r="G3775" s="18">
        <f t="shared" si="350"/>
        <v>0</v>
      </c>
      <c r="H3775" s="18">
        <f t="shared" si="351"/>
        <v>0</v>
      </c>
      <c r="I3775" s="24">
        <v>0</v>
      </c>
      <c r="J3775" s="24">
        <v>0</v>
      </c>
      <c r="K3775" s="24">
        <v>0</v>
      </c>
      <c r="L3775" s="14">
        <f>貼り付けシート!C3775</f>
        <v>21</v>
      </c>
      <c r="M3775" s="14">
        <f>貼り付けシート!D3775</f>
        <v>13.6</v>
      </c>
      <c r="N3775" s="18">
        <f>貼り付けシート!E3775</f>
        <v>87.081741428580557</v>
      </c>
      <c r="O3775" s="18">
        <f>貼り付けシート!F3775</f>
        <v>0</v>
      </c>
      <c r="P3775" s="19">
        <f t="shared" si="352"/>
        <v>0</v>
      </c>
      <c r="Q3775" s="19">
        <f t="shared" si="353"/>
        <v>0</v>
      </c>
    </row>
    <row r="3776" spans="1:17">
      <c r="A3776" s="38">
        <v>41797</v>
      </c>
      <c r="B3776" s="49" t="s">
        <v>151</v>
      </c>
      <c r="C3776" s="24">
        <f t="shared" si="348"/>
        <v>30.406921776000001</v>
      </c>
      <c r="D3776" s="24">
        <f t="shared" si="349"/>
        <v>0</v>
      </c>
      <c r="E3776" s="18">
        <f>IF(G3776&gt;=0.3,(バックデータ一覧!$C$10*(バックデータ一覧!$C$12*計算過程!L3776+バックデータ一覧!$C$13*LN(計算過程!G3776)+バックデータ一覧!$C$14)^バックデータ一覧!$C$11+バックデータ一覧!$E$10*(計算過程!G3776/(バックデータ一覧!$E$12*計算過程!L3776+バックデータ一覧!$E$13*LN(計算過程!G3776)+バックデータ一覧!$E$14))^バックデータ一覧!$E$11)*計算過程!$W$11*10^-3,0)</f>
        <v>0</v>
      </c>
      <c r="F3776" s="18">
        <f>IF(G3776&lt;0.3,(バックデータ一覧!$C$10*(バックデータ一覧!$C$12*計算過程!L3776+バックデータ一覧!$C$13*LN(0.3)+バックデータ一覧!$C$14)^バックデータ一覧!$C$11+バックデータ一覧!$E$10*(0.3/(バックデータ一覧!$E$12*計算過程!L3776+バックデータ一覧!$E$13*LN(0.3)+バックデータ一覧!$E$14))^バックデータ一覧!$E$11)*計算過程!$W$11*計算過程!G3776/0.3*10^-3,0)</f>
        <v>0</v>
      </c>
      <c r="G3776" s="18">
        <f t="shared" si="350"/>
        <v>0</v>
      </c>
      <c r="H3776" s="18">
        <f t="shared" si="351"/>
        <v>0</v>
      </c>
      <c r="I3776" s="24">
        <v>0</v>
      </c>
      <c r="J3776" s="24">
        <v>0</v>
      </c>
      <c r="K3776" s="24">
        <v>0</v>
      </c>
      <c r="L3776" s="14">
        <f>貼り付けシート!C3776</f>
        <v>20.100000000000001</v>
      </c>
      <c r="M3776" s="14">
        <f>貼り付けシート!D3776</f>
        <v>12.8</v>
      </c>
      <c r="N3776" s="18">
        <f>貼り付けシート!E3776</f>
        <v>86.747091703030705</v>
      </c>
      <c r="O3776" s="18">
        <f>貼り付けシート!F3776</f>
        <v>0</v>
      </c>
      <c r="P3776" s="19">
        <f t="shared" si="352"/>
        <v>0</v>
      </c>
      <c r="Q3776" s="19">
        <f t="shared" si="353"/>
        <v>0</v>
      </c>
    </row>
    <row r="3777" spans="1:17">
      <c r="A3777" s="38">
        <v>41797</v>
      </c>
      <c r="B3777" s="49" t="s">
        <v>152</v>
      </c>
      <c r="C3777" s="24">
        <f t="shared" si="348"/>
        <v>30.406921776000001</v>
      </c>
      <c r="D3777" s="24">
        <f t="shared" si="349"/>
        <v>0</v>
      </c>
      <c r="E3777" s="18">
        <f>IF(G3777&gt;=0.3,(バックデータ一覧!$C$10*(バックデータ一覧!$C$12*計算過程!L3777+バックデータ一覧!$C$13*LN(計算過程!G3777)+バックデータ一覧!$C$14)^バックデータ一覧!$C$11+バックデータ一覧!$E$10*(計算過程!G3777/(バックデータ一覧!$E$12*計算過程!L3777+バックデータ一覧!$E$13*LN(計算過程!G3777)+バックデータ一覧!$E$14))^バックデータ一覧!$E$11)*計算過程!$W$11*10^-3,0)</f>
        <v>0</v>
      </c>
      <c r="F3777" s="18">
        <f>IF(G3777&lt;0.3,(バックデータ一覧!$C$10*(バックデータ一覧!$C$12*計算過程!L3777+バックデータ一覧!$C$13*LN(0.3)+バックデータ一覧!$C$14)^バックデータ一覧!$C$11+バックデータ一覧!$E$10*(0.3/(バックデータ一覧!$E$12*計算過程!L3777+バックデータ一覧!$E$13*LN(0.3)+バックデータ一覧!$E$14))^バックデータ一覧!$E$11)*計算過程!$W$11*計算過程!G3777/0.3*10^-3,0)</f>
        <v>0</v>
      </c>
      <c r="G3777" s="18">
        <f t="shared" si="350"/>
        <v>0</v>
      </c>
      <c r="H3777" s="18">
        <f t="shared" si="351"/>
        <v>0</v>
      </c>
      <c r="I3777" s="24">
        <v>0</v>
      </c>
      <c r="J3777" s="24">
        <v>0</v>
      </c>
      <c r="K3777" s="24">
        <v>0</v>
      </c>
      <c r="L3777" s="14">
        <f>貼り付けシート!C3777</f>
        <v>19.5</v>
      </c>
      <c r="M3777" s="14">
        <f>貼り付けシート!D3777</f>
        <v>12.4</v>
      </c>
      <c r="N3777" s="18">
        <f>貼り付けシート!E3777</f>
        <v>87.278434914692411</v>
      </c>
      <c r="O3777" s="18">
        <f>貼り付けシート!F3777</f>
        <v>0</v>
      </c>
      <c r="P3777" s="19">
        <f t="shared" si="352"/>
        <v>0</v>
      </c>
      <c r="Q3777" s="19">
        <f t="shared" si="353"/>
        <v>0</v>
      </c>
    </row>
    <row r="3778" spans="1:17">
      <c r="A3778" s="38">
        <v>41797</v>
      </c>
      <c r="B3778" s="49" t="s">
        <v>153</v>
      </c>
      <c r="C3778" s="24">
        <f t="shared" si="348"/>
        <v>30.406921776000001</v>
      </c>
      <c r="D3778" s="24">
        <f t="shared" si="349"/>
        <v>0</v>
      </c>
      <c r="E3778" s="18">
        <f>IF(G3778&gt;=0.3,(バックデータ一覧!$C$10*(バックデータ一覧!$C$12*計算過程!L3778+バックデータ一覧!$C$13*LN(計算過程!G3778)+バックデータ一覧!$C$14)^バックデータ一覧!$C$11+バックデータ一覧!$E$10*(計算過程!G3778/(バックデータ一覧!$E$12*計算過程!L3778+バックデータ一覧!$E$13*LN(計算過程!G3778)+バックデータ一覧!$E$14))^バックデータ一覧!$E$11)*計算過程!$W$11*10^-3,0)</f>
        <v>0</v>
      </c>
      <c r="F3778" s="18">
        <f>IF(G3778&lt;0.3,(バックデータ一覧!$C$10*(バックデータ一覧!$C$12*計算過程!L3778+バックデータ一覧!$C$13*LN(0.3)+バックデータ一覧!$C$14)^バックデータ一覧!$C$11+バックデータ一覧!$E$10*(0.3/(バックデータ一覧!$E$12*計算過程!L3778+バックデータ一覧!$E$13*LN(0.3)+バックデータ一覧!$E$14))^バックデータ一覧!$E$11)*計算過程!$W$11*計算過程!G3778/0.3*10^-3,0)</f>
        <v>0</v>
      </c>
      <c r="G3778" s="18">
        <f t="shared" si="350"/>
        <v>0</v>
      </c>
      <c r="H3778" s="18">
        <f t="shared" si="351"/>
        <v>0</v>
      </c>
      <c r="I3778" s="24">
        <v>0</v>
      </c>
      <c r="J3778" s="24">
        <v>0</v>
      </c>
      <c r="K3778" s="24">
        <v>0</v>
      </c>
      <c r="L3778" s="14">
        <f>貼り付けシート!C3778</f>
        <v>19.399999999999999</v>
      </c>
      <c r="M3778" s="14">
        <f>貼り付けシート!D3778</f>
        <v>12</v>
      </c>
      <c r="N3778" s="18">
        <f>貼り付けシート!E3778</f>
        <v>85.043702449087704</v>
      </c>
      <c r="O3778" s="18">
        <f>貼り付けシート!F3778</f>
        <v>0</v>
      </c>
      <c r="P3778" s="19">
        <f t="shared" si="352"/>
        <v>0</v>
      </c>
      <c r="Q3778" s="19">
        <f t="shared" si="353"/>
        <v>0</v>
      </c>
    </row>
    <row r="3779" spans="1:17">
      <c r="A3779" s="38">
        <v>41797</v>
      </c>
      <c r="B3779" s="49" t="s">
        <v>154</v>
      </c>
      <c r="C3779" s="24">
        <f t="shared" si="348"/>
        <v>30.406921776000001</v>
      </c>
      <c r="D3779" s="24">
        <f t="shared" si="349"/>
        <v>0</v>
      </c>
      <c r="E3779" s="18">
        <f>IF(G3779&gt;=0.3,(バックデータ一覧!$C$10*(バックデータ一覧!$C$12*計算過程!L3779+バックデータ一覧!$C$13*LN(計算過程!G3779)+バックデータ一覧!$C$14)^バックデータ一覧!$C$11+バックデータ一覧!$E$10*(計算過程!G3779/(バックデータ一覧!$E$12*計算過程!L3779+バックデータ一覧!$E$13*LN(計算過程!G3779)+バックデータ一覧!$E$14))^バックデータ一覧!$E$11)*計算過程!$W$11*10^-3,0)</f>
        <v>0</v>
      </c>
      <c r="F3779" s="18">
        <f>IF(G3779&lt;0.3,(バックデータ一覧!$C$10*(バックデータ一覧!$C$12*計算過程!L3779+バックデータ一覧!$C$13*LN(0.3)+バックデータ一覧!$C$14)^バックデータ一覧!$C$11+バックデータ一覧!$E$10*(0.3/(バックデータ一覧!$E$12*計算過程!L3779+バックデータ一覧!$E$13*LN(0.3)+バックデータ一覧!$E$14))^バックデータ一覧!$E$11)*計算過程!$W$11*計算過程!G3779/0.3*10^-3,0)</f>
        <v>0</v>
      </c>
      <c r="G3779" s="18">
        <f t="shared" si="350"/>
        <v>0</v>
      </c>
      <c r="H3779" s="18">
        <f t="shared" si="351"/>
        <v>0</v>
      </c>
      <c r="I3779" s="24">
        <v>0</v>
      </c>
      <c r="J3779" s="24">
        <v>0</v>
      </c>
      <c r="K3779" s="24">
        <v>0</v>
      </c>
      <c r="L3779" s="14">
        <f>貼り付けシート!C3779</f>
        <v>19.8</v>
      </c>
      <c r="M3779" s="14">
        <f>貼り付けシート!D3779</f>
        <v>11.6</v>
      </c>
      <c r="N3779" s="18">
        <f>貼り付けシート!E3779</f>
        <v>80.241418650768566</v>
      </c>
      <c r="O3779" s="18">
        <f>貼り付けシート!F3779</f>
        <v>0</v>
      </c>
      <c r="P3779" s="19">
        <f t="shared" si="352"/>
        <v>0</v>
      </c>
      <c r="Q3779" s="19">
        <f t="shared" si="353"/>
        <v>0</v>
      </c>
    </row>
    <row r="3780" spans="1:17">
      <c r="A3780" s="38">
        <v>41797</v>
      </c>
      <c r="B3780" s="49" t="s">
        <v>155</v>
      </c>
      <c r="C3780" s="24">
        <f t="shared" si="348"/>
        <v>30.406921776000001</v>
      </c>
      <c r="D3780" s="24">
        <f t="shared" si="349"/>
        <v>0</v>
      </c>
      <c r="E3780" s="18">
        <f>IF(G3780&gt;=0.3,(バックデータ一覧!$C$10*(バックデータ一覧!$C$12*計算過程!L3780+バックデータ一覧!$C$13*LN(計算過程!G3780)+バックデータ一覧!$C$14)^バックデータ一覧!$C$11+バックデータ一覧!$E$10*(計算過程!G3780/(バックデータ一覧!$E$12*計算過程!L3780+バックデータ一覧!$E$13*LN(計算過程!G3780)+バックデータ一覧!$E$14))^バックデータ一覧!$E$11)*計算過程!$W$11*10^-3,0)</f>
        <v>0</v>
      </c>
      <c r="F3780" s="18">
        <f>IF(G3780&lt;0.3,(バックデータ一覧!$C$10*(バックデータ一覧!$C$12*計算過程!L3780+バックデータ一覧!$C$13*LN(0.3)+バックデータ一覧!$C$14)^バックデータ一覧!$C$11+バックデータ一覧!$E$10*(0.3/(バックデータ一覧!$E$12*計算過程!L3780+バックデータ一覧!$E$13*LN(0.3)+バックデータ一覧!$E$14))^バックデータ一覧!$E$11)*計算過程!$W$11*計算過程!G3780/0.3*10^-3,0)</f>
        <v>0</v>
      </c>
      <c r="G3780" s="18">
        <f t="shared" si="350"/>
        <v>0</v>
      </c>
      <c r="H3780" s="18">
        <f t="shared" si="351"/>
        <v>0</v>
      </c>
      <c r="I3780" s="24">
        <v>0</v>
      </c>
      <c r="J3780" s="24">
        <v>0</v>
      </c>
      <c r="K3780" s="24">
        <v>0</v>
      </c>
      <c r="L3780" s="14">
        <f>貼り付けシート!C3780</f>
        <v>21.6</v>
      </c>
      <c r="M3780" s="14">
        <f>貼り付けシート!D3780</f>
        <v>12</v>
      </c>
      <c r="N3780" s="18">
        <f>貼り付けシート!E3780</f>
        <v>74.247794908825455</v>
      </c>
      <c r="O3780" s="18">
        <f>貼り付けシート!F3780</f>
        <v>0</v>
      </c>
      <c r="P3780" s="19">
        <f t="shared" si="352"/>
        <v>0</v>
      </c>
      <c r="Q3780" s="19">
        <f t="shared" si="353"/>
        <v>0</v>
      </c>
    </row>
    <row r="3781" spans="1:17">
      <c r="A3781" s="38">
        <v>41797</v>
      </c>
      <c r="B3781" s="49" t="s">
        <v>156</v>
      </c>
      <c r="C3781" s="24">
        <f t="shared" si="348"/>
        <v>30.406921776000001</v>
      </c>
      <c r="D3781" s="24">
        <f t="shared" si="349"/>
        <v>0</v>
      </c>
      <c r="E3781" s="18">
        <f>IF(G3781&gt;=0.3,(バックデータ一覧!$C$10*(バックデータ一覧!$C$12*計算過程!L3781+バックデータ一覧!$C$13*LN(計算過程!G3781)+バックデータ一覧!$C$14)^バックデータ一覧!$C$11+バックデータ一覧!$E$10*(計算過程!G3781/(バックデータ一覧!$E$12*計算過程!L3781+バックデータ一覧!$E$13*LN(計算過程!G3781)+バックデータ一覧!$E$14))^バックデータ一覧!$E$11)*計算過程!$W$11*10^-3,0)</f>
        <v>0</v>
      </c>
      <c r="F3781" s="18">
        <f>IF(G3781&lt;0.3,(バックデータ一覧!$C$10*(バックデータ一覧!$C$12*計算過程!L3781+バックデータ一覧!$C$13*LN(0.3)+バックデータ一覧!$C$14)^バックデータ一覧!$C$11+バックデータ一覧!$E$10*(0.3/(バックデータ一覧!$E$12*計算過程!L3781+バックデータ一覧!$E$13*LN(0.3)+バックデータ一覧!$E$14))^バックデータ一覧!$E$11)*計算過程!$W$11*計算過程!G3781/0.3*10^-3,0)</f>
        <v>0</v>
      </c>
      <c r="G3781" s="18">
        <f t="shared" si="350"/>
        <v>0</v>
      </c>
      <c r="H3781" s="18">
        <f t="shared" si="351"/>
        <v>0</v>
      </c>
      <c r="I3781" s="24">
        <v>0</v>
      </c>
      <c r="J3781" s="24">
        <v>0</v>
      </c>
      <c r="K3781" s="24">
        <v>0</v>
      </c>
      <c r="L3781" s="14">
        <f>貼り付けシート!C3781</f>
        <v>24.7</v>
      </c>
      <c r="M3781" s="14">
        <f>貼り付けシート!D3781</f>
        <v>12.4</v>
      </c>
      <c r="N3781" s="18">
        <f>貼り付けシート!E3781</f>
        <v>63.569097694911022</v>
      </c>
      <c r="O3781" s="18">
        <f>貼り付けシート!F3781</f>
        <v>0</v>
      </c>
      <c r="P3781" s="19">
        <f t="shared" si="352"/>
        <v>0</v>
      </c>
      <c r="Q3781" s="19">
        <f t="shared" si="353"/>
        <v>0</v>
      </c>
    </row>
    <row r="3782" spans="1:17">
      <c r="A3782" s="38">
        <v>41797</v>
      </c>
      <c r="B3782" s="49" t="s">
        <v>157</v>
      </c>
      <c r="C3782" s="24">
        <f t="shared" si="348"/>
        <v>30.406921776000001</v>
      </c>
      <c r="D3782" s="24">
        <f t="shared" si="349"/>
        <v>0</v>
      </c>
      <c r="E3782" s="18">
        <f>IF(G3782&gt;=0.3,(バックデータ一覧!$C$10*(バックデータ一覧!$C$12*計算過程!L3782+バックデータ一覧!$C$13*LN(計算過程!G3782)+バックデータ一覧!$C$14)^バックデータ一覧!$C$11+バックデータ一覧!$E$10*(計算過程!G3782/(バックデータ一覧!$E$12*計算過程!L3782+バックデータ一覧!$E$13*LN(計算過程!G3782)+バックデータ一覧!$E$14))^バックデータ一覧!$E$11)*計算過程!$W$11*10^-3,0)</f>
        <v>0</v>
      </c>
      <c r="F3782" s="18">
        <f>IF(G3782&lt;0.3,(バックデータ一覧!$C$10*(バックデータ一覧!$C$12*計算過程!L3782+バックデータ一覧!$C$13*LN(0.3)+バックデータ一覧!$C$14)^バックデータ一覧!$C$11+バックデータ一覧!$E$10*(0.3/(バックデータ一覧!$E$12*計算過程!L3782+バックデータ一覧!$E$13*LN(0.3)+バックデータ一覧!$E$14))^バックデータ一覧!$E$11)*計算過程!$W$11*計算過程!G3782/0.3*10^-3,0)</f>
        <v>0</v>
      </c>
      <c r="G3782" s="18">
        <f t="shared" si="350"/>
        <v>0</v>
      </c>
      <c r="H3782" s="18">
        <f t="shared" si="351"/>
        <v>0</v>
      </c>
      <c r="I3782" s="24">
        <v>0</v>
      </c>
      <c r="J3782" s="24">
        <v>0</v>
      </c>
      <c r="K3782" s="24">
        <v>0</v>
      </c>
      <c r="L3782" s="14">
        <f>貼り付けシート!C3782</f>
        <v>28</v>
      </c>
      <c r="M3782" s="14">
        <f>貼り付けシート!D3782</f>
        <v>12.8</v>
      </c>
      <c r="N3782" s="18">
        <f>貼り付けシート!E3782</f>
        <v>53.974905504547941</v>
      </c>
      <c r="O3782" s="18">
        <f>貼り付けシート!F3782</f>
        <v>0</v>
      </c>
      <c r="P3782" s="19">
        <f t="shared" si="352"/>
        <v>0</v>
      </c>
      <c r="Q3782" s="19">
        <f t="shared" si="353"/>
        <v>0</v>
      </c>
    </row>
    <row r="3783" spans="1:17">
      <c r="A3783" s="38">
        <v>41797</v>
      </c>
      <c r="B3783" s="49" t="s">
        <v>158</v>
      </c>
      <c r="C3783" s="24">
        <f t="shared" ref="C3783:C3846" si="354">$W$6*IF(AND(L3783&lt;5,N3783&gt;=80),$W$4,$W$5)*3600*10^-6</f>
        <v>30.406921776000001</v>
      </c>
      <c r="D3783" s="24">
        <f t="shared" ref="D3783:D3846" si="355">IF(G3783&gt;=0.3,E3783,F3783)</f>
        <v>0</v>
      </c>
      <c r="E3783" s="18">
        <f>IF(G3783&gt;=0.3,(バックデータ一覧!$C$10*(バックデータ一覧!$C$12*計算過程!L3783+バックデータ一覧!$C$13*LN(計算過程!G3783)+バックデータ一覧!$C$14)^バックデータ一覧!$C$11+バックデータ一覧!$E$10*(計算過程!G3783/(バックデータ一覧!$E$12*計算過程!L3783+バックデータ一覧!$E$13*LN(計算過程!G3783)+バックデータ一覧!$E$14))^バックデータ一覧!$E$11)*計算過程!$W$11*10^-3,0)</f>
        <v>0</v>
      </c>
      <c r="F3783" s="18">
        <f>IF(G3783&lt;0.3,(バックデータ一覧!$C$10*(バックデータ一覧!$C$12*計算過程!L3783+バックデータ一覧!$C$13*LN(0.3)+バックデータ一覧!$C$14)^バックデータ一覧!$C$11+バックデータ一覧!$E$10*(0.3/(バックデータ一覧!$E$12*計算過程!L3783+バックデータ一覧!$E$13*LN(0.3)+バックデータ一覧!$E$14))^バックデータ一覧!$E$11)*計算過程!$W$11*計算過程!G3783/0.3*10^-3,0)</f>
        <v>0</v>
      </c>
      <c r="G3783" s="18">
        <f t="shared" ref="G3783:G3846" si="356">H3783/($W$6*3600*10^-6)</f>
        <v>0</v>
      </c>
      <c r="H3783" s="18">
        <f t="shared" ref="H3783:H3846" si="357">IF(AND(L3783&lt;5,N3783&gt;=80),P3783/$W$4,P3783/$W$5)</f>
        <v>0</v>
      </c>
      <c r="I3783" s="24">
        <v>0</v>
      </c>
      <c r="J3783" s="24">
        <v>0</v>
      </c>
      <c r="K3783" s="24">
        <v>0</v>
      </c>
      <c r="L3783" s="14">
        <f>貼り付けシート!C3783</f>
        <v>29.4</v>
      </c>
      <c r="M3783" s="14">
        <f>貼り付けシート!D3783</f>
        <v>13.3</v>
      </c>
      <c r="N3783" s="18">
        <f>貼り付けシート!E3783</f>
        <v>51.670969411861712</v>
      </c>
      <c r="O3783" s="18">
        <f>貼り付けシート!F3783</f>
        <v>0</v>
      </c>
      <c r="P3783" s="19">
        <f t="shared" ref="P3783:P3846" si="358">IF(O3783&gt;C3783,C3783,O3783)</f>
        <v>0</v>
      </c>
      <c r="Q3783" s="19">
        <f t="shared" ref="Q3783:Q3846" si="359">IF(O3783&gt;C3783,O3783-C3783,0)</f>
        <v>0</v>
      </c>
    </row>
    <row r="3784" spans="1:17">
      <c r="A3784" s="38">
        <v>41797</v>
      </c>
      <c r="B3784" s="49" t="s">
        <v>159</v>
      </c>
      <c r="C3784" s="24">
        <f t="shared" si="354"/>
        <v>30.406921776000001</v>
      </c>
      <c r="D3784" s="24">
        <f t="shared" si="355"/>
        <v>0</v>
      </c>
      <c r="E3784" s="18">
        <f>IF(G3784&gt;=0.3,(バックデータ一覧!$C$10*(バックデータ一覧!$C$12*計算過程!L3784+バックデータ一覧!$C$13*LN(計算過程!G3784)+バックデータ一覧!$C$14)^バックデータ一覧!$C$11+バックデータ一覧!$E$10*(計算過程!G3784/(バックデータ一覧!$E$12*計算過程!L3784+バックデータ一覧!$E$13*LN(計算過程!G3784)+バックデータ一覧!$E$14))^バックデータ一覧!$E$11)*計算過程!$W$11*10^-3,0)</f>
        <v>0</v>
      </c>
      <c r="F3784" s="18">
        <f>IF(G3784&lt;0.3,(バックデータ一覧!$C$10*(バックデータ一覧!$C$12*計算過程!L3784+バックデータ一覧!$C$13*LN(0.3)+バックデータ一覧!$C$14)^バックデータ一覧!$C$11+バックデータ一覧!$E$10*(0.3/(バックデータ一覧!$E$12*計算過程!L3784+バックデータ一覧!$E$13*LN(0.3)+バックデータ一覧!$E$14))^バックデータ一覧!$E$11)*計算過程!$W$11*計算過程!G3784/0.3*10^-3,0)</f>
        <v>0</v>
      </c>
      <c r="G3784" s="18">
        <f t="shared" si="356"/>
        <v>0</v>
      </c>
      <c r="H3784" s="18">
        <f t="shared" si="357"/>
        <v>0</v>
      </c>
      <c r="I3784" s="24">
        <v>0</v>
      </c>
      <c r="J3784" s="24">
        <v>0</v>
      </c>
      <c r="K3784" s="24">
        <v>0</v>
      </c>
      <c r="L3784" s="14">
        <f>貼り付けシート!C3784</f>
        <v>30.8</v>
      </c>
      <c r="M3784" s="14">
        <f>貼り付けシート!D3784</f>
        <v>13.8</v>
      </c>
      <c r="N3784" s="18">
        <f>貼り付けシート!E3784</f>
        <v>49.437473173763927</v>
      </c>
      <c r="O3784" s="18">
        <f>貼り付けシート!F3784</f>
        <v>0</v>
      </c>
      <c r="P3784" s="19">
        <f t="shared" si="358"/>
        <v>0</v>
      </c>
      <c r="Q3784" s="19">
        <f t="shared" si="359"/>
        <v>0</v>
      </c>
    </row>
    <row r="3785" spans="1:17">
      <c r="A3785" s="38">
        <v>41797</v>
      </c>
      <c r="B3785" s="49" t="s">
        <v>160</v>
      </c>
      <c r="C3785" s="24">
        <f t="shared" si="354"/>
        <v>30.406921776000001</v>
      </c>
      <c r="D3785" s="24">
        <f t="shared" si="355"/>
        <v>0</v>
      </c>
      <c r="E3785" s="18">
        <f>IF(G3785&gt;=0.3,(バックデータ一覧!$C$10*(バックデータ一覧!$C$12*計算過程!L3785+バックデータ一覧!$C$13*LN(計算過程!G3785)+バックデータ一覧!$C$14)^バックデータ一覧!$C$11+バックデータ一覧!$E$10*(計算過程!G3785/(バックデータ一覧!$E$12*計算過程!L3785+バックデータ一覧!$E$13*LN(計算過程!G3785)+バックデータ一覧!$E$14))^バックデータ一覧!$E$11)*計算過程!$W$11*10^-3,0)</f>
        <v>0</v>
      </c>
      <c r="F3785" s="18">
        <f>IF(G3785&lt;0.3,(バックデータ一覧!$C$10*(バックデータ一覧!$C$12*計算過程!L3785+バックデータ一覧!$C$13*LN(0.3)+バックデータ一覧!$C$14)^バックデータ一覧!$C$11+バックデータ一覧!$E$10*(0.3/(バックデータ一覧!$E$12*計算過程!L3785+バックデータ一覧!$E$13*LN(0.3)+バックデータ一覧!$E$14))^バックデータ一覧!$E$11)*計算過程!$W$11*計算過程!G3785/0.3*10^-3,0)</f>
        <v>0</v>
      </c>
      <c r="G3785" s="18">
        <f t="shared" si="356"/>
        <v>0</v>
      </c>
      <c r="H3785" s="18">
        <f t="shared" si="357"/>
        <v>0</v>
      </c>
      <c r="I3785" s="24">
        <v>0</v>
      </c>
      <c r="J3785" s="24">
        <v>0</v>
      </c>
      <c r="K3785" s="24">
        <v>0</v>
      </c>
      <c r="L3785" s="14">
        <f>貼り付けシート!C3785</f>
        <v>31.6</v>
      </c>
      <c r="M3785" s="14">
        <f>貼り付けシート!D3785</f>
        <v>14.4</v>
      </c>
      <c r="N3785" s="18">
        <f>貼り付けシート!E3785</f>
        <v>49.245252563798765</v>
      </c>
      <c r="O3785" s="18">
        <f>貼り付けシート!F3785</f>
        <v>0</v>
      </c>
      <c r="P3785" s="19">
        <f t="shared" si="358"/>
        <v>0</v>
      </c>
      <c r="Q3785" s="19">
        <f t="shared" si="359"/>
        <v>0</v>
      </c>
    </row>
    <row r="3786" spans="1:17">
      <c r="A3786" s="38">
        <v>41797</v>
      </c>
      <c r="B3786" s="49" t="s">
        <v>161</v>
      </c>
      <c r="C3786" s="24">
        <f t="shared" si="354"/>
        <v>30.406921776000001</v>
      </c>
      <c r="D3786" s="24">
        <f t="shared" si="355"/>
        <v>0</v>
      </c>
      <c r="E3786" s="18">
        <f>IF(G3786&gt;=0.3,(バックデータ一覧!$C$10*(バックデータ一覧!$C$12*計算過程!L3786+バックデータ一覧!$C$13*LN(計算過程!G3786)+バックデータ一覧!$C$14)^バックデータ一覧!$C$11+バックデータ一覧!$E$10*(計算過程!G3786/(バックデータ一覧!$E$12*計算過程!L3786+バックデータ一覧!$E$13*LN(計算過程!G3786)+バックデータ一覧!$E$14))^バックデータ一覧!$E$11)*計算過程!$W$11*10^-3,0)</f>
        <v>0</v>
      </c>
      <c r="F3786" s="18">
        <f>IF(G3786&lt;0.3,(バックデータ一覧!$C$10*(バックデータ一覧!$C$12*計算過程!L3786+バックデータ一覧!$C$13*LN(0.3)+バックデータ一覧!$C$14)^バックデータ一覧!$C$11+バックデータ一覧!$E$10*(0.3/(バックデータ一覧!$E$12*計算過程!L3786+バックデータ一覧!$E$13*LN(0.3)+バックデータ一覧!$E$14))^バックデータ一覧!$E$11)*計算過程!$W$11*計算過程!G3786/0.3*10^-3,0)</f>
        <v>0</v>
      </c>
      <c r="G3786" s="18">
        <f t="shared" si="356"/>
        <v>0</v>
      </c>
      <c r="H3786" s="18">
        <f t="shared" si="357"/>
        <v>0</v>
      </c>
      <c r="I3786" s="24">
        <v>0</v>
      </c>
      <c r="J3786" s="24">
        <v>0</v>
      </c>
      <c r="K3786" s="24">
        <v>0</v>
      </c>
      <c r="L3786" s="14">
        <f>貼り付けシート!C3786</f>
        <v>31.4</v>
      </c>
      <c r="M3786" s="14">
        <f>貼り付けシート!D3786</f>
        <v>13.9</v>
      </c>
      <c r="N3786" s="18">
        <f>貼り付けシート!E3786</f>
        <v>48.115872196934852</v>
      </c>
      <c r="O3786" s="18">
        <f>貼り付けシート!F3786</f>
        <v>0</v>
      </c>
      <c r="P3786" s="19">
        <f t="shared" si="358"/>
        <v>0</v>
      </c>
      <c r="Q3786" s="19">
        <f t="shared" si="359"/>
        <v>0</v>
      </c>
    </row>
    <row r="3787" spans="1:17">
      <c r="A3787" s="38">
        <v>41797</v>
      </c>
      <c r="B3787" s="49" t="s">
        <v>162</v>
      </c>
      <c r="C3787" s="24">
        <f t="shared" si="354"/>
        <v>30.406921776000001</v>
      </c>
      <c r="D3787" s="24">
        <f t="shared" si="355"/>
        <v>0</v>
      </c>
      <c r="E3787" s="18">
        <f>IF(G3787&gt;=0.3,(バックデータ一覧!$C$10*(バックデータ一覧!$C$12*計算過程!L3787+バックデータ一覧!$C$13*LN(計算過程!G3787)+バックデータ一覧!$C$14)^バックデータ一覧!$C$11+バックデータ一覧!$E$10*(計算過程!G3787/(バックデータ一覧!$E$12*計算過程!L3787+バックデータ一覧!$E$13*LN(計算過程!G3787)+バックデータ一覧!$E$14))^バックデータ一覧!$E$11)*計算過程!$W$11*10^-3,0)</f>
        <v>0</v>
      </c>
      <c r="F3787" s="18">
        <f>IF(G3787&lt;0.3,(バックデータ一覧!$C$10*(バックデータ一覧!$C$12*計算過程!L3787+バックデータ一覧!$C$13*LN(0.3)+バックデータ一覧!$C$14)^バックデータ一覧!$C$11+バックデータ一覧!$E$10*(0.3/(バックデータ一覧!$E$12*計算過程!L3787+バックデータ一覧!$E$13*LN(0.3)+バックデータ一覧!$E$14))^バックデータ一覧!$E$11)*計算過程!$W$11*計算過程!G3787/0.3*10^-3,0)</f>
        <v>0</v>
      </c>
      <c r="G3787" s="18">
        <f t="shared" si="356"/>
        <v>0</v>
      </c>
      <c r="H3787" s="18">
        <f t="shared" si="357"/>
        <v>0</v>
      </c>
      <c r="I3787" s="24">
        <v>0</v>
      </c>
      <c r="J3787" s="24">
        <v>0</v>
      </c>
      <c r="K3787" s="24">
        <v>0</v>
      </c>
      <c r="L3787" s="14">
        <f>貼り付けシート!C3787</f>
        <v>31.2</v>
      </c>
      <c r="M3787" s="14">
        <f>貼り付けシート!D3787</f>
        <v>13.4</v>
      </c>
      <c r="N3787" s="18">
        <f>貼り付けシート!E3787</f>
        <v>46.952388192049</v>
      </c>
      <c r="O3787" s="18">
        <f>貼り付けシート!F3787</f>
        <v>0</v>
      </c>
      <c r="P3787" s="19">
        <f t="shared" si="358"/>
        <v>0</v>
      </c>
      <c r="Q3787" s="19">
        <f t="shared" si="359"/>
        <v>0</v>
      </c>
    </row>
    <row r="3788" spans="1:17">
      <c r="A3788" s="38">
        <v>41797</v>
      </c>
      <c r="B3788" s="49" t="s">
        <v>163</v>
      </c>
      <c r="C3788" s="24">
        <f t="shared" si="354"/>
        <v>30.406921776000001</v>
      </c>
      <c r="D3788" s="24">
        <f t="shared" si="355"/>
        <v>0</v>
      </c>
      <c r="E3788" s="18">
        <f>IF(G3788&gt;=0.3,(バックデータ一覧!$C$10*(バックデータ一覧!$C$12*計算過程!L3788+バックデータ一覧!$C$13*LN(計算過程!G3788)+バックデータ一覧!$C$14)^バックデータ一覧!$C$11+バックデータ一覧!$E$10*(計算過程!G3788/(バックデータ一覧!$E$12*計算過程!L3788+バックデータ一覧!$E$13*LN(計算過程!G3788)+バックデータ一覧!$E$14))^バックデータ一覧!$E$11)*計算過程!$W$11*10^-3,0)</f>
        <v>0</v>
      </c>
      <c r="F3788" s="18">
        <f>IF(G3788&lt;0.3,(バックデータ一覧!$C$10*(バックデータ一覧!$C$12*計算過程!L3788+バックデータ一覧!$C$13*LN(0.3)+バックデータ一覧!$C$14)^バックデータ一覧!$C$11+バックデータ一覧!$E$10*(0.3/(バックデータ一覧!$E$12*計算過程!L3788+バックデータ一覧!$E$13*LN(0.3)+バックデータ一覧!$E$14))^バックデータ一覧!$E$11)*計算過程!$W$11*計算過程!G3788/0.3*10^-3,0)</f>
        <v>0</v>
      </c>
      <c r="G3788" s="18">
        <f t="shared" si="356"/>
        <v>0</v>
      </c>
      <c r="H3788" s="18">
        <f t="shared" si="357"/>
        <v>0</v>
      </c>
      <c r="I3788" s="24">
        <v>0</v>
      </c>
      <c r="J3788" s="24">
        <v>0</v>
      </c>
      <c r="K3788" s="24">
        <v>0</v>
      </c>
      <c r="L3788" s="14">
        <f>貼り付けシート!C3788</f>
        <v>33.1</v>
      </c>
      <c r="M3788" s="14">
        <f>貼り付けシート!D3788</f>
        <v>13</v>
      </c>
      <c r="N3788" s="18">
        <f>貼り付けシート!E3788</f>
        <v>40.94091898366036</v>
      </c>
      <c r="O3788" s="18">
        <f>貼り付けシート!F3788</f>
        <v>0</v>
      </c>
      <c r="P3788" s="19">
        <f t="shared" si="358"/>
        <v>0</v>
      </c>
      <c r="Q3788" s="19">
        <f t="shared" si="359"/>
        <v>0</v>
      </c>
    </row>
    <row r="3789" spans="1:17">
      <c r="A3789" s="38">
        <v>41797</v>
      </c>
      <c r="B3789" s="49" t="s">
        <v>164</v>
      </c>
      <c r="C3789" s="24">
        <f t="shared" si="354"/>
        <v>30.406921776000001</v>
      </c>
      <c r="D3789" s="24">
        <f t="shared" si="355"/>
        <v>0</v>
      </c>
      <c r="E3789" s="18">
        <f>IF(G3789&gt;=0.3,(バックデータ一覧!$C$10*(バックデータ一覧!$C$12*計算過程!L3789+バックデータ一覧!$C$13*LN(計算過程!G3789)+バックデータ一覧!$C$14)^バックデータ一覧!$C$11+バックデータ一覧!$E$10*(計算過程!G3789/(バックデータ一覧!$E$12*計算過程!L3789+バックデータ一覧!$E$13*LN(計算過程!G3789)+バックデータ一覧!$E$14))^バックデータ一覧!$E$11)*計算過程!$W$11*10^-3,0)</f>
        <v>0</v>
      </c>
      <c r="F3789" s="18">
        <f>IF(G3789&lt;0.3,(バックデータ一覧!$C$10*(バックデータ一覧!$C$12*計算過程!L3789+バックデータ一覧!$C$13*LN(0.3)+バックデータ一覧!$C$14)^バックデータ一覧!$C$11+バックデータ一覧!$E$10*(0.3/(バックデータ一覧!$E$12*計算過程!L3789+バックデータ一覧!$E$13*LN(0.3)+バックデータ一覧!$E$14))^バックデータ一覧!$E$11)*計算過程!$W$11*計算過程!G3789/0.3*10^-3,0)</f>
        <v>0</v>
      </c>
      <c r="G3789" s="18">
        <f t="shared" si="356"/>
        <v>0</v>
      </c>
      <c r="H3789" s="18">
        <f t="shared" si="357"/>
        <v>0</v>
      </c>
      <c r="I3789" s="24">
        <v>0</v>
      </c>
      <c r="J3789" s="24">
        <v>0</v>
      </c>
      <c r="K3789" s="24">
        <v>0</v>
      </c>
      <c r="L3789" s="14">
        <f>貼り付けシート!C3789</f>
        <v>32</v>
      </c>
      <c r="M3789" s="14">
        <f>貼り付けシート!D3789</f>
        <v>13.5</v>
      </c>
      <c r="N3789" s="18">
        <f>貼り付けシート!E3789</f>
        <v>45.197211283457797</v>
      </c>
      <c r="O3789" s="18">
        <f>貼り付けシート!F3789</f>
        <v>0</v>
      </c>
      <c r="P3789" s="19">
        <f t="shared" si="358"/>
        <v>0</v>
      </c>
      <c r="Q3789" s="19">
        <f t="shared" si="359"/>
        <v>0</v>
      </c>
    </row>
    <row r="3790" spans="1:17">
      <c r="A3790" s="38">
        <v>41797</v>
      </c>
      <c r="B3790" s="49" t="s">
        <v>165</v>
      </c>
      <c r="C3790" s="24">
        <f t="shared" si="354"/>
        <v>30.406921776000001</v>
      </c>
      <c r="D3790" s="24">
        <f t="shared" si="355"/>
        <v>0</v>
      </c>
      <c r="E3790" s="18">
        <f>IF(G3790&gt;=0.3,(バックデータ一覧!$C$10*(バックデータ一覧!$C$12*計算過程!L3790+バックデータ一覧!$C$13*LN(計算過程!G3790)+バックデータ一覧!$C$14)^バックデータ一覧!$C$11+バックデータ一覧!$E$10*(計算過程!G3790/(バックデータ一覧!$E$12*計算過程!L3790+バックデータ一覧!$E$13*LN(計算過程!G3790)+バックデータ一覧!$E$14))^バックデータ一覧!$E$11)*計算過程!$W$11*10^-3,0)</f>
        <v>0</v>
      </c>
      <c r="F3790" s="18">
        <f>IF(G3790&lt;0.3,(バックデータ一覧!$C$10*(バックデータ一覧!$C$12*計算過程!L3790+バックデータ一覧!$C$13*LN(0.3)+バックデータ一覧!$C$14)^バックデータ一覧!$C$11+バックデータ一覧!$E$10*(0.3/(バックデータ一覧!$E$12*計算過程!L3790+バックデータ一覧!$E$13*LN(0.3)+バックデータ一覧!$E$14))^バックデータ一覧!$E$11)*計算過程!$W$11*計算過程!G3790/0.3*10^-3,0)</f>
        <v>0</v>
      </c>
      <c r="G3790" s="18">
        <f t="shared" si="356"/>
        <v>0</v>
      </c>
      <c r="H3790" s="18">
        <f t="shared" si="357"/>
        <v>0</v>
      </c>
      <c r="I3790" s="24">
        <v>0</v>
      </c>
      <c r="J3790" s="24">
        <v>0</v>
      </c>
      <c r="K3790" s="24">
        <v>0</v>
      </c>
      <c r="L3790" s="14">
        <f>貼り付けシート!C3790</f>
        <v>31.7</v>
      </c>
      <c r="M3790" s="14">
        <f>貼り付けシート!D3790</f>
        <v>14.1</v>
      </c>
      <c r="N3790" s="18">
        <f>貼り付けシート!E3790</f>
        <v>47.969297165990696</v>
      </c>
      <c r="O3790" s="18">
        <f>貼り付けシート!F3790</f>
        <v>0</v>
      </c>
      <c r="P3790" s="19">
        <f t="shared" si="358"/>
        <v>0</v>
      </c>
      <c r="Q3790" s="19">
        <f t="shared" si="359"/>
        <v>0</v>
      </c>
    </row>
    <row r="3791" spans="1:17">
      <c r="A3791" s="38">
        <v>41797</v>
      </c>
      <c r="B3791" s="49" t="s">
        <v>166</v>
      </c>
      <c r="C3791" s="24">
        <f t="shared" si="354"/>
        <v>30.406921776000001</v>
      </c>
      <c r="D3791" s="24">
        <f t="shared" si="355"/>
        <v>0</v>
      </c>
      <c r="E3791" s="18">
        <f>IF(G3791&gt;=0.3,(バックデータ一覧!$C$10*(バックデータ一覧!$C$12*計算過程!L3791+バックデータ一覧!$C$13*LN(計算過程!G3791)+バックデータ一覧!$C$14)^バックデータ一覧!$C$11+バックデータ一覧!$E$10*(計算過程!G3791/(バックデータ一覧!$E$12*計算過程!L3791+バックデータ一覧!$E$13*LN(計算過程!G3791)+バックデータ一覧!$E$14))^バックデータ一覧!$E$11)*計算過程!$W$11*10^-3,0)</f>
        <v>0</v>
      </c>
      <c r="F3791" s="18">
        <f>IF(G3791&lt;0.3,(バックデータ一覧!$C$10*(バックデータ一覧!$C$12*計算過程!L3791+バックデータ一覧!$C$13*LN(0.3)+バックデータ一覧!$C$14)^バックデータ一覧!$C$11+バックデータ一覧!$E$10*(0.3/(バックデータ一覧!$E$12*計算過程!L3791+バックデータ一覧!$E$13*LN(0.3)+バックデータ一覧!$E$14))^バックデータ一覧!$E$11)*計算過程!$W$11*計算過程!G3791/0.3*10^-3,0)</f>
        <v>0</v>
      </c>
      <c r="G3791" s="18">
        <f t="shared" si="356"/>
        <v>0</v>
      </c>
      <c r="H3791" s="18">
        <f t="shared" si="357"/>
        <v>0</v>
      </c>
      <c r="I3791" s="24">
        <v>0</v>
      </c>
      <c r="J3791" s="24">
        <v>0</v>
      </c>
      <c r="K3791" s="24">
        <v>0</v>
      </c>
      <c r="L3791" s="14">
        <f>貼り付けシート!C3791</f>
        <v>29.8</v>
      </c>
      <c r="M3791" s="14">
        <f>貼り付けシート!D3791</f>
        <v>14.6</v>
      </c>
      <c r="N3791" s="18">
        <f>貼り付けシート!E3791</f>
        <v>55.316925404252736</v>
      </c>
      <c r="O3791" s="18">
        <f>貼り付けシート!F3791</f>
        <v>0</v>
      </c>
      <c r="P3791" s="19">
        <f t="shared" si="358"/>
        <v>0</v>
      </c>
      <c r="Q3791" s="19">
        <f t="shared" si="359"/>
        <v>0</v>
      </c>
    </row>
    <row r="3792" spans="1:17">
      <c r="A3792" s="38">
        <v>41797</v>
      </c>
      <c r="B3792" s="49" t="s">
        <v>167</v>
      </c>
      <c r="C3792" s="24">
        <f t="shared" si="354"/>
        <v>30.406921776000001</v>
      </c>
      <c r="D3792" s="24">
        <f t="shared" si="355"/>
        <v>0</v>
      </c>
      <c r="E3792" s="18">
        <f>IF(G3792&gt;=0.3,(バックデータ一覧!$C$10*(バックデータ一覧!$C$12*計算過程!L3792+バックデータ一覧!$C$13*LN(計算過程!G3792)+バックデータ一覧!$C$14)^バックデータ一覧!$C$11+バックデータ一覧!$E$10*(計算過程!G3792/(バックデータ一覧!$E$12*計算過程!L3792+バックデータ一覧!$E$13*LN(計算過程!G3792)+バックデータ一覧!$E$14))^バックデータ一覧!$E$11)*計算過程!$W$11*10^-3,0)</f>
        <v>0</v>
      </c>
      <c r="F3792" s="18">
        <f>IF(G3792&lt;0.3,(バックデータ一覧!$C$10*(バックデータ一覧!$C$12*計算過程!L3792+バックデータ一覧!$C$13*LN(0.3)+バックデータ一覧!$C$14)^バックデータ一覧!$C$11+バックデータ一覧!$E$10*(0.3/(バックデータ一覧!$E$12*計算過程!L3792+バックデータ一覧!$E$13*LN(0.3)+バックデータ一覧!$E$14))^バックデータ一覧!$E$11)*計算過程!$W$11*計算過程!G3792/0.3*10^-3,0)</f>
        <v>0</v>
      </c>
      <c r="G3792" s="18">
        <f t="shared" si="356"/>
        <v>0</v>
      </c>
      <c r="H3792" s="18">
        <f t="shared" si="357"/>
        <v>0</v>
      </c>
      <c r="I3792" s="24">
        <v>0</v>
      </c>
      <c r="J3792" s="24">
        <v>0</v>
      </c>
      <c r="K3792" s="24">
        <v>0</v>
      </c>
      <c r="L3792" s="14">
        <f>貼り付けシート!C3792</f>
        <v>28.1</v>
      </c>
      <c r="M3792" s="14">
        <f>貼り付けシート!D3792</f>
        <v>14.5</v>
      </c>
      <c r="N3792" s="18">
        <f>貼り付けシート!E3792</f>
        <v>60.625953585793212</v>
      </c>
      <c r="O3792" s="18">
        <f>貼り付けシート!F3792</f>
        <v>0</v>
      </c>
      <c r="P3792" s="19">
        <f t="shared" si="358"/>
        <v>0</v>
      </c>
      <c r="Q3792" s="19">
        <f t="shared" si="359"/>
        <v>0</v>
      </c>
    </row>
    <row r="3793" spans="1:17">
      <c r="A3793" s="38">
        <v>41797</v>
      </c>
      <c r="B3793" s="49" t="s">
        <v>168</v>
      </c>
      <c r="C3793" s="24">
        <f t="shared" si="354"/>
        <v>30.406921776000001</v>
      </c>
      <c r="D3793" s="24">
        <f t="shared" si="355"/>
        <v>0</v>
      </c>
      <c r="E3793" s="18">
        <f>IF(G3793&gt;=0.3,(バックデータ一覧!$C$10*(バックデータ一覧!$C$12*計算過程!L3793+バックデータ一覧!$C$13*LN(計算過程!G3793)+バックデータ一覧!$C$14)^バックデータ一覧!$C$11+バックデータ一覧!$E$10*(計算過程!G3793/(バックデータ一覧!$E$12*計算過程!L3793+バックデータ一覧!$E$13*LN(計算過程!G3793)+バックデータ一覧!$E$14))^バックデータ一覧!$E$11)*計算過程!$W$11*10^-3,0)</f>
        <v>0</v>
      </c>
      <c r="F3793" s="18">
        <f>IF(G3793&lt;0.3,(バックデータ一覧!$C$10*(バックデータ一覧!$C$12*計算過程!L3793+バックデータ一覧!$C$13*LN(0.3)+バックデータ一覧!$C$14)^バックデータ一覧!$C$11+バックデータ一覧!$E$10*(0.3/(バックデータ一覧!$E$12*計算過程!L3793+バックデータ一覧!$E$13*LN(0.3)+バックデータ一覧!$E$14))^バックデータ一覧!$E$11)*計算過程!$W$11*計算過程!G3793/0.3*10^-3,0)</f>
        <v>0</v>
      </c>
      <c r="G3793" s="18">
        <f t="shared" si="356"/>
        <v>0</v>
      </c>
      <c r="H3793" s="18">
        <f t="shared" si="357"/>
        <v>0</v>
      </c>
      <c r="I3793" s="24">
        <v>0</v>
      </c>
      <c r="J3793" s="24">
        <v>0</v>
      </c>
      <c r="K3793" s="24">
        <v>0</v>
      </c>
      <c r="L3793" s="14">
        <f>貼り付けシート!C3793</f>
        <v>26.5</v>
      </c>
      <c r="M3793" s="14">
        <f>貼り付けシート!D3793</f>
        <v>14.4</v>
      </c>
      <c r="N3793" s="18">
        <f>貼り付けシート!E3793</f>
        <v>66.134677916602882</v>
      </c>
      <c r="O3793" s="18">
        <f>貼り付けシート!F3793</f>
        <v>0</v>
      </c>
      <c r="P3793" s="19">
        <f t="shared" si="358"/>
        <v>0</v>
      </c>
      <c r="Q3793" s="19">
        <f t="shared" si="359"/>
        <v>0</v>
      </c>
    </row>
    <row r="3794" spans="1:17">
      <c r="A3794" s="38">
        <v>41797</v>
      </c>
      <c r="B3794" s="49" t="s">
        <v>169</v>
      </c>
      <c r="C3794" s="24">
        <f t="shared" si="354"/>
        <v>30.406921776000001</v>
      </c>
      <c r="D3794" s="24">
        <f t="shared" si="355"/>
        <v>0</v>
      </c>
      <c r="E3794" s="18">
        <f>IF(G3794&gt;=0.3,(バックデータ一覧!$C$10*(バックデータ一覧!$C$12*計算過程!L3794+バックデータ一覧!$C$13*LN(計算過程!G3794)+バックデータ一覧!$C$14)^バックデータ一覧!$C$11+バックデータ一覧!$E$10*(計算過程!G3794/(バックデータ一覧!$E$12*計算過程!L3794+バックデータ一覧!$E$13*LN(計算過程!G3794)+バックデータ一覧!$E$14))^バックデータ一覧!$E$11)*計算過程!$W$11*10^-3,0)</f>
        <v>0</v>
      </c>
      <c r="F3794" s="18">
        <f>IF(G3794&lt;0.3,(バックデータ一覧!$C$10*(バックデータ一覧!$C$12*計算過程!L3794+バックデータ一覧!$C$13*LN(0.3)+バックデータ一覧!$C$14)^バックデータ一覧!$C$11+バックデータ一覧!$E$10*(0.3/(バックデータ一覧!$E$12*計算過程!L3794+バックデータ一覧!$E$13*LN(0.3)+バックデータ一覧!$E$14))^バックデータ一覧!$E$11)*計算過程!$W$11*計算過程!G3794/0.3*10^-3,0)</f>
        <v>0</v>
      </c>
      <c r="G3794" s="18">
        <f t="shared" si="356"/>
        <v>0</v>
      </c>
      <c r="H3794" s="18">
        <f t="shared" si="357"/>
        <v>0</v>
      </c>
      <c r="I3794" s="24">
        <v>0</v>
      </c>
      <c r="J3794" s="24">
        <v>0</v>
      </c>
      <c r="K3794" s="24">
        <v>0</v>
      </c>
      <c r="L3794" s="14">
        <f>貼り付けシート!C3794</f>
        <v>25.4</v>
      </c>
      <c r="M3794" s="14">
        <f>貼り付けシート!D3794</f>
        <v>14.3</v>
      </c>
      <c r="N3794" s="18">
        <f>貼り付けシート!E3794</f>
        <v>70.104417283417192</v>
      </c>
      <c r="O3794" s="18">
        <f>貼り付けシート!F3794</f>
        <v>0</v>
      </c>
      <c r="P3794" s="19">
        <f t="shared" si="358"/>
        <v>0</v>
      </c>
      <c r="Q3794" s="19">
        <f t="shared" si="359"/>
        <v>0</v>
      </c>
    </row>
    <row r="3795" spans="1:17">
      <c r="A3795" s="38">
        <v>41797</v>
      </c>
      <c r="B3795" s="49" t="s">
        <v>170</v>
      </c>
      <c r="C3795" s="24">
        <f t="shared" si="354"/>
        <v>30.406921776000001</v>
      </c>
      <c r="D3795" s="24">
        <f t="shared" si="355"/>
        <v>0</v>
      </c>
      <c r="E3795" s="18">
        <f>IF(G3795&gt;=0.3,(バックデータ一覧!$C$10*(バックデータ一覧!$C$12*計算過程!L3795+バックデータ一覧!$C$13*LN(計算過程!G3795)+バックデータ一覧!$C$14)^バックデータ一覧!$C$11+バックデータ一覧!$E$10*(計算過程!G3795/(バックデータ一覧!$E$12*計算過程!L3795+バックデータ一覧!$E$13*LN(計算過程!G3795)+バックデータ一覧!$E$14))^バックデータ一覧!$E$11)*計算過程!$W$11*10^-3,0)</f>
        <v>0</v>
      </c>
      <c r="F3795" s="18">
        <f>IF(G3795&lt;0.3,(バックデータ一覧!$C$10*(バックデータ一覧!$C$12*計算過程!L3795+バックデータ一覧!$C$13*LN(0.3)+バックデータ一覧!$C$14)^バックデータ一覧!$C$11+バックデータ一覧!$E$10*(0.3/(バックデータ一覧!$E$12*計算過程!L3795+バックデータ一覧!$E$13*LN(0.3)+バックデータ一覧!$E$14))^バックデータ一覧!$E$11)*計算過程!$W$11*計算過程!G3795/0.3*10^-3,0)</f>
        <v>0</v>
      </c>
      <c r="G3795" s="18">
        <f t="shared" si="356"/>
        <v>0</v>
      </c>
      <c r="H3795" s="18">
        <f t="shared" si="357"/>
        <v>0</v>
      </c>
      <c r="I3795" s="24">
        <v>0</v>
      </c>
      <c r="J3795" s="24">
        <v>0</v>
      </c>
      <c r="K3795" s="24">
        <v>0</v>
      </c>
      <c r="L3795" s="14">
        <f>貼り付けシート!C3795</f>
        <v>24.8</v>
      </c>
      <c r="M3795" s="14">
        <f>貼り付けシート!D3795</f>
        <v>13.9</v>
      </c>
      <c r="N3795" s="18">
        <f>貼り付けシート!E3795</f>
        <v>70.667472255359868</v>
      </c>
      <c r="O3795" s="18">
        <f>貼り付けシート!F3795</f>
        <v>0</v>
      </c>
      <c r="P3795" s="19">
        <f t="shared" si="358"/>
        <v>0</v>
      </c>
      <c r="Q3795" s="19">
        <f t="shared" si="359"/>
        <v>0</v>
      </c>
    </row>
    <row r="3796" spans="1:17">
      <c r="A3796" s="38">
        <v>41797</v>
      </c>
      <c r="B3796" s="49" t="s">
        <v>171</v>
      </c>
      <c r="C3796" s="24">
        <f t="shared" si="354"/>
        <v>30.406921776000001</v>
      </c>
      <c r="D3796" s="24">
        <f t="shared" si="355"/>
        <v>0</v>
      </c>
      <c r="E3796" s="18">
        <f>IF(G3796&gt;=0.3,(バックデータ一覧!$C$10*(バックデータ一覧!$C$12*計算過程!L3796+バックデータ一覧!$C$13*LN(計算過程!G3796)+バックデータ一覧!$C$14)^バックデータ一覧!$C$11+バックデータ一覧!$E$10*(計算過程!G3796/(バックデータ一覧!$E$12*計算過程!L3796+バックデータ一覧!$E$13*LN(計算過程!G3796)+バックデータ一覧!$E$14))^バックデータ一覧!$E$11)*計算過程!$W$11*10^-3,0)</f>
        <v>0</v>
      </c>
      <c r="F3796" s="18">
        <f>IF(G3796&lt;0.3,(バックデータ一覧!$C$10*(バックデータ一覧!$C$12*計算過程!L3796+バックデータ一覧!$C$13*LN(0.3)+バックデータ一覧!$C$14)^バックデータ一覧!$C$11+バックデータ一覧!$E$10*(0.3/(バックデータ一覧!$E$12*計算過程!L3796+バックデータ一覧!$E$13*LN(0.3)+バックデータ一覧!$E$14))^バックデータ一覧!$E$11)*計算過程!$W$11*計算過程!G3796/0.3*10^-3,0)</f>
        <v>0</v>
      </c>
      <c r="G3796" s="18">
        <f t="shared" si="356"/>
        <v>0</v>
      </c>
      <c r="H3796" s="18">
        <f t="shared" si="357"/>
        <v>0</v>
      </c>
      <c r="I3796" s="24">
        <v>0</v>
      </c>
      <c r="J3796" s="24">
        <v>0</v>
      </c>
      <c r="K3796" s="24">
        <v>0</v>
      </c>
      <c r="L3796" s="14">
        <f>貼り付けシート!C3796</f>
        <v>24.4</v>
      </c>
      <c r="M3796" s="14">
        <f>貼り付けシート!D3796</f>
        <v>13.5</v>
      </c>
      <c r="N3796" s="18">
        <f>貼り付けシート!E3796</f>
        <v>70.339534127237229</v>
      </c>
      <c r="O3796" s="18">
        <f>貼り付けシート!F3796</f>
        <v>0</v>
      </c>
      <c r="P3796" s="19">
        <f t="shared" si="358"/>
        <v>0</v>
      </c>
      <c r="Q3796" s="19">
        <f t="shared" si="359"/>
        <v>0</v>
      </c>
    </row>
    <row r="3797" spans="1:17">
      <c r="A3797" s="38">
        <v>41797</v>
      </c>
      <c r="B3797" s="49" t="s">
        <v>172</v>
      </c>
      <c r="C3797" s="24">
        <f t="shared" si="354"/>
        <v>30.406921776000001</v>
      </c>
      <c r="D3797" s="24">
        <f t="shared" si="355"/>
        <v>0</v>
      </c>
      <c r="E3797" s="18">
        <f>IF(G3797&gt;=0.3,(バックデータ一覧!$C$10*(バックデータ一覧!$C$12*計算過程!L3797+バックデータ一覧!$C$13*LN(計算過程!G3797)+バックデータ一覧!$C$14)^バックデータ一覧!$C$11+バックデータ一覧!$E$10*(計算過程!G3797/(バックデータ一覧!$E$12*計算過程!L3797+バックデータ一覧!$E$13*LN(計算過程!G3797)+バックデータ一覧!$E$14))^バックデータ一覧!$E$11)*計算過程!$W$11*10^-3,0)</f>
        <v>0</v>
      </c>
      <c r="F3797" s="18">
        <f>IF(G3797&lt;0.3,(バックデータ一覧!$C$10*(バックデータ一覧!$C$12*計算過程!L3797+バックデータ一覧!$C$13*LN(0.3)+バックデータ一覧!$C$14)^バックデータ一覧!$C$11+バックデータ一覧!$E$10*(0.3/(バックデータ一覧!$E$12*計算過程!L3797+バックデータ一覧!$E$13*LN(0.3)+バックデータ一覧!$E$14))^バックデータ一覧!$E$11)*計算過程!$W$11*計算過程!G3797/0.3*10^-3,0)</f>
        <v>0</v>
      </c>
      <c r="G3797" s="18">
        <f t="shared" si="356"/>
        <v>0</v>
      </c>
      <c r="H3797" s="18">
        <f t="shared" si="357"/>
        <v>0</v>
      </c>
      <c r="I3797" s="24">
        <v>0</v>
      </c>
      <c r="J3797" s="24">
        <v>0</v>
      </c>
      <c r="K3797" s="24">
        <v>0</v>
      </c>
      <c r="L3797" s="14">
        <f>貼り付けシート!C3797</f>
        <v>23.8</v>
      </c>
      <c r="M3797" s="14">
        <f>貼り付けシート!D3797</f>
        <v>13.1</v>
      </c>
      <c r="N3797" s="18">
        <f>貼り付けシート!E3797</f>
        <v>70.802983320012714</v>
      </c>
      <c r="O3797" s="18">
        <f>貼り付けシート!F3797</f>
        <v>0</v>
      </c>
      <c r="P3797" s="19">
        <f t="shared" si="358"/>
        <v>0</v>
      </c>
      <c r="Q3797" s="19">
        <f t="shared" si="359"/>
        <v>0</v>
      </c>
    </row>
    <row r="3798" spans="1:17">
      <c r="A3798" s="38">
        <v>41798</v>
      </c>
      <c r="B3798" s="49" t="s">
        <v>149</v>
      </c>
      <c r="C3798" s="24">
        <f t="shared" si="354"/>
        <v>30.406921776000001</v>
      </c>
      <c r="D3798" s="24">
        <f t="shared" si="355"/>
        <v>0</v>
      </c>
      <c r="E3798" s="18">
        <f>IF(G3798&gt;=0.3,(バックデータ一覧!$C$10*(バックデータ一覧!$C$12*計算過程!L3798+バックデータ一覧!$C$13*LN(計算過程!G3798)+バックデータ一覧!$C$14)^バックデータ一覧!$C$11+バックデータ一覧!$E$10*(計算過程!G3798/(バックデータ一覧!$E$12*計算過程!L3798+バックデータ一覧!$E$13*LN(計算過程!G3798)+バックデータ一覧!$E$14))^バックデータ一覧!$E$11)*計算過程!$W$11*10^-3,0)</f>
        <v>0</v>
      </c>
      <c r="F3798" s="18">
        <f>IF(G3798&lt;0.3,(バックデータ一覧!$C$10*(バックデータ一覧!$C$12*計算過程!L3798+バックデータ一覧!$C$13*LN(0.3)+バックデータ一覧!$C$14)^バックデータ一覧!$C$11+バックデータ一覧!$E$10*(0.3/(バックデータ一覧!$E$12*計算過程!L3798+バックデータ一覧!$E$13*LN(0.3)+バックデータ一覧!$E$14))^バックデータ一覧!$E$11)*計算過程!$W$11*計算過程!G3798/0.3*10^-3,0)</f>
        <v>0</v>
      </c>
      <c r="G3798" s="18">
        <f t="shared" si="356"/>
        <v>0</v>
      </c>
      <c r="H3798" s="18">
        <f t="shared" si="357"/>
        <v>0</v>
      </c>
      <c r="I3798" s="24">
        <v>0</v>
      </c>
      <c r="J3798" s="24">
        <v>0</v>
      </c>
      <c r="K3798" s="24">
        <v>0</v>
      </c>
      <c r="L3798" s="14">
        <f>貼り付けシート!C3798</f>
        <v>23.6</v>
      </c>
      <c r="M3798" s="14">
        <f>貼り付けシート!D3798</f>
        <v>13.5</v>
      </c>
      <c r="N3798" s="18">
        <f>貼り付けシート!E3798</f>
        <v>73.802358198109857</v>
      </c>
      <c r="O3798" s="18">
        <f>貼り付けシート!F3798</f>
        <v>0</v>
      </c>
      <c r="P3798" s="19">
        <f t="shared" si="358"/>
        <v>0</v>
      </c>
      <c r="Q3798" s="19">
        <f t="shared" si="359"/>
        <v>0</v>
      </c>
    </row>
    <row r="3799" spans="1:17">
      <c r="A3799" s="38">
        <v>41798</v>
      </c>
      <c r="B3799" s="49" t="s">
        <v>150</v>
      </c>
      <c r="C3799" s="24">
        <f t="shared" si="354"/>
        <v>30.406921776000001</v>
      </c>
      <c r="D3799" s="24">
        <f t="shared" si="355"/>
        <v>0</v>
      </c>
      <c r="E3799" s="18">
        <f>IF(G3799&gt;=0.3,(バックデータ一覧!$C$10*(バックデータ一覧!$C$12*計算過程!L3799+バックデータ一覧!$C$13*LN(計算過程!G3799)+バックデータ一覧!$C$14)^バックデータ一覧!$C$11+バックデータ一覧!$E$10*(計算過程!G3799/(バックデータ一覧!$E$12*計算過程!L3799+バックデータ一覧!$E$13*LN(計算過程!G3799)+バックデータ一覧!$E$14))^バックデータ一覧!$E$11)*計算過程!$W$11*10^-3,0)</f>
        <v>0</v>
      </c>
      <c r="F3799" s="18">
        <f>IF(G3799&lt;0.3,(バックデータ一覧!$C$10*(バックデータ一覧!$C$12*計算過程!L3799+バックデータ一覧!$C$13*LN(0.3)+バックデータ一覧!$C$14)^バックデータ一覧!$C$11+バックデータ一覧!$E$10*(0.3/(バックデータ一覧!$E$12*計算過程!L3799+バックデータ一覧!$E$13*LN(0.3)+バックデータ一覧!$E$14))^バックデータ一覧!$E$11)*計算過程!$W$11*計算過程!G3799/0.3*10^-3,0)</f>
        <v>0</v>
      </c>
      <c r="G3799" s="18">
        <f t="shared" si="356"/>
        <v>0</v>
      </c>
      <c r="H3799" s="18">
        <f t="shared" si="357"/>
        <v>0</v>
      </c>
      <c r="I3799" s="24">
        <v>0</v>
      </c>
      <c r="J3799" s="24">
        <v>0</v>
      </c>
      <c r="K3799" s="24">
        <v>0</v>
      </c>
      <c r="L3799" s="14">
        <f>貼り付けシート!C3799</f>
        <v>23.4</v>
      </c>
      <c r="M3799" s="14">
        <f>貼り付けシート!D3799</f>
        <v>13.9</v>
      </c>
      <c r="N3799" s="18">
        <f>貼り付けシート!E3799</f>
        <v>76.86270342331089</v>
      </c>
      <c r="O3799" s="18">
        <f>貼り付けシート!F3799</f>
        <v>0</v>
      </c>
      <c r="P3799" s="19">
        <f t="shared" si="358"/>
        <v>0</v>
      </c>
      <c r="Q3799" s="19">
        <f t="shared" si="359"/>
        <v>0</v>
      </c>
    </row>
    <row r="3800" spans="1:17">
      <c r="A3800" s="38">
        <v>41798</v>
      </c>
      <c r="B3800" s="49" t="s">
        <v>151</v>
      </c>
      <c r="C3800" s="24">
        <f t="shared" si="354"/>
        <v>30.406921776000001</v>
      </c>
      <c r="D3800" s="24">
        <f t="shared" si="355"/>
        <v>0</v>
      </c>
      <c r="E3800" s="18">
        <f>IF(G3800&gt;=0.3,(バックデータ一覧!$C$10*(バックデータ一覧!$C$12*計算過程!L3800+バックデータ一覧!$C$13*LN(計算過程!G3800)+バックデータ一覧!$C$14)^バックデータ一覧!$C$11+バックデータ一覧!$E$10*(計算過程!G3800/(バックデータ一覧!$E$12*計算過程!L3800+バックデータ一覧!$E$13*LN(計算過程!G3800)+バックデータ一覧!$E$14))^バックデータ一覧!$E$11)*計算過程!$W$11*10^-3,0)</f>
        <v>0</v>
      </c>
      <c r="F3800" s="18">
        <f>IF(G3800&lt;0.3,(バックデータ一覧!$C$10*(バックデータ一覧!$C$12*計算過程!L3800+バックデータ一覧!$C$13*LN(0.3)+バックデータ一覧!$C$14)^バックデータ一覧!$C$11+バックデータ一覧!$E$10*(0.3/(バックデータ一覧!$E$12*計算過程!L3800+バックデータ一覧!$E$13*LN(0.3)+バックデータ一覧!$E$14))^バックデータ一覧!$E$11)*計算過程!$W$11*計算過程!G3800/0.3*10^-3,0)</f>
        <v>0</v>
      </c>
      <c r="G3800" s="18">
        <f t="shared" si="356"/>
        <v>0</v>
      </c>
      <c r="H3800" s="18">
        <f t="shared" si="357"/>
        <v>0</v>
      </c>
      <c r="I3800" s="24">
        <v>0</v>
      </c>
      <c r="J3800" s="24">
        <v>0</v>
      </c>
      <c r="K3800" s="24">
        <v>0</v>
      </c>
      <c r="L3800" s="14">
        <f>貼り付けシート!C3800</f>
        <v>23.2</v>
      </c>
      <c r="M3800" s="14">
        <f>貼り付けシート!D3800</f>
        <v>14.4</v>
      </c>
      <c r="N3800" s="18">
        <f>貼り付けシート!E3800</f>
        <v>80.531850176605886</v>
      </c>
      <c r="O3800" s="18">
        <f>貼り付けシート!F3800</f>
        <v>0</v>
      </c>
      <c r="P3800" s="19">
        <f t="shared" si="358"/>
        <v>0</v>
      </c>
      <c r="Q3800" s="19">
        <f t="shared" si="359"/>
        <v>0</v>
      </c>
    </row>
    <row r="3801" spans="1:17">
      <c r="A3801" s="38">
        <v>41798</v>
      </c>
      <c r="B3801" s="49" t="s">
        <v>152</v>
      </c>
      <c r="C3801" s="24">
        <f t="shared" si="354"/>
        <v>30.406921776000001</v>
      </c>
      <c r="D3801" s="24">
        <f t="shared" si="355"/>
        <v>0</v>
      </c>
      <c r="E3801" s="18">
        <f>IF(G3801&gt;=0.3,(バックデータ一覧!$C$10*(バックデータ一覧!$C$12*計算過程!L3801+バックデータ一覧!$C$13*LN(計算過程!G3801)+バックデータ一覧!$C$14)^バックデータ一覧!$C$11+バックデータ一覧!$E$10*(計算過程!G3801/(バックデータ一覧!$E$12*計算過程!L3801+バックデータ一覧!$E$13*LN(計算過程!G3801)+バックデータ一覧!$E$14))^バックデータ一覧!$E$11)*計算過程!$W$11*10^-3,0)</f>
        <v>0</v>
      </c>
      <c r="F3801" s="18">
        <f>IF(G3801&lt;0.3,(バックデータ一覧!$C$10*(バックデータ一覧!$C$12*計算過程!L3801+バックデータ一覧!$C$13*LN(0.3)+バックデータ一覧!$C$14)^バックデータ一覧!$C$11+バックデータ一覧!$E$10*(0.3/(バックデータ一覧!$E$12*計算過程!L3801+バックデータ一覧!$E$13*LN(0.3)+バックデータ一覧!$E$14))^バックデータ一覧!$E$11)*計算過程!$W$11*計算過程!G3801/0.3*10^-3,0)</f>
        <v>0</v>
      </c>
      <c r="G3801" s="18">
        <f t="shared" si="356"/>
        <v>0</v>
      </c>
      <c r="H3801" s="18">
        <f t="shared" si="357"/>
        <v>0</v>
      </c>
      <c r="I3801" s="24">
        <v>0</v>
      </c>
      <c r="J3801" s="24">
        <v>0</v>
      </c>
      <c r="K3801" s="24">
        <v>0</v>
      </c>
      <c r="L3801" s="14">
        <f>貼り付けシート!C3801</f>
        <v>22.2</v>
      </c>
      <c r="M3801" s="14">
        <f>貼り付けシート!D3801</f>
        <v>14.5</v>
      </c>
      <c r="N3801" s="18">
        <f>貼り付けシート!E3801</f>
        <v>86.14979342653325</v>
      </c>
      <c r="O3801" s="18">
        <f>貼り付けシート!F3801</f>
        <v>0</v>
      </c>
      <c r="P3801" s="19">
        <f t="shared" si="358"/>
        <v>0</v>
      </c>
      <c r="Q3801" s="19">
        <f t="shared" si="359"/>
        <v>0</v>
      </c>
    </row>
    <row r="3802" spans="1:17">
      <c r="A3802" s="38">
        <v>41798</v>
      </c>
      <c r="B3802" s="49" t="s">
        <v>153</v>
      </c>
      <c r="C3802" s="24">
        <f t="shared" si="354"/>
        <v>30.406921776000001</v>
      </c>
      <c r="D3802" s="24">
        <f t="shared" si="355"/>
        <v>0</v>
      </c>
      <c r="E3802" s="18">
        <f>IF(G3802&gt;=0.3,(バックデータ一覧!$C$10*(バックデータ一覧!$C$12*計算過程!L3802+バックデータ一覧!$C$13*LN(計算過程!G3802)+バックデータ一覧!$C$14)^バックデータ一覧!$C$11+バックデータ一覧!$E$10*(計算過程!G3802/(バックデータ一覧!$E$12*計算過程!L3802+バックデータ一覧!$E$13*LN(計算過程!G3802)+バックデータ一覧!$E$14))^バックデータ一覧!$E$11)*計算過程!$W$11*10^-3,0)</f>
        <v>0</v>
      </c>
      <c r="F3802" s="18">
        <f>IF(G3802&lt;0.3,(バックデータ一覧!$C$10*(バックデータ一覧!$C$12*計算過程!L3802+バックデータ一覧!$C$13*LN(0.3)+バックデータ一覧!$C$14)^バックデータ一覧!$C$11+バックデータ一覧!$E$10*(0.3/(バックデータ一覧!$E$12*計算過程!L3802+バックデータ一覧!$E$13*LN(0.3)+バックデータ一覧!$E$14))^バックデータ一覧!$E$11)*計算過程!$W$11*計算過程!G3802/0.3*10^-3,0)</f>
        <v>0</v>
      </c>
      <c r="G3802" s="18">
        <f t="shared" si="356"/>
        <v>0</v>
      </c>
      <c r="H3802" s="18">
        <f t="shared" si="357"/>
        <v>0</v>
      </c>
      <c r="I3802" s="24">
        <v>0</v>
      </c>
      <c r="J3802" s="24">
        <v>0</v>
      </c>
      <c r="K3802" s="24">
        <v>0</v>
      </c>
      <c r="L3802" s="14">
        <f>貼り付けシート!C3802</f>
        <v>22.3</v>
      </c>
      <c r="M3802" s="14">
        <f>貼り付けシート!D3802</f>
        <v>14.5</v>
      </c>
      <c r="N3802" s="18">
        <f>貼り付けシート!E3802</f>
        <v>85.626897264775067</v>
      </c>
      <c r="O3802" s="18">
        <f>貼り付けシート!F3802</f>
        <v>0</v>
      </c>
      <c r="P3802" s="19">
        <f t="shared" si="358"/>
        <v>0</v>
      </c>
      <c r="Q3802" s="19">
        <f t="shared" si="359"/>
        <v>0</v>
      </c>
    </row>
    <row r="3803" spans="1:17">
      <c r="A3803" s="38">
        <v>41798</v>
      </c>
      <c r="B3803" s="49" t="s">
        <v>154</v>
      </c>
      <c r="C3803" s="24">
        <f t="shared" si="354"/>
        <v>30.406921776000001</v>
      </c>
      <c r="D3803" s="24">
        <f t="shared" si="355"/>
        <v>0</v>
      </c>
      <c r="E3803" s="18">
        <f>IF(G3803&gt;=0.3,(バックデータ一覧!$C$10*(バックデータ一覧!$C$12*計算過程!L3803+バックデータ一覧!$C$13*LN(計算過程!G3803)+バックデータ一覧!$C$14)^バックデータ一覧!$C$11+バックデータ一覧!$E$10*(計算過程!G3803/(バックデータ一覧!$E$12*計算過程!L3803+バックデータ一覧!$E$13*LN(計算過程!G3803)+バックデータ一覧!$E$14))^バックデータ一覧!$E$11)*計算過程!$W$11*10^-3,0)</f>
        <v>0</v>
      </c>
      <c r="F3803" s="18">
        <f>IF(G3803&lt;0.3,(バックデータ一覧!$C$10*(バックデータ一覧!$C$12*計算過程!L3803+バックデータ一覧!$C$13*LN(0.3)+バックデータ一覧!$C$14)^バックデータ一覧!$C$11+バックデータ一覧!$E$10*(0.3/(バックデータ一覧!$E$12*計算過程!L3803+バックデータ一覧!$E$13*LN(0.3)+バックデータ一覧!$E$14))^バックデータ一覧!$E$11)*計算過程!$W$11*計算過程!G3803/0.3*10^-3,0)</f>
        <v>0</v>
      </c>
      <c r="G3803" s="18">
        <f t="shared" si="356"/>
        <v>0</v>
      </c>
      <c r="H3803" s="18">
        <f t="shared" si="357"/>
        <v>0</v>
      </c>
      <c r="I3803" s="24">
        <v>0</v>
      </c>
      <c r="J3803" s="24">
        <v>0</v>
      </c>
      <c r="K3803" s="24">
        <v>0</v>
      </c>
      <c r="L3803" s="14">
        <f>貼り付けシート!C3803</f>
        <v>22</v>
      </c>
      <c r="M3803" s="14">
        <f>貼り付けシート!D3803</f>
        <v>14.7</v>
      </c>
      <c r="N3803" s="18">
        <f>貼り付けシート!E3803</f>
        <v>88.381484579845022</v>
      </c>
      <c r="O3803" s="18">
        <f>貼り付けシート!F3803</f>
        <v>0</v>
      </c>
      <c r="P3803" s="19">
        <f t="shared" si="358"/>
        <v>0</v>
      </c>
      <c r="Q3803" s="19">
        <f t="shared" si="359"/>
        <v>0</v>
      </c>
    </row>
    <row r="3804" spans="1:17">
      <c r="A3804" s="38">
        <v>41798</v>
      </c>
      <c r="B3804" s="49" t="s">
        <v>155</v>
      </c>
      <c r="C3804" s="24">
        <f t="shared" si="354"/>
        <v>30.406921776000001</v>
      </c>
      <c r="D3804" s="24">
        <f t="shared" si="355"/>
        <v>0</v>
      </c>
      <c r="E3804" s="18">
        <f>IF(G3804&gt;=0.3,(バックデータ一覧!$C$10*(バックデータ一覧!$C$12*計算過程!L3804+バックデータ一覧!$C$13*LN(計算過程!G3804)+バックデータ一覧!$C$14)^バックデータ一覧!$C$11+バックデータ一覧!$E$10*(計算過程!G3804/(バックデータ一覧!$E$12*計算過程!L3804+バックデータ一覧!$E$13*LN(計算過程!G3804)+バックデータ一覧!$E$14))^バックデータ一覧!$E$11)*計算過程!$W$11*10^-3,0)</f>
        <v>0</v>
      </c>
      <c r="F3804" s="18">
        <f>IF(G3804&lt;0.3,(バックデータ一覧!$C$10*(バックデータ一覧!$C$12*計算過程!L3804+バックデータ一覧!$C$13*LN(0.3)+バックデータ一覧!$C$14)^バックデータ一覧!$C$11+バックデータ一覧!$E$10*(0.3/(バックデータ一覧!$E$12*計算過程!L3804+バックデータ一覧!$E$13*LN(0.3)+バックデータ一覧!$E$14))^バックデータ一覧!$E$11)*計算過程!$W$11*計算過程!G3804/0.3*10^-3,0)</f>
        <v>0</v>
      </c>
      <c r="G3804" s="18">
        <f t="shared" si="356"/>
        <v>0</v>
      </c>
      <c r="H3804" s="18">
        <f t="shared" si="357"/>
        <v>0</v>
      </c>
      <c r="I3804" s="24">
        <v>0</v>
      </c>
      <c r="J3804" s="24">
        <v>0</v>
      </c>
      <c r="K3804" s="24">
        <v>0</v>
      </c>
      <c r="L3804" s="14">
        <f>貼り付けシート!C3804</f>
        <v>23.6</v>
      </c>
      <c r="M3804" s="14">
        <f>貼り付けシート!D3804</f>
        <v>15.3</v>
      </c>
      <c r="N3804" s="18">
        <f>貼り付けシート!E3804</f>
        <v>83.406430963259581</v>
      </c>
      <c r="O3804" s="18">
        <f>貼り付けシート!F3804</f>
        <v>0</v>
      </c>
      <c r="P3804" s="19">
        <f t="shared" si="358"/>
        <v>0</v>
      </c>
      <c r="Q3804" s="19">
        <f t="shared" si="359"/>
        <v>0</v>
      </c>
    </row>
    <row r="3805" spans="1:17">
      <c r="A3805" s="38">
        <v>41798</v>
      </c>
      <c r="B3805" s="49" t="s">
        <v>156</v>
      </c>
      <c r="C3805" s="24">
        <f t="shared" si="354"/>
        <v>30.406921776000001</v>
      </c>
      <c r="D3805" s="24">
        <f t="shared" si="355"/>
        <v>0</v>
      </c>
      <c r="E3805" s="18">
        <f>IF(G3805&gt;=0.3,(バックデータ一覧!$C$10*(バックデータ一覧!$C$12*計算過程!L3805+バックデータ一覧!$C$13*LN(計算過程!G3805)+バックデータ一覧!$C$14)^バックデータ一覧!$C$11+バックデータ一覧!$E$10*(計算過程!G3805/(バックデータ一覧!$E$12*計算過程!L3805+バックデータ一覧!$E$13*LN(計算過程!G3805)+バックデータ一覧!$E$14))^バックデータ一覧!$E$11)*計算過程!$W$11*10^-3,0)</f>
        <v>0</v>
      </c>
      <c r="F3805" s="18">
        <f>IF(G3805&lt;0.3,(バックデータ一覧!$C$10*(バックデータ一覧!$C$12*計算過程!L3805+バックデータ一覧!$C$13*LN(0.3)+バックデータ一覧!$C$14)^バックデータ一覧!$C$11+バックデータ一覧!$E$10*(0.3/(バックデータ一覧!$E$12*計算過程!L3805+バックデータ一覧!$E$13*LN(0.3)+バックデータ一覧!$E$14))^バックデータ一覧!$E$11)*計算過程!$W$11*計算過程!G3805/0.3*10^-3,0)</f>
        <v>0</v>
      </c>
      <c r="G3805" s="18">
        <f t="shared" si="356"/>
        <v>0</v>
      </c>
      <c r="H3805" s="18">
        <f t="shared" si="357"/>
        <v>0</v>
      </c>
      <c r="I3805" s="24">
        <v>0</v>
      </c>
      <c r="J3805" s="24">
        <v>0</v>
      </c>
      <c r="K3805" s="24">
        <v>0</v>
      </c>
      <c r="L3805" s="14">
        <f>貼り付けシート!C3805</f>
        <v>25.8</v>
      </c>
      <c r="M3805" s="14">
        <f>貼り付けシート!D3805</f>
        <v>16</v>
      </c>
      <c r="N3805" s="18">
        <f>貼り付けシート!E3805</f>
        <v>76.394422892251484</v>
      </c>
      <c r="O3805" s="18">
        <f>貼り付けシート!F3805</f>
        <v>0</v>
      </c>
      <c r="P3805" s="19">
        <f t="shared" si="358"/>
        <v>0</v>
      </c>
      <c r="Q3805" s="19">
        <f t="shared" si="359"/>
        <v>0</v>
      </c>
    </row>
    <row r="3806" spans="1:17">
      <c r="A3806" s="38">
        <v>41798</v>
      </c>
      <c r="B3806" s="49" t="s">
        <v>157</v>
      </c>
      <c r="C3806" s="24">
        <f t="shared" si="354"/>
        <v>30.406921776000001</v>
      </c>
      <c r="D3806" s="24">
        <f t="shared" si="355"/>
        <v>0</v>
      </c>
      <c r="E3806" s="18">
        <f>IF(G3806&gt;=0.3,(バックデータ一覧!$C$10*(バックデータ一覧!$C$12*計算過程!L3806+バックデータ一覧!$C$13*LN(計算過程!G3806)+バックデータ一覧!$C$14)^バックデータ一覧!$C$11+バックデータ一覧!$E$10*(計算過程!G3806/(バックデータ一覧!$E$12*計算過程!L3806+バックデータ一覧!$E$13*LN(計算過程!G3806)+バックデータ一覧!$E$14))^バックデータ一覧!$E$11)*計算過程!$W$11*10^-3,0)</f>
        <v>0</v>
      </c>
      <c r="F3806" s="18">
        <f>IF(G3806&lt;0.3,(バックデータ一覧!$C$10*(バックデータ一覧!$C$12*計算過程!L3806+バックデータ一覧!$C$13*LN(0.3)+バックデータ一覧!$C$14)^バックデータ一覧!$C$11+バックデータ一覧!$E$10*(0.3/(バックデータ一覧!$E$12*計算過程!L3806+バックデータ一覧!$E$13*LN(0.3)+バックデータ一覧!$E$14))^バックデータ一覧!$E$11)*計算過程!$W$11*計算過程!G3806/0.3*10^-3,0)</f>
        <v>0</v>
      </c>
      <c r="G3806" s="18">
        <f t="shared" si="356"/>
        <v>0</v>
      </c>
      <c r="H3806" s="18">
        <f t="shared" si="357"/>
        <v>0</v>
      </c>
      <c r="I3806" s="24">
        <v>0</v>
      </c>
      <c r="J3806" s="24">
        <v>0</v>
      </c>
      <c r="K3806" s="24">
        <v>0</v>
      </c>
      <c r="L3806" s="14">
        <f>貼り付けシート!C3806</f>
        <v>28.8</v>
      </c>
      <c r="M3806" s="14">
        <f>貼り付けシート!D3806</f>
        <v>16.7</v>
      </c>
      <c r="N3806" s="18">
        <f>貼り付けシート!E3806</f>
        <v>66.811757877053708</v>
      </c>
      <c r="O3806" s="18">
        <f>貼り付けシート!F3806</f>
        <v>0</v>
      </c>
      <c r="P3806" s="19">
        <f t="shared" si="358"/>
        <v>0</v>
      </c>
      <c r="Q3806" s="19">
        <f t="shared" si="359"/>
        <v>0</v>
      </c>
    </row>
    <row r="3807" spans="1:17">
      <c r="A3807" s="38">
        <v>41798</v>
      </c>
      <c r="B3807" s="49" t="s">
        <v>158</v>
      </c>
      <c r="C3807" s="24">
        <f t="shared" si="354"/>
        <v>30.406921776000001</v>
      </c>
      <c r="D3807" s="24">
        <f t="shared" si="355"/>
        <v>0</v>
      </c>
      <c r="E3807" s="18">
        <f>IF(G3807&gt;=0.3,(バックデータ一覧!$C$10*(バックデータ一覧!$C$12*計算過程!L3807+バックデータ一覧!$C$13*LN(計算過程!G3807)+バックデータ一覧!$C$14)^バックデータ一覧!$C$11+バックデータ一覧!$E$10*(計算過程!G3807/(バックデータ一覧!$E$12*計算過程!L3807+バックデータ一覧!$E$13*LN(計算過程!G3807)+バックデータ一覧!$E$14))^バックデータ一覧!$E$11)*計算過程!$W$11*10^-3,0)</f>
        <v>0</v>
      </c>
      <c r="F3807" s="18">
        <f>IF(G3807&lt;0.3,(バックデータ一覧!$C$10*(バックデータ一覧!$C$12*計算過程!L3807+バックデータ一覧!$C$13*LN(0.3)+バックデータ一覧!$C$14)^バックデータ一覧!$C$11+バックデータ一覧!$E$10*(0.3/(バックデータ一覧!$E$12*計算過程!L3807+バックデータ一覧!$E$13*LN(0.3)+バックデータ一覧!$E$14))^バックデータ一覧!$E$11)*計算過程!$W$11*計算過程!G3807/0.3*10^-3,0)</f>
        <v>0</v>
      </c>
      <c r="G3807" s="18">
        <f t="shared" si="356"/>
        <v>0</v>
      </c>
      <c r="H3807" s="18">
        <f t="shared" si="357"/>
        <v>0</v>
      </c>
      <c r="I3807" s="24">
        <v>0</v>
      </c>
      <c r="J3807" s="24">
        <v>0</v>
      </c>
      <c r="K3807" s="24">
        <v>0</v>
      </c>
      <c r="L3807" s="14">
        <f>貼り付けシート!C3807</f>
        <v>30</v>
      </c>
      <c r="M3807" s="14">
        <f>貼り付けシート!D3807</f>
        <v>16.3</v>
      </c>
      <c r="N3807" s="18">
        <f>貼り付けシート!E3807</f>
        <v>60.889838045097314</v>
      </c>
      <c r="O3807" s="18">
        <f>貼り付けシート!F3807</f>
        <v>0</v>
      </c>
      <c r="P3807" s="19">
        <f t="shared" si="358"/>
        <v>0</v>
      </c>
      <c r="Q3807" s="19">
        <f t="shared" si="359"/>
        <v>0</v>
      </c>
    </row>
    <row r="3808" spans="1:17">
      <c r="A3808" s="38">
        <v>41798</v>
      </c>
      <c r="B3808" s="49" t="s">
        <v>159</v>
      </c>
      <c r="C3808" s="24">
        <f t="shared" si="354"/>
        <v>30.406921776000001</v>
      </c>
      <c r="D3808" s="24">
        <f t="shared" si="355"/>
        <v>0</v>
      </c>
      <c r="E3808" s="18">
        <f>IF(G3808&gt;=0.3,(バックデータ一覧!$C$10*(バックデータ一覧!$C$12*計算過程!L3808+バックデータ一覧!$C$13*LN(計算過程!G3808)+バックデータ一覧!$C$14)^バックデータ一覧!$C$11+バックデータ一覧!$E$10*(計算過程!G3808/(バックデータ一覧!$E$12*計算過程!L3808+バックデータ一覧!$E$13*LN(計算過程!G3808)+バックデータ一覧!$E$14))^バックデータ一覧!$E$11)*計算過程!$W$11*10^-3,0)</f>
        <v>0</v>
      </c>
      <c r="F3808" s="18">
        <f>IF(G3808&lt;0.3,(バックデータ一覧!$C$10*(バックデータ一覧!$C$12*計算過程!L3808+バックデータ一覧!$C$13*LN(0.3)+バックデータ一覧!$C$14)^バックデータ一覧!$C$11+バックデータ一覧!$E$10*(0.3/(バックデータ一覧!$E$12*計算過程!L3808+バックデータ一覧!$E$13*LN(0.3)+バックデータ一覧!$E$14))^バックデータ一覧!$E$11)*計算過程!$W$11*計算過程!G3808/0.3*10^-3,0)</f>
        <v>0</v>
      </c>
      <c r="G3808" s="18">
        <f t="shared" si="356"/>
        <v>0</v>
      </c>
      <c r="H3808" s="18">
        <f t="shared" si="357"/>
        <v>0</v>
      </c>
      <c r="I3808" s="24">
        <v>0</v>
      </c>
      <c r="J3808" s="24">
        <v>0</v>
      </c>
      <c r="K3808" s="24">
        <v>0</v>
      </c>
      <c r="L3808" s="14">
        <f>貼り付けシート!C3808</f>
        <v>30.8</v>
      </c>
      <c r="M3808" s="14">
        <f>貼り付けシート!D3808</f>
        <v>16</v>
      </c>
      <c r="N3808" s="18">
        <f>貼り付けシート!E3808</f>
        <v>57.121158409666272</v>
      </c>
      <c r="O3808" s="18">
        <f>貼り付けシート!F3808</f>
        <v>0</v>
      </c>
      <c r="P3808" s="19">
        <f t="shared" si="358"/>
        <v>0</v>
      </c>
      <c r="Q3808" s="19">
        <f t="shared" si="359"/>
        <v>0</v>
      </c>
    </row>
    <row r="3809" spans="1:17">
      <c r="A3809" s="38">
        <v>41798</v>
      </c>
      <c r="B3809" s="49" t="s">
        <v>160</v>
      </c>
      <c r="C3809" s="24">
        <f t="shared" si="354"/>
        <v>30.406921776000001</v>
      </c>
      <c r="D3809" s="24">
        <f t="shared" si="355"/>
        <v>0</v>
      </c>
      <c r="E3809" s="18">
        <f>IF(G3809&gt;=0.3,(バックデータ一覧!$C$10*(バックデータ一覧!$C$12*計算過程!L3809+バックデータ一覧!$C$13*LN(計算過程!G3809)+バックデータ一覧!$C$14)^バックデータ一覧!$C$11+バックデータ一覧!$E$10*(計算過程!G3809/(バックデータ一覧!$E$12*計算過程!L3809+バックデータ一覧!$E$13*LN(計算過程!G3809)+バックデータ一覧!$E$14))^バックデータ一覧!$E$11)*計算過程!$W$11*10^-3,0)</f>
        <v>0</v>
      </c>
      <c r="F3809" s="18">
        <f>IF(G3809&lt;0.3,(バックデータ一覧!$C$10*(バックデータ一覧!$C$12*計算過程!L3809+バックデータ一覧!$C$13*LN(0.3)+バックデータ一覧!$C$14)^バックデータ一覧!$C$11+バックデータ一覧!$E$10*(0.3/(バックデータ一覧!$E$12*計算過程!L3809+バックデータ一覧!$E$13*LN(0.3)+バックデータ一覧!$E$14))^バックデータ一覧!$E$11)*計算過程!$W$11*計算過程!G3809/0.3*10^-3,0)</f>
        <v>0</v>
      </c>
      <c r="G3809" s="18">
        <f t="shared" si="356"/>
        <v>0</v>
      </c>
      <c r="H3809" s="18">
        <f t="shared" si="357"/>
        <v>0</v>
      </c>
      <c r="I3809" s="24">
        <v>0</v>
      </c>
      <c r="J3809" s="24">
        <v>0</v>
      </c>
      <c r="K3809" s="24">
        <v>0</v>
      </c>
      <c r="L3809" s="14">
        <f>貼り付けシート!C3809</f>
        <v>29.8</v>
      </c>
      <c r="M3809" s="14">
        <f>貼り付けシート!D3809</f>
        <v>15.7</v>
      </c>
      <c r="N3809" s="18">
        <f>貼り付けシート!E3809</f>
        <v>59.38203099149689</v>
      </c>
      <c r="O3809" s="18">
        <f>貼り付けシート!F3809</f>
        <v>0</v>
      </c>
      <c r="P3809" s="19">
        <f t="shared" si="358"/>
        <v>0</v>
      </c>
      <c r="Q3809" s="19">
        <f t="shared" si="359"/>
        <v>0</v>
      </c>
    </row>
    <row r="3810" spans="1:17">
      <c r="A3810" s="38">
        <v>41798</v>
      </c>
      <c r="B3810" s="49" t="s">
        <v>161</v>
      </c>
      <c r="C3810" s="24">
        <f t="shared" si="354"/>
        <v>30.406921776000001</v>
      </c>
      <c r="D3810" s="24">
        <f t="shared" si="355"/>
        <v>0</v>
      </c>
      <c r="E3810" s="18">
        <f>IF(G3810&gt;=0.3,(バックデータ一覧!$C$10*(バックデータ一覧!$C$12*計算過程!L3810+バックデータ一覧!$C$13*LN(計算過程!G3810)+バックデータ一覧!$C$14)^バックデータ一覧!$C$11+バックデータ一覧!$E$10*(計算過程!G3810/(バックデータ一覧!$E$12*計算過程!L3810+バックデータ一覧!$E$13*LN(計算過程!G3810)+バックデータ一覧!$E$14))^バックデータ一覧!$E$11)*計算過程!$W$11*10^-3,0)</f>
        <v>0</v>
      </c>
      <c r="F3810" s="18">
        <f>IF(G3810&lt;0.3,(バックデータ一覧!$C$10*(バックデータ一覧!$C$12*計算過程!L3810+バックデータ一覧!$C$13*LN(0.3)+バックデータ一覧!$C$14)^バックデータ一覧!$C$11+バックデータ一覧!$E$10*(0.3/(バックデータ一覧!$E$12*計算過程!L3810+バックデータ一覧!$E$13*LN(0.3)+バックデータ一覧!$E$14))^バックデータ一覧!$E$11)*計算過程!$W$11*計算過程!G3810/0.3*10^-3,0)</f>
        <v>0</v>
      </c>
      <c r="G3810" s="18">
        <f t="shared" si="356"/>
        <v>0</v>
      </c>
      <c r="H3810" s="18">
        <f t="shared" si="357"/>
        <v>0</v>
      </c>
      <c r="I3810" s="24">
        <v>0</v>
      </c>
      <c r="J3810" s="24">
        <v>0</v>
      </c>
      <c r="K3810" s="24">
        <v>0</v>
      </c>
      <c r="L3810" s="14">
        <f>貼り付けシート!C3810</f>
        <v>28.6</v>
      </c>
      <c r="M3810" s="14">
        <f>貼り付けシート!D3810</f>
        <v>16.399999999999999</v>
      </c>
      <c r="N3810" s="18">
        <f>貼り付けシート!E3810</f>
        <v>66.407829164594929</v>
      </c>
      <c r="O3810" s="18">
        <f>貼り付けシート!F3810</f>
        <v>0</v>
      </c>
      <c r="P3810" s="19">
        <f t="shared" si="358"/>
        <v>0</v>
      </c>
      <c r="Q3810" s="19">
        <f t="shared" si="359"/>
        <v>0</v>
      </c>
    </row>
    <row r="3811" spans="1:17">
      <c r="A3811" s="38">
        <v>41798</v>
      </c>
      <c r="B3811" s="49" t="s">
        <v>162</v>
      </c>
      <c r="C3811" s="24">
        <f t="shared" si="354"/>
        <v>30.406921776000001</v>
      </c>
      <c r="D3811" s="24">
        <f t="shared" si="355"/>
        <v>0</v>
      </c>
      <c r="E3811" s="18">
        <f>IF(G3811&gt;=0.3,(バックデータ一覧!$C$10*(バックデータ一覧!$C$12*計算過程!L3811+バックデータ一覧!$C$13*LN(計算過程!G3811)+バックデータ一覧!$C$14)^バックデータ一覧!$C$11+バックデータ一覧!$E$10*(計算過程!G3811/(バックデータ一覧!$E$12*計算過程!L3811+バックデータ一覧!$E$13*LN(計算過程!G3811)+バックデータ一覧!$E$14))^バックデータ一覧!$E$11)*計算過程!$W$11*10^-3,0)</f>
        <v>0</v>
      </c>
      <c r="F3811" s="18">
        <f>IF(G3811&lt;0.3,(バックデータ一覧!$C$10*(バックデータ一覧!$C$12*計算過程!L3811+バックデータ一覧!$C$13*LN(0.3)+バックデータ一覧!$C$14)^バックデータ一覧!$C$11+バックデータ一覧!$E$10*(0.3/(バックデータ一覧!$E$12*計算過程!L3811+バックデータ一覧!$E$13*LN(0.3)+バックデータ一覧!$E$14))^バックデータ一覧!$E$11)*計算過程!$W$11*計算過程!G3811/0.3*10^-3,0)</f>
        <v>0</v>
      </c>
      <c r="G3811" s="18">
        <f t="shared" si="356"/>
        <v>0</v>
      </c>
      <c r="H3811" s="18">
        <f t="shared" si="357"/>
        <v>0</v>
      </c>
      <c r="I3811" s="24">
        <v>0</v>
      </c>
      <c r="J3811" s="24">
        <v>0</v>
      </c>
      <c r="K3811" s="24">
        <v>0</v>
      </c>
      <c r="L3811" s="14">
        <f>貼り付けシート!C3811</f>
        <v>26.1</v>
      </c>
      <c r="M3811" s="14">
        <f>貼り付けシート!D3811</f>
        <v>17.2</v>
      </c>
      <c r="N3811" s="18">
        <f>貼り付けシート!E3811</f>
        <v>80.527251115944594</v>
      </c>
      <c r="O3811" s="18">
        <f>貼り付けシート!F3811</f>
        <v>0</v>
      </c>
      <c r="P3811" s="19">
        <f t="shared" si="358"/>
        <v>0</v>
      </c>
      <c r="Q3811" s="19">
        <f t="shared" si="359"/>
        <v>0</v>
      </c>
    </row>
    <row r="3812" spans="1:17">
      <c r="A3812" s="38">
        <v>41798</v>
      </c>
      <c r="B3812" s="49" t="s">
        <v>163</v>
      </c>
      <c r="C3812" s="24">
        <f t="shared" si="354"/>
        <v>30.406921776000001</v>
      </c>
      <c r="D3812" s="24">
        <f t="shared" si="355"/>
        <v>0</v>
      </c>
      <c r="E3812" s="18">
        <f>IF(G3812&gt;=0.3,(バックデータ一覧!$C$10*(バックデータ一覧!$C$12*計算過程!L3812+バックデータ一覧!$C$13*LN(計算過程!G3812)+バックデータ一覧!$C$14)^バックデータ一覧!$C$11+バックデータ一覧!$E$10*(計算過程!G3812/(バックデータ一覧!$E$12*計算過程!L3812+バックデータ一覧!$E$13*LN(計算過程!G3812)+バックデータ一覧!$E$14))^バックデータ一覧!$E$11)*計算過程!$W$11*10^-3,0)</f>
        <v>0</v>
      </c>
      <c r="F3812" s="18">
        <f>IF(G3812&lt;0.3,(バックデータ一覧!$C$10*(バックデータ一覧!$C$12*計算過程!L3812+バックデータ一覧!$C$13*LN(0.3)+バックデータ一覧!$C$14)^バックデータ一覧!$C$11+バックデータ一覧!$E$10*(0.3/(バックデータ一覧!$E$12*計算過程!L3812+バックデータ一覧!$E$13*LN(0.3)+バックデータ一覧!$E$14))^バックデータ一覧!$E$11)*計算過程!$W$11*計算過程!G3812/0.3*10^-3,0)</f>
        <v>0</v>
      </c>
      <c r="G3812" s="18">
        <f t="shared" si="356"/>
        <v>0</v>
      </c>
      <c r="H3812" s="18">
        <f t="shared" si="357"/>
        <v>0</v>
      </c>
      <c r="I3812" s="24">
        <v>0</v>
      </c>
      <c r="J3812" s="24">
        <v>0</v>
      </c>
      <c r="K3812" s="24">
        <v>0</v>
      </c>
      <c r="L3812" s="14">
        <f>貼り付けシート!C3812</f>
        <v>26.9</v>
      </c>
      <c r="M3812" s="14">
        <f>貼り付けシート!D3812</f>
        <v>18</v>
      </c>
      <c r="N3812" s="18">
        <f>貼り付けシート!E3812</f>
        <v>80.290881645256917</v>
      </c>
      <c r="O3812" s="18">
        <f>貼り付けシート!F3812</f>
        <v>0</v>
      </c>
      <c r="P3812" s="19">
        <f t="shared" si="358"/>
        <v>0</v>
      </c>
      <c r="Q3812" s="19">
        <f t="shared" si="359"/>
        <v>0</v>
      </c>
    </row>
    <row r="3813" spans="1:17">
      <c r="A3813" s="38">
        <v>41798</v>
      </c>
      <c r="B3813" s="49" t="s">
        <v>164</v>
      </c>
      <c r="C3813" s="24">
        <f t="shared" si="354"/>
        <v>30.406921776000001</v>
      </c>
      <c r="D3813" s="24">
        <f t="shared" si="355"/>
        <v>0</v>
      </c>
      <c r="E3813" s="18">
        <f>IF(G3813&gt;=0.3,(バックデータ一覧!$C$10*(バックデータ一覧!$C$12*計算過程!L3813+バックデータ一覧!$C$13*LN(計算過程!G3813)+バックデータ一覧!$C$14)^バックデータ一覧!$C$11+バックデータ一覧!$E$10*(計算過程!G3813/(バックデータ一覧!$E$12*計算過程!L3813+バックデータ一覧!$E$13*LN(計算過程!G3813)+バックデータ一覧!$E$14))^バックデータ一覧!$E$11)*計算過程!$W$11*10^-3,0)</f>
        <v>0</v>
      </c>
      <c r="F3813" s="18">
        <f>IF(G3813&lt;0.3,(バックデータ一覧!$C$10*(バックデータ一覧!$C$12*計算過程!L3813+バックデータ一覧!$C$13*LN(0.3)+バックデータ一覧!$C$14)^バックデータ一覧!$C$11+バックデータ一覧!$E$10*(0.3/(バックデータ一覧!$E$12*計算過程!L3813+バックデータ一覧!$E$13*LN(0.3)+バックデータ一覧!$E$14))^バックデータ一覧!$E$11)*計算過程!$W$11*計算過程!G3813/0.3*10^-3,0)</f>
        <v>0</v>
      </c>
      <c r="G3813" s="18">
        <f t="shared" si="356"/>
        <v>0</v>
      </c>
      <c r="H3813" s="18">
        <f t="shared" si="357"/>
        <v>0</v>
      </c>
      <c r="I3813" s="24">
        <v>0</v>
      </c>
      <c r="J3813" s="24">
        <v>0</v>
      </c>
      <c r="K3813" s="24">
        <v>0</v>
      </c>
      <c r="L3813" s="14">
        <f>貼り付けシート!C3813</f>
        <v>27.5</v>
      </c>
      <c r="M3813" s="14">
        <f>貼り付けシート!D3813</f>
        <v>17.7</v>
      </c>
      <c r="N3813" s="18">
        <f>貼り付けシート!E3813</f>
        <v>76.259455028953226</v>
      </c>
      <c r="O3813" s="18">
        <f>貼り付けシート!F3813</f>
        <v>0</v>
      </c>
      <c r="P3813" s="19">
        <f t="shared" si="358"/>
        <v>0</v>
      </c>
      <c r="Q3813" s="19">
        <f t="shared" si="359"/>
        <v>0</v>
      </c>
    </row>
    <row r="3814" spans="1:17">
      <c r="A3814" s="38">
        <v>41798</v>
      </c>
      <c r="B3814" s="49" t="s">
        <v>165</v>
      </c>
      <c r="C3814" s="24">
        <f t="shared" si="354"/>
        <v>30.406921776000001</v>
      </c>
      <c r="D3814" s="24">
        <f t="shared" si="355"/>
        <v>0</v>
      </c>
      <c r="E3814" s="18">
        <f>IF(G3814&gt;=0.3,(バックデータ一覧!$C$10*(バックデータ一覧!$C$12*計算過程!L3814+バックデータ一覧!$C$13*LN(計算過程!G3814)+バックデータ一覧!$C$14)^バックデータ一覧!$C$11+バックデータ一覧!$E$10*(計算過程!G3814/(バックデータ一覧!$E$12*計算過程!L3814+バックデータ一覧!$E$13*LN(計算過程!G3814)+バックデータ一覧!$E$14))^バックデータ一覧!$E$11)*計算過程!$W$11*10^-3,0)</f>
        <v>0</v>
      </c>
      <c r="F3814" s="18">
        <f>IF(G3814&lt;0.3,(バックデータ一覧!$C$10*(バックデータ一覧!$C$12*計算過程!L3814+バックデータ一覧!$C$13*LN(0.3)+バックデータ一覧!$C$14)^バックデータ一覧!$C$11+バックデータ一覧!$E$10*(0.3/(バックデータ一覧!$E$12*計算過程!L3814+バックデータ一覧!$E$13*LN(0.3)+バックデータ一覧!$E$14))^バックデータ一覧!$E$11)*計算過程!$W$11*計算過程!G3814/0.3*10^-3,0)</f>
        <v>0</v>
      </c>
      <c r="G3814" s="18">
        <f t="shared" si="356"/>
        <v>0</v>
      </c>
      <c r="H3814" s="18">
        <f t="shared" si="357"/>
        <v>0</v>
      </c>
      <c r="I3814" s="24">
        <v>0</v>
      </c>
      <c r="J3814" s="24">
        <v>0</v>
      </c>
      <c r="K3814" s="24">
        <v>0</v>
      </c>
      <c r="L3814" s="14">
        <f>貼り付けシート!C3814</f>
        <v>26.8</v>
      </c>
      <c r="M3814" s="14">
        <f>貼り付けシート!D3814</f>
        <v>17.399999999999999</v>
      </c>
      <c r="N3814" s="18">
        <f>貼り付けシート!E3814</f>
        <v>78.145363401159386</v>
      </c>
      <c r="O3814" s="18">
        <f>貼り付けシート!F3814</f>
        <v>0</v>
      </c>
      <c r="P3814" s="19">
        <f t="shared" si="358"/>
        <v>0</v>
      </c>
      <c r="Q3814" s="19">
        <f t="shared" si="359"/>
        <v>0</v>
      </c>
    </row>
    <row r="3815" spans="1:17">
      <c r="A3815" s="38">
        <v>41798</v>
      </c>
      <c r="B3815" s="49" t="s">
        <v>166</v>
      </c>
      <c r="C3815" s="24">
        <f t="shared" si="354"/>
        <v>30.406921776000001</v>
      </c>
      <c r="D3815" s="24">
        <f t="shared" si="355"/>
        <v>0</v>
      </c>
      <c r="E3815" s="18">
        <f>IF(G3815&gt;=0.3,(バックデータ一覧!$C$10*(バックデータ一覧!$C$12*計算過程!L3815+バックデータ一覧!$C$13*LN(計算過程!G3815)+バックデータ一覧!$C$14)^バックデータ一覧!$C$11+バックデータ一覧!$E$10*(計算過程!G3815/(バックデータ一覧!$E$12*計算過程!L3815+バックデータ一覧!$E$13*LN(計算過程!G3815)+バックデータ一覧!$E$14))^バックデータ一覧!$E$11)*計算過程!$W$11*10^-3,0)</f>
        <v>0</v>
      </c>
      <c r="F3815" s="18">
        <f>IF(G3815&lt;0.3,(バックデータ一覧!$C$10*(バックデータ一覧!$C$12*計算過程!L3815+バックデータ一覧!$C$13*LN(0.3)+バックデータ一覧!$C$14)^バックデータ一覧!$C$11+バックデータ一覧!$E$10*(0.3/(バックデータ一覧!$E$12*計算過程!L3815+バックデータ一覧!$E$13*LN(0.3)+バックデータ一覧!$E$14))^バックデータ一覧!$E$11)*計算過程!$W$11*計算過程!G3815/0.3*10^-3,0)</f>
        <v>0</v>
      </c>
      <c r="G3815" s="18">
        <f t="shared" si="356"/>
        <v>0</v>
      </c>
      <c r="H3815" s="18">
        <f t="shared" si="357"/>
        <v>0</v>
      </c>
      <c r="I3815" s="24">
        <v>0</v>
      </c>
      <c r="J3815" s="24">
        <v>0</v>
      </c>
      <c r="K3815" s="24">
        <v>0</v>
      </c>
      <c r="L3815" s="14">
        <f>貼り付けシート!C3815</f>
        <v>26.3</v>
      </c>
      <c r="M3815" s="14">
        <f>貼り付けシート!D3815</f>
        <v>17.100000000000001</v>
      </c>
      <c r="N3815" s="18">
        <f>貼り付けシート!E3815</f>
        <v>79.131147134459937</v>
      </c>
      <c r="O3815" s="18">
        <f>貼り付けシート!F3815</f>
        <v>0</v>
      </c>
      <c r="P3815" s="19">
        <f t="shared" si="358"/>
        <v>0</v>
      </c>
      <c r="Q3815" s="19">
        <f t="shared" si="359"/>
        <v>0</v>
      </c>
    </row>
    <row r="3816" spans="1:17">
      <c r="A3816" s="38">
        <v>41798</v>
      </c>
      <c r="B3816" s="49" t="s">
        <v>167</v>
      </c>
      <c r="C3816" s="24">
        <f t="shared" si="354"/>
        <v>30.406921776000001</v>
      </c>
      <c r="D3816" s="24">
        <f t="shared" si="355"/>
        <v>0</v>
      </c>
      <c r="E3816" s="18">
        <f>IF(G3816&gt;=0.3,(バックデータ一覧!$C$10*(バックデータ一覧!$C$12*計算過程!L3816+バックデータ一覧!$C$13*LN(計算過程!G3816)+バックデータ一覧!$C$14)^バックデータ一覧!$C$11+バックデータ一覧!$E$10*(計算過程!G3816/(バックデータ一覧!$E$12*計算過程!L3816+バックデータ一覧!$E$13*LN(計算過程!G3816)+バックデータ一覧!$E$14))^バックデータ一覧!$E$11)*計算過程!$W$11*10^-3,0)</f>
        <v>0</v>
      </c>
      <c r="F3816" s="18">
        <f>IF(G3816&lt;0.3,(バックデータ一覧!$C$10*(バックデータ一覧!$C$12*計算過程!L3816+バックデータ一覧!$C$13*LN(0.3)+バックデータ一覧!$C$14)^バックデータ一覧!$C$11+バックデータ一覧!$E$10*(0.3/(バックデータ一覧!$E$12*計算過程!L3816+バックデータ一覧!$E$13*LN(0.3)+バックデータ一覧!$E$14))^バックデータ一覧!$E$11)*計算過程!$W$11*計算過程!G3816/0.3*10^-3,0)</f>
        <v>0</v>
      </c>
      <c r="G3816" s="18">
        <f t="shared" si="356"/>
        <v>0</v>
      </c>
      <c r="H3816" s="18">
        <f t="shared" si="357"/>
        <v>0</v>
      </c>
      <c r="I3816" s="24">
        <v>0</v>
      </c>
      <c r="J3816" s="24">
        <v>0</v>
      </c>
      <c r="K3816" s="24">
        <v>0</v>
      </c>
      <c r="L3816" s="14">
        <f>貼り付けシート!C3816</f>
        <v>25.7</v>
      </c>
      <c r="M3816" s="14">
        <f>貼り付けシート!D3816</f>
        <v>17.3</v>
      </c>
      <c r="N3816" s="18">
        <f>貼り付けシート!E3816</f>
        <v>82.923579677840934</v>
      </c>
      <c r="O3816" s="18">
        <f>貼り付けシート!F3816</f>
        <v>0</v>
      </c>
      <c r="P3816" s="19">
        <f t="shared" si="358"/>
        <v>0</v>
      </c>
      <c r="Q3816" s="19">
        <f t="shared" si="359"/>
        <v>0</v>
      </c>
    </row>
    <row r="3817" spans="1:17">
      <c r="A3817" s="38">
        <v>41798</v>
      </c>
      <c r="B3817" s="49" t="s">
        <v>168</v>
      </c>
      <c r="C3817" s="24">
        <f t="shared" si="354"/>
        <v>30.406921776000001</v>
      </c>
      <c r="D3817" s="24">
        <f t="shared" si="355"/>
        <v>0</v>
      </c>
      <c r="E3817" s="18">
        <f>IF(G3817&gt;=0.3,(バックデータ一覧!$C$10*(バックデータ一覧!$C$12*計算過程!L3817+バックデータ一覧!$C$13*LN(計算過程!G3817)+バックデータ一覧!$C$14)^バックデータ一覧!$C$11+バックデータ一覧!$E$10*(計算過程!G3817/(バックデータ一覧!$E$12*計算過程!L3817+バックデータ一覧!$E$13*LN(計算過程!G3817)+バックデータ一覧!$E$14))^バックデータ一覧!$E$11)*計算過程!$W$11*10^-3,0)</f>
        <v>0</v>
      </c>
      <c r="F3817" s="18">
        <f>IF(G3817&lt;0.3,(バックデータ一覧!$C$10*(バックデータ一覧!$C$12*計算過程!L3817+バックデータ一覧!$C$13*LN(0.3)+バックデータ一覧!$C$14)^バックデータ一覧!$C$11+バックデータ一覧!$E$10*(0.3/(バックデータ一覧!$E$12*計算過程!L3817+バックデータ一覧!$E$13*LN(0.3)+バックデータ一覧!$E$14))^バックデータ一覧!$E$11)*計算過程!$W$11*計算過程!G3817/0.3*10^-3,0)</f>
        <v>0</v>
      </c>
      <c r="G3817" s="18">
        <f t="shared" si="356"/>
        <v>0</v>
      </c>
      <c r="H3817" s="18">
        <f t="shared" si="357"/>
        <v>0</v>
      </c>
      <c r="I3817" s="24">
        <v>0</v>
      </c>
      <c r="J3817" s="24">
        <v>0</v>
      </c>
      <c r="K3817" s="24">
        <v>0</v>
      </c>
      <c r="L3817" s="14">
        <f>貼り付けシート!C3817</f>
        <v>25.1</v>
      </c>
      <c r="M3817" s="14">
        <f>貼り付けシート!D3817</f>
        <v>17.600000000000001</v>
      </c>
      <c r="N3817" s="18">
        <f>貼り付けシート!E3817</f>
        <v>87.383166158127224</v>
      </c>
      <c r="O3817" s="18">
        <f>貼り付けシート!F3817</f>
        <v>0</v>
      </c>
      <c r="P3817" s="19">
        <f t="shared" si="358"/>
        <v>0</v>
      </c>
      <c r="Q3817" s="19">
        <f t="shared" si="359"/>
        <v>0</v>
      </c>
    </row>
    <row r="3818" spans="1:17">
      <c r="A3818" s="38">
        <v>41798</v>
      </c>
      <c r="B3818" s="49" t="s">
        <v>169</v>
      </c>
      <c r="C3818" s="24">
        <f t="shared" si="354"/>
        <v>30.406921776000001</v>
      </c>
      <c r="D3818" s="24">
        <f t="shared" si="355"/>
        <v>0</v>
      </c>
      <c r="E3818" s="18">
        <f>IF(G3818&gt;=0.3,(バックデータ一覧!$C$10*(バックデータ一覧!$C$12*計算過程!L3818+バックデータ一覧!$C$13*LN(計算過程!G3818)+バックデータ一覧!$C$14)^バックデータ一覧!$C$11+バックデータ一覧!$E$10*(計算過程!G3818/(バックデータ一覧!$E$12*計算過程!L3818+バックデータ一覧!$E$13*LN(計算過程!G3818)+バックデータ一覧!$E$14))^バックデータ一覧!$E$11)*計算過程!$W$11*10^-3,0)</f>
        <v>0</v>
      </c>
      <c r="F3818" s="18">
        <f>IF(G3818&lt;0.3,(バックデータ一覧!$C$10*(バックデータ一覧!$C$12*計算過程!L3818+バックデータ一覧!$C$13*LN(0.3)+バックデータ一覧!$C$14)^バックデータ一覧!$C$11+バックデータ一覧!$E$10*(0.3/(バックデータ一覧!$E$12*計算過程!L3818+バックデータ一覧!$E$13*LN(0.3)+バックデータ一覧!$E$14))^バックデータ一覧!$E$11)*計算過程!$W$11*計算過程!G3818/0.3*10^-3,0)</f>
        <v>0</v>
      </c>
      <c r="G3818" s="18">
        <f t="shared" si="356"/>
        <v>0</v>
      </c>
      <c r="H3818" s="18">
        <f t="shared" si="357"/>
        <v>0</v>
      </c>
      <c r="I3818" s="24">
        <v>0</v>
      </c>
      <c r="J3818" s="24">
        <v>0</v>
      </c>
      <c r="K3818" s="24">
        <v>0</v>
      </c>
      <c r="L3818" s="14">
        <f>貼り付けシート!C3818</f>
        <v>24.3</v>
      </c>
      <c r="M3818" s="14">
        <f>貼り付けシート!D3818</f>
        <v>17.899999999999999</v>
      </c>
      <c r="N3818" s="18">
        <f>貼り付けシート!E3818</f>
        <v>93.180293175476208</v>
      </c>
      <c r="O3818" s="18">
        <f>貼り付けシート!F3818</f>
        <v>0</v>
      </c>
      <c r="P3818" s="19">
        <f t="shared" si="358"/>
        <v>0</v>
      </c>
      <c r="Q3818" s="19">
        <f t="shared" si="359"/>
        <v>0</v>
      </c>
    </row>
    <row r="3819" spans="1:17">
      <c r="A3819" s="38">
        <v>41798</v>
      </c>
      <c r="B3819" s="49" t="s">
        <v>170</v>
      </c>
      <c r="C3819" s="24">
        <f t="shared" si="354"/>
        <v>30.406921776000001</v>
      </c>
      <c r="D3819" s="24">
        <f t="shared" si="355"/>
        <v>0</v>
      </c>
      <c r="E3819" s="18">
        <f>IF(G3819&gt;=0.3,(バックデータ一覧!$C$10*(バックデータ一覧!$C$12*計算過程!L3819+バックデータ一覧!$C$13*LN(計算過程!G3819)+バックデータ一覧!$C$14)^バックデータ一覧!$C$11+バックデータ一覧!$E$10*(計算過程!G3819/(バックデータ一覧!$E$12*計算過程!L3819+バックデータ一覧!$E$13*LN(計算過程!G3819)+バックデータ一覧!$E$14))^バックデータ一覧!$E$11)*計算過程!$W$11*10^-3,0)</f>
        <v>0</v>
      </c>
      <c r="F3819" s="18">
        <f>IF(G3819&lt;0.3,(バックデータ一覧!$C$10*(バックデータ一覧!$C$12*計算過程!L3819+バックデータ一覧!$C$13*LN(0.3)+バックデータ一覧!$C$14)^バックデータ一覧!$C$11+バックデータ一覧!$E$10*(0.3/(バックデータ一覧!$E$12*計算過程!L3819+バックデータ一覧!$E$13*LN(0.3)+バックデータ一覧!$E$14))^バックデータ一覧!$E$11)*計算過程!$W$11*計算過程!G3819/0.3*10^-3,0)</f>
        <v>0</v>
      </c>
      <c r="G3819" s="18">
        <f t="shared" si="356"/>
        <v>0</v>
      </c>
      <c r="H3819" s="18">
        <f t="shared" si="357"/>
        <v>0</v>
      </c>
      <c r="I3819" s="24">
        <v>0</v>
      </c>
      <c r="J3819" s="24">
        <v>0</v>
      </c>
      <c r="K3819" s="24">
        <v>0</v>
      </c>
      <c r="L3819" s="14">
        <f>貼り付けシート!C3819</f>
        <v>23.9</v>
      </c>
      <c r="M3819" s="14">
        <f>貼り付けシート!D3819</f>
        <v>17.8</v>
      </c>
      <c r="N3819" s="18">
        <f>貼り付けシート!E3819</f>
        <v>94.926247121428958</v>
      </c>
      <c r="O3819" s="18">
        <f>貼り付けシート!F3819</f>
        <v>0</v>
      </c>
      <c r="P3819" s="19">
        <f t="shared" si="358"/>
        <v>0</v>
      </c>
      <c r="Q3819" s="19">
        <f t="shared" si="359"/>
        <v>0</v>
      </c>
    </row>
    <row r="3820" spans="1:17">
      <c r="A3820" s="38">
        <v>41798</v>
      </c>
      <c r="B3820" s="49" t="s">
        <v>171</v>
      </c>
      <c r="C3820" s="24">
        <f t="shared" si="354"/>
        <v>30.406921776000001</v>
      </c>
      <c r="D3820" s="24">
        <f t="shared" si="355"/>
        <v>0</v>
      </c>
      <c r="E3820" s="18">
        <f>IF(G3820&gt;=0.3,(バックデータ一覧!$C$10*(バックデータ一覧!$C$12*計算過程!L3820+バックデータ一覧!$C$13*LN(計算過程!G3820)+バックデータ一覧!$C$14)^バックデータ一覧!$C$11+バックデータ一覧!$E$10*(計算過程!G3820/(バックデータ一覧!$E$12*計算過程!L3820+バックデータ一覧!$E$13*LN(計算過程!G3820)+バックデータ一覧!$E$14))^バックデータ一覧!$E$11)*計算過程!$W$11*10^-3,0)</f>
        <v>0</v>
      </c>
      <c r="F3820" s="18">
        <f>IF(G3820&lt;0.3,(バックデータ一覧!$C$10*(バックデータ一覧!$C$12*計算過程!L3820+バックデータ一覧!$C$13*LN(0.3)+バックデータ一覧!$C$14)^バックデータ一覧!$C$11+バックデータ一覧!$E$10*(0.3/(バックデータ一覧!$E$12*計算過程!L3820+バックデータ一覧!$E$13*LN(0.3)+バックデータ一覧!$E$14))^バックデータ一覧!$E$11)*計算過程!$W$11*計算過程!G3820/0.3*10^-3,0)</f>
        <v>0</v>
      </c>
      <c r="G3820" s="18">
        <f t="shared" si="356"/>
        <v>0</v>
      </c>
      <c r="H3820" s="18">
        <f t="shared" si="357"/>
        <v>0</v>
      </c>
      <c r="I3820" s="24">
        <v>0</v>
      </c>
      <c r="J3820" s="24">
        <v>0</v>
      </c>
      <c r="K3820" s="24">
        <v>0</v>
      </c>
      <c r="L3820" s="14">
        <f>貼り付けシート!C3820</f>
        <v>23.7</v>
      </c>
      <c r="M3820" s="14">
        <f>貼り付けシート!D3820</f>
        <v>17.600000000000001</v>
      </c>
      <c r="N3820" s="18">
        <f>貼り付けシート!E3820</f>
        <v>95.025554656524378</v>
      </c>
      <c r="O3820" s="18">
        <f>貼り付けシート!F3820</f>
        <v>0</v>
      </c>
      <c r="P3820" s="19">
        <f t="shared" si="358"/>
        <v>0</v>
      </c>
      <c r="Q3820" s="19">
        <f t="shared" si="359"/>
        <v>0</v>
      </c>
    </row>
    <row r="3821" spans="1:17">
      <c r="A3821" s="38">
        <v>41798</v>
      </c>
      <c r="B3821" s="49" t="s">
        <v>172</v>
      </c>
      <c r="C3821" s="24">
        <f t="shared" si="354"/>
        <v>30.406921776000001</v>
      </c>
      <c r="D3821" s="24">
        <f t="shared" si="355"/>
        <v>0</v>
      </c>
      <c r="E3821" s="18">
        <f>IF(G3821&gt;=0.3,(バックデータ一覧!$C$10*(バックデータ一覧!$C$12*計算過程!L3821+バックデータ一覧!$C$13*LN(計算過程!G3821)+バックデータ一覧!$C$14)^バックデータ一覧!$C$11+バックデータ一覧!$E$10*(計算過程!G3821/(バックデータ一覧!$E$12*計算過程!L3821+バックデータ一覧!$E$13*LN(計算過程!G3821)+バックデータ一覧!$E$14))^バックデータ一覧!$E$11)*計算過程!$W$11*10^-3,0)</f>
        <v>0</v>
      </c>
      <c r="F3821" s="18">
        <f>IF(G3821&lt;0.3,(バックデータ一覧!$C$10*(バックデータ一覧!$C$12*計算過程!L3821+バックデータ一覧!$C$13*LN(0.3)+バックデータ一覧!$C$14)^バックデータ一覧!$C$11+バックデータ一覧!$E$10*(0.3/(バックデータ一覧!$E$12*計算過程!L3821+バックデータ一覧!$E$13*LN(0.3)+バックデータ一覧!$E$14))^バックデータ一覧!$E$11)*計算過程!$W$11*計算過程!G3821/0.3*10^-3,0)</f>
        <v>0</v>
      </c>
      <c r="G3821" s="18">
        <f t="shared" si="356"/>
        <v>0</v>
      </c>
      <c r="H3821" s="18">
        <f t="shared" si="357"/>
        <v>0</v>
      </c>
      <c r="I3821" s="24">
        <v>0</v>
      </c>
      <c r="J3821" s="24">
        <v>0</v>
      </c>
      <c r="K3821" s="24">
        <v>0</v>
      </c>
      <c r="L3821" s="14">
        <f>貼り付けシート!C3821</f>
        <v>23.6</v>
      </c>
      <c r="M3821" s="14">
        <f>貼り付けシート!D3821</f>
        <v>17.600000000000001</v>
      </c>
      <c r="N3821" s="18">
        <f>貼り付けシート!E3821</f>
        <v>95.599635880552583</v>
      </c>
      <c r="O3821" s="18">
        <f>貼り付けシート!F3821</f>
        <v>0</v>
      </c>
      <c r="P3821" s="19">
        <f t="shared" si="358"/>
        <v>0</v>
      </c>
      <c r="Q3821" s="19">
        <f t="shared" si="359"/>
        <v>0</v>
      </c>
    </row>
    <row r="3822" spans="1:17">
      <c r="A3822" s="38">
        <v>41799</v>
      </c>
      <c r="B3822" s="49" t="s">
        <v>149</v>
      </c>
      <c r="C3822" s="24">
        <f t="shared" si="354"/>
        <v>30.406921776000001</v>
      </c>
      <c r="D3822" s="24">
        <f t="shared" si="355"/>
        <v>0</v>
      </c>
      <c r="E3822" s="18">
        <f>IF(G3822&gt;=0.3,(バックデータ一覧!$C$10*(バックデータ一覧!$C$12*計算過程!L3822+バックデータ一覧!$C$13*LN(計算過程!G3822)+バックデータ一覧!$C$14)^バックデータ一覧!$C$11+バックデータ一覧!$E$10*(計算過程!G3822/(バックデータ一覧!$E$12*計算過程!L3822+バックデータ一覧!$E$13*LN(計算過程!G3822)+バックデータ一覧!$E$14))^バックデータ一覧!$E$11)*計算過程!$W$11*10^-3,0)</f>
        <v>0</v>
      </c>
      <c r="F3822" s="18">
        <f>IF(G3822&lt;0.3,(バックデータ一覧!$C$10*(バックデータ一覧!$C$12*計算過程!L3822+バックデータ一覧!$C$13*LN(0.3)+バックデータ一覧!$C$14)^バックデータ一覧!$C$11+バックデータ一覧!$E$10*(0.3/(バックデータ一覧!$E$12*計算過程!L3822+バックデータ一覧!$E$13*LN(0.3)+バックデータ一覧!$E$14))^バックデータ一覧!$E$11)*計算過程!$W$11*計算過程!G3822/0.3*10^-3,0)</f>
        <v>0</v>
      </c>
      <c r="G3822" s="18">
        <f t="shared" si="356"/>
        <v>0</v>
      </c>
      <c r="H3822" s="18">
        <f t="shared" si="357"/>
        <v>0</v>
      </c>
      <c r="I3822" s="24">
        <v>0</v>
      </c>
      <c r="J3822" s="24">
        <v>0</v>
      </c>
      <c r="K3822" s="24">
        <v>0</v>
      </c>
      <c r="L3822" s="14">
        <f>貼り付けシート!C3822</f>
        <v>23.2</v>
      </c>
      <c r="M3822" s="14">
        <f>貼り付けシート!D3822</f>
        <v>16.8</v>
      </c>
      <c r="N3822" s="18">
        <f>貼り付けシート!E3822</f>
        <v>93.600836507708181</v>
      </c>
      <c r="O3822" s="18">
        <f>貼り付けシート!F3822</f>
        <v>0</v>
      </c>
      <c r="P3822" s="19">
        <f t="shared" si="358"/>
        <v>0</v>
      </c>
      <c r="Q3822" s="19">
        <f t="shared" si="359"/>
        <v>0</v>
      </c>
    </row>
    <row r="3823" spans="1:17">
      <c r="A3823" s="38">
        <v>41799</v>
      </c>
      <c r="B3823" s="49" t="s">
        <v>150</v>
      </c>
      <c r="C3823" s="24">
        <f t="shared" si="354"/>
        <v>30.406921776000001</v>
      </c>
      <c r="D3823" s="24">
        <f t="shared" si="355"/>
        <v>0</v>
      </c>
      <c r="E3823" s="18">
        <f>IF(G3823&gt;=0.3,(バックデータ一覧!$C$10*(バックデータ一覧!$C$12*計算過程!L3823+バックデータ一覧!$C$13*LN(計算過程!G3823)+バックデータ一覧!$C$14)^バックデータ一覧!$C$11+バックデータ一覧!$E$10*(計算過程!G3823/(バックデータ一覧!$E$12*計算過程!L3823+バックデータ一覧!$E$13*LN(計算過程!G3823)+バックデータ一覧!$E$14))^バックデータ一覧!$E$11)*計算過程!$W$11*10^-3,0)</f>
        <v>0</v>
      </c>
      <c r="F3823" s="18">
        <f>IF(G3823&lt;0.3,(バックデータ一覧!$C$10*(バックデータ一覧!$C$12*計算過程!L3823+バックデータ一覧!$C$13*LN(0.3)+バックデータ一覧!$C$14)^バックデータ一覧!$C$11+バックデータ一覧!$E$10*(0.3/(バックデータ一覧!$E$12*計算過程!L3823+バックデータ一覧!$E$13*LN(0.3)+バックデータ一覧!$E$14))^バックデータ一覧!$E$11)*計算過程!$W$11*計算過程!G3823/0.3*10^-3,0)</f>
        <v>0</v>
      </c>
      <c r="G3823" s="18">
        <f t="shared" si="356"/>
        <v>0</v>
      </c>
      <c r="H3823" s="18">
        <f t="shared" si="357"/>
        <v>0</v>
      </c>
      <c r="I3823" s="24">
        <v>0</v>
      </c>
      <c r="J3823" s="24">
        <v>0</v>
      </c>
      <c r="K3823" s="24">
        <v>0</v>
      </c>
      <c r="L3823" s="14">
        <f>貼り付けシート!C3823</f>
        <v>21.8</v>
      </c>
      <c r="M3823" s="14">
        <f>貼り付けシート!D3823</f>
        <v>16.100000000000001</v>
      </c>
      <c r="N3823" s="18">
        <f>貼り付けシート!E3823</f>
        <v>97.77284254517788</v>
      </c>
      <c r="O3823" s="18">
        <f>貼り付けシート!F3823</f>
        <v>0</v>
      </c>
      <c r="P3823" s="19">
        <f t="shared" si="358"/>
        <v>0</v>
      </c>
      <c r="Q3823" s="19">
        <f t="shared" si="359"/>
        <v>0</v>
      </c>
    </row>
    <row r="3824" spans="1:17">
      <c r="A3824" s="38">
        <v>41799</v>
      </c>
      <c r="B3824" s="49" t="s">
        <v>151</v>
      </c>
      <c r="C3824" s="24">
        <f t="shared" si="354"/>
        <v>30.406921776000001</v>
      </c>
      <c r="D3824" s="24">
        <f t="shared" si="355"/>
        <v>0</v>
      </c>
      <c r="E3824" s="18">
        <f>IF(G3824&gt;=0.3,(バックデータ一覧!$C$10*(バックデータ一覧!$C$12*計算過程!L3824+バックデータ一覧!$C$13*LN(計算過程!G3824)+バックデータ一覧!$C$14)^バックデータ一覧!$C$11+バックデータ一覧!$E$10*(計算過程!G3824/(バックデータ一覧!$E$12*計算過程!L3824+バックデータ一覧!$E$13*LN(計算過程!G3824)+バックデータ一覧!$E$14))^バックデータ一覧!$E$11)*計算過程!$W$11*10^-3,0)</f>
        <v>0</v>
      </c>
      <c r="F3824" s="18">
        <f>IF(G3824&lt;0.3,(バックデータ一覧!$C$10*(バックデータ一覧!$C$12*計算過程!L3824+バックデータ一覧!$C$13*LN(0.3)+バックデータ一覧!$C$14)^バックデータ一覧!$C$11+バックデータ一覧!$E$10*(0.3/(バックデータ一覧!$E$12*計算過程!L3824+バックデータ一覧!$E$13*LN(0.3)+バックデータ一覧!$E$14))^バックデータ一覧!$E$11)*計算過程!$W$11*計算過程!G3824/0.3*10^-3,0)</f>
        <v>0</v>
      </c>
      <c r="G3824" s="18">
        <f t="shared" si="356"/>
        <v>0</v>
      </c>
      <c r="H3824" s="18">
        <f t="shared" si="357"/>
        <v>0</v>
      </c>
      <c r="I3824" s="24">
        <v>0</v>
      </c>
      <c r="J3824" s="24">
        <v>0</v>
      </c>
      <c r="K3824" s="24">
        <v>0</v>
      </c>
      <c r="L3824" s="14">
        <f>貼り付けシート!C3824</f>
        <v>21.5</v>
      </c>
      <c r="M3824" s="14">
        <f>貼り付けシート!D3824</f>
        <v>15.4</v>
      </c>
      <c r="N3824" s="18">
        <f>貼り付けシート!E3824</f>
        <v>95.358306452611799</v>
      </c>
      <c r="O3824" s="18">
        <f>貼り付けシート!F3824</f>
        <v>0</v>
      </c>
      <c r="P3824" s="19">
        <f t="shared" si="358"/>
        <v>0</v>
      </c>
      <c r="Q3824" s="19">
        <f t="shared" si="359"/>
        <v>0</v>
      </c>
    </row>
    <row r="3825" spans="1:17">
      <c r="A3825" s="38">
        <v>41799</v>
      </c>
      <c r="B3825" s="49" t="s">
        <v>152</v>
      </c>
      <c r="C3825" s="24">
        <f t="shared" si="354"/>
        <v>30.406921776000001</v>
      </c>
      <c r="D3825" s="24">
        <f t="shared" si="355"/>
        <v>0</v>
      </c>
      <c r="E3825" s="18">
        <f>IF(G3825&gt;=0.3,(バックデータ一覧!$C$10*(バックデータ一覧!$C$12*計算過程!L3825+バックデータ一覧!$C$13*LN(計算過程!G3825)+バックデータ一覧!$C$14)^バックデータ一覧!$C$11+バックデータ一覧!$E$10*(計算過程!G3825/(バックデータ一覧!$E$12*計算過程!L3825+バックデータ一覧!$E$13*LN(計算過程!G3825)+バックデータ一覧!$E$14))^バックデータ一覧!$E$11)*計算過程!$W$11*10^-3,0)</f>
        <v>0</v>
      </c>
      <c r="F3825" s="18">
        <f>IF(G3825&lt;0.3,(バックデータ一覧!$C$10*(バックデータ一覧!$C$12*計算過程!L3825+バックデータ一覧!$C$13*LN(0.3)+バックデータ一覧!$C$14)^バックデータ一覧!$C$11+バックデータ一覧!$E$10*(0.3/(バックデータ一覧!$E$12*計算過程!L3825+バックデータ一覧!$E$13*LN(0.3)+バックデータ一覧!$E$14))^バックデータ一覧!$E$11)*計算過程!$W$11*計算過程!G3825/0.3*10^-3,0)</f>
        <v>0</v>
      </c>
      <c r="G3825" s="18">
        <f t="shared" si="356"/>
        <v>0</v>
      </c>
      <c r="H3825" s="18">
        <f t="shared" si="357"/>
        <v>0</v>
      </c>
      <c r="I3825" s="24">
        <v>0</v>
      </c>
      <c r="J3825" s="24">
        <v>0</v>
      </c>
      <c r="K3825" s="24">
        <v>0</v>
      </c>
      <c r="L3825" s="14">
        <f>貼り付けシート!C3825</f>
        <v>21.6</v>
      </c>
      <c r="M3825" s="14">
        <f>貼り付けシート!D3825</f>
        <v>15.3</v>
      </c>
      <c r="N3825" s="18">
        <f>貼り付けシート!E3825</f>
        <v>94.175749277497346</v>
      </c>
      <c r="O3825" s="18">
        <f>貼り付けシート!F3825</f>
        <v>0</v>
      </c>
      <c r="P3825" s="19">
        <f t="shared" si="358"/>
        <v>0</v>
      </c>
      <c r="Q3825" s="19">
        <f t="shared" si="359"/>
        <v>0</v>
      </c>
    </row>
    <row r="3826" spans="1:17">
      <c r="A3826" s="38">
        <v>41799</v>
      </c>
      <c r="B3826" s="49" t="s">
        <v>153</v>
      </c>
      <c r="C3826" s="24">
        <f t="shared" si="354"/>
        <v>30.406921776000001</v>
      </c>
      <c r="D3826" s="24">
        <f t="shared" si="355"/>
        <v>0</v>
      </c>
      <c r="E3826" s="18">
        <f>IF(G3826&gt;=0.3,(バックデータ一覧!$C$10*(バックデータ一覧!$C$12*計算過程!L3826+バックデータ一覧!$C$13*LN(計算過程!G3826)+バックデータ一覧!$C$14)^バックデータ一覧!$C$11+バックデータ一覧!$E$10*(計算過程!G3826/(バックデータ一覧!$E$12*計算過程!L3826+バックデータ一覧!$E$13*LN(計算過程!G3826)+バックデータ一覧!$E$14))^バックデータ一覧!$E$11)*計算過程!$W$11*10^-3,0)</f>
        <v>0</v>
      </c>
      <c r="F3826" s="18">
        <f>IF(G3826&lt;0.3,(バックデータ一覧!$C$10*(バックデータ一覧!$C$12*計算過程!L3826+バックデータ一覧!$C$13*LN(0.3)+バックデータ一覧!$C$14)^バックデータ一覧!$C$11+バックデータ一覧!$E$10*(0.3/(バックデータ一覧!$E$12*計算過程!L3826+バックデータ一覧!$E$13*LN(0.3)+バックデータ一覧!$E$14))^バックデータ一覧!$E$11)*計算過程!$W$11*計算過程!G3826/0.3*10^-3,0)</f>
        <v>0</v>
      </c>
      <c r="G3826" s="18">
        <f t="shared" si="356"/>
        <v>0</v>
      </c>
      <c r="H3826" s="18">
        <f t="shared" si="357"/>
        <v>0</v>
      </c>
      <c r="I3826" s="24">
        <v>0</v>
      </c>
      <c r="J3826" s="24">
        <v>0</v>
      </c>
      <c r="K3826" s="24">
        <v>0</v>
      </c>
      <c r="L3826" s="14">
        <f>貼り付けシート!C3826</f>
        <v>21.4</v>
      </c>
      <c r="M3826" s="14">
        <f>貼り付けシート!D3826</f>
        <v>15.2</v>
      </c>
      <c r="N3826" s="18">
        <f>貼り付けシート!E3826</f>
        <v>94.727926421345487</v>
      </c>
      <c r="O3826" s="18">
        <f>貼り付けシート!F3826</f>
        <v>0</v>
      </c>
      <c r="P3826" s="19">
        <f t="shared" si="358"/>
        <v>0</v>
      </c>
      <c r="Q3826" s="19">
        <f t="shared" si="359"/>
        <v>0</v>
      </c>
    </row>
    <row r="3827" spans="1:17">
      <c r="A3827" s="38">
        <v>41799</v>
      </c>
      <c r="B3827" s="49" t="s">
        <v>154</v>
      </c>
      <c r="C3827" s="24">
        <f t="shared" si="354"/>
        <v>30.406921776000001</v>
      </c>
      <c r="D3827" s="24">
        <f t="shared" si="355"/>
        <v>0</v>
      </c>
      <c r="E3827" s="18">
        <f>IF(G3827&gt;=0.3,(バックデータ一覧!$C$10*(バックデータ一覧!$C$12*計算過程!L3827+バックデータ一覧!$C$13*LN(計算過程!G3827)+バックデータ一覧!$C$14)^バックデータ一覧!$C$11+バックデータ一覧!$E$10*(計算過程!G3827/(バックデータ一覧!$E$12*計算過程!L3827+バックデータ一覧!$E$13*LN(計算過程!G3827)+バックデータ一覧!$E$14))^バックデータ一覧!$E$11)*計算過程!$W$11*10^-3,0)</f>
        <v>0</v>
      </c>
      <c r="F3827" s="18">
        <f>IF(G3827&lt;0.3,(バックデータ一覧!$C$10*(バックデータ一覧!$C$12*計算過程!L3827+バックデータ一覧!$C$13*LN(0.3)+バックデータ一覧!$C$14)^バックデータ一覧!$C$11+バックデータ一覧!$E$10*(0.3/(バックデータ一覧!$E$12*計算過程!L3827+バックデータ一覧!$E$13*LN(0.3)+バックデータ一覧!$E$14))^バックデータ一覧!$E$11)*計算過程!$W$11*計算過程!G3827/0.3*10^-3,0)</f>
        <v>0</v>
      </c>
      <c r="G3827" s="18">
        <f t="shared" si="356"/>
        <v>0</v>
      </c>
      <c r="H3827" s="18">
        <f t="shared" si="357"/>
        <v>0</v>
      </c>
      <c r="I3827" s="24">
        <v>0</v>
      </c>
      <c r="J3827" s="24">
        <v>0</v>
      </c>
      <c r="K3827" s="24">
        <v>0</v>
      </c>
      <c r="L3827" s="14">
        <f>貼り付けシート!C3827</f>
        <v>21</v>
      </c>
      <c r="M3827" s="14">
        <f>貼り付けシート!D3827</f>
        <v>15.1</v>
      </c>
      <c r="N3827" s="18">
        <f>貼り付けシート!E3827</f>
        <v>96.458705146630379</v>
      </c>
      <c r="O3827" s="18">
        <f>貼り付けシート!F3827</f>
        <v>0</v>
      </c>
      <c r="P3827" s="19">
        <f t="shared" si="358"/>
        <v>0</v>
      </c>
      <c r="Q3827" s="19">
        <f t="shared" si="359"/>
        <v>0</v>
      </c>
    </row>
    <row r="3828" spans="1:17">
      <c r="A3828" s="38">
        <v>41799</v>
      </c>
      <c r="B3828" s="49" t="s">
        <v>155</v>
      </c>
      <c r="C3828" s="24">
        <f t="shared" si="354"/>
        <v>30.406921776000001</v>
      </c>
      <c r="D3828" s="24">
        <f t="shared" si="355"/>
        <v>0</v>
      </c>
      <c r="E3828" s="18">
        <f>IF(G3828&gt;=0.3,(バックデータ一覧!$C$10*(バックデータ一覧!$C$12*計算過程!L3828+バックデータ一覧!$C$13*LN(計算過程!G3828)+バックデータ一覧!$C$14)^バックデータ一覧!$C$11+バックデータ一覧!$E$10*(計算過程!G3828/(バックデータ一覧!$E$12*計算過程!L3828+バックデータ一覧!$E$13*LN(計算過程!G3828)+バックデータ一覧!$E$14))^バックデータ一覧!$E$11)*計算過程!$W$11*10^-3,0)</f>
        <v>0</v>
      </c>
      <c r="F3828" s="18">
        <f>IF(G3828&lt;0.3,(バックデータ一覧!$C$10*(バックデータ一覧!$C$12*計算過程!L3828+バックデータ一覧!$C$13*LN(0.3)+バックデータ一覧!$C$14)^バックデータ一覧!$C$11+バックデータ一覧!$E$10*(0.3/(バックデータ一覧!$E$12*計算過程!L3828+バックデータ一覧!$E$13*LN(0.3)+バックデータ一覧!$E$14))^バックデータ一覧!$E$11)*計算過程!$W$11*計算過程!G3828/0.3*10^-3,0)</f>
        <v>0</v>
      </c>
      <c r="G3828" s="18">
        <f t="shared" si="356"/>
        <v>0</v>
      </c>
      <c r="H3828" s="18">
        <f t="shared" si="357"/>
        <v>0</v>
      </c>
      <c r="I3828" s="24">
        <v>0</v>
      </c>
      <c r="J3828" s="24">
        <v>0</v>
      </c>
      <c r="K3828" s="24">
        <v>0</v>
      </c>
      <c r="L3828" s="14">
        <f>貼り付けシート!C3828</f>
        <v>20.8</v>
      </c>
      <c r="M3828" s="14">
        <f>貼り付けシート!D3828</f>
        <v>14.7</v>
      </c>
      <c r="N3828" s="18">
        <f>貼り付けシート!E3828</f>
        <v>95.12569504008647</v>
      </c>
      <c r="O3828" s="18">
        <f>貼り付けシート!F3828</f>
        <v>0</v>
      </c>
      <c r="P3828" s="19">
        <f t="shared" si="358"/>
        <v>0</v>
      </c>
      <c r="Q3828" s="19">
        <f t="shared" si="359"/>
        <v>0</v>
      </c>
    </row>
    <row r="3829" spans="1:17">
      <c r="A3829" s="38">
        <v>41799</v>
      </c>
      <c r="B3829" s="49" t="s">
        <v>156</v>
      </c>
      <c r="C3829" s="24">
        <f t="shared" si="354"/>
        <v>30.406921776000001</v>
      </c>
      <c r="D3829" s="24">
        <f t="shared" si="355"/>
        <v>0</v>
      </c>
      <c r="E3829" s="18">
        <f>IF(G3829&gt;=0.3,(バックデータ一覧!$C$10*(バックデータ一覧!$C$12*計算過程!L3829+バックデータ一覧!$C$13*LN(計算過程!G3829)+バックデータ一覧!$C$14)^バックデータ一覧!$C$11+バックデータ一覧!$E$10*(計算過程!G3829/(バックデータ一覧!$E$12*計算過程!L3829+バックデータ一覧!$E$13*LN(計算過程!G3829)+バックデータ一覧!$E$14))^バックデータ一覧!$E$11)*計算過程!$W$11*10^-3,0)</f>
        <v>0</v>
      </c>
      <c r="F3829" s="18">
        <f>IF(G3829&lt;0.3,(バックデータ一覧!$C$10*(バックデータ一覧!$C$12*計算過程!L3829+バックデータ一覧!$C$13*LN(0.3)+バックデータ一覧!$C$14)^バックデータ一覧!$C$11+バックデータ一覧!$E$10*(0.3/(バックデータ一覧!$E$12*計算過程!L3829+バックデータ一覧!$E$13*LN(0.3)+バックデータ一覧!$E$14))^バックデータ一覧!$E$11)*計算過程!$W$11*計算過程!G3829/0.3*10^-3,0)</f>
        <v>0</v>
      </c>
      <c r="G3829" s="18">
        <f t="shared" si="356"/>
        <v>0</v>
      </c>
      <c r="H3829" s="18">
        <f t="shared" si="357"/>
        <v>0</v>
      </c>
      <c r="I3829" s="24">
        <v>0</v>
      </c>
      <c r="J3829" s="24">
        <v>0</v>
      </c>
      <c r="K3829" s="24">
        <v>0</v>
      </c>
      <c r="L3829" s="14">
        <f>貼り付けシート!C3829</f>
        <v>20.100000000000001</v>
      </c>
      <c r="M3829" s="14">
        <f>貼り付けシート!D3829</f>
        <v>14.3</v>
      </c>
      <c r="N3829" s="18">
        <f>貼り付けシート!E3829</f>
        <v>96.684306430621817</v>
      </c>
      <c r="O3829" s="18">
        <f>貼り付けシート!F3829</f>
        <v>0</v>
      </c>
      <c r="P3829" s="19">
        <f t="shared" si="358"/>
        <v>0</v>
      </c>
      <c r="Q3829" s="19">
        <f t="shared" si="359"/>
        <v>0</v>
      </c>
    </row>
    <row r="3830" spans="1:17">
      <c r="A3830" s="38">
        <v>41799</v>
      </c>
      <c r="B3830" s="49" t="s">
        <v>157</v>
      </c>
      <c r="C3830" s="24">
        <f t="shared" si="354"/>
        <v>30.406921776000001</v>
      </c>
      <c r="D3830" s="24">
        <f t="shared" si="355"/>
        <v>0</v>
      </c>
      <c r="E3830" s="18">
        <f>IF(G3830&gt;=0.3,(バックデータ一覧!$C$10*(バックデータ一覧!$C$12*計算過程!L3830+バックデータ一覧!$C$13*LN(計算過程!G3830)+バックデータ一覧!$C$14)^バックデータ一覧!$C$11+バックデータ一覧!$E$10*(計算過程!G3830/(バックデータ一覧!$E$12*計算過程!L3830+バックデータ一覧!$E$13*LN(計算過程!G3830)+バックデータ一覧!$E$14))^バックデータ一覧!$E$11)*計算過程!$W$11*10^-3,0)</f>
        <v>0</v>
      </c>
      <c r="F3830" s="18">
        <f>IF(G3830&lt;0.3,(バックデータ一覧!$C$10*(バックデータ一覧!$C$12*計算過程!L3830+バックデータ一覧!$C$13*LN(0.3)+バックデータ一覧!$C$14)^バックデータ一覧!$C$11+バックデータ一覧!$E$10*(0.3/(バックデータ一覧!$E$12*計算過程!L3830+バックデータ一覧!$E$13*LN(0.3)+バックデータ一覧!$E$14))^バックデータ一覧!$E$11)*計算過程!$W$11*計算過程!G3830/0.3*10^-3,0)</f>
        <v>0</v>
      </c>
      <c r="G3830" s="18">
        <f t="shared" si="356"/>
        <v>0</v>
      </c>
      <c r="H3830" s="18">
        <f t="shared" si="357"/>
        <v>0</v>
      </c>
      <c r="I3830" s="24">
        <v>0</v>
      </c>
      <c r="J3830" s="24">
        <v>0</v>
      </c>
      <c r="K3830" s="24">
        <v>0</v>
      </c>
      <c r="L3830" s="14">
        <f>貼り付けシート!C3830</f>
        <v>19.899999999999999</v>
      </c>
      <c r="M3830" s="14">
        <f>貼り付けシート!D3830</f>
        <v>14</v>
      </c>
      <c r="N3830" s="18">
        <f>貼り付けシート!E3830</f>
        <v>95.881167769313464</v>
      </c>
      <c r="O3830" s="18">
        <f>貼り付けシート!F3830</f>
        <v>0</v>
      </c>
      <c r="P3830" s="19">
        <f t="shared" si="358"/>
        <v>0</v>
      </c>
      <c r="Q3830" s="19">
        <f t="shared" si="359"/>
        <v>0</v>
      </c>
    </row>
    <row r="3831" spans="1:17">
      <c r="A3831" s="38">
        <v>41799</v>
      </c>
      <c r="B3831" s="49" t="s">
        <v>158</v>
      </c>
      <c r="C3831" s="24">
        <f t="shared" si="354"/>
        <v>30.406921776000001</v>
      </c>
      <c r="D3831" s="24">
        <f t="shared" si="355"/>
        <v>0</v>
      </c>
      <c r="E3831" s="18">
        <f>IF(G3831&gt;=0.3,(バックデータ一覧!$C$10*(バックデータ一覧!$C$12*計算過程!L3831+バックデータ一覧!$C$13*LN(計算過程!G3831)+バックデータ一覧!$C$14)^バックデータ一覧!$C$11+バックデータ一覧!$E$10*(計算過程!G3831/(バックデータ一覧!$E$12*計算過程!L3831+バックデータ一覧!$E$13*LN(計算過程!G3831)+バックデータ一覧!$E$14))^バックデータ一覧!$E$11)*計算過程!$W$11*10^-3,0)</f>
        <v>0</v>
      </c>
      <c r="F3831" s="18">
        <f>IF(G3831&lt;0.3,(バックデータ一覧!$C$10*(バックデータ一覧!$C$12*計算過程!L3831+バックデータ一覧!$C$13*LN(0.3)+バックデータ一覧!$C$14)^バックデータ一覧!$C$11+バックデータ一覧!$E$10*(0.3/(バックデータ一覧!$E$12*計算過程!L3831+バックデータ一覧!$E$13*LN(0.3)+バックデータ一覧!$E$14))^バックデータ一覧!$E$11)*計算過程!$W$11*計算過程!G3831/0.3*10^-3,0)</f>
        <v>0</v>
      </c>
      <c r="G3831" s="18">
        <f t="shared" si="356"/>
        <v>0</v>
      </c>
      <c r="H3831" s="18">
        <f t="shared" si="357"/>
        <v>0</v>
      </c>
      <c r="I3831" s="24">
        <v>0</v>
      </c>
      <c r="J3831" s="24">
        <v>0</v>
      </c>
      <c r="K3831" s="24">
        <v>0</v>
      </c>
      <c r="L3831" s="14">
        <f>貼り付けシート!C3831</f>
        <v>20.3</v>
      </c>
      <c r="M3831" s="14">
        <f>貼り付けシート!D3831</f>
        <v>14</v>
      </c>
      <c r="N3831" s="18">
        <f>貼り付けシート!E3831</f>
        <v>93.536384307922887</v>
      </c>
      <c r="O3831" s="18">
        <f>貼り付けシート!F3831</f>
        <v>0</v>
      </c>
      <c r="P3831" s="19">
        <f t="shared" si="358"/>
        <v>0</v>
      </c>
      <c r="Q3831" s="19">
        <f t="shared" si="359"/>
        <v>0</v>
      </c>
    </row>
    <row r="3832" spans="1:17">
      <c r="A3832" s="38">
        <v>41799</v>
      </c>
      <c r="B3832" s="49" t="s">
        <v>159</v>
      </c>
      <c r="C3832" s="24">
        <f t="shared" si="354"/>
        <v>30.406921776000001</v>
      </c>
      <c r="D3832" s="24">
        <f t="shared" si="355"/>
        <v>0</v>
      </c>
      <c r="E3832" s="18">
        <f>IF(G3832&gt;=0.3,(バックデータ一覧!$C$10*(バックデータ一覧!$C$12*計算過程!L3832+バックデータ一覧!$C$13*LN(計算過程!G3832)+バックデータ一覧!$C$14)^バックデータ一覧!$C$11+バックデータ一覧!$E$10*(計算過程!G3832/(バックデータ一覧!$E$12*計算過程!L3832+バックデータ一覧!$E$13*LN(計算過程!G3832)+バックデータ一覧!$E$14))^バックデータ一覧!$E$11)*計算過程!$W$11*10^-3,0)</f>
        <v>0</v>
      </c>
      <c r="F3832" s="18">
        <f>IF(G3832&lt;0.3,(バックデータ一覧!$C$10*(バックデータ一覧!$C$12*計算過程!L3832+バックデータ一覧!$C$13*LN(0.3)+バックデータ一覧!$C$14)^バックデータ一覧!$C$11+バックデータ一覧!$E$10*(0.3/(バックデータ一覧!$E$12*計算過程!L3832+バックデータ一覧!$E$13*LN(0.3)+バックデータ一覧!$E$14))^バックデータ一覧!$E$11)*計算過程!$W$11*計算過程!G3832/0.3*10^-3,0)</f>
        <v>0</v>
      </c>
      <c r="G3832" s="18">
        <f t="shared" si="356"/>
        <v>0</v>
      </c>
      <c r="H3832" s="18">
        <f t="shared" si="357"/>
        <v>0</v>
      </c>
      <c r="I3832" s="24">
        <v>0</v>
      </c>
      <c r="J3832" s="24">
        <v>0</v>
      </c>
      <c r="K3832" s="24">
        <v>0</v>
      </c>
      <c r="L3832" s="14">
        <f>貼り付けシート!C3832</f>
        <v>20.5</v>
      </c>
      <c r="M3832" s="14">
        <f>貼り付けシート!D3832</f>
        <v>14</v>
      </c>
      <c r="N3832" s="18">
        <f>貼り付けシート!E3832</f>
        <v>92.38823179270608</v>
      </c>
      <c r="O3832" s="18">
        <f>貼り付けシート!F3832</f>
        <v>0</v>
      </c>
      <c r="P3832" s="19">
        <f t="shared" si="358"/>
        <v>0</v>
      </c>
      <c r="Q3832" s="19">
        <f t="shared" si="359"/>
        <v>0</v>
      </c>
    </row>
    <row r="3833" spans="1:17">
      <c r="A3833" s="38">
        <v>41799</v>
      </c>
      <c r="B3833" s="49" t="s">
        <v>160</v>
      </c>
      <c r="C3833" s="24">
        <f t="shared" si="354"/>
        <v>30.406921776000001</v>
      </c>
      <c r="D3833" s="24">
        <f t="shared" si="355"/>
        <v>0</v>
      </c>
      <c r="E3833" s="18">
        <f>IF(G3833&gt;=0.3,(バックデータ一覧!$C$10*(バックデータ一覧!$C$12*計算過程!L3833+バックデータ一覧!$C$13*LN(計算過程!G3833)+バックデータ一覧!$C$14)^バックデータ一覧!$C$11+バックデータ一覧!$E$10*(計算過程!G3833/(バックデータ一覧!$E$12*計算過程!L3833+バックデータ一覧!$E$13*LN(計算過程!G3833)+バックデータ一覧!$E$14))^バックデータ一覧!$E$11)*計算過程!$W$11*10^-3,0)</f>
        <v>0</v>
      </c>
      <c r="F3833" s="18">
        <f>IF(G3833&lt;0.3,(バックデータ一覧!$C$10*(バックデータ一覧!$C$12*計算過程!L3833+バックデータ一覧!$C$13*LN(0.3)+バックデータ一覧!$C$14)^バックデータ一覧!$C$11+バックデータ一覧!$E$10*(0.3/(バックデータ一覧!$E$12*計算過程!L3833+バックデータ一覧!$E$13*LN(0.3)+バックデータ一覧!$E$14))^バックデータ一覧!$E$11)*計算過程!$W$11*計算過程!G3833/0.3*10^-3,0)</f>
        <v>0</v>
      </c>
      <c r="G3833" s="18">
        <f t="shared" si="356"/>
        <v>0</v>
      </c>
      <c r="H3833" s="18">
        <f t="shared" si="357"/>
        <v>0</v>
      </c>
      <c r="I3833" s="24">
        <v>0</v>
      </c>
      <c r="J3833" s="24">
        <v>0</v>
      </c>
      <c r="K3833" s="24">
        <v>0</v>
      </c>
      <c r="L3833" s="14">
        <f>貼り付けシート!C3833</f>
        <v>20.8</v>
      </c>
      <c r="M3833" s="14">
        <f>貼り付けシート!D3833</f>
        <v>14</v>
      </c>
      <c r="N3833" s="18">
        <f>貼り付けシート!E3833</f>
        <v>90.695612506773074</v>
      </c>
      <c r="O3833" s="18">
        <f>貼り付けシート!F3833</f>
        <v>0</v>
      </c>
      <c r="P3833" s="19">
        <f t="shared" si="358"/>
        <v>0</v>
      </c>
      <c r="Q3833" s="19">
        <f t="shared" si="359"/>
        <v>0</v>
      </c>
    </row>
    <row r="3834" spans="1:17">
      <c r="A3834" s="38">
        <v>41799</v>
      </c>
      <c r="B3834" s="49" t="s">
        <v>161</v>
      </c>
      <c r="C3834" s="24">
        <f t="shared" si="354"/>
        <v>30.406921776000001</v>
      </c>
      <c r="D3834" s="24">
        <f t="shared" si="355"/>
        <v>0</v>
      </c>
      <c r="E3834" s="18">
        <f>IF(G3834&gt;=0.3,(バックデータ一覧!$C$10*(バックデータ一覧!$C$12*計算過程!L3834+バックデータ一覧!$C$13*LN(計算過程!G3834)+バックデータ一覧!$C$14)^バックデータ一覧!$C$11+バックデータ一覧!$E$10*(計算過程!G3834/(バックデータ一覧!$E$12*計算過程!L3834+バックデータ一覧!$E$13*LN(計算過程!G3834)+バックデータ一覧!$E$14))^バックデータ一覧!$E$11)*計算過程!$W$11*10^-3,0)</f>
        <v>0</v>
      </c>
      <c r="F3834" s="18">
        <f>IF(G3834&lt;0.3,(バックデータ一覧!$C$10*(バックデータ一覧!$C$12*計算過程!L3834+バックデータ一覧!$C$13*LN(0.3)+バックデータ一覧!$C$14)^バックデータ一覧!$C$11+バックデータ一覧!$E$10*(0.3/(バックデータ一覧!$E$12*計算過程!L3834+バックデータ一覧!$E$13*LN(0.3)+バックデータ一覧!$E$14))^バックデータ一覧!$E$11)*計算過程!$W$11*計算過程!G3834/0.3*10^-3,0)</f>
        <v>0</v>
      </c>
      <c r="G3834" s="18">
        <f t="shared" si="356"/>
        <v>0</v>
      </c>
      <c r="H3834" s="18">
        <f t="shared" si="357"/>
        <v>0</v>
      </c>
      <c r="I3834" s="24">
        <v>0</v>
      </c>
      <c r="J3834" s="24">
        <v>0</v>
      </c>
      <c r="K3834" s="24">
        <v>0</v>
      </c>
      <c r="L3834" s="14">
        <f>貼り付けシート!C3834</f>
        <v>21</v>
      </c>
      <c r="M3834" s="14">
        <f>貼り付けシート!D3834</f>
        <v>14.2</v>
      </c>
      <c r="N3834" s="18">
        <f>貼り付けシート!E3834</f>
        <v>90.837832962544439</v>
      </c>
      <c r="O3834" s="18">
        <f>貼り付けシート!F3834</f>
        <v>0</v>
      </c>
      <c r="P3834" s="19">
        <f t="shared" si="358"/>
        <v>0</v>
      </c>
      <c r="Q3834" s="19">
        <f t="shared" si="359"/>
        <v>0</v>
      </c>
    </row>
    <row r="3835" spans="1:17">
      <c r="A3835" s="38">
        <v>41799</v>
      </c>
      <c r="B3835" s="49" t="s">
        <v>162</v>
      </c>
      <c r="C3835" s="24">
        <f t="shared" si="354"/>
        <v>30.406921776000001</v>
      </c>
      <c r="D3835" s="24">
        <f t="shared" si="355"/>
        <v>0</v>
      </c>
      <c r="E3835" s="18">
        <f>IF(G3835&gt;=0.3,(バックデータ一覧!$C$10*(バックデータ一覧!$C$12*計算過程!L3835+バックデータ一覧!$C$13*LN(計算過程!G3835)+バックデータ一覧!$C$14)^バックデータ一覧!$C$11+バックデータ一覧!$E$10*(計算過程!G3835/(バックデータ一覧!$E$12*計算過程!L3835+バックデータ一覧!$E$13*LN(計算過程!G3835)+バックデータ一覧!$E$14))^バックデータ一覧!$E$11)*計算過程!$W$11*10^-3,0)</f>
        <v>0</v>
      </c>
      <c r="F3835" s="18">
        <f>IF(G3835&lt;0.3,(バックデータ一覧!$C$10*(バックデータ一覧!$C$12*計算過程!L3835+バックデータ一覧!$C$13*LN(0.3)+バックデータ一覧!$C$14)^バックデータ一覧!$C$11+バックデータ一覧!$E$10*(0.3/(バックデータ一覧!$E$12*計算過程!L3835+バックデータ一覧!$E$13*LN(0.3)+バックデータ一覧!$E$14))^バックデータ一覧!$E$11)*計算過程!$W$11*計算過程!G3835/0.3*10^-3,0)</f>
        <v>0</v>
      </c>
      <c r="G3835" s="18">
        <f t="shared" si="356"/>
        <v>0</v>
      </c>
      <c r="H3835" s="18">
        <f t="shared" si="357"/>
        <v>0</v>
      </c>
      <c r="I3835" s="24">
        <v>0</v>
      </c>
      <c r="J3835" s="24">
        <v>0</v>
      </c>
      <c r="K3835" s="24">
        <v>0</v>
      </c>
      <c r="L3835" s="14">
        <f>貼り付けシート!C3835</f>
        <v>21.2</v>
      </c>
      <c r="M3835" s="14">
        <f>貼り付けシート!D3835</f>
        <v>14.3</v>
      </c>
      <c r="N3835" s="18">
        <f>貼り付けシート!E3835</f>
        <v>90.346463269314995</v>
      </c>
      <c r="O3835" s="18">
        <f>貼り付けシート!F3835</f>
        <v>0</v>
      </c>
      <c r="P3835" s="19">
        <f t="shared" si="358"/>
        <v>0</v>
      </c>
      <c r="Q3835" s="19">
        <f t="shared" si="359"/>
        <v>0</v>
      </c>
    </row>
    <row r="3836" spans="1:17">
      <c r="A3836" s="38">
        <v>41799</v>
      </c>
      <c r="B3836" s="49" t="s">
        <v>163</v>
      </c>
      <c r="C3836" s="24">
        <f t="shared" si="354"/>
        <v>30.406921776000001</v>
      </c>
      <c r="D3836" s="24">
        <f t="shared" si="355"/>
        <v>0</v>
      </c>
      <c r="E3836" s="18">
        <f>IF(G3836&gt;=0.3,(バックデータ一覧!$C$10*(バックデータ一覧!$C$12*計算過程!L3836+バックデータ一覧!$C$13*LN(計算過程!G3836)+バックデータ一覧!$C$14)^バックデータ一覧!$C$11+バックデータ一覧!$E$10*(計算過程!G3836/(バックデータ一覧!$E$12*計算過程!L3836+バックデータ一覧!$E$13*LN(計算過程!G3836)+バックデータ一覧!$E$14))^バックデータ一覧!$E$11)*計算過程!$W$11*10^-3,0)</f>
        <v>0</v>
      </c>
      <c r="F3836" s="18">
        <f>IF(G3836&lt;0.3,(バックデータ一覧!$C$10*(バックデータ一覧!$C$12*計算過程!L3836+バックデータ一覧!$C$13*LN(0.3)+バックデータ一覧!$C$14)^バックデータ一覧!$C$11+バックデータ一覧!$E$10*(0.3/(バックデータ一覧!$E$12*計算過程!L3836+バックデータ一覧!$E$13*LN(0.3)+バックデータ一覧!$E$14))^バックデータ一覧!$E$11)*計算過程!$W$11*計算過程!G3836/0.3*10^-3,0)</f>
        <v>0</v>
      </c>
      <c r="G3836" s="18">
        <f t="shared" si="356"/>
        <v>0</v>
      </c>
      <c r="H3836" s="18">
        <f t="shared" si="357"/>
        <v>0</v>
      </c>
      <c r="I3836" s="24">
        <v>0</v>
      </c>
      <c r="J3836" s="24">
        <v>0</v>
      </c>
      <c r="K3836" s="24">
        <v>0</v>
      </c>
      <c r="L3836" s="14">
        <f>貼り付けシート!C3836</f>
        <v>21.7</v>
      </c>
      <c r="M3836" s="14">
        <f>貼り付けシート!D3836</f>
        <v>14.6</v>
      </c>
      <c r="N3836" s="18">
        <f>貼り付けシート!E3836</f>
        <v>89.417297853764978</v>
      </c>
      <c r="O3836" s="18">
        <f>貼り付けシート!F3836</f>
        <v>0</v>
      </c>
      <c r="P3836" s="19">
        <f t="shared" si="358"/>
        <v>0</v>
      </c>
      <c r="Q3836" s="19">
        <f t="shared" si="359"/>
        <v>0</v>
      </c>
    </row>
    <row r="3837" spans="1:17">
      <c r="A3837" s="38">
        <v>41799</v>
      </c>
      <c r="B3837" s="49" t="s">
        <v>164</v>
      </c>
      <c r="C3837" s="24">
        <f t="shared" si="354"/>
        <v>30.406921776000001</v>
      </c>
      <c r="D3837" s="24">
        <f t="shared" si="355"/>
        <v>0</v>
      </c>
      <c r="E3837" s="18">
        <f>IF(G3837&gt;=0.3,(バックデータ一覧!$C$10*(バックデータ一覧!$C$12*計算過程!L3837+バックデータ一覧!$C$13*LN(計算過程!G3837)+バックデータ一覧!$C$14)^バックデータ一覧!$C$11+バックデータ一覧!$E$10*(計算過程!G3837/(バックデータ一覧!$E$12*計算過程!L3837+バックデータ一覧!$E$13*LN(計算過程!G3837)+バックデータ一覧!$E$14))^バックデータ一覧!$E$11)*計算過程!$W$11*10^-3,0)</f>
        <v>0</v>
      </c>
      <c r="F3837" s="18">
        <f>IF(G3837&lt;0.3,(バックデータ一覧!$C$10*(バックデータ一覧!$C$12*計算過程!L3837+バックデータ一覧!$C$13*LN(0.3)+バックデータ一覧!$C$14)^バックデータ一覧!$C$11+バックデータ一覧!$E$10*(0.3/(バックデータ一覧!$E$12*計算過程!L3837+バックデータ一覧!$E$13*LN(0.3)+バックデータ一覧!$E$14))^バックデータ一覧!$E$11)*計算過程!$W$11*計算過程!G3837/0.3*10^-3,0)</f>
        <v>0</v>
      </c>
      <c r="G3837" s="18">
        <f t="shared" si="356"/>
        <v>0</v>
      </c>
      <c r="H3837" s="18">
        <f t="shared" si="357"/>
        <v>0</v>
      </c>
      <c r="I3837" s="24">
        <v>0</v>
      </c>
      <c r="J3837" s="24">
        <v>0</v>
      </c>
      <c r="K3837" s="24">
        <v>0</v>
      </c>
      <c r="L3837" s="14">
        <f>貼り付けシート!C3837</f>
        <v>21.9</v>
      </c>
      <c r="M3837" s="14">
        <f>貼り付けシート!D3837</f>
        <v>14.4</v>
      </c>
      <c r="N3837" s="18">
        <f>貼り付けシート!E3837</f>
        <v>87.148769839979167</v>
      </c>
      <c r="O3837" s="18">
        <f>貼り付けシート!F3837</f>
        <v>0</v>
      </c>
      <c r="P3837" s="19">
        <f t="shared" si="358"/>
        <v>0</v>
      </c>
      <c r="Q3837" s="19">
        <f t="shared" si="359"/>
        <v>0</v>
      </c>
    </row>
    <row r="3838" spans="1:17">
      <c r="A3838" s="38">
        <v>41799</v>
      </c>
      <c r="B3838" s="49" t="s">
        <v>165</v>
      </c>
      <c r="C3838" s="24">
        <f t="shared" si="354"/>
        <v>30.406921776000001</v>
      </c>
      <c r="D3838" s="24">
        <f t="shared" si="355"/>
        <v>0</v>
      </c>
      <c r="E3838" s="18">
        <f>IF(G3838&gt;=0.3,(バックデータ一覧!$C$10*(バックデータ一覧!$C$12*計算過程!L3838+バックデータ一覧!$C$13*LN(計算過程!G3838)+バックデータ一覧!$C$14)^バックデータ一覧!$C$11+バックデータ一覧!$E$10*(計算過程!G3838/(バックデータ一覧!$E$12*計算過程!L3838+バックデータ一覧!$E$13*LN(計算過程!G3838)+バックデータ一覧!$E$14))^バックデータ一覧!$E$11)*計算過程!$W$11*10^-3,0)</f>
        <v>0</v>
      </c>
      <c r="F3838" s="18">
        <f>IF(G3838&lt;0.3,(バックデータ一覧!$C$10*(バックデータ一覧!$C$12*計算過程!L3838+バックデータ一覧!$C$13*LN(0.3)+バックデータ一覧!$C$14)^バックデータ一覧!$C$11+バックデータ一覧!$E$10*(0.3/(バックデータ一覧!$E$12*計算過程!L3838+バックデータ一覧!$E$13*LN(0.3)+バックデータ一覧!$E$14))^バックデータ一覧!$E$11)*計算過程!$W$11*計算過程!G3838/0.3*10^-3,0)</f>
        <v>0</v>
      </c>
      <c r="G3838" s="18">
        <f t="shared" si="356"/>
        <v>0</v>
      </c>
      <c r="H3838" s="18">
        <f t="shared" si="357"/>
        <v>0</v>
      </c>
      <c r="I3838" s="24">
        <v>0</v>
      </c>
      <c r="J3838" s="24">
        <v>0</v>
      </c>
      <c r="K3838" s="24">
        <v>0</v>
      </c>
      <c r="L3838" s="14">
        <f>貼り付けシート!C3838</f>
        <v>22.6</v>
      </c>
      <c r="M3838" s="14">
        <f>貼り付けシート!D3838</f>
        <v>14.2</v>
      </c>
      <c r="N3838" s="18">
        <f>貼り付けシート!E3838</f>
        <v>82.378780452866238</v>
      </c>
      <c r="O3838" s="18">
        <f>貼り付けシート!F3838</f>
        <v>0</v>
      </c>
      <c r="P3838" s="19">
        <f t="shared" si="358"/>
        <v>0</v>
      </c>
      <c r="Q3838" s="19">
        <f t="shared" si="359"/>
        <v>0</v>
      </c>
    </row>
    <row r="3839" spans="1:17">
      <c r="A3839" s="38">
        <v>41799</v>
      </c>
      <c r="B3839" s="49" t="s">
        <v>166</v>
      </c>
      <c r="C3839" s="24">
        <f t="shared" si="354"/>
        <v>30.406921776000001</v>
      </c>
      <c r="D3839" s="24">
        <f t="shared" si="355"/>
        <v>0</v>
      </c>
      <c r="E3839" s="18">
        <f>IF(G3839&gt;=0.3,(バックデータ一覧!$C$10*(バックデータ一覧!$C$12*計算過程!L3839+バックデータ一覧!$C$13*LN(計算過程!G3839)+バックデータ一覧!$C$14)^バックデータ一覧!$C$11+バックデータ一覧!$E$10*(計算過程!G3839/(バックデータ一覧!$E$12*計算過程!L3839+バックデータ一覧!$E$13*LN(計算過程!G3839)+バックデータ一覧!$E$14))^バックデータ一覧!$E$11)*計算過程!$W$11*10^-3,0)</f>
        <v>0</v>
      </c>
      <c r="F3839" s="18">
        <f>IF(G3839&lt;0.3,(バックデータ一覧!$C$10*(バックデータ一覧!$C$12*計算過程!L3839+バックデータ一覧!$C$13*LN(0.3)+バックデータ一覧!$C$14)^バックデータ一覧!$C$11+バックデータ一覧!$E$10*(0.3/(バックデータ一覧!$E$12*計算過程!L3839+バックデータ一覧!$E$13*LN(0.3)+バックデータ一覧!$E$14))^バックデータ一覧!$E$11)*計算過程!$W$11*計算過程!G3839/0.3*10^-3,0)</f>
        <v>0</v>
      </c>
      <c r="G3839" s="18">
        <f t="shared" si="356"/>
        <v>0</v>
      </c>
      <c r="H3839" s="18">
        <f t="shared" si="357"/>
        <v>0</v>
      </c>
      <c r="I3839" s="24">
        <v>0</v>
      </c>
      <c r="J3839" s="24">
        <v>0</v>
      </c>
      <c r="K3839" s="24">
        <v>0</v>
      </c>
      <c r="L3839" s="14">
        <f>貼り付けシート!C3839</f>
        <v>22.3</v>
      </c>
      <c r="M3839" s="14">
        <f>貼り付けシート!D3839</f>
        <v>14</v>
      </c>
      <c r="N3839" s="18">
        <f>貼り付けシート!E3839</f>
        <v>82.739241111083345</v>
      </c>
      <c r="O3839" s="18">
        <f>貼り付けシート!F3839</f>
        <v>0</v>
      </c>
      <c r="P3839" s="19">
        <f t="shared" si="358"/>
        <v>0</v>
      </c>
      <c r="Q3839" s="19">
        <f t="shared" si="359"/>
        <v>0</v>
      </c>
    </row>
    <row r="3840" spans="1:17">
      <c r="A3840" s="38">
        <v>41799</v>
      </c>
      <c r="B3840" s="49" t="s">
        <v>167</v>
      </c>
      <c r="C3840" s="24">
        <f t="shared" si="354"/>
        <v>30.406921776000001</v>
      </c>
      <c r="D3840" s="24">
        <f t="shared" si="355"/>
        <v>0</v>
      </c>
      <c r="E3840" s="18">
        <f>IF(G3840&gt;=0.3,(バックデータ一覧!$C$10*(バックデータ一覧!$C$12*計算過程!L3840+バックデータ一覧!$C$13*LN(計算過程!G3840)+バックデータ一覧!$C$14)^バックデータ一覧!$C$11+バックデータ一覧!$E$10*(計算過程!G3840/(バックデータ一覧!$E$12*計算過程!L3840+バックデータ一覧!$E$13*LN(計算過程!G3840)+バックデータ一覧!$E$14))^バックデータ一覧!$E$11)*計算過程!$W$11*10^-3,0)</f>
        <v>0</v>
      </c>
      <c r="F3840" s="18">
        <f>IF(G3840&lt;0.3,(バックデータ一覧!$C$10*(バックデータ一覧!$C$12*計算過程!L3840+バックデータ一覧!$C$13*LN(0.3)+バックデータ一覧!$C$14)^バックデータ一覧!$C$11+バックデータ一覧!$E$10*(0.3/(バックデータ一覧!$E$12*計算過程!L3840+バックデータ一覧!$E$13*LN(0.3)+バックデータ一覧!$E$14))^バックデータ一覧!$E$11)*計算過程!$W$11*計算過程!G3840/0.3*10^-3,0)</f>
        <v>0</v>
      </c>
      <c r="G3840" s="18">
        <f t="shared" si="356"/>
        <v>0</v>
      </c>
      <c r="H3840" s="18">
        <f t="shared" si="357"/>
        <v>0</v>
      </c>
      <c r="I3840" s="24">
        <v>0</v>
      </c>
      <c r="J3840" s="24">
        <v>0</v>
      </c>
      <c r="K3840" s="24">
        <v>0</v>
      </c>
      <c r="L3840" s="14">
        <f>貼り付けシート!C3840</f>
        <v>22.1</v>
      </c>
      <c r="M3840" s="14">
        <f>貼り付けシート!D3840</f>
        <v>14.2</v>
      </c>
      <c r="N3840" s="18">
        <f>貼り付けシート!E3840</f>
        <v>84.923012144282268</v>
      </c>
      <c r="O3840" s="18">
        <f>貼り付けシート!F3840</f>
        <v>0</v>
      </c>
      <c r="P3840" s="19">
        <f t="shared" si="358"/>
        <v>0</v>
      </c>
      <c r="Q3840" s="19">
        <f t="shared" si="359"/>
        <v>0</v>
      </c>
    </row>
    <row r="3841" spans="1:17">
      <c r="A3841" s="38">
        <v>41799</v>
      </c>
      <c r="B3841" s="49" t="s">
        <v>168</v>
      </c>
      <c r="C3841" s="24">
        <f t="shared" si="354"/>
        <v>30.406921776000001</v>
      </c>
      <c r="D3841" s="24">
        <f t="shared" si="355"/>
        <v>0</v>
      </c>
      <c r="E3841" s="18">
        <f>IF(G3841&gt;=0.3,(バックデータ一覧!$C$10*(バックデータ一覧!$C$12*計算過程!L3841+バックデータ一覧!$C$13*LN(計算過程!G3841)+バックデータ一覧!$C$14)^バックデータ一覧!$C$11+バックデータ一覧!$E$10*(計算過程!G3841/(バックデータ一覧!$E$12*計算過程!L3841+バックデータ一覧!$E$13*LN(計算過程!G3841)+バックデータ一覧!$E$14))^バックデータ一覧!$E$11)*計算過程!$W$11*10^-3,0)</f>
        <v>0</v>
      </c>
      <c r="F3841" s="18">
        <f>IF(G3841&lt;0.3,(バックデータ一覧!$C$10*(バックデータ一覧!$C$12*計算過程!L3841+バックデータ一覧!$C$13*LN(0.3)+バックデータ一覧!$C$14)^バックデータ一覧!$C$11+バックデータ一覧!$E$10*(0.3/(バックデータ一覧!$E$12*計算過程!L3841+バックデータ一覧!$E$13*LN(0.3)+バックデータ一覧!$E$14))^バックデータ一覧!$E$11)*計算過程!$W$11*計算過程!G3841/0.3*10^-3,0)</f>
        <v>0</v>
      </c>
      <c r="G3841" s="18">
        <f t="shared" si="356"/>
        <v>0</v>
      </c>
      <c r="H3841" s="18">
        <f t="shared" si="357"/>
        <v>0</v>
      </c>
      <c r="I3841" s="24">
        <v>0</v>
      </c>
      <c r="J3841" s="24">
        <v>0</v>
      </c>
      <c r="K3841" s="24">
        <v>0</v>
      </c>
      <c r="L3841" s="14">
        <f>貼り付けシート!C3841</f>
        <v>21.7</v>
      </c>
      <c r="M3841" s="14">
        <f>貼り付けシート!D3841</f>
        <v>14.5</v>
      </c>
      <c r="N3841" s="18">
        <f>貼り付けシート!E3841</f>
        <v>88.818802666417199</v>
      </c>
      <c r="O3841" s="18">
        <f>貼り付けシート!F3841</f>
        <v>0</v>
      </c>
      <c r="P3841" s="19">
        <f t="shared" si="358"/>
        <v>0</v>
      </c>
      <c r="Q3841" s="19">
        <f t="shared" si="359"/>
        <v>0</v>
      </c>
    </row>
    <row r="3842" spans="1:17">
      <c r="A3842" s="38">
        <v>41799</v>
      </c>
      <c r="B3842" s="49" t="s">
        <v>169</v>
      </c>
      <c r="C3842" s="24">
        <f t="shared" si="354"/>
        <v>30.406921776000001</v>
      </c>
      <c r="D3842" s="24">
        <f t="shared" si="355"/>
        <v>0</v>
      </c>
      <c r="E3842" s="18">
        <f>IF(G3842&gt;=0.3,(バックデータ一覧!$C$10*(バックデータ一覧!$C$12*計算過程!L3842+バックデータ一覧!$C$13*LN(計算過程!G3842)+バックデータ一覧!$C$14)^バックデータ一覧!$C$11+バックデータ一覧!$E$10*(計算過程!G3842/(バックデータ一覧!$E$12*計算過程!L3842+バックデータ一覧!$E$13*LN(計算過程!G3842)+バックデータ一覧!$E$14))^バックデータ一覧!$E$11)*計算過程!$W$11*10^-3,0)</f>
        <v>0</v>
      </c>
      <c r="F3842" s="18">
        <f>IF(G3842&lt;0.3,(バックデータ一覧!$C$10*(バックデータ一覧!$C$12*計算過程!L3842+バックデータ一覧!$C$13*LN(0.3)+バックデータ一覧!$C$14)^バックデータ一覧!$C$11+バックデータ一覧!$E$10*(0.3/(バックデータ一覧!$E$12*計算過程!L3842+バックデータ一覧!$E$13*LN(0.3)+バックデータ一覧!$E$14))^バックデータ一覧!$E$11)*計算過程!$W$11*計算過程!G3842/0.3*10^-3,0)</f>
        <v>0</v>
      </c>
      <c r="G3842" s="18">
        <f t="shared" si="356"/>
        <v>0</v>
      </c>
      <c r="H3842" s="18">
        <f t="shared" si="357"/>
        <v>0</v>
      </c>
      <c r="I3842" s="24">
        <v>0</v>
      </c>
      <c r="J3842" s="24">
        <v>0</v>
      </c>
      <c r="K3842" s="24">
        <v>0</v>
      </c>
      <c r="L3842" s="14">
        <f>貼り付けシート!C3842</f>
        <v>21.4</v>
      </c>
      <c r="M3842" s="14">
        <f>貼り付けシート!D3842</f>
        <v>14.8</v>
      </c>
      <c r="N3842" s="18">
        <f>貼り付けシート!E3842</f>
        <v>92.293022864330283</v>
      </c>
      <c r="O3842" s="18">
        <f>貼り付けシート!F3842</f>
        <v>0</v>
      </c>
      <c r="P3842" s="19">
        <f t="shared" si="358"/>
        <v>0</v>
      </c>
      <c r="Q3842" s="19">
        <f t="shared" si="359"/>
        <v>0</v>
      </c>
    </row>
    <row r="3843" spans="1:17">
      <c r="A3843" s="38">
        <v>41799</v>
      </c>
      <c r="B3843" s="49" t="s">
        <v>170</v>
      </c>
      <c r="C3843" s="24">
        <f t="shared" si="354"/>
        <v>30.406921776000001</v>
      </c>
      <c r="D3843" s="24">
        <f t="shared" si="355"/>
        <v>0</v>
      </c>
      <c r="E3843" s="18">
        <f>IF(G3843&gt;=0.3,(バックデータ一覧!$C$10*(バックデータ一覧!$C$12*計算過程!L3843+バックデータ一覧!$C$13*LN(計算過程!G3843)+バックデータ一覧!$C$14)^バックデータ一覧!$C$11+バックデータ一覧!$E$10*(計算過程!G3843/(バックデータ一覧!$E$12*計算過程!L3843+バックデータ一覧!$E$13*LN(計算過程!G3843)+バックデータ一覧!$E$14))^バックデータ一覧!$E$11)*計算過程!$W$11*10^-3,0)</f>
        <v>0</v>
      </c>
      <c r="F3843" s="18">
        <f>IF(G3843&lt;0.3,(バックデータ一覧!$C$10*(バックデータ一覧!$C$12*計算過程!L3843+バックデータ一覧!$C$13*LN(0.3)+バックデータ一覧!$C$14)^バックデータ一覧!$C$11+バックデータ一覧!$E$10*(0.3/(バックデータ一覧!$E$12*計算過程!L3843+バックデータ一覧!$E$13*LN(0.3)+バックデータ一覧!$E$14))^バックデータ一覧!$E$11)*計算過程!$W$11*計算過程!G3843/0.3*10^-3,0)</f>
        <v>0</v>
      </c>
      <c r="G3843" s="18">
        <f t="shared" si="356"/>
        <v>0</v>
      </c>
      <c r="H3843" s="18">
        <f t="shared" si="357"/>
        <v>0</v>
      </c>
      <c r="I3843" s="24">
        <v>0</v>
      </c>
      <c r="J3843" s="24">
        <v>0</v>
      </c>
      <c r="K3843" s="24">
        <v>0</v>
      </c>
      <c r="L3843" s="14">
        <f>貼り付けシート!C3843</f>
        <v>20.9</v>
      </c>
      <c r="M3843" s="14">
        <f>貼り付けシート!D3843</f>
        <v>14.6</v>
      </c>
      <c r="N3843" s="18">
        <f>貼り付けシート!E3843</f>
        <v>93.913691866007852</v>
      </c>
      <c r="O3843" s="18">
        <f>貼り付けシート!F3843</f>
        <v>0</v>
      </c>
      <c r="P3843" s="19">
        <f t="shared" si="358"/>
        <v>0</v>
      </c>
      <c r="Q3843" s="19">
        <f t="shared" si="359"/>
        <v>0</v>
      </c>
    </row>
    <row r="3844" spans="1:17">
      <c r="A3844" s="38">
        <v>41799</v>
      </c>
      <c r="B3844" s="49" t="s">
        <v>171</v>
      </c>
      <c r="C3844" s="24">
        <f t="shared" si="354"/>
        <v>30.406921776000001</v>
      </c>
      <c r="D3844" s="24">
        <f t="shared" si="355"/>
        <v>0</v>
      </c>
      <c r="E3844" s="18">
        <f>IF(G3844&gt;=0.3,(バックデータ一覧!$C$10*(バックデータ一覧!$C$12*計算過程!L3844+バックデータ一覧!$C$13*LN(計算過程!G3844)+バックデータ一覧!$C$14)^バックデータ一覧!$C$11+バックデータ一覧!$E$10*(計算過程!G3844/(バックデータ一覧!$E$12*計算過程!L3844+バックデータ一覧!$E$13*LN(計算過程!G3844)+バックデータ一覧!$E$14))^バックデータ一覧!$E$11)*計算過程!$W$11*10^-3,0)</f>
        <v>0</v>
      </c>
      <c r="F3844" s="18">
        <f>IF(G3844&lt;0.3,(バックデータ一覧!$C$10*(バックデータ一覧!$C$12*計算過程!L3844+バックデータ一覧!$C$13*LN(0.3)+バックデータ一覧!$C$14)^バックデータ一覧!$C$11+バックデータ一覧!$E$10*(0.3/(バックデータ一覧!$E$12*計算過程!L3844+バックデータ一覧!$E$13*LN(0.3)+バックデータ一覧!$E$14))^バックデータ一覧!$E$11)*計算過程!$W$11*計算過程!G3844/0.3*10^-3,0)</f>
        <v>0</v>
      </c>
      <c r="G3844" s="18">
        <f t="shared" si="356"/>
        <v>0</v>
      </c>
      <c r="H3844" s="18">
        <f t="shared" si="357"/>
        <v>0</v>
      </c>
      <c r="I3844" s="24">
        <v>0</v>
      </c>
      <c r="J3844" s="24">
        <v>0</v>
      </c>
      <c r="K3844" s="24">
        <v>0</v>
      </c>
      <c r="L3844" s="14">
        <f>貼り付けシート!C3844</f>
        <v>20.5</v>
      </c>
      <c r="M3844" s="14">
        <f>貼り付けシート!D3844</f>
        <v>14.4</v>
      </c>
      <c r="N3844" s="18">
        <f>貼り付けシート!E3844</f>
        <v>94.968167151198642</v>
      </c>
      <c r="O3844" s="18">
        <f>貼り付けシート!F3844</f>
        <v>0</v>
      </c>
      <c r="P3844" s="19">
        <f t="shared" si="358"/>
        <v>0</v>
      </c>
      <c r="Q3844" s="19">
        <f t="shared" si="359"/>
        <v>0</v>
      </c>
    </row>
    <row r="3845" spans="1:17">
      <c r="A3845" s="38">
        <v>41799</v>
      </c>
      <c r="B3845" s="49" t="s">
        <v>172</v>
      </c>
      <c r="C3845" s="24">
        <f t="shared" si="354"/>
        <v>30.406921776000001</v>
      </c>
      <c r="D3845" s="24">
        <f t="shared" si="355"/>
        <v>0</v>
      </c>
      <c r="E3845" s="18">
        <f>IF(G3845&gt;=0.3,(バックデータ一覧!$C$10*(バックデータ一覧!$C$12*計算過程!L3845+バックデータ一覧!$C$13*LN(計算過程!G3845)+バックデータ一覧!$C$14)^バックデータ一覧!$C$11+バックデータ一覧!$E$10*(計算過程!G3845/(バックデータ一覧!$E$12*計算過程!L3845+バックデータ一覧!$E$13*LN(計算過程!G3845)+バックデータ一覧!$E$14))^バックデータ一覧!$E$11)*計算過程!$W$11*10^-3,0)</f>
        <v>0</v>
      </c>
      <c r="F3845" s="18">
        <f>IF(G3845&lt;0.3,(バックデータ一覧!$C$10*(バックデータ一覧!$C$12*計算過程!L3845+バックデータ一覧!$C$13*LN(0.3)+バックデータ一覧!$C$14)^バックデータ一覧!$C$11+バックデータ一覧!$E$10*(0.3/(バックデータ一覧!$E$12*計算過程!L3845+バックデータ一覧!$E$13*LN(0.3)+バックデータ一覧!$E$14))^バックデータ一覧!$E$11)*計算過程!$W$11*計算過程!G3845/0.3*10^-3,0)</f>
        <v>0</v>
      </c>
      <c r="G3845" s="18">
        <f t="shared" si="356"/>
        <v>0</v>
      </c>
      <c r="H3845" s="18">
        <f t="shared" si="357"/>
        <v>0</v>
      </c>
      <c r="I3845" s="24">
        <v>0</v>
      </c>
      <c r="J3845" s="24">
        <v>0</v>
      </c>
      <c r="K3845" s="24">
        <v>0</v>
      </c>
      <c r="L3845" s="14">
        <f>貼り付けシート!C3845</f>
        <v>20</v>
      </c>
      <c r="M3845" s="14">
        <f>貼り付けシート!D3845</f>
        <v>14.2</v>
      </c>
      <c r="N3845" s="18">
        <f>貼り付けシート!E3845</f>
        <v>96.619719697310501</v>
      </c>
      <c r="O3845" s="18">
        <f>貼り付けシート!F3845</f>
        <v>0</v>
      </c>
      <c r="P3845" s="19">
        <f t="shared" si="358"/>
        <v>0</v>
      </c>
      <c r="Q3845" s="19">
        <f t="shared" si="359"/>
        <v>0</v>
      </c>
    </row>
    <row r="3846" spans="1:17">
      <c r="A3846" s="38">
        <v>41800</v>
      </c>
      <c r="B3846" s="49" t="s">
        <v>149</v>
      </c>
      <c r="C3846" s="24">
        <f t="shared" si="354"/>
        <v>30.406921776000001</v>
      </c>
      <c r="D3846" s="24">
        <f t="shared" si="355"/>
        <v>0</v>
      </c>
      <c r="E3846" s="18">
        <f>IF(G3846&gt;=0.3,(バックデータ一覧!$C$10*(バックデータ一覧!$C$12*計算過程!L3846+バックデータ一覧!$C$13*LN(計算過程!G3846)+バックデータ一覧!$C$14)^バックデータ一覧!$C$11+バックデータ一覧!$E$10*(計算過程!G3846/(バックデータ一覧!$E$12*計算過程!L3846+バックデータ一覧!$E$13*LN(計算過程!G3846)+バックデータ一覧!$E$14))^バックデータ一覧!$E$11)*計算過程!$W$11*10^-3,0)</f>
        <v>0</v>
      </c>
      <c r="F3846" s="18">
        <f>IF(G3846&lt;0.3,(バックデータ一覧!$C$10*(バックデータ一覧!$C$12*計算過程!L3846+バックデータ一覧!$C$13*LN(0.3)+バックデータ一覧!$C$14)^バックデータ一覧!$C$11+バックデータ一覧!$E$10*(0.3/(バックデータ一覧!$E$12*計算過程!L3846+バックデータ一覧!$E$13*LN(0.3)+バックデータ一覧!$E$14))^バックデータ一覧!$E$11)*計算過程!$W$11*計算過程!G3846/0.3*10^-3,0)</f>
        <v>0</v>
      </c>
      <c r="G3846" s="18">
        <f t="shared" si="356"/>
        <v>0</v>
      </c>
      <c r="H3846" s="18">
        <f t="shared" si="357"/>
        <v>0</v>
      </c>
      <c r="I3846" s="24">
        <v>0</v>
      </c>
      <c r="J3846" s="24">
        <v>0</v>
      </c>
      <c r="K3846" s="24">
        <v>0</v>
      </c>
      <c r="L3846" s="14">
        <f>貼り付けシート!C3846</f>
        <v>19.5</v>
      </c>
      <c r="M3846" s="14">
        <f>貼り付けシート!D3846</f>
        <v>13.8</v>
      </c>
      <c r="N3846" s="18">
        <f>貼り付けシート!E3846</f>
        <v>96.918570928720214</v>
      </c>
      <c r="O3846" s="18">
        <f>貼り付けシート!F3846</f>
        <v>0</v>
      </c>
      <c r="P3846" s="19">
        <f t="shared" si="358"/>
        <v>0</v>
      </c>
      <c r="Q3846" s="19">
        <f t="shared" si="359"/>
        <v>0</v>
      </c>
    </row>
    <row r="3847" spans="1:17">
      <c r="A3847" s="38">
        <v>41800</v>
      </c>
      <c r="B3847" s="49" t="s">
        <v>150</v>
      </c>
      <c r="C3847" s="24">
        <f t="shared" ref="C3847:C3910" si="360">$W$6*IF(AND(L3847&lt;5,N3847&gt;=80),$W$4,$W$5)*3600*10^-6</f>
        <v>30.406921776000001</v>
      </c>
      <c r="D3847" s="24">
        <f t="shared" ref="D3847:D3910" si="361">IF(G3847&gt;=0.3,E3847,F3847)</f>
        <v>0</v>
      </c>
      <c r="E3847" s="18">
        <f>IF(G3847&gt;=0.3,(バックデータ一覧!$C$10*(バックデータ一覧!$C$12*計算過程!L3847+バックデータ一覧!$C$13*LN(計算過程!G3847)+バックデータ一覧!$C$14)^バックデータ一覧!$C$11+バックデータ一覧!$E$10*(計算過程!G3847/(バックデータ一覧!$E$12*計算過程!L3847+バックデータ一覧!$E$13*LN(計算過程!G3847)+バックデータ一覧!$E$14))^バックデータ一覧!$E$11)*計算過程!$W$11*10^-3,0)</f>
        <v>0</v>
      </c>
      <c r="F3847" s="18">
        <f>IF(G3847&lt;0.3,(バックデータ一覧!$C$10*(バックデータ一覧!$C$12*計算過程!L3847+バックデータ一覧!$C$13*LN(0.3)+バックデータ一覧!$C$14)^バックデータ一覧!$C$11+バックデータ一覧!$E$10*(0.3/(バックデータ一覧!$E$12*計算過程!L3847+バックデータ一覧!$E$13*LN(0.3)+バックデータ一覧!$E$14))^バックデータ一覧!$E$11)*計算過程!$W$11*計算過程!G3847/0.3*10^-3,0)</f>
        <v>0</v>
      </c>
      <c r="G3847" s="18">
        <f t="shared" ref="G3847:G3910" si="362">H3847/($W$6*3600*10^-6)</f>
        <v>0</v>
      </c>
      <c r="H3847" s="18">
        <f t="shared" ref="H3847:H3910" si="363">IF(AND(L3847&lt;5,N3847&gt;=80),P3847/$W$4,P3847/$W$5)</f>
        <v>0</v>
      </c>
      <c r="I3847" s="24">
        <v>0</v>
      </c>
      <c r="J3847" s="24">
        <v>0</v>
      </c>
      <c r="K3847" s="24">
        <v>0</v>
      </c>
      <c r="L3847" s="14">
        <f>貼り付けシート!C3847</f>
        <v>19</v>
      </c>
      <c r="M3847" s="14">
        <f>貼り付けシート!D3847</f>
        <v>13.5</v>
      </c>
      <c r="N3847" s="18">
        <f>貼り付けシート!E3847</f>
        <v>97.857984177375258</v>
      </c>
      <c r="O3847" s="18">
        <f>貼り付けシート!F3847</f>
        <v>0</v>
      </c>
      <c r="P3847" s="19">
        <f t="shared" ref="P3847:P3910" si="364">IF(O3847&gt;C3847,C3847,O3847)</f>
        <v>0</v>
      </c>
      <c r="Q3847" s="19">
        <f t="shared" ref="Q3847:Q3910" si="365">IF(O3847&gt;C3847,O3847-C3847,0)</f>
        <v>0</v>
      </c>
    </row>
    <row r="3848" spans="1:17">
      <c r="A3848" s="38">
        <v>41800</v>
      </c>
      <c r="B3848" s="49" t="s">
        <v>151</v>
      </c>
      <c r="C3848" s="24">
        <f t="shared" si="360"/>
        <v>30.406921776000001</v>
      </c>
      <c r="D3848" s="24">
        <f t="shared" si="361"/>
        <v>0</v>
      </c>
      <c r="E3848" s="18">
        <f>IF(G3848&gt;=0.3,(バックデータ一覧!$C$10*(バックデータ一覧!$C$12*計算過程!L3848+バックデータ一覧!$C$13*LN(計算過程!G3848)+バックデータ一覧!$C$14)^バックデータ一覧!$C$11+バックデータ一覧!$E$10*(計算過程!G3848/(バックデータ一覧!$E$12*計算過程!L3848+バックデータ一覧!$E$13*LN(計算過程!G3848)+バックデータ一覧!$E$14))^バックデータ一覧!$E$11)*計算過程!$W$11*10^-3,0)</f>
        <v>0</v>
      </c>
      <c r="F3848" s="18">
        <f>IF(G3848&lt;0.3,(バックデータ一覧!$C$10*(バックデータ一覧!$C$12*計算過程!L3848+バックデータ一覧!$C$13*LN(0.3)+バックデータ一覧!$C$14)^バックデータ一覧!$C$11+バックデータ一覧!$E$10*(0.3/(バックデータ一覧!$E$12*計算過程!L3848+バックデータ一覧!$E$13*LN(0.3)+バックデータ一覧!$E$14))^バックデータ一覧!$E$11)*計算過程!$W$11*計算過程!G3848/0.3*10^-3,0)</f>
        <v>0</v>
      </c>
      <c r="G3848" s="18">
        <f t="shared" si="362"/>
        <v>0</v>
      </c>
      <c r="H3848" s="18">
        <f t="shared" si="363"/>
        <v>0</v>
      </c>
      <c r="I3848" s="24">
        <v>0</v>
      </c>
      <c r="J3848" s="24">
        <v>0</v>
      </c>
      <c r="K3848" s="24">
        <v>0</v>
      </c>
      <c r="L3848" s="14">
        <f>貼り付けシート!C3848</f>
        <v>18.399999999999999</v>
      </c>
      <c r="M3848" s="14">
        <f>貼り付けシート!D3848</f>
        <v>13.2</v>
      </c>
      <c r="N3848" s="18">
        <f>貼り付けシート!E3848</f>
        <v>99.390853267471385</v>
      </c>
      <c r="O3848" s="18">
        <f>貼り付けシート!F3848</f>
        <v>0</v>
      </c>
      <c r="P3848" s="19">
        <f t="shared" si="364"/>
        <v>0</v>
      </c>
      <c r="Q3848" s="19">
        <f t="shared" si="365"/>
        <v>0</v>
      </c>
    </row>
    <row r="3849" spans="1:17">
      <c r="A3849" s="38">
        <v>41800</v>
      </c>
      <c r="B3849" s="49" t="s">
        <v>152</v>
      </c>
      <c r="C3849" s="24">
        <f t="shared" si="360"/>
        <v>30.406921776000001</v>
      </c>
      <c r="D3849" s="24">
        <f t="shared" si="361"/>
        <v>0</v>
      </c>
      <c r="E3849" s="18">
        <f>IF(G3849&gt;=0.3,(バックデータ一覧!$C$10*(バックデータ一覧!$C$12*計算過程!L3849+バックデータ一覧!$C$13*LN(計算過程!G3849)+バックデータ一覧!$C$14)^バックデータ一覧!$C$11+バックデータ一覧!$E$10*(計算過程!G3849/(バックデータ一覧!$E$12*計算過程!L3849+バックデータ一覧!$E$13*LN(計算過程!G3849)+バックデータ一覧!$E$14))^バックデータ一覧!$E$11)*計算過程!$W$11*10^-3,0)</f>
        <v>0</v>
      </c>
      <c r="F3849" s="18">
        <f>IF(G3849&lt;0.3,(バックデータ一覧!$C$10*(バックデータ一覧!$C$12*計算過程!L3849+バックデータ一覧!$C$13*LN(0.3)+バックデータ一覧!$C$14)^バックデータ一覧!$C$11+バックデータ一覧!$E$10*(0.3/(バックデータ一覧!$E$12*計算過程!L3849+バックデータ一覧!$E$13*LN(0.3)+バックデータ一覧!$E$14))^バックデータ一覧!$E$11)*計算過程!$W$11*計算過程!G3849/0.3*10^-3,0)</f>
        <v>0</v>
      </c>
      <c r="G3849" s="18">
        <f t="shared" si="362"/>
        <v>0</v>
      </c>
      <c r="H3849" s="18">
        <f t="shared" si="363"/>
        <v>0</v>
      </c>
      <c r="I3849" s="24">
        <v>0</v>
      </c>
      <c r="J3849" s="24">
        <v>0</v>
      </c>
      <c r="K3849" s="24">
        <v>0</v>
      </c>
      <c r="L3849" s="14">
        <f>貼り付けシート!C3849</f>
        <v>17.8</v>
      </c>
      <c r="M3849" s="14">
        <f>貼り付けシート!D3849</f>
        <v>12.8</v>
      </c>
      <c r="N3849" s="18">
        <f>貼り付けシート!E3849</f>
        <v>100.14680928806447</v>
      </c>
      <c r="O3849" s="18">
        <f>貼り付けシート!F3849</f>
        <v>0</v>
      </c>
      <c r="P3849" s="19">
        <f t="shared" si="364"/>
        <v>0</v>
      </c>
      <c r="Q3849" s="19">
        <f t="shared" si="365"/>
        <v>0</v>
      </c>
    </row>
    <row r="3850" spans="1:17">
      <c r="A3850" s="38">
        <v>41800</v>
      </c>
      <c r="B3850" s="49" t="s">
        <v>153</v>
      </c>
      <c r="C3850" s="24">
        <f t="shared" si="360"/>
        <v>30.406921776000001</v>
      </c>
      <c r="D3850" s="24">
        <f t="shared" si="361"/>
        <v>0</v>
      </c>
      <c r="E3850" s="18">
        <f>IF(G3850&gt;=0.3,(バックデータ一覧!$C$10*(バックデータ一覧!$C$12*計算過程!L3850+バックデータ一覧!$C$13*LN(計算過程!G3850)+バックデータ一覧!$C$14)^バックデータ一覧!$C$11+バックデータ一覧!$E$10*(計算過程!G3850/(バックデータ一覧!$E$12*計算過程!L3850+バックデータ一覧!$E$13*LN(計算過程!G3850)+バックデータ一覧!$E$14))^バックデータ一覧!$E$11)*計算過程!$W$11*10^-3,0)</f>
        <v>0</v>
      </c>
      <c r="F3850" s="18">
        <f>IF(G3850&lt;0.3,(バックデータ一覧!$C$10*(バックデータ一覧!$C$12*計算過程!L3850+バックデータ一覧!$C$13*LN(0.3)+バックデータ一覧!$C$14)^バックデータ一覧!$C$11+バックデータ一覧!$E$10*(0.3/(バックデータ一覧!$E$12*計算過程!L3850+バックデータ一覧!$E$13*LN(0.3)+バックデータ一覧!$E$14))^バックデータ一覧!$E$11)*計算過程!$W$11*計算過程!G3850/0.3*10^-3,0)</f>
        <v>0</v>
      </c>
      <c r="G3850" s="18">
        <f t="shared" si="362"/>
        <v>0</v>
      </c>
      <c r="H3850" s="18">
        <f t="shared" si="363"/>
        <v>0</v>
      </c>
      <c r="I3850" s="24">
        <v>0</v>
      </c>
      <c r="J3850" s="24">
        <v>0</v>
      </c>
      <c r="K3850" s="24">
        <v>0</v>
      </c>
      <c r="L3850" s="14">
        <f>貼り付けシート!C3850</f>
        <v>17.600000000000001</v>
      </c>
      <c r="M3850" s="14">
        <f>貼り付けシート!D3850</f>
        <v>12.5</v>
      </c>
      <c r="N3850" s="18">
        <f>貼り付けシート!E3850</f>
        <v>99.087717706049489</v>
      </c>
      <c r="O3850" s="18">
        <f>貼り付けシート!F3850</f>
        <v>0</v>
      </c>
      <c r="P3850" s="19">
        <f t="shared" si="364"/>
        <v>0</v>
      </c>
      <c r="Q3850" s="19">
        <f t="shared" si="365"/>
        <v>0</v>
      </c>
    </row>
    <row r="3851" spans="1:17">
      <c r="A3851" s="38">
        <v>41800</v>
      </c>
      <c r="B3851" s="49" t="s">
        <v>154</v>
      </c>
      <c r="C3851" s="24">
        <f t="shared" si="360"/>
        <v>30.406921776000001</v>
      </c>
      <c r="D3851" s="24">
        <f t="shared" si="361"/>
        <v>0</v>
      </c>
      <c r="E3851" s="18">
        <f>IF(G3851&gt;=0.3,(バックデータ一覧!$C$10*(バックデータ一覧!$C$12*計算過程!L3851+バックデータ一覧!$C$13*LN(計算過程!G3851)+バックデータ一覧!$C$14)^バックデータ一覧!$C$11+バックデータ一覧!$E$10*(計算過程!G3851/(バックデータ一覧!$E$12*計算過程!L3851+バックデータ一覧!$E$13*LN(計算過程!G3851)+バックデータ一覧!$E$14))^バックデータ一覧!$E$11)*計算過程!$W$11*10^-3,0)</f>
        <v>0</v>
      </c>
      <c r="F3851" s="18">
        <f>IF(G3851&lt;0.3,(バックデータ一覧!$C$10*(バックデータ一覧!$C$12*計算過程!L3851+バックデータ一覧!$C$13*LN(0.3)+バックデータ一覧!$C$14)^バックデータ一覧!$C$11+バックデータ一覧!$E$10*(0.3/(バックデータ一覧!$E$12*計算過程!L3851+バックデータ一覧!$E$13*LN(0.3)+バックデータ一覧!$E$14))^バックデータ一覧!$E$11)*計算過程!$W$11*計算過程!G3851/0.3*10^-3,0)</f>
        <v>0</v>
      </c>
      <c r="G3851" s="18">
        <f t="shared" si="362"/>
        <v>0</v>
      </c>
      <c r="H3851" s="18">
        <f t="shared" si="363"/>
        <v>0</v>
      </c>
      <c r="I3851" s="24">
        <v>0</v>
      </c>
      <c r="J3851" s="24">
        <v>0</v>
      </c>
      <c r="K3851" s="24">
        <v>0</v>
      </c>
      <c r="L3851" s="14">
        <f>貼り付けシート!C3851</f>
        <v>17.2</v>
      </c>
      <c r="M3851" s="14">
        <f>貼り付けシート!D3851</f>
        <v>12.3</v>
      </c>
      <c r="N3851" s="18">
        <f>貼り付けシート!E3851</f>
        <v>100.03044754390464</v>
      </c>
      <c r="O3851" s="18">
        <f>貼り付けシート!F3851</f>
        <v>0</v>
      </c>
      <c r="P3851" s="19">
        <f t="shared" si="364"/>
        <v>0</v>
      </c>
      <c r="Q3851" s="19">
        <f t="shared" si="365"/>
        <v>0</v>
      </c>
    </row>
    <row r="3852" spans="1:17">
      <c r="A3852" s="38">
        <v>41800</v>
      </c>
      <c r="B3852" s="49" t="s">
        <v>155</v>
      </c>
      <c r="C3852" s="24">
        <f t="shared" si="360"/>
        <v>30.406921776000001</v>
      </c>
      <c r="D3852" s="24">
        <f t="shared" si="361"/>
        <v>0</v>
      </c>
      <c r="E3852" s="18">
        <f>IF(G3852&gt;=0.3,(バックデータ一覧!$C$10*(バックデータ一覧!$C$12*計算過程!L3852+バックデータ一覧!$C$13*LN(計算過程!G3852)+バックデータ一覧!$C$14)^バックデータ一覧!$C$11+バックデータ一覧!$E$10*(計算過程!G3852/(バックデータ一覧!$E$12*計算過程!L3852+バックデータ一覧!$E$13*LN(計算過程!G3852)+バックデータ一覧!$E$14))^バックデータ一覧!$E$11)*計算過程!$W$11*10^-3,0)</f>
        <v>0</v>
      </c>
      <c r="F3852" s="18">
        <f>IF(G3852&lt;0.3,(バックデータ一覧!$C$10*(バックデータ一覧!$C$12*計算過程!L3852+バックデータ一覧!$C$13*LN(0.3)+バックデータ一覧!$C$14)^バックデータ一覧!$C$11+バックデータ一覧!$E$10*(0.3/(バックデータ一覧!$E$12*計算過程!L3852+バックデータ一覧!$E$13*LN(0.3)+バックデータ一覧!$E$14))^バックデータ一覧!$E$11)*計算過程!$W$11*計算過程!G3852/0.3*10^-3,0)</f>
        <v>0</v>
      </c>
      <c r="G3852" s="18">
        <f t="shared" si="362"/>
        <v>0</v>
      </c>
      <c r="H3852" s="18">
        <f t="shared" si="363"/>
        <v>0</v>
      </c>
      <c r="I3852" s="24">
        <v>0</v>
      </c>
      <c r="J3852" s="24">
        <v>0</v>
      </c>
      <c r="K3852" s="24">
        <v>0</v>
      </c>
      <c r="L3852" s="14">
        <f>貼り付けシート!C3852</f>
        <v>18.2</v>
      </c>
      <c r="M3852" s="14">
        <f>貼り付けシート!D3852</f>
        <v>12.2</v>
      </c>
      <c r="N3852" s="18">
        <f>貼り付けシート!E3852</f>
        <v>93.168358971927347</v>
      </c>
      <c r="O3852" s="18">
        <f>貼り付けシート!F3852</f>
        <v>0</v>
      </c>
      <c r="P3852" s="19">
        <f t="shared" si="364"/>
        <v>0</v>
      </c>
      <c r="Q3852" s="19">
        <f t="shared" si="365"/>
        <v>0</v>
      </c>
    </row>
    <row r="3853" spans="1:17">
      <c r="A3853" s="38">
        <v>41800</v>
      </c>
      <c r="B3853" s="49" t="s">
        <v>156</v>
      </c>
      <c r="C3853" s="24">
        <f t="shared" si="360"/>
        <v>30.406921776000001</v>
      </c>
      <c r="D3853" s="24">
        <f t="shared" si="361"/>
        <v>0</v>
      </c>
      <c r="E3853" s="18">
        <f>IF(G3853&gt;=0.3,(バックデータ一覧!$C$10*(バックデータ一覧!$C$12*計算過程!L3853+バックデータ一覧!$C$13*LN(計算過程!G3853)+バックデータ一覧!$C$14)^バックデータ一覧!$C$11+バックデータ一覧!$E$10*(計算過程!G3853/(バックデータ一覧!$E$12*計算過程!L3853+バックデータ一覧!$E$13*LN(計算過程!G3853)+バックデータ一覧!$E$14))^バックデータ一覧!$E$11)*計算過程!$W$11*10^-3,0)</f>
        <v>0</v>
      </c>
      <c r="F3853" s="18">
        <f>IF(G3853&lt;0.3,(バックデータ一覧!$C$10*(バックデータ一覧!$C$12*計算過程!L3853+バックデータ一覧!$C$13*LN(0.3)+バックデータ一覧!$C$14)^バックデータ一覧!$C$11+バックデータ一覧!$E$10*(0.3/(バックデータ一覧!$E$12*計算過程!L3853+バックデータ一覧!$E$13*LN(0.3)+バックデータ一覧!$E$14))^バックデータ一覧!$E$11)*計算過程!$W$11*計算過程!G3853/0.3*10^-3,0)</f>
        <v>0</v>
      </c>
      <c r="G3853" s="18">
        <f t="shared" si="362"/>
        <v>0</v>
      </c>
      <c r="H3853" s="18">
        <f t="shared" si="363"/>
        <v>0</v>
      </c>
      <c r="I3853" s="24">
        <v>0</v>
      </c>
      <c r="J3853" s="24">
        <v>0</v>
      </c>
      <c r="K3853" s="24">
        <v>0</v>
      </c>
      <c r="L3853" s="14">
        <f>貼り付けシート!C3853</f>
        <v>21.2</v>
      </c>
      <c r="M3853" s="14">
        <f>貼り付けシート!D3853</f>
        <v>12.3</v>
      </c>
      <c r="N3853" s="18">
        <f>貼り付けシート!E3853</f>
        <v>77.955622167342796</v>
      </c>
      <c r="O3853" s="18">
        <f>貼り付けシート!F3853</f>
        <v>0</v>
      </c>
      <c r="P3853" s="19">
        <f t="shared" si="364"/>
        <v>0</v>
      </c>
      <c r="Q3853" s="19">
        <f t="shared" si="365"/>
        <v>0</v>
      </c>
    </row>
    <row r="3854" spans="1:17">
      <c r="A3854" s="38">
        <v>41800</v>
      </c>
      <c r="B3854" s="49" t="s">
        <v>157</v>
      </c>
      <c r="C3854" s="24">
        <f t="shared" si="360"/>
        <v>30.406921776000001</v>
      </c>
      <c r="D3854" s="24">
        <f t="shared" si="361"/>
        <v>0</v>
      </c>
      <c r="E3854" s="18">
        <f>IF(G3854&gt;=0.3,(バックデータ一覧!$C$10*(バックデータ一覧!$C$12*計算過程!L3854+バックデータ一覧!$C$13*LN(計算過程!G3854)+バックデータ一覧!$C$14)^バックデータ一覧!$C$11+バックデータ一覧!$E$10*(計算過程!G3854/(バックデータ一覧!$E$12*計算過程!L3854+バックデータ一覧!$E$13*LN(計算過程!G3854)+バックデータ一覧!$E$14))^バックデータ一覧!$E$11)*計算過程!$W$11*10^-3,0)</f>
        <v>0</v>
      </c>
      <c r="F3854" s="18">
        <f>IF(G3854&lt;0.3,(バックデータ一覧!$C$10*(バックデータ一覧!$C$12*計算過程!L3854+バックデータ一覧!$C$13*LN(0.3)+バックデータ一覧!$C$14)^バックデータ一覧!$C$11+バックデータ一覧!$E$10*(0.3/(バックデータ一覧!$E$12*計算過程!L3854+バックデータ一覧!$E$13*LN(0.3)+バックデータ一覧!$E$14))^バックデータ一覧!$E$11)*計算過程!$W$11*計算過程!G3854/0.3*10^-3,0)</f>
        <v>0</v>
      </c>
      <c r="G3854" s="18">
        <f t="shared" si="362"/>
        <v>0</v>
      </c>
      <c r="H3854" s="18">
        <f t="shared" si="363"/>
        <v>0</v>
      </c>
      <c r="I3854" s="24">
        <v>0</v>
      </c>
      <c r="J3854" s="24">
        <v>0</v>
      </c>
      <c r="K3854" s="24">
        <v>0</v>
      </c>
      <c r="L3854" s="14">
        <f>貼り付けシート!C3854</f>
        <v>24.2</v>
      </c>
      <c r="M3854" s="14">
        <f>貼り付けシート!D3854</f>
        <v>12.4</v>
      </c>
      <c r="N3854" s="18">
        <f>貼り付けシート!E3854</f>
        <v>65.500637436033657</v>
      </c>
      <c r="O3854" s="18">
        <f>貼り付けシート!F3854</f>
        <v>0</v>
      </c>
      <c r="P3854" s="19">
        <f t="shared" si="364"/>
        <v>0</v>
      </c>
      <c r="Q3854" s="19">
        <f t="shared" si="365"/>
        <v>0</v>
      </c>
    </row>
    <row r="3855" spans="1:17">
      <c r="A3855" s="38">
        <v>41800</v>
      </c>
      <c r="B3855" s="49" t="s">
        <v>158</v>
      </c>
      <c r="C3855" s="24">
        <f t="shared" si="360"/>
        <v>30.406921776000001</v>
      </c>
      <c r="D3855" s="24">
        <f t="shared" si="361"/>
        <v>0</v>
      </c>
      <c r="E3855" s="18">
        <f>IF(G3855&gt;=0.3,(バックデータ一覧!$C$10*(バックデータ一覧!$C$12*計算過程!L3855+バックデータ一覧!$C$13*LN(計算過程!G3855)+バックデータ一覧!$C$14)^バックデータ一覧!$C$11+バックデータ一覧!$E$10*(計算過程!G3855/(バックデータ一覧!$E$12*計算過程!L3855+バックデータ一覧!$E$13*LN(計算過程!G3855)+バックデータ一覧!$E$14))^バックデータ一覧!$E$11)*計算過程!$W$11*10^-3,0)</f>
        <v>0</v>
      </c>
      <c r="F3855" s="18">
        <f>IF(G3855&lt;0.3,(バックデータ一覧!$C$10*(バックデータ一覧!$C$12*計算過程!L3855+バックデータ一覧!$C$13*LN(0.3)+バックデータ一覧!$C$14)^バックデータ一覧!$C$11+バックデータ一覧!$E$10*(0.3/(バックデータ一覧!$E$12*計算過程!L3855+バックデータ一覧!$E$13*LN(0.3)+バックデータ一覧!$E$14))^バックデータ一覧!$E$11)*計算過程!$W$11*計算過程!G3855/0.3*10^-3,0)</f>
        <v>0</v>
      </c>
      <c r="G3855" s="18">
        <f t="shared" si="362"/>
        <v>0</v>
      </c>
      <c r="H3855" s="18">
        <f t="shared" si="363"/>
        <v>0</v>
      </c>
      <c r="I3855" s="24">
        <v>0</v>
      </c>
      <c r="J3855" s="24">
        <v>0</v>
      </c>
      <c r="K3855" s="24">
        <v>0</v>
      </c>
      <c r="L3855" s="14">
        <f>貼り付けシート!C3855</f>
        <v>25.4</v>
      </c>
      <c r="M3855" s="14">
        <f>貼り付けシート!D3855</f>
        <v>11</v>
      </c>
      <c r="N3855" s="18">
        <f>貼り付けシート!E3855</f>
        <v>54.207608114519815</v>
      </c>
      <c r="O3855" s="18">
        <f>貼り付けシート!F3855</f>
        <v>0</v>
      </c>
      <c r="P3855" s="19">
        <f t="shared" si="364"/>
        <v>0</v>
      </c>
      <c r="Q3855" s="19">
        <f t="shared" si="365"/>
        <v>0</v>
      </c>
    </row>
    <row r="3856" spans="1:17">
      <c r="A3856" s="38">
        <v>41800</v>
      </c>
      <c r="B3856" s="49" t="s">
        <v>159</v>
      </c>
      <c r="C3856" s="24">
        <f t="shared" si="360"/>
        <v>30.406921776000001</v>
      </c>
      <c r="D3856" s="24">
        <f t="shared" si="361"/>
        <v>0</v>
      </c>
      <c r="E3856" s="18">
        <f>IF(G3856&gt;=0.3,(バックデータ一覧!$C$10*(バックデータ一覧!$C$12*計算過程!L3856+バックデータ一覧!$C$13*LN(計算過程!G3856)+バックデータ一覧!$C$14)^バックデータ一覧!$C$11+バックデータ一覧!$E$10*(計算過程!G3856/(バックデータ一覧!$E$12*計算過程!L3856+バックデータ一覧!$E$13*LN(計算過程!G3856)+バックデータ一覧!$E$14))^バックデータ一覧!$E$11)*計算過程!$W$11*10^-3,0)</f>
        <v>0</v>
      </c>
      <c r="F3856" s="18">
        <f>IF(G3856&lt;0.3,(バックデータ一覧!$C$10*(バックデータ一覧!$C$12*計算過程!L3856+バックデータ一覧!$C$13*LN(0.3)+バックデータ一覧!$C$14)^バックデータ一覧!$C$11+バックデータ一覧!$E$10*(0.3/(バックデータ一覧!$E$12*計算過程!L3856+バックデータ一覧!$E$13*LN(0.3)+バックデータ一覧!$E$14))^バックデータ一覧!$E$11)*計算過程!$W$11*計算過程!G3856/0.3*10^-3,0)</f>
        <v>0</v>
      </c>
      <c r="G3856" s="18">
        <f t="shared" si="362"/>
        <v>0</v>
      </c>
      <c r="H3856" s="18">
        <f t="shared" si="363"/>
        <v>0</v>
      </c>
      <c r="I3856" s="24">
        <v>0</v>
      </c>
      <c r="J3856" s="24">
        <v>0</v>
      </c>
      <c r="K3856" s="24">
        <v>0</v>
      </c>
      <c r="L3856" s="14">
        <f>貼り付けシート!C3856</f>
        <v>26.3</v>
      </c>
      <c r="M3856" s="14">
        <f>貼り付けシート!D3856</f>
        <v>9.6999999999999993</v>
      </c>
      <c r="N3856" s="18">
        <f>貼り付けシート!E3856</f>
        <v>45.413087167204374</v>
      </c>
      <c r="O3856" s="18">
        <f>貼り付けシート!F3856</f>
        <v>0</v>
      </c>
      <c r="P3856" s="19">
        <f t="shared" si="364"/>
        <v>0</v>
      </c>
      <c r="Q3856" s="19">
        <f t="shared" si="365"/>
        <v>0</v>
      </c>
    </row>
    <row r="3857" spans="1:17">
      <c r="A3857" s="38">
        <v>41800</v>
      </c>
      <c r="B3857" s="49" t="s">
        <v>160</v>
      </c>
      <c r="C3857" s="24">
        <f t="shared" si="360"/>
        <v>30.406921776000001</v>
      </c>
      <c r="D3857" s="24">
        <f t="shared" si="361"/>
        <v>0</v>
      </c>
      <c r="E3857" s="18">
        <f>IF(G3857&gt;=0.3,(バックデータ一覧!$C$10*(バックデータ一覧!$C$12*計算過程!L3857+バックデータ一覧!$C$13*LN(計算過程!G3857)+バックデータ一覧!$C$14)^バックデータ一覧!$C$11+バックデータ一覧!$E$10*(計算過程!G3857/(バックデータ一覧!$E$12*計算過程!L3857+バックデータ一覧!$E$13*LN(計算過程!G3857)+バックデータ一覧!$E$14))^バックデータ一覧!$E$11)*計算過程!$W$11*10^-3,0)</f>
        <v>0</v>
      </c>
      <c r="F3857" s="18">
        <f>IF(G3857&lt;0.3,(バックデータ一覧!$C$10*(バックデータ一覧!$C$12*計算過程!L3857+バックデータ一覧!$C$13*LN(0.3)+バックデータ一覧!$C$14)^バックデータ一覧!$C$11+バックデータ一覧!$E$10*(0.3/(バックデータ一覧!$E$12*計算過程!L3857+バックデータ一覧!$E$13*LN(0.3)+バックデータ一覧!$E$14))^バックデータ一覧!$E$11)*計算過程!$W$11*計算過程!G3857/0.3*10^-3,0)</f>
        <v>0</v>
      </c>
      <c r="G3857" s="18">
        <f t="shared" si="362"/>
        <v>0</v>
      </c>
      <c r="H3857" s="18">
        <f t="shared" si="363"/>
        <v>0</v>
      </c>
      <c r="I3857" s="24">
        <v>0</v>
      </c>
      <c r="J3857" s="24">
        <v>0</v>
      </c>
      <c r="K3857" s="24">
        <v>0</v>
      </c>
      <c r="L3857" s="14">
        <f>貼り付けシート!C3857</f>
        <v>27.6</v>
      </c>
      <c r="M3857" s="14">
        <f>貼り付けシート!D3857</f>
        <v>8.3000000000000007</v>
      </c>
      <c r="N3857" s="18">
        <f>貼り付けシート!E3857</f>
        <v>36.081795978340544</v>
      </c>
      <c r="O3857" s="18">
        <f>貼り付けシート!F3857</f>
        <v>0</v>
      </c>
      <c r="P3857" s="19">
        <f t="shared" si="364"/>
        <v>0</v>
      </c>
      <c r="Q3857" s="19">
        <f t="shared" si="365"/>
        <v>0</v>
      </c>
    </row>
    <row r="3858" spans="1:17">
      <c r="A3858" s="38">
        <v>41800</v>
      </c>
      <c r="B3858" s="49" t="s">
        <v>161</v>
      </c>
      <c r="C3858" s="24">
        <f t="shared" si="360"/>
        <v>30.406921776000001</v>
      </c>
      <c r="D3858" s="24">
        <f t="shared" si="361"/>
        <v>0</v>
      </c>
      <c r="E3858" s="18">
        <f>IF(G3858&gt;=0.3,(バックデータ一覧!$C$10*(バックデータ一覧!$C$12*計算過程!L3858+バックデータ一覧!$C$13*LN(計算過程!G3858)+バックデータ一覧!$C$14)^バックデータ一覧!$C$11+バックデータ一覧!$E$10*(計算過程!G3858/(バックデータ一覧!$E$12*計算過程!L3858+バックデータ一覧!$E$13*LN(計算過程!G3858)+バックデータ一覧!$E$14))^バックデータ一覧!$E$11)*計算過程!$W$11*10^-3,0)</f>
        <v>0</v>
      </c>
      <c r="F3858" s="18">
        <f>IF(G3858&lt;0.3,(バックデータ一覧!$C$10*(バックデータ一覧!$C$12*計算過程!L3858+バックデータ一覧!$C$13*LN(0.3)+バックデータ一覧!$C$14)^バックデータ一覧!$C$11+バックデータ一覧!$E$10*(0.3/(バックデータ一覧!$E$12*計算過程!L3858+バックデータ一覧!$E$13*LN(0.3)+バックデータ一覧!$E$14))^バックデータ一覧!$E$11)*計算過程!$W$11*計算過程!G3858/0.3*10^-3,0)</f>
        <v>0</v>
      </c>
      <c r="G3858" s="18">
        <f t="shared" si="362"/>
        <v>0</v>
      </c>
      <c r="H3858" s="18">
        <f t="shared" si="363"/>
        <v>0</v>
      </c>
      <c r="I3858" s="24">
        <v>0</v>
      </c>
      <c r="J3858" s="24">
        <v>0</v>
      </c>
      <c r="K3858" s="24">
        <v>0</v>
      </c>
      <c r="L3858" s="14">
        <f>貼り付けシート!C3858</f>
        <v>27.6</v>
      </c>
      <c r="M3858" s="14">
        <f>貼り付けシート!D3858</f>
        <v>9.1999999999999993</v>
      </c>
      <c r="N3858" s="18">
        <f>貼り付けシート!E3858</f>
        <v>39.93725381513925</v>
      </c>
      <c r="O3858" s="18">
        <f>貼り付けシート!F3858</f>
        <v>0</v>
      </c>
      <c r="P3858" s="19">
        <f t="shared" si="364"/>
        <v>0</v>
      </c>
      <c r="Q3858" s="19">
        <f t="shared" si="365"/>
        <v>0</v>
      </c>
    </row>
    <row r="3859" spans="1:17">
      <c r="A3859" s="38">
        <v>41800</v>
      </c>
      <c r="B3859" s="49" t="s">
        <v>162</v>
      </c>
      <c r="C3859" s="24">
        <f t="shared" si="360"/>
        <v>30.406921776000001</v>
      </c>
      <c r="D3859" s="24">
        <f t="shared" si="361"/>
        <v>0</v>
      </c>
      <c r="E3859" s="18">
        <f>IF(G3859&gt;=0.3,(バックデータ一覧!$C$10*(バックデータ一覧!$C$12*計算過程!L3859+バックデータ一覧!$C$13*LN(計算過程!G3859)+バックデータ一覧!$C$14)^バックデータ一覧!$C$11+バックデータ一覧!$E$10*(計算過程!G3859/(バックデータ一覧!$E$12*計算過程!L3859+バックデータ一覧!$E$13*LN(計算過程!G3859)+バックデータ一覧!$E$14))^バックデータ一覧!$E$11)*計算過程!$W$11*10^-3,0)</f>
        <v>0</v>
      </c>
      <c r="F3859" s="18">
        <f>IF(G3859&lt;0.3,(バックデータ一覧!$C$10*(バックデータ一覧!$C$12*計算過程!L3859+バックデータ一覧!$C$13*LN(0.3)+バックデータ一覧!$C$14)^バックデータ一覧!$C$11+バックデータ一覧!$E$10*(0.3/(バックデータ一覧!$E$12*計算過程!L3859+バックデータ一覧!$E$13*LN(0.3)+バックデータ一覧!$E$14))^バックデータ一覧!$E$11)*計算過程!$W$11*計算過程!G3859/0.3*10^-3,0)</f>
        <v>0</v>
      </c>
      <c r="G3859" s="18">
        <f t="shared" si="362"/>
        <v>0</v>
      </c>
      <c r="H3859" s="18">
        <f t="shared" si="363"/>
        <v>0</v>
      </c>
      <c r="I3859" s="24">
        <v>0</v>
      </c>
      <c r="J3859" s="24">
        <v>0</v>
      </c>
      <c r="K3859" s="24">
        <v>0</v>
      </c>
      <c r="L3859" s="14">
        <f>貼り付けシート!C3859</f>
        <v>26.9</v>
      </c>
      <c r="M3859" s="14">
        <f>貼り付けシート!D3859</f>
        <v>10.1</v>
      </c>
      <c r="N3859" s="18">
        <f>貼り付けシート!E3859</f>
        <v>45.615168042586504</v>
      </c>
      <c r="O3859" s="18">
        <f>貼り付けシート!F3859</f>
        <v>0</v>
      </c>
      <c r="P3859" s="19">
        <f t="shared" si="364"/>
        <v>0</v>
      </c>
      <c r="Q3859" s="19">
        <f t="shared" si="365"/>
        <v>0</v>
      </c>
    </row>
    <row r="3860" spans="1:17">
      <c r="A3860" s="38">
        <v>41800</v>
      </c>
      <c r="B3860" s="49" t="s">
        <v>163</v>
      </c>
      <c r="C3860" s="24">
        <f t="shared" si="360"/>
        <v>30.406921776000001</v>
      </c>
      <c r="D3860" s="24">
        <f t="shared" si="361"/>
        <v>0</v>
      </c>
      <c r="E3860" s="18">
        <f>IF(G3860&gt;=0.3,(バックデータ一覧!$C$10*(バックデータ一覧!$C$12*計算過程!L3860+バックデータ一覧!$C$13*LN(計算過程!G3860)+バックデータ一覧!$C$14)^バックデータ一覧!$C$11+バックデータ一覧!$E$10*(計算過程!G3860/(バックデータ一覧!$E$12*計算過程!L3860+バックデータ一覧!$E$13*LN(計算過程!G3860)+バックデータ一覧!$E$14))^バックデータ一覧!$E$11)*計算過程!$W$11*10^-3,0)</f>
        <v>0</v>
      </c>
      <c r="F3860" s="18">
        <f>IF(G3860&lt;0.3,(バックデータ一覧!$C$10*(バックデータ一覧!$C$12*計算過程!L3860+バックデータ一覧!$C$13*LN(0.3)+バックデータ一覧!$C$14)^バックデータ一覧!$C$11+バックデータ一覧!$E$10*(0.3/(バックデータ一覧!$E$12*計算過程!L3860+バックデータ一覧!$E$13*LN(0.3)+バックデータ一覧!$E$14))^バックデータ一覧!$E$11)*計算過程!$W$11*計算過程!G3860/0.3*10^-3,0)</f>
        <v>0</v>
      </c>
      <c r="G3860" s="18">
        <f t="shared" si="362"/>
        <v>0</v>
      </c>
      <c r="H3860" s="18">
        <f t="shared" si="363"/>
        <v>0</v>
      </c>
      <c r="I3860" s="24">
        <v>0</v>
      </c>
      <c r="J3860" s="24">
        <v>0</v>
      </c>
      <c r="K3860" s="24">
        <v>0</v>
      </c>
      <c r="L3860" s="14">
        <f>貼り付けシート!C3860</f>
        <v>26.3</v>
      </c>
      <c r="M3860" s="14">
        <f>貼り付けシート!D3860</f>
        <v>11.1</v>
      </c>
      <c r="N3860" s="18">
        <f>貼り付けシート!E3860</f>
        <v>51.8526353738201</v>
      </c>
      <c r="O3860" s="18">
        <f>貼り付けシート!F3860</f>
        <v>0</v>
      </c>
      <c r="P3860" s="19">
        <f t="shared" si="364"/>
        <v>0</v>
      </c>
      <c r="Q3860" s="19">
        <f t="shared" si="365"/>
        <v>0</v>
      </c>
    </row>
    <row r="3861" spans="1:17">
      <c r="A3861" s="38">
        <v>41800</v>
      </c>
      <c r="B3861" s="49" t="s">
        <v>164</v>
      </c>
      <c r="C3861" s="24">
        <f t="shared" si="360"/>
        <v>30.406921776000001</v>
      </c>
      <c r="D3861" s="24">
        <f t="shared" si="361"/>
        <v>0</v>
      </c>
      <c r="E3861" s="18">
        <f>IF(G3861&gt;=0.3,(バックデータ一覧!$C$10*(バックデータ一覧!$C$12*計算過程!L3861+バックデータ一覧!$C$13*LN(計算過程!G3861)+バックデータ一覧!$C$14)^バックデータ一覧!$C$11+バックデータ一覧!$E$10*(計算過程!G3861/(バックデータ一覧!$E$12*計算過程!L3861+バックデータ一覧!$E$13*LN(計算過程!G3861)+バックデータ一覧!$E$14))^バックデータ一覧!$E$11)*計算過程!$W$11*10^-3,0)</f>
        <v>0</v>
      </c>
      <c r="F3861" s="18">
        <f>IF(G3861&lt;0.3,(バックデータ一覧!$C$10*(バックデータ一覧!$C$12*計算過程!L3861+バックデータ一覧!$C$13*LN(0.3)+バックデータ一覧!$C$14)^バックデータ一覧!$C$11+バックデータ一覧!$E$10*(0.3/(バックデータ一覧!$E$12*計算過程!L3861+バックデータ一覧!$E$13*LN(0.3)+バックデータ一覧!$E$14))^バックデータ一覧!$E$11)*計算過程!$W$11*計算過程!G3861/0.3*10^-3,0)</f>
        <v>0</v>
      </c>
      <c r="G3861" s="18">
        <f t="shared" si="362"/>
        <v>0</v>
      </c>
      <c r="H3861" s="18">
        <f t="shared" si="363"/>
        <v>0</v>
      </c>
      <c r="I3861" s="24">
        <v>0</v>
      </c>
      <c r="J3861" s="24">
        <v>0</v>
      </c>
      <c r="K3861" s="24">
        <v>0</v>
      </c>
      <c r="L3861" s="14">
        <f>貼り付けシート!C3861</f>
        <v>26.1</v>
      </c>
      <c r="M3861" s="14">
        <f>貼り付けシート!D3861</f>
        <v>10.199999999999999</v>
      </c>
      <c r="N3861" s="18">
        <f>貼り付けシート!E3861</f>
        <v>48.283292095136602</v>
      </c>
      <c r="O3861" s="18">
        <f>貼り付けシート!F3861</f>
        <v>0</v>
      </c>
      <c r="P3861" s="19">
        <f t="shared" si="364"/>
        <v>0</v>
      </c>
      <c r="Q3861" s="19">
        <f t="shared" si="365"/>
        <v>0</v>
      </c>
    </row>
    <row r="3862" spans="1:17">
      <c r="A3862" s="38">
        <v>41800</v>
      </c>
      <c r="B3862" s="49" t="s">
        <v>165</v>
      </c>
      <c r="C3862" s="24">
        <f t="shared" si="360"/>
        <v>30.406921776000001</v>
      </c>
      <c r="D3862" s="24">
        <f t="shared" si="361"/>
        <v>0</v>
      </c>
      <c r="E3862" s="18">
        <f>IF(G3862&gt;=0.3,(バックデータ一覧!$C$10*(バックデータ一覧!$C$12*計算過程!L3862+バックデータ一覧!$C$13*LN(計算過程!G3862)+バックデータ一覧!$C$14)^バックデータ一覧!$C$11+バックデータ一覧!$E$10*(計算過程!G3862/(バックデータ一覧!$E$12*計算過程!L3862+バックデータ一覧!$E$13*LN(計算過程!G3862)+バックデータ一覧!$E$14))^バックデータ一覧!$E$11)*計算過程!$W$11*10^-3,0)</f>
        <v>0</v>
      </c>
      <c r="F3862" s="18">
        <f>IF(G3862&lt;0.3,(バックデータ一覧!$C$10*(バックデータ一覧!$C$12*計算過程!L3862+バックデータ一覧!$C$13*LN(0.3)+バックデータ一覧!$C$14)^バックデータ一覧!$C$11+バックデータ一覧!$E$10*(0.3/(バックデータ一覧!$E$12*計算過程!L3862+バックデータ一覧!$E$13*LN(0.3)+バックデータ一覧!$E$14))^バックデータ一覧!$E$11)*計算過程!$W$11*計算過程!G3862/0.3*10^-3,0)</f>
        <v>0</v>
      </c>
      <c r="G3862" s="18">
        <f t="shared" si="362"/>
        <v>0</v>
      </c>
      <c r="H3862" s="18">
        <f t="shared" si="363"/>
        <v>0</v>
      </c>
      <c r="I3862" s="24">
        <v>0</v>
      </c>
      <c r="J3862" s="24">
        <v>0</v>
      </c>
      <c r="K3862" s="24">
        <v>0</v>
      </c>
      <c r="L3862" s="14">
        <f>貼り付けシート!C3862</f>
        <v>26.3</v>
      </c>
      <c r="M3862" s="14">
        <f>貼り付けシート!D3862</f>
        <v>9.3000000000000007</v>
      </c>
      <c r="N3862" s="18">
        <f>貼り付けシート!E3862</f>
        <v>43.567970301956535</v>
      </c>
      <c r="O3862" s="18">
        <f>貼り付けシート!F3862</f>
        <v>0</v>
      </c>
      <c r="P3862" s="19">
        <f t="shared" si="364"/>
        <v>0</v>
      </c>
      <c r="Q3862" s="19">
        <f t="shared" si="365"/>
        <v>0</v>
      </c>
    </row>
    <row r="3863" spans="1:17">
      <c r="A3863" s="38">
        <v>41800</v>
      </c>
      <c r="B3863" s="49" t="s">
        <v>166</v>
      </c>
      <c r="C3863" s="24">
        <f t="shared" si="360"/>
        <v>30.406921776000001</v>
      </c>
      <c r="D3863" s="24">
        <f t="shared" si="361"/>
        <v>0</v>
      </c>
      <c r="E3863" s="18">
        <f>IF(G3863&gt;=0.3,(バックデータ一覧!$C$10*(バックデータ一覧!$C$12*計算過程!L3863+バックデータ一覧!$C$13*LN(計算過程!G3863)+バックデータ一覧!$C$14)^バックデータ一覧!$C$11+バックデータ一覧!$E$10*(計算過程!G3863/(バックデータ一覧!$E$12*計算過程!L3863+バックデータ一覧!$E$13*LN(計算過程!G3863)+バックデータ一覧!$E$14))^バックデータ一覧!$E$11)*計算過程!$W$11*10^-3,0)</f>
        <v>0</v>
      </c>
      <c r="F3863" s="18">
        <f>IF(G3863&lt;0.3,(バックデータ一覧!$C$10*(バックデータ一覧!$C$12*計算過程!L3863+バックデータ一覧!$C$13*LN(0.3)+バックデータ一覧!$C$14)^バックデータ一覧!$C$11+バックデータ一覧!$E$10*(0.3/(バックデータ一覧!$E$12*計算過程!L3863+バックデータ一覧!$E$13*LN(0.3)+バックデータ一覧!$E$14))^バックデータ一覧!$E$11)*計算過程!$W$11*計算過程!G3863/0.3*10^-3,0)</f>
        <v>0</v>
      </c>
      <c r="G3863" s="18">
        <f t="shared" si="362"/>
        <v>0</v>
      </c>
      <c r="H3863" s="18">
        <f t="shared" si="363"/>
        <v>0</v>
      </c>
      <c r="I3863" s="24">
        <v>0</v>
      </c>
      <c r="J3863" s="24">
        <v>0</v>
      </c>
      <c r="K3863" s="24">
        <v>0</v>
      </c>
      <c r="L3863" s="14">
        <f>貼り付けシート!C3863</f>
        <v>26.1</v>
      </c>
      <c r="M3863" s="14">
        <f>貼り付けシート!D3863</f>
        <v>8.5</v>
      </c>
      <c r="N3863" s="18">
        <f>貼り付けシート!E3863</f>
        <v>40.34456418523046</v>
      </c>
      <c r="O3863" s="18">
        <f>貼り付けシート!F3863</f>
        <v>0</v>
      </c>
      <c r="P3863" s="19">
        <f t="shared" si="364"/>
        <v>0</v>
      </c>
      <c r="Q3863" s="19">
        <f t="shared" si="365"/>
        <v>0</v>
      </c>
    </row>
    <row r="3864" spans="1:17">
      <c r="A3864" s="38">
        <v>41800</v>
      </c>
      <c r="B3864" s="49" t="s">
        <v>167</v>
      </c>
      <c r="C3864" s="24">
        <f t="shared" si="360"/>
        <v>30.406921776000001</v>
      </c>
      <c r="D3864" s="24">
        <f t="shared" si="361"/>
        <v>0</v>
      </c>
      <c r="E3864" s="18">
        <f>IF(G3864&gt;=0.3,(バックデータ一覧!$C$10*(バックデータ一覧!$C$12*計算過程!L3864+バックデータ一覧!$C$13*LN(計算過程!G3864)+バックデータ一覧!$C$14)^バックデータ一覧!$C$11+バックデータ一覧!$E$10*(計算過程!G3864/(バックデータ一覧!$E$12*計算過程!L3864+バックデータ一覧!$E$13*LN(計算過程!G3864)+バックデータ一覧!$E$14))^バックデータ一覧!$E$11)*計算過程!$W$11*10^-3,0)</f>
        <v>0</v>
      </c>
      <c r="F3864" s="18">
        <f>IF(G3864&lt;0.3,(バックデータ一覧!$C$10*(バックデータ一覧!$C$12*計算過程!L3864+バックデータ一覧!$C$13*LN(0.3)+バックデータ一覧!$C$14)^バックデータ一覧!$C$11+バックデータ一覧!$E$10*(0.3/(バックデータ一覧!$E$12*計算過程!L3864+バックデータ一覧!$E$13*LN(0.3)+バックデータ一覧!$E$14))^バックデータ一覧!$E$11)*計算過程!$W$11*計算過程!G3864/0.3*10^-3,0)</f>
        <v>0</v>
      </c>
      <c r="G3864" s="18">
        <f t="shared" si="362"/>
        <v>0</v>
      </c>
      <c r="H3864" s="18">
        <f t="shared" si="363"/>
        <v>0</v>
      </c>
      <c r="I3864" s="24">
        <v>0</v>
      </c>
      <c r="J3864" s="24">
        <v>0</v>
      </c>
      <c r="K3864" s="24">
        <v>0</v>
      </c>
      <c r="L3864" s="14">
        <f>貼り付けシート!C3864</f>
        <v>24.7</v>
      </c>
      <c r="M3864" s="14">
        <f>貼り付けシート!D3864</f>
        <v>9.4</v>
      </c>
      <c r="N3864" s="18">
        <f>貼り付けシート!E3864</f>
        <v>48.418442175340594</v>
      </c>
      <c r="O3864" s="18">
        <f>貼り付けシート!F3864</f>
        <v>0</v>
      </c>
      <c r="P3864" s="19">
        <f t="shared" si="364"/>
        <v>0</v>
      </c>
      <c r="Q3864" s="19">
        <f t="shared" si="365"/>
        <v>0</v>
      </c>
    </row>
    <row r="3865" spans="1:17">
      <c r="A3865" s="38">
        <v>41800</v>
      </c>
      <c r="B3865" s="49" t="s">
        <v>168</v>
      </c>
      <c r="C3865" s="24">
        <f t="shared" si="360"/>
        <v>30.406921776000001</v>
      </c>
      <c r="D3865" s="24">
        <f t="shared" si="361"/>
        <v>0</v>
      </c>
      <c r="E3865" s="18">
        <f>IF(G3865&gt;=0.3,(バックデータ一覧!$C$10*(バックデータ一覧!$C$12*計算過程!L3865+バックデータ一覧!$C$13*LN(計算過程!G3865)+バックデータ一覧!$C$14)^バックデータ一覧!$C$11+バックデータ一覧!$E$10*(計算過程!G3865/(バックデータ一覧!$E$12*計算過程!L3865+バックデータ一覧!$E$13*LN(計算過程!G3865)+バックデータ一覧!$E$14))^バックデータ一覧!$E$11)*計算過程!$W$11*10^-3,0)</f>
        <v>0</v>
      </c>
      <c r="F3865" s="18">
        <f>IF(G3865&lt;0.3,(バックデータ一覧!$C$10*(バックデータ一覧!$C$12*計算過程!L3865+バックデータ一覧!$C$13*LN(0.3)+バックデータ一覧!$C$14)^バックデータ一覧!$C$11+バックデータ一覧!$E$10*(0.3/(バックデータ一覧!$E$12*計算過程!L3865+バックデータ一覧!$E$13*LN(0.3)+バックデータ一覧!$E$14))^バックデータ一覧!$E$11)*計算過程!$W$11*計算過程!G3865/0.3*10^-3,0)</f>
        <v>0</v>
      </c>
      <c r="G3865" s="18">
        <f t="shared" si="362"/>
        <v>0</v>
      </c>
      <c r="H3865" s="18">
        <f t="shared" si="363"/>
        <v>0</v>
      </c>
      <c r="I3865" s="24">
        <v>0</v>
      </c>
      <c r="J3865" s="24">
        <v>0</v>
      </c>
      <c r="K3865" s="24">
        <v>0</v>
      </c>
      <c r="L3865" s="14">
        <f>貼り付けシート!C3865</f>
        <v>23.4</v>
      </c>
      <c r="M3865" s="14">
        <f>貼り付けシート!D3865</f>
        <v>10.3</v>
      </c>
      <c r="N3865" s="18">
        <f>貼り付けシート!E3865</f>
        <v>57.280094140826407</v>
      </c>
      <c r="O3865" s="18">
        <f>貼り付けシート!F3865</f>
        <v>0</v>
      </c>
      <c r="P3865" s="19">
        <f t="shared" si="364"/>
        <v>0</v>
      </c>
      <c r="Q3865" s="19">
        <f t="shared" si="365"/>
        <v>0</v>
      </c>
    </row>
    <row r="3866" spans="1:17">
      <c r="A3866" s="38">
        <v>41800</v>
      </c>
      <c r="B3866" s="49" t="s">
        <v>169</v>
      </c>
      <c r="C3866" s="24">
        <f t="shared" si="360"/>
        <v>30.406921776000001</v>
      </c>
      <c r="D3866" s="24">
        <f t="shared" si="361"/>
        <v>0</v>
      </c>
      <c r="E3866" s="18">
        <f>IF(G3866&gt;=0.3,(バックデータ一覧!$C$10*(バックデータ一覧!$C$12*計算過程!L3866+バックデータ一覧!$C$13*LN(計算過程!G3866)+バックデータ一覧!$C$14)^バックデータ一覧!$C$11+バックデータ一覧!$E$10*(計算過程!G3866/(バックデータ一覧!$E$12*計算過程!L3866+バックデータ一覧!$E$13*LN(計算過程!G3866)+バックデータ一覧!$E$14))^バックデータ一覧!$E$11)*計算過程!$W$11*10^-3,0)</f>
        <v>0</v>
      </c>
      <c r="F3866" s="18">
        <f>IF(G3866&lt;0.3,(バックデータ一覧!$C$10*(バックデータ一覧!$C$12*計算過程!L3866+バックデータ一覧!$C$13*LN(0.3)+バックデータ一覧!$C$14)^バックデータ一覧!$C$11+バックデータ一覧!$E$10*(0.3/(バックデータ一覧!$E$12*計算過程!L3866+バックデータ一覧!$E$13*LN(0.3)+バックデータ一覧!$E$14))^バックデータ一覧!$E$11)*計算過程!$W$11*計算過程!G3866/0.3*10^-3,0)</f>
        <v>0</v>
      </c>
      <c r="G3866" s="18">
        <f t="shared" si="362"/>
        <v>0</v>
      </c>
      <c r="H3866" s="18">
        <f t="shared" si="363"/>
        <v>0</v>
      </c>
      <c r="I3866" s="24">
        <v>0</v>
      </c>
      <c r="J3866" s="24">
        <v>0</v>
      </c>
      <c r="K3866" s="24">
        <v>0</v>
      </c>
      <c r="L3866" s="14">
        <f>貼り付けシート!C3866</f>
        <v>20.8</v>
      </c>
      <c r="M3866" s="14">
        <f>貼り付けシート!D3866</f>
        <v>11.2</v>
      </c>
      <c r="N3866" s="18">
        <f>貼り付けシート!E3866</f>
        <v>72.877333612517575</v>
      </c>
      <c r="O3866" s="18">
        <f>貼り付けシート!F3866</f>
        <v>0</v>
      </c>
      <c r="P3866" s="19">
        <f t="shared" si="364"/>
        <v>0</v>
      </c>
      <c r="Q3866" s="19">
        <f t="shared" si="365"/>
        <v>0</v>
      </c>
    </row>
    <row r="3867" spans="1:17">
      <c r="A3867" s="38">
        <v>41800</v>
      </c>
      <c r="B3867" s="49" t="s">
        <v>170</v>
      </c>
      <c r="C3867" s="24">
        <f t="shared" si="360"/>
        <v>30.406921776000001</v>
      </c>
      <c r="D3867" s="24">
        <f t="shared" si="361"/>
        <v>0</v>
      </c>
      <c r="E3867" s="18">
        <f>IF(G3867&gt;=0.3,(バックデータ一覧!$C$10*(バックデータ一覧!$C$12*計算過程!L3867+バックデータ一覧!$C$13*LN(計算過程!G3867)+バックデータ一覧!$C$14)^バックデータ一覧!$C$11+バックデータ一覧!$E$10*(計算過程!G3867/(バックデータ一覧!$E$12*計算過程!L3867+バックデータ一覧!$E$13*LN(計算過程!G3867)+バックデータ一覧!$E$14))^バックデータ一覧!$E$11)*計算過程!$W$11*10^-3,0)</f>
        <v>0</v>
      </c>
      <c r="F3867" s="18">
        <f>IF(G3867&lt;0.3,(バックデータ一覧!$C$10*(バックデータ一覧!$C$12*計算過程!L3867+バックデータ一覧!$C$13*LN(0.3)+バックデータ一覧!$C$14)^バックデータ一覧!$C$11+バックデータ一覧!$E$10*(0.3/(バックデータ一覧!$E$12*計算過程!L3867+バックデータ一覧!$E$13*LN(0.3)+バックデータ一覧!$E$14))^バックデータ一覧!$E$11)*計算過程!$W$11*計算過程!G3867/0.3*10^-3,0)</f>
        <v>0</v>
      </c>
      <c r="G3867" s="18">
        <f t="shared" si="362"/>
        <v>0</v>
      </c>
      <c r="H3867" s="18">
        <f t="shared" si="363"/>
        <v>0</v>
      </c>
      <c r="I3867" s="24">
        <v>0</v>
      </c>
      <c r="J3867" s="24">
        <v>0</v>
      </c>
      <c r="K3867" s="24">
        <v>0</v>
      </c>
      <c r="L3867" s="14">
        <f>貼り付けシート!C3867</f>
        <v>19.7</v>
      </c>
      <c r="M3867" s="14">
        <f>貼り付けシート!D3867</f>
        <v>11</v>
      </c>
      <c r="N3867" s="18">
        <f>貼り付けシート!E3867</f>
        <v>76.637304213828543</v>
      </c>
      <c r="O3867" s="18">
        <f>貼り付けシート!F3867</f>
        <v>0</v>
      </c>
      <c r="P3867" s="19">
        <f t="shared" si="364"/>
        <v>0</v>
      </c>
      <c r="Q3867" s="19">
        <f t="shared" si="365"/>
        <v>0</v>
      </c>
    </row>
    <row r="3868" spans="1:17">
      <c r="A3868" s="38">
        <v>41800</v>
      </c>
      <c r="B3868" s="49" t="s">
        <v>171</v>
      </c>
      <c r="C3868" s="24">
        <f t="shared" si="360"/>
        <v>30.406921776000001</v>
      </c>
      <c r="D3868" s="24">
        <f t="shared" si="361"/>
        <v>0</v>
      </c>
      <c r="E3868" s="18">
        <f>IF(G3868&gt;=0.3,(バックデータ一覧!$C$10*(バックデータ一覧!$C$12*計算過程!L3868+バックデータ一覧!$C$13*LN(計算過程!G3868)+バックデータ一覧!$C$14)^バックデータ一覧!$C$11+バックデータ一覧!$E$10*(計算過程!G3868/(バックデータ一覧!$E$12*計算過程!L3868+バックデータ一覧!$E$13*LN(計算過程!G3868)+バックデータ一覧!$E$14))^バックデータ一覧!$E$11)*計算過程!$W$11*10^-3,0)</f>
        <v>0</v>
      </c>
      <c r="F3868" s="18">
        <f>IF(G3868&lt;0.3,(バックデータ一覧!$C$10*(バックデータ一覧!$C$12*計算過程!L3868+バックデータ一覧!$C$13*LN(0.3)+バックデータ一覧!$C$14)^バックデータ一覧!$C$11+バックデータ一覧!$E$10*(0.3/(バックデータ一覧!$E$12*計算過程!L3868+バックデータ一覧!$E$13*LN(0.3)+バックデータ一覧!$E$14))^バックデータ一覧!$E$11)*計算過程!$W$11*計算過程!G3868/0.3*10^-3,0)</f>
        <v>0</v>
      </c>
      <c r="G3868" s="18">
        <f t="shared" si="362"/>
        <v>0</v>
      </c>
      <c r="H3868" s="18">
        <f t="shared" si="363"/>
        <v>0</v>
      </c>
      <c r="I3868" s="24">
        <v>0</v>
      </c>
      <c r="J3868" s="24">
        <v>0</v>
      </c>
      <c r="K3868" s="24">
        <v>0</v>
      </c>
      <c r="L3868" s="14">
        <f>貼り付けシート!C3868</f>
        <v>18.3</v>
      </c>
      <c r="M3868" s="14">
        <f>貼り付けシート!D3868</f>
        <v>10.9</v>
      </c>
      <c r="N3868" s="18">
        <f>貼り付けシート!E3868</f>
        <v>82.889450100094081</v>
      </c>
      <c r="O3868" s="18">
        <f>貼り付けシート!F3868</f>
        <v>0</v>
      </c>
      <c r="P3868" s="19">
        <f t="shared" si="364"/>
        <v>0</v>
      </c>
      <c r="Q3868" s="19">
        <f t="shared" si="365"/>
        <v>0</v>
      </c>
    </row>
    <row r="3869" spans="1:17">
      <c r="A3869" s="38">
        <v>41800</v>
      </c>
      <c r="B3869" s="49" t="s">
        <v>172</v>
      </c>
      <c r="C3869" s="24">
        <f t="shared" si="360"/>
        <v>30.406921776000001</v>
      </c>
      <c r="D3869" s="24">
        <f t="shared" si="361"/>
        <v>0</v>
      </c>
      <c r="E3869" s="18">
        <f>IF(G3869&gt;=0.3,(バックデータ一覧!$C$10*(バックデータ一覧!$C$12*計算過程!L3869+バックデータ一覧!$C$13*LN(計算過程!G3869)+バックデータ一覧!$C$14)^バックデータ一覧!$C$11+バックデータ一覧!$E$10*(計算過程!G3869/(バックデータ一覧!$E$12*計算過程!L3869+バックデータ一覧!$E$13*LN(計算過程!G3869)+バックデータ一覧!$E$14))^バックデータ一覧!$E$11)*計算過程!$W$11*10^-3,0)</f>
        <v>0</v>
      </c>
      <c r="F3869" s="18">
        <f>IF(G3869&lt;0.3,(バックデータ一覧!$C$10*(バックデータ一覧!$C$12*計算過程!L3869+バックデータ一覧!$C$13*LN(0.3)+バックデータ一覧!$C$14)^バックデータ一覧!$C$11+バックデータ一覧!$E$10*(0.3/(バックデータ一覧!$E$12*計算過程!L3869+バックデータ一覧!$E$13*LN(0.3)+バックデータ一覧!$E$14))^バックデータ一覧!$E$11)*計算過程!$W$11*計算過程!G3869/0.3*10^-3,0)</f>
        <v>0</v>
      </c>
      <c r="G3869" s="18">
        <f t="shared" si="362"/>
        <v>0</v>
      </c>
      <c r="H3869" s="18">
        <f t="shared" si="363"/>
        <v>0</v>
      </c>
      <c r="I3869" s="24">
        <v>0</v>
      </c>
      <c r="J3869" s="24">
        <v>0</v>
      </c>
      <c r="K3869" s="24">
        <v>0</v>
      </c>
      <c r="L3869" s="14">
        <f>貼り付けシート!C3869</f>
        <v>17.2</v>
      </c>
      <c r="M3869" s="14">
        <f>貼り付けシート!D3869</f>
        <v>10.7</v>
      </c>
      <c r="N3869" s="18">
        <f>貼り付けシート!E3869</f>
        <v>87.238412711165097</v>
      </c>
      <c r="O3869" s="18">
        <f>貼り付けシート!F3869</f>
        <v>0</v>
      </c>
      <c r="P3869" s="19">
        <f t="shared" si="364"/>
        <v>0</v>
      </c>
      <c r="Q3869" s="19">
        <f t="shared" si="365"/>
        <v>0</v>
      </c>
    </row>
    <row r="3870" spans="1:17">
      <c r="A3870" s="38">
        <v>41801</v>
      </c>
      <c r="B3870" s="49" t="s">
        <v>149</v>
      </c>
      <c r="C3870" s="24">
        <f t="shared" si="360"/>
        <v>30.406921776000001</v>
      </c>
      <c r="D3870" s="24">
        <f t="shared" si="361"/>
        <v>0</v>
      </c>
      <c r="E3870" s="18">
        <f>IF(G3870&gt;=0.3,(バックデータ一覧!$C$10*(バックデータ一覧!$C$12*計算過程!L3870+バックデータ一覧!$C$13*LN(計算過程!G3870)+バックデータ一覧!$C$14)^バックデータ一覧!$C$11+バックデータ一覧!$E$10*(計算過程!G3870/(バックデータ一覧!$E$12*計算過程!L3870+バックデータ一覧!$E$13*LN(計算過程!G3870)+バックデータ一覧!$E$14))^バックデータ一覧!$E$11)*計算過程!$W$11*10^-3,0)</f>
        <v>0</v>
      </c>
      <c r="F3870" s="18">
        <f>IF(G3870&lt;0.3,(バックデータ一覧!$C$10*(バックデータ一覧!$C$12*計算過程!L3870+バックデータ一覧!$C$13*LN(0.3)+バックデータ一覧!$C$14)^バックデータ一覧!$C$11+バックデータ一覧!$E$10*(0.3/(バックデータ一覧!$E$12*計算過程!L3870+バックデータ一覧!$E$13*LN(0.3)+バックデータ一覧!$E$14))^バックデータ一覧!$E$11)*計算過程!$W$11*計算過程!G3870/0.3*10^-3,0)</f>
        <v>0</v>
      </c>
      <c r="G3870" s="18">
        <f t="shared" si="362"/>
        <v>0</v>
      </c>
      <c r="H3870" s="18">
        <f t="shared" si="363"/>
        <v>0</v>
      </c>
      <c r="I3870" s="24">
        <v>0</v>
      </c>
      <c r="J3870" s="24">
        <v>0</v>
      </c>
      <c r="K3870" s="24">
        <v>0</v>
      </c>
      <c r="L3870" s="14">
        <f>貼り付けシート!C3870</f>
        <v>16.7</v>
      </c>
      <c r="M3870" s="14">
        <f>貼り付けシート!D3870</f>
        <v>10.4</v>
      </c>
      <c r="N3870" s="18">
        <f>貼り付けシート!E3870</f>
        <v>87.566299459663938</v>
      </c>
      <c r="O3870" s="18">
        <f>貼り付けシート!F3870</f>
        <v>0</v>
      </c>
      <c r="P3870" s="19">
        <f t="shared" si="364"/>
        <v>0</v>
      </c>
      <c r="Q3870" s="19">
        <f t="shared" si="365"/>
        <v>0</v>
      </c>
    </row>
    <row r="3871" spans="1:17">
      <c r="A3871" s="38">
        <v>41801</v>
      </c>
      <c r="B3871" s="49" t="s">
        <v>150</v>
      </c>
      <c r="C3871" s="24">
        <f t="shared" si="360"/>
        <v>30.406921776000001</v>
      </c>
      <c r="D3871" s="24">
        <f t="shared" si="361"/>
        <v>0</v>
      </c>
      <c r="E3871" s="18">
        <f>IF(G3871&gt;=0.3,(バックデータ一覧!$C$10*(バックデータ一覧!$C$12*計算過程!L3871+バックデータ一覧!$C$13*LN(計算過程!G3871)+バックデータ一覧!$C$14)^バックデータ一覧!$C$11+バックデータ一覧!$E$10*(計算過程!G3871/(バックデータ一覧!$E$12*計算過程!L3871+バックデータ一覧!$E$13*LN(計算過程!G3871)+バックデータ一覧!$E$14))^バックデータ一覧!$E$11)*計算過程!$W$11*10^-3,0)</f>
        <v>0</v>
      </c>
      <c r="F3871" s="18">
        <f>IF(G3871&lt;0.3,(バックデータ一覧!$C$10*(バックデータ一覧!$C$12*計算過程!L3871+バックデータ一覧!$C$13*LN(0.3)+バックデータ一覧!$C$14)^バックデータ一覧!$C$11+バックデータ一覧!$E$10*(0.3/(バックデータ一覧!$E$12*計算過程!L3871+バックデータ一覧!$E$13*LN(0.3)+バックデータ一覧!$E$14))^バックデータ一覧!$E$11)*計算過程!$W$11*計算過程!G3871/0.3*10^-3,0)</f>
        <v>0</v>
      </c>
      <c r="G3871" s="18">
        <f t="shared" si="362"/>
        <v>0</v>
      </c>
      <c r="H3871" s="18">
        <f t="shared" si="363"/>
        <v>0</v>
      </c>
      <c r="I3871" s="24">
        <v>0</v>
      </c>
      <c r="J3871" s="24">
        <v>0</v>
      </c>
      <c r="K3871" s="24">
        <v>0</v>
      </c>
      <c r="L3871" s="14">
        <f>貼り付けシート!C3871</f>
        <v>16.3</v>
      </c>
      <c r="M3871" s="14">
        <f>貼り付けシート!D3871</f>
        <v>10.1</v>
      </c>
      <c r="N3871" s="18">
        <f>貼り付けシート!E3871</f>
        <v>87.274795960215911</v>
      </c>
      <c r="O3871" s="18">
        <f>貼り付けシート!F3871</f>
        <v>0</v>
      </c>
      <c r="P3871" s="19">
        <f t="shared" si="364"/>
        <v>0</v>
      </c>
      <c r="Q3871" s="19">
        <f t="shared" si="365"/>
        <v>0</v>
      </c>
    </row>
    <row r="3872" spans="1:17">
      <c r="A3872" s="38">
        <v>41801</v>
      </c>
      <c r="B3872" s="49" t="s">
        <v>151</v>
      </c>
      <c r="C3872" s="24">
        <f t="shared" si="360"/>
        <v>30.406921776000001</v>
      </c>
      <c r="D3872" s="24">
        <f t="shared" si="361"/>
        <v>0</v>
      </c>
      <c r="E3872" s="18">
        <f>IF(G3872&gt;=0.3,(バックデータ一覧!$C$10*(バックデータ一覧!$C$12*計算過程!L3872+バックデータ一覧!$C$13*LN(計算過程!G3872)+バックデータ一覧!$C$14)^バックデータ一覧!$C$11+バックデータ一覧!$E$10*(計算過程!G3872/(バックデータ一覧!$E$12*計算過程!L3872+バックデータ一覧!$E$13*LN(計算過程!G3872)+バックデータ一覧!$E$14))^バックデータ一覧!$E$11)*計算過程!$W$11*10^-3,0)</f>
        <v>0</v>
      </c>
      <c r="F3872" s="18">
        <f>IF(G3872&lt;0.3,(バックデータ一覧!$C$10*(バックデータ一覧!$C$12*計算過程!L3872+バックデータ一覧!$C$13*LN(0.3)+バックデータ一覧!$C$14)^バックデータ一覧!$C$11+バックデータ一覧!$E$10*(0.3/(バックデータ一覧!$E$12*計算過程!L3872+バックデータ一覧!$E$13*LN(0.3)+バックデータ一覧!$E$14))^バックデータ一覧!$E$11)*計算過程!$W$11*計算過程!G3872/0.3*10^-3,0)</f>
        <v>0</v>
      </c>
      <c r="G3872" s="18">
        <f t="shared" si="362"/>
        <v>0</v>
      </c>
      <c r="H3872" s="18">
        <f t="shared" si="363"/>
        <v>0</v>
      </c>
      <c r="I3872" s="24">
        <v>0</v>
      </c>
      <c r="J3872" s="24">
        <v>0</v>
      </c>
      <c r="K3872" s="24">
        <v>0</v>
      </c>
      <c r="L3872" s="14">
        <f>貼り付けシート!C3872</f>
        <v>15.7</v>
      </c>
      <c r="M3872" s="14">
        <f>貼り付けシート!D3872</f>
        <v>9.8000000000000007</v>
      </c>
      <c r="N3872" s="18">
        <f>貼り付けシート!E3872</f>
        <v>88.034174885097443</v>
      </c>
      <c r="O3872" s="18">
        <f>貼り付けシート!F3872</f>
        <v>0</v>
      </c>
      <c r="P3872" s="19">
        <f t="shared" si="364"/>
        <v>0</v>
      </c>
      <c r="Q3872" s="19">
        <f t="shared" si="365"/>
        <v>0</v>
      </c>
    </row>
    <row r="3873" spans="1:17">
      <c r="A3873" s="38">
        <v>41801</v>
      </c>
      <c r="B3873" s="49" t="s">
        <v>152</v>
      </c>
      <c r="C3873" s="24">
        <f t="shared" si="360"/>
        <v>30.406921776000001</v>
      </c>
      <c r="D3873" s="24">
        <f t="shared" si="361"/>
        <v>0</v>
      </c>
      <c r="E3873" s="18">
        <f>IF(G3873&gt;=0.3,(バックデータ一覧!$C$10*(バックデータ一覧!$C$12*計算過程!L3873+バックデータ一覧!$C$13*LN(計算過程!G3873)+バックデータ一覧!$C$14)^バックデータ一覧!$C$11+バックデータ一覧!$E$10*(計算過程!G3873/(バックデータ一覧!$E$12*計算過程!L3873+バックデータ一覧!$E$13*LN(計算過程!G3873)+バックデータ一覧!$E$14))^バックデータ一覧!$E$11)*計算過程!$W$11*10^-3,0)</f>
        <v>0</v>
      </c>
      <c r="F3873" s="18">
        <f>IF(G3873&lt;0.3,(バックデータ一覧!$C$10*(バックデータ一覧!$C$12*計算過程!L3873+バックデータ一覧!$C$13*LN(0.3)+バックデータ一覧!$C$14)^バックデータ一覧!$C$11+バックデータ一覧!$E$10*(0.3/(バックデータ一覧!$E$12*計算過程!L3873+バックデータ一覧!$E$13*LN(0.3)+バックデータ一覧!$E$14))^バックデータ一覧!$E$11)*計算過程!$W$11*計算過程!G3873/0.3*10^-3,0)</f>
        <v>0</v>
      </c>
      <c r="G3873" s="18">
        <f t="shared" si="362"/>
        <v>0</v>
      </c>
      <c r="H3873" s="18">
        <f t="shared" si="363"/>
        <v>0</v>
      </c>
      <c r="I3873" s="24">
        <v>0</v>
      </c>
      <c r="J3873" s="24">
        <v>0</v>
      </c>
      <c r="K3873" s="24">
        <v>0</v>
      </c>
      <c r="L3873" s="14">
        <f>貼り付けシート!C3873</f>
        <v>15.2</v>
      </c>
      <c r="M3873" s="14">
        <f>貼り付けシート!D3873</f>
        <v>9.6</v>
      </c>
      <c r="N3873" s="18">
        <f>貼り付けシート!E3873</f>
        <v>89.077939408190232</v>
      </c>
      <c r="O3873" s="18">
        <f>貼り付けシート!F3873</f>
        <v>0</v>
      </c>
      <c r="P3873" s="19">
        <f t="shared" si="364"/>
        <v>0</v>
      </c>
      <c r="Q3873" s="19">
        <f t="shared" si="365"/>
        <v>0</v>
      </c>
    </row>
    <row r="3874" spans="1:17">
      <c r="A3874" s="38">
        <v>41801</v>
      </c>
      <c r="B3874" s="49" t="s">
        <v>153</v>
      </c>
      <c r="C3874" s="24">
        <f t="shared" si="360"/>
        <v>30.406921776000001</v>
      </c>
      <c r="D3874" s="24">
        <f t="shared" si="361"/>
        <v>0</v>
      </c>
      <c r="E3874" s="18">
        <f>IF(G3874&gt;=0.3,(バックデータ一覧!$C$10*(バックデータ一覧!$C$12*計算過程!L3874+バックデータ一覧!$C$13*LN(計算過程!G3874)+バックデータ一覧!$C$14)^バックデータ一覧!$C$11+バックデータ一覧!$E$10*(計算過程!G3874/(バックデータ一覧!$E$12*計算過程!L3874+バックデータ一覧!$E$13*LN(計算過程!G3874)+バックデータ一覧!$E$14))^バックデータ一覧!$E$11)*計算過程!$W$11*10^-3,0)</f>
        <v>0</v>
      </c>
      <c r="F3874" s="18">
        <f>IF(G3874&lt;0.3,(バックデータ一覧!$C$10*(バックデータ一覧!$C$12*計算過程!L3874+バックデータ一覧!$C$13*LN(0.3)+バックデータ一覧!$C$14)^バックデータ一覧!$C$11+バックデータ一覧!$E$10*(0.3/(バックデータ一覧!$E$12*計算過程!L3874+バックデータ一覧!$E$13*LN(0.3)+バックデータ一覧!$E$14))^バックデータ一覧!$E$11)*計算過程!$W$11*計算過程!G3874/0.3*10^-3,0)</f>
        <v>0</v>
      </c>
      <c r="G3874" s="18">
        <f t="shared" si="362"/>
        <v>0</v>
      </c>
      <c r="H3874" s="18">
        <f t="shared" si="363"/>
        <v>0</v>
      </c>
      <c r="I3874" s="24">
        <v>0</v>
      </c>
      <c r="J3874" s="24">
        <v>0</v>
      </c>
      <c r="K3874" s="24">
        <v>0</v>
      </c>
      <c r="L3874" s="14">
        <f>貼り付けシート!C3874</f>
        <v>15</v>
      </c>
      <c r="M3874" s="14">
        <f>貼り付けシート!D3874</f>
        <v>9.4</v>
      </c>
      <c r="N3874" s="18">
        <f>貼り付けシート!E3874</f>
        <v>88.380025944635861</v>
      </c>
      <c r="O3874" s="18">
        <f>貼り付けシート!F3874</f>
        <v>0</v>
      </c>
      <c r="P3874" s="19">
        <f t="shared" si="364"/>
        <v>0</v>
      </c>
      <c r="Q3874" s="19">
        <f t="shared" si="365"/>
        <v>0</v>
      </c>
    </row>
    <row r="3875" spans="1:17">
      <c r="A3875" s="38">
        <v>41801</v>
      </c>
      <c r="B3875" s="49" t="s">
        <v>154</v>
      </c>
      <c r="C3875" s="24">
        <f t="shared" si="360"/>
        <v>30.406921776000001</v>
      </c>
      <c r="D3875" s="24">
        <f t="shared" si="361"/>
        <v>0</v>
      </c>
      <c r="E3875" s="18">
        <f>IF(G3875&gt;=0.3,(バックデータ一覧!$C$10*(バックデータ一覧!$C$12*計算過程!L3875+バックデータ一覧!$C$13*LN(計算過程!G3875)+バックデータ一覧!$C$14)^バックデータ一覧!$C$11+バックデータ一覧!$E$10*(計算過程!G3875/(バックデータ一覧!$E$12*計算過程!L3875+バックデータ一覧!$E$13*LN(計算過程!G3875)+バックデータ一覧!$E$14))^バックデータ一覧!$E$11)*計算過程!$W$11*10^-3,0)</f>
        <v>0</v>
      </c>
      <c r="F3875" s="18">
        <f>IF(G3875&lt;0.3,(バックデータ一覧!$C$10*(バックデータ一覧!$C$12*計算過程!L3875+バックデータ一覧!$C$13*LN(0.3)+バックデータ一覧!$C$14)^バックデータ一覧!$C$11+バックデータ一覧!$E$10*(0.3/(バックデータ一覧!$E$12*計算過程!L3875+バックデータ一覧!$E$13*LN(0.3)+バックデータ一覧!$E$14))^バックデータ一覧!$E$11)*計算過程!$W$11*計算過程!G3875/0.3*10^-3,0)</f>
        <v>0</v>
      </c>
      <c r="G3875" s="18">
        <f t="shared" si="362"/>
        <v>0</v>
      </c>
      <c r="H3875" s="18">
        <f t="shared" si="363"/>
        <v>0</v>
      </c>
      <c r="I3875" s="24">
        <v>0</v>
      </c>
      <c r="J3875" s="24">
        <v>0</v>
      </c>
      <c r="K3875" s="24">
        <v>0</v>
      </c>
      <c r="L3875" s="14">
        <f>貼り付けシート!C3875</f>
        <v>15</v>
      </c>
      <c r="M3875" s="14">
        <f>貼り付けシート!D3875</f>
        <v>9.1999999999999993</v>
      </c>
      <c r="N3875" s="18">
        <f>貼り付けシート!E3875</f>
        <v>86.527007845454165</v>
      </c>
      <c r="O3875" s="18">
        <f>貼り付けシート!F3875</f>
        <v>0</v>
      </c>
      <c r="P3875" s="19">
        <f t="shared" si="364"/>
        <v>0</v>
      </c>
      <c r="Q3875" s="19">
        <f t="shared" si="365"/>
        <v>0</v>
      </c>
    </row>
    <row r="3876" spans="1:17">
      <c r="A3876" s="38">
        <v>41801</v>
      </c>
      <c r="B3876" s="49" t="s">
        <v>155</v>
      </c>
      <c r="C3876" s="24">
        <f t="shared" si="360"/>
        <v>30.406921776000001</v>
      </c>
      <c r="D3876" s="24">
        <f t="shared" si="361"/>
        <v>0</v>
      </c>
      <c r="E3876" s="18">
        <f>IF(G3876&gt;=0.3,(バックデータ一覧!$C$10*(バックデータ一覧!$C$12*計算過程!L3876+バックデータ一覧!$C$13*LN(計算過程!G3876)+バックデータ一覧!$C$14)^バックデータ一覧!$C$11+バックデータ一覧!$E$10*(計算過程!G3876/(バックデータ一覧!$E$12*計算過程!L3876+バックデータ一覧!$E$13*LN(計算過程!G3876)+バックデータ一覧!$E$14))^バックデータ一覧!$E$11)*計算過程!$W$11*10^-3,0)</f>
        <v>0</v>
      </c>
      <c r="F3876" s="18">
        <f>IF(G3876&lt;0.3,(バックデータ一覧!$C$10*(バックデータ一覧!$C$12*計算過程!L3876+バックデータ一覧!$C$13*LN(0.3)+バックデータ一覧!$C$14)^バックデータ一覧!$C$11+バックデータ一覧!$E$10*(0.3/(バックデータ一覧!$E$12*計算過程!L3876+バックデータ一覧!$E$13*LN(0.3)+バックデータ一覧!$E$14))^バックデータ一覧!$E$11)*計算過程!$W$11*計算過程!G3876/0.3*10^-3,0)</f>
        <v>0</v>
      </c>
      <c r="G3876" s="18">
        <f t="shared" si="362"/>
        <v>0</v>
      </c>
      <c r="H3876" s="18">
        <f t="shared" si="363"/>
        <v>0</v>
      </c>
      <c r="I3876" s="24">
        <v>0</v>
      </c>
      <c r="J3876" s="24">
        <v>0</v>
      </c>
      <c r="K3876" s="24">
        <v>0</v>
      </c>
      <c r="L3876" s="14">
        <f>貼り付けシート!C3876</f>
        <v>17</v>
      </c>
      <c r="M3876" s="14">
        <f>貼り付けシート!D3876</f>
        <v>9.1</v>
      </c>
      <c r="N3876" s="18">
        <f>貼り付けシート!E3876</f>
        <v>75.330016184427549</v>
      </c>
      <c r="O3876" s="18">
        <f>貼り付けシート!F3876</f>
        <v>0</v>
      </c>
      <c r="P3876" s="19">
        <f t="shared" si="364"/>
        <v>0</v>
      </c>
      <c r="Q3876" s="19">
        <f t="shared" si="365"/>
        <v>0</v>
      </c>
    </row>
    <row r="3877" spans="1:17">
      <c r="A3877" s="38">
        <v>41801</v>
      </c>
      <c r="B3877" s="49" t="s">
        <v>156</v>
      </c>
      <c r="C3877" s="24">
        <f t="shared" si="360"/>
        <v>30.406921776000001</v>
      </c>
      <c r="D3877" s="24">
        <f t="shared" si="361"/>
        <v>0</v>
      </c>
      <c r="E3877" s="18">
        <f>IF(G3877&gt;=0.3,(バックデータ一覧!$C$10*(バックデータ一覧!$C$12*計算過程!L3877+バックデータ一覧!$C$13*LN(計算過程!G3877)+バックデータ一覧!$C$14)^バックデータ一覧!$C$11+バックデータ一覧!$E$10*(計算過程!G3877/(バックデータ一覧!$E$12*計算過程!L3877+バックデータ一覧!$E$13*LN(計算過程!G3877)+バックデータ一覧!$E$14))^バックデータ一覧!$E$11)*計算過程!$W$11*10^-3,0)</f>
        <v>0</v>
      </c>
      <c r="F3877" s="18">
        <f>IF(G3877&lt;0.3,(バックデータ一覧!$C$10*(バックデータ一覧!$C$12*計算過程!L3877+バックデータ一覧!$C$13*LN(0.3)+バックデータ一覧!$C$14)^バックデータ一覧!$C$11+バックデータ一覧!$E$10*(0.3/(バックデータ一覧!$E$12*計算過程!L3877+バックデータ一覧!$E$13*LN(0.3)+バックデータ一覧!$E$14))^バックデータ一覧!$E$11)*計算過程!$W$11*計算過程!G3877/0.3*10^-3,0)</f>
        <v>0</v>
      </c>
      <c r="G3877" s="18">
        <f t="shared" si="362"/>
        <v>0</v>
      </c>
      <c r="H3877" s="18">
        <f t="shared" si="363"/>
        <v>0</v>
      </c>
      <c r="I3877" s="24">
        <v>0</v>
      </c>
      <c r="J3877" s="24">
        <v>0</v>
      </c>
      <c r="K3877" s="24">
        <v>0</v>
      </c>
      <c r="L3877" s="14">
        <f>貼り付けシート!C3877</f>
        <v>20.100000000000001</v>
      </c>
      <c r="M3877" s="14">
        <f>貼り付けシート!D3877</f>
        <v>9</v>
      </c>
      <c r="N3877" s="18">
        <f>貼り付けシート!E3877</f>
        <v>61.361366422067519</v>
      </c>
      <c r="O3877" s="18">
        <f>貼り付けシート!F3877</f>
        <v>0</v>
      </c>
      <c r="P3877" s="19">
        <f t="shared" si="364"/>
        <v>0</v>
      </c>
      <c r="Q3877" s="19">
        <f t="shared" si="365"/>
        <v>0</v>
      </c>
    </row>
    <row r="3878" spans="1:17">
      <c r="A3878" s="38">
        <v>41801</v>
      </c>
      <c r="B3878" s="49" t="s">
        <v>157</v>
      </c>
      <c r="C3878" s="24">
        <f t="shared" si="360"/>
        <v>30.406921776000001</v>
      </c>
      <c r="D3878" s="24">
        <f t="shared" si="361"/>
        <v>0</v>
      </c>
      <c r="E3878" s="18">
        <f>IF(G3878&gt;=0.3,(バックデータ一覧!$C$10*(バックデータ一覧!$C$12*計算過程!L3878+バックデータ一覧!$C$13*LN(計算過程!G3878)+バックデータ一覧!$C$14)^バックデータ一覧!$C$11+バックデータ一覧!$E$10*(計算過程!G3878/(バックデータ一覧!$E$12*計算過程!L3878+バックデータ一覧!$E$13*LN(計算過程!G3878)+バックデータ一覧!$E$14))^バックデータ一覧!$E$11)*計算過程!$W$11*10^-3,0)</f>
        <v>0</v>
      </c>
      <c r="F3878" s="18">
        <f>IF(G3878&lt;0.3,(バックデータ一覧!$C$10*(バックデータ一覧!$C$12*計算過程!L3878+バックデータ一覧!$C$13*LN(0.3)+バックデータ一覧!$C$14)^バックデータ一覧!$C$11+バックデータ一覧!$E$10*(0.3/(バックデータ一覧!$E$12*計算過程!L3878+バックデータ一覧!$E$13*LN(0.3)+バックデータ一覧!$E$14))^バックデータ一覧!$E$11)*計算過程!$W$11*計算過程!G3878/0.3*10^-3,0)</f>
        <v>0</v>
      </c>
      <c r="G3878" s="18">
        <f t="shared" si="362"/>
        <v>0</v>
      </c>
      <c r="H3878" s="18">
        <f t="shared" si="363"/>
        <v>0</v>
      </c>
      <c r="I3878" s="24">
        <v>0</v>
      </c>
      <c r="J3878" s="24">
        <v>0</v>
      </c>
      <c r="K3878" s="24">
        <v>0</v>
      </c>
      <c r="L3878" s="14">
        <f>貼り付けシート!C3878</f>
        <v>23.6</v>
      </c>
      <c r="M3878" s="14">
        <f>貼り付けシート!D3878</f>
        <v>9</v>
      </c>
      <c r="N3878" s="18">
        <f>貼り付けシート!E3878</f>
        <v>49.552454976121311</v>
      </c>
      <c r="O3878" s="18">
        <f>貼り付けシート!F3878</f>
        <v>0</v>
      </c>
      <c r="P3878" s="19">
        <f t="shared" si="364"/>
        <v>0</v>
      </c>
      <c r="Q3878" s="19">
        <f t="shared" si="365"/>
        <v>0</v>
      </c>
    </row>
    <row r="3879" spans="1:17">
      <c r="A3879" s="38">
        <v>41801</v>
      </c>
      <c r="B3879" s="49" t="s">
        <v>158</v>
      </c>
      <c r="C3879" s="24">
        <f t="shared" si="360"/>
        <v>30.406921776000001</v>
      </c>
      <c r="D3879" s="24">
        <f t="shared" si="361"/>
        <v>0</v>
      </c>
      <c r="E3879" s="18">
        <f>IF(G3879&gt;=0.3,(バックデータ一覧!$C$10*(バックデータ一覧!$C$12*計算過程!L3879+バックデータ一覧!$C$13*LN(計算過程!G3879)+バックデータ一覧!$C$14)^バックデータ一覧!$C$11+バックデータ一覧!$E$10*(計算過程!G3879/(バックデータ一覧!$E$12*計算過程!L3879+バックデータ一覧!$E$13*LN(計算過程!G3879)+バックデータ一覧!$E$14))^バックデータ一覧!$E$11)*計算過程!$W$11*10^-3,0)</f>
        <v>0</v>
      </c>
      <c r="F3879" s="18">
        <f>IF(G3879&lt;0.3,(バックデータ一覧!$C$10*(バックデータ一覧!$C$12*計算過程!L3879+バックデータ一覧!$C$13*LN(0.3)+バックデータ一覧!$C$14)^バックデータ一覧!$C$11+バックデータ一覧!$E$10*(0.3/(バックデータ一覧!$E$12*計算過程!L3879+バックデータ一覧!$E$13*LN(0.3)+バックデータ一覧!$E$14))^バックデータ一覧!$E$11)*計算過程!$W$11*計算過程!G3879/0.3*10^-3,0)</f>
        <v>0</v>
      </c>
      <c r="G3879" s="18">
        <f t="shared" si="362"/>
        <v>0</v>
      </c>
      <c r="H3879" s="18">
        <f t="shared" si="363"/>
        <v>0</v>
      </c>
      <c r="I3879" s="24">
        <v>0</v>
      </c>
      <c r="J3879" s="24">
        <v>0</v>
      </c>
      <c r="K3879" s="24">
        <v>0</v>
      </c>
      <c r="L3879" s="14">
        <f>貼り付けシート!C3879</f>
        <v>25.3</v>
      </c>
      <c r="M3879" s="14">
        <f>貼り付けシート!D3879</f>
        <v>8.9</v>
      </c>
      <c r="N3879" s="18">
        <f>貼り付けシート!E3879</f>
        <v>44.26728442211504</v>
      </c>
      <c r="O3879" s="18">
        <f>貼り付けシート!F3879</f>
        <v>0</v>
      </c>
      <c r="P3879" s="19">
        <f t="shared" si="364"/>
        <v>0</v>
      </c>
      <c r="Q3879" s="19">
        <f t="shared" si="365"/>
        <v>0</v>
      </c>
    </row>
    <row r="3880" spans="1:17">
      <c r="A3880" s="38">
        <v>41801</v>
      </c>
      <c r="B3880" s="49" t="s">
        <v>159</v>
      </c>
      <c r="C3880" s="24">
        <f t="shared" si="360"/>
        <v>30.406921776000001</v>
      </c>
      <c r="D3880" s="24">
        <f t="shared" si="361"/>
        <v>0</v>
      </c>
      <c r="E3880" s="18">
        <f>IF(G3880&gt;=0.3,(バックデータ一覧!$C$10*(バックデータ一覧!$C$12*計算過程!L3880+バックデータ一覧!$C$13*LN(計算過程!G3880)+バックデータ一覧!$C$14)^バックデータ一覧!$C$11+バックデータ一覧!$E$10*(計算過程!G3880/(バックデータ一覧!$E$12*計算過程!L3880+バックデータ一覧!$E$13*LN(計算過程!G3880)+バックデータ一覧!$E$14))^バックデータ一覧!$E$11)*計算過程!$W$11*10^-3,0)</f>
        <v>0</v>
      </c>
      <c r="F3880" s="18">
        <f>IF(G3880&lt;0.3,(バックデータ一覧!$C$10*(バックデータ一覧!$C$12*計算過程!L3880+バックデータ一覧!$C$13*LN(0.3)+バックデータ一覧!$C$14)^バックデータ一覧!$C$11+バックデータ一覧!$E$10*(0.3/(バックデータ一覧!$E$12*計算過程!L3880+バックデータ一覧!$E$13*LN(0.3)+バックデータ一覧!$E$14))^バックデータ一覧!$E$11)*計算過程!$W$11*計算過程!G3880/0.3*10^-3,0)</f>
        <v>0</v>
      </c>
      <c r="G3880" s="18">
        <f t="shared" si="362"/>
        <v>0</v>
      </c>
      <c r="H3880" s="18">
        <f t="shared" si="363"/>
        <v>0</v>
      </c>
      <c r="I3880" s="24">
        <v>0</v>
      </c>
      <c r="J3880" s="24">
        <v>0</v>
      </c>
      <c r="K3880" s="24">
        <v>0</v>
      </c>
      <c r="L3880" s="14">
        <f>貼り付けシート!C3880</f>
        <v>25.7</v>
      </c>
      <c r="M3880" s="14">
        <f>貼り付けシート!D3880</f>
        <v>8.9</v>
      </c>
      <c r="N3880" s="18">
        <f>貼り付けシート!E3880</f>
        <v>43.228097482868215</v>
      </c>
      <c r="O3880" s="18">
        <f>貼り付けシート!F3880</f>
        <v>0</v>
      </c>
      <c r="P3880" s="19">
        <f t="shared" si="364"/>
        <v>0</v>
      </c>
      <c r="Q3880" s="19">
        <f t="shared" si="365"/>
        <v>0</v>
      </c>
    </row>
    <row r="3881" spans="1:17">
      <c r="A3881" s="38">
        <v>41801</v>
      </c>
      <c r="B3881" s="49" t="s">
        <v>160</v>
      </c>
      <c r="C3881" s="24">
        <f t="shared" si="360"/>
        <v>30.406921776000001</v>
      </c>
      <c r="D3881" s="24">
        <f t="shared" si="361"/>
        <v>0</v>
      </c>
      <c r="E3881" s="18">
        <f>IF(G3881&gt;=0.3,(バックデータ一覧!$C$10*(バックデータ一覧!$C$12*計算過程!L3881+バックデータ一覧!$C$13*LN(計算過程!G3881)+バックデータ一覧!$C$14)^バックデータ一覧!$C$11+バックデータ一覧!$E$10*(計算過程!G3881/(バックデータ一覧!$E$12*計算過程!L3881+バックデータ一覧!$E$13*LN(計算過程!G3881)+バックデータ一覧!$E$14))^バックデータ一覧!$E$11)*計算過程!$W$11*10^-3,0)</f>
        <v>0</v>
      </c>
      <c r="F3881" s="18">
        <f>IF(G3881&lt;0.3,(バックデータ一覧!$C$10*(バックデータ一覧!$C$12*計算過程!L3881+バックデータ一覧!$C$13*LN(0.3)+バックデータ一覧!$C$14)^バックデータ一覧!$C$11+バックデータ一覧!$E$10*(0.3/(バックデータ一覧!$E$12*計算過程!L3881+バックデータ一覧!$E$13*LN(0.3)+バックデータ一覧!$E$14))^バックデータ一覧!$E$11)*計算過程!$W$11*計算過程!G3881/0.3*10^-3,0)</f>
        <v>0</v>
      </c>
      <c r="G3881" s="18">
        <f t="shared" si="362"/>
        <v>0</v>
      </c>
      <c r="H3881" s="18">
        <f t="shared" si="363"/>
        <v>0</v>
      </c>
      <c r="I3881" s="24">
        <v>0</v>
      </c>
      <c r="J3881" s="24">
        <v>0</v>
      </c>
      <c r="K3881" s="24">
        <v>0</v>
      </c>
      <c r="L3881" s="14">
        <f>貼り付けシート!C3881</f>
        <v>26.6</v>
      </c>
      <c r="M3881" s="14">
        <f>貼り付けシート!D3881</f>
        <v>8.9</v>
      </c>
      <c r="N3881" s="18">
        <f>貼り付けシート!E3881</f>
        <v>40.989034538018856</v>
      </c>
      <c r="O3881" s="18">
        <f>貼り付けシート!F3881</f>
        <v>0</v>
      </c>
      <c r="P3881" s="19">
        <f t="shared" si="364"/>
        <v>0</v>
      </c>
      <c r="Q3881" s="19">
        <f t="shared" si="365"/>
        <v>0</v>
      </c>
    </row>
    <row r="3882" spans="1:17">
      <c r="A3882" s="38">
        <v>41801</v>
      </c>
      <c r="B3882" s="49" t="s">
        <v>161</v>
      </c>
      <c r="C3882" s="24">
        <f t="shared" si="360"/>
        <v>30.406921776000001</v>
      </c>
      <c r="D3882" s="24">
        <f t="shared" si="361"/>
        <v>0</v>
      </c>
      <c r="E3882" s="18">
        <f>IF(G3882&gt;=0.3,(バックデータ一覧!$C$10*(バックデータ一覧!$C$12*計算過程!L3882+バックデータ一覧!$C$13*LN(計算過程!G3882)+バックデータ一覧!$C$14)^バックデータ一覧!$C$11+バックデータ一覧!$E$10*(計算過程!G3882/(バックデータ一覧!$E$12*計算過程!L3882+バックデータ一覧!$E$13*LN(計算過程!G3882)+バックデータ一覧!$E$14))^バックデータ一覧!$E$11)*計算過程!$W$11*10^-3,0)</f>
        <v>0</v>
      </c>
      <c r="F3882" s="18">
        <f>IF(G3882&lt;0.3,(バックデータ一覧!$C$10*(バックデータ一覧!$C$12*計算過程!L3882+バックデータ一覧!$C$13*LN(0.3)+バックデータ一覧!$C$14)^バックデータ一覧!$C$11+バックデータ一覧!$E$10*(0.3/(バックデータ一覧!$E$12*計算過程!L3882+バックデータ一覧!$E$13*LN(0.3)+バックデータ一覧!$E$14))^バックデータ一覧!$E$11)*計算過程!$W$11*計算過程!G3882/0.3*10^-3,0)</f>
        <v>0</v>
      </c>
      <c r="G3882" s="18">
        <f t="shared" si="362"/>
        <v>0</v>
      </c>
      <c r="H3882" s="18">
        <f t="shared" si="363"/>
        <v>0</v>
      </c>
      <c r="I3882" s="24">
        <v>0</v>
      </c>
      <c r="J3882" s="24">
        <v>0</v>
      </c>
      <c r="K3882" s="24">
        <v>0</v>
      </c>
      <c r="L3882" s="14">
        <f>貼り付けシート!C3882</f>
        <v>26.8</v>
      </c>
      <c r="M3882" s="14">
        <f>貼り付けシート!D3882</f>
        <v>9.1999999999999993</v>
      </c>
      <c r="N3882" s="18">
        <f>貼り付けシート!E3882</f>
        <v>41.855008640725572</v>
      </c>
      <c r="O3882" s="18">
        <f>貼り付けシート!F3882</f>
        <v>0</v>
      </c>
      <c r="P3882" s="19">
        <f t="shared" si="364"/>
        <v>0</v>
      </c>
      <c r="Q3882" s="19">
        <f t="shared" si="365"/>
        <v>0</v>
      </c>
    </row>
    <row r="3883" spans="1:17">
      <c r="A3883" s="38">
        <v>41801</v>
      </c>
      <c r="B3883" s="49" t="s">
        <v>162</v>
      </c>
      <c r="C3883" s="24">
        <f t="shared" si="360"/>
        <v>30.406921776000001</v>
      </c>
      <c r="D3883" s="24">
        <f t="shared" si="361"/>
        <v>0</v>
      </c>
      <c r="E3883" s="18">
        <f>IF(G3883&gt;=0.3,(バックデータ一覧!$C$10*(バックデータ一覧!$C$12*計算過程!L3883+バックデータ一覧!$C$13*LN(計算過程!G3883)+バックデータ一覧!$C$14)^バックデータ一覧!$C$11+バックデータ一覧!$E$10*(計算過程!G3883/(バックデータ一覧!$E$12*計算過程!L3883+バックデータ一覧!$E$13*LN(計算過程!G3883)+バックデータ一覧!$E$14))^バックデータ一覧!$E$11)*計算過程!$W$11*10^-3,0)</f>
        <v>0</v>
      </c>
      <c r="F3883" s="18">
        <f>IF(G3883&lt;0.3,(バックデータ一覧!$C$10*(バックデータ一覧!$C$12*計算過程!L3883+バックデータ一覧!$C$13*LN(0.3)+バックデータ一覧!$C$14)^バックデータ一覧!$C$11+バックデータ一覧!$E$10*(0.3/(バックデータ一覧!$E$12*計算過程!L3883+バックデータ一覧!$E$13*LN(0.3)+バックデータ一覧!$E$14))^バックデータ一覧!$E$11)*計算過程!$W$11*計算過程!G3883/0.3*10^-3,0)</f>
        <v>0</v>
      </c>
      <c r="G3883" s="18">
        <f t="shared" si="362"/>
        <v>0</v>
      </c>
      <c r="H3883" s="18">
        <f t="shared" si="363"/>
        <v>0</v>
      </c>
      <c r="I3883" s="24">
        <v>0</v>
      </c>
      <c r="J3883" s="24">
        <v>0</v>
      </c>
      <c r="K3883" s="24">
        <v>0</v>
      </c>
      <c r="L3883" s="14">
        <f>貼り付けシート!C3883</f>
        <v>26.2</v>
      </c>
      <c r="M3883" s="14">
        <f>貼り付けシート!D3883</f>
        <v>9.6</v>
      </c>
      <c r="N3883" s="18">
        <f>貼り付けシート!E3883</f>
        <v>45.218257184646866</v>
      </c>
      <c r="O3883" s="18">
        <f>貼り付けシート!F3883</f>
        <v>0</v>
      </c>
      <c r="P3883" s="19">
        <f t="shared" si="364"/>
        <v>0</v>
      </c>
      <c r="Q3883" s="19">
        <f t="shared" si="365"/>
        <v>0</v>
      </c>
    </row>
    <row r="3884" spans="1:17">
      <c r="A3884" s="38">
        <v>41801</v>
      </c>
      <c r="B3884" s="49" t="s">
        <v>163</v>
      </c>
      <c r="C3884" s="24">
        <f t="shared" si="360"/>
        <v>30.406921776000001</v>
      </c>
      <c r="D3884" s="24">
        <f t="shared" si="361"/>
        <v>0</v>
      </c>
      <c r="E3884" s="18">
        <f>IF(G3884&gt;=0.3,(バックデータ一覧!$C$10*(バックデータ一覧!$C$12*計算過程!L3884+バックデータ一覧!$C$13*LN(計算過程!G3884)+バックデータ一覧!$C$14)^バックデータ一覧!$C$11+バックデータ一覧!$E$10*(計算過程!G3884/(バックデータ一覧!$E$12*計算過程!L3884+バックデータ一覧!$E$13*LN(計算過程!G3884)+バックデータ一覧!$E$14))^バックデータ一覧!$E$11)*計算過程!$W$11*10^-3,0)</f>
        <v>0</v>
      </c>
      <c r="F3884" s="18">
        <f>IF(G3884&lt;0.3,(バックデータ一覧!$C$10*(バックデータ一覧!$C$12*計算過程!L3884+バックデータ一覧!$C$13*LN(0.3)+バックデータ一覧!$C$14)^バックデータ一覧!$C$11+バックデータ一覧!$E$10*(0.3/(バックデータ一覧!$E$12*計算過程!L3884+バックデータ一覧!$E$13*LN(0.3)+バックデータ一覧!$E$14))^バックデータ一覧!$E$11)*計算過程!$W$11*計算過程!G3884/0.3*10^-3,0)</f>
        <v>0</v>
      </c>
      <c r="G3884" s="18">
        <f t="shared" si="362"/>
        <v>0</v>
      </c>
      <c r="H3884" s="18">
        <f t="shared" si="363"/>
        <v>0</v>
      </c>
      <c r="I3884" s="24">
        <v>0</v>
      </c>
      <c r="J3884" s="24">
        <v>0</v>
      </c>
      <c r="K3884" s="24">
        <v>0</v>
      </c>
      <c r="L3884" s="14">
        <f>貼り付けシート!C3884</f>
        <v>25.8</v>
      </c>
      <c r="M3884" s="14">
        <f>貼り付けシート!D3884</f>
        <v>9.9</v>
      </c>
      <c r="N3884" s="18">
        <f>貼り付けシート!E3884</f>
        <v>47.725357441054634</v>
      </c>
      <c r="O3884" s="18">
        <f>貼り付けシート!F3884</f>
        <v>0</v>
      </c>
      <c r="P3884" s="19">
        <f t="shared" si="364"/>
        <v>0</v>
      </c>
      <c r="Q3884" s="19">
        <f t="shared" si="365"/>
        <v>0</v>
      </c>
    </row>
    <row r="3885" spans="1:17">
      <c r="A3885" s="38">
        <v>41801</v>
      </c>
      <c r="B3885" s="49" t="s">
        <v>164</v>
      </c>
      <c r="C3885" s="24">
        <f t="shared" si="360"/>
        <v>30.406921776000001</v>
      </c>
      <c r="D3885" s="24">
        <f t="shared" si="361"/>
        <v>0</v>
      </c>
      <c r="E3885" s="18">
        <f>IF(G3885&gt;=0.3,(バックデータ一覧!$C$10*(バックデータ一覧!$C$12*計算過程!L3885+バックデータ一覧!$C$13*LN(計算過程!G3885)+バックデータ一覧!$C$14)^バックデータ一覧!$C$11+バックデータ一覧!$E$10*(計算過程!G3885/(バックデータ一覧!$E$12*計算過程!L3885+バックデータ一覧!$E$13*LN(計算過程!G3885)+バックデータ一覧!$E$14))^バックデータ一覧!$E$11)*計算過程!$W$11*10^-3,0)</f>
        <v>0</v>
      </c>
      <c r="F3885" s="18">
        <f>IF(G3885&lt;0.3,(バックデータ一覧!$C$10*(バックデータ一覧!$C$12*計算過程!L3885+バックデータ一覧!$C$13*LN(0.3)+バックデータ一覧!$C$14)^バックデータ一覧!$C$11+バックデータ一覧!$E$10*(0.3/(バックデータ一覧!$E$12*計算過程!L3885+バックデータ一覧!$E$13*LN(0.3)+バックデータ一覧!$E$14))^バックデータ一覧!$E$11)*計算過程!$W$11*計算過程!G3885/0.3*10^-3,0)</f>
        <v>0</v>
      </c>
      <c r="G3885" s="18">
        <f t="shared" si="362"/>
        <v>0</v>
      </c>
      <c r="H3885" s="18">
        <f t="shared" si="363"/>
        <v>0</v>
      </c>
      <c r="I3885" s="24">
        <v>0</v>
      </c>
      <c r="J3885" s="24">
        <v>0</v>
      </c>
      <c r="K3885" s="24">
        <v>0</v>
      </c>
      <c r="L3885" s="14">
        <f>貼り付けシート!C3885</f>
        <v>25.8</v>
      </c>
      <c r="M3885" s="14">
        <f>貼り付けシート!D3885</f>
        <v>11</v>
      </c>
      <c r="N3885" s="18">
        <f>貼り付けシート!E3885</f>
        <v>52.936024867478359</v>
      </c>
      <c r="O3885" s="18">
        <f>貼り付けシート!F3885</f>
        <v>0</v>
      </c>
      <c r="P3885" s="19">
        <f t="shared" si="364"/>
        <v>0</v>
      </c>
      <c r="Q3885" s="19">
        <f t="shared" si="365"/>
        <v>0</v>
      </c>
    </row>
    <row r="3886" spans="1:17">
      <c r="A3886" s="38">
        <v>41801</v>
      </c>
      <c r="B3886" s="49" t="s">
        <v>165</v>
      </c>
      <c r="C3886" s="24">
        <f t="shared" si="360"/>
        <v>30.406921776000001</v>
      </c>
      <c r="D3886" s="24">
        <f t="shared" si="361"/>
        <v>0</v>
      </c>
      <c r="E3886" s="18">
        <f>IF(G3886&gt;=0.3,(バックデータ一覧!$C$10*(バックデータ一覧!$C$12*計算過程!L3886+バックデータ一覧!$C$13*LN(計算過程!G3886)+バックデータ一覧!$C$14)^バックデータ一覧!$C$11+バックデータ一覧!$E$10*(計算過程!G3886/(バックデータ一覧!$E$12*計算過程!L3886+バックデータ一覧!$E$13*LN(計算過程!G3886)+バックデータ一覧!$E$14))^バックデータ一覧!$E$11)*計算過程!$W$11*10^-3,0)</f>
        <v>0</v>
      </c>
      <c r="F3886" s="18">
        <f>IF(G3886&lt;0.3,(バックデータ一覧!$C$10*(バックデータ一覧!$C$12*計算過程!L3886+バックデータ一覧!$C$13*LN(0.3)+バックデータ一覧!$C$14)^バックデータ一覧!$C$11+バックデータ一覧!$E$10*(0.3/(バックデータ一覧!$E$12*計算過程!L3886+バックデータ一覧!$E$13*LN(0.3)+バックデータ一覧!$E$14))^バックデータ一覧!$E$11)*計算過程!$W$11*計算過程!G3886/0.3*10^-3,0)</f>
        <v>0</v>
      </c>
      <c r="G3886" s="18">
        <f t="shared" si="362"/>
        <v>0</v>
      </c>
      <c r="H3886" s="18">
        <f t="shared" si="363"/>
        <v>0</v>
      </c>
      <c r="I3886" s="24">
        <v>0</v>
      </c>
      <c r="J3886" s="24">
        <v>0</v>
      </c>
      <c r="K3886" s="24">
        <v>0</v>
      </c>
      <c r="L3886" s="14">
        <f>貼り付けシート!C3886</f>
        <v>24.8</v>
      </c>
      <c r="M3886" s="14">
        <f>貼り付けシート!D3886</f>
        <v>12</v>
      </c>
      <c r="N3886" s="18">
        <f>貼り付けシート!E3886</f>
        <v>61.190720932097229</v>
      </c>
      <c r="O3886" s="18">
        <f>貼り付けシート!F3886</f>
        <v>0</v>
      </c>
      <c r="P3886" s="19">
        <f t="shared" si="364"/>
        <v>0</v>
      </c>
      <c r="Q3886" s="19">
        <f t="shared" si="365"/>
        <v>0</v>
      </c>
    </row>
    <row r="3887" spans="1:17">
      <c r="A3887" s="38">
        <v>41801</v>
      </c>
      <c r="B3887" s="49" t="s">
        <v>166</v>
      </c>
      <c r="C3887" s="24">
        <f t="shared" si="360"/>
        <v>30.406921776000001</v>
      </c>
      <c r="D3887" s="24">
        <f t="shared" si="361"/>
        <v>0</v>
      </c>
      <c r="E3887" s="18">
        <f>IF(G3887&gt;=0.3,(バックデータ一覧!$C$10*(バックデータ一覧!$C$12*計算過程!L3887+バックデータ一覧!$C$13*LN(計算過程!G3887)+バックデータ一覧!$C$14)^バックデータ一覧!$C$11+バックデータ一覧!$E$10*(計算過程!G3887/(バックデータ一覧!$E$12*計算過程!L3887+バックデータ一覧!$E$13*LN(計算過程!G3887)+バックデータ一覧!$E$14))^バックデータ一覧!$E$11)*計算過程!$W$11*10^-3,0)</f>
        <v>0</v>
      </c>
      <c r="F3887" s="18">
        <f>IF(G3887&lt;0.3,(バックデータ一覧!$C$10*(バックデータ一覧!$C$12*計算過程!L3887+バックデータ一覧!$C$13*LN(0.3)+バックデータ一覧!$C$14)^バックデータ一覧!$C$11+バックデータ一覧!$E$10*(0.3/(バックデータ一覧!$E$12*計算過程!L3887+バックデータ一覧!$E$13*LN(0.3)+バックデータ一覧!$E$14))^バックデータ一覧!$E$11)*計算過程!$W$11*計算過程!G3887/0.3*10^-3,0)</f>
        <v>0</v>
      </c>
      <c r="G3887" s="18">
        <f t="shared" si="362"/>
        <v>0</v>
      </c>
      <c r="H3887" s="18">
        <f t="shared" si="363"/>
        <v>0</v>
      </c>
      <c r="I3887" s="24">
        <v>0</v>
      </c>
      <c r="J3887" s="24">
        <v>0</v>
      </c>
      <c r="K3887" s="24">
        <v>0</v>
      </c>
      <c r="L3887" s="14">
        <f>貼り付けシート!C3887</f>
        <v>24.3</v>
      </c>
      <c r="M3887" s="14">
        <f>貼り付けシート!D3887</f>
        <v>13</v>
      </c>
      <c r="N3887" s="18">
        <f>貼り付けシート!E3887</f>
        <v>68.195038476121411</v>
      </c>
      <c r="O3887" s="18">
        <f>貼り付けシート!F3887</f>
        <v>0</v>
      </c>
      <c r="P3887" s="19">
        <f t="shared" si="364"/>
        <v>0</v>
      </c>
      <c r="Q3887" s="19">
        <f t="shared" si="365"/>
        <v>0</v>
      </c>
    </row>
    <row r="3888" spans="1:17">
      <c r="A3888" s="38">
        <v>41801</v>
      </c>
      <c r="B3888" s="49" t="s">
        <v>167</v>
      </c>
      <c r="C3888" s="24">
        <f t="shared" si="360"/>
        <v>30.406921776000001</v>
      </c>
      <c r="D3888" s="24">
        <f t="shared" si="361"/>
        <v>0</v>
      </c>
      <c r="E3888" s="18">
        <f>IF(G3888&gt;=0.3,(バックデータ一覧!$C$10*(バックデータ一覧!$C$12*計算過程!L3888+バックデータ一覧!$C$13*LN(計算過程!G3888)+バックデータ一覧!$C$14)^バックデータ一覧!$C$11+バックデータ一覧!$E$10*(計算過程!G3888/(バックデータ一覧!$E$12*計算過程!L3888+バックデータ一覧!$E$13*LN(計算過程!G3888)+バックデータ一覧!$E$14))^バックデータ一覧!$E$11)*計算過程!$W$11*10^-3,0)</f>
        <v>0</v>
      </c>
      <c r="F3888" s="18">
        <f>IF(G3888&lt;0.3,(バックデータ一覧!$C$10*(バックデータ一覧!$C$12*計算過程!L3888+バックデータ一覧!$C$13*LN(0.3)+バックデータ一覧!$C$14)^バックデータ一覧!$C$11+バックデータ一覧!$E$10*(0.3/(バックデータ一覧!$E$12*計算過程!L3888+バックデータ一覧!$E$13*LN(0.3)+バックデータ一覧!$E$14))^バックデータ一覧!$E$11)*計算過程!$W$11*計算過程!G3888/0.3*10^-3,0)</f>
        <v>0</v>
      </c>
      <c r="G3888" s="18">
        <f t="shared" si="362"/>
        <v>0</v>
      </c>
      <c r="H3888" s="18">
        <f t="shared" si="363"/>
        <v>0</v>
      </c>
      <c r="I3888" s="24">
        <v>0</v>
      </c>
      <c r="J3888" s="24">
        <v>0</v>
      </c>
      <c r="K3888" s="24">
        <v>0</v>
      </c>
      <c r="L3888" s="14">
        <f>貼り付けシート!C3888</f>
        <v>23.1</v>
      </c>
      <c r="M3888" s="14">
        <f>貼り付けシート!D3888</f>
        <v>13</v>
      </c>
      <c r="N3888" s="18">
        <f>貼り付けシート!E3888</f>
        <v>73.304533403752586</v>
      </c>
      <c r="O3888" s="18">
        <f>貼り付けシート!F3888</f>
        <v>0</v>
      </c>
      <c r="P3888" s="19">
        <f t="shared" si="364"/>
        <v>0</v>
      </c>
      <c r="Q3888" s="19">
        <f t="shared" si="365"/>
        <v>0</v>
      </c>
    </row>
    <row r="3889" spans="1:17">
      <c r="A3889" s="38">
        <v>41801</v>
      </c>
      <c r="B3889" s="49" t="s">
        <v>168</v>
      </c>
      <c r="C3889" s="24">
        <f t="shared" si="360"/>
        <v>30.406921776000001</v>
      </c>
      <c r="D3889" s="24">
        <f t="shared" si="361"/>
        <v>0</v>
      </c>
      <c r="E3889" s="18">
        <f>IF(G3889&gt;=0.3,(バックデータ一覧!$C$10*(バックデータ一覧!$C$12*計算過程!L3889+バックデータ一覧!$C$13*LN(計算過程!G3889)+バックデータ一覧!$C$14)^バックデータ一覧!$C$11+バックデータ一覧!$E$10*(計算過程!G3889/(バックデータ一覧!$E$12*計算過程!L3889+バックデータ一覧!$E$13*LN(計算過程!G3889)+バックデータ一覧!$E$14))^バックデータ一覧!$E$11)*計算過程!$W$11*10^-3,0)</f>
        <v>0</v>
      </c>
      <c r="F3889" s="18">
        <f>IF(G3889&lt;0.3,(バックデータ一覧!$C$10*(バックデータ一覧!$C$12*計算過程!L3889+バックデータ一覧!$C$13*LN(0.3)+バックデータ一覧!$C$14)^バックデータ一覧!$C$11+バックデータ一覧!$E$10*(0.3/(バックデータ一覧!$E$12*計算過程!L3889+バックデータ一覧!$E$13*LN(0.3)+バックデータ一覧!$E$14))^バックデータ一覧!$E$11)*計算過程!$W$11*計算過程!G3889/0.3*10^-3,0)</f>
        <v>0</v>
      </c>
      <c r="G3889" s="18">
        <f t="shared" si="362"/>
        <v>0</v>
      </c>
      <c r="H3889" s="18">
        <f t="shared" si="363"/>
        <v>0</v>
      </c>
      <c r="I3889" s="24">
        <v>0</v>
      </c>
      <c r="J3889" s="24">
        <v>0</v>
      </c>
      <c r="K3889" s="24">
        <v>0</v>
      </c>
      <c r="L3889" s="14">
        <f>貼り付けシート!C3889</f>
        <v>22.5</v>
      </c>
      <c r="M3889" s="14">
        <f>貼り付けシート!D3889</f>
        <v>13</v>
      </c>
      <c r="N3889" s="18">
        <f>貼り付けシート!E3889</f>
        <v>76.020068853088475</v>
      </c>
      <c r="O3889" s="18">
        <f>貼り付けシート!F3889</f>
        <v>0</v>
      </c>
      <c r="P3889" s="19">
        <f t="shared" si="364"/>
        <v>0</v>
      </c>
      <c r="Q3889" s="19">
        <f t="shared" si="365"/>
        <v>0</v>
      </c>
    </row>
    <row r="3890" spans="1:17">
      <c r="A3890" s="38">
        <v>41801</v>
      </c>
      <c r="B3890" s="49" t="s">
        <v>169</v>
      </c>
      <c r="C3890" s="24">
        <f t="shared" si="360"/>
        <v>30.406921776000001</v>
      </c>
      <c r="D3890" s="24">
        <f t="shared" si="361"/>
        <v>0</v>
      </c>
      <c r="E3890" s="18">
        <f>IF(G3890&gt;=0.3,(バックデータ一覧!$C$10*(バックデータ一覧!$C$12*計算過程!L3890+バックデータ一覧!$C$13*LN(計算過程!G3890)+バックデータ一覧!$C$14)^バックデータ一覧!$C$11+バックデータ一覧!$E$10*(計算過程!G3890/(バックデータ一覧!$E$12*計算過程!L3890+バックデータ一覧!$E$13*LN(計算過程!G3890)+バックデータ一覧!$E$14))^バックデータ一覧!$E$11)*計算過程!$W$11*10^-3,0)</f>
        <v>0</v>
      </c>
      <c r="F3890" s="18">
        <f>IF(G3890&lt;0.3,(バックデータ一覧!$C$10*(バックデータ一覧!$C$12*計算過程!L3890+バックデータ一覧!$C$13*LN(0.3)+バックデータ一覧!$C$14)^バックデータ一覧!$C$11+バックデータ一覧!$E$10*(0.3/(バックデータ一覧!$E$12*計算過程!L3890+バックデータ一覧!$E$13*LN(0.3)+バックデータ一覧!$E$14))^バックデータ一覧!$E$11)*計算過程!$W$11*計算過程!G3890/0.3*10^-3,0)</f>
        <v>0</v>
      </c>
      <c r="G3890" s="18">
        <f t="shared" si="362"/>
        <v>0</v>
      </c>
      <c r="H3890" s="18">
        <f t="shared" si="363"/>
        <v>0</v>
      </c>
      <c r="I3890" s="24">
        <v>0</v>
      </c>
      <c r="J3890" s="24">
        <v>0</v>
      </c>
      <c r="K3890" s="24">
        <v>0</v>
      </c>
      <c r="L3890" s="14">
        <f>貼り付けシート!C3890</f>
        <v>21.3</v>
      </c>
      <c r="M3890" s="14">
        <f>貼り付けシート!D3890</f>
        <v>13.1</v>
      </c>
      <c r="N3890" s="18">
        <f>貼り付けシート!E3890</f>
        <v>82.414149956260502</v>
      </c>
      <c r="O3890" s="18">
        <f>貼り付けシート!F3890</f>
        <v>0</v>
      </c>
      <c r="P3890" s="19">
        <f t="shared" si="364"/>
        <v>0</v>
      </c>
      <c r="Q3890" s="19">
        <f t="shared" si="365"/>
        <v>0</v>
      </c>
    </row>
    <row r="3891" spans="1:17">
      <c r="A3891" s="38">
        <v>41801</v>
      </c>
      <c r="B3891" s="49" t="s">
        <v>170</v>
      </c>
      <c r="C3891" s="24">
        <f t="shared" si="360"/>
        <v>30.406921776000001</v>
      </c>
      <c r="D3891" s="24">
        <f t="shared" si="361"/>
        <v>0</v>
      </c>
      <c r="E3891" s="18">
        <f>IF(G3891&gt;=0.3,(バックデータ一覧!$C$10*(バックデータ一覧!$C$12*計算過程!L3891+バックデータ一覧!$C$13*LN(計算過程!G3891)+バックデータ一覧!$C$14)^バックデータ一覧!$C$11+バックデータ一覧!$E$10*(計算過程!G3891/(バックデータ一覧!$E$12*計算過程!L3891+バックデータ一覧!$E$13*LN(計算過程!G3891)+バックデータ一覧!$E$14))^バックデータ一覧!$E$11)*計算過程!$W$11*10^-3,0)</f>
        <v>0</v>
      </c>
      <c r="F3891" s="18">
        <f>IF(G3891&lt;0.3,(バックデータ一覧!$C$10*(バックデータ一覧!$C$12*計算過程!L3891+バックデータ一覧!$C$13*LN(0.3)+バックデータ一覧!$C$14)^バックデータ一覧!$C$11+バックデータ一覧!$E$10*(0.3/(バックデータ一覧!$E$12*計算過程!L3891+バックデータ一覧!$E$13*LN(0.3)+バックデータ一覧!$E$14))^バックデータ一覧!$E$11)*計算過程!$W$11*計算過程!G3891/0.3*10^-3,0)</f>
        <v>0</v>
      </c>
      <c r="G3891" s="18">
        <f t="shared" si="362"/>
        <v>0</v>
      </c>
      <c r="H3891" s="18">
        <f t="shared" si="363"/>
        <v>0</v>
      </c>
      <c r="I3891" s="24">
        <v>0</v>
      </c>
      <c r="J3891" s="24">
        <v>0</v>
      </c>
      <c r="K3891" s="24">
        <v>0</v>
      </c>
      <c r="L3891" s="14">
        <f>貼り付けシート!C3891</f>
        <v>20.6</v>
      </c>
      <c r="M3891" s="14">
        <f>貼り付けシート!D3891</f>
        <v>12.7</v>
      </c>
      <c r="N3891" s="18">
        <f>貼り付けシート!E3891</f>
        <v>83.464558437899967</v>
      </c>
      <c r="O3891" s="18">
        <f>貼り付けシート!F3891</f>
        <v>0</v>
      </c>
      <c r="P3891" s="19">
        <f t="shared" si="364"/>
        <v>0</v>
      </c>
      <c r="Q3891" s="19">
        <f t="shared" si="365"/>
        <v>0</v>
      </c>
    </row>
    <row r="3892" spans="1:17">
      <c r="A3892" s="38">
        <v>41801</v>
      </c>
      <c r="B3892" s="49" t="s">
        <v>171</v>
      </c>
      <c r="C3892" s="24">
        <f t="shared" si="360"/>
        <v>30.406921776000001</v>
      </c>
      <c r="D3892" s="24">
        <f t="shared" si="361"/>
        <v>0</v>
      </c>
      <c r="E3892" s="18">
        <f>IF(G3892&gt;=0.3,(バックデータ一覧!$C$10*(バックデータ一覧!$C$12*計算過程!L3892+バックデータ一覧!$C$13*LN(計算過程!G3892)+バックデータ一覧!$C$14)^バックデータ一覧!$C$11+バックデータ一覧!$E$10*(計算過程!G3892/(バックデータ一覧!$E$12*計算過程!L3892+バックデータ一覧!$E$13*LN(計算過程!G3892)+バックデータ一覧!$E$14))^バックデータ一覧!$E$11)*計算過程!$W$11*10^-3,0)</f>
        <v>0</v>
      </c>
      <c r="F3892" s="18">
        <f>IF(G3892&lt;0.3,(バックデータ一覧!$C$10*(バックデータ一覧!$C$12*計算過程!L3892+バックデータ一覧!$C$13*LN(0.3)+バックデータ一覧!$C$14)^バックデータ一覧!$C$11+バックデータ一覧!$E$10*(0.3/(バックデータ一覧!$E$12*計算過程!L3892+バックデータ一覧!$E$13*LN(0.3)+バックデータ一覧!$E$14))^バックデータ一覧!$E$11)*計算過程!$W$11*計算過程!G3892/0.3*10^-3,0)</f>
        <v>0</v>
      </c>
      <c r="G3892" s="18">
        <f t="shared" si="362"/>
        <v>0</v>
      </c>
      <c r="H3892" s="18">
        <f t="shared" si="363"/>
        <v>0</v>
      </c>
      <c r="I3892" s="24">
        <v>0</v>
      </c>
      <c r="J3892" s="24">
        <v>0</v>
      </c>
      <c r="K3892" s="24">
        <v>0</v>
      </c>
      <c r="L3892" s="14">
        <f>貼り付けシート!C3892</f>
        <v>19.899999999999999</v>
      </c>
      <c r="M3892" s="14">
        <f>貼り付けシート!D3892</f>
        <v>12.5</v>
      </c>
      <c r="N3892" s="18">
        <f>貼り付けシート!E3892</f>
        <v>85.810568925592932</v>
      </c>
      <c r="O3892" s="18">
        <f>貼り付けシート!F3892</f>
        <v>0</v>
      </c>
      <c r="P3892" s="19">
        <f t="shared" si="364"/>
        <v>0</v>
      </c>
      <c r="Q3892" s="19">
        <f t="shared" si="365"/>
        <v>0</v>
      </c>
    </row>
    <row r="3893" spans="1:17">
      <c r="A3893" s="38">
        <v>41801</v>
      </c>
      <c r="B3893" s="49" t="s">
        <v>172</v>
      </c>
      <c r="C3893" s="24">
        <f t="shared" si="360"/>
        <v>30.406921776000001</v>
      </c>
      <c r="D3893" s="24">
        <f t="shared" si="361"/>
        <v>0</v>
      </c>
      <c r="E3893" s="18">
        <f>IF(G3893&gt;=0.3,(バックデータ一覧!$C$10*(バックデータ一覧!$C$12*計算過程!L3893+バックデータ一覧!$C$13*LN(計算過程!G3893)+バックデータ一覧!$C$14)^バックデータ一覧!$C$11+バックデータ一覧!$E$10*(計算過程!G3893/(バックデータ一覧!$E$12*計算過程!L3893+バックデータ一覧!$E$13*LN(計算過程!G3893)+バックデータ一覧!$E$14))^バックデータ一覧!$E$11)*計算過程!$W$11*10^-3,0)</f>
        <v>0</v>
      </c>
      <c r="F3893" s="18">
        <f>IF(G3893&lt;0.3,(バックデータ一覧!$C$10*(バックデータ一覧!$C$12*計算過程!L3893+バックデータ一覧!$C$13*LN(0.3)+バックデータ一覧!$C$14)^バックデータ一覧!$C$11+バックデータ一覧!$E$10*(0.3/(バックデータ一覧!$E$12*計算過程!L3893+バックデータ一覧!$E$13*LN(0.3)+バックデータ一覧!$E$14))^バックデータ一覧!$E$11)*計算過程!$W$11*計算過程!G3893/0.3*10^-3,0)</f>
        <v>0</v>
      </c>
      <c r="G3893" s="18">
        <f t="shared" si="362"/>
        <v>0</v>
      </c>
      <c r="H3893" s="18">
        <f t="shared" si="363"/>
        <v>0</v>
      </c>
      <c r="I3893" s="24">
        <v>0</v>
      </c>
      <c r="J3893" s="24">
        <v>0</v>
      </c>
      <c r="K3893" s="24">
        <v>0</v>
      </c>
      <c r="L3893" s="14">
        <f>貼り付けシート!C3893</f>
        <v>19.5</v>
      </c>
      <c r="M3893" s="14">
        <f>貼り付けシート!D3893</f>
        <v>12.2</v>
      </c>
      <c r="N3893" s="18">
        <f>貼り付けシート!E3893</f>
        <v>85.897798234573713</v>
      </c>
      <c r="O3893" s="18">
        <f>貼り付けシート!F3893</f>
        <v>0</v>
      </c>
      <c r="P3893" s="19">
        <f t="shared" si="364"/>
        <v>0</v>
      </c>
      <c r="Q3893" s="19">
        <f t="shared" si="365"/>
        <v>0</v>
      </c>
    </row>
    <row r="3894" spans="1:17">
      <c r="A3894" s="38">
        <v>41802</v>
      </c>
      <c r="B3894" s="49" t="s">
        <v>149</v>
      </c>
      <c r="C3894" s="24">
        <f t="shared" si="360"/>
        <v>30.406921776000001</v>
      </c>
      <c r="D3894" s="24">
        <f t="shared" si="361"/>
        <v>0</v>
      </c>
      <c r="E3894" s="18">
        <f>IF(G3894&gt;=0.3,(バックデータ一覧!$C$10*(バックデータ一覧!$C$12*計算過程!L3894+バックデータ一覧!$C$13*LN(計算過程!G3894)+バックデータ一覧!$C$14)^バックデータ一覧!$C$11+バックデータ一覧!$E$10*(計算過程!G3894/(バックデータ一覧!$E$12*計算過程!L3894+バックデータ一覧!$E$13*LN(計算過程!G3894)+バックデータ一覧!$E$14))^バックデータ一覧!$E$11)*計算過程!$W$11*10^-3,0)</f>
        <v>0</v>
      </c>
      <c r="F3894" s="18">
        <f>IF(G3894&lt;0.3,(バックデータ一覧!$C$10*(バックデータ一覧!$C$12*計算過程!L3894+バックデータ一覧!$C$13*LN(0.3)+バックデータ一覧!$C$14)^バックデータ一覧!$C$11+バックデータ一覧!$E$10*(0.3/(バックデータ一覧!$E$12*計算過程!L3894+バックデータ一覧!$E$13*LN(0.3)+バックデータ一覧!$E$14))^バックデータ一覧!$E$11)*計算過程!$W$11*計算過程!G3894/0.3*10^-3,0)</f>
        <v>0</v>
      </c>
      <c r="G3894" s="18">
        <f t="shared" si="362"/>
        <v>0</v>
      </c>
      <c r="H3894" s="18">
        <f t="shared" si="363"/>
        <v>0</v>
      </c>
      <c r="I3894" s="24">
        <v>0</v>
      </c>
      <c r="J3894" s="24">
        <v>0</v>
      </c>
      <c r="K3894" s="24">
        <v>0</v>
      </c>
      <c r="L3894" s="14">
        <f>貼り付けシート!C3894</f>
        <v>19.2</v>
      </c>
      <c r="M3894" s="14">
        <f>貼り付けシート!D3894</f>
        <v>12.1</v>
      </c>
      <c r="N3894" s="18">
        <f>貼り付けシート!E3894</f>
        <v>86.813553553630527</v>
      </c>
      <c r="O3894" s="18">
        <f>貼り付けシート!F3894</f>
        <v>0</v>
      </c>
      <c r="P3894" s="19">
        <f t="shared" si="364"/>
        <v>0</v>
      </c>
      <c r="Q3894" s="19">
        <f t="shared" si="365"/>
        <v>0</v>
      </c>
    </row>
    <row r="3895" spans="1:17">
      <c r="A3895" s="38">
        <v>41802</v>
      </c>
      <c r="B3895" s="49" t="s">
        <v>150</v>
      </c>
      <c r="C3895" s="24">
        <f t="shared" si="360"/>
        <v>30.406921776000001</v>
      </c>
      <c r="D3895" s="24">
        <f t="shared" si="361"/>
        <v>0</v>
      </c>
      <c r="E3895" s="18">
        <f>IF(G3895&gt;=0.3,(バックデータ一覧!$C$10*(バックデータ一覧!$C$12*計算過程!L3895+バックデータ一覧!$C$13*LN(計算過程!G3895)+バックデータ一覧!$C$14)^バックデータ一覧!$C$11+バックデータ一覧!$E$10*(計算過程!G3895/(バックデータ一覧!$E$12*計算過程!L3895+バックデータ一覧!$E$13*LN(計算過程!G3895)+バックデータ一覧!$E$14))^バックデータ一覧!$E$11)*計算過程!$W$11*10^-3,0)</f>
        <v>0</v>
      </c>
      <c r="F3895" s="18">
        <f>IF(G3895&lt;0.3,(バックデータ一覧!$C$10*(バックデータ一覧!$C$12*計算過程!L3895+バックデータ一覧!$C$13*LN(0.3)+バックデータ一覧!$C$14)^バックデータ一覧!$C$11+バックデータ一覧!$E$10*(0.3/(バックデータ一覧!$E$12*計算過程!L3895+バックデータ一覧!$E$13*LN(0.3)+バックデータ一覧!$E$14))^バックデータ一覧!$E$11)*計算過程!$W$11*計算過程!G3895/0.3*10^-3,0)</f>
        <v>0</v>
      </c>
      <c r="G3895" s="18">
        <f t="shared" si="362"/>
        <v>0</v>
      </c>
      <c r="H3895" s="18">
        <f t="shared" si="363"/>
        <v>0</v>
      </c>
      <c r="I3895" s="24">
        <v>0</v>
      </c>
      <c r="J3895" s="24">
        <v>0</v>
      </c>
      <c r="K3895" s="24">
        <v>0</v>
      </c>
      <c r="L3895" s="14">
        <f>貼り付けシート!C3895</f>
        <v>19.600000000000001</v>
      </c>
      <c r="M3895" s="14">
        <f>貼り付けシート!D3895</f>
        <v>12</v>
      </c>
      <c r="N3895" s="18">
        <f>貼り付けシート!E3895</f>
        <v>83.992553697909528</v>
      </c>
      <c r="O3895" s="18">
        <f>貼り付けシート!F3895</f>
        <v>0</v>
      </c>
      <c r="P3895" s="19">
        <f t="shared" si="364"/>
        <v>0</v>
      </c>
      <c r="Q3895" s="19">
        <f t="shared" si="365"/>
        <v>0</v>
      </c>
    </row>
    <row r="3896" spans="1:17">
      <c r="A3896" s="38">
        <v>41802</v>
      </c>
      <c r="B3896" s="49" t="s">
        <v>151</v>
      </c>
      <c r="C3896" s="24">
        <f t="shared" si="360"/>
        <v>30.406921776000001</v>
      </c>
      <c r="D3896" s="24">
        <f t="shared" si="361"/>
        <v>0</v>
      </c>
      <c r="E3896" s="18">
        <f>IF(G3896&gt;=0.3,(バックデータ一覧!$C$10*(バックデータ一覧!$C$12*計算過程!L3896+バックデータ一覧!$C$13*LN(計算過程!G3896)+バックデータ一覧!$C$14)^バックデータ一覧!$C$11+バックデータ一覧!$E$10*(計算過程!G3896/(バックデータ一覧!$E$12*計算過程!L3896+バックデータ一覧!$E$13*LN(計算過程!G3896)+バックデータ一覧!$E$14))^バックデータ一覧!$E$11)*計算過程!$W$11*10^-3,0)</f>
        <v>0</v>
      </c>
      <c r="F3896" s="18">
        <f>IF(G3896&lt;0.3,(バックデータ一覧!$C$10*(バックデータ一覧!$C$12*計算過程!L3896+バックデータ一覧!$C$13*LN(0.3)+バックデータ一覧!$C$14)^バックデータ一覧!$C$11+バックデータ一覧!$E$10*(0.3/(バックデータ一覧!$E$12*計算過程!L3896+バックデータ一覧!$E$13*LN(0.3)+バックデータ一覧!$E$14))^バックデータ一覧!$E$11)*計算過程!$W$11*計算過程!G3896/0.3*10^-3,0)</f>
        <v>0</v>
      </c>
      <c r="G3896" s="18">
        <f t="shared" si="362"/>
        <v>0</v>
      </c>
      <c r="H3896" s="18">
        <f t="shared" si="363"/>
        <v>0</v>
      </c>
      <c r="I3896" s="24">
        <v>0</v>
      </c>
      <c r="J3896" s="24">
        <v>0</v>
      </c>
      <c r="K3896" s="24">
        <v>0</v>
      </c>
      <c r="L3896" s="14">
        <f>貼り付けシート!C3896</f>
        <v>19.2</v>
      </c>
      <c r="M3896" s="14">
        <f>貼り付けシート!D3896</f>
        <v>11.9</v>
      </c>
      <c r="N3896" s="18">
        <f>貼り付けシート!E3896</f>
        <v>85.405556351205092</v>
      </c>
      <c r="O3896" s="18">
        <f>貼り付けシート!F3896</f>
        <v>0</v>
      </c>
      <c r="P3896" s="19">
        <f t="shared" si="364"/>
        <v>0</v>
      </c>
      <c r="Q3896" s="19">
        <f t="shared" si="365"/>
        <v>0</v>
      </c>
    </row>
    <row r="3897" spans="1:17">
      <c r="A3897" s="38">
        <v>41802</v>
      </c>
      <c r="B3897" s="49" t="s">
        <v>152</v>
      </c>
      <c r="C3897" s="24">
        <f t="shared" si="360"/>
        <v>30.406921776000001</v>
      </c>
      <c r="D3897" s="24">
        <f t="shared" si="361"/>
        <v>0</v>
      </c>
      <c r="E3897" s="18">
        <f>IF(G3897&gt;=0.3,(バックデータ一覧!$C$10*(バックデータ一覧!$C$12*計算過程!L3897+バックデータ一覧!$C$13*LN(計算過程!G3897)+バックデータ一覧!$C$14)^バックデータ一覧!$C$11+バックデータ一覧!$E$10*(計算過程!G3897/(バックデータ一覧!$E$12*計算過程!L3897+バックデータ一覧!$E$13*LN(計算過程!G3897)+バックデータ一覧!$E$14))^バックデータ一覧!$E$11)*計算過程!$W$11*10^-3,0)</f>
        <v>0</v>
      </c>
      <c r="F3897" s="18">
        <f>IF(G3897&lt;0.3,(バックデータ一覧!$C$10*(バックデータ一覧!$C$12*計算過程!L3897+バックデータ一覧!$C$13*LN(0.3)+バックデータ一覧!$C$14)^バックデータ一覧!$C$11+バックデータ一覧!$E$10*(0.3/(バックデータ一覧!$E$12*計算過程!L3897+バックデータ一覧!$E$13*LN(0.3)+バックデータ一覧!$E$14))^バックデータ一覧!$E$11)*計算過程!$W$11*計算過程!G3897/0.3*10^-3,0)</f>
        <v>0</v>
      </c>
      <c r="G3897" s="18">
        <f t="shared" si="362"/>
        <v>0</v>
      </c>
      <c r="H3897" s="18">
        <f t="shared" si="363"/>
        <v>0</v>
      </c>
      <c r="I3897" s="24">
        <v>0</v>
      </c>
      <c r="J3897" s="24">
        <v>0</v>
      </c>
      <c r="K3897" s="24">
        <v>0</v>
      </c>
      <c r="L3897" s="14">
        <f>貼り付けシート!C3897</f>
        <v>18.3</v>
      </c>
      <c r="M3897" s="14">
        <f>貼り付けシート!D3897</f>
        <v>11.9</v>
      </c>
      <c r="N3897" s="18">
        <f>貼り付けシート!E3897</f>
        <v>90.351229294604039</v>
      </c>
      <c r="O3897" s="18">
        <f>貼り付けシート!F3897</f>
        <v>0</v>
      </c>
      <c r="P3897" s="19">
        <f t="shared" si="364"/>
        <v>0</v>
      </c>
      <c r="Q3897" s="19">
        <f t="shared" si="365"/>
        <v>0</v>
      </c>
    </row>
    <row r="3898" spans="1:17">
      <c r="A3898" s="38">
        <v>41802</v>
      </c>
      <c r="B3898" s="49" t="s">
        <v>153</v>
      </c>
      <c r="C3898" s="24">
        <f t="shared" si="360"/>
        <v>30.406921776000001</v>
      </c>
      <c r="D3898" s="24">
        <f t="shared" si="361"/>
        <v>0</v>
      </c>
      <c r="E3898" s="18">
        <f>IF(G3898&gt;=0.3,(バックデータ一覧!$C$10*(バックデータ一覧!$C$12*計算過程!L3898+バックデータ一覧!$C$13*LN(計算過程!G3898)+バックデータ一覧!$C$14)^バックデータ一覧!$C$11+バックデータ一覧!$E$10*(計算過程!G3898/(バックデータ一覧!$E$12*計算過程!L3898+バックデータ一覧!$E$13*LN(計算過程!G3898)+バックデータ一覧!$E$14))^バックデータ一覧!$E$11)*計算過程!$W$11*10^-3,0)</f>
        <v>0</v>
      </c>
      <c r="F3898" s="18">
        <f>IF(G3898&lt;0.3,(バックデータ一覧!$C$10*(バックデータ一覧!$C$12*計算過程!L3898+バックデータ一覧!$C$13*LN(0.3)+バックデータ一覧!$C$14)^バックデータ一覧!$C$11+バックデータ一覧!$E$10*(0.3/(バックデータ一覧!$E$12*計算過程!L3898+バックデータ一覧!$E$13*LN(0.3)+バックデータ一覧!$E$14))^バックデータ一覧!$E$11)*計算過程!$W$11*計算過程!G3898/0.3*10^-3,0)</f>
        <v>0</v>
      </c>
      <c r="G3898" s="18">
        <f t="shared" si="362"/>
        <v>0</v>
      </c>
      <c r="H3898" s="18">
        <f t="shared" si="363"/>
        <v>0</v>
      </c>
      <c r="I3898" s="24">
        <v>0</v>
      </c>
      <c r="J3898" s="24">
        <v>0</v>
      </c>
      <c r="K3898" s="24">
        <v>0</v>
      </c>
      <c r="L3898" s="14">
        <f>貼り付けシート!C3898</f>
        <v>17.7</v>
      </c>
      <c r="M3898" s="14">
        <f>貼り付けシート!D3898</f>
        <v>11.9</v>
      </c>
      <c r="N3898" s="18">
        <f>貼り付けシート!E3898</f>
        <v>93.827014132072406</v>
      </c>
      <c r="O3898" s="18">
        <f>貼り付けシート!F3898</f>
        <v>0</v>
      </c>
      <c r="P3898" s="19">
        <f t="shared" si="364"/>
        <v>0</v>
      </c>
      <c r="Q3898" s="19">
        <f t="shared" si="365"/>
        <v>0</v>
      </c>
    </row>
    <row r="3899" spans="1:17">
      <c r="A3899" s="38">
        <v>41802</v>
      </c>
      <c r="B3899" s="49" t="s">
        <v>154</v>
      </c>
      <c r="C3899" s="24">
        <f t="shared" si="360"/>
        <v>30.406921776000001</v>
      </c>
      <c r="D3899" s="24">
        <f t="shared" si="361"/>
        <v>0</v>
      </c>
      <c r="E3899" s="18">
        <f>IF(G3899&gt;=0.3,(バックデータ一覧!$C$10*(バックデータ一覧!$C$12*計算過程!L3899+バックデータ一覧!$C$13*LN(計算過程!G3899)+バックデータ一覧!$C$14)^バックデータ一覧!$C$11+バックデータ一覧!$E$10*(計算過程!G3899/(バックデータ一覧!$E$12*計算過程!L3899+バックデータ一覧!$E$13*LN(計算過程!G3899)+バックデータ一覧!$E$14))^バックデータ一覧!$E$11)*計算過程!$W$11*10^-3,0)</f>
        <v>0</v>
      </c>
      <c r="F3899" s="18">
        <f>IF(G3899&lt;0.3,(バックデータ一覧!$C$10*(バックデータ一覧!$C$12*計算過程!L3899+バックデータ一覧!$C$13*LN(0.3)+バックデータ一覧!$C$14)^バックデータ一覧!$C$11+バックデータ一覧!$E$10*(0.3/(バックデータ一覧!$E$12*計算過程!L3899+バックデータ一覧!$E$13*LN(0.3)+バックデータ一覧!$E$14))^バックデータ一覧!$E$11)*計算過程!$W$11*計算過程!G3899/0.3*10^-3,0)</f>
        <v>0</v>
      </c>
      <c r="G3899" s="18">
        <f t="shared" si="362"/>
        <v>0</v>
      </c>
      <c r="H3899" s="18">
        <f t="shared" si="363"/>
        <v>0</v>
      </c>
      <c r="I3899" s="24">
        <v>0</v>
      </c>
      <c r="J3899" s="24">
        <v>0</v>
      </c>
      <c r="K3899" s="24">
        <v>0</v>
      </c>
      <c r="L3899" s="14">
        <f>貼り付けシート!C3899</f>
        <v>18</v>
      </c>
      <c r="M3899" s="14">
        <f>貼り付けシート!D3899</f>
        <v>11.9</v>
      </c>
      <c r="N3899" s="18">
        <f>貼り付けシート!E3899</f>
        <v>92.070694555093496</v>
      </c>
      <c r="O3899" s="18">
        <f>貼り付けシート!F3899</f>
        <v>0</v>
      </c>
      <c r="P3899" s="19">
        <f t="shared" si="364"/>
        <v>0</v>
      </c>
      <c r="Q3899" s="19">
        <f t="shared" si="365"/>
        <v>0</v>
      </c>
    </row>
    <row r="3900" spans="1:17">
      <c r="A3900" s="38">
        <v>41802</v>
      </c>
      <c r="B3900" s="49" t="s">
        <v>155</v>
      </c>
      <c r="C3900" s="24">
        <f t="shared" si="360"/>
        <v>30.406921776000001</v>
      </c>
      <c r="D3900" s="24">
        <f t="shared" si="361"/>
        <v>0</v>
      </c>
      <c r="E3900" s="18">
        <f>IF(G3900&gt;=0.3,(バックデータ一覧!$C$10*(バックデータ一覧!$C$12*計算過程!L3900+バックデータ一覧!$C$13*LN(計算過程!G3900)+バックデータ一覧!$C$14)^バックデータ一覧!$C$11+バックデータ一覧!$E$10*(計算過程!G3900/(バックデータ一覧!$E$12*計算過程!L3900+バックデータ一覧!$E$13*LN(計算過程!G3900)+バックデータ一覧!$E$14))^バックデータ一覧!$E$11)*計算過程!$W$11*10^-3,0)</f>
        <v>0</v>
      </c>
      <c r="F3900" s="18">
        <f>IF(G3900&lt;0.3,(バックデータ一覧!$C$10*(バックデータ一覧!$C$12*計算過程!L3900+バックデータ一覧!$C$13*LN(0.3)+バックデータ一覧!$C$14)^バックデータ一覧!$C$11+バックデータ一覧!$E$10*(0.3/(バックデータ一覧!$E$12*計算過程!L3900+バックデータ一覧!$E$13*LN(0.3)+バックデータ一覧!$E$14))^バックデータ一覧!$E$11)*計算過程!$W$11*計算過程!G3900/0.3*10^-3,0)</f>
        <v>0</v>
      </c>
      <c r="G3900" s="18">
        <f t="shared" si="362"/>
        <v>0</v>
      </c>
      <c r="H3900" s="18">
        <f t="shared" si="363"/>
        <v>0</v>
      </c>
      <c r="I3900" s="24">
        <v>0</v>
      </c>
      <c r="J3900" s="24">
        <v>0</v>
      </c>
      <c r="K3900" s="24">
        <v>0</v>
      </c>
      <c r="L3900" s="14">
        <f>貼り付けシート!C3900</f>
        <v>19.399999999999999</v>
      </c>
      <c r="M3900" s="14">
        <f>貼り付けシート!D3900</f>
        <v>12.2</v>
      </c>
      <c r="N3900" s="18">
        <f>貼り付けシート!E3900</f>
        <v>86.433831297067655</v>
      </c>
      <c r="O3900" s="18">
        <f>貼り付けシート!F3900</f>
        <v>0</v>
      </c>
      <c r="P3900" s="19">
        <f t="shared" si="364"/>
        <v>0</v>
      </c>
      <c r="Q3900" s="19">
        <f t="shared" si="365"/>
        <v>0</v>
      </c>
    </row>
    <row r="3901" spans="1:17">
      <c r="A3901" s="38">
        <v>41802</v>
      </c>
      <c r="B3901" s="49" t="s">
        <v>156</v>
      </c>
      <c r="C3901" s="24">
        <f t="shared" si="360"/>
        <v>30.406921776000001</v>
      </c>
      <c r="D3901" s="24">
        <f t="shared" si="361"/>
        <v>0</v>
      </c>
      <c r="E3901" s="18">
        <f>IF(G3901&gt;=0.3,(バックデータ一覧!$C$10*(バックデータ一覧!$C$12*計算過程!L3901+バックデータ一覧!$C$13*LN(計算過程!G3901)+バックデータ一覧!$C$14)^バックデータ一覧!$C$11+バックデータ一覧!$E$10*(計算過程!G3901/(バックデータ一覧!$E$12*計算過程!L3901+バックデータ一覧!$E$13*LN(計算過程!G3901)+バックデータ一覧!$E$14))^バックデータ一覧!$E$11)*計算過程!$W$11*10^-3,0)</f>
        <v>0</v>
      </c>
      <c r="F3901" s="18">
        <f>IF(G3901&lt;0.3,(バックデータ一覧!$C$10*(バックデータ一覧!$C$12*計算過程!L3901+バックデータ一覧!$C$13*LN(0.3)+バックデータ一覧!$C$14)^バックデータ一覧!$C$11+バックデータ一覧!$E$10*(0.3/(バックデータ一覧!$E$12*計算過程!L3901+バックデータ一覧!$E$13*LN(0.3)+バックデータ一覧!$E$14))^バックデータ一覧!$E$11)*計算過程!$W$11*計算過程!G3901/0.3*10^-3,0)</f>
        <v>0</v>
      </c>
      <c r="G3901" s="18">
        <f t="shared" si="362"/>
        <v>0</v>
      </c>
      <c r="H3901" s="18">
        <f t="shared" si="363"/>
        <v>0</v>
      </c>
      <c r="I3901" s="24">
        <v>0</v>
      </c>
      <c r="J3901" s="24">
        <v>0</v>
      </c>
      <c r="K3901" s="24">
        <v>0</v>
      </c>
      <c r="L3901" s="14">
        <f>貼り付けシート!C3901</f>
        <v>20.399999999999999</v>
      </c>
      <c r="M3901" s="14">
        <f>貼り付けシート!D3901</f>
        <v>12.6</v>
      </c>
      <c r="N3901" s="18">
        <f>貼り付けシート!E3901</f>
        <v>83.84885543261278</v>
      </c>
      <c r="O3901" s="18">
        <f>貼り付けシート!F3901</f>
        <v>0</v>
      </c>
      <c r="P3901" s="19">
        <f t="shared" si="364"/>
        <v>0</v>
      </c>
      <c r="Q3901" s="19">
        <f t="shared" si="365"/>
        <v>0</v>
      </c>
    </row>
    <row r="3902" spans="1:17">
      <c r="A3902" s="38">
        <v>41802</v>
      </c>
      <c r="B3902" s="49" t="s">
        <v>157</v>
      </c>
      <c r="C3902" s="24">
        <f t="shared" si="360"/>
        <v>30.406921776000001</v>
      </c>
      <c r="D3902" s="24">
        <f t="shared" si="361"/>
        <v>0</v>
      </c>
      <c r="E3902" s="18">
        <f>IF(G3902&gt;=0.3,(バックデータ一覧!$C$10*(バックデータ一覧!$C$12*計算過程!L3902+バックデータ一覧!$C$13*LN(計算過程!G3902)+バックデータ一覧!$C$14)^バックデータ一覧!$C$11+バックデータ一覧!$E$10*(計算過程!G3902/(バックデータ一覧!$E$12*計算過程!L3902+バックデータ一覧!$E$13*LN(計算過程!G3902)+バックデータ一覧!$E$14))^バックデータ一覧!$E$11)*計算過程!$W$11*10^-3,0)</f>
        <v>0</v>
      </c>
      <c r="F3902" s="18">
        <f>IF(G3902&lt;0.3,(バックデータ一覧!$C$10*(バックデータ一覧!$C$12*計算過程!L3902+バックデータ一覧!$C$13*LN(0.3)+バックデータ一覧!$C$14)^バックデータ一覧!$C$11+バックデータ一覧!$E$10*(0.3/(バックデータ一覧!$E$12*計算過程!L3902+バックデータ一覧!$E$13*LN(0.3)+バックデータ一覧!$E$14))^バックデータ一覧!$E$11)*計算過程!$W$11*計算過程!G3902/0.3*10^-3,0)</f>
        <v>0</v>
      </c>
      <c r="G3902" s="18">
        <f t="shared" si="362"/>
        <v>0</v>
      </c>
      <c r="H3902" s="18">
        <f t="shared" si="363"/>
        <v>0</v>
      </c>
      <c r="I3902" s="24">
        <v>0</v>
      </c>
      <c r="J3902" s="24">
        <v>0</v>
      </c>
      <c r="K3902" s="24">
        <v>0</v>
      </c>
      <c r="L3902" s="14">
        <f>貼り付けシート!C3902</f>
        <v>22.4</v>
      </c>
      <c r="M3902" s="14">
        <f>貼り付けシート!D3902</f>
        <v>13</v>
      </c>
      <c r="N3902" s="18">
        <f>貼り付けシート!E3902</f>
        <v>76.483584949021633</v>
      </c>
      <c r="O3902" s="18">
        <f>貼り付けシート!F3902</f>
        <v>0</v>
      </c>
      <c r="P3902" s="19">
        <f t="shared" si="364"/>
        <v>0</v>
      </c>
      <c r="Q3902" s="19">
        <f t="shared" si="365"/>
        <v>0</v>
      </c>
    </row>
    <row r="3903" spans="1:17">
      <c r="A3903" s="38">
        <v>41802</v>
      </c>
      <c r="B3903" s="49" t="s">
        <v>158</v>
      </c>
      <c r="C3903" s="24">
        <f t="shared" si="360"/>
        <v>30.406921776000001</v>
      </c>
      <c r="D3903" s="24">
        <f t="shared" si="361"/>
        <v>0</v>
      </c>
      <c r="E3903" s="18">
        <f>IF(G3903&gt;=0.3,(バックデータ一覧!$C$10*(バックデータ一覧!$C$12*計算過程!L3903+バックデータ一覧!$C$13*LN(計算過程!G3903)+バックデータ一覧!$C$14)^バックデータ一覧!$C$11+バックデータ一覧!$E$10*(計算過程!G3903/(バックデータ一覧!$E$12*計算過程!L3903+バックデータ一覧!$E$13*LN(計算過程!G3903)+バックデータ一覧!$E$14))^バックデータ一覧!$E$11)*計算過程!$W$11*10^-3,0)</f>
        <v>0</v>
      </c>
      <c r="F3903" s="18">
        <f>IF(G3903&lt;0.3,(バックデータ一覧!$C$10*(バックデータ一覧!$C$12*計算過程!L3903+バックデータ一覧!$C$13*LN(0.3)+バックデータ一覧!$C$14)^バックデータ一覧!$C$11+バックデータ一覧!$E$10*(0.3/(バックデータ一覧!$E$12*計算過程!L3903+バックデータ一覧!$E$13*LN(0.3)+バックデータ一覧!$E$14))^バックデータ一覧!$E$11)*計算過程!$W$11*計算過程!G3903/0.3*10^-3,0)</f>
        <v>0</v>
      </c>
      <c r="G3903" s="18">
        <f t="shared" si="362"/>
        <v>0</v>
      </c>
      <c r="H3903" s="18">
        <f t="shared" si="363"/>
        <v>0</v>
      </c>
      <c r="I3903" s="24">
        <v>0</v>
      </c>
      <c r="J3903" s="24">
        <v>0</v>
      </c>
      <c r="K3903" s="24">
        <v>0</v>
      </c>
      <c r="L3903" s="14">
        <f>貼り付けシート!C3903</f>
        <v>24.9</v>
      </c>
      <c r="M3903" s="14">
        <f>貼り付けシート!D3903</f>
        <v>13.2</v>
      </c>
      <c r="N3903" s="18">
        <f>貼り付けシート!E3903</f>
        <v>66.782864740739967</v>
      </c>
      <c r="O3903" s="18">
        <f>貼り付けシート!F3903</f>
        <v>0</v>
      </c>
      <c r="P3903" s="19">
        <f t="shared" si="364"/>
        <v>0</v>
      </c>
      <c r="Q3903" s="19">
        <f t="shared" si="365"/>
        <v>0</v>
      </c>
    </row>
    <row r="3904" spans="1:17">
      <c r="A3904" s="38">
        <v>41802</v>
      </c>
      <c r="B3904" s="49" t="s">
        <v>159</v>
      </c>
      <c r="C3904" s="24">
        <f t="shared" si="360"/>
        <v>30.406921776000001</v>
      </c>
      <c r="D3904" s="24">
        <f t="shared" si="361"/>
        <v>0</v>
      </c>
      <c r="E3904" s="18">
        <f>IF(G3904&gt;=0.3,(バックデータ一覧!$C$10*(バックデータ一覧!$C$12*計算過程!L3904+バックデータ一覧!$C$13*LN(計算過程!G3904)+バックデータ一覧!$C$14)^バックデータ一覧!$C$11+バックデータ一覧!$E$10*(計算過程!G3904/(バックデータ一覧!$E$12*計算過程!L3904+バックデータ一覧!$E$13*LN(計算過程!G3904)+バックデータ一覧!$E$14))^バックデータ一覧!$E$11)*計算過程!$W$11*10^-3,0)</f>
        <v>0</v>
      </c>
      <c r="F3904" s="18">
        <f>IF(G3904&lt;0.3,(バックデータ一覧!$C$10*(バックデータ一覧!$C$12*計算過程!L3904+バックデータ一覧!$C$13*LN(0.3)+バックデータ一覧!$C$14)^バックデータ一覧!$C$11+バックデータ一覧!$E$10*(0.3/(バックデータ一覧!$E$12*計算過程!L3904+バックデータ一覧!$E$13*LN(0.3)+バックデータ一覧!$E$14))^バックデータ一覧!$E$11)*計算過程!$W$11*計算過程!G3904/0.3*10^-3,0)</f>
        <v>0</v>
      </c>
      <c r="G3904" s="18">
        <f t="shared" si="362"/>
        <v>0</v>
      </c>
      <c r="H3904" s="18">
        <f t="shared" si="363"/>
        <v>0</v>
      </c>
      <c r="I3904" s="24">
        <v>0</v>
      </c>
      <c r="J3904" s="24">
        <v>0</v>
      </c>
      <c r="K3904" s="24">
        <v>0</v>
      </c>
      <c r="L3904" s="14">
        <f>貼り付けシート!C3904</f>
        <v>25.9</v>
      </c>
      <c r="M3904" s="14">
        <f>貼り付けシート!D3904</f>
        <v>13.5</v>
      </c>
      <c r="N3904" s="18">
        <f>貼り付けシート!E3904</f>
        <v>64.329211248307459</v>
      </c>
      <c r="O3904" s="18">
        <f>貼り付けシート!F3904</f>
        <v>0</v>
      </c>
      <c r="P3904" s="19">
        <f t="shared" si="364"/>
        <v>0</v>
      </c>
      <c r="Q3904" s="19">
        <f t="shared" si="365"/>
        <v>0</v>
      </c>
    </row>
    <row r="3905" spans="1:17">
      <c r="A3905" s="38">
        <v>41802</v>
      </c>
      <c r="B3905" s="49" t="s">
        <v>160</v>
      </c>
      <c r="C3905" s="24">
        <f t="shared" si="360"/>
        <v>30.406921776000001</v>
      </c>
      <c r="D3905" s="24">
        <f t="shared" si="361"/>
        <v>0</v>
      </c>
      <c r="E3905" s="18">
        <f>IF(G3905&gt;=0.3,(バックデータ一覧!$C$10*(バックデータ一覧!$C$12*計算過程!L3905+バックデータ一覧!$C$13*LN(計算過程!G3905)+バックデータ一覧!$C$14)^バックデータ一覧!$C$11+バックデータ一覧!$E$10*(計算過程!G3905/(バックデータ一覧!$E$12*計算過程!L3905+バックデータ一覧!$E$13*LN(計算過程!G3905)+バックデータ一覧!$E$14))^バックデータ一覧!$E$11)*計算過程!$W$11*10^-3,0)</f>
        <v>0</v>
      </c>
      <c r="F3905" s="18">
        <f>IF(G3905&lt;0.3,(バックデータ一覧!$C$10*(バックデータ一覧!$C$12*計算過程!L3905+バックデータ一覧!$C$13*LN(0.3)+バックデータ一覧!$C$14)^バックデータ一覧!$C$11+バックデータ一覧!$E$10*(0.3/(バックデータ一覧!$E$12*計算過程!L3905+バックデータ一覧!$E$13*LN(0.3)+バックデータ一覧!$E$14))^バックデータ一覧!$E$11)*計算過程!$W$11*計算過程!G3905/0.3*10^-3,0)</f>
        <v>0</v>
      </c>
      <c r="G3905" s="18">
        <f t="shared" si="362"/>
        <v>0</v>
      </c>
      <c r="H3905" s="18">
        <f t="shared" si="363"/>
        <v>0</v>
      </c>
      <c r="I3905" s="24">
        <v>0</v>
      </c>
      <c r="J3905" s="24">
        <v>0</v>
      </c>
      <c r="K3905" s="24">
        <v>0</v>
      </c>
      <c r="L3905" s="14">
        <f>貼り付けシート!C3905</f>
        <v>26.2</v>
      </c>
      <c r="M3905" s="14">
        <f>貼り付けシート!D3905</f>
        <v>13.8</v>
      </c>
      <c r="N3905" s="18">
        <f>貼り付けシート!E3905</f>
        <v>64.571856172334861</v>
      </c>
      <c r="O3905" s="18">
        <f>貼り付けシート!F3905</f>
        <v>0</v>
      </c>
      <c r="P3905" s="19">
        <f t="shared" si="364"/>
        <v>0</v>
      </c>
      <c r="Q3905" s="19">
        <f t="shared" si="365"/>
        <v>0</v>
      </c>
    </row>
    <row r="3906" spans="1:17">
      <c r="A3906" s="38">
        <v>41802</v>
      </c>
      <c r="B3906" s="49" t="s">
        <v>161</v>
      </c>
      <c r="C3906" s="24">
        <f t="shared" si="360"/>
        <v>30.406921776000001</v>
      </c>
      <c r="D3906" s="24">
        <f t="shared" si="361"/>
        <v>0</v>
      </c>
      <c r="E3906" s="18">
        <f>IF(G3906&gt;=0.3,(バックデータ一覧!$C$10*(バックデータ一覧!$C$12*計算過程!L3906+バックデータ一覧!$C$13*LN(計算過程!G3906)+バックデータ一覧!$C$14)^バックデータ一覧!$C$11+バックデータ一覧!$E$10*(計算過程!G3906/(バックデータ一覧!$E$12*計算過程!L3906+バックデータ一覧!$E$13*LN(計算過程!G3906)+バックデータ一覧!$E$14))^バックデータ一覧!$E$11)*計算過程!$W$11*10^-3,0)</f>
        <v>0</v>
      </c>
      <c r="F3906" s="18">
        <f>IF(G3906&lt;0.3,(バックデータ一覧!$C$10*(バックデータ一覧!$C$12*計算過程!L3906+バックデータ一覧!$C$13*LN(0.3)+バックデータ一覧!$C$14)^バックデータ一覧!$C$11+バックデータ一覧!$E$10*(0.3/(バックデータ一覧!$E$12*計算過程!L3906+バックデータ一覧!$E$13*LN(0.3)+バックデータ一覧!$E$14))^バックデータ一覧!$E$11)*計算過程!$W$11*計算過程!G3906/0.3*10^-3,0)</f>
        <v>0</v>
      </c>
      <c r="G3906" s="18">
        <f t="shared" si="362"/>
        <v>0</v>
      </c>
      <c r="H3906" s="18">
        <f t="shared" si="363"/>
        <v>0</v>
      </c>
      <c r="I3906" s="24">
        <v>0</v>
      </c>
      <c r="J3906" s="24">
        <v>0</v>
      </c>
      <c r="K3906" s="24">
        <v>0</v>
      </c>
      <c r="L3906" s="14">
        <f>貼り付けシート!C3906</f>
        <v>26.5</v>
      </c>
      <c r="M3906" s="14">
        <f>貼り付けシート!D3906</f>
        <v>14</v>
      </c>
      <c r="N3906" s="18">
        <f>貼り付けシート!E3906</f>
        <v>64.338042274389068</v>
      </c>
      <c r="O3906" s="18">
        <f>貼り付けシート!F3906</f>
        <v>0</v>
      </c>
      <c r="P3906" s="19">
        <f t="shared" si="364"/>
        <v>0</v>
      </c>
      <c r="Q3906" s="19">
        <f t="shared" si="365"/>
        <v>0</v>
      </c>
    </row>
    <row r="3907" spans="1:17">
      <c r="A3907" s="38">
        <v>41802</v>
      </c>
      <c r="B3907" s="49" t="s">
        <v>162</v>
      </c>
      <c r="C3907" s="24">
        <f t="shared" si="360"/>
        <v>30.406921776000001</v>
      </c>
      <c r="D3907" s="24">
        <f t="shared" si="361"/>
        <v>0</v>
      </c>
      <c r="E3907" s="18">
        <f>IF(G3907&gt;=0.3,(バックデータ一覧!$C$10*(バックデータ一覧!$C$12*計算過程!L3907+バックデータ一覧!$C$13*LN(計算過程!G3907)+バックデータ一覧!$C$14)^バックデータ一覧!$C$11+バックデータ一覧!$E$10*(計算過程!G3907/(バックデータ一覧!$E$12*計算過程!L3907+バックデータ一覧!$E$13*LN(計算過程!G3907)+バックデータ一覧!$E$14))^バックデータ一覧!$E$11)*計算過程!$W$11*10^-3,0)</f>
        <v>0</v>
      </c>
      <c r="F3907" s="18">
        <f>IF(G3907&lt;0.3,(バックデータ一覧!$C$10*(バックデータ一覧!$C$12*計算過程!L3907+バックデータ一覧!$C$13*LN(0.3)+バックデータ一覧!$C$14)^バックデータ一覧!$C$11+バックデータ一覧!$E$10*(0.3/(バックデータ一覧!$E$12*計算過程!L3907+バックデータ一覧!$E$13*LN(0.3)+バックデータ一覧!$E$14))^バックデータ一覧!$E$11)*計算過程!$W$11*計算過程!G3907/0.3*10^-3,0)</f>
        <v>0</v>
      </c>
      <c r="G3907" s="18">
        <f t="shared" si="362"/>
        <v>0</v>
      </c>
      <c r="H3907" s="18">
        <f t="shared" si="363"/>
        <v>0</v>
      </c>
      <c r="I3907" s="24">
        <v>0</v>
      </c>
      <c r="J3907" s="24">
        <v>0</v>
      </c>
      <c r="K3907" s="24">
        <v>0</v>
      </c>
      <c r="L3907" s="14">
        <f>貼り付けシート!C3907</f>
        <v>26.9</v>
      </c>
      <c r="M3907" s="14">
        <f>貼り付けシート!D3907</f>
        <v>14.2</v>
      </c>
      <c r="N3907" s="18">
        <f>貼り付けシート!E3907</f>
        <v>63.718915469636983</v>
      </c>
      <c r="O3907" s="18">
        <f>貼り付けシート!F3907</f>
        <v>0</v>
      </c>
      <c r="P3907" s="19">
        <f t="shared" si="364"/>
        <v>0</v>
      </c>
      <c r="Q3907" s="19">
        <f t="shared" si="365"/>
        <v>0</v>
      </c>
    </row>
    <row r="3908" spans="1:17">
      <c r="A3908" s="38">
        <v>41802</v>
      </c>
      <c r="B3908" s="49" t="s">
        <v>163</v>
      </c>
      <c r="C3908" s="24">
        <f t="shared" si="360"/>
        <v>30.406921776000001</v>
      </c>
      <c r="D3908" s="24">
        <f t="shared" si="361"/>
        <v>0</v>
      </c>
      <c r="E3908" s="18">
        <f>IF(G3908&gt;=0.3,(バックデータ一覧!$C$10*(バックデータ一覧!$C$12*計算過程!L3908+バックデータ一覧!$C$13*LN(計算過程!G3908)+バックデータ一覧!$C$14)^バックデータ一覧!$C$11+バックデータ一覧!$E$10*(計算過程!G3908/(バックデータ一覧!$E$12*計算過程!L3908+バックデータ一覧!$E$13*LN(計算過程!G3908)+バックデータ一覧!$E$14))^バックデータ一覧!$E$11)*計算過程!$W$11*10^-3,0)</f>
        <v>0</v>
      </c>
      <c r="F3908" s="18">
        <f>IF(G3908&lt;0.3,(バックデータ一覧!$C$10*(バックデータ一覧!$C$12*計算過程!L3908+バックデータ一覧!$C$13*LN(0.3)+バックデータ一覧!$C$14)^バックデータ一覧!$C$11+バックデータ一覧!$E$10*(0.3/(バックデータ一覧!$E$12*計算過程!L3908+バックデータ一覧!$E$13*LN(0.3)+バックデータ一覧!$E$14))^バックデータ一覧!$E$11)*計算過程!$W$11*計算過程!G3908/0.3*10^-3,0)</f>
        <v>0</v>
      </c>
      <c r="G3908" s="18">
        <f t="shared" si="362"/>
        <v>0</v>
      </c>
      <c r="H3908" s="18">
        <f t="shared" si="363"/>
        <v>0</v>
      </c>
      <c r="I3908" s="24">
        <v>0</v>
      </c>
      <c r="J3908" s="24">
        <v>0</v>
      </c>
      <c r="K3908" s="24">
        <v>0</v>
      </c>
      <c r="L3908" s="14">
        <f>貼り付けシート!C3908</f>
        <v>26.1</v>
      </c>
      <c r="M3908" s="14">
        <f>貼り付けシート!D3908</f>
        <v>14.5</v>
      </c>
      <c r="N3908" s="18">
        <f>貼り付けシート!E3908</f>
        <v>68.174315775134815</v>
      </c>
      <c r="O3908" s="18">
        <f>貼り付けシート!F3908</f>
        <v>0</v>
      </c>
      <c r="P3908" s="19">
        <f t="shared" si="364"/>
        <v>0</v>
      </c>
      <c r="Q3908" s="19">
        <f t="shared" si="365"/>
        <v>0</v>
      </c>
    </row>
    <row r="3909" spans="1:17">
      <c r="A3909" s="38">
        <v>41802</v>
      </c>
      <c r="B3909" s="49" t="s">
        <v>164</v>
      </c>
      <c r="C3909" s="24">
        <f t="shared" si="360"/>
        <v>30.406921776000001</v>
      </c>
      <c r="D3909" s="24">
        <f t="shared" si="361"/>
        <v>0</v>
      </c>
      <c r="E3909" s="18">
        <f>IF(G3909&gt;=0.3,(バックデータ一覧!$C$10*(バックデータ一覧!$C$12*計算過程!L3909+バックデータ一覧!$C$13*LN(計算過程!G3909)+バックデータ一覧!$C$14)^バックデータ一覧!$C$11+バックデータ一覧!$E$10*(計算過程!G3909/(バックデータ一覧!$E$12*計算過程!L3909+バックデータ一覧!$E$13*LN(計算過程!G3909)+バックデータ一覧!$E$14))^バックデータ一覧!$E$11)*計算過程!$W$11*10^-3,0)</f>
        <v>0</v>
      </c>
      <c r="F3909" s="18">
        <f>IF(G3909&lt;0.3,(バックデータ一覧!$C$10*(バックデータ一覧!$C$12*計算過程!L3909+バックデータ一覧!$C$13*LN(0.3)+バックデータ一覧!$C$14)^バックデータ一覧!$C$11+バックデータ一覧!$E$10*(0.3/(バックデータ一覧!$E$12*計算過程!L3909+バックデータ一覧!$E$13*LN(0.3)+バックデータ一覧!$E$14))^バックデータ一覧!$E$11)*計算過程!$W$11*計算過程!G3909/0.3*10^-3,0)</f>
        <v>0</v>
      </c>
      <c r="G3909" s="18">
        <f t="shared" si="362"/>
        <v>0</v>
      </c>
      <c r="H3909" s="18">
        <f t="shared" si="363"/>
        <v>0</v>
      </c>
      <c r="I3909" s="24">
        <v>0</v>
      </c>
      <c r="J3909" s="24">
        <v>0</v>
      </c>
      <c r="K3909" s="24">
        <v>0</v>
      </c>
      <c r="L3909" s="14">
        <f>貼り付けシート!C3909</f>
        <v>26.2</v>
      </c>
      <c r="M3909" s="14">
        <f>貼り付けシート!D3909</f>
        <v>14.2</v>
      </c>
      <c r="N3909" s="18">
        <f>貼り付けシート!E3909</f>
        <v>66.401728946787898</v>
      </c>
      <c r="O3909" s="18">
        <f>貼り付けシート!F3909</f>
        <v>0</v>
      </c>
      <c r="P3909" s="19">
        <f t="shared" si="364"/>
        <v>0</v>
      </c>
      <c r="Q3909" s="19">
        <f t="shared" si="365"/>
        <v>0</v>
      </c>
    </row>
    <row r="3910" spans="1:17">
      <c r="A3910" s="38">
        <v>41802</v>
      </c>
      <c r="B3910" s="49" t="s">
        <v>165</v>
      </c>
      <c r="C3910" s="24">
        <f t="shared" si="360"/>
        <v>30.406921776000001</v>
      </c>
      <c r="D3910" s="24">
        <f t="shared" si="361"/>
        <v>0</v>
      </c>
      <c r="E3910" s="18">
        <f>IF(G3910&gt;=0.3,(バックデータ一覧!$C$10*(バックデータ一覧!$C$12*計算過程!L3910+バックデータ一覧!$C$13*LN(計算過程!G3910)+バックデータ一覧!$C$14)^バックデータ一覧!$C$11+バックデータ一覧!$E$10*(計算過程!G3910/(バックデータ一覧!$E$12*計算過程!L3910+バックデータ一覧!$E$13*LN(計算過程!G3910)+バックデータ一覧!$E$14))^バックデータ一覧!$E$11)*計算過程!$W$11*10^-3,0)</f>
        <v>0</v>
      </c>
      <c r="F3910" s="18">
        <f>IF(G3910&lt;0.3,(バックデータ一覧!$C$10*(バックデータ一覧!$C$12*計算過程!L3910+バックデータ一覧!$C$13*LN(0.3)+バックデータ一覧!$C$14)^バックデータ一覧!$C$11+バックデータ一覧!$E$10*(0.3/(バックデータ一覧!$E$12*計算過程!L3910+バックデータ一覧!$E$13*LN(0.3)+バックデータ一覧!$E$14))^バックデータ一覧!$E$11)*計算過程!$W$11*計算過程!G3910/0.3*10^-3,0)</f>
        <v>0</v>
      </c>
      <c r="G3910" s="18">
        <f t="shared" si="362"/>
        <v>0</v>
      </c>
      <c r="H3910" s="18">
        <f t="shared" si="363"/>
        <v>0</v>
      </c>
      <c r="I3910" s="24">
        <v>0</v>
      </c>
      <c r="J3910" s="24">
        <v>0</v>
      </c>
      <c r="K3910" s="24">
        <v>0</v>
      </c>
      <c r="L3910" s="14">
        <f>貼り付けシート!C3910</f>
        <v>24.6</v>
      </c>
      <c r="M3910" s="14">
        <f>貼り付けシート!D3910</f>
        <v>13.9</v>
      </c>
      <c r="N3910" s="18">
        <f>貼り付けシート!E3910</f>
        <v>71.517025561138965</v>
      </c>
      <c r="O3910" s="18">
        <f>貼り付けシート!F3910</f>
        <v>0</v>
      </c>
      <c r="P3910" s="19">
        <f t="shared" si="364"/>
        <v>0</v>
      </c>
      <c r="Q3910" s="19">
        <f t="shared" si="365"/>
        <v>0</v>
      </c>
    </row>
    <row r="3911" spans="1:17">
      <c r="A3911" s="38">
        <v>41802</v>
      </c>
      <c r="B3911" s="49" t="s">
        <v>166</v>
      </c>
      <c r="C3911" s="24">
        <f t="shared" ref="C3911:C3974" si="366">$W$6*IF(AND(L3911&lt;5,N3911&gt;=80),$W$4,$W$5)*3600*10^-6</f>
        <v>30.406921776000001</v>
      </c>
      <c r="D3911" s="24">
        <f t="shared" ref="D3911:D3974" si="367">IF(G3911&gt;=0.3,E3911,F3911)</f>
        <v>0</v>
      </c>
      <c r="E3911" s="18">
        <f>IF(G3911&gt;=0.3,(バックデータ一覧!$C$10*(バックデータ一覧!$C$12*計算過程!L3911+バックデータ一覧!$C$13*LN(計算過程!G3911)+バックデータ一覧!$C$14)^バックデータ一覧!$C$11+バックデータ一覧!$E$10*(計算過程!G3911/(バックデータ一覧!$E$12*計算過程!L3911+バックデータ一覧!$E$13*LN(計算過程!G3911)+バックデータ一覧!$E$14))^バックデータ一覧!$E$11)*計算過程!$W$11*10^-3,0)</f>
        <v>0</v>
      </c>
      <c r="F3911" s="18">
        <f>IF(G3911&lt;0.3,(バックデータ一覧!$C$10*(バックデータ一覧!$C$12*計算過程!L3911+バックデータ一覧!$C$13*LN(0.3)+バックデータ一覧!$C$14)^バックデータ一覧!$C$11+バックデータ一覧!$E$10*(0.3/(バックデータ一覧!$E$12*計算過程!L3911+バックデータ一覧!$E$13*LN(0.3)+バックデータ一覧!$E$14))^バックデータ一覧!$E$11)*計算過程!$W$11*計算過程!G3911/0.3*10^-3,0)</f>
        <v>0</v>
      </c>
      <c r="G3911" s="18">
        <f t="shared" ref="G3911:G3974" si="368">H3911/($W$6*3600*10^-6)</f>
        <v>0</v>
      </c>
      <c r="H3911" s="18">
        <f t="shared" ref="H3911:H3974" si="369">IF(AND(L3911&lt;5,N3911&gt;=80),P3911/$W$4,P3911/$W$5)</f>
        <v>0</v>
      </c>
      <c r="I3911" s="24">
        <v>0</v>
      </c>
      <c r="J3911" s="24">
        <v>0</v>
      </c>
      <c r="K3911" s="24">
        <v>0</v>
      </c>
      <c r="L3911" s="14">
        <f>貼り付けシート!C3911</f>
        <v>24.2</v>
      </c>
      <c r="M3911" s="14">
        <f>貼り付けシート!D3911</f>
        <v>13.7</v>
      </c>
      <c r="N3911" s="18">
        <f>貼り付けシート!E3911</f>
        <v>72.219648664546895</v>
      </c>
      <c r="O3911" s="18">
        <f>貼り付けシート!F3911</f>
        <v>0</v>
      </c>
      <c r="P3911" s="19">
        <f t="shared" ref="P3911:P3974" si="370">IF(O3911&gt;C3911,C3911,O3911)</f>
        <v>0</v>
      </c>
      <c r="Q3911" s="19">
        <f t="shared" ref="Q3911:Q3974" si="371">IF(O3911&gt;C3911,O3911-C3911,0)</f>
        <v>0</v>
      </c>
    </row>
    <row r="3912" spans="1:17">
      <c r="A3912" s="38">
        <v>41802</v>
      </c>
      <c r="B3912" s="49" t="s">
        <v>167</v>
      </c>
      <c r="C3912" s="24">
        <f t="shared" si="366"/>
        <v>30.406921776000001</v>
      </c>
      <c r="D3912" s="24">
        <f t="shared" si="367"/>
        <v>0</v>
      </c>
      <c r="E3912" s="18">
        <f>IF(G3912&gt;=0.3,(バックデータ一覧!$C$10*(バックデータ一覧!$C$12*計算過程!L3912+バックデータ一覧!$C$13*LN(計算過程!G3912)+バックデータ一覧!$C$14)^バックデータ一覧!$C$11+バックデータ一覧!$E$10*(計算過程!G3912/(バックデータ一覧!$E$12*計算過程!L3912+バックデータ一覧!$E$13*LN(計算過程!G3912)+バックデータ一覧!$E$14))^バックデータ一覧!$E$11)*計算過程!$W$11*10^-3,0)</f>
        <v>0</v>
      </c>
      <c r="F3912" s="18">
        <f>IF(G3912&lt;0.3,(バックデータ一覧!$C$10*(バックデータ一覧!$C$12*計算過程!L3912+バックデータ一覧!$C$13*LN(0.3)+バックデータ一覧!$C$14)^バックデータ一覧!$C$11+バックデータ一覧!$E$10*(0.3/(バックデータ一覧!$E$12*計算過程!L3912+バックデータ一覧!$E$13*LN(0.3)+バックデータ一覧!$E$14))^バックデータ一覧!$E$11)*計算過程!$W$11*計算過程!G3912/0.3*10^-3,0)</f>
        <v>0</v>
      </c>
      <c r="G3912" s="18">
        <f t="shared" si="368"/>
        <v>0</v>
      </c>
      <c r="H3912" s="18">
        <f t="shared" si="369"/>
        <v>0</v>
      </c>
      <c r="I3912" s="24">
        <v>0</v>
      </c>
      <c r="J3912" s="24">
        <v>0</v>
      </c>
      <c r="K3912" s="24">
        <v>0</v>
      </c>
      <c r="L3912" s="14">
        <f>貼り付けシート!C3912</f>
        <v>24.1</v>
      </c>
      <c r="M3912" s="14">
        <f>貼り付けシート!D3912</f>
        <v>13.5</v>
      </c>
      <c r="N3912" s="18">
        <f>貼り付けシート!E3912</f>
        <v>71.616168329447433</v>
      </c>
      <c r="O3912" s="18">
        <f>貼り付けシート!F3912</f>
        <v>0</v>
      </c>
      <c r="P3912" s="19">
        <f t="shared" si="370"/>
        <v>0</v>
      </c>
      <c r="Q3912" s="19">
        <f t="shared" si="371"/>
        <v>0</v>
      </c>
    </row>
    <row r="3913" spans="1:17">
      <c r="A3913" s="38">
        <v>41802</v>
      </c>
      <c r="B3913" s="49" t="s">
        <v>168</v>
      </c>
      <c r="C3913" s="24">
        <f t="shared" si="366"/>
        <v>30.406921776000001</v>
      </c>
      <c r="D3913" s="24">
        <f t="shared" si="367"/>
        <v>0</v>
      </c>
      <c r="E3913" s="18">
        <f>IF(G3913&gt;=0.3,(バックデータ一覧!$C$10*(バックデータ一覧!$C$12*計算過程!L3913+バックデータ一覧!$C$13*LN(計算過程!G3913)+バックデータ一覧!$C$14)^バックデータ一覧!$C$11+バックデータ一覧!$E$10*(計算過程!G3913/(バックデータ一覧!$E$12*計算過程!L3913+バックデータ一覧!$E$13*LN(計算過程!G3913)+バックデータ一覧!$E$14))^バックデータ一覧!$E$11)*計算過程!$W$11*10^-3,0)</f>
        <v>0</v>
      </c>
      <c r="F3913" s="18">
        <f>IF(G3913&lt;0.3,(バックデータ一覧!$C$10*(バックデータ一覧!$C$12*計算過程!L3913+バックデータ一覧!$C$13*LN(0.3)+バックデータ一覧!$C$14)^バックデータ一覧!$C$11+バックデータ一覧!$E$10*(0.3/(バックデータ一覧!$E$12*計算過程!L3913+バックデータ一覧!$E$13*LN(0.3)+バックデータ一覧!$E$14))^バックデータ一覧!$E$11)*計算過程!$W$11*計算過程!G3913/0.3*10^-3,0)</f>
        <v>0</v>
      </c>
      <c r="G3913" s="18">
        <f t="shared" si="368"/>
        <v>0</v>
      </c>
      <c r="H3913" s="18">
        <f t="shared" si="369"/>
        <v>0</v>
      </c>
      <c r="I3913" s="24">
        <v>0</v>
      </c>
      <c r="J3913" s="24">
        <v>0</v>
      </c>
      <c r="K3913" s="24">
        <v>0</v>
      </c>
      <c r="L3913" s="14">
        <f>貼り付けシート!C3913</f>
        <v>23.6</v>
      </c>
      <c r="M3913" s="14">
        <f>貼り付けシート!D3913</f>
        <v>13.3</v>
      </c>
      <c r="N3913" s="18">
        <f>貼り付けシート!E3913</f>
        <v>72.731879583766698</v>
      </c>
      <c r="O3913" s="18">
        <f>貼り付けシート!F3913</f>
        <v>0</v>
      </c>
      <c r="P3913" s="19">
        <f t="shared" si="370"/>
        <v>0</v>
      </c>
      <c r="Q3913" s="19">
        <f t="shared" si="371"/>
        <v>0</v>
      </c>
    </row>
    <row r="3914" spans="1:17">
      <c r="A3914" s="38">
        <v>41802</v>
      </c>
      <c r="B3914" s="49" t="s">
        <v>169</v>
      </c>
      <c r="C3914" s="24">
        <f t="shared" si="366"/>
        <v>30.406921776000001</v>
      </c>
      <c r="D3914" s="24">
        <f t="shared" si="367"/>
        <v>0</v>
      </c>
      <c r="E3914" s="18">
        <f>IF(G3914&gt;=0.3,(バックデータ一覧!$C$10*(バックデータ一覧!$C$12*計算過程!L3914+バックデータ一覧!$C$13*LN(計算過程!G3914)+バックデータ一覧!$C$14)^バックデータ一覧!$C$11+バックデータ一覧!$E$10*(計算過程!G3914/(バックデータ一覧!$E$12*計算過程!L3914+バックデータ一覧!$E$13*LN(計算過程!G3914)+バックデータ一覧!$E$14))^バックデータ一覧!$E$11)*計算過程!$W$11*10^-3,0)</f>
        <v>0</v>
      </c>
      <c r="F3914" s="18">
        <f>IF(G3914&lt;0.3,(バックデータ一覧!$C$10*(バックデータ一覧!$C$12*計算過程!L3914+バックデータ一覧!$C$13*LN(0.3)+バックデータ一覧!$C$14)^バックデータ一覧!$C$11+バックデータ一覧!$E$10*(0.3/(バックデータ一覧!$E$12*計算過程!L3914+バックデータ一覧!$E$13*LN(0.3)+バックデータ一覧!$E$14))^バックデータ一覧!$E$11)*計算過程!$W$11*計算過程!G3914/0.3*10^-3,0)</f>
        <v>0</v>
      </c>
      <c r="G3914" s="18">
        <f t="shared" si="368"/>
        <v>0</v>
      </c>
      <c r="H3914" s="18">
        <f t="shared" si="369"/>
        <v>0</v>
      </c>
      <c r="I3914" s="24">
        <v>0</v>
      </c>
      <c r="J3914" s="24">
        <v>0</v>
      </c>
      <c r="K3914" s="24">
        <v>0</v>
      </c>
      <c r="L3914" s="14">
        <f>貼り付けシート!C3914</f>
        <v>23.4</v>
      </c>
      <c r="M3914" s="14">
        <f>貼り付けシート!D3914</f>
        <v>13.1</v>
      </c>
      <c r="N3914" s="18">
        <f>貼り付けシート!E3914</f>
        <v>72.530198008830254</v>
      </c>
      <c r="O3914" s="18">
        <f>貼り付けシート!F3914</f>
        <v>0</v>
      </c>
      <c r="P3914" s="19">
        <f t="shared" si="370"/>
        <v>0</v>
      </c>
      <c r="Q3914" s="19">
        <f t="shared" si="371"/>
        <v>0</v>
      </c>
    </row>
    <row r="3915" spans="1:17">
      <c r="A3915" s="38">
        <v>41802</v>
      </c>
      <c r="B3915" s="49" t="s">
        <v>170</v>
      </c>
      <c r="C3915" s="24">
        <f t="shared" si="366"/>
        <v>30.406921776000001</v>
      </c>
      <c r="D3915" s="24">
        <f t="shared" si="367"/>
        <v>0</v>
      </c>
      <c r="E3915" s="18">
        <f>IF(G3915&gt;=0.3,(バックデータ一覧!$C$10*(バックデータ一覧!$C$12*計算過程!L3915+バックデータ一覧!$C$13*LN(計算過程!G3915)+バックデータ一覧!$C$14)^バックデータ一覧!$C$11+バックデータ一覧!$E$10*(計算過程!G3915/(バックデータ一覧!$E$12*計算過程!L3915+バックデータ一覧!$E$13*LN(計算過程!G3915)+バックデータ一覧!$E$14))^バックデータ一覧!$E$11)*計算過程!$W$11*10^-3,0)</f>
        <v>0</v>
      </c>
      <c r="F3915" s="18">
        <f>IF(G3915&lt;0.3,(バックデータ一覧!$C$10*(バックデータ一覧!$C$12*計算過程!L3915+バックデータ一覧!$C$13*LN(0.3)+バックデータ一覧!$C$14)^バックデータ一覧!$C$11+バックデータ一覧!$E$10*(0.3/(バックデータ一覧!$E$12*計算過程!L3915+バックデータ一覧!$E$13*LN(0.3)+バックデータ一覧!$E$14))^バックデータ一覧!$E$11)*計算過程!$W$11*計算過程!G3915/0.3*10^-3,0)</f>
        <v>0</v>
      </c>
      <c r="G3915" s="18">
        <f t="shared" si="368"/>
        <v>0</v>
      </c>
      <c r="H3915" s="18">
        <f t="shared" si="369"/>
        <v>0</v>
      </c>
      <c r="I3915" s="24">
        <v>0</v>
      </c>
      <c r="J3915" s="24">
        <v>0</v>
      </c>
      <c r="K3915" s="24">
        <v>0</v>
      </c>
      <c r="L3915" s="14">
        <f>貼り付けシート!C3915</f>
        <v>23.2</v>
      </c>
      <c r="M3915" s="14">
        <f>貼り付けシート!D3915</f>
        <v>13.2</v>
      </c>
      <c r="N3915" s="18">
        <f>貼り付けシート!E3915</f>
        <v>73.960322729889754</v>
      </c>
      <c r="O3915" s="18">
        <f>貼り付けシート!F3915</f>
        <v>0</v>
      </c>
      <c r="P3915" s="19">
        <f t="shared" si="370"/>
        <v>0</v>
      </c>
      <c r="Q3915" s="19">
        <f t="shared" si="371"/>
        <v>0</v>
      </c>
    </row>
    <row r="3916" spans="1:17">
      <c r="A3916" s="38">
        <v>41802</v>
      </c>
      <c r="B3916" s="49" t="s">
        <v>171</v>
      </c>
      <c r="C3916" s="24">
        <f t="shared" si="366"/>
        <v>30.406921776000001</v>
      </c>
      <c r="D3916" s="24">
        <f t="shared" si="367"/>
        <v>0</v>
      </c>
      <c r="E3916" s="18">
        <f>IF(G3916&gt;=0.3,(バックデータ一覧!$C$10*(バックデータ一覧!$C$12*計算過程!L3916+バックデータ一覧!$C$13*LN(計算過程!G3916)+バックデータ一覧!$C$14)^バックデータ一覧!$C$11+バックデータ一覧!$E$10*(計算過程!G3916/(バックデータ一覧!$E$12*計算過程!L3916+バックデータ一覧!$E$13*LN(計算過程!G3916)+バックデータ一覧!$E$14))^バックデータ一覧!$E$11)*計算過程!$W$11*10^-3,0)</f>
        <v>0</v>
      </c>
      <c r="F3916" s="18">
        <f>IF(G3916&lt;0.3,(バックデータ一覧!$C$10*(バックデータ一覧!$C$12*計算過程!L3916+バックデータ一覧!$C$13*LN(0.3)+バックデータ一覧!$C$14)^バックデータ一覧!$C$11+バックデータ一覧!$E$10*(0.3/(バックデータ一覧!$E$12*計算過程!L3916+バックデータ一覧!$E$13*LN(0.3)+バックデータ一覧!$E$14))^バックデータ一覧!$E$11)*計算過程!$W$11*計算過程!G3916/0.3*10^-3,0)</f>
        <v>0</v>
      </c>
      <c r="G3916" s="18">
        <f t="shared" si="368"/>
        <v>0</v>
      </c>
      <c r="H3916" s="18">
        <f t="shared" si="369"/>
        <v>0</v>
      </c>
      <c r="I3916" s="24">
        <v>0</v>
      </c>
      <c r="J3916" s="24">
        <v>0</v>
      </c>
      <c r="K3916" s="24">
        <v>0</v>
      </c>
      <c r="L3916" s="14">
        <f>貼り付けシート!C3916</f>
        <v>21.9</v>
      </c>
      <c r="M3916" s="14">
        <f>貼り付けシート!D3916</f>
        <v>13.4</v>
      </c>
      <c r="N3916" s="18">
        <f>貼り付けシート!E3916</f>
        <v>81.224402988775751</v>
      </c>
      <c r="O3916" s="18">
        <f>貼り付けシート!F3916</f>
        <v>0</v>
      </c>
      <c r="P3916" s="19">
        <f t="shared" si="370"/>
        <v>0</v>
      </c>
      <c r="Q3916" s="19">
        <f t="shared" si="371"/>
        <v>0</v>
      </c>
    </row>
    <row r="3917" spans="1:17">
      <c r="A3917" s="38">
        <v>41802</v>
      </c>
      <c r="B3917" s="49" t="s">
        <v>172</v>
      </c>
      <c r="C3917" s="24">
        <f t="shared" si="366"/>
        <v>30.406921776000001</v>
      </c>
      <c r="D3917" s="24">
        <f t="shared" si="367"/>
        <v>0</v>
      </c>
      <c r="E3917" s="18">
        <f>IF(G3917&gt;=0.3,(バックデータ一覧!$C$10*(バックデータ一覧!$C$12*計算過程!L3917+バックデータ一覧!$C$13*LN(計算過程!G3917)+バックデータ一覧!$C$14)^バックデータ一覧!$C$11+バックデータ一覧!$E$10*(計算過程!G3917/(バックデータ一覧!$E$12*計算過程!L3917+バックデータ一覧!$E$13*LN(計算過程!G3917)+バックデータ一覧!$E$14))^バックデータ一覧!$E$11)*計算過程!$W$11*10^-3,0)</f>
        <v>0</v>
      </c>
      <c r="F3917" s="18">
        <f>IF(G3917&lt;0.3,(バックデータ一覧!$C$10*(バックデータ一覧!$C$12*計算過程!L3917+バックデータ一覧!$C$13*LN(0.3)+バックデータ一覧!$C$14)^バックデータ一覧!$C$11+バックデータ一覧!$E$10*(0.3/(バックデータ一覧!$E$12*計算過程!L3917+バックデータ一覧!$E$13*LN(0.3)+バックデータ一覧!$E$14))^バックデータ一覧!$E$11)*計算過程!$W$11*計算過程!G3917/0.3*10^-3,0)</f>
        <v>0</v>
      </c>
      <c r="G3917" s="18">
        <f t="shared" si="368"/>
        <v>0</v>
      </c>
      <c r="H3917" s="18">
        <f t="shared" si="369"/>
        <v>0</v>
      </c>
      <c r="I3917" s="24">
        <v>0</v>
      </c>
      <c r="J3917" s="24">
        <v>0</v>
      </c>
      <c r="K3917" s="24">
        <v>0</v>
      </c>
      <c r="L3917" s="14">
        <f>貼り付けシート!C3917</f>
        <v>20.9</v>
      </c>
      <c r="M3917" s="14">
        <f>貼り付けシート!D3917</f>
        <v>13.6</v>
      </c>
      <c r="N3917" s="18">
        <f>貼り付けシート!E3917</f>
        <v>87.618882911826176</v>
      </c>
      <c r="O3917" s="18">
        <f>貼り付けシート!F3917</f>
        <v>0</v>
      </c>
      <c r="P3917" s="19">
        <f t="shared" si="370"/>
        <v>0</v>
      </c>
      <c r="Q3917" s="19">
        <f t="shared" si="371"/>
        <v>0</v>
      </c>
    </row>
    <row r="3918" spans="1:17">
      <c r="A3918" s="38">
        <v>41803</v>
      </c>
      <c r="B3918" s="49" t="s">
        <v>149</v>
      </c>
      <c r="C3918" s="24">
        <f t="shared" si="366"/>
        <v>30.406921776000001</v>
      </c>
      <c r="D3918" s="24">
        <f t="shared" si="367"/>
        <v>0</v>
      </c>
      <c r="E3918" s="18">
        <f>IF(G3918&gt;=0.3,(バックデータ一覧!$C$10*(バックデータ一覧!$C$12*計算過程!L3918+バックデータ一覧!$C$13*LN(計算過程!G3918)+バックデータ一覧!$C$14)^バックデータ一覧!$C$11+バックデータ一覧!$E$10*(計算過程!G3918/(バックデータ一覧!$E$12*計算過程!L3918+バックデータ一覧!$E$13*LN(計算過程!G3918)+バックデータ一覧!$E$14))^バックデータ一覧!$E$11)*計算過程!$W$11*10^-3,0)</f>
        <v>0</v>
      </c>
      <c r="F3918" s="18">
        <f>IF(G3918&lt;0.3,(バックデータ一覧!$C$10*(バックデータ一覧!$C$12*計算過程!L3918+バックデータ一覧!$C$13*LN(0.3)+バックデータ一覧!$C$14)^バックデータ一覧!$C$11+バックデータ一覧!$E$10*(0.3/(バックデータ一覧!$E$12*計算過程!L3918+バックデータ一覧!$E$13*LN(0.3)+バックデータ一覧!$E$14))^バックデータ一覧!$E$11)*計算過程!$W$11*計算過程!G3918/0.3*10^-3,0)</f>
        <v>0</v>
      </c>
      <c r="G3918" s="18">
        <f t="shared" si="368"/>
        <v>0</v>
      </c>
      <c r="H3918" s="18">
        <f t="shared" si="369"/>
        <v>0</v>
      </c>
      <c r="I3918" s="24">
        <v>0</v>
      </c>
      <c r="J3918" s="24">
        <v>0</v>
      </c>
      <c r="K3918" s="24">
        <v>0</v>
      </c>
      <c r="L3918" s="14">
        <f>貼り付けシート!C3918</f>
        <v>20.100000000000001</v>
      </c>
      <c r="M3918" s="14">
        <f>貼り付けシート!D3918</f>
        <v>13.4</v>
      </c>
      <c r="N3918" s="18">
        <f>貼り付けシート!E3918</f>
        <v>90.727607744054467</v>
      </c>
      <c r="O3918" s="18">
        <f>貼り付けシート!F3918</f>
        <v>0</v>
      </c>
      <c r="P3918" s="19">
        <f t="shared" si="370"/>
        <v>0</v>
      </c>
      <c r="Q3918" s="19">
        <f t="shared" si="371"/>
        <v>0</v>
      </c>
    </row>
    <row r="3919" spans="1:17">
      <c r="A3919" s="38">
        <v>41803</v>
      </c>
      <c r="B3919" s="49" t="s">
        <v>150</v>
      </c>
      <c r="C3919" s="24">
        <f t="shared" si="366"/>
        <v>30.406921776000001</v>
      </c>
      <c r="D3919" s="24">
        <f t="shared" si="367"/>
        <v>0</v>
      </c>
      <c r="E3919" s="18">
        <f>IF(G3919&gt;=0.3,(バックデータ一覧!$C$10*(バックデータ一覧!$C$12*計算過程!L3919+バックデータ一覧!$C$13*LN(計算過程!G3919)+バックデータ一覧!$C$14)^バックデータ一覧!$C$11+バックデータ一覧!$E$10*(計算過程!G3919/(バックデータ一覧!$E$12*計算過程!L3919+バックデータ一覧!$E$13*LN(計算過程!G3919)+バックデータ一覧!$E$14))^バックデータ一覧!$E$11)*計算過程!$W$11*10^-3,0)</f>
        <v>0</v>
      </c>
      <c r="F3919" s="18">
        <f>IF(G3919&lt;0.3,(バックデータ一覧!$C$10*(バックデータ一覧!$C$12*計算過程!L3919+バックデータ一覧!$C$13*LN(0.3)+バックデータ一覧!$C$14)^バックデータ一覧!$C$11+バックデータ一覧!$E$10*(0.3/(バックデータ一覧!$E$12*計算過程!L3919+バックデータ一覧!$E$13*LN(0.3)+バックデータ一覧!$E$14))^バックデータ一覧!$E$11)*計算過程!$W$11*計算過程!G3919/0.3*10^-3,0)</f>
        <v>0</v>
      </c>
      <c r="G3919" s="18">
        <f t="shared" si="368"/>
        <v>0</v>
      </c>
      <c r="H3919" s="18">
        <f t="shared" si="369"/>
        <v>0</v>
      </c>
      <c r="I3919" s="24">
        <v>0</v>
      </c>
      <c r="J3919" s="24">
        <v>0</v>
      </c>
      <c r="K3919" s="24">
        <v>0</v>
      </c>
      <c r="L3919" s="14">
        <f>貼り付けシート!C3919</f>
        <v>19.8</v>
      </c>
      <c r="M3919" s="14">
        <f>貼り付けシート!D3919</f>
        <v>13.2</v>
      </c>
      <c r="N3919" s="18">
        <f>貼り付けシート!E3919</f>
        <v>91.079202547402375</v>
      </c>
      <c r="O3919" s="18">
        <f>貼り付けシート!F3919</f>
        <v>0</v>
      </c>
      <c r="P3919" s="19">
        <f t="shared" si="370"/>
        <v>0</v>
      </c>
      <c r="Q3919" s="19">
        <f t="shared" si="371"/>
        <v>0</v>
      </c>
    </row>
    <row r="3920" spans="1:17">
      <c r="A3920" s="38">
        <v>41803</v>
      </c>
      <c r="B3920" s="49" t="s">
        <v>151</v>
      </c>
      <c r="C3920" s="24">
        <f t="shared" si="366"/>
        <v>30.406921776000001</v>
      </c>
      <c r="D3920" s="24">
        <f t="shared" si="367"/>
        <v>0</v>
      </c>
      <c r="E3920" s="18">
        <f>IF(G3920&gt;=0.3,(バックデータ一覧!$C$10*(バックデータ一覧!$C$12*計算過程!L3920+バックデータ一覧!$C$13*LN(計算過程!G3920)+バックデータ一覧!$C$14)^バックデータ一覧!$C$11+バックデータ一覧!$E$10*(計算過程!G3920/(バックデータ一覧!$E$12*計算過程!L3920+バックデータ一覧!$E$13*LN(計算過程!G3920)+バックデータ一覧!$E$14))^バックデータ一覧!$E$11)*計算過程!$W$11*10^-3,0)</f>
        <v>0</v>
      </c>
      <c r="F3920" s="18">
        <f>IF(G3920&lt;0.3,(バックデータ一覧!$C$10*(バックデータ一覧!$C$12*計算過程!L3920+バックデータ一覧!$C$13*LN(0.3)+バックデータ一覧!$C$14)^バックデータ一覧!$C$11+バックデータ一覧!$E$10*(0.3/(バックデータ一覧!$E$12*計算過程!L3920+バックデータ一覧!$E$13*LN(0.3)+バックデータ一覧!$E$14))^バックデータ一覧!$E$11)*計算過程!$W$11*計算過程!G3920/0.3*10^-3,0)</f>
        <v>0</v>
      </c>
      <c r="G3920" s="18">
        <f t="shared" si="368"/>
        <v>0</v>
      </c>
      <c r="H3920" s="18">
        <f t="shared" si="369"/>
        <v>0</v>
      </c>
      <c r="I3920" s="24">
        <v>0</v>
      </c>
      <c r="J3920" s="24">
        <v>0</v>
      </c>
      <c r="K3920" s="24">
        <v>0</v>
      </c>
      <c r="L3920" s="14">
        <f>貼り付けシート!C3920</f>
        <v>19.7</v>
      </c>
      <c r="M3920" s="14">
        <f>貼り付けシート!D3920</f>
        <v>13</v>
      </c>
      <c r="N3920" s="18">
        <f>貼り付けシート!E3920</f>
        <v>90.286095400944163</v>
      </c>
      <c r="O3920" s="18">
        <f>貼り付けシート!F3920</f>
        <v>0</v>
      </c>
      <c r="P3920" s="19">
        <f t="shared" si="370"/>
        <v>0</v>
      </c>
      <c r="Q3920" s="19">
        <f t="shared" si="371"/>
        <v>0</v>
      </c>
    </row>
    <row r="3921" spans="1:17">
      <c r="A3921" s="38">
        <v>41803</v>
      </c>
      <c r="B3921" s="49" t="s">
        <v>152</v>
      </c>
      <c r="C3921" s="24">
        <f t="shared" si="366"/>
        <v>30.406921776000001</v>
      </c>
      <c r="D3921" s="24">
        <f t="shared" si="367"/>
        <v>0</v>
      </c>
      <c r="E3921" s="18">
        <f>IF(G3921&gt;=0.3,(バックデータ一覧!$C$10*(バックデータ一覧!$C$12*計算過程!L3921+バックデータ一覧!$C$13*LN(計算過程!G3921)+バックデータ一覧!$C$14)^バックデータ一覧!$C$11+バックデータ一覧!$E$10*(計算過程!G3921/(バックデータ一覧!$E$12*計算過程!L3921+バックデータ一覧!$E$13*LN(計算過程!G3921)+バックデータ一覧!$E$14))^バックデータ一覧!$E$11)*計算過程!$W$11*10^-3,0)</f>
        <v>0</v>
      </c>
      <c r="F3921" s="18">
        <f>IF(G3921&lt;0.3,(バックデータ一覧!$C$10*(バックデータ一覧!$C$12*計算過程!L3921+バックデータ一覧!$C$13*LN(0.3)+バックデータ一覧!$C$14)^バックデータ一覧!$C$11+バックデータ一覧!$E$10*(0.3/(バックデータ一覧!$E$12*計算過程!L3921+バックデータ一覧!$E$13*LN(0.3)+バックデータ一覧!$E$14))^バックデータ一覧!$E$11)*計算過程!$W$11*計算過程!G3921/0.3*10^-3,0)</f>
        <v>0</v>
      </c>
      <c r="G3921" s="18">
        <f t="shared" si="368"/>
        <v>0</v>
      </c>
      <c r="H3921" s="18">
        <f t="shared" si="369"/>
        <v>0</v>
      </c>
      <c r="I3921" s="24">
        <v>0</v>
      </c>
      <c r="J3921" s="24">
        <v>0</v>
      </c>
      <c r="K3921" s="24">
        <v>0</v>
      </c>
      <c r="L3921" s="14">
        <f>貼り付けシート!C3921</f>
        <v>20</v>
      </c>
      <c r="M3921" s="14">
        <f>貼り付けシート!D3921</f>
        <v>13</v>
      </c>
      <c r="N3921" s="18">
        <f>貼り付けシート!E3921</f>
        <v>88.621831399420685</v>
      </c>
      <c r="O3921" s="18">
        <f>貼り付けシート!F3921</f>
        <v>0</v>
      </c>
      <c r="P3921" s="19">
        <f t="shared" si="370"/>
        <v>0</v>
      </c>
      <c r="Q3921" s="19">
        <f t="shared" si="371"/>
        <v>0</v>
      </c>
    </row>
    <row r="3922" spans="1:17">
      <c r="A3922" s="38">
        <v>41803</v>
      </c>
      <c r="B3922" s="49" t="s">
        <v>153</v>
      </c>
      <c r="C3922" s="24">
        <f t="shared" si="366"/>
        <v>30.406921776000001</v>
      </c>
      <c r="D3922" s="24">
        <f t="shared" si="367"/>
        <v>0</v>
      </c>
      <c r="E3922" s="18">
        <f>IF(G3922&gt;=0.3,(バックデータ一覧!$C$10*(バックデータ一覧!$C$12*計算過程!L3922+バックデータ一覧!$C$13*LN(計算過程!G3922)+バックデータ一覧!$C$14)^バックデータ一覧!$C$11+バックデータ一覧!$E$10*(計算過程!G3922/(バックデータ一覧!$E$12*計算過程!L3922+バックデータ一覧!$E$13*LN(計算過程!G3922)+バックデータ一覧!$E$14))^バックデータ一覧!$E$11)*計算過程!$W$11*10^-3,0)</f>
        <v>0</v>
      </c>
      <c r="F3922" s="18">
        <f>IF(G3922&lt;0.3,(バックデータ一覧!$C$10*(バックデータ一覧!$C$12*計算過程!L3922+バックデータ一覧!$C$13*LN(0.3)+バックデータ一覧!$C$14)^バックデータ一覧!$C$11+バックデータ一覧!$E$10*(0.3/(バックデータ一覧!$E$12*計算過程!L3922+バックデータ一覧!$E$13*LN(0.3)+バックデータ一覧!$E$14))^バックデータ一覧!$E$11)*計算過程!$W$11*計算過程!G3922/0.3*10^-3,0)</f>
        <v>0</v>
      </c>
      <c r="G3922" s="18">
        <f t="shared" si="368"/>
        <v>0</v>
      </c>
      <c r="H3922" s="18">
        <f t="shared" si="369"/>
        <v>0</v>
      </c>
      <c r="I3922" s="24">
        <v>0</v>
      </c>
      <c r="J3922" s="24">
        <v>0</v>
      </c>
      <c r="K3922" s="24">
        <v>0</v>
      </c>
      <c r="L3922" s="14">
        <f>貼り付けシート!C3922</f>
        <v>19.7</v>
      </c>
      <c r="M3922" s="14">
        <f>貼り付けシート!D3922</f>
        <v>12.9</v>
      </c>
      <c r="N3922" s="18">
        <f>貼り付けシート!E3922</f>
        <v>89.605698108343418</v>
      </c>
      <c r="O3922" s="18">
        <f>貼り付けシート!F3922</f>
        <v>0</v>
      </c>
      <c r="P3922" s="19">
        <f t="shared" si="370"/>
        <v>0</v>
      </c>
      <c r="Q3922" s="19">
        <f t="shared" si="371"/>
        <v>0</v>
      </c>
    </row>
    <row r="3923" spans="1:17">
      <c r="A3923" s="38">
        <v>41803</v>
      </c>
      <c r="B3923" s="49" t="s">
        <v>154</v>
      </c>
      <c r="C3923" s="24">
        <f t="shared" si="366"/>
        <v>30.406921776000001</v>
      </c>
      <c r="D3923" s="24">
        <f t="shared" si="367"/>
        <v>0</v>
      </c>
      <c r="E3923" s="18">
        <f>IF(G3923&gt;=0.3,(バックデータ一覧!$C$10*(バックデータ一覧!$C$12*計算過程!L3923+バックデータ一覧!$C$13*LN(計算過程!G3923)+バックデータ一覧!$C$14)^バックデータ一覧!$C$11+バックデータ一覧!$E$10*(計算過程!G3923/(バックデータ一覧!$E$12*計算過程!L3923+バックデータ一覧!$E$13*LN(計算過程!G3923)+バックデータ一覧!$E$14))^バックデータ一覧!$E$11)*計算過程!$W$11*10^-3,0)</f>
        <v>0</v>
      </c>
      <c r="F3923" s="18">
        <f>IF(G3923&lt;0.3,(バックデータ一覧!$C$10*(バックデータ一覧!$C$12*計算過程!L3923+バックデータ一覧!$C$13*LN(0.3)+バックデータ一覧!$C$14)^バックデータ一覧!$C$11+バックデータ一覧!$E$10*(0.3/(バックデータ一覧!$E$12*計算過程!L3923+バックデータ一覧!$E$13*LN(0.3)+バックデータ一覧!$E$14))^バックデータ一覧!$E$11)*計算過程!$W$11*計算過程!G3923/0.3*10^-3,0)</f>
        <v>0</v>
      </c>
      <c r="G3923" s="18">
        <f t="shared" si="368"/>
        <v>0</v>
      </c>
      <c r="H3923" s="18">
        <f t="shared" si="369"/>
        <v>0</v>
      </c>
      <c r="I3923" s="24">
        <v>0</v>
      </c>
      <c r="J3923" s="24">
        <v>0</v>
      </c>
      <c r="K3923" s="24">
        <v>0</v>
      </c>
      <c r="L3923" s="14">
        <f>貼り付けシート!C3923</f>
        <v>20.2</v>
      </c>
      <c r="M3923" s="14">
        <f>貼り付けシート!D3923</f>
        <v>12.9</v>
      </c>
      <c r="N3923" s="18">
        <f>貼り付けシート!E3923</f>
        <v>86.87185809155244</v>
      </c>
      <c r="O3923" s="18">
        <f>貼り付けシート!F3923</f>
        <v>0</v>
      </c>
      <c r="P3923" s="19">
        <f t="shared" si="370"/>
        <v>0</v>
      </c>
      <c r="Q3923" s="19">
        <f t="shared" si="371"/>
        <v>0</v>
      </c>
    </row>
    <row r="3924" spans="1:17">
      <c r="A3924" s="38">
        <v>41803</v>
      </c>
      <c r="B3924" s="49" t="s">
        <v>155</v>
      </c>
      <c r="C3924" s="24">
        <f t="shared" si="366"/>
        <v>30.406921776000001</v>
      </c>
      <c r="D3924" s="24">
        <f t="shared" si="367"/>
        <v>0</v>
      </c>
      <c r="E3924" s="18">
        <f>IF(G3924&gt;=0.3,(バックデータ一覧!$C$10*(バックデータ一覧!$C$12*計算過程!L3924+バックデータ一覧!$C$13*LN(計算過程!G3924)+バックデータ一覧!$C$14)^バックデータ一覧!$C$11+バックデータ一覧!$E$10*(計算過程!G3924/(バックデータ一覧!$E$12*計算過程!L3924+バックデータ一覧!$E$13*LN(計算過程!G3924)+バックデータ一覧!$E$14))^バックデータ一覧!$E$11)*計算過程!$W$11*10^-3,0)</f>
        <v>0</v>
      </c>
      <c r="F3924" s="18">
        <f>IF(G3924&lt;0.3,(バックデータ一覧!$C$10*(バックデータ一覧!$C$12*計算過程!L3924+バックデータ一覧!$C$13*LN(0.3)+バックデータ一覧!$C$14)^バックデータ一覧!$C$11+バックデータ一覧!$E$10*(0.3/(バックデータ一覧!$E$12*計算過程!L3924+バックデータ一覧!$E$13*LN(0.3)+バックデータ一覧!$E$14))^バックデータ一覧!$E$11)*計算過程!$W$11*計算過程!G3924/0.3*10^-3,0)</f>
        <v>0</v>
      </c>
      <c r="G3924" s="18">
        <f t="shared" si="368"/>
        <v>0</v>
      </c>
      <c r="H3924" s="18">
        <f t="shared" si="369"/>
        <v>0</v>
      </c>
      <c r="I3924" s="24">
        <v>0</v>
      </c>
      <c r="J3924" s="24">
        <v>0</v>
      </c>
      <c r="K3924" s="24">
        <v>0</v>
      </c>
      <c r="L3924" s="14">
        <f>貼り付けシート!C3924</f>
        <v>20.3</v>
      </c>
      <c r="M3924" s="14">
        <f>貼り付けシート!D3924</f>
        <v>13.1</v>
      </c>
      <c r="N3924" s="18">
        <f>貼り付けシート!E3924</f>
        <v>87.647360314448832</v>
      </c>
      <c r="O3924" s="18">
        <f>貼り付けシート!F3924</f>
        <v>0</v>
      </c>
      <c r="P3924" s="19">
        <f t="shared" si="370"/>
        <v>0</v>
      </c>
      <c r="Q3924" s="19">
        <f t="shared" si="371"/>
        <v>0</v>
      </c>
    </row>
    <row r="3925" spans="1:17">
      <c r="A3925" s="38">
        <v>41803</v>
      </c>
      <c r="B3925" s="49" t="s">
        <v>156</v>
      </c>
      <c r="C3925" s="24">
        <f t="shared" si="366"/>
        <v>30.406921776000001</v>
      </c>
      <c r="D3925" s="24">
        <f t="shared" si="367"/>
        <v>0</v>
      </c>
      <c r="E3925" s="18">
        <f>IF(G3925&gt;=0.3,(バックデータ一覧!$C$10*(バックデータ一覧!$C$12*計算過程!L3925+バックデータ一覧!$C$13*LN(計算過程!G3925)+バックデータ一覧!$C$14)^バックデータ一覧!$C$11+バックデータ一覧!$E$10*(計算過程!G3925/(バックデータ一覧!$E$12*計算過程!L3925+バックデータ一覧!$E$13*LN(計算過程!G3925)+バックデータ一覧!$E$14))^バックデータ一覧!$E$11)*計算過程!$W$11*10^-3,0)</f>
        <v>0</v>
      </c>
      <c r="F3925" s="18">
        <f>IF(G3925&lt;0.3,(バックデータ一覧!$C$10*(バックデータ一覧!$C$12*計算過程!L3925+バックデータ一覧!$C$13*LN(0.3)+バックデータ一覧!$C$14)^バックデータ一覧!$C$11+バックデータ一覧!$E$10*(0.3/(バックデータ一覧!$E$12*計算過程!L3925+バックデータ一覧!$E$13*LN(0.3)+バックデータ一覧!$E$14))^バックデータ一覧!$E$11)*計算過程!$W$11*計算過程!G3925/0.3*10^-3,0)</f>
        <v>0</v>
      </c>
      <c r="G3925" s="18">
        <f t="shared" si="368"/>
        <v>0</v>
      </c>
      <c r="H3925" s="18">
        <f t="shared" si="369"/>
        <v>0</v>
      </c>
      <c r="I3925" s="24">
        <v>0</v>
      </c>
      <c r="J3925" s="24">
        <v>0</v>
      </c>
      <c r="K3925" s="24">
        <v>0</v>
      </c>
      <c r="L3925" s="14">
        <f>貼り付けシート!C3925</f>
        <v>21.3</v>
      </c>
      <c r="M3925" s="14">
        <f>貼り付けシート!D3925</f>
        <v>13.4</v>
      </c>
      <c r="N3925" s="18">
        <f>貼り付けシート!E3925</f>
        <v>84.26169449535449</v>
      </c>
      <c r="O3925" s="18">
        <f>貼り付けシート!F3925</f>
        <v>0</v>
      </c>
      <c r="P3925" s="19">
        <f t="shared" si="370"/>
        <v>0</v>
      </c>
      <c r="Q3925" s="19">
        <f t="shared" si="371"/>
        <v>0</v>
      </c>
    </row>
    <row r="3926" spans="1:17">
      <c r="A3926" s="38">
        <v>41803</v>
      </c>
      <c r="B3926" s="49" t="s">
        <v>157</v>
      </c>
      <c r="C3926" s="24">
        <f t="shared" si="366"/>
        <v>30.406921776000001</v>
      </c>
      <c r="D3926" s="24">
        <f t="shared" si="367"/>
        <v>0</v>
      </c>
      <c r="E3926" s="18">
        <f>IF(G3926&gt;=0.3,(バックデータ一覧!$C$10*(バックデータ一覧!$C$12*計算過程!L3926+バックデータ一覧!$C$13*LN(計算過程!G3926)+バックデータ一覧!$C$14)^バックデータ一覧!$C$11+バックデータ一覧!$E$10*(計算過程!G3926/(バックデータ一覧!$E$12*計算過程!L3926+バックデータ一覧!$E$13*LN(計算過程!G3926)+バックデータ一覧!$E$14))^バックデータ一覧!$E$11)*計算過程!$W$11*10^-3,0)</f>
        <v>0</v>
      </c>
      <c r="F3926" s="18">
        <f>IF(G3926&lt;0.3,(バックデータ一覧!$C$10*(バックデータ一覧!$C$12*計算過程!L3926+バックデータ一覧!$C$13*LN(0.3)+バックデータ一覧!$C$14)^バックデータ一覧!$C$11+バックデータ一覧!$E$10*(0.3/(バックデータ一覧!$E$12*計算過程!L3926+バックデータ一覧!$E$13*LN(0.3)+バックデータ一覧!$E$14))^バックデータ一覧!$E$11)*計算過程!$W$11*計算過程!G3926/0.3*10^-3,0)</f>
        <v>0</v>
      </c>
      <c r="G3926" s="18">
        <f t="shared" si="368"/>
        <v>0</v>
      </c>
      <c r="H3926" s="18">
        <f t="shared" si="369"/>
        <v>0</v>
      </c>
      <c r="I3926" s="24">
        <v>0</v>
      </c>
      <c r="J3926" s="24">
        <v>0</v>
      </c>
      <c r="K3926" s="24">
        <v>0</v>
      </c>
      <c r="L3926" s="14">
        <f>貼り付けシート!C3926</f>
        <v>21.8</v>
      </c>
      <c r="M3926" s="14">
        <f>貼り付けシート!D3926</f>
        <v>13.6</v>
      </c>
      <c r="N3926" s="18">
        <f>貼り付けシート!E3926</f>
        <v>82.915577520713128</v>
      </c>
      <c r="O3926" s="18">
        <f>貼り付けシート!F3926</f>
        <v>0</v>
      </c>
      <c r="P3926" s="19">
        <f t="shared" si="370"/>
        <v>0</v>
      </c>
      <c r="Q3926" s="19">
        <f t="shared" si="371"/>
        <v>0</v>
      </c>
    </row>
    <row r="3927" spans="1:17">
      <c r="A3927" s="38">
        <v>41803</v>
      </c>
      <c r="B3927" s="49" t="s">
        <v>158</v>
      </c>
      <c r="C3927" s="24">
        <f t="shared" si="366"/>
        <v>30.406921776000001</v>
      </c>
      <c r="D3927" s="24">
        <f t="shared" si="367"/>
        <v>0</v>
      </c>
      <c r="E3927" s="18">
        <f>IF(G3927&gt;=0.3,(バックデータ一覧!$C$10*(バックデータ一覧!$C$12*計算過程!L3927+バックデータ一覧!$C$13*LN(計算過程!G3927)+バックデータ一覧!$C$14)^バックデータ一覧!$C$11+バックデータ一覧!$E$10*(計算過程!G3927/(バックデータ一覧!$E$12*計算過程!L3927+バックデータ一覧!$E$13*LN(計算過程!G3927)+バックデータ一覧!$E$14))^バックデータ一覧!$E$11)*計算過程!$W$11*10^-3,0)</f>
        <v>0</v>
      </c>
      <c r="F3927" s="18">
        <f>IF(G3927&lt;0.3,(バックデータ一覧!$C$10*(バックデータ一覧!$C$12*計算過程!L3927+バックデータ一覧!$C$13*LN(0.3)+バックデータ一覧!$C$14)^バックデータ一覧!$C$11+バックデータ一覧!$E$10*(0.3/(バックデータ一覧!$E$12*計算過程!L3927+バックデータ一覧!$E$13*LN(0.3)+バックデータ一覧!$E$14))^バックデータ一覧!$E$11)*計算過程!$W$11*計算過程!G3927/0.3*10^-3,0)</f>
        <v>0</v>
      </c>
      <c r="G3927" s="18">
        <f t="shared" si="368"/>
        <v>0</v>
      </c>
      <c r="H3927" s="18">
        <f t="shared" si="369"/>
        <v>0</v>
      </c>
      <c r="I3927" s="24">
        <v>0</v>
      </c>
      <c r="J3927" s="24">
        <v>0</v>
      </c>
      <c r="K3927" s="24">
        <v>0</v>
      </c>
      <c r="L3927" s="14">
        <f>貼り付けシート!C3927</f>
        <v>22.9</v>
      </c>
      <c r="M3927" s="14">
        <f>貼り付けシート!D3927</f>
        <v>13</v>
      </c>
      <c r="N3927" s="18">
        <f>貼り付けシート!E3927</f>
        <v>74.197380435272692</v>
      </c>
      <c r="O3927" s="18">
        <f>貼り付けシート!F3927</f>
        <v>0</v>
      </c>
      <c r="P3927" s="19">
        <f t="shared" si="370"/>
        <v>0</v>
      </c>
      <c r="Q3927" s="19">
        <f t="shared" si="371"/>
        <v>0</v>
      </c>
    </row>
    <row r="3928" spans="1:17">
      <c r="A3928" s="38">
        <v>41803</v>
      </c>
      <c r="B3928" s="49" t="s">
        <v>159</v>
      </c>
      <c r="C3928" s="24">
        <f t="shared" si="366"/>
        <v>30.406921776000001</v>
      </c>
      <c r="D3928" s="24">
        <f t="shared" si="367"/>
        <v>0</v>
      </c>
      <c r="E3928" s="18">
        <f>IF(G3928&gt;=0.3,(バックデータ一覧!$C$10*(バックデータ一覧!$C$12*計算過程!L3928+バックデータ一覧!$C$13*LN(計算過程!G3928)+バックデータ一覧!$C$14)^バックデータ一覧!$C$11+バックデータ一覧!$E$10*(計算過程!G3928/(バックデータ一覧!$E$12*計算過程!L3928+バックデータ一覧!$E$13*LN(計算過程!G3928)+バックデータ一覧!$E$14))^バックデータ一覧!$E$11)*計算過程!$W$11*10^-3,0)</f>
        <v>0</v>
      </c>
      <c r="F3928" s="18">
        <f>IF(G3928&lt;0.3,(バックデータ一覧!$C$10*(バックデータ一覧!$C$12*計算過程!L3928+バックデータ一覧!$C$13*LN(0.3)+バックデータ一覧!$C$14)^バックデータ一覧!$C$11+バックデータ一覧!$E$10*(0.3/(バックデータ一覧!$E$12*計算過程!L3928+バックデータ一覧!$E$13*LN(0.3)+バックデータ一覧!$E$14))^バックデータ一覧!$E$11)*計算過程!$W$11*計算過程!G3928/0.3*10^-3,0)</f>
        <v>0</v>
      </c>
      <c r="G3928" s="18">
        <f t="shared" si="368"/>
        <v>0</v>
      </c>
      <c r="H3928" s="18">
        <f t="shared" si="369"/>
        <v>0</v>
      </c>
      <c r="I3928" s="24">
        <v>0</v>
      </c>
      <c r="J3928" s="24">
        <v>0</v>
      </c>
      <c r="K3928" s="24">
        <v>0</v>
      </c>
      <c r="L3928" s="14">
        <f>貼り付けシート!C3928</f>
        <v>23.7</v>
      </c>
      <c r="M3928" s="14">
        <f>貼り付けシート!D3928</f>
        <v>12.4</v>
      </c>
      <c r="N3928" s="18">
        <f>貼り付けシート!E3928</f>
        <v>67.498591636610911</v>
      </c>
      <c r="O3928" s="18">
        <f>貼り付けシート!F3928</f>
        <v>0</v>
      </c>
      <c r="P3928" s="19">
        <f t="shared" si="370"/>
        <v>0</v>
      </c>
      <c r="Q3928" s="19">
        <f t="shared" si="371"/>
        <v>0</v>
      </c>
    </row>
    <row r="3929" spans="1:17">
      <c r="A3929" s="38">
        <v>41803</v>
      </c>
      <c r="B3929" s="49" t="s">
        <v>160</v>
      </c>
      <c r="C3929" s="24">
        <f t="shared" si="366"/>
        <v>30.406921776000001</v>
      </c>
      <c r="D3929" s="24">
        <f t="shared" si="367"/>
        <v>0</v>
      </c>
      <c r="E3929" s="18">
        <f>IF(G3929&gt;=0.3,(バックデータ一覧!$C$10*(バックデータ一覧!$C$12*計算過程!L3929+バックデータ一覧!$C$13*LN(計算過程!G3929)+バックデータ一覧!$C$14)^バックデータ一覧!$C$11+バックデータ一覧!$E$10*(計算過程!G3929/(バックデータ一覧!$E$12*計算過程!L3929+バックデータ一覧!$E$13*LN(計算過程!G3929)+バックデータ一覧!$E$14))^バックデータ一覧!$E$11)*計算過程!$W$11*10^-3,0)</f>
        <v>0</v>
      </c>
      <c r="F3929" s="18">
        <f>IF(G3929&lt;0.3,(バックデータ一覧!$C$10*(バックデータ一覧!$C$12*計算過程!L3929+バックデータ一覧!$C$13*LN(0.3)+バックデータ一覧!$C$14)^バックデータ一覧!$C$11+バックデータ一覧!$E$10*(0.3/(バックデータ一覧!$E$12*計算過程!L3929+バックデータ一覧!$E$13*LN(0.3)+バックデータ一覧!$E$14))^バックデータ一覧!$E$11)*計算過程!$W$11*計算過程!G3929/0.3*10^-3,0)</f>
        <v>0</v>
      </c>
      <c r="G3929" s="18">
        <f t="shared" si="368"/>
        <v>0</v>
      </c>
      <c r="H3929" s="18">
        <f t="shared" si="369"/>
        <v>0</v>
      </c>
      <c r="I3929" s="24">
        <v>0</v>
      </c>
      <c r="J3929" s="24">
        <v>0</v>
      </c>
      <c r="K3929" s="24">
        <v>0</v>
      </c>
      <c r="L3929" s="14">
        <f>貼り付けシート!C3929</f>
        <v>24.2</v>
      </c>
      <c r="M3929" s="14">
        <f>貼り付けシート!D3929</f>
        <v>11.8</v>
      </c>
      <c r="N3929" s="18">
        <f>貼り付けシート!E3929</f>
        <v>62.390258934225848</v>
      </c>
      <c r="O3929" s="18">
        <f>貼り付けシート!F3929</f>
        <v>0</v>
      </c>
      <c r="P3929" s="19">
        <f t="shared" si="370"/>
        <v>0</v>
      </c>
      <c r="Q3929" s="19">
        <f t="shared" si="371"/>
        <v>0</v>
      </c>
    </row>
    <row r="3930" spans="1:17">
      <c r="A3930" s="38">
        <v>41803</v>
      </c>
      <c r="B3930" s="49" t="s">
        <v>161</v>
      </c>
      <c r="C3930" s="24">
        <f t="shared" si="366"/>
        <v>30.406921776000001</v>
      </c>
      <c r="D3930" s="24">
        <f t="shared" si="367"/>
        <v>0</v>
      </c>
      <c r="E3930" s="18">
        <f>IF(G3930&gt;=0.3,(バックデータ一覧!$C$10*(バックデータ一覧!$C$12*計算過程!L3930+バックデータ一覧!$C$13*LN(計算過程!G3930)+バックデータ一覧!$C$14)^バックデータ一覧!$C$11+バックデータ一覧!$E$10*(計算過程!G3930/(バックデータ一覧!$E$12*計算過程!L3930+バックデータ一覧!$E$13*LN(計算過程!G3930)+バックデータ一覧!$E$14))^バックデータ一覧!$E$11)*計算過程!$W$11*10^-3,0)</f>
        <v>0</v>
      </c>
      <c r="F3930" s="18">
        <f>IF(G3930&lt;0.3,(バックデータ一覧!$C$10*(バックデータ一覧!$C$12*計算過程!L3930+バックデータ一覧!$C$13*LN(0.3)+バックデータ一覧!$C$14)^バックデータ一覧!$C$11+バックデータ一覧!$E$10*(0.3/(バックデータ一覧!$E$12*計算過程!L3930+バックデータ一覧!$E$13*LN(0.3)+バックデータ一覧!$E$14))^バックデータ一覧!$E$11)*計算過程!$W$11*計算過程!G3930/0.3*10^-3,0)</f>
        <v>0</v>
      </c>
      <c r="G3930" s="18">
        <f t="shared" si="368"/>
        <v>0</v>
      </c>
      <c r="H3930" s="18">
        <f t="shared" si="369"/>
        <v>0</v>
      </c>
      <c r="I3930" s="24">
        <v>0</v>
      </c>
      <c r="J3930" s="24">
        <v>0</v>
      </c>
      <c r="K3930" s="24">
        <v>0</v>
      </c>
      <c r="L3930" s="14">
        <f>貼り付けシート!C3930</f>
        <v>24.9</v>
      </c>
      <c r="M3930" s="14">
        <f>貼り付けシート!D3930</f>
        <v>11.6</v>
      </c>
      <c r="N3930" s="18">
        <f>貼り付けシート!E3930</f>
        <v>58.83617399450101</v>
      </c>
      <c r="O3930" s="18">
        <f>貼り付けシート!F3930</f>
        <v>0</v>
      </c>
      <c r="P3930" s="19">
        <f t="shared" si="370"/>
        <v>0</v>
      </c>
      <c r="Q3930" s="19">
        <f t="shared" si="371"/>
        <v>0</v>
      </c>
    </row>
    <row r="3931" spans="1:17">
      <c r="A3931" s="38">
        <v>41803</v>
      </c>
      <c r="B3931" s="49" t="s">
        <v>162</v>
      </c>
      <c r="C3931" s="24">
        <f t="shared" si="366"/>
        <v>30.406921776000001</v>
      </c>
      <c r="D3931" s="24">
        <f t="shared" si="367"/>
        <v>0</v>
      </c>
      <c r="E3931" s="18">
        <f>IF(G3931&gt;=0.3,(バックデータ一覧!$C$10*(バックデータ一覧!$C$12*計算過程!L3931+バックデータ一覧!$C$13*LN(計算過程!G3931)+バックデータ一覧!$C$14)^バックデータ一覧!$C$11+バックデータ一覧!$E$10*(計算過程!G3931/(バックデータ一覧!$E$12*計算過程!L3931+バックデータ一覧!$E$13*LN(計算過程!G3931)+バックデータ一覧!$E$14))^バックデータ一覧!$E$11)*計算過程!$W$11*10^-3,0)</f>
        <v>0</v>
      </c>
      <c r="F3931" s="18">
        <f>IF(G3931&lt;0.3,(バックデータ一覧!$C$10*(バックデータ一覧!$C$12*計算過程!L3931+バックデータ一覧!$C$13*LN(0.3)+バックデータ一覧!$C$14)^バックデータ一覧!$C$11+バックデータ一覧!$E$10*(0.3/(バックデータ一覧!$E$12*計算過程!L3931+バックデータ一覧!$E$13*LN(0.3)+バックデータ一覧!$E$14))^バックデータ一覧!$E$11)*計算過程!$W$11*計算過程!G3931/0.3*10^-3,0)</f>
        <v>0</v>
      </c>
      <c r="G3931" s="18">
        <f t="shared" si="368"/>
        <v>0</v>
      </c>
      <c r="H3931" s="18">
        <f t="shared" si="369"/>
        <v>0</v>
      </c>
      <c r="I3931" s="24">
        <v>0</v>
      </c>
      <c r="J3931" s="24">
        <v>0</v>
      </c>
      <c r="K3931" s="24">
        <v>0</v>
      </c>
      <c r="L3931" s="14">
        <f>貼り付けシート!C3931</f>
        <v>24</v>
      </c>
      <c r="M3931" s="14">
        <f>貼り付けシート!D3931</f>
        <v>11.5</v>
      </c>
      <c r="N3931" s="18">
        <f>貼り付けシート!E3931</f>
        <v>61.567558432478783</v>
      </c>
      <c r="O3931" s="18">
        <f>貼り付けシート!F3931</f>
        <v>0</v>
      </c>
      <c r="P3931" s="19">
        <f t="shared" si="370"/>
        <v>0</v>
      </c>
      <c r="Q3931" s="19">
        <f t="shared" si="371"/>
        <v>0</v>
      </c>
    </row>
    <row r="3932" spans="1:17">
      <c r="A3932" s="38">
        <v>41803</v>
      </c>
      <c r="B3932" s="49" t="s">
        <v>163</v>
      </c>
      <c r="C3932" s="24">
        <f t="shared" si="366"/>
        <v>30.406921776000001</v>
      </c>
      <c r="D3932" s="24">
        <f t="shared" si="367"/>
        <v>0</v>
      </c>
      <c r="E3932" s="18">
        <f>IF(G3932&gt;=0.3,(バックデータ一覧!$C$10*(バックデータ一覧!$C$12*計算過程!L3932+バックデータ一覧!$C$13*LN(計算過程!G3932)+バックデータ一覧!$C$14)^バックデータ一覧!$C$11+バックデータ一覧!$E$10*(計算過程!G3932/(バックデータ一覧!$E$12*計算過程!L3932+バックデータ一覧!$E$13*LN(計算過程!G3932)+バックデータ一覧!$E$14))^バックデータ一覧!$E$11)*計算過程!$W$11*10^-3,0)</f>
        <v>0</v>
      </c>
      <c r="F3932" s="18">
        <f>IF(G3932&lt;0.3,(バックデータ一覧!$C$10*(バックデータ一覧!$C$12*計算過程!L3932+バックデータ一覧!$C$13*LN(0.3)+バックデータ一覧!$C$14)^バックデータ一覧!$C$11+バックデータ一覧!$E$10*(0.3/(バックデータ一覧!$E$12*計算過程!L3932+バックデータ一覧!$E$13*LN(0.3)+バックデータ一覧!$E$14))^バックデータ一覧!$E$11)*計算過程!$W$11*計算過程!G3932/0.3*10^-3,0)</f>
        <v>0</v>
      </c>
      <c r="G3932" s="18">
        <f t="shared" si="368"/>
        <v>0</v>
      </c>
      <c r="H3932" s="18">
        <f t="shared" si="369"/>
        <v>0</v>
      </c>
      <c r="I3932" s="24">
        <v>0</v>
      </c>
      <c r="J3932" s="24">
        <v>0</v>
      </c>
      <c r="K3932" s="24">
        <v>0</v>
      </c>
      <c r="L3932" s="14">
        <f>貼り付けシート!C3932</f>
        <v>24.2</v>
      </c>
      <c r="M3932" s="14">
        <f>貼り付けシート!D3932</f>
        <v>11.3</v>
      </c>
      <c r="N3932" s="18">
        <f>貼り付けシート!E3932</f>
        <v>59.793774748812311</v>
      </c>
      <c r="O3932" s="18">
        <f>貼り付けシート!F3932</f>
        <v>0</v>
      </c>
      <c r="P3932" s="19">
        <f t="shared" si="370"/>
        <v>0</v>
      </c>
      <c r="Q3932" s="19">
        <f t="shared" si="371"/>
        <v>0</v>
      </c>
    </row>
    <row r="3933" spans="1:17">
      <c r="A3933" s="38">
        <v>41803</v>
      </c>
      <c r="B3933" s="49" t="s">
        <v>164</v>
      </c>
      <c r="C3933" s="24">
        <f t="shared" si="366"/>
        <v>30.406921776000001</v>
      </c>
      <c r="D3933" s="24">
        <f t="shared" si="367"/>
        <v>0</v>
      </c>
      <c r="E3933" s="18">
        <f>IF(G3933&gt;=0.3,(バックデータ一覧!$C$10*(バックデータ一覧!$C$12*計算過程!L3933+バックデータ一覧!$C$13*LN(計算過程!G3933)+バックデータ一覧!$C$14)^バックデータ一覧!$C$11+バックデータ一覧!$E$10*(計算過程!G3933/(バックデータ一覧!$E$12*計算過程!L3933+バックデータ一覧!$E$13*LN(計算過程!G3933)+バックデータ一覧!$E$14))^バックデータ一覧!$E$11)*計算過程!$W$11*10^-3,0)</f>
        <v>0</v>
      </c>
      <c r="F3933" s="18">
        <f>IF(G3933&lt;0.3,(バックデータ一覧!$C$10*(バックデータ一覧!$C$12*計算過程!L3933+バックデータ一覧!$C$13*LN(0.3)+バックデータ一覧!$C$14)^バックデータ一覧!$C$11+バックデータ一覧!$E$10*(0.3/(バックデータ一覧!$E$12*計算過程!L3933+バックデータ一覧!$E$13*LN(0.3)+バックデータ一覧!$E$14))^バックデータ一覧!$E$11)*計算過程!$W$11*計算過程!G3933/0.3*10^-3,0)</f>
        <v>0</v>
      </c>
      <c r="G3933" s="18">
        <f t="shared" si="368"/>
        <v>0</v>
      </c>
      <c r="H3933" s="18">
        <f t="shared" si="369"/>
        <v>0</v>
      </c>
      <c r="I3933" s="24">
        <v>0</v>
      </c>
      <c r="J3933" s="24">
        <v>0</v>
      </c>
      <c r="K3933" s="24">
        <v>0</v>
      </c>
      <c r="L3933" s="14">
        <f>貼り付けシート!C3933</f>
        <v>24.6</v>
      </c>
      <c r="M3933" s="14">
        <f>貼り付けシート!D3933</f>
        <v>11.7</v>
      </c>
      <c r="N3933" s="18">
        <f>貼り付けシート!E3933</f>
        <v>60.406771205043427</v>
      </c>
      <c r="O3933" s="18">
        <f>貼り付けシート!F3933</f>
        <v>0</v>
      </c>
      <c r="P3933" s="19">
        <f t="shared" si="370"/>
        <v>0</v>
      </c>
      <c r="Q3933" s="19">
        <f t="shared" si="371"/>
        <v>0</v>
      </c>
    </row>
    <row r="3934" spans="1:17">
      <c r="A3934" s="38">
        <v>41803</v>
      </c>
      <c r="B3934" s="49" t="s">
        <v>165</v>
      </c>
      <c r="C3934" s="24">
        <f t="shared" si="366"/>
        <v>30.406921776000001</v>
      </c>
      <c r="D3934" s="24">
        <f t="shared" si="367"/>
        <v>0</v>
      </c>
      <c r="E3934" s="18">
        <f>IF(G3934&gt;=0.3,(バックデータ一覧!$C$10*(バックデータ一覧!$C$12*計算過程!L3934+バックデータ一覧!$C$13*LN(計算過程!G3934)+バックデータ一覧!$C$14)^バックデータ一覧!$C$11+バックデータ一覧!$E$10*(計算過程!G3934/(バックデータ一覧!$E$12*計算過程!L3934+バックデータ一覧!$E$13*LN(計算過程!G3934)+バックデータ一覧!$E$14))^バックデータ一覧!$E$11)*計算過程!$W$11*10^-3,0)</f>
        <v>0</v>
      </c>
      <c r="F3934" s="18">
        <f>IF(G3934&lt;0.3,(バックデータ一覧!$C$10*(バックデータ一覧!$C$12*計算過程!L3934+バックデータ一覧!$C$13*LN(0.3)+バックデータ一覧!$C$14)^バックデータ一覧!$C$11+バックデータ一覧!$E$10*(0.3/(バックデータ一覧!$E$12*計算過程!L3934+バックデータ一覧!$E$13*LN(0.3)+バックデータ一覧!$E$14))^バックデータ一覧!$E$11)*計算過程!$W$11*計算過程!G3934/0.3*10^-3,0)</f>
        <v>0</v>
      </c>
      <c r="G3934" s="18">
        <f t="shared" si="368"/>
        <v>0</v>
      </c>
      <c r="H3934" s="18">
        <f t="shared" si="369"/>
        <v>0</v>
      </c>
      <c r="I3934" s="24">
        <v>0</v>
      </c>
      <c r="J3934" s="24">
        <v>0</v>
      </c>
      <c r="K3934" s="24">
        <v>0</v>
      </c>
      <c r="L3934" s="14">
        <f>貼り付けシート!C3934</f>
        <v>23.4</v>
      </c>
      <c r="M3934" s="14">
        <f>貼り付けシート!D3934</f>
        <v>12</v>
      </c>
      <c r="N3934" s="18">
        <f>貼り付けシート!E3934</f>
        <v>66.555150271497723</v>
      </c>
      <c r="O3934" s="18">
        <f>貼り付けシート!F3934</f>
        <v>0</v>
      </c>
      <c r="P3934" s="19">
        <f t="shared" si="370"/>
        <v>0</v>
      </c>
      <c r="Q3934" s="19">
        <f t="shared" si="371"/>
        <v>0</v>
      </c>
    </row>
    <row r="3935" spans="1:17">
      <c r="A3935" s="38">
        <v>41803</v>
      </c>
      <c r="B3935" s="49" t="s">
        <v>166</v>
      </c>
      <c r="C3935" s="24">
        <f t="shared" si="366"/>
        <v>30.406921776000001</v>
      </c>
      <c r="D3935" s="24">
        <f t="shared" si="367"/>
        <v>0</v>
      </c>
      <c r="E3935" s="18">
        <f>IF(G3935&gt;=0.3,(バックデータ一覧!$C$10*(バックデータ一覧!$C$12*計算過程!L3935+バックデータ一覧!$C$13*LN(計算過程!G3935)+バックデータ一覧!$C$14)^バックデータ一覧!$C$11+バックデータ一覧!$E$10*(計算過程!G3935/(バックデータ一覧!$E$12*計算過程!L3935+バックデータ一覧!$E$13*LN(計算過程!G3935)+バックデータ一覧!$E$14))^バックデータ一覧!$E$11)*計算過程!$W$11*10^-3,0)</f>
        <v>0</v>
      </c>
      <c r="F3935" s="18">
        <f>IF(G3935&lt;0.3,(バックデータ一覧!$C$10*(バックデータ一覧!$C$12*計算過程!L3935+バックデータ一覧!$C$13*LN(0.3)+バックデータ一覧!$C$14)^バックデータ一覧!$C$11+バックデータ一覧!$E$10*(0.3/(バックデータ一覧!$E$12*計算過程!L3935+バックデータ一覧!$E$13*LN(0.3)+バックデータ一覧!$E$14))^バックデータ一覧!$E$11)*計算過程!$W$11*計算過程!G3935/0.3*10^-3,0)</f>
        <v>0</v>
      </c>
      <c r="G3935" s="18">
        <f t="shared" si="368"/>
        <v>0</v>
      </c>
      <c r="H3935" s="18">
        <f t="shared" si="369"/>
        <v>0</v>
      </c>
      <c r="I3935" s="24">
        <v>0</v>
      </c>
      <c r="J3935" s="24">
        <v>0</v>
      </c>
      <c r="K3935" s="24">
        <v>0</v>
      </c>
      <c r="L3935" s="14">
        <f>貼り付けシート!C3935</f>
        <v>23.2</v>
      </c>
      <c r="M3935" s="14">
        <f>貼り付けシート!D3935</f>
        <v>12.4</v>
      </c>
      <c r="N3935" s="18">
        <f>貼り付けシート!E3935</f>
        <v>69.565492898983791</v>
      </c>
      <c r="O3935" s="18">
        <f>貼り付けシート!F3935</f>
        <v>0</v>
      </c>
      <c r="P3935" s="19">
        <f t="shared" si="370"/>
        <v>0</v>
      </c>
      <c r="Q3935" s="19">
        <f t="shared" si="371"/>
        <v>0</v>
      </c>
    </row>
    <row r="3936" spans="1:17">
      <c r="A3936" s="38">
        <v>41803</v>
      </c>
      <c r="B3936" s="49" t="s">
        <v>167</v>
      </c>
      <c r="C3936" s="24">
        <f t="shared" si="366"/>
        <v>30.406921776000001</v>
      </c>
      <c r="D3936" s="24">
        <f t="shared" si="367"/>
        <v>0</v>
      </c>
      <c r="E3936" s="18">
        <f>IF(G3936&gt;=0.3,(バックデータ一覧!$C$10*(バックデータ一覧!$C$12*計算過程!L3936+バックデータ一覧!$C$13*LN(計算過程!G3936)+バックデータ一覧!$C$14)^バックデータ一覧!$C$11+バックデータ一覧!$E$10*(計算過程!G3936/(バックデータ一覧!$E$12*計算過程!L3936+バックデータ一覧!$E$13*LN(計算過程!G3936)+バックデータ一覧!$E$14))^バックデータ一覧!$E$11)*計算過程!$W$11*10^-3,0)</f>
        <v>0</v>
      </c>
      <c r="F3936" s="18">
        <f>IF(G3936&lt;0.3,(バックデータ一覧!$C$10*(バックデータ一覧!$C$12*計算過程!L3936+バックデータ一覧!$C$13*LN(0.3)+バックデータ一覧!$C$14)^バックデータ一覧!$C$11+バックデータ一覧!$E$10*(0.3/(バックデータ一覧!$E$12*計算過程!L3936+バックデータ一覧!$E$13*LN(0.3)+バックデータ一覧!$E$14))^バックデータ一覧!$E$11)*計算過程!$W$11*計算過程!G3936/0.3*10^-3,0)</f>
        <v>0</v>
      </c>
      <c r="G3936" s="18">
        <f t="shared" si="368"/>
        <v>0</v>
      </c>
      <c r="H3936" s="18">
        <f t="shared" si="369"/>
        <v>0</v>
      </c>
      <c r="I3936" s="24">
        <v>0</v>
      </c>
      <c r="J3936" s="24">
        <v>0</v>
      </c>
      <c r="K3936" s="24">
        <v>0</v>
      </c>
      <c r="L3936" s="14">
        <f>貼り付けシート!C3936</f>
        <v>23</v>
      </c>
      <c r="M3936" s="14">
        <f>貼り付けシート!D3936</f>
        <v>12.7</v>
      </c>
      <c r="N3936" s="18">
        <f>貼り付けシート!E3936</f>
        <v>72.081579051398194</v>
      </c>
      <c r="O3936" s="18">
        <f>貼り付けシート!F3936</f>
        <v>0</v>
      </c>
      <c r="P3936" s="19">
        <f t="shared" si="370"/>
        <v>0</v>
      </c>
      <c r="Q3936" s="19">
        <f t="shared" si="371"/>
        <v>0</v>
      </c>
    </row>
    <row r="3937" spans="1:17">
      <c r="A3937" s="38">
        <v>41803</v>
      </c>
      <c r="B3937" s="49" t="s">
        <v>168</v>
      </c>
      <c r="C3937" s="24">
        <f t="shared" si="366"/>
        <v>30.406921776000001</v>
      </c>
      <c r="D3937" s="24">
        <f t="shared" si="367"/>
        <v>0</v>
      </c>
      <c r="E3937" s="18">
        <f>IF(G3937&gt;=0.3,(バックデータ一覧!$C$10*(バックデータ一覧!$C$12*計算過程!L3937+バックデータ一覧!$C$13*LN(計算過程!G3937)+バックデータ一覧!$C$14)^バックデータ一覧!$C$11+バックデータ一覧!$E$10*(計算過程!G3937/(バックデータ一覧!$E$12*計算過程!L3937+バックデータ一覧!$E$13*LN(計算過程!G3937)+バックデータ一覧!$E$14))^バックデータ一覧!$E$11)*計算過程!$W$11*10^-3,0)</f>
        <v>0</v>
      </c>
      <c r="F3937" s="18">
        <f>IF(G3937&lt;0.3,(バックデータ一覧!$C$10*(バックデータ一覧!$C$12*計算過程!L3937+バックデータ一覧!$C$13*LN(0.3)+バックデータ一覧!$C$14)^バックデータ一覧!$C$11+バックデータ一覧!$E$10*(0.3/(バックデータ一覧!$E$12*計算過程!L3937+バックデータ一覧!$E$13*LN(0.3)+バックデータ一覧!$E$14))^バックデータ一覧!$E$11)*計算過程!$W$11*計算過程!G3937/0.3*10^-3,0)</f>
        <v>0</v>
      </c>
      <c r="G3937" s="18">
        <f t="shared" si="368"/>
        <v>0</v>
      </c>
      <c r="H3937" s="18">
        <f t="shared" si="369"/>
        <v>0</v>
      </c>
      <c r="I3937" s="24">
        <v>0</v>
      </c>
      <c r="J3937" s="24">
        <v>0</v>
      </c>
      <c r="K3937" s="24">
        <v>0</v>
      </c>
      <c r="L3937" s="14">
        <f>貼り付けシート!C3937</f>
        <v>22.7</v>
      </c>
      <c r="M3937" s="14">
        <f>貼り付けシート!D3937</f>
        <v>13</v>
      </c>
      <c r="N3937" s="18">
        <f>貼り付けシート!E3937</f>
        <v>75.102496751604164</v>
      </c>
      <c r="O3937" s="18">
        <f>貼り付けシート!F3937</f>
        <v>0</v>
      </c>
      <c r="P3937" s="19">
        <f t="shared" si="370"/>
        <v>0</v>
      </c>
      <c r="Q3937" s="19">
        <f t="shared" si="371"/>
        <v>0</v>
      </c>
    </row>
    <row r="3938" spans="1:17">
      <c r="A3938" s="38">
        <v>41803</v>
      </c>
      <c r="B3938" s="49" t="s">
        <v>169</v>
      </c>
      <c r="C3938" s="24">
        <f t="shared" si="366"/>
        <v>30.406921776000001</v>
      </c>
      <c r="D3938" s="24">
        <f t="shared" si="367"/>
        <v>0</v>
      </c>
      <c r="E3938" s="18">
        <f>IF(G3938&gt;=0.3,(バックデータ一覧!$C$10*(バックデータ一覧!$C$12*計算過程!L3938+バックデータ一覧!$C$13*LN(計算過程!G3938)+バックデータ一覧!$C$14)^バックデータ一覧!$C$11+バックデータ一覧!$E$10*(計算過程!G3938/(バックデータ一覧!$E$12*計算過程!L3938+バックデータ一覧!$E$13*LN(計算過程!G3938)+バックデータ一覧!$E$14))^バックデータ一覧!$E$11)*計算過程!$W$11*10^-3,0)</f>
        <v>0</v>
      </c>
      <c r="F3938" s="18">
        <f>IF(G3938&lt;0.3,(バックデータ一覧!$C$10*(バックデータ一覧!$C$12*計算過程!L3938+バックデータ一覧!$C$13*LN(0.3)+バックデータ一覧!$C$14)^バックデータ一覧!$C$11+バックデータ一覧!$E$10*(0.3/(バックデータ一覧!$E$12*計算過程!L3938+バックデータ一覧!$E$13*LN(0.3)+バックデータ一覧!$E$14))^バックデータ一覧!$E$11)*計算過程!$W$11*計算過程!G3938/0.3*10^-3,0)</f>
        <v>0</v>
      </c>
      <c r="G3938" s="18">
        <f t="shared" si="368"/>
        <v>0</v>
      </c>
      <c r="H3938" s="18">
        <f t="shared" si="369"/>
        <v>0</v>
      </c>
      <c r="I3938" s="24">
        <v>0</v>
      </c>
      <c r="J3938" s="24">
        <v>0</v>
      </c>
      <c r="K3938" s="24">
        <v>0</v>
      </c>
      <c r="L3938" s="14">
        <f>貼り付けシート!C3938</f>
        <v>21.7</v>
      </c>
      <c r="M3938" s="14">
        <f>貼り付けシート!D3938</f>
        <v>13.4</v>
      </c>
      <c r="N3938" s="18">
        <f>貼り付けシート!E3938</f>
        <v>82.222922277809147</v>
      </c>
      <c r="O3938" s="18">
        <f>貼り付けシート!F3938</f>
        <v>0</v>
      </c>
      <c r="P3938" s="19">
        <f t="shared" si="370"/>
        <v>0</v>
      </c>
      <c r="Q3938" s="19">
        <f t="shared" si="371"/>
        <v>0</v>
      </c>
    </row>
    <row r="3939" spans="1:17">
      <c r="A3939" s="38">
        <v>41803</v>
      </c>
      <c r="B3939" s="49" t="s">
        <v>170</v>
      </c>
      <c r="C3939" s="24">
        <f t="shared" si="366"/>
        <v>30.406921776000001</v>
      </c>
      <c r="D3939" s="24">
        <f t="shared" si="367"/>
        <v>0</v>
      </c>
      <c r="E3939" s="18">
        <f>IF(G3939&gt;=0.3,(バックデータ一覧!$C$10*(バックデータ一覧!$C$12*計算過程!L3939+バックデータ一覧!$C$13*LN(計算過程!G3939)+バックデータ一覧!$C$14)^バックデータ一覧!$C$11+バックデータ一覧!$E$10*(計算過程!G3939/(バックデータ一覧!$E$12*計算過程!L3939+バックデータ一覧!$E$13*LN(計算過程!G3939)+バックデータ一覧!$E$14))^バックデータ一覧!$E$11)*計算過程!$W$11*10^-3,0)</f>
        <v>0</v>
      </c>
      <c r="F3939" s="18">
        <f>IF(G3939&lt;0.3,(バックデータ一覧!$C$10*(バックデータ一覧!$C$12*計算過程!L3939+バックデータ一覧!$C$13*LN(0.3)+バックデータ一覧!$C$14)^バックデータ一覧!$C$11+バックデータ一覧!$E$10*(0.3/(バックデータ一覧!$E$12*計算過程!L3939+バックデータ一覧!$E$13*LN(0.3)+バックデータ一覧!$E$14))^バックデータ一覧!$E$11)*計算過程!$W$11*計算過程!G3939/0.3*10^-3,0)</f>
        <v>0</v>
      </c>
      <c r="G3939" s="18">
        <f t="shared" si="368"/>
        <v>0</v>
      </c>
      <c r="H3939" s="18">
        <f t="shared" si="369"/>
        <v>0</v>
      </c>
      <c r="I3939" s="24">
        <v>0</v>
      </c>
      <c r="J3939" s="24">
        <v>0</v>
      </c>
      <c r="K3939" s="24">
        <v>0</v>
      </c>
      <c r="L3939" s="14">
        <f>貼り付けシート!C3939</f>
        <v>20.7</v>
      </c>
      <c r="M3939" s="14">
        <f>貼り付けシート!D3939</f>
        <v>13.1</v>
      </c>
      <c r="N3939" s="18">
        <f>貼り付けシート!E3939</f>
        <v>85.510465128259113</v>
      </c>
      <c r="O3939" s="18">
        <f>貼り付けシート!F3939</f>
        <v>0</v>
      </c>
      <c r="P3939" s="19">
        <f t="shared" si="370"/>
        <v>0</v>
      </c>
      <c r="Q3939" s="19">
        <f t="shared" si="371"/>
        <v>0</v>
      </c>
    </row>
    <row r="3940" spans="1:17">
      <c r="A3940" s="38">
        <v>41803</v>
      </c>
      <c r="B3940" s="49" t="s">
        <v>171</v>
      </c>
      <c r="C3940" s="24">
        <f t="shared" si="366"/>
        <v>30.406921776000001</v>
      </c>
      <c r="D3940" s="24">
        <f t="shared" si="367"/>
        <v>0</v>
      </c>
      <c r="E3940" s="18">
        <f>IF(G3940&gt;=0.3,(バックデータ一覧!$C$10*(バックデータ一覧!$C$12*計算過程!L3940+バックデータ一覧!$C$13*LN(計算過程!G3940)+バックデータ一覧!$C$14)^バックデータ一覧!$C$11+バックデータ一覧!$E$10*(計算過程!G3940/(バックデータ一覧!$E$12*計算過程!L3940+バックデータ一覧!$E$13*LN(計算過程!G3940)+バックデータ一覧!$E$14))^バックデータ一覧!$E$11)*計算過程!$W$11*10^-3,0)</f>
        <v>0</v>
      </c>
      <c r="F3940" s="18">
        <f>IF(G3940&lt;0.3,(バックデータ一覧!$C$10*(バックデータ一覧!$C$12*計算過程!L3940+バックデータ一覧!$C$13*LN(0.3)+バックデータ一覧!$C$14)^バックデータ一覧!$C$11+バックデータ一覧!$E$10*(0.3/(バックデータ一覧!$E$12*計算過程!L3940+バックデータ一覧!$E$13*LN(0.3)+バックデータ一覧!$E$14))^バックデータ一覧!$E$11)*計算過程!$W$11*計算過程!G3940/0.3*10^-3,0)</f>
        <v>0</v>
      </c>
      <c r="G3940" s="18">
        <f t="shared" si="368"/>
        <v>0</v>
      </c>
      <c r="H3940" s="18">
        <f t="shared" si="369"/>
        <v>0</v>
      </c>
      <c r="I3940" s="24">
        <v>0</v>
      </c>
      <c r="J3940" s="24">
        <v>0</v>
      </c>
      <c r="K3940" s="24">
        <v>0</v>
      </c>
      <c r="L3940" s="14">
        <f>貼り付けシート!C3940</f>
        <v>19.399999999999999</v>
      </c>
      <c r="M3940" s="14">
        <f>貼り付けシート!D3940</f>
        <v>12.9</v>
      </c>
      <c r="N3940" s="18">
        <f>貼り付けシート!E3940</f>
        <v>91.292385264097859</v>
      </c>
      <c r="O3940" s="18">
        <f>貼り付けシート!F3940</f>
        <v>0</v>
      </c>
      <c r="P3940" s="19">
        <f t="shared" si="370"/>
        <v>0</v>
      </c>
      <c r="Q3940" s="19">
        <f t="shared" si="371"/>
        <v>0</v>
      </c>
    </row>
    <row r="3941" spans="1:17">
      <c r="A3941" s="38">
        <v>41803</v>
      </c>
      <c r="B3941" s="49" t="s">
        <v>172</v>
      </c>
      <c r="C3941" s="24">
        <f t="shared" si="366"/>
        <v>30.406921776000001</v>
      </c>
      <c r="D3941" s="24">
        <f t="shared" si="367"/>
        <v>0</v>
      </c>
      <c r="E3941" s="18">
        <f>IF(G3941&gt;=0.3,(バックデータ一覧!$C$10*(バックデータ一覧!$C$12*計算過程!L3941+バックデータ一覧!$C$13*LN(計算過程!G3941)+バックデータ一覧!$C$14)^バックデータ一覧!$C$11+バックデータ一覧!$E$10*(計算過程!G3941/(バックデータ一覧!$E$12*計算過程!L3941+バックデータ一覧!$E$13*LN(計算過程!G3941)+バックデータ一覧!$E$14))^バックデータ一覧!$E$11)*計算過程!$W$11*10^-3,0)</f>
        <v>0</v>
      </c>
      <c r="F3941" s="18">
        <f>IF(G3941&lt;0.3,(バックデータ一覧!$C$10*(バックデータ一覧!$C$12*計算過程!L3941+バックデータ一覧!$C$13*LN(0.3)+バックデータ一覧!$C$14)^バックデータ一覧!$C$11+バックデータ一覧!$E$10*(0.3/(バックデータ一覧!$E$12*計算過程!L3941+バックデータ一覧!$E$13*LN(0.3)+バックデータ一覧!$E$14))^バックデータ一覧!$E$11)*計算過程!$W$11*計算過程!G3941/0.3*10^-3,0)</f>
        <v>0</v>
      </c>
      <c r="G3941" s="18">
        <f t="shared" si="368"/>
        <v>0</v>
      </c>
      <c r="H3941" s="18">
        <f t="shared" si="369"/>
        <v>0</v>
      </c>
      <c r="I3941" s="24">
        <v>0</v>
      </c>
      <c r="J3941" s="24">
        <v>0</v>
      </c>
      <c r="K3941" s="24">
        <v>0</v>
      </c>
      <c r="L3941" s="14">
        <f>貼り付けシート!C3941</f>
        <v>19.5</v>
      </c>
      <c r="M3941" s="14">
        <f>貼り付けシート!D3941</f>
        <v>12.6</v>
      </c>
      <c r="N3941" s="18">
        <f>貼り付けシート!E3941</f>
        <v>88.65820135423111</v>
      </c>
      <c r="O3941" s="18">
        <f>貼り付けシート!F3941</f>
        <v>0</v>
      </c>
      <c r="P3941" s="19">
        <f t="shared" si="370"/>
        <v>0</v>
      </c>
      <c r="Q3941" s="19">
        <f t="shared" si="371"/>
        <v>0</v>
      </c>
    </row>
    <row r="3942" spans="1:17">
      <c r="A3942" s="38">
        <v>41804</v>
      </c>
      <c r="B3942" s="49" t="s">
        <v>149</v>
      </c>
      <c r="C3942" s="24">
        <f t="shared" si="366"/>
        <v>30.406921776000001</v>
      </c>
      <c r="D3942" s="24">
        <f t="shared" si="367"/>
        <v>0</v>
      </c>
      <c r="E3942" s="18">
        <f>IF(G3942&gt;=0.3,(バックデータ一覧!$C$10*(バックデータ一覧!$C$12*計算過程!L3942+バックデータ一覧!$C$13*LN(計算過程!G3942)+バックデータ一覧!$C$14)^バックデータ一覧!$C$11+バックデータ一覧!$E$10*(計算過程!G3942/(バックデータ一覧!$E$12*計算過程!L3942+バックデータ一覧!$E$13*LN(計算過程!G3942)+バックデータ一覧!$E$14))^バックデータ一覧!$E$11)*計算過程!$W$11*10^-3,0)</f>
        <v>0</v>
      </c>
      <c r="F3942" s="18">
        <f>IF(G3942&lt;0.3,(バックデータ一覧!$C$10*(バックデータ一覧!$C$12*計算過程!L3942+バックデータ一覧!$C$13*LN(0.3)+バックデータ一覧!$C$14)^バックデータ一覧!$C$11+バックデータ一覧!$E$10*(0.3/(バックデータ一覧!$E$12*計算過程!L3942+バックデータ一覧!$E$13*LN(0.3)+バックデータ一覧!$E$14))^バックデータ一覧!$E$11)*計算過程!$W$11*計算過程!G3942/0.3*10^-3,0)</f>
        <v>0</v>
      </c>
      <c r="G3942" s="18">
        <f t="shared" si="368"/>
        <v>0</v>
      </c>
      <c r="H3942" s="18">
        <f t="shared" si="369"/>
        <v>0</v>
      </c>
      <c r="I3942" s="24">
        <v>0</v>
      </c>
      <c r="J3942" s="24">
        <v>0</v>
      </c>
      <c r="K3942" s="24">
        <v>0</v>
      </c>
      <c r="L3942" s="14">
        <f>貼り付けシート!C3942</f>
        <v>19.7</v>
      </c>
      <c r="M3942" s="14">
        <f>貼り付けシート!D3942</f>
        <v>12.6</v>
      </c>
      <c r="N3942" s="18">
        <f>貼り付けシート!E3942</f>
        <v>87.563219629924873</v>
      </c>
      <c r="O3942" s="18">
        <f>貼り付けシート!F3942</f>
        <v>0</v>
      </c>
      <c r="P3942" s="19">
        <f t="shared" si="370"/>
        <v>0</v>
      </c>
      <c r="Q3942" s="19">
        <f t="shared" si="371"/>
        <v>0</v>
      </c>
    </row>
    <row r="3943" spans="1:17">
      <c r="A3943" s="38">
        <v>41804</v>
      </c>
      <c r="B3943" s="49" t="s">
        <v>150</v>
      </c>
      <c r="C3943" s="24">
        <f t="shared" si="366"/>
        <v>30.406921776000001</v>
      </c>
      <c r="D3943" s="24">
        <f t="shared" si="367"/>
        <v>0</v>
      </c>
      <c r="E3943" s="18">
        <f>IF(G3943&gt;=0.3,(バックデータ一覧!$C$10*(バックデータ一覧!$C$12*計算過程!L3943+バックデータ一覧!$C$13*LN(計算過程!G3943)+バックデータ一覧!$C$14)^バックデータ一覧!$C$11+バックデータ一覧!$E$10*(計算過程!G3943/(バックデータ一覧!$E$12*計算過程!L3943+バックデータ一覧!$E$13*LN(計算過程!G3943)+バックデータ一覧!$E$14))^バックデータ一覧!$E$11)*計算過程!$W$11*10^-3,0)</f>
        <v>0</v>
      </c>
      <c r="F3943" s="18">
        <f>IF(G3943&lt;0.3,(バックデータ一覧!$C$10*(バックデータ一覧!$C$12*計算過程!L3943+バックデータ一覧!$C$13*LN(0.3)+バックデータ一覧!$C$14)^バックデータ一覧!$C$11+バックデータ一覧!$E$10*(0.3/(バックデータ一覧!$E$12*計算過程!L3943+バックデータ一覧!$E$13*LN(0.3)+バックデータ一覧!$E$14))^バックデータ一覧!$E$11)*計算過程!$W$11*計算過程!G3943/0.3*10^-3,0)</f>
        <v>0</v>
      </c>
      <c r="G3943" s="18">
        <f t="shared" si="368"/>
        <v>0</v>
      </c>
      <c r="H3943" s="18">
        <f t="shared" si="369"/>
        <v>0</v>
      </c>
      <c r="I3943" s="24">
        <v>0</v>
      </c>
      <c r="J3943" s="24">
        <v>0</v>
      </c>
      <c r="K3943" s="24">
        <v>0</v>
      </c>
      <c r="L3943" s="14">
        <f>貼り付けシート!C3943</f>
        <v>19.3</v>
      </c>
      <c r="M3943" s="14">
        <f>貼り付けシート!D3943</f>
        <v>12.6</v>
      </c>
      <c r="N3943" s="18">
        <f>貼り付けシート!E3943</f>
        <v>89.76860443309225</v>
      </c>
      <c r="O3943" s="18">
        <f>貼り付けシート!F3943</f>
        <v>0</v>
      </c>
      <c r="P3943" s="19">
        <f t="shared" si="370"/>
        <v>0</v>
      </c>
      <c r="Q3943" s="19">
        <f t="shared" si="371"/>
        <v>0</v>
      </c>
    </row>
    <row r="3944" spans="1:17">
      <c r="A3944" s="38">
        <v>41804</v>
      </c>
      <c r="B3944" s="49" t="s">
        <v>151</v>
      </c>
      <c r="C3944" s="24">
        <f t="shared" si="366"/>
        <v>30.406921776000001</v>
      </c>
      <c r="D3944" s="24">
        <f t="shared" si="367"/>
        <v>0</v>
      </c>
      <c r="E3944" s="18">
        <f>IF(G3944&gt;=0.3,(バックデータ一覧!$C$10*(バックデータ一覧!$C$12*計算過程!L3944+バックデータ一覧!$C$13*LN(計算過程!G3944)+バックデータ一覧!$C$14)^バックデータ一覧!$C$11+バックデータ一覧!$E$10*(計算過程!G3944/(バックデータ一覧!$E$12*計算過程!L3944+バックデータ一覧!$E$13*LN(計算過程!G3944)+バックデータ一覧!$E$14))^バックデータ一覧!$E$11)*計算過程!$W$11*10^-3,0)</f>
        <v>0</v>
      </c>
      <c r="F3944" s="18">
        <f>IF(G3944&lt;0.3,(バックデータ一覧!$C$10*(バックデータ一覧!$C$12*計算過程!L3944+バックデータ一覧!$C$13*LN(0.3)+バックデータ一覧!$C$14)^バックデータ一覧!$C$11+バックデータ一覧!$E$10*(0.3/(バックデータ一覧!$E$12*計算過程!L3944+バックデータ一覧!$E$13*LN(0.3)+バックデータ一覧!$E$14))^バックデータ一覧!$E$11)*計算過程!$W$11*計算過程!G3944/0.3*10^-3,0)</f>
        <v>0</v>
      </c>
      <c r="G3944" s="18">
        <f t="shared" si="368"/>
        <v>0</v>
      </c>
      <c r="H3944" s="18">
        <f t="shared" si="369"/>
        <v>0</v>
      </c>
      <c r="I3944" s="24">
        <v>0</v>
      </c>
      <c r="J3944" s="24">
        <v>0</v>
      </c>
      <c r="K3944" s="24">
        <v>0</v>
      </c>
      <c r="L3944" s="14">
        <f>貼り付けシート!C3944</f>
        <v>18.7</v>
      </c>
      <c r="M3944" s="14">
        <f>貼り付けシート!D3944</f>
        <v>12.7</v>
      </c>
      <c r="N3944" s="18">
        <f>貼り付けシート!E3944</f>
        <v>93.919602875030449</v>
      </c>
      <c r="O3944" s="18">
        <f>貼り付けシート!F3944</f>
        <v>0</v>
      </c>
      <c r="P3944" s="19">
        <f t="shared" si="370"/>
        <v>0</v>
      </c>
      <c r="Q3944" s="19">
        <f t="shared" si="371"/>
        <v>0</v>
      </c>
    </row>
    <row r="3945" spans="1:17">
      <c r="A3945" s="38">
        <v>41804</v>
      </c>
      <c r="B3945" s="49" t="s">
        <v>152</v>
      </c>
      <c r="C3945" s="24">
        <f t="shared" si="366"/>
        <v>30.406921776000001</v>
      </c>
      <c r="D3945" s="24">
        <f t="shared" si="367"/>
        <v>0</v>
      </c>
      <c r="E3945" s="18">
        <f>IF(G3945&gt;=0.3,(バックデータ一覧!$C$10*(バックデータ一覧!$C$12*計算過程!L3945+バックデータ一覧!$C$13*LN(計算過程!G3945)+バックデータ一覧!$C$14)^バックデータ一覧!$C$11+バックデータ一覧!$E$10*(計算過程!G3945/(バックデータ一覧!$E$12*計算過程!L3945+バックデータ一覧!$E$13*LN(計算過程!G3945)+バックデータ一覧!$E$14))^バックデータ一覧!$E$11)*計算過程!$W$11*10^-3,0)</f>
        <v>0</v>
      </c>
      <c r="F3945" s="18">
        <f>IF(G3945&lt;0.3,(バックデータ一覧!$C$10*(バックデータ一覧!$C$12*計算過程!L3945+バックデータ一覧!$C$13*LN(0.3)+バックデータ一覧!$C$14)^バックデータ一覧!$C$11+バックデータ一覧!$E$10*(0.3/(バックデータ一覧!$E$12*計算過程!L3945+バックデータ一覧!$E$13*LN(0.3)+バックデータ一覧!$E$14))^バックデータ一覧!$E$11)*計算過程!$W$11*計算過程!G3945/0.3*10^-3,0)</f>
        <v>0</v>
      </c>
      <c r="G3945" s="18">
        <f t="shared" si="368"/>
        <v>0</v>
      </c>
      <c r="H3945" s="18">
        <f t="shared" si="369"/>
        <v>0</v>
      </c>
      <c r="I3945" s="24">
        <v>0</v>
      </c>
      <c r="J3945" s="24">
        <v>0</v>
      </c>
      <c r="K3945" s="24">
        <v>0</v>
      </c>
      <c r="L3945" s="14">
        <f>貼り付けシート!C3945</f>
        <v>18.5</v>
      </c>
      <c r="M3945" s="14">
        <f>貼り付けシート!D3945</f>
        <v>12.7</v>
      </c>
      <c r="N3945" s="18">
        <f>貼り付けシート!E3945</f>
        <v>95.103267085309767</v>
      </c>
      <c r="O3945" s="18">
        <f>貼り付けシート!F3945</f>
        <v>0</v>
      </c>
      <c r="P3945" s="19">
        <f t="shared" si="370"/>
        <v>0</v>
      </c>
      <c r="Q3945" s="19">
        <f t="shared" si="371"/>
        <v>0</v>
      </c>
    </row>
    <row r="3946" spans="1:17">
      <c r="A3946" s="38">
        <v>41804</v>
      </c>
      <c r="B3946" s="49" t="s">
        <v>153</v>
      </c>
      <c r="C3946" s="24">
        <f t="shared" si="366"/>
        <v>30.406921776000001</v>
      </c>
      <c r="D3946" s="24">
        <f t="shared" si="367"/>
        <v>0</v>
      </c>
      <c r="E3946" s="18">
        <f>IF(G3946&gt;=0.3,(バックデータ一覧!$C$10*(バックデータ一覧!$C$12*計算過程!L3946+バックデータ一覧!$C$13*LN(計算過程!G3946)+バックデータ一覧!$C$14)^バックデータ一覧!$C$11+バックデータ一覧!$E$10*(計算過程!G3946/(バックデータ一覧!$E$12*計算過程!L3946+バックデータ一覧!$E$13*LN(計算過程!G3946)+バックデータ一覧!$E$14))^バックデータ一覧!$E$11)*計算過程!$W$11*10^-3,0)</f>
        <v>0</v>
      </c>
      <c r="F3946" s="18">
        <f>IF(G3946&lt;0.3,(バックデータ一覧!$C$10*(バックデータ一覧!$C$12*計算過程!L3946+バックデータ一覧!$C$13*LN(0.3)+バックデータ一覧!$C$14)^バックデータ一覧!$C$11+バックデータ一覧!$E$10*(0.3/(バックデータ一覧!$E$12*計算過程!L3946+バックデータ一覧!$E$13*LN(0.3)+バックデータ一覧!$E$14))^バックデータ一覧!$E$11)*計算過程!$W$11*計算過程!G3946/0.3*10^-3,0)</f>
        <v>0</v>
      </c>
      <c r="G3946" s="18">
        <f t="shared" si="368"/>
        <v>0</v>
      </c>
      <c r="H3946" s="18">
        <f t="shared" si="369"/>
        <v>0</v>
      </c>
      <c r="I3946" s="24">
        <v>0</v>
      </c>
      <c r="J3946" s="24">
        <v>0</v>
      </c>
      <c r="K3946" s="24">
        <v>0</v>
      </c>
      <c r="L3946" s="14">
        <f>貼り付けシート!C3946</f>
        <v>18.5</v>
      </c>
      <c r="M3946" s="14">
        <f>貼り付けシート!D3946</f>
        <v>12.7</v>
      </c>
      <c r="N3946" s="18">
        <f>貼り付けシート!E3946</f>
        <v>95.103267085309767</v>
      </c>
      <c r="O3946" s="18">
        <f>貼り付けシート!F3946</f>
        <v>0</v>
      </c>
      <c r="P3946" s="19">
        <f t="shared" si="370"/>
        <v>0</v>
      </c>
      <c r="Q3946" s="19">
        <f t="shared" si="371"/>
        <v>0</v>
      </c>
    </row>
    <row r="3947" spans="1:17">
      <c r="A3947" s="38">
        <v>41804</v>
      </c>
      <c r="B3947" s="49" t="s">
        <v>154</v>
      </c>
      <c r="C3947" s="24">
        <f t="shared" si="366"/>
        <v>30.406921776000001</v>
      </c>
      <c r="D3947" s="24">
        <f t="shared" si="367"/>
        <v>0</v>
      </c>
      <c r="E3947" s="18">
        <f>IF(G3947&gt;=0.3,(バックデータ一覧!$C$10*(バックデータ一覧!$C$12*計算過程!L3947+バックデータ一覧!$C$13*LN(計算過程!G3947)+バックデータ一覧!$C$14)^バックデータ一覧!$C$11+バックデータ一覧!$E$10*(計算過程!G3947/(バックデータ一覧!$E$12*計算過程!L3947+バックデータ一覧!$E$13*LN(計算過程!G3947)+バックデータ一覧!$E$14))^バックデータ一覧!$E$11)*計算過程!$W$11*10^-3,0)</f>
        <v>0</v>
      </c>
      <c r="F3947" s="18">
        <f>IF(G3947&lt;0.3,(バックデータ一覧!$C$10*(バックデータ一覧!$C$12*計算過程!L3947+バックデータ一覧!$C$13*LN(0.3)+バックデータ一覧!$C$14)^バックデータ一覧!$C$11+バックデータ一覧!$E$10*(0.3/(バックデータ一覧!$E$12*計算過程!L3947+バックデータ一覧!$E$13*LN(0.3)+バックデータ一覧!$E$14))^バックデータ一覧!$E$11)*計算過程!$W$11*計算過程!G3947/0.3*10^-3,0)</f>
        <v>0</v>
      </c>
      <c r="G3947" s="18">
        <f t="shared" si="368"/>
        <v>0</v>
      </c>
      <c r="H3947" s="18">
        <f t="shared" si="369"/>
        <v>0</v>
      </c>
      <c r="I3947" s="24">
        <v>0</v>
      </c>
      <c r="J3947" s="24">
        <v>0</v>
      </c>
      <c r="K3947" s="24">
        <v>0</v>
      </c>
      <c r="L3947" s="14">
        <f>貼り付けシート!C3947</f>
        <v>18.600000000000001</v>
      </c>
      <c r="M3947" s="14">
        <f>貼り付けシート!D3947</f>
        <v>12.7</v>
      </c>
      <c r="N3947" s="18">
        <f>貼り付けシート!E3947</f>
        <v>94.509352230623776</v>
      </c>
      <c r="O3947" s="18">
        <f>貼り付けシート!F3947</f>
        <v>0</v>
      </c>
      <c r="P3947" s="19">
        <f t="shared" si="370"/>
        <v>0</v>
      </c>
      <c r="Q3947" s="19">
        <f t="shared" si="371"/>
        <v>0</v>
      </c>
    </row>
    <row r="3948" spans="1:17">
      <c r="A3948" s="38">
        <v>41804</v>
      </c>
      <c r="B3948" s="49" t="s">
        <v>155</v>
      </c>
      <c r="C3948" s="24">
        <f t="shared" si="366"/>
        <v>30.406921776000001</v>
      </c>
      <c r="D3948" s="24">
        <f t="shared" si="367"/>
        <v>0</v>
      </c>
      <c r="E3948" s="18">
        <f>IF(G3948&gt;=0.3,(バックデータ一覧!$C$10*(バックデータ一覧!$C$12*計算過程!L3948+バックデータ一覧!$C$13*LN(計算過程!G3948)+バックデータ一覧!$C$14)^バックデータ一覧!$C$11+バックデータ一覧!$E$10*(計算過程!G3948/(バックデータ一覧!$E$12*計算過程!L3948+バックデータ一覧!$E$13*LN(計算過程!G3948)+バックデータ一覧!$E$14))^バックデータ一覧!$E$11)*計算過程!$W$11*10^-3,0)</f>
        <v>0</v>
      </c>
      <c r="F3948" s="18">
        <f>IF(G3948&lt;0.3,(バックデータ一覧!$C$10*(バックデータ一覧!$C$12*計算過程!L3948+バックデータ一覧!$C$13*LN(0.3)+バックデータ一覧!$C$14)^バックデータ一覧!$C$11+バックデータ一覧!$E$10*(0.3/(バックデータ一覧!$E$12*計算過程!L3948+バックデータ一覧!$E$13*LN(0.3)+バックデータ一覧!$E$14))^バックデータ一覧!$E$11)*計算過程!$W$11*計算過程!G3948/0.3*10^-3,0)</f>
        <v>0</v>
      </c>
      <c r="G3948" s="18">
        <f t="shared" si="368"/>
        <v>0</v>
      </c>
      <c r="H3948" s="18">
        <f t="shared" si="369"/>
        <v>0</v>
      </c>
      <c r="I3948" s="24">
        <v>0</v>
      </c>
      <c r="J3948" s="24">
        <v>0</v>
      </c>
      <c r="K3948" s="24">
        <v>0</v>
      </c>
      <c r="L3948" s="14">
        <f>貼り付けシート!C3948</f>
        <v>18.8</v>
      </c>
      <c r="M3948" s="14">
        <f>貼り付けシート!D3948</f>
        <v>12.8</v>
      </c>
      <c r="N3948" s="18">
        <f>貼り付けシート!E3948</f>
        <v>94.054081435370207</v>
      </c>
      <c r="O3948" s="18">
        <f>貼り付けシート!F3948</f>
        <v>0</v>
      </c>
      <c r="P3948" s="19">
        <f t="shared" si="370"/>
        <v>0</v>
      </c>
      <c r="Q3948" s="19">
        <f t="shared" si="371"/>
        <v>0</v>
      </c>
    </row>
    <row r="3949" spans="1:17">
      <c r="A3949" s="38">
        <v>41804</v>
      </c>
      <c r="B3949" s="49" t="s">
        <v>156</v>
      </c>
      <c r="C3949" s="24">
        <f t="shared" si="366"/>
        <v>30.406921776000001</v>
      </c>
      <c r="D3949" s="24">
        <f t="shared" si="367"/>
        <v>0</v>
      </c>
      <c r="E3949" s="18">
        <f>IF(G3949&gt;=0.3,(バックデータ一覧!$C$10*(バックデータ一覧!$C$12*計算過程!L3949+バックデータ一覧!$C$13*LN(計算過程!G3949)+バックデータ一覧!$C$14)^バックデータ一覧!$C$11+バックデータ一覧!$E$10*(計算過程!G3949/(バックデータ一覧!$E$12*計算過程!L3949+バックデータ一覧!$E$13*LN(計算過程!G3949)+バックデータ一覧!$E$14))^バックデータ一覧!$E$11)*計算過程!$W$11*10^-3,0)</f>
        <v>0</v>
      </c>
      <c r="F3949" s="18">
        <f>IF(G3949&lt;0.3,(バックデータ一覧!$C$10*(バックデータ一覧!$C$12*計算過程!L3949+バックデータ一覧!$C$13*LN(0.3)+バックデータ一覧!$C$14)^バックデータ一覧!$C$11+バックデータ一覧!$E$10*(0.3/(バックデータ一覧!$E$12*計算過程!L3949+バックデータ一覧!$E$13*LN(0.3)+バックデータ一覧!$E$14))^バックデータ一覧!$E$11)*計算過程!$W$11*計算過程!G3949/0.3*10^-3,0)</f>
        <v>0</v>
      </c>
      <c r="G3949" s="18">
        <f t="shared" si="368"/>
        <v>0</v>
      </c>
      <c r="H3949" s="18">
        <f t="shared" si="369"/>
        <v>0</v>
      </c>
      <c r="I3949" s="24">
        <v>0</v>
      </c>
      <c r="J3949" s="24">
        <v>0</v>
      </c>
      <c r="K3949" s="24">
        <v>0</v>
      </c>
      <c r="L3949" s="14">
        <f>貼り付けシート!C3949</f>
        <v>18.899999999999999</v>
      </c>
      <c r="M3949" s="14">
        <f>貼り付けシート!D3949</f>
        <v>13</v>
      </c>
      <c r="N3949" s="18">
        <f>貼り付けシート!E3949</f>
        <v>94.898620233928114</v>
      </c>
      <c r="O3949" s="18">
        <f>貼り付けシート!F3949</f>
        <v>0</v>
      </c>
      <c r="P3949" s="19">
        <f t="shared" si="370"/>
        <v>0</v>
      </c>
      <c r="Q3949" s="19">
        <f t="shared" si="371"/>
        <v>0</v>
      </c>
    </row>
    <row r="3950" spans="1:17">
      <c r="A3950" s="38">
        <v>41804</v>
      </c>
      <c r="B3950" s="49" t="s">
        <v>157</v>
      </c>
      <c r="C3950" s="24">
        <f t="shared" si="366"/>
        <v>30.406921776000001</v>
      </c>
      <c r="D3950" s="24">
        <f t="shared" si="367"/>
        <v>0</v>
      </c>
      <c r="E3950" s="18">
        <f>IF(G3950&gt;=0.3,(バックデータ一覧!$C$10*(バックデータ一覧!$C$12*計算過程!L3950+バックデータ一覧!$C$13*LN(計算過程!G3950)+バックデータ一覧!$C$14)^バックデータ一覧!$C$11+バックデータ一覧!$E$10*(計算過程!G3950/(バックデータ一覧!$E$12*計算過程!L3950+バックデータ一覧!$E$13*LN(計算過程!G3950)+バックデータ一覧!$E$14))^バックデータ一覧!$E$11)*計算過程!$W$11*10^-3,0)</f>
        <v>0</v>
      </c>
      <c r="F3950" s="18">
        <f>IF(G3950&lt;0.3,(バックデータ一覧!$C$10*(バックデータ一覧!$C$12*計算過程!L3950+バックデータ一覧!$C$13*LN(0.3)+バックデータ一覧!$C$14)^バックデータ一覧!$C$11+バックデータ一覧!$E$10*(0.3/(バックデータ一覧!$E$12*計算過程!L3950+バックデータ一覧!$E$13*LN(0.3)+バックデータ一覧!$E$14))^バックデータ一覧!$E$11)*計算過程!$W$11*計算過程!G3950/0.3*10^-3,0)</f>
        <v>0</v>
      </c>
      <c r="G3950" s="18">
        <f t="shared" si="368"/>
        <v>0</v>
      </c>
      <c r="H3950" s="18">
        <f t="shared" si="369"/>
        <v>0</v>
      </c>
      <c r="I3950" s="24">
        <v>0</v>
      </c>
      <c r="J3950" s="24">
        <v>0</v>
      </c>
      <c r="K3950" s="24">
        <v>0</v>
      </c>
      <c r="L3950" s="14">
        <f>貼り付けシート!C3950</f>
        <v>18.899999999999999</v>
      </c>
      <c r="M3950" s="14">
        <f>貼り付けシート!D3950</f>
        <v>13.1</v>
      </c>
      <c r="N3950" s="18">
        <f>貼り付けシート!E3950</f>
        <v>95.613552368001521</v>
      </c>
      <c r="O3950" s="18">
        <f>貼り付けシート!F3950</f>
        <v>0</v>
      </c>
      <c r="P3950" s="19">
        <f t="shared" si="370"/>
        <v>0</v>
      </c>
      <c r="Q3950" s="19">
        <f t="shared" si="371"/>
        <v>0</v>
      </c>
    </row>
    <row r="3951" spans="1:17">
      <c r="A3951" s="38">
        <v>41804</v>
      </c>
      <c r="B3951" s="49" t="s">
        <v>158</v>
      </c>
      <c r="C3951" s="24">
        <f t="shared" si="366"/>
        <v>30.406921776000001</v>
      </c>
      <c r="D3951" s="24">
        <f t="shared" si="367"/>
        <v>0</v>
      </c>
      <c r="E3951" s="18">
        <f>IF(G3951&gt;=0.3,(バックデータ一覧!$C$10*(バックデータ一覧!$C$12*計算過程!L3951+バックデータ一覧!$C$13*LN(計算過程!G3951)+バックデータ一覧!$C$14)^バックデータ一覧!$C$11+バックデータ一覧!$E$10*(計算過程!G3951/(バックデータ一覧!$E$12*計算過程!L3951+バックデータ一覧!$E$13*LN(計算過程!G3951)+バックデータ一覧!$E$14))^バックデータ一覧!$E$11)*計算過程!$W$11*10^-3,0)</f>
        <v>0</v>
      </c>
      <c r="F3951" s="18">
        <f>IF(G3951&lt;0.3,(バックデータ一覧!$C$10*(バックデータ一覧!$C$12*計算過程!L3951+バックデータ一覧!$C$13*LN(0.3)+バックデータ一覧!$C$14)^バックデータ一覧!$C$11+バックデータ一覧!$E$10*(0.3/(バックデータ一覧!$E$12*計算過程!L3951+バックデータ一覧!$E$13*LN(0.3)+バックデータ一覧!$E$14))^バックデータ一覧!$E$11)*計算過程!$W$11*計算過程!G3951/0.3*10^-3,0)</f>
        <v>0</v>
      </c>
      <c r="G3951" s="18">
        <f t="shared" si="368"/>
        <v>0</v>
      </c>
      <c r="H3951" s="18">
        <f t="shared" si="369"/>
        <v>0</v>
      </c>
      <c r="I3951" s="24">
        <v>0</v>
      </c>
      <c r="J3951" s="24">
        <v>0</v>
      </c>
      <c r="K3951" s="24">
        <v>0</v>
      </c>
      <c r="L3951" s="14">
        <f>貼り付けシート!C3951</f>
        <v>19.399999999999999</v>
      </c>
      <c r="M3951" s="14">
        <f>貼り付けシート!D3951</f>
        <v>13.4</v>
      </c>
      <c r="N3951" s="18">
        <f>貼り付けシート!E3951</f>
        <v>94.756226855323376</v>
      </c>
      <c r="O3951" s="18">
        <f>貼り付けシート!F3951</f>
        <v>0</v>
      </c>
      <c r="P3951" s="19">
        <f t="shared" si="370"/>
        <v>0</v>
      </c>
      <c r="Q3951" s="19">
        <f t="shared" si="371"/>
        <v>0</v>
      </c>
    </row>
    <row r="3952" spans="1:17">
      <c r="A3952" s="38">
        <v>41804</v>
      </c>
      <c r="B3952" s="49" t="s">
        <v>159</v>
      </c>
      <c r="C3952" s="24">
        <f t="shared" si="366"/>
        <v>30.406921776000001</v>
      </c>
      <c r="D3952" s="24">
        <f t="shared" si="367"/>
        <v>0</v>
      </c>
      <c r="E3952" s="18">
        <f>IF(G3952&gt;=0.3,(バックデータ一覧!$C$10*(バックデータ一覧!$C$12*計算過程!L3952+バックデータ一覧!$C$13*LN(計算過程!G3952)+バックデータ一覧!$C$14)^バックデータ一覧!$C$11+バックデータ一覧!$E$10*(計算過程!G3952/(バックデータ一覧!$E$12*計算過程!L3952+バックデータ一覧!$E$13*LN(計算過程!G3952)+バックデータ一覧!$E$14))^バックデータ一覧!$E$11)*計算過程!$W$11*10^-3,0)</f>
        <v>0</v>
      </c>
      <c r="F3952" s="18">
        <f>IF(G3952&lt;0.3,(バックデータ一覧!$C$10*(バックデータ一覧!$C$12*計算過程!L3952+バックデータ一覧!$C$13*LN(0.3)+バックデータ一覧!$C$14)^バックデータ一覧!$C$11+バックデータ一覧!$E$10*(0.3/(バックデータ一覧!$E$12*計算過程!L3952+バックデータ一覧!$E$13*LN(0.3)+バックデータ一覧!$E$14))^バックデータ一覧!$E$11)*計算過程!$W$11*計算過程!G3952/0.3*10^-3,0)</f>
        <v>0</v>
      </c>
      <c r="G3952" s="18">
        <f t="shared" si="368"/>
        <v>0</v>
      </c>
      <c r="H3952" s="18">
        <f t="shared" si="369"/>
        <v>0</v>
      </c>
      <c r="I3952" s="24">
        <v>0</v>
      </c>
      <c r="J3952" s="24">
        <v>0</v>
      </c>
      <c r="K3952" s="24">
        <v>0</v>
      </c>
      <c r="L3952" s="14">
        <f>貼り付けシート!C3952</f>
        <v>19.8</v>
      </c>
      <c r="M3952" s="14">
        <f>貼り付けシート!D3952</f>
        <v>13.7</v>
      </c>
      <c r="N3952" s="18">
        <f>貼り付けシート!E3952</f>
        <v>94.4548218828334</v>
      </c>
      <c r="O3952" s="18">
        <f>貼り付けシート!F3952</f>
        <v>0</v>
      </c>
      <c r="P3952" s="19">
        <f t="shared" si="370"/>
        <v>0</v>
      </c>
      <c r="Q3952" s="19">
        <f t="shared" si="371"/>
        <v>0</v>
      </c>
    </row>
    <row r="3953" spans="1:17">
      <c r="A3953" s="38">
        <v>41804</v>
      </c>
      <c r="B3953" s="49" t="s">
        <v>160</v>
      </c>
      <c r="C3953" s="24">
        <f t="shared" si="366"/>
        <v>30.406921776000001</v>
      </c>
      <c r="D3953" s="24">
        <f t="shared" si="367"/>
        <v>0</v>
      </c>
      <c r="E3953" s="18">
        <f>IF(G3953&gt;=0.3,(バックデータ一覧!$C$10*(バックデータ一覧!$C$12*計算過程!L3953+バックデータ一覧!$C$13*LN(計算過程!G3953)+バックデータ一覧!$C$14)^バックデータ一覧!$C$11+バックデータ一覧!$E$10*(計算過程!G3953/(バックデータ一覧!$E$12*計算過程!L3953+バックデータ一覧!$E$13*LN(計算過程!G3953)+バックデータ一覧!$E$14))^バックデータ一覧!$E$11)*計算過程!$W$11*10^-3,0)</f>
        <v>0</v>
      </c>
      <c r="F3953" s="18">
        <f>IF(G3953&lt;0.3,(バックデータ一覧!$C$10*(バックデータ一覧!$C$12*計算過程!L3953+バックデータ一覧!$C$13*LN(0.3)+バックデータ一覧!$C$14)^バックデータ一覧!$C$11+バックデータ一覧!$E$10*(0.3/(バックデータ一覧!$E$12*計算過程!L3953+バックデータ一覧!$E$13*LN(0.3)+バックデータ一覧!$E$14))^バックデータ一覧!$E$11)*計算過程!$W$11*計算過程!G3953/0.3*10^-3,0)</f>
        <v>0</v>
      </c>
      <c r="G3953" s="18">
        <f t="shared" si="368"/>
        <v>0</v>
      </c>
      <c r="H3953" s="18">
        <f t="shared" si="369"/>
        <v>0</v>
      </c>
      <c r="I3953" s="24">
        <v>0</v>
      </c>
      <c r="J3953" s="24">
        <v>0</v>
      </c>
      <c r="K3953" s="24">
        <v>0</v>
      </c>
      <c r="L3953" s="14">
        <f>貼り付けシート!C3953</f>
        <v>20.100000000000001</v>
      </c>
      <c r="M3953" s="14">
        <f>貼り付けシート!D3953</f>
        <v>13.9</v>
      </c>
      <c r="N3953" s="18">
        <f>貼り付けシート!E3953</f>
        <v>94.038966425767867</v>
      </c>
      <c r="O3953" s="18">
        <f>貼り付けシート!F3953</f>
        <v>0</v>
      </c>
      <c r="P3953" s="19">
        <f t="shared" si="370"/>
        <v>0</v>
      </c>
      <c r="Q3953" s="19">
        <f t="shared" si="371"/>
        <v>0</v>
      </c>
    </row>
    <row r="3954" spans="1:17">
      <c r="A3954" s="38">
        <v>41804</v>
      </c>
      <c r="B3954" s="49" t="s">
        <v>161</v>
      </c>
      <c r="C3954" s="24">
        <f t="shared" si="366"/>
        <v>30.406921776000001</v>
      </c>
      <c r="D3954" s="24">
        <f t="shared" si="367"/>
        <v>0</v>
      </c>
      <c r="E3954" s="18">
        <f>IF(G3954&gt;=0.3,(バックデータ一覧!$C$10*(バックデータ一覧!$C$12*計算過程!L3954+バックデータ一覧!$C$13*LN(計算過程!G3954)+バックデータ一覧!$C$14)^バックデータ一覧!$C$11+バックデータ一覧!$E$10*(計算過程!G3954/(バックデータ一覧!$E$12*計算過程!L3954+バックデータ一覧!$E$13*LN(計算過程!G3954)+バックデータ一覧!$E$14))^バックデータ一覧!$E$11)*計算過程!$W$11*10^-3,0)</f>
        <v>0</v>
      </c>
      <c r="F3954" s="18">
        <f>IF(G3954&lt;0.3,(バックデータ一覧!$C$10*(バックデータ一覧!$C$12*計算過程!L3954+バックデータ一覧!$C$13*LN(0.3)+バックデータ一覧!$C$14)^バックデータ一覧!$C$11+バックデータ一覧!$E$10*(0.3/(バックデータ一覧!$E$12*計算過程!L3954+バックデータ一覧!$E$13*LN(0.3)+バックデータ一覧!$E$14))^バックデータ一覧!$E$11)*計算過程!$W$11*計算過程!G3954/0.3*10^-3,0)</f>
        <v>0</v>
      </c>
      <c r="G3954" s="18">
        <f t="shared" si="368"/>
        <v>0</v>
      </c>
      <c r="H3954" s="18">
        <f t="shared" si="369"/>
        <v>0</v>
      </c>
      <c r="I3954" s="24">
        <v>0</v>
      </c>
      <c r="J3954" s="24">
        <v>0</v>
      </c>
      <c r="K3954" s="24">
        <v>0</v>
      </c>
      <c r="L3954" s="14">
        <f>貼り付けシート!C3954</f>
        <v>20.2</v>
      </c>
      <c r="M3954" s="14">
        <f>貼り付けシート!D3954</f>
        <v>14</v>
      </c>
      <c r="N3954" s="18">
        <f>貼り付けシート!E3954</f>
        <v>94.116473822896623</v>
      </c>
      <c r="O3954" s="18">
        <f>貼り付けシート!F3954</f>
        <v>0</v>
      </c>
      <c r="P3954" s="19">
        <f t="shared" si="370"/>
        <v>0</v>
      </c>
      <c r="Q3954" s="19">
        <f t="shared" si="371"/>
        <v>0</v>
      </c>
    </row>
    <row r="3955" spans="1:17">
      <c r="A3955" s="38">
        <v>41804</v>
      </c>
      <c r="B3955" s="49" t="s">
        <v>162</v>
      </c>
      <c r="C3955" s="24">
        <f t="shared" si="366"/>
        <v>30.406921776000001</v>
      </c>
      <c r="D3955" s="24">
        <f t="shared" si="367"/>
        <v>0</v>
      </c>
      <c r="E3955" s="18">
        <f>IF(G3955&gt;=0.3,(バックデータ一覧!$C$10*(バックデータ一覧!$C$12*計算過程!L3955+バックデータ一覧!$C$13*LN(計算過程!G3955)+バックデータ一覧!$C$14)^バックデータ一覧!$C$11+バックデータ一覧!$E$10*(計算過程!G3955/(バックデータ一覧!$E$12*計算過程!L3955+バックデータ一覧!$E$13*LN(計算過程!G3955)+バックデータ一覧!$E$14))^バックデータ一覧!$E$11)*計算過程!$W$11*10^-3,0)</f>
        <v>0</v>
      </c>
      <c r="F3955" s="18">
        <f>IF(G3955&lt;0.3,(バックデータ一覧!$C$10*(バックデータ一覧!$C$12*計算過程!L3955+バックデータ一覧!$C$13*LN(0.3)+バックデータ一覧!$C$14)^バックデータ一覧!$C$11+バックデータ一覧!$E$10*(0.3/(バックデータ一覧!$E$12*計算過程!L3955+バックデータ一覧!$E$13*LN(0.3)+バックデータ一覧!$E$14))^バックデータ一覧!$E$11)*計算過程!$W$11*計算過程!G3955/0.3*10^-3,0)</f>
        <v>0</v>
      </c>
      <c r="G3955" s="18">
        <f t="shared" si="368"/>
        <v>0</v>
      </c>
      <c r="H3955" s="18">
        <f t="shared" si="369"/>
        <v>0</v>
      </c>
      <c r="I3955" s="24">
        <v>0</v>
      </c>
      <c r="J3955" s="24">
        <v>0</v>
      </c>
      <c r="K3955" s="24">
        <v>0</v>
      </c>
      <c r="L3955" s="14">
        <f>貼り付けシート!C3955</f>
        <v>20.399999999999999</v>
      </c>
      <c r="M3955" s="14">
        <f>貼り付けシート!D3955</f>
        <v>14.1</v>
      </c>
      <c r="N3955" s="18">
        <f>貼り付けシート!E3955</f>
        <v>93.60959761883035</v>
      </c>
      <c r="O3955" s="18">
        <f>貼り付けシート!F3955</f>
        <v>0</v>
      </c>
      <c r="P3955" s="19">
        <f t="shared" si="370"/>
        <v>0</v>
      </c>
      <c r="Q3955" s="19">
        <f t="shared" si="371"/>
        <v>0</v>
      </c>
    </row>
    <row r="3956" spans="1:17">
      <c r="A3956" s="38">
        <v>41804</v>
      </c>
      <c r="B3956" s="49" t="s">
        <v>163</v>
      </c>
      <c r="C3956" s="24">
        <f t="shared" si="366"/>
        <v>30.406921776000001</v>
      </c>
      <c r="D3956" s="24">
        <f t="shared" si="367"/>
        <v>0</v>
      </c>
      <c r="E3956" s="18">
        <f>IF(G3956&gt;=0.3,(バックデータ一覧!$C$10*(バックデータ一覧!$C$12*計算過程!L3956+バックデータ一覧!$C$13*LN(計算過程!G3956)+バックデータ一覧!$C$14)^バックデータ一覧!$C$11+バックデータ一覧!$E$10*(計算過程!G3956/(バックデータ一覧!$E$12*計算過程!L3956+バックデータ一覧!$E$13*LN(計算過程!G3956)+バックデータ一覧!$E$14))^バックデータ一覧!$E$11)*計算過程!$W$11*10^-3,0)</f>
        <v>0</v>
      </c>
      <c r="F3956" s="18">
        <f>IF(G3956&lt;0.3,(バックデータ一覧!$C$10*(バックデータ一覧!$C$12*計算過程!L3956+バックデータ一覧!$C$13*LN(0.3)+バックデータ一覧!$C$14)^バックデータ一覧!$C$11+バックデータ一覧!$E$10*(0.3/(バックデータ一覧!$E$12*計算過程!L3956+バックデータ一覧!$E$13*LN(0.3)+バックデータ一覧!$E$14))^バックデータ一覧!$E$11)*計算過程!$W$11*計算過程!G3956/0.3*10^-3,0)</f>
        <v>0</v>
      </c>
      <c r="G3956" s="18">
        <f t="shared" si="368"/>
        <v>0</v>
      </c>
      <c r="H3956" s="18">
        <f t="shared" si="369"/>
        <v>0</v>
      </c>
      <c r="I3956" s="24">
        <v>0</v>
      </c>
      <c r="J3956" s="24">
        <v>0</v>
      </c>
      <c r="K3956" s="24">
        <v>0</v>
      </c>
      <c r="L3956" s="14">
        <f>貼り付けシート!C3956</f>
        <v>20.2</v>
      </c>
      <c r="M3956" s="14">
        <f>貼り付けシート!D3956</f>
        <v>14.1</v>
      </c>
      <c r="N3956" s="18">
        <f>貼り付けシート!E3956</f>
        <v>94.773832804164641</v>
      </c>
      <c r="O3956" s="18">
        <f>貼り付けシート!F3956</f>
        <v>0</v>
      </c>
      <c r="P3956" s="19">
        <f t="shared" si="370"/>
        <v>0</v>
      </c>
      <c r="Q3956" s="19">
        <f t="shared" si="371"/>
        <v>0</v>
      </c>
    </row>
    <row r="3957" spans="1:17">
      <c r="A3957" s="38">
        <v>41804</v>
      </c>
      <c r="B3957" s="49" t="s">
        <v>164</v>
      </c>
      <c r="C3957" s="24">
        <f t="shared" si="366"/>
        <v>30.406921776000001</v>
      </c>
      <c r="D3957" s="24">
        <f t="shared" si="367"/>
        <v>0</v>
      </c>
      <c r="E3957" s="18">
        <f>IF(G3957&gt;=0.3,(バックデータ一覧!$C$10*(バックデータ一覧!$C$12*計算過程!L3957+バックデータ一覧!$C$13*LN(計算過程!G3957)+バックデータ一覧!$C$14)^バックデータ一覧!$C$11+バックデータ一覧!$E$10*(計算過程!G3957/(バックデータ一覧!$E$12*計算過程!L3957+バックデータ一覧!$E$13*LN(計算過程!G3957)+バックデータ一覧!$E$14))^バックデータ一覧!$E$11)*計算過程!$W$11*10^-3,0)</f>
        <v>0</v>
      </c>
      <c r="F3957" s="18">
        <f>IF(G3957&lt;0.3,(バックデータ一覧!$C$10*(バックデータ一覧!$C$12*計算過程!L3957+バックデータ一覧!$C$13*LN(0.3)+バックデータ一覧!$C$14)^バックデータ一覧!$C$11+バックデータ一覧!$E$10*(0.3/(バックデータ一覧!$E$12*計算過程!L3957+バックデータ一覧!$E$13*LN(0.3)+バックデータ一覧!$E$14))^バックデータ一覧!$E$11)*計算過程!$W$11*計算過程!G3957/0.3*10^-3,0)</f>
        <v>0</v>
      </c>
      <c r="G3957" s="18">
        <f t="shared" si="368"/>
        <v>0</v>
      </c>
      <c r="H3957" s="18">
        <f t="shared" si="369"/>
        <v>0</v>
      </c>
      <c r="I3957" s="24">
        <v>0</v>
      </c>
      <c r="J3957" s="24">
        <v>0</v>
      </c>
      <c r="K3957" s="24">
        <v>0</v>
      </c>
      <c r="L3957" s="14">
        <f>貼り付けシート!C3957</f>
        <v>19.899999999999999</v>
      </c>
      <c r="M3957" s="14">
        <f>貼り付けシート!D3957</f>
        <v>14.1</v>
      </c>
      <c r="N3957" s="18">
        <f>貼り付けシート!E3957</f>
        <v>96.550852301760202</v>
      </c>
      <c r="O3957" s="18">
        <f>貼り付けシート!F3957</f>
        <v>0</v>
      </c>
      <c r="P3957" s="19">
        <f t="shared" si="370"/>
        <v>0</v>
      </c>
      <c r="Q3957" s="19">
        <f t="shared" si="371"/>
        <v>0</v>
      </c>
    </row>
    <row r="3958" spans="1:17">
      <c r="A3958" s="38">
        <v>41804</v>
      </c>
      <c r="B3958" s="49" t="s">
        <v>165</v>
      </c>
      <c r="C3958" s="24">
        <f t="shared" si="366"/>
        <v>30.406921776000001</v>
      </c>
      <c r="D3958" s="24">
        <f t="shared" si="367"/>
        <v>0</v>
      </c>
      <c r="E3958" s="18">
        <f>IF(G3958&gt;=0.3,(バックデータ一覧!$C$10*(バックデータ一覧!$C$12*計算過程!L3958+バックデータ一覧!$C$13*LN(計算過程!G3958)+バックデータ一覧!$C$14)^バックデータ一覧!$C$11+バックデータ一覧!$E$10*(計算過程!G3958/(バックデータ一覧!$E$12*計算過程!L3958+バックデータ一覧!$E$13*LN(計算過程!G3958)+バックデータ一覧!$E$14))^バックデータ一覧!$E$11)*計算過程!$W$11*10^-3,0)</f>
        <v>0</v>
      </c>
      <c r="F3958" s="18">
        <f>IF(G3958&lt;0.3,(バックデータ一覧!$C$10*(バックデータ一覧!$C$12*計算過程!L3958+バックデータ一覧!$C$13*LN(0.3)+バックデータ一覧!$C$14)^バックデータ一覧!$C$11+バックデータ一覧!$E$10*(0.3/(バックデータ一覧!$E$12*計算過程!L3958+バックデータ一覧!$E$13*LN(0.3)+バックデータ一覧!$E$14))^バックデータ一覧!$E$11)*計算過程!$W$11*計算過程!G3958/0.3*10^-3,0)</f>
        <v>0</v>
      </c>
      <c r="G3958" s="18">
        <f t="shared" si="368"/>
        <v>0</v>
      </c>
      <c r="H3958" s="18">
        <f t="shared" si="369"/>
        <v>0</v>
      </c>
      <c r="I3958" s="24">
        <v>0</v>
      </c>
      <c r="J3958" s="24">
        <v>0</v>
      </c>
      <c r="K3958" s="24">
        <v>0</v>
      </c>
      <c r="L3958" s="14">
        <f>貼り付けシート!C3958</f>
        <v>19.8</v>
      </c>
      <c r="M3958" s="14">
        <f>貼り付けシート!D3958</f>
        <v>14</v>
      </c>
      <c r="N3958" s="18">
        <f>貼り付けシート!E3958</f>
        <v>96.477645846857712</v>
      </c>
      <c r="O3958" s="18">
        <f>貼り付けシート!F3958</f>
        <v>0</v>
      </c>
      <c r="P3958" s="19">
        <f t="shared" si="370"/>
        <v>0</v>
      </c>
      <c r="Q3958" s="19">
        <f t="shared" si="371"/>
        <v>0</v>
      </c>
    </row>
    <row r="3959" spans="1:17">
      <c r="A3959" s="38">
        <v>41804</v>
      </c>
      <c r="B3959" s="49" t="s">
        <v>166</v>
      </c>
      <c r="C3959" s="24">
        <f t="shared" si="366"/>
        <v>30.406921776000001</v>
      </c>
      <c r="D3959" s="24">
        <f t="shared" si="367"/>
        <v>0</v>
      </c>
      <c r="E3959" s="18">
        <f>IF(G3959&gt;=0.3,(バックデータ一覧!$C$10*(バックデータ一覧!$C$12*計算過程!L3959+バックデータ一覧!$C$13*LN(計算過程!G3959)+バックデータ一覧!$C$14)^バックデータ一覧!$C$11+バックデータ一覧!$E$10*(計算過程!G3959/(バックデータ一覧!$E$12*計算過程!L3959+バックデータ一覧!$E$13*LN(計算過程!G3959)+バックデータ一覧!$E$14))^バックデータ一覧!$E$11)*計算過程!$W$11*10^-3,0)</f>
        <v>0</v>
      </c>
      <c r="F3959" s="18">
        <f>IF(G3959&lt;0.3,(バックデータ一覧!$C$10*(バックデータ一覧!$C$12*計算過程!L3959+バックデータ一覧!$C$13*LN(0.3)+バックデータ一覧!$C$14)^バックデータ一覧!$C$11+バックデータ一覧!$E$10*(0.3/(バックデータ一覧!$E$12*計算過程!L3959+バックデータ一覧!$E$13*LN(0.3)+バックデータ一覧!$E$14))^バックデータ一覧!$E$11)*計算過程!$W$11*計算過程!G3959/0.3*10^-3,0)</f>
        <v>0</v>
      </c>
      <c r="G3959" s="18">
        <f t="shared" si="368"/>
        <v>0</v>
      </c>
      <c r="H3959" s="18">
        <f t="shared" si="369"/>
        <v>0</v>
      </c>
      <c r="I3959" s="24">
        <v>0</v>
      </c>
      <c r="J3959" s="24">
        <v>0</v>
      </c>
      <c r="K3959" s="24">
        <v>0</v>
      </c>
      <c r="L3959" s="14">
        <f>貼り付けシート!C3959</f>
        <v>19.8</v>
      </c>
      <c r="M3959" s="14">
        <f>貼り付けシート!D3959</f>
        <v>14</v>
      </c>
      <c r="N3959" s="18">
        <f>貼り付けシート!E3959</f>
        <v>96.477645846857712</v>
      </c>
      <c r="O3959" s="18">
        <f>貼り付けシート!F3959</f>
        <v>0</v>
      </c>
      <c r="P3959" s="19">
        <f t="shared" si="370"/>
        <v>0</v>
      </c>
      <c r="Q3959" s="19">
        <f t="shared" si="371"/>
        <v>0</v>
      </c>
    </row>
    <row r="3960" spans="1:17">
      <c r="A3960" s="38">
        <v>41804</v>
      </c>
      <c r="B3960" s="49" t="s">
        <v>167</v>
      </c>
      <c r="C3960" s="24">
        <f t="shared" si="366"/>
        <v>30.406921776000001</v>
      </c>
      <c r="D3960" s="24">
        <f t="shared" si="367"/>
        <v>0</v>
      </c>
      <c r="E3960" s="18">
        <f>IF(G3960&gt;=0.3,(バックデータ一覧!$C$10*(バックデータ一覧!$C$12*計算過程!L3960+バックデータ一覧!$C$13*LN(計算過程!G3960)+バックデータ一覧!$C$14)^バックデータ一覧!$C$11+バックデータ一覧!$E$10*(計算過程!G3960/(バックデータ一覧!$E$12*計算過程!L3960+バックデータ一覧!$E$13*LN(計算過程!G3960)+バックデータ一覧!$E$14))^バックデータ一覧!$E$11)*計算過程!$W$11*10^-3,0)</f>
        <v>0</v>
      </c>
      <c r="F3960" s="18">
        <f>IF(G3960&lt;0.3,(バックデータ一覧!$C$10*(バックデータ一覧!$C$12*計算過程!L3960+バックデータ一覧!$C$13*LN(0.3)+バックデータ一覧!$C$14)^バックデータ一覧!$C$11+バックデータ一覧!$E$10*(0.3/(バックデータ一覧!$E$12*計算過程!L3960+バックデータ一覧!$E$13*LN(0.3)+バックデータ一覧!$E$14))^バックデータ一覧!$E$11)*計算過程!$W$11*計算過程!G3960/0.3*10^-3,0)</f>
        <v>0</v>
      </c>
      <c r="G3960" s="18">
        <f t="shared" si="368"/>
        <v>0</v>
      </c>
      <c r="H3960" s="18">
        <f t="shared" si="369"/>
        <v>0</v>
      </c>
      <c r="I3960" s="24">
        <v>0</v>
      </c>
      <c r="J3960" s="24">
        <v>0</v>
      </c>
      <c r="K3960" s="24">
        <v>0</v>
      </c>
      <c r="L3960" s="14">
        <f>貼り付けシート!C3960</f>
        <v>19.600000000000001</v>
      </c>
      <c r="M3960" s="14">
        <f>貼り付けシート!D3960</f>
        <v>13.9</v>
      </c>
      <c r="N3960" s="18">
        <f>貼り付けシート!E3960</f>
        <v>97.000678659930472</v>
      </c>
      <c r="O3960" s="18">
        <f>貼り付けシート!F3960</f>
        <v>0</v>
      </c>
      <c r="P3960" s="19">
        <f t="shared" si="370"/>
        <v>0</v>
      </c>
      <c r="Q3960" s="19">
        <f t="shared" si="371"/>
        <v>0</v>
      </c>
    </row>
    <row r="3961" spans="1:17">
      <c r="A3961" s="38">
        <v>41804</v>
      </c>
      <c r="B3961" s="49" t="s">
        <v>168</v>
      </c>
      <c r="C3961" s="24">
        <f t="shared" si="366"/>
        <v>30.406921776000001</v>
      </c>
      <c r="D3961" s="24">
        <f t="shared" si="367"/>
        <v>0</v>
      </c>
      <c r="E3961" s="18">
        <f>IF(G3961&gt;=0.3,(バックデータ一覧!$C$10*(バックデータ一覧!$C$12*計算過程!L3961+バックデータ一覧!$C$13*LN(計算過程!G3961)+バックデータ一覧!$C$14)^バックデータ一覧!$C$11+バックデータ一覧!$E$10*(計算過程!G3961/(バックデータ一覧!$E$12*計算過程!L3961+バックデータ一覧!$E$13*LN(計算過程!G3961)+バックデータ一覧!$E$14))^バックデータ一覧!$E$11)*計算過程!$W$11*10^-3,0)</f>
        <v>0</v>
      </c>
      <c r="F3961" s="18">
        <f>IF(G3961&lt;0.3,(バックデータ一覧!$C$10*(バックデータ一覧!$C$12*計算過程!L3961+バックデータ一覧!$C$13*LN(0.3)+バックデータ一覧!$C$14)^バックデータ一覧!$C$11+バックデータ一覧!$E$10*(0.3/(バックデータ一覧!$E$12*計算過程!L3961+バックデータ一覧!$E$13*LN(0.3)+バックデータ一覧!$E$14))^バックデータ一覧!$E$11)*計算過程!$W$11*計算過程!G3961/0.3*10^-3,0)</f>
        <v>0</v>
      </c>
      <c r="G3961" s="18">
        <f t="shared" si="368"/>
        <v>0</v>
      </c>
      <c r="H3961" s="18">
        <f t="shared" si="369"/>
        <v>0</v>
      </c>
      <c r="I3961" s="24">
        <v>0</v>
      </c>
      <c r="J3961" s="24">
        <v>0</v>
      </c>
      <c r="K3961" s="24">
        <v>0</v>
      </c>
      <c r="L3961" s="14">
        <f>貼り付けシート!C3961</f>
        <v>19.7</v>
      </c>
      <c r="M3961" s="14">
        <f>貼り付けシート!D3961</f>
        <v>13.9</v>
      </c>
      <c r="N3961" s="18">
        <f>貼り付けシート!E3961</f>
        <v>96.400041256660288</v>
      </c>
      <c r="O3961" s="18">
        <f>貼り付けシート!F3961</f>
        <v>0</v>
      </c>
      <c r="P3961" s="19">
        <f t="shared" si="370"/>
        <v>0</v>
      </c>
      <c r="Q3961" s="19">
        <f t="shared" si="371"/>
        <v>0</v>
      </c>
    </row>
    <row r="3962" spans="1:17">
      <c r="A3962" s="38">
        <v>41804</v>
      </c>
      <c r="B3962" s="49" t="s">
        <v>169</v>
      </c>
      <c r="C3962" s="24">
        <f t="shared" si="366"/>
        <v>30.406921776000001</v>
      </c>
      <c r="D3962" s="24">
        <f t="shared" si="367"/>
        <v>0</v>
      </c>
      <c r="E3962" s="18">
        <f>IF(G3962&gt;=0.3,(バックデータ一覧!$C$10*(バックデータ一覧!$C$12*計算過程!L3962+バックデータ一覧!$C$13*LN(計算過程!G3962)+バックデータ一覧!$C$14)^バックデータ一覧!$C$11+バックデータ一覧!$E$10*(計算過程!G3962/(バックデータ一覧!$E$12*計算過程!L3962+バックデータ一覧!$E$13*LN(計算過程!G3962)+バックデータ一覧!$E$14))^バックデータ一覧!$E$11)*計算過程!$W$11*10^-3,0)</f>
        <v>0</v>
      </c>
      <c r="F3962" s="18">
        <f>IF(G3962&lt;0.3,(バックデータ一覧!$C$10*(バックデータ一覧!$C$12*計算過程!L3962+バックデータ一覧!$C$13*LN(0.3)+バックデータ一覧!$C$14)^バックデータ一覧!$C$11+バックデータ一覧!$E$10*(0.3/(バックデータ一覧!$E$12*計算過程!L3962+バックデータ一覧!$E$13*LN(0.3)+バックデータ一覧!$E$14))^バックデータ一覧!$E$11)*計算過程!$W$11*計算過程!G3962/0.3*10^-3,0)</f>
        <v>0</v>
      </c>
      <c r="G3962" s="18">
        <f t="shared" si="368"/>
        <v>0</v>
      </c>
      <c r="H3962" s="18">
        <f t="shared" si="369"/>
        <v>0</v>
      </c>
      <c r="I3962" s="24">
        <v>0</v>
      </c>
      <c r="J3962" s="24">
        <v>0</v>
      </c>
      <c r="K3962" s="24">
        <v>0</v>
      </c>
      <c r="L3962" s="14">
        <f>貼り付けシート!C3962</f>
        <v>19.7</v>
      </c>
      <c r="M3962" s="14">
        <f>貼り付けシート!D3962</f>
        <v>13.9</v>
      </c>
      <c r="N3962" s="18">
        <f>貼り付けシート!E3962</f>
        <v>96.400041256660288</v>
      </c>
      <c r="O3962" s="18">
        <f>貼り付けシート!F3962</f>
        <v>0</v>
      </c>
      <c r="P3962" s="19">
        <f t="shared" si="370"/>
        <v>0</v>
      </c>
      <c r="Q3962" s="19">
        <f t="shared" si="371"/>
        <v>0</v>
      </c>
    </row>
    <row r="3963" spans="1:17">
      <c r="A3963" s="38">
        <v>41804</v>
      </c>
      <c r="B3963" s="49" t="s">
        <v>170</v>
      </c>
      <c r="C3963" s="24">
        <f t="shared" si="366"/>
        <v>30.406921776000001</v>
      </c>
      <c r="D3963" s="24">
        <f t="shared" si="367"/>
        <v>0</v>
      </c>
      <c r="E3963" s="18">
        <f>IF(G3963&gt;=0.3,(バックデータ一覧!$C$10*(バックデータ一覧!$C$12*計算過程!L3963+バックデータ一覧!$C$13*LN(計算過程!G3963)+バックデータ一覧!$C$14)^バックデータ一覧!$C$11+バックデータ一覧!$E$10*(計算過程!G3963/(バックデータ一覧!$E$12*計算過程!L3963+バックデータ一覧!$E$13*LN(計算過程!G3963)+バックデータ一覧!$E$14))^バックデータ一覧!$E$11)*計算過程!$W$11*10^-3,0)</f>
        <v>0</v>
      </c>
      <c r="F3963" s="18">
        <f>IF(G3963&lt;0.3,(バックデータ一覧!$C$10*(バックデータ一覧!$C$12*計算過程!L3963+バックデータ一覧!$C$13*LN(0.3)+バックデータ一覧!$C$14)^バックデータ一覧!$C$11+バックデータ一覧!$E$10*(0.3/(バックデータ一覧!$E$12*計算過程!L3963+バックデータ一覧!$E$13*LN(0.3)+バックデータ一覧!$E$14))^バックデータ一覧!$E$11)*計算過程!$W$11*計算過程!G3963/0.3*10^-3,0)</f>
        <v>0</v>
      </c>
      <c r="G3963" s="18">
        <f t="shared" si="368"/>
        <v>0</v>
      </c>
      <c r="H3963" s="18">
        <f t="shared" si="369"/>
        <v>0</v>
      </c>
      <c r="I3963" s="24">
        <v>0</v>
      </c>
      <c r="J3963" s="24">
        <v>0</v>
      </c>
      <c r="K3963" s="24">
        <v>0</v>
      </c>
      <c r="L3963" s="14">
        <f>貼り付けシート!C3963</f>
        <v>19.7</v>
      </c>
      <c r="M3963" s="14">
        <f>貼り付けシート!D3963</f>
        <v>13.8</v>
      </c>
      <c r="N3963" s="18">
        <f>貼り付けシート!E3963</f>
        <v>95.721568707923836</v>
      </c>
      <c r="O3963" s="18">
        <f>貼り付けシート!F3963</f>
        <v>0</v>
      </c>
      <c r="P3963" s="19">
        <f t="shared" si="370"/>
        <v>0</v>
      </c>
      <c r="Q3963" s="19">
        <f t="shared" si="371"/>
        <v>0</v>
      </c>
    </row>
    <row r="3964" spans="1:17">
      <c r="A3964" s="38">
        <v>41804</v>
      </c>
      <c r="B3964" s="49" t="s">
        <v>171</v>
      </c>
      <c r="C3964" s="24">
        <f t="shared" si="366"/>
        <v>30.406921776000001</v>
      </c>
      <c r="D3964" s="24">
        <f t="shared" si="367"/>
        <v>0</v>
      </c>
      <c r="E3964" s="18">
        <f>IF(G3964&gt;=0.3,(バックデータ一覧!$C$10*(バックデータ一覧!$C$12*計算過程!L3964+バックデータ一覧!$C$13*LN(計算過程!G3964)+バックデータ一覧!$C$14)^バックデータ一覧!$C$11+バックデータ一覧!$E$10*(計算過程!G3964/(バックデータ一覧!$E$12*計算過程!L3964+バックデータ一覧!$E$13*LN(計算過程!G3964)+バックデータ一覧!$E$14))^バックデータ一覧!$E$11)*計算過程!$W$11*10^-3,0)</f>
        <v>0</v>
      </c>
      <c r="F3964" s="18">
        <f>IF(G3964&lt;0.3,(バックデータ一覧!$C$10*(バックデータ一覧!$C$12*計算過程!L3964+バックデータ一覧!$C$13*LN(0.3)+バックデータ一覧!$C$14)^バックデータ一覧!$C$11+バックデータ一覧!$E$10*(0.3/(バックデータ一覧!$E$12*計算過程!L3964+バックデータ一覧!$E$13*LN(0.3)+バックデータ一覧!$E$14))^バックデータ一覧!$E$11)*計算過程!$W$11*計算過程!G3964/0.3*10^-3,0)</f>
        <v>0</v>
      </c>
      <c r="G3964" s="18">
        <f t="shared" si="368"/>
        <v>0</v>
      </c>
      <c r="H3964" s="18">
        <f t="shared" si="369"/>
        <v>0</v>
      </c>
      <c r="I3964" s="24">
        <v>0</v>
      </c>
      <c r="J3964" s="24">
        <v>0</v>
      </c>
      <c r="K3964" s="24">
        <v>0</v>
      </c>
      <c r="L3964" s="14">
        <f>貼り付けシート!C3964</f>
        <v>19.7</v>
      </c>
      <c r="M3964" s="14">
        <f>貼り付けシート!D3964</f>
        <v>13.8</v>
      </c>
      <c r="N3964" s="18">
        <f>貼り付けシート!E3964</f>
        <v>95.721568707923836</v>
      </c>
      <c r="O3964" s="18">
        <f>貼り付けシート!F3964</f>
        <v>0</v>
      </c>
      <c r="P3964" s="19">
        <f t="shared" si="370"/>
        <v>0</v>
      </c>
      <c r="Q3964" s="19">
        <f t="shared" si="371"/>
        <v>0</v>
      </c>
    </row>
    <row r="3965" spans="1:17">
      <c r="A3965" s="38">
        <v>41804</v>
      </c>
      <c r="B3965" s="49" t="s">
        <v>172</v>
      </c>
      <c r="C3965" s="24">
        <f t="shared" si="366"/>
        <v>30.406921776000001</v>
      </c>
      <c r="D3965" s="24">
        <f t="shared" si="367"/>
        <v>0</v>
      </c>
      <c r="E3965" s="18">
        <f>IF(G3965&gt;=0.3,(バックデータ一覧!$C$10*(バックデータ一覧!$C$12*計算過程!L3965+バックデータ一覧!$C$13*LN(計算過程!G3965)+バックデータ一覧!$C$14)^バックデータ一覧!$C$11+バックデータ一覧!$E$10*(計算過程!G3965/(バックデータ一覧!$E$12*計算過程!L3965+バックデータ一覧!$E$13*LN(計算過程!G3965)+バックデータ一覧!$E$14))^バックデータ一覧!$E$11)*計算過程!$W$11*10^-3,0)</f>
        <v>0</v>
      </c>
      <c r="F3965" s="18">
        <f>IF(G3965&lt;0.3,(バックデータ一覧!$C$10*(バックデータ一覧!$C$12*計算過程!L3965+バックデータ一覧!$C$13*LN(0.3)+バックデータ一覧!$C$14)^バックデータ一覧!$C$11+バックデータ一覧!$E$10*(0.3/(バックデータ一覧!$E$12*計算過程!L3965+バックデータ一覧!$E$13*LN(0.3)+バックデータ一覧!$E$14))^バックデータ一覧!$E$11)*計算過程!$W$11*計算過程!G3965/0.3*10^-3,0)</f>
        <v>0</v>
      </c>
      <c r="G3965" s="18">
        <f t="shared" si="368"/>
        <v>0</v>
      </c>
      <c r="H3965" s="18">
        <f t="shared" si="369"/>
        <v>0</v>
      </c>
      <c r="I3965" s="24">
        <v>0</v>
      </c>
      <c r="J3965" s="24">
        <v>0</v>
      </c>
      <c r="K3965" s="24">
        <v>0</v>
      </c>
      <c r="L3965" s="14">
        <f>貼り付けシート!C3965</f>
        <v>19.600000000000001</v>
      </c>
      <c r="M3965" s="14">
        <f>貼り付けシート!D3965</f>
        <v>13.8</v>
      </c>
      <c r="N3965" s="18">
        <f>貼り付けシート!E3965</f>
        <v>96.317978768710034</v>
      </c>
      <c r="O3965" s="18">
        <f>貼り付けシート!F3965</f>
        <v>0</v>
      </c>
      <c r="P3965" s="19">
        <f t="shared" si="370"/>
        <v>0</v>
      </c>
      <c r="Q3965" s="19">
        <f t="shared" si="371"/>
        <v>0</v>
      </c>
    </row>
    <row r="3966" spans="1:17">
      <c r="A3966" s="38">
        <v>41805</v>
      </c>
      <c r="B3966" s="49" t="s">
        <v>149</v>
      </c>
      <c r="C3966" s="24">
        <f t="shared" si="366"/>
        <v>30.406921776000001</v>
      </c>
      <c r="D3966" s="24">
        <f t="shared" si="367"/>
        <v>0</v>
      </c>
      <c r="E3966" s="18">
        <f>IF(G3966&gt;=0.3,(バックデータ一覧!$C$10*(バックデータ一覧!$C$12*計算過程!L3966+バックデータ一覧!$C$13*LN(計算過程!G3966)+バックデータ一覧!$C$14)^バックデータ一覧!$C$11+バックデータ一覧!$E$10*(計算過程!G3966/(バックデータ一覧!$E$12*計算過程!L3966+バックデータ一覧!$E$13*LN(計算過程!G3966)+バックデータ一覧!$E$14))^バックデータ一覧!$E$11)*計算過程!$W$11*10^-3,0)</f>
        <v>0</v>
      </c>
      <c r="F3966" s="18">
        <f>IF(G3966&lt;0.3,(バックデータ一覧!$C$10*(バックデータ一覧!$C$12*計算過程!L3966+バックデータ一覧!$C$13*LN(0.3)+バックデータ一覧!$C$14)^バックデータ一覧!$C$11+バックデータ一覧!$E$10*(0.3/(バックデータ一覧!$E$12*計算過程!L3966+バックデータ一覧!$E$13*LN(0.3)+バックデータ一覧!$E$14))^バックデータ一覧!$E$11)*計算過程!$W$11*計算過程!G3966/0.3*10^-3,0)</f>
        <v>0</v>
      </c>
      <c r="G3966" s="18">
        <f t="shared" si="368"/>
        <v>0</v>
      </c>
      <c r="H3966" s="18">
        <f t="shared" si="369"/>
        <v>0</v>
      </c>
      <c r="I3966" s="24">
        <v>0</v>
      </c>
      <c r="J3966" s="24">
        <v>0</v>
      </c>
      <c r="K3966" s="24">
        <v>0</v>
      </c>
      <c r="L3966" s="14">
        <f>貼り付けシート!C3966</f>
        <v>19.5</v>
      </c>
      <c r="M3966" s="14">
        <f>貼り付けシート!D3966</f>
        <v>13.7</v>
      </c>
      <c r="N3966" s="18">
        <f>貼り付けシート!E3966</f>
        <v>96.231397926259575</v>
      </c>
      <c r="O3966" s="18">
        <f>貼り付けシート!F3966</f>
        <v>0</v>
      </c>
      <c r="P3966" s="19">
        <f t="shared" si="370"/>
        <v>0</v>
      </c>
      <c r="Q3966" s="19">
        <f t="shared" si="371"/>
        <v>0</v>
      </c>
    </row>
    <row r="3967" spans="1:17">
      <c r="A3967" s="38">
        <v>41805</v>
      </c>
      <c r="B3967" s="49" t="s">
        <v>150</v>
      </c>
      <c r="C3967" s="24">
        <f t="shared" si="366"/>
        <v>30.406921776000001</v>
      </c>
      <c r="D3967" s="24">
        <f t="shared" si="367"/>
        <v>0</v>
      </c>
      <c r="E3967" s="18">
        <f>IF(G3967&gt;=0.3,(バックデータ一覧!$C$10*(バックデータ一覧!$C$12*計算過程!L3967+バックデータ一覧!$C$13*LN(計算過程!G3967)+バックデータ一覧!$C$14)^バックデータ一覧!$C$11+バックデータ一覧!$E$10*(計算過程!G3967/(バックデータ一覧!$E$12*計算過程!L3967+バックデータ一覧!$E$13*LN(計算過程!G3967)+バックデータ一覧!$E$14))^バックデータ一覧!$E$11)*計算過程!$W$11*10^-3,0)</f>
        <v>0</v>
      </c>
      <c r="F3967" s="18">
        <f>IF(G3967&lt;0.3,(バックデータ一覧!$C$10*(バックデータ一覧!$C$12*計算過程!L3967+バックデータ一覧!$C$13*LN(0.3)+バックデータ一覧!$C$14)^バックデータ一覧!$C$11+バックデータ一覧!$E$10*(0.3/(バックデータ一覧!$E$12*計算過程!L3967+バックデータ一覧!$E$13*LN(0.3)+バックデータ一覧!$E$14))^バックデータ一覧!$E$11)*計算過程!$W$11*計算過程!G3967/0.3*10^-3,0)</f>
        <v>0</v>
      </c>
      <c r="G3967" s="18">
        <f t="shared" si="368"/>
        <v>0</v>
      </c>
      <c r="H3967" s="18">
        <f t="shared" si="369"/>
        <v>0</v>
      </c>
      <c r="I3967" s="24">
        <v>0</v>
      </c>
      <c r="J3967" s="24">
        <v>0</v>
      </c>
      <c r="K3967" s="24">
        <v>0</v>
      </c>
      <c r="L3967" s="14">
        <f>貼り付けシート!C3967</f>
        <v>19.399999999999999</v>
      </c>
      <c r="M3967" s="14">
        <f>貼り付けシート!D3967</f>
        <v>13.7</v>
      </c>
      <c r="N3967" s="18">
        <f>貼り付けシート!E3967</f>
        <v>96.831916356285205</v>
      </c>
      <c r="O3967" s="18">
        <f>貼り付けシート!F3967</f>
        <v>0</v>
      </c>
      <c r="P3967" s="19">
        <f t="shared" si="370"/>
        <v>0</v>
      </c>
      <c r="Q3967" s="19">
        <f t="shared" si="371"/>
        <v>0</v>
      </c>
    </row>
    <row r="3968" spans="1:17">
      <c r="A3968" s="38">
        <v>41805</v>
      </c>
      <c r="B3968" s="49" t="s">
        <v>151</v>
      </c>
      <c r="C3968" s="24">
        <f t="shared" si="366"/>
        <v>30.406921776000001</v>
      </c>
      <c r="D3968" s="24">
        <f t="shared" si="367"/>
        <v>0</v>
      </c>
      <c r="E3968" s="18">
        <f>IF(G3968&gt;=0.3,(バックデータ一覧!$C$10*(バックデータ一覧!$C$12*計算過程!L3968+バックデータ一覧!$C$13*LN(計算過程!G3968)+バックデータ一覧!$C$14)^バックデータ一覧!$C$11+バックデータ一覧!$E$10*(計算過程!G3968/(バックデータ一覧!$E$12*計算過程!L3968+バックデータ一覧!$E$13*LN(計算過程!G3968)+バックデータ一覧!$E$14))^バックデータ一覧!$E$11)*計算過程!$W$11*10^-3,0)</f>
        <v>0</v>
      </c>
      <c r="F3968" s="18">
        <f>IF(G3968&lt;0.3,(バックデータ一覧!$C$10*(バックデータ一覧!$C$12*計算過程!L3968+バックデータ一覧!$C$13*LN(0.3)+バックデータ一覧!$C$14)^バックデータ一覧!$C$11+バックデータ一覧!$E$10*(0.3/(バックデータ一覧!$E$12*計算過程!L3968+バックデータ一覧!$E$13*LN(0.3)+バックデータ一覧!$E$14))^バックデータ一覧!$E$11)*計算過程!$W$11*計算過程!G3968/0.3*10^-3,0)</f>
        <v>0</v>
      </c>
      <c r="G3968" s="18">
        <f t="shared" si="368"/>
        <v>0</v>
      </c>
      <c r="H3968" s="18">
        <f t="shared" si="369"/>
        <v>0</v>
      </c>
      <c r="I3968" s="24">
        <v>0</v>
      </c>
      <c r="J3968" s="24">
        <v>0</v>
      </c>
      <c r="K3968" s="24">
        <v>0</v>
      </c>
      <c r="L3968" s="14">
        <f>貼り付けシート!C3968</f>
        <v>19.399999999999999</v>
      </c>
      <c r="M3968" s="14">
        <f>貼り付けシート!D3968</f>
        <v>13.7</v>
      </c>
      <c r="N3968" s="18">
        <f>貼り付けシート!E3968</f>
        <v>96.831916356285205</v>
      </c>
      <c r="O3968" s="18">
        <f>貼り付けシート!F3968</f>
        <v>0</v>
      </c>
      <c r="P3968" s="19">
        <f t="shared" si="370"/>
        <v>0</v>
      </c>
      <c r="Q3968" s="19">
        <f t="shared" si="371"/>
        <v>0</v>
      </c>
    </row>
    <row r="3969" spans="1:17">
      <c r="A3969" s="38">
        <v>41805</v>
      </c>
      <c r="B3969" s="49" t="s">
        <v>152</v>
      </c>
      <c r="C3969" s="24">
        <f t="shared" si="366"/>
        <v>30.406921776000001</v>
      </c>
      <c r="D3969" s="24">
        <f t="shared" si="367"/>
        <v>0</v>
      </c>
      <c r="E3969" s="18">
        <f>IF(G3969&gt;=0.3,(バックデータ一覧!$C$10*(バックデータ一覧!$C$12*計算過程!L3969+バックデータ一覧!$C$13*LN(計算過程!G3969)+バックデータ一覧!$C$14)^バックデータ一覧!$C$11+バックデータ一覧!$E$10*(計算過程!G3969/(バックデータ一覧!$E$12*計算過程!L3969+バックデータ一覧!$E$13*LN(計算過程!G3969)+バックデータ一覧!$E$14))^バックデータ一覧!$E$11)*計算過程!$W$11*10^-3,0)</f>
        <v>0</v>
      </c>
      <c r="F3969" s="18">
        <f>IF(G3969&lt;0.3,(バックデータ一覧!$C$10*(バックデータ一覧!$C$12*計算過程!L3969+バックデータ一覧!$C$13*LN(0.3)+バックデータ一覧!$C$14)^バックデータ一覧!$C$11+バックデータ一覧!$E$10*(0.3/(バックデータ一覧!$E$12*計算過程!L3969+バックデータ一覧!$E$13*LN(0.3)+バックデータ一覧!$E$14))^バックデータ一覧!$E$11)*計算過程!$W$11*計算過程!G3969/0.3*10^-3,0)</f>
        <v>0</v>
      </c>
      <c r="G3969" s="18">
        <f t="shared" si="368"/>
        <v>0</v>
      </c>
      <c r="H3969" s="18">
        <f t="shared" si="369"/>
        <v>0</v>
      </c>
      <c r="I3969" s="24">
        <v>0</v>
      </c>
      <c r="J3969" s="24">
        <v>0</v>
      </c>
      <c r="K3969" s="24">
        <v>0</v>
      </c>
      <c r="L3969" s="14">
        <f>貼り付けシート!C3969</f>
        <v>19.399999999999999</v>
      </c>
      <c r="M3969" s="14">
        <f>貼り付けシート!D3969</f>
        <v>13.7</v>
      </c>
      <c r="N3969" s="18">
        <f>貼り付けシート!E3969</f>
        <v>96.831916356285205</v>
      </c>
      <c r="O3969" s="18">
        <f>貼り付けシート!F3969</f>
        <v>0</v>
      </c>
      <c r="P3969" s="19">
        <f t="shared" si="370"/>
        <v>0</v>
      </c>
      <c r="Q3969" s="19">
        <f t="shared" si="371"/>
        <v>0</v>
      </c>
    </row>
    <row r="3970" spans="1:17">
      <c r="A3970" s="38">
        <v>41805</v>
      </c>
      <c r="B3970" s="49" t="s">
        <v>153</v>
      </c>
      <c r="C3970" s="24">
        <f t="shared" si="366"/>
        <v>30.406921776000001</v>
      </c>
      <c r="D3970" s="24">
        <f t="shared" si="367"/>
        <v>0</v>
      </c>
      <c r="E3970" s="18">
        <f>IF(G3970&gt;=0.3,(バックデータ一覧!$C$10*(バックデータ一覧!$C$12*計算過程!L3970+バックデータ一覧!$C$13*LN(計算過程!G3970)+バックデータ一覧!$C$14)^バックデータ一覧!$C$11+バックデータ一覧!$E$10*(計算過程!G3970/(バックデータ一覧!$E$12*計算過程!L3970+バックデータ一覧!$E$13*LN(計算過程!G3970)+バックデータ一覧!$E$14))^バックデータ一覧!$E$11)*計算過程!$W$11*10^-3,0)</f>
        <v>0</v>
      </c>
      <c r="F3970" s="18">
        <f>IF(G3970&lt;0.3,(バックデータ一覧!$C$10*(バックデータ一覧!$C$12*計算過程!L3970+バックデータ一覧!$C$13*LN(0.3)+バックデータ一覧!$C$14)^バックデータ一覧!$C$11+バックデータ一覧!$E$10*(0.3/(バックデータ一覧!$E$12*計算過程!L3970+バックデータ一覧!$E$13*LN(0.3)+バックデータ一覧!$E$14))^バックデータ一覧!$E$11)*計算過程!$W$11*計算過程!G3970/0.3*10^-3,0)</f>
        <v>0</v>
      </c>
      <c r="G3970" s="18">
        <f t="shared" si="368"/>
        <v>0</v>
      </c>
      <c r="H3970" s="18">
        <f t="shared" si="369"/>
        <v>0</v>
      </c>
      <c r="I3970" s="24">
        <v>0</v>
      </c>
      <c r="J3970" s="24">
        <v>0</v>
      </c>
      <c r="K3970" s="24">
        <v>0</v>
      </c>
      <c r="L3970" s="14">
        <f>貼り付けシート!C3970</f>
        <v>19.399999999999999</v>
      </c>
      <c r="M3970" s="14">
        <f>貼り付けシート!D3970</f>
        <v>13.7</v>
      </c>
      <c r="N3970" s="18">
        <f>貼り付けシート!E3970</f>
        <v>96.831916356285205</v>
      </c>
      <c r="O3970" s="18">
        <f>貼り付けシート!F3970</f>
        <v>0</v>
      </c>
      <c r="P3970" s="19">
        <f t="shared" si="370"/>
        <v>0</v>
      </c>
      <c r="Q3970" s="19">
        <f t="shared" si="371"/>
        <v>0</v>
      </c>
    </row>
    <row r="3971" spans="1:17">
      <c r="A3971" s="38">
        <v>41805</v>
      </c>
      <c r="B3971" s="49" t="s">
        <v>154</v>
      </c>
      <c r="C3971" s="24">
        <f t="shared" si="366"/>
        <v>30.406921776000001</v>
      </c>
      <c r="D3971" s="24">
        <f t="shared" si="367"/>
        <v>0</v>
      </c>
      <c r="E3971" s="18">
        <f>IF(G3971&gt;=0.3,(バックデータ一覧!$C$10*(バックデータ一覧!$C$12*計算過程!L3971+バックデータ一覧!$C$13*LN(計算過程!G3971)+バックデータ一覧!$C$14)^バックデータ一覧!$C$11+バックデータ一覧!$E$10*(計算過程!G3971/(バックデータ一覧!$E$12*計算過程!L3971+バックデータ一覧!$E$13*LN(計算過程!G3971)+バックデータ一覧!$E$14))^バックデータ一覧!$E$11)*計算過程!$W$11*10^-3,0)</f>
        <v>0</v>
      </c>
      <c r="F3971" s="18">
        <f>IF(G3971&lt;0.3,(バックデータ一覧!$C$10*(バックデータ一覧!$C$12*計算過程!L3971+バックデータ一覧!$C$13*LN(0.3)+バックデータ一覧!$C$14)^バックデータ一覧!$C$11+バックデータ一覧!$E$10*(0.3/(バックデータ一覧!$E$12*計算過程!L3971+バックデータ一覧!$E$13*LN(0.3)+バックデータ一覧!$E$14))^バックデータ一覧!$E$11)*計算過程!$W$11*計算過程!G3971/0.3*10^-3,0)</f>
        <v>0</v>
      </c>
      <c r="G3971" s="18">
        <f t="shared" si="368"/>
        <v>0</v>
      </c>
      <c r="H3971" s="18">
        <f t="shared" si="369"/>
        <v>0</v>
      </c>
      <c r="I3971" s="24">
        <v>0</v>
      </c>
      <c r="J3971" s="24">
        <v>0</v>
      </c>
      <c r="K3971" s="24">
        <v>0</v>
      </c>
      <c r="L3971" s="14">
        <f>貼り付けシート!C3971</f>
        <v>19.399999999999999</v>
      </c>
      <c r="M3971" s="14">
        <f>貼り付けシート!D3971</f>
        <v>13.7</v>
      </c>
      <c r="N3971" s="18">
        <f>貼り付けシート!E3971</f>
        <v>96.831916356285205</v>
      </c>
      <c r="O3971" s="18">
        <f>貼り付けシート!F3971</f>
        <v>0</v>
      </c>
      <c r="P3971" s="19">
        <f t="shared" si="370"/>
        <v>0</v>
      </c>
      <c r="Q3971" s="19">
        <f t="shared" si="371"/>
        <v>0</v>
      </c>
    </row>
    <row r="3972" spans="1:17">
      <c r="A3972" s="38">
        <v>41805</v>
      </c>
      <c r="B3972" s="49" t="s">
        <v>155</v>
      </c>
      <c r="C3972" s="24">
        <f t="shared" si="366"/>
        <v>30.406921776000001</v>
      </c>
      <c r="D3972" s="24">
        <f t="shared" si="367"/>
        <v>0</v>
      </c>
      <c r="E3972" s="18">
        <f>IF(G3972&gt;=0.3,(バックデータ一覧!$C$10*(バックデータ一覧!$C$12*計算過程!L3972+バックデータ一覧!$C$13*LN(計算過程!G3972)+バックデータ一覧!$C$14)^バックデータ一覧!$C$11+バックデータ一覧!$E$10*(計算過程!G3972/(バックデータ一覧!$E$12*計算過程!L3972+バックデータ一覧!$E$13*LN(計算過程!G3972)+バックデータ一覧!$E$14))^バックデータ一覧!$E$11)*計算過程!$W$11*10^-3,0)</f>
        <v>0</v>
      </c>
      <c r="F3972" s="18">
        <f>IF(G3972&lt;0.3,(バックデータ一覧!$C$10*(バックデータ一覧!$C$12*計算過程!L3972+バックデータ一覧!$C$13*LN(0.3)+バックデータ一覧!$C$14)^バックデータ一覧!$C$11+バックデータ一覧!$E$10*(0.3/(バックデータ一覧!$E$12*計算過程!L3972+バックデータ一覧!$E$13*LN(0.3)+バックデータ一覧!$E$14))^バックデータ一覧!$E$11)*計算過程!$W$11*計算過程!G3972/0.3*10^-3,0)</f>
        <v>0</v>
      </c>
      <c r="G3972" s="18">
        <f t="shared" si="368"/>
        <v>0</v>
      </c>
      <c r="H3972" s="18">
        <f t="shared" si="369"/>
        <v>0</v>
      </c>
      <c r="I3972" s="24">
        <v>0</v>
      </c>
      <c r="J3972" s="24">
        <v>0</v>
      </c>
      <c r="K3972" s="24">
        <v>0</v>
      </c>
      <c r="L3972" s="14">
        <f>貼り付けシート!C3972</f>
        <v>19.8</v>
      </c>
      <c r="M3972" s="14">
        <f>貼り付けシート!D3972</f>
        <v>13.7</v>
      </c>
      <c r="N3972" s="18">
        <f>貼り付けシート!E3972</f>
        <v>94.4548218828334</v>
      </c>
      <c r="O3972" s="18">
        <f>貼り付けシート!F3972</f>
        <v>0</v>
      </c>
      <c r="P3972" s="19">
        <f t="shared" si="370"/>
        <v>0</v>
      </c>
      <c r="Q3972" s="19">
        <f t="shared" si="371"/>
        <v>0</v>
      </c>
    </row>
    <row r="3973" spans="1:17">
      <c r="A3973" s="38">
        <v>41805</v>
      </c>
      <c r="B3973" s="49" t="s">
        <v>156</v>
      </c>
      <c r="C3973" s="24">
        <f t="shared" si="366"/>
        <v>30.406921776000001</v>
      </c>
      <c r="D3973" s="24">
        <f t="shared" si="367"/>
        <v>0</v>
      </c>
      <c r="E3973" s="18">
        <f>IF(G3973&gt;=0.3,(バックデータ一覧!$C$10*(バックデータ一覧!$C$12*計算過程!L3973+バックデータ一覧!$C$13*LN(計算過程!G3973)+バックデータ一覧!$C$14)^バックデータ一覧!$C$11+バックデータ一覧!$E$10*(計算過程!G3973/(バックデータ一覧!$E$12*計算過程!L3973+バックデータ一覧!$E$13*LN(計算過程!G3973)+バックデータ一覧!$E$14))^バックデータ一覧!$E$11)*計算過程!$W$11*10^-3,0)</f>
        <v>0</v>
      </c>
      <c r="F3973" s="18">
        <f>IF(G3973&lt;0.3,(バックデータ一覧!$C$10*(バックデータ一覧!$C$12*計算過程!L3973+バックデータ一覧!$C$13*LN(0.3)+バックデータ一覧!$C$14)^バックデータ一覧!$C$11+バックデータ一覧!$E$10*(0.3/(バックデータ一覧!$E$12*計算過程!L3973+バックデータ一覧!$E$13*LN(0.3)+バックデータ一覧!$E$14))^バックデータ一覧!$E$11)*計算過程!$W$11*計算過程!G3973/0.3*10^-3,0)</f>
        <v>0</v>
      </c>
      <c r="G3973" s="18">
        <f t="shared" si="368"/>
        <v>0</v>
      </c>
      <c r="H3973" s="18">
        <f t="shared" si="369"/>
        <v>0</v>
      </c>
      <c r="I3973" s="24">
        <v>0</v>
      </c>
      <c r="J3973" s="24">
        <v>0</v>
      </c>
      <c r="K3973" s="24">
        <v>0</v>
      </c>
      <c r="L3973" s="14">
        <f>貼り付けシート!C3973</f>
        <v>20.100000000000001</v>
      </c>
      <c r="M3973" s="14">
        <f>貼り付けシート!D3973</f>
        <v>13.7</v>
      </c>
      <c r="N3973" s="18">
        <f>貼り付けシート!E3973</f>
        <v>92.715048032588257</v>
      </c>
      <c r="O3973" s="18">
        <f>貼り付けシート!F3973</f>
        <v>0</v>
      </c>
      <c r="P3973" s="19">
        <f t="shared" si="370"/>
        <v>0</v>
      </c>
      <c r="Q3973" s="19">
        <f t="shared" si="371"/>
        <v>0</v>
      </c>
    </row>
    <row r="3974" spans="1:17">
      <c r="A3974" s="38">
        <v>41805</v>
      </c>
      <c r="B3974" s="49" t="s">
        <v>157</v>
      </c>
      <c r="C3974" s="24">
        <f t="shared" si="366"/>
        <v>30.406921776000001</v>
      </c>
      <c r="D3974" s="24">
        <f t="shared" si="367"/>
        <v>0</v>
      </c>
      <c r="E3974" s="18">
        <f>IF(G3974&gt;=0.3,(バックデータ一覧!$C$10*(バックデータ一覧!$C$12*計算過程!L3974+バックデータ一覧!$C$13*LN(計算過程!G3974)+バックデータ一覧!$C$14)^バックデータ一覧!$C$11+バックデータ一覧!$E$10*(計算過程!G3974/(バックデータ一覧!$E$12*計算過程!L3974+バックデータ一覧!$E$13*LN(計算過程!G3974)+バックデータ一覧!$E$14))^バックデータ一覧!$E$11)*計算過程!$W$11*10^-3,0)</f>
        <v>0</v>
      </c>
      <c r="F3974" s="18">
        <f>IF(G3974&lt;0.3,(バックデータ一覧!$C$10*(バックデータ一覧!$C$12*計算過程!L3974+バックデータ一覧!$C$13*LN(0.3)+バックデータ一覧!$C$14)^バックデータ一覧!$C$11+バックデータ一覧!$E$10*(0.3/(バックデータ一覧!$E$12*計算過程!L3974+バックデータ一覧!$E$13*LN(0.3)+バックデータ一覧!$E$14))^バックデータ一覧!$E$11)*計算過程!$W$11*計算過程!G3974/0.3*10^-3,0)</f>
        <v>0</v>
      </c>
      <c r="G3974" s="18">
        <f t="shared" si="368"/>
        <v>0</v>
      </c>
      <c r="H3974" s="18">
        <f t="shared" si="369"/>
        <v>0</v>
      </c>
      <c r="I3974" s="24">
        <v>0</v>
      </c>
      <c r="J3974" s="24">
        <v>0</v>
      </c>
      <c r="K3974" s="24">
        <v>0</v>
      </c>
      <c r="L3974" s="14">
        <f>貼り付けシート!C3974</f>
        <v>19.899999999999999</v>
      </c>
      <c r="M3974" s="14">
        <f>貼り付けシート!D3974</f>
        <v>13.7</v>
      </c>
      <c r="N3974" s="18">
        <f>貼り付けシート!E3974</f>
        <v>93.870850019953494</v>
      </c>
      <c r="O3974" s="18">
        <f>貼り付けシート!F3974</f>
        <v>0</v>
      </c>
      <c r="P3974" s="19">
        <f t="shared" si="370"/>
        <v>0</v>
      </c>
      <c r="Q3974" s="19">
        <f t="shared" si="371"/>
        <v>0</v>
      </c>
    </row>
    <row r="3975" spans="1:17">
      <c r="A3975" s="38">
        <v>41805</v>
      </c>
      <c r="B3975" s="49" t="s">
        <v>158</v>
      </c>
      <c r="C3975" s="24">
        <f t="shared" ref="C3975:C4038" si="372">$W$6*IF(AND(L3975&lt;5,N3975&gt;=80),$W$4,$W$5)*3600*10^-6</f>
        <v>30.406921776000001</v>
      </c>
      <c r="D3975" s="24">
        <f t="shared" ref="D3975:D4038" si="373">IF(G3975&gt;=0.3,E3975,F3975)</f>
        <v>0</v>
      </c>
      <c r="E3975" s="18">
        <f>IF(G3975&gt;=0.3,(バックデータ一覧!$C$10*(バックデータ一覧!$C$12*計算過程!L3975+バックデータ一覧!$C$13*LN(計算過程!G3975)+バックデータ一覧!$C$14)^バックデータ一覧!$C$11+バックデータ一覧!$E$10*(計算過程!G3975/(バックデータ一覧!$E$12*計算過程!L3975+バックデータ一覧!$E$13*LN(計算過程!G3975)+バックデータ一覧!$E$14))^バックデータ一覧!$E$11)*計算過程!$W$11*10^-3,0)</f>
        <v>0</v>
      </c>
      <c r="F3975" s="18">
        <f>IF(G3975&lt;0.3,(バックデータ一覧!$C$10*(バックデータ一覧!$C$12*計算過程!L3975+バックデータ一覧!$C$13*LN(0.3)+バックデータ一覧!$C$14)^バックデータ一覧!$C$11+バックデータ一覧!$E$10*(0.3/(バックデータ一覧!$E$12*計算過程!L3975+バックデータ一覧!$E$13*LN(0.3)+バックデータ一覧!$E$14))^バックデータ一覧!$E$11)*計算過程!$W$11*計算過程!G3975/0.3*10^-3,0)</f>
        <v>0</v>
      </c>
      <c r="G3975" s="18">
        <f t="shared" ref="G3975:G4038" si="374">H3975/($W$6*3600*10^-6)</f>
        <v>0</v>
      </c>
      <c r="H3975" s="18">
        <f t="shared" ref="H3975:H4038" si="375">IF(AND(L3975&lt;5,N3975&gt;=80),P3975/$W$4,P3975/$W$5)</f>
        <v>0</v>
      </c>
      <c r="I3975" s="24">
        <v>0</v>
      </c>
      <c r="J3975" s="24">
        <v>0</v>
      </c>
      <c r="K3975" s="24">
        <v>0</v>
      </c>
      <c r="L3975" s="14">
        <f>貼り付けシート!C3975</f>
        <v>20.100000000000001</v>
      </c>
      <c r="M3975" s="14">
        <f>貼り付けシート!D3975</f>
        <v>13.4</v>
      </c>
      <c r="N3975" s="18">
        <f>貼り付けシート!E3975</f>
        <v>90.727607744054467</v>
      </c>
      <c r="O3975" s="18">
        <f>貼り付けシート!F3975</f>
        <v>0</v>
      </c>
      <c r="P3975" s="19">
        <f t="shared" ref="P3975:P4038" si="376">IF(O3975&gt;C3975,C3975,O3975)</f>
        <v>0</v>
      </c>
      <c r="Q3975" s="19">
        <f t="shared" ref="Q3975:Q4038" si="377">IF(O3975&gt;C3975,O3975-C3975,0)</f>
        <v>0</v>
      </c>
    </row>
    <row r="3976" spans="1:17">
      <c r="A3976" s="38">
        <v>41805</v>
      </c>
      <c r="B3976" s="49" t="s">
        <v>159</v>
      </c>
      <c r="C3976" s="24">
        <f t="shared" si="372"/>
        <v>30.406921776000001</v>
      </c>
      <c r="D3976" s="24">
        <f t="shared" si="373"/>
        <v>0</v>
      </c>
      <c r="E3976" s="18">
        <f>IF(G3976&gt;=0.3,(バックデータ一覧!$C$10*(バックデータ一覧!$C$12*計算過程!L3976+バックデータ一覧!$C$13*LN(計算過程!G3976)+バックデータ一覧!$C$14)^バックデータ一覧!$C$11+バックデータ一覧!$E$10*(計算過程!G3976/(バックデータ一覧!$E$12*計算過程!L3976+バックデータ一覧!$E$13*LN(計算過程!G3976)+バックデータ一覧!$E$14))^バックデータ一覧!$E$11)*計算過程!$W$11*10^-3,0)</f>
        <v>0</v>
      </c>
      <c r="F3976" s="18">
        <f>IF(G3976&lt;0.3,(バックデータ一覧!$C$10*(バックデータ一覧!$C$12*計算過程!L3976+バックデータ一覧!$C$13*LN(0.3)+バックデータ一覧!$C$14)^バックデータ一覧!$C$11+バックデータ一覧!$E$10*(0.3/(バックデータ一覧!$E$12*計算過程!L3976+バックデータ一覧!$E$13*LN(0.3)+バックデータ一覧!$E$14))^バックデータ一覧!$E$11)*計算過程!$W$11*計算過程!G3976/0.3*10^-3,0)</f>
        <v>0</v>
      </c>
      <c r="G3976" s="18">
        <f t="shared" si="374"/>
        <v>0</v>
      </c>
      <c r="H3976" s="18">
        <f t="shared" si="375"/>
        <v>0</v>
      </c>
      <c r="I3976" s="24">
        <v>0</v>
      </c>
      <c r="J3976" s="24">
        <v>0</v>
      </c>
      <c r="K3976" s="24">
        <v>0</v>
      </c>
      <c r="L3976" s="14">
        <f>貼り付けシート!C3976</f>
        <v>20.6</v>
      </c>
      <c r="M3976" s="14">
        <f>貼り付けシート!D3976</f>
        <v>13.1</v>
      </c>
      <c r="N3976" s="18">
        <f>貼り付けシート!E3976</f>
        <v>86.039139927249337</v>
      </c>
      <c r="O3976" s="18">
        <f>貼り付けシート!F3976</f>
        <v>0</v>
      </c>
      <c r="P3976" s="19">
        <f t="shared" si="376"/>
        <v>0</v>
      </c>
      <c r="Q3976" s="19">
        <f t="shared" si="377"/>
        <v>0</v>
      </c>
    </row>
    <row r="3977" spans="1:17">
      <c r="A3977" s="38">
        <v>41805</v>
      </c>
      <c r="B3977" s="49" t="s">
        <v>160</v>
      </c>
      <c r="C3977" s="24">
        <f t="shared" si="372"/>
        <v>30.406921776000001</v>
      </c>
      <c r="D3977" s="24">
        <f t="shared" si="373"/>
        <v>0</v>
      </c>
      <c r="E3977" s="18">
        <f>IF(G3977&gt;=0.3,(バックデータ一覧!$C$10*(バックデータ一覧!$C$12*計算過程!L3977+バックデータ一覧!$C$13*LN(計算過程!G3977)+バックデータ一覧!$C$14)^バックデータ一覧!$C$11+バックデータ一覧!$E$10*(計算過程!G3977/(バックデータ一覧!$E$12*計算過程!L3977+バックデータ一覧!$E$13*LN(計算過程!G3977)+バックデータ一覧!$E$14))^バックデータ一覧!$E$11)*計算過程!$W$11*10^-3,0)</f>
        <v>0</v>
      </c>
      <c r="F3977" s="18">
        <f>IF(G3977&lt;0.3,(バックデータ一覧!$C$10*(バックデータ一覧!$C$12*計算過程!L3977+バックデータ一覧!$C$13*LN(0.3)+バックデータ一覧!$C$14)^バックデータ一覧!$C$11+バックデータ一覧!$E$10*(0.3/(バックデータ一覧!$E$12*計算過程!L3977+バックデータ一覧!$E$13*LN(0.3)+バックデータ一覧!$E$14))^バックデータ一覧!$E$11)*計算過程!$W$11*計算過程!G3977/0.3*10^-3,0)</f>
        <v>0</v>
      </c>
      <c r="G3977" s="18">
        <f t="shared" si="374"/>
        <v>0</v>
      </c>
      <c r="H3977" s="18">
        <f t="shared" si="375"/>
        <v>0</v>
      </c>
      <c r="I3977" s="24">
        <v>0</v>
      </c>
      <c r="J3977" s="24">
        <v>0</v>
      </c>
      <c r="K3977" s="24">
        <v>0</v>
      </c>
      <c r="L3977" s="14">
        <f>貼り付けシート!C3977</f>
        <v>20.8</v>
      </c>
      <c r="M3977" s="14">
        <f>貼り付けシート!D3977</f>
        <v>12.9</v>
      </c>
      <c r="N3977" s="18">
        <f>貼り付けシート!E3977</f>
        <v>83.714317581010391</v>
      </c>
      <c r="O3977" s="18">
        <f>貼り付けシート!F3977</f>
        <v>0</v>
      </c>
      <c r="P3977" s="19">
        <f t="shared" si="376"/>
        <v>0</v>
      </c>
      <c r="Q3977" s="19">
        <f t="shared" si="377"/>
        <v>0</v>
      </c>
    </row>
    <row r="3978" spans="1:17">
      <c r="A3978" s="38">
        <v>41805</v>
      </c>
      <c r="B3978" s="49" t="s">
        <v>161</v>
      </c>
      <c r="C3978" s="24">
        <f t="shared" si="372"/>
        <v>30.406921776000001</v>
      </c>
      <c r="D3978" s="24">
        <f t="shared" si="373"/>
        <v>0</v>
      </c>
      <c r="E3978" s="18">
        <f>IF(G3978&gt;=0.3,(バックデータ一覧!$C$10*(バックデータ一覧!$C$12*計算過程!L3978+バックデータ一覧!$C$13*LN(計算過程!G3978)+バックデータ一覧!$C$14)^バックデータ一覧!$C$11+バックデータ一覧!$E$10*(計算過程!G3978/(バックデータ一覧!$E$12*計算過程!L3978+バックデータ一覧!$E$13*LN(計算過程!G3978)+バックデータ一覧!$E$14))^バックデータ一覧!$E$11)*計算過程!$W$11*10^-3,0)</f>
        <v>0</v>
      </c>
      <c r="F3978" s="18">
        <f>IF(G3978&lt;0.3,(バックデータ一覧!$C$10*(バックデータ一覧!$C$12*計算過程!L3978+バックデータ一覧!$C$13*LN(0.3)+バックデータ一覧!$C$14)^バックデータ一覧!$C$11+バックデータ一覧!$E$10*(0.3/(バックデータ一覧!$E$12*計算過程!L3978+バックデータ一覧!$E$13*LN(0.3)+バックデータ一覧!$E$14))^バックデータ一覧!$E$11)*計算過程!$W$11*計算過程!G3978/0.3*10^-3,0)</f>
        <v>0</v>
      </c>
      <c r="G3978" s="18">
        <f t="shared" si="374"/>
        <v>0</v>
      </c>
      <c r="H3978" s="18">
        <f t="shared" si="375"/>
        <v>0</v>
      </c>
      <c r="I3978" s="24">
        <v>0</v>
      </c>
      <c r="J3978" s="24">
        <v>0</v>
      </c>
      <c r="K3978" s="24">
        <v>0</v>
      </c>
      <c r="L3978" s="14">
        <f>貼り付けシート!C3978</f>
        <v>20</v>
      </c>
      <c r="M3978" s="14">
        <f>貼り付けシート!D3978</f>
        <v>12.9</v>
      </c>
      <c r="N3978" s="18">
        <f>貼り付けシート!E3978</f>
        <v>87.95397602388681</v>
      </c>
      <c r="O3978" s="18">
        <f>貼り付けシート!F3978</f>
        <v>0</v>
      </c>
      <c r="P3978" s="19">
        <f t="shared" si="376"/>
        <v>0</v>
      </c>
      <c r="Q3978" s="19">
        <f t="shared" si="377"/>
        <v>0</v>
      </c>
    </row>
    <row r="3979" spans="1:17">
      <c r="A3979" s="38">
        <v>41805</v>
      </c>
      <c r="B3979" s="49" t="s">
        <v>162</v>
      </c>
      <c r="C3979" s="24">
        <f t="shared" si="372"/>
        <v>30.406921776000001</v>
      </c>
      <c r="D3979" s="24">
        <f t="shared" si="373"/>
        <v>0</v>
      </c>
      <c r="E3979" s="18">
        <f>IF(G3979&gt;=0.3,(バックデータ一覧!$C$10*(バックデータ一覧!$C$12*計算過程!L3979+バックデータ一覧!$C$13*LN(計算過程!G3979)+バックデータ一覧!$C$14)^バックデータ一覧!$C$11+バックデータ一覧!$E$10*(計算過程!G3979/(バックデータ一覧!$E$12*計算過程!L3979+バックデータ一覧!$E$13*LN(計算過程!G3979)+バックデータ一覧!$E$14))^バックデータ一覧!$E$11)*計算過程!$W$11*10^-3,0)</f>
        <v>0</v>
      </c>
      <c r="F3979" s="18">
        <f>IF(G3979&lt;0.3,(バックデータ一覧!$C$10*(バックデータ一覧!$C$12*計算過程!L3979+バックデータ一覧!$C$13*LN(0.3)+バックデータ一覧!$C$14)^バックデータ一覧!$C$11+バックデータ一覧!$E$10*(0.3/(バックデータ一覧!$E$12*計算過程!L3979+バックデータ一覧!$E$13*LN(0.3)+バックデータ一覧!$E$14))^バックデータ一覧!$E$11)*計算過程!$W$11*計算過程!G3979/0.3*10^-3,0)</f>
        <v>0</v>
      </c>
      <c r="G3979" s="18">
        <f t="shared" si="374"/>
        <v>0</v>
      </c>
      <c r="H3979" s="18">
        <f t="shared" si="375"/>
        <v>0</v>
      </c>
      <c r="I3979" s="24">
        <v>0</v>
      </c>
      <c r="J3979" s="24">
        <v>0</v>
      </c>
      <c r="K3979" s="24">
        <v>0</v>
      </c>
      <c r="L3979" s="14">
        <f>貼り付けシート!C3979</f>
        <v>19.399999999999999</v>
      </c>
      <c r="M3979" s="14">
        <f>貼り付けシート!D3979</f>
        <v>12.9</v>
      </c>
      <c r="N3979" s="18">
        <f>貼り付けシート!E3979</f>
        <v>91.292385264097859</v>
      </c>
      <c r="O3979" s="18">
        <f>貼り付けシート!F3979</f>
        <v>0</v>
      </c>
      <c r="P3979" s="19">
        <f t="shared" si="376"/>
        <v>0</v>
      </c>
      <c r="Q3979" s="19">
        <f t="shared" si="377"/>
        <v>0</v>
      </c>
    </row>
    <row r="3980" spans="1:17">
      <c r="A3980" s="38">
        <v>41805</v>
      </c>
      <c r="B3980" s="49" t="s">
        <v>163</v>
      </c>
      <c r="C3980" s="24">
        <f t="shared" si="372"/>
        <v>30.406921776000001</v>
      </c>
      <c r="D3980" s="24">
        <f t="shared" si="373"/>
        <v>0</v>
      </c>
      <c r="E3980" s="18">
        <f>IF(G3980&gt;=0.3,(バックデータ一覧!$C$10*(バックデータ一覧!$C$12*計算過程!L3980+バックデータ一覧!$C$13*LN(計算過程!G3980)+バックデータ一覧!$C$14)^バックデータ一覧!$C$11+バックデータ一覧!$E$10*(計算過程!G3980/(バックデータ一覧!$E$12*計算過程!L3980+バックデータ一覧!$E$13*LN(計算過程!G3980)+バックデータ一覧!$E$14))^バックデータ一覧!$E$11)*計算過程!$W$11*10^-3,0)</f>
        <v>0</v>
      </c>
      <c r="F3980" s="18">
        <f>IF(G3980&lt;0.3,(バックデータ一覧!$C$10*(バックデータ一覧!$C$12*計算過程!L3980+バックデータ一覧!$C$13*LN(0.3)+バックデータ一覧!$C$14)^バックデータ一覧!$C$11+バックデータ一覧!$E$10*(0.3/(バックデータ一覧!$E$12*計算過程!L3980+バックデータ一覧!$E$13*LN(0.3)+バックデータ一覧!$E$14))^バックデータ一覧!$E$11)*計算過程!$W$11*計算過程!G3980/0.3*10^-3,0)</f>
        <v>0</v>
      </c>
      <c r="G3980" s="18">
        <f t="shared" si="374"/>
        <v>0</v>
      </c>
      <c r="H3980" s="18">
        <f t="shared" si="375"/>
        <v>0</v>
      </c>
      <c r="I3980" s="24">
        <v>0</v>
      </c>
      <c r="J3980" s="24">
        <v>0</v>
      </c>
      <c r="K3980" s="24">
        <v>0</v>
      </c>
      <c r="L3980" s="14">
        <f>貼り付けシート!C3980</f>
        <v>19.3</v>
      </c>
      <c r="M3980" s="14">
        <f>貼り付けシート!D3980</f>
        <v>12.9</v>
      </c>
      <c r="N3980" s="18">
        <f>貼り付けシート!E3980</f>
        <v>91.862525183918535</v>
      </c>
      <c r="O3980" s="18">
        <f>貼り付けシート!F3980</f>
        <v>0</v>
      </c>
      <c r="P3980" s="19">
        <f t="shared" si="376"/>
        <v>0</v>
      </c>
      <c r="Q3980" s="19">
        <f t="shared" si="377"/>
        <v>0</v>
      </c>
    </row>
    <row r="3981" spans="1:17">
      <c r="A3981" s="38">
        <v>41805</v>
      </c>
      <c r="B3981" s="49" t="s">
        <v>164</v>
      </c>
      <c r="C3981" s="24">
        <f t="shared" si="372"/>
        <v>30.406921776000001</v>
      </c>
      <c r="D3981" s="24">
        <f t="shared" si="373"/>
        <v>0</v>
      </c>
      <c r="E3981" s="18">
        <f>IF(G3981&gt;=0.3,(バックデータ一覧!$C$10*(バックデータ一覧!$C$12*計算過程!L3981+バックデータ一覧!$C$13*LN(計算過程!G3981)+バックデータ一覧!$C$14)^バックデータ一覧!$C$11+バックデータ一覧!$E$10*(計算過程!G3981/(バックデータ一覧!$E$12*計算過程!L3981+バックデータ一覧!$E$13*LN(計算過程!G3981)+バックデータ一覧!$E$14))^バックデータ一覧!$E$11)*計算過程!$W$11*10^-3,0)</f>
        <v>0</v>
      </c>
      <c r="F3981" s="18">
        <f>IF(G3981&lt;0.3,(バックデータ一覧!$C$10*(バックデータ一覧!$C$12*計算過程!L3981+バックデータ一覧!$C$13*LN(0.3)+バックデータ一覧!$C$14)^バックデータ一覧!$C$11+バックデータ一覧!$E$10*(0.3/(バックデータ一覧!$E$12*計算過程!L3981+バックデータ一覧!$E$13*LN(0.3)+バックデータ一覧!$E$14))^バックデータ一覧!$E$11)*計算過程!$W$11*計算過程!G3981/0.3*10^-3,0)</f>
        <v>0</v>
      </c>
      <c r="G3981" s="18">
        <f t="shared" si="374"/>
        <v>0</v>
      </c>
      <c r="H3981" s="18">
        <f t="shared" si="375"/>
        <v>0</v>
      </c>
      <c r="I3981" s="24">
        <v>0</v>
      </c>
      <c r="J3981" s="24">
        <v>0</v>
      </c>
      <c r="K3981" s="24">
        <v>0</v>
      </c>
      <c r="L3981" s="14">
        <f>貼り付けシート!C3981</f>
        <v>19</v>
      </c>
      <c r="M3981" s="14">
        <f>貼り付けシート!D3981</f>
        <v>12.9</v>
      </c>
      <c r="N3981" s="18">
        <f>貼り付けシート!E3981</f>
        <v>93.597109067851278</v>
      </c>
      <c r="O3981" s="18">
        <f>貼り付けシート!F3981</f>
        <v>0</v>
      </c>
      <c r="P3981" s="19">
        <f t="shared" si="376"/>
        <v>0</v>
      </c>
      <c r="Q3981" s="19">
        <f t="shared" si="377"/>
        <v>0</v>
      </c>
    </row>
    <row r="3982" spans="1:17">
      <c r="A3982" s="38">
        <v>41805</v>
      </c>
      <c r="B3982" s="49" t="s">
        <v>165</v>
      </c>
      <c r="C3982" s="24">
        <f t="shared" si="372"/>
        <v>30.406921776000001</v>
      </c>
      <c r="D3982" s="24">
        <f t="shared" si="373"/>
        <v>0</v>
      </c>
      <c r="E3982" s="18">
        <f>IF(G3982&gt;=0.3,(バックデータ一覧!$C$10*(バックデータ一覧!$C$12*計算過程!L3982+バックデータ一覧!$C$13*LN(計算過程!G3982)+バックデータ一覧!$C$14)^バックデータ一覧!$C$11+バックデータ一覧!$E$10*(計算過程!G3982/(バックデータ一覧!$E$12*計算過程!L3982+バックデータ一覧!$E$13*LN(計算過程!G3982)+バックデータ一覧!$E$14))^バックデータ一覧!$E$11)*計算過程!$W$11*10^-3,0)</f>
        <v>0</v>
      </c>
      <c r="F3982" s="18">
        <f>IF(G3982&lt;0.3,(バックデータ一覧!$C$10*(バックデータ一覧!$C$12*計算過程!L3982+バックデータ一覧!$C$13*LN(0.3)+バックデータ一覧!$C$14)^バックデータ一覧!$C$11+バックデータ一覧!$E$10*(0.3/(バックデータ一覧!$E$12*計算過程!L3982+バックデータ一覧!$E$13*LN(0.3)+バックデータ一覧!$E$14))^バックデータ一覧!$E$11)*計算過程!$W$11*計算過程!G3982/0.3*10^-3,0)</f>
        <v>0</v>
      </c>
      <c r="G3982" s="18">
        <f t="shared" si="374"/>
        <v>0</v>
      </c>
      <c r="H3982" s="18">
        <f t="shared" si="375"/>
        <v>0</v>
      </c>
      <c r="I3982" s="24">
        <v>0</v>
      </c>
      <c r="J3982" s="24">
        <v>0</v>
      </c>
      <c r="K3982" s="24">
        <v>0</v>
      </c>
      <c r="L3982" s="14">
        <f>貼り付けシート!C3982</f>
        <v>18.8</v>
      </c>
      <c r="M3982" s="14">
        <f>貼り付けシート!D3982</f>
        <v>12.9</v>
      </c>
      <c r="N3982" s="18">
        <f>貼り付けシート!E3982</f>
        <v>94.773949212933601</v>
      </c>
      <c r="O3982" s="18">
        <f>貼り付けシート!F3982</f>
        <v>0</v>
      </c>
      <c r="P3982" s="19">
        <f t="shared" si="376"/>
        <v>0</v>
      </c>
      <c r="Q3982" s="19">
        <f t="shared" si="377"/>
        <v>0</v>
      </c>
    </row>
    <row r="3983" spans="1:17">
      <c r="A3983" s="38">
        <v>41805</v>
      </c>
      <c r="B3983" s="49" t="s">
        <v>166</v>
      </c>
      <c r="C3983" s="24">
        <f t="shared" si="372"/>
        <v>30.406921776000001</v>
      </c>
      <c r="D3983" s="24">
        <f t="shared" si="373"/>
        <v>0</v>
      </c>
      <c r="E3983" s="18">
        <f>IF(G3983&gt;=0.3,(バックデータ一覧!$C$10*(バックデータ一覧!$C$12*計算過程!L3983+バックデータ一覧!$C$13*LN(計算過程!G3983)+バックデータ一覧!$C$14)^バックデータ一覧!$C$11+バックデータ一覧!$E$10*(計算過程!G3983/(バックデータ一覧!$E$12*計算過程!L3983+バックデータ一覧!$E$13*LN(計算過程!G3983)+バックデータ一覧!$E$14))^バックデータ一覧!$E$11)*計算過程!$W$11*10^-3,0)</f>
        <v>0</v>
      </c>
      <c r="F3983" s="18">
        <f>IF(G3983&lt;0.3,(バックデータ一覧!$C$10*(バックデータ一覧!$C$12*計算過程!L3983+バックデータ一覧!$C$13*LN(0.3)+バックデータ一覧!$C$14)^バックデータ一覧!$C$11+バックデータ一覧!$E$10*(0.3/(バックデータ一覧!$E$12*計算過程!L3983+バックデータ一覧!$E$13*LN(0.3)+バックデータ一覧!$E$14))^バックデータ一覧!$E$11)*計算過程!$W$11*計算過程!G3983/0.3*10^-3,0)</f>
        <v>0</v>
      </c>
      <c r="G3983" s="18">
        <f t="shared" si="374"/>
        <v>0</v>
      </c>
      <c r="H3983" s="18">
        <f t="shared" si="375"/>
        <v>0</v>
      </c>
      <c r="I3983" s="24">
        <v>0</v>
      </c>
      <c r="J3983" s="24">
        <v>0</v>
      </c>
      <c r="K3983" s="24">
        <v>0</v>
      </c>
      <c r="L3983" s="14">
        <f>貼り付けシート!C3983</f>
        <v>18.600000000000001</v>
      </c>
      <c r="M3983" s="14">
        <f>貼り付けシート!D3983</f>
        <v>12.9</v>
      </c>
      <c r="N3983" s="18">
        <f>貼り付けシート!E3983</f>
        <v>95.967448231542733</v>
      </c>
      <c r="O3983" s="18">
        <f>貼り付けシート!F3983</f>
        <v>0</v>
      </c>
      <c r="P3983" s="19">
        <f t="shared" si="376"/>
        <v>0</v>
      </c>
      <c r="Q3983" s="19">
        <f t="shared" si="377"/>
        <v>0</v>
      </c>
    </row>
    <row r="3984" spans="1:17">
      <c r="A3984" s="38">
        <v>41805</v>
      </c>
      <c r="B3984" s="49" t="s">
        <v>167</v>
      </c>
      <c r="C3984" s="24">
        <f t="shared" si="372"/>
        <v>30.406921776000001</v>
      </c>
      <c r="D3984" s="24">
        <f t="shared" si="373"/>
        <v>0</v>
      </c>
      <c r="E3984" s="18">
        <f>IF(G3984&gt;=0.3,(バックデータ一覧!$C$10*(バックデータ一覧!$C$12*計算過程!L3984+バックデータ一覧!$C$13*LN(計算過程!G3984)+バックデータ一覧!$C$14)^バックデータ一覧!$C$11+バックデータ一覧!$E$10*(計算過程!G3984/(バックデータ一覧!$E$12*計算過程!L3984+バックデータ一覧!$E$13*LN(計算過程!G3984)+バックデータ一覧!$E$14))^バックデータ一覧!$E$11)*計算過程!$W$11*10^-3,0)</f>
        <v>0</v>
      </c>
      <c r="F3984" s="18">
        <f>IF(G3984&lt;0.3,(バックデータ一覧!$C$10*(バックデータ一覧!$C$12*計算過程!L3984+バックデータ一覧!$C$13*LN(0.3)+バックデータ一覧!$C$14)^バックデータ一覧!$C$11+バックデータ一覧!$E$10*(0.3/(バックデータ一覧!$E$12*計算過程!L3984+バックデータ一覧!$E$13*LN(0.3)+バックデータ一覧!$E$14))^バックデータ一覧!$E$11)*計算過程!$W$11*計算過程!G3984/0.3*10^-3,0)</f>
        <v>0</v>
      </c>
      <c r="G3984" s="18">
        <f t="shared" si="374"/>
        <v>0</v>
      </c>
      <c r="H3984" s="18">
        <f t="shared" si="375"/>
        <v>0</v>
      </c>
      <c r="I3984" s="24">
        <v>0</v>
      </c>
      <c r="J3984" s="24">
        <v>0</v>
      </c>
      <c r="K3984" s="24">
        <v>0</v>
      </c>
      <c r="L3984" s="14">
        <f>貼り付けシート!C3984</f>
        <v>18.600000000000001</v>
      </c>
      <c r="M3984" s="14">
        <f>貼り付けシート!D3984</f>
        <v>12.9</v>
      </c>
      <c r="N3984" s="18">
        <f>貼り付けシート!E3984</f>
        <v>95.967448231542733</v>
      </c>
      <c r="O3984" s="18">
        <f>貼り付けシート!F3984</f>
        <v>0</v>
      </c>
      <c r="P3984" s="19">
        <f t="shared" si="376"/>
        <v>0</v>
      </c>
      <c r="Q3984" s="19">
        <f t="shared" si="377"/>
        <v>0</v>
      </c>
    </row>
    <row r="3985" spans="1:17">
      <c r="A3985" s="38">
        <v>41805</v>
      </c>
      <c r="B3985" s="49" t="s">
        <v>168</v>
      </c>
      <c r="C3985" s="24">
        <f t="shared" si="372"/>
        <v>30.406921776000001</v>
      </c>
      <c r="D3985" s="24">
        <f t="shared" si="373"/>
        <v>0</v>
      </c>
      <c r="E3985" s="18">
        <f>IF(G3985&gt;=0.3,(バックデータ一覧!$C$10*(バックデータ一覧!$C$12*計算過程!L3985+バックデータ一覧!$C$13*LN(計算過程!G3985)+バックデータ一覧!$C$14)^バックデータ一覧!$C$11+バックデータ一覧!$E$10*(計算過程!G3985/(バックデータ一覧!$E$12*計算過程!L3985+バックデータ一覧!$E$13*LN(計算過程!G3985)+バックデータ一覧!$E$14))^バックデータ一覧!$E$11)*計算過程!$W$11*10^-3,0)</f>
        <v>0</v>
      </c>
      <c r="F3985" s="18">
        <f>IF(G3985&lt;0.3,(バックデータ一覧!$C$10*(バックデータ一覧!$C$12*計算過程!L3985+バックデータ一覧!$C$13*LN(0.3)+バックデータ一覧!$C$14)^バックデータ一覧!$C$11+バックデータ一覧!$E$10*(0.3/(バックデータ一覧!$E$12*計算過程!L3985+バックデータ一覧!$E$13*LN(0.3)+バックデータ一覧!$E$14))^バックデータ一覧!$E$11)*計算過程!$W$11*計算過程!G3985/0.3*10^-3,0)</f>
        <v>0</v>
      </c>
      <c r="G3985" s="18">
        <f t="shared" si="374"/>
        <v>0</v>
      </c>
      <c r="H3985" s="18">
        <f t="shared" si="375"/>
        <v>0</v>
      </c>
      <c r="I3985" s="24">
        <v>0</v>
      </c>
      <c r="J3985" s="24">
        <v>0</v>
      </c>
      <c r="K3985" s="24">
        <v>0</v>
      </c>
      <c r="L3985" s="14">
        <f>貼り付けシート!C3985</f>
        <v>18.7</v>
      </c>
      <c r="M3985" s="14">
        <f>貼り付けシート!D3985</f>
        <v>12.8</v>
      </c>
      <c r="N3985" s="18">
        <f>貼り付けシート!E3985</f>
        <v>94.644215661353755</v>
      </c>
      <c r="O3985" s="18">
        <f>貼り付けシート!F3985</f>
        <v>0</v>
      </c>
      <c r="P3985" s="19">
        <f t="shared" si="376"/>
        <v>0</v>
      </c>
      <c r="Q3985" s="19">
        <f t="shared" si="377"/>
        <v>0</v>
      </c>
    </row>
    <row r="3986" spans="1:17">
      <c r="A3986" s="38">
        <v>41805</v>
      </c>
      <c r="B3986" s="49" t="s">
        <v>169</v>
      </c>
      <c r="C3986" s="24">
        <f t="shared" si="372"/>
        <v>30.406921776000001</v>
      </c>
      <c r="D3986" s="24">
        <f t="shared" si="373"/>
        <v>0</v>
      </c>
      <c r="E3986" s="18">
        <f>IF(G3986&gt;=0.3,(バックデータ一覧!$C$10*(バックデータ一覧!$C$12*計算過程!L3986+バックデータ一覧!$C$13*LN(計算過程!G3986)+バックデータ一覧!$C$14)^バックデータ一覧!$C$11+バックデータ一覧!$E$10*(計算過程!G3986/(バックデータ一覧!$E$12*計算過程!L3986+バックデータ一覧!$E$13*LN(計算過程!G3986)+バックデータ一覧!$E$14))^バックデータ一覧!$E$11)*計算過程!$W$11*10^-3,0)</f>
        <v>0</v>
      </c>
      <c r="F3986" s="18">
        <f>IF(G3986&lt;0.3,(バックデータ一覧!$C$10*(バックデータ一覧!$C$12*計算過程!L3986+バックデータ一覧!$C$13*LN(0.3)+バックデータ一覧!$C$14)^バックデータ一覧!$C$11+バックデータ一覧!$E$10*(0.3/(バックデータ一覧!$E$12*計算過程!L3986+バックデータ一覧!$E$13*LN(0.3)+バックデータ一覧!$E$14))^バックデータ一覧!$E$11)*計算過程!$W$11*計算過程!G3986/0.3*10^-3,0)</f>
        <v>0</v>
      </c>
      <c r="G3986" s="18">
        <f t="shared" si="374"/>
        <v>0</v>
      </c>
      <c r="H3986" s="18">
        <f t="shared" si="375"/>
        <v>0</v>
      </c>
      <c r="I3986" s="24">
        <v>0</v>
      </c>
      <c r="J3986" s="24">
        <v>0</v>
      </c>
      <c r="K3986" s="24">
        <v>0</v>
      </c>
      <c r="L3986" s="14">
        <f>貼り付けシート!C3986</f>
        <v>18.600000000000001</v>
      </c>
      <c r="M3986" s="14">
        <f>貼り付けシート!D3986</f>
        <v>12.9</v>
      </c>
      <c r="N3986" s="18">
        <f>貼り付けシート!E3986</f>
        <v>95.967448231542733</v>
      </c>
      <c r="O3986" s="18">
        <f>貼り付けシート!F3986</f>
        <v>0</v>
      </c>
      <c r="P3986" s="19">
        <f t="shared" si="376"/>
        <v>0</v>
      </c>
      <c r="Q3986" s="19">
        <f t="shared" si="377"/>
        <v>0</v>
      </c>
    </row>
    <row r="3987" spans="1:17">
      <c r="A3987" s="38">
        <v>41805</v>
      </c>
      <c r="B3987" s="49" t="s">
        <v>170</v>
      </c>
      <c r="C3987" s="24">
        <f t="shared" si="372"/>
        <v>30.406921776000001</v>
      </c>
      <c r="D3987" s="24">
        <f t="shared" si="373"/>
        <v>0</v>
      </c>
      <c r="E3987" s="18">
        <f>IF(G3987&gt;=0.3,(バックデータ一覧!$C$10*(バックデータ一覧!$C$12*計算過程!L3987+バックデータ一覧!$C$13*LN(計算過程!G3987)+バックデータ一覧!$C$14)^バックデータ一覧!$C$11+バックデータ一覧!$E$10*(計算過程!G3987/(バックデータ一覧!$E$12*計算過程!L3987+バックデータ一覧!$E$13*LN(計算過程!G3987)+バックデータ一覧!$E$14))^バックデータ一覧!$E$11)*計算過程!$W$11*10^-3,0)</f>
        <v>0</v>
      </c>
      <c r="F3987" s="18">
        <f>IF(G3987&lt;0.3,(バックデータ一覧!$C$10*(バックデータ一覧!$C$12*計算過程!L3987+バックデータ一覧!$C$13*LN(0.3)+バックデータ一覧!$C$14)^バックデータ一覧!$C$11+バックデータ一覧!$E$10*(0.3/(バックデータ一覧!$E$12*計算過程!L3987+バックデータ一覧!$E$13*LN(0.3)+バックデータ一覧!$E$14))^バックデータ一覧!$E$11)*計算過程!$W$11*計算過程!G3987/0.3*10^-3,0)</f>
        <v>0</v>
      </c>
      <c r="G3987" s="18">
        <f t="shared" si="374"/>
        <v>0</v>
      </c>
      <c r="H3987" s="18">
        <f t="shared" si="375"/>
        <v>0</v>
      </c>
      <c r="I3987" s="24">
        <v>0</v>
      </c>
      <c r="J3987" s="24">
        <v>0</v>
      </c>
      <c r="K3987" s="24">
        <v>0</v>
      </c>
      <c r="L3987" s="14">
        <f>貼り付けシート!C3987</f>
        <v>18.5</v>
      </c>
      <c r="M3987" s="14">
        <f>貼り付けシート!D3987</f>
        <v>12.8</v>
      </c>
      <c r="N3987" s="18">
        <f>貼り付けシート!E3987</f>
        <v>95.837012131515209</v>
      </c>
      <c r="O3987" s="18">
        <f>貼り付けシート!F3987</f>
        <v>0</v>
      </c>
      <c r="P3987" s="19">
        <f t="shared" si="376"/>
        <v>0</v>
      </c>
      <c r="Q3987" s="19">
        <f t="shared" si="377"/>
        <v>0</v>
      </c>
    </row>
    <row r="3988" spans="1:17">
      <c r="A3988" s="38">
        <v>41805</v>
      </c>
      <c r="B3988" s="49" t="s">
        <v>171</v>
      </c>
      <c r="C3988" s="24">
        <f t="shared" si="372"/>
        <v>30.406921776000001</v>
      </c>
      <c r="D3988" s="24">
        <f t="shared" si="373"/>
        <v>0</v>
      </c>
      <c r="E3988" s="18">
        <f>IF(G3988&gt;=0.3,(バックデータ一覧!$C$10*(バックデータ一覧!$C$12*計算過程!L3988+バックデータ一覧!$C$13*LN(計算過程!G3988)+バックデータ一覧!$C$14)^バックデータ一覧!$C$11+バックデータ一覧!$E$10*(計算過程!G3988/(バックデータ一覧!$E$12*計算過程!L3988+バックデータ一覧!$E$13*LN(計算過程!G3988)+バックデータ一覧!$E$14))^バックデータ一覧!$E$11)*計算過程!$W$11*10^-3,0)</f>
        <v>0</v>
      </c>
      <c r="F3988" s="18">
        <f>IF(G3988&lt;0.3,(バックデータ一覧!$C$10*(バックデータ一覧!$C$12*計算過程!L3988+バックデータ一覧!$C$13*LN(0.3)+バックデータ一覧!$C$14)^バックデータ一覧!$C$11+バックデータ一覧!$E$10*(0.3/(バックデータ一覧!$E$12*計算過程!L3988+バックデータ一覧!$E$13*LN(0.3)+バックデータ一覧!$E$14))^バックデータ一覧!$E$11)*計算過程!$W$11*計算過程!G3988/0.3*10^-3,0)</f>
        <v>0</v>
      </c>
      <c r="G3988" s="18">
        <f t="shared" si="374"/>
        <v>0</v>
      </c>
      <c r="H3988" s="18">
        <f t="shared" si="375"/>
        <v>0</v>
      </c>
      <c r="I3988" s="24">
        <v>0</v>
      </c>
      <c r="J3988" s="24">
        <v>0</v>
      </c>
      <c r="K3988" s="24">
        <v>0</v>
      </c>
      <c r="L3988" s="14">
        <f>貼り付けシート!C3988</f>
        <v>18.5</v>
      </c>
      <c r="M3988" s="14">
        <f>貼り付けシート!D3988</f>
        <v>12.8</v>
      </c>
      <c r="N3988" s="18">
        <f>貼り付けシート!E3988</f>
        <v>95.837012131515209</v>
      </c>
      <c r="O3988" s="18">
        <f>貼り付けシート!F3988</f>
        <v>0</v>
      </c>
      <c r="P3988" s="19">
        <f t="shared" si="376"/>
        <v>0</v>
      </c>
      <c r="Q3988" s="19">
        <f t="shared" si="377"/>
        <v>0</v>
      </c>
    </row>
    <row r="3989" spans="1:17">
      <c r="A3989" s="38">
        <v>41805</v>
      </c>
      <c r="B3989" s="49" t="s">
        <v>172</v>
      </c>
      <c r="C3989" s="24">
        <f t="shared" si="372"/>
        <v>30.406921776000001</v>
      </c>
      <c r="D3989" s="24">
        <f t="shared" si="373"/>
        <v>0</v>
      </c>
      <c r="E3989" s="18">
        <f>IF(G3989&gt;=0.3,(バックデータ一覧!$C$10*(バックデータ一覧!$C$12*計算過程!L3989+バックデータ一覧!$C$13*LN(計算過程!G3989)+バックデータ一覧!$C$14)^バックデータ一覧!$C$11+バックデータ一覧!$E$10*(計算過程!G3989/(バックデータ一覧!$E$12*計算過程!L3989+バックデータ一覧!$E$13*LN(計算過程!G3989)+バックデータ一覧!$E$14))^バックデータ一覧!$E$11)*計算過程!$W$11*10^-3,0)</f>
        <v>0</v>
      </c>
      <c r="F3989" s="18">
        <f>IF(G3989&lt;0.3,(バックデータ一覧!$C$10*(バックデータ一覧!$C$12*計算過程!L3989+バックデータ一覧!$C$13*LN(0.3)+バックデータ一覧!$C$14)^バックデータ一覧!$C$11+バックデータ一覧!$E$10*(0.3/(バックデータ一覧!$E$12*計算過程!L3989+バックデータ一覧!$E$13*LN(0.3)+バックデータ一覧!$E$14))^バックデータ一覧!$E$11)*計算過程!$W$11*計算過程!G3989/0.3*10^-3,0)</f>
        <v>0</v>
      </c>
      <c r="G3989" s="18">
        <f t="shared" si="374"/>
        <v>0</v>
      </c>
      <c r="H3989" s="18">
        <f t="shared" si="375"/>
        <v>0</v>
      </c>
      <c r="I3989" s="24">
        <v>0</v>
      </c>
      <c r="J3989" s="24">
        <v>0</v>
      </c>
      <c r="K3989" s="24">
        <v>0</v>
      </c>
      <c r="L3989" s="14">
        <f>貼り付けシート!C3989</f>
        <v>18.5</v>
      </c>
      <c r="M3989" s="14">
        <f>貼り付けシート!D3989</f>
        <v>12.8</v>
      </c>
      <c r="N3989" s="18">
        <f>貼り付けシート!E3989</f>
        <v>95.837012131515209</v>
      </c>
      <c r="O3989" s="18">
        <f>貼り付けシート!F3989</f>
        <v>0</v>
      </c>
      <c r="P3989" s="19">
        <f t="shared" si="376"/>
        <v>0</v>
      </c>
      <c r="Q3989" s="19">
        <f t="shared" si="377"/>
        <v>0</v>
      </c>
    </row>
    <row r="3990" spans="1:17">
      <c r="A3990" s="38">
        <v>41806</v>
      </c>
      <c r="B3990" s="49" t="s">
        <v>149</v>
      </c>
      <c r="C3990" s="24">
        <f t="shared" si="372"/>
        <v>30.406921776000001</v>
      </c>
      <c r="D3990" s="24">
        <f t="shared" si="373"/>
        <v>0</v>
      </c>
      <c r="E3990" s="18">
        <f>IF(G3990&gt;=0.3,(バックデータ一覧!$C$10*(バックデータ一覧!$C$12*計算過程!L3990+バックデータ一覧!$C$13*LN(計算過程!G3990)+バックデータ一覧!$C$14)^バックデータ一覧!$C$11+バックデータ一覧!$E$10*(計算過程!G3990/(バックデータ一覧!$E$12*計算過程!L3990+バックデータ一覧!$E$13*LN(計算過程!G3990)+バックデータ一覧!$E$14))^バックデータ一覧!$E$11)*計算過程!$W$11*10^-3,0)</f>
        <v>0</v>
      </c>
      <c r="F3990" s="18">
        <f>IF(G3990&lt;0.3,(バックデータ一覧!$C$10*(バックデータ一覧!$C$12*計算過程!L3990+バックデータ一覧!$C$13*LN(0.3)+バックデータ一覧!$C$14)^バックデータ一覧!$C$11+バックデータ一覧!$E$10*(0.3/(バックデータ一覧!$E$12*計算過程!L3990+バックデータ一覧!$E$13*LN(0.3)+バックデータ一覧!$E$14))^バックデータ一覧!$E$11)*計算過程!$W$11*計算過程!G3990/0.3*10^-3,0)</f>
        <v>0</v>
      </c>
      <c r="G3990" s="18">
        <f t="shared" si="374"/>
        <v>0</v>
      </c>
      <c r="H3990" s="18">
        <f t="shared" si="375"/>
        <v>0</v>
      </c>
      <c r="I3990" s="24">
        <v>0</v>
      </c>
      <c r="J3990" s="24">
        <v>0</v>
      </c>
      <c r="K3990" s="24">
        <v>0</v>
      </c>
      <c r="L3990" s="14">
        <f>貼り付けシート!C3990</f>
        <v>18.5</v>
      </c>
      <c r="M3990" s="14">
        <f>貼り付けシート!D3990</f>
        <v>12.8</v>
      </c>
      <c r="N3990" s="18">
        <f>貼り付けシート!E3990</f>
        <v>95.837012131515209</v>
      </c>
      <c r="O3990" s="18">
        <f>貼り付けシート!F3990</f>
        <v>0</v>
      </c>
      <c r="P3990" s="19">
        <f t="shared" si="376"/>
        <v>0</v>
      </c>
      <c r="Q3990" s="19">
        <f t="shared" si="377"/>
        <v>0</v>
      </c>
    </row>
    <row r="3991" spans="1:17">
      <c r="A3991" s="38">
        <v>41806</v>
      </c>
      <c r="B3991" s="49" t="s">
        <v>150</v>
      </c>
      <c r="C3991" s="24">
        <f t="shared" si="372"/>
        <v>30.406921776000001</v>
      </c>
      <c r="D3991" s="24">
        <f t="shared" si="373"/>
        <v>0</v>
      </c>
      <c r="E3991" s="18">
        <f>IF(G3991&gt;=0.3,(バックデータ一覧!$C$10*(バックデータ一覧!$C$12*計算過程!L3991+バックデータ一覧!$C$13*LN(計算過程!G3991)+バックデータ一覧!$C$14)^バックデータ一覧!$C$11+バックデータ一覧!$E$10*(計算過程!G3991/(バックデータ一覧!$E$12*計算過程!L3991+バックデータ一覧!$E$13*LN(計算過程!G3991)+バックデータ一覧!$E$14))^バックデータ一覧!$E$11)*計算過程!$W$11*10^-3,0)</f>
        <v>0</v>
      </c>
      <c r="F3991" s="18">
        <f>IF(G3991&lt;0.3,(バックデータ一覧!$C$10*(バックデータ一覧!$C$12*計算過程!L3991+バックデータ一覧!$C$13*LN(0.3)+バックデータ一覧!$C$14)^バックデータ一覧!$C$11+バックデータ一覧!$E$10*(0.3/(バックデータ一覧!$E$12*計算過程!L3991+バックデータ一覧!$E$13*LN(0.3)+バックデータ一覧!$E$14))^バックデータ一覧!$E$11)*計算過程!$W$11*計算過程!G3991/0.3*10^-3,0)</f>
        <v>0</v>
      </c>
      <c r="G3991" s="18">
        <f t="shared" si="374"/>
        <v>0</v>
      </c>
      <c r="H3991" s="18">
        <f t="shared" si="375"/>
        <v>0</v>
      </c>
      <c r="I3991" s="24">
        <v>0</v>
      </c>
      <c r="J3991" s="24">
        <v>0</v>
      </c>
      <c r="K3991" s="24">
        <v>0</v>
      </c>
      <c r="L3991" s="14">
        <f>貼り付けシート!C3991</f>
        <v>18.5</v>
      </c>
      <c r="M3991" s="14">
        <f>貼り付けシート!D3991</f>
        <v>12.8</v>
      </c>
      <c r="N3991" s="18">
        <f>貼り付けシート!E3991</f>
        <v>95.837012131515209</v>
      </c>
      <c r="O3991" s="18">
        <f>貼り付けシート!F3991</f>
        <v>0</v>
      </c>
      <c r="P3991" s="19">
        <f t="shared" si="376"/>
        <v>0</v>
      </c>
      <c r="Q3991" s="19">
        <f t="shared" si="377"/>
        <v>0</v>
      </c>
    </row>
    <row r="3992" spans="1:17">
      <c r="A3992" s="38">
        <v>41806</v>
      </c>
      <c r="B3992" s="49" t="s">
        <v>151</v>
      </c>
      <c r="C3992" s="24">
        <f t="shared" si="372"/>
        <v>30.406921776000001</v>
      </c>
      <c r="D3992" s="24">
        <f t="shared" si="373"/>
        <v>0</v>
      </c>
      <c r="E3992" s="18">
        <f>IF(G3992&gt;=0.3,(バックデータ一覧!$C$10*(バックデータ一覧!$C$12*計算過程!L3992+バックデータ一覧!$C$13*LN(計算過程!G3992)+バックデータ一覧!$C$14)^バックデータ一覧!$C$11+バックデータ一覧!$E$10*(計算過程!G3992/(バックデータ一覧!$E$12*計算過程!L3992+バックデータ一覧!$E$13*LN(計算過程!G3992)+バックデータ一覧!$E$14))^バックデータ一覧!$E$11)*計算過程!$W$11*10^-3,0)</f>
        <v>0</v>
      </c>
      <c r="F3992" s="18">
        <f>IF(G3992&lt;0.3,(バックデータ一覧!$C$10*(バックデータ一覧!$C$12*計算過程!L3992+バックデータ一覧!$C$13*LN(0.3)+バックデータ一覧!$C$14)^バックデータ一覧!$C$11+バックデータ一覧!$E$10*(0.3/(バックデータ一覧!$E$12*計算過程!L3992+バックデータ一覧!$E$13*LN(0.3)+バックデータ一覧!$E$14))^バックデータ一覧!$E$11)*計算過程!$W$11*計算過程!G3992/0.3*10^-3,0)</f>
        <v>0</v>
      </c>
      <c r="G3992" s="18">
        <f t="shared" si="374"/>
        <v>0</v>
      </c>
      <c r="H3992" s="18">
        <f t="shared" si="375"/>
        <v>0</v>
      </c>
      <c r="I3992" s="24">
        <v>0</v>
      </c>
      <c r="J3992" s="24">
        <v>0</v>
      </c>
      <c r="K3992" s="24">
        <v>0</v>
      </c>
      <c r="L3992" s="14">
        <f>貼り付けシート!C3992</f>
        <v>18.399999999999999</v>
      </c>
      <c r="M3992" s="14">
        <f>貼り付けシート!D3992</f>
        <v>12.8</v>
      </c>
      <c r="N3992" s="18">
        <f>貼り付けシート!E3992</f>
        <v>96.439739543637259</v>
      </c>
      <c r="O3992" s="18">
        <f>貼り付けシート!F3992</f>
        <v>0</v>
      </c>
      <c r="P3992" s="19">
        <f t="shared" si="376"/>
        <v>0</v>
      </c>
      <c r="Q3992" s="19">
        <f t="shared" si="377"/>
        <v>0</v>
      </c>
    </row>
    <row r="3993" spans="1:17">
      <c r="A3993" s="38">
        <v>41806</v>
      </c>
      <c r="B3993" s="49" t="s">
        <v>152</v>
      </c>
      <c r="C3993" s="24">
        <f t="shared" si="372"/>
        <v>30.406921776000001</v>
      </c>
      <c r="D3993" s="24">
        <f t="shared" si="373"/>
        <v>0</v>
      </c>
      <c r="E3993" s="18">
        <f>IF(G3993&gt;=0.3,(バックデータ一覧!$C$10*(バックデータ一覧!$C$12*計算過程!L3993+バックデータ一覧!$C$13*LN(計算過程!G3993)+バックデータ一覧!$C$14)^バックデータ一覧!$C$11+バックデータ一覧!$E$10*(計算過程!G3993/(バックデータ一覧!$E$12*計算過程!L3993+バックデータ一覧!$E$13*LN(計算過程!G3993)+バックデータ一覧!$E$14))^バックデータ一覧!$E$11)*計算過程!$W$11*10^-3,0)</f>
        <v>0</v>
      </c>
      <c r="F3993" s="18">
        <f>IF(G3993&lt;0.3,(バックデータ一覧!$C$10*(バックデータ一覧!$C$12*計算過程!L3993+バックデータ一覧!$C$13*LN(0.3)+バックデータ一覧!$C$14)^バックデータ一覧!$C$11+バックデータ一覧!$E$10*(0.3/(バックデータ一覧!$E$12*計算過程!L3993+バックデータ一覧!$E$13*LN(0.3)+バックデータ一覧!$E$14))^バックデータ一覧!$E$11)*計算過程!$W$11*計算過程!G3993/0.3*10^-3,0)</f>
        <v>0</v>
      </c>
      <c r="G3993" s="18">
        <f t="shared" si="374"/>
        <v>0</v>
      </c>
      <c r="H3993" s="18">
        <f t="shared" si="375"/>
        <v>0</v>
      </c>
      <c r="I3993" s="24">
        <v>0</v>
      </c>
      <c r="J3993" s="24">
        <v>0</v>
      </c>
      <c r="K3993" s="24">
        <v>0</v>
      </c>
      <c r="L3993" s="14">
        <f>貼り付けシート!C3993</f>
        <v>18.399999999999999</v>
      </c>
      <c r="M3993" s="14">
        <f>貼り付けシート!D3993</f>
        <v>12.8</v>
      </c>
      <c r="N3993" s="18">
        <f>貼り付けシート!E3993</f>
        <v>96.439739543637259</v>
      </c>
      <c r="O3993" s="18">
        <f>貼り付けシート!F3993</f>
        <v>0</v>
      </c>
      <c r="P3993" s="19">
        <f t="shared" si="376"/>
        <v>0</v>
      </c>
      <c r="Q3993" s="19">
        <f t="shared" si="377"/>
        <v>0</v>
      </c>
    </row>
    <row r="3994" spans="1:17">
      <c r="A3994" s="38">
        <v>41806</v>
      </c>
      <c r="B3994" s="49" t="s">
        <v>153</v>
      </c>
      <c r="C3994" s="24">
        <f t="shared" si="372"/>
        <v>30.406921776000001</v>
      </c>
      <c r="D3994" s="24">
        <f t="shared" si="373"/>
        <v>0</v>
      </c>
      <c r="E3994" s="18">
        <f>IF(G3994&gt;=0.3,(バックデータ一覧!$C$10*(バックデータ一覧!$C$12*計算過程!L3994+バックデータ一覧!$C$13*LN(計算過程!G3994)+バックデータ一覧!$C$14)^バックデータ一覧!$C$11+バックデータ一覧!$E$10*(計算過程!G3994/(バックデータ一覧!$E$12*計算過程!L3994+バックデータ一覧!$E$13*LN(計算過程!G3994)+バックデータ一覧!$E$14))^バックデータ一覧!$E$11)*計算過程!$W$11*10^-3,0)</f>
        <v>0</v>
      </c>
      <c r="F3994" s="18">
        <f>IF(G3994&lt;0.3,(バックデータ一覧!$C$10*(バックデータ一覧!$C$12*計算過程!L3994+バックデータ一覧!$C$13*LN(0.3)+バックデータ一覧!$C$14)^バックデータ一覧!$C$11+バックデータ一覧!$E$10*(0.3/(バックデータ一覧!$E$12*計算過程!L3994+バックデータ一覧!$E$13*LN(0.3)+バックデータ一覧!$E$14))^バックデータ一覧!$E$11)*計算過程!$W$11*計算過程!G3994/0.3*10^-3,0)</f>
        <v>0</v>
      </c>
      <c r="G3994" s="18">
        <f t="shared" si="374"/>
        <v>0</v>
      </c>
      <c r="H3994" s="18">
        <f t="shared" si="375"/>
        <v>0</v>
      </c>
      <c r="I3994" s="24">
        <v>0</v>
      </c>
      <c r="J3994" s="24">
        <v>0</v>
      </c>
      <c r="K3994" s="24">
        <v>0</v>
      </c>
      <c r="L3994" s="14">
        <f>貼り付けシート!C3994</f>
        <v>18.399999999999999</v>
      </c>
      <c r="M3994" s="14">
        <f>貼り付けシート!D3994</f>
        <v>12.8</v>
      </c>
      <c r="N3994" s="18">
        <f>貼り付けシート!E3994</f>
        <v>96.439739543637259</v>
      </c>
      <c r="O3994" s="18">
        <f>貼り付けシート!F3994</f>
        <v>0</v>
      </c>
      <c r="P3994" s="19">
        <f t="shared" si="376"/>
        <v>0</v>
      </c>
      <c r="Q3994" s="19">
        <f t="shared" si="377"/>
        <v>0</v>
      </c>
    </row>
    <row r="3995" spans="1:17">
      <c r="A3995" s="38">
        <v>41806</v>
      </c>
      <c r="B3995" s="49" t="s">
        <v>154</v>
      </c>
      <c r="C3995" s="24">
        <f t="shared" si="372"/>
        <v>30.406921776000001</v>
      </c>
      <c r="D3995" s="24">
        <f t="shared" si="373"/>
        <v>0</v>
      </c>
      <c r="E3995" s="18">
        <f>IF(G3995&gt;=0.3,(バックデータ一覧!$C$10*(バックデータ一覧!$C$12*計算過程!L3995+バックデータ一覧!$C$13*LN(計算過程!G3995)+バックデータ一覧!$C$14)^バックデータ一覧!$C$11+バックデータ一覧!$E$10*(計算過程!G3995/(バックデータ一覧!$E$12*計算過程!L3995+バックデータ一覧!$E$13*LN(計算過程!G3995)+バックデータ一覧!$E$14))^バックデータ一覧!$E$11)*計算過程!$W$11*10^-3,0)</f>
        <v>0</v>
      </c>
      <c r="F3995" s="18">
        <f>IF(G3995&lt;0.3,(バックデータ一覧!$C$10*(バックデータ一覧!$C$12*計算過程!L3995+バックデータ一覧!$C$13*LN(0.3)+バックデータ一覧!$C$14)^バックデータ一覧!$C$11+バックデータ一覧!$E$10*(0.3/(バックデータ一覧!$E$12*計算過程!L3995+バックデータ一覧!$E$13*LN(0.3)+バックデータ一覧!$E$14))^バックデータ一覧!$E$11)*計算過程!$W$11*計算過程!G3995/0.3*10^-3,0)</f>
        <v>0</v>
      </c>
      <c r="G3995" s="18">
        <f t="shared" si="374"/>
        <v>0</v>
      </c>
      <c r="H3995" s="18">
        <f t="shared" si="375"/>
        <v>0</v>
      </c>
      <c r="I3995" s="24">
        <v>0</v>
      </c>
      <c r="J3995" s="24">
        <v>0</v>
      </c>
      <c r="K3995" s="24">
        <v>0</v>
      </c>
      <c r="L3995" s="14">
        <f>貼り付けシート!C3995</f>
        <v>18.600000000000001</v>
      </c>
      <c r="M3995" s="14">
        <f>貼り付けシート!D3995</f>
        <v>12.9</v>
      </c>
      <c r="N3995" s="18">
        <f>貼り付けシート!E3995</f>
        <v>95.967448231542733</v>
      </c>
      <c r="O3995" s="18">
        <f>貼り付けシート!F3995</f>
        <v>0</v>
      </c>
      <c r="P3995" s="19">
        <f t="shared" si="376"/>
        <v>0</v>
      </c>
      <c r="Q3995" s="19">
        <f t="shared" si="377"/>
        <v>0</v>
      </c>
    </row>
    <row r="3996" spans="1:17">
      <c r="A3996" s="38">
        <v>41806</v>
      </c>
      <c r="B3996" s="49" t="s">
        <v>155</v>
      </c>
      <c r="C3996" s="24">
        <f t="shared" si="372"/>
        <v>30.406921776000001</v>
      </c>
      <c r="D3996" s="24">
        <f t="shared" si="373"/>
        <v>0</v>
      </c>
      <c r="E3996" s="18">
        <f>IF(G3996&gt;=0.3,(バックデータ一覧!$C$10*(バックデータ一覧!$C$12*計算過程!L3996+バックデータ一覧!$C$13*LN(計算過程!G3996)+バックデータ一覧!$C$14)^バックデータ一覧!$C$11+バックデータ一覧!$E$10*(計算過程!G3996/(バックデータ一覧!$E$12*計算過程!L3996+バックデータ一覧!$E$13*LN(計算過程!G3996)+バックデータ一覧!$E$14))^バックデータ一覧!$E$11)*計算過程!$W$11*10^-3,0)</f>
        <v>0</v>
      </c>
      <c r="F3996" s="18">
        <f>IF(G3996&lt;0.3,(バックデータ一覧!$C$10*(バックデータ一覧!$C$12*計算過程!L3996+バックデータ一覧!$C$13*LN(0.3)+バックデータ一覧!$C$14)^バックデータ一覧!$C$11+バックデータ一覧!$E$10*(0.3/(バックデータ一覧!$E$12*計算過程!L3996+バックデータ一覧!$E$13*LN(0.3)+バックデータ一覧!$E$14))^バックデータ一覧!$E$11)*計算過程!$W$11*計算過程!G3996/0.3*10^-3,0)</f>
        <v>0</v>
      </c>
      <c r="G3996" s="18">
        <f t="shared" si="374"/>
        <v>0</v>
      </c>
      <c r="H3996" s="18">
        <f t="shared" si="375"/>
        <v>0</v>
      </c>
      <c r="I3996" s="24">
        <v>0</v>
      </c>
      <c r="J3996" s="24">
        <v>0</v>
      </c>
      <c r="K3996" s="24">
        <v>0</v>
      </c>
      <c r="L3996" s="14">
        <f>貼り付けシート!C3996</f>
        <v>18.899999999999999</v>
      </c>
      <c r="M3996" s="14">
        <f>貼り付けシート!D3996</f>
        <v>12.9</v>
      </c>
      <c r="N3996" s="18">
        <f>貼り付けシート!E3996</f>
        <v>94.183462888913112</v>
      </c>
      <c r="O3996" s="18">
        <f>貼り付けシート!F3996</f>
        <v>0</v>
      </c>
      <c r="P3996" s="19">
        <f t="shared" si="376"/>
        <v>0</v>
      </c>
      <c r="Q3996" s="19">
        <f t="shared" si="377"/>
        <v>0</v>
      </c>
    </row>
    <row r="3997" spans="1:17">
      <c r="A3997" s="38">
        <v>41806</v>
      </c>
      <c r="B3997" s="49" t="s">
        <v>156</v>
      </c>
      <c r="C3997" s="24">
        <f t="shared" si="372"/>
        <v>30.406921776000001</v>
      </c>
      <c r="D3997" s="24">
        <f t="shared" si="373"/>
        <v>0</v>
      </c>
      <c r="E3997" s="18">
        <f>IF(G3997&gt;=0.3,(バックデータ一覧!$C$10*(バックデータ一覧!$C$12*計算過程!L3997+バックデータ一覧!$C$13*LN(計算過程!G3997)+バックデータ一覧!$C$14)^バックデータ一覧!$C$11+バックデータ一覧!$E$10*(計算過程!G3997/(バックデータ一覧!$E$12*計算過程!L3997+バックデータ一覧!$E$13*LN(計算過程!G3997)+バックデータ一覧!$E$14))^バックデータ一覧!$E$11)*計算過程!$W$11*10^-3,0)</f>
        <v>0</v>
      </c>
      <c r="F3997" s="18">
        <f>IF(G3997&lt;0.3,(バックデータ一覧!$C$10*(バックデータ一覧!$C$12*計算過程!L3997+バックデータ一覧!$C$13*LN(0.3)+バックデータ一覧!$C$14)^バックデータ一覧!$C$11+バックデータ一覧!$E$10*(0.3/(バックデータ一覧!$E$12*計算過程!L3997+バックデータ一覧!$E$13*LN(0.3)+バックデータ一覧!$E$14))^バックデータ一覧!$E$11)*計算過程!$W$11*計算過程!G3997/0.3*10^-3,0)</f>
        <v>0</v>
      </c>
      <c r="G3997" s="18">
        <f t="shared" si="374"/>
        <v>0</v>
      </c>
      <c r="H3997" s="18">
        <f t="shared" si="375"/>
        <v>0</v>
      </c>
      <c r="I3997" s="24">
        <v>0</v>
      </c>
      <c r="J3997" s="24">
        <v>0</v>
      </c>
      <c r="K3997" s="24">
        <v>0</v>
      </c>
      <c r="L3997" s="14">
        <f>貼り付けシート!C3997</f>
        <v>19.7</v>
      </c>
      <c r="M3997" s="14">
        <f>貼り付けシート!D3997</f>
        <v>13</v>
      </c>
      <c r="N3997" s="18">
        <f>貼り付けシート!E3997</f>
        <v>90.286095400944163</v>
      </c>
      <c r="O3997" s="18">
        <f>貼り付けシート!F3997</f>
        <v>0</v>
      </c>
      <c r="P3997" s="19">
        <f t="shared" si="376"/>
        <v>0</v>
      </c>
      <c r="Q3997" s="19">
        <f t="shared" si="377"/>
        <v>0</v>
      </c>
    </row>
    <row r="3998" spans="1:17">
      <c r="A3998" s="38">
        <v>41806</v>
      </c>
      <c r="B3998" s="49" t="s">
        <v>157</v>
      </c>
      <c r="C3998" s="24">
        <f t="shared" si="372"/>
        <v>30.406921776000001</v>
      </c>
      <c r="D3998" s="24">
        <f t="shared" si="373"/>
        <v>0</v>
      </c>
      <c r="E3998" s="18">
        <f>IF(G3998&gt;=0.3,(バックデータ一覧!$C$10*(バックデータ一覧!$C$12*計算過程!L3998+バックデータ一覧!$C$13*LN(計算過程!G3998)+バックデータ一覧!$C$14)^バックデータ一覧!$C$11+バックデータ一覧!$E$10*(計算過程!G3998/(バックデータ一覧!$E$12*計算過程!L3998+バックデータ一覧!$E$13*LN(計算過程!G3998)+バックデータ一覧!$E$14))^バックデータ一覧!$E$11)*計算過程!$W$11*10^-3,0)</f>
        <v>0</v>
      </c>
      <c r="F3998" s="18">
        <f>IF(G3998&lt;0.3,(バックデータ一覧!$C$10*(バックデータ一覧!$C$12*計算過程!L3998+バックデータ一覧!$C$13*LN(0.3)+バックデータ一覧!$C$14)^バックデータ一覧!$C$11+バックデータ一覧!$E$10*(0.3/(バックデータ一覧!$E$12*計算過程!L3998+バックデータ一覧!$E$13*LN(0.3)+バックデータ一覧!$E$14))^バックデータ一覧!$E$11)*計算過程!$W$11*計算過程!G3998/0.3*10^-3,0)</f>
        <v>0</v>
      </c>
      <c r="G3998" s="18">
        <f t="shared" si="374"/>
        <v>0</v>
      </c>
      <c r="H3998" s="18">
        <f t="shared" si="375"/>
        <v>0</v>
      </c>
      <c r="I3998" s="24">
        <v>0</v>
      </c>
      <c r="J3998" s="24">
        <v>0</v>
      </c>
      <c r="K3998" s="24">
        <v>0</v>
      </c>
      <c r="L3998" s="14">
        <f>貼り付けシート!C3998</f>
        <v>20.5</v>
      </c>
      <c r="M3998" s="14">
        <f>貼り付けシート!D3998</f>
        <v>13.1</v>
      </c>
      <c r="N3998" s="18">
        <f>貼り付けシート!E3998</f>
        <v>86.571495153081628</v>
      </c>
      <c r="O3998" s="18">
        <f>貼り付けシート!F3998</f>
        <v>0</v>
      </c>
      <c r="P3998" s="19">
        <f t="shared" si="376"/>
        <v>0</v>
      </c>
      <c r="Q3998" s="19">
        <f t="shared" si="377"/>
        <v>0</v>
      </c>
    </row>
    <row r="3999" spans="1:17">
      <c r="A3999" s="38">
        <v>41806</v>
      </c>
      <c r="B3999" s="49" t="s">
        <v>158</v>
      </c>
      <c r="C3999" s="24">
        <f t="shared" si="372"/>
        <v>30.406921776000001</v>
      </c>
      <c r="D3999" s="24">
        <f t="shared" si="373"/>
        <v>0</v>
      </c>
      <c r="E3999" s="18">
        <f>IF(G3999&gt;=0.3,(バックデータ一覧!$C$10*(バックデータ一覧!$C$12*計算過程!L3999+バックデータ一覧!$C$13*LN(計算過程!G3999)+バックデータ一覧!$C$14)^バックデータ一覧!$C$11+バックデータ一覧!$E$10*(計算過程!G3999/(バックデータ一覧!$E$12*計算過程!L3999+バックデータ一覧!$E$13*LN(計算過程!G3999)+バックデータ一覧!$E$14))^バックデータ一覧!$E$11)*計算過程!$W$11*10^-3,0)</f>
        <v>0</v>
      </c>
      <c r="F3999" s="18">
        <f>IF(G3999&lt;0.3,(バックデータ一覧!$C$10*(バックデータ一覧!$C$12*計算過程!L3999+バックデータ一覧!$C$13*LN(0.3)+バックデータ一覧!$C$14)^バックデータ一覧!$C$11+バックデータ一覧!$E$10*(0.3/(バックデータ一覧!$E$12*計算過程!L3999+バックデータ一覧!$E$13*LN(0.3)+バックデータ一覧!$E$14))^バックデータ一覧!$E$11)*計算過程!$W$11*計算過程!G3999/0.3*10^-3,0)</f>
        <v>0</v>
      </c>
      <c r="G3999" s="18">
        <f t="shared" si="374"/>
        <v>0</v>
      </c>
      <c r="H3999" s="18">
        <f t="shared" si="375"/>
        <v>0</v>
      </c>
      <c r="I3999" s="24">
        <v>0</v>
      </c>
      <c r="J3999" s="24">
        <v>0</v>
      </c>
      <c r="K3999" s="24">
        <v>0</v>
      </c>
      <c r="L3999" s="14">
        <f>貼り付けシート!C3999</f>
        <v>22.4</v>
      </c>
      <c r="M3999" s="14">
        <f>貼り付けシート!D3999</f>
        <v>12.7</v>
      </c>
      <c r="N3999" s="18">
        <f>貼り付けシート!E3999</f>
        <v>74.753895943738996</v>
      </c>
      <c r="O3999" s="18">
        <f>貼り付けシート!F3999</f>
        <v>0</v>
      </c>
      <c r="P3999" s="19">
        <f t="shared" si="376"/>
        <v>0</v>
      </c>
      <c r="Q3999" s="19">
        <f t="shared" si="377"/>
        <v>0</v>
      </c>
    </row>
    <row r="4000" spans="1:17">
      <c r="A4000" s="38">
        <v>41806</v>
      </c>
      <c r="B4000" s="49" t="s">
        <v>159</v>
      </c>
      <c r="C4000" s="24">
        <f t="shared" si="372"/>
        <v>30.406921776000001</v>
      </c>
      <c r="D4000" s="24">
        <f t="shared" si="373"/>
        <v>0</v>
      </c>
      <c r="E4000" s="18">
        <f>IF(G4000&gt;=0.3,(バックデータ一覧!$C$10*(バックデータ一覧!$C$12*計算過程!L4000+バックデータ一覧!$C$13*LN(計算過程!G4000)+バックデータ一覧!$C$14)^バックデータ一覧!$C$11+バックデータ一覧!$E$10*(計算過程!G4000/(バックデータ一覧!$E$12*計算過程!L4000+バックデータ一覧!$E$13*LN(計算過程!G4000)+バックデータ一覧!$E$14))^バックデータ一覧!$E$11)*計算過程!$W$11*10^-3,0)</f>
        <v>0</v>
      </c>
      <c r="F4000" s="18">
        <f>IF(G4000&lt;0.3,(バックデータ一覧!$C$10*(バックデータ一覧!$C$12*計算過程!L4000+バックデータ一覧!$C$13*LN(0.3)+バックデータ一覧!$C$14)^バックデータ一覧!$C$11+バックデータ一覧!$E$10*(0.3/(バックデータ一覧!$E$12*計算過程!L4000+バックデータ一覧!$E$13*LN(0.3)+バックデータ一覧!$E$14))^バックデータ一覧!$E$11)*計算過程!$W$11*計算過程!G4000/0.3*10^-3,0)</f>
        <v>0</v>
      </c>
      <c r="G4000" s="18">
        <f t="shared" si="374"/>
        <v>0</v>
      </c>
      <c r="H4000" s="18">
        <f t="shared" si="375"/>
        <v>0</v>
      </c>
      <c r="I4000" s="24">
        <v>0</v>
      </c>
      <c r="J4000" s="24">
        <v>0</v>
      </c>
      <c r="K4000" s="24">
        <v>0</v>
      </c>
      <c r="L4000" s="14">
        <f>貼り付けシート!C4000</f>
        <v>22.4</v>
      </c>
      <c r="M4000" s="14">
        <f>貼り付けシート!D4000</f>
        <v>12.3</v>
      </c>
      <c r="N4000" s="18">
        <f>貼り付けシート!E4000</f>
        <v>72.445098805992487</v>
      </c>
      <c r="O4000" s="18">
        <f>貼り付けシート!F4000</f>
        <v>0</v>
      </c>
      <c r="P4000" s="19">
        <f t="shared" si="376"/>
        <v>0</v>
      </c>
      <c r="Q4000" s="19">
        <f t="shared" si="377"/>
        <v>0</v>
      </c>
    </row>
    <row r="4001" spans="1:17">
      <c r="A4001" s="38">
        <v>41806</v>
      </c>
      <c r="B4001" s="49" t="s">
        <v>160</v>
      </c>
      <c r="C4001" s="24">
        <f t="shared" si="372"/>
        <v>30.406921776000001</v>
      </c>
      <c r="D4001" s="24">
        <f t="shared" si="373"/>
        <v>0</v>
      </c>
      <c r="E4001" s="18">
        <f>IF(G4001&gt;=0.3,(バックデータ一覧!$C$10*(バックデータ一覧!$C$12*計算過程!L4001+バックデータ一覧!$C$13*LN(計算過程!G4001)+バックデータ一覧!$C$14)^バックデータ一覧!$C$11+バックデータ一覧!$E$10*(計算過程!G4001/(バックデータ一覧!$E$12*計算過程!L4001+バックデータ一覧!$E$13*LN(計算過程!G4001)+バックデータ一覧!$E$14))^バックデータ一覧!$E$11)*計算過程!$W$11*10^-3,0)</f>
        <v>0</v>
      </c>
      <c r="F4001" s="18">
        <f>IF(G4001&lt;0.3,(バックデータ一覧!$C$10*(バックデータ一覧!$C$12*計算過程!L4001+バックデータ一覧!$C$13*LN(0.3)+バックデータ一覧!$C$14)^バックデータ一覧!$C$11+バックデータ一覧!$E$10*(0.3/(バックデータ一覧!$E$12*計算過程!L4001+バックデータ一覧!$E$13*LN(0.3)+バックデータ一覧!$E$14))^バックデータ一覧!$E$11)*計算過程!$W$11*計算過程!G4001/0.3*10^-3,0)</f>
        <v>0</v>
      </c>
      <c r="G4001" s="18">
        <f t="shared" si="374"/>
        <v>0</v>
      </c>
      <c r="H4001" s="18">
        <f t="shared" si="375"/>
        <v>0</v>
      </c>
      <c r="I4001" s="24">
        <v>0</v>
      </c>
      <c r="J4001" s="24">
        <v>0</v>
      </c>
      <c r="K4001" s="24">
        <v>0</v>
      </c>
      <c r="L4001" s="14">
        <f>貼り付けシート!C4001</f>
        <v>23.5</v>
      </c>
      <c r="M4001" s="14">
        <f>貼り付けシート!D4001</f>
        <v>11.9</v>
      </c>
      <c r="N4001" s="18">
        <f>貼り付けシート!E4001</f>
        <v>65.613931498134789</v>
      </c>
      <c r="O4001" s="18">
        <f>貼り付けシート!F4001</f>
        <v>0</v>
      </c>
      <c r="P4001" s="19">
        <f t="shared" si="376"/>
        <v>0</v>
      </c>
      <c r="Q4001" s="19">
        <f t="shared" si="377"/>
        <v>0</v>
      </c>
    </row>
    <row r="4002" spans="1:17">
      <c r="A4002" s="38">
        <v>41806</v>
      </c>
      <c r="B4002" s="49" t="s">
        <v>161</v>
      </c>
      <c r="C4002" s="24">
        <f t="shared" si="372"/>
        <v>30.406921776000001</v>
      </c>
      <c r="D4002" s="24">
        <f t="shared" si="373"/>
        <v>0</v>
      </c>
      <c r="E4002" s="18">
        <f>IF(G4002&gt;=0.3,(バックデータ一覧!$C$10*(バックデータ一覧!$C$12*計算過程!L4002+バックデータ一覧!$C$13*LN(計算過程!G4002)+バックデータ一覧!$C$14)^バックデータ一覧!$C$11+バックデータ一覧!$E$10*(計算過程!G4002/(バックデータ一覧!$E$12*計算過程!L4002+バックデータ一覧!$E$13*LN(計算過程!G4002)+バックデータ一覧!$E$14))^バックデータ一覧!$E$11)*計算過程!$W$11*10^-3,0)</f>
        <v>0</v>
      </c>
      <c r="F4002" s="18">
        <f>IF(G4002&lt;0.3,(バックデータ一覧!$C$10*(バックデータ一覧!$C$12*計算過程!L4002+バックデータ一覧!$C$13*LN(0.3)+バックデータ一覧!$C$14)^バックデータ一覧!$C$11+バックデータ一覧!$E$10*(0.3/(バックデータ一覧!$E$12*計算過程!L4002+バックデータ一覧!$E$13*LN(0.3)+バックデータ一覧!$E$14))^バックデータ一覧!$E$11)*計算過程!$W$11*計算過程!G4002/0.3*10^-3,0)</f>
        <v>0</v>
      </c>
      <c r="G4002" s="18">
        <f t="shared" si="374"/>
        <v>0</v>
      </c>
      <c r="H4002" s="18">
        <f t="shared" si="375"/>
        <v>0</v>
      </c>
      <c r="I4002" s="24">
        <v>0</v>
      </c>
      <c r="J4002" s="24">
        <v>0</v>
      </c>
      <c r="K4002" s="24">
        <v>0</v>
      </c>
      <c r="L4002" s="14">
        <f>貼り付けシート!C4002</f>
        <v>24.5</v>
      </c>
      <c r="M4002" s="14">
        <f>貼り付けシート!D4002</f>
        <v>11.9</v>
      </c>
      <c r="N4002" s="18">
        <f>貼り付けシート!E4002</f>
        <v>61.788491116534395</v>
      </c>
      <c r="O4002" s="18">
        <f>貼り付けシート!F4002</f>
        <v>0</v>
      </c>
      <c r="P4002" s="19">
        <f t="shared" si="376"/>
        <v>0</v>
      </c>
      <c r="Q4002" s="19">
        <f t="shared" si="377"/>
        <v>0</v>
      </c>
    </row>
    <row r="4003" spans="1:17">
      <c r="A4003" s="38">
        <v>41806</v>
      </c>
      <c r="B4003" s="49" t="s">
        <v>162</v>
      </c>
      <c r="C4003" s="24">
        <f t="shared" si="372"/>
        <v>30.406921776000001</v>
      </c>
      <c r="D4003" s="24">
        <f t="shared" si="373"/>
        <v>0</v>
      </c>
      <c r="E4003" s="18">
        <f>IF(G4003&gt;=0.3,(バックデータ一覧!$C$10*(バックデータ一覧!$C$12*計算過程!L4003+バックデータ一覧!$C$13*LN(計算過程!G4003)+バックデータ一覧!$C$14)^バックデータ一覧!$C$11+バックデータ一覧!$E$10*(計算過程!G4003/(バックデータ一覧!$E$12*計算過程!L4003+バックデータ一覧!$E$13*LN(計算過程!G4003)+バックデータ一覧!$E$14))^バックデータ一覧!$E$11)*計算過程!$W$11*10^-3,0)</f>
        <v>0</v>
      </c>
      <c r="F4003" s="18">
        <f>IF(G4003&lt;0.3,(バックデータ一覧!$C$10*(バックデータ一覧!$C$12*計算過程!L4003+バックデータ一覧!$C$13*LN(0.3)+バックデータ一覧!$C$14)^バックデータ一覧!$C$11+バックデータ一覧!$E$10*(0.3/(バックデータ一覧!$E$12*計算過程!L4003+バックデータ一覧!$E$13*LN(0.3)+バックデータ一覧!$E$14))^バックデータ一覧!$E$11)*計算過程!$W$11*計算過程!G4003/0.3*10^-3,0)</f>
        <v>0</v>
      </c>
      <c r="G4003" s="18">
        <f t="shared" si="374"/>
        <v>0</v>
      </c>
      <c r="H4003" s="18">
        <f t="shared" si="375"/>
        <v>0</v>
      </c>
      <c r="I4003" s="24">
        <v>0</v>
      </c>
      <c r="J4003" s="24">
        <v>0</v>
      </c>
      <c r="K4003" s="24">
        <v>0</v>
      </c>
      <c r="L4003" s="14">
        <f>貼り付けシート!C4003</f>
        <v>25.6</v>
      </c>
      <c r="M4003" s="14">
        <f>貼り付けシート!D4003</f>
        <v>12</v>
      </c>
      <c r="N4003" s="18">
        <f>貼り付けシート!E4003</f>
        <v>58.345166073130109</v>
      </c>
      <c r="O4003" s="18">
        <f>貼り付けシート!F4003</f>
        <v>0</v>
      </c>
      <c r="P4003" s="19">
        <f t="shared" si="376"/>
        <v>0</v>
      </c>
      <c r="Q4003" s="19">
        <f t="shared" si="377"/>
        <v>0</v>
      </c>
    </row>
    <row r="4004" spans="1:17">
      <c r="A4004" s="38">
        <v>41806</v>
      </c>
      <c r="B4004" s="49" t="s">
        <v>163</v>
      </c>
      <c r="C4004" s="24">
        <f t="shared" si="372"/>
        <v>30.406921776000001</v>
      </c>
      <c r="D4004" s="24">
        <f t="shared" si="373"/>
        <v>0</v>
      </c>
      <c r="E4004" s="18">
        <f>IF(G4004&gt;=0.3,(バックデータ一覧!$C$10*(バックデータ一覧!$C$12*計算過程!L4004+バックデータ一覧!$C$13*LN(計算過程!G4004)+バックデータ一覧!$C$14)^バックデータ一覧!$C$11+バックデータ一覧!$E$10*(計算過程!G4004/(バックデータ一覧!$E$12*計算過程!L4004+バックデータ一覧!$E$13*LN(計算過程!G4004)+バックデータ一覧!$E$14))^バックデータ一覧!$E$11)*計算過程!$W$11*10^-3,0)</f>
        <v>0</v>
      </c>
      <c r="F4004" s="18">
        <f>IF(G4004&lt;0.3,(バックデータ一覧!$C$10*(バックデータ一覧!$C$12*計算過程!L4004+バックデータ一覧!$C$13*LN(0.3)+バックデータ一覧!$C$14)^バックデータ一覧!$C$11+バックデータ一覧!$E$10*(0.3/(バックデータ一覧!$E$12*計算過程!L4004+バックデータ一覧!$E$13*LN(0.3)+バックデータ一覧!$E$14))^バックデータ一覧!$E$11)*計算過程!$W$11*計算過程!G4004/0.3*10^-3,0)</f>
        <v>0</v>
      </c>
      <c r="G4004" s="18">
        <f t="shared" si="374"/>
        <v>0</v>
      </c>
      <c r="H4004" s="18">
        <f t="shared" si="375"/>
        <v>0</v>
      </c>
      <c r="I4004" s="24">
        <v>0</v>
      </c>
      <c r="J4004" s="24">
        <v>0</v>
      </c>
      <c r="K4004" s="24">
        <v>0</v>
      </c>
      <c r="L4004" s="14">
        <f>貼り付けシート!C4004</f>
        <v>25.3</v>
      </c>
      <c r="M4004" s="14">
        <f>貼り付けシート!D4004</f>
        <v>12</v>
      </c>
      <c r="N4004" s="18">
        <f>貼り付けシート!E4004</f>
        <v>59.394385018067652</v>
      </c>
      <c r="O4004" s="18">
        <f>貼り付けシート!F4004</f>
        <v>0</v>
      </c>
      <c r="P4004" s="19">
        <f t="shared" si="376"/>
        <v>0</v>
      </c>
      <c r="Q4004" s="19">
        <f t="shared" si="377"/>
        <v>0</v>
      </c>
    </row>
    <row r="4005" spans="1:17">
      <c r="A4005" s="38">
        <v>41806</v>
      </c>
      <c r="B4005" s="49" t="s">
        <v>164</v>
      </c>
      <c r="C4005" s="24">
        <f t="shared" si="372"/>
        <v>30.406921776000001</v>
      </c>
      <c r="D4005" s="24">
        <f t="shared" si="373"/>
        <v>0</v>
      </c>
      <c r="E4005" s="18">
        <f>IF(G4005&gt;=0.3,(バックデータ一覧!$C$10*(バックデータ一覧!$C$12*計算過程!L4005+バックデータ一覧!$C$13*LN(計算過程!G4005)+バックデータ一覧!$C$14)^バックデータ一覧!$C$11+バックデータ一覧!$E$10*(計算過程!G4005/(バックデータ一覧!$E$12*計算過程!L4005+バックデータ一覧!$E$13*LN(計算過程!G4005)+バックデータ一覧!$E$14))^バックデータ一覧!$E$11)*計算過程!$W$11*10^-3,0)</f>
        <v>0</v>
      </c>
      <c r="F4005" s="18">
        <f>IF(G4005&lt;0.3,(バックデータ一覧!$C$10*(バックデータ一覧!$C$12*計算過程!L4005+バックデータ一覧!$C$13*LN(0.3)+バックデータ一覧!$C$14)^バックデータ一覧!$C$11+バックデータ一覧!$E$10*(0.3/(バックデータ一覧!$E$12*計算過程!L4005+バックデータ一覧!$E$13*LN(0.3)+バックデータ一覧!$E$14))^バックデータ一覧!$E$11)*計算過程!$W$11*計算過程!G4005/0.3*10^-3,0)</f>
        <v>0</v>
      </c>
      <c r="G4005" s="18">
        <f t="shared" si="374"/>
        <v>0</v>
      </c>
      <c r="H4005" s="18">
        <f t="shared" si="375"/>
        <v>0</v>
      </c>
      <c r="I4005" s="24">
        <v>0</v>
      </c>
      <c r="J4005" s="24">
        <v>0</v>
      </c>
      <c r="K4005" s="24">
        <v>0</v>
      </c>
      <c r="L4005" s="14">
        <f>貼り付けシート!C4005</f>
        <v>24.3</v>
      </c>
      <c r="M4005" s="14">
        <f>貼り付けシート!D4005</f>
        <v>12.3</v>
      </c>
      <c r="N4005" s="18">
        <f>貼り付けシート!E4005</f>
        <v>64.594204152093312</v>
      </c>
      <c r="O4005" s="18">
        <f>貼り付けシート!F4005</f>
        <v>0</v>
      </c>
      <c r="P4005" s="19">
        <f t="shared" si="376"/>
        <v>0</v>
      </c>
      <c r="Q4005" s="19">
        <f t="shared" si="377"/>
        <v>0</v>
      </c>
    </row>
    <row r="4006" spans="1:17">
      <c r="A4006" s="38">
        <v>41806</v>
      </c>
      <c r="B4006" s="49" t="s">
        <v>165</v>
      </c>
      <c r="C4006" s="24">
        <f t="shared" si="372"/>
        <v>30.406921776000001</v>
      </c>
      <c r="D4006" s="24">
        <f t="shared" si="373"/>
        <v>0</v>
      </c>
      <c r="E4006" s="18">
        <f>IF(G4006&gt;=0.3,(バックデータ一覧!$C$10*(バックデータ一覧!$C$12*計算過程!L4006+バックデータ一覧!$C$13*LN(計算過程!G4006)+バックデータ一覧!$C$14)^バックデータ一覧!$C$11+バックデータ一覧!$E$10*(計算過程!G4006/(バックデータ一覧!$E$12*計算過程!L4006+バックデータ一覧!$E$13*LN(計算過程!G4006)+バックデータ一覧!$E$14))^バックデータ一覧!$E$11)*計算過程!$W$11*10^-3,0)</f>
        <v>0</v>
      </c>
      <c r="F4006" s="18">
        <f>IF(G4006&lt;0.3,(バックデータ一覧!$C$10*(バックデータ一覧!$C$12*計算過程!L4006+バックデータ一覧!$C$13*LN(0.3)+バックデータ一覧!$C$14)^バックデータ一覧!$C$11+バックデータ一覧!$E$10*(0.3/(バックデータ一覧!$E$12*計算過程!L4006+バックデータ一覧!$E$13*LN(0.3)+バックデータ一覧!$E$14))^バックデータ一覧!$E$11)*計算過程!$W$11*計算過程!G4006/0.3*10^-3,0)</f>
        <v>0</v>
      </c>
      <c r="G4006" s="18">
        <f t="shared" si="374"/>
        <v>0</v>
      </c>
      <c r="H4006" s="18">
        <f t="shared" si="375"/>
        <v>0</v>
      </c>
      <c r="I4006" s="24">
        <v>0</v>
      </c>
      <c r="J4006" s="24">
        <v>0</v>
      </c>
      <c r="K4006" s="24">
        <v>0</v>
      </c>
      <c r="L4006" s="14">
        <f>貼り付けシート!C4006</f>
        <v>24.6</v>
      </c>
      <c r="M4006" s="14">
        <f>貼り付けシート!D4006</f>
        <v>12.5</v>
      </c>
      <c r="N4006" s="18">
        <f>貼り付けシート!E4006</f>
        <v>64.45577800784659</v>
      </c>
      <c r="O4006" s="18">
        <f>貼り付けシート!F4006</f>
        <v>0</v>
      </c>
      <c r="P4006" s="19">
        <f t="shared" si="376"/>
        <v>0</v>
      </c>
      <c r="Q4006" s="19">
        <f t="shared" si="377"/>
        <v>0</v>
      </c>
    </row>
    <row r="4007" spans="1:17">
      <c r="A4007" s="38">
        <v>41806</v>
      </c>
      <c r="B4007" s="49" t="s">
        <v>166</v>
      </c>
      <c r="C4007" s="24">
        <f t="shared" si="372"/>
        <v>30.406921776000001</v>
      </c>
      <c r="D4007" s="24">
        <f t="shared" si="373"/>
        <v>0</v>
      </c>
      <c r="E4007" s="18">
        <f>IF(G4007&gt;=0.3,(バックデータ一覧!$C$10*(バックデータ一覧!$C$12*計算過程!L4007+バックデータ一覧!$C$13*LN(計算過程!G4007)+バックデータ一覧!$C$14)^バックデータ一覧!$C$11+バックデータ一覧!$E$10*(計算過程!G4007/(バックデータ一覧!$E$12*計算過程!L4007+バックデータ一覧!$E$13*LN(計算過程!G4007)+バックデータ一覧!$E$14))^バックデータ一覧!$E$11)*計算過程!$W$11*10^-3,0)</f>
        <v>0</v>
      </c>
      <c r="F4007" s="18">
        <f>IF(G4007&lt;0.3,(バックデータ一覧!$C$10*(バックデータ一覧!$C$12*計算過程!L4007+バックデータ一覧!$C$13*LN(0.3)+バックデータ一覧!$C$14)^バックデータ一覧!$C$11+バックデータ一覧!$E$10*(0.3/(バックデータ一覧!$E$12*計算過程!L4007+バックデータ一覧!$E$13*LN(0.3)+バックデータ一覧!$E$14))^バックデータ一覧!$E$11)*計算過程!$W$11*計算過程!G4007/0.3*10^-3,0)</f>
        <v>0</v>
      </c>
      <c r="G4007" s="18">
        <f t="shared" si="374"/>
        <v>0</v>
      </c>
      <c r="H4007" s="18">
        <f t="shared" si="375"/>
        <v>0</v>
      </c>
      <c r="I4007" s="24">
        <v>0</v>
      </c>
      <c r="J4007" s="24">
        <v>0</v>
      </c>
      <c r="K4007" s="24">
        <v>0</v>
      </c>
      <c r="L4007" s="14">
        <f>貼り付けシート!C4007</f>
        <v>23.9</v>
      </c>
      <c r="M4007" s="14">
        <f>貼り付けシート!D4007</f>
        <v>12.8</v>
      </c>
      <c r="N4007" s="18">
        <f>貼り付けシート!E4007</f>
        <v>68.799232990848679</v>
      </c>
      <c r="O4007" s="18">
        <f>貼り付けシート!F4007</f>
        <v>0</v>
      </c>
      <c r="P4007" s="19">
        <f t="shared" si="376"/>
        <v>0</v>
      </c>
      <c r="Q4007" s="19">
        <f t="shared" si="377"/>
        <v>0</v>
      </c>
    </row>
    <row r="4008" spans="1:17">
      <c r="A4008" s="38">
        <v>41806</v>
      </c>
      <c r="B4008" s="49" t="s">
        <v>167</v>
      </c>
      <c r="C4008" s="24">
        <f t="shared" si="372"/>
        <v>30.406921776000001</v>
      </c>
      <c r="D4008" s="24">
        <f t="shared" si="373"/>
        <v>0</v>
      </c>
      <c r="E4008" s="18">
        <f>IF(G4008&gt;=0.3,(バックデータ一覧!$C$10*(バックデータ一覧!$C$12*計算過程!L4008+バックデータ一覧!$C$13*LN(計算過程!G4008)+バックデータ一覧!$C$14)^バックデータ一覧!$C$11+バックデータ一覧!$E$10*(計算過程!G4008/(バックデータ一覧!$E$12*計算過程!L4008+バックデータ一覧!$E$13*LN(計算過程!G4008)+バックデータ一覧!$E$14))^バックデータ一覧!$E$11)*計算過程!$W$11*10^-3,0)</f>
        <v>0</v>
      </c>
      <c r="F4008" s="18">
        <f>IF(G4008&lt;0.3,(バックデータ一覧!$C$10*(バックデータ一覧!$C$12*計算過程!L4008+バックデータ一覧!$C$13*LN(0.3)+バックデータ一覧!$C$14)^バックデータ一覧!$C$11+バックデータ一覧!$E$10*(0.3/(バックデータ一覧!$E$12*計算過程!L4008+バックデータ一覧!$E$13*LN(0.3)+バックデータ一覧!$E$14))^バックデータ一覧!$E$11)*計算過程!$W$11*計算過程!G4008/0.3*10^-3,0)</f>
        <v>0</v>
      </c>
      <c r="G4008" s="18">
        <f t="shared" si="374"/>
        <v>0</v>
      </c>
      <c r="H4008" s="18">
        <f t="shared" si="375"/>
        <v>0</v>
      </c>
      <c r="I4008" s="24">
        <v>0</v>
      </c>
      <c r="J4008" s="24">
        <v>0</v>
      </c>
      <c r="K4008" s="24">
        <v>0</v>
      </c>
      <c r="L4008" s="14">
        <f>貼り付けシート!C4008</f>
        <v>23.2</v>
      </c>
      <c r="M4008" s="14">
        <f>貼り付けシート!D4008</f>
        <v>13.1</v>
      </c>
      <c r="N4008" s="18">
        <f>貼り付けシート!E4008</f>
        <v>73.411574492461256</v>
      </c>
      <c r="O4008" s="18">
        <f>貼り付けシート!F4008</f>
        <v>0</v>
      </c>
      <c r="P4008" s="19">
        <f t="shared" si="376"/>
        <v>0</v>
      </c>
      <c r="Q4008" s="19">
        <f t="shared" si="377"/>
        <v>0</v>
      </c>
    </row>
    <row r="4009" spans="1:17">
      <c r="A4009" s="38">
        <v>41806</v>
      </c>
      <c r="B4009" s="49" t="s">
        <v>168</v>
      </c>
      <c r="C4009" s="24">
        <f t="shared" si="372"/>
        <v>30.406921776000001</v>
      </c>
      <c r="D4009" s="24">
        <f t="shared" si="373"/>
        <v>0</v>
      </c>
      <c r="E4009" s="18">
        <f>IF(G4009&gt;=0.3,(バックデータ一覧!$C$10*(バックデータ一覧!$C$12*計算過程!L4009+バックデータ一覧!$C$13*LN(計算過程!G4009)+バックデータ一覧!$C$14)^バックデータ一覧!$C$11+バックデータ一覧!$E$10*(計算過程!G4009/(バックデータ一覧!$E$12*計算過程!L4009+バックデータ一覧!$E$13*LN(計算過程!G4009)+バックデータ一覧!$E$14))^バックデータ一覧!$E$11)*計算過程!$W$11*10^-3,0)</f>
        <v>0</v>
      </c>
      <c r="F4009" s="18">
        <f>IF(G4009&lt;0.3,(バックデータ一覧!$C$10*(バックデータ一覧!$C$12*計算過程!L4009+バックデータ一覧!$C$13*LN(0.3)+バックデータ一覧!$C$14)^バックデータ一覧!$C$11+バックデータ一覧!$E$10*(0.3/(バックデータ一覧!$E$12*計算過程!L4009+バックデータ一覧!$E$13*LN(0.3)+バックデータ一覧!$E$14))^バックデータ一覧!$E$11)*計算過程!$W$11*計算過程!G4009/0.3*10^-3,0)</f>
        <v>0</v>
      </c>
      <c r="G4009" s="18">
        <f t="shared" si="374"/>
        <v>0</v>
      </c>
      <c r="H4009" s="18">
        <f t="shared" si="375"/>
        <v>0</v>
      </c>
      <c r="I4009" s="24">
        <v>0</v>
      </c>
      <c r="J4009" s="24">
        <v>0</v>
      </c>
      <c r="K4009" s="24">
        <v>0</v>
      </c>
      <c r="L4009" s="14">
        <f>貼り付けシート!C4009</f>
        <v>22.2</v>
      </c>
      <c r="M4009" s="14">
        <f>貼り付けシート!D4009</f>
        <v>13.3</v>
      </c>
      <c r="N4009" s="18">
        <f>貼り付けシート!E4009</f>
        <v>79.169414261266297</v>
      </c>
      <c r="O4009" s="18">
        <f>貼り付けシート!F4009</f>
        <v>0</v>
      </c>
      <c r="P4009" s="19">
        <f t="shared" si="376"/>
        <v>0</v>
      </c>
      <c r="Q4009" s="19">
        <f t="shared" si="377"/>
        <v>0</v>
      </c>
    </row>
    <row r="4010" spans="1:17">
      <c r="A4010" s="38">
        <v>41806</v>
      </c>
      <c r="B4010" s="49" t="s">
        <v>169</v>
      </c>
      <c r="C4010" s="24">
        <f t="shared" si="372"/>
        <v>30.406921776000001</v>
      </c>
      <c r="D4010" s="24">
        <f t="shared" si="373"/>
        <v>0</v>
      </c>
      <c r="E4010" s="18">
        <f>IF(G4010&gt;=0.3,(バックデータ一覧!$C$10*(バックデータ一覧!$C$12*計算過程!L4010+バックデータ一覧!$C$13*LN(計算過程!G4010)+バックデータ一覧!$C$14)^バックデータ一覧!$C$11+バックデータ一覧!$E$10*(計算過程!G4010/(バックデータ一覧!$E$12*計算過程!L4010+バックデータ一覧!$E$13*LN(計算過程!G4010)+バックデータ一覧!$E$14))^バックデータ一覧!$E$11)*計算過程!$W$11*10^-3,0)</f>
        <v>0</v>
      </c>
      <c r="F4010" s="18">
        <f>IF(G4010&lt;0.3,(バックデータ一覧!$C$10*(バックデータ一覧!$C$12*計算過程!L4010+バックデータ一覧!$C$13*LN(0.3)+バックデータ一覧!$C$14)^バックデータ一覧!$C$11+バックデータ一覧!$E$10*(0.3/(バックデータ一覧!$E$12*計算過程!L4010+バックデータ一覧!$E$13*LN(0.3)+バックデータ一覧!$E$14))^バックデータ一覧!$E$11)*計算過程!$W$11*計算過程!G4010/0.3*10^-3,0)</f>
        <v>0</v>
      </c>
      <c r="G4010" s="18">
        <f t="shared" si="374"/>
        <v>0</v>
      </c>
      <c r="H4010" s="18">
        <f t="shared" si="375"/>
        <v>0</v>
      </c>
      <c r="I4010" s="24">
        <v>0</v>
      </c>
      <c r="J4010" s="24">
        <v>0</v>
      </c>
      <c r="K4010" s="24">
        <v>0</v>
      </c>
      <c r="L4010" s="14">
        <f>貼り付けシート!C4010</f>
        <v>21.7</v>
      </c>
      <c r="M4010" s="14">
        <f>貼り付けシート!D4010</f>
        <v>13.7</v>
      </c>
      <c r="N4010" s="18">
        <f>貼り付けシート!E4010</f>
        <v>84.024062552959947</v>
      </c>
      <c r="O4010" s="18">
        <f>貼り付けシート!F4010</f>
        <v>0</v>
      </c>
      <c r="P4010" s="19">
        <f t="shared" si="376"/>
        <v>0</v>
      </c>
      <c r="Q4010" s="19">
        <f t="shared" si="377"/>
        <v>0</v>
      </c>
    </row>
    <row r="4011" spans="1:17">
      <c r="A4011" s="38">
        <v>41806</v>
      </c>
      <c r="B4011" s="49" t="s">
        <v>170</v>
      </c>
      <c r="C4011" s="24">
        <f t="shared" si="372"/>
        <v>30.406921776000001</v>
      </c>
      <c r="D4011" s="24">
        <f t="shared" si="373"/>
        <v>0</v>
      </c>
      <c r="E4011" s="18">
        <f>IF(G4011&gt;=0.3,(バックデータ一覧!$C$10*(バックデータ一覧!$C$12*計算過程!L4011+バックデータ一覧!$C$13*LN(計算過程!G4011)+バックデータ一覧!$C$14)^バックデータ一覧!$C$11+バックデータ一覧!$E$10*(計算過程!G4011/(バックデータ一覧!$E$12*計算過程!L4011+バックデータ一覧!$E$13*LN(計算過程!G4011)+バックデータ一覧!$E$14))^バックデータ一覧!$E$11)*計算過程!$W$11*10^-3,0)</f>
        <v>0</v>
      </c>
      <c r="F4011" s="18">
        <f>IF(G4011&lt;0.3,(バックデータ一覧!$C$10*(バックデータ一覧!$C$12*計算過程!L4011+バックデータ一覧!$C$13*LN(0.3)+バックデータ一覧!$C$14)^バックデータ一覧!$C$11+バックデータ一覧!$E$10*(0.3/(バックデータ一覧!$E$12*計算過程!L4011+バックデータ一覧!$E$13*LN(0.3)+バックデータ一覧!$E$14))^バックデータ一覧!$E$11)*計算過程!$W$11*計算過程!G4011/0.3*10^-3,0)</f>
        <v>0</v>
      </c>
      <c r="G4011" s="18">
        <f t="shared" si="374"/>
        <v>0</v>
      </c>
      <c r="H4011" s="18">
        <f t="shared" si="375"/>
        <v>0</v>
      </c>
      <c r="I4011" s="24">
        <v>0</v>
      </c>
      <c r="J4011" s="24">
        <v>0</v>
      </c>
      <c r="K4011" s="24">
        <v>0</v>
      </c>
      <c r="L4011" s="14">
        <f>貼り付けシート!C4011</f>
        <v>21.7</v>
      </c>
      <c r="M4011" s="14">
        <f>貼り付けシート!D4011</f>
        <v>13.6</v>
      </c>
      <c r="N4011" s="18">
        <f>貼り付けシート!E4011</f>
        <v>83.423871378830071</v>
      </c>
      <c r="O4011" s="18">
        <f>貼り付けシート!F4011</f>
        <v>0</v>
      </c>
      <c r="P4011" s="19">
        <f t="shared" si="376"/>
        <v>0</v>
      </c>
      <c r="Q4011" s="19">
        <f t="shared" si="377"/>
        <v>0</v>
      </c>
    </row>
    <row r="4012" spans="1:17">
      <c r="A4012" s="38">
        <v>41806</v>
      </c>
      <c r="B4012" s="49" t="s">
        <v>171</v>
      </c>
      <c r="C4012" s="24">
        <f t="shared" si="372"/>
        <v>30.406921776000001</v>
      </c>
      <c r="D4012" s="24">
        <f t="shared" si="373"/>
        <v>0</v>
      </c>
      <c r="E4012" s="18">
        <f>IF(G4012&gt;=0.3,(バックデータ一覧!$C$10*(バックデータ一覧!$C$12*計算過程!L4012+バックデータ一覧!$C$13*LN(計算過程!G4012)+バックデータ一覧!$C$14)^バックデータ一覧!$C$11+バックデータ一覧!$E$10*(計算過程!G4012/(バックデータ一覧!$E$12*計算過程!L4012+バックデータ一覧!$E$13*LN(計算過程!G4012)+バックデータ一覧!$E$14))^バックデータ一覧!$E$11)*計算過程!$W$11*10^-3,0)</f>
        <v>0</v>
      </c>
      <c r="F4012" s="18">
        <f>IF(G4012&lt;0.3,(バックデータ一覧!$C$10*(バックデータ一覧!$C$12*計算過程!L4012+バックデータ一覧!$C$13*LN(0.3)+バックデータ一覧!$C$14)^バックデータ一覧!$C$11+バックデータ一覧!$E$10*(0.3/(バックデータ一覧!$E$12*計算過程!L4012+バックデータ一覧!$E$13*LN(0.3)+バックデータ一覧!$E$14))^バックデータ一覧!$E$11)*計算過程!$W$11*計算過程!G4012/0.3*10^-3,0)</f>
        <v>0</v>
      </c>
      <c r="G4012" s="18">
        <f t="shared" si="374"/>
        <v>0</v>
      </c>
      <c r="H4012" s="18">
        <f t="shared" si="375"/>
        <v>0</v>
      </c>
      <c r="I4012" s="24">
        <v>0</v>
      </c>
      <c r="J4012" s="24">
        <v>0</v>
      </c>
      <c r="K4012" s="24">
        <v>0</v>
      </c>
      <c r="L4012" s="14">
        <f>貼り付けシート!C4012</f>
        <v>20.7</v>
      </c>
      <c r="M4012" s="14">
        <f>貼り付けシート!D4012</f>
        <v>13.6</v>
      </c>
      <c r="N4012" s="18">
        <f>貼り付けシート!E4012</f>
        <v>88.704388361807574</v>
      </c>
      <c r="O4012" s="18">
        <f>貼り付けシート!F4012</f>
        <v>0</v>
      </c>
      <c r="P4012" s="19">
        <f t="shared" si="376"/>
        <v>0</v>
      </c>
      <c r="Q4012" s="19">
        <f t="shared" si="377"/>
        <v>0</v>
      </c>
    </row>
    <row r="4013" spans="1:17">
      <c r="A4013" s="38">
        <v>41806</v>
      </c>
      <c r="B4013" s="49" t="s">
        <v>172</v>
      </c>
      <c r="C4013" s="24">
        <f t="shared" si="372"/>
        <v>30.406921776000001</v>
      </c>
      <c r="D4013" s="24">
        <f t="shared" si="373"/>
        <v>0</v>
      </c>
      <c r="E4013" s="18">
        <f>IF(G4013&gt;=0.3,(バックデータ一覧!$C$10*(バックデータ一覧!$C$12*計算過程!L4013+バックデータ一覧!$C$13*LN(計算過程!G4013)+バックデータ一覧!$C$14)^バックデータ一覧!$C$11+バックデータ一覧!$E$10*(計算過程!G4013/(バックデータ一覧!$E$12*計算過程!L4013+バックデータ一覧!$E$13*LN(計算過程!G4013)+バックデータ一覧!$E$14))^バックデータ一覧!$E$11)*計算過程!$W$11*10^-3,0)</f>
        <v>0</v>
      </c>
      <c r="F4013" s="18">
        <f>IF(G4013&lt;0.3,(バックデータ一覧!$C$10*(バックデータ一覧!$C$12*計算過程!L4013+バックデータ一覧!$C$13*LN(0.3)+バックデータ一覧!$C$14)^バックデータ一覧!$C$11+バックデータ一覧!$E$10*(0.3/(バックデータ一覧!$E$12*計算過程!L4013+バックデータ一覧!$E$13*LN(0.3)+バックデータ一覧!$E$14))^バックデータ一覧!$E$11)*計算過程!$W$11*計算過程!G4013/0.3*10^-3,0)</f>
        <v>0</v>
      </c>
      <c r="G4013" s="18">
        <f t="shared" si="374"/>
        <v>0</v>
      </c>
      <c r="H4013" s="18">
        <f t="shared" si="375"/>
        <v>0</v>
      </c>
      <c r="I4013" s="24">
        <v>0</v>
      </c>
      <c r="J4013" s="24">
        <v>0</v>
      </c>
      <c r="K4013" s="24">
        <v>0</v>
      </c>
      <c r="L4013" s="14">
        <f>貼り付けシート!C4013</f>
        <v>19.899999999999999</v>
      </c>
      <c r="M4013" s="14">
        <f>貼り付けシート!D4013</f>
        <v>13.6</v>
      </c>
      <c r="N4013" s="18">
        <f>貼り付けシート!E4013</f>
        <v>93.20032238800836</v>
      </c>
      <c r="O4013" s="18">
        <f>貼り付けシート!F4013</f>
        <v>0</v>
      </c>
      <c r="P4013" s="19">
        <f t="shared" si="376"/>
        <v>0</v>
      </c>
      <c r="Q4013" s="19">
        <f t="shared" si="377"/>
        <v>0</v>
      </c>
    </row>
    <row r="4014" spans="1:17">
      <c r="A4014" s="38">
        <v>41807</v>
      </c>
      <c r="B4014" s="49" t="s">
        <v>149</v>
      </c>
      <c r="C4014" s="24">
        <f t="shared" si="372"/>
        <v>30.406921776000001</v>
      </c>
      <c r="D4014" s="24">
        <f t="shared" si="373"/>
        <v>0</v>
      </c>
      <c r="E4014" s="18">
        <f>IF(G4014&gt;=0.3,(バックデータ一覧!$C$10*(バックデータ一覧!$C$12*計算過程!L4014+バックデータ一覧!$C$13*LN(計算過程!G4014)+バックデータ一覧!$C$14)^バックデータ一覧!$C$11+バックデータ一覧!$E$10*(計算過程!G4014/(バックデータ一覧!$E$12*計算過程!L4014+バックデータ一覧!$E$13*LN(計算過程!G4014)+バックデータ一覧!$E$14))^バックデータ一覧!$E$11)*計算過程!$W$11*10^-3,0)</f>
        <v>0</v>
      </c>
      <c r="F4014" s="18">
        <f>IF(G4014&lt;0.3,(バックデータ一覧!$C$10*(バックデータ一覧!$C$12*計算過程!L4014+バックデータ一覧!$C$13*LN(0.3)+バックデータ一覧!$C$14)^バックデータ一覧!$C$11+バックデータ一覧!$E$10*(0.3/(バックデータ一覧!$E$12*計算過程!L4014+バックデータ一覧!$E$13*LN(0.3)+バックデータ一覧!$E$14))^バックデータ一覧!$E$11)*計算過程!$W$11*計算過程!G4014/0.3*10^-3,0)</f>
        <v>0</v>
      </c>
      <c r="G4014" s="18">
        <f t="shared" si="374"/>
        <v>0</v>
      </c>
      <c r="H4014" s="18">
        <f t="shared" si="375"/>
        <v>0</v>
      </c>
      <c r="I4014" s="24">
        <v>0</v>
      </c>
      <c r="J4014" s="24">
        <v>0</v>
      </c>
      <c r="K4014" s="24">
        <v>0</v>
      </c>
      <c r="L4014" s="14">
        <f>貼り付けシート!C4014</f>
        <v>19.899999999999999</v>
      </c>
      <c r="M4014" s="14">
        <f>貼り付けシート!D4014</f>
        <v>13.3</v>
      </c>
      <c r="N4014" s="18">
        <f>貼り付けシート!E4014</f>
        <v>91.187472951706596</v>
      </c>
      <c r="O4014" s="18">
        <f>貼り付けシート!F4014</f>
        <v>0</v>
      </c>
      <c r="P4014" s="19">
        <f t="shared" si="376"/>
        <v>0</v>
      </c>
      <c r="Q4014" s="19">
        <f t="shared" si="377"/>
        <v>0</v>
      </c>
    </row>
    <row r="4015" spans="1:17">
      <c r="A4015" s="38">
        <v>41807</v>
      </c>
      <c r="B4015" s="49" t="s">
        <v>150</v>
      </c>
      <c r="C4015" s="24">
        <f t="shared" si="372"/>
        <v>30.406921776000001</v>
      </c>
      <c r="D4015" s="24">
        <f t="shared" si="373"/>
        <v>0</v>
      </c>
      <c r="E4015" s="18">
        <f>IF(G4015&gt;=0.3,(バックデータ一覧!$C$10*(バックデータ一覧!$C$12*計算過程!L4015+バックデータ一覧!$C$13*LN(計算過程!G4015)+バックデータ一覧!$C$14)^バックデータ一覧!$C$11+バックデータ一覧!$E$10*(計算過程!G4015/(バックデータ一覧!$E$12*計算過程!L4015+バックデータ一覧!$E$13*LN(計算過程!G4015)+バックデータ一覧!$E$14))^バックデータ一覧!$E$11)*計算過程!$W$11*10^-3,0)</f>
        <v>0</v>
      </c>
      <c r="F4015" s="18">
        <f>IF(G4015&lt;0.3,(バックデータ一覧!$C$10*(バックデータ一覧!$C$12*計算過程!L4015+バックデータ一覧!$C$13*LN(0.3)+バックデータ一覧!$C$14)^バックデータ一覧!$C$11+バックデータ一覧!$E$10*(0.3/(バックデータ一覧!$E$12*計算過程!L4015+バックデータ一覧!$E$13*LN(0.3)+バックデータ一覧!$E$14))^バックデータ一覧!$E$11)*計算過程!$W$11*計算過程!G4015/0.3*10^-3,0)</f>
        <v>0</v>
      </c>
      <c r="G4015" s="18">
        <f t="shared" si="374"/>
        <v>0</v>
      </c>
      <c r="H4015" s="18">
        <f t="shared" si="375"/>
        <v>0</v>
      </c>
      <c r="I4015" s="24">
        <v>0</v>
      </c>
      <c r="J4015" s="24">
        <v>0</v>
      </c>
      <c r="K4015" s="24">
        <v>0</v>
      </c>
      <c r="L4015" s="14">
        <f>貼り付けシート!C4015</f>
        <v>19.100000000000001</v>
      </c>
      <c r="M4015" s="14">
        <f>貼り付けシート!D4015</f>
        <v>13.1</v>
      </c>
      <c r="N4015" s="18">
        <f>貼り付けシート!E4015</f>
        <v>94.427201126018844</v>
      </c>
      <c r="O4015" s="18">
        <f>貼り付けシート!F4015</f>
        <v>0</v>
      </c>
      <c r="P4015" s="19">
        <f t="shared" si="376"/>
        <v>0</v>
      </c>
      <c r="Q4015" s="19">
        <f t="shared" si="377"/>
        <v>0</v>
      </c>
    </row>
    <row r="4016" spans="1:17">
      <c r="A4016" s="38">
        <v>41807</v>
      </c>
      <c r="B4016" s="49" t="s">
        <v>151</v>
      </c>
      <c r="C4016" s="24">
        <f t="shared" si="372"/>
        <v>30.406921776000001</v>
      </c>
      <c r="D4016" s="24">
        <f t="shared" si="373"/>
        <v>0</v>
      </c>
      <c r="E4016" s="18">
        <f>IF(G4016&gt;=0.3,(バックデータ一覧!$C$10*(バックデータ一覧!$C$12*計算過程!L4016+バックデータ一覧!$C$13*LN(計算過程!G4016)+バックデータ一覧!$C$14)^バックデータ一覧!$C$11+バックデータ一覧!$E$10*(計算過程!G4016/(バックデータ一覧!$E$12*計算過程!L4016+バックデータ一覧!$E$13*LN(計算過程!G4016)+バックデータ一覧!$E$14))^バックデータ一覧!$E$11)*計算過程!$W$11*10^-3,0)</f>
        <v>0</v>
      </c>
      <c r="F4016" s="18">
        <f>IF(G4016&lt;0.3,(バックデータ一覧!$C$10*(バックデータ一覧!$C$12*計算過程!L4016+バックデータ一覧!$C$13*LN(0.3)+バックデータ一覧!$C$14)^バックデータ一覧!$C$11+バックデータ一覧!$E$10*(0.3/(バックデータ一覧!$E$12*計算過程!L4016+バックデータ一覧!$E$13*LN(0.3)+バックデータ一覧!$E$14))^バックデータ一覧!$E$11)*計算過程!$W$11*計算過程!G4016/0.3*10^-3,0)</f>
        <v>0</v>
      </c>
      <c r="G4016" s="18">
        <f t="shared" si="374"/>
        <v>0</v>
      </c>
      <c r="H4016" s="18">
        <f t="shared" si="375"/>
        <v>0</v>
      </c>
      <c r="I4016" s="24">
        <v>0</v>
      </c>
      <c r="J4016" s="24">
        <v>0</v>
      </c>
      <c r="K4016" s="24">
        <v>0</v>
      </c>
      <c r="L4016" s="14">
        <f>貼り付けシート!C4016</f>
        <v>18.899999999999999</v>
      </c>
      <c r="M4016" s="14">
        <f>貼り付けシート!D4016</f>
        <v>12.9</v>
      </c>
      <c r="N4016" s="18">
        <f>貼り付けシート!E4016</f>
        <v>94.183462888913112</v>
      </c>
      <c r="O4016" s="18">
        <f>貼り付けシート!F4016</f>
        <v>0</v>
      </c>
      <c r="P4016" s="19">
        <f t="shared" si="376"/>
        <v>0</v>
      </c>
      <c r="Q4016" s="19">
        <f t="shared" si="377"/>
        <v>0</v>
      </c>
    </row>
    <row r="4017" spans="1:17">
      <c r="A4017" s="38">
        <v>41807</v>
      </c>
      <c r="B4017" s="49" t="s">
        <v>152</v>
      </c>
      <c r="C4017" s="24">
        <f t="shared" si="372"/>
        <v>30.406921776000001</v>
      </c>
      <c r="D4017" s="24">
        <f t="shared" si="373"/>
        <v>0</v>
      </c>
      <c r="E4017" s="18">
        <f>IF(G4017&gt;=0.3,(バックデータ一覧!$C$10*(バックデータ一覧!$C$12*計算過程!L4017+バックデータ一覧!$C$13*LN(計算過程!G4017)+バックデータ一覧!$C$14)^バックデータ一覧!$C$11+バックデータ一覧!$E$10*(計算過程!G4017/(バックデータ一覧!$E$12*計算過程!L4017+バックデータ一覧!$E$13*LN(計算過程!G4017)+バックデータ一覧!$E$14))^バックデータ一覧!$E$11)*計算過程!$W$11*10^-3,0)</f>
        <v>0</v>
      </c>
      <c r="F4017" s="18">
        <f>IF(G4017&lt;0.3,(バックデータ一覧!$C$10*(バックデータ一覧!$C$12*計算過程!L4017+バックデータ一覧!$C$13*LN(0.3)+バックデータ一覧!$C$14)^バックデータ一覧!$C$11+バックデータ一覧!$E$10*(0.3/(バックデータ一覧!$E$12*計算過程!L4017+バックデータ一覧!$E$13*LN(0.3)+バックデータ一覧!$E$14))^バックデータ一覧!$E$11)*計算過程!$W$11*計算過程!G4017/0.3*10^-3,0)</f>
        <v>0</v>
      </c>
      <c r="G4017" s="18">
        <f t="shared" si="374"/>
        <v>0</v>
      </c>
      <c r="H4017" s="18">
        <f t="shared" si="375"/>
        <v>0</v>
      </c>
      <c r="I4017" s="24">
        <v>0</v>
      </c>
      <c r="J4017" s="24">
        <v>0</v>
      </c>
      <c r="K4017" s="24">
        <v>0</v>
      </c>
      <c r="L4017" s="14">
        <f>貼り付けシート!C4017</f>
        <v>18.8</v>
      </c>
      <c r="M4017" s="14">
        <f>貼り付けシート!D4017</f>
        <v>12.8</v>
      </c>
      <c r="N4017" s="18">
        <f>貼り付けシート!E4017</f>
        <v>94.054081435370207</v>
      </c>
      <c r="O4017" s="18">
        <f>貼り付けシート!F4017</f>
        <v>0</v>
      </c>
      <c r="P4017" s="19">
        <f t="shared" si="376"/>
        <v>0</v>
      </c>
      <c r="Q4017" s="19">
        <f t="shared" si="377"/>
        <v>0</v>
      </c>
    </row>
    <row r="4018" spans="1:17">
      <c r="A4018" s="38">
        <v>41807</v>
      </c>
      <c r="B4018" s="49" t="s">
        <v>153</v>
      </c>
      <c r="C4018" s="24">
        <f t="shared" si="372"/>
        <v>30.406921776000001</v>
      </c>
      <c r="D4018" s="24">
        <f t="shared" si="373"/>
        <v>0</v>
      </c>
      <c r="E4018" s="18">
        <f>IF(G4018&gt;=0.3,(バックデータ一覧!$C$10*(バックデータ一覧!$C$12*計算過程!L4018+バックデータ一覧!$C$13*LN(計算過程!G4018)+バックデータ一覧!$C$14)^バックデータ一覧!$C$11+バックデータ一覧!$E$10*(計算過程!G4018/(バックデータ一覧!$E$12*計算過程!L4018+バックデータ一覧!$E$13*LN(計算過程!G4018)+バックデータ一覧!$E$14))^バックデータ一覧!$E$11)*計算過程!$W$11*10^-3,0)</f>
        <v>0</v>
      </c>
      <c r="F4018" s="18">
        <f>IF(G4018&lt;0.3,(バックデータ一覧!$C$10*(バックデータ一覧!$C$12*計算過程!L4018+バックデータ一覧!$C$13*LN(0.3)+バックデータ一覧!$C$14)^バックデータ一覧!$C$11+バックデータ一覧!$E$10*(0.3/(バックデータ一覧!$E$12*計算過程!L4018+バックデータ一覧!$E$13*LN(0.3)+バックデータ一覧!$E$14))^バックデータ一覧!$E$11)*計算過程!$W$11*計算過程!G4018/0.3*10^-3,0)</f>
        <v>0</v>
      </c>
      <c r="G4018" s="18">
        <f t="shared" si="374"/>
        <v>0</v>
      </c>
      <c r="H4018" s="18">
        <f t="shared" si="375"/>
        <v>0</v>
      </c>
      <c r="I4018" s="24">
        <v>0</v>
      </c>
      <c r="J4018" s="24">
        <v>0</v>
      </c>
      <c r="K4018" s="24">
        <v>0</v>
      </c>
      <c r="L4018" s="14">
        <f>貼り付けシート!C4018</f>
        <v>18.7</v>
      </c>
      <c r="M4018" s="14">
        <f>貼り付けシート!D4018</f>
        <v>12.7</v>
      </c>
      <c r="N4018" s="18">
        <f>貼り付けシート!E4018</f>
        <v>93.919602875030449</v>
      </c>
      <c r="O4018" s="18">
        <f>貼り付けシート!F4018</f>
        <v>0</v>
      </c>
      <c r="P4018" s="19">
        <f t="shared" si="376"/>
        <v>0</v>
      </c>
      <c r="Q4018" s="19">
        <f t="shared" si="377"/>
        <v>0</v>
      </c>
    </row>
    <row r="4019" spans="1:17">
      <c r="A4019" s="38">
        <v>41807</v>
      </c>
      <c r="B4019" s="49" t="s">
        <v>154</v>
      </c>
      <c r="C4019" s="24">
        <f t="shared" si="372"/>
        <v>30.406921776000001</v>
      </c>
      <c r="D4019" s="24">
        <f t="shared" si="373"/>
        <v>0</v>
      </c>
      <c r="E4019" s="18">
        <f>IF(G4019&gt;=0.3,(バックデータ一覧!$C$10*(バックデータ一覧!$C$12*計算過程!L4019+バックデータ一覧!$C$13*LN(計算過程!G4019)+バックデータ一覧!$C$14)^バックデータ一覧!$C$11+バックデータ一覧!$E$10*(計算過程!G4019/(バックデータ一覧!$E$12*計算過程!L4019+バックデータ一覧!$E$13*LN(計算過程!G4019)+バックデータ一覧!$E$14))^バックデータ一覧!$E$11)*計算過程!$W$11*10^-3,0)</f>
        <v>0</v>
      </c>
      <c r="F4019" s="18">
        <f>IF(G4019&lt;0.3,(バックデータ一覧!$C$10*(バックデータ一覧!$C$12*計算過程!L4019+バックデータ一覧!$C$13*LN(0.3)+バックデータ一覧!$C$14)^バックデータ一覧!$C$11+バックデータ一覧!$E$10*(0.3/(バックデータ一覧!$E$12*計算過程!L4019+バックデータ一覧!$E$13*LN(0.3)+バックデータ一覧!$E$14))^バックデータ一覧!$E$11)*計算過程!$W$11*計算過程!G4019/0.3*10^-3,0)</f>
        <v>0</v>
      </c>
      <c r="G4019" s="18">
        <f t="shared" si="374"/>
        <v>0</v>
      </c>
      <c r="H4019" s="18">
        <f t="shared" si="375"/>
        <v>0</v>
      </c>
      <c r="I4019" s="24">
        <v>0</v>
      </c>
      <c r="J4019" s="24">
        <v>0</v>
      </c>
      <c r="K4019" s="24">
        <v>0</v>
      </c>
      <c r="L4019" s="14">
        <f>貼り付けシート!C4019</f>
        <v>19</v>
      </c>
      <c r="M4019" s="14">
        <f>貼り付けシート!D4019</f>
        <v>12.7</v>
      </c>
      <c r="N4019" s="18">
        <f>貼り付けシート!E4019</f>
        <v>92.175027175039716</v>
      </c>
      <c r="O4019" s="18">
        <f>貼り付けシート!F4019</f>
        <v>0</v>
      </c>
      <c r="P4019" s="19">
        <f t="shared" si="376"/>
        <v>0</v>
      </c>
      <c r="Q4019" s="19">
        <f t="shared" si="377"/>
        <v>0</v>
      </c>
    </row>
    <row r="4020" spans="1:17">
      <c r="A4020" s="38">
        <v>41807</v>
      </c>
      <c r="B4020" s="49" t="s">
        <v>155</v>
      </c>
      <c r="C4020" s="24">
        <f t="shared" si="372"/>
        <v>30.406921776000001</v>
      </c>
      <c r="D4020" s="24">
        <f t="shared" si="373"/>
        <v>0</v>
      </c>
      <c r="E4020" s="18">
        <f>IF(G4020&gt;=0.3,(バックデータ一覧!$C$10*(バックデータ一覧!$C$12*計算過程!L4020+バックデータ一覧!$C$13*LN(計算過程!G4020)+バックデータ一覧!$C$14)^バックデータ一覧!$C$11+バックデータ一覧!$E$10*(計算過程!G4020/(バックデータ一覧!$E$12*計算過程!L4020+バックデータ一覧!$E$13*LN(計算過程!G4020)+バックデータ一覧!$E$14))^バックデータ一覧!$E$11)*計算過程!$W$11*10^-3,0)</f>
        <v>0</v>
      </c>
      <c r="F4020" s="18">
        <f>IF(G4020&lt;0.3,(バックデータ一覧!$C$10*(バックデータ一覧!$C$12*計算過程!L4020+バックデータ一覧!$C$13*LN(0.3)+バックデータ一覧!$C$14)^バックデータ一覧!$C$11+バックデータ一覧!$E$10*(0.3/(バックデータ一覧!$E$12*計算過程!L4020+バックデータ一覧!$E$13*LN(0.3)+バックデータ一覧!$E$14))^バックデータ一覧!$E$11)*計算過程!$W$11*計算過程!G4020/0.3*10^-3,0)</f>
        <v>0</v>
      </c>
      <c r="G4020" s="18">
        <f t="shared" si="374"/>
        <v>0</v>
      </c>
      <c r="H4020" s="18">
        <f t="shared" si="375"/>
        <v>0</v>
      </c>
      <c r="I4020" s="24">
        <v>0</v>
      </c>
      <c r="J4020" s="24">
        <v>0</v>
      </c>
      <c r="K4020" s="24">
        <v>0</v>
      </c>
      <c r="L4020" s="14">
        <f>貼り付けシート!C4020</f>
        <v>20.2</v>
      </c>
      <c r="M4020" s="14">
        <f>貼り付けシート!D4020</f>
        <v>13.1</v>
      </c>
      <c r="N4020" s="18">
        <f>貼り付けシート!E4020</f>
        <v>88.190927559534543</v>
      </c>
      <c r="O4020" s="18">
        <f>貼り付けシート!F4020</f>
        <v>0</v>
      </c>
      <c r="P4020" s="19">
        <f t="shared" si="376"/>
        <v>0</v>
      </c>
      <c r="Q4020" s="19">
        <f t="shared" si="377"/>
        <v>0</v>
      </c>
    </row>
    <row r="4021" spans="1:17">
      <c r="A4021" s="38">
        <v>41807</v>
      </c>
      <c r="B4021" s="49" t="s">
        <v>156</v>
      </c>
      <c r="C4021" s="24">
        <f t="shared" si="372"/>
        <v>30.406921776000001</v>
      </c>
      <c r="D4021" s="24">
        <f t="shared" si="373"/>
        <v>0</v>
      </c>
      <c r="E4021" s="18">
        <f>IF(G4021&gt;=0.3,(バックデータ一覧!$C$10*(バックデータ一覧!$C$12*計算過程!L4021+バックデータ一覧!$C$13*LN(計算過程!G4021)+バックデータ一覧!$C$14)^バックデータ一覧!$C$11+バックデータ一覧!$E$10*(計算過程!G4021/(バックデータ一覧!$E$12*計算過程!L4021+バックデータ一覧!$E$13*LN(計算過程!G4021)+バックデータ一覧!$E$14))^バックデータ一覧!$E$11)*計算過程!$W$11*10^-3,0)</f>
        <v>0</v>
      </c>
      <c r="F4021" s="18">
        <f>IF(G4021&lt;0.3,(バックデータ一覧!$C$10*(バックデータ一覧!$C$12*計算過程!L4021+バックデータ一覧!$C$13*LN(0.3)+バックデータ一覧!$C$14)^バックデータ一覧!$C$11+バックデータ一覧!$E$10*(0.3/(バックデータ一覧!$E$12*計算過程!L4021+バックデータ一覧!$E$13*LN(0.3)+バックデータ一覧!$E$14))^バックデータ一覧!$E$11)*計算過程!$W$11*計算過程!G4021/0.3*10^-3,0)</f>
        <v>0</v>
      </c>
      <c r="G4021" s="18">
        <f t="shared" si="374"/>
        <v>0</v>
      </c>
      <c r="H4021" s="18">
        <f t="shared" si="375"/>
        <v>0</v>
      </c>
      <c r="I4021" s="24">
        <v>0</v>
      </c>
      <c r="J4021" s="24">
        <v>0</v>
      </c>
      <c r="K4021" s="24">
        <v>0</v>
      </c>
      <c r="L4021" s="14">
        <f>貼り付けシート!C4021</f>
        <v>22.2</v>
      </c>
      <c r="M4021" s="14">
        <f>貼り付けシート!D4021</f>
        <v>13.5</v>
      </c>
      <c r="N4021" s="18">
        <f>貼り付けシート!E4021</f>
        <v>80.334641467847064</v>
      </c>
      <c r="O4021" s="18">
        <f>貼り付けシート!F4021</f>
        <v>0</v>
      </c>
      <c r="P4021" s="19">
        <f t="shared" si="376"/>
        <v>0</v>
      </c>
      <c r="Q4021" s="19">
        <f t="shared" si="377"/>
        <v>0</v>
      </c>
    </row>
    <row r="4022" spans="1:17">
      <c r="A4022" s="38">
        <v>41807</v>
      </c>
      <c r="B4022" s="49" t="s">
        <v>157</v>
      </c>
      <c r="C4022" s="24">
        <f t="shared" si="372"/>
        <v>30.406921776000001</v>
      </c>
      <c r="D4022" s="24">
        <f t="shared" si="373"/>
        <v>0</v>
      </c>
      <c r="E4022" s="18">
        <f>IF(G4022&gt;=0.3,(バックデータ一覧!$C$10*(バックデータ一覧!$C$12*計算過程!L4022+バックデータ一覧!$C$13*LN(計算過程!G4022)+バックデータ一覧!$C$14)^バックデータ一覧!$C$11+バックデータ一覧!$E$10*(計算過程!G4022/(バックデータ一覧!$E$12*計算過程!L4022+バックデータ一覧!$E$13*LN(計算過程!G4022)+バックデータ一覧!$E$14))^バックデータ一覧!$E$11)*計算過程!$W$11*10^-3,0)</f>
        <v>0</v>
      </c>
      <c r="F4022" s="18">
        <f>IF(G4022&lt;0.3,(バックデータ一覧!$C$10*(バックデータ一覧!$C$12*計算過程!L4022+バックデータ一覧!$C$13*LN(0.3)+バックデータ一覧!$C$14)^バックデータ一覧!$C$11+バックデータ一覧!$E$10*(0.3/(バックデータ一覧!$E$12*計算過程!L4022+バックデータ一覧!$E$13*LN(0.3)+バックデータ一覧!$E$14))^バックデータ一覧!$E$11)*計算過程!$W$11*計算過程!G4022/0.3*10^-3,0)</f>
        <v>0</v>
      </c>
      <c r="G4022" s="18">
        <f t="shared" si="374"/>
        <v>0</v>
      </c>
      <c r="H4022" s="18">
        <f t="shared" si="375"/>
        <v>0</v>
      </c>
      <c r="I4022" s="24">
        <v>0</v>
      </c>
      <c r="J4022" s="24">
        <v>0</v>
      </c>
      <c r="K4022" s="24">
        <v>0</v>
      </c>
      <c r="L4022" s="14">
        <f>貼り付けシート!C4022</f>
        <v>23.6</v>
      </c>
      <c r="M4022" s="14">
        <f>貼り付けシート!D4022</f>
        <v>13.9</v>
      </c>
      <c r="N4022" s="18">
        <f>貼り付けシート!E4022</f>
        <v>75.941295338201726</v>
      </c>
      <c r="O4022" s="18">
        <f>貼り付けシート!F4022</f>
        <v>0</v>
      </c>
      <c r="P4022" s="19">
        <f t="shared" si="376"/>
        <v>0</v>
      </c>
      <c r="Q4022" s="19">
        <f t="shared" si="377"/>
        <v>0</v>
      </c>
    </row>
    <row r="4023" spans="1:17">
      <c r="A4023" s="38">
        <v>41807</v>
      </c>
      <c r="B4023" s="49" t="s">
        <v>158</v>
      </c>
      <c r="C4023" s="24">
        <f t="shared" si="372"/>
        <v>30.406921776000001</v>
      </c>
      <c r="D4023" s="24">
        <f t="shared" si="373"/>
        <v>0</v>
      </c>
      <c r="E4023" s="18">
        <f>IF(G4023&gt;=0.3,(バックデータ一覧!$C$10*(バックデータ一覧!$C$12*計算過程!L4023+バックデータ一覧!$C$13*LN(計算過程!G4023)+バックデータ一覧!$C$14)^バックデータ一覧!$C$11+バックデータ一覧!$E$10*(計算過程!G4023/(バックデータ一覧!$E$12*計算過程!L4023+バックデータ一覧!$E$13*LN(計算過程!G4023)+バックデータ一覧!$E$14))^バックデータ一覧!$E$11)*計算過程!$W$11*10^-3,0)</f>
        <v>0</v>
      </c>
      <c r="F4023" s="18">
        <f>IF(G4023&lt;0.3,(バックデータ一覧!$C$10*(バックデータ一覧!$C$12*計算過程!L4023+バックデータ一覧!$C$13*LN(0.3)+バックデータ一覧!$C$14)^バックデータ一覧!$C$11+バックデータ一覧!$E$10*(0.3/(バックデータ一覧!$E$12*計算過程!L4023+バックデータ一覧!$E$13*LN(0.3)+バックデータ一覧!$E$14))^バックデータ一覧!$E$11)*計算過程!$W$11*計算過程!G4023/0.3*10^-3,0)</f>
        <v>0</v>
      </c>
      <c r="G4023" s="18">
        <f t="shared" si="374"/>
        <v>0</v>
      </c>
      <c r="H4023" s="18">
        <f t="shared" si="375"/>
        <v>0</v>
      </c>
      <c r="I4023" s="24">
        <v>0</v>
      </c>
      <c r="J4023" s="24">
        <v>0</v>
      </c>
      <c r="K4023" s="24">
        <v>0</v>
      </c>
      <c r="L4023" s="14">
        <f>貼り付けシート!C4023</f>
        <v>24.2</v>
      </c>
      <c r="M4023" s="14">
        <f>貼り付けシート!D4023</f>
        <v>14</v>
      </c>
      <c r="N4023" s="18">
        <f>貼り付けシート!E4023</f>
        <v>73.766288985072592</v>
      </c>
      <c r="O4023" s="18">
        <f>貼り付けシート!F4023</f>
        <v>0</v>
      </c>
      <c r="P4023" s="19">
        <f t="shared" si="376"/>
        <v>0</v>
      </c>
      <c r="Q4023" s="19">
        <f t="shared" si="377"/>
        <v>0</v>
      </c>
    </row>
    <row r="4024" spans="1:17">
      <c r="A4024" s="38">
        <v>41807</v>
      </c>
      <c r="B4024" s="49" t="s">
        <v>159</v>
      </c>
      <c r="C4024" s="24">
        <f t="shared" si="372"/>
        <v>30.406921776000001</v>
      </c>
      <c r="D4024" s="24">
        <f t="shared" si="373"/>
        <v>0</v>
      </c>
      <c r="E4024" s="18">
        <f>IF(G4024&gt;=0.3,(バックデータ一覧!$C$10*(バックデータ一覧!$C$12*計算過程!L4024+バックデータ一覧!$C$13*LN(計算過程!G4024)+バックデータ一覧!$C$14)^バックデータ一覧!$C$11+バックデータ一覧!$E$10*(計算過程!G4024/(バックデータ一覧!$E$12*計算過程!L4024+バックデータ一覧!$E$13*LN(計算過程!G4024)+バックデータ一覧!$E$14))^バックデータ一覧!$E$11)*計算過程!$W$11*10^-3,0)</f>
        <v>0</v>
      </c>
      <c r="F4024" s="18">
        <f>IF(G4024&lt;0.3,(バックデータ一覧!$C$10*(バックデータ一覧!$C$12*計算過程!L4024+バックデータ一覧!$C$13*LN(0.3)+バックデータ一覧!$C$14)^バックデータ一覧!$C$11+バックデータ一覧!$E$10*(0.3/(バックデータ一覧!$E$12*計算過程!L4024+バックデータ一覧!$E$13*LN(0.3)+バックデータ一覧!$E$14))^バックデータ一覧!$E$11)*計算過程!$W$11*計算過程!G4024/0.3*10^-3,0)</f>
        <v>0</v>
      </c>
      <c r="G4024" s="18">
        <f t="shared" si="374"/>
        <v>0</v>
      </c>
      <c r="H4024" s="18">
        <f t="shared" si="375"/>
        <v>0</v>
      </c>
      <c r="I4024" s="24">
        <v>0</v>
      </c>
      <c r="J4024" s="24">
        <v>0</v>
      </c>
      <c r="K4024" s="24">
        <v>0</v>
      </c>
      <c r="L4024" s="14">
        <f>貼り付けシート!C4024</f>
        <v>25.4</v>
      </c>
      <c r="M4024" s="14">
        <f>貼り付けシート!D4024</f>
        <v>14.1</v>
      </c>
      <c r="N4024" s="18">
        <f>貼り付けシート!E4024</f>
        <v>69.145669592334485</v>
      </c>
      <c r="O4024" s="18">
        <f>貼り付けシート!F4024</f>
        <v>0</v>
      </c>
      <c r="P4024" s="19">
        <f t="shared" si="376"/>
        <v>0</v>
      </c>
      <c r="Q4024" s="19">
        <f t="shared" si="377"/>
        <v>0</v>
      </c>
    </row>
    <row r="4025" spans="1:17">
      <c r="A4025" s="38">
        <v>41807</v>
      </c>
      <c r="B4025" s="49" t="s">
        <v>160</v>
      </c>
      <c r="C4025" s="24">
        <f t="shared" si="372"/>
        <v>30.406921776000001</v>
      </c>
      <c r="D4025" s="24">
        <f t="shared" si="373"/>
        <v>0</v>
      </c>
      <c r="E4025" s="18">
        <f>IF(G4025&gt;=0.3,(バックデータ一覧!$C$10*(バックデータ一覧!$C$12*計算過程!L4025+バックデータ一覧!$C$13*LN(計算過程!G4025)+バックデータ一覧!$C$14)^バックデータ一覧!$C$11+バックデータ一覧!$E$10*(計算過程!G4025/(バックデータ一覧!$E$12*計算過程!L4025+バックデータ一覧!$E$13*LN(計算過程!G4025)+バックデータ一覧!$E$14))^バックデータ一覧!$E$11)*計算過程!$W$11*10^-3,0)</f>
        <v>0</v>
      </c>
      <c r="F4025" s="18">
        <f>IF(G4025&lt;0.3,(バックデータ一覧!$C$10*(バックデータ一覧!$C$12*計算過程!L4025+バックデータ一覧!$C$13*LN(0.3)+バックデータ一覧!$C$14)^バックデータ一覧!$C$11+バックデータ一覧!$E$10*(0.3/(バックデータ一覧!$E$12*計算過程!L4025+バックデータ一覧!$E$13*LN(0.3)+バックデータ一覧!$E$14))^バックデータ一覧!$E$11)*計算過程!$W$11*計算過程!G4025/0.3*10^-3,0)</f>
        <v>0</v>
      </c>
      <c r="G4025" s="18">
        <f t="shared" si="374"/>
        <v>0</v>
      </c>
      <c r="H4025" s="18">
        <f t="shared" si="375"/>
        <v>0</v>
      </c>
      <c r="I4025" s="24">
        <v>0</v>
      </c>
      <c r="J4025" s="24">
        <v>0</v>
      </c>
      <c r="K4025" s="24">
        <v>0</v>
      </c>
      <c r="L4025" s="14">
        <f>貼り付けシート!C4025</f>
        <v>25</v>
      </c>
      <c r="M4025" s="14">
        <f>貼り付けシート!D4025</f>
        <v>14.3</v>
      </c>
      <c r="N4025" s="18">
        <f>貼り付けシート!E4025</f>
        <v>71.793596834104505</v>
      </c>
      <c r="O4025" s="18">
        <f>貼り付けシート!F4025</f>
        <v>0</v>
      </c>
      <c r="P4025" s="19">
        <f t="shared" si="376"/>
        <v>0</v>
      </c>
      <c r="Q4025" s="19">
        <f t="shared" si="377"/>
        <v>0</v>
      </c>
    </row>
    <row r="4026" spans="1:17">
      <c r="A4026" s="38">
        <v>41807</v>
      </c>
      <c r="B4026" s="49" t="s">
        <v>161</v>
      </c>
      <c r="C4026" s="24">
        <f t="shared" si="372"/>
        <v>30.406921776000001</v>
      </c>
      <c r="D4026" s="24">
        <f t="shared" si="373"/>
        <v>0</v>
      </c>
      <c r="E4026" s="18">
        <f>IF(G4026&gt;=0.3,(バックデータ一覧!$C$10*(バックデータ一覧!$C$12*計算過程!L4026+バックデータ一覧!$C$13*LN(計算過程!G4026)+バックデータ一覧!$C$14)^バックデータ一覧!$C$11+バックデータ一覧!$E$10*(計算過程!G4026/(バックデータ一覧!$E$12*計算過程!L4026+バックデータ一覧!$E$13*LN(計算過程!G4026)+バックデータ一覧!$E$14))^バックデータ一覧!$E$11)*計算過程!$W$11*10^-3,0)</f>
        <v>0</v>
      </c>
      <c r="F4026" s="18">
        <f>IF(G4026&lt;0.3,(バックデータ一覧!$C$10*(バックデータ一覧!$C$12*計算過程!L4026+バックデータ一覧!$C$13*LN(0.3)+バックデータ一覧!$C$14)^バックデータ一覧!$C$11+バックデータ一覧!$E$10*(0.3/(バックデータ一覧!$E$12*計算過程!L4026+バックデータ一覧!$E$13*LN(0.3)+バックデータ一覧!$E$14))^バックデータ一覧!$E$11)*計算過程!$W$11*計算過程!G4026/0.3*10^-3,0)</f>
        <v>0</v>
      </c>
      <c r="G4026" s="18">
        <f t="shared" si="374"/>
        <v>0</v>
      </c>
      <c r="H4026" s="18">
        <f t="shared" si="375"/>
        <v>0</v>
      </c>
      <c r="I4026" s="24">
        <v>0</v>
      </c>
      <c r="J4026" s="24">
        <v>0</v>
      </c>
      <c r="K4026" s="24">
        <v>0</v>
      </c>
      <c r="L4026" s="14">
        <f>貼り付けシート!C4026</f>
        <v>25.6</v>
      </c>
      <c r="M4026" s="14">
        <f>貼り付けシート!D4026</f>
        <v>14.3</v>
      </c>
      <c r="N4026" s="18">
        <f>貼り付けシート!E4026</f>
        <v>69.276670419117309</v>
      </c>
      <c r="O4026" s="18">
        <f>貼り付けシート!F4026</f>
        <v>0</v>
      </c>
      <c r="P4026" s="19">
        <f t="shared" si="376"/>
        <v>0</v>
      </c>
      <c r="Q4026" s="19">
        <f t="shared" si="377"/>
        <v>0</v>
      </c>
    </row>
    <row r="4027" spans="1:17">
      <c r="A4027" s="38">
        <v>41807</v>
      </c>
      <c r="B4027" s="49" t="s">
        <v>162</v>
      </c>
      <c r="C4027" s="24">
        <f t="shared" si="372"/>
        <v>30.406921776000001</v>
      </c>
      <c r="D4027" s="24">
        <f t="shared" si="373"/>
        <v>0</v>
      </c>
      <c r="E4027" s="18">
        <f>IF(G4027&gt;=0.3,(バックデータ一覧!$C$10*(バックデータ一覧!$C$12*計算過程!L4027+バックデータ一覧!$C$13*LN(計算過程!G4027)+バックデータ一覧!$C$14)^バックデータ一覧!$C$11+バックデータ一覧!$E$10*(計算過程!G4027/(バックデータ一覧!$E$12*計算過程!L4027+バックデータ一覧!$E$13*LN(計算過程!G4027)+バックデータ一覧!$E$14))^バックデータ一覧!$E$11)*計算過程!$W$11*10^-3,0)</f>
        <v>0</v>
      </c>
      <c r="F4027" s="18">
        <f>IF(G4027&lt;0.3,(バックデータ一覧!$C$10*(バックデータ一覧!$C$12*計算過程!L4027+バックデータ一覧!$C$13*LN(0.3)+バックデータ一覧!$C$14)^バックデータ一覧!$C$11+バックデータ一覧!$E$10*(0.3/(バックデータ一覧!$E$12*計算過程!L4027+バックデータ一覧!$E$13*LN(0.3)+バックデータ一覧!$E$14))^バックデータ一覧!$E$11)*計算過程!$W$11*計算過程!G4027/0.3*10^-3,0)</f>
        <v>0</v>
      </c>
      <c r="G4027" s="18">
        <f t="shared" si="374"/>
        <v>0</v>
      </c>
      <c r="H4027" s="18">
        <f t="shared" si="375"/>
        <v>0</v>
      </c>
      <c r="I4027" s="24">
        <v>0</v>
      </c>
      <c r="J4027" s="24">
        <v>0</v>
      </c>
      <c r="K4027" s="24">
        <v>0</v>
      </c>
      <c r="L4027" s="14">
        <f>貼り付けシート!C4027</f>
        <v>25.5</v>
      </c>
      <c r="M4027" s="14">
        <f>貼り付けシート!D4027</f>
        <v>14.4</v>
      </c>
      <c r="N4027" s="18">
        <f>貼り付けシート!E4027</f>
        <v>70.16546722485603</v>
      </c>
      <c r="O4027" s="18">
        <f>貼り付けシート!F4027</f>
        <v>0</v>
      </c>
      <c r="P4027" s="19">
        <f t="shared" si="376"/>
        <v>0</v>
      </c>
      <c r="Q4027" s="19">
        <f t="shared" si="377"/>
        <v>0</v>
      </c>
    </row>
    <row r="4028" spans="1:17">
      <c r="A4028" s="38">
        <v>41807</v>
      </c>
      <c r="B4028" s="49" t="s">
        <v>163</v>
      </c>
      <c r="C4028" s="24">
        <f t="shared" si="372"/>
        <v>30.406921776000001</v>
      </c>
      <c r="D4028" s="24">
        <f t="shared" si="373"/>
        <v>0</v>
      </c>
      <c r="E4028" s="18">
        <f>IF(G4028&gt;=0.3,(バックデータ一覧!$C$10*(バックデータ一覧!$C$12*計算過程!L4028+バックデータ一覧!$C$13*LN(計算過程!G4028)+バックデータ一覧!$C$14)^バックデータ一覧!$C$11+バックデータ一覧!$E$10*(計算過程!G4028/(バックデータ一覧!$E$12*計算過程!L4028+バックデータ一覧!$E$13*LN(計算過程!G4028)+バックデータ一覧!$E$14))^バックデータ一覧!$E$11)*計算過程!$W$11*10^-3,0)</f>
        <v>0</v>
      </c>
      <c r="F4028" s="18">
        <f>IF(G4028&lt;0.3,(バックデータ一覧!$C$10*(バックデータ一覧!$C$12*計算過程!L4028+バックデータ一覧!$C$13*LN(0.3)+バックデータ一覧!$C$14)^バックデータ一覧!$C$11+バックデータ一覧!$E$10*(0.3/(バックデータ一覧!$E$12*計算過程!L4028+バックデータ一覧!$E$13*LN(0.3)+バックデータ一覧!$E$14))^バックデータ一覧!$E$11)*計算過程!$W$11*計算過程!G4028/0.3*10^-3,0)</f>
        <v>0</v>
      </c>
      <c r="G4028" s="18">
        <f t="shared" si="374"/>
        <v>0</v>
      </c>
      <c r="H4028" s="18">
        <f t="shared" si="375"/>
        <v>0</v>
      </c>
      <c r="I4028" s="24">
        <v>0</v>
      </c>
      <c r="J4028" s="24">
        <v>0</v>
      </c>
      <c r="K4028" s="24">
        <v>0</v>
      </c>
      <c r="L4028" s="14">
        <f>貼り付けシート!C4028</f>
        <v>26.3</v>
      </c>
      <c r="M4028" s="14">
        <f>貼り付けシート!D4028</f>
        <v>14.5</v>
      </c>
      <c r="N4028" s="18">
        <f>貼り付けシート!E4028</f>
        <v>67.373601423876323</v>
      </c>
      <c r="O4028" s="18">
        <f>貼り付けシート!F4028</f>
        <v>0</v>
      </c>
      <c r="P4028" s="19">
        <f t="shared" si="376"/>
        <v>0</v>
      </c>
      <c r="Q4028" s="19">
        <f t="shared" si="377"/>
        <v>0</v>
      </c>
    </row>
    <row r="4029" spans="1:17">
      <c r="A4029" s="38">
        <v>41807</v>
      </c>
      <c r="B4029" s="49" t="s">
        <v>164</v>
      </c>
      <c r="C4029" s="24">
        <f t="shared" si="372"/>
        <v>30.406921776000001</v>
      </c>
      <c r="D4029" s="24">
        <f t="shared" si="373"/>
        <v>0</v>
      </c>
      <c r="E4029" s="18">
        <f>IF(G4029&gt;=0.3,(バックデータ一覧!$C$10*(バックデータ一覧!$C$12*計算過程!L4029+バックデータ一覧!$C$13*LN(計算過程!G4029)+バックデータ一覧!$C$14)^バックデータ一覧!$C$11+バックデータ一覧!$E$10*(計算過程!G4029/(バックデータ一覧!$E$12*計算過程!L4029+バックデータ一覧!$E$13*LN(計算過程!G4029)+バックデータ一覧!$E$14))^バックデータ一覧!$E$11)*計算過程!$W$11*10^-3,0)</f>
        <v>0</v>
      </c>
      <c r="F4029" s="18">
        <f>IF(G4029&lt;0.3,(バックデータ一覧!$C$10*(バックデータ一覧!$C$12*計算過程!L4029+バックデータ一覧!$C$13*LN(0.3)+バックデータ一覧!$C$14)^バックデータ一覧!$C$11+バックデータ一覧!$E$10*(0.3/(バックデータ一覧!$E$12*計算過程!L4029+バックデータ一覧!$E$13*LN(0.3)+バックデータ一覧!$E$14))^バックデータ一覧!$E$11)*計算過程!$W$11*計算過程!G4029/0.3*10^-3,0)</f>
        <v>0</v>
      </c>
      <c r="G4029" s="18">
        <f t="shared" si="374"/>
        <v>0</v>
      </c>
      <c r="H4029" s="18">
        <f t="shared" si="375"/>
        <v>0</v>
      </c>
      <c r="I4029" s="24">
        <v>0</v>
      </c>
      <c r="J4029" s="24">
        <v>0</v>
      </c>
      <c r="K4029" s="24">
        <v>0</v>
      </c>
      <c r="L4029" s="14">
        <f>貼り付けシート!C4029</f>
        <v>26.2</v>
      </c>
      <c r="M4029" s="14">
        <f>貼り付けシート!D4029</f>
        <v>14.3</v>
      </c>
      <c r="N4029" s="18">
        <f>貼り付けシート!E4029</f>
        <v>66.85883766515866</v>
      </c>
      <c r="O4029" s="18">
        <f>貼り付けシート!F4029</f>
        <v>0</v>
      </c>
      <c r="P4029" s="19">
        <f t="shared" si="376"/>
        <v>0</v>
      </c>
      <c r="Q4029" s="19">
        <f t="shared" si="377"/>
        <v>0</v>
      </c>
    </row>
    <row r="4030" spans="1:17">
      <c r="A4030" s="38">
        <v>41807</v>
      </c>
      <c r="B4030" s="49" t="s">
        <v>165</v>
      </c>
      <c r="C4030" s="24">
        <f t="shared" si="372"/>
        <v>30.406921776000001</v>
      </c>
      <c r="D4030" s="24">
        <f t="shared" si="373"/>
        <v>0</v>
      </c>
      <c r="E4030" s="18">
        <f>IF(G4030&gt;=0.3,(バックデータ一覧!$C$10*(バックデータ一覧!$C$12*計算過程!L4030+バックデータ一覧!$C$13*LN(計算過程!G4030)+バックデータ一覧!$C$14)^バックデータ一覧!$C$11+バックデータ一覧!$E$10*(計算過程!G4030/(バックデータ一覧!$E$12*計算過程!L4030+バックデータ一覧!$E$13*LN(計算過程!G4030)+バックデータ一覧!$E$14))^バックデータ一覧!$E$11)*計算過程!$W$11*10^-3,0)</f>
        <v>0</v>
      </c>
      <c r="F4030" s="18">
        <f>IF(G4030&lt;0.3,(バックデータ一覧!$C$10*(バックデータ一覧!$C$12*計算過程!L4030+バックデータ一覧!$C$13*LN(0.3)+バックデータ一覧!$C$14)^バックデータ一覧!$C$11+バックデータ一覧!$E$10*(0.3/(バックデータ一覧!$E$12*計算過程!L4030+バックデータ一覧!$E$13*LN(0.3)+バックデータ一覧!$E$14))^バックデータ一覧!$E$11)*計算過程!$W$11*計算過程!G4030/0.3*10^-3,0)</f>
        <v>0</v>
      </c>
      <c r="G4030" s="18">
        <f t="shared" si="374"/>
        <v>0</v>
      </c>
      <c r="H4030" s="18">
        <f t="shared" si="375"/>
        <v>0</v>
      </c>
      <c r="I4030" s="24">
        <v>0</v>
      </c>
      <c r="J4030" s="24">
        <v>0</v>
      </c>
      <c r="K4030" s="24">
        <v>0</v>
      </c>
      <c r="L4030" s="14">
        <f>貼り付けシート!C4030</f>
        <v>25</v>
      </c>
      <c r="M4030" s="14">
        <f>貼り付けシート!D4030</f>
        <v>14</v>
      </c>
      <c r="N4030" s="18">
        <f>貼り付けシート!E4030</f>
        <v>70.320591911594505</v>
      </c>
      <c r="O4030" s="18">
        <f>貼り付けシート!F4030</f>
        <v>0</v>
      </c>
      <c r="P4030" s="19">
        <f t="shared" si="376"/>
        <v>0</v>
      </c>
      <c r="Q4030" s="19">
        <f t="shared" si="377"/>
        <v>0</v>
      </c>
    </row>
    <row r="4031" spans="1:17">
      <c r="A4031" s="38">
        <v>41807</v>
      </c>
      <c r="B4031" s="49" t="s">
        <v>166</v>
      </c>
      <c r="C4031" s="24">
        <f t="shared" si="372"/>
        <v>30.406921776000001</v>
      </c>
      <c r="D4031" s="24">
        <f t="shared" si="373"/>
        <v>0</v>
      </c>
      <c r="E4031" s="18">
        <f>IF(G4031&gt;=0.3,(バックデータ一覧!$C$10*(バックデータ一覧!$C$12*計算過程!L4031+バックデータ一覧!$C$13*LN(計算過程!G4031)+バックデータ一覧!$C$14)^バックデータ一覧!$C$11+バックデータ一覧!$E$10*(計算過程!G4031/(バックデータ一覧!$E$12*計算過程!L4031+バックデータ一覧!$E$13*LN(計算過程!G4031)+バックデータ一覧!$E$14))^バックデータ一覧!$E$11)*計算過程!$W$11*10^-3,0)</f>
        <v>0</v>
      </c>
      <c r="F4031" s="18">
        <f>IF(G4031&lt;0.3,(バックデータ一覧!$C$10*(バックデータ一覧!$C$12*計算過程!L4031+バックデータ一覧!$C$13*LN(0.3)+バックデータ一覧!$C$14)^バックデータ一覧!$C$11+バックデータ一覧!$E$10*(0.3/(バックデータ一覧!$E$12*計算過程!L4031+バックデータ一覧!$E$13*LN(0.3)+バックデータ一覧!$E$14))^バックデータ一覧!$E$11)*計算過程!$W$11*計算過程!G4031/0.3*10^-3,0)</f>
        <v>0</v>
      </c>
      <c r="G4031" s="18">
        <f t="shared" si="374"/>
        <v>0</v>
      </c>
      <c r="H4031" s="18">
        <f t="shared" si="375"/>
        <v>0</v>
      </c>
      <c r="I4031" s="24">
        <v>0</v>
      </c>
      <c r="J4031" s="24">
        <v>0</v>
      </c>
      <c r="K4031" s="24">
        <v>0</v>
      </c>
      <c r="L4031" s="14">
        <f>貼り付けシート!C4031</f>
        <v>24.5</v>
      </c>
      <c r="M4031" s="14">
        <f>貼り付けシート!D4031</f>
        <v>13.8</v>
      </c>
      <c r="N4031" s="18">
        <f>貼り付けシート!E4031</f>
        <v>71.439752784032009</v>
      </c>
      <c r="O4031" s="18">
        <f>貼り付けシート!F4031</f>
        <v>0</v>
      </c>
      <c r="P4031" s="19">
        <f t="shared" si="376"/>
        <v>0</v>
      </c>
      <c r="Q4031" s="19">
        <f t="shared" si="377"/>
        <v>0</v>
      </c>
    </row>
    <row r="4032" spans="1:17">
      <c r="A4032" s="38">
        <v>41807</v>
      </c>
      <c r="B4032" s="49" t="s">
        <v>167</v>
      </c>
      <c r="C4032" s="24">
        <f t="shared" si="372"/>
        <v>30.406921776000001</v>
      </c>
      <c r="D4032" s="24">
        <f t="shared" si="373"/>
        <v>0</v>
      </c>
      <c r="E4032" s="18">
        <f>IF(G4032&gt;=0.3,(バックデータ一覧!$C$10*(バックデータ一覧!$C$12*計算過程!L4032+バックデータ一覧!$C$13*LN(計算過程!G4032)+バックデータ一覧!$C$14)^バックデータ一覧!$C$11+バックデータ一覧!$E$10*(計算過程!G4032/(バックデータ一覧!$E$12*計算過程!L4032+バックデータ一覧!$E$13*LN(計算過程!G4032)+バックデータ一覧!$E$14))^バックデータ一覧!$E$11)*計算過程!$W$11*10^-3,0)</f>
        <v>0</v>
      </c>
      <c r="F4032" s="18">
        <f>IF(G4032&lt;0.3,(バックデータ一覧!$C$10*(バックデータ一覧!$C$12*計算過程!L4032+バックデータ一覧!$C$13*LN(0.3)+バックデータ一覧!$C$14)^バックデータ一覧!$C$11+バックデータ一覧!$E$10*(0.3/(バックデータ一覧!$E$12*計算過程!L4032+バックデータ一覧!$E$13*LN(0.3)+バックデータ一覧!$E$14))^バックデータ一覧!$E$11)*計算過程!$W$11*計算過程!G4032/0.3*10^-3,0)</f>
        <v>0</v>
      </c>
      <c r="G4032" s="18">
        <f t="shared" si="374"/>
        <v>0</v>
      </c>
      <c r="H4032" s="18">
        <f t="shared" si="375"/>
        <v>0</v>
      </c>
      <c r="I4032" s="24">
        <v>0</v>
      </c>
      <c r="J4032" s="24">
        <v>0</v>
      </c>
      <c r="K4032" s="24">
        <v>0</v>
      </c>
      <c r="L4032" s="14">
        <f>貼り付けシート!C4032</f>
        <v>24</v>
      </c>
      <c r="M4032" s="14">
        <f>貼り付けシート!D4032</f>
        <v>14</v>
      </c>
      <c r="N4032" s="18">
        <f>貼り付けシート!E4032</f>
        <v>74.657188369928136</v>
      </c>
      <c r="O4032" s="18">
        <f>貼り付けシート!F4032</f>
        <v>0</v>
      </c>
      <c r="P4032" s="19">
        <f t="shared" si="376"/>
        <v>0</v>
      </c>
      <c r="Q4032" s="19">
        <f t="shared" si="377"/>
        <v>0</v>
      </c>
    </row>
    <row r="4033" spans="1:17">
      <c r="A4033" s="38">
        <v>41807</v>
      </c>
      <c r="B4033" s="49" t="s">
        <v>168</v>
      </c>
      <c r="C4033" s="24">
        <f t="shared" si="372"/>
        <v>30.406921776000001</v>
      </c>
      <c r="D4033" s="24">
        <f t="shared" si="373"/>
        <v>0</v>
      </c>
      <c r="E4033" s="18">
        <f>IF(G4033&gt;=0.3,(バックデータ一覧!$C$10*(バックデータ一覧!$C$12*計算過程!L4033+バックデータ一覧!$C$13*LN(計算過程!G4033)+バックデータ一覧!$C$14)^バックデータ一覧!$C$11+バックデータ一覧!$E$10*(計算過程!G4033/(バックデータ一覧!$E$12*計算過程!L4033+バックデータ一覧!$E$13*LN(計算過程!G4033)+バックデータ一覧!$E$14))^バックデータ一覧!$E$11)*計算過程!$W$11*10^-3,0)</f>
        <v>0</v>
      </c>
      <c r="F4033" s="18">
        <f>IF(G4033&lt;0.3,(バックデータ一覧!$C$10*(バックデータ一覧!$C$12*計算過程!L4033+バックデータ一覧!$C$13*LN(0.3)+バックデータ一覧!$C$14)^バックデータ一覧!$C$11+バックデータ一覧!$E$10*(0.3/(バックデータ一覧!$E$12*計算過程!L4033+バックデータ一覧!$E$13*LN(0.3)+バックデータ一覧!$E$14))^バックデータ一覧!$E$11)*計算過程!$W$11*計算過程!G4033/0.3*10^-3,0)</f>
        <v>0</v>
      </c>
      <c r="G4033" s="18">
        <f t="shared" si="374"/>
        <v>0</v>
      </c>
      <c r="H4033" s="18">
        <f t="shared" si="375"/>
        <v>0</v>
      </c>
      <c r="I4033" s="24">
        <v>0</v>
      </c>
      <c r="J4033" s="24">
        <v>0</v>
      </c>
      <c r="K4033" s="24">
        <v>0</v>
      </c>
      <c r="L4033" s="14">
        <f>貼り付けシート!C4033</f>
        <v>23.4</v>
      </c>
      <c r="M4033" s="14">
        <f>貼り付けシート!D4033</f>
        <v>14.2</v>
      </c>
      <c r="N4033" s="18">
        <f>貼り付けシート!E4033</f>
        <v>78.484583839494888</v>
      </c>
      <c r="O4033" s="18">
        <f>貼り付けシート!F4033</f>
        <v>0</v>
      </c>
      <c r="P4033" s="19">
        <f t="shared" si="376"/>
        <v>0</v>
      </c>
      <c r="Q4033" s="19">
        <f t="shared" si="377"/>
        <v>0</v>
      </c>
    </row>
    <row r="4034" spans="1:17">
      <c r="A4034" s="38">
        <v>41807</v>
      </c>
      <c r="B4034" s="49" t="s">
        <v>169</v>
      </c>
      <c r="C4034" s="24">
        <f t="shared" si="372"/>
        <v>30.406921776000001</v>
      </c>
      <c r="D4034" s="24">
        <f t="shared" si="373"/>
        <v>0</v>
      </c>
      <c r="E4034" s="18">
        <f>IF(G4034&gt;=0.3,(バックデータ一覧!$C$10*(バックデータ一覧!$C$12*計算過程!L4034+バックデータ一覧!$C$13*LN(計算過程!G4034)+バックデータ一覧!$C$14)^バックデータ一覧!$C$11+バックデータ一覧!$E$10*(計算過程!G4034/(バックデータ一覧!$E$12*計算過程!L4034+バックデータ一覧!$E$13*LN(計算過程!G4034)+バックデータ一覧!$E$14))^バックデータ一覧!$E$11)*計算過程!$W$11*10^-3,0)</f>
        <v>0</v>
      </c>
      <c r="F4034" s="18">
        <f>IF(G4034&lt;0.3,(バックデータ一覧!$C$10*(バックデータ一覧!$C$12*計算過程!L4034+バックデータ一覧!$C$13*LN(0.3)+バックデータ一覧!$C$14)^バックデータ一覧!$C$11+バックデータ一覧!$E$10*(0.3/(バックデータ一覧!$E$12*計算過程!L4034+バックデータ一覧!$E$13*LN(0.3)+バックデータ一覧!$E$14))^バックデータ一覧!$E$11)*計算過程!$W$11*計算過程!G4034/0.3*10^-3,0)</f>
        <v>0</v>
      </c>
      <c r="G4034" s="18">
        <f t="shared" si="374"/>
        <v>0</v>
      </c>
      <c r="H4034" s="18">
        <f t="shared" si="375"/>
        <v>0</v>
      </c>
      <c r="I4034" s="24">
        <v>0</v>
      </c>
      <c r="J4034" s="24">
        <v>0</v>
      </c>
      <c r="K4034" s="24">
        <v>0</v>
      </c>
      <c r="L4034" s="14">
        <f>貼り付けシート!C4034</f>
        <v>22.7</v>
      </c>
      <c r="M4034" s="14">
        <f>貼り付けシート!D4034</f>
        <v>14.5</v>
      </c>
      <c r="N4034" s="18">
        <f>貼り付けシート!E4034</f>
        <v>83.570758213837124</v>
      </c>
      <c r="O4034" s="18">
        <f>貼り付けシート!F4034</f>
        <v>0</v>
      </c>
      <c r="P4034" s="19">
        <f t="shared" si="376"/>
        <v>0</v>
      </c>
      <c r="Q4034" s="19">
        <f t="shared" si="377"/>
        <v>0</v>
      </c>
    </row>
    <row r="4035" spans="1:17">
      <c r="A4035" s="38">
        <v>41807</v>
      </c>
      <c r="B4035" s="49" t="s">
        <v>170</v>
      </c>
      <c r="C4035" s="24">
        <f t="shared" si="372"/>
        <v>30.406921776000001</v>
      </c>
      <c r="D4035" s="24">
        <f t="shared" si="373"/>
        <v>0</v>
      </c>
      <c r="E4035" s="18">
        <f>IF(G4035&gt;=0.3,(バックデータ一覧!$C$10*(バックデータ一覧!$C$12*計算過程!L4035+バックデータ一覧!$C$13*LN(計算過程!G4035)+バックデータ一覧!$C$14)^バックデータ一覧!$C$11+バックデータ一覧!$E$10*(計算過程!G4035/(バックデータ一覧!$E$12*計算過程!L4035+バックデータ一覧!$E$13*LN(計算過程!G4035)+バックデータ一覧!$E$14))^バックデータ一覧!$E$11)*計算過程!$W$11*10^-3,0)</f>
        <v>0</v>
      </c>
      <c r="F4035" s="18">
        <f>IF(G4035&lt;0.3,(バックデータ一覧!$C$10*(バックデータ一覧!$C$12*計算過程!L4035+バックデータ一覧!$C$13*LN(0.3)+バックデータ一覧!$C$14)^バックデータ一覧!$C$11+バックデータ一覧!$E$10*(0.3/(バックデータ一覧!$E$12*計算過程!L4035+バックデータ一覧!$E$13*LN(0.3)+バックデータ一覧!$E$14))^バックデータ一覧!$E$11)*計算過程!$W$11*計算過程!G4035/0.3*10^-3,0)</f>
        <v>0</v>
      </c>
      <c r="G4035" s="18">
        <f t="shared" si="374"/>
        <v>0</v>
      </c>
      <c r="H4035" s="18">
        <f t="shared" si="375"/>
        <v>0</v>
      </c>
      <c r="I4035" s="24">
        <v>0</v>
      </c>
      <c r="J4035" s="24">
        <v>0</v>
      </c>
      <c r="K4035" s="24">
        <v>0</v>
      </c>
      <c r="L4035" s="14">
        <f>貼り付けシート!C4035</f>
        <v>22.7</v>
      </c>
      <c r="M4035" s="14">
        <f>貼り付けシート!D4035</f>
        <v>14.1</v>
      </c>
      <c r="N4035" s="18">
        <f>貼り付けシート!E4035</f>
        <v>81.31646024034535</v>
      </c>
      <c r="O4035" s="18">
        <f>貼り付けシート!F4035</f>
        <v>0</v>
      </c>
      <c r="P4035" s="19">
        <f t="shared" si="376"/>
        <v>0</v>
      </c>
      <c r="Q4035" s="19">
        <f t="shared" si="377"/>
        <v>0</v>
      </c>
    </row>
    <row r="4036" spans="1:17">
      <c r="A4036" s="38">
        <v>41807</v>
      </c>
      <c r="B4036" s="49" t="s">
        <v>171</v>
      </c>
      <c r="C4036" s="24">
        <f t="shared" si="372"/>
        <v>30.406921776000001</v>
      </c>
      <c r="D4036" s="24">
        <f t="shared" si="373"/>
        <v>0</v>
      </c>
      <c r="E4036" s="18">
        <f>IF(G4036&gt;=0.3,(バックデータ一覧!$C$10*(バックデータ一覧!$C$12*計算過程!L4036+バックデータ一覧!$C$13*LN(計算過程!G4036)+バックデータ一覧!$C$14)^バックデータ一覧!$C$11+バックデータ一覧!$E$10*(計算過程!G4036/(バックデータ一覧!$E$12*計算過程!L4036+バックデータ一覧!$E$13*LN(計算過程!G4036)+バックデータ一覧!$E$14))^バックデータ一覧!$E$11)*計算過程!$W$11*10^-3,0)</f>
        <v>0</v>
      </c>
      <c r="F4036" s="18">
        <f>IF(G4036&lt;0.3,(バックデータ一覧!$C$10*(バックデータ一覧!$C$12*計算過程!L4036+バックデータ一覧!$C$13*LN(0.3)+バックデータ一覧!$C$14)^バックデータ一覧!$C$11+バックデータ一覧!$E$10*(0.3/(バックデータ一覧!$E$12*計算過程!L4036+バックデータ一覧!$E$13*LN(0.3)+バックデータ一覧!$E$14))^バックデータ一覧!$E$11)*計算過程!$W$11*計算過程!G4036/0.3*10^-3,0)</f>
        <v>0</v>
      </c>
      <c r="G4036" s="18">
        <f t="shared" si="374"/>
        <v>0</v>
      </c>
      <c r="H4036" s="18">
        <f t="shared" si="375"/>
        <v>0</v>
      </c>
      <c r="I4036" s="24">
        <v>0</v>
      </c>
      <c r="J4036" s="24">
        <v>0</v>
      </c>
      <c r="K4036" s="24">
        <v>0</v>
      </c>
      <c r="L4036" s="14">
        <f>貼り付けシート!C4036</f>
        <v>22.3</v>
      </c>
      <c r="M4036" s="14">
        <f>貼り付けシート!D4036</f>
        <v>13.9</v>
      </c>
      <c r="N4036" s="18">
        <f>貼り付けシート!E4036</f>
        <v>82.161164953881027</v>
      </c>
      <c r="O4036" s="18">
        <f>貼り付けシート!F4036</f>
        <v>0</v>
      </c>
      <c r="P4036" s="19">
        <f t="shared" si="376"/>
        <v>0</v>
      </c>
      <c r="Q4036" s="19">
        <f t="shared" si="377"/>
        <v>0</v>
      </c>
    </row>
    <row r="4037" spans="1:17">
      <c r="A4037" s="38">
        <v>41807</v>
      </c>
      <c r="B4037" s="49" t="s">
        <v>172</v>
      </c>
      <c r="C4037" s="24">
        <f t="shared" si="372"/>
        <v>30.406921776000001</v>
      </c>
      <c r="D4037" s="24">
        <f t="shared" si="373"/>
        <v>0</v>
      </c>
      <c r="E4037" s="18">
        <f>IF(G4037&gt;=0.3,(バックデータ一覧!$C$10*(バックデータ一覧!$C$12*計算過程!L4037+バックデータ一覧!$C$13*LN(計算過程!G4037)+バックデータ一覧!$C$14)^バックデータ一覧!$C$11+バックデータ一覧!$E$10*(計算過程!G4037/(バックデータ一覧!$E$12*計算過程!L4037+バックデータ一覧!$E$13*LN(計算過程!G4037)+バックデータ一覧!$E$14))^バックデータ一覧!$E$11)*計算過程!$W$11*10^-3,0)</f>
        <v>0</v>
      </c>
      <c r="F4037" s="18">
        <f>IF(G4037&lt;0.3,(バックデータ一覧!$C$10*(バックデータ一覧!$C$12*計算過程!L4037+バックデータ一覧!$C$13*LN(0.3)+バックデータ一覧!$C$14)^バックデータ一覧!$C$11+バックデータ一覧!$E$10*(0.3/(バックデータ一覧!$E$12*計算過程!L4037+バックデータ一覧!$E$13*LN(0.3)+バックデータ一覧!$E$14))^バックデータ一覧!$E$11)*計算過程!$W$11*計算過程!G4037/0.3*10^-3,0)</f>
        <v>0</v>
      </c>
      <c r="G4037" s="18">
        <f t="shared" si="374"/>
        <v>0</v>
      </c>
      <c r="H4037" s="18">
        <f t="shared" si="375"/>
        <v>0</v>
      </c>
      <c r="I4037" s="24">
        <v>0</v>
      </c>
      <c r="J4037" s="24">
        <v>0</v>
      </c>
      <c r="K4037" s="24">
        <v>0</v>
      </c>
      <c r="L4037" s="14">
        <f>貼り付けシート!C4037</f>
        <v>21.6</v>
      </c>
      <c r="M4037" s="14">
        <f>貼り付けシート!D4037</f>
        <v>13.6</v>
      </c>
      <c r="N4037" s="18">
        <f>貼り付けシート!E4037</f>
        <v>83.935675847212138</v>
      </c>
      <c r="O4037" s="18">
        <f>貼り付けシート!F4037</f>
        <v>0</v>
      </c>
      <c r="P4037" s="19">
        <f t="shared" si="376"/>
        <v>0</v>
      </c>
      <c r="Q4037" s="19">
        <f t="shared" si="377"/>
        <v>0</v>
      </c>
    </row>
    <row r="4038" spans="1:17">
      <c r="A4038" s="38">
        <v>41808</v>
      </c>
      <c r="B4038" s="49" t="s">
        <v>149</v>
      </c>
      <c r="C4038" s="24">
        <f t="shared" si="372"/>
        <v>30.406921776000001</v>
      </c>
      <c r="D4038" s="24">
        <f t="shared" si="373"/>
        <v>0</v>
      </c>
      <c r="E4038" s="18">
        <f>IF(G4038&gt;=0.3,(バックデータ一覧!$C$10*(バックデータ一覧!$C$12*計算過程!L4038+バックデータ一覧!$C$13*LN(計算過程!G4038)+バックデータ一覧!$C$14)^バックデータ一覧!$C$11+バックデータ一覧!$E$10*(計算過程!G4038/(バックデータ一覧!$E$12*計算過程!L4038+バックデータ一覧!$E$13*LN(計算過程!G4038)+バックデータ一覧!$E$14))^バックデータ一覧!$E$11)*計算過程!$W$11*10^-3,0)</f>
        <v>0</v>
      </c>
      <c r="F4038" s="18">
        <f>IF(G4038&lt;0.3,(バックデータ一覧!$C$10*(バックデータ一覧!$C$12*計算過程!L4038+バックデータ一覧!$C$13*LN(0.3)+バックデータ一覧!$C$14)^バックデータ一覧!$C$11+バックデータ一覧!$E$10*(0.3/(バックデータ一覧!$E$12*計算過程!L4038+バックデータ一覧!$E$13*LN(0.3)+バックデータ一覧!$E$14))^バックデータ一覧!$E$11)*計算過程!$W$11*計算過程!G4038/0.3*10^-3,0)</f>
        <v>0</v>
      </c>
      <c r="G4038" s="18">
        <f t="shared" si="374"/>
        <v>0</v>
      </c>
      <c r="H4038" s="18">
        <f t="shared" si="375"/>
        <v>0</v>
      </c>
      <c r="I4038" s="24">
        <v>0</v>
      </c>
      <c r="J4038" s="24">
        <v>0</v>
      </c>
      <c r="K4038" s="24">
        <v>0</v>
      </c>
      <c r="L4038" s="14">
        <f>貼り付けシート!C4038</f>
        <v>20.6</v>
      </c>
      <c r="M4038" s="14">
        <f>貼り付けシート!D4038</f>
        <v>13.4</v>
      </c>
      <c r="N4038" s="18">
        <f>貼り付けシート!E4038</f>
        <v>87.967948793266885</v>
      </c>
      <c r="O4038" s="18">
        <f>貼り付けシート!F4038</f>
        <v>0</v>
      </c>
      <c r="P4038" s="19">
        <f t="shared" si="376"/>
        <v>0</v>
      </c>
      <c r="Q4038" s="19">
        <f t="shared" si="377"/>
        <v>0</v>
      </c>
    </row>
    <row r="4039" spans="1:17">
      <c r="A4039" s="38">
        <v>41808</v>
      </c>
      <c r="B4039" s="49" t="s">
        <v>150</v>
      </c>
      <c r="C4039" s="24">
        <f t="shared" ref="C4039:C4102" si="378">$W$6*IF(AND(L4039&lt;5,N4039&gt;=80),$W$4,$W$5)*3600*10^-6</f>
        <v>30.406921776000001</v>
      </c>
      <c r="D4039" s="24">
        <f t="shared" ref="D4039:D4102" si="379">IF(G4039&gt;=0.3,E4039,F4039)</f>
        <v>0</v>
      </c>
      <c r="E4039" s="18">
        <f>IF(G4039&gt;=0.3,(バックデータ一覧!$C$10*(バックデータ一覧!$C$12*計算過程!L4039+バックデータ一覧!$C$13*LN(計算過程!G4039)+バックデータ一覧!$C$14)^バックデータ一覧!$C$11+バックデータ一覧!$E$10*(計算過程!G4039/(バックデータ一覧!$E$12*計算過程!L4039+バックデータ一覧!$E$13*LN(計算過程!G4039)+バックデータ一覧!$E$14))^バックデータ一覧!$E$11)*計算過程!$W$11*10^-3,0)</f>
        <v>0</v>
      </c>
      <c r="F4039" s="18">
        <f>IF(G4039&lt;0.3,(バックデータ一覧!$C$10*(バックデータ一覧!$C$12*計算過程!L4039+バックデータ一覧!$C$13*LN(0.3)+バックデータ一覧!$C$14)^バックデータ一覧!$C$11+バックデータ一覧!$E$10*(0.3/(バックデータ一覧!$E$12*計算過程!L4039+バックデータ一覧!$E$13*LN(0.3)+バックデータ一覧!$E$14))^バックデータ一覧!$E$11)*計算過程!$W$11*計算過程!G4039/0.3*10^-3,0)</f>
        <v>0</v>
      </c>
      <c r="G4039" s="18">
        <f t="shared" ref="G4039:G4102" si="380">H4039/($W$6*3600*10^-6)</f>
        <v>0</v>
      </c>
      <c r="H4039" s="18">
        <f t="shared" ref="H4039:H4102" si="381">IF(AND(L4039&lt;5,N4039&gt;=80),P4039/$W$4,P4039/$W$5)</f>
        <v>0</v>
      </c>
      <c r="I4039" s="24">
        <v>0</v>
      </c>
      <c r="J4039" s="24">
        <v>0</v>
      </c>
      <c r="K4039" s="24">
        <v>0</v>
      </c>
      <c r="L4039" s="14">
        <f>貼り付けシート!C4039</f>
        <v>20.2</v>
      </c>
      <c r="M4039" s="14">
        <f>貼り付けシート!D4039</f>
        <v>13.2</v>
      </c>
      <c r="N4039" s="18">
        <f>貼り付けシート!E4039</f>
        <v>88.850150800420764</v>
      </c>
      <c r="O4039" s="18">
        <f>貼り付けシート!F4039</f>
        <v>0</v>
      </c>
      <c r="P4039" s="19">
        <f t="shared" ref="P4039:P4102" si="382">IF(O4039&gt;C4039,C4039,O4039)</f>
        <v>0</v>
      </c>
      <c r="Q4039" s="19">
        <f t="shared" ref="Q4039:Q4102" si="383">IF(O4039&gt;C4039,O4039-C4039,0)</f>
        <v>0</v>
      </c>
    </row>
    <row r="4040" spans="1:17">
      <c r="A4040" s="38">
        <v>41808</v>
      </c>
      <c r="B4040" s="49" t="s">
        <v>151</v>
      </c>
      <c r="C4040" s="24">
        <f t="shared" si="378"/>
        <v>30.406921776000001</v>
      </c>
      <c r="D4040" s="24">
        <f t="shared" si="379"/>
        <v>0</v>
      </c>
      <c r="E4040" s="18">
        <f>IF(G4040&gt;=0.3,(バックデータ一覧!$C$10*(バックデータ一覧!$C$12*計算過程!L4040+バックデータ一覧!$C$13*LN(計算過程!G4040)+バックデータ一覧!$C$14)^バックデータ一覧!$C$11+バックデータ一覧!$E$10*(計算過程!G4040/(バックデータ一覧!$E$12*計算過程!L4040+バックデータ一覧!$E$13*LN(計算過程!G4040)+バックデータ一覧!$E$14))^バックデータ一覧!$E$11)*計算過程!$W$11*10^-3,0)</f>
        <v>0</v>
      </c>
      <c r="F4040" s="18">
        <f>IF(G4040&lt;0.3,(バックデータ一覧!$C$10*(バックデータ一覧!$C$12*計算過程!L4040+バックデータ一覧!$C$13*LN(0.3)+バックデータ一覧!$C$14)^バックデータ一覧!$C$11+バックデータ一覧!$E$10*(0.3/(バックデータ一覧!$E$12*計算過程!L4040+バックデータ一覧!$E$13*LN(0.3)+バックデータ一覧!$E$14))^バックデータ一覧!$E$11)*計算過程!$W$11*計算過程!G4040/0.3*10^-3,0)</f>
        <v>0</v>
      </c>
      <c r="G4040" s="18">
        <f t="shared" si="380"/>
        <v>0</v>
      </c>
      <c r="H4040" s="18">
        <f t="shared" si="381"/>
        <v>0</v>
      </c>
      <c r="I4040" s="24">
        <v>0</v>
      </c>
      <c r="J4040" s="24">
        <v>0</v>
      </c>
      <c r="K4040" s="24">
        <v>0</v>
      </c>
      <c r="L4040" s="14">
        <f>貼り付けシート!C4040</f>
        <v>20.100000000000001</v>
      </c>
      <c r="M4040" s="14">
        <f>貼り付けシート!D4040</f>
        <v>13</v>
      </c>
      <c r="N4040" s="18">
        <f>貼り付けシート!E4040</f>
        <v>88.074766187265084</v>
      </c>
      <c r="O4040" s="18">
        <f>貼り付けシート!F4040</f>
        <v>0</v>
      </c>
      <c r="P4040" s="19">
        <f t="shared" si="382"/>
        <v>0</v>
      </c>
      <c r="Q4040" s="19">
        <f t="shared" si="383"/>
        <v>0</v>
      </c>
    </row>
    <row r="4041" spans="1:17">
      <c r="A4041" s="38">
        <v>41808</v>
      </c>
      <c r="B4041" s="49" t="s">
        <v>152</v>
      </c>
      <c r="C4041" s="24">
        <f t="shared" si="378"/>
        <v>30.406921776000001</v>
      </c>
      <c r="D4041" s="24">
        <f t="shared" si="379"/>
        <v>0</v>
      </c>
      <c r="E4041" s="18">
        <f>IF(G4041&gt;=0.3,(バックデータ一覧!$C$10*(バックデータ一覧!$C$12*計算過程!L4041+バックデータ一覧!$C$13*LN(計算過程!G4041)+バックデータ一覧!$C$14)^バックデータ一覧!$C$11+バックデータ一覧!$E$10*(計算過程!G4041/(バックデータ一覧!$E$12*計算過程!L4041+バックデータ一覧!$E$13*LN(計算過程!G4041)+バックデータ一覧!$E$14))^バックデータ一覧!$E$11)*計算過程!$W$11*10^-3,0)</f>
        <v>0</v>
      </c>
      <c r="F4041" s="18">
        <f>IF(G4041&lt;0.3,(バックデータ一覧!$C$10*(バックデータ一覧!$C$12*計算過程!L4041+バックデータ一覧!$C$13*LN(0.3)+バックデータ一覧!$C$14)^バックデータ一覧!$C$11+バックデータ一覧!$E$10*(0.3/(バックデータ一覧!$E$12*計算過程!L4041+バックデータ一覧!$E$13*LN(0.3)+バックデータ一覧!$E$14))^バックデータ一覧!$E$11)*計算過程!$W$11*計算過程!G4041/0.3*10^-3,0)</f>
        <v>0</v>
      </c>
      <c r="G4041" s="18">
        <f t="shared" si="380"/>
        <v>0</v>
      </c>
      <c r="H4041" s="18">
        <f t="shared" si="381"/>
        <v>0</v>
      </c>
      <c r="I4041" s="24">
        <v>0</v>
      </c>
      <c r="J4041" s="24">
        <v>0</v>
      </c>
      <c r="K4041" s="24">
        <v>0</v>
      </c>
      <c r="L4041" s="14">
        <f>貼り付けシート!C4041</f>
        <v>19.600000000000001</v>
      </c>
      <c r="M4041" s="14">
        <f>貼り付けシート!D4041</f>
        <v>13</v>
      </c>
      <c r="N4041" s="18">
        <f>貼り付けシート!E4041</f>
        <v>90.848638789786136</v>
      </c>
      <c r="O4041" s="18">
        <f>貼り付けシート!F4041</f>
        <v>0</v>
      </c>
      <c r="P4041" s="19">
        <f t="shared" si="382"/>
        <v>0</v>
      </c>
      <c r="Q4041" s="19">
        <f t="shared" si="383"/>
        <v>0</v>
      </c>
    </row>
    <row r="4042" spans="1:17">
      <c r="A4042" s="38">
        <v>41808</v>
      </c>
      <c r="B4042" s="49" t="s">
        <v>153</v>
      </c>
      <c r="C4042" s="24">
        <f t="shared" si="378"/>
        <v>30.406921776000001</v>
      </c>
      <c r="D4042" s="24">
        <f t="shared" si="379"/>
        <v>0</v>
      </c>
      <c r="E4042" s="18">
        <f>IF(G4042&gt;=0.3,(バックデータ一覧!$C$10*(バックデータ一覧!$C$12*計算過程!L4042+バックデータ一覧!$C$13*LN(計算過程!G4042)+バックデータ一覧!$C$14)^バックデータ一覧!$C$11+バックデータ一覧!$E$10*(計算過程!G4042/(バックデータ一覧!$E$12*計算過程!L4042+バックデータ一覧!$E$13*LN(計算過程!G4042)+バックデータ一覧!$E$14))^バックデータ一覧!$E$11)*計算過程!$W$11*10^-3,0)</f>
        <v>0</v>
      </c>
      <c r="F4042" s="18">
        <f>IF(G4042&lt;0.3,(バックデータ一覧!$C$10*(バックデータ一覧!$C$12*計算過程!L4042+バックデータ一覧!$C$13*LN(0.3)+バックデータ一覧!$C$14)^バックデータ一覧!$C$11+バックデータ一覧!$E$10*(0.3/(バックデータ一覧!$E$12*計算過程!L4042+バックデータ一覧!$E$13*LN(0.3)+バックデータ一覧!$E$14))^バックデータ一覧!$E$11)*計算過程!$W$11*計算過程!G4042/0.3*10^-3,0)</f>
        <v>0</v>
      </c>
      <c r="G4042" s="18">
        <f t="shared" si="380"/>
        <v>0</v>
      </c>
      <c r="H4042" s="18">
        <f t="shared" si="381"/>
        <v>0</v>
      </c>
      <c r="I4042" s="24">
        <v>0</v>
      </c>
      <c r="J4042" s="24">
        <v>0</v>
      </c>
      <c r="K4042" s="24">
        <v>0</v>
      </c>
      <c r="L4042" s="14">
        <f>貼り付けシート!C4042</f>
        <v>19.100000000000001</v>
      </c>
      <c r="M4042" s="14">
        <f>貼り付けシート!D4042</f>
        <v>12.9</v>
      </c>
      <c r="N4042" s="18">
        <f>貼り付けシート!E4042</f>
        <v>93.014855872384302</v>
      </c>
      <c r="O4042" s="18">
        <f>貼り付けシート!F4042</f>
        <v>0</v>
      </c>
      <c r="P4042" s="19">
        <f t="shared" si="382"/>
        <v>0</v>
      </c>
      <c r="Q4042" s="19">
        <f t="shared" si="383"/>
        <v>0</v>
      </c>
    </row>
    <row r="4043" spans="1:17">
      <c r="A4043" s="38">
        <v>41808</v>
      </c>
      <c r="B4043" s="49" t="s">
        <v>154</v>
      </c>
      <c r="C4043" s="24">
        <f t="shared" si="378"/>
        <v>30.406921776000001</v>
      </c>
      <c r="D4043" s="24">
        <f t="shared" si="379"/>
        <v>0</v>
      </c>
      <c r="E4043" s="18">
        <f>IF(G4043&gt;=0.3,(バックデータ一覧!$C$10*(バックデータ一覧!$C$12*計算過程!L4043+バックデータ一覧!$C$13*LN(計算過程!G4043)+バックデータ一覧!$C$14)^バックデータ一覧!$C$11+バックデータ一覧!$E$10*(計算過程!G4043/(バックデータ一覧!$E$12*計算過程!L4043+バックデータ一覧!$E$13*LN(計算過程!G4043)+バックデータ一覧!$E$14))^バックデータ一覧!$E$11)*計算過程!$W$11*10^-3,0)</f>
        <v>0</v>
      </c>
      <c r="F4043" s="18">
        <f>IF(G4043&lt;0.3,(バックデータ一覧!$C$10*(バックデータ一覧!$C$12*計算過程!L4043+バックデータ一覧!$C$13*LN(0.3)+バックデータ一覧!$C$14)^バックデータ一覧!$C$11+バックデータ一覧!$E$10*(0.3/(バックデータ一覧!$E$12*計算過程!L4043+バックデータ一覧!$E$13*LN(0.3)+バックデータ一覧!$E$14))^バックデータ一覧!$E$11)*計算過程!$W$11*計算過程!G4043/0.3*10^-3,0)</f>
        <v>0</v>
      </c>
      <c r="G4043" s="18">
        <f t="shared" si="380"/>
        <v>0</v>
      </c>
      <c r="H4043" s="18">
        <f t="shared" si="381"/>
        <v>0</v>
      </c>
      <c r="I4043" s="24">
        <v>0</v>
      </c>
      <c r="J4043" s="24">
        <v>0</v>
      </c>
      <c r="K4043" s="24">
        <v>0</v>
      </c>
      <c r="L4043" s="14">
        <f>貼り付けシート!C4043</f>
        <v>19.3</v>
      </c>
      <c r="M4043" s="14">
        <f>貼り付けシート!D4043</f>
        <v>12.8</v>
      </c>
      <c r="N4043" s="18">
        <f>貼り付けシート!E4043</f>
        <v>91.164771503770282</v>
      </c>
      <c r="O4043" s="18">
        <f>貼り付けシート!F4043</f>
        <v>0</v>
      </c>
      <c r="P4043" s="19">
        <f t="shared" si="382"/>
        <v>0</v>
      </c>
      <c r="Q4043" s="19">
        <f t="shared" si="383"/>
        <v>0</v>
      </c>
    </row>
    <row r="4044" spans="1:17">
      <c r="A4044" s="38">
        <v>41808</v>
      </c>
      <c r="B4044" s="49" t="s">
        <v>155</v>
      </c>
      <c r="C4044" s="24">
        <f t="shared" si="378"/>
        <v>30.406921776000001</v>
      </c>
      <c r="D4044" s="24">
        <f t="shared" si="379"/>
        <v>0</v>
      </c>
      <c r="E4044" s="18">
        <f>IF(G4044&gt;=0.3,(バックデータ一覧!$C$10*(バックデータ一覧!$C$12*計算過程!L4044+バックデータ一覧!$C$13*LN(計算過程!G4044)+バックデータ一覧!$C$14)^バックデータ一覧!$C$11+バックデータ一覧!$E$10*(計算過程!G4044/(バックデータ一覧!$E$12*計算過程!L4044+バックデータ一覧!$E$13*LN(計算過程!G4044)+バックデータ一覧!$E$14))^バックデータ一覧!$E$11)*計算過程!$W$11*10^-3,0)</f>
        <v>0</v>
      </c>
      <c r="F4044" s="18">
        <f>IF(G4044&lt;0.3,(バックデータ一覧!$C$10*(バックデータ一覧!$C$12*計算過程!L4044+バックデータ一覧!$C$13*LN(0.3)+バックデータ一覧!$C$14)^バックデータ一覧!$C$11+バックデータ一覧!$E$10*(0.3/(バックデータ一覧!$E$12*計算過程!L4044+バックデータ一覧!$E$13*LN(0.3)+バックデータ一覧!$E$14))^バックデータ一覧!$E$11)*計算過程!$W$11*計算過程!G4044/0.3*10^-3,0)</f>
        <v>0</v>
      </c>
      <c r="G4044" s="18">
        <f t="shared" si="380"/>
        <v>0</v>
      </c>
      <c r="H4044" s="18">
        <f t="shared" si="381"/>
        <v>0</v>
      </c>
      <c r="I4044" s="24">
        <v>0</v>
      </c>
      <c r="J4044" s="24">
        <v>0</v>
      </c>
      <c r="K4044" s="24">
        <v>0</v>
      </c>
      <c r="L4044" s="14">
        <f>貼り付けシート!C4044</f>
        <v>21</v>
      </c>
      <c r="M4044" s="14">
        <f>貼り付けシート!D4044</f>
        <v>13.6</v>
      </c>
      <c r="N4044" s="18">
        <f>貼り付けシート!E4044</f>
        <v>87.081741428580557</v>
      </c>
      <c r="O4044" s="18">
        <f>貼り付けシート!F4044</f>
        <v>0</v>
      </c>
      <c r="P4044" s="19">
        <f t="shared" si="382"/>
        <v>0</v>
      </c>
      <c r="Q4044" s="19">
        <f t="shared" si="383"/>
        <v>0</v>
      </c>
    </row>
    <row r="4045" spans="1:17">
      <c r="A4045" s="38">
        <v>41808</v>
      </c>
      <c r="B4045" s="49" t="s">
        <v>156</v>
      </c>
      <c r="C4045" s="24">
        <f t="shared" si="378"/>
        <v>30.406921776000001</v>
      </c>
      <c r="D4045" s="24">
        <f t="shared" si="379"/>
        <v>0</v>
      </c>
      <c r="E4045" s="18">
        <f>IF(G4045&gt;=0.3,(バックデータ一覧!$C$10*(バックデータ一覧!$C$12*計算過程!L4045+バックデータ一覧!$C$13*LN(計算過程!G4045)+バックデータ一覧!$C$14)^バックデータ一覧!$C$11+バックデータ一覧!$E$10*(計算過程!G4045/(バックデータ一覧!$E$12*計算過程!L4045+バックデータ一覧!$E$13*LN(計算過程!G4045)+バックデータ一覧!$E$14))^バックデータ一覧!$E$11)*計算過程!$W$11*10^-3,0)</f>
        <v>0</v>
      </c>
      <c r="F4045" s="18">
        <f>IF(G4045&lt;0.3,(バックデータ一覧!$C$10*(バックデータ一覧!$C$12*計算過程!L4045+バックデータ一覧!$C$13*LN(0.3)+バックデータ一覧!$C$14)^バックデータ一覧!$C$11+バックデータ一覧!$E$10*(0.3/(バックデータ一覧!$E$12*計算過程!L4045+バックデータ一覧!$E$13*LN(0.3)+バックデータ一覧!$E$14))^バックデータ一覧!$E$11)*計算過程!$W$11*計算過程!G4045/0.3*10^-3,0)</f>
        <v>0</v>
      </c>
      <c r="G4045" s="18">
        <f t="shared" si="380"/>
        <v>0</v>
      </c>
      <c r="H4045" s="18">
        <f t="shared" si="381"/>
        <v>0</v>
      </c>
      <c r="I4045" s="24">
        <v>0</v>
      </c>
      <c r="J4045" s="24">
        <v>0</v>
      </c>
      <c r="K4045" s="24">
        <v>0</v>
      </c>
      <c r="L4045" s="14">
        <f>貼り付けシート!C4045</f>
        <v>24.5</v>
      </c>
      <c r="M4045" s="14">
        <f>貼り付けシート!D4045</f>
        <v>14.4</v>
      </c>
      <c r="N4045" s="18">
        <f>貼り付けシート!E4045</f>
        <v>74.475546940815278</v>
      </c>
      <c r="O4045" s="18">
        <f>貼り付けシート!F4045</f>
        <v>0</v>
      </c>
      <c r="P4045" s="19">
        <f t="shared" si="382"/>
        <v>0</v>
      </c>
      <c r="Q4045" s="19">
        <f t="shared" si="383"/>
        <v>0</v>
      </c>
    </row>
    <row r="4046" spans="1:17">
      <c r="A4046" s="38">
        <v>41808</v>
      </c>
      <c r="B4046" s="49" t="s">
        <v>157</v>
      </c>
      <c r="C4046" s="24">
        <f t="shared" si="378"/>
        <v>30.406921776000001</v>
      </c>
      <c r="D4046" s="24">
        <f t="shared" si="379"/>
        <v>0</v>
      </c>
      <c r="E4046" s="18">
        <f>IF(G4046&gt;=0.3,(バックデータ一覧!$C$10*(バックデータ一覧!$C$12*計算過程!L4046+バックデータ一覧!$C$13*LN(計算過程!G4046)+バックデータ一覧!$C$14)^バックデータ一覧!$C$11+バックデータ一覧!$E$10*(計算過程!G4046/(バックデータ一覧!$E$12*計算過程!L4046+バックデータ一覧!$E$13*LN(計算過程!G4046)+バックデータ一覧!$E$14))^バックデータ一覧!$E$11)*計算過程!$W$11*10^-3,0)</f>
        <v>0</v>
      </c>
      <c r="F4046" s="18">
        <f>IF(G4046&lt;0.3,(バックデータ一覧!$C$10*(バックデータ一覧!$C$12*計算過程!L4046+バックデータ一覧!$C$13*LN(0.3)+バックデータ一覧!$C$14)^バックデータ一覧!$C$11+バックデータ一覧!$E$10*(0.3/(バックデータ一覧!$E$12*計算過程!L4046+バックデータ一覧!$E$13*LN(0.3)+バックデータ一覧!$E$14))^バックデータ一覧!$E$11)*計算過程!$W$11*計算過程!G4046/0.3*10^-3,0)</f>
        <v>0</v>
      </c>
      <c r="G4046" s="18">
        <f t="shared" si="380"/>
        <v>0</v>
      </c>
      <c r="H4046" s="18">
        <f t="shared" si="381"/>
        <v>0</v>
      </c>
      <c r="I4046" s="24">
        <v>0</v>
      </c>
      <c r="J4046" s="24">
        <v>0</v>
      </c>
      <c r="K4046" s="24">
        <v>0</v>
      </c>
      <c r="L4046" s="14">
        <f>貼り付けシート!C4046</f>
        <v>24.7</v>
      </c>
      <c r="M4046" s="14">
        <f>貼り付けシート!D4046</f>
        <v>15.2</v>
      </c>
      <c r="N4046" s="18">
        <f>貼り付けシート!E4046</f>
        <v>77.580997101773846</v>
      </c>
      <c r="O4046" s="18">
        <f>貼り付けシート!F4046</f>
        <v>0</v>
      </c>
      <c r="P4046" s="19">
        <f t="shared" si="382"/>
        <v>0</v>
      </c>
      <c r="Q4046" s="19">
        <f t="shared" si="383"/>
        <v>0</v>
      </c>
    </row>
    <row r="4047" spans="1:17">
      <c r="A4047" s="38">
        <v>41808</v>
      </c>
      <c r="B4047" s="49" t="s">
        <v>158</v>
      </c>
      <c r="C4047" s="24">
        <f t="shared" si="378"/>
        <v>30.406921776000001</v>
      </c>
      <c r="D4047" s="24">
        <f t="shared" si="379"/>
        <v>0</v>
      </c>
      <c r="E4047" s="18">
        <f>IF(G4047&gt;=0.3,(バックデータ一覧!$C$10*(バックデータ一覧!$C$12*計算過程!L4047+バックデータ一覧!$C$13*LN(計算過程!G4047)+バックデータ一覧!$C$14)^バックデータ一覧!$C$11+バックデータ一覧!$E$10*(計算過程!G4047/(バックデータ一覧!$E$12*計算過程!L4047+バックデータ一覧!$E$13*LN(計算過程!G4047)+バックデータ一覧!$E$14))^バックデータ一覧!$E$11)*計算過程!$W$11*10^-3,0)</f>
        <v>0</v>
      </c>
      <c r="F4047" s="18">
        <f>IF(G4047&lt;0.3,(バックデータ一覧!$C$10*(バックデータ一覧!$C$12*計算過程!L4047+バックデータ一覧!$C$13*LN(0.3)+バックデータ一覧!$C$14)^バックデータ一覧!$C$11+バックデータ一覧!$E$10*(0.3/(バックデータ一覧!$E$12*計算過程!L4047+バックデータ一覧!$E$13*LN(0.3)+バックデータ一覧!$E$14))^バックデータ一覧!$E$11)*計算過程!$W$11*計算過程!G4047/0.3*10^-3,0)</f>
        <v>0</v>
      </c>
      <c r="G4047" s="18">
        <f t="shared" si="380"/>
        <v>0</v>
      </c>
      <c r="H4047" s="18">
        <f t="shared" si="381"/>
        <v>0</v>
      </c>
      <c r="I4047" s="24">
        <v>0</v>
      </c>
      <c r="J4047" s="24">
        <v>0</v>
      </c>
      <c r="K4047" s="24">
        <v>0</v>
      </c>
      <c r="L4047" s="14">
        <f>貼り付けシート!C4047</f>
        <v>24.6</v>
      </c>
      <c r="M4047" s="14">
        <f>貼り付けシート!D4047</f>
        <v>15.1</v>
      </c>
      <c r="N4047" s="18">
        <f>貼り付けシート!E4047</f>
        <v>77.544823268469969</v>
      </c>
      <c r="O4047" s="18">
        <f>貼り付けシート!F4047</f>
        <v>0</v>
      </c>
      <c r="P4047" s="19">
        <f t="shared" si="382"/>
        <v>0</v>
      </c>
      <c r="Q4047" s="19">
        <f t="shared" si="383"/>
        <v>0</v>
      </c>
    </row>
    <row r="4048" spans="1:17">
      <c r="A4048" s="38">
        <v>41808</v>
      </c>
      <c r="B4048" s="49" t="s">
        <v>159</v>
      </c>
      <c r="C4048" s="24">
        <f t="shared" si="378"/>
        <v>30.406921776000001</v>
      </c>
      <c r="D4048" s="24">
        <f t="shared" si="379"/>
        <v>0</v>
      </c>
      <c r="E4048" s="18">
        <f>IF(G4048&gt;=0.3,(バックデータ一覧!$C$10*(バックデータ一覧!$C$12*計算過程!L4048+バックデータ一覧!$C$13*LN(計算過程!G4048)+バックデータ一覧!$C$14)^バックデータ一覧!$C$11+バックデータ一覧!$E$10*(計算過程!G4048/(バックデータ一覧!$E$12*計算過程!L4048+バックデータ一覧!$E$13*LN(計算過程!G4048)+バックデータ一覧!$E$14))^バックデータ一覧!$E$11)*計算過程!$W$11*10^-3,0)</f>
        <v>0</v>
      </c>
      <c r="F4048" s="18">
        <f>IF(G4048&lt;0.3,(バックデータ一覧!$C$10*(バックデータ一覧!$C$12*計算過程!L4048+バックデータ一覧!$C$13*LN(0.3)+バックデータ一覧!$C$14)^バックデータ一覧!$C$11+バックデータ一覧!$E$10*(0.3/(バックデータ一覧!$E$12*計算過程!L4048+バックデータ一覧!$E$13*LN(0.3)+バックデータ一覧!$E$14))^バックデータ一覧!$E$11)*計算過程!$W$11*計算過程!G4048/0.3*10^-3,0)</f>
        <v>0</v>
      </c>
      <c r="G4048" s="18">
        <f t="shared" si="380"/>
        <v>0</v>
      </c>
      <c r="H4048" s="18">
        <f t="shared" si="381"/>
        <v>0</v>
      </c>
      <c r="I4048" s="24">
        <v>0</v>
      </c>
      <c r="J4048" s="24">
        <v>0</v>
      </c>
      <c r="K4048" s="24">
        <v>0</v>
      </c>
      <c r="L4048" s="14">
        <f>貼り付けシート!C4048</f>
        <v>25.8</v>
      </c>
      <c r="M4048" s="14">
        <f>貼り付けシート!D4048</f>
        <v>15</v>
      </c>
      <c r="N4048" s="18">
        <f>貼り付けシート!E4048</f>
        <v>71.732204383717288</v>
      </c>
      <c r="O4048" s="18">
        <f>貼り付けシート!F4048</f>
        <v>0</v>
      </c>
      <c r="P4048" s="19">
        <f t="shared" si="382"/>
        <v>0</v>
      </c>
      <c r="Q4048" s="19">
        <f t="shared" si="383"/>
        <v>0</v>
      </c>
    </row>
    <row r="4049" spans="1:17">
      <c r="A4049" s="38">
        <v>41808</v>
      </c>
      <c r="B4049" s="49" t="s">
        <v>160</v>
      </c>
      <c r="C4049" s="24">
        <f t="shared" si="378"/>
        <v>30.406921776000001</v>
      </c>
      <c r="D4049" s="24">
        <f t="shared" si="379"/>
        <v>0</v>
      </c>
      <c r="E4049" s="18">
        <f>IF(G4049&gt;=0.3,(バックデータ一覧!$C$10*(バックデータ一覧!$C$12*計算過程!L4049+バックデータ一覧!$C$13*LN(計算過程!G4049)+バックデータ一覧!$C$14)^バックデータ一覧!$C$11+バックデータ一覧!$E$10*(計算過程!G4049/(バックデータ一覧!$E$12*計算過程!L4049+バックデータ一覧!$E$13*LN(計算過程!G4049)+バックデータ一覧!$E$14))^バックデータ一覧!$E$11)*計算過程!$W$11*10^-3,0)</f>
        <v>0</v>
      </c>
      <c r="F4049" s="18">
        <f>IF(G4049&lt;0.3,(バックデータ一覧!$C$10*(バックデータ一覧!$C$12*計算過程!L4049+バックデータ一覧!$C$13*LN(0.3)+バックデータ一覧!$C$14)^バックデータ一覧!$C$11+バックデータ一覧!$E$10*(0.3/(バックデータ一覧!$E$12*計算過程!L4049+バックデータ一覧!$E$13*LN(0.3)+バックデータ一覧!$E$14))^バックデータ一覧!$E$11)*計算過程!$W$11*計算過程!G4049/0.3*10^-3,0)</f>
        <v>0</v>
      </c>
      <c r="G4049" s="18">
        <f t="shared" si="380"/>
        <v>0</v>
      </c>
      <c r="H4049" s="18">
        <f t="shared" si="381"/>
        <v>0</v>
      </c>
      <c r="I4049" s="24">
        <v>0</v>
      </c>
      <c r="J4049" s="24">
        <v>0</v>
      </c>
      <c r="K4049" s="24">
        <v>0</v>
      </c>
      <c r="L4049" s="14">
        <f>貼り付けシート!C4049</f>
        <v>25.4</v>
      </c>
      <c r="M4049" s="14">
        <f>貼り付けシート!D4049</f>
        <v>14.9</v>
      </c>
      <c r="N4049" s="18">
        <f>貼り付けシート!E4049</f>
        <v>72.977047553307429</v>
      </c>
      <c r="O4049" s="18">
        <f>貼り付けシート!F4049</f>
        <v>0</v>
      </c>
      <c r="P4049" s="19">
        <f t="shared" si="382"/>
        <v>0</v>
      </c>
      <c r="Q4049" s="19">
        <f t="shared" si="383"/>
        <v>0</v>
      </c>
    </row>
    <row r="4050" spans="1:17">
      <c r="A4050" s="38">
        <v>41808</v>
      </c>
      <c r="B4050" s="49" t="s">
        <v>161</v>
      </c>
      <c r="C4050" s="24">
        <f t="shared" si="378"/>
        <v>30.406921776000001</v>
      </c>
      <c r="D4050" s="24">
        <f t="shared" si="379"/>
        <v>0</v>
      </c>
      <c r="E4050" s="18">
        <f>IF(G4050&gt;=0.3,(バックデータ一覧!$C$10*(バックデータ一覧!$C$12*計算過程!L4050+バックデータ一覧!$C$13*LN(計算過程!G4050)+バックデータ一覧!$C$14)^バックデータ一覧!$C$11+バックデータ一覧!$E$10*(計算過程!G4050/(バックデータ一覧!$E$12*計算過程!L4050+バックデータ一覧!$E$13*LN(計算過程!G4050)+バックデータ一覧!$E$14))^バックデータ一覧!$E$11)*計算過程!$W$11*10^-3,0)</f>
        <v>0</v>
      </c>
      <c r="F4050" s="18">
        <f>IF(G4050&lt;0.3,(バックデータ一覧!$C$10*(バックデータ一覧!$C$12*計算過程!L4050+バックデータ一覧!$C$13*LN(0.3)+バックデータ一覧!$C$14)^バックデータ一覧!$C$11+バックデータ一覧!$E$10*(0.3/(バックデータ一覧!$E$12*計算過程!L4050+バックデータ一覧!$E$13*LN(0.3)+バックデータ一覧!$E$14))^バックデータ一覧!$E$11)*計算過程!$W$11*計算過程!G4050/0.3*10^-3,0)</f>
        <v>0</v>
      </c>
      <c r="G4050" s="18">
        <f t="shared" si="380"/>
        <v>0</v>
      </c>
      <c r="H4050" s="18">
        <f t="shared" si="381"/>
        <v>0</v>
      </c>
      <c r="I4050" s="24">
        <v>0</v>
      </c>
      <c r="J4050" s="24">
        <v>0</v>
      </c>
      <c r="K4050" s="24">
        <v>0</v>
      </c>
      <c r="L4050" s="14">
        <f>貼り付けシート!C4050</f>
        <v>24.7</v>
      </c>
      <c r="M4050" s="14">
        <f>貼り付けシート!D4050</f>
        <v>15.4</v>
      </c>
      <c r="N4050" s="18">
        <f>貼り付けシート!E4050</f>
        <v>78.577136438332388</v>
      </c>
      <c r="O4050" s="18">
        <f>貼り付けシート!F4050</f>
        <v>0</v>
      </c>
      <c r="P4050" s="19">
        <f t="shared" si="382"/>
        <v>0</v>
      </c>
      <c r="Q4050" s="19">
        <f t="shared" si="383"/>
        <v>0</v>
      </c>
    </row>
    <row r="4051" spans="1:17">
      <c r="A4051" s="38">
        <v>41808</v>
      </c>
      <c r="B4051" s="49" t="s">
        <v>162</v>
      </c>
      <c r="C4051" s="24">
        <f t="shared" si="378"/>
        <v>30.406921776000001</v>
      </c>
      <c r="D4051" s="24">
        <f t="shared" si="379"/>
        <v>0</v>
      </c>
      <c r="E4051" s="18">
        <f>IF(G4051&gt;=0.3,(バックデータ一覧!$C$10*(バックデータ一覧!$C$12*計算過程!L4051+バックデータ一覧!$C$13*LN(計算過程!G4051)+バックデータ一覧!$C$14)^バックデータ一覧!$C$11+バックデータ一覧!$E$10*(計算過程!G4051/(バックデータ一覧!$E$12*計算過程!L4051+バックデータ一覧!$E$13*LN(計算過程!G4051)+バックデータ一覧!$E$14))^バックデータ一覧!$E$11)*計算過程!$W$11*10^-3,0)</f>
        <v>0</v>
      </c>
      <c r="F4051" s="18">
        <f>IF(G4051&lt;0.3,(バックデータ一覧!$C$10*(バックデータ一覧!$C$12*計算過程!L4051+バックデータ一覧!$C$13*LN(0.3)+バックデータ一覧!$C$14)^バックデータ一覧!$C$11+バックデータ一覧!$E$10*(0.3/(バックデータ一覧!$E$12*計算過程!L4051+バックデータ一覧!$E$13*LN(0.3)+バックデータ一覧!$E$14))^バックデータ一覧!$E$11)*計算過程!$W$11*計算過程!G4051/0.3*10^-3,0)</f>
        <v>0</v>
      </c>
      <c r="G4051" s="18">
        <f t="shared" si="380"/>
        <v>0</v>
      </c>
      <c r="H4051" s="18">
        <f t="shared" si="381"/>
        <v>0</v>
      </c>
      <c r="I4051" s="24">
        <v>0</v>
      </c>
      <c r="J4051" s="24">
        <v>0</v>
      </c>
      <c r="K4051" s="24">
        <v>0</v>
      </c>
      <c r="L4051" s="14">
        <f>貼り付けシート!C4051</f>
        <v>22.8</v>
      </c>
      <c r="M4051" s="14">
        <f>貼り付けシート!D4051</f>
        <v>15.9</v>
      </c>
      <c r="N4051" s="18">
        <f>貼り付けシート!E4051</f>
        <v>90.885658885817634</v>
      </c>
      <c r="O4051" s="18">
        <f>貼り付けシート!F4051</f>
        <v>0</v>
      </c>
      <c r="P4051" s="19">
        <f t="shared" si="382"/>
        <v>0</v>
      </c>
      <c r="Q4051" s="19">
        <f t="shared" si="383"/>
        <v>0</v>
      </c>
    </row>
    <row r="4052" spans="1:17">
      <c r="A4052" s="38">
        <v>41808</v>
      </c>
      <c r="B4052" s="49" t="s">
        <v>163</v>
      </c>
      <c r="C4052" s="24">
        <f t="shared" si="378"/>
        <v>30.406921776000001</v>
      </c>
      <c r="D4052" s="24">
        <f t="shared" si="379"/>
        <v>0</v>
      </c>
      <c r="E4052" s="18">
        <f>IF(G4052&gt;=0.3,(バックデータ一覧!$C$10*(バックデータ一覧!$C$12*計算過程!L4052+バックデータ一覧!$C$13*LN(計算過程!G4052)+バックデータ一覧!$C$14)^バックデータ一覧!$C$11+バックデータ一覧!$E$10*(計算過程!G4052/(バックデータ一覧!$E$12*計算過程!L4052+バックデータ一覧!$E$13*LN(計算過程!G4052)+バックデータ一覧!$E$14))^バックデータ一覧!$E$11)*計算過程!$W$11*10^-3,0)</f>
        <v>0</v>
      </c>
      <c r="F4052" s="18">
        <f>IF(G4052&lt;0.3,(バックデータ一覧!$C$10*(バックデータ一覧!$C$12*計算過程!L4052+バックデータ一覧!$C$13*LN(0.3)+バックデータ一覧!$C$14)^バックデータ一覧!$C$11+バックデータ一覧!$E$10*(0.3/(バックデータ一覧!$E$12*計算過程!L4052+バックデータ一覧!$E$13*LN(0.3)+バックデータ一覧!$E$14))^バックデータ一覧!$E$11)*計算過程!$W$11*計算過程!G4052/0.3*10^-3,0)</f>
        <v>0</v>
      </c>
      <c r="G4052" s="18">
        <f t="shared" si="380"/>
        <v>0</v>
      </c>
      <c r="H4052" s="18">
        <f t="shared" si="381"/>
        <v>0</v>
      </c>
      <c r="I4052" s="24">
        <v>0</v>
      </c>
      <c r="J4052" s="24">
        <v>0</v>
      </c>
      <c r="K4052" s="24">
        <v>0</v>
      </c>
      <c r="L4052" s="14">
        <f>貼り付けシート!C4052</f>
        <v>23</v>
      </c>
      <c r="M4052" s="14">
        <f>貼り付けシート!D4052</f>
        <v>16.5</v>
      </c>
      <c r="N4052" s="18">
        <f>貼り付けシート!E4052</f>
        <v>93.09194663855618</v>
      </c>
      <c r="O4052" s="18">
        <f>貼り付けシート!F4052</f>
        <v>0</v>
      </c>
      <c r="P4052" s="19">
        <f t="shared" si="382"/>
        <v>0</v>
      </c>
      <c r="Q4052" s="19">
        <f t="shared" si="383"/>
        <v>0</v>
      </c>
    </row>
    <row r="4053" spans="1:17">
      <c r="A4053" s="38">
        <v>41808</v>
      </c>
      <c r="B4053" s="49" t="s">
        <v>164</v>
      </c>
      <c r="C4053" s="24">
        <f t="shared" si="378"/>
        <v>30.406921776000001</v>
      </c>
      <c r="D4053" s="24">
        <f t="shared" si="379"/>
        <v>0</v>
      </c>
      <c r="E4053" s="18">
        <f>IF(G4053&gt;=0.3,(バックデータ一覧!$C$10*(バックデータ一覧!$C$12*計算過程!L4053+バックデータ一覧!$C$13*LN(計算過程!G4053)+バックデータ一覧!$C$14)^バックデータ一覧!$C$11+バックデータ一覧!$E$10*(計算過程!G4053/(バックデータ一覧!$E$12*計算過程!L4053+バックデータ一覧!$E$13*LN(計算過程!G4053)+バックデータ一覧!$E$14))^バックデータ一覧!$E$11)*計算過程!$W$11*10^-3,0)</f>
        <v>0</v>
      </c>
      <c r="F4053" s="18">
        <f>IF(G4053&lt;0.3,(バックデータ一覧!$C$10*(バックデータ一覧!$C$12*計算過程!L4053+バックデータ一覧!$C$13*LN(0.3)+バックデータ一覧!$C$14)^バックデータ一覧!$C$11+バックデータ一覧!$E$10*(0.3/(バックデータ一覧!$E$12*計算過程!L4053+バックデータ一覧!$E$13*LN(0.3)+バックデータ一覧!$E$14))^バックデータ一覧!$E$11)*計算過程!$W$11*計算過程!G4053/0.3*10^-3,0)</f>
        <v>0</v>
      </c>
      <c r="G4053" s="18">
        <f t="shared" si="380"/>
        <v>0</v>
      </c>
      <c r="H4053" s="18">
        <f t="shared" si="381"/>
        <v>0</v>
      </c>
      <c r="I4053" s="24">
        <v>0</v>
      </c>
      <c r="J4053" s="24">
        <v>0</v>
      </c>
      <c r="K4053" s="24">
        <v>0</v>
      </c>
      <c r="L4053" s="14">
        <f>貼り付けシート!C4053</f>
        <v>24.7</v>
      </c>
      <c r="M4053" s="14">
        <f>貼り付けシート!D4053</f>
        <v>15.9</v>
      </c>
      <c r="N4053" s="18">
        <f>貼り付けシート!E4053</f>
        <v>81.064751994278069</v>
      </c>
      <c r="O4053" s="18">
        <f>貼り付けシート!F4053</f>
        <v>0</v>
      </c>
      <c r="P4053" s="19">
        <f t="shared" si="382"/>
        <v>0</v>
      </c>
      <c r="Q4053" s="19">
        <f t="shared" si="383"/>
        <v>0</v>
      </c>
    </row>
    <row r="4054" spans="1:17">
      <c r="A4054" s="38">
        <v>41808</v>
      </c>
      <c r="B4054" s="49" t="s">
        <v>165</v>
      </c>
      <c r="C4054" s="24">
        <f t="shared" si="378"/>
        <v>30.406921776000001</v>
      </c>
      <c r="D4054" s="24">
        <f t="shared" si="379"/>
        <v>0</v>
      </c>
      <c r="E4054" s="18">
        <f>IF(G4054&gt;=0.3,(バックデータ一覧!$C$10*(バックデータ一覧!$C$12*計算過程!L4054+バックデータ一覧!$C$13*LN(計算過程!G4054)+バックデータ一覧!$C$14)^バックデータ一覧!$C$11+バックデータ一覧!$E$10*(計算過程!G4054/(バックデータ一覧!$E$12*計算過程!L4054+バックデータ一覧!$E$13*LN(計算過程!G4054)+バックデータ一覧!$E$14))^バックデータ一覧!$E$11)*計算過程!$W$11*10^-3,0)</f>
        <v>0</v>
      </c>
      <c r="F4054" s="18">
        <f>IF(G4054&lt;0.3,(バックデータ一覧!$C$10*(バックデータ一覧!$C$12*計算過程!L4054+バックデータ一覧!$C$13*LN(0.3)+バックデータ一覧!$C$14)^バックデータ一覧!$C$11+バックデータ一覧!$E$10*(0.3/(バックデータ一覧!$E$12*計算過程!L4054+バックデータ一覧!$E$13*LN(0.3)+バックデータ一覧!$E$14))^バックデータ一覧!$E$11)*計算過程!$W$11*計算過程!G4054/0.3*10^-3,0)</f>
        <v>0</v>
      </c>
      <c r="G4054" s="18">
        <f t="shared" si="380"/>
        <v>0</v>
      </c>
      <c r="H4054" s="18">
        <f t="shared" si="381"/>
        <v>0</v>
      </c>
      <c r="I4054" s="24">
        <v>0</v>
      </c>
      <c r="J4054" s="24">
        <v>0</v>
      </c>
      <c r="K4054" s="24">
        <v>0</v>
      </c>
      <c r="L4054" s="14">
        <f>貼り付けシート!C4054</f>
        <v>25</v>
      </c>
      <c r="M4054" s="14">
        <f>貼り付けシート!D4054</f>
        <v>15.3</v>
      </c>
      <c r="N4054" s="18">
        <f>貼り付けシート!E4054</f>
        <v>76.693597517803241</v>
      </c>
      <c r="O4054" s="18">
        <f>貼り付けシート!F4054</f>
        <v>0</v>
      </c>
      <c r="P4054" s="19">
        <f t="shared" si="382"/>
        <v>0</v>
      </c>
      <c r="Q4054" s="19">
        <f t="shared" si="383"/>
        <v>0</v>
      </c>
    </row>
    <row r="4055" spans="1:17">
      <c r="A4055" s="38">
        <v>41808</v>
      </c>
      <c r="B4055" s="49" t="s">
        <v>166</v>
      </c>
      <c r="C4055" s="24">
        <f t="shared" si="378"/>
        <v>30.406921776000001</v>
      </c>
      <c r="D4055" s="24">
        <f t="shared" si="379"/>
        <v>0</v>
      </c>
      <c r="E4055" s="18">
        <f>IF(G4055&gt;=0.3,(バックデータ一覧!$C$10*(バックデータ一覧!$C$12*計算過程!L4055+バックデータ一覧!$C$13*LN(計算過程!G4055)+バックデータ一覧!$C$14)^バックデータ一覧!$C$11+バックデータ一覧!$E$10*(計算過程!G4055/(バックデータ一覧!$E$12*計算過程!L4055+バックデータ一覧!$E$13*LN(計算過程!G4055)+バックデータ一覧!$E$14))^バックデータ一覧!$E$11)*計算過程!$W$11*10^-3,0)</f>
        <v>0</v>
      </c>
      <c r="F4055" s="18">
        <f>IF(G4055&lt;0.3,(バックデータ一覧!$C$10*(バックデータ一覧!$C$12*計算過程!L4055+バックデータ一覧!$C$13*LN(0.3)+バックデータ一覧!$C$14)^バックデータ一覧!$C$11+バックデータ一覧!$E$10*(0.3/(バックデータ一覧!$E$12*計算過程!L4055+バックデータ一覧!$E$13*LN(0.3)+バックデータ一覧!$E$14))^バックデータ一覧!$E$11)*計算過程!$W$11*計算過程!G4055/0.3*10^-3,0)</f>
        <v>0</v>
      </c>
      <c r="G4055" s="18">
        <f t="shared" si="380"/>
        <v>0</v>
      </c>
      <c r="H4055" s="18">
        <f t="shared" si="381"/>
        <v>0</v>
      </c>
      <c r="I4055" s="24">
        <v>0</v>
      </c>
      <c r="J4055" s="24">
        <v>0</v>
      </c>
      <c r="K4055" s="24">
        <v>0</v>
      </c>
      <c r="L4055" s="14">
        <f>貼り付けシート!C4055</f>
        <v>24.9</v>
      </c>
      <c r="M4055" s="14">
        <f>貼り付けシート!D4055</f>
        <v>14.7</v>
      </c>
      <c r="N4055" s="18">
        <f>貼り付けシート!E4055</f>
        <v>74.19661423542496</v>
      </c>
      <c r="O4055" s="18">
        <f>貼り付けシート!F4055</f>
        <v>0</v>
      </c>
      <c r="P4055" s="19">
        <f t="shared" si="382"/>
        <v>0</v>
      </c>
      <c r="Q4055" s="19">
        <f t="shared" si="383"/>
        <v>0</v>
      </c>
    </row>
    <row r="4056" spans="1:17">
      <c r="A4056" s="38">
        <v>41808</v>
      </c>
      <c r="B4056" s="49" t="s">
        <v>167</v>
      </c>
      <c r="C4056" s="24">
        <f t="shared" si="378"/>
        <v>30.406921776000001</v>
      </c>
      <c r="D4056" s="24">
        <f t="shared" si="379"/>
        <v>0</v>
      </c>
      <c r="E4056" s="18">
        <f>IF(G4056&gt;=0.3,(バックデータ一覧!$C$10*(バックデータ一覧!$C$12*計算過程!L4056+バックデータ一覧!$C$13*LN(計算過程!G4056)+バックデータ一覧!$C$14)^バックデータ一覧!$C$11+バックデータ一覧!$E$10*(計算過程!G4056/(バックデータ一覧!$E$12*計算過程!L4056+バックデータ一覧!$E$13*LN(計算過程!G4056)+バックデータ一覧!$E$14))^バックデータ一覧!$E$11)*計算過程!$W$11*10^-3,0)</f>
        <v>0</v>
      </c>
      <c r="F4056" s="18">
        <f>IF(G4056&lt;0.3,(バックデータ一覧!$C$10*(バックデータ一覧!$C$12*計算過程!L4056+バックデータ一覧!$C$13*LN(0.3)+バックデータ一覧!$C$14)^バックデータ一覧!$C$11+バックデータ一覧!$E$10*(0.3/(バックデータ一覧!$E$12*計算過程!L4056+バックデータ一覧!$E$13*LN(0.3)+バックデータ一覧!$E$14))^バックデータ一覧!$E$11)*計算過程!$W$11*計算過程!G4056/0.3*10^-3,0)</f>
        <v>0</v>
      </c>
      <c r="G4056" s="18">
        <f t="shared" si="380"/>
        <v>0</v>
      </c>
      <c r="H4056" s="18">
        <f t="shared" si="381"/>
        <v>0</v>
      </c>
      <c r="I4056" s="24">
        <v>0</v>
      </c>
      <c r="J4056" s="24">
        <v>0</v>
      </c>
      <c r="K4056" s="24">
        <v>0</v>
      </c>
      <c r="L4056" s="14">
        <f>貼り付けシート!C4056</f>
        <v>24.1</v>
      </c>
      <c r="M4056" s="14">
        <f>貼り付けシート!D4056</f>
        <v>14.7</v>
      </c>
      <c r="N4056" s="18">
        <f>貼り付けシート!E4056</f>
        <v>77.835075779447095</v>
      </c>
      <c r="O4056" s="18">
        <f>貼り付けシート!F4056</f>
        <v>0</v>
      </c>
      <c r="P4056" s="19">
        <f t="shared" si="382"/>
        <v>0</v>
      </c>
      <c r="Q4056" s="19">
        <f t="shared" si="383"/>
        <v>0</v>
      </c>
    </row>
    <row r="4057" spans="1:17">
      <c r="A4057" s="38">
        <v>41808</v>
      </c>
      <c r="B4057" s="49" t="s">
        <v>168</v>
      </c>
      <c r="C4057" s="24">
        <f t="shared" si="378"/>
        <v>30.406921776000001</v>
      </c>
      <c r="D4057" s="24">
        <f t="shared" si="379"/>
        <v>0</v>
      </c>
      <c r="E4057" s="18">
        <f>IF(G4057&gt;=0.3,(バックデータ一覧!$C$10*(バックデータ一覧!$C$12*計算過程!L4057+バックデータ一覧!$C$13*LN(計算過程!G4057)+バックデータ一覧!$C$14)^バックデータ一覧!$C$11+バックデータ一覧!$E$10*(計算過程!G4057/(バックデータ一覧!$E$12*計算過程!L4057+バックデータ一覧!$E$13*LN(計算過程!G4057)+バックデータ一覧!$E$14))^バックデータ一覧!$E$11)*計算過程!$W$11*10^-3,0)</f>
        <v>0</v>
      </c>
      <c r="F4057" s="18">
        <f>IF(G4057&lt;0.3,(バックデータ一覧!$C$10*(バックデータ一覧!$C$12*計算過程!L4057+バックデータ一覧!$C$13*LN(0.3)+バックデータ一覧!$C$14)^バックデータ一覧!$C$11+バックデータ一覧!$E$10*(0.3/(バックデータ一覧!$E$12*計算過程!L4057+バックデータ一覧!$E$13*LN(0.3)+バックデータ一覧!$E$14))^バックデータ一覧!$E$11)*計算過程!$W$11*計算過程!G4057/0.3*10^-3,0)</f>
        <v>0</v>
      </c>
      <c r="G4057" s="18">
        <f t="shared" si="380"/>
        <v>0</v>
      </c>
      <c r="H4057" s="18">
        <f t="shared" si="381"/>
        <v>0</v>
      </c>
      <c r="I4057" s="24">
        <v>0</v>
      </c>
      <c r="J4057" s="24">
        <v>0</v>
      </c>
      <c r="K4057" s="24">
        <v>0</v>
      </c>
      <c r="L4057" s="14">
        <f>貼り付けシート!C4057</f>
        <v>23.5</v>
      </c>
      <c r="M4057" s="14">
        <f>貼り付けシート!D4057</f>
        <v>14.8</v>
      </c>
      <c r="N4057" s="18">
        <f>貼り付けシート!E4057</f>
        <v>81.232255475734902</v>
      </c>
      <c r="O4057" s="18">
        <f>貼り付けシート!F4057</f>
        <v>0</v>
      </c>
      <c r="P4057" s="19">
        <f t="shared" si="382"/>
        <v>0</v>
      </c>
      <c r="Q4057" s="19">
        <f t="shared" si="383"/>
        <v>0</v>
      </c>
    </row>
    <row r="4058" spans="1:17">
      <c r="A4058" s="38">
        <v>41808</v>
      </c>
      <c r="B4058" s="49" t="s">
        <v>169</v>
      </c>
      <c r="C4058" s="24">
        <f t="shared" si="378"/>
        <v>30.406921776000001</v>
      </c>
      <c r="D4058" s="24">
        <f t="shared" si="379"/>
        <v>0</v>
      </c>
      <c r="E4058" s="18">
        <f>IF(G4058&gt;=0.3,(バックデータ一覧!$C$10*(バックデータ一覧!$C$12*計算過程!L4058+バックデータ一覧!$C$13*LN(計算過程!G4058)+バックデータ一覧!$C$14)^バックデータ一覧!$C$11+バックデータ一覧!$E$10*(計算過程!G4058/(バックデータ一覧!$E$12*計算過程!L4058+バックデータ一覧!$E$13*LN(計算過程!G4058)+バックデータ一覧!$E$14))^バックデータ一覧!$E$11)*計算過程!$W$11*10^-3,0)</f>
        <v>0</v>
      </c>
      <c r="F4058" s="18">
        <f>IF(G4058&lt;0.3,(バックデータ一覧!$C$10*(バックデータ一覧!$C$12*計算過程!L4058+バックデータ一覧!$C$13*LN(0.3)+バックデータ一覧!$C$14)^バックデータ一覧!$C$11+バックデータ一覧!$E$10*(0.3/(バックデータ一覧!$E$12*計算過程!L4058+バックデータ一覧!$E$13*LN(0.3)+バックデータ一覧!$E$14))^バックデータ一覧!$E$11)*計算過程!$W$11*計算過程!G4058/0.3*10^-3,0)</f>
        <v>0</v>
      </c>
      <c r="G4058" s="18">
        <f t="shared" si="380"/>
        <v>0</v>
      </c>
      <c r="H4058" s="18">
        <f t="shared" si="381"/>
        <v>0</v>
      </c>
      <c r="I4058" s="24">
        <v>0</v>
      </c>
      <c r="J4058" s="24">
        <v>0</v>
      </c>
      <c r="K4058" s="24">
        <v>0</v>
      </c>
      <c r="L4058" s="14">
        <f>貼り付けシート!C4058</f>
        <v>23.1</v>
      </c>
      <c r="M4058" s="14">
        <f>貼り付けシート!D4058</f>
        <v>14.8</v>
      </c>
      <c r="N4058" s="18">
        <f>貼り付けシート!E4058</f>
        <v>83.218496923133316</v>
      </c>
      <c r="O4058" s="18">
        <f>貼り付けシート!F4058</f>
        <v>0</v>
      </c>
      <c r="P4058" s="19">
        <f t="shared" si="382"/>
        <v>0</v>
      </c>
      <c r="Q4058" s="19">
        <f t="shared" si="383"/>
        <v>0</v>
      </c>
    </row>
    <row r="4059" spans="1:17">
      <c r="A4059" s="38">
        <v>41808</v>
      </c>
      <c r="B4059" s="49" t="s">
        <v>170</v>
      </c>
      <c r="C4059" s="24">
        <f t="shared" si="378"/>
        <v>30.406921776000001</v>
      </c>
      <c r="D4059" s="24">
        <f t="shared" si="379"/>
        <v>0</v>
      </c>
      <c r="E4059" s="18">
        <f>IF(G4059&gt;=0.3,(バックデータ一覧!$C$10*(バックデータ一覧!$C$12*計算過程!L4059+バックデータ一覧!$C$13*LN(計算過程!G4059)+バックデータ一覧!$C$14)^バックデータ一覧!$C$11+バックデータ一覧!$E$10*(計算過程!G4059/(バックデータ一覧!$E$12*計算過程!L4059+バックデータ一覧!$E$13*LN(計算過程!G4059)+バックデータ一覧!$E$14))^バックデータ一覧!$E$11)*計算過程!$W$11*10^-3,0)</f>
        <v>0</v>
      </c>
      <c r="F4059" s="18">
        <f>IF(G4059&lt;0.3,(バックデータ一覧!$C$10*(バックデータ一覧!$C$12*計算過程!L4059+バックデータ一覧!$C$13*LN(0.3)+バックデータ一覧!$C$14)^バックデータ一覧!$C$11+バックデータ一覧!$E$10*(0.3/(バックデータ一覧!$E$12*計算過程!L4059+バックデータ一覧!$E$13*LN(0.3)+バックデータ一覧!$E$14))^バックデータ一覧!$E$11)*計算過程!$W$11*計算過程!G4059/0.3*10^-3,0)</f>
        <v>0</v>
      </c>
      <c r="G4059" s="18">
        <f t="shared" si="380"/>
        <v>0</v>
      </c>
      <c r="H4059" s="18">
        <f t="shared" si="381"/>
        <v>0</v>
      </c>
      <c r="I4059" s="24">
        <v>0</v>
      </c>
      <c r="J4059" s="24">
        <v>0</v>
      </c>
      <c r="K4059" s="24">
        <v>0</v>
      </c>
      <c r="L4059" s="14">
        <f>貼り付けシート!C4059</f>
        <v>22.8</v>
      </c>
      <c r="M4059" s="14">
        <f>貼り付けシート!D4059</f>
        <v>14.6</v>
      </c>
      <c r="N4059" s="18">
        <f>貼り付けシート!E4059</f>
        <v>83.625178802447024</v>
      </c>
      <c r="O4059" s="18">
        <f>貼り付けシート!F4059</f>
        <v>0</v>
      </c>
      <c r="P4059" s="19">
        <f t="shared" si="382"/>
        <v>0</v>
      </c>
      <c r="Q4059" s="19">
        <f t="shared" si="383"/>
        <v>0</v>
      </c>
    </row>
    <row r="4060" spans="1:17">
      <c r="A4060" s="38">
        <v>41808</v>
      </c>
      <c r="B4060" s="49" t="s">
        <v>171</v>
      </c>
      <c r="C4060" s="24">
        <f t="shared" si="378"/>
        <v>30.406921776000001</v>
      </c>
      <c r="D4060" s="24">
        <f t="shared" si="379"/>
        <v>0</v>
      </c>
      <c r="E4060" s="18">
        <f>IF(G4060&gt;=0.3,(バックデータ一覧!$C$10*(バックデータ一覧!$C$12*計算過程!L4060+バックデータ一覧!$C$13*LN(計算過程!G4060)+バックデータ一覧!$C$14)^バックデータ一覧!$C$11+バックデータ一覧!$E$10*(計算過程!G4060/(バックデータ一覧!$E$12*計算過程!L4060+バックデータ一覧!$E$13*LN(計算過程!G4060)+バックデータ一覧!$E$14))^バックデータ一覧!$E$11)*計算過程!$W$11*10^-3,0)</f>
        <v>0</v>
      </c>
      <c r="F4060" s="18">
        <f>IF(G4060&lt;0.3,(バックデータ一覧!$C$10*(バックデータ一覧!$C$12*計算過程!L4060+バックデータ一覧!$C$13*LN(0.3)+バックデータ一覧!$C$14)^バックデータ一覧!$C$11+バックデータ一覧!$E$10*(0.3/(バックデータ一覧!$E$12*計算過程!L4060+バックデータ一覧!$E$13*LN(0.3)+バックデータ一覧!$E$14))^バックデータ一覧!$E$11)*計算過程!$W$11*計算過程!G4060/0.3*10^-3,0)</f>
        <v>0</v>
      </c>
      <c r="G4060" s="18">
        <f t="shared" si="380"/>
        <v>0</v>
      </c>
      <c r="H4060" s="18">
        <f t="shared" si="381"/>
        <v>0</v>
      </c>
      <c r="I4060" s="24">
        <v>0</v>
      </c>
      <c r="J4060" s="24">
        <v>0</v>
      </c>
      <c r="K4060" s="24">
        <v>0</v>
      </c>
      <c r="L4060" s="14">
        <f>貼り付けシート!C4060</f>
        <v>22.7</v>
      </c>
      <c r="M4060" s="14">
        <f>貼り付けシート!D4060</f>
        <v>14.5</v>
      </c>
      <c r="N4060" s="18">
        <f>貼り付けシート!E4060</f>
        <v>83.570758213837124</v>
      </c>
      <c r="O4060" s="18">
        <f>貼り付けシート!F4060</f>
        <v>0</v>
      </c>
      <c r="P4060" s="19">
        <f t="shared" si="382"/>
        <v>0</v>
      </c>
      <c r="Q4060" s="19">
        <f t="shared" si="383"/>
        <v>0</v>
      </c>
    </row>
    <row r="4061" spans="1:17">
      <c r="A4061" s="38">
        <v>41808</v>
      </c>
      <c r="B4061" s="49" t="s">
        <v>172</v>
      </c>
      <c r="C4061" s="24">
        <f t="shared" si="378"/>
        <v>30.406921776000001</v>
      </c>
      <c r="D4061" s="24">
        <f t="shared" si="379"/>
        <v>0</v>
      </c>
      <c r="E4061" s="18">
        <f>IF(G4061&gt;=0.3,(バックデータ一覧!$C$10*(バックデータ一覧!$C$12*計算過程!L4061+バックデータ一覧!$C$13*LN(計算過程!G4061)+バックデータ一覧!$C$14)^バックデータ一覧!$C$11+バックデータ一覧!$E$10*(計算過程!G4061/(バックデータ一覧!$E$12*計算過程!L4061+バックデータ一覧!$E$13*LN(計算過程!G4061)+バックデータ一覧!$E$14))^バックデータ一覧!$E$11)*計算過程!$W$11*10^-3,0)</f>
        <v>0</v>
      </c>
      <c r="F4061" s="18">
        <f>IF(G4061&lt;0.3,(バックデータ一覧!$C$10*(バックデータ一覧!$C$12*計算過程!L4061+バックデータ一覧!$C$13*LN(0.3)+バックデータ一覧!$C$14)^バックデータ一覧!$C$11+バックデータ一覧!$E$10*(0.3/(バックデータ一覧!$E$12*計算過程!L4061+バックデータ一覧!$E$13*LN(0.3)+バックデータ一覧!$E$14))^バックデータ一覧!$E$11)*計算過程!$W$11*計算過程!G4061/0.3*10^-3,0)</f>
        <v>0</v>
      </c>
      <c r="G4061" s="18">
        <f t="shared" si="380"/>
        <v>0</v>
      </c>
      <c r="H4061" s="18">
        <f t="shared" si="381"/>
        <v>0</v>
      </c>
      <c r="I4061" s="24">
        <v>0</v>
      </c>
      <c r="J4061" s="24">
        <v>0</v>
      </c>
      <c r="K4061" s="24">
        <v>0</v>
      </c>
      <c r="L4061" s="14">
        <f>貼り付けシート!C4061</f>
        <v>22.1</v>
      </c>
      <c r="M4061" s="14">
        <f>貼り付けシート!D4061</f>
        <v>14.3</v>
      </c>
      <c r="N4061" s="18">
        <f>貼り付けシート!E4061</f>
        <v>85.507621157589199</v>
      </c>
      <c r="O4061" s="18">
        <f>貼り付けシート!F4061</f>
        <v>0</v>
      </c>
      <c r="P4061" s="19">
        <f t="shared" si="382"/>
        <v>0</v>
      </c>
      <c r="Q4061" s="19">
        <f t="shared" si="383"/>
        <v>0</v>
      </c>
    </row>
    <row r="4062" spans="1:17">
      <c r="A4062" s="38">
        <v>41809</v>
      </c>
      <c r="B4062" s="49" t="s">
        <v>149</v>
      </c>
      <c r="C4062" s="24">
        <f t="shared" si="378"/>
        <v>30.406921776000001</v>
      </c>
      <c r="D4062" s="24">
        <f t="shared" si="379"/>
        <v>0</v>
      </c>
      <c r="E4062" s="18">
        <f>IF(G4062&gt;=0.3,(バックデータ一覧!$C$10*(バックデータ一覧!$C$12*計算過程!L4062+バックデータ一覧!$C$13*LN(計算過程!G4062)+バックデータ一覧!$C$14)^バックデータ一覧!$C$11+バックデータ一覧!$E$10*(計算過程!G4062/(バックデータ一覧!$E$12*計算過程!L4062+バックデータ一覧!$E$13*LN(計算過程!G4062)+バックデータ一覧!$E$14))^バックデータ一覧!$E$11)*計算過程!$W$11*10^-3,0)</f>
        <v>0</v>
      </c>
      <c r="F4062" s="18">
        <f>IF(G4062&lt;0.3,(バックデータ一覧!$C$10*(バックデータ一覧!$C$12*計算過程!L4062+バックデータ一覧!$C$13*LN(0.3)+バックデータ一覧!$C$14)^バックデータ一覧!$C$11+バックデータ一覧!$E$10*(0.3/(バックデータ一覧!$E$12*計算過程!L4062+バックデータ一覧!$E$13*LN(0.3)+バックデータ一覧!$E$14))^バックデータ一覧!$E$11)*計算過程!$W$11*計算過程!G4062/0.3*10^-3,0)</f>
        <v>0</v>
      </c>
      <c r="G4062" s="18">
        <f t="shared" si="380"/>
        <v>0</v>
      </c>
      <c r="H4062" s="18">
        <f t="shared" si="381"/>
        <v>0</v>
      </c>
      <c r="I4062" s="24">
        <v>0</v>
      </c>
      <c r="J4062" s="24">
        <v>0</v>
      </c>
      <c r="K4062" s="24">
        <v>0</v>
      </c>
      <c r="L4062" s="14">
        <f>貼り付けシート!C4062</f>
        <v>22.2</v>
      </c>
      <c r="M4062" s="14">
        <f>貼り付けシート!D4062</f>
        <v>14.3</v>
      </c>
      <c r="N4062" s="18">
        <f>貼り付けシート!E4062</f>
        <v>84.988225276369789</v>
      </c>
      <c r="O4062" s="18">
        <f>貼り付けシート!F4062</f>
        <v>0</v>
      </c>
      <c r="P4062" s="19">
        <f t="shared" si="382"/>
        <v>0</v>
      </c>
      <c r="Q4062" s="19">
        <f t="shared" si="383"/>
        <v>0</v>
      </c>
    </row>
    <row r="4063" spans="1:17">
      <c r="A4063" s="38">
        <v>41809</v>
      </c>
      <c r="B4063" s="49" t="s">
        <v>150</v>
      </c>
      <c r="C4063" s="24">
        <f t="shared" si="378"/>
        <v>30.406921776000001</v>
      </c>
      <c r="D4063" s="24">
        <f t="shared" si="379"/>
        <v>0</v>
      </c>
      <c r="E4063" s="18">
        <f>IF(G4063&gt;=0.3,(バックデータ一覧!$C$10*(バックデータ一覧!$C$12*計算過程!L4063+バックデータ一覧!$C$13*LN(計算過程!G4063)+バックデータ一覧!$C$14)^バックデータ一覧!$C$11+バックデータ一覧!$E$10*(計算過程!G4063/(バックデータ一覧!$E$12*計算過程!L4063+バックデータ一覧!$E$13*LN(計算過程!G4063)+バックデータ一覧!$E$14))^バックデータ一覧!$E$11)*計算過程!$W$11*10^-3,0)</f>
        <v>0</v>
      </c>
      <c r="F4063" s="18">
        <f>IF(G4063&lt;0.3,(バックデータ一覧!$C$10*(バックデータ一覧!$C$12*計算過程!L4063+バックデータ一覧!$C$13*LN(0.3)+バックデータ一覧!$C$14)^バックデータ一覧!$C$11+バックデータ一覧!$E$10*(0.3/(バックデータ一覧!$E$12*計算過程!L4063+バックデータ一覧!$E$13*LN(0.3)+バックデータ一覧!$E$14))^バックデータ一覧!$E$11)*計算過程!$W$11*計算過程!G4063/0.3*10^-3,0)</f>
        <v>0</v>
      </c>
      <c r="G4063" s="18">
        <f t="shared" si="380"/>
        <v>0</v>
      </c>
      <c r="H4063" s="18">
        <f t="shared" si="381"/>
        <v>0</v>
      </c>
      <c r="I4063" s="24">
        <v>0</v>
      </c>
      <c r="J4063" s="24">
        <v>0</v>
      </c>
      <c r="K4063" s="24">
        <v>0</v>
      </c>
      <c r="L4063" s="14">
        <f>貼り付けシート!C4063</f>
        <v>22</v>
      </c>
      <c r="M4063" s="14">
        <f>貼り付けシート!D4063</f>
        <v>14.3</v>
      </c>
      <c r="N4063" s="18">
        <f>貼り付けシート!E4063</f>
        <v>86.030594029195001</v>
      </c>
      <c r="O4063" s="18">
        <f>貼り付けシート!F4063</f>
        <v>0</v>
      </c>
      <c r="P4063" s="19">
        <f t="shared" si="382"/>
        <v>0</v>
      </c>
      <c r="Q4063" s="19">
        <f t="shared" si="383"/>
        <v>0</v>
      </c>
    </row>
    <row r="4064" spans="1:17">
      <c r="A4064" s="38">
        <v>41809</v>
      </c>
      <c r="B4064" s="49" t="s">
        <v>151</v>
      </c>
      <c r="C4064" s="24">
        <f t="shared" si="378"/>
        <v>30.406921776000001</v>
      </c>
      <c r="D4064" s="24">
        <f t="shared" si="379"/>
        <v>0</v>
      </c>
      <c r="E4064" s="18">
        <f>IF(G4064&gt;=0.3,(バックデータ一覧!$C$10*(バックデータ一覧!$C$12*計算過程!L4064+バックデータ一覧!$C$13*LN(計算過程!G4064)+バックデータ一覧!$C$14)^バックデータ一覧!$C$11+バックデータ一覧!$E$10*(計算過程!G4064/(バックデータ一覧!$E$12*計算過程!L4064+バックデータ一覧!$E$13*LN(計算過程!G4064)+バックデータ一覧!$E$14))^バックデータ一覧!$E$11)*計算過程!$W$11*10^-3,0)</f>
        <v>0</v>
      </c>
      <c r="F4064" s="18">
        <f>IF(G4064&lt;0.3,(バックデータ一覧!$C$10*(バックデータ一覧!$C$12*計算過程!L4064+バックデータ一覧!$C$13*LN(0.3)+バックデータ一覧!$C$14)^バックデータ一覧!$C$11+バックデータ一覧!$E$10*(0.3/(バックデータ一覧!$E$12*計算過程!L4064+バックデータ一覧!$E$13*LN(0.3)+バックデータ一覧!$E$14))^バックデータ一覧!$E$11)*計算過程!$W$11*計算過程!G4064/0.3*10^-3,0)</f>
        <v>0</v>
      </c>
      <c r="G4064" s="18">
        <f t="shared" si="380"/>
        <v>0</v>
      </c>
      <c r="H4064" s="18">
        <f t="shared" si="381"/>
        <v>0</v>
      </c>
      <c r="I4064" s="24">
        <v>0</v>
      </c>
      <c r="J4064" s="24">
        <v>0</v>
      </c>
      <c r="K4064" s="24">
        <v>0</v>
      </c>
      <c r="L4064" s="14">
        <f>貼り付けシート!C4064</f>
        <v>22</v>
      </c>
      <c r="M4064" s="14">
        <f>貼り付けシート!D4064</f>
        <v>14.3</v>
      </c>
      <c r="N4064" s="18">
        <f>貼り付けシート!E4064</f>
        <v>86.030594029195001</v>
      </c>
      <c r="O4064" s="18">
        <f>貼り付けシート!F4064</f>
        <v>0</v>
      </c>
      <c r="P4064" s="19">
        <f t="shared" si="382"/>
        <v>0</v>
      </c>
      <c r="Q4064" s="19">
        <f t="shared" si="383"/>
        <v>0</v>
      </c>
    </row>
    <row r="4065" spans="1:17">
      <c r="A4065" s="38">
        <v>41809</v>
      </c>
      <c r="B4065" s="49" t="s">
        <v>152</v>
      </c>
      <c r="C4065" s="24">
        <f t="shared" si="378"/>
        <v>30.406921776000001</v>
      </c>
      <c r="D4065" s="24">
        <f t="shared" si="379"/>
        <v>0</v>
      </c>
      <c r="E4065" s="18">
        <f>IF(G4065&gt;=0.3,(バックデータ一覧!$C$10*(バックデータ一覧!$C$12*計算過程!L4065+バックデータ一覧!$C$13*LN(計算過程!G4065)+バックデータ一覧!$C$14)^バックデータ一覧!$C$11+バックデータ一覧!$E$10*(計算過程!G4065/(バックデータ一覧!$E$12*計算過程!L4065+バックデータ一覧!$E$13*LN(計算過程!G4065)+バックデータ一覧!$E$14))^バックデータ一覧!$E$11)*計算過程!$W$11*10^-3,0)</f>
        <v>0</v>
      </c>
      <c r="F4065" s="18">
        <f>IF(G4065&lt;0.3,(バックデータ一覧!$C$10*(バックデータ一覧!$C$12*計算過程!L4065+バックデータ一覧!$C$13*LN(0.3)+バックデータ一覧!$C$14)^バックデータ一覧!$C$11+バックデータ一覧!$E$10*(0.3/(バックデータ一覧!$E$12*計算過程!L4065+バックデータ一覧!$E$13*LN(0.3)+バックデータ一覧!$E$14))^バックデータ一覧!$E$11)*計算過程!$W$11*計算過程!G4065/0.3*10^-3,0)</f>
        <v>0</v>
      </c>
      <c r="G4065" s="18">
        <f t="shared" si="380"/>
        <v>0</v>
      </c>
      <c r="H4065" s="18">
        <f t="shared" si="381"/>
        <v>0</v>
      </c>
      <c r="I4065" s="24">
        <v>0</v>
      </c>
      <c r="J4065" s="24">
        <v>0</v>
      </c>
      <c r="K4065" s="24">
        <v>0</v>
      </c>
      <c r="L4065" s="14">
        <f>貼り付けシート!C4065</f>
        <v>21.7</v>
      </c>
      <c r="M4065" s="14">
        <f>貼り付けシート!D4065</f>
        <v>14.9</v>
      </c>
      <c r="N4065" s="18">
        <f>貼り付けシート!E4065</f>
        <v>91.211655775323436</v>
      </c>
      <c r="O4065" s="18">
        <f>貼り付けシート!F4065</f>
        <v>0</v>
      </c>
      <c r="P4065" s="19">
        <f t="shared" si="382"/>
        <v>0</v>
      </c>
      <c r="Q4065" s="19">
        <f t="shared" si="383"/>
        <v>0</v>
      </c>
    </row>
    <row r="4066" spans="1:17">
      <c r="A4066" s="38">
        <v>41809</v>
      </c>
      <c r="B4066" s="49" t="s">
        <v>153</v>
      </c>
      <c r="C4066" s="24">
        <f t="shared" si="378"/>
        <v>30.406921776000001</v>
      </c>
      <c r="D4066" s="24">
        <f t="shared" si="379"/>
        <v>0</v>
      </c>
      <c r="E4066" s="18">
        <f>IF(G4066&gt;=0.3,(バックデータ一覧!$C$10*(バックデータ一覧!$C$12*計算過程!L4066+バックデータ一覧!$C$13*LN(計算過程!G4066)+バックデータ一覧!$C$14)^バックデータ一覧!$C$11+バックデータ一覧!$E$10*(計算過程!G4066/(バックデータ一覧!$E$12*計算過程!L4066+バックデータ一覧!$E$13*LN(計算過程!G4066)+バックデータ一覧!$E$14))^バックデータ一覧!$E$11)*計算過程!$W$11*10^-3,0)</f>
        <v>0</v>
      </c>
      <c r="F4066" s="18">
        <f>IF(G4066&lt;0.3,(バックデータ一覧!$C$10*(バックデータ一覧!$C$12*計算過程!L4066+バックデータ一覧!$C$13*LN(0.3)+バックデータ一覧!$C$14)^バックデータ一覧!$C$11+バックデータ一覧!$E$10*(0.3/(バックデータ一覧!$E$12*計算過程!L4066+バックデータ一覧!$E$13*LN(0.3)+バックデータ一覧!$E$14))^バックデータ一覧!$E$11)*計算過程!$W$11*計算過程!G4066/0.3*10^-3,0)</f>
        <v>0</v>
      </c>
      <c r="G4066" s="18">
        <f t="shared" si="380"/>
        <v>0</v>
      </c>
      <c r="H4066" s="18">
        <f t="shared" si="381"/>
        <v>0</v>
      </c>
      <c r="I4066" s="24">
        <v>0</v>
      </c>
      <c r="J4066" s="24">
        <v>0</v>
      </c>
      <c r="K4066" s="24">
        <v>0</v>
      </c>
      <c r="L4066" s="14">
        <f>貼り付けシート!C4066</f>
        <v>22.3</v>
      </c>
      <c r="M4066" s="14">
        <f>貼り付けシート!D4066</f>
        <v>15.4</v>
      </c>
      <c r="N4066" s="18">
        <f>貼り付けシート!E4066</f>
        <v>90.813261815679184</v>
      </c>
      <c r="O4066" s="18">
        <f>貼り付けシート!F4066</f>
        <v>0</v>
      </c>
      <c r="P4066" s="19">
        <f t="shared" si="382"/>
        <v>0</v>
      </c>
      <c r="Q4066" s="19">
        <f t="shared" si="383"/>
        <v>0</v>
      </c>
    </row>
    <row r="4067" spans="1:17">
      <c r="A4067" s="38">
        <v>41809</v>
      </c>
      <c r="B4067" s="49" t="s">
        <v>154</v>
      </c>
      <c r="C4067" s="24">
        <f t="shared" si="378"/>
        <v>30.406921776000001</v>
      </c>
      <c r="D4067" s="24">
        <f t="shared" si="379"/>
        <v>0</v>
      </c>
      <c r="E4067" s="18">
        <f>IF(G4067&gt;=0.3,(バックデータ一覧!$C$10*(バックデータ一覧!$C$12*計算過程!L4067+バックデータ一覧!$C$13*LN(計算過程!G4067)+バックデータ一覧!$C$14)^バックデータ一覧!$C$11+バックデータ一覧!$E$10*(計算過程!G4067/(バックデータ一覧!$E$12*計算過程!L4067+バックデータ一覧!$E$13*LN(計算過程!G4067)+バックデータ一覧!$E$14))^バックデータ一覧!$E$11)*計算過程!$W$11*10^-3,0)</f>
        <v>0</v>
      </c>
      <c r="F4067" s="18">
        <f>IF(G4067&lt;0.3,(バックデータ一覧!$C$10*(バックデータ一覧!$C$12*計算過程!L4067+バックデータ一覧!$C$13*LN(0.3)+バックデータ一覧!$C$14)^バックデータ一覧!$C$11+バックデータ一覧!$E$10*(0.3/(バックデータ一覧!$E$12*計算過程!L4067+バックデータ一覧!$E$13*LN(0.3)+バックデータ一覧!$E$14))^バックデータ一覧!$E$11)*計算過程!$W$11*計算過程!G4067/0.3*10^-3,0)</f>
        <v>0</v>
      </c>
      <c r="G4067" s="18">
        <f t="shared" si="380"/>
        <v>0</v>
      </c>
      <c r="H4067" s="18">
        <f t="shared" si="381"/>
        <v>0</v>
      </c>
      <c r="I4067" s="24">
        <v>0</v>
      </c>
      <c r="J4067" s="24">
        <v>0</v>
      </c>
      <c r="K4067" s="24">
        <v>0</v>
      </c>
      <c r="L4067" s="14">
        <f>貼り付けシート!C4067</f>
        <v>22.5</v>
      </c>
      <c r="M4067" s="14">
        <f>貼り付けシート!D4067</f>
        <v>16</v>
      </c>
      <c r="N4067" s="18">
        <f>貼り付けシート!E4067</f>
        <v>93.123209494499505</v>
      </c>
      <c r="O4067" s="18">
        <f>貼り付けシート!F4067</f>
        <v>0</v>
      </c>
      <c r="P4067" s="19">
        <f t="shared" si="382"/>
        <v>0</v>
      </c>
      <c r="Q4067" s="19">
        <f t="shared" si="383"/>
        <v>0</v>
      </c>
    </row>
    <row r="4068" spans="1:17">
      <c r="A4068" s="38">
        <v>41809</v>
      </c>
      <c r="B4068" s="49" t="s">
        <v>155</v>
      </c>
      <c r="C4068" s="24">
        <f t="shared" si="378"/>
        <v>30.406921776000001</v>
      </c>
      <c r="D4068" s="24">
        <f t="shared" si="379"/>
        <v>0</v>
      </c>
      <c r="E4068" s="18">
        <f>IF(G4068&gt;=0.3,(バックデータ一覧!$C$10*(バックデータ一覧!$C$12*計算過程!L4068+バックデータ一覧!$C$13*LN(計算過程!G4068)+バックデータ一覧!$C$14)^バックデータ一覧!$C$11+バックデータ一覧!$E$10*(計算過程!G4068/(バックデータ一覧!$E$12*計算過程!L4068+バックデータ一覧!$E$13*LN(計算過程!G4068)+バックデータ一覧!$E$14))^バックデータ一覧!$E$11)*計算過程!$W$11*10^-3,0)</f>
        <v>0</v>
      </c>
      <c r="F4068" s="18">
        <f>IF(G4068&lt;0.3,(バックデータ一覧!$C$10*(バックデータ一覧!$C$12*計算過程!L4068+バックデータ一覧!$C$13*LN(0.3)+バックデータ一覧!$C$14)^バックデータ一覧!$C$11+バックデータ一覧!$E$10*(0.3/(バックデータ一覧!$E$12*計算過程!L4068+バックデータ一覧!$E$13*LN(0.3)+バックデータ一覧!$E$14))^バックデータ一覧!$E$11)*計算過程!$W$11*計算過程!G4068/0.3*10^-3,0)</f>
        <v>0</v>
      </c>
      <c r="G4068" s="18">
        <f t="shared" si="380"/>
        <v>0</v>
      </c>
      <c r="H4068" s="18">
        <f t="shared" si="381"/>
        <v>0</v>
      </c>
      <c r="I4068" s="24">
        <v>0</v>
      </c>
      <c r="J4068" s="24">
        <v>0</v>
      </c>
      <c r="K4068" s="24">
        <v>0</v>
      </c>
      <c r="L4068" s="14">
        <f>貼り付けシート!C4068</f>
        <v>22.9</v>
      </c>
      <c r="M4068" s="14">
        <f>貼り付けシート!D4068</f>
        <v>16.2</v>
      </c>
      <c r="N4068" s="18">
        <f>貼り付けシート!E4068</f>
        <v>91.997740343954149</v>
      </c>
      <c r="O4068" s="18">
        <f>貼り付けシート!F4068</f>
        <v>0</v>
      </c>
      <c r="P4068" s="19">
        <f t="shared" si="382"/>
        <v>0</v>
      </c>
      <c r="Q4068" s="19">
        <f t="shared" si="383"/>
        <v>0</v>
      </c>
    </row>
    <row r="4069" spans="1:17">
      <c r="A4069" s="38">
        <v>41809</v>
      </c>
      <c r="B4069" s="49" t="s">
        <v>156</v>
      </c>
      <c r="C4069" s="24">
        <f t="shared" si="378"/>
        <v>30.406921776000001</v>
      </c>
      <c r="D4069" s="24">
        <f t="shared" si="379"/>
        <v>0</v>
      </c>
      <c r="E4069" s="18">
        <f>IF(G4069&gt;=0.3,(バックデータ一覧!$C$10*(バックデータ一覧!$C$12*計算過程!L4069+バックデータ一覧!$C$13*LN(計算過程!G4069)+バックデータ一覧!$C$14)^バックデータ一覧!$C$11+バックデータ一覧!$E$10*(計算過程!G4069/(バックデータ一覧!$E$12*計算過程!L4069+バックデータ一覧!$E$13*LN(計算過程!G4069)+バックデータ一覧!$E$14))^バックデータ一覧!$E$11)*計算過程!$W$11*10^-3,0)</f>
        <v>0</v>
      </c>
      <c r="F4069" s="18">
        <f>IF(G4069&lt;0.3,(バックデータ一覧!$C$10*(バックデータ一覧!$C$12*計算過程!L4069+バックデータ一覧!$C$13*LN(0.3)+バックデータ一覧!$C$14)^バックデータ一覧!$C$11+バックデータ一覧!$E$10*(0.3/(バックデータ一覧!$E$12*計算過程!L4069+バックデータ一覧!$E$13*LN(0.3)+バックデータ一覧!$E$14))^バックデータ一覧!$E$11)*計算過程!$W$11*計算過程!G4069/0.3*10^-3,0)</f>
        <v>0</v>
      </c>
      <c r="G4069" s="18">
        <f t="shared" si="380"/>
        <v>0</v>
      </c>
      <c r="H4069" s="18">
        <f t="shared" si="381"/>
        <v>0</v>
      </c>
      <c r="I4069" s="24">
        <v>0</v>
      </c>
      <c r="J4069" s="24">
        <v>0</v>
      </c>
      <c r="K4069" s="24">
        <v>0</v>
      </c>
      <c r="L4069" s="14">
        <f>貼り付けシート!C4069</f>
        <v>23.8</v>
      </c>
      <c r="M4069" s="14">
        <f>貼り付けシート!D4069</f>
        <v>16.3</v>
      </c>
      <c r="N4069" s="18">
        <f>貼り付けシート!E4069</f>
        <v>87.656703542999267</v>
      </c>
      <c r="O4069" s="18">
        <f>貼り付けシート!F4069</f>
        <v>0</v>
      </c>
      <c r="P4069" s="19">
        <f t="shared" si="382"/>
        <v>0</v>
      </c>
      <c r="Q4069" s="19">
        <f t="shared" si="383"/>
        <v>0</v>
      </c>
    </row>
    <row r="4070" spans="1:17">
      <c r="A4070" s="38">
        <v>41809</v>
      </c>
      <c r="B4070" s="49" t="s">
        <v>157</v>
      </c>
      <c r="C4070" s="24">
        <f t="shared" si="378"/>
        <v>30.406921776000001</v>
      </c>
      <c r="D4070" s="24">
        <f t="shared" si="379"/>
        <v>0</v>
      </c>
      <c r="E4070" s="18">
        <f>IF(G4070&gt;=0.3,(バックデータ一覧!$C$10*(バックデータ一覧!$C$12*計算過程!L4070+バックデータ一覧!$C$13*LN(計算過程!G4070)+バックデータ一覧!$C$14)^バックデータ一覧!$C$11+バックデータ一覧!$E$10*(計算過程!G4070/(バックデータ一覧!$E$12*計算過程!L4070+バックデータ一覧!$E$13*LN(計算過程!G4070)+バックデータ一覧!$E$14))^バックデータ一覧!$E$11)*計算過程!$W$11*10^-3,0)</f>
        <v>0</v>
      </c>
      <c r="F4070" s="18">
        <f>IF(G4070&lt;0.3,(バックデータ一覧!$C$10*(バックデータ一覧!$C$12*計算過程!L4070+バックデータ一覧!$C$13*LN(0.3)+バックデータ一覧!$C$14)^バックデータ一覧!$C$11+バックデータ一覧!$E$10*(0.3/(バックデータ一覧!$E$12*計算過程!L4070+バックデータ一覧!$E$13*LN(0.3)+バックデータ一覧!$E$14))^バックデータ一覧!$E$11)*計算過程!$W$11*計算過程!G4070/0.3*10^-3,0)</f>
        <v>0</v>
      </c>
      <c r="G4070" s="18">
        <f t="shared" si="380"/>
        <v>0</v>
      </c>
      <c r="H4070" s="18">
        <f t="shared" si="381"/>
        <v>0</v>
      </c>
      <c r="I4070" s="24">
        <v>0</v>
      </c>
      <c r="J4070" s="24">
        <v>0</v>
      </c>
      <c r="K4070" s="24">
        <v>0</v>
      </c>
      <c r="L4070" s="14">
        <f>貼り付けシート!C4070</f>
        <v>23.8</v>
      </c>
      <c r="M4070" s="14">
        <f>貼り付けシート!D4070</f>
        <v>16.399999999999999</v>
      </c>
      <c r="N4070" s="18">
        <f>貼り付けシート!E4070</f>
        <v>88.180659806393024</v>
      </c>
      <c r="O4070" s="18">
        <f>貼り付けシート!F4070</f>
        <v>0</v>
      </c>
      <c r="P4070" s="19">
        <f t="shared" si="382"/>
        <v>0</v>
      </c>
      <c r="Q4070" s="19">
        <f t="shared" si="383"/>
        <v>0</v>
      </c>
    </row>
    <row r="4071" spans="1:17">
      <c r="A4071" s="38">
        <v>41809</v>
      </c>
      <c r="B4071" s="49" t="s">
        <v>158</v>
      </c>
      <c r="C4071" s="24">
        <f t="shared" si="378"/>
        <v>30.406921776000001</v>
      </c>
      <c r="D4071" s="24">
        <f t="shared" si="379"/>
        <v>0</v>
      </c>
      <c r="E4071" s="18">
        <f>IF(G4071&gt;=0.3,(バックデータ一覧!$C$10*(バックデータ一覧!$C$12*計算過程!L4071+バックデータ一覧!$C$13*LN(計算過程!G4071)+バックデータ一覧!$C$14)^バックデータ一覧!$C$11+バックデータ一覧!$E$10*(計算過程!G4071/(バックデータ一覧!$E$12*計算過程!L4071+バックデータ一覧!$E$13*LN(計算過程!G4071)+バックデータ一覧!$E$14))^バックデータ一覧!$E$11)*計算過程!$W$11*10^-3,0)</f>
        <v>0</v>
      </c>
      <c r="F4071" s="18">
        <f>IF(G4071&lt;0.3,(バックデータ一覧!$C$10*(バックデータ一覧!$C$12*計算過程!L4071+バックデータ一覧!$C$13*LN(0.3)+バックデータ一覧!$C$14)^バックデータ一覧!$C$11+バックデータ一覧!$E$10*(0.3/(バックデータ一覧!$E$12*計算過程!L4071+バックデータ一覧!$E$13*LN(0.3)+バックデータ一覧!$E$14))^バックデータ一覧!$E$11)*計算過程!$W$11*計算過程!G4071/0.3*10^-3,0)</f>
        <v>0</v>
      </c>
      <c r="G4071" s="18">
        <f t="shared" si="380"/>
        <v>0</v>
      </c>
      <c r="H4071" s="18">
        <f t="shared" si="381"/>
        <v>0</v>
      </c>
      <c r="I4071" s="24">
        <v>0</v>
      </c>
      <c r="J4071" s="24">
        <v>0</v>
      </c>
      <c r="K4071" s="24">
        <v>0</v>
      </c>
      <c r="L4071" s="14">
        <f>貼り付けシート!C4071</f>
        <v>22.6</v>
      </c>
      <c r="M4071" s="14">
        <f>貼り付けシート!D4071</f>
        <v>16.600000000000001</v>
      </c>
      <c r="N4071" s="18">
        <f>貼り付けシート!E4071</f>
        <v>95.940030575277376</v>
      </c>
      <c r="O4071" s="18">
        <f>貼り付けシート!F4071</f>
        <v>0</v>
      </c>
      <c r="P4071" s="19">
        <f t="shared" si="382"/>
        <v>0</v>
      </c>
      <c r="Q4071" s="19">
        <f t="shared" si="383"/>
        <v>0</v>
      </c>
    </row>
    <row r="4072" spans="1:17">
      <c r="A4072" s="38">
        <v>41809</v>
      </c>
      <c r="B4072" s="49" t="s">
        <v>159</v>
      </c>
      <c r="C4072" s="24">
        <f t="shared" si="378"/>
        <v>30.406921776000001</v>
      </c>
      <c r="D4072" s="24">
        <f t="shared" si="379"/>
        <v>0</v>
      </c>
      <c r="E4072" s="18">
        <f>IF(G4072&gt;=0.3,(バックデータ一覧!$C$10*(バックデータ一覧!$C$12*計算過程!L4072+バックデータ一覧!$C$13*LN(計算過程!G4072)+バックデータ一覧!$C$14)^バックデータ一覧!$C$11+バックデータ一覧!$E$10*(計算過程!G4072/(バックデータ一覧!$E$12*計算過程!L4072+バックデータ一覧!$E$13*LN(計算過程!G4072)+バックデータ一覧!$E$14))^バックデータ一覧!$E$11)*計算過程!$W$11*10^-3,0)</f>
        <v>0</v>
      </c>
      <c r="F4072" s="18">
        <f>IF(G4072&lt;0.3,(バックデータ一覧!$C$10*(バックデータ一覧!$C$12*計算過程!L4072+バックデータ一覧!$C$13*LN(0.3)+バックデータ一覧!$C$14)^バックデータ一覧!$C$11+バックデータ一覧!$E$10*(0.3/(バックデータ一覧!$E$12*計算過程!L4072+バックデータ一覧!$E$13*LN(0.3)+バックデータ一覧!$E$14))^バックデータ一覧!$E$11)*計算過程!$W$11*計算過程!G4072/0.3*10^-3,0)</f>
        <v>0</v>
      </c>
      <c r="G4072" s="18">
        <f t="shared" si="380"/>
        <v>0</v>
      </c>
      <c r="H4072" s="18">
        <f t="shared" si="381"/>
        <v>0</v>
      </c>
      <c r="I4072" s="24">
        <v>0</v>
      </c>
      <c r="J4072" s="24">
        <v>0</v>
      </c>
      <c r="K4072" s="24">
        <v>0</v>
      </c>
      <c r="L4072" s="14">
        <f>貼り付けシート!C4072</f>
        <v>23.1</v>
      </c>
      <c r="M4072" s="14">
        <f>貼り付けシート!D4072</f>
        <v>16.8</v>
      </c>
      <c r="N4072" s="18">
        <f>貼り付けシート!E4072</f>
        <v>94.168484460193696</v>
      </c>
      <c r="O4072" s="18">
        <f>貼り付けシート!F4072</f>
        <v>0</v>
      </c>
      <c r="P4072" s="19">
        <f t="shared" si="382"/>
        <v>0</v>
      </c>
      <c r="Q4072" s="19">
        <f t="shared" si="383"/>
        <v>0</v>
      </c>
    </row>
    <row r="4073" spans="1:17">
      <c r="A4073" s="38">
        <v>41809</v>
      </c>
      <c r="B4073" s="49" t="s">
        <v>160</v>
      </c>
      <c r="C4073" s="24">
        <f t="shared" si="378"/>
        <v>30.406921776000001</v>
      </c>
      <c r="D4073" s="24">
        <f t="shared" si="379"/>
        <v>0</v>
      </c>
      <c r="E4073" s="18">
        <f>IF(G4073&gt;=0.3,(バックデータ一覧!$C$10*(バックデータ一覧!$C$12*計算過程!L4073+バックデータ一覧!$C$13*LN(計算過程!G4073)+バックデータ一覧!$C$14)^バックデータ一覧!$C$11+バックデータ一覧!$E$10*(計算過程!G4073/(バックデータ一覧!$E$12*計算過程!L4073+バックデータ一覧!$E$13*LN(計算過程!G4073)+バックデータ一覧!$E$14))^バックデータ一覧!$E$11)*計算過程!$W$11*10^-3,0)</f>
        <v>0</v>
      </c>
      <c r="F4073" s="18">
        <f>IF(G4073&lt;0.3,(バックデータ一覧!$C$10*(バックデータ一覧!$C$12*計算過程!L4073+バックデータ一覧!$C$13*LN(0.3)+バックデータ一覧!$C$14)^バックデータ一覧!$C$11+バックデータ一覧!$E$10*(0.3/(バックデータ一覧!$E$12*計算過程!L4073+バックデータ一覧!$E$13*LN(0.3)+バックデータ一覧!$E$14))^バックデータ一覧!$E$11)*計算過程!$W$11*計算過程!G4073/0.3*10^-3,0)</f>
        <v>0</v>
      </c>
      <c r="G4073" s="18">
        <f t="shared" si="380"/>
        <v>0</v>
      </c>
      <c r="H4073" s="18">
        <f t="shared" si="381"/>
        <v>0</v>
      </c>
      <c r="I4073" s="24">
        <v>0</v>
      </c>
      <c r="J4073" s="24">
        <v>0</v>
      </c>
      <c r="K4073" s="24">
        <v>0</v>
      </c>
      <c r="L4073" s="14">
        <f>貼り付けシート!C4073</f>
        <v>23.5</v>
      </c>
      <c r="M4073" s="14">
        <f>貼り付けシート!D4073</f>
        <v>17.100000000000001</v>
      </c>
      <c r="N4073" s="18">
        <f>貼り付けシート!E4073</f>
        <v>93.518416407660538</v>
      </c>
      <c r="O4073" s="18">
        <f>貼り付けシート!F4073</f>
        <v>0</v>
      </c>
      <c r="P4073" s="19">
        <f t="shared" si="382"/>
        <v>0</v>
      </c>
      <c r="Q4073" s="19">
        <f t="shared" si="383"/>
        <v>0</v>
      </c>
    </row>
    <row r="4074" spans="1:17">
      <c r="A4074" s="38">
        <v>41809</v>
      </c>
      <c r="B4074" s="49" t="s">
        <v>161</v>
      </c>
      <c r="C4074" s="24">
        <f t="shared" si="378"/>
        <v>30.406921776000001</v>
      </c>
      <c r="D4074" s="24">
        <f t="shared" si="379"/>
        <v>0</v>
      </c>
      <c r="E4074" s="18">
        <f>IF(G4074&gt;=0.3,(バックデータ一覧!$C$10*(バックデータ一覧!$C$12*計算過程!L4074+バックデータ一覧!$C$13*LN(計算過程!G4074)+バックデータ一覧!$C$14)^バックデータ一覧!$C$11+バックデータ一覧!$E$10*(計算過程!G4074/(バックデータ一覧!$E$12*計算過程!L4074+バックデータ一覧!$E$13*LN(計算過程!G4074)+バックデータ一覧!$E$14))^バックデータ一覧!$E$11)*計算過程!$W$11*10^-3,0)</f>
        <v>0</v>
      </c>
      <c r="F4074" s="18">
        <f>IF(G4074&lt;0.3,(バックデータ一覧!$C$10*(バックデータ一覧!$C$12*計算過程!L4074+バックデータ一覧!$C$13*LN(0.3)+バックデータ一覧!$C$14)^バックデータ一覧!$C$11+バックデータ一覧!$E$10*(0.3/(バックデータ一覧!$E$12*計算過程!L4074+バックデータ一覧!$E$13*LN(0.3)+バックデータ一覧!$E$14))^バックデータ一覧!$E$11)*計算過程!$W$11*計算過程!G4074/0.3*10^-3,0)</f>
        <v>0</v>
      </c>
      <c r="G4074" s="18">
        <f t="shared" si="380"/>
        <v>0</v>
      </c>
      <c r="H4074" s="18">
        <f t="shared" si="381"/>
        <v>0</v>
      </c>
      <c r="I4074" s="24">
        <v>0</v>
      </c>
      <c r="J4074" s="24">
        <v>0</v>
      </c>
      <c r="K4074" s="24">
        <v>0</v>
      </c>
      <c r="L4074" s="14">
        <f>貼り付けシート!C4074</f>
        <v>23</v>
      </c>
      <c r="M4074" s="14">
        <f>貼り付けシート!D4074</f>
        <v>16.7</v>
      </c>
      <c r="N4074" s="18">
        <f>貼り付けシート!E4074</f>
        <v>94.190830086643089</v>
      </c>
      <c r="O4074" s="18">
        <f>貼り付けシート!F4074</f>
        <v>0</v>
      </c>
      <c r="P4074" s="19">
        <f t="shared" si="382"/>
        <v>0</v>
      </c>
      <c r="Q4074" s="19">
        <f t="shared" si="383"/>
        <v>0</v>
      </c>
    </row>
    <row r="4075" spans="1:17">
      <c r="A4075" s="38">
        <v>41809</v>
      </c>
      <c r="B4075" s="49" t="s">
        <v>162</v>
      </c>
      <c r="C4075" s="24">
        <f t="shared" si="378"/>
        <v>30.406921776000001</v>
      </c>
      <c r="D4075" s="24">
        <f t="shared" si="379"/>
        <v>0</v>
      </c>
      <c r="E4075" s="18">
        <f>IF(G4075&gt;=0.3,(バックデータ一覧!$C$10*(バックデータ一覧!$C$12*計算過程!L4075+バックデータ一覧!$C$13*LN(計算過程!G4075)+バックデータ一覧!$C$14)^バックデータ一覧!$C$11+バックデータ一覧!$E$10*(計算過程!G4075/(バックデータ一覧!$E$12*計算過程!L4075+バックデータ一覧!$E$13*LN(計算過程!G4075)+バックデータ一覧!$E$14))^バックデータ一覧!$E$11)*計算過程!$W$11*10^-3,0)</f>
        <v>0</v>
      </c>
      <c r="F4075" s="18">
        <f>IF(G4075&lt;0.3,(バックデータ一覧!$C$10*(バックデータ一覧!$C$12*計算過程!L4075+バックデータ一覧!$C$13*LN(0.3)+バックデータ一覧!$C$14)^バックデータ一覧!$C$11+バックデータ一覧!$E$10*(0.3/(バックデータ一覧!$E$12*計算過程!L4075+バックデータ一覧!$E$13*LN(0.3)+バックデータ一覧!$E$14))^バックデータ一覧!$E$11)*計算過程!$W$11*計算過程!G4075/0.3*10^-3,0)</f>
        <v>0</v>
      </c>
      <c r="G4075" s="18">
        <f t="shared" si="380"/>
        <v>0</v>
      </c>
      <c r="H4075" s="18">
        <f t="shared" si="381"/>
        <v>0</v>
      </c>
      <c r="I4075" s="24">
        <v>0</v>
      </c>
      <c r="J4075" s="24">
        <v>0</v>
      </c>
      <c r="K4075" s="24">
        <v>0</v>
      </c>
      <c r="L4075" s="14">
        <f>貼り付けシート!C4075</f>
        <v>22.8</v>
      </c>
      <c r="M4075" s="14">
        <f>貼り付けシート!D4075</f>
        <v>16.3</v>
      </c>
      <c r="N4075" s="18">
        <f>貼り付けシート!E4075</f>
        <v>93.113702907111559</v>
      </c>
      <c r="O4075" s="18">
        <f>貼り付けシート!F4075</f>
        <v>0</v>
      </c>
      <c r="P4075" s="19">
        <f t="shared" si="382"/>
        <v>0</v>
      </c>
      <c r="Q4075" s="19">
        <f t="shared" si="383"/>
        <v>0</v>
      </c>
    </row>
    <row r="4076" spans="1:17">
      <c r="A4076" s="38">
        <v>41809</v>
      </c>
      <c r="B4076" s="49" t="s">
        <v>163</v>
      </c>
      <c r="C4076" s="24">
        <f t="shared" si="378"/>
        <v>30.406921776000001</v>
      </c>
      <c r="D4076" s="24">
        <f t="shared" si="379"/>
        <v>0</v>
      </c>
      <c r="E4076" s="18">
        <f>IF(G4076&gt;=0.3,(バックデータ一覧!$C$10*(バックデータ一覧!$C$12*計算過程!L4076+バックデータ一覧!$C$13*LN(計算過程!G4076)+バックデータ一覧!$C$14)^バックデータ一覧!$C$11+バックデータ一覧!$E$10*(計算過程!G4076/(バックデータ一覧!$E$12*計算過程!L4076+バックデータ一覧!$E$13*LN(計算過程!G4076)+バックデータ一覧!$E$14))^バックデータ一覧!$E$11)*計算過程!$W$11*10^-3,0)</f>
        <v>0</v>
      </c>
      <c r="F4076" s="18">
        <f>IF(G4076&lt;0.3,(バックデータ一覧!$C$10*(バックデータ一覧!$C$12*計算過程!L4076+バックデータ一覧!$C$13*LN(0.3)+バックデータ一覧!$C$14)^バックデータ一覧!$C$11+バックデータ一覧!$E$10*(0.3/(バックデータ一覧!$E$12*計算過程!L4076+バックデータ一覧!$E$13*LN(0.3)+バックデータ一覧!$E$14))^バックデータ一覧!$E$11)*計算過程!$W$11*計算過程!G4076/0.3*10^-3,0)</f>
        <v>0</v>
      </c>
      <c r="G4076" s="18">
        <f t="shared" si="380"/>
        <v>0</v>
      </c>
      <c r="H4076" s="18">
        <f t="shared" si="381"/>
        <v>0</v>
      </c>
      <c r="I4076" s="24">
        <v>0</v>
      </c>
      <c r="J4076" s="24">
        <v>0</v>
      </c>
      <c r="K4076" s="24">
        <v>0</v>
      </c>
      <c r="L4076" s="14">
        <f>貼り付けシート!C4076</f>
        <v>22.8</v>
      </c>
      <c r="M4076" s="14">
        <f>貼り付けシート!D4076</f>
        <v>16</v>
      </c>
      <c r="N4076" s="18">
        <f>貼り付けシート!E4076</f>
        <v>91.442931808541744</v>
      </c>
      <c r="O4076" s="18">
        <f>貼り付けシート!F4076</f>
        <v>0</v>
      </c>
      <c r="P4076" s="19">
        <f t="shared" si="382"/>
        <v>0</v>
      </c>
      <c r="Q4076" s="19">
        <f t="shared" si="383"/>
        <v>0</v>
      </c>
    </row>
    <row r="4077" spans="1:17">
      <c r="A4077" s="38">
        <v>41809</v>
      </c>
      <c r="B4077" s="49" t="s">
        <v>164</v>
      </c>
      <c r="C4077" s="24">
        <f t="shared" si="378"/>
        <v>30.406921776000001</v>
      </c>
      <c r="D4077" s="24">
        <f t="shared" si="379"/>
        <v>0</v>
      </c>
      <c r="E4077" s="18">
        <f>IF(G4077&gt;=0.3,(バックデータ一覧!$C$10*(バックデータ一覧!$C$12*計算過程!L4077+バックデータ一覧!$C$13*LN(計算過程!G4077)+バックデータ一覧!$C$14)^バックデータ一覧!$C$11+バックデータ一覧!$E$10*(計算過程!G4077/(バックデータ一覧!$E$12*計算過程!L4077+バックデータ一覧!$E$13*LN(計算過程!G4077)+バックデータ一覧!$E$14))^バックデータ一覧!$E$11)*計算過程!$W$11*10^-3,0)</f>
        <v>0</v>
      </c>
      <c r="F4077" s="18">
        <f>IF(G4077&lt;0.3,(バックデータ一覧!$C$10*(バックデータ一覧!$C$12*計算過程!L4077+バックデータ一覧!$C$13*LN(0.3)+バックデータ一覧!$C$14)^バックデータ一覧!$C$11+バックデータ一覧!$E$10*(0.3/(バックデータ一覧!$E$12*計算過程!L4077+バックデータ一覧!$E$13*LN(0.3)+バックデータ一覧!$E$14))^バックデータ一覧!$E$11)*計算過程!$W$11*計算過程!G4077/0.3*10^-3,0)</f>
        <v>0</v>
      </c>
      <c r="G4077" s="18">
        <f t="shared" si="380"/>
        <v>0</v>
      </c>
      <c r="H4077" s="18">
        <f t="shared" si="381"/>
        <v>0</v>
      </c>
      <c r="I4077" s="24">
        <v>0</v>
      </c>
      <c r="J4077" s="24">
        <v>0</v>
      </c>
      <c r="K4077" s="24">
        <v>0</v>
      </c>
      <c r="L4077" s="14">
        <f>貼り付けシート!C4077</f>
        <v>23.3</v>
      </c>
      <c r="M4077" s="14">
        <f>貼り付けシート!D4077</f>
        <v>16.3</v>
      </c>
      <c r="N4077" s="18">
        <f>貼り付けシート!E4077</f>
        <v>90.338791033135905</v>
      </c>
      <c r="O4077" s="18">
        <f>貼り付けシート!F4077</f>
        <v>0</v>
      </c>
      <c r="P4077" s="19">
        <f t="shared" si="382"/>
        <v>0</v>
      </c>
      <c r="Q4077" s="19">
        <f t="shared" si="383"/>
        <v>0</v>
      </c>
    </row>
    <row r="4078" spans="1:17">
      <c r="A4078" s="38">
        <v>41809</v>
      </c>
      <c r="B4078" s="49" t="s">
        <v>165</v>
      </c>
      <c r="C4078" s="24">
        <f t="shared" si="378"/>
        <v>30.406921776000001</v>
      </c>
      <c r="D4078" s="24">
        <f t="shared" si="379"/>
        <v>0</v>
      </c>
      <c r="E4078" s="18">
        <f>IF(G4078&gt;=0.3,(バックデータ一覧!$C$10*(バックデータ一覧!$C$12*計算過程!L4078+バックデータ一覧!$C$13*LN(計算過程!G4078)+バックデータ一覧!$C$14)^バックデータ一覧!$C$11+バックデータ一覧!$E$10*(計算過程!G4078/(バックデータ一覧!$E$12*計算過程!L4078+バックデータ一覧!$E$13*LN(計算過程!G4078)+バックデータ一覧!$E$14))^バックデータ一覧!$E$11)*計算過程!$W$11*10^-3,0)</f>
        <v>0</v>
      </c>
      <c r="F4078" s="18">
        <f>IF(G4078&lt;0.3,(バックデータ一覧!$C$10*(バックデータ一覧!$C$12*計算過程!L4078+バックデータ一覧!$C$13*LN(0.3)+バックデータ一覧!$C$14)^バックデータ一覧!$C$11+バックデータ一覧!$E$10*(0.3/(バックデータ一覧!$E$12*計算過程!L4078+バックデータ一覧!$E$13*LN(0.3)+バックデータ一覧!$E$14))^バックデータ一覧!$E$11)*計算過程!$W$11*計算過程!G4078/0.3*10^-3,0)</f>
        <v>0</v>
      </c>
      <c r="G4078" s="18">
        <f t="shared" si="380"/>
        <v>0</v>
      </c>
      <c r="H4078" s="18">
        <f t="shared" si="381"/>
        <v>0</v>
      </c>
      <c r="I4078" s="24">
        <v>0</v>
      </c>
      <c r="J4078" s="24">
        <v>0</v>
      </c>
      <c r="K4078" s="24">
        <v>0</v>
      </c>
      <c r="L4078" s="14">
        <f>貼り付けシート!C4078</f>
        <v>23.3</v>
      </c>
      <c r="M4078" s="14">
        <f>貼り付けシート!D4078</f>
        <v>16.600000000000001</v>
      </c>
      <c r="N4078" s="18">
        <f>貼り付けシート!E4078</f>
        <v>91.958247936252505</v>
      </c>
      <c r="O4078" s="18">
        <f>貼り付けシート!F4078</f>
        <v>0</v>
      </c>
      <c r="P4078" s="19">
        <f t="shared" si="382"/>
        <v>0</v>
      </c>
      <c r="Q4078" s="19">
        <f t="shared" si="383"/>
        <v>0</v>
      </c>
    </row>
    <row r="4079" spans="1:17">
      <c r="A4079" s="38">
        <v>41809</v>
      </c>
      <c r="B4079" s="49" t="s">
        <v>166</v>
      </c>
      <c r="C4079" s="24">
        <f t="shared" si="378"/>
        <v>30.406921776000001</v>
      </c>
      <c r="D4079" s="24">
        <f t="shared" si="379"/>
        <v>0</v>
      </c>
      <c r="E4079" s="18">
        <f>IF(G4079&gt;=0.3,(バックデータ一覧!$C$10*(バックデータ一覧!$C$12*計算過程!L4079+バックデータ一覧!$C$13*LN(計算過程!G4079)+バックデータ一覧!$C$14)^バックデータ一覧!$C$11+バックデータ一覧!$E$10*(計算過程!G4079/(バックデータ一覧!$E$12*計算過程!L4079+バックデータ一覧!$E$13*LN(計算過程!G4079)+バックデータ一覧!$E$14))^バックデータ一覧!$E$11)*計算過程!$W$11*10^-3,0)</f>
        <v>0</v>
      </c>
      <c r="F4079" s="18">
        <f>IF(G4079&lt;0.3,(バックデータ一覧!$C$10*(バックデータ一覧!$C$12*計算過程!L4079+バックデータ一覧!$C$13*LN(0.3)+バックデータ一覧!$C$14)^バックデータ一覧!$C$11+バックデータ一覧!$E$10*(0.3/(バックデータ一覧!$E$12*計算過程!L4079+バックデータ一覧!$E$13*LN(0.3)+バックデータ一覧!$E$14))^バックデータ一覧!$E$11)*計算過程!$W$11*計算過程!G4079/0.3*10^-3,0)</f>
        <v>0</v>
      </c>
      <c r="G4079" s="18">
        <f t="shared" si="380"/>
        <v>0</v>
      </c>
      <c r="H4079" s="18">
        <f t="shared" si="381"/>
        <v>0</v>
      </c>
      <c r="I4079" s="24">
        <v>0</v>
      </c>
      <c r="J4079" s="24">
        <v>0</v>
      </c>
      <c r="K4079" s="24">
        <v>0</v>
      </c>
      <c r="L4079" s="14">
        <f>貼り付けシート!C4079</f>
        <v>23.4</v>
      </c>
      <c r="M4079" s="14">
        <f>貼り付けシート!D4079</f>
        <v>17</v>
      </c>
      <c r="N4079" s="18">
        <f>貼り付けシート!E4079</f>
        <v>93.54869713435086</v>
      </c>
      <c r="O4079" s="18">
        <f>貼り付けシート!F4079</f>
        <v>0</v>
      </c>
      <c r="P4079" s="19">
        <f t="shared" si="382"/>
        <v>0</v>
      </c>
      <c r="Q4079" s="19">
        <f t="shared" si="383"/>
        <v>0</v>
      </c>
    </row>
    <row r="4080" spans="1:17">
      <c r="A4080" s="38">
        <v>41809</v>
      </c>
      <c r="B4080" s="49" t="s">
        <v>167</v>
      </c>
      <c r="C4080" s="24">
        <f t="shared" si="378"/>
        <v>30.406921776000001</v>
      </c>
      <c r="D4080" s="24">
        <f t="shared" si="379"/>
        <v>0</v>
      </c>
      <c r="E4080" s="18">
        <f>IF(G4080&gt;=0.3,(バックデータ一覧!$C$10*(バックデータ一覧!$C$12*計算過程!L4080+バックデータ一覧!$C$13*LN(計算過程!G4080)+バックデータ一覧!$C$14)^バックデータ一覧!$C$11+バックデータ一覧!$E$10*(計算過程!G4080/(バックデータ一覧!$E$12*計算過程!L4080+バックデータ一覧!$E$13*LN(計算過程!G4080)+バックデータ一覧!$E$14))^バックデータ一覧!$E$11)*計算過程!$W$11*10^-3,0)</f>
        <v>0</v>
      </c>
      <c r="F4080" s="18">
        <f>IF(G4080&lt;0.3,(バックデータ一覧!$C$10*(バックデータ一覧!$C$12*計算過程!L4080+バックデータ一覧!$C$13*LN(0.3)+バックデータ一覧!$C$14)^バックデータ一覧!$C$11+バックデータ一覧!$E$10*(0.3/(バックデータ一覧!$E$12*計算過程!L4080+バックデータ一覧!$E$13*LN(0.3)+バックデータ一覧!$E$14))^バックデータ一覧!$E$11)*計算過程!$W$11*計算過程!G4080/0.3*10^-3,0)</f>
        <v>0</v>
      </c>
      <c r="G4080" s="18">
        <f t="shared" si="380"/>
        <v>0</v>
      </c>
      <c r="H4080" s="18">
        <f t="shared" si="381"/>
        <v>0</v>
      </c>
      <c r="I4080" s="24">
        <v>0</v>
      </c>
      <c r="J4080" s="24">
        <v>0</v>
      </c>
      <c r="K4080" s="24">
        <v>0</v>
      </c>
      <c r="L4080" s="14">
        <f>貼り付けシート!C4080</f>
        <v>23.4</v>
      </c>
      <c r="M4080" s="14">
        <f>貼り付けシート!D4080</f>
        <v>17.3</v>
      </c>
      <c r="N4080" s="18">
        <f>貼り付けシート!E4080</f>
        <v>95.154882841629046</v>
      </c>
      <c r="O4080" s="18">
        <f>貼り付けシート!F4080</f>
        <v>0</v>
      </c>
      <c r="P4080" s="19">
        <f t="shared" si="382"/>
        <v>0</v>
      </c>
      <c r="Q4080" s="19">
        <f t="shared" si="383"/>
        <v>0</v>
      </c>
    </row>
    <row r="4081" spans="1:17">
      <c r="A4081" s="38">
        <v>41809</v>
      </c>
      <c r="B4081" s="49" t="s">
        <v>168</v>
      </c>
      <c r="C4081" s="24">
        <f t="shared" si="378"/>
        <v>30.406921776000001</v>
      </c>
      <c r="D4081" s="24">
        <f t="shared" si="379"/>
        <v>0</v>
      </c>
      <c r="E4081" s="18">
        <f>IF(G4081&gt;=0.3,(バックデータ一覧!$C$10*(バックデータ一覧!$C$12*計算過程!L4081+バックデータ一覧!$C$13*LN(計算過程!G4081)+バックデータ一覧!$C$14)^バックデータ一覧!$C$11+バックデータ一覧!$E$10*(計算過程!G4081/(バックデータ一覧!$E$12*計算過程!L4081+バックデータ一覧!$E$13*LN(計算過程!G4081)+バックデータ一覧!$E$14))^バックデータ一覧!$E$11)*計算過程!$W$11*10^-3,0)</f>
        <v>0</v>
      </c>
      <c r="F4081" s="18">
        <f>IF(G4081&lt;0.3,(バックデータ一覧!$C$10*(バックデータ一覧!$C$12*計算過程!L4081+バックデータ一覧!$C$13*LN(0.3)+バックデータ一覧!$C$14)^バックデータ一覧!$C$11+バックデータ一覧!$E$10*(0.3/(バックデータ一覧!$E$12*計算過程!L4081+バックデータ一覧!$E$13*LN(0.3)+バックデータ一覧!$E$14))^バックデータ一覧!$E$11)*計算過程!$W$11*計算過程!G4081/0.3*10^-3,0)</f>
        <v>0</v>
      </c>
      <c r="G4081" s="18">
        <f t="shared" si="380"/>
        <v>0</v>
      </c>
      <c r="H4081" s="18">
        <f t="shared" si="381"/>
        <v>0</v>
      </c>
      <c r="I4081" s="24">
        <v>0</v>
      </c>
      <c r="J4081" s="24">
        <v>0</v>
      </c>
      <c r="K4081" s="24">
        <v>0</v>
      </c>
      <c r="L4081" s="14">
        <f>貼り付けシート!C4081</f>
        <v>22.9</v>
      </c>
      <c r="M4081" s="14">
        <f>貼り付けシート!D4081</f>
        <v>17.5</v>
      </c>
      <c r="N4081" s="18">
        <f>貼り付けシート!E4081</f>
        <v>99.178251047930218</v>
      </c>
      <c r="O4081" s="18">
        <f>貼り付けシート!F4081</f>
        <v>0</v>
      </c>
      <c r="P4081" s="19">
        <f t="shared" si="382"/>
        <v>0</v>
      </c>
      <c r="Q4081" s="19">
        <f t="shared" si="383"/>
        <v>0</v>
      </c>
    </row>
    <row r="4082" spans="1:17">
      <c r="A4082" s="38">
        <v>41809</v>
      </c>
      <c r="B4082" s="49" t="s">
        <v>169</v>
      </c>
      <c r="C4082" s="24">
        <f t="shared" si="378"/>
        <v>30.406921776000001</v>
      </c>
      <c r="D4082" s="24">
        <f t="shared" si="379"/>
        <v>0</v>
      </c>
      <c r="E4082" s="18">
        <f>IF(G4082&gt;=0.3,(バックデータ一覧!$C$10*(バックデータ一覧!$C$12*計算過程!L4082+バックデータ一覧!$C$13*LN(計算過程!G4082)+バックデータ一覧!$C$14)^バックデータ一覧!$C$11+バックデータ一覧!$E$10*(計算過程!G4082/(バックデータ一覧!$E$12*計算過程!L4082+バックデータ一覧!$E$13*LN(計算過程!G4082)+バックデータ一覧!$E$14))^バックデータ一覧!$E$11)*計算過程!$W$11*10^-3,0)</f>
        <v>0</v>
      </c>
      <c r="F4082" s="18">
        <f>IF(G4082&lt;0.3,(バックデータ一覧!$C$10*(バックデータ一覧!$C$12*計算過程!L4082+バックデータ一覧!$C$13*LN(0.3)+バックデータ一覧!$C$14)^バックデータ一覧!$C$11+バックデータ一覧!$E$10*(0.3/(バックデータ一覧!$E$12*計算過程!L4082+バックデータ一覧!$E$13*LN(0.3)+バックデータ一覧!$E$14))^バックデータ一覧!$E$11)*計算過程!$W$11*計算過程!G4082/0.3*10^-3,0)</f>
        <v>0</v>
      </c>
      <c r="G4082" s="18">
        <f t="shared" si="380"/>
        <v>0</v>
      </c>
      <c r="H4082" s="18">
        <f t="shared" si="381"/>
        <v>0</v>
      </c>
      <c r="I4082" s="24">
        <v>0</v>
      </c>
      <c r="J4082" s="24">
        <v>0</v>
      </c>
      <c r="K4082" s="24">
        <v>0</v>
      </c>
      <c r="L4082" s="14">
        <f>貼り付けシート!C4082</f>
        <v>23.2</v>
      </c>
      <c r="M4082" s="14">
        <f>貼り付けシート!D4082</f>
        <v>17.7</v>
      </c>
      <c r="N4082" s="18">
        <f>貼り付けシート!E4082</f>
        <v>98.476424420663548</v>
      </c>
      <c r="O4082" s="18">
        <f>貼り付けシート!F4082</f>
        <v>0</v>
      </c>
      <c r="P4082" s="19">
        <f t="shared" si="382"/>
        <v>0</v>
      </c>
      <c r="Q4082" s="19">
        <f t="shared" si="383"/>
        <v>0</v>
      </c>
    </row>
    <row r="4083" spans="1:17">
      <c r="A4083" s="38">
        <v>41809</v>
      </c>
      <c r="B4083" s="49" t="s">
        <v>170</v>
      </c>
      <c r="C4083" s="24">
        <f t="shared" si="378"/>
        <v>30.406921776000001</v>
      </c>
      <c r="D4083" s="24">
        <f t="shared" si="379"/>
        <v>0</v>
      </c>
      <c r="E4083" s="18">
        <f>IF(G4083&gt;=0.3,(バックデータ一覧!$C$10*(バックデータ一覧!$C$12*計算過程!L4083+バックデータ一覧!$C$13*LN(計算過程!G4083)+バックデータ一覧!$C$14)^バックデータ一覧!$C$11+バックデータ一覧!$E$10*(計算過程!G4083/(バックデータ一覧!$E$12*計算過程!L4083+バックデータ一覧!$E$13*LN(計算過程!G4083)+バックデータ一覧!$E$14))^バックデータ一覧!$E$11)*計算過程!$W$11*10^-3,0)</f>
        <v>0</v>
      </c>
      <c r="F4083" s="18">
        <f>IF(G4083&lt;0.3,(バックデータ一覧!$C$10*(バックデータ一覧!$C$12*計算過程!L4083+バックデータ一覧!$C$13*LN(0.3)+バックデータ一覧!$C$14)^バックデータ一覧!$C$11+バックデータ一覧!$E$10*(0.3/(バックデータ一覧!$E$12*計算過程!L4083+バックデータ一覧!$E$13*LN(0.3)+バックデータ一覧!$E$14))^バックデータ一覧!$E$11)*計算過程!$W$11*計算過程!G4083/0.3*10^-3,0)</f>
        <v>0</v>
      </c>
      <c r="G4083" s="18">
        <f t="shared" si="380"/>
        <v>0</v>
      </c>
      <c r="H4083" s="18">
        <f t="shared" si="381"/>
        <v>0</v>
      </c>
      <c r="I4083" s="24">
        <v>0</v>
      </c>
      <c r="J4083" s="24">
        <v>0</v>
      </c>
      <c r="K4083" s="24">
        <v>0</v>
      </c>
      <c r="L4083" s="14">
        <f>貼り付けシート!C4083</f>
        <v>22.9</v>
      </c>
      <c r="M4083" s="14">
        <f>貼り付けシート!D4083</f>
        <v>17.3</v>
      </c>
      <c r="N4083" s="18">
        <f>貼り付けシート!E4083</f>
        <v>98.075457865175636</v>
      </c>
      <c r="O4083" s="18">
        <f>貼り付けシート!F4083</f>
        <v>0</v>
      </c>
      <c r="P4083" s="19">
        <f t="shared" si="382"/>
        <v>0</v>
      </c>
      <c r="Q4083" s="19">
        <f t="shared" si="383"/>
        <v>0</v>
      </c>
    </row>
    <row r="4084" spans="1:17">
      <c r="A4084" s="38">
        <v>41809</v>
      </c>
      <c r="B4084" s="49" t="s">
        <v>171</v>
      </c>
      <c r="C4084" s="24">
        <f t="shared" si="378"/>
        <v>30.406921776000001</v>
      </c>
      <c r="D4084" s="24">
        <f t="shared" si="379"/>
        <v>0</v>
      </c>
      <c r="E4084" s="18">
        <f>IF(G4084&gt;=0.3,(バックデータ一覧!$C$10*(バックデータ一覧!$C$12*計算過程!L4084+バックデータ一覧!$C$13*LN(計算過程!G4084)+バックデータ一覧!$C$14)^バックデータ一覧!$C$11+バックデータ一覧!$E$10*(計算過程!G4084/(バックデータ一覧!$E$12*計算過程!L4084+バックデータ一覧!$E$13*LN(計算過程!G4084)+バックデータ一覧!$E$14))^バックデータ一覧!$E$11)*計算過程!$W$11*10^-3,0)</f>
        <v>0</v>
      </c>
      <c r="F4084" s="18">
        <f>IF(G4084&lt;0.3,(バックデータ一覧!$C$10*(バックデータ一覧!$C$12*計算過程!L4084+バックデータ一覧!$C$13*LN(0.3)+バックデータ一覧!$C$14)^バックデータ一覧!$C$11+バックデータ一覧!$E$10*(0.3/(バックデータ一覧!$E$12*計算過程!L4084+バックデータ一覧!$E$13*LN(0.3)+バックデータ一覧!$E$14))^バックデータ一覧!$E$11)*計算過程!$W$11*計算過程!G4084/0.3*10^-3,0)</f>
        <v>0</v>
      </c>
      <c r="G4084" s="18">
        <f t="shared" si="380"/>
        <v>0</v>
      </c>
      <c r="H4084" s="18">
        <f t="shared" si="381"/>
        <v>0</v>
      </c>
      <c r="I4084" s="24">
        <v>0</v>
      </c>
      <c r="J4084" s="24">
        <v>0</v>
      </c>
      <c r="K4084" s="24">
        <v>0</v>
      </c>
      <c r="L4084" s="14">
        <f>貼り付けシート!C4084</f>
        <v>22.5</v>
      </c>
      <c r="M4084" s="14">
        <f>貼り付けシート!D4084</f>
        <v>17</v>
      </c>
      <c r="N4084" s="18">
        <f>貼り付けシート!E4084</f>
        <v>98.788569070553748</v>
      </c>
      <c r="O4084" s="18">
        <f>貼り付けシート!F4084</f>
        <v>0</v>
      </c>
      <c r="P4084" s="19">
        <f t="shared" si="382"/>
        <v>0</v>
      </c>
      <c r="Q4084" s="19">
        <f t="shared" si="383"/>
        <v>0</v>
      </c>
    </row>
    <row r="4085" spans="1:17">
      <c r="A4085" s="38">
        <v>41809</v>
      </c>
      <c r="B4085" s="49" t="s">
        <v>172</v>
      </c>
      <c r="C4085" s="24">
        <f t="shared" si="378"/>
        <v>30.406921776000001</v>
      </c>
      <c r="D4085" s="24">
        <f t="shared" si="379"/>
        <v>0</v>
      </c>
      <c r="E4085" s="18">
        <f>IF(G4085&gt;=0.3,(バックデータ一覧!$C$10*(バックデータ一覧!$C$12*計算過程!L4085+バックデータ一覧!$C$13*LN(計算過程!G4085)+バックデータ一覧!$C$14)^バックデータ一覧!$C$11+バックデータ一覧!$E$10*(計算過程!G4085/(バックデータ一覧!$E$12*計算過程!L4085+バックデータ一覧!$E$13*LN(計算過程!G4085)+バックデータ一覧!$E$14))^バックデータ一覧!$E$11)*計算過程!$W$11*10^-3,0)</f>
        <v>0</v>
      </c>
      <c r="F4085" s="18">
        <f>IF(G4085&lt;0.3,(バックデータ一覧!$C$10*(バックデータ一覧!$C$12*計算過程!L4085+バックデータ一覧!$C$13*LN(0.3)+バックデータ一覧!$C$14)^バックデータ一覧!$C$11+バックデータ一覧!$E$10*(0.3/(バックデータ一覧!$E$12*計算過程!L4085+バックデータ一覧!$E$13*LN(0.3)+バックデータ一覧!$E$14))^バックデータ一覧!$E$11)*計算過程!$W$11*計算過程!G4085/0.3*10^-3,0)</f>
        <v>0</v>
      </c>
      <c r="G4085" s="18">
        <f t="shared" si="380"/>
        <v>0</v>
      </c>
      <c r="H4085" s="18">
        <f t="shared" si="381"/>
        <v>0</v>
      </c>
      <c r="I4085" s="24">
        <v>0</v>
      </c>
      <c r="J4085" s="24">
        <v>0</v>
      </c>
      <c r="K4085" s="24">
        <v>0</v>
      </c>
      <c r="L4085" s="14">
        <f>貼り付けシート!C4085</f>
        <v>22.5</v>
      </c>
      <c r="M4085" s="14">
        <f>貼り付けシート!D4085</f>
        <v>16.7</v>
      </c>
      <c r="N4085" s="18">
        <f>貼り付けシート!E4085</f>
        <v>97.09082392751823</v>
      </c>
      <c r="O4085" s="18">
        <f>貼り付けシート!F4085</f>
        <v>0</v>
      </c>
      <c r="P4085" s="19">
        <f t="shared" si="382"/>
        <v>0</v>
      </c>
      <c r="Q4085" s="19">
        <f t="shared" si="383"/>
        <v>0</v>
      </c>
    </row>
    <row r="4086" spans="1:17">
      <c r="A4086" s="38">
        <v>41810</v>
      </c>
      <c r="B4086" s="49" t="s">
        <v>149</v>
      </c>
      <c r="C4086" s="24">
        <f t="shared" si="378"/>
        <v>30.406921776000001</v>
      </c>
      <c r="D4086" s="24">
        <f t="shared" si="379"/>
        <v>0</v>
      </c>
      <c r="E4086" s="18">
        <f>IF(G4086&gt;=0.3,(バックデータ一覧!$C$10*(バックデータ一覧!$C$12*計算過程!L4086+バックデータ一覧!$C$13*LN(計算過程!G4086)+バックデータ一覧!$C$14)^バックデータ一覧!$C$11+バックデータ一覧!$E$10*(計算過程!G4086/(バックデータ一覧!$E$12*計算過程!L4086+バックデータ一覧!$E$13*LN(計算過程!G4086)+バックデータ一覧!$E$14))^バックデータ一覧!$E$11)*計算過程!$W$11*10^-3,0)</f>
        <v>0</v>
      </c>
      <c r="F4086" s="18">
        <f>IF(G4086&lt;0.3,(バックデータ一覧!$C$10*(バックデータ一覧!$C$12*計算過程!L4086+バックデータ一覧!$C$13*LN(0.3)+バックデータ一覧!$C$14)^バックデータ一覧!$C$11+バックデータ一覧!$E$10*(0.3/(バックデータ一覧!$E$12*計算過程!L4086+バックデータ一覧!$E$13*LN(0.3)+バックデータ一覧!$E$14))^バックデータ一覧!$E$11)*計算過程!$W$11*計算過程!G4086/0.3*10^-3,0)</f>
        <v>0</v>
      </c>
      <c r="G4086" s="18">
        <f t="shared" si="380"/>
        <v>0</v>
      </c>
      <c r="H4086" s="18">
        <f t="shared" si="381"/>
        <v>0</v>
      </c>
      <c r="I4086" s="24">
        <v>0</v>
      </c>
      <c r="J4086" s="24">
        <v>0</v>
      </c>
      <c r="K4086" s="24">
        <v>0</v>
      </c>
      <c r="L4086" s="14">
        <f>貼り付けシート!C4086</f>
        <v>23.6</v>
      </c>
      <c r="M4086" s="14">
        <f>貼り付けシート!D4086</f>
        <v>16.899999999999999</v>
      </c>
      <c r="N4086" s="18">
        <f>貼り付けシート!E4086</f>
        <v>91.897953882516816</v>
      </c>
      <c r="O4086" s="18">
        <f>貼り付けシート!F4086</f>
        <v>0</v>
      </c>
      <c r="P4086" s="19">
        <f t="shared" si="382"/>
        <v>0</v>
      </c>
      <c r="Q4086" s="19">
        <f t="shared" si="383"/>
        <v>0</v>
      </c>
    </row>
    <row r="4087" spans="1:17">
      <c r="A4087" s="38">
        <v>41810</v>
      </c>
      <c r="B4087" s="49" t="s">
        <v>150</v>
      </c>
      <c r="C4087" s="24">
        <f t="shared" si="378"/>
        <v>30.406921776000001</v>
      </c>
      <c r="D4087" s="24">
        <f t="shared" si="379"/>
        <v>0</v>
      </c>
      <c r="E4087" s="18">
        <f>IF(G4087&gt;=0.3,(バックデータ一覧!$C$10*(バックデータ一覧!$C$12*計算過程!L4087+バックデータ一覧!$C$13*LN(計算過程!G4087)+バックデータ一覧!$C$14)^バックデータ一覧!$C$11+バックデータ一覧!$E$10*(計算過程!G4087/(バックデータ一覧!$E$12*計算過程!L4087+バックデータ一覧!$E$13*LN(計算過程!G4087)+バックデータ一覧!$E$14))^バックデータ一覧!$E$11)*計算過程!$W$11*10^-3,0)</f>
        <v>0</v>
      </c>
      <c r="F4087" s="18">
        <f>IF(G4087&lt;0.3,(バックデータ一覧!$C$10*(バックデータ一覧!$C$12*計算過程!L4087+バックデータ一覧!$C$13*LN(0.3)+バックデータ一覧!$C$14)^バックデータ一覧!$C$11+バックデータ一覧!$E$10*(0.3/(バックデータ一覧!$E$12*計算過程!L4087+バックデータ一覧!$E$13*LN(0.3)+バックデータ一覧!$E$14))^バックデータ一覧!$E$11)*計算過程!$W$11*計算過程!G4087/0.3*10^-3,0)</f>
        <v>0</v>
      </c>
      <c r="G4087" s="18">
        <f t="shared" si="380"/>
        <v>0</v>
      </c>
      <c r="H4087" s="18">
        <f t="shared" si="381"/>
        <v>0</v>
      </c>
      <c r="I4087" s="24">
        <v>0</v>
      </c>
      <c r="J4087" s="24">
        <v>0</v>
      </c>
      <c r="K4087" s="24">
        <v>0</v>
      </c>
      <c r="L4087" s="14">
        <f>貼り付けシート!C4087</f>
        <v>24.1</v>
      </c>
      <c r="M4087" s="14">
        <f>貼り付けシート!D4087</f>
        <v>17.100000000000001</v>
      </c>
      <c r="N4087" s="18">
        <f>貼り付けシート!E4087</f>
        <v>90.20282944702582</v>
      </c>
      <c r="O4087" s="18">
        <f>貼り付けシート!F4087</f>
        <v>0</v>
      </c>
      <c r="P4087" s="19">
        <f t="shared" si="382"/>
        <v>0</v>
      </c>
      <c r="Q4087" s="19">
        <f t="shared" si="383"/>
        <v>0</v>
      </c>
    </row>
    <row r="4088" spans="1:17">
      <c r="A4088" s="38">
        <v>41810</v>
      </c>
      <c r="B4088" s="49" t="s">
        <v>151</v>
      </c>
      <c r="C4088" s="24">
        <f t="shared" si="378"/>
        <v>30.406921776000001</v>
      </c>
      <c r="D4088" s="24">
        <f t="shared" si="379"/>
        <v>0</v>
      </c>
      <c r="E4088" s="18">
        <f>IF(G4088&gt;=0.3,(バックデータ一覧!$C$10*(バックデータ一覧!$C$12*計算過程!L4088+バックデータ一覧!$C$13*LN(計算過程!G4088)+バックデータ一覧!$C$14)^バックデータ一覧!$C$11+バックデータ一覧!$E$10*(計算過程!G4088/(バックデータ一覧!$E$12*計算過程!L4088+バックデータ一覧!$E$13*LN(計算過程!G4088)+バックデータ一覧!$E$14))^バックデータ一覧!$E$11)*計算過程!$W$11*10^-3,0)</f>
        <v>0</v>
      </c>
      <c r="F4088" s="18">
        <f>IF(G4088&lt;0.3,(バックデータ一覧!$C$10*(バックデータ一覧!$C$12*計算過程!L4088+バックデータ一覧!$C$13*LN(0.3)+バックデータ一覧!$C$14)^バックデータ一覧!$C$11+バックデータ一覧!$E$10*(0.3/(バックデータ一覧!$E$12*計算過程!L4088+バックデータ一覧!$E$13*LN(0.3)+バックデータ一覧!$E$14))^バックデータ一覧!$E$11)*計算過程!$W$11*計算過程!G4088/0.3*10^-3,0)</f>
        <v>0</v>
      </c>
      <c r="G4088" s="18">
        <f t="shared" si="380"/>
        <v>0</v>
      </c>
      <c r="H4088" s="18">
        <f t="shared" si="381"/>
        <v>0</v>
      </c>
      <c r="I4088" s="24">
        <v>0</v>
      </c>
      <c r="J4088" s="24">
        <v>0</v>
      </c>
      <c r="K4088" s="24">
        <v>0</v>
      </c>
      <c r="L4088" s="14">
        <f>貼り付けシート!C4088</f>
        <v>24</v>
      </c>
      <c r="M4088" s="14">
        <f>貼り付けシート!D4088</f>
        <v>17.3</v>
      </c>
      <c r="N4088" s="18">
        <f>貼り付けシート!E4088</f>
        <v>91.778743737195285</v>
      </c>
      <c r="O4088" s="18">
        <f>貼り付けシート!F4088</f>
        <v>0</v>
      </c>
      <c r="P4088" s="19">
        <f t="shared" si="382"/>
        <v>0</v>
      </c>
      <c r="Q4088" s="19">
        <f t="shared" si="383"/>
        <v>0</v>
      </c>
    </row>
    <row r="4089" spans="1:17">
      <c r="A4089" s="38">
        <v>41810</v>
      </c>
      <c r="B4089" s="49" t="s">
        <v>152</v>
      </c>
      <c r="C4089" s="24">
        <f t="shared" si="378"/>
        <v>30.406921776000001</v>
      </c>
      <c r="D4089" s="24">
        <f t="shared" si="379"/>
        <v>0</v>
      </c>
      <c r="E4089" s="18">
        <f>IF(G4089&gt;=0.3,(バックデータ一覧!$C$10*(バックデータ一覧!$C$12*計算過程!L4089+バックデータ一覧!$C$13*LN(計算過程!G4089)+バックデータ一覧!$C$14)^バックデータ一覧!$C$11+バックデータ一覧!$E$10*(計算過程!G4089/(バックデータ一覧!$E$12*計算過程!L4089+バックデータ一覧!$E$13*LN(計算過程!G4089)+バックデータ一覧!$E$14))^バックデータ一覧!$E$11)*計算過程!$W$11*10^-3,0)</f>
        <v>0</v>
      </c>
      <c r="F4089" s="18">
        <f>IF(G4089&lt;0.3,(バックデータ一覧!$C$10*(バックデータ一覧!$C$12*計算過程!L4089+バックデータ一覧!$C$13*LN(0.3)+バックデータ一覧!$C$14)^バックデータ一覧!$C$11+バックデータ一覧!$E$10*(0.3/(バックデータ一覧!$E$12*計算過程!L4089+バックデータ一覧!$E$13*LN(0.3)+バックデータ一覧!$E$14))^バックデータ一覧!$E$11)*計算過程!$W$11*計算過程!G4089/0.3*10^-3,0)</f>
        <v>0</v>
      </c>
      <c r="G4089" s="18">
        <f t="shared" si="380"/>
        <v>0</v>
      </c>
      <c r="H4089" s="18">
        <f t="shared" si="381"/>
        <v>0</v>
      </c>
      <c r="I4089" s="24">
        <v>0</v>
      </c>
      <c r="J4089" s="24">
        <v>0</v>
      </c>
      <c r="K4089" s="24">
        <v>0</v>
      </c>
      <c r="L4089" s="14">
        <f>貼り付けシート!C4089</f>
        <v>24.3</v>
      </c>
      <c r="M4089" s="14">
        <f>貼り付けシート!D4089</f>
        <v>16.399999999999999</v>
      </c>
      <c r="N4089" s="18">
        <f>貼り付けシート!E4089</f>
        <v>85.572480563226364</v>
      </c>
      <c r="O4089" s="18">
        <f>貼り付けシート!F4089</f>
        <v>0</v>
      </c>
      <c r="P4089" s="19">
        <f t="shared" si="382"/>
        <v>0</v>
      </c>
      <c r="Q4089" s="19">
        <f t="shared" si="383"/>
        <v>0</v>
      </c>
    </row>
    <row r="4090" spans="1:17">
      <c r="A4090" s="38">
        <v>41810</v>
      </c>
      <c r="B4090" s="49" t="s">
        <v>153</v>
      </c>
      <c r="C4090" s="24">
        <f t="shared" si="378"/>
        <v>30.406921776000001</v>
      </c>
      <c r="D4090" s="24">
        <f t="shared" si="379"/>
        <v>0</v>
      </c>
      <c r="E4090" s="18">
        <f>IF(G4090&gt;=0.3,(バックデータ一覧!$C$10*(バックデータ一覧!$C$12*計算過程!L4090+バックデータ一覧!$C$13*LN(計算過程!G4090)+バックデータ一覧!$C$14)^バックデータ一覧!$C$11+バックデータ一覧!$E$10*(計算過程!G4090/(バックデータ一覧!$E$12*計算過程!L4090+バックデータ一覧!$E$13*LN(計算過程!G4090)+バックデータ一覧!$E$14))^バックデータ一覧!$E$11)*計算過程!$W$11*10^-3,0)</f>
        <v>0</v>
      </c>
      <c r="F4090" s="18">
        <f>IF(G4090&lt;0.3,(バックデータ一覧!$C$10*(バックデータ一覧!$C$12*計算過程!L4090+バックデータ一覧!$C$13*LN(0.3)+バックデータ一覧!$C$14)^バックデータ一覧!$C$11+バックデータ一覧!$E$10*(0.3/(バックデータ一覧!$E$12*計算過程!L4090+バックデータ一覧!$E$13*LN(0.3)+バックデータ一覧!$E$14))^バックデータ一覧!$E$11)*計算過程!$W$11*計算過程!G4090/0.3*10^-3,0)</f>
        <v>0</v>
      </c>
      <c r="G4090" s="18">
        <f t="shared" si="380"/>
        <v>0</v>
      </c>
      <c r="H4090" s="18">
        <f t="shared" si="381"/>
        <v>0</v>
      </c>
      <c r="I4090" s="24">
        <v>0</v>
      </c>
      <c r="J4090" s="24">
        <v>0</v>
      </c>
      <c r="K4090" s="24">
        <v>0</v>
      </c>
      <c r="L4090" s="14">
        <f>貼り付けシート!C4090</f>
        <v>24.2</v>
      </c>
      <c r="M4090" s="14">
        <f>貼り付けシート!D4090</f>
        <v>15.4</v>
      </c>
      <c r="N4090" s="18">
        <f>貼り付けシート!E4090</f>
        <v>80.964693715024765</v>
      </c>
      <c r="O4090" s="18">
        <f>貼り付けシート!F4090</f>
        <v>0</v>
      </c>
      <c r="P4090" s="19">
        <f t="shared" si="382"/>
        <v>0</v>
      </c>
      <c r="Q4090" s="19">
        <f t="shared" si="383"/>
        <v>0</v>
      </c>
    </row>
    <row r="4091" spans="1:17">
      <c r="A4091" s="38">
        <v>41810</v>
      </c>
      <c r="B4091" s="49" t="s">
        <v>154</v>
      </c>
      <c r="C4091" s="24">
        <f t="shared" si="378"/>
        <v>30.406921776000001</v>
      </c>
      <c r="D4091" s="24">
        <f t="shared" si="379"/>
        <v>0</v>
      </c>
      <c r="E4091" s="18">
        <f>IF(G4091&gt;=0.3,(バックデータ一覧!$C$10*(バックデータ一覧!$C$12*計算過程!L4091+バックデータ一覧!$C$13*LN(計算過程!G4091)+バックデータ一覧!$C$14)^バックデータ一覧!$C$11+バックデータ一覧!$E$10*(計算過程!G4091/(バックデータ一覧!$E$12*計算過程!L4091+バックデータ一覧!$E$13*LN(計算過程!G4091)+バックデータ一覧!$E$14))^バックデータ一覧!$E$11)*計算過程!$W$11*10^-3,0)</f>
        <v>0</v>
      </c>
      <c r="F4091" s="18">
        <f>IF(G4091&lt;0.3,(バックデータ一覧!$C$10*(バックデータ一覧!$C$12*計算過程!L4091+バックデータ一覧!$C$13*LN(0.3)+バックデータ一覧!$C$14)^バックデータ一覧!$C$11+バックデータ一覧!$E$10*(0.3/(バックデータ一覧!$E$12*計算過程!L4091+バックデータ一覧!$E$13*LN(0.3)+バックデータ一覧!$E$14))^バックデータ一覧!$E$11)*計算過程!$W$11*計算過程!G4091/0.3*10^-3,0)</f>
        <v>0</v>
      </c>
      <c r="G4091" s="18">
        <f t="shared" si="380"/>
        <v>0</v>
      </c>
      <c r="H4091" s="18">
        <f t="shared" si="381"/>
        <v>0</v>
      </c>
      <c r="I4091" s="24">
        <v>0</v>
      </c>
      <c r="J4091" s="24">
        <v>0</v>
      </c>
      <c r="K4091" s="24">
        <v>0</v>
      </c>
      <c r="L4091" s="14">
        <f>貼り付けシート!C4091</f>
        <v>23.5</v>
      </c>
      <c r="M4091" s="14">
        <f>貼り付けシート!D4091</f>
        <v>14.5</v>
      </c>
      <c r="N4091" s="18">
        <f>貼り付けシート!E4091</f>
        <v>79.623166616499205</v>
      </c>
      <c r="O4091" s="18">
        <f>貼り付けシート!F4091</f>
        <v>0</v>
      </c>
      <c r="P4091" s="19">
        <f t="shared" si="382"/>
        <v>0</v>
      </c>
      <c r="Q4091" s="19">
        <f t="shared" si="383"/>
        <v>0</v>
      </c>
    </row>
    <row r="4092" spans="1:17">
      <c r="A4092" s="38">
        <v>41810</v>
      </c>
      <c r="B4092" s="49" t="s">
        <v>155</v>
      </c>
      <c r="C4092" s="24">
        <f t="shared" si="378"/>
        <v>30.406921776000001</v>
      </c>
      <c r="D4092" s="24">
        <f t="shared" si="379"/>
        <v>0</v>
      </c>
      <c r="E4092" s="18">
        <f>IF(G4092&gt;=0.3,(バックデータ一覧!$C$10*(バックデータ一覧!$C$12*計算過程!L4092+バックデータ一覧!$C$13*LN(計算過程!G4092)+バックデータ一覧!$C$14)^バックデータ一覧!$C$11+バックデータ一覧!$E$10*(計算過程!G4092/(バックデータ一覧!$E$12*計算過程!L4092+バックデータ一覧!$E$13*LN(計算過程!G4092)+バックデータ一覧!$E$14))^バックデータ一覧!$E$11)*計算過程!$W$11*10^-3,0)</f>
        <v>0</v>
      </c>
      <c r="F4092" s="18">
        <f>IF(G4092&lt;0.3,(バックデータ一覧!$C$10*(バックデータ一覧!$C$12*計算過程!L4092+バックデータ一覧!$C$13*LN(0.3)+バックデータ一覧!$C$14)^バックデータ一覧!$C$11+バックデータ一覧!$E$10*(0.3/(バックデータ一覧!$E$12*計算過程!L4092+バックデータ一覧!$E$13*LN(0.3)+バックデータ一覧!$E$14))^バックデータ一覧!$E$11)*計算過程!$W$11*計算過程!G4092/0.3*10^-3,0)</f>
        <v>0</v>
      </c>
      <c r="G4092" s="18">
        <f t="shared" si="380"/>
        <v>0</v>
      </c>
      <c r="H4092" s="18">
        <f t="shared" si="381"/>
        <v>0</v>
      </c>
      <c r="I4092" s="24">
        <v>0</v>
      </c>
      <c r="J4092" s="24">
        <v>0</v>
      </c>
      <c r="K4092" s="24">
        <v>0</v>
      </c>
      <c r="L4092" s="14">
        <f>貼り付けシート!C4092</f>
        <v>22.9</v>
      </c>
      <c r="M4092" s="14">
        <f>貼り付けシート!D4092</f>
        <v>14.1</v>
      </c>
      <c r="N4092" s="18">
        <f>貼り付けシート!E4092</f>
        <v>80.336454805994933</v>
      </c>
      <c r="O4092" s="18">
        <f>貼り付けシート!F4092</f>
        <v>0</v>
      </c>
      <c r="P4092" s="19">
        <f t="shared" si="382"/>
        <v>0</v>
      </c>
      <c r="Q4092" s="19">
        <f t="shared" si="383"/>
        <v>0</v>
      </c>
    </row>
    <row r="4093" spans="1:17">
      <c r="A4093" s="38">
        <v>41810</v>
      </c>
      <c r="B4093" s="49" t="s">
        <v>156</v>
      </c>
      <c r="C4093" s="24">
        <f t="shared" si="378"/>
        <v>30.406921776000001</v>
      </c>
      <c r="D4093" s="24">
        <f t="shared" si="379"/>
        <v>0</v>
      </c>
      <c r="E4093" s="18">
        <f>IF(G4093&gt;=0.3,(バックデータ一覧!$C$10*(バックデータ一覧!$C$12*計算過程!L4093+バックデータ一覧!$C$13*LN(計算過程!G4093)+バックデータ一覧!$C$14)^バックデータ一覧!$C$11+バックデータ一覧!$E$10*(計算過程!G4093/(バックデータ一覧!$E$12*計算過程!L4093+バックデータ一覧!$E$13*LN(計算過程!G4093)+バックデータ一覧!$E$14))^バックデータ一覧!$E$11)*計算過程!$W$11*10^-3,0)</f>
        <v>0</v>
      </c>
      <c r="F4093" s="18">
        <f>IF(G4093&lt;0.3,(バックデータ一覧!$C$10*(バックデータ一覧!$C$12*計算過程!L4093+バックデータ一覧!$C$13*LN(0.3)+バックデータ一覧!$C$14)^バックデータ一覧!$C$11+バックデータ一覧!$E$10*(0.3/(バックデータ一覧!$E$12*計算過程!L4093+バックデータ一覧!$E$13*LN(0.3)+バックデータ一覧!$E$14))^バックデータ一覧!$E$11)*計算過程!$W$11*計算過程!G4093/0.3*10^-3,0)</f>
        <v>0</v>
      </c>
      <c r="G4093" s="18">
        <f t="shared" si="380"/>
        <v>0</v>
      </c>
      <c r="H4093" s="18">
        <f t="shared" si="381"/>
        <v>0</v>
      </c>
      <c r="I4093" s="24">
        <v>0</v>
      </c>
      <c r="J4093" s="24">
        <v>0</v>
      </c>
      <c r="K4093" s="24">
        <v>0</v>
      </c>
      <c r="L4093" s="14">
        <f>貼り付けシート!C4093</f>
        <v>23</v>
      </c>
      <c r="M4093" s="14">
        <f>貼り付けシート!D4093</f>
        <v>13.8</v>
      </c>
      <c r="N4093" s="18">
        <f>貼り付けシート!E4093</f>
        <v>78.189355278133021</v>
      </c>
      <c r="O4093" s="18">
        <f>貼り付けシート!F4093</f>
        <v>0</v>
      </c>
      <c r="P4093" s="19">
        <f t="shared" si="382"/>
        <v>0</v>
      </c>
      <c r="Q4093" s="19">
        <f t="shared" si="383"/>
        <v>0</v>
      </c>
    </row>
    <row r="4094" spans="1:17">
      <c r="A4094" s="38">
        <v>41810</v>
      </c>
      <c r="B4094" s="49" t="s">
        <v>157</v>
      </c>
      <c r="C4094" s="24">
        <f t="shared" si="378"/>
        <v>30.406921776000001</v>
      </c>
      <c r="D4094" s="24">
        <f t="shared" si="379"/>
        <v>0</v>
      </c>
      <c r="E4094" s="18">
        <f>IF(G4094&gt;=0.3,(バックデータ一覧!$C$10*(バックデータ一覧!$C$12*計算過程!L4094+バックデータ一覧!$C$13*LN(計算過程!G4094)+バックデータ一覧!$C$14)^バックデータ一覧!$C$11+バックデータ一覧!$E$10*(計算過程!G4094/(バックデータ一覧!$E$12*計算過程!L4094+バックデータ一覧!$E$13*LN(計算過程!G4094)+バックデータ一覧!$E$14))^バックデータ一覧!$E$11)*計算過程!$W$11*10^-3,0)</f>
        <v>0</v>
      </c>
      <c r="F4094" s="18">
        <f>IF(G4094&lt;0.3,(バックデータ一覧!$C$10*(バックデータ一覧!$C$12*計算過程!L4094+バックデータ一覧!$C$13*LN(0.3)+バックデータ一覧!$C$14)^バックデータ一覧!$C$11+バックデータ一覧!$E$10*(0.3/(バックデータ一覧!$E$12*計算過程!L4094+バックデータ一覧!$E$13*LN(0.3)+バックデータ一覧!$E$14))^バックデータ一覧!$E$11)*計算過程!$W$11*計算過程!G4094/0.3*10^-3,0)</f>
        <v>0</v>
      </c>
      <c r="G4094" s="18">
        <f t="shared" si="380"/>
        <v>0</v>
      </c>
      <c r="H4094" s="18">
        <f t="shared" si="381"/>
        <v>0</v>
      </c>
      <c r="I4094" s="24">
        <v>0</v>
      </c>
      <c r="J4094" s="24">
        <v>0</v>
      </c>
      <c r="K4094" s="24">
        <v>0</v>
      </c>
      <c r="L4094" s="14">
        <f>貼り付けシート!C4094</f>
        <v>23.1</v>
      </c>
      <c r="M4094" s="14">
        <f>貼り付けシート!D4094</f>
        <v>13.5</v>
      </c>
      <c r="N4094" s="18">
        <f>貼り付けシート!E4094</f>
        <v>76.06404558538631</v>
      </c>
      <c r="O4094" s="18">
        <f>貼り付けシート!F4094</f>
        <v>0</v>
      </c>
      <c r="P4094" s="19">
        <f t="shared" si="382"/>
        <v>0</v>
      </c>
      <c r="Q4094" s="19">
        <f t="shared" si="383"/>
        <v>0</v>
      </c>
    </row>
    <row r="4095" spans="1:17">
      <c r="A4095" s="38">
        <v>41810</v>
      </c>
      <c r="B4095" s="49" t="s">
        <v>158</v>
      </c>
      <c r="C4095" s="24">
        <f t="shared" si="378"/>
        <v>30.406921776000001</v>
      </c>
      <c r="D4095" s="24">
        <f t="shared" si="379"/>
        <v>0</v>
      </c>
      <c r="E4095" s="18">
        <f>IF(G4095&gt;=0.3,(バックデータ一覧!$C$10*(バックデータ一覧!$C$12*計算過程!L4095+バックデータ一覧!$C$13*LN(計算過程!G4095)+バックデータ一覧!$C$14)^バックデータ一覧!$C$11+バックデータ一覧!$E$10*(計算過程!G4095/(バックデータ一覧!$E$12*計算過程!L4095+バックデータ一覧!$E$13*LN(計算過程!G4095)+バックデータ一覧!$E$14))^バックデータ一覧!$E$11)*計算過程!$W$11*10^-3,0)</f>
        <v>0</v>
      </c>
      <c r="F4095" s="18">
        <f>IF(G4095&lt;0.3,(バックデータ一覧!$C$10*(バックデータ一覧!$C$12*計算過程!L4095+バックデータ一覧!$C$13*LN(0.3)+バックデータ一覧!$C$14)^バックデータ一覧!$C$11+バックデータ一覧!$E$10*(0.3/(バックデータ一覧!$E$12*計算過程!L4095+バックデータ一覧!$E$13*LN(0.3)+バックデータ一覧!$E$14))^バックデータ一覧!$E$11)*計算過程!$W$11*計算過程!G4095/0.3*10^-3,0)</f>
        <v>0</v>
      </c>
      <c r="G4095" s="18">
        <f t="shared" si="380"/>
        <v>0</v>
      </c>
      <c r="H4095" s="18">
        <f t="shared" si="381"/>
        <v>0</v>
      </c>
      <c r="I4095" s="24">
        <v>0</v>
      </c>
      <c r="J4095" s="24">
        <v>0</v>
      </c>
      <c r="K4095" s="24">
        <v>0</v>
      </c>
      <c r="L4095" s="14">
        <f>貼り付けシート!C4095</f>
        <v>24.3</v>
      </c>
      <c r="M4095" s="14">
        <f>貼り付けシート!D4095</f>
        <v>13.2</v>
      </c>
      <c r="N4095" s="18">
        <f>貼り付けシート!E4095</f>
        <v>69.222390586471803</v>
      </c>
      <c r="O4095" s="18">
        <f>貼り付けシート!F4095</f>
        <v>0</v>
      </c>
      <c r="P4095" s="19">
        <f t="shared" si="382"/>
        <v>0</v>
      </c>
      <c r="Q4095" s="19">
        <f t="shared" si="383"/>
        <v>0</v>
      </c>
    </row>
    <row r="4096" spans="1:17">
      <c r="A4096" s="38">
        <v>41810</v>
      </c>
      <c r="B4096" s="49" t="s">
        <v>159</v>
      </c>
      <c r="C4096" s="24">
        <f t="shared" si="378"/>
        <v>30.406921776000001</v>
      </c>
      <c r="D4096" s="24">
        <f t="shared" si="379"/>
        <v>0</v>
      </c>
      <c r="E4096" s="18">
        <f>IF(G4096&gt;=0.3,(バックデータ一覧!$C$10*(バックデータ一覧!$C$12*計算過程!L4096+バックデータ一覧!$C$13*LN(計算過程!G4096)+バックデータ一覧!$C$14)^バックデータ一覧!$C$11+バックデータ一覧!$E$10*(計算過程!G4096/(バックデータ一覧!$E$12*計算過程!L4096+バックデータ一覧!$E$13*LN(計算過程!G4096)+バックデータ一覧!$E$14))^バックデータ一覧!$E$11)*計算過程!$W$11*10^-3,0)</f>
        <v>0</v>
      </c>
      <c r="F4096" s="18">
        <f>IF(G4096&lt;0.3,(バックデータ一覧!$C$10*(バックデータ一覧!$C$12*計算過程!L4096+バックデータ一覧!$C$13*LN(0.3)+バックデータ一覧!$C$14)^バックデータ一覧!$C$11+バックデータ一覧!$E$10*(0.3/(バックデータ一覧!$E$12*計算過程!L4096+バックデータ一覧!$E$13*LN(0.3)+バックデータ一覧!$E$14))^バックデータ一覧!$E$11)*計算過程!$W$11*計算過程!G4096/0.3*10^-3,0)</f>
        <v>0</v>
      </c>
      <c r="G4096" s="18">
        <f t="shared" si="380"/>
        <v>0</v>
      </c>
      <c r="H4096" s="18">
        <f t="shared" si="381"/>
        <v>0</v>
      </c>
      <c r="I4096" s="24">
        <v>0</v>
      </c>
      <c r="J4096" s="24">
        <v>0</v>
      </c>
      <c r="K4096" s="24">
        <v>0</v>
      </c>
      <c r="L4096" s="14">
        <f>貼り付けシート!C4096</f>
        <v>24.5</v>
      </c>
      <c r="M4096" s="14">
        <f>貼り付けシート!D4096</f>
        <v>12.9</v>
      </c>
      <c r="N4096" s="18">
        <f>貼り付けシート!E4096</f>
        <v>66.87530310366455</v>
      </c>
      <c r="O4096" s="18">
        <f>貼り付けシート!F4096</f>
        <v>0</v>
      </c>
      <c r="P4096" s="19">
        <f t="shared" si="382"/>
        <v>0</v>
      </c>
      <c r="Q4096" s="19">
        <f t="shared" si="383"/>
        <v>0</v>
      </c>
    </row>
    <row r="4097" spans="1:17">
      <c r="A4097" s="38">
        <v>41810</v>
      </c>
      <c r="B4097" s="49" t="s">
        <v>160</v>
      </c>
      <c r="C4097" s="24">
        <f t="shared" si="378"/>
        <v>30.406921776000001</v>
      </c>
      <c r="D4097" s="24">
        <f t="shared" si="379"/>
        <v>0</v>
      </c>
      <c r="E4097" s="18">
        <f>IF(G4097&gt;=0.3,(バックデータ一覧!$C$10*(バックデータ一覧!$C$12*計算過程!L4097+バックデータ一覧!$C$13*LN(計算過程!G4097)+バックデータ一覧!$C$14)^バックデータ一覧!$C$11+バックデータ一覧!$E$10*(計算過程!G4097/(バックデータ一覧!$E$12*計算過程!L4097+バックデータ一覧!$E$13*LN(計算過程!G4097)+バックデータ一覧!$E$14))^バックデータ一覧!$E$11)*計算過程!$W$11*10^-3,0)</f>
        <v>0</v>
      </c>
      <c r="F4097" s="18">
        <f>IF(G4097&lt;0.3,(バックデータ一覧!$C$10*(バックデータ一覧!$C$12*計算過程!L4097+バックデータ一覧!$C$13*LN(0.3)+バックデータ一覧!$C$14)^バックデータ一覧!$C$11+バックデータ一覧!$E$10*(0.3/(バックデータ一覧!$E$12*計算過程!L4097+バックデータ一覧!$E$13*LN(0.3)+バックデータ一覧!$E$14))^バックデータ一覧!$E$11)*計算過程!$W$11*計算過程!G4097/0.3*10^-3,0)</f>
        <v>0</v>
      </c>
      <c r="G4097" s="18">
        <f t="shared" si="380"/>
        <v>0</v>
      </c>
      <c r="H4097" s="18">
        <f t="shared" si="381"/>
        <v>0</v>
      </c>
      <c r="I4097" s="24">
        <v>0</v>
      </c>
      <c r="J4097" s="24">
        <v>0</v>
      </c>
      <c r="K4097" s="24">
        <v>0</v>
      </c>
      <c r="L4097" s="14">
        <f>貼り付けシート!C4097</f>
        <v>24</v>
      </c>
      <c r="M4097" s="14">
        <f>貼り付けシート!D4097</f>
        <v>12.7</v>
      </c>
      <c r="N4097" s="18">
        <f>貼り付けシート!E4097</f>
        <v>67.863449762720691</v>
      </c>
      <c r="O4097" s="18">
        <f>貼り付けシート!F4097</f>
        <v>0</v>
      </c>
      <c r="P4097" s="19">
        <f t="shared" si="382"/>
        <v>0</v>
      </c>
      <c r="Q4097" s="19">
        <f t="shared" si="383"/>
        <v>0</v>
      </c>
    </row>
    <row r="4098" spans="1:17">
      <c r="A4098" s="38">
        <v>41810</v>
      </c>
      <c r="B4098" s="49" t="s">
        <v>161</v>
      </c>
      <c r="C4098" s="24">
        <f t="shared" si="378"/>
        <v>30.406921776000001</v>
      </c>
      <c r="D4098" s="24">
        <f t="shared" si="379"/>
        <v>0</v>
      </c>
      <c r="E4098" s="18">
        <f>IF(G4098&gt;=0.3,(バックデータ一覧!$C$10*(バックデータ一覧!$C$12*計算過程!L4098+バックデータ一覧!$C$13*LN(計算過程!G4098)+バックデータ一覧!$C$14)^バックデータ一覧!$C$11+バックデータ一覧!$E$10*(計算過程!G4098/(バックデータ一覧!$E$12*計算過程!L4098+バックデータ一覧!$E$13*LN(計算過程!G4098)+バックデータ一覧!$E$14))^バックデータ一覧!$E$11)*計算過程!$W$11*10^-3,0)</f>
        <v>0</v>
      </c>
      <c r="F4098" s="18">
        <f>IF(G4098&lt;0.3,(バックデータ一覧!$C$10*(バックデータ一覧!$C$12*計算過程!L4098+バックデータ一覧!$C$13*LN(0.3)+バックデータ一覧!$C$14)^バックデータ一覧!$C$11+バックデータ一覧!$E$10*(0.3/(バックデータ一覧!$E$12*計算過程!L4098+バックデータ一覧!$E$13*LN(0.3)+バックデータ一覧!$E$14))^バックデータ一覧!$E$11)*計算過程!$W$11*計算過程!G4098/0.3*10^-3,0)</f>
        <v>0</v>
      </c>
      <c r="G4098" s="18">
        <f t="shared" si="380"/>
        <v>0</v>
      </c>
      <c r="H4098" s="18">
        <f t="shared" si="381"/>
        <v>0</v>
      </c>
      <c r="I4098" s="24">
        <v>0</v>
      </c>
      <c r="J4098" s="24">
        <v>0</v>
      </c>
      <c r="K4098" s="24">
        <v>0</v>
      </c>
      <c r="L4098" s="14">
        <f>貼り付けシート!C4098</f>
        <v>23.5</v>
      </c>
      <c r="M4098" s="14">
        <f>貼り付けシート!D4098</f>
        <v>12.5</v>
      </c>
      <c r="N4098" s="18">
        <f>貼り付けシート!E4098</f>
        <v>68.857022297494282</v>
      </c>
      <c r="O4098" s="18">
        <f>貼り付けシート!F4098</f>
        <v>0</v>
      </c>
      <c r="P4098" s="19">
        <f t="shared" si="382"/>
        <v>0</v>
      </c>
      <c r="Q4098" s="19">
        <f t="shared" si="383"/>
        <v>0</v>
      </c>
    </row>
    <row r="4099" spans="1:17">
      <c r="A4099" s="38">
        <v>41810</v>
      </c>
      <c r="B4099" s="49" t="s">
        <v>162</v>
      </c>
      <c r="C4099" s="24">
        <f t="shared" si="378"/>
        <v>30.406921776000001</v>
      </c>
      <c r="D4099" s="24">
        <f t="shared" si="379"/>
        <v>0</v>
      </c>
      <c r="E4099" s="18">
        <f>IF(G4099&gt;=0.3,(バックデータ一覧!$C$10*(バックデータ一覧!$C$12*計算過程!L4099+バックデータ一覧!$C$13*LN(計算過程!G4099)+バックデータ一覧!$C$14)^バックデータ一覧!$C$11+バックデータ一覧!$E$10*(計算過程!G4099/(バックデータ一覧!$E$12*計算過程!L4099+バックデータ一覧!$E$13*LN(計算過程!G4099)+バックデータ一覧!$E$14))^バックデータ一覧!$E$11)*計算過程!$W$11*10^-3,0)</f>
        <v>0</v>
      </c>
      <c r="F4099" s="18">
        <f>IF(G4099&lt;0.3,(バックデータ一覧!$C$10*(バックデータ一覧!$C$12*計算過程!L4099+バックデータ一覧!$C$13*LN(0.3)+バックデータ一覧!$C$14)^バックデータ一覧!$C$11+バックデータ一覧!$E$10*(0.3/(バックデータ一覧!$E$12*計算過程!L4099+バックデータ一覧!$E$13*LN(0.3)+バックデータ一覧!$E$14))^バックデータ一覧!$E$11)*計算過程!$W$11*計算過程!G4099/0.3*10^-3,0)</f>
        <v>0</v>
      </c>
      <c r="G4099" s="18">
        <f t="shared" si="380"/>
        <v>0</v>
      </c>
      <c r="H4099" s="18">
        <f t="shared" si="381"/>
        <v>0</v>
      </c>
      <c r="I4099" s="24">
        <v>0</v>
      </c>
      <c r="J4099" s="24">
        <v>0</v>
      </c>
      <c r="K4099" s="24">
        <v>0</v>
      </c>
      <c r="L4099" s="14">
        <f>貼り付けシート!C4099</f>
        <v>23.4</v>
      </c>
      <c r="M4099" s="14">
        <f>貼り付けシート!D4099</f>
        <v>12.3</v>
      </c>
      <c r="N4099" s="18">
        <f>貼り付けシート!E4099</f>
        <v>68.186763998002206</v>
      </c>
      <c r="O4099" s="18">
        <f>貼り付けシート!F4099</f>
        <v>0</v>
      </c>
      <c r="P4099" s="19">
        <f t="shared" si="382"/>
        <v>0</v>
      </c>
      <c r="Q4099" s="19">
        <f t="shared" si="383"/>
        <v>0</v>
      </c>
    </row>
    <row r="4100" spans="1:17">
      <c r="A4100" s="38">
        <v>41810</v>
      </c>
      <c r="B4100" s="49" t="s">
        <v>163</v>
      </c>
      <c r="C4100" s="24">
        <f t="shared" si="378"/>
        <v>30.406921776000001</v>
      </c>
      <c r="D4100" s="24">
        <f t="shared" si="379"/>
        <v>0</v>
      </c>
      <c r="E4100" s="18">
        <f>IF(G4100&gt;=0.3,(バックデータ一覧!$C$10*(バックデータ一覧!$C$12*計算過程!L4100+バックデータ一覧!$C$13*LN(計算過程!G4100)+バックデータ一覧!$C$14)^バックデータ一覧!$C$11+バックデータ一覧!$E$10*(計算過程!G4100/(バックデータ一覧!$E$12*計算過程!L4100+バックデータ一覧!$E$13*LN(計算過程!G4100)+バックデータ一覧!$E$14))^バックデータ一覧!$E$11)*計算過程!$W$11*10^-3,0)</f>
        <v>0</v>
      </c>
      <c r="F4100" s="18">
        <f>IF(G4100&lt;0.3,(バックデータ一覧!$C$10*(バックデータ一覧!$C$12*計算過程!L4100+バックデータ一覧!$C$13*LN(0.3)+バックデータ一覧!$C$14)^バックデータ一覧!$C$11+バックデータ一覧!$E$10*(0.3/(バックデータ一覧!$E$12*計算過程!L4100+バックデータ一覧!$E$13*LN(0.3)+バックデータ一覧!$E$14))^バックデータ一覧!$E$11)*計算過程!$W$11*計算過程!G4100/0.3*10^-3,0)</f>
        <v>0</v>
      </c>
      <c r="G4100" s="18">
        <f t="shared" si="380"/>
        <v>0</v>
      </c>
      <c r="H4100" s="18">
        <f t="shared" si="381"/>
        <v>0</v>
      </c>
      <c r="I4100" s="24">
        <v>0</v>
      </c>
      <c r="J4100" s="24">
        <v>0</v>
      </c>
      <c r="K4100" s="24">
        <v>0</v>
      </c>
      <c r="L4100" s="14">
        <f>貼り付けシート!C4100</f>
        <v>24.6</v>
      </c>
      <c r="M4100" s="14">
        <f>貼り付けシート!D4100</f>
        <v>12.1</v>
      </c>
      <c r="N4100" s="18">
        <f>貼り付けシート!E4100</f>
        <v>62.432551694223847</v>
      </c>
      <c r="O4100" s="18">
        <f>貼り付けシート!F4100</f>
        <v>0</v>
      </c>
      <c r="P4100" s="19">
        <f t="shared" si="382"/>
        <v>0</v>
      </c>
      <c r="Q4100" s="19">
        <f t="shared" si="383"/>
        <v>0</v>
      </c>
    </row>
    <row r="4101" spans="1:17">
      <c r="A4101" s="38">
        <v>41810</v>
      </c>
      <c r="B4101" s="49" t="s">
        <v>164</v>
      </c>
      <c r="C4101" s="24">
        <f t="shared" si="378"/>
        <v>30.406921776000001</v>
      </c>
      <c r="D4101" s="24">
        <f t="shared" si="379"/>
        <v>0</v>
      </c>
      <c r="E4101" s="18">
        <f>IF(G4101&gt;=0.3,(バックデータ一覧!$C$10*(バックデータ一覧!$C$12*計算過程!L4101+バックデータ一覧!$C$13*LN(計算過程!G4101)+バックデータ一覧!$C$14)^バックデータ一覧!$C$11+バックデータ一覧!$E$10*(計算過程!G4101/(バックデータ一覧!$E$12*計算過程!L4101+バックデータ一覧!$E$13*LN(計算過程!G4101)+バックデータ一覧!$E$14))^バックデータ一覧!$E$11)*計算過程!$W$11*10^-3,0)</f>
        <v>0</v>
      </c>
      <c r="F4101" s="18">
        <f>IF(G4101&lt;0.3,(バックデータ一覧!$C$10*(バックデータ一覧!$C$12*計算過程!L4101+バックデータ一覧!$C$13*LN(0.3)+バックデータ一覧!$C$14)^バックデータ一覧!$C$11+バックデータ一覧!$E$10*(0.3/(バックデータ一覧!$E$12*計算過程!L4101+バックデータ一覧!$E$13*LN(0.3)+バックデータ一覧!$E$14))^バックデータ一覧!$E$11)*計算過程!$W$11*計算過程!G4101/0.3*10^-3,0)</f>
        <v>0</v>
      </c>
      <c r="G4101" s="18">
        <f t="shared" si="380"/>
        <v>0</v>
      </c>
      <c r="H4101" s="18">
        <f t="shared" si="381"/>
        <v>0</v>
      </c>
      <c r="I4101" s="24">
        <v>0</v>
      </c>
      <c r="J4101" s="24">
        <v>0</v>
      </c>
      <c r="K4101" s="24">
        <v>0</v>
      </c>
      <c r="L4101" s="14">
        <f>貼り付けシート!C4101</f>
        <v>25</v>
      </c>
      <c r="M4101" s="14">
        <f>貼り付けシート!D4101</f>
        <v>11.9</v>
      </c>
      <c r="N4101" s="18">
        <f>貼り付けシート!E4101</f>
        <v>59.970518989443121</v>
      </c>
      <c r="O4101" s="18">
        <f>貼り付けシート!F4101</f>
        <v>0</v>
      </c>
      <c r="P4101" s="19">
        <f t="shared" si="382"/>
        <v>0</v>
      </c>
      <c r="Q4101" s="19">
        <f t="shared" si="383"/>
        <v>0</v>
      </c>
    </row>
    <row r="4102" spans="1:17">
      <c r="A4102" s="38">
        <v>41810</v>
      </c>
      <c r="B4102" s="49" t="s">
        <v>165</v>
      </c>
      <c r="C4102" s="24">
        <f t="shared" si="378"/>
        <v>30.406921776000001</v>
      </c>
      <c r="D4102" s="24">
        <f t="shared" si="379"/>
        <v>0</v>
      </c>
      <c r="E4102" s="18">
        <f>IF(G4102&gt;=0.3,(バックデータ一覧!$C$10*(バックデータ一覧!$C$12*計算過程!L4102+バックデータ一覧!$C$13*LN(計算過程!G4102)+バックデータ一覧!$C$14)^バックデータ一覧!$C$11+バックデータ一覧!$E$10*(計算過程!G4102/(バックデータ一覧!$E$12*計算過程!L4102+バックデータ一覧!$E$13*LN(計算過程!G4102)+バックデータ一覧!$E$14))^バックデータ一覧!$E$11)*計算過程!$W$11*10^-3,0)</f>
        <v>0</v>
      </c>
      <c r="F4102" s="18">
        <f>IF(G4102&lt;0.3,(バックデータ一覧!$C$10*(バックデータ一覧!$C$12*計算過程!L4102+バックデータ一覧!$C$13*LN(0.3)+バックデータ一覧!$C$14)^バックデータ一覧!$C$11+バックデータ一覧!$E$10*(0.3/(バックデータ一覧!$E$12*計算過程!L4102+バックデータ一覧!$E$13*LN(0.3)+バックデータ一覧!$E$14))^バックデータ一覧!$E$11)*計算過程!$W$11*計算過程!G4102/0.3*10^-3,0)</f>
        <v>0</v>
      </c>
      <c r="G4102" s="18">
        <f t="shared" si="380"/>
        <v>0</v>
      </c>
      <c r="H4102" s="18">
        <f t="shared" si="381"/>
        <v>0</v>
      </c>
      <c r="I4102" s="24">
        <v>0</v>
      </c>
      <c r="J4102" s="24">
        <v>0</v>
      </c>
      <c r="K4102" s="24">
        <v>0</v>
      </c>
      <c r="L4102" s="14">
        <f>貼り付けシート!C4102</f>
        <v>25.2</v>
      </c>
      <c r="M4102" s="14">
        <f>貼り付けシート!D4102</f>
        <v>11.8</v>
      </c>
      <c r="N4102" s="18">
        <f>貼り付けシート!E4102</f>
        <v>58.771567177017616</v>
      </c>
      <c r="O4102" s="18">
        <f>貼り付けシート!F4102</f>
        <v>0</v>
      </c>
      <c r="P4102" s="19">
        <f t="shared" si="382"/>
        <v>0</v>
      </c>
      <c r="Q4102" s="19">
        <f t="shared" si="383"/>
        <v>0</v>
      </c>
    </row>
    <row r="4103" spans="1:17">
      <c r="A4103" s="38">
        <v>41810</v>
      </c>
      <c r="B4103" s="49" t="s">
        <v>166</v>
      </c>
      <c r="C4103" s="24">
        <f t="shared" ref="C4103:C4166" si="384">$W$6*IF(AND(L4103&lt;5,N4103&gt;=80),$W$4,$W$5)*3600*10^-6</f>
        <v>30.406921776000001</v>
      </c>
      <c r="D4103" s="24">
        <f t="shared" ref="D4103:D4166" si="385">IF(G4103&gt;=0.3,E4103,F4103)</f>
        <v>0</v>
      </c>
      <c r="E4103" s="18">
        <f>IF(G4103&gt;=0.3,(バックデータ一覧!$C$10*(バックデータ一覧!$C$12*計算過程!L4103+バックデータ一覧!$C$13*LN(計算過程!G4103)+バックデータ一覧!$C$14)^バックデータ一覧!$C$11+バックデータ一覧!$E$10*(計算過程!G4103/(バックデータ一覧!$E$12*計算過程!L4103+バックデータ一覧!$E$13*LN(計算過程!G4103)+バックデータ一覧!$E$14))^バックデータ一覧!$E$11)*計算過程!$W$11*10^-3,0)</f>
        <v>0</v>
      </c>
      <c r="F4103" s="18">
        <f>IF(G4103&lt;0.3,(バックデータ一覧!$C$10*(バックデータ一覧!$C$12*計算過程!L4103+バックデータ一覧!$C$13*LN(0.3)+バックデータ一覧!$C$14)^バックデータ一覧!$C$11+バックデータ一覧!$E$10*(0.3/(バックデータ一覧!$E$12*計算過程!L4103+バックデータ一覧!$E$13*LN(0.3)+バックデータ一覧!$E$14))^バックデータ一覧!$E$11)*計算過程!$W$11*計算過程!G4103/0.3*10^-3,0)</f>
        <v>0</v>
      </c>
      <c r="G4103" s="18">
        <f t="shared" ref="G4103:G4166" si="386">H4103/($W$6*3600*10^-6)</f>
        <v>0</v>
      </c>
      <c r="H4103" s="18">
        <f t="shared" ref="H4103:H4166" si="387">IF(AND(L4103&lt;5,N4103&gt;=80),P4103/$W$4,P4103/$W$5)</f>
        <v>0</v>
      </c>
      <c r="I4103" s="24">
        <v>0</v>
      </c>
      <c r="J4103" s="24">
        <v>0</v>
      </c>
      <c r="K4103" s="24">
        <v>0</v>
      </c>
      <c r="L4103" s="14">
        <f>貼り付けシート!C4103</f>
        <v>24.2</v>
      </c>
      <c r="M4103" s="14">
        <f>貼り付けシート!D4103</f>
        <v>11.6</v>
      </c>
      <c r="N4103" s="18">
        <f>貼り付けシート!E4103</f>
        <v>61.352157018428876</v>
      </c>
      <c r="O4103" s="18">
        <f>貼り付けシート!F4103</f>
        <v>0</v>
      </c>
      <c r="P4103" s="19">
        <f t="shared" ref="P4103:P4166" si="388">IF(O4103&gt;C4103,C4103,O4103)</f>
        <v>0</v>
      </c>
      <c r="Q4103" s="19">
        <f t="shared" ref="Q4103:Q4166" si="389">IF(O4103&gt;C4103,O4103-C4103,0)</f>
        <v>0</v>
      </c>
    </row>
    <row r="4104" spans="1:17">
      <c r="A4104" s="38">
        <v>41810</v>
      </c>
      <c r="B4104" s="49" t="s">
        <v>167</v>
      </c>
      <c r="C4104" s="24">
        <f t="shared" si="384"/>
        <v>30.406921776000001</v>
      </c>
      <c r="D4104" s="24">
        <f t="shared" si="385"/>
        <v>0</v>
      </c>
      <c r="E4104" s="18">
        <f>IF(G4104&gt;=0.3,(バックデータ一覧!$C$10*(バックデータ一覧!$C$12*計算過程!L4104+バックデータ一覧!$C$13*LN(計算過程!G4104)+バックデータ一覧!$C$14)^バックデータ一覧!$C$11+バックデータ一覧!$E$10*(計算過程!G4104/(バックデータ一覧!$E$12*計算過程!L4104+バックデータ一覧!$E$13*LN(計算過程!G4104)+バックデータ一覧!$E$14))^バックデータ一覧!$E$11)*計算過程!$W$11*10^-3,0)</f>
        <v>0</v>
      </c>
      <c r="F4104" s="18">
        <f>IF(G4104&lt;0.3,(バックデータ一覧!$C$10*(バックデータ一覧!$C$12*計算過程!L4104+バックデータ一覧!$C$13*LN(0.3)+バックデータ一覧!$C$14)^バックデータ一覧!$C$11+バックデータ一覧!$E$10*(0.3/(バックデータ一覧!$E$12*計算過程!L4104+バックデータ一覧!$E$13*LN(0.3)+バックデータ一覧!$E$14))^バックデータ一覧!$E$11)*計算過程!$W$11*計算過程!G4104/0.3*10^-3,0)</f>
        <v>0</v>
      </c>
      <c r="G4104" s="18">
        <f t="shared" si="386"/>
        <v>0</v>
      </c>
      <c r="H4104" s="18">
        <f t="shared" si="387"/>
        <v>0</v>
      </c>
      <c r="I4104" s="24">
        <v>0</v>
      </c>
      <c r="J4104" s="24">
        <v>0</v>
      </c>
      <c r="K4104" s="24">
        <v>0</v>
      </c>
      <c r="L4104" s="14">
        <f>貼り付けシート!C4104</f>
        <v>23.1</v>
      </c>
      <c r="M4104" s="14">
        <f>貼り付けシート!D4104</f>
        <v>11.4</v>
      </c>
      <c r="N4104" s="18">
        <f>貼り付けシート!E4104</f>
        <v>64.444817627670574</v>
      </c>
      <c r="O4104" s="18">
        <f>貼り付けシート!F4104</f>
        <v>0</v>
      </c>
      <c r="P4104" s="19">
        <f t="shared" si="388"/>
        <v>0</v>
      </c>
      <c r="Q4104" s="19">
        <f t="shared" si="389"/>
        <v>0</v>
      </c>
    </row>
    <row r="4105" spans="1:17">
      <c r="A4105" s="38">
        <v>41810</v>
      </c>
      <c r="B4105" s="49" t="s">
        <v>168</v>
      </c>
      <c r="C4105" s="24">
        <f t="shared" si="384"/>
        <v>30.406921776000001</v>
      </c>
      <c r="D4105" s="24">
        <f t="shared" si="385"/>
        <v>0</v>
      </c>
      <c r="E4105" s="18">
        <f>IF(G4105&gt;=0.3,(バックデータ一覧!$C$10*(バックデータ一覧!$C$12*計算過程!L4105+バックデータ一覧!$C$13*LN(計算過程!G4105)+バックデータ一覧!$C$14)^バックデータ一覧!$C$11+バックデータ一覧!$E$10*(計算過程!G4105/(バックデータ一覧!$E$12*計算過程!L4105+バックデータ一覧!$E$13*LN(計算過程!G4105)+バックデータ一覧!$E$14))^バックデータ一覧!$E$11)*計算過程!$W$11*10^-3,0)</f>
        <v>0</v>
      </c>
      <c r="F4105" s="18">
        <f>IF(G4105&lt;0.3,(バックデータ一覧!$C$10*(バックデータ一覧!$C$12*計算過程!L4105+バックデータ一覧!$C$13*LN(0.3)+バックデータ一覧!$C$14)^バックデータ一覧!$C$11+バックデータ一覧!$E$10*(0.3/(バックデータ一覧!$E$12*計算過程!L4105+バックデータ一覧!$E$13*LN(0.3)+バックデータ一覧!$E$14))^バックデータ一覧!$E$11)*計算過程!$W$11*計算過程!G4105/0.3*10^-3,0)</f>
        <v>0</v>
      </c>
      <c r="G4105" s="18">
        <f t="shared" si="386"/>
        <v>0</v>
      </c>
      <c r="H4105" s="18">
        <f t="shared" si="387"/>
        <v>0</v>
      </c>
      <c r="I4105" s="24">
        <v>0</v>
      </c>
      <c r="J4105" s="24">
        <v>0</v>
      </c>
      <c r="K4105" s="24">
        <v>0</v>
      </c>
      <c r="L4105" s="14">
        <f>貼り付けシート!C4105</f>
        <v>22.3</v>
      </c>
      <c r="M4105" s="14">
        <f>貼り付けシート!D4105</f>
        <v>11.2</v>
      </c>
      <c r="N4105" s="18">
        <f>貼り付けシート!E4105</f>
        <v>66.484090141060008</v>
      </c>
      <c r="O4105" s="18">
        <f>貼り付けシート!F4105</f>
        <v>0</v>
      </c>
      <c r="P4105" s="19">
        <f t="shared" si="388"/>
        <v>0</v>
      </c>
      <c r="Q4105" s="19">
        <f t="shared" si="389"/>
        <v>0</v>
      </c>
    </row>
    <row r="4106" spans="1:17">
      <c r="A4106" s="38">
        <v>41810</v>
      </c>
      <c r="B4106" s="49" t="s">
        <v>169</v>
      </c>
      <c r="C4106" s="24">
        <f t="shared" si="384"/>
        <v>30.406921776000001</v>
      </c>
      <c r="D4106" s="24">
        <f t="shared" si="385"/>
        <v>0</v>
      </c>
      <c r="E4106" s="18">
        <f>IF(G4106&gt;=0.3,(バックデータ一覧!$C$10*(バックデータ一覧!$C$12*計算過程!L4106+バックデータ一覧!$C$13*LN(計算過程!G4106)+バックデータ一覧!$C$14)^バックデータ一覧!$C$11+バックデータ一覧!$E$10*(計算過程!G4106/(バックデータ一覧!$E$12*計算過程!L4106+バックデータ一覧!$E$13*LN(計算過程!G4106)+バックデータ一覧!$E$14))^バックデータ一覧!$E$11)*計算過程!$W$11*10^-3,0)</f>
        <v>0</v>
      </c>
      <c r="F4106" s="18">
        <f>IF(G4106&lt;0.3,(バックデータ一覧!$C$10*(バックデータ一覧!$C$12*計算過程!L4106+バックデータ一覧!$C$13*LN(0.3)+バックデータ一覧!$C$14)^バックデータ一覧!$C$11+バックデータ一覧!$E$10*(0.3/(バックデータ一覧!$E$12*計算過程!L4106+バックデータ一覧!$E$13*LN(0.3)+バックデータ一覧!$E$14))^バックデータ一覧!$E$11)*計算過程!$W$11*計算過程!G4106/0.3*10^-3,0)</f>
        <v>0</v>
      </c>
      <c r="G4106" s="18">
        <f t="shared" si="386"/>
        <v>0</v>
      </c>
      <c r="H4106" s="18">
        <f t="shared" si="387"/>
        <v>0</v>
      </c>
      <c r="I4106" s="24">
        <v>0</v>
      </c>
      <c r="J4106" s="24">
        <v>0</v>
      </c>
      <c r="K4106" s="24">
        <v>0</v>
      </c>
      <c r="L4106" s="14">
        <f>貼り付けシート!C4106</f>
        <v>21.9</v>
      </c>
      <c r="M4106" s="14">
        <f>貼り付けシート!D4106</f>
        <v>11</v>
      </c>
      <c r="N4106" s="18">
        <f>貼り付けシート!E4106</f>
        <v>66.929551560886225</v>
      </c>
      <c r="O4106" s="18">
        <f>貼り付けシート!F4106</f>
        <v>0</v>
      </c>
      <c r="P4106" s="19">
        <f t="shared" si="388"/>
        <v>0</v>
      </c>
      <c r="Q4106" s="19">
        <f t="shared" si="389"/>
        <v>0</v>
      </c>
    </row>
    <row r="4107" spans="1:17">
      <c r="A4107" s="38">
        <v>41810</v>
      </c>
      <c r="B4107" s="49" t="s">
        <v>170</v>
      </c>
      <c r="C4107" s="24">
        <f t="shared" si="384"/>
        <v>30.406921776000001</v>
      </c>
      <c r="D4107" s="24">
        <f t="shared" si="385"/>
        <v>0</v>
      </c>
      <c r="E4107" s="18">
        <f>IF(G4107&gt;=0.3,(バックデータ一覧!$C$10*(バックデータ一覧!$C$12*計算過程!L4107+バックデータ一覧!$C$13*LN(計算過程!G4107)+バックデータ一覧!$C$14)^バックデータ一覧!$C$11+バックデータ一覧!$E$10*(計算過程!G4107/(バックデータ一覧!$E$12*計算過程!L4107+バックデータ一覧!$E$13*LN(計算過程!G4107)+バックデータ一覧!$E$14))^バックデータ一覧!$E$11)*計算過程!$W$11*10^-3,0)</f>
        <v>0</v>
      </c>
      <c r="F4107" s="18">
        <f>IF(G4107&lt;0.3,(バックデータ一覧!$C$10*(バックデータ一覧!$C$12*計算過程!L4107+バックデータ一覧!$C$13*LN(0.3)+バックデータ一覧!$C$14)^バックデータ一覧!$C$11+バックデータ一覧!$E$10*(0.3/(バックデータ一覧!$E$12*計算過程!L4107+バックデータ一覧!$E$13*LN(0.3)+バックデータ一覧!$E$14))^バックデータ一覧!$E$11)*計算過程!$W$11*計算過程!G4107/0.3*10^-3,0)</f>
        <v>0</v>
      </c>
      <c r="G4107" s="18">
        <f t="shared" si="386"/>
        <v>0</v>
      </c>
      <c r="H4107" s="18">
        <f t="shared" si="387"/>
        <v>0</v>
      </c>
      <c r="I4107" s="24">
        <v>0</v>
      </c>
      <c r="J4107" s="24">
        <v>0</v>
      </c>
      <c r="K4107" s="24">
        <v>0</v>
      </c>
      <c r="L4107" s="14">
        <f>貼り付けシート!C4107</f>
        <v>21.4</v>
      </c>
      <c r="M4107" s="14">
        <f>貼り付けシート!D4107</f>
        <v>10.8</v>
      </c>
      <c r="N4107" s="18">
        <f>貼り付けシート!E4107</f>
        <v>67.774683001338929</v>
      </c>
      <c r="O4107" s="18">
        <f>貼り付けシート!F4107</f>
        <v>0</v>
      </c>
      <c r="P4107" s="19">
        <f t="shared" si="388"/>
        <v>0</v>
      </c>
      <c r="Q4107" s="19">
        <f t="shared" si="389"/>
        <v>0</v>
      </c>
    </row>
    <row r="4108" spans="1:17">
      <c r="A4108" s="38">
        <v>41810</v>
      </c>
      <c r="B4108" s="49" t="s">
        <v>171</v>
      </c>
      <c r="C4108" s="24">
        <f t="shared" si="384"/>
        <v>30.406921776000001</v>
      </c>
      <c r="D4108" s="24">
        <f t="shared" si="385"/>
        <v>0</v>
      </c>
      <c r="E4108" s="18">
        <f>IF(G4108&gt;=0.3,(バックデータ一覧!$C$10*(バックデータ一覧!$C$12*計算過程!L4108+バックデータ一覧!$C$13*LN(計算過程!G4108)+バックデータ一覧!$C$14)^バックデータ一覧!$C$11+バックデータ一覧!$E$10*(計算過程!G4108/(バックデータ一覧!$E$12*計算過程!L4108+バックデータ一覧!$E$13*LN(計算過程!G4108)+バックデータ一覧!$E$14))^バックデータ一覧!$E$11)*計算過程!$W$11*10^-3,0)</f>
        <v>0</v>
      </c>
      <c r="F4108" s="18">
        <f>IF(G4108&lt;0.3,(バックデータ一覧!$C$10*(バックデータ一覧!$C$12*計算過程!L4108+バックデータ一覧!$C$13*LN(0.3)+バックデータ一覧!$C$14)^バックデータ一覧!$C$11+バックデータ一覧!$E$10*(0.3/(バックデータ一覧!$E$12*計算過程!L4108+バックデータ一覧!$E$13*LN(0.3)+バックデータ一覧!$E$14))^バックデータ一覧!$E$11)*計算過程!$W$11*計算過程!G4108/0.3*10^-3,0)</f>
        <v>0</v>
      </c>
      <c r="G4108" s="18">
        <f t="shared" si="386"/>
        <v>0</v>
      </c>
      <c r="H4108" s="18">
        <f t="shared" si="387"/>
        <v>0</v>
      </c>
      <c r="I4108" s="24">
        <v>0</v>
      </c>
      <c r="J4108" s="24">
        <v>0</v>
      </c>
      <c r="K4108" s="24">
        <v>0</v>
      </c>
      <c r="L4108" s="14">
        <f>貼り付けシート!C4108</f>
        <v>20.9</v>
      </c>
      <c r="M4108" s="14">
        <f>貼り付けシート!D4108</f>
        <v>10.7</v>
      </c>
      <c r="N4108" s="18">
        <f>貼り付けシート!E4108</f>
        <v>69.25141238444678</v>
      </c>
      <c r="O4108" s="18">
        <f>貼り付けシート!F4108</f>
        <v>0</v>
      </c>
      <c r="P4108" s="19">
        <f t="shared" si="388"/>
        <v>0</v>
      </c>
      <c r="Q4108" s="19">
        <f t="shared" si="389"/>
        <v>0</v>
      </c>
    </row>
    <row r="4109" spans="1:17">
      <c r="A4109" s="38">
        <v>41810</v>
      </c>
      <c r="B4109" s="49" t="s">
        <v>172</v>
      </c>
      <c r="C4109" s="24">
        <f t="shared" si="384"/>
        <v>30.406921776000001</v>
      </c>
      <c r="D4109" s="24">
        <f t="shared" si="385"/>
        <v>0</v>
      </c>
      <c r="E4109" s="18">
        <f>IF(G4109&gt;=0.3,(バックデータ一覧!$C$10*(バックデータ一覧!$C$12*計算過程!L4109+バックデータ一覧!$C$13*LN(計算過程!G4109)+バックデータ一覧!$C$14)^バックデータ一覧!$C$11+バックデータ一覧!$E$10*(計算過程!G4109/(バックデータ一覧!$E$12*計算過程!L4109+バックデータ一覧!$E$13*LN(計算過程!G4109)+バックデータ一覧!$E$14))^バックデータ一覧!$E$11)*計算過程!$W$11*10^-3,0)</f>
        <v>0</v>
      </c>
      <c r="F4109" s="18">
        <f>IF(G4109&lt;0.3,(バックデータ一覧!$C$10*(バックデータ一覧!$C$12*計算過程!L4109+バックデータ一覧!$C$13*LN(0.3)+バックデータ一覧!$C$14)^バックデータ一覧!$C$11+バックデータ一覧!$E$10*(0.3/(バックデータ一覧!$E$12*計算過程!L4109+バックデータ一覧!$E$13*LN(0.3)+バックデータ一覧!$E$14))^バックデータ一覧!$E$11)*計算過程!$W$11*計算過程!G4109/0.3*10^-3,0)</f>
        <v>0</v>
      </c>
      <c r="G4109" s="18">
        <f t="shared" si="386"/>
        <v>0</v>
      </c>
      <c r="H4109" s="18">
        <f t="shared" si="387"/>
        <v>0</v>
      </c>
      <c r="I4109" s="24">
        <v>0</v>
      </c>
      <c r="J4109" s="24">
        <v>0</v>
      </c>
      <c r="K4109" s="24">
        <v>0</v>
      </c>
      <c r="L4109" s="14">
        <f>貼り付けシート!C4109</f>
        <v>20.5</v>
      </c>
      <c r="M4109" s="14">
        <f>貼り付けシート!D4109</f>
        <v>10.6</v>
      </c>
      <c r="N4109" s="18">
        <f>貼り付けシート!E4109</f>
        <v>70.327052013651965</v>
      </c>
      <c r="O4109" s="18">
        <f>貼り付けシート!F4109</f>
        <v>0</v>
      </c>
      <c r="P4109" s="19">
        <f t="shared" si="388"/>
        <v>0</v>
      </c>
      <c r="Q4109" s="19">
        <f t="shared" si="389"/>
        <v>0</v>
      </c>
    </row>
    <row r="4110" spans="1:17">
      <c r="A4110" s="38">
        <v>41811</v>
      </c>
      <c r="B4110" s="49" t="s">
        <v>149</v>
      </c>
      <c r="C4110" s="24">
        <f t="shared" si="384"/>
        <v>30.406921776000001</v>
      </c>
      <c r="D4110" s="24">
        <f t="shared" si="385"/>
        <v>0</v>
      </c>
      <c r="E4110" s="18">
        <f>IF(G4110&gt;=0.3,(バックデータ一覧!$C$10*(バックデータ一覧!$C$12*計算過程!L4110+バックデータ一覧!$C$13*LN(計算過程!G4110)+バックデータ一覧!$C$14)^バックデータ一覧!$C$11+バックデータ一覧!$E$10*(計算過程!G4110/(バックデータ一覧!$E$12*計算過程!L4110+バックデータ一覧!$E$13*LN(計算過程!G4110)+バックデータ一覧!$E$14))^バックデータ一覧!$E$11)*計算過程!$W$11*10^-3,0)</f>
        <v>0</v>
      </c>
      <c r="F4110" s="18">
        <f>IF(G4110&lt;0.3,(バックデータ一覧!$C$10*(バックデータ一覧!$C$12*計算過程!L4110+バックデータ一覧!$C$13*LN(0.3)+バックデータ一覧!$C$14)^バックデータ一覧!$C$11+バックデータ一覧!$E$10*(0.3/(バックデータ一覧!$E$12*計算過程!L4110+バックデータ一覧!$E$13*LN(0.3)+バックデータ一覧!$E$14))^バックデータ一覧!$E$11)*計算過程!$W$11*計算過程!G4110/0.3*10^-3,0)</f>
        <v>0</v>
      </c>
      <c r="G4110" s="18">
        <f t="shared" si="386"/>
        <v>0</v>
      </c>
      <c r="H4110" s="18">
        <f t="shared" si="387"/>
        <v>0</v>
      </c>
      <c r="I4110" s="24">
        <v>0</v>
      </c>
      <c r="J4110" s="24">
        <v>0</v>
      </c>
      <c r="K4110" s="24">
        <v>0</v>
      </c>
      <c r="L4110" s="14">
        <f>貼り付けシート!C4110</f>
        <v>20.2</v>
      </c>
      <c r="M4110" s="14">
        <f>貼り付けシート!D4110</f>
        <v>10.5</v>
      </c>
      <c r="N4110" s="18">
        <f>貼り付けシート!E4110</f>
        <v>70.977957333631124</v>
      </c>
      <c r="O4110" s="18">
        <f>貼り付けシート!F4110</f>
        <v>0</v>
      </c>
      <c r="P4110" s="19">
        <f t="shared" si="388"/>
        <v>0</v>
      </c>
      <c r="Q4110" s="19">
        <f t="shared" si="389"/>
        <v>0</v>
      </c>
    </row>
    <row r="4111" spans="1:17">
      <c r="A4111" s="38">
        <v>41811</v>
      </c>
      <c r="B4111" s="49" t="s">
        <v>150</v>
      </c>
      <c r="C4111" s="24">
        <f t="shared" si="384"/>
        <v>30.406921776000001</v>
      </c>
      <c r="D4111" s="24">
        <f t="shared" si="385"/>
        <v>0</v>
      </c>
      <c r="E4111" s="18">
        <f>IF(G4111&gt;=0.3,(バックデータ一覧!$C$10*(バックデータ一覧!$C$12*計算過程!L4111+バックデータ一覧!$C$13*LN(計算過程!G4111)+バックデータ一覧!$C$14)^バックデータ一覧!$C$11+バックデータ一覧!$E$10*(計算過程!G4111/(バックデータ一覧!$E$12*計算過程!L4111+バックデータ一覧!$E$13*LN(計算過程!G4111)+バックデータ一覧!$E$14))^バックデータ一覧!$E$11)*計算過程!$W$11*10^-3,0)</f>
        <v>0</v>
      </c>
      <c r="F4111" s="18">
        <f>IF(G4111&lt;0.3,(バックデータ一覧!$C$10*(バックデータ一覧!$C$12*計算過程!L4111+バックデータ一覧!$C$13*LN(0.3)+バックデータ一覧!$C$14)^バックデータ一覧!$C$11+バックデータ一覧!$E$10*(0.3/(バックデータ一覧!$E$12*計算過程!L4111+バックデータ一覧!$E$13*LN(0.3)+バックデータ一覧!$E$14))^バックデータ一覧!$E$11)*計算過程!$W$11*計算過程!G4111/0.3*10^-3,0)</f>
        <v>0</v>
      </c>
      <c r="G4111" s="18">
        <f t="shared" si="386"/>
        <v>0</v>
      </c>
      <c r="H4111" s="18">
        <f t="shared" si="387"/>
        <v>0</v>
      </c>
      <c r="I4111" s="24">
        <v>0</v>
      </c>
      <c r="J4111" s="24">
        <v>0</v>
      </c>
      <c r="K4111" s="24">
        <v>0</v>
      </c>
      <c r="L4111" s="14">
        <f>貼り付けシート!C4111</f>
        <v>19.100000000000001</v>
      </c>
      <c r="M4111" s="14">
        <f>貼り付けシート!D4111</f>
        <v>10.4</v>
      </c>
      <c r="N4111" s="18">
        <f>貼り付けシート!E4111</f>
        <v>75.285165988938246</v>
      </c>
      <c r="O4111" s="18">
        <f>貼り付けシート!F4111</f>
        <v>0</v>
      </c>
      <c r="P4111" s="19">
        <f t="shared" si="388"/>
        <v>0</v>
      </c>
      <c r="Q4111" s="19">
        <f t="shared" si="389"/>
        <v>0</v>
      </c>
    </row>
    <row r="4112" spans="1:17">
      <c r="A4112" s="38">
        <v>41811</v>
      </c>
      <c r="B4112" s="49" t="s">
        <v>151</v>
      </c>
      <c r="C4112" s="24">
        <f t="shared" si="384"/>
        <v>30.406921776000001</v>
      </c>
      <c r="D4112" s="24">
        <f t="shared" si="385"/>
        <v>0</v>
      </c>
      <c r="E4112" s="18">
        <f>IF(G4112&gt;=0.3,(バックデータ一覧!$C$10*(バックデータ一覧!$C$12*計算過程!L4112+バックデータ一覧!$C$13*LN(計算過程!G4112)+バックデータ一覧!$C$14)^バックデータ一覧!$C$11+バックデータ一覧!$E$10*(計算過程!G4112/(バックデータ一覧!$E$12*計算過程!L4112+バックデータ一覧!$E$13*LN(計算過程!G4112)+バックデータ一覧!$E$14))^バックデータ一覧!$E$11)*計算過程!$W$11*10^-3,0)</f>
        <v>0</v>
      </c>
      <c r="F4112" s="18">
        <f>IF(G4112&lt;0.3,(バックデータ一覧!$C$10*(バックデータ一覧!$C$12*計算過程!L4112+バックデータ一覧!$C$13*LN(0.3)+バックデータ一覧!$C$14)^バックデータ一覧!$C$11+バックデータ一覧!$E$10*(0.3/(バックデータ一覧!$E$12*計算過程!L4112+バックデータ一覧!$E$13*LN(0.3)+バックデータ一覧!$E$14))^バックデータ一覧!$E$11)*計算過程!$W$11*計算過程!G4112/0.3*10^-3,0)</f>
        <v>0</v>
      </c>
      <c r="G4112" s="18">
        <f t="shared" si="386"/>
        <v>0</v>
      </c>
      <c r="H4112" s="18">
        <f t="shared" si="387"/>
        <v>0</v>
      </c>
      <c r="I4112" s="24">
        <v>0</v>
      </c>
      <c r="J4112" s="24">
        <v>0</v>
      </c>
      <c r="K4112" s="24">
        <v>0</v>
      </c>
      <c r="L4112" s="14">
        <f>貼り付けシート!C4112</f>
        <v>20.100000000000001</v>
      </c>
      <c r="M4112" s="14">
        <f>貼り付けシート!D4112</f>
        <v>10.4</v>
      </c>
      <c r="N4112" s="18">
        <f>貼り付けシート!E4112</f>
        <v>70.749495925254053</v>
      </c>
      <c r="O4112" s="18">
        <f>貼り付けシート!F4112</f>
        <v>0</v>
      </c>
      <c r="P4112" s="19">
        <f t="shared" si="388"/>
        <v>0</v>
      </c>
      <c r="Q4112" s="19">
        <f t="shared" si="389"/>
        <v>0</v>
      </c>
    </row>
    <row r="4113" spans="1:17">
      <c r="A4113" s="38">
        <v>41811</v>
      </c>
      <c r="B4113" s="49" t="s">
        <v>152</v>
      </c>
      <c r="C4113" s="24">
        <f t="shared" si="384"/>
        <v>30.406921776000001</v>
      </c>
      <c r="D4113" s="24">
        <f t="shared" si="385"/>
        <v>0</v>
      </c>
      <c r="E4113" s="18">
        <f>IF(G4113&gt;=0.3,(バックデータ一覧!$C$10*(バックデータ一覧!$C$12*計算過程!L4113+バックデータ一覧!$C$13*LN(計算過程!G4113)+バックデータ一覧!$C$14)^バックデータ一覧!$C$11+バックデータ一覧!$E$10*(計算過程!G4113/(バックデータ一覧!$E$12*計算過程!L4113+バックデータ一覧!$E$13*LN(計算過程!G4113)+バックデータ一覧!$E$14))^バックデータ一覧!$E$11)*計算過程!$W$11*10^-3,0)</f>
        <v>0</v>
      </c>
      <c r="F4113" s="18">
        <f>IF(G4113&lt;0.3,(バックデータ一覧!$C$10*(バックデータ一覧!$C$12*計算過程!L4113+バックデータ一覧!$C$13*LN(0.3)+バックデータ一覧!$C$14)^バックデータ一覧!$C$11+バックデータ一覧!$E$10*(0.3/(バックデータ一覧!$E$12*計算過程!L4113+バックデータ一覧!$E$13*LN(0.3)+バックデータ一覧!$E$14))^バックデータ一覧!$E$11)*計算過程!$W$11*計算過程!G4113/0.3*10^-3,0)</f>
        <v>0</v>
      </c>
      <c r="G4113" s="18">
        <f t="shared" si="386"/>
        <v>0</v>
      </c>
      <c r="H4113" s="18">
        <f t="shared" si="387"/>
        <v>0</v>
      </c>
      <c r="I4113" s="24">
        <v>0</v>
      </c>
      <c r="J4113" s="24">
        <v>0</v>
      </c>
      <c r="K4113" s="24">
        <v>0</v>
      </c>
      <c r="L4113" s="14">
        <f>貼り付けシート!C4113</f>
        <v>19.7</v>
      </c>
      <c r="M4113" s="14">
        <f>貼り付けシート!D4113</f>
        <v>10.5</v>
      </c>
      <c r="N4113" s="18">
        <f>貼り付けシート!E4113</f>
        <v>73.211619469236268</v>
      </c>
      <c r="O4113" s="18">
        <f>貼り付けシート!F4113</f>
        <v>0</v>
      </c>
      <c r="P4113" s="19">
        <f t="shared" si="388"/>
        <v>0</v>
      </c>
      <c r="Q4113" s="19">
        <f t="shared" si="389"/>
        <v>0</v>
      </c>
    </row>
    <row r="4114" spans="1:17">
      <c r="A4114" s="38">
        <v>41811</v>
      </c>
      <c r="B4114" s="49" t="s">
        <v>153</v>
      </c>
      <c r="C4114" s="24">
        <f t="shared" si="384"/>
        <v>30.406921776000001</v>
      </c>
      <c r="D4114" s="24">
        <f t="shared" si="385"/>
        <v>0</v>
      </c>
      <c r="E4114" s="18">
        <f>IF(G4114&gt;=0.3,(バックデータ一覧!$C$10*(バックデータ一覧!$C$12*計算過程!L4114+バックデータ一覧!$C$13*LN(計算過程!G4114)+バックデータ一覧!$C$14)^バックデータ一覧!$C$11+バックデータ一覧!$E$10*(計算過程!G4114/(バックデータ一覧!$E$12*計算過程!L4114+バックデータ一覧!$E$13*LN(計算過程!G4114)+バックデータ一覧!$E$14))^バックデータ一覧!$E$11)*計算過程!$W$11*10^-3,0)</f>
        <v>0</v>
      </c>
      <c r="F4114" s="18">
        <f>IF(G4114&lt;0.3,(バックデータ一覧!$C$10*(バックデータ一覧!$C$12*計算過程!L4114+バックデータ一覧!$C$13*LN(0.3)+バックデータ一覧!$C$14)^バックデータ一覧!$C$11+バックデータ一覧!$E$10*(0.3/(バックデータ一覧!$E$12*計算過程!L4114+バックデータ一覧!$E$13*LN(0.3)+バックデータ一覧!$E$14))^バックデータ一覧!$E$11)*計算過程!$W$11*計算過程!G4114/0.3*10^-3,0)</f>
        <v>0</v>
      </c>
      <c r="G4114" s="18">
        <f t="shared" si="386"/>
        <v>0</v>
      </c>
      <c r="H4114" s="18">
        <f t="shared" si="387"/>
        <v>0</v>
      </c>
      <c r="I4114" s="24">
        <v>0</v>
      </c>
      <c r="J4114" s="24">
        <v>0</v>
      </c>
      <c r="K4114" s="24">
        <v>0</v>
      </c>
      <c r="L4114" s="14">
        <f>貼り付けシート!C4114</f>
        <v>19.3</v>
      </c>
      <c r="M4114" s="14">
        <f>貼り付けシート!D4114</f>
        <v>10.6</v>
      </c>
      <c r="N4114" s="18">
        <f>貼り付けシート!E4114</f>
        <v>75.758379070044469</v>
      </c>
      <c r="O4114" s="18">
        <f>貼り付けシート!F4114</f>
        <v>0</v>
      </c>
      <c r="P4114" s="19">
        <f t="shared" si="388"/>
        <v>0</v>
      </c>
      <c r="Q4114" s="19">
        <f t="shared" si="389"/>
        <v>0</v>
      </c>
    </row>
    <row r="4115" spans="1:17">
      <c r="A4115" s="38">
        <v>41811</v>
      </c>
      <c r="B4115" s="49" t="s">
        <v>154</v>
      </c>
      <c r="C4115" s="24">
        <f t="shared" si="384"/>
        <v>30.406921776000001</v>
      </c>
      <c r="D4115" s="24">
        <f t="shared" si="385"/>
        <v>0</v>
      </c>
      <c r="E4115" s="18">
        <f>IF(G4115&gt;=0.3,(バックデータ一覧!$C$10*(バックデータ一覧!$C$12*計算過程!L4115+バックデータ一覧!$C$13*LN(計算過程!G4115)+バックデータ一覧!$C$14)^バックデータ一覧!$C$11+バックデータ一覧!$E$10*(計算過程!G4115/(バックデータ一覧!$E$12*計算過程!L4115+バックデータ一覧!$E$13*LN(計算過程!G4115)+バックデータ一覧!$E$14))^バックデータ一覧!$E$11)*計算過程!$W$11*10^-3,0)</f>
        <v>0</v>
      </c>
      <c r="F4115" s="18">
        <f>IF(G4115&lt;0.3,(バックデータ一覧!$C$10*(バックデータ一覧!$C$12*計算過程!L4115+バックデータ一覧!$C$13*LN(0.3)+バックデータ一覧!$C$14)^バックデータ一覧!$C$11+バックデータ一覧!$E$10*(0.3/(バックデータ一覧!$E$12*計算過程!L4115+バックデータ一覧!$E$13*LN(0.3)+バックデータ一覧!$E$14))^バックデータ一覧!$E$11)*計算過程!$W$11*計算過程!G4115/0.3*10^-3,0)</f>
        <v>0</v>
      </c>
      <c r="G4115" s="18">
        <f t="shared" si="386"/>
        <v>0</v>
      </c>
      <c r="H4115" s="18">
        <f t="shared" si="387"/>
        <v>0</v>
      </c>
      <c r="I4115" s="24">
        <v>0</v>
      </c>
      <c r="J4115" s="24">
        <v>0</v>
      </c>
      <c r="K4115" s="24">
        <v>0</v>
      </c>
      <c r="L4115" s="14">
        <f>貼り付けシート!C4115</f>
        <v>19</v>
      </c>
      <c r="M4115" s="14">
        <f>貼り付けシート!D4115</f>
        <v>10.6</v>
      </c>
      <c r="N4115" s="18">
        <f>貼り付けシート!E4115</f>
        <v>77.188878211502541</v>
      </c>
      <c r="O4115" s="18">
        <f>貼り付けシート!F4115</f>
        <v>0</v>
      </c>
      <c r="P4115" s="19">
        <f t="shared" si="388"/>
        <v>0</v>
      </c>
      <c r="Q4115" s="19">
        <f t="shared" si="389"/>
        <v>0</v>
      </c>
    </row>
    <row r="4116" spans="1:17">
      <c r="A4116" s="38">
        <v>41811</v>
      </c>
      <c r="B4116" s="49" t="s">
        <v>155</v>
      </c>
      <c r="C4116" s="24">
        <f t="shared" si="384"/>
        <v>30.406921776000001</v>
      </c>
      <c r="D4116" s="24">
        <f t="shared" si="385"/>
        <v>0</v>
      </c>
      <c r="E4116" s="18">
        <f>IF(G4116&gt;=0.3,(バックデータ一覧!$C$10*(バックデータ一覧!$C$12*計算過程!L4116+バックデータ一覧!$C$13*LN(計算過程!G4116)+バックデータ一覧!$C$14)^バックデータ一覧!$C$11+バックデータ一覧!$E$10*(計算過程!G4116/(バックデータ一覧!$E$12*計算過程!L4116+バックデータ一覧!$E$13*LN(計算過程!G4116)+バックデータ一覧!$E$14))^バックデータ一覧!$E$11)*計算過程!$W$11*10^-3,0)</f>
        <v>0</v>
      </c>
      <c r="F4116" s="18">
        <f>IF(G4116&lt;0.3,(バックデータ一覧!$C$10*(バックデータ一覧!$C$12*計算過程!L4116+バックデータ一覧!$C$13*LN(0.3)+バックデータ一覧!$C$14)^バックデータ一覧!$C$11+バックデータ一覧!$E$10*(0.3/(バックデータ一覧!$E$12*計算過程!L4116+バックデータ一覧!$E$13*LN(0.3)+バックデータ一覧!$E$14))^バックデータ一覧!$E$11)*計算過程!$W$11*計算過程!G4116/0.3*10^-3,0)</f>
        <v>0</v>
      </c>
      <c r="G4116" s="18">
        <f t="shared" si="386"/>
        <v>0</v>
      </c>
      <c r="H4116" s="18">
        <f t="shared" si="387"/>
        <v>0</v>
      </c>
      <c r="I4116" s="24">
        <v>0</v>
      </c>
      <c r="J4116" s="24">
        <v>0</v>
      </c>
      <c r="K4116" s="24">
        <v>0</v>
      </c>
      <c r="L4116" s="14">
        <f>貼り付けシート!C4116</f>
        <v>20.3</v>
      </c>
      <c r="M4116" s="14">
        <f>貼り付けシート!D4116</f>
        <v>10.7</v>
      </c>
      <c r="N4116" s="18">
        <f>貼り付けシート!E4116</f>
        <v>71.861387984858183</v>
      </c>
      <c r="O4116" s="18">
        <f>貼り付けシート!F4116</f>
        <v>0</v>
      </c>
      <c r="P4116" s="19">
        <f t="shared" si="388"/>
        <v>0</v>
      </c>
      <c r="Q4116" s="19">
        <f t="shared" si="389"/>
        <v>0</v>
      </c>
    </row>
    <row r="4117" spans="1:17">
      <c r="A4117" s="38">
        <v>41811</v>
      </c>
      <c r="B4117" s="49" t="s">
        <v>156</v>
      </c>
      <c r="C4117" s="24">
        <f t="shared" si="384"/>
        <v>30.406921776000001</v>
      </c>
      <c r="D4117" s="24">
        <f t="shared" si="385"/>
        <v>0</v>
      </c>
      <c r="E4117" s="18">
        <f>IF(G4117&gt;=0.3,(バックデータ一覧!$C$10*(バックデータ一覧!$C$12*計算過程!L4117+バックデータ一覧!$C$13*LN(計算過程!G4117)+バックデータ一覧!$C$14)^バックデータ一覧!$C$11+バックデータ一覧!$E$10*(計算過程!G4117/(バックデータ一覧!$E$12*計算過程!L4117+バックデータ一覧!$E$13*LN(計算過程!G4117)+バックデータ一覧!$E$14))^バックデータ一覧!$E$11)*計算過程!$W$11*10^-3,0)</f>
        <v>0</v>
      </c>
      <c r="F4117" s="18">
        <f>IF(G4117&lt;0.3,(バックデータ一覧!$C$10*(バックデータ一覧!$C$12*計算過程!L4117+バックデータ一覧!$C$13*LN(0.3)+バックデータ一覧!$C$14)^バックデータ一覧!$C$11+バックデータ一覧!$E$10*(0.3/(バックデータ一覧!$E$12*計算過程!L4117+バックデータ一覧!$E$13*LN(0.3)+バックデータ一覧!$E$14))^バックデータ一覧!$E$11)*計算過程!$W$11*計算過程!G4117/0.3*10^-3,0)</f>
        <v>0</v>
      </c>
      <c r="G4117" s="18">
        <f t="shared" si="386"/>
        <v>0</v>
      </c>
      <c r="H4117" s="18">
        <f t="shared" si="387"/>
        <v>0</v>
      </c>
      <c r="I4117" s="24">
        <v>0</v>
      </c>
      <c r="J4117" s="24">
        <v>0</v>
      </c>
      <c r="K4117" s="24">
        <v>0</v>
      </c>
      <c r="L4117" s="14">
        <f>貼り付けシート!C4117</f>
        <v>23</v>
      </c>
      <c r="M4117" s="14">
        <f>貼り付けシート!D4117</f>
        <v>10.8</v>
      </c>
      <c r="N4117" s="18">
        <f>貼り付けシート!E4117</f>
        <v>61.481768918338489</v>
      </c>
      <c r="O4117" s="18">
        <f>貼り付けシート!F4117</f>
        <v>0</v>
      </c>
      <c r="P4117" s="19">
        <f t="shared" si="388"/>
        <v>0</v>
      </c>
      <c r="Q4117" s="19">
        <f t="shared" si="389"/>
        <v>0</v>
      </c>
    </row>
    <row r="4118" spans="1:17">
      <c r="A4118" s="38">
        <v>41811</v>
      </c>
      <c r="B4118" s="49" t="s">
        <v>157</v>
      </c>
      <c r="C4118" s="24">
        <f t="shared" si="384"/>
        <v>30.406921776000001</v>
      </c>
      <c r="D4118" s="24">
        <f t="shared" si="385"/>
        <v>0</v>
      </c>
      <c r="E4118" s="18">
        <f>IF(G4118&gt;=0.3,(バックデータ一覧!$C$10*(バックデータ一覧!$C$12*計算過程!L4118+バックデータ一覧!$C$13*LN(計算過程!G4118)+バックデータ一覧!$C$14)^バックデータ一覧!$C$11+バックデータ一覧!$E$10*(計算過程!G4118/(バックデータ一覧!$E$12*計算過程!L4118+バックデータ一覧!$E$13*LN(計算過程!G4118)+バックデータ一覧!$E$14))^バックデータ一覧!$E$11)*計算過程!$W$11*10^-3,0)</f>
        <v>0</v>
      </c>
      <c r="F4118" s="18">
        <f>IF(G4118&lt;0.3,(バックデータ一覧!$C$10*(バックデータ一覧!$C$12*計算過程!L4118+バックデータ一覧!$C$13*LN(0.3)+バックデータ一覧!$C$14)^バックデータ一覧!$C$11+バックデータ一覧!$E$10*(0.3/(バックデータ一覧!$E$12*計算過程!L4118+バックデータ一覧!$E$13*LN(0.3)+バックデータ一覧!$E$14))^バックデータ一覧!$E$11)*計算過程!$W$11*計算過程!G4118/0.3*10^-3,0)</f>
        <v>0</v>
      </c>
      <c r="G4118" s="18">
        <f t="shared" si="386"/>
        <v>0</v>
      </c>
      <c r="H4118" s="18">
        <f t="shared" si="387"/>
        <v>0</v>
      </c>
      <c r="I4118" s="24">
        <v>0</v>
      </c>
      <c r="J4118" s="24">
        <v>0</v>
      </c>
      <c r="K4118" s="24">
        <v>0</v>
      </c>
      <c r="L4118" s="14">
        <f>貼り付けシート!C4118</f>
        <v>24.4</v>
      </c>
      <c r="M4118" s="14">
        <f>貼り付けシート!D4118</f>
        <v>10.9</v>
      </c>
      <c r="N4118" s="18">
        <f>貼り付けシート!E4118</f>
        <v>57.025969338397154</v>
      </c>
      <c r="O4118" s="18">
        <f>貼り付けシート!F4118</f>
        <v>0</v>
      </c>
      <c r="P4118" s="19">
        <f t="shared" si="388"/>
        <v>0</v>
      </c>
      <c r="Q4118" s="19">
        <f t="shared" si="389"/>
        <v>0</v>
      </c>
    </row>
    <row r="4119" spans="1:17">
      <c r="A4119" s="38">
        <v>41811</v>
      </c>
      <c r="B4119" s="49" t="s">
        <v>158</v>
      </c>
      <c r="C4119" s="24">
        <f t="shared" si="384"/>
        <v>30.406921776000001</v>
      </c>
      <c r="D4119" s="24">
        <f t="shared" si="385"/>
        <v>0</v>
      </c>
      <c r="E4119" s="18">
        <f>IF(G4119&gt;=0.3,(バックデータ一覧!$C$10*(バックデータ一覧!$C$12*計算過程!L4119+バックデータ一覧!$C$13*LN(計算過程!G4119)+バックデータ一覧!$C$14)^バックデータ一覧!$C$11+バックデータ一覧!$E$10*(計算過程!G4119/(バックデータ一覧!$E$12*計算過程!L4119+バックデータ一覧!$E$13*LN(計算過程!G4119)+バックデータ一覧!$E$14))^バックデータ一覧!$E$11)*計算過程!$W$11*10^-3,0)</f>
        <v>0</v>
      </c>
      <c r="F4119" s="18">
        <f>IF(G4119&lt;0.3,(バックデータ一覧!$C$10*(バックデータ一覧!$C$12*計算過程!L4119+バックデータ一覧!$C$13*LN(0.3)+バックデータ一覧!$C$14)^バックデータ一覧!$C$11+バックデータ一覧!$E$10*(0.3/(バックデータ一覧!$E$12*計算過程!L4119+バックデータ一覧!$E$13*LN(0.3)+バックデータ一覧!$E$14))^バックデータ一覧!$E$11)*計算過程!$W$11*計算過程!G4119/0.3*10^-3,0)</f>
        <v>0</v>
      </c>
      <c r="G4119" s="18">
        <f t="shared" si="386"/>
        <v>0</v>
      </c>
      <c r="H4119" s="18">
        <f t="shared" si="387"/>
        <v>0</v>
      </c>
      <c r="I4119" s="24">
        <v>0</v>
      </c>
      <c r="J4119" s="24">
        <v>0</v>
      </c>
      <c r="K4119" s="24">
        <v>0</v>
      </c>
      <c r="L4119" s="14">
        <f>貼り付けシート!C4119</f>
        <v>25.9</v>
      </c>
      <c r="M4119" s="14">
        <f>貼り付けシート!D4119</f>
        <v>11.5</v>
      </c>
      <c r="N4119" s="18">
        <f>貼り付けシート!E4119</f>
        <v>54.971961542920631</v>
      </c>
      <c r="O4119" s="18">
        <f>貼り付けシート!F4119</f>
        <v>0</v>
      </c>
      <c r="P4119" s="19">
        <f t="shared" si="388"/>
        <v>0</v>
      </c>
      <c r="Q4119" s="19">
        <f t="shared" si="389"/>
        <v>0</v>
      </c>
    </row>
    <row r="4120" spans="1:17">
      <c r="A4120" s="38">
        <v>41811</v>
      </c>
      <c r="B4120" s="49" t="s">
        <v>159</v>
      </c>
      <c r="C4120" s="24">
        <f t="shared" si="384"/>
        <v>30.406921776000001</v>
      </c>
      <c r="D4120" s="24">
        <f t="shared" si="385"/>
        <v>0</v>
      </c>
      <c r="E4120" s="18">
        <f>IF(G4120&gt;=0.3,(バックデータ一覧!$C$10*(バックデータ一覧!$C$12*計算過程!L4120+バックデータ一覧!$C$13*LN(計算過程!G4120)+バックデータ一覧!$C$14)^バックデータ一覧!$C$11+バックデータ一覧!$E$10*(計算過程!G4120/(バックデータ一覧!$E$12*計算過程!L4120+バックデータ一覧!$E$13*LN(計算過程!G4120)+バックデータ一覧!$E$14))^バックデータ一覧!$E$11)*計算過程!$W$11*10^-3,0)</f>
        <v>0</v>
      </c>
      <c r="F4120" s="18">
        <f>IF(G4120&lt;0.3,(バックデータ一覧!$C$10*(バックデータ一覧!$C$12*計算過程!L4120+バックデータ一覧!$C$13*LN(0.3)+バックデータ一覧!$C$14)^バックデータ一覧!$C$11+バックデータ一覧!$E$10*(0.3/(バックデータ一覧!$E$12*計算過程!L4120+バックデータ一覧!$E$13*LN(0.3)+バックデータ一覧!$E$14))^バックデータ一覧!$E$11)*計算過程!$W$11*計算過程!G4120/0.3*10^-3,0)</f>
        <v>0</v>
      </c>
      <c r="G4120" s="18">
        <f t="shared" si="386"/>
        <v>0</v>
      </c>
      <c r="H4120" s="18">
        <f t="shared" si="387"/>
        <v>0</v>
      </c>
      <c r="I4120" s="24">
        <v>0</v>
      </c>
      <c r="J4120" s="24">
        <v>0</v>
      </c>
      <c r="K4120" s="24">
        <v>0</v>
      </c>
      <c r="L4120" s="14">
        <f>貼り付けシート!C4120</f>
        <v>26.7</v>
      </c>
      <c r="M4120" s="14">
        <f>貼り付けシート!D4120</f>
        <v>12.2</v>
      </c>
      <c r="N4120" s="18">
        <f>貼り付けシート!E4120</f>
        <v>55.566754183512671</v>
      </c>
      <c r="O4120" s="18">
        <f>貼り付けシート!F4120</f>
        <v>0</v>
      </c>
      <c r="P4120" s="19">
        <f t="shared" si="388"/>
        <v>0</v>
      </c>
      <c r="Q4120" s="19">
        <f t="shared" si="389"/>
        <v>0</v>
      </c>
    </row>
    <row r="4121" spans="1:17">
      <c r="A4121" s="38">
        <v>41811</v>
      </c>
      <c r="B4121" s="49" t="s">
        <v>160</v>
      </c>
      <c r="C4121" s="24">
        <f t="shared" si="384"/>
        <v>30.406921776000001</v>
      </c>
      <c r="D4121" s="24">
        <f t="shared" si="385"/>
        <v>0</v>
      </c>
      <c r="E4121" s="18">
        <f>IF(G4121&gt;=0.3,(バックデータ一覧!$C$10*(バックデータ一覧!$C$12*計算過程!L4121+バックデータ一覧!$C$13*LN(計算過程!G4121)+バックデータ一覧!$C$14)^バックデータ一覧!$C$11+バックデータ一覧!$E$10*(計算過程!G4121/(バックデータ一覧!$E$12*計算過程!L4121+バックデータ一覧!$E$13*LN(計算過程!G4121)+バックデータ一覧!$E$14))^バックデータ一覧!$E$11)*計算過程!$W$11*10^-3,0)</f>
        <v>0</v>
      </c>
      <c r="F4121" s="18">
        <f>IF(G4121&lt;0.3,(バックデータ一覧!$C$10*(バックデータ一覧!$C$12*計算過程!L4121+バックデータ一覧!$C$13*LN(0.3)+バックデータ一覧!$C$14)^バックデータ一覧!$C$11+バックデータ一覧!$E$10*(0.3/(バックデータ一覧!$E$12*計算過程!L4121+バックデータ一覧!$E$13*LN(0.3)+バックデータ一覧!$E$14))^バックデータ一覧!$E$11)*計算過程!$W$11*計算過程!G4121/0.3*10^-3,0)</f>
        <v>0</v>
      </c>
      <c r="G4121" s="18">
        <f t="shared" si="386"/>
        <v>0</v>
      </c>
      <c r="H4121" s="18">
        <f t="shared" si="387"/>
        <v>0</v>
      </c>
      <c r="I4121" s="24">
        <v>0</v>
      </c>
      <c r="J4121" s="24">
        <v>0</v>
      </c>
      <c r="K4121" s="24">
        <v>0</v>
      </c>
      <c r="L4121" s="14">
        <f>貼り付けシート!C4121</f>
        <v>26.7</v>
      </c>
      <c r="M4121" s="14">
        <f>貼り付けシート!D4121</f>
        <v>12.8</v>
      </c>
      <c r="N4121" s="18">
        <f>貼り付けシート!E4121</f>
        <v>58.244441832815795</v>
      </c>
      <c r="O4121" s="18">
        <f>貼り付けシート!F4121</f>
        <v>0</v>
      </c>
      <c r="P4121" s="19">
        <f t="shared" si="388"/>
        <v>0</v>
      </c>
      <c r="Q4121" s="19">
        <f t="shared" si="389"/>
        <v>0</v>
      </c>
    </row>
    <row r="4122" spans="1:17">
      <c r="A4122" s="38">
        <v>41811</v>
      </c>
      <c r="B4122" s="49" t="s">
        <v>161</v>
      </c>
      <c r="C4122" s="24">
        <f t="shared" si="384"/>
        <v>30.406921776000001</v>
      </c>
      <c r="D4122" s="24">
        <f t="shared" si="385"/>
        <v>0</v>
      </c>
      <c r="E4122" s="18">
        <f>IF(G4122&gt;=0.3,(バックデータ一覧!$C$10*(バックデータ一覧!$C$12*計算過程!L4122+バックデータ一覧!$C$13*LN(計算過程!G4122)+バックデータ一覧!$C$14)^バックデータ一覧!$C$11+バックデータ一覧!$E$10*(計算過程!G4122/(バックデータ一覧!$E$12*計算過程!L4122+バックデータ一覧!$E$13*LN(計算過程!G4122)+バックデータ一覧!$E$14))^バックデータ一覧!$E$11)*計算過程!$W$11*10^-3,0)</f>
        <v>0</v>
      </c>
      <c r="F4122" s="18">
        <f>IF(G4122&lt;0.3,(バックデータ一覧!$C$10*(バックデータ一覧!$C$12*計算過程!L4122+バックデータ一覧!$C$13*LN(0.3)+バックデータ一覧!$C$14)^バックデータ一覧!$C$11+バックデータ一覧!$E$10*(0.3/(バックデータ一覧!$E$12*計算過程!L4122+バックデータ一覧!$E$13*LN(0.3)+バックデータ一覧!$E$14))^バックデータ一覧!$E$11)*計算過程!$W$11*計算過程!G4122/0.3*10^-3,0)</f>
        <v>0</v>
      </c>
      <c r="G4122" s="18">
        <f t="shared" si="386"/>
        <v>0</v>
      </c>
      <c r="H4122" s="18">
        <f t="shared" si="387"/>
        <v>0</v>
      </c>
      <c r="I4122" s="24">
        <v>0</v>
      </c>
      <c r="J4122" s="24">
        <v>0</v>
      </c>
      <c r="K4122" s="24">
        <v>0</v>
      </c>
      <c r="L4122" s="14">
        <f>貼り付けシート!C4122</f>
        <v>25.5</v>
      </c>
      <c r="M4122" s="14">
        <f>貼り付けシート!D4122</f>
        <v>12.6</v>
      </c>
      <c r="N4122" s="18">
        <f>貼り付けシート!E4122</f>
        <v>61.568925975671405</v>
      </c>
      <c r="O4122" s="18">
        <f>貼り付けシート!F4122</f>
        <v>0</v>
      </c>
      <c r="P4122" s="19">
        <f t="shared" si="388"/>
        <v>0</v>
      </c>
      <c r="Q4122" s="19">
        <f t="shared" si="389"/>
        <v>0</v>
      </c>
    </row>
    <row r="4123" spans="1:17">
      <c r="A4123" s="38">
        <v>41811</v>
      </c>
      <c r="B4123" s="49" t="s">
        <v>162</v>
      </c>
      <c r="C4123" s="24">
        <f t="shared" si="384"/>
        <v>30.406921776000001</v>
      </c>
      <c r="D4123" s="24">
        <f t="shared" si="385"/>
        <v>0</v>
      </c>
      <c r="E4123" s="18">
        <f>IF(G4123&gt;=0.3,(バックデータ一覧!$C$10*(バックデータ一覧!$C$12*計算過程!L4123+バックデータ一覧!$C$13*LN(計算過程!G4123)+バックデータ一覧!$C$14)^バックデータ一覧!$C$11+バックデータ一覧!$E$10*(計算過程!G4123/(バックデータ一覧!$E$12*計算過程!L4123+バックデータ一覧!$E$13*LN(計算過程!G4123)+バックデータ一覧!$E$14))^バックデータ一覧!$E$11)*計算過程!$W$11*10^-3,0)</f>
        <v>0</v>
      </c>
      <c r="F4123" s="18">
        <f>IF(G4123&lt;0.3,(バックデータ一覧!$C$10*(バックデータ一覧!$C$12*計算過程!L4123+バックデータ一覧!$C$13*LN(0.3)+バックデータ一覧!$C$14)^バックデータ一覧!$C$11+バックデータ一覧!$E$10*(0.3/(バックデータ一覧!$E$12*計算過程!L4123+バックデータ一覧!$E$13*LN(0.3)+バックデータ一覧!$E$14))^バックデータ一覧!$E$11)*計算過程!$W$11*計算過程!G4123/0.3*10^-3,0)</f>
        <v>0</v>
      </c>
      <c r="G4123" s="18">
        <f t="shared" si="386"/>
        <v>0</v>
      </c>
      <c r="H4123" s="18">
        <f t="shared" si="387"/>
        <v>0</v>
      </c>
      <c r="I4123" s="24">
        <v>0</v>
      </c>
      <c r="J4123" s="24">
        <v>0</v>
      </c>
      <c r="K4123" s="24">
        <v>0</v>
      </c>
      <c r="L4123" s="14">
        <f>貼り付けシート!C4123</f>
        <v>25.6</v>
      </c>
      <c r="M4123" s="14">
        <f>貼り付けシート!D4123</f>
        <v>12.4</v>
      </c>
      <c r="N4123" s="18">
        <f>貼り付けシート!E4123</f>
        <v>60.251991067743745</v>
      </c>
      <c r="O4123" s="18">
        <f>貼り付けシート!F4123</f>
        <v>0</v>
      </c>
      <c r="P4123" s="19">
        <f t="shared" si="388"/>
        <v>0</v>
      </c>
      <c r="Q4123" s="19">
        <f t="shared" si="389"/>
        <v>0</v>
      </c>
    </row>
    <row r="4124" spans="1:17">
      <c r="A4124" s="38">
        <v>41811</v>
      </c>
      <c r="B4124" s="49" t="s">
        <v>163</v>
      </c>
      <c r="C4124" s="24">
        <f t="shared" si="384"/>
        <v>30.406921776000001</v>
      </c>
      <c r="D4124" s="24">
        <f t="shared" si="385"/>
        <v>0</v>
      </c>
      <c r="E4124" s="18">
        <f>IF(G4124&gt;=0.3,(バックデータ一覧!$C$10*(バックデータ一覧!$C$12*計算過程!L4124+バックデータ一覧!$C$13*LN(計算過程!G4124)+バックデータ一覧!$C$14)^バックデータ一覧!$C$11+バックデータ一覧!$E$10*(計算過程!G4124/(バックデータ一覧!$E$12*計算過程!L4124+バックデータ一覧!$E$13*LN(計算過程!G4124)+バックデータ一覧!$E$14))^バックデータ一覧!$E$11)*計算過程!$W$11*10^-3,0)</f>
        <v>0</v>
      </c>
      <c r="F4124" s="18">
        <f>IF(G4124&lt;0.3,(バックデータ一覧!$C$10*(バックデータ一覧!$C$12*計算過程!L4124+バックデータ一覧!$C$13*LN(0.3)+バックデータ一覧!$C$14)^バックデータ一覧!$C$11+バックデータ一覧!$E$10*(0.3/(バックデータ一覧!$E$12*計算過程!L4124+バックデータ一覧!$E$13*LN(0.3)+バックデータ一覧!$E$14))^バックデータ一覧!$E$11)*計算過程!$W$11*計算過程!G4124/0.3*10^-3,0)</f>
        <v>0</v>
      </c>
      <c r="G4124" s="18">
        <f t="shared" si="386"/>
        <v>0</v>
      </c>
      <c r="H4124" s="18">
        <f t="shared" si="387"/>
        <v>0</v>
      </c>
      <c r="I4124" s="24">
        <v>0</v>
      </c>
      <c r="J4124" s="24">
        <v>0</v>
      </c>
      <c r="K4124" s="24">
        <v>0</v>
      </c>
      <c r="L4124" s="14">
        <f>貼り付けシート!C4124</f>
        <v>24.9</v>
      </c>
      <c r="M4124" s="14">
        <f>貼り付けシート!D4124</f>
        <v>12.2</v>
      </c>
      <c r="N4124" s="18">
        <f>貼り付けシート!E4124</f>
        <v>61.82088187175443</v>
      </c>
      <c r="O4124" s="18">
        <f>貼り付けシート!F4124</f>
        <v>0</v>
      </c>
      <c r="P4124" s="19">
        <f t="shared" si="388"/>
        <v>0</v>
      </c>
      <c r="Q4124" s="19">
        <f t="shared" si="389"/>
        <v>0</v>
      </c>
    </row>
    <row r="4125" spans="1:17">
      <c r="A4125" s="38">
        <v>41811</v>
      </c>
      <c r="B4125" s="49" t="s">
        <v>164</v>
      </c>
      <c r="C4125" s="24">
        <f t="shared" si="384"/>
        <v>30.406921776000001</v>
      </c>
      <c r="D4125" s="24">
        <f t="shared" si="385"/>
        <v>0</v>
      </c>
      <c r="E4125" s="18">
        <f>IF(G4125&gt;=0.3,(バックデータ一覧!$C$10*(バックデータ一覧!$C$12*計算過程!L4125+バックデータ一覧!$C$13*LN(計算過程!G4125)+バックデータ一覧!$C$14)^バックデータ一覧!$C$11+バックデータ一覧!$E$10*(計算過程!G4125/(バックデータ一覧!$E$12*計算過程!L4125+バックデータ一覧!$E$13*LN(計算過程!G4125)+バックデータ一覧!$E$14))^バックデータ一覧!$E$11)*計算過程!$W$11*10^-3,0)</f>
        <v>0</v>
      </c>
      <c r="F4125" s="18">
        <f>IF(G4125&lt;0.3,(バックデータ一覧!$C$10*(バックデータ一覧!$C$12*計算過程!L4125+バックデータ一覧!$C$13*LN(0.3)+バックデータ一覧!$C$14)^バックデータ一覧!$C$11+バックデータ一覧!$E$10*(0.3/(バックデータ一覧!$E$12*計算過程!L4125+バックデータ一覧!$E$13*LN(0.3)+バックデータ一覧!$E$14))^バックデータ一覧!$E$11)*計算過程!$W$11*計算過程!G4125/0.3*10^-3,0)</f>
        <v>0</v>
      </c>
      <c r="G4125" s="18">
        <f t="shared" si="386"/>
        <v>0</v>
      </c>
      <c r="H4125" s="18">
        <f t="shared" si="387"/>
        <v>0</v>
      </c>
      <c r="I4125" s="24">
        <v>0</v>
      </c>
      <c r="J4125" s="24">
        <v>0</v>
      </c>
      <c r="K4125" s="24">
        <v>0</v>
      </c>
      <c r="L4125" s="14">
        <f>貼り付けシート!C4125</f>
        <v>24.8</v>
      </c>
      <c r="M4125" s="14">
        <f>貼り付けシート!D4125</f>
        <v>12.1</v>
      </c>
      <c r="N4125" s="18">
        <f>貼り付けシート!E4125</f>
        <v>61.69091317858522</v>
      </c>
      <c r="O4125" s="18">
        <f>貼り付けシート!F4125</f>
        <v>0</v>
      </c>
      <c r="P4125" s="19">
        <f t="shared" si="388"/>
        <v>0</v>
      </c>
      <c r="Q4125" s="19">
        <f t="shared" si="389"/>
        <v>0</v>
      </c>
    </row>
    <row r="4126" spans="1:17">
      <c r="A4126" s="38">
        <v>41811</v>
      </c>
      <c r="B4126" s="49" t="s">
        <v>165</v>
      </c>
      <c r="C4126" s="24">
        <f t="shared" si="384"/>
        <v>30.406921776000001</v>
      </c>
      <c r="D4126" s="24">
        <f t="shared" si="385"/>
        <v>0</v>
      </c>
      <c r="E4126" s="18">
        <f>IF(G4126&gt;=0.3,(バックデータ一覧!$C$10*(バックデータ一覧!$C$12*計算過程!L4126+バックデータ一覧!$C$13*LN(計算過程!G4126)+バックデータ一覧!$C$14)^バックデータ一覧!$C$11+バックデータ一覧!$E$10*(計算過程!G4126/(バックデータ一覧!$E$12*計算過程!L4126+バックデータ一覧!$E$13*LN(計算過程!G4126)+バックデータ一覧!$E$14))^バックデータ一覧!$E$11)*計算過程!$W$11*10^-3,0)</f>
        <v>0</v>
      </c>
      <c r="F4126" s="18">
        <f>IF(G4126&lt;0.3,(バックデータ一覧!$C$10*(バックデータ一覧!$C$12*計算過程!L4126+バックデータ一覧!$C$13*LN(0.3)+バックデータ一覧!$C$14)^バックデータ一覧!$C$11+バックデータ一覧!$E$10*(0.3/(バックデータ一覧!$E$12*計算過程!L4126+バックデータ一覧!$E$13*LN(0.3)+バックデータ一覧!$E$14))^バックデータ一覧!$E$11)*計算過程!$W$11*計算過程!G4126/0.3*10^-3,0)</f>
        <v>0</v>
      </c>
      <c r="G4126" s="18">
        <f t="shared" si="386"/>
        <v>0</v>
      </c>
      <c r="H4126" s="18">
        <f t="shared" si="387"/>
        <v>0</v>
      </c>
      <c r="I4126" s="24">
        <v>0</v>
      </c>
      <c r="J4126" s="24">
        <v>0</v>
      </c>
      <c r="K4126" s="24">
        <v>0</v>
      </c>
      <c r="L4126" s="14">
        <f>貼り付けシート!C4126</f>
        <v>24.4</v>
      </c>
      <c r="M4126" s="14">
        <f>貼り付けシート!D4126</f>
        <v>12.1</v>
      </c>
      <c r="N4126" s="18">
        <f>貼り付けシート!E4126</f>
        <v>63.184258195996314</v>
      </c>
      <c r="O4126" s="18">
        <f>貼り付けシート!F4126</f>
        <v>0</v>
      </c>
      <c r="P4126" s="19">
        <f t="shared" si="388"/>
        <v>0</v>
      </c>
      <c r="Q4126" s="19">
        <f t="shared" si="389"/>
        <v>0</v>
      </c>
    </row>
    <row r="4127" spans="1:17">
      <c r="A4127" s="38">
        <v>41811</v>
      </c>
      <c r="B4127" s="49" t="s">
        <v>166</v>
      </c>
      <c r="C4127" s="24">
        <f t="shared" si="384"/>
        <v>30.406921776000001</v>
      </c>
      <c r="D4127" s="24">
        <f t="shared" si="385"/>
        <v>0</v>
      </c>
      <c r="E4127" s="18">
        <f>IF(G4127&gt;=0.3,(バックデータ一覧!$C$10*(バックデータ一覧!$C$12*計算過程!L4127+バックデータ一覧!$C$13*LN(計算過程!G4127)+バックデータ一覧!$C$14)^バックデータ一覧!$C$11+バックデータ一覧!$E$10*(計算過程!G4127/(バックデータ一覧!$E$12*計算過程!L4127+バックデータ一覧!$E$13*LN(計算過程!G4127)+バックデータ一覧!$E$14))^バックデータ一覧!$E$11)*計算過程!$W$11*10^-3,0)</f>
        <v>0</v>
      </c>
      <c r="F4127" s="18">
        <f>IF(G4127&lt;0.3,(バックデータ一覧!$C$10*(バックデータ一覧!$C$12*計算過程!L4127+バックデータ一覧!$C$13*LN(0.3)+バックデータ一覧!$C$14)^バックデータ一覧!$C$11+バックデータ一覧!$E$10*(0.3/(バックデータ一覧!$E$12*計算過程!L4127+バックデータ一覧!$E$13*LN(0.3)+バックデータ一覧!$E$14))^バックデータ一覧!$E$11)*計算過程!$W$11*計算過程!G4127/0.3*10^-3,0)</f>
        <v>0</v>
      </c>
      <c r="G4127" s="18">
        <f t="shared" si="386"/>
        <v>0</v>
      </c>
      <c r="H4127" s="18">
        <f t="shared" si="387"/>
        <v>0</v>
      </c>
      <c r="I4127" s="24">
        <v>0</v>
      </c>
      <c r="J4127" s="24">
        <v>0</v>
      </c>
      <c r="K4127" s="24">
        <v>0</v>
      </c>
      <c r="L4127" s="14">
        <f>貼り付けシート!C4127</f>
        <v>24.1</v>
      </c>
      <c r="M4127" s="14">
        <f>貼り付けシート!D4127</f>
        <v>12.1</v>
      </c>
      <c r="N4127" s="18">
        <f>貼り付けシート!E4127</f>
        <v>64.331027023159393</v>
      </c>
      <c r="O4127" s="18">
        <f>貼り付けシート!F4127</f>
        <v>0</v>
      </c>
      <c r="P4127" s="19">
        <f t="shared" si="388"/>
        <v>0</v>
      </c>
      <c r="Q4127" s="19">
        <f t="shared" si="389"/>
        <v>0</v>
      </c>
    </row>
    <row r="4128" spans="1:17">
      <c r="A4128" s="38">
        <v>41811</v>
      </c>
      <c r="B4128" s="49" t="s">
        <v>167</v>
      </c>
      <c r="C4128" s="24">
        <f t="shared" si="384"/>
        <v>30.406921776000001</v>
      </c>
      <c r="D4128" s="24">
        <f t="shared" si="385"/>
        <v>0</v>
      </c>
      <c r="E4128" s="18">
        <f>IF(G4128&gt;=0.3,(バックデータ一覧!$C$10*(バックデータ一覧!$C$12*計算過程!L4128+バックデータ一覧!$C$13*LN(計算過程!G4128)+バックデータ一覧!$C$14)^バックデータ一覧!$C$11+バックデータ一覧!$E$10*(計算過程!G4128/(バックデータ一覧!$E$12*計算過程!L4128+バックデータ一覧!$E$13*LN(計算過程!G4128)+バックデータ一覧!$E$14))^バックデータ一覧!$E$11)*計算過程!$W$11*10^-3,0)</f>
        <v>0</v>
      </c>
      <c r="F4128" s="18">
        <f>IF(G4128&lt;0.3,(バックデータ一覧!$C$10*(バックデータ一覧!$C$12*計算過程!L4128+バックデータ一覧!$C$13*LN(0.3)+バックデータ一覧!$C$14)^バックデータ一覧!$C$11+バックデータ一覧!$E$10*(0.3/(バックデータ一覧!$E$12*計算過程!L4128+バックデータ一覧!$E$13*LN(0.3)+バックデータ一覧!$E$14))^バックデータ一覧!$E$11)*計算過程!$W$11*計算過程!G4128/0.3*10^-3,0)</f>
        <v>0</v>
      </c>
      <c r="G4128" s="18">
        <f t="shared" si="386"/>
        <v>0</v>
      </c>
      <c r="H4128" s="18">
        <f t="shared" si="387"/>
        <v>0</v>
      </c>
      <c r="I4128" s="24">
        <v>0</v>
      </c>
      <c r="J4128" s="24">
        <v>0</v>
      </c>
      <c r="K4128" s="24">
        <v>0</v>
      </c>
      <c r="L4128" s="14">
        <f>貼り付けシート!C4128</f>
        <v>23.5</v>
      </c>
      <c r="M4128" s="14">
        <f>貼り付けシート!D4128</f>
        <v>12.5</v>
      </c>
      <c r="N4128" s="18">
        <f>貼り付けシート!E4128</f>
        <v>68.857022297494282</v>
      </c>
      <c r="O4128" s="18">
        <f>貼り付けシート!F4128</f>
        <v>0</v>
      </c>
      <c r="P4128" s="19">
        <f t="shared" si="388"/>
        <v>0</v>
      </c>
      <c r="Q4128" s="19">
        <f t="shared" si="389"/>
        <v>0</v>
      </c>
    </row>
    <row r="4129" spans="1:17">
      <c r="A4129" s="38">
        <v>41811</v>
      </c>
      <c r="B4129" s="49" t="s">
        <v>168</v>
      </c>
      <c r="C4129" s="24">
        <f t="shared" si="384"/>
        <v>30.406921776000001</v>
      </c>
      <c r="D4129" s="24">
        <f t="shared" si="385"/>
        <v>0</v>
      </c>
      <c r="E4129" s="18">
        <f>IF(G4129&gt;=0.3,(バックデータ一覧!$C$10*(バックデータ一覧!$C$12*計算過程!L4129+バックデータ一覧!$C$13*LN(計算過程!G4129)+バックデータ一覧!$C$14)^バックデータ一覧!$C$11+バックデータ一覧!$E$10*(計算過程!G4129/(バックデータ一覧!$E$12*計算過程!L4129+バックデータ一覧!$E$13*LN(計算過程!G4129)+バックデータ一覧!$E$14))^バックデータ一覧!$E$11)*計算過程!$W$11*10^-3,0)</f>
        <v>0</v>
      </c>
      <c r="F4129" s="18">
        <f>IF(G4129&lt;0.3,(バックデータ一覧!$C$10*(バックデータ一覧!$C$12*計算過程!L4129+バックデータ一覧!$C$13*LN(0.3)+バックデータ一覧!$C$14)^バックデータ一覧!$C$11+バックデータ一覧!$E$10*(0.3/(バックデータ一覧!$E$12*計算過程!L4129+バックデータ一覧!$E$13*LN(0.3)+バックデータ一覧!$E$14))^バックデータ一覧!$E$11)*計算過程!$W$11*計算過程!G4129/0.3*10^-3,0)</f>
        <v>0</v>
      </c>
      <c r="G4129" s="18">
        <f t="shared" si="386"/>
        <v>0</v>
      </c>
      <c r="H4129" s="18">
        <f t="shared" si="387"/>
        <v>0</v>
      </c>
      <c r="I4129" s="24">
        <v>0</v>
      </c>
      <c r="J4129" s="24">
        <v>0</v>
      </c>
      <c r="K4129" s="24">
        <v>0</v>
      </c>
      <c r="L4129" s="14">
        <f>貼り付けシート!C4129</f>
        <v>22.6</v>
      </c>
      <c r="M4129" s="14">
        <f>貼り付けシート!D4129</f>
        <v>12.9</v>
      </c>
      <c r="N4129" s="18">
        <f>貼り付けシート!E4129</f>
        <v>74.990294978366805</v>
      </c>
      <c r="O4129" s="18">
        <f>貼り付けシート!F4129</f>
        <v>0</v>
      </c>
      <c r="P4129" s="19">
        <f t="shared" si="388"/>
        <v>0</v>
      </c>
      <c r="Q4129" s="19">
        <f t="shared" si="389"/>
        <v>0</v>
      </c>
    </row>
    <row r="4130" spans="1:17">
      <c r="A4130" s="38">
        <v>41811</v>
      </c>
      <c r="B4130" s="49" t="s">
        <v>169</v>
      </c>
      <c r="C4130" s="24">
        <f t="shared" si="384"/>
        <v>30.406921776000001</v>
      </c>
      <c r="D4130" s="24">
        <f t="shared" si="385"/>
        <v>0</v>
      </c>
      <c r="E4130" s="18">
        <f>IF(G4130&gt;=0.3,(バックデータ一覧!$C$10*(バックデータ一覧!$C$12*計算過程!L4130+バックデータ一覧!$C$13*LN(計算過程!G4130)+バックデータ一覧!$C$14)^バックデータ一覧!$C$11+バックデータ一覧!$E$10*(計算過程!G4130/(バックデータ一覧!$E$12*計算過程!L4130+バックデータ一覧!$E$13*LN(計算過程!G4130)+バックデータ一覧!$E$14))^バックデータ一覧!$E$11)*計算過程!$W$11*10^-3,0)</f>
        <v>0</v>
      </c>
      <c r="F4130" s="18">
        <f>IF(G4130&lt;0.3,(バックデータ一覧!$C$10*(バックデータ一覧!$C$12*計算過程!L4130+バックデータ一覧!$C$13*LN(0.3)+バックデータ一覧!$C$14)^バックデータ一覧!$C$11+バックデータ一覧!$E$10*(0.3/(バックデータ一覧!$E$12*計算過程!L4130+バックデータ一覧!$E$13*LN(0.3)+バックデータ一覧!$E$14))^バックデータ一覧!$E$11)*計算過程!$W$11*計算過程!G4130/0.3*10^-3,0)</f>
        <v>0</v>
      </c>
      <c r="G4130" s="18">
        <f t="shared" si="386"/>
        <v>0</v>
      </c>
      <c r="H4130" s="18">
        <f t="shared" si="387"/>
        <v>0</v>
      </c>
      <c r="I4130" s="24">
        <v>0</v>
      </c>
      <c r="J4130" s="24">
        <v>0</v>
      </c>
      <c r="K4130" s="24">
        <v>0</v>
      </c>
      <c r="L4130" s="14">
        <f>貼り付けシート!C4130</f>
        <v>21.8</v>
      </c>
      <c r="M4130" s="14">
        <f>貼り付けシート!D4130</f>
        <v>13.4</v>
      </c>
      <c r="N4130" s="18">
        <f>貼り付けシート!E4130</f>
        <v>81.721945690419034</v>
      </c>
      <c r="O4130" s="18">
        <f>貼り付けシート!F4130</f>
        <v>0</v>
      </c>
      <c r="P4130" s="19">
        <f t="shared" si="388"/>
        <v>0</v>
      </c>
      <c r="Q4130" s="19">
        <f t="shared" si="389"/>
        <v>0</v>
      </c>
    </row>
    <row r="4131" spans="1:17">
      <c r="A4131" s="38">
        <v>41811</v>
      </c>
      <c r="B4131" s="49" t="s">
        <v>170</v>
      </c>
      <c r="C4131" s="24">
        <f t="shared" si="384"/>
        <v>30.406921776000001</v>
      </c>
      <c r="D4131" s="24">
        <f t="shared" si="385"/>
        <v>0</v>
      </c>
      <c r="E4131" s="18">
        <f>IF(G4131&gt;=0.3,(バックデータ一覧!$C$10*(バックデータ一覧!$C$12*計算過程!L4131+バックデータ一覧!$C$13*LN(計算過程!G4131)+バックデータ一覧!$C$14)^バックデータ一覧!$C$11+バックデータ一覧!$E$10*(計算過程!G4131/(バックデータ一覧!$E$12*計算過程!L4131+バックデータ一覧!$E$13*LN(計算過程!G4131)+バックデータ一覧!$E$14))^バックデータ一覧!$E$11)*計算過程!$W$11*10^-3,0)</f>
        <v>0</v>
      </c>
      <c r="F4131" s="18">
        <f>IF(G4131&lt;0.3,(バックデータ一覧!$C$10*(バックデータ一覧!$C$12*計算過程!L4131+バックデータ一覧!$C$13*LN(0.3)+バックデータ一覧!$C$14)^バックデータ一覧!$C$11+バックデータ一覧!$E$10*(0.3/(バックデータ一覧!$E$12*計算過程!L4131+バックデータ一覧!$E$13*LN(0.3)+バックデータ一覧!$E$14))^バックデータ一覧!$E$11)*計算過程!$W$11*計算過程!G4131/0.3*10^-3,0)</f>
        <v>0</v>
      </c>
      <c r="G4131" s="18">
        <f t="shared" si="386"/>
        <v>0</v>
      </c>
      <c r="H4131" s="18">
        <f t="shared" si="387"/>
        <v>0</v>
      </c>
      <c r="I4131" s="24">
        <v>0</v>
      </c>
      <c r="J4131" s="24">
        <v>0</v>
      </c>
      <c r="K4131" s="24">
        <v>0</v>
      </c>
      <c r="L4131" s="14">
        <f>貼り付けシート!C4131</f>
        <v>21</v>
      </c>
      <c r="M4131" s="14">
        <f>貼り付けシート!D4131</f>
        <v>13.3</v>
      </c>
      <c r="N4131" s="18">
        <f>貼り付けシート!E4131</f>
        <v>85.201035121396714</v>
      </c>
      <c r="O4131" s="18">
        <f>貼り付けシート!F4131</f>
        <v>0</v>
      </c>
      <c r="P4131" s="19">
        <f t="shared" si="388"/>
        <v>0</v>
      </c>
      <c r="Q4131" s="19">
        <f t="shared" si="389"/>
        <v>0</v>
      </c>
    </row>
    <row r="4132" spans="1:17">
      <c r="A4132" s="38">
        <v>41811</v>
      </c>
      <c r="B4132" s="49" t="s">
        <v>171</v>
      </c>
      <c r="C4132" s="24">
        <f t="shared" si="384"/>
        <v>30.406921776000001</v>
      </c>
      <c r="D4132" s="24">
        <f t="shared" si="385"/>
        <v>0</v>
      </c>
      <c r="E4132" s="18">
        <f>IF(G4132&gt;=0.3,(バックデータ一覧!$C$10*(バックデータ一覧!$C$12*計算過程!L4132+バックデータ一覧!$C$13*LN(計算過程!G4132)+バックデータ一覧!$C$14)^バックデータ一覧!$C$11+バックデータ一覧!$E$10*(計算過程!G4132/(バックデータ一覧!$E$12*計算過程!L4132+バックデータ一覧!$E$13*LN(計算過程!G4132)+バックデータ一覧!$E$14))^バックデータ一覧!$E$11)*計算過程!$W$11*10^-3,0)</f>
        <v>0</v>
      </c>
      <c r="F4132" s="18">
        <f>IF(G4132&lt;0.3,(バックデータ一覧!$C$10*(バックデータ一覧!$C$12*計算過程!L4132+バックデータ一覧!$C$13*LN(0.3)+バックデータ一覧!$C$14)^バックデータ一覧!$C$11+バックデータ一覧!$E$10*(0.3/(バックデータ一覧!$E$12*計算過程!L4132+バックデータ一覧!$E$13*LN(0.3)+バックデータ一覧!$E$14))^バックデータ一覧!$E$11)*計算過程!$W$11*計算過程!G4132/0.3*10^-3,0)</f>
        <v>0</v>
      </c>
      <c r="G4132" s="18">
        <f t="shared" si="386"/>
        <v>0</v>
      </c>
      <c r="H4132" s="18">
        <f t="shared" si="387"/>
        <v>0</v>
      </c>
      <c r="I4132" s="24">
        <v>0</v>
      </c>
      <c r="J4132" s="24">
        <v>0</v>
      </c>
      <c r="K4132" s="24">
        <v>0</v>
      </c>
      <c r="L4132" s="14">
        <f>貼り付けシート!C4132</f>
        <v>20.100000000000001</v>
      </c>
      <c r="M4132" s="14">
        <f>貼り付けシート!D4132</f>
        <v>13.2</v>
      </c>
      <c r="N4132" s="18">
        <f>貼り付けシート!E4132</f>
        <v>89.401604604443889</v>
      </c>
      <c r="O4132" s="18">
        <f>貼り付けシート!F4132</f>
        <v>0</v>
      </c>
      <c r="P4132" s="19">
        <f t="shared" si="388"/>
        <v>0</v>
      </c>
      <c r="Q4132" s="19">
        <f t="shared" si="389"/>
        <v>0</v>
      </c>
    </row>
    <row r="4133" spans="1:17">
      <c r="A4133" s="38">
        <v>41811</v>
      </c>
      <c r="B4133" s="49" t="s">
        <v>172</v>
      </c>
      <c r="C4133" s="24">
        <f t="shared" si="384"/>
        <v>30.406921776000001</v>
      </c>
      <c r="D4133" s="24">
        <f t="shared" si="385"/>
        <v>0</v>
      </c>
      <c r="E4133" s="18">
        <f>IF(G4133&gt;=0.3,(バックデータ一覧!$C$10*(バックデータ一覧!$C$12*計算過程!L4133+バックデータ一覧!$C$13*LN(計算過程!G4133)+バックデータ一覧!$C$14)^バックデータ一覧!$C$11+バックデータ一覧!$E$10*(計算過程!G4133/(バックデータ一覧!$E$12*計算過程!L4133+バックデータ一覧!$E$13*LN(計算過程!G4133)+バックデータ一覧!$E$14))^バックデータ一覧!$E$11)*計算過程!$W$11*10^-3,0)</f>
        <v>0</v>
      </c>
      <c r="F4133" s="18">
        <f>IF(G4133&lt;0.3,(バックデータ一覧!$C$10*(バックデータ一覧!$C$12*計算過程!L4133+バックデータ一覧!$C$13*LN(0.3)+バックデータ一覧!$C$14)^バックデータ一覧!$C$11+バックデータ一覧!$E$10*(0.3/(バックデータ一覧!$E$12*計算過程!L4133+バックデータ一覧!$E$13*LN(0.3)+バックデータ一覧!$E$14))^バックデータ一覧!$E$11)*計算過程!$W$11*計算過程!G4133/0.3*10^-3,0)</f>
        <v>0</v>
      </c>
      <c r="G4133" s="18">
        <f t="shared" si="386"/>
        <v>0</v>
      </c>
      <c r="H4133" s="18">
        <f t="shared" si="387"/>
        <v>0</v>
      </c>
      <c r="I4133" s="24">
        <v>0</v>
      </c>
      <c r="J4133" s="24">
        <v>0</v>
      </c>
      <c r="K4133" s="24">
        <v>0</v>
      </c>
      <c r="L4133" s="14">
        <f>貼り付けシート!C4133</f>
        <v>19.3</v>
      </c>
      <c r="M4133" s="14">
        <f>貼り付けシート!D4133</f>
        <v>13.2</v>
      </c>
      <c r="N4133" s="18">
        <f>貼り付けシート!E4133</f>
        <v>93.954468049904605</v>
      </c>
      <c r="O4133" s="18">
        <f>貼り付けシート!F4133</f>
        <v>0</v>
      </c>
      <c r="P4133" s="19">
        <f t="shared" si="388"/>
        <v>0</v>
      </c>
      <c r="Q4133" s="19">
        <f t="shared" si="389"/>
        <v>0</v>
      </c>
    </row>
    <row r="4134" spans="1:17">
      <c r="A4134" s="38">
        <v>41812</v>
      </c>
      <c r="B4134" s="49" t="s">
        <v>149</v>
      </c>
      <c r="C4134" s="24">
        <f t="shared" si="384"/>
        <v>30.406921776000001</v>
      </c>
      <c r="D4134" s="24">
        <f t="shared" si="385"/>
        <v>0</v>
      </c>
      <c r="E4134" s="18">
        <f>IF(G4134&gt;=0.3,(バックデータ一覧!$C$10*(バックデータ一覧!$C$12*計算過程!L4134+バックデータ一覧!$C$13*LN(計算過程!G4134)+バックデータ一覧!$C$14)^バックデータ一覧!$C$11+バックデータ一覧!$E$10*(計算過程!G4134/(バックデータ一覧!$E$12*計算過程!L4134+バックデータ一覧!$E$13*LN(計算過程!G4134)+バックデータ一覧!$E$14))^バックデータ一覧!$E$11)*計算過程!$W$11*10^-3,0)</f>
        <v>0</v>
      </c>
      <c r="F4134" s="18">
        <f>IF(G4134&lt;0.3,(バックデータ一覧!$C$10*(バックデータ一覧!$C$12*計算過程!L4134+バックデータ一覧!$C$13*LN(0.3)+バックデータ一覧!$C$14)^バックデータ一覧!$C$11+バックデータ一覧!$E$10*(0.3/(バックデータ一覧!$E$12*計算過程!L4134+バックデータ一覧!$E$13*LN(0.3)+バックデータ一覧!$E$14))^バックデータ一覧!$E$11)*計算過程!$W$11*計算過程!G4134/0.3*10^-3,0)</f>
        <v>0</v>
      </c>
      <c r="G4134" s="18">
        <f t="shared" si="386"/>
        <v>0</v>
      </c>
      <c r="H4134" s="18">
        <f t="shared" si="387"/>
        <v>0</v>
      </c>
      <c r="I4134" s="24">
        <v>0</v>
      </c>
      <c r="J4134" s="24">
        <v>0</v>
      </c>
      <c r="K4134" s="24">
        <v>0</v>
      </c>
      <c r="L4134" s="14">
        <f>貼り付けシート!C4134</f>
        <v>19.3</v>
      </c>
      <c r="M4134" s="14">
        <f>貼り付けシート!D4134</f>
        <v>12.9</v>
      </c>
      <c r="N4134" s="18">
        <f>貼り付けシート!E4134</f>
        <v>91.862525183918535</v>
      </c>
      <c r="O4134" s="18">
        <f>貼り付けシート!F4134</f>
        <v>0</v>
      </c>
      <c r="P4134" s="19">
        <f t="shared" si="388"/>
        <v>0</v>
      </c>
      <c r="Q4134" s="19">
        <f t="shared" si="389"/>
        <v>0</v>
      </c>
    </row>
    <row r="4135" spans="1:17">
      <c r="A4135" s="38">
        <v>41812</v>
      </c>
      <c r="B4135" s="49" t="s">
        <v>150</v>
      </c>
      <c r="C4135" s="24">
        <f t="shared" si="384"/>
        <v>30.406921776000001</v>
      </c>
      <c r="D4135" s="24">
        <f t="shared" si="385"/>
        <v>0</v>
      </c>
      <c r="E4135" s="18">
        <f>IF(G4135&gt;=0.3,(バックデータ一覧!$C$10*(バックデータ一覧!$C$12*計算過程!L4135+バックデータ一覧!$C$13*LN(計算過程!G4135)+バックデータ一覧!$C$14)^バックデータ一覧!$C$11+バックデータ一覧!$E$10*(計算過程!G4135/(バックデータ一覧!$E$12*計算過程!L4135+バックデータ一覧!$E$13*LN(計算過程!G4135)+バックデータ一覧!$E$14))^バックデータ一覧!$E$11)*計算過程!$W$11*10^-3,0)</f>
        <v>0</v>
      </c>
      <c r="F4135" s="18">
        <f>IF(G4135&lt;0.3,(バックデータ一覧!$C$10*(バックデータ一覧!$C$12*計算過程!L4135+バックデータ一覧!$C$13*LN(0.3)+バックデータ一覧!$C$14)^バックデータ一覧!$C$11+バックデータ一覧!$E$10*(0.3/(バックデータ一覧!$E$12*計算過程!L4135+バックデータ一覧!$E$13*LN(0.3)+バックデータ一覧!$E$14))^バックデータ一覧!$E$11)*計算過程!$W$11*計算過程!G4135/0.3*10^-3,0)</f>
        <v>0</v>
      </c>
      <c r="G4135" s="18">
        <f t="shared" si="386"/>
        <v>0</v>
      </c>
      <c r="H4135" s="18">
        <f t="shared" si="387"/>
        <v>0</v>
      </c>
      <c r="I4135" s="24">
        <v>0</v>
      </c>
      <c r="J4135" s="24">
        <v>0</v>
      </c>
      <c r="K4135" s="24">
        <v>0</v>
      </c>
      <c r="L4135" s="14">
        <f>貼り付けシート!C4135</f>
        <v>18.7</v>
      </c>
      <c r="M4135" s="14">
        <f>貼り付けシート!D4135</f>
        <v>12.7</v>
      </c>
      <c r="N4135" s="18">
        <f>貼り付けシート!E4135</f>
        <v>93.919602875030449</v>
      </c>
      <c r="O4135" s="18">
        <f>貼り付けシート!F4135</f>
        <v>0</v>
      </c>
      <c r="P4135" s="19">
        <f t="shared" si="388"/>
        <v>0</v>
      </c>
      <c r="Q4135" s="19">
        <f t="shared" si="389"/>
        <v>0</v>
      </c>
    </row>
    <row r="4136" spans="1:17">
      <c r="A4136" s="38">
        <v>41812</v>
      </c>
      <c r="B4136" s="49" t="s">
        <v>151</v>
      </c>
      <c r="C4136" s="24">
        <f t="shared" si="384"/>
        <v>30.406921776000001</v>
      </c>
      <c r="D4136" s="24">
        <f t="shared" si="385"/>
        <v>0</v>
      </c>
      <c r="E4136" s="18">
        <f>IF(G4136&gt;=0.3,(バックデータ一覧!$C$10*(バックデータ一覧!$C$12*計算過程!L4136+バックデータ一覧!$C$13*LN(計算過程!G4136)+バックデータ一覧!$C$14)^バックデータ一覧!$C$11+バックデータ一覧!$E$10*(計算過程!G4136/(バックデータ一覧!$E$12*計算過程!L4136+バックデータ一覧!$E$13*LN(計算過程!G4136)+バックデータ一覧!$E$14))^バックデータ一覧!$E$11)*計算過程!$W$11*10^-3,0)</f>
        <v>0</v>
      </c>
      <c r="F4136" s="18">
        <f>IF(G4136&lt;0.3,(バックデータ一覧!$C$10*(バックデータ一覧!$C$12*計算過程!L4136+バックデータ一覧!$C$13*LN(0.3)+バックデータ一覧!$C$14)^バックデータ一覧!$C$11+バックデータ一覧!$E$10*(0.3/(バックデータ一覧!$E$12*計算過程!L4136+バックデータ一覧!$E$13*LN(0.3)+バックデータ一覧!$E$14))^バックデータ一覧!$E$11)*計算過程!$W$11*計算過程!G4136/0.3*10^-3,0)</f>
        <v>0</v>
      </c>
      <c r="G4136" s="18">
        <f t="shared" si="386"/>
        <v>0</v>
      </c>
      <c r="H4136" s="18">
        <f t="shared" si="387"/>
        <v>0</v>
      </c>
      <c r="I4136" s="24">
        <v>0</v>
      </c>
      <c r="J4136" s="24">
        <v>0</v>
      </c>
      <c r="K4136" s="24">
        <v>0</v>
      </c>
      <c r="L4136" s="14">
        <f>貼り付けシート!C4136</f>
        <v>18.2</v>
      </c>
      <c r="M4136" s="14">
        <f>貼り付けシート!D4136</f>
        <v>12.4</v>
      </c>
      <c r="N4136" s="18">
        <f>貼り付けシート!E4136</f>
        <v>94.665855490660391</v>
      </c>
      <c r="O4136" s="18">
        <f>貼り付けシート!F4136</f>
        <v>0</v>
      </c>
      <c r="P4136" s="19">
        <f t="shared" si="388"/>
        <v>0</v>
      </c>
      <c r="Q4136" s="19">
        <f t="shared" si="389"/>
        <v>0</v>
      </c>
    </row>
    <row r="4137" spans="1:17">
      <c r="A4137" s="38">
        <v>41812</v>
      </c>
      <c r="B4137" s="49" t="s">
        <v>152</v>
      </c>
      <c r="C4137" s="24">
        <f t="shared" si="384"/>
        <v>30.406921776000001</v>
      </c>
      <c r="D4137" s="24">
        <f t="shared" si="385"/>
        <v>0</v>
      </c>
      <c r="E4137" s="18">
        <f>IF(G4137&gt;=0.3,(バックデータ一覧!$C$10*(バックデータ一覧!$C$12*計算過程!L4137+バックデータ一覧!$C$13*LN(計算過程!G4137)+バックデータ一覧!$C$14)^バックデータ一覧!$C$11+バックデータ一覧!$E$10*(計算過程!G4137/(バックデータ一覧!$E$12*計算過程!L4137+バックデータ一覧!$E$13*LN(計算過程!G4137)+バックデータ一覧!$E$14))^バックデータ一覧!$E$11)*計算過程!$W$11*10^-3,0)</f>
        <v>0</v>
      </c>
      <c r="F4137" s="18">
        <f>IF(G4137&lt;0.3,(バックデータ一覧!$C$10*(バックデータ一覧!$C$12*計算過程!L4137+バックデータ一覧!$C$13*LN(0.3)+バックデータ一覧!$C$14)^バックデータ一覧!$C$11+バックデータ一覧!$E$10*(0.3/(バックデータ一覧!$E$12*計算過程!L4137+バックデータ一覧!$E$13*LN(0.3)+バックデータ一覧!$E$14))^バックデータ一覧!$E$11)*計算過程!$W$11*計算過程!G4137/0.3*10^-3,0)</f>
        <v>0</v>
      </c>
      <c r="G4137" s="18">
        <f t="shared" si="386"/>
        <v>0</v>
      </c>
      <c r="H4137" s="18">
        <f t="shared" si="387"/>
        <v>0</v>
      </c>
      <c r="I4137" s="24">
        <v>0</v>
      </c>
      <c r="J4137" s="24">
        <v>0</v>
      </c>
      <c r="K4137" s="24">
        <v>0</v>
      </c>
      <c r="L4137" s="14">
        <f>貼り付けシート!C4137</f>
        <v>17.899999999999999</v>
      </c>
      <c r="M4137" s="14">
        <f>貼り付けシート!D4137</f>
        <v>12.1</v>
      </c>
      <c r="N4137" s="18">
        <f>貼り付けシート!E4137</f>
        <v>94.179458965544299</v>
      </c>
      <c r="O4137" s="18">
        <f>貼り付けシート!F4137</f>
        <v>0</v>
      </c>
      <c r="P4137" s="19">
        <f t="shared" si="388"/>
        <v>0</v>
      </c>
      <c r="Q4137" s="19">
        <f t="shared" si="389"/>
        <v>0</v>
      </c>
    </row>
    <row r="4138" spans="1:17">
      <c r="A4138" s="38">
        <v>41812</v>
      </c>
      <c r="B4138" s="49" t="s">
        <v>153</v>
      </c>
      <c r="C4138" s="24">
        <f t="shared" si="384"/>
        <v>30.406921776000001</v>
      </c>
      <c r="D4138" s="24">
        <f t="shared" si="385"/>
        <v>0</v>
      </c>
      <c r="E4138" s="18">
        <f>IF(G4138&gt;=0.3,(バックデータ一覧!$C$10*(バックデータ一覧!$C$12*計算過程!L4138+バックデータ一覧!$C$13*LN(計算過程!G4138)+バックデータ一覧!$C$14)^バックデータ一覧!$C$11+バックデータ一覧!$E$10*(計算過程!G4138/(バックデータ一覧!$E$12*計算過程!L4138+バックデータ一覧!$E$13*LN(計算過程!G4138)+バックデータ一覧!$E$14))^バックデータ一覧!$E$11)*計算過程!$W$11*10^-3,0)</f>
        <v>0</v>
      </c>
      <c r="F4138" s="18">
        <f>IF(G4138&lt;0.3,(バックデータ一覧!$C$10*(バックデータ一覧!$C$12*計算過程!L4138+バックデータ一覧!$C$13*LN(0.3)+バックデータ一覧!$C$14)^バックデータ一覧!$C$11+バックデータ一覧!$E$10*(0.3/(バックデータ一覧!$E$12*計算過程!L4138+バックデータ一覧!$E$13*LN(0.3)+バックデータ一覧!$E$14))^バックデータ一覧!$E$11)*計算過程!$W$11*計算過程!G4138/0.3*10^-3,0)</f>
        <v>0</v>
      </c>
      <c r="G4138" s="18">
        <f t="shared" si="386"/>
        <v>0</v>
      </c>
      <c r="H4138" s="18">
        <f t="shared" si="387"/>
        <v>0</v>
      </c>
      <c r="I4138" s="24">
        <v>0</v>
      </c>
      <c r="J4138" s="24">
        <v>0</v>
      </c>
      <c r="K4138" s="24">
        <v>0</v>
      </c>
      <c r="L4138" s="14">
        <f>貼り付けシート!C4138</f>
        <v>17.600000000000001</v>
      </c>
      <c r="M4138" s="14">
        <f>貼り付けシート!D4138</f>
        <v>11.8</v>
      </c>
      <c r="N4138" s="18">
        <f>貼り付けシート!E4138</f>
        <v>93.642114387751747</v>
      </c>
      <c r="O4138" s="18">
        <f>貼り付けシート!F4138</f>
        <v>0</v>
      </c>
      <c r="P4138" s="19">
        <f t="shared" si="388"/>
        <v>0</v>
      </c>
      <c r="Q4138" s="19">
        <f t="shared" si="389"/>
        <v>0</v>
      </c>
    </row>
    <row r="4139" spans="1:17">
      <c r="A4139" s="38">
        <v>41812</v>
      </c>
      <c r="B4139" s="49" t="s">
        <v>154</v>
      </c>
      <c r="C4139" s="24">
        <f t="shared" si="384"/>
        <v>30.406921776000001</v>
      </c>
      <c r="D4139" s="24">
        <f t="shared" si="385"/>
        <v>0</v>
      </c>
      <c r="E4139" s="18">
        <f>IF(G4139&gt;=0.3,(バックデータ一覧!$C$10*(バックデータ一覧!$C$12*計算過程!L4139+バックデータ一覧!$C$13*LN(計算過程!G4139)+バックデータ一覧!$C$14)^バックデータ一覧!$C$11+バックデータ一覧!$E$10*(計算過程!G4139/(バックデータ一覧!$E$12*計算過程!L4139+バックデータ一覧!$E$13*LN(計算過程!G4139)+バックデータ一覧!$E$14))^バックデータ一覧!$E$11)*計算過程!$W$11*10^-3,0)</f>
        <v>0</v>
      </c>
      <c r="F4139" s="18">
        <f>IF(G4139&lt;0.3,(バックデータ一覧!$C$10*(バックデータ一覧!$C$12*計算過程!L4139+バックデータ一覧!$C$13*LN(0.3)+バックデータ一覧!$C$14)^バックデータ一覧!$C$11+バックデータ一覧!$E$10*(0.3/(バックデータ一覧!$E$12*計算過程!L4139+バックデータ一覧!$E$13*LN(0.3)+バックデータ一覧!$E$14))^バックデータ一覧!$E$11)*計算過程!$W$11*計算過程!G4139/0.3*10^-3,0)</f>
        <v>0</v>
      </c>
      <c r="G4139" s="18">
        <f t="shared" si="386"/>
        <v>0</v>
      </c>
      <c r="H4139" s="18">
        <f t="shared" si="387"/>
        <v>0</v>
      </c>
      <c r="I4139" s="24">
        <v>0</v>
      </c>
      <c r="J4139" s="24">
        <v>0</v>
      </c>
      <c r="K4139" s="24">
        <v>0</v>
      </c>
      <c r="L4139" s="14">
        <f>貼り付けシート!C4139</f>
        <v>17.399999999999999</v>
      </c>
      <c r="M4139" s="14">
        <f>貼り付けシート!D4139</f>
        <v>11.4</v>
      </c>
      <c r="N4139" s="18">
        <f>貼り付けシート!E4139</f>
        <v>91.675680081912887</v>
      </c>
      <c r="O4139" s="18">
        <f>貼り付けシート!F4139</f>
        <v>0</v>
      </c>
      <c r="P4139" s="19">
        <f t="shared" si="388"/>
        <v>0</v>
      </c>
      <c r="Q4139" s="19">
        <f t="shared" si="389"/>
        <v>0</v>
      </c>
    </row>
    <row r="4140" spans="1:17">
      <c r="A4140" s="38">
        <v>41812</v>
      </c>
      <c r="B4140" s="49" t="s">
        <v>155</v>
      </c>
      <c r="C4140" s="24">
        <f t="shared" si="384"/>
        <v>30.406921776000001</v>
      </c>
      <c r="D4140" s="24">
        <f t="shared" si="385"/>
        <v>0</v>
      </c>
      <c r="E4140" s="18">
        <f>IF(G4140&gt;=0.3,(バックデータ一覧!$C$10*(バックデータ一覧!$C$12*計算過程!L4140+バックデータ一覧!$C$13*LN(計算過程!G4140)+バックデータ一覧!$C$14)^バックデータ一覧!$C$11+バックデータ一覧!$E$10*(計算過程!G4140/(バックデータ一覧!$E$12*計算過程!L4140+バックデータ一覧!$E$13*LN(計算過程!G4140)+バックデータ一覧!$E$14))^バックデータ一覧!$E$11)*計算過程!$W$11*10^-3,0)</f>
        <v>0</v>
      </c>
      <c r="F4140" s="18">
        <f>IF(G4140&lt;0.3,(バックデータ一覧!$C$10*(バックデータ一覧!$C$12*計算過程!L4140+バックデータ一覧!$C$13*LN(0.3)+バックデータ一覧!$C$14)^バックデータ一覧!$C$11+バックデータ一覧!$E$10*(0.3/(バックデータ一覧!$E$12*計算過程!L4140+バックデータ一覧!$E$13*LN(0.3)+バックデータ一覧!$E$14))^バックデータ一覧!$E$11)*計算過程!$W$11*計算過程!G4140/0.3*10^-3,0)</f>
        <v>0</v>
      </c>
      <c r="G4140" s="18">
        <f t="shared" si="386"/>
        <v>0</v>
      </c>
      <c r="H4140" s="18">
        <f t="shared" si="387"/>
        <v>0</v>
      </c>
      <c r="I4140" s="24">
        <v>0</v>
      </c>
      <c r="J4140" s="24">
        <v>0</v>
      </c>
      <c r="K4140" s="24">
        <v>0</v>
      </c>
      <c r="L4140" s="14">
        <f>貼り付けシート!C4140</f>
        <v>18.399999999999999</v>
      </c>
      <c r="M4140" s="14">
        <f>貼り付けシート!D4140</f>
        <v>11</v>
      </c>
      <c r="N4140" s="18">
        <f>貼り付けシート!E4140</f>
        <v>83.113572927195676</v>
      </c>
      <c r="O4140" s="18">
        <f>貼り付けシート!F4140</f>
        <v>0</v>
      </c>
      <c r="P4140" s="19">
        <f t="shared" si="388"/>
        <v>0</v>
      </c>
      <c r="Q4140" s="19">
        <f t="shared" si="389"/>
        <v>0</v>
      </c>
    </row>
    <row r="4141" spans="1:17">
      <c r="A4141" s="38">
        <v>41812</v>
      </c>
      <c r="B4141" s="49" t="s">
        <v>156</v>
      </c>
      <c r="C4141" s="24">
        <f t="shared" si="384"/>
        <v>30.406921776000001</v>
      </c>
      <c r="D4141" s="24">
        <f t="shared" si="385"/>
        <v>0</v>
      </c>
      <c r="E4141" s="18">
        <f>IF(G4141&gt;=0.3,(バックデータ一覧!$C$10*(バックデータ一覧!$C$12*計算過程!L4141+バックデータ一覧!$C$13*LN(計算過程!G4141)+バックデータ一覧!$C$14)^バックデータ一覧!$C$11+バックデータ一覧!$E$10*(計算過程!G4141/(バックデータ一覧!$E$12*計算過程!L4141+バックデータ一覧!$E$13*LN(計算過程!G4141)+バックデータ一覧!$E$14))^バックデータ一覧!$E$11)*計算過程!$W$11*10^-3,0)</f>
        <v>0</v>
      </c>
      <c r="F4141" s="18">
        <f>IF(G4141&lt;0.3,(バックデータ一覧!$C$10*(バックデータ一覧!$C$12*計算過程!L4141+バックデータ一覧!$C$13*LN(0.3)+バックデータ一覧!$C$14)^バックデータ一覧!$C$11+バックデータ一覧!$E$10*(0.3/(バックデータ一覧!$E$12*計算過程!L4141+バックデータ一覧!$E$13*LN(0.3)+バックデータ一覧!$E$14))^バックデータ一覧!$E$11)*計算過程!$W$11*計算過程!G4141/0.3*10^-3,0)</f>
        <v>0</v>
      </c>
      <c r="G4141" s="18">
        <f t="shared" si="386"/>
        <v>0</v>
      </c>
      <c r="H4141" s="18">
        <f t="shared" si="387"/>
        <v>0</v>
      </c>
      <c r="I4141" s="24">
        <v>0</v>
      </c>
      <c r="J4141" s="24">
        <v>0</v>
      </c>
      <c r="K4141" s="24">
        <v>0</v>
      </c>
      <c r="L4141" s="14">
        <f>貼り付けシート!C4141</f>
        <v>20.7</v>
      </c>
      <c r="M4141" s="14">
        <f>貼り付けシート!D4141</f>
        <v>10.6</v>
      </c>
      <c r="N4141" s="18">
        <f>貼り付けシート!E4141</f>
        <v>69.465115719126942</v>
      </c>
      <c r="O4141" s="18">
        <f>貼り付けシート!F4141</f>
        <v>0</v>
      </c>
      <c r="P4141" s="19">
        <f t="shared" si="388"/>
        <v>0</v>
      </c>
      <c r="Q4141" s="19">
        <f t="shared" si="389"/>
        <v>0</v>
      </c>
    </row>
    <row r="4142" spans="1:17">
      <c r="A4142" s="38">
        <v>41812</v>
      </c>
      <c r="B4142" s="49" t="s">
        <v>157</v>
      </c>
      <c r="C4142" s="24">
        <f t="shared" si="384"/>
        <v>30.406921776000001</v>
      </c>
      <c r="D4142" s="24">
        <f t="shared" si="385"/>
        <v>0</v>
      </c>
      <c r="E4142" s="18">
        <f>IF(G4142&gt;=0.3,(バックデータ一覧!$C$10*(バックデータ一覧!$C$12*計算過程!L4142+バックデータ一覧!$C$13*LN(計算過程!G4142)+バックデータ一覧!$C$14)^バックデータ一覧!$C$11+バックデータ一覧!$E$10*(計算過程!G4142/(バックデータ一覧!$E$12*計算過程!L4142+バックデータ一覧!$E$13*LN(計算過程!G4142)+バックデータ一覧!$E$14))^バックデータ一覧!$E$11)*計算過程!$W$11*10^-3,0)</f>
        <v>0</v>
      </c>
      <c r="F4142" s="18">
        <f>IF(G4142&lt;0.3,(バックデータ一覧!$C$10*(バックデータ一覧!$C$12*計算過程!L4142+バックデータ一覧!$C$13*LN(0.3)+バックデータ一覧!$C$14)^バックデータ一覧!$C$11+バックデータ一覧!$E$10*(0.3/(バックデータ一覧!$E$12*計算過程!L4142+バックデータ一覧!$E$13*LN(0.3)+バックデータ一覧!$E$14))^バックデータ一覧!$E$11)*計算過程!$W$11*計算過程!G4142/0.3*10^-3,0)</f>
        <v>0</v>
      </c>
      <c r="G4142" s="18">
        <f t="shared" si="386"/>
        <v>0</v>
      </c>
      <c r="H4142" s="18">
        <f t="shared" si="387"/>
        <v>0</v>
      </c>
      <c r="I4142" s="24">
        <v>0</v>
      </c>
      <c r="J4142" s="24">
        <v>0</v>
      </c>
      <c r="K4142" s="24">
        <v>0</v>
      </c>
      <c r="L4142" s="14">
        <f>貼り付けシート!C4142</f>
        <v>22.9</v>
      </c>
      <c r="M4142" s="14">
        <f>貼り付けシート!D4142</f>
        <v>10.3</v>
      </c>
      <c r="N4142" s="18">
        <f>貼り付けシート!E4142</f>
        <v>59.038183765848864</v>
      </c>
      <c r="O4142" s="18">
        <f>貼り付けシート!F4142</f>
        <v>0</v>
      </c>
      <c r="P4142" s="19">
        <f t="shared" si="388"/>
        <v>0</v>
      </c>
      <c r="Q4142" s="19">
        <f t="shared" si="389"/>
        <v>0</v>
      </c>
    </row>
    <row r="4143" spans="1:17">
      <c r="A4143" s="38">
        <v>41812</v>
      </c>
      <c r="B4143" s="49" t="s">
        <v>158</v>
      </c>
      <c r="C4143" s="24">
        <f t="shared" si="384"/>
        <v>30.406921776000001</v>
      </c>
      <c r="D4143" s="24">
        <f t="shared" si="385"/>
        <v>0</v>
      </c>
      <c r="E4143" s="18">
        <f>IF(G4143&gt;=0.3,(バックデータ一覧!$C$10*(バックデータ一覧!$C$12*計算過程!L4143+バックデータ一覧!$C$13*LN(計算過程!G4143)+バックデータ一覧!$C$14)^バックデータ一覧!$C$11+バックデータ一覧!$E$10*(計算過程!G4143/(バックデータ一覧!$E$12*計算過程!L4143+バックデータ一覧!$E$13*LN(計算過程!G4143)+バックデータ一覧!$E$14))^バックデータ一覧!$E$11)*計算過程!$W$11*10^-3,0)</f>
        <v>0</v>
      </c>
      <c r="F4143" s="18">
        <f>IF(G4143&lt;0.3,(バックデータ一覧!$C$10*(バックデータ一覧!$C$12*計算過程!L4143+バックデータ一覧!$C$13*LN(0.3)+バックデータ一覧!$C$14)^バックデータ一覧!$C$11+バックデータ一覧!$E$10*(0.3/(バックデータ一覧!$E$12*計算過程!L4143+バックデータ一覧!$E$13*LN(0.3)+バックデータ一覧!$E$14))^バックデータ一覧!$E$11)*計算過程!$W$11*計算過程!G4143/0.3*10^-3,0)</f>
        <v>0</v>
      </c>
      <c r="G4143" s="18">
        <f t="shared" si="386"/>
        <v>0</v>
      </c>
      <c r="H4143" s="18">
        <f t="shared" si="387"/>
        <v>0</v>
      </c>
      <c r="I4143" s="24">
        <v>0</v>
      </c>
      <c r="J4143" s="24">
        <v>0</v>
      </c>
      <c r="K4143" s="24">
        <v>0</v>
      </c>
      <c r="L4143" s="14">
        <f>貼り付けシート!C4143</f>
        <v>24.6</v>
      </c>
      <c r="M4143" s="14">
        <f>貼り付けシート!D4143</f>
        <v>10.199999999999999</v>
      </c>
      <c r="N4143" s="18">
        <f>貼り付けシート!E4143</f>
        <v>52.787263484844324</v>
      </c>
      <c r="O4143" s="18">
        <f>貼り付けシート!F4143</f>
        <v>0</v>
      </c>
      <c r="P4143" s="19">
        <f t="shared" si="388"/>
        <v>0</v>
      </c>
      <c r="Q4143" s="19">
        <f t="shared" si="389"/>
        <v>0</v>
      </c>
    </row>
    <row r="4144" spans="1:17">
      <c r="A4144" s="38">
        <v>41812</v>
      </c>
      <c r="B4144" s="49" t="s">
        <v>159</v>
      </c>
      <c r="C4144" s="24">
        <f t="shared" si="384"/>
        <v>30.406921776000001</v>
      </c>
      <c r="D4144" s="24">
        <f t="shared" si="385"/>
        <v>0</v>
      </c>
      <c r="E4144" s="18">
        <f>IF(G4144&gt;=0.3,(バックデータ一覧!$C$10*(バックデータ一覧!$C$12*計算過程!L4144+バックデータ一覧!$C$13*LN(計算過程!G4144)+バックデータ一覧!$C$14)^バックデータ一覧!$C$11+バックデータ一覧!$E$10*(計算過程!G4144/(バックデータ一覧!$E$12*計算過程!L4144+バックデータ一覧!$E$13*LN(計算過程!G4144)+バックデータ一覧!$E$14))^バックデータ一覧!$E$11)*計算過程!$W$11*10^-3,0)</f>
        <v>0</v>
      </c>
      <c r="F4144" s="18">
        <f>IF(G4144&lt;0.3,(バックデータ一覧!$C$10*(バックデータ一覧!$C$12*計算過程!L4144+バックデータ一覧!$C$13*LN(0.3)+バックデータ一覧!$C$14)^バックデータ一覧!$C$11+バックデータ一覧!$E$10*(0.3/(バックデータ一覧!$E$12*計算過程!L4144+バックデータ一覧!$E$13*LN(0.3)+バックデータ一覧!$E$14))^バックデータ一覧!$E$11)*計算過程!$W$11*計算過程!G4144/0.3*10^-3,0)</f>
        <v>0</v>
      </c>
      <c r="G4144" s="18">
        <f t="shared" si="386"/>
        <v>0</v>
      </c>
      <c r="H4144" s="18">
        <f t="shared" si="387"/>
        <v>0</v>
      </c>
      <c r="I4144" s="24">
        <v>0</v>
      </c>
      <c r="J4144" s="24">
        <v>0</v>
      </c>
      <c r="K4144" s="24">
        <v>0</v>
      </c>
      <c r="L4144" s="14">
        <f>貼り付けシート!C4144</f>
        <v>25</v>
      </c>
      <c r="M4144" s="14">
        <f>貼り付けシート!D4144</f>
        <v>10.199999999999999</v>
      </c>
      <c r="N4144" s="18">
        <f>貼り付けシート!E4144</f>
        <v>51.541526624587142</v>
      </c>
      <c r="O4144" s="18">
        <f>貼り付けシート!F4144</f>
        <v>0</v>
      </c>
      <c r="P4144" s="19">
        <f t="shared" si="388"/>
        <v>0</v>
      </c>
      <c r="Q4144" s="19">
        <f t="shared" si="389"/>
        <v>0</v>
      </c>
    </row>
    <row r="4145" spans="1:17">
      <c r="A4145" s="38">
        <v>41812</v>
      </c>
      <c r="B4145" s="49" t="s">
        <v>160</v>
      </c>
      <c r="C4145" s="24">
        <f t="shared" si="384"/>
        <v>30.406921776000001</v>
      </c>
      <c r="D4145" s="24">
        <f t="shared" si="385"/>
        <v>0</v>
      </c>
      <c r="E4145" s="18">
        <f>IF(G4145&gt;=0.3,(バックデータ一覧!$C$10*(バックデータ一覧!$C$12*計算過程!L4145+バックデータ一覧!$C$13*LN(計算過程!G4145)+バックデータ一覧!$C$14)^バックデータ一覧!$C$11+バックデータ一覧!$E$10*(計算過程!G4145/(バックデータ一覧!$E$12*計算過程!L4145+バックデータ一覧!$E$13*LN(計算過程!G4145)+バックデータ一覧!$E$14))^バックデータ一覧!$E$11)*計算過程!$W$11*10^-3,0)</f>
        <v>0</v>
      </c>
      <c r="F4145" s="18">
        <f>IF(G4145&lt;0.3,(バックデータ一覧!$C$10*(バックデータ一覧!$C$12*計算過程!L4145+バックデータ一覧!$C$13*LN(0.3)+バックデータ一覧!$C$14)^バックデータ一覧!$C$11+バックデータ一覧!$E$10*(0.3/(バックデータ一覧!$E$12*計算過程!L4145+バックデータ一覧!$E$13*LN(0.3)+バックデータ一覧!$E$14))^バックデータ一覧!$E$11)*計算過程!$W$11*計算過程!G4145/0.3*10^-3,0)</f>
        <v>0</v>
      </c>
      <c r="G4145" s="18">
        <f t="shared" si="386"/>
        <v>0</v>
      </c>
      <c r="H4145" s="18">
        <f t="shared" si="387"/>
        <v>0</v>
      </c>
      <c r="I4145" s="24">
        <v>0</v>
      </c>
      <c r="J4145" s="24">
        <v>0</v>
      </c>
      <c r="K4145" s="24">
        <v>0</v>
      </c>
      <c r="L4145" s="14">
        <f>貼り付けシート!C4145</f>
        <v>25.2</v>
      </c>
      <c r="M4145" s="14">
        <f>貼り付けシート!D4145</f>
        <v>10.199999999999999</v>
      </c>
      <c r="N4145" s="18">
        <f>貼り付けシート!E4145</f>
        <v>50.931114459500627</v>
      </c>
      <c r="O4145" s="18">
        <f>貼り付けシート!F4145</f>
        <v>0</v>
      </c>
      <c r="P4145" s="19">
        <f t="shared" si="388"/>
        <v>0</v>
      </c>
      <c r="Q4145" s="19">
        <f t="shared" si="389"/>
        <v>0</v>
      </c>
    </row>
    <row r="4146" spans="1:17">
      <c r="A4146" s="38">
        <v>41812</v>
      </c>
      <c r="B4146" s="49" t="s">
        <v>161</v>
      </c>
      <c r="C4146" s="24">
        <f t="shared" si="384"/>
        <v>30.406921776000001</v>
      </c>
      <c r="D4146" s="24">
        <f t="shared" si="385"/>
        <v>0</v>
      </c>
      <c r="E4146" s="18">
        <f>IF(G4146&gt;=0.3,(バックデータ一覧!$C$10*(バックデータ一覧!$C$12*計算過程!L4146+バックデータ一覧!$C$13*LN(計算過程!G4146)+バックデータ一覧!$C$14)^バックデータ一覧!$C$11+バックデータ一覧!$E$10*(計算過程!G4146/(バックデータ一覧!$E$12*計算過程!L4146+バックデータ一覧!$E$13*LN(計算過程!G4146)+バックデータ一覧!$E$14))^バックデータ一覧!$E$11)*計算過程!$W$11*10^-3,0)</f>
        <v>0</v>
      </c>
      <c r="F4146" s="18">
        <f>IF(G4146&lt;0.3,(バックデータ一覧!$C$10*(バックデータ一覧!$C$12*計算過程!L4146+バックデータ一覧!$C$13*LN(0.3)+バックデータ一覧!$C$14)^バックデータ一覧!$C$11+バックデータ一覧!$E$10*(0.3/(バックデータ一覧!$E$12*計算過程!L4146+バックデータ一覧!$E$13*LN(0.3)+バックデータ一覧!$E$14))^バックデータ一覧!$E$11)*計算過程!$W$11*計算過程!G4146/0.3*10^-3,0)</f>
        <v>0</v>
      </c>
      <c r="G4146" s="18">
        <f t="shared" si="386"/>
        <v>0</v>
      </c>
      <c r="H4146" s="18">
        <f t="shared" si="387"/>
        <v>0</v>
      </c>
      <c r="I4146" s="24">
        <v>0</v>
      </c>
      <c r="J4146" s="24">
        <v>0</v>
      </c>
      <c r="K4146" s="24">
        <v>0</v>
      </c>
      <c r="L4146" s="14">
        <f>貼り付けシート!C4146</f>
        <v>25.7</v>
      </c>
      <c r="M4146" s="14">
        <f>貼り付けシート!D4146</f>
        <v>10.1</v>
      </c>
      <c r="N4146" s="18">
        <f>貼り付けシート!E4146</f>
        <v>48.963474291973021</v>
      </c>
      <c r="O4146" s="18">
        <f>貼り付けシート!F4146</f>
        <v>0</v>
      </c>
      <c r="P4146" s="19">
        <f t="shared" si="388"/>
        <v>0</v>
      </c>
      <c r="Q4146" s="19">
        <f t="shared" si="389"/>
        <v>0</v>
      </c>
    </row>
    <row r="4147" spans="1:17">
      <c r="A4147" s="38">
        <v>41812</v>
      </c>
      <c r="B4147" s="49" t="s">
        <v>162</v>
      </c>
      <c r="C4147" s="24">
        <f t="shared" si="384"/>
        <v>30.406921776000001</v>
      </c>
      <c r="D4147" s="24">
        <f t="shared" si="385"/>
        <v>0</v>
      </c>
      <c r="E4147" s="18">
        <f>IF(G4147&gt;=0.3,(バックデータ一覧!$C$10*(バックデータ一覧!$C$12*計算過程!L4147+バックデータ一覧!$C$13*LN(計算過程!G4147)+バックデータ一覧!$C$14)^バックデータ一覧!$C$11+バックデータ一覧!$E$10*(計算過程!G4147/(バックデータ一覧!$E$12*計算過程!L4147+バックデータ一覧!$E$13*LN(計算過程!G4147)+バックデータ一覧!$E$14))^バックデータ一覧!$E$11)*計算過程!$W$11*10^-3,0)</f>
        <v>0</v>
      </c>
      <c r="F4147" s="18">
        <f>IF(G4147&lt;0.3,(バックデータ一覧!$C$10*(バックデータ一覧!$C$12*計算過程!L4147+バックデータ一覧!$C$13*LN(0.3)+バックデータ一覧!$C$14)^バックデータ一覧!$C$11+バックデータ一覧!$E$10*(0.3/(バックデータ一覧!$E$12*計算過程!L4147+バックデータ一覧!$E$13*LN(0.3)+バックデータ一覧!$E$14))^バックデータ一覧!$E$11)*計算過程!$W$11*計算過程!G4147/0.3*10^-3,0)</f>
        <v>0</v>
      </c>
      <c r="G4147" s="18">
        <f t="shared" si="386"/>
        <v>0</v>
      </c>
      <c r="H4147" s="18">
        <f t="shared" si="387"/>
        <v>0</v>
      </c>
      <c r="I4147" s="24">
        <v>0</v>
      </c>
      <c r="J4147" s="24">
        <v>0</v>
      </c>
      <c r="K4147" s="24">
        <v>0</v>
      </c>
      <c r="L4147" s="14">
        <f>貼り付けシート!C4147</f>
        <v>25.2</v>
      </c>
      <c r="M4147" s="14">
        <f>貼り付けシート!D4147</f>
        <v>10.1</v>
      </c>
      <c r="N4147" s="18">
        <f>貼り付けシート!E4147</f>
        <v>50.439768259100944</v>
      </c>
      <c r="O4147" s="18">
        <f>貼り付けシート!F4147</f>
        <v>0</v>
      </c>
      <c r="P4147" s="19">
        <f t="shared" si="388"/>
        <v>0</v>
      </c>
      <c r="Q4147" s="19">
        <f t="shared" si="389"/>
        <v>0</v>
      </c>
    </row>
    <row r="4148" spans="1:17">
      <c r="A4148" s="38">
        <v>41812</v>
      </c>
      <c r="B4148" s="49" t="s">
        <v>163</v>
      </c>
      <c r="C4148" s="24">
        <f t="shared" si="384"/>
        <v>30.406921776000001</v>
      </c>
      <c r="D4148" s="24">
        <f t="shared" si="385"/>
        <v>0</v>
      </c>
      <c r="E4148" s="18">
        <f>IF(G4148&gt;=0.3,(バックデータ一覧!$C$10*(バックデータ一覧!$C$12*計算過程!L4148+バックデータ一覧!$C$13*LN(計算過程!G4148)+バックデータ一覧!$C$14)^バックデータ一覧!$C$11+バックデータ一覧!$E$10*(計算過程!G4148/(バックデータ一覧!$E$12*計算過程!L4148+バックデータ一覧!$E$13*LN(計算過程!G4148)+バックデータ一覧!$E$14))^バックデータ一覧!$E$11)*計算過程!$W$11*10^-3,0)</f>
        <v>0</v>
      </c>
      <c r="F4148" s="18">
        <f>IF(G4148&lt;0.3,(バックデータ一覧!$C$10*(バックデータ一覧!$C$12*計算過程!L4148+バックデータ一覧!$C$13*LN(0.3)+バックデータ一覧!$C$14)^バックデータ一覧!$C$11+バックデータ一覧!$E$10*(0.3/(バックデータ一覧!$E$12*計算過程!L4148+バックデータ一覧!$E$13*LN(0.3)+バックデータ一覧!$E$14))^バックデータ一覧!$E$11)*計算過程!$W$11*計算過程!G4148/0.3*10^-3,0)</f>
        <v>0</v>
      </c>
      <c r="G4148" s="18">
        <f t="shared" si="386"/>
        <v>0</v>
      </c>
      <c r="H4148" s="18">
        <f t="shared" si="387"/>
        <v>0</v>
      </c>
      <c r="I4148" s="24">
        <v>0</v>
      </c>
      <c r="J4148" s="24">
        <v>0</v>
      </c>
      <c r="K4148" s="24">
        <v>0</v>
      </c>
      <c r="L4148" s="14">
        <f>貼り付けシート!C4148</f>
        <v>25</v>
      </c>
      <c r="M4148" s="14">
        <f>貼り付けシート!D4148</f>
        <v>10</v>
      </c>
      <c r="N4148" s="18">
        <f>貼り付けシート!E4148</f>
        <v>50.546899249292622</v>
      </c>
      <c r="O4148" s="18">
        <f>貼り付けシート!F4148</f>
        <v>0</v>
      </c>
      <c r="P4148" s="19">
        <f t="shared" si="388"/>
        <v>0</v>
      </c>
      <c r="Q4148" s="19">
        <f t="shared" si="389"/>
        <v>0</v>
      </c>
    </row>
    <row r="4149" spans="1:17">
      <c r="A4149" s="38">
        <v>41812</v>
      </c>
      <c r="B4149" s="49" t="s">
        <v>164</v>
      </c>
      <c r="C4149" s="24">
        <f t="shared" si="384"/>
        <v>30.406921776000001</v>
      </c>
      <c r="D4149" s="24">
        <f t="shared" si="385"/>
        <v>0</v>
      </c>
      <c r="E4149" s="18">
        <f>IF(G4149&gt;=0.3,(バックデータ一覧!$C$10*(バックデータ一覧!$C$12*計算過程!L4149+バックデータ一覧!$C$13*LN(計算過程!G4149)+バックデータ一覧!$C$14)^バックデータ一覧!$C$11+バックデータ一覧!$E$10*(計算過程!G4149/(バックデータ一覧!$E$12*計算過程!L4149+バックデータ一覧!$E$13*LN(計算過程!G4149)+バックデータ一覧!$E$14))^バックデータ一覧!$E$11)*計算過程!$W$11*10^-3,0)</f>
        <v>0</v>
      </c>
      <c r="F4149" s="18">
        <f>IF(G4149&lt;0.3,(バックデータ一覧!$C$10*(バックデータ一覧!$C$12*計算過程!L4149+バックデータ一覧!$C$13*LN(0.3)+バックデータ一覧!$C$14)^バックデータ一覧!$C$11+バックデータ一覧!$E$10*(0.3/(バックデータ一覧!$E$12*計算過程!L4149+バックデータ一覧!$E$13*LN(0.3)+バックデータ一覧!$E$14))^バックデータ一覧!$E$11)*計算過程!$W$11*計算過程!G4149/0.3*10^-3,0)</f>
        <v>0</v>
      </c>
      <c r="G4149" s="18">
        <f t="shared" si="386"/>
        <v>0</v>
      </c>
      <c r="H4149" s="18">
        <f t="shared" si="387"/>
        <v>0</v>
      </c>
      <c r="I4149" s="24">
        <v>0</v>
      </c>
      <c r="J4149" s="24">
        <v>0</v>
      </c>
      <c r="K4149" s="24">
        <v>0</v>
      </c>
      <c r="L4149" s="14">
        <f>貼り付けシート!C4149</f>
        <v>25</v>
      </c>
      <c r="M4149" s="14">
        <f>貼り付けシート!D4149</f>
        <v>10.1</v>
      </c>
      <c r="N4149" s="18">
        <f>貼り付けシート!E4149</f>
        <v>51.044291613365708</v>
      </c>
      <c r="O4149" s="18">
        <f>貼り付けシート!F4149</f>
        <v>0</v>
      </c>
      <c r="P4149" s="19">
        <f t="shared" si="388"/>
        <v>0</v>
      </c>
      <c r="Q4149" s="19">
        <f t="shared" si="389"/>
        <v>0</v>
      </c>
    </row>
    <row r="4150" spans="1:17">
      <c r="A4150" s="38">
        <v>41812</v>
      </c>
      <c r="B4150" s="49" t="s">
        <v>165</v>
      </c>
      <c r="C4150" s="24">
        <f t="shared" si="384"/>
        <v>30.406921776000001</v>
      </c>
      <c r="D4150" s="24">
        <f t="shared" si="385"/>
        <v>0</v>
      </c>
      <c r="E4150" s="18">
        <f>IF(G4150&gt;=0.3,(バックデータ一覧!$C$10*(バックデータ一覧!$C$12*計算過程!L4150+バックデータ一覧!$C$13*LN(計算過程!G4150)+バックデータ一覧!$C$14)^バックデータ一覧!$C$11+バックデータ一覧!$E$10*(計算過程!G4150/(バックデータ一覧!$E$12*計算過程!L4150+バックデータ一覧!$E$13*LN(計算過程!G4150)+バックデータ一覧!$E$14))^バックデータ一覧!$E$11)*計算過程!$W$11*10^-3,0)</f>
        <v>0</v>
      </c>
      <c r="F4150" s="18">
        <f>IF(G4150&lt;0.3,(バックデータ一覧!$C$10*(バックデータ一覧!$C$12*計算過程!L4150+バックデータ一覧!$C$13*LN(0.3)+バックデータ一覧!$C$14)^バックデータ一覧!$C$11+バックデータ一覧!$E$10*(0.3/(バックデータ一覧!$E$12*計算過程!L4150+バックデータ一覧!$E$13*LN(0.3)+バックデータ一覧!$E$14))^バックデータ一覧!$E$11)*計算過程!$W$11*計算過程!G4150/0.3*10^-3,0)</f>
        <v>0</v>
      </c>
      <c r="G4150" s="18">
        <f t="shared" si="386"/>
        <v>0</v>
      </c>
      <c r="H4150" s="18">
        <f t="shared" si="387"/>
        <v>0</v>
      </c>
      <c r="I4150" s="24">
        <v>0</v>
      </c>
      <c r="J4150" s="24">
        <v>0</v>
      </c>
      <c r="K4150" s="24">
        <v>0</v>
      </c>
      <c r="L4150" s="14">
        <f>貼り付けシート!C4150</f>
        <v>25.2</v>
      </c>
      <c r="M4150" s="14">
        <f>貼り付けシート!D4150</f>
        <v>10.199999999999999</v>
      </c>
      <c r="N4150" s="18">
        <f>貼り付けシート!E4150</f>
        <v>50.931114459500627</v>
      </c>
      <c r="O4150" s="18">
        <f>貼り付けシート!F4150</f>
        <v>0</v>
      </c>
      <c r="P4150" s="19">
        <f t="shared" si="388"/>
        <v>0</v>
      </c>
      <c r="Q4150" s="19">
        <f t="shared" si="389"/>
        <v>0</v>
      </c>
    </row>
    <row r="4151" spans="1:17">
      <c r="A4151" s="38">
        <v>41812</v>
      </c>
      <c r="B4151" s="49" t="s">
        <v>166</v>
      </c>
      <c r="C4151" s="24">
        <f t="shared" si="384"/>
        <v>30.406921776000001</v>
      </c>
      <c r="D4151" s="24">
        <f t="shared" si="385"/>
        <v>0</v>
      </c>
      <c r="E4151" s="18">
        <f>IF(G4151&gt;=0.3,(バックデータ一覧!$C$10*(バックデータ一覧!$C$12*計算過程!L4151+バックデータ一覧!$C$13*LN(計算過程!G4151)+バックデータ一覧!$C$14)^バックデータ一覧!$C$11+バックデータ一覧!$E$10*(計算過程!G4151/(バックデータ一覧!$E$12*計算過程!L4151+バックデータ一覧!$E$13*LN(計算過程!G4151)+バックデータ一覧!$E$14))^バックデータ一覧!$E$11)*計算過程!$W$11*10^-3,0)</f>
        <v>0</v>
      </c>
      <c r="F4151" s="18">
        <f>IF(G4151&lt;0.3,(バックデータ一覧!$C$10*(バックデータ一覧!$C$12*計算過程!L4151+バックデータ一覧!$C$13*LN(0.3)+バックデータ一覧!$C$14)^バックデータ一覧!$C$11+バックデータ一覧!$E$10*(0.3/(バックデータ一覧!$E$12*計算過程!L4151+バックデータ一覧!$E$13*LN(0.3)+バックデータ一覧!$E$14))^バックデータ一覧!$E$11)*計算過程!$W$11*計算過程!G4151/0.3*10^-3,0)</f>
        <v>0</v>
      </c>
      <c r="G4151" s="18">
        <f t="shared" si="386"/>
        <v>0</v>
      </c>
      <c r="H4151" s="18">
        <f t="shared" si="387"/>
        <v>0</v>
      </c>
      <c r="I4151" s="24">
        <v>0</v>
      </c>
      <c r="J4151" s="24">
        <v>0</v>
      </c>
      <c r="K4151" s="24">
        <v>0</v>
      </c>
      <c r="L4151" s="14">
        <f>貼り付けシート!C4151</f>
        <v>23.9</v>
      </c>
      <c r="M4151" s="14">
        <f>貼り付けシート!D4151</f>
        <v>10.3</v>
      </c>
      <c r="N4151" s="18">
        <f>貼り付けシート!E4151</f>
        <v>55.580773682968513</v>
      </c>
      <c r="O4151" s="18">
        <f>貼り付けシート!F4151</f>
        <v>0</v>
      </c>
      <c r="P4151" s="19">
        <f t="shared" si="388"/>
        <v>0</v>
      </c>
      <c r="Q4151" s="19">
        <f t="shared" si="389"/>
        <v>0</v>
      </c>
    </row>
    <row r="4152" spans="1:17">
      <c r="A4152" s="38">
        <v>41812</v>
      </c>
      <c r="B4152" s="49" t="s">
        <v>167</v>
      </c>
      <c r="C4152" s="24">
        <f t="shared" si="384"/>
        <v>30.406921776000001</v>
      </c>
      <c r="D4152" s="24">
        <f t="shared" si="385"/>
        <v>0</v>
      </c>
      <c r="E4152" s="18">
        <f>IF(G4152&gt;=0.3,(バックデータ一覧!$C$10*(バックデータ一覧!$C$12*計算過程!L4152+バックデータ一覧!$C$13*LN(計算過程!G4152)+バックデータ一覧!$C$14)^バックデータ一覧!$C$11+バックデータ一覧!$E$10*(計算過程!G4152/(バックデータ一覧!$E$12*計算過程!L4152+バックデータ一覧!$E$13*LN(計算過程!G4152)+バックデータ一覧!$E$14))^バックデータ一覧!$E$11)*計算過程!$W$11*10^-3,0)</f>
        <v>0</v>
      </c>
      <c r="F4152" s="18">
        <f>IF(G4152&lt;0.3,(バックデータ一覧!$C$10*(バックデータ一覧!$C$12*計算過程!L4152+バックデータ一覧!$C$13*LN(0.3)+バックデータ一覧!$C$14)^バックデータ一覧!$C$11+バックデータ一覧!$E$10*(0.3/(バックデータ一覧!$E$12*計算過程!L4152+バックデータ一覧!$E$13*LN(0.3)+バックデータ一覧!$E$14))^バックデータ一覧!$E$11)*計算過程!$W$11*計算過程!G4152/0.3*10^-3,0)</f>
        <v>0</v>
      </c>
      <c r="G4152" s="18">
        <f t="shared" si="386"/>
        <v>0</v>
      </c>
      <c r="H4152" s="18">
        <f t="shared" si="387"/>
        <v>0</v>
      </c>
      <c r="I4152" s="24">
        <v>0</v>
      </c>
      <c r="J4152" s="24">
        <v>0</v>
      </c>
      <c r="K4152" s="24">
        <v>0</v>
      </c>
      <c r="L4152" s="14">
        <f>貼り付けシート!C4152</f>
        <v>22.9</v>
      </c>
      <c r="M4152" s="14">
        <f>貼り付けシート!D4152</f>
        <v>10.8</v>
      </c>
      <c r="N4152" s="18">
        <f>貼り付けシート!E4152</f>
        <v>61.855202157091817</v>
      </c>
      <c r="O4152" s="18">
        <f>貼り付けシート!F4152</f>
        <v>0</v>
      </c>
      <c r="P4152" s="19">
        <f t="shared" si="388"/>
        <v>0</v>
      </c>
      <c r="Q4152" s="19">
        <f t="shared" si="389"/>
        <v>0</v>
      </c>
    </row>
    <row r="4153" spans="1:17">
      <c r="A4153" s="38">
        <v>41812</v>
      </c>
      <c r="B4153" s="49" t="s">
        <v>168</v>
      </c>
      <c r="C4153" s="24">
        <f t="shared" si="384"/>
        <v>30.406921776000001</v>
      </c>
      <c r="D4153" s="24">
        <f t="shared" si="385"/>
        <v>0</v>
      </c>
      <c r="E4153" s="18">
        <f>IF(G4153&gt;=0.3,(バックデータ一覧!$C$10*(バックデータ一覧!$C$12*計算過程!L4153+バックデータ一覧!$C$13*LN(計算過程!G4153)+バックデータ一覧!$C$14)^バックデータ一覧!$C$11+バックデータ一覧!$E$10*(計算過程!G4153/(バックデータ一覧!$E$12*計算過程!L4153+バックデータ一覧!$E$13*LN(計算過程!G4153)+バックデータ一覧!$E$14))^バックデータ一覧!$E$11)*計算過程!$W$11*10^-3,0)</f>
        <v>0</v>
      </c>
      <c r="F4153" s="18">
        <f>IF(G4153&lt;0.3,(バックデータ一覧!$C$10*(バックデータ一覧!$C$12*計算過程!L4153+バックデータ一覧!$C$13*LN(0.3)+バックデータ一覧!$C$14)^バックデータ一覧!$C$11+バックデータ一覧!$E$10*(0.3/(バックデータ一覧!$E$12*計算過程!L4153+バックデータ一覧!$E$13*LN(0.3)+バックデータ一覧!$E$14))^バックデータ一覧!$E$11)*計算過程!$W$11*計算過程!G4153/0.3*10^-3,0)</f>
        <v>0</v>
      </c>
      <c r="G4153" s="18">
        <f t="shared" si="386"/>
        <v>0</v>
      </c>
      <c r="H4153" s="18">
        <f t="shared" si="387"/>
        <v>0</v>
      </c>
      <c r="I4153" s="24">
        <v>0</v>
      </c>
      <c r="J4153" s="24">
        <v>0</v>
      </c>
      <c r="K4153" s="24">
        <v>0</v>
      </c>
      <c r="L4153" s="14">
        <f>貼り付けシート!C4153</f>
        <v>22.2</v>
      </c>
      <c r="M4153" s="14">
        <f>貼り付けシート!D4153</f>
        <v>11.2</v>
      </c>
      <c r="N4153" s="18">
        <f>貼り付けシート!E4153</f>
        <v>66.890087282883897</v>
      </c>
      <c r="O4153" s="18">
        <f>貼り付けシート!F4153</f>
        <v>0</v>
      </c>
      <c r="P4153" s="19">
        <f t="shared" si="388"/>
        <v>0</v>
      </c>
      <c r="Q4153" s="19">
        <f t="shared" si="389"/>
        <v>0</v>
      </c>
    </row>
    <row r="4154" spans="1:17">
      <c r="A4154" s="38">
        <v>41812</v>
      </c>
      <c r="B4154" s="49" t="s">
        <v>169</v>
      </c>
      <c r="C4154" s="24">
        <f t="shared" si="384"/>
        <v>30.406921776000001</v>
      </c>
      <c r="D4154" s="24">
        <f t="shared" si="385"/>
        <v>0</v>
      </c>
      <c r="E4154" s="18">
        <f>IF(G4154&gt;=0.3,(バックデータ一覧!$C$10*(バックデータ一覧!$C$12*計算過程!L4154+バックデータ一覧!$C$13*LN(計算過程!G4154)+バックデータ一覧!$C$14)^バックデータ一覧!$C$11+バックデータ一覧!$E$10*(計算過程!G4154/(バックデータ一覧!$E$12*計算過程!L4154+バックデータ一覧!$E$13*LN(計算過程!G4154)+バックデータ一覧!$E$14))^バックデータ一覧!$E$11)*計算過程!$W$11*10^-3,0)</f>
        <v>0</v>
      </c>
      <c r="F4154" s="18">
        <f>IF(G4154&lt;0.3,(バックデータ一覧!$C$10*(バックデータ一覧!$C$12*計算過程!L4154+バックデータ一覧!$C$13*LN(0.3)+バックデータ一覧!$C$14)^バックデータ一覧!$C$11+バックデータ一覧!$E$10*(0.3/(バックデータ一覧!$E$12*計算過程!L4154+バックデータ一覧!$E$13*LN(0.3)+バックデータ一覧!$E$14))^バックデータ一覧!$E$11)*計算過程!$W$11*計算過程!G4154/0.3*10^-3,0)</f>
        <v>0</v>
      </c>
      <c r="G4154" s="18">
        <f t="shared" si="386"/>
        <v>0</v>
      </c>
      <c r="H4154" s="18">
        <f t="shared" si="387"/>
        <v>0</v>
      </c>
      <c r="I4154" s="24">
        <v>0</v>
      </c>
      <c r="J4154" s="24">
        <v>0</v>
      </c>
      <c r="K4154" s="24">
        <v>0</v>
      </c>
      <c r="L4154" s="14">
        <f>貼り付けシート!C4154</f>
        <v>21.1</v>
      </c>
      <c r="M4154" s="14">
        <f>貼り付けシート!D4154</f>
        <v>11.7</v>
      </c>
      <c r="N4154" s="18">
        <f>貼り付けシート!E4154</f>
        <v>74.680237565180349</v>
      </c>
      <c r="O4154" s="18">
        <f>貼り付けシート!F4154</f>
        <v>0</v>
      </c>
      <c r="P4154" s="19">
        <f t="shared" si="388"/>
        <v>0</v>
      </c>
      <c r="Q4154" s="19">
        <f t="shared" si="389"/>
        <v>0</v>
      </c>
    </row>
    <row r="4155" spans="1:17">
      <c r="A4155" s="38">
        <v>41812</v>
      </c>
      <c r="B4155" s="49" t="s">
        <v>170</v>
      </c>
      <c r="C4155" s="24">
        <f t="shared" si="384"/>
        <v>30.406921776000001</v>
      </c>
      <c r="D4155" s="24">
        <f t="shared" si="385"/>
        <v>0</v>
      </c>
      <c r="E4155" s="18">
        <f>IF(G4155&gt;=0.3,(バックデータ一覧!$C$10*(バックデータ一覧!$C$12*計算過程!L4155+バックデータ一覧!$C$13*LN(計算過程!G4155)+バックデータ一覧!$C$14)^バックデータ一覧!$C$11+バックデータ一覧!$E$10*(計算過程!G4155/(バックデータ一覧!$E$12*計算過程!L4155+バックデータ一覧!$E$13*LN(計算過程!G4155)+バックデータ一覧!$E$14))^バックデータ一覧!$E$11)*計算過程!$W$11*10^-3,0)</f>
        <v>0</v>
      </c>
      <c r="F4155" s="18">
        <f>IF(G4155&lt;0.3,(バックデータ一覧!$C$10*(バックデータ一覧!$C$12*計算過程!L4155+バックデータ一覧!$C$13*LN(0.3)+バックデータ一覧!$C$14)^バックデータ一覧!$C$11+バックデータ一覧!$E$10*(0.3/(バックデータ一覧!$E$12*計算過程!L4155+バックデータ一覧!$E$13*LN(0.3)+バックデータ一覧!$E$14))^バックデータ一覧!$E$11)*計算過程!$W$11*計算過程!G4155/0.3*10^-3,0)</f>
        <v>0</v>
      </c>
      <c r="G4155" s="18">
        <f t="shared" si="386"/>
        <v>0</v>
      </c>
      <c r="H4155" s="18">
        <f t="shared" si="387"/>
        <v>0</v>
      </c>
      <c r="I4155" s="24">
        <v>0</v>
      </c>
      <c r="J4155" s="24">
        <v>0</v>
      </c>
      <c r="K4155" s="24">
        <v>0</v>
      </c>
      <c r="L4155" s="14">
        <f>貼り付けシート!C4155</f>
        <v>19.399999999999999</v>
      </c>
      <c r="M4155" s="14">
        <f>貼り付けシート!D4155</f>
        <v>11.6</v>
      </c>
      <c r="N4155" s="18">
        <f>貼り付けシート!E4155</f>
        <v>82.260811933339994</v>
      </c>
      <c r="O4155" s="18">
        <f>貼り付けシート!F4155</f>
        <v>0</v>
      </c>
      <c r="P4155" s="19">
        <f t="shared" si="388"/>
        <v>0</v>
      </c>
      <c r="Q4155" s="19">
        <f t="shared" si="389"/>
        <v>0</v>
      </c>
    </row>
    <row r="4156" spans="1:17">
      <c r="A4156" s="38">
        <v>41812</v>
      </c>
      <c r="B4156" s="49" t="s">
        <v>171</v>
      </c>
      <c r="C4156" s="24">
        <f t="shared" si="384"/>
        <v>30.406921776000001</v>
      </c>
      <c r="D4156" s="24">
        <f t="shared" si="385"/>
        <v>0</v>
      </c>
      <c r="E4156" s="18">
        <f>IF(G4156&gt;=0.3,(バックデータ一覧!$C$10*(バックデータ一覧!$C$12*計算過程!L4156+バックデータ一覧!$C$13*LN(計算過程!G4156)+バックデータ一覧!$C$14)^バックデータ一覧!$C$11+バックデータ一覧!$E$10*(計算過程!G4156/(バックデータ一覧!$E$12*計算過程!L4156+バックデータ一覧!$E$13*LN(計算過程!G4156)+バックデータ一覧!$E$14))^バックデータ一覧!$E$11)*計算過程!$W$11*10^-3,0)</f>
        <v>0</v>
      </c>
      <c r="F4156" s="18">
        <f>IF(G4156&lt;0.3,(バックデータ一覧!$C$10*(バックデータ一覧!$C$12*計算過程!L4156+バックデータ一覧!$C$13*LN(0.3)+バックデータ一覧!$C$14)^バックデータ一覧!$C$11+バックデータ一覧!$E$10*(0.3/(バックデータ一覧!$E$12*計算過程!L4156+バックデータ一覧!$E$13*LN(0.3)+バックデータ一覧!$E$14))^バックデータ一覧!$E$11)*計算過程!$W$11*計算過程!G4156/0.3*10^-3,0)</f>
        <v>0</v>
      </c>
      <c r="G4156" s="18">
        <f t="shared" si="386"/>
        <v>0</v>
      </c>
      <c r="H4156" s="18">
        <f t="shared" si="387"/>
        <v>0</v>
      </c>
      <c r="I4156" s="24">
        <v>0</v>
      </c>
      <c r="J4156" s="24">
        <v>0</v>
      </c>
      <c r="K4156" s="24">
        <v>0</v>
      </c>
      <c r="L4156" s="14">
        <f>貼り付けシート!C4156</f>
        <v>18.7</v>
      </c>
      <c r="M4156" s="14">
        <f>貼り付けシート!D4156</f>
        <v>11.5</v>
      </c>
      <c r="N4156" s="18">
        <f>貼り付けシート!E4156</f>
        <v>85.206405777798764</v>
      </c>
      <c r="O4156" s="18">
        <f>貼り付けシート!F4156</f>
        <v>0</v>
      </c>
      <c r="P4156" s="19">
        <f t="shared" si="388"/>
        <v>0</v>
      </c>
      <c r="Q4156" s="19">
        <f t="shared" si="389"/>
        <v>0</v>
      </c>
    </row>
    <row r="4157" spans="1:17">
      <c r="A4157" s="38">
        <v>41812</v>
      </c>
      <c r="B4157" s="49" t="s">
        <v>172</v>
      </c>
      <c r="C4157" s="24">
        <f t="shared" si="384"/>
        <v>30.406921776000001</v>
      </c>
      <c r="D4157" s="24">
        <f t="shared" si="385"/>
        <v>0</v>
      </c>
      <c r="E4157" s="18">
        <f>IF(G4157&gt;=0.3,(バックデータ一覧!$C$10*(バックデータ一覧!$C$12*計算過程!L4157+バックデータ一覧!$C$13*LN(計算過程!G4157)+バックデータ一覧!$C$14)^バックデータ一覧!$C$11+バックデータ一覧!$E$10*(計算過程!G4157/(バックデータ一覧!$E$12*計算過程!L4157+バックデータ一覧!$E$13*LN(計算過程!G4157)+バックデータ一覧!$E$14))^バックデータ一覧!$E$11)*計算過程!$W$11*10^-3,0)</f>
        <v>0</v>
      </c>
      <c r="F4157" s="18">
        <f>IF(G4157&lt;0.3,(バックデータ一覧!$C$10*(バックデータ一覧!$C$12*計算過程!L4157+バックデータ一覧!$C$13*LN(0.3)+バックデータ一覧!$C$14)^バックデータ一覧!$C$11+バックデータ一覧!$E$10*(0.3/(バックデータ一覧!$E$12*計算過程!L4157+バックデータ一覧!$E$13*LN(0.3)+バックデータ一覧!$E$14))^バックデータ一覧!$E$11)*計算過程!$W$11*計算過程!G4157/0.3*10^-3,0)</f>
        <v>0</v>
      </c>
      <c r="G4157" s="18">
        <f t="shared" si="386"/>
        <v>0</v>
      </c>
      <c r="H4157" s="18">
        <f t="shared" si="387"/>
        <v>0</v>
      </c>
      <c r="I4157" s="24">
        <v>0</v>
      </c>
      <c r="J4157" s="24">
        <v>0</v>
      </c>
      <c r="K4157" s="24">
        <v>0</v>
      </c>
      <c r="L4157" s="14">
        <f>貼り付けシート!C4157</f>
        <v>18.100000000000001</v>
      </c>
      <c r="M4157" s="14">
        <f>貼り付けシート!D4157</f>
        <v>11.5</v>
      </c>
      <c r="N4157" s="18">
        <f>貼り付けシート!E4157</f>
        <v>88.473903985852232</v>
      </c>
      <c r="O4157" s="18">
        <f>貼り付けシート!F4157</f>
        <v>0</v>
      </c>
      <c r="P4157" s="19">
        <f t="shared" si="388"/>
        <v>0</v>
      </c>
      <c r="Q4157" s="19">
        <f t="shared" si="389"/>
        <v>0</v>
      </c>
    </row>
    <row r="4158" spans="1:17">
      <c r="A4158" s="38">
        <v>41813</v>
      </c>
      <c r="B4158" s="49" t="s">
        <v>149</v>
      </c>
      <c r="C4158" s="24">
        <f t="shared" si="384"/>
        <v>30.406921776000001</v>
      </c>
      <c r="D4158" s="24">
        <f t="shared" si="385"/>
        <v>0</v>
      </c>
      <c r="E4158" s="18">
        <f>IF(G4158&gt;=0.3,(バックデータ一覧!$C$10*(バックデータ一覧!$C$12*計算過程!L4158+バックデータ一覧!$C$13*LN(計算過程!G4158)+バックデータ一覧!$C$14)^バックデータ一覧!$C$11+バックデータ一覧!$E$10*(計算過程!G4158/(バックデータ一覧!$E$12*計算過程!L4158+バックデータ一覧!$E$13*LN(計算過程!G4158)+バックデータ一覧!$E$14))^バックデータ一覧!$E$11)*計算過程!$W$11*10^-3,0)</f>
        <v>0</v>
      </c>
      <c r="F4158" s="18">
        <f>IF(G4158&lt;0.3,(バックデータ一覧!$C$10*(バックデータ一覧!$C$12*計算過程!L4158+バックデータ一覧!$C$13*LN(0.3)+バックデータ一覧!$C$14)^バックデータ一覧!$C$11+バックデータ一覧!$E$10*(0.3/(バックデータ一覧!$E$12*計算過程!L4158+バックデータ一覧!$E$13*LN(0.3)+バックデータ一覧!$E$14))^バックデータ一覧!$E$11)*計算過程!$W$11*計算過程!G4158/0.3*10^-3,0)</f>
        <v>0</v>
      </c>
      <c r="G4158" s="18">
        <f t="shared" si="386"/>
        <v>0</v>
      </c>
      <c r="H4158" s="18">
        <f t="shared" si="387"/>
        <v>0</v>
      </c>
      <c r="I4158" s="24">
        <v>0</v>
      </c>
      <c r="J4158" s="24">
        <v>0</v>
      </c>
      <c r="K4158" s="24">
        <v>0</v>
      </c>
      <c r="L4158" s="14">
        <f>貼り付けシート!C4158</f>
        <v>17.600000000000001</v>
      </c>
      <c r="M4158" s="14">
        <f>貼り付けシート!D4158</f>
        <v>11.3</v>
      </c>
      <c r="N4158" s="18">
        <f>貼り付けシート!E4158</f>
        <v>89.745027354456852</v>
      </c>
      <c r="O4158" s="18">
        <f>貼り付けシート!F4158</f>
        <v>0</v>
      </c>
      <c r="P4158" s="19">
        <f t="shared" si="388"/>
        <v>0</v>
      </c>
      <c r="Q4158" s="19">
        <f t="shared" si="389"/>
        <v>0</v>
      </c>
    </row>
    <row r="4159" spans="1:17">
      <c r="A4159" s="38">
        <v>41813</v>
      </c>
      <c r="B4159" s="49" t="s">
        <v>150</v>
      </c>
      <c r="C4159" s="24">
        <f t="shared" si="384"/>
        <v>30.406921776000001</v>
      </c>
      <c r="D4159" s="24">
        <f t="shared" si="385"/>
        <v>0</v>
      </c>
      <c r="E4159" s="18">
        <f>IF(G4159&gt;=0.3,(バックデータ一覧!$C$10*(バックデータ一覧!$C$12*計算過程!L4159+バックデータ一覧!$C$13*LN(計算過程!G4159)+バックデータ一覧!$C$14)^バックデータ一覧!$C$11+バックデータ一覧!$E$10*(計算過程!G4159/(バックデータ一覧!$E$12*計算過程!L4159+バックデータ一覧!$E$13*LN(計算過程!G4159)+バックデータ一覧!$E$14))^バックデータ一覧!$E$11)*計算過程!$W$11*10^-3,0)</f>
        <v>0</v>
      </c>
      <c r="F4159" s="18">
        <f>IF(G4159&lt;0.3,(バックデータ一覧!$C$10*(バックデータ一覧!$C$12*計算過程!L4159+バックデータ一覧!$C$13*LN(0.3)+バックデータ一覧!$C$14)^バックデータ一覧!$C$11+バックデータ一覧!$E$10*(0.3/(バックデータ一覧!$E$12*計算過程!L4159+バックデータ一覧!$E$13*LN(0.3)+バックデータ一覧!$E$14))^バックデータ一覧!$E$11)*計算過程!$W$11*計算過程!G4159/0.3*10^-3,0)</f>
        <v>0</v>
      </c>
      <c r="G4159" s="18">
        <f t="shared" si="386"/>
        <v>0</v>
      </c>
      <c r="H4159" s="18">
        <f t="shared" si="387"/>
        <v>0</v>
      </c>
      <c r="I4159" s="24">
        <v>0</v>
      </c>
      <c r="J4159" s="24">
        <v>0</v>
      </c>
      <c r="K4159" s="24">
        <v>0</v>
      </c>
      <c r="L4159" s="14">
        <f>貼り付けシート!C4159</f>
        <v>16.8</v>
      </c>
      <c r="M4159" s="14">
        <f>貼り付けシート!D4159</f>
        <v>11.1</v>
      </c>
      <c r="N4159" s="18">
        <f>貼り付けシート!E4159</f>
        <v>92.765639372498427</v>
      </c>
      <c r="O4159" s="18">
        <f>貼り付けシート!F4159</f>
        <v>0</v>
      </c>
      <c r="P4159" s="19">
        <f t="shared" si="388"/>
        <v>0</v>
      </c>
      <c r="Q4159" s="19">
        <f t="shared" si="389"/>
        <v>0</v>
      </c>
    </row>
    <row r="4160" spans="1:17">
      <c r="A4160" s="38">
        <v>41813</v>
      </c>
      <c r="B4160" s="49" t="s">
        <v>151</v>
      </c>
      <c r="C4160" s="24">
        <f t="shared" si="384"/>
        <v>30.406921776000001</v>
      </c>
      <c r="D4160" s="24">
        <f t="shared" si="385"/>
        <v>0</v>
      </c>
      <c r="E4160" s="18">
        <f>IF(G4160&gt;=0.3,(バックデータ一覧!$C$10*(バックデータ一覧!$C$12*計算過程!L4160+バックデータ一覧!$C$13*LN(計算過程!G4160)+バックデータ一覧!$C$14)^バックデータ一覧!$C$11+バックデータ一覧!$E$10*(計算過程!G4160/(バックデータ一覧!$E$12*計算過程!L4160+バックデータ一覧!$E$13*LN(計算過程!G4160)+バックデータ一覧!$E$14))^バックデータ一覧!$E$11)*計算過程!$W$11*10^-3,0)</f>
        <v>0</v>
      </c>
      <c r="F4160" s="18">
        <f>IF(G4160&lt;0.3,(バックデータ一覧!$C$10*(バックデータ一覧!$C$12*計算過程!L4160+バックデータ一覧!$C$13*LN(0.3)+バックデータ一覧!$C$14)^バックデータ一覧!$C$11+バックデータ一覧!$E$10*(0.3/(バックデータ一覧!$E$12*計算過程!L4160+バックデータ一覧!$E$13*LN(0.3)+バックデータ一覧!$E$14))^バックデータ一覧!$E$11)*計算過程!$W$11*計算過程!G4160/0.3*10^-3,0)</f>
        <v>0</v>
      </c>
      <c r="G4160" s="18">
        <f t="shared" si="386"/>
        <v>0</v>
      </c>
      <c r="H4160" s="18">
        <f t="shared" si="387"/>
        <v>0</v>
      </c>
      <c r="I4160" s="24">
        <v>0</v>
      </c>
      <c r="J4160" s="24">
        <v>0</v>
      </c>
      <c r="K4160" s="24">
        <v>0</v>
      </c>
      <c r="L4160" s="14">
        <f>貼り付けシート!C4160</f>
        <v>16.399999999999999</v>
      </c>
      <c r="M4160" s="14">
        <f>貼り付けシート!D4160</f>
        <v>10.9</v>
      </c>
      <c r="N4160" s="18">
        <f>貼り付けシート!E4160</f>
        <v>93.471020754831272</v>
      </c>
      <c r="O4160" s="18">
        <f>貼り付けシート!F4160</f>
        <v>0</v>
      </c>
      <c r="P4160" s="19">
        <f t="shared" si="388"/>
        <v>0</v>
      </c>
      <c r="Q4160" s="19">
        <f t="shared" si="389"/>
        <v>0</v>
      </c>
    </row>
    <row r="4161" spans="1:17">
      <c r="A4161" s="38">
        <v>41813</v>
      </c>
      <c r="B4161" s="49" t="s">
        <v>152</v>
      </c>
      <c r="C4161" s="24">
        <f t="shared" si="384"/>
        <v>30.406921776000001</v>
      </c>
      <c r="D4161" s="24">
        <f t="shared" si="385"/>
        <v>0</v>
      </c>
      <c r="E4161" s="18">
        <f>IF(G4161&gt;=0.3,(バックデータ一覧!$C$10*(バックデータ一覧!$C$12*計算過程!L4161+バックデータ一覧!$C$13*LN(計算過程!G4161)+バックデータ一覧!$C$14)^バックデータ一覧!$C$11+バックデータ一覧!$E$10*(計算過程!G4161/(バックデータ一覧!$E$12*計算過程!L4161+バックデータ一覧!$E$13*LN(計算過程!G4161)+バックデータ一覧!$E$14))^バックデータ一覧!$E$11)*計算過程!$W$11*10^-3,0)</f>
        <v>0</v>
      </c>
      <c r="F4161" s="18">
        <f>IF(G4161&lt;0.3,(バックデータ一覧!$C$10*(バックデータ一覧!$C$12*計算過程!L4161+バックデータ一覧!$C$13*LN(0.3)+バックデータ一覧!$C$14)^バックデータ一覧!$C$11+バックデータ一覧!$E$10*(0.3/(バックデータ一覧!$E$12*計算過程!L4161+バックデータ一覧!$E$13*LN(0.3)+バックデータ一覧!$E$14))^バックデータ一覧!$E$11)*計算過程!$W$11*計算過程!G4161/0.3*10^-3,0)</f>
        <v>0</v>
      </c>
      <c r="G4161" s="18">
        <f t="shared" si="386"/>
        <v>0</v>
      </c>
      <c r="H4161" s="18">
        <f t="shared" si="387"/>
        <v>0</v>
      </c>
      <c r="I4161" s="24">
        <v>0</v>
      </c>
      <c r="J4161" s="24">
        <v>0</v>
      </c>
      <c r="K4161" s="24">
        <v>0</v>
      </c>
      <c r="L4161" s="14">
        <f>貼り付けシート!C4161</f>
        <v>16.2</v>
      </c>
      <c r="M4161" s="14">
        <f>貼り付けシート!D4161</f>
        <v>10.7</v>
      </c>
      <c r="N4161" s="18">
        <f>貼り付けシート!E4161</f>
        <v>92.962766971300297</v>
      </c>
      <c r="O4161" s="18">
        <f>貼り付けシート!F4161</f>
        <v>0</v>
      </c>
      <c r="P4161" s="19">
        <f t="shared" si="388"/>
        <v>0</v>
      </c>
      <c r="Q4161" s="19">
        <f t="shared" si="389"/>
        <v>0</v>
      </c>
    </row>
    <row r="4162" spans="1:17">
      <c r="A4162" s="38">
        <v>41813</v>
      </c>
      <c r="B4162" s="49" t="s">
        <v>153</v>
      </c>
      <c r="C4162" s="24">
        <f t="shared" si="384"/>
        <v>30.406921776000001</v>
      </c>
      <c r="D4162" s="24">
        <f t="shared" si="385"/>
        <v>0</v>
      </c>
      <c r="E4162" s="18">
        <f>IF(G4162&gt;=0.3,(バックデータ一覧!$C$10*(バックデータ一覧!$C$12*計算過程!L4162+バックデータ一覧!$C$13*LN(計算過程!G4162)+バックデータ一覧!$C$14)^バックデータ一覧!$C$11+バックデータ一覧!$E$10*(計算過程!G4162/(バックデータ一覧!$E$12*計算過程!L4162+バックデータ一覧!$E$13*LN(計算過程!G4162)+バックデータ一覧!$E$14))^バックデータ一覧!$E$11)*計算過程!$W$11*10^-3,0)</f>
        <v>0</v>
      </c>
      <c r="F4162" s="18">
        <f>IF(G4162&lt;0.3,(バックデータ一覧!$C$10*(バックデータ一覧!$C$12*計算過程!L4162+バックデータ一覧!$C$13*LN(0.3)+バックデータ一覧!$C$14)^バックデータ一覧!$C$11+バックデータ一覧!$E$10*(0.3/(バックデータ一覧!$E$12*計算過程!L4162+バックデータ一覧!$E$13*LN(0.3)+バックデータ一覧!$E$14))^バックデータ一覧!$E$11)*計算過程!$W$11*計算過程!G4162/0.3*10^-3,0)</f>
        <v>0</v>
      </c>
      <c r="G4162" s="18">
        <f t="shared" si="386"/>
        <v>0</v>
      </c>
      <c r="H4162" s="18">
        <f t="shared" si="387"/>
        <v>0</v>
      </c>
      <c r="I4162" s="24">
        <v>0</v>
      </c>
      <c r="J4162" s="24">
        <v>0</v>
      </c>
      <c r="K4162" s="24">
        <v>0</v>
      </c>
      <c r="L4162" s="14">
        <f>貼り付けシート!C4162</f>
        <v>15.7</v>
      </c>
      <c r="M4162" s="14">
        <f>貼り付けシート!D4162</f>
        <v>10.5</v>
      </c>
      <c r="N4162" s="18">
        <f>貼り付けシート!E4162</f>
        <v>94.217941884366851</v>
      </c>
      <c r="O4162" s="18">
        <f>貼り付けシート!F4162</f>
        <v>0</v>
      </c>
      <c r="P4162" s="19">
        <f t="shared" si="388"/>
        <v>0</v>
      </c>
      <c r="Q4162" s="19">
        <f t="shared" si="389"/>
        <v>0</v>
      </c>
    </row>
    <row r="4163" spans="1:17">
      <c r="A4163" s="38">
        <v>41813</v>
      </c>
      <c r="B4163" s="49" t="s">
        <v>154</v>
      </c>
      <c r="C4163" s="24">
        <f t="shared" si="384"/>
        <v>30.406921776000001</v>
      </c>
      <c r="D4163" s="24">
        <f t="shared" si="385"/>
        <v>0</v>
      </c>
      <c r="E4163" s="18">
        <f>IF(G4163&gt;=0.3,(バックデータ一覧!$C$10*(バックデータ一覧!$C$12*計算過程!L4163+バックデータ一覧!$C$13*LN(計算過程!G4163)+バックデータ一覧!$C$14)^バックデータ一覧!$C$11+バックデータ一覧!$E$10*(計算過程!G4163/(バックデータ一覧!$E$12*計算過程!L4163+バックデータ一覧!$E$13*LN(計算過程!G4163)+バックデータ一覧!$E$14))^バックデータ一覧!$E$11)*計算過程!$W$11*10^-3,0)</f>
        <v>0</v>
      </c>
      <c r="F4163" s="18">
        <f>IF(G4163&lt;0.3,(バックデータ一覧!$C$10*(バックデータ一覧!$C$12*計算過程!L4163+バックデータ一覧!$C$13*LN(0.3)+バックデータ一覧!$C$14)^バックデータ一覧!$C$11+バックデータ一覧!$E$10*(0.3/(バックデータ一覧!$E$12*計算過程!L4163+バックデータ一覧!$E$13*LN(0.3)+バックデータ一覧!$E$14))^バックデータ一覧!$E$11)*計算過程!$W$11*計算過程!G4163/0.3*10^-3,0)</f>
        <v>0</v>
      </c>
      <c r="G4163" s="18">
        <f t="shared" si="386"/>
        <v>0</v>
      </c>
      <c r="H4163" s="18">
        <f t="shared" si="387"/>
        <v>0</v>
      </c>
      <c r="I4163" s="24">
        <v>0</v>
      </c>
      <c r="J4163" s="24">
        <v>0</v>
      </c>
      <c r="K4163" s="24">
        <v>0</v>
      </c>
      <c r="L4163" s="14">
        <f>貼り付けシート!C4163</f>
        <v>15.8</v>
      </c>
      <c r="M4163" s="14">
        <f>貼り付けシート!D4163</f>
        <v>10.3</v>
      </c>
      <c r="N4163" s="18">
        <f>貼り付けシート!E4163</f>
        <v>91.86248518684117</v>
      </c>
      <c r="O4163" s="18">
        <f>貼り付けシート!F4163</f>
        <v>0</v>
      </c>
      <c r="P4163" s="19">
        <f t="shared" si="388"/>
        <v>0</v>
      </c>
      <c r="Q4163" s="19">
        <f t="shared" si="389"/>
        <v>0</v>
      </c>
    </row>
    <row r="4164" spans="1:17">
      <c r="A4164" s="38">
        <v>41813</v>
      </c>
      <c r="B4164" s="49" t="s">
        <v>155</v>
      </c>
      <c r="C4164" s="24">
        <f t="shared" si="384"/>
        <v>30.406921776000001</v>
      </c>
      <c r="D4164" s="24">
        <f t="shared" si="385"/>
        <v>0</v>
      </c>
      <c r="E4164" s="18">
        <f>IF(G4164&gt;=0.3,(バックデータ一覧!$C$10*(バックデータ一覧!$C$12*計算過程!L4164+バックデータ一覧!$C$13*LN(計算過程!G4164)+バックデータ一覧!$C$14)^バックデータ一覧!$C$11+バックデータ一覧!$E$10*(計算過程!G4164/(バックデータ一覧!$E$12*計算過程!L4164+バックデータ一覧!$E$13*LN(計算過程!G4164)+バックデータ一覧!$E$14))^バックデータ一覧!$E$11)*計算過程!$W$11*10^-3,0)</f>
        <v>0</v>
      </c>
      <c r="F4164" s="18">
        <f>IF(G4164&lt;0.3,(バックデータ一覧!$C$10*(バックデータ一覧!$C$12*計算過程!L4164+バックデータ一覧!$C$13*LN(0.3)+バックデータ一覧!$C$14)^バックデータ一覧!$C$11+バックデータ一覧!$E$10*(0.3/(バックデータ一覧!$E$12*計算過程!L4164+バックデータ一覧!$E$13*LN(0.3)+バックデータ一覧!$E$14))^バックデータ一覧!$E$11)*計算過程!$W$11*計算過程!G4164/0.3*10^-3,0)</f>
        <v>0</v>
      </c>
      <c r="G4164" s="18">
        <f t="shared" si="386"/>
        <v>0</v>
      </c>
      <c r="H4164" s="18">
        <f t="shared" si="387"/>
        <v>0</v>
      </c>
      <c r="I4164" s="24">
        <v>0</v>
      </c>
      <c r="J4164" s="24">
        <v>0</v>
      </c>
      <c r="K4164" s="24">
        <v>0</v>
      </c>
      <c r="L4164" s="14">
        <f>貼り付けシート!C4164</f>
        <v>17.7</v>
      </c>
      <c r="M4164" s="14">
        <f>貼り付けシート!D4164</f>
        <v>10.6</v>
      </c>
      <c r="N4164" s="18">
        <f>貼り付けシート!E4164</f>
        <v>83.74875585328779</v>
      </c>
      <c r="O4164" s="18">
        <f>貼り付けシート!F4164</f>
        <v>0</v>
      </c>
      <c r="P4164" s="19">
        <f t="shared" si="388"/>
        <v>0</v>
      </c>
      <c r="Q4164" s="19">
        <f t="shared" si="389"/>
        <v>0</v>
      </c>
    </row>
    <row r="4165" spans="1:17">
      <c r="A4165" s="38">
        <v>41813</v>
      </c>
      <c r="B4165" s="49" t="s">
        <v>156</v>
      </c>
      <c r="C4165" s="24">
        <f t="shared" si="384"/>
        <v>30.406921776000001</v>
      </c>
      <c r="D4165" s="24">
        <f t="shared" si="385"/>
        <v>0</v>
      </c>
      <c r="E4165" s="18">
        <f>IF(G4165&gt;=0.3,(バックデータ一覧!$C$10*(バックデータ一覧!$C$12*計算過程!L4165+バックデータ一覧!$C$13*LN(計算過程!G4165)+バックデータ一覧!$C$14)^バックデータ一覧!$C$11+バックデータ一覧!$E$10*(計算過程!G4165/(バックデータ一覧!$E$12*計算過程!L4165+バックデータ一覧!$E$13*LN(計算過程!G4165)+バックデータ一覧!$E$14))^バックデータ一覧!$E$11)*計算過程!$W$11*10^-3,0)</f>
        <v>0</v>
      </c>
      <c r="F4165" s="18">
        <f>IF(G4165&lt;0.3,(バックデータ一覧!$C$10*(バックデータ一覧!$C$12*計算過程!L4165+バックデータ一覧!$C$13*LN(0.3)+バックデータ一覧!$C$14)^バックデータ一覧!$C$11+バックデータ一覧!$E$10*(0.3/(バックデータ一覧!$E$12*計算過程!L4165+バックデータ一覧!$E$13*LN(0.3)+バックデータ一覧!$E$14))^バックデータ一覧!$E$11)*計算過程!$W$11*計算過程!G4165/0.3*10^-3,0)</f>
        <v>0</v>
      </c>
      <c r="G4165" s="18">
        <f t="shared" si="386"/>
        <v>0</v>
      </c>
      <c r="H4165" s="18">
        <f t="shared" si="387"/>
        <v>0</v>
      </c>
      <c r="I4165" s="24">
        <v>0</v>
      </c>
      <c r="J4165" s="24">
        <v>0</v>
      </c>
      <c r="K4165" s="24">
        <v>0</v>
      </c>
      <c r="L4165" s="14">
        <f>貼り付けシート!C4165</f>
        <v>20.6</v>
      </c>
      <c r="M4165" s="14">
        <f>貼り付けシート!D4165</f>
        <v>11</v>
      </c>
      <c r="N4165" s="18">
        <f>貼り付けシート!E4165</f>
        <v>72.486286729346105</v>
      </c>
      <c r="O4165" s="18">
        <f>貼り付けシート!F4165</f>
        <v>0</v>
      </c>
      <c r="P4165" s="19">
        <f t="shared" si="388"/>
        <v>0</v>
      </c>
      <c r="Q4165" s="19">
        <f t="shared" si="389"/>
        <v>0</v>
      </c>
    </row>
    <row r="4166" spans="1:17">
      <c r="A4166" s="38">
        <v>41813</v>
      </c>
      <c r="B4166" s="49" t="s">
        <v>157</v>
      </c>
      <c r="C4166" s="24">
        <f t="shared" si="384"/>
        <v>30.406921776000001</v>
      </c>
      <c r="D4166" s="24">
        <f t="shared" si="385"/>
        <v>0</v>
      </c>
      <c r="E4166" s="18">
        <f>IF(G4166&gt;=0.3,(バックデータ一覧!$C$10*(バックデータ一覧!$C$12*計算過程!L4166+バックデータ一覧!$C$13*LN(計算過程!G4166)+バックデータ一覧!$C$14)^バックデータ一覧!$C$11+バックデータ一覧!$E$10*(計算過程!G4166/(バックデータ一覧!$E$12*計算過程!L4166+バックデータ一覧!$E$13*LN(計算過程!G4166)+バックデータ一覧!$E$14))^バックデータ一覧!$E$11)*計算過程!$W$11*10^-3,0)</f>
        <v>0</v>
      </c>
      <c r="F4166" s="18">
        <f>IF(G4166&lt;0.3,(バックデータ一覧!$C$10*(バックデータ一覧!$C$12*計算過程!L4166+バックデータ一覧!$C$13*LN(0.3)+バックデータ一覧!$C$14)^バックデータ一覧!$C$11+バックデータ一覧!$E$10*(0.3/(バックデータ一覧!$E$12*計算過程!L4166+バックデータ一覧!$E$13*LN(0.3)+バックデータ一覧!$E$14))^バックデータ一覧!$E$11)*計算過程!$W$11*計算過程!G4166/0.3*10^-3,0)</f>
        <v>0</v>
      </c>
      <c r="G4166" s="18">
        <f t="shared" si="386"/>
        <v>0</v>
      </c>
      <c r="H4166" s="18">
        <f t="shared" si="387"/>
        <v>0</v>
      </c>
      <c r="I4166" s="24">
        <v>0</v>
      </c>
      <c r="J4166" s="24">
        <v>0</v>
      </c>
      <c r="K4166" s="24">
        <v>0</v>
      </c>
      <c r="L4166" s="14">
        <f>貼り付けシート!C4166</f>
        <v>23.2</v>
      </c>
      <c r="M4166" s="14">
        <f>貼り付けシート!D4166</f>
        <v>11.4</v>
      </c>
      <c r="N4166" s="18">
        <f>貼り付けシート!E4166</f>
        <v>64.056344042432883</v>
      </c>
      <c r="O4166" s="18">
        <f>貼り付けシート!F4166</f>
        <v>0</v>
      </c>
      <c r="P4166" s="19">
        <f t="shared" si="388"/>
        <v>0</v>
      </c>
      <c r="Q4166" s="19">
        <f t="shared" si="389"/>
        <v>0</v>
      </c>
    </row>
    <row r="4167" spans="1:17">
      <c r="A4167" s="38">
        <v>41813</v>
      </c>
      <c r="B4167" s="49" t="s">
        <v>158</v>
      </c>
      <c r="C4167" s="24">
        <f t="shared" ref="C4167:C4230" si="390">$W$6*IF(AND(L4167&lt;5,N4167&gt;=80),$W$4,$W$5)*3600*10^-6</f>
        <v>30.406921776000001</v>
      </c>
      <c r="D4167" s="24">
        <f t="shared" ref="D4167:D4230" si="391">IF(G4167&gt;=0.3,E4167,F4167)</f>
        <v>0</v>
      </c>
      <c r="E4167" s="18">
        <f>IF(G4167&gt;=0.3,(バックデータ一覧!$C$10*(バックデータ一覧!$C$12*計算過程!L4167+バックデータ一覧!$C$13*LN(計算過程!G4167)+バックデータ一覧!$C$14)^バックデータ一覧!$C$11+バックデータ一覧!$E$10*(計算過程!G4167/(バックデータ一覧!$E$12*計算過程!L4167+バックデータ一覧!$E$13*LN(計算過程!G4167)+バックデータ一覧!$E$14))^バックデータ一覧!$E$11)*計算過程!$W$11*10^-3,0)</f>
        <v>0</v>
      </c>
      <c r="F4167" s="18">
        <f>IF(G4167&lt;0.3,(バックデータ一覧!$C$10*(バックデータ一覧!$C$12*計算過程!L4167+バックデータ一覧!$C$13*LN(0.3)+バックデータ一覧!$C$14)^バックデータ一覧!$C$11+バックデータ一覧!$E$10*(0.3/(バックデータ一覧!$E$12*計算過程!L4167+バックデータ一覧!$E$13*LN(0.3)+バックデータ一覧!$E$14))^バックデータ一覧!$E$11)*計算過程!$W$11*計算過程!G4167/0.3*10^-3,0)</f>
        <v>0</v>
      </c>
      <c r="G4167" s="18">
        <f t="shared" ref="G4167:G4230" si="392">H4167/($W$6*3600*10^-6)</f>
        <v>0</v>
      </c>
      <c r="H4167" s="18">
        <f t="shared" ref="H4167:H4230" si="393">IF(AND(L4167&lt;5,N4167&gt;=80),P4167/$W$4,P4167/$W$5)</f>
        <v>0</v>
      </c>
      <c r="I4167" s="24">
        <v>0</v>
      </c>
      <c r="J4167" s="24">
        <v>0</v>
      </c>
      <c r="K4167" s="24">
        <v>0</v>
      </c>
      <c r="L4167" s="14">
        <f>貼り付けシート!C4167</f>
        <v>25.5</v>
      </c>
      <c r="M4167" s="14">
        <f>貼り付けシート!D4167</f>
        <v>11.9</v>
      </c>
      <c r="N4167" s="18">
        <f>貼り付けシート!E4167</f>
        <v>58.212641952878862</v>
      </c>
      <c r="O4167" s="18">
        <f>貼り付けシート!F4167</f>
        <v>0</v>
      </c>
      <c r="P4167" s="19">
        <f t="shared" ref="P4167:P4230" si="394">IF(O4167&gt;C4167,C4167,O4167)</f>
        <v>0</v>
      </c>
      <c r="Q4167" s="19">
        <f t="shared" ref="Q4167:Q4230" si="395">IF(O4167&gt;C4167,O4167-C4167,0)</f>
        <v>0</v>
      </c>
    </row>
    <row r="4168" spans="1:17">
      <c r="A4168" s="38">
        <v>41813</v>
      </c>
      <c r="B4168" s="49" t="s">
        <v>159</v>
      </c>
      <c r="C4168" s="24">
        <f t="shared" si="390"/>
        <v>30.406921776000001</v>
      </c>
      <c r="D4168" s="24">
        <f t="shared" si="391"/>
        <v>0</v>
      </c>
      <c r="E4168" s="18">
        <f>IF(G4168&gt;=0.3,(バックデータ一覧!$C$10*(バックデータ一覧!$C$12*計算過程!L4168+バックデータ一覧!$C$13*LN(計算過程!G4168)+バックデータ一覧!$C$14)^バックデータ一覧!$C$11+バックデータ一覧!$E$10*(計算過程!G4168/(バックデータ一覧!$E$12*計算過程!L4168+バックデータ一覧!$E$13*LN(計算過程!G4168)+バックデータ一覧!$E$14))^バックデータ一覧!$E$11)*計算過程!$W$11*10^-3,0)</f>
        <v>0</v>
      </c>
      <c r="F4168" s="18">
        <f>IF(G4168&lt;0.3,(バックデータ一覧!$C$10*(バックデータ一覧!$C$12*計算過程!L4168+バックデータ一覧!$C$13*LN(0.3)+バックデータ一覧!$C$14)^バックデータ一覧!$C$11+バックデータ一覧!$E$10*(0.3/(バックデータ一覧!$E$12*計算過程!L4168+バックデータ一覧!$E$13*LN(0.3)+バックデータ一覧!$E$14))^バックデータ一覧!$E$11)*計算過程!$W$11*計算過程!G4168/0.3*10^-3,0)</f>
        <v>0</v>
      </c>
      <c r="G4168" s="18">
        <f t="shared" si="392"/>
        <v>0</v>
      </c>
      <c r="H4168" s="18">
        <f t="shared" si="393"/>
        <v>0</v>
      </c>
      <c r="I4168" s="24">
        <v>0</v>
      </c>
      <c r="J4168" s="24">
        <v>0</v>
      </c>
      <c r="K4168" s="24">
        <v>0</v>
      </c>
      <c r="L4168" s="14">
        <f>貼り付けシート!C4168</f>
        <v>25.6</v>
      </c>
      <c r="M4168" s="14">
        <f>貼り付けシート!D4168</f>
        <v>12.3</v>
      </c>
      <c r="N4168" s="18">
        <f>貼り付けシート!E4168</f>
        <v>59.775510283183984</v>
      </c>
      <c r="O4168" s="18">
        <f>貼り付けシート!F4168</f>
        <v>0</v>
      </c>
      <c r="P4168" s="19">
        <f t="shared" si="394"/>
        <v>0</v>
      </c>
      <c r="Q4168" s="19">
        <f t="shared" si="395"/>
        <v>0</v>
      </c>
    </row>
    <row r="4169" spans="1:17">
      <c r="A4169" s="38">
        <v>41813</v>
      </c>
      <c r="B4169" s="49" t="s">
        <v>160</v>
      </c>
      <c r="C4169" s="24">
        <f t="shared" si="390"/>
        <v>30.406921776000001</v>
      </c>
      <c r="D4169" s="24">
        <f t="shared" si="391"/>
        <v>0</v>
      </c>
      <c r="E4169" s="18">
        <f>IF(G4169&gt;=0.3,(バックデータ一覧!$C$10*(バックデータ一覧!$C$12*計算過程!L4169+バックデータ一覧!$C$13*LN(計算過程!G4169)+バックデータ一覧!$C$14)^バックデータ一覧!$C$11+バックデータ一覧!$E$10*(計算過程!G4169/(バックデータ一覧!$E$12*計算過程!L4169+バックデータ一覧!$E$13*LN(計算過程!G4169)+バックデータ一覧!$E$14))^バックデータ一覧!$E$11)*計算過程!$W$11*10^-3,0)</f>
        <v>0</v>
      </c>
      <c r="F4169" s="18">
        <f>IF(G4169&lt;0.3,(バックデータ一覧!$C$10*(バックデータ一覧!$C$12*計算過程!L4169+バックデータ一覧!$C$13*LN(0.3)+バックデータ一覧!$C$14)^バックデータ一覧!$C$11+バックデータ一覧!$E$10*(0.3/(バックデータ一覧!$E$12*計算過程!L4169+バックデータ一覧!$E$13*LN(0.3)+バックデータ一覧!$E$14))^バックデータ一覧!$E$11)*計算過程!$W$11*計算過程!G4169/0.3*10^-3,0)</f>
        <v>0</v>
      </c>
      <c r="G4169" s="18">
        <f t="shared" si="392"/>
        <v>0</v>
      </c>
      <c r="H4169" s="18">
        <f t="shared" si="393"/>
        <v>0</v>
      </c>
      <c r="I4169" s="24">
        <v>0</v>
      </c>
      <c r="J4169" s="24">
        <v>0</v>
      </c>
      <c r="K4169" s="24">
        <v>0</v>
      </c>
      <c r="L4169" s="14">
        <f>貼り付けシート!C4169</f>
        <v>26</v>
      </c>
      <c r="M4169" s="14">
        <f>貼り付けシート!D4169</f>
        <v>12.8</v>
      </c>
      <c r="N4169" s="18">
        <f>貼り付けシート!E4169</f>
        <v>60.700557451765583</v>
      </c>
      <c r="O4169" s="18">
        <f>貼り付けシート!F4169</f>
        <v>0</v>
      </c>
      <c r="P4169" s="19">
        <f t="shared" si="394"/>
        <v>0</v>
      </c>
      <c r="Q4169" s="19">
        <f t="shared" si="395"/>
        <v>0</v>
      </c>
    </row>
    <row r="4170" spans="1:17">
      <c r="A4170" s="38">
        <v>41813</v>
      </c>
      <c r="B4170" s="49" t="s">
        <v>161</v>
      </c>
      <c r="C4170" s="24">
        <f t="shared" si="390"/>
        <v>30.406921776000001</v>
      </c>
      <c r="D4170" s="24">
        <f t="shared" si="391"/>
        <v>0</v>
      </c>
      <c r="E4170" s="18">
        <f>IF(G4170&gt;=0.3,(バックデータ一覧!$C$10*(バックデータ一覧!$C$12*計算過程!L4170+バックデータ一覧!$C$13*LN(計算過程!G4170)+バックデータ一覧!$C$14)^バックデータ一覧!$C$11+バックデータ一覧!$E$10*(計算過程!G4170/(バックデータ一覧!$E$12*計算過程!L4170+バックデータ一覧!$E$13*LN(計算過程!G4170)+バックデータ一覧!$E$14))^バックデータ一覧!$E$11)*計算過程!$W$11*10^-3,0)</f>
        <v>0</v>
      </c>
      <c r="F4170" s="18">
        <f>IF(G4170&lt;0.3,(バックデータ一覧!$C$10*(バックデータ一覧!$C$12*計算過程!L4170+バックデータ一覧!$C$13*LN(0.3)+バックデータ一覧!$C$14)^バックデータ一覧!$C$11+バックデータ一覧!$E$10*(0.3/(バックデータ一覧!$E$12*計算過程!L4170+バックデータ一覧!$E$13*LN(0.3)+バックデータ一覧!$E$14))^バックデータ一覧!$E$11)*計算過程!$W$11*計算過程!G4170/0.3*10^-3,0)</f>
        <v>0</v>
      </c>
      <c r="G4170" s="18">
        <f t="shared" si="392"/>
        <v>0</v>
      </c>
      <c r="H4170" s="18">
        <f t="shared" si="393"/>
        <v>0</v>
      </c>
      <c r="I4170" s="24">
        <v>0</v>
      </c>
      <c r="J4170" s="24">
        <v>0</v>
      </c>
      <c r="K4170" s="24">
        <v>0</v>
      </c>
      <c r="L4170" s="14">
        <f>貼り付けシート!C4170</f>
        <v>26.1</v>
      </c>
      <c r="M4170" s="14">
        <f>貼り付けシート!D4170</f>
        <v>13.3</v>
      </c>
      <c r="N4170" s="18">
        <f>貼り付けシート!E4170</f>
        <v>62.650418914617056</v>
      </c>
      <c r="O4170" s="18">
        <f>貼り付けシート!F4170</f>
        <v>0</v>
      </c>
      <c r="P4170" s="19">
        <f t="shared" si="394"/>
        <v>0</v>
      </c>
      <c r="Q4170" s="19">
        <f t="shared" si="395"/>
        <v>0</v>
      </c>
    </row>
    <row r="4171" spans="1:17">
      <c r="A4171" s="38">
        <v>41813</v>
      </c>
      <c r="B4171" s="49" t="s">
        <v>162</v>
      </c>
      <c r="C4171" s="24">
        <f t="shared" si="390"/>
        <v>30.406921776000001</v>
      </c>
      <c r="D4171" s="24">
        <f t="shared" si="391"/>
        <v>0</v>
      </c>
      <c r="E4171" s="18">
        <f>IF(G4171&gt;=0.3,(バックデータ一覧!$C$10*(バックデータ一覧!$C$12*計算過程!L4171+バックデータ一覧!$C$13*LN(計算過程!G4171)+バックデータ一覧!$C$14)^バックデータ一覧!$C$11+バックデータ一覧!$E$10*(計算過程!G4171/(バックデータ一覧!$E$12*計算過程!L4171+バックデータ一覧!$E$13*LN(計算過程!G4171)+バックデータ一覧!$E$14))^バックデータ一覧!$E$11)*計算過程!$W$11*10^-3,0)</f>
        <v>0</v>
      </c>
      <c r="F4171" s="18">
        <f>IF(G4171&lt;0.3,(バックデータ一覧!$C$10*(バックデータ一覧!$C$12*計算過程!L4171+バックデータ一覧!$C$13*LN(0.3)+バックデータ一覧!$C$14)^バックデータ一覧!$C$11+バックデータ一覧!$E$10*(0.3/(バックデータ一覧!$E$12*計算過程!L4171+バックデータ一覧!$E$13*LN(0.3)+バックデータ一覧!$E$14))^バックデータ一覧!$E$11)*計算過程!$W$11*計算過程!G4171/0.3*10^-3,0)</f>
        <v>0</v>
      </c>
      <c r="G4171" s="18">
        <f t="shared" si="392"/>
        <v>0</v>
      </c>
      <c r="H4171" s="18">
        <f t="shared" si="393"/>
        <v>0</v>
      </c>
      <c r="I4171" s="24">
        <v>0</v>
      </c>
      <c r="J4171" s="24">
        <v>0</v>
      </c>
      <c r="K4171" s="24">
        <v>0</v>
      </c>
      <c r="L4171" s="14">
        <f>貼り付けシート!C4171</f>
        <v>26.3</v>
      </c>
      <c r="M4171" s="14">
        <f>貼り付けシート!D4171</f>
        <v>13.8</v>
      </c>
      <c r="N4171" s="18">
        <f>貼り付けシート!E4171</f>
        <v>64.191678453092209</v>
      </c>
      <c r="O4171" s="18">
        <f>貼り付けシート!F4171</f>
        <v>0</v>
      </c>
      <c r="P4171" s="19">
        <f t="shared" si="394"/>
        <v>0</v>
      </c>
      <c r="Q4171" s="19">
        <f t="shared" si="395"/>
        <v>0</v>
      </c>
    </row>
    <row r="4172" spans="1:17">
      <c r="A4172" s="38">
        <v>41813</v>
      </c>
      <c r="B4172" s="49" t="s">
        <v>163</v>
      </c>
      <c r="C4172" s="24">
        <f t="shared" si="390"/>
        <v>30.406921776000001</v>
      </c>
      <c r="D4172" s="24">
        <f t="shared" si="391"/>
        <v>0</v>
      </c>
      <c r="E4172" s="18">
        <f>IF(G4172&gt;=0.3,(バックデータ一覧!$C$10*(バックデータ一覧!$C$12*計算過程!L4172+バックデータ一覧!$C$13*LN(計算過程!G4172)+バックデータ一覧!$C$14)^バックデータ一覧!$C$11+バックデータ一覧!$E$10*(計算過程!G4172/(バックデータ一覧!$E$12*計算過程!L4172+バックデータ一覧!$E$13*LN(計算過程!G4172)+バックデータ一覧!$E$14))^バックデータ一覧!$E$11)*計算過程!$W$11*10^-3,0)</f>
        <v>0</v>
      </c>
      <c r="F4172" s="18">
        <f>IF(G4172&lt;0.3,(バックデータ一覧!$C$10*(バックデータ一覧!$C$12*計算過程!L4172+バックデータ一覧!$C$13*LN(0.3)+バックデータ一覧!$C$14)^バックデータ一覧!$C$11+バックデータ一覧!$E$10*(0.3/(バックデータ一覧!$E$12*計算過程!L4172+バックデータ一覧!$E$13*LN(0.3)+バックデータ一覧!$E$14))^バックデータ一覧!$E$11)*計算過程!$W$11*計算過程!G4172/0.3*10^-3,0)</f>
        <v>0</v>
      </c>
      <c r="G4172" s="18">
        <f t="shared" si="392"/>
        <v>0</v>
      </c>
      <c r="H4172" s="18">
        <f t="shared" si="393"/>
        <v>0</v>
      </c>
      <c r="I4172" s="24">
        <v>0</v>
      </c>
      <c r="J4172" s="24">
        <v>0</v>
      </c>
      <c r="K4172" s="24">
        <v>0</v>
      </c>
      <c r="L4172" s="14">
        <f>貼り付けシート!C4172</f>
        <v>25.8</v>
      </c>
      <c r="M4172" s="14">
        <f>貼り付けシート!D4172</f>
        <v>14.3</v>
      </c>
      <c r="N4172" s="18">
        <f>貼り付けシート!E4172</f>
        <v>68.459932207210343</v>
      </c>
      <c r="O4172" s="18">
        <f>貼り付けシート!F4172</f>
        <v>0</v>
      </c>
      <c r="P4172" s="19">
        <f t="shared" si="394"/>
        <v>0</v>
      </c>
      <c r="Q4172" s="19">
        <f t="shared" si="395"/>
        <v>0</v>
      </c>
    </row>
    <row r="4173" spans="1:17">
      <c r="A4173" s="38">
        <v>41813</v>
      </c>
      <c r="B4173" s="49" t="s">
        <v>164</v>
      </c>
      <c r="C4173" s="24">
        <f t="shared" si="390"/>
        <v>30.406921776000001</v>
      </c>
      <c r="D4173" s="24">
        <f t="shared" si="391"/>
        <v>0</v>
      </c>
      <c r="E4173" s="18">
        <f>IF(G4173&gt;=0.3,(バックデータ一覧!$C$10*(バックデータ一覧!$C$12*計算過程!L4173+バックデータ一覧!$C$13*LN(計算過程!G4173)+バックデータ一覧!$C$14)^バックデータ一覧!$C$11+バックデータ一覧!$E$10*(計算過程!G4173/(バックデータ一覧!$E$12*計算過程!L4173+バックデータ一覧!$E$13*LN(計算過程!G4173)+バックデータ一覧!$E$14))^バックデータ一覧!$E$11)*計算過程!$W$11*10^-3,0)</f>
        <v>0</v>
      </c>
      <c r="F4173" s="18">
        <f>IF(G4173&lt;0.3,(バックデータ一覧!$C$10*(バックデータ一覧!$C$12*計算過程!L4173+バックデータ一覧!$C$13*LN(0.3)+バックデータ一覧!$C$14)^バックデータ一覧!$C$11+バックデータ一覧!$E$10*(0.3/(バックデータ一覧!$E$12*計算過程!L4173+バックデータ一覧!$E$13*LN(0.3)+バックデータ一覧!$E$14))^バックデータ一覧!$E$11)*計算過程!$W$11*計算過程!G4173/0.3*10^-3,0)</f>
        <v>0</v>
      </c>
      <c r="G4173" s="18">
        <f t="shared" si="392"/>
        <v>0</v>
      </c>
      <c r="H4173" s="18">
        <f t="shared" si="393"/>
        <v>0</v>
      </c>
      <c r="I4173" s="24">
        <v>0</v>
      </c>
      <c r="J4173" s="24">
        <v>0</v>
      </c>
      <c r="K4173" s="24">
        <v>0</v>
      </c>
      <c r="L4173" s="14">
        <f>貼り付けシート!C4173</f>
        <v>25.6</v>
      </c>
      <c r="M4173" s="14">
        <f>貼り付けシート!D4173</f>
        <v>13.6</v>
      </c>
      <c r="N4173" s="18">
        <f>貼り付けシート!E4173</f>
        <v>65.958065862827368</v>
      </c>
      <c r="O4173" s="18">
        <f>貼り付けシート!F4173</f>
        <v>0</v>
      </c>
      <c r="P4173" s="19">
        <f t="shared" si="394"/>
        <v>0</v>
      </c>
      <c r="Q4173" s="19">
        <f t="shared" si="395"/>
        <v>0</v>
      </c>
    </row>
    <row r="4174" spans="1:17">
      <c r="A4174" s="38">
        <v>41813</v>
      </c>
      <c r="B4174" s="49" t="s">
        <v>165</v>
      </c>
      <c r="C4174" s="24">
        <f t="shared" si="390"/>
        <v>30.406921776000001</v>
      </c>
      <c r="D4174" s="24">
        <f t="shared" si="391"/>
        <v>0</v>
      </c>
      <c r="E4174" s="18">
        <f>IF(G4174&gt;=0.3,(バックデータ一覧!$C$10*(バックデータ一覧!$C$12*計算過程!L4174+バックデータ一覧!$C$13*LN(計算過程!G4174)+バックデータ一覧!$C$14)^バックデータ一覧!$C$11+バックデータ一覧!$E$10*(計算過程!G4174/(バックデータ一覧!$E$12*計算過程!L4174+バックデータ一覧!$E$13*LN(計算過程!G4174)+バックデータ一覧!$E$14))^バックデータ一覧!$E$11)*計算過程!$W$11*10^-3,0)</f>
        <v>0</v>
      </c>
      <c r="F4174" s="18">
        <f>IF(G4174&lt;0.3,(バックデータ一覧!$C$10*(バックデータ一覧!$C$12*計算過程!L4174+バックデータ一覧!$C$13*LN(0.3)+バックデータ一覧!$C$14)^バックデータ一覧!$C$11+バックデータ一覧!$E$10*(0.3/(バックデータ一覧!$E$12*計算過程!L4174+バックデータ一覧!$E$13*LN(0.3)+バックデータ一覧!$E$14))^バックデータ一覧!$E$11)*計算過程!$W$11*計算過程!G4174/0.3*10^-3,0)</f>
        <v>0</v>
      </c>
      <c r="G4174" s="18">
        <f t="shared" si="392"/>
        <v>0</v>
      </c>
      <c r="H4174" s="18">
        <f t="shared" si="393"/>
        <v>0</v>
      </c>
      <c r="I4174" s="24">
        <v>0</v>
      </c>
      <c r="J4174" s="24">
        <v>0</v>
      </c>
      <c r="K4174" s="24">
        <v>0</v>
      </c>
      <c r="L4174" s="14">
        <f>貼り付けシート!C4174</f>
        <v>25.6</v>
      </c>
      <c r="M4174" s="14">
        <f>貼り付けシート!D4174</f>
        <v>12.9</v>
      </c>
      <c r="N4174" s="18">
        <f>貼り付けシート!E4174</f>
        <v>62.63214354566361</v>
      </c>
      <c r="O4174" s="18">
        <f>貼り付けシート!F4174</f>
        <v>0</v>
      </c>
      <c r="P4174" s="19">
        <f t="shared" si="394"/>
        <v>0</v>
      </c>
      <c r="Q4174" s="19">
        <f t="shared" si="395"/>
        <v>0</v>
      </c>
    </row>
    <row r="4175" spans="1:17">
      <c r="A4175" s="38">
        <v>41813</v>
      </c>
      <c r="B4175" s="49" t="s">
        <v>166</v>
      </c>
      <c r="C4175" s="24">
        <f t="shared" si="390"/>
        <v>30.406921776000001</v>
      </c>
      <c r="D4175" s="24">
        <f t="shared" si="391"/>
        <v>0</v>
      </c>
      <c r="E4175" s="18">
        <f>IF(G4175&gt;=0.3,(バックデータ一覧!$C$10*(バックデータ一覧!$C$12*計算過程!L4175+バックデータ一覧!$C$13*LN(計算過程!G4175)+バックデータ一覧!$C$14)^バックデータ一覧!$C$11+バックデータ一覧!$E$10*(計算過程!G4175/(バックデータ一覧!$E$12*計算過程!L4175+バックデータ一覧!$E$13*LN(計算過程!G4175)+バックデータ一覧!$E$14))^バックデータ一覧!$E$11)*計算過程!$W$11*10^-3,0)</f>
        <v>0</v>
      </c>
      <c r="F4175" s="18">
        <f>IF(G4175&lt;0.3,(バックデータ一覧!$C$10*(バックデータ一覧!$C$12*計算過程!L4175+バックデータ一覧!$C$13*LN(0.3)+バックデータ一覧!$C$14)^バックデータ一覧!$C$11+バックデータ一覧!$E$10*(0.3/(バックデータ一覧!$E$12*計算過程!L4175+バックデータ一覧!$E$13*LN(0.3)+バックデータ一覧!$E$14))^バックデータ一覧!$E$11)*計算過程!$W$11*計算過程!G4175/0.3*10^-3,0)</f>
        <v>0</v>
      </c>
      <c r="G4175" s="18">
        <f t="shared" si="392"/>
        <v>0</v>
      </c>
      <c r="H4175" s="18">
        <f t="shared" si="393"/>
        <v>0</v>
      </c>
      <c r="I4175" s="24">
        <v>0</v>
      </c>
      <c r="J4175" s="24">
        <v>0</v>
      </c>
      <c r="K4175" s="24">
        <v>0</v>
      </c>
      <c r="L4175" s="14">
        <f>貼り付けシート!C4175</f>
        <v>24.8</v>
      </c>
      <c r="M4175" s="14">
        <f>貼り付けシート!D4175</f>
        <v>12.2</v>
      </c>
      <c r="N4175" s="18">
        <f>貼り付けシート!E4175</f>
        <v>62.190947685481134</v>
      </c>
      <c r="O4175" s="18">
        <f>貼り付けシート!F4175</f>
        <v>0</v>
      </c>
      <c r="P4175" s="19">
        <f t="shared" si="394"/>
        <v>0</v>
      </c>
      <c r="Q4175" s="19">
        <f t="shared" si="395"/>
        <v>0</v>
      </c>
    </row>
    <row r="4176" spans="1:17">
      <c r="A4176" s="38">
        <v>41813</v>
      </c>
      <c r="B4176" s="49" t="s">
        <v>167</v>
      </c>
      <c r="C4176" s="24">
        <f t="shared" si="390"/>
        <v>30.406921776000001</v>
      </c>
      <c r="D4176" s="24">
        <f t="shared" si="391"/>
        <v>0</v>
      </c>
      <c r="E4176" s="18">
        <f>IF(G4176&gt;=0.3,(バックデータ一覧!$C$10*(バックデータ一覧!$C$12*計算過程!L4176+バックデータ一覧!$C$13*LN(計算過程!G4176)+バックデータ一覧!$C$14)^バックデータ一覧!$C$11+バックデータ一覧!$E$10*(計算過程!G4176/(バックデータ一覧!$E$12*計算過程!L4176+バックデータ一覧!$E$13*LN(計算過程!G4176)+バックデータ一覧!$E$14))^バックデータ一覧!$E$11)*計算過程!$W$11*10^-3,0)</f>
        <v>0</v>
      </c>
      <c r="F4176" s="18">
        <f>IF(G4176&lt;0.3,(バックデータ一覧!$C$10*(バックデータ一覧!$C$12*計算過程!L4176+バックデータ一覧!$C$13*LN(0.3)+バックデータ一覧!$C$14)^バックデータ一覧!$C$11+バックデータ一覧!$E$10*(0.3/(バックデータ一覧!$E$12*計算過程!L4176+バックデータ一覧!$E$13*LN(0.3)+バックデータ一覧!$E$14))^バックデータ一覧!$E$11)*計算過程!$W$11*計算過程!G4176/0.3*10^-3,0)</f>
        <v>0</v>
      </c>
      <c r="G4176" s="18">
        <f t="shared" si="392"/>
        <v>0</v>
      </c>
      <c r="H4176" s="18">
        <f t="shared" si="393"/>
        <v>0</v>
      </c>
      <c r="I4176" s="24">
        <v>0</v>
      </c>
      <c r="J4176" s="24">
        <v>0</v>
      </c>
      <c r="K4176" s="24">
        <v>0</v>
      </c>
      <c r="L4176" s="14">
        <f>貼り付けシート!C4176</f>
        <v>24.3</v>
      </c>
      <c r="M4176" s="14">
        <f>貼り付けシート!D4176</f>
        <v>12.4</v>
      </c>
      <c r="N4176" s="18">
        <f>貼り付けシート!E4176</f>
        <v>65.109095567099132</v>
      </c>
      <c r="O4176" s="18">
        <f>貼り付けシート!F4176</f>
        <v>0</v>
      </c>
      <c r="P4176" s="19">
        <f t="shared" si="394"/>
        <v>0</v>
      </c>
      <c r="Q4176" s="19">
        <f t="shared" si="395"/>
        <v>0</v>
      </c>
    </row>
    <row r="4177" spans="1:17">
      <c r="A4177" s="38">
        <v>41813</v>
      </c>
      <c r="B4177" s="49" t="s">
        <v>168</v>
      </c>
      <c r="C4177" s="24">
        <f t="shared" si="390"/>
        <v>30.406921776000001</v>
      </c>
      <c r="D4177" s="24">
        <f t="shared" si="391"/>
        <v>0</v>
      </c>
      <c r="E4177" s="18">
        <f>IF(G4177&gt;=0.3,(バックデータ一覧!$C$10*(バックデータ一覧!$C$12*計算過程!L4177+バックデータ一覧!$C$13*LN(計算過程!G4177)+バックデータ一覧!$C$14)^バックデータ一覧!$C$11+バックデータ一覧!$E$10*(計算過程!G4177/(バックデータ一覧!$E$12*計算過程!L4177+バックデータ一覧!$E$13*LN(計算過程!G4177)+バックデータ一覧!$E$14))^バックデータ一覧!$E$11)*計算過程!$W$11*10^-3,0)</f>
        <v>0</v>
      </c>
      <c r="F4177" s="18">
        <f>IF(G4177&lt;0.3,(バックデータ一覧!$C$10*(バックデータ一覧!$C$12*計算過程!L4177+バックデータ一覧!$C$13*LN(0.3)+バックデータ一覧!$C$14)^バックデータ一覧!$C$11+バックデータ一覧!$E$10*(0.3/(バックデータ一覧!$E$12*計算過程!L4177+バックデータ一覧!$E$13*LN(0.3)+バックデータ一覧!$E$14))^バックデータ一覧!$E$11)*計算過程!$W$11*計算過程!G4177/0.3*10^-3,0)</f>
        <v>0</v>
      </c>
      <c r="G4177" s="18">
        <f t="shared" si="392"/>
        <v>0</v>
      </c>
      <c r="H4177" s="18">
        <f t="shared" si="393"/>
        <v>0</v>
      </c>
      <c r="I4177" s="24">
        <v>0</v>
      </c>
      <c r="J4177" s="24">
        <v>0</v>
      </c>
      <c r="K4177" s="24">
        <v>0</v>
      </c>
      <c r="L4177" s="14">
        <f>貼り付けシート!C4177</f>
        <v>24</v>
      </c>
      <c r="M4177" s="14">
        <f>貼り付けシート!D4177</f>
        <v>12.6</v>
      </c>
      <c r="N4177" s="18">
        <f>貼り付けシート!E4177</f>
        <v>67.339701580439424</v>
      </c>
      <c r="O4177" s="18">
        <f>貼り付けシート!F4177</f>
        <v>0</v>
      </c>
      <c r="P4177" s="19">
        <f t="shared" si="394"/>
        <v>0</v>
      </c>
      <c r="Q4177" s="19">
        <f t="shared" si="395"/>
        <v>0</v>
      </c>
    </row>
    <row r="4178" spans="1:17">
      <c r="A4178" s="38">
        <v>41813</v>
      </c>
      <c r="B4178" s="49" t="s">
        <v>169</v>
      </c>
      <c r="C4178" s="24">
        <f t="shared" si="390"/>
        <v>30.406921776000001</v>
      </c>
      <c r="D4178" s="24">
        <f t="shared" si="391"/>
        <v>0</v>
      </c>
      <c r="E4178" s="18">
        <f>IF(G4178&gt;=0.3,(バックデータ一覧!$C$10*(バックデータ一覧!$C$12*計算過程!L4178+バックデータ一覧!$C$13*LN(計算過程!G4178)+バックデータ一覧!$C$14)^バックデータ一覧!$C$11+バックデータ一覧!$E$10*(計算過程!G4178/(バックデータ一覧!$E$12*計算過程!L4178+バックデータ一覧!$E$13*LN(計算過程!G4178)+バックデータ一覧!$E$14))^バックデータ一覧!$E$11)*計算過程!$W$11*10^-3,0)</f>
        <v>0</v>
      </c>
      <c r="F4178" s="18">
        <f>IF(G4178&lt;0.3,(バックデータ一覧!$C$10*(バックデータ一覧!$C$12*計算過程!L4178+バックデータ一覧!$C$13*LN(0.3)+バックデータ一覧!$C$14)^バックデータ一覧!$C$11+バックデータ一覧!$E$10*(0.3/(バックデータ一覧!$E$12*計算過程!L4178+バックデータ一覧!$E$13*LN(0.3)+バックデータ一覧!$E$14))^バックデータ一覧!$E$11)*計算過程!$W$11*計算過程!G4178/0.3*10^-3,0)</f>
        <v>0</v>
      </c>
      <c r="G4178" s="18">
        <f t="shared" si="392"/>
        <v>0</v>
      </c>
      <c r="H4178" s="18">
        <f t="shared" si="393"/>
        <v>0</v>
      </c>
      <c r="I4178" s="24">
        <v>0</v>
      </c>
      <c r="J4178" s="24">
        <v>0</v>
      </c>
      <c r="K4178" s="24">
        <v>0</v>
      </c>
      <c r="L4178" s="14">
        <f>貼り付けシート!C4178</f>
        <v>23.7</v>
      </c>
      <c r="M4178" s="14">
        <f>貼り付けシート!D4178</f>
        <v>12.8</v>
      </c>
      <c r="N4178" s="18">
        <f>貼り付けシート!E4178</f>
        <v>69.632061360271507</v>
      </c>
      <c r="O4178" s="18">
        <f>貼り付けシート!F4178</f>
        <v>0</v>
      </c>
      <c r="P4178" s="19">
        <f t="shared" si="394"/>
        <v>0</v>
      </c>
      <c r="Q4178" s="19">
        <f t="shared" si="395"/>
        <v>0</v>
      </c>
    </row>
    <row r="4179" spans="1:17">
      <c r="A4179" s="38">
        <v>41813</v>
      </c>
      <c r="B4179" s="49" t="s">
        <v>170</v>
      </c>
      <c r="C4179" s="24">
        <f t="shared" si="390"/>
        <v>30.406921776000001</v>
      </c>
      <c r="D4179" s="24">
        <f t="shared" si="391"/>
        <v>0</v>
      </c>
      <c r="E4179" s="18">
        <f>IF(G4179&gt;=0.3,(バックデータ一覧!$C$10*(バックデータ一覧!$C$12*計算過程!L4179+バックデータ一覧!$C$13*LN(計算過程!G4179)+バックデータ一覧!$C$14)^バックデータ一覧!$C$11+バックデータ一覧!$E$10*(計算過程!G4179/(バックデータ一覧!$E$12*計算過程!L4179+バックデータ一覧!$E$13*LN(計算過程!G4179)+バックデータ一覧!$E$14))^バックデータ一覧!$E$11)*計算過程!$W$11*10^-3,0)</f>
        <v>0</v>
      </c>
      <c r="F4179" s="18">
        <f>IF(G4179&lt;0.3,(バックデータ一覧!$C$10*(バックデータ一覧!$C$12*計算過程!L4179+バックデータ一覧!$C$13*LN(0.3)+バックデータ一覧!$C$14)^バックデータ一覧!$C$11+バックデータ一覧!$E$10*(0.3/(バックデータ一覧!$E$12*計算過程!L4179+バックデータ一覧!$E$13*LN(0.3)+バックデータ一覧!$E$14))^バックデータ一覧!$E$11)*計算過程!$W$11*計算過程!G4179/0.3*10^-3,0)</f>
        <v>0</v>
      </c>
      <c r="G4179" s="18">
        <f t="shared" si="392"/>
        <v>0</v>
      </c>
      <c r="H4179" s="18">
        <f t="shared" si="393"/>
        <v>0</v>
      </c>
      <c r="I4179" s="24">
        <v>0</v>
      </c>
      <c r="J4179" s="24">
        <v>0</v>
      </c>
      <c r="K4179" s="24">
        <v>0</v>
      </c>
      <c r="L4179" s="14">
        <f>貼り付けシート!C4179</f>
        <v>23.3</v>
      </c>
      <c r="M4179" s="14">
        <f>貼り付けシート!D4179</f>
        <v>13.2</v>
      </c>
      <c r="N4179" s="18">
        <f>貼り付けシート!E4179</f>
        <v>73.514829798754121</v>
      </c>
      <c r="O4179" s="18">
        <f>貼り付けシート!F4179</f>
        <v>0</v>
      </c>
      <c r="P4179" s="19">
        <f t="shared" si="394"/>
        <v>0</v>
      </c>
      <c r="Q4179" s="19">
        <f t="shared" si="395"/>
        <v>0</v>
      </c>
    </row>
    <row r="4180" spans="1:17">
      <c r="A4180" s="38">
        <v>41813</v>
      </c>
      <c r="B4180" s="49" t="s">
        <v>171</v>
      </c>
      <c r="C4180" s="24">
        <f t="shared" si="390"/>
        <v>30.406921776000001</v>
      </c>
      <c r="D4180" s="24">
        <f t="shared" si="391"/>
        <v>0</v>
      </c>
      <c r="E4180" s="18">
        <f>IF(G4180&gt;=0.3,(バックデータ一覧!$C$10*(バックデータ一覧!$C$12*計算過程!L4180+バックデータ一覧!$C$13*LN(計算過程!G4180)+バックデータ一覧!$C$14)^バックデータ一覧!$C$11+バックデータ一覧!$E$10*(計算過程!G4180/(バックデータ一覧!$E$12*計算過程!L4180+バックデータ一覧!$E$13*LN(計算過程!G4180)+バックデータ一覧!$E$14))^バックデータ一覧!$E$11)*計算過程!$W$11*10^-3,0)</f>
        <v>0</v>
      </c>
      <c r="F4180" s="18">
        <f>IF(G4180&lt;0.3,(バックデータ一覧!$C$10*(バックデータ一覧!$C$12*計算過程!L4180+バックデータ一覧!$C$13*LN(0.3)+バックデータ一覧!$C$14)^バックデータ一覧!$C$11+バックデータ一覧!$E$10*(0.3/(バックデータ一覧!$E$12*計算過程!L4180+バックデータ一覧!$E$13*LN(0.3)+バックデータ一覧!$E$14))^バックデータ一覧!$E$11)*計算過程!$W$11*計算過程!G4180/0.3*10^-3,0)</f>
        <v>0</v>
      </c>
      <c r="G4180" s="18">
        <f t="shared" si="392"/>
        <v>0</v>
      </c>
      <c r="H4180" s="18">
        <f t="shared" si="393"/>
        <v>0</v>
      </c>
      <c r="I4180" s="24">
        <v>0</v>
      </c>
      <c r="J4180" s="24">
        <v>0</v>
      </c>
      <c r="K4180" s="24">
        <v>0</v>
      </c>
      <c r="L4180" s="14">
        <f>貼り付けシート!C4180</f>
        <v>22</v>
      </c>
      <c r="M4180" s="14">
        <f>貼り付けシート!D4180</f>
        <v>13.7</v>
      </c>
      <c r="N4180" s="18">
        <f>貼り付けシート!E4180</f>
        <v>82.498711033444977</v>
      </c>
      <c r="O4180" s="18">
        <f>貼り付けシート!F4180</f>
        <v>0</v>
      </c>
      <c r="P4180" s="19">
        <f t="shared" si="394"/>
        <v>0</v>
      </c>
      <c r="Q4180" s="19">
        <f t="shared" si="395"/>
        <v>0</v>
      </c>
    </row>
    <row r="4181" spans="1:17">
      <c r="A4181" s="38">
        <v>41813</v>
      </c>
      <c r="B4181" s="49" t="s">
        <v>172</v>
      </c>
      <c r="C4181" s="24">
        <f t="shared" si="390"/>
        <v>30.406921776000001</v>
      </c>
      <c r="D4181" s="24">
        <f t="shared" si="391"/>
        <v>0</v>
      </c>
      <c r="E4181" s="18">
        <f>IF(G4181&gt;=0.3,(バックデータ一覧!$C$10*(バックデータ一覧!$C$12*計算過程!L4181+バックデータ一覧!$C$13*LN(計算過程!G4181)+バックデータ一覧!$C$14)^バックデータ一覧!$C$11+バックデータ一覧!$E$10*(計算過程!G4181/(バックデータ一覧!$E$12*計算過程!L4181+バックデータ一覧!$E$13*LN(計算過程!G4181)+バックデータ一覧!$E$14))^バックデータ一覧!$E$11)*計算過程!$W$11*10^-3,0)</f>
        <v>0</v>
      </c>
      <c r="F4181" s="18">
        <f>IF(G4181&lt;0.3,(バックデータ一覧!$C$10*(バックデータ一覧!$C$12*計算過程!L4181+バックデータ一覧!$C$13*LN(0.3)+バックデータ一覧!$C$14)^バックデータ一覧!$C$11+バックデータ一覧!$E$10*(0.3/(バックデータ一覧!$E$12*計算過程!L4181+バックデータ一覧!$E$13*LN(0.3)+バックデータ一覧!$E$14))^バックデータ一覧!$E$11)*計算過程!$W$11*計算過程!G4181/0.3*10^-3,0)</f>
        <v>0</v>
      </c>
      <c r="G4181" s="18">
        <f t="shared" si="392"/>
        <v>0</v>
      </c>
      <c r="H4181" s="18">
        <f t="shared" si="393"/>
        <v>0</v>
      </c>
      <c r="I4181" s="24">
        <v>0</v>
      </c>
      <c r="J4181" s="24">
        <v>0</v>
      </c>
      <c r="K4181" s="24">
        <v>0</v>
      </c>
      <c r="L4181" s="14">
        <f>貼り付けシート!C4181</f>
        <v>23.5</v>
      </c>
      <c r="M4181" s="14">
        <f>貼り付けシート!D4181</f>
        <v>14.1</v>
      </c>
      <c r="N4181" s="18">
        <f>貼り付けシート!E4181</f>
        <v>77.475353829073129</v>
      </c>
      <c r="O4181" s="18">
        <f>貼り付けシート!F4181</f>
        <v>0</v>
      </c>
      <c r="P4181" s="19">
        <f t="shared" si="394"/>
        <v>0</v>
      </c>
      <c r="Q4181" s="19">
        <f t="shared" si="395"/>
        <v>0</v>
      </c>
    </row>
    <row r="4182" spans="1:17">
      <c r="A4182" s="38">
        <v>41814</v>
      </c>
      <c r="B4182" s="49" t="s">
        <v>149</v>
      </c>
      <c r="C4182" s="24">
        <f t="shared" si="390"/>
        <v>30.406921776000001</v>
      </c>
      <c r="D4182" s="24">
        <f t="shared" si="391"/>
        <v>0</v>
      </c>
      <c r="E4182" s="18">
        <f>IF(G4182&gt;=0.3,(バックデータ一覧!$C$10*(バックデータ一覧!$C$12*計算過程!L4182+バックデータ一覧!$C$13*LN(計算過程!G4182)+バックデータ一覧!$C$14)^バックデータ一覧!$C$11+バックデータ一覧!$E$10*(計算過程!G4182/(バックデータ一覧!$E$12*計算過程!L4182+バックデータ一覧!$E$13*LN(計算過程!G4182)+バックデータ一覧!$E$14))^バックデータ一覧!$E$11)*計算過程!$W$11*10^-3,0)</f>
        <v>0</v>
      </c>
      <c r="F4182" s="18">
        <f>IF(G4182&lt;0.3,(バックデータ一覧!$C$10*(バックデータ一覧!$C$12*計算過程!L4182+バックデータ一覧!$C$13*LN(0.3)+バックデータ一覧!$C$14)^バックデータ一覧!$C$11+バックデータ一覧!$E$10*(0.3/(バックデータ一覧!$E$12*計算過程!L4182+バックデータ一覧!$E$13*LN(0.3)+バックデータ一覧!$E$14))^バックデータ一覧!$E$11)*計算過程!$W$11*計算過程!G4182/0.3*10^-3,0)</f>
        <v>0</v>
      </c>
      <c r="G4182" s="18">
        <f t="shared" si="392"/>
        <v>0</v>
      </c>
      <c r="H4182" s="18">
        <f t="shared" si="393"/>
        <v>0</v>
      </c>
      <c r="I4182" s="24">
        <v>0</v>
      </c>
      <c r="J4182" s="24">
        <v>0</v>
      </c>
      <c r="K4182" s="24">
        <v>0</v>
      </c>
      <c r="L4182" s="14">
        <f>貼り付けシート!C4182</f>
        <v>23.6</v>
      </c>
      <c r="M4182" s="14">
        <f>貼り付けシート!D4182</f>
        <v>13.8</v>
      </c>
      <c r="N4182" s="18">
        <f>貼り付けシート!E4182</f>
        <v>75.406813365675632</v>
      </c>
      <c r="O4182" s="18">
        <f>貼り付けシート!F4182</f>
        <v>0</v>
      </c>
      <c r="P4182" s="19">
        <f t="shared" si="394"/>
        <v>0</v>
      </c>
      <c r="Q4182" s="19">
        <f t="shared" si="395"/>
        <v>0</v>
      </c>
    </row>
    <row r="4183" spans="1:17">
      <c r="A4183" s="38">
        <v>41814</v>
      </c>
      <c r="B4183" s="49" t="s">
        <v>150</v>
      </c>
      <c r="C4183" s="24">
        <f t="shared" si="390"/>
        <v>30.406921776000001</v>
      </c>
      <c r="D4183" s="24">
        <f t="shared" si="391"/>
        <v>0</v>
      </c>
      <c r="E4183" s="18">
        <f>IF(G4183&gt;=0.3,(バックデータ一覧!$C$10*(バックデータ一覧!$C$12*計算過程!L4183+バックデータ一覧!$C$13*LN(計算過程!G4183)+バックデータ一覧!$C$14)^バックデータ一覧!$C$11+バックデータ一覧!$E$10*(計算過程!G4183/(バックデータ一覧!$E$12*計算過程!L4183+バックデータ一覧!$E$13*LN(計算過程!G4183)+バックデータ一覧!$E$14))^バックデータ一覧!$E$11)*計算過程!$W$11*10^-3,0)</f>
        <v>0</v>
      </c>
      <c r="F4183" s="18">
        <f>IF(G4183&lt;0.3,(バックデータ一覧!$C$10*(バックデータ一覧!$C$12*計算過程!L4183+バックデータ一覧!$C$13*LN(0.3)+バックデータ一覧!$C$14)^バックデータ一覧!$C$11+バックデータ一覧!$E$10*(0.3/(バックデータ一覧!$E$12*計算過程!L4183+バックデータ一覧!$E$13*LN(0.3)+バックデータ一覧!$E$14))^バックデータ一覧!$E$11)*計算過程!$W$11*計算過程!G4183/0.3*10^-3,0)</f>
        <v>0</v>
      </c>
      <c r="G4183" s="18">
        <f t="shared" si="392"/>
        <v>0</v>
      </c>
      <c r="H4183" s="18">
        <f t="shared" si="393"/>
        <v>0</v>
      </c>
      <c r="I4183" s="24">
        <v>0</v>
      </c>
      <c r="J4183" s="24">
        <v>0</v>
      </c>
      <c r="K4183" s="24">
        <v>0</v>
      </c>
      <c r="L4183" s="14">
        <f>貼り付けシート!C4183</f>
        <v>23.2</v>
      </c>
      <c r="M4183" s="14">
        <f>貼り付けシート!D4183</f>
        <v>13.5</v>
      </c>
      <c r="N4183" s="18">
        <f>貼り付けシート!E4183</f>
        <v>75.605531253528696</v>
      </c>
      <c r="O4183" s="18">
        <f>貼り付けシート!F4183</f>
        <v>0</v>
      </c>
      <c r="P4183" s="19">
        <f t="shared" si="394"/>
        <v>0</v>
      </c>
      <c r="Q4183" s="19">
        <f t="shared" si="395"/>
        <v>0</v>
      </c>
    </row>
    <row r="4184" spans="1:17">
      <c r="A4184" s="38">
        <v>41814</v>
      </c>
      <c r="B4184" s="49" t="s">
        <v>151</v>
      </c>
      <c r="C4184" s="24">
        <f t="shared" si="390"/>
        <v>30.406921776000001</v>
      </c>
      <c r="D4184" s="24">
        <f t="shared" si="391"/>
        <v>0</v>
      </c>
      <c r="E4184" s="18">
        <f>IF(G4184&gt;=0.3,(バックデータ一覧!$C$10*(バックデータ一覧!$C$12*計算過程!L4184+バックデータ一覧!$C$13*LN(計算過程!G4184)+バックデータ一覧!$C$14)^バックデータ一覧!$C$11+バックデータ一覧!$E$10*(計算過程!G4184/(バックデータ一覧!$E$12*計算過程!L4184+バックデータ一覧!$E$13*LN(計算過程!G4184)+バックデータ一覧!$E$14))^バックデータ一覧!$E$11)*計算過程!$W$11*10^-3,0)</f>
        <v>0</v>
      </c>
      <c r="F4184" s="18">
        <f>IF(G4184&lt;0.3,(バックデータ一覧!$C$10*(バックデータ一覧!$C$12*計算過程!L4184+バックデータ一覧!$C$13*LN(0.3)+バックデータ一覧!$C$14)^バックデータ一覧!$C$11+バックデータ一覧!$E$10*(0.3/(バックデータ一覧!$E$12*計算過程!L4184+バックデータ一覧!$E$13*LN(0.3)+バックデータ一覧!$E$14))^バックデータ一覧!$E$11)*計算過程!$W$11*計算過程!G4184/0.3*10^-3,0)</f>
        <v>0</v>
      </c>
      <c r="G4184" s="18">
        <f t="shared" si="392"/>
        <v>0</v>
      </c>
      <c r="H4184" s="18">
        <f t="shared" si="393"/>
        <v>0</v>
      </c>
      <c r="I4184" s="24">
        <v>0</v>
      </c>
      <c r="J4184" s="24">
        <v>0</v>
      </c>
      <c r="K4184" s="24">
        <v>0</v>
      </c>
      <c r="L4184" s="14">
        <f>貼り付けシート!C4184</f>
        <v>23.1</v>
      </c>
      <c r="M4184" s="14">
        <f>貼り付けシート!D4184</f>
        <v>13.2</v>
      </c>
      <c r="N4184" s="18">
        <f>貼り付けシート!E4184</f>
        <v>74.408859594828286</v>
      </c>
      <c r="O4184" s="18">
        <f>貼り付けシート!F4184</f>
        <v>0</v>
      </c>
      <c r="P4184" s="19">
        <f t="shared" si="394"/>
        <v>0</v>
      </c>
      <c r="Q4184" s="19">
        <f t="shared" si="395"/>
        <v>0</v>
      </c>
    </row>
    <row r="4185" spans="1:17">
      <c r="A4185" s="38">
        <v>41814</v>
      </c>
      <c r="B4185" s="49" t="s">
        <v>152</v>
      </c>
      <c r="C4185" s="24">
        <f t="shared" si="390"/>
        <v>30.406921776000001</v>
      </c>
      <c r="D4185" s="24">
        <f t="shared" si="391"/>
        <v>0</v>
      </c>
      <c r="E4185" s="18">
        <f>IF(G4185&gt;=0.3,(バックデータ一覧!$C$10*(バックデータ一覧!$C$12*計算過程!L4185+バックデータ一覧!$C$13*LN(計算過程!G4185)+バックデータ一覧!$C$14)^バックデータ一覧!$C$11+バックデータ一覧!$E$10*(計算過程!G4185/(バックデータ一覧!$E$12*計算過程!L4185+バックデータ一覧!$E$13*LN(計算過程!G4185)+バックデータ一覧!$E$14))^バックデータ一覧!$E$11)*計算過程!$W$11*10^-3,0)</f>
        <v>0</v>
      </c>
      <c r="F4185" s="18">
        <f>IF(G4185&lt;0.3,(バックデータ一覧!$C$10*(バックデータ一覧!$C$12*計算過程!L4185+バックデータ一覧!$C$13*LN(0.3)+バックデータ一覧!$C$14)^バックデータ一覧!$C$11+バックデータ一覧!$E$10*(0.3/(バックデータ一覧!$E$12*計算過程!L4185+バックデータ一覧!$E$13*LN(0.3)+バックデータ一覧!$E$14))^バックデータ一覧!$E$11)*計算過程!$W$11*計算過程!G4185/0.3*10^-3,0)</f>
        <v>0</v>
      </c>
      <c r="G4185" s="18">
        <f t="shared" si="392"/>
        <v>0</v>
      </c>
      <c r="H4185" s="18">
        <f t="shared" si="393"/>
        <v>0</v>
      </c>
      <c r="I4185" s="24">
        <v>0</v>
      </c>
      <c r="J4185" s="24">
        <v>0</v>
      </c>
      <c r="K4185" s="24">
        <v>0</v>
      </c>
      <c r="L4185" s="14">
        <f>貼り付けシート!C4185</f>
        <v>22.8</v>
      </c>
      <c r="M4185" s="14">
        <f>貼り付けシート!D4185</f>
        <v>13.4</v>
      </c>
      <c r="N4185" s="18">
        <f>貼り付けシート!E4185</f>
        <v>76.896828043120962</v>
      </c>
      <c r="O4185" s="18">
        <f>貼り付けシート!F4185</f>
        <v>0</v>
      </c>
      <c r="P4185" s="19">
        <f t="shared" si="394"/>
        <v>0</v>
      </c>
      <c r="Q4185" s="19">
        <f t="shared" si="395"/>
        <v>0</v>
      </c>
    </row>
    <row r="4186" spans="1:17">
      <c r="A4186" s="38">
        <v>41814</v>
      </c>
      <c r="B4186" s="49" t="s">
        <v>153</v>
      </c>
      <c r="C4186" s="24">
        <f t="shared" si="390"/>
        <v>30.406921776000001</v>
      </c>
      <c r="D4186" s="24">
        <f t="shared" si="391"/>
        <v>0</v>
      </c>
      <c r="E4186" s="18">
        <f>IF(G4186&gt;=0.3,(バックデータ一覧!$C$10*(バックデータ一覧!$C$12*計算過程!L4186+バックデータ一覧!$C$13*LN(計算過程!G4186)+バックデータ一覧!$C$14)^バックデータ一覧!$C$11+バックデータ一覧!$E$10*(計算過程!G4186/(バックデータ一覧!$E$12*計算過程!L4186+バックデータ一覧!$E$13*LN(計算過程!G4186)+バックデータ一覧!$E$14))^バックデータ一覧!$E$11)*計算過程!$W$11*10^-3,0)</f>
        <v>0</v>
      </c>
      <c r="F4186" s="18">
        <f>IF(G4186&lt;0.3,(バックデータ一覧!$C$10*(バックデータ一覧!$C$12*計算過程!L4186+バックデータ一覧!$C$13*LN(0.3)+バックデータ一覧!$C$14)^バックデータ一覧!$C$11+バックデータ一覧!$E$10*(0.3/(バックデータ一覧!$E$12*計算過程!L4186+バックデータ一覧!$E$13*LN(0.3)+バックデータ一覧!$E$14))^バックデータ一覧!$E$11)*計算過程!$W$11*計算過程!G4186/0.3*10^-3,0)</f>
        <v>0</v>
      </c>
      <c r="G4186" s="18">
        <f t="shared" si="392"/>
        <v>0</v>
      </c>
      <c r="H4186" s="18">
        <f t="shared" si="393"/>
        <v>0</v>
      </c>
      <c r="I4186" s="24">
        <v>0</v>
      </c>
      <c r="J4186" s="24">
        <v>0</v>
      </c>
      <c r="K4186" s="24">
        <v>0</v>
      </c>
      <c r="L4186" s="14">
        <f>貼り付けシート!C4186</f>
        <v>22.8</v>
      </c>
      <c r="M4186" s="14">
        <f>貼り付けシート!D4186</f>
        <v>13.7</v>
      </c>
      <c r="N4186" s="18">
        <f>貼り付けシート!E4186</f>
        <v>78.581297169040027</v>
      </c>
      <c r="O4186" s="18">
        <f>貼り付けシート!F4186</f>
        <v>0</v>
      </c>
      <c r="P4186" s="19">
        <f t="shared" si="394"/>
        <v>0</v>
      </c>
      <c r="Q4186" s="19">
        <f t="shared" si="395"/>
        <v>0</v>
      </c>
    </row>
    <row r="4187" spans="1:17">
      <c r="A4187" s="38">
        <v>41814</v>
      </c>
      <c r="B4187" s="49" t="s">
        <v>154</v>
      </c>
      <c r="C4187" s="24">
        <f t="shared" si="390"/>
        <v>30.406921776000001</v>
      </c>
      <c r="D4187" s="24">
        <f t="shared" si="391"/>
        <v>0</v>
      </c>
      <c r="E4187" s="18">
        <f>IF(G4187&gt;=0.3,(バックデータ一覧!$C$10*(バックデータ一覧!$C$12*計算過程!L4187+バックデータ一覧!$C$13*LN(計算過程!G4187)+バックデータ一覧!$C$14)^バックデータ一覧!$C$11+バックデータ一覧!$E$10*(計算過程!G4187/(バックデータ一覧!$E$12*計算過程!L4187+バックデータ一覧!$E$13*LN(計算過程!G4187)+バックデータ一覧!$E$14))^バックデータ一覧!$E$11)*計算過程!$W$11*10^-3,0)</f>
        <v>0</v>
      </c>
      <c r="F4187" s="18">
        <f>IF(G4187&lt;0.3,(バックデータ一覧!$C$10*(バックデータ一覧!$C$12*計算過程!L4187+バックデータ一覧!$C$13*LN(0.3)+バックデータ一覧!$C$14)^バックデータ一覧!$C$11+バックデータ一覧!$E$10*(0.3/(バックデータ一覧!$E$12*計算過程!L4187+バックデータ一覧!$E$13*LN(0.3)+バックデータ一覧!$E$14))^バックデータ一覧!$E$11)*計算過程!$W$11*計算過程!G4187/0.3*10^-3,0)</f>
        <v>0</v>
      </c>
      <c r="G4187" s="18">
        <f t="shared" si="392"/>
        <v>0</v>
      </c>
      <c r="H4187" s="18">
        <f t="shared" si="393"/>
        <v>0</v>
      </c>
      <c r="I4187" s="24">
        <v>0</v>
      </c>
      <c r="J4187" s="24">
        <v>0</v>
      </c>
      <c r="K4187" s="24">
        <v>0</v>
      </c>
      <c r="L4187" s="14">
        <f>貼り付けシート!C4187</f>
        <v>23.2</v>
      </c>
      <c r="M4187" s="14">
        <f>貼り付けシート!D4187</f>
        <v>14</v>
      </c>
      <c r="N4187" s="18">
        <f>貼り付けシート!E4187</f>
        <v>78.344096385120508</v>
      </c>
      <c r="O4187" s="18">
        <f>貼り付けシート!F4187</f>
        <v>0</v>
      </c>
      <c r="P4187" s="19">
        <f t="shared" si="394"/>
        <v>0</v>
      </c>
      <c r="Q4187" s="19">
        <f t="shared" si="395"/>
        <v>0</v>
      </c>
    </row>
    <row r="4188" spans="1:17">
      <c r="A4188" s="38">
        <v>41814</v>
      </c>
      <c r="B4188" s="49" t="s">
        <v>155</v>
      </c>
      <c r="C4188" s="24">
        <f t="shared" si="390"/>
        <v>30.406921776000001</v>
      </c>
      <c r="D4188" s="24">
        <f t="shared" si="391"/>
        <v>0</v>
      </c>
      <c r="E4188" s="18">
        <f>IF(G4188&gt;=0.3,(バックデータ一覧!$C$10*(バックデータ一覧!$C$12*計算過程!L4188+バックデータ一覧!$C$13*LN(計算過程!G4188)+バックデータ一覧!$C$14)^バックデータ一覧!$C$11+バックデータ一覧!$E$10*(計算過程!G4188/(バックデータ一覧!$E$12*計算過程!L4188+バックデータ一覧!$E$13*LN(計算過程!G4188)+バックデータ一覧!$E$14))^バックデータ一覧!$E$11)*計算過程!$W$11*10^-3,0)</f>
        <v>0</v>
      </c>
      <c r="F4188" s="18">
        <f>IF(G4188&lt;0.3,(バックデータ一覧!$C$10*(バックデータ一覧!$C$12*計算過程!L4188+バックデータ一覧!$C$13*LN(0.3)+バックデータ一覧!$C$14)^バックデータ一覧!$C$11+バックデータ一覧!$E$10*(0.3/(バックデータ一覧!$E$12*計算過程!L4188+バックデータ一覧!$E$13*LN(0.3)+バックデータ一覧!$E$14))^バックデータ一覧!$E$11)*計算過程!$W$11*計算過程!G4188/0.3*10^-3,0)</f>
        <v>0</v>
      </c>
      <c r="G4188" s="18">
        <f t="shared" si="392"/>
        <v>0</v>
      </c>
      <c r="H4188" s="18">
        <f t="shared" si="393"/>
        <v>0</v>
      </c>
      <c r="I4188" s="24">
        <v>0</v>
      </c>
      <c r="J4188" s="24">
        <v>0</v>
      </c>
      <c r="K4188" s="24">
        <v>0</v>
      </c>
      <c r="L4188" s="14">
        <f>貼り付けシート!C4188</f>
        <v>23.6</v>
      </c>
      <c r="M4188" s="14">
        <f>貼り付けシート!D4188</f>
        <v>14.1</v>
      </c>
      <c r="N4188" s="18">
        <f>貼り付けシート!E4188</f>
        <v>77.009755134246689</v>
      </c>
      <c r="O4188" s="18">
        <f>貼り付けシート!F4188</f>
        <v>0</v>
      </c>
      <c r="P4188" s="19">
        <f t="shared" si="394"/>
        <v>0</v>
      </c>
      <c r="Q4188" s="19">
        <f t="shared" si="395"/>
        <v>0</v>
      </c>
    </row>
    <row r="4189" spans="1:17">
      <c r="A4189" s="38">
        <v>41814</v>
      </c>
      <c r="B4189" s="49" t="s">
        <v>156</v>
      </c>
      <c r="C4189" s="24">
        <f t="shared" si="390"/>
        <v>30.406921776000001</v>
      </c>
      <c r="D4189" s="24">
        <f t="shared" si="391"/>
        <v>0</v>
      </c>
      <c r="E4189" s="18">
        <f>IF(G4189&gt;=0.3,(バックデータ一覧!$C$10*(バックデータ一覧!$C$12*計算過程!L4189+バックデータ一覧!$C$13*LN(計算過程!G4189)+バックデータ一覧!$C$14)^バックデータ一覧!$C$11+バックデータ一覧!$E$10*(計算過程!G4189/(バックデータ一覧!$E$12*計算過程!L4189+バックデータ一覧!$E$13*LN(計算過程!G4189)+バックデータ一覧!$E$14))^バックデータ一覧!$E$11)*計算過程!$W$11*10^-3,0)</f>
        <v>0</v>
      </c>
      <c r="F4189" s="18">
        <f>IF(G4189&lt;0.3,(バックデータ一覧!$C$10*(バックデータ一覧!$C$12*計算過程!L4189+バックデータ一覧!$C$13*LN(0.3)+バックデータ一覧!$C$14)^バックデータ一覧!$C$11+バックデータ一覧!$E$10*(0.3/(バックデータ一覧!$E$12*計算過程!L4189+バックデータ一覧!$E$13*LN(0.3)+バックデータ一覧!$E$14))^バックデータ一覧!$E$11)*計算過程!$W$11*計算過程!G4189/0.3*10^-3,0)</f>
        <v>0</v>
      </c>
      <c r="G4189" s="18">
        <f t="shared" si="392"/>
        <v>0</v>
      </c>
      <c r="H4189" s="18">
        <f t="shared" si="393"/>
        <v>0</v>
      </c>
      <c r="I4189" s="24">
        <v>0</v>
      </c>
      <c r="J4189" s="24">
        <v>0</v>
      </c>
      <c r="K4189" s="24">
        <v>0</v>
      </c>
      <c r="L4189" s="14">
        <f>貼り付けシート!C4189</f>
        <v>24</v>
      </c>
      <c r="M4189" s="14">
        <f>貼り付けシート!D4189</f>
        <v>14.3</v>
      </c>
      <c r="N4189" s="18">
        <f>貼り付けシート!E4189</f>
        <v>76.221031946613493</v>
      </c>
      <c r="O4189" s="18">
        <f>貼り付けシート!F4189</f>
        <v>0</v>
      </c>
      <c r="P4189" s="19">
        <f t="shared" si="394"/>
        <v>0</v>
      </c>
      <c r="Q4189" s="19">
        <f t="shared" si="395"/>
        <v>0</v>
      </c>
    </row>
    <row r="4190" spans="1:17">
      <c r="A4190" s="38">
        <v>41814</v>
      </c>
      <c r="B4190" s="49" t="s">
        <v>157</v>
      </c>
      <c r="C4190" s="24">
        <f t="shared" si="390"/>
        <v>30.406921776000001</v>
      </c>
      <c r="D4190" s="24">
        <f t="shared" si="391"/>
        <v>0</v>
      </c>
      <c r="E4190" s="18">
        <f>IF(G4190&gt;=0.3,(バックデータ一覧!$C$10*(バックデータ一覧!$C$12*計算過程!L4190+バックデータ一覧!$C$13*LN(計算過程!G4190)+バックデータ一覧!$C$14)^バックデータ一覧!$C$11+バックデータ一覧!$E$10*(計算過程!G4190/(バックデータ一覧!$E$12*計算過程!L4190+バックデータ一覧!$E$13*LN(計算過程!G4190)+バックデータ一覧!$E$14))^バックデータ一覧!$E$11)*計算過程!$W$11*10^-3,0)</f>
        <v>0</v>
      </c>
      <c r="F4190" s="18">
        <f>IF(G4190&lt;0.3,(バックデータ一覧!$C$10*(バックデータ一覧!$C$12*計算過程!L4190+バックデータ一覧!$C$13*LN(0.3)+バックデータ一覧!$C$14)^バックデータ一覧!$C$11+バックデータ一覧!$E$10*(0.3/(バックデータ一覧!$E$12*計算過程!L4190+バックデータ一覧!$E$13*LN(0.3)+バックデータ一覧!$E$14))^バックデータ一覧!$E$11)*計算過程!$W$11*計算過程!G4190/0.3*10^-3,0)</f>
        <v>0</v>
      </c>
      <c r="G4190" s="18">
        <f t="shared" si="392"/>
        <v>0</v>
      </c>
      <c r="H4190" s="18">
        <f t="shared" si="393"/>
        <v>0</v>
      </c>
      <c r="I4190" s="24">
        <v>0</v>
      </c>
      <c r="J4190" s="24">
        <v>0</v>
      </c>
      <c r="K4190" s="24">
        <v>0</v>
      </c>
      <c r="L4190" s="14">
        <f>貼り付けシート!C4190</f>
        <v>24.4</v>
      </c>
      <c r="M4190" s="14">
        <f>貼り付けシート!D4190</f>
        <v>14.5</v>
      </c>
      <c r="N4190" s="18">
        <f>貼り付けシート!E4190</f>
        <v>75.431174199058432</v>
      </c>
      <c r="O4190" s="18">
        <f>貼り付けシート!F4190</f>
        <v>0</v>
      </c>
      <c r="P4190" s="19">
        <f t="shared" si="394"/>
        <v>0</v>
      </c>
      <c r="Q4190" s="19">
        <f t="shared" si="395"/>
        <v>0</v>
      </c>
    </row>
    <row r="4191" spans="1:17">
      <c r="A4191" s="38">
        <v>41814</v>
      </c>
      <c r="B4191" s="49" t="s">
        <v>158</v>
      </c>
      <c r="C4191" s="24">
        <f t="shared" si="390"/>
        <v>30.406921776000001</v>
      </c>
      <c r="D4191" s="24">
        <f t="shared" si="391"/>
        <v>0</v>
      </c>
      <c r="E4191" s="18">
        <f>IF(G4191&gt;=0.3,(バックデータ一覧!$C$10*(バックデータ一覧!$C$12*計算過程!L4191+バックデータ一覧!$C$13*LN(計算過程!G4191)+バックデータ一覧!$C$14)^バックデータ一覧!$C$11+バックデータ一覧!$E$10*(計算過程!G4191/(バックデータ一覧!$E$12*計算過程!L4191+バックデータ一覧!$E$13*LN(計算過程!G4191)+バックデータ一覧!$E$14))^バックデータ一覧!$E$11)*計算過程!$W$11*10^-3,0)</f>
        <v>0</v>
      </c>
      <c r="F4191" s="18">
        <f>IF(G4191&lt;0.3,(バックデータ一覧!$C$10*(バックデータ一覧!$C$12*計算過程!L4191+バックデータ一覧!$C$13*LN(0.3)+バックデータ一覧!$C$14)^バックデータ一覧!$C$11+バックデータ一覧!$E$10*(0.3/(バックデータ一覧!$E$12*計算過程!L4191+バックデータ一覧!$E$13*LN(0.3)+バックデータ一覧!$E$14))^バックデータ一覧!$E$11)*計算過程!$W$11*計算過程!G4191/0.3*10^-3,0)</f>
        <v>0</v>
      </c>
      <c r="G4191" s="18">
        <f t="shared" si="392"/>
        <v>0</v>
      </c>
      <c r="H4191" s="18">
        <f t="shared" si="393"/>
        <v>0</v>
      </c>
      <c r="I4191" s="24">
        <v>0</v>
      </c>
      <c r="J4191" s="24">
        <v>0</v>
      </c>
      <c r="K4191" s="24">
        <v>0</v>
      </c>
      <c r="L4191" s="14">
        <f>貼り付けシート!C4191</f>
        <v>24.4</v>
      </c>
      <c r="M4191" s="14">
        <f>貼り付けシート!D4191</f>
        <v>14.9</v>
      </c>
      <c r="N4191" s="18">
        <f>貼り付けシート!E4191</f>
        <v>77.463353357885481</v>
      </c>
      <c r="O4191" s="18">
        <f>貼り付けシート!F4191</f>
        <v>0</v>
      </c>
      <c r="P4191" s="19">
        <f t="shared" si="394"/>
        <v>0</v>
      </c>
      <c r="Q4191" s="19">
        <f t="shared" si="395"/>
        <v>0</v>
      </c>
    </row>
    <row r="4192" spans="1:17">
      <c r="A4192" s="38">
        <v>41814</v>
      </c>
      <c r="B4192" s="49" t="s">
        <v>159</v>
      </c>
      <c r="C4192" s="24">
        <f t="shared" si="390"/>
        <v>30.406921776000001</v>
      </c>
      <c r="D4192" s="24">
        <f t="shared" si="391"/>
        <v>0</v>
      </c>
      <c r="E4192" s="18">
        <f>IF(G4192&gt;=0.3,(バックデータ一覧!$C$10*(バックデータ一覧!$C$12*計算過程!L4192+バックデータ一覧!$C$13*LN(計算過程!G4192)+バックデータ一覧!$C$14)^バックデータ一覧!$C$11+バックデータ一覧!$E$10*(計算過程!G4192/(バックデータ一覧!$E$12*計算過程!L4192+バックデータ一覧!$E$13*LN(計算過程!G4192)+バックデータ一覧!$E$14))^バックデータ一覧!$E$11)*計算過程!$W$11*10^-3,0)</f>
        <v>0</v>
      </c>
      <c r="F4192" s="18">
        <f>IF(G4192&lt;0.3,(バックデータ一覧!$C$10*(バックデータ一覧!$C$12*計算過程!L4192+バックデータ一覧!$C$13*LN(0.3)+バックデータ一覧!$C$14)^バックデータ一覧!$C$11+バックデータ一覧!$E$10*(0.3/(バックデータ一覧!$E$12*計算過程!L4192+バックデータ一覧!$E$13*LN(0.3)+バックデータ一覧!$E$14))^バックデータ一覧!$E$11)*計算過程!$W$11*計算過程!G4192/0.3*10^-3,0)</f>
        <v>0</v>
      </c>
      <c r="G4192" s="18">
        <f t="shared" si="392"/>
        <v>0</v>
      </c>
      <c r="H4192" s="18">
        <f t="shared" si="393"/>
        <v>0</v>
      </c>
      <c r="I4192" s="24">
        <v>0</v>
      </c>
      <c r="J4192" s="24">
        <v>0</v>
      </c>
      <c r="K4192" s="24">
        <v>0</v>
      </c>
      <c r="L4192" s="14">
        <f>貼り付けシート!C4192</f>
        <v>23</v>
      </c>
      <c r="M4192" s="14">
        <f>貼り付けシート!D4192</f>
        <v>15.5</v>
      </c>
      <c r="N4192" s="18">
        <f>貼り付けシート!E4192</f>
        <v>87.587186965669005</v>
      </c>
      <c r="O4192" s="18">
        <f>貼り付けシート!F4192</f>
        <v>0</v>
      </c>
      <c r="P4192" s="19">
        <f t="shared" si="394"/>
        <v>0</v>
      </c>
      <c r="Q4192" s="19">
        <f t="shared" si="395"/>
        <v>0</v>
      </c>
    </row>
    <row r="4193" spans="1:17">
      <c r="A4193" s="38">
        <v>41814</v>
      </c>
      <c r="B4193" s="49" t="s">
        <v>160</v>
      </c>
      <c r="C4193" s="24">
        <f t="shared" si="390"/>
        <v>30.406921776000001</v>
      </c>
      <c r="D4193" s="24">
        <f t="shared" si="391"/>
        <v>0</v>
      </c>
      <c r="E4193" s="18">
        <f>IF(G4193&gt;=0.3,(バックデータ一覧!$C$10*(バックデータ一覧!$C$12*計算過程!L4193+バックデータ一覧!$C$13*LN(計算過程!G4193)+バックデータ一覧!$C$14)^バックデータ一覧!$C$11+バックデータ一覧!$E$10*(計算過程!G4193/(バックデータ一覧!$E$12*計算過程!L4193+バックデータ一覧!$E$13*LN(計算過程!G4193)+バックデータ一覧!$E$14))^バックデータ一覧!$E$11)*計算過程!$W$11*10^-3,0)</f>
        <v>0</v>
      </c>
      <c r="F4193" s="18">
        <f>IF(G4193&lt;0.3,(バックデータ一覧!$C$10*(バックデータ一覧!$C$12*計算過程!L4193+バックデータ一覧!$C$13*LN(0.3)+バックデータ一覧!$C$14)^バックデータ一覧!$C$11+バックデータ一覧!$E$10*(0.3/(バックデータ一覧!$E$12*計算過程!L4193+バックデータ一覧!$E$13*LN(0.3)+バックデータ一覧!$E$14))^バックデータ一覧!$E$11)*計算過程!$W$11*計算過程!G4193/0.3*10^-3,0)</f>
        <v>0</v>
      </c>
      <c r="G4193" s="18">
        <f t="shared" si="392"/>
        <v>0</v>
      </c>
      <c r="H4193" s="18">
        <f t="shared" si="393"/>
        <v>0</v>
      </c>
      <c r="I4193" s="24">
        <v>0</v>
      </c>
      <c r="J4193" s="24">
        <v>0</v>
      </c>
      <c r="K4193" s="24">
        <v>0</v>
      </c>
      <c r="L4193" s="14">
        <f>貼り付けシート!C4193</f>
        <v>23.6</v>
      </c>
      <c r="M4193" s="14">
        <f>貼り付けシート!D4193</f>
        <v>16</v>
      </c>
      <c r="N4193" s="18">
        <f>貼り付けシート!E4193</f>
        <v>87.126712894273908</v>
      </c>
      <c r="O4193" s="18">
        <f>貼り付けシート!F4193</f>
        <v>0</v>
      </c>
      <c r="P4193" s="19">
        <f t="shared" si="394"/>
        <v>0</v>
      </c>
      <c r="Q4193" s="19">
        <f t="shared" si="395"/>
        <v>0</v>
      </c>
    </row>
    <row r="4194" spans="1:17">
      <c r="A4194" s="38">
        <v>41814</v>
      </c>
      <c r="B4194" s="49" t="s">
        <v>161</v>
      </c>
      <c r="C4194" s="24">
        <f t="shared" si="390"/>
        <v>30.406921776000001</v>
      </c>
      <c r="D4194" s="24">
        <f t="shared" si="391"/>
        <v>0</v>
      </c>
      <c r="E4194" s="18">
        <f>IF(G4194&gt;=0.3,(バックデータ一覧!$C$10*(バックデータ一覧!$C$12*計算過程!L4194+バックデータ一覧!$C$13*LN(計算過程!G4194)+バックデータ一覧!$C$14)^バックデータ一覧!$C$11+バックデータ一覧!$E$10*(計算過程!G4194/(バックデータ一覧!$E$12*計算過程!L4194+バックデータ一覧!$E$13*LN(計算過程!G4194)+バックデータ一覧!$E$14))^バックデータ一覧!$E$11)*計算過程!$W$11*10^-3,0)</f>
        <v>0</v>
      </c>
      <c r="F4194" s="18">
        <f>IF(G4194&lt;0.3,(バックデータ一覧!$C$10*(バックデータ一覧!$C$12*計算過程!L4194+バックデータ一覧!$C$13*LN(0.3)+バックデータ一覧!$C$14)^バックデータ一覧!$C$11+バックデータ一覧!$E$10*(0.3/(バックデータ一覧!$E$12*計算過程!L4194+バックデータ一覧!$E$13*LN(0.3)+バックデータ一覧!$E$14))^バックデータ一覧!$E$11)*計算過程!$W$11*計算過程!G4194/0.3*10^-3,0)</f>
        <v>0</v>
      </c>
      <c r="G4194" s="18">
        <f t="shared" si="392"/>
        <v>0</v>
      </c>
      <c r="H4194" s="18">
        <f t="shared" si="393"/>
        <v>0</v>
      </c>
      <c r="I4194" s="24">
        <v>0</v>
      </c>
      <c r="J4194" s="24">
        <v>0</v>
      </c>
      <c r="K4194" s="24">
        <v>0</v>
      </c>
      <c r="L4194" s="14">
        <f>貼り付けシート!C4194</f>
        <v>24.3</v>
      </c>
      <c r="M4194" s="14">
        <f>貼り付けシート!D4194</f>
        <v>15.6</v>
      </c>
      <c r="N4194" s="18">
        <f>貼り付けシート!E4194</f>
        <v>81.500343975540318</v>
      </c>
      <c r="O4194" s="18">
        <f>貼り付けシート!F4194</f>
        <v>0</v>
      </c>
      <c r="P4194" s="19">
        <f t="shared" si="394"/>
        <v>0</v>
      </c>
      <c r="Q4194" s="19">
        <f t="shared" si="395"/>
        <v>0</v>
      </c>
    </row>
    <row r="4195" spans="1:17">
      <c r="A4195" s="38">
        <v>41814</v>
      </c>
      <c r="B4195" s="49" t="s">
        <v>162</v>
      </c>
      <c r="C4195" s="24">
        <f t="shared" si="390"/>
        <v>30.406921776000001</v>
      </c>
      <c r="D4195" s="24">
        <f t="shared" si="391"/>
        <v>0</v>
      </c>
      <c r="E4195" s="18">
        <f>IF(G4195&gt;=0.3,(バックデータ一覧!$C$10*(バックデータ一覧!$C$12*計算過程!L4195+バックデータ一覧!$C$13*LN(計算過程!G4195)+バックデータ一覧!$C$14)^バックデータ一覧!$C$11+バックデータ一覧!$E$10*(計算過程!G4195/(バックデータ一覧!$E$12*計算過程!L4195+バックデータ一覧!$E$13*LN(計算過程!G4195)+バックデータ一覧!$E$14))^バックデータ一覧!$E$11)*計算過程!$W$11*10^-3,0)</f>
        <v>0</v>
      </c>
      <c r="F4195" s="18">
        <f>IF(G4195&lt;0.3,(バックデータ一覧!$C$10*(バックデータ一覧!$C$12*計算過程!L4195+バックデータ一覧!$C$13*LN(0.3)+バックデータ一覧!$C$14)^バックデータ一覧!$C$11+バックデータ一覧!$E$10*(0.3/(バックデータ一覧!$E$12*計算過程!L4195+バックデータ一覧!$E$13*LN(0.3)+バックデータ一覧!$E$14))^バックデータ一覧!$E$11)*計算過程!$W$11*計算過程!G4195/0.3*10^-3,0)</f>
        <v>0</v>
      </c>
      <c r="G4195" s="18">
        <f t="shared" si="392"/>
        <v>0</v>
      </c>
      <c r="H4195" s="18">
        <f t="shared" si="393"/>
        <v>0</v>
      </c>
      <c r="I4195" s="24">
        <v>0</v>
      </c>
      <c r="J4195" s="24">
        <v>0</v>
      </c>
      <c r="K4195" s="24">
        <v>0</v>
      </c>
      <c r="L4195" s="14">
        <f>貼り付けシート!C4195</f>
        <v>24.1</v>
      </c>
      <c r="M4195" s="14">
        <f>貼り付けシート!D4195</f>
        <v>15.2</v>
      </c>
      <c r="N4195" s="18">
        <f>貼り付けシート!E4195</f>
        <v>80.419374066533024</v>
      </c>
      <c r="O4195" s="18">
        <f>貼り付けシート!F4195</f>
        <v>0</v>
      </c>
      <c r="P4195" s="19">
        <f t="shared" si="394"/>
        <v>0</v>
      </c>
      <c r="Q4195" s="19">
        <f t="shared" si="395"/>
        <v>0</v>
      </c>
    </row>
    <row r="4196" spans="1:17">
      <c r="A4196" s="38">
        <v>41814</v>
      </c>
      <c r="B4196" s="49" t="s">
        <v>163</v>
      </c>
      <c r="C4196" s="24">
        <f t="shared" si="390"/>
        <v>30.406921776000001</v>
      </c>
      <c r="D4196" s="24">
        <f t="shared" si="391"/>
        <v>0</v>
      </c>
      <c r="E4196" s="18">
        <f>IF(G4196&gt;=0.3,(バックデータ一覧!$C$10*(バックデータ一覧!$C$12*計算過程!L4196+バックデータ一覧!$C$13*LN(計算過程!G4196)+バックデータ一覧!$C$14)^バックデータ一覧!$C$11+バックデータ一覧!$E$10*(計算過程!G4196/(バックデータ一覧!$E$12*計算過程!L4196+バックデータ一覧!$E$13*LN(計算過程!G4196)+バックデータ一覧!$E$14))^バックデータ一覧!$E$11)*計算過程!$W$11*10^-3,0)</f>
        <v>0</v>
      </c>
      <c r="F4196" s="18">
        <f>IF(G4196&lt;0.3,(バックデータ一覧!$C$10*(バックデータ一覧!$C$12*計算過程!L4196+バックデータ一覧!$C$13*LN(0.3)+バックデータ一覧!$C$14)^バックデータ一覧!$C$11+バックデータ一覧!$E$10*(0.3/(バックデータ一覧!$E$12*計算過程!L4196+バックデータ一覧!$E$13*LN(0.3)+バックデータ一覧!$E$14))^バックデータ一覧!$E$11)*計算過程!$W$11*計算過程!G4196/0.3*10^-3,0)</f>
        <v>0</v>
      </c>
      <c r="G4196" s="18">
        <f t="shared" si="392"/>
        <v>0</v>
      </c>
      <c r="H4196" s="18">
        <f t="shared" si="393"/>
        <v>0</v>
      </c>
      <c r="I4196" s="24">
        <v>0</v>
      </c>
      <c r="J4196" s="24">
        <v>0</v>
      </c>
      <c r="K4196" s="24">
        <v>0</v>
      </c>
      <c r="L4196" s="14">
        <f>貼り付けシート!C4196</f>
        <v>24.3</v>
      </c>
      <c r="M4196" s="14">
        <f>貼り付けシート!D4196</f>
        <v>14.8</v>
      </c>
      <c r="N4196" s="18">
        <f>貼り付けシート!E4196</f>
        <v>77.41797588889024</v>
      </c>
      <c r="O4196" s="18">
        <f>貼り付けシート!F4196</f>
        <v>0</v>
      </c>
      <c r="P4196" s="19">
        <f t="shared" si="394"/>
        <v>0</v>
      </c>
      <c r="Q4196" s="19">
        <f t="shared" si="395"/>
        <v>0</v>
      </c>
    </row>
    <row r="4197" spans="1:17">
      <c r="A4197" s="38">
        <v>41814</v>
      </c>
      <c r="B4197" s="49" t="s">
        <v>164</v>
      </c>
      <c r="C4197" s="24">
        <f t="shared" si="390"/>
        <v>30.406921776000001</v>
      </c>
      <c r="D4197" s="24">
        <f t="shared" si="391"/>
        <v>0</v>
      </c>
      <c r="E4197" s="18">
        <f>IF(G4197&gt;=0.3,(バックデータ一覧!$C$10*(バックデータ一覧!$C$12*計算過程!L4197+バックデータ一覧!$C$13*LN(計算過程!G4197)+バックデータ一覧!$C$14)^バックデータ一覧!$C$11+バックデータ一覧!$E$10*(計算過程!G4197/(バックデータ一覧!$E$12*計算過程!L4197+バックデータ一覧!$E$13*LN(計算過程!G4197)+バックデータ一覧!$E$14))^バックデータ一覧!$E$11)*計算過程!$W$11*10^-3,0)</f>
        <v>0</v>
      </c>
      <c r="F4197" s="18">
        <f>IF(G4197&lt;0.3,(バックデータ一覧!$C$10*(バックデータ一覧!$C$12*計算過程!L4197+バックデータ一覧!$C$13*LN(0.3)+バックデータ一覧!$C$14)^バックデータ一覧!$C$11+バックデータ一覧!$E$10*(0.3/(バックデータ一覧!$E$12*計算過程!L4197+バックデータ一覧!$E$13*LN(0.3)+バックデータ一覧!$E$14))^バックデータ一覧!$E$11)*計算過程!$W$11*計算過程!G4197/0.3*10^-3,0)</f>
        <v>0</v>
      </c>
      <c r="G4197" s="18">
        <f t="shared" si="392"/>
        <v>0</v>
      </c>
      <c r="H4197" s="18">
        <f t="shared" si="393"/>
        <v>0</v>
      </c>
      <c r="I4197" s="24">
        <v>0</v>
      </c>
      <c r="J4197" s="24">
        <v>0</v>
      </c>
      <c r="K4197" s="24">
        <v>0</v>
      </c>
      <c r="L4197" s="14">
        <f>貼り付けシート!C4197</f>
        <v>24.3</v>
      </c>
      <c r="M4197" s="14">
        <f>貼り付けシート!D4197</f>
        <v>14.5</v>
      </c>
      <c r="N4197" s="18">
        <f>貼り付けシート!E4197</f>
        <v>75.884442174015078</v>
      </c>
      <c r="O4197" s="18">
        <f>貼り付けシート!F4197</f>
        <v>0</v>
      </c>
      <c r="P4197" s="19">
        <f t="shared" si="394"/>
        <v>0</v>
      </c>
      <c r="Q4197" s="19">
        <f t="shared" si="395"/>
        <v>0</v>
      </c>
    </row>
    <row r="4198" spans="1:17">
      <c r="A4198" s="38">
        <v>41814</v>
      </c>
      <c r="B4198" s="49" t="s">
        <v>165</v>
      </c>
      <c r="C4198" s="24">
        <f t="shared" si="390"/>
        <v>30.406921776000001</v>
      </c>
      <c r="D4198" s="24">
        <f t="shared" si="391"/>
        <v>0</v>
      </c>
      <c r="E4198" s="18">
        <f>IF(G4198&gt;=0.3,(バックデータ一覧!$C$10*(バックデータ一覧!$C$12*計算過程!L4198+バックデータ一覧!$C$13*LN(計算過程!G4198)+バックデータ一覧!$C$14)^バックデータ一覧!$C$11+バックデータ一覧!$E$10*(計算過程!G4198/(バックデータ一覧!$E$12*計算過程!L4198+バックデータ一覧!$E$13*LN(計算過程!G4198)+バックデータ一覧!$E$14))^バックデータ一覧!$E$11)*計算過程!$W$11*10^-3,0)</f>
        <v>0</v>
      </c>
      <c r="F4198" s="18">
        <f>IF(G4198&lt;0.3,(バックデータ一覧!$C$10*(バックデータ一覧!$C$12*計算過程!L4198+バックデータ一覧!$C$13*LN(0.3)+バックデータ一覧!$C$14)^バックデータ一覧!$C$11+バックデータ一覧!$E$10*(0.3/(バックデータ一覧!$E$12*計算過程!L4198+バックデータ一覧!$E$13*LN(0.3)+バックデータ一覧!$E$14))^バックデータ一覧!$E$11)*計算過程!$W$11*計算過程!G4198/0.3*10^-3,0)</f>
        <v>0</v>
      </c>
      <c r="G4198" s="18">
        <f t="shared" si="392"/>
        <v>0</v>
      </c>
      <c r="H4198" s="18">
        <f t="shared" si="393"/>
        <v>0</v>
      </c>
      <c r="I4198" s="24">
        <v>0</v>
      </c>
      <c r="J4198" s="24">
        <v>0</v>
      </c>
      <c r="K4198" s="24">
        <v>0</v>
      </c>
      <c r="L4198" s="14">
        <f>貼り付けシート!C4198</f>
        <v>24.6</v>
      </c>
      <c r="M4198" s="14">
        <f>貼り付けシート!D4198</f>
        <v>14.3</v>
      </c>
      <c r="N4198" s="18">
        <f>貼り付けシート!E4198</f>
        <v>73.528817650478686</v>
      </c>
      <c r="O4198" s="18">
        <f>貼り付けシート!F4198</f>
        <v>0</v>
      </c>
      <c r="P4198" s="19">
        <f t="shared" si="394"/>
        <v>0</v>
      </c>
      <c r="Q4198" s="19">
        <f t="shared" si="395"/>
        <v>0</v>
      </c>
    </row>
    <row r="4199" spans="1:17">
      <c r="A4199" s="38">
        <v>41814</v>
      </c>
      <c r="B4199" s="49" t="s">
        <v>166</v>
      </c>
      <c r="C4199" s="24">
        <f t="shared" si="390"/>
        <v>30.406921776000001</v>
      </c>
      <c r="D4199" s="24">
        <f t="shared" si="391"/>
        <v>0</v>
      </c>
      <c r="E4199" s="18">
        <f>IF(G4199&gt;=0.3,(バックデータ一覧!$C$10*(バックデータ一覧!$C$12*計算過程!L4199+バックデータ一覧!$C$13*LN(計算過程!G4199)+バックデータ一覧!$C$14)^バックデータ一覧!$C$11+バックデータ一覧!$E$10*(計算過程!G4199/(バックデータ一覧!$E$12*計算過程!L4199+バックデータ一覧!$E$13*LN(計算過程!G4199)+バックデータ一覧!$E$14))^バックデータ一覧!$E$11)*計算過程!$W$11*10^-3,0)</f>
        <v>0</v>
      </c>
      <c r="F4199" s="18">
        <f>IF(G4199&lt;0.3,(バックデータ一覧!$C$10*(バックデータ一覧!$C$12*計算過程!L4199+バックデータ一覧!$C$13*LN(0.3)+バックデータ一覧!$C$14)^バックデータ一覧!$C$11+バックデータ一覧!$E$10*(0.3/(バックデータ一覧!$E$12*計算過程!L4199+バックデータ一覧!$E$13*LN(0.3)+バックデータ一覧!$E$14))^バックデータ一覧!$E$11)*計算過程!$W$11*計算過程!G4199/0.3*10^-3,0)</f>
        <v>0</v>
      </c>
      <c r="G4199" s="18">
        <f t="shared" si="392"/>
        <v>0</v>
      </c>
      <c r="H4199" s="18">
        <f t="shared" si="393"/>
        <v>0</v>
      </c>
      <c r="I4199" s="24">
        <v>0</v>
      </c>
      <c r="J4199" s="24">
        <v>0</v>
      </c>
      <c r="K4199" s="24">
        <v>0</v>
      </c>
      <c r="L4199" s="14">
        <f>貼り付けシート!C4199</f>
        <v>24.5</v>
      </c>
      <c r="M4199" s="14">
        <f>貼り付けシート!D4199</f>
        <v>14</v>
      </c>
      <c r="N4199" s="18">
        <f>貼り付けシート!E4199</f>
        <v>72.452320604460141</v>
      </c>
      <c r="O4199" s="18">
        <f>貼り付けシート!F4199</f>
        <v>0</v>
      </c>
      <c r="P4199" s="19">
        <f t="shared" si="394"/>
        <v>0</v>
      </c>
      <c r="Q4199" s="19">
        <f t="shared" si="395"/>
        <v>0</v>
      </c>
    </row>
    <row r="4200" spans="1:17">
      <c r="A4200" s="38">
        <v>41814</v>
      </c>
      <c r="B4200" s="49" t="s">
        <v>167</v>
      </c>
      <c r="C4200" s="24">
        <f t="shared" si="390"/>
        <v>30.406921776000001</v>
      </c>
      <c r="D4200" s="24">
        <f t="shared" si="391"/>
        <v>0</v>
      </c>
      <c r="E4200" s="18">
        <f>IF(G4200&gt;=0.3,(バックデータ一覧!$C$10*(バックデータ一覧!$C$12*計算過程!L4200+バックデータ一覧!$C$13*LN(計算過程!G4200)+バックデータ一覧!$C$14)^バックデータ一覧!$C$11+バックデータ一覧!$E$10*(計算過程!G4200/(バックデータ一覧!$E$12*計算過程!L4200+バックデータ一覧!$E$13*LN(計算過程!G4200)+バックデータ一覧!$E$14))^バックデータ一覧!$E$11)*計算過程!$W$11*10^-3,0)</f>
        <v>0</v>
      </c>
      <c r="F4200" s="18">
        <f>IF(G4200&lt;0.3,(バックデータ一覧!$C$10*(バックデータ一覧!$C$12*計算過程!L4200+バックデータ一覧!$C$13*LN(0.3)+バックデータ一覧!$C$14)^バックデータ一覧!$C$11+バックデータ一覧!$E$10*(0.3/(バックデータ一覧!$E$12*計算過程!L4200+バックデータ一覧!$E$13*LN(0.3)+バックデータ一覧!$E$14))^バックデータ一覧!$E$11)*計算過程!$W$11*計算過程!G4200/0.3*10^-3,0)</f>
        <v>0</v>
      </c>
      <c r="G4200" s="18">
        <f t="shared" si="392"/>
        <v>0</v>
      </c>
      <c r="H4200" s="18">
        <f t="shared" si="393"/>
        <v>0</v>
      </c>
      <c r="I4200" s="24">
        <v>0</v>
      </c>
      <c r="J4200" s="24">
        <v>0</v>
      </c>
      <c r="K4200" s="24">
        <v>0</v>
      </c>
      <c r="L4200" s="14">
        <f>貼り付けシート!C4200</f>
        <v>24.2</v>
      </c>
      <c r="M4200" s="14">
        <f>貼り付けシート!D4200</f>
        <v>13.9</v>
      </c>
      <c r="N4200" s="18">
        <f>貼り付けシート!E4200</f>
        <v>73.250904358685744</v>
      </c>
      <c r="O4200" s="18">
        <f>貼り付けシート!F4200</f>
        <v>0</v>
      </c>
      <c r="P4200" s="19">
        <f t="shared" si="394"/>
        <v>0</v>
      </c>
      <c r="Q4200" s="19">
        <f t="shared" si="395"/>
        <v>0</v>
      </c>
    </row>
    <row r="4201" spans="1:17">
      <c r="A4201" s="38">
        <v>41814</v>
      </c>
      <c r="B4201" s="49" t="s">
        <v>168</v>
      </c>
      <c r="C4201" s="24">
        <f t="shared" si="390"/>
        <v>30.406921776000001</v>
      </c>
      <c r="D4201" s="24">
        <f t="shared" si="391"/>
        <v>0</v>
      </c>
      <c r="E4201" s="18">
        <f>IF(G4201&gt;=0.3,(バックデータ一覧!$C$10*(バックデータ一覧!$C$12*計算過程!L4201+バックデータ一覧!$C$13*LN(計算過程!G4201)+バックデータ一覧!$C$14)^バックデータ一覧!$C$11+バックデータ一覧!$E$10*(計算過程!G4201/(バックデータ一覧!$E$12*計算過程!L4201+バックデータ一覧!$E$13*LN(計算過程!G4201)+バックデータ一覧!$E$14))^バックデータ一覧!$E$11)*計算過程!$W$11*10^-3,0)</f>
        <v>0</v>
      </c>
      <c r="F4201" s="18">
        <f>IF(G4201&lt;0.3,(バックデータ一覧!$C$10*(バックデータ一覧!$C$12*計算過程!L4201+バックデータ一覧!$C$13*LN(0.3)+バックデータ一覧!$C$14)^バックデータ一覧!$C$11+バックデータ一覧!$E$10*(0.3/(バックデータ一覧!$E$12*計算過程!L4201+バックデータ一覧!$E$13*LN(0.3)+バックデータ一覧!$E$14))^バックデータ一覧!$E$11)*計算過程!$W$11*計算過程!G4201/0.3*10^-3,0)</f>
        <v>0</v>
      </c>
      <c r="G4201" s="18">
        <f t="shared" si="392"/>
        <v>0</v>
      </c>
      <c r="H4201" s="18">
        <f t="shared" si="393"/>
        <v>0</v>
      </c>
      <c r="I4201" s="24">
        <v>0</v>
      </c>
      <c r="J4201" s="24">
        <v>0</v>
      </c>
      <c r="K4201" s="24">
        <v>0</v>
      </c>
      <c r="L4201" s="14">
        <f>貼り付けシート!C4201</f>
        <v>23.9</v>
      </c>
      <c r="M4201" s="14">
        <f>貼り付けシート!D4201</f>
        <v>13.7</v>
      </c>
      <c r="N4201" s="18">
        <f>貼り付けシート!E4201</f>
        <v>73.532427037307926</v>
      </c>
      <c r="O4201" s="18">
        <f>貼り付けシート!F4201</f>
        <v>0</v>
      </c>
      <c r="P4201" s="19">
        <f t="shared" si="394"/>
        <v>0</v>
      </c>
      <c r="Q4201" s="19">
        <f t="shared" si="395"/>
        <v>0</v>
      </c>
    </row>
    <row r="4202" spans="1:17">
      <c r="A4202" s="38">
        <v>41814</v>
      </c>
      <c r="B4202" s="49" t="s">
        <v>169</v>
      </c>
      <c r="C4202" s="24">
        <f t="shared" si="390"/>
        <v>30.406921776000001</v>
      </c>
      <c r="D4202" s="24">
        <f t="shared" si="391"/>
        <v>0</v>
      </c>
      <c r="E4202" s="18">
        <f>IF(G4202&gt;=0.3,(バックデータ一覧!$C$10*(バックデータ一覧!$C$12*計算過程!L4202+バックデータ一覧!$C$13*LN(計算過程!G4202)+バックデータ一覧!$C$14)^バックデータ一覧!$C$11+バックデータ一覧!$E$10*(計算過程!G4202/(バックデータ一覧!$E$12*計算過程!L4202+バックデータ一覧!$E$13*LN(計算過程!G4202)+バックデータ一覧!$E$14))^バックデータ一覧!$E$11)*計算過程!$W$11*10^-3,0)</f>
        <v>0</v>
      </c>
      <c r="F4202" s="18">
        <f>IF(G4202&lt;0.3,(バックデータ一覧!$C$10*(バックデータ一覧!$C$12*計算過程!L4202+バックデータ一覧!$C$13*LN(0.3)+バックデータ一覧!$C$14)^バックデータ一覧!$C$11+バックデータ一覧!$E$10*(0.3/(バックデータ一覧!$E$12*計算過程!L4202+バックデータ一覧!$E$13*LN(0.3)+バックデータ一覧!$E$14))^バックデータ一覧!$E$11)*計算過程!$W$11*計算過程!G4202/0.3*10^-3,0)</f>
        <v>0</v>
      </c>
      <c r="G4202" s="18">
        <f t="shared" si="392"/>
        <v>0</v>
      </c>
      <c r="H4202" s="18">
        <f t="shared" si="393"/>
        <v>0</v>
      </c>
      <c r="I4202" s="24">
        <v>0</v>
      </c>
      <c r="J4202" s="24">
        <v>0</v>
      </c>
      <c r="K4202" s="24">
        <v>0</v>
      </c>
      <c r="L4202" s="14">
        <f>貼り付けシート!C4202</f>
        <v>23.6</v>
      </c>
      <c r="M4202" s="14">
        <f>貼り付けシート!D4202</f>
        <v>13.7</v>
      </c>
      <c r="N4202" s="18">
        <f>貼り付けシート!E4202</f>
        <v>74.87216323773896</v>
      </c>
      <c r="O4202" s="18">
        <f>貼り付けシート!F4202</f>
        <v>0</v>
      </c>
      <c r="P4202" s="19">
        <f t="shared" si="394"/>
        <v>0</v>
      </c>
      <c r="Q4202" s="19">
        <f t="shared" si="395"/>
        <v>0</v>
      </c>
    </row>
    <row r="4203" spans="1:17">
      <c r="A4203" s="38">
        <v>41814</v>
      </c>
      <c r="B4203" s="49" t="s">
        <v>170</v>
      </c>
      <c r="C4203" s="24">
        <f t="shared" si="390"/>
        <v>30.406921776000001</v>
      </c>
      <c r="D4203" s="24">
        <f t="shared" si="391"/>
        <v>0</v>
      </c>
      <c r="E4203" s="18">
        <f>IF(G4203&gt;=0.3,(バックデータ一覧!$C$10*(バックデータ一覧!$C$12*計算過程!L4203+バックデータ一覧!$C$13*LN(計算過程!G4203)+バックデータ一覧!$C$14)^バックデータ一覧!$C$11+バックデータ一覧!$E$10*(計算過程!G4203/(バックデータ一覧!$E$12*計算過程!L4203+バックデータ一覧!$E$13*LN(計算過程!G4203)+バックデータ一覧!$E$14))^バックデータ一覧!$E$11)*計算過程!$W$11*10^-3,0)</f>
        <v>0</v>
      </c>
      <c r="F4203" s="18">
        <f>IF(G4203&lt;0.3,(バックデータ一覧!$C$10*(バックデータ一覧!$C$12*計算過程!L4203+バックデータ一覧!$C$13*LN(0.3)+バックデータ一覧!$C$14)^バックデータ一覧!$C$11+バックデータ一覧!$E$10*(0.3/(バックデータ一覧!$E$12*計算過程!L4203+バックデータ一覧!$E$13*LN(0.3)+バックデータ一覧!$E$14))^バックデータ一覧!$E$11)*計算過程!$W$11*計算過程!G4203/0.3*10^-3,0)</f>
        <v>0</v>
      </c>
      <c r="G4203" s="18">
        <f t="shared" si="392"/>
        <v>0</v>
      </c>
      <c r="H4203" s="18">
        <f t="shared" si="393"/>
        <v>0</v>
      </c>
      <c r="I4203" s="24">
        <v>0</v>
      </c>
      <c r="J4203" s="24">
        <v>0</v>
      </c>
      <c r="K4203" s="24">
        <v>0</v>
      </c>
      <c r="L4203" s="14">
        <f>貼り付けシート!C4203</f>
        <v>23.6</v>
      </c>
      <c r="M4203" s="14">
        <f>貼り付けシート!D4203</f>
        <v>13.9</v>
      </c>
      <c r="N4203" s="18">
        <f>貼り付けシート!E4203</f>
        <v>75.941295338201726</v>
      </c>
      <c r="O4203" s="18">
        <f>貼り付けシート!F4203</f>
        <v>0</v>
      </c>
      <c r="P4203" s="19">
        <f t="shared" si="394"/>
        <v>0</v>
      </c>
      <c r="Q4203" s="19">
        <f t="shared" si="395"/>
        <v>0</v>
      </c>
    </row>
    <row r="4204" spans="1:17">
      <c r="A4204" s="38">
        <v>41814</v>
      </c>
      <c r="B4204" s="49" t="s">
        <v>171</v>
      </c>
      <c r="C4204" s="24">
        <f t="shared" si="390"/>
        <v>30.406921776000001</v>
      </c>
      <c r="D4204" s="24">
        <f t="shared" si="391"/>
        <v>0</v>
      </c>
      <c r="E4204" s="18">
        <f>IF(G4204&gt;=0.3,(バックデータ一覧!$C$10*(バックデータ一覧!$C$12*計算過程!L4204+バックデータ一覧!$C$13*LN(計算過程!G4204)+バックデータ一覧!$C$14)^バックデータ一覧!$C$11+バックデータ一覧!$E$10*(計算過程!G4204/(バックデータ一覧!$E$12*計算過程!L4204+バックデータ一覧!$E$13*LN(計算過程!G4204)+バックデータ一覧!$E$14))^バックデータ一覧!$E$11)*計算過程!$W$11*10^-3,0)</f>
        <v>0</v>
      </c>
      <c r="F4204" s="18">
        <f>IF(G4204&lt;0.3,(バックデータ一覧!$C$10*(バックデータ一覧!$C$12*計算過程!L4204+バックデータ一覧!$C$13*LN(0.3)+バックデータ一覧!$C$14)^バックデータ一覧!$C$11+バックデータ一覧!$E$10*(0.3/(バックデータ一覧!$E$12*計算過程!L4204+バックデータ一覧!$E$13*LN(0.3)+バックデータ一覧!$E$14))^バックデータ一覧!$E$11)*計算過程!$W$11*計算過程!G4204/0.3*10^-3,0)</f>
        <v>0</v>
      </c>
      <c r="G4204" s="18">
        <f t="shared" si="392"/>
        <v>0</v>
      </c>
      <c r="H4204" s="18">
        <f t="shared" si="393"/>
        <v>0</v>
      </c>
      <c r="I4204" s="24">
        <v>0</v>
      </c>
      <c r="J4204" s="24">
        <v>0</v>
      </c>
      <c r="K4204" s="24">
        <v>0</v>
      </c>
      <c r="L4204" s="14">
        <f>貼り付けシート!C4204</f>
        <v>23.5</v>
      </c>
      <c r="M4204" s="14">
        <f>貼り付けシート!D4204</f>
        <v>14.2</v>
      </c>
      <c r="N4204" s="18">
        <f>貼り付けシート!E4204</f>
        <v>78.01256022611679</v>
      </c>
      <c r="O4204" s="18">
        <f>貼り付けシート!F4204</f>
        <v>0</v>
      </c>
      <c r="P4204" s="19">
        <f t="shared" si="394"/>
        <v>0</v>
      </c>
      <c r="Q4204" s="19">
        <f t="shared" si="395"/>
        <v>0</v>
      </c>
    </row>
    <row r="4205" spans="1:17">
      <c r="A4205" s="38">
        <v>41814</v>
      </c>
      <c r="B4205" s="49" t="s">
        <v>172</v>
      </c>
      <c r="C4205" s="24">
        <f t="shared" si="390"/>
        <v>30.406921776000001</v>
      </c>
      <c r="D4205" s="24">
        <f t="shared" si="391"/>
        <v>0</v>
      </c>
      <c r="E4205" s="18">
        <f>IF(G4205&gt;=0.3,(バックデータ一覧!$C$10*(バックデータ一覧!$C$12*計算過程!L4205+バックデータ一覧!$C$13*LN(計算過程!G4205)+バックデータ一覧!$C$14)^バックデータ一覧!$C$11+バックデータ一覧!$E$10*(計算過程!G4205/(バックデータ一覧!$E$12*計算過程!L4205+バックデータ一覧!$E$13*LN(計算過程!G4205)+バックデータ一覧!$E$14))^バックデータ一覧!$E$11)*計算過程!$W$11*10^-3,0)</f>
        <v>0</v>
      </c>
      <c r="F4205" s="18">
        <f>IF(G4205&lt;0.3,(バックデータ一覧!$C$10*(バックデータ一覧!$C$12*計算過程!L4205+バックデータ一覧!$C$13*LN(0.3)+バックデータ一覧!$C$14)^バックデータ一覧!$C$11+バックデータ一覧!$E$10*(0.3/(バックデータ一覧!$E$12*計算過程!L4205+バックデータ一覧!$E$13*LN(0.3)+バックデータ一覧!$E$14))^バックデータ一覧!$E$11)*計算過程!$W$11*計算過程!G4205/0.3*10^-3,0)</f>
        <v>0</v>
      </c>
      <c r="G4205" s="18">
        <f t="shared" si="392"/>
        <v>0</v>
      </c>
      <c r="H4205" s="18">
        <f t="shared" si="393"/>
        <v>0</v>
      </c>
      <c r="I4205" s="24">
        <v>0</v>
      </c>
      <c r="J4205" s="24">
        <v>0</v>
      </c>
      <c r="K4205" s="24">
        <v>0</v>
      </c>
      <c r="L4205" s="14">
        <f>貼り付けシート!C4205</f>
        <v>23.3</v>
      </c>
      <c r="M4205" s="14">
        <f>貼り付けシート!D4205</f>
        <v>14.5</v>
      </c>
      <c r="N4205" s="18">
        <f>貼り付けシート!E4205</f>
        <v>80.589991237406863</v>
      </c>
      <c r="O4205" s="18">
        <f>貼り付けシート!F4205</f>
        <v>0</v>
      </c>
      <c r="P4205" s="19">
        <f t="shared" si="394"/>
        <v>0</v>
      </c>
      <c r="Q4205" s="19">
        <f t="shared" si="395"/>
        <v>0</v>
      </c>
    </row>
    <row r="4206" spans="1:17">
      <c r="A4206" s="38">
        <v>41815</v>
      </c>
      <c r="B4206" s="49" t="s">
        <v>149</v>
      </c>
      <c r="C4206" s="24">
        <f t="shared" si="390"/>
        <v>30.406921776000001</v>
      </c>
      <c r="D4206" s="24">
        <f t="shared" si="391"/>
        <v>0</v>
      </c>
      <c r="E4206" s="18">
        <f>IF(G4206&gt;=0.3,(バックデータ一覧!$C$10*(バックデータ一覧!$C$12*計算過程!L4206+バックデータ一覧!$C$13*LN(計算過程!G4206)+バックデータ一覧!$C$14)^バックデータ一覧!$C$11+バックデータ一覧!$E$10*(計算過程!G4206/(バックデータ一覧!$E$12*計算過程!L4206+バックデータ一覧!$E$13*LN(計算過程!G4206)+バックデータ一覧!$E$14))^バックデータ一覧!$E$11)*計算過程!$W$11*10^-3,0)</f>
        <v>0</v>
      </c>
      <c r="F4206" s="18">
        <f>IF(G4206&lt;0.3,(バックデータ一覧!$C$10*(バックデータ一覧!$C$12*計算過程!L4206+バックデータ一覧!$C$13*LN(0.3)+バックデータ一覧!$C$14)^バックデータ一覧!$C$11+バックデータ一覧!$E$10*(0.3/(バックデータ一覧!$E$12*計算過程!L4206+バックデータ一覧!$E$13*LN(0.3)+バックデータ一覧!$E$14))^バックデータ一覧!$E$11)*計算過程!$W$11*計算過程!G4206/0.3*10^-3,0)</f>
        <v>0</v>
      </c>
      <c r="G4206" s="18">
        <f t="shared" si="392"/>
        <v>0</v>
      </c>
      <c r="H4206" s="18">
        <f t="shared" si="393"/>
        <v>0</v>
      </c>
      <c r="I4206" s="24">
        <v>0</v>
      </c>
      <c r="J4206" s="24">
        <v>0</v>
      </c>
      <c r="K4206" s="24">
        <v>0</v>
      </c>
      <c r="L4206" s="14">
        <f>貼り付けシート!C4206</f>
        <v>23.3</v>
      </c>
      <c r="M4206" s="14">
        <f>貼り付けシート!D4206</f>
        <v>14.5</v>
      </c>
      <c r="N4206" s="18">
        <f>貼り付けシート!E4206</f>
        <v>80.589991237406863</v>
      </c>
      <c r="O4206" s="18">
        <f>貼り付けシート!F4206</f>
        <v>0</v>
      </c>
      <c r="P4206" s="19">
        <f t="shared" si="394"/>
        <v>0</v>
      </c>
      <c r="Q4206" s="19">
        <f t="shared" si="395"/>
        <v>0</v>
      </c>
    </row>
    <row r="4207" spans="1:17">
      <c r="A4207" s="38">
        <v>41815</v>
      </c>
      <c r="B4207" s="49" t="s">
        <v>150</v>
      </c>
      <c r="C4207" s="24">
        <f t="shared" si="390"/>
        <v>30.406921776000001</v>
      </c>
      <c r="D4207" s="24">
        <f t="shared" si="391"/>
        <v>0</v>
      </c>
      <c r="E4207" s="18">
        <f>IF(G4207&gt;=0.3,(バックデータ一覧!$C$10*(バックデータ一覧!$C$12*計算過程!L4207+バックデータ一覧!$C$13*LN(計算過程!G4207)+バックデータ一覧!$C$14)^バックデータ一覧!$C$11+バックデータ一覧!$E$10*(計算過程!G4207/(バックデータ一覧!$E$12*計算過程!L4207+バックデータ一覧!$E$13*LN(計算過程!G4207)+バックデータ一覧!$E$14))^バックデータ一覧!$E$11)*計算過程!$W$11*10^-3,0)</f>
        <v>0</v>
      </c>
      <c r="F4207" s="18">
        <f>IF(G4207&lt;0.3,(バックデータ一覧!$C$10*(バックデータ一覧!$C$12*計算過程!L4207+バックデータ一覧!$C$13*LN(0.3)+バックデータ一覧!$C$14)^バックデータ一覧!$C$11+バックデータ一覧!$E$10*(0.3/(バックデータ一覧!$E$12*計算過程!L4207+バックデータ一覧!$E$13*LN(0.3)+バックデータ一覧!$E$14))^バックデータ一覧!$E$11)*計算過程!$W$11*計算過程!G4207/0.3*10^-3,0)</f>
        <v>0</v>
      </c>
      <c r="G4207" s="18">
        <f t="shared" si="392"/>
        <v>0</v>
      </c>
      <c r="H4207" s="18">
        <f t="shared" si="393"/>
        <v>0</v>
      </c>
      <c r="I4207" s="24">
        <v>0</v>
      </c>
      <c r="J4207" s="24">
        <v>0</v>
      </c>
      <c r="K4207" s="24">
        <v>0</v>
      </c>
      <c r="L4207" s="14">
        <f>貼り付けシート!C4207</f>
        <v>22.3</v>
      </c>
      <c r="M4207" s="14">
        <f>貼り付けシート!D4207</f>
        <v>14.6</v>
      </c>
      <c r="N4207" s="18">
        <f>貼り付けシート!E4207</f>
        <v>86.203884168245992</v>
      </c>
      <c r="O4207" s="18">
        <f>貼り付けシート!F4207</f>
        <v>0</v>
      </c>
      <c r="P4207" s="19">
        <f t="shared" si="394"/>
        <v>0</v>
      </c>
      <c r="Q4207" s="19">
        <f t="shared" si="395"/>
        <v>0</v>
      </c>
    </row>
    <row r="4208" spans="1:17">
      <c r="A4208" s="38">
        <v>41815</v>
      </c>
      <c r="B4208" s="49" t="s">
        <v>151</v>
      </c>
      <c r="C4208" s="24">
        <f t="shared" si="390"/>
        <v>30.406921776000001</v>
      </c>
      <c r="D4208" s="24">
        <f t="shared" si="391"/>
        <v>0</v>
      </c>
      <c r="E4208" s="18">
        <f>IF(G4208&gt;=0.3,(バックデータ一覧!$C$10*(バックデータ一覧!$C$12*計算過程!L4208+バックデータ一覧!$C$13*LN(計算過程!G4208)+バックデータ一覧!$C$14)^バックデータ一覧!$C$11+バックデータ一覧!$E$10*(計算過程!G4208/(バックデータ一覧!$E$12*計算過程!L4208+バックデータ一覧!$E$13*LN(計算過程!G4208)+バックデータ一覧!$E$14))^バックデータ一覧!$E$11)*計算過程!$W$11*10^-3,0)</f>
        <v>0</v>
      </c>
      <c r="F4208" s="18">
        <f>IF(G4208&lt;0.3,(バックデータ一覧!$C$10*(バックデータ一覧!$C$12*計算過程!L4208+バックデータ一覧!$C$13*LN(0.3)+バックデータ一覧!$C$14)^バックデータ一覧!$C$11+バックデータ一覧!$E$10*(0.3/(バックデータ一覧!$E$12*計算過程!L4208+バックデータ一覧!$E$13*LN(0.3)+バックデータ一覧!$E$14))^バックデータ一覧!$E$11)*計算過程!$W$11*計算過程!G4208/0.3*10^-3,0)</f>
        <v>0</v>
      </c>
      <c r="G4208" s="18">
        <f t="shared" si="392"/>
        <v>0</v>
      </c>
      <c r="H4208" s="18">
        <f t="shared" si="393"/>
        <v>0</v>
      </c>
      <c r="I4208" s="24">
        <v>0</v>
      </c>
      <c r="J4208" s="24">
        <v>0</v>
      </c>
      <c r="K4208" s="24">
        <v>0</v>
      </c>
      <c r="L4208" s="14">
        <f>貼り付けシート!C4208</f>
        <v>22.7</v>
      </c>
      <c r="M4208" s="14">
        <f>貼り付けシート!D4208</f>
        <v>14.7</v>
      </c>
      <c r="N4208" s="18">
        <f>貼り付けシート!E4208</f>
        <v>84.69684502154729</v>
      </c>
      <c r="O4208" s="18">
        <f>貼り付けシート!F4208</f>
        <v>0</v>
      </c>
      <c r="P4208" s="19">
        <f t="shared" si="394"/>
        <v>0</v>
      </c>
      <c r="Q4208" s="19">
        <f t="shared" si="395"/>
        <v>0</v>
      </c>
    </row>
    <row r="4209" spans="1:17">
      <c r="A4209" s="38">
        <v>41815</v>
      </c>
      <c r="B4209" s="49" t="s">
        <v>152</v>
      </c>
      <c r="C4209" s="24">
        <f t="shared" si="390"/>
        <v>30.406921776000001</v>
      </c>
      <c r="D4209" s="24">
        <f t="shared" si="391"/>
        <v>0</v>
      </c>
      <c r="E4209" s="18">
        <f>IF(G4209&gt;=0.3,(バックデータ一覧!$C$10*(バックデータ一覧!$C$12*計算過程!L4209+バックデータ一覧!$C$13*LN(計算過程!G4209)+バックデータ一覧!$C$14)^バックデータ一覧!$C$11+バックデータ一覧!$E$10*(計算過程!G4209/(バックデータ一覧!$E$12*計算過程!L4209+バックデータ一覧!$E$13*LN(計算過程!G4209)+バックデータ一覧!$E$14))^バックデータ一覧!$E$11)*計算過程!$W$11*10^-3,0)</f>
        <v>0</v>
      </c>
      <c r="F4209" s="18">
        <f>IF(G4209&lt;0.3,(バックデータ一覧!$C$10*(バックデータ一覧!$C$12*計算過程!L4209+バックデータ一覧!$C$13*LN(0.3)+バックデータ一覧!$C$14)^バックデータ一覧!$C$11+バックデータ一覧!$E$10*(0.3/(バックデータ一覧!$E$12*計算過程!L4209+バックデータ一覧!$E$13*LN(0.3)+バックデータ一覧!$E$14))^バックデータ一覧!$E$11)*計算過程!$W$11*計算過程!G4209/0.3*10^-3,0)</f>
        <v>0</v>
      </c>
      <c r="G4209" s="18">
        <f t="shared" si="392"/>
        <v>0</v>
      </c>
      <c r="H4209" s="18">
        <f t="shared" si="393"/>
        <v>0</v>
      </c>
      <c r="I4209" s="24">
        <v>0</v>
      </c>
      <c r="J4209" s="24">
        <v>0</v>
      </c>
      <c r="K4209" s="24">
        <v>0</v>
      </c>
      <c r="L4209" s="14">
        <f>貼り付けシート!C4209</f>
        <v>22.1</v>
      </c>
      <c r="M4209" s="14">
        <f>貼り付けシート!D4209</f>
        <v>14.9</v>
      </c>
      <c r="N4209" s="18">
        <f>貼り付けシート!E4209</f>
        <v>89.011420067300719</v>
      </c>
      <c r="O4209" s="18">
        <f>貼り付けシート!F4209</f>
        <v>0</v>
      </c>
      <c r="P4209" s="19">
        <f t="shared" si="394"/>
        <v>0</v>
      </c>
      <c r="Q4209" s="19">
        <f t="shared" si="395"/>
        <v>0</v>
      </c>
    </row>
    <row r="4210" spans="1:17">
      <c r="A4210" s="38">
        <v>41815</v>
      </c>
      <c r="B4210" s="49" t="s">
        <v>153</v>
      </c>
      <c r="C4210" s="24">
        <f t="shared" si="390"/>
        <v>30.406921776000001</v>
      </c>
      <c r="D4210" s="24">
        <f t="shared" si="391"/>
        <v>0</v>
      </c>
      <c r="E4210" s="18">
        <f>IF(G4210&gt;=0.3,(バックデータ一覧!$C$10*(バックデータ一覧!$C$12*計算過程!L4210+バックデータ一覧!$C$13*LN(計算過程!G4210)+バックデータ一覧!$C$14)^バックデータ一覧!$C$11+バックデータ一覧!$E$10*(計算過程!G4210/(バックデータ一覧!$E$12*計算過程!L4210+バックデータ一覧!$E$13*LN(計算過程!G4210)+バックデータ一覧!$E$14))^バックデータ一覧!$E$11)*計算過程!$W$11*10^-3,0)</f>
        <v>0</v>
      </c>
      <c r="F4210" s="18">
        <f>IF(G4210&lt;0.3,(バックデータ一覧!$C$10*(バックデータ一覧!$C$12*計算過程!L4210+バックデータ一覧!$C$13*LN(0.3)+バックデータ一覧!$C$14)^バックデータ一覧!$C$11+バックデータ一覧!$E$10*(0.3/(バックデータ一覧!$E$12*計算過程!L4210+バックデータ一覧!$E$13*LN(0.3)+バックデータ一覧!$E$14))^バックデータ一覧!$E$11)*計算過程!$W$11*計算過程!G4210/0.3*10^-3,0)</f>
        <v>0</v>
      </c>
      <c r="G4210" s="18">
        <f t="shared" si="392"/>
        <v>0</v>
      </c>
      <c r="H4210" s="18">
        <f t="shared" si="393"/>
        <v>0</v>
      </c>
      <c r="I4210" s="24">
        <v>0</v>
      </c>
      <c r="J4210" s="24">
        <v>0</v>
      </c>
      <c r="K4210" s="24">
        <v>0</v>
      </c>
      <c r="L4210" s="14">
        <f>貼り付けシート!C4210</f>
        <v>21.1</v>
      </c>
      <c r="M4210" s="14">
        <f>貼り付けシート!D4210</f>
        <v>15.1</v>
      </c>
      <c r="N4210" s="18">
        <f>貼り付けシート!E4210</f>
        <v>95.867825876377239</v>
      </c>
      <c r="O4210" s="18">
        <f>貼り付けシート!F4210</f>
        <v>0</v>
      </c>
      <c r="P4210" s="19">
        <f t="shared" si="394"/>
        <v>0</v>
      </c>
      <c r="Q4210" s="19">
        <f t="shared" si="395"/>
        <v>0</v>
      </c>
    </row>
    <row r="4211" spans="1:17">
      <c r="A4211" s="38">
        <v>41815</v>
      </c>
      <c r="B4211" s="49" t="s">
        <v>154</v>
      </c>
      <c r="C4211" s="24">
        <f t="shared" si="390"/>
        <v>30.406921776000001</v>
      </c>
      <c r="D4211" s="24">
        <f t="shared" si="391"/>
        <v>0</v>
      </c>
      <c r="E4211" s="18">
        <f>IF(G4211&gt;=0.3,(バックデータ一覧!$C$10*(バックデータ一覧!$C$12*計算過程!L4211+バックデータ一覧!$C$13*LN(計算過程!G4211)+バックデータ一覧!$C$14)^バックデータ一覧!$C$11+バックデータ一覧!$E$10*(計算過程!G4211/(バックデータ一覧!$E$12*計算過程!L4211+バックデータ一覧!$E$13*LN(計算過程!G4211)+バックデータ一覧!$E$14))^バックデータ一覧!$E$11)*計算過程!$W$11*10^-3,0)</f>
        <v>0</v>
      </c>
      <c r="F4211" s="18">
        <f>IF(G4211&lt;0.3,(バックデータ一覧!$C$10*(バックデータ一覧!$C$12*計算過程!L4211+バックデータ一覧!$C$13*LN(0.3)+バックデータ一覧!$C$14)^バックデータ一覧!$C$11+バックデータ一覧!$E$10*(0.3/(バックデータ一覧!$E$12*計算過程!L4211+バックデータ一覧!$E$13*LN(0.3)+バックデータ一覧!$E$14))^バックデータ一覧!$E$11)*計算過程!$W$11*計算過程!G4211/0.3*10^-3,0)</f>
        <v>0</v>
      </c>
      <c r="G4211" s="18">
        <f t="shared" si="392"/>
        <v>0</v>
      </c>
      <c r="H4211" s="18">
        <f t="shared" si="393"/>
        <v>0</v>
      </c>
      <c r="I4211" s="24">
        <v>0</v>
      </c>
      <c r="J4211" s="24">
        <v>0</v>
      </c>
      <c r="K4211" s="24">
        <v>0</v>
      </c>
      <c r="L4211" s="14">
        <f>貼り付けシート!C4211</f>
        <v>22.1</v>
      </c>
      <c r="M4211" s="14">
        <f>貼り付けシート!D4211</f>
        <v>15.3</v>
      </c>
      <c r="N4211" s="18">
        <f>貼り付けシート!E4211</f>
        <v>91.34362075379002</v>
      </c>
      <c r="O4211" s="18">
        <f>貼り付けシート!F4211</f>
        <v>0</v>
      </c>
      <c r="P4211" s="19">
        <f t="shared" si="394"/>
        <v>0</v>
      </c>
      <c r="Q4211" s="19">
        <f t="shared" si="395"/>
        <v>0</v>
      </c>
    </row>
    <row r="4212" spans="1:17">
      <c r="A4212" s="38">
        <v>41815</v>
      </c>
      <c r="B4212" s="49" t="s">
        <v>155</v>
      </c>
      <c r="C4212" s="24">
        <f t="shared" si="390"/>
        <v>30.406921776000001</v>
      </c>
      <c r="D4212" s="24">
        <f t="shared" si="391"/>
        <v>0</v>
      </c>
      <c r="E4212" s="18">
        <f>IF(G4212&gt;=0.3,(バックデータ一覧!$C$10*(バックデータ一覧!$C$12*計算過程!L4212+バックデータ一覧!$C$13*LN(計算過程!G4212)+バックデータ一覧!$C$14)^バックデータ一覧!$C$11+バックデータ一覧!$E$10*(計算過程!G4212/(バックデータ一覧!$E$12*計算過程!L4212+バックデータ一覧!$E$13*LN(計算過程!G4212)+バックデータ一覧!$E$14))^バックデータ一覧!$E$11)*計算過程!$W$11*10^-3,0)</f>
        <v>0</v>
      </c>
      <c r="F4212" s="18">
        <f>IF(G4212&lt;0.3,(バックデータ一覧!$C$10*(バックデータ一覧!$C$12*計算過程!L4212+バックデータ一覧!$C$13*LN(0.3)+バックデータ一覧!$C$14)^バックデータ一覧!$C$11+バックデータ一覧!$E$10*(0.3/(バックデータ一覧!$E$12*計算過程!L4212+バックデータ一覧!$E$13*LN(0.3)+バックデータ一覧!$E$14))^バックデータ一覧!$E$11)*計算過程!$W$11*計算過程!G4212/0.3*10^-3,0)</f>
        <v>0</v>
      </c>
      <c r="G4212" s="18">
        <f t="shared" si="392"/>
        <v>0</v>
      </c>
      <c r="H4212" s="18">
        <f t="shared" si="393"/>
        <v>0</v>
      </c>
      <c r="I4212" s="24">
        <v>0</v>
      </c>
      <c r="J4212" s="24">
        <v>0</v>
      </c>
      <c r="K4212" s="24">
        <v>0</v>
      </c>
      <c r="L4212" s="14">
        <f>貼り付けシート!C4212</f>
        <v>23</v>
      </c>
      <c r="M4212" s="14">
        <f>貼り付けシート!D4212</f>
        <v>15.3</v>
      </c>
      <c r="N4212" s="18">
        <f>貼り付けシート!E4212</f>
        <v>86.484162000616948</v>
      </c>
      <c r="O4212" s="18">
        <f>貼り付けシート!F4212</f>
        <v>0</v>
      </c>
      <c r="P4212" s="19">
        <f t="shared" si="394"/>
        <v>0</v>
      </c>
      <c r="Q4212" s="19">
        <f t="shared" si="395"/>
        <v>0</v>
      </c>
    </row>
    <row r="4213" spans="1:17">
      <c r="A4213" s="38">
        <v>41815</v>
      </c>
      <c r="B4213" s="49" t="s">
        <v>156</v>
      </c>
      <c r="C4213" s="24">
        <f t="shared" si="390"/>
        <v>30.406921776000001</v>
      </c>
      <c r="D4213" s="24">
        <f t="shared" si="391"/>
        <v>0</v>
      </c>
      <c r="E4213" s="18">
        <f>IF(G4213&gt;=0.3,(バックデータ一覧!$C$10*(バックデータ一覧!$C$12*計算過程!L4213+バックデータ一覧!$C$13*LN(計算過程!G4213)+バックデータ一覧!$C$14)^バックデータ一覧!$C$11+バックデータ一覧!$E$10*(計算過程!G4213/(バックデータ一覧!$E$12*計算過程!L4213+バックデータ一覧!$E$13*LN(計算過程!G4213)+バックデータ一覧!$E$14))^バックデータ一覧!$E$11)*計算過程!$W$11*10^-3,0)</f>
        <v>0</v>
      </c>
      <c r="F4213" s="18">
        <f>IF(G4213&lt;0.3,(バックデータ一覧!$C$10*(バックデータ一覧!$C$12*計算過程!L4213+バックデータ一覧!$C$13*LN(0.3)+バックデータ一覧!$C$14)^バックデータ一覧!$C$11+バックデータ一覧!$E$10*(0.3/(バックデータ一覧!$E$12*計算過程!L4213+バックデータ一覧!$E$13*LN(0.3)+バックデータ一覧!$E$14))^バックデータ一覧!$E$11)*計算過程!$W$11*計算過程!G4213/0.3*10^-3,0)</f>
        <v>0</v>
      </c>
      <c r="G4213" s="18">
        <f t="shared" si="392"/>
        <v>0</v>
      </c>
      <c r="H4213" s="18">
        <f t="shared" si="393"/>
        <v>0</v>
      </c>
      <c r="I4213" s="24">
        <v>0</v>
      </c>
      <c r="J4213" s="24">
        <v>0</v>
      </c>
      <c r="K4213" s="24">
        <v>0</v>
      </c>
      <c r="L4213" s="14">
        <f>貼り付けシート!C4213</f>
        <v>22.6</v>
      </c>
      <c r="M4213" s="14">
        <f>貼り付けシート!D4213</f>
        <v>15.3</v>
      </c>
      <c r="N4213" s="18">
        <f>貼り付けシート!E4213</f>
        <v>88.607032297228486</v>
      </c>
      <c r="O4213" s="18">
        <f>貼り付けシート!F4213</f>
        <v>0</v>
      </c>
      <c r="P4213" s="19">
        <f t="shared" si="394"/>
        <v>0</v>
      </c>
      <c r="Q4213" s="19">
        <f t="shared" si="395"/>
        <v>0</v>
      </c>
    </row>
    <row r="4214" spans="1:17">
      <c r="A4214" s="38">
        <v>41815</v>
      </c>
      <c r="B4214" s="49" t="s">
        <v>157</v>
      </c>
      <c r="C4214" s="24">
        <f t="shared" si="390"/>
        <v>30.406921776000001</v>
      </c>
      <c r="D4214" s="24">
        <f t="shared" si="391"/>
        <v>0</v>
      </c>
      <c r="E4214" s="18">
        <f>IF(G4214&gt;=0.3,(バックデータ一覧!$C$10*(バックデータ一覧!$C$12*計算過程!L4214+バックデータ一覧!$C$13*LN(計算過程!G4214)+バックデータ一覧!$C$14)^バックデータ一覧!$C$11+バックデータ一覧!$E$10*(計算過程!G4214/(バックデータ一覧!$E$12*計算過程!L4214+バックデータ一覧!$E$13*LN(計算過程!G4214)+バックデータ一覧!$E$14))^バックデータ一覧!$E$11)*計算過程!$W$11*10^-3,0)</f>
        <v>0</v>
      </c>
      <c r="F4214" s="18">
        <f>IF(G4214&lt;0.3,(バックデータ一覧!$C$10*(バックデータ一覧!$C$12*計算過程!L4214+バックデータ一覧!$C$13*LN(0.3)+バックデータ一覧!$C$14)^バックデータ一覧!$C$11+バックデータ一覧!$E$10*(0.3/(バックデータ一覧!$E$12*計算過程!L4214+バックデータ一覧!$E$13*LN(0.3)+バックデータ一覧!$E$14))^バックデータ一覧!$E$11)*計算過程!$W$11*計算過程!G4214/0.3*10^-3,0)</f>
        <v>0</v>
      </c>
      <c r="G4214" s="18">
        <f t="shared" si="392"/>
        <v>0</v>
      </c>
      <c r="H4214" s="18">
        <f t="shared" si="393"/>
        <v>0</v>
      </c>
      <c r="I4214" s="24">
        <v>0</v>
      </c>
      <c r="J4214" s="24">
        <v>0</v>
      </c>
      <c r="K4214" s="24">
        <v>0</v>
      </c>
      <c r="L4214" s="14">
        <f>貼り付けシート!C4214</f>
        <v>22.1</v>
      </c>
      <c r="M4214" s="14">
        <f>貼り付けシート!D4214</f>
        <v>15.3</v>
      </c>
      <c r="N4214" s="18">
        <f>貼り付けシート!E4214</f>
        <v>91.34362075379002</v>
      </c>
      <c r="O4214" s="18">
        <f>貼り付けシート!F4214</f>
        <v>0</v>
      </c>
      <c r="P4214" s="19">
        <f t="shared" si="394"/>
        <v>0</v>
      </c>
      <c r="Q4214" s="19">
        <f t="shared" si="395"/>
        <v>0</v>
      </c>
    </row>
    <row r="4215" spans="1:17">
      <c r="A4215" s="38">
        <v>41815</v>
      </c>
      <c r="B4215" s="49" t="s">
        <v>158</v>
      </c>
      <c r="C4215" s="24">
        <f t="shared" si="390"/>
        <v>30.406921776000001</v>
      </c>
      <c r="D4215" s="24">
        <f t="shared" si="391"/>
        <v>0</v>
      </c>
      <c r="E4215" s="18">
        <f>IF(G4215&gt;=0.3,(バックデータ一覧!$C$10*(バックデータ一覧!$C$12*計算過程!L4215+バックデータ一覧!$C$13*LN(計算過程!G4215)+バックデータ一覧!$C$14)^バックデータ一覧!$C$11+バックデータ一覧!$E$10*(計算過程!G4215/(バックデータ一覧!$E$12*計算過程!L4215+バックデータ一覧!$E$13*LN(計算過程!G4215)+バックデータ一覧!$E$14))^バックデータ一覧!$E$11)*計算過程!$W$11*10^-3,0)</f>
        <v>0</v>
      </c>
      <c r="F4215" s="18">
        <f>IF(G4215&lt;0.3,(バックデータ一覧!$C$10*(バックデータ一覧!$C$12*計算過程!L4215+バックデータ一覧!$C$13*LN(0.3)+バックデータ一覧!$C$14)^バックデータ一覧!$C$11+バックデータ一覧!$E$10*(0.3/(バックデータ一覧!$E$12*計算過程!L4215+バックデータ一覧!$E$13*LN(0.3)+バックデータ一覧!$E$14))^バックデータ一覧!$E$11)*計算過程!$W$11*計算過程!G4215/0.3*10^-3,0)</f>
        <v>0</v>
      </c>
      <c r="G4215" s="18">
        <f t="shared" si="392"/>
        <v>0</v>
      </c>
      <c r="H4215" s="18">
        <f t="shared" si="393"/>
        <v>0</v>
      </c>
      <c r="I4215" s="24">
        <v>0</v>
      </c>
      <c r="J4215" s="24">
        <v>0</v>
      </c>
      <c r="K4215" s="24">
        <v>0</v>
      </c>
      <c r="L4215" s="14">
        <f>貼り付けシート!C4215</f>
        <v>22.5</v>
      </c>
      <c r="M4215" s="14">
        <f>貼り付けシート!D4215</f>
        <v>15.5</v>
      </c>
      <c r="N4215" s="18">
        <f>貼り付けシート!E4215</f>
        <v>90.28386457755937</v>
      </c>
      <c r="O4215" s="18">
        <f>貼り付けシート!F4215</f>
        <v>0</v>
      </c>
      <c r="P4215" s="19">
        <f t="shared" si="394"/>
        <v>0</v>
      </c>
      <c r="Q4215" s="19">
        <f t="shared" si="395"/>
        <v>0</v>
      </c>
    </row>
    <row r="4216" spans="1:17">
      <c r="A4216" s="38">
        <v>41815</v>
      </c>
      <c r="B4216" s="49" t="s">
        <v>159</v>
      </c>
      <c r="C4216" s="24">
        <f t="shared" si="390"/>
        <v>30.406921776000001</v>
      </c>
      <c r="D4216" s="24">
        <f t="shared" si="391"/>
        <v>0</v>
      </c>
      <c r="E4216" s="18">
        <f>IF(G4216&gt;=0.3,(バックデータ一覧!$C$10*(バックデータ一覧!$C$12*計算過程!L4216+バックデータ一覧!$C$13*LN(計算過程!G4216)+バックデータ一覧!$C$14)^バックデータ一覧!$C$11+バックデータ一覧!$E$10*(計算過程!G4216/(バックデータ一覧!$E$12*計算過程!L4216+バックデータ一覧!$E$13*LN(計算過程!G4216)+バックデータ一覧!$E$14))^バックデータ一覧!$E$11)*計算過程!$W$11*10^-3,0)</f>
        <v>0</v>
      </c>
      <c r="F4216" s="18">
        <f>IF(G4216&lt;0.3,(バックデータ一覧!$C$10*(バックデータ一覧!$C$12*計算過程!L4216+バックデータ一覧!$C$13*LN(0.3)+バックデータ一覧!$C$14)^バックデータ一覧!$C$11+バックデータ一覧!$E$10*(0.3/(バックデータ一覧!$E$12*計算過程!L4216+バックデータ一覧!$E$13*LN(0.3)+バックデータ一覧!$E$14))^バックデータ一覧!$E$11)*計算過程!$W$11*計算過程!G4216/0.3*10^-3,0)</f>
        <v>0</v>
      </c>
      <c r="G4216" s="18">
        <f t="shared" si="392"/>
        <v>0</v>
      </c>
      <c r="H4216" s="18">
        <f t="shared" si="393"/>
        <v>0</v>
      </c>
      <c r="I4216" s="24">
        <v>0</v>
      </c>
      <c r="J4216" s="24">
        <v>0</v>
      </c>
      <c r="K4216" s="24">
        <v>0</v>
      </c>
      <c r="L4216" s="14">
        <f>貼り付けシート!C4216</f>
        <v>21.7</v>
      </c>
      <c r="M4216" s="14">
        <f>貼り付けシート!D4216</f>
        <v>15.8</v>
      </c>
      <c r="N4216" s="18">
        <f>貼り付けシート!E4216</f>
        <v>96.584601461419936</v>
      </c>
      <c r="O4216" s="18">
        <f>貼り付けシート!F4216</f>
        <v>0</v>
      </c>
      <c r="P4216" s="19">
        <f t="shared" si="394"/>
        <v>0</v>
      </c>
      <c r="Q4216" s="19">
        <f t="shared" si="395"/>
        <v>0</v>
      </c>
    </row>
    <row r="4217" spans="1:17">
      <c r="A4217" s="38">
        <v>41815</v>
      </c>
      <c r="B4217" s="49" t="s">
        <v>160</v>
      </c>
      <c r="C4217" s="24">
        <f t="shared" si="390"/>
        <v>30.406921776000001</v>
      </c>
      <c r="D4217" s="24">
        <f t="shared" si="391"/>
        <v>0</v>
      </c>
      <c r="E4217" s="18">
        <f>IF(G4217&gt;=0.3,(バックデータ一覧!$C$10*(バックデータ一覧!$C$12*計算過程!L4217+バックデータ一覧!$C$13*LN(計算過程!G4217)+バックデータ一覧!$C$14)^バックデータ一覧!$C$11+バックデータ一覧!$E$10*(計算過程!G4217/(バックデータ一覧!$E$12*計算過程!L4217+バックデータ一覧!$E$13*LN(計算過程!G4217)+バックデータ一覧!$E$14))^バックデータ一覧!$E$11)*計算過程!$W$11*10^-3,0)</f>
        <v>0</v>
      </c>
      <c r="F4217" s="18">
        <f>IF(G4217&lt;0.3,(バックデータ一覧!$C$10*(バックデータ一覧!$C$12*計算過程!L4217+バックデータ一覧!$C$13*LN(0.3)+バックデータ一覧!$C$14)^バックデータ一覧!$C$11+バックデータ一覧!$E$10*(0.3/(バックデータ一覧!$E$12*計算過程!L4217+バックデータ一覧!$E$13*LN(0.3)+バックデータ一覧!$E$14))^バックデータ一覧!$E$11)*計算過程!$W$11*計算過程!G4217/0.3*10^-3,0)</f>
        <v>0</v>
      </c>
      <c r="G4217" s="18">
        <f t="shared" si="392"/>
        <v>0</v>
      </c>
      <c r="H4217" s="18">
        <f t="shared" si="393"/>
        <v>0</v>
      </c>
      <c r="I4217" s="24">
        <v>0</v>
      </c>
      <c r="J4217" s="24">
        <v>0</v>
      </c>
      <c r="K4217" s="24">
        <v>0</v>
      </c>
      <c r="L4217" s="14">
        <f>貼り付けシート!C4217</f>
        <v>22</v>
      </c>
      <c r="M4217" s="14">
        <f>貼り付けシート!D4217</f>
        <v>16</v>
      </c>
      <c r="N4217" s="18">
        <f>貼り付けシート!E4217</f>
        <v>96.001520452071446</v>
      </c>
      <c r="O4217" s="18">
        <f>貼り付けシート!F4217</f>
        <v>0</v>
      </c>
      <c r="P4217" s="19">
        <f t="shared" si="394"/>
        <v>0</v>
      </c>
      <c r="Q4217" s="19">
        <f t="shared" si="395"/>
        <v>0</v>
      </c>
    </row>
    <row r="4218" spans="1:17">
      <c r="A4218" s="38">
        <v>41815</v>
      </c>
      <c r="B4218" s="49" t="s">
        <v>161</v>
      </c>
      <c r="C4218" s="24">
        <f t="shared" si="390"/>
        <v>30.406921776000001</v>
      </c>
      <c r="D4218" s="24">
        <f t="shared" si="391"/>
        <v>0</v>
      </c>
      <c r="E4218" s="18">
        <f>IF(G4218&gt;=0.3,(バックデータ一覧!$C$10*(バックデータ一覧!$C$12*計算過程!L4218+バックデータ一覧!$C$13*LN(計算過程!G4218)+バックデータ一覧!$C$14)^バックデータ一覧!$C$11+バックデータ一覧!$E$10*(計算過程!G4218/(バックデータ一覧!$E$12*計算過程!L4218+バックデータ一覧!$E$13*LN(計算過程!G4218)+バックデータ一覧!$E$14))^バックデータ一覧!$E$11)*計算過程!$W$11*10^-3,0)</f>
        <v>0</v>
      </c>
      <c r="F4218" s="18">
        <f>IF(G4218&lt;0.3,(バックデータ一覧!$C$10*(バックデータ一覧!$C$12*計算過程!L4218+バックデータ一覧!$C$13*LN(0.3)+バックデータ一覧!$C$14)^バックデータ一覧!$C$11+バックデータ一覧!$E$10*(0.3/(バックデータ一覧!$E$12*計算過程!L4218+バックデータ一覧!$E$13*LN(0.3)+バックデータ一覧!$E$14))^バックデータ一覧!$E$11)*計算過程!$W$11*計算過程!G4218/0.3*10^-3,0)</f>
        <v>0</v>
      </c>
      <c r="G4218" s="18">
        <f t="shared" si="392"/>
        <v>0</v>
      </c>
      <c r="H4218" s="18">
        <f t="shared" si="393"/>
        <v>0</v>
      </c>
      <c r="I4218" s="24">
        <v>0</v>
      </c>
      <c r="J4218" s="24">
        <v>0</v>
      </c>
      <c r="K4218" s="24">
        <v>0</v>
      </c>
      <c r="L4218" s="14">
        <f>貼り付けシート!C4218</f>
        <v>21.2</v>
      </c>
      <c r="M4218" s="14">
        <f>貼り付けシート!D4218</f>
        <v>15.8</v>
      </c>
      <c r="N4218" s="18">
        <f>貼り付けシート!E4218</f>
        <v>99.588596984015098</v>
      </c>
      <c r="O4218" s="18">
        <f>貼り付けシート!F4218</f>
        <v>0</v>
      </c>
      <c r="P4218" s="19">
        <f t="shared" si="394"/>
        <v>0</v>
      </c>
      <c r="Q4218" s="19">
        <f t="shared" si="395"/>
        <v>0</v>
      </c>
    </row>
    <row r="4219" spans="1:17">
      <c r="A4219" s="38">
        <v>41815</v>
      </c>
      <c r="B4219" s="49" t="s">
        <v>162</v>
      </c>
      <c r="C4219" s="24">
        <f t="shared" si="390"/>
        <v>30.406921776000001</v>
      </c>
      <c r="D4219" s="24">
        <f t="shared" si="391"/>
        <v>0</v>
      </c>
      <c r="E4219" s="18">
        <f>IF(G4219&gt;=0.3,(バックデータ一覧!$C$10*(バックデータ一覧!$C$12*計算過程!L4219+バックデータ一覧!$C$13*LN(計算過程!G4219)+バックデータ一覧!$C$14)^バックデータ一覧!$C$11+バックデータ一覧!$E$10*(計算過程!G4219/(バックデータ一覧!$E$12*計算過程!L4219+バックデータ一覧!$E$13*LN(計算過程!G4219)+バックデータ一覧!$E$14))^バックデータ一覧!$E$11)*計算過程!$W$11*10^-3,0)</f>
        <v>0</v>
      </c>
      <c r="F4219" s="18">
        <f>IF(G4219&lt;0.3,(バックデータ一覧!$C$10*(バックデータ一覧!$C$12*計算過程!L4219+バックデータ一覧!$C$13*LN(0.3)+バックデータ一覧!$C$14)^バックデータ一覧!$C$11+バックデータ一覧!$E$10*(0.3/(バックデータ一覧!$E$12*計算過程!L4219+バックデータ一覧!$E$13*LN(0.3)+バックデータ一覧!$E$14))^バックデータ一覧!$E$11)*計算過程!$W$11*計算過程!G4219/0.3*10^-3,0)</f>
        <v>0</v>
      </c>
      <c r="G4219" s="18">
        <f t="shared" si="392"/>
        <v>0</v>
      </c>
      <c r="H4219" s="18">
        <f t="shared" si="393"/>
        <v>0</v>
      </c>
      <c r="I4219" s="24">
        <v>0</v>
      </c>
      <c r="J4219" s="24">
        <v>0</v>
      </c>
      <c r="K4219" s="24">
        <v>0</v>
      </c>
      <c r="L4219" s="14">
        <f>貼り付けシート!C4219</f>
        <v>21.5</v>
      </c>
      <c r="M4219" s="14">
        <f>貼り付けシート!D4219</f>
        <v>15.5</v>
      </c>
      <c r="N4219" s="18">
        <f>貼り付けシート!E4219</f>
        <v>95.962460938107327</v>
      </c>
      <c r="O4219" s="18">
        <f>貼り付けシート!F4219</f>
        <v>0</v>
      </c>
      <c r="P4219" s="19">
        <f t="shared" si="394"/>
        <v>0</v>
      </c>
      <c r="Q4219" s="19">
        <f t="shared" si="395"/>
        <v>0</v>
      </c>
    </row>
    <row r="4220" spans="1:17">
      <c r="A4220" s="38">
        <v>41815</v>
      </c>
      <c r="B4220" s="49" t="s">
        <v>163</v>
      </c>
      <c r="C4220" s="24">
        <f t="shared" si="390"/>
        <v>30.406921776000001</v>
      </c>
      <c r="D4220" s="24">
        <f t="shared" si="391"/>
        <v>0</v>
      </c>
      <c r="E4220" s="18">
        <f>IF(G4220&gt;=0.3,(バックデータ一覧!$C$10*(バックデータ一覧!$C$12*計算過程!L4220+バックデータ一覧!$C$13*LN(計算過程!G4220)+バックデータ一覧!$C$14)^バックデータ一覧!$C$11+バックデータ一覧!$E$10*(計算過程!G4220/(バックデータ一覧!$E$12*計算過程!L4220+バックデータ一覧!$E$13*LN(計算過程!G4220)+バックデータ一覧!$E$14))^バックデータ一覧!$E$11)*計算過程!$W$11*10^-3,0)</f>
        <v>0</v>
      </c>
      <c r="F4220" s="18">
        <f>IF(G4220&lt;0.3,(バックデータ一覧!$C$10*(バックデータ一覧!$C$12*計算過程!L4220+バックデータ一覧!$C$13*LN(0.3)+バックデータ一覧!$C$14)^バックデータ一覧!$C$11+バックデータ一覧!$E$10*(0.3/(バックデータ一覧!$E$12*計算過程!L4220+バックデータ一覧!$E$13*LN(0.3)+バックデータ一覧!$E$14))^バックデータ一覧!$E$11)*計算過程!$W$11*計算過程!G4220/0.3*10^-3,0)</f>
        <v>0</v>
      </c>
      <c r="G4220" s="18">
        <f t="shared" si="392"/>
        <v>0</v>
      </c>
      <c r="H4220" s="18">
        <f t="shared" si="393"/>
        <v>0</v>
      </c>
      <c r="I4220" s="24">
        <v>0</v>
      </c>
      <c r="J4220" s="24">
        <v>0</v>
      </c>
      <c r="K4220" s="24">
        <v>0</v>
      </c>
      <c r="L4220" s="14">
        <f>貼り付けシート!C4220</f>
        <v>21.7</v>
      </c>
      <c r="M4220" s="14">
        <f>貼り付けシート!D4220</f>
        <v>15.3</v>
      </c>
      <c r="N4220" s="18">
        <f>貼り付けシート!E4220</f>
        <v>93.601505145822145</v>
      </c>
      <c r="O4220" s="18">
        <f>貼り付けシート!F4220</f>
        <v>0</v>
      </c>
      <c r="P4220" s="19">
        <f t="shared" si="394"/>
        <v>0</v>
      </c>
      <c r="Q4220" s="19">
        <f t="shared" si="395"/>
        <v>0</v>
      </c>
    </row>
    <row r="4221" spans="1:17">
      <c r="A4221" s="38">
        <v>41815</v>
      </c>
      <c r="B4221" s="49" t="s">
        <v>164</v>
      </c>
      <c r="C4221" s="24">
        <f t="shared" si="390"/>
        <v>30.406921776000001</v>
      </c>
      <c r="D4221" s="24">
        <f t="shared" si="391"/>
        <v>0</v>
      </c>
      <c r="E4221" s="18">
        <f>IF(G4221&gt;=0.3,(バックデータ一覧!$C$10*(バックデータ一覧!$C$12*計算過程!L4221+バックデータ一覧!$C$13*LN(計算過程!G4221)+バックデータ一覧!$C$14)^バックデータ一覧!$C$11+バックデータ一覧!$E$10*(計算過程!G4221/(バックデータ一覧!$E$12*計算過程!L4221+バックデータ一覧!$E$13*LN(計算過程!G4221)+バックデータ一覧!$E$14))^バックデータ一覧!$E$11)*計算過程!$W$11*10^-3,0)</f>
        <v>0</v>
      </c>
      <c r="F4221" s="18">
        <f>IF(G4221&lt;0.3,(バックデータ一覧!$C$10*(バックデータ一覧!$C$12*計算過程!L4221+バックデータ一覧!$C$13*LN(0.3)+バックデータ一覧!$C$14)^バックデータ一覧!$C$11+バックデータ一覧!$E$10*(0.3/(バックデータ一覧!$E$12*計算過程!L4221+バックデータ一覧!$E$13*LN(0.3)+バックデータ一覧!$E$14))^バックデータ一覧!$E$11)*計算過程!$W$11*計算過程!G4221/0.3*10^-3,0)</f>
        <v>0</v>
      </c>
      <c r="G4221" s="18">
        <f t="shared" si="392"/>
        <v>0</v>
      </c>
      <c r="H4221" s="18">
        <f t="shared" si="393"/>
        <v>0</v>
      </c>
      <c r="I4221" s="24">
        <v>0</v>
      </c>
      <c r="J4221" s="24">
        <v>0</v>
      </c>
      <c r="K4221" s="24">
        <v>0</v>
      </c>
      <c r="L4221" s="14">
        <f>貼り付けシート!C4221</f>
        <v>21.2</v>
      </c>
      <c r="M4221" s="14">
        <f>貼り付けシート!D4221</f>
        <v>14.9</v>
      </c>
      <c r="N4221" s="18">
        <f>貼り付けシート!E4221</f>
        <v>94.048540759178849</v>
      </c>
      <c r="O4221" s="18">
        <f>貼り付けシート!F4221</f>
        <v>0</v>
      </c>
      <c r="P4221" s="19">
        <f t="shared" si="394"/>
        <v>0</v>
      </c>
      <c r="Q4221" s="19">
        <f t="shared" si="395"/>
        <v>0</v>
      </c>
    </row>
    <row r="4222" spans="1:17">
      <c r="A4222" s="38">
        <v>41815</v>
      </c>
      <c r="B4222" s="49" t="s">
        <v>165</v>
      </c>
      <c r="C4222" s="24">
        <f t="shared" si="390"/>
        <v>30.406921776000001</v>
      </c>
      <c r="D4222" s="24">
        <f t="shared" si="391"/>
        <v>0</v>
      </c>
      <c r="E4222" s="18">
        <f>IF(G4222&gt;=0.3,(バックデータ一覧!$C$10*(バックデータ一覧!$C$12*計算過程!L4222+バックデータ一覧!$C$13*LN(計算過程!G4222)+バックデータ一覧!$C$14)^バックデータ一覧!$C$11+バックデータ一覧!$E$10*(計算過程!G4222/(バックデータ一覧!$E$12*計算過程!L4222+バックデータ一覧!$E$13*LN(計算過程!G4222)+バックデータ一覧!$E$14))^バックデータ一覧!$E$11)*計算過程!$W$11*10^-3,0)</f>
        <v>0</v>
      </c>
      <c r="F4222" s="18">
        <f>IF(G4222&lt;0.3,(バックデータ一覧!$C$10*(バックデータ一覧!$C$12*計算過程!L4222+バックデータ一覧!$C$13*LN(0.3)+バックデータ一覧!$C$14)^バックデータ一覧!$C$11+バックデータ一覧!$E$10*(0.3/(バックデータ一覧!$E$12*計算過程!L4222+バックデータ一覧!$E$13*LN(0.3)+バックデータ一覧!$E$14))^バックデータ一覧!$E$11)*計算過程!$W$11*計算過程!G4222/0.3*10^-3,0)</f>
        <v>0</v>
      </c>
      <c r="G4222" s="18">
        <f t="shared" si="392"/>
        <v>0</v>
      </c>
      <c r="H4222" s="18">
        <f t="shared" si="393"/>
        <v>0</v>
      </c>
      <c r="I4222" s="24">
        <v>0</v>
      </c>
      <c r="J4222" s="24">
        <v>0</v>
      </c>
      <c r="K4222" s="24">
        <v>0</v>
      </c>
      <c r="L4222" s="14">
        <f>貼り付けシート!C4222</f>
        <v>21.1</v>
      </c>
      <c r="M4222" s="14">
        <f>貼り付けシート!D4222</f>
        <v>14.4</v>
      </c>
      <c r="N4222" s="18">
        <f>貼り付けシート!E4222</f>
        <v>91.524182265734765</v>
      </c>
      <c r="O4222" s="18">
        <f>貼り付けシート!F4222</f>
        <v>0</v>
      </c>
      <c r="P4222" s="19">
        <f t="shared" si="394"/>
        <v>0</v>
      </c>
      <c r="Q4222" s="19">
        <f t="shared" si="395"/>
        <v>0</v>
      </c>
    </row>
    <row r="4223" spans="1:17">
      <c r="A4223" s="38">
        <v>41815</v>
      </c>
      <c r="B4223" s="49" t="s">
        <v>166</v>
      </c>
      <c r="C4223" s="24">
        <f t="shared" si="390"/>
        <v>30.406921776000001</v>
      </c>
      <c r="D4223" s="24">
        <f t="shared" si="391"/>
        <v>0</v>
      </c>
      <c r="E4223" s="18">
        <f>IF(G4223&gt;=0.3,(バックデータ一覧!$C$10*(バックデータ一覧!$C$12*計算過程!L4223+バックデータ一覧!$C$13*LN(計算過程!G4223)+バックデータ一覧!$C$14)^バックデータ一覧!$C$11+バックデータ一覧!$E$10*(計算過程!G4223/(バックデータ一覧!$E$12*計算過程!L4223+バックデータ一覧!$E$13*LN(計算過程!G4223)+バックデータ一覧!$E$14))^バックデータ一覧!$E$11)*計算過程!$W$11*10^-3,0)</f>
        <v>0</v>
      </c>
      <c r="F4223" s="18">
        <f>IF(G4223&lt;0.3,(バックデータ一覧!$C$10*(バックデータ一覧!$C$12*計算過程!L4223+バックデータ一覧!$C$13*LN(0.3)+バックデータ一覧!$C$14)^バックデータ一覧!$C$11+バックデータ一覧!$E$10*(0.3/(バックデータ一覧!$E$12*計算過程!L4223+バックデータ一覧!$E$13*LN(0.3)+バックデータ一覧!$E$14))^バックデータ一覧!$E$11)*計算過程!$W$11*計算過程!G4223/0.3*10^-3,0)</f>
        <v>0</v>
      </c>
      <c r="G4223" s="18">
        <f t="shared" si="392"/>
        <v>0</v>
      </c>
      <c r="H4223" s="18">
        <f t="shared" si="393"/>
        <v>0</v>
      </c>
      <c r="I4223" s="24">
        <v>0</v>
      </c>
      <c r="J4223" s="24">
        <v>0</v>
      </c>
      <c r="K4223" s="24">
        <v>0</v>
      </c>
      <c r="L4223" s="14">
        <f>貼り付けシート!C4223</f>
        <v>20.100000000000001</v>
      </c>
      <c r="M4223" s="14">
        <f>貼り付けシート!D4223</f>
        <v>14</v>
      </c>
      <c r="N4223" s="18">
        <f>貼り付けシート!E4223</f>
        <v>94.700613377453621</v>
      </c>
      <c r="O4223" s="18">
        <f>貼り付けシート!F4223</f>
        <v>0</v>
      </c>
      <c r="P4223" s="19">
        <f t="shared" si="394"/>
        <v>0</v>
      </c>
      <c r="Q4223" s="19">
        <f t="shared" si="395"/>
        <v>0</v>
      </c>
    </row>
    <row r="4224" spans="1:17">
      <c r="A4224" s="38">
        <v>41815</v>
      </c>
      <c r="B4224" s="49" t="s">
        <v>167</v>
      </c>
      <c r="C4224" s="24">
        <f t="shared" si="390"/>
        <v>30.406921776000001</v>
      </c>
      <c r="D4224" s="24">
        <f t="shared" si="391"/>
        <v>0</v>
      </c>
      <c r="E4224" s="18">
        <f>IF(G4224&gt;=0.3,(バックデータ一覧!$C$10*(バックデータ一覧!$C$12*計算過程!L4224+バックデータ一覧!$C$13*LN(計算過程!G4224)+バックデータ一覧!$C$14)^バックデータ一覧!$C$11+バックデータ一覧!$E$10*(計算過程!G4224/(バックデータ一覧!$E$12*計算過程!L4224+バックデータ一覧!$E$13*LN(計算過程!G4224)+バックデータ一覧!$E$14))^バックデータ一覧!$E$11)*計算過程!$W$11*10^-3,0)</f>
        <v>0</v>
      </c>
      <c r="F4224" s="18">
        <f>IF(G4224&lt;0.3,(バックデータ一覧!$C$10*(バックデータ一覧!$C$12*計算過程!L4224+バックデータ一覧!$C$13*LN(0.3)+バックデータ一覧!$C$14)^バックデータ一覧!$C$11+バックデータ一覧!$E$10*(0.3/(バックデータ一覧!$E$12*計算過程!L4224+バックデータ一覧!$E$13*LN(0.3)+バックデータ一覧!$E$14))^バックデータ一覧!$E$11)*計算過程!$W$11*計算過程!G4224/0.3*10^-3,0)</f>
        <v>0</v>
      </c>
      <c r="G4224" s="18">
        <f t="shared" si="392"/>
        <v>0</v>
      </c>
      <c r="H4224" s="18">
        <f t="shared" si="393"/>
        <v>0</v>
      </c>
      <c r="I4224" s="24">
        <v>0</v>
      </c>
      <c r="J4224" s="24">
        <v>0</v>
      </c>
      <c r="K4224" s="24">
        <v>0</v>
      </c>
      <c r="L4224" s="14">
        <f>貼り付けシート!C4224</f>
        <v>19.899999999999999</v>
      </c>
      <c r="M4224" s="14">
        <f>貼り付けシート!D4224</f>
        <v>13.7</v>
      </c>
      <c r="N4224" s="18">
        <f>貼り付けシート!E4224</f>
        <v>93.870850019953494</v>
      </c>
      <c r="O4224" s="18">
        <f>貼り付けシート!F4224</f>
        <v>0</v>
      </c>
      <c r="P4224" s="19">
        <f t="shared" si="394"/>
        <v>0</v>
      </c>
      <c r="Q4224" s="19">
        <f t="shared" si="395"/>
        <v>0</v>
      </c>
    </row>
    <row r="4225" spans="1:17">
      <c r="A4225" s="38">
        <v>41815</v>
      </c>
      <c r="B4225" s="49" t="s">
        <v>168</v>
      </c>
      <c r="C4225" s="24">
        <f t="shared" si="390"/>
        <v>30.406921776000001</v>
      </c>
      <c r="D4225" s="24">
        <f t="shared" si="391"/>
        <v>0</v>
      </c>
      <c r="E4225" s="18">
        <f>IF(G4225&gt;=0.3,(バックデータ一覧!$C$10*(バックデータ一覧!$C$12*計算過程!L4225+バックデータ一覧!$C$13*LN(計算過程!G4225)+バックデータ一覧!$C$14)^バックデータ一覧!$C$11+バックデータ一覧!$E$10*(計算過程!G4225/(バックデータ一覧!$E$12*計算過程!L4225+バックデータ一覧!$E$13*LN(計算過程!G4225)+バックデータ一覧!$E$14))^バックデータ一覧!$E$11)*計算過程!$W$11*10^-3,0)</f>
        <v>0</v>
      </c>
      <c r="F4225" s="18">
        <f>IF(G4225&lt;0.3,(バックデータ一覧!$C$10*(バックデータ一覧!$C$12*計算過程!L4225+バックデータ一覧!$C$13*LN(0.3)+バックデータ一覧!$C$14)^バックデータ一覧!$C$11+バックデータ一覧!$E$10*(0.3/(バックデータ一覧!$E$12*計算過程!L4225+バックデータ一覧!$E$13*LN(0.3)+バックデータ一覧!$E$14))^バックデータ一覧!$E$11)*計算過程!$W$11*計算過程!G4225/0.3*10^-3,0)</f>
        <v>0</v>
      </c>
      <c r="G4225" s="18">
        <f t="shared" si="392"/>
        <v>0</v>
      </c>
      <c r="H4225" s="18">
        <f t="shared" si="393"/>
        <v>0</v>
      </c>
      <c r="I4225" s="24">
        <v>0</v>
      </c>
      <c r="J4225" s="24">
        <v>0</v>
      </c>
      <c r="K4225" s="24">
        <v>0</v>
      </c>
      <c r="L4225" s="14">
        <f>貼り付けシート!C4225</f>
        <v>20.399999999999999</v>
      </c>
      <c r="M4225" s="14">
        <f>貼り付けシート!D4225</f>
        <v>13.4</v>
      </c>
      <c r="N4225" s="18">
        <f>貼り付けシート!E4225</f>
        <v>89.060319585086191</v>
      </c>
      <c r="O4225" s="18">
        <f>貼り付けシート!F4225</f>
        <v>0</v>
      </c>
      <c r="P4225" s="19">
        <f t="shared" si="394"/>
        <v>0</v>
      </c>
      <c r="Q4225" s="19">
        <f t="shared" si="395"/>
        <v>0</v>
      </c>
    </row>
    <row r="4226" spans="1:17">
      <c r="A4226" s="38">
        <v>41815</v>
      </c>
      <c r="B4226" s="49" t="s">
        <v>169</v>
      </c>
      <c r="C4226" s="24">
        <f t="shared" si="390"/>
        <v>30.406921776000001</v>
      </c>
      <c r="D4226" s="24">
        <f t="shared" si="391"/>
        <v>0</v>
      </c>
      <c r="E4226" s="18">
        <f>IF(G4226&gt;=0.3,(バックデータ一覧!$C$10*(バックデータ一覧!$C$12*計算過程!L4226+バックデータ一覧!$C$13*LN(計算過程!G4226)+バックデータ一覧!$C$14)^バックデータ一覧!$C$11+バックデータ一覧!$E$10*(計算過程!G4226/(バックデータ一覧!$E$12*計算過程!L4226+バックデータ一覧!$E$13*LN(計算過程!G4226)+バックデータ一覧!$E$14))^バックデータ一覧!$E$11)*計算過程!$W$11*10^-3,0)</f>
        <v>0</v>
      </c>
      <c r="F4226" s="18">
        <f>IF(G4226&lt;0.3,(バックデータ一覧!$C$10*(バックデータ一覧!$C$12*計算過程!L4226+バックデータ一覧!$C$13*LN(0.3)+バックデータ一覧!$C$14)^バックデータ一覧!$C$11+バックデータ一覧!$E$10*(0.3/(バックデータ一覧!$E$12*計算過程!L4226+バックデータ一覧!$E$13*LN(0.3)+バックデータ一覧!$E$14))^バックデータ一覧!$E$11)*計算過程!$W$11*計算過程!G4226/0.3*10^-3,0)</f>
        <v>0</v>
      </c>
      <c r="G4226" s="18">
        <f t="shared" si="392"/>
        <v>0</v>
      </c>
      <c r="H4226" s="18">
        <f t="shared" si="393"/>
        <v>0</v>
      </c>
      <c r="I4226" s="24">
        <v>0</v>
      </c>
      <c r="J4226" s="24">
        <v>0</v>
      </c>
      <c r="K4226" s="24">
        <v>0</v>
      </c>
      <c r="L4226" s="14">
        <f>貼り付けシート!C4226</f>
        <v>20.8</v>
      </c>
      <c r="M4226" s="14">
        <f>貼り付けシート!D4226</f>
        <v>13.2</v>
      </c>
      <c r="N4226" s="18">
        <f>貼り付けシート!E4226</f>
        <v>85.620705077912604</v>
      </c>
      <c r="O4226" s="18">
        <f>貼り付けシート!F4226</f>
        <v>0</v>
      </c>
      <c r="P4226" s="19">
        <f t="shared" si="394"/>
        <v>0</v>
      </c>
      <c r="Q4226" s="19">
        <f t="shared" si="395"/>
        <v>0</v>
      </c>
    </row>
    <row r="4227" spans="1:17">
      <c r="A4227" s="38">
        <v>41815</v>
      </c>
      <c r="B4227" s="49" t="s">
        <v>170</v>
      </c>
      <c r="C4227" s="24">
        <f t="shared" si="390"/>
        <v>30.406921776000001</v>
      </c>
      <c r="D4227" s="24">
        <f t="shared" si="391"/>
        <v>0</v>
      </c>
      <c r="E4227" s="18">
        <f>IF(G4227&gt;=0.3,(バックデータ一覧!$C$10*(バックデータ一覧!$C$12*計算過程!L4227+バックデータ一覧!$C$13*LN(計算過程!G4227)+バックデータ一覧!$C$14)^バックデータ一覧!$C$11+バックデータ一覧!$E$10*(計算過程!G4227/(バックデータ一覧!$E$12*計算過程!L4227+バックデータ一覧!$E$13*LN(計算過程!G4227)+バックデータ一覧!$E$14))^バックデータ一覧!$E$11)*計算過程!$W$11*10^-3,0)</f>
        <v>0</v>
      </c>
      <c r="F4227" s="18">
        <f>IF(G4227&lt;0.3,(バックデータ一覧!$C$10*(バックデータ一覧!$C$12*計算過程!L4227+バックデータ一覧!$C$13*LN(0.3)+バックデータ一覧!$C$14)^バックデータ一覧!$C$11+バックデータ一覧!$E$10*(0.3/(バックデータ一覧!$E$12*計算過程!L4227+バックデータ一覧!$E$13*LN(0.3)+バックデータ一覧!$E$14))^バックデータ一覧!$E$11)*計算過程!$W$11*計算過程!G4227/0.3*10^-3,0)</f>
        <v>0</v>
      </c>
      <c r="G4227" s="18">
        <f t="shared" si="392"/>
        <v>0</v>
      </c>
      <c r="H4227" s="18">
        <f t="shared" si="393"/>
        <v>0</v>
      </c>
      <c r="I4227" s="24">
        <v>0</v>
      </c>
      <c r="J4227" s="24">
        <v>0</v>
      </c>
      <c r="K4227" s="24">
        <v>0</v>
      </c>
      <c r="L4227" s="14">
        <f>貼り付けシート!C4227</f>
        <v>20.8</v>
      </c>
      <c r="M4227" s="14">
        <f>貼り付けシート!D4227</f>
        <v>12.8</v>
      </c>
      <c r="N4227" s="18">
        <f>貼り付けシート!E4227</f>
        <v>83.07845466458933</v>
      </c>
      <c r="O4227" s="18">
        <f>貼り付けシート!F4227</f>
        <v>0</v>
      </c>
      <c r="P4227" s="19">
        <f t="shared" si="394"/>
        <v>0</v>
      </c>
      <c r="Q4227" s="19">
        <f t="shared" si="395"/>
        <v>0</v>
      </c>
    </row>
    <row r="4228" spans="1:17">
      <c r="A4228" s="38">
        <v>41815</v>
      </c>
      <c r="B4228" s="49" t="s">
        <v>171</v>
      </c>
      <c r="C4228" s="24">
        <f t="shared" si="390"/>
        <v>30.406921776000001</v>
      </c>
      <c r="D4228" s="24">
        <f t="shared" si="391"/>
        <v>0</v>
      </c>
      <c r="E4228" s="18">
        <f>IF(G4228&gt;=0.3,(バックデータ一覧!$C$10*(バックデータ一覧!$C$12*計算過程!L4228+バックデータ一覧!$C$13*LN(計算過程!G4228)+バックデータ一覧!$C$14)^バックデータ一覧!$C$11+バックデータ一覧!$E$10*(計算過程!G4228/(バックデータ一覧!$E$12*計算過程!L4228+バックデータ一覧!$E$13*LN(計算過程!G4228)+バックデータ一覧!$E$14))^バックデータ一覧!$E$11)*計算過程!$W$11*10^-3,0)</f>
        <v>0</v>
      </c>
      <c r="F4228" s="18">
        <f>IF(G4228&lt;0.3,(バックデータ一覧!$C$10*(バックデータ一覧!$C$12*計算過程!L4228+バックデータ一覧!$C$13*LN(0.3)+バックデータ一覧!$C$14)^バックデータ一覧!$C$11+バックデータ一覧!$E$10*(0.3/(バックデータ一覧!$E$12*計算過程!L4228+バックデータ一覧!$E$13*LN(0.3)+バックデータ一覧!$E$14))^バックデータ一覧!$E$11)*計算過程!$W$11*計算過程!G4228/0.3*10^-3,0)</f>
        <v>0</v>
      </c>
      <c r="G4228" s="18">
        <f t="shared" si="392"/>
        <v>0</v>
      </c>
      <c r="H4228" s="18">
        <f t="shared" si="393"/>
        <v>0</v>
      </c>
      <c r="I4228" s="24">
        <v>0</v>
      </c>
      <c r="J4228" s="24">
        <v>0</v>
      </c>
      <c r="K4228" s="24">
        <v>0</v>
      </c>
      <c r="L4228" s="14">
        <f>貼り付けシート!C4228</f>
        <v>21</v>
      </c>
      <c r="M4228" s="14">
        <f>貼り付けシート!D4228</f>
        <v>12.3</v>
      </c>
      <c r="N4228" s="18">
        <f>貼り付けシート!E4228</f>
        <v>78.919165717612699</v>
      </c>
      <c r="O4228" s="18">
        <f>貼り付けシート!F4228</f>
        <v>0</v>
      </c>
      <c r="P4228" s="19">
        <f t="shared" si="394"/>
        <v>0</v>
      </c>
      <c r="Q4228" s="19">
        <f t="shared" si="395"/>
        <v>0</v>
      </c>
    </row>
    <row r="4229" spans="1:17">
      <c r="A4229" s="38">
        <v>41815</v>
      </c>
      <c r="B4229" s="49" t="s">
        <v>172</v>
      </c>
      <c r="C4229" s="24">
        <f t="shared" si="390"/>
        <v>30.406921776000001</v>
      </c>
      <c r="D4229" s="24">
        <f t="shared" si="391"/>
        <v>0</v>
      </c>
      <c r="E4229" s="18">
        <f>IF(G4229&gt;=0.3,(バックデータ一覧!$C$10*(バックデータ一覧!$C$12*計算過程!L4229+バックデータ一覧!$C$13*LN(計算過程!G4229)+バックデータ一覧!$C$14)^バックデータ一覧!$C$11+バックデータ一覧!$E$10*(計算過程!G4229/(バックデータ一覧!$E$12*計算過程!L4229+バックデータ一覧!$E$13*LN(計算過程!G4229)+バックデータ一覧!$E$14))^バックデータ一覧!$E$11)*計算過程!$W$11*10^-3,0)</f>
        <v>0</v>
      </c>
      <c r="F4229" s="18">
        <f>IF(G4229&lt;0.3,(バックデータ一覧!$C$10*(バックデータ一覧!$C$12*計算過程!L4229+バックデータ一覧!$C$13*LN(0.3)+バックデータ一覧!$C$14)^バックデータ一覧!$C$11+バックデータ一覧!$E$10*(0.3/(バックデータ一覧!$E$12*計算過程!L4229+バックデータ一覧!$E$13*LN(0.3)+バックデータ一覧!$E$14))^バックデータ一覧!$E$11)*計算過程!$W$11*計算過程!G4229/0.3*10^-3,0)</f>
        <v>0</v>
      </c>
      <c r="G4229" s="18">
        <f t="shared" si="392"/>
        <v>0</v>
      </c>
      <c r="H4229" s="18">
        <f t="shared" si="393"/>
        <v>0</v>
      </c>
      <c r="I4229" s="24">
        <v>0</v>
      </c>
      <c r="J4229" s="24">
        <v>0</v>
      </c>
      <c r="K4229" s="24">
        <v>0</v>
      </c>
      <c r="L4229" s="14">
        <f>貼り付けシート!C4229</f>
        <v>21.2</v>
      </c>
      <c r="M4229" s="14">
        <f>貼り付けシート!D4229</f>
        <v>11.9</v>
      </c>
      <c r="N4229" s="18">
        <f>貼り付けシート!E4229</f>
        <v>75.468071388612742</v>
      </c>
      <c r="O4229" s="18">
        <f>貼り付けシート!F4229</f>
        <v>0</v>
      </c>
      <c r="P4229" s="19">
        <f t="shared" si="394"/>
        <v>0</v>
      </c>
      <c r="Q4229" s="19">
        <f t="shared" si="395"/>
        <v>0</v>
      </c>
    </row>
    <row r="4230" spans="1:17">
      <c r="A4230" s="38">
        <v>41816</v>
      </c>
      <c r="B4230" s="49" t="s">
        <v>149</v>
      </c>
      <c r="C4230" s="24">
        <f t="shared" si="390"/>
        <v>30.406921776000001</v>
      </c>
      <c r="D4230" s="24">
        <f t="shared" si="391"/>
        <v>0</v>
      </c>
      <c r="E4230" s="18">
        <f>IF(G4230&gt;=0.3,(バックデータ一覧!$C$10*(バックデータ一覧!$C$12*計算過程!L4230+バックデータ一覧!$C$13*LN(計算過程!G4230)+バックデータ一覧!$C$14)^バックデータ一覧!$C$11+バックデータ一覧!$E$10*(計算過程!G4230/(バックデータ一覧!$E$12*計算過程!L4230+バックデータ一覧!$E$13*LN(計算過程!G4230)+バックデータ一覧!$E$14))^バックデータ一覧!$E$11)*計算過程!$W$11*10^-3,0)</f>
        <v>0</v>
      </c>
      <c r="F4230" s="18">
        <f>IF(G4230&lt;0.3,(バックデータ一覧!$C$10*(バックデータ一覧!$C$12*計算過程!L4230+バックデータ一覧!$C$13*LN(0.3)+バックデータ一覧!$C$14)^バックデータ一覧!$C$11+バックデータ一覧!$E$10*(0.3/(バックデータ一覧!$E$12*計算過程!L4230+バックデータ一覧!$E$13*LN(0.3)+バックデータ一覧!$E$14))^バックデータ一覧!$E$11)*計算過程!$W$11*計算過程!G4230/0.3*10^-3,0)</f>
        <v>0</v>
      </c>
      <c r="G4230" s="18">
        <f t="shared" si="392"/>
        <v>0</v>
      </c>
      <c r="H4230" s="18">
        <f t="shared" si="393"/>
        <v>0</v>
      </c>
      <c r="I4230" s="24">
        <v>0</v>
      </c>
      <c r="J4230" s="24">
        <v>0</v>
      </c>
      <c r="K4230" s="24">
        <v>0</v>
      </c>
      <c r="L4230" s="14">
        <f>貼り付けシート!C4230</f>
        <v>20.399999999999999</v>
      </c>
      <c r="M4230" s="14">
        <f>貼り付けシート!D4230</f>
        <v>12</v>
      </c>
      <c r="N4230" s="18">
        <f>貼り付けシート!E4230</f>
        <v>79.931626344503641</v>
      </c>
      <c r="O4230" s="18">
        <f>貼り付けシート!F4230</f>
        <v>0</v>
      </c>
      <c r="P4230" s="19">
        <f t="shared" si="394"/>
        <v>0</v>
      </c>
      <c r="Q4230" s="19">
        <f t="shared" si="395"/>
        <v>0</v>
      </c>
    </row>
    <row r="4231" spans="1:17">
      <c r="A4231" s="38">
        <v>41816</v>
      </c>
      <c r="B4231" s="49" t="s">
        <v>150</v>
      </c>
      <c r="C4231" s="24">
        <f t="shared" ref="C4231:C4294" si="396">$W$6*IF(AND(L4231&lt;5,N4231&gt;=80),$W$4,$W$5)*3600*10^-6</f>
        <v>30.406921776000001</v>
      </c>
      <c r="D4231" s="24">
        <f t="shared" ref="D4231:D4294" si="397">IF(G4231&gt;=0.3,E4231,F4231)</f>
        <v>0</v>
      </c>
      <c r="E4231" s="18">
        <f>IF(G4231&gt;=0.3,(バックデータ一覧!$C$10*(バックデータ一覧!$C$12*計算過程!L4231+バックデータ一覧!$C$13*LN(計算過程!G4231)+バックデータ一覧!$C$14)^バックデータ一覧!$C$11+バックデータ一覧!$E$10*(計算過程!G4231/(バックデータ一覧!$E$12*計算過程!L4231+バックデータ一覧!$E$13*LN(計算過程!G4231)+バックデータ一覧!$E$14))^バックデータ一覧!$E$11)*計算過程!$W$11*10^-3,0)</f>
        <v>0</v>
      </c>
      <c r="F4231" s="18">
        <f>IF(G4231&lt;0.3,(バックデータ一覧!$C$10*(バックデータ一覧!$C$12*計算過程!L4231+バックデータ一覧!$C$13*LN(0.3)+バックデータ一覧!$C$14)^バックデータ一覧!$C$11+バックデータ一覧!$E$10*(0.3/(バックデータ一覧!$E$12*計算過程!L4231+バックデータ一覧!$E$13*LN(0.3)+バックデータ一覧!$E$14))^バックデータ一覧!$E$11)*計算過程!$W$11*計算過程!G4231/0.3*10^-3,0)</f>
        <v>0</v>
      </c>
      <c r="G4231" s="18">
        <f t="shared" ref="G4231:G4294" si="398">H4231/($W$6*3600*10^-6)</f>
        <v>0</v>
      </c>
      <c r="H4231" s="18">
        <f t="shared" ref="H4231:H4294" si="399">IF(AND(L4231&lt;5,N4231&gt;=80),P4231/$W$4,P4231/$W$5)</f>
        <v>0</v>
      </c>
      <c r="I4231" s="24">
        <v>0</v>
      </c>
      <c r="J4231" s="24">
        <v>0</v>
      </c>
      <c r="K4231" s="24">
        <v>0</v>
      </c>
      <c r="L4231" s="14">
        <f>貼り付けシート!C4231</f>
        <v>20.2</v>
      </c>
      <c r="M4231" s="14">
        <f>貼り付けシート!D4231</f>
        <v>12.2</v>
      </c>
      <c r="N4231" s="18">
        <f>貼り付けシート!E4231</f>
        <v>82.248563284072105</v>
      </c>
      <c r="O4231" s="18">
        <f>貼り付けシート!F4231</f>
        <v>0</v>
      </c>
      <c r="P4231" s="19">
        <f t="shared" ref="P4231:P4294" si="400">IF(O4231&gt;C4231,C4231,O4231)</f>
        <v>0</v>
      </c>
      <c r="Q4231" s="19">
        <f t="shared" ref="Q4231:Q4294" si="401">IF(O4231&gt;C4231,O4231-C4231,0)</f>
        <v>0</v>
      </c>
    </row>
    <row r="4232" spans="1:17">
      <c r="A4232" s="38">
        <v>41816</v>
      </c>
      <c r="B4232" s="49" t="s">
        <v>151</v>
      </c>
      <c r="C4232" s="24">
        <f t="shared" si="396"/>
        <v>30.406921776000001</v>
      </c>
      <c r="D4232" s="24">
        <f t="shared" si="397"/>
        <v>0</v>
      </c>
      <c r="E4232" s="18">
        <f>IF(G4232&gt;=0.3,(バックデータ一覧!$C$10*(バックデータ一覧!$C$12*計算過程!L4232+バックデータ一覧!$C$13*LN(計算過程!G4232)+バックデータ一覧!$C$14)^バックデータ一覧!$C$11+バックデータ一覧!$E$10*(計算過程!G4232/(バックデータ一覧!$E$12*計算過程!L4232+バックデータ一覧!$E$13*LN(計算過程!G4232)+バックデータ一覧!$E$14))^バックデータ一覧!$E$11)*計算過程!$W$11*10^-3,0)</f>
        <v>0</v>
      </c>
      <c r="F4232" s="18">
        <f>IF(G4232&lt;0.3,(バックデータ一覧!$C$10*(バックデータ一覧!$C$12*計算過程!L4232+バックデータ一覧!$C$13*LN(0.3)+バックデータ一覧!$C$14)^バックデータ一覧!$C$11+バックデータ一覧!$E$10*(0.3/(バックデータ一覧!$E$12*計算過程!L4232+バックデータ一覧!$E$13*LN(0.3)+バックデータ一覧!$E$14))^バックデータ一覧!$E$11)*計算過程!$W$11*計算過程!G4232/0.3*10^-3,0)</f>
        <v>0</v>
      </c>
      <c r="G4232" s="18">
        <f t="shared" si="398"/>
        <v>0</v>
      </c>
      <c r="H4232" s="18">
        <f t="shared" si="399"/>
        <v>0</v>
      </c>
      <c r="I4232" s="24">
        <v>0</v>
      </c>
      <c r="J4232" s="24">
        <v>0</v>
      </c>
      <c r="K4232" s="24">
        <v>0</v>
      </c>
      <c r="L4232" s="14">
        <f>貼り付けシート!C4232</f>
        <v>19.899999999999999</v>
      </c>
      <c r="M4232" s="14">
        <f>貼り付けシート!D4232</f>
        <v>12.4</v>
      </c>
      <c r="N4232" s="18">
        <f>貼り付けシート!E4232</f>
        <v>85.137502420274913</v>
      </c>
      <c r="O4232" s="18">
        <f>貼り付けシート!F4232</f>
        <v>0</v>
      </c>
      <c r="P4232" s="19">
        <f t="shared" si="400"/>
        <v>0</v>
      </c>
      <c r="Q4232" s="19">
        <f t="shared" si="401"/>
        <v>0</v>
      </c>
    </row>
    <row r="4233" spans="1:17">
      <c r="A4233" s="38">
        <v>41816</v>
      </c>
      <c r="B4233" s="49" t="s">
        <v>152</v>
      </c>
      <c r="C4233" s="24">
        <f t="shared" si="396"/>
        <v>30.406921776000001</v>
      </c>
      <c r="D4233" s="24">
        <f t="shared" si="397"/>
        <v>0</v>
      </c>
      <c r="E4233" s="18">
        <f>IF(G4233&gt;=0.3,(バックデータ一覧!$C$10*(バックデータ一覧!$C$12*計算過程!L4233+バックデータ一覧!$C$13*LN(計算過程!G4233)+バックデータ一覧!$C$14)^バックデータ一覧!$C$11+バックデータ一覧!$E$10*(計算過程!G4233/(バックデータ一覧!$E$12*計算過程!L4233+バックデータ一覧!$E$13*LN(計算過程!G4233)+バックデータ一覧!$E$14))^バックデータ一覧!$E$11)*計算過程!$W$11*10^-3,0)</f>
        <v>0</v>
      </c>
      <c r="F4233" s="18">
        <f>IF(G4233&lt;0.3,(バックデータ一覧!$C$10*(バックデータ一覧!$C$12*計算過程!L4233+バックデータ一覧!$C$13*LN(0.3)+バックデータ一覧!$C$14)^バックデータ一覧!$C$11+バックデータ一覧!$E$10*(0.3/(バックデータ一覧!$E$12*計算過程!L4233+バックデータ一覧!$E$13*LN(0.3)+バックデータ一覧!$E$14))^バックデータ一覧!$E$11)*計算過程!$W$11*計算過程!G4233/0.3*10^-3,0)</f>
        <v>0</v>
      </c>
      <c r="G4233" s="18">
        <f t="shared" si="398"/>
        <v>0</v>
      </c>
      <c r="H4233" s="18">
        <f t="shared" si="399"/>
        <v>0</v>
      </c>
      <c r="I4233" s="24">
        <v>0</v>
      </c>
      <c r="J4233" s="24">
        <v>0</v>
      </c>
      <c r="K4233" s="24">
        <v>0</v>
      </c>
      <c r="L4233" s="14">
        <f>貼り付けシート!C4233</f>
        <v>19.7</v>
      </c>
      <c r="M4233" s="14">
        <f>貼り付けシート!D4233</f>
        <v>12.4</v>
      </c>
      <c r="N4233" s="18">
        <f>貼り付けシート!E4233</f>
        <v>86.200494129769424</v>
      </c>
      <c r="O4233" s="18">
        <f>貼り付けシート!F4233</f>
        <v>0</v>
      </c>
      <c r="P4233" s="19">
        <f t="shared" si="400"/>
        <v>0</v>
      </c>
      <c r="Q4233" s="19">
        <f t="shared" si="401"/>
        <v>0</v>
      </c>
    </row>
    <row r="4234" spans="1:17">
      <c r="A4234" s="38">
        <v>41816</v>
      </c>
      <c r="B4234" s="49" t="s">
        <v>153</v>
      </c>
      <c r="C4234" s="24">
        <f t="shared" si="396"/>
        <v>30.406921776000001</v>
      </c>
      <c r="D4234" s="24">
        <f t="shared" si="397"/>
        <v>0</v>
      </c>
      <c r="E4234" s="18">
        <f>IF(G4234&gt;=0.3,(バックデータ一覧!$C$10*(バックデータ一覧!$C$12*計算過程!L4234+バックデータ一覧!$C$13*LN(計算過程!G4234)+バックデータ一覧!$C$14)^バックデータ一覧!$C$11+バックデータ一覧!$E$10*(計算過程!G4234/(バックデータ一覧!$E$12*計算過程!L4234+バックデータ一覧!$E$13*LN(計算過程!G4234)+バックデータ一覧!$E$14))^バックデータ一覧!$E$11)*計算過程!$W$11*10^-3,0)</f>
        <v>0</v>
      </c>
      <c r="F4234" s="18">
        <f>IF(G4234&lt;0.3,(バックデータ一覧!$C$10*(バックデータ一覧!$C$12*計算過程!L4234+バックデータ一覧!$C$13*LN(0.3)+バックデータ一覧!$C$14)^バックデータ一覧!$C$11+バックデータ一覧!$E$10*(0.3/(バックデータ一覧!$E$12*計算過程!L4234+バックデータ一覧!$E$13*LN(0.3)+バックデータ一覧!$E$14))^バックデータ一覧!$E$11)*計算過程!$W$11*計算過程!G4234/0.3*10^-3,0)</f>
        <v>0</v>
      </c>
      <c r="G4234" s="18">
        <f t="shared" si="398"/>
        <v>0</v>
      </c>
      <c r="H4234" s="18">
        <f t="shared" si="399"/>
        <v>0</v>
      </c>
      <c r="I4234" s="24">
        <v>0</v>
      </c>
      <c r="J4234" s="24">
        <v>0</v>
      </c>
      <c r="K4234" s="24">
        <v>0</v>
      </c>
      <c r="L4234" s="14">
        <f>貼り付けシート!C4234</f>
        <v>18.7</v>
      </c>
      <c r="M4234" s="14">
        <f>貼り付けシート!D4234</f>
        <v>12.5</v>
      </c>
      <c r="N4234" s="18">
        <f>貼り付けシート!E4234</f>
        <v>92.469692089347177</v>
      </c>
      <c r="O4234" s="18">
        <f>貼り付けシート!F4234</f>
        <v>0</v>
      </c>
      <c r="P4234" s="19">
        <f t="shared" si="400"/>
        <v>0</v>
      </c>
      <c r="Q4234" s="19">
        <f t="shared" si="401"/>
        <v>0</v>
      </c>
    </row>
    <row r="4235" spans="1:17">
      <c r="A4235" s="38">
        <v>41816</v>
      </c>
      <c r="B4235" s="49" t="s">
        <v>154</v>
      </c>
      <c r="C4235" s="24">
        <f t="shared" si="396"/>
        <v>30.406921776000001</v>
      </c>
      <c r="D4235" s="24">
        <f t="shared" si="397"/>
        <v>0</v>
      </c>
      <c r="E4235" s="18">
        <f>IF(G4235&gt;=0.3,(バックデータ一覧!$C$10*(バックデータ一覧!$C$12*計算過程!L4235+バックデータ一覧!$C$13*LN(計算過程!G4235)+バックデータ一覧!$C$14)^バックデータ一覧!$C$11+バックデータ一覧!$E$10*(計算過程!G4235/(バックデータ一覧!$E$12*計算過程!L4235+バックデータ一覧!$E$13*LN(計算過程!G4235)+バックデータ一覧!$E$14))^バックデータ一覧!$E$11)*計算過程!$W$11*10^-3,0)</f>
        <v>0</v>
      </c>
      <c r="F4235" s="18">
        <f>IF(G4235&lt;0.3,(バックデータ一覧!$C$10*(バックデータ一覧!$C$12*計算過程!L4235+バックデータ一覧!$C$13*LN(0.3)+バックデータ一覧!$C$14)^バックデータ一覧!$C$11+バックデータ一覧!$E$10*(0.3/(バックデータ一覧!$E$12*計算過程!L4235+バックデータ一覧!$E$13*LN(0.3)+バックデータ一覧!$E$14))^バックデータ一覧!$E$11)*計算過程!$W$11*計算過程!G4235/0.3*10^-3,0)</f>
        <v>0</v>
      </c>
      <c r="G4235" s="18">
        <f t="shared" si="398"/>
        <v>0</v>
      </c>
      <c r="H4235" s="18">
        <f t="shared" si="399"/>
        <v>0</v>
      </c>
      <c r="I4235" s="24">
        <v>0</v>
      </c>
      <c r="J4235" s="24">
        <v>0</v>
      </c>
      <c r="K4235" s="24">
        <v>0</v>
      </c>
      <c r="L4235" s="14">
        <f>貼り付けシート!C4235</f>
        <v>19.399999999999999</v>
      </c>
      <c r="M4235" s="14">
        <f>貼り付けシート!D4235</f>
        <v>12.6</v>
      </c>
      <c r="N4235" s="18">
        <f>貼り付けシート!E4235</f>
        <v>89.211460322025985</v>
      </c>
      <c r="O4235" s="18">
        <f>貼り付けシート!F4235</f>
        <v>0</v>
      </c>
      <c r="P4235" s="19">
        <f t="shared" si="400"/>
        <v>0</v>
      </c>
      <c r="Q4235" s="19">
        <f t="shared" si="401"/>
        <v>0</v>
      </c>
    </row>
    <row r="4236" spans="1:17">
      <c r="A4236" s="38">
        <v>41816</v>
      </c>
      <c r="B4236" s="49" t="s">
        <v>155</v>
      </c>
      <c r="C4236" s="24">
        <f t="shared" si="396"/>
        <v>30.406921776000001</v>
      </c>
      <c r="D4236" s="24">
        <f t="shared" si="397"/>
        <v>0</v>
      </c>
      <c r="E4236" s="18">
        <f>IF(G4236&gt;=0.3,(バックデータ一覧!$C$10*(バックデータ一覧!$C$12*計算過程!L4236+バックデータ一覧!$C$13*LN(計算過程!G4236)+バックデータ一覧!$C$14)^バックデータ一覧!$C$11+バックデータ一覧!$E$10*(計算過程!G4236/(バックデータ一覧!$E$12*計算過程!L4236+バックデータ一覧!$E$13*LN(計算過程!G4236)+バックデータ一覧!$E$14))^バックデータ一覧!$E$11)*計算過程!$W$11*10^-3,0)</f>
        <v>0</v>
      </c>
      <c r="F4236" s="18">
        <f>IF(G4236&lt;0.3,(バックデータ一覧!$C$10*(バックデータ一覧!$C$12*計算過程!L4236+バックデータ一覧!$C$13*LN(0.3)+バックデータ一覧!$C$14)^バックデータ一覧!$C$11+バックデータ一覧!$E$10*(0.3/(バックデータ一覧!$E$12*計算過程!L4236+バックデータ一覧!$E$13*LN(0.3)+バックデータ一覧!$E$14))^バックデータ一覧!$E$11)*計算過程!$W$11*計算過程!G4236/0.3*10^-3,0)</f>
        <v>0</v>
      </c>
      <c r="G4236" s="18">
        <f t="shared" si="398"/>
        <v>0</v>
      </c>
      <c r="H4236" s="18">
        <f t="shared" si="399"/>
        <v>0</v>
      </c>
      <c r="I4236" s="24">
        <v>0</v>
      </c>
      <c r="J4236" s="24">
        <v>0</v>
      </c>
      <c r="K4236" s="24">
        <v>0</v>
      </c>
      <c r="L4236" s="14">
        <f>貼り付けシート!C4236</f>
        <v>20.8</v>
      </c>
      <c r="M4236" s="14">
        <f>貼り付けシート!D4236</f>
        <v>11.8</v>
      </c>
      <c r="N4236" s="18">
        <f>貼り付けシート!E4236</f>
        <v>76.70878969715892</v>
      </c>
      <c r="O4236" s="18">
        <f>貼り付けシート!F4236</f>
        <v>0</v>
      </c>
      <c r="P4236" s="19">
        <f t="shared" si="400"/>
        <v>0</v>
      </c>
      <c r="Q4236" s="19">
        <f t="shared" si="401"/>
        <v>0</v>
      </c>
    </row>
    <row r="4237" spans="1:17">
      <c r="A4237" s="38">
        <v>41816</v>
      </c>
      <c r="B4237" s="49" t="s">
        <v>156</v>
      </c>
      <c r="C4237" s="24">
        <f t="shared" si="396"/>
        <v>30.406921776000001</v>
      </c>
      <c r="D4237" s="24">
        <f t="shared" si="397"/>
        <v>0</v>
      </c>
      <c r="E4237" s="18">
        <f>IF(G4237&gt;=0.3,(バックデータ一覧!$C$10*(バックデータ一覧!$C$12*計算過程!L4237+バックデータ一覧!$C$13*LN(計算過程!G4237)+バックデータ一覧!$C$14)^バックデータ一覧!$C$11+バックデータ一覧!$E$10*(計算過程!G4237/(バックデータ一覧!$E$12*計算過程!L4237+バックデータ一覧!$E$13*LN(計算過程!G4237)+バックデータ一覧!$E$14))^バックデータ一覧!$E$11)*計算過程!$W$11*10^-3,0)</f>
        <v>0</v>
      </c>
      <c r="F4237" s="18">
        <f>IF(G4237&lt;0.3,(バックデータ一覧!$C$10*(バックデータ一覧!$C$12*計算過程!L4237+バックデータ一覧!$C$13*LN(0.3)+バックデータ一覧!$C$14)^バックデータ一覧!$C$11+バックデータ一覧!$E$10*(0.3/(バックデータ一覧!$E$12*計算過程!L4237+バックデータ一覧!$E$13*LN(0.3)+バックデータ一覧!$E$14))^バックデータ一覧!$E$11)*計算過程!$W$11*計算過程!G4237/0.3*10^-3,0)</f>
        <v>0</v>
      </c>
      <c r="G4237" s="18">
        <f t="shared" si="398"/>
        <v>0</v>
      </c>
      <c r="H4237" s="18">
        <f t="shared" si="399"/>
        <v>0</v>
      </c>
      <c r="I4237" s="24">
        <v>0</v>
      </c>
      <c r="J4237" s="24">
        <v>0</v>
      </c>
      <c r="K4237" s="24">
        <v>0</v>
      </c>
      <c r="L4237" s="14">
        <f>貼り付けシート!C4237</f>
        <v>23.6</v>
      </c>
      <c r="M4237" s="14">
        <f>貼り付けシート!D4237</f>
        <v>11</v>
      </c>
      <c r="N4237" s="18">
        <f>貼り付けシート!E4237</f>
        <v>60.372755834519573</v>
      </c>
      <c r="O4237" s="18">
        <f>貼り付けシート!F4237</f>
        <v>0</v>
      </c>
      <c r="P4237" s="19">
        <f t="shared" si="400"/>
        <v>0</v>
      </c>
      <c r="Q4237" s="19">
        <f t="shared" si="401"/>
        <v>0</v>
      </c>
    </row>
    <row r="4238" spans="1:17">
      <c r="A4238" s="38">
        <v>41816</v>
      </c>
      <c r="B4238" s="49" t="s">
        <v>157</v>
      </c>
      <c r="C4238" s="24">
        <f t="shared" si="396"/>
        <v>30.406921776000001</v>
      </c>
      <c r="D4238" s="24">
        <f t="shared" si="397"/>
        <v>0</v>
      </c>
      <c r="E4238" s="18">
        <f>IF(G4238&gt;=0.3,(バックデータ一覧!$C$10*(バックデータ一覧!$C$12*計算過程!L4238+バックデータ一覧!$C$13*LN(計算過程!G4238)+バックデータ一覧!$C$14)^バックデータ一覧!$C$11+バックデータ一覧!$E$10*(計算過程!G4238/(バックデータ一覧!$E$12*計算過程!L4238+バックデータ一覧!$E$13*LN(計算過程!G4238)+バックデータ一覧!$E$14))^バックデータ一覧!$E$11)*計算過程!$W$11*10^-3,0)</f>
        <v>0</v>
      </c>
      <c r="F4238" s="18">
        <f>IF(G4238&lt;0.3,(バックデータ一覧!$C$10*(バックデータ一覧!$C$12*計算過程!L4238+バックデータ一覧!$C$13*LN(0.3)+バックデータ一覧!$C$14)^バックデータ一覧!$C$11+バックデータ一覧!$E$10*(0.3/(バックデータ一覧!$E$12*計算過程!L4238+バックデータ一覧!$E$13*LN(0.3)+バックデータ一覧!$E$14))^バックデータ一覧!$E$11)*計算過程!$W$11*計算過程!G4238/0.3*10^-3,0)</f>
        <v>0</v>
      </c>
      <c r="G4238" s="18">
        <f t="shared" si="398"/>
        <v>0</v>
      </c>
      <c r="H4238" s="18">
        <f t="shared" si="399"/>
        <v>0</v>
      </c>
      <c r="I4238" s="24">
        <v>0</v>
      </c>
      <c r="J4238" s="24">
        <v>0</v>
      </c>
      <c r="K4238" s="24">
        <v>0</v>
      </c>
      <c r="L4238" s="14">
        <f>貼り付けシート!C4238</f>
        <v>26.1</v>
      </c>
      <c r="M4238" s="14">
        <f>貼り付けシート!D4238</f>
        <v>10.3</v>
      </c>
      <c r="N4238" s="18">
        <f>貼り付けシート!E4238</f>
        <v>48.748946703168528</v>
      </c>
      <c r="O4238" s="18">
        <f>貼り付けシート!F4238</f>
        <v>0</v>
      </c>
      <c r="P4238" s="19">
        <f t="shared" si="400"/>
        <v>0</v>
      </c>
      <c r="Q4238" s="19">
        <f t="shared" si="401"/>
        <v>0</v>
      </c>
    </row>
    <row r="4239" spans="1:17">
      <c r="A4239" s="38">
        <v>41816</v>
      </c>
      <c r="B4239" s="49" t="s">
        <v>158</v>
      </c>
      <c r="C4239" s="24">
        <f t="shared" si="396"/>
        <v>30.406921776000001</v>
      </c>
      <c r="D4239" s="24">
        <f t="shared" si="397"/>
        <v>0</v>
      </c>
      <c r="E4239" s="18">
        <f>IF(G4239&gt;=0.3,(バックデータ一覧!$C$10*(バックデータ一覧!$C$12*計算過程!L4239+バックデータ一覧!$C$13*LN(計算過程!G4239)+バックデータ一覧!$C$14)^バックデータ一覧!$C$11+バックデータ一覧!$E$10*(計算過程!G4239/(バックデータ一覧!$E$12*計算過程!L4239+バックデータ一覧!$E$13*LN(計算過程!G4239)+バックデータ一覧!$E$14))^バックデータ一覧!$E$11)*計算過程!$W$11*10^-3,0)</f>
        <v>0</v>
      </c>
      <c r="F4239" s="18">
        <f>IF(G4239&lt;0.3,(バックデータ一覧!$C$10*(バックデータ一覧!$C$12*計算過程!L4239+バックデータ一覧!$C$13*LN(0.3)+バックデータ一覧!$C$14)^バックデータ一覧!$C$11+バックデータ一覧!$E$10*(0.3/(バックデータ一覧!$E$12*計算過程!L4239+バックデータ一覧!$E$13*LN(0.3)+バックデータ一覧!$E$14))^バックデータ一覧!$E$11)*計算過程!$W$11*計算過程!G4239/0.3*10^-3,0)</f>
        <v>0</v>
      </c>
      <c r="G4239" s="18">
        <f t="shared" si="398"/>
        <v>0</v>
      </c>
      <c r="H4239" s="18">
        <f t="shared" si="399"/>
        <v>0</v>
      </c>
      <c r="I4239" s="24">
        <v>0</v>
      </c>
      <c r="J4239" s="24">
        <v>0</v>
      </c>
      <c r="K4239" s="24">
        <v>0</v>
      </c>
      <c r="L4239" s="14">
        <f>貼り付けシート!C4239</f>
        <v>27</v>
      </c>
      <c r="M4239" s="14">
        <f>貼り付けシート!D4239</f>
        <v>10.6</v>
      </c>
      <c r="N4239" s="18">
        <f>貼り付けシート!E4239</f>
        <v>47.555352194631581</v>
      </c>
      <c r="O4239" s="18">
        <f>貼り付けシート!F4239</f>
        <v>0</v>
      </c>
      <c r="P4239" s="19">
        <f t="shared" si="400"/>
        <v>0</v>
      </c>
      <c r="Q4239" s="19">
        <f t="shared" si="401"/>
        <v>0</v>
      </c>
    </row>
    <row r="4240" spans="1:17">
      <c r="A4240" s="38">
        <v>41816</v>
      </c>
      <c r="B4240" s="49" t="s">
        <v>159</v>
      </c>
      <c r="C4240" s="24">
        <f t="shared" si="396"/>
        <v>30.406921776000001</v>
      </c>
      <c r="D4240" s="24">
        <f t="shared" si="397"/>
        <v>0</v>
      </c>
      <c r="E4240" s="18">
        <f>IF(G4240&gt;=0.3,(バックデータ一覧!$C$10*(バックデータ一覧!$C$12*計算過程!L4240+バックデータ一覧!$C$13*LN(計算過程!G4240)+バックデータ一覧!$C$14)^バックデータ一覧!$C$11+バックデータ一覧!$E$10*(計算過程!G4240/(バックデータ一覧!$E$12*計算過程!L4240+バックデータ一覧!$E$13*LN(計算過程!G4240)+バックデータ一覧!$E$14))^バックデータ一覧!$E$11)*計算過程!$W$11*10^-3,0)</f>
        <v>0</v>
      </c>
      <c r="F4240" s="18">
        <f>IF(G4240&lt;0.3,(バックデータ一覧!$C$10*(バックデータ一覧!$C$12*計算過程!L4240+バックデータ一覧!$C$13*LN(0.3)+バックデータ一覧!$C$14)^バックデータ一覧!$C$11+バックデータ一覧!$E$10*(0.3/(バックデータ一覧!$E$12*計算過程!L4240+バックデータ一覧!$E$13*LN(0.3)+バックデータ一覧!$E$14))^バックデータ一覧!$E$11)*計算過程!$W$11*計算過程!G4240/0.3*10^-3,0)</f>
        <v>0</v>
      </c>
      <c r="G4240" s="18">
        <f t="shared" si="398"/>
        <v>0</v>
      </c>
      <c r="H4240" s="18">
        <f t="shared" si="399"/>
        <v>0</v>
      </c>
      <c r="I4240" s="24">
        <v>0</v>
      </c>
      <c r="J4240" s="24">
        <v>0</v>
      </c>
      <c r="K4240" s="24">
        <v>0</v>
      </c>
      <c r="L4240" s="14">
        <f>貼り付けシート!C4240</f>
        <v>27.8</v>
      </c>
      <c r="M4240" s="14">
        <f>貼り付けシート!D4240</f>
        <v>11</v>
      </c>
      <c r="N4240" s="18">
        <f>貼り付けシート!E4240</f>
        <v>47.06231077931821</v>
      </c>
      <c r="O4240" s="18">
        <f>貼り付けシート!F4240</f>
        <v>0</v>
      </c>
      <c r="P4240" s="19">
        <f t="shared" si="400"/>
        <v>0</v>
      </c>
      <c r="Q4240" s="19">
        <f t="shared" si="401"/>
        <v>0</v>
      </c>
    </row>
    <row r="4241" spans="1:17">
      <c r="A4241" s="38">
        <v>41816</v>
      </c>
      <c r="B4241" s="49" t="s">
        <v>160</v>
      </c>
      <c r="C4241" s="24">
        <f t="shared" si="396"/>
        <v>30.406921776000001</v>
      </c>
      <c r="D4241" s="24">
        <f t="shared" si="397"/>
        <v>0</v>
      </c>
      <c r="E4241" s="18">
        <f>IF(G4241&gt;=0.3,(バックデータ一覧!$C$10*(バックデータ一覧!$C$12*計算過程!L4241+バックデータ一覧!$C$13*LN(計算過程!G4241)+バックデータ一覧!$C$14)^バックデータ一覧!$C$11+バックデータ一覧!$E$10*(計算過程!G4241/(バックデータ一覧!$E$12*計算過程!L4241+バックデータ一覧!$E$13*LN(計算過程!G4241)+バックデータ一覧!$E$14))^バックデータ一覧!$E$11)*計算過程!$W$11*10^-3,0)</f>
        <v>0</v>
      </c>
      <c r="F4241" s="18">
        <f>IF(G4241&lt;0.3,(バックデータ一覧!$C$10*(バックデータ一覧!$C$12*計算過程!L4241+バックデータ一覧!$C$13*LN(0.3)+バックデータ一覧!$C$14)^バックデータ一覧!$C$11+バックデータ一覧!$E$10*(0.3/(バックデータ一覧!$E$12*計算過程!L4241+バックデータ一覧!$E$13*LN(0.3)+バックデータ一覧!$E$14))^バックデータ一覧!$E$11)*計算過程!$W$11*計算過程!G4241/0.3*10^-3,0)</f>
        <v>0</v>
      </c>
      <c r="G4241" s="18">
        <f t="shared" si="398"/>
        <v>0</v>
      </c>
      <c r="H4241" s="18">
        <f t="shared" si="399"/>
        <v>0</v>
      </c>
      <c r="I4241" s="24">
        <v>0</v>
      </c>
      <c r="J4241" s="24">
        <v>0</v>
      </c>
      <c r="K4241" s="24">
        <v>0</v>
      </c>
      <c r="L4241" s="14">
        <f>貼り付けシート!C4241</f>
        <v>27.2</v>
      </c>
      <c r="M4241" s="14">
        <f>貼り付けシート!D4241</f>
        <v>11.4</v>
      </c>
      <c r="N4241" s="18">
        <f>貼り付けシート!E4241</f>
        <v>50.483954143605473</v>
      </c>
      <c r="O4241" s="18">
        <f>貼り付けシート!F4241</f>
        <v>0</v>
      </c>
      <c r="P4241" s="19">
        <f t="shared" si="400"/>
        <v>0</v>
      </c>
      <c r="Q4241" s="19">
        <f t="shared" si="401"/>
        <v>0</v>
      </c>
    </row>
    <row r="4242" spans="1:17">
      <c r="A4242" s="38">
        <v>41816</v>
      </c>
      <c r="B4242" s="49" t="s">
        <v>161</v>
      </c>
      <c r="C4242" s="24">
        <f t="shared" si="396"/>
        <v>30.406921776000001</v>
      </c>
      <c r="D4242" s="24">
        <f t="shared" si="397"/>
        <v>0</v>
      </c>
      <c r="E4242" s="18">
        <f>IF(G4242&gt;=0.3,(バックデータ一覧!$C$10*(バックデータ一覧!$C$12*計算過程!L4242+バックデータ一覧!$C$13*LN(計算過程!G4242)+バックデータ一覧!$C$14)^バックデータ一覧!$C$11+バックデータ一覧!$E$10*(計算過程!G4242/(バックデータ一覧!$E$12*計算過程!L4242+バックデータ一覧!$E$13*LN(計算過程!G4242)+バックデータ一覧!$E$14))^バックデータ一覧!$E$11)*計算過程!$W$11*10^-3,0)</f>
        <v>0</v>
      </c>
      <c r="F4242" s="18">
        <f>IF(G4242&lt;0.3,(バックデータ一覧!$C$10*(バックデータ一覧!$C$12*計算過程!L4242+バックデータ一覧!$C$13*LN(0.3)+バックデータ一覧!$C$14)^バックデータ一覧!$C$11+バックデータ一覧!$E$10*(0.3/(バックデータ一覧!$E$12*計算過程!L4242+バックデータ一覧!$E$13*LN(0.3)+バックデータ一覧!$E$14))^バックデータ一覧!$E$11)*計算過程!$W$11*計算過程!G4242/0.3*10^-3,0)</f>
        <v>0</v>
      </c>
      <c r="G4242" s="18">
        <f t="shared" si="398"/>
        <v>0</v>
      </c>
      <c r="H4242" s="18">
        <f t="shared" si="399"/>
        <v>0</v>
      </c>
      <c r="I4242" s="24">
        <v>0</v>
      </c>
      <c r="J4242" s="24">
        <v>0</v>
      </c>
      <c r="K4242" s="24">
        <v>0</v>
      </c>
      <c r="L4242" s="14">
        <f>貼り付けシート!C4242</f>
        <v>27.3</v>
      </c>
      <c r="M4242" s="14">
        <f>貼り付けシート!D4242</f>
        <v>11.4</v>
      </c>
      <c r="N4242" s="18">
        <f>貼り付けシート!E4242</f>
        <v>50.188957751959038</v>
      </c>
      <c r="O4242" s="18">
        <f>貼り付けシート!F4242</f>
        <v>0</v>
      </c>
      <c r="P4242" s="19">
        <f t="shared" si="400"/>
        <v>0</v>
      </c>
      <c r="Q4242" s="19">
        <f t="shared" si="401"/>
        <v>0</v>
      </c>
    </row>
    <row r="4243" spans="1:17">
      <c r="A4243" s="38">
        <v>41816</v>
      </c>
      <c r="B4243" s="49" t="s">
        <v>162</v>
      </c>
      <c r="C4243" s="24">
        <f t="shared" si="396"/>
        <v>30.406921776000001</v>
      </c>
      <c r="D4243" s="24">
        <f t="shared" si="397"/>
        <v>0</v>
      </c>
      <c r="E4243" s="18">
        <f>IF(G4243&gt;=0.3,(バックデータ一覧!$C$10*(バックデータ一覧!$C$12*計算過程!L4243+バックデータ一覧!$C$13*LN(計算過程!G4243)+バックデータ一覧!$C$14)^バックデータ一覧!$C$11+バックデータ一覧!$E$10*(計算過程!G4243/(バックデータ一覧!$E$12*計算過程!L4243+バックデータ一覧!$E$13*LN(計算過程!G4243)+バックデータ一覧!$E$14))^バックデータ一覧!$E$11)*計算過程!$W$11*10^-3,0)</f>
        <v>0</v>
      </c>
      <c r="F4243" s="18">
        <f>IF(G4243&lt;0.3,(バックデータ一覧!$C$10*(バックデータ一覧!$C$12*計算過程!L4243+バックデータ一覧!$C$13*LN(0.3)+バックデータ一覧!$C$14)^バックデータ一覧!$C$11+バックデータ一覧!$E$10*(0.3/(バックデータ一覧!$E$12*計算過程!L4243+バックデータ一覧!$E$13*LN(0.3)+バックデータ一覧!$E$14))^バックデータ一覧!$E$11)*計算過程!$W$11*計算過程!G4243/0.3*10^-3,0)</f>
        <v>0</v>
      </c>
      <c r="G4243" s="18">
        <f t="shared" si="398"/>
        <v>0</v>
      </c>
      <c r="H4243" s="18">
        <f t="shared" si="399"/>
        <v>0</v>
      </c>
      <c r="I4243" s="24">
        <v>0</v>
      </c>
      <c r="J4243" s="24">
        <v>0</v>
      </c>
      <c r="K4243" s="24">
        <v>0</v>
      </c>
      <c r="L4243" s="14">
        <f>貼り付けシート!C4243</f>
        <v>27.8</v>
      </c>
      <c r="M4243" s="14">
        <f>貼り付けシート!D4243</f>
        <v>11.5</v>
      </c>
      <c r="N4243" s="18">
        <f>貼り付けシート!E4243</f>
        <v>49.162673648281107</v>
      </c>
      <c r="O4243" s="18">
        <f>貼り付けシート!F4243</f>
        <v>0</v>
      </c>
      <c r="P4243" s="19">
        <f t="shared" si="400"/>
        <v>0</v>
      </c>
      <c r="Q4243" s="19">
        <f t="shared" si="401"/>
        <v>0</v>
      </c>
    </row>
    <row r="4244" spans="1:17">
      <c r="A4244" s="38">
        <v>41816</v>
      </c>
      <c r="B4244" s="49" t="s">
        <v>163</v>
      </c>
      <c r="C4244" s="24">
        <f t="shared" si="396"/>
        <v>30.406921776000001</v>
      </c>
      <c r="D4244" s="24">
        <f t="shared" si="397"/>
        <v>0</v>
      </c>
      <c r="E4244" s="18">
        <f>IF(G4244&gt;=0.3,(バックデータ一覧!$C$10*(バックデータ一覧!$C$12*計算過程!L4244+バックデータ一覧!$C$13*LN(計算過程!G4244)+バックデータ一覧!$C$14)^バックデータ一覧!$C$11+バックデータ一覧!$E$10*(計算過程!G4244/(バックデータ一覧!$E$12*計算過程!L4244+バックデータ一覧!$E$13*LN(計算過程!G4244)+バックデータ一覧!$E$14))^バックデータ一覧!$E$11)*計算過程!$W$11*10^-3,0)</f>
        <v>0</v>
      </c>
      <c r="F4244" s="18">
        <f>IF(G4244&lt;0.3,(バックデータ一覧!$C$10*(バックデータ一覧!$C$12*計算過程!L4244+バックデータ一覧!$C$13*LN(0.3)+バックデータ一覧!$C$14)^バックデータ一覧!$C$11+バックデータ一覧!$E$10*(0.3/(バックデータ一覧!$E$12*計算過程!L4244+バックデータ一覧!$E$13*LN(0.3)+バックデータ一覧!$E$14))^バックデータ一覧!$E$11)*計算過程!$W$11*計算過程!G4244/0.3*10^-3,0)</f>
        <v>0</v>
      </c>
      <c r="G4244" s="18">
        <f t="shared" si="398"/>
        <v>0</v>
      </c>
      <c r="H4244" s="18">
        <f t="shared" si="399"/>
        <v>0</v>
      </c>
      <c r="I4244" s="24">
        <v>0</v>
      </c>
      <c r="J4244" s="24">
        <v>0</v>
      </c>
      <c r="K4244" s="24">
        <v>0</v>
      </c>
      <c r="L4244" s="14">
        <f>貼り付けシート!C4244</f>
        <v>27.7</v>
      </c>
      <c r="M4244" s="14">
        <f>貼り付けシート!D4244</f>
        <v>11.6</v>
      </c>
      <c r="N4244" s="18">
        <f>貼り付けシート!E4244</f>
        <v>49.87267689482546</v>
      </c>
      <c r="O4244" s="18">
        <f>貼り付けシート!F4244</f>
        <v>0</v>
      </c>
      <c r="P4244" s="19">
        <f t="shared" si="400"/>
        <v>0</v>
      </c>
      <c r="Q4244" s="19">
        <f t="shared" si="401"/>
        <v>0</v>
      </c>
    </row>
    <row r="4245" spans="1:17">
      <c r="A4245" s="38">
        <v>41816</v>
      </c>
      <c r="B4245" s="49" t="s">
        <v>164</v>
      </c>
      <c r="C4245" s="24">
        <f t="shared" si="396"/>
        <v>30.406921776000001</v>
      </c>
      <c r="D4245" s="24">
        <f t="shared" si="397"/>
        <v>0</v>
      </c>
      <c r="E4245" s="18">
        <f>IF(G4245&gt;=0.3,(バックデータ一覧!$C$10*(バックデータ一覧!$C$12*計算過程!L4245+バックデータ一覧!$C$13*LN(計算過程!G4245)+バックデータ一覧!$C$14)^バックデータ一覧!$C$11+バックデータ一覧!$E$10*(計算過程!G4245/(バックデータ一覧!$E$12*計算過程!L4245+バックデータ一覧!$E$13*LN(計算過程!G4245)+バックデータ一覧!$E$14))^バックデータ一覧!$E$11)*計算過程!$W$11*10^-3,0)</f>
        <v>0</v>
      </c>
      <c r="F4245" s="18">
        <f>IF(G4245&lt;0.3,(バックデータ一覧!$C$10*(バックデータ一覧!$C$12*計算過程!L4245+バックデータ一覧!$C$13*LN(0.3)+バックデータ一覧!$C$14)^バックデータ一覧!$C$11+バックデータ一覧!$E$10*(0.3/(バックデータ一覧!$E$12*計算過程!L4245+バックデータ一覧!$E$13*LN(0.3)+バックデータ一覧!$E$14))^バックデータ一覧!$E$11)*計算過程!$W$11*計算過程!G4245/0.3*10^-3,0)</f>
        <v>0</v>
      </c>
      <c r="G4245" s="18">
        <f t="shared" si="398"/>
        <v>0</v>
      </c>
      <c r="H4245" s="18">
        <f t="shared" si="399"/>
        <v>0</v>
      </c>
      <c r="I4245" s="24">
        <v>0</v>
      </c>
      <c r="J4245" s="24">
        <v>0</v>
      </c>
      <c r="K4245" s="24">
        <v>0</v>
      </c>
      <c r="L4245" s="14">
        <f>貼り付けシート!C4245</f>
        <v>27.3</v>
      </c>
      <c r="M4245" s="14">
        <f>貼り付けシート!D4245</f>
        <v>11.6</v>
      </c>
      <c r="N4245" s="18">
        <f>貼り付けシート!E4245</f>
        <v>51.053345370516269</v>
      </c>
      <c r="O4245" s="18">
        <f>貼り付けシート!F4245</f>
        <v>0</v>
      </c>
      <c r="P4245" s="19">
        <f t="shared" si="400"/>
        <v>0</v>
      </c>
      <c r="Q4245" s="19">
        <f t="shared" si="401"/>
        <v>0</v>
      </c>
    </row>
    <row r="4246" spans="1:17">
      <c r="A4246" s="38">
        <v>41816</v>
      </c>
      <c r="B4246" s="49" t="s">
        <v>165</v>
      </c>
      <c r="C4246" s="24">
        <f t="shared" si="396"/>
        <v>30.406921776000001</v>
      </c>
      <c r="D4246" s="24">
        <f t="shared" si="397"/>
        <v>0</v>
      </c>
      <c r="E4246" s="18">
        <f>IF(G4246&gt;=0.3,(バックデータ一覧!$C$10*(バックデータ一覧!$C$12*計算過程!L4246+バックデータ一覧!$C$13*LN(計算過程!G4246)+バックデータ一覧!$C$14)^バックデータ一覧!$C$11+バックデータ一覧!$E$10*(計算過程!G4246/(バックデータ一覧!$E$12*計算過程!L4246+バックデータ一覧!$E$13*LN(計算過程!G4246)+バックデータ一覧!$E$14))^バックデータ一覧!$E$11)*計算過程!$W$11*10^-3,0)</f>
        <v>0</v>
      </c>
      <c r="F4246" s="18">
        <f>IF(G4246&lt;0.3,(バックデータ一覧!$C$10*(バックデータ一覧!$C$12*計算過程!L4246+バックデータ一覧!$C$13*LN(0.3)+バックデータ一覧!$C$14)^バックデータ一覧!$C$11+バックデータ一覧!$E$10*(0.3/(バックデータ一覧!$E$12*計算過程!L4246+バックデータ一覧!$E$13*LN(0.3)+バックデータ一覧!$E$14))^バックデータ一覧!$E$11)*計算過程!$W$11*計算過程!G4246/0.3*10^-3,0)</f>
        <v>0</v>
      </c>
      <c r="G4246" s="18">
        <f t="shared" si="398"/>
        <v>0</v>
      </c>
      <c r="H4246" s="18">
        <f t="shared" si="399"/>
        <v>0</v>
      </c>
      <c r="I4246" s="24">
        <v>0</v>
      </c>
      <c r="J4246" s="24">
        <v>0</v>
      </c>
      <c r="K4246" s="24">
        <v>0</v>
      </c>
      <c r="L4246" s="14">
        <f>貼り付けシート!C4246</f>
        <v>27</v>
      </c>
      <c r="M4246" s="14">
        <f>貼り付けシート!D4246</f>
        <v>11.6</v>
      </c>
      <c r="N4246" s="18">
        <f>貼り付けシート!E4246</f>
        <v>51.959569644046255</v>
      </c>
      <c r="O4246" s="18">
        <f>貼り付けシート!F4246</f>
        <v>0</v>
      </c>
      <c r="P4246" s="19">
        <f t="shared" si="400"/>
        <v>0</v>
      </c>
      <c r="Q4246" s="19">
        <f t="shared" si="401"/>
        <v>0</v>
      </c>
    </row>
    <row r="4247" spans="1:17">
      <c r="A4247" s="38">
        <v>41816</v>
      </c>
      <c r="B4247" s="49" t="s">
        <v>166</v>
      </c>
      <c r="C4247" s="24">
        <f t="shared" si="396"/>
        <v>30.406921776000001</v>
      </c>
      <c r="D4247" s="24">
        <f t="shared" si="397"/>
        <v>0</v>
      </c>
      <c r="E4247" s="18">
        <f>IF(G4247&gt;=0.3,(バックデータ一覧!$C$10*(バックデータ一覧!$C$12*計算過程!L4247+バックデータ一覧!$C$13*LN(計算過程!G4247)+バックデータ一覧!$C$14)^バックデータ一覧!$C$11+バックデータ一覧!$E$10*(計算過程!G4247/(バックデータ一覧!$E$12*計算過程!L4247+バックデータ一覧!$E$13*LN(計算過程!G4247)+バックデータ一覧!$E$14))^バックデータ一覧!$E$11)*計算過程!$W$11*10^-3,0)</f>
        <v>0</v>
      </c>
      <c r="F4247" s="18">
        <f>IF(G4247&lt;0.3,(バックデータ一覧!$C$10*(バックデータ一覧!$C$12*計算過程!L4247+バックデータ一覧!$C$13*LN(0.3)+バックデータ一覧!$C$14)^バックデータ一覧!$C$11+バックデータ一覧!$E$10*(0.3/(バックデータ一覧!$E$12*計算過程!L4247+バックデータ一覧!$E$13*LN(0.3)+バックデータ一覧!$E$14))^バックデータ一覧!$E$11)*計算過程!$W$11*計算過程!G4247/0.3*10^-3,0)</f>
        <v>0</v>
      </c>
      <c r="G4247" s="18">
        <f t="shared" si="398"/>
        <v>0</v>
      </c>
      <c r="H4247" s="18">
        <f t="shared" si="399"/>
        <v>0</v>
      </c>
      <c r="I4247" s="24">
        <v>0</v>
      </c>
      <c r="J4247" s="24">
        <v>0</v>
      </c>
      <c r="K4247" s="24">
        <v>0</v>
      </c>
      <c r="L4247" s="14">
        <f>貼り付けシート!C4247</f>
        <v>26</v>
      </c>
      <c r="M4247" s="14">
        <f>貼り付けシート!D4247</f>
        <v>11.6</v>
      </c>
      <c r="N4247" s="18">
        <f>貼り付けシート!E4247</f>
        <v>55.114065569811522</v>
      </c>
      <c r="O4247" s="18">
        <f>貼り付けシート!F4247</f>
        <v>0</v>
      </c>
      <c r="P4247" s="19">
        <f t="shared" si="400"/>
        <v>0</v>
      </c>
      <c r="Q4247" s="19">
        <f t="shared" si="401"/>
        <v>0</v>
      </c>
    </row>
    <row r="4248" spans="1:17">
      <c r="A4248" s="38">
        <v>41816</v>
      </c>
      <c r="B4248" s="49" t="s">
        <v>167</v>
      </c>
      <c r="C4248" s="24">
        <f t="shared" si="396"/>
        <v>30.406921776000001</v>
      </c>
      <c r="D4248" s="24">
        <f t="shared" si="397"/>
        <v>0</v>
      </c>
      <c r="E4248" s="18">
        <f>IF(G4248&gt;=0.3,(バックデータ一覧!$C$10*(バックデータ一覧!$C$12*計算過程!L4248+バックデータ一覧!$C$13*LN(計算過程!G4248)+バックデータ一覧!$C$14)^バックデータ一覧!$C$11+バックデータ一覧!$E$10*(計算過程!G4248/(バックデータ一覧!$E$12*計算過程!L4248+バックデータ一覧!$E$13*LN(計算過程!G4248)+バックデータ一覧!$E$14))^バックデータ一覧!$E$11)*計算過程!$W$11*10^-3,0)</f>
        <v>0</v>
      </c>
      <c r="F4248" s="18">
        <f>IF(G4248&lt;0.3,(バックデータ一覧!$C$10*(バックデータ一覧!$C$12*計算過程!L4248+バックデータ一覧!$C$13*LN(0.3)+バックデータ一覧!$C$14)^バックデータ一覧!$C$11+バックデータ一覧!$E$10*(0.3/(バックデータ一覧!$E$12*計算過程!L4248+バックデータ一覧!$E$13*LN(0.3)+バックデータ一覧!$E$14))^バックデータ一覧!$E$11)*計算過程!$W$11*計算過程!G4248/0.3*10^-3,0)</f>
        <v>0</v>
      </c>
      <c r="G4248" s="18">
        <f t="shared" si="398"/>
        <v>0</v>
      </c>
      <c r="H4248" s="18">
        <f t="shared" si="399"/>
        <v>0</v>
      </c>
      <c r="I4248" s="24">
        <v>0</v>
      </c>
      <c r="J4248" s="24">
        <v>0</v>
      </c>
      <c r="K4248" s="24">
        <v>0</v>
      </c>
      <c r="L4248" s="14">
        <f>貼り付けシート!C4248</f>
        <v>25.4</v>
      </c>
      <c r="M4248" s="14">
        <f>貼り付けシート!D4248</f>
        <v>12.2</v>
      </c>
      <c r="N4248" s="18">
        <f>貼り付けシート!E4248</f>
        <v>60.007407245375809</v>
      </c>
      <c r="O4248" s="18">
        <f>貼り付けシート!F4248</f>
        <v>0</v>
      </c>
      <c r="P4248" s="19">
        <f t="shared" si="400"/>
        <v>0</v>
      </c>
      <c r="Q4248" s="19">
        <f t="shared" si="401"/>
        <v>0</v>
      </c>
    </row>
    <row r="4249" spans="1:17">
      <c r="A4249" s="38">
        <v>41816</v>
      </c>
      <c r="B4249" s="49" t="s">
        <v>168</v>
      </c>
      <c r="C4249" s="24">
        <f t="shared" si="396"/>
        <v>30.406921776000001</v>
      </c>
      <c r="D4249" s="24">
        <f t="shared" si="397"/>
        <v>0</v>
      </c>
      <c r="E4249" s="18">
        <f>IF(G4249&gt;=0.3,(バックデータ一覧!$C$10*(バックデータ一覧!$C$12*計算過程!L4249+バックデータ一覧!$C$13*LN(計算過程!G4249)+バックデータ一覧!$C$14)^バックデータ一覧!$C$11+バックデータ一覧!$E$10*(計算過程!G4249/(バックデータ一覧!$E$12*計算過程!L4249+バックデータ一覧!$E$13*LN(計算過程!G4249)+バックデータ一覧!$E$14))^バックデータ一覧!$E$11)*計算過程!$W$11*10^-3,0)</f>
        <v>0</v>
      </c>
      <c r="F4249" s="18">
        <f>IF(G4249&lt;0.3,(バックデータ一覧!$C$10*(バックデータ一覧!$C$12*計算過程!L4249+バックデータ一覧!$C$13*LN(0.3)+バックデータ一覧!$C$14)^バックデータ一覧!$C$11+バックデータ一覧!$E$10*(0.3/(バックデータ一覧!$E$12*計算過程!L4249+バックデータ一覧!$E$13*LN(0.3)+バックデータ一覧!$E$14))^バックデータ一覧!$E$11)*計算過程!$W$11*計算過程!G4249/0.3*10^-3,0)</f>
        <v>0</v>
      </c>
      <c r="G4249" s="18">
        <f t="shared" si="398"/>
        <v>0</v>
      </c>
      <c r="H4249" s="18">
        <f t="shared" si="399"/>
        <v>0</v>
      </c>
      <c r="I4249" s="24">
        <v>0</v>
      </c>
      <c r="J4249" s="24">
        <v>0</v>
      </c>
      <c r="K4249" s="24">
        <v>0</v>
      </c>
      <c r="L4249" s="14">
        <f>貼り付けシート!C4249</f>
        <v>24.3</v>
      </c>
      <c r="M4249" s="14">
        <f>貼り付けシート!D4249</f>
        <v>12.8</v>
      </c>
      <c r="N4249" s="18">
        <f>貼り付けシート!E4249</f>
        <v>67.167039010944066</v>
      </c>
      <c r="O4249" s="18">
        <f>貼り付けシート!F4249</f>
        <v>0</v>
      </c>
      <c r="P4249" s="19">
        <f t="shared" si="400"/>
        <v>0</v>
      </c>
      <c r="Q4249" s="19">
        <f t="shared" si="401"/>
        <v>0</v>
      </c>
    </row>
    <row r="4250" spans="1:17">
      <c r="A4250" s="38">
        <v>41816</v>
      </c>
      <c r="B4250" s="49" t="s">
        <v>169</v>
      </c>
      <c r="C4250" s="24">
        <f t="shared" si="396"/>
        <v>30.406921776000001</v>
      </c>
      <c r="D4250" s="24">
        <f t="shared" si="397"/>
        <v>0</v>
      </c>
      <c r="E4250" s="18">
        <f>IF(G4250&gt;=0.3,(バックデータ一覧!$C$10*(バックデータ一覧!$C$12*計算過程!L4250+バックデータ一覧!$C$13*LN(計算過程!G4250)+バックデータ一覧!$C$14)^バックデータ一覧!$C$11+バックデータ一覧!$E$10*(計算過程!G4250/(バックデータ一覧!$E$12*計算過程!L4250+バックデータ一覧!$E$13*LN(計算過程!G4250)+バックデータ一覧!$E$14))^バックデータ一覧!$E$11)*計算過程!$W$11*10^-3,0)</f>
        <v>0</v>
      </c>
      <c r="F4250" s="18">
        <f>IF(G4250&lt;0.3,(バックデータ一覧!$C$10*(バックデータ一覧!$C$12*計算過程!L4250+バックデータ一覧!$C$13*LN(0.3)+バックデータ一覧!$C$14)^バックデータ一覧!$C$11+バックデータ一覧!$E$10*(0.3/(バックデータ一覧!$E$12*計算過程!L4250+バックデータ一覧!$E$13*LN(0.3)+バックデータ一覧!$E$14))^バックデータ一覧!$E$11)*計算過程!$W$11*計算過程!G4250/0.3*10^-3,0)</f>
        <v>0</v>
      </c>
      <c r="G4250" s="18">
        <f t="shared" si="398"/>
        <v>0</v>
      </c>
      <c r="H4250" s="18">
        <f t="shared" si="399"/>
        <v>0</v>
      </c>
      <c r="I4250" s="24">
        <v>0</v>
      </c>
      <c r="J4250" s="24">
        <v>0</v>
      </c>
      <c r="K4250" s="24">
        <v>0</v>
      </c>
      <c r="L4250" s="14">
        <f>貼り付けシート!C4250</f>
        <v>22.6</v>
      </c>
      <c r="M4250" s="14">
        <f>貼り付けシート!D4250</f>
        <v>13.4</v>
      </c>
      <c r="N4250" s="18">
        <f>貼り付けシート!E4250</f>
        <v>77.835598033302873</v>
      </c>
      <c r="O4250" s="18">
        <f>貼り付けシート!F4250</f>
        <v>0</v>
      </c>
      <c r="P4250" s="19">
        <f t="shared" si="400"/>
        <v>0</v>
      </c>
      <c r="Q4250" s="19">
        <f t="shared" si="401"/>
        <v>0</v>
      </c>
    </row>
    <row r="4251" spans="1:17">
      <c r="A4251" s="38">
        <v>41816</v>
      </c>
      <c r="B4251" s="49" t="s">
        <v>170</v>
      </c>
      <c r="C4251" s="24">
        <f t="shared" si="396"/>
        <v>30.406921776000001</v>
      </c>
      <c r="D4251" s="24">
        <f t="shared" si="397"/>
        <v>0</v>
      </c>
      <c r="E4251" s="18">
        <f>IF(G4251&gt;=0.3,(バックデータ一覧!$C$10*(バックデータ一覧!$C$12*計算過程!L4251+バックデータ一覧!$C$13*LN(計算過程!G4251)+バックデータ一覧!$C$14)^バックデータ一覧!$C$11+バックデータ一覧!$E$10*(計算過程!G4251/(バックデータ一覧!$E$12*計算過程!L4251+バックデータ一覧!$E$13*LN(計算過程!G4251)+バックデータ一覧!$E$14))^バックデータ一覧!$E$11)*計算過程!$W$11*10^-3,0)</f>
        <v>0</v>
      </c>
      <c r="F4251" s="18">
        <f>IF(G4251&lt;0.3,(バックデータ一覧!$C$10*(バックデータ一覧!$C$12*計算過程!L4251+バックデータ一覧!$C$13*LN(0.3)+バックデータ一覧!$C$14)^バックデータ一覧!$C$11+バックデータ一覧!$E$10*(0.3/(バックデータ一覧!$E$12*計算過程!L4251+バックデータ一覧!$E$13*LN(0.3)+バックデータ一覧!$E$14))^バックデータ一覧!$E$11)*計算過程!$W$11*計算過程!G4251/0.3*10^-3,0)</f>
        <v>0</v>
      </c>
      <c r="G4251" s="18">
        <f t="shared" si="398"/>
        <v>0</v>
      </c>
      <c r="H4251" s="18">
        <f t="shared" si="399"/>
        <v>0</v>
      </c>
      <c r="I4251" s="24">
        <v>0</v>
      </c>
      <c r="J4251" s="24">
        <v>0</v>
      </c>
      <c r="K4251" s="24">
        <v>0</v>
      </c>
      <c r="L4251" s="14">
        <f>貼り付けシート!C4251</f>
        <v>21.1</v>
      </c>
      <c r="M4251" s="14">
        <f>貼り付けシート!D4251</f>
        <v>13</v>
      </c>
      <c r="N4251" s="18">
        <f>貼り付けシート!E4251</f>
        <v>82.808165433166749</v>
      </c>
      <c r="O4251" s="18">
        <f>貼り付けシート!F4251</f>
        <v>0</v>
      </c>
      <c r="P4251" s="19">
        <f t="shared" si="400"/>
        <v>0</v>
      </c>
      <c r="Q4251" s="19">
        <f t="shared" si="401"/>
        <v>0</v>
      </c>
    </row>
    <row r="4252" spans="1:17">
      <c r="A4252" s="38">
        <v>41816</v>
      </c>
      <c r="B4252" s="49" t="s">
        <v>171</v>
      </c>
      <c r="C4252" s="24">
        <f t="shared" si="396"/>
        <v>30.406921776000001</v>
      </c>
      <c r="D4252" s="24">
        <f t="shared" si="397"/>
        <v>0</v>
      </c>
      <c r="E4252" s="18">
        <f>IF(G4252&gt;=0.3,(バックデータ一覧!$C$10*(バックデータ一覧!$C$12*計算過程!L4252+バックデータ一覧!$C$13*LN(計算過程!G4252)+バックデータ一覧!$C$14)^バックデータ一覧!$C$11+バックデータ一覧!$E$10*(計算過程!G4252/(バックデータ一覧!$E$12*計算過程!L4252+バックデータ一覧!$E$13*LN(計算過程!G4252)+バックデータ一覧!$E$14))^バックデータ一覧!$E$11)*計算過程!$W$11*10^-3,0)</f>
        <v>0</v>
      </c>
      <c r="F4252" s="18">
        <f>IF(G4252&lt;0.3,(バックデータ一覧!$C$10*(バックデータ一覧!$C$12*計算過程!L4252+バックデータ一覧!$C$13*LN(0.3)+バックデータ一覧!$C$14)^バックデータ一覧!$C$11+バックデータ一覧!$E$10*(0.3/(バックデータ一覧!$E$12*計算過程!L4252+バックデータ一覧!$E$13*LN(0.3)+バックデータ一覧!$E$14))^バックデータ一覧!$E$11)*計算過程!$W$11*計算過程!G4252/0.3*10^-3,0)</f>
        <v>0</v>
      </c>
      <c r="G4252" s="18">
        <f t="shared" si="398"/>
        <v>0</v>
      </c>
      <c r="H4252" s="18">
        <f t="shared" si="399"/>
        <v>0</v>
      </c>
      <c r="I4252" s="24">
        <v>0</v>
      </c>
      <c r="J4252" s="24">
        <v>0</v>
      </c>
      <c r="K4252" s="24">
        <v>0</v>
      </c>
      <c r="L4252" s="14">
        <f>貼り付けシート!C4252</f>
        <v>20.100000000000001</v>
      </c>
      <c r="M4252" s="14">
        <f>貼り付けシート!D4252</f>
        <v>12.6</v>
      </c>
      <c r="N4252" s="18">
        <f>貼り付けシート!E4252</f>
        <v>85.418580361258194</v>
      </c>
      <c r="O4252" s="18">
        <f>貼り付けシート!F4252</f>
        <v>0</v>
      </c>
      <c r="P4252" s="19">
        <f t="shared" si="400"/>
        <v>0</v>
      </c>
      <c r="Q4252" s="19">
        <f t="shared" si="401"/>
        <v>0</v>
      </c>
    </row>
    <row r="4253" spans="1:17">
      <c r="A4253" s="38">
        <v>41816</v>
      </c>
      <c r="B4253" s="49" t="s">
        <v>172</v>
      </c>
      <c r="C4253" s="24">
        <f t="shared" si="396"/>
        <v>30.406921776000001</v>
      </c>
      <c r="D4253" s="24">
        <f t="shared" si="397"/>
        <v>0</v>
      </c>
      <c r="E4253" s="18">
        <f>IF(G4253&gt;=0.3,(バックデータ一覧!$C$10*(バックデータ一覧!$C$12*計算過程!L4253+バックデータ一覧!$C$13*LN(計算過程!G4253)+バックデータ一覧!$C$14)^バックデータ一覧!$C$11+バックデータ一覧!$E$10*(計算過程!G4253/(バックデータ一覧!$E$12*計算過程!L4253+バックデータ一覧!$E$13*LN(計算過程!G4253)+バックデータ一覧!$E$14))^バックデータ一覧!$E$11)*計算過程!$W$11*10^-3,0)</f>
        <v>0</v>
      </c>
      <c r="F4253" s="18">
        <f>IF(G4253&lt;0.3,(バックデータ一覧!$C$10*(バックデータ一覧!$C$12*計算過程!L4253+バックデータ一覧!$C$13*LN(0.3)+バックデータ一覧!$C$14)^バックデータ一覧!$C$11+バックデータ一覧!$E$10*(0.3/(バックデータ一覧!$E$12*計算過程!L4253+バックデータ一覧!$E$13*LN(0.3)+バックデータ一覧!$E$14))^バックデータ一覧!$E$11)*計算過程!$W$11*計算過程!G4253/0.3*10^-3,0)</f>
        <v>0</v>
      </c>
      <c r="G4253" s="18">
        <f t="shared" si="398"/>
        <v>0</v>
      </c>
      <c r="H4253" s="18">
        <f t="shared" si="399"/>
        <v>0</v>
      </c>
      <c r="I4253" s="24">
        <v>0</v>
      </c>
      <c r="J4253" s="24">
        <v>0</v>
      </c>
      <c r="K4253" s="24">
        <v>0</v>
      </c>
      <c r="L4253" s="14">
        <f>貼り付けシート!C4253</f>
        <v>19.399999999999999</v>
      </c>
      <c r="M4253" s="14">
        <f>貼り付けシート!D4253</f>
        <v>12.3</v>
      </c>
      <c r="N4253" s="18">
        <f>貼り付けシート!E4253</f>
        <v>87.12856698177464</v>
      </c>
      <c r="O4253" s="18">
        <f>貼り付けシート!F4253</f>
        <v>0</v>
      </c>
      <c r="P4253" s="19">
        <f t="shared" si="400"/>
        <v>0</v>
      </c>
      <c r="Q4253" s="19">
        <f t="shared" si="401"/>
        <v>0</v>
      </c>
    </row>
    <row r="4254" spans="1:17">
      <c r="A4254" s="38">
        <v>41817</v>
      </c>
      <c r="B4254" s="49" t="s">
        <v>149</v>
      </c>
      <c r="C4254" s="24">
        <f t="shared" si="396"/>
        <v>30.406921776000001</v>
      </c>
      <c r="D4254" s="24">
        <f t="shared" si="397"/>
        <v>0</v>
      </c>
      <c r="E4254" s="18">
        <f>IF(G4254&gt;=0.3,(バックデータ一覧!$C$10*(バックデータ一覧!$C$12*計算過程!L4254+バックデータ一覧!$C$13*LN(計算過程!G4254)+バックデータ一覧!$C$14)^バックデータ一覧!$C$11+バックデータ一覧!$E$10*(計算過程!G4254/(バックデータ一覧!$E$12*計算過程!L4254+バックデータ一覧!$E$13*LN(計算過程!G4254)+バックデータ一覧!$E$14))^バックデータ一覧!$E$11)*計算過程!$W$11*10^-3,0)</f>
        <v>0</v>
      </c>
      <c r="F4254" s="18">
        <f>IF(G4254&lt;0.3,(バックデータ一覧!$C$10*(バックデータ一覧!$C$12*計算過程!L4254+バックデータ一覧!$C$13*LN(0.3)+バックデータ一覧!$C$14)^バックデータ一覧!$C$11+バックデータ一覧!$E$10*(0.3/(バックデータ一覧!$E$12*計算過程!L4254+バックデータ一覧!$E$13*LN(0.3)+バックデータ一覧!$E$14))^バックデータ一覧!$E$11)*計算過程!$W$11*計算過程!G4254/0.3*10^-3,0)</f>
        <v>0</v>
      </c>
      <c r="G4254" s="18">
        <f t="shared" si="398"/>
        <v>0</v>
      </c>
      <c r="H4254" s="18">
        <f t="shared" si="399"/>
        <v>0</v>
      </c>
      <c r="I4254" s="24">
        <v>0</v>
      </c>
      <c r="J4254" s="24">
        <v>0</v>
      </c>
      <c r="K4254" s="24">
        <v>0</v>
      </c>
      <c r="L4254" s="14">
        <f>貼り付けシート!C4254</f>
        <v>18.7</v>
      </c>
      <c r="M4254" s="14">
        <f>貼り付けシート!D4254</f>
        <v>12.1</v>
      </c>
      <c r="N4254" s="18">
        <f>貼り付けシート!E4254</f>
        <v>89.567126640133537</v>
      </c>
      <c r="O4254" s="18">
        <f>貼り付けシート!F4254</f>
        <v>0</v>
      </c>
      <c r="P4254" s="19">
        <f t="shared" si="400"/>
        <v>0</v>
      </c>
      <c r="Q4254" s="19">
        <f t="shared" si="401"/>
        <v>0</v>
      </c>
    </row>
    <row r="4255" spans="1:17">
      <c r="A4255" s="38">
        <v>41817</v>
      </c>
      <c r="B4255" s="49" t="s">
        <v>150</v>
      </c>
      <c r="C4255" s="24">
        <f t="shared" si="396"/>
        <v>30.406921776000001</v>
      </c>
      <c r="D4255" s="24">
        <f t="shared" si="397"/>
        <v>0</v>
      </c>
      <c r="E4255" s="18">
        <f>IF(G4255&gt;=0.3,(バックデータ一覧!$C$10*(バックデータ一覧!$C$12*計算過程!L4255+バックデータ一覧!$C$13*LN(計算過程!G4255)+バックデータ一覧!$C$14)^バックデータ一覧!$C$11+バックデータ一覧!$E$10*(計算過程!G4255/(バックデータ一覧!$E$12*計算過程!L4255+バックデータ一覧!$E$13*LN(計算過程!G4255)+バックデータ一覧!$E$14))^バックデータ一覧!$E$11)*計算過程!$W$11*10^-3,0)</f>
        <v>0</v>
      </c>
      <c r="F4255" s="18">
        <f>IF(G4255&lt;0.3,(バックデータ一覧!$C$10*(バックデータ一覧!$C$12*計算過程!L4255+バックデータ一覧!$C$13*LN(0.3)+バックデータ一覧!$C$14)^バックデータ一覧!$C$11+バックデータ一覧!$E$10*(0.3/(バックデータ一覧!$E$12*計算過程!L4255+バックデータ一覧!$E$13*LN(0.3)+バックデータ一覧!$E$14))^バックデータ一覧!$E$11)*計算過程!$W$11*計算過程!G4255/0.3*10^-3,0)</f>
        <v>0</v>
      </c>
      <c r="G4255" s="18">
        <f t="shared" si="398"/>
        <v>0</v>
      </c>
      <c r="H4255" s="18">
        <f t="shared" si="399"/>
        <v>0</v>
      </c>
      <c r="I4255" s="24">
        <v>0</v>
      </c>
      <c r="J4255" s="24">
        <v>0</v>
      </c>
      <c r="K4255" s="24">
        <v>0</v>
      </c>
      <c r="L4255" s="14">
        <f>貼り付けシート!C4255</f>
        <v>18.3</v>
      </c>
      <c r="M4255" s="14">
        <f>貼り付けシート!D4255</f>
        <v>12</v>
      </c>
      <c r="N4255" s="18">
        <f>貼り付けシート!E4255</f>
        <v>91.096112583595414</v>
      </c>
      <c r="O4255" s="18">
        <f>貼り付けシート!F4255</f>
        <v>0</v>
      </c>
      <c r="P4255" s="19">
        <f t="shared" si="400"/>
        <v>0</v>
      </c>
      <c r="Q4255" s="19">
        <f t="shared" si="401"/>
        <v>0</v>
      </c>
    </row>
    <row r="4256" spans="1:17">
      <c r="A4256" s="38">
        <v>41817</v>
      </c>
      <c r="B4256" s="49" t="s">
        <v>151</v>
      </c>
      <c r="C4256" s="24">
        <f t="shared" si="396"/>
        <v>30.406921776000001</v>
      </c>
      <c r="D4256" s="24">
        <f t="shared" si="397"/>
        <v>0</v>
      </c>
      <c r="E4256" s="18">
        <f>IF(G4256&gt;=0.3,(バックデータ一覧!$C$10*(バックデータ一覧!$C$12*計算過程!L4256+バックデータ一覧!$C$13*LN(計算過程!G4256)+バックデータ一覧!$C$14)^バックデータ一覧!$C$11+バックデータ一覧!$E$10*(計算過程!G4256/(バックデータ一覧!$E$12*計算過程!L4256+バックデータ一覧!$E$13*LN(計算過程!G4256)+バックデータ一覧!$E$14))^バックデータ一覧!$E$11)*計算過程!$W$11*10^-3,0)</f>
        <v>0</v>
      </c>
      <c r="F4256" s="18">
        <f>IF(G4256&lt;0.3,(バックデータ一覧!$C$10*(バックデータ一覧!$C$12*計算過程!L4256+バックデータ一覧!$C$13*LN(0.3)+バックデータ一覧!$C$14)^バックデータ一覧!$C$11+バックデータ一覧!$E$10*(0.3/(バックデータ一覧!$E$12*計算過程!L4256+バックデータ一覧!$E$13*LN(0.3)+バックデータ一覧!$E$14))^バックデータ一覧!$E$11)*計算過程!$W$11*計算過程!G4256/0.3*10^-3,0)</f>
        <v>0</v>
      </c>
      <c r="G4256" s="18">
        <f t="shared" si="398"/>
        <v>0</v>
      </c>
      <c r="H4256" s="18">
        <f t="shared" si="399"/>
        <v>0</v>
      </c>
      <c r="I4256" s="24">
        <v>0</v>
      </c>
      <c r="J4256" s="24">
        <v>0</v>
      </c>
      <c r="K4256" s="24">
        <v>0</v>
      </c>
      <c r="L4256" s="14">
        <f>貼り付けシート!C4256</f>
        <v>17.899999999999999</v>
      </c>
      <c r="M4256" s="14">
        <f>貼り付けシート!D4256</f>
        <v>11.9</v>
      </c>
      <c r="N4256" s="18">
        <f>貼り付けシート!E4256</f>
        <v>92.651996843313484</v>
      </c>
      <c r="O4256" s="18">
        <f>貼り付けシート!F4256</f>
        <v>0</v>
      </c>
      <c r="P4256" s="19">
        <f t="shared" si="400"/>
        <v>0</v>
      </c>
      <c r="Q4256" s="19">
        <f t="shared" si="401"/>
        <v>0</v>
      </c>
    </row>
    <row r="4257" spans="1:17">
      <c r="A4257" s="38">
        <v>41817</v>
      </c>
      <c r="B4257" s="49" t="s">
        <v>152</v>
      </c>
      <c r="C4257" s="24">
        <f t="shared" si="396"/>
        <v>30.406921776000001</v>
      </c>
      <c r="D4257" s="24">
        <f t="shared" si="397"/>
        <v>0</v>
      </c>
      <c r="E4257" s="18">
        <f>IF(G4257&gt;=0.3,(バックデータ一覧!$C$10*(バックデータ一覧!$C$12*計算過程!L4257+バックデータ一覧!$C$13*LN(計算過程!G4257)+バックデータ一覧!$C$14)^バックデータ一覧!$C$11+バックデータ一覧!$E$10*(計算過程!G4257/(バックデータ一覧!$E$12*計算過程!L4257+バックデータ一覧!$E$13*LN(計算過程!G4257)+バックデータ一覧!$E$14))^バックデータ一覧!$E$11)*計算過程!$W$11*10^-3,0)</f>
        <v>0</v>
      </c>
      <c r="F4257" s="18">
        <f>IF(G4257&lt;0.3,(バックデータ一覧!$C$10*(バックデータ一覧!$C$12*計算過程!L4257+バックデータ一覧!$C$13*LN(0.3)+バックデータ一覧!$C$14)^バックデータ一覧!$C$11+バックデータ一覧!$E$10*(0.3/(バックデータ一覧!$E$12*計算過程!L4257+バックデータ一覧!$E$13*LN(0.3)+バックデータ一覧!$E$14))^バックデータ一覧!$E$11)*計算過程!$W$11*計算過程!G4257/0.3*10^-3,0)</f>
        <v>0</v>
      </c>
      <c r="G4257" s="18">
        <f t="shared" si="398"/>
        <v>0</v>
      </c>
      <c r="H4257" s="18">
        <f t="shared" si="399"/>
        <v>0</v>
      </c>
      <c r="I4257" s="24">
        <v>0</v>
      </c>
      <c r="J4257" s="24">
        <v>0</v>
      </c>
      <c r="K4257" s="24">
        <v>0</v>
      </c>
      <c r="L4257" s="14">
        <f>貼り付けシート!C4257</f>
        <v>17.7</v>
      </c>
      <c r="M4257" s="14">
        <f>貼り付けシート!D4257</f>
        <v>11.7</v>
      </c>
      <c r="N4257" s="18">
        <f>貼り付けシート!E4257</f>
        <v>92.279204276120367</v>
      </c>
      <c r="O4257" s="18">
        <f>貼り付けシート!F4257</f>
        <v>0</v>
      </c>
      <c r="P4257" s="19">
        <f t="shared" si="400"/>
        <v>0</v>
      </c>
      <c r="Q4257" s="19">
        <f t="shared" si="401"/>
        <v>0</v>
      </c>
    </row>
    <row r="4258" spans="1:17">
      <c r="A4258" s="38">
        <v>41817</v>
      </c>
      <c r="B4258" s="49" t="s">
        <v>153</v>
      </c>
      <c r="C4258" s="24">
        <f t="shared" si="396"/>
        <v>30.406921776000001</v>
      </c>
      <c r="D4258" s="24">
        <f t="shared" si="397"/>
        <v>0</v>
      </c>
      <c r="E4258" s="18">
        <f>IF(G4258&gt;=0.3,(バックデータ一覧!$C$10*(バックデータ一覧!$C$12*計算過程!L4258+バックデータ一覧!$C$13*LN(計算過程!G4258)+バックデータ一覧!$C$14)^バックデータ一覧!$C$11+バックデータ一覧!$E$10*(計算過程!G4258/(バックデータ一覧!$E$12*計算過程!L4258+バックデータ一覧!$E$13*LN(計算過程!G4258)+バックデータ一覧!$E$14))^バックデータ一覧!$E$11)*計算過程!$W$11*10^-3,0)</f>
        <v>0</v>
      </c>
      <c r="F4258" s="18">
        <f>IF(G4258&lt;0.3,(バックデータ一覧!$C$10*(バックデータ一覧!$C$12*計算過程!L4258+バックデータ一覧!$C$13*LN(0.3)+バックデータ一覧!$C$14)^バックデータ一覧!$C$11+バックデータ一覧!$E$10*(0.3/(バックデータ一覧!$E$12*計算過程!L4258+バックデータ一覧!$E$13*LN(0.3)+バックデータ一覧!$E$14))^バックデータ一覧!$E$11)*計算過程!$W$11*計算過程!G4258/0.3*10^-3,0)</f>
        <v>0</v>
      </c>
      <c r="G4258" s="18">
        <f t="shared" si="398"/>
        <v>0</v>
      </c>
      <c r="H4258" s="18">
        <f t="shared" si="399"/>
        <v>0</v>
      </c>
      <c r="I4258" s="24">
        <v>0</v>
      </c>
      <c r="J4258" s="24">
        <v>0</v>
      </c>
      <c r="K4258" s="24">
        <v>0</v>
      </c>
      <c r="L4258" s="14">
        <f>貼り付けシート!C4258</f>
        <v>17.3</v>
      </c>
      <c r="M4258" s="14">
        <f>貼り付けシート!D4258</f>
        <v>11.6</v>
      </c>
      <c r="N4258" s="18">
        <f>貼り付けシート!E4258</f>
        <v>93.846121816115797</v>
      </c>
      <c r="O4258" s="18">
        <f>貼り付けシート!F4258</f>
        <v>0</v>
      </c>
      <c r="P4258" s="19">
        <f t="shared" si="400"/>
        <v>0</v>
      </c>
      <c r="Q4258" s="19">
        <f t="shared" si="401"/>
        <v>0</v>
      </c>
    </row>
    <row r="4259" spans="1:17">
      <c r="A4259" s="38">
        <v>41817</v>
      </c>
      <c r="B4259" s="49" t="s">
        <v>154</v>
      </c>
      <c r="C4259" s="24">
        <f t="shared" si="396"/>
        <v>30.406921776000001</v>
      </c>
      <c r="D4259" s="24">
        <f t="shared" si="397"/>
        <v>0</v>
      </c>
      <c r="E4259" s="18">
        <f>IF(G4259&gt;=0.3,(バックデータ一覧!$C$10*(バックデータ一覧!$C$12*計算過程!L4259+バックデータ一覧!$C$13*LN(計算過程!G4259)+バックデータ一覧!$C$14)^バックデータ一覧!$C$11+バックデータ一覧!$E$10*(計算過程!G4259/(バックデータ一覧!$E$12*計算過程!L4259+バックデータ一覧!$E$13*LN(計算過程!G4259)+バックデータ一覧!$E$14))^バックデータ一覧!$E$11)*計算過程!$W$11*10^-3,0)</f>
        <v>0</v>
      </c>
      <c r="F4259" s="18">
        <f>IF(G4259&lt;0.3,(バックデータ一覧!$C$10*(バックデータ一覧!$C$12*計算過程!L4259+バックデータ一覧!$C$13*LN(0.3)+バックデータ一覧!$C$14)^バックデータ一覧!$C$11+バックデータ一覧!$E$10*(0.3/(バックデータ一覧!$E$12*計算過程!L4259+バックデータ一覧!$E$13*LN(0.3)+バックデータ一覧!$E$14))^バックデータ一覧!$E$11)*計算過程!$W$11*計算過程!G4259/0.3*10^-3,0)</f>
        <v>0</v>
      </c>
      <c r="G4259" s="18">
        <f t="shared" si="398"/>
        <v>0</v>
      </c>
      <c r="H4259" s="18">
        <f t="shared" si="399"/>
        <v>0</v>
      </c>
      <c r="I4259" s="24">
        <v>0</v>
      </c>
      <c r="J4259" s="24">
        <v>0</v>
      </c>
      <c r="K4259" s="24">
        <v>0</v>
      </c>
      <c r="L4259" s="14">
        <f>貼り付けシート!C4259</f>
        <v>17.5</v>
      </c>
      <c r="M4259" s="14">
        <f>貼り付けシート!D4259</f>
        <v>11.5</v>
      </c>
      <c r="N4259" s="18">
        <f>貼り付けシート!E4259</f>
        <v>91.882868800540564</v>
      </c>
      <c r="O4259" s="18">
        <f>貼り付けシート!F4259</f>
        <v>0</v>
      </c>
      <c r="P4259" s="19">
        <f t="shared" si="400"/>
        <v>0</v>
      </c>
      <c r="Q4259" s="19">
        <f t="shared" si="401"/>
        <v>0</v>
      </c>
    </row>
    <row r="4260" spans="1:17">
      <c r="A4260" s="38">
        <v>41817</v>
      </c>
      <c r="B4260" s="49" t="s">
        <v>155</v>
      </c>
      <c r="C4260" s="24">
        <f t="shared" si="396"/>
        <v>30.406921776000001</v>
      </c>
      <c r="D4260" s="24">
        <f t="shared" si="397"/>
        <v>0</v>
      </c>
      <c r="E4260" s="18">
        <f>IF(G4260&gt;=0.3,(バックデータ一覧!$C$10*(バックデータ一覧!$C$12*計算過程!L4260+バックデータ一覧!$C$13*LN(計算過程!G4260)+バックデータ一覧!$C$14)^バックデータ一覧!$C$11+バックデータ一覧!$E$10*(計算過程!G4260/(バックデータ一覧!$E$12*計算過程!L4260+バックデータ一覧!$E$13*LN(計算過程!G4260)+バックデータ一覧!$E$14))^バックデータ一覧!$E$11)*計算過程!$W$11*10^-3,0)</f>
        <v>0</v>
      </c>
      <c r="F4260" s="18">
        <f>IF(G4260&lt;0.3,(バックデータ一覧!$C$10*(バックデータ一覧!$C$12*計算過程!L4260+バックデータ一覧!$C$13*LN(0.3)+バックデータ一覧!$C$14)^バックデータ一覧!$C$11+バックデータ一覧!$E$10*(0.3/(バックデータ一覧!$E$12*計算過程!L4260+バックデータ一覧!$E$13*LN(0.3)+バックデータ一覧!$E$14))^バックデータ一覧!$E$11)*計算過程!$W$11*計算過程!G4260/0.3*10^-3,0)</f>
        <v>0</v>
      </c>
      <c r="G4260" s="18">
        <f t="shared" si="398"/>
        <v>0</v>
      </c>
      <c r="H4260" s="18">
        <f t="shared" si="399"/>
        <v>0</v>
      </c>
      <c r="I4260" s="24">
        <v>0</v>
      </c>
      <c r="J4260" s="24">
        <v>0</v>
      </c>
      <c r="K4260" s="24">
        <v>0</v>
      </c>
      <c r="L4260" s="14">
        <f>貼り付けシート!C4260</f>
        <v>19.3</v>
      </c>
      <c r="M4260" s="14">
        <f>貼り付けシート!D4260</f>
        <v>11.9</v>
      </c>
      <c r="N4260" s="18">
        <f>貼り付けシート!E4260</f>
        <v>84.875081799187214</v>
      </c>
      <c r="O4260" s="18">
        <f>貼り付けシート!F4260</f>
        <v>0</v>
      </c>
      <c r="P4260" s="19">
        <f t="shared" si="400"/>
        <v>0</v>
      </c>
      <c r="Q4260" s="19">
        <f t="shared" si="401"/>
        <v>0</v>
      </c>
    </row>
    <row r="4261" spans="1:17">
      <c r="A4261" s="38">
        <v>41817</v>
      </c>
      <c r="B4261" s="49" t="s">
        <v>156</v>
      </c>
      <c r="C4261" s="24">
        <f t="shared" si="396"/>
        <v>30.406921776000001</v>
      </c>
      <c r="D4261" s="24">
        <f t="shared" si="397"/>
        <v>0</v>
      </c>
      <c r="E4261" s="18">
        <f>IF(G4261&gt;=0.3,(バックデータ一覧!$C$10*(バックデータ一覧!$C$12*計算過程!L4261+バックデータ一覧!$C$13*LN(計算過程!G4261)+バックデータ一覧!$C$14)^バックデータ一覧!$C$11+バックデータ一覧!$E$10*(計算過程!G4261/(バックデータ一覧!$E$12*計算過程!L4261+バックデータ一覧!$E$13*LN(計算過程!G4261)+バックデータ一覧!$E$14))^バックデータ一覧!$E$11)*計算過程!$W$11*10^-3,0)</f>
        <v>0</v>
      </c>
      <c r="F4261" s="18">
        <f>IF(G4261&lt;0.3,(バックデータ一覧!$C$10*(バックデータ一覧!$C$12*計算過程!L4261+バックデータ一覧!$C$13*LN(0.3)+バックデータ一覧!$C$14)^バックデータ一覧!$C$11+バックデータ一覧!$E$10*(0.3/(バックデータ一覧!$E$12*計算過程!L4261+バックデータ一覧!$E$13*LN(0.3)+バックデータ一覧!$E$14))^バックデータ一覧!$E$11)*計算過程!$W$11*計算過程!G4261/0.3*10^-3,0)</f>
        <v>0</v>
      </c>
      <c r="G4261" s="18">
        <f t="shared" si="398"/>
        <v>0</v>
      </c>
      <c r="H4261" s="18">
        <f t="shared" si="399"/>
        <v>0</v>
      </c>
      <c r="I4261" s="24">
        <v>0</v>
      </c>
      <c r="J4261" s="24">
        <v>0</v>
      </c>
      <c r="K4261" s="24">
        <v>0</v>
      </c>
      <c r="L4261" s="14">
        <f>貼り付けシート!C4261</f>
        <v>22.5</v>
      </c>
      <c r="M4261" s="14">
        <f>貼り付けシート!D4261</f>
        <v>12.3</v>
      </c>
      <c r="N4261" s="18">
        <f>貼り付けシート!E4261</f>
        <v>72.006057286293498</v>
      </c>
      <c r="O4261" s="18">
        <f>貼り付けシート!F4261</f>
        <v>0</v>
      </c>
      <c r="P4261" s="19">
        <f t="shared" si="400"/>
        <v>0</v>
      </c>
      <c r="Q4261" s="19">
        <f t="shared" si="401"/>
        <v>0</v>
      </c>
    </row>
    <row r="4262" spans="1:17">
      <c r="A4262" s="38">
        <v>41817</v>
      </c>
      <c r="B4262" s="49" t="s">
        <v>157</v>
      </c>
      <c r="C4262" s="24">
        <f t="shared" si="396"/>
        <v>30.406921776000001</v>
      </c>
      <c r="D4262" s="24">
        <f t="shared" si="397"/>
        <v>0</v>
      </c>
      <c r="E4262" s="18">
        <f>IF(G4262&gt;=0.3,(バックデータ一覧!$C$10*(バックデータ一覧!$C$12*計算過程!L4262+バックデータ一覧!$C$13*LN(計算過程!G4262)+バックデータ一覧!$C$14)^バックデータ一覧!$C$11+バックデータ一覧!$E$10*(計算過程!G4262/(バックデータ一覧!$E$12*計算過程!L4262+バックデータ一覧!$E$13*LN(計算過程!G4262)+バックデータ一覧!$E$14))^バックデータ一覧!$E$11)*計算過程!$W$11*10^-3,0)</f>
        <v>0</v>
      </c>
      <c r="F4262" s="18">
        <f>IF(G4262&lt;0.3,(バックデータ一覧!$C$10*(バックデータ一覧!$C$12*計算過程!L4262+バックデータ一覧!$C$13*LN(0.3)+バックデータ一覧!$C$14)^バックデータ一覧!$C$11+バックデータ一覧!$E$10*(0.3/(バックデータ一覧!$E$12*計算過程!L4262+バックデータ一覧!$E$13*LN(0.3)+バックデータ一覧!$E$14))^バックデータ一覧!$E$11)*計算過程!$W$11*計算過程!G4262/0.3*10^-3,0)</f>
        <v>0</v>
      </c>
      <c r="G4262" s="18">
        <f t="shared" si="398"/>
        <v>0</v>
      </c>
      <c r="H4262" s="18">
        <f t="shared" si="399"/>
        <v>0</v>
      </c>
      <c r="I4262" s="24">
        <v>0</v>
      </c>
      <c r="J4262" s="24">
        <v>0</v>
      </c>
      <c r="K4262" s="24">
        <v>0</v>
      </c>
      <c r="L4262" s="14">
        <f>貼り付けシート!C4262</f>
        <v>25.2</v>
      </c>
      <c r="M4262" s="14">
        <f>貼り付けシート!D4262</f>
        <v>12.7</v>
      </c>
      <c r="N4262" s="18">
        <f>貼り付けシート!E4262</f>
        <v>63.164450416355891</v>
      </c>
      <c r="O4262" s="18">
        <f>貼り付けシート!F4262</f>
        <v>0</v>
      </c>
      <c r="P4262" s="19">
        <f t="shared" si="400"/>
        <v>0</v>
      </c>
      <c r="Q4262" s="19">
        <f t="shared" si="401"/>
        <v>0</v>
      </c>
    </row>
    <row r="4263" spans="1:17">
      <c r="A4263" s="38">
        <v>41817</v>
      </c>
      <c r="B4263" s="49" t="s">
        <v>158</v>
      </c>
      <c r="C4263" s="24">
        <f t="shared" si="396"/>
        <v>30.406921776000001</v>
      </c>
      <c r="D4263" s="24">
        <f t="shared" si="397"/>
        <v>0</v>
      </c>
      <c r="E4263" s="18">
        <f>IF(G4263&gt;=0.3,(バックデータ一覧!$C$10*(バックデータ一覧!$C$12*計算過程!L4263+バックデータ一覧!$C$13*LN(計算過程!G4263)+バックデータ一覧!$C$14)^バックデータ一覧!$C$11+バックデータ一覧!$E$10*(計算過程!G4263/(バックデータ一覧!$E$12*計算過程!L4263+バックデータ一覧!$E$13*LN(計算過程!G4263)+バックデータ一覧!$E$14))^バックデータ一覧!$E$11)*計算過程!$W$11*10^-3,0)</f>
        <v>0</v>
      </c>
      <c r="F4263" s="18">
        <f>IF(G4263&lt;0.3,(バックデータ一覧!$C$10*(バックデータ一覧!$C$12*計算過程!L4263+バックデータ一覧!$C$13*LN(0.3)+バックデータ一覧!$C$14)^バックデータ一覧!$C$11+バックデータ一覧!$E$10*(0.3/(バックデータ一覧!$E$12*計算過程!L4263+バックデータ一覧!$E$13*LN(0.3)+バックデータ一覧!$E$14))^バックデータ一覧!$E$11)*計算過程!$W$11*計算過程!G4263/0.3*10^-3,0)</f>
        <v>0</v>
      </c>
      <c r="G4263" s="18">
        <f t="shared" si="398"/>
        <v>0</v>
      </c>
      <c r="H4263" s="18">
        <f t="shared" si="399"/>
        <v>0</v>
      </c>
      <c r="I4263" s="24">
        <v>0</v>
      </c>
      <c r="J4263" s="24">
        <v>0</v>
      </c>
      <c r="K4263" s="24">
        <v>0</v>
      </c>
      <c r="L4263" s="14">
        <f>貼り付けシート!C4263</f>
        <v>27.4</v>
      </c>
      <c r="M4263" s="14">
        <f>貼り付けシート!D4263</f>
        <v>12.8</v>
      </c>
      <c r="N4263" s="18">
        <f>貼り付けシート!E4263</f>
        <v>55.899918378783923</v>
      </c>
      <c r="O4263" s="18">
        <f>貼り付けシート!F4263</f>
        <v>0</v>
      </c>
      <c r="P4263" s="19">
        <f t="shared" si="400"/>
        <v>0</v>
      </c>
      <c r="Q4263" s="19">
        <f t="shared" si="401"/>
        <v>0</v>
      </c>
    </row>
    <row r="4264" spans="1:17">
      <c r="A4264" s="38">
        <v>41817</v>
      </c>
      <c r="B4264" s="49" t="s">
        <v>159</v>
      </c>
      <c r="C4264" s="24">
        <f t="shared" si="396"/>
        <v>30.406921776000001</v>
      </c>
      <c r="D4264" s="24">
        <f t="shared" si="397"/>
        <v>0</v>
      </c>
      <c r="E4264" s="18">
        <f>IF(G4264&gt;=0.3,(バックデータ一覧!$C$10*(バックデータ一覧!$C$12*計算過程!L4264+バックデータ一覧!$C$13*LN(計算過程!G4264)+バックデータ一覧!$C$14)^バックデータ一覧!$C$11+バックデータ一覧!$E$10*(計算過程!G4264/(バックデータ一覧!$E$12*計算過程!L4264+バックデータ一覧!$E$13*LN(計算過程!G4264)+バックデータ一覧!$E$14))^バックデータ一覧!$E$11)*計算過程!$W$11*10^-3,0)</f>
        <v>0</v>
      </c>
      <c r="F4264" s="18">
        <f>IF(G4264&lt;0.3,(バックデータ一覧!$C$10*(バックデータ一覧!$C$12*計算過程!L4264+バックデータ一覧!$C$13*LN(0.3)+バックデータ一覧!$C$14)^バックデータ一覧!$C$11+バックデータ一覧!$E$10*(0.3/(バックデータ一覧!$E$12*計算過程!L4264+バックデータ一覧!$E$13*LN(0.3)+バックデータ一覧!$E$14))^バックデータ一覧!$E$11)*計算過程!$W$11*計算過程!G4264/0.3*10^-3,0)</f>
        <v>0</v>
      </c>
      <c r="G4264" s="18">
        <f t="shared" si="398"/>
        <v>0</v>
      </c>
      <c r="H4264" s="18">
        <f t="shared" si="399"/>
        <v>0</v>
      </c>
      <c r="I4264" s="24">
        <v>0</v>
      </c>
      <c r="J4264" s="24">
        <v>0</v>
      </c>
      <c r="K4264" s="24">
        <v>0</v>
      </c>
      <c r="L4264" s="14">
        <f>貼り付けシート!C4264</f>
        <v>28.3</v>
      </c>
      <c r="M4264" s="14">
        <f>貼り付けシート!D4264</f>
        <v>12.9</v>
      </c>
      <c r="N4264" s="18">
        <f>貼り付けシート!E4264</f>
        <v>53.446514995004833</v>
      </c>
      <c r="O4264" s="18">
        <f>貼り付けシート!F4264</f>
        <v>0</v>
      </c>
      <c r="P4264" s="19">
        <f t="shared" si="400"/>
        <v>0</v>
      </c>
      <c r="Q4264" s="19">
        <f t="shared" si="401"/>
        <v>0</v>
      </c>
    </row>
    <row r="4265" spans="1:17">
      <c r="A4265" s="38">
        <v>41817</v>
      </c>
      <c r="B4265" s="49" t="s">
        <v>160</v>
      </c>
      <c r="C4265" s="24">
        <f t="shared" si="396"/>
        <v>30.406921776000001</v>
      </c>
      <c r="D4265" s="24">
        <f t="shared" si="397"/>
        <v>0</v>
      </c>
      <c r="E4265" s="18">
        <f>IF(G4265&gt;=0.3,(バックデータ一覧!$C$10*(バックデータ一覧!$C$12*計算過程!L4265+バックデータ一覧!$C$13*LN(計算過程!G4265)+バックデータ一覧!$C$14)^バックデータ一覧!$C$11+バックデータ一覧!$E$10*(計算過程!G4265/(バックデータ一覧!$E$12*計算過程!L4265+バックデータ一覧!$E$13*LN(計算過程!G4265)+バックデータ一覧!$E$14))^バックデータ一覧!$E$11)*計算過程!$W$11*10^-3,0)</f>
        <v>0</v>
      </c>
      <c r="F4265" s="18">
        <f>IF(G4265&lt;0.3,(バックデータ一覧!$C$10*(バックデータ一覧!$C$12*計算過程!L4265+バックデータ一覧!$C$13*LN(0.3)+バックデータ一覧!$C$14)^バックデータ一覧!$C$11+バックデータ一覧!$E$10*(0.3/(バックデータ一覧!$E$12*計算過程!L4265+バックデータ一覧!$E$13*LN(0.3)+バックデータ一覧!$E$14))^バックデータ一覧!$E$11)*計算過程!$W$11*計算過程!G4265/0.3*10^-3,0)</f>
        <v>0</v>
      </c>
      <c r="G4265" s="18">
        <f t="shared" si="398"/>
        <v>0</v>
      </c>
      <c r="H4265" s="18">
        <f t="shared" si="399"/>
        <v>0</v>
      </c>
      <c r="I4265" s="24">
        <v>0</v>
      </c>
      <c r="J4265" s="24">
        <v>0</v>
      </c>
      <c r="K4265" s="24">
        <v>0</v>
      </c>
      <c r="L4265" s="14">
        <f>貼り付けシート!C4265</f>
        <v>27.7</v>
      </c>
      <c r="M4265" s="14">
        <f>貼り付けシート!D4265</f>
        <v>13.1</v>
      </c>
      <c r="N4265" s="18">
        <f>貼り付けシート!E4265</f>
        <v>56.188707433441721</v>
      </c>
      <c r="O4265" s="18">
        <f>貼り付けシート!F4265</f>
        <v>0</v>
      </c>
      <c r="P4265" s="19">
        <f t="shared" si="400"/>
        <v>0</v>
      </c>
      <c r="Q4265" s="19">
        <f t="shared" si="401"/>
        <v>0</v>
      </c>
    </row>
    <row r="4266" spans="1:17">
      <c r="A4266" s="38">
        <v>41817</v>
      </c>
      <c r="B4266" s="49" t="s">
        <v>161</v>
      </c>
      <c r="C4266" s="24">
        <f t="shared" si="396"/>
        <v>30.406921776000001</v>
      </c>
      <c r="D4266" s="24">
        <f t="shared" si="397"/>
        <v>0</v>
      </c>
      <c r="E4266" s="18">
        <f>IF(G4266&gt;=0.3,(バックデータ一覧!$C$10*(バックデータ一覧!$C$12*計算過程!L4266+バックデータ一覧!$C$13*LN(計算過程!G4266)+バックデータ一覧!$C$14)^バックデータ一覧!$C$11+バックデータ一覧!$E$10*(計算過程!G4266/(バックデータ一覧!$E$12*計算過程!L4266+バックデータ一覧!$E$13*LN(計算過程!G4266)+バックデータ一覧!$E$14))^バックデータ一覧!$E$11)*計算過程!$W$11*10^-3,0)</f>
        <v>0</v>
      </c>
      <c r="F4266" s="18">
        <f>IF(G4266&lt;0.3,(バックデータ一覧!$C$10*(バックデータ一覧!$C$12*計算過程!L4266+バックデータ一覧!$C$13*LN(0.3)+バックデータ一覧!$C$14)^バックデータ一覧!$C$11+バックデータ一覧!$E$10*(0.3/(バックデータ一覧!$E$12*計算過程!L4266+バックデータ一覧!$E$13*LN(0.3)+バックデータ一覧!$E$14))^バックデータ一覧!$E$11)*計算過程!$W$11*計算過程!G4266/0.3*10^-3,0)</f>
        <v>0</v>
      </c>
      <c r="G4266" s="18">
        <f t="shared" si="398"/>
        <v>0</v>
      </c>
      <c r="H4266" s="18">
        <f t="shared" si="399"/>
        <v>0</v>
      </c>
      <c r="I4266" s="24">
        <v>0</v>
      </c>
      <c r="J4266" s="24">
        <v>0</v>
      </c>
      <c r="K4266" s="24">
        <v>0</v>
      </c>
      <c r="L4266" s="14">
        <f>貼り付けシート!C4266</f>
        <v>27.2</v>
      </c>
      <c r="M4266" s="14">
        <f>貼り付けシート!D4266</f>
        <v>13</v>
      </c>
      <c r="N4266" s="18">
        <f>貼り付けシート!E4266</f>
        <v>57.424364582024609</v>
      </c>
      <c r="O4266" s="18">
        <f>貼り付けシート!F4266</f>
        <v>0</v>
      </c>
      <c r="P4266" s="19">
        <f t="shared" si="400"/>
        <v>0</v>
      </c>
      <c r="Q4266" s="19">
        <f t="shared" si="401"/>
        <v>0</v>
      </c>
    </row>
    <row r="4267" spans="1:17">
      <c r="A4267" s="38">
        <v>41817</v>
      </c>
      <c r="B4267" s="49" t="s">
        <v>162</v>
      </c>
      <c r="C4267" s="24">
        <f t="shared" si="396"/>
        <v>30.406921776000001</v>
      </c>
      <c r="D4267" s="24">
        <f t="shared" si="397"/>
        <v>0</v>
      </c>
      <c r="E4267" s="18">
        <f>IF(G4267&gt;=0.3,(バックデータ一覧!$C$10*(バックデータ一覧!$C$12*計算過程!L4267+バックデータ一覧!$C$13*LN(計算過程!G4267)+バックデータ一覧!$C$14)^バックデータ一覧!$C$11+バックデータ一覧!$E$10*(計算過程!G4267/(バックデータ一覧!$E$12*計算過程!L4267+バックデータ一覧!$E$13*LN(計算過程!G4267)+バックデータ一覧!$E$14))^バックデータ一覧!$E$11)*計算過程!$W$11*10^-3,0)</f>
        <v>0</v>
      </c>
      <c r="F4267" s="18">
        <f>IF(G4267&lt;0.3,(バックデータ一覧!$C$10*(バックデータ一覧!$C$12*計算過程!L4267+バックデータ一覧!$C$13*LN(0.3)+バックデータ一覧!$C$14)^バックデータ一覧!$C$11+バックデータ一覧!$E$10*(0.3/(バックデータ一覧!$E$12*計算過程!L4267+バックデータ一覧!$E$13*LN(0.3)+バックデータ一覧!$E$14))^バックデータ一覧!$E$11)*計算過程!$W$11*計算過程!G4267/0.3*10^-3,0)</f>
        <v>0</v>
      </c>
      <c r="G4267" s="18">
        <f t="shared" si="398"/>
        <v>0</v>
      </c>
      <c r="H4267" s="18">
        <f t="shared" si="399"/>
        <v>0</v>
      </c>
      <c r="I4267" s="24">
        <v>0</v>
      </c>
      <c r="J4267" s="24">
        <v>0</v>
      </c>
      <c r="K4267" s="24">
        <v>0</v>
      </c>
      <c r="L4267" s="14">
        <f>貼り付けシート!C4267</f>
        <v>27</v>
      </c>
      <c r="M4267" s="14">
        <f>貼り付けシート!D4267</f>
        <v>12.9</v>
      </c>
      <c r="N4267" s="18">
        <f>貼り付けシート!E4267</f>
        <v>57.664311093171527</v>
      </c>
      <c r="O4267" s="18">
        <f>貼り付けシート!F4267</f>
        <v>0</v>
      </c>
      <c r="P4267" s="19">
        <f t="shared" si="400"/>
        <v>0</v>
      </c>
      <c r="Q4267" s="19">
        <f t="shared" si="401"/>
        <v>0</v>
      </c>
    </row>
    <row r="4268" spans="1:17">
      <c r="A4268" s="38">
        <v>41817</v>
      </c>
      <c r="B4268" s="49" t="s">
        <v>163</v>
      </c>
      <c r="C4268" s="24">
        <f t="shared" si="396"/>
        <v>30.406921776000001</v>
      </c>
      <c r="D4268" s="24">
        <f t="shared" si="397"/>
        <v>0</v>
      </c>
      <c r="E4268" s="18">
        <f>IF(G4268&gt;=0.3,(バックデータ一覧!$C$10*(バックデータ一覧!$C$12*計算過程!L4268+バックデータ一覧!$C$13*LN(計算過程!G4268)+バックデータ一覧!$C$14)^バックデータ一覧!$C$11+バックデータ一覧!$E$10*(計算過程!G4268/(バックデータ一覧!$E$12*計算過程!L4268+バックデータ一覧!$E$13*LN(計算過程!G4268)+バックデータ一覧!$E$14))^バックデータ一覧!$E$11)*計算過程!$W$11*10^-3,0)</f>
        <v>0</v>
      </c>
      <c r="F4268" s="18">
        <f>IF(G4268&lt;0.3,(バックデータ一覧!$C$10*(バックデータ一覧!$C$12*計算過程!L4268+バックデータ一覧!$C$13*LN(0.3)+バックデータ一覧!$C$14)^バックデータ一覧!$C$11+バックデータ一覧!$E$10*(0.3/(バックデータ一覧!$E$12*計算過程!L4268+バックデータ一覧!$E$13*LN(0.3)+バックデータ一覧!$E$14))^バックデータ一覧!$E$11)*計算過程!$W$11*計算過程!G4268/0.3*10^-3,0)</f>
        <v>0</v>
      </c>
      <c r="G4268" s="18">
        <f t="shared" si="398"/>
        <v>0</v>
      </c>
      <c r="H4268" s="18">
        <f t="shared" si="399"/>
        <v>0</v>
      </c>
      <c r="I4268" s="24">
        <v>0</v>
      </c>
      <c r="J4268" s="24">
        <v>0</v>
      </c>
      <c r="K4268" s="24">
        <v>0</v>
      </c>
      <c r="L4268" s="14">
        <f>貼り付けシート!C4268</f>
        <v>28</v>
      </c>
      <c r="M4268" s="14">
        <f>貼り付けシート!D4268</f>
        <v>12.9</v>
      </c>
      <c r="N4268" s="18">
        <f>貼り付けシート!E4268</f>
        <v>54.38801671329918</v>
      </c>
      <c r="O4268" s="18">
        <f>貼り付けシート!F4268</f>
        <v>0</v>
      </c>
      <c r="P4268" s="19">
        <f t="shared" si="400"/>
        <v>0</v>
      </c>
      <c r="Q4268" s="19">
        <f t="shared" si="401"/>
        <v>0</v>
      </c>
    </row>
    <row r="4269" spans="1:17">
      <c r="A4269" s="38">
        <v>41817</v>
      </c>
      <c r="B4269" s="49" t="s">
        <v>164</v>
      </c>
      <c r="C4269" s="24">
        <f t="shared" si="396"/>
        <v>30.406921776000001</v>
      </c>
      <c r="D4269" s="24">
        <f t="shared" si="397"/>
        <v>0</v>
      </c>
      <c r="E4269" s="18">
        <f>IF(G4269&gt;=0.3,(バックデータ一覧!$C$10*(バックデータ一覧!$C$12*計算過程!L4269+バックデータ一覧!$C$13*LN(計算過程!G4269)+バックデータ一覧!$C$14)^バックデータ一覧!$C$11+バックデータ一覧!$E$10*(計算過程!G4269/(バックデータ一覧!$E$12*計算過程!L4269+バックデータ一覧!$E$13*LN(計算過程!G4269)+バックデータ一覧!$E$14))^バックデータ一覧!$E$11)*計算過程!$W$11*10^-3,0)</f>
        <v>0</v>
      </c>
      <c r="F4269" s="18">
        <f>IF(G4269&lt;0.3,(バックデータ一覧!$C$10*(バックデータ一覧!$C$12*計算過程!L4269+バックデータ一覧!$C$13*LN(0.3)+バックデータ一覧!$C$14)^バックデータ一覧!$C$11+バックデータ一覧!$E$10*(0.3/(バックデータ一覧!$E$12*計算過程!L4269+バックデータ一覧!$E$13*LN(0.3)+バックデータ一覧!$E$14))^バックデータ一覧!$E$11)*計算過程!$W$11*計算過程!G4269/0.3*10^-3,0)</f>
        <v>0</v>
      </c>
      <c r="G4269" s="18">
        <f t="shared" si="398"/>
        <v>0</v>
      </c>
      <c r="H4269" s="18">
        <f t="shared" si="399"/>
        <v>0</v>
      </c>
      <c r="I4269" s="24">
        <v>0</v>
      </c>
      <c r="J4269" s="24">
        <v>0</v>
      </c>
      <c r="K4269" s="24">
        <v>0</v>
      </c>
      <c r="L4269" s="14">
        <f>貼り付けシート!C4269</f>
        <v>27.1</v>
      </c>
      <c r="M4269" s="14">
        <f>貼り付けシート!D4269</f>
        <v>13.5</v>
      </c>
      <c r="N4269" s="18">
        <f>貼り付けシート!E4269</f>
        <v>59.936571609963771</v>
      </c>
      <c r="O4269" s="18">
        <f>貼り付けシート!F4269</f>
        <v>0</v>
      </c>
      <c r="P4269" s="19">
        <f t="shared" si="400"/>
        <v>0</v>
      </c>
      <c r="Q4269" s="19">
        <f t="shared" si="401"/>
        <v>0</v>
      </c>
    </row>
    <row r="4270" spans="1:17">
      <c r="A4270" s="38">
        <v>41817</v>
      </c>
      <c r="B4270" s="49" t="s">
        <v>165</v>
      </c>
      <c r="C4270" s="24">
        <f t="shared" si="396"/>
        <v>30.406921776000001</v>
      </c>
      <c r="D4270" s="24">
        <f t="shared" si="397"/>
        <v>0</v>
      </c>
      <c r="E4270" s="18">
        <f>IF(G4270&gt;=0.3,(バックデータ一覧!$C$10*(バックデータ一覧!$C$12*計算過程!L4270+バックデータ一覧!$C$13*LN(計算過程!G4270)+バックデータ一覧!$C$14)^バックデータ一覧!$C$11+バックデータ一覧!$E$10*(計算過程!G4270/(バックデータ一覧!$E$12*計算過程!L4270+バックデータ一覧!$E$13*LN(計算過程!G4270)+バックデータ一覧!$E$14))^バックデータ一覧!$E$11)*計算過程!$W$11*10^-3,0)</f>
        <v>0</v>
      </c>
      <c r="F4270" s="18">
        <f>IF(G4270&lt;0.3,(バックデータ一覧!$C$10*(バックデータ一覧!$C$12*計算過程!L4270+バックデータ一覧!$C$13*LN(0.3)+バックデータ一覧!$C$14)^バックデータ一覧!$C$11+バックデータ一覧!$E$10*(0.3/(バックデータ一覧!$E$12*計算過程!L4270+バックデータ一覧!$E$13*LN(0.3)+バックデータ一覧!$E$14))^バックデータ一覧!$E$11)*計算過程!$W$11*計算過程!G4270/0.3*10^-3,0)</f>
        <v>0</v>
      </c>
      <c r="G4270" s="18">
        <f t="shared" si="398"/>
        <v>0</v>
      </c>
      <c r="H4270" s="18">
        <f t="shared" si="399"/>
        <v>0</v>
      </c>
      <c r="I4270" s="24">
        <v>0</v>
      </c>
      <c r="J4270" s="24">
        <v>0</v>
      </c>
      <c r="K4270" s="24">
        <v>0</v>
      </c>
      <c r="L4270" s="14">
        <f>貼り付けシート!C4270</f>
        <v>26.6</v>
      </c>
      <c r="M4270" s="14">
        <f>貼り付けシート!D4270</f>
        <v>14.1</v>
      </c>
      <c r="N4270" s="18">
        <f>貼り付けシート!E4270</f>
        <v>64.406830360131508</v>
      </c>
      <c r="O4270" s="18">
        <f>貼り付けシート!F4270</f>
        <v>0</v>
      </c>
      <c r="P4270" s="19">
        <f t="shared" si="400"/>
        <v>0</v>
      </c>
      <c r="Q4270" s="19">
        <f t="shared" si="401"/>
        <v>0</v>
      </c>
    </row>
    <row r="4271" spans="1:17">
      <c r="A4271" s="38">
        <v>41817</v>
      </c>
      <c r="B4271" s="49" t="s">
        <v>166</v>
      </c>
      <c r="C4271" s="24">
        <f t="shared" si="396"/>
        <v>30.406921776000001</v>
      </c>
      <c r="D4271" s="24">
        <f t="shared" si="397"/>
        <v>0</v>
      </c>
      <c r="E4271" s="18">
        <f>IF(G4271&gt;=0.3,(バックデータ一覧!$C$10*(バックデータ一覧!$C$12*計算過程!L4271+バックデータ一覧!$C$13*LN(計算過程!G4271)+バックデータ一覧!$C$14)^バックデータ一覧!$C$11+バックデータ一覧!$E$10*(計算過程!G4271/(バックデータ一覧!$E$12*計算過程!L4271+バックデータ一覧!$E$13*LN(計算過程!G4271)+バックデータ一覧!$E$14))^バックデータ一覧!$E$11)*計算過程!$W$11*10^-3,0)</f>
        <v>0</v>
      </c>
      <c r="F4271" s="18">
        <f>IF(G4271&lt;0.3,(バックデータ一覧!$C$10*(バックデータ一覧!$C$12*計算過程!L4271+バックデータ一覧!$C$13*LN(0.3)+バックデータ一覧!$C$14)^バックデータ一覧!$C$11+バックデータ一覧!$E$10*(0.3/(バックデータ一覧!$E$12*計算過程!L4271+バックデータ一覧!$E$13*LN(0.3)+バックデータ一覧!$E$14))^バックデータ一覧!$E$11)*計算過程!$W$11*計算過程!G4271/0.3*10^-3,0)</f>
        <v>0</v>
      </c>
      <c r="G4271" s="18">
        <f t="shared" si="398"/>
        <v>0</v>
      </c>
      <c r="H4271" s="18">
        <f t="shared" si="399"/>
        <v>0</v>
      </c>
      <c r="I4271" s="24">
        <v>0</v>
      </c>
      <c r="J4271" s="24">
        <v>0</v>
      </c>
      <c r="K4271" s="24">
        <v>0</v>
      </c>
      <c r="L4271" s="14">
        <f>貼り付けシート!C4271</f>
        <v>26</v>
      </c>
      <c r="M4271" s="14">
        <f>貼り付けシート!D4271</f>
        <v>14.7</v>
      </c>
      <c r="N4271" s="18">
        <f>貼り付けシート!E4271</f>
        <v>69.502769884585263</v>
      </c>
      <c r="O4271" s="18">
        <f>貼り付けシート!F4271</f>
        <v>0</v>
      </c>
      <c r="P4271" s="19">
        <f t="shared" si="400"/>
        <v>0</v>
      </c>
      <c r="Q4271" s="19">
        <f t="shared" si="401"/>
        <v>0</v>
      </c>
    </row>
    <row r="4272" spans="1:17">
      <c r="A4272" s="38">
        <v>41817</v>
      </c>
      <c r="B4272" s="49" t="s">
        <v>167</v>
      </c>
      <c r="C4272" s="24">
        <f t="shared" si="396"/>
        <v>30.406921776000001</v>
      </c>
      <c r="D4272" s="24">
        <f t="shared" si="397"/>
        <v>0</v>
      </c>
      <c r="E4272" s="18">
        <f>IF(G4272&gt;=0.3,(バックデータ一覧!$C$10*(バックデータ一覧!$C$12*計算過程!L4272+バックデータ一覧!$C$13*LN(計算過程!G4272)+バックデータ一覧!$C$14)^バックデータ一覧!$C$11+バックデータ一覧!$E$10*(計算過程!G4272/(バックデータ一覧!$E$12*計算過程!L4272+バックデータ一覧!$E$13*LN(計算過程!G4272)+バックデータ一覧!$E$14))^バックデータ一覧!$E$11)*計算過程!$W$11*10^-3,0)</f>
        <v>0</v>
      </c>
      <c r="F4272" s="18">
        <f>IF(G4272&lt;0.3,(バックデータ一覧!$C$10*(バックデータ一覧!$C$12*計算過程!L4272+バックデータ一覧!$C$13*LN(0.3)+バックデータ一覧!$C$14)^バックデータ一覧!$C$11+バックデータ一覧!$E$10*(0.3/(バックデータ一覧!$E$12*計算過程!L4272+バックデータ一覧!$E$13*LN(0.3)+バックデータ一覧!$E$14))^バックデータ一覧!$E$11)*計算過程!$W$11*計算過程!G4272/0.3*10^-3,0)</f>
        <v>0</v>
      </c>
      <c r="G4272" s="18">
        <f t="shared" si="398"/>
        <v>0</v>
      </c>
      <c r="H4272" s="18">
        <f t="shared" si="399"/>
        <v>0</v>
      </c>
      <c r="I4272" s="24">
        <v>0</v>
      </c>
      <c r="J4272" s="24">
        <v>0</v>
      </c>
      <c r="K4272" s="24">
        <v>0</v>
      </c>
      <c r="L4272" s="14">
        <f>貼り付けシート!C4272</f>
        <v>25.1</v>
      </c>
      <c r="M4272" s="14">
        <f>貼り付けシート!D4272</f>
        <v>15</v>
      </c>
      <c r="N4272" s="18">
        <f>貼り付けシート!E4272</f>
        <v>74.778266030493839</v>
      </c>
      <c r="O4272" s="18">
        <f>貼り付けシート!F4272</f>
        <v>0</v>
      </c>
      <c r="P4272" s="19">
        <f t="shared" si="400"/>
        <v>0</v>
      </c>
      <c r="Q4272" s="19">
        <f t="shared" si="401"/>
        <v>0</v>
      </c>
    </row>
    <row r="4273" spans="1:17">
      <c r="A4273" s="38">
        <v>41817</v>
      </c>
      <c r="B4273" s="49" t="s">
        <v>168</v>
      </c>
      <c r="C4273" s="24">
        <f t="shared" si="396"/>
        <v>30.406921776000001</v>
      </c>
      <c r="D4273" s="24">
        <f t="shared" si="397"/>
        <v>0</v>
      </c>
      <c r="E4273" s="18">
        <f>IF(G4273&gt;=0.3,(バックデータ一覧!$C$10*(バックデータ一覧!$C$12*計算過程!L4273+バックデータ一覧!$C$13*LN(計算過程!G4273)+バックデータ一覧!$C$14)^バックデータ一覧!$C$11+バックデータ一覧!$E$10*(計算過程!G4273/(バックデータ一覧!$E$12*計算過程!L4273+バックデータ一覧!$E$13*LN(計算過程!G4273)+バックデータ一覧!$E$14))^バックデータ一覧!$E$11)*計算過程!$W$11*10^-3,0)</f>
        <v>0</v>
      </c>
      <c r="F4273" s="18">
        <f>IF(G4273&lt;0.3,(バックデータ一覧!$C$10*(バックデータ一覧!$C$12*計算過程!L4273+バックデータ一覧!$C$13*LN(0.3)+バックデータ一覧!$C$14)^バックデータ一覧!$C$11+バックデータ一覧!$E$10*(0.3/(バックデータ一覧!$E$12*計算過程!L4273+バックデータ一覧!$E$13*LN(0.3)+バックデータ一覧!$E$14))^バックデータ一覧!$E$11)*計算過程!$W$11*計算過程!G4273/0.3*10^-3,0)</f>
        <v>0</v>
      </c>
      <c r="G4273" s="18">
        <f t="shared" si="398"/>
        <v>0</v>
      </c>
      <c r="H4273" s="18">
        <f t="shared" si="399"/>
        <v>0</v>
      </c>
      <c r="I4273" s="24">
        <v>0</v>
      </c>
      <c r="J4273" s="24">
        <v>0</v>
      </c>
      <c r="K4273" s="24">
        <v>0</v>
      </c>
      <c r="L4273" s="14">
        <f>貼り付けシート!C4273</f>
        <v>24.5</v>
      </c>
      <c r="M4273" s="14">
        <f>貼り付けシート!D4273</f>
        <v>15.2</v>
      </c>
      <c r="N4273" s="18">
        <f>貼り付けシート!E4273</f>
        <v>78.514379175347173</v>
      </c>
      <c r="O4273" s="18">
        <f>貼り付けシート!F4273</f>
        <v>0</v>
      </c>
      <c r="P4273" s="19">
        <f t="shared" si="400"/>
        <v>0</v>
      </c>
      <c r="Q4273" s="19">
        <f t="shared" si="401"/>
        <v>0</v>
      </c>
    </row>
    <row r="4274" spans="1:17">
      <c r="A4274" s="38">
        <v>41817</v>
      </c>
      <c r="B4274" s="49" t="s">
        <v>169</v>
      </c>
      <c r="C4274" s="24">
        <f t="shared" si="396"/>
        <v>30.406921776000001</v>
      </c>
      <c r="D4274" s="24">
        <f t="shared" si="397"/>
        <v>0</v>
      </c>
      <c r="E4274" s="18">
        <f>IF(G4274&gt;=0.3,(バックデータ一覧!$C$10*(バックデータ一覧!$C$12*計算過程!L4274+バックデータ一覧!$C$13*LN(計算過程!G4274)+バックデータ一覧!$C$14)^バックデータ一覧!$C$11+バックデータ一覧!$E$10*(計算過程!G4274/(バックデータ一覧!$E$12*計算過程!L4274+バックデータ一覧!$E$13*LN(計算過程!G4274)+バックデータ一覧!$E$14))^バックデータ一覧!$E$11)*計算過程!$W$11*10^-3,0)</f>
        <v>0</v>
      </c>
      <c r="F4274" s="18">
        <f>IF(G4274&lt;0.3,(バックデータ一覧!$C$10*(バックデータ一覧!$C$12*計算過程!L4274+バックデータ一覧!$C$13*LN(0.3)+バックデータ一覧!$C$14)^バックデータ一覧!$C$11+バックデータ一覧!$E$10*(0.3/(バックデータ一覧!$E$12*計算過程!L4274+バックデータ一覧!$E$13*LN(0.3)+バックデータ一覧!$E$14))^バックデータ一覧!$E$11)*計算過程!$W$11*計算過程!G4274/0.3*10^-3,0)</f>
        <v>0</v>
      </c>
      <c r="G4274" s="18">
        <f t="shared" si="398"/>
        <v>0</v>
      </c>
      <c r="H4274" s="18">
        <f t="shared" si="399"/>
        <v>0</v>
      </c>
      <c r="I4274" s="24">
        <v>0</v>
      </c>
      <c r="J4274" s="24">
        <v>0</v>
      </c>
      <c r="K4274" s="24">
        <v>0</v>
      </c>
      <c r="L4274" s="14">
        <f>貼り付けシート!C4274</f>
        <v>24.3</v>
      </c>
      <c r="M4274" s="14">
        <f>貼り付けシート!D4274</f>
        <v>15.5</v>
      </c>
      <c r="N4274" s="18">
        <f>貼り付けシート!E4274</f>
        <v>80.990608289740564</v>
      </c>
      <c r="O4274" s="18">
        <f>貼り付けシート!F4274</f>
        <v>0</v>
      </c>
      <c r="P4274" s="19">
        <f t="shared" si="400"/>
        <v>0</v>
      </c>
      <c r="Q4274" s="19">
        <f t="shared" si="401"/>
        <v>0</v>
      </c>
    </row>
    <row r="4275" spans="1:17">
      <c r="A4275" s="38">
        <v>41817</v>
      </c>
      <c r="B4275" s="49" t="s">
        <v>170</v>
      </c>
      <c r="C4275" s="24">
        <f t="shared" si="396"/>
        <v>30.406921776000001</v>
      </c>
      <c r="D4275" s="24">
        <f t="shared" si="397"/>
        <v>0</v>
      </c>
      <c r="E4275" s="18">
        <f>IF(G4275&gt;=0.3,(バックデータ一覧!$C$10*(バックデータ一覧!$C$12*計算過程!L4275+バックデータ一覧!$C$13*LN(計算過程!G4275)+バックデータ一覧!$C$14)^バックデータ一覧!$C$11+バックデータ一覧!$E$10*(計算過程!G4275/(バックデータ一覧!$E$12*計算過程!L4275+バックデータ一覧!$E$13*LN(計算過程!G4275)+バックデータ一覧!$E$14))^バックデータ一覧!$E$11)*計算過程!$W$11*10^-3,0)</f>
        <v>0</v>
      </c>
      <c r="F4275" s="18">
        <f>IF(G4275&lt;0.3,(バックデータ一覧!$C$10*(バックデータ一覧!$C$12*計算過程!L4275+バックデータ一覧!$C$13*LN(0.3)+バックデータ一覧!$C$14)^バックデータ一覧!$C$11+バックデータ一覧!$E$10*(0.3/(バックデータ一覧!$E$12*計算過程!L4275+バックデータ一覧!$E$13*LN(0.3)+バックデータ一覧!$E$14))^バックデータ一覧!$E$11)*計算過程!$W$11*計算過程!G4275/0.3*10^-3,0)</f>
        <v>0</v>
      </c>
      <c r="G4275" s="18">
        <f t="shared" si="398"/>
        <v>0</v>
      </c>
      <c r="H4275" s="18">
        <f t="shared" si="399"/>
        <v>0</v>
      </c>
      <c r="I4275" s="24">
        <v>0</v>
      </c>
      <c r="J4275" s="24">
        <v>0</v>
      </c>
      <c r="K4275" s="24">
        <v>0</v>
      </c>
      <c r="L4275" s="14">
        <f>貼り付けシート!C4275</f>
        <v>24.1</v>
      </c>
      <c r="M4275" s="14">
        <f>貼り付けシート!D4275</f>
        <v>15.4</v>
      </c>
      <c r="N4275" s="18">
        <f>貼り付けシート!E4275</f>
        <v>81.451958138944462</v>
      </c>
      <c r="O4275" s="18">
        <f>貼り付けシート!F4275</f>
        <v>0</v>
      </c>
      <c r="P4275" s="19">
        <f t="shared" si="400"/>
        <v>0</v>
      </c>
      <c r="Q4275" s="19">
        <f t="shared" si="401"/>
        <v>0</v>
      </c>
    </row>
    <row r="4276" spans="1:17">
      <c r="A4276" s="38">
        <v>41817</v>
      </c>
      <c r="B4276" s="49" t="s">
        <v>171</v>
      </c>
      <c r="C4276" s="24">
        <f t="shared" si="396"/>
        <v>30.406921776000001</v>
      </c>
      <c r="D4276" s="24">
        <f t="shared" si="397"/>
        <v>0</v>
      </c>
      <c r="E4276" s="18">
        <f>IF(G4276&gt;=0.3,(バックデータ一覧!$C$10*(バックデータ一覧!$C$12*計算過程!L4276+バックデータ一覧!$C$13*LN(計算過程!G4276)+バックデータ一覧!$C$14)^バックデータ一覧!$C$11+バックデータ一覧!$E$10*(計算過程!G4276/(バックデータ一覧!$E$12*計算過程!L4276+バックデータ一覧!$E$13*LN(計算過程!G4276)+バックデータ一覧!$E$14))^バックデータ一覧!$E$11)*計算過程!$W$11*10^-3,0)</f>
        <v>0</v>
      </c>
      <c r="F4276" s="18">
        <f>IF(G4276&lt;0.3,(バックデータ一覧!$C$10*(バックデータ一覧!$C$12*計算過程!L4276+バックデータ一覧!$C$13*LN(0.3)+バックデータ一覧!$C$14)^バックデータ一覧!$C$11+バックデータ一覧!$E$10*(0.3/(バックデータ一覧!$E$12*計算過程!L4276+バックデータ一覧!$E$13*LN(0.3)+バックデータ一覧!$E$14))^バックデータ一覧!$E$11)*計算過程!$W$11*計算過程!G4276/0.3*10^-3,0)</f>
        <v>0</v>
      </c>
      <c r="G4276" s="18">
        <f t="shared" si="398"/>
        <v>0</v>
      </c>
      <c r="H4276" s="18">
        <f t="shared" si="399"/>
        <v>0</v>
      </c>
      <c r="I4276" s="24">
        <v>0</v>
      </c>
      <c r="J4276" s="24">
        <v>0</v>
      </c>
      <c r="K4276" s="24">
        <v>0</v>
      </c>
      <c r="L4276" s="14">
        <f>貼り付けシート!C4276</f>
        <v>23.3</v>
      </c>
      <c r="M4276" s="14">
        <f>貼り付けシート!D4276</f>
        <v>15.4</v>
      </c>
      <c r="N4276" s="18">
        <f>貼り付けシート!E4276</f>
        <v>85.471273720630776</v>
      </c>
      <c r="O4276" s="18">
        <f>貼り付けシート!F4276</f>
        <v>0</v>
      </c>
      <c r="P4276" s="19">
        <f t="shared" si="400"/>
        <v>0</v>
      </c>
      <c r="Q4276" s="19">
        <f t="shared" si="401"/>
        <v>0</v>
      </c>
    </row>
    <row r="4277" spans="1:17">
      <c r="A4277" s="38">
        <v>41817</v>
      </c>
      <c r="B4277" s="49" t="s">
        <v>172</v>
      </c>
      <c r="C4277" s="24">
        <f t="shared" si="396"/>
        <v>30.406921776000001</v>
      </c>
      <c r="D4277" s="24">
        <f t="shared" si="397"/>
        <v>0</v>
      </c>
      <c r="E4277" s="18">
        <f>IF(G4277&gt;=0.3,(バックデータ一覧!$C$10*(バックデータ一覧!$C$12*計算過程!L4277+バックデータ一覧!$C$13*LN(計算過程!G4277)+バックデータ一覧!$C$14)^バックデータ一覧!$C$11+バックデータ一覧!$E$10*(計算過程!G4277/(バックデータ一覧!$E$12*計算過程!L4277+バックデータ一覧!$E$13*LN(計算過程!G4277)+バックデータ一覧!$E$14))^バックデータ一覧!$E$11)*計算過程!$W$11*10^-3,0)</f>
        <v>0</v>
      </c>
      <c r="F4277" s="18">
        <f>IF(G4277&lt;0.3,(バックデータ一覧!$C$10*(バックデータ一覧!$C$12*計算過程!L4277+バックデータ一覧!$C$13*LN(0.3)+バックデータ一覧!$C$14)^バックデータ一覧!$C$11+バックデータ一覧!$E$10*(0.3/(バックデータ一覧!$E$12*計算過程!L4277+バックデータ一覧!$E$13*LN(0.3)+バックデータ一覧!$E$14))^バックデータ一覧!$E$11)*計算過程!$W$11*計算過程!G4277/0.3*10^-3,0)</f>
        <v>0</v>
      </c>
      <c r="G4277" s="18">
        <f t="shared" si="398"/>
        <v>0</v>
      </c>
      <c r="H4277" s="18">
        <f t="shared" si="399"/>
        <v>0</v>
      </c>
      <c r="I4277" s="24">
        <v>0</v>
      </c>
      <c r="J4277" s="24">
        <v>0</v>
      </c>
      <c r="K4277" s="24">
        <v>0</v>
      </c>
      <c r="L4277" s="14">
        <f>貼り付けシート!C4277</f>
        <v>22.5</v>
      </c>
      <c r="M4277" s="14">
        <f>貼り付けシート!D4277</f>
        <v>15.4</v>
      </c>
      <c r="N4277" s="18">
        <f>貼り付けシート!E4277</f>
        <v>89.715461045395017</v>
      </c>
      <c r="O4277" s="18">
        <f>貼り付けシート!F4277</f>
        <v>0</v>
      </c>
      <c r="P4277" s="19">
        <f t="shared" si="400"/>
        <v>0</v>
      </c>
      <c r="Q4277" s="19">
        <f t="shared" si="401"/>
        <v>0</v>
      </c>
    </row>
    <row r="4278" spans="1:17">
      <c r="A4278" s="38">
        <v>41818</v>
      </c>
      <c r="B4278" s="49" t="s">
        <v>149</v>
      </c>
      <c r="C4278" s="24">
        <f t="shared" si="396"/>
        <v>30.406921776000001</v>
      </c>
      <c r="D4278" s="24">
        <f t="shared" si="397"/>
        <v>0</v>
      </c>
      <c r="E4278" s="18">
        <f>IF(G4278&gt;=0.3,(バックデータ一覧!$C$10*(バックデータ一覧!$C$12*計算過程!L4278+バックデータ一覧!$C$13*LN(計算過程!G4278)+バックデータ一覧!$C$14)^バックデータ一覧!$C$11+バックデータ一覧!$E$10*(計算過程!G4278/(バックデータ一覧!$E$12*計算過程!L4278+バックデータ一覧!$E$13*LN(計算過程!G4278)+バックデータ一覧!$E$14))^バックデータ一覧!$E$11)*計算過程!$W$11*10^-3,0)</f>
        <v>0</v>
      </c>
      <c r="F4278" s="18">
        <f>IF(G4278&lt;0.3,(バックデータ一覧!$C$10*(バックデータ一覧!$C$12*計算過程!L4278+バックデータ一覧!$C$13*LN(0.3)+バックデータ一覧!$C$14)^バックデータ一覧!$C$11+バックデータ一覧!$E$10*(0.3/(バックデータ一覧!$E$12*計算過程!L4278+バックデータ一覧!$E$13*LN(0.3)+バックデータ一覧!$E$14))^バックデータ一覧!$E$11)*計算過程!$W$11*計算過程!G4278/0.3*10^-3,0)</f>
        <v>0</v>
      </c>
      <c r="G4278" s="18">
        <f t="shared" si="398"/>
        <v>0</v>
      </c>
      <c r="H4278" s="18">
        <f t="shared" si="399"/>
        <v>0</v>
      </c>
      <c r="I4278" s="24">
        <v>0</v>
      </c>
      <c r="J4278" s="24">
        <v>0</v>
      </c>
      <c r="K4278" s="24">
        <v>0</v>
      </c>
      <c r="L4278" s="14">
        <f>貼り付けシート!C4278</f>
        <v>21.8</v>
      </c>
      <c r="M4278" s="14">
        <f>貼り付けシート!D4278</f>
        <v>14.9</v>
      </c>
      <c r="N4278" s="18">
        <f>貼り付けシート!E4278</f>
        <v>90.655911674108793</v>
      </c>
      <c r="O4278" s="18">
        <f>貼り付けシート!F4278</f>
        <v>0</v>
      </c>
      <c r="P4278" s="19">
        <f t="shared" si="400"/>
        <v>0</v>
      </c>
      <c r="Q4278" s="19">
        <f t="shared" si="401"/>
        <v>0</v>
      </c>
    </row>
    <row r="4279" spans="1:17">
      <c r="A4279" s="38">
        <v>41818</v>
      </c>
      <c r="B4279" s="49" t="s">
        <v>150</v>
      </c>
      <c r="C4279" s="24">
        <f t="shared" si="396"/>
        <v>30.406921776000001</v>
      </c>
      <c r="D4279" s="24">
        <f t="shared" si="397"/>
        <v>0</v>
      </c>
      <c r="E4279" s="18">
        <f>IF(G4279&gt;=0.3,(バックデータ一覧!$C$10*(バックデータ一覧!$C$12*計算過程!L4279+バックデータ一覧!$C$13*LN(計算過程!G4279)+バックデータ一覧!$C$14)^バックデータ一覧!$C$11+バックデータ一覧!$E$10*(計算過程!G4279/(バックデータ一覧!$E$12*計算過程!L4279+バックデータ一覧!$E$13*LN(計算過程!G4279)+バックデータ一覧!$E$14))^バックデータ一覧!$E$11)*計算過程!$W$11*10^-3,0)</f>
        <v>0</v>
      </c>
      <c r="F4279" s="18">
        <f>IF(G4279&lt;0.3,(バックデータ一覧!$C$10*(バックデータ一覧!$C$12*計算過程!L4279+バックデータ一覧!$C$13*LN(0.3)+バックデータ一覧!$C$14)^バックデータ一覧!$C$11+バックデータ一覧!$E$10*(0.3/(バックデータ一覧!$E$12*計算過程!L4279+バックデータ一覧!$E$13*LN(0.3)+バックデータ一覧!$E$14))^バックデータ一覧!$E$11)*計算過程!$W$11*計算過程!G4279/0.3*10^-3,0)</f>
        <v>0</v>
      </c>
      <c r="G4279" s="18">
        <f t="shared" si="398"/>
        <v>0</v>
      </c>
      <c r="H4279" s="18">
        <f t="shared" si="399"/>
        <v>0</v>
      </c>
      <c r="I4279" s="24">
        <v>0</v>
      </c>
      <c r="J4279" s="24">
        <v>0</v>
      </c>
      <c r="K4279" s="24">
        <v>0</v>
      </c>
      <c r="L4279" s="14">
        <f>貼り付けシート!C4279</f>
        <v>21.4</v>
      </c>
      <c r="M4279" s="14">
        <f>貼り付けシート!D4279</f>
        <v>14.5</v>
      </c>
      <c r="N4279" s="18">
        <f>貼り付けシート!E4279</f>
        <v>90.464836831498275</v>
      </c>
      <c r="O4279" s="18">
        <f>貼り付けシート!F4279</f>
        <v>0</v>
      </c>
      <c r="P4279" s="19">
        <f t="shared" si="400"/>
        <v>0</v>
      </c>
      <c r="Q4279" s="19">
        <f t="shared" si="401"/>
        <v>0</v>
      </c>
    </row>
    <row r="4280" spans="1:17">
      <c r="A4280" s="38">
        <v>41818</v>
      </c>
      <c r="B4280" s="49" t="s">
        <v>151</v>
      </c>
      <c r="C4280" s="24">
        <f t="shared" si="396"/>
        <v>30.406921776000001</v>
      </c>
      <c r="D4280" s="24">
        <f t="shared" si="397"/>
        <v>0</v>
      </c>
      <c r="E4280" s="18">
        <f>IF(G4280&gt;=0.3,(バックデータ一覧!$C$10*(バックデータ一覧!$C$12*計算過程!L4280+バックデータ一覧!$C$13*LN(計算過程!G4280)+バックデータ一覧!$C$14)^バックデータ一覧!$C$11+バックデータ一覧!$E$10*(計算過程!G4280/(バックデータ一覧!$E$12*計算過程!L4280+バックデータ一覧!$E$13*LN(計算過程!G4280)+バックデータ一覧!$E$14))^バックデータ一覧!$E$11)*計算過程!$W$11*10^-3,0)</f>
        <v>0</v>
      </c>
      <c r="F4280" s="18">
        <f>IF(G4280&lt;0.3,(バックデータ一覧!$C$10*(バックデータ一覧!$C$12*計算過程!L4280+バックデータ一覧!$C$13*LN(0.3)+バックデータ一覧!$C$14)^バックデータ一覧!$C$11+バックデータ一覧!$E$10*(0.3/(バックデータ一覧!$E$12*計算過程!L4280+バックデータ一覧!$E$13*LN(0.3)+バックデータ一覧!$E$14))^バックデータ一覧!$E$11)*計算過程!$W$11*計算過程!G4280/0.3*10^-3,0)</f>
        <v>0</v>
      </c>
      <c r="G4280" s="18">
        <f t="shared" si="398"/>
        <v>0</v>
      </c>
      <c r="H4280" s="18">
        <f t="shared" si="399"/>
        <v>0</v>
      </c>
      <c r="I4280" s="24">
        <v>0</v>
      </c>
      <c r="J4280" s="24">
        <v>0</v>
      </c>
      <c r="K4280" s="24">
        <v>0</v>
      </c>
      <c r="L4280" s="14">
        <f>貼り付けシート!C4280</f>
        <v>20.7</v>
      </c>
      <c r="M4280" s="14">
        <f>貼り付けシート!D4280</f>
        <v>14.1</v>
      </c>
      <c r="N4280" s="18">
        <f>貼り付けシート!E4280</f>
        <v>91.893290492960901</v>
      </c>
      <c r="O4280" s="18">
        <f>貼り付けシート!F4280</f>
        <v>0</v>
      </c>
      <c r="P4280" s="19">
        <f t="shared" si="400"/>
        <v>0</v>
      </c>
      <c r="Q4280" s="19">
        <f t="shared" si="401"/>
        <v>0</v>
      </c>
    </row>
    <row r="4281" spans="1:17">
      <c r="A4281" s="38">
        <v>41818</v>
      </c>
      <c r="B4281" s="49" t="s">
        <v>152</v>
      </c>
      <c r="C4281" s="24">
        <f t="shared" si="396"/>
        <v>30.406921776000001</v>
      </c>
      <c r="D4281" s="24">
        <f t="shared" si="397"/>
        <v>0</v>
      </c>
      <c r="E4281" s="18">
        <f>IF(G4281&gt;=0.3,(バックデータ一覧!$C$10*(バックデータ一覧!$C$12*計算過程!L4281+バックデータ一覧!$C$13*LN(計算過程!G4281)+バックデータ一覧!$C$14)^バックデータ一覧!$C$11+バックデータ一覧!$E$10*(計算過程!G4281/(バックデータ一覧!$E$12*計算過程!L4281+バックデータ一覧!$E$13*LN(計算過程!G4281)+バックデータ一覧!$E$14))^バックデータ一覧!$E$11)*計算過程!$W$11*10^-3,0)</f>
        <v>0</v>
      </c>
      <c r="F4281" s="18">
        <f>IF(G4281&lt;0.3,(バックデータ一覧!$C$10*(バックデータ一覧!$C$12*計算過程!L4281+バックデータ一覧!$C$13*LN(0.3)+バックデータ一覧!$C$14)^バックデータ一覧!$C$11+バックデータ一覧!$E$10*(0.3/(バックデータ一覧!$E$12*計算過程!L4281+バックデータ一覧!$E$13*LN(0.3)+バックデータ一覧!$E$14))^バックデータ一覧!$E$11)*計算過程!$W$11*計算過程!G4281/0.3*10^-3,0)</f>
        <v>0</v>
      </c>
      <c r="G4281" s="18">
        <f t="shared" si="398"/>
        <v>0</v>
      </c>
      <c r="H4281" s="18">
        <f t="shared" si="399"/>
        <v>0</v>
      </c>
      <c r="I4281" s="24">
        <v>0</v>
      </c>
      <c r="J4281" s="24">
        <v>0</v>
      </c>
      <c r="K4281" s="24">
        <v>0</v>
      </c>
      <c r="L4281" s="14">
        <f>貼り付けシート!C4281</f>
        <v>20.100000000000001</v>
      </c>
      <c r="M4281" s="14">
        <f>貼り付けシート!D4281</f>
        <v>13.8</v>
      </c>
      <c r="N4281" s="18">
        <f>貼り付けシート!E4281</f>
        <v>93.377111343553111</v>
      </c>
      <c r="O4281" s="18">
        <f>貼り付けシート!F4281</f>
        <v>0</v>
      </c>
      <c r="P4281" s="19">
        <f t="shared" si="400"/>
        <v>0</v>
      </c>
      <c r="Q4281" s="19">
        <f t="shared" si="401"/>
        <v>0</v>
      </c>
    </row>
    <row r="4282" spans="1:17">
      <c r="A4282" s="38">
        <v>41818</v>
      </c>
      <c r="B4282" s="49" t="s">
        <v>153</v>
      </c>
      <c r="C4282" s="24">
        <f t="shared" si="396"/>
        <v>30.406921776000001</v>
      </c>
      <c r="D4282" s="24">
        <f t="shared" si="397"/>
        <v>0</v>
      </c>
      <c r="E4282" s="18">
        <f>IF(G4282&gt;=0.3,(バックデータ一覧!$C$10*(バックデータ一覧!$C$12*計算過程!L4282+バックデータ一覧!$C$13*LN(計算過程!G4282)+バックデータ一覧!$C$14)^バックデータ一覧!$C$11+バックデータ一覧!$E$10*(計算過程!G4282/(バックデータ一覧!$E$12*計算過程!L4282+バックデータ一覧!$E$13*LN(計算過程!G4282)+バックデータ一覧!$E$14))^バックデータ一覧!$E$11)*計算過程!$W$11*10^-3,0)</f>
        <v>0</v>
      </c>
      <c r="F4282" s="18">
        <f>IF(G4282&lt;0.3,(バックデータ一覧!$C$10*(バックデータ一覧!$C$12*計算過程!L4282+バックデータ一覧!$C$13*LN(0.3)+バックデータ一覧!$C$14)^バックデータ一覧!$C$11+バックデータ一覧!$E$10*(0.3/(バックデータ一覧!$E$12*計算過程!L4282+バックデータ一覧!$E$13*LN(0.3)+バックデータ一覧!$E$14))^バックデータ一覧!$E$11)*計算過程!$W$11*計算過程!G4282/0.3*10^-3,0)</f>
        <v>0</v>
      </c>
      <c r="G4282" s="18">
        <f t="shared" si="398"/>
        <v>0</v>
      </c>
      <c r="H4282" s="18">
        <f t="shared" si="399"/>
        <v>0</v>
      </c>
      <c r="I4282" s="24">
        <v>0</v>
      </c>
      <c r="J4282" s="24">
        <v>0</v>
      </c>
      <c r="K4282" s="24">
        <v>0</v>
      </c>
      <c r="L4282" s="14">
        <f>貼り付けシート!C4282</f>
        <v>20</v>
      </c>
      <c r="M4282" s="14">
        <f>貼り付けシート!D4282</f>
        <v>13.5</v>
      </c>
      <c r="N4282" s="18">
        <f>貼り付けシート!E4282</f>
        <v>91.957955537315712</v>
      </c>
      <c r="O4282" s="18">
        <f>貼り付けシート!F4282</f>
        <v>0</v>
      </c>
      <c r="P4282" s="19">
        <f t="shared" si="400"/>
        <v>0</v>
      </c>
      <c r="Q4282" s="19">
        <f t="shared" si="401"/>
        <v>0</v>
      </c>
    </row>
    <row r="4283" spans="1:17">
      <c r="A4283" s="38">
        <v>41818</v>
      </c>
      <c r="B4283" s="49" t="s">
        <v>154</v>
      </c>
      <c r="C4283" s="24">
        <f t="shared" si="396"/>
        <v>30.406921776000001</v>
      </c>
      <c r="D4283" s="24">
        <f t="shared" si="397"/>
        <v>0</v>
      </c>
      <c r="E4283" s="18">
        <f>IF(G4283&gt;=0.3,(バックデータ一覧!$C$10*(バックデータ一覧!$C$12*計算過程!L4283+バックデータ一覧!$C$13*LN(計算過程!G4283)+バックデータ一覧!$C$14)^バックデータ一覧!$C$11+バックデータ一覧!$E$10*(計算過程!G4283/(バックデータ一覧!$E$12*計算過程!L4283+バックデータ一覧!$E$13*LN(計算過程!G4283)+バックデータ一覧!$E$14))^バックデータ一覧!$E$11)*計算過程!$W$11*10^-3,0)</f>
        <v>0</v>
      </c>
      <c r="F4283" s="18">
        <f>IF(G4283&lt;0.3,(バックデータ一覧!$C$10*(バックデータ一覧!$C$12*計算過程!L4283+バックデータ一覧!$C$13*LN(0.3)+バックデータ一覧!$C$14)^バックデータ一覧!$C$11+バックデータ一覧!$E$10*(0.3/(バックデータ一覧!$E$12*計算過程!L4283+バックデータ一覧!$E$13*LN(0.3)+バックデータ一覧!$E$14))^バックデータ一覧!$E$11)*計算過程!$W$11*計算過程!G4283/0.3*10^-3,0)</f>
        <v>0</v>
      </c>
      <c r="G4283" s="18">
        <f t="shared" si="398"/>
        <v>0</v>
      </c>
      <c r="H4283" s="18">
        <f t="shared" si="399"/>
        <v>0</v>
      </c>
      <c r="I4283" s="24">
        <v>0</v>
      </c>
      <c r="J4283" s="24">
        <v>0</v>
      </c>
      <c r="K4283" s="24">
        <v>0</v>
      </c>
      <c r="L4283" s="14">
        <f>貼り付けシート!C4283</f>
        <v>20.100000000000001</v>
      </c>
      <c r="M4283" s="14">
        <f>貼り付けシート!D4283</f>
        <v>13.2</v>
      </c>
      <c r="N4283" s="18">
        <f>貼り付けシート!E4283</f>
        <v>89.401604604443889</v>
      </c>
      <c r="O4283" s="18">
        <f>貼り付けシート!F4283</f>
        <v>0</v>
      </c>
      <c r="P4283" s="19">
        <f t="shared" si="400"/>
        <v>0</v>
      </c>
      <c r="Q4283" s="19">
        <f t="shared" si="401"/>
        <v>0</v>
      </c>
    </row>
    <row r="4284" spans="1:17">
      <c r="A4284" s="38">
        <v>41818</v>
      </c>
      <c r="B4284" s="49" t="s">
        <v>155</v>
      </c>
      <c r="C4284" s="24">
        <f t="shared" si="396"/>
        <v>30.406921776000001</v>
      </c>
      <c r="D4284" s="24">
        <f t="shared" si="397"/>
        <v>0</v>
      </c>
      <c r="E4284" s="18">
        <f>IF(G4284&gt;=0.3,(バックデータ一覧!$C$10*(バックデータ一覧!$C$12*計算過程!L4284+バックデータ一覧!$C$13*LN(計算過程!G4284)+バックデータ一覧!$C$14)^バックデータ一覧!$C$11+バックデータ一覧!$E$10*(計算過程!G4284/(バックデータ一覧!$E$12*計算過程!L4284+バックデータ一覧!$E$13*LN(計算過程!G4284)+バックデータ一覧!$E$14))^バックデータ一覧!$E$11)*計算過程!$W$11*10^-3,0)</f>
        <v>0</v>
      </c>
      <c r="F4284" s="18">
        <f>IF(G4284&lt;0.3,(バックデータ一覧!$C$10*(バックデータ一覧!$C$12*計算過程!L4284+バックデータ一覧!$C$13*LN(0.3)+バックデータ一覧!$C$14)^バックデータ一覧!$C$11+バックデータ一覧!$E$10*(0.3/(バックデータ一覧!$E$12*計算過程!L4284+バックデータ一覧!$E$13*LN(0.3)+バックデータ一覧!$E$14))^バックデータ一覧!$E$11)*計算過程!$W$11*計算過程!G4284/0.3*10^-3,0)</f>
        <v>0</v>
      </c>
      <c r="G4284" s="18">
        <f t="shared" si="398"/>
        <v>0</v>
      </c>
      <c r="H4284" s="18">
        <f t="shared" si="399"/>
        <v>0</v>
      </c>
      <c r="I4284" s="24">
        <v>0</v>
      </c>
      <c r="J4284" s="24">
        <v>0</v>
      </c>
      <c r="K4284" s="24">
        <v>0</v>
      </c>
      <c r="L4284" s="14">
        <f>貼り付けシート!C4284</f>
        <v>20.9</v>
      </c>
      <c r="M4284" s="14">
        <f>貼り付けシート!D4284</f>
        <v>13.5</v>
      </c>
      <c r="N4284" s="18">
        <f>貼り付けシート!E4284</f>
        <v>86.988312434999742</v>
      </c>
      <c r="O4284" s="18">
        <f>貼り付けシート!F4284</f>
        <v>0</v>
      </c>
      <c r="P4284" s="19">
        <f t="shared" si="400"/>
        <v>0</v>
      </c>
      <c r="Q4284" s="19">
        <f t="shared" si="401"/>
        <v>0</v>
      </c>
    </row>
    <row r="4285" spans="1:17">
      <c r="A4285" s="38">
        <v>41818</v>
      </c>
      <c r="B4285" s="49" t="s">
        <v>156</v>
      </c>
      <c r="C4285" s="24">
        <f t="shared" si="396"/>
        <v>30.406921776000001</v>
      </c>
      <c r="D4285" s="24">
        <f t="shared" si="397"/>
        <v>0</v>
      </c>
      <c r="E4285" s="18">
        <f>IF(G4285&gt;=0.3,(バックデータ一覧!$C$10*(バックデータ一覧!$C$12*計算過程!L4285+バックデータ一覧!$C$13*LN(計算過程!G4285)+バックデータ一覧!$C$14)^バックデータ一覧!$C$11+バックデータ一覧!$E$10*(計算過程!G4285/(バックデータ一覧!$E$12*計算過程!L4285+バックデータ一覧!$E$13*LN(計算過程!G4285)+バックデータ一覧!$E$14))^バックデータ一覧!$E$11)*計算過程!$W$11*10^-3,0)</f>
        <v>0</v>
      </c>
      <c r="F4285" s="18">
        <f>IF(G4285&lt;0.3,(バックデータ一覧!$C$10*(バックデータ一覧!$C$12*計算過程!L4285+バックデータ一覧!$C$13*LN(0.3)+バックデータ一覧!$C$14)^バックデータ一覧!$C$11+バックデータ一覧!$E$10*(0.3/(バックデータ一覧!$E$12*計算過程!L4285+バックデータ一覧!$E$13*LN(0.3)+バックデータ一覧!$E$14))^バックデータ一覧!$E$11)*計算過程!$W$11*計算過程!G4285/0.3*10^-3,0)</f>
        <v>0</v>
      </c>
      <c r="G4285" s="18">
        <f t="shared" si="398"/>
        <v>0</v>
      </c>
      <c r="H4285" s="18">
        <f t="shared" si="399"/>
        <v>0</v>
      </c>
      <c r="I4285" s="24">
        <v>0</v>
      </c>
      <c r="J4285" s="24">
        <v>0</v>
      </c>
      <c r="K4285" s="24">
        <v>0</v>
      </c>
      <c r="L4285" s="14">
        <f>貼り付けシート!C4285</f>
        <v>22.1</v>
      </c>
      <c r="M4285" s="14">
        <f>貼り付けシート!D4285</f>
        <v>13.8</v>
      </c>
      <c r="N4285" s="18">
        <f>貼り付けシート!E4285</f>
        <v>82.582737119637969</v>
      </c>
      <c r="O4285" s="18">
        <f>貼り付けシート!F4285</f>
        <v>0</v>
      </c>
      <c r="P4285" s="19">
        <f t="shared" si="400"/>
        <v>0</v>
      </c>
      <c r="Q4285" s="19">
        <f t="shared" si="401"/>
        <v>0</v>
      </c>
    </row>
    <row r="4286" spans="1:17">
      <c r="A4286" s="38">
        <v>41818</v>
      </c>
      <c r="B4286" s="49" t="s">
        <v>157</v>
      </c>
      <c r="C4286" s="24">
        <f t="shared" si="396"/>
        <v>30.406921776000001</v>
      </c>
      <c r="D4286" s="24">
        <f t="shared" si="397"/>
        <v>0</v>
      </c>
      <c r="E4286" s="18">
        <f>IF(G4286&gt;=0.3,(バックデータ一覧!$C$10*(バックデータ一覧!$C$12*計算過程!L4286+バックデータ一覧!$C$13*LN(計算過程!G4286)+バックデータ一覧!$C$14)^バックデータ一覧!$C$11+バックデータ一覧!$E$10*(計算過程!G4286/(バックデータ一覧!$E$12*計算過程!L4286+バックデータ一覧!$E$13*LN(計算過程!G4286)+バックデータ一覧!$E$14))^バックデータ一覧!$E$11)*計算過程!$W$11*10^-3,0)</f>
        <v>0</v>
      </c>
      <c r="F4286" s="18">
        <f>IF(G4286&lt;0.3,(バックデータ一覧!$C$10*(バックデータ一覧!$C$12*計算過程!L4286+バックデータ一覧!$C$13*LN(0.3)+バックデータ一覧!$C$14)^バックデータ一覧!$C$11+バックデータ一覧!$E$10*(0.3/(バックデータ一覧!$E$12*計算過程!L4286+バックデータ一覧!$E$13*LN(0.3)+バックデータ一覧!$E$14))^バックデータ一覧!$E$11)*計算過程!$W$11*計算過程!G4286/0.3*10^-3,0)</f>
        <v>0</v>
      </c>
      <c r="G4286" s="18">
        <f t="shared" si="398"/>
        <v>0</v>
      </c>
      <c r="H4286" s="18">
        <f t="shared" si="399"/>
        <v>0</v>
      </c>
      <c r="I4286" s="24">
        <v>0</v>
      </c>
      <c r="J4286" s="24">
        <v>0</v>
      </c>
      <c r="K4286" s="24">
        <v>0</v>
      </c>
      <c r="L4286" s="14">
        <f>貼り付けシート!C4286</f>
        <v>24.2</v>
      </c>
      <c r="M4286" s="14">
        <f>貼り付けシート!D4286</f>
        <v>14.1</v>
      </c>
      <c r="N4286" s="18">
        <f>貼り付けシート!E4286</f>
        <v>74.281511566301006</v>
      </c>
      <c r="O4286" s="18">
        <f>貼り付けシート!F4286</f>
        <v>0</v>
      </c>
      <c r="P4286" s="19">
        <f t="shared" si="400"/>
        <v>0</v>
      </c>
      <c r="Q4286" s="19">
        <f t="shared" si="401"/>
        <v>0</v>
      </c>
    </row>
    <row r="4287" spans="1:17">
      <c r="A4287" s="38">
        <v>41818</v>
      </c>
      <c r="B4287" s="49" t="s">
        <v>158</v>
      </c>
      <c r="C4287" s="24">
        <f t="shared" si="396"/>
        <v>30.406921776000001</v>
      </c>
      <c r="D4287" s="24">
        <f t="shared" si="397"/>
        <v>0</v>
      </c>
      <c r="E4287" s="18">
        <f>IF(G4287&gt;=0.3,(バックデータ一覧!$C$10*(バックデータ一覧!$C$12*計算過程!L4287+バックデータ一覧!$C$13*LN(計算過程!G4287)+バックデータ一覧!$C$14)^バックデータ一覧!$C$11+バックデータ一覧!$E$10*(計算過程!G4287/(バックデータ一覧!$E$12*計算過程!L4287+バックデータ一覧!$E$13*LN(計算過程!G4287)+バックデータ一覧!$E$14))^バックデータ一覧!$E$11)*計算過程!$W$11*10^-3,0)</f>
        <v>0</v>
      </c>
      <c r="F4287" s="18">
        <f>IF(G4287&lt;0.3,(バックデータ一覧!$C$10*(バックデータ一覧!$C$12*計算過程!L4287+バックデータ一覧!$C$13*LN(0.3)+バックデータ一覧!$C$14)^バックデータ一覧!$C$11+バックデータ一覧!$E$10*(0.3/(バックデータ一覧!$E$12*計算過程!L4287+バックデータ一覧!$E$13*LN(0.3)+バックデータ一覧!$E$14))^バックデータ一覧!$E$11)*計算過程!$W$11*計算過程!G4287/0.3*10^-3,0)</f>
        <v>0</v>
      </c>
      <c r="G4287" s="18">
        <f t="shared" si="398"/>
        <v>0</v>
      </c>
      <c r="H4287" s="18">
        <f t="shared" si="399"/>
        <v>0</v>
      </c>
      <c r="I4287" s="24">
        <v>0</v>
      </c>
      <c r="J4287" s="24">
        <v>0</v>
      </c>
      <c r="K4287" s="24">
        <v>0</v>
      </c>
      <c r="L4287" s="14">
        <f>貼り付けシート!C4287</f>
        <v>25.4</v>
      </c>
      <c r="M4287" s="14">
        <f>貼り付けシート!D4287</f>
        <v>15</v>
      </c>
      <c r="N4287" s="18">
        <f>貼り付けシート!E4287</f>
        <v>73.455293142195757</v>
      </c>
      <c r="O4287" s="18">
        <f>貼り付けシート!F4287</f>
        <v>0</v>
      </c>
      <c r="P4287" s="19">
        <f t="shared" si="400"/>
        <v>0</v>
      </c>
      <c r="Q4287" s="19">
        <f t="shared" si="401"/>
        <v>0</v>
      </c>
    </row>
    <row r="4288" spans="1:17">
      <c r="A4288" s="38">
        <v>41818</v>
      </c>
      <c r="B4288" s="49" t="s">
        <v>159</v>
      </c>
      <c r="C4288" s="24">
        <f t="shared" si="396"/>
        <v>30.406921776000001</v>
      </c>
      <c r="D4288" s="24">
        <f t="shared" si="397"/>
        <v>0</v>
      </c>
      <c r="E4288" s="18">
        <f>IF(G4288&gt;=0.3,(バックデータ一覧!$C$10*(バックデータ一覧!$C$12*計算過程!L4288+バックデータ一覧!$C$13*LN(計算過程!G4288)+バックデータ一覧!$C$14)^バックデータ一覧!$C$11+バックデータ一覧!$E$10*(計算過程!G4288/(バックデータ一覧!$E$12*計算過程!L4288+バックデータ一覧!$E$13*LN(計算過程!G4288)+バックデータ一覧!$E$14))^バックデータ一覧!$E$11)*計算過程!$W$11*10^-3,0)</f>
        <v>0</v>
      </c>
      <c r="F4288" s="18">
        <f>IF(G4288&lt;0.3,(バックデータ一覧!$C$10*(バックデータ一覧!$C$12*計算過程!L4288+バックデータ一覧!$C$13*LN(0.3)+バックデータ一覧!$C$14)^バックデータ一覧!$C$11+バックデータ一覧!$E$10*(0.3/(バックデータ一覧!$E$12*計算過程!L4288+バックデータ一覧!$E$13*LN(0.3)+バックデータ一覧!$E$14))^バックデータ一覧!$E$11)*計算過程!$W$11*計算過程!G4288/0.3*10^-3,0)</f>
        <v>0</v>
      </c>
      <c r="G4288" s="18">
        <f t="shared" si="398"/>
        <v>0</v>
      </c>
      <c r="H4288" s="18">
        <f t="shared" si="399"/>
        <v>0</v>
      </c>
      <c r="I4288" s="24">
        <v>0</v>
      </c>
      <c r="J4288" s="24">
        <v>0</v>
      </c>
      <c r="K4288" s="24">
        <v>0</v>
      </c>
      <c r="L4288" s="14">
        <f>貼り付けシート!C4288</f>
        <v>27.5</v>
      </c>
      <c r="M4288" s="14">
        <f>貼り付けシート!D4288</f>
        <v>15.9</v>
      </c>
      <c r="N4288" s="18">
        <f>貼り付けシート!E4288</f>
        <v>68.69755870685681</v>
      </c>
      <c r="O4288" s="18">
        <f>貼り付けシート!F4288</f>
        <v>0</v>
      </c>
      <c r="P4288" s="19">
        <f t="shared" si="400"/>
        <v>0</v>
      </c>
      <c r="Q4288" s="19">
        <f t="shared" si="401"/>
        <v>0</v>
      </c>
    </row>
    <row r="4289" spans="1:17">
      <c r="A4289" s="38">
        <v>41818</v>
      </c>
      <c r="B4289" s="49" t="s">
        <v>160</v>
      </c>
      <c r="C4289" s="24">
        <f t="shared" si="396"/>
        <v>30.406921776000001</v>
      </c>
      <c r="D4289" s="24">
        <f t="shared" si="397"/>
        <v>0</v>
      </c>
      <c r="E4289" s="18">
        <f>IF(G4289&gt;=0.3,(バックデータ一覧!$C$10*(バックデータ一覧!$C$12*計算過程!L4289+バックデータ一覧!$C$13*LN(計算過程!G4289)+バックデータ一覧!$C$14)^バックデータ一覧!$C$11+バックデータ一覧!$E$10*(計算過程!G4289/(バックデータ一覧!$E$12*計算過程!L4289+バックデータ一覧!$E$13*LN(計算過程!G4289)+バックデータ一覧!$E$14))^バックデータ一覧!$E$11)*計算過程!$W$11*10^-3,0)</f>
        <v>0</v>
      </c>
      <c r="F4289" s="18">
        <f>IF(G4289&lt;0.3,(バックデータ一覧!$C$10*(バックデータ一覧!$C$12*計算過程!L4289+バックデータ一覧!$C$13*LN(0.3)+バックデータ一覧!$C$14)^バックデータ一覧!$C$11+バックデータ一覧!$E$10*(0.3/(バックデータ一覧!$E$12*計算過程!L4289+バックデータ一覧!$E$13*LN(0.3)+バックデータ一覧!$E$14))^バックデータ一覧!$E$11)*計算過程!$W$11*計算過程!G4289/0.3*10^-3,0)</f>
        <v>0</v>
      </c>
      <c r="G4289" s="18">
        <f t="shared" si="398"/>
        <v>0</v>
      </c>
      <c r="H4289" s="18">
        <f t="shared" si="399"/>
        <v>0</v>
      </c>
      <c r="I4289" s="24">
        <v>0</v>
      </c>
      <c r="J4289" s="24">
        <v>0</v>
      </c>
      <c r="K4289" s="24">
        <v>0</v>
      </c>
      <c r="L4289" s="14">
        <f>貼り付けシート!C4289</f>
        <v>27.8</v>
      </c>
      <c r="M4289" s="14">
        <f>貼り付けシート!D4289</f>
        <v>16.8</v>
      </c>
      <c r="N4289" s="18">
        <f>貼り付けシート!E4289</f>
        <v>71.224374929068929</v>
      </c>
      <c r="O4289" s="18">
        <f>貼り付けシート!F4289</f>
        <v>0</v>
      </c>
      <c r="P4289" s="19">
        <f t="shared" si="400"/>
        <v>0</v>
      </c>
      <c r="Q4289" s="19">
        <f t="shared" si="401"/>
        <v>0</v>
      </c>
    </row>
    <row r="4290" spans="1:17">
      <c r="A4290" s="38">
        <v>41818</v>
      </c>
      <c r="B4290" s="49" t="s">
        <v>161</v>
      </c>
      <c r="C4290" s="24">
        <f t="shared" si="396"/>
        <v>30.406921776000001</v>
      </c>
      <c r="D4290" s="24">
        <f t="shared" si="397"/>
        <v>0</v>
      </c>
      <c r="E4290" s="18">
        <f>IF(G4290&gt;=0.3,(バックデータ一覧!$C$10*(バックデータ一覧!$C$12*計算過程!L4290+バックデータ一覧!$C$13*LN(計算過程!G4290)+バックデータ一覧!$C$14)^バックデータ一覧!$C$11+バックデータ一覧!$E$10*(計算過程!G4290/(バックデータ一覧!$E$12*計算過程!L4290+バックデータ一覧!$E$13*LN(計算過程!G4290)+バックデータ一覧!$E$14))^バックデータ一覧!$E$11)*計算過程!$W$11*10^-3,0)</f>
        <v>0</v>
      </c>
      <c r="F4290" s="18">
        <f>IF(G4290&lt;0.3,(バックデータ一覧!$C$10*(バックデータ一覧!$C$12*計算過程!L4290+バックデータ一覧!$C$13*LN(0.3)+バックデータ一覧!$C$14)^バックデータ一覧!$C$11+バックデータ一覧!$E$10*(0.3/(バックデータ一覧!$E$12*計算過程!L4290+バックデータ一覧!$E$13*LN(0.3)+バックデータ一覧!$E$14))^バックデータ一覧!$E$11)*計算過程!$W$11*計算過程!G4290/0.3*10^-3,0)</f>
        <v>0</v>
      </c>
      <c r="G4290" s="18">
        <f t="shared" si="398"/>
        <v>0</v>
      </c>
      <c r="H4290" s="18">
        <f t="shared" si="399"/>
        <v>0</v>
      </c>
      <c r="I4290" s="24">
        <v>0</v>
      </c>
      <c r="J4290" s="24">
        <v>0</v>
      </c>
      <c r="K4290" s="24">
        <v>0</v>
      </c>
      <c r="L4290" s="14">
        <f>貼り付けシート!C4290</f>
        <v>28</v>
      </c>
      <c r="M4290" s="14">
        <f>貼り付けシート!D4290</f>
        <v>16.8</v>
      </c>
      <c r="N4290" s="18">
        <f>貼り付けシート!E4290</f>
        <v>70.398468838058434</v>
      </c>
      <c r="O4290" s="18">
        <f>貼り付けシート!F4290</f>
        <v>0</v>
      </c>
      <c r="P4290" s="19">
        <f t="shared" si="400"/>
        <v>0</v>
      </c>
      <c r="Q4290" s="19">
        <f t="shared" si="401"/>
        <v>0</v>
      </c>
    </row>
    <row r="4291" spans="1:17">
      <c r="A4291" s="38">
        <v>41818</v>
      </c>
      <c r="B4291" s="49" t="s">
        <v>162</v>
      </c>
      <c r="C4291" s="24">
        <f t="shared" si="396"/>
        <v>30.406921776000001</v>
      </c>
      <c r="D4291" s="24">
        <f t="shared" si="397"/>
        <v>0</v>
      </c>
      <c r="E4291" s="18">
        <f>IF(G4291&gt;=0.3,(バックデータ一覧!$C$10*(バックデータ一覧!$C$12*計算過程!L4291+バックデータ一覧!$C$13*LN(計算過程!G4291)+バックデータ一覧!$C$14)^バックデータ一覧!$C$11+バックデータ一覧!$E$10*(計算過程!G4291/(バックデータ一覧!$E$12*計算過程!L4291+バックデータ一覧!$E$13*LN(計算過程!G4291)+バックデータ一覧!$E$14))^バックデータ一覧!$E$11)*計算過程!$W$11*10^-3,0)</f>
        <v>0</v>
      </c>
      <c r="F4291" s="18">
        <f>IF(G4291&lt;0.3,(バックデータ一覧!$C$10*(バックデータ一覧!$C$12*計算過程!L4291+バックデータ一覧!$C$13*LN(0.3)+バックデータ一覧!$C$14)^バックデータ一覧!$C$11+バックデータ一覧!$E$10*(0.3/(バックデータ一覧!$E$12*計算過程!L4291+バックデータ一覧!$E$13*LN(0.3)+バックデータ一覧!$E$14))^バックデータ一覧!$E$11)*計算過程!$W$11*計算過程!G4291/0.3*10^-3,0)</f>
        <v>0</v>
      </c>
      <c r="G4291" s="18">
        <f t="shared" si="398"/>
        <v>0</v>
      </c>
      <c r="H4291" s="18">
        <f t="shared" si="399"/>
        <v>0</v>
      </c>
      <c r="I4291" s="24">
        <v>0</v>
      </c>
      <c r="J4291" s="24">
        <v>0</v>
      </c>
      <c r="K4291" s="24">
        <v>0</v>
      </c>
      <c r="L4291" s="14">
        <f>貼り付けシート!C4291</f>
        <v>27.3</v>
      </c>
      <c r="M4291" s="14">
        <f>貼り付けシート!D4291</f>
        <v>16.8</v>
      </c>
      <c r="N4291" s="18">
        <f>貼り付けシート!E4291</f>
        <v>73.337442204342338</v>
      </c>
      <c r="O4291" s="18">
        <f>貼り付けシート!F4291</f>
        <v>0</v>
      </c>
      <c r="P4291" s="19">
        <f t="shared" si="400"/>
        <v>0</v>
      </c>
      <c r="Q4291" s="19">
        <f t="shared" si="401"/>
        <v>0</v>
      </c>
    </row>
    <row r="4292" spans="1:17">
      <c r="A4292" s="38">
        <v>41818</v>
      </c>
      <c r="B4292" s="49" t="s">
        <v>163</v>
      </c>
      <c r="C4292" s="24">
        <f t="shared" si="396"/>
        <v>30.406921776000001</v>
      </c>
      <c r="D4292" s="24">
        <f t="shared" si="397"/>
        <v>0</v>
      </c>
      <c r="E4292" s="18">
        <f>IF(G4292&gt;=0.3,(バックデータ一覧!$C$10*(バックデータ一覧!$C$12*計算過程!L4292+バックデータ一覧!$C$13*LN(計算過程!G4292)+バックデータ一覧!$C$14)^バックデータ一覧!$C$11+バックデータ一覧!$E$10*(計算過程!G4292/(バックデータ一覧!$E$12*計算過程!L4292+バックデータ一覧!$E$13*LN(計算過程!G4292)+バックデータ一覧!$E$14))^バックデータ一覧!$E$11)*計算過程!$W$11*10^-3,0)</f>
        <v>0</v>
      </c>
      <c r="F4292" s="18">
        <f>IF(G4292&lt;0.3,(バックデータ一覧!$C$10*(バックデータ一覧!$C$12*計算過程!L4292+バックデータ一覧!$C$13*LN(0.3)+バックデータ一覧!$C$14)^バックデータ一覧!$C$11+バックデータ一覧!$E$10*(0.3/(バックデータ一覧!$E$12*計算過程!L4292+バックデータ一覧!$E$13*LN(0.3)+バックデータ一覧!$E$14))^バックデータ一覧!$E$11)*計算過程!$W$11*計算過程!G4292/0.3*10^-3,0)</f>
        <v>0</v>
      </c>
      <c r="G4292" s="18">
        <f t="shared" si="398"/>
        <v>0</v>
      </c>
      <c r="H4292" s="18">
        <f t="shared" si="399"/>
        <v>0</v>
      </c>
      <c r="I4292" s="24">
        <v>0</v>
      </c>
      <c r="J4292" s="24">
        <v>0</v>
      </c>
      <c r="K4292" s="24">
        <v>0</v>
      </c>
      <c r="L4292" s="14">
        <f>貼り付けシート!C4292</f>
        <v>27.2</v>
      </c>
      <c r="M4292" s="14">
        <f>貼り付けシート!D4292</f>
        <v>16.8</v>
      </c>
      <c r="N4292" s="18">
        <f>貼り付けシート!E4292</f>
        <v>73.768498791127413</v>
      </c>
      <c r="O4292" s="18">
        <f>貼り付けシート!F4292</f>
        <v>0</v>
      </c>
      <c r="P4292" s="19">
        <f t="shared" si="400"/>
        <v>0</v>
      </c>
      <c r="Q4292" s="19">
        <f t="shared" si="401"/>
        <v>0</v>
      </c>
    </row>
    <row r="4293" spans="1:17">
      <c r="A4293" s="38">
        <v>41818</v>
      </c>
      <c r="B4293" s="49" t="s">
        <v>164</v>
      </c>
      <c r="C4293" s="24">
        <f t="shared" si="396"/>
        <v>30.406921776000001</v>
      </c>
      <c r="D4293" s="24">
        <f t="shared" si="397"/>
        <v>0</v>
      </c>
      <c r="E4293" s="18">
        <f>IF(G4293&gt;=0.3,(バックデータ一覧!$C$10*(バックデータ一覧!$C$12*計算過程!L4293+バックデータ一覧!$C$13*LN(計算過程!G4293)+バックデータ一覧!$C$14)^バックデータ一覧!$C$11+バックデータ一覧!$E$10*(計算過程!G4293/(バックデータ一覧!$E$12*計算過程!L4293+バックデータ一覧!$E$13*LN(計算過程!G4293)+バックデータ一覧!$E$14))^バックデータ一覧!$E$11)*計算過程!$W$11*10^-3,0)</f>
        <v>0</v>
      </c>
      <c r="F4293" s="18">
        <f>IF(G4293&lt;0.3,(バックデータ一覧!$C$10*(バックデータ一覧!$C$12*計算過程!L4293+バックデータ一覧!$C$13*LN(0.3)+バックデータ一覧!$C$14)^バックデータ一覧!$C$11+バックデータ一覧!$E$10*(0.3/(バックデータ一覧!$E$12*計算過程!L4293+バックデータ一覧!$E$13*LN(0.3)+バックデータ一覧!$E$14))^バックデータ一覧!$E$11)*計算過程!$W$11*計算過程!G4293/0.3*10^-3,0)</f>
        <v>0</v>
      </c>
      <c r="G4293" s="18">
        <f t="shared" si="398"/>
        <v>0</v>
      </c>
      <c r="H4293" s="18">
        <f t="shared" si="399"/>
        <v>0</v>
      </c>
      <c r="I4293" s="24">
        <v>0</v>
      </c>
      <c r="J4293" s="24">
        <v>0</v>
      </c>
      <c r="K4293" s="24">
        <v>0</v>
      </c>
      <c r="L4293" s="14">
        <f>貼り付けシート!C4293</f>
        <v>26.7</v>
      </c>
      <c r="M4293" s="14">
        <f>貼り付けシート!D4293</f>
        <v>16.8</v>
      </c>
      <c r="N4293" s="18">
        <f>貼り付けシート!E4293</f>
        <v>75.967145936218373</v>
      </c>
      <c r="O4293" s="18">
        <f>貼り付けシート!F4293</f>
        <v>0</v>
      </c>
      <c r="P4293" s="19">
        <f t="shared" si="400"/>
        <v>0</v>
      </c>
      <c r="Q4293" s="19">
        <f t="shared" si="401"/>
        <v>0</v>
      </c>
    </row>
    <row r="4294" spans="1:17">
      <c r="A4294" s="38">
        <v>41818</v>
      </c>
      <c r="B4294" s="49" t="s">
        <v>165</v>
      </c>
      <c r="C4294" s="24">
        <f t="shared" si="396"/>
        <v>30.406921776000001</v>
      </c>
      <c r="D4294" s="24">
        <f t="shared" si="397"/>
        <v>0</v>
      </c>
      <c r="E4294" s="18">
        <f>IF(G4294&gt;=0.3,(バックデータ一覧!$C$10*(バックデータ一覧!$C$12*計算過程!L4294+バックデータ一覧!$C$13*LN(計算過程!G4294)+バックデータ一覧!$C$14)^バックデータ一覧!$C$11+バックデータ一覧!$E$10*(計算過程!G4294/(バックデータ一覧!$E$12*計算過程!L4294+バックデータ一覧!$E$13*LN(計算過程!G4294)+バックデータ一覧!$E$14))^バックデータ一覧!$E$11)*計算過程!$W$11*10^-3,0)</f>
        <v>0</v>
      </c>
      <c r="F4294" s="18">
        <f>IF(G4294&lt;0.3,(バックデータ一覧!$C$10*(バックデータ一覧!$C$12*計算過程!L4294+バックデータ一覧!$C$13*LN(0.3)+バックデータ一覧!$C$14)^バックデータ一覧!$C$11+バックデータ一覧!$E$10*(0.3/(バックデータ一覧!$E$12*計算過程!L4294+バックデータ一覧!$E$13*LN(0.3)+バックデータ一覧!$E$14))^バックデータ一覧!$E$11)*計算過程!$W$11*計算過程!G4294/0.3*10^-3,0)</f>
        <v>0</v>
      </c>
      <c r="G4294" s="18">
        <f t="shared" si="398"/>
        <v>0</v>
      </c>
      <c r="H4294" s="18">
        <f t="shared" si="399"/>
        <v>0</v>
      </c>
      <c r="I4294" s="24">
        <v>0</v>
      </c>
      <c r="J4294" s="24">
        <v>0</v>
      </c>
      <c r="K4294" s="24">
        <v>0</v>
      </c>
      <c r="L4294" s="14">
        <f>貼り付けシート!C4294</f>
        <v>25.7</v>
      </c>
      <c r="M4294" s="14">
        <f>貼り付けシート!D4294</f>
        <v>16.899999999999999</v>
      </c>
      <c r="N4294" s="18">
        <f>貼り付けシート!E4294</f>
        <v>81.056987565146599</v>
      </c>
      <c r="O4294" s="18">
        <f>貼り付けシート!F4294</f>
        <v>0</v>
      </c>
      <c r="P4294" s="19">
        <f t="shared" si="400"/>
        <v>0</v>
      </c>
      <c r="Q4294" s="19">
        <f t="shared" si="401"/>
        <v>0</v>
      </c>
    </row>
    <row r="4295" spans="1:17">
      <c r="A4295" s="38">
        <v>41818</v>
      </c>
      <c r="B4295" s="49" t="s">
        <v>166</v>
      </c>
      <c r="C4295" s="24">
        <f t="shared" ref="C4295:C4358" si="402">$W$6*IF(AND(L4295&lt;5,N4295&gt;=80),$W$4,$W$5)*3600*10^-6</f>
        <v>30.406921776000001</v>
      </c>
      <c r="D4295" s="24">
        <f t="shared" ref="D4295:D4358" si="403">IF(G4295&gt;=0.3,E4295,F4295)</f>
        <v>0</v>
      </c>
      <c r="E4295" s="18">
        <f>IF(G4295&gt;=0.3,(バックデータ一覧!$C$10*(バックデータ一覧!$C$12*計算過程!L4295+バックデータ一覧!$C$13*LN(計算過程!G4295)+バックデータ一覧!$C$14)^バックデータ一覧!$C$11+バックデータ一覧!$E$10*(計算過程!G4295/(バックデータ一覧!$E$12*計算過程!L4295+バックデータ一覧!$E$13*LN(計算過程!G4295)+バックデータ一覧!$E$14))^バックデータ一覧!$E$11)*計算過程!$W$11*10^-3,0)</f>
        <v>0</v>
      </c>
      <c r="F4295" s="18">
        <f>IF(G4295&lt;0.3,(バックデータ一覧!$C$10*(バックデータ一覧!$C$12*計算過程!L4295+バックデータ一覧!$C$13*LN(0.3)+バックデータ一覧!$C$14)^バックデータ一覧!$C$11+バックデータ一覧!$E$10*(0.3/(バックデータ一覧!$E$12*計算過程!L4295+バックデータ一覧!$E$13*LN(0.3)+バックデータ一覧!$E$14))^バックデータ一覧!$E$11)*計算過程!$W$11*計算過程!G4295/0.3*10^-3,0)</f>
        <v>0</v>
      </c>
      <c r="G4295" s="18">
        <f t="shared" ref="G4295:G4358" si="404">H4295/($W$6*3600*10^-6)</f>
        <v>0</v>
      </c>
      <c r="H4295" s="18">
        <f t="shared" ref="H4295:H4358" si="405">IF(AND(L4295&lt;5,N4295&gt;=80),P4295/$W$4,P4295/$W$5)</f>
        <v>0</v>
      </c>
      <c r="I4295" s="24">
        <v>0</v>
      </c>
      <c r="J4295" s="24">
        <v>0</v>
      </c>
      <c r="K4295" s="24">
        <v>0</v>
      </c>
      <c r="L4295" s="14">
        <f>貼り付けシート!C4295</f>
        <v>25.1</v>
      </c>
      <c r="M4295" s="14">
        <f>貼り付けシート!D4295</f>
        <v>16.899999999999999</v>
      </c>
      <c r="N4295" s="18">
        <f>貼り付けシート!E4295</f>
        <v>83.999631376644786</v>
      </c>
      <c r="O4295" s="18">
        <f>貼り付けシート!F4295</f>
        <v>0</v>
      </c>
      <c r="P4295" s="19">
        <f t="shared" ref="P4295:P4358" si="406">IF(O4295&gt;C4295,C4295,O4295)</f>
        <v>0</v>
      </c>
      <c r="Q4295" s="19">
        <f t="shared" ref="Q4295:Q4358" si="407">IF(O4295&gt;C4295,O4295-C4295,0)</f>
        <v>0</v>
      </c>
    </row>
    <row r="4296" spans="1:17">
      <c r="A4296" s="38">
        <v>41818</v>
      </c>
      <c r="B4296" s="49" t="s">
        <v>167</v>
      </c>
      <c r="C4296" s="24">
        <f t="shared" si="402"/>
        <v>30.406921776000001</v>
      </c>
      <c r="D4296" s="24">
        <f t="shared" si="403"/>
        <v>0</v>
      </c>
      <c r="E4296" s="18">
        <f>IF(G4296&gt;=0.3,(バックデータ一覧!$C$10*(バックデータ一覧!$C$12*計算過程!L4296+バックデータ一覧!$C$13*LN(計算過程!G4296)+バックデータ一覧!$C$14)^バックデータ一覧!$C$11+バックデータ一覧!$E$10*(計算過程!G4296/(バックデータ一覧!$E$12*計算過程!L4296+バックデータ一覧!$E$13*LN(計算過程!G4296)+バックデータ一覧!$E$14))^バックデータ一覧!$E$11)*計算過程!$W$11*10^-3,0)</f>
        <v>0</v>
      </c>
      <c r="F4296" s="18">
        <f>IF(G4296&lt;0.3,(バックデータ一覧!$C$10*(バックデータ一覧!$C$12*計算過程!L4296+バックデータ一覧!$C$13*LN(0.3)+バックデータ一覧!$C$14)^バックデータ一覧!$C$11+バックデータ一覧!$E$10*(0.3/(バックデータ一覧!$E$12*計算過程!L4296+バックデータ一覧!$E$13*LN(0.3)+バックデータ一覧!$E$14))^バックデータ一覧!$E$11)*計算過程!$W$11*計算過程!G4296/0.3*10^-3,0)</f>
        <v>0</v>
      </c>
      <c r="G4296" s="18">
        <f t="shared" si="404"/>
        <v>0</v>
      </c>
      <c r="H4296" s="18">
        <f t="shared" si="405"/>
        <v>0</v>
      </c>
      <c r="I4296" s="24">
        <v>0</v>
      </c>
      <c r="J4296" s="24">
        <v>0</v>
      </c>
      <c r="K4296" s="24">
        <v>0</v>
      </c>
      <c r="L4296" s="14">
        <f>貼り付けシート!C4296</f>
        <v>24.8</v>
      </c>
      <c r="M4296" s="14">
        <f>貼り付けシート!D4296</f>
        <v>16.899999999999999</v>
      </c>
      <c r="N4296" s="18">
        <f>貼り付けシート!E4296</f>
        <v>85.51600387372163</v>
      </c>
      <c r="O4296" s="18">
        <f>貼り付けシート!F4296</f>
        <v>0</v>
      </c>
      <c r="P4296" s="19">
        <f t="shared" si="406"/>
        <v>0</v>
      </c>
      <c r="Q4296" s="19">
        <f t="shared" si="407"/>
        <v>0</v>
      </c>
    </row>
    <row r="4297" spans="1:17">
      <c r="A4297" s="38">
        <v>41818</v>
      </c>
      <c r="B4297" s="49" t="s">
        <v>168</v>
      </c>
      <c r="C4297" s="24">
        <f t="shared" si="402"/>
        <v>30.406921776000001</v>
      </c>
      <c r="D4297" s="24">
        <f t="shared" si="403"/>
        <v>0</v>
      </c>
      <c r="E4297" s="18">
        <f>IF(G4297&gt;=0.3,(バックデータ一覧!$C$10*(バックデータ一覧!$C$12*計算過程!L4297+バックデータ一覧!$C$13*LN(計算過程!G4297)+バックデータ一覧!$C$14)^バックデータ一覧!$C$11+バックデータ一覧!$E$10*(計算過程!G4297/(バックデータ一覧!$E$12*計算過程!L4297+バックデータ一覧!$E$13*LN(計算過程!G4297)+バックデータ一覧!$E$14))^バックデータ一覧!$E$11)*計算過程!$W$11*10^-3,0)</f>
        <v>0</v>
      </c>
      <c r="F4297" s="18">
        <f>IF(G4297&lt;0.3,(バックデータ一覧!$C$10*(バックデータ一覧!$C$12*計算過程!L4297+バックデータ一覧!$C$13*LN(0.3)+バックデータ一覧!$C$14)^バックデータ一覧!$C$11+バックデータ一覧!$E$10*(0.3/(バックデータ一覧!$E$12*計算過程!L4297+バックデータ一覧!$E$13*LN(0.3)+バックデータ一覧!$E$14))^バックデータ一覧!$E$11)*計算過程!$W$11*計算過程!G4297/0.3*10^-3,0)</f>
        <v>0</v>
      </c>
      <c r="G4297" s="18">
        <f t="shared" si="404"/>
        <v>0</v>
      </c>
      <c r="H4297" s="18">
        <f t="shared" si="405"/>
        <v>0</v>
      </c>
      <c r="I4297" s="24">
        <v>0</v>
      </c>
      <c r="J4297" s="24">
        <v>0</v>
      </c>
      <c r="K4297" s="24">
        <v>0</v>
      </c>
      <c r="L4297" s="14">
        <f>貼り付けシート!C4297</f>
        <v>24.4</v>
      </c>
      <c r="M4297" s="14">
        <f>貼り付けシート!D4297</f>
        <v>16.899999999999999</v>
      </c>
      <c r="N4297" s="18">
        <f>貼り付けシート!E4297</f>
        <v>87.586080189889046</v>
      </c>
      <c r="O4297" s="18">
        <f>貼り付けシート!F4297</f>
        <v>0</v>
      </c>
      <c r="P4297" s="19">
        <f t="shared" si="406"/>
        <v>0</v>
      </c>
      <c r="Q4297" s="19">
        <f t="shared" si="407"/>
        <v>0</v>
      </c>
    </row>
    <row r="4298" spans="1:17">
      <c r="A4298" s="38">
        <v>41818</v>
      </c>
      <c r="B4298" s="49" t="s">
        <v>169</v>
      </c>
      <c r="C4298" s="24">
        <f t="shared" si="402"/>
        <v>30.406921776000001</v>
      </c>
      <c r="D4298" s="24">
        <f t="shared" si="403"/>
        <v>0</v>
      </c>
      <c r="E4298" s="18">
        <f>IF(G4298&gt;=0.3,(バックデータ一覧!$C$10*(バックデータ一覧!$C$12*計算過程!L4298+バックデータ一覧!$C$13*LN(計算過程!G4298)+バックデータ一覧!$C$14)^バックデータ一覧!$C$11+バックデータ一覧!$E$10*(計算過程!G4298/(バックデータ一覧!$E$12*計算過程!L4298+バックデータ一覧!$E$13*LN(計算過程!G4298)+バックデータ一覧!$E$14))^バックデータ一覧!$E$11)*計算過程!$W$11*10^-3,0)</f>
        <v>0</v>
      </c>
      <c r="F4298" s="18">
        <f>IF(G4298&lt;0.3,(バックデータ一覧!$C$10*(バックデータ一覧!$C$12*計算過程!L4298+バックデータ一覧!$C$13*LN(0.3)+バックデータ一覧!$C$14)^バックデータ一覧!$C$11+バックデータ一覧!$E$10*(0.3/(バックデータ一覧!$E$12*計算過程!L4298+バックデータ一覧!$E$13*LN(0.3)+バックデータ一覧!$E$14))^バックデータ一覧!$E$11)*計算過程!$W$11*計算過程!G4298/0.3*10^-3,0)</f>
        <v>0</v>
      </c>
      <c r="G4298" s="18">
        <f t="shared" si="404"/>
        <v>0</v>
      </c>
      <c r="H4298" s="18">
        <f t="shared" si="405"/>
        <v>0</v>
      </c>
      <c r="I4298" s="24">
        <v>0</v>
      </c>
      <c r="J4298" s="24">
        <v>0</v>
      </c>
      <c r="K4298" s="24">
        <v>0</v>
      </c>
      <c r="L4298" s="14">
        <f>貼り付けシート!C4298</f>
        <v>24.2</v>
      </c>
      <c r="M4298" s="14">
        <f>貼り付けシート!D4298</f>
        <v>17</v>
      </c>
      <c r="N4298" s="18">
        <f>貼り付けシート!E4298</f>
        <v>89.152818746546487</v>
      </c>
      <c r="O4298" s="18">
        <f>貼り付けシート!F4298</f>
        <v>0</v>
      </c>
      <c r="P4298" s="19">
        <f t="shared" si="406"/>
        <v>0</v>
      </c>
      <c r="Q4298" s="19">
        <f t="shared" si="407"/>
        <v>0</v>
      </c>
    </row>
    <row r="4299" spans="1:17">
      <c r="A4299" s="38">
        <v>41818</v>
      </c>
      <c r="B4299" s="49" t="s">
        <v>170</v>
      </c>
      <c r="C4299" s="24">
        <f t="shared" si="402"/>
        <v>30.406921776000001</v>
      </c>
      <c r="D4299" s="24">
        <f t="shared" si="403"/>
        <v>0</v>
      </c>
      <c r="E4299" s="18">
        <f>IF(G4299&gt;=0.3,(バックデータ一覧!$C$10*(バックデータ一覧!$C$12*計算過程!L4299+バックデータ一覧!$C$13*LN(計算過程!G4299)+バックデータ一覧!$C$14)^バックデータ一覧!$C$11+バックデータ一覧!$E$10*(計算過程!G4299/(バックデータ一覧!$E$12*計算過程!L4299+バックデータ一覧!$E$13*LN(計算過程!G4299)+バックデータ一覧!$E$14))^バックデータ一覧!$E$11)*計算過程!$W$11*10^-3,0)</f>
        <v>0</v>
      </c>
      <c r="F4299" s="18">
        <f>IF(G4299&lt;0.3,(バックデータ一覧!$C$10*(バックデータ一覧!$C$12*計算過程!L4299+バックデータ一覧!$C$13*LN(0.3)+バックデータ一覧!$C$14)^バックデータ一覧!$C$11+バックデータ一覧!$E$10*(0.3/(バックデータ一覧!$E$12*計算過程!L4299+バックデータ一覧!$E$13*LN(0.3)+バックデータ一覧!$E$14))^バックデータ一覧!$E$11)*計算過程!$W$11*計算過程!G4299/0.3*10^-3,0)</f>
        <v>0</v>
      </c>
      <c r="G4299" s="18">
        <f t="shared" si="404"/>
        <v>0</v>
      </c>
      <c r="H4299" s="18">
        <f t="shared" si="405"/>
        <v>0</v>
      </c>
      <c r="I4299" s="24">
        <v>0</v>
      </c>
      <c r="J4299" s="24">
        <v>0</v>
      </c>
      <c r="K4299" s="24">
        <v>0</v>
      </c>
      <c r="L4299" s="14">
        <f>貼り付けシート!C4299</f>
        <v>24</v>
      </c>
      <c r="M4299" s="14">
        <f>貼り付けシート!D4299</f>
        <v>16.8</v>
      </c>
      <c r="N4299" s="18">
        <f>貼り付けシート!E4299</f>
        <v>89.195939517735056</v>
      </c>
      <c r="O4299" s="18">
        <f>貼り付けシート!F4299</f>
        <v>0</v>
      </c>
      <c r="P4299" s="19">
        <f t="shared" si="406"/>
        <v>0</v>
      </c>
      <c r="Q4299" s="19">
        <f t="shared" si="407"/>
        <v>0</v>
      </c>
    </row>
    <row r="4300" spans="1:17">
      <c r="A4300" s="38">
        <v>41818</v>
      </c>
      <c r="B4300" s="49" t="s">
        <v>171</v>
      </c>
      <c r="C4300" s="24">
        <f t="shared" si="402"/>
        <v>30.406921776000001</v>
      </c>
      <c r="D4300" s="24">
        <f t="shared" si="403"/>
        <v>0</v>
      </c>
      <c r="E4300" s="18">
        <f>IF(G4300&gt;=0.3,(バックデータ一覧!$C$10*(バックデータ一覧!$C$12*計算過程!L4300+バックデータ一覧!$C$13*LN(計算過程!G4300)+バックデータ一覧!$C$14)^バックデータ一覧!$C$11+バックデータ一覧!$E$10*(計算過程!G4300/(バックデータ一覧!$E$12*計算過程!L4300+バックデータ一覧!$E$13*LN(計算過程!G4300)+バックデータ一覧!$E$14))^バックデータ一覧!$E$11)*計算過程!$W$11*10^-3,0)</f>
        <v>0</v>
      </c>
      <c r="F4300" s="18">
        <f>IF(G4300&lt;0.3,(バックデータ一覧!$C$10*(バックデータ一覧!$C$12*計算過程!L4300+バックデータ一覧!$C$13*LN(0.3)+バックデータ一覧!$C$14)^バックデータ一覧!$C$11+バックデータ一覧!$E$10*(0.3/(バックデータ一覧!$E$12*計算過程!L4300+バックデータ一覧!$E$13*LN(0.3)+バックデータ一覧!$E$14))^バックデータ一覧!$E$11)*計算過程!$W$11*計算過程!G4300/0.3*10^-3,0)</f>
        <v>0</v>
      </c>
      <c r="G4300" s="18">
        <f t="shared" si="404"/>
        <v>0</v>
      </c>
      <c r="H4300" s="18">
        <f t="shared" si="405"/>
        <v>0</v>
      </c>
      <c r="I4300" s="24">
        <v>0</v>
      </c>
      <c r="J4300" s="24">
        <v>0</v>
      </c>
      <c r="K4300" s="24">
        <v>0</v>
      </c>
      <c r="L4300" s="14">
        <f>貼り付けシート!C4300</f>
        <v>23.8</v>
      </c>
      <c r="M4300" s="14">
        <f>貼り付けシート!D4300</f>
        <v>16.600000000000001</v>
      </c>
      <c r="N4300" s="18">
        <f>貼り付けシート!E4300</f>
        <v>89.228080047308325</v>
      </c>
      <c r="O4300" s="18">
        <f>貼り付けシート!F4300</f>
        <v>0</v>
      </c>
      <c r="P4300" s="19">
        <f t="shared" si="406"/>
        <v>0</v>
      </c>
      <c r="Q4300" s="19">
        <f t="shared" si="407"/>
        <v>0</v>
      </c>
    </row>
    <row r="4301" spans="1:17">
      <c r="A4301" s="38">
        <v>41818</v>
      </c>
      <c r="B4301" s="49" t="s">
        <v>172</v>
      </c>
      <c r="C4301" s="24">
        <f t="shared" si="402"/>
        <v>30.406921776000001</v>
      </c>
      <c r="D4301" s="24">
        <f t="shared" si="403"/>
        <v>0</v>
      </c>
      <c r="E4301" s="18">
        <f>IF(G4301&gt;=0.3,(バックデータ一覧!$C$10*(バックデータ一覧!$C$12*計算過程!L4301+バックデータ一覧!$C$13*LN(計算過程!G4301)+バックデータ一覧!$C$14)^バックデータ一覧!$C$11+バックデータ一覧!$E$10*(計算過程!G4301/(バックデータ一覧!$E$12*計算過程!L4301+バックデータ一覧!$E$13*LN(計算過程!G4301)+バックデータ一覧!$E$14))^バックデータ一覧!$E$11)*計算過程!$W$11*10^-3,0)</f>
        <v>0</v>
      </c>
      <c r="F4301" s="18">
        <f>IF(G4301&lt;0.3,(バックデータ一覧!$C$10*(バックデータ一覧!$C$12*計算過程!L4301+バックデータ一覧!$C$13*LN(0.3)+バックデータ一覧!$C$14)^バックデータ一覧!$C$11+バックデータ一覧!$E$10*(0.3/(バックデータ一覧!$E$12*計算過程!L4301+バックデータ一覧!$E$13*LN(0.3)+バックデータ一覧!$E$14))^バックデータ一覧!$E$11)*計算過程!$W$11*計算過程!G4301/0.3*10^-3,0)</f>
        <v>0</v>
      </c>
      <c r="G4301" s="18">
        <f t="shared" si="404"/>
        <v>0</v>
      </c>
      <c r="H4301" s="18">
        <f t="shared" si="405"/>
        <v>0</v>
      </c>
      <c r="I4301" s="24">
        <v>0</v>
      </c>
      <c r="J4301" s="24">
        <v>0</v>
      </c>
      <c r="K4301" s="24">
        <v>0</v>
      </c>
      <c r="L4301" s="14">
        <f>貼り付けシート!C4301</f>
        <v>23.4</v>
      </c>
      <c r="M4301" s="14">
        <f>貼り付けシート!D4301</f>
        <v>16.5</v>
      </c>
      <c r="N4301" s="18">
        <f>貼り付けシート!E4301</f>
        <v>90.868366874202238</v>
      </c>
      <c r="O4301" s="18">
        <f>貼り付けシート!F4301</f>
        <v>0</v>
      </c>
      <c r="P4301" s="19">
        <f t="shared" si="406"/>
        <v>0</v>
      </c>
      <c r="Q4301" s="19">
        <f t="shared" si="407"/>
        <v>0</v>
      </c>
    </row>
    <row r="4302" spans="1:17">
      <c r="A4302" s="38">
        <v>41819</v>
      </c>
      <c r="B4302" s="49" t="s">
        <v>149</v>
      </c>
      <c r="C4302" s="24">
        <f t="shared" si="402"/>
        <v>30.406921776000001</v>
      </c>
      <c r="D4302" s="24">
        <f t="shared" si="403"/>
        <v>0</v>
      </c>
      <c r="E4302" s="18">
        <f>IF(G4302&gt;=0.3,(バックデータ一覧!$C$10*(バックデータ一覧!$C$12*計算過程!L4302+バックデータ一覧!$C$13*LN(計算過程!G4302)+バックデータ一覧!$C$14)^バックデータ一覧!$C$11+バックデータ一覧!$E$10*(計算過程!G4302/(バックデータ一覧!$E$12*計算過程!L4302+バックデータ一覧!$E$13*LN(計算過程!G4302)+バックデータ一覧!$E$14))^バックデータ一覧!$E$11)*計算過程!$W$11*10^-3,0)</f>
        <v>0</v>
      </c>
      <c r="F4302" s="18">
        <f>IF(G4302&lt;0.3,(バックデータ一覧!$C$10*(バックデータ一覧!$C$12*計算過程!L4302+バックデータ一覧!$C$13*LN(0.3)+バックデータ一覧!$C$14)^バックデータ一覧!$C$11+バックデータ一覧!$E$10*(0.3/(バックデータ一覧!$E$12*計算過程!L4302+バックデータ一覧!$E$13*LN(0.3)+バックデータ一覧!$E$14))^バックデータ一覧!$E$11)*計算過程!$W$11*計算過程!G4302/0.3*10^-3,0)</f>
        <v>0</v>
      </c>
      <c r="G4302" s="18">
        <f t="shared" si="404"/>
        <v>0</v>
      </c>
      <c r="H4302" s="18">
        <f t="shared" si="405"/>
        <v>0</v>
      </c>
      <c r="I4302" s="24">
        <v>0</v>
      </c>
      <c r="J4302" s="24">
        <v>0</v>
      </c>
      <c r="K4302" s="24">
        <v>0</v>
      </c>
      <c r="L4302" s="14">
        <f>貼り付けシート!C4302</f>
        <v>23.2</v>
      </c>
      <c r="M4302" s="14">
        <f>貼り付けシート!D4302</f>
        <v>16.3</v>
      </c>
      <c r="N4302" s="18">
        <f>貼り付けシート!E4302</f>
        <v>90.886235581708931</v>
      </c>
      <c r="O4302" s="18">
        <f>貼り付けシート!F4302</f>
        <v>0</v>
      </c>
      <c r="P4302" s="19">
        <f t="shared" si="406"/>
        <v>0</v>
      </c>
      <c r="Q4302" s="19">
        <f t="shared" si="407"/>
        <v>0</v>
      </c>
    </row>
    <row r="4303" spans="1:17">
      <c r="A4303" s="38">
        <v>41819</v>
      </c>
      <c r="B4303" s="49" t="s">
        <v>150</v>
      </c>
      <c r="C4303" s="24">
        <f t="shared" si="402"/>
        <v>30.406921776000001</v>
      </c>
      <c r="D4303" s="24">
        <f t="shared" si="403"/>
        <v>0</v>
      </c>
      <c r="E4303" s="18">
        <f>IF(G4303&gt;=0.3,(バックデータ一覧!$C$10*(バックデータ一覧!$C$12*計算過程!L4303+バックデータ一覧!$C$13*LN(計算過程!G4303)+バックデータ一覧!$C$14)^バックデータ一覧!$C$11+バックデータ一覧!$E$10*(計算過程!G4303/(バックデータ一覧!$E$12*計算過程!L4303+バックデータ一覧!$E$13*LN(計算過程!G4303)+バックデータ一覧!$E$14))^バックデータ一覧!$E$11)*計算過程!$W$11*10^-3,0)</f>
        <v>0</v>
      </c>
      <c r="F4303" s="18">
        <f>IF(G4303&lt;0.3,(バックデータ一覧!$C$10*(バックデータ一覧!$C$12*計算過程!L4303+バックデータ一覧!$C$13*LN(0.3)+バックデータ一覧!$C$14)^バックデータ一覧!$C$11+バックデータ一覧!$E$10*(0.3/(バックデータ一覧!$E$12*計算過程!L4303+バックデータ一覧!$E$13*LN(0.3)+バックデータ一覧!$E$14))^バックデータ一覧!$E$11)*計算過程!$W$11*計算過程!G4303/0.3*10^-3,0)</f>
        <v>0</v>
      </c>
      <c r="G4303" s="18">
        <f t="shared" si="404"/>
        <v>0</v>
      </c>
      <c r="H4303" s="18">
        <f t="shared" si="405"/>
        <v>0</v>
      </c>
      <c r="I4303" s="24">
        <v>0</v>
      </c>
      <c r="J4303" s="24">
        <v>0</v>
      </c>
      <c r="K4303" s="24">
        <v>0</v>
      </c>
      <c r="L4303" s="14">
        <f>貼り付けシート!C4303</f>
        <v>23.1</v>
      </c>
      <c r="M4303" s="14">
        <f>貼り付けシート!D4303</f>
        <v>16.2</v>
      </c>
      <c r="N4303" s="18">
        <f>貼り付けシート!E4303</f>
        <v>90.890694395825122</v>
      </c>
      <c r="O4303" s="18">
        <f>貼り付けシート!F4303</f>
        <v>0</v>
      </c>
      <c r="P4303" s="19">
        <f t="shared" si="406"/>
        <v>0</v>
      </c>
      <c r="Q4303" s="19">
        <f t="shared" si="407"/>
        <v>0</v>
      </c>
    </row>
    <row r="4304" spans="1:17">
      <c r="A4304" s="38">
        <v>41819</v>
      </c>
      <c r="B4304" s="49" t="s">
        <v>151</v>
      </c>
      <c r="C4304" s="24">
        <f t="shared" si="402"/>
        <v>30.406921776000001</v>
      </c>
      <c r="D4304" s="24">
        <f t="shared" si="403"/>
        <v>0</v>
      </c>
      <c r="E4304" s="18">
        <f>IF(G4304&gt;=0.3,(バックデータ一覧!$C$10*(バックデータ一覧!$C$12*計算過程!L4304+バックデータ一覧!$C$13*LN(計算過程!G4304)+バックデータ一覧!$C$14)^バックデータ一覧!$C$11+バックデータ一覧!$E$10*(計算過程!G4304/(バックデータ一覧!$E$12*計算過程!L4304+バックデータ一覧!$E$13*LN(計算過程!G4304)+バックデータ一覧!$E$14))^バックデータ一覧!$E$11)*計算過程!$W$11*10^-3,0)</f>
        <v>0</v>
      </c>
      <c r="F4304" s="18">
        <f>IF(G4304&lt;0.3,(バックデータ一覧!$C$10*(バックデータ一覧!$C$12*計算過程!L4304+バックデータ一覧!$C$13*LN(0.3)+バックデータ一覧!$C$14)^バックデータ一覧!$C$11+バックデータ一覧!$E$10*(0.3/(バックデータ一覧!$E$12*計算過程!L4304+バックデータ一覧!$E$13*LN(0.3)+バックデータ一覧!$E$14))^バックデータ一覧!$E$11)*計算過程!$W$11*計算過程!G4304/0.3*10^-3,0)</f>
        <v>0</v>
      </c>
      <c r="G4304" s="18">
        <f t="shared" si="404"/>
        <v>0</v>
      </c>
      <c r="H4304" s="18">
        <f t="shared" si="405"/>
        <v>0</v>
      </c>
      <c r="I4304" s="24">
        <v>0</v>
      </c>
      <c r="J4304" s="24">
        <v>0</v>
      </c>
      <c r="K4304" s="24">
        <v>0</v>
      </c>
      <c r="L4304" s="14">
        <f>貼り付けシート!C4304</f>
        <v>22.7</v>
      </c>
      <c r="M4304" s="14">
        <f>貼り付けシート!D4304</f>
        <v>16.2</v>
      </c>
      <c r="N4304" s="18">
        <f>貼り付けシート!E4304</f>
        <v>93.11999904584431</v>
      </c>
      <c r="O4304" s="18">
        <f>貼り付けシート!F4304</f>
        <v>0</v>
      </c>
      <c r="P4304" s="19">
        <f t="shared" si="406"/>
        <v>0</v>
      </c>
      <c r="Q4304" s="19">
        <f t="shared" si="407"/>
        <v>0</v>
      </c>
    </row>
    <row r="4305" spans="1:17">
      <c r="A4305" s="38">
        <v>41819</v>
      </c>
      <c r="B4305" s="49" t="s">
        <v>152</v>
      </c>
      <c r="C4305" s="24">
        <f t="shared" si="402"/>
        <v>30.406921776000001</v>
      </c>
      <c r="D4305" s="24">
        <f t="shared" si="403"/>
        <v>0</v>
      </c>
      <c r="E4305" s="18">
        <f>IF(G4305&gt;=0.3,(バックデータ一覧!$C$10*(バックデータ一覧!$C$12*計算過程!L4305+バックデータ一覧!$C$13*LN(計算過程!G4305)+バックデータ一覧!$C$14)^バックデータ一覧!$C$11+バックデータ一覧!$E$10*(計算過程!G4305/(バックデータ一覧!$E$12*計算過程!L4305+バックデータ一覧!$E$13*LN(計算過程!G4305)+バックデータ一覧!$E$14))^バックデータ一覧!$E$11)*計算過程!$W$11*10^-3,0)</f>
        <v>0</v>
      </c>
      <c r="F4305" s="18">
        <f>IF(G4305&lt;0.3,(バックデータ一覧!$C$10*(バックデータ一覧!$C$12*計算過程!L4305+バックデータ一覧!$C$13*LN(0.3)+バックデータ一覧!$C$14)^バックデータ一覧!$C$11+バックデータ一覧!$E$10*(0.3/(バックデータ一覧!$E$12*計算過程!L4305+バックデータ一覧!$E$13*LN(0.3)+バックデータ一覧!$E$14))^バックデータ一覧!$E$11)*計算過程!$W$11*計算過程!G4305/0.3*10^-3,0)</f>
        <v>0</v>
      </c>
      <c r="G4305" s="18">
        <f t="shared" si="404"/>
        <v>0</v>
      </c>
      <c r="H4305" s="18">
        <f t="shared" si="405"/>
        <v>0</v>
      </c>
      <c r="I4305" s="24">
        <v>0</v>
      </c>
      <c r="J4305" s="24">
        <v>0</v>
      </c>
      <c r="K4305" s="24">
        <v>0</v>
      </c>
      <c r="L4305" s="14">
        <f>貼り付けシート!C4305</f>
        <v>22.6</v>
      </c>
      <c r="M4305" s="14">
        <f>貼り付けシート!D4305</f>
        <v>16.100000000000001</v>
      </c>
      <c r="N4305" s="18">
        <f>貼り付けシート!E4305</f>
        <v>93.123182599555847</v>
      </c>
      <c r="O4305" s="18">
        <f>貼り付けシート!F4305</f>
        <v>0</v>
      </c>
      <c r="P4305" s="19">
        <f t="shared" si="406"/>
        <v>0</v>
      </c>
      <c r="Q4305" s="19">
        <f t="shared" si="407"/>
        <v>0</v>
      </c>
    </row>
    <row r="4306" spans="1:17">
      <c r="A4306" s="38">
        <v>41819</v>
      </c>
      <c r="B4306" s="49" t="s">
        <v>153</v>
      </c>
      <c r="C4306" s="24">
        <f t="shared" si="402"/>
        <v>30.406921776000001</v>
      </c>
      <c r="D4306" s="24">
        <f t="shared" si="403"/>
        <v>0</v>
      </c>
      <c r="E4306" s="18">
        <f>IF(G4306&gt;=0.3,(バックデータ一覧!$C$10*(バックデータ一覧!$C$12*計算過程!L4306+バックデータ一覧!$C$13*LN(計算過程!G4306)+バックデータ一覧!$C$14)^バックデータ一覧!$C$11+バックデータ一覧!$E$10*(計算過程!G4306/(バックデータ一覧!$E$12*計算過程!L4306+バックデータ一覧!$E$13*LN(計算過程!G4306)+バックデータ一覧!$E$14))^バックデータ一覧!$E$11)*計算過程!$W$11*10^-3,0)</f>
        <v>0</v>
      </c>
      <c r="F4306" s="18">
        <f>IF(G4306&lt;0.3,(バックデータ一覧!$C$10*(バックデータ一覧!$C$12*計算過程!L4306+バックデータ一覧!$C$13*LN(0.3)+バックデータ一覧!$C$14)^バックデータ一覧!$C$11+バックデータ一覧!$E$10*(0.3/(バックデータ一覧!$E$12*計算過程!L4306+バックデータ一覧!$E$13*LN(0.3)+バックデータ一覧!$E$14))^バックデータ一覧!$E$11)*計算過程!$W$11*計算過程!G4306/0.3*10^-3,0)</f>
        <v>0</v>
      </c>
      <c r="G4306" s="18">
        <f t="shared" si="404"/>
        <v>0</v>
      </c>
      <c r="H4306" s="18">
        <f t="shared" si="405"/>
        <v>0</v>
      </c>
      <c r="I4306" s="24">
        <v>0</v>
      </c>
      <c r="J4306" s="24">
        <v>0</v>
      </c>
      <c r="K4306" s="24">
        <v>0</v>
      </c>
      <c r="L4306" s="14">
        <f>貼り付けシート!C4306</f>
        <v>22.4</v>
      </c>
      <c r="M4306" s="14">
        <f>貼り付けシート!D4306</f>
        <v>16</v>
      </c>
      <c r="N4306" s="18">
        <f>貼り付けシート!E4306</f>
        <v>93.691008329160823</v>
      </c>
      <c r="O4306" s="18">
        <f>貼り付けシート!F4306</f>
        <v>0</v>
      </c>
      <c r="P4306" s="19">
        <f t="shared" si="406"/>
        <v>0</v>
      </c>
      <c r="Q4306" s="19">
        <f t="shared" si="407"/>
        <v>0</v>
      </c>
    </row>
    <row r="4307" spans="1:17">
      <c r="A4307" s="38">
        <v>41819</v>
      </c>
      <c r="B4307" s="49" t="s">
        <v>154</v>
      </c>
      <c r="C4307" s="24">
        <f t="shared" si="402"/>
        <v>30.406921776000001</v>
      </c>
      <c r="D4307" s="24">
        <f t="shared" si="403"/>
        <v>0</v>
      </c>
      <c r="E4307" s="18">
        <f>IF(G4307&gt;=0.3,(バックデータ一覧!$C$10*(バックデータ一覧!$C$12*計算過程!L4307+バックデータ一覧!$C$13*LN(計算過程!G4307)+バックデータ一覧!$C$14)^バックデータ一覧!$C$11+バックデータ一覧!$E$10*(計算過程!G4307/(バックデータ一覧!$E$12*計算過程!L4307+バックデータ一覧!$E$13*LN(計算過程!G4307)+バックデータ一覧!$E$14))^バックデータ一覧!$E$11)*計算過程!$W$11*10^-3,0)</f>
        <v>0</v>
      </c>
      <c r="F4307" s="18">
        <f>IF(G4307&lt;0.3,(バックデータ一覧!$C$10*(バックデータ一覧!$C$12*計算過程!L4307+バックデータ一覧!$C$13*LN(0.3)+バックデータ一覧!$C$14)^バックデータ一覧!$C$11+バックデータ一覧!$E$10*(0.3/(バックデータ一覧!$E$12*計算過程!L4307+バックデータ一覧!$E$13*LN(0.3)+バックデータ一覧!$E$14))^バックデータ一覧!$E$11)*計算過程!$W$11*計算過程!G4307/0.3*10^-3,0)</f>
        <v>0</v>
      </c>
      <c r="G4307" s="18">
        <f t="shared" si="404"/>
        <v>0</v>
      </c>
      <c r="H4307" s="18">
        <f t="shared" si="405"/>
        <v>0</v>
      </c>
      <c r="I4307" s="24">
        <v>0</v>
      </c>
      <c r="J4307" s="24">
        <v>0</v>
      </c>
      <c r="K4307" s="24">
        <v>0</v>
      </c>
      <c r="L4307" s="14">
        <f>貼り付けシート!C4307</f>
        <v>22.5</v>
      </c>
      <c r="M4307" s="14">
        <f>貼り付けシート!D4307</f>
        <v>16</v>
      </c>
      <c r="N4307" s="18">
        <f>貼り付けシート!E4307</f>
        <v>93.123209494499505</v>
      </c>
      <c r="O4307" s="18">
        <f>貼り付けシート!F4307</f>
        <v>0</v>
      </c>
      <c r="P4307" s="19">
        <f t="shared" si="406"/>
        <v>0</v>
      </c>
      <c r="Q4307" s="19">
        <f t="shared" si="407"/>
        <v>0</v>
      </c>
    </row>
    <row r="4308" spans="1:17">
      <c r="A4308" s="38">
        <v>41819</v>
      </c>
      <c r="B4308" s="49" t="s">
        <v>155</v>
      </c>
      <c r="C4308" s="24">
        <f t="shared" si="402"/>
        <v>30.406921776000001</v>
      </c>
      <c r="D4308" s="24">
        <f t="shared" si="403"/>
        <v>0</v>
      </c>
      <c r="E4308" s="18">
        <f>IF(G4308&gt;=0.3,(バックデータ一覧!$C$10*(バックデータ一覧!$C$12*計算過程!L4308+バックデータ一覧!$C$13*LN(計算過程!G4308)+バックデータ一覧!$C$14)^バックデータ一覧!$C$11+バックデータ一覧!$E$10*(計算過程!G4308/(バックデータ一覧!$E$12*計算過程!L4308+バックデータ一覧!$E$13*LN(計算過程!G4308)+バックデータ一覧!$E$14))^バックデータ一覧!$E$11)*計算過程!$W$11*10^-3,0)</f>
        <v>0</v>
      </c>
      <c r="F4308" s="18">
        <f>IF(G4308&lt;0.3,(バックデータ一覧!$C$10*(バックデータ一覧!$C$12*計算過程!L4308+バックデータ一覧!$C$13*LN(0.3)+バックデータ一覧!$C$14)^バックデータ一覧!$C$11+バックデータ一覧!$E$10*(0.3/(バックデータ一覧!$E$12*計算過程!L4308+バックデータ一覧!$E$13*LN(0.3)+バックデータ一覧!$E$14))^バックデータ一覧!$E$11)*計算過程!$W$11*計算過程!G4308/0.3*10^-3,0)</f>
        <v>0</v>
      </c>
      <c r="G4308" s="18">
        <f t="shared" si="404"/>
        <v>0</v>
      </c>
      <c r="H4308" s="18">
        <f t="shared" si="405"/>
        <v>0</v>
      </c>
      <c r="I4308" s="24">
        <v>0</v>
      </c>
      <c r="J4308" s="24">
        <v>0</v>
      </c>
      <c r="K4308" s="24">
        <v>0</v>
      </c>
      <c r="L4308" s="14">
        <f>貼り付けシート!C4308</f>
        <v>23</v>
      </c>
      <c r="M4308" s="14">
        <f>貼り付けシート!D4308</f>
        <v>16</v>
      </c>
      <c r="N4308" s="18">
        <f>貼り付けシート!E4308</f>
        <v>90.341723839601983</v>
      </c>
      <c r="O4308" s="18">
        <f>貼り付けシート!F4308</f>
        <v>0</v>
      </c>
      <c r="P4308" s="19">
        <f t="shared" si="406"/>
        <v>0</v>
      </c>
      <c r="Q4308" s="19">
        <f t="shared" si="407"/>
        <v>0</v>
      </c>
    </row>
    <row r="4309" spans="1:17">
      <c r="A4309" s="38">
        <v>41819</v>
      </c>
      <c r="B4309" s="49" t="s">
        <v>156</v>
      </c>
      <c r="C4309" s="24">
        <f t="shared" si="402"/>
        <v>30.406921776000001</v>
      </c>
      <c r="D4309" s="24">
        <f t="shared" si="403"/>
        <v>0</v>
      </c>
      <c r="E4309" s="18">
        <f>IF(G4309&gt;=0.3,(バックデータ一覧!$C$10*(バックデータ一覧!$C$12*計算過程!L4309+バックデータ一覧!$C$13*LN(計算過程!G4309)+バックデータ一覧!$C$14)^バックデータ一覧!$C$11+バックデータ一覧!$E$10*(計算過程!G4309/(バックデータ一覧!$E$12*計算過程!L4309+バックデータ一覧!$E$13*LN(計算過程!G4309)+バックデータ一覧!$E$14))^バックデータ一覧!$E$11)*計算過程!$W$11*10^-3,0)</f>
        <v>0</v>
      </c>
      <c r="F4309" s="18">
        <f>IF(G4309&lt;0.3,(バックデータ一覧!$C$10*(バックデータ一覧!$C$12*計算過程!L4309+バックデータ一覧!$C$13*LN(0.3)+バックデータ一覧!$C$14)^バックデータ一覧!$C$11+バックデータ一覧!$E$10*(0.3/(バックデータ一覧!$E$12*計算過程!L4309+バックデータ一覧!$E$13*LN(0.3)+バックデータ一覧!$E$14))^バックデータ一覧!$E$11)*計算過程!$W$11*計算過程!G4309/0.3*10^-3,0)</f>
        <v>0</v>
      </c>
      <c r="G4309" s="18">
        <f t="shared" si="404"/>
        <v>0</v>
      </c>
      <c r="H4309" s="18">
        <f t="shared" si="405"/>
        <v>0</v>
      </c>
      <c r="I4309" s="24">
        <v>0</v>
      </c>
      <c r="J4309" s="24">
        <v>0</v>
      </c>
      <c r="K4309" s="24">
        <v>0</v>
      </c>
      <c r="L4309" s="14">
        <f>貼り付けシート!C4309</f>
        <v>23.7</v>
      </c>
      <c r="M4309" s="14">
        <f>貼り付けシート!D4309</f>
        <v>16.100000000000001</v>
      </c>
      <c r="N4309" s="18">
        <f>貼り付けシート!E4309</f>
        <v>87.131127086168377</v>
      </c>
      <c r="O4309" s="18">
        <f>貼り付けシート!F4309</f>
        <v>0</v>
      </c>
      <c r="P4309" s="19">
        <f t="shared" si="406"/>
        <v>0</v>
      </c>
      <c r="Q4309" s="19">
        <f t="shared" si="407"/>
        <v>0</v>
      </c>
    </row>
    <row r="4310" spans="1:17">
      <c r="A4310" s="38">
        <v>41819</v>
      </c>
      <c r="B4310" s="49" t="s">
        <v>157</v>
      </c>
      <c r="C4310" s="24">
        <f t="shared" si="402"/>
        <v>30.406921776000001</v>
      </c>
      <c r="D4310" s="24">
        <f t="shared" si="403"/>
        <v>0</v>
      </c>
      <c r="E4310" s="18">
        <f>IF(G4310&gt;=0.3,(バックデータ一覧!$C$10*(バックデータ一覧!$C$12*計算過程!L4310+バックデータ一覧!$C$13*LN(計算過程!G4310)+バックデータ一覧!$C$14)^バックデータ一覧!$C$11+バックデータ一覧!$E$10*(計算過程!G4310/(バックデータ一覧!$E$12*計算過程!L4310+バックデータ一覧!$E$13*LN(計算過程!G4310)+バックデータ一覧!$E$14))^バックデータ一覧!$E$11)*計算過程!$W$11*10^-3,0)</f>
        <v>0</v>
      </c>
      <c r="F4310" s="18">
        <f>IF(G4310&lt;0.3,(バックデータ一覧!$C$10*(バックデータ一覧!$C$12*計算過程!L4310+バックデータ一覧!$C$13*LN(0.3)+バックデータ一覧!$C$14)^バックデータ一覧!$C$11+バックデータ一覧!$E$10*(0.3/(バックデータ一覧!$E$12*計算過程!L4310+バックデータ一覧!$E$13*LN(0.3)+バックデータ一覧!$E$14))^バックデータ一覧!$E$11)*計算過程!$W$11*計算過程!G4310/0.3*10^-3,0)</f>
        <v>0</v>
      </c>
      <c r="G4310" s="18">
        <f t="shared" si="404"/>
        <v>0</v>
      </c>
      <c r="H4310" s="18">
        <f t="shared" si="405"/>
        <v>0</v>
      </c>
      <c r="I4310" s="24">
        <v>0</v>
      </c>
      <c r="J4310" s="24">
        <v>0</v>
      </c>
      <c r="K4310" s="24">
        <v>0</v>
      </c>
      <c r="L4310" s="14">
        <f>貼り付けシート!C4310</f>
        <v>24.5</v>
      </c>
      <c r="M4310" s="14">
        <f>貼り付けシート!D4310</f>
        <v>16.2</v>
      </c>
      <c r="N4310" s="18">
        <f>貼り付けシート!E4310</f>
        <v>83.548680401561711</v>
      </c>
      <c r="O4310" s="18">
        <f>貼り付けシート!F4310</f>
        <v>0</v>
      </c>
      <c r="P4310" s="19">
        <f t="shared" si="406"/>
        <v>0</v>
      </c>
      <c r="Q4310" s="19">
        <f t="shared" si="407"/>
        <v>0</v>
      </c>
    </row>
    <row r="4311" spans="1:17">
      <c r="A4311" s="38">
        <v>41819</v>
      </c>
      <c r="B4311" s="49" t="s">
        <v>158</v>
      </c>
      <c r="C4311" s="24">
        <f t="shared" si="402"/>
        <v>30.406921776000001</v>
      </c>
      <c r="D4311" s="24">
        <f t="shared" si="403"/>
        <v>0</v>
      </c>
      <c r="E4311" s="18">
        <f>IF(G4311&gt;=0.3,(バックデータ一覧!$C$10*(バックデータ一覧!$C$12*計算過程!L4311+バックデータ一覧!$C$13*LN(計算過程!G4311)+バックデータ一覧!$C$14)^バックデータ一覧!$C$11+バックデータ一覧!$E$10*(計算過程!G4311/(バックデータ一覧!$E$12*計算過程!L4311+バックデータ一覧!$E$13*LN(計算過程!G4311)+バックデータ一覧!$E$14))^バックデータ一覧!$E$11)*計算過程!$W$11*10^-3,0)</f>
        <v>0</v>
      </c>
      <c r="F4311" s="18">
        <f>IF(G4311&lt;0.3,(バックデータ一覧!$C$10*(バックデータ一覧!$C$12*計算過程!L4311+バックデータ一覧!$C$13*LN(0.3)+バックデータ一覧!$C$14)^バックデータ一覧!$C$11+バックデータ一覧!$E$10*(0.3/(バックデータ一覧!$E$12*計算過程!L4311+バックデータ一覧!$E$13*LN(0.3)+バックデータ一覧!$E$14))^バックデータ一覧!$E$11)*計算過程!$W$11*計算過程!G4311/0.3*10^-3,0)</f>
        <v>0</v>
      </c>
      <c r="G4311" s="18">
        <f t="shared" si="404"/>
        <v>0</v>
      </c>
      <c r="H4311" s="18">
        <f t="shared" si="405"/>
        <v>0</v>
      </c>
      <c r="I4311" s="24">
        <v>0</v>
      </c>
      <c r="J4311" s="24">
        <v>0</v>
      </c>
      <c r="K4311" s="24">
        <v>0</v>
      </c>
      <c r="L4311" s="14">
        <f>貼り付けシート!C4311</f>
        <v>24.5</v>
      </c>
      <c r="M4311" s="14">
        <f>貼り付けシート!D4311</f>
        <v>16.7</v>
      </c>
      <c r="N4311" s="18">
        <f>貼り付けシート!E4311</f>
        <v>86.059919435023374</v>
      </c>
      <c r="O4311" s="18">
        <f>貼り付けシート!F4311</f>
        <v>0</v>
      </c>
      <c r="P4311" s="19">
        <f t="shared" si="406"/>
        <v>0</v>
      </c>
      <c r="Q4311" s="19">
        <f t="shared" si="407"/>
        <v>0</v>
      </c>
    </row>
    <row r="4312" spans="1:17">
      <c r="A4312" s="38">
        <v>41819</v>
      </c>
      <c r="B4312" s="49" t="s">
        <v>159</v>
      </c>
      <c r="C4312" s="24">
        <f t="shared" si="402"/>
        <v>30.406921776000001</v>
      </c>
      <c r="D4312" s="24">
        <f t="shared" si="403"/>
        <v>0</v>
      </c>
      <c r="E4312" s="18">
        <f>IF(G4312&gt;=0.3,(バックデータ一覧!$C$10*(バックデータ一覧!$C$12*計算過程!L4312+バックデータ一覧!$C$13*LN(計算過程!G4312)+バックデータ一覧!$C$14)^バックデータ一覧!$C$11+バックデータ一覧!$E$10*(計算過程!G4312/(バックデータ一覧!$E$12*計算過程!L4312+バックデータ一覧!$E$13*LN(計算過程!G4312)+バックデータ一覧!$E$14))^バックデータ一覧!$E$11)*計算過程!$W$11*10^-3,0)</f>
        <v>0</v>
      </c>
      <c r="F4312" s="18">
        <f>IF(G4312&lt;0.3,(バックデータ一覧!$C$10*(バックデータ一覧!$C$12*計算過程!L4312+バックデータ一覧!$C$13*LN(0.3)+バックデータ一覧!$C$14)^バックデータ一覧!$C$11+バックデータ一覧!$E$10*(0.3/(バックデータ一覧!$E$12*計算過程!L4312+バックデータ一覧!$E$13*LN(0.3)+バックデータ一覧!$E$14))^バックデータ一覧!$E$11)*計算過程!$W$11*計算過程!G4312/0.3*10^-3,0)</f>
        <v>0</v>
      </c>
      <c r="G4312" s="18">
        <f t="shared" si="404"/>
        <v>0</v>
      </c>
      <c r="H4312" s="18">
        <f t="shared" si="405"/>
        <v>0</v>
      </c>
      <c r="I4312" s="24">
        <v>0</v>
      </c>
      <c r="J4312" s="24">
        <v>0</v>
      </c>
      <c r="K4312" s="24">
        <v>0</v>
      </c>
      <c r="L4312" s="14">
        <f>貼り付けシート!C4312</f>
        <v>23.8</v>
      </c>
      <c r="M4312" s="14">
        <f>貼り付けシート!D4312</f>
        <v>17.2</v>
      </c>
      <c r="N4312" s="18">
        <f>貼り付けシート!E4312</f>
        <v>92.366408028223404</v>
      </c>
      <c r="O4312" s="18">
        <f>貼り付けシート!F4312</f>
        <v>0</v>
      </c>
      <c r="P4312" s="19">
        <f t="shared" si="406"/>
        <v>0</v>
      </c>
      <c r="Q4312" s="19">
        <f t="shared" si="407"/>
        <v>0</v>
      </c>
    </row>
    <row r="4313" spans="1:17">
      <c r="A4313" s="38">
        <v>41819</v>
      </c>
      <c r="B4313" s="49" t="s">
        <v>160</v>
      </c>
      <c r="C4313" s="24">
        <f t="shared" si="402"/>
        <v>30.406921776000001</v>
      </c>
      <c r="D4313" s="24">
        <f t="shared" si="403"/>
        <v>0</v>
      </c>
      <c r="E4313" s="18">
        <f>IF(G4313&gt;=0.3,(バックデータ一覧!$C$10*(バックデータ一覧!$C$12*計算過程!L4313+バックデータ一覧!$C$13*LN(計算過程!G4313)+バックデータ一覧!$C$14)^バックデータ一覧!$C$11+バックデータ一覧!$E$10*(計算過程!G4313/(バックデータ一覧!$E$12*計算過程!L4313+バックデータ一覧!$E$13*LN(計算過程!G4313)+バックデータ一覧!$E$14))^バックデータ一覧!$E$11)*計算過程!$W$11*10^-3,0)</f>
        <v>0</v>
      </c>
      <c r="F4313" s="18">
        <f>IF(G4313&lt;0.3,(バックデータ一覧!$C$10*(バックデータ一覧!$C$12*計算過程!L4313+バックデータ一覧!$C$13*LN(0.3)+バックデータ一覧!$C$14)^バックデータ一覧!$C$11+バックデータ一覧!$E$10*(0.3/(バックデータ一覧!$E$12*計算過程!L4313+バックデータ一覧!$E$13*LN(0.3)+バックデータ一覧!$E$14))^バックデータ一覧!$E$11)*計算過程!$W$11*計算過程!G4313/0.3*10^-3,0)</f>
        <v>0</v>
      </c>
      <c r="G4313" s="18">
        <f t="shared" si="404"/>
        <v>0</v>
      </c>
      <c r="H4313" s="18">
        <f t="shared" si="405"/>
        <v>0</v>
      </c>
      <c r="I4313" s="24">
        <v>0</v>
      </c>
      <c r="J4313" s="24">
        <v>0</v>
      </c>
      <c r="K4313" s="24">
        <v>0</v>
      </c>
      <c r="L4313" s="14">
        <f>貼り付けシート!C4313</f>
        <v>24.7</v>
      </c>
      <c r="M4313" s="14">
        <f>貼り付けシート!D4313</f>
        <v>17.8</v>
      </c>
      <c r="N4313" s="18">
        <f>貼り付けシート!E4313</f>
        <v>90.482231504073567</v>
      </c>
      <c r="O4313" s="18">
        <f>貼り付けシート!F4313</f>
        <v>0</v>
      </c>
      <c r="P4313" s="19">
        <f t="shared" si="406"/>
        <v>0</v>
      </c>
      <c r="Q4313" s="19">
        <f t="shared" si="407"/>
        <v>0</v>
      </c>
    </row>
    <row r="4314" spans="1:17">
      <c r="A4314" s="38">
        <v>41819</v>
      </c>
      <c r="B4314" s="49" t="s">
        <v>161</v>
      </c>
      <c r="C4314" s="24">
        <f t="shared" si="402"/>
        <v>30.406921776000001</v>
      </c>
      <c r="D4314" s="24">
        <f t="shared" si="403"/>
        <v>0</v>
      </c>
      <c r="E4314" s="18">
        <f>IF(G4314&gt;=0.3,(バックデータ一覧!$C$10*(バックデータ一覧!$C$12*計算過程!L4314+バックデータ一覧!$C$13*LN(計算過程!G4314)+バックデータ一覧!$C$14)^バックデータ一覧!$C$11+バックデータ一覧!$E$10*(計算過程!G4314/(バックデータ一覧!$E$12*計算過程!L4314+バックデータ一覧!$E$13*LN(計算過程!G4314)+バックデータ一覧!$E$14))^バックデータ一覧!$E$11)*計算過程!$W$11*10^-3,0)</f>
        <v>0</v>
      </c>
      <c r="F4314" s="18">
        <f>IF(G4314&lt;0.3,(バックデータ一覧!$C$10*(バックデータ一覧!$C$12*計算過程!L4314+バックデータ一覧!$C$13*LN(0.3)+バックデータ一覧!$C$14)^バックデータ一覧!$C$11+バックデータ一覧!$E$10*(0.3/(バックデータ一覧!$E$12*計算過程!L4314+バックデータ一覧!$E$13*LN(0.3)+バックデータ一覧!$E$14))^バックデータ一覧!$E$11)*計算過程!$W$11*計算過程!G4314/0.3*10^-3,0)</f>
        <v>0</v>
      </c>
      <c r="G4314" s="18">
        <f t="shared" si="404"/>
        <v>0</v>
      </c>
      <c r="H4314" s="18">
        <f t="shared" si="405"/>
        <v>0</v>
      </c>
      <c r="I4314" s="24">
        <v>0</v>
      </c>
      <c r="J4314" s="24">
        <v>0</v>
      </c>
      <c r="K4314" s="24">
        <v>0</v>
      </c>
      <c r="L4314" s="14">
        <f>貼り付けシート!C4314</f>
        <v>24.4</v>
      </c>
      <c r="M4314" s="14">
        <f>貼り付けシート!D4314</f>
        <v>17.600000000000001</v>
      </c>
      <c r="N4314" s="18">
        <f>貼り付けシート!E4314</f>
        <v>91.114078394635897</v>
      </c>
      <c r="O4314" s="18">
        <f>貼り付けシート!F4314</f>
        <v>0</v>
      </c>
      <c r="P4314" s="19">
        <f t="shared" si="406"/>
        <v>0</v>
      </c>
      <c r="Q4314" s="19">
        <f t="shared" si="407"/>
        <v>0</v>
      </c>
    </row>
    <row r="4315" spans="1:17">
      <c r="A4315" s="38">
        <v>41819</v>
      </c>
      <c r="B4315" s="49" t="s">
        <v>162</v>
      </c>
      <c r="C4315" s="24">
        <f t="shared" si="402"/>
        <v>30.406921776000001</v>
      </c>
      <c r="D4315" s="24">
        <f t="shared" si="403"/>
        <v>0</v>
      </c>
      <c r="E4315" s="18">
        <f>IF(G4315&gt;=0.3,(バックデータ一覧!$C$10*(バックデータ一覧!$C$12*計算過程!L4315+バックデータ一覧!$C$13*LN(計算過程!G4315)+バックデータ一覧!$C$14)^バックデータ一覧!$C$11+バックデータ一覧!$E$10*(計算過程!G4315/(バックデータ一覧!$E$12*計算過程!L4315+バックデータ一覧!$E$13*LN(計算過程!G4315)+バックデータ一覧!$E$14))^バックデータ一覧!$E$11)*計算過程!$W$11*10^-3,0)</f>
        <v>0</v>
      </c>
      <c r="F4315" s="18">
        <f>IF(G4315&lt;0.3,(バックデータ一覧!$C$10*(バックデータ一覧!$C$12*計算過程!L4315+バックデータ一覧!$C$13*LN(0.3)+バックデータ一覧!$C$14)^バックデータ一覧!$C$11+バックデータ一覧!$E$10*(0.3/(バックデータ一覧!$E$12*計算過程!L4315+バックデータ一覧!$E$13*LN(0.3)+バックデータ一覧!$E$14))^バックデータ一覧!$E$11)*計算過程!$W$11*計算過程!G4315/0.3*10^-3,0)</f>
        <v>0</v>
      </c>
      <c r="G4315" s="18">
        <f t="shared" si="404"/>
        <v>0</v>
      </c>
      <c r="H4315" s="18">
        <f t="shared" si="405"/>
        <v>0</v>
      </c>
      <c r="I4315" s="24">
        <v>0</v>
      </c>
      <c r="J4315" s="24">
        <v>0</v>
      </c>
      <c r="K4315" s="24">
        <v>0</v>
      </c>
      <c r="L4315" s="14">
        <f>貼り付けシート!C4315</f>
        <v>24.6</v>
      </c>
      <c r="M4315" s="14">
        <f>貼り付けシート!D4315</f>
        <v>17.5</v>
      </c>
      <c r="N4315" s="18">
        <f>貼り付けシート!E4315</f>
        <v>89.532552938811776</v>
      </c>
      <c r="O4315" s="18">
        <f>貼り付けシート!F4315</f>
        <v>0</v>
      </c>
      <c r="P4315" s="19">
        <f t="shared" si="406"/>
        <v>0</v>
      </c>
      <c r="Q4315" s="19">
        <f t="shared" si="407"/>
        <v>0</v>
      </c>
    </row>
    <row r="4316" spans="1:17">
      <c r="A4316" s="38">
        <v>41819</v>
      </c>
      <c r="B4316" s="49" t="s">
        <v>163</v>
      </c>
      <c r="C4316" s="24">
        <f t="shared" si="402"/>
        <v>30.406921776000001</v>
      </c>
      <c r="D4316" s="24">
        <f t="shared" si="403"/>
        <v>0</v>
      </c>
      <c r="E4316" s="18">
        <f>IF(G4316&gt;=0.3,(バックデータ一覧!$C$10*(バックデータ一覧!$C$12*計算過程!L4316+バックデータ一覧!$C$13*LN(計算過程!G4316)+バックデータ一覧!$C$14)^バックデータ一覧!$C$11+バックデータ一覧!$E$10*(計算過程!G4316/(バックデータ一覧!$E$12*計算過程!L4316+バックデータ一覧!$E$13*LN(計算過程!G4316)+バックデータ一覧!$E$14))^バックデータ一覧!$E$11)*計算過程!$W$11*10^-3,0)</f>
        <v>0</v>
      </c>
      <c r="F4316" s="18">
        <f>IF(G4316&lt;0.3,(バックデータ一覧!$C$10*(バックデータ一覧!$C$12*計算過程!L4316+バックデータ一覧!$C$13*LN(0.3)+バックデータ一覧!$C$14)^バックデータ一覧!$C$11+バックデータ一覧!$E$10*(0.3/(バックデータ一覧!$E$12*計算過程!L4316+バックデータ一覧!$E$13*LN(0.3)+バックデータ一覧!$E$14))^バックデータ一覧!$E$11)*計算過程!$W$11*計算過程!G4316/0.3*10^-3,0)</f>
        <v>0</v>
      </c>
      <c r="G4316" s="18">
        <f t="shared" si="404"/>
        <v>0</v>
      </c>
      <c r="H4316" s="18">
        <f t="shared" si="405"/>
        <v>0</v>
      </c>
      <c r="I4316" s="24">
        <v>0</v>
      </c>
      <c r="J4316" s="24">
        <v>0</v>
      </c>
      <c r="K4316" s="24">
        <v>0</v>
      </c>
      <c r="L4316" s="14">
        <f>貼り付けシート!C4316</f>
        <v>23.9</v>
      </c>
      <c r="M4316" s="14">
        <f>貼り付けシート!D4316</f>
        <v>17.399999999999999</v>
      </c>
      <c r="N4316" s="18">
        <f>貼り付けシート!E4316</f>
        <v>92.851123121417373</v>
      </c>
      <c r="O4316" s="18">
        <f>貼り付けシート!F4316</f>
        <v>0</v>
      </c>
      <c r="P4316" s="19">
        <f t="shared" si="406"/>
        <v>0</v>
      </c>
      <c r="Q4316" s="19">
        <f t="shared" si="407"/>
        <v>0</v>
      </c>
    </row>
    <row r="4317" spans="1:17">
      <c r="A4317" s="38">
        <v>41819</v>
      </c>
      <c r="B4317" s="49" t="s">
        <v>164</v>
      </c>
      <c r="C4317" s="24">
        <f t="shared" si="402"/>
        <v>30.406921776000001</v>
      </c>
      <c r="D4317" s="24">
        <f t="shared" si="403"/>
        <v>0</v>
      </c>
      <c r="E4317" s="18">
        <f>IF(G4317&gt;=0.3,(バックデータ一覧!$C$10*(バックデータ一覧!$C$12*計算過程!L4317+バックデータ一覧!$C$13*LN(計算過程!G4317)+バックデータ一覧!$C$14)^バックデータ一覧!$C$11+バックデータ一覧!$E$10*(計算過程!G4317/(バックデータ一覧!$E$12*計算過程!L4317+バックデータ一覧!$E$13*LN(計算過程!G4317)+バックデータ一覧!$E$14))^バックデータ一覧!$E$11)*計算過程!$W$11*10^-3,0)</f>
        <v>0</v>
      </c>
      <c r="F4317" s="18">
        <f>IF(G4317&lt;0.3,(バックデータ一覧!$C$10*(バックデータ一覧!$C$12*計算過程!L4317+バックデータ一覧!$C$13*LN(0.3)+バックデータ一覧!$C$14)^バックデータ一覧!$C$11+バックデータ一覧!$E$10*(0.3/(バックデータ一覧!$E$12*計算過程!L4317+バックデータ一覧!$E$13*LN(0.3)+バックデータ一覧!$E$14))^バックデータ一覧!$E$11)*計算過程!$W$11*計算過程!G4317/0.3*10^-3,0)</f>
        <v>0</v>
      </c>
      <c r="G4317" s="18">
        <f t="shared" si="404"/>
        <v>0</v>
      </c>
      <c r="H4317" s="18">
        <f t="shared" si="405"/>
        <v>0</v>
      </c>
      <c r="I4317" s="24">
        <v>0</v>
      </c>
      <c r="J4317" s="24">
        <v>0</v>
      </c>
      <c r="K4317" s="24">
        <v>0</v>
      </c>
      <c r="L4317" s="14">
        <f>貼り付けシート!C4317</f>
        <v>23.4</v>
      </c>
      <c r="M4317" s="14">
        <f>貼り付けシート!D4317</f>
        <v>16.8</v>
      </c>
      <c r="N4317" s="18">
        <f>貼り付けシート!E4317</f>
        <v>92.477068536288954</v>
      </c>
      <c r="O4317" s="18">
        <f>貼り付けシート!F4317</f>
        <v>0</v>
      </c>
      <c r="P4317" s="19">
        <f t="shared" si="406"/>
        <v>0</v>
      </c>
      <c r="Q4317" s="19">
        <f t="shared" si="407"/>
        <v>0</v>
      </c>
    </row>
    <row r="4318" spans="1:17">
      <c r="A4318" s="38">
        <v>41819</v>
      </c>
      <c r="B4318" s="49" t="s">
        <v>165</v>
      </c>
      <c r="C4318" s="24">
        <f t="shared" si="402"/>
        <v>30.406921776000001</v>
      </c>
      <c r="D4318" s="24">
        <f t="shared" si="403"/>
        <v>0</v>
      </c>
      <c r="E4318" s="18">
        <f>IF(G4318&gt;=0.3,(バックデータ一覧!$C$10*(バックデータ一覧!$C$12*計算過程!L4318+バックデータ一覧!$C$13*LN(計算過程!G4318)+バックデータ一覧!$C$14)^バックデータ一覧!$C$11+バックデータ一覧!$E$10*(計算過程!G4318/(バックデータ一覧!$E$12*計算過程!L4318+バックデータ一覧!$E$13*LN(計算過程!G4318)+バックデータ一覧!$E$14))^バックデータ一覧!$E$11)*計算過程!$W$11*10^-3,0)</f>
        <v>0</v>
      </c>
      <c r="F4318" s="18">
        <f>IF(G4318&lt;0.3,(バックデータ一覧!$C$10*(バックデータ一覧!$C$12*計算過程!L4318+バックデータ一覧!$C$13*LN(0.3)+バックデータ一覧!$C$14)^バックデータ一覧!$C$11+バックデータ一覧!$E$10*(0.3/(バックデータ一覧!$E$12*計算過程!L4318+バックデータ一覧!$E$13*LN(0.3)+バックデータ一覧!$E$14))^バックデータ一覧!$E$11)*計算過程!$W$11*計算過程!G4318/0.3*10^-3,0)</f>
        <v>0</v>
      </c>
      <c r="G4318" s="18">
        <f t="shared" si="404"/>
        <v>0</v>
      </c>
      <c r="H4318" s="18">
        <f t="shared" si="405"/>
        <v>0</v>
      </c>
      <c r="I4318" s="24">
        <v>0</v>
      </c>
      <c r="J4318" s="24">
        <v>0</v>
      </c>
      <c r="K4318" s="24">
        <v>0</v>
      </c>
      <c r="L4318" s="14">
        <f>貼り付けシート!C4318</f>
        <v>23.3</v>
      </c>
      <c r="M4318" s="14">
        <f>貼り付けシート!D4318</f>
        <v>16.3</v>
      </c>
      <c r="N4318" s="18">
        <f>貼り付けシート!E4318</f>
        <v>90.338791033135905</v>
      </c>
      <c r="O4318" s="18">
        <f>貼り付けシート!F4318</f>
        <v>0</v>
      </c>
      <c r="P4318" s="19">
        <f t="shared" si="406"/>
        <v>0</v>
      </c>
      <c r="Q4318" s="19">
        <f t="shared" si="407"/>
        <v>0</v>
      </c>
    </row>
    <row r="4319" spans="1:17">
      <c r="A4319" s="38">
        <v>41819</v>
      </c>
      <c r="B4319" s="49" t="s">
        <v>166</v>
      </c>
      <c r="C4319" s="24">
        <f t="shared" si="402"/>
        <v>30.406921776000001</v>
      </c>
      <c r="D4319" s="24">
        <f t="shared" si="403"/>
        <v>0</v>
      </c>
      <c r="E4319" s="18">
        <f>IF(G4319&gt;=0.3,(バックデータ一覧!$C$10*(バックデータ一覧!$C$12*計算過程!L4319+バックデータ一覧!$C$13*LN(計算過程!G4319)+バックデータ一覧!$C$14)^バックデータ一覧!$C$11+バックデータ一覧!$E$10*(計算過程!G4319/(バックデータ一覧!$E$12*計算過程!L4319+バックデータ一覧!$E$13*LN(計算過程!G4319)+バックデータ一覧!$E$14))^バックデータ一覧!$E$11)*計算過程!$W$11*10^-3,0)</f>
        <v>0</v>
      </c>
      <c r="F4319" s="18">
        <f>IF(G4319&lt;0.3,(バックデータ一覧!$C$10*(バックデータ一覧!$C$12*計算過程!L4319+バックデータ一覧!$C$13*LN(0.3)+バックデータ一覧!$C$14)^バックデータ一覧!$C$11+バックデータ一覧!$E$10*(0.3/(バックデータ一覧!$E$12*計算過程!L4319+バックデータ一覧!$E$13*LN(0.3)+バックデータ一覧!$E$14))^バックデータ一覧!$E$11)*計算過程!$W$11*計算過程!G4319/0.3*10^-3,0)</f>
        <v>0</v>
      </c>
      <c r="G4319" s="18">
        <f t="shared" si="404"/>
        <v>0</v>
      </c>
      <c r="H4319" s="18">
        <f t="shared" si="405"/>
        <v>0</v>
      </c>
      <c r="I4319" s="24">
        <v>0</v>
      </c>
      <c r="J4319" s="24">
        <v>0</v>
      </c>
      <c r="K4319" s="24">
        <v>0</v>
      </c>
      <c r="L4319" s="14">
        <f>貼り付けシート!C4319</f>
        <v>23.1</v>
      </c>
      <c r="M4319" s="14">
        <f>貼り付けシート!D4319</f>
        <v>15.8</v>
      </c>
      <c r="N4319" s="18">
        <f>貼り付けシート!E4319</f>
        <v>88.702074877565877</v>
      </c>
      <c r="O4319" s="18">
        <f>貼り付けシート!F4319</f>
        <v>0</v>
      </c>
      <c r="P4319" s="19">
        <f t="shared" si="406"/>
        <v>0</v>
      </c>
      <c r="Q4319" s="19">
        <f t="shared" si="407"/>
        <v>0</v>
      </c>
    </row>
    <row r="4320" spans="1:17">
      <c r="A4320" s="38">
        <v>41819</v>
      </c>
      <c r="B4320" s="49" t="s">
        <v>167</v>
      </c>
      <c r="C4320" s="24">
        <f t="shared" si="402"/>
        <v>30.406921776000001</v>
      </c>
      <c r="D4320" s="24">
        <f t="shared" si="403"/>
        <v>0</v>
      </c>
      <c r="E4320" s="18">
        <f>IF(G4320&gt;=0.3,(バックデータ一覧!$C$10*(バックデータ一覧!$C$12*計算過程!L4320+バックデータ一覧!$C$13*LN(計算過程!G4320)+バックデータ一覧!$C$14)^バックデータ一覧!$C$11+バックデータ一覧!$E$10*(計算過程!G4320/(バックデータ一覧!$E$12*計算過程!L4320+バックデータ一覧!$E$13*LN(計算過程!G4320)+バックデータ一覧!$E$14))^バックデータ一覧!$E$11)*計算過程!$W$11*10^-3,0)</f>
        <v>0</v>
      </c>
      <c r="F4320" s="18">
        <f>IF(G4320&lt;0.3,(バックデータ一覧!$C$10*(バックデータ一覧!$C$12*計算過程!L4320+バックデータ一覧!$C$13*LN(0.3)+バックデータ一覧!$C$14)^バックデータ一覧!$C$11+バックデータ一覧!$E$10*(0.3/(バックデータ一覧!$E$12*計算過程!L4320+バックデータ一覧!$E$13*LN(0.3)+バックデータ一覧!$E$14))^バックデータ一覧!$E$11)*計算過程!$W$11*計算過程!G4320/0.3*10^-3,0)</f>
        <v>0</v>
      </c>
      <c r="G4320" s="18">
        <f t="shared" si="404"/>
        <v>0</v>
      </c>
      <c r="H4320" s="18">
        <f t="shared" si="405"/>
        <v>0</v>
      </c>
      <c r="I4320" s="24">
        <v>0</v>
      </c>
      <c r="J4320" s="24">
        <v>0</v>
      </c>
      <c r="K4320" s="24">
        <v>0</v>
      </c>
      <c r="L4320" s="14">
        <f>貼り付けシート!C4320</f>
        <v>22.8</v>
      </c>
      <c r="M4320" s="14">
        <f>貼り付けシート!D4320</f>
        <v>15.7</v>
      </c>
      <c r="N4320" s="18">
        <f>貼り付けシート!E4320</f>
        <v>89.770588712701809</v>
      </c>
      <c r="O4320" s="18">
        <f>貼り付けシート!F4320</f>
        <v>0</v>
      </c>
      <c r="P4320" s="19">
        <f t="shared" si="406"/>
        <v>0</v>
      </c>
      <c r="Q4320" s="19">
        <f t="shared" si="407"/>
        <v>0</v>
      </c>
    </row>
    <row r="4321" spans="1:17">
      <c r="A4321" s="38">
        <v>41819</v>
      </c>
      <c r="B4321" s="49" t="s">
        <v>168</v>
      </c>
      <c r="C4321" s="24">
        <f t="shared" si="402"/>
        <v>30.406921776000001</v>
      </c>
      <c r="D4321" s="24">
        <f t="shared" si="403"/>
        <v>0</v>
      </c>
      <c r="E4321" s="18">
        <f>IF(G4321&gt;=0.3,(バックデータ一覧!$C$10*(バックデータ一覧!$C$12*計算過程!L4321+バックデータ一覧!$C$13*LN(計算過程!G4321)+バックデータ一覧!$C$14)^バックデータ一覧!$C$11+バックデータ一覧!$E$10*(計算過程!G4321/(バックデータ一覧!$E$12*計算過程!L4321+バックデータ一覧!$E$13*LN(計算過程!G4321)+バックデータ一覧!$E$14))^バックデータ一覧!$E$11)*計算過程!$W$11*10^-3,0)</f>
        <v>0</v>
      </c>
      <c r="F4321" s="18">
        <f>IF(G4321&lt;0.3,(バックデータ一覧!$C$10*(バックデータ一覧!$C$12*計算過程!L4321+バックデータ一覧!$C$13*LN(0.3)+バックデータ一覧!$C$14)^バックデータ一覧!$C$11+バックデータ一覧!$E$10*(0.3/(バックデータ一覧!$E$12*計算過程!L4321+バックデータ一覧!$E$13*LN(0.3)+バックデータ一覧!$E$14))^バックデータ一覧!$E$11)*計算過程!$W$11*計算過程!G4321/0.3*10^-3,0)</f>
        <v>0</v>
      </c>
      <c r="G4321" s="18">
        <f t="shared" si="404"/>
        <v>0</v>
      </c>
      <c r="H4321" s="18">
        <f t="shared" si="405"/>
        <v>0</v>
      </c>
      <c r="I4321" s="24">
        <v>0</v>
      </c>
      <c r="J4321" s="24">
        <v>0</v>
      </c>
      <c r="K4321" s="24">
        <v>0</v>
      </c>
      <c r="L4321" s="14">
        <f>貼り付けシート!C4321</f>
        <v>22.4</v>
      </c>
      <c r="M4321" s="14">
        <f>貼り付けシート!D4321</f>
        <v>15.5</v>
      </c>
      <c r="N4321" s="18">
        <f>貼り付けシート!E4321</f>
        <v>90.834351114418737</v>
      </c>
      <c r="O4321" s="18">
        <f>貼り付けシート!F4321</f>
        <v>0</v>
      </c>
      <c r="P4321" s="19">
        <f t="shared" si="406"/>
        <v>0</v>
      </c>
      <c r="Q4321" s="19">
        <f t="shared" si="407"/>
        <v>0</v>
      </c>
    </row>
    <row r="4322" spans="1:17">
      <c r="A4322" s="38">
        <v>41819</v>
      </c>
      <c r="B4322" s="49" t="s">
        <v>169</v>
      </c>
      <c r="C4322" s="24">
        <f t="shared" si="402"/>
        <v>30.406921776000001</v>
      </c>
      <c r="D4322" s="24">
        <f t="shared" si="403"/>
        <v>0</v>
      </c>
      <c r="E4322" s="18">
        <f>IF(G4322&gt;=0.3,(バックデータ一覧!$C$10*(バックデータ一覧!$C$12*計算過程!L4322+バックデータ一覧!$C$13*LN(計算過程!G4322)+バックデータ一覧!$C$14)^バックデータ一覧!$C$11+バックデータ一覧!$E$10*(計算過程!G4322/(バックデータ一覧!$E$12*計算過程!L4322+バックデータ一覧!$E$13*LN(計算過程!G4322)+バックデータ一覧!$E$14))^バックデータ一覧!$E$11)*計算過程!$W$11*10^-3,0)</f>
        <v>0</v>
      </c>
      <c r="F4322" s="18">
        <f>IF(G4322&lt;0.3,(バックデータ一覧!$C$10*(バックデータ一覧!$C$12*計算過程!L4322+バックデータ一覧!$C$13*LN(0.3)+バックデータ一覧!$C$14)^バックデータ一覧!$C$11+バックデータ一覧!$E$10*(0.3/(バックデータ一覧!$E$12*計算過程!L4322+バックデータ一覧!$E$13*LN(0.3)+バックデータ一覧!$E$14))^バックデータ一覧!$E$11)*計算過程!$W$11*計算過程!G4322/0.3*10^-3,0)</f>
        <v>0</v>
      </c>
      <c r="G4322" s="18">
        <f t="shared" si="404"/>
        <v>0</v>
      </c>
      <c r="H4322" s="18">
        <f t="shared" si="405"/>
        <v>0</v>
      </c>
      <c r="I4322" s="24">
        <v>0</v>
      </c>
      <c r="J4322" s="24">
        <v>0</v>
      </c>
      <c r="K4322" s="24">
        <v>0</v>
      </c>
      <c r="L4322" s="14">
        <f>貼り付けシート!C4322</f>
        <v>21.8</v>
      </c>
      <c r="M4322" s="14">
        <f>貼り付けシート!D4322</f>
        <v>15.4</v>
      </c>
      <c r="N4322" s="18">
        <f>貼り付けシート!E4322</f>
        <v>93.624556160060308</v>
      </c>
      <c r="O4322" s="18">
        <f>貼り付けシート!F4322</f>
        <v>0</v>
      </c>
      <c r="P4322" s="19">
        <f t="shared" si="406"/>
        <v>0</v>
      </c>
      <c r="Q4322" s="19">
        <f t="shared" si="407"/>
        <v>0</v>
      </c>
    </row>
    <row r="4323" spans="1:17">
      <c r="A4323" s="38">
        <v>41819</v>
      </c>
      <c r="B4323" s="49" t="s">
        <v>170</v>
      </c>
      <c r="C4323" s="24">
        <f t="shared" si="402"/>
        <v>30.406921776000001</v>
      </c>
      <c r="D4323" s="24">
        <f t="shared" si="403"/>
        <v>0</v>
      </c>
      <c r="E4323" s="18">
        <f>IF(G4323&gt;=0.3,(バックデータ一覧!$C$10*(バックデータ一覧!$C$12*計算過程!L4323+バックデータ一覧!$C$13*LN(計算過程!G4323)+バックデータ一覧!$C$14)^バックデータ一覧!$C$11+バックデータ一覧!$E$10*(計算過程!G4323/(バックデータ一覧!$E$12*計算過程!L4323+バックデータ一覧!$E$13*LN(計算過程!G4323)+バックデータ一覧!$E$14))^バックデータ一覧!$E$11)*計算過程!$W$11*10^-3,0)</f>
        <v>0</v>
      </c>
      <c r="F4323" s="18">
        <f>IF(G4323&lt;0.3,(バックデータ一覧!$C$10*(バックデータ一覧!$C$12*計算過程!L4323+バックデータ一覧!$C$13*LN(0.3)+バックデータ一覧!$C$14)^バックデータ一覧!$C$11+バックデータ一覧!$E$10*(0.3/(バックデータ一覧!$E$12*計算過程!L4323+バックデータ一覧!$E$13*LN(0.3)+バックデータ一覧!$E$14))^バックデータ一覧!$E$11)*計算過程!$W$11*計算過程!G4323/0.3*10^-3,0)</f>
        <v>0</v>
      </c>
      <c r="G4323" s="18">
        <f t="shared" si="404"/>
        <v>0</v>
      </c>
      <c r="H4323" s="18">
        <f t="shared" si="405"/>
        <v>0</v>
      </c>
      <c r="I4323" s="24">
        <v>0</v>
      </c>
      <c r="J4323" s="24">
        <v>0</v>
      </c>
      <c r="K4323" s="24">
        <v>0</v>
      </c>
      <c r="L4323" s="14">
        <f>貼り付けシート!C4323</f>
        <v>21.7</v>
      </c>
      <c r="M4323" s="14">
        <f>貼り付けシート!D4323</f>
        <v>15.2</v>
      </c>
      <c r="N4323" s="18">
        <f>貼り付けシート!E4323</f>
        <v>93.00432409431923</v>
      </c>
      <c r="O4323" s="18">
        <f>貼り付けシート!F4323</f>
        <v>0</v>
      </c>
      <c r="P4323" s="19">
        <f t="shared" si="406"/>
        <v>0</v>
      </c>
      <c r="Q4323" s="19">
        <f t="shared" si="407"/>
        <v>0</v>
      </c>
    </row>
    <row r="4324" spans="1:17">
      <c r="A4324" s="38">
        <v>41819</v>
      </c>
      <c r="B4324" s="49" t="s">
        <v>171</v>
      </c>
      <c r="C4324" s="24">
        <f t="shared" si="402"/>
        <v>30.406921776000001</v>
      </c>
      <c r="D4324" s="24">
        <f t="shared" si="403"/>
        <v>0</v>
      </c>
      <c r="E4324" s="18">
        <f>IF(G4324&gt;=0.3,(バックデータ一覧!$C$10*(バックデータ一覧!$C$12*計算過程!L4324+バックデータ一覧!$C$13*LN(計算過程!G4324)+バックデータ一覧!$C$14)^バックデータ一覧!$C$11+バックデータ一覧!$E$10*(計算過程!G4324/(バックデータ一覧!$E$12*計算過程!L4324+バックデータ一覧!$E$13*LN(計算過程!G4324)+バックデータ一覧!$E$14))^バックデータ一覧!$E$11)*計算過程!$W$11*10^-3,0)</f>
        <v>0</v>
      </c>
      <c r="F4324" s="18">
        <f>IF(G4324&lt;0.3,(バックデータ一覧!$C$10*(バックデータ一覧!$C$12*計算過程!L4324+バックデータ一覧!$C$13*LN(0.3)+バックデータ一覧!$C$14)^バックデータ一覧!$C$11+バックデータ一覧!$E$10*(0.3/(バックデータ一覧!$E$12*計算過程!L4324+バックデータ一覧!$E$13*LN(0.3)+バックデータ一覧!$E$14))^バックデータ一覧!$E$11)*計算過程!$W$11*計算過程!G4324/0.3*10^-3,0)</f>
        <v>0</v>
      </c>
      <c r="G4324" s="18">
        <f t="shared" si="404"/>
        <v>0</v>
      </c>
      <c r="H4324" s="18">
        <f t="shared" si="405"/>
        <v>0</v>
      </c>
      <c r="I4324" s="24">
        <v>0</v>
      </c>
      <c r="J4324" s="24">
        <v>0</v>
      </c>
      <c r="K4324" s="24">
        <v>0</v>
      </c>
      <c r="L4324" s="14">
        <f>貼り付けシート!C4324</f>
        <v>21.5</v>
      </c>
      <c r="M4324" s="14">
        <f>貼り付けシート!D4324</f>
        <v>15.2</v>
      </c>
      <c r="N4324" s="18">
        <f>貼り付けシート!E4324</f>
        <v>94.149428597924384</v>
      </c>
      <c r="O4324" s="18">
        <f>貼り付けシート!F4324</f>
        <v>0</v>
      </c>
      <c r="P4324" s="19">
        <f t="shared" si="406"/>
        <v>0</v>
      </c>
      <c r="Q4324" s="19">
        <f t="shared" si="407"/>
        <v>0</v>
      </c>
    </row>
    <row r="4325" spans="1:17">
      <c r="A4325" s="38">
        <v>41819</v>
      </c>
      <c r="B4325" s="49" t="s">
        <v>172</v>
      </c>
      <c r="C4325" s="24">
        <f t="shared" si="402"/>
        <v>30.406921776000001</v>
      </c>
      <c r="D4325" s="24">
        <f t="shared" si="403"/>
        <v>0</v>
      </c>
      <c r="E4325" s="18">
        <f>IF(G4325&gt;=0.3,(バックデータ一覧!$C$10*(バックデータ一覧!$C$12*計算過程!L4325+バックデータ一覧!$C$13*LN(計算過程!G4325)+バックデータ一覧!$C$14)^バックデータ一覧!$C$11+バックデータ一覧!$E$10*(計算過程!G4325/(バックデータ一覧!$E$12*計算過程!L4325+バックデータ一覧!$E$13*LN(計算過程!G4325)+バックデータ一覧!$E$14))^バックデータ一覧!$E$11)*計算過程!$W$11*10^-3,0)</f>
        <v>0</v>
      </c>
      <c r="F4325" s="18">
        <f>IF(G4325&lt;0.3,(バックデータ一覧!$C$10*(バックデータ一覧!$C$12*計算過程!L4325+バックデータ一覧!$C$13*LN(0.3)+バックデータ一覧!$C$14)^バックデータ一覧!$C$11+バックデータ一覧!$E$10*(0.3/(バックデータ一覧!$E$12*計算過程!L4325+バックデータ一覧!$E$13*LN(0.3)+バックデータ一覧!$E$14))^バックデータ一覧!$E$11)*計算過程!$W$11*計算過程!G4325/0.3*10^-3,0)</f>
        <v>0</v>
      </c>
      <c r="G4325" s="18">
        <f t="shared" si="404"/>
        <v>0</v>
      </c>
      <c r="H4325" s="18">
        <f t="shared" si="405"/>
        <v>0</v>
      </c>
      <c r="I4325" s="24">
        <v>0</v>
      </c>
      <c r="J4325" s="24">
        <v>0</v>
      </c>
      <c r="K4325" s="24">
        <v>0</v>
      </c>
      <c r="L4325" s="14">
        <f>貼り付けシート!C4325</f>
        <v>21.4</v>
      </c>
      <c r="M4325" s="14">
        <f>貼り付けシート!D4325</f>
        <v>15.1</v>
      </c>
      <c r="N4325" s="18">
        <f>貼り付けシート!E4325</f>
        <v>94.119487171185668</v>
      </c>
      <c r="O4325" s="18">
        <f>貼り付けシート!F4325</f>
        <v>0</v>
      </c>
      <c r="P4325" s="19">
        <f t="shared" si="406"/>
        <v>0</v>
      </c>
      <c r="Q4325" s="19">
        <f t="shared" si="407"/>
        <v>0</v>
      </c>
    </row>
    <row r="4326" spans="1:17">
      <c r="A4326" s="38">
        <v>41820</v>
      </c>
      <c r="B4326" s="49" t="s">
        <v>149</v>
      </c>
      <c r="C4326" s="24">
        <f t="shared" si="402"/>
        <v>30.406921776000001</v>
      </c>
      <c r="D4326" s="24">
        <f t="shared" si="403"/>
        <v>0</v>
      </c>
      <c r="E4326" s="18">
        <f>IF(G4326&gt;=0.3,(バックデータ一覧!$C$10*(バックデータ一覧!$C$12*計算過程!L4326+バックデータ一覧!$C$13*LN(計算過程!G4326)+バックデータ一覧!$C$14)^バックデータ一覧!$C$11+バックデータ一覧!$E$10*(計算過程!G4326/(バックデータ一覧!$E$12*計算過程!L4326+バックデータ一覧!$E$13*LN(計算過程!G4326)+バックデータ一覧!$E$14))^バックデータ一覧!$E$11)*計算過程!$W$11*10^-3,0)</f>
        <v>0</v>
      </c>
      <c r="F4326" s="18">
        <f>IF(G4326&lt;0.3,(バックデータ一覧!$C$10*(バックデータ一覧!$C$12*計算過程!L4326+バックデータ一覧!$C$13*LN(0.3)+バックデータ一覧!$C$14)^バックデータ一覧!$C$11+バックデータ一覧!$E$10*(0.3/(バックデータ一覧!$E$12*計算過程!L4326+バックデータ一覧!$E$13*LN(0.3)+バックデータ一覧!$E$14))^バックデータ一覧!$E$11)*計算過程!$W$11*計算過程!G4326/0.3*10^-3,0)</f>
        <v>0</v>
      </c>
      <c r="G4326" s="18">
        <f t="shared" si="404"/>
        <v>0</v>
      </c>
      <c r="H4326" s="18">
        <f t="shared" si="405"/>
        <v>0</v>
      </c>
      <c r="I4326" s="24">
        <v>0</v>
      </c>
      <c r="J4326" s="24">
        <v>0</v>
      </c>
      <c r="K4326" s="24">
        <v>0</v>
      </c>
      <c r="L4326" s="14">
        <f>貼り付けシート!C4326</f>
        <v>21.3</v>
      </c>
      <c r="M4326" s="14">
        <f>貼り付けシート!D4326</f>
        <v>15.1</v>
      </c>
      <c r="N4326" s="18">
        <f>貼り付けシート!E4326</f>
        <v>94.698247692255052</v>
      </c>
      <c r="O4326" s="18">
        <f>貼り付けシート!F4326</f>
        <v>0</v>
      </c>
      <c r="P4326" s="19">
        <f t="shared" si="406"/>
        <v>0</v>
      </c>
      <c r="Q4326" s="19">
        <f t="shared" si="407"/>
        <v>0</v>
      </c>
    </row>
    <row r="4327" spans="1:17">
      <c r="A4327" s="38">
        <v>41820</v>
      </c>
      <c r="B4327" s="49" t="s">
        <v>150</v>
      </c>
      <c r="C4327" s="24">
        <f t="shared" si="402"/>
        <v>30.406921776000001</v>
      </c>
      <c r="D4327" s="24">
        <f t="shared" si="403"/>
        <v>0</v>
      </c>
      <c r="E4327" s="18">
        <f>IF(G4327&gt;=0.3,(バックデータ一覧!$C$10*(バックデータ一覧!$C$12*計算過程!L4327+バックデータ一覧!$C$13*LN(計算過程!G4327)+バックデータ一覧!$C$14)^バックデータ一覧!$C$11+バックデータ一覧!$E$10*(計算過程!G4327/(バックデータ一覧!$E$12*計算過程!L4327+バックデータ一覧!$E$13*LN(計算過程!G4327)+バックデータ一覧!$E$14))^バックデータ一覧!$E$11)*計算過程!$W$11*10^-3,0)</f>
        <v>0</v>
      </c>
      <c r="F4327" s="18">
        <f>IF(G4327&lt;0.3,(バックデータ一覧!$C$10*(バックデータ一覧!$C$12*計算過程!L4327+バックデータ一覧!$C$13*LN(0.3)+バックデータ一覧!$C$14)^バックデータ一覧!$C$11+バックデータ一覧!$E$10*(0.3/(バックデータ一覧!$E$12*計算過程!L4327+バックデータ一覧!$E$13*LN(0.3)+バックデータ一覧!$E$14))^バックデータ一覧!$E$11)*計算過程!$W$11*計算過程!G4327/0.3*10^-3,0)</f>
        <v>0</v>
      </c>
      <c r="G4327" s="18">
        <f t="shared" si="404"/>
        <v>0</v>
      </c>
      <c r="H4327" s="18">
        <f t="shared" si="405"/>
        <v>0</v>
      </c>
      <c r="I4327" s="24">
        <v>0</v>
      </c>
      <c r="J4327" s="24">
        <v>0</v>
      </c>
      <c r="K4327" s="24">
        <v>0</v>
      </c>
      <c r="L4327" s="14">
        <f>貼り付けシート!C4327</f>
        <v>21.3</v>
      </c>
      <c r="M4327" s="14">
        <f>貼り付けシート!D4327</f>
        <v>15.1</v>
      </c>
      <c r="N4327" s="18">
        <f>貼り付けシート!E4327</f>
        <v>94.698247692255052</v>
      </c>
      <c r="O4327" s="18">
        <f>貼り付けシート!F4327</f>
        <v>0</v>
      </c>
      <c r="P4327" s="19">
        <f t="shared" si="406"/>
        <v>0</v>
      </c>
      <c r="Q4327" s="19">
        <f t="shared" si="407"/>
        <v>0</v>
      </c>
    </row>
    <row r="4328" spans="1:17">
      <c r="A4328" s="38">
        <v>41820</v>
      </c>
      <c r="B4328" s="49" t="s">
        <v>151</v>
      </c>
      <c r="C4328" s="24">
        <f t="shared" si="402"/>
        <v>30.406921776000001</v>
      </c>
      <c r="D4328" s="24">
        <f t="shared" si="403"/>
        <v>0</v>
      </c>
      <c r="E4328" s="18">
        <f>IF(G4328&gt;=0.3,(バックデータ一覧!$C$10*(バックデータ一覧!$C$12*計算過程!L4328+バックデータ一覧!$C$13*LN(計算過程!G4328)+バックデータ一覧!$C$14)^バックデータ一覧!$C$11+バックデータ一覧!$E$10*(計算過程!G4328/(バックデータ一覧!$E$12*計算過程!L4328+バックデータ一覧!$E$13*LN(計算過程!G4328)+バックデータ一覧!$E$14))^バックデータ一覧!$E$11)*計算過程!$W$11*10^-3,0)</f>
        <v>0</v>
      </c>
      <c r="F4328" s="18">
        <f>IF(G4328&lt;0.3,(バックデータ一覧!$C$10*(バックデータ一覧!$C$12*計算過程!L4328+バックデータ一覧!$C$13*LN(0.3)+バックデータ一覧!$C$14)^バックデータ一覧!$C$11+バックデータ一覧!$E$10*(0.3/(バックデータ一覧!$E$12*計算過程!L4328+バックデータ一覧!$E$13*LN(0.3)+バックデータ一覧!$E$14))^バックデータ一覧!$E$11)*計算過程!$W$11*計算過程!G4328/0.3*10^-3,0)</f>
        <v>0</v>
      </c>
      <c r="G4328" s="18">
        <f t="shared" si="404"/>
        <v>0</v>
      </c>
      <c r="H4328" s="18">
        <f t="shared" si="405"/>
        <v>0</v>
      </c>
      <c r="I4328" s="24">
        <v>0</v>
      </c>
      <c r="J4328" s="24">
        <v>0</v>
      </c>
      <c r="K4328" s="24">
        <v>0</v>
      </c>
      <c r="L4328" s="14">
        <f>貼り付けシート!C4328</f>
        <v>21.3</v>
      </c>
      <c r="M4328" s="14">
        <f>貼り付けシート!D4328</f>
        <v>15.1</v>
      </c>
      <c r="N4328" s="18">
        <f>貼り付けシート!E4328</f>
        <v>94.698247692255052</v>
      </c>
      <c r="O4328" s="18">
        <f>貼り付けシート!F4328</f>
        <v>0</v>
      </c>
      <c r="P4328" s="19">
        <f t="shared" si="406"/>
        <v>0</v>
      </c>
      <c r="Q4328" s="19">
        <f t="shared" si="407"/>
        <v>0</v>
      </c>
    </row>
    <row r="4329" spans="1:17">
      <c r="A4329" s="38">
        <v>41820</v>
      </c>
      <c r="B4329" s="49" t="s">
        <v>152</v>
      </c>
      <c r="C4329" s="24">
        <f t="shared" si="402"/>
        <v>30.406921776000001</v>
      </c>
      <c r="D4329" s="24">
        <f t="shared" si="403"/>
        <v>0</v>
      </c>
      <c r="E4329" s="18">
        <f>IF(G4329&gt;=0.3,(バックデータ一覧!$C$10*(バックデータ一覧!$C$12*計算過程!L4329+バックデータ一覧!$C$13*LN(計算過程!G4329)+バックデータ一覧!$C$14)^バックデータ一覧!$C$11+バックデータ一覧!$E$10*(計算過程!G4329/(バックデータ一覧!$E$12*計算過程!L4329+バックデータ一覧!$E$13*LN(計算過程!G4329)+バックデータ一覧!$E$14))^バックデータ一覧!$E$11)*計算過程!$W$11*10^-3,0)</f>
        <v>0</v>
      </c>
      <c r="F4329" s="18">
        <f>IF(G4329&lt;0.3,(バックデータ一覧!$C$10*(バックデータ一覧!$C$12*計算過程!L4329+バックデータ一覧!$C$13*LN(0.3)+バックデータ一覧!$C$14)^バックデータ一覧!$C$11+バックデータ一覧!$E$10*(0.3/(バックデータ一覧!$E$12*計算過程!L4329+バックデータ一覧!$E$13*LN(0.3)+バックデータ一覧!$E$14))^バックデータ一覧!$E$11)*計算過程!$W$11*計算過程!G4329/0.3*10^-3,0)</f>
        <v>0</v>
      </c>
      <c r="G4329" s="18">
        <f t="shared" si="404"/>
        <v>0</v>
      </c>
      <c r="H4329" s="18">
        <f t="shared" si="405"/>
        <v>0</v>
      </c>
      <c r="I4329" s="24">
        <v>0</v>
      </c>
      <c r="J4329" s="24">
        <v>0</v>
      </c>
      <c r="K4329" s="24">
        <v>0</v>
      </c>
      <c r="L4329" s="14">
        <f>貼り付けシート!C4329</f>
        <v>21.2</v>
      </c>
      <c r="M4329" s="14">
        <f>貼り付けシート!D4329</f>
        <v>15.1</v>
      </c>
      <c r="N4329" s="18">
        <f>貼り付けシート!E4329</f>
        <v>95.281017035430807</v>
      </c>
      <c r="O4329" s="18">
        <f>貼り付けシート!F4329</f>
        <v>0</v>
      </c>
      <c r="P4329" s="19">
        <f t="shared" si="406"/>
        <v>0</v>
      </c>
      <c r="Q4329" s="19">
        <f t="shared" si="407"/>
        <v>0</v>
      </c>
    </row>
    <row r="4330" spans="1:17">
      <c r="A4330" s="38">
        <v>41820</v>
      </c>
      <c r="B4330" s="49" t="s">
        <v>153</v>
      </c>
      <c r="C4330" s="24">
        <f t="shared" si="402"/>
        <v>30.406921776000001</v>
      </c>
      <c r="D4330" s="24">
        <f t="shared" si="403"/>
        <v>0</v>
      </c>
      <c r="E4330" s="18">
        <f>IF(G4330&gt;=0.3,(バックデータ一覧!$C$10*(バックデータ一覧!$C$12*計算過程!L4330+バックデータ一覧!$C$13*LN(計算過程!G4330)+バックデータ一覧!$C$14)^バックデータ一覧!$C$11+バックデータ一覧!$E$10*(計算過程!G4330/(バックデータ一覧!$E$12*計算過程!L4330+バックデータ一覧!$E$13*LN(計算過程!G4330)+バックデータ一覧!$E$14))^バックデータ一覧!$E$11)*計算過程!$W$11*10^-3,0)</f>
        <v>0</v>
      </c>
      <c r="F4330" s="18">
        <f>IF(G4330&lt;0.3,(バックデータ一覧!$C$10*(バックデータ一覧!$C$12*計算過程!L4330+バックデータ一覧!$C$13*LN(0.3)+バックデータ一覧!$C$14)^バックデータ一覧!$C$11+バックデータ一覧!$E$10*(0.3/(バックデータ一覧!$E$12*計算過程!L4330+バックデータ一覧!$E$13*LN(0.3)+バックデータ一覧!$E$14))^バックデータ一覧!$E$11)*計算過程!$W$11*計算過程!G4330/0.3*10^-3,0)</f>
        <v>0</v>
      </c>
      <c r="G4330" s="18">
        <f t="shared" si="404"/>
        <v>0</v>
      </c>
      <c r="H4330" s="18">
        <f t="shared" si="405"/>
        <v>0</v>
      </c>
      <c r="I4330" s="24">
        <v>0</v>
      </c>
      <c r="J4330" s="24">
        <v>0</v>
      </c>
      <c r="K4330" s="24">
        <v>0</v>
      </c>
      <c r="L4330" s="14">
        <f>貼り付けシート!C4330</f>
        <v>21.2</v>
      </c>
      <c r="M4330" s="14">
        <f>貼り付けシート!D4330</f>
        <v>15</v>
      </c>
      <c r="N4330" s="18">
        <f>貼り付けシート!E4330</f>
        <v>94.664875637985872</v>
      </c>
      <c r="O4330" s="18">
        <f>貼り付けシート!F4330</f>
        <v>0</v>
      </c>
      <c r="P4330" s="19">
        <f t="shared" si="406"/>
        <v>0</v>
      </c>
      <c r="Q4330" s="19">
        <f t="shared" si="407"/>
        <v>0</v>
      </c>
    </row>
    <row r="4331" spans="1:17">
      <c r="A4331" s="38">
        <v>41820</v>
      </c>
      <c r="B4331" s="49" t="s">
        <v>154</v>
      </c>
      <c r="C4331" s="24">
        <f t="shared" si="402"/>
        <v>30.406921776000001</v>
      </c>
      <c r="D4331" s="24">
        <f t="shared" si="403"/>
        <v>0</v>
      </c>
      <c r="E4331" s="18">
        <f>IF(G4331&gt;=0.3,(バックデータ一覧!$C$10*(バックデータ一覧!$C$12*計算過程!L4331+バックデータ一覧!$C$13*LN(計算過程!G4331)+バックデータ一覧!$C$14)^バックデータ一覧!$C$11+バックデータ一覧!$E$10*(計算過程!G4331/(バックデータ一覧!$E$12*計算過程!L4331+バックデータ一覧!$E$13*LN(計算過程!G4331)+バックデータ一覧!$E$14))^バックデータ一覧!$E$11)*計算過程!$W$11*10^-3,0)</f>
        <v>0</v>
      </c>
      <c r="F4331" s="18">
        <f>IF(G4331&lt;0.3,(バックデータ一覧!$C$10*(バックデータ一覧!$C$12*計算過程!L4331+バックデータ一覧!$C$13*LN(0.3)+バックデータ一覧!$C$14)^バックデータ一覧!$C$11+バックデータ一覧!$E$10*(0.3/(バックデータ一覧!$E$12*計算過程!L4331+バックデータ一覧!$E$13*LN(0.3)+バックデータ一覧!$E$14))^バックデータ一覧!$E$11)*計算過程!$W$11*計算過程!G4331/0.3*10^-3,0)</f>
        <v>0</v>
      </c>
      <c r="G4331" s="18">
        <f t="shared" si="404"/>
        <v>0</v>
      </c>
      <c r="H4331" s="18">
        <f t="shared" si="405"/>
        <v>0</v>
      </c>
      <c r="I4331" s="24">
        <v>0</v>
      </c>
      <c r="J4331" s="24">
        <v>0</v>
      </c>
      <c r="K4331" s="24">
        <v>0</v>
      </c>
      <c r="L4331" s="14">
        <f>貼り付けシート!C4331</f>
        <v>21.3</v>
      </c>
      <c r="M4331" s="14">
        <f>貼り付けシート!D4331</f>
        <v>15</v>
      </c>
      <c r="N4331" s="18">
        <f>貼り付けシート!E4331</f>
        <v>94.085874813751929</v>
      </c>
      <c r="O4331" s="18">
        <f>貼り付けシート!F4331</f>
        <v>0</v>
      </c>
      <c r="P4331" s="19">
        <f t="shared" si="406"/>
        <v>0</v>
      </c>
      <c r="Q4331" s="19">
        <f t="shared" si="407"/>
        <v>0</v>
      </c>
    </row>
    <row r="4332" spans="1:17">
      <c r="A4332" s="38">
        <v>41820</v>
      </c>
      <c r="B4332" s="49" t="s">
        <v>155</v>
      </c>
      <c r="C4332" s="24">
        <f t="shared" si="402"/>
        <v>30.406921776000001</v>
      </c>
      <c r="D4332" s="24">
        <f t="shared" si="403"/>
        <v>0</v>
      </c>
      <c r="E4332" s="18">
        <f>IF(G4332&gt;=0.3,(バックデータ一覧!$C$10*(バックデータ一覧!$C$12*計算過程!L4332+バックデータ一覧!$C$13*LN(計算過程!G4332)+バックデータ一覧!$C$14)^バックデータ一覧!$C$11+バックデータ一覧!$E$10*(計算過程!G4332/(バックデータ一覧!$E$12*計算過程!L4332+バックデータ一覧!$E$13*LN(計算過程!G4332)+バックデータ一覧!$E$14))^バックデータ一覧!$E$11)*計算過程!$W$11*10^-3,0)</f>
        <v>0</v>
      </c>
      <c r="F4332" s="18">
        <f>IF(G4332&lt;0.3,(バックデータ一覧!$C$10*(バックデータ一覧!$C$12*計算過程!L4332+バックデータ一覧!$C$13*LN(0.3)+バックデータ一覧!$C$14)^バックデータ一覧!$C$11+バックデータ一覧!$E$10*(0.3/(バックデータ一覧!$E$12*計算過程!L4332+バックデータ一覧!$E$13*LN(0.3)+バックデータ一覧!$E$14))^バックデータ一覧!$E$11)*計算過程!$W$11*計算過程!G4332/0.3*10^-3,0)</f>
        <v>0</v>
      </c>
      <c r="G4332" s="18">
        <f t="shared" si="404"/>
        <v>0</v>
      </c>
      <c r="H4332" s="18">
        <f t="shared" si="405"/>
        <v>0</v>
      </c>
      <c r="I4332" s="24">
        <v>0</v>
      </c>
      <c r="J4332" s="24">
        <v>0</v>
      </c>
      <c r="K4332" s="24">
        <v>0</v>
      </c>
      <c r="L4332" s="14">
        <f>貼り付けシート!C4332</f>
        <v>21.7</v>
      </c>
      <c r="M4332" s="14">
        <f>貼り付けシート!D4332</f>
        <v>15</v>
      </c>
      <c r="N4332" s="18">
        <f>貼り付けシート!E4332</f>
        <v>91.809399497387346</v>
      </c>
      <c r="O4332" s="18">
        <f>貼り付けシート!F4332</f>
        <v>0</v>
      </c>
      <c r="P4332" s="19">
        <f t="shared" si="406"/>
        <v>0</v>
      </c>
      <c r="Q4332" s="19">
        <f t="shared" si="407"/>
        <v>0</v>
      </c>
    </row>
    <row r="4333" spans="1:17">
      <c r="A4333" s="38">
        <v>41820</v>
      </c>
      <c r="B4333" s="49" t="s">
        <v>156</v>
      </c>
      <c r="C4333" s="24">
        <f t="shared" si="402"/>
        <v>30.406921776000001</v>
      </c>
      <c r="D4333" s="24">
        <f t="shared" si="403"/>
        <v>0</v>
      </c>
      <c r="E4333" s="18">
        <f>IF(G4333&gt;=0.3,(バックデータ一覧!$C$10*(バックデータ一覧!$C$12*計算過程!L4333+バックデータ一覧!$C$13*LN(計算過程!G4333)+バックデータ一覧!$C$14)^バックデータ一覧!$C$11+バックデータ一覧!$E$10*(計算過程!G4333/(バックデータ一覧!$E$12*計算過程!L4333+バックデータ一覧!$E$13*LN(計算過程!G4333)+バックデータ一覧!$E$14))^バックデータ一覧!$E$11)*計算過程!$W$11*10^-3,0)</f>
        <v>0</v>
      </c>
      <c r="F4333" s="18">
        <f>IF(G4333&lt;0.3,(バックデータ一覧!$C$10*(バックデータ一覧!$C$12*計算過程!L4333+バックデータ一覧!$C$13*LN(0.3)+バックデータ一覧!$C$14)^バックデータ一覧!$C$11+バックデータ一覧!$E$10*(0.3/(バックデータ一覧!$E$12*計算過程!L4333+バックデータ一覧!$E$13*LN(0.3)+バックデータ一覧!$E$14))^バックデータ一覧!$E$11)*計算過程!$W$11*計算過程!G4333/0.3*10^-3,0)</f>
        <v>0</v>
      </c>
      <c r="G4333" s="18">
        <f t="shared" si="404"/>
        <v>0</v>
      </c>
      <c r="H4333" s="18">
        <f t="shared" si="405"/>
        <v>0</v>
      </c>
      <c r="I4333" s="24">
        <v>0</v>
      </c>
      <c r="J4333" s="24">
        <v>0</v>
      </c>
      <c r="K4333" s="24">
        <v>0</v>
      </c>
      <c r="L4333" s="14">
        <f>貼り付けシート!C4333</f>
        <v>23.3</v>
      </c>
      <c r="M4333" s="14">
        <f>貼り付けシート!D4333</f>
        <v>15.2</v>
      </c>
      <c r="N4333" s="18">
        <f>貼り付けシート!E4333</f>
        <v>84.387735916148657</v>
      </c>
      <c r="O4333" s="18">
        <f>貼り付けシート!F4333</f>
        <v>0</v>
      </c>
      <c r="P4333" s="19">
        <f t="shared" si="406"/>
        <v>0</v>
      </c>
      <c r="Q4333" s="19">
        <f t="shared" si="407"/>
        <v>0</v>
      </c>
    </row>
    <row r="4334" spans="1:17">
      <c r="A4334" s="38">
        <v>41820</v>
      </c>
      <c r="B4334" s="49" t="s">
        <v>157</v>
      </c>
      <c r="C4334" s="24">
        <f t="shared" si="402"/>
        <v>30.406921776000001</v>
      </c>
      <c r="D4334" s="24">
        <f t="shared" si="403"/>
        <v>0</v>
      </c>
      <c r="E4334" s="18">
        <f>IF(G4334&gt;=0.3,(バックデータ一覧!$C$10*(バックデータ一覧!$C$12*計算過程!L4334+バックデータ一覧!$C$13*LN(計算過程!G4334)+バックデータ一覧!$C$14)^バックデータ一覧!$C$11+バックデータ一覧!$E$10*(計算過程!G4334/(バックデータ一覧!$E$12*計算過程!L4334+バックデータ一覧!$E$13*LN(計算過程!G4334)+バックデータ一覧!$E$14))^バックデータ一覧!$E$11)*計算過程!$W$11*10^-3,0)</f>
        <v>0</v>
      </c>
      <c r="F4334" s="18">
        <f>IF(G4334&lt;0.3,(バックデータ一覧!$C$10*(バックデータ一覧!$C$12*計算過程!L4334+バックデータ一覧!$C$13*LN(0.3)+バックデータ一覧!$C$14)^バックデータ一覧!$C$11+バックデータ一覧!$E$10*(0.3/(バックデータ一覧!$E$12*計算過程!L4334+バックデータ一覧!$E$13*LN(0.3)+バックデータ一覧!$E$14))^バックデータ一覧!$E$11)*計算過程!$W$11*計算過程!G4334/0.3*10^-3,0)</f>
        <v>0</v>
      </c>
      <c r="G4334" s="18">
        <f t="shared" si="404"/>
        <v>0</v>
      </c>
      <c r="H4334" s="18">
        <f t="shared" si="405"/>
        <v>0</v>
      </c>
      <c r="I4334" s="24">
        <v>0</v>
      </c>
      <c r="J4334" s="24">
        <v>0</v>
      </c>
      <c r="K4334" s="24">
        <v>0</v>
      </c>
      <c r="L4334" s="14">
        <f>貼り付けシート!C4334</f>
        <v>24.5</v>
      </c>
      <c r="M4334" s="14">
        <f>貼り付けシート!D4334</f>
        <v>15.3</v>
      </c>
      <c r="N4334" s="18">
        <f>貼り付けシート!E4334</f>
        <v>79.018520245890116</v>
      </c>
      <c r="O4334" s="18">
        <f>貼り付けシート!F4334</f>
        <v>0</v>
      </c>
      <c r="P4334" s="19">
        <f t="shared" si="406"/>
        <v>0</v>
      </c>
      <c r="Q4334" s="19">
        <f t="shared" si="407"/>
        <v>0</v>
      </c>
    </row>
    <row r="4335" spans="1:17">
      <c r="A4335" s="38">
        <v>41820</v>
      </c>
      <c r="B4335" s="49" t="s">
        <v>158</v>
      </c>
      <c r="C4335" s="24">
        <f t="shared" si="402"/>
        <v>30.406921776000001</v>
      </c>
      <c r="D4335" s="24">
        <f t="shared" si="403"/>
        <v>0</v>
      </c>
      <c r="E4335" s="18">
        <f>IF(G4335&gt;=0.3,(バックデータ一覧!$C$10*(バックデータ一覧!$C$12*計算過程!L4335+バックデータ一覧!$C$13*LN(計算過程!G4335)+バックデータ一覧!$C$14)^バックデータ一覧!$C$11+バックデータ一覧!$E$10*(計算過程!G4335/(バックデータ一覧!$E$12*計算過程!L4335+バックデータ一覧!$E$13*LN(計算過程!G4335)+バックデータ一覧!$E$14))^バックデータ一覧!$E$11)*計算過程!$W$11*10^-3,0)</f>
        <v>0</v>
      </c>
      <c r="F4335" s="18">
        <f>IF(G4335&lt;0.3,(バックデータ一覧!$C$10*(バックデータ一覧!$C$12*計算過程!L4335+バックデータ一覧!$C$13*LN(0.3)+バックデータ一覧!$C$14)^バックデータ一覧!$C$11+バックデータ一覧!$E$10*(0.3/(バックデータ一覧!$E$12*計算過程!L4335+バックデータ一覧!$E$13*LN(0.3)+バックデータ一覧!$E$14))^バックデータ一覧!$E$11)*計算過程!$W$11*計算過程!G4335/0.3*10^-3,0)</f>
        <v>0</v>
      </c>
      <c r="G4335" s="18">
        <f t="shared" si="404"/>
        <v>0</v>
      </c>
      <c r="H4335" s="18">
        <f t="shared" si="405"/>
        <v>0</v>
      </c>
      <c r="I4335" s="24">
        <v>0</v>
      </c>
      <c r="J4335" s="24">
        <v>0</v>
      </c>
      <c r="K4335" s="24">
        <v>0</v>
      </c>
      <c r="L4335" s="14">
        <f>貼り付けシート!C4335</f>
        <v>25.8</v>
      </c>
      <c r="M4335" s="14">
        <f>貼り付けシート!D4335</f>
        <v>15.2</v>
      </c>
      <c r="N4335" s="18">
        <f>貼り付けシート!E4335</f>
        <v>72.665818761760221</v>
      </c>
      <c r="O4335" s="18">
        <f>貼り付けシート!F4335</f>
        <v>0</v>
      </c>
      <c r="P4335" s="19">
        <f t="shared" si="406"/>
        <v>0</v>
      </c>
      <c r="Q4335" s="19">
        <f t="shared" si="407"/>
        <v>0</v>
      </c>
    </row>
    <row r="4336" spans="1:17">
      <c r="A4336" s="38">
        <v>41820</v>
      </c>
      <c r="B4336" s="49" t="s">
        <v>159</v>
      </c>
      <c r="C4336" s="24">
        <f t="shared" si="402"/>
        <v>30.406921776000001</v>
      </c>
      <c r="D4336" s="24">
        <f t="shared" si="403"/>
        <v>0</v>
      </c>
      <c r="E4336" s="18">
        <f>IF(G4336&gt;=0.3,(バックデータ一覧!$C$10*(バックデータ一覧!$C$12*計算過程!L4336+バックデータ一覧!$C$13*LN(計算過程!G4336)+バックデータ一覧!$C$14)^バックデータ一覧!$C$11+バックデータ一覧!$E$10*(計算過程!G4336/(バックデータ一覧!$E$12*計算過程!L4336+バックデータ一覧!$E$13*LN(計算過程!G4336)+バックデータ一覧!$E$14))^バックデータ一覧!$E$11)*計算過程!$W$11*10^-3,0)</f>
        <v>0</v>
      </c>
      <c r="F4336" s="18">
        <f>IF(G4336&lt;0.3,(バックデータ一覧!$C$10*(バックデータ一覧!$C$12*計算過程!L4336+バックデータ一覧!$C$13*LN(0.3)+バックデータ一覧!$C$14)^バックデータ一覧!$C$11+バックデータ一覧!$E$10*(0.3/(バックデータ一覧!$E$12*計算過程!L4336+バックデータ一覧!$E$13*LN(0.3)+バックデータ一覧!$E$14))^バックデータ一覧!$E$11)*計算過程!$W$11*計算過程!G4336/0.3*10^-3,0)</f>
        <v>0</v>
      </c>
      <c r="G4336" s="18">
        <f t="shared" si="404"/>
        <v>0</v>
      </c>
      <c r="H4336" s="18">
        <f t="shared" si="405"/>
        <v>0</v>
      </c>
      <c r="I4336" s="24">
        <v>0</v>
      </c>
      <c r="J4336" s="24">
        <v>0</v>
      </c>
      <c r="K4336" s="24">
        <v>0</v>
      </c>
      <c r="L4336" s="14">
        <f>貼り付けシート!C4336</f>
        <v>26.7</v>
      </c>
      <c r="M4336" s="14">
        <f>貼り付けシート!D4336</f>
        <v>15</v>
      </c>
      <c r="N4336" s="18">
        <f>貼り付けシート!E4336</f>
        <v>68.019473009722333</v>
      </c>
      <c r="O4336" s="18">
        <f>貼り付けシート!F4336</f>
        <v>0</v>
      </c>
      <c r="P4336" s="19">
        <f t="shared" si="406"/>
        <v>0</v>
      </c>
      <c r="Q4336" s="19">
        <f t="shared" si="407"/>
        <v>0</v>
      </c>
    </row>
    <row r="4337" spans="1:17">
      <c r="A4337" s="38">
        <v>41820</v>
      </c>
      <c r="B4337" s="49" t="s">
        <v>160</v>
      </c>
      <c r="C4337" s="24">
        <f t="shared" si="402"/>
        <v>30.406921776000001</v>
      </c>
      <c r="D4337" s="24">
        <f t="shared" si="403"/>
        <v>0</v>
      </c>
      <c r="E4337" s="18">
        <f>IF(G4337&gt;=0.3,(バックデータ一覧!$C$10*(バックデータ一覧!$C$12*計算過程!L4337+バックデータ一覧!$C$13*LN(計算過程!G4337)+バックデータ一覧!$C$14)^バックデータ一覧!$C$11+バックデータ一覧!$E$10*(計算過程!G4337/(バックデータ一覧!$E$12*計算過程!L4337+バックデータ一覧!$E$13*LN(計算過程!G4337)+バックデータ一覧!$E$14))^バックデータ一覧!$E$11)*計算過程!$W$11*10^-3,0)</f>
        <v>0</v>
      </c>
      <c r="F4337" s="18">
        <f>IF(G4337&lt;0.3,(バックデータ一覧!$C$10*(バックデータ一覧!$C$12*計算過程!L4337+バックデータ一覧!$C$13*LN(0.3)+バックデータ一覧!$C$14)^バックデータ一覧!$C$11+バックデータ一覧!$E$10*(0.3/(バックデータ一覧!$E$12*計算過程!L4337+バックデータ一覧!$E$13*LN(0.3)+バックデータ一覧!$E$14))^バックデータ一覧!$E$11)*計算過程!$W$11*計算過程!G4337/0.3*10^-3,0)</f>
        <v>0</v>
      </c>
      <c r="G4337" s="18">
        <f t="shared" si="404"/>
        <v>0</v>
      </c>
      <c r="H4337" s="18">
        <f t="shared" si="405"/>
        <v>0</v>
      </c>
      <c r="I4337" s="24">
        <v>0</v>
      </c>
      <c r="J4337" s="24">
        <v>0</v>
      </c>
      <c r="K4337" s="24">
        <v>0</v>
      </c>
      <c r="L4337" s="14">
        <f>貼り付けシート!C4337</f>
        <v>26.8</v>
      </c>
      <c r="M4337" s="14">
        <f>貼り付けシート!D4337</f>
        <v>15</v>
      </c>
      <c r="N4337" s="18">
        <f>貼り付けシート!E4337</f>
        <v>67.620507441538095</v>
      </c>
      <c r="O4337" s="18">
        <f>貼り付けシート!F4337</f>
        <v>0</v>
      </c>
      <c r="P4337" s="19">
        <f t="shared" si="406"/>
        <v>0</v>
      </c>
      <c r="Q4337" s="19">
        <f t="shared" si="407"/>
        <v>0</v>
      </c>
    </row>
    <row r="4338" spans="1:17">
      <c r="A4338" s="38">
        <v>41820</v>
      </c>
      <c r="B4338" s="49" t="s">
        <v>161</v>
      </c>
      <c r="C4338" s="24">
        <f t="shared" si="402"/>
        <v>30.406921776000001</v>
      </c>
      <c r="D4338" s="24">
        <f t="shared" si="403"/>
        <v>0</v>
      </c>
      <c r="E4338" s="18">
        <f>IF(G4338&gt;=0.3,(バックデータ一覧!$C$10*(バックデータ一覧!$C$12*計算過程!L4338+バックデータ一覧!$C$13*LN(計算過程!G4338)+バックデータ一覧!$C$14)^バックデータ一覧!$C$11+バックデータ一覧!$E$10*(計算過程!G4338/(バックデータ一覧!$E$12*計算過程!L4338+バックデータ一覧!$E$13*LN(計算過程!G4338)+バックデータ一覧!$E$14))^バックデータ一覧!$E$11)*計算過程!$W$11*10^-3,0)</f>
        <v>0</v>
      </c>
      <c r="F4338" s="18">
        <f>IF(G4338&lt;0.3,(バックデータ一覧!$C$10*(バックデータ一覧!$C$12*計算過程!L4338+バックデータ一覧!$C$13*LN(0.3)+バックデータ一覧!$C$14)^バックデータ一覧!$C$11+バックデータ一覧!$E$10*(0.3/(バックデータ一覧!$E$12*計算過程!L4338+バックデータ一覧!$E$13*LN(0.3)+バックデータ一覧!$E$14))^バックデータ一覧!$E$11)*計算過程!$W$11*計算過程!G4338/0.3*10^-3,0)</f>
        <v>0</v>
      </c>
      <c r="G4338" s="18">
        <f t="shared" si="404"/>
        <v>0</v>
      </c>
      <c r="H4338" s="18">
        <f t="shared" si="405"/>
        <v>0</v>
      </c>
      <c r="I4338" s="24">
        <v>0</v>
      </c>
      <c r="J4338" s="24">
        <v>0</v>
      </c>
      <c r="K4338" s="24">
        <v>0</v>
      </c>
      <c r="L4338" s="14">
        <f>貼り付けシート!C4338</f>
        <v>26.5</v>
      </c>
      <c r="M4338" s="14">
        <f>貼り付けシート!D4338</f>
        <v>15.2</v>
      </c>
      <c r="N4338" s="18">
        <f>貼り付けシート!E4338</f>
        <v>69.721182211794243</v>
      </c>
      <c r="O4338" s="18">
        <f>貼り付けシート!F4338</f>
        <v>0</v>
      </c>
      <c r="P4338" s="19">
        <f t="shared" si="406"/>
        <v>0</v>
      </c>
      <c r="Q4338" s="19">
        <f t="shared" si="407"/>
        <v>0</v>
      </c>
    </row>
    <row r="4339" spans="1:17">
      <c r="A4339" s="38">
        <v>41820</v>
      </c>
      <c r="B4339" s="49" t="s">
        <v>162</v>
      </c>
      <c r="C4339" s="24">
        <f t="shared" si="402"/>
        <v>30.406921776000001</v>
      </c>
      <c r="D4339" s="24">
        <f t="shared" si="403"/>
        <v>0</v>
      </c>
      <c r="E4339" s="18">
        <f>IF(G4339&gt;=0.3,(バックデータ一覧!$C$10*(バックデータ一覧!$C$12*計算過程!L4339+バックデータ一覧!$C$13*LN(計算過程!G4339)+バックデータ一覧!$C$14)^バックデータ一覧!$C$11+バックデータ一覧!$E$10*(計算過程!G4339/(バックデータ一覧!$E$12*計算過程!L4339+バックデータ一覧!$E$13*LN(計算過程!G4339)+バックデータ一覧!$E$14))^バックデータ一覧!$E$11)*計算過程!$W$11*10^-3,0)</f>
        <v>0</v>
      </c>
      <c r="F4339" s="18">
        <f>IF(G4339&lt;0.3,(バックデータ一覧!$C$10*(バックデータ一覧!$C$12*計算過程!L4339+バックデータ一覧!$C$13*LN(0.3)+バックデータ一覧!$C$14)^バックデータ一覧!$C$11+バックデータ一覧!$E$10*(0.3/(バックデータ一覧!$E$12*計算過程!L4339+バックデータ一覧!$E$13*LN(0.3)+バックデータ一覧!$E$14))^バックデータ一覧!$E$11)*計算過程!$W$11*計算過程!G4339/0.3*10^-3,0)</f>
        <v>0</v>
      </c>
      <c r="G4339" s="18">
        <f t="shared" si="404"/>
        <v>0</v>
      </c>
      <c r="H4339" s="18">
        <f t="shared" si="405"/>
        <v>0</v>
      </c>
      <c r="I4339" s="24">
        <v>0</v>
      </c>
      <c r="J4339" s="24">
        <v>0</v>
      </c>
      <c r="K4339" s="24">
        <v>0</v>
      </c>
      <c r="L4339" s="14">
        <f>貼り付けシート!C4339</f>
        <v>26.4</v>
      </c>
      <c r="M4339" s="14">
        <f>貼り付けシート!D4339</f>
        <v>15.4</v>
      </c>
      <c r="N4339" s="18">
        <f>貼り付けシート!E4339</f>
        <v>71.033994236946441</v>
      </c>
      <c r="O4339" s="18">
        <f>貼り付けシート!F4339</f>
        <v>0</v>
      </c>
      <c r="P4339" s="19">
        <f t="shared" si="406"/>
        <v>0</v>
      </c>
      <c r="Q4339" s="19">
        <f t="shared" si="407"/>
        <v>0</v>
      </c>
    </row>
    <row r="4340" spans="1:17">
      <c r="A4340" s="38">
        <v>41820</v>
      </c>
      <c r="B4340" s="49" t="s">
        <v>163</v>
      </c>
      <c r="C4340" s="24">
        <f t="shared" si="402"/>
        <v>30.406921776000001</v>
      </c>
      <c r="D4340" s="24">
        <f t="shared" si="403"/>
        <v>0</v>
      </c>
      <c r="E4340" s="18">
        <f>IF(G4340&gt;=0.3,(バックデータ一覧!$C$10*(バックデータ一覧!$C$12*計算過程!L4340+バックデータ一覧!$C$13*LN(計算過程!G4340)+バックデータ一覧!$C$14)^バックデータ一覧!$C$11+バックデータ一覧!$E$10*(計算過程!G4340/(バックデータ一覧!$E$12*計算過程!L4340+バックデータ一覧!$E$13*LN(計算過程!G4340)+バックデータ一覧!$E$14))^バックデータ一覧!$E$11)*計算過程!$W$11*10^-3,0)</f>
        <v>0</v>
      </c>
      <c r="F4340" s="18">
        <f>IF(G4340&lt;0.3,(バックデータ一覧!$C$10*(バックデータ一覧!$C$12*計算過程!L4340+バックデータ一覧!$C$13*LN(0.3)+バックデータ一覧!$C$14)^バックデータ一覧!$C$11+バックデータ一覧!$E$10*(0.3/(バックデータ一覧!$E$12*計算過程!L4340+バックデータ一覧!$E$13*LN(0.3)+バックデータ一覧!$E$14))^バックデータ一覧!$E$11)*計算過程!$W$11*計算過程!G4340/0.3*10^-3,0)</f>
        <v>0</v>
      </c>
      <c r="G4340" s="18">
        <f t="shared" si="404"/>
        <v>0</v>
      </c>
      <c r="H4340" s="18">
        <f t="shared" si="405"/>
        <v>0</v>
      </c>
      <c r="I4340" s="24">
        <v>0</v>
      </c>
      <c r="J4340" s="24">
        <v>0</v>
      </c>
      <c r="K4340" s="24">
        <v>0</v>
      </c>
      <c r="L4340" s="14">
        <f>貼り付けシート!C4340</f>
        <v>26.8</v>
      </c>
      <c r="M4340" s="14">
        <f>貼り付けシート!D4340</f>
        <v>15.6</v>
      </c>
      <c r="N4340" s="18">
        <f>貼り付けシート!E4340</f>
        <v>70.259149576333357</v>
      </c>
      <c r="O4340" s="18">
        <f>貼り付けシート!F4340</f>
        <v>0</v>
      </c>
      <c r="P4340" s="19">
        <f t="shared" si="406"/>
        <v>0</v>
      </c>
      <c r="Q4340" s="19">
        <f t="shared" si="407"/>
        <v>0</v>
      </c>
    </row>
    <row r="4341" spans="1:17">
      <c r="A4341" s="38">
        <v>41820</v>
      </c>
      <c r="B4341" s="49" t="s">
        <v>164</v>
      </c>
      <c r="C4341" s="24">
        <f t="shared" si="402"/>
        <v>30.406921776000001</v>
      </c>
      <c r="D4341" s="24">
        <f t="shared" si="403"/>
        <v>0</v>
      </c>
      <c r="E4341" s="18">
        <f>IF(G4341&gt;=0.3,(バックデータ一覧!$C$10*(バックデータ一覧!$C$12*計算過程!L4341+バックデータ一覧!$C$13*LN(計算過程!G4341)+バックデータ一覧!$C$14)^バックデータ一覧!$C$11+バックデータ一覧!$E$10*(計算過程!G4341/(バックデータ一覧!$E$12*計算過程!L4341+バックデータ一覧!$E$13*LN(計算過程!G4341)+バックデータ一覧!$E$14))^バックデータ一覧!$E$11)*計算過程!$W$11*10^-3,0)</f>
        <v>0</v>
      </c>
      <c r="F4341" s="18">
        <f>IF(G4341&lt;0.3,(バックデータ一覧!$C$10*(バックデータ一覧!$C$12*計算過程!L4341+バックデータ一覧!$C$13*LN(0.3)+バックデータ一覧!$C$14)^バックデータ一覧!$C$11+バックデータ一覧!$E$10*(0.3/(バックデータ一覧!$E$12*計算過程!L4341+バックデータ一覧!$E$13*LN(0.3)+バックデータ一覧!$E$14))^バックデータ一覧!$E$11)*計算過程!$W$11*計算過程!G4341/0.3*10^-3,0)</f>
        <v>0</v>
      </c>
      <c r="G4341" s="18">
        <f t="shared" si="404"/>
        <v>0</v>
      </c>
      <c r="H4341" s="18">
        <f t="shared" si="405"/>
        <v>0</v>
      </c>
      <c r="I4341" s="24">
        <v>0</v>
      </c>
      <c r="J4341" s="24">
        <v>0</v>
      </c>
      <c r="K4341" s="24">
        <v>0</v>
      </c>
      <c r="L4341" s="14">
        <f>貼り付けシート!C4341</f>
        <v>23.9</v>
      </c>
      <c r="M4341" s="14">
        <f>貼り付けシート!D4341</f>
        <v>16</v>
      </c>
      <c r="N4341" s="18">
        <f>貼り付けシート!E4341</f>
        <v>85.567698085013205</v>
      </c>
      <c r="O4341" s="18">
        <f>貼り付けシート!F4341</f>
        <v>0</v>
      </c>
      <c r="P4341" s="19">
        <f t="shared" si="406"/>
        <v>0</v>
      </c>
      <c r="Q4341" s="19">
        <f t="shared" si="407"/>
        <v>0</v>
      </c>
    </row>
    <row r="4342" spans="1:17">
      <c r="A4342" s="38">
        <v>41820</v>
      </c>
      <c r="B4342" s="49" t="s">
        <v>165</v>
      </c>
      <c r="C4342" s="24">
        <f t="shared" si="402"/>
        <v>30.406921776000001</v>
      </c>
      <c r="D4342" s="24">
        <f t="shared" si="403"/>
        <v>0</v>
      </c>
      <c r="E4342" s="18">
        <f>IF(G4342&gt;=0.3,(バックデータ一覧!$C$10*(バックデータ一覧!$C$12*計算過程!L4342+バックデータ一覧!$C$13*LN(計算過程!G4342)+バックデータ一覧!$C$14)^バックデータ一覧!$C$11+バックデータ一覧!$E$10*(計算過程!G4342/(バックデータ一覧!$E$12*計算過程!L4342+バックデータ一覧!$E$13*LN(計算過程!G4342)+バックデータ一覧!$E$14))^バックデータ一覧!$E$11)*計算過程!$W$11*10^-3,0)</f>
        <v>0</v>
      </c>
      <c r="F4342" s="18">
        <f>IF(G4342&lt;0.3,(バックデータ一覧!$C$10*(バックデータ一覧!$C$12*計算過程!L4342+バックデータ一覧!$C$13*LN(0.3)+バックデータ一覧!$C$14)^バックデータ一覧!$C$11+バックデータ一覧!$E$10*(0.3/(バックデータ一覧!$E$12*計算過程!L4342+バックデータ一覧!$E$13*LN(0.3)+バックデータ一覧!$E$14))^バックデータ一覧!$E$11)*計算過程!$W$11*計算過程!G4342/0.3*10^-3,0)</f>
        <v>0</v>
      </c>
      <c r="G4342" s="18">
        <f t="shared" si="404"/>
        <v>0</v>
      </c>
      <c r="H4342" s="18">
        <f t="shared" si="405"/>
        <v>0</v>
      </c>
      <c r="I4342" s="24">
        <v>0</v>
      </c>
      <c r="J4342" s="24">
        <v>0</v>
      </c>
      <c r="K4342" s="24">
        <v>0</v>
      </c>
      <c r="L4342" s="14">
        <f>貼り付けシート!C4342</f>
        <v>24.5</v>
      </c>
      <c r="M4342" s="14">
        <f>貼り付けシート!D4342</f>
        <v>16.5</v>
      </c>
      <c r="N4342" s="18">
        <f>貼り付けシート!E4342</f>
        <v>85.055895785121891</v>
      </c>
      <c r="O4342" s="18">
        <f>貼り付けシート!F4342</f>
        <v>0</v>
      </c>
      <c r="P4342" s="19">
        <f t="shared" si="406"/>
        <v>0</v>
      </c>
      <c r="Q4342" s="19">
        <f t="shared" si="407"/>
        <v>0</v>
      </c>
    </row>
    <row r="4343" spans="1:17">
      <c r="A4343" s="38">
        <v>41820</v>
      </c>
      <c r="B4343" s="49" t="s">
        <v>166</v>
      </c>
      <c r="C4343" s="24">
        <f t="shared" si="402"/>
        <v>30.406921776000001</v>
      </c>
      <c r="D4343" s="24">
        <f t="shared" si="403"/>
        <v>0</v>
      </c>
      <c r="E4343" s="18">
        <f>IF(G4343&gt;=0.3,(バックデータ一覧!$C$10*(バックデータ一覧!$C$12*計算過程!L4343+バックデータ一覧!$C$13*LN(計算過程!G4343)+バックデータ一覧!$C$14)^バックデータ一覧!$C$11+バックデータ一覧!$E$10*(計算過程!G4343/(バックデータ一覧!$E$12*計算過程!L4343+バックデータ一覧!$E$13*LN(計算過程!G4343)+バックデータ一覧!$E$14))^バックデータ一覧!$E$11)*計算過程!$W$11*10^-3,0)</f>
        <v>0</v>
      </c>
      <c r="F4343" s="18">
        <f>IF(G4343&lt;0.3,(バックデータ一覧!$C$10*(バックデータ一覧!$C$12*計算過程!L4343+バックデータ一覧!$C$13*LN(0.3)+バックデータ一覧!$C$14)^バックデータ一覧!$C$11+バックデータ一覧!$E$10*(0.3/(バックデータ一覧!$E$12*計算過程!L4343+バックデータ一覧!$E$13*LN(0.3)+バックデータ一覧!$E$14))^バックデータ一覧!$E$11)*計算過程!$W$11*計算過程!G4343/0.3*10^-3,0)</f>
        <v>0</v>
      </c>
      <c r="G4343" s="18">
        <f t="shared" si="404"/>
        <v>0</v>
      </c>
      <c r="H4343" s="18">
        <f t="shared" si="405"/>
        <v>0</v>
      </c>
      <c r="I4343" s="24">
        <v>0</v>
      </c>
      <c r="J4343" s="24">
        <v>0</v>
      </c>
      <c r="K4343" s="24">
        <v>0</v>
      </c>
      <c r="L4343" s="14">
        <f>貼り付けシート!C4343</f>
        <v>24.2</v>
      </c>
      <c r="M4343" s="14">
        <f>貼り付けシート!D4343</f>
        <v>17</v>
      </c>
      <c r="N4343" s="18">
        <f>貼り付けシート!E4343</f>
        <v>89.152818746546487</v>
      </c>
      <c r="O4343" s="18">
        <f>貼り付けシート!F4343</f>
        <v>0</v>
      </c>
      <c r="P4343" s="19">
        <f t="shared" si="406"/>
        <v>0</v>
      </c>
      <c r="Q4343" s="19">
        <f t="shared" si="407"/>
        <v>0</v>
      </c>
    </row>
    <row r="4344" spans="1:17">
      <c r="A4344" s="38">
        <v>41820</v>
      </c>
      <c r="B4344" s="49" t="s">
        <v>167</v>
      </c>
      <c r="C4344" s="24">
        <f t="shared" si="402"/>
        <v>30.406921776000001</v>
      </c>
      <c r="D4344" s="24">
        <f t="shared" si="403"/>
        <v>0</v>
      </c>
      <c r="E4344" s="18">
        <f>IF(G4344&gt;=0.3,(バックデータ一覧!$C$10*(バックデータ一覧!$C$12*計算過程!L4344+バックデータ一覧!$C$13*LN(計算過程!G4344)+バックデータ一覧!$C$14)^バックデータ一覧!$C$11+バックデータ一覧!$E$10*(計算過程!G4344/(バックデータ一覧!$E$12*計算過程!L4344+バックデータ一覧!$E$13*LN(計算過程!G4344)+バックデータ一覧!$E$14))^バックデータ一覧!$E$11)*計算過程!$W$11*10^-3,0)</f>
        <v>0</v>
      </c>
      <c r="F4344" s="18">
        <f>IF(G4344&lt;0.3,(バックデータ一覧!$C$10*(バックデータ一覧!$C$12*計算過程!L4344+バックデータ一覧!$C$13*LN(0.3)+バックデータ一覧!$C$14)^バックデータ一覧!$C$11+バックデータ一覧!$E$10*(0.3/(バックデータ一覧!$E$12*計算過程!L4344+バックデータ一覧!$E$13*LN(0.3)+バックデータ一覧!$E$14))^バックデータ一覧!$E$11)*計算過程!$W$11*計算過程!G4344/0.3*10^-3,0)</f>
        <v>0</v>
      </c>
      <c r="G4344" s="18">
        <f t="shared" si="404"/>
        <v>0</v>
      </c>
      <c r="H4344" s="18">
        <f t="shared" si="405"/>
        <v>0</v>
      </c>
      <c r="I4344" s="24">
        <v>0</v>
      </c>
      <c r="J4344" s="24">
        <v>0</v>
      </c>
      <c r="K4344" s="24">
        <v>0</v>
      </c>
      <c r="L4344" s="14">
        <f>貼り付けシート!C4344</f>
        <v>24.1</v>
      </c>
      <c r="M4344" s="14">
        <f>貼り付けシート!D4344</f>
        <v>17.2</v>
      </c>
      <c r="N4344" s="18">
        <f>貼り付けシート!E4344</f>
        <v>90.716137016392949</v>
      </c>
      <c r="O4344" s="18">
        <f>貼り付けシート!F4344</f>
        <v>0</v>
      </c>
      <c r="P4344" s="19">
        <f t="shared" si="406"/>
        <v>0</v>
      </c>
      <c r="Q4344" s="19">
        <f t="shared" si="407"/>
        <v>0</v>
      </c>
    </row>
    <row r="4345" spans="1:17">
      <c r="A4345" s="38">
        <v>41820</v>
      </c>
      <c r="B4345" s="49" t="s">
        <v>168</v>
      </c>
      <c r="C4345" s="24">
        <f t="shared" si="402"/>
        <v>30.406921776000001</v>
      </c>
      <c r="D4345" s="24">
        <f t="shared" si="403"/>
        <v>0</v>
      </c>
      <c r="E4345" s="18">
        <f>IF(G4345&gt;=0.3,(バックデータ一覧!$C$10*(バックデータ一覧!$C$12*計算過程!L4345+バックデータ一覧!$C$13*LN(計算過程!G4345)+バックデータ一覧!$C$14)^バックデータ一覧!$C$11+バックデータ一覧!$E$10*(計算過程!G4345/(バックデータ一覧!$E$12*計算過程!L4345+バックデータ一覧!$E$13*LN(計算過程!G4345)+バックデータ一覧!$E$14))^バックデータ一覧!$E$11)*計算過程!$W$11*10^-3,0)</f>
        <v>0</v>
      </c>
      <c r="F4345" s="18">
        <f>IF(G4345&lt;0.3,(バックデータ一覧!$C$10*(バックデータ一覧!$C$12*計算過程!L4345+バックデータ一覧!$C$13*LN(0.3)+バックデータ一覧!$C$14)^バックデータ一覧!$C$11+バックデータ一覧!$E$10*(0.3/(バックデータ一覧!$E$12*計算過程!L4345+バックデータ一覧!$E$13*LN(0.3)+バックデータ一覧!$E$14))^バックデータ一覧!$E$11)*計算過程!$W$11*計算過程!G4345/0.3*10^-3,0)</f>
        <v>0</v>
      </c>
      <c r="G4345" s="18">
        <f t="shared" si="404"/>
        <v>0</v>
      </c>
      <c r="H4345" s="18">
        <f t="shared" si="405"/>
        <v>0</v>
      </c>
      <c r="I4345" s="24">
        <v>0</v>
      </c>
      <c r="J4345" s="24">
        <v>0</v>
      </c>
      <c r="K4345" s="24">
        <v>0</v>
      </c>
      <c r="L4345" s="14">
        <f>貼り付けシート!C4345</f>
        <v>24</v>
      </c>
      <c r="M4345" s="14">
        <f>貼り付けシート!D4345</f>
        <v>17.399999999999999</v>
      </c>
      <c r="N4345" s="18">
        <f>貼り付けシート!E4345</f>
        <v>92.294819850861572</v>
      </c>
      <c r="O4345" s="18">
        <f>貼り付けシート!F4345</f>
        <v>0</v>
      </c>
      <c r="P4345" s="19">
        <f t="shared" si="406"/>
        <v>0</v>
      </c>
      <c r="Q4345" s="19">
        <f t="shared" si="407"/>
        <v>0</v>
      </c>
    </row>
    <row r="4346" spans="1:17">
      <c r="A4346" s="38">
        <v>41820</v>
      </c>
      <c r="B4346" s="49" t="s">
        <v>169</v>
      </c>
      <c r="C4346" s="24">
        <f t="shared" si="402"/>
        <v>30.406921776000001</v>
      </c>
      <c r="D4346" s="24">
        <f t="shared" si="403"/>
        <v>0</v>
      </c>
      <c r="E4346" s="18">
        <f>IF(G4346&gt;=0.3,(バックデータ一覧!$C$10*(バックデータ一覧!$C$12*計算過程!L4346+バックデータ一覧!$C$13*LN(計算過程!G4346)+バックデータ一覧!$C$14)^バックデータ一覧!$C$11+バックデータ一覧!$E$10*(計算過程!G4346/(バックデータ一覧!$E$12*計算過程!L4346+バックデータ一覧!$E$13*LN(計算過程!G4346)+バックデータ一覧!$E$14))^バックデータ一覧!$E$11)*計算過程!$W$11*10^-3,0)</f>
        <v>0</v>
      </c>
      <c r="F4346" s="18">
        <f>IF(G4346&lt;0.3,(バックデータ一覧!$C$10*(バックデータ一覧!$C$12*計算過程!L4346+バックデータ一覧!$C$13*LN(0.3)+バックデータ一覧!$C$14)^バックデータ一覧!$C$11+バックデータ一覧!$E$10*(0.3/(バックデータ一覧!$E$12*計算過程!L4346+バックデータ一覧!$E$13*LN(0.3)+バックデータ一覧!$E$14))^バックデータ一覧!$E$11)*計算過程!$W$11*計算過程!G4346/0.3*10^-3,0)</f>
        <v>0</v>
      </c>
      <c r="G4346" s="18">
        <f t="shared" si="404"/>
        <v>0</v>
      </c>
      <c r="H4346" s="18">
        <f t="shared" si="405"/>
        <v>0</v>
      </c>
      <c r="I4346" s="24">
        <v>0</v>
      </c>
      <c r="J4346" s="24">
        <v>0</v>
      </c>
      <c r="K4346" s="24">
        <v>0</v>
      </c>
      <c r="L4346" s="14">
        <f>貼り付けシート!C4346</f>
        <v>24</v>
      </c>
      <c r="M4346" s="14">
        <f>貼り付けシート!D4346</f>
        <v>17.3</v>
      </c>
      <c r="N4346" s="18">
        <f>貼り付けシート!E4346</f>
        <v>91.778743737195285</v>
      </c>
      <c r="O4346" s="18">
        <f>貼り付けシート!F4346</f>
        <v>0</v>
      </c>
      <c r="P4346" s="19">
        <f t="shared" si="406"/>
        <v>0</v>
      </c>
      <c r="Q4346" s="19">
        <f t="shared" si="407"/>
        <v>0</v>
      </c>
    </row>
    <row r="4347" spans="1:17">
      <c r="A4347" s="38">
        <v>41820</v>
      </c>
      <c r="B4347" s="49" t="s">
        <v>170</v>
      </c>
      <c r="C4347" s="24">
        <f t="shared" si="402"/>
        <v>30.406921776000001</v>
      </c>
      <c r="D4347" s="24">
        <f t="shared" si="403"/>
        <v>0</v>
      </c>
      <c r="E4347" s="18">
        <f>IF(G4347&gt;=0.3,(バックデータ一覧!$C$10*(バックデータ一覧!$C$12*計算過程!L4347+バックデータ一覧!$C$13*LN(計算過程!G4347)+バックデータ一覧!$C$14)^バックデータ一覧!$C$11+バックデータ一覧!$E$10*(計算過程!G4347/(バックデータ一覧!$E$12*計算過程!L4347+バックデータ一覧!$E$13*LN(計算過程!G4347)+バックデータ一覧!$E$14))^バックデータ一覧!$E$11)*計算過程!$W$11*10^-3,0)</f>
        <v>0</v>
      </c>
      <c r="F4347" s="18">
        <f>IF(G4347&lt;0.3,(バックデータ一覧!$C$10*(バックデータ一覧!$C$12*計算過程!L4347+バックデータ一覧!$C$13*LN(0.3)+バックデータ一覧!$C$14)^バックデータ一覧!$C$11+バックデータ一覧!$E$10*(0.3/(バックデータ一覧!$E$12*計算過程!L4347+バックデータ一覧!$E$13*LN(0.3)+バックデータ一覧!$E$14))^バックデータ一覧!$E$11)*計算過程!$W$11*計算過程!G4347/0.3*10^-3,0)</f>
        <v>0</v>
      </c>
      <c r="G4347" s="18">
        <f t="shared" si="404"/>
        <v>0</v>
      </c>
      <c r="H4347" s="18">
        <f t="shared" si="405"/>
        <v>0</v>
      </c>
      <c r="I4347" s="24">
        <v>0</v>
      </c>
      <c r="J4347" s="24">
        <v>0</v>
      </c>
      <c r="K4347" s="24">
        <v>0</v>
      </c>
      <c r="L4347" s="14">
        <f>貼り付けシート!C4347</f>
        <v>24.2</v>
      </c>
      <c r="M4347" s="14">
        <f>貼り付けシート!D4347</f>
        <v>17.2</v>
      </c>
      <c r="N4347" s="18">
        <f>貼り付けシート!E4347</f>
        <v>90.173452134979655</v>
      </c>
      <c r="O4347" s="18">
        <f>貼り付けシート!F4347</f>
        <v>0</v>
      </c>
      <c r="P4347" s="19">
        <f t="shared" si="406"/>
        <v>0</v>
      </c>
      <c r="Q4347" s="19">
        <f t="shared" si="407"/>
        <v>0</v>
      </c>
    </row>
    <row r="4348" spans="1:17">
      <c r="A4348" s="38">
        <v>41820</v>
      </c>
      <c r="B4348" s="49" t="s">
        <v>171</v>
      </c>
      <c r="C4348" s="24">
        <f t="shared" si="402"/>
        <v>30.406921776000001</v>
      </c>
      <c r="D4348" s="24">
        <f t="shared" si="403"/>
        <v>0</v>
      </c>
      <c r="E4348" s="18">
        <f>IF(G4348&gt;=0.3,(バックデータ一覧!$C$10*(バックデータ一覧!$C$12*計算過程!L4348+バックデータ一覧!$C$13*LN(計算過程!G4348)+バックデータ一覧!$C$14)^バックデータ一覧!$C$11+バックデータ一覧!$E$10*(計算過程!G4348/(バックデータ一覧!$E$12*計算過程!L4348+バックデータ一覧!$E$13*LN(計算過程!G4348)+バックデータ一覧!$E$14))^バックデータ一覧!$E$11)*計算過程!$W$11*10^-3,0)</f>
        <v>0</v>
      </c>
      <c r="F4348" s="18">
        <f>IF(G4348&lt;0.3,(バックデータ一覧!$C$10*(バックデータ一覧!$C$12*計算過程!L4348+バックデータ一覧!$C$13*LN(0.3)+バックデータ一覧!$C$14)^バックデータ一覧!$C$11+バックデータ一覧!$E$10*(0.3/(バックデータ一覧!$E$12*計算過程!L4348+バックデータ一覧!$E$13*LN(0.3)+バックデータ一覧!$E$14))^バックデータ一覧!$E$11)*計算過程!$W$11*計算過程!G4348/0.3*10^-3,0)</f>
        <v>0</v>
      </c>
      <c r="G4348" s="18">
        <f t="shared" si="404"/>
        <v>0</v>
      </c>
      <c r="H4348" s="18">
        <f t="shared" si="405"/>
        <v>0</v>
      </c>
      <c r="I4348" s="24">
        <v>0</v>
      </c>
      <c r="J4348" s="24">
        <v>0</v>
      </c>
      <c r="K4348" s="24">
        <v>0</v>
      </c>
      <c r="L4348" s="14">
        <f>貼り付けシート!C4348</f>
        <v>23.9</v>
      </c>
      <c r="M4348" s="14">
        <f>貼り付けシート!D4348</f>
        <v>17.100000000000001</v>
      </c>
      <c r="N4348" s="18">
        <f>貼り付けシート!E4348</f>
        <v>91.293075474092177</v>
      </c>
      <c r="O4348" s="18">
        <f>貼り付けシート!F4348</f>
        <v>0</v>
      </c>
      <c r="P4348" s="19">
        <f t="shared" si="406"/>
        <v>0</v>
      </c>
      <c r="Q4348" s="19">
        <f t="shared" si="407"/>
        <v>0</v>
      </c>
    </row>
    <row r="4349" spans="1:17">
      <c r="A4349" s="38">
        <v>41820</v>
      </c>
      <c r="B4349" s="49" t="s">
        <v>172</v>
      </c>
      <c r="C4349" s="24">
        <f t="shared" si="402"/>
        <v>30.406921776000001</v>
      </c>
      <c r="D4349" s="24">
        <f t="shared" si="403"/>
        <v>0</v>
      </c>
      <c r="E4349" s="18">
        <f>IF(G4349&gt;=0.3,(バックデータ一覧!$C$10*(バックデータ一覧!$C$12*計算過程!L4349+バックデータ一覧!$C$13*LN(計算過程!G4349)+バックデータ一覧!$C$14)^バックデータ一覧!$C$11+バックデータ一覧!$E$10*(計算過程!G4349/(バックデータ一覧!$E$12*計算過程!L4349+バックデータ一覧!$E$13*LN(計算過程!G4349)+バックデータ一覧!$E$14))^バックデータ一覧!$E$11)*計算過程!$W$11*10^-3,0)</f>
        <v>0</v>
      </c>
      <c r="F4349" s="18">
        <f>IF(G4349&lt;0.3,(バックデータ一覧!$C$10*(バックデータ一覧!$C$12*計算過程!L4349+バックデータ一覧!$C$13*LN(0.3)+バックデータ一覧!$C$14)^バックデータ一覧!$C$11+バックデータ一覧!$E$10*(0.3/(バックデータ一覧!$E$12*計算過程!L4349+バックデータ一覧!$E$13*LN(0.3)+バックデータ一覧!$E$14))^バックデータ一覧!$E$11)*計算過程!$W$11*計算過程!G4349/0.3*10^-3,0)</f>
        <v>0</v>
      </c>
      <c r="G4349" s="18">
        <f t="shared" si="404"/>
        <v>0</v>
      </c>
      <c r="H4349" s="18">
        <f t="shared" si="405"/>
        <v>0</v>
      </c>
      <c r="I4349" s="24">
        <v>0</v>
      </c>
      <c r="J4349" s="24">
        <v>0</v>
      </c>
      <c r="K4349" s="24">
        <v>0</v>
      </c>
      <c r="L4349" s="14">
        <f>貼り付けシート!C4349</f>
        <v>24.4</v>
      </c>
      <c r="M4349" s="14">
        <f>貼り付けシート!D4349</f>
        <v>16.899999999999999</v>
      </c>
      <c r="N4349" s="18">
        <f>貼り付けシート!E4349</f>
        <v>87.586080189889046</v>
      </c>
      <c r="O4349" s="18">
        <f>貼り付けシート!F4349</f>
        <v>0</v>
      </c>
      <c r="P4349" s="19">
        <f t="shared" si="406"/>
        <v>0</v>
      </c>
      <c r="Q4349" s="19">
        <f t="shared" si="407"/>
        <v>0</v>
      </c>
    </row>
    <row r="4350" spans="1:17">
      <c r="A4350" s="38">
        <v>41821</v>
      </c>
      <c r="B4350" s="49" t="s">
        <v>149</v>
      </c>
      <c r="C4350" s="24">
        <f t="shared" si="402"/>
        <v>30.406921776000001</v>
      </c>
      <c r="D4350" s="24">
        <f t="shared" si="403"/>
        <v>0</v>
      </c>
      <c r="E4350" s="18">
        <f>IF(G4350&gt;=0.3,(バックデータ一覧!$C$10*(バックデータ一覧!$C$12*計算過程!L4350+バックデータ一覧!$C$13*LN(計算過程!G4350)+バックデータ一覧!$C$14)^バックデータ一覧!$C$11+バックデータ一覧!$E$10*(計算過程!G4350/(バックデータ一覧!$E$12*計算過程!L4350+バックデータ一覧!$E$13*LN(計算過程!G4350)+バックデータ一覧!$E$14))^バックデータ一覧!$E$11)*計算過程!$W$11*10^-3,0)</f>
        <v>0</v>
      </c>
      <c r="F4350" s="18">
        <f>IF(G4350&lt;0.3,(バックデータ一覧!$C$10*(バックデータ一覧!$C$12*計算過程!L4350+バックデータ一覧!$C$13*LN(0.3)+バックデータ一覧!$C$14)^バックデータ一覧!$C$11+バックデータ一覧!$E$10*(0.3/(バックデータ一覧!$E$12*計算過程!L4350+バックデータ一覧!$E$13*LN(0.3)+バックデータ一覧!$E$14))^バックデータ一覧!$E$11)*計算過程!$W$11*計算過程!G4350/0.3*10^-3,0)</f>
        <v>0</v>
      </c>
      <c r="G4350" s="18">
        <f t="shared" si="404"/>
        <v>0</v>
      </c>
      <c r="H4350" s="18">
        <f t="shared" si="405"/>
        <v>0</v>
      </c>
      <c r="I4350" s="24">
        <v>0</v>
      </c>
      <c r="J4350" s="24">
        <v>0</v>
      </c>
      <c r="K4350" s="24">
        <v>0</v>
      </c>
      <c r="L4350" s="14">
        <f>貼り付けシート!C4350</f>
        <v>24.6</v>
      </c>
      <c r="M4350" s="14">
        <f>貼り付けシート!D4350</f>
        <v>16.899999999999999</v>
      </c>
      <c r="N4350" s="18">
        <f>貼り付けシート!E4350</f>
        <v>86.544063905717877</v>
      </c>
      <c r="O4350" s="18">
        <f>貼り付けシート!F4350</f>
        <v>0</v>
      </c>
      <c r="P4350" s="19">
        <f t="shared" si="406"/>
        <v>0</v>
      </c>
      <c r="Q4350" s="19">
        <f t="shared" si="407"/>
        <v>0</v>
      </c>
    </row>
    <row r="4351" spans="1:17">
      <c r="A4351" s="38">
        <v>41821</v>
      </c>
      <c r="B4351" s="49" t="s">
        <v>150</v>
      </c>
      <c r="C4351" s="24">
        <f t="shared" si="402"/>
        <v>30.406921776000001</v>
      </c>
      <c r="D4351" s="24">
        <f t="shared" si="403"/>
        <v>0</v>
      </c>
      <c r="E4351" s="18">
        <f>IF(G4351&gt;=0.3,(バックデータ一覧!$C$10*(バックデータ一覧!$C$12*計算過程!L4351+バックデータ一覧!$C$13*LN(計算過程!G4351)+バックデータ一覧!$C$14)^バックデータ一覧!$C$11+バックデータ一覧!$E$10*(計算過程!G4351/(バックデータ一覧!$E$12*計算過程!L4351+バックデータ一覧!$E$13*LN(計算過程!G4351)+バックデータ一覧!$E$14))^バックデータ一覧!$E$11)*計算過程!$W$11*10^-3,0)</f>
        <v>0</v>
      </c>
      <c r="F4351" s="18">
        <f>IF(G4351&lt;0.3,(バックデータ一覧!$C$10*(バックデータ一覧!$C$12*計算過程!L4351+バックデータ一覧!$C$13*LN(0.3)+バックデータ一覧!$C$14)^バックデータ一覧!$C$11+バックデータ一覧!$E$10*(0.3/(バックデータ一覧!$E$12*計算過程!L4351+バックデータ一覧!$E$13*LN(0.3)+バックデータ一覧!$E$14))^バックデータ一覧!$E$11)*計算過程!$W$11*計算過程!G4351/0.3*10^-3,0)</f>
        <v>0</v>
      </c>
      <c r="G4351" s="18">
        <f t="shared" si="404"/>
        <v>0</v>
      </c>
      <c r="H4351" s="18">
        <f t="shared" si="405"/>
        <v>0</v>
      </c>
      <c r="I4351" s="24">
        <v>0</v>
      </c>
      <c r="J4351" s="24">
        <v>0</v>
      </c>
      <c r="K4351" s="24">
        <v>0</v>
      </c>
      <c r="L4351" s="14">
        <f>貼り付けシート!C4351</f>
        <v>24.4</v>
      </c>
      <c r="M4351" s="14">
        <f>貼り付けシート!D4351</f>
        <v>16.8</v>
      </c>
      <c r="N4351" s="18">
        <f>貼り付けシート!E4351</f>
        <v>87.081449263205982</v>
      </c>
      <c r="O4351" s="18">
        <f>貼り付けシート!F4351</f>
        <v>0</v>
      </c>
      <c r="P4351" s="19">
        <f t="shared" si="406"/>
        <v>0</v>
      </c>
      <c r="Q4351" s="19">
        <f t="shared" si="407"/>
        <v>0</v>
      </c>
    </row>
    <row r="4352" spans="1:17">
      <c r="A4352" s="38">
        <v>41821</v>
      </c>
      <c r="B4352" s="49" t="s">
        <v>151</v>
      </c>
      <c r="C4352" s="24">
        <f t="shared" si="402"/>
        <v>30.406921776000001</v>
      </c>
      <c r="D4352" s="24">
        <f t="shared" si="403"/>
        <v>0</v>
      </c>
      <c r="E4352" s="18">
        <f>IF(G4352&gt;=0.3,(バックデータ一覧!$C$10*(バックデータ一覧!$C$12*計算過程!L4352+バックデータ一覧!$C$13*LN(計算過程!G4352)+バックデータ一覧!$C$14)^バックデータ一覧!$C$11+バックデータ一覧!$E$10*(計算過程!G4352/(バックデータ一覧!$E$12*計算過程!L4352+バックデータ一覧!$E$13*LN(計算過程!G4352)+バックデータ一覧!$E$14))^バックデータ一覧!$E$11)*計算過程!$W$11*10^-3,0)</f>
        <v>0</v>
      </c>
      <c r="F4352" s="18">
        <f>IF(G4352&lt;0.3,(バックデータ一覧!$C$10*(バックデータ一覧!$C$12*計算過程!L4352+バックデータ一覧!$C$13*LN(0.3)+バックデータ一覧!$C$14)^バックデータ一覧!$C$11+バックデータ一覧!$E$10*(0.3/(バックデータ一覧!$E$12*計算過程!L4352+バックデータ一覧!$E$13*LN(0.3)+バックデータ一覧!$E$14))^バックデータ一覧!$E$11)*計算過程!$W$11*計算過程!G4352/0.3*10^-3,0)</f>
        <v>0</v>
      </c>
      <c r="G4352" s="18">
        <f t="shared" si="404"/>
        <v>0</v>
      </c>
      <c r="H4352" s="18">
        <f t="shared" si="405"/>
        <v>0</v>
      </c>
      <c r="I4352" s="24">
        <v>0</v>
      </c>
      <c r="J4352" s="24">
        <v>0</v>
      </c>
      <c r="K4352" s="24">
        <v>0</v>
      </c>
      <c r="L4352" s="14">
        <f>貼り付けシート!C4352</f>
        <v>24.8</v>
      </c>
      <c r="M4352" s="14">
        <f>貼り付けシート!D4352</f>
        <v>16.899999999999999</v>
      </c>
      <c r="N4352" s="18">
        <f>貼り付けシート!E4352</f>
        <v>85.51600387372163</v>
      </c>
      <c r="O4352" s="18">
        <f>貼り付けシート!F4352</f>
        <v>0</v>
      </c>
      <c r="P4352" s="19">
        <f t="shared" si="406"/>
        <v>0</v>
      </c>
      <c r="Q4352" s="19">
        <f t="shared" si="407"/>
        <v>0</v>
      </c>
    </row>
    <row r="4353" spans="1:17">
      <c r="A4353" s="38">
        <v>41821</v>
      </c>
      <c r="B4353" s="49" t="s">
        <v>152</v>
      </c>
      <c r="C4353" s="24">
        <f t="shared" si="402"/>
        <v>30.406921776000001</v>
      </c>
      <c r="D4353" s="24">
        <f t="shared" si="403"/>
        <v>0</v>
      </c>
      <c r="E4353" s="18">
        <f>IF(G4353&gt;=0.3,(バックデータ一覧!$C$10*(バックデータ一覧!$C$12*計算過程!L4353+バックデータ一覧!$C$13*LN(計算過程!G4353)+バックデータ一覧!$C$14)^バックデータ一覧!$C$11+バックデータ一覧!$E$10*(計算過程!G4353/(バックデータ一覧!$E$12*計算過程!L4353+バックデータ一覧!$E$13*LN(計算過程!G4353)+バックデータ一覧!$E$14))^バックデータ一覧!$E$11)*計算過程!$W$11*10^-3,0)</f>
        <v>0</v>
      </c>
      <c r="F4353" s="18">
        <f>IF(G4353&lt;0.3,(バックデータ一覧!$C$10*(バックデータ一覧!$C$12*計算過程!L4353+バックデータ一覧!$C$13*LN(0.3)+バックデータ一覧!$C$14)^バックデータ一覧!$C$11+バックデータ一覧!$E$10*(0.3/(バックデータ一覧!$E$12*計算過程!L4353+バックデータ一覧!$E$13*LN(0.3)+バックデータ一覧!$E$14))^バックデータ一覧!$E$11)*計算過程!$W$11*計算過程!G4353/0.3*10^-3,0)</f>
        <v>0</v>
      </c>
      <c r="G4353" s="18">
        <f t="shared" si="404"/>
        <v>0</v>
      </c>
      <c r="H4353" s="18">
        <f t="shared" si="405"/>
        <v>0</v>
      </c>
      <c r="I4353" s="24">
        <v>0</v>
      </c>
      <c r="J4353" s="24">
        <v>0</v>
      </c>
      <c r="K4353" s="24">
        <v>0</v>
      </c>
      <c r="L4353" s="14">
        <f>貼り付けシート!C4353</f>
        <v>24.6</v>
      </c>
      <c r="M4353" s="14">
        <f>貼り付けシート!D4353</f>
        <v>16.2</v>
      </c>
      <c r="N4353" s="18">
        <f>貼り付けシート!E4353</f>
        <v>83.050391296127131</v>
      </c>
      <c r="O4353" s="18">
        <f>貼り付けシート!F4353</f>
        <v>0</v>
      </c>
      <c r="P4353" s="19">
        <f t="shared" si="406"/>
        <v>0</v>
      </c>
      <c r="Q4353" s="19">
        <f t="shared" si="407"/>
        <v>0</v>
      </c>
    </row>
    <row r="4354" spans="1:17">
      <c r="A4354" s="38">
        <v>41821</v>
      </c>
      <c r="B4354" s="49" t="s">
        <v>153</v>
      </c>
      <c r="C4354" s="24">
        <f t="shared" si="402"/>
        <v>30.406921776000001</v>
      </c>
      <c r="D4354" s="24">
        <f t="shared" si="403"/>
        <v>0</v>
      </c>
      <c r="E4354" s="18">
        <f>IF(G4354&gt;=0.3,(バックデータ一覧!$C$10*(バックデータ一覧!$C$12*計算過程!L4354+バックデータ一覧!$C$13*LN(計算過程!G4354)+バックデータ一覧!$C$14)^バックデータ一覧!$C$11+バックデータ一覧!$E$10*(計算過程!G4354/(バックデータ一覧!$E$12*計算過程!L4354+バックデータ一覧!$E$13*LN(計算過程!G4354)+バックデータ一覧!$E$14))^バックデータ一覧!$E$11)*計算過程!$W$11*10^-3,0)</f>
        <v>0</v>
      </c>
      <c r="F4354" s="18">
        <f>IF(G4354&lt;0.3,(バックデータ一覧!$C$10*(バックデータ一覧!$C$12*計算過程!L4354+バックデータ一覧!$C$13*LN(0.3)+バックデータ一覧!$C$14)^バックデータ一覧!$C$11+バックデータ一覧!$E$10*(0.3/(バックデータ一覧!$E$12*計算過程!L4354+バックデータ一覧!$E$13*LN(0.3)+バックデータ一覧!$E$14))^バックデータ一覧!$E$11)*計算過程!$W$11*計算過程!G4354/0.3*10^-3,0)</f>
        <v>0</v>
      </c>
      <c r="G4354" s="18">
        <f t="shared" si="404"/>
        <v>0</v>
      </c>
      <c r="H4354" s="18">
        <f t="shared" si="405"/>
        <v>0</v>
      </c>
      <c r="I4354" s="24">
        <v>0</v>
      </c>
      <c r="J4354" s="24">
        <v>0</v>
      </c>
      <c r="K4354" s="24">
        <v>0</v>
      </c>
      <c r="L4354" s="14">
        <f>貼り付けシート!C4354</f>
        <v>24.7</v>
      </c>
      <c r="M4354" s="14">
        <f>貼り付けシート!D4354</f>
        <v>15.4</v>
      </c>
      <c r="N4354" s="18">
        <f>貼り付けシート!E4354</f>
        <v>78.577136438332388</v>
      </c>
      <c r="O4354" s="18">
        <f>貼り付けシート!F4354</f>
        <v>0</v>
      </c>
      <c r="P4354" s="19">
        <f t="shared" si="406"/>
        <v>0</v>
      </c>
      <c r="Q4354" s="19">
        <f t="shared" si="407"/>
        <v>0</v>
      </c>
    </row>
    <row r="4355" spans="1:17">
      <c r="A4355" s="38">
        <v>41821</v>
      </c>
      <c r="B4355" s="49" t="s">
        <v>154</v>
      </c>
      <c r="C4355" s="24">
        <f t="shared" si="402"/>
        <v>30.406921776000001</v>
      </c>
      <c r="D4355" s="24">
        <f t="shared" si="403"/>
        <v>0</v>
      </c>
      <c r="E4355" s="18">
        <f>IF(G4355&gt;=0.3,(バックデータ一覧!$C$10*(バックデータ一覧!$C$12*計算過程!L4355+バックデータ一覧!$C$13*LN(計算過程!G4355)+バックデータ一覧!$C$14)^バックデータ一覧!$C$11+バックデータ一覧!$E$10*(計算過程!G4355/(バックデータ一覧!$E$12*計算過程!L4355+バックデータ一覧!$E$13*LN(計算過程!G4355)+バックデータ一覧!$E$14))^バックデータ一覧!$E$11)*計算過程!$W$11*10^-3,0)</f>
        <v>0</v>
      </c>
      <c r="F4355" s="18">
        <f>IF(G4355&lt;0.3,(バックデータ一覧!$C$10*(バックデータ一覧!$C$12*計算過程!L4355+バックデータ一覧!$C$13*LN(0.3)+バックデータ一覧!$C$14)^バックデータ一覧!$C$11+バックデータ一覧!$E$10*(0.3/(バックデータ一覧!$E$12*計算過程!L4355+バックデータ一覧!$E$13*LN(0.3)+バックデータ一覧!$E$14))^バックデータ一覧!$E$11)*計算過程!$W$11*計算過程!G4355/0.3*10^-3,0)</f>
        <v>0</v>
      </c>
      <c r="G4355" s="18">
        <f t="shared" si="404"/>
        <v>0</v>
      </c>
      <c r="H4355" s="18">
        <f t="shared" si="405"/>
        <v>0</v>
      </c>
      <c r="I4355" s="24">
        <v>0</v>
      </c>
      <c r="J4355" s="24">
        <v>0</v>
      </c>
      <c r="K4355" s="24">
        <v>0</v>
      </c>
      <c r="L4355" s="14">
        <f>貼り付けシート!C4355</f>
        <v>24.6</v>
      </c>
      <c r="M4355" s="14">
        <f>貼り付けシート!D4355</f>
        <v>14.6</v>
      </c>
      <c r="N4355" s="18">
        <f>貼り付けシート!E4355</f>
        <v>75.036002605251454</v>
      </c>
      <c r="O4355" s="18">
        <f>貼り付けシート!F4355</f>
        <v>0</v>
      </c>
      <c r="P4355" s="19">
        <f t="shared" si="406"/>
        <v>0</v>
      </c>
      <c r="Q4355" s="19">
        <f t="shared" si="407"/>
        <v>0</v>
      </c>
    </row>
    <row r="4356" spans="1:17">
      <c r="A4356" s="38">
        <v>41821</v>
      </c>
      <c r="B4356" s="49" t="s">
        <v>155</v>
      </c>
      <c r="C4356" s="24">
        <f t="shared" si="402"/>
        <v>30.406921776000001</v>
      </c>
      <c r="D4356" s="24">
        <f t="shared" si="403"/>
        <v>0</v>
      </c>
      <c r="E4356" s="18">
        <f>IF(G4356&gt;=0.3,(バックデータ一覧!$C$10*(バックデータ一覧!$C$12*計算過程!L4356+バックデータ一覧!$C$13*LN(計算過程!G4356)+バックデータ一覧!$C$14)^バックデータ一覧!$C$11+バックデータ一覧!$E$10*(計算過程!G4356/(バックデータ一覧!$E$12*計算過程!L4356+バックデータ一覧!$E$13*LN(計算過程!G4356)+バックデータ一覧!$E$14))^バックデータ一覧!$E$11)*計算過程!$W$11*10^-3,0)</f>
        <v>0</v>
      </c>
      <c r="F4356" s="18">
        <f>IF(G4356&lt;0.3,(バックデータ一覧!$C$10*(バックデータ一覧!$C$12*計算過程!L4356+バックデータ一覧!$C$13*LN(0.3)+バックデータ一覧!$C$14)^バックデータ一覧!$C$11+バックデータ一覧!$E$10*(0.3/(バックデータ一覧!$E$12*計算過程!L4356+バックデータ一覧!$E$13*LN(0.3)+バックデータ一覧!$E$14))^バックデータ一覧!$E$11)*計算過程!$W$11*計算過程!G4356/0.3*10^-3,0)</f>
        <v>0</v>
      </c>
      <c r="G4356" s="18">
        <f t="shared" si="404"/>
        <v>0</v>
      </c>
      <c r="H4356" s="18">
        <f t="shared" si="405"/>
        <v>0</v>
      </c>
      <c r="I4356" s="24">
        <v>0</v>
      </c>
      <c r="J4356" s="24">
        <v>0</v>
      </c>
      <c r="K4356" s="24">
        <v>0</v>
      </c>
      <c r="L4356" s="14">
        <f>貼り付けシート!C4356</f>
        <v>24.8</v>
      </c>
      <c r="M4356" s="14">
        <f>貼り付けシート!D4356</f>
        <v>15.1</v>
      </c>
      <c r="N4356" s="18">
        <f>貼り付けシート!E4356</f>
        <v>76.62366553802903</v>
      </c>
      <c r="O4356" s="18">
        <f>貼り付けシート!F4356</f>
        <v>0</v>
      </c>
      <c r="P4356" s="19">
        <f t="shared" si="406"/>
        <v>0</v>
      </c>
      <c r="Q4356" s="19">
        <f t="shared" si="407"/>
        <v>0</v>
      </c>
    </row>
    <row r="4357" spans="1:17">
      <c r="A4357" s="38">
        <v>41821</v>
      </c>
      <c r="B4357" s="49" t="s">
        <v>156</v>
      </c>
      <c r="C4357" s="24">
        <f t="shared" si="402"/>
        <v>30.406921776000001</v>
      </c>
      <c r="D4357" s="24">
        <f t="shared" si="403"/>
        <v>0</v>
      </c>
      <c r="E4357" s="18">
        <f>IF(G4357&gt;=0.3,(バックデータ一覧!$C$10*(バックデータ一覧!$C$12*計算過程!L4357+バックデータ一覧!$C$13*LN(計算過程!G4357)+バックデータ一覧!$C$14)^バックデータ一覧!$C$11+バックデータ一覧!$E$10*(計算過程!G4357/(バックデータ一覧!$E$12*計算過程!L4357+バックデータ一覧!$E$13*LN(計算過程!G4357)+バックデータ一覧!$E$14))^バックデータ一覧!$E$11)*計算過程!$W$11*10^-3,0)</f>
        <v>0</v>
      </c>
      <c r="F4357" s="18">
        <f>IF(G4357&lt;0.3,(バックデータ一覧!$C$10*(バックデータ一覧!$C$12*計算過程!L4357+バックデータ一覧!$C$13*LN(0.3)+バックデータ一覧!$C$14)^バックデータ一覧!$C$11+バックデータ一覧!$E$10*(0.3/(バックデータ一覧!$E$12*計算過程!L4357+バックデータ一覧!$E$13*LN(0.3)+バックデータ一覧!$E$14))^バックデータ一覧!$E$11)*計算過程!$W$11*計算過程!G4357/0.3*10^-3,0)</f>
        <v>0</v>
      </c>
      <c r="G4357" s="18">
        <f t="shared" si="404"/>
        <v>0</v>
      </c>
      <c r="H4357" s="18">
        <f t="shared" si="405"/>
        <v>0</v>
      </c>
      <c r="I4357" s="24">
        <v>0</v>
      </c>
      <c r="J4357" s="24">
        <v>0</v>
      </c>
      <c r="K4357" s="24">
        <v>0</v>
      </c>
      <c r="L4357" s="14">
        <f>貼り付けシート!C4357</f>
        <v>25.3</v>
      </c>
      <c r="M4357" s="14">
        <f>貼り付けシート!D4357</f>
        <v>15.6</v>
      </c>
      <c r="N4357" s="18">
        <f>貼り付けシート!E4357</f>
        <v>76.776744247006519</v>
      </c>
      <c r="O4357" s="18">
        <f>貼り付けシート!F4357</f>
        <v>0</v>
      </c>
      <c r="P4357" s="19">
        <f t="shared" si="406"/>
        <v>0</v>
      </c>
      <c r="Q4357" s="19">
        <f t="shared" si="407"/>
        <v>0</v>
      </c>
    </row>
    <row r="4358" spans="1:17">
      <c r="A4358" s="38">
        <v>41821</v>
      </c>
      <c r="B4358" s="49" t="s">
        <v>157</v>
      </c>
      <c r="C4358" s="24">
        <f t="shared" si="402"/>
        <v>30.406921776000001</v>
      </c>
      <c r="D4358" s="24">
        <f t="shared" si="403"/>
        <v>0</v>
      </c>
      <c r="E4358" s="18">
        <f>IF(G4358&gt;=0.3,(バックデータ一覧!$C$10*(バックデータ一覧!$C$12*計算過程!L4358+バックデータ一覧!$C$13*LN(計算過程!G4358)+バックデータ一覧!$C$14)^バックデータ一覧!$C$11+バックデータ一覧!$E$10*(計算過程!G4358/(バックデータ一覧!$E$12*計算過程!L4358+バックデータ一覧!$E$13*LN(計算過程!G4358)+バックデータ一覧!$E$14))^バックデータ一覧!$E$11)*計算過程!$W$11*10^-3,0)</f>
        <v>0</v>
      </c>
      <c r="F4358" s="18">
        <f>IF(G4358&lt;0.3,(バックデータ一覧!$C$10*(バックデータ一覧!$C$12*計算過程!L4358+バックデータ一覧!$C$13*LN(0.3)+バックデータ一覧!$C$14)^バックデータ一覧!$C$11+バックデータ一覧!$E$10*(0.3/(バックデータ一覧!$E$12*計算過程!L4358+バックデータ一覧!$E$13*LN(0.3)+バックデータ一覧!$E$14))^バックデータ一覧!$E$11)*計算過程!$W$11*計算過程!G4358/0.3*10^-3,0)</f>
        <v>0</v>
      </c>
      <c r="G4358" s="18">
        <f t="shared" si="404"/>
        <v>0</v>
      </c>
      <c r="H4358" s="18">
        <f t="shared" si="405"/>
        <v>0</v>
      </c>
      <c r="I4358" s="24">
        <v>0</v>
      </c>
      <c r="J4358" s="24">
        <v>0</v>
      </c>
      <c r="K4358" s="24">
        <v>0</v>
      </c>
      <c r="L4358" s="14">
        <f>貼り付けシート!C4358</f>
        <v>26.6</v>
      </c>
      <c r="M4358" s="14">
        <f>貼り付けシート!D4358</f>
        <v>16.2</v>
      </c>
      <c r="N4358" s="18">
        <f>貼り付けシート!E4358</f>
        <v>73.755841854827779</v>
      </c>
      <c r="O4358" s="18">
        <f>貼り付けシート!F4358</f>
        <v>0</v>
      </c>
      <c r="P4358" s="19">
        <f t="shared" si="406"/>
        <v>0</v>
      </c>
      <c r="Q4358" s="19">
        <f t="shared" si="407"/>
        <v>0</v>
      </c>
    </row>
    <row r="4359" spans="1:17">
      <c r="A4359" s="38">
        <v>41821</v>
      </c>
      <c r="B4359" s="49" t="s">
        <v>158</v>
      </c>
      <c r="C4359" s="24">
        <f t="shared" ref="C4359:C4422" si="408">$W$6*IF(AND(L4359&lt;5,N4359&gt;=80),$W$4,$W$5)*3600*10^-6</f>
        <v>30.406921776000001</v>
      </c>
      <c r="D4359" s="24">
        <f t="shared" ref="D4359:D4422" si="409">IF(G4359&gt;=0.3,E4359,F4359)</f>
        <v>0</v>
      </c>
      <c r="E4359" s="18">
        <f>IF(G4359&gt;=0.3,(バックデータ一覧!$C$10*(バックデータ一覧!$C$12*計算過程!L4359+バックデータ一覧!$C$13*LN(計算過程!G4359)+バックデータ一覧!$C$14)^バックデータ一覧!$C$11+バックデータ一覧!$E$10*(計算過程!G4359/(バックデータ一覧!$E$12*計算過程!L4359+バックデータ一覧!$E$13*LN(計算過程!G4359)+バックデータ一覧!$E$14))^バックデータ一覧!$E$11)*計算過程!$W$11*10^-3,0)</f>
        <v>0</v>
      </c>
      <c r="F4359" s="18">
        <f>IF(G4359&lt;0.3,(バックデータ一覧!$C$10*(バックデータ一覧!$C$12*計算過程!L4359+バックデータ一覧!$C$13*LN(0.3)+バックデータ一覧!$C$14)^バックデータ一覧!$C$11+バックデータ一覧!$E$10*(0.3/(バックデータ一覧!$E$12*計算過程!L4359+バックデータ一覧!$E$13*LN(0.3)+バックデータ一覧!$E$14))^バックデータ一覧!$E$11)*計算過程!$W$11*計算過程!G4359/0.3*10^-3,0)</f>
        <v>0</v>
      </c>
      <c r="G4359" s="18">
        <f t="shared" ref="G4359:G4422" si="410">H4359/($W$6*3600*10^-6)</f>
        <v>0</v>
      </c>
      <c r="H4359" s="18">
        <f t="shared" ref="H4359:H4422" si="411">IF(AND(L4359&lt;5,N4359&gt;=80),P4359/$W$4,P4359/$W$5)</f>
        <v>0</v>
      </c>
      <c r="I4359" s="24">
        <v>0</v>
      </c>
      <c r="J4359" s="24">
        <v>0</v>
      </c>
      <c r="K4359" s="24">
        <v>0</v>
      </c>
      <c r="L4359" s="14">
        <f>貼り付けシート!C4359</f>
        <v>26.9</v>
      </c>
      <c r="M4359" s="14">
        <f>貼り付けシート!D4359</f>
        <v>16.100000000000001</v>
      </c>
      <c r="N4359" s="18">
        <f>貼り付けシート!E4359</f>
        <v>72.029570815504997</v>
      </c>
      <c r="O4359" s="18">
        <f>貼り付けシート!F4359</f>
        <v>0</v>
      </c>
      <c r="P4359" s="19">
        <f t="shared" ref="P4359:P4422" si="412">IF(O4359&gt;C4359,C4359,O4359)</f>
        <v>0</v>
      </c>
      <c r="Q4359" s="19">
        <f t="shared" ref="Q4359:Q4422" si="413">IF(O4359&gt;C4359,O4359-C4359,0)</f>
        <v>0</v>
      </c>
    </row>
    <row r="4360" spans="1:17">
      <c r="A4360" s="38">
        <v>41821</v>
      </c>
      <c r="B4360" s="49" t="s">
        <v>159</v>
      </c>
      <c r="C4360" s="24">
        <f t="shared" si="408"/>
        <v>30.406921776000001</v>
      </c>
      <c r="D4360" s="24">
        <f t="shared" si="409"/>
        <v>0</v>
      </c>
      <c r="E4360" s="18">
        <f>IF(G4360&gt;=0.3,(バックデータ一覧!$C$10*(バックデータ一覧!$C$12*計算過程!L4360+バックデータ一覧!$C$13*LN(計算過程!G4360)+バックデータ一覧!$C$14)^バックデータ一覧!$C$11+バックデータ一覧!$E$10*(計算過程!G4360/(バックデータ一覧!$E$12*計算過程!L4360+バックデータ一覧!$E$13*LN(計算過程!G4360)+バックデータ一覧!$E$14))^バックデータ一覧!$E$11)*計算過程!$W$11*10^-3,0)</f>
        <v>0</v>
      </c>
      <c r="F4360" s="18">
        <f>IF(G4360&lt;0.3,(バックデータ一覧!$C$10*(バックデータ一覧!$C$12*計算過程!L4360+バックデータ一覧!$C$13*LN(0.3)+バックデータ一覧!$C$14)^バックデータ一覧!$C$11+バックデータ一覧!$E$10*(0.3/(バックデータ一覧!$E$12*計算過程!L4360+バックデータ一覧!$E$13*LN(0.3)+バックデータ一覧!$E$14))^バックデータ一覧!$E$11)*計算過程!$W$11*計算過程!G4360/0.3*10^-3,0)</f>
        <v>0</v>
      </c>
      <c r="G4360" s="18">
        <f t="shared" si="410"/>
        <v>0</v>
      </c>
      <c r="H4360" s="18">
        <f t="shared" si="411"/>
        <v>0</v>
      </c>
      <c r="I4360" s="24">
        <v>0</v>
      </c>
      <c r="J4360" s="24">
        <v>0</v>
      </c>
      <c r="K4360" s="24">
        <v>0</v>
      </c>
      <c r="L4360" s="14">
        <f>貼り付けシート!C4360</f>
        <v>28.2</v>
      </c>
      <c r="M4360" s="14">
        <f>貼り付けシート!D4360</f>
        <v>16</v>
      </c>
      <c r="N4360" s="18">
        <f>貼り付けシート!E4360</f>
        <v>66.352967357121045</v>
      </c>
      <c r="O4360" s="18">
        <f>貼り付けシート!F4360</f>
        <v>0</v>
      </c>
      <c r="P4360" s="19">
        <f t="shared" si="412"/>
        <v>0</v>
      </c>
      <c r="Q4360" s="19">
        <f t="shared" si="413"/>
        <v>0</v>
      </c>
    </row>
    <row r="4361" spans="1:17">
      <c r="A4361" s="38">
        <v>41821</v>
      </c>
      <c r="B4361" s="49" t="s">
        <v>160</v>
      </c>
      <c r="C4361" s="24">
        <f t="shared" si="408"/>
        <v>30.406921776000001</v>
      </c>
      <c r="D4361" s="24">
        <f t="shared" si="409"/>
        <v>0</v>
      </c>
      <c r="E4361" s="18">
        <f>IF(G4361&gt;=0.3,(バックデータ一覧!$C$10*(バックデータ一覧!$C$12*計算過程!L4361+バックデータ一覧!$C$13*LN(計算過程!G4361)+バックデータ一覧!$C$14)^バックデータ一覧!$C$11+バックデータ一覧!$E$10*(計算過程!G4361/(バックデータ一覧!$E$12*計算過程!L4361+バックデータ一覧!$E$13*LN(計算過程!G4361)+バックデータ一覧!$E$14))^バックデータ一覧!$E$11)*計算過程!$W$11*10^-3,0)</f>
        <v>0</v>
      </c>
      <c r="F4361" s="18">
        <f>IF(G4361&lt;0.3,(バックデータ一覧!$C$10*(バックデータ一覧!$C$12*計算過程!L4361+バックデータ一覧!$C$13*LN(0.3)+バックデータ一覧!$C$14)^バックデータ一覧!$C$11+バックデータ一覧!$E$10*(0.3/(バックデータ一覧!$E$12*計算過程!L4361+バックデータ一覧!$E$13*LN(0.3)+バックデータ一覧!$E$14))^バックデータ一覧!$E$11)*計算過程!$W$11*計算過程!G4361/0.3*10^-3,0)</f>
        <v>0</v>
      </c>
      <c r="G4361" s="18">
        <f t="shared" si="410"/>
        <v>0</v>
      </c>
      <c r="H4361" s="18">
        <f t="shared" si="411"/>
        <v>0</v>
      </c>
      <c r="I4361" s="24">
        <v>0</v>
      </c>
      <c r="J4361" s="24">
        <v>0</v>
      </c>
      <c r="K4361" s="24">
        <v>0</v>
      </c>
      <c r="L4361" s="14">
        <f>貼り付けシート!C4361</f>
        <v>28</v>
      </c>
      <c r="M4361" s="14">
        <f>貼り付けシート!D4361</f>
        <v>15.9</v>
      </c>
      <c r="N4361" s="18">
        <f>貼り付けシート!E4361</f>
        <v>66.721125130697885</v>
      </c>
      <c r="O4361" s="18">
        <f>貼り付けシート!F4361</f>
        <v>0</v>
      </c>
      <c r="P4361" s="19">
        <f t="shared" si="412"/>
        <v>0</v>
      </c>
      <c r="Q4361" s="19">
        <f t="shared" si="413"/>
        <v>0</v>
      </c>
    </row>
    <row r="4362" spans="1:17">
      <c r="A4362" s="38">
        <v>41821</v>
      </c>
      <c r="B4362" s="49" t="s">
        <v>161</v>
      </c>
      <c r="C4362" s="24">
        <f t="shared" si="408"/>
        <v>30.406921776000001</v>
      </c>
      <c r="D4362" s="24">
        <f t="shared" si="409"/>
        <v>0</v>
      </c>
      <c r="E4362" s="18">
        <f>IF(G4362&gt;=0.3,(バックデータ一覧!$C$10*(バックデータ一覧!$C$12*計算過程!L4362+バックデータ一覧!$C$13*LN(計算過程!G4362)+バックデータ一覧!$C$14)^バックデータ一覧!$C$11+バックデータ一覧!$E$10*(計算過程!G4362/(バックデータ一覧!$E$12*計算過程!L4362+バックデータ一覧!$E$13*LN(計算過程!G4362)+バックデータ一覧!$E$14))^バックデータ一覧!$E$11)*計算過程!$W$11*10^-3,0)</f>
        <v>0</v>
      </c>
      <c r="F4362" s="18">
        <f>IF(G4362&lt;0.3,(バックデータ一覧!$C$10*(バックデータ一覧!$C$12*計算過程!L4362+バックデータ一覧!$C$13*LN(0.3)+バックデータ一覧!$C$14)^バックデータ一覧!$C$11+バックデータ一覧!$E$10*(0.3/(バックデータ一覧!$E$12*計算過程!L4362+バックデータ一覧!$E$13*LN(0.3)+バックデータ一覧!$E$14))^バックデータ一覧!$E$11)*計算過程!$W$11*計算過程!G4362/0.3*10^-3,0)</f>
        <v>0</v>
      </c>
      <c r="G4362" s="18">
        <f t="shared" si="410"/>
        <v>0</v>
      </c>
      <c r="H4362" s="18">
        <f t="shared" si="411"/>
        <v>0</v>
      </c>
      <c r="I4362" s="24">
        <v>0</v>
      </c>
      <c r="J4362" s="24">
        <v>0</v>
      </c>
      <c r="K4362" s="24">
        <v>0</v>
      </c>
      <c r="L4362" s="14">
        <f>貼り付けシート!C4362</f>
        <v>27.1</v>
      </c>
      <c r="M4362" s="14">
        <f>貼り付けシート!D4362</f>
        <v>16.5</v>
      </c>
      <c r="N4362" s="18">
        <f>貼り付けシート!E4362</f>
        <v>72.911616434255933</v>
      </c>
      <c r="O4362" s="18">
        <f>貼り付けシート!F4362</f>
        <v>0</v>
      </c>
      <c r="P4362" s="19">
        <f t="shared" si="412"/>
        <v>0</v>
      </c>
      <c r="Q4362" s="19">
        <f t="shared" si="413"/>
        <v>0</v>
      </c>
    </row>
    <row r="4363" spans="1:17">
      <c r="A4363" s="38">
        <v>41821</v>
      </c>
      <c r="B4363" s="49" t="s">
        <v>162</v>
      </c>
      <c r="C4363" s="24">
        <f t="shared" si="408"/>
        <v>30.406921776000001</v>
      </c>
      <c r="D4363" s="24">
        <f t="shared" si="409"/>
        <v>0</v>
      </c>
      <c r="E4363" s="18">
        <f>IF(G4363&gt;=0.3,(バックデータ一覧!$C$10*(バックデータ一覧!$C$12*計算過程!L4363+バックデータ一覧!$C$13*LN(計算過程!G4363)+バックデータ一覧!$C$14)^バックデータ一覧!$C$11+バックデータ一覧!$E$10*(計算過程!G4363/(バックデータ一覧!$E$12*計算過程!L4363+バックデータ一覧!$E$13*LN(計算過程!G4363)+バックデータ一覧!$E$14))^バックデータ一覧!$E$11)*計算過程!$W$11*10^-3,0)</f>
        <v>0</v>
      </c>
      <c r="F4363" s="18">
        <f>IF(G4363&lt;0.3,(バックデータ一覧!$C$10*(バックデータ一覧!$C$12*計算過程!L4363+バックデータ一覧!$C$13*LN(0.3)+バックデータ一覧!$C$14)^バックデータ一覧!$C$11+バックデータ一覧!$E$10*(0.3/(バックデータ一覧!$E$12*計算過程!L4363+バックデータ一覧!$E$13*LN(0.3)+バックデータ一覧!$E$14))^バックデータ一覧!$E$11)*計算過程!$W$11*計算過程!G4363/0.3*10^-3,0)</f>
        <v>0</v>
      </c>
      <c r="G4363" s="18">
        <f t="shared" si="410"/>
        <v>0</v>
      </c>
      <c r="H4363" s="18">
        <f t="shared" si="411"/>
        <v>0</v>
      </c>
      <c r="I4363" s="24">
        <v>0</v>
      </c>
      <c r="J4363" s="24">
        <v>0</v>
      </c>
      <c r="K4363" s="24">
        <v>0</v>
      </c>
      <c r="L4363" s="14">
        <f>貼り付けシート!C4363</f>
        <v>24.4</v>
      </c>
      <c r="M4363" s="14">
        <f>貼り付けシート!D4363</f>
        <v>17</v>
      </c>
      <c r="N4363" s="18">
        <f>貼り付けシート!E4363</f>
        <v>88.090553172620119</v>
      </c>
      <c r="O4363" s="18">
        <f>貼り付けシート!F4363</f>
        <v>0</v>
      </c>
      <c r="P4363" s="19">
        <f t="shared" si="412"/>
        <v>0</v>
      </c>
      <c r="Q4363" s="19">
        <f t="shared" si="413"/>
        <v>0</v>
      </c>
    </row>
    <row r="4364" spans="1:17">
      <c r="A4364" s="38">
        <v>41821</v>
      </c>
      <c r="B4364" s="49" t="s">
        <v>163</v>
      </c>
      <c r="C4364" s="24">
        <f t="shared" si="408"/>
        <v>30.406921776000001</v>
      </c>
      <c r="D4364" s="24">
        <f t="shared" si="409"/>
        <v>0</v>
      </c>
      <c r="E4364" s="18">
        <f>IF(G4364&gt;=0.3,(バックデータ一覧!$C$10*(バックデータ一覧!$C$12*計算過程!L4364+バックデータ一覧!$C$13*LN(計算過程!G4364)+バックデータ一覧!$C$14)^バックデータ一覧!$C$11+バックデータ一覧!$E$10*(計算過程!G4364/(バックデータ一覧!$E$12*計算過程!L4364+バックデータ一覧!$E$13*LN(計算過程!G4364)+バックデータ一覧!$E$14))^バックデータ一覧!$E$11)*計算過程!$W$11*10^-3,0)</f>
        <v>0</v>
      </c>
      <c r="F4364" s="18">
        <f>IF(G4364&lt;0.3,(バックデータ一覧!$C$10*(バックデータ一覧!$C$12*計算過程!L4364+バックデータ一覧!$C$13*LN(0.3)+バックデータ一覧!$C$14)^バックデータ一覧!$C$11+バックデータ一覧!$E$10*(0.3/(バックデータ一覧!$E$12*計算過程!L4364+バックデータ一覧!$E$13*LN(0.3)+バックデータ一覧!$E$14))^バックデータ一覧!$E$11)*計算過程!$W$11*計算過程!G4364/0.3*10^-3,0)</f>
        <v>0</v>
      </c>
      <c r="G4364" s="18">
        <f t="shared" si="410"/>
        <v>0</v>
      </c>
      <c r="H4364" s="18">
        <f t="shared" si="411"/>
        <v>0</v>
      </c>
      <c r="I4364" s="24">
        <v>0</v>
      </c>
      <c r="J4364" s="24">
        <v>0</v>
      </c>
      <c r="K4364" s="24">
        <v>0</v>
      </c>
      <c r="L4364" s="14">
        <f>貼り付けシート!C4364</f>
        <v>23.4</v>
      </c>
      <c r="M4364" s="14">
        <f>貼り付けシート!D4364</f>
        <v>17.600000000000001</v>
      </c>
      <c r="N4364" s="18">
        <f>貼り付けシート!E4364</f>
        <v>96.759561808093636</v>
      </c>
      <c r="O4364" s="18">
        <f>貼り付けシート!F4364</f>
        <v>0</v>
      </c>
      <c r="P4364" s="19">
        <f t="shared" si="412"/>
        <v>0</v>
      </c>
      <c r="Q4364" s="19">
        <f t="shared" si="413"/>
        <v>0</v>
      </c>
    </row>
    <row r="4365" spans="1:17">
      <c r="A4365" s="38">
        <v>41821</v>
      </c>
      <c r="B4365" s="49" t="s">
        <v>164</v>
      </c>
      <c r="C4365" s="24">
        <f t="shared" si="408"/>
        <v>30.406921776000001</v>
      </c>
      <c r="D4365" s="24">
        <f t="shared" si="409"/>
        <v>0</v>
      </c>
      <c r="E4365" s="18">
        <f>IF(G4365&gt;=0.3,(バックデータ一覧!$C$10*(バックデータ一覧!$C$12*計算過程!L4365+バックデータ一覧!$C$13*LN(計算過程!G4365)+バックデータ一覧!$C$14)^バックデータ一覧!$C$11+バックデータ一覧!$E$10*(計算過程!G4365/(バックデータ一覧!$E$12*計算過程!L4365+バックデータ一覧!$E$13*LN(計算過程!G4365)+バックデータ一覧!$E$14))^バックデータ一覧!$E$11)*計算過程!$W$11*10^-3,0)</f>
        <v>0</v>
      </c>
      <c r="F4365" s="18">
        <f>IF(G4365&lt;0.3,(バックデータ一覧!$C$10*(バックデータ一覧!$C$12*計算過程!L4365+バックデータ一覧!$C$13*LN(0.3)+バックデータ一覧!$C$14)^バックデータ一覧!$C$11+バックデータ一覧!$E$10*(0.3/(バックデータ一覧!$E$12*計算過程!L4365+バックデータ一覧!$E$13*LN(0.3)+バックデータ一覧!$E$14))^バックデータ一覧!$E$11)*計算過程!$W$11*計算過程!G4365/0.3*10^-3,0)</f>
        <v>0</v>
      </c>
      <c r="G4365" s="18">
        <f t="shared" si="410"/>
        <v>0</v>
      </c>
      <c r="H4365" s="18">
        <f t="shared" si="411"/>
        <v>0</v>
      </c>
      <c r="I4365" s="24">
        <v>0</v>
      </c>
      <c r="J4365" s="24">
        <v>0</v>
      </c>
      <c r="K4365" s="24">
        <v>0</v>
      </c>
      <c r="L4365" s="14">
        <f>貼り付けシート!C4365</f>
        <v>23.3</v>
      </c>
      <c r="M4365" s="14">
        <f>貼り付けシート!D4365</f>
        <v>17.600000000000001</v>
      </c>
      <c r="N4365" s="18">
        <f>貼り付けシート!E4365</f>
        <v>97.345465683069889</v>
      </c>
      <c r="O4365" s="18">
        <f>貼り付けシート!F4365</f>
        <v>0</v>
      </c>
      <c r="P4365" s="19">
        <f t="shared" si="412"/>
        <v>0</v>
      </c>
      <c r="Q4365" s="19">
        <f t="shared" si="413"/>
        <v>0</v>
      </c>
    </row>
    <row r="4366" spans="1:17">
      <c r="A4366" s="38">
        <v>41821</v>
      </c>
      <c r="B4366" s="49" t="s">
        <v>165</v>
      </c>
      <c r="C4366" s="24">
        <f t="shared" si="408"/>
        <v>30.406921776000001</v>
      </c>
      <c r="D4366" s="24">
        <f t="shared" si="409"/>
        <v>0</v>
      </c>
      <c r="E4366" s="18">
        <f>IF(G4366&gt;=0.3,(バックデータ一覧!$C$10*(バックデータ一覧!$C$12*計算過程!L4366+バックデータ一覧!$C$13*LN(計算過程!G4366)+バックデータ一覧!$C$14)^バックデータ一覧!$C$11+バックデータ一覧!$E$10*(計算過程!G4366/(バックデータ一覧!$E$12*計算過程!L4366+バックデータ一覧!$E$13*LN(計算過程!G4366)+バックデータ一覧!$E$14))^バックデータ一覧!$E$11)*計算過程!$W$11*10^-3,0)</f>
        <v>0</v>
      </c>
      <c r="F4366" s="18">
        <f>IF(G4366&lt;0.3,(バックデータ一覧!$C$10*(バックデータ一覧!$C$12*計算過程!L4366+バックデータ一覧!$C$13*LN(0.3)+バックデータ一覧!$C$14)^バックデータ一覧!$C$11+バックデータ一覧!$E$10*(0.3/(バックデータ一覧!$E$12*計算過程!L4366+バックデータ一覧!$E$13*LN(0.3)+バックデータ一覧!$E$14))^バックデータ一覧!$E$11)*計算過程!$W$11*計算過程!G4366/0.3*10^-3,0)</f>
        <v>0</v>
      </c>
      <c r="G4366" s="18">
        <f t="shared" si="410"/>
        <v>0</v>
      </c>
      <c r="H4366" s="18">
        <f t="shared" si="411"/>
        <v>0</v>
      </c>
      <c r="I4366" s="24">
        <v>0</v>
      </c>
      <c r="J4366" s="24">
        <v>0</v>
      </c>
      <c r="K4366" s="24">
        <v>0</v>
      </c>
      <c r="L4366" s="14">
        <f>貼り付けシート!C4366</f>
        <v>23.4</v>
      </c>
      <c r="M4366" s="14">
        <f>貼り付けシート!D4366</f>
        <v>17.5</v>
      </c>
      <c r="N4366" s="18">
        <f>貼り付けシート!E4366</f>
        <v>96.224836104022316</v>
      </c>
      <c r="O4366" s="18">
        <f>貼り付けシート!F4366</f>
        <v>0</v>
      </c>
      <c r="P4366" s="19">
        <f t="shared" si="412"/>
        <v>0</v>
      </c>
      <c r="Q4366" s="19">
        <f t="shared" si="413"/>
        <v>0</v>
      </c>
    </row>
    <row r="4367" spans="1:17">
      <c r="A4367" s="38">
        <v>41821</v>
      </c>
      <c r="B4367" s="49" t="s">
        <v>166</v>
      </c>
      <c r="C4367" s="24">
        <f t="shared" si="408"/>
        <v>30.406921776000001</v>
      </c>
      <c r="D4367" s="24">
        <f t="shared" si="409"/>
        <v>0</v>
      </c>
      <c r="E4367" s="18">
        <f>IF(G4367&gt;=0.3,(バックデータ一覧!$C$10*(バックデータ一覧!$C$12*計算過程!L4367+バックデータ一覧!$C$13*LN(計算過程!G4367)+バックデータ一覧!$C$14)^バックデータ一覧!$C$11+バックデータ一覧!$E$10*(計算過程!G4367/(バックデータ一覧!$E$12*計算過程!L4367+バックデータ一覧!$E$13*LN(計算過程!G4367)+バックデータ一覧!$E$14))^バックデータ一覧!$E$11)*計算過程!$W$11*10^-3,0)</f>
        <v>0</v>
      </c>
      <c r="F4367" s="18">
        <f>IF(G4367&lt;0.3,(バックデータ一覧!$C$10*(バックデータ一覧!$C$12*計算過程!L4367+バックデータ一覧!$C$13*LN(0.3)+バックデータ一覧!$C$14)^バックデータ一覧!$C$11+バックデータ一覧!$E$10*(0.3/(バックデータ一覧!$E$12*計算過程!L4367+バックデータ一覧!$E$13*LN(0.3)+バックデータ一覧!$E$14))^バックデータ一覧!$E$11)*計算過程!$W$11*計算過程!G4367/0.3*10^-3,0)</f>
        <v>0</v>
      </c>
      <c r="G4367" s="18">
        <f t="shared" si="410"/>
        <v>0</v>
      </c>
      <c r="H4367" s="18">
        <f t="shared" si="411"/>
        <v>0</v>
      </c>
      <c r="I4367" s="24">
        <v>0</v>
      </c>
      <c r="J4367" s="24">
        <v>0</v>
      </c>
      <c r="K4367" s="24">
        <v>0</v>
      </c>
      <c r="L4367" s="14">
        <f>貼り付けシート!C4367</f>
        <v>23.5</v>
      </c>
      <c r="M4367" s="14">
        <f>貼り付けシート!D4367</f>
        <v>17.5</v>
      </c>
      <c r="N4367" s="18">
        <f>貼り付けシート!E4367</f>
        <v>95.64611869720747</v>
      </c>
      <c r="O4367" s="18">
        <f>貼り付けシート!F4367</f>
        <v>0</v>
      </c>
      <c r="P4367" s="19">
        <f t="shared" si="412"/>
        <v>0</v>
      </c>
      <c r="Q4367" s="19">
        <f t="shared" si="413"/>
        <v>0</v>
      </c>
    </row>
    <row r="4368" spans="1:17">
      <c r="A4368" s="38">
        <v>41821</v>
      </c>
      <c r="B4368" s="49" t="s">
        <v>167</v>
      </c>
      <c r="C4368" s="24">
        <f t="shared" si="408"/>
        <v>30.406921776000001</v>
      </c>
      <c r="D4368" s="24">
        <f t="shared" si="409"/>
        <v>0</v>
      </c>
      <c r="E4368" s="18">
        <f>IF(G4368&gt;=0.3,(バックデータ一覧!$C$10*(バックデータ一覧!$C$12*計算過程!L4368+バックデータ一覧!$C$13*LN(計算過程!G4368)+バックデータ一覧!$C$14)^バックデータ一覧!$C$11+バックデータ一覧!$E$10*(計算過程!G4368/(バックデータ一覧!$E$12*計算過程!L4368+バックデータ一覧!$E$13*LN(計算過程!G4368)+バックデータ一覧!$E$14))^バックデータ一覧!$E$11)*計算過程!$W$11*10^-3,0)</f>
        <v>0</v>
      </c>
      <c r="F4368" s="18">
        <f>IF(G4368&lt;0.3,(バックデータ一覧!$C$10*(バックデータ一覧!$C$12*計算過程!L4368+バックデータ一覧!$C$13*LN(0.3)+バックデータ一覧!$C$14)^バックデータ一覧!$C$11+バックデータ一覧!$E$10*(0.3/(バックデータ一覧!$E$12*計算過程!L4368+バックデータ一覧!$E$13*LN(0.3)+バックデータ一覧!$E$14))^バックデータ一覧!$E$11)*計算過程!$W$11*計算過程!G4368/0.3*10^-3,0)</f>
        <v>0</v>
      </c>
      <c r="G4368" s="18">
        <f t="shared" si="410"/>
        <v>0</v>
      </c>
      <c r="H4368" s="18">
        <f t="shared" si="411"/>
        <v>0</v>
      </c>
      <c r="I4368" s="24">
        <v>0</v>
      </c>
      <c r="J4368" s="24">
        <v>0</v>
      </c>
      <c r="K4368" s="24">
        <v>0</v>
      </c>
      <c r="L4368" s="14">
        <f>貼り付けシート!C4368</f>
        <v>23.3</v>
      </c>
      <c r="M4368" s="14">
        <f>貼り付けシート!D4368</f>
        <v>17.2</v>
      </c>
      <c r="N4368" s="18">
        <f>貼り付けシート!E4368</f>
        <v>95.192601319416809</v>
      </c>
      <c r="O4368" s="18">
        <f>貼り付けシート!F4368</f>
        <v>0</v>
      </c>
      <c r="P4368" s="19">
        <f t="shared" si="412"/>
        <v>0</v>
      </c>
      <c r="Q4368" s="19">
        <f t="shared" si="413"/>
        <v>0</v>
      </c>
    </row>
    <row r="4369" spans="1:17">
      <c r="A4369" s="38">
        <v>41821</v>
      </c>
      <c r="B4369" s="49" t="s">
        <v>168</v>
      </c>
      <c r="C4369" s="24">
        <f t="shared" si="408"/>
        <v>30.406921776000001</v>
      </c>
      <c r="D4369" s="24">
        <f t="shared" si="409"/>
        <v>0</v>
      </c>
      <c r="E4369" s="18">
        <f>IF(G4369&gt;=0.3,(バックデータ一覧!$C$10*(バックデータ一覧!$C$12*計算過程!L4369+バックデータ一覧!$C$13*LN(計算過程!G4369)+バックデータ一覧!$C$14)^バックデータ一覧!$C$11+バックデータ一覧!$E$10*(計算過程!G4369/(バックデータ一覧!$E$12*計算過程!L4369+バックデータ一覧!$E$13*LN(計算過程!G4369)+バックデータ一覧!$E$14))^バックデータ一覧!$E$11)*計算過程!$W$11*10^-3,0)</f>
        <v>0</v>
      </c>
      <c r="F4369" s="18">
        <f>IF(G4369&lt;0.3,(バックデータ一覧!$C$10*(バックデータ一覧!$C$12*計算過程!L4369+バックデータ一覧!$C$13*LN(0.3)+バックデータ一覧!$C$14)^バックデータ一覧!$C$11+バックデータ一覧!$E$10*(0.3/(バックデータ一覧!$E$12*計算過程!L4369+バックデータ一覧!$E$13*LN(0.3)+バックデータ一覧!$E$14))^バックデータ一覧!$E$11)*計算過程!$W$11*計算過程!G4369/0.3*10^-3,0)</f>
        <v>0</v>
      </c>
      <c r="G4369" s="18">
        <f t="shared" si="410"/>
        <v>0</v>
      </c>
      <c r="H4369" s="18">
        <f t="shared" si="411"/>
        <v>0</v>
      </c>
      <c r="I4369" s="24">
        <v>0</v>
      </c>
      <c r="J4369" s="24">
        <v>0</v>
      </c>
      <c r="K4369" s="24">
        <v>0</v>
      </c>
      <c r="L4369" s="14">
        <f>貼り付けシート!C4369</f>
        <v>22.5</v>
      </c>
      <c r="M4369" s="14">
        <f>貼り付けシート!D4369</f>
        <v>17</v>
      </c>
      <c r="N4369" s="18">
        <f>貼り付けシート!E4369</f>
        <v>98.788569070553748</v>
      </c>
      <c r="O4369" s="18">
        <f>貼り付けシート!F4369</f>
        <v>0</v>
      </c>
      <c r="P4369" s="19">
        <f t="shared" si="412"/>
        <v>0</v>
      </c>
      <c r="Q4369" s="19">
        <f t="shared" si="413"/>
        <v>0</v>
      </c>
    </row>
    <row r="4370" spans="1:17">
      <c r="A4370" s="38">
        <v>41821</v>
      </c>
      <c r="B4370" s="49" t="s">
        <v>169</v>
      </c>
      <c r="C4370" s="24">
        <f t="shared" si="408"/>
        <v>30.406921776000001</v>
      </c>
      <c r="D4370" s="24">
        <f t="shared" si="409"/>
        <v>0</v>
      </c>
      <c r="E4370" s="18">
        <f>IF(G4370&gt;=0.3,(バックデータ一覧!$C$10*(バックデータ一覧!$C$12*計算過程!L4370+バックデータ一覧!$C$13*LN(計算過程!G4370)+バックデータ一覧!$C$14)^バックデータ一覧!$C$11+バックデータ一覧!$E$10*(計算過程!G4370/(バックデータ一覧!$E$12*計算過程!L4370+バックデータ一覧!$E$13*LN(計算過程!G4370)+バックデータ一覧!$E$14))^バックデータ一覧!$E$11)*計算過程!$W$11*10^-3,0)</f>
        <v>0</v>
      </c>
      <c r="F4370" s="18">
        <f>IF(G4370&lt;0.3,(バックデータ一覧!$C$10*(バックデータ一覧!$C$12*計算過程!L4370+バックデータ一覧!$C$13*LN(0.3)+バックデータ一覧!$C$14)^バックデータ一覧!$C$11+バックデータ一覧!$E$10*(0.3/(バックデータ一覧!$E$12*計算過程!L4370+バックデータ一覧!$E$13*LN(0.3)+バックデータ一覧!$E$14))^バックデータ一覧!$E$11)*計算過程!$W$11*計算過程!G4370/0.3*10^-3,0)</f>
        <v>0</v>
      </c>
      <c r="G4370" s="18">
        <f t="shared" si="410"/>
        <v>0</v>
      </c>
      <c r="H4370" s="18">
        <f t="shared" si="411"/>
        <v>0</v>
      </c>
      <c r="I4370" s="24">
        <v>0</v>
      </c>
      <c r="J4370" s="24">
        <v>0</v>
      </c>
      <c r="K4370" s="24">
        <v>0</v>
      </c>
      <c r="L4370" s="14">
        <f>貼り付けシート!C4370</f>
        <v>22.6</v>
      </c>
      <c r="M4370" s="14">
        <f>貼り付けシート!D4370</f>
        <v>16.7</v>
      </c>
      <c r="N4370" s="18">
        <f>貼り付けシート!E4370</f>
        <v>96.502870936419654</v>
      </c>
      <c r="O4370" s="18">
        <f>貼り付けシート!F4370</f>
        <v>0</v>
      </c>
      <c r="P4370" s="19">
        <f t="shared" si="412"/>
        <v>0</v>
      </c>
      <c r="Q4370" s="19">
        <f t="shared" si="413"/>
        <v>0</v>
      </c>
    </row>
    <row r="4371" spans="1:17">
      <c r="A4371" s="38">
        <v>41821</v>
      </c>
      <c r="B4371" s="49" t="s">
        <v>170</v>
      </c>
      <c r="C4371" s="24">
        <f t="shared" si="408"/>
        <v>30.406921776000001</v>
      </c>
      <c r="D4371" s="24">
        <f t="shared" si="409"/>
        <v>0</v>
      </c>
      <c r="E4371" s="18">
        <f>IF(G4371&gt;=0.3,(バックデータ一覧!$C$10*(バックデータ一覧!$C$12*計算過程!L4371+バックデータ一覧!$C$13*LN(計算過程!G4371)+バックデータ一覧!$C$14)^バックデータ一覧!$C$11+バックデータ一覧!$E$10*(計算過程!G4371/(バックデータ一覧!$E$12*計算過程!L4371+バックデータ一覧!$E$13*LN(計算過程!G4371)+バックデータ一覧!$E$14))^バックデータ一覧!$E$11)*計算過程!$W$11*10^-3,0)</f>
        <v>0</v>
      </c>
      <c r="F4371" s="18">
        <f>IF(G4371&lt;0.3,(バックデータ一覧!$C$10*(バックデータ一覧!$C$12*計算過程!L4371+バックデータ一覧!$C$13*LN(0.3)+バックデータ一覧!$C$14)^バックデータ一覧!$C$11+バックデータ一覧!$E$10*(0.3/(バックデータ一覧!$E$12*計算過程!L4371+バックデータ一覧!$E$13*LN(0.3)+バックデータ一覧!$E$14))^バックデータ一覧!$E$11)*計算過程!$W$11*計算過程!G4371/0.3*10^-3,0)</f>
        <v>0</v>
      </c>
      <c r="G4371" s="18">
        <f t="shared" si="410"/>
        <v>0</v>
      </c>
      <c r="H4371" s="18">
        <f t="shared" si="411"/>
        <v>0</v>
      </c>
      <c r="I4371" s="24">
        <v>0</v>
      </c>
      <c r="J4371" s="24">
        <v>0</v>
      </c>
      <c r="K4371" s="24">
        <v>0</v>
      </c>
      <c r="L4371" s="14">
        <f>貼り付けシート!C4371</f>
        <v>22.8</v>
      </c>
      <c r="M4371" s="14">
        <f>貼り付けシート!D4371</f>
        <v>17</v>
      </c>
      <c r="N4371" s="18">
        <f>貼り付けシート!E4371</f>
        <v>97.00606791817718</v>
      </c>
      <c r="O4371" s="18">
        <f>貼り付けシート!F4371</f>
        <v>0</v>
      </c>
      <c r="P4371" s="19">
        <f t="shared" si="412"/>
        <v>0</v>
      </c>
      <c r="Q4371" s="19">
        <f t="shared" si="413"/>
        <v>0</v>
      </c>
    </row>
    <row r="4372" spans="1:17">
      <c r="A4372" s="38">
        <v>41821</v>
      </c>
      <c r="B4372" s="49" t="s">
        <v>171</v>
      </c>
      <c r="C4372" s="24">
        <f t="shared" si="408"/>
        <v>30.406921776000001</v>
      </c>
      <c r="D4372" s="24">
        <f t="shared" si="409"/>
        <v>0</v>
      </c>
      <c r="E4372" s="18">
        <f>IF(G4372&gt;=0.3,(バックデータ一覧!$C$10*(バックデータ一覧!$C$12*計算過程!L4372+バックデータ一覧!$C$13*LN(計算過程!G4372)+バックデータ一覧!$C$14)^バックデータ一覧!$C$11+バックデータ一覧!$E$10*(計算過程!G4372/(バックデータ一覧!$E$12*計算過程!L4372+バックデータ一覧!$E$13*LN(計算過程!G4372)+バックデータ一覧!$E$14))^バックデータ一覧!$E$11)*計算過程!$W$11*10^-3,0)</f>
        <v>0</v>
      </c>
      <c r="F4372" s="18">
        <f>IF(G4372&lt;0.3,(バックデータ一覧!$C$10*(バックデータ一覧!$C$12*計算過程!L4372+バックデータ一覧!$C$13*LN(0.3)+バックデータ一覧!$C$14)^バックデータ一覧!$C$11+バックデータ一覧!$E$10*(0.3/(バックデータ一覧!$E$12*計算過程!L4372+バックデータ一覧!$E$13*LN(0.3)+バックデータ一覧!$E$14))^バックデータ一覧!$E$11)*計算過程!$W$11*計算過程!G4372/0.3*10^-3,0)</f>
        <v>0</v>
      </c>
      <c r="G4372" s="18">
        <f t="shared" si="410"/>
        <v>0</v>
      </c>
      <c r="H4372" s="18">
        <f t="shared" si="411"/>
        <v>0</v>
      </c>
      <c r="I4372" s="24">
        <v>0</v>
      </c>
      <c r="J4372" s="24">
        <v>0</v>
      </c>
      <c r="K4372" s="24">
        <v>0</v>
      </c>
      <c r="L4372" s="14">
        <f>貼り付けシート!C4372</f>
        <v>22.9</v>
      </c>
      <c r="M4372" s="14">
        <f>貼り付けシート!D4372</f>
        <v>17.2</v>
      </c>
      <c r="N4372" s="18">
        <f>貼り付けシート!E4372</f>
        <v>97.523802483157823</v>
      </c>
      <c r="O4372" s="18">
        <f>貼り付けシート!F4372</f>
        <v>0</v>
      </c>
      <c r="P4372" s="19">
        <f t="shared" si="412"/>
        <v>0</v>
      </c>
      <c r="Q4372" s="19">
        <f t="shared" si="413"/>
        <v>0</v>
      </c>
    </row>
    <row r="4373" spans="1:17">
      <c r="A4373" s="38">
        <v>41821</v>
      </c>
      <c r="B4373" s="49" t="s">
        <v>172</v>
      </c>
      <c r="C4373" s="24">
        <f t="shared" si="408"/>
        <v>30.406921776000001</v>
      </c>
      <c r="D4373" s="24">
        <f t="shared" si="409"/>
        <v>0</v>
      </c>
      <c r="E4373" s="18">
        <f>IF(G4373&gt;=0.3,(バックデータ一覧!$C$10*(バックデータ一覧!$C$12*計算過程!L4373+バックデータ一覧!$C$13*LN(計算過程!G4373)+バックデータ一覧!$C$14)^バックデータ一覧!$C$11+バックデータ一覧!$E$10*(計算過程!G4373/(バックデータ一覧!$E$12*計算過程!L4373+バックデータ一覧!$E$13*LN(計算過程!G4373)+バックデータ一覧!$E$14))^バックデータ一覧!$E$11)*計算過程!$W$11*10^-3,0)</f>
        <v>0</v>
      </c>
      <c r="F4373" s="18">
        <f>IF(G4373&lt;0.3,(バックデータ一覧!$C$10*(バックデータ一覧!$C$12*計算過程!L4373+バックデータ一覧!$C$13*LN(0.3)+バックデータ一覧!$C$14)^バックデータ一覧!$C$11+バックデータ一覧!$E$10*(0.3/(バックデータ一覧!$E$12*計算過程!L4373+バックデータ一覧!$E$13*LN(0.3)+バックデータ一覧!$E$14))^バックデータ一覧!$E$11)*計算過程!$W$11*計算過程!G4373/0.3*10^-3,0)</f>
        <v>0</v>
      </c>
      <c r="G4373" s="18">
        <f t="shared" si="410"/>
        <v>0</v>
      </c>
      <c r="H4373" s="18">
        <f t="shared" si="411"/>
        <v>0</v>
      </c>
      <c r="I4373" s="24">
        <v>0</v>
      </c>
      <c r="J4373" s="24">
        <v>0</v>
      </c>
      <c r="K4373" s="24">
        <v>0</v>
      </c>
      <c r="L4373" s="14">
        <f>貼り付けシート!C4373</f>
        <v>23.1</v>
      </c>
      <c r="M4373" s="14">
        <f>貼り付けシート!D4373</f>
        <v>17.5</v>
      </c>
      <c r="N4373" s="18">
        <f>貼り付けシート!E4373</f>
        <v>97.984799115799674</v>
      </c>
      <c r="O4373" s="18">
        <f>貼り付けシート!F4373</f>
        <v>0</v>
      </c>
      <c r="P4373" s="19">
        <f t="shared" si="412"/>
        <v>0</v>
      </c>
      <c r="Q4373" s="19">
        <f t="shared" si="413"/>
        <v>0</v>
      </c>
    </row>
    <row r="4374" spans="1:17">
      <c r="A4374" s="38">
        <v>41822</v>
      </c>
      <c r="B4374" s="49" t="s">
        <v>149</v>
      </c>
      <c r="C4374" s="24">
        <f t="shared" si="408"/>
        <v>30.406921776000001</v>
      </c>
      <c r="D4374" s="24">
        <f t="shared" si="409"/>
        <v>0</v>
      </c>
      <c r="E4374" s="18">
        <f>IF(G4374&gt;=0.3,(バックデータ一覧!$C$10*(バックデータ一覧!$C$12*計算過程!L4374+バックデータ一覧!$C$13*LN(計算過程!G4374)+バックデータ一覧!$C$14)^バックデータ一覧!$C$11+バックデータ一覧!$E$10*(計算過程!G4374/(バックデータ一覧!$E$12*計算過程!L4374+バックデータ一覧!$E$13*LN(計算過程!G4374)+バックデータ一覧!$E$14))^バックデータ一覧!$E$11)*計算過程!$W$11*10^-3,0)</f>
        <v>0</v>
      </c>
      <c r="F4374" s="18">
        <f>IF(G4374&lt;0.3,(バックデータ一覧!$C$10*(バックデータ一覧!$C$12*計算過程!L4374+バックデータ一覧!$C$13*LN(0.3)+バックデータ一覧!$C$14)^バックデータ一覧!$C$11+バックデータ一覧!$E$10*(0.3/(バックデータ一覧!$E$12*計算過程!L4374+バックデータ一覧!$E$13*LN(0.3)+バックデータ一覧!$E$14))^バックデータ一覧!$E$11)*計算過程!$W$11*計算過程!G4374/0.3*10^-3,0)</f>
        <v>0</v>
      </c>
      <c r="G4374" s="18">
        <f t="shared" si="410"/>
        <v>0</v>
      </c>
      <c r="H4374" s="18">
        <f t="shared" si="411"/>
        <v>0</v>
      </c>
      <c r="I4374" s="24">
        <v>0</v>
      </c>
      <c r="J4374" s="24">
        <v>0</v>
      </c>
      <c r="K4374" s="24">
        <v>0</v>
      </c>
      <c r="L4374" s="14">
        <f>貼り付けシート!C4374</f>
        <v>23.1</v>
      </c>
      <c r="M4374" s="14">
        <f>貼り付けシート!D4374</f>
        <v>17.3</v>
      </c>
      <c r="N4374" s="18">
        <f>貼り付けシート!E4374</f>
        <v>96.895276288599803</v>
      </c>
      <c r="O4374" s="18">
        <f>貼り付けシート!F4374</f>
        <v>0</v>
      </c>
      <c r="P4374" s="19">
        <f t="shared" si="412"/>
        <v>0</v>
      </c>
      <c r="Q4374" s="19">
        <f t="shared" si="413"/>
        <v>0</v>
      </c>
    </row>
    <row r="4375" spans="1:17">
      <c r="A4375" s="38">
        <v>41822</v>
      </c>
      <c r="B4375" s="49" t="s">
        <v>150</v>
      </c>
      <c r="C4375" s="24">
        <f t="shared" si="408"/>
        <v>30.406921776000001</v>
      </c>
      <c r="D4375" s="24">
        <f t="shared" si="409"/>
        <v>0</v>
      </c>
      <c r="E4375" s="18">
        <f>IF(G4375&gt;=0.3,(バックデータ一覧!$C$10*(バックデータ一覧!$C$12*計算過程!L4375+バックデータ一覧!$C$13*LN(計算過程!G4375)+バックデータ一覧!$C$14)^バックデータ一覧!$C$11+バックデータ一覧!$E$10*(計算過程!G4375/(バックデータ一覧!$E$12*計算過程!L4375+バックデータ一覧!$E$13*LN(計算過程!G4375)+バックデータ一覧!$E$14))^バックデータ一覧!$E$11)*計算過程!$W$11*10^-3,0)</f>
        <v>0</v>
      </c>
      <c r="F4375" s="18">
        <f>IF(G4375&lt;0.3,(バックデータ一覧!$C$10*(バックデータ一覧!$C$12*計算過程!L4375+バックデータ一覧!$C$13*LN(0.3)+バックデータ一覧!$C$14)^バックデータ一覧!$C$11+バックデータ一覧!$E$10*(0.3/(バックデータ一覧!$E$12*計算過程!L4375+バックデータ一覧!$E$13*LN(0.3)+バックデータ一覧!$E$14))^バックデータ一覧!$E$11)*計算過程!$W$11*計算過程!G4375/0.3*10^-3,0)</f>
        <v>0</v>
      </c>
      <c r="G4375" s="18">
        <f t="shared" si="410"/>
        <v>0</v>
      </c>
      <c r="H4375" s="18">
        <f t="shared" si="411"/>
        <v>0</v>
      </c>
      <c r="I4375" s="24">
        <v>0</v>
      </c>
      <c r="J4375" s="24">
        <v>0</v>
      </c>
      <c r="K4375" s="24">
        <v>0</v>
      </c>
      <c r="L4375" s="14">
        <f>貼り付けシート!C4375</f>
        <v>22.7</v>
      </c>
      <c r="M4375" s="14">
        <f>貼り付けシート!D4375</f>
        <v>17.2</v>
      </c>
      <c r="N4375" s="18">
        <f>貼り付けシート!E4375</f>
        <v>98.713472311666095</v>
      </c>
      <c r="O4375" s="18">
        <f>貼り付けシート!F4375</f>
        <v>0</v>
      </c>
      <c r="P4375" s="19">
        <f t="shared" si="412"/>
        <v>0</v>
      </c>
      <c r="Q4375" s="19">
        <f t="shared" si="413"/>
        <v>0</v>
      </c>
    </row>
    <row r="4376" spans="1:17">
      <c r="A4376" s="38">
        <v>41822</v>
      </c>
      <c r="B4376" s="49" t="s">
        <v>151</v>
      </c>
      <c r="C4376" s="24">
        <f t="shared" si="408"/>
        <v>30.406921776000001</v>
      </c>
      <c r="D4376" s="24">
        <f t="shared" si="409"/>
        <v>0</v>
      </c>
      <c r="E4376" s="18">
        <f>IF(G4376&gt;=0.3,(バックデータ一覧!$C$10*(バックデータ一覧!$C$12*計算過程!L4376+バックデータ一覧!$C$13*LN(計算過程!G4376)+バックデータ一覧!$C$14)^バックデータ一覧!$C$11+バックデータ一覧!$E$10*(計算過程!G4376/(バックデータ一覧!$E$12*計算過程!L4376+バックデータ一覧!$E$13*LN(計算過程!G4376)+バックデータ一覧!$E$14))^バックデータ一覧!$E$11)*計算過程!$W$11*10^-3,0)</f>
        <v>0</v>
      </c>
      <c r="F4376" s="18">
        <f>IF(G4376&lt;0.3,(バックデータ一覧!$C$10*(バックデータ一覧!$C$12*計算過程!L4376+バックデータ一覧!$C$13*LN(0.3)+バックデータ一覧!$C$14)^バックデータ一覧!$C$11+バックデータ一覧!$E$10*(0.3/(バックデータ一覧!$E$12*計算過程!L4376+バックデータ一覧!$E$13*LN(0.3)+バックデータ一覧!$E$14))^バックデータ一覧!$E$11)*計算過程!$W$11*計算過程!G4376/0.3*10^-3,0)</f>
        <v>0</v>
      </c>
      <c r="G4376" s="18">
        <f t="shared" si="410"/>
        <v>0</v>
      </c>
      <c r="H4376" s="18">
        <f t="shared" si="411"/>
        <v>0</v>
      </c>
      <c r="I4376" s="24">
        <v>0</v>
      </c>
      <c r="J4376" s="24">
        <v>0</v>
      </c>
      <c r="K4376" s="24">
        <v>0</v>
      </c>
      <c r="L4376" s="14">
        <f>貼り付けシート!C4376</f>
        <v>22.6</v>
      </c>
      <c r="M4376" s="14">
        <f>貼り付けシート!D4376</f>
        <v>17.100000000000001</v>
      </c>
      <c r="N4376" s="18">
        <f>貼り付けシート!E4376</f>
        <v>98.752471027957554</v>
      </c>
      <c r="O4376" s="18">
        <f>貼り付けシート!F4376</f>
        <v>0</v>
      </c>
      <c r="P4376" s="19">
        <f t="shared" si="412"/>
        <v>0</v>
      </c>
      <c r="Q4376" s="19">
        <f t="shared" si="413"/>
        <v>0</v>
      </c>
    </row>
    <row r="4377" spans="1:17">
      <c r="A4377" s="38">
        <v>41822</v>
      </c>
      <c r="B4377" s="49" t="s">
        <v>152</v>
      </c>
      <c r="C4377" s="24">
        <f t="shared" si="408"/>
        <v>30.406921776000001</v>
      </c>
      <c r="D4377" s="24">
        <f t="shared" si="409"/>
        <v>0</v>
      </c>
      <c r="E4377" s="18">
        <f>IF(G4377&gt;=0.3,(バックデータ一覧!$C$10*(バックデータ一覧!$C$12*計算過程!L4377+バックデータ一覧!$C$13*LN(計算過程!G4377)+バックデータ一覧!$C$14)^バックデータ一覧!$C$11+バックデータ一覧!$E$10*(計算過程!G4377/(バックデータ一覧!$E$12*計算過程!L4377+バックデータ一覧!$E$13*LN(計算過程!G4377)+バックデータ一覧!$E$14))^バックデータ一覧!$E$11)*計算過程!$W$11*10^-3,0)</f>
        <v>0</v>
      </c>
      <c r="F4377" s="18">
        <f>IF(G4377&lt;0.3,(バックデータ一覧!$C$10*(バックデータ一覧!$C$12*計算過程!L4377+バックデータ一覧!$C$13*LN(0.3)+バックデータ一覧!$C$14)^バックデータ一覧!$C$11+バックデータ一覧!$E$10*(0.3/(バックデータ一覧!$E$12*計算過程!L4377+バックデータ一覧!$E$13*LN(0.3)+バックデータ一覧!$E$14))^バックデータ一覧!$E$11)*計算過程!$W$11*計算過程!G4377/0.3*10^-3,0)</f>
        <v>0</v>
      </c>
      <c r="G4377" s="18">
        <f t="shared" si="410"/>
        <v>0</v>
      </c>
      <c r="H4377" s="18">
        <f t="shared" si="411"/>
        <v>0</v>
      </c>
      <c r="I4377" s="24">
        <v>0</v>
      </c>
      <c r="J4377" s="24">
        <v>0</v>
      </c>
      <c r="K4377" s="24">
        <v>0</v>
      </c>
      <c r="L4377" s="14">
        <f>貼り付けシート!C4377</f>
        <v>22.5</v>
      </c>
      <c r="M4377" s="14">
        <f>貼り付けシート!D4377</f>
        <v>17.100000000000001</v>
      </c>
      <c r="N4377" s="18">
        <f>貼り付けシート!E4377</f>
        <v>99.354129923240762</v>
      </c>
      <c r="O4377" s="18">
        <f>貼り付けシート!F4377</f>
        <v>0</v>
      </c>
      <c r="P4377" s="19">
        <f t="shared" si="412"/>
        <v>0</v>
      </c>
      <c r="Q4377" s="19">
        <f t="shared" si="413"/>
        <v>0</v>
      </c>
    </row>
    <row r="4378" spans="1:17">
      <c r="A4378" s="38">
        <v>41822</v>
      </c>
      <c r="B4378" s="49" t="s">
        <v>153</v>
      </c>
      <c r="C4378" s="24">
        <f t="shared" si="408"/>
        <v>30.406921776000001</v>
      </c>
      <c r="D4378" s="24">
        <f t="shared" si="409"/>
        <v>0</v>
      </c>
      <c r="E4378" s="18">
        <f>IF(G4378&gt;=0.3,(バックデータ一覧!$C$10*(バックデータ一覧!$C$12*計算過程!L4378+バックデータ一覧!$C$13*LN(計算過程!G4378)+バックデータ一覧!$C$14)^バックデータ一覧!$C$11+バックデータ一覧!$E$10*(計算過程!G4378/(バックデータ一覧!$E$12*計算過程!L4378+バックデータ一覧!$E$13*LN(計算過程!G4378)+バックデータ一覧!$E$14))^バックデータ一覧!$E$11)*計算過程!$W$11*10^-3,0)</f>
        <v>0</v>
      </c>
      <c r="F4378" s="18">
        <f>IF(G4378&lt;0.3,(バックデータ一覧!$C$10*(バックデータ一覧!$C$12*計算過程!L4378+バックデータ一覧!$C$13*LN(0.3)+バックデータ一覧!$C$14)^バックデータ一覧!$C$11+バックデータ一覧!$E$10*(0.3/(バックデータ一覧!$E$12*計算過程!L4378+バックデータ一覧!$E$13*LN(0.3)+バックデータ一覧!$E$14))^バックデータ一覧!$E$11)*計算過程!$W$11*計算過程!G4378/0.3*10^-3,0)</f>
        <v>0</v>
      </c>
      <c r="G4378" s="18">
        <f t="shared" si="410"/>
        <v>0</v>
      </c>
      <c r="H4378" s="18">
        <f t="shared" si="411"/>
        <v>0</v>
      </c>
      <c r="I4378" s="24">
        <v>0</v>
      </c>
      <c r="J4378" s="24">
        <v>0</v>
      </c>
      <c r="K4378" s="24">
        <v>0</v>
      </c>
      <c r="L4378" s="14">
        <f>貼り付けシート!C4378</f>
        <v>22.6</v>
      </c>
      <c r="M4378" s="14">
        <f>貼り付けシート!D4378</f>
        <v>17.100000000000001</v>
      </c>
      <c r="N4378" s="18">
        <f>貼り付けシート!E4378</f>
        <v>98.752471027957554</v>
      </c>
      <c r="O4378" s="18">
        <f>貼り付けシート!F4378</f>
        <v>0</v>
      </c>
      <c r="P4378" s="19">
        <f t="shared" si="412"/>
        <v>0</v>
      </c>
      <c r="Q4378" s="19">
        <f t="shared" si="413"/>
        <v>0</v>
      </c>
    </row>
    <row r="4379" spans="1:17">
      <c r="A4379" s="38">
        <v>41822</v>
      </c>
      <c r="B4379" s="49" t="s">
        <v>154</v>
      </c>
      <c r="C4379" s="24">
        <f t="shared" si="408"/>
        <v>30.406921776000001</v>
      </c>
      <c r="D4379" s="24">
        <f t="shared" si="409"/>
        <v>0</v>
      </c>
      <c r="E4379" s="18">
        <f>IF(G4379&gt;=0.3,(バックデータ一覧!$C$10*(バックデータ一覧!$C$12*計算過程!L4379+バックデータ一覧!$C$13*LN(計算過程!G4379)+バックデータ一覧!$C$14)^バックデータ一覧!$C$11+バックデータ一覧!$E$10*(計算過程!G4379/(バックデータ一覧!$E$12*計算過程!L4379+バックデータ一覧!$E$13*LN(計算過程!G4379)+バックデータ一覧!$E$14))^バックデータ一覧!$E$11)*計算過程!$W$11*10^-3,0)</f>
        <v>0</v>
      </c>
      <c r="F4379" s="18">
        <f>IF(G4379&lt;0.3,(バックデータ一覧!$C$10*(バックデータ一覧!$C$12*計算過程!L4379+バックデータ一覧!$C$13*LN(0.3)+バックデータ一覧!$C$14)^バックデータ一覧!$C$11+バックデータ一覧!$E$10*(0.3/(バックデータ一覧!$E$12*計算過程!L4379+バックデータ一覧!$E$13*LN(0.3)+バックデータ一覧!$E$14))^バックデータ一覧!$E$11)*計算過程!$W$11*計算過程!G4379/0.3*10^-3,0)</f>
        <v>0</v>
      </c>
      <c r="G4379" s="18">
        <f t="shared" si="410"/>
        <v>0</v>
      </c>
      <c r="H4379" s="18">
        <f t="shared" si="411"/>
        <v>0</v>
      </c>
      <c r="I4379" s="24">
        <v>0</v>
      </c>
      <c r="J4379" s="24">
        <v>0</v>
      </c>
      <c r="K4379" s="24">
        <v>0</v>
      </c>
      <c r="L4379" s="14">
        <f>貼り付けシート!C4379</f>
        <v>22.6</v>
      </c>
      <c r="M4379" s="14">
        <f>貼り付けシート!D4379</f>
        <v>17.2</v>
      </c>
      <c r="N4379" s="18">
        <f>貼り付けシート!E4379</f>
        <v>99.314431125917977</v>
      </c>
      <c r="O4379" s="18">
        <f>貼り付けシート!F4379</f>
        <v>0</v>
      </c>
      <c r="P4379" s="19">
        <f t="shared" si="412"/>
        <v>0</v>
      </c>
      <c r="Q4379" s="19">
        <f t="shared" si="413"/>
        <v>0</v>
      </c>
    </row>
    <row r="4380" spans="1:17">
      <c r="A4380" s="38">
        <v>41822</v>
      </c>
      <c r="B4380" s="49" t="s">
        <v>155</v>
      </c>
      <c r="C4380" s="24">
        <f t="shared" si="408"/>
        <v>30.406921776000001</v>
      </c>
      <c r="D4380" s="24">
        <f t="shared" si="409"/>
        <v>0</v>
      </c>
      <c r="E4380" s="18">
        <f>IF(G4380&gt;=0.3,(バックデータ一覧!$C$10*(バックデータ一覧!$C$12*計算過程!L4380+バックデータ一覧!$C$13*LN(計算過程!G4380)+バックデータ一覧!$C$14)^バックデータ一覧!$C$11+バックデータ一覧!$E$10*(計算過程!G4380/(バックデータ一覧!$E$12*計算過程!L4380+バックデータ一覧!$E$13*LN(計算過程!G4380)+バックデータ一覧!$E$14))^バックデータ一覧!$E$11)*計算過程!$W$11*10^-3,0)</f>
        <v>0</v>
      </c>
      <c r="F4380" s="18">
        <f>IF(G4380&lt;0.3,(バックデータ一覧!$C$10*(バックデータ一覧!$C$12*計算過程!L4380+バックデータ一覧!$C$13*LN(0.3)+バックデータ一覧!$C$14)^バックデータ一覧!$C$11+バックデータ一覧!$E$10*(0.3/(バックデータ一覧!$E$12*計算過程!L4380+バックデータ一覧!$E$13*LN(0.3)+バックデータ一覧!$E$14))^バックデータ一覧!$E$11)*計算過程!$W$11*計算過程!G4380/0.3*10^-3,0)</f>
        <v>0</v>
      </c>
      <c r="G4380" s="18">
        <f t="shared" si="410"/>
        <v>0</v>
      </c>
      <c r="H4380" s="18">
        <f t="shared" si="411"/>
        <v>0</v>
      </c>
      <c r="I4380" s="24">
        <v>0</v>
      </c>
      <c r="J4380" s="24">
        <v>0</v>
      </c>
      <c r="K4380" s="24">
        <v>0</v>
      </c>
      <c r="L4380" s="14">
        <f>貼り付けシート!C4380</f>
        <v>22.3</v>
      </c>
      <c r="M4380" s="14">
        <f>貼り付けシート!D4380</f>
        <v>16.899999999999999</v>
      </c>
      <c r="N4380" s="18">
        <f>貼り付けシート!E4380</f>
        <v>99.424732146587687</v>
      </c>
      <c r="O4380" s="18">
        <f>貼り付けシート!F4380</f>
        <v>0</v>
      </c>
      <c r="P4380" s="19">
        <f t="shared" si="412"/>
        <v>0</v>
      </c>
      <c r="Q4380" s="19">
        <f t="shared" si="413"/>
        <v>0</v>
      </c>
    </row>
    <row r="4381" spans="1:17">
      <c r="A4381" s="38">
        <v>41822</v>
      </c>
      <c r="B4381" s="49" t="s">
        <v>156</v>
      </c>
      <c r="C4381" s="24">
        <f t="shared" si="408"/>
        <v>30.406921776000001</v>
      </c>
      <c r="D4381" s="24">
        <f t="shared" si="409"/>
        <v>0</v>
      </c>
      <c r="E4381" s="18">
        <f>IF(G4381&gt;=0.3,(バックデータ一覧!$C$10*(バックデータ一覧!$C$12*計算過程!L4381+バックデータ一覧!$C$13*LN(計算過程!G4381)+バックデータ一覧!$C$14)^バックデータ一覧!$C$11+バックデータ一覧!$E$10*(計算過程!G4381/(バックデータ一覧!$E$12*計算過程!L4381+バックデータ一覧!$E$13*LN(計算過程!G4381)+バックデータ一覧!$E$14))^バックデータ一覧!$E$11)*計算過程!$W$11*10^-3,0)</f>
        <v>0</v>
      </c>
      <c r="F4381" s="18">
        <f>IF(G4381&lt;0.3,(バックデータ一覧!$C$10*(バックデータ一覧!$C$12*計算過程!L4381+バックデータ一覧!$C$13*LN(0.3)+バックデータ一覧!$C$14)^バックデータ一覧!$C$11+バックデータ一覧!$E$10*(0.3/(バックデータ一覧!$E$12*計算過程!L4381+バックデータ一覧!$E$13*LN(0.3)+バックデータ一覧!$E$14))^バックデータ一覧!$E$11)*計算過程!$W$11*計算過程!G4381/0.3*10^-3,0)</f>
        <v>0</v>
      </c>
      <c r="G4381" s="18">
        <f t="shared" si="410"/>
        <v>0</v>
      </c>
      <c r="H4381" s="18">
        <f t="shared" si="411"/>
        <v>0</v>
      </c>
      <c r="I4381" s="24">
        <v>0</v>
      </c>
      <c r="J4381" s="24">
        <v>0</v>
      </c>
      <c r="K4381" s="24">
        <v>0</v>
      </c>
      <c r="L4381" s="14">
        <f>貼り付けシート!C4381</f>
        <v>22</v>
      </c>
      <c r="M4381" s="14">
        <f>貼り付けシート!D4381</f>
        <v>16.600000000000001</v>
      </c>
      <c r="N4381" s="18">
        <f>貼り付けシート!E4381</f>
        <v>99.507996281298773</v>
      </c>
      <c r="O4381" s="18">
        <f>貼り付けシート!F4381</f>
        <v>0</v>
      </c>
      <c r="P4381" s="19">
        <f t="shared" si="412"/>
        <v>0</v>
      </c>
      <c r="Q4381" s="19">
        <f t="shared" si="413"/>
        <v>0</v>
      </c>
    </row>
    <row r="4382" spans="1:17">
      <c r="A4382" s="38">
        <v>41822</v>
      </c>
      <c r="B4382" s="49" t="s">
        <v>157</v>
      </c>
      <c r="C4382" s="24">
        <f t="shared" si="408"/>
        <v>30.406921776000001</v>
      </c>
      <c r="D4382" s="24">
        <f t="shared" si="409"/>
        <v>0</v>
      </c>
      <c r="E4382" s="18">
        <f>IF(G4382&gt;=0.3,(バックデータ一覧!$C$10*(バックデータ一覧!$C$12*計算過程!L4382+バックデータ一覧!$C$13*LN(計算過程!G4382)+バックデータ一覧!$C$14)^バックデータ一覧!$C$11+バックデータ一覧!$E$10*(計算過程!G4382/(バックデータ一覧!$E$12*計算過程!L4382+バックデータ一覧!$E$13*LN(計算過程!G4382)+バックデータ一覧!$E$14))^バックデータ一覧!$E$11)*計算過程!$W$11*10^-3,0)</f>
        <v>0</v>
      </c>
      <c r="F4382" s="18">
        <f>IF(G4382&lt;0.3,(バックデータ一覧!$C$10*(バックデータ一覧!$C$12*計算過程!L4382+バックデータ一覧!$C$13*LN(0.3)+バックデータ一覧!$C$14)^バックデータ一覧!$C$11+バックデータ一覧!$E$10*(0.3/(バックデータ一覧!$E$12*計算過程!L4382+バックデータ一覧!$E$13*LN(0.3)+バックデータ一覧!$E$14))^バックデータ一覧!$E$11)*計算過程!$W$11*計算過程!G4382/0.3*10^-3,0)</f>
        <v>0</v>
      </c>
      <c r="G4382" s="18">
        <f t="shared" si="410"/>
        <v>0</v>
      </c>
      <c r="H4382" s="18">
        <f t="shared" si="411"/>
        <v>0</v>
      </c>
      <c r="I4382" s="24">
        <v>0</v>
      </c>
      <c r="J4382" s="24">
        <v>0</v>
      </c>
      <c r="K4382" s="24">
        <v>0</v>
      </c>
      <c r="L4382" s="14">
        <f>貼り付けシート!C4382</f>
        <v>22</v>
      </c>
      <c r="M4382" s="14">
        <f>貼り付けシート!D4382</f>
        <v>16.399999999999999</v>
      </c>
      <c r="N4382" s="18">
        <f>貼り付けシート!E4382</f>
        <v>98.339903351554042</v>
      </c>
      <c r="O4382" s="18">
        <f>貼り付けシート!F4382</f>
        <v>0</v>
      </c>
      <c r="P4382" s="19">
        <f t="shared" si="412"/>
        <v>0</v>
      </c>
      <c r="Q4382" s="19">
        <f t="shared" si="413"/>
        <v>0</v>
      </c>
    </row>
    <row r="4383" spans="1:17">
      <c r="A4383" s="38">
        <v>41822</v>
      </c>
      <c r="B4383" s="49" t="s">
        <v>158</v>
      </c>
      <c r="C4383" s="24">
        <f t="shared" si="408"/>
        <v>30.406921776000001</v>
      </c>
      <c r="D4383" s="24">
        <f t="shared" si="409"/>
        <v>0</v>
      </c>
      <c r="E4383" s="18">
        <f>IF(G4383&gt;=0.3,(バックデータ一覧!$C$10*(バックデータ一覧!$C$12*計算過程!L4383+バックデータ一覧!$C$13*LN(計算過程!G4383)+バックデータ一覧!$C$14)^バックデータ一覧!$C$11+バックデータ一覧!$E$10*(計算過程!G4383/(バックデータ一覧!$E$12*計算過程!L4383+バックデータ一覧!$E$13*LN(計算過程!G4383)+バックデータ一覧!$E$14))^バックデータ一覧!$E$11)*計算過程!$W$11*10^-3,0)</f>
        <v>0</v>
      </c>
      <c r="F4383" s="18">
        <f>IF(G4383&lt;0.3,(バックデータ一覧!$C$10*(バックデータ一覧!$C$12*計算過程!L4383+バックデータ一覧!$C$13*LN(0.3)+バックデータ一覧!$C$14)^バックデータ一覧!$C$11+バックデータ一覧!$E$10*(0.3/(バックデータ一覧!$E$12*計算過程!L4383+バックデータ一覧!$E$13*LN(0.3)+バックデータ一覧!$E$14))^バックデータ一覧!$E$11)*計算過程!$W$11*計算過程!G4383/0.3*10^-3,0)</f>
        <v>0</v>
      </c>
      <c r="G4383" s="18">
        <f t="shared" si="410"/>
        <v>0</v>
      </c>
      <c r="H4383" s="18">
        <f t="shared" si="411"/>
        <v>0</v>
      </c>
      <c r="I4383" s="24">
        <v>0</v>
      </c>
      <c r="J4383" s="24">
        <v>0</v>
      </c>
      <c r="K4383" s="24">
        <v>0</v>
      </c>
      <c r="L4383" s="14">
        <f>貼り付けシート!C4383</f>
        <v>21.8</v>
      </c>
      <c r="M4383" s="14">
        <f>貼り付けシート!D4383</f>
        <v>16.2</v>
      </c>
      <c r="N4383" s="18">
        <f>貼り付けシート!E4383</f>
        <v>98.364712031204164</v>
      </c>
      <c r="O4383" s="18">
        <f>貼り付けシート!F4383</f>
        <v>0</v>
      </c>
      <c r="P4383" s="19">
        <f t="shared" si="412"/>
        <v>0</v>
      </c>
      <c r="Q4383" s="19">
        <f t="shared" si="413"/>
        <v>0</v>
      </c>
    </row>
    <row r="4384" spans="1:17">
      <c r="A4384" s="38">
        <v>41822</v>
      </c>
      <c r="B4384" s="49" t="s">
        <v>159</v>
      </c>
      <c r="C4384" s="24">
        <f t="shared" si="408"/>
        <v>30.406921776000001</v>
      </c>
      <c r="D4384" s="24">
        <f t="shared" si="409"/>
        <v>0</v>
      </c>
      <c r="E4384" s="18">
        <f>IF(G4384&gt;=0.3,(バックデータ一覧!$C$10*(バックデータ一覧!$C$12*計算過程!L4384+バックデータ一覧!$C$13*LN(計算過程!G4384)+バックデータ一覧!$C$14)^バックデータ一覧!$C$11+バックデータ一覧!$E$10*(計算過程!G4384/(バックデータ一覧!$E$12*計算過程!L4384+バックデータ一覧!$E$13*LN(計算過程!G4384)+バックデータ一覧!$E$14))^バックデータ一覧!$E$11)*計算過程!$W$11*10^-3,0)</f>
        <v>0</v>
      </c>
      <c r="F4384" s="18">
        <f>IF(G4384&lt;0.3,(バックデータ一覧!$C$10*(バックデータ一覧!$C$12*計算過程!L4384+バックデータ一覧!$C$13*LN(0.3)+バックデータ一覧!$C$14)^バックデータ一覧!$C$11+バックデータ一覧!$E$10*(0.3/(バックデータ一覧!$E$12*計算過程!L4384+バックデータ一覧!$E$13*LN(0.3)+バックデータ一覧!$E$14))^バックデータ一覧!$E$11)*計算過程!$W$11*計算過程!G4384/0.3*10^-3,0)</f>
        <v>0</v>
      </c>
      <c r="G4384" s="18">
        <f t="shared" si="410"/>
        <v>0</v>
      </c>
      <c r="H4384" s="18">
        <f t="shared" si="411"/>
        <v>0</v>
      </c>
      <c r="I4384" s="24">
        <v>0</v>
      </c>
      <c r="J4384" s="24">
        <v>0</v>
      </c>
      <c r="K4384" s="24">
        <v>0</v>
      </c>
      <c r="L4384" s="14">
        <f>貼り付けシート!C4384</f>
        <v>21.5</v>
      </c>
      <c r="M4384" s="14">
        <f>貼り付けシート!D4384</f>
        <v>16.100000000000001</v>
      </c>
      <c r="N4384" s="18">
        <f>貼り付けシート!E4384</f>
        <v>99.583411281829541</v>
      </c>
      <c r="O4384" s="18">
        <f>貼り付けシート!F4384</f>
        <v>0</v>
      </c>
      <c r="P4384" s="19">
        <f t="shared" si="412"/>
        <v>0</v>
      </c>
      <c r="Q4384" s="19">
        <f t="shared" si="413"/>
        <v>0</v>
      </c>
    </row>
    <row r="4385" spans="1:17">
      <c r="A4385" s="38">
        <v>41822</v>
      </c>
      <c r="B4385" s="49" t="s">
        <v>160</v>
      </c>
      <c r="C4385" s="24">
        <f t="shared" si="408"/>
        <v>30.406921776000001</v>
      </c>
      <c r="D4385" s="24">
        <f t="shared" si="409"/>
        <v>0</v>
      </c>
      <c r="E4385" s="18">
        <f>IF(G4385&gt;=0.3,(バックデータ一覧!$C$10*(バックデータ一覧!$C$12*計算過程!L4385+バックデータ一覧!$C$13*LN(計算過程!G4385)+バックデータ一覧!$C$14)^バックデータ一覧!$C$11+バックデータ一覧!$E$10*(計算過程!G4385/(バックデータ一覧!$E$12*計算過程!L4385+バックデータ一覧!$E$13*LN(計算過程!G4385)+バックデータ一覧!$E$14))^バックデータ一覧!$E$11)*計算過程!$W$11*10^-3,0)</f>
        <v>0</v>
      </c>
      <c r="F4385" s="18">
        <f>IF(G4385&lt;0.3,(バックデータ一覧!$C$10*(バックデータ一覧!$C$12*計算過程!L4385+バックデータ一覧!$C$13*LN(0.3)+バックデータ一覧!$C$14)^バックデータ一覧!$C$11+バックデータ一覧!$E$10*(0.3/(バックデータ一覧!$E$12*計算過程!L4385+バックデータ一覧!$E$13*LN(0.3)+バックデータ一覧!$E$14))^バックデータ一覧!$E$11)*計算過程!$W$11*計算過程!G4385/0.3*10^-3,0)</f>
        <v>0</v>
      </c>
      <c r="G4385" s="18">
        <f t="shared" si="410"/>
        <v>0</v>
      </c>
      <c r="H4385" s="18">
        <f t="shared" si="411"/>
        <v>0</v>
      </c>
      <c r="I4385" s="24">
        <v>0</v>
      </c>
      <c r="J4385" s="24">
        <v>0</v>
      </c>
      <c r="K4385" s="24">
        <v>0</v>
      </c>
      <c r="L4385" s="14">
        <f>貼り付けシート!C4385</f>
        <v>21.5</v>
      </c>
      <c r="M4385" s="14">
        <f>貼り付けシート!D4385</f>
        <v>16</v>
      </c>
      <c r="N4385" s="18">
        <f>貼り付けシート!E4385</f>
        <v>98.980392513772358</v>
      </c>
      <c r="O4385" s="18">
        <f>貼り付けシート!F4385</f>
        <v>0</v>
      </c>
      <c r="P4385" s="19">
        <f t="shared" si="412"/>
        <v>0</v>
      </c>
      <c r="Q4385" s="19">
        <f t="shared" si="413"/>
        <v>0</v>
      </c>
    </row>
    <row r="4386" spans="1:17">
      <c r="A4386" s="38">
        <v>41822</v>
      </c>
      <c r="B4386" s="49" t="s">
        <v>161</v>
      </c>
      <c r="C4386" s="24">
        <f t="shared" si="408"/>
        <v>30.406921776000001</v>
      </c>
      <c r="D4386" s="24">
        <f t="shared" si="409"/>
        <v>0</v>
      </c>
      <c r="E4386" s="18">
        <f>IF(G4386&gt;=0.3,(バックデータ一覧!$C$10*(バックデータ一覧!$C$12*計算過程!L4386+バックデータ一覧!$C$13*LN(計算過程!G4386)+バックデータ一覧!$C$14)^バックデータ一覧!$C$11+バックデータ一覧!$E$10*(計算過程!G4386/(バックデータ一覧!$E$12*計算過程!L4386+バックデータ一覧!$E$13*LN(計算過程!G4386)+バックデータ一覧!$E$14))^バックデータ一覧!$E$11)*計算過程!$W$11*10^-3,0)</f>
        <v>0</v>
      </c>
      <c r="F4386" s="18">
        <f>IF(G4386&lt;0.3,(バックデータ一覧!$C$10*(バックデータ一覧!$C$12*計算過程!L4386+バックデータ一覧!$C$13*LN(0.3)+バックデータ一覧!$C$14)^バックデータ一覧!$C$11+バックデータ一覧!$E$10*(0.3/(バックデータ一覧!$E$12*計算過程!L4386+バックデータ一覧!$E$13*LN(0.3)+バックデータ一覧!$E$14))^バックデータ一覧!$E$11)*計算過程!$W$11*計算過程!G4386/0.3*10^-3,0)</f>
        <v>0</v>
      </c>
      <c r="G4386" s="18">
        <f t="shared" si="410"/>
        <v>0</v>
      </c>
      <c r="H4386" s="18">
        <f t="shared" si="411"/>
        <v>0</v>
      </c>
      <c r="I4386" s="24">
        <v>0</v>
      </c>
      <c r="J4386" s="24">
        <v>0</v>
      </c>
      <c r="K4386" s="24">
        <v>0</v>
      </c>
      <c r="L4386" s="14">
        <f>貼り付けシート!C4386</f>
        <v>21.7</v>
      </c>
      <c r="M4386" s="14">
        <f>貼り付けシート!D4386</f>
        <v>16.100000000000001</v>
      </c>
      <c r="N4386" s="18">
        <f>貼り付けシート!E4386</f>
        <v>98.37221526671425</v>
      </c>
      <c r="O4386" s="18">
        <f>貼り付けシート!F4386</f>
        <v>0</v>
      </c>
      <c r="P4386" s="19">
        <f t="shared" si="412"/>
        <v>0</v>
      </c>
      <c r="Q4386" s="19">
        <f t="shared" si="413"/>
        <v>0</v>
      </c>
    </row>
    <row r="4387" spans="1:17">
      <c r="A4387" s="38">
        <v>41822</v>
      </c>
      <c r="B4387" s="49" t="s">
        <v>162</v>
      </c>
      <c r="C4387" s="24">
        <f t="shared" si="408"/>
        <v>30.406921776000001</v>
      </c>
      <c r="D4387" s="24">
        <f t="shared" si="409"/>
        <v>0</v>
      </c>
      <c r="E4387" s="18">
        <f>IF(G4387&gt;=0.3,(バックデータ一覧!$C$10*(バックデータ一覧!$C$12*計算過程!L4387+バックデータ一覧!$C$13*LN(計算過程!G4387)+バックデータ一覧!$C$14)^バックデータ一覧!$C$11+バックデータ一覧!$E$10*(計算過程!G4387/(バックデータ一覧!$E$12*計算過程!L4387+バックデータ一覧!$E$13*LN(計算過程!G4387)+バックデータ一覧!$E$14))^バックデータ一覧!$E$11)*計算過程!$W$11*10^-3,0)</f>
        <v>0</v>
      </c>
      <c r="F4387" s="18">
        <f>IF(G4387&lt;0.3,(バックデータ一覧!$C$10*(バックデータ一覧!$C$12*計算過程!L4387+バックデータ一覧!$C$13*LN(0.3)+バックデータ一覧!$C$14)^バックデータ一覧!$C$11+バックデータ一覧!$E$10*(0.3/(バックデータ一覧!$E$12*計算過程!L4387+バックデータ一覧!$E$13*LN(0.3)+バックデータ一覧!$E$14))^バックデータ一覧!$E$11)*計算過程!$W$11*計算過程!G4387/0.3*10^-3,0)</f>
        <v>0</v>
      </c>
      <c r="G4387" s="18">
        <f t="shared" si="410"/>
        <v>0</v>
      </c>
      <c r="H4387" s="18">
        <f t="shared" si="411"/>
        <v>0</v>
      </c>
      <c r="I4387" s="24">
        <v>0</v>
      </c>
      <c r="J4387" s="24">
        <v>0</v>
      </c>
      <c r="K4387" s="24">
        <v>0</v>
      </c>
      <c r="L4387" s="14">
        <f>貼り付けシート!C4387</f>
        <v>21.8</v>
      </c>
      <c r="M4387" s="14">
        <f>貼り付けシート!D4387</f>
        <v>16.3</v>
      </c>
      <c r="N4387" s="18">
        <f>貼り付けシート!E4387</f>
        <v>98.956396065409706</v>
      </c>
      <c r="O4387" s="18">
        <f>貼り付けシート!F4387</f>
        <v>0</v>
      </c>
      <c r="P4387" s="19">
        <f t="shared" si="412"/>
        <v>0</v>
      </c>
      <c r="Q4387" s="19">
        <f t="shared" si="413"/>
        <v>0</v>
      </c>
    </row>
    <row r="4388" spans="1:17">
      <c r="A4388" s="38">
        <v>41822</v>
      </c>
      <c r="B4388" s="49" t="s">
        <v>163</v>
      </c>
      <c r="C4388" s="24">
        <f t="shared" si="408"/>
        <v>30.406921776000001</v>
      </c>
      <c r="D4388" s="24">
        <f t="shared" si="409"/>
        <v>0</v>
      </c>
      <c r="E4388" s="18">
        <f>IF(G4388&gt;=0.3,(バックデータ一覧!$C$10*(バックデータ一覧!$C$12*計算過程!L4388+バックデータ一覧!$C$13*LN(計算過程!G4388)+バックデータ一覧!$C$14)^バックデータ一覧!$C$11+バックデータ一覧!$E$10*(計算過程!G4388/(バックデータ一覧!$E$12*計算過程!L4388+バックデータ一覧!$E$13*LN(計算過程!G4388)+バックデータ一覧!$E$14))^バックデータ一覧!$E$11)*計算過程!$W$11*10^-3,0)</f>
        <v>0</v>
      </c>
      <c r="F4388" s="18">
        <f>IF(G4388&lt;0.3,(バックデータ一覧!$C$10*(バックデータ一覧!$C$12*計算過程!L4388+バックデータ一覧!$C$13*LN(0.3)+バックデータ一覧!$C$14)^バックデータ一覧!$C$11+バックデータ一覧!$E$10*(0.3/(バックデータ一覧!$E$12*計算過程!L4388+バックデータ一覧!$E$13*LN(0.3)+バックデータ一覧!$E$14))^バックデータ一覧!$E$11)*計算過程!$W$11*計算過程!G4388/0.3*10^-3,0)</f>
        <v>0</v>
      </c>
      <c r="G4388" s="18">
        <f t="shared" si="410"/>
        <v>0</v>
      </c>
      <c r="H4388" s="18">
        <f t="shared" si="411"/>
        <v>0</v>
      </c>
      <c r="I4388" s="24">
        <v>0</v>
      </c>
      <c r="J4388" s="24">
        <v>0</v>
      </c>
      <c r="K4388" s="24">
        <v>0</v>
      </c>
      <c r="L4388" s="14">
        <f>貼り付けシート!C4388</f>
        <v>22</v>
      </c>
      <c r="M4388" s="14">
        <f>貼り付けシート!D4388</f>
        <v>16.5</v>
      </c>
      <c r="N4388" s="18">
        <f>貼り付けシート!E4388</f>
        <v>98.924041288073212</v>
      </c>
      <c r="O4388" s="18">
        <f>貼り付けシート!F4388</f>
        <v>0</v>
      </c>
      <c r="P4388" s="19">
        <f t="shared" si="412"/>
        <v>0</v>
      </c>
      <c r="Q4388" s="19">
        <f t="shared" si="413"/>
        <v>0</v>
      </c>
    </row>
    <row r="4389" spans="1:17">
      <c r="A4389" s="38">
        <v>41822</v>
      </c>
      <c r="B4389" s="49" t="s">
        <v>164</v>
      </c>
      <c r="C4389" s="24">
        <f t="shared" si="408"/>
        <v>30.406921776000001</v>
      </c>
      <c r="D4389" s="24">
        <f t="shared" si="409"/>
        <v>0</v>
      </c>
      <c r="E4389" s="18">
        <f>IF(G4389&gt;=0.3,(バックデータ一覧!$C$10*(バックデータ一覧!$C$12*計算過程!L4389+バックデータ一覧!$C$13*LN(計算過程!G4389)+バックデータ一覧!$C$14)^バックデータ一覧!$C$11+バックデータ一覧!$E$10*(計算過程!G4389/(バックデータ一覧!$E$12*計算過程!L4389+バックデータ一覧!$E$13*LN(計算過程!G4389)+バックデータ一覧!$E$14))^バックデータ一覧!$E$11)*計算過程!$W$11*10^-3,0)</f>
        <v>0</v>
      </c>
      <c r="F4389" s="18">
        <f>IF(G4389&lt;0.3,(バックデータ一覧!$C$10*(バックデータ一覧!$C$12*計算過程!L4389+バックデータ一覧!$C$13*LN(0.3)+バックデータ一覧!$C$14)^バックデータ一覧!$C$11+バックデータ一覧!$E$10*(0.3/(バックデータ一覧!$E$12*計算過程!L4389+バックデータ一覧!$E$13*LN(0.3)+バックデータ一覧!$E$14))^バックデータ一覧!$E$11)*計算過程!$W$11*計算過程!G4389/0.3*10^-3,0)</f>
        <v>0</v>
      </c>
      <c r="G4389" s="18">
        <f t="shared" si="410"/>
        <v>0</v>
      </c>
      <c r="H4389" s="18">
        <f t="shared" si="411"/>
        <v>0</v>
      </c>
      <c r="I4389" s="24">
        <v>0</v>
      </c>
      <c r="J4389" s="24">
        <v>0</v>
      </c>
      <c r="K4389" s="24">
        <v>0</v>
      </c>
      <c r="L4389" s="14">
        <f>貼り付けシート!C4389</f>
        <v>22.6</v>
      </c>
      <c r="M4389" s="14">
        <f>貼り付けシート!D4389</f>
        <v>16.899999999999999</v>
      </c>
      <c r="N4389" s="18">
        <f>貼り付けシート!E4389</f>
        <v>97.62802308738371</v>
      </c>
      <c r="O4389" s="18">
        <f>貼り付けシート!F4389</f>
        <v>0</v>
      </c>
      <c r="P4389" s="19">
        <f t="shared" si="412"/>
        <v>0</v>
      </c>
      <c r="Q4389" s="19">
        <f t="shared" si="413"/>
        <v>0</v>
      </c>
    </row>
    <row r="4390" spans="1:17">
      <c r="A4390" s="38">
        <v>41822</v>
      </c>
      <c r="B4390" s="49" t="s">
        <v>165</v>
      </c>
      <c r="C4390" s="24">
        <f t="shared" si="408"/>
        <v>30.406921776000001</v>
      </c>
      <c r="D4390" s="24">
        <f t="shared" si="409"/>
        <v>0</v>
      </c>
      <c r="E4390" s="18">
        <f>IF(G4390&gt;=0.3,(バックデータ一覧!$C$10*(バックデータ一覧!$C$12*計算過程!L4390+バックデータ一覧!$C$13*LN(計算過程!G4390)+バックデータ一覧!$C$14)^バックデータ一覧!$C$11+バックデータ一覧!$E$10*(計算過程!G4390/(バックデータ一覧!$E$12*計算過程!L4390+バックデータ一覧!$E$13*LN(計算過程!G4390)+バックデータ一覧!$E$14))^バックデータ一覧!$E$11)*計算過程!$W$11*10^-3,0)</f>
        <v>0</v>
      </c>
      <c r="F4390" s="18">
        <f>IF(G4390&lt;0.3,(バックデータ一覧!$C$10*(バックデータ一覧!$C$12*計算過程!L4390+バックデータ一覧!$C$13*LN(0.3)+バックデータ一覧!$C$14)^バックデータ一覧!$C$11+バックデータ一覧!$E$10*(0.3/(バックデータ一覧!$E$12*計算過程!L4390+バックデータ一覧!$E$13*LN(0.3)+バックデータ一覧!$E$14))^バックデータ一覧!$E$11)*計算過程!$W$11*計算過程!G4390/0.3*10^-3,0)</f>
        <v>0</v>
      </c>
      <c r="G4390" s="18">
        <f t="shared" si="410"/>
        <v>0</v>
      </c>
      <c r="H4390" s="18">
        <f t="shared" si="411"/>
        <v>0</v>
      </c>
      <c r="I4390" s="24">
        <v>0</v>
      </c>
      <c r="J4390" s="24">
        <v>0</v>
      </c>
      <c r="K4390" s="24">
        <v>0</v>
      </c>
      <c r="L4390" s="14">
        <f>貼り付けシート!C4390</f>
        <v>22.6</v>
      </c>
      <c r="M4390" s="14">
        <f>貼り付けシート!D4390</f>
        <v>17.3</v>
      </c>
      <c r="N4390" s="18">
        <f>貼り付けシート!E4390</f>
        <v>99.87621541906131</v>
      </c>
      <c r="O4390" s="18">
        <f>貼り付けシート!F4390</f>
        <v>0</v>
      </c>
      <c r="P4390" s="19">
        <f t="shared" si="412"/>
        <v>0</v>
      </c>
      <c r="Q4390" s="19">
        <f t="shared" si="413"/>
        <v>0</v>
      </c>
    </row>
    <row r="4391" spans="1:17">
      <c r="A4391" s="38">
        <v>41822</v>
      </c>
      <c r="B4391" s="49" t="s">
        <v>166</v>
      </c>
      <c r="C4391" s="24">
        <f t="shared" si="408"/>
        <v>30.406921776000001</v>
      </c>
      <c r="D4391" s="24">
        <f t="shared" si="409"/>
        <v>0</v>
      </c>
      <c r="E4391" s="18">
        <f>IF(G4391&gt;=0.3,(バックデータ一覧!$C$10*(バックデータ一覧!$C$12*計算過程!L4391+バックデータ一覧!$C$13*LN(計算過程!G4391)+バックデータ一覧!$C$14)^バックデータ一覧!$C$11+バックデータ一覧!$E$10*(計算過程!G4391/(バックデータ一覧!$E$12*計算過程!L4391+バックデータ一覧!$E$13*LN(計算過程!G4391)+バックデータ一覧!$E$14))^バックデータ一覧!$E$11)*計算過程!$W$11*10^-3,0)</f>
        <v>0</v>
      </c>
      <c r="F4391" s="18">
        <f>IF(G4391&lt;0.3,(バックデータ一覧!$C$10*(バックデータ一覧!$C$12*計算過程!L4391+バックデータ一覧!$C$13*LN(0.3)+バックデータ一覧!$C$14)^バックデータ一覧!$C$11+バックデータ一覧!$E$10*(0.3/(バックデータ一覧!$E$12*計算過程!L4391+バックデータ一覧!$E$13*LN(0.3)+バックデータ一覧!$E$14))^バックデータ一覧!$E$11)*計算過程!$W$11*計算過程!G4391/0.3*10^-3,0)</f>
        <v>0</v>
      </c>
      <c r="G4391" s="18">
        <f t="shared" si="410"/>
        <v>0</v>
      </c>
      <c r="H4391" s="18">
        <f t="shared" si="411"/>
        <v>0</v>
      </c>
      <c r="I4391" s="24">
        <v>0</v>
      </c>
      <c r="J4391" s="24">
        <v>0</v>
      </c>
      <c r="K4391" s="24">
        <v>0</v>
      </c>
      <c r="L4391" s="14">
        <f>貼り付けシート!C4391</f>
        <v>23.2</v>
      </c>
      <c r="M4391" s="14">
        <f>貼り付けシート!D4391</f>
        <v>17.8</v>
      </c>
      <c r="N4391" s="18">
        <f>貼り付けシート!E4391</f>
        <v>99.017309690156793</v>
      </c>
      <c r="O4391" s="18">
        <f>貼り付けシート!F4391</f>
        <v>0</v>
      </c>
      <c r="P4391" s="19">
        <f t="shared" si="412"/>
        <v>0</v>
      </c>
      <c r="Q4391" s="19">
        <f t="shared" si="413"/>
        <v>0</v>
      </c>
    </row>
    <row r="4392" spans="1:17">
      <c r="A4392" s="38">
        <v>41822</v>
      </c>
      <c r="B4392" s="49" t="s">
        <v>167</v>
      </c>
      <c r="C4392" s="24">
        <f t="shared" si="408"/>
        <v>30.406921776000001</v>
      </c>
      <c r="D4392" s="24">
        <f t="shared" si="409"/>
        <v>0</v>
      </c>
      <c r="E4392" s="18">
        <f>IF(G4392&gt;=0.3,(バックデータ一覧!$C$10*(バックデータ一覧!$C$12*計算過程!L4392+バックデータ一覧!$C$13*LN(計算過程!G4392)+バックデータ一覧!$C$14)^バックデータ一覧!$C$11+バックデータ一覧!$E$10*(計算過程!G4392/(バックデータ一覧!$E$12*計算過程!L4392+バックデータ一覧!$E$13*LN(計算過程!G4392)+バックデータ一覧!$E$14))^バックデータ一覧!$E$11)*計算過程!$W$11*10^-3,0)</f>
        <v>0</v>
      </c>
      <c r="F4392" s="18">
        <f>IF(G4392&lt;0.3,(バックデータ一覧!$C$10*(バックデータ一覧!$C$12*計算過程!L4392+バックデータ一覧!$C$13*LN(0.3)+バックデータ一覧!$C$14)^バックデータ一覧!$C$11+バックデータ一覧!$E$10*(0.3/(バックデータ一覧!$E$12*計算過程!L4392+バックデータ一覧!$E$13*LN(0.3)+バックデータ一覧!$E$14))^バックデータ一覧!$E$11)*計算過程!$W$11*計算過程!G4392/0.3*10^-3,0)</f>
        <v>0</v>
      </c>
      <c r="G4392" s="18">
        <f t="shared" si="410"/>
        <v>0</v>
      </c>
      <c r="H4392" s="18">
        <f t="shared" si="411"/>
        <v>0</v>
      </c>
      <c r="I4392" s="24">
        <v>0</v>
      </c>
      <c r="J4392" s="24">
        <v>0</v>
      </c>
      <c r="K4392" s="24">
        <v>0</v>
      </c>
      <c r="L4392" s="14">
        <f>貼り付けシート!C4392</f>
        <v>23.1</v>
      </c>
      <c r="M4392" s="14">
        <f>貼り付けシート!D4392</f>
        <v>17.899999999999999</v>
      </c>
      <c r="N4392" s="18">
        <f>貼り付けシート!E4392</f>
        <v>100.16180159565241</v>
      </c>
      <c r="O4392" s="18">
        <f>貼り付けシート!F4392</f>
        <v>0</v>
      </c>
      <c r="P4392" s="19">
        <f t="shared" si="412"/>
        <v>0</v>
      </c>
      <c r="Q4392" s="19">
        <f t="shared" si="413"/>
        <v>0</v>
      </c>
    </row>
    <row r="4393" spans="1:17">
      <c r="A4393" s="38">
        <v>41822</v>
      </c>
      <c r="B4393" s="49" t="s">
        <v>168</v>
      </c>
      <c r="C4393" s="24">
        <f t="shared" si="408"/>
        <v>30.406921776000001</v>
      </c>
      <c r="D4393" s="24">
        <f t="shared" si="409"/>
        <v>0</v>
      </c>
      <c r="E4393" s="18">
        <f>IF(G4393&gt;=0.3,(バックデータ一覧!$C$10*(バックデータ一覧!$C$12*計算過程!L4393+バックデータ一覧!$C$13*LN(計算過程!G4393)+バックデータ一覧!$C$14)^バックデータ一覧!$C$11+バックデータ一覧!$E$10*(計算過程!G4393/(バックデータ一覧!$E$12*計算過程!L4393+バックデータ一覧!$E$13*LN(計算過程!G4393)+バックデータ一覧!$E$14))^バックデータ一覧!$E$11)*計算過程!$W$11*10^-3,0)</f>
        <v>0</v>
      </c>
      <c r="F4393" s="18">
        <f>IF(G4393&lt;0.3,(バックデータ一覧!$C$10*(バックデータ一覧!$C$12*計算過程!L4393+バックデータ一覧!$C$13*LN(0.3)+バックデータ一覧!$C$14)^バックデータ一覧!$C$11+バックデータ一覧!$E$10*(0.3/(バックデータ一覧!$E$12*計算過程!L4393+バックデータ一覧!$E$13*LN(0.3)+バックデータ一覧!$E$14))^バックデータ一覧!$E$11)*計算過程!$W$11*計算過程!G4393/0.3*10^-3,0)</f>
        <v>0</v>
      </c>
      <c r="G4393" s="18">
        <f t="shared" si="410"/>
        <v>0</v>
      </c>
      <c r="H4393" s="18">
        <f t="shared" si="411"/>
        <v>0</v>
      </c>
      <c r="I4393" s="24">
        <v>0</v>
      </c>
      <c r="J4393" s="24">
        <v>0</v>
      </c>
      <c r="K4393" s="24">
        <v>0</v>
      </c>
      <c r="L4393" s="14">
        <f>貼り付けシート!C4393</f>
        <v>23</v>
      </c>
      <c r="M4393" s="14">
        <f>貼り付けシート!D4393</f>
        <v>17.8</v>
      </c>
      <c r="N4393" s="18">
        <f>貼り付けシート!E4393</f>
        <v>100.22240862496639</v>
      </c>
      <c r="O4393" s="18">
        <f>貼り付けシート!F4393</f>
        <v>0</v>
      </c>
      <c r="P4393" s="19">
        <f t="shared" si="412"/>
        <v>0</v>
      </c>
      <c r="Q4393" s="19">
        <f t="shared" si="413"/>
        <v>0</v>
      </c>
    </row>
    <row r="4394" spans="1:17">
      <c r="A4394" s="38">
        <v>41822</v>
      </c>
      <c r="B4394" s="49" t="s">
        <v>169</v>
      </c>
      <c r="C4394" s="24">
        <f t="shared" si="408"/>
        <v>30.406921776000001</v>
      </c>
      <c r="D4394" s="24">
        <f t="shared" si="409"/>
        <v>0</v>
      </c>
      <c r="E4394" s="18">
        <f>IF(G4394&gt;=0.3,(バックデータ一覧!$C$10*(バックデータ一覧!$C$12*計算過程!L4394+バックデータ一覧!$C$13*LN(計算過程!G4394)+バックデータ一覧!$C$14)^バックデータ一覧!$C$11+バックデータ一覧!$E$10*(計算過程!G4394/(バックデータ一覧!$E$12*計算過程!L4394+バックデータ一覧!$E$13*LN(計算過程!G4394)+バックデータ一覧!$E$14))^バックデータ一覧!$E$11)*計算過程!$W$11*10^-3,0)</f>
        <v>0</v>
      </c>
      <c r="F4394" s="18">
        <f>IF(G4394&lt;0.3,(バックデータ一覧!$C$10*(バックデータ一覧!$C$12*計算過程!L4394+バックデータ一覧!$C$13*LN(0.3)+バックデータ一覧!$C$14)^バックデータ一覧!$C$11+バックデータ一覧!$E$10*(0.3/(バックデータ一覧!$E$12*計算過程!L4394+バックデータ一覧!$E$13*LN(0.3)+バックデータ一覧!$E$14))^バックデータ一覧!$E$11)*計算過程!$W$11*計算過程!G4394/0.3*10^-3,0)</f>
        <v>0</v>
      </c>
      <c r="G4394" s="18">
        <f t="shared" si="410"/>
        <v>0</v>
      </c>
      <c r="H4394" s="18">
        <f t="shared" si="411"/>
        <v>0</v>
      </c>
      <c r="I4394" s="24">
        <v>0</v>
      </c>
      <c r="J4394" s="24">
        <v>0</v>
      </c>
      <c r="K4394" s="24">
        <v>0</v>
      </c>
      <c r="L4394" s="14">
        <f>貼り付けシート!C4394</f>
        <v>23.7</v>
      </c>
      <c r="M4394" s="14">
        <f>貼り付けシート!D4394</f>
        <v>18.3</v>
      </c>
      <c r="N4394" s="18">
        <f>貼り付けシート!E4394</f>
        <v>98.696962811921225</v>
      </c>
      <c r="O4394" s="18">
        <f>貼り付けシート!F4394</f>
        <v>0</v>
      </c>
      <c r="P4394" s="19">
        <f t="shared" si="412"/>
        <v>0</v>
      </c>
      <c r="Q4394" s="19">
        <f t="shared" si="413"/>
        <v>0</v>
      </c>
    </row>
    <row r="4395" spans="1:17">
      <c r="A4395" s="38">
        <v>41822</v>
      </c>
      <c r="B4395" s="49" t="s">
        <v>170</v>
      </c>
      <c r="C4395" s="24">
        <f t="shared" si="408"/>
        <v>30.406921776000001</v>
      </c>
      <c r="D4395" s="24">
        <f t="shared" si="409"/>
        <v>0</v>
      </c>
      <c r="E4395" s="18">
        <f>IF(G4395&gt;=0.3,(バックデータ一覧!$C$10*(バックデータ一覧!$C$12*計算過程!L4395+バックデータ一覧!$C$13*LN(計算過程!G4395)+バックデータ一覧!$C$14)^バックデータ一覧!$C$11+バックデータ一覧!$E$10*(計算過程!G4395/(バックデータ一覧!$E$12*計算過程!L4395+バックデータ一覧!$E$13*LN(計算過程!G4395)+バックデータ一覧!$E$14))^バックデータ一覧!$E$11)*計算過程!$W$11*10^-3,0)</f>
        <v>0</v>
      </c>
      <c r="F4395" s="18">
        <f>IF(G4395&lt;0.3,(バックデータ一覧!$C$10*(バックデータ一覧!$C$12*計算過程!L4395+バックデータ一覧!$C$13*LN(0.3)+バックデータ一覧!$C$14)^バックデータ一覧!$C$11+バックデータ一覧!$E$10*(0.3/(バックデータ一覧!$E$12*計算過程!L4395+バックデータ一覧!$E$13*LN(0.3)+バックデータ一覧!$E$14))^バックデータ一覧!$E$11)*計算過程!$W$11*計算過程!G4395/0.3*10^-3,0)</f>
        <v>0</v>
      </c>
      <c r="G4395" s="18">
        <f t="shared" si="410"/>
        <v>0</v>
      </c>
      <c r="H4395" s="18">
        <f t="shared" si="411"/>
        <v>0</v>
      </c>
      <c r="I4395" s="24">
        <v>0</v>
      </c>
      <c r="J4395" s="24">
        <v>0</v>
      </c>
      <c r="K4395" s="24">
        <v>0</v>
      </c>
      <c r="L4395" s="14">
        <f>貼り付けシート!C4395</f>
        <v>23.2</v>
      </c>
      <c r="M4395" s="14">
        <f>貼り付けシート!D4395</f>
        <v>18</v>
      </c>
      <c r="N4395" s="18">
        <f>貼り付けシート!E4395</f>
        <v>100.09857314920308</v>
      </c>
      <c r="O4395" s="18">
        <f>貼り付けシート!F4395</f>
        <v>0</v>
      </c>
      <c r="P4395" s="19">
        <f t="shared" si="412"/>
        <v>0</v>
      </c>
      <c r="Q4395" s="19">
        <f t="shared" si="413"/>
        <v>0</v>
      </c>
    </row>
    <row r="4396" spans="1:17">
      <c r="A4396" s="38">
        <v>41822</v>
      </c>
      <c r="B4396" s="49" t="s">
        <v>171</v>
      </c>
      <c r="C4396" s="24">
        <f t="shared" si="408"/>
        <v>30.406921776000001</v>
      </c>
      <c r="D4396" s="24">
        <f t="shared" si="409"/>
        <v>0</v>
      </c>
      <c r="E4396" s="18">
        <f>IF(G4396&gt;=0.3,(バックデータ一覧!$C$10*(バックデータ一覧!$C$12*計算過程!L4396+バックデータ一覧!$C$13*LN(計算過程!G4396)+バックデータ一覧!$C$14)^バックデータ一覧!$C$11+バックデータ一覧!$E$10*(計算過程!G4396/(バックデータ一覧!$E$12*計算過程!L4396+バックデータ一覧!$E$13*LN(計算過程!G4396)+バックデータ一覧!$E$14))^バックデータ一覧!$E$11)*計算過程!$W$11*10^-3,0)</f>
        <v>0</v>
      </c>
      <c r="F4396" s="18">
        <f>IF(G4396&lt;0.3,(バックデータ一覧!$C$10*(バックデータ一覧!$C$12*計算過程!L4396+バックデータ一覧!$C$13*LN(0.3)+バックデータ一覧!$C$14)^バックデータ一覧!$C$11+バックデータ一覧!$E$10*(0.3/(バックデータ一覧!$E$12*計算過程!L4396+バックデータ一覧!$E$13*LN(0.3)+バックデータ一覧!$E$14))^バックデータ一覧!$E$11)*計算過程!$W$11*計算過程!G4396/0.3*10^-3,0)</f>
        <v>0</v>
      </c>
      <c r="G4396" s="18">
        <f t="shared" si="410"/>
        <v>0</v>
      </c>
      <c r="H4396" s="18">
        <f t="shared" si="411"/>
        <v>0</v>
      </c>
      <c r="I4396" s="24">
        <v>0</v>
      </c>
      <c r="J4396" s="24">
        <v>0</v>
      </c>
      <c r="K4396" s="24">
        <v>0</v>
      </c>
      <c r="L4396" s="14">
        <f>貼り付けシート!C4396</f>
        <v>23.5</v>
      </c>
      <c r="M4396" s="14">
        <f>貼り付けシート!D4396</f>
        <v>18.3</v>
      </c>
      <c r="N4396" s="18">
        <f>貼り付けシート!E4396</f>
        <v>99.893548131064861</v>
      </c>
      <c r="O4396" s="18">
        <f>貼り付けシート!F4396</f>
        <v>0</v>
      </c>
      <c r="P4396" s="19">
        <f t="shared" si="412"/>
        <v>0</v>
      </c>
      <c r="Q4396" s="19">
        <f t="shared" si="413"/>
        <v>0</v>
      </c>
    </row>
    <row r="4397" spans="1:17">
      <c r="A4397" s="38">
        <v>41822</v>
      </c>
      <c r="B4397" s="49" t="s">
        <v>172</v>
      </c>
      <c r="C4397" s="24">
        <f t="shared" si="408"/>
        <v>30.406921776000001</v>
      </c>
      <c r="D4397" s="24">
        <f t="shared" si="409"/>
        <v>0</v>
      </c>
      <c r="E4397" s="18">
        <f>IF(G4397&gt;=0.3,(バックデータ一覧!$C$10*(バックデータ一覧!$C$12*計算過程!L4397+バックデータ一覧!$C$13*LN(計算過程!G4397)+バックデータ一覧!$C$14)^バックデータ一覧!$C$11+バックデータ一覧!$E$10*(計算過程!G4397/(バックデータ一覧!$E$12*計算過程!L4397+バックデータ一覧!$E$13*LN(計算過程!G4397)+バックデータ一覧!$E$14))^バックデータ一覧!$E$11)*計算過程!$W$11*10^-3,0)</f>
        <v>0</v>
      </c>
      <c r="F4397" s="18">
        <f>IF(G4397&lt;0.3,(バックデータ一覧!$C$10*(バックデータ一覧!$C$12*計算過程!L4397+バックデータ一覧!$C$13*LN(0.3)+バックデータ一覧!$C$14)^バックデータ一覧!$C$11+バックデータ一覧!$E$10*(0.3/(バックデータ一覧!$E$12*計算過程!L4397+バックデータ一覧!$E$13*LN(0.3)+バックデータ一覧!$E$14))^バックデータ一覧!$E$11)*計算過程!$W$11*計算過程!G4397/0.3*10^-3,0)</f>
        <v>0</v>
      </c>
      <c r="G4397" s="18">
        <f t="shared" si="410"/>
        <v>0</v>
      </c>
      <c r="H4397" s="18">
        <f t="shared" si="411"/>
        <v>0</v>
      </c>
      <c r="I4397" s="24">
        <v>0</v>
      </c>
      <c r="J4397" s="24">
        <v>0</v>
      </c>
      <c r="K4397" s="24">
        <v>0</v>
      </c>
      <c r="L4397" s="14">
        <f>貼り付けシート!C4397</f>
        <v>23.9</v>
      </c>
      <c r="M4397" s="14">
        <f>貼り付けシート!D4397</f>
        <v>18.399999999999999</v>
      </c>
      <c r="N4397" s="18">
        <f>貼り付けシート!E4397</f>
        <v>98.034072587405021</v>
      </c>
      <c r="O4397" s="18">
        <f>貼り付けシート!F4397</f>
        <v>0</v>
      </c>
      <c r="P4397" s="19">
        <f t="shared" si="412"/>
        <v>0</v>
      </c>
      <c r="Q4397" s="19">
        <f t="shared" si="413"/>
        <v>0</v>
      </c>
    </row>
    <row r="4398" spans="1:17">
      <c r="A4398" s="38">
        <v>41823</v>
      </c>
      <c r="B4398" s="49" t="s">
        <v>149</v>
      </c>
      <c r="C4398" s="24">
        <f t="shared" si="408"/>
        <v>30.406921776000001</v>
      </c>
      <c r="D4398" s="24">
        <f t="shared" si="409"/>
        <v>0</v>
      </c>
      <c r="E4398" s="18">
        <f>IF(G4398&gt;=0.3,(バックデータ一覧!$C$10*(バックデータ一覧!$C$12*計算過程!L4398+バックデータ一覧!$C$13*LN(計算過程!G4398)+バックデータ一覧!$C$14)^バックデータ一覧!$C$11+バックデータ一覧!$E$10*(計算過程!G4398/(バックデータ一覧!$E$12*計算過程!L4398+バックデータ一覧!$E$13*LN(計算過程!G4398)+バックデータ一覧!$E$14))^バックデータ一覧!$E$11)*計算過程!$W$11*10^-3,0)</f>
        <v>0</v>
      </c>
      <c r="F4398" s="18">
        <f>IF(G4398&lt;0.3,(バックデータ一覧!$C$10*(バックデータ一覧!$C$12*計算過程!L4398+バックデータ一覧!$C$13*LN(0.3)+バックデータ一覧!$C$14)^バックデータ一覧!$C$11+バックデータ一覧!$E$10*(0.3/(バックデータ一覧!$E$12*計算過程!L4398+バックデータ一覧!$E$13*LN(0.3)+バックデータ一覧!$E$14))^バックデータ一覧!$E$11)*計算過程!$W$11*計算過程!G4398/0.3*10^-3,0)</f>
        <v>0</v>
      </c>
      <c r="G4398" s="18">
        <f t="shared" si="410"/>
        <v>0</v>
      </c>
      <c r="H4398" s="18">
        <f t="shared" si="411"/>
        <v>0</v>
      </c>
      <c r="I4398" s="24">
        <v>0</v>
      </c>
      <c r="J4398" s="24">
        <v>0</v>
      </c>
      <c r="K4398" s="24">
        <v>0</v>
      </c>
      <c r="L4398" s="14">
        <f>貼り付けシート!C4398</f>
        <v>23.8</v>
      </c>
      <c r="M4398" s="14">
        <f>貼り付けシート!D4398</f>
        <v>18.3</v>
      </c>
      <c r="N4398" s="18">
        <f>貼り付けシート!E4398</f>
        <v>98.104733483670401</v>
      </c>
      <c r="O4398" s="18">
        <f>貼り付けシート!F4398</f>
        <v>0</v>
      </c>
      <c r="P4398" s="19">
        <f t="shared" si="412"/>
        <v>0</v>
      </c>
      <c r="Q4398" s="19">
        <f t="shared" si="413"/>
        <v>0</v>
      </c>
    </row>
    <row r="4399" spans="1:17">
      <c r="A4399" s="38">
        <v>41823</v>
      </c>
      <c r="B4399" s="49" t="s">
        <v>150</v>
      </c>
      <c r="C4399" s="24">
        <f t="shared" si="408"/>
        <v>30.406921776000001</v>
      </c>
      <c r="D4399" s="24">
        <f t="shared" si="409"/>
        <v>0</v>
      </c>
      <c r="E4399" s="18">
        <f>IF(G4399&gt;=0.3,(バックデータ一覧!$C$10*(バックデータ一覧!$C$12*計算過程!L4399+バックデータ一覧!$C$13*LN(計算過程!G4399)+バックデータ一覧!$C$14)^バックデータ一覧!$C$11+バックデータ一覧!$E$10*(計算過程!G4399/(バックデータ一覧!$E$12*計算過程!L4399+バックデータ一覧!$E$13*LN(計算過程!G4399)+バックデータ一覧!$E$14))^バックデータ一覧!$E$11)*計算過程!$W$11*10^-3,0)</f>
        <v>0</v>
      </c>
      <c r="F4399" s="18">
        <f>IF(G4399&lt;0.3,(バックデータ一覧!$C$10*(バックデータ一覧!$C$12*計算過程!L4399+バックデータ一覧!$C$13*LN(0.3)+バックデータ一覧!$C$14)^バックデータ一覧!$C$11+バックデータ一覧!$E$10*(0.3/(バックデータ一覧!$E$12*計算過程!L4399+バックデータ一覧!$E$13*LN(0.3)+バックデータ一覧!$E$14))^バックデータ一覧!$E$11)*計算過程!$W$11*計算過程!G4399/0.3*10^-3,0)</f>
        <v>0</v>
      </c>
      <c r="G4399" s="18">
        <f t="shared" si="410"/>
        <v>0</v>
      </c>
      <c r="H4399" s="18">
        <f t="shared" si="411"/>
        <v>0</v>
      </c>
      <c r="I4399" s="24">
        <v>0</v>
      </c>
      <c r="J4399" s="24">
        <v>0</v>
      </c>
      <c r="K4399" s="24">
        <v>0</v>
      </c>
      <c r="L4399" s="14">
        <f>貼り付けシート!C4399</f>
        <v>23.6</v>
      </c>
      <c r="M4399" s="14">
        <f>貼り付けシート!D4399</f>
        <v>18.2</v>
      </c>
      <c r="N4399" s="18">
        <f>貼り付けシート!E4399</f>
        <v>98.76606328521855</v>
      </c>
      <c r="O4399" s="18">
        <f>貼り付けシート!F4399</f>
        <v>0</v>
      </c>
      <c r="P4399" s="19">
        <f t="shared" si="412"/>
        <v>0</v>
      </c>
      <c r="Q4399" s="19">
        <f t="shared" si="413"/>
        <v>0</v>
      </c>
    </row>
    <row r="4400" spans="1:17">
      <c r="A4400" s="38">
        <v>41823</v>
      </c>
      <c r="B4400" s="49" t="s">
        <v>151</v>
      </c>
      <c r="C4400" s="24">
        <f t="shared" si="408"/>
        <v>30.406921776000001</v>
      </c>
      <c r="D4400" s="24">
        <f t="shared" si="409"/>
        <v>0</v>
      </c>
      <c r="E4400" s="18">
        <f>IF(G4400&gt;=0.3,(バックデータ一覧!$C$10*(バックデータ一覧!$C$12*計算過程!L4400+バックデータ一覧!$C$13*LN(計算過程!G4400)+バックデータ一覧!$C$14)^バックデータ一覧!$C$11+バックデータ一覧!$E$10*(計算過程!G4400/(バックデータ一覧!$E$12*計算過程!L4400+バックデータ一覧!$E$13*LN(計算過程!G4400)+バックデータ一覧!$E$14))^バックデータ一覧!$E$11)*計算過程!$W$11*10^-3,0)</f>
        <v>0</v>
      </c>
      <c r="F4400" s="18">
        <f>IF(G4400&lt;0.3,(バックデータ一覧!$C$10*(バックデータ一覧!$C$12*計算過程!L4400+バックデータ一覧!$C$13*LN(0.3)+バックデータ一覧!$C$14)^バックデータ一覧!$C$11+バックデータ一覧!$E$10*(0.3/(バックデータ一覧!$E$12*計算過程!L4400+バックデータ一覧!$E$13*LN(0.3)+バックデータ一覧!$E$14))^バックデータ一覧!$E$11)*計算過程!$W$11*計算過程!G4400/0.3*10^-3,0)</f>
        <v>0</v>
      </c>
      <c r="G4400" s="18">
        <f t="shared" si="410"/>
        <v>0</v>
      </c>
      <c r="H4400" s="18">
        <f t="shared" si="411"/>
        <v>0</v>
      </c>
      <c r="I4400" s="24">
        <v>0</v>
      </c>
      <c r="J4400" s="24">
        <v>0</v>
      </c>
      <c r="K4400" s="24">
        <v>0</v>
      </c>
      <c r="L4400" s="14">
        <f>貼り付けシート!C4400</f>
        <v>23.5</v>
      </c>
      <c r="M4400" s="14">
        <f>貼り付けシート!D4400</f>
        <v>18.100000000000001</v>
      </c>
      <c r="N4400" s="18">
        <f>貼り付けシート!E4400</f>
        <v>98.832686108352874</v>
      </c>
      <c r="O4400" s="18">
        <f>貼り付けシート!F4400</f>
        <v>0</v>
      </c>
      <c r="P4400" s="19">
        <f t="shared" si="412"/>
        <v>0</v>
      </c>
      <c r="Q4400" s="19">
        <f t="shared" si="413"/>
        <v>0</v>
      </c>
    </row>
    <row r="4401" spans="1:17">
      <c r="A4401" s="38">
        <v>41823</v>
      </c>
      <c r="B4401" s="49" t="s">
        <v>152</v>
      </c>
      <c r="C4401" s="24">
        <f t="shared" si="408"/>
        <v>30.406921776000001</v>
      </c>
      <c r="D4401" s="24">
        <f t="shared" si="409"/>
        <v>0</v>
      </c>
      <c r="E4401" s="18">
        <f>IF(G4401&gt;=0.3,(バックデータ一覧!$C$10*(バックデータ一覧!$C$12*計算過程!L4401+バックデータ一覧!$C$13*LN(計算過程!G4401)+バックデータ一覧!$C$14)^バックデータ一覧!$C$11+バックデータ一覧!$E$10*(計算過程!G4401/(バックデータ一覧!$E$12*計算過程!L4401+バックデータ一覧!$E$13*LN(計算過程!G4401)+バックデータ一覧!$E$14))^バックデータ一覧!$E$11)*計算過程!$W$11*10^-3,0)</f>
        <v>0</v>
      </c>
      <c r="F4401" s="18">
        <f>IF(G4401&lt;0.3,(バックデータ一覧!$C$10*(バックデータ一覧!$C$12*計算過程!L4401+バックデータ一覧!$C$13*LN(0.3)+バックデータ一覧!$C$14)^バックデータ一覧!$C$11+バックデータ一覧!$E$10*(0.3/(バックデータ一覧!$E$12*計算過程!L4401+バックデータ一覧!$E$13*LN(0.3)+バックデータ一覧!$E$14))^バックデータ一覧!$E$11)*計算過程!$W$11*計算過程!G4401/0.3*10^-3,0)</f>
        <v>0</v>
      </c>
      <c r="G4401" s="18">
        <f t="shared" si="410"/>
        <v>0</v>
      </c>
      <c r="H4401" s="18">
        <f t="shared" si="411"/>
        <v>0</v>
      </c>
      <c r="I4401" s="24">
        <v>0</v>
      </c>
      <c r="J4401" s="24">
        <v>0</v>
      </c>
      <c r="K4401" s="24">
        <v>0</v>
      </c>
      <c r="L4401" s="14">
        <f>貼り付けシート!C4401</f>
        <v>23.3</v>
      </c>
      <c r="M4401" s="14">
        <f>貼り付けシート!D4401</f>
        <v>18.100000000000001</v>
      </c>
      <c r="N4401" s="18">
        <f>貼り付けシート!E4401</f>
        <v>100.03276239695647</v>
      </c>
      <c r="O4401" s="18">
        <f>貼り付けシート!F4401</f>
        <v>0</v>
      </c>
      <c r="P4401" s="19">
        <f t="shared" si="412"/>
        <v>0</v>
      </c>
      <c r="Q4401" s="19">
        <f t="shared" si="413"/>
        <v>0</v>
      </c>
    </row>
    <row r="4402" spans="1:17">
      <c r="A4402" s="38">
        <v>41823</v>
      </c>
      <c r="B4402" s="49" t="s">
        <v>153</v>
      </c>
      <c r="C4402" s="24">
        <f t="shared" si="408"/>
        <v>30.406921776000001</v>
      </c>
      <c r="D4402" s="24">
        <f t="shared" si="409"/>
        <v>0</v>
      </c>
      <c r="E4402" s="18">
        <f>IF(G4402&gt;=0.3,(バックデータ一覧!$C$10*(バックデータ一覧!$C$12*計算過程!L4402+バックデータ一覧!$C$13*LN(計算過程!G4402)+バックデータ一覧!$C$14)^バックデータ一覧!$C$11+バックデータ一覧!$E$10*(計算過程!G4402/(バックデータ一覧!$E$12*計算過程!L4402+バックデータ一覧!$E$13*LN(計算過程!G4402)+バックデータ一覧!$E$14))^バックデータ一覧!$E$11)*計算過程!$W$11*10^-3,0)</f>
        <v>0</v>
      </c>
      <c r="F4402" s="18">
        <f>IF(G4402&lt;0.3,(バックデータ一覧!$C$10*(バックデータ一覧!$C$12*計算過程!L4402+バックデータ一覧!$C$13*LN(0.3)+バックデータ一覧!$C$14)^バックデータ一覧!$C$11+バックデータ一覧!$E$10*(0.3/(バックデータ一覧!$E$12*計算過程!L4402+バックデータ一覧!$E$13*LN(0.3)+バックデータ一覧!$E$14))^バックデータ一覧!$E$11)*計算過程!$W$11*計算過程!G4402/0.3*10^-3,0)</f>
        <v>0</v>
      </c>
      <c r="G4402" s="18">
        <f t="shared" si="410"/>
        <v>0</v>
      </c>
      <c r="H4402" s="18">
        <f t="shared" si="411"/>
        <v>0</v>
      </c>
      <c r="I4402" s="24">
        <v>0</v>
      </c>
      <c r="J4402" s="24">
        <v>0</v>
      </c>
      <c r="K4402" s="24">
        <v>0</v>
      </c>
      <c r="L4402" s="14">
        <f>貼り付けシート!C4402</f>
        <v>23.5</v>
      </c>
      <c r="M4402" s="14">
        <f>貼り付けシート!D4402</f>
        <v>18.3</v>
      </c>
      <c r="N4402" s="18">
        <f>貼り付けシート!E4402</f>
        <v>99.893548131064861</v>
      </c>
      <c r="O4402" s="18">
        <f>貼り付けシート!F4402</f>
        <v>0</v>
      </c>
      <c r="P4402" s="19">
        <f t="shared" si="412"/>
        <v>0</v>
      </c>
      <c r="Q4402" s="19">
        <f t="shared" si="413"/>
        <v>0</v>
      </c>
    </row>
    <row r="4403" spans="1:17">
      <c r="A4403" s="38">
        <v>41823</v>
      </c>
      <c r="B4403" s="49" t="s">
        <v>154</v>
      </c>
      <c r="C4403" s="24">
        <f t="shared" si="408"/>
        <v>30.406921776000001</v>
      </c>
      <c r="D4403" s="24">
        <f t="shared" si="409"/>
        <v>0</v>
      </c>
      <c r="E4403" s="18">
        <f>IF(G4403&gt;=0.3,(バックデータ一覧!$C$10*(バックデータ一覧!$C$12*計算過程!L4403+バックデータ一覧!$C$13*LN(計算過程!G4403)+バックデータ一覧!$C$14)^バックデータ一覧!$C$11+バックデータ一覧!$E$10*(計算過程!G4403/(バックデータ一覧!$E$12*計算過程!L4403+バックデータ一覧!$E$13*LN(計算過程!G4403)+バックデータ一覧!$E$14))^バックデータ一覧!$E$11)*計算過程!$W$11*10^-3,0)</f>
        <v>0</v>
      </c>
      <c r="F4403" s="18">
        <f>IF(G4403&lt;0.3,(バックデータ一覧!$C$10*(バックデータ一覧!$C$12*計算過程!L4403+バックデータ一覧!$C$13*LN(0.3)+バックデータ一覧!$C$14)^バックデータ一覧!$C$11+バックデータ一覧!$E$10*(0.3/(バックデータ一覧!$E$12*計算過程!L4403+バックデータ一覧!$E$13*LN(0.3)+バックデータ一覧!$E$14))^バックデータ一覧!$E$11)*計算過程!$W$11*計算過程!G4403/0.3*10^-3,0)</f>
        <v>0</v>
      </c>
      <c r="G4403" s="18">
        <f t="shared" si="410"/>
        <v>0</v>
      </c>
      <c r="H4403" s="18">
        <f t="shared" si="411"/>
        <v>0</v>
      </c>
      <c r="I4403" s="24">
        <v>0</v>
      </c>
      <c r="J4403" s="24">
        <v>0</v>
      </c>
      <c r="K4403" s="24">
        <v>0</v>
      </c>
      <c r="L4403" s="14">
        <f>貼り付けシート!C4403</f>
        <v>23.6</v>
      </c>
      <c r="M4403" s="14">
        <f>貼り付けシート!D4403</f>
        <v>18.399999999999999</v>
      </c>
      <c r="N4403" s="18">
        <f>貼り付けシート!E4403</f>
        <v>99.820220566097362</v>
      </c>
      <c r="O4403" s="18">
        <f>貼り付けシート!F4403</f>
        <v>0</v>
      </c>
      <c r="P4403" s="19">
        <f t="shared" si="412"/>
        <v>0</v>
      </c>
      <c r="Q4403" s="19">
        <f t="shared" si="413"/>
        <v>0</v>
      </c>
    </row>
    <row r="4404" spans="1:17">
      <c r="A4404" s="38">
        <v>41823</v>
      </c>
      <c r="B4404" s="49" t="s">
        <v>155</v>
      </c>
      <c r="C4404" s="24">
        <f t="shared" si="408"/>
        <v>30.406921776000001</v>
      </c>
      <c r="D4404" s="24">
        <f t="shared" si="409"/>
        <v>0</v>
      </c>
      <c r="E4404" s="18">
        <f>IF(G4404&gt;=0.3,(バックデータ一覧!$C$10*(バックデータ一覧!$C$12*計算過程!L4404+バックデータ一覧!$C$13*LN(計算過程!G4404)+バックデータ一覧!$C$14)^バックデータ一覧!$C$11+バックデータ一覧!$E$10*(計算過程!G4404/(バックデータ一覧!$E$12*計算過程!L4404+バックデータ一覧!$E$13*LN(計算過程!G4404)+バックデータ一覧!$E$14))^バックデータ一覧!$E$11)*計算過程!$W$11*10^-3,0)</f>
        <v>0</v>
      </c>
      <c r="F4404" s="18">
        <f>IF(G4404&lt;0.3,(バックデータ一覧!$C$10*(バックデータ一覧!$C$12*計算過程!L4404+バックデータ一覧!$C$13*LN(0.3)+バックデータ一覧!$C$14)^バックデータ一覧!$C$11+バックデータ一覧!$E$10*(0.3/(バックデータ一覧!$E$12*計算過程!L4404+バックデータ一覧!$E$13*LN(0.3)+バックデータ一覧!$E$14))^バックデータ一覧!$E$11)*計算過程!$W$11*計算過程!G4404/0.3*10^-3,0)</f>
        <v>0</v>
      </c>
      <c r="G4404" s="18">
        <f t="shared" si="410"/>
        <v>0</v>
      </c>
      <c r="H4404" s="18">
        <f t="shared" si="411"/>
        <v>0</v>
      </c>
      <c r="I4404" s="24">
        <v>0</v>
      </c>
      <c r="J4404" s="24">
        <v>0</v>
      </c>
      <c r="K4404" s="24">
        <v>0</v>
      </c>
      <c r="L4404" s="14">
        <f>貼り付けシート!C4404</f>
        <v>24.3</v>
      </c>
      <c r="M4404" s="14">
        <f>貼り付けシート!D4404</f>
        <v>19.2</v>
      </c>
      <c r="N4404" s="18">
        <f>貼り付けシート!E4404</f>
        <v>99.744938468841127</v>
      </c>
      <c r="O4404" s="18">
        <f>貼り付けシート!F4404</f>
        <v>0</v>
      </c>
      <c r="P4404" s="19">
        <f t="shared" si="412"/>
        <v>0</v>
      </c>
      <c r="Q4404" s="19">
        <f t="shared" si="413"/>
        <v>0</v>
      </c>
    </row>
    <row r="4405" spans="1:17">
      <c r="A4405" s="38">
        <v>41823</v>
      </c>
      <c r="B4405" s="49" t="s">
        <v>156</v>
      </c>
      <c r="C4405" s="24">
        <f t="shared" si="408"/>
        <v>30.406921776000001</v>
      </c>
      <c r="D4405" s="24">
        <f t="shared" si="409"/>
        <v>0</v>
      </c>
      <c r="E4405" s="18">
        <f>IF(G4405&gt;=0.3,(バックデータ一覧!$C$10*(バックデータ一覧!$C$12*計算過程!L4405+バックデータ一覧!$C$13*LN(計算過程!G4405)+バックデータ一覧!$C$14)^バックデータ一覧!$C$11+バックデータ一覧!$E$10*(計算過程!G4405/(バックデータ一覧!$E$12*計算過程!L4405+バックデータ一覧!$E$13*LN(計算過程!G4405)+バックデータ一覧!$E$14))^バックデータ一覧!$E$11)*計算過程!$W$11*10^-3,0)</f>
        <v>0</v>
      </c>
      <c r="F4405" s="18">
        <f>IF(G4405&lt;0.3,(バックデータ一覧!$C$10*(バックデータ一覧!$C$12*計算過程!L4405+バックデータ一覧!$C$13*LN(0.3)+バックデータ一覧!$C$14)^バックデータ一覧!$C$11+バックデータ一覧!$E$10*(0.3/(バックデータ一覧!$E$12*計算過程!L4405+バックデータ一覧!$E$13*LN(0.3)+バックデータ一覧!$E$14))^バックデータ一覧!$E$11)*計算過程!$W$11*計算過程!G4405/0.3*10^-3,0)</f>
        <v>0</v>
      </c>
      <c r="G4405" s="18">
        <f t="shared" si="410"/>
        <v>0</v>
      </c>
      <c r="H4405" s="18">
        <f t="shared" si="411"/>
        <v>0</v>
      </c>
      <c r="I4405" s="24">
        <v>0</v>
      </c>
      <c r="J4405" s="24">
        <v>0</v>
      </c>
      <c r="K4405" s="24">
        <v>0</v>
      </c>
      <c r="L4405" s="14">
        <f>貼り付けシート!C4405</f>
        <v>24.9</v>
      </c>
      <c r="M4405" s="14">
        <f>貼り付けシート!D4405</f>
        <v>19.899999999999999</v>
      </c>
      <c r="N4405" s="18">
        <f>貼り付けシート!E4405</f>
        <v>99.629351557878437</v>
      </c>
      <c r="O4405" s="18">
        <f>貼り付けシート!F4405</f>
        <v>0</v>
      </c>
      <c r="P4405" s="19">
        <f t="shared" si="412"/>
        <v>0</v>
      </c>
      <c r="Q4405" s="19">
        <f t="shared" si="413"/>
        <v>0</v>
      </c>
    </row>
    <row r="4406" spans="1:17">
      <c r="A4406" s="38">
        <v>41823</v>
      </c>
      <c r="B4406" s="49" t="s">
        <v>157</v>
      </c>
      <c r="C4406" s="24">
        <f t="shared" si="408"/>
        <v>30.406921776000001</v>
      </c>
      <c r="D4406" s="24">
        <f t="shared" si="409"/>
        <v>0</v>
      </c>
      <c r="E4406" s="18">
        <f>IF(G4406&gt;=0.3,(バックデータ一覧!$C$10*(バックデータ一覧!$C$12*計算過程!L4406+バックデータ一覧!$C$13*LN(計算過程!G4406)+バックデータ一覧!$C$14)^バックデータ一覧!$C$11+バックデータ一覧!$E$10*(計算過程!G4406/(バックデータ一覧!$E$12*計算過程!L4406+バックデータ一覧!$E$13*LN(計算過程!G4406)+バックデータ一覧!$E$14))^バックデータ一覧!$E$11)*計算過程!$W$11*10^-3,0)</f>
        <v>0</v>
      </c>
      <c r="F4406" s="18">
        <f>IF(G4406&lt;0.3,(バックデータ一覧!$C$10*(バックデータ一覧!$C$12*計算過程!L4406+バックデータ一覧!$C$13*LN(0.3)+バックデータ一覧!$C$14)^バックデータ一覧!$C$11+バックデータ一覧!$E$10*(0.3/(バックデータ一覧!$E$12*計算過程!L4406+バックデータ一覧!$E$13*LN(0.3)+バックデータ一覧!$E$14))^バックデータ一覧!$E$11)*計算過程!$W$11*計算過程!G4406/0.3*10^-3,0)</f>
        <v>0</v>
      </c>
      <c r="G4406" s="18">
        <f t="shared" si="410"/>
        <v>0</v>
      </c>
      <c r="H4406" s="18">
        <f t="shared" si="411"/>
        <v>0</v>
      </c>
      <c r="I4406" s="24">
        <v>0</v>
      </c>
      <c r="J4406" s="24">
        <v>0</v>
      </c>
      <c r="K4406" s="24">
        <v>0</v>
      </c>
      <c r="L4406" s="14">
        <f>貼り付けシート!C4406</f>
        <v>27.1</v>
      </c>
      <c r="M4406" s="14">
        <f>貼り付けシート!D4406</f>
        <v>20.7</v>
      </c>
      <c r="N4406" s="18">
        <f>貼り付けシート!E4406</f>
        <v>90.87318074135527</v>
      </c>
      <c r="O4406" s="18">
        <f>貼り付けシート!F4406</f>
        <v>0</v>
      </c>
      <c r="P4406" s="19">
        <f t="shared" si="412"/>
        <v>0</v>
      </c>
      <c r="Q4406" s="19">
        <f t="shared" si="413"/>
        <v>0</v>
      </c>
    </row>
    <row r="4407" spans="1:17">
      <c r="A4407" s="38">
        <v>41823</v>
      </c>
      <c r="B4407" s="49" t="s">
        <v>158</v>
      </c>
      <c r="C4407" s="24">
        <f t="shared" si="408"/>
        <v>30.406921776000001</v>
      </c>
      <c r="D4407" s="24">
        <f t="shared" si="409"/>
        <v>0</v>
      </c>
      <c r="E4407" s="18">
        <f>IF(G4407&gt;=0.3,(バックデータ一覧!$C$10*(バックデータ一覧!$C$12*計算過程!L4407+バックデータ一覧!$C$13*LN(計算過程!G4407)+バックデータ一覧!$C$14)^バックデータ一覧!$C$11+バックデータ一覧!$E$10*(計算過程!G4407/(バックデータ一覧!$E$12*計算過程!L4407+バックデータ一覧!$E$13*LN(計算過程!G4407)+バックデータ一覧!$E$14))^バックデータ一覧!$E$11)*計算過程!$W$11*10^-3,0)</f>
        <v>0</v>
      </c>
      <c r="F4407" s="18">
        <f>IF(G4407&lt;0.3,(バックデータ一覧!$C$10*(バックデータ一覧!$C$12*計算過程!L4407+バックデータ一覧!$C$13*LN(0.3)+バックデータ一覧!$C$14)^バックデータ一覧!$C$11+バックデータ一覧!$E$10*(0.3/(バックデータ一覧!$E$12*計算過程!L4407+バックデータ一覧!$E$13*LN(0.3)+バックデータ一覧!$E$14))^バックデータ一覧!$E$11)*計算過程!$W$11*計算過程!G4407/0.3*10^-3,0)</f>
        <v>0</v>
      </c>
      <c r="G4407" s="18">
        <f t="shared" si="410"/>
        <v>0</v>
      </c>
      <c r="H4407" s="18">
        <f t="shared" si="411"/>
        <v>0</v>
      </c>
      <c r="I4407" s="24">
        <v>0</v>
      </c>
      <c r="J4407" s="24">
        <v>0</v>
      </c>
      <c r="K4407" s="24">
        <v>0</v>
      </c>
      <c r="L4407" s="14">
        <f>貼り付けシート!C4407</f>
        <v>29.1</v>
      </c>
      <c r="M4407" s="14">
        <f>貼り付けシート!D4407</f>
        <v>20.100000000000001</v>
      </c>
      <c r="N4407" s="18">
        <f>貼り付けシート!E4407</f>
        <v>78.611932985276127</v>
      </c>
      <c r="O4407" s="18">
        <f>貼り付けシート!F4407</f>
        <v>0</v>
      </c>
      <c r="P4407" s="19">
        <f t="shared" si="412"/>
        <v>0</v>
      </c>
      <c r="Q4407" s="19">
        <f t="shared" si="413"/>
        <v>0</v>
      </c>
    </row>
    <row r="4408" spans="1:17">
      <c r="A4408" s="38">
        <v>41823</v>
      </c>
      <c r="B4408" s="49" t="s">
        <v>159</v>
      </c>
      <c r="C4408" s="24">
        <f t="shared" si="408"/>
        <v>30.406921776000001</v>
      </c>
      <c r="D4408" s="24">
        <f t="shared" si="409"/>
        <v>0</v>
      </c>
      <c r="E4408" s="18">
        <f>IF(G4408&gt;=0.3,(バックデータ一覧!$C$10*(バックデータ一覧!$C$12*計算過程!L4408+バックデータ一覧!$C$13*LN(計算過程!G4408)+バックデータ一覧!$C$14)^バックデータ一覧!$C$11+バックデータ一覧!$E$10*(計算過程!G4408/(バックデータ一覧!$E$12*計算過程!L4408+バックデータ一覧!$E$13*LN(計算過程!G4408)+バックデータ一覧!$E$14))^バックデータ一覧!$E$11)*計算過程!$W$11*10^-3,0)</f>
        <v>0</v>
      </c>
      <c r="F4408" s="18">
        <f>IF(G4408&lt;0.3,(バックデータ一覧!$C$10*(バックデータ一覧!$C$12*計算過程!L4408+バックデータ一覧!$C$13*LN(0.3)+バックデータ一覧!$C$14)^バックデータ一覧!$C$11+バックデータ一覧!$E$10*(0.3/(バックデータ一覧!$E$12*計算過程!L4408+バックデータ一覧!$E$13*LN(0.3)+バックデータ一覧!$E$14))^バックデータ一覧!$E$11)*計算過程!$W$11*計算過程!G4408/0.3*10^-3,0)</f>
        <v>0</v>
      </c>
      <c r="G4408" s="18">
        <f t="shared" si="410"/>
        <v>0</v>
      </c>
      <c r="H4408" s="18">
        <f t="shared" si="411"/>
        <v>0</v>
      </c>
      <c r="I4408" s="24">
        <v>0</v>
      </c>
      <c r="J4408" s="24">
        <v>0</v>
      </c>
      <c r="K4408" s="24">
        <v>0</v>
      </c>
      <c r="L4408" s="14">
        <f>貼り付けシート!C4408</f>
        <v>30.5</v>
      </c>
      <c r="M4408" s="14">
        <f>貼り付けシート!D4408</f>
        <v>19.5</v>
      </c>
      <c r="N4408" s="18">
        <f>貼り付けシート!E4408</f>
        <v>70.43334641660654</v>
      </c>
      <c r="O4408" s="18">
        <f>貼り付けシート!F4408</f>
        <v>0</v>
      </c>
      <c r="P4408" s="19">
        <f t="shared" si="412"/>
        <v>0</v>
      </c>
      <c r="Q4408" s="19">
        <f t="shared" si="413"/>
        <v>0</v>
      </c>
    </row>
    <row r="4409" spans="1:17">
      <c r="A4409" s="38">
        <v>41823</v>
      </c>
      <c r="B4409" s="49" t="s">
        <v>160</v>
      </c>
      <c r="C4409" s="24">
        <f t="shared" si="408"/>
        <v>30.406921776000001</v>
      </c>
      <c r="D4409" s="24">
        <f t="shared" si="409"/>
        <v>0</v>
      </c>
      <c r="E4409" s="18">
        <f>IF(G4409&gt;=0.3,(バックデータ一覧!$C$10*(バックデータ一覧!$C$12*計算過程!L4409+バックデータ一覧!$C$13*LN(計算過程!G4409)+バックデータ一覧!$C$14)^バックデータ一覧!$C$11+バックデータ一覧!$E$10*(計算過程!G4409/(バックデータ一覧!$E$12*計算過程!L4409+バックデータ一覧!$E$13*LN(計算過程!G4409)+バックデータ一覧!$E$14))^バックデータ一覧!$E$11)*計算過程!$W$11*10^-3,0)</f>
        <v>0</v>
      </c>
      <c r="F4409" s="18">
        <f>IF(G4409&lt;0.3,(バックデータ一覧!$C$10*(バックデータ一覧!$C$12*計算過程!L4409+バックデータ一覧!$C$13*LN(0.3)+バックデータ一覧!$C$14)^バックデータ一覧!$C$11+バックデータ一覧!$E$10*(0.3/(バックデータ一覧!$E$12*計算過程!L4409+バックデータ一覧!$E$13*LN(0.3)+バックデータ一覧!$E$14))^バックデータ一覧!$E$11)*計算過程!$W$11*計算過程!G4409/0.3*10^-3,0)</f>
        <v>0</v>
      </c>
      <c r="G4409" s="18">
        <f t="shared" si="410"/>
        <v>0</v>
      </c>
      <c r="H4409" s="18">
        <f t="shared" si="411"/>
        <v>0</v>
      </c>
      <c r="I4409" s="24">
        <v>0</v>
      </c>
      <c r="J4409" s="24">
        <v>0</v>
      </c>
      <c r="K4409" s="24">
        <v>0</v>
      </c>
      <c r="L4409" s="14">
        <f>貼り付けシート!C4409</f>
        <v>30.7</v>
      </c>
      <c r="M4409" s="14">
        <f>貼り付けシート!D4409</f>
        <v>18.899999999999999</v>
      </c>
      <c r="N4409" s="18">
        <f>貼り付けシート!E4409</f>
        <v>67.553564174623901</v>
      </c>
      <c r="O4409" s="18">
        <f>貼り付けシート!F4409</f>
        <v>0</v>
      </c>
      <c r="P4409" s="19">
        <f t="shared" si="412"/>
        <v>0</v>
      </c>
      <c r="Q4409" s="19">
        <f t="shared" si="413"/>
        <v>0</v>
      </c>
    </row>
    <row r="4410" spans="1:17">
      <c r="A4410" s="38">
        <v>41823</v>
      </c>
      <c r="B4410" s="49" t="s">
        <v>161</v>
      </c>
      <c r="C4410" s="24">
        <f t="shared" si="408"/>
        <v>30.406921776000001</v>
      </c>
      <c r="D4410" s="24">
        <f t="shared" si="409"/>
        <v>0</v>
      </c>
      <c r="E4410" s="18">
        <f>IF(G4410&gt;=0.3,(バックデータ一覧!$C$10*(バックデータ一覧!$C$12*計算過程!L4410+バックデータ一覧!$C$13*LN(計算過程!G4410)+バックデータ一覧!$C$14)^バックデータ一覧!$C$11+バックデータ一覧!$E$10*(計算過程!G4410/(バックデータ一覧!$E$12*計算過程!L4410+バックデータ一覧!$E$13*LN(計算過程!G4410)+バックデータ一覧!$E$14))^バックデータ一覧!$E$11)*計算過程!$W$11*10^-3,0)</f>
        <v>0</v>
      </c>
      <c r="F4410" s="18">
        <f>IF(G4410&lt;0.3,(バックデータ一覧!$C$10*(バックデータ一覧!$C$12*計算過程!L4410+バックデータ一覧!$C$13*LN(0.3)+バックデータ一覧!$C$14)^バックデータ一覧!$C$11+バックデータ一覧!$E$10*(0.3/(バックデータ一覧!$E$12*計算過程!L4410+バックデータ一覧!$E$13*LN(0.3)+バックデータ一覧!$E$14))^バックデータ一覧!$E$11)*計算過程!$W$11*計算過程!G4410/0.3*10^-3,0)</f>
        <v>0</v>
      </c>
      <c r="G4410" s="18">
        <f t="shared" si="410"/>
        <v>0</v>
      </c>
      <c r="H4410" s="18">
        <f t="shared" si="411"/>
        <v>0</v>
      </c>
      <c r="I4410" s="24">
        <v>0</v>
      </c>
      <c r="J4410" s="24">
        <v>0</v>
      </c>
      <c r="K4410" s="24">
        <v>0</v>
      </c>
      <c r="L4410" s="14">
        <f>貼り付けシート!C4410</f>
        <v>30.7</v>
      </c>
      <c r="M4410" s="14">
        <f>貼り付けシート!D4410</f>
        <v>18.8</v>
      </c>
      <c r="N4410" s="18">
        <f>貼り付けシート!E4410</f>
        <v>67.206624197837158</v>
      </c>
      <c r="O4410" s="18">
        <f>貼り付けシート!F4410</f>
        <v>0</v>
      </c>
      <c r="P4410" s="19">
        <f t="shared" si="412"/>
        <v>0</v>
      </c>
      <c r="Q4410" s="19">
        <f t="shared" si="413"/>
        <v>0</v>
      </c>
    </row>
    <row r="4411" spans="1:17">
      <c r="A4411" s="38">
        <v>41823</v>
      </c>
      <c r="B4411" s="49" t="s">
        <v>162</v>
      </c>
      <c r="C4411" s="24">
        <f t="shared" si="408"/>
        <v>30.406921776000001</v>
      </c>
      <c r="D4411" s="24">
        <f t="shared" si="409"/>
        <v>0</v>
      </c>
      <c r="E4411" s="18">
        <f>IF(G4411&gt;=0.3,(バックデータ一覧!$C$10*(バックデータ一覧!$C$12*計算過程!L4411+バックデータ一覧!$C$13*LN(計算過程!G4411)+バックデータ一覧!$C$14)^バックデータ一覧!$C$11+バックデータ一覧!$E$10*(計算過程!G4411/(バックデータ一覧!$E$12*計算過程!L4411+バックデータ一覧!$E$13*LN(計算過程!G4411)+バックデータ一覧!$E$14))^バックデータ一覧!$E$11)*計算過程!$W$11*10^-3,0)</f>
        <v>0</v>
      </c>
      <c r="F4411" s="18">
        <f>IF(G4411&lt;0.3,(バックデータ一覧!$C$10*(バックデータ一覧!$C$12*計算過程!L4411+バックデータ一覧!$C$13*LN(0.3)+バックデータ一覧!$C$14)^バックデータ一覧!$C$11+バックデータ一覧!$E$10*(0.3/(バックデータ一覧!$E$12*計算過程!L4411+バックデータ一覧!$E$13*LN(0.3)+バックデータ一覧!$E$14))^バックデータ一覧!$E$11)*計算過程!$W$11*計算過程!G4411/0.3*10^-3,0)</f>
        <v>0</v>
      </c>
      <c r="G4411" s="18">
        <f t="shared" si="410"/>
        <v>0</v>
      </c>
      <c r="H4411" s="18">
        <f t="shared" si="411"/>
        <v>0</v>
      </c>
      <c r="I4411" s="24">
        <v>0</v>
      </c>
      <c r="J4411" s="24">
        <v>0</v>
      </c>
      <c r="K4411" s="24">
        <v>0</v>
      </c>
      <c r="L4411" s="14">
        <f>貼り付けシート!C4411</f>
        <v>30.7</v>
      </c>
      <c r="M4411" s="14">
        <f>貼り付けシート!D4411</f>
        <v>18.8</v>
      </c>
      <c r="N4411" s="18">
        <f>貼り付けシート!E4411</f>
        <v>67.206624197837158</v>
      </c>
      <c r="O4411" s="18">
        <f>貼り付けシート!F4411</f>
        <v>0</v>
      </c>
      <c r="P4411" s="19">
        <f t="shared" si="412"/>
        <v>0</v>
      </c>
      <c r="Q4411" s="19">
        <f t="shared" si="413"/>
        <v>0</v>
      </c>
    </row>
    <row r="4412" spans="1:17">
      <c r="A4412" s="38">
        <v>41823</v>
      </c>
      <c r="B4412" s="49" t="s">
        <v>163</v>
      </c>
      <c r="C4412" s="24">
        <f t="shared" si="408"/>
        <v>30.406921776000001</v>
      </c>
      <c r="D4412" s="24">
        <f t="shared" si="409"/>
        <v>0</v>
      </c>
      <c r="E4412" s="18">
        <f>IF(G4412&gt;=0.3,(バックデータ一覧!$C$10*(バックデータ一覧!$C$12*計算過程!L4412+バックデータ一覧!$C$13*LN(計算過程!G4412)+バックデータ一覧!$C$14)^バックデータ一覧!$C$11+バックデータ一覧!$E$10*(計算過程!G4412/(バックデータ一覧!$E$12*計算過程!L4412+バックデータ一覧!$E$13*LN(計算過程!G4412)+バックデータ一覧!$E$14))^バックデータ一覧!$E$11)*計算過程!$W$11*10^-3,0)</f>
        <v>0</v>
      </c>
      <c r="F4412" s="18">
        <f>IF(G4412&lt;0.3,(バックデータ一覧!$C$10*(バックデータ一覧!$C$12*計算過程!L4412+バックデータ一覧!$C$13*LN(0.3)+バックデータ一覧!$C$14)^バックデータ一覧!$C$11+バックデータ一覧!$E$10*(0.3/(バックデータ一覧!$E$12*計算過程!L4412+バックデータ一覧!$E$13*LN(0.3)+バックデータ一覧!$E$14))^バックデータ一覧!$E$11)*計算過程!$W$11*計算過程!G4412/0.3*10^-3,0)</f>
        <v>0</v>
      </c>
      <c r="G4412" s="18">
        <f t="shared" si="410"/>
        <v>0</v>
      </c>
      <c r="H4412" s="18">
        <f t="shared" si="411"/>
        <v>0</v>
      </c>
      <c r="I4412" s="24">
        <v>0</v>
      </c>
      <c r="J4412" s="24">
        <v>0</v>
      </c>
      <c r="K4412" s="24">
        <v>0</v>
      </c>
      <c r="L4412" s="14">
        <f>貼り付けシート!C4412</f>
        <v>31.2</v>
      </c>
      <c r="M4412" s="14">
        <f>貼り付けシート!D4412</f>
        <v>18.7</v>
      </c>
      <c r="N4412" s="18">
        <f>貼り付けシート!E4412</f>
        <v>64.981088484162868</v>
      </c>
      <c r="O4412" s="18">
        <f>貼り付けシート!F4412</f>
        <v>0</v>
      </c>
      <c r="P4412" s="19">
        <f t="shared" si="412"/>
        <v>0</v>
      </c>
      <c r="Q4412" s="19">
        <f t="shared" si="413"/>
        <v>0</v>
      </c>
    </row>
    <row r="4413" spans="1:17">
      <c r="A4413" s="38">
        <v>41823</v>
      </c>
      <c r="B4413" s="49" t="s">
        <v>164</v>
      </c>
      <c r="C4413" s="24">
        <f t="shared" si="408"/>
        <v>30.406921776000001</v>
      </c>
      <c r="D4413" s="24">
        <f t="shared" si="409"/>
        <v>0</v>
      </c>
      <c r="E4413" s="18">
        <f>IF(G4413&gt;=0.3,(バックデータ一覧!$C$10*(バックデータ一覧!$C$12*計算過程!L4413+バックデータ一覧!$C$13*LN(計算過程!G4413)+バックデータ一覧!$C$14)^バックデータ一覧!$C$11+バックデータ一覧!$E$10*(計算過程!G4413/(バックデータ一覧!$E$12*計算過程!L4413+バックデータ一覧!$E$13*LN(計算過程!G4413)+バックデータ一覧!$E$14))^バックデータ一覧!$E$11)*計算過程!$W$11*10^-3,0)</f>
        <v>0</v>
      </c>
      <c r="F4413" s="18">
        <f>IF(G4413&lt;0.3,(バックデータ一覧!$C$10*(バックデータ一覧!$C$12*計算過程!L4413+バックデータ一覧!$C$13*LN(0.3)+バックデータ一覧!$C$14)^バックデータ一覧!$C$11+バックデータ一覧!$E$10*(0.3/(バックデータ一覧!$E$12*計算過程!L4413+バックデータ一覧!$E$13*LN(0.3)+バックデータ一覧!$E$14))^バックデータ一覧!$E$11)*計算過程!$W$11*計算過程!G4413/0.3*10^-3,0)</f>
        <v>0</v>
      </c>
      <c r="G4413" s="18">
        <f t="shared" si="410"/>
        <v>0</v>
      </c>
      <c r="H4413" s="18">
        <f t="shared" si="411"/>
        <v>0</v>
      </c>
      <c r="I4413" s="24">
        <v>0</v>
      </c>
      <c r="J4413" s="24">
        <v>0</v>
      </c>
      <c r="K4413" s="24">
        <v>0</v>
      </c>
      <c r="L4413" s="14">
        <f>貼り付けシート!C4413</f>
        <v>31.2</v>
      </c>
      <c r="M4413" s="14">
        <f>貼り付けシート!D4413</f>
        <v>18.399999999999999</v>
      </c>
      <c r="N4413" s="18">
        <f>貼り付けシート!E4413</f>
        <v>63.968563632453815</v>
      </c>
      <c r="O4413" s="18">
        <f>貼り付けシート!F4413</f>
        <v>0</v>
      </c>
      <c r="P4413" s="19">
        <f t="shared" si="412"/>
        <v>0</v>
      </c>
      <c r="Q4413" s="19">
        <f t="shared" si="413"/>
        <v>0</v>
      </c>
    </row>
    <row r="4414" spans="1:17">
      <c r="A4414" s="38">
        <v>41823</v>
      </c>
      <c r="B4414" s="49" t="s">
        <v>165</v>
      </c>
      <c r="C4414" s="24">
        <f t="shared" si="408"/>
        <v>30.406921776000001</v>
      </c>
      <c r="D4414" s="24">
        <f t="shared" si="409"/>
        <v>0</v>
      </c>
      <c r="E4414" s="18">
        <f>IF(G4414&gt;=0.3,(バックデータ一覧!$C$10*(バックデータ一覧!$C$12*計算過程!L4414+バックデータ一覧!$C$13*LN(計算過程!G4414)+バックデータ一覧!$C$14)^バックデータ一覧!$C$11+バックデータ一覧!$E$10*(計算過程!G4414/(バックデータ一覧!$E$12*計算過程!L4414+バックデータ一覧!$E$13*LN(計算過程!G4414)+バックデータ一覧!$E$14))^バックデータ一覧!$E$11)*計算過程!$W$11*10^-3,0)</f>
        <v>0</v>
      </c>
      <c r="F4414" s="18">
        <f>IF(G4414&lt;0.3,(バックデータ一覧!$C$10*(バックデータ一覧!$C$12*計算過程!L4414+バックデータ一覧!$C$13*LN(0.3)+バックデータ一覧!$C$14)^バックデータ一覧!$C$11+バックデータ一覧!$E$10*(0.3/(バックデータ一覧!$E$12*計算過程!L4414+バックデータ一覧!$E$13*LN(0.3)+バックデータ一覧!$E$14))^バックデータ一覧!$E$11)*計算過程!$W$11*計算過程!G4414/0.3*10^-3,0)</f>
        <v>0</v>
      </c>
      <c r="G4414" s="18">
        <f t="shared" si="410"/>
        <v>0</v>
      </c>
      <c r="H4414" s="18">
        <f t="shared" si="411"/>
        <v>0</v>
      </c>
      <c r="I4414" s="24">
        <v>0</v>
      </c>
      <c r="J4414" s="24">
        <v>0</v>
      </c>
      <c r="K4414" s="24">
        <v>0</v>
      </c>
      <c r="L4414" s="14">
        <f>貼り付けシート!C4414</f>
        <v>30.7</v>
      </c>
      <c r="M4414" s="14">
        <f>貼り付けシート!D4414</f>
        <v>18.2</v>
      </c>
      <c r="N4414" s="18">
        <f>貼り付けシート!E4414</f>
        <v>65.122708254794674</v>
      </c>
      <c r="O4414" s="18">
        <f>貼り付けシート!F4414</f>
        <v>0</v>
      </c>
      <c r="P4414" s="19">
        <f t="shared" si="412"/>
        <v>0</v>
      </c>
      <c r="Q4414" s="19">
        <f t="shared" si="413"/>
        <v>0</v>
      </c>
    </row>
    <row r="4415" spans="1:17">
      <c r="A4415" s="38">
        <v>41823</v>
      </c>
      <c r="B4415" s="49" t="s">
        <v>166</v>
      </c>
      <c r="C4415" s="24">
        <f t="shared" si="408"/>
        <v>30.406921776000001</v>
      </c>
      <c r="D4415" s="24">
        <f t="shared" si="409"/>
        <v>0</v>
      </c>
      <c r="E4415" s="18">
        <f>IF(G4415&gt;=0.3,(バックデータ一覧!$C$10*(バックデータ一覧!$C$12*計算過程!L4415+バックデータ一覧!$C$13*LN(計算過程!G4415)+バックデータ一覧!$C$14)^バックデータ一覧!$C$11+バックデータ一覧!$E$10*(計算過程!G4415/(バックデータ一覧!$E$12*計算過程!L4415+バックデータ一覧!$E$13*LN(計算過程!G4415)+バックデータ一覧!$E$14))^バックデータ一覧!$E$11)*計算過程!$W$11*10^-3,0)</f>
        <v>0</v>
      </c>
      <c r="F4415" s="18">
        <f>IF(G4415&lt;0.3,(バックデータ一覧!$C$10*(バックデータ一覧!$C$12*計算過程!L4415+バックデータ一覧!$C$13*LN(0.3)+バックデータ一覧!$C$14)^バックデータ一覧!$C$11+バックデータ一覧!$E$10*(0.3/(バックデータ一覧!$E$12*計算過程!L4415+バックデータ一覧!$E$13*LN(0.3)+バックデータ一覧!$E$14))^バックデータ一覧!$E$11)*計算過程!$W$11*計算過程!G4415/0.3*10^-3,0)</f>
        <v>0</v>
      </c>
      <c r="G4415" s="18">
        <f t="shared" si="410"/>
        <v>0</v>
      </c>
      <c r="H4415" s="18">
        <f t="shared" si="411"/>
        <v>0</v>
      </c>
      <c r="I4415" s="24">
        <v>0</v>
      </c>
      <c r="J4415" s="24">
        <v>0</v>
      </c>
      <c r="K4415" s="24">
        <v>0</v>
      </c>
      <c r="L4415" s="14">
        <f>貼り付けシート!C4415</f>
        <v>29.1</v>
      </c>
      <c r="M4415" s="14">
        <f>貼り付けシート!D4415</f>
        <v>17.899999999999999</v>
      </c>
      <c r="N4415" s="18">
        <f>貼り付けシート!E4415</f>
        <v>70.248330689126618</v>
      </c>
      <c r="O4415" s="18">
        <f>貼り付けシート!F4415</f>
        <v>0</v>
      </c>
      <c r="P4415" s="19">
        <f t="shared" si="412"/>
        <v>0</v>
      </c>
      <c r="Q4415" s="19">
        <f t="shared" si="413"/>
        <v>0</v>
      </c>
    </row>
    <row r="4416" spans="1:17">
      <c r="A4416" s="38">
        <v>41823</v>
      </c>
      <c r="B4416" s="49" t="s">
        <v>167</v>
      </c>
      <c r="C4416" s="24">
        <f t="shared" si="408"/>
        <v>30.406921776000001</v>
      </c>
      <c r="D4416" s="24">
        <f t="shared" si="409"/>
        <v>0</v>
      </c>
      <c r="E4416" s="18">
        <f>IF(G4416&gt;=0.3,(バックデータ一覧!$C$10*(バックデータ一覧!$C$12*計算過程!L4416+バックデータ一覧!$C$13*LN(計算過程!G4416)+バックデータ一覧!$C$14)^バックデータ一覧!$C$11+バックデータ一覧!$E$10*(計算過程!G4416/(バックデータ一覧!$E$12*計算過程!L4416+バックデータ一覧!$E$13*LN(計算過程!G4416)+バックデータ一覧!$E$14))^バックデータ一覧!$E$11)*計算過程!$W$11*10^-3,0)</f>
        <v>0</v>
      </c>
      <c r="F4416" s="18">
        <f>IF(G4416&lt;0.3,(バックデータ一覧!$C$10*(バックデータ一覧!$C$12*計算過程!L4416+バックデータ一覧!$C$13*LN(0.3)+バックデータ一覧!$C$14)^バックデータ一覧!$C$11+バックデータ一覧!$E$10*(0.3/(バックデータ一覧!$E$12*計算過程!L4416+バックデータ一覧!$E$13*LN(0.3)+バックデータ一覧!$E$14))^バックデータ一覧!$E$11)*計算過程!$W$11*計算過程!G4416/0.3*10^-3,0)</f>
        <v>0</v>
      </c>
      <c r="G4416" s="18">
        <f t="shared" si="410"/>
        <v>0</v>
      </c>
      <c r="H4416" s="18">
        <f t="shared" si="411"/>
        <v>0</v>
      </c>
      <c r="I4416" s="24">
        <v>0</v>
      </c>
      <c r="J4416" s="24">
        <v>0</v>
      </c>
      <c r="K4416" s="24">
        <v>0</v>
      </c>
      <c r="L4416" s="14">
        <f>貼り付けシート!C4416</f>
        <v>28</v>
      </c>
      <c r="M4416" s="14">
        <f>貼り付けシート!D4416</f>
        <v>17.7</v>
      </c>
      <c r="N4416" s="18">
        <f>貼り付けシート!E4416</f>
        <v>74.065465165907895</v>
      </c>
      <c r="O4416" s="18">
        <f>貼り付けシート!F4416</f>
        <v>0</v>
      </c>
      <c r="P4416" s="19">
        <f t="shared" si="412"/>
        <v>0</v>
      </c>
      <c r="Q4416" s="19">
        <f t="shared" si="413"/>
        <v>0</v>
      </c>
    </row>
    <row r="4417" spans="1:17">
      <c r="A4417" s="38">
        <v>41823</v>
      </c>
      <c r="B4417" s="49" t="s">
        <v>168</v>
      </c>
      <c r="C4417" s="24">
        <f t="shared" si="408"/>
        <v>30.406921776000001</v>
      </c>
      <c r="D4417" s="24">
        <f t="shared" si="409"/>
        <v>0</v>
      </c>
      <c r="E4417" s="18">
        <f>IF(G4417&gt;=0.3,(バックデータ一覧!$C$10*(バックデータ一覧!$C$12*計算過程!L4417+バックデータ一覧!$C$13*LN(計算過程!G4417)+バックデータ一覧!$C$14)^バックデータ一覧!$C$11+バックデータ一覧!$E$10*(計算過程!G4417/(バックデータ一覧!$E$12*計算過程!L4417+バックデータ一覧!$E$13*LN(計算過程!G4417)+バックデータ一覧!$E$14))^バックデータ一覧!$E$11)*計算過程!$W$11*10^-3,0)</f>
        <v>0</v>
      </c>
      <c r="F4417" s="18">
        <f>IF(G4417&lt;0.3,(バックデータ一覧!$C$10*(バックデータ一覧!$C$12*計算過程!L4417+バックデータ一覧!$C$13*LN(0.3)+バックデータ一覧!$C$14)^バックデータ一覧!$C$11+バックデータ一覧!$E$10*(0.3/(バックデータ一覧!$E$12*計算過程!L4417+バックデータ一覧!$E$13*LN(0.3)+バックデータ一覧!$E$14))^バックデータ一覧!$E$11)*計算過程!$W$11*計算過程!G4417/0.3*10^-3,0)</f>
        <v>0</v>
      </c>
      <c r="G4417" s="18">
        <f t="shared" si="410"/>
        <v>0</v>
      </c>
      <c r="H4417" s="18">
        <f t="shared" si="411"/>
        <v>0</v>
      </c>
      <c r="I4417" s="24">
        <v>0</v>
      </c>
      <c r="J4417" s="24">
        <v>0</v>
      </c>
      <c r="K4417" s="24">
        <v>0</v>
      </c>
      <c r="L4417" s="14">
        <f>貼り付けシート!C4417</f>
        <v>27.7</v>
      </c>
      <c r="M4417" s="14">
        <f>貼り付けシート!D4417</f>
        <v>17.600000000000001</v>
      </c>
      <c r="N4417" s="18">
        <f>貼り付けシート!E4417</f>
        <v>74.959049596984229</v>
      </c>
      <c r="O4417" s="18">
        <f>貼り付けシート!F4417</f>
        <v>0</v>
      </c>
      <c r="P4417" s="19">
        <f t="shared" si="412"/>
        <v>0</v>
      </c>
      <c r="Q4417" s="19">
        <f t="shared" si="413"/>
        <v>0</v>
      </c>
    </row>
    <row r="4418" spans="1:17">
      <c r="A4418" s="38">
        <v>41823</v>
      </c>
      <c r="B4418" s="49" t="s">
        <v>169</v>
      </c>
      <c r="C4418" s="24">
        <f t="shared" si="408"/>
        <v>30.406921776000001</v>
      </c>
      <c r="D4418" s="24">
        <f t="shared" si="409"/>
        <v>0</v>
      </c>
      <c r="E4418" s="18">
        <f>IF(G4418&gt;=0.3,(バックデータ一覧!$C$10*(バックデータ一覧!$C$12*計算過程!L4418+バックデータ一覧!$C$13*LN(計算過程!G4418)+バックデータ一覧!$C$14)^バックデータ一覧!$C$11+バックデータ一覧!$E$10*(計算過程!G4418/(バックデータ一覧!$E$12*計算過程!L4418+バックデータ一覧!$E$13*LN(計算過程!G4418)+バックデータ一覧!$E$14))^バックデータ一覧!$E$11)*計算過程!$W$11*10^-3,0)</f>
        <v>0</v>
      </c>
      <c r="F4418" s="18">
        <f>IF(G4418&lt;0.3,(バックデータ一覧!$C$10*(バックデータ一覧!$C$12*計算過程!L4418+バックデータ一覧!$C$13*LN(0.3)+バックデータ一覧!$C$14)^バックデータ一覧!$C$11+バックデータ一覧!$E$10*(0.3/(バックデータ一覧!$E$12*計算過程!L4418+バックデータ一覧!$E$13*LN(0.3)+バックデータ一覧!$E$14))^バックデータ一覧!$E$11)*計算過程!$W$11*計算過程!G4418/0.3*10^-3,0)</f>
        <v>0</v>
      </c>
      <c r="G4418" s="18">
        <f t="shared" si="410"/>
        <v>0</v>
      </c>
      <c r="H4418" s="18">
        <f t="shared" si="411"/>
        <v>0</v>
      </c>
      <c r="I4418" s="24">
        <v>0</v>
      </c>
      <c r="J4418" s="24">
        <v>0</v>
      </c>
      <c r="K4418" s="24">
        <v>0</v>
      </c>
      <c r="L4418" s="14">
        <f>貼り付けシート!C4418</f>
        <v>27.4</v>
      </c>
      <c r="M4418" s="14">
        <f>貼り付けシート!D4418</f>
        <v>17.399999999999999</v>
      </c>
      <c r="N4418" s="18">
        <f>貼り付けシート!E4418</f>
        <v>75.442268441510734</v>
      </c>
      <c r="O4418" s="18">
        <f>貼り付けシート!F4418</f>
        <v>0</v>
      </c>
      <c r="P4418" s="19">
        <f t="shared" si="412"/>
        <v>0</v>
      </c>
      <c r="Q4418" s="19">
        <f t="shared" si="413"/>
        <v>0</v>
      </c>
    </row>
    <row r="4419" spans="1:17">
      <c r="A4419" s="38">
        <v>41823</v>
      </c>
      <c r="B4419" s="49" t="s">
        <v>170</v>
      </c>
      <c r="C4419" s="24">
        <f t="shared" si="408"/>
        <v>30.406921776000001</v>
      </c>
      <c r="D4419" s="24">
        <f t="shared" si="409"/>
        <v>0</v>
      </c>
      <c r="E4419" s="18">
        <f>IF(G4419&gt;=0.3,(バックデータ一覧!$C$10*(バックデータ一覧!$C$12*計算過程!L4419+バックデータ一覧!$C$13*LN(計算過程!G4419)+バックデータ一覧!$C$14)^バックデータ一覧!$C$11+バックデータ一覧!$E$10*(計算過程!G4419/(バックデータ一覧!$E$12*計算過程!L4419+バックデータ一覧!$E$13*LN(計算過程!G4419)+バックデータ一覧!$E$14))^バックデータ一覧!$E$11)*計算過程!$W$11*10^-3,0)</f>
        <v>0</v>
      </c>
      <c r="F4419" s="18">
        <f>IF(G4419&lt;0.3,(バックデータ一覧!$C$10*(バックデータ一覧!$C$12*計算過程!L4419+バックデータ一覧!$C$13*LN(0.3)+バックデータ一覧!$C$14)^バックデータ一覧!$C$11+バックデータ一覧!$E$10*(0.3/(バックデータ一覧!$E$12*計算過程!L4419+バックデータ一覧!$E$13*LN(0.3)+バックデータ一覧!$E$14))^バックデータ一覧!$E$11)*計算過程!$W$11*計算過程!G4419/0.3*10^-3,0)</f>
        <v>0</v>
      </c>
      <c r="G4419" s="18">
        <f t="shared" si="410"/>
        <v>0</v>
      </c>
      <c r="H4419" s="18">
        <f t="shared" si="411"/>
        <v>0</v>
      </c>
      <c r="I4419" s="24">
        <v>0</v>
      </c>
      <c r="J4419" s="24">
        <v>0</v>
      </c>
      <c r="K4419" s="24">
        <v>0</v>
      </c>
      <c r="L4419" s="14">
        <f>貼り付けシート!C4419</f>
        <v>26.9</v>
      </c>
      <c r="M4419" s="14">
        <f>貼り付けシート!D4419</f>
        <v>17.5</v>
      </c>
      <c r="N4419" s="18">
        <f>貼り付けシート!E4419</f>
        <v>78.121611886619533</v>
      </c>
      <c r="O4419" s="18">
        <f>貼り付けシート!F4419</f>
        <v>0</v>
      </c>
      <c r="P4419" s="19">
        <f t="shared" si="412"/>
        <v>0</v>
      </c>
      <c r="Q4419" s="19">
        <f t="shared" si="413"/>
        <v>0</v>
      </c>
    </row>
    <row r="4420" spans="1:17">
      <c r="A4420" s="38">
        <v>41823</v>
      </c>
      <c r="B4420" s="49" t="s">
        <v>171</v>
      </c>
      <c r="C4420" s="24">
        <f t="shared" si="408"/>
        <v>30.406921776000001</v>
      </c>
      <c r="D4420" s="24">
        <f t="shared" si="409"/>
        <v>0</v>
      </c>
      <c r="E4420" s="18">
        <f>IF(G4420&gt;=0.3,(バックデータ一覧!$C$10*(バックデータ一覧!$C$12*計算過程!L4420+バックデータ一覧!$C$13*LN(計算過程!G4420)+バックデータ一覧!$C$14)^バックデータ一覧!$C$11+バックデータ一覧!$E$10*(計算過程!G4420/(バックデータ一覧!$E$12*計算過程!L4420+バックデータ一覧!$E$13*LN(計算過程!G4420)+バックデータ一覧!$E$14))^バックデータ一覧!$E$11)*計算過程!$W$11*10^-3,0)</f>
        <v>0</v>
      </c>
      <c r="F4420" s="18">
        <f>IF(G4420&lt;0.3,(バックデータ一覧!$C$10*(バックデータ一覧!$C$12*計算過程!L4420+バックデータ一覧!$C$13*LN(0.3)+バックデータ一覧!$C$14)^バックデータ一覧!$C$11+バックデータ一覧!$E$10*(0.3/(バックデータ一覧!$E$12*計算過程!L4420+バックデータ一覧!$E$13*LN(0.3)+バックデータ一覧!$E$14))^バックデータ一覧!$E$11)*計算過程!$W$11*計算過程!G4420/0.3*10^-3,0)</f>
        <v>0</v>
      </c>
      <c r="G4420" s="18">
        <f t="shared" si="410"/>
        <v>0</v>
      </c>
      <c r="H4420" s="18">
        <f t="shared" si="411"/>
        <v>0</v>
      </c>
      <c r="I4420" s="24">
        <v>0</v>
      </c>
      <c r="J4420" s="24">
        <v>0</v>
      </c>
      <c r="K4420" s="24">
        <v>0</v>
      </c>
      <c r="L4420" s="14">
        <f>貼り付けシート!C4420</f>
        <v>26.2</v>
      </c>
      <c r="M4420" s="14">
        <f>貼り付けシート!D4420</f>
        <v>17.600000000000001</v>
      </c>
      <c r="N4420" s="18">
        <f>貼り付けシート!E4420</f>
        <v>81.863238382335993</v>
      </c>
      <c r="O4420" s="18">
        <f>貼り付けシート!F4420</f>
        <v>0</v>
      </c>
      <c r="P4420" s="19">
        <f t="shared" si="412"/>
        <v>0</v>
      </c>
      <c r="Q4420" s="19">
        <f t="shared" si="413"/>
        <v>0</v>
      </c>
    </row>
    <row r="4421" spans="1:17">
      <c r="A4421" s="38">
        <v>41823</v>
      </c>
      <c r="B4421" s="49" t="s">
        <v>172</v>
      </c>
      <c r="C4421" s="24">
        <f t="shared" si="408"/>
        <v>30.406921776000001</v>
      </c>
      <c r="D4421" s="24">
        <f t="shared" si="409"/>
        <v>0</v>
      </c>
      <c r="E4421" s="18">
        <f>IF(G4421&gt;=0.3,(バックデータ一覧!$C$10*(バックデータ一覧!$C$12*計算過程!L4421+バックデータ一覧!$C$13*LN(計算過程!G4421)+バックデータ一覧!$C$14)^バックデータ一覧!$C$11+バックデータ一覧!$E$10*(計算過程!G4421/(バックデータ一覧!$E$12*計算過程!L4421+バックデータ一覧!$E$13*LN(計算過程!G4421)+バックデータ一覧!$E$14))^バックデータ一覧!$E$11)*計算過程!$W$11*10^-3,0)</f>
        <v>0</v>
      </c>
      <c r="F4421" s="18">
        <f>IF(G4421&lt;0.3,(バックデータ一覧!$C$10*(バックデータ一覧!$C$12*計算過程!L4421+バックデータ一覧!$C$13*LN(0.3)+バックデータ一覧!$C$14)^バックデータ一覧!$C$11+バックデータ一覧!$E$10*(0.3/(バックデータ一覧!$E$12*計算過程!L4421+バックデータ一覧!$E$13*LN(0.3)+バックデータ一覧!$E$14))^バックデータ一覧!$E$11)*計算過程!$W$11*計算過程!G4421/0.3*10^-3,0)</f>
        <v>0</v>
      </c>
      <c r="G4421" s="18">
        <f t="shared" si="410"/>
        <v>0</v>
      </c>
      <c r="H4421" s="18">
        <f t="shared" si="411"/>
        <v>0</v>
      </c>
      <c r="I4421" s="24">
        <v>0</v>
      </c>
      <c r="J4421" s="24">
        <v>0</v>
      </c>
      <c r="K4421" s="24">
        <v>0</v>
      </c>
      <c r="L4421" s="14">
        <f>貼り付けシート!C4421</f>
        <v>27.3</v>
      </c>
      <c r="M4421" s="14">
        <f>貼り付けシート!D4421</f>
        <v>17.600000000000001</v>
      </c>
      <c r="N4421" s="18">
        <f>貼り付けシート!E4421</f>
        <v>76.73360416949177</v>
      </c>
      <c r="O4421" s="18">
        <f>貼り付けシート!F4421</f>
        <v>0</v>
      </c>
      <c r="P4421" s="19">
        <f t="shared" si="412"/>
        <v>0</v>
      </c>
      <c r="Q4421" s="19">
        <f t="shared" si="413"/>
        <v>0</v>
      </c>
    </row>
    <row r="4422" spans="1:17">
      <c r="A4422" s="38">
        <v>41824</v>
      </c>
      <c r="B4422" s="49" t="s">
        <v>149</v>
      </c>
      <c r="C4422" s="24">
        <f t="shared" si="408"/>
        <v>30.406921776000001</v>
      </c>
      <c r="D4422" s="24">
        <f t="shared" si="409"/>
        <v>0</v>
      </c>
      <c r="E4422" s="18">
        <f>IF(G4422&gt;=0.3,(バックデータ一覧!$C$10*(バックデータ一覧!$C$12*計算過程!L4422+バックデータ一覧!$C$13*LN(計算過程!G4422)+バックデータ一覧!$C$14)^バックデータ一覧!$C$11+バックデータ一覧!$E$10*(計算過程!G4422/(バックデータ一覧!$E$12*計算過程!L4422+バックデータ一覧!$E$13*LN(計算過程!G4422)+バックデータ一覧!$E$14))^バックデータ一覧!$E$11)*計算過程!$W$11*10^-3,0)</f>
        <v>0</v>
      </c>
      <c r="F4422" s="18">
        <f>IF(G4422&lt;0.3,(バックデータ一覧!$C$10*(バックデータ一覧!$C$12*計算過程!L4422+バックデータ一覧!$C$13*LN(0.3)+バックデータ一覧!$C$14)^バックデータ一覧!$C$11+バックデータ一覧!$E$10*(0.3/(バックデータ一覧!$E$12*計算過程!L4422+バックデータ一覧!$E$13*LN(0.3)+バックデータ一覧!$E$14))^バックデータ一覧!$E$11)*計算過程!$W$11*計算過程!G4422/0.3*10^-3,0)</f>
        <v>0</v>
      </c>
      <c r="G4422" s="18">
        <f t="shared" si="410"/>
        <v>0</v>
      </c>
      <c r="H4422" s="18">
        <f t="shared" si="411"/>
        <v>0</v>
      </c>
      <c r="I4422" s="24">
        <v>0</v>
      </c>
      <c r="J4422" s="24">
        <v>0</v>
      </c>
      <c r="K4422" s="24">
        <v>0</v>
      </c>
      <c r="L4422" s="14">
        <f>貼り付けシート!C4422</f>
        <v>27.1</v>
      </c>
      <c r="M4422" s="14">
        <f>貼り付けシート!D4422</f>
        <v>17.600000000000001</v>
      </c>
      <c r="N4422" s="18">
        <f>貼り付けシート!E4422</f>
        <v>77.638635969601708</v>
      </c>
      <c r="O4422" s="18">
        <f>貼り付けシート!F4422</f>
        <v>0</v>
      </c>
      <c r="P4422" s="19">
        <f t="shared" si="412"/>
        <v>0</v>
      </c>
      <c r="Q4422" s="19">
        <f t="shared" si="413"/>
        <v>0</v>
      </c>
    </row>
    <row r="4423" spans="1:17">
      <c r="A4423" s="38">
        <v>41824</v>
      </c>
      <c r="B4423" s="49" t="s">
        <v>150</v>
      </c>
      <c r="C4423" s="24">
        <f t="shared" ref="C4423:C4486" si="414">$W$6*IF(AND(L4423&lt;5,N4423&gt;=80),$W$4,$W$5)*3600*10^-6</f>
        <v>30.406921776000001</v>
      </c>
      <c r="D4423" s="24">
        <f t="shared" ref="D4423:D4486" si="415">IF(G4423&gt;=0.3,E4423,F4423)</f>
        <v>0</v>
      </c>
      <c r="E4423" s="18">
        <f>IF(G4423&gt;=0.3,(バックデータ一覧!$C$10*(バックデータ一覧!$C$12*計算過程!L4423+バックデータ一覧!$C$13*LN(計算過程!G4423)+バックデータ一覧!$C$14)^バックデータ一覧!$C$11+バックデータ一覧!$E$10*(計算過程!G4423/(バックデータ一覧!$E$12*計算過程!L4423+バックデータ一覧!$E$13*LN(計算過程!G4423)+バックデータ一覧!$E$14))^バックデータ一覧!$E$11)*計算過程!$W$11*10^-3,0)</f>
        <v>0</v>
      </c>
      <c r="F4423" s="18">
        <f>IF(G4423&lt;0.3,(バックデータ一覧!$C$10*(バックデータ一覧!$C$12*計算過程!L4423+バックデータ一覧!$C$13*LN(0.3)+バックデータ一覧!$C$14)^バックデータ一覧!$C$11+バックデータ一覧!$E$10*(0.3/(バックデータ一覧!$E$12*計算過程!L4423+バックデータ一覧!$E$13*LN(0.3)+バックデータ一覧!$E$14))^バックデータ一覧!$E$11)*計算過程!$W$11*計算過程!G4423/0.3*10^-3,0)</f>
        <v>0</v>
      </c>
      <c r="G4423" s="18">
        <f t="shared" ref="G4423:G4486" si="416">H4423/($W$6*3600*10^-6)</f>
        <v>0</v>
      </c>
      <c r="H4423" s="18">
        <f t="shared" ref="H4423:H4486" si="417">IF(AND(L4423&lt;5,N4423&gt;=80),P4423/$W$4,P4423/$W$5)</f>
        <v>0</v>
      </c>
      <c r="I4423" s="24">
        <v>0</v>
      </c>
      <c r="J4423" s="24">
        <v>0</v>
      </c>
      <c r="K4423" s="24">
        <v>0</v>
      </c>
      <c r="L4423" s="14">
        <f>貼り付けシート!C4423</f>
        <v>26.7</v>
      </c>
      <c r="M4423" s="14">
        <f>貼り付けシート!D4423</f>
        <v>17.5</v>
      </c>
      <c r="N4423" s="18">
        <f>貼り付けシート!E4423</f>
        <v>79.045824902359101</v>
      </c>
      <c r="O4423" s="18">
        <f>貼り付けシート!F4423</f>
        <v>0</v>
      </c>
      <c r="P4423" s="19">
        <f t="shared" ref="P4423:P4486" si="418">IF(O4423&gt;C4423,C4423,O4423)</f>
        <v>0</v>
      </c>
      <c r="Q4423" s="19">
        <f t="shared" ref="Q4423:Q4486" si="419">IF(O4423&gt;C4423,O4423-C4423,0)</f>
        <v>0</v>
      </c>
    </row>
    <row r="4424" spans="1:17">
      <c r="A4424" s="38">
        <v>41824</v>
      </c>
      <c r="B4424" s="49" t="s">
        <v>151</v>
      </c>
      <c r="C4424" s="24">
        <f t="shared" si="414"/>
        <v>30.406921776000001</v>
      </c>
      <c r="D4424" s="24">
        <f t="shared" si="415"/>
        <v>0</v>
      </c>
      <c r="E4424" s="18">
        <f>IF(G4424&gt;=0.3,(バックデータ一覧!$C$10*(バックデータ一覧!$C$12*計算過程!L4424+バックデータ一覧!$C$13*LN(計算過程!G4424)+バックデータ一覧!$C$14)^バックデータ一覧!$C$11+バックデータ一覧!$E$10*(計算過程!G4424/(バックデータ一覧!$E$12*計算過程!L4424+バックデータ一覧!$E$13*LN(計算過程!G4424)+バックデータ一覧!$E$14))^バックデータ一覧!$E$11)*計算過程!$W$11*10^-3,0)</f>
        <v>0</v>
      </c>
      <c r="F4424" s="18">
        <f>IF(G4424&lt;0.3,(バックデータ一覧!$C$10*(バックデータ一覧!$C$12*計算過程!L4424+バックデータ一覧!$C$13*LN(0.3)+バックデータ一覧!$C$14)^バックデータ一覧!$C$11+バックデータ一覧!$E$10*(0.3/(バックデータ一覧!$E$12*計算過程!L4424+バックデータ一覧!$E$13*LN(0.3)+バックデータ一覧!$E$14))^バックデータ一覧!$E$11)*計算過程!$W$11*計算過程!G4424/0.3*10^-3,0)</f>
        <v>0</v>
      </c>
      <c r="G4424" s="18">
        <f t="shared" si="416"/>
        <v>0</v>
      </c>
      <c r="H4424" s="18">
        <f t="shared" si="417"/>
        <v>0</v>
      </c>
      <c r="I4424" s="24">
        <v>0</v>
      </c>
      <c r="J4424" s="24">
        <v>0</v>
      </c>
      <c r="K4424" s="24">
        <v>0</v>
      </c>
      <c r="L4424" s="14">
        <f>貼り付けシート!C4424</f>
        <v>27</v>
      </c>
      <c r="M4424" s="14">
        <f>貼り付けシート!D4424</f>
        <v>17.399999999999999</v>
      </c>
      <c r="N4424" s="18">
        <f>貼り付けシート!E4424</f>
        <v>77.232366264781902</v>
      </c>
      <c r="O4424" s="18">
        <f>貼り付けシート!F4424</f>
        <v>0</v>
      </c>
      <c r="P4424" s="19">
        <f t="shared" si="418"/>
        <v>0</v>
      </c>
      <c r="Q4424" s="19">
        <f t="shared" si="419"/>
        <v>0</v>
      </c>
    </row>
    <row r="4425" spans="1:17">
      <c r="A4425" s="38">
        <v>41824</v>
      </c>
      <c r="B4425" s="49" t="s">
        <v>152</v>
      </c>
      <c r="C4425" s="24">
        <f t="shared" si="414"/>
        <v>30.406921776000001</v>
      </c>
      <c r="D4425" s="24">
        <f t="shared" si="415"/>
        <v>0</v>
      </c>
      <c r="E4425" s="18">
        <f>IF(G4425&gt;=0.3,(バックデータ一覧!$C$10*(バックデータ一覧!$C$12*計算過程!L4425+バックデータ一覧!$C$13*LN(計算過程!G4425)+バックデータ一覧!$C$14)^バックデータ一覧!$C$11+バックデータ一覧!$E$10*(計算過程!G4425/(バックデータ一覧!$E$12*計算過程!L4425+バックデータ一覧!$E$13*LN(計算過程!G4425)+バックデータ一覧!$E$14))^バックデータ一覧!$E$11)*計算過程!$W$11*10^-3,0)</f>
        <v>0</v>
      </c>
      <c r="F4425" s="18">
        <f>IF(G4425&lt;0.3,(バックデータ一覧!$C$10*(バックデータ一覧!$C$12*計算過程!L4425+バックデータ一覧!$C$13*LN(0.3)+バックデータ一覧!$C$14)^バックデータ一覧!$C$11+バックデータ一覧!$E$10*(0.3/(バックデータ一覧!$E$12*計算過程!L4425+バックデータ一覧!$E$13*LN(0.3)+バックデータ一覧!$E$14))^バックデータ一覧!$E$11)*計算過程!$W$11*計算過程!G4425/0.3*10^-3,0)</f>
        <v>0</v>
      </c>
      <c r="G4425" s="18">
        <f t="shared" si="416"/>
        <v>0</v>
      </c>
      <c r="H4425" s="18">
        <f t="shared" si="417"/>
        <v>0</v>
      </c>
      <c r="I4425" s="24">
        <v>0</v>
      </c>
      <c r="J4425" s="24">
        <v>0</v>
      </c>
      <c r="K4425" s="24">
        <v>0</v>
      </c>
      <c r="L4425" s="14">
        <f>貼り付けシート!C4425</f>
        <v>27</v>
      </c>
      <c r="M4425" s="14">
        <f>貼り付けシート!D4425</f>
        <v>17.399999999999999</v>
      </c>
      <c r="N4425" s="18">
        <f>貼り付けシート!E4425</f>
        <v>77.232366264781902</v>
      </c>
      <c r="O4425" s="18">
        <f>貼り付けシート!F4425</f>
        <v>0</v>
      </c>
      <c r="P4425" s="19">
        <f t="shared" si="418"/>
        <v>0</v>
      </c>
      <c r="Q4425" s="19">
        <f t="shared" si="419"/>
        <v>0</v>
      </c>
    </row>
    <row r="4426" spans="1:17">
      <c r="A4426" s="38">
        <v>41824</v>
      </c>
      <c r="B4426" s="49" t="s">
        <v>153</v>
      </c>
      <c r="C4426" s="24">
        <f t="shared" si="414"/>
        <v>30.406921776000001</v>
      </c>
      <c r="D4426" s="24">
        <f t="shared" si="415"/>
        <v>0</v>
      </c>
      <c r="E4426" s="18">
        <f>IF(G4426&gt;=0.3,(バックデータ一覧!$C$10*(バックデータ一覧!$C$12*計算過程!L4426+バックデータ一覧!$C$13*LN(計算過程!G4426)+バックデータ一覧!$C$14)^バックデータ一覧!$C$11+バックデータ一覧!$E$10*(計算過程!G4426/(バックデータ一覧!$E$12*計算過程!L4426+バックデータ一覧!$E$13*LN(計算過程!G4426)+バックデータ一覧!$E$14))^バックデータ一覧!$E$11)*計算過程!$W$11*10^-3,0)</f>
        <v>0</v>
      </c>
      <c r="F4426" s="18">
        <f>IF(G4426&lt;0.3,(バックデータ一覧!$C$10*(バックデータ一覧!$C$12*計算過程!L4426+バックデータ一覧!$C$13*LN(0.3)+バックデータ一覧!$C$14)^バックデータ一覧!$C$11+バックデータ一覧!$E$10*(0.3/(バックデータ一覧!$E$12*計算過程!L4426+バックデータ一覧!$E$13*LN(0.3)+バックデータ一覧!$E$14))^バックデータ一覧!$E$11)*計算過程!$W$11*計算過程!G4426/0.3*10^-3,0)</f>
        <v>0</v>
      </c>
      <c r="G4426" s="18">
        <f t="shared" si="416"/>
        <v>0</v>
      </c>
      <c r="H4426" s="18">
        <f t="shared" si="417"/>
        <v>0</v>
      </c>
      <c r="I4426" s="24">
        <v>0</v>
      </c>
      <c r="J4426" s="24">
        <v>0</v>
      </c>
      <c r="K4426" s="24">
        <v>0</v>
      </c>
      <c r="L4426" s="14">
        <f>貼り付けシート!C4426</f>
        <v>27</v>
      </c>
      <c r="M4426" s="14">
        <f>貼り付けシート!D4426</f>
        <v>17.3</v>
      </c>
      <c r="N4426" s="18">
        <f>貼り付けシート!E4426</f>
        <v>76.800513431702157</v>
      </c>
      <c r="O4426" s="18">
        <f>貼り付けシート!F4426</f>
        <v>0</v>
      </c>
      <c r="P4426" s="19">
        <f t="shared" si="418"/>
        <v>0</v>
      </c>
      <c r="Q4426" s="19">
        <f t="shared" si="419"/>
        <v>0</v>
      </c>
    </row>
    <row r="4427" spans="1:17">
      <c r="A4427" s="38">
        <v>41824</v>
      </c>
      <c r="B4427" s="49" t="s">
        <v>154</v>
      </c>
      <c r="C4427" s="24">
        <f t="shared" si="414"/>
        <v>30.406921776000001</v>
      </c>
      <c r="D4427" s="24">
        <f t="shared" si="415"/>
        <v>0</v>
      </c>
      <c r="E4427" s="18">
        <f>IF(G4427&gt;=0.3,(バックデータ一覧!$C$10*(バックデータ一覧!$C$12*計算過程!L4427+バックデータ一覧!$C$13*LN(計算過程!G4427)+バックデータ一覧!$C$14)^バックデータ一覧!$C$11+バックデータ一覧!$E$10*(計算過程!G4427/(バックデータ一覧!$E$12*計算過程!L4427+バックデータ一覧!$E$13*LN(計算過程!G4427)+バックデータ一覧!$E$14))^バックデータ一覧!$E$11)*計算過程!$W$11*10^-3,0)</f>
        <v>0</v>
      </c>
      <c r="F4427" s="18">
        <f>IF(G4427&lt;0.3,(バックデータ一覧!$C$10*(バックデータ一覧!$C$12*計算過程!L4427+バックデータ一覧!$C$13*LN(0.3)+バックデータ一覧!$C$14)^バックデータ一覧!$C$11+バックデータ一覧!$E$10*(0.3/(バックデータ一覧!$E$12*計算過程!L4427+バックデータ一覧!$E$13*LN(0.3)+バックデータ一覧!$E$14))^バックデータ一覧!$E$11)*計算過程!$W$11*計算過程!G4427/0.3*10^-3,0)</f>
        <v>0</v>
      </c>
      <c r="G4427" s="18">
        <f t="shared" si="416"/>
        <v>0</v>
      </c>
      <c r="H4427" s="18">
        <f t="shared" si="417"/>
        <v>0</v>
      </c>
      <c r="I4427" s="24">
        <v>0</v>
      </c>
      <c r="J4427" s="24">
        <v>0</v>
      </c>
      <c r="K4427" s="24">
        <v>0</v>
      </c>
      <c r="L4427" s="14">
        <f>貼り付けシート!C4427</f>
        <v>27.3</v>
      </c>
      <c r="M4427" s="14">
        <f>貼り付けシート!D4427</f>
        <v>17.3</v>
      </c>
      <c r="N4427" s="18">
        <f>貼り付けシート!E4427</f>
        <v>75.461039491325735</v>
      </c>
      <c r="O4427" s="18">
        <f>貼り付けシート!F4427</f>
        <v>0</v>
      </c>
      <c r="P4427" s="19">
        <f t="shared" si="418"/>
        <v>0</v>
      </c>
      <c r="Q4427" s="19">
        <f t="shared" si="419"/>
        <v>0</v>
      </c>
    </row>
    <row r="4428" spans="1:17">
      <c r="A4428" s="38">
        <v>41824</v>
      </c>
      <c r="B4428" s="49" t="s">
        <v>155</v>
      </c>
      <c r="C4428" s="24">
        <f t="shared" si="414"/>
        <v>30.406921776000001</v>
      </c>
      <c r="D4428" s="24">
        <f t="shared" si="415"/>
        <v>0</v>
      </c>
      <c r="E4428" s="18">
        <f>IF(G4428&gt;=0.3,(バックデータ一覧!$C$10*(バックデータ一覧!$C$12*計算過程!L4428+バックデータ一覧!$C$13*LN(計算過程!G4428)+バックデータ一覧!$C$14)^バックデータ一覧!$C$11+バックデータ一覧!$E$10*(計算過程!G4428/(バックデータ一覧!$E$12*計算過程!L4428+バックデータ一覧!$E$13*LN(計算過程!G4428)+バックデータ一覧!$E$14))^バックデータ一覧!$E$11)*計算過程!$W$11*10^-3,0)</f>
        <v>0</v>
      </c>
      <c r="F4428" s="18">
        <f>IF(G4428&lt;0.3,(バックデータ一覧!$C$10*(バックデータ一覧!$C$12*計算過程!L4428+バックデータ一覧!$C$13*LN(0.3)+バックデータ一覧!$C$14)^バックデータ一覧!$C$11+バックデータ一覧!$E$10*(0.3/(バックデータ一覧!$E$12*計算過程!L4428+バックデータ一覧!$E$13*LN(0.3)+バックデータ一覧!$E$14))^バックデータ一覧!$E$11)*計算過程!$W$11*計算過程!G4428/0.3*10^-3,0)</f>
        <v>0</v>
      </c>
      <c r="G4428" s="18">
        <f t="shared" si="416"/>
        <v>0</v>
      </c>
      <c r="H4428" s="18">
        <f t="shared" si="417"/>
        <v>0</v>
      </c>
      <c r="I4428" s="24">
        <v>0</v>
      </c>
      <c r="J4428" s="24">
        <v>0</v>
      </c>
      <c r="K4428" s="24">
        <v>0</v>
      </c>
      <c r="L4428" s="14">
        <f>貼り付けシート!C4428</f>
        <v>27.5</v>
      </c>
      <c r="M4428" s="14">
        <f>貼り付けシート!D4428</f>
        <v>17.600000000000001</v>
      </c>
      <c r="N4428" s="18">
        <f>貼り付けシート!E4428</f>
        <v>75.840466280441561</v>
      </c>
      <c r="O4428" s="18">
        <f>貼り付けシート!F4428</f>
        <v>0</v>
      </c>
      <c r="P4428" s="19">
        <f t="shared" si="418"/>
        <v>0</v>
      </c>
      <c r="Q4428" s="19">
        <f t="shared" si="419"/>
        <v>0</v>
      </c>
    </row>
    <row r="4429" spans="1:17">
      <c r="A4429" s="38">
        <v>41824</v>
      </c>
      <c r="B4429" s="49" t="s">
        <v>156</v>
      </c>
      <c r="C4429" s="24">
        <f t="shared" si="414"/>
        <v>30.406921776000001</v>
      </c>
      <c r="D4429" s="24">
        <f t="shared" si="415"/>
        <v>0</v>
      </c>
      <c r="E4429" s="18">
        <f>IF(G4429&gt;=0.3,(バックデータ一覧!$C$10*(バックデータ一覧!$C$12*計算過程!L4429+バックデータ一覧!$C$13*LN(計算過程!G4429)+バックデータ一覧!$C$14)^バックデータ一覧!$C$11+バックデータ一覧!$E$10*(計算過程!G4429/(バックデータ一覧!$E$12*計算過程!L4429+バックデータ一覧!$E$13*LN(計算過程!G4429)+バックデータ一覧!$E$14))^バックデータ一覧!$E$11)*計算過程!$W$11*10^-3,0)</f>
        <v>0</v>
      </c>
      <c r="F4429" s="18">
        <f>IF(G4429&lt;0.3,(バックデータ一覧!$C$10*(バックデータ一覧!$C$12*計算過程!L4429+バックデータ一覧!$C$13*LN(0.3)+バックデータ一覧!$C$14)^バックデータ一覧!$C$11+バックデータ一覧!$E$10*(0.3/(バックデータ一覧!$E$12*計算過程!L4429+バックデータ一覧!$E$13*LN(0.3)+バックデータ一覧!$E$14))^バックデータ一覧!$E$11)*計算過程!$W$11*計算過程!G4429/0.3*10^-3,0)</f>
        <v>0</v>
      </c>
      <c r="G4429" s="18">
        <f t="shared" si="416"/>
        <v>0</v>
      </c>
      <c r="H4429" s="18">
        <f t="shared" si="417"/>
        <v>0</v>
      </c>
      <c r="I4429" s="24">
        <v>0</v>
      </c>
      <c r="J4429" s="24">
        <v>0</v>
      </c>
      <c r="K4429" s="24">
        <v>0</v>
      </c>
      <c r="L4429" s="14">
        <f>貼り付けシート!C4429</f>
        <v>28.4</v>
      </c>
      <c r="M4429" s="14">
        <f>貼り付けシート!D4429</f>
        <v>18</v>
      </c>
      <c r="N4429" s="18">
        <f>貼り付けシート!E4429</f>
        <v>73.553510819067512</v>
      </c>
      <c r="O4429" s="18">
        <f>貼り付けシート!F4429</f>
        <v>0</v>
      </c>
      <c r="P4429" s="19">
        <f t="shared" si="418"/>
        <v>0</v>
      </c>
      <c r="Q4429" s="19">
        <f t="shared" si="419"/>
        <v>0</v>
      </c>
    </row>
    <row r="4430" spans="1:17">
      <c r="A4430" s="38">
        <v>41824</v>
      </c>
      <c r="B4430" s="49" t="s">
        <v>157</v>
      </c>
      <c r="C4430" s="24">
        <f t="shared" si="414"/>
        <v>30.406921776000001</v>
      </c>
      <c r="D4430" s="24">
        <f t="shared" si="415"/>
        <v>0</v>
      </c>
      <c r="E4430" s="18">
        <f>IF(G4430&gt;=0.3,(バックデータ一覧!$C$10*(バックデータ一覧!$C$12*計算過程!L4430+バックデータ一覧!$C$13*LN(計算過程!G4430)+バックデータ一覧!$C$14)^バックデータ一覧!$C$11+バックデータ一覧!$E$10*(計算過程!G4430/(バックデータ一覧!$E$12*計算過程!L4430+バックデータ一覧!$E$13*LN(計算過程!G4430)+バックデータ一覧!$E$14))^バックデータ一覧!$E$11)*計算過程!$W$11*10^-3,0)</f>
        <v>0</v>
      </c>
      <c r="F4430" s="18">
        <f>IF(G4430&lt;0.3,(バックデータ一覧!$C$10*(バックデータ一覧!$C$12*計算過程!L4430+バックデータ一覧!$C$13*LN(0.3)+バックデータ一覧!$C$14)^バックデータ一覧!$C$11+バックデータ一覧!$E$10*(0.3/(バックデータ一覧!$E$12*計算過程!L4430+バックデータ一覧!$E$13*LN(0.3)+バックデータ一覧!$E$14))^バックデータ一覧!$E$11)*計算過程!$W$11*計算過程!G4430/0.3*10^-3,0)</f>
        <v>0</v>
      </c>
      <c r="G4430" s="18">
        <f t="shared" si="416"/>
        <v>0</v>
      </c>
      <c r="H4430" s="18">
        <f t="shared" si="417"/>
        <v>0</v>
      </c>
      <c r="I4430" s="24">
        <v>0</v>
      </c>
      <c r="J4430" s="24">
        <v>0</v>
      </c>
      <c r="K4430" s="24">
        <v>0</v>
      </c>
      <c r="L4430" s="14">
        <f>貼り付けシート!C4430</f>
        <v>29.9</v>
      </c>
      <c r="M4430" s="14">
        <f>貼り付けシート!D4430</f>
        <v>18.3</v>
      </c>
      <c r="N4430" s="18">
        <f>貼り付けシート!E4430</f>
        <v>68.539919055738594</v>
      </c>
      <c r="O4430" s="18">
        <f>貼り付けシート!F4430</f>
        <v>0</v>
      </c>
      <c r="P4430" s="19">
        <f t="shared" si="418"/>
        <v>0</v>
      </c>
      <c r="Q4430" s="19">
        <f t="shared" si="419"/>
        <v>0</v>
      </c>
    </row>
    <row r="4431" spans="1:17">
      <c r="A4431" s="38">
        <v>41824</v>
      </c>
      <c r="B4431" s="49" t="s">
        <v>158</v>
      </c>
      <c r="C4431" s="24">
        <f t="shared" si="414"/>
        <v>30.406921776000001</v>
      </c>
      <c r="D4431" s="24">
        <f t="shared" si="415"/>
        <v>0</v>
      </c>
      <c r="E4431" s="18">
        <f>IF(G4431&gt;=0.3,(バックデータ一覧!$C$10*(バックデータ一覧!$C$12*計算過程!L4431+バックデータ一覧!$C$13*LN(計算過程!G4431)+バックデータ一覧!$C$14)^バックデータ一覧!$C$11+バックデータ一覧!$E$10*(計算過程!G4431/(バックデータ一覧!$E$12*計算過程!L4431+バックデータ一覧!$E$13*LN(計算過程!G4431)+バックデータ一覧!$E$14))^バックデータ一覧!$E$11)*計算過程!$W$11*10^-3,0)</f>
        <v>0</v>
      </c>
      <c r="F4431" s="18">
        <f>IF(G4431&lt;0.3,(バックデータ一覧!$C$10*(バックデータ一覧!$C$12*計算過程!L4431+バックデータ一覧!$C$13*LN(0.3)+バックデータ一覧!$C$14)^バックデータ一覧!$C$11+バックデータ一覧!$E$10*(0.3/(バックデータ一覧!$E$12*計算過程!L4431+バックデータ一覧!$E$13*LN(0.3)+バックデータ一覧!$E$14))^バックデータ一覧!$E$11)*計算過程!$W$11*計算過程!G4431/0.3*10^-3,0)</f>
        <v>0</v>
      </c>
      <c r="G4431" s="18">
        <f t="shared" si="416"/>
        <v>0</v>
      </c>
      <c r="H4431" s="18">
        <f t="shared" si="417"/>
        <v>0</v>
      </c>
      <c r="I4431" s="24">
        <v>0</v>
      </c>
      <c r="J4431" s="24">
        <v>0</v>
      </c>
      <c r="K4431" s="24">
        <v>0</v>
      </c>
      <c r="L4431" s="14">
        <f>貼り付けシート!C4431</f>
        <v>30.5</v>
      </c>
      <c r="M4431" s="14">
        <f>貼り付けシート!D4431</f>
        <v>18.2</v>
      </c>
      <c r="N4431" s="18">
        <f>貼り付けシート!E4431</f>
        <v>65.871278159694185</v>
      </c>
      <c r="O4431" s="18">
        <f>貼り付けシート!F4431</f>
        <v>0</v>
      </c>
      <c r="P4431" s="19">
        <f t="shared" si="418"/>
        <v>0</v>
      </c>
      <c r="Q4431" s="19">
        <f t="shared" si="419"/>
        <v>0</v>
      </c>
    </row>
    <row r="4432" spans="1:17">
      <c r="A4432" s="38">
        <v>41824</v>
      </c>
      <c r="B4432" s="49" t="s">
        <v>159</v>
      </c>
      <c r="C4432" s="24">
        <f t="shared" si="414"/>
        <v>30.406921776000001</v>
      </c>
      <c r="D4432" s="24">
        <f t="shared" si="415"/>
        <v>0</v>
      </c>
      <c r="E4432" s="18">
        <f>IF(G4432&gt;=0.3,(バックデータ一覧!$C$10*(バックデータ一覧!$C$12*計算過程!L4432+バックデータ一覧!$C$13*LN(計算過程!G4432)+バックデータ一覧!$C$14)^バックデータ一覧!$C$11+バックデータ一覧!$E$10*(計算過程!G4432/(バックデータ一覧!$E$12*計算過程!L4432+バックデータ一覧!$E$13*LN(計算過程!G4432)+バックデータ一覧!$E$14))^バックデータ一覧!$E$11)*計算過程!$W$11*10^-3,0)</f>
        <v>0</v>
      </c>
      <c r="F4432" s="18">
        <f>IF(G4432&lt;0.3,(バックデータ一覧!$C$10*(バックデータ一覧!$C$12*計算過程!L4432+バックデータ一覧!$C$13*LN(0.3)+バックデータ一覧!$C$14)^バックデータ一覧!$C$11+バックデータ一覧!$E$10*(0.3/(バックデータ一覧!$E$12*計算過程!L4432+バックデータ一覧!$E$13*LN(0.3)+バックデータ一覧!$E$14))^バックデータ一覧!$E$11)*計算過程!$W$11*計算過程!G4432/0.3*10^-3,0)</f>
        <v>0</v>
      </c>
      <c r="G4432" s="18">
        <f t="shared" si="416"/>
        <v>0</v>
      </c>
      <c r="H4432" s="18">
        <f t="shared" si="417"/>
        <v>0</v>
      </c>
      <c r="I4432" s="24">
        <v>0</v>
      </c>
      <c r="J4432" s="24">
        <v>0</v>
      </c>
      <c r="K4432" s="24">
        <v>0</v>
      </c>
      <c r="L4432" s="14">
        <f>貼り付けシート!C4432</f>
        <v>31.1</v>
      </c>
      <c r="M4432" s="14">
        <f>貼り付けシート!D4432</f>
        <v>18.2</v>
      </c>
      <c r="N4432" s="18">
        <f>貼り付けシート!E4432</f>
        <v>63.654255491532275</v>
      </c>
      <c r="O4432" s="18">
        <f>貼り付けシート!F4432</f>
        <v>0</v>
      </c>
      <c r="P4432" s="19">
        <f t="shared" si="418"/>
        <v>0</v>
      </c>
      <c r="Q4432" s="19">
        <f t="shared" si="419"/>
        <v>0</v>
      </c>
    </row>
    <row r="4433" spans="1:17">
      <c r="A4433" s="38">
        <v>41824</v>
      </c>
      <c r="B4433" s="49" t="s">
        <v>160</v>
      </c>
      <c r="C4433" s="24">
        <f t="shared" si="414"/>
        <v>30.406921776000001</v>
      </c>
      <c r="D4433" s="24">
        <f t="shared" si="415"/>
        <v>0</v>
      </c>
      <c r="E4433" s="18">
        <f>IF(G4433&gt;=0.3,(バックデータ一覧!$C$10*(バックデータ一覧!$C$12*計算過程!L4433+バックデータ一覧!$C$13*LN(計算過程!G4433)+バックデータ一覧!$C$14)^バックデータ一覧!$C$11+バックデータ一覧!$E$10*(計算過程!G4433/(バックデータ一覧!$E$12*計算過程!L4433+バックデータ一覧!$E$13*LN(計算過程!G4433)+バックデータ一覧!$E$14))^バックデータ一覧!$E$11)*計算過程!$W$11*10^-3,0)</f>
        <v>0</v>
      </c>
      <c r="F4433" s="18">
        <f>IF(G4433&lt;0.3,(バックデータ一覧!$C$10*(バックデータ一覧!$C$12*計算過程!L4433+バックデータ一覧!$C$13*LN(0.3)+バックデータ一覧!$C$14)^バックデータ一覧!$C$11+バックデータ一覧!$E$10*(0.3/(バックデータ一覧!$E$12*計算過程!L4433+バックデータ一覧!$E$13*LN(0.3)+バックデータ一覧!$E$14))^バックデータ一覧!$E$11)*計算過程!$W$11*計算過程!G4433/0.3*10^-3,0)</f>
        <v>0</v>
      </c>
      <c r="G4433" s="18">
        <f t="shared" si="416"/>
        <v>0</v>
      </c>
      <c r="H4433" s="18">
        <f t="shared" si="417"/>
        <v>0</v>
      </c>
      <c r="I4433" s="24">
        <v>0</v>
      </c>
      <c r="J4433" s="24">
        <v>0</v>
      </c>
      <c r="K4433" s="24">
        <v>0</v>
      </c>
      <c r="L4433" s="14">
        <f>貼り付けシート!C4433</f>
        <v>31.2</v>
      </c>
      <c r="M4433" s="14">
        <f>貼り付けシート!D4433</f>
        <v>18.100000000000001</v>
      </c>
      <c r="N4433" s="18">
        <f>貼り付けシート!E4433</f>
        <v>62.955089686992196</v>
      </c>
      <c r="O4433" s="18">
        <f>貼り付けシート!F4433</f>
        <v>0</v>
      </c>
      <c r="P4433" s="19">
        <f t="shared" si="418"/>
        <v>0</v>
      </c>
      <c r="Q4433" s="19">
        <f t="shared" si="419"/>
        <v>0</v>
      </c>
    </row>
    <row r="4434" spans="1:17">
      <c r="A4434" s="38">
        <v>41824</v>
      </c>
      <c r="B4434" s="49" t="s">
        <v>161</v>
      </c>
      <c r="C4434" s="24">
        <f t="shared" si="414"/>
        <v>30.406921776000001</v>
      </c>
      <c r="D4434" s="24">
        <f t="shared" si="415"/>
        <v>0</v>
      </c>
      <c r="E4434" s="18">
        <f>IF(G4434&gt;=0.3,(バックデータ一覧!$C$10*(バックデータ一覧!$C$12*計算過程!L4434+バックデータ一覧!$C$13*LN(計算過程!G4434)+バックデータ一覧!$C$14)^バックデータ一覧!$C$11+バックデータ一覧!$E$10*(計算過程!G4434/(バックデータ一覧!$E$12*計算過程!L4434+バックデータ一覧!$E$13*LN(計算過程!G4434)+バックデータ一覧!$E$14))^バックデータ一覧!$E$11)*計算過程!$W$11*10^-3,0)</f>
        <v>0</v>
      </c>
      <c r="F4434" s="18">
        <f>IF(G4434&lt;0.3,(バックデータ一覧!$C$10*(バックデータ一覧!$C$12*計算過程!L4434+バックデータ一覧!$C$13*LN(0.3)+バックデータ一覧!$C$14)^バックデータ一覧!$C$11+バックデータ一覧!$E$10*(0.3/(バックデータ一覧!$E$12*計算過程!L4434+バックデータ一覧!$E$13*LN(0.3)+バックデータ一覧!$E$14))^バックデータ一覧!$E$11)*計算過程!$W$11*計算過程!G4434/0.3*10^-3,0)</f>
        <v>0</v>
      </c>
      <c r="G4434" s="18">
        <f t="shared" si="416"/>
        <v>0</v>
      </c>
      <c r="H4434" s="18">
        <f t="shared" si="417"/>
        <v>0</v>
      </c>
      <c r="I4434" s="24">
        <v>0</v>
      </c>
      <c r="J4434" s="24">
        <v>0</v>
      </c>
      <c r="K4434" s="24">
        <v>0</v>
      </c>
      <c r="L4434" s="14">
        <f>貼り付けシート!C4434</f>
        <v>32.799999999999997</v>
      </c>
      <c r="M4434" s="14">
        <f>貼り付けシート!D4434</f>
        <v>17.8</v>
      </c>
      <c r="N4434" s="18">
        <f>貼り付けシート!E4434</f>
        <v>56.582189006624361</v>
      </c>
      <c r="O4434" s="18">
        <f>貼り付けシート!F4434</f>
        <v>0</v>
      </c>
      <c r="P4434" s="19">
        <f t="shared" si="418"/>
        <v>0</v>
      </c>
      <c r="Q4434" s="19">
        <f t="shared" si="419"/>
        <v>0</v>
      </c>
    </row>
    <row r="4435" spans="1:17">
      <c r="A4435" s="38">
        <v>41824</v>
      </c>
      <c r="B4435" s="49" t="s">
        <v>162</v>
      </c>
      <c r="C4435" s="24">
        <f t="shared" si="414"/>
        <v>30.406921776000001</v>
      </c>
      <c r="D4435" s="24">
        <f t="shared" si="415"/>
        <v>0</v>
      </c>
      <c r="E4435" s="18">
        <f>IF(G4435&gt;=0.3,(バックデータ一覧!$C$10*(バックデータ一覧!$C$12*計算過程!L4435+バックデータ一覧!$C$13*LN(計算過程!G4435)+バックデータ一覧!$C$14)^バックデータ一覧!$C$11+バックデータ一覧!$E$10*(計算過程!G4435/(バックデータ一覧!$E$12*計算過程!L4435+バックデータ一覧!$E$13*LN(計算過程!G4435)+バックデータ一覧!$E$14))^バックデータ一覧!$E$11)*計算過程!$W$11*10^-3,0)</f>
        <v>0</v>
      </c>
      <c r="F4435" s="18">
        <f>IF(G4435&lt;0.3,(バックデータ一覧!$C$10*(バックデータ一覧!$C$12*計算過程!L4435+バックデータ一覧!$C$13*LN(0.3)+バックデータ一覧!$C$14)^バックデータ一覧!$C$11+バックデータ一覧!$E$10*(0.3/(バックデータ一覧!$E$12*計算過程!L4435+バックデータ一覧!$E$13*LN(0.3)+バックデータ一覧!$E$14))^バックデータ一覧!$E$11)*計算過程!$W$11*計算過程!G4435/0.3*10^-3,0)</f>
        <v>0</v>
      </c>
      <c r="G4435" s="18">
        <f t="shared" si="416"/>
        <v>0</v>
      </c>
      <c r="H4435" s="18">
        <f t="shared" si="417"/>
        <v>0</v>
      </c>
      <c r="I4435" s="24">
        <v>0</v>
      </c>
      <c r="J4435" s="24">
        <v>0</v>
      </c>
      <c r="K4435" s="24">
        <v>0</v>
      </c>
      <c r="L4435" s="14">
        <f>貼り付けシート!C4435</f>
        <v>33</v>
      </c>
      <c r="M4435" s="14">
        <f>貼り付けシート!D4435</f>
        <v>17.600000000000001</v>
      </c>
      <c r="N4435" s="18">
        <f>貼り付けシート!E4435</f>
        <v>55.338710133849119</v>
      </c>
      <c r="O4435" s="18">
        <f>貼り付けシート!F4435</f>
        <v>0</v>
      </c>
      <c r="P4435" s="19">
        <f t="shared" si="418"/>
        <v>0</v>
      </c>
      <c r="Q4435" s="19">
        <f t="shared" si="419"/>
        <v>0</v>
      </c>
    </row>
    <row r="4436" spans="1:17">
      <c r="A4436" s="38">
        <v>41824</v>
      </c>
      <c r="B4436" s="49" t="s">
        <v>163</v>
      </c>
      <c r="C4436" s="24">
        <f t="shared" si="414"/>
        <v>30.406921776000001</v>
      </c>
      <c r="D4436" s="24">
        <f t="shared" si="415"/>
        <v>0</v>
      </c>
      <c r="E4436" s="18">
        <f>IF(G4436&gt;=0.3,(バックデータ一覧!$C$10*(バックデータ一覧!$C$12*計算過程!L4436+バックデータ一覧!$C$13*LN(計算過程!G4436)+バックデータ一覧!$C$14)^バックデータ一覧!$C$11+バックデータ一覧!$E$10*(計算過程!G4436/(バックデータ一覧!$E$12*計算過程!L4436+バックデータ一覧!$E$13*LN(計算過程!G4436)+バックデータ一覧!$E$14))^バックデータ一覧!$E$11)*計算過程!$W$11*10^-3,0)</f>
        <v>0</v>
      </c>
      <c r="F4436" s="18">
        <f>IF(G4436&lt;0.3,(バックデータ一覧!$C$10*(バックデータ一覧!$C$12*計算過程!L4436+バックデータ一覧!$C$13*LN(0.3)+バックデータ一覧!$C$14)^バックデータ一覧!$C$11+バックデータ一覧!$E$10*(0.3/(バックデータ一覧!$E$12*計算過程!L4436+バックデータ一覧!$E$13*LN(0.3)+バックデータ一覧!$E$14))^バックデータ一覧!$E$11)*計算過程!$W$11*計算過程!G4436/0.3*10^-3,0)</f>
        <v>0</v>
      </c>
      <c r="G4436" s="18">
        <f t="shared" si="416"/>
        <v>0</v>
      </c>
      <c r="H4436" s="18">
        <f t="shared" si="417"/>
        <v>0</v>
      </c>
      <c r="I4436" s="24">
        <v>0</v>
      </c>
      <c r="J4436" s="24">
        <v>0</v>
      </c>
      <c r="K4436" s="24">
        <v>0</v>
      </c>
      <c r="L4436" s="14">
        <f>貼り付けシート!C4436</f>
        <v>33.4</v>
      </c>
      <c r="M4436" s="14">
        <f>貼り付けシート!D4436</f>
        <v>17.5</v>
      </c>
      <c r="N4436" s="18">
        <f>貼り付けシート!E4436</f>
        <v>53.812818411919629</v>
      </c>
      <c r="O4436" s="18">
        <f>貼り付けシート!F4436</f>
        <v>0</v>
      </c>
      <c r="P4436" s="19">
        <f t="shared" si="418"/>
        <v>0</v>
      </c>
      <c r="Q4436" s="19">
        <f t="shared" si="419"/>
        <v>0</v>
      </c>
    </row>
    <row r="4437" spans="1:17">
      <c r="A4437" s="38">
        <v>41824</v>
      </c>
      <c r="B4437" s="49" t="s">
        <v>164</v>
      </c>
      <c r="C4437" s="24">
        <f t="shared" si="414"/>
        <v>30.406921776000001</v>
      </c>
      <c r="D4437" s="24">
        <f t="shared" si="415"/>
        <v>0</v>
      </c>
      <c r="E4437" s="18">
        <f>IF(G4437&gt;=0.3,(バックデータ一覧!$C$10*(バックデータ一覧!$C$12*計算過程!L4437+バックデータ一覧!$C$13*LN(計算過程!G4437)+バックデータ一覧!$C$14)^バックデータ一覧!$C$11+バックデータ一覧!$E$10*(計算過程!G4437/(バックデータ一覧!$E$12*計算過程!L4437+バックデータ一覧!$E$13*LN(計算過程!G4437)+バックデータ一覧!$E$14))^バックデータ一覧!$E$11)*計算過程!$W$11*10^-3,0)</f>
        <v>0</v>
      </c>
      <c r="F4437" s="18">
        <f>IF(G4437&lt;0.3,(バックデータ一覧!$C$10*(バックデータ一覧!$C$12*計算過程!L4437+バックデータ一覧!$C$13*LN(0.3)+バックデータ一覧!$C$14)^バックデータ一覧!$C$11+バックデータ一覧!$E$10*(0.3/(バックデータ一覧!$E$12*計算過程!L4437+バックデータ一覧!$E$13*LN(0.3)+バックデータ一覧!$E$14))^バックデータ一覧!$E$11)*計算過程!$W$11*計算過程!G4437/0.3*10^-3,0)</f>
        <v>0</v>
      </c>
      <c r="G4437" s="18">
        <f t="shared" si="416"/>
        <v>0</v>
      </c>
      <c r="H4437" s="18">
        <f t="shared" si="417"/>
        <v>0</v>
      </c>
      <c r="I4437" s="24">
        <v>0</v>
      </c>
      <c r="J4437" s="24">
        <v>0</v>
      </c>
      <c r="K4437" s="24">
        <v>0</v>
      </c>
      <c r="L4437" s="14">
        <f>貼り付けシート!C4437</f>
        <v>32.799999999999997</v>
      </c>
      <c r="M4437" s="14">
        <f>貼り付けシート!D4437</f>
        <v>17.5</v>
      </c>
      <c r="N4437" s="18">
        <f>貼り付けシート!E4437</f>
        <v>55.654652881259906</v>
      </c>
      <c r="O4437" s="18">
        <f>貼り付けシート!F4437</f>
        <v>0</v>
      </c>
      <c r="P4437" s="19">
        <f t="shared" si="418"/>
        <v>0</v>
      </c>
      <c r="Q4437" s="19">
        <f t="shared" si="419"/>
        <v>0</v>
      </c>
    </row>
    <row r="4438" spans="1:17">
      <c r="A4438" s="38">
        <v>41824</v>
      </c>
      <c r="B4438" s="49" t="s">
        <v>165</v>
      </c>
      <c r="C4438" s="24">
        <f t="shared" si="414"/>
        <v>30.406921776000001</v>
      </c>
      <c r="D4438" s="24">
        <f t="shared" si="415"/>
        <v>0</v>
      </c>
      <c r="E4438" s="18">
        <f>IF(G4438&gt;=0.3,(バックデータ一覧!$C$10*(バックデータ一覧!$C$12*計算過程!L4438+バックデータ一覧!$C$13*LN(計算過程!G4438)+バックデータ一覧!$C$14)^バックデータ一覧!$C$11+バックデータ一覧!$E$10*(計算過程!G4438/(バックデータ一覧!$E$12*計算過程!L4438+バックデータ一覧!$E$13*LN(計算過程!G4438)+バックデータ一覧!$E$14))^バックデータ一覧!$E$11)*計算過程!$W$11*10^-3,0)</f>
        <v>0</v>
      </c>
      <c r="F4438" s="18">
        <f>IF(G4438&lt;0.3,(バックデータ一覧!$C$10*(バックデータ一覧!$C$12*計算過程!L4438+バックデータ一覧!$C$13*LN(0.3)+バックデータ一覧!$C$14)^バックデータ一覧!$C$11+バックデータ一覧!$E$10*(0.3/(バックデータ一覧!$E$12*計算過程!L4438+バックデータ一覧!$E$13*LN(0.3)+バックデータ一覧!$E$14))^バックデータ一覧!$E$11)*計算過程!$W$11*計算過程!G4438/0.3*10^-3,0)</f>
        <v>0</v>
      </c>
      <c r="G4438" s="18">
        <f t="shared" si="416"/>
        <v>0</v>
      </c>
      <c r="H4438" s="18">
        <f t="shared" si="417"/>
        <v>0</v>
      </c>
      <c r="I4438" s="24">
        <v>0</v>
      </c>
      <c r="J4438" s="24">
        <v>0</v>
      </c>
      <c r="K4438" s="24">
        <v>0</v>
      </c>
      <c r="L4438" s="14">
        <f>貼り付けシート!C4438</f>
        <v>31</v>
      </c>
      <c r="M4438" s="14">
        <f>貼り付けシート!D4438</f>
        <v>17.600000000000001</v>
      </c>
      <c r="N4438" s="18">
        <f>貼り付けシート!E4438</f>
        <v>61.965422026701312</v>
      </c>
      <c r="O4438" s="18">
        <f>貼り付けシート!F4438</f>
        <v>0</v>
      </c>
      <c r="P4438" s="19">
        <f t="shared" si="418"/>
        <v>0</v>
      </c>
      <c r="Q4438" s="19">
        <f t="shared" si="419"/>
        <v>0</v>
      </c>
    </row>
    <row r="4439" spans="1:17">
      <c r="A4439" s="38">
        <v>41824</v>
      </c>
      <c r="B4439" s="49" t="s">
        <v>166</v>
      </c>
      <c r="C4439" s="24">
        <f t="shared" si="414"/>
        <v>30.406921776000001</v>
      </c>
      <c r="D4439" s="24">
        <f t="shared" si="415"/>
        <v>0</v>
      </c>
      <c r="E4439" s="18">
        <f>IF(G4439&gt;=0.3,(バックデータ一覧!$C$10*(バックデータ一覧!$C$12*計算過程!L4439+バックデータ一覧!$C$13*LN(計算過程!G4439)+バックデータ一覧!$C$14)^バックデータ一覧!$C$11+バックデータ一覧!$E$10*(計算過程!G4439/(バックデータ一覧!$E$12*計算過程!L4439+バックデータ一覧!$E$13*LN(計算過程!G4439)+バックデータ一覧!$E$14))^バックデータ一覧!$E$11)*計算過程!$W$11*10^-3,0)</f>
        <v>0</v>
      </c>
      <c r="F4439" s="18">
        <f>IF(G4439&lt;0.3,(バックデータ一覧!$C$10*(バックデータ一覧!$C$12*計算過程!L4439+バックデータ一覧!$C$13*LN(0.3)+バックデータ一覧!$C$14)^バックデータ一覧!$C$11+バックデータ一覧!$E$10*(0.3/(バックデータ一覧!$E$12*計算過程!L4439+バックデータ一覧!$E$13*LN(0.3)+バックデータ一覧!$E$14))^バックデータ一覧!$E$11)*計算過程!$W$11*計算過程!G4439/0.3*10^-3,0)</f>
        <v>0</v>
      </c>
      <c r="G4439" s="18">
        <f t="shared" si="416"/>
        <v>0</v>
      </c>
      <c r="H4439" s="18">
        <f t="shared" si="417"/>
        <v>0</v>
      </c>
      <c r="I4439" s="24">
        <v>0</v>
      </c>
      <c r="J4439" s="24">
        <v>0</v>
      </c>
      <c r="K4439" s="24">
        <v>0</v>
      </c>
      <c r="L4439" s="14">
        <f>貼り付けシート!C4439</f>
        <v>30.3</v>
      </c>
      <c r="M4439" s="14">
        <f>貼り付けシート!D4439</f>
        <v>17.600000000000001</v>
      </c>
      <c r="N4439" s="18">
        <f>貼り付けシート!E4439</f>
        <v>64.493458150364305</v>
      </c>
      <c r="O4439" s="18">
        <f>貼り付けシート!F4439</f>
        <v>0</v>
      </c>
      <c r="P4439" s="19">
        <f t="shared" si="418"/>
        <v>0</v>
      </c>
      <c r="Q4439" s="19">
        <f t="shared" si="419"/>
        <v>0</v>
      </c>
    </row>
    <row r="4440" spans="1:17">
      <c r="A4440" s="38">
        <v>41824</v>
      </c>
      <c r="B4440" s="49" t="s">
        <v>167</v>
      </c>
      <c r="C4440" s="24">
        <f t="shared" si="414"/>
        <v>30.406921776000001</v>
      </c>
      <c r="D4440" s="24">
        <f t="shared" si="415"/>
        <v>0</v>
      </c>
      <c r="E4440" s="18">
        <f>IF(G4440&gt;=0.3,(バックデータ一覧!$C$10*(バックデータ一覧!$C$12*計算過程!L4440+バックデータ一覧!$C$13*LN(計算過程!G4440)+バックデータ一覧!$C$14)^バックデータ一覧!$C$11+バックデータ一覧!$E$10*(計算過程!G4440/(バックデータ一覧!$E$12*計算過程!L4440+バックデータ一覧!$E$13*LN(計算過程!G4440)+バックデータ一覧!$E$14))^バックデータ一覧!$E$11)*計算過程!$W$11*10^-3,0)</f>
        <v>0</v>
      </c>
      <c r="F4440" s="18">
        <f>IF(G4440&lt;0.3,(バックデータ一覧!$C$10*(バックデータ一覧!$C$12*計算過程!L4440+バックデータ一覧!$C$13*LN(0.3)+バックデータ一覧!$C$14)^バックデータ一覧!$C$11+バックデータ一覧!$E$10*(0.3/(バックデータ一覧!$E$12*計算過程!L4440+バックデータ一覧!$E$13*LN(0.3)+バックデータ一覧!$E$14))^バックデータ一覧!$E$11)*計算過程!$W$11*計算過程!G4440/0.3*10^-3,0)</f>
        <v>0</v>
      </c>
      <c r="G4440" s="18">
        <f t="shared" si="416"/>
        <v>0</v>
      </c>
      <c r="H4440" s="18">
        <f t="shared" si="417"/>
        <v>0</v>
      </c>
      <c r="I4440" s="24">
        <v>0</v>
      </c>
      <c r="J4440" s="24">
        <v>0</v>
      </c>
      <c r="K4440" s="24">
        <v>0</v>
      </c>
      <c r="L4440" s="14">
        <f>貼り付けシート!C4440</f>
        <v>29</v>
      </c>
      <c r="M4440" s="14">
        <f>貼り付けシート!D4440</f>
        <v>17.600000000000001</v>
      </c>
      <c r="N4440" s="18">
        <f>貼り付けシート!E4440</f>
        <v>69.504058023894572</v>
      </c>
      <c r="O4440" s="18">
        <f>貼り付けシート!F4440</f>
        <v>0</v>
      </c>
      <c r="P4440" s="19">
        <f t="shared" si="418"/>
        <v>0</v>
      </c>
      <c r="Q4440" s="19">
        <f t="shared" si="419"/>
        <v>0</v>
      </c>
    </row>
    <row r="4441" spans="1:17">
      <c r="A4441" s="38">
        <v>41824</v>
      </c>
      <c r="B4441" s="49" t="s">
        <v>168</v>
      </c>
      <c r="C4441" s="24">
        <f t="shared" si="414"/>
        <v>30.406921776000001</v>
      </c>
      <c r="D4441" s="24">
        <f t="shared" si="415"/>
        <v>0</v>
      </c>
      <c r="E4441" s="18">
        <f>IF(G4441&gt;=0.3,(バックデータ一覧!$C$10*(バックデータ一覧!$C$12*計算過程!L4441+バックデータ一覧!$C$13*LN(計算過程!G4441)+バックデータ一覧!$C$14)^バックデータ一覧!$C$11+バックデータ一覧!$E$10*(計算過程!G4441/(バックデータ一覧!$E$12*計算過程!L4441+バックデータ一覧!$E$13*LN(計算過程!G4441)+バックデータ一覧!$E$14))^バックデータ一覧!$E$11)*計算過程!$W$11*10^-3,0)</f>
        <v>0</v>
      </c>
      <c r="F4441" s="18">
        <f>IF(G4441&lt;0.3,(バックデータ一覧!$C$10*(バックデータ一覧!$C$12*計算過程!L4441+バックデータ一覧!$C$13*LN(0.3)+バックデータ一覧!$C$14)^バックデータ一覧!$C$11+バックデータ一覧!$E$10*(0.3/(バックデータ一覧!$E$12*計算過程!L4441+バックデータ一覧!$E$13*LN(0.3)+バックデータ一覧!$E$14))^バックデータ一覧!$E$11)*計算過程!$W$11*計算過程!G4441/0.3*10^-3,0)</f>
        <v>0</v>
      </c>
      <c r="G4441" s="18">
        <f t="shared" si="416"/>
        <v>0</v>
      </c>
      <c r="H4441" s="18">
        <f t="shared" si="417"/>
        <v>0</v>
      </c>
      <c r="I4441" s="24">
        <v>0</v>
      </c>
      <c r="J4441" s="24">
        <v>0</v>
      </c>
      <c r="K4441" s="24">
        <v>0</v>
      </c>
      <c r="L4441" s="14">
        <f>貼り付けシート!C4441</f>
        <v>28</v>
      </c>
      <c r="M4441" s="14">
        <f>貼り付けシート!D4441</f>
        <v>17.5</v>
      </c>
      <c r="N4441" s="18">
        <f>貼り付けシート!E4441</f>
        <v>73.251469073742072</v>
      </c>
      <c r="O4441" s="18">
        <f>貼り付けシート!F4441</f>
        <v>0</v>
      </c>
      <c r="P4441" s="19">
        <f t="shared" si="418"/>
        <v>0</v>
      </c>
      <c r="Q4441" s="19">
        <f t="shared" si="419"/>
        <v>0</v>
      </c>
    </row>
    <row r="4442" spans="1:17">
      <c r="A4442" s="38">
        <v>41824</v>
      </c>
      <c r="B4442" s="49" t="s">
        <v>169</v>
      </c>
      <c r="C4442" s="24">
        <f t="shared" si="414"/>
        <v>30.406921776000001</v>
      </c>
      <c r="D4442" s="24">
        <f t="shared" si="415"/>
        <v>0</v>
      </c>
      <c r="E4442" s="18">
        <f>IF(G4442&gt;=0.3,(バックデータ一覧!$C$10*(バックデータ一覧!$C$12*計算過程!L4442+バックデータ一覧!$C$13*LN(計算過程!G4442)+バックデータ一覧!$C$14)^バックデータ一覧!$C$11+バックデータ一覧!$E$10*(計算過程!G4442/(バックデータ一覧!$E$12*計算過程!L4442+バックデータ一覧!$E$13*LN(計算過程!G4442)+バックデータ一覧!$E$14))^バックデータ一覧!$E$11)*計算過程!$W$11*10^-3,0)</f>
        <v>0</v>
      </c>
      <c r="F4442" s="18">
        <f>IF(G4442&lt;0.3,(バックデータ一覧!$C$10*(バックデータ一覧!$C$12*計算過程!L4442+バックデータ一覧!$C$13*LN(0.3)+バックデータ一覧!$C$14)^バックデータ一覧!$C$11+バックデータ一覧!$E$10*(0.3/(バックデータ一覧!$E$12*計算過程!L4442+バックデータ一覧!$E$13*LN(0.3)+バックデータ一覧!$E$14))^バックデータ一覧!$E$11)*計算過程!$W$11*計算過程!G4442/0.3*10^-3,0)</f>
        <v>0</v>
      </c>
      <c r="G4442" s="18">
        <f t="shared" si="416"/>
        <v>0</v>
      </c>
      <c r="H4442" s="18">
        <f t="shared" si="417"/>
        <v>0</v>
      </c>
      <c r="I4442" s="24">
        <v>0</v>
      </c>
      <c r="J4442" s="24">
        <v>0</v>
      </c>
      <c r="K4442" s="24">
        <v>0</v>
      </c>
      <c r="L4442" s="14">
        <f>貼り付けシート!C4442</f>
        <v>27.5</v>
      </c>
      <c r="M4442" s="14">
        <f>貼り付けシート!D4442</f>
        <v>17.399999999999999</v>
      </c>
      <c r="N4442" s="18">
        <f>貼り付けシート!E4442</f>
        <v>75.002095612869041</v>
      </c>
      <c r="O4442" s="18">
        <f>貼り付けシート!F4442</f>
        <v>0</v>
      </c>
      <c r="P4442" s="19">
        <f t="shared" si="418"/>
        <v>0</v>
      </c>
      <c r="Q4442" s="19">
        <f t="shared" si="419"/>
        <v>0</v>
      </c>
    </row>
    <row r="4443" spans="1:17">
      <c r="A4443" s="38">
        <v>41824</v>
      </c>
      <c r="B4443" s="49" t="s">
        <v>170</v>
      </c>
      <c r="C4443" s="24">
        <f t="shared" si="414"/>
        <v>30.406921776000001</v>
      </c>
      <c r="D4443" s="24">
        <f t="shared" si="415"/>
        <v>0</v>
      </c>
      <c r="E4443" s="18">
        <f>IF(G4443&gt;=0.3,(バックデータ一覧!$C$10*(バックデータ一覧!$C$12*計算過程!L4443+バックデータ一覧!$C$13*LN(計算過程!G4443)+バックデータ一覧!$C$14)^バックデータ一覧!$C$11+バックデータ一覧!$E$10*(計算過程!G4443/(バックデータ一覧!$E$12*計算過程!L4443+バックデータ一覧!$E$13*LN(計算過程!G4443)+バックデータ一覧!$E$14))^バックデータ一覧!$E$11)*計算過程!$W$11*10^-3,0)</f>
        <v>0</v>
      </c>
      <c r="F4443" s="18">
        <f>IF(G4443&lt;0.3,(バックデータ一覧!$C$10*(バックデータ一覧!$C$12*計算過程!L4443+バックデータ一覧!$C$13*LN(0.3)+バックデータ一覧!$C$14)^バックデータ一覧!$C$11+バックデータ一覧!$E$10*(0.3/(バックデータ一覧!$E$12*計算過程!L4443+バックデータ一覧!$E$13*LN(0.3)+バックデータ一覧!$E$14))^バックデータ一覧!$E$11)*計算過程!$W$11*計算過程!G4443/0.3*10^-3,0)</f>
        <v>0</v>
      </c>
      <c r="G4443" s="18">
        <f t="shared" si="416"/>
        <v>0</v>
      </c>
      <c r="H4443" s="18">
        <f t="shared" si="417"/>
        <v>0</v>
      </c>
      <c r="I4443" s="24">
        <v>0</v>
      </c>
      <c r="J4443" s="24">
        <v>0</v>
      </c>
      <c r="K4443" s="24">
        <v>0</v>
      </c>
      <c r="L4443" s="14">
        <f>貼り付けシート!C4443</f>
        <v>27</v>
      </c>
      <c r="M4443" s="14">
        <f>貼り付けシート!D4443</f>
        <v>17.399999999999999</v>
      </c>
      <c r="N4443" s="18">
        <f>貼り付けシート!E4443</f>
        <v>77.232366264781902</v>
      </c>
      <c r="O4443" s="18">
        <f>貼り付けシート!F4443</f>
        <v>0</v>
      </c>
      <c r="P4443" s="19">
        <f t="shared" si="418"/>
        <v>0</v>
      </c>
      <c r="Q4443" s="19">
        <f t="shared" si="419"/>
        <v>0</v>
      </c>
    </row>
    <row r="4444" spans="1:17">
      <c r="A4444" s="38">
        <v>41824</v>
      </c>
      <c r="B4444" s="49" t="s">
        <v>171</v>
      </c>
      <c r="C4444" s="24">
        <f t="shared" si="414"/>
        <v>30.406921776000001</v>
      </c>
      <c r="D4444" s="24">
        <f t="shared" si="415"/>
        <v>0</v>
      </c>
      <c r="E4444" s="18">
        <f>IF(G4444&gt;=0.3,(バックデータ一覧!$C$10*(バックデータ一覧!$C$12*計算過程!L4444+バックデータ一覧!$C$13*LN(計算過程!G4444)+バックデータ一覧!$C$14)^バックデータ一覧!$C$11+バックデータ一覧!$E$10*(計算過程!G4444/(バックデータ一覧!$E$12*計算過程!L4444+バックデータ一覧!$E$13*LN(計算過程!G4444)+バックデータ一覧!$E$14))^バックデータ一覧!$E$11)*計算過程!$W$11*10^-3,0)</f>
        <v>0</v>
      </c>
      <c r="F4444" s="18">
        <f>IF(G4444&lt;0.3,(バックデータ一覧!$C$10*(バックデータ一覧!$C$12*計算過程!L4444+バックデータ一覧!$C$13*LN(0.3)+バックデータ一覧!$C$14)^バックデータ一覧!$C$11+バックデータ一覧!$E$10*(0.3/(バックデータ一覧!$E$12*計算過程!L4444+バックデータ一覧!$E$13*LN(0.3)+バックデータ一覧!$E$14))^バックデータ一覧!$E$11)*計算過程!$W$11*計算過程!G4444/0.3*10^-3,0)</f>
        <v>0</v>
      </c>
      <c r="G4444" s="18">
        <f t="shared" si="416"/>
        <v>0</v>
      </c>
      <c r="H4444" s="18">
        <f t="shared" si="417"/>
        <v>0</v>
      </c>
      <c r="I4444" s="24">
        <v>0</v>
      </c>
      <c r="J4444" s="24">
        <v>0</v>
      </c>
      <c r="K4444" s="24">
        <v>0</v>
      </c>
      <c r="L4444" s="14">
        <f>貼り付けシート!C4444</f>
        <v>26.6</v>
      </c>
      <c r="M4444" s="14">
        <f>貼り付けシート!D4444</f>
        <v>17.399999999999999</v>
      </c>
      <c r="N4444" s="18">
        <f>貼り付けシート!E4444</f>
        <v>79.070562094138111</v>
      </c>
      <c r="O4444" s="18">
        <f>貼り付けシート!F4444</f>
        <v>0</v>
      </c>
      <c r="P4444" s="19">
        <f t="shared" si="418"/>
        <v>0</v>
      </c>
      <c r="Q4444" s="19">
        <f t="shared" si="419"/>
        <v>0</v>
      </c>
    </row>
    <row r="4445" spans="1:17">
      <c r="A4445" s="38">
        <v>41824</v>
      </c>
      <c r="B4445" s="49" t="s">
        <v>172</v>
      </c>
      <c r="C4445" s="24">
        <f t="shared" si="414"/>
        <v>30.406921776000001</v>
      </c>
      <c r="D4445" s="24">
        <f t="shared" si="415"/>
        <v>0</v>
      </c>
      <c r="E4445" s="18">
        <f>IF(G4445&gt;=0.3,(バックデータ一覧!$C$10*(バックデータ一覧!$C$12*計算過程!L4445+バックデータ一覧!$C$13*LN(計算過程!G4445)+バックデータ一覧!$C$14)^バックデータ一覧!$C$11+バックデータ一覧!$E$10*(計算過程!G4445/(バックデータ一覧!$E$12*計算過程!L4445+バックデータ一覧!$E$13*LN(計算過程!G4445)+バックデータ一覧!$E$14))^バックデータ一覧!$E$11)*計算過程!$W$11*10^-3,0)</f>
        <v>0</v>
      </c>
      <c r="F4445" s="18">
        <f>IF(G4445&lt;0.3,(バックデータ一覧!$C$10*(バックデータ一覧!$C$12*計算過程!L4445+バックデータ一覧!$C$13*LN(0.3)+バックデータ一覧!$C$14)^バックデータ一覧!$C$11+バックデータ一覧!$E$10*(0.3/(バックデータ一覧!$E$12*計算過程!L4445+バックデータ一覧!$E$13*LN(0.3)+バックデータ一覧!$E$14))^バックデータ一覧!$E$11)*計算過程!$W$11*計算過程!G4445/0.3*10^-3,0)</f>
        <v>0</v>
      </c>
      <c r="G4445" s="18">
        <f t="shared" si="416"/>
        <v>0</v>
      </c>
      <c r="H4445" s="18">
        <f t="shared" si="417"/>
        <v>0</v>
      </c>
      <c r="I4445" s="24">
        <v>0</v>
      </c>
      <c r="J4445" s="24">
        <v>0</v>
      </c>
      <c r="K4445" s="24">
        <v>0</v>
      </c>
      <c r="L4445" s="14">
        <f>貼り付けシート!C4445</f>
        <v>25.9</v>
      </c>
      <c r="M4445" s="14">
        <f>貼り付けシート!D4445</f>
        <v>17.399999999999999</v>
      </c>
      <c r="N4445" s="18">
        <f>貼り付けシート!E4445</f>
        <v>82.407479143689017</v>
      </c>
      <c r="O4445" s="18">
        <f>貼り付けシート!F4445</f>
        <v>0</v>
      </c>
      <c r="P4445" s="19">
        <f t="shared" si="418"/>
        <v>0</v>
      </c>
      <c r="Q4445" s="19">
        <f t="shared" si="419"/>
        <v>0</v>
      </c>
    </row>
    <row r="4446" spans="1:17">
      <c r="A4446" s="38">
        <v>41825</v>
      </c>
      <c r="B4446" s="49" t="s">
        <v>149</v>
      </c>
      <c r="C4446" s="24">
        <f t="shared" si="414"/>
        <v>30.406921776000001</v>
      </c>
      <c r="D4446" s="24">
        <f t="shared" si="415"/>
        <v>0</v>
      </c>
      <c r="E4446" s="18">
        <f>IF(G4446&gt;=0.3,(バックデータ一覧!$C$10*(バックデータ一覧!$C$12*計算過程!L4446+バックデータ一覧!$C$13*LN(計算過程!G4446)+バックデータ一覧!$C$14)^バックデータ一覧!$C$11+バックデータ一覧!$E$10*(計算過程!G4446/(バックデータ一覧!$E$12*計算過程!L4446+バックデータ一覧!$E$13*LN(計算過程!G4446)+バックデータ一覧!$E$14))^バックデータ一覧!$E$11)*計算過程!$W$11*10^-3,0)</f>
        <v>0</v>
      </c>
      <c r="F4446" s="18">
        <f>IF(G4446&lt;0.3,(バックデータ一覧!$C$10*(バックデータ一覧!$C$12*計算過程!L4446+バックデータ一覧!$C$13*LN(0.3)+バックデータ一覧!$C$14)^バックデータ一覧!$C$11+バックデータ一覧!$E$10*(0.3/(バックデータ一覧!$E$12*計算過程!L4446+バックデータ一覧!$E$13*LN(0.3)+バックデータ一覧!$E$14))^バックデータ一覧!$E$11)*計算過程!$W$11*計算過程!G4446/0.3*10^-3,0)</f>
        <v>0</v>
      </c>
      <c r="G4446" s="18">
        <f t="shared" si="416"/>
        <v>0</v>
      </c>
      <c r="H4446" s="18">
        <f t="shared" si="417"/>
        <v>0</v>
      </c>
      <c r="I4446" s="24">
        <v>0</v>
      </c>
      <c r="J4446" s="24">
        <v>0</v>
      </c>
      <c r="K4446" s="24">
        <v>0</v>
      </c>
      <c r="L4446" s="14">
        <f>貼り付けシート!C4446</f>
        <v>25.5</v>
      </c>
      <c r="M4446" s="14">
        <f>貼り付けシート!D4446</f>
        <v>17.2</v>
      </c>
      <c r="N4446" s="18">
        <f>貼り付けシート!E4446</f>
        <v>83.441630323565477</v>
      </c>
      <c r="O4446" s="18">
        <f>貼り付けシート!F4446</f>
        <v>0</v>
      </c>
      <c r="P4446" s="19">
        <f t="shared" si="418"/>
        <v>0</v>
      </c>
      <c r="Q4446" s="19">
        <f t="shared" si="419"/>
        <v>0</v>
      </c>
    </row>
    <row r="4447" spans="1:17">
      <c r="A4447" s="38">
        <v>41825</v>
      </c>
      <c r="B4447" s="49" t="s">
        <v>150</v>
      </c>
      <c r="C4447" s="24">
        <f t="shared" si="414"/>
        <v>30.406921776000001</v>
      </c>
      <c r="D4447" s="24">
        <f t="shared" si="415"/>
        <v>0</v>
      </c>
      <c r="E4447" s="18">
        <f>IF(G4447&gt;=0.3,(バックデータ一覧!$C$10*(バックデータ一覧!$C$12*計算過程!L4447+バックデータ一覧!$C$13*LN(計算過程!G4447)+バックデータ一覧!$C$14)^バックデータ一覧!$C$11+バックデータ一覧!$E$10*(計算過程!G4447/(バックデータ一覧!$E$12*計算過程!L4447+バックデータ一覧!$E$13*LN(計算過程!G4447)+バックデータ一覧!$E$14))^バックデータ一覧!$E$11)*計算過程!$W$11*10^-3,0)</f>
        <v>0</v>
      </c>
      <c r="F4447" s="18">
        <f>IF(G4447&lt;0.3,(バックデータ一覧!$C$10*(バックデータ一覧!$C$12*計算過程!L4447+バックデータ一覧!$C$13*LN(0.3)+バックデータ一覧!$C$14)^バックデータ一覧!$C$11+バックデータ一覧!$E$10*(0.3/(バックデータ一覧!$E$12*計算過程!L4447+バックデータ一覧!$E$13*LN(0.3)+バックデータ一覧!$E$14))^バックデータ一覧!$E$11)*計算過程!$W$11*計算過程!G4447/0.3*10^-3,0)</f>
        <v>0</v>
      </c>
      <c r="G4447" s="18">
        <f t="shared" si="416"/>
        <v>0</v>
      </c>
      <c r="H4447" s="18">
        <f t="shared" si="417"/>
        <v>0</v>
      </c>
      <c r="I4447" s="24">
        <v>0</v>
      </c>
      <c r="J4447" s="24">
        <v>0</v>
      </c>
      <c r="K4447" s="24">
        <v>0</v>
      </c>
      <c r="L4447" s="14">
        <f>貼り付けシート!C4447</f>
        <v>25.3</v>
      </c>
      <c r="M4447" s="14">
        <f>貼り付けシート!D4447</f>
        <v>17</v>
      </c>
      <c r="N4447" s="18">
        <f>貼り付けシート!E4447</f>
        <v>83.483656980272968</v>
      </c>
      <c r="O4447" s="18">
        <f>貼り付けシート!F4447</f>
        <v>0</v>
      </c>
      <c r="P4447" s="19">
        <f t="shared" si="418"/>
        <v>0</v>
      </c>
      <c r="Q4447" s="19">
        <f t="shared" si="419"/>
        <v>0</v>
      </c>
    </row>
    <row r="4448" spans="1:17">
      <c r="A4448" s="38">
        <v>41825</v>
      </c>
      <c r="B4448" s="49" t="s">
        <v>151</v>
      </c>
      <c r="C4448" s="24">
        <f t="shared" si="414"/>
        <v>30.406921776000001</v>
      </c>
      <c r="D4448" s="24">
        <f t="shared" si="415"/>
        <v>0</v>
      </c>
      <c r="E4448" s="18">
        <f>IF(G4448&gt;=0.3,(バックデータ一覧!$C$10*(バックデータ一覧!$C$12*計算過程!L4448+バックデータ一覧!$C$13*LN(計算過程!G4448)+バックデータ一覧!$C$14)^バックデータ一覧!$C$11+バックデータ一覧!$E$10*(計算過程!G4448/(バックデータ一覧!$E$12*計算過程!L4448+バックデータ一覧!$E$13*LN(計算過程!G4448)+バックデータ一覧!$E$14))^バックデータ一覧!$E$11)*計算過程!$W$11*10^-3,0)</f>
        <v>0</v>
      </c>
      <c r="F4448" s="18">
        <f>IF(G4448&lt;0.3,(バックデータ一覧!$C$10*(バックデータ一覧!$C$12*計算過程!L4448+バックデータ一覧!$C$13*LN(0.3)+バックデータ一覧!$C$14)^バックデータ一覧!$C$11+バックデータ一覧!$E$10*(0.3/(バックデータ一覧!$E$12*計算過程!L4448+バックデータ一覧!$E$13*LN(0.3)+バックデータ一覧!$E$14))^バックデータ一覧!$E$11)*計算過程!$W$11*計算過程!G4448/0.3*10^-3,0)</f>
        <v>0</v>
      </c>
      <c r="G4448" s="18">
        <f t="shared" si="416"/>
        <v>0</v>
      </c>
      <c r="H4448" s="18">
        <f t="shared" si="417"/>
        <v>0</v>
      </c>
      <c r="I4448" s="24">
        <v>0</v>
      </c>
      <c r="J4448" s="24">
        <v>0</v>
      </c>
      <c r="K4448" s="24">
        <v>0</v>
      </c>
      <c r="L4448" s="14">
        <f>貼り付けシート!C4448</f>
        <v>25.2</v>
      </c>
      <c r="M4448" s="14">
        <f>貼り付けシート!D4448</f>
        <v>16.899999999999999</v>
      </c>
      <c r="N4448" s="18">
        <f>貼り付けシート!E4448</f>
        <v>83.500930595463942</v>
      </c>
      <c r="O4448" s="18">
        <f>貼り付けシート!F4448</f>
        <v>0</v>
      </c>
      <c r="P4448" s="19">
        <f t="shared" si="418"/>
        <v>0</v>
      </c>
      <c r="Q4448" s="19">
        <f t="shared" si="419"/>
        <v>0</v>
      </c>
    </row>
    <row r="4449" spans="1:17">
      <c r="A4449" s="38">
        <v>41825</v>
      </c>
      <c r="B4449" s="49" t="s">
        <v>152</v>
      </c>
      <c r="C4449" s="24">
        <f t="shared" si="414"/>
        <v>30.406921776000001</v>
      </c>
      <c r="D4449" s="24">
        <f t="shared" si="415"/>
        <v>0</v>
      </c>
      <c r="E4449" s="18">
        <f>IF(G4449&gt;=0.3,(バックデータ一覧!$C$10*(バックデータ一覧!$C$12*計算過程!L4449+バックデータ一覧!$C$13*LN(計算過程!G4449)+バックデータ一覧!$C$14)^バックデータ一覧!$C$11+バックデータ一覧!$E$10*(計算過程!G4449/(バックデータ一覧!$E$12*計算過程!L4449+バックデータ一覧!$E$13*LN(計算過程!G4449)+バックデータ一覧!$E$14))^バックデータ一覧!$E$11)*計算過程!$W$11*10^-3,0)</f>
        <v>0</v>
      </c>
      <c r="F4449" s="18">
        <f>IF(G4449&lt;0.3,(バックデータ一覧!$C$10*(バックデータ一覧!$C$12*計算過程!L4449+バックデータ一覧!$C$13*LN(0.3)+バックデータ一覧!$C$14)^バックデータ一覧!$C$11+バックデータ一覧!$E$10*(0.3/(バックデータ一覧!$E$12*計算過程!L4449+バックデータ一覧!$E$13*LN(0.3)+バックデータ一覧!$E$14))^バックデータ一覧!$E$11)*計算過程!$W$11*計算過程!G4449/0.3*10^-3,0)</f>
        <v>0</v>
      </c>
      <c r="G4449" s="18">
        <f t="shared" si="416"/>
        <v>0</v>
      </c>
      <c r="H4449" s="18">
        <f t="shared" si="417"/>
        <v>0</v>
      </c>
      <c r="I4449" s="24">
        <v>0</v>
      </c>
      <c r="J4449" s="24">
        <v>0</v>
      </c>
      <c r="K4449" s="24">
        <v>0</v>
      </c>
      <c r="L4449" s="14">
        <f>貼り付けシート!C4449</f>
        <v>24.9</v>
      </c>
      <c r="M4449" s="14">
        <f>貼り付けシート!D4449</f>
        <v>16.899999999999999</v>
      </c>
      <c r="N4449" s="18">
        <f>貼り付けシート!E4449</f>
        <v>85.007142845904013</v>
      </c>
      <c r="O4449" s="18">
        <f>貼り付けシート!F4449</f>
        <v>0</v>
      </c>
      <c r="P4449" s="19">
        <f t="shared" si="418"/>
        <v>0</v>
      </c>
      <c r="Q4449" s="19">
        <f t="shared" si="419"/>
        <v>0</v>
      </c>
    </row>
    <row r="4450" spans="1:17">
      <c r="A4450" s="38">
        <v>41825</v>
      </c>
      <c r="B4450" s="49" t="s">
        <v>153</v>
      </c>
      <c r="C4450" s="24">
        <f t="shared" si="414"/>
        <v>30.406921776000001</v>
      </c>
      <c r="D4450" s="24">
        <f t="shared" si="415"/>
        <v>0</v>
      </c>
      <c r="E4450" s="18">
        <f>IF(G4450&gt;=0.3,(バックデータ一覧!$C$10*(バックデータ一覧!$C$12*計算過程!L4450+バックデータ一覧!$C$13*LN(計算過程!G4450)+バックデータ一覧!$C$14)^バックデータ一覧!$C$11+バックデータ一覧!$E$10*(計算過程!G4450/(バックデータ一覧!$E$12*計算過程!L4450+バックデータ一覧!$E$13*LN(計算過程!G4450)+バックデータ一覧!$E$14))^バックデータ一覧!$E$11)*計算過程!$W$11*10^-3,0)</f>
        <v>0</v>
      </c>
      <c r="F4450" s="18">
        <f>IF(G4450&lt;0.3,(バックデータ一覧!$C$10*(バックデータ一覧!$C$12*計算過程!L4450+バックデータ一覧!$C$13*LN(0.3)+バックデータ一覧!$C$14)^バックデータ一覧!$C$11+バックデータ一覧!$E$10*(0.3/(バックデータ一覧!$E$12*計算過程!L4450+バックデータ一覧!$E$13*LN(0.3)+バックデータ一覧!$E$14))^バックデータ一覧!$E$11)*計算過程!$W$11*計算過程!G4450/0.3*10^-3,0)</f>
        <v>0</v>
      </c>
      <c r="G4450" s="18">
        <f t="shared" si="416"/>
        <v>0</v>
      </c>
      <c r="H4450" s="18">
        <f t="shared" si="417"/>
        <v>0</v>
      </c>
      <c r="I4450" s="24">
        <v>0</v>
      </c>
      <c r="J4450" s="24">
        <v>0</v>
      </c>
      <c r="K4450" s="24">
        <v>0</v>
      </c>
      <c r="L4450" s="14">
        <f>貼り付けシート!C4450</f>
        <v>24</v>
      </c>
      <c r="M4450" s="14">
        <f>貼り付けシート!D4450</f>
        <v>16.899999999999999</v>
      </c>
      <c r="N4450" s="18">
        <f>貼り付けシート!E4450</f>
        <v>89.71282376800923</v>
      </c>
      <c r="O4450" s="18">
        <f>貼り付けシート!F4450</f>
        <v>0</v>
      </c>
      <c r="P4450" s="19">
        <f t="shared" si="418"/>
        <v>0</v>
      </c>
      <c r="Q4450" s="19">
        <f t="shared" si="419"/>
        <v>0</v>
      </c>
    </row>
    <row r="4451" spans="1:17">
      <c r="A4451" s="38">
        <v>41825</v>
      </c>
      <c r="B4451" s="49" t="s">
        <v>154</v>
      </c>
      <c r="C4451" s="24">
        <f t="shared" si="414"/>
        <v>30.406921776000001</v>
      </c>
      <c r="D4451" s="24">
        <f t="shared" si="415"/>
        <v>0</v>
      </c>
      <c r="E4451" s="18">
        <f>IF(G4451&gt;=0.3,(バックデータ一覧!$C$10*(バックデータ一覧!$C$12*計算過程!L4451+バックデータ一覧!$C$13*LN(計算過程!G4451)+バックデータ一覧!$C$14)^バックデータ一覧!$C$11+バックデータ一覧!$E$10*(計算過程!G4451/(バックデータ一覧!$E$12*計算過程!L4451+バックデータ一覧!$E$13*LN(計算過程!G4451)+バックデータ一覧!$E$14))^バックデータ一覧!$E$11)*計算過程!$W$11*10^-3,0)</f>
        <v>0</v>
      </c>
      <c r="F4451" s="18">
        <f>IF(G4451&lt;0.3,(バックデータ一覧!$C$10*(バックデータ一覧!$C$12*計算過程!L4451+バックデータ一覧!$C$13*LN(0.3)+バックデータ一覧!$C$14)^バックデータ一覧!$C$11+バックデータ一覧!$E$10*(0.3/(バックデータ一覧!$E$12*計算過程!L4451+バックデータ一覧!$E$13*LN(0.3)+バックデータ一覧!$E$14))^バックデータ一覧!$E$11)*計算過程!$W$11*計算過程!G4451/0.3*10^-3,0)</f>
        <v>0</v>
      </c>
      <c r="G4451" s="18">
        <f t="shared" si="416"/>
        <v>0</v>
      </c>
      <c r="H4451" s="18">
        <f t="shared" si="417"/>
        <v>0</v>
      </c>
      <c r="I4451" s="24">
        <v>0</v>
      </c>
      <c r="J4451" s="24">
        <v>0</v>
      </c>
      <c r="K4451" s="24">
        <v>0</v>
      </c>
      <c r="L4451" s="14">
        <f>貼り付けシート!C4451</f>
        <v>24.4</v>
      </c>
      <c r="M4451" s="14">
        <f>貼り付けシート!D4451</f>
        <v>16.899999999999999</v>
      </c>
      <c r="N4451" s="18">
        <f>貼り付けシート!E4451</f>
        <v>87.586080189889046</v>
      </c>
      <c r="O4451" s="18">
        <f>貼り付けシート!F4451</f>
        <v>0</v>
      </c>
      <c r="P4451" s="19">
        <f t="shared" si="418"/>
        <v>0</v>
      </c>
      <c r="Q4451" s="19">
        <f t="shared" si="419"/>
        <v>0</v>
      </c>
    </row>
    <row r="4452" spans="1:17">
      <c r="A4452" s="38">
        <v>41825</v>
      </c>
      <c r="B4452" s="49" t="s">
        <v>155</v>
      </c>
      <c r="C4452" s="24">
        <f t="shared" si="414"/>
        <v>30.406921776000001</v>
      </c>
      <c r="D4452" s="24">
        <f t="shared" si="415"/>
        <v>0</v>
      </c>
      <c r="E4452" s="18">
        <f>IF(G4452&gt;=0.3,(バックデータ一覧!$C$10*(バックデータ一覧!$C$12*計算過程!L4452+バックデータ一覧!$C$13*LN(計算過程!G4452)+バックデータ一覧!$C$14)^バックデータ一覧!$C$11+バックデータ一覧!$E$10*(計算過程!G4452/(バックデータ一覧!$E$12*計算過程!L4452+バックデータ一覧!$E$13*LN(計算過程!G4452)+バックデータ一覧!$E$14))^バックデータ一覧!$E$11)*計算過程!$W$11*10^-3,0)</f>
        <v>0</v>
      </c>
      <c r="F4452" s="18">
        <f>IF(G4452&lt;0.3,(バックデータ一覧!$C$10*(バックデータ一覧!$C$12*計算過程!L4452+バックデータ一覧!$C$13*LN(0.3)+バックデータ一覧!$C$14)^バックデータ一覧!$C$11+バックデータ一覧!$E$10*(0.3/(バックデータ一覧!$E$12*計算過程!L4452+バックデータ一覧!$E$13*LN(0.3)+バックデータ一覧!$E$14))^バックデータ一覧!$E$11)*計算過程!$W$11*計算過程!G4452/0.3*10^-3,0)</f>
        <v>0</v>
      </c>
      <c r="G4452" s="18">
        <f t="shared" si="416"/>
        <v>0</v>
      </c>
      <c r="H4452" s="18">
        <f t="shared" si="417"/>
        <v>0</v>
      </c>
      <c r="I4452" s="24">
        <v>0</v>
      </c>
      <c r="J4452" s="24">
        <v>0</v>
      </c>
      <c r="K4452" s="24">
        <v>0</v>
      </c>
      <c r="L4452" s="14">
        <f>貼り付けシート!C4452</f>
        <v>25.8</v>
      </c>
      <c r="M4452" s="14">
        <f>貼り付けシート!D4452</f>
        <v>17.5</v>
      </c>
      <c r="N4452" s="18">
        <f>貼り付けシート!E4452</f>
        <v>83.360411609850232</v>
      </c>
      <c r="O4452" s="18">
        <f>貼り付けシート!F4452</f>
        <v>0</v>
      </c>
      <c r="P4452" s="19">
        <f t="shared" si="418"/>
        <v>0</v>
      </c>
      <c r="Q4452" s="19">
        <f t="shared" si="419"/>
        <v>0</v>
      </c>
    </row>
    <row r="4453" spans="1:17">
      <c r="A4453" s="38">
        <v>41825</v>
      </c>
      <c r="B4453" s="49" t="s">
        <v>156</v>
      </c>
      <c r="C4453" s="24">
        <f t="shared" si="414"/>
        <v>30.406921776000001</v>
      </c>
      <c r="D4453" s="24">
        <f t="shared" si="415"/>
        <v>0</v>
      </c>
      <c r="E4453" s="18">
        <f>IF(G4453&gt;=0.3,(バックデータ一覧!$C$10*(バックデータ一覧!$C$12*計算過程!L4453+バックデータ一覧!$C$13*LN(計算過程!G4453)+バックデータ一覧!$C$14)^バックデータ一覧!$C$11+バックデータ一覧!$E$10*(計算過程!G4453/(バックデータ一覧!$E$12*計算過程!L4453+バックデータ一覧!$E$13*LN(計算過程!G4453)+バックデータ一覧!$E$14))^バックデータ一覧!$E$11)*計算過程!$W$11*10^-3,0)</f>
        <v>0</v>
      </c>
      <c r="F4453" s="18">
        <f>IF(G4453&lt;0.3,(バックデータ一覧!$C$10*(バックデータ一覧!$C$12*計算過程!L4453+バックデータ一覧!$C$13*LN(0.3)+バックデータ一覧!$C$14)^バックデータ一覧!$C$11+バックデータ一覧!$E$10*(0.3/(バックデータ一覧!$E$12*計算過程!L4453+バックデータ一覧!$E$13*LN(0.3)+バックデータ一覧!$E$14))^バックデータ一覧!$E$11)*計算過程!$W$11*計算過程!G4453/0.3*10^-3,0)</f>
        <v>0</v>
      </c>
      <c r="G4453" s="18">
        <f t="shared" si="416"/>
        <v>0</v>
      </c>
      <c r="H4453" s="18">
        <f t="shared" si="417"/>
        <v>0</v>
      </c>
      <c r="I4453" s="24">
        <v>0</v>
      </c>
      <c r="J4453" s="24">
        <v>0</v>
      </c>
      <c r="K4453" s="24">
        <v>0</v>
      </c>
      <c r="L4453" s="14">
        <f>貼り付けシート!C4453</f>
        <v>28.2</v>
      </c>
      <c r="M4453" s="14">
        <f>貼り付けシート!D4453</f>
        <v>18.100000000000001</v>
      </c>
      <c r="N4453" s="18">
        <f>貼り付けシート!E4453</f>
        <v>74.815536287939622</v>
      </c>
      <c r="O4453" s="18">
        <f>貼り付けシート!F4453</f>
        <v>0</v>
      </c>
      <c r="P4453" s="19">
        <f t="shared" si="418"/>
        <v>0</v>
      </c>
      <c r="Q4453" s="19">
        <f t="shared" si="419"/>
        <v>0</v>
      </c>
    </row>
    <row r="4454" spans="1:17">
      <c r="A4454" s="38">
        <v>41825</v>
      </c>
      <c r="B4454" s="49" t="s">
        <v>157</v>
      </c>
      <c r="C4454" s="24">
        <f t="shared" si="414"/>
        <v>30.406921776000001</v>
      </c>
      <c r="D4454" s="24">
        <f t="shared" si="415"/>
        <v>0</v>
      </c>
      <c r="E4454" s="18">
        <f>IF(G4454&gt;=0.3,(バックデータ一覧!$C$10*(バックデータ一覧!$C$12*計算過程!L4454+バックデータ一覧!$C$13*LN(計算過程!G4454)+バックデータ一覧!$C$14)^バックデータ一覧!$C$11+バックデータ一覧!$E$10*(計算過程!G4454/(バックデータ一覧!$E$12*計算過程!L4454+バックデータ一覧!$E$13*LN(計算過程!G4454)+バックデータ一覧!$E$14))^バックデータ一覧!$E$11)*計算過程!$W$11*10^-3,0)</f>
        <v>0</v>
      </c>
      <c r="F4454" s="18">
        <f>IF(G4454&lt;0.3,(バックデータ一覧!$C$10*(バックデータ一覧!$C$12*計算過程!L4454+バックデータ一覧!$C$13*LN(0.3)+バックデータ一覧!$C$14)^バックデータ一覧!$C$11+バックデータ一覧!$E$10*(0.3/(バックデータ一覧!$E$12*計算過程!L4454+バックデータ一覧!$E$13*LN(0.3)+バックデータ一覧!$E$14))^バックデータ一覧!$E$11)*計算過程!$W$11*計算過程!G4454/0.3*10^-3,0)</f>
        <v>0</v>
      </c>
      <c r="G4454" s="18">
        <f t="shared" si="416"/>
        <v>0</v>
      </c>
      <c r="H4454" s="18">
        <f t="shared" si="417"/>
        <v>0</v>
      </c>
      <c r="I4454" s="24">
        <v>0</v>
      </c>
      <c r="J4454" s="24">
        <v>0</v>
      </c>
      <c r="K4454" s="24">
        <v>0</v>
      </c>
      <c r="L4454" s="14">
        <f>貼り付けシート!C4454</f>
        <v>29.8</v>
      </c>
      <c r="M4454" s="14">
        <f>貼り付けシート!D4454</f>
        <v>18.7</v>
      </c>
      <c r="N4454" s="18">
        <f>貼り付けシート!E4454</f>
        <v>70.397736328725884</v>
      </c>
      <c r="O4454" s="18">
        <f>貼り付けシート!F4454</f>
        <v>0</v>
      </c>
      <c r="P4454" s="19">
        <f t="shared" si="418"/>
        <v>0</v>
      </c>
      <c r="Q4454" s="19">
        <f t="shared" si="419"/>
        <v>0</v>
      </c>
    </row>
    <row r="4455" spans="1:17">
      <c r="A4455" s="38">
        <v>41825</v>
      </c>
      <c r="B4455" s="49" t="s">
        <v>158</v>
      </c>
      <c r="C4455" s="24">
        <f t="shared" si="414"/>
        <v>30.406921776000001</v>
      </c>
      <c r="D4455" s="24">
        <f t="shared" si="415"/>
        <v>0</v>
      </c>
      <c r="E4455" s="18">
        <f>IF(G4455&gt;=0.3,(バックデータ一覧!$C$10*(バックデータ一覧!$C$12*計算過程!L4455+バックデータ一覧!$C$13*LN(計算過程!G4455)+バックデータ一覧!$C$14)^バックデータ一覧!$C$11+バックデータ一覧!$E$10*(計算過程!G4455/(バックデータ一覧!$E$12*計算過程!L4455+バックデータ一覧!$E$13*LN(計算過程!G4455)+バックデータ一覧!$E$14))^バックデータ一覧!$E$11)*計算過程!$W$11*10^-3,0)</f>
        <v>0</v>
      </c>
      <c r="F4455" s="18">
        <f>IF(G4455&lt;0.3,(バックデータ一覧!$C$10*(バックデータ一覧!$C$12*計算過程!L4455+バックデータ一覧!$C$13*LN(0.3)+バックデータ一覧!$C$14)^バックデータ一覧!$C$11+バックデータ一覧!$E$10*(0.3/(バックデータ一覧!$E$12*計算過程!L4455+バックデータ一覧!$E$13*LN(0.3)+バックデータ一覧!$E$14))^バックデータ一覧!$E$11)*計算過程!$W$11*計算過程!G4455/0.3*10^-3,0)</f>
        <v>0</v>
      </c>
      <c r="G4455" s="18">
        <f t="shared" si="416"/>
        <v>0</v>
      </c>
      <c r="H4455" s="18">
        <f t="shared" si="417"/>
        <v>0</v>
      </c>
      <c r="I4455" s="24">
        <v>0</v>
      </c>
      <c r="J4455" s="24">
        <v>0</v>
      </c>
      <c r="K4455" s="24">
        <v>0</v>
      </c>
      <c r="L4455" s="14">
        <f>貼り付けシート!C4455</f>
        <v>30.8</v>
      </c>
      <c r="M4455" s="14">
        <f>貼り付けシート!D4455</f>
        <v>18.399999999999999</v>
      </c>
      <c r="N4455" s="18">
        <f>貼り付けシート!E4455</f>
        <v>65.443151038682288</v>
      </c>
      <c r="O4455" s="18">
        <f>貼り付けシート!F4455</f>
        <v>0</v>
      </c>
      <c r="P4455" s="19">
        <f t="shared" si="418"/>
        <v>0</v>
      </c>
      <c r="Q4455" s="19">
        <f t="shared" si="419"/>
        <v>0</v>
      </c>
    </row>
    <row r="4456" spans="1:17">
      <c r="A4456" s="38">
        <v>41825</v>
      </c>
      <c r="B4456" s="49" t="s">
        <v>159</v>
      </c>
      <c r="C4456" s="24">
        <f t="shared" si="414"/>
        <v>30.406921776000001</v>
      </c>
      <c r="D4456" s="24">
        <f t="shared" si="415"/>
        <v>0</v>
      </c>
      <c r="E4456" s="18">
        <f>IF(G4456&gt;=0.3,(バックデータ一覧!$C$10*(バックデータ一覧!$C$12*計算過程!L4456+バックデータ一覧!$C$13*LN(計算過程!G4456)+バックデータ一覧!$C$14)^バックデータ一覧!$C$11+バックデータ一覧!$E$10*(計算過程!G4456/(バックデータ一覧!$E$12*計算過程!L4456+バックデータ一覧!$E$13*LN(計算過程!G4456)+バックデータ一覧!$E$14))^バックデータ一覧!$E$11)*計算過程!$W$11*10^-3,0)</f>
        <v>0</v>
      </c>
      <c r="F4456" s="18">
        <f>IF(G4456&lt;0.3,(バックデータ一覧!$C$10*(バックデータ一覧!$C$12*計算過程!L4456+バックデータ一覧!$C$13*LN(0.3)+バックデータ一覧!$C$14)^バックデータ一覧!$C$11+バックデータ一覧!$E$10*(0.3/(バックデータ一覧!$E$12*計算過程!L4456+バックデータ一覧!$E$13*LN(0.3)+バックデータ一覧!$E$14))^バックデータ一覧!$E$11)*計算過程!$W$11*計算過程!G4456/0.3*10^-3,0)</f>
        <v>0</v>
      </c>
      <c r="G4456" s="18">
        <f t="shared" si="416"/>
        <v>0</v>
      </c>
      <c r="H4456" s="18">
        <f t="shared" si="417"/>
        <v>0</v>
      </c>
      <c r="I4456" s="24">
        <v>0</v>
      </c>
      <c r="J4456" s="24">
        <v>0</v>
      </c>
      <c r="K4456" s="24">
        <v>0</v>
      </c>
      <c r="L4456" s="14">
        <f>貼り付けシート!C4456</f>
        <v>31.2</v>
      </c>
      <c r="M4456" s="14">
        <f>貼り付けシート!D4456</f>
        <v>18.100000000000001</v>
      </c>
      <c r="N4456" s="18">
        <f>貼り付けシート!E4456</f>
        <v>62.955089686992196</v>
      </c>
      <c r="O4456" s="18">
        <f>貼り付けシート!F4456</f>
        <v>0</v>
      </c>
      <c r="P4456" s="19">
        <f t="shared" si="418"/>
        <v>0</v>
      </c>
      <c r="Q4456" s="19">
        <f t="shared" si="419"/>
        <v>0</v>
      </c>
    </row>
    <row r="4457" spans="1:17">
      <c r="A4457" s="38">
        <v>41825</v>
      </c>
      <c r="B4457" s="49" t="s">
        <v>160</v>
      </c>
      <c r="C4457" s="24">
        <f t="shared" si="414"/>
        <v>30.406921776000001</v>
      </c>
      <c r="D4457" s="24">
        <f t="shared" si="415"/>
        <v>0</v>
      </c>
      <c r="E4457" s="18">
        <f>IF(G4457&gt;=0.3,(バックデータ一覧!$C$10*(バックデータ一覧!$C$12*計算過程!L4457+バックデータ一覧!$C$13*LN(計算過程!G4457)+バックデータ一覧!$C$14)^バックデータ一覧!$C$11+バックデータ一覧!$E$10*(計算過程!G4457/(バックデータ一覧!$E$12*計算過程!L4457+バックデータ一覧!$E$13*LN(計算過程!G4457)+バックデータ一覧!$E$14))^バックデータ一覧!$E$11)*計算過程!$W$11*10^-3,0)</f>
        <v>0</v>
      </c>
      <c r="F4457" s="18">
        <f>IF(G4457&lt;0.3,(バックデータ一覧!$C$10*(バックデータ一覧!$C$12*計算過程!L4457+バックデータ一覧!$C$13*LN(0.3)+バックデータ一覧!$C$14)^バックデータ一覧!$C$11+バックデータ一覧!$E$10*(0.3/(バックデータ一覧!$E$12*計算過程!L4457+バックデータ一覧!$E$13*LN(0.3)+バックデータ一覧!$E$14))^バックデータ一覧!$E$11)*計算過程!$W$11*計算過程!G4457/0.3*10^-3,0)</f>
        <v>0</v>
      </c>
      <c r="G4457" s="18">
        <f t="shared" si="416"/>
        <v>0</v>
      </c>
      <c r="H4457" s="18">
        <f t="shared" si="417"/>
        <v>0</v>
      </c>
      <c r="I4457" s="24">
        <v>0</v>
      </c>
      <c r="J4457" s="24">
        <v>0</v>
      </c>
      <c r="K4457" s="24">
        <v>0</v>
      </c>
      <c r="L4457" s="14">
        <f>貼り付けシート!C4457</f>
        <v>31.4</v>
      </c>
      <c r="M4457" s="14">
        <f>貼り付けシート!D4457</f>
        <v>17.899999999999999</v>
      </c>
      <c r="N4457" s="18">
        <f>貼り付けシート!E4457</f>
        <v>61.574842295227405</v>
      </c>
      <c r="O4457" s="18">
        <f>貼り付けシート!F4457</f>
        <v>0</v>
      </c>
      <c r="P4457" s="19">
        <f t="shared" si="418"/>
        <v>0</v>
      </c>
      <c r="Q4457" s="19">
        <f t="shared" si="419"/>
        <v>0</v>
      </c>
    </row>
    <row r="4458" spans="1:17">
      <c r="A4458" s="38">
        <v>41825</v>
      </c>
      <c r="B4458" s="49" t="s">
        <v>161</v>
      </c>
      <c r="C4458" s="24">
        <f t="shared" si="414"/>
        <v>30.406921776000001</v>
      </c>
      <c r="D4458" s="24">
        <f t="shared" si="415"/>
        <v>0</v>
      </c>
      <c r="E4458" s="18">
        <f>IF(G4458&gt;=0.3,(バックデータ一覧!$C$10*(バックデータ一覧!$C$12*計算過程!L4458+バックデータ一覧!$C$13*LN(計算過程!G4458)+バックデータ一覧!$C$14)^バックデータ一覧!$C$11+バックデータ一覧!$E$10*(計算過程!G4458/(バックデータ一覧!$E$12*計算過程!L4458+バックデータ一覧!$E$13*LN(計算過程!G4458)+バックデータ一覧!$E$14))^バックデータ一覧!$E$11)*計算過程!$W$11*10^-3,0)</f>
        <v>0</v>
      </c>
      <c r="F4458" s="18">
        <f>IF(G4458&lt;0.3,(バックデータ一覧!$C$10*(バックデータ一覧!$C$12*計算過程!L4458+バックデータ一覧!$C$13*LN(0.3)+バックデータ一覧!$C$14)^バックデータ一覧!$C$11+バックデータ一覧!$E$10*(0.3/(バックデータ一覧!$E$12*計算過程!L4458+バックデータ一覧!$E$13*LN(0.3)+バックデータ一覧!$E$14))^バックデータ一覧!$E$11)*計算過程!$W$11*計算過程!G4458/0.3*10^-3,0)</f>
        <v>0</v>
      </c>
      <c r="G4458" s="18">
        <f t="shared" si="416"/>
        <v>0</v>
      </c>
      <c r="H4458" s="18">
        <f t="shared" si="417"/>
        <v>0</v>
      </c>
      <c r="I4458" s="24">
        <v>0</v>
      </c>
      <c r="J4458" s="24">
        <v>0</v>
      </c>
      <c r="K4458" s="24">
        <v>0</v>
      </c>
      <c r="L4458" s="14">
        <f>貼り付けシート!C4458</f>
        <v>32.1</v>
      </c>
      <c r="M4458" s="14">
        <f>貼り付けシート!D4458</f>
        <v>17.8</v>
      </c>
      <c r="N4458" s="18">
        <f>貼り付けシート!E4458</f>
        <v>58.859168215209387</v>
      </c>
      <c r="O4458" s="18">
        <f>貼り付けシート!F4458</f>
        <v>0</v>
      </c>
      <c r="P4458" s="19">
        <f t="shared" si="418"/>
        <v>0</v>
      </c>
      <c r="Q4458" s="19">
        <f t="shared" si="419"/>
        <v>0</v>
      </c>
    </row>
    <row r="4459" spans="1:17">
      <c r="A4459" s="38">
        <v>41825</v>
      </c>
      <c r="B4459" s="49" t="s">
        <v>162</v>
      </c>
      <c r="C4459" s="24">
        <f t="shared" si="414"/>
        <v>30.406921776000001</v>
      </c>
      <c r="D4459" s="24">
        <f t="shared" si="415"/>
        <v>0</v>
      </c>
      <c r="E4459" s="18">
        <f>IF(G4459&gt;=0.3,(バックデータ一覧!$C$10*(バックデータ一覧!$C$12*計算過程!L4459+バックデータ一覧!$C$13*LN(計算過程!G4459)+バックデータ一覧!$C$14)^バックデータ一覧!$C$11+バックデータ一覧!$E$10*(計算過程!G4459/(バックデータ一覧!$E$12*計算過程!L4459+バックデータ一覧!$E$13*LN(計算過程!G4459)+バックデータ一覧!$E$14))^バックデータ一覧!$E$11)*計算過程!$W$11*10^-3,0)</f>
        <v>0</v>
      </c>
      <c r="F4459" s="18">
        <f>IF(G4459&lt;0.3,(バックデータ一覧!$C$10*(バックデータ一覧!$C$12*計算過程!L4459+バックデータ一覧!$C$13*LN(0.3)+バックデータ一覧!$C$14)^バックデータ一覧!$C$11+バックデータ一覧!$E$10*(0.3/(バックデータ一覧!$E$12*計算過程!L4459+バックデータ一覧!$E$13*LN(0.3)+バックデータ一覧!$E$14))^バックデータ一覧!$E$11)*計算過程!$W$11*計算過程!G4459/0.3*10^-3,0)</f>
        <v>0</v>
      </c>
      <c r="G4459" s="18">
        <f t="shared" si="416"/>
        <v>0</v>
      </c>
      <c r="H4459" s="18">
        <f t="shared" si="417"/>
        <v>0</v>
      </c>
      <c r="I4459" s="24">
        <v>0</v>
      </c>
      <c r="J4459" s="24">
        <v>0</v>
      </c>
      <c r="K4459" s="24">
        <v>0</v>
      </c>
      <c r="L4459" s="14">
        <f>貼り付けシート!C4459</f>
        <v>32</v>
      </c>
      <c r="M4459" s="14">
        <f>貼り付けシート!D4459</f>
        <v>17.600000000000001</v>
      </c>
      <c r="N4459" s="18">
        <f>貼り付けシート!E4459</f>
        <v>58.546055261763009</v>
      </c>
      <c r="O4459" s="18">
        <f>貼り付けシート!F4459</f>
        <v>0</v>
      </c>
      <c r="P4459" s="19">
        <f t="shared" si="418"/>
        <v>0</v>
      </c>
      <c r="Q4459" s="19">
        <f t="shared" si="419"/>
        <v>0</v>
      </c>
    </row>
    <row r="4460" spans="1:17">
      <c r="A4460" s="38">
        <v>41825</v>
      </c>
      <c r="B4460" s="49" t="s">
        <v>163</v>
      </c>
      <c r="C4460" s="24">
        <f t="shared" si="414"/>
        <v>30.406921776000001</v>
      </c>
      <c r="D4460" s="24">
        <f t="shared" si="415"/>
        <v>0</v>
      </c>
      <c r="E4460" s="18">
        <f>IF(G4460&gt;=0.3,(バックデータ一覧!$C$10*(バックデータ一覧!$C$12*計算過程!L4460+バックデータ一覧!$C$13*LN(計算過程!G4460)+バックデータ一覧!$C$14)^バックデータ一覧!$C$11+バックデータ一覧!$E$10*(計算過程!G4460/(バックデータ一覧!$E$12*計算過程!L4460+バックデータ一覧!$E$13*LN(計算過程!G4460)+バックデータ一覧!$E$14))^バックデータ一覧!$E$11)*計算過程!$W$11*10^-3,0)</f>
        <v>0</v>
      </c>
      <c r="F4460" s="18">
        <f>IF(G4460&lt;0.3,(バックデータ一覧!$C$10*(バックデータ一覧!$C$12*計算過程!L4460+バックデータ一覧!$C$13*LN(0.3)+バックデータ一覧!$C$14)^バックデータ一覧!$C$11+バックデータ一覧!$E$10*(0.3/(バックデータ一覧!$E$12*計算過程!L4460+バックデータ一覧!$E$13*LN(0.3)+バックデータ一覧!$E$14))^バックデータ一覧!$E$11)*計算過程!$W$11*計算過程!G4460/0.3*10^-3,0)</f>
        <v>0</v>
      </c>
      <c r="G4460" s="18">
        <f t="shared" si="416"/>
        <v>0</v>
      </c>
      <c r="H4460" s="18">
        <f t="shared" si="417"/>
        <v>0</v>
      </c>
      <c r="I4460" s="24">
        <v>0</v>
      </c>
      <c r="J4460" s="24">
        <v>0</v>
      </c>
      <c r="K4460" s="24">
        <v>0</v>
      </c>
      <c r="L4460" s="14">
        <f>貼り付けシート!C4460</f>
        <v>31.2</v>
      </c>
      <c r="M4460" s="14">
        <f>貼り付けシート!D4460</f>
        <v>17.600000000000001</v>
      </c>
      <c r="N4460" s="18">
        <f>貼り付けシート!E4460</f>
        <v>61.263853720050278</v>
      </c>
      <c r="O4460" s="18">
        <f>貼り付けシート!F4460</f>
        <v>0</v>
      </c>
      <c r="P4460" s="19">
        <f t="shared" si="418"/>
        <v>0</v>
      </c>
      <c r="Q4460" s="19">
        <f t="shared" si="419"/>
        <v>0</v>
      </c>
    </row>
    <row r="4461" spans="1:17">
      <c r="A4461" s="38">
        <v>41825</v>
      </c>
      <c r="B4461" s="49" t="s">
        <v>164</v>
      </c>
      <c r="C4461" s="24">
        <f t="shared" si="414"/>
        <v>30.406921776000001</v>
      </c>
      <c r="D4461" s="24">
        <f t="shared" si="415"/>
        <v>0</v>
      </c>
      <c r="E4461" s="18">
        <f>IF(G4461&gt;=0.3,(バックデータ一覧!$C$10*(バックデータ一覧!$C$12*計算過程!L4461+バックデータ一覧!$C$13*LN(計算過程!G4461)+バックデータ一覧!$C$14)^バックデータ一覧!$C$11+バックデータ一覧!$E$10*(計算過程!G4461/(バックデータ一覧!$E$12*計算過程!L4461+バックデータ一覧!$E$13*LN(計算過程!G4461)+バックデータ一覧!$E$14))^バックデータ一覧!$E$11)*計算過程!$W$11*10^-3,0)</f>
        <v>0</v>
      </c>
      <c r="F4461" s="18">
        <f>IF(G4461&lt;0.3,(バックデータ一覧!$C$10*(バックデータ一覧!$C$12*計算過程!L4461+バックデータ一覧!$C$13*LN(0.3)+バックデータ一覧!$C$14)^バックデータ一覧!$C$11+バックデータ一覧!$E$10*(0.3/(バックデータ一覧!$E$12*計算過程!L4461+バックデータ一覧!$E$13*LN(0.3)+バックデータ一覧!$E$14))^バックデータ一覧!$E$11)*計算過程!$W$11*計算過程!G4461/0.3*10^-3,0)</f>
        <v>0</v>
      </c>
      <c r="G4461" s="18">
        <f t="shared" si="416"/>
        <v>0</v>
      </c>
      <c r="H4461" s="18">
        <f t="shared" si="417"/>
        <v>0</v>
      </c>
      <c r="I4461" s="24">
        <v>0</v>
      </c>
      <c r="J4461" s="24">
        <v>0</v>
      </c>
      <c r="K4461" s="24">
        <v>0</v>
      </c>
      <c r="L4461" s="14">
        <f>貼り付けシート!C4461</f>
        <v>31.2</v>
      </c>
      <c r="M4461" s="14">
        <f>貼り付けシート!D4461</f>
        <v>17.600000000000001</v>
      </c>
      <c r="N4461" s="18">
        <f>貼り付けシート!E4461</f>
        <v>61.263853720050278</v>
      </c>
      <c r="O4461" s="18">
        <f>貼り付けシート!F4461</f>
        <v>0</v>
      </c>
      <c r="P4461" s="19">
        <f t="shared" si="418"/>
        <v>0</v>
      </c>
      <c r="Q4461" s="19">
        <f t="shared" si="419"/>
        <v>0</v>
      </c>
    </row>
    <row r="4462" spans="1:17">
      <c r="A4462" s="38">
        <v>41825</v>
      </c>
      <c r="B4462" s="49" t="s">
        <v>165</v>
      </c>
      <c r="C4462" s="24">
        <f t="shared" si="414"/>
        <v>30.406921776000001</v>
      </c>
      <c r="D4462" s="24">
        <f t="shared" si="415"/>
        <v>0</v>
      </c>
      <c r="E4462" s="18">
        <f>IF(G4462&gt;=0.3,(バックデータ一覧!$C$10*(バックデータ一覧!$C$12*計算過程!L4462+バックデータ一覧!$C$13*LN(計算過程!G4462)+バックデータ一覧!$C$14)^バックデータ一覧!$C$11+バックデータ一覧!$E$10*(計算過程!G4462/(バックデータ一覧!$E$12*計算過程!L4462+バックデータ一覧!$E$13*LN(計算過程!G4462)+バックデータ一覧!$E$14))^バックデータ一覧!$E$11)*計算過程!$W$11*10^-3,0)</f>
        <v>0</v>
      </c>
      <c r="F4462" s="18">
        <f>IF(G4462&lt;0.3,(バックデータ一覧!$C$10*(バックデータ一覧!$C$12*計算過程!L4462+バックデータ一覧!$C$13*LN(0.3)+バックデータ一覧!$C$14)^バックデータ一覧!$C$11+バックデータ一覧!$E$10*(0.3/(バックデータ一覧!$E$12*計算過程!L4462+バックデータ一覧!$E$13*LN(0.3)+バックデータ一覧!$E$14))^バックデータ一覧!$E$11)*計算過程!$W$11*計算過程!G4462/0.3*10^-3,0)</f>
        <v>0</v>
      </c>
      <c r="G4462" s="18">
        <f t="shared" si="416"/>
        <v>0</v>
      </c>
      <c r="H4462" s="18">
        <f t="shared" si="417"/>
        <v>0</v>
      </c>
      <c r="I4462" s="24">
        <v>0</v>
      </c>
      <c r="J4462" s="24">
        <v>0</v>
      </c>
      <c r="K4462" s="24">
        <v>0</v>
      </c>
      <c r="L4462" s="14">
        <f>貼り付けシート!C4462</f>
        <v>30.3</v>
      </c>
      <c r="M4462" s="14">
        <f>貼り付けシート!D4462</f>
        <v>17.600000000000001</v>
      </c>
      <c r="N4462" s="18">
        <f>貼り付けシート!E4462</f>
        <v>64.493458150364305</v>
      </c>
      <c r="O4462" s="18">
        <f>貼り付けシート!F4462</f>
        <v>0</v>
      </c>
      <c r="P4462" s="19">
        <f t="shared" si="418"/>
        <v>0</v>
      </c>
      <c r="Q4462" s="19">
        <f t="shared" si="419"/>
        <v>0</v>
      </c>
    </row>
    <row r="4463" spans="1:17">
      <c r="A4463" s="38">
        <v>41825</v>
      </c>
      <c r="B4463" s="49" t="s">
        <v>166</v>
      </c>
      <c r="C4463" s="24">
        <f t="shared" si="414"/>
        <v>30.406921776000001</v>
      </c>
      <c r="D4463" s="24">
        <f t="shared" si="415"/>
        <v>0</v>
      </c>
      <c r="E4463" s="18">
        <f>IF(G4463&gt;=0.3,(バックデータ一覧!$C$10*(バックデータ一覧!$C$12*計算過程!L4463+バックデータ一覧!$C$13*LN(計算過程!G4463)+バックデータ一覧!$C$14)^バックデータ一覧!$C$11+バックデータ一覧!$E$10*(計算過程!G4463/(バックデータ一覧!$E$12*計算過程!L4463+バックデータ一覧!$E$13*LN(計算過程!G4463)+バックデータ一覧!$E$14))^バックデータ一覧!$E$11)*計算過程!$W$11*10^-3,0)</f>
        <v>0</v>
      </c>
      <c r="F4463" s="18">
        <f>IF(G4463&lt;0.3,(バックデータ一覧!$C$10*(バックデータ一覧!$C$12*計算過程!L4463+バックデータ一覧!$C$13*LN(0.3)+バックデータ一覧!$C$14)^バックデータ一覧!$C$11+バックデータ一覧!$E$10*(0.3/(バックデータ一覧!$E$12*計算過程!L4463+バックデータ一覧!$E$13*LN(0.3)+バックデータ一覧!$E$14))^バックデータ一覧!$E$11)*計算過程!$W$11*計算過程!G4463/0.3*10^-3,0)</f>
        <v>0</v>
      </c>
      <c r="G4463" s="18">
        <f t="shared" si="416"/>
        <v>0</v>
      </c>
      <c r="H4463" s="18">
        <f t="shared" si="417"/>
        <v>0</v>
      </c>
      <c r="I4463" s="24">
        <v>0</v>
      </c>
      <c r="J4463" s="24">
        <v>0</v>
      </c>
      <c r="K4463" s="24">
        <v>0</v>
      </c>
      <c r="L4463" s="14">
        <f>貼り付けシート!C4463</f>
        <v>29.6</v>
      </c>
      <c r="M4463" s="14">
        <f>貼り付けシート!D4463</f>
        <v>17.600000000000001</v>
      </c>
      <c r="N4463" s="18">
        <f>貼り付けシート!E4463</f>
        <v>67.138753578444323</v>
      </c>
      <c r="O4463" s="18">
        <f>貼り付けシート!F4463</f>
        <v>0</v>
      </c>
      <c r="P4463" s="19">
        <f t="shared" si="418"/>
        <v>0</v>
      </c>
      <c r="Q4463" s="19">
        <f t="shared" si="419"/>
        <v>0</v>
      </c>
    </row>
    <row r="4464" spans="1:17">
      <c r="A4464" s="38">
        <v>41825</v>
      </c>
      <c r="B4464" s="49" t="s">
        <v>167</v>
      </c>
      <c r="C4464" s="24">
        <f t="shared" si="414"/>
        <v>30.406921776000001</v>
      </c>
      <c r="D4464" s="24">
        <f t="shared" si="415"/>
        <v>0</v>
      </c>
      <c r="E4464" s="18">
        <f>IF(G4464&gt;=0.3,(バックデータ一覧!$C$10*(バックデータ一覧!$C$12*計算過程!L4464+バックデータ一覧!$C$13*LN(計算過程!G4464)+バックデータ一覧!$C$14)^バックデータ一覧!$C$11+バックデータ一覧!$E$10*(計算過程!G4464/(バックデータ一覧!$E$12*計算過程!L4464+バックデータ一覧!$E$13*LN(計算過程!G4464)+バックデータ一覧!$E$14))^バックデータ一覧!$E$11)*計算過程!$W$11*10^-3,0)</f>
        <v>0</v>
      </c>
      <c r="F4464" s="18">
        <f>IF(G4464&lt;0.3,(バックデータ一覧!$C$10*(バックデータ一覧!$C$12*計算過程!L4464+バックデータ一覧!$C$13*LN(0.3)+バックデータ一覧!$C$14)^バックデータ一覧!$C$11+バックデータ一覧!$E$10*(0.3/(バックデータ一覧!$E$12*計算過程!L4464+バックデータ一覧!$E$13*LN(0.3)+バックデータ一覧!$E$14))^バックデータ一覧!$E$11)*計算過程!$W$11*計算過程!G4464/0.3*10^-3,0)</f>
        <v>0</v>
      </c>
      <c r="G4464" s="18">
        <f t="shared" si="416"/>
        <v>0</v>
      </c>
      <c r="H4464" s="18">
        <f t="shared" si="417"/>
        <v>0</v>
      </c>
      <c r="I4464" s="24">
        <v>0</v>
      </c>
      <c r="J4464" s="24">
        <v>0</v>
      </c>
      <c r="K4464" s="24">
        <v>0</v>
      </c>
      <c r="L4464" s="14">
        <f>貼り付けシート!C4464</f>
        <v>28.5</v>
      </c>
      <c r="M4464" s="14">
        <f>貼り付けシート!D4464</f>
        <v>17.2</v>
      </c>
      <c r="N4464" s="18">
        <f>貼り付けシート!E4464</f>
        <v>69.964917373720638</v>
      </c>
      <c r="O4464" s="18">
        <f>貼り付けシート!F4464</f>
        <v>0</v>
      </c>
      <c r="P4464" s="19">
        <f t="shared" si="418"/>
        <v>0</v>
      </c>
      <c r="Q4464" s="19">
        <f t="shared" si="419"/>
        <v>0</v>
      </c>
    </row>
    <row r="4465" spans="1:17">
      <c r="A4465" s="38">
        <v>41825</v>
      </c>
      <c r="B4465" s="49" t="s">
        <v>168</v>
      </c>
      <c r="C4465" s="24">
        <f t="shared" si="414"/>
        <v>30.406921776000001</v>
      </c>
      <c r="D4465" s="24">
        <f t="shared" si="415"/>
        <v>0</v>
      </c>
      <c r="E4465" s="18">
        <f>IF(G4465&gt;=0.3,(バックデータ一覧!$C$10*(バックデータ一覧!$C$12*計算過程!L4465+バックデータ一覧!$C$13*LN(計算過程!G4465)+バックデータ一覧!$C$14)^バックデータ一覧!$C$11+バックデータ一覧!$E$10*(計算過程!G4465/(バックデータ一覧!$E$12*計算過程!L4465+バックデータ一覧!$E$13*LN(計算過程!G4465)+バックデータ一覧!$E$14))^バックデータ一覧!$E$11)*計算過程!$W$11*10^-3,0)</f>
        <v>0</v>
      </c>
      <c r="F4465" s="18">
        <f>IF(G4465&lt;0.3,(バックデータ一覧!$C$10*(バックデータ一覧!$C$12*計算過程!L4465+バックデータ一覧!$C$13*LN(0.3)+バックデータ一覧!$C$14)^バックデータ一覧!$C$11+バックデータ一覧!$E$10*(0.3/(バックデータ一覧!$E$12*計算過程!L4465+バックデータ一覧!$E$13*LN(0.3)+バックデータ一覧!$E$14))^バックデータ一覧!$E$11)*計算過程!$W$11*計算過程!G4465/0.3*10^-3,0)</f>
        <v>0</v>
      </c>
      <c r="G4465" s="18">
        <f t="shared" si="416"/>
        <v>0</v>
      </c>
      <c r="H4465" s="18">
        <f t="shared" si="417"/>
        <v>0</v>
      </c>
      <c r="I4465" s="24">
        <v>0</v>
      </c>
      <c r="J4465" s="24">
        <v>0</v>
      </c>
      <c r="K4465" s="24">
        <v>0</v>
      </c>
      <c r="L4465" s="14">
        <f>貼り付けシート!C4465</f>
        <v>27.5</v>
      </c>
      <c r="M4465" s="14">
        <f>貼り付けシート!D4465</f>
        <v>16.8</v>
      </c>
      <c r="N4465" s="18">
        <f>貼り付けシート!E4465</f>
        <v>72.483833814280956</v>
      </c>
      <c r="O4465" s="18">
        <f>貼り付けシート!F4465</f>
        <v>0</v>
      </c>
      <c r="P4465" s="19">
        <f t="shared" si="418"/>
        <v>0</v>
      </c>
      <c r="Q4465" s="19">
        <f t="shared" si="419"/>
        <v>0</v>
      </c>
    </row>
    <row r="4466" spans="1:17">
      <c r="A4466" s="38">
        <v>41825</v>
      </c>
      <c r="B4466" s="49" t="s">
        <v>169</v>
      </c>
      <c r="C4466" s="24">
        <f t="shared" si="414"/>
        <v>30.406921776000001</v>
      </c>
      <c r="D4466" s="24">
        <f t="shared" si="415"/>
        <v>0</v>
      </c>
      <c r="E4466" s="18">
        <f>IF(G4466&gt;=0.3,(バックデータ一覧!$C$10*(バックデータ一覧!$C$12*計算過程!L4466+バックデータ一覧!$C$13*LN(計算過程!G4466)+バックデータ一覧!$C$14)^バックデータ一覧!$C$11+バックデータ一覧!$E$10*(計算過程!G4466/(バックデータ一覧!$E$12*計算過程!L4466+バックデータ一覧!$E$13*LN(計算過程!G4466)+バックデータ一覧!$E$14))^バックデータ一覧!$E$11)*計算過程!$W$11*10^-3,0)</f>
        <v>0</v>
      </c>
      <c r="F4466" s="18">
        <f>IF(G4466&lt;0.3,(バックデータ一覧!$C$10*(バックデータ一覧!$C$12*計算過程!L4466+バックデータ一覧!$C$13*LN(0.3)+バックデータ一覧!$C$14)^バックデータ一覧!$C$11+バックデータ一覧!$E$10*(0.3/(バックデータ一覧!$E$12*計算過程!L4466+バックデータ一覧!$E$13*LN(0.3)+バックデータ一覧!$E$14))^バックデータ一覧!$E$11)*計算過程!$W$11*計算過程!G4466/0.3*10^-3,0)</f>
        <v>0</v>
      </c>
      <c r="G4466" s="18">
        <f t="shared" si="416"/>
        <v>0</v>
      </c>
      <c r="H4466" s="18">
        <f t="shared" si="417"/>
        <v>0</v>
      </c>
      <c r="I4466" s="24">
        <v>0</v>
      </c>
      <c r="J4466" s="24">
        <v>0</v>
      </c>
      <c r="K4466" s="24">
        <v>0</v>
      </c>
      <c r="L4466" s="14">
        <f>貼り付けシート!C4466</f>
        <v>27.1</v>
      </c>
      <c r="M4466" s="14">
        <f>貼り付けシート!D4466</f>
        <v>16.399999999999999</v>
      </c>
      <c r="N4466" s="18">
        <f>貼り付けシート!E4466</f>
        <v>72.481079624218452</v>
      </c>
      <c r="O4466" s="18">
        <f>貼り付けシート!F4466</f>
        <v>0</v>
      </c>
      <c r="P4466" s="19">
        <f t="shared" si="418"/>
        <v>0</v>
      </c>
      <c r="Q4466" s="19">
        <f t="shared" si="419"/>
        <v>0</v>
      </c>
    </row>
    <row r="4467" spans="1:17">
      <c r="A4467" s="38">
        <v>41825</v>
      </c>
      <c r="B4467" s="49" t="s">
        <v>170</v>
      </c>
      <c r="C4467" s="24">
        <f t="shared" si="414"/>
        <v>30.406921776000001</v>
      </c>
      <c r="D4467" s="24">
        <f t="shared" si="415"/>
        <v>0</v>
      </c>
      <c r="E4467" s="18">
        <f>IF(G4467&gt;=0.3,(バックデータ一覧!$C$10*(バックデータ一覧!$C$12*計算過程!L4467+バックデータ一覧!$C$13*LN(計算過程!G4467)+バックデータ一覧!$C$14)^バックデータ一覧!$C$11+バックデータ一覧!$E$10*(計算過程!G4467/(バックデータ一覧!$E$12*計算過程!L4467+バックデータ一覧!$E$13*LN(計算過程!G4467)+バックデータ一覧!$E$14))^バックデータ一覧!$E$11)*計算過程!$W$11*10^-3,0)</f>
        <v>0</v>
      </c>
      <c r="F4467" s="18">
        <f>IF(G4467&lt;0.3,(バックデータ一覧!$C$10*(バックデータ一覧!$C$12*計算過程!L4467+バックデータ一覧!$C$13*LN(0.3)+バックデータ一覧!$C$14)^バックデータ一覧!$C$11+バックデータ一覧!$E$10*(0.3/(バックデータ一覧!$E$12*計算過程!L4467+バックデータ一覧!$E$13*LN(0.3)+バックデータ一覧!$E$14))^バックデータ一覧!$E$11)*計算過程!$W$11*計算過程!G4467/0.3*10^-3,0)</f>
        <v>0</v>
      </c>
      <c r="G4467" s="18">
        <f t="shared" si="416"/>
        <v>0</v>
      </c>
      <c r="H4467" s="18">
        <f t="shared" si="417"/>
        <v>0</v>
      </c>
      <c r="I4467" s="24">
        <v>0</v>
      </c>
      <c r="J4467" s="24">
        <v>0</v>
      </c>
      <c r="K4467" s="24">
        <v>0</v>
      </c>
      <c r="L4467" s="14">
        <f>貼り付けシート!C4467</f>
        <v>26.8</v>
      </c>
      <c r="M4467" s="14">
        <f>貼り付けシート!D4467</f>
        <v>16.5</v>
      </c>
      <c r="N4467" s="18">
        <f>貼り付けシート!E4467</f>
        <v>74.207814509452987</v>
      </c>
      <c r="O4467" s="18">
        <f>貼り付けシート!F4467</f>
        <v>0</v>
      </c>
      <c r="P4467" s="19">
        <f t="shared" si="418"/>
        <v>0</v>
      </c>
      <c r="Q4467" s="19">
        <f t="shared" si="419"/>
        <v>0</v>
      </c>
    </row>
    <row r="4468" spans="1:17">
      <c r="A4468" s="38">
        <v>41825</v>
      </c>
      <c r="B4468" s="49" t="s">
        <v>171</v>
      </c>
      <c r="C4468" s="24">
        <f t="shared" si="414"/>
        <v>30.406921776000001</v>
      </c>
      <c r="D4468" s="24">
        <f t="shared" si="415"/>
        <v>0</v>
      </c>
      <c r="E4468" s="18">
        <f>IF(G4468&gt;=0.3,(バックデータ一覧!$C$10*(バックデータ一覧!$C$12*計算過程!L4468+バックデータ一覧!$C$13*LN(計算過程!G4468)+バックデータ一覧!$C$14)^バックデータ一覧!$C$11+バックデータ一覧!$E$10*(計算過程!G4468/(バックデータ一覧!$E$12*計算過程!L4468+バックデータ一覧!$E$13*LN(計算過程!G4468)+バックデータ一覧!$E$14))^バックデータ一覧!$E$11)*計算過程!$W$11*10^-3,0)</f>
        <v>0</v>
      </c>
      <c r="F4468" s="18">
        <f>IF(G4468&lt;0.3,(バックデータ一覧!$C$10*(バックデータ一覧!$C$12*計算過程!L4468+バックデータ一覧!$C$13*LN(0.3)+バックデータ一覧!$C$14)^バックデータ一覧!$C$11+バックデータ一覧!$E$10*(0.3/(バックデータ一覧!$E$12*計算過程!L4468+バックデータ一覧!$E$13*LN(0.3)+バックデータ一覧!$E$14))^バックデータ一覧!$E$11)*計算過程!$W$11*計算過程!G4468/0.3*10^-3,0)</f>
        <v>0</v>
      </c>
      <c r="G4468" s="18">
        <f t="shared" si="416"/>
        <v>0</v>
      </c>
      <c r="H4468" s="18">
        <f t="shared" si="417"/>
        <v>0</v>
      </c>
      <c r="I4468" s="24">
        <v>0</v>
      </c>
      <c r="J4468" s="24">
        <v>0</v>
      </c>
      <c r="K4468" s="24">
        <v>0</v>
      </c>
      <c r="L4468" s="14">
        <f>貼り付けシート!C4468</f>
        <v>26.4</v>
      </c>
      <c r="M4468" s="14">
        <f>貼り付けシート!D4468</f>
        <v>16.600000000000001</v>
      </c>
      <c r="N4468" s="18">
        <f>貼り付けシート!E4468</f>
        <v>76.42522884699612</v>
      </c>
      <c r="O4468" s="18">
        <f>貼り付けシート!F4468</f>
        <v>0</v>
      </c>
      <c r="P4468" s="19">
        <f t="shared" si="418"/>
        <v>0</v>
      </c>
      <c r="Q4468" s="19">
        <f t="shared" si="419"/>
        <v>0</v>
      </c>
    </row>
    <row r="4469" spans="1:17">
      <c r="A4469" s="38">
        <v>41825</v>
      </c>
      <c r="B4469" s="49" t="s">
        <v>172</v>
      </c>
      <c r="C4469" s="24">
        <f t="shared" si="414"/>
        <v>30.406921776000001</v>
      </c>
      <c r="D4469" s="24">
        <f t="shared" si="415"/>
        <v>0</v>
      </c>
      <c r="E4469" s="18">
        <f>IF(G4469&gt;=0.3,(バックデータ一覧!$C$10*(バックデータ一覧!$C$12*計算過程!L4469+バックデータ一覧!$C$13*LN(計算過程!G4469)+バックデータ一覧!$C$14)^バックデータ一覧!$C$11+バックデータ一覧!$E$10*(計算過程!G4469/(バックデータ一覧!$E$12*計算過程!L4469+バックデータ一覧!$E$13*LN(計算過程!G4469)+バックデータ一覧!$E$14))^バックデータ一覧!$E$11)*計算過程!$W$11*10^-3,0)</f>
        <v>0</v>
      </c>
      <c r="F4469" s="18">
        <f>IF(G4469&lt;0.3,(バックデータ一覧!$C$10*(バックデータ一覧!$C$12*計算過程!L4469+バックデータ一覧!$C$13*LN(0.3)+バックデータ一覧!$C$14)^バックデータ一覧!$C$11+バックデータ一覧!$E$10*(0.3/(バックデータ一覧!$E$12*計算過程!L4469+バックデータ一覧!$E$13*LN(0.3)+バックデータ一覧!$E$14))^バックデータ一覧!$E$11)*計算過程!$W$11*計算過程!G4469/0.3*10^-3,0)</f>
        <v>0</v>
      </c>
      <c r="G4469" s="18">
        <f t="shared" si="416"/>
        <v>0</v>
      </c>
      <c r="H4469" s="18">
        <f t="shared" si="417"/>
        <v>0</v>
      </c>
      <c r="I4469" s="24">
        <v>0</v>
      </c>
      <c r="J4469" s="24">
        <v>0</v>
      </c>
      <c r="K4469" s="24">
        <v>0</v>
      </c>
      <c r="L4469" s="14">
        <f>貼り付けシート!C4469</f>
        <v>26.2</v>
      </c>
      <c r="M4469" s="14">
        <f>貼り付けシート!D4469</f>
        <v>16.8</v>
      </c>
      <c r="N4469" s="18">
        <f>貼り付けシート!E4469</f>
        <v>78.240043309627723</v>
      </c>
      <c r="O4469" s="18">
        <f>貼り付けシート!F4469</f>
        <v>0</v>
      </c>
      <c r="P4469" s="19">
        <f t="shared" si="418"/>
        <v>0</v>
      </c>
      <c r="Q4469" s="19">
        <f t="shared" si="419"/>
        <v>0</v>
      </c>
    </row>
    <row r="4470" spans="1:17">
      <c r="A4470" s="38">
        <v>41826</v>
      </c>
      <c r="B4470" s="49" t="s">
        <v>149</v>
      </c>
      <c r="C4470" s="24">
        <f t="shared" si="414"/>
        <v>30.406921776000001</v>
      </c>
      <c r="D4470" s="24">
        <f t="shared" si="415"/>
        <v>0</v>
      </c>
      <c r="E4470" s="18">
        <f>IF(G4470&gt;=0.3,(バックデータ一覧!$C$10*(バックデータ一覧!$C$12*計算過程!L4470+バックデータ一覧!$C$13*LN(計算過程!G4470)+バックデータ一覧!$C$14)^バックデータ一覧!$C$11+バックデータ一覧!$E$10*(計算過程!G4470/(バックデータ一覧!$E$12*計算過程!L4470+バックデータ一覧!$E$13*LN(計算過程!G4470)+バックデータ一覧!$E$14))^バックデータ一覧!$E$11)*計算過程!$W$11*10^-3,0)</f>
        <v>0</v>
      </c>
      <c r="F4470" s="18">
        <f>IF(G4470&lt;0.3,(バックデータ一覧!$C$10*(バックデータ一覧!$C$12*計算過程!L4470+バックデータ一覧!$C$13*LN(0.3)+バックデータ一覧!$C$14)^バックデータ一覧!$C$11+バックデータ一覧!$E$10*(0.3/(バックデータ一覧!$E$12*計算過程!L4470+バックデータ一覧!$E$13*LN(0.3)+バックデータ一覧!$E$14))^バックデータ一覧!$E$11)*計算過程!$W$11*計算過程!G4470/0.3*10^-3,0)</f>
        <v>0</v>
      </c>
      <c r="G4470" s="18">
        <f t="shared" si="416"/>
        <v>0</v>
      </c>
      <c r="H4470" s="18">
        <f t="shared" si="417"/>
        <v>0</v>
      </c>
      <c r="I4470" s="24">
        <v>0</v>
      </c>
      <c r="J4470" s="24">
        <v>0</v>
      </c>
      <c r="K4470" s="24">
        <v>0</v>
      </c>
      <c r="L4470" s="14">
        <f>貼り付けシート!C4470</f>
        <v>25.9</v>
      </c>
      <c r="M4470" s="14">
        <f>貼り付けシート!D4470</f>
        <v>16.8</v>
      </c>
      <c r="N4470" s="18">
        <f>貼り付けシート!E4470</f>
        <v>79.640575033213878</v>
      </c>
      <c r="O4470" s="18">
        <f>貼り付けシート!F4470</f>
        <v>0</v>
      </c>
      <c r="P4470" s="19">
        <f t="shared" si="418"/>
        <v>0</v>
      </c>
      <c r="Q4470" s="19">
        <f t="shared" si="419"/>
        <v>0</v>
      </c>
    </row>
    <row r="4471" spans="1:17">
      <c r="A4471" s="38">
        <v>41826</v>
      </c>
      <c r="B4471" s="49" t="s">
        <v>150</v>
      </c>
      <c r="C4471" s="24">
        <f t="shared" si="414"/>
        <v>30.406921776000001</v>
      </c>
      <c r="D4471" s="24">
        <f t="shared" si="415"/>
        <v>0</v>
      </c>
      <c r="E4471" s="18">
        <f>IF(G4471&gt;=0.3,(バックデータ一覧!$C$10*(バックデータ一覧!$C$12*計算過程!L4471+バックデータ一覧!$C$13*LN(計算過程!G4471)+バックデータ一覧!$C$14)^バックデータ一覧!$C$11+バックデータ一覧!$E$10*(計算過程!G4471/(バックデータ一覧!$E$12*計算過程!L4471+バックデータ一覧!$E$13*LN(計算過程!G4471)+バックデータ一覧!$E$14))^バックデータ一覧!$E$11)*計算過程!$W$11*10^-3,0)</f>
        <v>0</v>
      </c>
      <c r="F4471" s="18">
        <f>IF(G4471&lt;0.3,(バックデータ一覧!$C$10*(バックデータ一覧!$C$12*計算過程!L4471+バックデータ一覧!$C$13*LN(0.3)+バックデータ一覧!$C$14)^バックデータ一覧!$C$11+バックデータ一覧!$E$10*(0.3/(バックデータ一覧!$E$12*計算過程!L4471+バックデータ一覧!$E$13*LN(0.3)+バックデータ一覧!$E$14))^バックデータ一覧!$E$11)*計算過程!$W$11*計算過程!G4471/0.3*10^-3,0)</f>
        <v>0</v>
      </c>
      <c r="G4471" s="18">
        <f t="shared" si="416"/>
        <v>0</v>
      </c>
      <c r="H4471" s="18">
        <f t="shared" si="417"/>
        <v>0</v>
      </c>
      <c r="I4471" s="24">
        <v>0</v>
      </c>
      <c r="J4471" s="24">
        <v>0</v>
      </c>
      <c r="K4471" s="24">
        <v>0</v>
      </c>
      <c r="L4471" s="14">
        <f>貼り付けシート!C4471</f>
        <v>25.9</v>
      </c>
      <c r="M4471" s="14">
        <f>貼り付けシート!D4471</f>
        <v>16.8</v>
      </c>
      <c r="N4471" s="18">
        <f>貼り付けシート!E4471</f>
        <v>79.640575033213878</v>
      </c>
      <c r="O4471" s="18">
        <f>貼り付けシート!F4471</f>
        <v>0</v>
      </c>
      <c r="P4471" s="19">
        <f t="shared" si="418"/>
        <v>0</v>
      </c>
      <c r="Q4471" s="19">
        <f t="shared" si="419"/>
        <v>0</v>
      </c>
    </row>
    <row r="4472" spans="1:17">
      <c r="A4472" s="38">
        <v>41826</v>
      </c>
      <c r="B4472" s="49" t="s">
        <v>151</v>
      </c>
      <c r="C4472" s="24">
        <f t="shared" si="414"/>
        <v>30.406921776000001</v>
      </c>
      <c r="D4472" s="24">
        <f t="shared" si="415"/>
        <v>0</v>
      </c>
      <c r="E4472" s="18">
        <f>IF(G4472&gt;=0.3,(バックデータ一覧!$C$10*(バックデータ一覧!$C$12*計算過程!L4472+バックデータ一覧!$C$13*LN(計算過程!G4472)+バックデータ一覧!$C$14)^バックデータ一覧!$C$11+バックデータ一覧!$E$10*(計算過程!G4472/(バックデータ一覧!$E$12*計算過程!L4472+バックデータ一覧!$E$13*LN(計算過程!G4472)+バックデータ一覧!$E$14))^バックデータ一覧!$E$11)*計算過程!$W$11*10^-3,0)</f>
        <v>0</v>
      </c>
      <c r="F4472" s="18">
        <f>IF(G4472&lt;0.3,(バックデータ一覧!$C$10*(バックデータ一覧!$C$12*計算過程!L4472+バックデータ一覧!$C$13*LN(0.3)+バックデータ一覧!$C$14)^バックデータ一覧!$C$11+バックデータ一覧!$E$10*(0.3/(バックデータ一覧!$E$12*計算過程!L4472+バックデータ一覧!$E$13*LN(0.3)+バックデータ一覧!$E$14))^バックデータ一覧!$E$11)*計算過程!$W$11*計算過程!G4472/0.3*10^-3,0)</f>
        <v>0</v>
      </c>
      <c r="G4472" s="18">
        <f t="shared" si="416"/>
        <v>0</v>
      </c>
      <c r="H4472" s="18">
        <f t="shared" si="417"/>
        <v>0</v>
      </c>
      <c r="I4472" s="24">
        <v>0</v>
      </c>
      <c r="J4472" s="24">
        <v>0</v>
      </c>
      <c r="K4472" s="24">
        <v>0</v>
      </c>
      <c r="L4472" s="14">
        <f>貼り付けシート!C4472</f>
        <v>25.5</v>
      </c>
      <c r="M4472" s="14">
        <f>貼り付けシート!D4472</f>
        <v>16.8</v>
      </c>
      <c r="N4472" s="18">
        <f>貼り付けシート!E4472</f>
        <v>81.552161185892473</v>
      </c>
      <c r="O4472" s="18">
        <f>貼り付けシート!F4472</f>
        <v>0</v>
      </c>
      <c r="P4472" s="19">
        <f t="shared" si="418"/>
        <v>0</v>
      </c>
      <c r="Q4472" s="19">
        <f t="shared" si="419"/>
        <v>0</v>
      </c>
    </row>
    <row r="4473" spans="1:17">
      <c r="A4473" s="38">
        <v>41826</v>
      </c>
      <c r="B4473" s="49" t="s">
        <v>152</v>
      </c>
      <c r="C4473" s="24">
        <f t="shared" si="414"/>
        <v>30.406921776000001</v>
      </c>
      <c r="D4473" s="24">
        <f t="shared" si="415"/>
        <v>0</v>
      </c>
      <c r="E4473" s="18">
        <f>IF(G4473&gt;=0.3,(バックデータ一覧!$C$10*(バックデータ一覧!$C$12*計算過程!L4473+バックデータ一覧!$C$13*LN(計算過程!G4473)+バックデータ一覧!$C$14)^バックデータ一覧!$C$11+バックデータ一覧!$E$10*(計算過程!G4473/(バックデータ一覧!$E$12*計算過程!L4473+バックデータ一覧!$E$13*LN(計算過程!G4473)+バックデータ一覧!$E$14))^バックデータ一覧!$E$11)*計算過程!$W$11*10^-3,0)</f>
        <v>0</v>
      </c>
      <c r="F4473" s="18">
        <f>IF(G4473&lt;0.3,(バックデータ一覧!$C$10*(バックデータ一覧!$C$12*計算過程!L4473+バックデータ一覧!$C$13*LN(0.3)+バックデータ一覧!$C$14)^バックデータ一覧!$C$11+バックデータ一覧!$E$10*(0.3/(バックデータ一覧!$E$12*計算過程!L4473+バックデータ一覧!$E$13*LN(0.3)+バックデータ一覧!$E$14))^バックデータ一覧!$E$11)*計算過程!$W$11*計算過程!G4473/0.3*10^-3,0)</f>
        <v>0</v>
      </c>
      <c r="G4473" s="18">
        <f t="shared" si="416"/>
        <v>0</v>
      </c>
      <c r="H4473" s="18">
        <f t="shared" si="417"/>
        <v>0</v>
      </c>
      <c r="I4473" s="24">
        <v>0</v>
      </c>
      <c r="J4473" s="24">
        <v>0</v>
      </c>
      <c r="K4473" s="24">
        <v>0</v>
      </c>
      <c r="L4473" s="14">
        <f>貼り付けシート!C4473</f>
        <v>25.5</v>
      </c>
      <c r="M4473" s="14">
        <f>貼り付けシート!D4473</f>
        <v>16.7</v>
      </c>
      <c r="N4473" s="18">
        <f>貼り付けシート!E4473</f>
        <v>81.079424113401217</v>
      </c>
      <c r="O4473" s="18">
        <f>貼り付けシート!F4473</f>
        <v>0</v>
      </c>
      <c r="P4473" s="19">
        <f t="shared" si="418"/>
        <v>0</v>
      </c>
      <c r="Q4473" s="19">
        <f t="shared" si="419"/>
        <v>0</v>
      </c>
    </row>
    <row r="4474" spans="1:17">
      <c r="A4474" s="38">
        <v>41826</v>
      </c>
      <c r="B4474" s="49" t="s">
        <v>153</v>
      </c>
      <c r="C4474" s="24">
        <f t="shared" si="414"/>
        <v>30.406921776000001</v>
      </c>
      <c r="D4474" s="24">
        <f t="shared" si="415"/>
        <v>0</v>
      </c>
      <c r="E4474" s="18">
        <f>IF(G4474&gt;=0.3,(バックデータ一覧!$C$10*(バックデータ一覧!$C$12*計算過程!L4474+バックデータ一覧!$C$13*LN(計算過程!G4474)+バックデータ一覧!$C$14)^バックデータ一覧!$C$11+バックデータ一覧!$E$10*(計算過程!G4474/(バックデータ一覧!$E$12*計算過程!L4474+バックデータ一覧!$E$13*LN(計算過程!G4474)+バックデータ一覧!$E$14))^バックデータ一覧!$E$11)*計算過程!$W$11*10^-3,0)</f>
        <v>0</v>
      </c>
      <c r="F4474" s="18">
        <f>IF(G4474&lt;0.3,(バックデータ一覧!$C$10*(バックデータ一覧!$C$12*計算過程!L4474+バックデータ一覧!$C$13*LN(0.3)+バックデータ一覧!$C$14)^バックデータ一覧!$C$11+バックデータ一覧!$E$10*(0.3/(バックデータ一覧!$E$12*計算過程!L4474+バックデータ一覧!$E$13*LN(0.3)+バックデータ一覧!$E$14))^バックデータ一覧!$E$11)*計算過程!$W$11*計算過程!G4474/0.3*10^-3,0)</f>
        <v>0</v>
      </c>
      <c r="G4474" s="18">
        <f t="shared" si="416"/>
        <v>0</v>
      </c>
      <c r="H4474" s="18">
        <f t="shared" si="417"/>
        <v>0</v>
      </c>
      <c r="I4474" s="24">
        <v>0</v>
      </c>
      <c r="J4474" s="24">
        <v>0</v>
      </c>
      <c r="K4474" s="24">
        <v>0</v>
      </c>
      <c r="L4474" s="14">
        <f>貼り付けシート!C4474</f>
        <v>25.3</v>
      </c>
      <c r="M4474" s="14">
        <f>貼り付けシート!D4474</f>
        <v>16.600000000000001</v>
      </c>
      <c r="N4474" s="18">
        <f>貼り付けシート!E4474</f>
        <v>81.570396920888314</v>
      </c>
      <c r="O4474" s="18">
        <f>貼り付けシート!F4474</f>
        <v>0</v>
      </c>
      <c r="P4474" s="19">
        <f t="shared" si="418"/>
        <v>0</v>
      </c>
      <c r="Q4474" s="19">
        <f t="shared" si="419"/>
        <v>0</v>
      </c>
    </row>
    <row r="4475" spans="1:17">
      <c r="A4475" s="38">
        <v>41826</v>
      </c>
      <c r="B4475" s="49" t="s">
        <v>154</v>
      </c>
      <c r="C4475" s="24">
        <f t="shared" si="414"/>
        <v>30.406921776000001</v>
      </c>
      <c r="D4475" s="24">
        <f t="shared" si="415"/>
        <v>0</v>
      </c>
      <c r="E4475" s="18">
        <f>IF(G4475&gt;=0.3,(バックデータ一覧!$C$10*(バックデータ一覧!$C$12*計算過程!L4475+バックデータ一覧!$C$13*LN(計算過程!G4475)+バックデータ一覧!$C$14)^バックデータ一覧!$C$11+バックデータ一覧!$E$10*(計算過程!G4475/(バックデータ一覧!$E$12*計算過程!L4475+バックデータ一覧!$E$13*LN(計算過程!G4475)+バックデータ一覧!$E$14))^バックデータ一覧!$E$11)*計算過程!$W$11*10^-3,0)</f>
        <v>0</v>
      </c>
      <c r="F4475" s="18">
        <f>IF(G4475&lt;0.3,(バックデータ一覧!$C$10*(バックデータ一覧!$C$12*計算過程!L4475+バックデータ一覧!$C$13*LN(0.3)+バックデータ一覧!$C$14)^バックデータ一覧!$C$11+バックデータ一覧!$E$10*(0.3/(バックデータ一覧!$E$12*計算過程!L4475+バックデータ一覧!$E$13*LN(0.3)+バックデータ一覧!$E$14))^バックデータ一覧!$E$11)*計算過程!$W$11*計算過程!G4475/0.3*10^-3,0)</f>
        <v>0</v>
      </c>
      <c r="G4475" s="18">
        <f t="shared" si="416"/>
        <v>0</v>
      </c>
      <c r="H4475" s="18">
        <f t="shared" si="417"/>
        <v>0</v>
      </c>
      <c r="I4475" s="24">
        <v>0</v>
      </c>
      <c r="J4475" s="24">
        <v>0</v>
      </c>
      <c r="K4475" s="24">
        <v>0</v>
      </c>
      <c r="L4475" s="14">
        <f>貼り付けシート!C4475</f>
        <v>25.3</v>
      </c>
      <c r="M4475" s="14">
        <f>貼り付けシート!D4475</f>
        <v>16.600000000000001</v>
      </c>
      <c r="N4475" s="18">
        <f>貼り付けシート!E4475</f>
        <v>81.570396920888314</v>
      </c>
      <c r="O4475" s="18">
        <f>貼り付けシート!F4475</f>
        <v>0</v>
      </c>
      <c r="P4475" s="19">
        <f t="shared" si="418"/>
        <v>0</v>
      </c>
      <c r="Q4475" s="19">
        <f t="shared" si="419"/>
        <v>0</v>
      </c>
    </row>
    <row r="4476" spans="1:17">
      <c r="A4476" s="38">
        <v>41826</v>
      </c>
      <c r="B4476" s="49" t="s">
        <v>155</v>
      </c>
      <c r="C4476" s="24">
        <f t="shared" si="414"/>
        <v>30.406921776000001</v>
      </c>
      <c r="D4476" s="24">
        <f t="shared" si="415"/>
        <v>0</v>
      </c>
      <c r="E4476" s="18">
        <f>IF(G4476&gt;=0.3,(バックデータ一覧!$C$10*(バックデータ一覧!$C$12*計算過程!L4476+バックデータ一覧!$C$13*LN(計算過程!G4476)+バックデータ一覧!$C$14)^バックデータ一覧!$C$11+バックデータ一覧!$E$10*(計算過程!G4476/(バックデータ一覧!$E$12*計算過程!L4476+バックデータ一覧!$E$13*LN(計算過程!G4476)+バックデータ一覧!$E$14))^バックデータ一覧!$E$11)*計算過程!$W$11*10^-3,0)</f>
        <v>0</v>
      </c>
      <c r="F4476" s="18">
        <f>IF(G4476&lt;0.3,(バックデータ一覧!$C$10*(バックデータ一覧!$C$12*計算過程!L4476+バックデータ一覧!$C$13*LN(0.3)+バックデータ一覧!$C$14)^バックデータ一覧!$C$11+バックデータ一覧!$E$10*(0.3/(バックデータ一覧!$E$12*計算過程!L4476+バックデータ一覧!$E$13*LN(0.3)+バックデータ一覧!$E$14))^バックデータ一覧!$E$11)*計算過程!$W$11*計算過程!G4476/0.3*10^-3,0)</f>
        <v>0</v>
      </c>
      <c r="G4476" s="18">
        <f t="shared" si="416"/>
        <v>0</v>
      </c>
      <c r="H4476" s="18">
        <f t="shared" si="417"/>
        <v>0</v>
      </c>
      <c r="I4476" s="24">
        <v>0</v>
      </c>
      <c r="J4476" s="24">
        <v>0</v>
      </c>
      <c r="K4476" s="24">
        <v>0</v>
      </c>
      <c r="L4476" s="14">
        <f>貼り付けシート!C4476</f>
        <v>26.7</v>
      </c>
      <c r="M4476" s="14">
        <f>貼り付けシート!D4476</f>
        <v>16.899999999999999</v>
      </c>
      <c r="N4476" s="18">
        <f>貼り付けシート!E4476</f>
        <v>76.407370250071864</v>
      </c>
      <c r="O4476" s="18">
        <f>貼り付けシート!F4476</f>
        <v>0</v>
      </c>
      <c r="P4476" s="19">
        <f t="shared" si="418"/>
        <v>0</v>
      </c>
      <c r="Q4476" s="19">
        <f t="shared" si="419"/>
        <v>0</v>
      </c>
    </row>
    <row r="4477" spans="1:17">
      <c r="A4477" s="38">
        <v>41826</v>
      </c>
      <c r="B4477" s="49" t="s">
        <v>156</v>
      </c>
      <c r="C4477" s="24">
        <f t="shared" si="414"/>
        <v>30.406921776000001</v>
      </c>
      <c r="D4477" s="24">
        <f t="shared" si="415"/>
        <v>0</v>
      </c>
      <c r="E4477" s="18">
        <f>IF(G4477&gt;=0.3,(バックデータ一覧!$C$10*(バックデータ一覧!$C$12*計算過程!L4477+バックデータ一覧!$C$13*LN(計算過程!G4477)+バックデータ一覧!$C$14)^バックデータ一覧!$C$11+バックデータ一覧!$E$10*(計算過程!G4477/(バックデータ一覧!$E$12*計算過程!L4477+バックデータ一覧!$E$13*LN(計算過程!G4477)+バックデータ一覧!$E$14))^バックデータ一覧!$E$11)*計算過程!$W$11*10^-3,0)</f>
        <v>0</v>
      </c>
      <c r="F4477" s="18">
        <f>IF(G4477&lt;0.3,(バックデータ一覧!$C$10*(バックデータ一覧!$C$12*計算過程!L4477+バックデータ一覧!$C$13*LN(0.3)+バックデータ一覧!$C$14)^バックデータ一覧!$C$11+バックデータ一覧!$E$10*(0.3/(バックデータ一覧!$E$12*計算過程!L4477+バックデータ一覧!$E$13*LN(0.3)+バックデータ一覧!$E$14))^バックデータ一覧!$E$11)*計算過程!$W$11*計算過程!G4477/0.3*10^-3,0)</f>
        <v>0</v>
      </c>
      <c r="G4477" s="18">
        <f t="shared" si="416"/>
        <v>0</v>
      </c>
      <c r="H4477" s="18">
        <f t="shared" si="417"/>
        <v>0</v>
      </c>
      <c r="I4477" s="24">
        <v>0</v>
      </c>
      <c r="J4477" s="24">
        <v>0</v>
      </c>
      <c r="K4477" s="24">
        <v>0</v>
      </c>
      <c r="L4477" s="14">
        <f>貼り付けシート!C4477</f>
        <v>28.6</v>
      </c>
      <c r="M4477" s="14">
        <f>貼り付けシート!D4477</f>
        <v>17.2</v>
      </c>
      <c r="N4477" s="18">
        <f>貼り付けシート!E4477</f>
        <v>69.560067460969805</v>
      </c>
      <c r="O4477" s="18">
        <f>貼り付けシート!F4477</f>
        <v>0</v>
      </c>
      <c r="P4477" s="19">
        <f t="shared" si="418"/>
        <v>0</v>
      </c>
      <c r="Q4477" s="19">
        <f t="shared" si="419"/>
        <v>0</v>
      </c>
    </row>
    <row r="4478" spans="1:17">
      <c r="A4478" s="38">
        <v>41826</v>
      </c>
      <c r="B4478" s="49" t="s">
        <v>157</v>
      </c>
      <c r="C4478" s="24">
        <f t="shared" si="414"/>
        <v>30.406921776000001</v>
      </c>
      <c r="D4478" s="24">
        <f t="shared" si="415"/>
        <v>0</v>
      </c>
      <c r="E4478" s="18">
        <f>IF(G4478&gt;=0.3,(バックデータ一覧!$C$10*(バックデータ一覧!$C$12*計算過程!L4478+バックデータ一覧!$C$13*LN(計算過程!G4478)+バックデータ一覧!$C$14)^バックデータ一覧!$C$11+バックデータ一覧!$E$10*(計算過程!G4478/(バックデータ一覧!$E$12*計算過程!L4478+バックデータ一覧!$E$13*LN(計算過程!G4478)+バックデータ一覧!$E$14))^バックデータ一覧!$E$11)*計算過程!$W$11*10^-3,0)</f>
        <v>0</v>
      </c>
      <c r="F4478" s="18">
        <f>IF(G4478&lt;0.3,(バックデータ一覧!$C$10*(バックデータ一覧!$C$12*計算過程!L4478+バックデータ一覧!$C$13*LN(0.3)+バックデータ一覧!$C$14)^バックデータ一覧!$C$11+バックデータ一覧!$E$10*(0.3/(バックデータ一覧!$E$12*計算過程!L4478+バックデータ一覧!$E$13*LN(0.3)+バックデータ一覧!$E$14))^バックデータ一覧!$E$11)*計算過程!$W$11*計算過程!G4478/0.3*10^-3,0)</f>
        <v>0</v>
      </c>
      <c r="G4478" s="18">
        <f t="shared" si="416"/>
        <v>0</v>
      </c>
      <c r="H4478" s="18">
        <f t="shared" si="417"/>
        <v>0</v>
      </c>
      <c r="I4478" s="24">
        <v>0</v>
      </c>
      <c r="J4478" s="24">
        <v>0</v>
      </c>
      <c r="K4478" s="24">
        <v>0</v>
      </c>
      <c r="L4478" s="14">
        <f>貼り付けシート!C4478</f>
        <v>30.1</v>
      </c>
      <c r="M4478" s="14">
        <f>貼り付けシート!D4478</f>
        <v>17.5</v>
      </c>
      <c r="N4478" s="18">
        <f>貼り付けシート!E4478</f>
        <v>64.876511430351357</v>
      </c>
      <c r="O4478" s="18">
        <f>貼り付けシート!F4478</f>
        <v>0</v>
      </c>
      <c r="P4478" s="19">
        <f t="shared" si="418"/>
        <v>0</v>
      </c>
      <c r="Q4478" s="19">
        <f t="shared" si="419"/>
        <v>0</v>
      </c>
    </row>
    <row r="4479" spans="1:17">
      <c r="A4479" s="38">
        <v>41826</v>
      </c>
      <c r="B4479" s="49" t="s">
        <v>158</v>
      </c>
      <c r="C4479" s="24">
        <f t="shared" si="414"/>
        <v>30.406921776000001</v>
      </c>
      <c r="D4479" s="24">
        <f t="shared" si="415"/>
        <v>0</v>
      </c>
      <c r="E4479" s="18">
        <f>IF(G4479&gt;=0.3,(バックデータ一覧!$C$10*(バックデータ一覧!$C$12*計算過程!L4479+バックデータ一覧!$C$13*LN(計算過程!G4479)+バックデータ一覧!$C$14)^バックデータ一覧!$C$11+バックデータ一覧!$E$10*(計算過程!G4479/(バックデータ一覧!$E$12*計算過程!L4479+バックデータ一覧!$E$13*LN(計算過程!G4479)+バックデータ一覧!$E$14))^バックデータ一覧!$E$11)*計算過程!$W$11*10^-3,0)</f>
        <v>0</v>
      </c>
      <c r="F4479" s="18">
        <f>IF(G4479&lt;0.3,(バックデータ一覧!$C$10*(バックデータ一覧!$C$12*計算過程!L4479+バックデータ一覧!$C$13*LN(0.3)+バックデータ一覧!$C$14)^バックデータ一覧!$C$11+バックデータ一覧!$E$10*(0.3/(バックデータ一覧!$E$12*計算過程!L4479+バックデータ一覧!$E$13*LN(0.3)+バックデータ一覧!$E$14))^バックデータ一覧!$E$11)*計算過程!$W$11*計算過程!G4479/0.3*10^-3,0)</f>
        <v>0</v>
      </c>
      <c r="G4479" s="18">
        <f t="shared" si="416"/>
        <v>0</v>
      </c>
      <c r="H4479" s="18">
        <f t="shared" si="417"/>
        <v>0</v>
      </c>
      <c r="I4479" s="24">
        <v>0</v>
      </c>
      <c r="J4479" s="24">
        <v>0</v>
      </c>
      <c r="K4479" s="24">
        <v>0</v>
      </c>
      <c r="L4479" s="14">
        <f>貼り付けシート!C4479</f>
        <v>30.7</v>
      </c>
      <c r="M4479" s="14">
        <f>貼り付けシート!D4479</f>
        <v>17.399999999999999</v>
      </c>
      <c r="N4479" s="18">
        <f>貼り付けシート!E4479</f>
        <v>62.338069872349436</v>
      </c>
      <c r="O4479" s="18">
        <f>貼り付けシート!F4479</f>
        <v>0</v>
      </c>
      <c r="P4479" s="19">
        <f t="shared" si="418"/>
        <v>0</v>
      </c>
      <c r="Q4479" s="19">
        <f t="shared" si="419"/>
        <v>0</v>
      </c>
    </row>
    <row r="4480" spans="1:17">
      <c r="A4480" s="38">
        <v>41826</v>
      </c>
      <c r="B4480" s="49" t="s">
        <v>159</v>
      </c>
      <c r="C4480" s="24">
        <f t="shared" si="414"/>
        <v>30.406921776000001</v>
      </c>
      <c r="D4480" s="24">
        <f t="shared" si="415"/>
        <v>0</v>
      </c>
      <c r="E4480" s="18">
        <f>IF(G4480&gt;=0.3,(バックデータ一覧!$C$10*(バックデータ一覧!$C$12*計算過程!L4480+バックデータ一覧!$C$13*LN(計算過程!G4480)+バックデータ一覧!$C$14)^バックデータ一覧!$C$11+バックデータ一覧!$E$10*(計算過程!G4480/(バックデータ一覧!$E$12*計算過程!L4480+バックデータ一覧!$E$13*LN(計算過程!G4480)+バックデータ一覧!$E$14))^バックデータ一覧!$E$11)*計算過程!$W$11*10^-3,0)</f>
        <v>0</v>
      </c>
      <c r="F4480" s="18">
        <f>IF(G4480&lt;0.3,(バックデータ一覧!$C$10*(バックデータ一覧!$C$12*計算過程!L4480+バックデータ一覧!$C$13*LN(0.3)+バックデータ一覧!$C$14)^バックデータ一覧!$C$11+バックデータ一覧!$E$10*(0.3/(バックデータ一覧!$E$12*計算過程!L4480+バックデータ一覧!$E$13*LN(0.3)+バックデータ一覧!$E$14))^バックデータ一覧!$E$11)*計算過程!$W$11*計算過程!G4480/0.3*10^-3,0)</f>
        <v>0</v>
      </c>
      <c r="G4480" s="18">
        <f t="shared" si="416"/>
        <v>0</v>
      </c>
      <c r="H4480" s="18">
        <f t="shared" si="417"/>
        <v>0</v>
      </c>
      <c r="I4480" s="24">
        <v>0</v>
      </c>
      <c r="J4480" s="24">
        <v>0</v>
      </c>
      <c r="K4480" s="24">
        <v>0</v>
      </c>
      <c r="L4480" s="14">
        <f>貼り付けシート!C4480</f>
        <v>30.9</v>
      </c>
      <c r="M4480" s="14">
        <f>貼り付けシート!D4480</f>
        <v>17.3</v>
      </c>
      <c r="N4480" s="18">
        <f>貼り付けシート!E4480</f>
        <v>61.286091190776368</v>
      </c>
      <c r="O4480" s="18">
        <f>貼り付けシート!F4480</f>
        <v>0</v>
      </c>
      <c r="P4480" s="19">
        <f t="shared" si="418"/>
        <v>0</v>
      </c>
      <c r="Q4480" s="19">
        <f t="shared" si="419"/>
        <v>0</v>
      </c>
    </row>
    <row r="4481" spans="1:17">
      <c r="A4481" s="38">
        <v>41826</v>
      </c>
      <c r="B4481" s="49" t="s">
        <v>160</v>
      </c>
      <c r="C4481" s="24">
        <f t="shared" si="414"/>
        <v>30.406921776000001</v>
      </c>
      <c r="D4481" s="24">
        <f t="shared" si="415"/>
        <v>0</v>
      </c>
      <c r="E4481" s="18">
        <f>IF(G4481&gt;=0.3,(バックデータ一覧!$C$10*(バックデータ一覧!$C$12*計算過程!L4481+バックデータ一覧!$C$13*LN(計算過程!G4481)+バックデータ一覧!$C$14)^バックデータ一覧!$C$11+バックデータ一覧!$E$10*(計算過程!G4481/(バックデータ一覧!$E$12*計算過程!L4481+バックデータ一覧!$E$13*LN(計算過程!G4481)+バックデータ一覧!$E$14))^バックデータ一覧!$E$11)*計算過程!$W$11*10^-3,0)</f>
        <v>0</v>
      </c>
      <c r="F4481" s="18">
        <f>IF(G4481&lt;0.3,(バックデータ一覧!$C$10*(バックデータ一覧!$C$12*計算過程!L4481+バックデータ一覧!$C$13*LN(0.3)+バックデータ一覧!$C$14)^バックデータ一覧!$C$11+バックデータ一覧!$E$10*(0.3/(バックデータ一覧!$E$12*計算過程!L4481+バックデータ一覧!$E$13*LN(0.3)+バックデータ一覧!$E$14))^バックデータ一覧!$E$11)*計算過程!$W$11*計算過程!G4481/0.3*10^-3,0)</f>
        <v>0</v>
      </c>
      <c r="G4481" s="18">
        <f t="shared" si="416"/>
        <v>0</v>
      </c>
      <c r="H4481" s="18">
        <f t="shared" si="417"/>
        <v>0</v>
      </c>
      <c r="I4481" s="24">
        <v>0</v>
      </c>
      <c r="J4481" s="24">
        <v>0</v>
      </c>
      <c r="K4481" s="24">
        <v>0</v>
      </c>
      <c r="L4481" s="14">
        <f>貼り付けシート!C4481</f>
        <v>31.9</v>
      </c>
      <c r="M4481" s="14">
        <f>貼り付けシート!D4481</f>
        <v>17.2</v>
      </c>
      <c r="N4481" s="18">
        <f>貼り付けシート!E4481</f>
        <v>57.57606892188619</v>
      </c>
      <c r="O4481" s="18">
        <f>貼り付けシート!F4481</f>
        <v>0</v>
      </c>
      <c r="P4481" s="19">
        <f t="shared" si="418"/>
        <v>0</v>
      </c>
      <c r="Q4481" s="19">
        <f t="shared" si="419"/>
        <v>0</v>
      </c>
    </row>
    <row r="4482" spans="1:17">
      <c r="A4482" s="38">
        <v>41826</v>
      </c>
      <c r="B4482" s="49" t="s">
        <v>161</v>
      </c>
      <c r="C4482" s="24">
        <f t="shared" si="414"/>
        <v>30.406921776000001</v>
      </c>
      <c r="D4482" s="24">
        <f t="shared" si="415"/>
        <v>0</v>
      </c>
      <c r="E4482" s="18">
        <f>IF(G4482&gt;=0.3,(バックデータ一覧!$C$10*(バックデータ一覧!$C$12*計算過程!L4482+バックデータ一覧!$C$13*LN(計算過程!G4482)+バックデータ一覧!$C$14)^バックデータ一覧!$C$11+バックデータ一覧!$E$10*(計算過程!G4482/(バックデータ一覧!$E$12*計算過程!L4482+バックデータ一覧!$E$13*LN(計算過程!G4482)+バックデータ一覧!$E$14))^バックデータ一覧!$E$11)*計算過程!$W$11*10^-3,0)</f>
        <v>0</v>
      </c>
      <c r="F4482" s="18">
        <f>IF(G4482&lt;0.3,(バックデータ一覧!$C$10*(バックデータ一覧!$C$12*計算過程!L4482+バックデータ一覧!$C$13*LN(0.3)+バックデータ一覧!$C$14)^バックデータ一覧!$C$11+バックデータ一覧!$E$10*(0.3/(バックデータ一覧!$E$12*計算過程!L4482+バックデータ一覧!$E$13*LN(0.3)+バックデータ一覧!$E$14))^バックデータ一覧!$E$11)*計算過程!$W$11*計算過程!G4482/0.3*10^-3,0)</f>
        <v>0</v>
      </c>
      <c r="G4482" s="18">
        <f t="shared" si="416"/>
        <v>0</v>
      </c>
      <c r="H4482" s="18">
        <f t="shared" si="417"/>
        <v>0</v>
      </c>
      <c r="I4482" s="24">
        <v>0</v>
      </c>
      <c r="J4482" s="24">
        <v>0</v>
      </c>
      <c r="K4482" s="24">
        <v>0</v>
      </c>
      <c r="L4482" s="14">
        <f>貼り付けシート!C4482</f>
        <v>33</v>
      </c>
      <c r="M4482" s="14">
        <f>貼り付けシート!D4482</f>
        <v>17.3</v>
      </c>
      <c r="N4482" s="18">
        <f>貼り付けシート!E4482</f>
        <v>54.420962445417153</v>
      </c>
      <c r="O4482" s="18">
        <f>貼り付けシート!F4482</f>
        <v>0</v>
      </c>
      <c r="P4482" s="19">
        <f t="shared" si="418"/>
        <v>0</v>
      </c>
      <c r="Q4482" s="19">
        <f t="shared" si="419"/>
        <v>0</v>
      </c>
    </row>
    <row r="4483" spans="1:17">
      <c r="A4483" s="38">
        <v>41826</v>
      </c>
      <c r="B4483" s="49" t="s">
        <v>162</v>
      </c>
      <c r="C4483" s="24">
        <f t="shared" si="414"/>
        <v>30.406921776000001</v>
      </c>
      <c r="D4483" s="24">
        <f t="shared" si="415"/>
        <v>0</v>
      </c>
      <c r="E4483" s="18">
        <f>IF(G4483&gt;=0.3,(バックデータ一覧!$C$10*(バックデータ一覧!$C$12*計算過程!L4483+バックデータ一覧!$C$13*LN(計算過程!G4483)+バックデータ一覧!$C$14)^バックデータ一覧!$C$11+バックデータ一覧!$E$10*(計算過程!G4483/(バックデータ一覧!$E$12*計算過程!L4483+バックデータ一覧!$E$13*LN(計算過程!G4483)+バックデータ一覧!$E$14))^バックデータ一覧!$E$11)*計算過程!$W$11*10^-3,0)</f>
        <v>0</v>
      </c>
      <c r="F4483" s="18">
        <f>IF(G4483&lt;0.3,(バックデータ一覧!$C$10*(バックデータ一覧!$C$12*計算過程!L4483+バックデータ一覧!$C$13*LN(0.3)+バックデータ一覧!$C$14)^バックデータ一覧!$C$11+バックデータ一覧!$E$10*(0.3/(バックデータ一覧!$E$12*計算過程!L4483+バックデータ一覧!$E$13*LN(0.3)+バックデータ一覧!$E$14))^バックデータ一覧!$E$11)*計算過程!$W$11*計算過程!G4483/0.3*10^-3,0)</f>
        <v>0</v>
      </c>
      <c r="G4483" s="18">
        <f t="shared" si="416"/>
        <v>0</v>
      </c>
      <c r="H4483" s="18">
        <f t="shared" si="417"/>
        <v>0</v>
      </c>
      <c r="I4483" s="24">
        <v>0</v>
      </c>
      <c r="J4483" s="24">
        <v>0</v>
      </c>
      <c r="K4483" s="24">
        <v>0</v>
      </c>
      <c r="L4483" s="14">
        <f>貼り付けシート!C4483</f>
        <v>32.9</v>
      </c>
      <c r="M4483" s="14">
        <f>貼り付けシート!D4483</f>
        <v>17.399999999999999</v>
      </c>
      <c r="N4483" s="18">
        <f>貼り付けシート!E4483</f>
        <v>55.035144109294833</v>
      </c>
      <c r="O4483" s="18">
        <f>貼り付けシート!F4483</f>
        <v>0</v>
      </c>
      <c r="P4483" s="19">
        <f t="shared" si="418"/>
        <v>0</v>
      </c>
      <c r="Q4483" s="19">
        <f t="shared" si="419"/>
        <v>0</v>
      </c>
    </row>
    <row r="4484" spans="1:17">
      <c r="A4484" s="38">
        <v>41826</v>
      </c>
      <c r="B4484" s="49" t="s">
        <v>163</v>
      </c>
      <c r="C4484" s="24">
        <f t="shared" si="414"/>
        <v>30.406921776000001</v>
      </c>
      <c r="D4484" s="24">
        <f t="shared" si="415"/>
        <v>0</v>
      </c>
      <c r="E4484" s="18">
        <f>IF(G4484&gt;=0.3,(バックデータ一覧!$C$10*(バックデータ一覧!$C$12*計算過程!L4484+バックデータ一覧!$C$13*LN(計算過程!G4484)+バックデータ一覧!$C$14)^バックデータ一覧!$C$11+バックデータ一覧!$E$10*(計算過程!G4484/(バックデータ一覧!$E$12*計算過程!L4484+バックデータ一覧!$E$13*LN(計算過程!G4484)+バックデータ一覧!$E$14))^バックデータ一覧!$E$11)*計算過程!$W$11*10^-3,0)</f>
        <v>0</v>
      </c>
      <c r="F4484" s="18">
        <f>IF(G4484&lt;0.3,(バックデータ一覧!$C$10*(バックデータ一覧!$C$12*計算過程!L4484+バックデータ一覧!$C$13*LN(0.3)+バックデータ一覧!$C$14)^バックデータ一覧!$C$11+バックデータ一覧!$E$10*(0.3/(バックデータ一覧!$E$12*計算過程!L4484+バックデータ一覧!$E$13*LN(0.3)+バックデータ一覧!$E$14))^バックデータ一覧!$E$11)*計算過程!$W$11*計算過程!G4484/0.3*10^-3,0)</f>
        <v>0</v>
      </c>
      <c r="G4484" s="18">
        <f t="shared" si="416"/>
        <v>0</v>
      </c>
      <c r="H4484" s="18">
        <f t="shared" si="417"/>
        <v>0</v>
      </c>
      <c r="I4484" s="24">
        <v>0</v>
      </c>
      <c r="J4484" s="24">
        <v>0</v>
      </c>
      <c r="K4484" s="24">
        <v>0</v>
      </c>
      <c r="L4484" s="14">
        <f>貼り付けシート!C4484</f>
        <v>31.7</v>
      </c>
      <c r="M4484" s="14">
        <f>貼り付けシート!D4484</f>
        <v>17.600000000000001</v>
      </c>
      <c r="N4484" s="18">
        <f>貼り付けシート!E4484</f>
        <v>59.548914738405401</v>
      </c>
      <c r="O4484" s="18">
        <f>貼り付けシート!F4484</f>
        <v>0</v>
      </c>
      <c r="P4484" s="19">
        <f t="shared" si="418"/>
        <v>0</v>
      </c>
      <c r="Q4484" s="19">
        <f t="shared" si="419"/>
        <v>0</v>
      </c>
    </row>
    <row r="4485" spans="1:17">
      <c r="A4485" s="38">
        <v>41826</v>
      </c>
      <c r="B4485" s="49" t="s">
        <v>164</v>
      </c>
      <c r="C4485" s="24">
        <f t="shared" si="414"/>
        <v>30.406921776000001</v>
      </c>
      <c r="D4485" s="24">
        <f t="shared" si="415"/>
        <v>0</v>
      </c>
      <c r="E4485" s="18">
        <f>IF(G4485&gt;=0.3,(バックデータ一覧!$C$10*(バックデータ一覧!$C$12*計算過程!L4485+バックデータ一覧!$C$13*LN(計算過程!G4485)+バックデータ一覧!$C$14)^バックデータ一覧!$C$11+バックデータ一覧!$E$10*(計算過程!G4485/(バックデータ一覧!$E$12*計算過程!L4485+バックデータ一覧!$E$13*LN(計算過程!G4485)+バックデータ一覧!$E$14))^バックデータ一覧!$E$11)*計算過程!$W$11*10^-3,0)</f>
        <v>0</v>
      </c>
      <c r="F4485" s="18">
        <f>IF(G4485&lt;0.3,(バックデータ一覧!$C$10*(バックデータ一覧!$C$12*計算過程!L4485+バックデータ一覧!$C$13*LN(0.3)+バックデータ一覧!$C$14)^バックデータ一覧!$C$11+バックデータ一覧!$E$10*(0.3/(バックデータ一覧!$E$12*計算過程!L4485+バックデータ一覧!$E$13*LN(0.3)+バックデータ一覧!$E$14))^バックデータ一覧!$E$11)*計算過程!$W$11*計算過程!G4485/0.3*10^-3,0)</f>
        <v>0</v>
      </c>
      <c r="G4485" s="18">
        <f t="shared" si="416"/>
        <v>0</v>
      </c>
      <c r="H4485" s="18">
        <f t="shared" si="417"/>
        <v>0</v>
      </c>
      <c r="I4485" s="24">
        <v>0</v>
      </c>
      <c r="J4485" s="24">
        <v>0</v>
      </c>
      <c r="K4485" s="24">
        <v>0</v>
      </c>
      <c r="L4485" s="14">
        <f>貼り付けシート!C4485</f>
        <v>32.700000000000003</v>
      </c>
      <c r="M4485" s="14">
        <f>貼り付けシート!D4485</f>
        <v>17.600000000000001</v>
      </c>
      <c r="N4485" s="18">
        <f>貼り付けシート!E4485</f>
        <v>56.279534236707761</v>
      </c>
      <c r="O4485" s="18">
        <f>貼り付けシート!F4485</f>
        <v>0</v>
      </c>
      <c r="P4485" s="19">
        <f t="shared" si="418"/>
        <v>0</v>
      </c>
      <c r="Q4485" s="19">
        <f t="shared" si="419"/>
        <v>0</v>
      </c>
    </row>
    <row r="4486" spans="1:17">
      <c r="A4486" s="38">
        <v>41826</v>
      </c>
      <c r="B4486" s="49" t="s">
        <v>165</v>
      </c>
      <c r="C4486" s="24">
        <f t="shared" si="414"/>
        <v>30.406921776000001</v>
      </c>
      <c r="D4486" s="24">
        <f t="shared" si="415"/>
        <v>0</v>
      </c>
      <c r="E4486" s="18">
        <f>IF(G4486&gt;=0.3,(バックデータ一覧!$C$10*(バックデータ一覧!$C$12*計算過程!L4486+バックデータ一覧!$C$13*LN(計算過程!G4486)+バックデータ一覧!$C$14)^バックデータ一覧!$C$11+バックデータ一覧!$E$10*(計算過程!G4486/(バックデータ一覧!$E$12*計算過程!L4486+バックデータ一覧!$E$13*LN(計算過程!G4486)+バックデータ一覧!$E$14))^バックデータ一覧!$E$11)*計算過程!$W$11*10^-3,0)</f>
        <v>0</v>
      </c>
      <c r="F4486" s="18">
        <f>IF(G4486&lt;0.3,(バックデータ一覧!$C$10*(バックデータ一覧!$C$12*計算過程!L4486+バックデータ一覧!$C$13*LN(0.3)+バックデータ一覧!$C$14)^バックデータ一覧!$C$11+バックデータ一覧!$E$10*(0.3/(バックデータ一覧!$E$12*計算過程!L4486+バックデータ一覧!$E$13*LN(0.3)+バックデータ一覧!$E$14))^バックデータ一覧!$E$11)*計算過程!$W$11*計算過程!G4486/0.3*10^-3,0)</f>
        <v>0</v>
      </c>
      <c r="G4486" s="18">
        <f t="shared" si="416"/>
        <v>0</v>
      </c>
      <c r="H4486" s="18">
        <f t="shared" si="417"/>
        <v>0</v>
      </c>
      <c r="I4486" s="24">
        <v>0</v>
      </c>
      <c r="J4486" s="24">
        <v>0</v>
      </c>
      <c r="K4486" s="24">
        <v>0</v>
      </c>
      <c r="L4486" s="14">
        <f>貼り付けシート!C4486</f>
        <v>32.200000000000003</v>
      </c>
      <c r="M4486" s="14">
        <f>貼り付けシート!D4486</f>
        <v>17.7</v>
      </c>
      <c r="N4486" s="18">
        <f>貼り付けシート!E4486</f>
        <v>58.207912907676764</v>
      </c>
      <c r="O4486" s="18">
        <f>貼り付けシート!F4486</f>
        <v>0</v>
      </c>
      <c r="P4486" s="19">
        <f t="shared" si="418"/>
        <v>0</v>
      </c>
      <c r="Q4486" s="19">
        <f t="shared" si="419"/>
        <v>0</v>
      </c>
    </row>
    <row r="4487" spans="1:17">
      <c r="A4487" s="38">
        <v>41826</v>
      </c>
      <c r="B4487" s="49" t="s">
        <v>166</v>
      </c>
      <c r="C4487" s="24">
        <f t="shared" ref="C4487:C4550" si="420">$W$6*IF(AND(L4487&lt;5,N4487&gt;=80),$W$4,$W$5)*3600*10^-6</f>
        <v>30.406921776000001</v>
      </c>
      <c r="D4487" s="24">
        <f t="shared" ref="D4487:D4550" si="421">IF(G4487&gt;=0.3,E4487,F4487)</f>
        <v>0</v>
      </c>
      <c r="E4487" s="18">
        <f>IF(G4487&gt;=0.3,(バックデータ一覧!$C$10*(バックデータ一覧!$C$12*計算過程!L4487+バックデータ一覧!$C$13*LN(計算過程!G4487)+バックデータ一覧!$C$14)^バックデータ一覧!$C$11+バックデータ一覧!$E$10*(計算過程!G4487/(バックデータ一覧!$E$12*計算過程!L4487+バックデータ一覧!$E$13*LN(計算過程!G4487)+バックデータ一覧!$E$14))^バックデータ一覧!$E$11)*計算過程!$W$11*10^-3,0)</f>
        <v>0</v>
      </c>
      <c r="F4487" s="18">
        <f>IF(G4487&lt;0.3,(バックデータ一覧!$C$10*(バックデータ一覧!$C$12*計算過程!L4487+バックデータ一覧!$C$13*LN(0.3)+バックデータ一覧!$C$14)^バックデータ一覧!$C$11+バックデータ一覧!$E$10*(0.3/(バックデータ一覧!$E$12*計算過程!L4487+バックデータ一覧!$E$13*LN(0.3)+バックデータ一覧!$E$14))^バックデータ一覧!$E$11)*計算過程!$W$11*計算過程!G4487/0.3*10^-3,0)</f>
        <v>0</v>
      </c>
      <c r="G4487" s="18">
        <f t="shared" ref="G4487:G4550" si="422">H4487/($W$6*3600*10^-6)</f>
        <v>0</v>
      </c>
      <c r="H4487" s="18">
        <f t="shared" ref="H4487:H4550" si="423">IF(AND(L4487&lt;5,N4487&gt;=80),P4487/$W$4,P4487/$W$5)</f>
        <v>0</v>
      </c>
      <c r="I4487" s="24">
        <v>0</v>
      </c>
      <c r="J4487" s="24">
        <v>0</v>
      </c>
      <c r="K4487" s="24">
        <v>0</v>
      </c>
      <c r="L4487" s="14">
        <f>貼り付けシート!C4487</f>
        <v>30.9</v>
      </c>
      <c r="M4487" s="14">
        <f>貼り付けシート!D4487</f>
        <v>17.8</v>
      </c>
      <c r="N4487" s="18">
        <f>貼り付けシート!E4487</f>
        <v>63.008086536172549</v>
      </c>
      <c r="O4487" s="18">
        <f>貼り付けシート!F4487</f>
        <v>0</v>
      </c>
      <c r="P4487" s="19">
        <f t="shared" ref="P4487:P4550" si="424">IF(O4487&gt;C4487,C4487,O4487)</f>
        <v>0</v>
      </c>
      <c r="Q4487" s="19">
        <f t="shared" ref="Q4487:Q4550" si="425">IF(O4487&gt;C4487,O4487-C4487,0)</f>
        <v>0</v>
      </c>
    </row>
    <row r="4488" spans="1:17">
      <c r="A4488" s="38">
        <v>41826</v>
      </c>
      <c r="B4488" s="49" t="s">
        <v>167</v>
      </c>
      <c r="C4488" s="24">
        <f t="shared" si="420"/>
        <v>30.406921776000001</v>
      </c>
      <c r="D4488" s="24">
        <f t="shared" si="421"/>
        <v>0</v>
      </c>
      <c r="E4488" s="18">
        <f>IF(G4488&gt;=0.3,(バックデータ一覧!$C$10*(バックデータ一覧!$C$12*計算過程!L4488+バックデータ一覧!$C$13*LN(計算過程!G4488)+バックデータ一覧!$C$14)^バックデータ一覧!$C$11+バックデータ一覧!$E$10*(計算過程!G4488/(バックデータ一覧!$E$12*計算過程!L4488+バックデータ一覧!$E$13*LN(計算過程!G4488)+バックデータ一覧!$E$14))^バックデータ一覧!$E$11)*計算過程!$W$11*10^-3,0)</f>
        <v>0</v>
      </c>
      <c r="F4488" s="18">
        <f>IF(G4488&lt;0.3,(バックデータ一覧!$C$10*(バックデータ一覧!$C$12*計算過程!L4488+バックデータ一覧!$C$13*LN(0.3)+バックデータ一覧!$C$14)^バックデータ一覧!$C$11+バックデータ一覧!$E$10*(0.3/(バックデータ一覧!$E$12*計算過程!L4488+バックデータ一覧!$E$13*LN(0.3)+バックデータ一覧!$E$14))^バックデータ一覧!$E$11)*計算過程!$W$11*計算過程!G4488/0.3*10^-3,0)</f>
        <v>0</v>
      </c>
      <c r="G4488" s="18">
        <f t="shared" si="422"/>
        <v>0</v>
      </c>
      <c r="H4488" s="18">
        <f t="shared" si="423"/>
        <v>0</v>
      </c>
      <c r="I4488" s="24">
        <v>0</v>
      </c>
      <c r="J4488" s="24">
        <v>0</v>
      </c>
      <c r="K4488" s="24">
        <v>0</v>
      </c>
      <c r="L4488" s="14">
        <f>貼り付けシート!C4488</f>
        <v>29.6</v>
      </c>
      <c r="M4488" s="14">
        <f>貼り付けシート!D4488</f>
        <v>17.399999999999999</v>
      </c>
      <c r="N4488" s="18">
        <f>貼り付けシート!E4488</f>
        <v>66.396575102781881</v>
      </c>
      <c r="O4488" s="18">
        <f>貼り付けシート!F4488</f>
        <v>0</v>
      </c>
      <c r="P4488" s="19">
        <f t="shared" si="424"/>
        <v>0</v>
      </c>
      <c r="Q4488" s="19">
        <f t="shared" si="425"/>
        <v>0</v>
      </c>
    </row>
    <row r="4489" spans="1:17">
      <c r="A4489" s="38">
        <v>41826</v>
      </c>
      <c r="B4489" s="49" t="s">
        <v>168</v>
      </c>
      <c r="C4489" s="24">
        <f t="shared" si="420"/>
        <v>30.406921776000001</v>
      </c>
      <c r="D4489" s="24">
        <f t="shared" si="421"/>
        <v>0</v>
      </c>
      <c r="E4489" s="18">
        <f>IF(G4489&gt;=0.3,(バックデータ一覧!$C$10*(バックデータ一覧!$C$12*計算過程!L4489+バックデータ一覧!$C$13*LN(計算過程!G4489)+バックデータ一覧!$C$14)^バックデータ一覧!$C$11+バックデータ一覧!$E$10*(計算過程!G4489/(バックデータ一覧!$E$12*計算過程!L4489+バックデータ一覧!$E$13*LN(計算過程!G4489)+バックデータ一覧!$E$14))^バックデータ一覧!$E$11)*計算過程!$W$11*10^-3,0)</f>
        <v>0</v>
      </c>
      <c r="F4489" s="18">
        <f>IF(G4489&lt;0.3,(バックデータ一覧!$C$10*(バックデータ一覧!$C$12*計算過程!L4489+バックデータ一覧!$C$13*LN(0.3)+バックデータ一覧!$C$14)^バックデータ一覧!$C$11+バックデータ一覧!$E$10*(0.3/(バックデータ一覧!$E$12*計算過程!L4489+バックデータ一覧!$E$13*LN(0.3)+バックデータ一覧!$E$14))^バックデータ一覧!$E$11)*計算過程!$W$11*計算過程!G4489/0.3*10^-3,0)</f>
        <v>0</v>
      </c>
      <c r="G4489" s="18">
        <f t="shared" si="422"/>
        <v>0</v>
      </c>
      <c r="H4489" s="18">
        <f t="shared" si="423"/>
        <v>0</v>
      </c>
      <c r="I4489" s="24">
        <v>0</v>
      </c>
      <c r="J4489" s="24">
        <v>0</v>
      </c>
      <c r="K4489" s="24">
        <v>0</v>
      </c>
      <c r="L4489" s="14">
        <f>貼り付けシート!C4489</f>
        <v>28.4</v>
      </c>
      <c r="M4489" s="14">
        <f>貼り付けシート!D4489</f>
        <v>17.2</v>
      </c>
      <c r="N4489" s="18">
        <f>貼り付けシート!E4489</f>
        <v>70.37243143306695</v>
      </c>
      <c r="O4489" s="18">
        <f>貼り付けシート!F4489</f>
        <v>0</v>
      </c>
      <c r="P4489" s="19">
        <f t="shared" si="424"/>
        <v>0</v>
      </c>
      <c r="Q4489" s="19">
        <f t="shared" si="425"/>
        <v>0</v>
      </c>
    </row>
    <row r="4490" spans="1:17">
      <c r="A4490" s="38">
        <v>41826</v>
      </c>
      <c r="B4490" s="49" t="s">
        <v>169</v>
      </c>
      <c r="C4490" s="24">
        <f t="shared" si="420"/>
        <v>30.406921776000001</v>
      </c>
      <c r="D4490" s="24">
        <f t="shared" si="421"/>
        <v>0</v>
      </c>
      <c r="E4490" s="18">
        <f>IF(G4490&gt;=0.3,(バックデータ一覧!$C$10*(バックデータ一覧!$C$12*計算過程!L4490+バックデータ一覧!$C$13*LN(計算過程!G4490)+バックデータ一覧!$C$14)^バックデータ一覧!$C$11+バックデータ一覧!$E$10*(計算過程!G4490/(バックデータ一覧!$E$12*計算過程!L4490+バックデータ一覧!$E$13*LN(計算過程!G4490)+バックデータ一覧!$E$14))^バックデータ一覧!$E$11)*計算過程!$W$11*10^-3,0)</f>
        <v>0</v>
      </c>
      <c r="F4490" s="18">
        <f>IF(G4490&lt;0.3,(バックデータ一覧!$C$10*(バックデータ一覧!$C$12*計算過程!L4490+バックデータ一覧!$C$13*LN(0.3)+バックデータ一覧!$C$14)^バックデータ一覧!$C$11+バックデータ一覧!$E$10*(0.3/(バックデータ一覧!$E$12*計算過程!L4490+バックデータ一覧!$E$13*LN(0.3)+バックデータ一覧!$E$14))^バックデータ一覧!$E$11)*計算過程!$W$11*計算過程!G4490/0.3*10^-3,0)</f>
        <v>0</v>
      </c>
      <c r="G4490" s="18">
        <f t="shared" si="422"/>
        <v>0</v>
      </c>
      <c r="H4490" s="18">
        <f t="shared" si="423"/>
        <v>0</v>
      </c>
      <c r="I4490" s="24">
        <v>0</v>
      </c>
      <c r="J4490" s="24">
        <v>0</v>
      </c>
      <c r="K4490" s="24">
        <v>0</v>
      </c>
      <c r="L4490" s="14">
        <f>貼り付けシート!C4490</f>
        <v>27.5</v>
      </c>
      <c r="M4490" s="14">
        <f>貼り付けシート!D4490</f>
        <v>16.899999999999999</v>
      </c>
      <c r="N4490" s="18">
        <f>貼り付けシート!E4490</f>
        <v>72.903872577263471</v>
      </c>
      <c r="O4490" s="18">
        <f>貼り付けシート!F4490</f>
        <v>0</v>
      </c>
      <c r="P4490" s="19">
        <f t="shared" si="424"/>
        <v>0</v>
      </c>
      <c r="Q4490" s="19">
        <f t="shared" si="425"/>
        <v>0</v>
      </c>
    </row>
    <row r="4491" spans="1:17">
      <c r="A4491" s="38">
        <v>41826</v>
      </c>
      <c r="B4491" s="49" t="s">
        <v>170</v>
      </c>
      <c r="C4491" s="24">
        <f t="shared" si="420"/>
        <v>30.406921776000001</v>
      </c>
      <c r="D4491" s="24">
        <f t="shared" si="421"/>
        <v>0</v>
      </c>
      <c r="E4491" s="18">
        <f>IF(G4491&gt;=0.3,(バックデータ一覧!$C$10*(バックデータ一覧!$C$12*計算過程!L4491+バックデータ一覧!$C$13*LN(計算過程!G4491)+バックデータ一覧!$C$14)^バックデータ一覧!$C$11+バックデータ一覧!$E$10*(計算過程!G4491/(バックデータ一覧!$E$12*計算過程!L4491+バックデータ一覧!$E$13*LN(計算過程!G4491)+バックデータ一覧!$E$14))^バックデータ一覧!$E$11)*計算過程!$W$11*10^-3,0)</f>
        <v>0</v>
      </c>
      <c r="F4491" s="18">
        <f>IF(G4491&lt;0.3,(バックデータ一覧!$C$10*(バックデータ一覧!$C$12*計算過程!L4491+バックデータ一覧!$C$13*LN(0.3)+バックデータ一覧!$C$14)^バックデータ一覧!$C$11+バックデータ一覧!$E$10*(0.3/(バックデータ一覧!$E$12*計算過程!L4491+バックデータ一覧!$E$13*LN(0.3)+バックデータ一覧!$E$14))^バックデータ一覧!$E$11)*計算過程!$W$11*計算過程!G4491/0.3*10^-3,0)</f>
        <v>0</v>
      </c>
      <c r="G4491" s="18">
        <f t="shared" si="422"/>
        <v>0</v>
      </c>
      <c r="H4491" s="18">
        <f t="shared" si="423"/>
        <v>0</v>
      </c>
      <c r="I4491" s="24">
        <v>0</v>
      </c>
      <c r="J4491" s="24">
        <v>0</v>
      </c>
      <c r="K4491" s="24">
        <v>0</v>
      </c>
      <c r="L4491" s="14">
        <f>貼り付けシート!C4491</f>
        <v>26.9</v>
      </c>
      <c r="M4491" s="14">
        <f>貼り付けシート!D4491</f>
        <v>17</v>
      </c>
      <c r="N4491" s="18">
        <f>貼り付けシート!E4491</f>
        <v>75.948947339627466</v>
      </c>
      <c r="O4491" s="18">
        <f>貼り付けシート!F4491</f>
        <v>0</v>
      </c>
      <c r="P4491" s="19">
        <f t="shared" si="424"/>
        <v>0</v>
      </c>
      <c r="Q4491" s="19">
        <f t="shared" si="425"/>
        <v>0</v>
      </c>
    </row>
    <row r="4492" spans="1:17">
      <c r="A4492" s="38">
        <v>41826</v>
      </c>
      <c r="B4492" s="49" t="s">
        <v>171</v>
      </c>
      <c r="C4492" s="24">
        <f t="shared" si="420"/>
        <v>30.406921776000001</v>
      </c>
      <c r="D4492" s="24">
        <f t="shared" si="421"/>
        <v>0</v>
      </c>
      <c r="E4492" s="18">
        <f>IF(G4492&gt;=0.3,(バックデータ一覧!$C$10*(バックデータ一覧!$C$12*計算過程!L4492+バックデータ一覧!$C$13*LN(計算過程!G4492)+バックデータ一覧!$C$14)^バックデータ一覧!$C$11+バックデータ一覧!$E$10*(計算過程!G4492/(バックデータ一覧!$E$12*計算過程!L4492+バックデータ一覧!$E$13*LN(計算過程!G4492)+バックデータ一覧!$E$14))^バックデータ一覧!$E$11)*計算過程!$W$11*10^-3,0)</f>
        <v>0</v>
      </c>
      <c r="F4492" s="18">
        <f>IF(G4492&lt;0.3,(バックデータ一覧!$C$10*(バックデータ一覧!$C$12*計算過程!L4492+バックデータ一覧!$C$13*LN(0.3)+バックデータ一覧!$C$14)^バックデータ一覧!$C$11+バックデータ一覧!$E$10*(0.3/(バックデータ一覧!$E$12*計算過程!L4492+バックデータ一覧!$E$13*LN(0.3)+バックデータ一覧!$E$14))^バックデータ一覧!$E$11)*計算過程!$W$11*計算過程!G4492/0.3*10^-3,0)</f>
        <v>0</v>
      </c>
      <c r="G4492" s="18">
        <f t="shared" si="422"/>
        <v>0</v>
      </c>
      <c r="H4492" s="18">
        <f t="shared" si="423"/>
        <v>0</v>
      </c>
      <c r="I4492" s="24">
        <v>0</v>
      </c>
      <c r="J4492" s="24">
        <v>0</v>
      </c>
      <c r="K4492" s="24">
        <v>0</v>
      </c>
      <c r="L4492" s="14">
        <f>貼り付けシート!C4492</f>
        <v>26.5</v>
      </c>
      <c r="M4492" s="14">
        <f>貼り付けシート!D4492</f>
        <v>17</v>
      </c>
      <c r="N4492" s="18">
        <f>貼り付けシート!E4492</f>
        <v>77.757982681723064</v>
      </c>
      <c r="O4492" s="18">
        <f>貼り付けシート!F4492</f>
        <v>0</v>
      </c>
      <c r="P4492" s="19">
        <f t="shared" si="424"/>
        <v>0</v>
      </c>
      <c r="Q4492" s="19">
        <f t="shared" si="425"/>
        <v>0</v>
      </c>
    </row>
    <row r="4493" spans="1:17">
      <c r="A4493" s="38">
        <v>41826</v>
      </c>
      <c r="B4493" s="49" t="s">
        <v>172</v>
      </c>
      <c r="C4493" s="24">
        <f t="shared" si="420"/>
        <v>30.406921776000001</v>
      </c>
      <c r="D4493" s="24">
        <f t="shared" si="421"/>
        <v>0</v>
      </c>
      <c r="E4493" s="18">
        <f>IF(G4493&gt;=0.3,(バックデータ一覧!$C$10*(バックデータ一覧!$C$12*計算過程!L4493+バックデータ一覧!$C$13*LN(計算過程!G4493)+バックデータ一覧!$C$14)^バックデータ一覧!$C$11+バックデータ一覧!$E$10*(計算過程!G4493/(バックデータ一覧!$E$12*計算過程!L4493+バックデータ一覧!$E$13*LN(計算過程!G4493)+バックデータ一覧!$E$14))^バックデータ一覧!$E$11)*計算過程!$W$11*10^-3,0)</f>
        <v>0</v>
      </c>
      <c r="F4493" s="18">
        <f>IF(G4493&lt;0.3,(バックデータ一覧!$C$10*(バックデータ一覧!$C$12*計算過程!L4493+バックデータ一覧!$C$13*LN(0.3)+バックデータ一覧!$C$14)^バックデータ一覧!$C$11+バックデータ一覧!$E$10*(0.3/(バックデータ一覧!$E$12*計算過程!L4493+バックデータ一覧!$E$13*LN(0.3)+バックデータ一覧!$E$14))^バックデータ一覧!$E$11)*計算過程!$W$11*計算過程!G4493/0.3*10^-3,0)</f>
        <v>0</v>
      </c>
      <c r="G4493" s="18">
        <f t="shared" si="422"/>
        <v>0</v>
      </c>
      <c r="H4493" s="18">
        <f t="shared" si="423"/>
        <v>0</v>
      </c>
      <c r="I4493" s="24">
        <v>0</v>
      </c>
      <c r="J4493" s="24">
        <v>0</v>
      </c>
      <c r="K4493" s="24">
        <v>0</v>
      </c>
      <c r="L4493" s="14">
        <f>貼り付けシート!C4493</f>
        <v>26.1</v>
      </c>
      <c r="M4493" s="14">
        <f>貼り付けシート!D4493</f>
        <v>17.2</v>
      </c>
      <c r="N4493" s="18">
        <f>貼り付けシート!E4493</f>
        <v>80.527251115944594</v>
      </c>
      <c r="O4493" s="18">
        <f>貼り付けシート!F4493</f>
        <v>0</v>
      </c>
      <c r="P4493" s="19">
        <f t="shared" si="424"/>
        <v>0</v>
      </c>
      <c r="Q4493" s="19">
        <f t="shared" si="425"/>
        <v>0</v>
      </c>
    </row>
    <row r="4494" spans="1:17">
      <c r="A4494" s="38">
        <v>41827</v>
      </c>
      <c r="B4494" s="49" t="s">
        <v>149</v>
      </c>
      <c r="C4494" s="24">
        <f t="shared" si="420"/>
        <v>30.406921776000001</v>
      </c>
      <c r="D4494" s="24">
        <f t="shared" si="421"/>
        <v>0</v>
      </c>
      <c r="E4494" s="18">
        <f>IF(G4494&gt;=0.3,(バックデータ一覧!$C$10*(バックデータ一覧!$C$12*計算過程!L4494+バックデータ一覧!$C$13*LN(計算過程!G4494)+バックデータ一覧!$C$14)^バックデータ一覧!$C$11+バックデータ一覧!$E$10*(計算過程!G4494/(バックデータ一覧!$E$12*計算過程!L4494+バックデータ一覧!$E$13*LN(計算過程!G4494)+バックデータ一覧!$E$14))^バックデータ一覧!$E$11)*計算過程!$W$11*10^-3,0)</f>
        <v>0</v>
      </c>
      <c r="F4494" s="18">
        <f>IF(G4494&lt;0.3,(バックデータ一覧!$C$10*(バックデータ一覧!$C$12*計算過程!L4494+バックデータ一覧!$C$13*LN(0.3)+バックデータ一覧!$C$14)^バックデータ一覧!$C$11+バックデータ一覧!$E$10*(0.3/(バックデータ一覧!$E$12*計算過程!L4494+バックデータ一覧!$E$13*LN(0.3)+バックデータ一覧!$E$14))^バックデータ一覧!$E$11)*計算過程!$W$11*計算過程!G4494/0.3*10^-3,0)</f>
        <v>0</v>
      </c>
      <c r="G4494" s="18">
        <f t="shared" si="422"/>
        <v>0</v>
      </c>
      <c r="H4494" s="18">
        <f t="shared" si="423"/>
        <v>0</v>
      </c>
      <c r="I4494" s="24">
        <v>0</v>
      </c>
      <c r="J4494" s="24">
        <v>0</v>
      </c>
      <c r="K4494" s="24">
        <v>0</v>
      </c>
      <c r="L4494" s="14">
        <f>貼り付けシート!C4494</f>
        <v>25.6</v>
      </c>
      <c r="M4494" s="14">
        <f>貼り付けシート!D4494</f>
        <v>17</v>
      </c>
      <c r="N4494" s="18">
        <f>貼り付けシート!E4494</f>
        <v>82.008894097052192</v>
      </c>
      <c r="O4494" s="18">
        <f>貼り付けシート!F4494</f>
        <v>0</v>
      </c>
      <c r="P4494" s="19">
        <f t="shared" si="424"/>
        <v>0</v>
      </c>
      <c r="Q4494" s="19">
        <f t="shared" si="425"/>
        <v>0</v>
      </c>
    </row>
    <row r="4495" spans="1:17">
      <c r="A4495" s="38">
        <v>41827</v>
      </c>
      <c r="B4495" s="49" t="s">
        <v>150</v>
      </c>
      <c r="C4495" s="24">
        <f t="shared" si="420"/>
        <v>30.406921776000001</v>
      </c>
      <c r="D4495" s="24">
        <f t="shared" si="421"/>
        <v>0</v>
      </c>
      <c r="E4495" s="18">
        <f>IF(G4495&gt;=0.3,(バックデータ一覧!$C$10*(バックデータ一覧!$C$12*計算過程!L4495+バックデータ一覧!$C$13*LN(計算過程!G4495)+バックデータ一覧!$C$14)^バックデータ一覧!$C$11+バックデータ一覧!$E$10*(計算過程!G4495/(バックデータ一覧!$E$12*計算過程!L4495+バックデータ一覧!$E$13*LN(計算過程!G4495)+バックデータ一覧!$E$14))^バックデータ一覧!$E$11)*計算過程!$W$11*10^-3,0)</f>
        <v>0</v>
      </c>
      <c r="F4495" s="18">
        <f>IF(G4495&lt;0.3,(バックデータ一覧!$C$10*(バックデータ一覧!$C$12*計算過程!L4495+バックデータ一覧!$C$13*LN(0.3)+バックデータ一覧!$C$14)^バックデータ一覧!$C$11+バックデータ一覧!$E$10*(0.3/(バックデータ一覧!$E$12*計算過程!L4495+バックデータ一覧!$E$13*LN(0.3)+バックデータ一覧!$E$14))^バックデータ一覧!$E$11)*計算過程!$W$11*計算過程!G4495/0.3*10^-3,0)</f>
        <v>0</v>
      </c>
      <c r="G4495" s="18">
        <f t="shared" si="422"/>
        <v>0</v>
      </c>
      <c r="H4495" s="18">
        <f t="shared" si="423"/>
        <v>0</v>
      </c>
      <c r="I4495" s="24">
        <v>0</v>
      </c>
      <c r="J4495" s="24">
        <v>0</v>
      </c>
      <c r="K4495" s="24">
        <v>0</v>
      </c>
      <c r="L4495" s="14">
        <f>貼り付けシート!C4495</f>
        <v>25.4</v>
      </c>
      <c r="M4495" s="14">
        <f>貼り付けシート!D4495</f>
        <v>16.8</v>
      </c>
      <c r="N4495" s="18">
        <f>貼り付けシート!E4495</f>
        <v>82.038109485548134</v>
      </c>
      <c r="O4495" s="18">
        <f>貼り付けシート!F4495</f>
        <v>0</v>
      </c>
      <c r="P4495" s="19">
        <f t="shared" si="424"/>
        <v>0</v>
      </c>
      <c r="Q4495" s="19">
        <f t="shared" si="425"/>
        <v>0</v>
      </c>
    </row>
    <row r="4496" spans="1:17">
      <c r="A4496" s="38">
        <v>41827</v>
      </c>
      <c r="B4496" s="49" t="s">
        <v>151</v>
      </c>
      <c r="C4496" s="24">
        <f t="shared" si="420"/>
        <v>30.406921776000001</v>
      </c>
      <c r="D4496" s="24">
        <f t="shared" si="421"/>
        <v>0</v>
      </c>
      <c r="E4496" s="18">
        <f>IF(G4496&gt;=0.3,(バックデータ一覧!$C$10*(バックデータ一覧!$C$12*計算過程!L4496+バックデータ一覧!$C$13*LN(計算過程!G4496)+バックデータ一覧!$C$14)^バックデータ一覧!$C$11+バックデータ一覧!$E$10*(計算過程!G4496/(バックデータ一覧!$E$12*計算過程!L4496+バックデータ一覧!$E$13*LN(計算過程!G4496)+バックデータ一覧!$E$14))^バックデータ一覧!$E$11)*計算過程!$W$11*10^-3,0)</f>
        <v>0</v>
      </c>
      <c r="F4496" s="18">
        <f>IF(G4496&lt;0.3,(バックデータ一覧!$C$10*(バックデータ一覧!$C$12*計算過程!L4496+バックデータ一覧!$C$13*LN(0.3)+バックデータ一覧!$C$14)^バックデータ一覧!$C$11+バックデータ一覧!$E$10*(0.3/(バックデータ一覧!$E$12*計算過程!L4496+バックデータ一覧!$E$13*LN(0.3)+バックデータ一覧!$E$14))^バックデータ一覧!$E$11)*計算過程!$W$11*計算過程!G4496/0.3*10^-3,0)</f>
        <v>0</v>
      </c>
      <c r="G4496" s="18">
        <f t="shared" si="422"/>
        <v>0</v>
      </c>
      <c r="H4496" s="18">
        <f t="shared" si="423"/>
        <v>0</v>
      </c>
      <c r="I4496" s="24">
        <v>0</v>
      </c>
      <c r="J4496" s="24">
        <v>0</v>
      </c>
      <c r="K4496" s="24">
        <v>0</v>
      </c>
      <c r="L4496" s="14">
        <f>貼り付けシート!C4496</f>
        <v>25.1</v>
      </c>
      <c r="M4496" s="14">
        <f>貼り付けシート!D4496</f>
        <v>16.600000000000001</v>
      </c>
      <c r="N4496" s="18">
        <f>貼り付けシート!E4496</f>
        <v>82.547274314609879</v>
      </c>
      <c r="O4496" s="18">
        <f>貼り付けシート!F4496</f>
        <v>0</v>
      </c>
      <c r="P4496" s="19">
        <f t="shared" si="424"/>
        <v>0</v>
      </c>
      <c r="Q4496" s="19">
        <f t="shared" si="425"/>
        <v>0</v>
      </c>
    </row>
    <row r="4497" spans="1:17">
      <c r="A4497" s="38">
        <v>41827</v>
      </c>
      <c r="B4497" s="49" t="s">
        <v>152</v>
      </c>
      <c r="C4497" s="24">
        <f t="shared" si="420"/>
        <v>30.406921776000001</v>
      </c>
      <c r="D4497" s="24">
        <f t="shared" si="421"/>
        <v>0</v>
      </c>
      <c r="E4497" s="18">
        <f>IF(G4497&gt;=0.3,(バックデータ一覧!$C$10*(バックデータ一覧!$C$12*計算過程!L4497+バックデータ一覧!$C$13*LN(計算過程!G4497)+バックデータ一覧!$C$14)^バックデータ一覧!$C$11+バックデータ一覧!$E$10*(計算過程!G4497/(バックデータ一覧!$E$12*計算過程!L4497+バックデータ一覧!$E$13*LN(計算過程!G4497)+バックデータ一覧!$E$14))^バックデータ一覧!$E$11)*計算過程!$W$11*10^-3,0)</f>
        <v>0</v>
      </c>
      <c r="F4497" s="18">
        <f>IF(G4497&lt;0.3,(バックデータ一覧!$C$10*(バックデータ一覧!$C$12*計算過程!L4497+バックデータ一覧!$C$13*LN(0.3)+バックデータ一覧!$C$14)^バックデータ一覧!$C$11+バックデータ一覧!$E$10*(0.3/(バックデータ一覧!$E$12*計算過程!L4497+バックデータ一覧!$E$13*LN(0.3)+バックデータ一覧!$E$14))^バックデータ一覧!$E$11)*計算過程!$W$11*計算過程!G4497/0.3*10^-3,0)</f>
        <v>0</v>
      </c>
      <c r="G4497" s="18">
        <f t="shared" si="422"/>
        <v>0</v>
      </c>
      <c r="H4497" s="18">
        <f t="shared" si="423"/>
        <v>0</v>
      </c>
      <c r="I4497" s="24">
        <v>0</v>
      </c>
      <c r="J4497" s="24">
        <v>0</v>
      </c>
      <c r="K4497" s="24">
        <v>0</v>
      </c>
      <c r="L4497" s="14">
        <f>貼り付けシート!C4497</f>
        <v>24.2</v>
      </c>
      <c r="M4497" s="14">
        <f>貼り付けシート!D4497</f>
        <v>16.600000000000001</v>
      </c>
      <c r="N4497" s="18">
        <f>貼り付けシート!E4497</f>
        <v>87.109634086707814</v>
      </c>
      <c r="O4497" s="18">
        <f>貼り付けシート!F4497</f>
        <v>0</v>
      </c>
      <c r="P4497" s="19">
        <f t="shared" si="424"/>
        <v>0</v>
      </c>
      <c r="Q4497" s="19">
        <f t="shared" si="425"/>
        <v>0</v>
      </c>
    </row>
    <row r="4498" spans="1:17">
      <c r="A4498" s="38">
        <v>41827</v>
      </c>
      <c r="B4498" s="49" t="s">
        <v>153</v>
      </c>
      <c r="C4498" s="24">
        <f t="shared" si="420"/>
        <v>30.406921776000001</v>
      </c>
      <c r="D4498" s="24">
        <f t="shared" si="421"/>
        <v>0</v>
      </c>
      <c r="E4498" s="18">
        <f>IF(G4498&gt;=0.3,(バックデータ一覧!$C$10*(バックデータ一覧!$C$12*計算過程!L4498+バックデータ一覧!$C$13*LN(計算過程!G4498)+バックデータ一覧!$C$14)^バックデータ一覧!$C$11+バックデータ一覧!$E$10*(計算過程!G4498/(バックデータ一覧!$E$12*計算過程!L4498+バックデータ一覧!$E$13*LN(計算過程!G4498)+バックデータ一覧!$E$14))^バックデータ一覧!$E$11)*計算過程!$W$11*10^-3,0)</f>
        <v>0</v>
      </c>
      <c r="F4498" s="18">
        <f>IF(G4498&lt;0.3,(バックデータ一覧!$C$10*(バックデータ一覧!$C$12*計算過程!L4498+バックデータ一覧!$C$13*LN(0.3)+バックデータ一覧!$C$14)^バックデータ一覧!$C$11+バックデータ一覧!$E$10*(0.3/(バックデータ一覧!$E$12*計算過程!L4498+バックデータ一覧!$E$13*LN(0.3)+バックデータ一覧!$E$14))^バックデータ一覧!$E$11)*計算過程!$W$11*計算過程!G4498/0.3*10^-3,0)</f>
        <v>0</v>
      </c>
      <c r="G4498" s="18">
        <f t="shared" si="422"/>
        <v>0</v>
      </c>
      <c r="H4498" s="18">
        <f t="shared" si="423"/>
        <v>0</v>
      </c>
      <c r="I4498" s="24">
        <v>0</v>
      </c>
      <c r="J4498" s="24">
        <v>0</v>
      </c>
      <c r="K4498" s="24">
        <v>0</v>
      </c>
      <c r="L4498" s="14">
        <f>貼り付けシート!C4498</f>
        <v>24.3</v>
      </c>
      <c r="M4498" s="14">
        <f>貼り付けシート!D4498</f>
        <v>16.600000000000001</v>
      </c>
      <c r="N4498" s="18">
        <f>貼り付けシート!E4498</f>
        <v>86.588920544556089</v>
      </c>
      <c r="O4498" s="18">
        <f>貼り付けシート!F4498</f>
        <v>0</v>
      </c>
      <c r="P4498" s="19">
        <f t="shared" si="424"/>
        <v>0</v>
      </c>
      <c r="Q4498" s="19">
        <f t="shared" si="425"/>
        <v>0</v>
      </c>
    </row>
    <row r="4499" spans="1:17">
      <c r="A4499" s="38">
        <v>41827</v>
      </c>
      <c r="B4499" s="49" t="s">
        <v>154</v>
      </c>
      <c r="C4499" s="24">
        <f t="shared" si="420"/>
        <v>30.406921776000001</v>
      </c>
      <c r="D4499" s="24">
        <f t="shared" si="421"/>
        <v>0</v>
      </c>
      <c r="E4499" s="18">
        <f>IF(G4499&gt;=0.3,(バックデータ一覧!$C$10*(バックデータ一覧!$C$12*計算過程!L4499+バックデータ一覧!$C$13*LN(計算過程!G4499)+バックデータ一覧!$C$14)^バックデータ一覧!$C$11+バックデータ一覧!$E$10*(計算過程!G4499/(バックデータ一覧!$E$12*計算過程!L4499+バックデータ一覧!$E$13*LN(計算過程!G4499)+バックデータ一覧!$E$14))^バックデータ一覧!$E$11)*計算過程!$W$11*10^-3,0)</f>
        <v>0</v>
      </c>
      <c r="F4499" s="18">
        <f>IF(G4499&lt;0.3,(バックデータ一覧!$C$10*(バックデータ一覧!$C$12*計算過程!L4499+バックデータ一覧!$C$13*LN(0.3)+バックデータ一覧!$C$14)^バックデータ一覧!$C$11+バックデータ一覧!$E$10*(0.3/(バックデータ一覧!$E$12*計算過程!L4499+バックデータ一覧!$E$13*LN(0.3)+バックデータ一覧!$E$14))^バックデータ一覧!$E$11)*計算過程!$W$11*計算過程!G4499/0.3*10^-3,0)</f>
        <v>0</v>
      </c>
      <c r="G4499" s="18">
        <f t="shared" si="422"/>
        <v>0</v>
      </c>
      <c r="H4499" s="18">
        <f t="shared" si="423"/>
        <v>0</v>
      </c>
      <c r="I4499" s="24">
        <v>0</v>
      </c>
      <c r="J4499" s="24">
        <v>0</v>
      </c>
      <c r="K4499" s="24">
        <v>0</v>
      </c>
      <c r="L4499" s="14">
        <f>貼り付けシート!C4499</f>
        <v>24.6</v>
      </c>
      <c r="M4499" s="14">
        <f>貼り付けシート!D4499</f>
        <v>16.600000000000001</v>
      </c>
      <c r="N4499" s="18">
        <f>貼り付けシート!E4499</f>
        <v>85.047713501189577</v>
      </c>
      <c r="O4499" s="18">
        <f>貼り付けシート!F4499</f>
        <v>0</v>
      </c>
      <c r="P4499" s="19">
        <f t="shared" si="424"/>
        <v>0</v>
      </c>
      <c r="Q4499" s="19">
        <f t="shared" si="425"/>
        <v>0</v>
      </c>
    </row>
    <row r="4500" spans="1:17">
      <c r="A4500" s="38">
        <v>41827</v>
      </c>
      <c r="B4500" s="49" t="s">
        <v>155</v>
      </c>
      <c r="C4500" s="24">
        <f t="shared" si="420"/>
        <v>30.406921776000001</v>
      </c>
      <c r="D4500" s="24">
        <f t="shared" si="421"/>
        <v>0</v>
      </c>
      <c r="E4500" s="18">
        <f>IF(G4500&gt;=0.3,(バックデータ一覧!$C$10*(バックデータ一覧!$C$12*計算過程!L4500+バックデータ一覧!$C$13*LN(計算過程!G4500)+バックデータ一覧!$C$14)^バックデータ一覧!$C$11+バックデータ一覧!$E$10*(計算過程!G4500/(バックデータ一覧!$E$12*計算過程!L4500+バックデータ一覧!$E$13*LN(計算過程!G4500)+バックデータ一覧!$E$14))^バックデータ一覧!$E$11)*計算過程!$W$11*10^-3,0)</f>
        <v>0</v>
      </c>
      <c r="F4500" s="18">
        <f>IF(G4500&lt;0.3,(バックデータ一覧!$C$10*(バックデータ一覧!$C$12*計算過程!L4500+バックデータ一覧!$C$13*LN(0.3)+バックデータ一覧!$C$14)^バックデータ一覧!$C$11+バックデータ一覧!$E$10*(0.3/(バックデータ一覧!$E$12*計算過程!L4500+バックデータ一覧!$E$13*LN(0.3)+バックデータ一覧!$E$14))^バックデータ一覧!$E$11)*計算過程!$W$11*計算過程!G4500/0.3*10^-3,0)</f>
        <v>0</v>
      </c>
      <c r="G4500" s="18">
        <f t="shared" si="422"/>
        <v>0</v>
      </c>
      <c r="H4500" s="18">
        <f t="shared" si="423"/>
        <v>0</v>
      </c>
      <c r="I4500" s="24">
        <v>0</v>
      </c>
      <c r="J4500" s="24">
        <v>0</v>
      </c>
      <c r="K4500" s="24">
        <v>0</v>
      </c>
      <c r="L4500" s="14">
        <f>貼り付けシート!C4500</f>
        <v>26.8</v>
      </c>
      <c r="M4500" s="14">
        <f>貼り付けシート!D4500</f>
        <v>16.899999999999999</v>
      </c>
      <c r="N4500" s="18">
        <f>貼り付けシート!E4500</f>
        <v>75.959205797505064</v>
      </c>
      <c r="O4500" s="18">
        <f>貼り付けシート!F4500</f>
        <v>0</v>
      </c>
      <c r="P4500" s="19">
        <f t="shared" si="424"/>
        <v>0</v>
      </c>
      <c r="Q4500" s="19">
        <f t="shared" si="425"/>
        <v>0</v>
      </c>
    </row>
    <row r="4501" spans="1:17">
      <c r="A4501" s="38">
        <v>41827</v>
      </c>
      <c r="B4501" s="49" t="s">
        <v>156</v>
      </c>
      <c r="C4501" s="24">
        <f t="shared" si="420"/>
        <v>30.406921776000001</v>
      </c>
      <c r="D4501" s="24">
        <f t="shared" si="421"/>
        <v>0</v>
      </c>
      <c r="E4501" s="18">
        <f>IF(G4501&gt;=0.3,(バックデータ一覧!$C$10*(バックデータ一覧!$C$12*計算過程!L4501+バックデータ一覧!$C$13*LN(計算過程!G4501)+バックデータ一覧!$C$14)^バックデータ一覧!$C$11+バックデータ一覧!$E$10*(計算過程!G4501/(バックデータ一覧!$E$12*計算過程!L4501+バックデータ一覧!$E$13*LN(計算過程!G4501)+バックデータ一覧!$E$14))^バックデータ一覧!$E$11)*計算過程!$W$11*10^-3,0)</f>
        <v>0</v>
      </c>
      <c r="F4501" s="18">
        <f>IF(G4501&lt;0.3,(バックデータ一覧!$C$10*(バックデータ一覧!$C$12*計算過程!L4501+バックデータ一覧!$C$13*LN(0.3)+バックデータ一覧!$C$14)^バックデータ一覧!$C$11+バックデータ一覧!$E$10*(0.3/(バックデータ一覧!$E$12*計算過程!L4501+バックデータ一覧!$E$13*LN(0.3)+バックデータ一覧!$E$14))^バックデータ一覧!$E$11)*計算過程!$W$11*計算過程!G4501/0.3*10^-3,0)</f>
        <v>0</v>
      </c>
      <c r="G4501" s="18">
        <f t="shared" si="422"/>
        <v>0</v>
      </c>
      <c r="H4501" s="18">
        <f t="shared" si="423"/>
        <v>0</v>
      </c>
      <c r="I4501" s="24">
        <v>0</v>
      </c>
      <c r="J4501" s="24">
        <v>0</v>
      </c>
      <c r="K4501" s="24">
        <v>0</v>
      </c>
      <c r="L4501" s="14">
        <f>貼り付けシート!C4501</f>
        <v>28.4</v>
      </c>
      <c r="M4501" s="14">
        <f>貼り付けシート!D4501</f>
        <v>17.2</v>
      </c>
      <c r="N4501" s="18">
        <f>貼り付けシート!E4501</f>
        <v>70.37243143306695</v>
      </c>
      <c r="O4501" s="18">
        <f>貼り付けシート!F4501</f>
        <v>0</v>
      </c>
      <c r="P4501" s="19">
        <f t="shared" si="424"/>
        <v>0</v>
      </c>
      <c r="Q4501" s="19">
        <f t="shared" si="425"/>
        <v>0</v>
      </c>
    </row>
    <row r="4502" spans="1:17">
      <c r="A4502" s="38">
        <v>41827</v>
      </c>
      <c r="B4502" s="49" t="s">
        <v>157</v>
      </c>
      <c r="C4502" s="24">
        <f t="shared" si="420"/>
        <v>30.406921776000001</v>
      </c>
      <c r="D4502" s="24">
        <f t="shared" si="421"/>
        <v>0</v>
      </c>
      <c r="E4502" s="18">
        <f>IF(G4502&gt;=0.3,(バックデータ一覧!$C$10*(バックデータ一覧!$C$12*計算過程!L4502+バックデータ一覧!$C$13*LN(計算過程!G4502)+バックデータ一覧!$C$14)^バックデータ一覧!$C$11+バックデータ一覧!$E$10*(計算過程!G4502/(バックデータ一覧!$E$12*計算過程!L4502+バックデータ一覧!$E$13*LN(計算過程!G4502)+バックデータ一覧!$E$14))^バックデータ一覧!$E$11)*計算過程!$W$11*10^-3,0)</f>
        <v>0</v>
      </c>
      <c r="F4502" s="18">
        <f>IF(G4502&lt;0.3,(バックデータ一覧!$C$10*(バックデータ一覧!$C$12*計算過程!L4502+バックデータ一覧!$C$13*LN(0.3)+バックデータ一覧!$C$14)^バックデータ一覧!$C$11+バックデータ一覧!$E$10*(0.3/(バックデータ一覧!$E$12*計算過程!L4502+バックデータ一覧!$E$13*LN(0.3)+バックデータ一覧!$E$14))^バックデータ一覧!$E$11)*計算過程!$W$11*計算過程!G4502/0.3*10^-3,0)</f>
        <v>0</v>
      </c>
      <c r="G4502" s="18">
        <f t="shared" si="422"/>
        <v>0</v>
      </c>
      <c r="H4502" s="18">
        <f t="shared" si="423"/>
        <v>0</v>
      </c>
      <c r="I4502" s="24">
        <v>0</v>
      </c>
      <c r="J4502" s="24">
        <v>0</v>
      </c>
      <c r="K4502" s="24">
        <v>0</v>
      </c>
      <c r="L4502" s="14">
        <f>貼り付けシート!C4502</f>
        <v>29.6</v>
      </c>
      <c r="M4502" s="14">
        <f>貼り付けシート!D4502</f>
        <v>17.600000000000001</v>
      </c>
      <c r="N4502" s="18">
        <f>貼り付けシート!E4502</f>
        <v>67.138753578444323</v>
      </c>
      <c r="O4502" s="18">
        <f>貼り付けシート!F4502</f>
        <v>0</v>
      </c>
      <c r="P4502" s="19">
        <f t="shared" si="424"/>
        <v>0</v>
      </c>
      <c r="Q4502" s="19">
        <f t="shared" si="425"/>
        <v>0</v>
      </c>
    </row>
    <row r="4503" spans="1:17">
      <c r="A4503" s="38">
        <v>41827</v>
      </c>
      <c r="B4503" s="49" t="s">
        <v>158</v>
      </c>
      <c r="C4503" s="24">
        <f t="shared" si="420"/>
        <v>30.406921776000001</v>
      </c>
      <c r="D4503" s="24">
        <f t="shared" si="421"/>
        <v>0</v>
      </c>
      <c r="E4503" s="18">
        <f>IF(G4503&gt;=0.3,(バックデータ一覧!$C$10*(バックデータ一覧!$C$12*計算過程!L4503+バックデータ一覧!$C$13*LN(計算過程!G4503)+バックデータ一覧!$C$14)^バックデータ一覧!$C$11+バックデータ一覧!$E$10*(計算過程!G4503/(バックデータ一覧!$E$12*計算過程!L4503+バックデータ一覧!$E$13*LN(計算過程!G4503)+バックデータ一覧!$E$14))^バックデータ一覧!$E$11)*計算過程!$W$11*10^-3,0)</f>
        <v>0</v>
      </c>
      <c r="F4503" s="18">
        <f>IF(G4503&lt;0.3,(バックデータ一覧!$C$10*(バックデータ一覧!$C$12*計算過程!L4503+バックデータ一覧!$C$13*LN(0.3)+バックデータ一覧!$C$14)^バックデータ一覧!$C$11+バックデータ一覧!$E$10*(0.3/(バックデータ一覧!$E$12*計算過程!L4503+バックデータ一覧!$E$13*LN(0.3)+バックデータ一覧!$E$14))^バックデータ一覧!$E$11)*計算過程!$W$11*計算過程!G4503/0.3*10^-3,0)</f>
        <v>0</v>
      </c>
      <c r="G4503" s="18">
        <f t="shared" si="422"/>
        <v>0</v>
      </c>
      <c r="H4503" s="18">
        <f t="shared" si="423"/>
        <v>0</v>
      </c>
      <c r="I4503" s="24">
        <v>0</v>
      </c>
      <c r="J4503" s="24">
        <v>0</v>
      </c>
      <c r="K4503" s="24">
        <v>0</v>
      </c>
      <c r="L4503" s="14">
        <f>貼り付けシート!C4503</f>
        <v>30.2</v>
      </c>
      <c r="M4503" s="14">
        <f>貼り付けシート!D4503</f>
        <v>17.3</v>
      </c>
      <c r="N4503" s="18">
        <f>貼り付けシート!E4503</f>
        <v>63.788323171129015</v>
      </c>
      <c r="O4503" s="18">
        <f>貼り付けシート!F4503</f>
        <v>0</v>
      </c>
      <c r="P4503" s="19">
        <f t="shared" si="424"/>
        <v>0</v>
      </c>
      <c r="Q4503" s="19">
        <f t="shared" si="425"/>
        <v>0</v>
      </c>
    </row>
    <row r="4504" spans="1:17">
      <c r="A4504" s="38">
        <v>41827</v>
      </c>
      <c r="B4504" s="49" t="s">
        <v>159</v>
      </c>
      <c r="C4504" s="24">
        <f t="shared" si="420"/>
        <v>30.406921776000001</v>
      </c>
      <c r="D4504" s="24">
        <f t="shared" si="421"/>
        <v>0</v>
      </c>
      <c r="E4504" s="18">
        <f>IF(G4504&gt;=0.3,(バックデータ一覧!$C$10*(バックデータ一覧!$C$12*計算過程!L4504+バックデータ一覧!$C$13*LN(計算過程!G4504)+バックデータ一覧!$C$14)^バックデータ一覧!$C$11+バックデータ一覧!$E$10*(計算過程!G4504/(バックデータ一覧!$E$12*計算過程!L4504+バックデータ一覧!$E$13*LN(計算過程!G4504)+バックデータ一覧!$E$14))^バックデータ一覧!$E$11)*計算過程!$W$11*10^-3,0)</f>
        <v>0</v>
      </c>
      <c r="F4504" s="18">
        <f>IF(G4504&lt;0.3,(バックデータ一覧!$C$10*(バックデータ一覧!$C$12*計算過程!L4504+バックデータ一覧!$C$13*LN(0.3)+バックデータ一覧!$C$14)^バックデータ一覧!$C$11+バックデータ一覧!$E$10*(0.3/(バックデータ一覧!$E$12*計算過程!L4504+バックデータ一覧!$E$13*LN(0.3)+バックデータ一覧!$E$14))^バックデータ一覧!$E$11)*計算過程!$W$11*計算過程!G4504/0.3*10^-3,0)</f>
        <v>0</v>
      </c>
      <c r="G4504" s="18">
        <f t="shared" si="422"/>
        <v>0</v>
      </c>
      <c r="H4504" s="18">
        <f t="shared" si="423"/>
        <v>0</v>
      </c>
      <c r="I4504" s="24">
        <v>0</v>
      </c>
      <c r="J4504" s="24">
        <v>0</v>
      </c>
      <c r="K4504" s="24">
        <v>0</v>
      </c>
      <c r="L4504" s="14">
        <f>貼り付けシート!C4504</f>
        <v>31.5</v>
      </c>
      <c r="M4504" s="14">
        <f>貼り付けシート!D4504</f>
        <v>16.899999999999999</v>
      </c>
      <c r="N4504" s="18">
        <f>貼り付けシート!E4504</f>
        <v>57.896207160558568</v>
      </c>
      <c r="O4504" s="18">
        <f>貼り付けシート!F4504</f>
        <v>0</v>
      </c>
      <c r="P4504" s="19">
        <f t="shared" si="424"/>
        <v>0</v>
      </c>
      <c r="Q4504" s="19">
        <f t="shared" si="425"/>
        <v>0</v>
      </c>
    </row>
    <row r="4505" spans="1:17">
      <c r="A4505" s="38">
        <v>41827</v>
      </c>
      <c r="B4505" s="49" t="s">
        <v>160</v>
      </c>
      <c r="C4505" s="24">
        <f t="shared" si="420"/>
        <v>30.406921776000001</v>
      </c>
      <c r="D4505" s="24">
        <f t="shared" si="421"/>
        <v>0</v>
      </c>
      <c r="E4505" s="18">
        <f>IF(G4505&gt;=0.3,(バックデータ一覧!$C$10*(バックデータ一覧!$C$12*計算過程!L4505+バックデータ一覧!$C$13*LN(計算過程!G4505)+バックデータ一覧!$C$14)^バックデータ一覧!$C$11+バックデータ一覧!$E$10*(計算過程!G4505/(バックデータ一覧!$E$12*計算過程!L4505+バックデータ一覧!$E$13*LN(計算過程!G4505)+バックデータ一覧!$E$14))^バックデータ一覧!$E$11)*計算過程!$W$11*10^-3,0)</f>
        <v>0</v>
      </c>
      <c r="F4505" s="18">
        <f>IF(G4505&lt;0.3,(バックデータ一覧!$C$10*(バックデータ一覧!$C$12*計算過程!L4505+バックデータ一覧!$C$13*LN(0.3)+バックデータ一覧!$C$14)^バックデータ一覧!$C$11+バックデータ一覧!$E$10*(0.3/(バックデータ一覧!$E$12*計算過程!L4505+バックデータ一覧!$E$13*LN(0.3)+バックデータ一覧!$E$14))^バックデータ一覧!$E$11)*計算過程!$W$11*計算過程!G4505/0.3*10^-3,0)</f>
        <v>0</v>
      </c>
      <c r="G4505" s="18">
        <f t="shared" si="422"/>
        <v>0</v>
      </c>
      <c r="H4505" s="18">
        <f t="shared" si="423"/>
        <v>0</v>
      </c>
      <c r="I4505" s="24">
        <v>0</v>
      </c>
      <c r="J4505" s="24">
        <v>0</v>
      </c>
      <c r="K4505" s="24">
        <v>0</v>
      </c>
      <c r="L4505" s="14">
        <f>貼り付けシート!C4505</f>
        <v>32.799999999999997</v>
      </c>
      <c r="M4505" s="14">
        <f>貼り付けシート!D4505</f>
        <v>16.600000000000001</v>
      </c>
      <c r="N4505" s="18">
        <f>貼り付けシート!E4505</f>
        <v>52.866815676398438</v>
      </c>
      <c r="O4505" s="18">
        <f>貼り付けシート!F4505</f>
        <v>0</v>
      </c>
      <c r="P4505" s="19">
        <f t="shared" si="424"/>
        <v>0</v>
      </c>
      <c r="Q4505" s="19">
        <f t="shared" si="425"/>
        <v>0</v>
      </c>
    </row>
    <row r="4506" spans="1:17">
      <c r="A4506" s="38">
        <v>41827</v>
      </c>
      <c r="B4506" s="49" t="s">
        <v>161</v>
      </c>
      <c r="C4506" s="24">
        <f t="shared" si="420"/>
        <v>30.406921776000001</v>
      </c>
      <c r="D4506" s="24">
        <f t="shared" si="421"/>
        <v>0</v>
      </c>
      <c r="E4506" s="18">
        <f>IF(G4506&gt;=0.3,(バックデータ一覧!$C$10*(バックデータ一覧!$C$12*計算過程!L4506+バックデータ一覧!$C$13*LN(計算過程!G4506)+バックデータ一覧!$C$14)^バックデータ一覧!$C$11+バックデータ一覧!$E$10*(計算過程!G4506/(バックデータ一覧!$E$12*計算過程!L4506+バックデータ一覧!$E$13*LN(計算過程!G4506)+バックデータ一覧!$E$14))^バックデータ一覧!$E$11)*計算過程!$W$11*10^-3,0)</f>
        <v>0</v>
      </c>
      <c r="F4506" s="18">
        <f>IF(G4506&lt;0.3,(バックデータ一覧!$C$10*(バックデータ一覧!$C$12*計算過程!L4506+バックデータ一覧!$C$13*LN(0.3)+バックデータ一覧!$C$14)^バックデータ一覧!$C$11+バックデータ一覧!$E$10*(0.3/(バックデータ一覧!$E$12*計算過程!L4506+バックデータ一覧!$E$13*LN(0.3)+バックデータ一覧!$E$14))^バックデータ一覧!$E$11)*計算過程!$W$11*計算過程!G4506/0.3*10^-3,0)</f>
        <v>0</v>
      </c>
      <c r="G4506" s="18">
        <f t="shared" si="422"/>
        <v>0</v>
      </c>
      <c r="H4506" s="18">
        <f t="shared" si="423"/>
        <v>0</v>
      </c>
      <c r="I4506" s="24">
        <v>0</v>
      </c>
      <c r="J4506" s="24">
        <v>0</v>
      </c>
      <c r="K4506" s="24">
        <v>0</v>
      </c>
      <c r="L4506" s="14">
        <f>貼り付けシート!C4506</f>
        <v>33.5</v>
      </c>
      <c r="M4506" s="14">
        <f>貼り付けシート!D4506</f>
        <v>16.5</v>
      </c>
      <c r="N4506" s="18">
        <f>貼り付けシート!E4506</f>
        <v>50.533764696879658</v>
      </c>
      <c r="O4506" s="18">
        <f>貼り付けシート!F4506</f>
        <v>0</v>
      </c>
      <c r="P4506" s="19">
        <f t="shared" si="424"/>
        <v>0</v>
      </c>
      <c r="Q4506" s="19">
        <f t="shared" si="425"/>
        <v>0</v>
      </c>
    </row>
    <row r="4507" spans="1:17">
      <c r="A4507" s="38">
        <v>41827</v>
      </c>
      <c r="B4507" s="49" t="s">
        <v>162</v>
      </c>
      <c r="C4507" s="24">
        <f t="shared" si="420"/>
        <v>30.406921776000001</v>
      </c>
      <c r="D4507" s="24">
        <f t="shared" si="421"/>
        <v>0</v>
      </c>
      <c r="E4507" s="18">
        <f>IF(G4507&gt;=0.3,(バックデータ一覧!$C$10*(バックデータ一覧!$C$12*計算過程!L4507+バックデータ一覧!$C$13*LN(計算過程!G4507)+バックデータ一覧!$C$14)^バックデータ一覧!$C$11+バックデータ一覧!$E$10*(計算過程!G4507/(バックデータ一覧!$E$12*計算過程!L4507+バックデータ一覧!$E$13*LN(計算過程!G4507)+バックデータ一覧!$E$14))^バックデータ一覧!$E$11)*計算過程!$W$11*10^-3,0)</f>
        <v>0</v>
      </c>
      <c r="F4507" s="18">
        <f>IF(G4507&lt;0.3,(バックデータ一覧!$C$10*(バックデータ一覧!$C$12*計算過程!L4507+バックデータ一覧!$C$13*LN(0.3)+バックデータ一覧!$C$14)^バックデータ一覧!$C$11+バックデータ一覧!$E$10*(0.3/(バックデータ一覧!$E$12*計算過程!L4507+バックデータ一覧!$E$13*LN(0.3)+バックデータ一覧!$E$14))^バックデータ一覧!$E$11)*計算過程!$W$11*計算過程!G4507/0.3*10^-3,0)</f>
        <v>0</v>
      </c>
      <c r="G4507" s="18">
        <f t="shared" si="422"/>
        <v>0</v>
      </c>
      <c r="H4507" s="18">
        <f t="shared" si="423"/>
        <v>0</v>
      </c>
      <c r="I4507" s="24">
        <v>0</v>
      </c>
      <c r="J4507" s="24">
        <v>0</v>
      </c>
      <c r="K4507" s="24">
        <v>0</v>
      </c>
      <c r="L4507" s="14">
        <f>貼り付けシート!C4507</f>
        <v>33.6</v>
      </c>
      <c r="M4507" s="14">
        <f>貼り付けシート!D4507</f>
        <v>16.5</v>
      </c>
      <c r="N4507" s="18">
        <f>貼り付けシート!E4507</f>
        <v>50.252055371308337</v>
      </c>
      <c r="O4507" s="18">
        <f>貼り付けシート!F4507</f>
        <v>0</v>
      </c>
      <c r="P4507" s="19">
        <f t="shared" si="424"/>
        <v>0</v>
      </c>
      <c r="Q4507" s="19">
        <f t="shared" si="425"/>
        <v>0</v>
      </c>
    </row>
    <row r="4508" spans="1:17">
      <c r="A4508" s="38">
        <v>41827</v>
      </c>
      <c r="B4508" s="49" t="s">
        <v>163</v>
      </c>
      <c r="C4508" s="24">
        <f t="shared" si="420"/>
        <v>30.406921776000001</v>
      </c>
      <c r="D4508" s="24">
        <f t="shared" si="421"/>
        <v>0</v>
      </c>
      <c r="E4508" s="18">
        <f>IF(G4508&gt;=0.3,(バックデータ一覧!$C$10*(バックデータ一覧!$C$12*計算過程!L4508+バックデータ一覧!$C$13*LN(計算過程!G4508)+バックデータ一覧!$C$14)^バックデータ一覧!$C$11+バックデータ一覧!$E$10*(計算過程!G4508/(バックデータ一覧!$E$12*計算過程!L4508+バックデータ一覧!$E$13*LN(計算過程!G4508)+バックデータ一覧!$E$14))^バックデータ一覧!$E$11)*計算過程!$W$11*10^-3,0)</f>
        <v>0</v>
      </c>
      <c r="F4508" s="18">
        <f>IF(G4508&lt;0.3,(バックデータ一覧!$C$10*(バックデータ一覧!$C$12*計算過程!L4508+バックデータ一覧!$C$13*LN(0.3)+バックデータ一覧!$C$14)^バックデータ一覧!$C$11+バックデータ一覧!$E$10*(0.3/(バックデータ一覧!$E$12*計算過程!L4508+バックデータ一覧!$E$13*LN(0.3)+バックデータ一覧!$E$14))^バックデータ一覧!$E$11)*計算過程!$W$11*計算過程!G4508/0.3*10^-3,0)</f>
        <v>0</v>
      </c>
      <c r="G4508" s="18">
        <f t="shared" si="422"/>
        <v>0</v>
      </c>
      <c r="H4508" s="18">
        <f t="shared" si="423"/>
        <v>0</v>
      </c>
      <c r="I4508" s="24">
        <v>0</v>
      </c>
      <c r="J4508" s="24">
        <v>0</v>
      </c>
      <c r="K4508" s="24">
        <v>0</v>
      </c>
      <c r="L4508" s="14">
        <f>貼り付けシート!C4508</f>
        <v>34.1</v>
      </c>
      <c r="M4508" s="14">
        <f>貼り付けシート!D4508</f>
        <v>16.399999999999999</v>
      </c>
      <c r="N4508" s="18">
        <f>貼り付けシート!E4508</f>
        <v>48.581354656545791</v>
      </c>
      <c r="O4508" s="18">
        <f>貼り付けシート!F4508</f>
        <v>0</v>
      </c>
      <c r="P4508" s="19">
        <f t="shared" si="424"/>
        <v>0</v>
      </c>
      <c r="Q4508" s="19">
        <f t="shared" si="425"/>
        <v>0</v>
      </c>
    </row>
    <row r="4509" spans="1:17">
      <c r="A4509" s="38">
        <v>41827</v>
      </c>
      <c r="B4509" s="49" t="s">
        <v>164</v>
      </c>
      <c r="C4509" s="24">
        <f t="shared" si="420"/>
        <v>30.406921776000001</v>
      </c>
      <c r="D4509" s="24">
        <f t="shared" si="421"/>
        <v>0</v>
      </c>
      <c r="E4509" s="18">
        <f>IF(G4509&gt;=0.3,(バックデータ一覧!$C$10*(バックデータ一覧!$C$12*計算過程!L4509+バックデータ一覧!$C$13*LN(計算過程!G4509)+バックデータ一覧!$C$14)^バックデータ一覧!$C$11+バックデータ一覧!$E$10*(計算過程!G4509/(バックデータ一覧!$E$12*計算過程!L4509+バックデータ一覧!$E$13*LN(計算過程!G4509)+バックデータ一覧!$E$14))^バックデータ一覧!$E$11)*計算過程!$W$11*10^-3,0)</f>
        <v>0</v>
      </c>
      <c r="F4509" s="18">
        <f>IF(G4509&lt;0.3,(バックデータ一覧!$C$10*(バックデータ一覧!$C$12*計算過程!L4509+バックデータ一覧!$C$13*LN(0.3)+バックデータ一覧!$C$14)^バックデータ一覧!$C$11+バックデータ一覧!$E$10*(0.3/(バックデータ一覧!$E$12*計算過程!L4509+バックデータ一覧!$E$13*LN(0.3)+バックデータ一覧!$E$14))^バックデータ一覧!$E$11)*計算過程!$W$11*計算過程!G4509/0.3*10^-3,0)</f>
        <v>0</v>
      </c>
      <c r="G4509" s="18">
        <f t="shared" si="422"/>
        <v>0</v>
      </c>
      <c r="H4509" s="18">
        <f t="shared" si="423"/>
        <v>0</v>
      </c>
      <c r="I4509" s="24">
        <v>0</v>
      </c>
      <c r="J4509" s="24">
        <v>0</v>
      </c>
      <c r="K4509" s="24">
        <v>0</v>
      </c>
      <c r="L4509" s="14">
        <f>貼り付けシート!C4509</f>
        <v>32.6</v>
      </c>
      <c r="M4509" s="14">
        <f>貼り付けシート!D4509</f>
        <v>16.5</v>
      </c>
      <c r="N4509" s="18">
        <f>貼り付けシート!E4509</f>
        <v>53.151245540320438</v>
      </c>
      <c r="O4509" s="18">
        <f>貼り付けシート!F4509</f>
        <v>0</v>
      </c>
      <c r="P4509" s="19">
        <f t="shared" si="424"/>
        <v>0</v>
      </c>
      <c r="Q4509" s="19">
        <f t="shared" si="425"/>
        <v>0</v>
      </c>
    </row>
    <row r="4510" spans="1:17">
      <c r="A4510" s="38">
        <v>41827</v>
      </c>
      <c r="B4510" s="49" t="s">
        <v>165</v>
      </c>
      <c r="C4510" s="24">
        <f t="shared" si="420"/>
        <v>30.406921776000001</v>
      </c>
      <c r="D4510" s="24">
        <f t="shared" si="421"/>
        <v>0</v>
      </c>
      <c r="E4510" s="18">
        <f>IF(G4510&gt;=0.3,(バックデータ一覧!$C$10*(バックデータ一覧!$C$12*計算過程!L4510+バックデータ一覧!$C$13*LN(計算過程!G4510)+バックデータ一覧!$C$14)^バックデータ一覧!$C$11+バックデータ一覧!$E$10*(計算過程!G4510/(バックデータ一覧!$E$12*計算過程!L4510+バックデータ一覧!$E$13*LN(計算過程!G4510)+バックデータ一覧!$E$14))^バックデータ一覧!$E$11)*計算過程!$W$11*10^-3,0)</f>
        <v>0</v>
      </c>
      <c r="F4510" s="18">
        <f>IF(G4510&lt;0.3,(バックデータ一覧!$C$10*(バックデータ一覧!$C$12*計算過程!L4510+バックデータ一覧!$C$13*LN(0.3)+バックデータ一覧!$C$14)^バックデータ一覧!$C$11+バックデータ一覧!$E$10*(0.3/(バックデータ一覧!$E$12*計算過程!L4510+バックデータ一覧!$E$13*LN(0.3)+バックデータ一覧!$E$14))^バックデータ一覧!$E$11)*計算過程!$W$11*計算過程!G4510/0.3*10^-3,0)</f>
        <v>0</v>
      </c>
      <c r="G4510" s="18">
        <f t="shared" si="422"/>
        <v>0</v>
      </c>
      <c r="H4510" s="18">
        <f t="shared" si="423"/>
        <v>0</v>
      </c>
      <c r="I4510" s="24">
        <v>0</v>
      </c>
      <c r="J4510" s="24">
        <v>0</v>
      </c>
      <c r="K4510" s="24">
        <v>0</v>
      </c>
      <c r="L4510" s="14">
        <f>貼り付けシート!C4510</f>
        <v>32.299999999999997</v>
      </c>
      <c r="M4510" s="14">
        <f>貼り付けシート!D4510</f>
        <v>16.5</v>
      </c>
      <c r="N4510" s="18">
        <f>貼り付けシート!E4510</f>
        <v>54.057597517865432</v>
      </c>
      <c r="O4510" s="18">
        <f>貼り付けシート!F4510</f>
        <v>0</v>
      </c>
      <c r="P4510" s="19">
        <f t="shared" si="424"/>
        <v>0</v>
      </c>
      <c r="Q4510" s="19">
        <f t="shared" si="425"/>
        <v>0</v>
      </c>
    </row>
    <row r="4511" spans="1:17">
      <c r="A4511" s="38">
        <v>41827</v>
      </c>
      <c r="B4511" s="49" t="s">
        <v>166</v>
      </c>
      <c r="C4511" s="24">
        <f t="shared" si="420"/>
        <v>30.406921776000001</v>
      </c>
      <c r="D4511" s="24">
        <f t="shared" si="421"/>
        <v>0</v>
      </c>
      <c r="E4511" s="18">
        <f>IF(G4511&gt;=0.3,(バックデータ一覧!$C$10*(バックデータ一覧!$C$12*計算過程!L4511+バックデータ一覧!$C$13*LN(計算過程!G4511)+バックデータ一覧!$C$14)^バックデータ一覧!$C$11+バックデータ一覧!$E$10*(計算過程!G4511/(バックデータ一覧!$E$12*計算過程!L4511+バックデータ一覧!$E$13*LN(計算過程!G4511)+バックデータ一覧!$E$14))^バックデータ一覧!$E$11)*計算過程!$W$11*10^-3,0)</f>
        <v>0</v>
      </c>
      <c r="F4511" s="18">
        <f>IF(G4511&lt;0.3,(バックデータ一覧!$C$10*(バックデータ一覧!$C$12*計算過程!L4511+バックデータ一覧!$C$13*LN(0.3)+バックデータ一覧!$C$14)^バックデータ一覧!$C$11+バックデータ一覧!$E$10*(0.3/(バックデータ一覧!$E$12*計算過程!L4511+バックデータ一覧!$E$13*LN(0.3)+バックデータ一覧!$E$14))^バックデータ一覧!$E$11)*計算過程!$W$11*計算過程!G4511/0.3*10^-3,0)</f>
        <v>0</v>
      </c>
      <c r="G4511" s="18">
        <f t="shared" si="422"/>
        <v>0</v>
      </c>
      <c r="H4511" s="18">
        <f t="shared" si="423"/>
        <v>0</v>
      </c>
      <c r="I4511" s="24">
        <v>0</v>
      </c>
      <c r="J4511" s="24">
        <v>0</v>
      </c>
      <c r="K4511" s="24">
        <v>0</v>
      </c>
      <c r="L4511" s="14">
        <f>貼り付けシート!C4511</f>
        <v>31</v>
      </c>
      <c r="M4511" s="14">
        <f>貼り付けシート!D4511</f>
        <v>16.600000000000001</v>
      </c>
      <c r="N4511" s="18">
        <f>貼り付けシート!E4511</f>
        <v>58.536179391835255</v>
      </c>
      <c r="O4511" s="18">
        <f>貼り付けシート!F4511</f>
        <v>0</v>
      </c>
      <c r="P4511" s="19">
        <f t="shared" si="424"/>
        <v>0</v>
      </c>
      <c r="Q4511" s="19">
        <f t="shared" si="425"/>
        <v>0</v>
      </c>
    </row>
    <row r="4512" spans="1:17">
      <c r="A4512" s="38">
        <v>41827</v>
      </c>
      <c r="B4512" s="49" t="s">
        <v>167</v>
      </c>
      <c r="C4512" s="24">
        <f t="shared" si="420"/>
        <v>30.406921776000001</v>
      </c>
      <c r="D4512" s="24">
        <f t="shared" si="421"/>
        <v>0</v>
      </c>
      <c r="E4512" s="18">
        <f>IF(G4512&gt;=0.3,(バックデータ一覧!$C$10*(バックデータ一覧!$C$12*計算過程!L4512+バックデータ一覧!$C$13*LN(計算過程!G4512)+バックデータ一覧!$C$14)^バックデータ一覧!$C$11+バックデータ一覧!$E$10*(計算過程!G4512/(バックデータ一覧!$E$12*計算過程!L4512+バックデータ一覧!$E$13*LN(計算過程!G4512)+バックデータ一覧!$E$14))^バックデータ一覧!$E$11)*計算過程!$W$11*10^-3,0)</f>
        <v>0</v>
      </c>
      <c r="F4512" s="18">
        <f>IF(G4512&lt;0.3,(バックデータ一覧!$C$10*(バックデータ一覧!$C$12*計算過程!L4512+バックデータ一覧!$C$13*LN(0.3)+バックデータ一覧!$C$14)^バックデータ一覧!$C$11+バックデータ一覧!$E$10*(0.3/(バックデータ一覧!$E$12*計算過程!L4512+バックデータ一覧!$E$13*LN(0.3)+バックデータ一覧!$E$14))^バックデータ一覧!$E$11)*計算過程!$W$11*計算過程!G4512/0.3*10^-3,0)</f>
        <v>0</v>
      </c>
      <c r="G4512" s="18">
        <f t="shared" si="422"/>
        <v>0</v>
      </c>
      <c r="H4512" s="18">
        <f t="shared" si="423"/>
        <v>0</v>
      </c>
      <c r="I4512" s="24">
        <v>0</v>
      </c>
      <c r="J4512" s="24">
        <v>0</v>
      </c>
      <c r="K4512" s="24">
        <v>0</v>
      </c>
      <c r="L4512" s="14">
        <f>貼り付けシート!C4512</f>
        <v>29.7</v>
      </c>
      <c r="M4512" s="14">
        <f>貼り付けシート!D4512</f>
        <v>16.7</v>
      </c>
      <c r="N4512" s="18">
        <f>貼り付けシート!E4512</f>
        <v>63.429173676828242</v>
      </c>
      <c r="O4512" s="18">
        <f>貼り付けシート!F4512</f>
        <v>0</v>
      </c>
      <c r="P4512" s="19">
        <f t="shared" si="424"/>
        <v>0</v>
      </c>
      <c r="Q4512" s="19">
        <f t="shared" si="425"/>
        <v>0</v>
      </c>
    </row>
    <row r="4513" spans="1:17">
      <c r="A4513" s="38">
        <v>41827</v>
      </c>
      <c r="B4513" s="49" t="s">
        <v>168</v>
      </c>
      <c r="C4513" s="24">
        <f t="shared" si="420"/>
        <v>30.406921776000001</v>
      </c>
      <c r="D4513" s="24">
        <f t="shared" si="421"/>
        <v>0</v>
      </c>
      <c r="E4513" s="18">
        <f>IF(G4513&gt;=0.3,(バックデータ一覧!$C$10*(バックデータ一覧!$C$12*計算過程!L4513+バックデータ一覧!$C$13*LN(計算過程!G4513)+バックデータ一覧!$C$14)^バックデータ一覧!$C$11+バックデータ一覧!$E$10*(計算過程!G4513/(バックデータ一覧!$E$12*計算過程!L4513+バックデータ一覧!$E$13*LN(計算過程!G4513)+バックデータ一覧!$E$14))^バックデータ一覧!$E$11)*計算過程!$W$11*10^-3,0)</f>
        <v>0</v>
      </c>
      <c r="F4513" s="18">
        <f>IF(G4513&lt;0.3,(バックデータ一覧!$C$10*(バックデータ一覧!$C$12*計算過程!L4513+バックデータ一覧!$C$13*LN(0.3)+バックデータ一覧!$C$14)^バックデータ一覧!$C$11+バックデータ一覧!$E$10*(0.3/(バックデータ一覧!$E$12*計算過程!L4513+バックデータ一覧!$E$13*LN(0.3)+バックデータ一覧!$E$14))^バックデータ一覧!$E$11)*計算過程!$W$11*計算過程!G4513/0.3*10^-3,0)</f>
        <v>0</v>
      </c>
      <c r="G4513" s="18">
        <f t="shared" si="422"/>
        <v>0</v>
      </c>
      <c r="H4513" s="18">
        <f t="shared" si="423"/>
        <v>0</v>
      </c>
      <c r="I4513" s="24">
        <v>0</v>
      </c>
      <c r="J4513" s="24">
        <v>0</v>
      </c>
      <c r="K4513" s="24">
        <v>0</v>
      </c>
      <c r="L4513" s="14">
        <f>貼り付けシート!C4513</f>
        <v>28.6</v>
      </c>
      <c r="M4513" s="14">
        <f>貼り付けシート!D4513</f>
        <v>16.8</v>
      </c>
      <c r="N4513" s="18">
        <f>貼り付けシート!E4513</f>
        <v>67.984935237734277</v>
      </c>
      <c r="O4513" s="18">
        <f>貼り付けシート!F4513</f>
        <v>0</v>
      </c>
      <c r="P4513" s="19">
        <f t="shared" si="424"/>
        <v>0</v>
      </c>
      <c r="Q4513" s="19">
        <f t="shared" si="425"/>
        <v>0</v>
      </c>
    </row>
    <row r="4514" spans="1:17">
      <c r="A4514" s="38">
        <v>41827</v>
      </c>
      <c r="B4514" s="49" t="s">
        <v>169</v>
      </c>
      <c r="C4514" s="24">
        <f t="shared" si="420"/>
        <v>30.406921776000001</v>
      </c>
      <c r="D4514" s="24">
        <f t="shared" si="421"/>
        <v>0</v>
      </c>
      <c r="E4514" s="18">
        <f>IF(G4514&gt;=0.3,(バックデータ一覧!$C$10*(バックデータ一覧!$C$12*計算過程!L4514+バックデータ一覧!$C$13*LN(計算過程!G4514)+バックデータ一覧!$C$14)^バックデータ一覧!$C$11+バックデータ一覧!$E$10*(計算過程!G4514/(バックデータ一覧!$E$12*計算過程!L4514+バックデータ一覧!$E$13*LN(計算過程!G4514)+バックデータ一覧!$E$14))^バックデータ一覧!$E$11)*計算過程!$W$11*10^-3,0)</f>
        <v>0</v>
      </c>
      <c r="F4514" s="18">
        <f>IF(G4514&lt;0.3,(バックデータ一覧!$C$10*(バックデータ一覧!$C$12*計算過程!L4514+バックデータ一覧!$C$13*LN(0.3)+バックデータ一覧!$C$14)^バックデータ一覧!$C$11+バックデータ一覧!$E$10*(0.3/(バックデータ一覧!$E$12*計算過程!L4514+バックデータ一覧!$E$13*LN(0.3)+バックデータ一覧!$E$14))^バックデータ一覧!$E$11)*計算過程!$W$11*計算過程!G4514/0.3*10^-3,0)</f>
        <v>0</v>
      </c>
      <c r="G4514" s="18">
        <f t="shared" si="422"/>
        <v>0</v>
      </c>
      <c r="H4514" s="18">
        <f t="shared" si="423"/>
        <v>0</v>
      </c>
      <c r="I4514" s="24">
        <v>0</v>
      </c>
      <c r="J4514" s="24">
        <v>0</v>
      </c>
      <c r="K4514" s="24">
        <v>0</v>
      </c>
      <c r="L4514" s="14">
        <f>貼り付けシート!C4514</f>
        <v>27.8</v>
      </c>
      <c r="M4514" s="14">
        <f>貼り付けシート!D4514</f>
        <v>17</v>
      </c>
      <c r="N4514" s="18">
        <f>貼り付けシート!E4514</f>
        <v>72.049726318998893</v>
      </c>
      <c r="O4514" s="18">
        <f>貼り付けシート!F4514</f>
        <v>0</v>
      </c>
      <c r="P4514" s="19">
        <f t="shared" si="424"/>
        <v>0</v>
      </c>
      <c r="Q4514" s="19">
        <f t="shared" si="425"/>
        <v>0</v>
      </c>
    </row>
    <row r="4515" spans="1:17">
      <c r="A4515" s="38">
        <v>41827</v>
      </c>
      <c r="B4515" s="49" t="s">
        <v>170</v>
      </c>
      <c r="C4515" s="24">
        <f t="shared" si="420"/>
        <v>30.406921776000001</v>
      </c>
      <c r="D4515" s="24">
        <f t="shared" si="421"/>
        <v>0</v>
      </c>
      <c r="E4515" s="18">
        <f>IF(G4515&gt;=0.3,(バックデータ一覧!$C$10*(バックデータ一覧!$C$12*計算過程!L4515+バックデータ一覧!$C$13*LN(計算過程!G4515)+バックデータ一覧!$C$14)^バックデータ一覧!$C$11+バックデータ一覧!$E$10*(計算過程!G4515/(バックデータ一覧!$E$12*計算過程!L4515+バックデータ一覧!$E$13*LN(計算過程!G4515)+バックデータ一覧!$E$14))^バックデータ一覧!$E$11)*計算過程!$W$11*10^-3,0)</f>
        <v>0</v>
      </c>
      <c r="F4515" s="18">
        <f>IF(G4515&lt;0.3,(バックデータ一覧!$C$10*(バックデータ一覧!$C$12*計算過程!L4515+バックデータ一覧!$C$13*LN(0.3)+バックデータ一覧!$C$14)^バックデータ一覧!$C$11+バックデータ一覧!$E$10*(0.3/(バックデータ一覧!$E$12*計算過程!L4515+バックデータ一覧!$E$13*LN(0.3)+バックデータ一覧!$E$14))^バックデータ一覧!$E$11)*計算過程!$W$11*計算過程!G4515/0.3*10^-3,0)</f>
        <v>0</v>
      </c>
      <c r="G4515" s="18">
        <f t="shared" si="422"/>
        <v>0</v>
      </c>
      <c r="H4515" s="18">
        <f t="shared" si="423"/>
        <v>0</v>
      </c>
      <c r="I4515" s="24">
        <v>0</v>
      </c>
      <c r="J4515" s="24">
        <v>0</v>
      </c>
      <c r="K4515" s="24">
        <v>0</v>
      </c>
      <c r="L4515" s="14">
        <f>貼り付けシート!C4515</f>
        <v>27</v>
      </c>
      <c r="M4515" s="14">
        <f>貼り付けシート!D4515</f>
        <v>17.100000000000001</v>
      </c>
      <c r="N4515" s="18">
        <f>貼り付けシート!E4515</f>
        <v>75.936402333372612</v>
      </c>
      <c r="O4515" s="18">
        <f>貼り付けシート!F4515</f>
        <v>0</v>
      </c>
      <c r="P4515" s="19">
        <f t="shared" si="424"/>
        <v>0</v>
      </c>
      <c r="Q4515" s="19">
        <f t="shared" si="425"/>
        <v>0</v>
      </c>
    </row>
    <row r="4516" spans="1:17">
      <c r="A4516" s="38">
        <v>41827</v>
      </c>
      <c r="B4516" s="49" t="s">
        <v>171</v>
      </c>
      <c r="C4516" s="24">
        <f t="shared" si="420"/>
        <v>30.406921776000001</v>
      </c>
      <c r="D4516" s="24">
        <f t="shared" si="421"/>
        <v>0</v>
      </c>
      <c r="E4516" s="18">
        <f>IF(G4516&gt;=0.3,(バックデータ一覧!$C$10*(バックデータ一覧!$C$12*計算過程!L4516+バックデータ一覧!$C$13*LN(計算過程!G4516)+バックデータ一覧!$C$14)^バックデータ一覧!$C$11+バックデータ一覧!$E$10*(計算過程!G4516/(バックデータ一覧!$E$12*計算過程!L4516+バックデータ一覧!$E$13*LN(計算過程!G4516)+バックデータ一覧!$E$14))^バックデータ一覧!$E$11)*計算過程!$W$11*10^-3,0)</f>
        <v>0</v>
      </c>
      <c r="F4516" s="18">
        <f>IF(G4516&lt;0.3,(バックデータ一覧!$C$10*(バックデータ一覧!$C$12*計算過程!L4516+バックデータ一覧!$C$13*LN(0.3)+バックデータ一覧!$C$14)^バックデータ一覧!$C$11+バックデータ一覧!$E$10*(0.3/(バックデータ一覧!$E$12*計算過程!L4516+バックデータ一覧!$E$13*LN(0.3)+バックデータ一覧!$E$14))^バックデータ一覧!$E$11)*計算過程!$W$11*計算過程!G4516/0.3*10^-3,0)</f>
        <v>0</v>
      </c>
      <c r="G4516" s="18">
        <f t="shared" si="422"/>
        <v>0</v>
      </c>
      <c r="H4516" s="18">
        <f t="shared" si="423"/>
        <v>0</v>
      </c>
      <c r="I4516" s="24">
        <v>0</v>
      </c>
      <c r="J4516" s="24">
        <v>0</v>
      </c>
      <c r="K4516" s="24">
        <v>0</v>
      </c>
      <c r="L4516" s="14">
        <f>貼り付けシート!C4516</f>
        <v>26.6</v>
      </c>
      <c r="M4516" s="14">
        <f>貼り付けシート!D4516</f>
        <v>17.2</v>
      </c>
      <c r="N4516" s="18">
        <f>貼り付けシート!E4516</f>
        <v>78.186161161532809</v>
      </c>
      <c r="O4516" s="18">
        <f>貼り付けシート!F4516</f>
        <v>0</v>
      </c>
      <c r="P4516" s="19">
        <f t="shared" si="424"/>
        <v>0</v>
      </c>
      <c r="Q4516" s="19">
        <f t="shared" si="425"/>
        <v>0</v>
      </c>
    </row>
    <row r="4517" spans="1:17">
      <c r="A4517" s="38">
        <v>41827</v>
      </c>
      <c r="B4517" s="49" t="s">
        <v>172</v>
      </c>
      <c r="C4517" s="24">
        <f t="shared" si="420"/>
        <v>30.406921776000001</v>
      </c>
      <c r="D4517" s="24">
        <f t="shared" si="421"/>
        <v>0</v>
      </c>
      <c r="E4517" s="18">
        <f>IF(G4517&gt;=0.3,(バックデータ一覧!$C$10*(バックデータ一覧!$C$12*計算過程!L4517+バックデータ一覧!$C$13*LN(計算過程!G4517)+バックデータ一覧!$C$14)^バックデータ一覧!$C$11+バックデータ一覧!$E$10*(計算過程!G4517/(バックデータ一覧!$E$12*計算過程!L4517+バックデータ一覧!$E$13*LN(計算過程!G4517)+バックデータ一覧!$E$14))^バックデータ一覧!$E$11)*計算過程!$W$11*10^-3,0)</f>
        <v>0</v>
      </c>
      <c r="F4517" s="18">
        <f>IF(G4517&lt;0.3,(バックデータ一覧!$C$10*(バックデータ一覧!$C$12*計算過程!L4517+バックデータ一覧!$C$13*LN(0.3)+バックデータ一覧!$C$14)^バックデータ一覧!$C$11+バックデータ一覧!$E$10*(0.3/(バックデータ一覧!$E$12*計算過程!L4517+バックデータ一覧!$E$13*LN(0.3)+バックデータ一覧!$E$14))^バックデータ一覧!$E$11)*計算過程!$W$11*計算過程!G4517/0.3*10^-3,0)</f>
        <v>0</v>
      </c>
      <c r="G4517" s="18">
        <f t="shared" si="422"/>
        <v>0</v>
      </c>
      <c r="H4517" s="18">
        <f t="shared" si="423"/>
        <v>0</v>
      </c>
      <c r="I4517" s="24">
        <v>0</v>
      </c>
      <c r="J4517" s="24">
        <v>0</v>
      </c>
      <c r="K4517" s="24">
        <v>0</v>
      </c>
      <c r="L4517" s="14">
        <f>貼り付けシート!C4517</f>
        <v>25.9</v>
      </c>
      <c r="M4517" s="14">
        <f>貼り付けシート!D4517</f>
        <v>17.399999999999999</v>
      </c>
      <c r="N4517" s="18">
        <f>貼り付けシート!E4517</f>
        <v>82.407479143689017</v>
      </c>
      <c r="O4517" s="18">
        <f>貼り付けシート!F4517</f>
        <v>0</v>
      </c>
      <c r="P4517" s="19">
        <f t="shared" si="424"/>
        <v>0</v>
      </c>
      <c r="Q4517" s="19">
        <f t="shared" si="425"/>
        <v>0</v>
      </c>
    </row>
    <row r="4518" spans="1:17">
      <c r="A4518" s="38">
        <v>41828</v>
      </c>
      <c r="B4518" s="49" t="s">
        <v>149</v>
      </c>
      <c r="C4518" s="24">
        <f t="shared" si="420"/>
        <v>30.406921776000001</v>
      </c>
      <c r="D4518" s="24">
        <f t="shared" si="421"/>
        <v>0</v>
      </c>
      <c r="E4518" s="18">
        <f>IF(G4518&gt;=0.3,(バックデータ一覧!$C$10*(バックデータ一覧!$C$12*計算過程!L4518+バックデータ一覧!$C$13*LN(計算過程!G4518)+バックデータ一覧!$C$14)^バックデータ一覧!$C$11+バックデータ一覧!$E$10*(計算過程!G4518/(バックデータ一覧!$E$12*計算過程!L4518+バックデータ一覧!$E$13*LN(計算過程!G4518)+バックデータ一覧!$E$14))^バックデータ一覧!$E$11)*計算過程!$W$11*10^-3,0)</f>
        <v>0</v>
      </c>
      <c r="F4518" s="18">
        <f>IF(G4518&lt;0.3,(バックデータ一覧!$C$10*(バックデータ一覧!$C$12*計算過程!L4518+バックデータ一覧!$C$13*LN(0.3)+バックデータ一覧!$C$14)^バックデータ一覧!$C$11+バックデータ一覧!$E$10*(0.3/(バックデータ一覧!$E$12*計算過程!L4518+バックデータ一覧!$E$13*LN(0.3)+バックデータ一覧!$E$14))^バックデータ一覧!$E$11)*計算過程!$W$11*計算過程!G4518/0.3*10^-3,0)</f>
        <v>0</v>
      </c>
      <c r="G4518" s="18">
        <f t="shared" si="422"/>
        <v>0</v>
      </c>
      <c r="H4518" s="18">
        <f t="shared" si="423"/>
        <v>0</v>
      </c>
      <c r="I4518" s="24">
        <v>0</v>
      </c>
      <c r="J4518" s="24">
        <v>0</v>
      </c>
      <c r="K4518" s="24">
        <v>0</v>
      </c>
      <c r="L4518" s="14">
        <f>貼り付けシート!C4518</f>
        <v>25.7</v>
      </c>
      <c r="M4518" s="14">
        <f>貼り付けシート!D4518</f>
        <v>17.5</v>
      </c>
      <c r="N4518" s="18">
        <f>貼り付けシート!E4518</f>
        <v>83.856000085034353</v>
      </c>
      <c r="O4518" s="18">
        <f>貼り付けシート!F4518</f>
        <v>0</v>
      </c>
      <c r="P4518" s="19">
        <f t="shared" si="424"/>
        <v>0</v>
      </c>
      <c r="Q4518" s="19">
        <f t="shared" si="425"/>
        <v>0</v>
      </c>
    </row>
    <row r="4519" spans="1:17">
      <c r="A4519" s="38">
        <v>41828</v>
      </c>
      <c r="B4519" s="49" t="s">
        <v>150</v>
      </c>
      <c r="C4519" s="24">
        <f t="shared" si="420"/>
        <v>30.406921776000001</v>
      </c>
      <c r="D4519" s="24">
        <f t="shared" si="421"/>
        <v>0</v>
      </c>
      <c r="E4519" s="18">
        <f>IF(G4519&gt;=0.3,(バックデータ一覧!$C$10*(バックデータ一覧!$C$12*計算過程!L4519+バックデータ一覧!$C$13*LN(計算過程!G4519)+バックデータ一覧!$C$14)^バックデータ一覧!$C$11+バックデータ一覧!$E$10*(計算過程!G4519/(バックデータ一覧!$E$12*計算過程!L4519+バックデータ一覧!$E$13*LN(計算過程!G4519)+バックデータ一覧!$E$14))^バックデータ一覧!$E$11)*計算過程!$W$11*10^-3,0)</f>
        <v>0</v>
      </c>
      <c r="F4519" s="18">
        <f>IF(G4519&lt;0.3,(バックデータ一覧!$C$10*(バックデータ一覧!$C$12*計算過程!L4519+バックデータ一覧!$C$13*LN(0.3)+バックデータ一覧!$C$14)^バックデータ一覧!$C$11+バックデータ一覧!$E$10*(0.3/(バックデータ一覧!$E$12*計算過程!L4519+バックデータ一覧!$E$13*LN(0.3)+バックデータ一覧!$E$14))^バックデータ一覧!$E$11)*計算過程!$W$11*計算過程!G4519/0.3*10^-3,0)</f>
        <v>0</v>
      </c>
      <c r="G4519" s="18">
        <f t="shared" si="422"/>
        <v>0</v>
      </c>
      <c r="H4519" s="18">
        <f t="shared" si="423"/>
        <v>0</v>
      </c>
      <c r="I4519" s="24">
        <v>0</v>
      </c>
      <c r="J4519" s="24">
        <v>0</v>
      </c>
      <c r="K4519" s="24">
        <v>0</v>
      </c>
      <c r="L4519" s="14">
        <f>貼り付けシート!C4519</f>
        <v>26</v>
      </c>
      <c r="M4519" s="14">
        <f>貼り付けシート!D4519</f>
        <v>17.600000000000001</v>
      </c>
      <c r="N4519" s="18">
        <f>貼り付けシート!E4519</f>
        <v>82.836900518720427</v>
      </c>
      <c r="O4519" s="18">
        <f>貼り付けシート!F4519</f>
        <v>0</v>
      </c>
      <c r="P4519" s="19">
        <f t="shared" si="424"/>
        <v>0</v>
      </c>
      <c r="Q4519" s="19">
        <f t="shared" si="425"/>
        <v>0</v>
      </c>
    </row>
    <row r="4520" spans="1:17">
      <c r="A4520" s="38">
        <v>41828</v>
      </c>
      <c r="B4520" s="49" t="s">
        <v>151</v>
      </c>
      <c r="C4520" s="24">
        <f t="shared" si="420"/>
        <v>30.406921776000001</v>
      </c>
      <c r="D4520" s="24">
        <f t="shared" si="421"/>
        <v>0</v>
      </c>
      <c r="E4520" s="18">
        <f>IF(G4520&gt;=0.3,(バックデータ一覧!$C$10*(バックデータ一覧!$C$12*計算過程!L4520+バックデータ一覧!$C$13*LN(計算過程!G4520)+バックデータ一覧!$C$14)^バックデータ一覧!$C$11+バックデータ一覧!$E$10*(計算過程!G4520/(バックデータ一覧!$E$12*計算過程!L4520+バックデータ一覧!$E$13*LN(計算過程!G4520)+バックデータ一覧!$E$14))^バックデータ一覧!$E$11)*計算過程!$W$11*10^-3,0)</f>
        <v>0</v>
      </c>
      <c r="F4520" s="18">
        <f>IF(G4520&lt;0.3,(バックデータ一覧!$C$10*(バックデータ一覧!$C$12*計算過程!L4520+バックデータ一覧!$C$13*LN(0.3)+バックデータ一覧!$C$14)^バックデータ一覧!$C$11+バックデータ一覧!$E$10*(0.3/(バックデータ一覧!$E$12*計算過程!L4520+バックデータ一覧!$E$13*LN(0.3)+バックデータ一覧!$E$14))^バックデータ一覧!$E$11)*計算過程!$W$11*計算過程!G4520/0.3*10^-3,0)</f>
        <v>0</v>
      </c>
      <c r="G4520" s="18">
        <f t="shared" si="422"/>
        <v>0</v>
      </c>
      <c r="H4520" s="18">
        <f t="shared" si="423"/>
        <v>0</v>
      </c>
      <c r="I4520" s="24">
        <v>0</v>
      </c>
      <c r="J4520" s="24">
        <v>0</v>
      </c>
      <c r="K4520" s="24">
        <v>0</v>
      </c>
      <c r="L4520" s="14">
        <f>貼り付けシート!C4520</f>
        <v>25.9</v>
      </c>
      <c r="M4520" s="14">
        <f>貼り付けシート!D4520</f>
        <v>17.8</v>
      </c>
      <c r="N4520" s="18">
        <f>貼り付けシート!E4520</f>
        <v>84.249198791257598</v>
      </c>
      <c r="O4520" s="18">
        <f>貼り付けシート!F4520</f>
        <v>0</v>
      </c>
      <c r="P4520" s="19">
        <f t="shared" si="424"/>
        <v>0</v>
      </c>
      <c r="Q4520" s="19">
        <f t="shared" si="425"/>
        <v>0</v>
      </c>
    </row>
    <row r="4521" spans="1:17">
      <c r="A4521" s="38">
        <v>41828</v>
      </c>
      <c r="B4521" s="49" t="s">
        <v>152</v>
      </c>
      <c r="C4521" s="24">
        <f t="shared" si="420"/>
        <v>30.406921776000001</v>
      </c>
      <c r="D4521" s="24">
        <f t="shared" si="421"/>
        <v>0</v>
      </c>
      <c r="E4521" s="18">
        <f>IF(G4521&gt;=0.3,(バックデータ一覧!$C$10*(バックデータ一覧!$C$12*計算過程!L4521+バックデータ一覧!$C$13*LN(計算過程!G4521)+バックデータ一覧!$C$14)^バックデータ一覧!$C$11+バックデータ一覧!$E$10*(計算過程!G4521/(バックデータ一覧!$E$12*計算過程!L4521+バックデータ一覧!$E$13*LN(計算過程!G4521)+バックデータ一覧!$E$14))^バックデータ一覧!$E$11)*計算過程!$W$11*10^-3,0)</f>
        <v>0</v>
      </c>
      <c r="F4521" s="18">
        <f>IF(G4521&lt;0.3,(バックデータ一覧!$C$10*(バックデータ一覧!$C$12*計算過程!L4521+バックデータ一覧!$C$13*LN(0.3)+バックデータ一覧!$C$14)^バックデータ一覧!$C$11+バックデータ一覧!$E$10*(0.3/(バックデータ一覧!$E$12*計算過程!L4521+バックデータ一覧!$E$13*LN(0.3)+バックデータ一覧!$E$14))^バックデータ一覧!$E$11)*計算過程!$W$11*計算過程!G4521/0.3*10^-3,0)</f>
        <v>0</v>
      </c>
      <c r="G4521" s="18">
        <f t="shared" si="422"/>
        <v>0</v>
      </c>
      <c r="H4521" s="18">
        <f t="shared" si="423"/>
        <v>0</v>
      </c>
      <c r="I4521" s="24">
        <v>0</v>
      </c>
      <c r="J4521" s="24">
        <v>0</v>
      </c>
      <c r="K4521" s="24">
        <v>0</v>
      </c>
      <c r="L4521" s="14">
        <f>貼り付けシート!C4521</f>
        <v>25.1</v>
      </c>
      <c r="M4521" s="14">
        <f>貼り付けシート!D4521</f>
        <v>17.8</v>
      </c>
      <c r="N4521" s="18">
        <f>貼り付けシート!E4521</f>
        <v>88.348530500506143</v>
      </c>
      <c r="O4521" s="18">
        <f>貼り付けシート!F4521</f>
        <v>0</v>
      </c>
      <c r="P4521" s="19">
        <f t="shared" si="424"/>
        <v>0</v>
      </c>
      <c r="Q4521" s="19">
        <f t="shared" si="425"/>
        <v>0</v>
      </c>
    </row>
    <row r="4522" spans="1:17">
      <c r="A4522" s="38">
        <v>41828</v>
      </c>
      <c r="B4522" s="49" t="s">
        <v>153</v>
      </c>
      <c r="C4522" s="24">
        <f t="shared" si="420"/>
        <v>30.406921776000001</v>
      </c>
      <c r="D4522" s="24">
        <f t="shared" si="421"/>
        <v>0</v>
      </c>
      <c r="E4522" s="18">
        <f>IF(G4522&gt;=0.3,(バックデータ一覧!$C$10*(バックデータ一覧!$C$12*計算過程!L4522+バックデータ一覧!$C$13*LN(計算過程!G4522)+バックデータ一覧!$C$14)^バックデータ一覧!$C$11+バックデータ一覧!$E$10*(計算過程!G4522/(バックデータ一覧!$E$12*計算過程!L4522+バックデータ一覧!$E$13*LN(計算過程!G4522)+バックデータ一覧!$E$14))^バックデータ一覧!$E$11)*計算過程!$W$11*10^-3,0)</f>
        <v>0</v>
      </c>
      <c r="F4522" s="18">
        <f>IF(G4522&lt;0.3,(バックデータ一覧!$C$10*(バックデータ一覧!$C$12*計算過程!L4522+バックデータ一覧!$C$13*LN(0.3)+バックデータ一覧!$C$14)^バックデータ一覧!$C$11+バックデータ一覧!$E$10*(0.3/(バックデータ一覧!$E$12*計算過程!L4522+バックデータ一覧!$E$13*LN(0.3)+バックデータ一覧!$E$14))^バックデータ一覧!$E$11)*計算過程!$W$11*計算過程!G4522/0.3*10^-3,0)</f>
        <v>0</v>
      </c>
      <c r="G4522" s="18">
        <f t="shared" si="422"/>
        <v>0</v>
      </c>
      <c r="H4522" s="18">
        <f t="shared" si="423"/>
        <v>0</v>
      </c>
      <c r="I4522" s="24">
        <v>0</v>
      </c>
      <c r="J4522" s="24">
        <v>0</v>
      </c>
      <c r="K4522" s="24">
        <v>0</v>
      </c>
      <c r="L4522" s="14">
        <f>貼り付けシート!C4522</f>
        <v>25.1</v>
      </c>
      <c r="M4522" s="14">
        <f>貼り付けシート!D4522</f>
        <v>17.899999999999999</v>
      </c>
      <c r="N4522" s="18">
        <f>貼り付けシート!E4522</f>
        <v>88.830986379069628</v>
      </c>
      <c r="O4522" s="18">
        <f>貼り付けシート!F4522</f>
        <v>0</v>
      </c>
      <c r="P4522" s="19">
        <f t="shared" si="424"/>
        <v>0</v>
      </c>
      <c r="Q4522" s="19">
        <f t="shared" si="425"/>
        <v>0</v>
      </c>
    </row>
    <row r="4523" spans="1:17">
      <c r="A4523" s="38">
        <v>41828</v>
      </c>
      <c r="B4523" s="49" t="s">
        <v>154</v>
      </c>
      <c r="C4523" s="24">
        <f t="shared" si="420"/>
        <v>30.406921776000001</v>
      </c>
      <c r="D4523" s="24">
        <f t="shared" si="421"/>
        <v>0</v>
      </c>
      <c r="E4523" s="18">
        <f>IF(G4523&gt;=0.3,(バックデータ一覧!$C$10*(バックデータ一覧!$C$12*計算過程!L4523+バックデータ一覧!$C$13*LN(計算過程!G4523)+バックデータ一覧!$C$14)^バックデータ一覧!$C$11+バックデータ一覧!$E$10*(計算過程!G4523/(バックデータ一覧!$E$12*計算過程!L4523+バックデータ一覧!$E$13*LN(計算過程!G4523)+バックデータ一覧!$E$14))^バックデータ一覧!$E$11)*計算過程!$W$11*10^-3,0)</f>
        <v>0</v>
      </c>
      <c r="F4523" s="18">
        <f>IF(G4523&lt;0.3,(バックデータ一覧!$C$10*(バックデータ一覧!$C$12*計算過程!L4523+バックデータ一覧!$C$13*LN(0.3)+バックデータ一覧!$C$14)^バックデータ一覧!$C$11+バックデータ一覧!$E$10*(0.3/(バックデータ一覧!$E$12*計算過程!L4523+バックデータ一覧!$E$13*LN(0.3)+バックデータ一覧!$E$14))^バックデータ一覧!$E$11)*計算過程!$W$11*計算過程!G4523/0.3*10^-3,0)</f>
        <v>0</v>
      </c>
      <c r="G4523" s="18">
        <f t="shared" si="422"/>
        <v>0</v>
      </c>
      <c r="H4523" s="18">
        <f t="shared" si="423"/>
        <v>0</v>
      </c>
      <c r="I4523" s="24">
        <v>0</v>
      </c>
      <c r="J4523" s="24">
        <v>0</v>
      </c>
      <c r="K4523" s="24">
        <v>0</v>
      </c>
      <c r="L4523" s="14">
        <f>貼り付けシート!C4523</f>
        <v>26.2</v>
      </c>
      <c r="M4523" s="14">
        <f>貼り付けシート!D4523</f>
        <v>18</v>
      </c>
      <c r="N4523" s="18">
        <f>貼り付けシート!E4523</f>
        <v>83.671439173309466</v>
      </c>
      <c r="O4523" s="18">
        <f>貼り付けシート!F4523</f>
        <v>0</v>
      </c>
      <c r="P4523" s="19">
        <f t="shared" si="424"/>
        <v>0</v>
      </c>
      <c r="Q4523" s="19">
        <f t="shared" si="425"/>
        <v>0</v>
      </c>
    </row>
    <row r="4524" spans="1:17">
      <c r="A4524" s="38">
        <v>41828</v>
      </c>
      <c r="B4524" s="49" t="s">
        <v>155</v>
      </c>
      <c r="C4524" s="24">
        <f t="shared" si="420"/>
        <v>30.406921776000001</v>
      </c>
      <c r="D4524" s="24">
        <f t="shared" si="421"/>
        <v>0</v>
      </c>
      <c r="E4524" s="18">
        <f>IF(G4524&gt;=0.3,(バックデータ一覧!$C$10*(バックデータ一覧!$C$12*計算過程!L4524+バックデータ一覧!$C$13*LN(計算過程!G4524)+バックデータ一覧!$C$14)^バックデータ一覧!$C$11+バックデータ一覧!$E$10*(計算過程!G4524/(バックデータ一覧!$E$12*計算過程!L4524+バックデータ一覧!$E$13*LN(計算過程!G4524)+バックデータ一覧!$E$14))^バックデータ一覧!$E$11)*計算過程!$W$11*10^-3,0)</f>
        <v>0</v>
      </c>
      <c r="F4524" s="18">
        <f>IF(G4524&lt;0.3,(バックデータ一覧!$C$10*(バックデータ一覧!$C$12*計算過程!L4524+バックデータ一覧!$C$13*LN(0.3)+バックデータ一覧!$C$14)^バックデータ一覧!$C$11+バックデータ一覧!$E$10*(0.3/(バックデータ一覧!$E$12*計算過程!L4524+バックデータ一覧!$E$13*LN(0.3)+バックデータ一覧!$E$14))^バックデータ一覧!$E$11)*計算過程!$W$11*計算過程!G4524/0.3*10^-3,0)</f>
        <v>0</v>
      </c>
      <c r="G4524" s="18">
        <f t="shared" si="422"/>
        <v>0</v>
      </c>
      <c r="H4524" s="18">
        <f t="shared" si="423"/>
        <v>0</v>
      </c>
      <c r="I4524" s="24">
        <v>0</v>
      </c>
      <c r="J4524" s="24">
        <v>0</v>
      </c>
      <c r="K4524" s="24">
        <v>0</v>
      </c>
      <c r="L4524" s="14">
        <f>貼り付けシート!C4524</f>
        <v>28</v>
      </c>
      <c r="M4524" s="14">
        <f>貼り付けシート!D4524</f>
        <v>18.100000000000001</v>
      </c>
      <c r="N4524" s="18">
        <f>貼り付けシート!E4524</f>
        <v>75.691931346004935</v>
      </c>
      <c r="O4524" s="18">
        <f>貼り付けシート!F4524</f>
        <v>0</v>
      </c>
      <c r="P4524" s="19">
        <f t="shared" si="424"/>
        <v>0</v>
      </c>
      <c r="Q4524" s="19">
        <f t="shared" si="425"/>
        <v>0</v>
      </c>
    </row>
    <row r="4525" spans="1:17">
      <c r="A4525" s="38">
        <v>41828</v>
      </c>
      <c r="B4525" s="49" t="s">
        <v>156</v>
      </c>
      <c r="C4525" s="24">
        <f t="shared" si="420"/>
        <v>30.406921776000001</v>
      </c>
      <c r="D4525" s="24">
        <f t="shared" si="421"/>
        <v>0</v>
      </c>
      <c r="E4525" s="18">
        <f>IF(G4525&gt;=0.3,(バックデータ一覧!$C$10*(バックデータ一覧!$C$12*計算過程!L4525+バックデータ一覧!$C$13*LN(計算過程!G4525)+バックデータ一覧!$C$14)^バックデータ一覧!$C$11+バックデータ一覧!$E$10*(計算過程!G4525/(バックデータ一覧!$E$12*計算過程!L4525+バックデータ一覧!$E$13*LN(計算過程!G4525)+バックデータ一覧!$E$14))^バックデータ一覧!$E$11)*計算過程!$W$11*10^-3,0)</f>
        <v>0</v>
      </c>
      <c r="F4525" s="18">
        <f>IF(G4525&lt;0.3,(バックデータ一覧!$C$10*(バックデータ一覧!$C$12*計算過程!L4525+バックデータ一覧!$C$13*LN(0.3)+バックデータ一覧!$C$14)^バックデータ一覧!$C$11+バックデータ一覧!$E$10*(0.3/(バックデータ一覧!$E$12*計算過程!L4525+バックデータ一覧!$E$13*LN(0.3)+バックデータ一覧!$E$14))^バックデータ一覧!$E$11)*計算過程!$W$11*計算過程!G4525/0.3*10^-3,0)</f>
        <v>0</v>
      </c>
      <c r="G4525" s="18">
        <f t="shared" si="422"/>
        <v>0</v>
      </c>
      <c r="H4525" s="18">
        <f t="shared" si="423"/>
        <v>0</v>
      </c>
      <c r="I4525" s="24">
        <v>0</v>
      </c>
      <c r="J4525" s="24">
        <v>0</v>
      </c>
      <c r="K4525" s="24">
        <v>0</v>
      </c>
      <c r="L4525" s="14">
        <f>貼り付けシート!C4525</f>
        <v>29.1</v>
      </c>
      <c r="M4525" s="14">
        <f>貼り付けシート!D4525</f>
        <v>18.399999999999999</v>
      </c>
      <c r="N4525" s="18">
        <f>貼り付けシート!E4525</f>
        <v>72.154195288793574</v>
      </c>
      <c r="O4525" s="18">
        <f>貼り付けシート!F4525</f>
        <v>0</v>
      </c>
      <c r="P4525" s="19">
        <f t="shared" si="424"/>
        <v>0</v>
      </c>
      <c r="Q4525" s="19">
        <f t="shared" si="425"/>
        <v>0</v>
      </c>
    </row>
    <row r="4526" spans="1:17">
      <c r="A4526" s="38">
        <v>41828</v>
      </c>
      <c r="B4526" s="49" t="s">
        <v>157</v>
      </c>
      <c r="C4526" s="24">
        <f t="shared" si="420"/>
        <v>30.406921776000001</v>
      </c>
      <c r="D4526" s="24">
        <f t="shared" si="421"/>
        <v>0</v>
      </c>
      <c r="E4526" s="18">
        <f>IF(G4526&gt;=0.3,(バックデータ一覧!$C$10*(バックデータ一覧!$C$12*計算過程!L4526+バックデータ一覧!$C$13*LN(計算過程!G4526)+バックデータ一覧!$C$14)^バックデータ一覧!$C$11+バックデータ一覧!$E$10*(計算過程!G4526/(バックデータ一覧!$E$12*計算過程!L4526+バックデータ一覧!$E$13*LN(計算過程!G4526)+バックデータ一覧!$E$14))^バックデータ一覧!$E$11)*計算過程!$W$11*10^-3,0)</f>
        <v>0</v>
      </c>
      <c r="F4526" s="18">
        <f>IF(G4526&lt;0.3,(バックデータ一覧!$C$10*(バックデータ一覧!$C$12*計算過程!L4526+バックデータ一覧!$C$13*LN(0.3)+バックデータ一覧!$C$14)^バックデータ一覧!$C$11+バックデータ一覧!$E$10*(0.3/(バックデータ一覧!$E$12*計算過程!L4526+バックデータ一覧!$E$13*LN(0.3)+バックデータ一覧!$E$14))^バックデータ一覧!$E$11)*計算過程!$W$11*計算過程!G4526/0.3*10^-3,0)</f>
        <v>0</v>
      </c>
      <c r="G4526" s="18">
        <f t="shared" si="422"/>
        <v>0</v>
      </c>
      <c r="H4526" s="18">
        <f t="shared" si="423"/>
        <v>0</v>
      </c>
      <c r="I4526" s="24">
        <v>0</v>
      </c>
      <c r="J4526" s="24">
        <v>0</v>
      </c>
      <c r="K4526" s="24">
        <v>0</v>
      </c>
      <c r="L4526" s="14">
        <f>貼り付けシート!C4526</f>
        <v>30.3</v>
      </c>
      <c r="M4526" s="14">
        <f>貼り付けシート!D4526</f>
        <v>18.600000000000001</v>
      </c>
      <c r="N4526" s="18">
        <f>貼り付けシート!E4526</f>
        <v>68.051462273764812</v>
      </c>
      <c r="O4526" s="18">
        <f>貼り付けシート!F4526</f>
        <v>0</v>
      </c>
      <c r="P4526" s="19">
        <f t="shared" si="424"/>
        <v>0</v>
      </c>
      <c r="Q4526" s="19">
        <f t="shared" si="425"/>
        <v>0</v>
      </c>
    </row>
    <row r="4527" spans="1:17">
      <c r="A4527" s="38">
        <v>41828</v>
      </c>
      <c r="B4527" s="49" t="s">
        <v>158</v>
      </c>
      <c r="C4527" s="24">
        <f t="shared" si="420"/>
        <v>30.406921776000001</v>
      </c>
      <c r="D4527" s="24">
        <f t="shared" si="421"/>
        <v>0</v>
      </c>
      <c r="E4527" s="18">
        <f>IF(G4527&gt;=0.3,(バックデータ一覧!$C$10*(バックデータ一覧!$C$12*計算過程!L4527+バックデータ一覧!$C$13*LN(計算過程!G4527)+バックデータ一覧!$C$14)^バックデータ一覧!$C$11+バックデータ一覧!$E$10*(計算過程!G4527/(バックデータ一覧!$E$12*計算過程!L4527+バックデータ一覧!$E$13*LN(計算過程!G4527)+バックデータ一覧!$E$14))^バックデータ一覧!$E$11)*計算過程!$W$11*10^-3,0)</f>
        <v>0</v>
      </c>
      <c r="F4527" s="18">
        <f>IF(G4527&lt;0.3,(バックデータ一覧!$C$10*(バックデータ一覧!$C$12*計算過程!L4527+バックデータ一覧!$C$13*LN(0.3)+バックデータ一覧!$C$14)^バックデータ一覧!$C$11+バックデータ一覧!$E$10*(0.3/(バックデータ一覧!$E$12*計算過程!L4527+バックデータ一覧!$E$13*LN(0.3)+バックデータ一覧!$E$14))^バックデータ一覧!$E$11)*計算過程!$W$11*計算過程!G4527/0.3*10^-3,0)</f>
        <v>0</v>
      </c>
      <c r="G4527" s="18">
        <f t="shared" si="422"/>
        <v>0</v>
      </c>
      <c r="H4527" s="18">
        <f t="shared" si="423"/>
        <v>0</v>
      </c>
      <c r="I4527" s="24">
        <v>0</v>
      </c>
      <c r="J4527" s="24">
        <v>0</v>
      </c>
      <c r="K4527" s="24">
        <v>0</v>
      </c>
      <c r="L4527" s="14">
        <f>貼り付けシート!C4527</f>
        <v>31.7</v>
      </c>
      <c r="M4527" s="14">
        <f>貼り付けシート!D4527</f>
        <v>18.7</v>
      </c>
      <c r="N4527" s="18">
        <f>貼り付けシート!E4527</f>
        <v>63.162094167866144</v>
      </c>
      <c r="O4527" s="18">
        <f>貼り付けシート!F4527</f>
        <v>0</v>
      </c>
      <c r="P4527" s="19">
        <f t="shared" si="424"/>
        <v>0</v>
      </c>
      <c r="Q4527" s="19">
        <f t="shared" si="425"/>
        <v>0</v>
      </c>
    </row>
    <row r="4528" spans="1:17">
      <c r="A4528" s="38">
        <v>41828</v>
      </c>
      <c r="B4528" s="49" t="s">
        <v>159</v>
      </c>
      <c r="C4528" s="24">
        <f t="shared" si="420"/>
        <v>30.406921776000001</v>
      </c>
      <c r="D4528" s="24">
        <f t="shared" si="421"/>
        <v>0</v>
      </c>
      <c r="E4528" s="18">
        <f>IF(G4528&gt;=0.3,(バックデータ一覧!$C$10*(バックデータ一覧!$C$12*計算過程!L4528+バックデータ一覧!$C$13*LN(計算過程!G4528)+バックデータ一覧!$C$14)^バックデータ一覧!$C$11+バックデータ一覧!$E$10*(計算過程!G4528/(バックデータ一覧!$E$12*計算過程!L4528+バックデータ一覧!$E$13*LN(計算過程!G4528)+バックデータ一覧!$E$14))^バックデータ一覧!$E$11)*計算過程!$W$11*10^-3,0)</f>
        <v>0</v>
      </c>
      <c r="F4528" s="18">
        <f>IF(G4528&lt;0.3,(バックデータ一覧!$C$10*(バックデータ一覧!$C$12*計算過程!L4528+バックデータ一覧!$C$13*LN(0.3)+バックデータ一覧!$C$14)^バックデータ一覧!$C$11+バックデータ一覧!$E$10*(0.3/(バックデータ一覧!$E$12*計算過程!L4528+バックデータ一覧!$E$13*LN(0.3)+バックデータ一覧!$E$14))^バックデータ一覧!$E$11)*計算過程!$W$11*計算過程!G4528/0.3*10^-3,0)</f>
        <v>0</v>
      </c>
      <c r="G4528" s="18">
        <f t="shared" si="422"/>
        <v>0</v>
      </c>
      <c r="H4528" s="18">
        <f t="shared" si="423"/>
        <v>0</v>
      </c>
      <c r="I4528" s="24">
        <v>0</v>
      </c>
      <c r="J4528" s="24">
        <v>0</v>
      </c>
      <c r="K4528" s="24">
        <v>0</v>
      </c>
      <c r="L4528" s="14">
        <f>貼り付けシート!C4528</f>
        <v>31.9</v>
      </c>
      <c r="M4528" s="14">
        <f>貼り付けシート!D4528</f>
        <v>18.899999999999999</v>
      </c>
      <c r="N4528" s="18">
        <f>貼り付けシート!E4528</f>
        <v>63.098910645008331</v>
      </c>
      <c r="O4528" s="18">
        <f>貼り付けシート!F4528</f>
        <v>0</v>
      </c>
      <c r="P4528" s="19">
        <f t="shared" si="424"/>
        <v>0</v>
      </c>
      <c r="Q4528" s="19">
        <f t="shared" si="425"/>
        <v>0</v>
      </c>
    </row>
    <row r="4529" spans="1:17">
      <c r="A4529" s="38">
        <v>41828</v>
      </c>
      <c r="B4529" s="49" t="s">
        <v>160</v>
      </c>
      <c r="C4529" s="24">
        <f t="shared" si="420"/>
        <v>30.406921776000001</v>
      </c>
      <c r="D4529" s="24">
        <f t="shared" si="421"/>
        <v>0</v>
      </c>
      <c r="E4529" s="18">
        <f>IF(G4529&gt;=0.3,(バックデータ一覧!$C$10*(バックデータ一覧!$C$12*計算過程!L4529+バックデータ一覧!$C$13*LN(計算過程!G4529)+バックデータ一覧!$C$14)^バックデータ一覧!$C$11+バックデータ一覧!$E$10*(計算過程!G4529/(バックデータ一覧!$E$12*計算過程!L4529+バックデータ一覧!$E$13*LN(計算過程!G4529)+バックデータ一覧!$E$14))^バックデータ一覧!$E$11)*計算過程!$W$11*10^-3,0)</f>
        <v>0</v>
      </c>
      <c r="F4529" s="18">
        <f>IF(G4529&lt;0.3,(バックデータ一覧!$C$10*(バックデータ一覧!$C$12*計算過程!L4529+バックデータ一覧!$C$13*LN(0.3)+バックデータ一覧!$C$14)^バックデータ一覧!$C$11+バックデータ一覧!$E$10*(0.3/(バックデータ一覧!$E$12*計算過程!L4529+バックデータ一覧!$E$13*LN(0.3)+バックデータ一覧!$E$14))^バックデータ一覧!$E$11)*計算過程!$W$11*計算過程!G4529/0.3*10^-3,0)</f>
        <v>0</v>
      </c>
      <c r="G4529" s="18">
        <f t="shared" si="422"/>
        <v>0</v>
      </c>
      <c r="H4529" s="18">
        <f t="shared" si="423"/>
        <v>0</v>
      </c>
      <c r="I4529" s="24">
        <v>0</v>
      </c>
      <c r="J4529" s="24">
        <v>0</v>
      </c>
      <c r="K4529" s="24">
        <v>0</v>
      </c>
      <c r="L4529" s="14">
        <f>貼り付けシート!C4529</f>
        <v>32.700000000000003</v>
      </c>
      <c r="M4529" s="14">
        <f>貼り付けシート!D4529</f>
        <v>19</v>
      </c>
      <c r="N4529" s="18">
        <f>貼り付けシート!E4529</f>
        <v>60.623618268522847</v>
      </c>
      <c r="O4529" s="18">
        <f>貼り付けシート!F4529</f>
        <v>0</v>
      </c>
      <c r="P4529" s="19">
        <f t="shared" si="424"/>
        <v>0</v>
      </c>
      <c r="Q4529" s="19">
        <f t="shared" si="425"/>
        <v>0</v>
      </c>
    </row>
    <row r="4530" spans="1:17">
      <c r="A4530" s="38">
        <v>41828</v>
      </c>
      <c r="B4530" s="49" t="s">
        <v>161</v>
      </c>
      <c r="C4530" s="24">
        <f t="shared" si="420"/>
        <v>30.406921776000001</v>
      </c>
      <c r="D4530" s="24">
        <f t="shared" si="421"/>
        <v>0</v>
      </c>
      <c r="E4530" s="18">
        <f>IF(G4530&gt;=0.3,(バックデータ一覧!$C$10*(バックデータ一覧!$C$12*計算過程!L4530+バックデータ一覧!$C$13*LN(計算過程!G4530)+バックデータ一覧!$C$14)^バックデータ一覧!$C$11+バックデータ一覧!$E$10*(計算過程!G4530/(バックデータ一覧!$E$12*計算過程!L4530+バックデータ一覧!$E$13*LN(計算過程!G4530)+バックデータ一覧!$E$14))^バックデータ一覧!$E$11)*計算過程!$W$11*10^-3,0)</f>
        <v>0</v>
      </c>
      <c r="F4530" s="18">
        <f>IF(G4530&lt;0.3,(バックデータ一覧!$C$10*(バックデータ一覧!$C$12*計算過程!L4530+バックデータ一覧!$C$13*LN(0.3)+バックデータ一覧!$C$14)^バックデータ一覧!$C$11+バックデータ一覧!$E$10*(0.3/(バックデータ一覧!$E$12*計算過程!L4530+バックデータ一覧!$E$13*LN(0.3)+バックデータ一覧!$E$14))^バックデータ一覧!$E$11)*計算過程!$W$11*計算過程!G4530/0.3*10^-3,0)</f>
        <v>0</v>
      </c>
      <c r="G4530" s="18">
        <f t="shared" si="422"/>
        <v>0</v>
      </c>
      <c r="H4530" s="18">
        <f t="shared" si="423"/>
        <v>0</v>
      </c>
      <c r="I4530" s="24">
        <v>0</v>
      </c>
      <c r="J4530" s="24">
        <v>0</v>
      </c>
      <c r="K4530" s="24">
        <v>0</v>
      </c>
      <c r="L4530" s="14">
        <f>貼り付けシート!C4530</f>
        <v>34.1</v>
      </c>
      <c r="M4530" s="14">
        <f>貼り付けシート!D4530</f>
        <v>18.399999999999999</v>
      </c>
      <c r="N4530" s="18">
        <f>貼り付けシート!E4530</f>
        <v>54.335685523757491</v>
      </c>
      <c r="O4530" s="18">
        <f>貼り付けシート!F4530</f>
        <v>0</v>
      </c>
      <c r="P4530" s="19">
        <f t="shared" si="424"/>
        <v>0</v>
      </c>
      <c r="Q4530" s="19">
        <f t="shared" si="425"/>
        <v>0</v>
      </c>
    </row>
    <row r="4531" spans="1:17">
      <c r="A4531" s="38">
        <v>41828</v>
      </c>
      <c r="B4531" s="49" t="s">
        <v>162</v>
      </c>
      <c r="C4531" s="24">
        <f t="shared" si="420"/>
        <v>30.406921776000001</v>
      </c>
      <c r="D4531" s="24">
        <f t="shared" si="421"/>
        <v>0</v>
      </c>
      <c r="E4531" s="18">
        <f>IF(G4531&gt;=0.3,(バックデータ一覧!$C$10*(バックデータ一覧!$C$12*計算過程!L4531+バックデータ一覧!$C$13*LN(計算過程!G4531)+バックデータ一覧!$C$14)^バックデータ一覧!$C$11+バックデータ一覧!$E$10*(計算過程!G4531/(バックデータ一覧!$E$12*計算過程!L4531+バックデータ一覧!$E$13*LN(計算過程!G4531)+バックデータ一覧!$E$14))^バックデータ一覧!$E$11)*計算過程!$W$11*10^-3,0)</f>
        <v>0</v>
      </c>
      <c r="F4531" s="18">
        <f>IF(G4531&lt;0.3,(バックデータ一覧!$C$10*(バックデータ一覧!$C$12*計算過程!L4531+バックデータ一覧!$C$13*LN(0.3)+バックデータ一覧!$C$14)^バックデータ一覧!$C$11+バックデータ一覧!$E$10*(0.3/(バックデータ一覧!$E$12*計算過程!L4531+バックデータ一覧!$E$13*LN(0.3)+バックデータ一覧!$E$14))^バックデータ一覧!$E$11)*計算過程!$W$11*計算過程!G4531/0.3*10^-3,0)</f>
        <v>0</v>
      </c>
      <c r="G4531" s="18">
        <f t="shared" si="422"/>
        <v>0</v>
      </c>
      <c r="H4531" s="18">
        <f t="shared" si="423"/>
        <v>0</v>
      </c>
      <c r="I4531" s="24">
        <v>0</v>
      </c>
      <c r="J4531" s="24">
        <v>0</v>
      </c>
      <c r="K4531" s="24">
        <v>0</v>
      </c>
      <c r="L4531" s="14">
        <f>貼り付けシート!C4531</f>
        <v>34.799999999999997</v>
      </c>
      <c r="M4531" s="14">
        <f>貼り付けシート!D4531</f>
        <v>17.8</v>
      </c>
      <c r="N4531" s="18">
        <f>貼り付けシート!E4531</f>
        <v>50.607239228715251</v>
      </c>
      <c r="O4531" s="18">
        <f>貼り付けシート!F4531</f>
        <v>0</v>
      </c>
      <c r="P4531" s="19">
        <f t="shared" si="424"/>
        <v>0</v>
      </c>
      <c r="Q4531" s="19">
        <f t="shared" si="425"/>
        <v>0</v>
      </c>
    </row>
    <row r="4532" spans="1:17">
      <c r="A4532" s="38">
        <v>41828</v>
      </c>
      <c r="B4532" s="49" t="s">
        <v>163</v>
      </c>
      <c r="C4532" s="24">
        <f t="shared" si="420"/>
        <v>30.406921776000001</v>
      </c>
      <c r="D4532" s="24">
        <f t="shared" si="421"/>
        <v>0</v>
      </c>
      <c r="E4532" s="18">
        <f>IF(G4532&gt;=0.3,(バックデータ一覧!$C$10*(バックデータ一覧!$C$12*計算過程!L4532+バックデータ一覧!$C$13*LN(計算過程!G4532)+バックデータ一覧!$C$14)^バックデータ一覧!$C$11+バックデータ一覧!$E$10*(計算過程!G4532/(バックデータ一覧!$E$12*計算過程!L4532+バックデータ一覧!$E$13*LN(計算過程!G4532)+バックデータ一覧!$E$14))^バックデータ一覧!$E$11)*計算過程!$W$11*10^-3,0)</f>
        <v>0</v>
      </c>
      <c r="F4532" s="18">
        <f>IF(G4532&lt;0.3,(バックデータ一覧!$C$10*(バックデータ一覧!$C$12*計算過程!L4532+バックデータ一覧!$C$13*LN(0.3)+バックデータ一覧!$C$14)^バックデータ一覧!$C$11+バックデータ一覧!$E$10*(0.3/(バックデータ一覧!$E$12*計算過程!L4532+バックデータ一覧!$E$13*LN(0.3)+バックデータ一覧!$E$14))^バックデータ一覧!$E$11)*計算過程!$W$11*計算過程!G4532/0.3*10^-3,0)</f>
        <v>0</v>
      </c>
      <c r="G4532" s="18">
        <f t="shared" si="422"/>
        <v>0</v>
      </c>
      <c r="H4532" s="18">
        <f t="shared" si="423"/>
        <v>0</v>
      </c>
      <c r="I4532" s="24">
        <v>0</v>
      </c>
      <c r="J4532" s="24">
        <v>0</v>
      </c>
      <c r="K4532" s="24">
        <v>0</v>
      </c>
      <c r="L4532" s="14">
        <f>貼り付けシート!C4532</f>
        <v>34.5</v>
      </c>
      <c r="M4532" s="14">
        <f>貼り付けシート!D4532</f>
        <v>17.2</v>
      </c>
      <c r="N4532" s="18">
        <f>貼り付けシート!E4532</f>
        <v>49.76830990659591</v>
      </c>
      <c r="O4532" s="18">
        <f>貼り付けシート!F4532</f>
        <v>0</v>
      </c>
      <c r="P4532" s="19">
        <f t="shared" si="424"/>
        <v>0</v>
      </c>
      <c r="Q4532" s="19">
        <f t="shared" si="425"/>
        <v>0</v>
      </c>
    </row>
    <row r="4533" spans="1:17">
      <c r="A4533" s="38">
        <v>41828</v>
      </c>
      <c r="B4533" s="49" t="s">
        <v>164</v>
      </c>
      <c r="C4533" s="24">
        <f t="shared" si="420"/>
        <v>30.406921776000001</v>
      </c>
      <c r="D4533" s="24">
        <f t="shared" si="421"/>
        <v>0</v>
      </c>
      <c r="E4533" s="18">
        <f>IF(G4533&gt;=0.3,(バックデータ一覧!$C$10*(バックデータ一覧!$C$12*計算過程!L4533+バックデータ一覧!$C$13*LN(計算過程!G4533)+バックデータ一覧!$C$14)^バックデータ一覧!$C$11+バックデータ一覧!$E$10*(計算過程!G4533/(バックデータ一覧!$E$12*計算過程!L4533+バックデータ一覧!$E$13*LN(計算過程!G4533)+バックデータ一覧!$E$14))^バックデータ一覧!$E$11)*計算過程!$W$11*10^-3,0)</f>
        <v>0</v>
      </c>
      <c r="F4533" s="18">
        <f>IF(G4533&lt;0.3,(バックデータ一覧!$C$10*(バックデータ一覧!$C$12*計算過程!L4533+バックデータ一覧!$C$13*LN(0.3)+バックデータ一覧!$C$14)^バックデータ一覧!$C$11+バックデータ一覧!$E$10*(0.3/(バックデータ一覧!$E$12*計算過程!L4533+バックデータ一覧!$E$13*LN(0.3)+バックデータ一覧!$E$14))^バックデータ一覧!$E$11)*計算過程!$W$11*計算過程!G4533/0.3*10^-3,0)</f>
        <v>0</v>
      </c>
      <c r="G4533" s="18">
        <f t="shared" si="422"/>
        <v>0</v>
      </c>
      <c r="H4533" s="18">
        <f t="shared" si="423"/>
        <v>0</v>
      </c>
      <c r="I4533" s="24">
        <v>0</v>
      </c>
      <c r="J4533" s="24">
        <v>0</v>
      </c>
      <c r="K4533" s="24">
        <v>0</v>
      </c>
      <c r="L4533" s="14">
        <f>貼り付けシート!C4533</f>
        <v>34</v>
      </c>
      <c r="M4533" s="14">
        <f>貼り付けシート!D4533</f>
        <v>16.7</v>
      </c>
      <c r="N4533" s="18">
        <f>貼り付けシート!E4533</f>
        <v>49.722967689826881</v>
      </c>
      <c r="O4533" s="18">
        <f>貼り付けシート!F4533</f>
        <v>0</v>
      </c>
      <c r="P4533" s="19">
        <f t="shared" si="424"/>
        <v>0</v>
      </c>
      <c r="Q4533" s="19">
        <f t="shared" si="425"/>
        <v>0</v>
      </c>
    </row>
    <row r="4534" spans="1:17">
      <c r="A4534" s="38">
        <v>41828</v>
      </c>
      <c r="B4534" s="49" t="s">
        <v>165</v>
      </c>
      <c r="C4534" s="24">
        <f t="shared" si="420"/>
        <v>30.406921776000001</v>
      </c>
      <c r="D4534" s="24">
        <f t="shared" si="421"/>
        <v>0</v>
      </c>
      <c r="E4534" s="18">
        <f>IF(G4534&gt;=0.3,(バックデータ一覧!$C$10*(バックデータ一覧!$C$12*計算過程!L4534+バックデータ一覧!$C$13*LN(計算過程!G4534)+バックデータ一覧!$C$14)^バックデータ一覧!$C$11+バックデータ一覧!$E$10*(計算過程!G4534/(バックデータ一覧!$E$12*計算過程!L4534+バックデータ一覧!$E$13*LN(計算過程!G4534)+バックデータ一覧!$E$14))^バックデータ一覧!$E$11)*計算過程!$W$11*10^-3,0)</f>
        <v>0</v>
      </c>
      <c r="F4534" s="18">
        <f>IF(G4534&lt;0.3,(バックデータ一覧!$C$10*(バックデータ一覧!$C$12*計算過程!L4534+バックデータ一覧!$C$13*LN(0.3)+バックデータ一覧!$C$14)^バックデータ一覧!$C$11+バックデータ一覧!$E$10*(0.3/(バックデータ一覧!$E$12*計算過程!L4534+バックデータ一覧!$E$13*LN(0.3)+バックデータ一覧!$E$14))^バックデータ一覧!$E$11)*計算過程!$W$11*計算過程!G4534/0.3*10^-3,0)</f>
        <v>0</v>
      </c>
      <c r="G4534" s="18">
        <f t="shared" si="422"/>
        <v>0</v>
      </c>
      <c r="H4534" s="18">
        <f t="shared" si="423"/>
        <v>0</v>
      </c>
      <c r="I4534" s="24">
        <v>0</v>
      </c>
      <c r="J4534" s="24">
        <v>0</v>
      </c>
      <c r="K4534" s="24">
        <v>0</v>
      </c>
      <c r="L4534" s="14">
        <f>貼り付けシート!C4534</f>
        <v>33.5</v>
      </c>
      <c r="M4534" s="14">
        <f>貼り付けシート!D4534</f>
        <v>16.3</v>
      </c>
      <c r="N4534" s="18">
        <f>貼り付けシート!E4534</f>
        <v>49.936876150286501</v>
      </c>
      <c r="O4534" s="18">
        <f>貼り付けシート!F4534</f>
        <v>0</v>
      </c>
      <c r="P4534" s="19">
        <f t="shared" si="424"/>
        <v>0</v>
      </c>
      <c r="Q4534" s="19">
        <f t="shared" si="425"/>
        <v>0</v>
      </c>
    </row>
    <row r="4535" spans="1:17">
      <c r="A4535" s="38">
        <v>41828</v>
      </c>
      <c r="B4535" s="49" t="s">
        <v>166</v>
      </c>
      <c r="C4535" s="24">
        <f t="shared" si="420"/>
        <v>30.406921776000001</v>
      </c>
      <c r="D4535" s="24">
        <f t="shared" si="421"/>
        <v>0</v>
      </c>
      <c r="E4535" s="18">
        <f>IF(G4535&gt;=0.3,(バックデータ一覧!$C$10*(バックデータ一覧!$C$12*計算過程!L4535+バックデータ一覧!$C$13*LN(計算過程!G4535)+バックデータ一覧!$C$14)^バックデータ一覧!$C$11+バックデータ一覧!$E$10*(計算過程!G4535/(バックデータ一覧!$E$12*計算過程!L4535+バックデータ一覧!$E$13*LN(計算過程!G4535)+バックデータ一覧!$E$14))^バックデータ一覧!$E$11)*計算過程!$W$11*10^-3,0)</f>
        <v>0</v>
      </c>
      <c r="F4535" s="18">
        <f>IF(G4535&lt;0.3,(バックデータ一覧!$C$10*(バックデータ一覧!$C$12*計算過程!L4535+バックデータ一覧!$C$13*LN(0.3)+バックデータ一覧!$C$14)^バックデータ一覧!$C$11+バックデータ一覧!$E$10*(0.3/(バックデータ一覧!$E$12*計算過程!L4535+バックデータ一覧!$E$13*LN(0.3)+バックデータ一覧!$E$14))^バックデータ一覧!$E$11)*計算過程!$W$11*計算過程!G4535/0.3*10^-3,0)</f>
        <v>0</v>
      </c>
      <c r="G4535" s="18">
        <f t="shared" si="422"/>
        <v>0</v>
      </c>
      <c r="H4535" s="18">
        <f t="shared" si="423"/>
        <v>0</v>
      </c>
      <c r="I4535" s="24">
        <v>0</v>
      </c>
      <c r="J4535" s="24">
        <v>0</v>
      </c>
      <c r="K4535" s="24">
        <v>0</v>
      </c>
      <c r="L4535" s="14">
        <f>貼り付けシート!C4535</f>
        <v>32.299999999999997</v>
      </c>
      <c r="M4535" s="14">
        <f>貼り付けシート!D4535</f>
        <v>16</v>
      </c>
      <c r="N4535" s="18">
        <f>貼り付けシート!E4535</f>
        <v>52.46056960601436</v>
      </c>
      <c r="O4535" s="18">
        <f>貼り付けシート!F4535</f>
        <v>0</v>
      </c>
      <c r="P4535" s="19">
        <f t="shared" si="424"/>
        <v>0</v>
      </c>
      <c r="Q4535" s="19">
        <f t="shared" si="425"/>
        <v>0</v>
      </c>
    </row>
    <row r="4536" spans="1:17">
      <c r="A4536" s="38">
        <v>41828</v>
      </c>
      <c r="B4536" s="49" t="s">
        <v>167</v>
      </c>
      <c r="C4536" s="24">
        <f t="shared" si="420"/>
        <v>30.406921776000001</v>
      </c>
      <c r="D4536" s="24">
        <f t="shared" si="421"/>
        <v>0</v>
      </c>
      <c r="E4536" s="18">
        <f>IF(G4536&gt;=0.3,(バックデータ一覧!$C$10*(バックデータ一覧!$C$12*計算過程!L4536+バックデータ一覧!$C$13*LN(計算過程!G4536)+バックデータ一覧!$C$14)^バックデータ一覧!$C$11+バックデータ一覧!$E$10*(計算過程!G4536/(バックデータ一覧!$E$12*計算過程!L4536+バックデータ一覧!$E$13*LN(計算過程!G4536)+バックデータ一覧!$E$14))^バックデータ一覧!$E$11)*計算過程!$W$11*10^-3,0)</f>
        <v>0</v>
      </c>
      <c r="F4536" s="18">
        <f>IF(G4536&lt;0.3,(バックデータ一覧!$C$10*(バックデータ一覧!$C$12*計算過程!L4536+バックデータ一覧!$C$13*LN(0.3)+バックデータ一覧!$C$14)^バックデータ一覧!$C$11+バックデータ一覧!$E$10*(0.3/(バックデータ一覧!$E$12*計算過程!L4536+バックデータ一覧!$E$13*LN(0.3)+バックデータ一覧!$E$14))^バックデータ一覧!$E$11)*計算過程!$W$11*計算過程!G4536/0.3*10^-3,0)</f>
        <v>0</v>
      </c>
      <c r="G4536" s="18">
        <f t="shared" si="422"/>
        <v>0</v>
      </c>
      <c r="H4536" s="18">
        <f t="shared" si="423"/>
        <v>0</v>
      </c>
      <c r="I4536" s="24">
        <v>0</v>
      </c>
      <c r="J4536" s="24">
        <v>0</v>
      </c>
      <c r="K4536" s="24">
        <v>0</v>
      </c>
      <c r="L4536" s="14">
        <f>貼り付けシート!C4536</f>
        <v>30.8</v>
      </c>
      <c r="M4536" s="14">
        <f>貼り付けシート!D4536</f>
        <v>16.399999999999999</v>
      </c>
      <c r="N4536" s="18">
        <f>貼り付けシート!E4536</f>
        <v>58.51250241541549</v>
      </c>
      <c r="O4536" s="18">
        <f>貼り付けシート!F4536</f>
        <v>0</v>
      </c>
      <c r="P4536" s="19">
        <f t="shared" si="424"/>
        <v>0</v>
      </c>
      <c r="Q4536" s="19">
        <f t="shared" si="425"/>
        <v>0</v>
      </c>
    </row>
    <row r="4537" spans="1:17">
      <c r="A4537" s="38">
        <v>41828</v>
      </c>
      <c r="B4537" s="49" t="s">
        <v>168</v>
      </c>
      <c r="C4537" s="24">
        <f t="shared" si="420"/>
        <v>30.406921776000001</v>
      </c>
      <c r="D4537" s="24">
        <f t="shared" si="421"/>
        <v>0</v>
      </c>
      <c r="E4537" s="18">
        <f>IF(G4537&gt;=0.3,(バックデータ一覧!$C$10*(バックデータ一覧!$C$12*計算過程!L4537+バックデータ一覧!$C$13*LN(計算過程!G4537)+バックデータ一覧!$C$14)^バックデータ一覧!$C$11+バックデータ一覧!$E$10*(計算過程!G4537/(バックデータ一覧!$E$12*計算過程!L4537+バックデータ一覧!$E$13*LN(計算過程!G4537)+バックデータ一覧!$E$14))^バックデータ一覧!$E$11)*計算過程!$W$11*10^-3,0)</f>
        <v>0</v>
      </c>
      <c r="F4537" s="18">
        <f>IF(G4537&lt;0.3,(バックデータ一覧!$C$10*(バックデータ一覧!$C$12*計算過程!L4537+バックデータ一覧!$C$13*LN(0.3)+バックデータ一覧!$C$14)^バックデータ一覧!$C$11+バックデータ一覧!$E$10*(0.3/(バックデータ一覧!$E$12*計算過程!L4537+バックデータ一覧!$E$13*LN(0.3)+バックデータ一覧!$E$14))^バックデータ一覧!$E$11)*計算過程!$W$11*計算過程!G4537/0.3*10^-3,0)</f>
        <v>0</v>
      </c>
      <c r="G4537" s="18">
        <f t="shared" si="422"/>
        <v>0</v>
      </c>
      <c r="H4537" s="18">
        <f t="shared" si="423"/>
        <v>0</v>
      </c>
      <c r="I4537" s="24">
        <v>0</v>
      </c>
      <c r="J4537" s="24">
        <v>0</v>
      </c>
      <c r="K4537" s="24">
        <v>0</v>
      </c>
      <c r="L4537" s="14">
        <f>貼り付けシート!C4537</f>
        <v>29.6</v>
      </c>
      <c r="M4537" s="14">
        <f>貼り付けシート!D4537</f>
        <v>16.899999999999999</v>
      </c>
      <c r="N4537" s="18">
        <f>貼り付けシート!E4537</f>
        <v>64.539096025329698</v>
      </c>
      <c r="O4537" s="18">
        <f>貼り付けシート!F4537</f>
        <v>0</v>
      </c>
      <c r="P4537" s="19">
        <f t="shared" si="424"/>
        <v>0</v>
      </c>
      <c r="Q4537" s="19">
        <f t="shared" si="425"/>
        <v>0</v>
      </c>
    </row>
    <row r="4538" spans="1:17">
      <c r="A4538" s="38">
        <v>41828</v>
      </c>
      <c r="B4538" s="49" t="s">
        <v>169</v>
      </c>
      <c r="C4538" s="24">
        <f t="shared" si="420"/>
        <v>30.406921776000001</v>
      </c>
      <c r="D4538" s="24">
        <f t="shared" si="421"/>
        <v>0</v>
      </c>
      <c r="E4538" s="18">
        <f>IF(G4538&gt;=0.3,(バックデータ一覧!$C$10*(バックデータ一覧!$C$12*計算過程!L4538+バックデータ一覧!$C$13*LN(計算過程!G4538)+バックデータ一覧!$C$14)^バックデータ一覧!$C$11+バックデータ一覧!$E$10*(計算過程!G4538/(バックデータ一覧!$E$12*計算過程!L4538+バックデータ一覧!$E$13*LN(計算過程!G4538)+バックデータ一覧!$E$14))^バックデータ一覧!$E$11)*計算過程!$W$11*10^-3,0)</f>
        <v>0</v>
      </c>
      <c r="F4538" s="18">
        <f>IF(G4538&lt;0.3,(バックデータ一覧!$C$10*(バックデータ一覧!$C$12*計算過程!L4538+バックデータ一覧!$C$13*LN(0.3)+バックデータ一覧!$C$14)^バックデータ一覧!$C$11+バックデータ一覧!$E$10*(0.3/(バックデータ一覧!$E$12*計算過程!L4538+バックデータ一覧!$E$13*LN(0.3)+バックデータ一覧!$E$14))^バックデータ一覧!$E$11)*計算過程!$W$11*計算過程!G4538/0.3*10^-3,0)</f>
        <v>0</v>
      </c>
      <c r="G4538" s="18">
        <f t="shared" si="422"/>
        <v>0</v>
      </c>
      <c r="H4538" s="18">
        <f t="shared" si="423"/>
        <v>0</v>
      </c>
      <c r="I4538" s="24">
        <v>0</v>
      </c>
      <c r="J4538" s="24">
        <v>0</v>
      </c>
      <c r="K4538" s="24">
        <v>0</v>
      </c>
      <c r="L4538" s="14">
        <f>貼り付けシート!C4538</f>
        <v>28.8</v>
      </c>
      <c r="M4538" s="14">
        <f>貼り付けシート!D4538</f>
        <v>17.399999999999999</v>
      </c>
      <c r="N4538" s="18">
        <f>貼り付けシート!E4538</f>
        <v>69.536040876241671</v>
      </c>
      <c r="O4538" s="18">
        <f>貼り付けシート!F4538</f>
        <v>0</v>
      </c>
      <c r="P4538" s="19">
        <f t="shared" si="424"/>
        <v>0</v>
      </c>
      <c r="Q4538" s="19">
        <f t="shared" si="425"/>
        <v>0</v>
      </c>
    </row>
    <row r="4539" spans="1:17">
      <c r="A4539" s="38">
        <v>41828</v>
      </c>
      <c r="B4539" s="49" t="s">
        <v>170</v>
      </c>
      <c r="C4539" s="24">
        <f t="shared" si="420"/>
        <v>30.406921776000001</v>
      </c>
      <c r="D4539" s="24">
        <f t="shared" si="421"/>
        <v>0</v>
      </c>
      <c r="E4539" s="18">
        <f>IF(G4539&gt;=0.3,(バックデータ一覧!$C$10*(バックデータ一覧!$C$12*計算過程!L4539+バックデータ一覧!$C$13*LN(計算過程!G4539)+バックデータ一覧!$C$14)^バックデータ一覧!$C$11+バックデータ一覧!$E$10*(計算過程!G4539/(バックデータ一覧!$E$12*計算過程!L4539+バックデータ一覧!$E$13*LN(計算過程!G4539)+バックデータ一覧!$E$14))^バックデータ一覧!$E$11)*計算過程!$W$11*10^-3,0)</f>
        <v>0</v>
      </c>
      <c r="F4539" s="18">
        <f>IF(G4539&lt;0.3,(バックデータ一覧!$C$10*(バックデータ一覧!$C$12*計算過程!L4539+バックデータ一覧!$C$13*LN(0.3)+バックデータ一覧!$C$14)^バックデータ一覧!$C$11+バックデータ一覧!$E$10*(0.3/(バックデータ一覧!$E$12*計算過程!L4539+バックデータ一覧!$E$13*LN(0.3)+バックデータ一覧!$E$14))^バックデータ一覧!$E$11)*計算過程!$W$11*計算過程!G4539/0.3*10^-3,0)</f>
        <v>0</v>
      </c>
      <c r="G4539" s="18">
        <f t="shared" si="422"/>
        <v>0</v>
      </c>
      <c r="H4539" s="18">
        <f t="shared" si="423"/>
        <v>0</v>
      </c>
      <c r="I4539" s="24">
        <v>0</v>
      </c>
      <c r="J4539" s="24">
        <v>0</v>
      </c>
      <c r="K4539" s="24">
        <v>0</v>
      </c>
      <c r="L4539" s="14">
        <f>貼り付けシート!C4539</f>
        <v>28.3</v>
      </c>
      <c r="M4539" s="14">
        <f>貼り付けシート!D4539</f>
        <v>17.600000000000001</v>
      </c>
      <c r="N4539" s="18">
        <f>貼り付けシート!E4539</f>
        <v>72.383440439734969</v>
      </c>
      <c r="O4539" s="18">
        <f>貼り付けシート!F4539</f>
        <v>0</v>
      </c>
      <c r="P4539" s="19">
        <f t="shared" si="424"/>
        <v>0</v>
      </c>
      <c r="Q4539" s="19">
        <f t="shared" si="425"/>
        <v>0</v>
      </c>
    </row>
    <row r="4540" spans="1:17">
      <c r="A4540" s="38">
        <v>41828</v>
      </c>
      <c r="B4540" s="49" t="s">
        <v>171</v>
      </c>
      <c r="C4540" s="24">
        <f t="shared" si="420"/>
        <v>30.406921776000001</v>
      </c>
      <c r="D4540" s="24">
        <f t="shared" si="421"/>
        <v>0</v>
      </c>
      <c r="E4540" s="18">
        <f>IF(G4540&gt;=0.3,(バックデータ一覧!$C$10*(バックデータ一覧!$C$12*計算過程!L4540+バックデータ一覧!$C$13*LN(計算過程!G4540)+バックデータ一覧!$C$14)^バックデータ一覧!$C$11+バックデータ一覧!$E$10*(計算過程!G4540/(バックデータ一覧!$E$12*計算過程!L4540+バックデータ一覧!$E$13*LN(計算過程!G4540)+バックデータ一覧!$E$14))^バックデータ一覧!$E$11)*計算過程!$W$11*10^-3,0)</f>
        <v>0</v>
      </c>
      <c r="F4540" s="18">
        <f>IF(G4540&lt;0.3,(バックデータ一覧!$C$10*(バックデータ一覧!$C$12*計算過程!L4540+バックデータ一覧!$C$13*LN(0.3)+バックデータ一覧!$C$14)^バックデータ一覧!$C$11+バックデータ一覧!$E$10*(0.3/(バックデータ一覧!$E$12*計算過程!L4540+バックデータ一覧!$E$13*LN(0.3)+バックデータ一覧!$E$14))^バックデータ一覧!$E$11)*計算過程!$W$11*計算過程!G4540/0.3*10^-3,0)</f>
        <v>0</v>
      </c>
      <c r="G4540" s="18">
        <f t="shared" si="422"/>
        <v>0</v>
      </c>
      <c r="H4540" s="18">
        <f t="shared" si="423"/>
        <v>0</v>
      </c>
      <c r="I4540" s="24">
        <v>0</v>
      </c>
      <c r="J4540" s="24">
        <v>0</v>
      </c>
      <c r="K4540" s="24">
        <v>0</v>
      </c>
      <c r="L4540" s="14">
        <f>貼り付けシート!C4540</f>
        <v>27.8</v>
      </c>
      <c r="M4540" s="14">
        <f>貼り付けシート!D4540</f>
        <v>17.8</v>
      </c>
      <c r="N4540" s="18">
        <f>貼り付けシート!E4540</f>
        <v>75.345971820013361</v>
      </c>
      <c r="O4540" s="18">
        <f>貼り付けシート!F4540</f>
        <v>0</v>
      </c>
      <c r="P4540" s="19">
        <f t="shared" si="424"/>
        <v>0</v>
      </c>
      <c r="Q4540" s="19">
        <f t="shared" si="425"/>
        <v>0</v>
      </c>
    </row>
    <row r="4541" spans="1:17">
      <c r="A4541" s="38">
        <v>41828</v>
      </c>
      <c r="B4541" s="49" t="s">
        <v>172</v>
      </c>
      <c r="C4541" s="24">
        <f t="shared" si="420"/>
        <v>30.406921776000001</v>
      </c>
      <c r="D4541" s="24">
        <f t="shared" si="421"/>
        <v>0</v>
      </c>
      <c r="E4541" s="18">
        <f>IF(G4541&gt;=0.3,(バックデータ一覧!$C$10*(バックデータ一覧!$C$12*計算過程!L4541+バックデータ一覧!$C$13*LN(計算過程!G4541)+バックデータ一覧!$C$14)^バックデータ一覧!$C$11+バックデータ一覧!$E$10*(計算過程!G4541/(バックデータ一覧!$E$12*計算過程!L4541+バックデータ一覧!$E$13*LN(計算過程!G4541)+バックデータ一覧!$E$14))^バックデータ一覧!$E$11)*計算過程!$W$11*10^-3,0)</f>
        <v>0</v>
      </c>
      <c r="F4541" s="18">
        <f>IF(G4541&lt;0.3,(バックデータ一覧!$C$10*(バックデータ一覧!$C$12*計算過程!L4541+バックデータ一覧!$C$13*LN(0.3)+バックデータ一覧!$C$14)^バックデータ一覧!$C$11+バックデータ一覧!$E$10*(0.3/(バックデータ一覧!$E$12*計算過程!L4541+バックデータ一覧!$E$13*LN(0.3)+バックデータ一覧!$E$14))^バックデータ一覧!$E$11)*計算過程!$W$11*計算過程!G4541/0.3*10^-3,0)</f>
        <v>0</v>
      </c>
      <c r="G4541" s="18">
        <f t="shared" si="422"/>
        <v>0</v>
      </c>
      <c r="H4541" s="18">
        <f t="shared" si="423"/>
        <v>0</v>
      </c>
      <c r="I4541" s="24">
        <v>0</v>
      </c>
      <c r="J4541" s="24">
        <v>0</v>
      </c>
      <c r="K4541" s="24">
        <v>0</v>
      </c>
      <c r="L4541" s="14">
        <f>貼り付けシート!C4541</f>
        <v>27.7</v>
      </c>
      <c r="M4541" s="14">
        <f>貼り付けシート!D4541</f>
        <v>18.100000000000001</v>
      </c>
      <c r="N4541" s="18">
        <f>貼り付けシート!E4541</f>
        <v>77.028352016409301</v>
      </c>
      <c r="O4541" s="18">
        <f>貼り付けシート!F4541</f>
        <v>0</v>
      </c>
      <c r="P4541" s="19">
        <f t="shared" si="424"/>
        <v>0</v>
      </c>
      <c r="Q4541" s="19">
        <f t="shared" si="425"/>
        <v>0</v>
      </c>
    </row>
    <row r="4542" spans="1:17">
      <c r="A4542" s="38">
        <v>41829</v>
      </c>
      <c r="B4542" s="49" t="s">
        <v>149</v>
      </c>
      <c r="C4542" s="24">
        <f t="shared" si="420"/>
        <v>30.406921776000001</v>
      </c>
      <c r="D4542" s="24">
        <f t="shared" si="421"/>
        <v>0</v>
      </c>
      <c r="E4542" s="18">
        <f>IF(G4542&gt;=0.3,(バックデータ一覧!$C$10*(バックデータ一覧!$C$12*計算過程!L4542+バックデータ一覧!$C$13*LN(計算過程!G4542)+バックデータ一覧!$C$14)^バックデータ一覧!$C$11+バックデータ一覧!$E$10*(計算過程!G4542/(バックデータ一覧!$E$12*計算過程!L4542+バックデータ一覧!$E$13*LN(計算過程!G4542)+バックデータ一覧!$E$14))^バックデータ一覧!$E$11)*計算過程!$W$11*10^-3,0)</f>
        <v>0</v>
      </c>
      <c r="F4542" s="18">
        <f>IF(G4542&lt;0.3,(バックデータ一覧!$C$10*(バックデータ一覧!$C$12*計算過程!L4542+バックデータ一覧!$C$13*LN(0.3)+バックデータ一覧!$C$14)^バックデータ一覧!$C$11+バックデータ一覧!$E$10*(0.3/(バックデータ一覧!$E$12*計算過程!L4542+バックデータ一覧!$E$13*LN(0.3)+バックデータ一覧!$E$14))^バックデータ一覧!$E$11)*計算過程!$W$11*計算過程!G4542/0.3*10^-3,0)</f>
        <v>0</v>
      </c>
      <c r="G4542" s="18">
        <f t="shared" si="422"/>
        <v>0</v>
      </c>
      <c r="H4542" s="18">
        <f t="shared" si="423"/>
        <v>0</v>
      </c>
      <c r="I4542" s="24">
        <v>0</v>
      </c>
      <c r="J4542" s="24">
        <v>0</v>
      </c>
      <c r="K4542" s="24">
        <v>0</v>
      </c>
      <c r="L4542" s="14">
        <f>貼り付けシート!C4542</f>
        <v>27.4</v>
      </c>
      <c r="M4542" s="14">
        <f>貼り付けシート!D4542</f>
        <v>18.100000000000001</v>
      </c>
      <c r="N4542" s="18">
        <f>貼り付けシート!E4542</f>
        <v>78.39148108962732</v>
      </c>
      <c r="O4542" s="18">
        <f>貼り付けシート!F4542</f>
        <v>0</v>
      </c>
      <c r="P4542" s="19">
        <f t="shared" si="424"/>
        <v>0</v>
      </c>
      <c r="Q4542" s="19">
        <f t="shared" si="425"/>
        <v>0</v>
      </c>
    </row>
    <row r="4543" spans="1:17">
      <c r="A4543" s="38">
        <v>41829</v>
      </c>
      <c r="B4543" s="49" t="s">
        <v>150</v>
      </c>
      <c r="C4543" s="24">
        <f t="shared" si="420"/>
        <v>30.406921776000001</v>
      </c>
      <c r="D4543" s="24">
        <f t="shared" si="421"/>
        <v>0</v>
      </c>
      <c r="E4543" s="18">
        <f>IF(G4543&gt;=0.3,(バックデータ一覧!$C$10*(バックデータ一覧!$C$12*計算過程!L4543+バックデータ一覧!$C$13*LN(計算過程!G4543)+バックデータ一覧!$C$14)^バックデータ一覧!$C$11+バックデータ一覧!$E$10*(計算過程!G4543/(バックデータ一覧!$E$12*計算過程!L4543+バックデータ一覧!$E$13*LN(計算過程!G4543)+バックデータ一覧!$E$14))^バックデータ一覧!$E$11)*計算過程!$W$11*10^-3,0)</f>
        <v>0</v>
      </c>
      <c r="F4543" s="18">
        <f>IF(G4543&lt;0.3,(バックデータ一覧!$C$10*(バックデータ一覧!$C$12*計算過程!L4543+バックデータ一覧!$C$13*LN(0.3)+バックデータ一覧!$C$14)^バックデータ一覧!$C$11+バックデータ一覧!$E$10*(0.3/(バックデータ一覧!$E$12*計算過程!L4543+バックデータ一覧!$E$13*LN(0.3)+バックデータ一覧!$E$14))^バックデータ一覧!$E$11)*計算過程!$W$11*計算過程!G4543/0.3*10^-3,0)</f>
        <v>0</v>
      </c>
      <c r="G4543" s="18">
        <f t="shared" si="422"/>
        <v>0</v>
      </c>
      <c r="H4543" s="18">
        <f t="shared" si="423"/>
        <v>0</v>
      </c>
      <c r="I4543" s="24">
        <v>0</v>
      </c>
      <c r="J4543" s="24">
        <v>0</v>
      </c>
      <c r="K4543" s="24">
        <v>0</v>
      </c>
      <c r="L4543" s="14">
        <f>貼り付けシート!C4543</f>
        <v>27.3</v>
      </c>
      <c r="M4543" s="14">
        <f>貼り付けシート!D4543</f>
        <v>18.2</v>
      </c>
      <c r="N4543" s="18">
        <f>貼り付けシート!E4543</f>
        <v>79.275155555782106</v>
      </c>
      <c r="O4543" s="18">
        <f>貼り付けシート!F4543</f>
        <v>0</v>
      </c>
      <c r="P4543" s="19">
        <f t="shared" si="424"/>
        <v>0</v>
      </c>
      <c r="Q4543" s="19">
        <f t="shared" si="425"/>
        <v>0</v>
      </c>
    </row>
    <row r="4544" spans="1:17">
      <c r="A4544" s="38">
        <v>41829</v>
      </c>
      <c r="B4544" s="49" t="s">
        <v>151</v>
      </c>
      <c r="C4544" s="24">
        <f t="shared" si="420"/>
        <v>30.406921776000001</v>
      </c>
      <c r="D4544" s="24">
        <f t="shared" si="421"/>
        <v>0</v>
      </c>
      <c r="E4544" s="18">
        <f>IF(G4544&gt;=0.3,(バックデータ一覧!$C$10*(バックデータ一覧!$C$12*計算過程!L4544+バックデータ一覧!$C$13*LN(計算過程!G4544)+バックデータ一覧!$C$14)^バックデータ一覧!$C$11+バックデータ一覧!$E$10*(計算過程!G4544/(バックデータ一覧!$E$12*計算過程!L4544+バックデータ一覧!$E$13*LN(計算過程!G4544)+バックデータ一覧!$E$14))^バックデータ一覧!$E$11)*計算過程!$W$11*10^-3,0)</f>
        <v>0</v>
      </c>
      <c r="F4544" s="18">
        <f>IF(G4544&lt;0.3,(バックデータ一覧!$C$10*(バックデータ一覧!$C$12*計算過程!L4544+バックデータ一覧!$C$13*LN(0.3)+バックデータ一覧!$C$14)^バックデータ一覧!$C$11+バックデータ一覧!$E$10*(0.3/(バックデータ一覧!$E$12*計算過程!L4544+バックデータ一覧!$E$13*LN(0.3)+バックデータ一覧!$E$14))^バックデータ一覧!$E$11)*計算過程!$W$11*計算過程!G4544/0.3*10^-3,0)</f>
        <v>0</v>
      </c>
      <c r="G4544" s="18">
        <f t="shared" si="422"/>
        <v>0</v>
      </c>
      <c r="H4544" s="18">
        <f t="shared" si="423"/>
        <v>0</v>
      </c>
      <c r="I4544" s="24">
        <v>0</v>
      </c>
      <c r="J4544" s="24">
        <v>0</v>
      </c>
      <c r="K4544" s="24">
        <v>0</v>
      </c>
      <c r="L4544" s="14">
        <f>貼り付けシート!C4544</f>
        <v>27</v>
      </c>
      <c r="M4544" s="14">
        <f>貼り付けシート!D4544</f>
        <v>18.2</v>
      </c>
      <c r="N4544" s="18">
        <f>貼り付けシート!E4544</f>
        <v>80.682332102806271</v>
      </c>
      <c r="O4544" s="18">
        <f>貼り付けシート!F4544</f>
        <v>0</v>
      </c>
      <c r="P4544" s="19">
        <f t="shared" si="424"/>
        <v>0</v>
      </c>
      <c r="Q4544" s="19">
        <f t="shared" si="425"/>
        <v>0</v>
      </c>
    </row>
    <row r="4545" spans="1:17">
      <c r="A4545" s="38">
        <v>41829</v>
      </c>
      <c r="B4545" s="49" t="s">
        <v>152</v>
      </c>
      <c r="C4545" s="24">
        <f t="shared" si="420"/>
        <v>30.406921776000001</v>
      </c>
      <c r="D4545" s="24">
        <f t="shared" si="421"/>
        <v>0</v>
      </c>
      <c r="E4545" s="18">
        <f>IF(G4545&gt;=0.3,(バックデータ一覧!$C$10*(バックデータ一覧!$C$12*計算過程!L4545+バックデータ一覧!$C$13*LN(計算過程!G4545)+バックデータ一覧!$C$14)^バックデータ一覧!$C$11+バックデータ一覧!$E$10*(計算過程!G4545/(バックデータ一覧!$E$12*計算過程!L4545+バックデータ一覧!$E$13*LN(計算過程!G4545)+バックデータ一覧!$E$14))^バックデータ一覧!$E$11)*計算過程!$W$11*10^-3,0)</f>
        <v>0</v>
      </c>
      <c r="F4545" s="18">
        <f>IF(G4545&lt;0.3,(バックデータ一覧!$C$10*(バックデータ一覧!$C$12*計算過程!L4545+バックデータ一覧!$C$13*LN(0.3)+バックデータ一覧!$C$14)^バックデータ一覧!$C$11+バックデータ一覧!$E$10*(0.3/(バックデータ一覧!$E$12*計算過程!L4545+バックデータ一覧!$E$13*LN(0.3)+バックデータ一覧!$E$14))^バックデータ一覧!$E$11)*計算過程!$W$11*計算過程!G4545/0.3*10^-3,0)</f>
        <v>0</v>
      </c>
      <c r="G4545" s="18">
        <f t="shared" si="422"/>
        <v>0</v>
      </c>
      <c r="H4545" s="18">
        <f t="shared" si="423"/>
        <v>0</v>
      </c>
      <c r="I4545" s="24">
        <v>0</v>
      </c>
      <c r="J4545" s="24">
        <v>0</v>
      </c>
      <c r="K4545" s="24">
        <v>0</v>
      </c>
      <c r="L4545" s="14">
        <f>貼り付けシート!C4545</f>
        <v>27</v>
      </c>
      <c r="M4545" s="14">
        <f>貼り付けシート!D4545</f>
        <v>18.2</v>
      </c>
      <c r="N4545" s="18">
        <f>貼り付けシート!E4545</f>
        <v>80.682332102806271</v>
      </c>
      <c r="O4545" s="18">
        <f>貼り付けシート!F4545</f>
        <v>0</v>
      </c>
      <c r="P4545" s="19">
        <f t="shared" si="424"/>
        <v>0</v>
      </c>
      <c r="Q4545" s="19">
        <f t="shared" si="425"/>
        <v>0</v>
      </c>
    </row>
    <row r="4546" spans="1:17">
      <c r="A4546" s="38">
        <v>41829</v>
      </c>
      <c r="B4546" s="49" t="s">
        <v>153</v>
      </c>
      <c r="C4546" s="24">
        <f t="shared" si="420"/>
        <v>30.406921776000001</v>
      </c>
      <c r="D4546" s="24">
        <f t="shared" si="421"/>
        <v>0</v>
      </c>
      <c r="E4546" s="18">
        <f>IF(G4546&gt;=0.3,(バックデータ一覧!$C$10*(バックデータ一覧!$C$12*計算過程!L4546+バックデータ一覧!$C$13*LN(計算過程!G4546)+バックデータ一覧!$C$14)^バックデータ一覧!$C$11+バックデータ一覧!$E$10*(計算過程!G4546/(バックデータ一覧!$E$12*計算過程!L4546+バックデータ一覧!$E$13*LN(計算過程!G4546)+バックデータ一覧!$E$14))^バックデータ一覧!$E$11)*計算過程!$W$11*10^-3,0)</f>
        <v>0</v>
      </c>
      <c r="F4546" s="18">
        <f>IF(G4546&lt;0.3,(バックデータ一覧!$C$10*(バックデータ一覧!$C$12*計算過程!L4546+バックデータ一覧!$C$13*LN(0.3)+バックデータ一覧!$C$14)^バックデータ一覧!$C$11+バックデータ一覧!$E$10*(0.3/(バックデータ一覧!$E$12*計算過程!L4546+バックデータ一覧!$E$13*LN(0.3)+バックデータ一覧!$E$14))^バックデータ一覧!$E$11)*計算過程!$W$11*計算過程!G4546/0.3*10^-3,0)</f>
        <v>0</v>
      </c>
      <c r="G4546" s="18">
        <f t="shared" si="422"/>
        <v>0</v>
      </c>
      <c r="H4546" s="18">
        <f t="shared" si="423"/>
        <v>0</v>
      </c>
      <c r="I4546" s="24">
        <v>0</v>
      </c>
      <c r="J4546" s="24">
        <v>0</v>
      </c>
      <c r="K4546" s="24">
        <v>0</v>
      </c>
      <c r="L4546" s="14">
        <f>貼り付けシート!C4546</f>
        <v>26.8</v>
      </c>
      <c r="M4546" s="14">
        <f>貼り付けシート!D4546</f>
        <v>18.100000000000001</v>
      </c>
      <c r="N4546" s="18">
        <f>貼り付けシート!E4546</f>
        <v>81.200246279091999</v>
      </c>
      <c r="O4546" s="18">
        <f>貼り付けシート!F4546</f>
        <v>0</v>
      </c>
      <c r="P4546" s="19">
        <f t="shared" si="424"/>
        <v>0</v>
      </c>
      <c r="Q4546" s="19">
        <f t="shared" si="425"/>
        <v>0</v>
      </c>
    </row>
    <row r="4547" spans="1:17">
      <c r="A4547" s="38">
        <v>41829</v>
      </c>
      <c r="B4547" s="49" t="s">
        <v>154</v>
      </c>
      <c r="C4547" s="24">
        <f t="shared" si="420"/>
        <v>30.406921776000001</v>
      </c>
      <c r="D4547" s="24">
        <f t="shared" si="421"/>
        <v>0</v>
      </c>
      <c r="E4547" s="18">
        <f>IF(G4547&gt;=0.3,(バックデータ一覧!$C$10*(バックデータ一覧!$C$12*計算過程!L4547+バックデータ一覧!$C$13*LN(計算過程!G4547)+バックデータ一覧!$C$14)^バックデータ一覧!$C$11+バックデータ一覧!$E$10*(計算過程!G4547/(バックデータ一覧!$E$12*計算過程!L4547+バックデータ一覧!$E$13*LN(計算過程!G4547)+バックデータ一覧!$E$14))^バックデータ一覧!$E$11)*計算過程!$W$11*10^-3,0)</f>
        <v>0</v>
      </c>
      <c r="F4547" s="18">
        <f>IF(G4547&lt;0.3,(バックデータ一覧!$C$10*(バックデータ一覧!$C$12*計算過程!L4547+バックデータ一覧!$C$13*LN(0.3)+バックデータ一覧!$C$14)^バックデータ一覧!$C$11+バックデータ一覧!$E$10*(0.3/(バックデータ一覧!$E$12*計算過程!L4547+バックデータ一覧!$E$13*LN(0.3)+バックデータ一覧!$E$14))^バックデータ一覧!$E$11)*計算過程!$W$11*計算過程!G4547/0.3*10^-3,0)</f>
        <v>0</v>
      </c>
      <c r="G4547" s="18">
        <f t="shared" si="422"/>
        <v>0</v>
      </c>
      <c r="H4547" s="18">
        <f t="shared" si="423"/>
        <v>0</v>
      </c>
      <c r="I4547" s="24">
        <v>0</v>
      </c>
      <c r="J4547" s="24">
        <v>0</v>
      </c>
      <c r="K4547" s="24">
        <v>0</v>
      </c>
      <c r="L4547" s="14">
        <f>貼り付けシート!C4547</f>
        <v>26.8</v>
      </c>
      <c r="M4547" s="14">
        <f>貼り付けシート!D4547</f>
        <v>18.100000000000001</v>
      </c>
      <c r="N4547" s="18">
        <f>貼り付けシート!E4547</f>
        <v>81.200246279091999</v>
      </c>
      <c r="O4547" s="18">
        <f>貼り付けシート!F4547</f>
        <v>0</v>
      </c>
      <c r="P4547" s="19">
        <f t="shared" si="424"/>
        <v>0</v>
      </c>
      <c r="Q4547" s="19">
        <f t="shared" si="425"/>
        <v>0</v>
      </c>
    </row>
    <row r="4548" spans="1:17">
      <c r="A4548" s="38">
        <v>41829</v>
      </c>
      <c r="B4548" s="49" t="s">
        <v>155</v>
      </c>
      <c r="C4548" s="24">
        <f t="shared" si="420"/>
        <v>30.406921776000001</v>
      </c>
      <c r="D4548" s="24">
        <f t="shared" si="421"/>
        <v>0</v>
      </c>
      <c r="E4548" s="18">
        <f>IF(G4548&gt;=0.3,(バックデータ一覧!$C$10*(バックデータ一覧!$C$12*計算過程!L4548+バックデータ一覧!$C$13*LN(計算過程!G4548)+バックデータ一覧!$C$14)^バックデータ一覧!$C$11+バックデータ一覧!$E$10*(計算過程!G4548/(バックデータ一覧!$E$12*計算過程!L4548+バックデータ一覧!$E$13*LN(計算過程!G4548)+バックデータ一覧!$E$14))^バックデータ一覧!$E$11)*計算過程!$W$11*10^-3,0)</f>
        <v>0</v>
      </c>
      <c r="F4548" s="18">
        <f>IF(G4548&lt;0.3,(バックデータ一覧!$C$10*(バックデータ一覧!$C$12*計算過程!L4548+バックデータ一覧!$C$13*LN(0.3)+バックデータ一覧!$C$14)^バックデータ一覧!$C$11+バックデータ一覧!$E$10*(0.3/(バックデータ一覧!$E$12*計算過程!L4548+バックデータ一覧!$E$13*LN(0.3)+バックデータ一覧!$E$14))^バックデータ一覧!$E$11)*計算過程!$W$11*計算過程!G4548/0.3*10^-3,0)</f>
        <v>0</v>
      </c>
      <c r="G4548" s="18">
        <f t="shared" si="422"/>
        <v>0</v>
      </c>
      <c r="H4548" s="18">
        <f t="shared" si="423"/>
        <v>0</v>
      </c>
      <c r="I4548" s="24">
        <v>0</v>
      </c>
      <c r="J4548" s="24">
        <v>0</v>
      </c>
      <c r="K4548" s="24">
        <v>0</v>
      </c>
      <c r="L4548" s="14">
        <f>貼り付けシート!C4548</f>
        <v>27</v>
      </c>
      <c r="M4548" s="14">
        <f>貼り付けシート!D4548</f>
        <v>18.399999999999999</v>
      </c>
      <c r="N4548" s="18">
        <f>貼り付けシート!E4548</f>
        <v>81.543476761157592</v>
      </c>
      <c r="O4548" s="18">
        <f>貼り付けシート!F4548</f>
        <v>0</v>
      </c>
      <c r="P4548" s="19">
        <f t="shared" si="424"/>
        <v>0</v>
      </c>
      <c r="Q4548" s="19">
        <f t="shared" si="425"/>
        <v>0</v>
      </c>
    </row>
    <row r="4549" spans="1:17">
      <c r="A4549" s="38">
        <v>41829</v>
      </c>
      <c r="B4549" s="49" t="s">
        <v>156</v>
      </c>
      <c r="C4549" s="24">
        <f t="shared" si="420"/>
        <v>30.406921776000001</v>
      </c>
      <c r="D4549" s="24">
        <f t="shared" si="421"/>
        <v>0</v>
      </c>
      <c r="E4549" s="18">
        <f>IF(G4549&gt;=0.3,(バックデータ一覧!$C$10*(バックデータ一覧!$C$12*計算過程!L4549+バックデータ一覧!$C$13*LN(計算過程!G4549)+バックデータ一覧!$C$14)^バックデータ一覧!$C$11+バックデータ一覧!$E$10*(計算過程!G4549/(バックデータ一覧!$E$12*計算過程!L4549+バックデータ一覧!$E$13*LN(計算過程!G4549)+バックデータ一覧!$E$14))^バックデータ一覧!$E$11)*計算過程!$W$11*10^-3,0)</f>
        <v>0</v>
      </c>
      <c r="F4549" s="18">
        <f>IF(G4549&lt;0.3,(バックデータ一覧!$C$10*(バックデータ一覧!$C$12*計算過程!L4549+バックデータ一覧!$C$13*LN(0.3)+バックデータ一覧!$C$14)^バックデータ一覧!$C$11+バックデータ一覧!$E$10*(0.3/(バックデータ一覧!$E$12*計算過程!L4549+バックデータ一覧!$E$13*LN(0.3)+バックデータ一覧!$E$14))^バックデータ一覧!$E$11)*計算過程!$W$11*計算過程!G4549/0.3*10^-3,0)</f>
        <v>0</v>
      </c>
      <c r="G4549" s="18">
        <f t="shared" si="422"/>
        <v>0</v>
      </c>
      <c r="H4549" s="18">
        <f t="shared" si="423"/>
        <v>0</v>
      </c>
      <c r="I4549" s="24">
        <v>0</v>
      </c>
      <c r="J4549" s="24">
        <v>0</v>
      </c>
      <c r="K4549" s="24">
        <v>0</v>
      </c>
      <c r="L4549" s="14">
        <f>貼り付けシート!C4549</f>
        <v>26.3</v>
      </c>
      <c r="M4549" s="14">
        <f>貼り付けシート!D4549</f>
        <v>18.7</v>
      </c>
      <c r="N4549" s="18">
        <f>貼り付けシート!E4549</f>
        <v>86.319129360425734</v>
      </c>
      <c r="O4549" s="18">
        <f>貼り付けシート!F4549</f>
        <v>0</v>
      </c>
      <c r="P4549" s="19">
        <f t="shared" si="424"/>
        <v>0</v>
      </c>
      <c r="Q4549" s="19">
        <f t="shared" si="425"/>
        <v>0</v>
      </c>
    </row>
    <row r="4550" spans="1:17">
      <c r="A4550" s="38">
        <v>41829</v>
      </c>
      <c r="B4550" s="49" t="s">
        <v>157</v>
      </c>
      <c r="C4550" s="24">
        <f t="shared" si="420"/>
        <v>30.406921776000001</v>
      </c>
      <c r="D4550" s="24">
        <f t="shared" si="421"/>
        <v>0</v>
      </c>
      <c r="E4550" s="18">
        <f>IF(G4550&gt;=0.3,(バックデータ一覧!$C$10*(バックデータ一覧!$C$12*計算過程!L4550+バックデータ一覧!$C$13*LN(計算過程!G4550)+バックデータ一覧!$C$14)^バックデータ一覧!$C$11+バックデータ一覧!$E$10*(計算過程!G4550/(バックデータ一覧!$E$12*計算過程!L4550+バックデータ一覧!$E$13*LN(計算過程!G4550)+バックデータ一覧!$E$14))^バックデータ一覧!$E$11)*計算過程!$W$11*10^-3,0)</f>
        <v>0</v>
      </c>
      <c r="F4550" s="18">
        <f>IF(G4550&lt;0.3,(バックデータ一覧!$C$10*(バックデータ一覧!$C$12*計算過程!L4550+バックデータ一覧!$C$13*LN(0.3)+バックデータ一覧!$C$14)^バックデータ一覧!$C$11+バックデータ一覧!$E$10*(0.3/(バックデータ一覧!$E$12*計算過程!L4550+バックデータ一覧!$E$13*LN(0.3)+バックデータ一覧!$E$14))^バックデータ一覧!$E$11)*計算過程!$W$11*計算過程!G4550/0.3*10^-3,0)</f>
        <v>0</v>
      </c>
      <c r="G4550" s="18">
        <f t="shared" si="422"/>
        <v>0</v>
      </c>
      <c r="H4550" s="18">
        <f t="shared" si="423"/>
        <v>0</v>
      </c>
      <c r="I4550" s="24">
        <v>0</v>
      </c>
      <c r="J4550" s="24">
        <v>0</v>
      </c>
      <c r="K4550" s="24">
        <v>0</v>
      </c>
      <c r="L4550" s="14">
        <f>貼り付けシート!C4550</f>
        <v>25.8</v>
      </c>
      <c r="M4550" s="14">
        <f>貼り付けシート!D4550</f>
        <v>19.100000000000001</v>
      </c>
      <c r="N4550" s="18">
        <f>貼り付けシート!E4550</f>
        <v>90.754870386873918</v>
      </c>
      <c r="O4550" s="18">
        <f>貼り付けシート!F4550</f>
        <v>0</v>
      </c>
      <c r="P4550" s="19">
        <f t="shared" si="424"/>
        <v>0</v>
      </c>
      <c r="Q4550" s="19">
        <f t="shared" si="425"/>
        <v>0</v>
      </c>
    </row>
    <row r="4551" spans="1:17">
      <c r="A4551" s="38">
        <v>41829</v>
      </c>
      <c r="B4551" s="49" t="s">
        <v>158</v>
      </c>
      <c r="C4551" s="24">
        <f t="shared" ref="C4551:C4614" si="426">$W$6*IF(AND(L4551&lt;5,N4551&gt;=80),$W$4,$W$5)*3600*10^-6</f>
        <v>30.406921776000001</v>
      </c>
      <c r="D4551" s="24">
        <f t="shared" ref="D4551:D4614" si="427">IF(G4551&gt;=0.3,E4551,F4551)</f>
        <v>0</v>
      </c>
      <c r="E4551" s="18">
        <f>IF(G4551&gt;=0.3,(バックデータ一覧!$C$10*(バックデータ一覧!$C$12*計算過程!L4551+バックデータ一覧!$C$13*LN(計算過程!G4551)+バックデータ一覧!$C$14)^バックデータ一覧!$C$11+バックデータ一覧!$E$10*(計算過程!G4551/(バックデータ一覧!$E$12*計算過程!L4551+バックデータ一覧!$E$13*LN(計算過程!G4551)+バックデータ一覧!$E$14))^バックデータ一覧!$E$11)*計算過程!$W$11*10^-3,0)</f>
        <v>0</v>
      </c>
      <c r="F4551" s="18">
        <f>IF(G4551&lt;0.3,(バックデータ一覧!$C$10*(バックデータ一覧!$C$12*計算過程!L4551+バックデータ一覧!$C$13*LN(0.3)+バックデータ一覧!$C$14)^バックデータ一覧!$C$11+バックデータ一覧!$E$10*(0.3/(バックデータ一覧!$E$12*計算過程!L4551+バックデータ一覧!$E$13*LN(0.3)+バックデータ一覧!$E$14))^バックデータ一覧!$E$11)*計算過程!$W$11*計算過程!G4551/0.3*10^-3,0)</f>
        <v>0</v>
      </c>
      <c r="G4551" s="18">
        <f t="shared" ref="G4551:G4614" si="428">H4551/($W$6*3600*10^-6)</f>
        <v>0</v>
      </c>
      <c r="H4551" s="18">
        <f t="shared" ref="H4551:H4614" si="429">IF(AND(L4551&lt;5,N4551&gt;=80),P4551/$W$4,P4551/$W$5)</f>
        <v>0</v>
      </c>
      <c r="I4551" s="24">
        <v>0</v>
      </c>
      <c r="J4551" s="24">
        <v>0</v>
      </c>
      <c r="K4551" s="24">
        <v>0</v>
      </c>
      <c r="L4551" s="14">
        <f>貼り付けシート!C4551</f>
        <v>24.7</v>
      </c>
      <c r="M4551" s="14">
        <f>貼り付けシート!D4551</f>
        <v>18.600000000000001</v>
      </c>
      <c r="N4551" s="18">
        <f>貼り付けシート!E4551</f>
        <v>94.430773285165998</v>
      </c>
      <c r="O4551" s="18">
        <f>貼り付けシート!F4551</f>
        <v>0</v>
      </c>
      <c r="P4551" s="19">
        <f t="shared" ref="P4551:P4614" si="430">IF(O4551&gt;C4551,C4551,O4551)</f>
        <v>0</v>
      </c>
      <c r="Q4551" s="19">
        <f t="shared" ref="Q4551:Q4614" si="431">IF(O4551&gt;C4551,O4551-C4551,0)</f>
        <v>0</v>
      </c>
    </row>
    <row r="4552" spans="1:17">
      <c r="A4552" s="38">
        <v>41829</v>
      </c>
      <c r="B4552" s="49" t="s">
        <v>159</v>
      </c>
      <c r="C4552" s="24">
        <f t="shared" si="426"/>
        <v>30.406921776000001</v>
      </c>
      <c r="D4552" s="24">
        <f t="shared" si="427"/>
        <v>0</v>
      </c>
      <c r="E4552" s="18">
        <f>IF(G4552&gt;=0.3,(バックデータ一覧!$C$10*(バックデータ一覧!$C$12*計算過程!L4552+バックデータ一覧!$C$13*LN(計算過程!G4552)+バックデータ一覧!$C$14)^バックデータ一覧!$C$11+バックデータ一覧!$E$10*(計算過程!G4552/(バックデータ一覧!$E$12*計算過程!L4552+バックデータ一覧!$E$13*LN(計算過程!G4552)+バックデータ一覧!$E$14))^バックデータ一覧!$E$11)*計算過程!$W$11*10^-3,0)</f>
        <v>0</v>
      </c>
      <c r="F4552" s="18">
        <f>IF(G4552&lt;0.3,(バックデータ一覧!$C$10*(バックデータ一覧!$C$12*計算過程!L4552+バックデータ一覧!$C$13*LN(0.3)+バックデータ一覧!$C$14)^バックデータ一覧!$C$11+バックデータ一覧!$E$10*(0.3/(バックデータ一覧!$E$12*計算過程!L4552+バックデータ一覧!$E$13*LN(0.3)+バックデータ一覧!$E$14))^バックデータ一覧!$E$11)*計算過程!$W$11*計算過程!G4552/0.3*10^-3,0)</f>
        <v>0</v>
      </c>
      <c r="G4552" s="18">
        <f t="shared" si="428"/>
        <v>0</v>
      </c>
      <c r="H4552" s="18">
        <f t="shared" si="429"/>
        <v>0</v>
      </c>
      <c r="I4552" s="24">
        <v>0</v>
      </c>
      <c r="J4552" s="24">
        <v>0</v>
      </c>
      <c r="K4552" s="24">
        <v>0</v>
      </c>
      <c r="L4552" s="14">
        <f>貼り付けシート!C4552</f>
        <v>23.6</v>
      </c>
      <c r="M4552" s="14">
        <f>貼り付けシート!D4552</f>
        <v>18.100000000000001</v>
      </c>
      <c r="N4552" s="18">
        <f>貼り付けシート!E4552</f>
        <v>98.238737615264824</v>
      </c>
      <c r="O4552" s="18">
        <f>貼り付けシート!F4552</f>
        <v>0</v>
      </c>
      <c r="P4552" s="19">
        <f t="shared" si="430"/>
        <v>0</v>
      </c>
      <c r="Q4552" s="19">
        <f t="shared" si="431"/>
        <v>0</v>
      </c>
    </row>
    <row r="4553" spans="1:17">
      <c r="A4553" s="38">
        <v>41829</v>
      </c>
      <c r="B4553" s="49" t="s">
        <v>160</v>
      </c>
      <c r="C4553" s="24">
        <f t="shared" si="426"/>
        <v>30.406921776000001</v>
      </c>
      <c r="D4553" s="24">
        <f t="shared" si="427"/>
        <v>0</v>
      </c>
      <c r="E4553" s="18">
        <f>IF(G4553&gt;=0.3,(バックデータ一覧!$C$10*(バックデータ一覧!$C$12*計算過程!L4553+バックデータ一覧!$C$13*LN(計算過程!G4553)+バックデータ一覧!$C$14)^バックデータ一覧!$C$11+バックデータ一覧!$E$10*(計算過程!G4553/(バックデータ一覧!$E$12*計算過程!L4553+バックデータ一覧!$E$13*LN(計算過程!G4553)+バックデータ一覧!$E$14))^バックデータ一覧!$E$11)*計算過程!$W$11*10^-3,0)</f>
        <v>0</v>
      </c>
      <c r="F4553" s="18">
        <f>IF(G4553&lt;0.3,(バックデータ一覧!$C$10*(バックデータ一覧!$C$12*計算過程!L4553+バックデータ一覧!$C$13*LN(0.3)+バックデータ一覧!$C$14)^バックデータ一覧!$C$11+バックデータ一覧!$E$10*(0.3/(バックデータ一覧!$E$12*計算過程!L4553+バックデータ一覧!$E$13*LN(0.3)+バックデータ一覧!$E$14))^バックデータ一覧!$E$11)*計算過程!$W$11*計算過程!G4553/0.3*10^-3,0)</f>
        <v>0</v>
      </c>
      <c r="G4553" s="18">
        <f t="shared" si="428"/>
        <v>0</v>
      </c>
      <c r="H4553" s="18">
        <f t="shared" si="429"/>
        <v>0</v>
      </c>
      <c r="I4553" s="24">
        <v>0</v>
      </c>
      <c r="J4553" s="24">
        <v>0</v>
      </c>
      <c r="K4553" s="24">
        <v>0</v>
      </c>
      <c r="L4553" s="14">
        <f>貼り付けシート!C4553</f>
        <v>23.7</v>
      </c>
      <c r="M4553" s="14">
        <f>貼り付けシート!D4553</f>
        <v>17.5</v>
      </c>
      <c r="N4553" s="18">
        <f>貼り付けシート!E4553</f>
        <v>94.500411655988103</v>
      </c>
      <c r="O4553" s="18">
        <f>貼り付けシート!F4553</f>
        <v>0</v>
      </c>
      <c r="P4553" s="19">
        <f t="shared" si="430"/>
        <v>0</v>
      </c>
      <c r="Q4553" s="19">
        <f t="shared" si="431"/>
        <v>0</v>
      </c>
    </row>
    <row r="4554" spans="1:17">
      <c r="A4554" s="38">
        <v>41829</v>
      </c>
      <c r="B4554" s="49" t="s">
        <v>161</v>
      </c>
      <c r="C4554" s="24">
        <f t="shared" si="426"/>
        <v>30.406921776000001</v>
      </c>
      <c r="D4554" s="24">
        <f t="shared" si="427"/>
        <v>0</v>
      </c>
      <c r="E4554" s="18">
        <f>IF(G4554&gt;=0.3,(バックデータ一覧!$C$10*(バックデータ一覧!$C$12*計算過程!L4554+バックデータ一覧!$C$13*LN(計算過程!G4554)+バックデータ一覧!$C$14)^バックデータ一覧!$C$11+バックデータ一覧!$E$10*(計算過程!G4554/(バックデータ一覧!$E$12*計算過程!L4554+バックデータ一覧!$E$13*LN(計算過程!G4554)+バックデータ一覧!$E$14))^バックデータ一覧!$E$11)*計算過程!$W$11*10^-3,0)</f>
        <v>0</v>
      </c>
      <c r="F4554" s="18">
        <f>IF(G4554&lt;0.3,(バックデータ一覧!$C$10*(バックデータ一覧!$C$12*計算過程!L4554+バックデータ一覧!$C$13*LN(0.3)+バックデータ一覧!$C$14)^バックデータ一覧!$C$11+バックデータ一覧!$E$10*(0.3/(バックデータ一覧!$E$12*計算過程!L4554+バックデータ一覧!$E$13*LN(0.3)+バックデータ一覧!$E$14))^バックデータ一覧!$E$11)*計算過程!$W$11*計算過程!G4554/0.3*10^-3,0)</f>
        <v>0</v>
      </c>
      <c r="G4554" s="18">
        <f t="shared" si="428"/>
        <v>0</v>
      </c>
      <c r="H4554" s="18">
        <f t="shared" si="429"/>
        <v>0</v>
      </c>
      <c r="I4554" s="24">
        <v>0</v>
      </c>
      <c r="J4554" s="24">
        <v>0</v>
      </c>
      <c r="K4554" s="24">
        <v>0</v>
      </c>
      <c r="L4554" s="14">
        <f>貼り付けシート!C4554</f>
        <v>23.7</v>
      </c>
      <c r="M4554" s="14">
        <f>貼り付けシート!D4554</f>
        <v>18.3</v>
      </c>
      <c r="N4554" s="18">
        <f>貼り付けシート!E4554</f>
        <v>98.696962811921225</v>
      </c>
      <c r="O4554" s="18">
        <f>貼り付けシート!F4554</f>
        <v>0</v>
      </c>
      <c r="P4554" s="19">
        <f t="shared" si="430"/>
        <v>0</v>
      </c>
      <c r="Q4554" s="19">
        <f t="shared" si="431"/>
        <v>0</v>
      </c>
    </row>
    <row r="4555" spans="1:17">
      <c r="A4555" s="38">
        <v>41829</v>
      </c>
      <c r="B4555" s="49" t="s">
        <v>162</v>
      </c>
      <c r="C4555" s="24">
        <f t="shared" si="426"/>
        <v>30.406921776000001</v>
      </c>
      <c r="D4555" s="24">
        <f t="shared" si="427"/>
        <v>0</v>
      </c>
      <c r="E4555" s="18">
        <f>IF(G4555&gt;=0.3,(バックデータ一覧!$C$10*(バックデータ一覧!$C$12*計算過程!L4555+バックデータ一覧!$C$13*LN(計算過程!G4555)+バックデータ一覧!$C$14)^バックデータ一覧!$C$11+バックデータ一覧!$E$10*(計算過程!G4555/(バックデータ一覧!$E$12*計算過程!L4555+バックデータ一覧!$E$13*LN(計算過程!G4555)+バックデータ一覧!$E$14))^バックデータ一覧!$E$11)*計算過程!$W$11*10^-3,0)</f>
        <v>0</v>
      </c>
      <c r="F4555" s="18">
        <f>IF(G4555&lt;0.3,(バックデータ一覧!$C$10*(バックデータ一覧!$C$12*計算過程!L4555+バックデータ一覧!$C$13*LN(0.3)+バックデータ一覧!$C$14)^バックデータ一覧!$C$11+バックデータ一覧!$E$10*(0.3/(バックデータ一覧!$E$12*計算過程!L4555+バックデータ一覧!$E$13*LN(0.3)+バックデータ一覧!$E$14))^バックデータ一覧!$E$11)*計算過程!$W$11*計算過程!G4555/0.3*10^-3,0)</f>
        <v>0</v>
      </c>
      <c r="G4555" s="18">
        <f t="shared" si="428"/>
        <v>0</v>
      </c>
      <c r="H4555" s="18">
        <f t="shared" si="429"/>
        <v>0</v>
      </c>
      <c r="I4555" s="24">
        <v>0</v>
      </c>
      <c r="J4555" s="24">
        <v>0</v>
      </c>
      <c r="K4555" s="24">
        <v>0</v>
      </c>
      <c r="L4555" s="14">
        <f>貼り付けシート!C4555</f>
        <v>24.8</v>
      </c>
      <c r="M4555" s="14">
        <f>貼り付けシート!D4555</f>
        <v>19</v>
      </c>
      <c r="N4555" s="18">
        <f>貼り付けシート!E4555</f>
        <v>95.827278256375877</v>
      </c>
      <c r="O4555" s="18">
        <f>貼り付けシート!F4555</f>
        <v>0</v>
      </c>
      <c r="P4555" s="19">
        <f t="shared" si="430"/>
        <v>0</v>
      </c>
      <c r="Q4555" s="19">
        <f t="shared" si="431"/>
        <v>0</v>
      </c>
    </row>
    <row r="4556" spans="1:17">
      <c r="A4556" s="38">
        <v>41829</v>
      </c>
      <c r="B4556" s="49" t="s">
        <v>163</v>
      </c>
      <c r="C4556" s="24">
        <f t="shared" si="426"/>
        <v>30.406921776000001</v>
      </c>
      <c r="D4556" s="24">
        <f t="shared" si="427"/>
        <v>0</v>
      </c>
      <c r="E4556" s="18">
        <f>IF(G4556&gt;=0.3,(バックデータ一覧!$C$10*(バックデータ一覧!$C$12*計算過程!L4556+バックデータ一覧!$C$13*LN(計算過程!G4556)+バックデータ一覧!$C$14)^バックデータ一覧!$C$11+バックデータ一覧!$E$10*(計算過程!G4556/(バックデータ一覧!$E$12*計算過程!L4556+バックデータ一覧!$E$13*LN(計算過程!G4556)+バックデータ一覧!$E$14))^バックデータ一覧!$E$11)*計算過程!$W$11*10^-3,0)</f>
        <v>0</v>
      </c>
      <c r="F4556" s="18">
        <f>IF(G4556&lt;0.3,(バックデータ一覧!$C$10*(バックデータ一覧!$C$12*計算過程!L4556+バックデータ一覧!$C$13*LN(0.3)+バックデータ一覧!$C$14)^バックデータ一覧!$C$11+バックデータ一覧!$E$10*(0.3/(バックデータ一覧!$E$12*計算過程!L4556+バックデータ一覧!$E$13*LN(0.3)+バックデータ一覧!$E$14))^バックデータ一覧!$E$11)*計算過程!$W$11*計算過程!G4556/0.3*10^-3,0)</f>
        <v>0</v>
      </c>
      <c r="G4556" s="18">
        <f t="shared" si="428"/>
        <v>0</v>
      </c>
      <c r="H4556" s="18">
        <f t="shared" si="429"/>
        <v>0</v>
      </c>
      <c r="I4556" s="24">
        <v>0</v>
      </c>
      <c r="J4556" s="24">
        <v>0</v>
      </c>
      <c r="K4556" s="24">
        <v>0</v>
      </c>
      <c r="L4556" s="14">
        <f>貼り付けシート!C4556</f>
        <v>25.3</v>
      </c>
      <c r="M4556" s="14">
        <f>貼り付けシート!D4556</f>
        <v>19.7</v>
      </c>
      <c r="N4556" s="18">
        <f>貼り付けシート!E4556</f>
        <v>96.335773466139585</v>
      </c>
      <c r="O4556" s="18">
        <f>貼り付けシート!F4556</f>
        <v>0</v>
      </c>
      <c r="P4556" s="19">
        <f t="shared" si="430"/>
        <v>0</v>
      </c>
      <c r="Q4556" s="19">
        <f t="shared" si="431"/>
        <v>0</v>
      </c>
    </row>
    <row r="4557" spans="1:17">
      <c r="A4557" s="38">
        <v>41829</v>
      </c>
      <c r="B4557" s="49" t="s">
        <v>164</v>
      </c>
      <c r="C4557" s="24">
        <f t="shared" si="426"/>
        <v>30.406921776000001</v>
      </c>
      <c r="D4557" s="24">
        <f t="shared" si="427"/>
        <v>0</v>
      </c>
      <c r="E4557" s="18">
        <f>IF(G4557&gt;=0.3,(バックデータ一覧!$C$10*(バックデータ一覧!$C$12*計算過程!L4557+バックデータ一覧!$C$13*LN(計算過程!G4557)+バックデータ一覧!$C$14)^バックデータ一覧!$C$11+バックデータ一覧!$E$10*(計算過程!G4557/(バックデータ一覧!$E$12*計算過程!L4557+バックデータ一覧!$E$13*LN(計算過程!G4557)+バックデータ一覧!$E$14))^バックデータ一覧!$E$11)*計算過程!$W$11*10^-3,0)</f>
        <v>0</v>
      </c>
      <c r="F4557" s="18">
        <f>IF(G4557&lt;0.3,(バックデータ一覧!$C$10*(バックデータ一覧!$C$12*計算過程!L4557+バックデータ一覧!$C$13*LN(0.3)+バックデータ一覧!$C$14)^バックデータ一覧!$C$11+バックデータ一覧!$E$10*(0.3/(バックデータ一覧!$E$12*計算過程!L4557+バックデータ一覧!$E$13*LN(0.3)+バックデータ一覧!$E$14))^バックデータ一覧!$E$11)*計算過程!$W$11*計算過程!G4557/0.3*10^-3,0)</f>
        <v>0</v>
      </c>
      <c r="G4557" s="18">
        <f t="shared" si="428"/>
        <v>0</v>
      </c>
      <c r="H4557" s="18">
        <f t="shared" si="429"/>
        <v>0</v>
      </c>
      <c r="I4557" s="24">
        <v>0</v>
      </c>
      <c r="J4557" s="24">
        <v>0</v>
      </c>
      <c r="K4557" s="24">
        <v>0</v>
      </c>
      <c r="L4557" s="14">
        <f>貼り付けシート!C4557</f>
        <v>26.4</v>
      </c>
      <c r="M4557" s="14">
        <f>貼り付けシート!D4557</f>
        <v>19.7</v>
      </c>
      <c r="N4557" s="18">
        <f>貼り付けシート!E4557</f>
        <v>90.259258397904546</v>
      </c>
      <c r="O4557" s="18">
        <f>貼り付けシート!F4557</f>
        <v>0</v>
      </c>
      <c r="P4557" s="19">
        <f t="shared" si="430"/>
        <v>0</v>
      </c>
      <c r="Q4557" s="19">
        <f t="shared" si="431"/>
        <v>0</v>
      </c>
    </row>
    <row r="4558" spans="1:17">
      <c r="A4558" s="38">
        <v>41829</v>
      </c>
      <c r="B4558" s="49" t="s">
        <v>165</v>
      </c>
      <c r="C4558" s="24">
        <f t="shared" si="426"/>
        <v>30.406921776000001</v>
      </c>
      <c r="D4558" s="24">
        <f t="shared" si="427"/>
        <v>0</v>
      </c>
      <c r="E4558" s="18">
        <f>IF(G4558&gt;=0.3,(バックデータ一覧!$C$10*(バックデータ一覧!$C$12*計算過程!L4558+バックデータ一覧!$C$13*LN(計算過程!G4558)+バックデータ一覧!$C$14)^バックデータ一覧!$C$11+バックデータ一覧!$E$10*(計算過程!G4558/(バックデータ一覧!$E$12*計算過程!L4558+バックデータ一覧!$E$13*LN(計算過程!G4558)+バックデータ一覧!$E$14))^バックデータ一覧!$E$11)*計算過程!$W$11*10^-3,0)</f>
        <v>0</v>
      </c>
      <c r="F4558" s="18">
        <f>IF(G4558&lt;0.3,(バックデータ一覧!$C$10*(バックデータ一覧!$C$12*計算過程!L4558+バックデータ一覧!$C$13*LN(0.3)+バックデータ一覧!$C$14)^バックデータ一覧!$C$11+バックデータ一覧!$E$10*(0.3/(バックデータ一覧!$E$12*計算過程!L4558+バックデータ一覧!$E$13*LN(0.3)+バックデータ一覧!$E$14))^バックデータ一覧!$E$11)*計算過程!$W$11*計算過程!G4558/0.3*10^-3,0)</f>
        <v>0</v>
      </c>
      <c r="G4558" s="18">
        <f t="shared" si="428"/>
        <v>0</v>
      </c>
      <c r="H4558" s="18">
        <f t="shared" si="429"/>
        <v>0</v>
      </c>
      <c r="I4558" s="24">
        <v>0</v>
      </c>
      <c r="J4558" s="24">
        <v>0</v>
      </c>
      <c r="K4558" s="24">
        <v>0</v>
      </c>
      <c r="L4558" s="14">
        <f>貼り付けシート!C4558</f>
        <v>26.1</v>
      </c>
      <c r="M4558" s="14">
        <f>貼り付けシート!D4558</f>
        <v>19.7</v>
      </c>
      <c r="N4558" s="18">
        <f>貼り付けシート!E4558</f>
        <v>91.872467445868907</v>
      </c>
      <c r="O4558" s="18">
        <f>貼り付けシート!F4558</f>
        <v>0</v>
      </c>
      <c r="P4558" s="19">
        <f t="shared" si="430"/>
        <v>0</v>
      </c>
      <c r="Q4558" s="19">
        <f t="shared" si="431"/>
        <v>0</v>
      </c>
    </row>
    <row r="4559" spans="1:17">
      <c r="A4559" s="38">
        <v>41829</v>
      </c>
      <c r="B4559" s="49" t="s">
        <v>166</v>
      </c>
      <c r="C4559" s="24">
        <f t="shared" si="426"/>
        <v>30.406921776000001</v>
      </c>
      <c r="D4559" s="24">
        <f t="shared" si="427"/>
        <v>0</v>
      </c>
      <c r="E4559" s="18">
        <f>IF(G4559&gt;=0.3,(バックデータ一覧!$C$10*(バックデータ一覧!$C$12*計算過程!L4559+バックデータ一覧!$C$13*LN(計算過程!G4559)+バックデータ一覧!$C$14)^バックデータ一覧!$C$11+バックデータ一覧!$E$10*(計算過程!G4559/(バックデータ一覧!$E$12*計算過程!L4559+バックデータ一覧!$E$13*LN(計算過程!G4559)+バックデータ一覧!$E$14))^バックデータ一覧!$E$11)*計算過程!$W$11*10^-3,0)</f>
        <v>0</v>
      </c>
      <c r="F4559" s="18">
        <f>IF(G4559&lt;0.3,(バックデータ一覧!$C$10*(バックデータ一覧!$C$12*計算過程!L4559+バックデータ一覧!$C$13*LN(0.3)+バックデータ一覧!$C$14)^バックデータ一覧!$C$11+バックデータ一覧!$E$10*(0.3/(バックデータ一覧!$E$12*計算過程!L4559+バックデータ一覧!$E$13*LN(0.3)+バックデータ一覧!$E$14))^バックデータ一覧!$E$11)*計算過程!$W$11*計算過程!G4559/0.3*10^-3,0)</f>
        <v>0</v>
      </c>
      <c r="G4559" s="18">
        <f t="shared" si="428"/>
        <v>0</v>
      </c>
      <c r="H4559" s="18">
        <f t="shared" si="429"/>
        <v>0</v>
      </c>
      <c r="I4559" s="24">
        <v>0</v>
      </c>
      <c r="J4559" s="24">
        <v>0</v>
      </c>
      <c r="K4559" s="24">
        <v>0</v>
      </c>
      <c r="L4559" s="14">
        <f>貼り付けシート!C4559</f>
        <v>25.9</v>
      </c>
      <c r="M4559" s="14">
        <f>貼り付けシート!D4559</f>
        <v>19.7</v>
      </c>
      <c r="N4559" s="18">
        <f>貼り付けシート!E4559</f>
        <v>92.966011675179701</v>
      </c>
      <c r="O4559" s="18">
        <f>貼り付けシート!F4559</f>
        <v>0</v>
      </c>
      <c r="P4559" s="19">
        <f t="shared" si="430"/>
        <v>0</v>
      </c>
      <c r="Q4559" s="19">
        <f t="shared" si="431"/>
        <v>0</v>
      </c>
    </row>
    <row r="4560" spans="1:17">
      <c r="A4560" s="38">
        <v>41829</v>
      </c>
      <c r="B4560" s="49" t="s">
        <v>167</v>
      </c>
      <c r="C4560" s="24">
        <f t="shared" si="426"/>
        <v>30.406921776000001</v>
      </c>
      <c r="D4560" s="24">
        <f t="shared" si="427"/>
        <v>0</v>
      </c>
      <c r="E4560" s="18">
        <f>IF(G4560&gt;=0.3,(バックデータ一覧!$C$10*(バックデータ一覧!$C$12*計算過程!L4560+バックデータ一覧!$C$13*LN(計算過程!G4560)+バックデータ一覧!$C$14)^バックデータ一覧!$C$11+バックデータ一覧!$E$10*(計算過程!G4560/(バックデータ一覧!$E$12*計算過程!L4560+バックデータ一覧!$E$13*LN(計算過程!G4560)+バックデータ一覧!$E$14))^バックデータ一覧!$E$11)*計算過程!$W$11*10^-3,0)</f>
        <v>0</v>
      </c>
      <c r="F4560" s="18">
        <f>IF(G4560&lt;0.3,(バックデータ一覧!$C$10*(バックデータ一覧!$C$12*計算過程!L4560+バックデータ一覧!$C$13*LN(0.3)+バックデータ一覧!$C$14)^バックデータ一覧!$C$11+バックデータ一覧!$E$10*(0.3/(バックデータ一覧!$E$12*計算過程!L4560+バックデータ一覧!$E$13*LN(0.3)+バックデータ一覧!$E$14))^バックデータ一覧!$E$11)*計算過程!$W$11*計算過程!G4560/0.3*10^-3,0)</f>
        <v>0</v>
      </c>
      <c r="G4560" s="18">
        <f t="shared" si="428"/>
        <v>0</v>
      </c>
      <c r="H4560" s="18">
        <f t="shared" si="429"/>
        <v>0</v>
      </c>
      <c r="I4560" s="24">
        <v>0</v>
      </c>
      <c r="J4560" s="24">
        <v>0</v>
      </c>
      <c r="K4560" s="24">
        <v>0</v>
      </c>
      <c r="L4560" s="14">
        <f>貼り付けシート!C4560</f>
        <v>24.5</v>
      </c>
      <c r="M4560" s="14">
        <f>貼り付けシート!D4560</f>
        <v>19.399999999999999</v>
      </c>
      <c r="N4560" s="18">
        <f>貼り付けシート!E4560</f>
        <v>99.552954758126305</v>
      </c>
      <c r="O4560" s="18">
        <f>貼り付けシート!F4560</f>
        <v>0</v>
      </c>
      <c r="P4560" s="19">
        <f t="shared" si="430"/>
        <v>0</v>
      </c>
      <c r="Q4560" s="19">
        <f t="shared" si="431"/>
        <v>0</v>
      </c>
    </row>
    <row r="4561" spans="1:17">
      <c r="A4561" s="38">
        <v>41829</v>
      </c>
      <c r="B4561" s="49" t="s">
        <v>168</v>
      </c>
      <c r="C4561" s="24">
        <f t="shared" si="426"/>
        <v>30.406921776000001</v>
      </c>
      <c r="D4561" s="24">
        <f t="shared" si="427"/>
        <v>0</v>
      </c>
      <c r="E4561" s="18">
        <f>IF(G4561&gt;=0.3,(バックデータ一覧!$C$10*(バックデータ一覧!$C$12*計算過程!L4561+バックデータ一覧!$C$13*LN(計算過程!G4561)+バックデータ一覧!$C$14)^バックデータ一覧!$C$11+バックデータ一覧!$E$10*(計算過程!G4561/(バックデータ一覧!$E$12*計算過程!L4561+バックデータ一覧!$E$13*LN(計算過程!G4561)+バックデータ一覧!$E$14))^バックデータ一覧!$E$11)*計算過程!$W$11*10^-3,0)</f>
        <v>0</v>
      </c>
      <c r="F4561" s="18">
        <f>IF(G4561&lt;0.3,(バックデータ一覧!$C$10*(バックデータ一覧!$C$12*計算過程!L4561+バックデータ一覧!$C$13*LN(0.3)+バックデータ一覧!$C$14)^バックデータ一覧!$C$11+バックデータ一覧!$E$10*(0.3/(バックデータ一覧!$E$12*計算過程!L4561+バックデータ一覧!$E$13*LN(0.3)+バックデータ一覧!$E$14))^バックデータ一覧!$E$11)*計算過程!$W$11*計算過程!G4561/0.3*10^-3,0)</f>
        <v>0</v>
      </c>
      <c r="G4561" s="18">
        <f t="shared" si="428"/>
        <v>0</v>
      </c>
      <c r="H4561" s="18">
        <f t="shared" si="429"/>
        <v>0</v>
      </c>
      <c r="I4561" s="24">
        <v>0</v>
      </c>
      <c r="J4561" s="24">
        <v>0</v>
      </c>
      <c r="K4561" s="24">
        <v>0</v>
      </c>
      <c r="L4561" s="14">
        <f>貼り付けシート!C4561</f>
        <v>24.5</v>
      </c>
      <c r="M4561" s="14">
        <f>貼り付けシート!D4561</f>
        <v>19.100000000000001</v>
      </c>
      <c r="N4561" s="18">
        <f>貼り付けシート!E4561</f>
        <v>98.059341062764886</v>
      </c>
      <c r="O4561" s="18">
        <f>貼り付けシート!F4561</f>
        <v>0</v>
      </c>
      <c r="P4561" s="19">
        <f t="shared" si="430"/>
        <v>0</v>
      </c>
      <c r="Q4561" s="19">
        <f t="shared" si="431"/>
        <v>0</v>
      </c>
    </row>
    <row r="4562" spans="1:17">
      <c r="A4562" s="38">
        <v>41829</v>
      </c>
      <c r="B4562" s="49" t="s">
        <v>169</v>
      </c>
      <c r="C4562" s="24">
        <f t="shared" si="426"/>
        <v>30.406921776000001</v>
      </c>
      <c r="D4562" s="24">
        <f t="shared" si="427"/>
        <v>0</v>
      </c>
      <c r="E4562" s="18">
        <f>IF(G4562&gt;=0.3,(バックデータ一覧!$C$10*(バックデータ一覧!$C$12*計算過程!L4562+バックデータ一覧!$C$13*LN(計算過程!G4562)+バックデータ一覧!$C$14)^バックデータ一覧!$C$11+バックデータ一覧!$E$10*(計算過程!G4562/(バックデータ一覧!$E$12*計算過程!L4562+バックデータ一覧!$E$13*LN(計算過程!G4562)+バックデータ一覧!$E$14))^バックデータ一覧!$E$11)*計算過程!$W$11*10^-3,0)</f>
        <v>0</v>
      </c>
      <c r="F4562" s="18">
        <f>IF(G4562&lt;0.3,(バックデータ一覧!$C$10*(バックデータ一覧!$C$12*計算過程!L4562+バックデータ一覧!$C$13*LN(0.3)+バックデータ一覧!$C$14)^バックデータ一覧!$C$11+バックデータ一覧!$E$10*(0.3/(バックデータ一覧!$E$12*計算過程!L4562+バックデータ一覧!$E$13*LN(0.3)+バックデータ一覧!$E$14))^バックデータ一覧!$E$11)*計算過程!$W$11*計算過程!G4562/0.3*10^-3,0)</f>
        <v>0</v>
      </c>
      <c r="G4562" s="18">
        <f t="shared" si="428"/>
        <v>0</v>
      </c>
      <c r="H4562" s="18">
        <f t="shared" si="429"/>
        <v>0</v>
      </c>
      <c r="I4562" s="24">
        <v>0</v>
      </c>
      <c r="J4562" s="24">
        <v>0</v>
      </c>
      <c r="K4562" s="24">
        <v>0</v>
      </c>
      <c r="L4562" s="14">
        <f>貼り付けシート!C4562</f>
        <v>24.3</v>
      </c>
      <c r="M4562" s="14">
        <f>貼り付けシート!D4562</f>
        <v>18.8</v>
      </c>
      <c r="N4562" s="18">
        <f>貼り付けシート!E4562</f>
        <v>97.727884534708693</v>
      </c>
      <c r="O4562" s="18">
        <f>貼り付けシート!F4562</f>
        <v>0</v>
      </c>
      <c r="P4562" s="19">
        <f t="shared" si="430"/>
        <v>0</v>
      </c>
      <c r="Q4562" s="19">
        <f t="shared" si="431"/>
        <v>0</v>
      </c>
    </row>
    <row r="4563" spans="1:17">
      <c r="A4563" s="38">
        <v>41829</v>
      </c>
      <c r="B4563" s="49" t="s">
        <v>170</v>
      </c>
      <c r="C4563" s="24">
        <f t="shared" si="426"/>
        <v>30.406921776000001</v>
      </c>
      <c r="D4563" s="24">
        <f t="shared" si="427"/>
        <v>0</v>
      </c>
      <c r="E4563" s="18">
        <f>IF(G4563&gt;=0.3,(バックデータ一覧!$C$10*(バックデータ一覧!$C$12*計算過程!L4563+バックデータ一覧!$C$13*LN(計算過程!G4563)+バックデータ一覧!$C$14)^バックデータ一覧!$C$11+バックデータ一覧!$E$10*(計算過程!G4563/(バックデータ一覧!$E$12*計算過程!L4563+バックデータ一覧!$E$13*LN(計算過程!G4563)+バックデータ一覧!$E$14))^バックデータ一覧!$E$11)*計算過程!$W$11*10^-3,0)</f>
        <v>0</v>
      </c>
      <c r="F4563" s="18">
        <f>IF(G4563&lt;0.3,(バックデータ一覧!$C$10*(バックデータ一覧!$C$12*計算過程!L4563+バックデータ一覧!$C$13*LN(0.3)+バックデータ一覧!$C$14)^バックデータ一覧!$C$11+バックデータ一覧!$E$10*(0.3/(バックデータ一覧!$E$12*計算過程!L4563+バックデータ一覧!$E$13*LN(0.3)+バックデータ一覧!$E$14))^バックデータ一覧!$E$11)*計算過程!$W$11*計算過程!G4563/0.3*10^-3,0)</f>
        <v>0</v>
      </c>
      <c r="G4563" s="18">
        <f t="shared" si="428"/>
        <v>0</v>
      </c>
      <c r="H4563" s="18">
        <f t="shared" si="429"/>
        <v>0</v>
      </c>
      <c r="I4563" s="24">
        <v>0</v>
      </c>
      <c r="J4563" s="24">
        <v>0</v>
      </c>
      <c r="K4563" s="24">
        <v>0</v>
      </c>
      <c r="L4563" s="14">
        <f>貼り付けシート!C4563</f>
        <v>24.2</v>
      </c>
      <c r="M4563" s="14">
        <f>貼り付けシート!D4563</f>
        <v>18.7</v>
      </c>
      <c r="N4563" s="18">
        <f>貼り付けシート!E4563</f>
        <v>97.807891832288931</v>
      </c>
      <c r="O4563" s="18">
        <f>貼り付けシート!F4563</f>
        <v>0</v>
      </c>
      <c r="P4563" s="19">
        <f t="shared" si="430"/>
        <v>0</v>
      </c>
      <c r="Q4563" s="19">
        <f t="shared" si="431"/>
        <v>0</v>
      </c>
    </row>
    <row r="4564" spans="1:17">
      <c r="A4564" s="38">
        <v>41829</v>
      </c>
      <c r="B4564" s="49" t="s">
        <v>171</v>
      </c>
      <c r="C4564" s="24">
        <f t="shared" si="426"/>
        <v>30.406921776000001</v>
      </c>
      <c r="D4564" s="24">
        <f t="shared" si="427"/>
        <v>0</v>
      </c>
      <c r="E4564" s="18">
        <f>IF(G4564&gt;=0.3,(バックデータ一覧!$C$10*(バックデータ一覧!$C$12*計算過程!L4564+バックデータ一覧!$C$13*LN(計算過程!G4564)+バックデータ一覧!$C$14)^バックデータ一覧!$C$11+バックデータ一覧!$E$10*(計算過程!G4564/(バックデータ一覧!$E$12*計算過程!L4564+バックデータ一覧!$E$13*LN(計算過程!G4564)+バックデータ一覧!$E$14))^バックデータ一覧!$E$11)*計算過程!$W$11*10^-3,0)</f>
        <v>0</v>
      </c>
      <c r="F4564" s="18">
        <f>IF(G4564&lt;0.3,(バックデータ一覧!$C$10*(バックデータ一覧!$C$12*計算過程!L4564+バックデータ一覧!$C$13*LN(0.3)+バックデータ一覧!$C$14)^バックデータ一覧!$C$11+バックデータ一覧!$E$10*(0.3/(バックデータ一覧!$E$12*計算過程!L4564+バックデータ一覧!$E$13*LN(0.3)+バックデータ一覧!$E$14))^バックデータ一覧!$E$11)*計算過程!$W$11*計算過程!G4564/0.3*10^-3,0)</f>
        <v>0</v>
      </c>
      <c r="G4564" s="18">
        <f t="shared" si="428"/>
        <v>0</v>
      </c>
      <c r="H4564" s="18">
        <f t="shared" si="429"/>
        <v>0</v>
      </c>
      <c r="I4564" s="24">
        <v>0</v>
      </c>
      <c r="J4564" s="24">
        <v>0</v>
      </c>
      <c r="K4564" s="24">
        <v>0</v>
      </c>
      <c r="L4564" s="14">
        <f>貼り付けシート!C4564</f>
        <v>24.2</v>
      </c>
      <c r="M4564" s="14">
        <f>貼り付けシート!D4564</f>
        <v>18.600000000000001</v>
      </c>
      <c r="N4564" s="18">
        <f>貼り付けシート!E4564</f>
        <v>97.300041498797427</v>
      </c>
      <c r="O4564" s="18">
        <f>貼り付けシート!F4564</f>
        <v>0</v>
      </c>
      <c r="P4564" s="19">
        <f t="shared" si="430"/>
        <v>0</v>
      </c>
      <c r="Q4564" s="19">
        <f t="shared" si="431"/>
        <v>0</v>
      </c>
    </row>
    <row r="4565" spans="1:17">
      <c r="A4565" s="38">
        <v>41829</v>
      </c>
      <c r="B4565" s="49" t="s">
        <v>172</v>
      </c>
      <c r="C4565" s="24">
        <f t="shared" si="426"/>
        <v>30.406921776000001</v>
      </c>
      <c r="D4565" s="24">
        <f t="shared" si="427"/>
        <v>0</v>
      </c>
      <c r="E4565" s="18">
        <f>IF(G4565&gt;=0.3,(バックデータ一覧!$C$10*(バックデータ一覧!$C$12*計算過程!L4565+バックデータ一覧!$C$13*LN(計算過程!G4565)+バックデータ一覧!$C$14)^バックデータ一覧!$C$11+バックデータ一覧!$E$10*(計算過程!G4565/(バックデータ一覧!$E$12*計算過程!L4565+バックデータ一覧!$E$13*LN(計算過程!G4565)+バックデータ一覧!$E$14))^バックデータ一覧!$E$11)*計算過程!$W$11*10^-3,0)</f>
        <v>0</v>
      </c>
      <c r="F4565" s="18">
        <f>IF(G4565&lt;0.3,(バックデータ一覧!$C$10*(バックデータ一覧!$C$12*計算過程!L4565+バックデータ一覧!$C$13*LN(0.3)+バックデータ一覧!$C$14)^バックデータ一覧!$C$11+バックデータ一覧!$E$10*(0.3/(バックデータ一覧!$E$12*計算過程!L4565+バックデータ一覧!$E$13*LN(0.3)+バックデータ一覧!$E$14))^バックデータ一覧!$E$11)*計算過程!$W$11*計算過程!G4565/0.3*10^-3,0)</f>
        <v>0</v>
      </c>
      <c r="G4565" s="18">
        <f t="shared" si="428"/>
        <v>0</v>
      </c>
      <c r="H4565" s="18">
        <f t="shared" si="429"/>
        <v>0</v>
      </c>
      <c r="I4565" s="24">
        <v>0</v>
      </c>
      <c r="J4565" s="24">
        <v>0</v>
      </c>
      <c r="K4565" s="24">
        <v>0</v>
      </c>
      <c r="L4565" s="14">
        <f>貼り付けシート!C4565</f>
        <v>24.3</v>
      </c>
      <c r="M4565" s="14">
        <f>貼り付けシート!D4565</f>
        <v>18.5</v>
      </c>
      <c r="N4565" s="18">
        <f>貼り付けシート!E4565</f>
        <v>96.213440761212539</v>
      </c>
      <c r="O4565" s="18">
        <f>貼り付けシート!F4565</f>
        <v>0</v>
      </c>
      <c r="P4565" s="19">
        <f t="shared" si="430"/>
        <v>0</v>
      </c>
      <c r="Q4565" s="19">
        <f t="shared" si="431"/>
        <v>0</v>
      </c>
    </row>
    <row r="4566" spans="1:17">
      <c r="A4566" s="38">
        <v>41830</v>
      </c>
      <c r="B4566" s="49" t="s">
        <v>149</v>
      </c>
      <c r="C4566" s="24">
        <f t="shared" si="426"/>
        <v>30.406921776000001</v>
      </c>
      <c r="D4566" s="24">
        <f t="shared" si="427"/>
        <v>0</v>
      </c>
      <c r="E4566" s="18">
        <f>IF(G4566&gt;=0.3,(バックデータ一覧!$C$10*(バックデータ一覧!$C$12*計算過程!L4566+バックデータ一覧!$C$13*LN(計算過程!G4566)+バックデータ一覧!$C$14)^バックデータ一覧!$C$11+バックデータ一覧!$E$10*(計算過程!G4566/(バックデータ一覧!$E$12*計算過程!L4566+バックデータ一覧!$E$13*LN(計算過程!G4566)+バックデータ一覧!$E$14))^バックデータ一覧!$E$11)*計算過程!$W$11*10^-3,0)</f>
        <v>0</v>
      </c>
      <c r="F4566" s="18">
        <f>IF(G4566&lt;0.3,(バックデータ一覧!$C$10*(バックデータ一覧!$C$12*計算過程!L4566+バックデータ一覧!$C$13*LN(0.3)+バックデータ一覧!$C$14)^バックデータ一覧!$C$11+バックデータ一覧!$E$10*(0.3/(バックデータ一覧!$E$12*計算過程!L4566+バックデータ一覧!$E$13*LN(0.3)+バックデータ一覧!$E$14))^バックデータ一覧!$E$11)*計算過程!$W$11*計算過程!G4566/0.3*10^-3,0)</f>
        <v>0</v>
      </c>
      <c r="G4566" s="18">
        <f t="shared" si="428"/>
        <v>0</v>
      </c>
      <c r="H4566" s="18">
        <f t="shared" si="429"/>
        <v>0</v>
      </c>
      <c r="I4566" s="24">
        <v>0</v>
      </c>
      <c r="J4566" s="24">
        <v>0</v>
      </c>
      <c r="K4566" s="24">
        <v>0</v>
      </c>
      <c r="L4566" s="14">
        <f>貼り付けシート!C4566</f>
        <v>24.3</v>
      </c>
      <c r="M4566" s="14">
        <f>貼り付けシート!D4566</f>
        <v>18.5</v>
      </c>
      <c r="N4566" s="18">
        <f>貼り付けシート!E4566</f>
        <v>96.213440761212539</v>
      </c>
      <c r="O4566" s="18">
        <f>貼り付けシート!F4566</f>
        <v>0</v>
      </c>
      <c r="P4566" s="19">
        <f t="shared" si="430"/>
        <v>0</v>
      </c>
      <c r="Q4566" s="19">
        <f t="shared" si="431"/>
        <v>0</v>
      </c>
    </row>
    <row r="4567" spans="1:17">
      <c r="A4567" s="38">
        <v>41830</v>
      </c>
      <c r="B4567" s="49" t="s">
        <v>150</v>
      </c>
      <c r="C4567" s="24">
        <f t="shared" si="426"/>
        <v>30.406921776000001</v>
      </c>
      <c r="D4567" s="24">
        <f t="shared" si="427"/>
        <v>0</v>
      </c>
      <c r="E4567" s="18">
        <f>IF(G4567&gt;=0.3,(バックデータ一覧!$C$10*(バックデータ一覧!$C$12*計算過程!L4567+バックデータ一覧!$C$13*LN(計算過程!G4567)+バックデータ一覧!$C$14)^バックデータ一覧!$C$11+バックデータ一覧!$E$10*(計算過程!G4567/(バックデータ一覧!$E$12*計算過程!L4567+バックデータ一覧!$E$13*LN(計算過程!G4567)+バックデータ一覧!$E$14))^バックデータ一覧!$E$11)*計算過程!$W$11*10^-3,0)</f>
        <v>0</v>
      </c>
      <c r="F4567" s="18">
        <f>IF(G4567&lt;0.3,(バックデータ一覧!$C$10*(バックデータ一覧!$C$12*計算過程!L4567+バックデータ一覧!$C$13*LN(0.3)+バックデータ一覧!$C$14)^バックデータ一覧!$C$11+バックデータ一覧!$E$10*(0.3/(バックデータ一覧!$E$12*計算過程!L4567+バックデータ一覧!$E$13*LN(0.3)+バックデータ一覧!$E$14))^バックデータ一覧!$E$11)*計算過程!$W$11*計算過程!G4567/0.3*10^-3,0)</f>
        <v>0</v>
      </c>
      <c r="G4567" s="18">
        <f t="shared" si="428"/>
        <v>0</v>
      </c>
      <c r="H4567" s="18">
        <f t="shared" si="429"/>
        <v>0</v>
      </c>
      <c r="I4567" s="24">
        <v>0</v>
      </c>
      <c r="J4567" s="24">
        <v>0</v>
      </c>
      <c r="K4567" s="24">
        <v>0</v>
      </c>
      <c r="L4567" s="14">
        <f>貼り付けシート!C4567</f>
        <v>24</v>
      </c>
      <c r="M4567" s="14">
        <f>貼り付けシート!D4567</f>
        <v>18.399999999999999</v>
      </c>
      <c r="N4567" s="18">
        <f>貼り付けシート!E4567</f>
        <v>97.446716469644741</v>
      </c>
      <c r="O4567" s="18">
        <f>貼り付けシート!F4567</f>
        <v>0</v>
      </c>
      <c r="P4567" s="19">
        <f t="shared" si="430"/>
        <v>0</v>
      </c>
      <c r="Q4567" s="19">
        <f t="shared" si="431"/>
        <v>0</v>
      </c>
    </row>
    <row r="4568" spans="1:17">
      <c r="A4568" s="38">
        <v>41830</v>
      </c>
      <c r="B4568" s="49" t="s">
        <v>151</v>
      </c>
      <c r="C4568" s="24">
        <f t="shared" si="426"/>
        <v>30.406921776000001</v>
      </c>
      <c r="D4568" s="24">
        <f t="shared" si="427"/>
        <v>0</v>
      </c>
      <c r="E4568" s="18">
        <f>IF(G4568&gt;=0.3,(バックデータ一覧!$C$10*(バックデータ一覧!$C$12*計算過程!L4568+バックデータ一覧!$C$13*LN(計算過程!G4568)+バックデータ一覧!$C$14)^バックデータ一覧!$C$11+バックデータ一覧!$E$10*(計算過程!G4568/(バックデータ一覧!$E$12*計算過程!L4568+バックデータ一覧!$E$13*LN(計算過程!G4568)+バックデータ一覧!$E$14))^バックデータ一覧!$E$11)*計算過程!$W$11*10^-3,0)</f>
        <v>0</v>
      </c>
      <c r="F4568" s="18">
        <f>IF(G4568&lt;0.3,(バックデータ一覧!$C$10*(バックデータ一覧!$C$12*計算過程!L4568+バックデータ一覧!$C$13*LN(0.3)+バックデータ一覧!$C$14)^バックデータ一覧!$C$11+バックデータ一覧!$E$10*(0.3/(バックデータ一覧!$E$12*計算過程!L4568+バックデータ一覧!$E$13*LN(0.3)+バックデータ一覧!$E$14))^バックデータ一覧!$E$11)*計算過程!$W$11*計算過程!G4568/0.3*10^-3,0)</f>
        <v>0</v>
      </c>
      <c r="G4568" s="18">
        <f t="shared" si="428"/>
        <v>0</v>
      </c>
      <c r="H4568" s="18">
        <f t="shared" si="429"/>
        <v>0</v>
      </c>
      <c r="I4568" s="24">
        <v>0</v>
      </c>
      <c r="J4568" s="24">
        <v>0</v>
      </c>
      <c r="K4568" s="24">
        <v>0</v>
      </c>
      <c r="L4568" s="14">
        <f>貼り付けシート!C4568</f>
        <v>24</v>
      </c>
      <c r="M4568" s="14">
        <f>貼り付けシート!D4568</f>
        <v>18.399999999999999</v>
      </c>
      <c r="N4568" s="18">
        <f>貼り付けシート!E4568</f>
        <v>97.446716469644741</v>
      </c>
      <c r="O4568" s="18">
        <f>貼り付けシート!F4568</f>
        <v>0</v>
      </c>
      <c r="P4568" s="19">
        <f t="shared" si="430"/>
        <v>0</v>
      </c>
      <c r="Q4568" s="19">
        <f t="shared" si="431"/>
        <v>0</v>
      </c>
    </row>
    <row r="4569" spans="1:17">
      <c r="A4569" s="38">
        <v>41830</v>
      </c>
      <c r="B4569" s="49" t="s">
        <v>152</v>
      </c>
      <c r="C4569" s="24">
        <f t="shared" si="426"/>
        <v>30.406921776000001</v>
      </c>
      <c r="D4569" s="24">
        <f t="shared" si="427"/>
        <v>0</v>
      </c>
      <c r="E4569" s="18">
        <f>IF(G4569&gt;=0.3,(バックデータ一覧!$C$10*(バックデータ一覧!$C$12*計算過程!L4569+バックデータ一覧!$C$13*LN(計算過程!G4569)+バックデータ一覧!$C$14)^バックデータ一覧!$C$11+バックデータ一覧!$E$10*(計算過程!G4569/(バックデータ一覧!$E$12*計算過程!L4569+バックデータ一覧!$E$13*LN(計算過程!G4569)+バックデータ一覧!$E$14))^バックデータ一覧!$E$11)*計算過程!$W$11*10^-3,0)</f>
        <v>0</v>
      </c>
      <c r="F4569" s="18">
        <f>IF(G4569&lt;0.3,(バックデータ一覧!$C$10*(バックデータ一覧!$C$12*計算過程!L4569+バックデータ一覧!$C$13*LN(0.3)+バックデータ一覧!$C$14)^バックデータ一覧!$C$11+バックデータ一覧!$E$10*(0.3/(バックデータ一覧!$E$12*計算過程!L4569+バックデータ一覧!$E$13*LN(0.3)+バックデータ一覧!$E$14))^バックデータ一覧!$E$11)*計算過程!$W$11*計算過程!G4569/0.3*10^-3,0)</f>
        <v>0</v>
      </c>
      <c r="G4569" s="18">
        <f t="shared" si="428"/>
        <v>0</v>
      </c>
      <c r="H4569" s="18">
        <f t="shared" si="429"/>
        <v>0</v>
      </c>
      <c r="I4569" s="24">
        <v>0</v>
      </c>
      <c r="J4569" s="24">
        <v>0</v>
      </c>
      <c r="K4569" s="24">
        <v>0</v>
      </c>
      <c r="L4569" s="14">
        <f>貼り付けシート!C4569</f>
        <v>24.4</v>
      </c>
      <c r="M4569" s="14">
        <f>貼り付けシート!D4569</f>
        <v>18.600000000000001</v>
      </c>
      <c r="N4569" s="18">
        <f>貼り付けシート!E4569</f>
        <v>96.1407008758204</v>
      </c>
      <c r="O4569" s="18">
        <f>貼り付けシート!F4569</f>
        <v>0</v>
      </c>
      <c r="P4569" s="19">
        <f t="shared" si="430"/>
        <v>0</v>
      </c>
      <c r="Q4569" s="19">
        <f t="shared" si="431"/>
        <v>0</v>
      </c>
    </row>
    <row r="4570" spans="1:17">
      <c r="A4570" s="38">
        <v>41830</v>
      </c>
      <c r="B4570" s="49" t="s">
        <v>153</v>
      </c>
      <c r="C4570" s="24">
        <f t="shared" si="426"/>
        <v>30.406921776000001</v>
      </c>
      <c r="D4570" s="24">
        <f t="shared" si="427"/>
        <v>0</v>
      </c>
      <c r="E4570" s="18">
        <f>IF(G4570&gt;=0.3,(バックデータ一覧!$C$10*(バックデータ一覧!$C$12*計算過程!L4570+バックデータ一覧!$C$13*LN(計算過程!G4570)+バックデータ一覧!$C$14)^バックデータ一覧!$C$11+バックデータ一覧!$E$10*(計算過程!G4570/(バックデータ一覧!$E$12*計算過程!L4570+バックデータ一覧!$E$13*LN(計算過程!G4570)+バックデータ一覧!$E$14))^バックデータ一覧!$E$11)*計算過程!$W$11*10^-3,0)</f>
        <v>0</v>
      </c>
      <c r="F4570" s="18">
        <f>IF(G4570&lt;0.3,(バックデータ一覧!$C$10*(バックデータ一覧!$C$12*計算過程!L4570+バックデータ一覧!$C$13*LN(0.3)+バックデータ一覧!$C$14)^バックデータ一覧!$C$11+バックデータ一覧!$E$10*(0.3/(バックデータ一覧!$E$12*計算過程!L4570+バックデータ一覧!$E$13*LN(0.3)+バックデータ一覧!$E$14))^バックデータ一覧!$E$11)*計算過程!$W$11*計算過程!G4570/0.3*10^-3,0)</f>
        <v>0</v>
      </c>
      <c r="G4570" s="18">
        <f t="shared" si="428"/>
        <v>0</v>
      </c>
      <c r="H4570" s="18">
        <f t="shared" si="429"/>
        <v>0</v>
      </c>
      <c r="I4570" s="24">
        <v>0</v>
      </c>
      <c r="J4570" s="24">
        <v>0</v>
      </c>
      <c r="K4570" s="24">
        <v>0</v>
      </c>
      <c r="L4570" s="14">
        <f>貼り付けシート!C4570</f>
        <v>24.6</v>
      </c>
      <c r="M4570" s="14">
        <f>貼り付けシート!D4570</f>
        <v>18.7</v>
      </c>
      <c r="N4570" s="18">
        <f>貼り付けシート!E4570</f>
        <v>95.492739120312265</v>
      </c>
      <c r="O4570" s="18">
        <f>貼り付けシート!F4570</f>
        <v>0</v>
      </c>
      <c r="P4570" s="19">
        <f t="shared" si="430"/>
        <v>0</v>
      </c>
      <c r="Q4570" s="19">
        <f t="shared" si="431"/>
        <v>0</v>
      </c>
    </row>
    <row r="4571" spans="1:17">
      <c r="A4571" s="38">
        <v>41830</v>
      </c>
      <c r="B4571" s="49" t="s">
        <v>154</v>
      </c>
      <c r="C4571" s="24">
        <f t="shared" si="426"/>
        <v>30.406921776000001</v>
      </c>
      <c r="D4571" s="24">
        <f t="shared" si="427"/>
        <v>0</v>
      </c>
      <c r="E4571" s="18">
        <f>IF(G4571&gt;=0.3,(バックデータ一覧!$C$10*(バックデータ一覧!$C$12*計算過程!L4571+バックデータ一覧!$C$13*LN(計算過程!G4571)+バックデータ一覧!$C$14)^バックデータ一覧!$C$11+バックデータ一覧!$E$10*(計算過程!G4571/(バックデータ一覧!$E$12*計算過程!L4571+バックデータ一覧!$E$13*LN(計算過程!G4571)+バックデータ一覧!$E$14))^バックデータ一覧!$E$11)*計算過程!$W$11*10^-3,0)</f>
        <v>0</v>
      </c>
      <c r="F4571" s="18">
        <f>IF(G4571&lt;0.3,(バックデータ一覧!$C$10*(バックデータ一覧!$C$12*計算過程!L4571+バックデータ一覧!$C$13*LN(0.3)+バックデータ一覧!$C$14)^バックデータ一覧!$C$11+バックデータ一覧!$E$10*(0.3/(バックデータ一覧!$E$12*計算過程!L4571+バックデータ一覧!$E$13*LN(0.3)+バックデータ一覧!$E$14))^バックデータ一覧!$E$11)*計算過程!$W$11*計算過程!G4571/0.3*10^-3,0)</f>
        <v>0</v>
      </c>
      <c r="G4571" s="18">
        <f t="shared" si="428"/>
        <v>0</v>
      </c>
      <c r="H4571" s="18">
        <f t="shared" si="429"/>
        <v>0</v>
      </c>
      <c r="I4571" s="24">
        <v>0</v>
      </c>
      <c r="J4571" s="24">
        <v>0</v>
      </c>
      <c r="K4571" s="24">
        <v>0</v>
      </c>
      <c r="L4571" s="14">
        <f>貼り付けシート!C4571</f>
        <v>25.1</v>
      </c>
      <c r="M4571" s="14">
        <f>貼り付けシート!D4571</f>
        <v>18.8</v>
      </c>
      <c r="N4571" s="18">
        <f>貼り付けシート!E4571</f>
        <v>93.166313220430936</v>
      </c>
      <c r="O4571" s="18">
        <f>貼り付けシート!F4571</f>
        <v>0</v>
      </c>
      <c r="P4571" s="19">
        <f t="shared" si="430"/>
        <v>0</v>
      </c>
      <c r="Q4571" s="19">
        <f t="shared" si="431"/>
        <v>0</v>
      </c>
    </row>
    <row r="4572" spans="1:17">
      <c r="A4572" s="38">
        <v>41830</v>
      </c>
      <c r="B4572" s="49" t="s">
        <v>155</v>
      </c>
      <c r="C4572" s="24">
        <f t="shared" si="426"/>
        <v>30.406921776000001</v>
      </c>
      <c r="D4572" s="24">
        <f t="shared" si="427"/>
        <v>0</v>
      </c>
      <c r="E4572" s="18">
        <f>IF(G4572&gt;=0.3,(バックデータ一覧!$C$10*(バックデータ一覧!$C$12*計算過程!L4572+バックデータ一覧!$C$13*LN(計算過程!G4572)+バックデータ一覧!$C$14)^バックデータ一覧!$C$11+バックデータ一覧!$E$10*(計算過程!G4572/(バックデータ一覧!$E$12*計算過程!L4572+バックデータ一覧!$E$13*LN(計算過程!G4572)+バックデータ一覧!$E$14))^バックデータ一覧!$E$11)*計算過程!$W$11*10^-3,0)</f>
        <v>0</v>
      </c>
      <c r="F4572" s="18">
        <f>IF(G4572&lt;0.3,(バックデータ一覧!$C$10*(バックデータ一覧!$C$12*計算過程!L4572+バックデータ一覧!$C$13*LN(0.3)+バックデータ一覧!$C$14)^バックデータ一覧!$C$11+バックデータ一覧!$E$10*(0.3/(バックデータ一覧!$E$12*計算過程!L4572+バックデータ一覧!$E$13*LN(0.3)+バックデータ一覧!$E$14))^バックデータ一覧!$E$11)*計算過程!$W$11*計算過程!G4572/0.3*10^-3,0)</f>
        <v>0</v>
      </c>
      <c r="G4572" s="18">
        <f t="shared" si="428"/>
        <v>0</v>
      </c>
      <c r="H4572" s="18">
        <f t="shared" si="429"/>
        <v>0</v>
      </c>
      <c r="I4572" s="24">
        <v>0</v>
      </c>
      <c r="J4572" s="24">
        <v>0</v>
      </c>
      <c r="K4572" s="24">
        <v>0</v>
      </c>
      <c r="L4572" s="14">
        <f>貼り付けシート!C4572</f>
        <v>26.4</v>
      </c>
      <c r="M4572" s="14">
        <f>貼り付けシート!D4572</f>
        <v>18.899999999999999</v>
      </c>
      <c r="N4572" s="18">
        <f>貼り付けシート!E4572</f>
        <v>86.701998185719006</v>
      </c>
      <c r="O4572" s="18">
        <f>貼り付けシート!F4572</f>
        <v>0</v>
      </c>
      <c r="P4572" s="19">
        <f t="shared" si="430"/>
        <v>0</v>
      </c>
      <c r="Q4572" s="19">
        <f t="shared" si="431"/>
        <v>0</v>
      </c>
    </row>
    <row r="4573" spans="1:17">
      <c r="A4573" s="38">
        <v>41830</v>
      </c>
      <c r="B4573" s="49" t="s">
        <v>156</v>
      </c>
      <c r="C4573" s="24">
        <f t="shared" si="426"/>
        <v>30.406921776000001</v>
      </c>
      <c r="D4573" s="24">
        <f t="shared" si="427"/>
        <v>0</v>
      </c>
      <c r="E4573" s="18">
        <f>IF(G4573&gt;=0.3,(バックデータ一覧!$C$10*(バックデータ一覧!$C$12*計算過程!L4573+バックデータ一覧!$C$13*LN(計算過程!G4573)+バックデータ一覧!$C$14)^バックデータ一覧!$C$11+バックデータ一覧!$E$10*(計算過程!G4573/(バックデータ一覧!$E$12*計算過程!L4573+バックデータ一覧!$E$13*LN(計算過程!G4573)+バックデータ一覧!$E$14))^バックデータ一覧!$E$11)*計算過程!$W$11*10^-3,0)</f>
        <v>0</v>
      </c>
      <c r="F4573" s="18">
        <f>IF(G4573&lt;0.3,(バックデータ一覧!$C$10*(バックデータ一覧!$C$12*計算過程!L4573+バックデータ一覧!$C$13*LN(0.3)+バックデータ一覧!$C$14)^バックデータ一覧!$C$11+バックデータ一覧!$E$10*(0.3/(バックデータ一覧!$E$12*計算過程!L4573+バックデータ一覧!$E$13*LN(0.3)+バックデータ一覧!$E$14))^バックデータ一覧!$E$11)*計算過程!$W$11*計算過程!G4573/0.3*10^-3,0)</f>
        <v>0</v>
      </c>
      <c r="G4573" s="18">
        <f t="shared" si="428"/>
        <v>0</v>
      </c>
      <c r="H4573" s="18">
        <f t="shared" si="429"/>
        <v>0</v>
      </c>
      <c r="I4573" s="24">
        <v>0</v>
      </c>
      <c r="J4573" s="24">
        <v>0</v>
      </c>
      <c r="K4573" s="24">
        <v>0</v>
      </c>
      <c r="L4573" s="14">
        <f>貼り付けシート!C4573</f>
        <v>28</v>
      </c>
      <c r="M4573" s="14">
        <f>貼り付けシート!D4573</f>
        <v>18.899999999999999</v>
      </c>
      <c r="N4573" s="18">
        <f>貼り付けシート!E4573</f>
        <v>78.938773023046792</v>
      </c>
      <c r="O4573" s="18">
        <f>貼り付けシート!F4573</f>
        <v>0</v>
      </c>
      <c r="P4573" s="19">
        <f t="shared" si="430"/>
        <v>0</v>
      </c>
      <c r="Q4573" s="19">
        <f t="shared" si="431"/>
        <v>0</v>
      </c>
    </row>
    <row r="4574" spans="1:17">
      <c r="A4574" s="38">
        <v>41830</v>
      </c>
      <c r="B4574" s="49" t="s">
        <v>157</v>
      </c>
      <c r="C4574" s="24">
        <f t="shared" si="426"/>
        <v>30.406921776000001</v>
      </c>
      <c r="D4574" s="24">
        <f t="shared" si="427"/>
        <v>0</v>
      </c>
      <c r="E4574" s="18">
        <f>IF(G4574&gt;=0.3,(バックデータ一覧!$C$10*(バックデータ一覧!$C$12*計算過程!L4574+バックデータ一覧!$C$13*LN(計算過程!G4574)+バックデータ一覧!$C$14)^バックデータ一覧!$C$11+バックデータ一覧!$E$10*(計算過程!G4574/(バックデータ一覧!$E$12*計算過程!L4574+バックデータ一覧!$E$13*LN(計算過程!G4574)+バックデータ一覧!$E$14))^バックデータ一覧!$E$11)*計算過程!$W$11*10^-3,0)</f>
        <v>0</v>
      </c>
      <c r="F4574" s="18">
        <f>IF(G4574&lt;0.3,(バックデータ一覧!$C$10*(バックデータ一覧!$C$12*計算過程!L4574+バックデータ一覧!$C$13*LN(0.3)+バックデータ一覧!$C$14)^バックデータ一覧!$C$11+バックデータ一覧!$E$10*(0.3/(バックデータ一覧!$E$12*計算過程!L4574+バックデータ一覧!$E$13*LN(0.3)+バックデータ一覧!$E$14))^バックデータ一覧!$E$11)*計算過程!$W$11*計算過程!G4574/0.3*10^-3,0)</f>
        <v>0</v>
      </c>
      <c r="G4574" s="18">
        <f t="shared" si="428"/>
        <v>0</v>
      </c>
      <c r="H4574" s="18">
        <f t="shared" si="429"/>
        <v>0</v>
      </c>
      <c r="I4574" s="24">
        <v>0</v>
      </c>
      <c r="J4574" s="24">
        <v>0</v>
      </c>
      <c r="K4574" s="24">
        <v>0</v>
      </c>
      <c r="L4574" s="14">
        <f>貼り付けシート!C4574</f>
        <v>28.4</v>
      </c>
      <c r="M4574" s="14">
        <f>貼り付けシート!D4574</f>
        <v>19</v>
      </c>
      <c r="N4574" s="18">
        <f>貼り付けシート!E4574</f>
        <v>77.518694016281941</v>
      </c>
      <c r="O4574" s="18">
        <f>貼り付けシート!F4574</f>
        <v>0</v>
      </c>
      <c r="P4574" s="19">
        <f t="shared" si="430"/>
        <v>0</v>
      </c>
      <c r="Q4574" s="19">
        <f t="shared" si="431"/>
        <v>0</v>
      </c>
    </row>
    <row r="4575" spans="1:17">
      <c r="A4575" s="38">
        <v>41830</v>
      </c>
      <c r="B4575" s="49" t="s">
        <v>158</v>
      </c>
      <c r="C4575" s="24">
        <f t="shared" si="426"/>
        <v>30.406921776000001</v>
      </c>
      <c r="D4575" s="24">
        <f t="shared" si="427"/>
        <v>0</v>
      </c>
      <c r="E4575" s="18">
        <f>IF(G4575&gt;=0.3,(バックデータ一覧!$C$10*(バックデータ一覧!$C$12*計算過程!L4575+バックデータ一覧!$C$13*LN(計算過程!G4575)+バックデータ一覧!$C$14)^バックデータ一覧!$C$11+バックデータ一覧!$E$10*(計算過程!G4575/(バックデータ一覧!$E$12*計算過程!L4575+バックデータ一覧!$E$13*LN(計算過程!G4575)+バックデータ一覧!$E$14))^バックデータ一覧!$E$11)*計算過程!$W$11*10^-3,0)</f>
        <v>0</v>
      </c>
      <c r="F4575" s="18">
        <f>IF(G4575&lt;0.3,(バックデータ一覧!$C$10*(バックデータ一覧!$C$12*計算過程!L4575+バックデータ一覧!$C$13*LN(0.3)+バックデータ一覧!$C$14)^バックデータ一覧!$C$11+バックデータ一覧!$E$10*(0.3/(バックデータ一覧!$E$12*計算過程!L4575+バックデータ一覧!$E$13*LN(0.3)+バックデータ一覧!$E$14))^バックデータ一覧!$E$11)*計算過程!$W$11*計算過程!G4575/0.3*10^-3,0)</f>
        <v>0</v>
      </c>
      <c r="G4575" s="18">
        <f t="shared" si="428"/>
        <v>0</v>
      </c>
      <c r="H4575" s="18">
        <f t="shared" si="429"/>
        <v>0</v>
      </c>
      <c r="I4575" s="24">
        <v>0</v>
      </c>
      <c r="J4575" s="24">
        <v>0</v>
      </c>
      <c r="K4575" s="24">
        <v>0</v>
      </c>
      <c r="L4575" s="14">
        <f>貼り付けシート!C4575</f>
        <v>29.4</v>
      </c>
      <c r="M4575" s="14">
        <f>貼り付けシート!D4575</f>
        <v>19.100000000000001</v>
      </c>
      <c r="N4575" s="18">
        <f>貼り付けシート!E4575</f>
        <v>73.532852623661967</v>
      </c>
      <c r="O4575" s="18">
        <f>貼り付けシート!F4575</f>
        <v>0</v>
      </c>
      <c r="P4575" s="19">
        <f t="shared" si="430"/>
        <v>0</v>
      </c>
      <c r="Q4575" s="19">
        <f t="shared" si="431"/>
        <v>0</v>
      </c>
    </row>
    <row r="4576" spans="1:17">
      <c r="A4576" s="38">
        <v>41830</v>
      </c>
      <c r="B4576" s="49" t="s">
        <v>159</v>
      </c>
      <c r="C4576" s="24">
        <f t="shared" si="426"/>
        <v>30.406921776000001</v>
      </c>
      <c r="D4576" s="24">
        <f t="shared" si="427"/>
        <v>0</v>
      </c>
      <c r="E4576" s="18">
        <f>IF(G4576&gt;=0.3,(バックデータ一覧!$C$10*(バックデータ一覧!$C$12*計算過程!L4576+バックデータ一覧!$C$13*LN(計算過程!G4576)+バックデータ一覧!$C$14)^バックデータ一覧!$C$11+バックデータ一覧!$E$10*(計算過程!G4576/(バックデータ一覧!$E$12*計算過程!L4576+バックデータ一覧!$E$13*LN(計算過程!G4576)+バックデータ一覧!$E$14))^バックデータ一覧!$E$11)*計算過程!$W$11*10^-3,0)</f>
        <v>0</v>
      </c>
      <c r="F4576" s="18">
        <f>IF(G4576&lt;0.3,(バックデータ一覧!$C$10*(バックデータ一覧!$C$12*計算過程!L4576+バックデータ一覧!$C$13*LN(0.3)+バックデータ一覧!$C$14)^バックデータ一覧!$C$11+バックデータ一覧!$E$10*(0.3/(バックデータ一覧!$E$12*計算過程!L4576+バックデータ一覧!$E$13*LN(0.3)+バックデータ一覧!$E$14))^バックデータ一覧!$E$11)*計算過程!$W$11*計算過程!G4576/0.3*10^-3,0)</f>
        <v>0</v>
      </c>
      <c r="G4576" s="18">
        <f t="shared" si="428"/>
        <v>0</v>
      </c>
      <c r="H4576" s="18">
        <f t="shared" si="429"/>
        <v>0</v>
      </c>
      <c r="I4576" s="24">
        <v>0</v>
      </c>
      <c r="J4576" s="24">
        <v>0</v>
      </c>
      <c r="K4576" s="24">
        <v>0</v>
      </c>
      <c r="L4576" s="14">
        <f>貼り付けシート!C4576</f>
        <v>29.9</v>
      </c>
      <c r="M4576" s="14">
        <f>貼り付けシート!D4576</f>
        <v>19.100000000000001</v>
      </c>
      <c r="N4576" s="18">
        <f>貼り付けシート!E4576</f>
        <v>71.44693284796007</v>
      </c>
      <c r="O4576" s="18">
        <f>貼り付けシート!F4576</f>
        <v>0</v>
      </c>
      <c r="P4576" s="19">
        <f t="shared" si="430"/>
        <v>0</v>
      </c>
      <c r="Q4576" s="19">
        <f t="shared" si="431"/>
        <v>0</v>
      </c>
    </row>
    <row r="4577" spans="1:17">
      <c r="A4577" s="38">
        <v>41830</v>
      </c>
      <c r="B4577" s="49" t="s">
        <v>160</v>
      </c>
      <c r="C4577" s="24">
        <f t="shared" si="426"/>
        <v>30.406921776000001</v>
      </c>
      <c r="D4577" s="24">
        <f t="shared" si="427"/>
        <v>0</v>
      </c>
      <c r="E4577" s="18">
        <f>IF(G4577&gt;=0.3,(バックデータ一覧!$C$10*(バックデータ一覧!$C$12*計算過程!L4577+バックデータ一覧!$C$13*LN(計算過程!G4577)+バックデータ一覧!$C$14)^バックデータ一覧!$C$11+バックデータ一覧!$E$10*(計算過程!G4577/(バックデータ一覧!$E$12*計算過程!L4577+バックデータ一覧!$E$13*LN(計算過程!G4577)+バックデータ一覧!$E$14))^バックデータ一覧!$E$11)*計算過程!$W$11*10^-3,0)</f>
        <v>0</v>
      </c>
      <c r="F4577" s="18">
        <f>IF(G4577&lt;0.3,(バックデータ一覧!$C$10*(バックデータ一覧!$C$12*計算過程!L4577+バックデータ一覧!$C$13*LN(0.3)+バックデータ一覧!$C$14)^バックデータ一覧!$C$11+バックデータ一覧!$E$10*(0.3/(バックデータ一覧!$E$12*計算過程!L4577+バックデータ一覧!$E$13*LN(0.3)+バックデータ一覧!$E$14))^バックデータ一覧!$E$11)*計算過程!$W$11*計算過程!G4577/0.3*10^-3,0)</f>
        <v>0</v>
      </c>
      <c r="G4577" s="18">
        <f t="shared" si="428"/>
        <v>0</v>
      </c>
      <c r="H4577" s="18">
        <f t="shared" si="429"/>
        <v>0</v>
      </c>
      <c r="I4577" s="24">
        <v>0</v>
      </c>
      <c r="J4577" s="24">
        <v>0</v>
      </c>
      <c r="K4577" s="24">
        <v>0</v>
      </c>
      <c r="L4577" s="14">
        <f>貼り付けシート!C4577</f>
        <v>30.7</v>
      </c>
      <c r="M4577" s="14">
        <f>貼り付けシート!D4577</f>
        <v>19.3</v>
      </c>
      <c r="N4577" s="18">
        <f>貼り付けシート!E4577</f>
        <v>68.940242092134923</v>
      </c>
      <c r="O4577" s="18">
        <f>貼り付けシート!F4577</f>
        <v>0</v>
      </c>
      <c r="P4577" s="19">
        <f t="shared" si="430"/>
        <v>0</v>
      </c>
      <c r="Q4577" s="19">
        <f t="shared" si="431"/>
        <v>0</v>
      </c>
    </row>
    <row r="4578" spans="1:17">
      <c r="A4578" s="38">
        <v>41830</v>
      </c>
      <c r="B4578" s="49" t="s">
        <v>161</v>
      </c>
      <c r="C4578" s="24">
        <f t="shared" si="426"/>
        <v>30.406921776000001</v>
      </c>
      <c r="D4578" s="24">
        <f t="shared" si="427"/>
        <v>0</v>
      </c>
      <c r="E4578" s="18">
        <f>IF(G4578&gt;=0.3,(バックデータ一覧!$C$10*(バックデータ一覧!$C$12*計算過程!L4578+バックデータ一覧!$C$13*LN(計算過程!G4578)+バックデータ一覧!$C$14)^バックデータ一覧!$C$11+バックデータ一覧!$E$10*(計算過程!G4578/(バックデータ一覧!$E$12*計算過程!L4578+バックデータ一覧!$E$13*LN(計算過程!G4578)+バックデータ一覧!$E$14))^バックデータ一覧!$E$11)*計算過程!$W$11*10^-3,0)</f>
        <v>0</v>
      </c>
      <c r="F4578" s="18">
        <f>IF(G4578&lt;0.3,(バックデータ一覧!$C$10*(バックデータ一覧!$C$12*計算過程!L4578+バックデータ一覧!$C$13*LN(0.3)+バックデータ一覧!$C$14)^バックデータ一覧!$C$11+バックデータ一覧!$E$10*(0.3/(バックデータ一覧!$E$12*計算過程!L4578+バックデータ一覧!$E$13*LN(0.3)+バックデータ一覧!$E$14))^バックデータ一覧!$E$11)*計算過程!$W$11*計算過程!G4578/0.3*10^-3,0)</f>
        <v>0</v>
      </c>
      <c r="G4578" s="18">
        <f t="shared" si="428"/>
        <v>0</v>
      </c>
      <c r="H4578" s="18">
        <f t="shared" si="429"/>
        <v>0</v>
      </c>
      <c r="I4578" s="24">
        <v>0</v>
      </c>
      <c r="J4578" s="24">
        <v>0</v>
      </c>
      <c r="K4578" s="24">
        <v>0</v>
      </c>
      <c r="L4578" s="14">
        <f>貼り付けシート!C4578</f>
        <v>32.299999999999997</v>
      </c>
      <c r="M4578" s="14">
        <f>貼り付けシート!D4578</f>
        <v>18.600000000000001</v>
      </c>
      <c r="N4578" s="18">
        <f>貼り付けシート!E4578</f>
        <v>60.737890981174999</v>
      </c>
      <c r="O4578" s="18">
        <f>貼り付けシート!F4578</f>
        <v>0</v>
      </c>
      <c r="P4578" s="19">
        <f t="shared" si="430"/>
        <v>0</v>
      </c>
      <c r="Q4578" s="19">
        <f t="shared" si="431"/>
        <v>0</v>
      </c>
    </row>
    <row r="4579" spans="1:17">
      <c r="A4579" s="38">
        <v>41830</v>
      </c>
      <c r="B4579" s="49" t="s">
        <v>162</v>
      </c>
      <c r="C4579" s="24">
        <f t="shared" si="426"/>
        <v>30.406921776000001</v>
      </c>
      <c r="D4579" s="24">
        <f t="shared" si="427"/>
        <v>0</v>
      </c>
      <c r="E4579" s="18">
        <f>IF(G4579&gt;=0.3,(バックデータ一覧!$C$10*(バックデータ一覧!$C$12*計算過程!L4579+バックデータ一覧!$C$13*LN(計算過程!G4579)+バックデータ一覧!$C$14)^バックデータ一覧!$C$11+バックデータ一覧!$E$10*(計算過程!G4579/(バックデータ一覧!$E$12*計算過程!L4579+バックデータ一覧!$E$13*LN(計算過程!G4579)+バックデータ一覧!$E$14))^バックデータ一覧!$E$11)*計算過程!$W$11*10^-3,0)</f>
        <v>0</v>
      </c>
      <c r="F4579" s="18">
        <f>IF(G4579&lt;0.3,(バックデータ一覧!$C$10*(バックデータ一覧!$C$12*計算過程!L4579+バックデータ一覧!$C$13*LN(0.3)+バックデータ一覧!$C$14)^バックデータ一覧!$C$11+バックデータ一覧!$E$10*(0.3/(バックデータ一覧!$E$12*計算過程!L4579+バックデータ一覧!$E$13*LN(0.3)+バックデータ一覧!$E$14))^バックデータ一覧!$E$11)*計算過程!$W$11*計算過程!G4579/0.3*10^-3,0)</f>
        <v>0</v>
      </c>
      <c r="G4579" s="18">
        <f t="shared" si="428"/>
        <v>0</v>
      </c>
      <c r="H4579" s="18">
        <f t="shared" si="429"/>
        <v>0</v>
      </c>
      <c r="I4579" s="24">
        <v>0</v>
      </c>
      <c r="J4579" s="24">
        <v>0</v>
      </c>
      <c r="K4579" s="24">
        <v>0</v>
      </c>
      <c r="L4579" s="14">
        <f>貼り付けシート!C4579</f>
        <v>32.200000000000003</v>
      </c>
      <c r="M4579" s="14">
        <f>貼り付けシート!D4579</f>
        <v>18</v>
      </c>
      <c r="N4579" s="18">
        <f>貼り付けシート!E4579</f>
        <v>59.166740286611486</v>
      </c>
      <c r="O4579" s="18">
        <f>貼り付けシート!F4579</f>
        <v>0</v>
      </c>
      <c r="P4579" s="19">
        <f t="shared" si="430"/>
        <v>0</v>
      </c>
      <c r="Q4579" s="19">
        <f t="shared" si="431"/>
        <v>0</v>
      </c>
    </row>
    <row r="4580" spans="1:17">
      <c r="A4580" s="38">
        <v>41830</v>
      </c>
      <c r="B4580" s="49" t="s">
        <v>163</v>
      </c>
      <c r="C4580" s="24">
        <f t="shared" si="426"/>
        <v>30.406921776000001</v>
      </c>
      <c r="D4580" s="24">
        <f t="shared" si="427"/>
        <v>0</v>
      </c>
      <c r="E4580" s="18">
        <f>IF(G4580&gt;=0.3,(バックデータ一覧!$C$10*(バックデータ一覧!$C$12*計算過程!L4580+バックデータ一覧!$C$13*LN(計算過程!G4580)+バックデータ一覧!$C$14)^バックデータ一覧!$C$11+バックデータ一覧!$E$10*(計算過程!G4580/(バックデータ一覧!$E$12*計算過程!L4580+バックデータ一覧!$E$13*LN(計算過程!G4580)+バックデータ一覧!$E$14))^バックデータ一覧!$E$11)*計算過程!$W$11*10^-3,0)</f>
        <v>0</v>
      </c>
      <c r="F4580" s="18">
        <f>IF(G4580&lt;0.3,(バックデータ一覧!$C$10*(バックデータ一覧!$C$12*計算過程!L4580+バックデータ一覧!$C$13*LN(0.3)+バックデータ一覧!$C$14)^バックデータ一覧!$C$11+バックデータ一覧!$E$10*(0.3/(バックデータ一覧!$E$12*計算過程!L4580+バックデータ一覧!$E$13*LN(0.3)+バックデータ一覧!$E$14))^バックデータ一覧!$E$11)*計算過程!$W$11*計算過程!G4580/0.3*10^-3,0)</f>
        <v>0</v>
      </c>
      <c r="G4580" s="18">
        <f t="shared" si="428"/>
        <v>0</v>
      </c>
      <c r="H4580" s="18">
        <f t="shared" si="429"/>
        <v>0</v>
      </c>
      <c r="I4580" s="24">
        <v>0</v>
      </c>
      <c r="J4580" s="24">
        <v>0</v>
      </c>
      <c r="K4580" s="24">
        <v>0</v>
      </c>
      <c r="L4580" s="14">
        <f>貼り付けシート!C4580</f>
        <v>31.3</v>
      </c>
      <c r="M4580" s="14">
        <f>貼り付けシート!D4580</f>
        <v>17.5</v>
      </c>
      <c r="N4580" s="18">
        <f>貼り付けシート!E4580</f>
        <v>60.57979797474048</v>
      </c>
      <c r="O4580" s="18">
        <f>貼り付けシート!F4580</f>
        <v>0</v>
      </c>
      <c r="P4580" s="19">
        <f t="shared" si="430"/>
        <v>0</v>
      </c>
      <c r="Q4580" s="19">
        <f t="shared" si="431"/>
        <v>0</v>
      </c>
    </row>
    <row r="4581" spans="1:17">
      <c r="A4581" s="38">
        <v>41830</v>
      </c>
      <c r="B4581" s="49" t="s">
        <v>164</v>
      </c>
      <c r="C4581" s="24">
        <f t="shared" si="426"/>
        <v>30.406921776000001</v>
      </c>
      <c r="D4581" s="24">
        <f t="shared" si="427"/>
        <v>0</v>
      </c>
      <c r="E4581" s="18">
        <f>IF(G4581&gt;=0.3,(バックデータ一覧!$C$10*(バックデータ一覧!$C$12*計算過程!L4581+バックデータ一覧!$C$13*LN(計算過程!G4581)+バックデータ一覧!$C$14)^バックデータ一覧!$C$11+バックデータ一覧!$E$10*(計算過程!G4581/(バックデータ一覧!$E$12*計算過程!L4581+バックデータ一覧!$E$13*LN(計算過程!G4581)+バックデータ一覧!$E$14))^バックデータ一覧!$E$11)*計算過程!$W$11*10^-3,0)</f>
        <v>0</v>
      </c>
      <c r="F4581" s="18">
        <f>IF(G4581&lt;0.3,(バックデータ一覧!$C$10*(バックデータ一覧!$C$12*計算過程!L4581+バックデータ一覧!$C$13*LN(0.3)+バックデータ一覧!$C$14)^バックデータ一覧!$C$11+バックデータ一覧!$E$10*(0.3/(バックデータ一覧!$E$12*計算過程!L4581+バックデータ一覧!$E$13*LN(0.3)+バックデータ一覧!$E$14))^バックデータ一覧!$E$11)*計算過程!$W$11*計算過程!G4581/0.3*10^-3,0)</f>
        <v>0</v>
      </c>
      <c r="G4581" s="18">
        <f t="shared" si="428"/>
        <v>0</v>
      </c>
      <c r="H4581" s="18">
        <f t="shared" si="429"/>
        <v>0</v>
      </c>
      <c r="I4581" s="24">
        <v>0</v>
      </c>
      <c r="J4581" s="24">
        <v>0</v>
      </c>
      <c r="K4581" s="24">
        <v>0</v>
      </c>
      <c r="L4581" s="14">
        <f>貼り付けシート!C4581</f>
        <v>32.700000000000003</v>
      </c>
      <c r="M4581" s="14">
        <f>貼り付けシート!D4581</f>
        <v>17.5</v>
      </c>
      <c r="N4581" s="18">
        <f>貼り付けシート!E4581</f>
        <v>55.968514705333526</v>
      </c>
      <c r="O4581" s="18">
        <f>貼り付けシート!F4581</f>
        <v>0</v>
      </c>
      <c r="P4581" s="19">
        <f t="shared" si="430"/>
        <v>0</v>
      </c>
      <c r="Q4581" s="19">
        <f t="shared" si="431"/>
        <v>0</v>
      </c>
    </row>
    <row r="4582" spans="1:17">
      <c r="A4582" s="38">
        <v>41830</v>
      </c>
      <c r="B4582" s="49" t="s">
        <v>165</v>
      </c>
      <c r="C4582" s="24">
        <f t="shared" si="426"/>
        <v>30.406921776000001</v>
      </c>
      <c r="D4582" s="24">
        <f t="shared" si="427"/>
        <v>0</v>
      </c>
      <c r="E4582" s="18">
        <f>IF(G4582&gt;=0.3,(バックデータ一覧!$C$10*(バックデータ一覧!$C$12*計算過程!L4582+バックデータ一覧!$C$13*LN(計算過程!G4582)+バックデータ一覧!$C$14)^バックデータ一覧!$C$11+バックデータ一覧!$E$10*(計算過程!G4582/(バックデータ一覧!$E$12*計算過程!L4582+バックデータ一覧!$E$13*LN(計算過程!G4582)+バックデータ一覧!$E$14))^バックデータ一覧!$E$11)*計算過程!$W$11*10^-3,0)</f>
        <v>0</v>
      </c>
      <c r="F4582" s="18">
        <f>IF(G4582&lt;0.3,(バックデータ一覧!$C$10*(バックデータ一覧!$C$12*計算過程!L4582+バックデータ一覧!$C$13*LN(0.3)+バックデータ一覧!$C$14)^バックデータ一覧!$C$11+バックデータ一覧!$E$10*(0.3/(バックデータ一覧!$E$12*計算過程!L4582+バックデータ一覧!$E$13*LN(0.3)+バックデータ一覧!$E$14))^バックデータ一覧!$E$11)*計算過程!$W$11*計算過程!G4582/0.3*10^-3,0)</f>
        <v>0</v>
      </c>
      <c r="G4582" s="18">
        <f t="shared" si="428"/>
        <v>0</v>
      </c>
      <c r="H4582" s="18">
        <f t="shared" si="429"/>
        <v>0</v>
      </c>
      <c r="I4582" s="24">
        <v>0</v>
      </c>
      <c r="J4582" s="24">
        <v>0</v>
      </c>
      <c r="K4582" s="24">
        <v>0</v>
      </c>
      <c r="L4582" s="14">
        <f>貼り付けシート!C4582</f>
        <v>31.3</v>
      </c>
      <c r="M4582" s="14">
        <f>貼り付けシート!D4582</f>
        <v>17.7</v>
      </c>
      <c r="N4582" s="18">
        <f>貼り付けシート!E4582</f>
        <v>61.252982000114663</v>
      </c>
      <c r="O4582" s="18">
        <f>貼り付けシート!F4582</f>
        <v>0</v>
      </c>
      <c r="P4582" s="19">
        <f t="shared" si="430"/>
        <v>0</v>
      </c>
      <c r="Q4582" s="19">
        <f t="shared" si="431"/>
        <v>0</v>
      </c>
    </row>
    <row r="4583" spans="1:17">
      <c r="A4583" s="38">
        <v>41830</v>
      </c>
      <c r="B4583" s="49" t="s">
        <v>166</v>
      </c>
      <c r="C4583" s="24">
        <f t="shared" si="426"/>
        <v>30.406921776000001</v>
      </c>
      <c r="D4583" s="24">
        <f t="shared" si="427"/>
        <v>0</v>
      </c>
      <c r="E4583" s="18">
        <f>IF(G4583&gt;=0.3,(バックデータ一覧!$C$10*(バックデータ一覧!$C$12*計算過程!L4583+バックデータ一覧!$C$13*LN(計算過程!G4583)+バックデータ一覧!$C$14)^バックデータ一覧!$C$11+バックデータ一覧!$E$10*(計算過程!G4583/(バックデータ一覧!$E$12*計算過程!L4583+バックデータ一覧!$E$13*LN(計算過程!G4583)+バックデータ一覧!$E$14))^バックデータ一覧!$E$11)*計算過程!$W$11*10^-3,0)</f>
        <v>0</v>
      </c>
      <c r="F4583" s="18">
        <f>IF(G4583&lt;0.3,(バックデータ一覧!$C$10*(バックデータ一覧!$C$12*計算過程!L4583+バックデータ一覧!$C$13*LN(0.3)+バックデータ一覧!$C$14)^バックデータ一覧!$C$11+バックデータ一覧!$E$10*(0.3/(バックデータ一覧!$E$12*計算過程!L4583+バックデータ一覧!$E$13*LN(0.3)+バックデータ一覧!$E$14))^バックデータ一覧!$E$11)*計算過程!$W$11*計算過程!G4583/0.3*10^-3,0)</f>
        <v>0</v>
      </c>
      <c r="G4583" s="18">
        <f t="shared" si="428"/>
        <v>0</v>
      </c>
      <c r="H4583" s="18">
        <f t="shared" si="429"/>
        <v>0</v>
      </c>
      <c r="I4583" s="24">
        <v>0</v>
      </c>
      <c r="J4583" s="24">
        <v>0</v>
      </c>
      <c r="K4583" s="24">
        <v>0</v>
      </c>
      <c r="L4583" s="14">
        <f>貼り付けシート!C4583</f>
        <v>30.5</v>
      </c>
      <c r="M4583" s="14">
        <f>貼り付けシート!D4583</f>
        <v>17.8</v>
      </c>
      <c r="N4583" s="18">
        <f>貼り付けシート!E4583</f>
        <v>64.463835070839863</v>
      </c>
      <c r="O4583" s="18">
        <f>貼り付けシート!F4583</f>
        <v>0</v>
      </c>
      <c r="P4583" s="19">
        <f t="shared" si="430"/>
        <v>0</v>
      </c>
      <c r="Q4583" s="19">
        <f t="shared" si="431"/>
        <v>0</v>
      </c>
    </row>
    <row r="4584" spans="1:17">
      <c r="A4584" s="38">
        <v>41830</v>
      </c>
      <c r="B4584" s="49" t="s">
        <v>167</v>
      </c>
      <c r="C4584" s="24">
        <f t="shared" si="426"/>
        <v>30.406921776000001</v>
      </c>
      <c r="D4584" s="24">
        <f t="shared" si="427"/>
        <v>0</v>
      </c>
      <c r="E4584" s="18">
        <f>IF(G4584&gt;=0.3,(バックデータ一覧!$C$10*(バックデータ一覧!$C$12*計算過程!L4584+バックデータ一覧!$C$13*LN(計算過程!G4584)+バックデータ一覧!$C$14)^バックデータ一覧!$C$11+バックデータ一覧!$E$10*(計算過程!G4584/(バックデータ一覧!$E$12*計算過程!L4584+バックデータ一覧!$E$13*LN(計算過程!G4584)+バックデータ一覧!$E$14))^バックデータ一覧!$E$11)*計算過程!$W$11*10^-3,0)</f>
        <v>0</v>
      </c>
      <c r="F4584" s="18">
        <f>IF(G4584&lt;0.3,(バックデータ一覧!$C$10*(バックデータ一覧!$C$12*計算過程!L4584+バックデータ一覧!$C$13*LN(0.3)+バックデータ一覧!$C$14)^バックデータ一覧!$C$11+バックデータ一覧!$E$10*(0.3/(バックデータ一覧!$E$12*計算過程!L4584+バックデータ一覧!$E$13*LN(0.3)+バックデータ一覧!$E$14))^バックデータ一覧!$E$11)*計算過程!$W$11*計算過程!G4584/0.3*10^-3,0)</f>
        <v>0</v>
      </c>
      <c r="G4584" s="18">
        <f t="shared" si="428"/>
        <v>0</v>
      </c>
      <c r="H4584" s="18">
        <f t="shared" si="429"/>
        <v>0</v>
      </c>
      <c r="I4584" s="24">
        <v>0</v>
      </c>
      <c r="J4584" s="24">
        <v>0</v>
      </c>
      <c r="K4584" s="24">
        <v>0</v>
      </c>
      <c r="L4584" s="14">
        <f>貼り付けシート!C4584</f>
        <v>28.7</v>
      </c>
      <c r="M4584" s="14">
        <f>貼り付けシート!D4584</f>
        <v>17.5</v>
      </c>
      <c r="N4584" s="18">
        <f>貼り付けシート!E4584</f>
        <v>70.331095253713343</v>
      </c>
      <c r="O4584" s="18">
        <f>貼り付けシート!F4584</f>
        <v>0</v>
      </c>
      <c r="P4584" s="19">
        <f t="shared" si="430"/>
        <v>0</v>
      </c>
      <c r="Q4584" s="19">
        <f t="shared" si="431"/>
        <v>0</v>
      </c>
    </row>
    <row r="4585" spans="1:17">
      <c r="A4585" s="38">
        <v>41830</v>
      </c>
      <c r="B4585" s="49" t="s">
        <v>168</v>
      </c>
      <c r="C4585" s="24">
        <f t="shared" si="426"/>
        <v>30.406921776000001</v>
      </c>
      <c r="D4585" s="24">
        <f t="shared" si="427"/>
        <v>0</v>
      </c>
      <c r="E4585" s="18">
        <f>IF(G4585&gt;=0.3,(バックデータ一覧!$C$10*(バックデータ一覧!$C$12*計算過程!L4585+バックデータ一覧!$C$13*LN(計算過程!G4585)+バックデータ一覧!$C$14)^バックデータ一覧!$C$11+バックデータ一覧!$E$10*(計算過程!G4585/(バックデータ一覧!$E$12*計算過程!L4585+バックデータ一覧!$E$13*LN(計算過程!G4585)+バックデータ一覧!$E$14))^バックデータ一覧!$E$11)*計算過程!$W$11*10^-3,0)</f>
        <v>0</v>
      </c>
      <c r="F4585" s="18">
        <f>IF(G4585&lt;0.3,(バックデータ一覧!$C$10*(バックデータ一覧!$C$12*計算過程!L4585+バックデータ一覧!$C$13*LN(0.3)+バックデータ一覧!$C$14)^バックデータ一覧!$C$11+バックデータ一覧!$E$10*(0.3/(バックデータ一覧!$E$12*計算過程!L4585+バックデータ一覧!$E$13*LN(0.3)+バックデータ一覧!$E$14))^バックデータ一覧!$E$11)*計算過程!$W$11*計算過程!G4585/0.3*10^-3,0)</f>
        <v>0</v>
      </c>
      <c r="G4585" s="18">
        <f t="shared" si="428"/>
        <v>0</v>
      </c>
      <c r="H4585" s="18">
        <f t="shared" si="429"/>
        <v>0</v>
      </c>
      <c r="I4585" s="24">
        <v>0</v>
      </c>
      <c r="J4585" s="24">
        <v>0</v>
      </c>
      <c r="K4585" s="24">
        <v>0</v>
      </c>
      <c r="L4585" s="14">
        <f>貼り付けシート!C4585</f>
        <v>28.1</v>
      </c>
      <c r="M4585" s="14">
        <f>貼り付けシート!D4585</f>
        <v>17.3</v>
      </c>
      <c r="N4585" s="18">
        <f>貼り付けシート!E4585</f>
        <v>72.016230749395376</v>
      </c>
      <c r="O4585" s="18">
        <f>貼り付けシート!F4585</f>
        <v>0</v>
      </c>
      <c r="P4585" s="19">
        <f t="shared" si="430"/>
        <v>0</v>
      </c>
      <c r="Q4585" s="19">
        <f t="shared" si="431"/>
        <v>0</v>
      </c>
    </row>
    <row r="4586" spans="1:17">
      <c r="A4586" s="38">
        <v>41830</v>
      </c>
      <c r="B4586" s="49" t="s">
        <v>169</v>
      </c>
      <c r="C4586" s="24">
        <f t="shared" si="426"/>
        <v>30.406921776000001</v>
      </c>
      <c r="D4586" s="24">
        <f t="shared" si="427"/>
        <v>0</v>
      </c>
      <c r="E4586" s="18">
        <f>IF(G4586&gt;=0.3,(バックデータ一覧!$C$10*(バックデータ一覧!$C$12*計算過程!L4586+バックデータ一覧!$C$13*LN(計算過程!G4586)+バックデータ一覧!$C$14)^バックデータ一覧!$C$11+バックデータ一覧!$E$10*(計算過程!G4586/(バックデータ一覧!$E$12*計算過程!L4586+バックデータ一覧!$E$13*LN(計算過程!G4586)+バックデータ一覧!$E$14))^バックデータ一覧!$E$11)*計算過程!$W$11*10^-3,0)</f>
        <v>0</v>
      </c>
      <c r="F4586" s="18">
        <f>IF(G4586&lt;0.3,(バックデータ一覧!$C$10*(バックデータ一覧!$C$12*計算過程!L4586+バックデータ一覧!$C$13*LN(0.3)+バックデータ一覧!$C$14)^バックデータ一覧!$C$11+バックデータ一覧!$E$10*(0.3/(バックデータ一覧!$E$12*計算過程!L4586+バックデータ一覧!$E$13*LN(0.3)+バックデータ一覧!$E$14))^バックデータ一覧!$E$11)*計算過程!$W$11*計算過程!G4586/0.3*10^-3,0)</f>
        <v>0</v>
      </c>
      <c r="G4586" s="18">
        <f t="shared" si="428"/>
        <v>0</v>
      </c>
      <c r="H4586" s="18">
        <f t="shared" si="429"/>
        <v>0</v>
      </c>
      <c r="I4586" s="24">
        <v>0</v>
      </c>
      <c r="J4586" s="24">
        <v>0</v>
      </c>
      <c r="K4586" s="24">
        <v>0</v>
      </c>
      <c r="L4586" s="14">
        <f>貼り付けシート!C4586</f>
        <v>27.8</v>
      </c>
      <c r="M4586" s="14">
        <f>貼り付けシート!D4586</f>
        <v>17.100000000000001</v>
      </c>
      <c r="N4586" s="18">
        <f>貼り付けシート!E4586</f>
        <v>72.462208299821356</v>
      </c>
      <c r="O4586" s="18">
        <f>貼り付けシート!F4586</f>
        <v>0</v>
      </c>
      <c r="P4586" s="19">
        <f t="shared" si="430"/>
        <v>0</v>
      </c>
      <c r="Q4586" s="19">
        <f t="shared" si="431"/>
        <v>0</v>
      </c>
    </row>
    <row r="4587" spans="1:17">
      <c r="A4587" s="38">
        <v>41830</v>
      </c>
      <c r="B4587" s="49" t="s">
        <v>170</v>
      </c>
      <c r="C4587" s="24">
        <f t="shared" si="426"/>
        <v>30.406921776000001</v>
      </c>
      <c r="D4587" s="24">
        <f t="shared" si="427"/>
        <v>0</v>
      </c>
      <c r="E4587" s="18">
        <f>IF(G4587&gt;=0.3,(バックデータ一覧!$C$10*(バックデータ一覧!$C$12*計算過程!L4587+バックデータ一覧!$C$13*LN(計算過程!G4587)+バックデータ一覧!$C$14)^バックデータ一覧!$C$11+バックデータ一覧!$E$10*(計算過程!G4587/(バックデータ一覧!$E$12*計算過程!L4587+バックデータ一覧!$E$13*LN(計算過程!G4587)+バックデータ一覧!$E$14))^バックデータ一覧!$E$11)*計算過程!$W$11*10^-3,0)</f>
        <v>0</v>
      </c>
      <c r="F4587" s="18">
        <f>IF(G4587&lt;0.3,(バックデータ一覧!$C$10*(バックデータ一覧!$C$12*計算過程!L4587+バックデータ一覧!$C$13*LN(0.3)+バックデータ一覧!$C$14)^バックデータ一覧!$C$11+バックデータ一覧!$E$10*(0.3/(バックデータ一覧!$E$12*計算過程!L4587+バックデータ一覧!$E$13*LN(0.3)+バックデータ一覧!$E$14))^バックデータ一覧!$E$11)*計算過程!$W$11*計算過程!G4587/0.3*10^-3,0)</f>
        <v>0</v>
      </c>
      <c r="G4587" s="18">
        <f t="shared" si="428"/>
        <v>0</v>
      </c>
      <c r="H4587" s="18">
        <f t="shared" si="429"/>
        <v>0</v>
      </c>
      <c r="I4587" s="24">
        <v>0</v>
      </c>
      <c r="J4587" s="24">
        <v>0</v>
      </c>
      <c r="K4587" s="24">
        <v>0</v>
      </c>
      <c r="L4587" s="14">
        <f>貼り付けシート!C4587</f>
        <v>27.6</v>
      </c>
      <c r="M4587" s="14">
        <f>貼り付けシート!D4587</f>
        <v>17.2</v>
      </c>
      <c r="N4587" s="18">
        <f>貼り付けシート!E4587</f>
        <v>73.730816247822247</v>
      </c>
      <c r="O4587" s="18">
        <f>貼り付けシート!F4587</f>
        <v>0</v>
      </c>
      <c r="P4587" s="19">
        <f t="shared" si="430"/>
        <v>0</v>
      </c>
      <c r="Q4587" s="19">
        <f t="shared" si="431"/>
        <v>0</v>
      </c>
    </row>
    <row r="4588" spans="1:17">
      <c r="A4588" s="38">
        <v>41830</v>
      </c>
      <c r="B4588" s="49" t="s">
        <v>171</v>
      </c>
      <c r="C4588" s="24">
        <f t="shared" si="426"/>
        <v>30.406921776000001</v>
      </c>
      <c r="D4588" s="24">
        <f t="shared" si="427"/>
        <v>0</v>
      </c>
      <c r="E4588" s="18">
        <f>IF(G4588&gt;=0.3,(バックデータ一覧!$C$10*(バックデータ一覧!$C$12*計算過程!L4588+バックデータ一覧!$C$13*LN(計算過程!G4588)+バックデータ一覧!$C$14)^バックデータ一覧!$C$11+バックデータ一覧!$E$10*(計算過程!G4588/(バックデータ一覧!$E$12*計算過程!L4588+バックデータ一覧!$E$13*LN(計算過程!G4588)+バックデータ一覧!$E$14))^バックデータ一覧!$E$11)*計算過程!$W$11*10^-3,0)</f>
        <v>0</v>
      </c>
      <c r="F4588" s="18">
        <f>IF(G4588&lt;0.3,(バックデータ一覧!$C$10*(バックデータ一覧!$C$12*計算過程!L4588+バックデータ一覧!$C$13*LN(0.3)+バックデータ一覧!$C$14)^バックデータ一覧!$C$11+バックデータ一覧!$E$10*(0.3/(バックデータ一覧!$E$12*計算過程!L4588+バックデータ一覧!$E$13*LN(0.3)+バックデータ一覧!$E$14))^バックデータ一覧!$E$11)*計算過程!$W$11*計算過程!G4588/0.3*10^-3,0)</f>
        <v>0</v>
      </c>
      <c r="G4588" s="18">
        <f t="shared" si="428"/>
        <v>0</v>
      </c>
      <c r="H4588" s="18">
        <f t="shared" si="429"/>
        <v>0</v>
      </c>
      <c r="I4588" s="24">
        <v>0</v>
      </c>
      <c r="J4588" s="24">
        <v>0</v>
      </c>
      <c r="K4588" s="24">
        <v>0</v>
      </c>
      <c r="L4588" s="14">
        <f>貼り付けシート!C4588</f>
        <v>27.3</v>
      </c>
      <c r="M4588" s="14">
        <f>貼り付けシート!D4588</f>
        <v>17.3</v>
      </c>
      <c r="N4588" s="18">
        <f>貼り付けシート!E4588</f>
        <v>75.461039491325735</v>
      </c>
      <c r="O4588" s="18">
        <f>貼り付けシート!F4588</f>
        <v>0</v>
      </c>
      <c r="P4588" s="19">
        <f t="shared" si="430"/>
        <v>0</v>
      </c>
      <c r="Q4588" s="19">
        <f t="shared" si="431"/>
        <v>0</v>
      </c>
    </row>
    <row r="4589" spans="1:17">
      <c r="A4589" s="38">
        <v>41830</v>
      </c>
      <c r="B4589" s="49" t="s">
        <v>172</v>
      </c>
      <c r="C4589" s="24">
        <f t="shared" si="426"/>
        <v>30.406921776000001</v>
      </c>
      <c r="D4589" s="24">
        <f t="shared" si="427"/>
        <v>0</v>
      </c>
      <c r="E4589" s="18">
        <f>IF(G4589&gt;=0.3,(バックデータ一覧!$C$10*(バックデータ一覧!$C$12*計算過程!L4589+バックデータ一覧!$C$13*LN(計算過程!G4589)+バックデータ一覧!$C$14)^バックデータ一覧!$C$11+バックデータ一覧!$E$10*(計算過程!G4589/(バックデータ一覧!$E$12*計算過程!L4589+バックデータ一覧!$E$13*LN(計算過程!G4589)+バックデータ一覧!$E$14))^バックデータ一覧!$E$11)*計算過程!$W$11*10^-3,0)</f>
        <v>0</v>
      </c>
      <c r="F4589" s="18">
        <f>IF(G4589&lt;0.3,(バックデータ一覧!$C$10*(バックデータ一覧!$C$12*計算過程!L4589+バックデータ一覧!$C$13*LN(0.3)+バックデータ一覧!$C$14)^バックデータ一覧!$C$11+バックデータ一覧!$E$10*(0.3/(バックデータ一覧!$E$12*計算過程!L4589+バックデータ一覧!$E$13*LN(0.3)+バックデータ一覧!$E$14))^バックデータ一覧!$E$11)*計算過程!$W$11*計算過程!G4589/0.3*10^-3,0)</f>
        <v>0</v>
      </c>
      <c r="G4589" s="18">
        <f t="shared" si="428"/>
        <v>0</v>
      </c>
      <c r="H4589" s="18">
        <f t="shared" si="429"/>
        <v>0</v>
      </c>
      <c r="I4589" s="24">
        <v>0</v>
      </c>
      <c r="J4589" s="24">
        <v>0</v>
      </c>
      <c r="K4589" s="24">
        <v>0</v>
      </c>
      <c r="L4589" s="14">
        <f>貼り付けシート!C4589</f>
        <v>26.9</v>
      </c>
      <c r="M4589" s="14">
        <f>貼り付けシート!D4589</f>
        <v>17.3</v>
      </c>
      <c r="N4589" s="18">
        <f>貼り付けシート!E4589</f>
        <v>77.252953888479126</v>
      </c>
      <c r="O4589" s="18">
        <f>貼り付けシート!F4589</f>
        <v>0</v>
      </c>
      <c r="P4589" s="19">
        <f t="shared" si="430"/>
        <v>0</v>
      </c>
      <c r="Q4589" s="19">
        <f t="shared" si="431"/>
        <v>0</v>
      </c>
    </row>
    <row r="4590" spans="1:17">
      <c r="A4590" s="38">
        <v>41831</v>
      </c>
      <c r="B4590" s="49" t="s">
        <v>149</v>
      </c>
      <c r="C4590" s="24">
        <f t="shared" si="426"/>
        <v>30.406921776000001</v>
      </c>
      <c r="D4590" s="24">
        <f t="shared" si="427"/>
        <v>0</v>
      </c>
      <c r="E4590" s="18">
        <f>IF(G4590&gt;=0.3,(バックデータ一覧!$C$10*(バックデータ一覧!$C$12*計算過程!L4590+バックデータ一覧!$C$13*LN(計算過程!G4590)+バックデータ一覧!$C$14)^バックデータ一覧!$C$11+バックデータ一覧!$E$10*(計算過程!G4590/(バックデータ一覧!$E$12*計算過程!L4590+バックデータ一覧!$E$13*LN(計算過程!G4590)+バックデータ一覧!$E$14))^バックデータ一覧!$E$11)*計算過程!$W$11*10^-3,0)</f>
        <v>0</v>
      </c>
      <c r="F4590" s="18">
        <f>IF(G4590&lt;0.3,(バックデータ一覧!$C$10*(バックデータ一覧!$C$12*計算過程!L4590+バックデータ一覧!$C$13*LN(0.3)+バックデータ一覧!$C$14)^バックデータ一覧!$C$11+バックデータ一覧!$E$10*(0.3/(バックデータ一覧!$E$12*計算過程!L4590+バックデータ一覧!$E$13*LN(0.3)+バックデータ一覧!$E$14))^バックデータ一覧!$E$11)*計算過程!$W$11*計算過程!G4590/0.3*10^-3,0)</f>
        <v>0</v>
      </c>
      <c r="G4590" s="18">
        <f t="shared" si="428"/>
        <v>0</v>
      </c>
      <c r="H4590" s="18">
        <f t="shared" si="429"/>
        <v>0</v>
      </c>
      <c r="I4590" s="24">
        <v>0</v>
      </c>
      <c r="J4590" s="24">
        <v>0</v>
      </c>
      <c r="K4590" s="24">
        <v>0</v>
      </c>
      <c r="L4590" s="14">
        <f>貼り付けシート!C4590</f>
        <v>27</v>
      </c>
      <c r="M4590" s="14">
        <f>貼り付けシート!D4590</f>
        <v>17.100000000000001</v>
      </c>
      <c r="N4590" s="18">
        <f>貼り付けシート!E4590</f>
        <v>75.936402333372612</v>
      </c>
      <c r="O4590" s="18">
        <f>貼り付けシート!F4590</f>
        <v>0</v>
      </c>
      <c r="P4590" s="19">
        <f t="shared" si="430"/>
        <v>0</v>
      </c>
      <c r="Q4590" s="19">
        <f t="shared" si="431"/>
        <v>0</v>
      </c>
    </row>
    <row r="4591" spans="1:17">
      <c r="A4591" s="38">
        <v>41831</v>
      </c>
      <c r="B4591" s="49" t="s">
        <v>150</v>
      </c>
      <c r="C4591" s="24">
        <f t="shared" si="426"/>
        <v>30.406921776000001</v>
      </c>
      <c r="D4591" s="24">
        <f t="shared" si="427"/>
        <v>0</v>
      </c>
      <c r="E4591" s="18">
        <f>IF(G4591&gt;=0.3,(バックデータ一覧!$C$10*(バックデータ一覧!$C$12*計算過程!L4591+バックデータ一覧!$C$13*LN(計算過程!G4591)+バックデータ一覧!$C$14)^バックデータ一覧!$C$11+バックデータ一覧!$E$10*(計算過程!G4591/(バックデータ一覧!$E$12*計算過程!L4591+バックデータ一覧!$E$13*LN(計算過程!G4591)+バックデータ一覧!$E$14))^バックデータ一覧!$E$11)*計算過程!$W$11*10^-3,0)</f>
        <v>0</v>
      </c>
      <c r="F4591" s="18">
        <f>IF(G4591&lt;0.3,(バックデータ一覧!$C$10*(バックデータ一覧!$C$12*計算過程!L4591+バックデータ一覧!$C$13*LN(0.3)+バックデータ一覧!$C$14)^バックデータ一覧!$C$11+バックデータ一覧!$E$10*(0.3/(バックデータ一覧!$E$12*計算過程!L4591+バックデータ一覧!$E$13*LN(0.3)+バックデータ一覧!$E$14))^バックデータ一覧!$E$11)*計算過程!$W$11*計算過程!G4591/0.3*10^-3,0)</f>
        <v>0</v>
      </c>
      <c r="G4591" s="18">
        <f t="shared" si="428"/>
        <v>0</v>
      </c>
      <c r="H4591" s="18">
        <f t="shared" si="429"/>
        <v>0</v>
      </c>
      <c r="I4591" s="24">
        <v>0</v>
      </c>
      <c r="J4591" s="24">
        <v>0</v>
      </c>
      <c r="K4591" s="24">
        <v>0</v>
      </c>
      <c r="L4591" s="14">
        <f>貼り付けシート!C4591</f>
        <v>27.1</v>
      </c>
      <c r="M4591" s="14">
        <f>貼り付けシート!D4591</f>
        <v>16.8</v>
      </c>
      <c r="N4591" s="18">
        <f>貼り付けシート!E4591</f>
        <v>74.202418091400219</v>
      </c>
      <c r="O4591" s="18">
        <f>貼り付けシート!F4591</f>
        <v>0</v>
      </c>
      <c r="P4591" s="19">
        <f t="shared" si="430"/>
        <v>0</v>
      </c>
      <c r="Q4591" s="19">
        <f t="shared" si="431"/>
        <v>0</v>
      </c>
    </row>
    <row r="4592" spans="1:17">
      <c r="A4592" s="38">
        <v>41831</v>
      </c>
      <c r="B4592" s="49" t="s">
        <v>151</v>
      </c>
      <c r="C4592" s="24">
        <f t="shared" si="426"/>
        <v>30.406921776000001</v>
      </c>
      <c r="D4592" s="24">
        <f t="shared" si="427"/>
        <v>0</v>
      </c>
      <c r="E4592" s="18">
        <f>IF(G4592&gt;=0.3,(バックデータ一覧!$C$10*(バックデータ一覧!$C$12*計算過程!L4592+バックデータ一覧!$C$13*LN(計算過程!G4592)+バックデータ一覧!$C$14)^バックデータ一覧!$C$11+バックデータ一覧!$E$10*(計算過程!G4592/(バックデータ一覧!$E$12*計算過程!L4592+バックデータ一覧!$E$13*LN(計算過程!G4592)+バックデータ一覧!$E$14))^バックデータ一覧!$E$11)*計算過程!$W$11*10^-3,0)</f>
        <v>0</v>
      </c>
      <c r="F4592" s="18">
        <f>IF(G4592&lt;0.3,(バックデータ一覧!$C$10*(バックデータ一覧!$C$12*計算過程!L4592+バックデータ一覧!$C$13*LN(0.3)+バックデータ一覧!$C$14)^バックデータ一覧!$C$11+バックデータ一覧!$E$10*(0.3/(バックデータ一覧!$E$12*計算過程!L4592+バックデータ一覧!$E$13*LN(0.3)+バックデータ一覧!$E$14))^バックデータ一覧!$E$11)*計算過程!$W$11*計算過程!G4592/0.3*10^-3,0)</f>
        <v>0</v>
      </c>
      <c r="G4592" s="18">
        <f t="shared" si="428"/>
        <v>0</v>
      </c>
      <c r="H4592" s="18">
        <f t="shared" si="429"/>
        <v>0</v>
      </c>
      <c r="I4592" s="24">
        <v>0</v>
      </c>
      <c r="J4592" s="24">
        <v>0</v>
      </c>
      <c r="K4592" s="24">
        <v>0</v>
      </c>
      <c r="L4592" s="14">
        <f>貼り付けシート!C4592</f>
        <v>26.7</v>
      </c>
      <c r="M4592" s="14">
        <f>貼り付けシート!D4592</f>
        <v>16.600000000000001</v>
      </c>
      <c r="N4592" s="18">
        <f>貼り付けシート!E4592</f>
        <v>75.086283693434169</v>
      </c>
      <c r="O4592" s="18">
        <f>貼り付けシート!F4592</f>
        <v>0</v>
      </c>
      <c r="P4592" s="19">
        <f t="shared" si="430"/>
        <v>0</v>
      </c>
      <c r="Q4592" s="19">
        <f t="shared" si="431"/>
        <v>0</v>
      </c>
    </row>
    <row r="4593" spans="1:17">
      <c r="A4593" s="38">
        <v>41831</v>
      </c>
      <c r="B4593" s="49" t="s">
        <v>152</v>
      </c>
      <c r="C4593" s="24">
        <f t="shared" si="426"/>
        <v>30.406921776000001</v>
      </c>
      <c r="D4593" s="24">
        <f t="shared" si="427"/>
        <v>0</v>
      </c>
      <c r="E4593" s="18">
        <f>IF(G4593&gt;=0.3,(バックデータ一覧!$C$10*(バックデータ一覧!$C$12*計算過程!L4593+バックデータ一覧!$C$13*LN(計算過程!G4593)+バックデータ一覧!$C$14)^バックデータ一覧!$C$11+バックデータ一覧!$E$10*(計算過程!G4593/(バックデータ一覧!$E$12*計算過程!L4593+バックデータ一覧!$E$13*LN(計算過程!G4593)+バックデータ一覧!$E$14))^バックデータ一覧!$E$11)*計算過程!$W$11*10^-3,0)</f>
        <v>0</v>
      </c>
      <c r="F4593" s="18">
        <f>IF(G4593&lt;0.3,(バックデータ一覧!$C$10*(バックデータ一覧!$C$12*計算過程!L4593+バックデータ一覧!$C$13*LN(0.3)+バックデータ一覧!$C$14)^バックデータ一覧!$C$11+バックデータ一覧!$E$10*(0.3/(バックデータ一覧!$E$12*計算過程!L4593+バックデータ一覧!$E$13*LN(0.3)+バックデータ一覧!$E$14))^バックデータ一覧!$E$11)*計算過程!$W$11*計算過程!G4593/0.3*10^-3,0)</f>
        <v>0</v>
      </c>
      <c r="G4593" s="18">
        <f t="shared" si="428"/>
        <v>0</v>
      </c>
      <c r="H4593" s="18">
        <f t="shared" si="429"/>
        <v>0</v>
      </c>
      <c r="I4593" s="24">
        <v>0</v>
      </c>
      <c r="J4593" s="24">
        <v>0</v>
      </c>
      <c r="K4593" s="24">
        <v>0</v>
      </c>
      <c r="L4593" s="14">
        <f>貼り付けシート!C4593</f>
        <v>27</v>
      </c>
      <c r="M4593" s="14">
        <f>貼り付けシート!D4593</f>
        <v>16.8</v>
      </c>
      <c r="N4593" s="18">
        <f>貼り付けシート!E4593</f>
        <v>74.639221153436608</v>
      </c>
      <c r="O4593" s="18">
        <f>貼り付けシート!F4593</f>
        <v>0</v>
      </c>
      <c r="P4593" s="19">
        <f t="shared" si="430"/>
        <v>0</v>
      </c>
      <c r="Q4593" s="19">
        <f t="shared" si="431"/>
        <v>0</v>
      </c>
    </row>
    <row r="4594" spans="1:17">
      <c r="A4594" s="38">
        <v>41831</v>
      </c>
      <c r="B4594" s="49" t="s">
        <v>153</v>
      </c>
      <c r="C4594" s="24">
        <f t="shared" si="426"/>
        <v>30.406921776000001</v>
      </c>
      <c r="D4594" s="24">
        <f t="shared" si="427"/>
        <v>0</v>
      </c>
      <c r="E4594" s="18">
        <f>IF(G4594&gt;=0.3,(バックデータ一覧!$C$10*(バックデータ一覧!$C$12*計算過程!L4594+バックデータ一覧!$C$13*LN(計算過程!G4594)+バックデータ一覧!$C$14)^バックデータ一覧!$C$11+バックデータ一覧!$E$10*(計算過程!G4594/(バックデータ一覧!$E$12*計算過程!L4594+バックデータ一覧!$E$13*LN(計算過程!G4594)+バックデータ一覧!$E$14))^バックデータ一覧!$E$11)*計算過程!$W$11*10^-3,0)</f>
        <v>0</v>
      </c>
      <c r="F4594" s="18">
        <f>IF(G4594&lt;0.3,(バックデータ一覧!$C$10*(バックデータ一覧!$C$12*計算過程!L4594+バックデータ一覧!$C$13*LN(0.3)+バックデータ一覧!$C$14)^バックデータ一覧!$C$11+バックデータ一覧!$E$10*(0.3/(バックデータ一覧!$E$12*計算過程!L4594+バックデータ一覧!$E$13*LN(0.3)+バックデータ一覧!$E$14))^バックデータ一覧!$E$11)*計算過程!$W$11*計算過程!G4594/0.3*10^-3,0)</f>
        <v>0</v>
      </c>
      <c r="G4594" s="18">
        <f t="shared" si="428"/>
        <v>0</v>
      </c>
      <c r="H4594" s="18">
        <f t="shared" si="429"/>
        <v>0</v>
      </c>
      <c r="I4594" s="24">
        <v>0</v>
      </c>
      <c r="J4594" s="24">
        <v>0</v>
      </c>
      <c r="K4594" s="24">
        <v>0</v>
      </c>
      <c r="L4594" s="14">
        <f>貼り付けシート!C4594</f>
        <v>26.6</v>
      </c>
      <c r="M4594" s="14">
        <f>貼り付けシート!D4594</f>
        <v>17</v>
      </c>
      <c r="N4594" s="18">
        <f>貼り付けシート!E4594</f>
        <v>77.301206613320247</v>
      </c>
      <c r="O4594" s="18">
        <f>貼り付けシート!F4594</f>
        <v>0</v>
      </c>
      <c r="P4594" s="19">
        <f t="shared" si="430"/>
        <v>0</v>
      </c>
      <c r="Q4594" s="19">
        <f t="shared" si="431"/>
        <v>0</v>
      </c>
    </row>
    <row r="4595" spans="1:17">
      <c r="A4595" s="38">
        <v>41831</v>
      </c>
      <c r="B4595" s="49" t="s">
        <v>154</v>
      </c>
      <c r="C4595" s="24">
        <f t="shared" si="426"/>
        <v>30.406921776000001</v>
      </c>
      <c r="D4595" s="24">
        <f t="shared" si="427"/>
        <v>0</v>
      </c>
      <c r="E4595" s="18">
        <f>IF(G4595&gt;=0.3,(バックデータ一覧!$C$10*(バックデータ一覧!$C$12*計算過程!L4595+バックデータ一覧!$C$13*LN(計算過程!G4595)+バックデータ一覧!$C$14)^バックデータ一覧!$C$11+バックデータ一覧!$E$10*(計算過程!G4595/(バックデータ一覧!$E$12*計算過程!L4595+バックデータ一覧!$E$13*LN(計算過程!G4595)+バックデータ一覧!$E$14))^バックデータ一覧!$E$11)*計算過程!$W$11*10^-3,0)</f>
        <v>0</v>
      </c>
      <c r="F4595" s="18">
        <f>IF(G4595&lt;0.3,(バックデータ一覧!$C$10*(バックデータ一覧!$C$12*計算過程!L4595+バックデータ一覧!$C$13*LN(0.3)+バックデータ一覧!$C$14)^バックデータ一覧!$C$11+バックデータ一覧!$E$10*(0.3/(バックデータ一覧!$E$12*計算過程!L4595+バックデータ一覧!$E$13*LN(0.3)+バックデータ一覧!$E$14))^バックデータ一覧!$E$11)*計算過程!$W$11*計算過程!G4595/0.3*10^-3,0)</f>
        <v>0</v>
      </c>
      <c r="G4595" s="18">
        <f t="shared" si="428"/>
        <v>0</v>
      </c>
      <c r="H4595" s="18">
        <f t="shared" si="429"/>
        <v>0</v>
      </c>
      <c r="I4595" s="24">
        <v>0</v>
      </c>
      <c r="J4595" s="24">
        <v>0</v>
      </c>
      <c r="K4595" s="24">
        <v>0</v>
      </c>
      <c r="L4595" s="14">
        <f>貼り付けシート!C4595</f>
        <v>26.8</v>
      </c>
      <c r="M4595" s="14">
        <f>貼り付けシート!D4595</f>
        <v>17.2</v>
      </c>
      <c r="N4595" s="18">
        <f>貼り付けシート!E4595</f>
        <v>77.271310777270315</v>
      </c>
      <c r="O4595" s="18">
        <f>貼り付けシート!F4595</f>
        <v>0</v>
      </c>
      <c r="P4595" s="19">
        <f t="shared" si="430"/>
        <v>0</v>
      </c>
      <c r="Q4595" s="19">
        <f t="shared" si="431"/>
        <v>0</v>
      </c>
    </row>
    <row r="4596" spans="1:17">
      <c r="A4596" s="38">
        <v>41831</v>
      </c>
      <c r="B4596" s="49" t="s">
        <v>155</v>
      </c>
      <c r="C4596" s="24">
        <f t="shared" si="426"/>
        <v>30.406921776000001</v>
      </c>
      <c r="D4596" s="24">
        <f t="shared" si="427"/>
        <v>0</v>
      </c>
      <c r="E4596" s="18">
        <f>IF(G4596&gt;=0.3,(バックデータ一覧!$C$10*(バックデータ一覧!$C$12*計算過程!L4596+バックデータ一覧!$C$13*LN(計算過程!G4596)+バックデータ一覧!$C$14)^バックデータ一覧!$C$11+バックデータ一覧!$E$10*(計算過程!G4596/(バックデータ一覧!$E$12*計算過程!L4596+バックデータ一覧!$E$13*LN(計算過程!G4596)+バックデータ一覧!$E$14))^バックデータ一覧!$E$11)*計算過程!$W$11*10^-3,0)</f>
        <v>0</v>
      </c>
      <c r="F4596" s="18">
        <f>IF(G4596&lt;0.3,(バックデータ一覧!$C$10*(バックデータ一覧!$C$12*計算過程!L4596+バックデータ一覧!$C$13*LN(0.3)+バックデータ一覧!$C$14)^バックデータ一覧!$C$11+バックデータ一覧!$E$10*(0.3/(バックデータ一覧!$E$12*計算過程!L4596+バックデータ一覧!$E$13*LN(0.3)+バックデータ一覧!$E$14))^バックデータ一覧!$E$11)*計算過程!$W$11*計算過程!G4596/0.3*10^-3,0)</f>
        <v>0</v>
      </c>
      <c r="G4596" s="18">
        <f t="shared" si="428"/>
        <v>0</v>
      </c>
      <c r="H4596" s="18">
        <f t="shared" si="429"/>
        <v>0</v>
      </c>
      <c r="I4596" s="24">
        <v>0</v>
      </c>
      <c r="J4596" s="24">
        <v>0</v>
      </c>
      <c r="K4596" s="24">
        <v>0</v>
      </c>
      <c r="L4596" s="14">
        <f>貼り付けシート!C4596</f>
        <v>27.7</v>
      </c>
      <c r="M4596" s="14">
        <f>貼り付けシート!D4596</f>
        <v>17.399999999999999</v>
      </c>
      <c r="N4596" s="18">
        <f>貼り付けシート!E4596</f>
        <v>74.130422459871923</v>
      </c>
      <c r="O4596" s="18">
        <f>貼り付けシート!F4596</f>
        <v>0</v>
      </c>
      <c r="P4596" s="19">
        <f t="shared" si="430"/>
        <v>0</v>
      </c>
      <c r="Q4596" s="19">
        <f t="shared" si="431"/>
        <v>0</v>
      </c>
    </row>
    <row r="4597" spans="1:17">
      <c r="A4597" s="38">
        <v>41831</v>
      </c>
      <c r="B4597" s="49" t="s">
        <v>156</v>
      </c>
      <c r="C4597" s="24">
        <f t="shared" si="426"/>
        <v>30.406921776000001</v>
      </c>
      <c r="D4597" s="24">
        <f t="shared" si="427"/>
        <v>0</v>
      </c>
      <c r="E4597" s="18">
        <f>IF(G4597&gt;=0.3,(バックデータ一覧!$C$10*(バックデータ一覧!$C$12*計算過程!L4597+バックデータ一覧!$C$13*LN(計算過程!G4597)+バックデータ一覧!$C$14)^バックデータ一覧!$C$11+バックデータ一覧!$E$10*(計算過程!G4597/(バックデータ一覧!$E$12*計算過程!L4597+バックデータ一覧!$E$13*LN(計算過程!G4597)+バックデータ一覧!$E$14))^バックデータ一覧!$E$11)*計算過程!$W$11*10^-3,0)</f>
        <v>0</v>
      </c>
      <c r="F4597" s="18">
        <f>IF(G4597&lt;0.3,(バックデータ一覧!$C$10*(バックデータ一覧!$C$12*計算過程!L4597+バックデータ一覧!$C$13*LN(0.3)+バックデータ一覧!$C$14)^バックデータ一覧!$C$11+バックデータ一覧!$E$10*(0.3/(バックデータ一覧!$E$12*計算過程!L4597+バックデータ一覧!$E$13*LN(0.3)+バックデータ一覧!$E$14))^バックデータ一覧!$E$11)*計算過程!$W$11*計算過程!G4597/0.3*10^-3,0)</f>
        <v>0</v>
      </c>
      <c r="G4597" s="18">
        <f t="shared" si="428"/>
        <v>0</v>
      </c>
      <c r="H4597" s="18">
        <f t="shared" si="429"/>
        <v>0</v>
      </c>
      <c r="I4597" s="24">
        <v>0</v>
      </c>
      <c r="J4597" s="24">
        <v>0</v>
      </c>
      <c r="K4597" s="24">
        <v>0</v>
      </c>
      <c r="L4597" s="14">
        <f>貼り付けシート!C4597</f>
        <v>29</v>
      </c>
      <c r="M4597" s="14">
        <f>貼り付けシート!D4597</f>
        <v>17.600000000000001</v>
      </c>
      <c r="N4597" s="18">
        <f>貼り付けシート!E4597</f>
        <v>69.504058023894572</v>
      </c>
      <c r="O4597" s="18">
        <f>貼り付けシート!F4597</f>
        <v>0</v>
      </c>
      <c r="P4597" s="19">
        <f t="shared" si="430"/>
        <v>0</v>
      </c>
      <c r="Q4597" s="19">
        <f t="shared" si="431"/>
        <v>0</v>
      </c>
    </row>
    <row r="4598" spans="1:17">
      <c r="A4598" s="38">
        <v>41831</v>
      </c>
      <c r="B4598" s="49" t="s">
        <v>157</v>
      </c>
      <c r="C4598" s="24">
        <f t="shared" si="426"/>
        <v>30.406921776000001</v>
      </c>
      <c r="D4598" s="24">
        <f t="shared" si="427"/>
        <v>0</v>
      </c>
      <c r="E4598" s="18">
        <f>IF(G4598&gt;=0.3,(バックデータ一覧!$C$10*(バックデータ一覧!$C$12*計算過程!L4598+バックデータ一覧!$C$13*LN(計算過程!G4598)+バックデータ一覧!$C$14)^バックデータ一覧!$C$11+バックデータ一覧!$E$10*(計算過程!G4598/(バックデータ一覧!$E$12*計算過程!L4598+バックデータ一覧!$E$13*LN(計算過程!G4598)+バックデータ一覧!$E$14))^バックデータ一覧!$E$11)*計算過程!$W$11*10^-3,0)</f>
        <v>0</v>
      </c>
      <c r="F4598" s="18">
        <f>IF(G4598&lt;0.3,(バックデータ一覧!$C$10*(バックデータ一覧!$C$12*計算過程!L4598+バックデータ一覧!$C$13*LN(0.3)+バックデータ一覧!$C$14)^バックデータ一覧!$C$11+バックデータ一覧!$E$10*(0.3/(バックデータ一覧!$E$12*計算過程!L4598+バックデータ一覧!$E$13*LN(0.3)+バックデータ一覧!$E$14))^バックデータ一覧!$E$11)*計算過程!$W$11*計算過程!G4598/0.3*10^-3,0)</f>
        <v>0</v>
      </c>
      <c r="G4598" s="18">
        <f t="shared" si="428"/>
        <v>0</v>
      </c>
      <c r="H4598" s="18">
        <f t="shared" si="429"/>
        <v>0</v>
      </c>
      <c r="I4598" s="24">
        <v>0</v>
      </c>
      <c r="J4598" s="24">
        <v>0</v>
      </c>
      <c r="K4598" s="24">
        <v>0</v>
      </c>
      <c r="L4598" s="14">
        <f>貼り付けシート!C4598</f>
        <v>29.9</v>
      </c>
      <c r="M4598" s="14">
        <f>貼り付けシート!D4598</f>
        <v>17.8</v>
      </c>
      <c r="N4598" s="18">
        <f>貼り付けシート!E4598</f>
        <v>66.719343737090981</v>
      </c>
      <c r="O4598" s="18">
        <f>貼り付けシート!F4598</f>
        <v>0</v>
      </c>
      <c r="P4598" s="19">
        <f t="shared" si="430"/>
        <v>0</v>
      </c>
      <c r="Q4598" s="19">
        <f t="shared" si="431"/>
        <v>0</v>
      </c>
    </row>
    <row r="4599" spans="1:17">
      <c r="A4599" s="38">
        <v>41831</v>
      </c>
      <c r="B4599" s="49" t="s">
        <v>158</v>
      </c>
      <c r="C4599" s="24">
        <f t="shared" si="426"/>
        <v>30.406921776000001</v>
      </c>
      <c r="D4599" s="24">
        <f t="shared" si="427"/>
        <v>0</v>
      </c>
      <c r="E4599" s="18">
        <f>IF(G4599&gt;=0.3,(バックデータ一覧!$C$10*(バックデータ一覧!$C$12*計算過程!L4599+バックデータ一覧!$C$13*LN(計算過程!G4599)+バックデータ一覧!$C$14)^バックデータ一覧!$C$11+バックデータ一覧!$E$10*(計算過程!G4599/(バックデータ一覧!$E$12*計算過程!L4599+バックデータ一覧!$E$13*LN(計算過程!G4599)+バックデータ一覧!$E$14))^バックデータ一覧!$E$11)*計算過程!$W$11*10^-3,0)</f>
        <v>0</v>
      </c>
      <c r="F4599" s="18">
        <f>IF(G4599&lt;0.3,(バックデータ一覧!$C$10*(バックデータ一覧!$C$12*計算過程!L4599+バックデータ一覧!$C$13*LN(0.3)+バックデータ一覧!$C$14)^バックデータ一覧!$C$11+バックデータ一覧!$E$10*(0.3/(バックデータ一覧!$E$12*計算過程!L4599+バックデータ一覧!$E$13*LN(0.3)+バックデータ一覧!$E$14))^バックデータ一覧!$E$11)*計算過程!$W$11*計算過程!G4599/0.3*10^-3,0)</f>
        <v>0</v>
      </c>
      <c r="G4599" s="18">
        <f t="shared" si="428"/>
        <v>0</v>
      </c>
      <c r="H4599" s="18">
        <f t="shared" si="429"/>
        <v>0</v>
      </c>
      <c r="I4599" s="24">
        <v>0</v>
      </c>
      <c r="J4599" s="24">
        <v>0</v>
      </c>
      <c r="K4599" s="24">
        <v>0</v>
      </c>
      <c r="L4599" s="14">
        <f>貼り付けシート!C4599</f>
        <v>29.4</v>
      </c>
      <c r="M4599" s="14">
        <f>貼り付けシート!D4599</f>
        <v>18</v>
      </c>
      <c r="N4599" s="18">
        <f>貼り付けシート!E4599</f>
        <v>69.41708219130679</v>
      </c>
      <c r="O4599" s="18">
        <f>貼り付けシート!F4599</f>
        <v>0</v>
      </c>
      <c r="P4599" s="19">
        <f t="shared" si="430"/>
        <v>0</v>
      </c>
      <c r="Q4599" s="19">
        <f t="shared" si="431"/>
        <v>0</v>
      </c>
    </row>
    <row r="4600" spans="1:17">
      <c r="A4600" s="38">
        <v>41831</v>
      </c>
      <c r="B4600" s="49" t="s">
        <v>159</v>
      </c>
      <c r="C4600" s="24">
        <f t="shared" si="426"/>
        <v>30.406921776000001</v>
      </c>
      <c r="D4600" s="24">
        <f t="shared" si="427"/>
        <v>0</v>
      </c>
      <c r="E4600" s="18">
        <f>IF(G4600&gt;=0.3,(バックデータ一覧!$C$10*(バックデータ一覧!$C$12*計算過程!L4600+バックデータ一覧!$C$13*LN(計算過程!G4600)+バックデータ一覧!$C$14)^バックデータ一覧!$C$11+バックデータ一覧!$E$10*(計算過程!G4600/(バックデータ一覧!$E$12*計算過程!L4600+バックデータ一覧!$E$13*LN(計算過程!G4600)+バックデータ一覧!$E$14))^バックデータ一覧!$E$11)*計算過程!$W$11*10^-3,0)</f>
        <v>0</v>
      </c>
      <c r="F4600" s="18">
        <f>IF(G4600&lt;0.3,(バックデータ一覧!$C$10*(バックデータ一覧!$C$12*計算過程!L4600+バックデータ一覧!$C$13*LN(0.3)+バックデータ一覧!$C$14)^バックデータ一覧!$C$11+バックデータ一覧!$E$10*(0.3/(バックデータ一覧!$E$12*計算過程!L4600+バックデータ一覧!$E$13*LN(0.3)+バックデータ一覧!$E$14))^バックデータ一覧!$E$11)*計算過程!$W$11*計算過程!G4600/0.3*10^-3,0)</f>
        <v>0</v>
      </c>
      <c r="G4600" s="18">
        <f t="shared" si="428"/>
        <v>0</v>
      </c>
      <c r="H4600" s="18">
        <f t="shared" si="429"/>
        <v>0</v>
      </c>
      <c r="I4600" s="24">
        <v>0</v>
      </c>
      <c r="J4600" s="24">
        <v>0</v>
      </c>
      <c r="K4600" s="24">
        <v>0</v>
      </c>
      <c r="L4600" s="14">
        <f>貼り付けシート!C4600</f>
        <v>30.3</v>
      </c>
      <c r="M4600" s="14">
        <f>貼り付けシート!D4600</f>
        <v>18.2</v>
      </c>
      <c r="N4600" s="18">
        <f>貼り付けシート!E4600</f>
        <v>66.629594459127517</v>
      </c>
      <c r="O4600" s="18">
        <f>貼り付けシート!F4600</f>
        <v>0</v>
      </c>
      <c r="P4600" s="19">
        <f t="shared" si="430"/>
        <v>0</v>
      </c>
      <c r="Q4600" s="19">
        <f t="shared" si="431"/>
        <v>0</v>
      </c>
    </row>
    <row r="4601" spans="1:17">
      <c r="A4601" s="38">
        <v>41831</v>
      </c>
      <c r="B4601" s="49" t="s">
        <v>160</v>
      </c>
      <c r="C4601" s="24">
        <f t="shared" si="426"/>
        <v>30.406921776000001</v>
      </c>
      <c r="D4601" s="24">
        <f t="shared" si="427"/>
        <v>0</v>
      </c>
      <c r="E4601" s="18">
        <f>IF(G4601&gt;=0.3,(バックデータ一覧!$C$10*(バックデータ一覧!$C$12*計算過程!L4601+バックデータ一覧!$C$13*LN(計算過程!G4601)+バックデータ一覧!$C$14)^バックデータ一覧!$C$11+バックデータ一覧!$E$10*(計算過程!G4601/(バックデータ一覧!$E$12*計算過程!L4601+バックデータ一覧!$E$13*LN(計算過程!G4601)+バックデータ一覧!$E$14))^バックデータ一覧!$E$11)*計算過程!$W$11*10^-3,0)</f>
        <v>0</v>
      </c>
      <c r="F4601" s="18">
        <f>IF(G4601&lt;0.3,(バックデータ一覧!$C$10*(バックデータ一覧!$C$12*計算過程!L4601+バックデータ一覧!$C$13*LN(0.3)+バックデータ一覧!$C$14)^バックデータ一覧!$C$11+バックデータ一覧!$E$10*(0.3/(バックデータ一覧!$E$12*計算過程!L4601+バックデータ一覧!$E$13*LN(0.3)+バックデータ一覧!$E$14))^バックデータ一覧!$E$11)*計算過程!$W$11*計算過程!G4601/0.3*10^-3,0)</f>
        <v>0</v>
      </c>
      <c r="G4601" s="18">
        <f t="shared" si="428"/>
        <v>0</v>
      </c>
      <c r="H4601" s="18">
        <f t="shared" si="429"/>
        <v>0</v>
      </c>
      <c r="I4601" s="24">
        <v>0</v>
      </c>
      <c r="J4601" s="24">
        <v>0</v>
      </c>
      <c r="K4601" s="24">
        <v>0</v>
      </c>
      <c r="L4601" s="14">
        <f>貼り付けシート!C4601</f>
        <v>29.4</v>
      </c>
      <c r="M4601" s="14">
        <f>貼り付けシート!D4601</f>
        <v>18.5</v>
      </c>
      <c r="N4601" s="18">
        <f>貼り付けシート!E4601</f>
        <v>71.289639443583354</v>
      </c>
      <c r="O4601" s="18">
        <f>貼り付けシート!F4601</f>
        <v>0</v>
      </c>
      <c r="P4601" s="19">
        <f t="shared" si="430"/>
        <v>0</v>
      </c>
      <c r="Q4601" s="19">
        <f t="shared" si="431"/>
        <v>0</v>
      </c>
    </row>
    <row r="4602" spans="1:17">
      <c r="A4602" s="38">
        <v>41831</v>
      </c>
      <c r="B4602" s="49" t="s">
        <v>161</v>
      </c>
      <c r="C4602" s="24">
        <f t="shared" si="426"/>
        <v>30.406921776000001</v>
      </c>
      <c r="D4602" s="24">
        <f t="shared" si="427"/>
        <v>0</v>
      </c>
      <c r="E4602" s="18">
        <f>IF(G4602&gt;=0.3,(バックデータ一覧!$C$10*(バックデータ一覧!$C$12*計算過程!L4602+バックデータ一覧!$C$13*LN(計算過程!G4602)+バックデータ一覧!$C$14)^バックデータ一覧!$C$11+バックデータ一覧!$E$10*(計算過程!G4602/(バックデータ一覧!$E$12*計算過程!L4602+バックデータ一覧!$E$13*LN(計算過程!G4602)+バックデータ一覧!$E$14))^バックデータ一覧!$E$11)*計算過程!$W$11*10^-3,0)</f>
        <v>0</v>
      </c>
      <c r="F4602" s="18">
        <f>IF(G4602&lt;0.3,(バックデータ一覧!$C$10*(バックデータ一覧!$C$12*計算過程!L4602+バックデータ一覧!$C$13*LN(0.3)+バックデータ一覧!$C$14)^バックデータ一覧!$C$11+バックデータ一覧!$E$10*(0.3/(バックデータ一覧!$E$12*計算過程!L4602+バックデータ一覧!$E$13*LN(0.3)+バックデータ一覧!$E$14))^バックデータ一覧!$E$11)*計算過程!$W$11*計算過程!G4602/0.3*10^-3,0)</f>
        <v>0</v>
      </c>
      <c r="G4602" s="18">
        <f t="shared" si="428"/>
        <v>0</v>
      </c>
      <c r="H4602" s="18">
        <f t="shared" si="429"/>
        <v>0</v>
      </c>
      <c r="I4602" s="24">
        <v>0</v>
      </c>
      <c r="J4602" s="24">
        <v>0</v>
      </c>
      <c r="K4602" s="24">
        <v>0</v>
      </c>
      <c r="L4602" s="14">
        <f>貼り付けシート!C4602</f>
        <v>30</v>
      </c>
      <c r="M4602" s="14">
        <f>貼り付けシート!D4602</f>
        <v>18.8</v>
      </c>
      <c r="N4602" s="18">
        <f>貼り付けシート!E4602</f>
        <v>69.954781612582579</v>
      </c>
      <c r="O4602" s="18">
        <f>貼り付けシート!F4602</f>
        <v>0</v>
      </c>
      <c r="P4602" s="19">
        <f t="shared" si="430"/>
        <v>0</v>
      </c>
      <c r="Q4602" s="19">
        <f t="shared" si="431"/>
        <v>0</v>
      </c>
    </row>
    <row r="4603" spans="1:17">
      <c r="A4603" s="38">
        <v>41831</v>
      </c>
      <c r="B4603" s="49" t="s">
        <v>162</v>
      </c>
      <c r="C4603" s="24">
        <f t="shared" si="426"/>
        <v>30.406921776000001</v>
      </c>
      <c r="D4603" s="24">
        <f t="shared" si="427"/>
        <v>0</v>
      </c>
      <c r="E4603" s="18">
        <f>IF(G4603&gt;=0.3,(バックデータ一覧!$C$10*(バックデータ一覧!$C$12*計算過程!L4603+バックデータ一覧!$C$13*LN(計算過程!G4603)+バックデータ一覧!$C$14)^バックデータ一覧!$C$11+バックデータ一覧!$E$10*(計算過程!G4603/(バックデータ一覧!$E$12*計算過程!L4603+バックデータ一覧!$E$13*LN(計算過程!G4603)+バックデータ一覧!$E$14))^バックデータ一覧!$E$11)*計算過程!$W$11*10^-3,0)</f>
        <v>0</v>
      </c>
      <c r="F4603" s="18">
        <f>IF(G4603&lt;0.3,(バックデータ一覧!$C$10*(バックデータ一覧!$C$12*計算過程!L4603+バックデータ一覧!$C$13*LN(0.3)+バックデータ一覧!$C$14)^バックデータ一覧!$C$11+バックデータ一覧!$E$10*(0.3/(バックデータ一覧!$E$12*計算過程!L4603+バックデータ一覧!$E$13*LN(0.3)+バックデータ一覧!$E$14))^バックデータ一覧!$E$11)*計算過程!$W$11*計算過程!G4603/0.3*10^-3,0)</f>
        <v>0</v>
      </c>
      <c r="G4603" s="18">
        <f t="shared" si="428"/>
        <v>0</v>
      </c>
      <c r="H4603" s="18">
        <f t="shared" si="429"/>
        <v>0</v>
      </c>
      <c r="I4603" s="24">
        <v>0</v>
      </c>
      <c r="J4603" s="24">
        <v>0</v>
      </c>
      <c r="K4603" s="24">
        <v>0</v>
      </c>
      <c r="L4603" s="14">
        <f>貼り付けシート!C4603</f>
        <v>28.8</v>
      </c>
      <c r="M4603" s="14">
        <f>貼り付けシート!D4603</f>
        <v>19.100000000000001</v>
      </c>
      <c r="N4603" s="18">
        <f>貼り付けシート!E4603</f>
        <v>76.12738886672301</v>
      </c>
      <c r="O4603" s="18">
        <f>貼り付けシート!F4603</f>
        <v>0</v>
      </c>
      <c r="P4603" s="19">
        <f t="shared" si="430"/>
        <v>0</v>
      </c>
      <c r="Q4603" s="19">
        <f t="shared" si="431"/>
        <v>0</v>
      </c>
    </row>
    <row r="4604" spans="1:17">
      <c r="A4604" s="38">
        <v>41831</v>
      </c>
      <c r="B4604" s="49" t="s">
        <v>163</v>
      </c>
      <c r="C4604" s="24">
        <f t="shared" si="426"/>
        <v>30.406921776000001</v>
      </c>
      <c r="D4604" s="24">
        <f t="shared" si="427"/>
        <v>0</v>
      </c>
      <c r="E4604" s="18">
        <f>IF(G4604&gt;=0.3,(バックデータ一覧!$C$10*(バックデータ一覧!$C$12*計算過程!L4604+バックデータ一覧!$C$13*LN(計算過程!G4604)+バックデータ一覧!$C$14)^バックデータ一覧!$C$11+バックデータ一覧!$E$10*(計算過程!G4604/(バックデータ一覧!$E$12*計算過程!L4604+バックデータ一覧!$E$13*LN(計算過程!G4604)+バックデータ一覧!$E$14))^バックデータ一覧!$E$11)*計算過程!$W$11*10^-3,0)</f>
        <v>0</v>
      </c>
      <c r="F4604" s="18">
        <f>IF(G4604&lt;0.3,(バックデータ一覧!$C$10*(バックデータ一覧!$C$12*計算過程!L4604+バックデータ一覧!$C$13*LN(0.3)+バックデータ一覧!$C$14)^バックデータ一覧!$C$11+バックデータ一覧!$E$10*(0.3/(バックデータ一覧!$E$12*計算過程!L4604+バックデータ一覧!$E$13*LN(0.3)+バックデータ一覧!$E$14))^バックデータ一覧!$E$11)*計算過程!$W$11*計算過程!G4604/0.3*10^-3,0)</f>
        <v>0</v>
      </c>
      <c r="G4604" s="18">
        <f t="shared" si="428"/>
        <v>0</v>
      </c>
      <c r="H4604" s="18">
        <f t="shared" si="429"/>
        <v>0</v>
      </c>
      <c r="I4604" s="24">
        <v>0</v>
      </c>
      <c r="J4604" s="24">
        <v>0</v>
      </c>
      <c r="K4604" s="24">
        <v>0</v>
      </c>
      <c r="L4604" s="14">
        <f>貼り付けシート!C4604</f>
        <v>28.3</v>
      </c>
      <c r="M4604" s="14">
        <f>貼り付けシート!D4604</f>
        <v>19.5</v>
      </c>
      <c r="N4604" s="18">
        <f>貼り付けシート!E4604</f>
        <v>79.960032049569747</v>
      </c>
      <c r="O4604" s="18">
        <f>貼り付けシート!F4604</f>
        <v>0</v>
      </c>
      <c r="P4604" s="19">
        <f t="shared" si="430"/>
        <v>0</v>
      </c>
      <c r="Q4604" s="19">
        <f t="shared" si="431"/>
        <v>0</v>
      </c>
    </row>
    <row r="4605" spans="1:17">
      <c r="A4605" s="38">
        <v>41831</v>
      </c>
      <c r="B4605" s="49" t="s">
        <v>164</v>
      </c>
      <c r="C4605" s="24">
        <f t="shared" si="426"/>
        <v>30.406921776000001</v>
      </c>
      <c r="D4605" s="24">
        <f t="shared" si="427"/>
        <v>0</v>
      </c>
      <c r="E4605" s="18">
        <f>IF(G4605&gt;=0.3,(バックデータ一覧!$C$10*(バックデータ一覧!$C$12*計算過程!L4605+バックデータ一覧!$C$13*LN(計算過程!G4605)+バックデータ一覧!$C$14)^バックデータ一覧!$C$11+バックデータ一覧!$E$10*(計算過程!G4605/(バックデータ一覧!$E$12*計算過程!L4605+バックデータ一覧!$E$13*LN(計算過程!G4605)+バックデータ一覧!$E$14))^バックデータ一覧!$E$11)*計算過程!$W$11*10^-3,0)</f>
        <v>0</v>
      </c>
      <c r="F4605" s="18">
        <f>IF(G4605&lt;0.3,(バックデータ一覧!$C$10*(バックデータ一覧!$C$12*計算過程!L4605+バックデータ一覧!$C$13*LN(0.3)+バックデータ一覧!$C$14)^バックデータ一覧!$C$11+バックデータ一覧!$E$10*(0.3/(バックデータ一覧!$E$12*計算過程!L4605+バックデータ一覧!$E$13*LN(0.3)+バックデータ一覧!$E$14))^バックデータ一覧!$E$11)*計算過程!$W$11*計算過程!G4605/0.3*10^-3,0)</f>
        <v>0</v>
      </c>
      <c r="G4605" s="18">
        <f t="shared" si="428"/>
        <v>0</v>
      </c>
      <c r="H4605" s="18">
        <f t="shared" si="429"/>
        <v>0</v>
      </c>
      <c r="I4605" s="24">
        <v>0</v>
      </c>
      <c r="J4605" s="24">
        <v>0</v>
      </c>
      <c r="K4605" s="24">
        <v>0</v>
      </c>
      <c r="L4605" s="14">
        <f>貼り付けシート!C4605</f>
        <v>28.8</v>
      </c>
      <c r="M4605" s="14">
        <f>貼り付けシート!D4605</f>
        <v>19.5</v>
      </c>
      <c r="N4605" s="18">
        <f>貼り付けシート!E4605</f>
        <v>77.673217267113188</v>
      </c>
      <c r="O4605" s="18">
        <f>貼り付けシート!F4605</f>
        <v>0</v>
      </c>
      <c r="P4605" s="19">
        <f t="shared" si="430"/>
        <v>0</v>
      </c>
      <c r="Q4605" s="19">
        <f t="shared" si="431"/>
        <v>0</v>
      </c>
    </row>
    <row r="4606" spans="1:17">
      <c r="A4606" s="38">
        <v>41831</v>
      </c>
      <c r="B4606" s="49" t="s">
        <v>165</v>
      </c>
      <c r="C4606" s="24">
        <f t="shared" si="426"/>
        <v>30.406921776000001</v>
      </c>
      <c r="D4606" s="24">
        <f t="shared" si="427"/>
        <v>0</v>
      </c>
      <c r="E4606" s="18">
        <f>IF(G4606&gt;=0.3,(バックデータ一覧!$C$10*(バックデータ一覧!$C$12*計算過程!L4606+バックデータ一覧!$C$13*LN(計算過程!G4606)+バックデータ一覧!$C$14)^バックデータ一覧!$C$11+バックデータ一覧!$E$10*(計算過程!G4606/(バックデータ一覧!$E$12*計算過程!L4606+バックデータ一覧!$E$13*LN(計算過程!G4606)+バックデータ一覧!$E$14))^バックデータ一覧!$E$11)*計算過程!$W$11*10^-3,0)</f>
        <v>0</v>
      </c>
      <c r="F4606" s="18">
        <f>IF(G4606&lt;0.3,(バックデータ一覧!$C$10*(バックデータ一覧!$C$12*計算過程!L4606+バックデータ一覧!$C$13*LN(0.3)+バックデータ一覧!$C$14)^バックデータ一覧!$C$11+バックデータ一覧!$E$10*(0.3/(バックデータ一覧!$E$12*計算過程!L4606+バックデータ一覧!$E$13*LN(0.3)+バックデータ一覧!$E$14))^バックデータ一覧!$E$11)*計算過程!$W$11*計算過程!G4606/0.3*10^-3,0)</f>
        <v>0</v>
      </c>
      <c r="G4606" s="18">
        <f t="shared" si="428"/>
        <v>0</v>
      </c>
      <c r="H4606" s="18">
        <f t="shared" si="429"/>
        <v>0</v>
      </c>
      <c r="I4606" s="24">
        <v>0</v>
      </c>
      <c r="J4606" s="24">
        <v>0</v>
      </c>
      <c r="K4606" s="24">
        <v>0</v>
      </c>
      <c r="L4606" s="14">
        <f>貼り付けシート!C4606</f>
        <v>28.7</v>
      </c>
      <c r="M4606" s="14">
        <f>貼り付けシート!D4606</f>
        <v>19.5</v>
      </c>
      <c r="N4606" s="18">
        <f>貼り付けシート!E4606</f>
        <v>78.124604439382608</v>
      </c>
      <c r="O4606" s="18">
        <f>貼り付けシート!F4606</f>
        <v>0</v>
      </c>
      <c r="P4606" s="19">
        <f t="shared" si="430"/>
        <v>0</v>
      </c>
      <c r="Q4606" s="19">
        <f t="shared" si="431"/>
        <v>0</v>
      </c>
    </row>
    <row r="4607" spans="1:17">
      <c r="A4607" s="38">
        <v>41831</v>
      </c>
      <c r="B4607" s="49" t="s">
        <v>166</v>
      </c>
      <c r="C4607" s="24">
        <f t="shared" si="426"/>
        <v>30.406921776000001</v>
      </c>
      <c r="D4607" s="24">
        <f t="shared" si="427"/>
        <v>0</v>
      </c>
      <c r="E4607" s="18">
        <f>IF(G4607&gt;=0.3,(バックデータ一覧!$C$10*(バックデータ一覧!$C$12*計算過程!L4607+バックデータ一覧!$C$13*LN(計算過程!G4607)+バックデータ一覧!$C$14)^バックデータ一覧!$C$11+バックデータ一覧!$E$10*(計算過程!G4607/(バックデータ一覧!$E$12*計算過程!L4607+バックデータ一覧!$E$13*LN(計算過程!G4607)+バックデータ一覧!$E$14))^バックデータ一覧!$E$11)*計算過程!$W$11*10^-3,0)</f>
        <v>0</v>
      </c>
      <c r="F4607" s="18">
        <f>IF(G4607&lt;0.3,(バックデータ一覧!$C$10*(バックデータ一覧!$C$12*計算過程!L4607+バックデータ一覧!$C$13*LN(0.3)+バックデータ一覧!$C$14)^バックデータ一覧!$C$11+バックデータ一覧!$E$10*(0.3/(バックデータ一覧!$E$12*計算過程!L4607+バックデータ一覧!$E$13*LN(0.3)+バックデータ一覧!$E$14))^バックデータ一覧!$E$11)*計算過程!$W$11*計算過程!G4607/0.3*10^-3,0)</f>
        <v>0</v>
      </c>
      <c r="G4607" s="18">
        <f t="shared" si="428"/>
        <v>0</v>
      </c>
      <c r="H4607" s="18">
        <f t="shared" si="429"/>
        <v>0</v>
      </c>
      <c r="I4607" s="24">
        <v>0</v>
      </c>
      <c r="J4607" s="24">
        <v>0</v>
      </c>
      <c r="K4607" s="24">
        <v>0</v>
      </c>
      <c r="L4607" s="14">
        <f>貼り付けシート!C4607</f>
        <v>27.6</v>
      </c>
      <c r="M4607" s="14">
        <f>貼り付けシート!D4607</f>
        <v>19.600000000000001</v>
      </c>
      <c r="N4607" s="18">
        <f>貼り付けシート!E4607</f>
        <v>83.704552192730091</v>
      </c>
      <c r="O4607" s="18">
        <f>貼り付けシート!F4607</f>
        <v>0</v>
      </c>
      <c r="P4607" s="19">
        <f t="shared" si="430"/>
        <v>0</v>
      </c>
      <c r="Q4607" s="19">
        <f t="shared" si="431"/>
        <v>0</v>
      </c>
    </row>
    <row r="4608" spans="1:17">
      <c r="A4608" s="38">
        <v>41831</v>
      </c>
      <c r="B4608" s="49" t="s">
        <v>167</v>
      </c>
      <c r="C4608" s="24">
        <f t="shared" si="426"/>
        <v>30.406921776000001</v>
      </c>
      <c r="D4608" s="24">
        <f t="shared" si="427"/>
        <v>0</v>
      </c>
      <c r="E4608" s="18">
        <f>IF(G4608&gt;=0.3,(バックデータ一覧!$C$10*(バックデータ一覧!$C$12*計算過程!L4608+バックデータ一覧!$C$13*LN(計算過程!G4608)+バックデータ一覧!$C$14)^バックデータ一覧!$C$11+バックデータ一覧!$E$10*(計算過程!G4608/(バックデータ一覧!$E$12*計算過程!L4608+バックデータ一覧!$E$13*LN(計算過程!G4608)+バックデータ一覧!$E$14))^バックデータ一覧!$E$11)*計算過程!$W$11*10^-3,0)</f>
        <v>0</v>
      </c>
      <c r="F4608" s="18">
        <f>IF(G4608&lt;0.3,(バックデータ一覧!$C$10*(バックデータ一覧!$C$12*計算過程!L4608+バックデータ一覧!$C$13*LN(0.3)+バックデータ一覧!$C$14)^バックデータ一覧!$C$11+バックデータ一覧!$E$10*(0.3/(バックデータ一覧!$E$12*計算過程!L4608+バックデータ一覧!$E$13*LN(0.3)+バックデータ一覧!$E$14))^バックデータ一覧!$E$11)*計算過程!$W$11*計算過程!G4608/0.3*10^-3,0)</f>
        <v>0</v>
      </c>
      <c r="G4608" s="18">
        <f t="shared" si="428"/>
        <v>0</v>
      </c>
      <c r="H4608" s="18">
        <f t="shared" si="429"/>
        <v>0</v>
      </c>
      <c r="I4608" s="24">
        <v>0</v>
      </c>
      <c r="J4608" s="24">
        <v>0</v>
      </c>
      <c r="K4608" s="24">
        <v>0</v>
      </c>
      <c r="L4608" s="14">
        <f>貼り付けシート!C4608</f>
        <v>27.5</v>
      </c>
      <c r="M4608" s="14">
        <f>貼り付けシート!D4608</f>
        <v>19.399999999999999</v>
      </c>
      <c r="N4608" s="18">
        <f>貼り付けシート!E4608</f>
        <v>83.362274580430068</v>
      </c>
      <c r="O4608" s="18">
        <f>貼り付けシート!F4608</f>
        <v>0</v>
      </c>
      <c r="P4608" s="19">
        <f t="shared" si="430"/>
        <v>0</v>
      </c>
      <c r="Q4608" s="19">
        <f t="shared" si="431"/>
        <v>0</v>
      </c>
    </row>
    <row r="4609" spans="1:17">
      <c r="A4609" s="38">
        <v>41831</v>
      </c>
      <c r="B4609" s="49" t="s">
        <v>168</v>
      </c>
      <c r="C4609" s="24">
        <f t="shared" si="426"/>
        <v>30.406921776000001</v>
      </c>
      <c r="D4609" s="24">
        <f t="shared" si="427"/>
        <v>0</v>
      </c>
      <c r="E4609" s="18">
        <f>IF(G4609&gt;=0.3,(バックデータ一覧!$C$10*(バックデータ一覧!$C$12*計算過程!L4609+バックデータ一覧!$C$13*LN(計算過程!G4609)+バックデータ一覧!$C$14)^バックデータ一覧!$C$11+バックデータ一覧!$E$10*(計算過程!G4609/(バックデータ一覧!$E$12*計算過程!L4609+バックデータ一覧!$E$13*LN(計算過程!G4609)+バックデータ一覧!$E$14))^バックデータ一覧!$E$11)*計算過程!$W$11*10^-3,0)</f>
        <v>0</v>
      </c>
      <c r="F4609" s="18">
        <f>IF(G4609&lt;0.3,(バックデータ一覧!$C$10*(バックデータ一覧!$C$12*計算過程!L4609+バックデータ一覧!$C$13*LN(0.3)+バックデータ一覧!$C$14)^バックデータ一覧!$C$11+バックデータ一覧!$E$10*(0.3/(バックデータ一覧!$E$12*計算過程!L4609+バックデータ一覧!$E$13*LN(0.3)+バックデータ一覧!$E$14))^バックデータ一覧!$E$11)*計算過程!$W$11*計算過程!G4609/0.3*10^-3,0)</f>
        <v>0</v>
      </c>
      <c r="G4609" s="18">
        <f t="shared" si="428"/>
        <v>0</v>
      </c>
      <c r="H4609" s="18">
        <f t="shared" si="429"/>
        <v>0</v>
      </c>
      <c r="I4609" s="24">
        <v>0</v>
      </c>
      <c r="J4609" s="24">
        <v>0</v>
      </c>
      <c r="K4609" s="24">
        <v>0</v>
      </c>
      <c r="L4609" s="14">
        <f>貼り付けシート!C4609</f>
        <v>27.4</v>
      </c>
      <c r="M4609" s="14">
        <f>貼り付けシート!D4609</f>
        <v>19.3</v>
      </c>
      <c r="N4609" s="18">
        <f>貼り付けシート!E4609</f>
        <v>83.432295240897901</v>
      </c>
      <c r="O4609" s="18">
        <f>貼り付けシート!F4609</f>
        <v>0</v>
      </c>
      <c r="P4609" s="19">
        <f t="shared" si="430"/>
        <v>0</v>
      </c>
      <c r="Q4609" s="19">
        <f t="shared" si="431"/>
        <v>0</v>
      </c>
    </row>
    <row r="4610" spans="1:17">
      <c r="A4610" s="38">
        <v>41831</v>
      </c>
      <c r="B4610" s="49" t="s">
        <v>169</v>
      </c>
      <c r="C4610" s="24">
        <f t="shared" si="426"/>
        <v>30.406921776000001</v>
      </c>
      <c r="D4610" s="24">
        <f t="shared" si="427"/>
        <v>0</v>
      </c>
      <c r="E4610" s="18">
        <f>IF(G4610&gt;=0.3,(バックデータ一覧!$C$10*(バックデータ一覧!$C$12*計算過程!L4610+バックデータ一覧!$C$13*LN(計算過程!G4610)+バックデータ一覧!$C$14)^バックデータ一覧!$C$11+バックデータ一覧!$E$10*(計算過程!G4610/(バックデータ一覧!$E$12*計算過程!L4610+バックデータ一覧!$E$13*LN(計算過程!G4610)+バックデータ一覧!$E$14))^バックデータ一覧!$E$11)*計算過程!$W$11*10^-3,0)</f>
        <v>0</v>
      </c>
      <c r="F4610" s="18">
        <f>IF(G4610&lt;0.3,(バックデータ一覧!$C$10*(バックデータ一覧!$C$12*計算過程!L4610+バックデータ一覧!$C$13*LN(0.3)+バックデータ一覧!$C$14)^バックデータ一覧!$C$11+バックデータ一覧!$E$10*(0.3/(バックデータ一覧!$E$12*計算過程!L4610+バックデータ一覧!$E$13*LN(0.3)+バックデータ一覧!$E$14))^バックデータ一覧!$E$11)*計算過程!$W$11*計算過程!G4610/0.3*10^-3,0)</f>
        <v>0</v>
      </c>
      <c r="G4610" s="18">
        <f t="shared" si="428"/>
        <v>0</v>
      </c>
      <c r="H4610" s="18">
        <f t="shared" si="429"/>
        <v>0</v>
      </c>
      <c r="I4610" s="24">
        <v>0</v>
      </c>
      <c r="J4610" s="24">
        <v>0</v>
      </c>
      <c r="K4610" s="24">
        <v>0</v>
      </c>
      <c r="L4610" s="14">
        <f>貼り付けシート!C4610</f>
        <v>27.4</v>
      </c>
      <c r="M4610" s="14">
        <f>貼り付けシート!D4610</f>
        <v>19.2</v>
      </c>
      <c r="N4610" s="18">
        <f>貼り付けシート!E4610</f>
        <v>83.012948035368112</v>
      </c>
      <c r="O4610" s="18">
        <f>貼り付けシート!F4610</f>
        <v>0</v>
      </c>
      <c r="P4610" s="19">
        <f t="shared" si="430"/>
        <v>0</v>
      </c>
      <c r="Q4610" s="19">
        <f t="shared" si="431"/>
        <v>0</v>
      </c>
    </row>
    <row r="4611" spans="1:17">
      <c r="A4611" s="38">
        <v>41831</v>
      </c>
      <c r="B4611" s="49" t="s">
        <v>170</v>
      </c>
      <c r="C4611" s="24">
        <f t="shared" si="426"/>
        <v>30.406921776000001</v>
      </c>
      <c r="D4611" s="24">
        <f t="shared" si="427"/>
        <v>0</v>
      </c>
      <c r="E4611" s="18">
        <f>IF(G4611&gt;=0.3,(バックデータ一覧!$C$10*(バックデータ一覧!$C$12*計算過程!L4611+バックデータ一覧!$C$13*LN(計算過程!G4611)+バックデータ一覧!$C$14)^バックデータ一覧!$C$11+バックデータ一覧!$E$10*(計算過程!G4611/(バックデータ一覧!$E$12*計算過程!L4611+バックデータ一覧!$E$13*LN(計算過程!G4611)+バックデータ一覧!$E$14))^バックデータ一覧!$E$11)*計算過程!$W$11*10^-3,0)</f>
        <v>0</v>
      </c>
      <c r="F4611" s="18">
        <f>IF(G4611&lt;0.3,(バックデータ一覧!$C$10*(バックデータ一覧!$C$12*計算過程!L4611+バックデータ一覧!$C$13*LN(0.3)+バックデータ一覧!$C$14)^バックデータ一覧!$C$11+バックデータ一覧!$E$10*(0.3/(バックデータ一覧!$E$12*計算過程!L4611+バックデータ一覧!$E$13*LN(0.3)+バックデータ一覧!$E$14))^バックデータ一覧!$E$11)*計算過程!$W$11*計算過程!G4611/0.3*10^-3,0)</f>
        <v>0</v>
      </c>
      <c r="G4611" s="18">
        <f t="shared" si="428"/>
        <v>0</v>
      </c>
      <c r="H4611" s="18">
        <f t="shared" si="429"/>
        <v>0</v>
      </c>
      <c r="I4611" s="24">
        <v>0</v>
      </c>
      <c r="J4611" s="24">
        <v>0</v>
      </c>
      <c r="K4611" s="24">
        <v>0</v>
      </c>
      <c r="L4611" s="14">
        <f>貼り付けシート!C4611</f>
        <v>27.3</v>
      </c>
      <c r="M4611" s="14">
        <f>貼り付けシート!D4611</f>
        <v>19.2</v>
      </c>
      <c r="N4611" s="18">
        <f>貼り付けシート!E4611</f>
        <v>83.500504554199949</v>
      </c>
      <c r="O4611" s="18">
        <f>貼り付けシート!F4611</f>
        <v>0</v>
      </c>
      <c r="P4611" s="19">
        <f t="shared" si="430"/>
        <v>0</v>
      </c>
      <c r="Q4611" s="19">
        <f t="shared" si="431"/>
        <v>0</v>
      </c>
    </row>
    <row r="4612" spans="1:17">
      <c r="A4612" s="38">
        <v>41831</v>
      </c>
      <c r="B4612" s="49" t="s">
        <v>171</v>
      </c>
      <c r="C4612" s="24">
        <f t="shared" si="426"/>
        <v>30.406921776000001</v>
      </c>
      <c r="D4612" s="24">
        <f t="shared" si="427"/>
        <v>0</v>
      </c>
      <c r="E4612" s="18">
        <f>IF(G4612&gt;=0.3,(バックデータ一覧!$C$10*(バックデータ一覧!$C$12*計算過程!L4612+バックデータ一覧!$C$13*LN(計算過程!G4612)+バックデータ一覧!$C$14)^バックデータ一覧!$C$11+バックデータ一覧!$E$10*(計算過程!G4612/(バックデータ一覧!$E$12*計算過程!L4612+バックデータ一覧!$E$13*LN(計算過程!G4612)+バックデータ一覧!$E$14))^バックデータ一覧!$E$11)*計算過程!$W$11*10^-3,0)</f>
        <v>0</v>
      </c>
      <c r="F4612" s="18">
        <f>IF(G4612&lt;0.3,(バックデータ一覧!$C$10*(バックデータ一覧!$C$12*計算過程!L4612+バックデータ一覧!$C$13*LN(0.3)+バックデータ一覧!$C$14)^バックデータ一覧!$C$11+バックデータ一覧!$E$10*(0.3/(バックデータ一覧!$E$12*計算過程!L4612+バックデータ一覧!$E$13*LN(0.3)+バックデータ一覧!$E$14))^バックデータ一覧!$E$11)*計算過程!$W$11*計算過程!G4612/0.3*10^-3,0)</f>
        <v>0</v>
      </c>
      <c r="G4612" s="18">
        <f t="shared" si="428"/>
        <v>0</v>
      </c>
      <c r="H4612" s="18">
        <f t="shared" si="429"/>
        <v>0</v>
      </c>
      <c r="I4612" s="24">
        <v>0</v>
      </c>
      <c r="J4612" s="24">
        <v>0</v>
      </c>
      <c r="K4612" s="24">
        <v>0</v>
      </c>
      <c r="L4612" s="14">
        <f>貼り付けシート!C4612</f>
        <v>27.2</v>
      </c>
      <c r="M4612" s="14">
        <f>貼り付けシート!D4612</f>
        <v>19.3</v>
      </c>
      <c r="N4612" s="18">
        <f>貼り付けシート!E4612</f>
        <v>84.415586145330096</v>
      </c>
      <c r="O4612" s="18">
        <f>貼り付けシート!F4612</f>
        <v>0</v>
      </c>
      <c r="P4612" s="19">
        <f t="shared" si="430"/>
        <v>0</v>
      </c>
      <c r="Q4612" s="19">
        <f t="shared" si="431"/>
        <v>0</v>
      </c>
    </row>
    <row r="4613" spans="1:17">
      <c r="A4613" s="38">
        <v>41831</v>
      </c>
      <c r="B4613" s="49" t="s">
        <v>172</v>
      </c>
      <c r="C4613" s="24">
        <f t="shared" si="426"/>
        <v>30.406921776000001</v>
      </c>
      <c r="D4613" s="24">
        <f t="shared" si="427"/>
        <v>0</v>
      </c>
      <c r="E4613" s="18">
        <f>IF(G4613&gt;=0.3,(バックデータ一覧!$C$10*(バックデータ一覧!$C$12*計算過程!L4613+バックデータ一覧!$C$13*LN(計算過程!G4613)+バックデータ一覧!$C$14)^バックデータ一覧!$C$11+バックデータ一覧!$E$10*(計算過程!G4613/(バックデータ一覧!$E$12*計算過程!L4613+バックデータ一覧!$E$13*LN(計算過程!G4613)+バックデータ一覧!$E$14))^バックデータ一覧!$E$11)*計算過程!$W$11*10^-3,0)</f>
        <v>0</v>
      </c>
      <c r="F4613" s="18">
        <f>IF(G4613&lt;0.3,(バックデータ一覧!$C$10*(バックデータ一覧!$C$12*計算過程!L4613+バックデータ一覧!$C$13*LN(0.3)+バックデータ一覧!$C$14)^バックデータ一覧!$C$11+バックデータ一覧!$E$10*(0.3/(バックデータ一覧!$E$12*計算過程!L4613+バックデータ一覧!$E$13*LN(0.3)+バックデータ一覧!$E$14))^バックデータ一覧!$E$11)*計算過程!$W$11*計算過程!G4613/0.3*10^-3,0)</f>
        <v>0</v>
      </c>
      <c r="G4613" s="18">
        <f t="shared" si="428"/>
        <v>0</v>
      </c>
      <c r="H4613" s="18">
        <f t="shared" si="429"/>
        <v>0</v>
      </c>
      <c r="I4613" s="24">
        <v>0</v>
      </c>
      <c r="J4613" s="24">
        <v>0</v>
      </c>
      <c r="K4613" s="24">
        <v>0</v>
      </c>
      <c r="L4613" s="14">
        <f>貼り付けシート!C4613</f>
        <v>27.2</v>
      </c>
      <c r="M4613" s="14">
        <f>貼り付けシート!D4613</f>
        <v>19.399999999999999</v>
      </c>
      <c r="N4613" s="18">
        <f>貼り付けシート!E4613</f>
        <v>84.839743264249009</v>
      </c>
      <c r="O4613" s="18">
        <f>貼り付けシート!F4613</f>
        <v>0</v>
      </c>
      <c r="P4613" s="19">
        <f t="shared" si="430"/>
        <v>0</v>
      </c>
      <c r="Q4613" s="19">
        <f t="shared" si="431"/>
        <v>0</v>
      </c>
    </row>
    <row r="4614" spans="1:17">
      <c r="A4614" s="38">
        <v>41832</v>
      </c>
      <c r="B4614" s="49" t="s">
        <v>149</v>
      </c>
      <c r="C4614" s="24">
        <f t="shared" si="426"/>
        <v>30.406921776000001</v>
      </c>
      <c r="D4614" s="24">
        <f t="shared" si="427"/>
        <v>0</v>
      </c>
      <c r="E4614" s="18">
        <f>IF(G4614&gt;=0.3,(バックデータ一覧!$C$10*(バックデータ一覧!$C$12*計算過程!L4614+バックデータ一覧!$C$13*LN(計算過程!G4614)+バックデータ一覧!$C$14)^バックデータ一覧!$C$11+バックデータ一覧!$E$10*(計算過程!G4614/(バックデータ一覧!$E$12*計算過程!L4614+バックデータ一覧!$E$13*LN(計算過程!G4614)+バックデータ一覧!$E$14))^バックデータ一覧!$E$11)*計算過程!$W$11*10^-3,0)</f>
        <v>0</v>
      </c>
      <c r="F4614" s="18">
        <f>IF(G4614&lt;0.3,(バックデータ一覧!$C$10*(バックデータ一覧!$C$12*計算過程!L4614+バックデータ一覧!$C$13*LN(0.3)+バックデータ一覧!$C$14)^バックデータ一覧!$C$11+バックデータ一覧!$E$10*(0.3/(バックデータ一覧!$E$12*計算過程!L4614+バックデータ一覧!$E$13*LN(0.3)+バックデータ一覧!$E$14))^バックデータ一覧!$E$11)*計算過程!$W$11*計算過程!G4614/0.3*10^-3,0)</f>
        <v>0</v>
      </c>
      <c r="G4614" s="18">
        <f t="shared" si="428"/>
        <v>0</v>
      </c>
      <c r="H4614" s="18">
        <f t="shared" si="429"/>
        <v>0</v>
      </c>
      <c r="I4614" s="24">
        <v>0</v>
      </c>
      <c r="J4614" s="24">
        <v>0</v>
      </c>
      <c r="K4614" s="24">
        <v>0</v>
      </c>
      <c r="L4614" s="14">
        <f>貼り付けシート!C4614</f>
        <v>27.3</v>
      </c>
      <c r="M4614" s="14">
        <f>貼り付けシート!D4614</f>
        <v>19.2</v>
      </c>
      <c r="N4614" s="18">
        <f>貼り付けシート!E4614</f>
        <v>83.500504554199949</v>
      </c>
      <c r="O4614" s="18">
        <f>貼り付けシート!F4614</f>
        <v>0</v>
      </c>
      <c r="P4614" s="19">
        <f t="shared" si="430"/>
        <v>0</v>
      </c>
      <c r="Q4614" s="19">
        <f t="shared" si="431"/>
        <v>0</v>
      </c>
    </row>
    <row r="4615" spans="1:17">
      <c r="A4615" s="38">
        <v>41832</v>
      </c>
      <c r="B4615" s="49" t="s">
        <v>150</v>
      </c>
      <c r="C4615" s="24">
        <f t="shared" ref="C4615:C4678" si="432">$W$6*IF(AND(L4615&lt;5,N4615&gt;=80),$W$4,$W$5)*3600*10^-6</f>
        <v>30.406921776000001</v>
      </c>
      <c r="D4615" s="24">
        <f t="shared" ref="D4615:D4678" si="433">IF(G4615&gt;=0.3,E4615,F4615)</f>
        <v>0</v>
      </c>
      <c r="E4615" s="18">
        <f>IF(G4615&gt;=0.3,(バックデータ一覧!$C$10*(バックデータ一覧!$C$12*計算過程!L4615+バックデータ一覧!$C$13*LN(計算過程!G4615)+バックデータ一覧!$C$14)^バックデータ一覧!$C$11+バックデータ一覧!$E$10*(計算過程!G4615/(バックデータ一覧!$E$12*計算過程!L4615+バックデータ一覧!$E$13*LN(計算過程!G4615)+バックデータ一覧!$E$14))^バックデータ一覧!$E$11)*計算過程!$W$11*10^-3,0)</f>
        <v>0</v>
      </c>
      <c r="F4615" s="18">
        <f>IF(G4615&lt;0.3,(バックデータ一覧!$C$10*(バックデータ一覧!$C$12*計算過程!L4615+バックデータ一覧!$C$13*LN(0.3)+バックデータ一覧!$C$14)^バックデータ一覧!$C$11+バックデータ一覧!$E$10*(0.3/(バックデータ一覧!$E$12*計算過程!L4615+バックデータ一覧!$E$13*LN(0.3)+バックデータ一覧!$E$14))^バックデータ一覧!$E$11)*計算過程!$W$11*計算過程!G4615/0.3*10^-3,0)</f>
        <v>0</v>
      </c>
      <c r="G4615" s="18">
        <f t="shared" ref="G4615:G4678" si="434">H4615/($W$6*3600*10^-6)</f>
        <v>0</v>
      </c>
      <c r="H4615" s="18">
        <f t="shared" ref="H4615:H4678" si="435">IF(AND(L4615&lt;5,N4615&gt;=80),P4615/$W$4,P4615/$W$5)</f>
        <v>0</v>
      </c>
      <c r="I4615" s="24">
        <v>0</v>
      </c>
      <c r="J4615" s="24">
        <v>0</v>
      </c>
      <c r="K4615" s="24">
        <v>0</v>
      </c>
      <c r="L4615" s="14">
        <f>貼り付けシート!C4615</f>
        <v>27.1</v>
      </c>
      <c r="M4615" s="14">
        <f>貼り付けシート!D4615</f>
        <v>19</v>
      </c>
      <c r="N4615" s="18">
        <f>貼り付けシート!E4615</f>
        <v>83.631378506327806</v>
      </c>
      <c r="O4615" s="18">
        <f>貼り付けシート!F4615</f>
        <v>0</v>
      </c>
      <c r="P4615" s="19">
        <f t="shared" ref="P4615:P4678" si="436">IF(O4615&gt;C4615,C4615,O4615)</f>
        <v>0</v>
      </c>
      <c r="Q4615" s="19">
        <f t="shared" ref="Q4615:Q4678" si="437">IF(O4615&gt;C4615,O4615-C4615,0)</f>
        <v>0</v>
      </c>
    </row>
    <row r="4616" spans="1:17">
      <c r="A4616" s="38">
        <v>41832</v>
      </c>
      <c r="B4616" s="49" t="s">
        <v>151</v>
      </c>
      <c r="C4616" s="24">
        <f t="shared" si="432"/>
        <v>30.406921776000001</v>
      </c>
      <c r="D4616" s="24">
        <f t="shared" si="433"/>
        <v>0</v>
      </c>
      <c r="E4616" s="18">
        <f>IF(G4616&gt;=0.3,(バックデータ一覧!$C$10*(バックデータ一覧!$C$12*計算過程!L4616+バックデータ一覧!$C$13*LN(計算過程!G4616)+バックデータ一覧!$C$14)^バックデータ一覧!$C$11+バックデータ一覧!$E$10*(計算過程!G4616/(バックデータ一覧!$E$12*計算過程!L4616+バックデータ一覧!$E$13*LN(計算過程!G4616)+バックデータ一覧!$E$14))^バックデータ一覧!$E$11)*計算過程!$W$11*10^-3,0)</f>
        <v>0</v>
      </c>
      <c r="F4616" s="18">
        <f>IF(G4616&lt;0.3,(バックデータ一覧!$C$10*(バックデータ一覧!$C$12*計算過程!L4616+バックデータ一覧!$C$13*LN(0.3)+バックデータ一覧!$C$14)^バックデータ一覧!$C$11+バックデータ一覧!$E$10*(0.3/(バックデータ一覧!$E$12*計算過程!L4616+バックデータ一覧!$E$13*LN(0.3)+バックデータ一覧!$E$14))^バックデータ一覧!$E$11)*計算過程!$W$11*計算過程!G4616/0.3*10^-3,0)</f>
        <v>0</v>
      </c>
      <c r="G4616" s="18">
        <f t="shared" si="434"/>
        <v>0</v>
      </c>
      <c r="H4616" s="18">
        <f t="shared" si="435"/>
        <v>0</v>
      </c>
      <c r="I4616" s="24">
        <v>0</v>
      </c>
      <c r="J4616" s="24">
        <v>0</v>
      </c>
      <c r="K4616" s="24">
        <v>0</v>
      </c>
      <c r="L4616" s="14">
        <f>貼り付けシート!C4616</f>
        <v>27</v>
      </c>
      <c r="M4616" s="14">
        <f>貼り付けシート!D4616</f>
        <v>18.8</v>
      </c>
      <c r="N4616" s="18">
        <f>貼り付けシート!E4616</f>
        <v>83.264153447413918</v>
      </c>
      <c r="O4616" s="18">
        <f>貼り付けシート!F4616</f>
        <v>0</v>
      </c>
      <c r="P4616" s="19">
        <f t="shared" si="436"/>
        <v>0</v>
      </c>
      <c r="Q4616" s="19">
        <f t="shared" si="437"/>
        <v>0</v>
      </c>
    </row>
    <row r="4617" spans="1:17">
      <c r="A4617" s="38">
        <v>41832</v>
      </c>
      <c r="B4617" s="49" t="s">
        <v>152</v>
      </c>
      <c r="C4617" s="24">
        <f t="shared" si="432"/>
        <v>30.406921776000001</v>
      </c>
      <c r="D4617" s="24">
        <f t="shared" si="433"/>
        <v>0</v>
      </c>
      <c r="E4617" s="18">
        <f>IF(G4617&gt;=0.3,(バックデータ一覧!$C$10*(バックデータ一覧!$C$12*計算過程!L4617+バックデータ一覧!$C$13*LN(計算過程!G4617)+バックデータ一覧!$C$14)^バックデータ一覧!$C$11+バックデータ一覧!$E$10*(計算過程!G4617/(バックデータ一覧!$E$12*計算過程!L4617+バックデータ一覧!$E$13*LN(計算過程!G4617)+バックデータ一覧!$E$14))^バックデータ一覧!$E$11)*計算過程!$W$11*10^-3,0)</f>
        <v>0</v>
      </c>
      <c r="F4617" s="18">
        <f>IF(G4617&lt;0.3,(バックデータ一覧!$C$10*(バックデータ一覧!$C$12*計算過程!L4617+バックデータ一覧!$C$13*LN(0.3)+バックデータ一覧!$C$14)^バックデータ一覧!$C$11+バックデータ一覧!$E$10*(0.3/(バックデータ一覧!$E$12*計算過程!L4617+バックデータ一覧!$E$13*LN(0.3)+バックデータ一覧!$E$14))^バックデータ一覧!$E$11)*計算過程!$W$11*計算過程!G4617/0.3*10^-3,0)</f>
        <v>0</v>
      </c>
      <c r="G4617" s="18">
        <f t="shared" si="434"/>
        <v>0</v>
      </c>
      <c r="H4617" s="18">
        <f t="shared" si="435"/>
        <v>0</v>
      </c>
      <c r="I4617" s="24">
        <v>0</v>
      </c>
      <c r="J4617" s="24">
        <v>0</v>
      </c>
      <c r="K4617" s="24">
        <v>0</v>
      </c>
      <c r="L4617" s="14">
        <f>貼り付けシート!C4617</f>
        <v>27.2</v>
      </c>
      <c r="M4617" s="14">
        <f>貼り付けシート!D4617</f>
        <v>18.600000000000001</v>
      </c>
      <c r="N4617" s="18">
        <f>貼り付けシート!E4617</f>
        <v>81.442778414262179</v>
      </c>
      <c r="O4617" s="18">
        <f>貼り付けシート!F4617</f>
        <v>0</v>
      </c>
      <c r="P4617" s="19">
        <f t="shared" si="436"/>
        <v>0</v>
      </c>
      <c r="Q4617" s="19">
        <f t="shared" si="437"/>
        <v>0</v>
      </c>
    </row>
    <row r="4618" spans="1:17">
      <c r="A4618" s="38">
        <v>41832</v>
      </c>
      <c r="B4618" s="49" t="s">
        <v>153</v>
      </c>
      <c r="C4618" s="24">
        <f t="shared" si="432"/>
        <v>30.406921776000001</v>
      </c>
      <c r="D4618" s="24">
        <f t="shared" si="433"/>
        <v>0</v>
      </c>
      <c r="E4618" s="18">
        <f>IF(G4618&gt;=0.3,(バックデータ一覧!$C$10*(バックデータ一覧!$C$12*計算過程!L4618+バックデータ一覧!$C$13*LN(計算過程!G4618)+バックデータ一覧!$C$14)^バックデータ一覧!$C$11+バックデータ一覧!$E$10*(計算過程!G4618/(バックデータ一覧!$E$12*計算過程!L4618+バックデータ一覧!$E$13*LN(計算過程!G4618)+バックデータ一覧!$E$14))^バックデータ一覧!$E$11)*計算過程!$W$11*10^-3,0)</f>
        <v>0</v>
      </c>
      <c r="F4618" s="18">
        <f>IF(G4618&lt;0.3,(バックデータ一覧!$C$10*(バックデータ一覧!$C$12*計算過程!L4618+バックデータ一覧!$C$13*LN(0.3)+バックデータ一覧!$C$14)^バックデータ一覧!$C$11+バックデータ一覧!$E$10*(0.3/(バックデータ一覧!$E$12*計算過程!L4618+バックデータ一覧!$E$13*LN(0.3)+バックデータ一覧!$E$14))^バックデータ一覧!$E$11)*計算過程!$W$11*計算過程!G4618/0.3*10^-3,0)</f>
        <v>0</v>
      </c>
      <c r="G4618" s="18">
        <f t="shared" si="434"/>
        <v>0</v>
      </c>
      <c r="H4618" s="18">
        <f t="shared" si="435"/>
        <v>0</v>
      </c>
      <c r="I4618" s="24">
        <v>0</v>
      </c>
      <c r="J4618" s="24">
        <v>0</v>
      </c>
      <c r="K4618" s="24">
        <v>0</v>
      </c>
      <c r="L4618" s="14">
        <f>貼り付けシート!C4618</f>
        <v>27.2</v>
      </c>
      <c r="M4618" s="14">
        <f>貼り付けシート!D4618</f>
        <v>18.5</v>
      </c>
      <c r="N4618" s="18">
        <f>貼り付けシート!E4618</f>
        <v>81.01756115142426</v>
      </c>
      <c r="O4618" s="18">
        <f>貼り付けシート!F4618</f>
        <v>0</v>
      </c>
      <c r="P4618" s="19">
        <f t="shared" si="436"/>
        <v>0</v>
      </c>
      <c r="Q4618" s="19">
        <f t="shared" si="437"/>
        <v>0</v>
      </c>
    </row>
    <row r="4619" spans="1:17">
      <c r="A4619" s="38">
        <v>41832</v>
      </c>
      <c r="B4619" s="49" t="s">
        <v>154</v>
      </c>
      <c r="C4619" s="24">
        <f t="shared" si="432"/>
        <v>30.406921776000001</v>
      </c>
      <c r="D4619" s="24">
        <f t="shared" si="433"/>
        <v>0</v>
      </c>
      <c r="E4619" s="18">
        <f>IF(G4619&gt;=0.3,(バックデータ一覧!$C$10*(バックデータ一覧!$C$12*計算過程!L4619+バックデータ一覧!$C$13*LN(計算過程!G4619)+バックデータ一覧!$C$14)^バックデータ一覧!$C$11+バックデータ一覧!$E$10*(計算過程!G4619/(バックデータ一覧!$E$12*計算過程!L4619+バックデータ一覧!$E$13*LN(計算過程!G4619)+バックデータ一覧!$E$14))^バックデータ一覧!$E$11)*計算過程!$W$11*10^-3,0)</f>
        <v>0</v>
      </c>
      <c r="F4619" s="18">
        <f>IF(G4619&lt;0.3,(バックデータ一覧!$C$10*(バックデータ一覧!$C$12*計算過程!L4619+バックデータ一覧!$C$13*LN(0.3)+バックデータ一覧!$C$14)^バックデータ一覧!$C$11+バックデータ一覧!$E$10*(0.3/(バックデータ一覧!$E$12*計算過程!L4619+バックデータ一覧!$E$13*LN(0.3)+バックデータ一覧!$E$14))^バックデータ一覧!$E$11)*計算過程!$W$11*計算過程!G4619/0.3*10^-3,0)</f>
        <v>0</v>
      </c>
      <c r="G4619" s="18">
        <f t="shared" si="434"/>
        <v>0</v>
      </c>
      <c r="H4619" s="18">
        <f t="shared" si="435"/>
        <v>0</v>
      </c>
      <c r="I4619" s="24">
        <v>0</v>
      </c>
      <c r="J4619" s="24">
        <v>0</v>
      </c>
      <c r="K4619" s="24">
        <v>0</v>
      </c>
      <c r="L4619" s="14">
        <f>貼り付けシート!C4619</f>
        <v>27.2</v>
      </c>
      <c r="M4619" s="14">
        <f>貼り付けシート!D4619</f>
        <v>18.3</v>
      </c>
      <c r="N4619" s="18">
        <f>貼り付けシート!E4619</f>
        <v>80.166728171339997</v>
      </c>
      <c r="O4619" s="18">
        <f>貼り付けシート!F4619</f>
        <v>0</v>
      </c>
      <c r="P4619" s="19">
        <f t="shared" si="436"/>
        <v>0</v>
      </c>
      <c r="Q4619" s="19">
        <f t="shared" si="437"/>
        <v>0</v>
      </c>
    </row>
    <row r="4620" spans="1:17">
      <c r="A4620" s="38">
        <v>41832</v>
      </c>
      <c r="B4620" s="49" t="s">
        <v>155</v>
      </c>
      <c r="C4620" s="24">
        <f t="shared" si="432"/>
        <v>30.406921776000001</v>
      </c>
      <c r="D4620" s="24">
        <f t="shared" si="433"/>
        <v>0</v>
      </c>
      <c r="E4620" s="18">
        <f>IF(G4620&gt;=0.3,(バックデータ一覧!$C$10*(バックデータ一覧!$C$12*計算過程!L4620+バックデータ一覧!$C$13*LN(計算過程!G4620)+バックデータ一覧!$C$14)^バックデータ一覧!$C$11+バックデータ一覧!$E$10*(計算過程!G4620/(バックデータ一覧!$E$12*計算過程!L4620+バックデータ一覧!$E$13*LN(計算過程!G4620)+バックデータ一覧!$E$14))^バックデータ一覧!$E$11)*計算過程!$W$11*10^-3,0)</f>
        <v>0</v>
      </c>
      <c r="F4620" s="18">
        <f>IF(G4620&lt;0.3,(バックデータ一覧!$C$10*(バックデータ一覧!$C$12*計算過程!L4620+バックデータ一覧!$C$13*LN(0.3)+バックデータ一覧!$C$14)^バックデータ一覧!$C$11+バックデータ一覧!$E$10*(0.3/(バックデータ一覧!$E$12*計算過程!L4620+バックデータ一覧!$E$13*LN(0.3)+バックデータ一覧!$E$14))^バックデータ一覧!$E$11)*計算過程!$W$11*計算過程!G4620/0.3*10^-3,0)</f>
        <v>0</v>
      </c>
      <c r="G4620" s="18">
        <f t="shared" si="434"/>
        <v>0</v>
      </c>
      <c r="H4620" s="18">
        <f t="shared" si="435"/>
        <v>0</v>
      </c>
      <c r="I4620" s="24">
        <v>0</v>
      </c>
      <c r="J4620" s="24">
        <v>0</v>
      </c>
      <c r="K4620" s="24">
        <v>0</v>
      </c>
      <c r="L4620" s="14">
        <f>貼り付けシート!C4620</f>
        <v>27.3</v>
      </c>
      <c r="M4620" s="14">
        <f>貼り付けシート!D4620</f>
        <v>18.600000000000001</v>
      </c>
      <c r="N4620" s="18">
        <f>貼り付けシート!E4620</f>
        <v>80.966878176940739</v>
      </c>
      <c r="O4620" s="18">
        <f>貼り付けシート!F4620</f>
        <v>0</v>
      </c>
      <c r="P4620" s="19">
        <f t="shared" si="436"/>
        <v>0</v>
      </c>
      <c r="Q4620" s="19">
        <f t="shared" si="437"/>
        <v>0</v>
      </c>
    </row>
    <row r="4621" spans="1:17">
      <c r="A4621" s="38">
        <v>41832</v>
      </c>
      <c r="B4621" s="49" t="s">
        <v>156</v>
      </c>
      <c r="C4621" s="24">
        <f t="shared" si="432"/>
        <v>30.406921776000001</v>
      </c>
      <c r="D4621" s="24">
        <f t="shared" si="433"/>
        <v>0</v>
      </c>
      <c r="E4621" s="18">
        <f>IF(G4621&gt;=0.3,(バックデータ一覧!$C$10*(バックデータ一覧!$C$12*計算過程!L4621+バックデータ一覧!$C$13*LN(計算過程!G4621)+バックデータ一覧!$C$14)^バックデータ一覧!$C$11+バックデータ一覧!$E$10*(計算過程!G4621/(バックデータ一覧!$E$12*計算過程!L4621+バックデータ一覧!$E$13*LN(計算過程!G4621)+バックデータ一覧!$E$14))^バックデータ一覧!$E$11)*計算過程!$W$11*10^-3,0)</f>
        <v>0</v>
      </c>
      <c r="F4621" s="18">
        <f>IF(G4621&lt;0.3,(バックデータ一覧!$C$10*(バックデータ一覧!$C$12*計算過程!L4621+バックデータ一覧!$C$13*LN(0.3)+バックデータ一覧!$C$14)^バックデータ一覧!$C$11+バックデータ一覧!$E$10*(0.3/(バックデータ一覧!$E$12*計算過程!L4621+バックデータ一覧!$E$13*LN(0.3)+バックデータ一覧!$E$14))^バックデータ一覧!$E$11)*計算過程!$W$11*計算過程!G4621/0.3*10^-3,0)</f>
        <v>0</v>
      </c>
      <c r="G4621" s="18">
        <f t="shared" si="434"/>
        <v>0</v>
      </c>
      <c r="H4621" s="18">
        <f t="shared" si="435"/>
        <v>0</v>
      </c>
      <c r="I4621" s="24">
        <v>0</v>
      </c>
      <c r="J4621" s="24">
        <v>0</v>
      </c>
      <c r="K4621" s="24">
        <v>0</v>
      </c>
      <c r="L4621" s="14">
        <f>貼り付けシート!C4621</f>
        <v>28.8</v>
      </c>
      <c r="M4621" s="14">
        <f>貼り付けシート!D4621</f>
        <v>18.899999999999999</v>
      </c>
      <c r="N4621" s="18">
        <f>貼り付けシート!E4621</f>
        <v>75.353751077013001</v>
      </c>
      <c r="O4621" s="18">
        <f>貼り付けシート!F4621</f>
        <v>0</v>
      </c>
      <c r="P4621" s="19">
        <f t="shared" si="436"/>
        <v>0</v>
      </c>
      <c r="Q4621" s="19">
        <f t="shared" si="437"/>
        <v>0</v>
      </c>
    </row>
    <row r="4622" spans="1:17">
      <c r="A4622" s="38">
        <v>41832</v>
      </c>
      <c r="B4622" s="49" t="s">
        <v>157</v>
      </c>
      <c r="C4622" s="24">
        <f t="shared" si="432"/>
        <v>30.406921776000001</v>
      </c>
      <c r="D4622" s="24">
        <f t="shared" si="433"/>
        <v>0</v>
      </c>
      <c r="E4622" s="18">
        <f>IF(G4622&gt;=0.3,(バックデータ一覧!$C$10*(バックデータ一覧!$C$12*計算過程!L4622+バックデータ一覧!$C$13*LN(計算過程!G4622)+バックデータ一覧!$C$14)^バックデータ一覧!$C$11+バックデータ一覧!$E$10*(計算過程!G4622/(バックデータ一覧!$E$12*計算過程!L4622+バックデータ一覧!$E$13*LN(計算過程!G4622)+バックデータ一覧!$E$14))^バックデータ一覧!$E$11)*計算過程!$W$11*10^-3,0)</f>
        <v>0</v>
      </c>
      <c r="F4622" s="18">
        <f>IF(G4622&lt;0.3,(バックデータ一覧!$C$10*(バックデータ一覧!$C$12*計算過程!L4622+バックデータ一覧!$C$13*LN(0.3)+バックデータ一覧!$C$14)^バックデータ一覧!$C$11+バックデータ一覧!$E$10*(0.3/(バックデータ一覧!$E$12*計算過程!L4622+バックデータ一覧!$E$13*LN(0.3)+バックデータ一覧!$E$14))^バックデータ一覧!$E$11)*計算過程!$W$11*計算過程!G4622/0.3*10^-3,0)</f>
        <v>0</v>
      </c>
      <c r="G4622" s="18">
        <f t="shared" si="434"/>
        <v>0</v>
      </c>
      <c r="H4622" s="18">
        <f t="shared" si="435"/>
        <v>0</v>
      </c>
      <c r="I4622" s="24">
        <v>0</v>
      </c>
      <c r="J4622" s="24">
        <v>0</v>
      </c>
      <c r="K4622" s="24">
        <v>0</v>
      </c>
      <c r="L4622" s="14">
        <f>貼り付けシート!C4622</f>
        <v>29.4</v>
      </c>
      <c r="M4622" s="14">
        <f>貼り付けシート!D4622</f>
        <v>19.2</v>
      </c>
      <c r="N4622" s="18">
        <f>貼り付けシート!E4622</f>
        <v>73.90631333322743</v>
      </c>
      <c r="O4622" s="18">
        <f>貼り付けシート!F4622</f>
        <v>0</v>
      </c>
      <c r="P4622" s="19">
        <f t="shared" si="436"/>
        <v>0</v>
      </c>
      <c r="Q4622" s="19">
        <f t="shared" si="437"/>
        <v>0</v>
      </c>
    </row>
    <row r="4623" spans="1:17">
      <c r="A4623" s="38">
        <v>41832</v>
      </c>
      <c r="B4623" s="49" t="s">
        <v>158</v>
      </c>
      <c r="C4623" s="24">
        <f t="shared" si="432"/>
        <v>30.406921776000001</v>
      </c>
      <c r="D4623" s="24">
        <f t="shared" si="433"/>
        <v>0</v>
      </c>
      <c r="E4623" s="18">
        <f>IF(G4623&gt;=0.3,(バックデータ一覧!$C$10*(バックデータ一覧!$C$12*計算過程!L4623+バックデータ一覧!$C$13*LN(計算過程!G4623)+バックデータ一覧!$C$14)^バックデータ一覧!$C$11+バックデータ一覧!$E$10*(計算過程!G4623/(バックデータ一覧!$E$12*計算過程!L4623+バックデータ一覧!$E$13*LN(計算過程!G4623)+バックデータ一覧!$E$14))^バックデータ一覧!$E$11)*計算過程!$W$11*10^-3,0)</f>
        <v>0</v>
      </c>
      <c r="F4623" s="18">
        <f>IF(G4623&lt;0.3,(バックデータ一覧!$C$10*(バックデータ一覧!$C$12*計算過程!L4623+バックデータ一覧!$C$13*LN(0.3)+バックデータ一覧!$C$14)^バックデータ一覧!$C$11+バックデータ一覧!$E$10*(0.3/(バックデータ一覧!$E$12*計算過程!L4623+バックデータ一覧!$E$13*LN(0.3)+バックデータ一覧!$E$14))^バックデータ一覧!$E$11)*計算過程!$W$11*計算過程!G4623/0.3*10^-3,0)</f>
        <v>0</v>
      </c>
      <c r="G4623" s="18">
        <f t="shared" si="434"/>
        <v>0</v>
      </c>
      <c r="H4623" s="18">
        <f t="shared" si="435"/>
        <v>0</v>
      </c>
      <c r="I4623" s="24">
        <v>0</v>
      </c>
      <c r="J4623" s="24">
        <v>0</v>
      </c>
      <c r="K4623" s="24">
        <v>0</v>
      </c>
      <c r="L4623" s="14">
        <f>貼り付けシート!C4623</f>
        <v>31.3</v>
      </c>
      <c r="M4623" s="14">
        <f>貼り付けシート!D4623</f>
        <v>19.100000000000001</v>
      </c>
      <c r="N4623" s="18">
        <f>貼り付けシート!E4623</f>
        <v>65.953509670661475</v>
      </c>
      <c r="O4623" s="18">
        <f>貼り付けシート!F4623</f>
        <v>0</v>
      </c>
      <c r="P4623" s="19">
        <f t="shared" si="436"/>
        <v>0</v>
      </c>
      <c r="Q4623" s="19">
        <f t="shared" si="437"/>
        <v>0</v>
      </c>
    </row>
    <row r="4624" spans="1:17">
      <c r="A4624" s="38">
        <v>41832</v>
      </c>
      <c r="B4624" s="49" t="s">
        <v>159</v>
      </c>
      <c r="C4624" s="24">
        <f t="shared" si="432"/>
        <v>30.406921776000001</v>
      </c>
      <c r="D4624" s="24">
        <f t="shared" si="433"/>
        <v>0</v>
      </c>
      <c r="E4624" s="18">
        <f>IF(G4624&gt;=0.3,(バックデータ一覧!$C$10*(バックデータ一覧!$C$12*計算過程!L4624+バックデータ一覧!$C$13*LN(計算過程!G4624)+バックデータ一覧!$C$14)^バックデータ一覧!$C$11+バックデータ一覧!$E$10*(計算過程!G4624/(バックデータ一覧!$E$12*計算過程!L4624+バックデータ一覧!$E$13*LN(計算過程!G4624)+バックデータ一覧!$E$14))^バックデータ一覧!$E$11)*計算過程!$W$11*10^-3,0)</f>
        <v>0</v>
      </c>
      <c r="F4624" s="18">
        <f>IF(G4624&lt;0.3,(バックデータ一覧!$C$10*(バックデータ一覧!$C$12*計算過程!L4624+バックデータ一覧!$C$13*LN(0.3)+バックデータ一覧!$C$14)^バックデータ一覧!$C$11+バックデータ一覧!$E$10*(0.3/(バックデータ一覧!$E$12*計算過程!L4624+バックデータ一覧!$E$13*LN(0.3)+バックデータ一覧!$E$14))^バックデータ一覧!$E$11)*計算過程!$W$11*計算過程!G4624/0.3*10^-3,0)</f>
        <v>0</v>
      </c>
      <c r="G4624" s="18">
        <f t="shared" si="434"/>
        <v>0</v>
      </c>
      <c r="H4624" s="18">
        <f t="shared" si="435"/>
        <v>0</v>
      </c>
      <c r="I4624" s="24">
        <v>0</v>
      </c>
      <c r="J4624" s="24">
        <v>0</v>
      </c>
      <c r="K4624" s="24">
        <v>0</v>
      </c>
      <c r="L4624" s="14">
        <f>貼り付けシート!C4624</f>
        <v>31.2</v>
      </c>
      <c r="M4624" s="14">
        <f>貼り付けシート!D4624</f>
        <v>18.899999999999999</v>
      </c>
      <c r="N4624" s="18">
        <f>貼り付けシート!E4624</f>
        <v>65.65557843582927</v>
      </c>
      <c r="O4624" s="18">
        <f>貼り付けシート!F4624</f>
        <v>0</v>
      </c>
      <c r="P4624" s="19">
        <f t="shared" si="436"/>
        <v>0</v>
      </c>
      <c r="Q4624" s="19">
        <f t="shared" si="437"/>
        <v>0</v>
      </c>
    </row>
    <row r="4625" spans="1:17">
      <c r="A4625" s="38">
        <v>41832</v>
      </c>
      <c r="B4625" s="49" t="s">
        <v>160</v>
      </c>
      <c r="C4625" s="24">
        <f t="shared" si="432"/>
        <v>30.406921776000001</v>
      </c>
      <c r="D4625" s="24">
        <f t="shared" si="433"/>
        <v>0</v>
      </c>
      <c r="E4625" s="18">
        <f>IF(G4625&gt;=0.3,(バックデータ一覧!$C$10*(バックデータ一覧!$C$12*計算過程!L4625+バックデータ一覧!$C$13*LN(計算過程!G4625)+バックデータ一覧!$C$14)^バックデータ一覧!$C$11+バックデータ一覧!$E$10*(計算過程!G4625/(バックデータ一覧!$E$12*計算過程!L4625+バックデータ一覧!$E$13*LN(計算過程!G4625)+バックデータ一覧!$E$14))^バックデータ一覧!$E$11)*計算過程!$W$11*10^-3,0)</f>
        <v>0</v>
      </c>
      <c r="F4625" s="18">
        <f>IF(G4625&lt;0.3,(バックデータ一覧!$C$10*(バックデータ一覧!$C$12*計算過程!L4625+バックデータ一覧!$C$13*LN(0.3)+バックデータ一覧!$C$14)^バックデータ一覧!$C$11+バックデータ一覧!$E$10*(0.3/(バックデータ一覧!$E$12*計算過程!L4625+バックデータ一覧!$E$13*LN(0.3)+バックデータ一覧!$E$14))^バックデータ一覧!$E$11)*計算過程!$W$11*計算過程!G4625/0.3*10^-3,0)</f>
        <v>0</v>
      </c>
      <c r="G4625" s="18">
        <f t="shared" si="434"/>
        <v>0</v>
      </c>
      <c r="H4625" s="18">
        <f t="shared" si="435"/>
        <v>0</v>
      </c>
      <c r="I4625" s="24">
        <v>0</v>
      </c>
      <c r="J4625" s="24">
        <v>0</v>
      </c>
      <c r="K4625" s="24">
        <v>0</v>
      </c>
      <c r="L4625" s="14">
        <f>貼り付けシート!C4625</f>
        <v>30.8</v>
      </c>
      <c r="M4625" s="14">
        <f>貼り付けシート!D4625</f>
        <v>18.8</v>
      </c>
      <c r="N4625" s="18">
        <f>貼り付けシート!E4625</f>
        <v>66.824089266239582</v>
      </c>
      <c r="O4625" s="18">
        <f>貼り付けシート!F4625</f>
        <v>0</v>
      </c>
      <c r="P4625" s="19">
        <f t="shared" si="436"/>
        <v>0</v>
      </c>
      <c r="Q4625" s="19">
        <f t="shared" si="437"/>
        <v>0</v>
      </c>
    </row>
    <row r="4626" spans="1:17">
      <c r="A4626" s="38">
        <v>41832</v>
      </c>
      <c r="B4626" s="49" t="s">
        <v>161</v>
      </c>
      <c r="C4626" s="24">
        <f t="shared" si="432"/>
        <v>30.406921776000001</v>
      </c>
      <c r="D4626" s="24">
        <f t="shared" si="433"/>
        <v>0</v>
      </c>
      <c r="E4626" s="18">
        <f>IF(G4626&gt;=0.3,(バックデータ一覧!$C$10*(バックデータ一覧!$C$12*計算過程!L4626+バックデータ一覧!$C$13*LN(計算過程!G4626)+バックデータ一覧!$C$14)^バックデータ一覧!$C$11+バックデータ一覧!$E$10*(計算過程!G4626/(バックデータ一覧!$E$12*計算過程!L4626+バックデータ一覧!$E$13*LN(計算過程!G4626)+バックデータ一覧!$E$14))^バックデータ一覧!$E$11)*計算過程!$W$11*10^-3,0)</f>
        <v>0</v>
      </c>
      <c r="F4626" s="18">
        <f>IF(G4626&lt;0.3,(バックデータ一覧!$C$10*(バックデータ一覧!$C$12*計算過程!L4626+バックデータ一覧!$C$13*LN(0.3)+バックデータ一覧!$C$14)^バックデータ一覧!$C$11+バックデータ一覧!$E$10*(0.3/(バックデータ一覧!$E$12*計算過程!L4626+バックデータ一覧!$E$13*LN(0.3)+バックデータ一覧!$E$14))^バックデータ一覧!$E$11)*計算過程!$W$11*計算過程!G4626/0.3*10^-3,0)</f>
        <v>0</v>
      </c>
      <c r="G4626" s="18">
        <f t="shared" si="434"/>
        <v>0</v>
      </c>
      <c r="H4626" s="18">
        <f t="shared" si="435"/>
        <v>0</v>
      </c>
      <c r="I4626" s="24">
        <v>0</v>
      </c>
      <c r="J4626" s="24">
        <v>0</v>
      </c>
      <c r="K4626" s="24">
        <v>0</v>
      </c>
      <c r="L4626" s="14">
        <f>貼り付けシート!C4626</f>
        <v>31.3</v>
      </c>
      <c r="M4626" s="14">
        <f>貼り付けシート!D4626</f>
        <v>18.899999999999999</v>
      </c>
      <c r="N4626" s="18">
        <f>貼り付けシート!E4626</f>
        <v>65.283263019557268</v>
      </c>
      <c r="O4626" s="18">
        <f>貼り付けシート!F4626</f>
        <v>0</v>
      </c>
      <c r="P4626" s="19">
        <f t="shared" si="436"/>
        <v>0</v>
      </c>
      <c r="Q4626" s="19">
        <f t="shared" si="437"/>
        <v>0</v>
      </c>
    </row>
    <row r="4627" spans="1:17">
      <c r="A4627" s="38">
        <v>41832</v>
      </c>
      <c r="B4627" s="49" t="s">
        <v>162</v>
      </c>
      <c r="C4627" s="24">
        <f t="shared" si="432"/>
        <v>30.406921776000001</v>
      </c>
      <c r="D4627" s="24">
        <f t="shared" si="433"/>
        <v>0</v>
      </c>
      <c r="E4627" s="18">
        <f>IF(G4627&gt;=0.3,(バックデータ一覧!$C$10*(バックデータ一覧!$C$12*計算過程!L4627+バックデータ一覧!$C$13*LN(計算過程!G4627)+バックデータ一覧!$C$14)^バックデータ一覧!$C$11+バックデータ一覧!$E$10*(計算過程!G4627/(バックデータ一覧!$E$12*計算過程!L4627+バックデータ一覧!$E$13*LN(計算過程!G4627)+バックデータ一覧!$E$14))^バックデータ一覧!$E$11)*計算過程!$W$11*10^-3,0)</f>
        <v>0</v>
      </c>
      <c r="F4627" s="18">
        <f>IF(G4627&lt;0.3,(バックデータ一覧!$C$10*(バックデータ一覧!$C$12*計算過程!L4627+バックデータ一覧!$C$13*LN(0.3)+バックデータ一覧!$C$14)^バックデータ一覧!$C$11+バックデータ一覧!$E$10*(0.3/(バックデータ一覧!$E$12*計算過程!L4627+バックデータ一覧!$E$13*LN(0.3)+バックデータ一覧!$E$14))^バックデータ一覧!$E$11)*計算過程!$W$11*計算過程!G4627/0.3*10^-3,0)</f>
        <v>0</v>
      </c>
      <c r="G4627" s="18">
        <f t="shared" si="434"/>
        <v>0</v>
      </c>
      <c r="H4627" s="18">
        <f t="shared" si="435"/>
        <v>0</v>
      </c>
      <c r="I4627" s="24">
        <v>0</v>
      </c>
      <c r="J4627" s="24">
        <v>0</v>
      </c>
      <c r="K4627" s="24">
        <v>0</v>
      </c>
      <c r="L4627" s="14">
        <f>貼り付けシート!C4627</f>
        <v>31.5</v>
      </c>
      <c r="M4627" s="14">
        <f>貼り付けシート!D4627</f>
        <v>18.899999999999999</v>
      </c>
      <c r="N4627" s="18">
        <f>貼り付けシート!E4627</f>
        <v>64.545776479936066</v>
      </c>
      <c r="O4627" s="18">
        <f>貼り付けシート!F4627</f>
        <v>0</v>
      </c>
      <c r="P4627" s="19">
        <f t="shared" si="436"/>
        <v>0</v>
      </c>
      <c r="Q4627" s="19">
        <f t="shared" si="437"/>
        <v>0</v>
      </c>
    </row>
    <row r="4628" spans="1:17">
      <c r="A4628" s="38">
        <v>41832</v>
      </c>
      <c r="B4628" s="49" t="s">
        <v>163</v>
      </c>
      <c r="C4628" s="24">
        <f t="shared" si="432"/>
        <v>30.406921776000001</v>
      </c>
      <c r="D4628" s="24">
        <f t="shared" si="433"/>
        <v>0</v>
      </c>
      <c r="E4628" s="18">
        <f>IF(G4628&gt;=0.3,(バックデータ一覧!$C$10*(バックデータ一覧!$C$12*計算過程!L4628+バックデータ一覧!$C$13*LN(計算過程!G4628)+バックデータ一覧!$C$14)^バックデータ一覧!$C$11+バックデータ一覧!$E$10*(計算過程!G4628/(バックデータ一覧!$E$12*計算過程!L4628+バックデータ一覧!$E$13*LN(計算過程!G4628)+バックデータ一覧!$E$14))^バックデータ一覧!$E$11)*計算過程!$W$11*10^-3,0)</f>
        <v>0</v>
      </c>
      <c r="F4628" s="18">
        <f>IF(G4628&lt;0.3,(バックデータ一覧!$C$10*(バックデータ一覧!$C$12*計算過程!L4628+バックデータ一覧!$C$13*LN(0.3)+バックデータ一覧!$C$14)^バックデータ一覧!$C$11+バックデータ一覧!$E$10*(0.3/(バックデータ一覧!$E$12*計算過程!L4628+バックデータ一覧!$E$13*LN(0.3)+バックデータ一覧!$E$14))^バックデータ一覧!$E$11)*計算過程!$W$11*計算過程!G4628/0.3*10^-3,0)</f>
        <v>0</v>
      </c>
      <c r="G4628" s="18">
        <f t="shared" si="434"/>
        <v>0</v>
      </c>
      <c r="H4628" s="18">
        <f t="shared" si="435"/>
        <v>0</v>
      </c>
      <c r="I4628" s="24">
        <v>0</v>
      </c>
      <c r="J4628" s="24">
        <v>0</v>
      </c>
      <c r="K4628" s="24">
        <v>0</v>
      </c>
      <c r="L4628" s="14">
        <f>貼り付けシート!C4628</f>
        <v>31.2</v>
      </c>
      <c r="M4628" s="14">
        <f>貼り付けシート!D4628</f>
        <v>19</v>
      </c>
      <c r="N4628" s="18">
        <f>貼り付けシート!E4628</f>
        <v>65.992665574700297</v>
      </c>
      <c r="O4628" s="18">
        <f>貼り付けシート!F4628</f>
        <v>0</v>
      </c>
      <c r="P4628" s="19">
        <f t="shared" si="436"/>
        <v>0</v>
      </c>
      <c r="Q4628" s="19">
        <f t="shared" si="437"/>
        <v>0</v>
      </c>
    </row>
    <row r="4629" spans="1:17">
      <c r="A4629" s="38">
        <v>41832</v>
      </c>
      <c r="B4629" s="49" t="s">
        <v>164</v>
      </c>
      <c r="C4629" s="24">
        <f t="shared" si="432"/>
        <v>30.406921776000001</v>
      </c>
      <c r="D4629" s="24">
        <f t="shared" si="433"/>
        <v>0</v>
      </c>
      <c r="E4629" s="18">
        <f>IF(G4629&gt;=0.3,(バックデータ一覧!$C$10*(バックデータ一覧!$C$12*計算過程!L4629+バックデータ一覧!$C$13*LN(計算過程!G4629)+バックデータ一覧!$C$14)^バックデータ一覧!$C$11+バックデータ一覧!$E$10*(計算過程!G4629/(バックデータ一覧!$E$12*計算過程!L4629+バックデータ一覧!$E$13*LN(計算過程!G4629)+バックデータ一覧!$E$14))^バックデータ一覧!$E$11)*計算過程!$W$11*10^-3,0)</f>
        <v>0</v>
      </c>
      <c r="F4629" s="18">
        <f>IF(G4629&lt;0.3,(バックデータ一覧!$C$10*(バックデータ一覧!$C$12*計算過程!L4629+バックデータ一覧!$C$13*LN(0.3)+バックデータ一覧!$C$14)^バックデータ一覧!$C$11+バックデータ一覧!$E$10*(0.3/(バックデータ一覧!$E$12*計算過程!L4629+バックデータ一覧!$E$13*LN(0.3)+バックデータ一覧!$E$14))^バックデータ一覧!$E$11)*計算過程!$W$11*計算過程!G4629/0.3*10^-3,0)</f>
        <v>0</v>
      </c>
      <c r="G4629" s="18">
        <f t="shared" si="434"/>
        <v>0</v>
      </c>
      <c r="H4629" s="18">
        <f t="shared" si="435"/>
        <v>0</v>
      </c>
      <c r="I4629" s="24">
        <v>0</v>
      </c>
      <c r="J4629" s="24">
        <v>0</v>
      </c>
      <c r="K4629" s="24">
        <v>0</v>
      </c>
      <c r="L4629" s="14">
        <f>貼り付けシート!C4629</f>
        <v>31.4</v>
      </c>
      <c r="M4629" s="14">
        <f>貼り付けシート!D4629</f>
        <v>18.7</v>
      </c>
      <c r="N4629" s="18">
        <f>貼り付けシート!E4629</f>
        <v>64.246469916736444</v>
      </c>
      <c r="O4629" s="18">
        <f>貼り付けシート!F4629</f>
        <v>0</v>
      </c>
      <c r="P4629" s="19">
        <f t="shared" si="436"/>
        <v>0</v>
      </c>
      <c r="Q4629" s="19">
        <f t="shared" si="437"/>
        <v>0</v>
      </c>
    </row>
    <row r="4630" spans="1:17">
      <c r="A4630" s="38">
        <v>41832</v>
      </c>
      <c r="B4630" s="49" t="s">
        <v>165</v>
      </c>
      <c r="C4630" s="24">
        <f t="shared" si="432"/>
        <v>30.406921776000001</v>
      </c>
      <c r="D4630" s="24">
        <f t="shared" si="433"/>
        <v>0</v>
      </c>
      <c r="E4630" s="18">
        <f>IF(G4630&gt;=0.3,(バックデータ一覧!$C$10*(バックデータ一覧!$C$12*計算過程!L4630+バックデータ一覧!$C$13*LN(計算過程!G4630)+バックデータ一覧!$C$14)^バックデータ一覧!$C$11+バックデータ一覧!$E$10*(計算過程!G4630/(バックデータ一覧!$E$12*計算過程!L4630+バックデータ一覧!$E$13*LN(計算過程!G4630)+バックデータ一覧!$E$14))^バックデータ一覧!$E$11)*計算過程!$W$11*10^-3,0)</f>
        <v>0</v>
      </c>
      <c r="F4630" s="18">
        <f>IF(G4630&lt;0.3,(バックデータ一覧!$C$10*(バックデータ一覧!$C$12*計算過程!L4630+バックデータ一覧!$C$13*LN(0.3)+バックデータ一覧!$C$14)^バックデータ一覧!$C$11+バックデータ一覧!$E$10*(0.3/(バックデータ一覧!$E$12*計算過程!L4630+バックデータ一覧!$E$13*LN(0.3)+バックデータ一覧!$E$14))^バックデータ一覧!$E$11)*計算過程!$W$11*計算過程!G4630/0.3*10^-3,0)</f>
        <v>0</v>
      </c>
      <c r="G4630" s="18">
        <f t="shared" si="434"/>
        <v>0</v>
      </c>
      <c r="H4630" s="18">
        <f t="shared" si="435"/>
        <v>0</v>
      </c>
      <c r="I4630" s="24">
        <v>0</v>
      </c>
      <c r="J4630" s="24">
        <v>0</v>
      </c>
      <c r="K4630" s="24">
        <v>0</v>
      </c>
      <c r="L4630" s="14">
        <f>貼り付けシート!C4630</f>
        <v>30.4</v>
      </c>
      <c r="M4630" s="14">
        <f>貼り付けシート!D4630</f>
        <v>18.399999999999999</v>
      </c>
      <c r="N4630" s="18">
        <f>貼り付けシート!E4630</f>
        <v>66.956305244325009</v>
      </c>
      <c r="O4630" s="18">
        <f>貼り付けシート!F4630</f>
        <v>0</v>
      </c>
      <c r="P4630" s="19">
        <f t="shared" si="436"/>
        <v>0</v>
      </c>
      <c r="Q4630" s="19">
        <f t="shared" si="437"/>
        <v>0</v>
      </c>
    </row>
    <row r="4631" spans="1:17">
      <c r="A4631" s="38">
        <v>41832</v>
      </c>
      <c r="B4631" s="49" t="s">
        <v>166</v>
      </c>
      <c r="C4631" s="24">
        <f t="shared" si="432"/>
        <v>30.406921776000001</v>
      </c>
      <c r="D4631" s="24">
        <f t="shared" si="433"/>
        <v>0</v>
      </c>
      <c r="E4631" s="18">
        <f>IF(G4631&gt;=0.3,(バックデータ一覧!$C$10*(バックデータ一覧!$C$12*計算過程!L4631+バックデータ一覧!$C$13*LN(計算過程!G4631)+バックデータ一覧!$C$14)^バックデータ一覧!$C$11+バックデータ一覧!$E$10*(計算過程!G4631/(バックデータ一覧!$E$12*計算過程!L4631+バックデータ一覧!$E$13*LN(計算過程!G4631)+バックデータ一覧!$E$14))^バックデータ一覧!$E$11)*計算過程!$W$11*10^-3,0)</f>
        <v>0</v>
      </c>
      <c r="F4631" s="18">
        <f>IF(G4631&lt;0.3,(バックデータ一覧!$C$10*(バックデータ一覧!$C$12*計算過程!L4631+バックデータ一覧!$C$13*LN(0.3)+バックデータ一覧!$C$14)^バックデータ一覧!$C$11+バックデータ一覧!$E$10*(0.3/(バックデータ一覧!$E$12*計算過程!L4631+バックデータ一覧!$E$13*LN(0.3)+バックデータ一覧!$E$14))^バックデータ一覧!$E$11)*計算過程!$W$11*計算過程!G4631/0.3*10^-3,0)</f>
        <v>0</v>
      </c>
      <c r="G4631" s="18">
        <f t="shared" si="434"/>
        <v>0</v>
      </c>
      <c r="H4631" s="18">
        <f t="shared" si="435"/>
        <v>0</v>
      </c>
      <c r="I4631" s="24">
        <v>0</v>
      </c>
      <c r="J4631" s="24">
        <v>0</v>
      </c>
      <c r="K4631" s="24">
        <v>0</v>
      </c>
      <c r="L4631" s="14">
        <f>貼り付けシート!C4631</f>
        <v>29.2</v>
      </c>
      <c r="M4631" s="14">
        <f>貼り付けシート!D4631</f>
        <v>18.100000000000001</v>
      </c>
      <c r="N4631" s="18">
        <f>貼り付けシート!E4631</f>
        <v>70.601976960307624</v>
      </c>
      <c r="O4631" s="18">
        <f>貼り付けシート!F4631</f>
        <v>0</v>
      </c>
      <c r="P4631" s="19">
        <f t="shared" si="436"/>
        <v>0</v>
      </c>
      <c r="Q4631" s="19">
        <f t="shared" si="437"/>
        <v>0</v>
      </c>
    </row>
    <row r="4632" spans="1:17">
      <c r="A4632" s="38">
        <v>41832</v>
      </c>
      <c r="B4632" s="49" t="s">
        <v>167</v>
      </c>
      <c r="C4632" s="24">
        <f t="shared" si="432"/>
        <v>30.406921776000001</v>
      </c>
      <c r="D4632" s="24">
        <f t="shared" si="433"/>
        <v>0</v>
      </c>
      <c r="E4632" s="18">
        <f>IF(G4632&gt;=0.3,(バックデータ一覧!$C$10*(バックデータ一覧!$C$12*計算過程!L4632+バックデータ一覧!$C$13*LN(計算過程!G4632)+バックデータ一覧!$C$14)^バックデータ一覧!$C$11+バックデータ一覧!$E$10*(計算過程!G4632/(バックデータ一覧!$E$12*計算過程!L4632+バックデータ一覧!$E$13*LN(計算過程!G4632)+バックデータ一覧!$E$14))^バックデータ一覧!$E$11)*計算過程!$W$11*10^-3,0)</f>
        <v>0</v>
      </c>
      <c r="F4632" s="18">
        <f>IF(G4632&lt;0.3,(バックデータ一覧!$C$10*(バックデータ一覧!$C$12*計算過程!L4632+バックデータ一覧!$C$13*LN(0.3)+バックデータ一覧!$C$14)^バックデータ一覧!$C$11+バックデータ一覧!$E$10*(0.3/(バックデータ一覧!$E$12*計算過程!L4632+バックデータ一覧!$E$13*LN(0.3)+バックデータ一覧!$E$14))^バックデータ一覧!$E$11)*計算過程!$W$11*計算過程!G4632/0.3*10^-3,0)</f>
        <v>0</v>
      </c>
      <c r="G4632" s="18">
        <f t="shared" si="434"/>
        <v>0</v>
      </c>
      <c r="H4632" s="18">
        <f t="shared" si="435"/>
        <v>0</v>
      </c>
      <c r="I4632" s="24">
        <v>0</v>
      </c>
      <c r="J4632" s="24">
        <v>0</v>
      </c>
      <c r="K4632" s="24">
        <v>0</v>
      </c>
      <c r="L4632" s="14">
        <f>貼り付けシート!C4632</f>
        <v>28.4</v>
      </c>
      <c r="M4632" s="14">
        <f>貼り付けシート!D4632</f>
        <v>18.2</v>
      </c>
      <c r="N4632" s="18">
        <f>貼り付けシート!E4632</f>
        <v>74.347538444626522</v>
      </c>
      <c r="O4632" s="18">
        <f>貼り付けシート!F4632</f>
        <v>0</v>
      </c>
      <c r="P4632" s="19">
        <f t="shared" si="436"/>
        <v>0</v>
      </c>
      <c r="Q4632" s="19">
        <f t="shared" si="437"/>
        <v>0</v>
      </c>
    </row>
    <row r="4633" spans="1:17">
      <c r="A4633" s="38">
        <v>41832</v>
      </c>
      <c r="B4633" s="49" t="s">
        <v>168</v>
      </c>
      <c r="C4633" s="24">
        <f t="shared" si="432"/>
        <v>30.406921776000001</v>
      </c>
      <c r="D4633" s="24">
        <f t="shared" si="433"/>
        <v>0</v>
      </c>
      <c r="E4633" s="18">
        <f>IF(G4633&gt;=0.3,(バックデータ一覧!$C$10*(バックデータ一覧!$C$12*計算過程!L4633+バックデータ一覧!$C$13*LN(計算過程!G4633)+バックデータ一覧!$C$14)^バックデータ一覧!$C$11+バックデータ一覧!$E$10*(計算過程!G4633/(バックデータ一覧!$E$12*計算過程!L4633+バックデータ一覧!$E$13*LN(計算過程!G4633)+バックデータ一覧!$E$14))^バックデータ一覧!$E$11)*計算過程!$W$11*10^-3,0)</f>
        <v>0</v>
      </c>
      <c r="F4633" s="18">
        <f>IF(G4633&lt;0.3,(バックデータ一覧!$C$10*(バックデータ一覧!$C$12*計算過程!L4633+バックデータ一覧!$C$13*LN(0.3)+バックデータ一覧!$C$14)^バックデータ一覧!$C$11+バックデータ一覧!$E$10*(0.3/(バックデータ一覧!$E$12*計算過程!L4633+バックデータ一覧!$E$13*LN(0.3)+バックデータ一覧!$E$14))^バックデータ一覧!$E$11)*計算過程!$W$11*計算過程!G4633/0.3*10^-3,0)</f>
        <v>0</v>
      </c>
      <c r="G4633" s="18">
        <f t="shared" si="434"/>
        <v>0</v>
      </c>
      <c r="H4633" s="18">
        <f t="shared" si="435"/>
        <v>0</v>
      </c>
      <c r="I4633" s="24">
        <v>0</v>
      </c>
      <c r="J4633" s="24">
        <v>0</v>
      </c>
      <c r="K4633" s="24">
        <v>0</v>
      </c>
      <c r="L4633" s="14">
        <f>貼り付けシート!C4633</f>
        <v>27.8</v>
      </c>
      <c r="M4633" s="14">
        <f>貼り付けシート!D4633</f>
        <v>18.3</v>
      </c>
      <c r="N4633" s="18">
        <f>貼り付けシート!E4633</f>
        <v>77.401942532129013</v>
      </c>
      <c r="O4633" s="18">
        <f>貼り付けシート!F4633</f>
        <v>0</v>
      </c>
      <c r="P4633" s="19">
        <f t="shared" si="436"/>
        <v>0</v>
      </c>
      <c r="Q4633" s="19">
        <f t="shared" si="437"/>
        <v>0</v>
      </c>
    </row>
    <row r="4634" spans="1:17">
      <c r="A4634" s="38">
        <v>41832</v>
      </c>
      <c r="B4634" s="49" t="s">
        <v>169</v>
      </c>
      <c r="C4634" s="24">
        <f t="shared" si="432"/>
        <v>30.406921776000001</v>
      </c>
      <c r="D4634" s="24">
        <f t="shared" si="433"/>
        <v>0</v>
      </c>
      <c r="E4634" s="18">
        <f>IF(G4634&gt;=0.3,(バックデータ一覧!$C$10*(バックデータ一覧!$C$12*計算過程!L4634+バックデータ一覧!$C$13*LN(計算過程!G4634)+バックデータ一覧!$C$14)^バックデータ一覧!$C$11+バックデータ一覧!$E$10*(計算過程!G4634/(バックデータ一覧!$E$12*計算過程!L4634+バックデータ一覧!$E$13*LN(計算過程!G4634)+バックデータ一覧!$E$14))^バックデータ一覧!$E$11)*計算過程!$W$11*10^-3,0)</f>
        <v>0</v>
      </c>
      <c r="F4634" s="18">
        <f>IF(G4634&lt;0.3,(バックデータ一覧!$C$10*(バックデータ一覧!$C$12*計算過程!L4634+バックデータ一覧!$C$13*LN(0.3)+バックデータ一覧!$C$14)^バックデータ一覧!$C$11+バックデータ一覧!$E$10*(0.3/(バックデータ一覧!$E$12*計算過程!L4634+バックデータ一覧!$E$13*LN(0.3)+バックデータ一覧!$E$14))^バックデータ一覧!$E$11)*計算過程!$W$11*計算過程!G4634/0.3*10^-3,0)</f>
        <v>0</v>
      </c>
      <c r="G4634" s="18">
        <f t="shared" si="434"/>
        <v>0</v>
      </c>
      <c r="H4634" s="18">
        <f t="shared" si="435"/>
        <v>0</v>
      </c>
      <c r="I4634" s="24">
        <v>0</v>
      </c>
      <c r="J4634" s="24">
        <v>0</v>
      </c>
      <c r="K4634" s="24">
        <v>0</v>
      </c>
      <c r="L4634" s="14">
        <f>貼り付けシート!C4634</f>
        <v>27.4</v>
      </c>
      <c r="M4634" s="14">
        <f>貼り付けシート!D4634</f>
        <v>18.399999999999999</v>
      </c>
      <c r="N4634" s="18">
        <f>貼り付けシート!E4634</f>
        <v>79.653455681761059</v>
      </c>
      <c r="O4634" s="18">
        <f>貼り付けシート!F4634</f>
        <v>0</v>
      </c>
      <c r="P4634" s="19">
        <f t="shared" si="436"/>
        <v>0</v>
      </c>
      <c r="Q4634" s="19">
        <f t="shared" si="437"/>
        <v>0</v>
      </c>
    </row>
    <row r="4635" spans="1:17">
      <c r="A4635" s="38">
        <v>41832</v>
      </c>
      <c r="B4635" s="49" t="s">
        <v>170</v>
      </c>
      <c r="C4635" s="24">
        <f t="shared" si="432"/>
        <v>30.406921776000001</v>
      </c>
      <c r="D4635" s="24">
        <f t="shared" si="433"/>
        <v>0</v>
      </c>
      <c r="E4635" s="18">
        <f>IF(G4635&gt;=0.3,(バックデータ一覧!$C$10*(バックデータ一覧!$C$12*計算過程!L4635+バックデータ一覧!$C$13*LN(計算過程!G4635)+バックデータ一覧!$C$14)^バックデータ一覧!$C$11+バックデータ一覧!$E$10*(計算過程!G4635/(バックデータ一覧!$E$12*計算過程!L4635+バックデータ一覧!$E$13*LN(計算過程!G4635)+バックデータ一覧!$E$14))^バックデータ一覧!$E$11)*計算過程!$W$11*10^-3,0)</f>
        <v>0</v>
      </c>
      <c r="F4635" s="18">
        <f>IF(G4635&lt;0.3,(バックデータ一覧!$C$10*(バックデータ一覧!$C$12*計算過程!L4635+バックデータ一覧!$C$13*LN(0.3)+バックデータ一覧!$C$14)^バックデータ一覧!$C$11+バックデータ一覧!$E$10*(0.3/(バックデータ一覧!$E$12*計算過程!L4635+バックデータ一覧!$E$13*LN(0.3)+バックデータ一覧!$E$14))^バックデータ一覧!$E$11)*計算過程!$W$11*計算過程!G4635/0.3*10^-3,0)</f>
        <v>0</v>
      </c>
      <c r="G4635" s="18">
        <f t="shared" si="434"/>
        <v>0</v>
      </c>
      <c r="H4635" s="18">
        <f t="shared" si="435"/>
        <v>0</v>
      </c>
      <c r="I4635" s="24">
        <v>0</v>
      </c>
      <c r="J4635" s="24">
        <v>0</v>
      </c>
      <c r="K4635" s="24">
        <v>0</v>
      </c>
      <c r="L4635" s="14">
        <f>貼り付けシート!C4635</f>
        <v>27.3</v>
      </c>
      <c r="M4635" s="14">
        <f>貼り付けシート!D4635</f>
        <v>18.3</v>
      </c>
      <c r="N4635" s="18">
        <f>貼り付けシート!E4635</f>
        <v>79.698284366930878</v>
      </c>
      <c r="O4635" s="18">
        <f>貼り付けシート!F4635</f>
        <v>0</v>
      </c>
      <c r="P4635" s="19">
        <f t="shared" si="436"/>
        <v>0</v>
      </c>
      <c r="Q4635" s="19">
        <f t="shared" si="437"/>
        <v>0</v>
      </c>
    </row>
    <row r="4636" spans="1:17">
      <c r="A4636" s="38">
        <v>41832</v>
      </c>
      <c r="B4636" s="49" t="s">
        <v>171</v>
      </c>
      <c r="C4636" s="24">
        <f t="shared" si="432"/>
        <v>30.406921776000001</v>
      </c>
      <c r="D4636" s="24">
        <f t="shared" si="433"/>
        <v>0</v>
      </c>
      <c r="E4636" s="18">
        <f>IF(G4636&gt;=0.3,(バックデータ一覧!$C$10*(バックデータ一覧!$C$12*計算過程!L4636+バックデータ一覧!$C$13*LN(計算過程!G4636)+バックデータ一覧!$C$14)^バックデータ一覧!$C$11+バックデータ一覧!$E$10*(計算過程!G4636/(バックデータ一覧!$E$12*計算過程!L4636+バックデータ一覧!$E$13*LN(計算過程!G4636)+バックデータ一覧!$E$14))^バックデータ一覧!$E$11)*計算過程!$W$11*10^-3,0)</f>
        <v>0</v>
      </c>
      <c r="F4636" s="18">
        <f>IF(G4636&lt;0.3,(バックデータ一覧!$C$10*(バックデータ一覧!$C$12*計算過程!L4636+バックデータ一覧!$C$13*LN(0.3)+バックデータ一覧!$C$14)^バックデータ一覧!$C$11+バックデータ一覧!$E$10*(0.3/(バックデータ一覧!$E$12*計算過程!L4636+バックデータ一覧!$E$13*LN(0.3)+バックデータ一覧!$E$14))^バックデータ一覧!$E$11)*計算過程!$W$11*計算過程!G4636/0.3*10^-3,0)</f>
        <v>0</v>
      </c>
      <c r="G4636" s="18">
        <f t="shared" si="434"/>
        <v>0</v>
      </c>
      <c r="H4636" s="18">
        <f t="shared" si="435"/>
        <v>0</v>
      </c>
      <c r="I4636" s="24">
        <v>0</v>
      </c>
      <c r="J4636" s="24">
        <v>0</v>
      </c>
      <c r="K4636" s="24">
        <v>0</v>
      </c>
      <c r="L4636" s="14">
        <f>貼り付けシート!C4636</f>
        <v>27.5</v>
      </c>
      <c r="M4636" s="14">
        <f>貼り付けシート!D4636</f>
        <v>18.3</v>
      </c>
      <c r="N4636" s="18">
        <f>貼り付けシート!E4636</f>
        <v>78.770639194638761</v>
      </c>
      <c r="O4636" s="18">
        <f>貼り付けシート!F4636</f>
        <v>0</v>
      </c>
      <c r="P4636" s="19">
        <f t="shared" si="436"/>
        <v>0</v>
      </c>
      <c r="Q4636" s="19">
        <f t="shared" si="437"/>
        <v>0</v>
      </c>
    </row>
    <row r="4637" spans="1:17">
      <c r="A4637" s="38">
        <v>41832</v>
      </c>
      <c r="B4637" s="49" t="s">
        <v>172</v>
      </c>
      <c r="C4637" s="24">
        <f t="shared" si="432"/>
        <v>30.406921776000001</v>
      </c>
      <c r="D4637" s="24">
        <f t="shared" si="433"/>
        <v>0</v>
      </c>
      <c r="E4637" s="18">
        <f>IF(G4637&gt;=0.3,(バックデータ一覧!$C$10*(バックデータ一覧!$C$12*計算過程!L4637+バックデータ一覧!$C$13*LN(計算過程!G4637)+バックデータ一覧!$C$14)^バックデータ一覧!$C$11+バックデータ一覧!$E$10*(計算過程!G4637/(バックデータ一覧!$E$12*計算過程!L4637+バックデータ一覧!$E$13*LN(計算過程!G4637)+バックデータ一覧!$E$14))^バックデータ一覧!$E$11)*計算過程!$W$11*10^-3,0)</f>
        <v>0</v>
      </c>
      <c r="F4637" s="18">
        <f>IF(G4637&lt;0.3,(バックデータ一覧!$C$10*(バックデータ一覧!$C$12*計算過程!L4637+バックデータ一覧!$C$13*LN(0.3)+バックデータ一覧!$C$14)^バックデータ一覧!$C$11+バックデータ一覧!$E$10*(0.3/(バックデータ一覧!$E$12*計算過程!L4637+バックデータ一覧!$E$13*LN(0.3)+バックデータ一覧!$E$14))^バックデータ一覧!$E$11)*計算過程!$W$11*計算過程!G4637/0.3*10^-3,0)</f>
        <v>0</v>
      </c>
      <c r="G4637" s="18">
        <f t="shared" si="434"/>
        <v>0</v>
      </c>
      <c r="H4637" s="18">
        <f t="shared" si="435"/>
        <v>0</v>
      </c>
      <c r="I4637" s="24">
        <v>0</v>
      </c>
      <c r="J4637" s="24">
        <v>0</v>
      </c>
      <c r="K4637" s="24">
        <v>0</v>
      </c>
      <c r="L4637" s="14">
        <f>貼り付けシート!C4637</f>
        <v>27.8</v>
      </c>
      <c r="M4637" s="14">
        <f>貼り付けシート!D4637</f>
        <v>18.2</v>
      </c>
      <c r="N4637" s="18">
        <f>貼り付けシート!E4637</f>
        <v>76.991005305758605</v>
      </c>
      <c r="O4637" s="18">
        <f>貼り付けシート!F4637</f>
        <v>0</v>
      </c>
      <c r="P4637" s="19">
        <f t="shared" si="436"/>
        <v>0</v>
      </c>
      <c r="Q4637" s="19">
        <f t="shared" si="437"/>
        <v>0</v>
      </c>
    </row>
    <row r="4638" spans="1:17">
      <c r="A4638" s="38">
        <v>41833</v>
      </c>
      <c r="B4638" s="49" t="s">
        <v>149</v>
      </c>
      <c r="C4638" s="24">
        <f t="shared" si="432"/>
        <v>30.406921776000001</v>
      </c>
      <c r="D4638" s="24">
        <f t="shared" si="433"/>
        <v>0</v>
      </c>
      <c r="E4638" s="18">
        <f>IF(G4638&gt;=0.3,(バックデータ一覧!$C$10*(バックデータ一覧!$C$12*計算過程!L4638+バックデータ一覧!$C$13*LN(計算過程!G4638)+バックデータ一覧!$C$14)^バックデータ一覧!$C$11+バックデータ一覧!$E$10*(計算過程!G4638/(バックデータ一覧!$E$12*計算過程!L4638+バックデータ一覧!$E$13*LN(計算過程!G4638)+バックデータ一覧!$E$14))^バックデータ一覧!$E$11)*計算過程!$W$11*10^-3,0)</f>
        <v>0</v>
      </c>
      <c r="F4638" s="18">
        <f>IF(G4638&lt;0.3,(バックデータ一覧!$C$10*(バックデータ一覧!$C$12*計算過程!L4638+バックデータ一覧!$C$13*LN(0.3)+バックデータ一覧!$C$14)^バックデータ一覧!$C$11+バックデータ一覧!$E$10*(0.3/(バックデータ一覧!$E$12*計算過程!L4638+バックデータ一覧!$E$13*LN(0.3)+バックデータ一覧!$E$14))^バックデータ一覧!$E$11)*計算過程!$W$11*計算過程!G4638/0.3*10^-3,0)</f>
        <v>0</v>
      </c>
      <c r="G4638" s="18">
        <f t="shared" si="434"/>
        <v>0</v>
      </c>
      <c r="H4638" s="18">
        <f t="shared" si="435"/>
        <v>0</v>
      </c>
      <c r="I4638" s="24">
        <v>0</v>
      </c>
      <c r="J4638" s="24">
        <v>0</v>
      </c>
      <c r="K4638" s="24">
        <v>0</v>
      </c>
      <c r="L4638" s="14">
        <f>貼り付けシート!C4638</f>
        <v>27.5</v>
      </c>
      <c r="M4638" s="14">
        <f>貼り付けシート!D4638</f>
        <v>18.399999999999999</v>
      </c>
      <c r="N4638" s="18">
        <f>貼り付けシート!E4638</f>
        <v>79.188712406899072</v>
      </c>
      <c r="O4638" s="18">
        <f>貼り付けシート!F4638</f>
        <v>0</v>
      </c>
      <c r="P4638" s="19">
        <f t="shared" si="436"/>
        <v>0</v>
      </c>
      <c r="Q4638" s="19">
        <f t="shared" si="437"/>
        <v>0</v>
      </c>
    </row>
    <row r="4639" spans="1:17">
      <c r="A4639" s="38">
        <v>41833</v>
      </c>
      <c r="B4639" s="49" t="s">
        <v>150</v>
      </c>
      <c r="C4639" s="24">
        <f t="shared" si="432"/>
        <v>30.406921776000001</v>
      </c>
      <c r="D4639" s="24">
        <f t="shared" si="433"/>
        <v>0</v>
      </c>
      <c r="E4639" s="18">
        <f>IF(G4639&gt;=0.3,(バックデータ一覧!$C$10*(バックデータ一覧!$C$12*計算過程!L4639+バックデータ一覧!$C$13*LN(計算過程!G4639)+バックデータ一覧!$C$14)^バックデータ一覧!$C$11+バックデータ一覧!$E$10*(計算過程!G4639/(バックデータ一覧!$E$12*計算過程!L4639+バックデータ一覧!$E$13*LN(計算過程!G4639)+バックデータ一覧!$E$14))^バックデータ一覧!$E$11)*計算過程!$W$11*10^-3,0)</f>
        <v>0</v>
      </c>
      <c r="F4639" s="18">
        <f>IF(G4639&lt;0.3,(バックデータ一覧!$C$10*(バックデータ一覧!$C$12*計算過程!L4639+バックデータ一覧!$C$13*LN(0.3)+バックデータ一覧!$C$14)^バックデータ一覧!$C$11+バックデータ一覧!$E$10*(0.3/(バックデータ一覧!$E$12*計算過程!L4639+バックデータ一覧!$E$13*LN(0.3)+バックデータ一覧!$E$14))^バックデータ一覧!$E$11)*計算過程!$W$11*計算過程!G4639/0.3*10^-3,0)</f>
        <v>0</v>
      </c>
      <c r="G4639" s="18">
        <f t="shared" si="434"/>
        <v>0</v>
      </c>
      <c r="H4639" s="18">
        <f t="shared" si="435"/>
        <v>0</v>
      </c>
      <c r="I4639" s="24">
        <v>0</v>
      </c>
      <c r="J4639" s="24">
        <v>0</v>
      </c>
      <c r="K4639" s="24">
        <v>0</v>
      </c>
      <c r="L4639" s="14">
        <f>貼り付けシート!C4639</f>
        <v>27.7</v>
      </c>
      <c r="M4639" s="14">
        <f>貼り付けシート!D4639</f>
        <v>18.600000000000001</v>
      </c>
      <c r="N4639" s="18">
        <f>貼り付けシート!E4639</f>
        <v>79.094424179169621</v>
      </c>
      <c r="O4639" s="18">
        <f>貼り付けシート!F4639</f>
        <v>0</v>
      </c>
      <c r="P4639" s="19">
        <f t="shared" si="436"/>
        <v>0</v>
      </c>
      <c r="Q4639" s="19">
        <f t="shared" si="437"/>
        <v>0</v>
      </c>
    </row>
    <row r="4640" spans="1:17">
      <c r="A4640" s="38">
        <v>41833</v>
      </c>
      <c r="B4640" s="49" t="s">
        <v>151</v>
      </c>
      <c r="C4640" s="24">
        <f t="shared" si="432"/>
        <v>30.406921776000001</v>
      </c>
      <c r="D4640" s="24">
        <f t="shared" si="433"/>
        <v>0</v>
      </c>
      <c r="E4640" s="18">
        <f>IF(G4640&gt;=0.3,(バックデータ一覧!$C$10*(バックデータ一覧!$C$12*計算過程!L4640+バックデータ一覧!$C$13*LN(計算過程!G4640)+バックデータ一覧!$C$14)^バックデータ一覧!$C$11+バックデータ一覧!$E$10*(計算過程!G4640/(バックデータ一覧!$E$12*計算過程!L4640+バックデータ一覧!$E$13*LN(計算過程!G4640)+バックデータ一覧!$E$14))^バックデータ一覧!$E$11)*計算過程!$W$11*10^-3,0)</f>
        <v>0</v>
      </c>
      <c r="F4640" s="18">
        <f>IF(G4640&lt;0.3,(バックデータ一覧!$C$10*(バックデータ一覧!$C$12*計算過程!L4640+バックデータ一覧!$C$13*LN(0.3)+バックデータ一覧!$C$14)^バックデータ一覧!$C$11+バックデータ一覧!$E$10*(0.3/(バックデータ一覧!$E$12*計算過程!L4640+バックデータ一覧!$E$13*LN(0.3)+バックデータ一覧!$E$14))^バックデータ一覧!$E$11)*計算過程!$W$11*計算過程!G4640/0.3*10^-3,0)</f>
        <v>0</v>
      </c>
      <c r="G4640" s="18">
        <f t="shared" si="434"/>
        <v>0</v>
      </c>
      <c r="H4640" s="18">
        <f t="shared" si="435"/>
        <v>0</v>
      </c>
      <c r="I4640" s="24">
        <v>0</v>
      </c>
      <c r="J4640" s="24">
        <v>0</v>
      </c>
      <c r="K4640" s="24">
        <v>0</v>
      </c>
      <c r="L4640" s="14">
        <f>貼り付けシート!C4640</f>
        <v>27.3</v>
      </c>
      <c r="M4640" s="14">
        <f>貼り付けシート!D4640</f>
        <v>18.8</v>
      </c>
      <c r="N4640" s="18">
        <f>貼り付けシート!E4640</f>
        <v>81.811947482547581</v>
      </c>
      <c r="O4640" s="18">
        <f>貼り付けシート!F4640</f>
        <v>0</v>
      </c>
      <c r="P4640" s="19">
        <f t="shared" si="436"/>
        <v>0</v>
      </c>
      <c r="Q4640" s="19">
        <f t="shared" si="437"/>
        <v>0</v>
      </c>
    </row>
    <row r="4641" spans="1:17">
      <c r="A4641" s="38">
        <v>41833</v>
      </c>
      <c r="B4641" s="49" t="s">
        <v>152</v>
      </c>
      <c r="C4641" s="24">
        <f t="shared" si="432"/>
        <v>30.406921776000001</v>
      </c>
      <c r="D4641" s="24">
        <f t="shared" si="433"/>
        <v>0</v>
      </c>
      <c r="E4641" s="18">
        <f>IF(G4641&gt;=0.3,(バックデータ一覧!$C$10*(バックデータ一覧!$C$12*計算過程!L4641+バックデータ一覧!$C$13*LN(計算過程!G4641)+バックデータ一覧!$C$14)^バックデータ一覧!$C$11+バックデータ一覧!$E$10*(計算過程!G4641/(バックデータ一覧!$E$12*計算過程!L4641+バックデータ一覧!$E$13*LN(計算過程!G4641)+バックデータ一覧!$E$14))^バックデータ一覧!$E$11)*計算過程!$W$11*10^-3,0)</f>
        <v>0</v>
      </c>
      <c r="F4641" s="18">
        <f>IF(G4641&lt;0.3,(バックデータ一覧!$C$10*(バックデータ一覧!$C$12*計算過程!L4641+バックデータ一覧!$C$13*LN(0.3)+バックデータ一覧!$C$14)^バックデータ一覧!$C$11+バックデータ一覧!$E$10*(0.3/(バックデータ一覧!$E$12*計算過程!L4641+バックデータ一覧!$E$13*LN(0.3)+バックデータ一覧!$E$14))^バックデータ一覧!$E$11)*計算過程!$W$11*計算過程!G4641/0.3*10^-3,0)</f>
        <v>0</v>
      </c>
      <c r="G4641" s="18">
        <f t="shared" si="434"/>
        <v>0</v>
      </c>
      <c r="H4641" s="18">
        <f t="shared" si="435"/>
        <v>0</v>
      </c>
      <c r="I4641" s="24">
        <v>0</v>
      </c>
      <c r="J4641" s="24">
        <v>0</v>
      </c>
      <c r="K4641" s="24">
        <v>0</v>
      </c>
      <c r="L4641" s="14">
        <f>貼り付けシート!C4641</f>
        <v>27.3</v>
      </c>
      <c r="M4641" s="14">
        <f>貼り付けシート!D4641</f>
        <v>18.600000000000001</v>
      </c>
      <c r="N4641" s="18">
        <f>貼り付けシート!E4641</f>
        <v>80.966878176940739</v>
      </c>
      <c r="O4641" s="18">
        <f>貼り付けシート!F4641</f>
        <v>0</v>
      </c>
      <c r="P4641" s="19">
        <f t="shared" si="436"/>
        <v>0</v>
      </c>
      <c r="Q4641" s="19">
        <f t="shared" si="437"/>
        <v>0</v>
      </c>
    </row>
    <row r="4642" spans="1:17">
      <c r="A4642" s="38">
        <v>41833</v>
      </c>
      <c r="B4642" s="49" t="s">
        <v>153</v>
      </c>
      <c r="C4642" s="24">
        <f t="shared" si="432"/>
        <v>30.406921776000001</v>
      </c>
      <c r="D4642" s="24">
        <f t="shared" si="433"/>
        <v>0</v>
      </c>
      <c r="E4642" s="18">
        <f>IF(G4642&gt;=0.3,(バックデータ一覧!$C$10*(バックデータ一覧!$C$12*計算過程!L4642+バックデータ一覧!$C$13*LN(計算過程!G4642)+バックデータ一覧!$C$14)^バックデータ一覧!$C$11+バックデータ一覧!$E$10*(計算過程!G4642/(バックデータ一覧!$E$12*計算過程!L4642+バックデータ一覧!$E$13*LN(計算過程!G4642)+バックデータ一覧!$E$14))^バックデータ一覧!$E$11)*計算過程!$W$11*10^-3,0)</f>
        <v>0</v>
      </c>
      <c r="F4642" s="18">
        <f>IF(G4642&lt;0.3,(バックデータ一覧!$C$10*(バックデータ一覧!$C$12*計算過程!L4642+バックデータ一覧!$C$13*LN(0.3)+バックデータ一覧!$C$14)^バックデータ一覧!$C$11+バックデータ一覧!$E$10*(0.3/(バックデータ一覧!$E$12*計算過程!L4642+バックデータ一覧!$E$13*LN(0.3)+バックデータ一覧!$E$14))^バックデータ一覧!$E$11)*計算過程!$W$11*計算過程!G4642/0.3*10^-3,0)</f>
        <v>0</v>
      </c>
      <c r="G4642" s="18">
        <f t="shared" si="434"/>
        <v>0</v>
      </c>
      <c r="H4642" s="18">
        <f t="shared" si="435"/>
        <v>0</v>
      </c>
      <c r="I4642" s="24">
        <v>0</v>
      </c>
      <c r="J4642" s="24">
        <v>0</v>
      </c>
      <c r="K4642" s="24">
        <v>0</v>
      </c>
      <c r="L4642" s="14">
        <f>貼り付けシート!C4642</f>
        <v>27.4</v>
      </c>
      <c r="M4642" s="14">
        <f>貼り付けシート!D4642</f>
        <v>18.399999999999999</v>
      </c>
      <c r="N4642" s="18">
        <f>貼り付けシート!E4642</f>
        <v>79.653455681761059</v>
      </c>
      <c r="O4642" s="18">
        <f>貼り付けシート!F4642</f>
        <v>0</v>
      </c>
      <c r="P4642" s="19">
        <f t="shared" si="436"/>
        <v>0</v>
      </c>
      <c r="Q4642" s="19">
        <f t="shared" si="437"/>
        <v>0</v>
      </c>
    </row>
    <row r="4643" spans="1:17">
      <c r="A4643" s="38">
        <v>41833</v>
      </c>
      <c r="B4643" s="49" t="s">
        <v>154</v>
      </c>
      <c r="C4643" s="24">
        <f t="shared" si="432"/>
        <v>30.406921776000001</v>
      </c>
      <c r="D4643" s="24">
        <f t="shared" si="433"/>
        <v>0</v>
      </c>
      <c r="E4643" s="18">
        <f>IF(G4643&gt;=0.3,(バックデータ一覧!$C$10*(バックデータ一覧!$C$12*計算過程!L4643+バックデータ一覧!$C$13*LN(計算過程!G4643)+バックデータ一覧!$C$14)^バックデータ一覧!$C$11+バックデータ一覧!$E$10*(計算過程!G4643/(バックデータ一覧!$E$12*計算過程!L4643+バックデータ一覧!$E$13*LN(計算過程!G4643)+バックデータ一覧!$E$14))^バックデータ一覧!$E$11)*計算過程!$W$11*10^-3,0)</f>
        <v>0</v>
      </c>
      <c r="F4643" s="18">
        <f>IF(G4643&lt;0.3,(バックデータ一覧!$C$10*(バックデータ一覧!$C$12*計算過程!L4643+バックデータ一覧!$C$13*LN(0.3)+バックデータ一覧!$C$14)^バックデータ一覧!$C$11+バックデータ一覧!$E$10*(0.3/(バックデータ一覧!$E$12*計算過程!L4643+バックデータ一覧!$E$13*LN(0.3)+バックデータ一覧!$E$14))^バックデータ一覧!$E$11)*計算過程!$W$11*計算過程!G4643/0.3*10^-3,0)</f>
        <v>0</v>
      </c>
      <c r="G4643" s="18">
        <f t="shared" si="434"/>
        <v>0</v>
      </c>
      <c r="H4643" s="18">
        <f t="shared" si="435"/>
        <v>0</v>
      </c>
      <c r="I4643" s="24">
        <v>0</v>
      </c>
      <c r="J4643" s="24">
        <v>0</v>
      </c>
      <c r="K4643" s="24">
        <v>0</v>
      </c>
      <c r="L4643" s="14">
        <f>貼り付けシート!C4643</f>
        <v>27.5</v>
      </c>
      <c r="M4643" s="14">
        <f>貼り付けシート!D4643</f>
        <v>18.2</v>
      </c>
      <c r="N4643" s="18">
        <f>貼り付けシート!E4643</f>
        <v>78.352435375314315</v>
      </c>
      <c r="O4643" s="18">
        <f>貼り付けシート!F4643</f>
        <v>0</v>
      </c>
      <c r="P4643" s="19">
        <f t="shared" si="436"/>
        <v>0</v>
      </c>
      <c r="Q4643" s="19">
        <f t="shared" si="437"/>
        <v>0</v>
      </c>
    </row>
    <row r="4644" spans="1:17">
      <c r="A4644" s="38">
        <v>41833</v>
      </c>
      <c r="B4644" s="49" t="s">
        <v>155</v>
      </c>
      <c r="C4644" s="24">
        <f t="shared" si="432"/>
        <v>30.406921776000001</v>
      </c>
      <c r="D4644" s="24">
        <f t="shared" si="433"/>
        <v>0</v>
      </c>
      <c r="E4644" s="18">
        <f>IF(G4644&gt;=0.3,(バックデータ一覧!$C$10*(バックデータ一覧!$C$12*計算過程!L4644+バックデータ一覧!$C$13*LN(計算過程!G4644)+バックデータ一覧!$C$14)^バックデータ一覧!$C$11+バックデータ一覧!$E$10*(計算過程!G4644/(バックデータ一覧!$E$12*計算過程!L4644+バックデータ一覧!$E$13*LN(計算過程!G4644)+バックデータ一覧!$E$14))^バックデータ一覧!$E$11)*計算過程!$W$11*10^-3,0)</f>
        <v>0</v>
      </c>
      <c r="F4644" s="18">
        <f>IF(G4644&lt;0.3,(バックデータ一覧!$C$10*(バックデータ一覧!$C$12*計算過程!L4644+バックデータ一覧!$C$13*LN(0.3)+バックデータ一覧!$C$14)^バックデータ一覧!$C$11+バックデータ一覧!$E$10*(0.3/(バックデータ一覧!$E$12*計算過程!L4644+バックデータ一覧!$E$13*LN(0.3)+バックデータ一覧!$E$14))^バックデータ一覧!$E$11)*計算過程!$W$11*計算過程!G4644/0.3*10^-3,0)</f>
        <v>0</v>
      </c>
      <c r="G4644" s="18">
        <f t="shared" si="434"/>
        <v>0</v>
      </c>
      <c r="H4644" s="18">
        <f t="shared" si="435"/>
        <v>0</v>
      </c>
      <c r="I4644" s="24">
        <v>0</v>
      </c>
      <c r="J4644" s="24">
        <v>0</v>
      </c>
      <c r="K4644" s="24">
        <v>0</v>
      </c>
      <c r="L4644" s="14">
        <f>貼り付けシート!C4644</f>
        <v>28.4</v>
      </c>
      <c r="M4644" s="14">
        <f>貼り付けシート!D4644</f>
        <v>18.399999999999999</v>
      </c>
      <c r="N4644" s="18">
        <f>貼り付けシート!E4644</f>
        <v>75.141070112892891</v>
      </c>
      <c r="O4644" s="18">
        <f>貼り付けシート!F4644</f>
        <v>0</v>
      </c>
      <c r="P4644" s="19">
        <f t="shared" si="436"/>
        <v>0</v>
      </c>
      <c r="Q4644" s="19">
        <f t="shared" si="437"/>
        <v>0</v>
      </c>
    </row>
    <row r="4645" spans="1:17">
      <c r="A4645" s="38">
        <v>41833</v>
      </c>
      <c r="B4645" s="49" t="s">
        <v>156</v>
      </c>
      <c r="C4645" s="24">
        <f t="shared" si="432"/>
        <v>30.406921776000001</v>
      </c>
      <c r="D4645" s="24">
        <f t="shared" si="433"/>
        <v>0</v>
      </c>
      <c r="E4645" s="18">
        <f>IF(G4645&gt;=0.3,(バックデータ一覧!$C$10*(バックデータ一覧!$C$12*計算過程!L4645+バックデータ一覧!$C$13*LN(計算過程!G4645)+バックデータ一覧!$C$14)^バックデータ一覧!$C$11+バックデータ一覧!$E$10*(計算過程!G4645/(バックデータ一覧!$E$12*計算過程!L4645+バックデータ一覧!$E$13*LN(計算過程!G4645)+バックデータ一覧!$E$14))^バックデータ一覧!$E$11)*計算過程!$W$11*10^-3,0)</f>
        <v>0</v>
      </c>
      <c r="F4645" s="18">
        <f>IF(G4645&lt;0.3,(バックデータ一覧!$C$10*(バックデータ一覧!$C$12*計算過程!L4645+バックデータ一覧!$C$13*LN(0.3)+バックデータ一覧!$C$14)^バックデータ一覧!$C$11+バックデータ一覧!$E$10*(0.3/(バックデータ一覧!$E$12*計算過程!L4645+バックデータ一覧!$E$13*LN(0.3)+バックデータ一覧!$E$14))^バックデータ一覧!$E$11)*計算過程!$W$11*計算過程!G4645/0.3*10^-3,0)</f>
        <v>0</v>
      </c>
      <c r="G4645" s="18">
        <f t="shared" si="434"/>
        <v>0</v>
      </c>
      <c r="H4645" s="18">
        <f t="shared" si="435"/>
        <v>0</v>
      </c>
      <c r="I4645" s="24">
        <v>0</v>
      </c>
      <c r="J4645" s="24">
        <v>0</v>
      </c>
      <c r="K4645" s="24">
        <v>0</v>
      </c>
      <c r="L4645" s="14">
        <f>貼り付けシート!C4645</f>
        <v>29.4</v>
      </c>
      <c r="M4645" s="14">
        <f>貼り付けシート!D4645</f>
        <v>18.7</v>
      </c>
      <c r="N4645" s="18">
        <f>貼り付けシート!E4645</f>
        <v>72.037843995765016</v>
      </c>
      <c r="O4645" s="18">
        <f>貼り付けシート!F4645</f>
        <v>0</v>
      </c>
      <c r="P4645" s="19">
        <f t="shared" si="436"/>
        <v>0</v>
      </c>
      <c r="Q4645" s="19">
        <f t="shared" si="437"/>
        <v>0</v>
      </c>
    </row>
    <row r="4646" spans="1:17">
      <c r="A4646" s="38">
        <v>41833</v>
      </c>
      <c r="B4646" s="49" t="s">
        <v>157</v>
      </c>
      <c r="C4646" s="24">
        <f t="shared" si="432"/>
        <v>30.406921776000001</v>
      </c>
      <c r="D4646" s="24">
        <f t="shared" si="433"/>
        <v>0</v>
      </c>
      <c r="E4646" s="18">
        <f>IF(G4646&gt;=0.3,(バックデータ一覧!$C$10*(バックデータ一覧!$C$12*計算過程!L4646+バックデータ一覧!$C$13*LN(計算過程!G4646)+バックデータ一覧!$C$14)^バックデータ一覧!$C$11+バックデータ一覧!$E$10*(計算過程!G4646/(バックデータ一覧!$E$12*計算過程!L4646+バックデータ一覧!$E$13*LN(計算過程!G4646)+バックデータ一覧!$E$14))^バックデータ一覧!$E$11)*計算過程!$W$11*10^-3,0)</f>
        <v>0</v>
      </c>
      <c r="F4646" s="18">
        <f>IF(G4646&lt;0.3,(バックデータ一覧!$C$10*(バックデータ一覧!$C$12*計算過程!L4646+バックデータ一覧!$C$13*LN(0.3)+バックデータ一覧!$C$14)^バックデータ一覧!$C$11+バックデータ一覧!$E$10*(0.3/(バックデータ一覧!$E$12*計算過程!L4646+バックデータ一覧!$E$13*LN(0.3)+バックデータ一覧!$E$14))^バックデータ一覧!$E$11)*計算過程!$W$11*計算過程!G4646/0.3*10^-3,0)</f>
        <v>0</v>
      </c>
      <c r="G4646" s="18">
        <f t="shared" si="434"/>
        <v>0</v>
      </c>
      <c r="H4646" s="18">
        <f t="shared" si="435"/>
        <v>0</v>
      </c>
      <c r="I4646" s="24">
        <v>0</v>
      </c>
      <c r="J4646" s="24">
        <v>0</v>
      </c>
      <c r="K4646" s="24">
        <v>0</v>
      </c>
      <c r="L4646" s="14">
        <f>貼り付けシート!C4646</f>
        <v>30.2</v>
      </c>
      <c r="M4646" s="14">
        <f>貼り付けシート!D4646</f>
        <v>19</v>
      </c>
      <c r="N4646" s="18">
        <f>貼り付けシート!E4646</f>
        <v>69.870742523220812</v>
      </c>
      <c r="O4646" s="18">
        <f>貼り付けシート!F4646</f>
        <v>0</v>
      </c>
      <c r="P4646" s="19">
        <f t="shared" si="436"/>
        <v>0</v>
      </c>
      <c r="Q4646" s="19">
        <f t="shared" si="437"/>
        <v>0</v>
      </c>
    </row>
    <row r="4647" spans="1:17">
      <c r="A4647" s="38">
        <v>41833</v>
      </c>
      <c r="B4647" s="49" t="s">
        <v>158</v>
      </c>
      <c r="C4647" s="24">
        <f t="shared" si="432"/>
        <v>30.406921776000001</v>
      </c>
      <c r="D4647" s="24">
        <f t="shared" si="433"/>
        <v>0</v>
      </c>
      <c r="E4647" s="18">
        <f>IF(G4647&gt;=0.3,(バックデータ一覧!$C$10*(バックデータ一覧!$C$12*計算過程!L4647+バックデータ一覧!$C$13*LN(計算過程!G4647)+バックデータ一覧!$C$14)^バックデータ一覧!$C$11+バックデータ一覧!$E$10*(計算過程!G4647/(バックデータ一覧!$E$12*計算過程!L4647+バックデータ一覧!$E$13*LN(計算過程!G4647)+バックデータ一覧!$E$14))^バックデータ一覧!$E$11)*計算過程!$W$11*10^-3,0)</f>
        <v>0</v>
      </c>
      <c r="F4647" s="18">
        <f>IF(G4647&lt;0.3,(バックデータ一覧!$C$10*(バックデータ一覧!$C$12*計算過程!L4647+バックデータ一覧!$C$13*LN(0.3)+バックデータ一覧!$C$14)^バックデータ一覧!$C$11+バックデータ一覧!$E$10*(0.3/(バックデータ一覧!$E$12*計算過程!L4647+バックデータ一覧!$E$13*LN(0.3)+バックデータ一覧!$E$14))^バックデータ一覧!$E$11)*計算過程!$W$11*計算過程!G4647/0.3*10^-3,0)</f>
        <v>0</v>
      </c>
      <c r="G4647" s="18">
        <f t="shared" si="434"/>
        <v>0</v>
      </c>
      <c r="H4647" s="18">
        <f t="shared" si="435"/>
        <v>0</v>
      </c>
      <c r="I4647" s="24">
        <v>0</v>
      </c>
      <c r="J4647" s="24">
        <v>0</v>
      </c>
      <c r="K4647" s="24">
        <v>0</v>
      </c>
      <c r="L4647" s="14">
        <f>貼り付けシート!C4647</f>
        <v>31</v>
      </c>
      <c r="M4647" s="14">
        <f>貼り付けシート!D4647</f>
        <v>18.899999999999999</v>
      </c>
      <c r="N4647" s="18">
        <f>貼り付けシート!E4647</f>
        <v>66.40743895697608</v>
      </c>
      <c r="O4647" s="18">
        <f>貼り付けシート!F4647</f>
        <v>0</v>
      </c>
      <c r="P4647" s="19">
        <f t="shared" si="436"/>
        <v>0</v>
      </c>
      <c r="Q4647" s="19">
        <f t="shared" si="437"/>
        <v>0</v>
      </c>
    </row>
    <row r="4648" spans="1:17">
      <c r="A4648" s="38">
        <v>41833</v>
      </c>
      <c r="B4648" s="49" t="s">
        <v>159</v>
      </c>
      <c r="C4648" s="24">
        <f t="shared" si="432"/>
        <v>30.406921776000001</v>
      </c>
      <c r="D4648" s="24">
        <f t="shared" si="433"/>
        <v>0</v>
      </c>
      <c r="E4648" s="18">
        <f>IF(G4648&gt;=0.3,(バックデータ一覧!$C$10*(バックデータ一覧!$C$12*計算過程!L4648+バックデータ一覧!$C$13*LN(計算過程!G4648)+バックデータ一覧!$C$14)^バックデータ一覧!$C$11+バックデータ一覧!$E$10*(計算過程!G4648/(バックデータ一覧!$E$12*計算過程!L4648+バックデータ一覧!$E$13*LN(計算過程!G4648)+バックデータ一覧!$E$14))^バックデータ一覧!$E$11)*計算過程!$W$11*10^-3,0)</f>
        <v>0</v>
      </c>
      <c r="F4648" s="18">
        <f>IF(G4648&lt;0.3,(バックデータ一覧!$C$10*(バックデータ一覧!$C$12*計算過程!L4648+バックデータ一覧!$C$13*LN(0.3)+バックデータ一覧!$C$14)^バックデータ一覧!$C$11+バックデータ一覧!$E$10*(0.3/(バックデータ一覧!$E$12*計算過程!L4648+バックデータ一覧!$E$13*LN(0.3)+バックデータ一覧!$E$14))^バックデータ一覧!$E$11)*計算過程!$W$11*計算過程!G4648/0.3*10^-3,0)</f>
        <v>0</v>
      </c>
      <c r="G4648" s="18">
        <f t="shared" si="434"/>
        <v>0</v>
      </c>
      <c r="H4648" s="18">
        <f t="shared" si="435"/>
        <v>0</v>
      </c>
      <c r="I4648" s="24">
        <v>0</v>
      </c>
      <c r="J4648" s="24">
        <v>0</v>
      </c>
      <c r="K4648" s="24">
        <v>0</v>
      </c>
      <c r="L4648" s="14">
        <f>貼り付けシート!C4648</f>
        <v>30.7</v>
      </c>
      <c r="M4648" s="14">
        <f>貼り付けシート!D4648</f>
        <v>18.8</v>
      </c>
      <c r="N4648" s="18">
        <f>貼り付けシート!E4648</f>
        <v>67.206624197837158</v>
      </c>
      <c r="O4648" s="18">
        <f>貼り付けシート!F4648</f>
        <v>0</v>
      </c>
      <c r="P4648" s="19">
        <f t="shared" si="436"/>
        <v>0</v>
      </c>
      <c r="Q4648" s="19">
        <f t="shared" si="437"/>
        <v>0</v>
      </c>
    </row>
    <row r="4649" spans="1:17">
      <c r="A4649" s="38">
        <v>41833</v>
      </c>
      <c r="B4649" s="49" t="s">
        <v>160</v>
      </c>
      <c r="C4649" s="24">
        <f t="shared" si="432"/>
        <v>30.406921776000001</v>
      </c>
      <c r="D4649" s="24">
        <f t="shared" si="433"/>
        <v>0</v>
      </c>
      <c r="E4649" s="18">
        <f>IF(G4649&gt;=0.3,(バックデータ一覧!$C$10*(バックデータ一覧!$C$12*計算過程!L4649+バックデータ一覧!$C$13*LN(計算過程!G4649)+バックデータ一覧!$C$14)^バックデータ一覧!$C$11+バックデータ一覧!$E$10*(計算過程!G4649/(バックデータ一覧!$E$12*計算過程!L4649+バックデータ一覧!$E$13*LN(計算過程!G4649)+バックデータ一覧!$E$14))^バックデータ一覧!$E$11)*計算過程!$W$11*10^-3,0)</f>
        <v>0</v>
      </c>
      <c r="F4649" s="18">
        <f>IF(G4649&lt;0.3,(バックデータ一覧!$C$10*(バックデータ一覧!$C$12*計算過程!L4649+バックデータ一覧!$C$13*LN(0.3)+バックデータ一覧!$C$14)^バックデータ一覧!$C$11+バックデータ一覧!$E$10*(0.3/(バックデータ一覧!$E$12*計算過程!L4649+バックデータ一覧!$E$13*LN(0.3)+バックデータ一覧!$E$14))^バックデータ一覧!$E$11)*計算過程!$W$11*計算過程!G4649/0.3*10^-3,0)</f>
        <v>0</v>
      </c>
      <c r="G4649" s="18">
        <f t="shared" si="434"/>
        <v>0</v>
      </c>
      <c r="H4649" s="18">
        <f t="shared" si="435"/>
        <v>0</v>
      </c>
      <c r="I4649" s="24">
        <v>0</v>
      </c>
      <c r="J4649" s="24">
        <v>0</v>
      </c>
      <c r="K4649" s="24">
        <v>0</v>
      </c>
      <c r="L4649" s="14">
        <f>貼り付けシート!C4649</f>
        <v>31.3</v>
      </c>
      <c r="M4649" s="14">
        <f>貼り付けシート!D4649</f>
        <v>18.8</v>
      </c>
      <c r="N4649" s="18">
        <f>貼り付けシート!E4649</f>
        <v>64.947982801062494</v>
      </c>
      <c r="O4649" s="18">
        <f>貼り付けシート!F4649</f>
        <v>0</v>
      </c>
      <c r="P4649" s="19">
        <f t="shared" si="436"/>
        <v>0</v>
      </c>
      <c r="Q4649" s="19">
        <f t="shared" si="437"/>
        <v>0</v>
      </c>
    </row>
    <row r="4650" spans="1:17">
      <c r="A4650" s="38">
        <v>41833</v>
      </c>
      <c r="B4650" s="49" t="s">
        <v>161</v>
      </c>
      <c r="C4650" s="24">
        <f t="shared" si="432"/>
        <v>30.406921776000001</v>
      </c>
      <c r="D4650" s="24">
        <f t="shared" si="433"/>
        <v>0</v>
      </c>
      <c r="E4650" s="18">
        <f>IF(G4650&gt;=0.3,(バックデータ一覧!$C$10*(バックデータ一覧!$C$12*計算過程!L4650+バックデータ一覧!$C$13*LN(計算過程!G4650)+バックデータ一覧!$C$14)^バックデータ一覧!$C$11+バックデータ一覧!$E$10*(計算過程!G4650/(バックデータ一覧!$E$12*計算過程!L4650+バックデータ一覧!$E$13*LN(計算過程!G4650)+バックデータ一覧!$E$14))^バックデータ一覧!$E$11)*計算過程!$W$11*10^-3,0)</f>
        <v>0</v>
      </c>
      <c r="F4650" s="18">
        <f>IF(G4650&lt;0.3,(バックデータ一覧!$C$10*(バックデータ一覧!$C$12*計算過程!L4650+バックデータ一覧!$C$13*LN(0.3)+バックデータ一覧!$C$14)^バックデータ一覧!$C$11+バックデータ一覧!$E$10*(0.3/(バックデータ一覧!$E$12*計算過程!L4650+バックデータ一覧!$E$13*LN(0.3)+バックデータ一覧!$E$14))^バックデータ一覧!$E$11)*計算過程!$W$11*計算過程!G4650/0.3*10^-3,0)</f>
        <v>0</v>
      </c>
      <c r="G4650" s="18">
        <f t="shared" si="434"/>
        <v>0</v>
      </c>
      <c r="H4650" s="18">
        <f t="shared" si="435"/>
        <v>0</v>
      </c>
      <c r="I4650" s="24">
        <v>0</v>
      </c>
      <c r="J4650" s="24">
        <v>0</v>
      </c>
      <c r="K4650" s="24">
        <v>0</v>
      </c>
      <c r="L4650" s="14">
        <f>貼り付けシート!C4650</f>
        <v>31.4</v>
      </c>
      <c r="M4650" s="14">
        <f>貼り付けシート!D4650</f>
        <v>18.600000000000001</v>
      </c>
      <c r="N4650" s="18">
        <f>貼り付けシート!E4650</f>
        <v>63.912881383524699</v>
      </c>
      <c r="O4650" s="18">
        <f>貼り付けシート!F4650</f>
        <v>0</v>
      </c>
      <c r="P4650" s="19">
        <f t="shared" si="436"/>
        <v>0</v>
      </c>
      <c r="Q4650" s="19">
        <f t="shared" si="437"/>
        <v>0</v>
      </c>
    </row>
    <row r="4651" spans="1:17">
      <c r="A4651" s="38">
        <v>41833</v>
      </c>
      <c r="B4651" s="49" t="s">
        <v>162</v>
      </c>
      <c r="C4651" s="24">
        <f t="shared" si="432"/>
        <v>30.406921776000001</v>
      </c>
      <c r="D4651" s="24">
        <f t="shared" si="433"/>
        <v>0</v>
      </c>
      <c r="E4651" s="18">
        <f>IF(G4651&gt;=0.3,(バックデータ一覧!$C$10*(バックデータ一覧!$C$12*計算過程!L4651+バックデータ一覧!$C$13*LN(計算過程!G4651)+バックデータ一覧!$C$14)^バックデータ一覧!$C$11+バックデータ一覧!$E$10*(計算過程!G4651/(バックデータ一覧!$E$12*計算過程!L4651+バックデータ一覧!$E$13*LN(計算過程!G4651)+バックデータ一覧!$E$14))^バックデータ一覧!$E$11)*計算過程!$W$11*10^-3,0)</f>
        <v>0</v>
      </c>
      <c r="F4651" s="18">
        <f>IF(G4651&lt;0.3,(バックデータ一覧!$C$10*(バックデータ一覧!$C$12*計算過程!L4651+バックデータ一覧!$C$13*LN(0.3)+バックデータ一覧!$C$14)^バックデータ一覧!$C$11+バックデータ一覧!$E$10*(0.3/(バックデータ一覧!$E$12*計算過程!L4651+バックデータ一覧!$E$13*LN(0.3)+バックデータ一覧!$E$14))^バックデータ一覧!$E$11)*計算過程!$W$11*計算過程!G4651/0.3*10^-3,0)</f>
        <v>0</v>
      </c>
      <c r="G4651" s="18">
        <f t="shared" si="434"/>
        <v>0</v>
      </c>
      <c r="H4651" s="18">
        <f t="shared" si="435"/>
        <v>0</v>
      </c>
      <c r="I4651" s="24">
        <v>0</v>
      </c>
      <c r="J4651" s="24">
        <v>0</v>
      </c>
      <c r="K4651" s="24">
        <v>0</v>
      </c>
      <c r="L4651" s="14">
        <f>貼り付けシート!C4651</f>
        <v>32.9</v>
      </c>
      <c r="M4651" s="14">
        <f>貼り付けシート!D4651</f>
        <v>18.3</v>
      </c>
      <c r="N4651" s="18">
        <f>貼り付けシート!E4651</f>
        <v>57.800431364405433</v>
      </c>
      <c r="O4651" s="18">
        <f>貼り付けシート!F4651</f>
        <v>0</v>
      </c>
      <c r="P4651" s="19">
        <f t="shared" si="436"/>
        <v>0</v>
      </c>
      <c r="Q4651" s="19">
        <f t="shared" si="437"/>
        <v>0</v>
      </c>
    </row>
    <row r="4652" spans="1:17">
      <c r="A4652" s="38">
        <v>41833</v>
      </c>
      <c r="B4652" s="49" t="s">
        <v>163</v>
      </c>
      <c r="C4652" s="24">
        <f t="shared" si="432"/>
        <v>30.406921776000001</v>
      </c>
      <c r="D4652" s="24">
        <f t="shared" si="433"/>
        <v>0</v>
      </c>
      <c r="E4652" s="18">
        <f>IF(G4652&gt;=0.3,(バックデータ一覧!$C$10*(バックデータ一覧!$C$12*計算過程!L4652+バックデータ一覧!$C$13*LN(計算過程!G4652)+バックデータ一覧!$C$14)^バックデータ一覧!$C$11+バックデータ一覧!$E$10*(計算過程!G4652/(バックデータ一覧!$E$12*計算過程!L4652+バックデータ一覧!$E$13*LN(計算過程!G4652)+バックデータ一覧!$E$14))^バックデータ一覧!$E$11)*計算過程!$W$11*10^-3,0)</f>
        <v>0</v>
      </c>
      <c r="F4652" s="18">
        <f>IF(G4652&lt;0.3,(バックデータ一覧!$C$10*(バックデータ一覧!$C$12*計算過程!L4652+バックデータ一覧!$C$13*LN(0.3)+バックデータ一覧!$C$14)^バックデータ一覧!$C$11+バックデータ一覧!$E$10*(0.3/(バックデータ一覧!$E$12*計算過程!L4652+バックデータ一覧!$E$13*LN(0.3)+バックデータ一覧!$E$14))^バックデータ一覧!$E$11)*計算過程!$W$11*計算過程!G4652/0.3*10^-3,0)</f>
        <v>0</v>
      </c>
      <c r="G4652" s="18">
        <f t="shared" si="434"/>
        <v>0</v>
      </c>
      <c r="H4652" s="18">
        <f t="shared" si="435"/>
        <v>0</v>
      </c>
      <c r="I4652" s="24">
        <v>0</v>
      </c>
      <c r="J4652" s="24">
        <v>0</v>
      </c>
      <c r="K4652" s="24">
        <v>0</v>
      </c>
      <c r="L4652" s="14">
        <f>貼り付けシート!C4652</f>
        <v>32</v>
      </c>
      <c r="M4652" s="14">
        <f>貼り付けシート!D4652</f>
        <v>18.100000000000001</v>
      </c>
      <c r="N4652" s="18">
        <f>貼り付けシート!E4652</f>
        <v>60.162264304597954</v>
      </c>
      <c r="O4652" s="18">
        <f>貼り付けシート!F4652</f>
        <v>0</v>
      </c>
      <c r="P4652" s="19">
        <f t="shared" si="436"/>
        <v>0</v>
      </c>
      <c r="Q4652" s="19">
        <f t="shared" si="437"/>
        <v>0</v>
      </c>
    </row>
    <row r="4653" spans="1:17">
      <c r="A4653" s="38">
        <v>41833</v>
      </c>
      <c r="B4653" s="49" t="s">
        <v>164</v>
      </c>
      <c r="C4653" s="24">
        <f t="shared" si="432"/>
        <v>30.406921776000001</v>
      </c>
      <c r="D4653" s="24">
        <f t="shared" si="433"/>
        <v>0</v>
      </c>
      <c r="E4653" s="18">
        <f>IF(G4653&gt;=0.3,(バックデータ一覧!$C$10*(バックデータ一覧!$C$12*計算過程!L4653+バックデータ一覧!$C$13*LN(計算過程!G4653)+バックデータ一覧!$C$14)^バックデータ一覧!$C$11+バックデータ一覧!$E$10*(計算過程!G4653/(バックデータ一覧!$E$12*計算過程!L4653+バックデータ一覧!$E$13*LN(計算過程!G4653)+バックデータ一覧!$E$14))^バックデータ一覧!$E$11)*計算過程!$W$11*10^-3,0)</f>
        <v>0</v>
      </c>
      <c r="F4653" s="18">
        <f>IF(G4653&lt;0.3,(バックデータ一覧!$C$10*(バックデータ一覧!$C$12*計算過程!L4653+バックデータ一覧!$C$13*LN(0.3)+バックデータ一覧!$C$14)^バックデータ一覧!$C$11+バックデータ一覧!$E$10*(0.3/(バックデータ一覧!$E$12*計算過程!L4653+バックデータ一覧!$E$13*LN(0.3)+バックデータ一覧!$E$14))^バックデータ一覧!$E$11)*計算過程!$W$11*計算過程!G4653/0.3*10^-3,0)</f>
        <v>0</v>
      </c>
      <c r="G4653" s="18">
        <f t="shared" si="434"/>
        <v>0</v>
      </c>
      <c r="H4653" s="18">
        <f t="shared" si="435"/>
        <v>0</v>
      </c>
      <c r="I4653" s="24">
        <v>0</v>
      </c>
      <c r="J4653" s="24">
        <v>0</v>
      </c>
      <c r="K4653" s="24">
        <v>0</v>
      </c>
      <c r="L4653" s="14">
        <f>貼り付けシート!C4653</f>
        <v>31.8</v>
      </c>
      <c r="M4653" s="14">
        <f>貼り付けシート!D4653</f>
        <v>18.2</v>
      </c>
      <c r="N4653" s="18">
        <f>貼り付けシート!E4653</f>
        <v>61.1737049444693</v>
      </c>
      <c r="O4653" s="18">
        <f>貼り付けシート!F4653</f>
        <v>0</v>
      </c>
      <c r="P4653" s="19">
        <f t="shared" si="436"/>
        <v>0</v>
      </c>
      <c r="Q4653" s="19">
        <f t="shared" si="437"/>
        <v>0</v>
      </c>
    </row>
    <row r="4654" spans="1:17">
      <c r="A4654" s="38">
        <v>41833</v>
      </c>
      <c r="B4654" s="49" t="s">
        <v>165</v>
      </c>
      <c r="C4654" s="24">
        <f t="shared" si="432"/>
        <v>30.406921776000001</v>
      </c>
      <c r="D4654" s="24">
        <f t="shared" si="433"/>
        <v>0</v>
      </c>
      <c r="E4654" s="18">
        <f>IF(G4654&gt;=0.3,(バックデータ一覧!$C$10*(バックデータ一覧!$C$12*計算過程!L4654+バックデータ一覧!$C$13*LN(計算過程!G4654)+バックデータ一覧!$C$14)^バックデータ一覧!$C$11+バックデータ一覧!$E$10*(計算過程!G4654/(バックデータ一覧!$E$12*計算過程!L4654+バックデータ一覧!$E$13*LN(計算過程!G4654)+バックデータ一覧!$E$14))^バックデータ一覧!$E$11)*計算過程!$W$11*10^-3,0)</f>
        <v>0</v>
      </c>
      <c r="F4654" s="18">
        <f>IF(G4654&lt;0.3,(バックデータ一覧!$C$10*(バックデータ一覧!$C$12*計算過程!L4654+バックデータ一覧!$C$13*LN(0.3)+バックデータ一覧!$C$14)^バックデータ一覧!$C$11+バックデータ一覧!$E$10*(0.3/(バックデータ一覧!$E$12*計算過程!L4654+バックデータ一覧!$E$13*LN(0.3)+バックデータ一覧!$E$14))^バックデータ一覧!$E$11)*計算過程!$W$11*計算過程!G4654/0.3*10^-3,0)</f>
        <v>0</v>
      </c>
      <c r="G4654" s="18">
        <f t="shared" si="434"/>
        <v>0</v>
      </c>
      <c r="H4654" s="18">
        <f t="shared" si="435"/>
        <v>0</v>
      </c>
      <c r="I4654" s="24">
        <v>0</v>
      </c>
      <c r="J4654" s="24">
        <v>0</v>
      </c>
      <c r="K4654" s="24">
        <v>0</v>
      </c>
      <c r="L4654" s="14">
        <f>貼り付けシート!C4654</f>
        <v>30.6</v>
      </c>
      <c r="M4654" s="14">
        <f>貼り付けシート!D4654</f>
        <v>18.3</v>
      </c>
      <c r="N4654" s="18">
        <f>貼り付けシート!E4654</f>
        <v>65.845365438154246</v>
      </c>
      <c r="O4654" s="18">
        <f>貼り付けシート!F4654</f>
        <v>0</v>
      </c>
      <c r="P4654" s="19">
        <f t="shared" si="436"/>
        <v>0</v>
      </c>
      <c r="Q4654" s="19">
        <f t="shared" si="437"/>
        <v>0</v>
      </c>
    </row>
    <row r="4655" spans="1:17">
      <c r="A4655" s="38">
        <v>41833</v>
      </c>
      <c r="B4655" s="49" t="s">
        <v>166</v>
      </c>
      <c r="C4655" s="24">
        <f t="shared" si="432"/>
        <v>30.406921776000001</v>
      </c>
      <c r="D4655" s="24">
        <f t="shared" si="433"/>
        <v>0</v>
      </c>
      <c r="E4655" s="18">
        <f>IF(G4655&gt;=0.3,(バックデータ一覧!$C$10*(バックデータ一覧!$C$12*計算過程!L4655+バックデータ一覧!$C$13*LN(計算過程!G4655)+バックデータ一覧!$C$14)^バックデータ一覧!$C$11+バックデータ一覧!$E$10*(計算過程!G4655/(バックデータ一覧!$E$12*計算過程!L4655+バックデータ一覧!$E$13*LN(計算過程!G4655)+バックデータ一覧!$E$14))^バックデータ一覧!$E$11)*計算過程!$W$11*10^-3,0)</f>
        <v>0</v>
      </c>
      <c r="F4655" s="18">
        <f>IF(G4655&lt;0.3,(バックデータ一覧!$C$10*(バックデータ一覧!$C$12*計算過程!L4655+バックデータ一覧!$C$13*LN(0.3)+バックデータ一覧!$C$14)^バックデータ一覧!$C$11+バックデータ一覧!$E$10*(0.3/(バックデータ一覧!$E$12*計算過程!L4655+バックデータ一覧!$E$13*LN(0.3)+バックデータ一覧!$E$14))^バックデータ一覧!$E$11)*計算過程!$W$11*計算過程!G4655/0.3*10^-3,0)</f>
        <v>0</v>
      </c>
      <c r="G4655" s="18">
        <f t="shared" si="434"/>
        <v>0</v>
      </c>
      <c r="H4655" s="18">
        <f t="shared" si="435"/>
        <v>0</v>
      </c>
      <c r="I4655" s="24">
        <v>0</v>
      </c>
      <c r="J4655" s="24">
        <v>0</v>
      </c>
      <c r="K4655" s="24">
        <v>0</v>
      </c>
      <c r="L4655" s="14">
        <f>貼り付けシート!C4655</f>
        <v>29.9</v>
      </c>
      <c r="M4655" s="14">
        <f>貼り付けシート!D4655</f>
        <v>18.5</v>
      </c>
      <c r="N4655" s="18">
        <f>貼り付けシート!E4655</f>
        <v>69.26735330327692</v>
      </c>
      <c r="O4655" s="18">
        <f>貼り付けシート!F4655</f>
        <v>0</v>
      </c>
      <c r="P4655" s="19">
        <f t="shared" si="436"/>
        <v>0</v>
      </c>
      <c r="Q4655" s="19">
        <f t="shared" si="437"/>
        <v>0</v>
      </c>
    </row>
    <row r="4656" spans="1:17">
      <c r="A4656" s="38">
        <v>41833</v>
      </c>
      <c r="B4656" s="49" t="s">
        <v>167</v>
      </c>
      <c r="C4656" s="24">
        <f t="shared" si="432"/>
        <v>30.406921776000001</v>
      </c>
      <c r="D4656" s="24">
        <f t="shared" si="433"/>
        <v>0</v>
      </c>
      <c r="E4656" s="18">
        <f>IF(G4656&gt;=0.3,(バックデータ一覧!$C$10*(バックデータ一覧!$C$12*計算過程!L4656+バックデータ一覧!$C$13*LN(計算過程!G4656)+バックデータ一覧!$C$14)^バックデータ一覧!$C$11+バックデータ一覧!$E$10*(計算過程!G4656/(バックデータ一覧!$E$12*計算過程!L4656+バックデータ一覧!$E$13*LN(計算過程!G4656)+バックデータ一覧!$E$14))^バックデータ一覧!$E$11)*計算過程!$W$11*10^-3,0)</f>
        <v>0</v>
      </c>
      <c r="F4656" s="18">
        <f>IF(G4656&lt;0.3,(バックデータ一覧!$C$10*(バックデータ一覧!$C$12*計算過程!L4656+バックデータ一覧!$C$13*LN(0.3)+バックデータ一覧!$C$14)^バックデータ一覧!$C$11+バックデータ一覧!$E$10*(0.3/(バックデータ一覧!$E$12*計算過程!L4656+バックデータ一覧!$E$13*LN(0.3)+バックデータ一覧!$E$14))^バックデータ一覧!$E$11)*計算過程!$W$11*計算過程!G4656/0.3*10^-3,0)</f>
        <v>0</v>
      </c>
      <c r="G4656" s="18">
        <f t="shared" si="434"/>
        <v>0</v>
      </c>
      <c r="H4656" s="18">
        <f t="shared" si="435"/>
        <v>0</v>
      </c>
      <c r="I4656" s="24">
        <v>0</v>
      </c>
      <c r="J4656" s="24">
        <v>0</v>
      </c>
      <c r="K4656" s="24">
        <v>0</v>
      </c>
      <c r="L4656" s="14">
        <f>貼り付けシート!C4656</f>
        <v>29.1</v>
      </c>
      <c r="M4656" s="14">
        <f>貼り付けシート!D4656</f>
        <v>18.5</v>
      </c>
      <c r="N4656" s="18">
        <f>貼り付けシート!E4656</f>
        <v>72.535011138075987</v>
      </c>
      <c r="O4656" s="18">
        <f>貼り付けシート!F4656</f>
        <v>0</v>
      </c>
      <c r="P4656" s="19">
        <f t="shared" si="436"/>
        <v>0</v>
      </c>
      <c r="Q4656" s="19">
        <f t="shared" si="437"/>
        <v>0</v>
      </c>
    </row>
    <row r="4657" spans="1:17">
      <c r="A4657" s="38">
        <v>41833</v>
      </c>
      <c r="B4657" s="49" t="s">
        <v>168</v>
      </c>
      <c r="C4657" s="24">
        <f t="shared" si="432"/>
        <v>30.406921776000001</v>
      </c>
      <c r="D4657" s="24">
        <f t="shared" si="433"/>
        <v>0</v>
      </c>
      <c r="E4657" s="18">
        <f>IF(G4657&gt;=0.3,(バックデータ一覧!$C$10*(バックデータ一覧!$C$12*計算過程!L4657+バックデータ一覧!$C$13*LN(計算過程!G4657)+バックデータ一覧!$C$14)^バックデータ一覧!$C$11+バックデータ一覧!$E$10*(計算過程!G4657/(バックデータ一覧!$E$12*計算過程!L4657+バックデータ一覧!$E$13*LN(計算過程!G4657)+バックデータ一覧!$E$14))^バックデータ一覧!$E$11)*計算過程!$W$11*10^-3,0)</f>
        <v>0</v>
      </c>
      <c r="F4657" s="18">
        <f>IF(G4657&lt;0.3,(バックデータ一覧!$C$10*(バックデータ一覧!$C$12*計算過程!L4657+バックデータ一覧!$C$13*LN(0.3)+バックデータ一覧!$C$14)^バックデータ一覧!$C$11+バックデータ一覧!$E$10*(0.3/(バックデータ一覧!$E$12*計算過程!L4657+バックデータ一覧!$E$13*LN(0.3)+バックデータ一覧!$E$14))^バックデータ一覧!$E$11)*計算過程!$W$11*計算過程!G4657/0.3*10^-3,0)</f>
        <v>0</v>
      </c>
      <c r="G4657" s="18">
        <f t="shared" si="434"/>
        <v>0</v>
      </c>
      <c r="H4657" s="18">
        <f t="shared" si="435"/>
        <v>0</v>
      </c>
      <c r="I4657" s="24">
        <v>0</v>
      </c>
      <c r="J4657" s="24">
        <v>0</v>
      </c>
      <c r="K4657" s="24">
        <v>0</v>
      </c>
      <c r="L4657" s="14">
        <f>貼り付けシート!C4657</f>
        <v>28.3</v>
      </c>
      <c r="M4657" s="14">
        <f>貼り付けシート!D4657</f>
        <v>18.5</v>
      </c>
      <c r="N4657" s="18">
        <f>貼り付けシート!E4657</f>
        <v>75.977955552055192</v>
      </c>
      <c r="O4657" s="18">
        <f>貼り付けシート!F4657</f>
        <v>0</v>
      </c>
      <c r="P4657" s="19">
        <f t="shared" si="436"/>
        <v>0</v>
      </c>
      <c r="Q4657" s="19">
        <f t="shared" si="437"/>
        <v>0</v>
      </c>
    </row>
    <row r="4658" spans="1:17">
      <c r="A4658" s="38">
        <v>41833</v>
      </c>
      <c r="B4658" s="49" t="s">
        <v>169</v>
      </c>
      <c r="C4658" s="24">
        <f t="shared" si="432"/>
        <v>30.406921776000001</v>
      </c>
      <c r="D4658" s="24">
        <f t="shared" si="433"/>
        <v>0</v>
      </c>
      <c r="E4658" s="18">
        <f>IF(G4658&gt;=0.3,(バックデータ一覧!$C$10*(バックデータ一覧!$C$12*計算過程!L4658+バックデータ一覧!$C$13*LN(計算過程!G4658)+バックデータ一覧!$C$14)^バックデータ一覧!$C$11+バックデータ一覧!$E$10*(計算過程!G4658/(バックデータ一覧!$E$12*計算過程!L4658+バックデータ一覧!$E$13*LN(計算過程!G4658)+バックデータ一覧!$E$14))^バックデータ一覧!$E$11)*計算過程!$W$11*10^-3,0)</f>
        <v>0</v>
      </c>
      <c r="F4658" s="18">
        <f>IF(G4658&lt;0.3,(バックデータ一覧!$C$10*(バックデータ一覧!$C$12*計算過程!L4658+バックデータ一覧!$C$13*LN(0.3)+バックデータ一覧!$C$14)^バックデータ一覧!$C$11+バックデータ一覧!$E$10*(0.3/(バックデータ一覧!$E$12*計算過程!L4658+バックデータ一覧!$E$13*LN(0.3)+バックデータ一覧!$E$14))^バックデータ一覧!$E$11)*計算過程!$W$11*計算過程!G4658/0.3*10^-3,0)</f>
        <v>0</v>
      </c>
      <c r="G4658" s="18">
        <f t="shared" si="434"/>
        <v>0</v>
      </c>
      <c r="H4658" s="18">
        <f t="shared" si="435"/>
        <v>0</v>
      </c>
      <c r="I4658" s="24">
        <v>0</v>
      </c>
      <c r="J4658" s="24">
        <v>0</v>
      </c>
      <c r="K4658" s="24">
        <v>0</v>
      </c>
      <c r="L4658" s="14">
        <f>貼り付けシート!C4658</f>
        <v>28</v>
      </c>
      <c r="M4658" s="14">
        <f>貼り付けシート!D4658</f>
        <v>18.600000000000001</v>
      </c>
      <c r="N4658" s="18">
        <f>貼り付けシート!E4658</f>
        <v>77.722157726367229</v>
      </c>
      <c r="O4658" s="18">
        <f>貼り付けシート!F4658</f>
        <v>0</v>
      </c>
      <c r="P4658" s="19">
        <f t="shared" si="436"/>
        <v>0</v>
      </c>
      <c r="Q4658" s="19">
        <f t="shared" si="437"/>
        <v>0</v>
      </c>
    </row>
    <row r="4659" spans="1:17">
      <c r="A4659" s="38">
        <v>41833</v>
      </c>
      <c r="B4659" s="49" t="s">
        <v>170</v>
      </c>
      <c r="C4659" s="24">
        <f t="shared" si="432"/>
        <v>30.406921776000001</v>
      </c>
      <c r="D4659" s="24">
        <f t="shared" si="433"/>
        <v>0</v>
      </c>
      <c r="E4659" s="18">
        <f>IF(G4659&gt;=0.3,(バックデータ一覧!$C$10*(バックデータ一覧!$C$12*計算過程!L4659+バックデータ一覧!$C$13*LN(計算過程!G4659)+バックデータ一覧!$C$14)^バックデータ一覧!$C$11+バックデータ一覧!$E$10*(計算過程!G4659/(バックデータ一覧!$E$12*計算過程!L4659+バックデータ一覧!$E$13*LN(計算過程!G4659)+バックデータ一覧!$E$14))^バックデータ一覧!$E$11)*計算過程!$W$11*10^-3,0)</f>
        <v>0</v>
      </c>
      <c r="F4659" s="18">
        <f>IF(G4659&lt;0.3,(バックデータ一覧!$C$10*(バックデータ一覧!$C$12*計算過程!L4659+バックデータ一覧!$C$13*LN(0.3)+バックデータ一覧!$C$14)^バックデータ一覧!$C$11+バックデータ一覧!$E$10*(0.3/(バックデータ一覧!$E$12*計算過程!L4659+バックデータ一覧!$E$13*LN(0.3)+バックデータ一覧!$E$14))^バックデータ一覧!$E$11)*計算過程!$W$11*計算過程!G4659/0.3*10^-3,0)</f>
        <v>0</v>
      </c>
      <c r="G4659" s="18">
        <f t="shared" si="434"/>
        <v>0</v>
      </c>
      <c r="H4659" s="18">
        <f t="shared" si="435"/>
        <v>0</v>
      </c>
      <c r="I4659" s="24">
        <v>0</v>
      </c>
      <c r="J4659" s="24">
        <v>0</v>
      </c>
      <c r="K4659" s="24">
        <v>0</v>
      </c>
      <c r="L4659" s="14">
        <f>貼り付けシート!C4659</f>
        <v>27.8</v>
      </c>
      <c r="M4659" s="14">
        <f>貼り付けシート!D4659</f>
        <v>18.600000000000001</v>
      </c>
      <c r="N4659" s="18">
        <f>貼り付けシート!E4659</f>
        <v>78.633984425614727</v>
      </c>
      <c r="O4659" s="18">
        <f>貼り付けシート!F4659</f>
        <v>0</v>
      </c>
      <c r="P4659" s="19">
        <f t="shared" si="436"/>
        <v>0</v>
      </c>
      <c r="Q4659" s="19">
        <f t="shared" si="437"/>
        <v>0</v>
      </c>
    </row>
    <row r="4660" spans="1:17">
      <c r="A4660" s="38">
        <v>41833</v>
      </c>
      <c r="B4660" s="49" t="s">
        <v>171</v>
      </c>
      <c r="C4660" s="24">
        <f t="shared" si="432"/>
        <v>30.406921776000001</v>
      </c>
      <c r="D4660" s="24">
        <f t="shared" si="433"/>
        <v>0</v>
      </c>
      <c r="E4660" s="18">
        <f>IF(G4660&gt;=0.3,(バックデータ一覧!$C$10*(バックデータ一覧!$C$12*計算過程!L4660+バックデータ一覧!$C$13*LN(計算過程!G4660)+バックデータ一覧!$C$14)^バックデータ一覧!$C$11+バックデータ一覧!$E$10*(計算過程!G4660/(バックデータ一覧!$E$12*計算過程!L4660+バックデータ一覧!$E$13*LN(計算過程!G4660)+バックデータ一覧!$E$14))^バックデータ一覧!$E$11)*計算過程!$W$11*10^-3,0)</f>
        <v>0</v>
      </c>
      <c r="F4660" s="18">
        <f>IF(G4660&lt;0.3,(バックデータ一覧!$C$10*(バックデータ一覧!$C$12*計算過程!L4660+バックデータ一覧!$C$13*LN(0.3)+バックデータ一覧!$C$14)^バックデータ一覧!$C$11+バックデータ一覧!$E$10*(0.3/(バックデータ一覧!$E$12*計算過程!L4660+バックデータ一覧!$E$13*LN(0.3)+バックデータ一覧!$E$14))^バックデータ一覧!$E$11)*計算過程!$W$11*計算過程!G4660/0.3*10^-3,0)</f>
        <v>0</v>
      </c>
      <c r="G4660" s="18">
        <f t="shared" si="434"/>
        <v>0</v>
      </c>
      <c r="H4660" s="18">
        <f t="shared" si="435"/>
        <v>0</v>
      </c>
      <c r="I4660" s="24">
        <v>0</v>
      </c>
      <c r="J4660" s="24">
        <v>0</v>
      </c>
      <c r="K4660" s="24">
        <v>0</v>
      </c>
      <c r="L4660" s="14">
        <f>貼り付けシート!C4660</f>
        <v>27.8</v>
      </c>
      <c r="M4660" s="14">
        <f>貼り付けシート!D4660</f>
        <v>18.600000000000001</v>
      </c>
      <c r="N4660" s="18">
        <f>貼り付けシート!E4660</f>
        <v>78.633984425614727</v>
      </c>
      <c r="O4660" s="18">
        <f>貼り付けシート!F4660</f>
        <v>0</v>
      </c>
      <c r="P4660" s="19">
        <f t="shared" si="436"/>
        <v>0</v>
      </c>
      <c r="Q4660" s="19">
        <f t="shared" si="437"/>
        <v>0</v>
      </c>
    </row>
    <row r="4661" spans="1:17">
      <c r="A4661" s="38">
        <v>41833</v>
      </c>
      <c r="B4661" s="49" t="s">
        <v>172</v>
      </c>
      <c r="C4661" s="24">
        <f t="shared" si="432"/>
        <v>30.406921776000001</v>
      </c>
      <c r="D4661" s="24">
        <f t="shared" si="433"/>
        <v>0</v>
      </c>
      <c r="E4661" s="18">
        <f>IF(G4661&gt;=0.3,(バックデータ一覧!$C$10*(バックデータ一覧!$C$12*計算過程!L4661+バックデータ一覧!$C$13*LN(計算過程!G4661)+バックデータ一覧!$C$14)^バックデータ一覧!$C$11+バックデータ一覧!$E$10*(計算過程!G4661/(バックデータ一覧!$E$12*計算過程!L4661+バックデータ一覧!$E$13*LN(計算過程!G4661)+バックデータ一覧!$E$14))^バックデータ一覧!$E$11)*計算過程!$W$11*10^-3,0)</f>
        <v>0</v>
      </c>
      <c r="F4661" s="18">
        <f>IF(G4661&lt;0.3,(バックデータ一覧!$C$10*(バックデータ一覧!$C$12*計算過程!L4661+バックデータ一覧!$C$13*LN(0.3)+バックデータ一覧!$C$14)^バックデータ一覧!$C$11+バックデータ一覧!$E$10*(0.3/(バックデータ一覧!$E$12*計算過程!L4661+バックデータ一覧!$E$13*LN(0.3)+バックデータ一覧!$E$14))^バックデータ一覧!$E$11)*計算過程!$W$11*計算過程!G4661/0.3*10^-3,0)</f>
        <v>0</v>
      </c>
      <c r="G4661" s="18">
        <f t="shared" si="434"/>
        <v>0</v>
      </c>
      <c r="H4661" s="18">
        <f t="shared" si="435"/>
        <v>0</v>
      </c>
      <c r="I4661" s="24">
        <v>0</v>
      </c>
      <c r="J4661" s="24">
        <v>0</v>
      </c>
      <c r="K4661" s="24">
        <v>0</v>
      </c>
      <c r="L4661" s="14">
        <f>貼り付けシート!C4661</f>
        <v>27.6</v>
      </c>
      <c r="M4661" s="14">
        <f>貼り付けシート!D4661</f>
        <v>18.600000000000001</v>
      </c>
      <c r="N4661" s="18">
        <f>貼り付けシート!E4661</f>
        <v>79.557911012596179</v>
      </c>
      <c r="O4661" s="18">
        <f>貼り付けシート!F4661</f>
        <v>0</v>
      </c>
      <c r="P4661" s="19">
        <f t="shared" si="436"/>
        <v>0</v>
      </c>
      <c r="Q4661" s="19">
        <f t="shared" si="437"/>
        <v>0</v>
      </c>
    </row>
    <row r="4662" spans="1:17">
      <c r="A4662" s="38">
        <v>41834</v>
      </c>
      <c r="B4662" s="49" t="s">
        <v>149</v>
      </c>
      <c r="C4662" s="24">
        <f t="shared" si="432"/>
        <v>30.406921776000001</v>
      </c>
      <c r="D4662" s="24">
        <f t="shared" si="433"/>
        <v>0</v>
      </c>
      <c r="E4662" s="18">
        <f>IF(G4662&gt;=0.3,(バックデータ一覧!$C$10*(バックデータ一覧!$C$12*計算過程!L4662+バックデータ一覧!$C$13*LN(計算過程!G4662)+バックデータ一覧!$C$14)^バックデータ一覧!$C$11+バックデータ一覧!$E$10*(計算過程!G4662/(バックデータ一覧!$E$12*計算過程!L4662+バックデータ一覧!$E$13*LN(計算過程!G4662)+バックデータ一覧!$E$14))^バックデータ一覧!$E$11)*計算過程!$W$11*10^-3,0)</f>
        <v>0</v>
      </c>
      <c r="F4662" s="18">
        <f>IF(G4662&lt;0.3,(バックデータ一覧!$C$10*(バックデータ一覧!$C$12*計算過程!L4662+バックデータ一覧!$C$13*LN(0.3)+バックデータ一覧!$C$14)^バックデータ一覧!$C$11+バックデータ一覧!$E$10*(0.3/(バックデータ一覧!$E$12*計算過程!L4662+バックデータ一覧!$E$13*LN(0.3)+バックデータ一覧!$E$14))^バックデータ一覧!$E$11)*計算過程!$W$11*計算過程!G4662/0.3*10^-3,0)</f>
        <v>0</v>
      </c>
      <c r="G4662" s="18">
        <f t="shared" si="434"/>
        <v>0</v>
      </c>
      <c r="H4662" s="18">
        <f t="shared" si="435"/>
        <v>0</v>
      </c>
      <c r="I4662" s="24">
        <v>0</v>
      </c>
      <c r="J4662" s="24">
        <v>0</v>
      </c>
      <c r="K4662" s="24">
        <v>0</v>
      </c>
      <c r="L4662" s="14">
        <f>貼り付けシート!C4662</f>
        <v>27.5</v>
      </c>
      <c r="M4662" s="14">
        <f>貼り付けシート!D4662</f>
        <v>18.600000000000001</v>
      </c>
      <c r="N4662" s="18">
        <f>貼り付けシート!E4662</f>
        <v>80.024467254886218</v>
      </c>
      <c r="O4662" s="18">
        <f>貼り付けシート!F4662</f>
        <v>0</v>
      </c>
      <c r="P4662" s="19">
        <f t="shared" si="436"/>
        <v>0</v>
      </c>
      <c r="Q4662" s="19">
        <f t="shared" si="437"/>
        <v>0</v>
      </c>
    </row>
    <row r="4663" spans="1:17">
      <c r="A4663" s="38">
        <v>41834</v>
      </c>
      <c r="B4663" s="49" t="s">
        <v>150</v>
      </c>
      <c r="C4663" s="24">
        <f t="shared" si="432"/>
        <v>30.406921776000001</v>
      </c>
      <c r="D4663" s="24">
        <f t="shared" si="433"/>
        <v>0</v>
      </c>
      <c r="E4663" s="18">
        <f>IF(G4663&gt;=0.3,(バックデータ一覧!$C$10*(バックデータ一覧!$C$12*計算過程!L4663+バックデータ一覧!$C$13*LN(計算過程!G4663)+バックデータ一覧!$C$14)^バックデータ一覧!$C$11+バックデータ一覧!$E$10*(計算過程!G4663/(バックデータ一覧!$E$12*計算過程!L4663+バックデータ一覧!$E$13*LN(計算過程!G4663)+バックデータ一覧!$E$14))^バックデータ一覧!$E$11)*計算過程!$W$11*10^-3,0)</f>
        <v>0</v>
      </c>
      <c r="F4663" s="18">
        <f>IF(G4663&lt;0.3,(バックデータ一覧!$C$10*(バックデータ一覧!$C$12*計算過程!L4663+バックデータ一覧!$C$13*LN(0.3)+バックデータ一覧!$C$14)^バックデータ一覧!$C$11+バックデータ一覧!$E$10*(0.3/(バックデータ一覧!$E$12*計算過程!L4663+バックデータ一覧!$E$13*LN(0.3)+バックデータ一覧!$E$14))^バックデータ一覧!$E$11)*計算過程!$W$11*計算過程!G4663/0.3*10^-3,0)</f>
        <v>0</v>
      </c>
      <c r="G4663" s="18">
        <f t="shared" si="434"/>
        <v>0</v>
      </c>
      <c r="H4663" s="18">
        <f t="shared" si="435"/>
        <v>0</v>
      </c>
      <c r="I4663" s="24">
        <v>0</v>
      </c>
      <c r="J4663" s="24">
        <v>0</v>
      </c>
      <c r="K4663" s="24">
        <v>0</v>
      </c>
      <c r="L4663" s="14">
        <f>貼り付けシート!C4663</f>
        <v>27.5</v>
      </c>
      <c r="M4663" s="14">
        <f>貼り付けシート!D4663</f>
        <v>18.7</v>
      </c>
      <c r="N4663" s="18">
        <f>貼り付けシート!E4663</f>
        <v>80.442149012846983</v>
      </c>
      <c r="O4663" s="18">
        <f>貼り付けシート!F4663</f>
        <v>0</v>
      </c>
      <c r="P4663" s="19">
        <f t="shared" si="436"/>
        <v>0</v>
      </c>
      <c r="Q4663" s="19">
        <f t="shared" si="437"/>
        <v>0</v>
      </c>
    </row>
    <row r="4664" spans="1:17">
      <c r="A4664" s="38">
        <v>41834</v>
      </c>
      <c r="B4664" s="49" t="s">
        <v>151</v>
      </c>
      <c r="C4664" s="24">
        <f t="shared" si="432"/>
        <v>30.406921776000001</v>
      </c>
      <c r="D4664" s="24">
        <f t="shared" si="433"/>
        <v>0</v>
      </c>
      <c r="E4664" s="18">
        <f>IF(G4664&gt;=0.3,(バックデータ一覧!$C$10*(バックデータ一覧!$C$12*計算過程!L4664+バックデータ一覧!$C$13*LN(計算過程!G4664)+バックデータ一覧!$C$14)^バックデータ一覧!$C$11+バックデータ一覧!$E$10*(計算過程!G4664/(バックデータ一覧!$E$12*計算過程!L4664+バックデータ一覧!$E$13*LN(計算過程!G4664)+バックデータ一覧!$E$14))^バックデータ一覧!$E$11)*計算過程!$W$11*10^-3,0)</f>
        <v>0</v>
      </c>
      <c r="F4664" s="18">
        <f>IF(G4664&lt;0.3,(バックデータ一覧!$C$10*(バックデータ一覧!$C$12*計算過程!L4664+バックデータ一覧!$C$13*LN(0.3)+バックデータ一覧!$C$14)^バックデータ一覧!$C$11+バックデータ一覧!$E$10*(0.3/(バックデータ一覧!$E$12*計算過程!L4664+バックデータ一覧!$E$13*LN(0.3)+バックデータ一覧!$E$14))^バックデータ一覧!$E$11)*計算過程!$W$11*計算過程!G4664/0.3*10^-3,0)</f>
        <v>0</v>
      </c>
      <c r="G4664" s="18">
        <f t="shared" si="434"/>
        <v>0</v>
      </c>
      <c r="H4664" s="18">
        <f t="shared" si="435"/>
        <v>0</v>
      </c>
      <c r="I4664" s="24">
        <v>0</v>
      </c>
      <c r="J4664" s="24">
        <v>0</v>
      </c>
      <c r="K4664" s="24">
        <v>0</v>
      </c>
      <c r="L4664" s="14">
        <f>貼り付けシート!C4664</f>
        <v>27.4</v>
      </c>
      <c r="M4664" s="14">
        <f>貼り付けシート!D4664</f>
        <v>18.8</v>
      </c>
      <c r="N4664" s="18">
        <f>貼り付けシート!E4664</f>
        <v>81.334250389261726</v>
      </c>
      <c r="O4664" s="18">
        <f>貼り付けシート!F4664</f>
        <v>0</v>
      </c>
      <c r="P4664" s="19">
        <f t="shared" si="436"/>
        <v>0</v>
      </c>
      <c r="Q4664" s="19">
        <f t="shared" si="437"/>
        <v>0</v>
      </c>
    </row>
    <row r="4665" spans="1:17">
      <c r="A4665" s="38">
        <v>41834</v>
      </c>
      <c r="B4665" s="49" t="s">
        <v>152</v>
      </c>
      <c r="C4665" s="24">
        <f t="shared" si="432"/>
        <v>30.406921776000001</v>
      </c>
      <c r="D4665" s="24">
        <f t="shared" si="433"/>
        <v>0</v>
      </c>
      <c r="E4665" s="18">
        <f>IF(G4665&gt;=0.3,(バックデータ一覧!$C$10*(バックデータ一覧!$C$12*計算過程!L4665+バックデータ一覧!$C$13*LN(計算過程!G4665)+バックデータ一覧!$C$14)^バックデータ一覧!$C$11+バックデータ一覧!$E$10*(計算過程!G4665/(バックデータ一覧!$E$12*計算過程!L4665+バックデータ一覧!$E$13*LN(計算過程!G4665)+バックデータ一覧!$E$14))^バックデータ一覧!$E$11)*計算過程!$W$11*10^-3,0)</f>
        <v>0</v>
      </c>
      <c r="F4665" s="18">
        <f>IF(G4665&lt;0.3,(バックデータ一覧!$C$10*(バックデータ一覧!$C$12*計算過程!L4665+バックデータ一覧!$C$13*LN(0.3)+バックデータ一覧!$C$14)^バックデータ一覧!$C$11+バックデータ一覧!$E$10*(0.3/(バックデータ一覧!$E$12*計算過程!L4665+バックデータ一覧!$E$13*LN(0.3)+バックデータ一覧!$E$14))^バックデータ一覧!$E$11)*計算過程!$W$11*計算過程!G4665/0.3*10^-3,0)</f>
        <v>0</v>
      </c>
      <c r="G4665" s="18">
        <f t="shared" si="434"/>
        <v>0</v>
      </c>
      <c r="H4665" s="18">
        <f t="shared" si="435"/>
        <v>0</v>
      </c>
      <c r="I4665" s="24">
        <v>0</v>
      </c>
      <c r="J4665" s="24">
        <v>0</v>
      </c>
      <c r="K4665" s="24">
        <v>0</v>
      </c>
      <c r="L4665" s="14">
        <f>貼り付けシート!C4665</f>
        <v>27.3</v>
      </c>
      <c r="M4665" s="14">
        <f>貼り付けシート!D4665</f>
        <v>18.2</v>
      </c>
      <c r="N4665" s="18">
        <f>貼り付けシート!E4665</f>
        <v>79.275155555782106</v>
      </c>
      <c r="O4665" s="18">
        <f>貼り付けシート!F4665</f>
        <v>0</v>
      </c>
      <c r="P4665" s="19">
        <f t="shared" si="436"/>
        <v>0</v>
      </c>
      <c r="Q4665" s="19">
        <f t="shared" si="437"/>
        <v>0</v>
      </c>
    </row>
    <row r="4666" spans="1:17">
      <c r="A4666" s="38">
        <v>41834</v>
      </c>
      <c r="B4666" s="49" t="s">
        <v>153</v>
      </c>
      <c r="C4666" s="24">
        <f t="shared" si="432"/>
        <v>30.406921776000001</v>
      </c>
      <c r="D4666" s="24">
        <f t="shared" si="433"/>
        <v>0</v>
      </c>
      <c r="E4666" s="18">
        <f>IF(G4666&gt;=0.3,(バックデータ一覧!$C$10*(バックデータ一覧!$C$12*計算過程!L4666+バックデータ一覧!$C$13*LN(計算過程!G4666)+バックデータ一覧!$C$14)^バックデータ一覧!$C$11+バックデータ一覧!$E$10*(計算過程!G4666/(バックデータ一覧!$E$12*計算過程!L4666+バックデータ一覧!$E$13*LN(計算過程!G4666)+バックデータ一覧!$E$14))^バックデータ一覧!$E$11)*計算過程!$W$11*10^-3,0)</f>
        <v>0</v>
      </c>
      <c r="F4666" s="18">
        <f>IF(G4666&lt;0.3,(バックデータ一覧!$C$10*(バックデータ一覧!$C$12*計算過程!L4666+バックデータ一覧!$C$13*LN(0.3)+バックデータ一覧!$C$14)^バックデータ一覧!$C$11+バックデータ一覧!$E$10*(0.3/(バックデータ一覧!$E$12*計算過程!L4666+バックデータ一覧!$E$13*LN(0.3)+バックデータ一覧!$E$14))^バックデータ一覧!$E$11)*計算過程!$W$11*計算過程!G4666/0.3*10^-3,0)</f>
        <v>0</v>
      </c>
      <c r="G4666" s="18">
        <f t="shared" si="434"/>
        <v>0</v>
      </c>
      <c r="H4666" s="18">
        <f t="shared" si="435"/>
        <v>0</v>
      </c>
      <c r="I4666" s="24">
        <v>0</v>
      </c>
      <c r="J4666" s="24">
        <v>0</v>
      </c>
      <c r="K4666" s="24">
        <v>0</v>
      </c>
      <c r="L4666" s="14">
        <f>貼り付けシート!C4666</f>
        <v>27.2</v>
      </c>
      <c r="M4666" s="14">
        <f>貼り付けシート!D4666</f>
        <v>17.600000000000001</v>
      </c>
      <c r="N4666" s="18">
        <f>貼り付けシート!E4666</f>
        <v>77.184622428525884</v>
      </c>
      <c r="O4666" s="18">
        <f>貼り付けシート!F4666</f>
        <v>0</v>
      </c>
      <c r="P4666" s="19">
        <f t="shared" si="436"/>
        <v>0</v>
      </c>
      <c r="Q4666" s="19">
        <f t="shared" si="437"/>
        <v>0</v>
      </c>
    </row>
    <row r="4667" spans="1:17">
      <c r="A4667" s="38">
        <v>41834</v>
      </c>
      <c r="B4667" s="49" t="s">
        <v>154</v>
      </c>
      <c r="C4667" s="24">
        <f t="shared" si="432"/>
        <v>30.406921776000001</v>
      </c>
      <c r="D4667" s="24">
        <f t="shared" si="433"/>
        <v>0</v>
      </c>
      <c r="E4667" s="18">
        <f>IF(G4667&gt;=0.3,(バックデータ一覧!$C$10*(バックデータ一覧!$C$12*計算過程!L4667+バックデータ一覧!$C$13*LN(計算過程!G4667)+バックデータ一覧!$C$14)^バックデータ一覧!$C$11+バックデータ一覧!$E$10*(計算過程!G4667/(バックデータ一覧!$E$12*計算過程!L4667+バックデータ一覧!$E$13*LN(計算過程!G4667)+バックデータ一覧!$E$14))^バックデータ一覧!$E$11)*計算過程!$W$11*10^-3,0)</f>
        <v>0</v>
      </c>
      <c r="F4667" s="18">
        <f>IF(G4667&lt;0.3,(バックデータ一覧!$C$10*(バックデータ一覧!$C$12*計算過程!L4667+バックデータ一覧!$C$13*LN(0.3)+バックデータ一覧!$C$14)^バックデータ一覧!$C$11+バックデータ一覧!$E$10*(0.3/(バックデータ一覧!$E$12*計算過程!L4667+バックデータ一覧!$E$13*LN(0.3)+バックデータ一覧!$E$14))^バックデータ一覧!$E$11)*計算過程!$W$11*計算過程!G4667/0.3*10^-3,0)</f>
        <v>0</v>
      </c>
      <c r="G4667" s="18">
        <f t="shared" si="434"/>
        <v>0</v>
      </c>
      <c r="H4667" s="18">
        <f t="shared" si="435"/>
        <v>0</v>
      </c>
      <c r="I4667" s="24">
        <v>0</v>
      </c>
      <c r="J4667" s="24">
        <v>0</v>
      </c>
      <c r="K4667" s="24">
        <v>0</v>
      </c>
      <c r="L4667" s="14">
        <f>貼り付けシート!C4667</f>
        <v>27.3</v>
      </c>
      <c r="M4667" s="14">
        <f>貼り付けシート!D4667</f>
        <v>17.100000000000001</v>
      </c>
      <c r="N4667" s="18">
        <f>貼り付けシート!E4667</f>
        <v>74.61199931174508</v>
      </c>
      <c r="O4667" s="18">
        <f>貼り付けシート!F4667</f>
        <v>0</v>
      </c>
      <c r="P4667" s="19">
        <f t="shared" si="436"/>
        <v>0</v>
      </c>
      <c r="Q4667" s="19">
        <f t="shared" si="437"/>
        <v>0</v>
      </c>
    </row>
    <row r="4668" spans="1:17">
      <c r="A4668" s="38">
        <v>41834</v>
      </c>
      <c r="B4668" s="49" t="s">
        <v>155</v>
      </c>
      <c r="C4668" s="24">
        <f t="shared" si="432"/>
        <v>30.406921776000001</v>
      </c>
      <c r="D4668" s="24">
        <f t="shared" si="433"/>
        <v>0</v>
      </c>
      <c r="E4668" s="18">
        <f>IF(G4668&gt;=0.3,(バックデータ一覧!$C$10*(バックデータ一覧!$C$12*計算過程!L4668+バックデータ一覧!$C$13*LN(計算過程!G4668)+バックデータ一覧!$C$14)^バックデータ一覧!$C$11+バックデータ一覧!$E$10*(計算過程!G4668/(バックデータ一覧!$E$12*計算過程!L4668+バックデータ一覧!$E$13*LN(計算過程!G4668)+バックデータ一覧!$E$14))^バックデータ一覧!$E$11)*計算過程!$W$11*10^-3,0)</f>
        <v>0</v>
      </c>
      <c r="F4668" s="18">
        <f>IF(G4668&lt;0.3,(バックデータ一覧!$C$10*(バックデータ一覧!$C$12*計算過程!L4668+バックデータ一覧!$C$13*LN(0.3)+バックデータ一覧!$C$14)^バックデータ一覧!$C$11+バックデータ一覧!$E$10*(0.3/(バックデータ一覧!$E$12*計算過程!L4668+バックデータ一覧!$E$13*LN(0.3)+バックデータ一覧!$E$14))^バックデータ一覧!$E$11)*計算過程!$W$11*計算過程!G4668/0.3*10^-3,0)</f>
        <v>0</v>
      </c>
      <c r="G4668" s="18">
        <f t="shared" si="434"/>
        <v>0</v>
      </c>
      <c r="H4668" s="18">
        <f t="shared" si="435"/>
        <v>0</v>
      </c>
      <c r="I4668" s="24">
        <v>0</v>
      </c>
      <c r="J4668" s="24">
        <v>0</v>
      </c>
      <c r="K4668" s="24">
        <v>0</v>
      </c>
      <c r="L4668" s="14">
        <f>貼り付けシート!C4668</f>
        <v>27.9</v>
      </c>
      <c r="M4668" s="14">
        <f>貼り付けシート!D4668</f>
        <v>16.8</v>
      </c>
      <c r="N4668" s="18">
        <f>貼り付けシート!E4668</f>
        <v>70.810061890381149</v>
      </c>
      <c r="O4668" s="18">
        <f>貼り付けシート!F4668</f>
        <v>0</v>
      </c>
      <c r="P4668" s="19">
        <f t="shared" si="436"/>
        <v>0</v>
      </c>
      <c r="Q4668" s="19">
        <f t="shared" si="437"/>
        <v>0</v>
      </c>
    </row>
    <row r="4669" spans="1:17">
      <c r="A4669" s="38">
        <v>41834</v>
      </c>
      <c r="B4669" s="49" t="s">
        <v>156</v>
      </c>
      <c r="C4669" s="24">
        <f t="shared" si="432"/>
        <v>30.406921776000001</v>
      </c>
      <c r="D4669" s="24">
        <f t="shared" si="433"/>
        <v>0</v>
      </c>
      <c r="E4669" s="18">
        <f>IF(G4669&gt;=0.3,(バックデータ一覧!$C$10*(バックデータ一覧!$C$12*計算過程!L4669+バックデータ一覧!$C$13*LN(計算過程!G4669)+バックデータ一覧!$C$14)^バックデータ一覧!$C$11+バックデータ一覧!$E$10*(計算過程!G4669/(バックデータ一覧!$E$12*計算過程!L4669+バックデータ一覧!$E$13*LN(計算過程!G4669)+バックデータ一覧!$E$14))^バックデータ一覧!$E$11)*計算過程!$W$11*10^-3,0)</f>
        <v>0</v>
      </c>
      <c r="F4669" s="18">
        <f>IF(G4669&lt;0.3,(バックデータ一覧!$C$10*(バックデータ一覧!$C$12*計算過程!L4669+バックデータ一覧!$C$13*LN(0.3)+バックデータ一覧!$C$14)^バックデータ一覧!$C$11+バックデータ一覧!$E$10*(0.3/(バックデータ一覧!$E$12*計算過程!L4669+バックデータ一覧!$E$13*LN(0.3)+バックデータ一覧!$E$14))^バックデータ一覧!$E$11)*計算過程!$W$11*計算過程!G4669/0.3*10^-3,0)</f>
        <v>0</v>
      </c>
      <c r="G4669" s="18">
        <f t="shared" si="434"/>
        <v>0</v>
      </c>
      <c r="H4669" s="18">
        <f t="shared" si="435"/>
        <v>0</v>
      </c>
      <c r="I4669" s="24">
        <v>0</v>
      </c>
      <c r="J4669" s="24">
        <v>0</v>
      </c>
      <c r="K4669" s="24">
        <v>0</v>
      </c>
      <c r="L4669" s="14">
        <f>貼り付けシート!C4669</f>
        <v>29.3</v>
      </c>
      <c r="M4669" s="14">
        <f>貼り付けシート!D4669</f>
        <v>16.5</v>
      </c>
      <c r="N4669" s="18">
        <f>貼り付けシート!E4669</f>
        <v>64.150798980364797</v>
      </c>
      <c r="O4669" s="18">
        <f>貼り付けシート!F4669</f>
        <v>0</v>
      </c>
      <c r="P4669" s="19">
        <f t="shared" si="436"/>
        <v>0</v>
      </c>
      <c r="Q4669" s="19">
        <f t="shared" si="437"/>
        <v>0</v>
      </c>
    </row>
    <row r="4670" spans="1:17">
      <c r="A4670" s="38">
        <v>41834</v>
      </c>
      <c r="B4670" s="49" t="s">
        <v>157</v>
      </c>
      <c r="C4670" s="24">
        <f t="shared" si="432"/>
        <v>30.406921776000001</v>
      </c>
      <c r="D4670" s="24">
        <f t="shared" si="433"/>
        <v>0</v>
      </c>
      <c r="E4670" s="18">
        <f>IF(G4670&gt;=0.3,(バックデータ一覧!$C$10*(バックデータ一覧!$C$12*計算過程!L4670+バックデータ一覧!$C$13*LN(計算過程!G4670)+バックデータ一覧!$C$14)^バックデータ一覧!$C$11+バックデータ一覧!$E$10*(計算過程!G4670/(バックデータ一覧!$E$12*計算過程!L4670+バックデータ一覧!$E$13*LN(計算過程!G4670)+バックデータ一覧!$E$14))^バックデータ一覧!$E$11)*計算過程!$W$11*10^-3,0)</f>
        <v>0</v>
      </c>
      <c r="F4670" s="18">
        <f>IF(G4670&lt;0.3,(バックデータ一覧!$C$10*(バックデータ一覧!$C$12*計算過程!L4670+バックデータ一覧!$C$13*LN(0.3)+バックデータ一覧!$C$14)^バックデータ一覧!$C$11+バックデータ一覧!$E$10*(0.3/(バックデータ一覧!$E$12*計算過程!L4670+バックデータ一覧!$E$13*LN(0.3)+バックデータ一覧!$E$14))^バックデータ一覧!$E$11)*計算過程!$W$11*計算過程!G4670/0.3*10^-3,0)</f>
        <v>0</v>
      </c>
      <c r="G4670" s="18">
        <f t="shared" si="434"/>
        <v>0</v>
      </c>
      <c r="H4670" s="18">
        <f t="shared" si="435"/>
        <v>0</v>
      </c>
      <c r="I4670" s="24">
        <v>0</v>
      </c>
      <c r="J4670" s="24">
        <v>0</v>
      </c>
      <c r="K4670" s="24">
        <v>0</v>
      </c>
      <c r="L4670" s="14">
        <f>貼り付けシート!C4670</f>
        <v>30.5</v>
      </c>
      <c r="M4670" s="14">
        <f>貼り付けシート!D4670</f>
        <v>16.2</v>
      </c>
      <c r="N4670" s="18">
        <f>貼り付けシート!E4670</f>
        <v>58.816420056834531</v>
      </c>
      <c r="O4670" s="18">
        <f>貼り付けシート!F4670</f>
        <v>0</v>
      </c>
      <c r="P4670" s="19">
        <f t="shared" si="436"/>
        <v>0</v>
      </c>
      <c r="Q4670" s="19">
        <f t="shared" si="437"/>
        <v>0</v>
      </c>
    </row>
    <row r="4671" spans="1:17">
      <c r="A4671" s="38">
        <v>41834</v>
      </c>
      <c r="B4671" s="49" t="s">
        <v>158</v>
      </c>
      <c r="C4671" s="24">
        <f t="shared" si="432"/>
        <v>30.406921776000001</v>
      </c>
      <c r="D4671" s="24">
        <f t="shared" si="433"/>
        <v>0</v>
      </c>
      <c r="E4671" s="18">
        <f>IF(G4671&gt;=0.3,(バックデータ一覧!$C$10*(バックデータ一覧!$C$12*計算過程!L4671+バックデータ一覧!$C$13*LN(計算過程!G4671)+バックデータ一覧!$C$14)^バックデータ一覧!$C$11+バックデータ一覧!$E$10*(計算過程!G4671/(バックデータ一覧!$E$12*計算過程!L4671+バックデータ一覧!$E$13*LN(計算過程!G4671)+バックデータ一覧!$E$14))^バックデータ一覧!$E$11)*計算過程!$W$11*10^-3,0)</f>
        <v>0</v>
      </c>
      <c r="F4671" s="18">
        <f>IF(G4671&lt;0.3,(バックデータ一覧!$C$10*(バックデータ一覧!$C$12*計算過程!L4671+バックデータ一覧!$C$13*LN(0.3)+バックデータ一覧!$C$14)^バックデータ一覧!$C$11+バックデータ一覧!$E$10*(0.3/(バックデータ一覧!$E$12*計算過程!L4671+バックデータ一覧!$E$13*LN(0.3)+バックデータ一覧!$E$14))^バックデータ一覧!$E$11)*計算過程!$W$11*計算過程!G4671/0.3*10^-3,0)</f>
        <v>0</v>
      </c>
      <c r="G4671" s="18">
        <f t="shared" si="434"/>
        <v>0</v>
      </c>
      <c r="H4671" s="18">
        <f t="shared" si="435"/>
        <v>0</v>
      </c>
      <c r="I4671" s="24">
        <v>0</v>
      </c>
      <c r="J4671" s="24">
        <v>0</v>
      </c>
      <c r="K4671" s="24">
        <v>0</v>
      </c>
      <c r="L4671" s="14">
        <f>貼り付けシート!C4671</f>
        <v>31.5</v>
      </c>
      <c r="M4671" s="14">
        <f>貼り付けシート!D4671</f>
        <v>16.399999999999999</v>
      </c>
      <c r="N4671" s="18">
        <f>貼り付けシート!E4671</f>
        <v>56.227304835688166</v>
      </c>
      <c r="O4671" s="18">
        <f>貼り付けシート!F4671</f>
        <v>0</v>
      </c>
      <c r="P4671" s="19">
        <f t="shared" si="436"/>
        <v>0</v>
      </c>
      <c r="Q4671" s="19">
        <f t="shared" si="437"/>
        <v>0</v>
      </c>
    </row>
    <row r="4672" spans="1:17">
      <c r="A4672" s="38">
        <v>41834</v>
      </c>
      <c r="B4672" s="49" t="s">
        <v>159</v>
      </c>
      <c r="C4672" s="24">
        <f t="shared" si="432"/>
        <v>30.406921776000001</v>
      </c>
      <c r="D4672" s="24">
        <f t="shared" si="433"/>
        <v>0</v>
      </c>
      <c r="E4672" s="18">
        <f>IF(G4672&gt;=0.3,(バックデータ一覧!$C$10*(バックデータ一覧!$C$12*計算過程!L4672+バックデータ一覧!$C$13*LN(計算過程!G4672)+バックデータ一覧!$C$14)^バックデータ一覧!$C$11+バックデータ一覧!$E$10*(計算過程!G4672/(バックデータ一覧!$E$12*計算過程!L4672+バックデータ一覧!$E$13*LN(計算過程!G4672)+バックデータ一覧!$E$14))^バックデータ一覧!$E$11)*計算過程!$W$11*10^-3,0)</f>
        <v>0</v>
      </c>
      <c r="F4672" s="18">
        <f>IF(G4672&lt;0.3,(バックデータ一覧!$C$10*(バックデータ一覧!$C$12*計算過程!L4672+バックデータ一覧!$C$13*LN(0.3)+バックデータ一覧!$C$14)^バックデータ一覧!$C$11+バックデータ一覧!$E$10*(0.3/(バックデータ一覧!$E$12*計算過程!L4672+バックデータ一覧!$E$13*LN(0.3)+バックデータ一覧!$E$14))^バックデータ一覧!$E$11)*計算過程!$W$11*計算過程!G4672/0.3*10^-3,0)</f>
        <v>0</v>
      </c>
      <c r="G4672" s="18">
        <f t="shared" si="434"/>
        <v>0</v>
      </c>
      <c r="H4672" s="18">
        <f t="shared" si="435"/>
        <v>0</v>
      </c>
      <c r="I4672" s="24">
        <v>0</v>
      </c>
      <c r="J4672" s="24">
        <v>0</v>
      </c>
      <c r="K4672" s="24">
        <v>0</v>
      </c>
      <c r="L4672" s="14">
        <f>貼り付けシート!C4672</f>
        <v>32</v>
      </c>
      <c r="M4672" s="14">
        <f>貼り付けシート!D4672</f>
        <v>16.600000000000001</v>
      </c>
      <c r="N4672" s="18">
        <f>貼り付けシート!E4672</f>
        <v>55.306044587417077</v>
      </c>
      <c r="O4672" s="18">
        <f>貼り付けシート!F4672</f>
        <v>0</v>
      </c>
      <c r="P4672" s="19">
        <f t="shared" si="436"/>
        <v>0</v>
      </c>
      <c r="Q4672" s="19">
        <f t="shared" si="437"/>
        <v>0</v>
      </c>
    </row>
    <row r="4673" spans="1:17">
      <c r="A4673" s="38">
        <v>41834</v>
      </c>
      <c r="B4673" s="49" t="s">
        <v>160</v>
      </c>
      <c r="C4673" s="24">
        <f t="shared" si="432"/>
        <v>30.406921776000001</v>
      </c>
      <c r="D4673" s="24">
        <f t="shared" si="433"/>
        <v>0</v>
      </c>
      <c r="E4673" s="18">
        <f>IF(G4673&gt;=0.3,(バックデータ一覧!$C$10*(バックデータ一覧!$C$12*計算過程!L4673+バックデータ一覧!$C$13*LN(計算過程!G4673)+バックデータ一覧!$C$14)^バックデータ一覧!$C$11+バックデータ一覧!$E$10*(計算過程!G4673/(バックデータ一覧!$E$12*計算過程!L4673+バックデータ一覧!$E$13*LN(計算過程!G4673)+バックデータ一覧!$E$14))^バックデータ一覧!$E$11)*計算過程!$W$11*10^-3,0)</f>
        <v>0</v>
      </c>
      <c r="F4673" s="18">
        <f>IF(G4673&lt;0.3,(バックデータ一覧!$C$10*(バックデータ一覧!$C$12*計算過程!L4673+バックデータ一覧!$C$13*LN(0.3)+バックデータ一覧!$C$14)^バックデータ一覧!$C$11+バックデータ一覧!$E$10*(0.3/(バックデータ一覧!$E$12*計算過程!L4673+バックデータ一覧!$E$13*LN(0.3)+バックデータ一覧!$E$14))^バックデータ一覧!$E$11)*計算過程!$W$11*計算過程!G4673/0.3*10^-3,0)</f>
        <v>0</v>
      </c>
      <c r="G4673" s="18">
        <f t="shared" si="434"/>
        <v>0</v>
      </c>
      <c r="H4673" s="18">
        <f t="shared" si="435"/>
        <v>0</v>
      </c>
      <c r="I4673" s="24">
        <v>0</v>
      </c>
      <c r="J4673" s="24">
        <v>0</v>
      </c>
      <c r="K4673" s="24">
        <v>0</v>
      </c>
      <c r="L4673" s="14">
        <f>貼り付けシート!C4673</f>
        <v>32.5</v>
      </c>
      <c r="M4673" s="14">
        <f>貼り付けシート!D4673</f>
        <v>16.8</v>
      </c>
      <c r="N4673" s="18">
        <f>貼り付けシート!E4673</f>
        <v>54.397722822047626</v>
      </c>
      <c r="O4673" s="18">
        <f>貼り付けシート!F4673</f>
        <v>0</v>
      </c>
      <c r="P4673" s="19">
        <f t="shared" si="436"/>
        <v>0</v>
      </c>
      <c r="Q4673" s="19">
        <f t="shared" si="437"/>
        <v>0</v>
      </c>
    </row>
    <row r="4674" spans="1:17">
      <c r="A4674" s="38">
        <v>41834</v>
      </c>
      <c r="B4674" s="49" t="s">
        <v>161</v>
      </c>
      <c r="C4674" s="24">
        <f t="shared" si="432"/>
        <v>30.406921776000001</v>
      </c>
      <c r="D4674" s="24">
        <f t="shared" si="433"/>
        <v>0</v>
      </c>
      <c r="E4674" s="18">
        <f>IF(G4674&gt;=0.3,(バックデータ一覧!$C$10*(バックデータ一覧!$C$12*計算過程!L4674+バックデータ一覧!$C$13*LN(計算過程!G4674)+バックデータ一覧!$C$14)^バックデータ一覧!$C$11+バックデータ一覧!$E$10*(計算過程!G4674/(バックデータ一覧!$E$12*計算過程!L4674+バックデータ一覧!$E$13*LN(計算過程!G4674)+バックデータ一覧!$E$14))^バックデータ一覧!$E$11)*計算過程!$W$11*10^-3,0)</f>
        <v>0</v>
      </c>
      <c r="F4674" s="18">
        <f>IF(G4674&lt;0.3,(バックデータ一覧!$C$10*(バックデータ一覧!$C$12*計算過程!L4674+バックデータ一覧!$C$13*LN(0.3)+バックデータ一覧!$C$14)^バックデータ一覧!$C$11+バックデータ一覧!$E$10*(0.3/(バックデータ一覧!$E$12*計算過程!L4674+バックデータ一覧!$E$13*LN(0.3)+バックデータ一覧!$E$14))^バックデータ一覧!$E$11)*計算過程!$W$11*計算過程!G4674/0.3*10^-3,0)</f>
        <v>0</v>
      </c>
      <c r="G4674" s="18">
        <f t="shared" si="434"/>
        <v>0</v>
      </c>
      <c r="H4674" s="18">
        <f t="shared" si="435"/>
        <v>0</v>
      </c>
      <c r="I4674" s="24">
        <v>0</v>
      </c>
      <c r="J4674" s="24">
        <v>0</v>
      </c>
      <c r="K4674" s="24">
        <v>0</v>
      </c>
      <c r="L4674" s="14">
        <f>貼り付けシート!C4674</f>
        <v>33.299999999999997</v>
      </c>
      <c r="M4674" s="14">
        <f>貼り付けシート!D4674</f>
        <v>16.399999999999999</v>
      </c>
      <c r="N4674" s="18">
        <f>貼り付けシート!E4674</f>
        <v>50.800810474853961</v>
      </c>
      <c r="O4674" s="18">
        <f>貼り付けシート!F4674</f>
        <v>0</v>
      </c>
      <c r="P4674" s="19">
        <f t="shared" si="436"/>
        <v>0</v>
      </c>
      <c r="Q4674" s="19">
        <f t="shared" si="437"/>
        <v>0</v>
      </c>
    </row>
    <row r="4675" spans="1:17">
      <c r="A4675" s="38">
        <v>41834</v>
      </c>
      <c r="B4675" s="49" t="s">
        <v>162</v>
      </c>
      <c r="C4675" s="24">
        <f t="shared" si="432"/>
        <v>30.406921776000001</v>
      </c>
      <c r="D4675" s="24">
        <f t="shared" si="433"/>
        <v>0</v>
      </c>
      <c r="E4675" s="18">
        <f>IF(G4675&gt;=0.3,(バックデータ一覧!$C$10*(バックデータ一覧!$C$12*計算過程!L4675+バックデータ一覧!$C$13*LN(計算過程!G4675)+バックデータ一覧!$C$14)^バックデータ一覧!$C$11+バックデータ一覧!$E$10*(計算過程!G4675/(バックデータ一覧!$E$12*計算過程!L4675+バックデータ一覧!$E$13*LN(計算過程!G4675)+バックデータ一覧!$E$14))^バックデータ一覧!$E$11)*計算過程!$W$11*10^-3,0)</f>
        <v>0</v>
      </c>
      <c r="F4675" s="18">
        <f>IF(G4675&lt;0.3,(バックデータ一覧!$C$10*(バックデータ一覧!$C$12*計算過程!L4675+バックデータ一覧!$C$13*LN(0.3)+バックデータ一覧!$C$14)^バックデータ一覧!$C$11+バックデータ一覧!$E$10*(0.3/(バックデータ一覧!$E$12*計算過程!L4675+バックデータ一覧!$E$13*LN(0.3)+バックデータ一覧!$E$14))^バックデータ一覧!$E$11)*計算過程!$W$11*計算過程!G4675/0.3*10^-3,0)</f>
        <v>0</v>
      </c>
      <c r="G4675" s="18">
        <f t="shared" si="434"/>
        <v>0</v>
      </c>
      <c r="H4675" s="18">
        <f t="shared" si="435"/>
        <v>0</v>
      </c>
      <c r="I4675" s="24">
        <v>0</v>
      </c>
      <c r="J4675" s="24">
        <v>0</v>
      </c>
      <c r="K4675" s="24">
        <v>0</v>
      </c>
      <c r="L4675" s="14">
        <f>貼り付けシート!C4675</f>
        <v>33.700000000000003</v>
      </c>
      <c r="M4675" s="14">
        <f>貼り付けシート!D4675</f>
        <v>16</v>
      </c>
      <c r="N4675" s="18">
        <f>貼り付けシート!E4675</f>
        <v>48.495793333630324</v>
      </c>
      <c r="O4675" s="18">
        <f>貼り付けシート!F4675</f>
        <v>0</v>
      </c>
      <c r="P4675" s="19">
        <f t="shared" si="436"/>
        <v>0</v>
      </c>
      <c r="Q4675" s="19">
        <f t="shared" si="437"/>
        <v>0</v>
      </c>
    </row>
    <row r="4676" spans="1:17">
      <c r="A4676" s="38">
        <v>41834</v>
      </c>
      <c r="B4676" s="49" t="s">
        <v>163</v>
      </c>
      <c r="C4676" s="24">
        <f t="shared" si="432"/>
        <v>30.406921776000001</v>
      </c>
      <c r="D4676" s="24">
        <f t="shared" si="433"/>
        <v>0</v>
      </c>
      <c r="E4676" s="18">
        <f>IF(G4676&gt;=0.3,(バックデータ一覧!$C$10*(バックデータ一覧!$C$12*計算過程!L4676+バックデータ一覧!$C$13*LN(計算過程!G4676)+バックデータ一覧!$C$14)^バックデータ一覧!$C$11+バックデータ一覧!$E$10*(計算過程!G4676/(バックデータ一覧!$E$12*計算過程!L4676+バックデータ一覧!$E$13*LN(計算過程!G4676)+バックデータ一覧!$E$14))^バックデータ一覧!$E$11)*計算過程!$W$11*10^-3,0)</f>
        <v>0</v>
      </c>
      <c r="F4676" s="18">
        <f>IF(G4676&lt;0.3,(バックデータ一覧!$C$10*(バックデータ一覧!$C$12*計算過程!L4676+バックデータ一覧!$C$13*LN(0.3)+バックデータ一覧!$C$14)^バックデータ一覧!$C$11+バックデータ一覧!$E$10*(0.3/(バックデータ一覧!$E$12*計算過程!L4676+バックデータ一覧!$E$13*LN(0.3)+バックデータ一覧!$E$14))^バックデータ一覧!$E$11)*計算過程!$W$11*計算過程!G4676/0.3*10^-3,0)</f>
        <v>0</v>
      </c>
      <c r="G4676" s="18">
        <f t="shared" si="434"/>
        <v>0</v>
      </c>
      <c r="H4676" s="18">
        <f t="shared" si="435"/>
        <v>0</v>
      </c>
      <c r="I4676" s="24">
        <v>0</v>
      </c>
      <c r="J4676" s="24">
        <v>0</v>
      </c>
      <c r="K4676" s="24">
        <v>0</v>
      </c>
      <c r="L4676" s="14">
        <f>貼り付けシート!C4676</f>
        <v>33.9</v>
      </c>
      <c r="M4676" s="14">
        <f>貼り付けシート!D4676</f>
        <v>15.7</v>
      </c>
      <c r="N4676" s="18">
        <f>貼り付けシート!E4676</f>
        <v>47.080530880129864</v>
      </c>
      <c r="O4676" s="18">
        <f>貼り付けシート!F4676</f>
        <v>0</v>
      </c>
      <c r="P4676" s="19">
        <f t="shared" si="436"/>
        <v>0</v>
      </c>
      <c r="Q4676" s="19">
        <f t="shared" si="437"/>
        <v>0</v>
      </c>
    </row>
    <row r="4677" spans="1:17">
      <c r="A4677" s="38">
        <v>41834</v>
      </c>
      <c r="B4677" s="49" t="s">
        <v>164</v>
      </c>
      <c r="C4677" s="24">
        <f t="shared" si="432"/>
        <v>30.406921776000001</v>
      </c>
      <c r="D4677" s="24">
        <f t="shared" si="433"/>
        <v>0</v>
      </c>
      <c r="E4677" s="18">
        <f>IF(G4677&gt;=0.3,(バックデータ一覧!$C$10*(バックデータ一覧!$C$12*計算過程!L4677+バックデータ一覧!$C$13*LN(計算過程!G4677)+バックデータ一覧!$C$14)^バックデータ一覧!$C$11+バックデータ一覧!$E$10*(計算過程!G4677/(バックデータ一覧!$E$12*計算過程!L4677+バックデータ一覧!$E$13*LN(計算過程!G4677)+バックデータ一覧!$E$14))^バックデータ一覧!$E$11)*計算過程!$W$11*10^-3,0)</f>
        <v>0</v>
      </c>
      <c r="F4677" s="18">
        <f>IF(G4677&lt;0.3,(バックデータ一覧!$C$10*(バックデータ一覧!$C$12*計算過程!L4677+バックデータ一覧!$C$13*LN(0.3)+バックデータ一覧!$C$14)^バックデータ一覧!$C$11+バックデータ一覧!$E$10*(0.3/(バックデータ一覧!$E$12*計算過程!L4677+バックデータ一覧!$E$13*LN(0.3)+バックデータ一覧!$E$14))^バックデータ一覧!$E$11)*計算過程!$W$11*計算過程!G4677/0.3*10^-3,0)</f>
        <v>0</v>
      </c>
      <c r="G4677" s="18">
        <f t="shared" si="434"/>
        <v>0</v>
      </c>
      <c r="H4677" s="18">
        <f t="shared" si="435"/>
        <v>0</v>
      </c>
      <c r="I4677" s="24">
        <v>0</v>
      </c>
      <c r="J4677" s="24">
        <v>0</v>
      </c>
      <c r="K4677" s="24">
        <v>0</v>
      </c>
      <c r="L4677" s="14">
        <f>貼り付けシート!C4677</f>
        <v>32.9</v>
      </c>
      <c r="M4677" s="14">
        <f>貼り付けシート!D4677</f>
        <v>16.3</v>
      </c>
      <c r="N4677" s="18">
        <f>貼り付けシート!E4677</f>
        <v>51.644758584564144</v>
      </c>
      <c r="O4677" s="18">
        <f>貼り付けシート!F4677</f>
        <v>0</v>
      </c>
      <c r="P4677" s="19">
        <f t="shared" si="436"/>
        <v>0</v>
      </c>
      <c r="Q4677" s="19">
        <f t="shared" si="437"/>
        <v>0</v>
      </c>
    </row>
    <row r="4678" spans="1:17">
      <c r="A4678" s="38">
        <v>41834</v>
      </c>
      <c r="B4678" s="49" t="s">
        <v>165</v>
      </c>
      <c r="C4678" s="24">
        <f t="shared" si="432"/>
        <v>30.406921776000001</v>
      </c>
      <c r="D4678" s="24">
        <f t="shared" si="433"/>
        <v>0</v>
      </c>
      <c r="E4678" s="18">
        <f>IF(G4678&gt;=0.3,(バックデータ一覧!$C$10*(バックデータ一覧!$C$12*計算過程!L4678+バックデータ一覧!$C$13*LN(計算過程!G4678)+バックデータ一覧!$C$14)^バックデータ一覧!$C$11+バックデータ一覧!$E$10*(計算過程!G4678/(バックデータ一覧!$E$12*計算過程!L4678+バックデータ一覧!$E$13*LN(計算過程!G4678)+バックデータ一覧!$E$14))^バックデータ一覧!$E$11)*計算過程!$W$11*10^-3,0)</f>
        <v>0</v>
      </c>
      <c r="F4678" s="18">
        <f>IF(G4678&lt;0.3,(バックデータ一覧!$C$10*(バックデータ一覧!$C$12*計算過程!L4678+バックデータ一覧!$C$13*LN(0.3)+バックデータ一覧!$C$14)^バックデータ一覧!$C$11+バックデータ一覧!$E$10*(0.3/(バックデータ一覧!$E$12*計算過程!L4678+バックデータ一覧!$E$13*LN(0.3)+バックデータ一覧!$E$14))^バックデータ一覧!$E$11)*計算過程!$W$11*計算過程!G4678/0.3*10^-3,0)</f>
        <v>0</v>
      </c>
      <c r="G4678" s="18">
        <f t="shared" si="434"/>
        <v>0</v>
      </c>
      <c r="H4678" s="18">
        <f t="shared" si="435"/>
        <v>0</v>
      </c>
      <c r="I4678" s="24">
        <v>0</v>
      </c>
      <c r="J4678" s="24">
        <v>0</v>
      </c>
      <c r="K4678" s="24">
        <v>0</v>
      </c>
      <c r="L4678" s="14">
        <f>貼り付けシート!C4678</f>
        <v>29.5</v>
      </c>
      <c r="M4678" s="14">
        <f>貼り付けシート!D4678</f>
        <v>16.899999999999999</v>
      </c>
      <c r="N4678" s="18">
        <f>貼り付けシート!E4678</f>
        <v>64.911899684289295</v>
      </c>
      <c r="O4678" s="18">
        <f>貼り付けシート!F4678</f>
        <v>0</v>
      </c>
      <c r="P4678" s="19">
        <f t="shared" si="436"/>
        <v>0</v>
      </c>
      <c r="Q4678" s="19">
        <f t="shared" si="437"/>
        <v>0</v>
      </c>
    </row>
    <row r="4679" spans="1:17">
      <c r="A4679" s="38">
        <v>41834</v>
      </c>
      <c r="B4679" s="49" t="s">
        <v>166</v>
      </c>
      <c r="C4679" s="24">
        <f t="shared" ref="C4679:C4742" si="438">$W$6*IF(AND(L4679&lt;5,N4679&gt;=80),$W$4,$W$5)*3600*10^-6</f>
        <v>30.406921776000001</v>
      </c>
      <c r="D4679" s="24">
        <f t="shared" ref="D4679:D4742" si="439">IF(G4679&gt;=0.3,E4679,F4679)</f>
        <v>0</v>
      </c>
      <c r="E4679" s="18">
        <f>IF(G4679&gt;=0.3,(バックデータ一覧!$C$10*(バックデータ一覧!$C$12*計算過程!L4679+バックデータ一覧!$C$13*LN(計算過程!G4679)+バックデータ一覧!$C$14)^バックデータ一覧!$C$11+バックデータ一覧!$E$10*(計算過程!G4679/(バックデータ一覧!$E$12*計算過程!L4679+バックデータ一覧!$E$13*LN(計算過程!G4679)+バックデータ一覧!$E$14))^バックデータ一覧!$E$11)*計算過程!$W$11*10^-3,0)</f>
        <v>0</v>
      </c>
      <c r="F4679" s="18">
        <f>IF(G4679&lt;0.3,(バックデータ一覧!$C$10*(バックデータ一覧!$C$12*計算過程!L4679+バックデータ一覧!$C$13*LN(0.3)+バックデータ一覧!$C$14)^バックデータ一覧!$C$11+バックデータ一覧!$E$10*(0.3/(バックデータ一覧!$E$12*計算過程!L4679+バックデータ一覧!$E$13*LN(0.3)+バックデータ一覧!$E$14))^バックデータ一覧!$E$11)*計算過程!$W$11*計算過程!G4679/0.3*10^-3,0)</f>
        <v>0</v>
      </c>
      <c r="G4679" s="18">
        <f t="shared" ref="G4679:G4742" si="440">H4679/($W$6*3600*10^-6)</f>
        <v>0</v>
      </c>
      <c r="H4679" s="18">
        <f t="shared" ref="H4679:H4742" si="441">IF(AND(L4679&lt;5,N4679&gt;=80),P4679/$W$4,P4679/$W$5)</f>
        <v>0</v>
      </c>
      <c r="I4679" s="24">
        <v>0</v>
      </c>
      <c r="J4679" s="24">
        <v>0</v>
      </c>
      <c r="K4679" s="24">
        <v>0</v>
      </c>
      <c r="L4679" s="14">
        <f>貼り付けシート!C4679</f>
        <v>28.2</v>
      </c>
      <c r="M4679" s="14">
        <f>貼り付けシート!D4679</f>
        <v>17.600000000000001</v>
      </c>
      <c r="N4679" s="18">
        <f>貼り付けシート!E4679</f>
        <v>72.805679317116244</v>
      </c>
      <c r="O4679" s="18">
        <f>貼り付けシート!F4679</f>
        <v>0</v>
      </c>
      <c r="P4679" s="19">
        <f t="shared" ref="P4679:P4742" si="442">IF(O4679&gt;C4679,C4679,O4679)</f>
        <v>0</v>
      </c>
      <c r="Q4679" s="19">
        <f t="shared" ref="Q4679:Q4742" si="443">IF(O4679&gt;C4679,O4679-C4679,0)</f>
        <v>0</v>
      </c>
    </row>
    <row r="4680" spans="1:17">
      <c r="A4680" s="38">
        <v>41834</v>
      </c>
      <c r="B4680" s="49" t="s">
        <v>167</v>
      </c>
      <c r="C4680" s="24">
        <f t="shared" si="438"/>
        <v>30.406921776000001</v>
      </c>
      <c r="D4680" s="24">
        <f t="shared" si="439"/>
        <v>0</v>
      </c>
      <c r="E4680" s="18">
        <f>IF(G4680&gt;=0.3,(バックデータ一覧!$C$10*(バックデータ一覧!$C$12*計算過程!L4680+バックデータ一覧!$C$13*LN(計算過程!G4680)+バックデータ一覧!$C$14)^バックデータ一覧!$C$11+バックデータ一覧!$E$10*(計算過程!G4680/(バックデータ一覧!$E$12*計算過程!L4680+バックデータ一覧!$E$13*LN(計算過程!G4680)+バックデータ一覧!$E$14))^バックデータ一覧!$E$11)*計算過程!$W$11*10^-3,0)</f>
        <v>0</v>
      </c>
      <c r="F4680" s="18">
        <f>IF(G4680&lt;0.3,(バックデータ一覧!$C$10*(バックデータ一覧!$C$12*計算過程!L4680+バックデータ一覧!$C$13*LN(0.3)+バックデータ一覧!$C$14)^バックデータ一覧!$C$11+バックデータ一覧!$E$10*(0.3/(バックデータ一覧!$E$12*計算過程!L4680+バックデータ一覧!$E$13*LN(0.3)+バックデータ一覧!$E$14))^バックデータ一覧!$E$11)*計算過程!$W$11*計算過程!G4680/0.3*10^-3,0)</f>
        <v>0</v>
      </c>
      <c r="G4680" s="18">
        <f t="shared" si="440"/>
        <v>0</v>
      </c>
      <c r="H4680" s="18">
        <f t="shared" si="441"/>
        <v>0</v>
      </c>
      <c r="I4680" s="24">
        <v>0</v>
      </c>
      <c r="J4680" s="24">
        <v>0</v>
      </c>
      <c r="K4680" s="24">
        <v>0</v>
      </c>
      <c r="L4680" s="14">
        <f>貼り付けシート!C4680</f>
        <v>27.3</v>
      </c>
      <c r="M4680" s="14">
        <f>貼り付けシート!D4680</f>
        <v>17.2</v>
      </c>
      <c r="N4680" s="18">
        <f>貼り付けシート!E4680</f>
        <v>75.036585815817276</v>
      </c>
      <c r="O4680" s="18">
        <f>貼り付けシート!F4680</f>
        <v>0</v>
      </c>
      <c r="P4680" s="19">
        <f t="shared" si="442"/>
        <v>0</v>
      </c>
      <c r="Q4680" s="19">
        <f t="shared" si="443"/>
        <v>0</v>
      </c>
    </row>
    <row r="4681" spans="1:17">
      <c r="A4681" s="38">
        <v>41834</v>
      </c>
      <c r="B4681" s="49" t="s">
        <v>168</v>
      </c>
      <c r="C4681" s="24">
        <f t="shared" si="438"/>
        <v>30.406921776000001</v>
      </c>
      <c r="D4681" s="24">
        <f t="shared" si="439"/>
        <v>0</v>
      </c>
      <c r="E4681" s="18">
        <f>IF(G4681&gt;=0.3,(バックデータ一覧!$C$10*(バックデータ一覧!$C$12*計算過程!L4681+バックデータ一覧!$C$13*LN(計算過程!G4681)+バックデータ一覧!$C$14)^バックデータ一覧!$C$11+バックデータ一覧!$E$10*(計算過程!G4681/(バックデータ一覧!$E$12*計算過程!L4681+バックデータ一覧!$E$13*LN(計算過程!G4681)+バックデータ一覧!$E$14))^バックデータ一覧!$E$11)*計算過程!$W$11*10^-3,0)</f>
        <v>0</v>
      </c>
      <c r="F4681" s="18">
        <f>IF(G4681&lt;0.3,(バックデータ一覧!$C$10*(バックデータ一覧!$C$12*計算過程!L4681+バックデータ一覧!$C$13*LN(0.3)+バックデータ一覧!$C$14)^バックデータ一覧!$C$11+バックデータ一覧!$E$10*(0.3/(バックデータ一覧!$E$12*計算過程!L4681+バックデータ一覧!$E$13*LN(0.3)+バックデータ一覧!$E$14))^バックデータ一覧!$E$11)*計算過程!$W$11*計算過程!G4681/0.3*10^-3,0)</f>
        <v>0</v>
      </c>
      <c r="G4681" s="18">
        <f t="shared" si="440"/>
        <v>0</v>
      </c>
      <c r="H4681" s="18">
        <f t="shared" si="441"/>
        <v>0</v>
      </c>
      <c r="I4681" s="24">
        <v>0</v>
      </c>
      <c r="J4681" s="24">
        <v>0</v>
      </c>
      <c r="K4681" s="24">
        <v>0</v>
      </c>
      <c r="L4681" s="14">
        <f>貼り付けシート!C4681</f>
        <v>26.6</v>
      </c>
      <c r="M4681" s="14">
        <f>貼り付けシート!D4681</f>
        <v>16.899999999999999</v>
      </c>
      <c r="N4681" s="18">
        <f>貼り付けシート!E4681</f>
        <v>76.85852157088992</v>
      </c>
      <c r="O4681" s="18">
        <f>貼り付けシート!F4681</f>
        <v>0</v>
      </c>
      <c r="P4681" s="19">
        <f t="shared" si="442"/>
        <v>0</v>
      </c>
      <c r="Q4681" s="19">
        <f t="shared" si="443"/>
        <v>0</v>
      </c>
    </row>
    <row r="4682" spans="1:17">
      <c r="A4682" s="38">
        <v>41834</v>
      </c>
      <c r="B4682" s="49" t="s">
        <v>169</v>
      </c>
      <c r="C4682" s="24">
        <f t="shared" si="438"/>
        <v>30.406921776000001</v>
      </c>
      <c r="D4682" s="24">
        <f t="shared" si="439"/>
        <v>0</v>
      </c>
      <c r="E4682" s="18">
        <f>IF(G4682&gt;=0.3,(バックデータ一覧!$C$10*(バックデータ一覧!$C$12*計算過程!L4682+バックデータ一覧!$C$13*LN(計算過程!G4682)+バックデータ一覧!$C$14)^バックデータ一覧!$C$11+バックデータ一覧!$E$10*(計算過程!G4682/(バックデータ一覧!$E$12*計算過程!L4682+バックデータ一覧!$E$13*LN(計算過程!G4682)+バックデータ一覧!$E$14))^バックデータ一覧!$E$11)*計算過程!$W$11*10^-3,0)</f>
        <v>0</v>
      </c>
      <c r="F4682" s="18">
        <f>IF(G4682&lt;0.3,(バックデータ一覧!$C$10*(バックデータ一覧!$C$12*計算過程!L4682+バックデータ一覧!$C$13*LN(0.3)+バックデータ一覧!$C$14)^バックデータ一覧!$C$11+バックデータ一覧!$E$10*(0.3/(バックデータ一覧!$E$12*計算過程!L4682+バックデータ一覧!$E$13*LN(0.3)+バックデータ一覧!$E$14))^バックデータ一覧!$E$11)*計算過程!$W$11*計算過程!G4682/0.3*10^-3,0)</f>
        <v>0</v>
      </c>
      <c r="G4682" s="18">
        <f t="shared" si="440"/>
        <v>0</v>
      </c>
      <c r="H4682" s="18">
        <f t="shared" si="441"/>
        <v>0</v>
      </c>
      <c r="I4682" s="24">
        <v>0</v>
      </c>
      <c r="J4682" s="24">
        <v>0</v>
      </c>
      <c r="K4682" s="24">
        <v>0</v>
      </c>
      <c r="L4682" s="14">
        <f>貼り付けシート!C4682</f>
        <v>26.4</v>
      </c>
      <c r="M4682" s="14">
        <f>貼り付けシート!D4682</f>
        <v>16.5</v>
      </c>
      <c r="N4682" s="18">
        <f>貼り付けシート!E4682</f>
        <v>75.976733292252476</v>
      </c>
      <c r="O4682" s="18">
        <f>貼り付けシート!F4682</f>
        <v>0</v>
      </c>
      <c r="P4682" s="19">
        <f t="shared" si="442"/>
        <v>0</v>
      </c>
      <c r="Q4682" s="19">
        <f t="shared" si="443"/>
        <v>0</v>
      </c>
    </row>
    <row r="4683" spans="1:17">
      <c r="A4683" s="38">
        <v>41834</v>
      </c>
      <c r="B4683" s="49" t="s">
        <v>170</v>
      </c>
      <c r="C4683" s="24">
        <f t="shared" si="438"/>
        <v>30.406921776000001</v>
      </c>
      <c r="D4683" s="24">
        <f t="shared" si="439"/>
        <v>0</v>
      </c>
      <c r="E4683" s="18">
        <f>IF(G4683&gt;=0.3,(バックデータ一覧!$C$10*(バックデータ一覧!$C$12*計算過程!L4683+バックデータ一覧!$C$13*LN(計算過程!G4683)+バックデータ一覧!$C$14)^バックデータ一覧!$C$11+バックデータ一覧!$E$10*(計算過程!G4683/(バックデータ一覧!$E$12*計算過程!L4683+バックデータ一覧!$E$13*LN(計算過程!G4683)+バックデータ一覧!$E$14))^バックデータ一覧!$E$11)*計算過程!$W$11*10^-3,0)</f>
        <v>0</v>
      </c>
      <c r="F4683" s="18">
        <f>IF(G4683&lt;0.3,(バックデータ一覧!$C$10*(バックデータ一覧!$C$12*計算過程!L4683+バックデータ一覧!$C$13*LN(0.3)+バックデータ一覧!$C$14)^バックデータ一覧!$C$11+バックデータ一覧!$E$10*(0.3/(バックデータ一覧!$E$12*計算過程!L4683+バックデータ一覧!$E$13*LN(0.3)+バックデータ一覧!$E$14))^バックデータ一覧!$E$11)*計算過程!$W$11*計算過程!G4683/0.3*10^-3,0)</f>
        <v>0</v>
      </c>
      <c r="G4683" s="18">
        <f t="shared" si="440"/>
        <v>0</v>
      </c>
      <c r="H4683" s="18">
        <f t="shared" si="441"/>
        <v>0</v>
      </c>
      <c r="I4683" s="24">
        <v>0</v>
      </c>
      <c r="J4683" s="24">
        <v>0</v>
      </c>
      <c r="K4683" s="24">
        <v>0</v>
      </c>
      <c r="L4683" s="14">
        <f>貼り付けシート!C4683</f>
        <v>25.5</v>
      </c>
      <c r="M4683" s="14">
        <f>貼り付けシート!D4683</f>
        <v>16</v>
      </c>
      <c r="N4683" s="18">
        <f>貼り付けシート!E4683</f>
        <v>77.766115189652339</v>
      </c>
      <c r="O4683" s="18">
        <f>貼り付けシート!F4683</f>
        <v>0</v>
      </c>
      <c r="P4683" s="19">
        <f t="shared" si="442"/>
        <v>0</v>
      </c>
      <c r="Q4683" s="19">
        <f t="shared" si="443"/>
        <v>0</v>
      </c>
    </row>
    <row r="4684" spans="1:17">
      <c r="A4684" s="38">
        <v>41834</v>
      </c>
      <c r="B4684" s="49" t="s">
        <v>171</v>
      </c>
      <c r="C4684" s="24">
        <f t="shared" si="438"/>
        <v>30.406921776000001</v>
      </c>
      <c r="D4684" s="24">
        <f t="shared" si="439"/>
        <v>0</v>
      </c>
      <c r="E4684" s="18">
        <f>IF(G4684&gt;=0.3,(バックデータ一覧!$C$10*(バックデータ一覧!$C$12*計算過程!L4684+バックデータ一覧!$C$13*LN(計算過程!G4684)+バックデータ一覧!$C$14)^バックデータ一覧!$C$11+バックデータ一覧!$E$10*(計算過程!G4684/(バックデータ一覧!$E$12*計算過程!L4684+バックデータ一覧!$E$13*LN(計算過程!G4684)+バックデータ一覧!$E$14))^バックデータ一覧!$E$11)*計算過程!$W$11*10^-3,0)</f>
        <v>0</v>
      </c>
      <c r="F4684" s="18">
        <f>IF(G4684&lt;0.3,(バックデータ一覧!$C$10*(バックデータ一覧!$C$12*計算過程!L4684+バックデータ一覧!$C$13*LN(0.3)+バックデータ一覧!$C$14)^バックデータ一覧!$C$11+バックデータ一覧!$E$10*(0.3/(バックデータ一覧!$E$12*計算過程!L4684+バックデータ一覧!$E$13*LN(0.3)+バックデータ一覧!$E$14))^バックデータ一覧!$E$11)*計算過程!$W$11*計算過程!G4684/0.3*10^-3,0)</f>
        <v>0</v>
      </c>
      <c r="G4684" s="18">
        <f t="shared" si="440"/>
        <v>0</v>
      </c>
      <c r="H4684" s="18">
        <f t="shared" si="441"/>
        <v>0</v>
      </c>
      <c r="I4684" s="24">
        <v>0</v>
      </c>
      <c r="J4684" s="24">
        <v>0</v>
      </c>
      <c r="K4684" s="24">
        <v>0</v>
      </c>
      <c r="L4684" s="14">
        <f>貼り付けシート!C4684</f>
        <v>24.9</v>
      </c>
      <c r="M4684" s="14">
        <f>貼り付けシート!D4684</f>
        <v>15.4</v>
      </c>
      <c r="N4684" s="18">
        <f>貼り付けシート!E4684</f>
        <v>77.644422597852255</v>
      </c>
      <c r="O4684" s="18">
        <f>貼り付けシート!F4684</f>
        <v>0</v>
      </c>
      <c r="P4684" s="19">
        <f t="shared" si="442"/>
        <v>0</v>
      </c>
      <c r="Q4684" s="19">
        <f t="shared" si="443"/>
        <v>0</v>
      </c>
    </row>
    <row r="4685" spans="1:17">
      <c r="A4685" s="38">
        <v>41834</v>
      </c>
      <c r="B4685" s="49" t="s">
        <v>172</v>
      </c>
      <c r="C4685" s="24">
        <f t="shared" si="438"/>
        <v>30.406921776000001</v>
      </c>
      <c r="D4685" s="24">
        <f t="shared" si="439"/>
        <v>0</v>
      </c>
      <c r="E4685" s="18">
        <f>IF(G4685&gt;=0.3,(バックデータ一覧!$C$10*(バックデータ一覧!$C$12*計算過程!L4685+バックデータ一覧!$C$13*LN(計算過程!G4685)+バックデータ一覧!$C$14)^バックデータ一覧!$C$11+バックデータ一覧!$E$10*(計算過程!G4685/(バックデータ一覧!$E$12*計算過程!L4685+バックデータ一覧!$E$13*LN(計算過程!G4685)+バックデータ一覧!$E$14))^バックデータ一覧!$E$11)*計算過程!$W$11*10^-3,0)</f>
        <v>0</v>
      </c>
      <c r="F4685" s="18">
        <f>IF(G4685&lt;0.3,(バックデータ一覧!$C$10*(バックデータ一覧!$C$12*計算過程!L4685+バックデータ一覧!$C$13*LN(0.3)+バックデータ一覧!$C$14)^バックデータ一覧!$C$11+バックデータ一覧!$E$10*(0.3/(バックデータ一覧!$E$12*計算過程!L4685+バックデータ一覧!$E$13*LN(0.3)+バックデータ一覧!$E$14))^バックデータ一覧!$E$11)*計算過程!$W$11*計算過程!G4685/0.3*10^-3,0)</f>
        <v>0</v>
      </c>
      <c r="G4685" s="18">
        <f t="shared" si="440"/>
        <v>0</v>
      </c>
      <c r="H4685" s="18">
        <f t="shared" si="441"/>
        <v>0</v>
      </c>
      <c r="I4685" s="24">
        <v>0</v>
      </c>
      <c r="J4685" s="24">
        <v>0</v>
      </c>
      <c r="K4685" s="24">
        <v>0</v>
      </c>
      <c r="L4685" s="14">
        <f>貼り付けシート!C4685</f>
        <v>24.6</v>
      </c>
      <c r="M4685" s="14">
        <f>貼り付けシート!D4685</f>
        <v>14.8</v>
      </c>
      <c r="N4685" s="18">
        <f>貼り付けシート!E4685</f>
        <v>76.04000363825179</v>
      </c>
      <c r="O4685" s="18">
        <f>貼り付けシート!F4685</f>
        <v>0</v>
      </c>
      <c r="P4685" s="19">
        <f t="shared" si="442"/>
        <v>0</v>
      </c>
      <c r="Q4685" s="19">
        <f t="shared" si="443"/>
        <v>0</v>
      </c>
    </row>
    <row r="4686" spans="1:17">
      <c r="A4686" s="38">
        <v>41835</v>
      </c>
      <c r="B4686" s="49" t="s">
        <v>149</v>
      </c>
      <c r="C4686" s="24">
        <f t="shared" si="438"/>
        <v>30.406921776000001</v>
      </c>
      <c r="D4686" s="24">
        <f t="shared" si="439"/>
        <v>0</v>
      </c>
      <c r="E4686" s="18">
        <f>IF(G4686&gt;=0.3,(バックデータ一覧!$C$10*(バックデータ一覧!$C$12*計算過程!L4686+バックデータ一覧!$C$13*LN(計算過程!G4686)+バックデータ一覧!$C$14)^バックデータ一覧!$C$11+バックデータ一覧!$E$10*(計算過程!G4686/(バックデータ一覧!$E$12*計算過程!L4686+バックデータ一覧!$E$13*LN(計算過程!G4686)+バックデータ一覧!$E$14))^バックデータ一覧!$E$11)*計算過程!$W$11*10^-3,0)</f>
        <v>0</v>
      </c>
      <c r="F4686" s="18">
        <f>IF(G4686&lt;0.3,(バックデータ一覧!$C$10*(バックデータ一覧!$C$12*計算過程!L4686+バックデータ一覧!$C$13*LN(0.3)+バックデータ一覧!$C$14)^バックデータ一覧!$C$11+バックデータ一覧!$E$10*(0.3/(バックデータ一覧!$E$12*計算過程!L4686+バックデータ一覧!$E$13*LN(0.3)+バックデータ一覧!$E$14))^バックデータ一覧!$E$11)*計算過程!$W$11*計算過程!G4686/0.3*10^-3,0)</f>
        <v>0</v>
      </c>
      <c r="G4686" s="18">
        <f t="shared" si="440"/>
        <v>0</v>
      </c>
      <c r="H4686" s="18">
        <f t="shared" si="441"/>
        <v>0</v>
      </c>
      <c r="I4686" s="24">
        <v>0</v>
      </c>
      <c r="J4686" s="24">
        <v>0</v>
      </c>
      <c r="K4686" s="24">
        <v>0</v>
      </c>
      <c r="L4686" s="14">
        <f>貼り付けシート!C4686</f>
        <v>23.8</v>
      </c>
      <c r="M4686" s="14">
        <f>貼り付けシート!D4686</f>
        <v>14.6</v>
      </c>
      <c r="N4686" s="18">
        <f>貼り付けシート!E4686</f>
        <v>78.724261608723481</v>
      </c>
      <c r="O4686" s="18">
        <f>貼り付けシート!F4686</f>
        <v>0</v>
      </c>
      <c r="P4686" s="19">
        <f t="shared" si="442"/>
        <v>0</v>
      </c>
      <c r="Q4686" s="19">
        <f t="shared" si="443"/>
        <v>0</v>
      </c>
    </row>
    <row r="4687" spans="1:17">
      <c r="A4687" s="38">
        <v>41835</v>
      </c>
      <c r="B4687" s="49" t="s">
        <v>150</v>
      </c>
      <c r="C4687" s="24">
        <f t="shared" si="438"/>
        <v>30.406921776000001</v>
      </c>
      <c r="D4687" s="24">
        <f t="shared" si="439"/>
        <v>0</v>
      </c>
      <c r="E4687" s="18">
        <f>IF(G4687&gt;=0.3,(バックデータ一覧!$C$10*(バックデータ一覧!$C$12*計算過程!L4687+バックデータ一覧!$C$13*LN(計算過程!G4687)+バックデータ一覧!$C$14)^バックデータ一覧!$C$11+バックデータ一覧!$E$10*(計算過程!G4687/(バックデータ一覧!$E$12*計算過程!L4687+バックデータ一覧!$E$13*LN(計算過程!G4687)+バックデータ一覧!$E$14))^バックデータ一覧!$E$11)*計算過程!$W$11*10^-3,0)</f>
        <v>0</v>
      </c>
      <c r="F4687" s="18">
        <f>IF(G4687&lt;0.3,(バックデータ一覧!$C$10*(バックデータ一覧!$C$12*計算過程!L4687+バックデータ一覧!$C$13*LN(0.3)+バックデータ一覧!$C$14)^バックデータ一覧!$C$11+バックデータ一覧!$E$10*(0.3/(バックデータ一覧!$E$12*計算過程!L4687+バックデータ一覧!$E$13*LN(0.3)+バックデータ一覧!$E$14))^バックデータ一覧!$E$11)*計算過程!$W$11*計算過程!G4687/0.3*10^-3,0)</f>
        <v>0</v>
      </c>
      <c r="G4687" s="18">
        <f t="shared" si="440"/>
        <v>0</v>
      </c>
      <c r="H4687" s="18">
        <f t="shared" si="441"/>
        <v>0</v>
      </c>
      <c r="I4687" s="24">
        <v>0</v>
      </c>
      <c r="J4687" s="24">
        <v>0</v>
      </c>
      <c r="K4687" s="24">
        <v>0</v>
      </c>
      <c r="L4687" s="14">
        <f>貼り付けシート!C4687</f>
        <v>23.2</v>
      </c>
      <c r="M4687" s="14">
        <f>貼り付けシート!D4687</f>
        <v>14.5</v>
      </c>
      <c r="N4687" s="18">
        <f>貼り付けシート!E4687</f>
        <v>81.07835897919216</v>
      </c>
      <c r="O4687" s="18">
        <f>貼り付けシート!F4687</f>
        <v>0</v>
      </c>
      <c r="P4687" s="19">
        <f t="shared" si="442"/>
        <v>0</v>
      </c>
      <c r="Q4687" s="19">
        <f t="shared" si="443"/>
        <v>0</v>
      </c>
    </row>
    <row r="4688" spans="1:17">
      <c r="A4688" s="38">
        <v>41835</v>
      </c>
      <c r="B4688" s="49" t="s">
        <v>151</v>
      </c>
      <c r="C4688" s="24">
        <f t="shared" si="438"/>
        <v>30.406921776000001</v>
      </c>
      <c r="D4688" s="24">
        <f t="shared" si="439"/>
        <v>0</v>
      </c>
      <c r="E4688" s="18">
        <f>IF(G4688&gt;=0.3,(バックデータ一覧!$C$10*(バックデータ一覧!$C$12*計算過程!L4688+バックデータ一覧!$C$13*LN(計算過程!G4688)+バックデータ一覧!$C$14)^バックデータ一覧!$C$11+バックデータ一覧!$E$10*(計算過程!G4688/(バックデータ一覧!$E$12*計算過程!L4688+バックデータ一覧!$E$13*LN(計算過程!G4688)+バックデータ一覧!$E$14))^バックデータ一覧!$E$11)*計算過程!$W$11*10^-3,0)</f>
        <v>0</v>
      </c>
      <c r="F4688" s="18">
        <f>IF(G4688&lt;0.3,(バックデータ一覧!$C$10*(バックデータ一覧!$C$12*計算過程!L4688+バックデータ一覧!$C$13*LN(0.3)+バックデータ一覧!$C$14)^バックデータ一覧!$C$11+バックデータ一覧!$E$10*(0.3/(バックデータ一覧!$E$12*計算過程!L4688+バックデータ一覧!$E$13*LN(0.3)+バックデータ一覧!$E$14))^バックデータ一覧!$E$11)*計算過程!$W$11*計算過程!G4688/0.3*10^-3,0)</f>
        <v>0</v>
      </c>
      <c r="G4688" s="18">
        <f t="shared" si="440"/>
        <v>0</v>
      </c>
      <c r="H4688" s="18">
        <f t="shared" si="441"/>
        <v>0</v>
      </c>
      <c r="I4688" s="24">
        <v>0</v>
      </c>
      <c r="J4688" s="24">
        <v>0</v>
      </c>
      <c r="K4688" s="24">
        <v>0</v>
      </c>
      <c r="L4688" s="14">
        <f>貼り付けシート!C4688</f>
        <v>22.5</v>
      </c>
      <c r="M4688" s="14">
        <f>貼り付けシート!D4688</f>
        <v>14.5</v>
      </c>
      <c r="N4688" s="18">
        <f>貼り付けシート!E4688</f>
        <v>84.591792128202556</v>
      </c>
      <c r="O4688" s="18">
        <f>貼り付けシート!F4688</f>
        <v>0</v>
      </c>
      <c r="P4688" s="19">
        <f t="shared" si="442"/>
        <v>0</v>
      </c>
      <c r="Q4688" s="19">
        <f t="shared" si="443"/>
        <v>0</v>
      </c>
    </row>
    <row r="4689" spans="1:17">
      <c r="A4689" s="38">
        <v>41835</v>
      </c>
      <c r="B4689" s="49" t="s">
        <v>152</v>
      </c>
      <c r="C4689" s="24">
        <f t="shared" si="438"/>
        <v>30.406921776000001</v>
      </c>
      <c r="D4689" s="24">
        <f t="shared" si="439"/>
        <v>0</v>
      </c>
      <c r="E4689" s="18">
        <f>IF(G4689&gt;=0.3,(バックデータ一覧!$C$10*(バックデータ一覧!$C$12*計算過程!L4689+バックデータ一覧!$C$13*LN(計算過程!G4689)+バックデータ一覧!$C$14)^バックデータ一覧!$C$11+バックデータ一覧!$E$10*(計算過程!G4689/(バックデータ一覧!$E$12*計算過程!L4689+バックデータ一覧!$E$13*LN(計算過程!G4689)+バックデータ一覧!$E$14))^バックデータ一覧!$E$11)*計算過程!$W$11*10^-3,0)</f>
        <v>0</v>
      </c>
      <c r="F4689" s="18">
        <f>IF(G4689&lt;0.3,(バックデータ一覧!$C$10*(バックデータ一覧!$C$12*計算過程!L4689+バックデータ一覧!$C$13*LN(0.3)+バックデータ一覧!$C$14)^バックデータ一覧!$C$11+バックデータ一覧!$E$10*(0.3/(バックデータ一覧!$E$12*計算過程!L4689+バックデータ一覧!$E$13*LN(0.3)+バックデータ一覧!$E$14))^バックデータ一覧!$E$11)*計算過程!$W$11*計算過程!G4689/0.3*10^-3,0)</f>
        <v>0</v>
      </c>
      <c r="G4689" s="18">
        <f t="shared" si="440"/>
        <v>0</v>
      </c>
      <c r="H4689" s="18">
        <f t="shared" si="441"/>
        <v>0</v>
      </c>
      <c r="I4689" s="24">
        <v>0</v>
      </c>
      <c r="J4689" s="24">
        <v>0</v>
      </c>
      <c r="K4689" s="24">
        <v>0</v>
      </c>
      <c r="L4689" s="14">
        <f>貼り付けシート!C4689</f>
        <v>21.8</v>
      </c>
      <c r="M4689" s="14">
        <f>貼り付けシート!D4689</f>
        <v>14.4</v>
      </c>
      <c r="N4689" s="18">
        <f>貼り付けシート!E4689</f>
        <v>87.682602441950579</v>
      </c>
      <c r="O4689" s="18">
        <f>貼り付けシート!F4689</f>
        <v>0</v>
      </c>
      <c r="P4689" s="19">
        <f t="shared" si="442"/>
        <v>0</v>
      </c>
      <c r="Q4689" s="19">
        <f t="shared" si="443"/>
        <v>0</v>
      </c>
    </row>
    <row r="4690" spans="1:17">
      <c r="A4690" s="38">
        <v>41835</v>
      </c>
      <c r="B4690" s="49" t="s">
        <v>153</v>
      </c>
      <c r="C4690" s="24">
        <f t="shared" si="438"/>
        <v>30.406921776000001</v>
      </c>
      <c r="D4690" s="24">
        <f t="shared" si="439"/>
        <v>0</v>
      </c>
      <c r="E4690" s="18">
        <f>IF(G4690&gt;=0.3,(バックデータ一覧!$C$10*(バックデータ一覧!$C$12*計算過程!L4690+バックデータ一覧!$C$13*LN(計算過程!G4690)+バックデータ一覧!$C$14)^バックデータ一覧!$C$11+バックデータ一覧!$E$10*(計算過程!G4690/(バックデータ一覧!$E$12*計算過程!L4690+バックデータ一覧!$E$13*LN(計算過程!G4690)+バックデータ一覧!$E$14))^バックデータ一覧!$E$11)*計算過程!$W$11*10^-3,0)</f>
        <v>0</v>
      </c>
      <c r="F4690" s="18">
        <f>IF(G4690&lt;0.3,(バックデータ一覧!$C$10*(バックデータ一覧!$C$12*計算過程!L4690+バックデータ一覧!$C$13*LN(0.3)+バックデータ一覧!$C$14)^バックデータ一覧!$C$11+バックデータ一覧!$E$10*(0.3/(バックデータ一覧!$E$12*計算過程!L4690+バックデータ一覧!$E$13*LN(0.3)+バックデータ一覧!$E$14))^バックデータ一覧!$E$11)*計算過程!$W$11*計算過程!G4690/0.3*10^-3,0)</f>
        <v>0</v>
      </c>
      <c r="G4690" s="18">
        <f t="shared" si="440"/>
        <v>0</v>
      </c>
      <c r="H4690" s="18">
        <f t="shared" si="441"/>
        <v>0</v>
      </c>
      <c r="I4690" s="24">
        <v>0</v>
      </c>
      <c r="J4690" s="24">
        <v>0</v>
      </c>
      <c r="K4690" s="24">
        <v>0</v>
      </c>
      <c r="L4690" s="14">
        <f>貼り付けシート!C4690</f>
        <v>21.5</v>
      </c>
      <c r="M4690" s="14">
        <f>貼り付けシート!D4690</f>
        <v>14.4</v>
      </c>
      <c r="N4690" s="18">
        <f>貼り付けシート!E4690</f>
        <v>89.306318952558286</v>
      </c>
      <c r="O4690" s="18">
        <f>貼り付けシート!F4690</f>
        <v>0</v>
      </c>
      <c r="P4690" s="19">
        <f t="shared" si="442"/>
        <v>0</v>
      </c>
      <c r="Q4690" s="19">
        <f t="shared" si="443"/>
        <v>0</v>
      </c>
    </row>
    <row r="4691" spans="1:17">
      <c r="A4691" s="38">
        <v>41835</v>
      </c>
      <c r="B4691" s="49" t="s">
        <v>154</v>
      </c>
      <c r="C4691" s="24">
        <f t="shared" si="438"/>
        <v>30.406921776000001</v>
      </c>
      <c r="D4691" s="24">
        <f t="shared" si="439"/>
        <v>0</v>
      </c>
      <c r="E4691" s="18">
        <f>IF(G4691&gt;=0.3,(バックデータ一覧!$C$10*(バックデータ一覧!$C$12*計算過程!L4691+バックデータ一覧!$C$13*LN(計算過程!G4691)+バックデータ一覧!$C$14)^バックデータ一覧!$C$11+バックデータ一覧!$E$10*(計算過程!G4691/(バックデータ一覧!$E$12*計算過程!L4691+バックデータ一覧!$E$13*LN(計算過程!G4691)+バックデータ一覧!$E$14))^バックデータ一覧!$E$11)*計算過程!$W$11*10^-3,0)</f>
        <v>0</v>
      </c>
      <c r="F4691" s="18">
        <f>IF(G4691&lt;0.3,(バックデータ一覧!$C$10*(バックデータ一覧!$C$12*計算過程!L4691+バックデータ一覧!$C$13*LN(0.3)+バックデータ一覧!$C$14)^バックデータ一覧!$C$11+バックデータ一覧!$E$10*(0.3/(バックデータ一覧!$E$12*計算過程!L4691+バックデータ一覧!$E$13*LN(0.3)+バックデータ一覧!$E$14))^バックデータ一覧!$E$11)*計算過程!$W$11*計算過程!G4691/0.3*10^-3,0)</f>
        <v>0</v>
      </c>
      <c r="G4691" s="18">
        <f t="shared" si="440"/>
        <v>0</v>
      </c>
      <c r="H4691" s="18">
        <f t="shared" si="441"/>
        <v>0</v>
      </c>
      <c r="I4691" s="24">
        <v>0</v>
      </c>
      <c r="J4691" s="24">
        <v>0</v>
      </c>
      <c r="K4691" s="24">
        <v>0</v>
      </c>
      <c r="L4691" s="14">
        <f>貼り付けシート!C4691</f>
        <v>21.7</v>
      </c>
      <c r="M4691" s="14">
        <f>貼り付けシート!D4691</f>
        <v>14.4</v>
      </c>
      <c r="N4691" s="18">
        <f>貼り付けシート!E4691</f>
        <v>88.220119391329845</v>
      </c>
      <c r="O4691" s="18">
        <f>貼り付けシート!F4691</f>
        <v>0</v>
      </c>
      <c r="P4691" s="19">
        <f t="shared" si="442"/>
        <v>0</v>
      </c>
      <c r="Q4691" s="19">
        <f t="shared" si="443"/>
        <v>0</v>
      </c>
    </row>
    <row r="4692" spans="1:17">
      <c r="A4692" s="38">
        <v>41835</v>
      </c>
      <c r="B4692" s="49" t="s">
        <v>155</v>
      </c>
      <c r="C4692" s="24">
        <f t="shared" si="438"/>
        <v>30.406921776000001</v>
      </c>
      <c r="D4692" s="24">
        <f t="shared" si="439"/>
        <v>0</v>
      </c>
      <c r="E4692" s="18">
        <f>IF(G4692&gt;=0.3,(バックデータ一覧!$C$10*(バックデータ一覧!$C$12*計算過程!L4692+バックデータ一覧!$C$13*LN(計算過程!G4692)+バックデータ一覧!$C$14)^バックデータ一覧!$C$11+バックデータ一覧!$E$10*(計算過程!G4692/(バックデータ一覧!$E$12*計算過程!L4692+バックデータ一覧!$E$13*LN(計算過程!G4692)+バックデータ一覧!$E$14))^バックデータ一覧!$E$11)*計算過程!$W$11*10^-3,0)</f>
        <v>0</v>
      </c>
      <c r="F4692" s="18">
        <f>IF(G4692&lt;0.3,(バックデータ一覧!$C$10*(バックデータ一覧!$C$12*計算過程!L4692+バックデータ一覧!$C$13*LN(0.3)+バックデータ一覧!$C$14)^バックデータ一覧!$C$11+バックデータ一覧!$E$10*(0.3/(バックデータ一覧!$E$12*計算過程!L4692+バックデータ一覧!$E$13*LN(0.3)+バックデータ一覧!$E$14))^バックデータ一覧!$E$11)*計算過程!$W$11*計算過程!G4692/0.3*10^-3,0)</f>
        <v>0</v>
      </c>
      <c r="G4692" s="18">
        <f t="shared" si="440"/>
        <v>0</v>
      </c>
      <c r="H4692" s="18">
        <f t="shared" si="441"/>
        <v>0</v>
      </c>
      <c r="I4692" s="24">
        <v>0</v>
      </c>
      <c r="J4692" s="24">
        <v>0</v>
      </c>
      <c r="K4692" s="24">
        <v>0</v>
      </c>
      <c r="L4692" s="14">
        <f>貼り付けシート!C4692</f>
        <v>23.1</v>
      </c>
      <c r="M4692" s="14">
        <f>貼り付けシート!D4692</f>
        <v>14.5</v>
      </c>
      <c r="N4692" s="18">
        <f>貼り付けシート!E4692</f>
        <v>81.570063606870733</v>
      </c>
      <c r="O4692" s="18">
        <f>貼り付けシート!F4692</f>
        <v>0</v>
      </c>
      <c r="P4692" s="19">
        <f t="shared" si="442"/>
        <v>0</v>
      </c>
      <c r="Q4692" s="19">
        <f t="shared" si="443"/>
        <v>0</v>
      </c>
    </row>
    <row r="4693" spans="1:17">
      <c r="A4693" s="38">
        <v>41835</v>
      </c>
      <c r="B4693" s="49" t="s">
        <v>156</v>
      </c>
      <c r="C4693" s="24">
        <f t="shared" si="438"/>
        <v>30.406921776000001</v>
      </c>
      <c r="D4693" s="24">
        <f t="shared" si="439"/>
        <v>0</v>
      </c>
      <c r="E4693" s="18">
        <f>IF(G4693&gt;=0.3,(バックデータ一覧!$C$10*(バックデータ一覧!$C$12*計算過程!L4693+バックデータ一覧!$C$13*LN(計算過程!G4693)+バックデータ一覧!$C$14)^バックデータ一覧!$C$11+バックデータ一覧!$E$10*(計算過程!G4693/(バックデータ一覧!$E$12*計算過程!L4693+バックデータ一覧!$E$13*LN(計算過程!G4693)+バックデータ一覧!$E$14))^バックデータ一覧!$E$11)*計算過程!$W$11*10^-3,0)</f>
        <v>0</v>
      </c>
      <c r="F4693" s="18">
        <f>IF(G4693&lt;0.3,(バックデータ一覧!$C$10*(バックデータ一覧!$C$12*計算過程!L4693+バックデータ一覧!$C$13*LN(0.3)+バックデータ一覧!$C$14)^バックデータ一覧!$C$11+バックデータ一覧!$E$10*(0.3/(バックデータ一覧!$E$12*計算過程!L4693+バックデータ一覧!$E$13*LN(0.3)+バックデータ一覧!$E$14))^バックデータ一覧!$E$11)*計算過程!$W$11*計算過程!G4693/0.3*10^-3,0)</f>
        <v>0</v>
      </c>
      <c r="G4693" s="18">
        <f t="shared" si="440"/>
        <v>0</v>
      </c>
      <c r="H4693" s="18">
        <f t="shared" si="441"/>
        <v>0</v>
      </c>
      <c r="I4693" s="24">
        <v>0</v>
      </c>
      <c r="J4693" s="24">
        <v>0</v>
      </c>
      <c r="K4693" s="24">
        <v>0</v>
      </c>
      <c r="L4693" s="14">
        <f>貼り付けシート!C4693</f>
        <v>25</v>
      </c>
      <c r="M4693" s="14">
        <f>貼り付けシート!D4693</f>
        <v>14.6</v>
      </c>
      <c r="N4693" s="18">
        <f>貼り付けシート!E4693</f>
        <v>73.265213439062663</v>
      </c>
      <c r="O4693" s="18">
        <f>貼り付けシート!F4693</f>
        <v>0</v>
      </c>
      <c r="P4693" s="19">
        <f t="shared" si="442"/>
        <v>0</v>
      </c>
      <c r="Q4693" s="19">
        <f t="shared" si="443"/>
        <v>0</v>
      </c>
    </row>
    <row r="4694" spans="1:17">
      <c r="A4694" s="38">
        <v>41835</v>
      </c>
      <c r="B4694" s="49" t="s">
        <v>157</v>
      </c>
      <c r="C4694" s="24">
        <f t="shared" si="438"/>
        <v>30.406921776000001</v>
      </c>
      <c r="D4694" s="24">
        <f t="shared" si="439"/>
        <v>0</v>
      </c>
      <c r="E4694" s="18">
        <f>IF(G4694&gt;=0.3,(バックデータ一覧!$C$10*(バックデータ一覧!$C$12*計算過程!L4694+バックデータ一覧!$C$13*LN(計算過程!G4694)+バックデータ一覧!$C$14)^バックデータ一覧!$C$11+バックデータ一覧!$E$10*(計算過程!G4694/(バックデータ一覧!$E$12*計算過程!L4694+バックデータ一覧!$E$13*LN(計算過程!G4694)+バックデータ一覧!$E$14))^バックデータ一覧!$E$11)*計算過程!$W$11*10^-3,0)</f>
        <v>0</v>
      </c>
      <c r="F4694" s="18">
        <f>IF(G4694&lt;0.3,(バックデータ一覧!$C$10*(バックデータ一覧!$C$12*計算過程!L4694+バックデータ一覧!$C$13*LN(0.3)+バックデータ一覧!$C$14)^バックデータ一覧!$C$11+バックデータ一覧!$E$10*(0.3/(バックデータ一覧!$E$12*計算過程!L4694+バックデータ一覧!$E$13*LN(0.3)+バックデータ一覧!$E$14))^バックデータ一覧!$E$11)*計算過程!$W$11*計算過程!G4694/0.3*10^-3,0)</f>
        <v>0</v>
      </c>
      <c r="G4694" s="18">
        <f t="shared" si="440"/>
        <v>0</v>
      </c>
      <c r="H4694" s="18">
        <f t="shared" si="441"/>
        <v>0</v>
      </c>
      <c r="I4694" s="24">
        <v>0</v>
      </c>
      <c r="J4694" s="24">
        <v>0</v>
      </c>
      <c r="K4694" s="24">
        <v>0</v>
      </c>
      <c r="L4694" s="14">
        <f>貼り付けシート!C4694</f>
        <v>26.9</v>
      </c>
      <c r="M4694" s="14">
        <f>貼り付けシート!D4694</f>
        <v>14.7</v>
      </c>
      <c r="N4694" s="18">
        <f>貼り付けシート!E4694</f>
        <v>65.910738924539473</v>
      </c>
      <c r="O4694" s="18">
        <f>貼り付けシート!F4694</f>
        <v>0</v>
      </c>
      <c r="P4694" s="19">
        <f t="shared" si="442"/>
        <v>0</v>
      </c>
      <c r="Q4694" s="19">
        <f t="shared" si="443"/>
        <v>0</v>
      </c>
    </row>
    <row r="4695" spans="1:17">
      <c r="A4695" s="38">
        <v>41835</v>
      </c>
      <c r="B4695" s="49" t="s">
        <v>158</v>
      </c>
      <c r="C4695" s="24">
        <f t="shared" si="438"/>
        <v>30.406921776000001</v>
      </c>
      <c r="D4695" s="24">
        <f t="shared" si="439"/>
        <v>0</v>
      </c>
      <c r="E4695" s="18">
        <f>IF(G4695&gt;=0.3,(バックデータ一覧!$C$10*(バックデータ一覧!$C$12*計算過程!L4695+バックデータ一覧!$C$13*LN(計算過程!G4695)+バックデータ一覧!$C$14)^バックデータ一覧!$C$11+バックデータ一覧!$E$10*(計算過程!G4695/(バックデータ一覧!$E$12*計算過程!L4695+バックデータ一覧!$E$13*LN(計算過程!G4695)+バックデータ一覧!$E$14))^バックデータ一覧!$E$11)*計算過程!$W$11*10^-3,0)</f>
        <v>0</v>
      </c>
      <c r="F4695" s="18">
        <f>IF(G4695&lt;0.3,(バックデータ一覧!$C$10*(バックデータ一覧!$C$12*計算過程!L4695+バックデータ一覧!$C$13*LN(0.3)+バックデータ一覧!$C$14)^バックデータ一覧!$C$11+バックデータ一覧!$E$10*(0.3/(バックデータ一覧!$E$12*計算過程!L4695+バックデータ一覧!$E$13*LN(0.3)+バックデータ一覧!$E$14))^バックデータ一覧!$E$11)*計算過程!$W$11*計算過程!G4695/0.3*10^-3,0)</f>
        <v>0</v>
      </c>
      <c r="G4695" s="18">
        <f t="shared" si="440"/>
        <v>0</v>
      </c>
      <c r="H4695" s="18">
        <f t="shared" si="441"/>
        <v>0</v>
      </c>
      <c r="I4695" s="24">
        <v>0</v>
      </c>
      <c r="J4695" s="24">
        <v>0</v>
      </c>
      <c r="K4695" s="24">
        <v>0</v>
      </c>
      <c r="L4695" s="14">
        <f>貼り付けシート!C4695</f>
        <v>28.3</v>
      </c>
      <c r="M4695" s="14">
        <f>貼り付けシート!D4695</f>
        <v>14.8</v>
      </c>
      <c r="N4695" s="18">
        <f>貼り付けシート!E4695</f>
        <v>61.135528305391148</v>
      </c>
      <c r="O4695" s="18">
        <f>貼り付けシート!F4695</f>
        <v>0</v>
      </c>
      <c r="P4695" s="19">
        <f t="shared" si="442"/>
        <v>0</v>
      </c>
      <c r="Q4695" s="19">
        <f t="shared" si="443"/>
        <v>0</v>
      </c>
    </row>
    <row r="4696" spans="1:17">
      <c r="A4696" s="38">
        <v>41835</v>
      </c>
      <c r="B4696" s="49" t="s">
        <v>159</v>
      </c>
      <c r="C4696" s="24">
        <f t="shared" si="438"/>
        <v>30.406921776000001</v>
      </c>
      <c r="D4696" s="24">
        <f t="shared" si="439"/>
        <v>0</v>
      </c>
      <c r="E4696" s="18">
        <f>IF(G4696&gt;=0.3,(バックデータ一覧!$C$10*(バックデータ一覧!$C$12*計算過程!L4696+バックデータ一覧!$C$13*LN(計算過程!G4696)+バックデータ一覧!$C$14)^バックデータ一覧!$C$11+バックデータ一覧!$E$10*(計算過程!G4696/(バックデータ一覧!$E$12*計算過程!L4696+バックデータ一覧!$E$13*LN(計算過程!G4696)+バックデータ一覧!$E$14))^バックデータ一覧!$E$11)*計算過程!$W$11*10^-3,0)</f>
        <v>0</v>
      </c>
      <c r="F4696" s="18">
        <f>IF(G4696&lt;0.3,(バックデータ一覧!$C$10*(バックデータ一覧!$C$12*計算過程!L4696+バックデータ一覧!$C$13*LN(0.3)+バックデータ一覧!$C$14)^バックデータ一覧!$C$11+バックデータ一覧!$E$10*(0.3/(バックデータ一覧!$E$12*計算過程!L4696+バックデータ一覧!$E$13*LN(0.3)+バックデータ一覧!$E$14))^バックデータ一覧!$E$11)*計算過程!$W$11*計算過程!G4696/0.3*10^-3,0)</f>
        <v>0</v>
      </c>
      <c r="G4696" s="18">
        <f t="shared" si="440"/>
        <v>0</v>
      </c>
      <c r="H4696" s="18">
        <f t="shared" si="441"/>
        <v>0</v>
      </c>
      <c r="I4696" s="24">
        <v>0</v>
      </c>
      <c r="J4696" s="24">
        <v>0</v>
      </c>
      <c r="K4696" s="24">
        <v>0</v>
      </c>
      <c r="L4696" s="14">
        <f>貼り付けシート!C4696</f>
        <v>30.2</v>
      </c>
      <c r="M4696" s="14">
        <f>貼り付けシート!D4696</f>
        <v>14.9</v>
      </c>
      <c r="N4696" s="18">
        <f>貼り付けシート!E4696</f>
        <v>55.146100335095959</v>
      </c>
      <c r="O4696" s="18">
        <f>貼り付けシート!F4696</f>
        <v>0</v>
      </c>
      <c r="P4696" s="19">
        <f t="shared" si="442"/>
        <v>0</v>
      </c>
      <c r="Q4696" s="19">
        <f t="shared" si="443"/>
        <v>0</v>
      </c>
    </row>
    <row r="4697" spans="1:17">
      <c r="A4697" s="38">
        <v>41835</v>
      </c>
      <c r="B4697" s="49" t="s">
        <v>160</v>
      </c>
      <c r="C4697" s="24">
        <f t="shared" si="438"/>
        <v>30.406921776000001</v>
      </c>
      <c r="D4697" s="24">
        <f t="shared" si="439"/>
        <v>0</v>
      </c>
      <c r="E4697" s="18">
        <f>IF(G4697&gt;=0.3,(バックデータ一覧!$C$10*(バックデータ一覧!$C$12*計算過程!L4697+バックデータ一覧!$C$13*LN(計算過程!G4697)+バックデータ一覧!$C$14)^バックデータ一覧!$C$11+バックデータ一覧!$E$10*(計算過程!G4697/(バックデータ一覧!$E$12*計算過程!L4697+バックデータ一覧!$E$13*LN(計算過程!G4697)+バックデータ一覧!$E$14))^バックデータ一覧!$E$11)*計算過程!$W$11*10^-3,0)</f>
        <v>0</v>
      </c>
      <c r="F4697" s="18">
        <f>IF(G4697&lt;0.3,(バックデータ一覧!$C$10*(バックデータ一覧!$C$12*計算過程!L4697+バックデータ一覧!$C$13*LN(0.3)+バックデータ一覧!$C$14)^バックデータ一覧!$C$11+バックデータ一覧!$E$10*(0.3/(バックデータ一覧!$E$12*計算過程!L4697+バックデータ一覧!$E$13*LN(0.3)+バックデータ一覧!$E$14))^バックデータ一覧!$E$11)*計算過程!$W$11*計算過程!G4697/0.3*10^-3,0)</f>
        <v>0</v>
      </c>
      <c r="G4697" s="18">
        <f t="shared" si="440"/>
        <v>0</v>
      </c>
      <c r="H4697" s="18">
        <f t="shared" si="441"/>
        <v>0</v>
      </c>
      <c r="I4697" s="24">
        <v>0</v>
      </c>
      <c r="J4697" s="24">
        <v>0</v>
      </c>
      <c r="K4697" s="24">
        <v>0</v>
      </c>
      <c r="L4697" s="14">
        <f>貼り付けシート!C4697</f>
        <v>30.8</v>
      </c>
      <c r="M4697" s="14">
        <f>貼り付けシート!D4697</f>
        <v>15</v>
      </c>
      <c r="N4697" s="18">
        <f>貼り付けシート!E4697</f>
        <v>53.635153648008846</v>
      </c>
      <c r="O4697" s="18">
        <f>貼り付けシート!F4697</f>
        <v>0</v>
      </c>
      <c r="P4697" s="19">
        <f t="shared" si="442"/>
        <v>0</v>
      </c>
      <c r="Q4697" s="19">
        <f t="shared" si="443"/>
        <v>0</v>
      </c>
    </row>
    <row r="4698" spans="1:17">
      <c r="A4698" s="38">
        <v>41835</v>
      </c>
      <c r="B4698" s="49" t="s">
        <v>161</v>
      </c>
      <c r="C4698" s="24">
        <f t="shared" si="438"/>
        <v>30.406921776000001</v>
      </c>
      <c r="D4698" s="24">
        <f t="shared" si="439"/>
        <v>0</v>
      </c>
      <c r="E4698" s="18">
        <f>IF(G4698&gt;=0.3,(バックデータ一覧!$C$10*(バックデータ一覧!$C$12*計算過程!L4698+バックデータ一覧!$C$13*LN(計算過程!G4698)+バックデータ一覧!$C$14)^バックデータ一覧!$C$11+バックデータ一覧!$E$10*(計算過程!G4698/(バックデータ一覧!$E$12*計算過程!L4698+バックデータ一覧!$E$13*LN(計算過程!G4698)+バックデータ一覧!$E$14))^バックデータ一覧!$E$11)*計算過程!$W$11*10^-3,0)</f>
        <v>0</v>
      </c>
      <c r="F4698" s="18">
        <f>IF(G4698&lt;0.3,(バックデータ一覧!$C$10*(バックデータ一覧!$C$12*計算過程!L4698+バックデータ一覧!$C$13*LN(0.3)+バックデータ一覧!$C$14)^バックデータ一覧!$C$11+バックデータ一覧!$E$10*(0.3/(バックデータ一覧!$E$12*計算過程!L4698+バックデータ一覧!$E$13*LN(0.3)+バックデータ一覧!$E$14))^バックデータ一覧!$E$11)*計算過程!$W$11*計算過程!G4698/0.3*10^-3,0)</f>
        <v>0</v>
      </c>
      <c r="G4698" s="18">
        <f t="shared" si="440"/>
        <v>0</v>
      </c>
      <c r="H4698" s="18">
        <f t="shared" si="441"/>
        <v>0</v>
      </c>
      <c r="I4698" s="24">
        <v>0</v>
      </c>
      <c r="J4698" s="24">
        <v>0</v>
      </c>
      <c r="K4698" s="24">
        <v>0</v>
      </c>
      <c r="L4698" s="14">
        <f>貼り付けシート!C4698</f>
        <v>29.3</v>
      </c>
      <c r="M4698" s="14">
        <f>貼り付けシート!D4698</f>
        <v>15.3</v>
      </c>
      <c r="N4698" s="18">
        <f>貼り付けシート!E4698</f>
        <v>59.597293770512238</v>
      </c>
      <c r="O4698" s="18">
        <f>貼り付けシート!F4698</f>
        <v>0</v>
      </c>
      <c r="P4698" s="19">
        <f t="shared" si="442"/>
        <v>0</v>
      </c>
      <c r="Q4698" s="19">
        <f t="shared" si="443"/>
        <v>0</v>
      </c>
    </row>
    <row r="4699" spans="1:17">
      <c r="A4699" s="38">
        <v>41835</v>
      </c>
      <c r="B4699" s="49" t="s">
        <v>162</v>
      </c>
      <c r="C4699" s="24">
        <f t="shared" si="438"/>
        <v>30.406921776000001</v>
      </c>
      <c r="D4699" s="24">
        <f t="shared" si="439"/>
        <v>0</v>
      </c>
      <c r="E4699" s="18">
        <f>IF(G4699&gt;=0.3,(バックデータ一覧!$C$10*(バックデータ一覧!$C$12*計算過程!L4699+バックデータ一覧!$C$13*LN(計算過程!G4699)+バックデータ一覧!$C$14)^バックデータ一覧!$C$11+バックデータ一覧!$E$10*(計算過程!G4699/(バックデータ一覧!$E$12*計算過程!L4699+バックデータ一覧!$E$13*LN(計算過程!G4699)+バックデータ一覧!$E$14))^バックデータ一覧!$E$11)*計算過程!$W$11*10^-3,0)</f>
        <v>0</v>
      </c>
      <c r="F4699" s="18">
        <f>IF(G4699&lt;0.3,(バックデータ一覧!$C$10*(バックデータ一覧!$C$12*計算過程!L4699+バックデータ一覧!$C$13*LN(0.3)+バックデータ一覧!$C$14)^バックデータ一覧!$C$11+バックデータ一覧!$E$10*(0.3/(バックデータ一覧!$E$12*計算過程!L4699+バックデータ一覧!$E$13*LN(0.3)+バックデータ一覧!$E$14))^バックデータ一覧!$E$11)*計算過程!$W$11*計算過程!G4699/0.3*10^-3,0)</f>
        <v>0</v>
      </c>
      <c r="G4699" s="18">
        <f t="shared" si="440"/>
        <v>0</v>
      </c>
      <c r="H4699" s="18">
        <f t="shared" si="441"/>
        <v>0</v>
      </c>
      <c r="I4699" s="24">
        <v>0</v>
      </c>
      <c r="J4699" s="24">
        <v>0</v>
      </c>
      <c r="K4699" s="24">
        <v>0</v>
      </c>
      <c r="L4699" s="14">
        <f>貼り付けシート!C4699</f>
        <v>29.7</v>
      </c>
      <c r="M4699" s="14">
        <f>貼り付けシート!D4699</f>
        <v>15.7</v>
      </c>
      <c r="N4699" s="18">
        <f>貼り付けシート!E4699</f>
        <v>59.724529082342713</v>
      </c>
      <c r="O4699" s="18">
        <f>貼り付けシート!F4699</f>
        <v>0</v>
      </c>
      <c r="P4699" s="19">
        <f t="shared" si="442"/>
        <v>0</v>
      </c>
      <c r="Q4699" s="19">
        <f t="shared" si="443"/>
        <v>0</v>
      </c>
    </row>
    <row r="4700" spans="1:17">
      <c r="A4700" s="38">
        <v>41835</v>
      </c>
      <c r="B4700" s="49" t="s">
        <v>163</v>
      </c>
      <c r="C4700" s="24">
        <f t="shared" si="438"/>
        <v>30.406921776000001</v>
      </c>
      <c r="D4700" s="24">
        <f t="shared" si="439"/>
        <v>0</v>
      </c>
      <c r="E4700" s="18">
        <f>IF(G4700&gt;=0.3,(バックデータ一覧!$C$10*(バックデータ一覧!$C$12*計算過程!L4700+バックデータ一覧!$C$13*LN(計算過程!G4700)+バックデータ一覧!$C$14)^バックデータ一覧!$C$11+バックデータ一覧!$E$10*(計算過程!G4700/(バックデータ一覧!$E$12*計算過程!L4700+バックデータ一覧!$E$13*LN(計算過程!G4700)+バックデータ一覧!$E$14))^バックデータ一覧!$E$11)*計算過程!$W$11*10^-3,0)</f>
        <v>0</v>
      </c>
      <c r="F4700" s="18">
        <f>IF(G4700&lt;0.3,(バックデータ一覧!$C$10*(バックデータ一覧!$C$12*計算過程!L4700+バックデータ一覧!$C$13*LN(0.3)+バックデータ一覧!$C$14)^バックデータ一覧!$C$11+バックデータ一覧!$E$10*(0.3/(バックデータ一覧!$E$12*計算過程!L4700+バックデータ一覧!$E$13*LN(0.3)+バックデータ一覧!$E$14))^バックデータ一覧!$E$11)*計算過程!$W$11*計算過程!G4700/0.3*10^-3,0)</f>
        <v>0</v>
      </c>
      <c r="G4700" s="18">
        <f t="shared" si="440"/>
        <v>0</v>
      </c>
      <c r="H4700" s="18">
        <f t="shared" si="441"/>
        <v>0</v>
      </c>
      <c r="I4700" s="24">
        <v>0</v>
      </c>
      <c r="J4700" s="24">
        <v>0</v>
      </c>
      <c r="K4700" s="24">
        <v>0</v>
      </c>
      <c r="L4700" s="14">
        <f>貼り付けシート!C4700</f>
        <v>30.4</v>
      </c>
      <c r="M4700" s="14">
        <f>貼り付けシート!D4700</f>
        <v>16.100000000000001</v>
      </c>
      <c r="N4700" s="18">
        <f>貼り付けシート!E4700</f>
        <v>58.797940203193122</v>
      </c>
      <c r="O4700" s="18">
        <f>貼り付けシート!F4700</f>
        <v>0</v>
      </c>
      <c r="P4700" s="19">
        <f t="shared" si="442"/>
        <v>0</v>
      </c>
      <c r="Q4700" s="19">
        <f t="shared" si="443"/>
        <v>0</v>
      </c>
    </row>
    <row r="4701" spans="1:17">
      <c r="A4701" s="38">
        <v>41835</v>
      </c>
      <c r="B4701" s="49" t="s">
        <v>164</v>
      </c>
      <c r="C4701" s="24">
        <f t="shared" si="438"/>
        <v>30.406921776000001</v>
      </c>
      <c r="D4701" s="24">
        <f t="shared" si="439"/>
        <v>0</v>
      </c>
      <c r="E4701" s="18">
        <f>IF(G4701&gt;=0.3,(バックデータ一覧!$C$10*(バックデータ一覧!$C$12*計算過程!L4701+バックデータ一覧!$C$13*LN(計算過程!G4701)+バックデータ一覧!$C$14)^バックデータ一覧!$C$11+バックデータ一覧!$E$10*(計算過程!G4701/(バックデータ一覧!$E$12*計算過程!L4701+バックデータ一覧!$E$13*LN(計算過程!G4701)+バックデータ一覧!$E$14))^バックデータ一覧!$E$11)*計算過程!$W$11*10^-3,0)</f>
        <v>0</v>
      </c>
      <c r="F4701" s="18">
        <f>IF(G4701&lt;0.3,(バックデータ一覧!$C$10*(バックデータ一覧!$C$12*計算過程!L4701+バックデータ一覧!$C$13*LN(0.3)+バックデータ一覧!$C$14)^バックデータ一覧!$C$11+バックデータ一覧!$E$10*(0.3/(バックデータ一覧!$E$12*計算過程!L4701+バックデータ一覧!$E$13*LN(0.3)+バックデータ一覧!$E$14))^バックデータ一覧!$E$11)*計算過程!$W$11*計算過程!G4701/0.3*10^-3,0)</f>
        <v>0</v>
      </c>
      <c r="G4701" s="18">
        <f t="shared" si="440"/>
        <v>0</v>
      </c>
      <c r="H4701" s="18">
        <f t="shared" si="441"/>
        <v>0</v>
      </c>
      <c r="I4701" s="24">
        <v>0</v>
      </c>
      <c r="J4701" s="24">
        <v>0</v>
      </c>
      <c r="K4701" s="24">
        <v>0</v>
      </c>
      <c r="L4701" s="14">
        <f>貼り付けシート!C4701</f>
        <v>30.7</v>
      </c>
      <c r="M4701" s="14">
        <f>貼り付けシート!D4701</f>
        <v>16.100000000000001</v>
      </c>
      <c r="N4701" s="18">
        <f>貼り付けシート!E4701</f>
        <v>57.798140511407048</v>
      </c>
      <c r="O4701" s="18">
        <f>貼り付けシート!F4701</f>
        <v>0</v>
      </c>
      <c r="P4701" s="19">
        <f t="shared" si="442"/>
        <v>0</v>
      </c>
      <c r="Q4701" s="19">
        <f t="shared" si="443"/>
        <v>0</v>
      </c>
    </row>
    <row r="4702" spans="1:17">
      <c r="A4702" s="38">
        <v>41835</v>
      </c>
      <c r="B4702" s="49" t="s">
        <v>165</v>
      </c>
      <c r="C4702" s="24">
        <f t="shared" si="438"/>
        <v>30.406921776000001</v>
      </c>
      <c r="D4702" s="24">
        <f t="shared" si="439"/>
        <v>0</v>
      </c>
      <c r="E4702" s="18">
        <f>IF(G4702&gt;=0.3,(バックデータ一覧!$C$10*(バックデータ一覧!$C$12*計算過程!L4702+バックデータ一覧!$C$13*LN(計算過程!G4702)+バックデータ一覧!$C$14)^バックデータ一覧!$C$11+バックデータ一覧!$E$10*(計算過程!G4702/(バックデータ一覧!$E$12*計算過程!L4702+バックデータ一覧!$E$13*LN(計算過程!G4702)+バックデータ一覧!$E$14))^バックデータ一覧!$E$11)*計算過程!$W$11*10^-3,0)</f>
        <v>0</v>
      </c>
      <c r="F4702" s="18">
        <f>IF(G4702&lt;0.3,(バックデータ一覧!$C$10*(バックデータ一覧!$C$12*計算過程!L4702+バックデータ一覧!$C$13*LN(0.3)+バックデータ一覧!$C$14)^バックデータ一覧!$C$11+バックデータ一覧!$E$10*(0.3/(バックデータ一覧!$E$12*計算過程!L4702+バックデータ一覧!$E$13*LN(0.3)+バックデータ一覧!$E$14))^バックデータ一覧!$E$11)*計算過程!$W$11*計算過程!G4702/0.3*10^-3,0)</f>
        <v>0</v>
      </c>
      <c r="G4702" s="18">
        <f t="shared" si="440"/>
        <v>0</v>
      </c>
      <c r="H4702" s="18">
        <f t="shared" si="441"/>
        <v>0</v>
      </c>
      <c r="I4702" s="24">
        <v>0</v>
      </c>
      <c r="J4702" s="24">
        <v>0</v>
      </c>
      <c r="K4702" s="24">
        <v>0</v>
      </c>
      <c r="L4702" s="14">
        <f>貼り付けシート!C4702</f>
        <v>30.2</v>
      </c>
      <c r="M4702" s="14">
        <f>貼り付けシート!D4702</f>
        <v>16.100000000000001</v>
      </c>
      <c r="N4702" s="18">
        <f>貼り付けシート!E4702</f>
        <v>59.475337961703026</v>
      </c>
      <c r="O4702" s="18">
        <f>貼り付けシート!F4702</f>
        <v>0</v>
      </c>
      <c r="P4702" s="19">
        <f t="shared" si="442"/>
        <v>0</v>
      </c>
      <c r="Q4702" s="19">
        <f t="shared" si="443"/>
        <v>0</v>
      </c>
    </row>
    <row r="4703" spans="1:17">
      <c r="A4703" s="38">
        <v>41835</v>
      </c>
      <c r="B4703" s="49" t="s">
        <v>166</v>
      </c>
      <c r="C4703" s="24">
        <f t="shared" si="438"/>
        <v>30.406921776000001</v>
      </c>
      <c r="D4703" s="24">
        <f t="shared" si="439"/>
        <v>0</v>
      </c>
      <c r="E4703" s="18">
        <f>IF(G4703&gt;=0.3,(バックデータ一覧!$C$10*(バックデータ一覧!$C$12*計算過程!L4703+バックデータ一覧!$C$13*LN(計算過程!G4703)+バックデータ一覧!$C$14)^バックデータ一覧!$C$11+バックデータ一覧!$E$10*(計算過程!G4703/(バックデータ一覧!$E$12*計算過程!L4703+バックデータ一覧!$E$13*LN(計算過程!G4703)+バックデータ一覧!$E$14))^バックデータ一覧!$E$11)*計算過程!$W$11*10^-3,0)</f>
        <v>0</v>
      </c>
      <c r="F4703" s="18">
        <f>IF(G4703&lt;0.3,(バックデータ一覧!$C$10*(バックデータ一覧!$C$12*計算過程!L4703+バックデータ一覧!$C$13*LN(0.3)+バックデータ一覧!$C$14)^バックデータ一覧!$C$11+バックデータ一覧!$E$10*(0.3/(バックデータ一覧!$E$12*計算過程!L4703+バックデータ一覧!$E$13*LN(0.3)+バックデータ一覧!$E$14))^バックデータ一覧!$E$11)*計算過程!$W$11*計算過程!G4703/0.3*10^-3,0)</f>
        <v>0</v>
      </c>
      <c r="G4703" s="18">
        <f t="shared" si="440"/>
        <v>0</v>
      </c>
      <c r="H4703" s="18">
        <f t="shared" si="441"/>
        <v>0</v>
      </c>
      <c r="I4703" s="24">
        <v>0</v>
      </c>
      <c r="J4703" s="24">
        <v>0</v>
      </c>
      <c r="K4703" s="24">
        <v>0</v>
      </c>
      <c r="L4703" s="14">
        <f>貼り付けシート!C4703</f>
        <v>28.6</v>
      </c>
      <c r="M4703" s="14">
        <f>貼り付けシート!D4703</f>
        <v>16.2</v>
      </c>
      <c r="N4703" s="18">
        <f>貼り付けシート!E4703</f>
        <v>65.618534774496666</v>
      </c>
      <c r="O4703" s="18">
        <f>貼り付けシート!F4703</f>
        <v>0</v>
      </c>
      <c r="P4703" s="19">
        <f t="shared" si="442"/>
        <v>0</v>
      </c>
      <c r="Q4703" s="19">
        <f t="shared" si="443"/>
        <v>0</v>
      </c>
    </row>
    <row r="4704" spans="1:17">
      <c r="A4704" s="38">
        <v>41835</v>
      </c>
      <c r="B4704" s="49" t="s">
        <v>167</v>
      </c>
      <c r="C4704" s="24">
        <f t="shared" si="438"/>
        <v>30.406921776000001</v>
      </c>
      <c r="D4704" s="24">
        <f t="shared" si="439"/>
        <v>0</v>
      </c>
      <c r="E4704" s="18">
        <f>IF(G4704&gt;=0.3,(バックデータ一覧!$C$10*(バックデータ一覧!$C$12*計算過程!L4704+バックデータ一覧!$C$13*LN(計算過程!G4704)+バックデータ一覧!$C$14)^バックデータ一覧!$C$11+バックデータ一覧!$E$10*(計算過程!G4704/(バックデータ一覧!$E$12*計算過程!L4704+バックデータ一覧!$E$13*LN(計算過程!G4704)+バックデータ一覧!$E$14))^バックデータ一覧!$E$11)*計算過程!$W$11*10^-3,0)</f>
        <v>0</v>
      </c>
      <c r="F4704" s="18">
        <f>IF(G4704&lt;0.3,(バックデータ一覧!$C$10*(バックデータ一覧!$C$12*計算過程!L4704+バックデータ一覧!$C$13*LN(0.3)+バックデータ一覧!$C$14)^バックデータ一覧!$C$11+バックデータ一覧!$E$10*(0.3/(バックデータ一覧!$E$12*計算過程!L4704+バックデータ一覧!$E$13*LN(0.3)+バックデータ一覧!$E$14))^バックデータ一覧!$E$11)*計算過程!$W$11*計算過程!G4704/0.3*10^-3,0)</f>
        <v>0</v>
      </c>
      <c r="G4704" s="18">
        <f t="shared" si="440"/>
        <v>0</v>
      </c>
      <c r="H4704" s="18">
        <f t="shared" si="441"/>
        <v>0</v>
      </c>
      <c r="I4704" s="24">
        <v>0</v>
      </c>
      <c r="J4704" s="24">
        <v>0</v>
      </c>
      <c r="K4704" s="24">
        <v>0</v>
      </c>
      <c r="L4704" s="14">
        <f>貼り付けシート!C4704</f>
        <v>26.7</v>
      </c>
      <c r="M4704" s="14">
        <f>貼り付けシート!D4704</f>
        <v>16.3</v>
      </c>
      <c r="N4704" s="18">
        <f>貼り付けシート!E4704</f>
        <v>73.763955319572602</v>
      </c>
      <c r="O4704" s="18">
        <f>貼り付けシート!F4704</f>
        <v>0</v>
      </c>
      <c r="P4704" s="19">
        <f t="shared" si="442"/>
        <v>0</v>
      </c>
      <c r="Q4704" s="19">
        <f t="shared" si="443"/>
        <v>0</v>
      </c>
    </row>
    <row r="4705" spans="1:17">
      <c r="A4705" s="38">
        <v>41835</v>
      </c>
      <c r="B4705" s="49" t="s">
        <v>168</v>
      </c>
      <c r="C4705" s="24">
        <f t="shared" si="438"/>
        <v>30.406921776000001</v>
      </c>
      <c r="D4705" s="24">
        <f t="shared" si="439"/>
        <v>0</v>
      </c>
      <c r="E4705" s="18">
        <f>IF(G4705&gt;=0.3,(バックデータ一覧!$C$10*(バックデータ一覧!$C$12*計算過程!L4705+バックデータ一覧!$C$13*LN(計算過程!G4705)+バックデータ一覧!$C$14)^バックデータ一覧!$C$11+バックデータ一覧!$E$10*(計算過程!G4705/(バックデータ一覧!$E$12*計算過程!L4705+バックデータ一覧!$E$13*LN(計算過程!G4705)+バックデータ一覧!$E$14))^バックデータ一覧!$E$11)*計算過程!$W$11*10^-3,0)</f>
        <v>0</v>
      </c>
      <c r="F4705" s="18">
        <f>IF(G4705&lt;0.3,(バックデータ一覧!$C$10*(バックデータ一覧!$C$12*計算過程!L4705+バックデータ一覧!$C$13*LN(0.3)+バックデータ一覧!$C$14)^バックデータ一覧!$C$11+バックデータ一覧!$E$10*(0.3/(バックデータ一覧!$E$12*計算過程!L4705+バックデータ一覧!$E$13*LN(0.3)+バックデータ一覧!$E$14))^バックデータ一覧!$E$11)*計算過程!$W$11*計算過程!G4705/0.3*10^-3,0)</f>
        <v>0</v>
      </c>
      <c r="G4705" s="18">
        <f t="shared" si="440"/>
        <v>0</v>
      </c>
      <c r="H4705" s="18">
        <f t="shared" si="441"/>
        <v>0</v>
      </c>
      <c r="I4705" s="24">
        <v>0</v>
      </c>
      <c r="J4705" s="24">
        <v>0</v>
      </c>
      <c r="K4705" s="24">
        <v>0</v>
      </c>
      <c r="L4705" s="14">
        <f>貼り付けシート!C4705</f>
        <v>25.8</v>
      </c>
      <c r="M4705" s="14">
        <f>貼り付けシート!D4705</f>
        <v>16.399999999999999</v>
      </c>
      <c r="N4705" s="18">
        <f>貼り付けシート!E4705</f>
        <v>78.255220630306766</v>
      </c>
      <c r="O4705" s="18">
        <f>貼り付けシート!F4705</f>
        <v>0</v>
      </c>
      <c r="P4705" s="19">
        <f t="shared" si="442"/>
        <v>0</v>
      </c>
      <c r="Q4705" s="19">
        <f t="shared" si="443"/>
        <v>0</v>
      </c>
    </row>
    <row r="4706" spans="1:17">
      <c r="A4706" s="38">
        <v>41835</v>
      </c>
      <c r="B4706" s="49" t="s">
        <v>169</v>
      </c>
      <c r="C4706" s="24">
        <f t="shared" si="438"/>
        <v>30.406921776000001</v>
      </c>
      <c r="D4706" s="24">
        <f t="shared" si="439"/>
        <v>0</v>
      </c>
      <c r="E4706" s="18">
        <f>IF(G4706&gt;=0.3,(バックデータ一覧!$C$10*(バックデータ一覧!$C$12*計算過程!L4706+バックデータ一覧!$C$13*LN(計算過程!G4706)+バックデータ一覧!$C$14)^バックデータ一覧!$C$11+バックデータ一覧!$E$10*(計算過程!G4706/(バックデータ一覧!$E$12*計算過程!L4706+バックデータ一覧!$E$13*LN(計算過程!G4706)+バックデータ一覧!$E$14))^バックデータ一覧!$E$11)*計算過程!$W$11*10^-3,0)</f>
        <v>0</v>
      </c>
      <c r="F4706" s="18">
        <f>IF(G4706&lt;0.3,(バックデータ一覧!$C$10*(バックデータ一覧!$C$12*計算過程!L4706+バックデータ一覧!$C$13*LN(0.3)+バックデータ一覧!$C$14)^バックデータ一覧!$C$11+バックデータ一覧!$E$10*(0.3/(バックデータ一覧!$E$12*計算過程!L4706+バックデータ一覧!$E$13*LN(0.3)+バックデータ一覧!$E$14))^バックデータ一覧!$E$11)*計算過程!$W$11*計算過程!G4706/0.3*10^-3,0)</f>
        <v>0</v>
      </c>
      <c r="G4706" s="18">
        <f t="shared" si="440"/>
        <v>0</v>
      </c>
      <c r="H4706" s="18">
        <f t="shared" si="441"/>
        <v>0</v>
      </c>
      <c r="I4706" s="24">
        <v>0</v>
      </c>
      <c r="J4706" s="24">
        <v>0</v>
      </c>
      <c r="K4706" s="24">
        <v>0</v>
      </c>
      <c r="L4706" s="14">
        <f>貼り付けシート!C4706</f>
        <v>25.6</v>
      </c>
      <c r="M4706" s="14">
        <f>貼り付けシート!D4706</f>
        <v>16.5</v>
      </c>
      <c r="N4706" s="18">
        <f>貼り付けシート!E4706</f>
        <v>79.65919894166197</v>
      </c>
      <c r="O4706" s="18">
        <f>貼り付けシート!F4706</f>
        <v>0</v>
      </c>
      <c r="P4706" s="19">
        <f t="shared" si="442"/>
        <v>0</v>
      </c>
      <c r="Q4706" s="19">
        <f t="shared" si="443"/>
        <v>0</v>
      </c>
    </row>
    <row r="4707" spans="1:17">
      <c r="A4707" s="38">
        <v>41835</v>
      </c>
      <c r="B4707" s="49" t="s">
        <v>170</v>
      </c>
      <c r="C4707" s="24">
        <f t="shared" si="438"/>
        <v>30.406921776000001</v>
      </c>
      <c r="D4707" s="24">
        <f t="shared" si="439"/>
        <v>0</v>
      </c>
      <c r="E4707" s="18">
        <f>IF(G4707&gt;=0.3,(バックデータ一覧!$C$10*(バックデータ一覧!$C$12*計算過程!L4707+バックデータ一覧!$C$13*LN(計算過程!G4707)+バックデータ一覧!$C$14)^バックデータ一覧!$C$11+バックデータ一覧!$E$10*(計算過程!G4707/(バックデータ一覧!$E$12*計算過程!L4707+バックデータ一覧!$E$13*LN(計算過程!G4707)+バックデータ一覧!$E$14))^バックデータ一覧!$E$11)*計算過程!$W$11*10^-3,0)</f>
        <v>0</v>
      </c>
      <c r="F4707" s="18">
        <f>IF(G4707&lt;0.3,(バックデータ一覧!$C$10*(バックデータ一覧!$C$12*計算過程!L4707+バックデータ一覧!$C$13*LN(0.3)+バックデータ一覧!$C$14)^バックデータ一覧!$C$11+バックデータ一覧!$E$10*(0.3/(バックデータ一覧!$E$12*計算過程!L4707+バックデータ一覧!$E$13*LN(0.3)+バックデータ一覧!$E$14))^バックデータ一覧!$E$11)*計算過程!$W$11*計算過程!G4707/0.3*10^-3,0)</f>
        <v>0</v>
      </c>
      <c r="G4707" s="18">
        <f t="shared" si="440"/>
        <v>0</v>
      </c>
      <c r="H4707" s="18">
        <f t="shared" si="441"/>
        <v>0</v>
      </c>
      <c r="I4707" s="24">
        <v>0</v>
      </c>
      <c r="J4707" s="24">
        <v>0</v>
      </c>
      <c r="K4707" s="24">
        <v>0</v>
      </c>
      <c r="L4707" s="14">
        <f>貼り付けシート!C4707</f>
        <v>25.4</v>
      </c>
      <c r="M4707" s="14">
        <f>貼り付けシート!D4707</f>
        <v>16.399999999999999</v>
      </c>
      <c r="N4707" s="18">
        <f>貼り付けシート!E4707</f>
        <v>80.13499962383986</v>
      </c>
      <c r="O4707" s="18">
        <f>貼り付けシート!F4707</f>
        <v>0</v>
      </c>
      <c r="P4707" s="19">
        <f t="shared" si="442"/>
        <v>0</v>
      </c>
      <c r="Q4707" s="19">
        <f t="shared" si="443"/>
        <v>0</v>
      </c>
    </row>
    <row r="4708" spans="1:17">
      <c r="A4708" s="38">
        <v>41835</v>
      </c>
      <c r="B4708" s="49" t="s">
        <v>171</v>
      </c>
      <c r="C4708" s="24">
        <f t="shared" si="438"/>
        <v>30.406921776000001</v>
      </c>
      <c r="D4708" s="24">
        <f t="shared" si="439"/>
        <v>0</v>
      </c>
      <c r="E4708" s="18">
        <f>IF(G4708&gt;=0.3,(バックデータ一覧!$C$10*(バックデータ一覧!$C$12*計算過程!L4708+バックデータ一覧!$C$13*LN(計算過程!G4708)+バックデータ一覧!$C$14)^バックデータ一覧!$C$11+バックデータ一覧!$E$10*(計算過程!G4708/(バックデータ一覧!$E$12*計算過程!L4708+バックデータ一覧!$E$13*LN(計算過程!G4708)+バックデータ一覧!$E$14))^バックデータ一覧!$E$11)*計算過程!$W$11*10^-3,0)</f>
        <v>0</v>
      </c>
      <c r="F4708" s="18">
        <f>IF(G4708&lt;0.3,(バックデータ一覧!$C$10*(バックデータ一覧!$C$12*計算過程!L4708+バックデータ一覧!$C$13*LN(0.3)+バックデータ一覧!$C$14)^バックデータ一覧!$C$11+バックデータ一覧!$E$10*(0.3/(バックデータ一覧!$E$12*計算過程!L4708+バックデータ一覧!$E$13*LN(0.3)+バックデータ一覧!$E$14))^バックデータ一覧!$E$11)*計算過程!$W$11*計算過程!G4708/0.3*10^-3,0)</f>
        <v>0</v>
      </c>
      <c r="G4708" s="18">
        <f t="shared" si="440"/>
        <v>0</v>
      </c>
      <c r="H4708" s="18">
        <f t="shared" si="441"/>
        <v>0</v>
      </c>
      <c r="I4708" s="24">
        <v>0</v>
      </c>
      <c r="J4708" s="24">
        <v>0</v>
      </c>
      <c r="K4708" s="24">
        <v>0</v>
      </c>
      <c r="L4708" s="14">
        <f>貼り付けシート!C4708</f>
        <v>24.3</v>
      </c>
      <c r="M4708" s="14">
        <f>貼り付けシート!D4708</f>
        <v>16.399999999999999</v>
      </c>
      <c r="N4708" s="18">
        <f>貼り付けシート!E4708</f>
        <v>85.572480563226364</v>
      </c>
      <c r="O4708" s="18">
        <f>貼り付けシート!F4708</f>
        <v>0</v>
      </c>
      <c r="P4708" s="19">
        <f t="shared" si="442"/>
        <v>0</v>
      </c>
      <c r="Q4708" s="19">
        <f t="shared" si="443"/>
        <v>0</v>
      </c>
    </row>
    <row r="4709" spans="1:17">
      <c r="A4709" s="38">
        <v>41835</v>
      </c>
      <c r="B4709" s="49" t="s">
        <v>172</v>
      </c>
      <c r="C4709" s="24">
        <f t="shared" si="438"/>
        <v>30.406921776000001</v>
      </c>
      <c r="D4709" s="24">
        <f t="shared" si="439"/>
        <v>0</v>
      </c>
      <c r="E4709" s="18">
        <f>IF(G4709&gt;=0.3,(バックデータ一覧!$C$10*(バックデータ一覧!$C$12*計算過程!L4709+バックデータ一覧!$C$13*LN(計算過程!G4709)+バックデータ一覧!$C$14)^バックデータ一覧!$C$11+バックデータ一覧!$E$10*(計算過程!G4709/(バックデータ一覧!$E$12*計算過程!L4709+バックデータ一覧!$E$13*LN(計算過程!G4709)+バックデータ一覧!$E$14))^バックデータ一覧!$E$11)*計算過程!$W$11*10^-3,0)</f>
        <v>0</v>
      </c>
      <c r="F4709" s="18">
        <f>IF(G4709&lt;0.3,(バックデータ一覧!$C$10*(バックデータ一覧!$C$12*計算過程!L4709+バックデータ一覧!$C$13*LN(0.3)+バックデータ一覧!$C$14)^バックデータ一覧!$C$11+バックデータ一覧!$E$10*(0.3/(バックデータ一覧!$E$12*計算過程!L4709+バックデータ一覧!$E$13*LN(0.3)+バックデータ一覧!$E$14))^バックデータ一覧!$E$11)*計算過程!$W$11*計算過程!G4709/0.3*10^-3,0)</f>
        <v>0</v>
      </c>
      <c r="G4709" s="18">
        <f t="shared" si="440"/>
        <v>0</v>
      </c>
      <c r="H4709" s="18">
        <f t="shared" si="441"/>
        <v>0</v>
      </c>
      <c r="I4709" s="24">
        <v>0</v>
      </c>
      <c r="J4709" s="24">
        <v>0</v>
      </c>
      <c r="K4709" s="24">
        <v>0</v>
      </c>
      <c r="L4709" s="14">
        <f>貼り付けシート!C4709</f>
        <v>23.6</v>
      </c>
      <c r="M4709" s="14">
        <f>貼り付けシート!D4709</f>
        <v>16.3</v>
      </c>
      <c r="N4709" s="18">
        <f>貼り付けシート!E4709</f>
        <v>88.718621540881244</v>
      </c>
      <c r="O4709" s="18">
        <f>貼り付けシート!F4709</f>
        <v>0</v>
      </c>
      <c r="P4709" s="19">
        <f t="shared" si="442"/>
        <v>0</v>
      </c>
      <c r="Q4709" s="19">
        <f t="shared" si="443"/>
        <v>0</v>
      </c>
    </row>
    <row r="4710" spans="1:17">
      <c r="A4710" s="38">
        <v>41836</v>
      </c>
      <c r="B4710" s="49" t="s">
        <v>149</v>
      </c>
      <c r="C4710" s="24">
        <f t="shared" si="438"/>
        <v>30.406921776000001</v>
      </c>
      <c r="D4710" s="24">
        <f t="shared" si="439"/>
        <v>0</v>
      </c>
      <c r="E4710" s="18">
        <f>IF(G4710&gt;=0.3,(バックデータ一覧!$C$10*(バックデータ一覧!$C$12*計算過程!L4710+バックデータ一覧!$C$13*LN(計算過程!G4710)+バックデータ一覧!$C$14)^バックデータ一覧!$C$11+バックデータ一覧!$E$10*(計算過程!G4710/(バックデータ一覧!$E$12*計算過程!L4710+バックデータ一覧!$E$13*LN(計算過程!G4710)+バックデータ一覧!$E$14))^バックデータ一覧!$E$11)*計算過程!$W$11*10^-3,0)</f>
        <v>0</v>
      </c>
      <c r="F4710" s="18">
        <f>IF(G4710&lt;0.3,(バックデータ一覧!$C$10*(バックデータ一覧!$C$12*計算過程!L4710+バックデータ一覧!$C$13*LN(0.3)+バックデータ一覧!$C$14)^バックデータ一覧!$C$11+バックデータ一覧!$E$10*(0.3/(バックデータ一覧!$E$12*計算過程!L4710+バックデータ一覧!$E$13*LN(0.3)+バックデータ一覧!$E$14))^バックデータ一覧!$E$11)*計算過程!$W$11*計算過程!G4710/0.3*10^-3,0)</f>
        <v>0</v>
      </c>
      <c r="G4710" s="18">
        <f t="shared" si="440"/>
        <v>0</v>
      </c>
      <c r="H4710" s="18">
        <f t="shared" si="441"/>
        <v>0</v>
      </c>
      <c r="I4710" s="24">
        <v>0</v>
      </c>
      <c r="J4710" s="24">
        <v>0</v>
      </c>
      <c r="K4710" s="24">
        <v>0</v>
      </c>
      <c r="L4710" s="14">
        <f>貼り付けシート!C4710</f>
        <v>23.2</v>
      </c>
      <c r="M4710" s="14">
        <f>貼り付けシート!D4710</f>
        <v>16.100000000000001</v>
      </c>
      <c r="N4710" s="18">
        <f>貼り付けシート!E4710</f>
        <v>89.799204037105696</v>
      </c>
      <c r="O4710" s="18">
        <f>貼り付けシート!F4710</f>
        <v>0</v>
      </c>
      <c r="P4710" s="19">
        <f t="shared" si="442"/>
        <v>0</v>
      </c>
      <c r="Q4710" s="19">
        <f t="shared" si="443"/>
        <v>0</v>
      </c>
    </row>
    <row r="4711" spans="1:17">
      <c r="A4711" s="38">
        <v>41836</v>
      </c>
      <c r="B4711" s="49" t="s">
        <v>150</v>
      </c>
      <c r="C4711" s="24">
        <f t="shared" si="438"/>
        <v>30.406921776000001</v>
      </c>
      <c r="D4711" s="24">
        <f t="shared" si="439"/>
        <v>0</v>
      </c>
      <c r="E4711" s="18">
        <f>IF(G4711&gt;=0.3,(バックデータ一覧!$C$10*(バックデータ一覧!$C$12*計算過程!L4711+バックデータ一覧!$C$13*LN(計算過程!G4711)+バックデータ一覧!$C$14)^バックデータ一覧!$C$11+バックデータ一覧!$E$10*(計算過程!G4711/(バックデータ一覧!$E$12*計算過程!L4711+バックデータ一覧!$E$13*LN(計算過程!G4711)+バックデータ一覧!$E$14))^バックデータ一覧!$E$11)*計算過程!$W$11*10^-3,0)</f>
        <v>0</v>
      </c>
      <c r="F4711" s="18">
        <f>IF(G4711&lt;0.3,(バックデータ一覧!$C$10*(バックデータ一覧!$C$12*計算過程!L4711+バックデータ一覧!$C$13*LN(0.3)+バックデータ一覧!$C$14)^バックデータ一覧!$C$11+バックデータ一覧!$E$10*(0.3/(バックデータ一覧!$E$12*計算過程!L4711+バックデータ一覧!$E$13*LN(0.3)+バックデータ一覧!$E$14))^バックデータ一覧!$E$11)*計算過程!$W$11*計算過程!G4711/0.3*10^-3,0)</f>
        <v>0</v>
      </c>
      <c r="G4711" s="18">
        <f t="shared" si="440"/>
        <v>0</v>
      </c>
      <c r="H4711" s="18">
        <f t="shared" si="441"/>
        <v>0</v>
      </c>
      <c r="I4711" s="24">
        <v>0</v>
      </c>
      <c r="J4711" s="24">
        <v>0</v>
      </c>
      <c r="K4711" s="24">
        <v>0</v>
      </c>
      <c r="L4711" s="14">
        <f>貼り付けシート!C4711</f>
        <v>22.8</v>
      </c>
      <c r="M4711" s="14">
        <f>貼り付けシート!D4711</f>
        <v>15.9</v>
      </c>
      <c r="N4711" s="18">
        <f>貼り付けシート!E4711</f>
        <v>90.885658885817634</v>
      </c>
      <c r="O4711" s="18">
        <f>貼り付けシート!F4711</f>
        <v>0</v>
      </c>
      <c r="P4711" s="19">
        <f t="shared" si="442"/>
        <v>0</v>
      </c>
      <c r="Q4711" s="19">
        <f t="shared" si="443"/>
        <v>0</v>
      </c>
    </row>
    <row r="4712" spans="1:17">
      <c r="A4712" s="38">
        <v>41836</v>
      </c>
      <c r="B4712" s="49" t="s">
        <v>151</v>
      </c>
      <c r="C4712" s="24">
        <f t="shared" si="438"/>
        <v>30.406921776000001</v>
      </c>
      <c r="D4712" s="24">
        <f t="shared" si="439"/>
        <v>0</v>
      </c>
      <c r="E4712" s="18">
        <f>IF(G4712&gt;=0.3,(バックデータ一覧!$C$10*(バックデータ一覧!$C$12*計算過程!L4712+バックデータ一覧!$C$13*LN(計算過程!G4712)+バックデータ一覧!$C$14)^バックデータ一覧!$C$11+バックデータ一覧!$E$10*(計算過程!G4712/(バックデータ一覧!$E$12*計算過程!L4712+バックデータ一覧!$E$13*LN(計算過程!G4712)+バックデータ一覧!$E$14))^バックデータ一覧!$E$11)*計算過程!$W$11*10^-3,0)</f>
        <v>0</v>
      </c>
      <c r="F4712" s="18">
        <f>IF(G4712&lt;0.3,(バックデータ一覧!$C$10*(バックデータ一覧!$C$12*計算過程!L4712+バックデータ一覧!$C$13*LN(0.3)+バックデータ一覧!$C$14)^バックデータ一覧!$C$11+バックデータ一覧!$E$10*(0.3/(バックデータ一覧!$E$12*計算過程!L4712+バックデータ一覧!$E$13*LN(0.3)+バックデータ一覧!$E$14))^バックデータ一覧!$E$11)*計算過程!$W$11*計算過程!G4712/0.3*10^-3,0)</f>
        <v>0</v>
      </c>
      <c r="G4712" s="18">
        <f t="shared" si="440"/>
        <v>0</v>
      </c>
      <c r="H4712" s="18">
        <f t="shared" si="441"/>
        <v>0</v>
      </c>
      <c r="I4712" s="24">
        <v>0</v>
      </c>
      <c r="J4712" s="24">
        <v>0</v>
      </c>
      <c r="K4712" s="24">
        <v>0</v>
      </c>
      <c r="L4712" s="14">
        <f>貼り付けシート!C4712</f>
        <v>22.5</v>
      </c>
      <c r="M4712" s="14">
        <f>貼り付けシート!D4712</f>
        <v>15.7</v>
      </c>
      <c r="N4712" s="18">
        <f>貼り付けシート!E4712</f>
        <v>91.420136841638282</v>
      </c>
      <c r="O4712" s="18">
        <f>貼り付けシート!F4712</f>
        <v>0</v>
      </c>
      <c r="P4712" s="19">
        <f t="shared" si="442"/>
        <v>0</v>
      </c>
      <c r="Q4712" s="19">
        <f t="shared" si="443"/>
        <v>0</v>
      </c>
    </row>
    <row r="4713" spans="1:17">
      <c r="A4713" s="38">
        <v>41836</v>
      </c>
      <c r="B4713" s="49" t="s">
        <v>152</v>
      </c>
      <c r="C4713" s="24">
        <f t="shared" si="438"/>
        <v>30.406921776000001</v>
      </c>
      <c r="D4713" s="24">
        <f t="shared" si="439"/>
        <v>0</v>
      </c>
      <c r="E4713" s="18">
        <f>IF(G4713&gt;=0.3,(バックデータ一覧!$C$10*(バックデータ一覧!$C$12*計算過程!L4713+バックデータ一覧!$C$13*LN(計算過程!G4713)+バックデータ一覧!$C$14)^バックデータ一覧!$C$11+バックデータ一覧!$E$10*(計算過程!G4713/(バックデータ一覧!$E$12*計算過程!L4713+バックデータ一覧!$E$13*LN(計算過程!G4713)+バックデータ一覧!$E$14))^バックデータ一覧!$E$11)*計算過程!$W$11*10^-3,0)</f>
        <v>0</v>
      </c>
      <c r="F4713" s="18">
        <f>IF(G4713&lt;0.3,(バックデータ一覧!$C$10*(バックデータ一覧!$C$12*計算過程!L4713+バックデータ一覧!$C$13*LN(0.3)+バックデータ一覧!$C$14)^バックデータ一覧!$C$11+バックデータ一覧!$E$10*(0.3/(バックデータ一覧!$E$12*計算過程!L4713+バックデータ一覧!$E$13*LN(0.3)+バックデータ一覧!$E$14))^バックデータ一覧!$E$11)*計算過程!$W$11*計算過程!G4713/0.3*10^-3,0)</f>
        <v>0</v>
      </c>
      <c r="G4713" s="18">
        <f t="shared" si="440"/>
        <v>0</v>
      </c>
      <c r="H4713" s="18">
        <f t="shared" si="441"/>
        <v>0</v>
      </c>
      <c r="I4713" s="24">
        <v>0</v>
      </c>
      <c r="J4713" s="24">
        <v>0</v>
      </c>
      <c r="K4713" s="24">
        <v>0</v>
      </c>
      <c r="L4713" s="14">
        <f>貼り付けシート!C4713</f>
        <v>22.1</v>
      </c>
      <c r="M4713" s="14">
        <f>貼り付けシート!D4713</f>
        <v>15.6</v>
      </c>
      <c r="N4713" s="18">
        <f>貼り付けシート!E4713</f>
        <v>93.090850934026477</v>
      </c>
      <c r="O4713" s="18">
        <f>貼り付けシート!F4713</f>
        <v>0</v>
      </c>
      <c r="P4713" s="19">
        <f t="shared" si="442"/>
        <v>0</v>
      </c>
      <c r="Q4713" s="19">
        <f t="shared" si="443"/>
        <v>0</v>
      </c>
    </row>
    <row r="4714" spans="1:17">
      <c r="A4714" s="38">
        <v>41836</v>
      </c>
      <c r="B4714" s="49" t="s">
        <v>153</v>
      </c>
      <c r="C4714" s="24">
        <f t="shared" si="438"/>
        <v>30.406921776000001</v>
      </c>
      <c r="D4714" s="24">
        <f t="shared" si="439"/>
        <v>0</v>
      </c>
      <c r="E4714" s="18">
        <f>IF(G4714&gt;=0.3,(バックデータ一覧!$C$10*(バックデータ一覧!$C$12*計算過程!L4714+バックデータ一覧!$C$13*LN(計算過程!G4714)+バックデータ一覧!$C$14)^バックデータ一覧!$C$11+バックデータ一覧!$E$10*(計算過程!G4714/(バックデータ一覧!$E$12*計算過程!L4714+バックデータ一覧!$E$13*LN(計算過程!G4714)+バックデータ一覧!$E$14))^バックデータ一覧!$E$11)*計算過程!$W$11*10^-3,0)</f>
        <v>0</v>
      </c>
      <c r="F4714" s="18">
        <f>IF(G4714&lt;0.3,(バックデータ一覧!$C$10*(バックデータ一覧!$C$12*計算過程!L4714+バックデータ一覧!$C$13*LN(0.3)+バックデータ一覧!$C$14)^バックデータ一覧!$C$11+バックデータ一覧!$E$10*(0.3/(バックデータ一覧!$E$12*計算過程!L4714+バックデータ一覧!$E$13*LN(0.3)+バックデータ一覧!$E$14))^バックデータ一覧!$E$11)*計算過程!$W$11*計算過程!G4714/0.3*10^-3,0)</f>
        <v>0</v>
      </c>
      <c r="G4714" s="18">
        <f t="shared" si="440"/>
        <v>0</v>
      </c>
      <c r="H4714" s="18">
        <f t="shared" si="441"/>
        <v>0</v>
      </c>
      <c r="I4714" s="24">
        <v>0</v>
      </c>
      <c r="J4714" s="24">
        <v>0</v>
      </c>
      <c r="K4714" s="24">
        <v>0</v>
      </c>
      <c r="L4714" s="14">
        <f>貼り付けシート!C4714</f>
        <v>21.8</v>
      </c>
      <c r="M4714" s="14">
        <f>貼り付けシート!D4714</f>
        <v>15.4</v>
      </c>
      <c r="N4714" s="18">
        <f>貼り付けシート!E4714</f>
        <v>93.624556160060308</v>
      </c>
      <c r="O4714" s="18">
        <f>貼り付けシート!F4714</f>
        <v>0</v>
      </c>
      <c r="P4714" s="19">
        <f t="shared" si="442"/>
        <v>0</v>
      </c>
      <c r="Q4714" s="19">
        <f t="shared" si="443"/>
        <v>0</v>
      </c>
    </row>
    <row r="4715" spans="1:17">
      <c r="A4715" s="38">
        <v>41836</v>
      </c>
      <c r="B4715" s="49" t="s">
        <v>154</v>
      </c>
      <c r="C4715" s="24">
        <f t="shared" si="438"/>
        <v>30.406921776000001</v>
      </c>
      <c r="D4715" s="24">
        <f t="shared" si="439"/>
        <v>0</v>
      </c>
      <c r="E4715" s="18">
        <f>IF(G4715&gt;=0.3,(バックデータ一覧!$C$10*(バックデータ一覧!$C$12*計算過程!L4715+バックデータ一覧!$C$13*LN(計算過程!G4715)+バックデータ一覧!$C$14)^バックデータ一覧!$C$11+バックデータ一覧!$E$10*(計算過程!G4715/(バックデータ一覧!$E$12*計算過程!L4715+バックデータ一覧!$E$13*LN(計算過程!G4715)+バックデータ一覧!$E$14))^バックデータ一覧!$E$11)*計算過程!$W$11*10^-3,0)</f>
        <v>0</v>
      </c>
      <c r="F4715" s="18">
        <f>IF(G4715&lt;0.3,(バックデータ一覧!$C$10*(バックデータ一覧!$C$12*計算過程!L4715+バックデータ一覧!$C$13*LN(0.3)+バックデータ一覧!$C$14)^バックデータ一覧!$C$11+バックデータ一覧!$E$10*(0.3/(バックデータ一覧!$E$12*計算過程!L4715+バックデータ一覧!$E$13*LN(0.3)+バックデータ一覧!$E$14))^バックデータ一覧!$E$11)*計算過程!$W$11*計算過程!G4715/0.3*10^-3,0)</f>
        <v>0</v>
      </c>
      <c r="G4715" s="18">
        <f t="shared" si="440"/>
        <v>0</v>
      </c>
      <c r="H4715" s="18">
        <f t="shared" si="441"/>
        <v>0</v>
      </c>
      <c r="I4715" s="24">
        <v>0</v>
      </c>
      <c r="J4715" s="24">
        <v>0</v>
      </c>
      <c r="K4715" s="24">
        <v>0</v>
      </c>
      <c r="L4715" s="14">
        <f>貼り付けシート!C4715</f>
        <v>21.7</v>
      </c>
      <c r="M4715" s="14">
        <f>貼り付けシート!D4715</f>
        <v>15.3</v>
      </c>
      <c r="N4715" s="18">
        <f>貼り付けシート!E4715</f>
        <v>93.601505145822145</v>
      </c>
      <c r="O4715" s="18">
        <f>貼り付けシート!F4715</f>
        <v>0</v>
      </c>
      <c r="P4715" s="19">
        <f t="shared" si="442"/>
        <v>0</v>
      </c>
      <c r="Q4715" s="19">
        <f t="shared" si="443"/>
        <v>0</v>
      </c>
    </row>
    <row r="4716" spans="1:17">
      <c r="A4716" s="38">
        <v>41836</v>
      </c>
      <c r="B4716" s="49" t="s">
        <v>155</v>
      </c>
      <c r="C4716" s="24">
        <f t="shared" si="438"/>
        <v>30.406921776000001</v>
      </c>
      <c r="D4716" s="24">
        <f t="shared" si="439"/>
        <v>0</v>
      </c>
      <c r="E4716" s="18">
        <f>IF(G4716&gt;=0.3,(バックデータ一覧!$C$10*(バックデータ一覧!$C$12*計算過程!L4716+バックデータ一覧!$C$13*LN(計算過程!G4716)+バックデータ一覧!$C$14)^バックデータ一覧!$C$11+バックデータ一覧!$E$10*(計算過程!G4716/(バックデータ一覧!$E$12*計算過程!L4716+バックデータ一覧!$E$13*LN(計算過程!G4716)+バックデータ一覧!$E$14))^バックデータ一覧!$E$11)*計算過程!$W$11*10^-3,0)</f>
        <v>0</v>
      </c>
      <c r="F4716" s="18">
        <f>IF(G4716&lt;0.3,(バックデータ一覧!$C$10*(バックデータ一覧!$C$12*計算過程!L4716+バックデータ一覧!$C$13*LN(0.3)+バックデータ一覧!$C$14)^バックデータ一覧!$C$11+バックデータ一覧!$E$10*(0.3/(バックデータ一覧!$E$12*計算過程!L4716+バックデータ一覧!$E$13*LN(0.3)+バックデータ一覧!$E$14))^バックデータ一覧!$E$11)*計算過程!$W$11*計算過程!G4716/0.3*10^-3,0)</f>
        <v>0</v>
      </c>
      <c r="G4716" s="18">
        <f t="shared" si="440"/>
        <v>0</v>
      </c>
      <c r="H4716" s="18">
        <f t="shared" si="441"/>
        <v>0</v>
      </c>
      <c r="I4716" s="24">
        <v>0</v>
      </c>
      <c r="J4716" s="24">
        <v>0</v>
      </c>
      <c r="K4716" s="24">
        <v>0</v>
      </c>
      <c r="L4716" s="14">
        <f>貼り付けシート!C4716</f>
        <v>23.1</v>
      </c>
      <c r="M4716" s="14">
        <f>貼り付けシート!D4716</f>
        <v>15.6</v>
      </c>
      <c r="N4716" s="18">
        <f>貼り付けシート!E4716</f>
        <v>87.606735341373067</v>
      </c>
      <c r="O4716" s="18">
        <f>貼り付けシート!F4716</f>
        <v>0</v>
      </c>
      <c r="P4716" s="19">
        <f t="shared" si="442"/>
        <v>0</v>
      </c>
      <c r="Q4716" s="19">
        <f t="shared" si="443"/>
        <v>0</v>
      </c>
    </row>
    <row r="4717" spans="1:17">
      <c r="A4717" s="38">
        <v>41836</v>
      </c>
      <c r="B4717" s="49" t="s">
        <v>156</v>
      </c>
      <c r="C4717" s="24">
        <f t="shared" si="438"/>
        <v>30.406921776000001</v>
      </c>
      <c r="D4717" s="24">
        <f t="shared" si="439"/>
        <v>0</v>
      </c>
      <c r="E4717" s="18">
        <f>IF(G4717&gt;=0.3,(バックデータ一覧!$C$10*(バックデータ一覧!$C$12*計算過程!L4717+バックデータ一覧!$C$13*LN(計算過程!G4717)+バックデータ一覧!$C$14)^バックデータ一覧!$C$11+バックデータ一覧!$E$10*(計算過程!G4717/(バックデータ一覧!$E$12*計算過程!L4717+バックデータ一覧!$E$13*LN(計算過程!G4717)+バックデータ一覧!$E$14))^バックデータ一覧!$E$11)*計算過程!$W$11*10^-3,0)</f>
        <v>0</v>
      </c>
      <c r="F4717" s="18">
        <f>IF(G4717&lt;0.3,(バックデータ一覧!$C$10*(バックデータ一覧!$C$12*計算過程!L4717+バックデータ一覧!$C$13*LN(0.3)+バックデータ一覧!$C$14)^バックデータ一覧!$C$11+バックデータ一覧!$E$10*(0.3/(バックデータ一覧!$E$12*計算過程!L4717+バックデータ一覧!$E$13*LN(0.3)+バックデータ一覧!$E$14))^バックデータ一覧!$E$11)*計算過程!$W$11*計算過程!G4717/0.3*10^-3,0)</f>
        <v>0</v>
      </c>
      <c r="G4717" s="18">
        <f t="shared" si="440"/>
        <v>0</v>
      </c>
      <c r="H4717" s="18">
        <f t="shared" si="441"/>
        <v>0</v>
      </c>
      <c r="I4717" s="24">
        <v>0</v>
      </c>
      <c r="J4717" s="24">
        <v>0</v>
      </c>
      <c r="K4717" s="24">
        <v>0</v>
      </c>
      <c r="L4717" s="14">
        <f>貼り付けシート!C4717</f>
        <v>25.1</v>
      </c>
      <c r="M4717" s="14">
        <f>貼り付けシート!D4717</f>
        <v>16</v>
      </c>
      <c r="N4717" s="18">
        <f>貼り付けシート!E4717</f>
        <v>79.638462631430855</v>
      </c>
      <c r="O4717" s="18">
        <f>貼り付けシート!F4717</f>
        <v>0</v>
      </c>
      <c r="P4717" s="19">
        <f t="shared" si="442"/>
        <v>0</v>
      </c>
      <c r="Q4717" s="19">
        <f t="shared" si="443"/>
        <v>0</v>
      </c>
    </row>
    <row r="4718" spans="1:17">
      <c r="A4718" s="38">
        <v>41836</v>
      </c>
      <c r="B4718" s="49" t="s">
        <v>157</v>
      </c>
      <c r="C4718" s="24">
        <f t="shared" si="438"/>
        <v>30.406921776000001</v>
      </c>
      <c r="D4718" s="24">
        <f t="shared" si="439"/>
        <v>0</v>
      </c>
      <c r="E4718" s="18">
        <f>IF(G4718&gt;=0.3,(バックデータ一覧!$C$10*(バックデータ一覧!$C$12*計算過程!L4718+バックデータ一覧!$C$13*LN(計算過程!G4718)+バックデータ一覧!$C$14)^バックデータ一覧!$C$11+バックデータ一覧!$E$10*(計算過程!G4718/(バックデータ一覧!$E$12*計算過程!L4718+バックデータ一覧!$E$13*LN(計算過程!G4718)+バックデータ一覧!$E$14))^バックデータ一覧!$E$11)*計算過程!$W$11*10^-3,0)</f>
        <v>0</v>
      </c>
      <c r="F4718" s="18">
        <f>IF(G4718&lt;0.3,(バックデータ一覧!$C$10*(バックデータ一覧!$C$12*計算過程!L4718+バックデータ一覧!$C$13*LN(0.3)+バックデータ一覧!$C$14)^バックデータ一覧!$C$11+バックデータ一覧!$E$10*(0.3/(バックデータ一覧!$E$12*計算過程!L4718+バックデータ一覧!$E$13*LN(0.3)+バックデータ一覧!$E$14))^バックデータ一覧!$E$11)*計算過程!$W$11*計算過程!G4718/0.3*10^-3,0)</f>
        <v>0</v>
      </c>
      <c r="G4718" s="18">
        <f t="shared" si="440"/>
        <v>0</v>
      </c>
      <c r="H4718" s="18">
        <f t="shared" si="441"/>
        <v>0</v>
      </c>
      <c r="I4718" s="24">
        <v>0</v>
      </c>
      <c r="J4718" s="24">
        <v>0</v>
      </c>
      <c r="K4718" s="24">
        <v>0</v>
      </c>
      <c r="L4718" s="14">
        <f>貼り付けシート!C4718</f>
        <v>27.2</v>
      </c>
      <c r="M4718" s="14">
        <f>貼り付けシート!D4718</f>
        <v>16.399999999999999</v>
      </c>
      <c r="N4718" s="18">
        <f>貼り付けシート!E4718</f>
        <v>72.057226329911813</v>
      </c>
      <c r="O4718" s="18">
        <f>貼り付けシート!F4718</f>
        <v>0</v>
      </c>
      <c r="P4718" s="19">
        <f t="shared" si="442"/>
        <v>0</v>
      </c>
      <c r="Q4718" s="19">
        <f t="shared" si="443"/>
        <v>0</v>
      </c>
    </row>
    <row r="4719" spans="1:17">
      <c r="A4719" s="38">
        <v>41836</v>
      </c>
      <c r="B4719" s="49" t="s">
        <v>158</v>
      </c>
      <c r="C4719" s="24">
        <f t="shared" si="438"/>
        <v>30.406921776000001</v>
      </c>
      <c r="D4719" s="24">
        <f t="shared" si="439"/>
        <v>0</v>
      </c>
      <c r="E4719" s="18">
        <f>IF(G4719&gt;=0.3,(バックデータ一覧!$C$10*(バックデータ一覧!$C$12*計算過程!L4719+バックデータ一覧!$C$13*LN(計算過程!G4719)+バックデータ一覧!$C$14)^バックデータ一覧!$C$11+バックデータ一覧!$E$10*(計算過程!G4719/(バックデータ一覧!$E$12*計算過程!L4719+バックデータ一覧!$E$13*LN(計算過程!G4719)+バックデータ一覧!$E$14))^バックデータ一覧!$E$11)*計算過程!$W$11*10^-3,0)</f>
        <v>0</v>
      </c>
      <c r="F4719" s="18">
        <f>IF(G4719&lt;0.3,(バックデータ一覧!$C$10*(バックデータ一覧!$C$12*計算過程!L4719+バックデータ一覧!$C$13*LN(0.3)+バックデータ一覧!$C$14)^バックデータ一覧!$C$11+バックデータ一覧!$E$10*(0.3/(バックデータ一覧!$E$12*計算過程!L4719+バックデータ一覧!$E$13*LN(0.3)+バックデータ一覧!$E$14))^バックデータ一覧!$E$11)*計算過程!$W$11*計算過程!G4719/0.3*10^-3,0)</f>
        <v>0</v>
      </c>
      <c r="G4719" s="18">
        <f t="shared" si="440"/>
        <v>0</v>
      </c>
      <c r="H4719" s="18">
        <f t="shared" si="441"/>
        <v>0</v>
      </c>
      <c r="I4719" s="24">
        <v>0</v>
      </c>
      <c r="J4719" s="24">
        <v>0</v>
      </c>
      <c r="K4719" s="24">
        <v>0</v>
      </c>
      <c r="L4719" s="14">
        <f>貼り付けシート!C4719</f>
        <v>28.7</v>
      </c>
      <c r="M4719" s="14">
        <f>貼り付けシート!D4719</f>
        <v>16.7</v>
      </c>
      <c r="N4719" s="18">
        <f>貼り付けシート!E4719</f>
        <v>67.200025178493789</v>
      </c>
      <c r="O4719" s="18">
        <f>貼り付けシート!F4719</f>
        <v>0</v>
      </c>
      <c r="P4719" s="19">
        <f t="shared" si="442"/>
        <v>0</v>
      </c>
      <c r="Q4719" s="19">
        <f t="shared" si="443"/>
        <v>0</v>
      </c>
    </row>
    <row r="4720" spans="1:17">
      <c r="A4720" s="38">
        <v>41836</v>
      </c>
      <c r="B4720" s="49" t="s">
        <v>159</v>
      </c>
      <c r="C4720" s="24">
        <f t="shared" si="438"/>
        <v>30.406921776000001</v>
      </c>
      <c r="D4720" s="24">
        <f t="shared" si="439"/>
        <v>0</v>
      </c>
      <c r="E4720" s="18">
        <f>IF(G4720&gt;=0.3,(バックデータ一覧!$C$10*(バックデータ一覧!$C$12*計算過程!L4720+バックデータ一覧!$C$13*LN(計算過程!G4720)+バックデータ一覧!$C$14)^バックデータ一覧!$C$11+バックデータ一覧!$E$10*(計算過程!G4720/(バックデータ一覧!$E$12*計算過程!L4720+バックデータ一覧!$E$13*LN(計算過程!G4720)+バックデータ一覧!$E$14))^バックデータ一覧!$E$11)*計算過程!$W$11*10^-3,0)</f>
        <v>0</v>
      </c>
      <c r="F4720" s="18">
        <f>IF(G4720&lt;0.3,(バックデータ一覧!$C$10*(バックデータ一覧!$C$12*計算過程!L4720+バックデータ一覧!$C$13*LN(0.3)+バックデータ一覧!$C$14)^バックデータ一覧!$C$11+バックデータ一覧!$E$10*(0.3/(バックデータ一覧!$E$12*計算過程!L4720+バックデータ一覧!$E$13*LN(0.3)+バックデータ一覧!$E$14))^バックデータ一覧!$E$11)*計算過程!$W$11*計算過程!G4720/0.3*10^-3,0)</f>
        <v>0</v>
      </c>
      <c r="G4720" s="18">
        <f t="shared" si="440"/>
        <v>0</v>
      </c>
      <c r="H4720" s="18">
        <f t="shared" si="441"/>
        <v>0</v>
      </c>
      <c r="I4720" s="24">
        <v>0</v>
      </c>
      <c r="J4720" s="24">
        <v>0</v>
      </c>
      <c r="K4720" s="24">
        <v>0</v>
      </c>
      <c r="L4720" s="14">
        <f>貼り付けシート!C4720</f>
        <v>29.9</v>
      </c>
      <c r="M4720" s="14">
        <f>貼り付けシート!D4720</f>
        <v>17.100000000000001</v>
      </c>
      <c r="N4720" s="18">
        <f>貼り付けシート!E4720</f>
        <v>64.165752550825744</v>
      </c>
      <c r="O4720" s="18">
        <f>貼り付けシート!F4720</f>
        <v>0</v>
      </c>
      <c r="P4720" s="19">
        <f t="shared" si="442"/>
        <v>0</v>
      </c>
      <c r="Q4720" s="19">
        <f t="shared" si="443"/>
        <v>0</v>
      </c>
    </row>
    <row r="4721" spans="1:17">
      <c r="A4721" s="38">
        <v>41836</v>
      </c>
      <c r="B4721" s="49" t="s">
        <v>160</v>
      </c>
      <c r="C4721" s="24">
        <f t="shared" si="438"/>
        <v>30.406921776000001</v>
      </c>
      <c r="D4721" s="24">
        <f t="shared" si="439"/>
        <v>0</v>
      </c>
      <c r="E4721" s="18">
        <f>IF(G4721&gt;=0.3,(バックデータ一覧!$C$10*(バックデータ一覧!$C$12*計算過程!L4721+バックデータ一覧!$C$13*LN(計算過程!G4721)+バックデータ一覧!$C$14)^バックデータ一覧!$C$11+バックデータ一覧!$E$10*(計算過程!G4721/(バックデータ一覧!$E$12*計算過程!L4721+バックデータ一覧!$E$13*LN(計算過程!G4721)+バックデータ一覧!$E$14))^バックデータ一覧!$E$11)*計算過程!$W$11*10^-3,0)</f>
        <v>0</v>
      </c>
      <c r="F4721" s="18">
        <f>IF(G4721&lt;0.3,(バックデータ一覧!$C$10*(バックデータ一覧!$C$12*計算過程!L4721+バックデータ一覧!$C$13*LN(0.3)+バックデータ一覧!$C$14)^バックデータ一覧!$C$11+バックデータ一覧!$E$10*(0.3/(バックデータ一覧!$E$12*計算過程!L4721+バックデータ一覧!$E$13*LN(0.3)+バックデータ一覧!$E$14))^バックデータ一覧!$E$11)*計算過程!$W$11*計算過程!G4721/0.3*10^-3,0)</f>
        <v>0</v>
      </c>
      <c r="G4721" s="18">
        <f t="shared" si="440"/>
        <v>0</v>
      </c>
      <c r="H4721" s="18">
        <f t="shared" si="441"/>
        <v>0</v>
      </c>
      <c r="I4721" s="24">
        <v>0</v>
      </c>
      <c r="J4721" s="24">
        <v>0</v>
      </c>
      <c r="K4721" s="24">
        <v>0</v>
      </c>
      <c r="L4721" s="14">
        <f>貼り付けシート!C4721</f>
        <v>29.7</v>
      </c>
      <c r="M4721" s="14">
        <f>貼り付けシート!D4721</f>
        <v>17.5</v>
      </c>
      <c r="N4721" s="18">
        <f>貼り付けシート!E4721</f>
        <v>66.384547384916971</v>
      </c>
      <c r="O4721" s="18">
        <f>貼り付けシート!F4721</f>
        <v>0</v>
      </c>
      <c r="P4721" s="19">
        <f t="shared" si="442"/>
        <v>0</v>
      </c>
      <c r="Q4721" s="19">
        <f t="shared" si="443"/>
        <v>0</v>
      </c>
    </row>
    <row r="4722" spans="1:17">
      <c r="A4722" s="38">
        <v>41836</v>
      </c>
      <c r="B4722" s="49" t="s">
        <v>161</v>
      </c>
      <c r="C4722" s="24">
        <f t="shared" si="438"/>
        <v>30.406921776000001</v>
      </c>
      <c r="D4722" s="24">
        <f t="shared" si="439"/>
        <v>0</v>
      </c>
      <c r="E4722" s="18">
        <f>IF(G4722&gt;=0.3,(バックデータ一覧!$C$10*(バックデータ一覧!$C$12*計算過程!L4722+バックデータ一覧!$C$13*LN(計算過程!G4722)+バックデータ一覧!$C$14)^バックデータ一覧!$C$11+バックデータ一覧!$E$10*(計算過程!G4722/(バックデータ一覧!$E$12*計算過程!L4722+バックデータ一覧!$E$13*LN(計算過程!G4722)+バックデータ一覧!$E$14))^バックデータ一覧!$E$11)*計算過程!$W$11*10^-3,0)</f>
        <v>0</v>
      </c>
      <c r="F4722" s="18">
        <f>IF(G4722&lt;0.3,(バックデータ一覧!$C$10*(バックデータ一覧!$C$12*計算過程!L4722+バックデータ一覧!$C$13*LN(0.3)+バックデータ一覧!$C$14)^バックデータ一覧!$C$11+バックデータ一覧!$E$10*(0.3/(バックデータ一覧!$E$12*計算過程!L4722+バックデータ一覧!$E$13*LN(0.3)+バックデータ一覧!$E$14))^バックデータ一覧!$E$11)*計算過程!$W$11*計算過程!G4722/0.3*10^-3,0)</f>
        <v>0</v>
      </c>
      <c r="G4722" s="18">
        <f t="shared" si="440"/>
        <v>0</v>
      </c>
      <c r="H4722" s="18">
        <f t="shared" si="441"/>
        <v>0</v>
      </c>
      <c r="I4722" s="24">
        <v>0</v>
      </c>
      <c r="J4722" s="24">
        <v>0</v>
      </c>
      <c r="K4722" s="24">
        <v>0</v>
      </c>
      <c r="L4722" s="14">
        <f>貼り付けシート!C4722</f>
        <v>28.8</v>
      </c>
      <c r="M4722" s="14">
        <f>貼り付けシート!D4722</f>
        <v>17.5</v>
      </c>
      <c r="N4722" s="18">
        <f>貼り付けシート!E4722</f>
        <v>69.924737302374012</v>
      </c>
      <c r="O4722" s="18">
        <f>貼り付けシート!F4722</f>
        <v>0</v>
      </c>
      <c r="P4722" s="19">
        <f t="shared" si="442"/>
        <v>0</v>
      </c>
      <c r="Q4722" s="19">
        <f t="shared" si="443"/>
        <v>0</v>
      </c>
    </row>
    <row r="4723" spans="1:17">
      <c r="A4723" s="38">
        <v>41836</v>
      </c>
      <c r="B4723" s="49" t="s">
        <v>162</v>
      </c>
      <c r="C4723" s="24">
        <f t="shared" si="438"/>
        <v>30.406921776000001</v>
      </c>
      <c r="D4723" s="24">
        <f t="shared" si="439"/>
        <v>0</v>
      </c>
      <c r="E4723" s="18">
        <f>IF(G4723&gt;=0.3,(バックデータ一覧!$C$10*(バックデータ一覧!$C$12*計算過程!L4723+バックデータ一覧!$C$13*LN(計算過程!G4723)+バックデータ一覧!$C$14)^バックデータ一覧!$C$11+バックデータ一覧!$E$10*(計算過程!G4723/(バックデータ一覧!$E$12*計算過程!L4723+バックデータ一覧!$E$13*LN(計算過程!G4723)+バックデータ一覧!$E$14))^バックデータ一覧!$E$11)*計算過程!$W$11*10^-3,0)</f>
        <v>0</v>
      </c>
      <c r="F4723" s="18">
        <f>IF(G4723&lt;0.3,(バックデータ一覧!$C$10*(バックデータ一覧!$C$12*計算過程!L4723+バックデータ一覧!$C$13*LN(0.3)+バックデータ一覧!$C$14)^バックデータ一覧!$C$11+バックデータ一覧!$E$10*(0.3/(バックデータ一覧!$E$12*計算過程!L4723+バックデータ一覧!$E$13*LN(0.3)+バックデータ一覧!$E$14))^バックデータ一覧!$E$11)*計算過程!$W$11*計算過程!G4723/0.3*10^-3,0)</f>
        <v>0</v>
      </c>
      <c r="G4723" s="18">
        <f t="shared" si="440"/>
        <v>0</v>
      </c>
      <c r="H4723" s="18">
        <f t="shared" si="441"/>
        <v>0</v>
      </c>
      <c r="I4723" s="24">
        <v>0</v>
      </c>
      <c r="J4723" s="24">
        <v>0</v>
      </c>
      <c r="K4723" s="24">
        <v>0</v>
      </c>
      <c r="L4723" s="14">
        <f>貼り付けシート!C4723</f>
        <v>29.7</v>
      </c>
      <c r="M4723" s="14">
        <f>貼り付けシート!D4723</f>
        <v>17.5</v>
      </c>
      <c r="N4723" s="18">
        <f>貼り付けシート!E4723</f>
        <v>66.384547384916971</v>
      </c>
      <c r="O4723" s="18">
        <f>貼り付けシート!F4723</f>
        <v>0</v>
      </c>
      <c r="P4723" s="19">
        <f t="shared" si="442"/>
        <v>0</v>
      </c>
      <c r="Q4723" s="19">
        <f t="shared" si="443"/>
        <v>0</v>
      </c>
    </row>
    <row r="4724" spans="1:17">
      <c r="A4724" s="38">
        <v>41836</v>
      </c>
      <c r="B4724" s="49" t="s">
        <v>163</v>
      </c>
      <c r="C4724" s="24">
        <f t="shared" si="438"/>
        <v>30.406921776000001</v>
      </c>
      <c r="D4724" s="24">
        <f t="shared" si="439"/>
        <v>0</v>
      </c>
      <c r="E4724" s="18">
        <f>IF(G4724&gt;=0.3,(バックデータ一覧!$C$10*(バックデータ一覧!$C$12*計算過程!L4724+バックデータ一覧!$C$13*LN(計算過程!G4724)+バックデータ一覧!$C$14)^バックデータ一覧!$C$11+バックデータ一覧!$E$10*(計算過程!G4724/(バックデータ一覧!$E$12*計算過程!L4724+バックデータ一覧!$E$13*LN(計算過程!G4724)+バックデータ一覧!$E$14))^バックデータ一覧!$E$11)*計算過程!$W$11*10^-3,0)</f>
        <v>0</v>
      </c>
      <c r="F4724" s="18">
        <f>IF(G4724&lt;0.3,(バックデータ一覧!$C$10*(バックデータ一覧!$C$12*計算過程!L4724+バックデータ一覧!$C$13*LN(0.3)+バックデータ一覧!$C$14)^バックデータ一覧!$C$11+バックデータ一覧!$E$10*(0.3/(バックデータ一覧!$E$12*計算過程!L4724+バックデータ一覧!$E$13*LN(0.3)+バックデータ一覧!$E$14))^バックデータ一覧!$E$11)*計算過程!$W$11*計算過程!G4724/0.3*10^-3,0)</f>
        <v>0</v>
      </c>
      <c r="G4724" s="18">
        <f t="shared" si="440"/>
        <v>0</v>
      </c>
      <c r="H4724" s="18">
        <f t="shared" si="441"/>
        <v>0</v>
      </c>
      <c r="I4724" s="24">
        <v>0</v>
      </c>
      <c r="J4724" s="24">
        <v>0</v>
      </c>
      <c r="K4724" s="24">
        <v>0</v>
      </c>
      <c r="L4724" s="14">
        <f>貼り付けシート!C4724</f>
        <v>30</v>
      </c>
      <c r="M4724" s="14">
        <f>貼り付けシート!D4724</f>
        <v>17.600000000000001</v>
      </c>
      <c r="N4724" s="18">
        <f>貼り付けシート!E4724</f>
        <v>65.612452547572559</v>
      </c>
      <c r="O4724" s="18">
        <f>貼り付けシート!F4724</f>
        <v>0</v>
      </c>
      <c r="P4724" s="19">
        <f t="shared" si="442"/>
        <v>0</v>
      </c>
      <c r="Q4724" s="19">
        <f t="shared" si="443"/>
        <v>0</v>
      </c>
    </row>
    <row r="4725" spans="1:17">
      <c r="A4725" s="38">
        <v>41836</v>
      </c>
      <c r="B4725" s="49" t="s">
        <v>164</v>
      </c>
      <c r="C4725" s="24">
        <f t="shared" si="438"/>
        <v>30.406921776000001</v>
      </c>
      <c r="D4725" s="24">
        <f t="shared" si="439"/>
        <v>0</v>
      </c>
      <c r="E4725" s="18">
        <f>IF(G4725&gt;=0.3,(バックデータ一覧!$C$10*(バックデータ一覧!$C$12*計算過程!L4725+バックデータ一覧!$C$13*LN(計算過程!G4725)+バックデータ一覧!$C$14)^バックデータ一覧!$C$11+バックデータ一覧!$E$10*(計算過程!G4725/(バックデータ一覧!$E$12*計算過程!L4725+バックデータ一覧!$E$13*LN(計算過程!G4725)+バックデータ一覧!$E$14))^バックデータ一覧!$E$11)*計算過程!$W$11*10^-3,0)</f>
        <v>0</v>
      </c>
      <c r="F4725" s="18">
        <f>IF(G4725&lt;0.3,(バックデータ一覧!$C$10*(バックデータ一覧!$C$12*計算過程!L4725+バックデータ一覧!$C$13*LN(0.3)+バックデータ一覧!$C$14)^バックデータ一覧!$C$11+バックデータ一覧!$E$10*(0.3/(バックデータ一覧!$E$12*計算過程!L4725+バックデータ一覧!$E$13*LN(0.3)+バックデータ一覧!$E$14))^バックデータ一覧!$E$11)*計算過程!$W$11*計算過程!G4725/0.3*10^-3,0)</f>
        <v>0</v>
      </c>
      <c r="G4725" s="18">
        <f t="shared" si="440"/>
        <v>0</v>
      </c>
      <c r="H4725" s="18">
        <f t="shared" si="441"/>
        <v>0</v>
      </c>
      <c r="I4725" s="24">
        <v>0</v>
      </c>
      <c r="J4725" s="24">
        <v>0</v>
      </c>
      <c r="K4725" s="24">
        <v>0</v>
      </c>
      <c r="L4725" s="14">
        <f>貼り付けシート!C4725</f>
        <v>30.2</v>
      </c>
      <c r="M4725" s="14">
        <f>貼り付けシート!D4725</f>
        <v>17.399999999999999</v>
      </c>
      <c r="N4725" s="18">
        <f>貼り付けシート!E4725</f>
        <v>64.147007857571325</v>
      </c>
      <c r="O4725" s="18">
        <f>貼り付けシート!F4725</f>
        <v>0</v>
      </c>
      <c r="P4725" s="19">
        <f t="shared" si="442"/>
        <v>0</v>
      </c>
      <c r="Q4725" s="19">
        <f t="shared" si="443"/>
        <v>0</v>
      </c>
    </row>
    <row r="4726" spans="1:17">
      <c r="A4726" s="38">
        <v>41836</v>
      </c>
      <c r="B4726" s="49" t="s">
        <v>165</v>
      </c>
      <c r="C4726" s="24">
        <f t="shared" si="438"/>
        <v>30.406921776000001</v>
      </c>
      <c r="D4726" s="24">
        <f t="shared" si="439"/>
        <v>0</v>
      </c>
      <c r="E4726" s="18">
        <f>IF(G4726&gt;=0.3,(バックデータ一覧!$C$10*(バックデータ一覧!$C$12*計算過程!L4726+バックデータ一覧!$C$13*LN(計算過程!G4726)+バックデータ一覧!$C$14)^バックデータ一覧!$C$11+バックデータ一覧!$E$10*(計算過程!G4726/(バックデータ一覧!$E$12*計算過程!L4726+バックデータ一覧!$E$13*LN(計算過程!G4726)+バックデータ一覧!$E$14))^バックデータ一覧!$E$11)*計算過程!$W$11*10^-3,0)</f>
        <v>0</v>
      </c>
      <c r="F4726" s="18">
        <f>IF(G4726&lt;0.3,(バックデータ一覧!$C$10*(バックデータ一覧!$C$12*計算過程!L4726+バックデータ一覧!$C$13*LN(0.3)+バックデータ一覧!$C$14)^バックデータ一覧!$C$11+バックデータ一覧!$E$10*(0.3/(バックデータ一覧!$E$12*計算過程!L4726+バックデータ一覧!$E$13*LN(0.3)+バックデータ一覧!$E$14))^バックデータ一覧!$E$11)*計算過程!$W$11*計算過程!G4726/0.3*10^-3,0)</f>
        <v>0</v>
      </c>
      <c r="G4726" s="18">
        <f t="shared" si="440"/>
        <v>0</v>
      </c>
      <c r="H4726" s="18">
        <f t="shared" si="441"/>
        <v>0</v>
      </c>
      <c r="I4726" s="24">
        <v>0</v>
      </c>
      <c r="J4726" s="24">
        <v>0</v>
      </c>
      <c r="K4726" s="24">
        <v>0</v>
      </c>
      <c r="L4726" s="14">
        <f>貼り付けシート!C4726</f>
        <v>30.6</v>
      </c>
      <c r="M4726" s="14">
        <f>貼り付けシート!D4726</f>
        <v>17.2</v>
      </c>
      <c r="N4726" s="18">
        <f>貼り付けシート!E4726</f>
        <v>61.993949474827026</v>
      </c>
      <c r="O4726" s="18">
        <f>貼り付けシート!F4726</f>
        <v>0</v>
      </c>
      <c r="P4726" s="19">
        <f t="shared" si="442"/>
        <v>0</v>
      </c>
      <c r="Q4726" s="19">
        <f t="shared" si="443"/>
        <v>0</v>
      </c>
    </row>
    <row r="4727" spans="1:17">
      <c r="A4727" s="38">
        <v>41836</v>
      </c>
      <c r="B4727" s="49" t="s">
        <v>166</v>
      </c>
      <c r="C4727" s="24">
        <f t="shared" si="438"/>
        <v>30.406921776000001</v>
      </c>
      <c r="D4727" s="24">
        <f t="shared" si="439"/>
        <v>0</v>
      </c>
      <c r="E4727" s="18">
        <f>IF(G4727&gt;=0.3,(バックデータ一覧!$C$10*(バックデータ一覧!$C$12*計算過程!L4727+バックデータ一覧!$C$13*LN(計算過程!G4727)+バックデータ一覧!$C$14)^バックデータ一覧!$C$11+バックデータ一覧!$E$10*(計算過程!G4727/(バックデータ一覧!$E$12*計算過程!L4727+バックデータ一覧!$E$13*LN(計算過程!G4727)+バックデータ一覧!$E$14))^バックデータ一覧!$E$11)*計算過程!$W$11*10^-3,0)</f>
        <v>0</v>
      </c>
      <c r="F4727" s="18">
        <f>IF(G4727&lt;0.3,(バックデータ一覧!$C$10*(バックデータ一覧!$C$12*計算過程!L4727+バックデータ一覧!$C$13*LN(0.3)+バックデータ一覧!$C$14)^バックデータ一覧!$C$11+バックデータ一覧!$E$10*(0.3/(バックデータ一覧!$E$12*計算過程!L4727+バックデータ一覧!$E$13*LN(0.3)+バックデータ一覧!$E$14))^バックデータ一覧!$E$11)*計算過程!$W$11*計算過程!G4727/0.3*10^-3,0)</f>
        <v>0</v>
      </c>
      <c r="G4727" s="18">
        <f t="shared" si="440"/>
        <v>0</v>
      </c>
      <c r="H4727" s="18">
        <f t="shared" si="441"/>
        <v>0</v>
      </c>
      <c r="I4727" s="24">
        <v>0</v>
      </c>
      <c r="J4727" s="24">
        <v>0</v>
      </c>
      <c r="K4727" s="24">
        <v>0</v>
      </c>
      <c r="L4727" s="14">
        <f>貼り付けシート!C4727</f>
        <v>30.7</v>
      </c>
      <c r="M4727" s="14">
        <f>貼り付けシート!D4727</f>
        <v>17</v>
      </c>
      <c r="N4727" s="18">
        <f>貼り付けシート!E4727</f>
        <v>60.94313599719964</v>
      </c>
      <c r="O4727" s="18">
        <f>貼り付けシート!F4727</f>
        <v>0</v>
      </c>
      <c r="P4727" s="19">
        <f t="shared" si="442"/>
        <v>0</v>
      </c>
      <c r="Q4727" s="19">
        <f t="shared" si="443"/>
        <v>0</v>
      </c>
    </row>
    <row r="4728" spans="1:17">
      <c r="A4728" s="38">
        <v>41836</v>
      </c>
      <c r="B4728" s="49" t="s">
        <v>167</v>
      </c>
      <c r="C4728" s="24">
        <f t="shared" si="438"/>
        <v>30.406921776000001</v>
      </c>
      <c r="D4728" s="24">
        <f t="shared" si="439"/>
        <v>0</v>
      </c>
      <c r="E4728" s="18">
        <f>IF(G4728&gt;=0.3,(バックデータ一覧!$C$10*(バックデータ一覧!$C$12*計算過程!L4728+バックデータ一覧!$C$13*LN(計算過程!G4728)+バックデータ一覧!$C$14)^バックデータ一覧!$C$11+バックデータ一覧!$E$10*(計算過程!G4728/(バックデータ一覧!$E$12*計算過程!L4728+バックデータ一覧!$E$13*LN(計算過程!G4728)+バックデータ一覧!$E$14))^バックデータ一覧!$E$11)*計算過程!$W$11*10^-3,0)</f>
        <v>0</v>
      </c>
      <c r="F4728" s="18">
        <f>IF(G4728&lt;0.3,(バックデータ一覧!$C$10*(バックデータ一覧!$C$12*計算過程!L4728+バックデータ一覧!$C$13*LN(0.3)+バックデータ一覧!$C$14)^バックデータ一覧!$C$11+バックデータ一覧!$E$10*(0.3/(バックデータ一覧!$E$12*計算過程!L4728+バックデータ一覧!$E$13*LN(0.3)+バックデータ一覧!$E$14))^バックデータ一覧!$E$11)*計算過程!$W$11*計算過程!G4728/0.3*10^-3,0)</f>
        <v>0</v>
      </c>
      <c r="G4728" s="18">
        <f t="shared" si="440"/>
        <v>0</v>
      </c>
      <c r="H4728" s="18">
        <f t="shared" si="441"/>
        <v>0</v>
      </c>
      <c r="I4728" s="24">
        <v>0</v>
      </c>
      <c r="J4728" s="24">
        <v>0</v>
      </c>
      <c r="K4728" s="24">
        <v>0</v>
      </c>
      <c r="L4728" s="14">
        <f>貼り付けシート!C4728</f>
        <v>27.2</v>
      </c>
      <c r="M4728" s="14">
        <f>貼り付けシート!D4728</f>
        <v>17</v>
      </c>
      <c r="N4728" s="18">
        <f>貼り付けシート!E4728</f>
        <v>74.623331607434167</v>
      </c>
      <c r="O4728" s="18">
        <f>貼り付けシート!F4728</f>
        <v>0</v>
      </c>
      <c r="P4728" s="19">
        <f t="shared" si="442"/>
        <v>0</v>
      </c>
      <c r="Q4728" s="19">
        <f t="shared" si="443"/>
        <v>0</v>
      </c>
    </row>
    <row r="4729" spans="1:17">
      <c r="A4729" s="38">
        <v>41836</v>
      </c>
      <c r="B4729" s="49" t="s">
        <v>168</v>
      </c>
      <c r="C4729" s="24">
        <f t="shared" si="438"/>
        <v>30.406921776000001</v>
      </c>
      <c r="D4729" s="24">
        <f t="shared" si="439"/>
        <v>0</v>
      </c>
      <c r="E4729" s="18">
        <f>IF(G4729&gt;=0.3,(バックデータ一覧!$C$10*(バックデータ一覧!$C$12*計算過程!L4729+バックデータ一覧!$C$13*LN(計算過程!G4729)+バックデータ一覧!$C$14)^バックデータ一覧!$C$11+バックデータ一覧!$E$10*(計算過程!G4729/(バックデータ一覧!$E$12*計算過程!L4729+バックデータ一覧!$E$13*LN(計算過程!G4729)+バックデータ一覧!$E$14))^バックデータ一覧!$E$11)*計算過程!$W$11*10^-3,0)</f>
        <v>0</v>
      </c>
      <c r="F4729" s="18">
        <f>IF(G4729&lt;0.3,(バックデータ一覧!$C$10*(バックデータ一覧!$C$12*計算過程!L4729+バックデータ一覧!$C$13*LN(0.3)+バックデータ一覧!$C$14)^バックデータ一覧!$C$11+バックデータ一覧!$E$10*(0.3/(バックデータ一覧!$E$12*計算過程!L4729+バックデータ一覧!$E$13*LN(0.3)+バックデータ一覧!$E$14))^バックデータ一覧!$E$11)*計算過程!$W$11*計算過程!G4729/0.3*10^-3,0)</f>
        <v>0</v>
      </c>
      <c r="G4729" s="18">
        <f t="shared" si="440"/>
        <v>0</v>
      </c>
      <c r="H4729" s="18">
        <f t="shared" si="441"/>
        <v>0</v>
      </c>
      <c r="I4729" s="24">
        <v>0</v>
      </c>
      <c r="J4729" s="24">
        <v>0</v>
      </c>
      <c r="K4729" s="24">
        <v>0</v>
      </c>
      <c r="L4729" s="14">
        <f>貼り付けシート!C4729</f>
        <v>26.3</v>
      </c>
      <c r="M4729" s="14">
        <f>貼り付けシート!D4729</f>
        <v>17</v>
      </c>
      <c r="N4729" s="18">
        <f>貼り付けシート!E4729</f>
        <v>78.680703060499027</v>
      </c>
      <c r="O4729" s="18">
        <f>貼り付けシート!F4729</f>
        <v>0</v>
      </c>
      <c r="P4729" s="19">
        <f t="shared" si="442"/>
        <v>0</v>
      </c>
      <c r="Q4729" s="19">
        <f t="shared" si="443"/>
        <v>0</v>
      </c>
    </row>
    <row r="4730" spans="1:17">
      <c r="A4730" s="38">
        <v>41836</v>
      </c>
      <c r="B4730" s="49" t="s">
        <v>169</v>
      </c>
      <c r="C4730" s="24">
        <f t="shared" si="438"/>
        <v>30.406921776000001</v>
      </c>
      <c r="D4730" s="24">
        <f t="shared" si="439"/>
        <v>0</v>
      </c>
      <c r="E4730" s="18">
        <f>IF(G4730&gt;=0.3,(バックデータ一覧!$C$10*(バックデータ一覧!$C$12*計算過程!L4730+バックデータ一覧!$C$13*LN(計算過程!G4730)+バックデータ一覧!$C$14)^バックデータ一覧!$C$11+バックデータ一覧!$E$10*(計算過程!G4730/(バックデータ一覧!$E$12*計算過程!L4730+バックデータ一覧!$E$13*LN(計算過程!G4730)+バックデータ一覧!$E$14))^バックデータ一覧!$E$11)*計算過程!$W$11*10^-3,0)</f>
        <v>0</v>
      </c>
      <c r="F4730" s="18">
        <f>IF(G4730&lt;0.3,(バックデータ一覧!$C$10*(バックデータ一覧!$C$12*計算過程!L4730+バックデータ一覧!$C$13*LN(0.3)+バックデータ一覧!$C$14)^バックデータ一覧!$C$11+バックデータ一覧!$E$10*(0.3/(バックデータ一覧!$E$12*計算過程!L4730+バックデータ一覧!$E$13*LN(0.3)+バックデータ一覧!$E$14))^バックデータ一覧!$E$11)*計算過程!$W$11*計算過程!G4730/0.3*10^-3,0)</f>
        <v>0</v>
      </c>
      <c r="G4730" s="18">
        <f t="shared" si="440"/>
        <v>0</v>
      </c>
      <c r="H4730" s="18">
        <f t="shared" si="441"/>
        <v>0</v>
      </c>
      <c r="I4730" s="24">
        <v>0</v>
      </c>
      <c r="J4730" s="24">
        <v>0</v>
      </c>
      <c r="K4730" s="24">
        <v>0</v>
      </c>
      <c r="L4730" s="14">
        <f>貼り付けシート!C4730</f>
        <v>25.8</v>
      </c>
      <c r="M4730" s="14">
        <f>貼り付けシート!D4730</f>
        <v>17</v>
      </c>
      <c r="N4730" s="18">
        <f>貼り付けシート!E4730</f>
        <v>81.042049167582093</v>
      </c>
      <c r="O4730" s="18">
        <f>貼り付けシート!F4730</f>
        <v>0</v>
      </c>
      <c r="P4730" s="19">
        <f t="shared" si="442"/>
        <v>0</v>
      </c>
      <c r="Q4730" s="19">
        <f t="shared" si="443"/>
        <v>0</v>
      </c>
    </row>
    <row r="4731" spans="1:17">
      <c r="A4731" s="38">
        <v>41836</v>
      </c>
      <c r="B4731" s="49" t="s">
        <v>170</v>
      </c>
      <c r="C4731" s="24">
        <f t="shared" si="438"/>
        <v>30.406921776000001</v>
      </c>
      <c r="D4731" s="24">
        <f t="shared" si="439"/>
        <v>0</v>
      </c>
      <c r="E4731" s="18">
        <f>IF(G4731&gt;=0.3,(バックデータ一覧!$C$10*(バックデータ一覧!$C$12*計算過程!L4731+バックデータ一覧!$C$13*LN(計算過程!G4731)+バックデータ一覧!$C$14)^バックデータ一覧!$C$11+バックデータ一覧!$E$10*(計算過程!G4731/(バックデータ一覧!$E$12*計算過程!L4731+バックデータ一覧!$E$13*LN(計算過程!G4731)+バックデータ一覧!$E$14))^バックデータ一覧!$E$11)*計算過程!$W$11*10^-3,0)</f>
        <v>0</v>
      </c>
      <c r="F4731" s="18">
        <f>IF(G4731&lt;0.3,(バックデータ一覧!$C$10*(バックデータ一覧!$C$12*計算過程!L4731+バックデータ一覧!$C$13*LN(0.3)+バックデータ一覧!$C$14)^バックデータ一覧!$C$11+バックデータ一覧!$E$10*(0.3/(バックデータ一覧!$E$12*計算過程!L4731+バックデータ一覧!$E$13*LN(0.3)+バックデータ一覧!$E$14))^バックデータ一覧!$E$11)*計算過程!$W$11*計算過程!G4731/0.3*10^-3,0)</f>
        <v>0</v>
      </c>
      <c r="G4731" s="18">
        <f t="shared" si="440"/>
        <v>0</v>
      </c>
      <c r="H4731" s="18">
        <f t="shared" si="441"/>
        <v>0</v>
      </c>
      <c r="I4731" s="24">
        <v>0</v>
      </c>
      <c r="J4731" s="24">
        <v>0</v>
      </c>
      <c r="K4731" s="24">
        <v>0</v>
      </c>
      <c r="L4731" s="14">
        <f>貼り付けシート!C4731</f>
        <v>25.5</v>
      </c>
      <c r="M4731" s="14">
        <f>貼り付けシート!D4731</f>
        <v>16.5</v>
      </c>
      <c r="N4731" s="18">
        <f>貼り付けシート!E4731</f>
        <v>80.133505736244132</v>
      </c>
      <c r="O4731" s="18">
        <f>貼り付けシート!F4731</f>
        <v>0</v>
      </c>
      <c r="P4731" s="19">
        <f t="shared" si="442"/>
        <v>0</v>
      </c>
      <c r="Q4731" s="19">
        <f t="shared" si="443"/>
        <v>0</v>
      </c>
    </row>
    <row r="4732" spans="1:17">
      <c r="A4732" s="38">
        <v>41836</v>
      </c>
      <c r="B4732" s="49" t="s">
        <v>171</v>
      </c>
      <c r="C4732" s="24">
        <f t="shared" si="438"/>
        <v>30.406921776000001</v>
      </c>
      <c r="D4732" s="24">
        <f t="shared" si="439"/>
        <v>0</v>
      </c>
      <c r="E4732" s="18">
        <f>IF(G4732&gt;=0.3,(バックデータ一覧!$C$10*(バックデータ一覧!$C$12*計算過程!L4732+バックデータ一覧!$C$13*LN(計算過程!G4732)+バックデータ一覧!$C$14)^バックデータ一覧!$C$11+バックデータ一覧!$E$10*(計算過程!G4732/(バックデータ一覧!$E$12*計算過程!L4732+バックデータ一覧!$E$13*LN(計算過程!G4732)+バックデータ一覧!$E$14))^バックデータ一覧!$E$11)*計算過程!$W$11*10^-3,0)</f>
        <v>0</v>
      </c>
      <c r="F4732" s="18">
        <f>IF(G4732&lt;0.3,(バックデータ一覧!$C$10*(バックデータ一覧!$C$12*計算過程!L4732+バックデータ一覧!$C$13*LN(0.3)+バックデータ一覧!$C$14)^バックデータ一覧!$C$11+バックデータ一覧!$E$10*(0.3/(バックデータ一覧!$E$12*計算過程!L4732+バックデータ一覧!$E$13*LN(0.3)+バックデータ一覧!$E$14))^バックデータ一覧!$E$11)*計算過程!$W$11*計算過程!G4732/0.3*10^-3,0)</f>
        <v>0</v>
      </c>
      <c r="G4732" s="18">
        <f t="shared" si="440"/>
        <v>0</v>
      </c>
      <c r="H4732" s="18">
        <f t="shared" si="441"/>
        <v>0</v>
      </c>
      <c r="I4732" s="24">
        <v>0</v>
      </c>
      <c r="J4732" s="24">
        <v>0</v>
      </c>
      <c r="K4732" s="24">
        <v>0</v>
      </c>
      <c r="L4732" s="14">
        <f>貼り付けシート!C4732</f>
        <v>25</v>
      </c>
      <c r="M4732" s="14">
        <f>貼り付けシート!D4732</f>
        <v>16</v>
      </c>
      <c r="N4732" s="18">
        <f>貼り付けシート!E4732</f>
        <v>80.114458496684477</v>
      </c>
      <c r="O4732" s="18">
        <f>貼り付けシート!F4732</f>
        <v>0</v>
      </c>
      <c r="P4732" s="19">
        <f t="shared" si="442"/>
        <v>0</v>
      </c>
      <c r="Q4732" s="19">
        <f t="shared" si="443"/>
        <v>0</v>
      </c>
    </row>
    <row r="4733" spans="1:17">
      <c r="A4733" s="38">
        <v>41836</v>
      </c>
      <c r="B4733" s="49" t="s">
        <v>172</v>
      </c>
      <c r="C4733" s="24">
        <f t="shared" si="438"/>
        <v>30.406921776000001</v>
      </c>
      <c r="D4733" s="24">
        <f t="shared" si="439"/>
        <v>0</v>
      </c>
      <c r="E4733" s="18">
        <f>IF(G4733&gt;=0.3,(バックデータ一覧!$C$10*(バックデータ一覧!$C$12*計算過程!L4733+バックデータ一覧!$C$13*LN(計算過程!G4733)+バックデータ一覧!$C$14)^バックデータ一覧!$C$11+バックデータ一覧!$E$10*(計算過程!G4733/(バックデータ一覧!$E$12*計算過程!L4733+バックデータ一覧!$E$13*LN(計算過程!G4733)+バックデータ一覧!$E$14))^バックデータ一覧!$E$11)*計算過程!$W$11*10^-3,0)</f>
        <v>0</v>
      </c>
      <c r="F4733" s="18">
        <f>IF(G4733&lt;0.3,(バックデータ一覧!$C$10*(バックデータ一覧!$C$12*計算過程!L4733+バックデータ一覧!$C$13*LN(0.3)+バックデータ一覧!$C$14)^バックデータ一覧!$C$11+バックデータ一覧!$E$10*(0.3/(バックデータ一覧!$E$12*計算過程!L4733+バックデータ一覧!$E$13*LN(0.3)+バックデータ一覧!$E$14))^バックデータ一覧!$E$11)*計算過程!$W$11*計算過程!G4733/0.3*10^-3,0)</f>
        <v>0</v>
      </c>
      <c r="G4733" s="18">
        <f t="shared" si="440"/>
        <v>0</v>
      </c>
      <c r="H4733" s="18">
        <f t="shared" si="441"/>
        <v>0</v>
      </c>
      <c r="I4733" s="24">
        <v>0</v>
      </c>
      <c r="J4733" s="24">
        <v>0</v>
      </c>
      <c r="K4733" s="24">
        <v>0</v>
      </c>
      <c r="L4733" s="14">
        <f>貼り付けシート!C4733</f>
        <v>25.3</v>
      </c>
      <c r="M4733" s="14">
        <f>貼り付けシート!D4733</f>
        <v>15.6</v>
      </c>
      <c r="N4733" s="18">
        <f>貼り付けシート!E4733</f>
        <v>76.776744247006519</v>
      </c>
      <c r="O4733" s="18">
        <f>貼り付けシート!F4733</f>
        <v>0</v>
      </c>
      <c r="P4733" s="19">
        <f t="shared" si="442"/>
        <v>0</v>
      </c>
      <c r="Q4733" s="19">
        <f t="shared" si="443"/>
        <v>0</v>
      </c>
    </row>
    <row r="4734" spans="1:17">
      <c r="A4734" s="38">
        <v>41837</v>
      </c>
      <c r="B4734" s="49" t="s">
        <v>149</v>
      </c>
      <c r="C4734" s="24">
        <f t="shared" si="438"/>
        <v>30.406921776000001</v>
      </c>
      <c r="D4734" s="24">
        <f t="shared" si="439"/>
        <v>0</v>
      </c>
      <c r="E4734" s="18">
        <f>IF(G4734&gt;=0.3,(バックデータ一覧!$C$10*(バックデータ一覧!$C$12*計算過程!L4734+バックデータ一覧!$C$13*LN(計算過程!G4734)+バックデータ一覧!$C$14)^バックデータ一覧!$C$11+バックデータ一覧!$E$10*(計算過程!G4734/(バックデータ一覧!$E$12*計算過程!L4734+バックデータ一覧!$E$13*LN(計算過程!G4734)+バックデータ一覧!$E$14))^バックデータ一覧!$E$11)*計算過程!$W$11*10^-3,0)</f>
        <v>0</v>
      </c>
      <c r="F4734" s="18">
        <f>IF(G4734&lt;0.3,(バックデータ一覧!$C$10*(バックデータ一覧!$C$12*計算過程!L4734+バックデータ一覧!$C$13*LN(0.3)+バックデータ一覧!$C$14)^バックデータ一覧!$C$11+バックデータ一覧!$E$10*(0.3/(バックデータ一覧!$E$12*計算過程!L4734+バックデータ一覧!$E$13*LN(0.3)+バックデータ一覧!$E$14))^バックデータ一覧!$E$11)*計算過程!$W$11*計算過程!G4734/0.3*10^-3,0)</f>
        <v>0</v>
      </c>
      <c r="G4734" s="18">
        <f t="shared" si="440"/>
        <v>0</v>
      </c>
      <c r="H4734" s="18">
        <f t="shared" si="441"/>
        <v>0</v>
      </c>
      <c r="I4734" s="24">
        <v>0</v>
      </c>
      <c r="J4734" s="24">
        <v>0</v>
      </c>
      <c r="K4734" s="24">
        <v>0</v>
      </c>
      <c r="L4734" s="14">
        <f>貼り付けシート!C4734</f>
        <v>25.4</v>
      </c>
      <c r="M4734" s="14">
        <f>貼り付けシート!D4734</f>
        <v>15.5</v>
      </c>
      <c r="N4734" s="18">
        <f>貼り付けシート!E4734</f>
        <v>75.844270519160233</v>
      </c>
      <c r="O4734" s="18">
        <f>貼り付けシート!F4734</f>
        <v>0</v>
      </c>
      <c r="P4734" s="19">
        <f t="shared" si="442"/>
        <v>0</v>
      </c>
      <c r="Q4734" s="19">
        <f t="shared" si="443"/>
        <v>0</v>
      </c>
    </row>
    <row r="4735" spans="1:17">
      <c r="A4735" s="38">
        <v>41837</v>
      </c>
      <c r="B4735" s="49" t="s">
        <v>150</v>
      </c>
      <c r="C4735" s="24">
        <f t="shared" si="438"/>
        <v>30.406921776000001</v>
      </c>
      <c r="D4735" s="24">
        <f t="shared" si="439"/>
        <v>0</v>
      </c>
      <c r="E4735" s="18">
        <f>IF(G4735&gt;=0.3,(バックデータ一覧!$C$10*(バックデータ一覧!$C$12*計算過程!L4735+バックデータ一覧!$C$13*LN(計算過程!G4735)+バックデータ一覧!$C$14)^バックデータ一覧!$C$11+バックデータ一覧!$E$10*(計算過程!G4735/(バックデータ一覧!$E$12*計算過程!L4735+バックデータ一覧!$E$13*LN(計算過程!G4735)+バックデータ一覧!$E$14))^バックデータ一覧!$E$11)*計算過程!$W$11*10^-3,0)</f>
        <v>0</v>
      </c>
      <c r="F4735" s="18">
        <f>IF(G4735&lt;0.3,(バックデータ一覧!$C$10*(バックデータ一覧!$C$12*計算過程!L4735+バックデータ一覧!$C$13*LN(0.3)+バックデータ一覧!$C$14)^バックデータ一覧!$C$11+バックデータ一覧!$E$10*(0.3/(バックデータ一覧!$E$12*計算過程!L4735+バックデータ一覧!$E$13*LN(0.3)+バックデータ一覧!$E$14))^バックデータ一覧!$E$11)*計算過程!$W$11*計算過程!G4735/0.3*10^-3,0)</f>
        <v>0</v>
      </c>
      <c r="G4735" s="18">
        <f t="shared" si="440"/>
        <v>0</v>
      </c>
      <c r="H4735" s="18">
        <f t="shared" si="441"/>
        <v>0</v>
      </c>
      <c r="I4735" s="24">
        <v>0</v>
      </c>
      <c r="J4735" s="24">
        <v>0</v>
      </c>
      <c r="K4735" s="24">
        <v>0</v>
      </c>
      <c r="L4735" s="14">
        <f>貼り付けシート!C4735</f>
        <v>25</v>
      </c>
      <c r="M4735" s="14">
        <f>貼り付けシート!D4735</f>
        <v>15.4</v>
      </c>
      <c r="N4735" s="18">
        <f>貼り付けシート!E4735</f>
        <v>77.182751963212297</v>
      </c>
      <c r="O4735" s="18">
        <f>貼り付けシート!F4735</f>
        <v>0</v>
      </c>
      <c r="P4735" s="19">
        <f t="shared" si="442"/>
        <v>0</v>
      </c>
      <c r="Q4735" s="19">
        <f t="shared" si="443"/>
        <v>0</v>
      </c>
    </row>
    <row r="4736" spans="1:17">
      <c r="A4736" s="38">
        <v>41837</v>
      </c>
      <c r="B4736" s="49" t="s">
        <v>151</v>
      </c>
      <c r="C4736" s="24">
        <f t="shared" si="438"/>
        <v>30.406921776000001</v>
      </c>
      <c r="D4736" s="24">
        <f t="shared" si="439"/>
        <v>0</v>
      </c>
      <c r="E4736" s="18">
        <f>IF(G4736&gt;=0.3,(バックデータ一覧!$C$10*(バックデータ一覧!$C$12*計算過程!L4736+バックデータ一覧!$C$13*LN(計算過程!G4736)+バックデータ一覧!$C$14)^バックデータ一覧!$C$11+バックデータ一覧!$E$10*(計算過程!G4736/(バックデータ一覧!$E$12*計算過程!L4736+バックデータ一覧!$E$13*LN(計算過程!G4736)+バックデータ一覧!$E$14))^バックデータ一覧!$E$11)*計算過程!$W$11*10^-3,0)</f>
        <v>0</v>
      </c>
      <c r="F4736" s="18">
        <f>IF(G4736&lt;0.3,(バックデータ一覧!$C$10*(バックデータ一覧!$C$12*計算過程!L4736+バックデータ一覧!$C$13*LN(0.3)+バックデータ一覧!$C$14)^バックデータ一覧!$C$11+バックデータ一覧!$E$10*(0.3/(バックデータ一覧!$E$12*計算過程!L4736+バックデータ一覧!$E$13*LN(0.3)+バックデータ一覧!$E$14))^バックデータ一覧!$E$11)*計算過程!$W$11*計算過程!G4736/0.3*10^-3,0)</f>
        <v>0</v>
      </c>
      <c r="G4736" s="18">
        <f t="shared" si="440"/>
        <v>0</v>
      </c>
      <c r="H4736" s="18">
        <f t="shared" si="441"/>
        <v>0</v>
      </c>
      <c r="I4736" s="24">
        <v>0</v>
      </c>
      <c r="J4736" s="24">
        <v>0</v>
      </c>
      <c r="K4736" s="24">
        <v>0</v>
      </c>
      <c r="L4736" s="14">
        <f>貼り付けシート!C4736</f>
        <v>25</v>
      </c>
      <c r="M4736" s="14">
        <f>貼り付けシート!D4736</f>
        <v>15.3</v>
      </c>
      <c r="N4736" s="18">
        <f>貼り付けシート!E4736</f>
        <v>76.693597517803241</v>
      </c>
      <c r="O4736" s="18">
        <f>貼り付けシート!F4736</f>
        <v>0</v>
      </c>
      <c r="P4736" s="19">
        <f t="shared" si="442"/>
        <v>0</v>
      </c>
      <c r="Q4736" s="19">
        <f t="shared" si="443"/>
        <v>0</v>
      </c>
    </row>
    <row r="4737" spans="1:17">
      <c r="A4737" s="38">
        <v>41837</v>
      </c>
      <c r="B4737" s="49" t="s">
        <v>152</v>
      </c>
      <c r="C4737" s="24">
        <f t="shared" si="438"/>
        <v>30.406921776000001</v>
      </c>
      <c r="D4737" s="24">
        <f t="shared" si="439"/>
        <v>0</v>
      </c>
      <c r="E4737" s="18">
        <f>IF(G4737&gt;=0.3,(バックデータ一覧!$C$10*(バックデータ一覧!$C$12*計算過程!L4737+バックデータ一覧!$C$13*LN(計算過程!G4737)+バックデータ一覧!$C$14)^バックデータ一覧!$C$11+バックデータ一覧!$E$10*(計算過程!G4737/(バックデータ一覧!$E$12*計算過程!L4737+バックデータ一覧!$E$13*LN(計算過程!G4737)+バックデータ一覧!$E$14))^バックデータ一覧!$E$11)*計算過程!$W$11*10^-3,0)</f>
        <v>0</v>
      </c>
      <c r="F4737" s="18">
        <f>IF(G4737&lt;0.3,(バックデータ一覧!$C$10*(バックデータ一覧!$C$12*計算過程!L4737+バックデータ一覧!$C$13*LN(0.3)+バックデータ一覧!$C$14)^バックデータ一覧!$C$11+バックデータ一覧!$E$10*(0.3/(バックデータ一覧!$E$12*計算過程!L4737+バックデータ一覧!$E$13*LN(0.3)+バックデータ一覧!$E$14))^バックデータ一覧!$E$11)*計算過程!$W$11*計算過程!G4737/0.3*10^-3,0)</f>
        <v>0</v>
      </c>
      <c r="G4737" s="18">
        <f t="shared" si="440"/>
        <v>0</v>
      </c>
      <c r="H4737" s="18">
        <f t="shared" si="441"/>
        <v>0</v>
      </c>
      <c r="I4737" s="24">
        <v>0</v>
      </c>
      <c r="J4737" s="24">
        <v>0</v>
      </c>
      <c r="K4737" s="24">
        <v>0</v>
      </c>
      <c r="L4737" s="14">
        <f>貼り付けシート!C4737</f>
        <v>25.2</v>
      </c>
      <c r="M4737" s="14">
        <f>貼り付けシート!D4737</f>
        <v>15.7</v>
      </c>
      <c r="N4737" s="18">
        <f>貼り付けシート!E4737</f>
        <v>77.717842278216736</v>
      </c>
      <c r="O4737" s="18">
        <f>貼り付けシート!F4737</f>
        <v>0</v>
      </c>
      <c r="P4737" s="19">
        <f t="shared" si="442"/>
        <v>0</v>
      </c>
      <c r="Q4737" s="19">
        <f t="shared" si="443"/>
        <v>0</v>
      </c>
    </row>
    <row r="4738" spans="1:17">
      <c r="A4738" s="38">
        <v>41837</v>
      </c>
      <c r="B4738" s="49" t="s">
        <v>153</v>
      </c>
      <c r="C4738" s="24">
        <f t="shared" si="438"/>
        <v>30.406921776000001</v>
      </c>
      <c r="D4738" s="24">
        <f t="shared" si="439"/>
        <v>0</v>
      </c>
      <c r="E4738" s="18">
        <f>IF(G4738&gt;=0.3,(バックデータ一覧!$C$10*(バックデータ一覧!$C$12*計算過程!L4738+バックデータ一覧!$C$13*LN(計算過程!G4738)+バックデータ一覧!$C$14)^バックデータ一覧!$C$11+バックデータ一覧!$E$10*(計算過程!G4738/(バックデータ一覧!$E$12*計算過程!L4738+バックデータ一覧!$E$13*LN(計算過程!G4738)+バックデータ一覧!$E$14))^バックデータ一覧!$E$11)*計算過程!$W$11*10^-3,0)</f>
        <v>0</v>
      </c>
      <c r="F4738" s="18">
        <f>IF(G4738&lt;0.3,(バックデータ一覧!$C$10*(バックデータ一覧!$C$12*計算過程!L4738+バックデータ一覧!$C$13*LN(0.3)+バックデータ一覧!$C$14)^バックデータ一覧!$C$11+バックデータ一覧!$E$10*(0.3/(バックデータ一覧!$E$12*計算過程!L4738+バックデータ一覧!$E$13*LN(0.3)+バックデータ一覧!$E$14))^バックデータ一覧!$E$11)*計算過程!$W$11*計算過程!G4738/0.3*10^-3,0)</f>
        <v>0</v>
      </c>
      <c r="G4738" s="18">
        <f t="shared" si="440"/>
        <v>0</v>
      </c>
      <c r="H4738" s="18">
        <f t="shared" si="441"/>
        <v>0</v>
      </c>
      <c r="I4738" s="24">
        <v>0</v>
      </c>
      <c r="J4738" s="24">
        <v>0</v>
      </c>
      <c r="K4738" s="24">
        <v>0</v>
      </c>
      <c r="L4738" s="14">
        <f>貼り付けシート!C4738</f>
        <v>25</v>
      </c>
      <c r="M4738" s="14">
        <f>貼り付けシート!D4738</f>
        <v>16.100000000000001</v>
      </c>
      <c r="N4738" s="18">
        <f>貼り付けシート!E4738</f>
        <v>80.602540235292636</v>
      </c>
      <c r="O4738" s="18">
        <f>貼り付けシート!F4738</f>
        <v>0</v>
      </c>
      <c r="P4738" s="19">
        <f t="shared" si="442"/>
        <v>0</v>
      </c>
      <c r="Q4738" s="19">
        <f t="shared" si="443"/>
        <v>0</v>
      </c>
    </row>
    <row r="4739" spans="1:17">
      <c r="A4739" s="38">
        <v>41837</v>
      </c>
      <c r="B4739" s="49" t="s">
        <v>154</v>
      </c>
      <c r="C4739" s="24">
        <f t="shared" si="438"/>
        <v>30.406921776000001</v>
      </c>
      <c r="D4739" s="24">
        <f t="shared" si="439"/>
        <v>0</v>
      </c>
      <c r="E4739" s="18">
        <f>IF(G4739&gt;=0.3,(バックデータ一覧!$C$10*(バックデータ一覧!$C$12*計算過程!L4739+バックデータ一覧!$C$13*LN(計算過程!G4739)+バックデータ一覧!$C$14)^バックデータ一覧!$C$11+バックデータ一覧!$E$10*(計算過程!G4739/(バックデータ一覧!$E$12*計算過程!L4739+バックデータ一覧!$E$13*LN(計算過程!G4739)+バックデータ一覧!$E$14))^バックデータ一覧!$E$11)*計算過程!$W$11*10^-3,0)</f>
        <v>0</v>
      </c>
      <c r="F4739" s="18">
        <f>IF(G4739&lt;0.3,(バックデータ一覧!$C$10*(バックデータ一覧!$C$12*計算過程!L4739+バックデータ一覧!$C$13*LN(0.3)+バックデータ一覧!$C$14)^バックデータ一覧!$C$11+バックデータ一覧!$E$10*(0.3/(バックデータ一覧!$E$12*計算過程!L4739+バックデータ一覧!$E$13*LN(0.3)+バックデータ一覧!$E$14))^バックデータ一覧!$E$11)*計算過程!$W$11*計算過程!G4739/0.3*10^-3,0)</f>
        <v>0</v>
      </c>
      <c r="G4739" s="18">
        <f t="shared" si="440"/>
        <v>0</v>
      </c>
      <c r="H4739" s="18">
        <f t="shared" si="441"/>
        <v>0</v>
      </c>
      <c r="I4739" s="24">
        <v>0</v>
      </c>
      <c r="J4739" s="24">
        <v>0</v>
      </c>
      <c r="K4739" s="24">
        <v>0</v>
      </c>
      <c r="L4739" s="14">
        <f>貼り付けシート!C4739</f>
        <v>25.6</v>
      </c>
      <c r="M4739" s="14">
        <f>貼り付けシート!D4739</f>
        <v>16.5</v>
      </c>
      <c r="N4739" s="18">
        <f>貼り付けシート!E4739</f>
        <v>79.65919894166197</v>
      </c>
      <c r="O4739" s="18">
        <f>貼り付けシート!F4739</f>
        <v>0</v>
      </c>
      <c r="P4739" s="19">
        <f t="shared" si="442"/>
        <v>0</v>
      </c>
      <c r="Q4739" s="19">
        <f t="shared" si="443"/>
        <v>0</v>
      </c>
    </row>
    <row r="4740" spans="1:17">
      <c r="A4740" s="38">
        <v>41837</v>
      </c>
      <c r="B4740" s="49" t="s">
        <v>155</v>
      </c>
      <c r="C4740" s="24">
        <f t="shared" si="438"/>
        <v>30.406921776000001</v>
      </c>
      <c r="D4740" s="24">
        <f t="shared" si="439"/>
        <v>0</v>
      </c>
      <c r="E4740" s="18">
        <f>IF(G4740&gt;=0.3,(バックデータ一覧!$C$10*(バックデータ一覧!$C$12*計算過程!L4740+バックデータ一覧!$C$13*LN(計算過程!G4740)+バックデータ一覧!$C$14)^バックデータ一覧!$C$11+バックデータ一覧!$E$10*(計算過程!G4740/(バックデータ一覧!$E$12*計算過程!L4740+バックデータ一覧!$E$13*LN(計算過程!G4740)+バックデータ一覧!$E$14))^バックデータ一覧!$E$11)*計算過程!$W$11*10^-3,0)</f>
        <v>0</v>
      </c>
      <c r="F4740" s="18">
        <f>IF(G4740&lt;0.3,(バックデータ一覧!$C$10*(バックデータ一覧!$C$12*計算過程!L4740+バックデータ一覧!$C$13*LN(0.3)+バックデータ一覧!$C$14)^バックデータ一覧!$C$11+バックデータ一覧!$E$10*(0.3/(バックデータ一覧!$E$12*計算過程!L4740+バックデータ一覧!$E$13*LN(0.3)+バックデータ一覧!$E$14))^バックデータ一覧!$E$11)*計算過程!$W$11*計算過程!G4740/0.3*10^-3,0)</f>
        <v>0</v>
      </c>
      <c r="G4740" s="18">
        <f t="shared" si="440"/>
        <v>0</v>
      </c>
      <c r="H4740" s="18">
        <f t="shared" si="441"/>
        <v>0</v>
      </c>
      <c r="I4740" s="24">
        <v>0</v>
      </c>
      <c r="J4740" s="24">
        <v>0</v>
      </c>
      <c r="K4740" s="24">
        <v>0</v>
      </c>
      <c r="L4740" s="14">
        <f>貼り付けシート!C4740</f>
        <v>27.2</v>
      </c>
      <c r="M4740" s="14">
        <f>貼り付けシート!D4740</f>
        <v>16.899999999999999</v>
      </c>
      <c r="N4740" s="18">
        <f>貼り付けシート!E4740</f>
        <v>74.195982098076868</v>
      </c>
      <c r="O4740" s="18">
        <f>貼り付けシート!F4740</f>
        <v>0</v>
      </c>
      <c r="P4740" s="19">
        <f t="shared" si="442"/>
        <v>0</v>
      </c>
      <c r="Q4740" s="19">
        <f t="shared" si="443"/>
        <v>0</v>
      </c>
    </row>
    <row r="4741" spans="1:17">
      <c r="A4741" s="38">
        <v>41837</v>
      </c>
      <c r="B4741" s="49" t="s">
        <v>156</v>
      </c>
      <c r="C4741" s="24">
        <f t="shared" si="438"/>
        <v>30.406921776000001</v>
      </c>
      <c r="D4741" s="24">
        <f t="shared" si="439"/>
        <v>0</v>
      </c>
      <c r="E4741" s="18">
        <f>IF(G4741&gt;=0.3,(バックデータ一覧!$C$10*(バックデータ一覧!$C$12*計算過程!L4741+バックデータ一覧!$C$13*LN(計算過程!G4741)+バックデータ一覧!$C$14)^バックデータ一覧!$C$11+バックデータ一覧!$E$10*(計算過程!G4741/(バックデータ一覧!$E$12*計算過程!L4741+バックデータ一覧!$E$13*LN(計算過程!G4741)+バックデータ一覧!$E$14))^バックデータ一覧!$E$11)*計算過程!$W$11*10^-3,0)</f>
        <v>0</v>
      </c>
      <c r="F4741" s="18">
        <f>IF(G4741&lt;0.3,(バックデータ一覧!$C$10*(バックデータ一覧!$C$12*計算過程!L4741+バックデータ一覧!$C$13*LN(0.3)+バックデータ一覧!$C$14)^バックデータ一覧!$C$11+バックデータ一覧!$E$10*(0.3/(バックデータ一覧!$E$12*計算過程!L4741+バックデータ一覧!$E$13*LN(0.3)+バックデータ一覧!$E$14))^バックデータ一覧!$E$11)*計算過程!$W$11*計算過程!G4741/0.3*10^-3,0)</f>
        <v>0</v>
      </c>
      <c r="G4741" s="18">
        <f t="shared" si="440"/>
        <v>0</v>
      </c>
      <c r="H4741" s="18">
        <f t="shared" si="441"/>
        <v>0</v>
      </c>
      <c r="I4741" s="24">
        <v>0</v>
      </c>
      <c r="J4741" s="24">
        <v>0</v>
      </c>
      <c r="K4741" s="24">
        <v>0</v>
      </c>
      <c r="L4741" s="14">
        <f>貼り付けシート!C4741</f>
        <v>28.2</v>
      </c>
      <c r="M4741" s="14">
        <f>貼り付けシート!D4741</f>
        <v>17.2</v>
      </c>
      <c r="N4741" s="18">
        <f>貼り付けシート!E4741</f>
        <v>71.195529821466607</v>
      </c>
      <c r="O4741" s="18">
        <f>貼り付けシート!F4741</f>
        <v>0</v>
      </c>
      <c r="P4741" s="19">
        <f t="shared" si="442"/>
        <v>0</v>
      </c>
      <c r="Q4741" s="19">
        <f t="shared" si="443"/>
        <v>0</v>
      </c>
    </row>
    <row r="4742" spans="1:17">
      <c r="A4742" s="38">
        <v>41837</v>
      </c>
      <c r="B4742" s="49" t="s">
        <v>157</v>
      </c>
      <c r="C4742" s="24">
        <f t="shared" si="438"/>
        <v>30.406921776000001</v>
      </c>
      <c r="D4742" s="24">
        <f t="shared" si="439"/>
        <v>0</v>
      </c>
      <c r="E4742" s="18">
        <f>IF(G4742&gt;=0.3,(バックデータ一覧!$C$10*(バックデータ一覧!$C$12*計算過程!L4742+バックデータ一覧!$C$13*LN(計算過程!G4742)+バックデータ一覧!$C$14)^バックデータ一覧!$C$11+バックデータ一覧!$E$10*(計算過程!G4742/(バックデータ一覧!$E$12*計算過程!L4742+バックデータ一覧!$E$13*LN(計算過程!G4742)+バックデータ一覧!$E$14))^バックデータ一覧!$E$11)*計算過程!$W$11*10^-3,0)</f>
        <v>0</v>
      </c>
      <c r="F4742" s="18">
        <f>IF(G4742&lt;0.3,(バックデータ一覧!$C$10*(バックデータ一覧!$C$12*計算過程!L4742+バックデータ一覧!$C$13*LN(0.3)+バックデータ一覧!$C$14)^バックデータ一覧!$C$11+バックデータ一覧!$E$10*(0.3/(バックデータ一覧!$E$12*計算過程!L4742+バックデータ一覧!$E$13*LN(0.3)+バックデータ一覧!$E$14))^バックデータ一覧!$E$11)*計算過程!$W$11*計算過程!G4742/0.3*10^-3,0)</f>
        <v>0</v>
      </c>
      <c r="G4742" s="18">
        <f t="shared" si="440"/>
        <v>0</v>
      </c>
      <c r="H4742" s="18">
        <f t="shared" si="441"/>
        <v>0</v>
      </c>
      <c r="I4742" s="24">
        <v>0</v>
      </c>
      <c r="J4742" s="24">
        <v>0</v>
      </c>
      <c r="K4742" s="24">
        <v>0</v>
      </c>
      <c r="L4742" s="14">
        <f>貼り付けシート!C4742</f>
        <v>30</v>
      </c>
      <c r="M4742" s="14">
        <f>貼り付けシート!D4742</f>
        <v>17.7</v>
      </c>
      <c r="N4742" s="18">
        <f>貼り付けシート!E4742</f>
        <v>65.974935542838352</v>
      </c>
      <c r="O4742" s="18">
        <f>貼り付けシート!F4742</f>
        <v>0</v>
      </c>
      <c r="P4742" s="19">
        <f t="shared" si="442"/>
        <v>0</v>
      </c>
      <c r="Q4742" s="19">
        <f t="shared" si="443"/>
        <v>0</v>
      </c>
    </row>
    <row r="4743" spans="1:17">
      <c r="A4743" s="38">
        <v>41837</v>
      </c>
      <c r="B4743" s="49" t="s">
        <v>158</v>
      </c>
      <c r="C4743" s="24">
        <f t="shared" ref="C4743:C4806" si="444">$W$6*IF(AND(L4743&lt;5,N4743&gt;=80),$W$4,$W$5)*3600*10^-6</f>
        <v>30.406921776000001</v>
      </c>
      <c r="D4743" s="24">
        <f t="shared" ref="D4743:D4806" si="445">IF(G4743&gt;=0.3,E4743,F4743)</f>
        <v>0</v>
      </c>
      <c r="E4743" s="18">
        <f>IF(G4743&gt;=0.3,(バックデータ一覧!$C$10*(バックデータ一覧!$C$12*計算過程!L4743+バックデータ一覧!$C$13*LN(計算過程!G4743)+バックデータ一覧!$C$14)^バックデータ一覧!$C$11+バックデータ一覧!$E$10*(計算過程!G4743/(バックデータ一覧!$E$12*計算過程!L4743+バックデータ一覧!$E$13*LN(計算過程!G4743)+バックデータ一覧!$E$14))^バックデータ一覧!$E$11)*計算過程!$W$11*10^-3,0)</f>
        <v>0</v>
      </c>
      <c r="F4743" s="18">
        <f>IF(G4743&lt;0.3,(バックデータ一覧!$C$10*(バックデータ一覧!$C$12*計算過程!L4743+バックデータ一覧!$C$13*LN(0.3)+バックデータ一覧!$C$14)^バックデータ一覧!$C$11+バックデータ一覧!$E$10*(0.3/(バックデータ一覧!$E$12*計算過程!L4743+バックデータ一覧!$E$13*LN(0.3)+バックデータ一覧!$E$14))^バックデータ一覧!$E$11)*計算過程!$W$11*計算過程!G4743/0.3*10^-3,0)</f>
        <v>0</v>
      </c>
      <c r="G4743" s="18">
        <f t="shared" ref="G4743:G4806" si="446">H4743/($W$6*3600*10^-6)</f>
        <v>0</v>
      </c>
      <c r="H4743" s="18">
        <f t="shared" ref="H4743:H4806" si="447">IF(AND(L4743&lt;5,N4743&gt;=80),P4743/$W$4,P4743/$W$5)</f>
        <v>0</v>
      </c>
      <c r="I4743" s="24">
        <v>0</v>
      </c>
      <c r="J4743" s="24">
        <v>0</v>
      </c>
      <c r="K4743" s="24">
        <v>0</v>
      </c>
      <c r="L4743" s="14">
        <f>貼り付けシート!C4743</f>
        <v>31.5</v>
      </c>
      <c r="M4743" s="14">
        <f>貼り付けシート!D4743</f>
        <v>17.5</v>
      </c>
      <c r="N4743" s="18">
        <f>貼り付けシート!E4743</f>
        <v>59.895445148106205</v>
      </c>
      <c r="O4743" s="18">
        <f>貼り付けシート!F4743</f>
        <v>0</v>
      </c>
      <c r="P4743" s="19">
        <f t="shared" ref="P4743:P4806" si="448">IF(O4743&gt;C4743,C4743,O4743)</f>
        <v>0</v>
      </c>
      <c r="Q4743" s="19">
        <f t="shared" ref="Q4743:Q4806" si="449">IF(O4743&gt;C4743,O4743-C4743,0)</f>
        <v>0</v>
      </c>
    </row>
    <row r="4744" spans="1:17">
      <c r="A4744" s="38">
        <v>41837</v>
      </c>
      <c r="B4744" s="49" t="s">
        <v>159</v>
      </c>
      <c r="C4744" s="24">
        <f t="shared" si="444"/>
        <v>30.406921776000001</v>
      </c>
      <c r="D4744" s="24">
        <f t="shared" si="445"/>
        <v>0</v>
      </c>
      <c r="E4744" s="18">
        <f>IF(G4744&gt;=0.3,(バックデータ一覧!$C$10*(バックデータ一覧!$C$12*計算過程!L4744+バックデータ一覧!$C$13*LN(計算過程!G4744)+バックデータ一覧!$C$14)^バックデータ一覧!$C$11+バックデータ一覧!$E$10*(計算過程!G4744/(バックデータ一覧!$E$12*計算過程!L4744+バックデータ一覧!$E$13*LN(計算過程!G4744)+バックデータ一覧!$E$14))^バックデータ一覧!$E$11)*計算過程!$W$11*10^-3,0)</f>
        <v>0</v>
      </c>
      <c r="F4744" s="18">
        <f>IF(G4744&lt;0.3,(バックデータ一覧!$C$10*(バックデータ一覧!$C$12*計算過程!L4744+バックデータ一覧!$C$13*LN(0.3)+バックデータ一覧!$C$14)^バックデータ一覧!$C$11+バックデータ一覧!$E$10*(0.3/(バックデータ一覧!$E$12*計算過程!L4744+バックデータ一覧!$E$13*LN(0.3)+バックデータ一覧!$E$14))^バックデータ一覧!$E$11)*計算過程!$W$11*計算過程!G4744/0.3*10^-3,0)</f>
        <v>0</v>
      </c>
      <c r="G4744" s="18">
        <f t="shared" si="446"/>
        <v>0</v>
      </c>
      <c r="H4744" s="18">
        <f t="shared" si="447"/>
        <v>0</v>
      </c>
      <c r="I4744" s="24">
        <v>0</v>
      </c>
      <c r="J4744" s="24">
        <v>0</v>
      </c>
      <c r="K4744" s="24">
        <v>0</v>
      </c>
      <c r="L4744" s="14">
        <f>貼り付けシート!C4744</f>
        <v>31.7</v>
      </c>
      <c r="M4744" s="14">
        <f>貼り付けシート!D4744</f>
        <v>17.2</v>
      </c>
      <c r="N4744" s="18">
        <f>貼り付けシート!E4744</f>
        <v>58.231948041138622</v>
      </c>
      <c r="O4744" s="18">
        <f>貼り付けシート!F4744</f>
        <v>0</v>
      </c>
      <c r="P4744" s="19">
        <f t="shared" si="448"/>
        <v>0</v>
      </c>
      <c r="Q4744" s="19">
        <f t="shared" si="449"/>
        <v>0</v>
      </c>
    </row>
    <row r="4745" spans="1:17">
      <c r="A4745" s="38">
        <v>41837</v>
      </c>
      <c r="B4745" s="49" t="s">
        <v>160</v>
      </c>
      <c r="C4745" s="24">
        <f t="shared" si="444"/>
        <v>30.406921776000001</v>
      </c>
      <c r="D4745" s="24">
        <f t="shared" si="445"/>
        <v>0</v>
      </c>
      <c r="E4745" s="18">
        <f>IF(G4745&gt;=0.3,(バックデータ一覧!$C$10*(バックデータ一覧!$C$12*計算過程!L4745+バックデータ一覧!$C$13*LN(計算過程!G4745)+バックデータ一覧!$C$14)^バックデータ一覧!$C$11+バックデータ一覧!$E$10*(計算過程!G4745/(バックデータ一覧!$E$12*計算過程!L4745+バックデータ一覧!$E$13*LN(計算過程!G4745)+バックデータ一覧!$E$14))^バックデータ一覧!$E$11)*計算過程!$W$11*10^-3,0)</f>
        <v>0</v>
      </c>
      <c r="F4745" s="18">
        <f>IF(G4745&lt;0.3,(バックデータ一覧!$C$10*(バックデータ一覧!$C$12*計算過程!L4745+バックデータ一覧!$C$13*LN(0.3)+バックデータ一覧!$C$14)^バックデータ一覧!$C$11+バックデータ一覧!$E$10*(0.3/(バックデータ一覧!$E$12*計算過程!L4745+バックデータ一覧!$E$13*LN(0.3)+バックデータ一覧!$E$14))^バックデータ一覧!$E$11)*計算過程!$W$11*計算過程!G4745/0.3*10^-3,0)</f>
        <v>0</v>
      </c>
      <c r="G4745" s="18">
        <f t="shared" si="446"/>
        <v>0</v>
      </c>
      <c r="H4745" s="18">
        <f t="shared" si="447"/>
        <v>0</v>
      </c>
      <c r="I4745" s="24">
        <v>0</v>
      </c>
      <c r="J4745" s="24">
        <v>0</v>
      </c>
      <c r="K4745" s="24">
        <v>0</v>
      </c>
      <c r="L4745" s="14">
        <f>貼り付けシート!C4745</f>
        <v>32.1</v>
      </c>
      <c r="M4745" s="14">
        <f>貼り付けシート!D4745</f>
        <v>17</v>
      </c>
      <c r="N4745" s="18">
        <f>貼り付けシート!E4745</f>
        <v>56.284189570215602</v>
      </c>
      <c r="O4745" s="18">
        <f>貼り付けシート!F4745</f>
        <v>0</v>
      </c>
      <c r="P4745" s="19">
        <f t="shared" si="448"/>
        <v>0</v>
      </c>
      <c r="Q4745" s="19">
        <f t="shared" si="449"/>
        <v>0</v>
      </c>
    </row>
    <row r="4746" spans="1:17">
      <c r="A4746" s="38">
        <v>41837</v>
      </c>
      <c r="B4746" s="49" t="s">
        <v>161</v>
      </c>
      <c r="C4746" s="24">
        <f t="shared" si="444"/>
        <v>30.406921776000001</v>
      </c>
      <c r="D4746" s="24">
        <f t="shared" si="445"/>
        <v>0</v>
      </c>
      <c r="E4746" s="18">
        <f>IF(G4746&gt;=0.3,(バックデータ一覧!$C$10*(バックデータ一覧!$C$12*計算過程!L4746+バックデータ一覧!$C$13*LN(計算過程!G4746)+バックデータ一覧!$C$14)^バックデータ一覧!$C$11+バックデータ一覧!$E$10*(計算過程!G4746/(バックデータ一覧!$E$12*計算過程!L4746+バックデータ一覧!$E$13*LN(計算過程!G4746)+バックデータ一覧!$E$14))^バックデータ一覧!$E$11)*計算過程!$W$11*10^-3,0)</f>
        <v>0</v>
      </c>
      <c r="F4746" s="18">
        <f>IF(G4746&lt;0.3,(バックデータ一覧!$C$10*(バックデータ一覧!$C$12*計算過程!L4746+バックデータ一覧!$C$13*LN(0.3)+バックデータ一覧!$C$14)^バックデータ一覧!$C$11+バックデータ一覧!$E$10*(0.3/(バックデータ一覧!$E$12*計算過程!L4746+バックデータ一覧!$E$13*LN(0.3)+バックデータ一覧!$E$14))^バックデータ一覧!$E$11)*計算過程!$W$11*計算過程!G4746/0.3*10^-3,0)</f>
        <v>0</v>
      </c>
      <c r="G4746" s="18">
        <f t="shared" si="446"/>
        <v>0</v>
      </c>
      <c r="H4746" s="18">
        <f t="shared" si="447"/>
        <v>0</v>
      </c>
      <c r="I4746" s="24">
        <v>0</v>
      </c>
      <c r="J4746" s="24">
        <v>0</v>
      </c>
      <c r="K4746" s="24">
        <v>0</v>
      </c>
      <c r="L4746" s="14">
        <f>貼り付けシート!C4746</f>
        <v>33.9</v>
      </c>
      <c r="M4746" s="14">
        <f>貼り付けシート!D4746</f>
        <v>16.8</v>
      </c>
      <c r="N4746" s="18">
        <f>貼り付けシート!E4746</f>
        <v>50.292414949003515</v>
      </c>
      <c r="O4746" s="18">
        <f>貼り付けシート!F4746</f>
        <v>0</v>
      </c>
      <c r="P4746" s="19">
        <f t="shared" si="448"/>
        <v>0</v>
      </c>
      <c r="Q4746" s="19">
        <f t="shared" si="449"/>
        <v>0</v>
      </c>
    </row>
    <row r="4747" spans="1:17">
      <c r="A4747" s="38">
        <v>41837</v>
      </c>
      <c r="B4747" s="49" t="s">
        <v>162</v>
      </c>
      <c r="C4747" s="24">
        <f t="shared" si="444"/>
        <v>30.406921776000001</v>
      </c>
      <c r="D4747" s="24">
        <f t="shared" si="445"/>
        <v>0</v>
      </c>
      <c r="E4747" s="18">
        <f>IF(G4747&gt;=0.3,(バックデータ一覧!$C$10*(バックデータ一覧!$C$12*計算過程!L4747+バックデータ一覧!$C$13*LN(計算過程!G4747)+バックデータ一覧!$C$14)^バックデータ一覧!$C$11+バックデータ一覧!$E$10*(計算過程!G4747/(バックデータ一覧!$E$12*計算過程!L4747+バックデータ一覧!$E$13*LN(計算過程!G4747)+バックデータ一覧!$E$14))^バックデータ一覧!$E$11)*計算過程!$W$11*10^-3,0)</f>
        <v>0</v>
      </c>
      <c r="F4747" s="18">
        <f>IF(G4747&lt;0.3,(バックデータ一覧!$C$10*(バックデータ一覧!$C$12*計算過程!L4747+バックデータ一覧!$C$13*LN(0.3)+バックデータ一覧!$C$14)^バックデータ一覧!$C$11+バックデータ一覧!$E$10*(0.3/(バックデータ一覧!$E$12*計算過程!L4747+バックデータ一覧!$E$13*LN(0.3)+バックデータ一覧!$E$14))^バックデータ一覧!$E$11)*計算過程!$W$11*計算過程!G4747/0.3*10^-3,0)</f>
        <v>0</v>
      </c>
      <c r="G4747" s="18">
        <f t="shared" si="446"/>
        <v>0</v>
      </c>
      <c r="H4747" s="18">
        <f t="shared" si="447"/>
        <v>0</v>
      </c>
      <c r="I4747" s="24">
        <v>0</v>
      </c>
      <c r="J4747" s="24">
        <v>0</v>
      </c>
      <c r="K4747" s="24">
        <v>0</v>
      </c>
      <c r="L4747" s="14">
        <f>貼り付けシート!C4747</f>
        <v>34.1</v>
      </c>
      <c r="M4747" s="14">
        <f>貼り付けシート!D4747</f>
        <v>16.7</v>
      </c>
      <c r="N4747" s="18">
        <f>貼り付けシート!E4747</f>
        <v>49.44680169444208</v>
      </c>
      <c r="O4747" s="18">
        <f>貼り付けシート!F4747</f>
        <v>0</v>
      </c>
      <c r="P4747" s="19">
        <f t="shared" si="448"/>
        <v>0</v>
      </c>
      <c r="Q4747" s="19">
        <f t="shared" si="449"/>
        <v>0</v>
      </c>
    </row>
    <row r="4748" spans="1:17">
      <c r="A4748" s="38">
        <v>41837</v>
      </c>
      <c r="B4748" s="49" t="s">
        <v>163</v>
      </c>
      <c r="C4748" s="24">
        <f t="shared" si="444"/>
        <v>30.406921776000001</v>
      </c>
      <c r="D4748" s="24">
        <f t="shared" si="445"/>
        <v>0</v>
      </c>
      <c r="E4748" s="18">
        <f>IF(G4748&gt;=0.3,(バックデータ一覧!$C$10*(バックデータ一覧!$C$12*計算過程!L4748+バックデータ一覧!$C$13*LN(計算過程!G4748)+バックデータ一覧!$C$14)^バックデータ一覧!$C$11+バックデータ一覧!$E$10*(計算過程!G4748/(バックデータ一覧!$E$12*計算過程!L4748+バックデータ一覧!$E$13*LN(計算過程!G4748)+バックデータ一覧!$E$14))^バックデータ一覧!$E$11)*計算過程!$W$11*10^-3,0)</f>
        <v>0</v>
      </c>
      <c r="F4748" s="18">
        <f>IF(G4748&lt;0.3,(バックデータ一覧!$C$10*(バックデータ一覧!$C$12*計算過程!L4748+バックデータ一覧!$C$13*LN(0.3)+バックデータ一覧!$C$14)^バックデータ一覧!$C$11+バックデータ一覧!$E$10*(0.3/(バックデータ一覧!$E$12*計算過程!L4748+バックデータ一覧!$E$13*LN(0.3)+バックデータ一覧!$E$14))^バックデータ一覧!$E$11)*計算過程!$W$11*計算過程!G4748/0.3*10^-3,0)</f>
        <v>0</v>
      </c>
      <c r="G4748" s="18">
        <f t="shared" si="446"/>
        <v>0</v>
      </c>
      <c r="H4748" s="18">
        <f t="shared" si="447"/>
        <v>0</v>
      </c>
      <c r="I4748" s="24">
        <v>0</v>
      </c>
      <c r="J4748" s="24">
        <v>0</v>
      </c>
      <c r="K4748" s="24">
        <v>0</v>
      </c>
      <c r="L4748" s="14">
        <f>貼り付けシート!C4748</f>
        <v>33.700000000000003</v>
      </c>
      <c r="M4748" s="14">
        <f>貼り付けシート!D4748</f>
        <v>16.600000000000001</v>
      </c>
      <c r="N4748" s="18">
        <f>貼り付けシート!E4748</f>
        <v>50.267112437148839</v>
      </c>
      <c r="O4748" s="18">
        <f>貼り付けシート!F4748</f>
        <v>0</v>
      </c>
      <c r="P4748" s="19">
        <f t="shared" si="448"/>
        <v>0</v>
      </c>
      <c r="Q4748" s="19">
        <f t="shared" si="449"/>
        <v>0</v>
      </c>
    </row>
    <row r="4749" spans="1:17">
      <c r="A4749" s="38">
        <v>41837</v>
      </c>
      <c r="B4749" s="49" t="s">
        <v>164</v>
      </c>
      <c r="C4749" s="24">
        <f t="shared" si="444"/>
        <v>30.406921776000001</v>
      </c>
      <c r="D4749" s="24">
        <f t="shared" si="445"/>
        <v>0</v>
      </c>
      <c r="E4749" s="18">
        <f>IF(G4749&gt;=0.3,(バックデータ一覧!$C$10*(バックデータ一覧!$C$12*計算過程!L4749+バックデータ一覧!$C$13*LN(計算過程!G4749)+バックデータ一覧!$C$14)^バックデータ一覧!$C$11+バックデータ一覧!$E$10*(計算過程!G4749/(バックデータ一覧!$E$12*計算過程!L4749+バックデータ一覧!$E$13*LN(計算過程!G4749)+バックデータ一覧!$E$14))^バックデータ一覧!$E$11)*計算過程!$W$11*10^-3,0)</f>
        <v>0</v>
      </c>
      <c r="F4749" s="18">
        <f>IF(G4749&lt;0.3,(バックデータ一覧!$C$10*(バックデータ一覧!$C$12*計算過程!L4749+バックデータ一覧!$C$13*LN(0.3)+バックデータ一覧!$C$14)^バックデータ一覧!$C$11+バックデータ一覧!$E$10*(0.3/(バックデータ一覧!$E$12*計算過程!L4749+バックデータ一覧!$E$13*LN(0.3)+バックデータ一覧!$E$14))^バックデータ一覧!$E$11)*計算過程!$W$11*計算過程!G4749/0.3*10^-3,0)</f>
        <v>0</v>
      </c>
      <c r="G4749" s="18">
        <f t="shared" si="446"/>
        <v>0</v>
      </c>
      <c r="H4749" s="18">
        <f t="shared" si="447"/>
        <v>0</v>
      </c>
      <c r="I4749" s="24">
        <v>0</v>
      </c>
      <c r="J4749" s="24">
        <v>0</v>
      </c>
      <c r="K4749" s="24">
        <v>0</v>
      </c>
      <c r="L4749" s="14">
        <f>貼り付けシート!C4749</f>
        <v>33.299999999999997</v>
      </c>
      <c r="M4749" s="14">
        <f>貼り付けシート!D4749</f>
        <v>16.3</v>
      </c>
      <c r="N4749" s="18">
        <f>貼り付けシート!E4749</f>
        <v>50.498959673417247</v>
      </c>
      <c r="O4749" s="18">
        <f>貼り付けシート!F4749</f>
        <v>0</v>
      </c>
      <c r="P4749" s="19">
        <f t="shared" si="448"/>
        <v>0</v>
      </c>
      <c r="Q4749" s="19">
        <f t="shared" si="449"/>
        <v>0</v>
      </c>
    </row>
    <row r="4750" spans="1:17">
      <c r="A4750" s="38">
        <v>41837</v>
      </c>
      <c r="B4750" s="49" t="s">
        <v>165</v>
      </c>
      <c r="C4750" s="24">
        <f t="shared" si="444"/>
        <v>30.406921776000001</v>
      </c>
      <c r="D4750" s="24">
        <f t="shared" si="445"/>
        <v>0</v>
      </c>
      <c r="E4750" s="18">
        <f>IF(G4750&gt;=0.3,(バックデータ一覧!$C$10*(バックデータ一覧!$C$12*計算過程!L4750+バックデータ一覧!$C$13*LN(計算過程!G4750)+バックデータ一覧!$C$14)^バックデータ一覧!$C$11+バックデータ一覧!$E$10*(計算過程!G4750/(バックデータ一覧!$E$12*計算過程!L4750+バックデータ一覧!$E$13*LN(計算過程!G4750)+バックデータ一覧!$E$14))^バックデータ一覧!$E$11)*計算過程!$W$11*10^-3,0)</f>
        <v>0</v>
      </c>
      <c r="F4750" s="18">
        <f>IF(G4750&lt;0.3,(バックデータ一覧!$C$10*(バックデータ一覧!$C$12*計算過程!L4750+バックデータ一覧!$C$13*LN(0.3)+バックデータ一覧!$C$14)^バックデータ一覧!$C$11+バックデータ一覧!$E$10*(0.3/(バックデータ一覧!$E$12*計算過程!L4750+バックデータ一覧!$E$13*LN(0.3)+バックデータ一覧!$E$14))^バックデータ一覧!$E$11)*計算過程!$W$11*計算過程!G4750/0.3*10^-3,0)</f>
        <v>0</v>
      </c>
      <c r="G4750" s="18">
        <f t="shared" si="446"/>
        <v>0</v>
      </c>
      <c r="H4750" s="18">
        <f t="shared" si="447"/>
        <v>0</v>
      </c>
      <c r="I4750" s="24">
        <v>0</v>
      </c>
      <c r="J4750" s="24">
        <v>0</v>
      </c>
      <c r="K4750" s="24">
        <v>0</v>
      </c>
      <c r="L4750" s="14">
        <f>貼り付けシート!C4750</f>
        <v>32.6</v>
      </c>
      <c r="M4750" s="14">
        <f>貼り付けシート!D4750</f>
        <v>16</v>
      </c>
      <c r="N4750" s="18">
        <f>貼り付けシート!E4750</f>
        <v>51.580994057178074</v>
      </c>
      <c r="O4750" s="18">
        <f>貼り付けシート!F4750</f>
        <v>0</v>
      </c>
      <c r="P4750" s="19">
        <f t="shared" si="448"/>
        <v>0</v>
      </c>
      <c r="Q4750" s="19">
        <f t="shared" si="449"/>
        <v>0</v>
      </c>
    </row>
    <row r="4751" spans="1:17">
      <c r="A4751" s="38">
        <v>41837</v>
      </c>
      <c r="B4751" s="49" t="s">
        <v>166</v>
      </c>
      <c r="C4751" s="24">
        <f t="shared" si="444"/>
        <v>30.406921776000001</v>
      </c>
      <c r="D4751" s="24">
        <f t="shared" si="445"/>
        <v>0</v>
      </c>
      <c r="E4751" s="18">
        <f>IF(G4751&gt;=0.3,(バックデータ一覧!$C$10*(バックデータ一覧!$C$12*計算過程!L4751+バックデータ一覧!$C$13*LN(計算過程!G4751)+バックデータ一覧!$C$14)^バックデータ一覧!$C$11+バックデータ一覧!$E$10*(計算過程!G4751/(バックデータ一覧!$E$12*計算過程!L4751+バックデータ一覧!$E$13*LN(計算過程!G4751)+バックデータ一覧!$E$14))^バックデータ一覧!$E$11)*計算過程!$W$11*10^-3,0)</f>
        <v>0</v>
      </c>
      <c r="F4751" s="18">
        <f>IF(G4751&lt;0.3,(バックデータ一覧!$C$10*(バックデータ一覧!$C$12*計算過程!L4751+バックデータ一覧!$C$13*LN(0.3)+バックデータ一覧!$C$14)^バックデータ一覧!$C$11+バックデータ一覧!$E$10*(0.3/(バックデータ一覧!$E$12*計算過程!L4751+バックデータ一覧!$E$13*LN(0.3)+バックデータ一覧!$E$14))^バックデータ一覧!$E$11)*計算過程!$W$11*計算過程!G4751/0.3*10^-3,0)</f>
        <v>0</v>
      </c>
      <c r="G4751" s="18">
        <f t="shared" si="446"/>
        <v>0</v>
      </c>
      <c r="H4751" s="18">
        <f t="shared" si="447"/>
        <v>0</v>
      </c>
      <c r="I4751" s="24">
        <v>0</v>
      </c>
      <c r="J4751" s="24">
        <v>0</v>
      </c>
      <c r="K4751" s="24">
        <v>0</v>
      </c>
      <c r="L4751" s="14">
        <f>貼り付けシート!C4751</f>
        <v>31.2</v>
      </c>
      <c r="M4751" s="14">
        <f>貼り付けシート!D4751</f>
        <v>15.8</v>
      </c>
      <c r="N4751" s="18">
        <f>貼り付けシート!E4751</f>
        <v>55.153448400542125</v>
      </c>
      <c r="O4751" s="18">
        <f>貼り付けシート!F4751</f>
        <v>0</v>
      </c>
      <c r="P4751" s="19">
        <f t="shared" si="448"/>
        <v>0</v>
      </c>
      <c r="Q4751" s="19">
        <f t="shared" si="449"/>
        <v>0</v>
      </c>
    </row>
    <row r="4752" spans="1:17">
      <c r="A4752" s="38">
        <v>41837</v>
      </c>
      <c r="B4752" s="49" t="s">
        <v>167</v>
      </c>
      <c r="C4752" s="24">
        <f t="shared" si="444"/>
        <v>30.406921776000001</v>
      </c>
      <c r="D4752" s="24">
        <f t="shared" si="445"/>
        <v>0</v>
      </c>
      <c r="E4752" s="18">
        <f>IF(G4752&gt;=0.3,(バックデータ一覧!$C$10*(バックデータ一覧!$C$12*計算過程!L4752+バックデータ一覧!$C$13*LN(計算過程!G4752)+バックデータ一覧!$C$14)^バックデータ一覧!$C$11+バックデータ一覧!$E$10*(計算過程!G4752/(バックデータ一覧!$E$12*計算過程!L4752+バックデータ一覧!$E$13*LN(計算過程!G4752)+バックデータ一覧!$E$14))^バックデータ一覧!$E$11)*計算過程!$W$11*10^-3,0)</f>
        <v>0</v>
      </c>
      <c r="F4752" s="18">
        <f>IF(G4752&lt;0.3,(バックデータ一覧!$C$10*(バックデータ一覧!$C$12*計算過程!L4752+バックデータ一覧!$C$13*LN(0.3)+バックデータ一覧!$C$14)^バックデータ一覧!$C$11+バックデータ一覧!$E$10*(0.3/(バックデータ一覧!$E$12*計算過程!L4752+バックデータ一覧!$E$13*LN(0.3)+バックデータ一覧!$E$14))^バックデータ一覧!$E$11)*計算過程!$W$11*計算過程!G4752/0.3*10^-3,0)</f>
        <v>0</v>
      </c>
      <c r="G4752" s="18">
        <f t="shared" si="446"/>
        <v>0</v>
      </c>
      <c r="H4752" s="18">
        <f t="shared" si="447"/>
        <v>0</v>
      </c>
      <c r="I4752" s="24">
        <v>0</v>
      </c>
      <c r="J4752" s="24">
        <v>0</v>
      </c>
      <c r="K4752" s="24">
        <v>0</v>
      </c>
      <c r="L4752" s="14">
        <f>貼り付けシート!C4752</f>
        <v>29.9</v>
      </c>
      <c r="M4752" s="14">
        <f>貼り付けシート!D4752</f>
        <v>16.5</v>
      </c>
      <c r="N4752" s="18">
        <f>貼り付けシート!E4752</f>
        <v>61.972503676044468</v>
      </c>
      <c r="O4752" s="18">
        <f>貼り付けシート!F4752</f>
        <v>0</v>
      </c>
      <c r="P4752" s="19">
        <f t="shared" si="448"/>
        <v>0</v>
      </c>
      <c r="Q4752" s="19">
        <f t="shared" si="449"/>
        <v>0</v>
      </c>
    </row>
    <row r="4753" spans="1:17">
      <c r="A4753" s="38">
        <v>41837</v>
      </c>
      <c r="B4753" s="49" t="s">
        <v>168</v>
      </c>
      <c r="C4753" s="24">
        <f t="shared" si="444"/>
        <v>30.406921776000001</v>
      </c>
      <c r="D4753" s="24">
        <f t="shared" si="445"/>
        <v>0</v>
      </c>
      <c r="E4753" s="18">
        <f>IF(G4753&gt;=0.3,(バックデータ一覧!$C$10*(バックデータ一覧!$C$12*計算過程!L4753+バックデータ一覧!$C$13*LN(計算過程!G4753)+バックデータ一覧!$C$14)^バックデータ一覧!$C$11+バックデータ一覧!$E$10*(計算過程!G4753/(バックデータ一覧!$E$12*計算過程!L4753+バックデータ一覧!$E$13*LN(計算過程!G4753)+バックデータ一覧!$E$14))^バックデータ一覧!$E$11)*計算過程!$W$11*10^-3,0)</f>
        <v>0</v>
      </c>
      <c r="F4753" s="18">
        <f>IF(G4753&lt;0.3,(バックデータ一覧!$C$10*(バックデータ一覧!$C$12*計算過程!L4753+バックデータ一覧!$C$13*LN(0.3)+バックデータ一覧!$C$14)^バックデータ一覧!$C$11+バックデータ一覧!$E$10*(0.3/(バックデータ一覧!$E$12*計算過程!L4753+バックデータ一覧!$E$13*LN(0.3)+バックデータ一覧!$E$14))^バックデータ一覧!$E$11)*計算過程!$W$11*計算過程!G4753/0.3*10^-3,0)</f>
        <v>0</v>
      </c>
      <c r="G4753" s="18">
        <f t="shared" si="446"/>
        <v>0</v>
      </c>
      <c r="H4753" s="18">
        <f t="shared" si="447"/>
        <v>0</v>
      </c>
      <c r="I4753" s="24">
        <v>0</v>
      </c>
      <c r="J4753" s="24">
        <v>0</v>
      </c>
      <c r="K4753" s="24">
        <v>0</v>
      </c>
      <c r="L4753" s="14">
        <f>貼り付けシート!C4753</f>
        <v>28.7</v>
      </c>
      <c r="M4753" s="14">
        <f>貼り付けシート!D4753</f>
        <v>17.100000000000001</v>
      </c>
      <c r="N4753" s="18">
        <f>貼り付けシート!E4753</f>
        <v>68.766540053398288</v>
      </c>
      <c r="O4753" s="18">
        <f>貼り付けシート!F4753</f>
        <v>0</v>
      </c>
      <c r="P4753" s="19">
        <f t="shared" si="448"/>
        <v>0</v>
      </c>
      <c r="Q4753" s="19">
        <f t="shared" si="449"/>
        <v>0</v>
      </c>
    </row>
    <row r="4754" spans="1:17">
      <c r="A4754" s="38">
        <v>41837</v>
      </c>
      <c r="B4754" s="49" t="s">
        <v>169</v>
      </c>
      <c r="C4754" s="24">
        <f t="shared" si="444"/>
        <v>30.406921776000001</v>
      </c>
      <c r="D4754" s="24">
        <f t="shared" si="445"/>
        <v>0</v>
      </c>
      <c r="E4754" s="18">
        <f>IF(G4754&gt;=0.3,(バックデータ一覧!$C$10*(バックデータ一覧!$C$12*計算過程!L4754+バックデータ一覧!$C$13*LN(計算過程!G4754)+バックデータ一覧!$C$14)^バックデータ一覧!$C$11+バックデータ一覧!$E$10*(計算過程!G4754/(バックデータ一覧!$E$12*計算過程!L4754+バックデータ一覧!$E$13*LN(計算過程!G4754)+バックデータ一覧!$E$14))^バックデータ一覧!$E$11)*計算過程!$W$11*10^-3,0)</f>
        <v>0</v>
      </c>
      <c r="F4754" s="18">
        <f>IF(G4754&lt;0.3,(バックデータ一覧!$C$10*(バックデータ一覧!$C$12*計算過程!L4754+バックデータ一覧!$C$13*LN(0.3)+バックデータ一覧!$C$14)^バックデータ一覧!$C$11+バックデータ一覧!$E$10*(0.3/(バックデータ一覧!$E$12*計算過程!L4754+バックデータ一覧!$E$13*LN(0.3)+バックデータ一覧!$E$14))^バックデータ一覧!$E$11)*計算過程!$W$11*計算過程!G4754/0.3*10^-3,0)</f>
        <v>0</v>
      </c>
      <c r="G4754" s="18">
        <f t="shared" si="446"/>
        <v>0</v>
      </c>
      <c r="H4754" s="18">
        <f t="shared" si="447"/>
        <v>0</v>
      </c>
      <c r="I4754" s="24">
        <v>0</v>
      </c>
      <c r="J4754" s="24">
        <v>0</v>
      </c>
      <c r="K4754" s="24">
        <v>0</v>
      </c>
      <c r="L4754" s="14">
        <f>貼り付けシート!C4754</f>
        <v>28.4</v>
      </c>
      <c r="M4754" s="14">
        <f>貼り付けシート!D4754</f>
        <v>17.8</v>
      </c>
      <c r="N4754" s="18">
        <f>貼り付けシート!E4754</f>
        <v>72.758986771110528</v>
      </c>
      <c r="O4754" s="18">
        <f>貼り付けシート!F4754</f>
        <v>0</v>
      </c>
      <c r="P4754" s="19">
        <f t="shared" si="448"/>
        <v>0</v>
      </c>
      <c r="Q4754" s="19">
        <f t="shared" si="449"/>
        <v>0</v>
      </c>
    </row>
    <row r="4755" spans="1:17">
      <c r="A4755" s="38">
        <v>41837</v>
      </c>
      <c r="B4755" s="49" t="s">
        <v>170</v>
      </c>
      <c r="C4755" s="24">
        <f t="shared" si="444"/>
        <v>30.406921776000001</v>
      </c>
      <c r="D4755" s="24">
        <f t="shared" si="445"/>
        <v>0</v>
      </c>
      <c r="E4755" s="18">
        <f>IF(G4755&gt;=0.3,(バックデータ一覧!$C$10*(バックデータ一覧!$C$12*計算過程!L4755+バックデータ一覧!$C$13*LN(計算過程!G4755)+バックデータ一覧!$C$14)^バックデータ一覧!$C$11+バックデータ一覧!$E$10*(計算過程!G4755/(バックデータ一覧!$E$12*計算過程!L4755+バックデータ一覧!$E$13*LN(計算過程!G4755)+バックデータ一覧!$E$14))^バックデータ一覧!$E$11)*計算過程!$W$11*10^-3,0)</f>
        <v>0</v>
      </c>
      <c r="F4755" s="18">
        <f>IF(G4755&lt;0.3,(バックデータ一覧!$C$10*(バックデータ一覧!$C$12*計算過程!L4755+バックデータ一覧!$C$13*LN(0.3)+バックデータ一覧!$C$14)^バックデータ一覧!$C$11+バックデータ一覧!$E$10*(0.3/(バックデータ一覧!$E$12*計算過程!L4755+バックデータ一覧!$E$13*LN(0.3)+バックデータ一覧!$E$14))^バックデータ一覧!$E$11)*計算過程!$W$11*計算過程!G4755/0.3*10^-3,0)</f>
        <v>0</v>
      </c>
      <c r="G4755" s="18">
        <f t="shared" si="446"/>
        <v>0</v>
      </c>
      <c r="H4755" s="18">
        <f t="shared" si="447"/>
        <v>0</v>
      </c>
      <c r="I4755" s="24">
        <v>0</v>
      </c>
      <c r="J4755" s="24">
        <v>0</v>
      </c>
      <c r="K4755" s="24">
        <v>0</v>
      </c>
      <c r="L4755" s="14">
        <f>貼り付けシート!C4755</f>
        <v>28</v>
      </c>
      <c r="M4755" s="14">
        <f>貼り付けシート!D4755</f>
        <v>17.899999999999999</v>
      </c>
      <c r="N4755" s="18">
        <f>貼り付けシート!E4755</f>
        <v>74.878952431011896</v>
      </c>
      <c r="O4755" s="18">
        <f>貼り付けシート!F4755</f>
        <v>0</v>
      </c>
      <c r="P4755" s="19">
        <f t="shared" si="448"/>
        <v>0</v>
      </c>
      <c r="Q4755" s="19">
        <f t="shared" si="449"/>
        <v>0</v>
      </c>
    </row>
    <row r="4756" spans="1:17">
      <c r="A4756" s="38">
        <v>41837</v>
      </c>
      <c r="B4756" s="49" t="s">
        <v>171</v>
      </c>
      <c r="C4756" s="24">
        <f t="shared" si="444"/>
        <v>30.406921776000001</v>
      </c>
      <c r="D4756" s="24">
        <f t="shared" si="445"/>
        <v>0</v>
      </c>
      <c r="E4756" s="18">
        <f>IF(G4756&gt;=0.3,(バックデータ一覧!$C$10*(バックデータ一覧!$C$12*計算過程!L4756+バックデータ一覧!$C$13*LN(計算過程!G4756)+バックデータ一覧!$C$14)^バックデータ一覧!$C$11+バックデータ一覧!$E$10*(計算過程!G4756/(バックデータ一覧!$E$12*計算過程!L4756+バックデータ一覧!$E$13*LN(計算過程!G4756)+バックデータ一覧!$E$14))^バックデータ一覧!$E$11)*計算過程!$W$11*10^-3,0)</f>
        <v>0</v>
      </c>
      <c r="F4756" s="18">
        <f>IF(G4756&lt;0.3,(バックデータ一覧!$C$10*(バックデータ一覧!$C$12*計算過程!L4756+バックデータ一覧!$C$13*LN(0.3)+バックデータ一覧!$C$14)^バックデータ一覧!$C$11+バックデータ一覧!$E$10*(0.3/(バックデータ一覧!$E$12*計算過程!L4756+バックデータ一覧!$E$13*LN(0.3)+バックデータ一覧!$E$14))^バックデータ一覧!$E$11)*計算過程!$W$11*計算過程!G4756/0.3*10^-3,0)</f>
        <v>0</v>
      </c>
      <c r="G4756" s="18">
        <f t="shared" si="446"/>
        <v>0</v>
      </c>
      <c r="H4756" s="18">
        <f t="shared" si="447"/>
        <v>0</v>
      </c>
      <c r="I4756" s="24">
        <v>0</v>
      </c>
      <c r="J4756" s="24">
        <v>0</v>
      </c>
      <c r="K4756" s="24">
        <v>0</v>
      </c>
      <c r="L4756" s="14">
        <f>貼り付けシート!C4756</f>
        <v>27.3</v>
      </c>
      <c r="M4756" s="14">
        <f>貼り付けシート!D4756</f>
        <v>18</v>
      </c>
      <c r="N4756" s="18">
        <f>貼り付けシート!E4756</f>
        <v>78.42850125022413</v>
      </c>
      <c r="O4756" s="18">
        <f>貼り付けシート!F4756</f>
        <v>0</v>
      </c>
      <c r="P4756" s="19">
        <f t="shared" si="448"/>
        <v>0</v>
      </c>
      <c r="Q4756" s="19">
        <f t="shared" si="449"/>
        <v>0</v>
      </c>
    </row>
    <row r="4757" spans="1:17">
      <c r="A4757" s="38">
        <v>41837</v>
      </c>
      <c r="B4757" s="49" t="s">
        <v>172</v>
      </c>
      <c r="C4757" s="24">
        <f t="shared" si="444"/>
        <v>30.406921776000001</v>
      </c>
      <c r="D4757" s="24">
        <f t="shared" si="445"/>
        <v>0</v>
      </c>
      <c r="E4757" s="18">
        <f>IF(G4757&gt;=0.3,(バックデータ一覧!$C$10*(バックデータ一覧!$C$12*計算過程!L4757+バックデータ一覧!$C$13*LN(計算過程!G4757)+バックデータ一覧!$C$14)^バックデータ一覧!$C$11+バックデータ一覧!$E$10*(計算過程!G4757/(バックデータ一覧!$E$12*計算過程!L4757+バックデータ一覧!$E$13*LN(計算過程!G4757)+バックデータ一覧!$E$14))^バックデータ一覧!$E$11)*計算過程!$W$11*10^-3,0)</f>
        <v>0</v>
      </c>
      <c r="F4757" s="18">
        <f>IF(G4757&lt;0.3,(バックデータ一覧!$C$10*(バックデータ一覧!$C$12*計算過程!L4757+バックデータ一覧!$C$13*LN(0.3)+バックデータ一覧!$C$14)^バックデータ一覧!$C$11+バックデータ一覧!$E$10*(0.3/(バックデータ一覧!$E$12*計算過程!L4757+バックデータ一覧!$E$13*LN(0.3)+バックデータ一覧!$E$14))^バックデータ一覧!$E$11)*計算過程!$W$11*計算過程!G4757/0.3*10^-3,0)</f>
        <v>0</v>
      </c>
      <c r="G4757" s="18">
        <f t="shared" si="446"/>
        <v>0</v>
      </c>
      <c r="H4757" s="18">
        <f t="shared" si="447"/>
        <v>0</v>
      </c>
      <c r="I4757" s="24">
        <v>0</v>
      </c>
      <c r="J4757" s="24">
        <v>0</v>
      </c>
      <c r="K4757" s="24">
        <v>0</v>
      </c>
      <c r="L4757" s="14">
        <f>貼り付けシート!C4757</f>
        <v>27.2</v>
      </c>
      <c r="M4757" s="14">
        <f>貼り付けシート!D4757</f>
        <v>18</v>
      </c>
      <c r="N4757" s="18">
        <f>貼り付けシート!E4757</f>
        <v>78.88948163131505</v>
      </c>
      <c r="O4757" s="18">
        <f>貼り付けシート!F4757</f>
        <v>0</v>
      </c>
      <c r="P4757" s="19">
        <f t="shared" si="448"/>
        <v>0</v>
      </c>
      <c r="Q4757" s="19">
        <f t="shared" si="449"/>
        <v>0</v>
      </c>
    </row>
    <row r="4758" spans="1:17">
      <c r="A4758" s="38">
        <v>41838</v>
      </c>
      <c r="B4758" s="49" t="s">
        <v>149</v>
      </c>
      <c r="C4758" s="24">
        <f t="shared" si="444"/>
        <v>30.406921776000001</v>
      </c>
      <c r="D4758" s="24">
        <f t="shared" si="445"/>
        <v>0</v>
      </c>
      <c r="E4758" s="18">
        <f>IF(G4758&gt;=0.3,(バックデータ一覧!$C$10*(バックデータ一覧!$C$12*計算過程!L4758+バックデータ一覧!$C$13*LN(計算過程!G4758)+バックデータ一覧!$C$14)^バックデータ一覧!$C$11+バックデータ一覧!$E$10*(計算過程!G4758/(バックデータ一覧!$E$12*計算過程!L4758+バックデータ一覧!$E$13*LN(計算過程!G4758)+バックデータ一覧!$E$14))^バックデータ一覧!$E$11)*計算過程!$W$11*10^-3,0)</f>
        <v>0</v>
      </c>
      <c r="F4758" s="18">
        <f>IF(G4758&lt;0.3,(バックデータ一覧!$C$10*(バックデータ一覧!$C$12*計算過程!L4758+バックデータ一覧!$C$13*LN(0.3)+バックデータ一覧!$C$14)^バックデータ一覧!$C$11+バックデータ一覧!$E$10*(0.3/(バックデータ一覧!$E$12*計算過程!L4758+バックデータ一覧!$E$13*LN(0.3)+バックデータ一覧!$E$14))^バックデータ一覧!$E$11)*計算過程!$W$11*計算過程!G4758/0.3*10^-3,0)</f>
        <v>0</v>
      </c>
      <c r="G4758" s="18">
        <f t="shared" si="446"/>
        <v>0</v>
      </c>
      <c r="H4758" s="18">
        <f t="shared" si="447"/>
        <v>0</v>
      </c>
      <c r="I4758" s="24">
        <v>0</v>
      </c>
      <c r="J4758" s="24">
        <v>0</v>
      </c>
      <c r="K4758" s="24">
        <v>0</v>
      </c>
      <c r="L4758" s="14">
        <f>貼り付けシート!C4758</f>
        <v>26.9</v>
      </c>
      <c r="M4758" s="14">
        <f>貼り付けシート!D4758</f>
        <v>17.899999999999999</v>
      </c>
      <c r="N4758" s="18">
        <f>貼り付けシート!E4758</f>
        <v>79.857298894624435</v>
      </c>
      <c r="O4758" s="18">
        <f>貼り付けシート!F4758</f>
        <v>0</v>
      </c>
      <c r="P4758" s="19">
        <f t="shared" si="448"/>
        <v>0</v>
      </c>
      <c r="Q4758" s="19">
        <f t="shared" si="449"/>
        <v>0</v>
      </c>
    </row>
    <row r="4759" spans="1:17">
      <c r="A4759" s="38">
        <v>41838</v>
      </c>
      <c r="B4759" s="49" t="s">
        <v>150</v>
      </c>
      <c r="C4759" s="24">
        <f t="shared" si="444"/>
        <v>30.406921776000001</v>
      </c>
      <c r="D4759" s="24">
        <f t="shared" si="445"/>
        <v>0</v>
      </c>
      <c r="E4759" s="18">
        <f>IF(G4759&gt;=0.3,(バックデータ一覧!$C$10*(バックデータ一覧!$C$12*計算過程!L4759+バックデータ一覧!$C$13*LN(計算過程!G4759)+バックデータ一覧!$C$14)^バックデータ一覧!$C$11+バックデータ一覧!$E$10*(計算過程!G4759/(バックデータ一覧!$E$12*計算過程!L4759+バックデータ一覧!$E$13*LN(計算過程!G4759)+バックデータ一覧!$E$14))^バックデータ一覧!$E$11)*計算過程!$W$11*10^-3,0)</f>
        <v>0</v>
      </c>
      <c r="F4759" s="18">
        <f>IF(G4759&lt;0.3,(バックデータ一覧!$C$10*(バックデータ一覧!$C$12*計算過程!L4759+バックデータ一覧!$C$13*LN(0.3)+バックデータ一覧!$C$14)^バックデータ一覧!$C$11+バックデータ一覧!$E$10*(0.3/(バックデータ一覧!$E$12*計算過程!L4759+バックデータ一覧!$E$13*LN(0.3)+バックデータ一覧!$E$14))^バックデータ一覧!$E$11)*計算過程!$W$11*計算過程!G4759/0.3*10^-3,0)</f>
        <v>0</v>
      </c>
      <c r="G4759" s="18">
        <f t="shared" si="446"/>
        <v>0</v>
      </c>
      <c r="H4759" s="18">
        <f t="shared" si="447"/>
        <v>0</v>
      </c>
      <c r="I4759" s="24">
        <v>0</v>
      </c>
      <c r="J4759" s="24">
        <v>0</v>
      </c>
      <c r="K4759" s="24">
        <v>0</v>
      </c>
      <c r="L4759" s="14">
        <f>貼り付けシート!C4759</f>
        <v>26.9</v>
      </c>
      <c r="M4759" s="14">
        <f>貼り付けシート!D4759</f>
        <v>17.8</v>
      </c>
      <c r="N4759" s="18">
        <f>貼り付けシート!E4759</f>
        <v>79.423580607027105</v>
      </c>
      <c r="O4759" s="18">
        <f>貼り付けシート!F4759</f>
        <v>0</v>
      </c>
      <c r="P4759" s="19">
        <f t="shared" si="448"/>
        <v>0</v>
      </c>
      <c r="Q4759" s="19">
        <f t="shared" si="449"/>
        <v>0</v>
      </c>
    </row>
    <row r="4760" spans="1:17">
      <c r="A4760" s="38">
        <v>41838</v>
      </c>
      <c r="B4760" s="49" t="s">
        <v>151</v>
      </c>
      <c r="C4760" s="24">
        <f t="shared" si="444"/>
        <v>30.406921776000001</v>
      </c>
      <c r="D4760" s="24">
        <f t="shared" si="445"/>
        <v>0</v>
      </c>
      <c r="E4760" s="18">
        <f>IF(G4760&gt;=0.3,(バックデータ一覧!$C$10*(バックデータ一覧!$C$12*計算過程!L4760+バックデータ一覧!$C$13*LN(計算過程!G4760)+バックデータ一覧!$C$14)^バックデータ一覧!$C$11+バックデータ一覧!$E$10*(計算過程!G4760/(バックデータ一覧!$E$12*計算過程!L4760+バックデータ一覧!$E$13*LN(計算過程!G4760)+バックデータ一覧!$E$14))^バックデータ一覧!$E$11)*計算過程!$W$11*10^-3,0)</f>
        <v>0</v>
      </c>
      <c r="F4760" s="18">
        <f>IF(G4760&lt;0.3,(バックデータ一覧!$C$10*(バックデータ一覧!$C$12*計算過程!L4760+バックデータ一覧!$C$13*LN(0.3)+バックデータ一覧!$C$14)^バックデータ一覧!$C$11+バックデータ一覧!$E$10*(0.3/(バックデータ一覧!$E$12*計算過程!L4760+バックデータ一覧!$E$13*LN(0.3)+バックデータ一覧!$E$14))^バックデータ一覧!$E$11)*計算過程!$W$11*計算過程!G4760/0.3*10^-3,0)</f>
        <v>0</v>
      </c>
      <c r="G4760" s="18">
        <f t="shared" si="446"/>
        <v>0</v>
      </c>
      <c r="H4760" s="18">
        <f t="shared" si="447"/>
        <v>0</v>
      </c>
      <c r="I4760" s="24">
        <v>0</v>
      </c>
      <c r="J4760" s="24">
        <v>0</v>
      </c>
      <c r="K4760" s="24">
        <v>0</v>
      </c>
      <c r="L4760" s="14">
        <f>貼り付けシート!C4760</f>
        <v>26.9</v>
      </c>
      <c r="M4760" s="14">
        <f>貼り付けシート!D4760</f>
        <v>17.7</v>
      </c>
      <c r="N4760" s="18">
        <f>貼り付けシート!E4760</f>
        <v>78.989726718902105</v>
      </c>
      <c r="O4760" s="18">
        <f>貼り付けシート!F4760</f>
        <v>0</v>
      </c>
      <c r="P4760" s="19">
        <f t="shared" si="448"/>
        <v>0</v>
      </c>
      <c r="Q4760" s="19">
        <f t="shared" si="449"/>
        <v>0</v>
      </c>
    </row>
    <row r="4761" spans="1:17">
      <c r="A4761" s="38">
        <v>41838</v>
      </c>
      <c r="B4761" s="49" t="s">
        <v>152</v>
      </c>
      <c r="C4761" s="24">
        <f t="shared" si="444"/>
        <v>30.406921776000001</v>
      </c>
      <c r="D4761" s="24">
        <f t="shared" si="445"/>
        <v>0</v>
      </c>
      <c r="E4761" s="18">
        <f>IF(G4761&gt;=0.3,(バックデータ一覧!$C$10*(バックデータ一覧!$C$12*計算過程!L4761+バックデータ一覧!$C$13*LN(計算過程!G4761)+バックデータ一覧!$C$14)^バックデータ一覧!$C$11+バックデータ一覧!$E$10*(計算過程!G4761/(バックデータ一覧!$E$12*計算過程!L4761+バックデータ一覧!$E$13*LN(計算過程!G4761)+バックデータ一覧!$E$14))^バックデータ一覧!$E$11)*計算過程!$W$11*10^-3,0)</f>
        <v>0</v>
      </c>
      <c r="F4761" s="18">
        <f>IF(G4761&lt;0.3,(バックデータ一覧!$C$10*(バックデータ一覧!$C$12*計算過程!L4761+バックデータ一覧!$C$13*LN(0.3)+バックデータ一覧!$C$14)^バックデータ一覧!$C$11+バックデータ一覧!$E$10*(0.3/(バックデータ一覧!$E$12*計算過程!L4761+バックデータ一覧!$E$13*LN(0.3)+バックデータ一覧!$E$14))^バックデータ一覧!$E$11)*計算過程!$W$11*計算過程!G4761/0.3*10^-3,0)</f>
        <v>0</v>
      </c>
      <c r="G4761" s="18">
        <f t="shared" si="446"/>
        <v>0</v>
      </c>
      <c r="H4761" s="18">
        <f t="shared" si="447"/>
        <v>0</v>
      </c>
      <c r="I4761" s="24">
        <v>0</v>
      </c>
      <c r="J4761" s="24">
        <v>0</v>
      </c>
      <c r="K4761" s="24">
        <v>0</v>
      </c>
      <c r="L4761" s="14">
        <f>貼り付けシート!C4761</f>
        <v>26.3</v>
      </c>
      <c r="M4761" s="14">
        <f>貼り付けシート!D4761</f>
        <v>17.7</v>
      </c>
      <c r="N4761" s="18">
        <f>貼り付けシート!E4761</f>
        <v>81.830854152696759</v>
      </c>
      <c r="O4761" s="18">
        <f>貼り付けシート!F4761</f>
        <v>0</v>
      </c>
      <c r="P4761" s="19">
        <f t="shared" si="448"/>
        <v>0</v>
      </c>
      <c r="Q4761" s="19">
        <f t="shared" si="449"/>
        <v>0</v>
      </c>
    </row>
    <row r="4762" spans="1:17">
      <c r="A4762" s="38">
        <v>41838</v>
      </c>
      <c r="B4762" s="49" t="s">
        <v>153</v>
      </c>
      <c r="C4762" s="24">
        <f t="shared" si="444"/>
        <v>30.406921776000001</v>
      </c>
      <c r="D4762" s="24">
        <f t="shared" si="445"/>
        <v>0</v>
      </c>
      <c r="E4762" s="18">
        <f>IF(G4762&gt;=0.3,(バックデータ一覧!$C$10*(バックデータ一覧!$C$12*計算過程!L4762+バックデータ一覧!$C$13*LN(計算過程!G4762)+バックデータ一覧!$C$14)^バックデータ一覧!$C$11+バックデータ一覧!$E$10*(計算過程!G4762/(バックデータ一覧!$E$12*計算過程!L4762+バックデータ一覧!$E$13*LN(計算過程!G4762)+バックデータ一覧!$E$14))^バックデータ一覧!$E$11)*計算過程!$W$11*10^-3,0)</f>
        <v>0</v>
      </c>
      <c r="F4762" s="18">
        <f>IF(G4762&lt;0.3,(バックデータ一覧!$C$10*(バックデータ一覧!$C$12*計算過程!L4762+バックデータ一覧!$C$13*LN(0.3)+バックデータ一覧!$C$14)^バックデータ一覧!$C$11+バックデータ一覧!$E$10*(0.3/(バックデータ一覧!$E$12*計算過程!L4762+バックデータ一覧!$E$13*LN(0.3)+バックデータ一覧!$E$14))^バックデータ一覧!$E$11)*計算過程!$W$11*計算過程!G4762/0.3*10^-3,0)</f>
        <v>0</v>
      </c>
      <c r="G4762" s="18">
        <f t="shared" si="446"/>
        <v>0</v>
      </c>
      <c r="H4762" s="18">
        <f t="shared" si="447"/>
        <v>0</v>
      </c>
      <c r="I4762" s="24">
        <v>0</v>
      </c>
      <c r="J4762" s="24">
        <v>0</v>
      </c>
      <c r="K4762" s="24">
        <v>0</v>
      </c>
      <c r="L4762" s="14">
        <f>貼り付けシート!C4762</f>
        <v>26.7</v>
      </c>
      <c r="M4762" s="14">
        <f>貼り付けシート!D4762</f>
        <v>17.7</v>
      </c>
      <c r="N4762" s="18">
        <f>貼り付けシート!E4762</f>
        <v>79.924209914784853</v>
      </c>
      <c r="O4762" s="18">
        <f>貼り付けシート!F4762</f>
        <v>0</v>
      </c>
      <c r="P4762" s="19">
        <f t="shared" si="448"/>
        <v>0</v>
      </c>
      <c r="Q4762" s="19">
        <f t="shared" si="449"/>
        <v>0</v>
      </c>
    </row>
    <row r="4763" spans="1:17">
      <c r="A4763" s="38">
        <v>41838</v>
      </c>
      <c r="B4763" s="49" t="s">
        <v>154</v>
      </c>
      <c r="C4763" s="24">
        <f t="shared" si="444"/>
        <v>30.406921776000001</v>
      </c>
      <c r="D4763" s="24">
        <f t="shared" si="445"/>
        <v>0</v>
      </c>
      <c r="E4763" s="18">
        <f>IF(G4763&gt;=0.3,(バックデータ一覧!$C$10*(バックデータ一覧!$C$12*計算過程!L4763+バックデータ一覧!$C$13*LN(計算過程!G4763)+バックデータ一覧!$C$14)^バックデータ一覧!$C$11+バックデータ一覧!$E$10*(計算過程!G4763/(バックデータ一覧!$E$12*計算過程!L4763+バックデータ一覧!$E$13*LN(計算過程!G4763)+バックデータ一覧!$E$14))^バックデータ一覧!$E$11)*計算過程!$W$11*10^-3,0)</f>
        <v>0</v>
      </c>
      <c r="F4763" s="18">
        <f>IF(G4763&lt;0.3,(バックデータ一覧!$C$10*(バックデータ一覧!$C$12*計算過程!L4763+バックデータ一覧!$C$13*LN(0.3)+バックデータ一覧!$C$14)^バックデータ一覧!$C$11+バックデータ一覧!$E$10*(0.3/(バックデータ一覧!$E$12*計算過程!L4763+バックデータ一覧!$E$13*LN(0.3)+バックデータ一覧!$E$14))^バックデータ一覧!$E$11)*計算過程!$W$11*計算過程!G4763/0.3*10^-3,0)</f>
        <v>0</v>
      </c>
      <c r="G4763" s="18">
        <f t="shared" si="446"/>
        <v>0</v>
      </c>
      <c r="H4763" s="18">
        <f t="shared" si="447"/>
        <v>0</v>
      </c>
      <c r="I4763" s="24">
        <v>0</v>
      </c>
      <c r="J4763" s="24">
        <v>0</v>
      </c>
      <c r="K4763" s="24">
        <v>0</v>
      </c>
      <c r="L4763" s="14">
        <f>貼り付けシート!C4763</f>
        <v>27.1</v>
      </c>
      <c r="M4763" s="14">
        <f>貼り付けシート!D4763</f>
        <v>17.7</v>
      </c>
      <c r="N4763" s="18">
        <f>貼り付けシート!E4763</f>
        <v>78.067558898434569</v>
      </c>
      <c r="O4763" s="18">
        <f>貼り付けシート!F4763</f>
        <v>0</v>
      </c>
      <c r="P4763" s="19">
        <f t="shared" si="448"/>
        <v>0</v>
      </c>
      <c r="Q4763" s="19">
        <f t="shared" si="449"/>
        <v>0</v>
      </c>
    </row>
    <row r="4764" spans="1:17">
      <c r="A4764" s="38">
        <v>41838</v>
      </c>
      <c r="B4764" s="49" t="s">
        <v>155</v>
      </c>
      <c r="C4764" s="24">
        <f t="shared" si="444"/>
        <v>30.406921776000001</v>
      </c>
      <c r="D4764" s="24">
        <f t="shared" si="445"/>
        <v>0</v>
      </c>
      <c r="E4764" s="18">
        <f>IF(G4764&gt;=0.3,(バックデータ一覧!$C$10*(バックデータ一覧!$C$12*計算過程!L4764+バックデータ一覧!$C$13*LN(計算過程!G4764)+バックデータ一覧!$C$14)^バックデータ一覧!$C$11+バックデータ一覧!$E$10*(計算過程!G4764/(バックデータ一覧!$E$12*計算過程!L4764+バックデータ一覧!$E$13*LN(計算過程!G4764)+バックデータ一覧!$E$14))^バックデータ一覧!$E$11)*計算過程!$W$11*10^-3,0)</f>
        <v>0</v>
      </c>
      <c r="F4764" s="18">
        <f>IF(G4764&lt;0.3,(バックデータ一覧!$C$10*(バックデータ一覧!$C$12*計算過程!L4764+バックデータ一覧!$C$13*LN(0.3)+バックデータ一覧!$C$14)^バックデータ一覧!$C$11+バックデータ一覧!$E$10*(0.3/(バックデータ一覧!$E$12*計算過程!L4764+バックデータ一覧!$E$13*LN(0.3)+バックデータ一覧!$E$14))^バックデータ一覧!$E$11)*計算過程!$W$11*計算過程!G4764/0.3*10^-3,0)</f>
        <v>0</v>
      </c>
      <c r="G4764" s="18">
        <f t="shared" si="446"/>
        <v>0</v>
      </c>
      <c r="H4764" s="18">
        <f t="shared" si="447"/>
        <v>0</v>
      </c>
      <c r="I4764" s="24">
        <v>0</v>
      </c>
      <c r="J4764" s="24">
        <v>0</v>
      </c>
      <c r="K4764" s="24">
        <v>0</v>
      </c>
      <c r="L4764" s="14">
        <f>貼り付けシート!C4764</f>
        <v>27.9</v>
      </c>
      <c r="M4764" s="14">
        <f>貼り付けシート!D4764</f>
        <v>17.7</v>
      </c>
      <c r="N4764" s="18">
        <f>貼り付けシート!E4764</f>
        <v>74.498497750032172</v>
      </c>
      <c r="O4764" s="18">
        <f>貼り付けシート!F4764</f>
        <v>0</v>
      </c>
      <c r="P4764" s="19">
        <f t="shared" si="448"/>
        <v>0</v>
      </c>
      <c r="Q4764" s="19">
        <f t="shared" si="449"/>
        <v>0</v>
      </c>
    </row>
    <row r="4765" spans="1:17">
      <c r="A4765" s="38">
        <v>41838</v>
      </c>
      <c r="B4765" s="49" t="s">
        <v>156</v>
      </c>
      <c r="C4765" s="24">
        <f t="shared" si="444"/>
        <v>30.406921776000001</v>
      </c>
      <c r="D4765" s="24">
        <f t="shared" si="445"/>
        <v>0</v>
      </c>
      <c r="E4765" s="18">
        <f>IF(G4765&gt;=0.3,(バックデータ一覧!$C$10*(バックデータ一覧!$C$12*計算過程!L4765+バックデータ一覧!$C$13*LN(計算過程!G4765)+バックデータ一覧!$C$14)^バックデータ一覧!$C$11+バックデータ一覧!$E$10*(計算過程!G4765/(バックデータ一覧!$E$12*計算過程!L4765+バックデータ一覧!$E$13*LN(計算過程!G4765)+バックデータ一覧!$E$14))^バックデータ一覧!$E$11)*計算過程!$W$11*10^-3,0)</f>
        <v>0</v>
      </c>
      <c r="F4765" s="18">
        <f>IF(G4765&lt;0.3,(バックデータ一覧!$C$10*(バックデータ一覧!$C$12*計算過程!L4765+バックデータ一覧!$C$13*LN(0.3)+バックデータ一覧!$C$14)^バックデータ一覧!$C$11+バックデータ一覧!$E$10*(0.3/(バックデータ一覧!$E$12*計算過程!L4765+バックデータ一覧!$E$13*LN(0.3)+バックデータ一覧!$E$14))^バックデータ一覧!$E$11)*計算過程!$W$11*計算過程!G4765/0.3*10^-3,0)</f>
        <v>0</v>
      </c>
      <c r="G4765" s="18">
        <f t="shared" si="446"/>
        <v>0</v>
      </c>
      <c r="H4765" s="18">
        <f t="shared" si="447"/>
        <v>0</v>
      </c>
      <c r="I4765" s="24">
        <v>0</v>
      </c>
      <c r="J4765" s="24">
        <v>0</v>
      </c>
      <c r="K4765" s="24">
        <v>0</v>
      </c>
      <c r="L4765" s="14">
        <f>貼り付けシート!C4765</f>
        <v>29.2</v>
      </c>
      <c r="M4765" s="14">
        <f>貼り付けシート!D4765</f>
        <v>17.8</v>
      </c>
      <c r="N4765" s="18">
        <f>貼り付けシート!E4765</f>
        <v>69.464334767150447</v>
      </c>
      <c r="O4765" s="18">
        <f>貼り付けシート!F4765</f>
        <v>0</v>
      </c>
      <c r="P4765" s="19">
        <f t="shared" si="448"/>
        <v>0</v>
      </c>
      <c r="Q4765" s="19">
        <f t="shared" si="449"/>
        <v>0</v>
      </c>
    </row>
    <row r="4766" spans="1:17">
      <c r="A4766" s="38">
        <v>41838</v>
      </c>
      <c r="B4766" s="49" t="s">
        <v>157</v>
      </c>
      <c r="C4766" s="24">
        <f t="shared" si="444"/>
        <v>30.406921776000001</v>
      </c>
      <c r="D4766" s="24">
        <f t="shared" si="445"/>
        <v>0</v>
      </c>
      <c r="E4766" s="18">
        <f>IF(G4766&gt;=0.3,(バックデータ一覧!$C$10*(バックデータ一覧!$C$12*計算過程!L4766+バックデータ一覧!$C$13*LN(計算過程!G4766)+バックデータ一覧!$C$14)^バックデータ一覧!$C$11+バックデータ一覧!$E$10*(計算過程!G4766/(バックデータ一覧!$E$12*計算過程!L4766+バックデータ一覧!$E$13*LN(計算過程!G4766)+バックデータ一覧!$E$14))^バックデータ一覧!$E$11)*計算過程!$W$11*10^-3,0)</f>
        <v>0</v>
      </c>
      <c r="F4766" s="18">
        <f>IF(G4766&lt;0.3,(バックデータ一覧!$C$10*(バックデータ一覧!$C$12*計算過程!L4766+バックデータ一覧!$C$13*LN(0.3)+バックデータ一覧!$C$14)^バックデータ一覧!$C$11+バックデータ一覧!$E$10*(0.3/(バックデータ一覧!$E$12*計算過程!L4766+バックデータ一覧!$E$13*LN(0.3)+バックデータ一覧!$E$14))^バックデータ一覧!$E$11)*計算過程!$W$11*計算過程!G4766/0.3*10^-3,0)</f>
        <v>0</v>
      </c>
      <c r="G4766" s="18">
        <f t="shared" si="446"/>
        <v>0</v>
      </c>
      <c r="H4766" s="18">
        <f t="shared" si="447"/>
        <v>0</v>
      </c>
      <c r="I4766" s="24">
        <v>0</v>
      </c>
      <c r="J4766" s="24">
        <v>0</v>
      </c>
      <c r="K4766" s="24">
        <v>0</v>
      </c>
      <c r="L4766" s="14">
        <f>貼り付けシート!C4766</f>
        <v>29.6</v>
      </c>
      <c r="M4766" s="14">
        <f>貼り付けシート!D4766</f>
        <v>17.8</v>
      </c>
      <c r="N4766" s="18">
        <f>貼り付けシート!E4766</f>
        <v>67.8804680475574</v>
      </c>
      <c r="O4766" s="18">
        <f>貼り付けシート!F4766</f>
        <v>0</v>
      </c>
      <c r="P4766" s="19">
        <f t="shared" si="448"/>
        <v>0</v>
      </c>
      <c r="Q4766" s="19">
        <f t="shared" si="449"/>
        <v>0</v>
      </c>
    </row>
    <row r="4767" spans="1:17">
      <c r="A4767" s="38">
        <v>41838</v>
      </c>
      <c r="B4767" s="49" t="s">
        <v>158</v>
      </c>
      <c r="C4767" s="24">
        <f t="shared" si="444"/>
        <v>30.406921776000001</v>
      </c>
      <c r="D4767" s="24">
        <f t="shared" si="445"/>
        <v>0</v>
      </c>
      <c r="E4767" s="18">
        <f>IF(G4767&gt;=0.3,(バックデータ一覧!$C$10*(バックデータ一覧!$C$12*計算過程!L4767+バックデータ一覧!$C$13*LN(計算過程!G4767)+バックデータ一覧!$C$14)^バックデータ一覧!$C$11+バックデータ一覧!$E$10*(計算過程!G4767/(バックデータ一覧!$E$12*計算過程!L4767+バックデータ一覧!$E$13*LN(計算過程!G4767)+バックデータ一覧!$E$14))^バックデータ一覧!$E$11)*計算過程!$W$11*10^-3,0)</f>
        <v>0</v>
      </c>
      <c r="F4767" s="18">
        <f>IF(G4767&lt;0.3,(バックデータ一覧!$C$10*(バックデータ一覧!$C$12*計算過程!L4767+バックデータ一覧!$C$13*LN(0.3)+バックデータ一覧!$C$14)^バックデータ一覧!$C$11+バックデータ一覧!$E$10*(0.3/(バックデータ一覧!$E$12*計算過程!L4767+バックデータ一覧!$E$13*LN(0.3)+バックデータ一覧!$E$14))^バックデータ一覧!$E$11)*計算過程!$W$11*計算過程!G4767/0.3*10^-3,0)</f>
        <v>0</v>
      </c>
      <c r="G4767" s="18">
        <f t="shared" si="446"/>
        <v>0</v>
      </c>
      <c r="H4767" s="18">
        <f t="shared" si="447"/>
        <v>0</v>
      </c>
      <c r="I4767" s="24">
        <v>0</v>
      </c>
      <c r="J4767" s="24">
        <v>0</v>
      </c>
      <c r="K4767" s="24">
        <v>0</v>
      </c>
      <c r="L4767" s="14">
        <f>貼り付けシート!C4767</f>
        <v>31.4</v>
      </c>
      <c r="M4767" s="14">
        <f>貼り付けシート!D4767</f>
        <v>18.100000000000001</v>
      </c>
      <c r="N4767" s="18">
        <f>貼り付けシート!E4767</f>
        <v>62.243375265505833</v>
      </c>
      <c r="O4767" s="18">
        <f>貼り付けシート!F4767</f>
        <v>0</v>
      </c>
      <c r="P4767" s="19">
        <f t="shared" si="448"/>
        <v>0</v>
      </c>
      <c r="Q4767" s="19">
        <f t="shared" si="449"/>
        <v>0</v>
      </c>
    </row>
    <row r="4768" spans="1:17">
      <c r="A4768" s="38">
        <v>41838</v>
      </c>
      <c r="B4768" s="49" t="s">
        <v>159</v>
      </c>
      <c r="C4768" s="24">
        <f t="shared" si="444"/>
        <v>30.406921776000001</v>
      </c>
      <c r="D4768" s="24">
        <f t="shared" si="445"/>
        <v>0</v>
      </c>
      <c r="E4768" s="18">
        <f>IF(G4768&gt;=0.3,(バックデータ一覧!$C$10*(バックデータ一覧!$C$12*計算過程!L4768+バックデータ一覧!$C$13*LN(計算過程!G4768)+バックデータ一覧!$C$14)^バックデータ一覧!$C$11+バックデータ一覧!$E$10*(計算過程!G4768/(バックデータ一覧!$E$12*計算過程!L4768+バックデータ一覧!$E$13*LN(計算過程!G4768)+バックデータ一覧!$E$14))^バックデータ一覧!$E$11)*計算過程!$W$11*10^-3,0)</f>
        <v>0</v>
      </c>
      <c r="F4768" s="18">
        <f>IF(G4768&lt;0.3,(バックデータ一覧!$C$10*(バックデータ一覧!$C$12*計算過程!L4768+バックデータ一覧!$C$13*LN(0.3)+バックデータ一覧!$C$14)^バックデータ一覧!$C$11+バックデータ一覧!$E$10*(0.3/(バックデータ一覧!$E$12*計算過程!L4768+バックデータ一覧!$E$13*LN(0.3)+バックデータ一覧!$E$14))^バックデータ一覧!$E$11)*計算過程!$W$11*計算過程!G4768/0.3*10^-3,0)</f>
        <v>0</v>
      </c>
      <c r="G4768" s="18">
        <f t="shared" si="446"/>
        <v>0</v>
      </c>
      <c r="H4768" s="18">
        <f t="shared" si="447"/>
        <v>0</v>
      </c>
      <c r="I4768" s="24">
        <v>0</v>
      </c>
      <c r="J4768" s="24">
        <v>0</v>
      </c>
      <c r="K4768" s="24">
        <v>0</v>
      </c>
      <c r="L4768" s="14">
        <f>貼り付けシート!C4768</f>
        <v>32.200000000000003</v>
      </c>
      <c r="M4768" s="14">
        <f>貼り付けシート!D4768</f>
        <v>18.399999999999999</v>
      </c>
      <c r="N4768" s="18">
        <f>貼り付けシート!E4768</f>
        <v>60.443779375315501</v>
      </c>
      <c r="O4768" s="18">
        <f>貼り付けシート!F4768</f>
        <v>0</v>
      </c>
      <c r="P4768" s="19">
        <f t="shared" si="448"/>
        <v>0</v>
      </c>
      <c r="Q4768" s="19">
        <f t="shared" si="449"/>
        <v>0</v>
      </c>
    </row>
    <row r="4769" spans="1:17">
      <c r="A4769" s="38">
        <v>41838</v>
      </c>
      <c r="B4769" s="49" t="s">
        <v>160</v>
      </c>
      <c r="C4769" s="24">
        <f t="shared" si="444"/>
        <v>30.406921776000001</v>
      </c>
      <c r="D4769" s="24">
        <f t="shared" si="445"/>
        <v>0</v>
      </c>
      <c r="E4769" s="18">
        <f>IF(G4769&gt;=0.3,(バックデータ一覧!$C$10*(バックデータ一覧!$C$12*計算過程!L4769+バックデータ一覧!$C$13*LN(計算過程!G4769)+バックデータ一覧!$C$14)^バックデータ一覧!$C$11+バックデータ一覧!$E$10*(計算過程!G4769/(バックデータ一覧!$E$12*計算過程!L4769+バックデータ一覧!$E$13*LN(計算過程!G4769)+バックデータ一覧!$E$14))^バックデータ一覧!$E$11)*計算過程!$W$11*10^-3,0)</f>
        <v>0</v>
      </c>
      <c r="F4769" s="18">
        <f>IF(G4769&lt;0.3,(バックデータ一覧!$C$10*(バックデータ一覧!$C$12*計算過程!L4769+バックデータ一覧!$C$13*LN(0.3)+バックデータ一覧!$C$14)^バックデータ一覧!$C$11+バックデータ一覧!$E$10*(0.3/(バックデータ一覧!$E$12*計算過程!L4769+バックデータ一覧!$E$13*LN(0.3)+バックデータ一覧!$E$14))^バックデータ一覧!$E$11)*計算過程!$W$11*計算過程!G4769/0.3*10^-3,0)</f>
        <v>0</v>
      </c>
      <c r="G4769" s="18">
        <f t="shared" si="446"/>
        <v>0</v>
      </c>
      <c r="H4769" s="18">
        <f t="shared" si="447"/>
        <v>0</v>
      </c>
      <c r="I4769" s="24">
        <v>0</v>
      </c>
      <c r="J4769" s="24">
        <v>0</v>
      </c>
      <c r="K4769" s="24">
        <v>0</v>
      </c>
      <c r="L4769" s="14">
        <f>貼り付けシート!C4769</f>
        <v>33</v>
      </c>
      <c r="M4769" s="14">
        <f>貼り付けシート!D4769</f>
        <v>18.8</v>
      </c>
      <c r="N4769" s="18">
        <f>貼り付けシート!E4769</f>
        <v>59.001107744426896</v>
      </c>
      <c r="O4769" s="18">
        <f>貼り付けシート!F4769</f>
        <v>0</v>
      </c>
      <c r="P4769" s="19">
        <f t="shared" si="448"/>
        <v>0</v>
      </c>
      <c r="Q4769" s="19">
        <f t="shared" si="449"/>
        <v>0</v>
      </c>
    </row>
    <row r="4770" spans="1:17">
      <c r="A4770" s="38">
        <v>41838</v>
      </c>
      <c r="B4770" s="49" t="s">
        <v>161</v>
      </c>
      <c r="C4770" s="24">
        <f t="shared" si="444"/>
        <v>30.406921776000001</v>
      </c>
      <c r="D4770" s="24">
        <f t="shared" si="445"/>
        <v>0</v>
      </c>
      <c r="E4770" s="18">
        <f>IF(G4770&gt;=0.3,(バックデータ一覧!$C$10*(バックデータ一覧!$C$12*計算過程!L4770+バックデータ一覧!$C$13*LN(計算過程!G4770)+バックデータ一覧!$C$14)^バックデータ一覧!$C$11+バックデータ一覧!$E$10*(計算過程!G4770/(バックデータ一覧!$E$12*計算過程!L4770+バックデータ一覧!$E$13*LN(計算過程!G4770)+バックデータ一覧!$E$14))^バックデータ一覧!$E$11)*計算過程!$W$11*10^-3,0)</f>
        <v>0</v>
      </c>
      <c r="F4770" s="18">
        <f>IF(G4770&lt;0.3,(バックデータ一覧!$C$10*(バックデータ一覧!$C$12*計算過程!L4770+バックデータ一覧!$C$13*LN(0.3)+バックデータ一覧!$C$14)^バックデータ一覧!$C$11+バックデータ一覧!$E$10*(0.3/(バックデータ一覧!$E$12*計算過程!L4770+バックデータ一覧!$E$13*LN(0.3)+バックデータ一覧!$E$14))^バックデータ一覧!$E$11)*計算過程!$W$11*計算過程!G4770/0.3*10^-3,0)</f>
        <v>0</v>
      </c>
      <c r="G4770" s="18">
        <f t="shared" si="446"/>
        <v>0</v>
      </c>
      <c r="H4770" s="18">
        <f t="shared" si="447"/>
        <v>0</v>
      </c>
      <c r="I4770" s="24">
        <v>0</v>
      </c>
      <c r="J4770" s="24">
        <v>0</v>
      </c>
      <c r="K4770" s="24">
        <v>0</v>
      </c>
      <c r="L4770" s="14">
        <f>貼り付けシート!C4770</f>
        <v>33.1</v>
      </c>
      <c r="M4770" s="14">
        <f>貼り付けシート!D4770</f>
        <v>18.5</v>
      </c>
      <c r="N4770" s="18">
        <f>貼り付けシート!E4770</f>
        <v>57.761778149348473</v>
      </c>
      <c r="O4770" s="18">
        <f>貼り付けシート!F4770</f>
        <v>0</v>
      </c>
      <c r="P4770" s="19">
        <f t="shared" si="448"/>
        <v>0</v>
      </c>
      <c r="Q4770" s="19">
        <f t="shared" si="449"/>
        <v>0</v>
      </c>
    </row>
    <row r="4771" spans="1:17">
      <c r="A4771" s="38">
        <v>41838</v>
      </c>
      <c r="B4771" s="49" t="s">
        <v>162</v>
      </c>
      <c r="C4771" s="24">
        <f t="shared" si="444"/>
        <v>30.406921776000001</v>
      </c>
      <c r="D4771" s="24">
        <f t="shared" si="445"/>
        <v>0</v>
      </c>
      <c r="E4771" s="18">
        <f>IF(G4771&gt;=0.3,(バックデータ一覧!$C$10*(バックデータ一覧!$C$12*計算過程!L4771+バックデータ一覧!$C$13*LN(計算過程!G4771)+バックデータ一覧!$C$14)^バックデータ一覧!$C$11+バックデータ一覧!$E$10*(計算過程!G4771/(バックデータ一覧!$E$12*計算過程!L4771+バックデータ一覧!$E$13*LN(計算過程!G4771)+バックデータ一覧!$E$14))^バックデータ一覧!$E$11)*計算過程!$W$11*10^-3,0)</f>
        <v>0</v>
      </c>
      <c r="F4771" s="18">
        <f>IF(G4771&lt;0.3,(バックデータ一覧!$C$10*(バックデータ一覧!$C$12*計算過程!L4771+バックデータ一覧!$C$13*LN(0.3)+バックデータ一覧!$C$14)^バックデータ一覧!$C$11+バックデータ一覧!$E$10*(0.3/(バックデータ一覧!$E$12*計算過程!L4771+バックデータ一覧!$E$13*LN(0.3)+バックデータ一覧!$E$14))^バックデータ一覧!$E$11)*計算過程!$W$11*計算過程!G4771/0.3*10^-3,0)</f>
        <v>0</v>
      </c>
      <c r="G4771" s="18">
        <f t="shared" si="446"/>
        <v>0</v>
      </c>
      <c r="H4771" s="18">
        <f t="shared" si="447"/>
        <v>0</v>
      </c>
      <c r="I4771" s="24">
        <v>0</v>
      </c>
      <c r="J4771" s="24">
        <v>0</v>
      </c>
      <c r="K4771" s="24">
        <v>0</v>
      </c>
      <c r="L4771" s="14">
        <f>貼り付けシート!C4771</f>
        <v>33.299999999999997</v>
      </c>
      <c r="M4771" s="14">
        <f>貼り付けシート!D4771</f>
        <v>18.3</v>
      </c>
      <c r="N4771" s="18">
        <f>貼り付けシート!E4771</f>
        <v>56.518061708001397</v>
      </c>
      <c r="O4771" s="18">
        <f>貼り付けシート!F4771</f>
        <v>0</v>
      </c>
      <c r="P4771" s="19">
        <f t="shared" si="448"/>
        <v>0</v>
      </c>
      <c r="Q4771" s="19">
        <f t="shared" si="449"/>
        <v>0</v>
      </c>
    </row>
    <row r="4772" spans="1:17">
      <c r="A4772" s="38">
        <v>41838</v>
      </c>
      <c r="B4772" s="49" t="s">
        <v>163</v>
      </c>
      <c r="C4772" s="24">
        <f t="shared" si="444"/>
        <v>30.406921776000001</v>
      </c>
      <c r="D4772" s="24">
        <f t="shared" si="445"/>
        <v>0</v>
      </c>
      <c r="E4772" s="18">
        <f>IF(G4772&gt;=0.3,(バックデータ一覧!$C$10*(バックデータ一覧!$C$12*計算過程!L4772+バックデータ一覧!$C$13*LN(計算過程!G4772)+バックデータ一覧!$C$14)^バックデータ一覧!$C$11+バックデータ一覧!$E$10*(計算過程!G4772/(バックデータ一覧!$E$12*計算過程!L4772+バックデータ一覧!$E$13*LN(計算過程!G4772)+バックデータ一覧!$E$14))^バックデータ一覧!$E$11)*計算過程!$W$11*10^-3,0)</f>
        <v>0</v>
      </c>
      <c r="F4772" s="18">
        <f>IF(G4772&lt;0.3,(バックデータ一覧!$C$10*(バックデータ一覧!$C$12*計算過程!L4772+バックデータ一覧!$C$13*LN(0.3)+バックデータ一覧!$C$14)^バックデータ一覧!$C$11+バックデータ一覧!$E$10*(0.3/(バックデータ一覧!$E$12*計算過程!L4772+バックデータ一覧!$E$13*LN(0.3)+バックデータ一覧!$E$14))^バックデータ一覧!$E$11)*計算過程!$W$11*計算過程!G4772/0.3*10^-3,0)</f>
        <v>0</v>
      </c>
      <c r="G4772" s="18">
        <f t="shared" si="446"/>
        <v>0</v>
      </c>
      <c r="H4772" s="18">
        <f t="shared" si="447"/>
        <v>0</v>
      </c>
      <c r="I4772" s="24">
        <v>0</v>
      </c>
      <c r="J4772" s="24">
        <v>0</v>
      </c>
      <c r="K4772" s="24">
        <v>0</v>
      </c>
      <c r="L4772" s="14">
        <f>貼り付けシート!C4772</f>
        <v>33.200000000000003</v>
      </c>
      <c r="M4772" s="14">
        <f>貼り付けシート!D4772</f>
        <v>18</v>
      </c>
      <c r="N4772" s="18">
        <f>貼り付けシート!E4772</f>
        <v>55.93008022155346</v>
      </c>
      <c r="O4772" s="18">
        <f>貼り付けシート!F4772</f>
        <v>0</v>
      </c>
      <c r="P4772" s="19">
        <f t="shared" si="448"/>
        <v>0</v>
      </c>
      <c r="Q4772" s="19">
        <f t="shared" si="449"/>
        <v>0</v>
      </c>
    </row>
    <row r="4773" spans="1:17">
      <c r="A4773" s="38">
        <v>41838</v>
      </c>
      <c r="B4773" s="49" t="s">
        <v>164</v>
      </c>
      <c r="C4773" s="24">
        <f t="shared" si="444"/>
        <v>30.406921776000001</v>
      </c>
      <c r="D4773" s="24">
        <f t="shared" si="445"/>
        <v>0</v>
      </c>
      <c r="E4773" s="18">
        <f>IF(G4773&gt;=0.3,(バックデータ一覧!$C$10*(バックデータ一覧!$C$12*計算過程!L4773+バックデータ一覧!$C$13*LN(計算過程!G4773)+バックデータ一覧!$C$14)^バックデータ一覧!$C$11+バックデータ一覧!$E$10*(計算過程!G4773/(バックデータ一覧!$E$12*計算過程!L4773+バックデータ一覧!$E$13*LN(計算過程!G4773)+バックデータ一覧!$E$14))^バックデータ一覧!$E$11)*計算過程!$W$11*10^-3,0)</f>
        <v>0</v>
      </c>
      <c r="F4773" s="18">
        <f>IF(G4773&lt;0.3,(バックデータ一覧!$C$10*(バックデータ一覧!$C$12*計算過程!L4773+バックデータ一覧!$C$13*LN(0.3)+バックデータ一覧!$C$14)^バックデータ一覧!$C$11+バックデータ一覧!$E$10*(0.3/(バックデータ一覧!$E$12*計算過程!L4773+バックデータ一覧!$E$13*LN(0.3)+バックデータ一覧!$E$14))^バックデータ一覧!$E$11)*計算過程!$W$11*計算過程!G4773/0.3*10^-3,0)</f>
        <v>0</v>
      </c>
      <c r="G4773" s="18">
        <f t="shared" si="446"/>
        <v>0</v>
      </c>
      <c r="H4773" s="18">
        <f t="shared" si="447"/>
        <v>0</v>
      </c>
      <c r="I4773" s="24">
        <v>0</v>
      </c>
      <c r="J4773" s="24">
        <v>0</v>
      </c>
      <c r="K4773" s="24">
        <v>0</v>
      </c>
      <c r="L4773" s="14">
        <f>貼り付けシート!C4773</f>
        <v>33.4</v>
      </c>
      <c r="M4773" s="14">
        <f>貼り付けシート!D4773</f>
        <v>18</v>
      </c>
      <c r="N4773" s="18">
        <f>貼り付けシート!E4773</f>
        <v>55.307085066036322</v>
      </c>
      <c r="O4773" s="18">
        <f>貼り付けシート!F4773</f>
        <v>0</v>
      </c>
      <c r="P4773" s="19">
        <f t="shared" si="448"/>
        <v>0</v>
      </c>
      <c r="Q4773" s="19">
        <f t="shared" si="449"/>
        <v>0</v>
      </c>
    </row>
    <row r="4774" spans="1:17">
      <c r="A4774" s="38">
        <v>41838</v>
      </c>
      <c r="B4774" s="49" t="s">
        <v>165</v>
      </c>
      <c r="C4774" s="24">
        <f t="shared" si="444"/>
        <v>30.406921776000001</v>
      </c>
      <c r="D4774" s="24">
        <f t="shared" si="445"/>
        <v>0</v>
      </c>
      <c r="E4774" s="18">
        <f>IF(G4774&gt;=0.3,(バックデータ一覧!$C$10*(バックデータ一覧!$C$12*計算過程!L4774+バックデータ一覧!$C$13*LN(計算過程!G4774)+バックデータ一覧!$C$14)^バックデータ一覧!$C$11+バックデータ一覧!$E$10*(計算過程!G4774/(バックデータ一覧!$E$12*計算過程!L4774+バックデータ一覧!$E$13*LN(計算過程!G4774)+バックデータ一覧!$E$14))^バックデータ一覧!$E$11)*計算過程!$W$11*10^-3,0)</f>
        <v>0</v>
      </c>
      <c r="F4774" s="18">
        <f>IF(G4774&lt;0.3,(バックデータ一覧!$C$10*(バックデータ一覧!$C$12*計算過程!L4774+バックデータ一覧!$C$13*LN(0.3)+バックデータ一覧!$C$14)^バックデータ一覧!$C$11+バックデータ一覧!$E$10*(0.3/(バックデータ一覧!$E$12*計算過程!L4774+バックデータ一覧!$E$13*LN(0.3)+バックデータ一覧!$E$14))^バックデータ一覧!$E$11)*計算過程!$W$11*計算過程!G4774/0.3*10^-3,0)</f>
        <v>0</v>
      </c>
      <c r="G4774" s="18">
        <f t="shared" si="446"/>
        <v>0</v>
      </c>
      <c r="H4774" s="18">
        <f t="shared" si="447"/>
        <v>0</v>
      </c>
      <c r="I4774" s="24">
        <v>0</v>
      </c>
      <c r="J4774" s="24">
        <v>0</v>
      </c>
      <c r="K4774" s="24">
        <v>0</v>
      </c>
      <c r="L4774" s="14">
        <f>貼り付けシート!C4774</f>
        <v>32.4</v>
      </c>
      <c r="M4774" s="14">
        <f>貼り付けシート!D4774</f>
        <v>18</v>
      </c>
      <c r="N4774" s="18">
        <f>貼り付けシート!E4774</f>
        <v>58.502798443973816</v>
      </c>
      <c r="O4774" s="18">
        <f>貼り付けシート!F4774</f>
        <v>0</v>
      </c>
      <c r="P4774" s="19">
        <f t="shared" si="448"/>
        <v>0</v>
      </c>
      <c r="Q4774" s="19">
        <f t="shared" si="449"/>
        <v>0</v>
      </c>
    </row>
    <row r="4775" spans="1:17">
      <c r="A4775" s="38">
        <v>41838</v>
      </c>
      <c r="B4775" s="49" t="s">
        <v>166</v>
      </c>
      <c r="C4775" s="24">
        <f t="shared" si="444"/>
        <v>30.406921776000001</v>
      </c>
      <c r="D4775" s="24">
        <f t="shared" si="445"/>
        <v>0</v>
      </c>
      <c r="E4775" s="18">
        <f>IF(G4775&gt;=0.3,(バックデータ一覧!$C$10*(バックデータ一覧!$C$12*計算過程!L4775+バックデータ一覧!$C$13*LN(計算過程!G4775)+バックデータ一覧!$C$14)^バックデータ一覧!$C$11+バックデータ一覧!$E$10*(計算過程!G4775/(バックデータ一覧!$E$12*計算過程!L4775+バックデータ一覧!$E$13*LN(計算過程!G4775)+バックデータ一覧!$E$14))^バックデータ一覧!$E$11)*計算過程!$W$11*10^-3,0)</f>
        <v>0</v>
      </c>
      <c r="F4775" s="18">
        <f>IF(G4775&lt;0.3,(バックデータ一覧!$C$10*(バックデータ一覧!$C$12*計算過程!L4775+バックデータ一覧!$C$13*LN(0.3)+バックデータ一覧!$C$14)^バックデータ一覧!$C$11+バックデータ一覧!$E$10*(0.3/(バックデータ一覧!$E$12*計算過程!L4775+バックデータ一覧!$E$13*LN(0.3)+バックデータ一覧!$E$14))^バックデータ一覧!$E$11)*計算過程!$W$11*計算過程!G4775/0.3*10^-3,0)</f>
        <v>0</v>
      </c>
      <c r="G4775" s="18">
        <f t="shared" si="446"/>
        <v>0</v>
      </c>
      <c r="H4775" s="18">
        <f t="shared" si="447"/>
        <v>0</v>
      </c>
      <c r="I4775" s="24">
        <v>0</v>
      </c>
      <c r="J4775" s="24">
        <v>0</v>
      </c>
      <c r="K4775" s="24">
        <v>0</v>
      </c>
      <c r="L4775" s="14">
        <f>貼り付けシート!C4775</f>
        <v>31.7</v>
      </c>
      <c r="M4775" s="14">
        <f>貼り付けシート!D4775</f>
        <v>18</v>
      </c>
      <c r="N4775" s="18">
        <f>貼り付けシート!E4775</f>
        <v>60.864235227300568</v>
      </c>
      <c r="O4775" s="18">
        <f>貼り付けシート!F4775</f>
        <v>0</v>
      </c>
      <c r="P4775" s="19">
        <f t="shared" si="448"/>
        <v>0</v>
      </c>
      <c r="Q4775" s="19">
        <f t="shared" si="449"/>
        <v>0</v>
      </c>
    </row>
    <row r="4776" spans="1:17">
      <c r="A4776" s="38">
        <v>41838</v>
      </c>
      <c r="B4776" s="49" t="s">
        <v>167</v>
      </c>
      <c r="C4776" s="24">
        <f t="shared" si="444"/>
        <v>30.406921776000001</v>
      </c>
      <c r="D4776" s="24">
        <f t="shared" si="445"/>
        <v>0</v>
      </c>
      <c r="E4776" s="18">
        <f>IF(G4776&gt;=0.3,(バックデータ一覧!$C$10*(バックデータ一覧!$C$12*計算過程!L4776+バックデータ一覧!$C$13*LN(計算過程!G4776)+バックデータ一覧!$C$14)^バックデータ一覧!$C$11+バックデータ一覧!$E$10*(計算過程!G4776/(バックデータ一覧!$E$12*計算過程!L4776+バックデータ一覧!$E$13*LN(計算過程!G4776)+バックデータ一覧!$E$14))^バックデータ一覧!$E$11)*計算過程!$W$11*10^-3,0)</f>
        <v>0</v>
      </c>
      <c r="F4776" s="18">
        <f>IF(G4776&lt;0.3,(バックデータ一覧!$C$10*(バックデータ一覧!$C$12*計算過程!L4776+バックデータ一覧!$C$13*LN(0.3)+バックデータ一覧!$C$14)^バックデータ一覧!$C$11+バックデータ一覧!$E$10*(0.3/(バックデータ一覧!$E$12*計算過程!L4776+バックデータ一覧!$E$13*LN(0.3)+バックデータ一覧!$E$14))^バックデータ一覧!$E$11)*計算過程!$W$11*計算過程!G4776/0.3*10^-3,0)</f>
        <v>0</v>
      </c>
      <c r="G4776" s="18">
        <f t="shared" si="446"/>
        <v>0</v>
      </c>
      <c r="H4776" s="18">
        <f t="shared" si="447"/>
        <v>0</v>
      </c>
      <c r="I4776" s="24">
        <v>0</v>
      </c>
      <c r="J4776" s="24">
        <v>0</v>
      </c>
      <c r="K4776" s="24">
        <v>0</v>
      </c>
      <c r="L4776" s="14">
        <f>貼り付けシート!C4776</f>
        <v>30.6</v>
      </c>
      <c r="M4776" s="14">
        <f>貼り付けシート!D4776</f>
        <v>18.100000000000001</v>
      </c>
      <c r="N4776" s="18">
        <f>貼り付けシート!E4776</f>
        <v>65.14609257347152</v>
      </c>
      <c r="O4776" s="18">
        <f>貼り付けシート!F4776</f>
        <v>0</v>
      </c>
      <c r="P4776" s="19">
        <f t="shared" si="448"/>
        <v>0</v>
      </c>
      <c r="Q4776" s="19">
        <f t="shared" si="449"/>
        <v>0</v>
      </c>
    </row>
    <row r="4777" spans="1:17">
      <c r="A4777" s="38">
        <v>41838</v>
      </c>
      <c r="B4777" s="49" t="s">
        <v>168</v>
      </c>
      <c r="C4777" s="24">
        <f t="shared" si="444"/>
        <v>30.406921776000001</v>
      </c>
      <c r="D4777" s="24">
        <f t="shared" si="445"/>
        <v>0</v>
      </c>
      <c r="E4777" s="18">
        <f>IF(G4777&gt;=0.3,(バックデータ一覧!$C$10*(バックデータ一覧!$C$12*計算過程!L4777+バックデータ一覧!$C$13*LN(計算過程!G4777)+バックデータ一覧!$C$14)^バックデータ一覧!$C$11+バックデータ一覧!$E$10*(計算過程!G4777/(バックデータ一覧!$E$12*計算過程!L4777+バックデータ一覧!$E$13*LN(計算過程!G4777)+バックデータ一覧!$E$14))^バックデータ一覧!$E$11)*計算過程!$W$11*10^-3,0)</f>
        <v>0</v>
      </c>
      <c r="F4777" s="18">
        <f>IF(G4777&lt;0.3,(バックデータ一覧!$C$10*(バックデータ一覧!$C$12*計算過程!L4777+バックデータ一覧!$C$13*LN(0.3)+バックデータ一覧!$C$14)^バックデータ一覧!$C$11+バックデータ一覧!$E$10*(0.3/(バックデータ一覧!$E$12*計算過程!L4777+バックデータ一覧!$E$13*LN(0.3)+バックデータ一覧!$E$14))^バックデータ一覧!$E$11)*計算過程!$W$11*計算過程!G4777/0.3*10^-3,0)</f>
        <v>0</v>
      </c>
      <c r="G4777" s="18">
        <f t="shared" si="446"/>
        <v>0</v>
      </c>
      <c r="H4777" s="18">
        <f t="shared" si="447"/>
        <v>0</v>
      </c>
      <c r="I4777" s="24">
        <v>0</v>
      </c>
      <c r="J4777" s="24">
        <v>0</v>
      </c>
      <c r="K4777" s="24">
        <v>0</v>
      </c>
      <c r="L4777" s="14">
        <f>貼り付けシート!C4777</f>
        <v>29.4</v>
      </c>
      <c r="M4777" s="14">
        <f>貼り付けシート!D4777</f>
        <v>18.2</v>
      </c>
      <c r="N4777" s="18">
        <f>貼り付けシート!E4777</f>
        <v>70.166456087016329</v>
      </c>
      <c r="O4777" s="18">
        <f>貼り付けシート!F4777</f>
        <v>0</v>
      </c>
      <c r="P4777" s="19">
        <f t="shared" si="448"/>
        <v>0</v>
      </c>
      <c r="Q4777" s="19">
        <f t="shared" si="449"/>
        <v>0</v>
      </c>
    </row>
    <row r="4778" spans="1:17">
      <c r="A4778" s="38">
        <v>41838</v>
      </c>
      <c r="B4778" s="49" t="s">
        <v>169</v>
      </c>
      <c r="C4778" s="24">
        <f t="shared" si="444"/>
        <v>30.406921776000001</v>
      </c>
      <c r="D4778" s="24">
        <f t="shared" si="445"/>
        <v>0</v>
      </c>
      <c r="E4778" s="18">
        <f>IF(G4778&gt;=0.3,(バックデータ一覧!$C$10*(バックデータ一覧!$C$12*計算過程!L4778+バックデータ一覧!$C$13*LN(計算過程!G4778)+バックデータ一覧!$C$14)^バックデータ一覧!$C$11+バックデータ一覧!$E$10*(計算過程!G4778/(バックデータ一覧!$E$12*計算過程!L4778+バックデータ一覧!$E$13*LN(計算過程!G4778)+バックデータ一覧!$E$14))^バックデータ一覧!$E$11)*計算過程!$W$11*10^-3,0)</f>
        <v>0</v>
      </c>
      <c r="F4778" s="18">
        <f>IF(G4778&lt;0.3,(バックデータ一覧!$C$10*(バックデータ一覧!$C$12*計算過程!L4778+バックデータ一覧!$C$13*LN(0.3)+バックデータ一覧!$C$14)^バックデータ一覧!$C$11+バックデータ一覧!$E$10*(0.3/(バックデータ一覧!$E$12*計算過程!L4778+バックデータ一覧!$E$13*LN(0.3)+バックデータ一覧!$E$14))^バックデータ一覧!$E$11)*計算過程!$W$11*計算過程!G4778/0.3*10^-3,0)</f>
        <v>0</v>
      </c>
      <c r="G4778" s="18">
        <f t="shared" si="446"/>
        <v>0</v>
      </c>
      <c r="H4778" s="18">
        <f t="shared" si="447"/>
        <v>0</v>
      </c>
      <c r="I4778" s="24">
        <v>0</v>
      </c>
      <c r="J4778" s="24">
        <v>0</v>
      </c>
      <c r="K4778" s="24">
        <v>0</v>
      </c>
      <c r="L4778" s="14">
        <f>貼り付けシート!C4778</f>
        <v>28.9</v>
      </c>
      <c r="M4778" s="14">
        <f>貼り付けシート!D4778</f>
        <v>18.399999999999999</v>
      </c>
      <c r="N4778" s="18">
        <f>貼り付けシート!E4778</f>
        <v>72.993670051055517</v>
      </c>
      <c r="O4778" s="18">
        <f>貼り付けシート!F4778</f>
        <v>0</v>
      </c>
      <c r="P4778" s="19">
        <f t="shared" si="448"/>
        <v>0</v>
      </c>
      <c r="Q4778" s="19">
        <f t="shared" si="449"/>
        <v>0</v>
      </c>
    </row>
    <row r="4779" spans="1:17">
      <c r="A4779" s="38">
        <v>41838</v>
      </c>
      <c r="B4779" s="49" t="s">
        <v>170</v>
      </c>
      <c r="C4779" s="24">
        <f t="shared" si="444"/>
        <v>30.406921776000001</v>
      </c>
      <c r="D4779" s="24">
        <f t="shared" si="445"/>
        <v>0</v>
      </c>
      <c r="E4779" s="18">
        <f>IF(G4779&gt;=0.3,(バックデータ一覧!$C$10*(バックデータ一覧!$C$12*計算過程!L4779+バックデータ一覧!$C$13*LN(計算過程!G4779)+バックデータ一覧!$C$14)^バックデータ一覧!$C$11+バックデータ一覧!$E$10*(計算過程!G4779/(バックデータ一覧!$E$12*計算過程!L4779+バックデータ一覧!$E$13*LN(計算過程!G4779)+バックデータ一覧!$E$14))^バックデータ一覧!$E$11)*計算過程!$W$11*10^-3,0)</f>
        <v>0</v>
      </c>
      <c r="F4779" s="18">
        <f>IF(G4779&lt;0.3,(バックデータ一覧!$C$10*(バックデータ一覧!$C$12*計算過程!L4779+バックデータ一覧!$C$13*LN(0.3)+バックデータ一覧!$C$14)^バックデータ一覧!$C$11+バックデータ一覧!$E$10*(0.3/(バックデータ一覧!$E$12*計算過程!L4779+バックデータ一覧!$E$13*LN(0.3)+バックデータ一覧!$E$14))^バックデータ一覧!$E$11)*計算過程!$W$11*計算過程!G4779/0.3*10^-3,0)</f>
        <v>0</v>
      </c>
      <c r="G4779" s="18">
        <f t="shared" si="446"/>
        <v>0</v>
      </c>
      <c r="H4779" s="18">
        <f t="shared" si="447"/>
        <v>0</v>
      </c>
      <c r="I4779" s="24">
        <v>0</v>
      </c>
      <c r="J4779" s="24">
        <v>0</v>
      </c>
      <c r="K4779" s="24">
        <v>0</v>
      </c>
      <c r="L4779" s="14">
        <f>貼り付けシート!C4779</f>
        <v>28.1</v>
      </c>
      <c r="M4779" s="14">
        <f>貼り付けシート!D4779</f>
        <v>18.3</v>
      </c>
      <c r="N4779" s="18">
        <f>貼り付けシート!E4779</f>
        <v>76.060044706375791</v>
      </c>
      <c r="O4779" s="18">
        <f>貼り付けシート!F4779</f>
        <v>0</v>
      </c>
      <c r="P4779" s="19">
        <f t="shared" si="448"/>
        <v>0</v>
      </c>
      <c r="Q4779" s="19">
        <f t="shared" si="449"/>
        <v>0</v>
      </c>
    </row>
    <row r="4780" spans="1:17">
      <c r="A4780" s="38">
        <v>41838</v>
      </c>
      <c r="B4780" s="49" t="s">
        <v>171</v>
      </c>
      <c r="C4780" s="24">
        <f t="shared" si="444"/>
        <v>30.406921776000001</v>
      </c>
      <c r="D4780" s="24">
        <f t="shared" si="445"/>
        <v>0</v>
      </c>
      <c r="E4780" s="18">
        <f>IF(G4780&gt;=0.3,(バックデータ一覧!$C$10*(バックデータ一覧!$C$12*計算過程!L4780+バックデータ一覧!$C$13*LN(計算過程!G4780)+バックデータ一覧!$C$14)^バックデータ一覧!$C$11+バックデータ一覧!$E$10*(計算過程!G4780/(バックデータ一覧!$E$12*計算過程!L4780+バックデータ一覧!$E$13*LN(計算過程!G4780)+バックデータ一覧!$E$14))^バックデータ一覧!$E$11)*計算過程!$W$11*10^-3,0)</f>
        <v>0</v>
      </c>
      <c r="F4780" s="18">
        <f>IF(G4780&lt;0.3,(バックデータ一覧!$C$10*(バックデータ一覧!$C$12*計算過程!L4780+バックデータ一覧!$C$13*LN(0.3)+バックデータ一覧!$C$14)^バックデータ一覧!$C$11+バックデータ一覧!$E$10*(0.3/(バックデータ一覧!$E$12*計算過程!L4780+バックデータ一覧!$E$13*LN(0.3)+バックデータ一覧!$E$14))^バックデータ一覧!$E$11)*計算過程!$W$11*計算過程!G4780/0.3*10^-3,0)</f>
        <v>0</v>
      </c>
      <c r="G4780" s="18">
        <f t="shared" si="446"/>
        <v>0</v>
      </c>
      <c r="H4780" s="18">
        <f t="shared" si="447"/>
        <v>0</v>
      </c>
      <c r="I4780" s="24">
        <v>0</v>
      </c>
      <c r="J4780" s="24">
        <v>0</v>
      </c>
      <c r="K4780" s="24">
        <v>0</v>
      </c>
      <c r="L4780" s="14">
        <f>貼り付けシート!C4780</f>
        <v>27.6</v>
      </c>
      <c r="M4780" s="14">
        <f>貼り付けシート!D4780</f>
        <v>18.2</v>
      </c>
      <c r="N4780" s="18">
        <f>貼り付けシート!E4780</f>
        <v>77.895627363002944</v>
      </c>
      <c r="O4780" s="18">
        <f>貼り付けシート!F4780</f>
        <v>0</v>
      </c>
      <c r="P4780" s="19">
        <f t="shared" si="448"/>
        <v>0</v>
      </c>
      <c r="Q4780" s="19">
        <f t="shared" si="449"/>
        <v>0</v>
      </c>
    </row>
    <row r="4781" spans="1:17">
      <c r="A4781" s="38">
        <v>41838</v>
      </c>
      <c r="B4781" s="49" t="s">
        <v>172</v>
      </c>
      <c r="C4781" s="24">
        <f t="shared" si="444"/>
        <v>30.406921776000001</v>
      </c>
      <c r="D4781" s="24">
        <f t="shared" si="445"/>
        <v>0</v>
      </c>
      <c r="E4781" s="18">
        <f>IF(G4781&gt;=0.3,(バックデータ一覧!$C$10*(バックデータ一覧!$C$12*計算過程!L4781+バックデータ一覧!$C$13*LN(計算過程!G4781)+バックデータ一覧!$C$14)^バックデータ一覧!$C$11+バックデータ一覧!$E$10*(計算過程!G4781/(バックデータ一覧!$E$12*計算過程!L4781+バックデータ一覧!$E$13*LN(計算過程!G4781)+バックデータ一覧!$E$14))^バックデータ一覧!$E$11)*計算過程!$W$11*10^-3,0)</f>
        <v>0</v>
      </c>
      <c r="F4781" s="18">
        <f>IF(G4781&lt;0.3,(バックデータ一覧!$C$10*(バックデータ一覧!$C$12*計算過程!L4781+バックデータ一覧!$C$13*LN(0.3)+バックデータ一覧!$C$14)^バックデータ一覧!$C$11+バックデータ一覧!$E$10*(0.3/(バックデータ一覧!$E$12*計算過程!L4781+バックデータ一覧!$E$13*LN(0.3)+バックデータ一覧!$E$14))^バックデータ一覧!$E$11)*計算過程!$W$11*計算過程!G4781/0.3*10^-3,0)</f>
        <v>0</v>
      </c>
      <c r="G4781" s="18">
        <f t="shared" si="446"/>
        <v>0</v>
      </c>
      <c r="H4781" s="18">
        <f t="shared" si="447"/>
        <v>0</v>
      </c>
      <c r="I4781" s="24">
        <v>0</v>
      </c>
      <c r="J4781" s="24">
        <v>0</v>
      </c>
      <c r="K4781" s="24">
        <v>0</v>
      </c>
      <c r="L4781" s="14">
        <f>貼り付けシート!C4781</f>
        <v>27.5</v>
      </c>
      <c r="M4781" s="14">
        <f>貼り付けシート!D4781</f>
        <v>18.100000000000001</v>
      </c>
      <c r="N4781" s="18">
        <f>貼り付けシート!E4781</f>
        <v>77.934100887713271</v>
      </c>
      <c r="O4781" s="18">
        <f>貼り付けシート!F4781</f>
        <v>0</v>
      </c>
      <c r="P4781" s="19">
        <f t="shared" si="448"/>
        <v>0</v>
      </c>
      <c r="Q4781" s="19">
        <f t="shared" si="449"/>
        <v>0</v>
      </c>
    </row>
    <row r="4782" spans="1:17">
      <c r="A4782" s="38">
        <v>41839</v>
      </c>
      <c r="B4782" s="49" t="s">
        <v>149</v>
      </c>
      <c r="C4782" s="24">
        <f t="shared" si="444"/>
        <v>30.406921776000001</v>
      </c>
      <c r="D4782" s="24">
        <f t="shared" si="445"/>
        <v>0</v>
      </c>
      <c r="E4782" s="18">
        <f>IF(G4782&gt;=0.3,(バックデータ一覧!$C$10*(バックデータ一覧!$C$12*計算過程!L4782+バックデータ一覧!$C$13*LN(計算過程!G4782)+バックデータ一覧!$C$14)^バックデータ一覧!$C$11+バックデータ一覧!$E$10*(計算過程!G4782/(バックデータ一覧!$E$12*計算過程!L4782+バックデータ一覧!$E$13*LN(計算過程!G4782)+バックデータ一覧!$E$14))^バックデータ一覧!$E$11)*計算過程!$W$11*10^-3,0)</f>
        <v>0</v>
      </c>
      <c r="F4782" s="18">
        <f>IF(G4782&lt;0.3,(バックデータ一覧!$C$10*(バックデータ一覧!$C$12*計算過程!L4782+バックデータ一覧!$C$13*LN(0.3)+バックデータ一覧!$C$14)^バックデータ一覧!$C$11+バックデータ一覧!$E$10*(0.3/(バックデータ一覧!$E$12*計算過程!L4782+バックデータ一覧!$E$13*LN(0.3)+バックデータ一覧!$E$14))^バックデータ一覧!$E$11)*計算過程!$W$11*計算過程!G4782/0.3*10^-3,0)</f>
        <v>0</v>
      </c>
      <c r="G4782" s="18">
        <f t="shared" si="446"/>
        <v>0</v>
      </c>
      <c r="H4782" s="18">
        <f t="shared" si="447"/>
        <v>0</v>
      </c>
      <c r="I4782" s="24">
        <v>0</v>
      </c>
      <c r="J4782" s="24">
        <v>0</v>
      </c>
      <c r="K4782" s="24">
        <v>0</v>
      </c>
      <c r="L4782" s="14">
        <f>貼り付けシート!C4782</f>
        <v>27.3</v>
      </c>
      <c r="M4782" s="14">
        <f>貼り付けシート!D4782</f>
        <v>18.100000000000001</v>
      </c>
      <c r="N4782" s="18">
        <f>貼り付けシート!E4782</f>
        <v>78.851894537537234</v>
      </c>
      <c r="O4782" s="18">
        <f>貼り付けシート!F4782</f>
        <v>0</v>
      </c>
      <c r="P4782" s="19">
        <f t="shared" si="448"/>
        <v>0</v>
      </c>
      <c r="Q4782" s="19">
        <f t="shared" si="449"/>
        <v>0</v>
      </c>
    </row>
    <row r="4783" spans="1:17">
      <c r="A4783" s="38">
        <v>41839</v>
      </c>
      <c r="B4783" s="49" t="s">
        <v>150</v>
      </c>
      <c r="C4783" s="24">
        <f t="shared" si="444"/>
        <v>30.406921776000001</v>
      </c>
      <c r="D4783" s="24">
        <f t="shared" si="445"/>
        <v>0</v>
      </c>
      <c r="E4783" s="18">
        <f>IF(G4783&gt;=0.3,(バックデータ一覧!$C$10*(バックデータ一覧!$C$12*計算過程!L4783+バックデータ一覧!$C$13*LN(計算過程!G4783)+バックデータ一覧!$C$14)^バックデータ一覧!$C$11+バックデータ一覧!$E$10*(計算過程!G4783/(バックデータ一覧!$E$12*計算過程!L4783+バックデータ一覧!$E$13*LN(計算過程!G4783)+バックデータ一覧!$E$14))^バックデータ一覧!$E$11)*計算過程!$W$11*10^-3,0)</f>
        <v>0</v>
      </c>
      <c r="F4783" s="18">
        <f>IF(G4783&lt;0.3,(バックデータ一覧!$C$10*(バックデータ一覧!$C$12*計算過程!L4783+バックデータ一覧!$C$13*LN(0.3)+バックデータ一覧!$C$14)^バックデータ一覧!$C$11+バックデータ一覧!$E$10*(0.3/(バックデータ一覧!$E$12*計算過程!L4783+バックデータ一覧!$E$13*LN(0.3)+バックデータ一覧!$E$14))^バックデータ一覧!$E$11)*計算過程!$W$11*計算過程!G4783/0.3*10^-3,0)</f>
        <v>0</v>
      </c>
      <c r="G4783" s="18">
        <f t="shared" si="446"/>
        <v>0</v>
      </c>
      <c r="H4783" s="18">
        <f t="shared" si="447"/>
        <v>0</v>
      </c>
      <c r="I4783" s="24">
        <v>0</v>
      </c>
      <c r="J4783" s="24">
        <v>0</v>
      </c>
      <c r="K4783" s="24">
        <v>0</v>
      </c>
      <c r="L4783" s="14">
        <f>貼り付けシート!C4783</f>
        <v>26.7</v>
      </c>
      <c r="M4783" s="14">
        <f>貼り付けシート!D4783</f>
        <v>18.100000000000001</v>
      </c>
      <c r="N4783" s="18">
        <f>貼り付けシート!E4783</f>
        <v>81.679333225037297</v>
      </c>
      <c r="O4783" s="18">
        <f>貼り付けシート!F4783</f>
        <v>0</v>
      </c>
      <c r="P4783" s="19">
        <f t="shared" si="448"/>
        <v>0</v>
      </c>
      <c r="Q4783" s="19">
        <f t="shared" si="449"/>
        <v>0</v>
      </c>
    </row>
    <row r="4784" spans="1:17">
      <c r="A4784" s="38">
        <v>41839</v>
      </c>
      <c r="B4784" s="49" t="s">
        <v>151</v>
      </c>
      <c r="C4784" s="24">
        <f t="shared" si="444"/>
        <v>30.406921776000001</v>
      </c>
      <c r="D4784" s="24">
        <f t="shared" si="445"/>
        <v>0</v>
      </c>
      <c r="E4784" s="18">
        <f>IF(G4784&gt;=0.3,(バックデータ一覧!$C$10*(バックデータ一覧!$C$12*計算過程!L4784+バックデータ一覧!$C$13*LN(計算過程!G4784)+バックデータ一覧!$C$14)^バックデータ一覧!$C$11+バックデータ一覧!$E$10*(計算過程!G4784/(バックデータ一覧!$E$12*計算過程!L4784+バックデータ一覧!$E$13*LN(計算過程!G4784)+バックデータ一覧!$E$14))^バックデータ一覧!$E$11)*計算過程!$W$11*10^-3,0)</f>
        <v>0</v>
      </c>
      <c r="F4784" s="18">
        <f>IF(G4784&lt;0.3,(バックデータ一覧!$C$10*(バックデータ一覧!$C$12*計算過程!L4784+バックデータ一覧!$C$13*LN(0.3)+バックデータ一覧!$C$14)^バックデータ一覧!$C$11+バックデータ一覧!$E$10*(0.3/(バックデータ一覧!$E$12*計算過程!L4784+バックデータ一覧!$E$13*LN(0.3)+バックデータ一覧!$E$14))^バックデータ一覧!$E$11)*計算過程!$W$11*計算過程!G4784/0.3*10^-3,0)</f>
        <v>0</v>
      </c>
      <c r="G4784" s="18">
        <f t="shared" si="446"/>
        <v>0</v>
      </c>
      <c r="H4784" s="18">
        <f t="shared" si="447"/>
        <v>0</v>
      </c>
      <c r="I4784" s="24">
        <v>0</v>
      </c>
      <c r="J4784" s="24">
        <v>0</v>
      </c>
      <c r="K4784" s="24">
        <v>0</v>
      </c>
      <c r="L4784" s="14">
        <f>貼り付けシート!C4784</f>
        <v>26.6</v>
      </c>
      <c r="M4784" s="14">
        <f>貼り付けシート!D4784</f>
        <v>18.100000000000001</v>
      </c>
      <c r="N4784" s="18">
        <f>貼り付けシート!E4784</f>
        <v>82.161613127452597</v>
      </c>
      <c r="O4784" s="18">
        <f>貼り付けシート!F4784</f>
        <v>0</v>
      </c>
      <c r="P4784" s="19">
        <f t="shared" si="448"/>
        <v>0</v>
      </c>
      <c r="Q4784" s="19">
        <f t="shared" si="449"/>
        <v>0</v>
      </c>
    </row>
    <row r="4785" spans="1:17">
      <c r="A4785" s="38">
        <v>41839</v>
      </c>
      <c r="B4785" s="49" t="s">
        <v>152</v>
      </c>
      <c r="C4785" s="24">
        <f t="shared" si="444"/>
        <v>30.406921776000001</v>
      </c>
      <c r="D4785" s="24">
        <f t="shared" si="445"/>
        <v>0</v>
      </c>
      <c r="E4785" s="18">
        <f>IF(G4785&gt;=0.3,(バックデータ一覧!$C$10*(バックデータ一覧!$C$12*計算過程!L4785+バックデータ一覧!$C$13*LN(計算過程!G4785)+バックデータ一覧!$C$14)^バックデータ一覧!$C$11+バックデータ一覧!$E$10*(計算過程!G4785/(バックデータ一覧!$E$12*計算過程!L4785+バックデータ一覧!$E$13*LN(計算過程!G4785)+バックデータ一覧!$E$14))^バックデータ一覧!$E$11)*計算過程!$W$11*10^-3,0)</f>
        <v>0</v>
      </c>
      <c r="F4785" s="18">
        <f>IF(G4785&lt;0.3,(バックデータ一覧!$C$10*(バックデータ一覧!$C$12*計算過程!L4785+バックデータ一覧!$C$13*LN(0.3)+バックデータ一覧!$C$14)^バックデータ一覧!$C$11+バックデータ一覧!$E$10*(0.3/(バックデータ一覧!$E$12*計算過程!L4785+バックデータ一覧!$E$13*LN(0.3)+バックデータ一覧!$E$14))^バックデータ一覧!$E$11)*計算過程!$W$11*計算過程!G4785/0.3*10^-3,0)</f>
        <v>0</v>
      </c>
      <c r="G4785" s="18">
        <f t="shared" si="446"/>
        <v>0</v>
      </c>
      <c r="H4785" s="18">
        <f t="shared" si="447"/>
        <v>0</v>
      </c>
      <c r="I4785" s="24">
        <v>0</v>
      </c>
      <c r="J4785" s="24">
        <v>0</v>
      </c>
      <c r="K4785" s="24">
        <v>0</v>
      </c>
      <c r="L4785" s="14">
        <f>貼り付けシート!C4785</f>
        <v>26.4</v>
      </c>
      <c r="M4785" s="14">
        <f>貼り付けシート!D4785</f>
        <v>17.5</v>
      </c>
      <c r="N4785" s="18">
        <f>貼り付けシート!E4785</f>
        <v>80.455376939778361</v>
      </c>
      <c r="O4785" s="18">
        <f>貼り付けシート!F4785</f>
        <v>0</v>
      </c>
      <c r="P4785" s="19">
        <f t="shared" si="448"/>
        <v>0</v>
      </c>
      <c r="Q4785" s="19">
        <f t="shared" si="449"/>
        <v>0</v>
      </c>
    </row>
    <row r="4786" spans="1:17">
      <c r="A4786" s="38">
        <v>41839</v>
      </c>
      <c r="B4786" s="49" t="s">
        <v>153</v>
      </c>
      <c r="C4786" s="24">
        <f t="shared" si="444"/>
        <v>30.406921776000001</v>
      </c>
      <c r="D4786" s="24">
        <f t="shared" si="445"/>
        <v>0</v>
      </c>
      <c r="E4786" s="18">
        <f>IF(G4786&gt;=0.3,(バックデータ一覧!$C$10*(バックデータ一覧!$C$12*計算過程!L4786+バックデータ一覧!$C$13*LN(計算過程!G4786)+バックデータ一覧!$C$14)^バックデータ一覧!$C$11+バックデータ一覧!$E$10*(計算過程!G4786/(バックデータ一覧!$E$12*計算過程!L4786+バックデータ一覧!$E$13*LN(計算過程!G4786)+バックデータ一覧!$E$14))^バックデータ一覧!$E$11)*計算過程!$W$11*10^-3,0)</f>
        <v>0</v>
      </c>
      <c r="F4786" s="18">
        <f>IF(G4786&lt;0.3,(バックデータ一覧!$C$10*(バックデータ一覧!$C$12*計算過程!L4786+バックデータ一覧!$C$13*LN(0.3)+バックデータ一覧!$C$14)^バックデータ一覧!$C$11+バックデータ一覧!$E$10*(0.3/(バックデータ一覧!$E$12*計算過程!L4786+バックデータ一覧!$E$13*LN(0.3)+バックデータ一覧!$E$14))^バックデータ一覧!$E$11)*計算過程!$W$11*計算過程!G4786/0.3*10^-3,0)</f>
        <v>0</v>
      </c>
      <c r="G4786" s="18">
        <f t="shared" si="446"/>
        <v>0</v>
      </c>
      <c r="H4786" s="18">
        <f t="shared" si="447"/>
        <v>0</v>
      </c>
      <c r="I4786" s="24">
        <v>0</v>
      </c>
      <c r="J4786" s="24">
        <v>0</v>
      </c>
      <c r="K4786" s="24">
        <v>0</v>
      </c>
      <c r="L4786" s="14">
        <f>貼り付けシート!C4786</f>
        <v>23.5</v>
      </c>
      <c r="M4786" s="14">
        <f>貼り付けシート!D4786</f>
        <v>17</v>
      </c>
      <c r="N4786" s="18">
        <f>貼り付けシート!E4786</f>
        <v>92.98607461808102</v>
      </c>
      <c r="O4786" s="18">
        <f>貼り付けシート!F4786</f>
        <v>0</v>
      </c>
      <c r="P4786" s="19">
        <f t="shared" si="448"/>
        <v>0</v>
      </c>
      <c r="Q4786" s="19">
        <f t="shared" si="449"/>
        <v>0</v>
      </c>
    </row>
    <row r="4787" spans="1:17">
      <c r="A4787" s="38">
        <v>41839</v>
      </c>
      <c r="B4787" s="49" t="s">
        <v>154</v>
      </c>
      <c r="C4787" s="24">
        <f t="shared" si="444"/>
        <v>30.406921776000001</v>
      </c>
      <c r="D4787" s="24">
        <f t="shared" si="445"/>
        <v>0</v>
      </c>
      <c r="E4787" s="18">
        <f>IF(G4787&gt;=0.3,(バックデータ一覧!$C$10*(バックデータ一覧!$C$12*計算過程!L4787+バックデータ一覧!$C$13*LN(計算過程!G4787)+バックデータ一覧!$C$14)^バックデータ一覧!$C$11+バックデータ一覧!$E$10*(計算過程!G4787/(バックデータ一覧!$E$12*計算過程!L4787+バックデータ一覧!$E$13*LN(計算過程!G4787)+バックデータ一覧!$E$14))^バックデータ一覧!$E$11)*計算過程!$W$11*10^-3,0)</f>
        <v>0</v>
      </c>
      <c r="F4787" s="18">
        <f>IF(G4787&lt;0.3,(バックデータ一覧!$C$10*(バックデータ一覧!$C$12*計算過程!L4787+バックデータ一覧!$C$13*LN(0.3)+バックデータ一覧!$C$14)^バックデータ一覧!$C$11+バックデータ一覧!$E$10*(0.3/(バックデータ一覧!$E$12*計算過程!L4787+バックデータ一覧!$E$13*LN(0.3)+バックデータ一覧!$E$14))^バックデータ一覧!$E$11)*計算過程!$W$11*計算過程!G4787/0.3*10^-3,0)</f>
        <v>0</v>
      </c>
      <c r="G4787" s="18">
        <f t="shared" si="446"/>
        <v>0</v>
      </c>
      <c r="H4787" s="18">
        <f t="shared" si="447"/>
        <v>0</v>
      </c>
      <c r="I4787" s="24">
        <v>0</v>
      </c>
      <c r="J4787" s="24">
        <v>0</v>
      </c>
      <c r="K4787" s="24">
        <v>0</v>
      </c>
      <c r="L4787" s="14">
        <f>貼り付けシート!C4787</f>
        <v>23</v>
      </c>
      <c r="M4787" s="14">
        <f>貼り付けシート!D4787</f>
        <v>16.5</v>
      </c>
      <c r="N4787" s="18">
        <f>貼り付けシート!E4787</f>
        <v>93.09194663855618</v>
      </c>
      <c r="O4787" s="18">
        <f>貼り付けシート!F4787</f>
        <v>0</v>
      </c>
      <c r="P4787" s="19">
        <f t="shared" si="448"/>
        <v>0</v>
      </c>
      <c r="Q4787" s="19">
        <f t="shared" si="449"/>
        <v>0</v>
      </c>
    </row>
    <row r="4788" spans="1:17">
      <c r="A4788" s="38">
        <v>41839</v>
      </c>
      <c r="B4788" s="49" t="s">
        <v>155</v>
      </c>
      <c r="C4788" s="24">
        <f t="shared" si="444"/>
        <v>30.406921776000001</v>
      </c>
      <c r="D4788" s="24">
        <f t="shared" si="445"/>
        <v>0</v>
      </c>
      <c r="E4788" s="18">
        <f>IF(G4788&gt;=0.3,(バックデータ一覧!$C$10*(バックデータ一覧!$C$12*計算過程!L4788+バックデータ一覧!$C$13*LN(計算過程!G4788)+バックデータ一覧!$C$14)^バックデータ一覧!$C$11+バックデータ一覧!$E$10*(計算過程!G4788/(バックデータ一覧!$E$12*計算過程!L4788+バックデータ一覧!$E$13*LN(計算過程!G4788)+バックデータ一覧!$E$14))^バックデータ一覧!$E$11)*計算過程!$W$11*10^-3,0)</f>
        <v>0</v>
      </c>
      <c r="F4788" s="18">
        <f>IF(G4788&lt;0.3,(バックデータ一覧!$C$10*(バックデータ一覧!$C$12*計算過程!L4788+バックデータ一覧!$C$13*LN(0.3)+バックデータ一覧!$C$14)^バックデータ一覧!$C$11+バックデータ一覧!$E$10*(0.3/(バックデータ一覧!$E$12*計算過程!L4788+バックデータ一覧!$E$13*LN(0.3)+バックデータ一覧!$E$14))^バックデータ一覧!$E$11)*計算過程!$W$11*計算過程!G4788/0.3*10^-3,0)</f>
        <v>0</v>
      </c>
      <c r="G4788" s="18">
        <f t="shared" si="446"/>
        <v>0</v>
      </c>
      <c r="H4788" s="18">
        <f t="shared" si="447"/>
        <v>0</v>
      </c>
      <c r="I4788" s="24">
        <v>0</v>
      </c>
      <c r="J4788" s="24">
        <v>0</v>
      </c>
      <c r="K4788" s="24">
        <v>0</v>
      </c>
      <c r="L4788" s="14">
        <f>貼り付けシート!C4788</f>
        <v>23.5</v>
      </c>
      <c r="M4788" s="14">
        <f>貼り付けシート!D4788</f>
        <v>16.5</v>
      </c>
      <c r="N4788" s="18">
        <f>貼り付けシート!E4788</f>
        <v>90.321864455823587</v>
      </c>
      <c r="O4788" s="18">
        <f>貼り付けシート!F4788</f>
        <v>0</v>
      </c>
      <c r="P4788" s="19">
        <f t="shared" si="448"/>
        <v>0</v>
      </c>
      <c r="Q4788" s="19">
        <f t="shared" si="449"/>
        <v>0</v>
      </c>
    </row>
    <row r="4789" spans="1:17">
      <c r="A4789" s="38">
        <v>41839</v>
      </c>
      <c r="B4789" s="49" t="s">
        <v>156</v>
      </c>
      <c r="C4789" s="24">
        <f t="shared" si="444"/>
        <v>30.406921776000001</v>
      </c>
      <c r="D4789" s="24">
        <f t="shared" si="445"/>
        <v>0</v>
      </c>
      <c r="E4789" s="18">
        <f>IF(G4789&gt;=0.3,(バックデータ一覧!$C$10*(バックデータ一覧!$C$12*計算過程!L4789+バックデータ一覧!$C$13*LN(計算過程!G4789)+バックデータ一覧!$C$14)^バックデータ一覧!$C$11+バックデータ一覧!$E$10*(計算過程!G4789/(バックデータ一覧!$E$12*計算過程!L4789+バックデータ一覧!$E$13*LN(計算過程!G4789)+バックデータ一覧!$E$14))^バックデータ一覧!$E$11)*計算過程!$W$11*10^-3,0)</f>
        <v>0</v>
      </c>
      <c r="F4789" s="18">
        <f>IF(G4789&lt;0.3,(バックデータ一覧!$C$10*(バックデータ一覧!$C$12*計算過程!L4789+バックデータ一覧!$C$13*LN(0.3)+バックデータ一覧!$C$14)^バックデータ一覧!$C$11+バックデータ一覧!$E$10*(0.3/(バックデータ一覧!$E$12*計算過程!L4789+バックデータ一覧!$E$13*LN(0.3)+バックデータ一覧!$E$14))^バックデータ一覧!$E$11)*計算過程!$W$11*計算過程!G4789/0.3*10^-3,0)</f>
        <v>0</v>
      </c>
      <c r="G4789" s="18">
        <f t="shared" si="446"/>
        <v>0</v>
      </c>
      <c r="H4789" s="18">
        <f t="shared" si="447"/>
        <v>0</v>
      </c>
      <c r="I4789" s="24">
        <v>0</v>
      </c>
      <c r="J4789" s="24">
        <v>0</v>
      </c>
      <c r="K4789" s="24">
        <v>0</v>
      </c>
      <c r="L4789" s="14">
        <f>貼り付けシート!C4789</f>
        <v>24.3</v>
      </c>
      <c r="M4789" s="14">
        <f>貼り付けシート!D4789</f>
        <v>16.600000000000001</v>
      </c>
      <c r="N4789" s="18">
        <f>貼り付けシート!E4789</f>
        <v>86.588920544556089</v>
      </c>
      <c r="O4789" s="18">
        <f>貼り付けシート!F4789</f>
        <v>0</v>
      </c>
      <c r="P4789" s="19">
        <f t="shared" si="448"/>
        <v>0</v>
      </c>
      <c r="Q4789" s="19">
        <f t="shared" si="449"/>
        <v>0</v>
      </c>
    </row>
    <row r="4790" spans="1:17">
      <c r="A4790" s="38">
        <v>41839</v>
      </c>
      <c r="B4790" s="49" t="s">
        <v>157</v>
      </c>
      <c r="C4790" s="24">
        <f t="shared" si="444"/>
        <v>30.406921776000001</v>
      </c>
      <c r="D4790" s="24">
        <f t="shared" si="445"/>
        <v>0</v>
      </c>
      <c r="E4790" s="18">
        <f>IF(G4790&gt;=0.3,(バックデータ一覧!$C$10*(バックデータ一覧!$C$12*計算過程!L4790+バックデータ一覧!$C$13*LN(計算過程!G4790)+バックデータ一覧!$C$14)^バックデータ一覧!$C$11+バックデータ一覧!$E$10*(計算過程!G4790/(バックデータ一覧!$E$12*計算過程!L4790+バックデータ一覧!$E$13*LN(計算過程!G4790)+バックデータ一覧!$E$14))^バックデータ一覧!$E$11)*計算過程!$W$11*10^-3,0)</f>
        <v>0</v>
      </c>
      <c r="F4790" s="18">
        <f>IF(G4790&lt;0.3,(バックデータ一覧!$C$10*(バックデータ一覧!$C$12*計算過程!L4790+バックデータ一覧!$C$13*LN(0.3)+バックデータ一覧!$C$14)^バックデータ一覧!$C$11+バックデータ一覧!$E$10*(0.3/(バックデータ一覧!$E$12*計算過程!L4790+バックデータ一覧!$E$13*LN(0.3)+バックデータ一覧!$E$14))^バックデータ一覧!$E$11)*計算過程!$W$11*計算過程!G4790/0.3*10^-3,0)</f>
        <v>0</v>
      </c>
      <c r="G4790" s="18">
        <f t="shared" si="446"/>
        <v>0</v>
      </c>
      <c r="H4790" s="18">
        <f t="shared" si="447"/>
        <v>0</v>
      </c>
      <c r="I4790" s="24">
        <v>0</v>
      </c>
      <c r="J4790" s="24">
        <v>0</v>
      </c>
      <c r="K4790" s="24">
        <v>0</v>
      </c>
      <c r="L4790" s="14">
        <f>貼り付けシート!C4790</f>
        <v>26.2</v>
      </c>
      <c r="M4790" s="14">
        <f>貼り付けシート!D4790</f>
        <v>16.7</v>
      </c>
      <c r="N4790" s="18">
        <f>貼り付けシート!E4790</f>
        <v>77.786505739464829</v>
      </c>
      <c r="O4790" s="18">
        <f>貼り付けシート!F4790</f>
        <v>0</v>
      </c>
      <c r="P4790" s="19">
        <f t="shared" si="448"/>
        <v>0</v>
      </c>
      <c r="Q4790" s="19">
        <f t="shared" si="449"/>
        <v>0</v>
      </c>
    </row>
    <row r="4791" spans="1:17">
      <c r="A4791" s="38">
        <v>41839</v>
      </c>
      <c r="B4791" s="49" t="s">
        <v>158</v>
      </c>
      <c r="C4791" s="24">
        <f t="shared" si="444"/>
        <v>30.406921776000001</v>
      </c>
      <c r="D4791" s="24">
        <f t="shared" si="445"/>
        <v>0</v>
      </c>
      <c r="E4791" s="18">
        <f>IF(G4791&gt;=0.3,(バックデータ一覧!$C$10*(バックデータ一覧!$C$12*計算過程!L4791+バックデータ一覧!$C$13*LN(計算過程!G4791)+バックデータ一覧!$C$14)^バックデータ一覧!$C$11+バックデータ一覧!$E$10*(計算過程!G4791/(バックデータ一覧!$E$12*計算過程!L4791+バックデータ一覧!$E$13*LN(計算過程!G4791)+バックデータ一覧!$E$14))^バックデータ一覧!$E$11)*計算過程!$W$11*10^-3,0)</f>
        <v>0</v>
      </c>
      <c r="F4791" s="18">
        <f>IF(G4791&lt;0.3,(バックデータ一覧!$C$10*(バックデータ一覧!$C$12*計算過程!L4791+バックデータ一覧!$C$13*LN(0.3)+バックデータ一覧!$C$14)^バックデータ一覧!$C$11+バックデータ一覧!$E$10*(0.3/(バックデータ一覧!$E$12*計算過程!L4791+バックデータ一覧!$E$13*LN(0.3)+バックデータ一覧!$E$14))^バックデータ一覧!$E$11)*計算過程!$W$11*計算過程!G4791/0.3*10^-3,0)</f>
        <v>0</v>
      </c>
      <c r="G4791" s="18">
        <f t="shared" si="446"/>
        <v>0</v>
      </c>
      <c r="H4791" s="18">
        <f t="shared" si="447"/>
        <v>0</v>
      </c>
      <c r="I4791" s="24">
        <v>0</v>
      </c>
      <c r="J4791" s="24">
        <v>0</v>
      </c>
      <c r="K4791" s="24">
        <v>0</v>
      </c>
      <c r="L4791" s="14">
        <f>貼り付けシート!C4791</f>
        <v>28</v>
      </c>
      <c r="M4791" s="14">
        <f>貼り付けシート!D4791</f>
        <v>17.3</v>
      </c>
      <c r="N4791" s="18">
        <f>貼り付けシート!E4791</f>
        <v>72.436963676966712</v>
      </c>
      <c r="O4791" s="18">
        <f>貼り付けシート!F4791</f>
        <v>0</v>
      </c>
      <c r="P4791" s="19">
        <f t="shared" si="448"/>
        <v>0</v>
      </c>
      <c r="Q4791" s="19">
        <f t="shared" si="449"/>
        <v>0</v>
      </c>
    </row>
    <row r="4792" spans="1:17">
      <c r="A4792" s="38">
        <v>41839</v>
      </c>
      <c r="B4792" s="49" t="s">
        <v>159</v>
      </c>
      <c r="C4792" s="24">
        <f t="shared" si="444"/>
        <v>30.406921776000001</v>
      </c>
      <c r="D4792" s="24">
        <f t="shared" si="445"/>
        <v>0</v>
      </c>
      <c r="E4792" s="18">
        <f>IF(G4792&gt;=0.3,(バックデータ一覧!$C$10*(バックデータ一覧!$C$12*計算過程!L4792+バックデータ一覧!$C$13*LN(計算過程!G4792)+バックデータ一覧!$C$14)^バックデータ一覧!$C$11+バックデータ一覧!$E$10*(計算過程!G4792/(バックデータ一覧!$E$12*計算過程!L4792+バックデータ一覧!$E$13*LN(計算過程!G4792)+バックデータ一覧!$E$14))^バックデータ一覧!$E$11)*計算過程!$W$11*10^-3,0)</f>
        <v>0</v>
      </c>
      <c r="F4792" s="18">
        <f>IF(G4792&lt;0.3,(バックデータ一覧!$C$10*(バックデータ一覧!$C$12*計算過程!L4792+バックデータ一覧!$C$13*LN(0.3)+バックデータ一覧!$C$14)^バックデータ一覧!$C$11+バックデータ一覧!$E$10*(0.3/(バックデータ一覧!$E$12*計算過程!L4792+バックデータ一覧!$E$13*LN(0.3)+バックデータ一覧!$E$14))^バックデータ一覧!$E$11)*計算過程!$W$11*計算過程!G4792/0.3*10^-3,0)</f>
        <v>0</v>
      </c>
      <c r="G4792" s="18">
        <f t="shared" si="446"/>
        <v>0</v>
      </c>
      <c r="H4792" s="18">
        <f t="shared" si="447"/>
        <v>0</v>
      </c>
      <c r="I4792" s="24">
        <v>0</v>
      </c>
      <c r="J4792" s="24">
        <v>0</v>
      </c>
      <c r="K4792" s="24">
        <v>0</v>
      </c>
      <c r="L4792" s="14">
        <f>貼り付けシート!C4792</f>
        <v>28.6</v>
      </c>
      <c r="M4792" s="14">
        <f>貼り付けシート!D4792</f>
        <v>17.899999999999999</v>
      </c>
      <c r="N4792" s="18">
        <f>貼り付けシート!E4792</f>
        <v>72.31181040886014</v>
      </c>
      <c r="O4792" s="18">
        <f>貼り付けシート!F4792</f>
        <v>0</v>
      </c>
      <c r="P4792" s="19">
        <f t="shared" si="448"/>
        <v>0</v>
      </c>
      <c r="Q4792" s="19">
        <f t="shared" si="449"/>
        <v>0</v>
      </c>
    </row>
    <row r="4793" spans="1:17">
      <c r="A4793" s="38">
        <v>41839</v>
      </c>
      <c r="B4793" s="49" t="s">
        <v>160</v>
      </c>
      <c r="C4793" s="24">
        <f t="shared" si="444"/>
        <v>30.406921776000001</v>
      </c>
      <c r="D4793" s="24">
        <f t="shared" si="445"/>
        <v>0</v>
      </c>
      <c r="E4793" s="18">
        <f>IF(G4793&gt;=0.3,(バックデータ一覧!$C$10*(バックデータ一覧!$C$12*計算過程!L4793+バックデータ一覧!$C$13*LN(計算過程!G4793)+バックデータ一覧!$C$14)^バックデータ一覧!$C$11+バックデータ一覧!$E$10*(計算過程!G4793/(バックデータ一覧!$E$12*計算過程!L4793+バックデータ一覧!$E$13*LN(計算過程!G4793)+バックデータ一覧!$E$14))^バックデータ一覧!$E$11)*計算過程!$W$11*10^-3,0)</f>
        <v>0</v>
      </c>
      <c r="F4793" s="18">
        <f>IF(G4793&lt;0.3,(バックデータ一覧!$C$10*(バックデータ一覧!$C$12*計算過程!L4793+バックデータ一覧!$C$13*LN(0.3)+バックデータ一覧!$C$14)^バックデータ一覧!$C$11+バックデータ一覧!$E$10*(0.3/(バックデータ一覧!$E$12*計算過程!L4793+バックデータ一覧!$E$13*LN(0.3)+バックデータ一覧!$E$14))^バックデータ一覧!$E$11)*計算過程!$W$11*計算過程!G4793/0.3*10^-3,0)</f>
        <v>0</v>
      </c>
      <c r="G4793" s="18">
        <f t="shared" si="446"/>
        <v>0</v>
      </c>
      <c r="H4793" s="18">
        <f t="shared" si="447"/>
        <v>0</v>
      </c>
      <c r="I4793" s="24">
        <v>0</v>
      </c>
      <c r="J4793" s="24">
        <v>0</v>
      </c>
      <c r="K4793" s="24">
        <v>0</v>
      </c>
      <c r="L4793" s="14">
        <f>貼り付けシート!C4793</f>
        <v>30.1</v>
      </c>
      <c r="M4793" s="14">
        <f>貼り付けシート!D4793</f>
        <v>18.600000000000001</v>
      </c>
      <c r="N4793" s="18">
        <f>貼り付けシート!E4793</f>
        <v>68.83605909732843</v>
      </c>
      <c r="O4793" s="18">
        <f>貼り付けシート!F4793</f>
        <v>0</v>
      </c>
      <c r="P4793" s="19">
        <f t="shared" si="448"/>
        <v>0</v>
      </c>
      <c r="Q4793" s="19">
        <f t="shared" si="449"/>
        <v>0</v>
      </c>
    </row>
    <row r="4794" spans="1:17">
      <c r="A4794" s="38">
        <v>41839</v>
      </c>
      <c r="B4794" s="49" t="s">
        <v>161</v>
      </c>
      <c r="C4794" s="24">
        <f t="shared" si="444"/>
        <v>30.406921776000001</v>
      </c>
      <c r="D4794" s="24">
        <f t="shared" si="445"/>
        <v>0</v>
      </c>
      <c r="E4794" s="18">
        <f>IF(G4794&gt;=0.3,(バックデータ一覧!$C$10*(バックデータ一覧!$C$12*計算過程!L4794+バックデータ一覧!$C$13*LN(計算過程!G4794)+バックデータ一覧!$C$14)^バックデータ一覧!$C$11+バックデータ一覧!$E$10*(計算過程!G4794/(バックデータ一覧!$E$12*計算過程!L4794+バックデータ一覧!$E$13*LN(計算過程!G4794)+バックデータ一覧!$E$14))^バックデータ一覧!$E$11)*計算過程!$W$11*10^-3,0)</f>
        <v>0</v>
      </c>
      <c r="F4794" s="18">
        <f>IF(G4794&lt;0.3,(バックデータ一覧!$C$10*(バックデータ一覧!$C$12*計算過程!L4794+バックデータ一覧!$C$13*LN(0.3)+バックデータ一覧!$C$14)^バックデータ一覧!$C$11+バックデータ一覧!$E$10*(0.3/(バックデータ一覧!$E$12*計算過程!L4794+バックデータ一覧!$E$13*LN(0.3)+バックデータ一覧!$E$14))^バックデータ一覧!$E$11)*計算過程!$W$11*計算過程!G4794/0.3*10^-3,0)</f>
        <v>0</v>
      </c>
      <c r="G4794" s="18">
        <f t="shared" si="446"/>
        <v>0</v>
      </c>
      <c r="H4794" s="18">
        <f t="shared" si="447"/>
        <v>0</v>
      </c>
      <c r="I4794" s="24">
        <v>0</v>
      </c>
      <c r="J4794" s="24">
        <v>0</v>
      </c>
      <c r="K4794" s="24">
        <v>0</v>
      </c>
      <c r="L4794" s="14">
        <f>貼り付けシート!C4794</f>
        <v>32.200000000000003</v>
      </c>
      <c r="M4794" s="14">
        <f>貼り付けシート!D4794</f>
        <v>17.8</v>
      </c>
      <c r="N4794" s="18">
        <f>貼り付けシート!E4794</f>
        <v>58.527621943061902</v>
      </c>
      <c r="O4794" s="18">
        <f>貼り付けシート!F4794</f>
        <v>0</v>
      </c>
      <c r="P4794" s="19">
        <f t="shared" si="448"/>
        <v>0</v>
      </c>
      <c r="Q4794" s="19">
        <f t="shared" si="449"/>
        <v>0</v>
      </c>
    </row>
    <row r="4795" spans="1:17">
      <c r="A4795" s="38">
        <v>41839</v>
      </c>
      <c r="B4795" s="49" t="s">
        <v>162</v>
      </c>
      <c r="C4795" s="24">
        <f t="shared" si="444"/>
        <v>30.406921776000001</v>
      </c>
      <c r="D4795" s="24">
        <f t="shared" si="445"/>
        <v>0</v>
      </c>
      <c r="E4795" s="18">
        <f>IF(G4795&gt;=0.3,(バックデータ一覧!$C$10*(バックデータ一覧!$C$12*計算過程!L4795+バックデータ一覧!$C$13*LN(計算過程!G4795)+バックデータ一覧!$C$14)^バックデータ一覧!$C$11+バックデータ一覧!$E$10*(計算過程!G4795/(バックデータ一覧!$E$12*計算過程!L4795+バックデータ一覧!$E$13*LN(計算過程!G4795)+バックデータ一覧!$E$14))^バックデータ一覧!$E$11)*計算過程!$W$11*10^-3,0)</f>
        <v>0</v>
      </c>
      <c r="F4795" s="18">
        <f>IF(G4795&lt;0.3,(バックデータ一覧!$C$10*(バックデータ一覧!$C$12*計算過程!L4795+バックデータ一覧!$C$13*LN(0.3)+バックデータ一覧!$C$14)^バックデータ一覧!$C$11+バックデータ一覧!$E$10*(0.3/(バックデータ一覧!$E$12*計算過程!L4795+バックデータ一覧!$E$13*LN(0.3)+バックデータ一覧!$E$14))^バックデータ一覧!$E$11)*計算過程!$W$11*計算過程!G4795/0.3*10^-3,0)</f>
        <v>0</v>
      </c>
      <c r="G4795" s="18">
        <f t="shared" si="446"/>
        <v>0</v>
      </c>
      <c r="H4795" s="18">
        <f t="shared" si="447"/>
        <v>0</v>
      </c>
      <c r="I4795" s="24">
        <v>0</v>
      </c>
      <c r="J4795" s="24">
        <v>0</v>
      </c>
      <c r="K4795" s="24">
        <v>0</v>
      </c>
      <c r="L4795" s="14">
        <f>貼り付けシート!C4795</f>
        <v>33.200000000000003</v>
      </c>
      <c r="M4795" s="14">
        <f>貼り付けシート!D4795</f>
        <v>17</v>
      </c>
      <c r="N4795" s="18">
        <f>貼り付けシート!E4795</f>
        <v>52.905518415101859</v>
      </c>
      <c r="O4795" s="18">
        <f>貼り付けシート!F4795</f>
        <v>0</v>
      </c>
      <c r="P4795" s="19">
        <f t="shared" si="448"/>
        <v>0</v>
      </c>
      <c r="Q4795" s="19">
        <f t="shared" si="449"/>
        <v>0</v>
      </c>
    </row>
    <row r="4796" spans="1:17">
      <c r="A4796" s="38">
        <v>41839</v>
      </c>
      <c r="B4796" s="49" t="s">
        <v>163</v>
      </c>
      <c r="C4796" s="24">
        <f t="shared" si="444"/>
        <v>30.406921776000001</v>
      </c>
      <c r="D4796" s="24">
        <f t="shared" si="445"/>
        <v>0</v>
      </c>
      <c r="E4796" s="18">
        <f>IF(G4796&gt;=0.3,(バックデータ一覧!$C$10*(バックデータ一覧!$C$12*計算過程!L4796+バックデータ一覧!$C$13*LN(計算過程!G4796)+バックデータ一覧!$C$14)^バックデータ一覧!$C$11+バックデータ一覧!$E$10*(計算過程!G4796/(バックデータ一覧!$E$12*計算過程!L4796+バックデータ一覧!$E$13*LN(計算過程!G4796)+バックデータ一覧!$E$14))^バックデータ一覧!$E$11)*計算過程!$W$11*10^-3,0)</f>
        <v>0</v>
      </c>
      <c r="F4796" s="18">
        <f>IF(G4796&lt;0.3,(バックデータ一覧!$C$10*(バックデータ一覧!$C$12*計算過程!L4796+バックデータ一覧!$C$13*LN(0.3)+バックデータ一覧!$C$14)^バックデータ一覧!$C$11+バックデータ一覧!$E$10*(0.3/(バックデータ一覧!$E$12*計算過程!L4796+バックデータ一覧!$E$13*LN(0.3)+バックデータ一覧!$E$14))^バックデータ一覧!$E$11)*計算過程!$W$11*計算過程!G4796/0.3*10^-3,0)</f>
        <v>0</v>
      </c>
      <c r="G4796" s="18">
        <f t="shared" si="446"/>
        <v>0</v>
      </c>
      <c r="H4796" s="18">
        <f t="shared" si="447"/>
        <v>0</v>
      </c>
      <c r="I4796" s="24">
        <v>0</v>
      </c>
      <c r="J4796" s="24">
        <v>0</v>
      </c>
      <c r="K4796" s="24">
        <v>0</v>
      </c>
      <c r="L4796" s="14">
        <f>貼り付けシート!C4796</f>
        <v>33.700000000000003</v>
      </c>
      <c r="M4796" s="14">
        <f>貼り付けシート!D4796</f>
        <v>16.3</v>
      </c>
      <c r="N4796" s="18">
        <f>貼り付けシート!E4796</f>
        <v>49.381869143991381</v>
      </c>
      <c r="O4796" s="18">
        <f>貼り付けシート!F4796</f>
        <v>0</v>
      </c>
      <c r="P4796" s="19">
        <f t="shared" si="448"/>
        <v>0</v>
      </c>
      <c r="Q4796" s="19">
        <f t="shared" si="449"/>
        <v>0</v>
      </c>
    </row>
    <row r="4797" spans="1:17">
      <c r="A4797" s="38">
        <v>41839</v>
      </c>
      <c r="B4797" s="49" t="s">
        <v>164</v>
      </c>
      <c r="C4797" s="24">
        <f t="shared" si="444"/>
        <v>30.406921776000001</v>
      </c>
      <c r="D4797" s="24">
        <f t="shared" si="445"/>
        <v>0</v>
      </c>
      <c r="E4797" s="18">
        <f>IF(G4797&gt;=0.3,(バックデータ一覧!$C$10*(バックデータ一覧!$C$12*計算過程!L4797+バックデータ一覧!$C$13*LN(計算過程!G4797)+バックデータ一覧!$C$14)^バックデータ一覧!$C$11+バックデータ一覧!$E$10*(計算過程!G4797/(バックデータ一覧!$E$12*計算過程!L4797+バックデータ一覧!$E$13*LN(計算過程!G4797)+バックデータ一覧!$E$14))^バックデータ一覧!$E$11)*計算過程!$W$11*10^-3,0)</f>
        <v>0</v>
      </c>
      <c r="F4797" s="18">
        <f>IF(G4797&lt;0.3,(バックデータ一覧!$C$10*(バックデータ一覧!$C$12*計算過程!L4797+バックデータ一覧!$C$13*LN(0.3)+バックデータ一覧!$C$14)^バックデータ一覧!$C$11+バックデータ一覧!$E$10*(0.3/(バックデータ一覧!$E$12*計算過程!L4797+バックデータ一覧!$E$13*LN(0.3)+バックデータ一覧!$E$14))^バックデータ一覧!$E$11)*計算過程!$W$11*計算過程!G4797/0.3*10^-3,0)</f>
        <v>0</v>
      </c>
      <c r="G4797" s="18">
        <f t="shared" si="446"/>
        <v>0</v>
      </c>
      <c r="H4797" s="18">
        <f t="shared" si="447"/>
        <v>0</v>
      </c>
      <c r="I4797" s="24">
        <v>0</v>
      </c>
      <c r="J4797" s="24">
        <v>0</v>
      </c>
      <c r="K4797" s="24">
        <v>0</v>
      </c>
      <c r="L4797" s="14">
        <f>貼り付けシート!C4797</f>
        <v>33.299999999999997</v>
      </c>
      <c r="M4797" s="14">
        <f>貼り付けシート!D4797</f>
        <v>17.2</v>
      </c>
      <c r="N4797" s="18">
        <f>貼り付けシート!E4797</f>
        <v>53.212216814742177</v>
      </c>
      <c r="O4797" s="18">
        <f>貼り付けシート!F4797</f>
        <v>0</v>
      </c>
      <c r="P4797" s="19">
        <f t="shared" si="448"/>
        <v>0</v>
      </c>
      <c r="Q4797" s="19">
        <f t="shared" si="449"/>
        <v>0</v>
      </c>
    </row>
    <row r="4798" spans="1:17">
      <c r="A4798" s="38">
        <v>41839</v>
      </c>
      <c r="B4798" s="49" t="s">
        <v>165</v>
      </c>
      <c r="C4798" s="24">
        <f t="shared" si="444"/>
        <v>30.406921776000001</v>
      </c>
      <c r="D4798" s="24">
        <f t="shared" si="445"/>
        <v>0</v>
      </c>
      <c r="E4798" s="18">
        <f>IF(G4798&gt;=0.3,(バックデータ一覧!$C$10*(バックデータ一覧!$C$12*計算過程!L4798+バックデータ一覧!$C$13*LN(計算過程!G4798)+バックデータ一覧!$C$14)^バックデータ一覧!$C$11+バックデータ一覧!$E$10*(計算過程!G4798/(バックデータ一覧!$E$12*計算過程!L4798+バックデータ一覧!$E$13*LN(計算過程!G4798)+バックデータ一覧!$E$14))^バックデータ一覧!$E$11)*計算過程!$W$11*10^-3,0)</f>
        <v>0</v>
      </c>
      <c r="F4798" s="18">
        <f>IF(G4798&lt;0.3,(バックデータ一覧!$C$10*(バックデータ一覧!$C$12*計算過程!L4798+バックデータ一覧!$C$13*LN(0.3)+バックデータ一覧!$C$14)^バックデータ一覧!$C$11+バックデータ一覧!$E$10*(0.3/(バックデータ一覧!$E$12*計算過程!L4798+バックデータ一覧!$E$13*LN(0.3)+バックデータ一覧!$E$14))^バックデータ一覧!$E$11)*計算過程!$W$11*計算過程!G4798/0.3*10^-3,0)</f>
        <v>0</v>
      </c>
      <c r="G4798" s="18">
        <f t="shared" si="446"/>
        <v>0</v>
      </c>
      <c r="H4798" s="18">
        <f t="shared" si="447"/>
        <v>0</v>
      </c>
      <c r="I4798" s="24">
        <v>0</v>
      </c>
      <c r="J4798" s="24">
        <v>0</v>
      </c>
      <c r="K4798" s="24">
        <v>0</v>
      </c>
      <c r="L4798" s="14">
        <f>貼り付けシート!C4798</f>
        <v>31.9</v>
      </c>
      <c r="M4798" s="14">
        <f>貼り付けシート!D4798</f>
        <v>18.2</v>
      </c>
      <c r="N4798" s="18">
        <f>貼り付けシート!E4798</f>
        <v>60.82835153609588</v>
      </c>
      <c r="O4798" s="18">
        <f>貼り付けシート!F4798</f>
        <v>0</v>
      </c>
      <c r="P4798" s="19">
        <f t="shared" si="448"/>
        <v>0</v>
      </c>
      <c r="Q4798" s="19">
        <f t="shared" si="449"/>
        <v>0</v>
      </c>
    </row>
    <row r="4799" spans="1:17">
      <c r="A4799" s="38">
        <v>41839</v>
      </c>
      <c r="B4799" s="49" t="s">
        <v>166</v>
      </c>
      <c r="C4799" s="24">
        <f t="shared" si="444"/>
        <v>30.406921776000001</v>
      </c>
      <c r="D4799" s="24">
        <f t="shared" si="445"/>
        <v>0</v>
      </c>
      <c r="E4799" s="18">
        <f>IF(G4799&gt;=0.3,(バックデータ一覧!$C$10*(バックデータ一覧!$C$12*計算過程!L4799+バックデータ一覧!$C$13*LN(計算過程!G4799)+バックデータ一覧!$C$14)^バックデータ一覧!$C$11+バックデータ一覧!$E$10*(計算過程!G4799/(バックデータ一覧!$E$12*計算過程!L4799+バックデータ一覧!$E$13*LN(計算過程!G4799)+バックデータ一覧!$E$14))^バックデータ一覧!$E$11)*計算過程!$W$11*10^-3,0)</f>
        <v>0</v>
      </c>
      <c r="F4799" s="18">
        <f>IF(G4799&lt;0.3,(バックデータ一覧!$C$10*(バックデータ一覧!$C$12*計算過程!L4799+バックデータ一覧!$C$13*LN(0.3)+バックデータ一覧!$C$14)^バックデータ一覧!$C$11+バックデータ一覧!$E$10*(0.3/(バックデータ一覧!$E$12*計算過程!L4799+バックデータ一覧!$E$13*LN(0.3)+バックデータ一覧!$E$14))^バックデータ一覧!$E$11)*計算過程!$W$11*計算過程!G4799/0.3*10^-3,0)</f>
        <v>0</v>
      </c>
      <c r="G4799" s="18">
        <f t="shared" si="446"/>
        <v>0</v>
      </c>
      <c r="H4799" s="18">
        <f t="shared" si="447"/>
        <v>0</v>
      </c>
      <c r="I4799" s="24">
        <v>0</v>
      </c>
      <c r="J4799" s="24">
        <v>0</v>
      </c>
      <c r="K4799" s="24">
        <v>0</v>
      </c>
      <c r="L4799" s="14">
        <f>貼り付けシート!C4799</f>
        <v>31.1</v>
      </c>
      <c r="M4799" s="14">
        <f>貼り付けシート!D4799</f>
        <v>19.2</v>
      </c>
      <c r="N4799" s="18">
        <f>貼り付けシート!E4799</f>
        <v>67.04701382547114</v>
      </c>
      <c r="O4799" s="18">
        <f>貼り付けシート!F4799</f>
        <v>0</v>
      </c>
      <c r="P4799" s="19">
        <f t="shared" si="448"/>
        <v>0</v>
      </c>
      <c r="Q4799" s="19">
        <f t="shared" si="449"/>
        <v>0</v>
      </c>
    </row>
    <row r="4800" spans="1:17">
      <c r="A4800" s="38">
        <v>41839</v>
      </c>
      <c r="B4800" s="49" t="s">
        <v>167</v>
      </c>
      <c r="C4800" s="24">
        <f t="shared" si="444"/>
        <v>30.406921776000001</v>
      </c>
      <c r="D4800" s="24">
        <f t="shared" si="445"/>
        <v>0</v>
      </c>
      <c r="E4800" s="18">
        <f>IF(G4800&gt;=0.3,(バックデータ一覧!$C$10*(バックデータ一覧!$C$12*計算過程!L4800+バックデータ一覧!$C$13*LN(計算過程!G4800)+バックデータ一覧!$C$14)^バックデータ一覧!$C$11+バックデータ一覧!$E$10*(計算過程!G4800/(バックデータ一覧!$E$12*計算過程!L4800+バックデータ一覧!$E$13*LN(計算過程!G4800)+バックデータ一覧!$E$14))^バックデータ一覧!$E$11)*計算過程!$W$11*10^-3,0)</f>
        <v>0</v>
      </c>
      <c r="F4800" s="18">
        <f>IF(G4800&lt;0.3,(バックデータ一覧!$C$10*(バックデータ一覧!$C$12*計算過程!L4800+バックデータ一覧!$C$13*LN(0.3)+バックデータ一覧!$C$14)^バックデータ一覧!$C$11+バックデータ一覧!$E$10*(0.3/(バックデータ一覧!$E$12*計算過程!L4800+バックデータ一覧!$E$13*LN(0.3)+バックデータ一覧!$E$14))^バックデータ一覧!$E$11)*計算過程!$W$11*計算過程!G4800/0.3*10^-3,0)</f>
        <v>0</v>
      </c>
      <c r="G4800" s="18">
        <f t="shared" si="446"/>
        <v>0</v>
      </c>
      <c r="H4800" s="18">
        <f t="shared" si="447"/>
        <v>0</v>
      </c>
      <c r="I4800" s="24">
        <v>0</v>
      </c>
      <c r="J4800" s="24">
        <v>0</v>
      </c>
      <c r="K4800" s="24">
        <v>0</v>
      </c>
      <c r="L4800" s="14">
        <f>貼り付けシート!C4800</f>
        <v>30.3</v>
      </c>
      <c r="M4800" s="14">
        <f>貼り付けシート!D4800</f>
        <v>19.2</v>
      </c>
      <c r="N4800" s="18">
        <f>貼り付けシート!E4800</f>
        <v>70.180937729778819</v>
      </c>
      <c r="O4800" s="18">
        <f>貼り付けシート!F4800</f>
        <v>0</v>
      </c>
      <c r="P4800" s="19">
        <f t="shared" si="448"/>
        <v>0</v>
      </c>
      <c r="Q4800" s="19">
        <f t="shared" si="449"/>
        <v>0</v>
      </c>
    </row>
    <row r="4801" spans="1:17">
      <c r="A4801" s="38">
        <v>41839</v>
      </c>
      <c r="B4801" s="49" t="s">
        <v>168</v>
      </c>
      <c r="C4801" s="24">
        <f t="shared" si="444"/>
        <v>30.406921776000001</v>
      </c>
      <c r="D4801" s="24">
        <f t="shared" si="445"/>
        <v>0</v>
      </c>
      <c r="E4801" s="18">
        <f>IF(G4801&gt;=0.3,(バックデータ一覧!$C$10*(バックデータ一覧!$C$12*計算過程!L4801+バックデータ一覧!$C$13*LN(計算過程!G4801)+バックデータ一覧!$C$14)^バックデータ一覧!$C$11+バックデータ一覧!$E$10*(計算過程!G4801/(バックデータ一覧!$E$12*計算過程!L4801+バックデータ一覧!$E$13*LN(計算過程!G4801)+バックデータ一覧!$E$14))^バックデータ一覧!$E$11)*計算過程!$W$11*10^-3,0)</f>
        <v>0</v>
      </c>
      <c r="F4801" s="18">
        <f>IF(G4801&lt;0.3,(バックデータ一覧!$C$10*(バックデータ一覧!$C$12*計算過程!L4801+バックデータ一覧!$C$13*LN(0.3)+バックデータ一覧!$C$14)^バックデータ一覧!$C$11+バックデータ一覧!$E$10*(0.3/(バックデータ一覧!$E$12*計算過程!L4801+バックデータ一覧!$E$13*LN(0.3)+バックデータ一覧!$E$14))^バックデータ一覧!$E$11)*計算過程!$W$11*計算過程!G4801/0.3*10^-3,0)</f>
        <v>0</v>
      </c>
      <c r="G4801" s="18">
        <f t="shared" si="446"/>
        <v>0</v>
      </c>
      <c r="H4801" s="18">
        <f t="shared" si="447"/>
        <v>0</v>
      </c>
      <c r="I4801" s="24">
        <v>0</v>
      </c>
      <c r="J4801" s="24">
        <v>0</v>
      </c>
      <c r="K4801" s="24">
        <v>0</v>
      </c>
      <c r="L4801" s="14">
        <f>貼り付けシート!C4801</f>
        <v>28.8</v>
      </c>
      <c r="M4801" s="14">
        <f>貼り付けシート!D4801</f>
        <v>19.3</v>
      </c>
      <c r="N4801" s="18">
        <f>貼り付けシート!E4801</f>
        <v>76.900544112980853</v>
      </c>
      <c r="O4801" s="18">
        <f>貼り付けシート!F4801</f>
        <v>0</v>
      </c>
      <c r="P4801" s="19">
        <f t="shared" si="448"/>
        <v>0</v>
      </c>
      <c r="Q4801" s="19">
        <f t="shared" si="449"/>
        <v>0</v>
      </c>
    </row>
    <row r="4802" spans="1:17">
      <c r="A4802" s="38">
        <v>41839</v>
      </c>
      <c r="B4802" s="49" t="s">
        <v>169</v>
      </c>
      <c r="C4802" s="24">
        <f t="shared" si="444"/>
        <v>30.406921776000001</v>
      </c>
      <c r="D4802" s="24">
        <f t="shared" si="445"/>
        <v>0</v>
      </c>
      <c r="E4802" s="18">
        <f>IF(G4802&gt;=0.3,(バックデータ一覧!$C$10*(バックデータ一覧!$C$12*計算過程!L4802+バックデータ一覧!$C$13*LN(計算過程!G4802)+バックデータ一覧!$C$14)^バックデータ一覧!$C$11+バックデータ一覧!$E$10*(計算過程!G4802/(バックデータ一覧!$E$12*計算過程!L4802+バックデータ一覧!$E$13*LN(計算過程!G4802)+バックデータ一覧!$E$14))^バックデータ一覧!$E$11)*計算過程!$W$11*10^-3,0)</f>
        <v>0</v>
      </c>
      <c r="F4802" s="18">
        <f>IF(G4802&lt;0.3,(バックデータ一覧!$C$10*(バックデータ一覧!$C$12*計算過程!L4802+バックデータ一覧!$C$13*LN(0.3)+バックデータ一覧!$C$14)^バックデータ一覧!$C$11+バックデータ一覧!$E$10*(0.3/(バックデータ一覧!$E$12*計算過程!L4802+バックデータ一覧!$E$13*LN(0.3)+バックデータ一覧!$E$14))^バックデータ一覧!$E$11)*計算過程!$W$11*計算過程!G4802/0.3*10^-3,0)</f>
        <v>0</v>
      </c>
      <c r="G4802" s="18">
        <f t="shared" si="446"/>
        <v>0</v>
      </c>
      <c r="H4802" s="18">
        <f t="shared" si="447"/>
        <v>0</v>
      </c>
      <c r="I4802" s="24">
        <v>0</v>
      </c>
      <c r="J4802" s="24">
        <v>0</v>
      </c>
      <c r="K4802" s="24">
        <v>0</v>
      </c>
      <c r="L4802" s="14">
        <f>貼り付けシート!C4802</f>
        <v>28</v>
      </c>
      <c r="M4802" s="14">
        <f>貼り付けシート!D4802</f>
        <v>19.399999999999999</v>
      </c>
      <c r="N4802" s="18">
        <f>貼り付けシート!E4802</f>
        <v>80.963936101346718</v>
      </c>
      <c r="O4802" s="18">
        <f>貼り付けシート!F4802</f>
        <v>0</v>
      </c>
      <c r="P4802" s="19">
        <f t="shared" si="448"/>
        <v>0</v>
      </c>
      <c r="Q4802" s="19">
        <f t="shared" si="449"/>
        <v>0</v>
      </c>
    </row>
    <row r="4803" spans="1:17">
      <c r="A4803" s="38">
        <v>41839</v>
      </c>
      <c r="B4803" s="49" t="s">
        <v>170</v>
      </c>
      <c r="C4803" s="24">
        <f t="shared" si="444"/>
        <v>30.406921776000001</v>
      </c>
      <c r="D4803" s="24">
        <f t="shared" si="445"/>
        <v>0</v>
      </c>
      <c r="E4803" s="18">
        <f>IF(G4803&gt;=0.3,(バックデータ一覧!$C$10*(バックデータ一覧!$C$12*計算過程!L4803+バックデータ一覧!$C$13*LN(計算過程!G4803)+バックデータ一覧!$C$14)^バックデータ一覧!$C$11+バックデータ一覧!$E$10*(計算過程!G4803/(バックデータ一覧!$E$12*計算過程!L4803+バックデータ一覧!$E$13*LN(計算過程!G4803)+バックデータ一覧!$E$14))^バックデータ一覧!$E$11)*計算過程!$W$11*10^-3,0)</f>
        <v>0</v>
      </c>
      <c r="F4803" s="18">
        <f>IF(G4803&lt;0.3,(バックデータ一覧!$C$10*(バックデータ一覧!$C$12*計算過程!L4803+バックデータ一覧!$C$13*LN(0.3)+バックデータ一覧!$C$14)^バックデータ一覧!$C$11+バックデータ一覧!$E$10*(0.3/(バックデータ一覧!$E$12*計算過程!L4803+バックデータ一覧!$E$13*LN(0.3)+バックデータ一覧!$E$14))^バックデータ一覧!$E$11)*計算過程!$W$11*計算過程!G4803/0.3*10^-3,0)</f>
        <v>0</v>
      </c>
      <c r="G4803" s="18">
        <f t="shared" si="446"/>
        <v>0</v>
      </c>
      <c r="H4803" s="18">
        <f t="shared" si="447"/>
        <v>0</v>
      </c>
      <c r="I4803" s="24">
        <v>0</v>
      </c>
      <c r="J4803" s="24">
        <v>0</v>
      </c>
      <c r="K4803" s="24">
        <v>0</v>
      </c>
      <c r="L4803" s="14">
        <f>貼り付けシート!C4803</f>
        <v>26.9</v>
      </c>
      <c r="M4803" s="14">
        <f>貼り付けシート!D4803</f>
        <v>19.2</v>
      </c>
      <c r="N4803" s="18">
        <f>貼り付けシート!E4803</f>
        <v>85.483325852300979</v>
      </c>
      <c r="O4803" s="18">
        <f>貼り付けシート!F4803</f>
        <v>0</v>
      </c>
      <c r="P4803" s="19">
        <f t="shared" si="448"/>
        <v>0</v>
      </c>
      <c r="Q4803" s="19">
        <f t="shared" si="449"/>
        <v>0</v>
      </c>
    </row>
    <row r="4804" spans="1:17">
      <c r="A4804" s="38">
        <v>41839</v>
      </c>
      <c r="B4804" s="49" t="s">
        <v>171</v>
      </c>
      <c r="C4804" s="24">
        <f t="shared" si="444"/>
        <v>30.406921776000001</v>
      </c>
      <c r="D4804" s="24">
        <f t="shared" si="445"/>
        <v>0</v>
      </c>
      <c r="E4804" s="18">
        <f>IF(G4804&gt;=0.3,(バックデータ一覧!$C$10*(バックデータ一覧!$C$12*計算過程!L4804+バックデータ一覧!$C$13*LN(計算過程!G4804)+バックデータ一覧!$C$14)^バックデータ一覧!$C$11+バックデータ一覧!$E$10*(計算過程!G4804/(バックデータ一覧!$E$12*計算過程!L4804+バックデータ一覧!$E$13*LN(計算過程!G4804)+バックデータ一覧!$E$14))^バックデータ一覧!$E$11)*計算過程!$W$11*10^-3,0)</f>
        <v>0</v>
      </c>
      <c r="F4804" s="18">
        <f>IF(G4804&lt;0.3,(バックデータ一覧!$C$10*(バックデータ一覧!$C$12*計算過程!L4804+バックデータ一覧!$C$13*LN(0.3)+バックデータ一覧!$C$14)^バックデータ一覧!$C$11+バックデータ一覧!$E$10*(0.3/(バックデータ一覧!$E$12*計算過程!L4804+バックデータ一覧!$E$13*LN(0.3)+バックデータ一覧!$E$14))^バックデータ一覧!$E$11)*計算過程!$W$11*計算過程!G4804/0.3*10^-3,0)</f>
        <v>0</v>
      </c>
      <c r="G4804" s="18">
        <f t="shared" si="446"/>
        <v>0</v>
      </c>
      <c r="H4804" s="18">
        <f t="shared" si="447"/>
        <v>0</v>
      </c>
      <c r="I4804" s="24">
        <v>0</v>
      </c>
      <c r="J4804" s="24">
        <v>0</v>
      </c>
      <c r="K4804" s="24">
        <v>0</v>
      </c>
      <c r="L4804" s="14">
        <f>貼り付けシート!C4804</f>
        <v>26.6</v>
      </c>
      <c r="M4804" s="14">
        <f>貼り付けシート!D4804</f>
        <v>19</v>
      </c>
      <c r="N4804" s="18">
        <f>貼り付けシート!E4804</f>
        <v>86.125901577711403</v>
      </c>
      <c r="O4804" s="18">
        <f>貼り付けシート!F4804</f>
        <v>0</v>
      </c>
      <c r="P4804" s="19">
        <f t="shared" si="448"/>
        <v>0</v>
      </c>
      <c r="Q4804" s="19">
        <f t="shared" si="449"/>
        <v>0</v>
      </c>
    </row>
    <row r="4805" spans="1:17">
      <c r="A4805" s="38">
        <v>41839</v>
      </c>
      <c r="B4805" s="49" t="s">
        <v>172</v>
      </c>
      <c r="C4805" s="24">
        <f t="shared" si="444"/>
        <v>30.406921776000001</v>
      </c>
      <c r="D4805" s="24">
        <f t="shared" si="445"/>
        <v>0</v>
      </c>
      <c r="E4805" s="18">
        <f>IF(G4805&gt;=0.3,(バックデータ一覧!$C$10*(バックデータ一覧!$C$12*計算過程!L4805+バックデータ一覧!$C$13*LN(計算過程!G4805)+バックデータ一覧!$C$14)^バックデータ一覧!$C$11+バックデータ一覧!$E$10*(計算過程!G4805/(バックデータ一覧!$E$12*計算過程!L4805+バックデータ一覧!$E$13*LN(計算過程!G4805)+バックデータ一覧!$E$14))^バックデータ一覧!$E$11)*計算過程!$W$11*10^-3,0)</f>
        <v>0</v>
      </c>
      <c r="F4805" s="18">
        <f>IF(G4805&lt;0.3,(バックデータ一覧!$C$10*(バックデータ一覧!$C$12*計算過程!L4805+バックデータ一覧!$C$13*LN(0.3)+バックデータ一覧!$C$14)^バックデータ一覧!$C$11+バックデータ一覧!$E$10*(0.3/(バックデータ一覧!$E$12*計算過程!L4805+バックデータ一覧!$E$13*LN(0.3)+バックデータ一覧!$E$14))^バックデータ一覧!$E$11)*計算過程!$W$11*計算過程!G4805/0.3*10^-3,0)</f>
        <v>0</v>
      </c>
      <c r="G4805" s="18">
        <f t="shared" si="446"/>
        <v>0</v>
      </c>
      <c r="H4805" s="18">
        <f t="shared" si="447"/>
        <v>0</v>
      </c>
      <c r="I4805" s="24">
        <v>0</v>
      </c>
      <c r="J4805" s="24">
        <v>0</v>
      </c>
      <c r="K4805" s="24">
        <v>0</v>
      </c>
      <c r="L4805" s="14">
        <f>貼り付けシート!C4805</f>
        <v>26.1</v>
      </c>
      <c r="M4805" s="14">
        <f>貼り付けシート!D4805</f>
        <v>18.8</v>
      </c>
      <c r="N4805" s="18">
        <f>貼り付けシート!E4805</f>
        <v>87.798387514359035</v>
      </c>
      <c r="O4805" s="18">
        <f>貼り付けシート!F4805</f>
        <v>0</v>
      </c>
      <c r="P4805" s="19">
        <f t="shared" si="448"/>
        <v>0</v>
      </c>
      <c r="Q4805" s="19">
        <f t="shared" si="449"/>
        <v>0</v>
      </c>
    </row>
    <row r="4806" spans="1:17">
      <c r="A4806" s="38">
        <v>41840</v>
      </c>
      <c r="B4806" s="49" t="s">
        <v>149</v>
      </c>
      <c r="C4806" s="24">
        <f t="shared" si="444"/>
        <v>30.406921776000001</v>
      </c>
      <c r="D4806" s="24">
        <f t="shared" si="445"/>
        <v>0</v>
      </c>
      <c r="E4806" s="18">
        <f>IF(G4806&gt;=0.3,(バックデータ一覧!$C$10*(バックデータ一覧!$C$12*計算過程!L4806+バックデータ一覧!$C$13*LN(計算過程!G4806)+バックデータ一覧!$C$14)^バックデータ一覧!$C$11+バックデータ一覧!$E$10*(計算過程!G4806/(バックデータ一覧!$E$12*計算過程!L4806+バックデータ一覧!$E$13*LN(計算過程!G4806)+バックデータ一覧!$E$14))^バックデータ一覧!$E$11)*計算過程!$W$11*10^-3,0)</f>
        <v>0</v>
      </c>
      <c r="F4806" s="18">
        <f>IF(G4806&lt;0.3,(バックデータ一覧!$C$10*(バックデータ一覧!$C$12*計算過程!L4806+バックデータ一覧!$C$13*LN(0.3)+バックデータ一覧!$C$14)^バックデータ一覧!$C$11+バックデータ一覧!$E$10*(0.3/(バックデータ一覧!$E$12*計算過程!L4806+バックデータ一覧!$E$13*LN(0.3)+バックデータ一覧!$E$14))^バックデータ一覧!$E$11)*計算過程!$W$11*計算過程!G4806/0.3*10^-3,0)</f>
        <v>0</v>
      </c>
      <c r="G4806" s="18">
        <f t="shared" si="446"/>
        <v>0</v>
      </c>
      <c r="H4806" s="18">
        <f t="shared" si="447"/>
        <v>0</v>
      </c>
      <c r="I4806" s="24">
        <v>0</v>
      </c>
      <c r="J4806" s="24">
        <v>0</v>
      </c>
      <c r="K4806" s="24">
        <v>0</v>
      </c>
      <c r="L4806" s="14">
        <f>貼り付けシート!C4806</f>
        <v>25.7</v>
      </c>
      <c r="M4806" s="14">
        <f>貼り付けシート!D4806</f>
        <v>18.7</v>
      </c>
      <c r="N4806" s="18">
        <f>貼り付けシート!E4806</f>
        <v>89.438297881058304</v>
      </c>
      <c r="O4806" s="18">
        <f>貼り付けシート!F4806</f>
        <v>0</v>
      </c>
      <c r="P4806" s="19">
        <f t="shared" si="448"/>
        <v>0</v>
      </c>
      <c r="Q4806" s="19">
        <f t="shared" si="449"/>
        <v>0</v>
      </c>
    </row>
    <row r="4807" spans="1:17">
      <c r="A4807" s="38">
        <v>41840</v>
      </c>
      <c r="B4807" s="49" t="s">
        <v>150</v>
      </c>
      <c r="C4807" s="24">
        <f t="shared" ref="C4807:C4870" si="450">$W$6*IF(AND(L4807&lt;5,N4807&gt;=80),$W$4,$W$5)*3600*10^-6</f>
        <v>30.406921776000001</v>
      </c>
      <c r="D4807" s="24">
        <f t="shared" ref="D4807:D4870" si="451">IF(G4807&gt;=0.3,E4807,F4807)</f>
        <v>0</v>
      </c>
      <c r="E4807" s="18">
        <f>IF(G4807&gt;=0.3,(バックデータ一覧!$C$10*(バックデータ一覧!$C$12*計算過程!L4807+バックデータ一覧!$C$13*LN(計算過程!G4807)+バックデータ一覧!$C$14)^バックデータ一覧!$C$11+バックデータ一覧!$E$10*(計算過程!G4807/(バックデータ一覧!$E$12*計算過程!L4807+バックデータ一覧!$E$13*LN(計算過程!G4807)+バックデータ一覧!$E$14))^バックデータ一覧!$E$11)*計算過程!$W$11*10^-3,0)</f>
        <v>0</v>
      </c>
      <c r="F4807" s="18">
        <f>IF(G4807&lt;0.3,(バックデータ一覧!$C$10*(バックデータ一覧!$C$12*計算過程!L4807+バックデータ一覧!$C$13*LN(0.3)+バックデータ一覧!$C$14)^バックデータ一覧!$C$11+バックデータ一覧!$E$10*(0.3/(バックデータ一覧!$E$12*計算過程!L4807+バックデータ一覧!$E$13*LN(0.3)+バックデータ一覧!$E$14))^バックデータ一覧!$E$11)*計算過程!$W$11*計算過程!G4807/0.3*10^-3,0)</f>
        <v>0</v>
      </c>
      <c r="G4807" s="18">
        <f t="shared" ref="G4807:G4870" si="452">H4807/($W$6*3600*10^-6)</f>
        <v>0</v>
      </c>
      <c r="H4807" s="18">
        <f t="shared" ref="H4807:H4870" si="453">IF(AND(L4807&lt;5,N4807&gt;=80),P4807/$W$4,P4807/$W$5)</f>
        <v>0</v>
      </c>
      <c r="I4807" s="24">
        <v>0</v>
      </c>
      <c r="J4807" s="24">
        <v>0</v>
      </c>
      <c r="K4807" s="24">
        <v>0</v>
      </c>
      <c r="L4807" s="14">
        <f>貼り付けシート!C4807</f>
        <v>25.6</v>
      </c>
      <c r="M4807" s="14">
        <f>貼り付けシート!D4807</f>
        <v>18.600000000000001</v>
      </c>
      <c r="N4807" s="18">
        <f>貼り付けシート!E4807</f>
        <v>89.503269903317147</v>
      </c>
      <c r="O4807" s="18">
        <f>貼り付けシート!F4807</f>
        <v>0</v>
      </c>
      <c r="P4807" s="19">
        <f t="shared" ref="P4807:P4870" si="454">IF(O4807&gt;C4807,C4807,O4807)</f>
        <v>0</v>
      </c>
      <c r="Q4807" s="19">
        <f t="shared" ref="Q4807:Q4870" si="455">IF(O4807&gt;C4807,O4807-C4807,0)</f>
        <v>0</v>
      </c>
    </row>
    <row r="4808" spans="1:17">
      <c r="A4808" s="38">
        <v>41840</v>
      </c>
      <c r="B4808" s="49" t="s">
        <v>151</v>
      </c>
      <c r="C4808" s="24">
        <f t="shared" si="450"/>
        <v>30.406921776000001</v>
      </c>
      <c r="D4808" s="24">
        <f t="shared" si="451"/>
        <v>0</v>
      </c>
      <c r="E4808" s="18">
        <f>IF(G4808&gt;=0.3,(バックデータ一覧!$C$10*(バックデータ一覧!$C$12*計算過程!L4808+バックデータ一覧!$C$13*LN(計算過程!G4808)+バックデータ一覧!$C$14)^バックデータ一覧!$C$11+バックデータ一覧!$E$10*(計算過程!G4808/(バックデータ一覧!$E$12*計算過程!L4808+バックデータ一覧!$E$13*LN(計算過程!G4808)+バックデータ一覧!$E$14))^バックデータ一覧!$E$11)*計算過程!$W$11*10^-3,0)</f>
        <v>0</v>
      </c>
      <c r="F4808" s="18">
        <f>IF(G4808&lt;0.3,(バックデータ一覧!$C$10*(バックデータ一覧!$C$12*計算過程!L4808+バックデータ一覧!$C$13*LN(0.3)+バックデータ一覧!$C$14)^バックデータ一覧!$C$11+バックデータ一覧!$E$10*(0.3/(バックデータ一覧!$E$12*計算過程!L4808+バックデータ一覧!$E$13*LN(0.3)+バックデータ一覧!$E$14))^バックデータ一覧!$E$11)*計算過程!$W$11*計算過程!G4808/0.3*10^-3,0)</f>
        <v>0</v>
      </c>
      <c r="G4808" s="18">
        <f t="shared" si="452"/>
        <v>0</v>
      </c>
      <c r="H4808" s="18">
        <f t="shared" si="453"/>
        <v>0</v>
      </c>
      <c r="I4808" s="24">
        <v>0</v>
      </c>
      <c r="J4808" s="24">
        <v>0</v>
      </c>
      <c r="K4808" s="24">
        <v>0</v>
      </c>
      <c r="L4808" s="14">
        <f>貼り付けシート!C4808</f>
        <v>25.3</v>
      </c>
      <c r="M4808" s="14">
        <f>貼り付けシート!D4808</f>
        <v>18.600000000000001</v>
      </c>
      <c r="N4808" s="18">
        <f>貼り付けシート!E4808</f>
        <v>91.112803867085674</v>
      </c>
      <c r="O4808" s="18">
        <f>貼り付けシート!F4808</f>
        <v>0</v>
      </c>
      <c r="P4808" s="19">
        <f t="shared" si="454"/>
        <v>0</v>
      </c>
      <c r="Q4808" s="19">
        <f t="shared" si="455"/>
        <v>0</v>
      </c>
    </row>
    <row r="4809" spans="1:17">
      <c r="A4809" s="38">
        <v>41840</v>
      </c>
      <c r="B4809" s="49" t="s">
        <v>152</v>
      </c>
      <c r="C4809" s="24">
        <f t="shared" si="450"/>
        <v>30.406921776000001</v>
      </c>
      <c r="D4809" s="24">
        <f t="shared" si="451"/>
        <v>0</v>
      </c>
      <c r="E4809" s="18">
        <f>IF(G4809&gt;=0.3,(バックデータ一覧!$C$10*(バックデータ一覧!$C$12*計算過程!L4809+バックデータ一覧!$C$13*LN(計算過程!G4809)+バックデータ一覧!$C$14)^バックデータ一覧!$C$11+バックデータ一覧!$E$10*(計算過程!G4809/(バックデータ一覧!$E$12*計算過程!L4809+バックデータ一覧!$E$13*LN(計算過程!G4809)+バックデータ一覧!$E$14))^バックデータ一覧!$E$11)*計算過程!$W$11*10^-3,0)</f>
        <v>0</v>
      </c>
      <c r="F4809" s="18">
        <f>IF(G4809&lt;0.3,(バックデータ一覧!$C$10*(バックデータ一覧!$C$12*計算過程!L4809+バックデータ一覧!$C$13*LN(0.3)+バックデータ一覧!$C$14)^バックデータ一覧!$C$11+バックデータ一覧!$E$10*(0.3/(バックデータ一覧!$E$12*計算過程!L4809+バックデータ一覧!$E$13*LN(0.3)+バックデータ一覧!$E$14))^バックデータ一覧!$E$11)*計算過程!$W$11*計算過程!G4809/0.3*10^-3,0)</f>
        <v>0</v>
      </c>
      <c r="G4809" s="18">
        <f t="shared" si="452"/>
        <v>0</v>
      </c>
      <c r="H4809" s="18">
        <f t="shared" si="453"/>
        <v>0</v>
      </c>
      <c r="I4809" s="24">
        <v>0</v>
      </c>
      <c r="J4809" s="24">
        <v>0</v>
      </c>
      <c r="K4809" s="24">
        <v>0</v>
      </c>
      <c r="L4809" s="14">
        <f>貼り付けシート!C4809</f>
        <v>25</v>
      </c>
      <c r="M4809" s="14">
        <f>貼り付けシート!D4809</f>
        <v>18.399999999999999</v>
      </c>
      <c r="N4809" s="18">
        <f>貼り付けシート!E4809</f>
        <v>91.786349467547467</v>
      </c>
      <c r="O4809" s="18">
        <f>貼り付けシート!F4809</f>
        <v>0</v>
      </c>
      <c r="P4809" s="19">
        <f t="shared" si="454"/>
        <v>0</v>
      </c>
      <c r="Q4809" s="19">
        <f t="shared" si="455"/>
        <v>0</v>
      </c>
    </row>
    <row r="4810" spans="1:17">
      <c r="A4810" s="38">
        <v>41840</v>
      </c>
      <c r="B4810" s="49" t="s">
        <v>153</v>
      </c>
      <c r="C4810" s="24">
        <f t="shared" si="450"/>
        <v>30.406921776000001</v>
      </c>
      <c r="D4810" s="24">
        <f t="shared" si="451"/>
        <v>0</v>
      </c>
      <c r="E4810" s="18">
        <f>IF(G4810&gt;=0.3,(バックデータ一覧!$C$10*(バックデータ一覧!$C$12*計算過程!L4810+バックデータ一覧!$C$13*LN(計算過程!G4810)+バックデータ一覧!$C$14)^バックデータ一覧!$C$11+バックデータ一覧!$E$10*(計算過程!G4810/(バックデータ一覧!$E$12*計算過程!L4810+バックデータ一覧!$E$13*LN(計算過程!G4810)+バックデータ一覧!$E$14))^バックデータ一覧!$E$11)*計算過程!$W$11*10^-3,0)</f>
        <v>0</v>
      </c>
      <c r="F4810" s="18">
        <f>IF(G4810&lt;0.3,(バックデータ一覧!$C$10*(バックデータ一覧!$C$12*計算過程!L4810+バックデータ一覧!$C$13*LN(0.3)+バックデータ一覧!$C$14)^バックデータ一覧!$C$11+バックデータ一覧!$E$10*(0.3/(バックデータ一覧!$E$12*計算過程!L4810+バックデータ一覧!$E$13*LN(0.3)+バックデータ一覧!$E$14))^バックデータ一覧!$E$11)*計算過程!$W$11*計算過程!G4810/0.3*10^-3,0)</f>
        <v>0</v>
      </c>
      <c r="G4810" s="18">
        <f t="shared" si="452"/>
        <v>0</v>
      </c>
      <c r="H4810" s="18">
        <f t="shared" si="453"/>
        <v>0</v>
      </c>
      <c r="I4810" s="24">
        <v>0</v>
      </c>
      <c r="J4810" s="24">
        <v>0</v>
      </c>
      <c r="K4810" s="24">
        <v>0</v>
      </c>
      <c r="L4810" s="14">
        <f>貼り付けシート!C4810</f>
        <v>24.6</v>
      </c>
      <c r="M4810" s="14">
        <f>貼り付けシート!D4810</f>
        <v>18.2</v>
      </c>
      <c r="N4810" s="18">
        <f>貼り付けシート!E4810</f>
        <v>93.012043593478481</v>
      </c>
      <c r="O4810" s="18">
        <f>貼り付けシート!F4810</f>
        <v>0</v>
      </c>
      <c r="P4810" s="19">
        <f t="shared" si="454"/>
        <v>0</v>
      </c>
      <c r="Q4810" s="19">
        <f t="shared" si="455"/>
        <v>0</v>
      </c>
    </row>
    <row r="4811" spans="1:17">
      <c r="A4811" s="38">
        <v>41840</v>
      </c>
      <c r="B4811" s="49" t="s">
        <v>154</v>
      </c>
      <c r="C4811" s="24">
        <f t="shared" si="450"/>
        <v>30.406921776000001</v>
      </c>
      <c r="D4811" s="24">
        <f t="shared" si="451"/>
        <v>0</v>
      </c>
      <c r="E4811" s="18">
        <f>IF(G4811&gt;=0.3,(バックデータ一覧!$C$10*(バックデータ一覧!$C$12*計算過程!L4811+バックデータ一覧!$C$13*LN(計算過程!G4811)+バックデータ一覧!$C$14)^バックデータ一覧!$C$11+バックデータ一覧!$E$10*(計算過程!G4811/(バックデータ一覧!$E$12*計算過程!L4811+バックデータ一覧!$E$13*LN(計算過程!G4811)+バックデータ一覧!$E$14))^バックデータ一覧!$E$11)*計算過程!$W$11*10^-3,0)</f>
        <v>0</v>
      </c>
      <c r="F4811" s="18">
        <f>IF(G4811&lt;0.3,(バックデータ一覧!$C$10*(バックデータ一覧!$C$12*計算過程!L4811+バックデータ一覧!$C$13*LN(0.3)+バックデータ一覧!$C$14)^バックデータ一覧!$C$11+バックデータ一覧!$E$10*(0.3/(バックデータ一覧!$E$12*計算過程!L4811+バックデータ一覧!$E$13*LN(0.3)+バックデータ一覧!$E$14))^バックデータ一覧!$E$11)*計算過程!$W$11*計算過程!G4811/0.3*10^-3,0)</f>
        <v>0</v>
      </c>
      <c r="G4811" s="18">
        <f t="shared" si="452"/>
        <v>0</v>
      </c>
      <c r="H4811" s="18">
        <f t="shared" si="453"/>
        <v>0</v>
      </c>
      <c r="I4811" s="24">
        <v>0</v>
      </c>
      <c r="J4811" s="24">
        <v>0</v>
      </c>
      <c r="K4811" s="24">
        <v>0</v>
      </c>
      <c r="L4811" s="14">
        <f>貼り付けシート!C4811</f>
        <v>24.5</v>
      </c>
      <c r="M4811" s="14">
        <f>貼り付けシート!D4811</f>
        <v>18</v>
      </c>
      <c r="N4811" s="18">
        <f>貼り付けシート!E4811</f>
        <v>92.570777486591481</v>
      </c>
      <c r="O4811" s="18">
        <f>貼り付けシート!F4811</f>
        <v>0</v>
      </c>
      <c r="P4811" s="19">
        <f t="shared" si="454"/>
        <v>0</v>
      </c>
      <c r="Q4811" s="19">
        <f t="shared" si="455"/>
        <v>0</v>
      </c>
    </row>
    <row r="4812" spans="1:17">
      <c r="A4812" s="38">
        <v>41840</v>
      </c>
      <c r="B4812" s="49" t="s">
        <v>155</v>
      </c>
      <c r="C4812" s="24">
        <f t="shared" si="450"/>
        <v>30.406921776000001</v>
      </c>
      <c r="D4812" s="24">
        <f t="shared" si="451"/>
        <v>0</v>
      </c>
      <c r="E4812" s="18">
        <f>IF(G4812&gt;=0.3,(バックデータ一覧!$C$10*(バックデータ一覧!$C$12*計算過程!L4812+バックデータ一覧!$C$13*LN(計算過程!G4812)+バックデータ一覧!$C$14)^バックデータ一覧!$C$11+バックデータ一覧!$E$10*(計算過程!G4812/(バックデータ一覧!$E$12*計算過程!L4812+バックデータ一覧!$E$13*LN(計算過程!G4812)+バックデータ一覧!$E$14))^バックデータ一覧!$E$11)*計算過程!$W$11*10^-3,0)</f>
        <v>0</v>
      </c>
      <c r="F4812" s="18">
        <f>IF(G4812&lt;0.3,(バックデータ一覧!$C$10*(バックデータ一覧!$C$12*計算過程!L4812+バックデータ一覧!$C$13*LN(0.3)+バックデータ一覧!$C$14)^バックデータ一覧!$C$11+バックデータ一覧!$E$10*(0.3/(バックデータ一覧!$E$12*計算過程!L4812+バックデータ一覧!$E$13*LN(0.3)+バックデータ一覧!$E$14))^バックデータ一覧!$E$11)*計算過程!$W$11*計算過程!G4812/0.3*10^-3,0)</f>
        <v>0</v>
      </c>
      <c r="G4812" s="18">
        <f t="shared" si="452"/>
        <v>0</v>
      </c>
      <c r="H4812" s="18">
        <f t="shared" si="453"/>
        <v>0</v>
      </c>
      <c r="I4812" s="24">
        <v>0</v>
      </c>
      <c r="J4812" s="24">
        <v>0</v>
      </c>
      <c r="K4812" s="24">
        <v>0</v>
      </c>
      <c r="L4812" s="14">
        <f>貼り付けシート!C4812</f>
        <v>24.8</v>
      </c>
      <c r="M4812" s="14">
        <f>貼り付けシート!D4812</f>
        <v>18.5</v>
      </c>
      <c r="N4812" s="18">
        <f>貼り付けシート!E4812</f>
        <v>93.378345799189233</v>
      </c>
      <c r="O4812" s="18">
        <f>貼り付けシート!F4812</f>
        <v>0</v>
      </c>
      <c r="P4812" s="19">
        <f t="shared" si="454"/>
        <v>0</v>
      </c>
      <c r="Q4812" s="19">
        <f t="shared" si="455"/>
        <v>0</v>
      </c>
    </row>
    <row r="4813" spans="1:17">
      <c r="A4813" s="38">
        <v>41840</v>
      </c>
      <c r="B4813" s="49" t="s">
        <v>156</v>
      </c>
      <c r="C4813" s="24">
        <f t="shared" si="450"/>
        <v>30.406921776000001</v>
      </c>
      <c r="D4813" s="24">
        <f t="shared" si="451"/>
        <v>0</v>
      </c>
      <c r="E4813" s="18">
        <f>IF(G4813&gt;=0.3,(バックデータ一覧!$C$10*(バックデータ一覧!$C$12*計算過程!L4813+バックデータ一覧!$C$13*LN(計算過程!G4813)+バックデータ一覧!$C$14)^バックデータ一覧!$C$11+バックデータ一覧!$E$10*(計算過程!G4813/(バックデータ一覧!$E$12*計算過程!L4813+バックデータ一覧!$E$13*LN(計算過程!G4813)+バックデータ一覧!$E$14))^バックデータ一覧!$E$11)*計算過程!$W$11*10^-3,0)</f>
        <v>0</v>
      </c>
      <c r="F4813" s="18">
        <f>IF(G4813&lt;0.3,(バックデータ一覧!$C$10*(バックデータ一覧!$C$12*計算過程!L4813+バックデータ一覧!$C$13*LN(0.3)+バックデータ一覧!$C$14)^バックデータ一覧!$C$11+バックデータ一覧!$E$10*(0.3/(バックデータ一覧!$E$12*計算過程!L4813+バックデータ一覧!$E$13*LN(0.3)+バックデータ一覧!$E$14))^バックデータ一覧!$E$11)*計算過程!$W$11*計算過程!G4813/0.3*10^-3,0)</f>
        <v>0</v>
      </c>
      <c r="G4813" s="18">
        <f t="shared" si="452"/>
        <v>0</v>
      </c>
      <c r="H4813" s="18">
        <f t="shared" si="453"/>
        <v>0</v>
      </c>
      <c r="I4813" s="24">
        <v>0</v>
      </c>
      <c r="J4813" s="24">
        <v>0</v>
      </c>
      <c r="K4813" s="24">
        <v>0</v>
      </c>
      <c r="L4813" s="14">
        <f>貼り付けシート!C4813</f>
        <v>26.6</v>
      </c>
      <c r="M4813" s="14">
        <f>貼り付けシート!D4813</f>
        <v>19</v>
      </c>
      <c r="N4813" s="18">
        <f>貼り付けシート!E4813</f>
        <v>86.125901577711403</v>
      </c>
      <c r="O4813" s="18">
        <f>貼り付けシート!F4813</f>
        <v>0</v>
      </c>
      <c r="P4813" s="19">
        <f t="shared" si="454"/>
        <v>0</v>
      </c>
      <c r="Q4813" s="19">
        <f t="shared" si="455"/>
        <v>0</v>
      </c>
    </row>
    <row r="4814" spans="1:17">
      <c r="A4814" s="38">
        <v>41840</v>
      </c>
      <c r="B4814" s="49" t="s">
        <v>157</v>
      </c>
      <c r="C4814" s="24">
        <f t="shared" si="450"/>
        <v>30.406921776000001</v>
      </c>
      <c r="D4814" s="24">
        <f t="shared" si="451"/>
        <v>0</v>
      </c>
      <c r="E4814" s="18">
        <f>IF(G4814&gt;=0.3,(バックデータ一覧!$C$10*(バックデータ一覧!$C$12*計算過程!L4814+バックデータ一覧!$C$13*LN(計算過程!G4814)+バックデータ一覧!$C$14)^バックデータ一覧!$C$11+バックデータ一覧!$E$10*(計算過程!G4814/(バックデータ一覧!$E$12*計算過程!L4814+バックデータ一覧!$E$13*LN(計算過程!G4814)+バックデータ一覧!$E$14))^バックデータ一覧!$E$11)*計算過程!$W$11*10^-3,0)</f>
        <v>0</v>
      </c>
      <c r="F4814" s="18">
        <f>IF(G4814&lt;0.3,(バックデータ一覧!$C$10*(バックデータ一覧!$C$12*計算過程!L4814+バックデータ一覧!$C$13*LN(0.3)+バックデータ一覧!$C$14)^バックデータ一覧!$C$11+バックデータ一覧!$E$10*(0.3/(バックデータ一覧!$E$12*計算過程!L4814+バックデータ一覧!$E$13*LN(0.3)+バックデータ一覧!$E$14))^バックデータ一覧!$E$11)*計算過程!$W$11*計算過程!G4814/0.3*10^-3,0)</f>
        <v>0</v>
      </c>
      <c r="G4814" s="18">
        <f t="shared" si="452"/>
        <v>0</v>
      </c>
      <c r="H4814" s="18">
        <f t="shared" si="453"/>
        <v>0</v>
      </c>
      <c r="I4814" s="24">
        <v>0</v>
      </c>
      <c r="J4814" s="24">
        <v>0</v>
      </c>
      <c r="K4814" s="24">
        <v>0</v>
      </c>
      <c r="L4814" s="14">
        <f>貼り付けシート!C4814</f>
        <v>28</v>
      </c>
      <c r="M4814" s="14">
        <f>貼り付けシート!D4814</f>
        <v>19.5</v>
      </c>
      <c r="N4814" s="18">
        <f>貼り付けシート!E4814</f>
        <v>81.368589886812785</v>
      </c>
      <c r="O4814" s="18">
        <f>貼り付けシート!F4814</f>
        <v>0</v>
      </c>
      <c r="P4814" s="19">
        <f t="shared" si="454"/>
        <v>0</v>
      </c>
      <c r="Q4814" s="19">
        <f t="shared" si="455"/>
        <v>0</v>
      </c>
    </row>
    <row r="4815" spans="1:17">
      <c r="A4815" s="38">
        <v>41840</v>
      </c>
      <c r="B4815" s="49" t="s">
        <v>158</v>
      </c>
      <c r="C4815" s="24">
        <f t="shared" si="450"/>
        <v>30.406921776000001</v>
      </c>
      <c r="D4815" s="24">
        <f t="shared" si="451"/>
        <v>0</v>
      </c>
      <c r="E4815" s="18">
        <f>IF(G4815&gt;=0.3,(バックデータ一覧!$C$10*(バックデータ一覧!$C$12*計算過程!L4815+バックデータ一覧!$C$13*LN(計算過程!G4815)+バックデータ一覧!$C$14)^バックデータ一覧!$C$11+バックデータ一覧!$E$10*(計算過程!G4815/(バックデータ一覧!$E$12*計算過程!L4815+バックデータ一覧!$E$13*LN(計算過程!G4815)+バックデータ一覧!$E$14))^バックデータ一覧!$E$11)*計算過程!$W$11*10^-3,0)</f>
        <v>0</v>
      </c>
      <c r="F4815" s="18">
        <f>IF(G4815&lt;0.3,(バックデータ一覧!$C$10*(バックデータ一覧!$C$12*計算過程!L4815+バックデータ一覧!$C$13*LN(0.3)+バックデータ一覧!$C$14)^バックデータ一覧!$C$11+バックデータ一覧!$E$10*(0.3/(バックデータ一覧!$E$12*計算過程!L4815+バックデータ一覧!$E$13*LN(0.3)+バックデータ一覧!$E$14))^バックデータ一覧!$E$11)*計算過程!$W$11*計算過程!G4815/0.3*10^-3,0)</f>
        <v>0</v>
      </c>
      <c r="G4815" s="18">
        <f t="shared" si="452"/>
        <v>0</v>
      </c>
      <c r="H4815" s="18">
        <f t="shared" si="453"/>
        <v>0</v>
      </c>
      <c r="I4815" s="24">
        <v>0</v>
      </c>
      <c r="J4815" s="24">
        <v>0</v>
      </c>
      <c r="K4815" s="24">
        <v>0</v>
      </c>
      <c r="L4815" s="14">
        <f>貼り付けシート!C4815</f>
        <v>28.6</v>
      </c>
      <c r="M4815" s="14">
        <f>貼り付けシート!D4815</f>
        <v>19.600000000000001</v>
      </c>
      <c r="N4815" s="18">
        <f>貼り付けシート!E4815</f>
        <v>78.969616689799622</v>
      </c>
      <c r="O4815" s="18">
        <f>貼り付けシート!F4815</f>
        <v>0</v>
      </c>
      <c r="P4815" s="19">
        <f t="shared" si="454"/>
        <v>0</v>
      </c>
      <c r="Q4815" s="19">
        <f t="shared" si="455"/>
        <v>0</v>
      </c>
    </row>
    <row r="4816" spans="1:17">
      <c r="A4816" s="38">
        <v>41840</v>
      </c>
      <c r="B4816" s="49" t="s">
        <v>159</v>
      </c>
      <c r="C4816" s="24">
        <f t="shared" si="450"/>
        <v>30.406921776000001</v>
      </c>
      <c r="D4816" s="24">
        <f t="shared" si="451"/>
        <v>0</v>
      </c>
      <c r="E4816" s="18">
        <f>IF(G4816&gt;=0.3,(バックデータ一覧!$C$10*(バックデータ一覧!$C$12*計算過程!L4816+バックデータ一覧!$C$13*LN(計算過程!G4816)+バックデータ一覧!$C$14)^バックデータ一覧!$C$11+バックデータ一覧!$E$10*(計算過程!G4816/(バックデータ一覧!$E$12*計算過程!L4816+バックデータ一覧!$E$13*LN(計算過程!G4816)+バックデータ一覧!$E$14))^バックデータ一覧!$E$11)*計算過程!$W$11*10^-3,0)</f>
        <v>0</v>
      </c>
      <c r="F4816" s="18">
        <f>IF(G4816&lt;0.3,(バックデータ一覧!$C$10*(バックデータ一覧!$C$12*計算過程!L4816+バックデータ一覧!$C$13*LN(0.3)+バックデータ一覧!$C$14)^バックデータ一覧!$C$11+バックデータ一覧!$E$10*(0.3/(バックデータ一覧!$E$12*計算過程!L4816+バックデータ一覧!$E$13*LN(0.3)+バックデータ一覧!$E$14))^バックデータ一覧!$E$11)*計算過程!$W$11*計算過程!G4816/0.3*10^-3,0)</f>
        <v>0</v>
      </c>
      <c r="G4816" s="18">
        <f t="shared" si="452"/>
        <v>0</v>
      </c>
      <c r="H4816" s="18">
        <f t="shared" si="453"/>
        <v>0</v>
      </c>
      <c r="I4816" s="24">
        <v>0</v>
      </c>
      <c r="J4816" s="24">
        <v>0</v>
      </c>
      <c r="K4816" s="24">
        <v>0</v>
      </c>
      <c r="L4816" s="14">
        <f>貼り付けシート!C4816</f>
        <v>27.8</v>
      </c>
      <c r="M4816" s="14">
        <f>貼り付けシート!D4816</f>
        <v>19.600000000000001</v>
      </c>
      <c r="N4816" s="18">
        <f>貼り付けシート!E4816</f>
        <v>82.732469589781971</v>
      </c>
      <c r="O4816" s="18">
        <f>貼り付けシート!F4816</f>
        <v>0</v>
      </c>
      <c r="P4816" s="19">
        <f t="shared" si="454"/>
        <v>0</v>
      </c>
      <c r="Q4816" s="19">
        <f t="shared" si="455"/>
        <v>0</v>
      </c>
    </row>
    <row r="4817" spans="1:17">
      <c r="A4817" s="38">
        <v>41840</v>
      </c>
      <c r="B4817" s="49" t="s">
        <v>160</v>
      </c>
      <c r="C4817" s="24">
        <f t="shared" si="450"/>
        <v>30.406921776000001</v>
      </c>
      <c r="D4817" s="24">
        <f t="shared" si="451"/>
        <v>0</v>
      </c>
      <c r="E4817" s="18">
        <f>IF(G4817&gt;=0.3,(バックデータ一覧!$C$10*(バックデータ一覧!$C$12*計算過程!L4817+バックデータ一覧!$C$13*LN(計算過程!G4817)+バックデータ一覧!$C$14)^バックデータ一覧!$C$11+バックデータ一覧!$E$10*(計算過程!G4817/(バックデータ一覧!$E$12*計算過程!L4817+バックデータ一覧!$E$13*LN(計算過程!G4817)+バックデータ一覧!$E$14))^バックデータ一覧!$E$11)*計算過程!$W$11*10^-3,0)</f>
        <v>0</v>
      </c>
      <c r="F4817" s="18">
        <f>IF(G4817&lt;0.3,(バックデータ一覧!$C$10*(バックデータ一覧!$C$12*計算過程!L4817+バックデータ一覧!$C$13*LN(0.3)+バックデータ一覧!$C$14)^バックデータ一覧!$C$11+バックデータ一覧!$E$10*(0.3/(バックデータ一覧!$E$12*計算過程!L4817+バックデータ一覧!$E$13*LN(0.3)+バックデータ一覧!$E$14))^バックデータ一覧!$E$11)*計算過程!$W$11*計算過程!G4817/0.3*10^-3,0)</f>
        <v>0</v>
      </c>
      <c r="G4817" s="18">
        <f t="shared" si="452"/>
        <v>0</v>
      </c>
      <c r="H4817" s="18">
        <f t="shared" si="453"/>
        <v>0</v>
      </c>
      <c r="I4817" s="24">
        <v>0</v>
      </c>
      <c r="J4817" s="24">
        <v>0</v>
      </c>
      <c r="K4817" s="24">
        <v>0</v>
      </c>
      <c r="L4817" s="14">
        <f>貼り付けシート!C4817</f>
        <v>26.4</v>
      </c>
      <c r="M4817" s="14">
        <f>貼り付けシート!D4817</f>
        <v>19.8</v>
      </c>
      <c r="N4817" s="18">
        <f>貼り付けシート!E4817</f>
        <v>90.703292378503988</v>
      </c>
      <c r="O4817" s="18">
        <f>貼り付けシート!F4817</f>
        <v>0</v>
      </c>
      <c r="P4817" s="19">
        <f t="shared" si="454"/>
        <v>0</v>
      </c>
      <c r="Q4817" s="19">
        <f t="shared" si="455"/>
        <v>0</v>
      </c>
    </row>
    <row r="4818" spans="1:17">
      <c r="A4818" s="38">
        <v>41840</v>
      </c>
      <c r="B4818" s="49" t="s">
        <v>161</v>
      </c>
      <c r="C4818" s="24">
        <f t="shared" si="450"/>
        <v>30.406921776000001</v>
      </c>
      <c r="D4818" s="24">
        <f t="shared" si="451"/>
        <v>0</v>
      </c>
      <c r="E4818" s="18">
        <f>IF(G4818&gt;=0.3,(バックデータ一覧!$C$10*(バックデータ一覧!$C$12*計算過程!L4818+バックデータ一覧!$C$13*LN(計算過程!G4818)+バックデータ一覧!$C$14)^バックデータ一覧!$C$11+バックデータ一覧!$E$10*(計算過程!G4818/(バックデータ一覧!$E$12*計算過程!L4818+バックデータ一覧!$E$13*LN(計算過程!G4818)+バックデータ一覧!$E$14))^バックデータ一覧!$E$11)*計算過程!$W$11*10^-3,0)</f>
        <v>0</v>
      </c>
      <c r="F4818" s="18">
        <f>IF(G4818&lt;0.3,(バックデータ一覧!$C$10*(バックデータ一覧!$C$12*計算過程!L4818+バックデータ一覧!$C$13*LN(0.3)+バックデータ一覧!$C$14)^バックデータ一覧!$C$11+バックデータ一覧!$E$10*(0.3/(バックデータ一覧!$E$12*計算過程!L4818+バックデータ一覧!$E$13*LN(0.3)+バックデータ一覧!$E$14))^バックデータ一覧!$E$11)*計算過程!$W$11*計算過程!G4818/0.3*10^-3,0)</f>
        <v>0</v>
      </c>
      <c r="G4818" s="18">
        <f t="shared" si="452"/>
        <v>0</v>
      </c>
      <c r="H4818" s="18">
        <f t="shared" si="453"/>
        <v>0</v>
      </c>
      <c r="I4818" s="24">
        <v>0</v>
      </c>
      <c r="J4818" s="24">
        <v>0</v>
      </c>
      <c r="K4818" s="24">
        <v>0</v>
      </c>
      <c r="L4818" s="14">
        <f>貼り付けシート!C4818</f>
        <v>25.4</v>
      </c>
      <c r="M4818" s="14">
        <f>貼り付けシート!D4818</f>
        <v>19.100000000000001</v>
      </c>
      <c r="N4818" s="18">
        <f>貼り付けシート!E4818</f>
        <v>92.934905118614168</v>
      </c>
      <c r="O4818" s="18">
        <f>貼り付けシート!F4818</f>
        <v>0</v>
      </c>
      <c r="P4818" s="19">
        <f t="shared" si="454"/>
        <v>0</v>
      </c>
      <c r="Q4818" s="19">
        <f t="shared" si="455"/>
        <v>0</v>
      </c>
    </row>
    <row r="4819" spans="1:17">
      <c r="A4819" s="38">
        <v>41840</v>
      </c>
      <c r="B4819" s="49" t="s">
        <v>162</v>
      </c>
      <c r="C4819" s="24">
        <f t="shared" si="450"/>
        <v>30.406921776000001</v>
      </c>
      <c r="D4819" s="24">
        <f t="shared" si="451"/>
        <v>0</v>
      </c>
      <c r="E4819" s="18">
        <f>IF(G4819&gt;=0.3,(バックデータ一覧!$C$10*(バックデータ一覧!$C$12*計算過程!L4819+バックデータ一覧!$C$13*LN(計算過程!G4819)+バックデータ一覧!$C$14)^バックデータ一覧!$C$11+バックデータ一覧!$E$10*(計算過程!G4819/(バックデータ一覧!$E$12*計算過程!L4819+バックデータ一覧!$E$13*LN(計算過程!G4819)+バックデータ一覧!$E$14))^バックデータ一覧!$E$11)*計算過程!$W$11*10^-3,0)</f>
        <v>0</v>
      </c>
      <c r="F4819" s="18">
        <f>IF(G4819&lt;0.3,(バックデータ一覧!$C$10*(バックデータ一覧!$C$12*計算過程!L4819+バックデータ一覧!$C$13*LN(0.3)+バックデータ一覧!$C$14)^バックデータ一覧!$C$11+バックデータ一覧!$E$10*(0.3/(バックデータ一覧!$E$12*計算過程!L4819+バックデータ一覧!$E$13*LN(0.3)+バックデータ一覧!$E$14))^バックデータ一覧!$E$11)*計算過程!$W$11*計算過程!G4819/0.3*10^-3,0)</f>
        <v>0</v>
      </c>
      <c r="G4819" s="18">
        <f t="shared" si="452"/>
        <v>0</v>
      </c>
      <c r="H4819" s="18">
        <f t="shared" si="453"/>
        <v>0</v>
      </c>
      <c r="I4819" s="24">
        <v>0</v>
      </c>
      <c r="J4819" s="24">
        <v>0</v>
      </c>
      <c r="K4819" s="24">
        <v>0</v>
      </c>
      <c r="L4819" s="14">
        <f>貼り付けシート!C4819</f>
        <v>25.2</v>
      </c>
      <c r="M4819" s="14">
        <f>貼り付けシート!D4819</f>
        <v>18.5</v>
      </c>
      <c r="N4819" s="18">
        <f>貼り付けシート!E4819</f>
        <v>91.178006671255858</v>
      </c>
      <c r="O4819" s="18">
        <f>貼り付けシート!F4819</f>
        <v>0</v>
      </c>
      <c r="P4819" s="19">
        <f t="shared" si="454"/>
        <v>0</v>
      </c>
      <c r="Q4819" s="19">
        <f t="shared" si="455"/>
        <v>0</v>
      </c>
    </row>
    <row r="4820" spans="1:17">
      <c r="A4820" s="38">
        <v>41840</v>
      </c>
      <c r="B4820" s="49" t="s">
        <v>163</v>
      </c>
      <c r="C4820" s="24">
        <f t="shared" si="450"/>
        <v>30.406921776000001</v>
      </c>
      <c r="D4820" s="24">
        <f t="shared" si="451"/>
        <v>0</v>
      </c>
      <c r="E4820" s="18">
        <f>IF(G4820&gt;=0.3,(バックデータ一覧!$C$10*(バックデータ一覧!$C$12*計算過程!L4820+バックデータ一覧!$C$13*LN(計算過程!G4820)+バックデータ一覧!$C$14)^バックデータ一覧!$C$11+バックデータ一覧!$E$10*(計算過程!G4820/(バックデータ一覧!$E$12*計算過程!L4820+バックデータ一覧!$E$13*LN(計算過程!G4820)+バックデータ一覧!$E$14))^バックデータ一覧!$E$11)*計算過程!$W$11*10^-3,0)</f>
        <v>0</v>
      </c>
      <c r="F4820" s="18">
        <f>IF(G4820&lt;0.3,(バックデータ一覧!$C$10*(バックデータ一覧!$C$12*計算過程!L4820+バックデータ一覧!$C$13*LN(0.3)+バックデータ一覧!$C$14)^バックデータ一覧!$C$11+バックデータ一覧!$E$10*(0.3/(バックデータ一覧!$E$12*計算過程!L4820+バックデータ一覧!$E$13*LN(0.3)+バックデータ一覧!$E$14))^バックデータ一覧!$E$11)*計算過程!$W$11*計算過程!G4820/0.3*10^-3,0)</f>
        <v>0</v>
      </c>
      <c r="G4820" s="18">
        <f t="shared" si="452"/>
        <v>0</v>
      </c>
      <c r="H4820" s="18">
        <f t="shared" si="453"/>
        <v>0</v>
      </c>
      <c r="I4820" s="24">
        <v>0</v>
      </c>
      <c r="J4820" s="24">
        <v>0</v>
      </c>
      <c r="K4820" s="24">
        <v>0</v>
      </c>
      <c r="L4820" s="14">
        <f>貼り付けシート!C4820</f>
        <v>25.1</v>
      </c>
      <c r="M4820" s="14">
        <f>貼り付けシート!D4820</f>
        <v>17.8</v>
      </c>
      <c r="N4820" s="18">
        <f>貼り付けシート!E4820</f>
        <v>88.348530500506143</v>
      </c>
      <c r="O4820" s="18">
        <f>貼り付けシート!F4820</f>
        <v>0</v>
      </c>
      <c r="P4820" s="19">
        <f t="shared" si="454"/>
        <v>0</v>
      </c>
      <c r="Q4820" s="19">
        <f t="shared" si="455"/>
        <v>0</v>
      </c>
    </row>
    <row r="4821" spans="1:17">
      <c r="A4821" s="38">
        <v>41840</v>
      </c>
      <c r="B4821" s="49" t="s">
        <v>164</v>
      </c>
      <c r="C4821" s="24">
        <f t="shared" si="450"/>
        <v>30.406921776000001</v>
      </c>
      <c r="D4821" s="24">
        <f t="shared" si="451"/>
        <v>0</v>
      </c>
      <c r="E4821" s="18">
        <f>IF(G4821&gt;=0.3,(バックデータ一覧!$C$10*(バックデータ一覧!$C$12*計算過程!L4821+バックデータ一覧!$C$13*LN(計算過程!G4821)+バックデータ一覧!$C$14)^バックデータ一覧!$C$11+バックデータ一覧!$E$10*(計算過程!G4821/(バックデータ一覧!$E$12*計算過程!L4821+バックデータ一覧!$E$13*LN(計算過程!G4821)+バックデータ一覧!$E$14))^バックデータ一覧!$E$11)*計算過程!$W$11*10^-3,0)</f>
        <v>0</v>
      </c>
      <c r="F4821" s="18">
        <f>IF(G4821&lt;0.3,(バックデータ一覧!$C$10*(バックデータ一覧!$C$12*計算過程!L4821+バックデータ一覧!$C$13*LN(0.3)+バックデータ一覧!$C$14)^バックデータ一覧!$C$11+バックデータ一覧!$E$10*(0.3/(バックデータ一覧!$E$12*計算過程!L4821+バックデータ一覧!$E$13*LN(0.3)+バックデータ一覧!$E$14))^バックデータ一覧!$E$11)*計算過程!$W$11*計算過程!G4821/0.3*10^-3,0)</f>
        <v>0</v>
      </c>
      <c r="G4821" s="18">
        <f t="shared" si="452"/>
        <v>0</v>
      </c>
      <c r="H4821" s="18">
        <f t="shared" si="453"/>
        <v>0</v>
      </c>
      <c r="I4821" s="24">
        <v>0</v>
      </c>
      <c r="J4821" s="24">
        <v>0</v>
      </c>
      <c r="K4821" s="24">
        <v>0</v>
      </c>
      <c r="L4821" s="14">
        <f>貼り付けシート!C4821</f>
        <v>25.9</v>
      </c>
      <c r="M4821" s="14">
        <f>貼り付けシート!D4821</f>
        <v>18.100000000000001</v>
      </c>
      <c r="N4821" s="18">
        <f>貼り付けシート!E4821</f>
        <v>85.628977977308992</v>
      </c>
      <c r="O4821" s="18">
        <f>貼り付けシート!F4821</f>
        <v>0</v>
      </c>
      <c r="P4821" s="19">
        <f t="shared" si="454"/>
        <v>0</v>
      </c>
      <c r="Q4821" s="19">
        <f t="shared" si="455"/>
        <v>0</v>
      </c>
    </row>
    <row r="4822" spans="1:17">
      <c r="A4822" s="38">
        <v>41840</v>
      </c>
      <c r="B4822" s="49" t="s">
        <v>165</v>
      </c>
      <c r="C4822" s="24">
        <f t="shared" si="450"/>
        <v>30.406921776000001</v>
      </c>
      <c r="D4822" s="24">
        <f t="shared" si="451"/>
        <v>0</v>
      </c>
      <c r="E4822" s="18">
        <f>IF(G4822&gt;=0.3,(バックデータ一覧!$C$10*(バックデータ一覧!$C$12*計算過程!L4822+バックデータ一覧!$C$13*LN(計算過程!G4822)+バックデータ一覧!$C$14)^バックデータ一覧!$C$11+バックデータ一覧!$E$10*(計算過程!G4822/(バックデータ一覧!$E$12*計算過程!L4822+バックデータ一覧!$E$13*LN(計算過程!G4822)+バックデータ一覧!$E$14))^バックデータ一覧!$E$11)*計算過程!$W$11*10^-3,0)</f>
        <v>0</v>
      </c>
      <c r="F4822" s="18">
        <f>IF(G4822&lt;0.3,(バックデータ一覧!$C$10*(バックデータ一覧!$C$12*計算過程!L4822+バックデータ一覧!$C$13*LN(0.3)+バックデータ一覧!$C$14)^バックデータ一覧!$C$11+バックデータ一覧!$E$10*(0.3/(バックデータ一覧!$E$12*計算過程!L4822+バックデータ一覧!$E$13*LN(0.3)+バックデータ一覧!$E$14))^バックデータ一覧!$E$11)*計算過程!$W$11*計算過程!G4822/0.3*10^-3,0)</f>
        <v>0</v>
      </c>
      <c r="G4822" s="18">
        <f t="shared" si="452"/>
        <v>0</v>
      </c>
      <c r="H4822" s="18">
        <f t="shared" si="453"/>
        <v>0</v>
      </c>
      <c r="I4822" s="24">
        <v>0</v>
      </c>
      <c r="J4822" s="24">
        <v>0</v>
      </c>
      <c r="K4822" s="24">
        <v>0</v>
      </c>
      <c r="L4822" s="14">
        <f>貼り付けシート!C4822</f>
        <v>25.1</v>
      </c>
      <c r="M4822" s="14">
        <f>貼り付けシート!D4822</f>
        <v>18.3</v>
      </c>
      <c r="N4822" s="18">
        <f>貼り付けシート!E4822</f>
        <v>90.75930292509446</v>
      </c>
      <c r="O4822" s="18">
        <f>貼り付けシート!F4822</f>
        <v>0</v>
      </c>
      <c r="P4822" s="19">
        <f t="shared" si="454"/>
        <v>0</v>
      </c>
      <c r="Q4822" s="19">
        <f t="shared" si="455"/>
        <v>0</v>
      </c>
    </row>
    <row r="4823" spans="1:17">
      <c r="A4823" s="38">
        <v>41840</v>
      </c>
      <c r="B4823" s="49" t="s">
        <v>166</v>
      </c>
      <c r="C4823" s="24">
        <f t="shared" si="450"/>
        <v>30.406921776000001</v>
      </c>
      <c r="D4823" s="24">
        <f t="shared" si="451"/>
        <v>0</v>
      </c>
      <c r="E4823" s="18">
        <f>IF(G4823&gt;=0.3,(バックデータ一覧!$C$10*(バックデータ一覧!$C$12*計算過程!L4823+バックデータ一覧!$C$13*LN(計算過程!G4823)+バックデータ一覧!$C$14)^バックデータ一覧!$C$11+バックデータ一覧!$E$10*(計算過程!G4823/(バックデータ一覧!$E$12*計算過程!L4823+バックデータ一覧!$E$13*LN(計算過程!G4823)+バックデータ一覧!$E$14))^バックデータ一覧!$E$11)*計算過程!$W$11*10^-3,0)</f>
        <v>0</v>
      </c>
      <c r="F4823" s="18">
        <f>IF(G4823&lt;0.3,(バックデータ一覧!$C$10*(バックデータ一覧!$C$12*計算過程!L4823+バックデータ一覧!$C$13*LN(0.3)+バックデータ一覧!$C$14)^バックデータ一覧!$C$11+バックデータ一覧!$E$10*(0.3/(バックデータ一覧!$E$12*計算過程!L4823+バックデータ一覧!$E$13*LN(0.3)+バックデータ一覧!$E$14))^バックデータ一覧!$E$11)*計算過程!$W$11*計算過程!G4823/0.3*10^-3,0)</f>
        <v>0</v>
      </c>
      <c r="G4823" s="18">
        <f t="shared" si="452"/>
        <v>0</v>
      </c>
      <c r="H4823" s="18">
        <f t="shared" si="453"/>
        <v>0</v>
      </c>
      <c r="I4823" s="24">
        <v>0</v>
      </c>
      <c r="J4823" s="24">
        <v>0</v>
      </c>
      <c r="K4823" s="24">
        <v>0</v>
      </c>
      <c r="L4823" s="14">
        <f>貼り付けシート!C4823</f>
        <v>25.4</v>
      </c>
      <c r="M4823" s="14">
        <f>貼り付けシート!D4823</f>
        <v>18.600000000000001</v>
      </c>
      <c r="N4823" s="18">
        <f>貼り付けシート!E4823</f>
        <v>90.5726927055223</v>
      </c>
      <c r="O4823" s="18">
        <f>貼り付けシート!F4823</f>
        <v>0</v>
      </c>
      <c r="P4823" s="19">
        <f t="shared" si="454"/>
        <v>0</v>
      </c>
      <c r="Q4823" s="19">
        <f t="shared" si="455"/>
        <v>0</v>
      </c>
    </row>
    <row r="4824" spans="1:17">
      <c r="A4824" s="38">
        <v>41840</v>
      </c>
      <c r="B4824" s="49" t="s">
        <v>167</v>
      </c>
      <c r="C4824" s="24">
        <f t="shared" si="450"/>
        <v>30.406921776000001</v>
      </c>
      <c r="D4824" s="24">
        <f t="shared" si="451"/>
        <v>0</v>
      </c>
      <c r="E4824" s="18">
        <f>IF(G4824&gt;=0.3,(バックデータ一覧!$C$10*(バックデータ一覧!$C$12*計算過程!L4824+バックデータ一覧!$C$13*LN(計算過程!G4824)+バックデータ一覧!$C$14)^バックデータ一覧!$C$11+バックデータ一覧!$E$10*(計算過程!G4824/(バックデータ一覧!$E$12*計算過程!L4824+バックデータ一覧!$E$13*LN(計算過程!G4824)+バックデータ一覧!$E$14))^バックデータ一覧!$E$11)*計算過程!$W$11*10^-3,0)</f>
        <v>0</v>
      </c>
      <c r="F4824" s="18">
        <f>IF(G4824&lt;0.3,(バックデータ一覧!$C$10*(バックデータ一覧!$C$12*計算過程!L4824+バックデータ一覧!$C$13*LN(0.3)+バックデータ一覧!$C$14)^バックデータ一覧!$C$11+バックデータ一覧!$E$10*(0.3/(バックデータ一覧!$E$12*計算過程!L4824+バックデータ一覧!$E$13*LN(0.3)+バックデータ一覧!$E$14))^バックデータ一覧!$E$11)*計算過程!$W$11*計算過程!G4824/0.3*10^-3,0)</f>
        <v>0</v>
      </c>
      <c r="G4824" s="18">
        <f t="shared" si="452"/>
        <v>0</v>
      </c>
      <c r="H4824" s="18">
        <f t="shared" si="453"/>
        <v>0</v>
      </c>
      <c r="I4824" s="24">
        <v>0</v>
      </c>
      <c r="J4824" s="24">
        <v>0</v>
      </c>
      <c r="K4824" s="24">
        <v>0</v>
      </c>
      <c r="L4824" s="14">
        <f>貼り付けシート!C4824</f>
        <v>25.2</v>
      </c>
      <c r="M4824" s="14">
        <f>貼り付けシート!D4824</f>
        <v>18.600000000000001</v>
      </c>
      <c r="N4824" s="18">
        <f>貼り付けシート!E4824</f>
        <v>91.656550605148254</v>
      </c>
      <c r="O4824" s="18">
        <f>貼り付けシート!F4824</f>
        <v>0</v>
      </c>
      <c r="P4824" s="19">
        <f t="shared" si="454"/>
        <v>0</v>
      </c>
      <c r="Q4824" s="19">
        <f t="shared" si="455"/>
        <v>0</v>
      </c>
    </row>
    <row r="4825" spans="1:17">
      <c r="A4825" s="38">
        <v>41840</v>
      </c>
      <c r="B4825" s="49" t="s">
        <v>168</v>
      </c>
      <c r="C4825" s="24">
        <f t="shared" si="450"/>
        <v>30.406921776000001</v>
      </c>
      <c r="D4825" s="24">
        <f t="shared" si="451"/>
        <v>0</v>
      </c>
      <c r="E4825" s="18">
        <f>IF(G4825&gt;=0.3,(バックデータ一覧!$C$10*(バックデータ一覧!$C$12*計算過程!L4825+バックデータ一覧!$C$13*LN(計算過程!G4825)+バックデータ一覧!$C$14)^バックデータ一覧!$C$11+バックデータ一覧!$E$10*(計算過程!G4825/(バックデータ一覧!$E$12*計算過程!L4825+バックデータ一覧!$E$13*LN(計算過程!G4825)+バックデータ一覧!$E$14))^バックデータ一覧!$E$11)*計算過程!$W$11*10^-3,0)</f>
        <v>0</v>
      </c>
      <c r="F4825" s="18">
        <f>IF(G4825&lt;0.3,(バックデータ一覧!$C$10*(バックデータ一覧!$C$12*計算過程!L4825+バックデータ一覧!$C$13*LN(0.3)+バックデータ一覧!$C$14)^バックデータ一覧!$C$11+バックデータ一覧!$E$10*(0.3/(バックデータ一覧!$E$12*計算過程!L4825+バックデータ一覧!$E$13*LN(0.3)+バックデータ一覧!$E$14))^バックデータ一覧!$E$11)*計算過程!$W$11*計算過程!G4825/0.3*10^-3,0)</f>
        <v>0</v>
      </c>
      <c r="G4825" s="18">
        <f t="shared" si="452"/>
        <v>0</v>
      </c>
      <c r="H4825" s="18">
        <f t="shared" si="453"/>
        <v>0</v>
      </c>
      <c r="I4825" s="24">
        <v>0</v>
      </c>
      <c r="J4825" s="24">
        <v>0</v>
      </c>
      <c r="K4825" s="24">
        <v>0</v>
      </c>
      <c r="L4825" s="14">
        <f>貼り付けシート!C4825</f>
        <v>25</v>
      </c>
      <c r="M4825" s="14">
        <f>貼り付けシート!D4825</f>
        <v>18.600000000000001</v>
      </c>
      <c r="N4825" s="18">
        <f>貼り付けシート!E4825</f>
        <v>92.75505932801822</v>
      </c>
      <c r="O4825" s="18">
        <f>貼り付けシート!F4825</f>
        <v>0</v>
      </c>
      <c r="P4825" s="19">
        <f t="shared" si="454"/>
        <v>0</v>
      </c>
      <c r="Q4825" s="19">
        <f t="shared" si="455"/>
        <v>0</v>
      </c>
    </row>
    <row r="4826" spans="1:17">
      <c r="A4826" s="38">
        <v>41840</v>
      </c>
      <c r="B4826" s="49" t="s">
        <v>169</v>
      </c>
      <c r="C4826" s="24">
        <f t="shared" si="450"/>
        <v>30.406921776000001</v>
      </c>
      <c r="D4826" s="24">
        <f t="shared" si="451"/>
        <v>0</v>
      </c>
      <c r="E4826" s="18">
        <f>IF(G4826&gt;=0.3,(バックデータ一覧!$C$10*(バックデータ一覧!$C$12*計算過程!L4826+バックデータ一覧!$C$13*LN(計算過程!G4826)+バックデータ一覧!$C$14)^バックデータ一覧!$C$11+バックデータ一覧!$E$10*(計算過程!G4826/(バックデータ一覧!$E$12*計算過程!L4826+バックデータ一覧!$E$13*LN(計算過程!G4826)+バックデータ一覧!$E$14))^バックデータ一覧!$E$11)*計算過程!$W$11*10^-3,0)</f>
        <v>0</v>
      </c>
      <c r="F4826" s="18">
        <f>IF(G4826&lt;0.3,(バックデータ一覧!$C$10*(バックデータ一覧!$C$12*計算過程!L4826+バックデータ一覧!$C$13*LN(0.3)+バックデータ一覧!$C$14)^バックデータ一覧!$C$11+バックデータ一覧!$E$10*(0.3/(バックデータ一覧!$E$12*計算過程!L4826+バックデータ一覧!$E$13*LN(0.3)+バックデータ一覧!$E$14))^バックデータ一覧!$E$11)*計算過程!$W$11*計算過程!G4826/0.3*10^-3,0)</f>
        <v>0</v>
      </c>
      <c r="G4826" s="18">
        <f t="shared" si="452"/>
        <v>0</v>
      </c>
      <c r="H4826" s="18">
        <f t="shared" si="453"/>
        <v>0</v>
      </c>
      <c r="I4826" s="24">
        <v>0</v>
      </c>
      <c r="J4826" s="24">
        <v>0</v>
      </c>
      <c r="K4826" s="24">
        <v>0</v>
      </c>
      <c r="L4826" s="14">
        <f>貼り付けシート!C4826</f>
        <v>25.1</v>
      </c>
      <c r="M4826" s="14">
        <f>貼り付けシート!D4826</f>
        <v>18.7</v>
      </c>
      <c r="N4826" s="18">
        <f>貼り付けシート!E4826</f>
        <v>92.685211708926644</v>
      </c>
      <c r="O4826" s="18">
        <f>貼り付けシート!F4826</f>
        <v>0</v>
      </c>
      <c r="P4826" s="19">
        <f t="shared" si="454"/>
        <v>0</v>
      </c>
      <c r="Q4826" s="19">
        <f t="shared" si="455"/>
        <v>0</v>
      </c>
    </row>
    <row r="4827" spans="1:17">
      <c r="A4827" s="38">
        <v>41840</v>
      </c>
      <c r="B4827" s="49" t="s">
        <v>170</v>
      </c>
      <c r="C4827" s="24">
        <f t="shared" si="450"/>
        <v>30.406921776000001</v>
      </c>
      <c r="D4827" s="24">
        <f t="shared" si="451"/>
        <v>0</v>
      </c>
      <c r="E4827" s="18">
        <f>IF(G4827&gt;=0.3,(バックデータ一覧!$C$10*(バックデータ一覧!$C$12*計算過程!L4827+バックデータ一覧!$C$13*LN(計算過程!G4827)+バックデータ一覧!$C$14)^バックデータ一覧!$C$11+バックデータ一覧!$E$10*(計算過程!G4827/(バックデータ一覧!$E$12*計算過程!L4827+バックデータ一覧!$E$13*LN(計算過程!G4827)+バックデータ一覧!$E$14))^バックデータ一覧!$E$11)*計算過程!$W$11*10^-3,0)</f>
        <v>0</v>
      </c>
      <c r="F4827" s="18">
        <f>IF(G4827&lt;0.3,(バックデータ一覧!$C$10*(バックデータ一覧!$C$12*計算過程!L4827+バックデータ一覧!$C$13*LN(0.3)+バックデータ一覧!$C$14)^バックデータ一覧!$C$11+バックデータ一覧!$E$10*(0.3/(バックデータ一覧!$E$12*計算過程!L4827+バックデータ一覧!$E$13*LN(0.3)+バックデータ一覧!$E$14))^バックデータ一覧!$E$11)*計算過程!$W$11*計算過程!G4827/0.3*10^-3,0)</f>
        <v>0</v>
      </c>
      <c r="G4827" s="18">
        <f t="shared" si="452"/>
        <v>0</v>
      </c>
      <c r="H4827" s="18">
        <f t="shared" si="453"/>
        <v>0</v>
      </c>
      <c r="I4827" s="24">
        <v>0</v>
      </c>
      <c r="J4827" s="24">
        <v>0</v>
      </c>
      <c r="K4827" s="24">
        <v>0</v>
      </c>
      <c r="L4827" s="14">
        <f>貼り付けシート!C4827</f>
        <v>25.1</v>
      </c>
      <c r="M4827" s="14">
        <f>貼り付けシート!D4827</f>
        <v>18.7</v>
      </c>
      <c r="N4827" s="18">
        <f>貼り付けシート!E4827</f>
        <v>92.685211708926644</v>
      </c>
      <c r="O4827" s="18">
        <f>貼り付けシート!F4827</f>
        <v>0</v>
      </c>
      <c r="P4827" s="19">
        <f t="shared" si="454"/>
        <v>0</v>
      </c>
      <c r="Q4827" s="19">
        <f t="shared" si="455"/>
        <v>0</v>
      </c>
    </row>
    <row r="4828" spans="1:17">
      <c r="A4828" s="38">
        <v>41840</v>
      </c>
      <c r="B4828" s="49" t="s">
        <v>171</v>
      </c>
      <c r="C4828" s="24">
        <f t="shared" si="450"/>
        <v>30.406921776000001</v>
      </c>
      <c r="D4828" s="24">
        <f t="shared" si="451"/>
        <v>0</v>
      </c>
      <c r="E4828" s="18">
        <f>IF(G4828&gt;=0.3,(バックデータ一覧!$C$10*(バックデータ一覧!$C$12*計算過程!L4828+バックデータ一覧!$C$13*LN(計算過程!G4828)+バックデータ一覧!$C$14)^バックデータ一覧!$C$11+バックデータ一覧!$E$10*(計算過程!G4828/(バックデータ一覧!$E$12*計算過程!L4828+バックデータ一覧!$E$13*LN(計算過程!G4828)+バックデータ一覧!$E$14))^バックデータ一覧!$E$11)*計算過程!$W$11*10^-3,0)</f>
        <v>0</v>
      </c>
      <c r="F4828" s="18">
        <f>IF(G4828&lt;0.3,(バックデータ一覧!$C$10*(バックデータ一覧!$C$12*計算過程!L4828+バックデータ一覧!$C$13*LN(0.3)+バックデータ一覧!$C$14)^バックデータ一覧!$C$11+バックデータ一覧!$E$10*(0.3/(バックデータ一覧!$E$12*計算過程!L4828+バックデータ一覧!$E$13*LN(0.3)+バックデータ一覧!$E$14))^バックデータ一覧!$E$11)*計算過程!$W$11*計算過程!G4828/0.3*10^-3,0)</f>
        <v>0</v>
      </c>
      <c r="G4828" s="18">
        <f t="shared" si="452"/>
        <v>0</v>
      </c>
      <c r="H4828" s="18">
        <f t="shared" si="453"/>
        <v>0</v>
      </c>
      <c r="I4828" s="24">
        <v>0</v>
      </c>
      <c r="J4828" s="24">
        <v>0</v>
      </c>
      <c r="K4828" s="24">
        <v>0</v>
      </c>
      <c r="L4828" s="14">
        <f>貼り付けシート!C4828</f>
        <v>24.7</v>
      </c>
      <c r="M4828" s="14">
        <f>貼り付けシート!D4828</f>
        <v>18.7</v>
      </c>
      <c r="N4828" s="18">
        <f>貼り付けシート!E4828</f>
        <v>94.923647686512737</v>
      </c>
      <c r="O4828" s="18">
        <f>貼り付けシート!F4828</f>
        <v>0</v>
      </c>
      <c r="P4828" s="19">
        <f t="shared" si="454"/>
        <v>0</v>
      </c>
      <c r="Q4828" s="19">
        <f t="shared" si="455"/>
        <v>0</v>
      </c>
    </row>
    <row r="4829" spans="1:17">
      <c r="A4829" s="38">
        <v>41840</v>
      </c>
      <c r="B4829" s="49" t="s">
        <v>172</v>
      </c>
      <c r="C4829" s="24">
        <f t="shared" si="450"/>
        <v>30.406921776000001</v>
      </c>
      <c r="D4829" s="24">
        <f t="shared" si="451"/>
        <v>0</v>
      </c>
      <c r="E4829" s="18">
        <f>IF(G4829&gt;=0.3,(バックデータ一覧!$C$10*(バックデータ一覧!$C$12*計算過程!L4829+バックデータ一覧!$C$13*LN(計算過程!G4829)+バックデータ一覧!$C$14)^バックデータ一覧!$C$11+バックデータ一覧!$E$10*(計算過程!G4829/(バックデータ一覧!$E$12*計算過程!L4829+バックデータ一覧!$E$13*LN(計算過程!G4829)+バックデータ一覧!$E$14))^バックデータ一覧!$E$11)*計算過程!$W$11*10^-3,0)</f>
        <v>0</v>
      </c>
      <c r="F4829" s="18">
        <f>IF(G4829&lt;0.3,(バックデータ一覧!$C$10*(バックデータ一覧!$C$12*計算過程!L4829+バックデータ一覧!$C$13*LN(0.3)+バックデータ一覧!$C$14)^バックデータ一覧!$C$11+バックデータ一覧!$E$10*(0.3/(バックデータ一覧!$E$12*計算過程!L4829+バックデータ一覧!$E$13*LN(0.3)+バックデータ一覧!$E$14))^バックデータ一覧!$E$11)*計算過程!$W$11*計算過程!G4829/0.3*10^-3,0)</f>
        <v>0</v>
      </c>
      <c r="G4829" s="18">
        <f t="shared" si="452"/>
        <v>0</v>
      </c>
      <c r="H4829" s="18">
        <f t="shared" si="453"/>
        <v>0</v>
      </c>
      <c r="I4829" s="24">
        <v>0</v>
      </c>
      <c r="J4829" s="24">
        <v>0</v>
      </c>
      <c r="K4829" s="24">
        <v>0</v>
      </c>
      <c r="L4829" s="14">
        <f>貼り付けシート!C4829</f>
        <v>24.6</v>
      </c>
      <c r="M4829" s="14">
        <f>貼り付けシート!D4829</f>
        <v>18.8</v>
      </c>
      <c r="N4829" s="18">
        <f>貼り付けシート!E4829</f>
        <v>95.988413675954916</v>
      </c>
      <c r="O4829" s="18">
        <f>貼り付けシート!F4829</f>
        <v>0</v>
      </c>
      <c r="P4829" s="19">
        <f t="shared" si="454"/>
        <v>0</v>
      </c>
      <c r="Q4829" s="19">
        <f t="shared" si="455"/>
        <v>0</v>
      </c>
    </row>
    <row r="4830" spans="1:17">
      <c r="A4830" s="38">
        <v>41841</v>
      </c>
      <c r="B4830" s="49" t="s">
        <v>149</v>
      </c>
      <c r="C4830" s="24">
        <f t="shared" si="450"/>
        <v>30.406921776000001</v>
      </c>
      <c r="D4830" s="24">
        <f t="shared" si="451"/>
        <v>0</v>
      </c>
      <c r="E4830" s="18">
        <f>IF(G4830&gt;=0.3,(バックデータ一覧!$C$10*(バックデータ一覧!$C$12*計算過程!L4830+バックデータ一覧!$C$13*LN(計算過程!G4830)+バックデータ一覧!$C$14)^バックデータ一覧!$C$11+バックデータ一覧!$E$10*(計算過程!G4830/(バックデータ一覧!$E$12*計算過程!L4830+バックデータ一覧!$E$13*LN(計算過程!G4830)+バックデータ一覧!$E$14))^バックデータ一覧!$E$11)*計算過程!$W$11*10^-3,0)</f>
        <v>0</v>
      </c>
      <c r="F4830" s="18">
        <f>IF(G4830&lt;0.3,(バックデータ一覧!$C$10*(バックデータ一覧!$C$12*計算過程!L4830+バックデータ一覧!$C$13*LN(0.3)+バックデータ一覧!$C$14)^バックデータ一覧!$C$11+バックデータ一覧!$E$10*(0.3/(バックデータ一覧!$E$12*計算過程!L4830+バックデータ一覧!$E$13*LN(0.3)+バックデータ一覧!$E$14))^バックデータ一覧!$E$11)*計算過程!$W$11*計算過程!G4830/0.3*10^-3,0)</f>
        <v>0</v>
      </c>
      <c r="G4830" s="18">
        <f t="shared" si="452"/>
        <v>0</v>
      </c>
      <c r="H4830" s="18">
        <f t="shared" si="453"/>
        <v>0</v>
      </c>
      <c r="I4830" s="24">
        <v>0</v>
      </c>
      <c r="J4830" s="24">
        <v>0</v>
      </c>
      <c r="K4830" s="24">
        <v>0</v>
      </c>
      <c r="L4830" s="14">
        <f>貼り付けシート!C4830</f>
        <v>24.6</v>
      </c>
      <c r="M4830" s="14">
        <f>貼り付けシート!D4830</f>
        <v>18.8</v>
      </c>
      <c r="N4830" s="18">
        <f>貼り付けシート!E4830</f>
        <v>95.988413675954916</v>
      </c>
      <c r="O4830" s="18">
        <f>貼り付けシート!F4830</f>
        <v>0</v>
      </c>
      <c r="P4830" s="19">
        <f t="shared" si="454"/>
        <v>0</v>
      </c>
      <c r="Q4830" s="19">
        <f t="shared" si="455"/>
        <v>0</v>
      </c>
    </row>
    <row r="4831" spans="1:17">
      <c r="A4831" s="38">
        <v>41841</v>
      </c>
      <c r="B4831" s="49" t="s">
        <v>150</v>
      </c>
      <c r="C4831" s="24">
        <f t="shared" si="450"/>
        <v>30.406921776000001</v>
      </c>
      <c r="D4831" s="24">
        <f t="shared" si="451"/>
        <v>0</v>
      </c>
      <c r="E4831" s="18">
        <f>IF(G4831&gt;=0.3,(バックデータ一覧!$C$10*(バックデータ一覧!$C$12*計算過程!L4831+バックデータ一覧!$C$13*LN(計算過程!G4831)+バックデータ一覧!$C$14)^バックデータ一覧!$C$11+バックデータ一覧!$E$10*(計算過程!G4831/(バックデータ一覧!$E$12*計算過程!L4831+バックデータ一覧!$E$13*LN(計算過程!G4831)+バックデータ一覧!$E$14))^バックデータ一覧!$E$11)*計算過程!$W$11*10^-3,0)</f>
        <v>0</v>
      </c>
      <c r="F4831" s="18">
        <f>IF(G4831&lt;0.3,(バックデータ一覧!$C$10*(バックデータ一覧!$C$12*計算過程!L4831+バックデータ一覧!$C$13*LN(0.3)+バックデータ一覧!$C$14)^バックデータ一覧!$C$11+バックデータ一覧!$E$10*(0.3/(バックデータ一覧!$E$12*計算過程!L4831+バックデータ一覧!$E$13*LN(0.3)+バックデータ一覧!$E$14))^バックデータ一覧!$E$11)*計算過程!$W$11*計算過程!G4831/0.3*10^-3,0)</f>
        <v>0</v>
      </c>
      <c r="G4831" s="18">
        <f t="shared" si="452"/>
        <v>0</v>
      </c>
      <c r="H4831" s="18">
        <f t="shared" si="453"/>
        <v>0</v>
      </c>
      <c r="I4831" s="24">
        <v>0</v>
      </c>
      <c r="J4831" s="24">
        <v>0</v>
      </c>
      <c r="K4831" s="24">
        <v>0</v>
      </c>
      <c r="L4831" s="14">
        <f>貼り付けシート!C4831</f>
        <v>24.6</v>
      </c>
      <c r="M4831" s="14">
        <f>貼り付けシート!D4831</f>
        <v>18.8</v>
      </c>
      <c r="N4831" s="18">
        <f>貼り付けシート!E4831</f>
        <v>95.988413675954916</v>
      </c>
      <c r="O4831" s="18">
        <f>貼り付けシート!F4831</f>
        <v>0</v>
      </c>
      <c r="P4831" s="19">
        <f t="shared" si="454"/>
        <v>0</v>
      </c>
      <c r="Q4831" s="19">
        <f t="shared" si="455"/>
        <v>0</v>
      </c>
    </row>
    <row r="4832" spans="1:17">
      <c r="A4832" s="38">
        <v>41841</v>
      </c>
      <c r="B4832" s="49" t="s">
        <v>151</v>
      </c>
      <c r="C4832" s="24">
        <f t="shared" si="450"/>
        <v>30.406921776000001</v>
      </c>
      <c r="D4832" s="24">
        <f t="shared" si="451"/>
        <v>0</v>
      </c>
      <c r="E4832" s="18">
        <f>IF(G4832&gt;=0.3,(バックデータ一覧!$C$10*(バックデータ一覧!$C$12*計算過程!L4832+バックデータ一覧!$C$13*LN(計算過程!G4832)+バックデータ一覧!$C$14)^バックデータ一覧!$C$11+バックデータ一覧!$E$10*(計算過程!G4832/(バックデータ一覧!$E$12*計算過程!L4832+バックデータ一覧!$E$13*LN(計算過程!G4832)+バックデータ一覧!$E$14))^バックデータ一覧!$E$11)*計算過程!$W$11*10^-3,0)</f>
        <v>0</v>
      </c>
      <c r="F4832" s="18">
        <f>IF(G4832&lt;0.3,(バックデータ一覧!$C$10*(バックデータ一覧!$C$12*計算過程!L4832+バックデータ一覧!$C$13*LN(0.3)+バックデータ一覧!$C$14)^バックデータ一覧!$C$11+バックデータ一覧!$E$10*(0.3/(バックデータ一覧!$E$12*計算過程!L4832+バックデータ一覧!$E$13*LN(0.3)+バックデータ一覧!$E$14))^バックデータ一覧!$E$11)*計算過程!$W$11*計算過程!G4832/0.3*10^-3,0)</f>
        <v>0</v>
      </c>
      <c r="G4832" s="18">
        <f t="shared" si="452"/>
        <v>0</v>
      </c>
      <c r="H4832" s="18">
        <f t="shared" si="453"/>
        <v>0</v>
      </c>
      <c r="I4832" s="24">
        <v>0</v>
      </c>
      <c r="J4832" s="24">
        <v>0</v>
      </c>
      <c r="K4832" s="24">
        <v>0</v>
      </c>
      <c r="L4832" s="14">
        <f>貼り付けシート!C4832</f>
        <v>24.5</v>
      </c>
      <c r="M4832" s="14">
        <f>貼り付けシート!D4832</f>
        <v>18.8</v>
      </c>
      <c r="N4832" s="18">
        <f>貼り付けシート!E4832</f>
        <v>96.564328852707447</v>
      </c>
      <c r="O4832" s="18">
        <f>貼り付けシート!F4832</f>
        <v>0</v>
      </c>
      <c r="P4832" s="19">
        <f t="shared" si="454"/>
        <v>0</v>
      </c>
      <c r="Q4832" s="19">
        <f t="shared" si="455"/>
        <v>0</v>
      </c>
    </row>
    <row r="4833" spans="1:17">
      <c r="A4833" s="38">
        <v>41841</v>
      </c>
      <c r="B4833" s="49" t="s">
        <v>152</v>
      </c>
      <c r="C4833" s="24">
        <f t="shared" si="450"/>
        <v>30.406921776000001</v>
      </c>
      <c r="D4833" s="24">
        <f t="shared" si="451"/>
        <v>0</v>
      </c>
      <c r="E4833" s="18">
        <f>IF(G4833&gt;=0.3,(バックデータ一覧!$C$10*(バックデータ一覧!$C$12*計算過程!L4833+バックデータ一覧!$C$13*LN(計算過程!G4833)+バックデータ一覧!$C$14)^バックデータ一覧!$C$11+バックデータ一覧!$E$10*(計算過程!G4833/(バックデータ一覧!$E$12*計算過程!L4833+バックデータ一覧!$E$13*LN(計算過程!G4833)+バックデータ一覧!$E$14))^バックデータ一覧!$E$11)*計算過程!$W$11*10^-3,0)</f>
        <v>0</v>
      </c>
      <c r="F4833" s="18">
        <f>IF(G4833&lt;0.3,(バックデータ一覧!$C$10*(バックデータ一覧!$C$12*計算過程!L4833+バックデータ一覧!$C$13*LN(0.3)+バックデータ一覧!$C$14)^バックデータ一覧!$C$11+バックデータ一覧!$E$10*(0.3/(バックデータ一覧!$E$12*計算過程!L4833+バックデータ一覧!$E$13*LN(0.3)+バックデータ一覧!$E$14))^バックデータ一覧!$E$11)*計算過程!$W$11*計算過程!G4833/0.3*10^-3,0)</f>
        <v>0</v>
      </c>
      <c r="G4833" s="18">
        <f t="shared" si="452"/>
        <v>0</v>
      </c>
      <c r="H4833" s="18">
        <f t="shared" si="453"/>
        <v>0</v>
      </c>
      <c r="I4833" s="24">
        <v>0</v>
      </c>
      <c r="J4833" s="24">
        <v>0</v>
      </c>
      <c r="K4833" s="24">
        <v>0</v>
      </c>
      <c r="L4833" s="14">
        <f>貼り付けシート!C4833</f>
        <v>24.6</v>
      </c>
      <c r="M4833" s="14">
        <f>貼り付けシート!D4833</f>
        <v>18.7</v>
      </c>
      <c r="N4833" s="18">
        <f>貼り付けシート!E4833</f>
        <v>95.492739120312265</v>
      </c>
      <c r="O4833" s="18">
        <f>貼り付けシート!F4833</f>
        <v>0</v>
      </c>
      <c r="P4833" s="19">
        <f t="shared" si="454"/>
        <v>0</v>
      </c>
      <c r="Q4833" s="19">
        <f t="shared" si="455"/>
        <v>0</v>
      </c>
    </row>
    <row r="4834" spans="1:17">
      <c r="A4834" s="38">
        <v>41841</v>
      </c>
      <c r="B4834" s="49" t="s">
        <v>153</v>
      </c>
      <c r="C4834" s="24">
        <f t="shared" si="450"/>
        <v>30.406921776000001</v>
      </c>
      <c r="D4834" s="24">
        <f t="shared" si="451"/>
        <v>0</v>
      </c>
      <c r="E4834" s="18">
        <f>IF(G4834&gt;=0.3,(バックデータ一覧!$C$10*(バックデータ一覧!$C$12*計算過程!L4834+バックデータ一覧!$C$13*LN(計算過程!G4834)+バックデータ一覧!$C$14)^バックデータ一覧!$C$11+バックデータ一覧!$E$10*(計算過程!G4834/(バックデータ一覧!$E$12*計算過程!L4834+バックデータ一覧!$E$13*LN(計算過程!G4834)+バックデータ一覧!$E$14))^バックデータ一覧!$E$11)*計算過程!$W$11*10^-3,0)</f>
        <v>0</v>
      </c>
      <c r="F4834" s="18">
        <f>IF(G4834&lt;0.3,(バックデータ一覧!$C$10*(バックデータ一覧!$C$12*計算過程!L4834+バックデータ一覧!$C$13*LN(0.3)+バックデータ一覧!$C$14)^バックデータ一覧!$C$11+バックデータ一覧!$E$10*(0.3/(バックデータ一覧!$E$12*計算過程!L4834+バックデータ一覧!$E$13*LN(0.3)+バックデータ一覧!$E$14))^バックデータ一覧!$E$11)*計算過程!$W$11*計算過程!G4834/0.3*10^-3,0)</f>
        <v>0</v>
      </c>
      <c r="G4834" s="18">
        <f t="shared" si="452"/>
        <v>0</v>
      </c>
      <c r="H4834" s="18">
        <f t="shared" si="453"/>
        <v>0</v>
      </c>
      <c r="I4834" s="24">
        <v>0</v>
      </c>
      <c r="J4834" s="24">
        <v>0</v>
      </c>
      <c r="K4834" s="24">
        <v>0</v>
      </c>
      <c r="L4834" s="14">
        <f>貼り付けシート!C4834</f>
        <v>24.5</v>
      </c>
      <c r="M4834" s="14">
        <f>貼り付けシート!D4834</f>
        <v>18.7</v>
      </c>
      <c r="N4834" s="18">
        <f>貼り付けシート!E4834</f>
        <v>96.065680328765993</v>
      </c>
      <c r="O4834" s="18">
        <f>貼り付けシート!F4834</f>
        <v>0</v>
      </c>
      <c r="P4834" s="19">
        <f t="shared" si="454"/>
        <v>0</v>
      </c>
      <c r="Q4834" s="19">
        <f t="shared" si="455"/>
        <v>0</v>
      </c>
    </row>
    <row r="4835" spans="1:17">
      <c r="A4835" s="38">
        <v>41841</v>
      </c>
      <c r="B4835" s="49" t="s">
        <v>154</v>
      </c>
      <c r="C4835" s="24">
        <f t="shared" si="450"/>
        <v>30.406921776000001</v>
      </c>
      <c r="D4835" s="24">
        <f t="shared" si="451"/>
        <v>0</v>
      </c>
      <c r="E4835" s="18">
        <f>IF(G4835&gt;=0.3,(バックデータ一覧!$C$10*(バックデータ一覧!$C$12*計算過程!L4835+バックデータ一覧!$C$13*LN(計算過程!G4835)+バックデータ一覧!$C$14)^バックデータ一覧!$C$11+バックデータ一覧!$E$10*(計算過程!G4835/(バックデータ一覧!$E$12*計算過程!L4835+バックデータ一覧!$E$13*LN(計算過程!G4835)+バックデータ一覧!$E$14))^バックデータ一覧!$E$11)*計算過程!$W$11*10^-3,0)</f>
        <v>0</v>
      </c>
      <c r="F4835" s="18">
        <f>IF(G4835&lt;0.3,(バックデータ一覧!$C$10*(バックデータ一覧!$C$12*計算過程!L4835+バックデータ一覧!$C$13*LN(0.3)+バックデータ一覧!$C$14)^バックデータ一覧!$C$11+バックデータ一覧!$E$10*(0.3/(バックデータ一覧!$E$12*計算過程!L4835+バックデータ一覧!$E$13*LN(0.3)+バックデータ一覧!$E$14))^バックデータ一覧!$E$11)*計算過程!$W$11*計算過程!G4835/0.3*10^-3,0)</f>
        <v>0</v>
      </c>
      <c r="G4835" s="18">
        <f t="shared" si="452"/>
        <v>0</v>
      </c>
      <c r="H4835" s="18">
        <f t="shared" si="453"/>
        <v>0</v>
      </c>
      <c r="I4835" s="24">
        <v>0</v>
      </c>
      <c r="J4835" s="24">
        <v>0</v>
      </c>
      <c r="K4835" s="24">
        <v>0</v>
      </c>
      <c r="L4835" s="14">
        <f>貼り付けシート!C4835</f>
        <v>24.6</v>
      </c>
      <c r="M4835" s="14">
        <f>貼り付けシート!D4835</f>
        <v>18.7</v>
      </c>
      <c r="N4835" s="18">
        <f>貼り付けシート!E4835</f>
        <v>95.492739120312265</v>
      </c>
      <c r="O4835" s="18">
        <f>貼り付けシート!F4835</f>
        <v>0</v>
      </c>
      <c r="P4835" s="19">
        <f t="shared" si="454"/>
        <v>0</v>
      </c>
      <c r="Q4835" s="19">
        <f t="shared" si="455"/>
        <v>0</v>
      </c>
    </row>
    <row r="4836" spans="1:17">
      <c r="A4836" s="38">
        <v>41841</v>
      </c>
      <c r="B4836" s="49" t="s">
        <v>155</v>
      </c>
      <c r="C4836" s="24">
        <f t="shared" si="450"/>
        <v>30.406921776000001</v>
      </c>
      <c r="D4836" s="24">
        <f t="shared" si="451"/>
        <v>0</v>
      </c>
      <c r="E4836" s="18">
        <f>IF(G4836&gt;=0.3,(バックデータ一覧!$C$10*(バックデータ一覧!$C$12*計算過程!L4836+バックデータ一覧!$C$13*LN(計算過程!G4836)+バックデータ一覧!$C$14)^バックデータ一覧!$C$11+バックデータ一覧!$E$10*(計算過程!G4836/(バックデータ一覧!$E$12*計算過程!L4836+バックデータ一覧!$E$13*LN(計算過程!G4836)+バックデータ一覧!$E$14))^バックデータ一覧!$E$11)*計算過程!$W$11*10^-3,0)</f>
        <v>0</v>
      </c>
      <c r="F4836" s="18">
        <f>IF(G4836&lt;0.3,(バックデータ一覧!$C$10*(バックデータ一覧!$C$12*計算過程!L4836+バックデータ一覧!$C$13*LN(0.3)+バックデータ一覧!$C$14)^バックデータ一覧!$C$11+バックデータ一覧!$E$10*(0.3/(バックデータ一覧!$E$12*計算過程!L4836+バックデータ一覧!$E$13*LN(0.3)+バックデータ一覧!$E$14))^バックデータ一覧!$E$11)*計算過程!$W$11*計算過程!G4836/0.3*10^-3,0)</f>
        <v>0</v>
      </c>
      <c r="G4836" s="18">
        <f t="shared" si="452"/>
        <v>0</v>
      </c>
      <c r="H4836" s="18">
        <f t="shared" si="453"/>
        <v>0</v>
      </c>
      <c r="I4836" s="24">
        <v>0</v>
      </c>
      <c r="J4836" s="24">
        <v>0</v>
      </c>
      <c r="K4836" s="24">
        <v>0</v>
      </c>
      <c r="L4836" s="14">
        <f>貼り付けシート!C4836</f>
        <v>25</v>
      </c>
      <c r="M4836" s="14">
        <f>貼り付けシート!D4836</f>
        <v>18.8</v>
      </c>
      <c r="N4836" s="18">
        <f>貼り付けシート!E4836</f>
        <v>93.723164500685911</v>
      </c>
      <c r="O4836" s="18">
        <f>貼り付けシート!F4836</f>
        <v>0</v>
      </c>
      <c r="P4836" s="19">
        <f t="shared" si="454"/>
        <v>0</v>
      </c>
      <c r="Q4836" s="19">
        <f t="shared" si="455"/>
        <v>0</v>
      </c>
    </row>
    <row r="4837" spans="1:17">
      <c r="A4837" s="38">
        <v>41841</v>
      </c>
      <c r="B4837" s="49" t="s">
        <v>156</v>
      </c>
      <c r="C4837" s="24">
        <f t="shared" si="450"/>
        <v>30.406921776000001</v>
      </c>
      <c r="D4837" s="24">
        <f t="shared" si="451"/>
        <v>0</v>
      </c>
      <c r="E4837" s="18">
        <f>IF(G4837&gt;=0.3,(バックデータ一覧!$C$10*(バックデータ一覧!$C$12*計算過程!L4837+バックデータ一覧!$C$13*LN(計算過程!G4837)+バックデータ一覧!$C$14)^バックデータ一覧!$C$11+バックデータ一覧!$E$10*(計算過程!G4837/(バックデータ一覧!$E$12*計算過程!L4837+バックデータ一覧!$E$13*LN(計算過程!G4837)+バックデータ一覧!$E$14))^バックデータ一覧!$E$11)*計算過程!$W$11*10^-3,0)</f>
        <v>0</v>
      </c>
      <c r="F4837" s="18">
        <f>IF(G4837&lt;0.3,(バックデータ一覧!$C$10*(バックデータ一覧!$C$12*計算過程!L4837+バックデータ一覧!$C$13*LN(0.3)+バックデータ一覧!$C$14)^バックデータ一覧!$C$11+バックデータ一覧!$E$10*(0.3/(バックデータ一覧!$E$12*計算過程!L4837+バックデータ一覧!$E$13*LN(0.3)+バックデータ一覧!$E$14))^バックデータ一覧!$E$11)*計算過程!$W$11*計算過程!G4837/0.3*10^-3,0)</f>
        <v>0</v>
      </c>
      <c r="G4837" s="18">
        <f t="shared" si="452"/>
        <v>0</v>
      </c>
      <c r="H4837" s="18">
        <f t="shared" si="453"/>
        <v>0</v>
      </c>
      <c r="I4837" s="24">
        <v>0</v>
      </c>
      <c r="J4837" s="24">
        <v>0</v>
      </c>
      <c r="K4837" s="24">
        <v>0</v>
      </c>
      <c r="L4837" s="14">
        <f>貼り付けシート!C4837</f>
        <v>24.9</v>
      </c>
      <c r="M4837" s="14">
        <f>貼り付けシート!D4837</f>
        <v>19</v>
      </c>
      <c r="N4837" s="18">
        <f>貼り付けシート!E4837</f>
        <v>95.257060225859519</v>
      </c>
      <c r="O4837" s="18">
        <f>貼り付けシート!F4837</f>
        <v>0</v>
      </c>
      <c r="P4837" s="19">
        <f t="shared" si="454"/>
        <v>0</v>
      </c>
      <c r="Q4837" s="19">
        <f t="shared" si="455"/>
        <v>0</v>
      </c>
    </row>
    <row r="4838" spans="1:17">
      <c r="A4838" s="38">
        <v>41841</v>
      </c>
      <c r="B4838" s="49" t="s">
        <v>157</v>
      </c>
      <c r="C4838" s="24">
        <f t="shared" si="450"/>
        <v>30.406921776000001</v>
      </c>
      <c r="D4838" s="24">
        <f t="shared" si="451"/>
        <v>0</v>
      </c>
      <c r="E4838" s="18">
        <f>IF(G4838&gt;=0.3,(バックデータ一覧!$C$10*(バックデータ一覧!$C$12*計算過程!L4838+バックデータ一覧!$C$13*LN(計算過程!G4838)+バックデータ一覧!$C$14)^バックデータ一覧!$C$11+バックデータ一覧!$E$10*(計算過程!G4838/(バックデータ一覧!$E$12*計算過程!L4838+バックデータ一覧!$E$13*LN(計算過程!G4838)+バックデータ一覧!$E$14))^バックデータ一覧!$E$11)*計算過程!$W$11*10^-3,0)</f>
        <v>0</v>
      </c>
      <c r="F4838" s="18">
        <f>IF(G4838&lt;0.3,(バックデータ一覧!$C$10*(バックデータ一覧!$C$12*計算過程!L4838+バックデータ一覧!$C$13*LN(0.3)+バックデータ一覧!$C$14)^バックデータ一覧!$C$11+バックデータ一覧!$E$10*(0.3/(バックデータ一覧!$E$12*計算過程!L4838+バックデータ一覧!$E$13*LN(0.3)+バックデータ一覧!$E$14))^バックデータ一覧!$E$11)*計算過程!$W$11*計算過程!G4838/0.3*10^-3,0)</f>
        <v>0</v>
      </c>
      <c r="G4838" s="18">
        <f t="shared" si="452"/>
        <v>0</v>
      </c>
      <c r="H4838" s="18">
        <f t="shared" si="453"/>
        <v>0</v>
      </c>
      <c r="I4838" s="24">
        <v>0</v>
      </c>
      <c r="J4838" s="24">
        <v>0</v>
      </c>
      <c r="K4838" s="24">
        <v>0</v>
      </c>
      <c r="L4838" s="14">
        <f>貼り付けシート!C4838</f>
        <v>25.7</v>
      </c>
      <c r="M4838" s="14">
        <f>貼り付けシート!D4838</f>
        <v>19.100000000000001</v>
      </c>
      <c r="N4838" s="18">
        <f>貼り付けシート!E4838</f>
        <v>91.294419879996241</v>
      </c>
      <c r="O4838" s="18">
        <f>貼り付けシート!F4838</f>
        <v>0</v>
      </c>
      <c r="P4838" s="19">
        <f t="shared" si="454"/>
        <v>0</v>
      </c>
      <c r="Q4838" s="19">
        <f t="shared" si="455"/>
        <v>0</v>
      </c>
    </row>
    <row r="4839" spans="1:17">
      <c r="A4839" s="38">
        <v>41841</v>
      </c>
      <c r="B4839" s="49" t="s">
        <v>158</v>
      </c>
      <c r="C4839" s="24">
        <f t="shared" si="450"/>
        <v>30.406921776000001</v>
      </c>
      <c r="D4839" s="24">
        <f t="shared" si="451"/>
        <v>0</v>
      </c>
      <c r="E4839" s="18">
        <f>IF(G4839&gt;=0.3,(バックデータ一覧!$C$10*(バックデータ一覧!$C$12*計算過程!L4839+バックデータ一覧!$C$13*LN(計算過程!G4839)+バックデータ一覧!$C$14)^バックデータ一覧!$C$11+バックデータ一覧!$E$10*(計算過程!G4839/(バックデータ一覧!$E$12*計算過程!L4839+バックデータ一覧!$E$13*LN(計算過程!G4839)+バックデータ一覧!$E$14))^バックデータ一覧!$E$11)*計算過程!$W$11*10^-3,0)</f>
        <v>0</v>
      </c>
      <c r="F4839" s="18">
        <f>IF(G4839&lt;0.3,(バックデータ一覧!$C$10*(バックデータ一覧!$C$12*計算過程!L4839+バックデータ一覧!$C$13*LN(0.3)+バックデータ一覧!$C$14)^バックデータ一覧!$C$11+バックデータ一覧!$E$10*(0.3/(バックデータ一覧!$E$12*計算過程!L4839+バックデータ一覧!$E$13*LN(0.3)+バックデータ一覧!$E$14))^バックデータ一覧!$E$11)*計算過程!$W$11*計算過程!G4839/0.3*10^-3,0)</f>
        <v>0</v>
      </c>
      <c r="G4839" s="18">
        <f t="shared" si="452"/>
        <v>0</v>
      </c>
      <c r="H4839" s="18">
        <f t="shared" si="453"/>
        <v>0</v>
      </c>
      <c r="I4839" s="24">
        <v>0</v>
      </c>
      <c r="J4839" s="24">
        <v>0</v>
      </c>
      <c r="K4839" s="24">
        <v>0</v>
      </c>
      <c r="L4839" s="14">
        <f>貼り付けシート!C4839</f>
        <v>26.5</v>
      </c>
      <c r="M4839" s="14">
        <f>貼り付けシート!D4839</f>
        <v>18.899999999999999</v>
      </c>
      <c r="N4839" s="18">
        <f>貼り付けシート!E4839</f>
        <v>86.192296921189666</v>
      </c>
      <c r="O4839" s="18">
        <f>貼り付けシート!F4839</f>
        <v>0</v>
      </c>
      <c r="P4839" s="19">
        <f t="shared" si="454"/>
        <v>0</v>
      </c>
      <c r="Q4839" s="19">
        <f t="shared" si="455"/>
        <v>0</v>
      </c>
    </row>
    <row r="4840" spans="1:17">
      <c r="A4840" s="38">
        <v>41841</v>
      </c>
      <c r="B4840" s="49" t="s">
        <v>159</v>
      </c>
      <c r="C4840" s="24">
        <f t="shared" si="450"/>
        <v>30.406921776000001</v>
      </c>
      <c r="D4840" s="24">
        <f t="shared" si="451"/>
        <v>0</v>
      </c>
      <c r="E4840" s="18">
        <f>IF(G4840&gt;=0.3,(バックデータ一覧!$C$10*(バックデータ一覧!$C$12*計算過程!L4840+バックデータ一覧!$C$13*LN(計算過程!G4840)+バックデータ一覧!$C$14)^バックデータ一覧!$C$11+バックデータ一覧!$E$10*(計算過程!G4840/(バックデータ一覧!$E$12*計算過程!L4840+バックデータ一覧!$E$13*LN(計算過程!G4840)+バックデータ一覧!$E$14))^バックデータ一覧!$E$11)*計算過程!$W$11*10^-3,0)</f>
        <v>0</v>
      </c>
      <c r="F4840" s="18">
        <f>IF(G4840&lt;0.3,(バックデータ一覧!$C$10*(バックデータ一覧!$C$12*計算過程!L4840+バックデータ一覧!$C$13*LN(0.3)+バックデータ一覧!$C$14)^バックデータ一覧!$C$11+バックデータ一覧!$E$10*(0.3/(バックデータ一覧!$E$12*計算過程!L4840+バックデータ一覧!$E$13*LN(0.3)+バックデータ一覧!$E$14))^バックデータ一覧!$E$11)*計算過程!$W$11*計算過程!G4840/0.3*10^-3,0)</f>
        <v>0</v>
      </c>
      <c r="G4840" s="18">
        <f t="shared" si="452"/>
        <v>0</v>
      </c>
      <c r="H4840" s="18">
        <f t="shared" si="453"/>
        <v>0</v>
      </c>
      <c r="I4840" s="24">
        <v>0</v>
      </c>
      <c r="J4840" s="24">
        <v>0</v>
      </c>
      <c r="K4840" s="24">
        <v>0</v>
      </c>
      <c r="L4840" s="14">
        <f>貼り付けシート!C4840</f>
        <v>26.6</v>
      </c>
      <c r="M4840" s="14">
        <f>貼り付けシート!D4840</f>
        <v>18.7</v>
      </c>
      <c r="N4840" s="18">
        <f>貼り付けシート!E4840</f>
        <v>84.805709580931492</v>
      </c>
      <c r="O4840" s="18">
        <f>貼り付けシート!F4840</f>
        <v>0</v>
      </c>
      <c r="P4840" s="19">
        <f t="shared" si="454"/>
        <v>0</v>
      </c>
      <c r="Q4840" s="19">
        <f t="shared" si="455"/>
        <v>0</v>
      </c>
    </row>
    <row r="4841" spans="1:17">
      <c r="A4841" s="38">
        <v>41841</v>
      </c>
      <c r="B4841" s="49" t="s">
        <v>160</v>
      </c>
      <c r="C4841" s="24">
        <f t="shared" si="450"/>
        <v>30.406921776000001</v>
      </c>
      <c r="D4841" s="24">
        <f t="shared" si="451"/>
        <v>0</v>
      </c>
      <c r="E4841" s="18">
        <f>IF(G4841&gt;=0.3,(バックデータ一覧!$C$10*(バックデータ一覧!$C$12*計算過程!L4841+バックデータ一覧!$C$13*LN(計算過程!G4841)+バックデータ一覧!$C$14)^バックデータ一覧!$C$11+バックデータ一覧!$E$10*(計算過程!G4841/(バックデータ一覧!$E$12*計算過程!L4841+バックデータ一覧!$E$13*LN(計算過程!G4841)+バックデータ一覧!$E$14))^バックデータ一覧!$E$11)*計算過程!$W$11*10^-3,0)</f>
        <v>0</v>
      </c>
      <c r="F4841" s="18">
        <f>IF(G4841&lt;0.3,(バックデータ一覧!$C$10*(バックデータ一覧!$C$12*計算過程!L4841+バックデータ一覧!$C$13*LN(0.3)+バックデータ一覧!$C$14)^バックデータ一覧!$C$11+バックデータ一覧!$E$10*(0.3/(バックデータ一覧!$E$12*計算過程!L4841+バックデータ一覧!$E$13*LN(0.3)+バックデータ一覧!$E$14))^バックデータ一覧!$E$11)*計算過程!$W$11*計算過程!G4841/0.3*10^-3,0)</f>
        <v>0</v>
      </c>
      <c r="G4841" s="18">
        <f t="shared" si="452"/>
        <v>0</v>
      </c>
      <c r="H4841" s="18">
        <f t="shared" si="453"/>
        <v>0</v>
      </c>
      <c r="I4841" s="24">
        <v>0</v>
      </c>
      <c r="J4841" s="24">
        <v>0</v>
      </c>
      <c r="K4841" s="24">
        <v>0</v>
      </c>
      <c r="L4841" s="14">
        <f>貼り付けシート!C4841</f>
        <v>26.8</v>
      </c>
      <c r="M4841" s="14">
        <f>貼り付けシート!D4841</f>
        <v>18.5</v>
      </c>
      <c r="N4841" s="18">
        <f>貼り付けシート!E4841</f>
        <v>82.942895648691703</v>
      </c>
      <c r="O4841" s="18">
        <f>貼り付けシート!F4841</f>
        <v>0</v>
      </c>
      <c r="P4841" s="19">
        <f t="shared" si="454"/>
        <v>0</v>
      </c>
      <c r="Q4841" s="19">
        <f t="shared" si="455"/>
        <v>0</v>
      </c>
    </row>
    <row r="4842" spans="1:17">
      <c r="A4842" s="38">
        <v>41841</v>
      </c>
      <c r="B4842" s="49" t="s">
        <v>161</v>
      </c>
      <c r="C4842" s="24">
        <f t="shared" si="450"/>
        <v>30.406921776000001</v>
      </c>
      <c r="D4842" s="24">
        <f t="shared" si="451"/>
        <v>0</v>
      </c>
      <c r="E4842" s="18">
        <f>IF(G4842&gt;=0.3,(バックデータ一覧!$C$10*(バックデータ一覧!$C$12*計算過程!L4842+バックデータ一覧!$C$13*LN(計算過程!G4842)+バックデータ一覧!$C$14)^バックデータ一覧!$C$11+バックデータ一覧!$E$10*(計算過程!G4842/(バックデータ一覧!$E$12*計算過程!L4842+バックデータ一覧!$E$13*LN(計算過程!G4842)+バックデータ一覧!$E$14))^バックデータ一覧!$E$11)*計算過程!$W$11*10^-3,0)</f>
        <v>0</v>
      </c>
      <c r="F4842" s="18">
        <f>IF(G4842&lt;0.3,(バックデータ一覧!$C$10*(バックデータ一覧!$C$12*計算過程!L4842+バックデータ一覧!$C$13*LN(0.3)+バックデータ一覧!$C$14)^バックデータ一覧!$C$11+バックデータ一覧!$E$10*(0.3/(バックデータ一覧!$E$12*計算過程!L4842+バックデータ一覧!$E$13*LN(0.3)+バックデータ一覧!$E$14))^バックデータ一覧!$E$11)*計算過程!$W$11*計算過程!G4842/0.3*10^-3,0)</f>
        <v>0</v>
      </c>
      <c r="G4842" s="18">
        <f t="shared" si="452"/>
        <v>0</v>
      </c>
      <c r="H4842" s="18">
        <f t="shared" si="453"/>
        <v>0</v>
      </c>
      <c r="I4842" s="24">
        <v>0</v>
      </c>
      <c r="J4842" s="24">
        <v>0</v>
      </c>
      <c r="K4842" s="24">
        <v>0</v>
      </c>
      <c r="L4842" s="14">
        <f>貼り付けシート!C4842</f>
        <v>27.5</v>
      </c>
      <c r="M4842" s="14">
        <f>貼り付けシート!D4842</f>
        <v>18.2</v>
      </c>
      <c r="N4842" s="18">
        <f>貼り付けシート!E4842</f>
        <v>78.352435375314315</v>
      </c>
      <c r="O4842" s="18">
        <f>貼り付けシート!F4842</f>
        <v>0</v>
      </c>
      <c r="P4842" s="19">
        <f t="shared" si="454"/>
        <v>0</v>
      </c>
      <c r="Q4842" s="19">
        <f t="shared" si="455"/>
        <v>0</v>
      </c>
    </row>
    <row r="4843" spans="1:17">
      <c r="A4843" s="38">
        <v>41841</v>
      </c>
      <c r="B4843" s="49" t="s">
        <v>162</v>
      </c>
      <c r="C4843" s="24">
        <f t="shared" si="450"/>
        <v>30.406921776000001</v>
      </c>
      <c r="D4843" s="24">
        <f t="shared" si="451"/>
        <v>0</v>
      </c>
      <c r="E4843" s="18">
        <f>IF(G4843&gt;=0.3,(バックデータ一覧!$C$10*(バックデータ一覧!$C$12*計算過程!L4843+バックデータ一覧!$C$13*LN(計算過程!G4843)+バックデータ一覧!$C$14)^バックデータ一覧!$C$11+バックデータ一覧!$E$10*(計算過程!G4843/(バックデータ一覧!$E$12*計算過程!L4843+バックデータ一覧!$E$13*LN(計算過程!G4843)+バックデータ一覧!$E$14))^バックデータ一覧!$E$11)*計算過程!$W$11*10^-3,0)</f>
        <v>0</v>
      </c>
      <c r="F4843" s="18">
        <f>IF(G4843&lt;0.3,(バックデータ一覧!$C$10*(バックデータ一覧!$C$12*計算過程!L4843+バックデータ一覧!$C$13*LN(0.3)+バックデータ一覧!$C$14)^バックデータ一覧!$C$11+バックデータ一覧!$E$10*(0.3/(バックデータ一覧!$E$12*計算過程!L4843+バックデータ一覧!$E$13*LN(0.3)+バックデータ一覧!$E$14))^バックデータ一覧!$E$11)*計算過程!$W$11*計算過程!G4843/0.3*10^-3,0)</f>
        <v>0</v>
      </c>
      <c r="G4843" s="18">
        <f t="shared" si="452"/>
        <v>0</v>
      </c>
      <c r="H4843" s="18">
        <f t="shared" si="453"/>
        <v>0</v>
      </c>
      <c r="I4843" s="24">
        <v>0</v>
      </c>
      <c r="J4843" s="24">
        <v>0</v>
      </c>
      <c r="K4843" s="24">
        <v>0</v>
      </c>
      <c r="L4843" s="14">
        <f>貼り付けシート!C4843</f>
        <v>25.9</v>
      </c>
      <c r="M4843" s="14">
        <f>貼り付けシート!D4843</f>
        <v>17.899999999999999</v>
      </c>
      <c r="N4843" s="18">
        <f>貼り付けシート!E4843</f>
        <v>84.709268936067446</v>
      </c>
      <c r="O4843" s="18">
        <f>貼り付けシート!F4843</f>
        <v>0</v>
      </c>
      <c r="P4843" s="19">
        <f t="shared" si="454"/>
        <v>0</v>
      </c>
      <c r="Q4843" s="19">
        <f t="shared" si="455"/>
        <v>0</v>
      </c>
    </row>
    <row r="4844" spans="1:17">
      <c r="A4844" s="38">
        <v>41841</v>
      </c>
      <c r="B4844" s="49" t="s">
        <v>163</v>
      </c>
      <c r="C4844" s="24">
        <f t="shared" si="450"/>
        <v>30.406921776000001</v>
      </c>
      <c r="D4844" s="24">
        <f t="shared" si="451"/>
        <v>0</v>
      </c>
      <c r="E4844" s="18">
        <f>IF(G4844&gt;=0.3,(バックデータ一覧!$C$10*(バックデータ一覧!$C$12*計算過程!L4844+バックデータ一覧!$C$13*LN(計算過程!G4844)+バックデータ一覧!$C$14)^バックデータ一覧!$C$11+バックデータ一覧!$E$10*(計算過程!G4844/(バックデータ一覧!$E$12*計算過程!L4844+バックデータ一覧!$E$13*LN(計算過程!G4844)+バックデータ一覧!$E$14))^バックデータ一覧!$E$11)*計算過程!$W$11*10^-3,0)</f>
        <v>0</v>
      </c>
      <c r="F4844" s="18">
        <f>IF(G4844&lt;0.3,(バックデータ一覧!$C$10*(バックデータ一覧!$C$12*計算過程!L4844+バックデータ一覧!$C$13*LN(0.3)+バックデータ一覧!$C$14)^バックデータ一覧!$C$11+バックデータ一覧!$E$10*(0.3/(バックデータ一覧!$E$12*計算過程!L4844+バックデータ一覧!$E$13*LN(0.3)+バックデータ一覧!$E$14))^バックデータ一覧!$E$11)*計算過程!$W$11*計算過程!G4844/0.3*10^-3,0)</f>
        <v>0</v>
      </c>
      <c r="G4844" s="18">
        <f t="shared" si="452"/>
        <v>0</v>
      </c>
      <c r="H4844" s="18">
        <f t="shared" si="453"/>
        <v>0</v>
      </c>
      <c r="I4844" s="24">
        <v>0</v>
      </c>
      <c r="J4844" s="24">
        <v>0</v>
      </c>
      <c r="K4844" s="24">
        <v>0</v>
      </c>
      <c r="L4844" s="14">
        <f>貼り付けシート!C4844</f>
        <v>26.6</v>
      </c>
      <c r="M4844" s="14">
        <f>貼り付けシート!D4844</f>
        <v>17.7</v>
      </c>
      <c r="N4844" s="18">
        <f>貼り付けシート!E4844</f>
        <v>80.396126599659397</v>
      </c>
      <c r="O4844" s="18">
        <f>貼り付けシート!F4844</f>
        <v>0</v>
      </c>
      <c r="P4844" s="19">
        <f t="shared" si="454"/>
        <v>0</v>
      </c>
      <c r="Q4844" s="19">
        <f t="shared" si="455"/>
        <v>0</v>
      </c>
    </row>
    <row r="4845" spans="1:17">
      <c r="A4845" s="38">
        <v>41841</v>
      </c>
      <c r="B4845" s="49" t="s">
        <v>164</v>
      </c>
      <c r="C4845" s="24">
        <f t="shared" si="450"/>
        <v>30.406921776000001</v>
      </c>
      <c r="D4845" s="24">
        <f t="shared" si="451"/>
        <v>0</v>
      </c>
      <c r="E4845" s="18">
        <f>IF(G4845&gt;=0.3,(バックデータ一覧!$C$10*(バックデータ一覧!$C$12*計算過程!L4845+バックデータ一覧!$C$13*LN(計算過程!G4845)+バックデータ一覧!$C$14)^バックデータ一覧!$C$11+バックデータ一覧!$E$10*(計算過程!G4845/(バックデータ一覧!$E$12*計算過程!L4845+バックデータ一覧!$E$13*LN(計算過程!G4845)+バックデータ一覧!$E$14))^バックデータ一覧!$E$11)*計算過程!$W$11*10^-3,0)</f>
        <v>0</v>
      </c>
      <c r="F4845" s="18">
        <f>IF(G4845&lt;0.3,(バックデータ一覧!$C$10*(バックデータ一覧!$C$12*計算過程!L4845+バックデータ一覧!$C$13*LN(0.3)+バックデータ一覧!$C$14)^バックデータ一覧!$C$11+バックデータ一覧!$E$10*(0.3/(バックデータ一覧!$E$12*計算過程!L4845+バックデータ一覧!$E$13*LN(0.3)+バックデータ一覧!$E$14))^バックデータ一覧!$E$11)*計算過程!$W$11*計算過程!G4845/0.3*10^-3,0)</f>
        <v>0</v>
      </c>
      <c r="G4845" s="18">
        <f t="shared" si="452"/>
        <v>0</v>
      </c>
      <c r="H4845" s="18">
        <f t="shared" si="453"/>
        <v>0</v>
      </c>
      <c r="I4845" s="24">
        <v>0</v>
      </c>
      <c r="J4845" s="24">
        <v>0</v>
      </c>
      <c r="K4845" s="24">
        <v>0</v>
      </c>
      <c r="L4845" s="14">
        <f>貼り付けシート!C4845</f>
        <v>28.1</v>
      </c>
      <c r="M4845" s="14">
        <f>貼り付けシート!D4845</f>
        <v>17.899999999999999</v>
      </c>
      <c r="N4845" s="18">
        <f>貼り付けシート!E4845</f>
        <v>74.444035790796732</v>
      </c>
      <c r="O4845" s="18">
        <f>貼り付けシート!F4845</f>
        <v>0</v>
      </c>
      <c r="P4845" s="19">
        <f t="shared" si="454"/>
        <v>0</v>
      </c>
      <c r="Q4845" s="19">
        <f t="shared" si="455"/>
        <v>0</v>
      </c>
    </row>
    <row r="4846" spans="1:17">
      <c r="A4846" s="38">
        <v>41841</v>
      </c>
      <c r="B4846" s="49" t="s">
        <v>165</v>
      </c>
      <c r="C4846" s="24">
        <f t="shared" si="450"/>
        <v>30.406921776000001</v>
      </c>
      <c r="D4846" s="24">
        <f t="shared" si="451"/>
        <v>0</v>
      </c>
      <c r="E4846" s="18">
        <f>IF(G4846&gt;=0.3,(バックデータ一覧!$C$10*(バックデータ一覧!$C$12*計算過程!L4846+バックデータ一覧!$C$13*LN(計算過程!G4846)+バックデータ一覧!$C$14)^バックデータ一覧!$C$11+バックデータ一覧!$E$10*(計算過程!G4846/(バックデータ一覧!$E$12*計算過程!L4846+バックデータ一覧!$E$13*LN(計算過程!G4846)+バックデータ一覧!$E$14))^バックデータ一覧!$E$11)*計算過程!$W$11*10^-3,0)</f>
        <v>0</v>
      </c>
      <c r="F4846" s="18">
        <f>IF(G4846&lt;0.3,(バックデータ一覧!$C$10*(バックデータ一覧!$C$12*計算過程!L4846+バックデータ一覧!$C$13*LN(0.3)+バックデータ一覧!$C$14)^バックデータ一覧!$C$11+バックデータ一覧!$E$10*(0.3/(バックデータ一覧!$E$12*計算過程!L4846+バックデータ一覧!$E$13*LN(0.3)+バックデータ一覧!$E$14))^バックデータ一覧!$E$11)*計算過程!$W$11*計算過程!G4846/0.3*10^-3,0)</f>
        <v>0</v>
      </c>
      <c r="G4846" s="18">
        <f t="shared" si="452"/>
        <v>0</v>
      </c>
      <c r="H4846" s="18">
        <f t="shared" si="453"/>
        <v>0</v>
      </c>
      <c r="I4846" s="24">
        <v>0</v>
      </c>
      <c r="J4846" s="24">
        <v>0</v>
      </c>
      <c r="K4846" s="24">
        <v>0</v>
      </c>
      <c r="L4846" s="14">
        <f>貼り付けシート!C4846</f>
        <v>27.8</v>
      </c>
      <c r="M4846" s="14">
        <f>貼り付けシート!D4846</f>
        <v>18.3</v>
      </c>
      <c r="N4846" s="18">
        <f>貼り付けシート!E4846</f>
        <v>77.401942532129013</v>
      </c>
      <c r="O4846" s="18">
        <f>貼り付けシート!F4846</f>
        <v>0</v>
      </c>
      <c r="P4846" s="19">
        <f t="shared" si="454"/>
        <v>0</v>
      </c>
      <c r="Q4846" s="19">
        <f t="shared" si="455"/>
        <v>0</v>
      </c>
    </row>
    <row r="4847" spans="1:17">
      <c r="A4847" s="38">
        <v>41841</v>
      </c>
      <c r="B4847" s="49" t="s">
        <v>166</v>
      </c>
      <c r="C4847" s="24">
        <f t="shared" si="450"/>
        <v>30.406921776000001</v>
      </c>
      <c r="D4847" s="24">
        <f t="shared" si="451"/>
        <v>0</v>
      </c>
      <c r="E4847" s="18">
        <f>IF(G4847&gt;=0.3,(バックデータ一覧!$C$10*(バックデータ一覧!$C$12*計算過程!L4847+バックデータ一覧!$C$13*LN(計算過程!G4847)+バックデータ一覧!$C$14)^バックデータ一覧!$C$11+バックデータ一覧!$E$10*(計算過程!G4847/(バックデータ一覧!$E$12*計算過程!L4847+バックデータ一覧!$E$13*LN(計算過程!G4847)+バックデータ一覧!$E$14))^バックデータ一覧!$E$11)*計算過程!$W$11*10^-3,0)</f>
        <v>0</v>
      </c>
      <c r="F4847" s="18">
        <f>IF(G4847&lt;0.3,(バックデータ一覧!$C$10*(バックデータ一覧!$C$12*計算過程!L4847+バックデータ一覧!$C$13*LN(0.3)+バックデータ一覧!$C$14)^バックデータ一覧!$C$11+バックデータ一覧!$E$10*(0.3/(バックデータ一覧!$E$12*計算過程!L4847+バックデータ一覧!$E$13*LN(0.3)+バックデータ一覧!$E$14))^バックデータ一覧!$E$11)*計算過程!$W$11*計算過程!G4847/0.3*10^-3,0)</f>
        <v>0</v>
      </c>
      <c r="G4847" s="18">
        <f t="shared" si="452"/>
        <v>0</v>
      </c>
      <c r="H4847" s="18">
        <f t="shared" si="453"/>
        <v>0</v>
      </c>
      <c r="I4847" s="24">
        <v>0</v>
      </c>
      <c r="J4847" s="24">
        <v>0</v>
      </c>
      <c r="K4847" s="24">
        <v>0</v>
      </c>
      <c r="L4847" s="14">
        <f>貼り付けシート!C4847</f>
        <v>27</v>
      </c>
      <c r="M4847" s="14">
        <f>貼り付けシート!D4847</f>
        <v>18.600000000000001</v>
      </c>
      <c r="N4847" s="18">
        <f>貼り付けシート!E4847</f>
        <v>82.404083708201824</v>
      </c>
      <c r="O4847" s="18">
        <f>貼り付けシート!F4847</f>
        <v>0</v>
      </c>
      <c r="P4847" s="19">
        <f t="shared" si="454"/>
        <v>0</v>
      </c>
      <c r="Q4847" s="19">
        <f t="shared" si="455"/>
        <v>0</v>
      </c>
    </row>
    <row r="4848" spans="1:17">
      <c r="A4848" s="38">
        <v>41841</v>
      </c>
      <c r="B4848" s="49" t="s">
        <v>167</v>
      </c>
      <c r="C4848" s="24">
        <f t="shared" si="450"/>
        <v>30.406921776000001</v>
      </c>
      <c r="D4848" s="24">
        <f t="shared" si="451"/>
        <v>0</v>
      </c>
      <c r="E4848" s="18">
        <f>IF(G4848&gt;=0.3,(バックデータ一覧!$C$10*(バックデータ一覧!$C$12*計算過程!L4848+バックデータ一覧!$C$13*LN(計算過程!G4848)+バックデータ一覧!$C$14)^バックデータ一覧!$C$11+バックデータ一覧!$E$10*(計算過程!G4848/(バックデータ一覧!$E$12*計算過程!L4848+バックデータ一覧!$E$13*LN(計算過程!G4848)+バックデータ一覧!$E$14))^バックデータ一覧!$E$11)*計算過程!$W$11*10^-3,0)</f>
        <v>0</v>
      </c>
      <c r="F4848" s="18">
        <f>IF(G4848&lt;0.3,(バックデータ一覧!$C$10*(バックデータ一覧!$C$12*計算過程!L4848+バックデータ一覧!$C$13*LN(0.3)+バックデータ一覧!$C$14)^バックデータ一覧!$C$11+バックデータ一覧!$E$10*(0.3/(バックデータ一覧!$E$12*計算過程!L4848+バックデータ一覧!$E$13*LN(0.3)+バックデータ一覧!$E$14))^バックデータ一覧!$E$11)*計算過程!$W$11*計算過程!G4848/0.3*10^-3,0)</f>
        <v>0</v>
      </c>
      <c r="G4848" s="18">
        <f t="shared" si="452"/>
        <v>0</v>
      </c>
      <c r="H4848" s="18">
        <f t="shared" si="453"/>
        <v>0</v>
      </c>
      <c r="I4848" s="24">
        <v>0</v>
      </c>
      <c r="J4848" s="24">
        <v>0</v>
      </c>
      <c r="K4848" s="24">
        <v>0</v>
      </c>
      <c r="L4848" s="14">
        <f>貼り付けシート!C4848</f>
        <v>26.4</v>
      </c>
      <c r="M4848" s="14">
        <f>貼り付けシート!D4848</f>
        <v>18.399999999999999</v>
      </c>
      <c r="N4848" s="18">
        <f>貼り付けシート!E4848</f>
        <v>84.474197320869436</v>
      </c>
      <c r="O4848" s="18">
        <f>貼り付けシート!F4848</f>
        <v>0</v>
      </c>
      <c r="P4848" s="19">
        <f t="shared" si="454"/>
        <v>0</v>
      </c>
      <c r="Q4848" s="19">
        <f t="shared" si="455"/>
        <v>0</v>
      </c>
    </row>
    <row r="4849" spans="1:17">
      <c r="A4849" s="38">
        <v>41841</v>
      </c>
      <c r="B4849" s="49" t="s">
        <v>168</v>
      </c>
      <c r="C4849" s="24">
        <f t="shared" si="450"/>
        <v>30.406921776000001</v>
      </c>
      <c r="D4849" s="24">
        <f t="shared" si="451"/>
        <v>0</v>
      </c>
      <c r="E4849" s="18">
        <f>IF(G4849&gt;=0.3,(バックデータ一覧!$C$10*(バックデータ一覧!$C$12*計算過程!L4849+バックデータ一覧!$C$13*LN(計算過程!G4849)+バックデータ一覧!$C$14)^バックデータ一覧!$C$11+バックデータ一覧!$E$10*(計算過程!G4849/(バックデータ一覧!$E$12*計算過程!L4849+バックデータ一覧!$E$13*LN(計算過程!G4849)+バックデータ一覧!$E$14))^バックデータ一覧!$E$11)*計算過程!$W$11*10^-3,0)</f>
        <v>0</v>
      </c>
      <c r="F4849" s="18">
        <f>IF(G4849&lt;0.3,(バックデータ一覧!$C$10*(バックデータ一覧!$C$12*計算過程!L4849+バックデータ一覧!$C$13*LN(0.3)+バックデータ一覧!$C$14)^バックデータ一覧!$C$11+バックデータ一覧!$E$10*(0.3/(バックデータ一覧!$E$12*計算過程!L4849+バックデータ一覧!$E$13*LN(0.3)+バックデータ一覧!$E$14))^バックデータ一覧!$E$11)*計算過程!$W$11*計算過程!G4849/0.3*10^-3,0)</f>
        <v>0</v>
      </c>
      <c r="G4849" s="18">
        <f t="shared" si="452"/>
        <v>0</v>
      </c>
      <c r="H4849" s="18">
        <f t="shared" si="453"/>
        <v>0</v>
      </c>
      <c r="I4849" s="24">
        <v>0</v>
      </c>
      <c r="J4849" s="24">
        <v>0</v>
      </c>
      <c r="K4849" s="24">
        <v>0</v>
      </c>
      <c r="L4849" s="14">
        <f>貼り付けシート!C4849</f>
        <v>25.6</v>
      </c>
      <c r="M4849" s="14">
        <f>貼り付けシート!D4849</f>
        <v>18.2</v>
      </c>
      <c r="N4849" s="18">
        <f>貼り付けシート!E4849</f>
        <v>87.633187842944068</v>
      </c>
      <c r="O4849" s="18">
        <f>貼り付けシート!F4849</f>
        <v>0</v>
      </c>
      <c r="P4849" s="19">
        <f t="shared" si="454"/>
        <v>0</v>
      </c>
      <c r="Q4849" s="19">
        <f t="shared" si="455"/>
        <v>0</v>
      </c>
    </row>
    <row r="4850" spans="1:17">
      <c r="A4850" s="38">
        <v>41841</v>
      </c>
      <c r="B4850" s="49" t="s">
        <v>169</v>
      </c>
      <c r="C4850" s="24">
        <f t="shared" si="450"/>
        <v>30.406921776000001</v>
      </c>
      <c r="D4850" s="24">
        <f t="shared" si="451"/>
        <v>0</v>
      </c>
      <c r="E4850" s="18">
        <f>IF(G4850&gt;=0.3,(バックデータ一覧!$C$10*(バックデータ一覧!$C$12*計算過程!L4850+バックデータ一覧!$C$13*LN(計算過程!G4850)+バックデータ一覧!$C$14)^バックデータ一覧!$C$11+バックデータ一覧!$E$10*(計算過程!G4850/(バックデータ一覧!$E$12*計算過程!L4850+バックデータ一覧!$E$13*LN(計算過程!G4850)+バックデータ一覧!$E$14))^バックデータ一覧!$E$11)*計算過程!$W$11*10^-3,0)</f>
        <v>0</v>
      </c>
      <c r="F4850" s="18">
        <f>IF(G4850&lt;0.3,(バックデータ一覧!$C$10*(バックデータ一覧!$C$12*計算過程!L4850+バックデータ一覧!$C$13*LN(0.3)+バックデータ一覧!$C$14)^バックデータ一覧!$C$11+バックデータ一覧!$E$10*(0.3/(バックデータ一覧!$E$12*計算過程!L4850+バックデータ一覧!$E$13*LN(0.3)+バックデータ一覧!$E$14))^バックデータ一覧!$E$11)*計算過程!$W$11*計算過程!G4850/0.3*10^-3,0)</f>
        <v>0</v>
      </c>
      <c r="G4850" s="18">
        <f t="shared" si="452"/>
        <v>0</v>
      </c>
      <c r="H4850" s="18">
        <f t="shared" si="453"/>
        <v>0</v>
      </c>
      <c r="I4850" s="24">
        <v>0</v>
      </c>
      <c r="J4850" s="24">
        <v>0</v>
      </c>
      <c r="K4850" s="24">
        <v>0</v>
      </c>
      <c r="L4850" s="14">
        <f>貼り付けシート!C4850</f>
        <v>25</v>
      </c>
      <c r="M4850" s="14">
        <f>貼り付けシート!D4850</f>
        <v>18</v>
      </c>
      <c r="N4850" s="18">
        <f>貼り付けシート!E4850</f>
        <v>89.847113415617628</v>
      </c>
      <c r="O4850" s="18">
        <f>貼り付けシート!F4850</f>
        <v>0</v>
      </c>
      <c r="P4850" s="19">
        <f t="shared" si="454"/>
        <v>0</v>
      </c>
      <c r="Q4850" s="19">
        <f t="shared" si="455"/>
        <v>0</v>
      </c>
    </row>
    <row r="4851" spans="1:17">
      <c r="A4851" s="38">
        <v>41841</v>
      </c>
      <c r="B4851" s="49" t="s">
        <v>170</v>
      </c>
      <c r="C4851" s="24">
        <f t="shared" si="450"/>
        <v>30.406921776000001</v>
      </c>
      <c r="D4851" s="24">
        <f t="shared" si="451"/>
        <v>0</v>
      </c>
      <c r="E4851" s="18">
        <f>IF(G4851&gt;=0.3,(バックデータ一覧!$C$10*(バックデータ一覧!$C$12*計算過程!L4851+バックデータ一覧!$C$13*LN(計算過程!G4851)+バックデータ一覧!$C$14)^バックデータ一覧!$C$11+バックデータ一覧!$E$10*(計算過程!G4851/(バックデータ一覧!$E$12*計算過程!L4851+バックデータ一覧!$E$13*LN(計算過程!G4851)+バックデータ一覧!$E$14))^バックデータ一覧!$E$11)*計算過程!$W$11*10^-3,0)</f>
        <v>0</v>
      </c>
      <c r="F4851" s="18">
        <f>IF(G4851&lt;0.3,(バックデータ一覧!$C$10*(バックデータ一覧!$C$12*計算過程!L4851+バックデータ一覧!$C$13*LN(0.3)+バックデータ一覧!$C$14)^バックデータ一覧!$C$11+バックデータ一覧!$E$10*(0.3/(バックデータ一覧!$E$12*計算過程!L4851+バックデータ一覧!$E$13*LN(0.3)+バックデータ一覧!$E$14))^バックデータ一覧!$E$11)*計算過程!$W$11*計算過程!G4851/0.3*10^-3,0)</f>
        <v>0</v>
      </c>
      <c r="G4851" s="18">
        <f t="shared" si="452"/>
        <v>0</v>
      </c>
      <c r="H4851" s="18">
        <f t="shared" si="453"/>
        <v>0</v>
      </c>
      <c r="I4851" s="24">
        <v>0</v>
      </c>
      <c r="J4851" s="24">
        <v>0</v>
      </c>
      <c r="K4851" s="24">
        <v>0</v>
      </c>
      <c r="L4851" s="14">
        <f>貼り付けシート!C4851</f>
        <v>24.8</v>
      </c>
      <c r="M4851" s="14">
        <f>貼り付けシート!D4851</f>
        <v>17.8</v>
      </c>
      <c r="N4851" s="18">
        <f>貼り付けシート!E4851</f>
        <v>89.943409901909945</v>
      </c>
      <c r="O4851" s="18">
        <f>貼り付けシート!F4851</f>
        <v>0</v>
      </c>
      <c r="P4851" s="19">
        <f t="shared" si="454"/>
        <v>0</v>
      </c>
      <c r="Q4851" s="19">
        <f t="shared" si="455"/>
        <v>0</v>
      </c>
    </row>
    <row r="4852" spans="1:17">
      <c r="A4852" s="38">
        <v>41841</v>
      </c>
      <c r="B4852" s="49" t="s">
        <v>171</v>
      </c>
      <c r="C4852" s="24">
        <f t="shared" si="450"/>
        <v>30.406921776000001</v>
      </c>
      <c r="D4852" s="24">
        <f t="shared" si="451"/>
        <v>0</v>
      </c>
      <c r="E4852" s="18">
        <f>IF(G4852&gt;=0.3,(バックデータ一覧!$C$10*(バックデータ一覧!$C$12*計算過程!L4852+バックデータ一覧!$C$13*LN(計算過程!G4852)+バックデータ一覧!$C$14)^バックデータ一覧!$C$11+バックデータ一覧!$E$10*(計算過程!G4852/(バックデータ一覧!$E$12*計算過程!L4852+バックデータ一覧!$E$13*LN(計算過程!G4852)+バックデータ一覧!$E$14))^バックデータ一覧!$E$11)*計算過程!$W$11*10^-3,0)</f>
        <v>0</v>
      </c>
      <c r="F4852" s="18">
        <f>IF(G4852&lt;0.3,(バックデータ一覧!$C$10*(バックデータ一覧!$C$12*計算過程!L4852+バックデータ一覧!$C$13*LN(0.3)+バックデータ一覧!$C$14)^バックデータ一覧!$C$11+バックデータ一覧!$E$10*(0.3/(バックデータ一覧!$E$12*計算過程!L4852+バックデータ一覧!$E$13*LN(0.3)+バックデータ一覧!$E$14))^バックデータ一覧!$E$11)*計算過程!$W$11*計算過程!G4852/0.3*10^-3,0)</f>
        <v>0</v>
      </c>
      <c r="G4852" s="18">
        <f t="shared" si="452"/>
        <v>0</v>
      </c>
      <c r="H4852" s="18">
        <f t="shared" si="453"/>
        <v>0</v>
      </c>
      <c r="I4852" s="24">
        <v>0</v>
      </c>
      <c r="J4852" s="24">
        <v>0</v>
      </c>
      <c r="K4852" s="24">
        <v>0</v>
      </c>
      <c r="L4852" s="14">
        <f>貼り付けシート!C4852</f>
        <v>24.8</v>
      </c>
      <c r="M4852" s="14">
        <f>貼り付けシート!D4852</f>
        <v>17.7</v>
      </c>
      <c r="N4852" s="18">
        <f>貼り付けシート!E4852</f>
        <v>89.452091104659559</v>
      </c>
      <c r="O4852" s="18">
        <f>貼り付けシート!F4852</f>
        <v>0</v>
      </c>
      <c r="P4852" s="19">
        <f t="shared" si="454"/>
        <v>0</v>
      </c>
      <c r="Q4852" s="19">
        <f t="shared" si="455"/>
        <v>0</v>
      </c>
    </row>
    <row r="4853" spans="1:17">
      <c r="A4853" s="38">
        <v>41841</v>
      </c>
      <c r="B4853" s="49" t="s">
        <v>172</v>
      </c>
      <c r="C4853" s="24">
        <f t="shared" si="450"/>
        <v>30.406921776000001</v>
      </c>
      <c r="D4853" s="24">
        <f t="shared" si="451"/>
        <v>0</v>
      </c>
      <c r="E4853" s="18">
        <f>IF(G4853&gt;=0.3,(バックデータ一覧!$C$10*(バックデータ一覧!$C$12*計算過程!L4853+バックデータ一覧!$C$13*LN(計算過程!G4853)+バックデータ一覧!$C$14)^バックデータ一覧!$C$11+バックデータ一覧!$E$10*(計算過程!G4853/(バックデータ一覧!$E$12*計算過程!L4853+バックデータ一覧!$E$13*LN(計算過程!G4853)+バックデータ一覧!$E$14))^バックデータ一覧!$E$11)*計算過程!$W$11*10^-3,0)</f>
        <v>0</v>
      </c>
      <c r="F4853" s="18">
        <f>IF(G4853&lt;0.3,(バックデータ一覧!$C$10*(バックデータ一覧!$C$12*計算過程!L4853+バックデータ一覧!$C$13*LN(0.3)+バックデータ一覧!$C$14)^バックデータ一覧!$C$11+バックデータ一覧!$E$10*(0.3/(バックデータ一覧!$E$12*計算過程!L4853+バックデータ一覧!$E$13*LN(0.3)+バックデータ一覧!$E$14))^バックデータ一覧!$E$11)*計算過程!$W$11*計算過程!G4853/0.3*10^-3,0)</f>
        <v>0</v>
      </c>
      <c r="G4853" s="18">
        <f t="shared" si="452"/>
        <v>0</v>
      </c>
      <c r="H4853" s="18">
        <f t="shared" si="453"/>
        <v>0</v>
      </c>
      <c r="I4853" s="24">
        <v>0</v>
      </c>
      <c r="J4853" s="24">
        <v>0</v>
      </c>
      <c r="K4853" s="24">
        <v>0</v>
      </c>
      <c r="L4853" s="14">
        <f>貼り付けシート!C4853</f>
        <v>24.4</v>
      </c>
      <c r="M4853" s="14">
        <f>貼り付けシート!D4853</f>
        <v>17.5</v>
      </c>
      <c r="N4853" s="18">
        <f>貼り付けシート!E4853</f>
        <v>90.610551520289249</v>
      </c>
      <c r="O4853" s="18">
        <f>貼り付けシート!F4853</f>
        <v>0</v>
      </c>
      <c r="P4853" s="19">
        <f t="shared" si="454"/>
        <v>0</v>
      </c>
      <c r="Q4853" s="19">
        <f t="shared" si="455"/>
        <v>0</v>
      </c>
    </row>
    <row r="4854" spans="1:17">
      <c r="A4854" s="38">
        <v>41842</v>
      </c>
      <c r="B4854" s="49" t="s">
        <v>149</v>
      </c>
      <c r="C4854" s="24">
        <f t="shared" si="450"/>
        <v>30.406921776000001</v>
      </c>
      <c r="D4854" s="24">
        <f t="shared" si="451"/>
        <v>0</v>
      </c>
      <c r="E4854" s="18">
        <f>IF(G4854&gt;=0.3,(バックデータ一覧!$C$10*(バックデータ一覧!$C$12*計算過程!L4854+バックデータ一覧!$C$13*LN(計算過程!G4854)+バックデータ一覧!$C$14)^バックデータ一覧!$C$11+バックデータ一覧!$E$10*(計算過程!G4854/(バックデータ一覧!$E$12*計算過程!L4854+バックデータ一覧!$E$13*LN(計算過程!G4854)+バックデータ一覧!$E$14))^バックデータ一覧!$E$11)*計算過程!$W$11*10^-3,0)</f>
        <v>0</v>
      </c>
      <c r="F4854" s="18">
        <f>IF(G4854&lt;0.3,(バックデータ一覧!$C$10*(バックデータ一覧!$C$12*計算過程!L4854+バックデータ一覧!$C$13*LN(0.3)+バックデータ一覧!$C$14)^バックデータ一覧!$C$11+バックデータ一覧!$E$10*(0.3/(バックデータ一覧!$E$12*計算過程!L4854+バックデータ一覧!$E$13*LN(0.3)+バックデータ一覧!$E$14))^バックデータ一覧!$E$11)*計算過程!$W$11*計算過程!G4854/0.3*10^-3,0)</f>
        <v>0</v>
      </c>
      <c r="G4854" s="18">
        <f t="shared" si="452"/>
        <v>0</v>
      </c>
      <c r="H4854" s="18">
        <f t="shared" si="453"/>
        <v>0</v>
      </c>
      <c r="I4854" s="24">
        <v>0</v>
      </c>
      <c r="J4854" s="24">
        <v>0</v>
      </c>
      <c r="K4854" s="24">
        <v>0</v>
      </c>
      <c r="L4854" s="14">
        <f>貼り付けシート!C4854</f>
        <v>23.9</v>
      </c>
      <c r="M4854" s="14">
        <f>貼り付けシート!D4854</f>
        <v>17.5</v>
      </c>
      <c r="N4854" s="18">
        <f>貼り付けシート!E4854</f>
        <v>93.370147490145854</v>
      </c>
      <c r="O4854" s="18">
        <f>貼り付けシート!F4854</f>
        <v>0</v>
      </c>
      <c r="P4854" s="19">
        <f t="shared" si="454"/>
        <v>0</v>
      </c>
      <c r="Q4854" s="19">
        <f t="shared" si="455"/>
        <v>0</v>
      </c>
    </row>
    <row r="4855" spans="1:17">
      <c r="A4855" s="38">
        <v>41842</v>
      </c>
      <c r="B4855" s="49" t="s">
        <v>150</v>
      </c>
      <c r="C4855" s="24">
        <f t="shared" si="450"/>
        <v>30.406921776000001</v>
      </c>
      <c r="D4855" s="24">
        <f t="shared" si="451"/>
        <v>0</v>
      </c>
      <c r="E4855" s="18">
        <f>IF(G4855&gt;=0.3,(バックデータ一覧!$C$10*(バックデータ一覧!$C$12*計算過程!L4855+バックデータ一覧!$C$13*LN(計算過程!G4855)+バックデータ一覧!$C$14)^バックデータ一覧!$C$11+バックデータ一覧!$E$10*(計算過程!G4855/(バックデータ一覧!$E$12*計算過程!L4855+バックデータ一覧!$E$13*LN(計算過程!G4855)+バックデータ一覧!$E$14))^バックデータ一覧!$E$11)*計算過程!$W$11*10^-3,0)</f>
        <v>0</v>
      </c>
      <c r="F4855" s="18">
        <f>IF(G4855&lt;0.3,(バックデータ一覧!$C$10*(バックデータ一覧!$C$12*計算過程!L4855+バックデータ一覧!$C$13*LN(0.3)+バックデータ一覧!$C$14)^バックデータ一覧!$C$11+バックデータ一覧!$E$10*(0.3/(バックデータ一覧!$E$12*計算過程!L4855+バックデータ一覧!$E$13*LN(0.3)+バックデータ一覧!$E$14))^バックデータ一覧!$E$11)*計算過程!$W$11*計算過程!G4855/0.3*10^-3,0)</f>
        <v>0</v>
      </c>
      <c r="G4855" s="18">
        <f t="shared" si="452"/>
        <v>0</v>
      </c>
      <c r="H4855" s="18">
        <f t="shared" si="453"/>
        <v>0</v>
      </c>
      <c r="I4855" s="24">
        <v>0</v>
      </c>
      <c r="J4855" s="24">
        <v>0</v>
      </c>
      <c r="K4855" s="24">
        <v>0</v>
      </c>
      <c r="L4855" s="14">
        <f>貼り付けシート!C4855</f>
        <v>24.1</v>
      </c>
      <c r="M4855" s="14">
        <f>貼り付けシート!D4855</f>
        <v>17.5</v>
      </c>
      <c r="N4855" s="18">
        <f>貼り付けシート!E4855</f>
        <v>92.255096520298537</v>
      </c>
      <c r="O4855" s="18">
        <f>貼り付けシート!F4855</f>
        <v>0</v>
      </c>
      <c r="P4855" s="19">
        <f t="shared" si="454"/>
        <v>0</v>
      </c>
      <c r="Q4855" s="19">
        <f t="shared" si="455"/>
        <v>0</v>
      </c>
    </row>
    <row r="4856" spans="1:17">
      <c r="A4856" s="38">
        <v>41842</v>
      </c>
      <c r="B4856" s="49" t="s">
        <v>151</v>
      </c>
      <c r="C4856" s="24">
        <f t="shared" si="450"/>
        <v>30.406921776000001</v>
      </c>
      <c r="D4856" s="24">
        <f t="shared" si="451"/>
        <v>0</v>
      </c>
      <c r="E4856" s="18">
        <f>IF(G4856&gt;=0.3,(バックデータ一覧!$C$10*(バックデータ一覧!$C$12*計算過程!L4856+バックデータ一覧!$C$13*LN(計算過程!G4856)+バックデータ一覧!$C$14)^バックデータ一覧!$C$11+バックデータ一覧!$E$10*(計算過程!G4856/(バックデータ一覧!$E$12*計算過程!L4856+バックデータ一覧!$E$13*LN(計算過程!G4856)+バックデータ一覧!$E$14))^バックデータ一覧!$E$11)*計算過程!$W$11*10^-3,0)</f>
        <v>0</v>
      </c>
      <c r="F4856" s="18">
        <f>IF(G4856&lt;0.3,(バックデータ一覧!$C$10*(バックデータ一覧!$C$12*計算過程!L4856+バックデータ一覧!$C$13*LN(0.3)+バックデータ一覧!$C$14)^バックデータ一覧!$C$11+バックデータ一覧!$E$10*(0.3/(バックデータ一覧!$E$12*計算過程!L4856+バックデータ一覧!$E$13*LN(0.3)+バックデータ一覧!$E$14))^バックデータ一覧!$E$11)*計算過程!$W$11*計算過程!G4856/0.3*10^-3,0)</f>
        <v>0</v>
      </c>
      <c r="G4856" s="18">
        <f t="shared" si="452"/>
        <v>0</v>
      </c>
      <c r="H4856" s="18">
        <f t="shared" si="453"/>
        <v>0</v>
      </c>
      <c r="I4856" s="24">
        <v>0</v>
      </c>
      <c r="J4856" s="24">
        <v>0</v>
      </c>
      <c r="K4856" s="24">
        <v>0</v>
      </c>
      <c r="L4856" s="14">
        <f>貼り付けシート!C4856</f>
        <v>23.8</v>
      </c>
      <c r="M4856" s="14">
        <f>貼り付けシート!D4856</f>
        <v>17.5</v>
      </c>
      <c r="N4856" s="18">
        <f>貼り付けシート!E4856</f>
        <v>93.933363656536457</v>
      </c>
      <c r="O4856" s="18">
        <f>貼り付けシート!F4856</f>
        <v>0</v>
      </c>
      <c r="P4856" s="19">
        <f t="shared" si="454"/>
        <v>0</v>
      </c>
      <c r="Q4856" s="19">
        <f t="shared" si="455"/>
        <v>0</v>
      </c>
    </row>
    <row r="4857" spans="1:17">
      <c r="A4857" s="38">
        <v>41842</v>
      </c>
      <c r="B4857" s="49" t="s">
        <v>152</v>
      </c>
      <c r="C4857" s="24">
        <f t="shared" si="450"/>
        <v>30.406921776000001</v>
      </c>
      <c r="D4857" s="24">
        <f t="shared" si="451"/>
        <v>0</v>
      </c>
      <c r="E4857" s="18">
        <f>IF(G4857&gt;=0.3,(バックデータ一覧!$C$10*(バックデータ一覧!$C$12*計算過程!L4857+バックデータ一覧!$C$13*LN(計算過程!G4857)+バックデータ一覧!$C$14)^バックデータ一覧!$C$11+バックデータ一覧!$E$10*(計算過程!G4857/(バックデータ一覧!$E$12*計算過程!L4857+バックデータ一覧!$E$13*LN(計算過程!G4857)+バックデータ一覧!$E$14))^バックデータ一覧!$E$11)*計算過程!$W$11*10^-3,0)</f>
        <v>0</v>
      </c>
      <c r="F4857" s="18">
        <f>IF(G4857&lt;0.3,(バックデータ一覧!$C$10*(バックデータ一覧!$C$12*計算過程!L4857+バックデータ一覧!$C$13*LN(0.3)+バックデータ一覧!$C$14)^バックデータ一覧!$C$11+バックデータ一覧!$E$10*(0.3/(バックデータ一覧!$E$12*計算過程!L4857+バックデータ一覧!$E$13*LN(0.3)+バックデータ一覧!$E$14))^バックデータ一覧!$E$11)*計算過程!$W$11*計算過程!G4857/0.3*10^-3,0)</f>
        <v>0</v>
      </c>
      <c r="G4857" s="18">
        <f t="shared" si="452"/>
        <v>0</v>
      </c>
      <c r="H4857" s="18">
        <f t="shared" si="453"/>
        <v>0</v>
      </c>
      <c r="I4857" s="24">
        <v>0</v>
      </c>
      <c r="J4857" s="24">
        <v>0</v>
      </c>
      <c r="K4857" s="24">
        <v>0</v>
      </c>
      <c r="L4857" s="14">
        <f>貼り付けシート!C4857</f>
        <v>23.7</v>
      </c>
      <c r="M4857" s="14">
        <f>貼り付けシート!D4857</f>
        <v>17.399999999999999</v>
      </c>
      <c r="N4857" s="18">
        <f>貼り付けシート!E4857</f>
        <v>93.97510439426928</v>
      </c>
      <c r="O4857" s="18">
        <f>貼り付けシート!F4857</f>
        <v>0</v>
      </c>
      <c r="P4857" s="19">
        <f t="shared" si="454"/>
        <v>0</v>
      </c>
      <c r="Q4857" s="19">
        <f t="shared" si="455"/>
        <v>0</v>
      </c>
    </row>
    <row r="4858" spans="1:17">
      <c r="A4858" s="38">
        <v>41842</v>
      </c>
      <c r="B4858" s="49" t="s">
        <v>153</v>
      </c>
      <c r="C4858" s="24">
        <f t="shared" si="450"/>
        <v>30.406921776000001</v>
      </c>
      <c r="D4858" s="24">
        <f t="shared" si="451"/>
        <v>0</v>
      </c>
      <c r="E4858" s="18">
        <f>IF(G4858&gt;=0.3,(バックデータ一覧!$C$10*(バックデータ一覧!$C$12*計算過程!L4858+バックデータ一覧!$C$13*LN(計算過程!G4858)+バックデータ一覧!$C$14)^バックデータ一覧!$C$11+バックデータ一覧!$E$10*(計算過程!G4858/(バックデータ一覧!$E$12*計算過程!L4858+バックデータ一覧!$E$13*LN(計算過程!G4858)+バックデータ一覧!$E$14))^バックデータ一覧!$E$11)*計算過程!$W$11*10^-3,0)</f>
        <v>0</v>
      </c>
      <c r="F4858" s="18">
        <f>IF(G4858&lt;0.3,(バックデータ一覧!$C$10*(バックデータ一覧!$C$12*計算過程!L4858+バックデータ一覧!$C$13*LN(0.3)+バックデータ一覧!$C$14)^バックデータ一覧!$C$11+バックデータ一覧!$E$10*(0.3/(バックデータ一覧!$E$12*計算過程!L4858+バックデータ一覧!$E$13*LN(0.3)+バックデータ一覧!$E$14))^バックデータ一覧!$E$11)*計算過程!$W$11*計算過程!G4858/0.3*10^-3,0)</f>
        <v>0</v>
      </c>
      <c r="G4858" s="18">
        <f t="shared" si="452"/>
        <v>0</v>
      </c>
      <c r="H4858" s="18">
        <f t="shared" si="453"/>
        <v>0</v>
      </c>
      <c r="I4858" s="24">
        <v>0</v>
      </c>
      <c r="J4858" s="24">
        <v>0</v>
      </c>
      <c r="K4858" s="24">
        <v>0</v>
      </c>
      <c r="L4858" s="14">
        <f>貼り付けシート!C4858</f>
        <v>23.7</v>
      </c>
      <c r="M4858" s="14">
        <f>貼り付けシート!D4858</f>
        <v>17.399999999999999</v>
      </c>
      <c r="N4858" s="18">
        <f>貼り付けシート!E4858</f>
        <v>93.97510439426928</v>
      </c>
      <c r="O4858" s="18">
        <f>貼り付けシート!F4858</f>
        <v>0</v>
      </c>
      <c r="P4858" s="19">
        <f t="shared" si="454"/>
        <v>0</v>
      </c>
      <c r="Q4858" s="19">
        <f t="shared" si="455"/>
        <v>0</v>
      </c>
    </row>
    <row r="4859" spans="1:17">
      <c r="A4859" s="38">
        <v>41842</v>
      </c>
      <c r="B4859" s="49" t="s">
        <v>154</v>
      </c>
      <c r="C4859" s="24">
        <f t="shared" si="450"/>
        <v>30.406921776000001</v>
      </c>
      <c r="D4859" s="24">
        <f t="shared" si="451"/>
        <v>0</v>
      </c>
      <c r="E4859" s="18">
        <f>IF(G4859&gt;=0.3,(バックデータ一覧!$C$10*(バックデータ一覧!$C$12*計算過程!L4859+バックデータ一覧!$C$13*LN(計算過程!G4859)+バックデータ一覧!$C$14)^バックデータ一覧!$C$11+バックデータ一覧!$E$10*(計算過程!G4859/(バックデータ一覧!$E$12*計算過程!L4859+バックデータ一覧!$E$13*LN(計算過程!G4859)+バックデータ一覧!$E$14))^バックデータ一覧!$E$11)*計算過程!$W$11*10^-3,0)</f>
        <v>0</v>
      </c>
      <c r="F4859" s="18">
        <f>IF(G4859&lt;0.3,(バックデータ一覧!$C$10*(バックデータ一覧!$C$12*計算過程!L4859+バックデータ一覧!$C$13*LN(0.3)+バックデータ一覧!$C$14)^バックデータ一覧!$C$11+バックデータ一覧!$E$10*(0.3/(バックデータ一覧!$E$12*計算過程!L4859+バックデータ一覧!$E$13*LN(0.3)+バックデータ一覧!$E$14))^バックデータ一覧!$E$11)*計算過程!$W$11*計算過程!G4859/0.3*10^-3,0)</f>
        <v>0</v>
      </c>
      <c r="G4859" s="18">
        <f t="shared" si="452"/>
        <v>0</v>
      </c>
      <c r="H4859" s="18">
        <f t="shared" si="453"/>
        <v>0</v>
      </c>
      <c r="I4859" s="24">
        <v>0</v>
      </c>
      <c r="J4859" s="24">
        <v>0</v>
      </c>
      <c r="K4859" s="24">
        <v>0</v>
      </c>
      <c r="L4859" s="14">
        <f>貼り付けシート!C4859</f>
        <v>23.5</v>
      </c>
      <c r="M4859" s="14">
        <f>貼り付けシート!D4859</f>
        <v>17.399999999999999</v>
      </c>
      <c r="N4859" s="18">
        <f>貼り付けシート!E4859</f>
        <v>95.114442698908491</v>
      </c>
      <c r="O4859" s="18">
        <f>貼り付けシート!F4859</f>
        <v>0</v>
      </c>
      <c r="P4859" s="19">
        <f t="shared" si="454"/>
        <v>0</v>
      </c>
      <c r="Q4859" s="19">
        <f t="shared" si="455"/>
        <v>0</v>
      </c>
    </row>
    <row r="4860" spans="1:17">
      <c r="A4860" s="38">
        <v>41842</v>
      </c>
      <c r="B4860" s="49" t="s">
        <v>155</v>
      </c>
      <c r="C4860" s="24">
        <f t="shared" si="450"/>
        <v>30.406921776000001</v>
      </c>
      <c r="D4860" s="24">
        <f t="shared" si="451"/>
        <v>0</v>
      </c>
      <c r="E4860" s="18">
        <f>IF(G4860&gt;=0.3,(バックデータ一覧!$C$10*(バックデータ一覧!$C$12*計算過程!L4860+バックデータ一覧!$C$13*LN(計算過程!G4860)+バックデータ一覧!$C$14)^バックデータ一覧!$C$11+バックデータ一覧!$E$10*(計算過程!G4860/(バックデータ一覧!$E$12*計算過程!L4860+バックデータ一覧!$E$13*LN(計算過程!G4860)+バックデータ一覧!$E$14))^バックデータ一覧!$E$11)*計算過程!$W$11*10^-3,0)</f>
        <v>0</v>
      </c>
      <c r="F4860" s="18">
        <f>IF(G4860&lt;0.3,(バックデータ一覧!$C$10*(バックデータ一覧!$C$12*計算過程!L4860+バックデータ一覧!$C$13*LN(0.3)+バックデータ一覧!$C$14)^バックデータ一覧!$C$11+バックデータ一覧!$E$10*(0.3/(バックデータ一覧!$E$12*計算過程!L4860+バックデータ一覧!$E$13*LN(0.3)+バックデータ一覧!$E$14))^バックデータ一覧!$E$11)*計算過程!$W$11*計算過程!G4860/0.3*10^-3,0)</f>
        <v>0</v>
      </c>
      <c r="G4860" s="18">
        <f t="shared" si="452"/>
        <v>0</v>
      </c>
      <c r="H4860" s="18">
        <f t="shared" si="453"/>
        <v>0</v>
      </c>
      <c r="I4860" s="24">
        <v>0</v>
      </c>
      <c r="J4860" s="24">
        <v>0</v>
      </c>
      <c r="K4860" s="24">
        <v>0</v>
      </c>
      <c r="L4860" s="14">
        <f>貼り付けシート!C4860</f>
        <v>24.3</v>
      </c>
      <c r="M4860" s="14">
        <f>貼り付けシート!D4860</f>
        <v>17.7</v>
      </c>
      <c r="N4860" s="18">
        <f>貼り付けシート!E4860</f>
        <v>92.167979576047244</v>
      </c>
      <c r="O4860" s="18">
        <f>貼り付けシート!F4860</f>
        <v>0</v>
      </c>
      <c r="P4860" s="19">
        <f t="shared" si="454"/>
        <v>0</v>
      </c>
      <c r="Q4860" s="19">
        <f t="shared" si="455"/>
        <v>0</v>
      </c>
    </row>
    <row r="4861" spans="1:17">
      <c r="A4861" s="38">
        <v>41842</v>
      </c>
      <c r="B4861" s="49" t="s">
        <v>156</v>
      </c>
      <c r="C4861" s="24">
        <f t="shared" si="450"/>
        <v>30.406921776000001</v>
      </c>
      <c r="D4861" s="24">
        <f t="shared" si="451"/>
        <v>0</v>
      </c>
      <c r="E4861" s="18">
        <f>IF(G4861&gt;=0.3,(バックデータ一覧!$C$10*(バックデータ一覧!$C$12*計算過程!L4861+バックデータ一覧!$C$13*LN(計算過程!G4861)+バックデータ一覧!$C$14)^バックデータ一覧!$C$11+バックデータ一覧!$E$10*(計算過程!G4861/(バックデータ一覧!$E$12*計算過程!L4861+バックデータ一覧!$E$13*LN(計算過程!G4861)+バックデータ一覧!$E$14))^バックデータ一覧!$E$11)*計算過程!$W$11*10^-3,0)</f>
        <v>0</v>
      </c>
      <c r="F4861" s="18">
        <f>IF(G4861&lt;0.3,(バックデータ一覧!$C$10*(バックデータ一覧!$C$12*計算過程!L4861+バックデータ一覧!$C$13*LN(0.3)+バックデータ一覧!$C$14)^バックデータ一覧!$C$11+バックデータ一覧!$E$10*(0.3/(バックデータ一覧!$E$12*計算過程!L4861+バックデータ一覧!$E$13*LN(0.3)+バックデータ一覧!$E$14))^バックデータ一覧!$E$11)*計算過程!$W$11*計算過程!G4861/0.3*10^-3,0)</f>
        <v>0</v>
      </c>
      <c r="G4861" s="18">
        <f t="shared" si="452"/>
        <v>0</v>
      </c>
      <c r="H4861" s="18">
        <f t="shared" si="453"/>
        <v>0</v>
      </c>
      <c r="I4861" s="24">
        <v>0</v>
      </c>
      <c r="J4861" s="24">
        <v>0</v>
      </c>
      <c r="K4861" s="24">
        <v>0</v>
      </c>
      <c r="L4861" s="14">
        <f>貼り付けシート!C4861</f>
        <v>27.1</v>
      </c>
      <c r="M4861" s="14">
        <f>貼り付けシート!D4861</f>
        <v>18</v>
      </c>
      <c r="N4861" s="18">
        <f>貼り付けシート!E4861</f>
        <v>79.353523454441614</v>
      </c>
      <c r="O4861" s="18">
        <f>貼り付けシート!F4861</f>
        <v>0</v>
      </c>
      <c r="P4861" s="19">
        <f t="shared" si="454"/>
        <v>0</v>
      </c>
      <c r="Q4861" s="19">
        <f t="shared" si="455"/>
        <v>0</v>
      </c>
    </row>
    <row r="4862" spans="1:17">
      <c r="A4862" s="38">
        <v>41842</v>
      </c>
      <c r="B4862" s="49" t="s">
        <v>157</v>
      </c>
      <c r="C4862" s="24">
        <f t="shared" si="450"/>
        <v>30.406921776000001</v>
      </c>
      <c r="D4862" s="24">
        <f t="shared" si="451"/>
        <v>0</v>
      </c>
      <c r="E4862" s="18">
        <f>IF(G4862&gt;=0.3,(バックデータ一覧!$C$10*(バックデータ一覧!$C$12*計算過程!L4862+バックデータ一覧!$C$13*LN(計算過程!G4862)+バックデータ一覧!$C$14)^バックデータ一覧!$C$11+バックデータ一覧!$E$10*(計算過程!G4862/(バックデータ一覧!$E$12*計算過程!L4862+バックデータ一覧!$E$13*LN(計算過程!G4862)+バックデータ一覧!$E$14))^バックデータ一覧!$E$11)*計算過程!$W$11*10^-3,0)</f>
        <v>0</v>
      </c>
      <c r="F4862" s="18">
        <f>IF(G4862&lt;0.3,(バックデータ一覧!$C$10*(バックデータ一覧!$C$12*計算過程!L4862+バックデータ一覧!$C$13*LN(0.3)+バックデータ一覧!$C$14)^バックデータ一覧!$C$11+バックデータ一覧!$E$10*(0.3/(バックデータ一覧!$E$12*計算過程!L4862+バックデータ一覧!$E$13*LN(0.3)+バックデータ一覧!$E$14))^バックデータ一覧!$E$11)*計算過程!$W$11*計算過程!G4862/0.3*10^-3,0)</f>
        <v>0</v>
      </c>
      <c r="G4862" s="18">
        <f t="shared" si="452"/>
        <v>0</v>
      </c>
      <c r="H4862" s="18">
        <f t="shared" si="453"/>
        <v>0</v>
      </c>
      <c r="I4862" s="24">
        <v>0</v>
      </c>
      <c r="J4862" s="24">
        <v>0</v>
      </c>
      <c r="K4862" s="24">
        <v>0</v>
      </c>
      <c r="L4862" s="14">
        <f>貼り付けシート!C4862</f>
        <v>28.5</v>
      </c>
      <c r="M4862" s="14">
        <f>貼り付けシート!D4862</f>
        <v>18.3</v>
      </c>
      <c r="N4862" s="18">
        <f>貼り付けシート!E4862</f>
        <v>74.311535098978396</v>
      </c>
      <c r="O4862" s="18">
        <f>貼り付けシート!F4862</f>
        <v>0</v>
      </c>
      <c r="P4862" s="19">
        <f t="shared" si="454"/>
        <v>0</v>
      </c>
      <c r="Q4862" s="19">
        <f t="shared" si="455"/>
        <v>0</v>
      </c>
    </row>
    <row r="4863" spans="1:17">
      <c r="A4863" s="38">
        <v>41842</v>
      </c>
      <c r="B4863" s="49" t="s">
        <v>158</v>
      </c>
      <c r="C4863" s="24">
        <f t="shared" si="450"/>
        <v>30.406921776000001</v>
      </c>
      <c r="D4863" s="24">
        <f t="shared" si="451"/>
        <v>0</v>
      </c>
      <c r="E4863" s="18">
        <f>IF(G4863&gt;=0.3,(バックデータ一覧!$C$10*(バックデータ一覧!$C$12*計算過程!L4863+バックデータ一覧!$C$13*LN(計算過程!G4863)+バックデータ一覧!$C$14)^バックデータ一覧!$C$11+バックデータ一覧!$E$10*(計算過程!G4863/(バックデータ一覧!$E$12*計算過程!L4863+バックデータ一覧!$E$13*LN(計算過程!G4863)+バックデータ一覧!$E$14))^バックデータ一覧!$E$11)*計算過程!$W$11*10^-3,0)</f>
        <v>0</v>
      </c>
      <c r="F4863" s="18">
        <f>IF(G4863&lt;0.3,(バックデータ一覧!$C$10*(バックデータ一覧!$C$12*計算過程!L4863+バックデータ一覧!$C$13*LN(0.3)+バックデータ一覧!$C$14)^バックデータ一覧!$C$11+バックデータ一覧!$E$10*(0.3/(バックデータ一覧!$E$12*計算過程!L4863+バックデータ一覧!$E$13*LN(0.3)+バックデータ一覧!$E$14))^バックデータ一覧!$E$11)*計算過程!$W$11*計算過程!G4863/0.3*10^-3,0)</f>
        <v>0</v>
      </c>
      <c r="G4863" s="18">
        <f t="shared" si="452"/>
        <v>0</v>
      </c>
      <c r="H4863" s="18">
        <f t="shared" si="453"/>
        <v>0</v>
      </c>
      <c r="I4863" s="24">
        <v>0</v>
      </c>
      <c r="J4863" s="24">
        <v>0</v>
      </c>
      <c r="K4863" s="24">
        <v>0</v>
      </c>
      <c r="L4863" s="14">
        <f>貼り付けシート!C4863</f>
        <v>29.6</v>
      </c>
      <c r="M4863" s="14">
        <f>貼り付けシート!D4863</f>
        <v>18.3</v>
      </c>
      <c r="N4863" s="18">
        <f>貼り付けシート!E4863</f>
        <v>69.732727045077027</v>
      </c>
      <c r="O4863" s="18">
        <f>貼り付けシート!F4863</f>
        <v>0</v>
      </c>
      <c r="P4863" s="19">
        <f t="shared" si="454"/>
        <v>0</v>
      </c>
      <c r="Q4863" s="19">
        <f t="shared" si="455"/>
        <v>0</v>
      </c>
    </row>
    <row r="4864" spans="1:17">
      <c r="A4864" s="38">
        <v>41842</v>
      </c>
      <c r="B4864" s="49" t="s">
        <v>159</v>
      </c>
      <c r="C4864" s="24">
        <f t="shared" si="450"/>
        <v>30.406921776000001</v>
      </c>
      <c r="D4864" s="24">
        <f t="shared" si="451"/>
        <v>0</v>
      </c>
      <c r="E4864" s="18">
        <f>IF(G4864&gt;=0.3,(バックデータ一覧!$C$10*(バックデータ一覧!$C$12*計算過程!L4864+バックデータ一覧!$C$13*LN(計算過程!G4864)+バックデータ一覧!$C$14)^バックデータ一覧!$C$11+バックデータ一覧!$E$10*(計算過程!G4864/(バックデータ一覧!$E$12*計算過程!L4864+バックデータ一覧!$E$13*LN(計算過程!G4864)+バックデータ一覧!$E$14))^バックデータ一覧!$E$11)*計算過程!$W$11*10^-3,0)</f>
        <v>0</v>
      </c>
      <c r="F4864" s="18">
        <f>IF(G4864&lt;0.3,(バックデータ一覧!$C$10*(バックデータ一覧!$C$12*計算過程!L4864+バックデータ一覧!$C$13*LN(0.3)+バックデータ一覧!$C$14)^バックデータ一覧!$C$11+バックデータ一覧!$E$10*(0.3/(バックデータ一覧!$E$12*計算過程!L4864+バックデータ一覧!$E$13*LN(0.3)+バックデータ一覧!$E$14))^バックデータ一覧!$E$11)*計算過程!$W$11*計算過程!G4864/0.3*10^-3,0)</f>
        <v>0</v>
      </c>
      <c r="G4864" s="18">
        <f t="shared" si="452"/>
        <v>0</v>
      </c>
      <c r="H4864" s="18">
        <f t="shared" si="453"/>
        <v>0</v>
      </c>
      <c r="I4864" s="24">
        <v>0</v>
      </c>
      <c r="J4864" s="24">
        <v>0</v>
      </c>
      <c r="K4864" s="24">
        <v>0</v>
      </c>
      <c r="L4864" s="14">
        <f>貼り付けシート!C4864</f>
        <v>29.2</v>
      </c>
      <c r="M4864" s="14">
        <f>貼り付けシート!D4864</f>
        <v>18.2</v>
      </c>
      <c r="N4864" s="18">
        <f>貼り付けシート!E4864</f>
        <v>70.980954089945186</v>
      </c>
      <c r="O4864" s="18">
        <f>貼り付けシート!F4864</f>
        <v>0</v>
      </c>
      <c r="P4864" s="19">
        <f t="shared" si="454"/>
        <v>0</v>
      </c>
      <c r="Q4864" s="19">
        <f t="shared" si="455"/>
        <v>0</v>
      </c>
    </row>
    <row r="4865" spans="1:17">
      <c r="A4865" s="38">
        <v>41842</v>
      </c>
      <c r="B4865" s="49" t="s">
        <v>160</v>
      </c>
      <c r="C4865" s="24">
        <f t="shared" si="450"/>
        <v>30.406921776000001</v>
      </c>
      <c r="D4865" s="24">
        <f t="shared" si="451"/>
        <v>0</v>
      </c>
      <c r="E4865" s="18">
        <f>IF(G4865&gt;=0.3,(バックデータ一覧!$C$10*(バックデータ一覧!$C$12*計算過程!L4865+バックデータ一覧!$C$13*LN(計算過程!G4865)+バックデータ一覧!$C$14)^バックデータ一覧!$C$11+バックデータ一覧!$E$10*(計算過程!G4865/(バックデータ一覧!$E$12*計算過程!L4865+バックデータ一覧!$E$13*LN(計算過程!G4865)+バックデータ一覧!$E$14))^バックデータ一覧!$E$11)*計算過程!$W$11*10^-3,0)</f>
        <v>0</v>
      </c>
      <c r="F4865" s="18">
        <f>IF(G4865&lt;0.3,(バックデータ一覧!$C$10*(バックデータ一覧!$C$12*計算過程!L4865+バックデータ一覧!$C$13*LN(0.3)+バックデータ一覧!$C$14)^バックデータ一覧!$C$11+バックデータ一覧!$E$10*(0.3/(バックデータ一覧!$E$12*計算過程!L4865+バックデータ一覧!$E$13*LN(0.3)+バックデータ一覧!$E$14))^バックデータ一覧!$E$11)*計算過程!$W$11*計算過程!G4865/0.3*10^-3,0)</f>
        <v>0</v>
      </c>
      <c r="G4865" s="18">
        <f t="shared" si="452"/>
        <v>0</v>
      </c>
      <c r="H4865" s="18">
        <f t="shared" si="453"/>
        <v>0</v>
      </c>
      <c r="I4865" s="24">
        <v>0</v>
      </c>
      <c r="J4865" s="24">
        <v>0</v>
      </c>
      <c r="K4865" s="24">
        <v>0</v>
      </c>
      <c r="L4865" s="14">
        <f>貼り付けシート!C4865</f>
        <v>30.1</v>
      </c>
      <c r="M4865" s="14">
        <f>貼り付けシート!D4865</f>
        <v>18.2</v>
      </c>
      <c r="N4865" s="18">
        <f>貼り付けシート!E4865</f>
        <v>67.39779791018131</v>
      </c>
      <c r="O4865" s="18">
        <f>貼り付けシート!F4865</f>
        <v>0</v>
      </c>
      <c r="P4865" s="19">
        <f t="shared" si="454"/>
        <v>0</v>
      </c>
      <c r="Q4865" s="19">
        <f t="shared" si="455"/>
        <v>0</v>
      </c>
    </row>
    <row r="4866" spans="1:17">
      <c r="A4866" s="38">
        <v>41842</v>
      </c>
      <c r="B4866" s="49" t="s">
        <v>161</v>
      </c>
      <c r="C4866" s="24">
        <f t="shared" si="450"/>
        <v>30.406921776000001</v>
      </c>
      <c r="D4866" s="24">
        <f t="shared" si="451"/>
        <v>0</v>
      </c>
      <c r="E4866" s="18">
        <f>IF(G4866&gt;=0.3,(バックデータ一覧!$C$10*(バックデータ一覧!$C$12*計算過程!L4866+バックデータ一覧!$C$13*LN(計算過程!G4866)+バックデータ一覧!$C$14)^バックデータ一覧!$C$11+バックデータ一覧!$E$10*(計算過程!G4866/(バックデータ一覧!$E$12*計算過程!L4866+バックデータ一覧!$E$13*LN(計算過程!G4866)+バックデータ一覧!$E$14))^バックデータ一覧!$E$11)*計算過程!$W$11*10^-3,0)</f>
        <v>0</v>
      </c>
      <c r="F4866" s="18">
        <f>IF(G4866&lt;0.3,(バックデータ一覧!$C$10*(バックデータ一覧!$C$12*計算過程!L4866+バックデータ一覧!$C$13*LN(0.3)+バックデータ一覧!$C$14)^バックデータ一覧!$C$11+バックデータ一覧!$E$10*(0.3/(バックデータ一覧!$E$12*計算過程!L4866+バックデータ一覧!$E$13*LN(0.3)+バックデータ一覧!$E$14))^バックデータ一覧!$E$11)*計算過程!$W$11*計算過程!G4866/0.3*10^-3,0)</f>
        <v>0</v>
      </c>
      <c r="G4866" s="18">
        <f t="shared" si="452"/>
        <v>0</v>
      </c>
      <c r="H4866" s="18">
        <f t="shared" si="453"/>
        <v>0</v>
      </c>
      <c r="I4866" s="24">
        <v>0</v>
      </c>
      <c r="J4866" s="24">
        <v>0</v>
      </c>
      <c r="K4866" s="24">
        <v>0</v>
      </c>
      <c r="L4866" s="14">
        <f>貼り付けシート!C4866</f>
        <v>29.6</v>
      </c>
      <c r="M4866" s="14">
        <f>貼り付けシート!D4866</f>
        <v>17.8</v>
      </c>
      <c r="N4866" s="18">
        <f>貼り付けシート!E4866</f>
        <v>67.8804680475574</v>
      </c>
      <c r="O4866" s="18">
        <f>貼り付けシート!F4866</f>
        <v>0</v>
      </c>
      <c r="P4866" s="19">
        <f t="shared" si="454"/>
        <v>0</v>
      </c>
      <c r="Q4866" s="19">
        <f t="shared" si="455"/>
        <v>0</v>
      </c>
    </row>
    <row r="4867" spans="1:17">
      <c r="A4867" s="38">
        <v>41842</v>
      </c>
      <c r="B4867" s="49" t="s">
        <v>162</v>
      </c>
      <c r="C4867" s="24">
        <f t="shared" si="450"/>
        <v>30.406921776000001</v>
      </c>
      <c r="D4867" s="24">
        <f t="shared" si="451"/>
        <v>0</v>
      </c>
      <c r="E4867" s="18">
        <f>IF(G4867&gt;=0.3,(バックデータ一覧!$C$10*(バックデータ一覧!$C$12*計算過程!L4867+バックデータ一覧!$C$13*LN(計算過程!G4867)+バックデータ一覧!$C$14)^バックデータ一覧!$C$11+バックデータ一覧!$E$10*(計算過程!G4867/(バックデータ一覧!$E$12*計算過程!L4867+バックデータ一覧!$E$13*LN(計算過程!G4867)+バックデータ一覧!$E$14))^バックデータ一覧!$E$11)*計算過程!$W$11*10^-3,0)</f>
        <v>0</v>
      </c>
      <c r="F4867" s="18">
        <f>IF(G4867&lt;0.3,(バックデータ一覧!$C$10*(バックデータ一覧!$C$12*計算過程!L4867+バックデータ一覧!$C$13*LN(0.3)+バックデータ一覧!$C$14)^バックデータ一覧!$C$11+バックデータ一覧!$E$10*(0.3/(バックデータ一覧!$E$12*計算過程!L4867+バックデータ一覧!$E$13*LN(0.3)+バックデータ一覧!$E$14))^バックデータ一覧!$E$11)*計算過程!$W$11*計算過程!G4867/0.3*10^-3,0)</f>
        <v>0</v>
      </c>
      <c r="G4867" s="18">
        <f t="shared" si="452"/>
        <v>0</v>
      </c>
      <c r="H4867" s="18">
        <f t="shared" si="453"/>
        <v>0</v>
      </c>
      <c r="I4867" s="24">
        <v>0</v>
      </c>
      <c r="J4867" s="24">
        <v>0</v>
      </c>
      <c r="K4867" s="24">
        <v>0</v>
      </c>
      <c r="L4867" s="14">
        <f>貼り付けシート!C4867</f>
        <v>30</v>
      </c>
      <c r="M4867" s="14">
        <f>貼り付けシート!D4867</f>
        <v>17.399999999999999</v>
      </c>
      <c r="N4867" s="18">
        <f>貼り付けシート!E4867</f>
        <v>64.887146410345352</v>
      </c>
      <c r="O4867" s="18">
        <f>貼り付けシート!F4867</f>
        <v>0</v>
      </c>
      <c r="P4867" s="19">
        <f t="shared" si="454"/>
        <v>0</v>
      </c>
      <c r="Q4867" s="19">
        <f t="shared" si="455"/>
        <v>0</v>
      </c>
    </row>
    <row r="4868" spans="1:17">
      <c r="A4868" s="38">
        <v>41842</v>
      </c>
      <c r="B4868" s="49" t="s">
        <v>163</v>
      </c>
      <c r="C4868" s="24">
        <f t="shared" si="450"/>
        <v>30.406921776000001</v>
      </c>
      <c r="D4868" s="24">
        <f t="shared" si="451"/>
        <v>0</v>
      </c>
      <c r="E4868" s="18">
        <f>IF(G4868&gt;=0.3,(バックデータ一覧!$C$10*(バックデータ一覧!$C$12*計算過程!L4868+バックデータ一覧!$C$13*LN(計算過程!G4868)+バックデータ一覧!$C$14)^バックデータ一覧!$C$11+バックデータ一覧!$E$10*(計算過程!G4868/(バックデータ一覧!$E$12*計算過程!L4868+バックデータ一覧!$E$13*LN(計算過程!G4868)+バックデータ一覧!$E$14))^バックデータ一覧!$E$11)*計算過程!$W$11*10^-3,0)</f>
        <v>0</v>
      </c>
      <c r="F4868" s="18">
        <f>IF(G4868&lt;0.3,(バックデータ一覧!$C$10*(バックデータ一覧!$C$12*計算過程!L4868+バックデータ一覧!$C$13*LN(0.3)+バックデータ一覧!$C$14)^バックデータ一覧!$C$11+バックデータ一覧!$E$10*(0.3/(バックデータ一覧!$E$12*計算過程!L4868+バックデータ一覧!$E$13*LN(0.3)+バックデータ一覧!$E$14))^バックデータ一覧!$E$11)*計算過程!$W$11*計算過程!G4868/0.3*10^-3,0)</f>
        <v>0</v>
      </c>
      <c r="G4868" s="18">
        <f t="shared" si="452"/>
        <v>0</v>
      </c>
      <c r="H4868" s="18">
        <f t="shared" si="453"/>
        <v>0</v>
      </c>
      <c r="I4868" s="24">
        <v>0</v>
      </c>
      <c r="J4868" s="24">
        <v>0</v>
      </c>
      <c r="K4868" s="24">
        <v>0</v>
      </c>
      <c r="L4868" s="14">
        <f>貼り付けシート!C4868</f>
        <v>30.4</v>
      </c>
      <c r="M4868" s="14">
        <f>貼り付けシート!D4868</f>
        <v>17.100000000000001</v>
      </c>
      <c r="N4868" s="18">
        <f>貼り付けシート!E4868</f>
        <v>62.352270662698587</v>
      </c>
      <c r="O4868" s="18">
        <f>貼り付けシート!F4868</f>
        <v>0</v>
      </c>
      <c r="P4868" s="19">
        <f t="shared" si="454"/>
        <v>0</v>
      </c>
      <c r="Q4868" s="19">
        <f t="shared" si="455"/>
        <v>0</v>
      </c>
    </row>
    <row r="4869" spans="1:17">
      <c r="A4869" s="38">
        <v>41842</v>
      </c>
      <c r="B4869" s="49" t="s">
        <v>164</v>
      </c>
      <c r="C4869" s="24">
        <f t="shared" si="450"/>
        <v>30.406921776000001</v>
      </c>
      <c r="D4869" s="24">
        <f t="shared" si="451"/>
        <v>0</v>
      </c>
      <c r="E4869" s="18">
        <f>IF(G4869&gt;=0.3,(バックデータ一覧!$C$10*(バックデータ一覧!$C$12*計算過程!L4869+バックデータ一覧!$C$13*LN(計算過程!G4869)+バックデータ一覧!$C$14)^バックデータ一覧!$C$11+バックデータ一覧!$E$10*(計算過程!G4869/(バックデータ一覧!$E$12*計算過程!L4869+バックデータ一覧!$E$13*LN(計算過程!G4869)+バックデータ一覧!$E$14))^バックデータ一覧!$E$11)*計算過程!$W$11*10^-3,0)</f>
        <v>0</v>
      </c>
      <c r="F4869" s="18">
        <f>IF(G4869&lt;0.3,(バックデータ一覧!$C$10*(バックデータ一覧!$C$12*計算過程!L4869+バックデータ一覧!$C$13*LN(0.3)+バックデータ一覧!$C$14)^バックデータ一覧!$C$11+バックデータ一覧!$E$10*(0.3/(バックデータ一覧!$E$12*計算過程!L4869+バックデータ一覧!$E$13*LN(0.3)+バックデータ一覧!$E$14))^バックデータ一覧!$E$11)*計算過程!$W$11*計算過程!G4869/0.3*10^-3,0)</f>
        <v>0</v>
      </c>
      <c r="G4869" s="18">
        <f t="shared" si="452"/>
        <v>0</v>
      </c>
      <c r="H4869" s="18">
        <f t="shared" si="453"/>
        <v>0</v>
      </c>
      <c r="I4869" s="24">
        <v>0</v>
      </c>
      <c r="J4869" s="24">
        <v>0</v>
      </c>
      <c r="K4869" s="24">
        <v>0</v>
      </c>
      <c r="L4869" s="14">
        <f>貼り付けシート!C4869</f>
        <v>29.8</v>
      </c>
      <c r="M4869" s="14">
        <f>貼り付けシート!D4869</f>
        <v>17.3</v>
      </c>
      <c r="N4869" s="18">
        <f>貼り付けシート!E4869</f>
        <v>65.269939566135932</v>
      </c>
      <c r="O4869" s="18">
        <f>貼り付けシート!F4869</f>
        <v>0</v>
      </c>
      <c r="P4869" s="19">
        <f t="shared" si="454"/>
        <v>0</v>
      </c>
      <c r="Q4869" s="19">
        <f t="shared" si="455"/>
        <v>0</v>
      </c>
    </row>
    <row r="4870" spans="1:17">
      <c r="A4870" s="38">
        <v>41842</v>
      </c>
      <c r="B4870" s="49" t="s">
        <v>165</v>
      </c>
      <c r="C4870" s="24">
        <f t="shared" si="450"/>
        <v>30.406921776000001</v>
      </c>
      <c r="D4870" s="24">
        <f t="shared" si="451"/>
        <v>0</v>
      </c>
      <c r="E4870" s="18">
        <f>IF(G4870&gt;=0.3,(バックデータ一覧!$C$10*(バックデータ一覧!$C$12*計算過程!L4870+バックデータ一覧!$C$13*LN(計算過程!G4870)+バックデータ一覧!$C$14)^バックデータ一覧!$C$11+バックデータ一覧!$E$10*(計算過程!G4870/(バックデータ一覧!$E$12*計算過程!L4870+バックデータ一覧!$E$13*LN(計算過程!G4870)+バックデータ一覧!$E$14))^バックデータ一覧!$E$11)*計算過程!$W$11*10^-3,0)</f>
        <v>0</v>
      </c>
      <c r="F4870" s="18">
        <f>IF(G4870&lt;0.3,(バックデータ一覧!$C$10*(バックデータ一覧!$C$12*計算過程!L4870+バックデータ一覧!$C$13*LN(0.3)+バックデータ一覧!$C$14)^バックデータ一覧!$C$11+バックデータ一覧!$E$10*(0.3/(バックデータ一覧!$E$12*計算過程!L4870+バックデータ一覧!$E$13*LN(0.3)+バックデータ一覧!$E$14))^バックデータ一覧!$E$11)*計算過程!$W$11*計算過程!G4870/0.3*10^-3,0)</f>
        <v>0</v>
      </c>
      <c r="G4870" s="18">
        <f t="shared" si="452"/>
        <v>0</v>
      </c>
      <c r="H4870" s="18">
        <f t="shared" si="453"/>
        <v>0</v>
      </c>
      <c r="I4870" s="24">
        <v>0</v>
      </c>
      <c r="J4870" s="24">
        <v>0</v>
      </c>
      <c r="K4870" s="24">
        <v>0</v>
      </c>
      <c r="L4870" s="14">
        <f>貼り付けシート!C4870</f>
        <v>29.2</v>
      </c>
      <c r="M4870" s="14">
        <f>貼り付けシート!D4870</f>
        <v>17.600000000000001</v>
      </c>
      <c r="N4870" s="18">
        <f>貼り付けシート!E4870</f>
        <v>68.705313745845572</v>
      </c>
      <c r="O4870" s="18">
        <f>貼り付けシート!F4870</f>
        <v>0</v>
      </c>
      <c r="P4870" s="19">
        <f t="shared" si="454"/>
        <v>0</v>
      </c>
      <c r="Q4870" s="19">
        <f t="shared" si="455"/>
        <v>0</v>
      </c>
    </row>
    <row r="4871" spans="1:17">
      <c r="A4871" s="38">
        <v>41842</v>
      </c>
      <c r="B4871" s="49" t="s">
        <v>166</v>
      </c>
      <c r="C4871" s="24">
        <f t="shared" ref="C4871:C4934" si="456">$W$6*IF(AND(L4871&lt;5,N4871&gt;=80),$W$4,$W$5)*3600*10^-6</f>
        <v>30.406921776000001</v>
      </c>
      <c r="D4871" s="24">
        <f t="shared" ref="D4871:D4934" si="457">IF(G4871&gt;=0.3,E4871,F4871)</f>
        <v>0</v>
      </c>
      <c r="E4871" s="18">
        <f>IF(G4871&gt;=0.3,(バックデータ一覧!$C$10*(バックデータ一覧!$C$12*計算過程!L4871+バックデータ一覧!$C$13*LN(計算過程!G4871)+バックデータ一覧!$C$14)^バックデータ一覧!$C$11+バックデータ一覧!$E$10*(計算過程!G4871/(バックデータ一覧!$E$12*計算過程!L4871+バックデータ一覧!$E$13*LN(計算過程!G4871)+バックデータ一覧!$E$14))^バックデータ一覧!$E$11)*計算過程!$W$11*10^-3,0)</f>
        <v>0</v>
      </c>
      <c r="F4871" s="18">
        <f>IF(G4871&lt;0.3,(バックデータ一覧!$C$10*(バックデータ一覧!$C$12*計算過程!L4871+バックデータ一覧!$C$13*LN(0.3)+バックデータ一覧!$C$14)^バックデータ一覧!$C$11+バックデータ一覧!$E$10*(0.3/(バックデータ一覧!$E$12*計算過程!L4871+バックデータ一覧!$E$13*LN(0.3)+バックデータ一覧!$E$14))^バックデータ一覧!$E$11)*計算過程!$W$11*計算過程!G4871/0.3*10^-3,0)</f>
        <v>0</v>
      </c>
      <c r="G4871" s="18">
        <f t="shared" ref="G4871:G4934" si="458">H4871/($W$6*3600*10^-6)</f>
        <v>0</v>
      </c>
      <c r="H4871" s="18">
        <f t="shared" ref="H4871:H4934" si="459">IF(AND(L4871&lt;5,N4871&gt;=80),P4871/$W$4,P4871/$W$5)</f>
        <v>0</v>
      </c>
      <c r="I4871" s="24">
        <v>0</v>
      </c>
      <c r="J4871" s="24">
        <v>0</v>
      </c>
      <c r="K4871" s="24">
        <v>0</v>
      </c>
      <c r="L4871" s="14">
        <f>貼り付けシート!C4871</f>
        <v>28.7</v>
      </c>
      <c r="M4871" s="14">
        <f>貼り付けシート!D4871</f>
        <v>17.899999999999999</v>
      </c>
      <c r="N4871" s="18">
        <f>貼り付けシート!E4871</f>
        <v>71.893694454403089</v>
      </c>
      <c r="O4871" s="18">
        <f>貼り付けシート!F4871</f>
        <v>0</v>
      </c>
      <c r="P4871" s="19">
        <f t="shared" ref="P4871:P4934" si="460">IF(O4871&gt;C4871,C4871,O4871)</f>
        <v>0</v>
      </c>
      <c r="Q4871" s="19">
        <f t="shared" ref="Q4871:Q4934" si="461">IF(O4871&gt;C4871,O4871-C4871,0)</f>
        <v>0</v>
      </c>
    </row>
    <row r="4872" spans="1:17">
      <c r="A4872" s="38">
        <v>41842</v>
      </c>
      <c r="B4872" s="49" t="s">
        <v>167</v>
      </c>
      <c r="C4872" s="24">
        <f t="shared" si="456"/>
        <v>30.406921776000001</v>
      </c>
      <c r="D4872" s="24">
        <f t="shared" si="457"/>
        <v>0</v>
      </c>
      <c r="E4872" s="18">
        <f>IF(G4872&gt;=0.3,(バックデータ一覧!$C$10*(バックデータ一覧!$C$12*計算過程!L4872+バックデータ一覧!$C$13*LN(計算過程!G4872)+バックデータ一覧!$C$14)^バックデータ一覧!$C$11+バックデータ一覧!$E$10*(計算過程!G4872/(バックデータ一覧!$E$12*計算過程!L4872+バックデータ一覧!$E$13*LN(計算過程!G4872)+バックデータ一覧!$E$14))^バックデータ一覧!$E$11)*計算過程!$W$11*10^-3,0)</f>
        <v>0</v>
      </c>
      <c r="F4872" s="18">
        <f>IF(G4872&lt;0.3,(バックデータ一覧!$C$10*(バックデータ一覧!$C$12*計算過程!L4872+バックデータ一覧!$C$13*LN(0.3)+バックデータ一覧!$C$14)^バックデータ一覧!$C$11+バックデータ一覧!$E$10*(0.3/(バックデータ一覧!$E$12*計算過程!L4872+バックデータ一覧!$E$13*LN(0.3)+バックデータ一覧!$E$14))^バックデータ一覧!$E$11)*計算過程!$W$11*計算過程!G4872/0.3*10^-3,0)</f>
        <v>0</v>
      </c>
      <c r="G4872" s="18">
        <f t="shared" si="458"/>
        <v>0</v>
      </c>
      <c r="H4872" s="18">
        <f t="shared" si="459"/>
        <v>0</v>
      </c>
      <c r="I4872" s="24">
        <v>0</v>
      </c>
      <c r="J4872" s="24">
        <v>0</v>
      </c>
      <c r="K4872" s="24">
        <v>0</v>
      </c>
      <c r="L4872" s="14">
        <f>貼り付けシート!C4872</f>
        <v>27.4</v>
      </c>
      <c r="M4872" s="14">
        <f>貼り付けシート!D4872</f>
        <v>18</v>
      </c>
      <c r="N4872" s="18">
        <f>貼り付けシート!E4872</f>
        <v>77.970559980876033</v>
      </c>
      <c r="O4872" s="18">
        <f>貼り付けシート!F4872</f>
        <v>0</v>
      </c>
      <c r="P4872" s="19">
        <f t="shared" si="460"/>
        <v>0</v>
      </c>
      <c r="Q4872" s="19">
        <f t="shared" si="461"/>
        <v>0</v>
      </c>
    </row>
    <row r="4873" spans="1:17">
      <c r="A4873" s="38">
        <v>41842</v>
      </c>
      <c r="B4873" s="49" t="s">
        <v>168</v>
      </c>
      <c r="C4873" s="24">
        <f t="shared" si="456"/>
        <v>30.406921776000001</v>
      </c>
      <c r="D4873" s="24">
        <f t="shared" si="457"/>
        <v>0</v>
      </c>
      <c r="E4873" s="18">
        <f>IF(G4873&gt;=0.3,(バックデータ一覧!$C$10*(バックデータ一覧!$C$12*計算過程!L4873+バックデータ一覧!$C$13*LN(計算過程!G4873)+バックデータ一覧!$C$14)^バックデータ一覧!$C$11+バックデータ一覧!$E$10*(計算過程!G4873/(バックデータ一覧!$E$12*計算過程!L4873+バックデータ一覧!$E$13*LN(計算過程!G4873)+バックデータ一覧!$E$14))^バックデータ一覧!$E$11)*計算過程!$W$11*10^-3,0)</f>
        <v>0</v>
      </c>
      <c r="F4873" s="18">
        <f>IF(G4873&lt;0.3,(バックデータ一覧!$C$10*(バックデータ一覧!$C$12*計算過程!L4873+バックデータ一覧!$C$13*LN(0.3)+バックデータ一覧!$C$14)^バックデータ一覧!$C$11+バックデータ一覧!$E$10*(0.3/(バックデータ一覧!$E$12*計算過程!L4873+バックデータ一覧!$E$13*LN(0.3)+バックデータ一覧!$E$14))^バックデータ一覧!$E$11)*計算過程!$W$11*計算過程!G4873/0.3*10^-3,0)</f>
        <v>0</v>
      </c>
      <c r="G4873" s="18">
        <f t="shared" si="458"/>
        <v>0</v>
      </c>
      <c r="H4873" s="18">
        <f t="shared" si="459"/>
        <v>0</v>
      </c>
      <c r="I4873" s="24">
        <v>0</v>
      </c>
      <c r="J4873" s="24">
        <v>0</v>
      </c>
      <c r="K4873" s="24">
        <v>0</v>
      </c>
      <c r="L4873" s="14">
        <f>貼り付けシート!C4873</f>
        <v>26.9</v>
      </c>
      <c r="M4873" s="14">
        <f>貼り付けシート!D4873</f>
        <v>18.100000000000001</v>
      </c>
      <c r="N4873" s="18">
        <f>貼り付けシート!E4873</f>
        <v>80.724328922447555</v>
      </c>
      <c r="O4873" s="18">
        <f>貼り付けシート!F4873</f>
        <v>0</v>
      </c>
      <c r="P4873" s="19">
        <f t="shared" si="460"/>
        <v>0</v>
      </c>
      <c r="Q4873" s="19">
        <f t="shared" si="461"/>
        <v>0</v>
      </c>
    </row>
    <row r="4874" spans="1:17">
      <c r="A4874" s="38">
        <v>41842</v>
      </c>
      <c r="B4874" s="49" t="s">
        <v>169</v>
      </c>
      <c r="C4874" s="24">
        <f t="shared" si="456"/>
        <v>30.406921776000001</v>
      </c>
      <c r="D4874" s="24">
        <f t="shared" si="457"/>
        <v>0</v>
      </c>
      <c r="E4874" s="18">
        <f>IF(G4874&gt;=0.3,(バックデータ一覧!$C$10*(バックデータ一覧!$C$12*計算過程!L4874+バックデータ一覧!$C$13*LN(計算過程!G4874)+バックデータ一覧!$C$14)^バックデータ一覧!$C$11+バックデータ一覧!$E$10*(計算過程!G4874/(バックデータ一覧!$E$12*計算過程!L4874+バックデータ一覧!$E$13*LN(計算過程!G4874)+バックデータ一覧!$E$14))^バックデータ一覧!$E$11)*計算過程!$W$11*10^-3,0)</f>
        <v>0</v>
      </c>
      <c r="F4874" s="18">
        <f>IF(G4874&lt;0.3,(バックデータ一覧!$C$10*(バックデータ一覧!$C$12*計算過程!L4874+バックデータ一覧!$C$13*LN(0.3)+バックデータ一覧!$C$14)^バックデータ一覧!$C$11+バックデータ一覧!$E$10*(0.3/(バックデータ一覧!$E$12*計算過程!L4874+バックデータ一覧!$E$13*LN(0.3)+バックデータ一覧!$E$14))^バックデータ一覧!$E$11)*計算過程!$W$11*計算過程!G4874/0.3*10^-3,0)</f>
        <v>0</v>
      </c>
      <c r="G4874" s="18">
        <f t="shared" si="458"/>
        <v>0</v>
      </c>
      <c r="H4874" s="18">
        <f t="shared" si="459"/>
        <v>0</v>
      </c>
      <c r="I4874" s="24">
        <v>0</v>
      </c>
      <c r="J4874" s="24">
        <v>0</v>
      </c>
      <c r="K4874" s="24">
        <v>0</v>
      </c>
      <c r="L4874" s="14">
        <f>貼り付けシート!C4874</f>
        <v>26.6</v>
      </c>
      <c r="M4874" s="14">
        <f>貼り付けシート!D4874</f>
        <v>18.2</v>
      </c>
      <c r="N4874" s="18">
        <f>貼り付けシート!E4874</f>
        <v>82.602640045536475</v>
      </c>
      <c r="O4874" s="18">
        <f>貼り付けシート!F4874</f>
        <v>0</v>
      </c>
      <c r="P4874" s="19">
        <f t="shared" si="460"/>
        <v>0</v>
      </c>
      <c r="Q4874" s="19">
        <f t="shared" si="461"/>
        <v>0</v>
      </c>
    </row>
    <row r="4875" spans="1:17">
      <c r="A4875" s="38">
        <v>41842</v>
      </c>
      <c r="B4875" s="49" t="s">
        <v>170</v>
      </c>
      <c r="C4875" s="24">
        <f t="shared" si="456"/>
        <v>30.406921776000001</v>
      </c>
      <c r="D4875" s="24">
        <f t="shared" si="457"/>
        <v>0</v>
      </c>
      <c r="E4875" s="18">
        <f>IF(G4875&gt;=0.3,(バックデータ一覧!$C$10*(バックデータ一覧!$C$12*計算過程!L4875+バックデータ一覧!$C$13*LN(計算過程!G4875)+バックデータ一覧!$C$14)^バックデータ一覧!$C$11+バックデータ一覧!$E$10*(計算過程!G4875/(バックデータ一覧!$E$12*計算過程!L4875+バックデータ一覧!$E$13*LN(計算過程!G4875)+バックデータ一覧!$E$14))^バックデータ一覧!$E$11)*計算過程!$W$11*10^-3,0)</f>
        <v>0</v>
      </c>
      <c r="F4875" s="18">
        <f>IF(G4875&lt;0.3,(バックデータ一覧!$C$10*(バックデータ一覧!$C$12*計算過程!L4875+バックデータ一覧!$C$13*LN(0.3)+バックデータ一覧!$C$14)^バックデータ一覧!$C$11+バックデータ一覧!$E$10*(0.3/(バックデータ一覧!$E$12*計算過程!L4875+バックデータ一覧!$E$13*LN(0.3)+バックデータ一覧!$E$14))^バックデータ一覧!$E$11)*計算過程!$W$11*計算過程!G4875/0.3*10^-3,0)</f>
        <v>0</v>
      </c>
      <c r="G4875" s="18">
        <f t="shared" si="458"/>
        <v>0</v>
      </c>
      <c r="H4875" s="18">
        <f t="shared" si="459"/>
        <v>0</v>
      </c>
      <c r="I4875" s="24">
        <v>0</v>
      </c>
      <c r="J4875" s="24">
        <v>0</v>
      </c>
      <c r="K4875" s="24">
        <v>0</v>
      </c>
      <c r="L4875" s="14">
        <f>貼り付けシート!C4875</f>
        <v>25.3</v>
      </c>
      <c r="M4875" s="14">
        <f>貼り付けシート!D4875</f>
        <v>18.100000000000001</v>
      </c>
      <c r="N4875" s="18">
        <f>貼り付けシート!E4875</f>
        <v>88.732792511109409</v>
      </c>
      <c r="O4875" s="18">
        <f>貼り付けシート!F4875</f>
        <v>0</v>
      </c>
      <c r="P4875" s="19">
        <f t="shared" si="460"/>
        <v>0</v>
      </c>
      <c r="Q4875" s="19">
        <f t="shared" si="461"/>
        <v>0</v>
      </c>
    </row>
    <row r="4876" spans="1:17">
      <c r="A4876" s="38">
        <v>41842</v>
      </c>
      <c r="B4876" s="49" t="s">
        <v>171</v>
      </c>
      <c r="C4876" s="24">
        <f t="shared" si="456"/>
        <v>30.406921776000001</v>
      </c>
      <c r="D4876" s="24">
        <f t="shared" si="457"/>
        <v>0</v>
      </c>
      <c r="E4876" s="18">
        <f>IF(G4876&gt;=0.3,(バックデータ一覧!$C$10*(バックデータ一覧!$C$12*計算過程!L4876+バックデータ一覧!$C$13*LN(計算過程!G4876)+バックデータ一覧!$C$14)^バックデータ一覧!$C$11+バックデータ一覧!$E$10*(計算過程!G4876/(バックデータ一覧!$E$12*計算過程!L4876+バックデータ一覧!$E$13*LN(計算過程!G4876)+バックデータ一覧!$E$14))^バックデータ一覧!$E$11)*計算過程!$W$11*10^-3,0)</f>
        <v>0</v>
      </c>
      <c r="F4876" s="18">
        <f>IF(G4876&lt;0.3,(バックデータ一覧!$C$10*(バックデータ一覧!$C$12*計算過程!L4876+バックデータ一覧!$C$13*LN(0.3)+バックデータ一覧!$C$14)^バックデータ一覧!$C$11+バックデータ一覧!$E$10*(0.3/(バックデータ一覧!$E$12*計算過程!L4876+バックデータ一覧!$E$13*LN(0.3)+バックデータ一覧!$E$14))^バックデータ一覧!$E$11)*計算過程!$W$11*計算過程!G4876/0.3*10^-3,0)</f>
        <v>0</v>
      </c>
      <c r="G4876" s="18">
        <f t="shared" si="458"/>
        <v>0</v>
      </c>
      <c r="H4876" s="18">
        <f t="shared" si="459"/>
        <v>0</v>
      </c>
      <c r="I4876" s="24">
        <v>0</v>
      </c>
      <c r="J4876" s="24">
        <v>0</v>
      </c>
      <c r="K4876" s="24">
        <v>0</v>
      </c>
      <c r="L4876" s="14">
        <f>貼り付けシート!C4876</f>
        <v>25</v>
      </c>
      <c r="M4876" s="14">
        <f>貼り付けシート!D4876</f>
        <v>18</v>
      </c>
      <c r="N4876" s="18">
        <f>貼り付けシート!E4876</f>
        <v>89.847113415617628</v>
      </c>
      <c r="O4876" s="18">
        <f>貼り付けシート!F4876</f>
        <v>0</v>
      </c>
      <c r="P4876" s="19">
        <f t="shared" si="460"/>
        <v>0</v>
      </c>
      <c r="Q4876" s="19">
        <f t="shared" si="461"/>
        <v>0</v>
      </c>
    </row>
    <row r="4877" spans="1:17">
      <c r="A4877" s="38">
        <v>41842</v>
      </c>
      <c r="B4877" s="49" t="s">
        <v>172</v>
      </c>
      <c r="C4877" s="24">
        <f t="shared" si="456"/>
        <v>30.406921776000001</v>
      </c>
      <c r="D4877" s="24">
        <f t="shared" si="457"/>
        <v>0</v>
      </c>
      <c r="E4877" s="18">
        <f>IF(G4877&gt;=0.3,(バックデータ一覧!$C$10*(バックデータ一覧!$C$12*計算過程!L4877+バックデータ一覧!$C$13*LN(計算過程!G4877)+バックデータ一覧!$C$14)^バックデータ一覧!$C$11+バックデータ一覧!$E$10*(計算過程!G4877/(バックデータ一覧!$E$12*計算過程!L4877+バックデータ一覧!$E$13*LN(計算過程!G4877)+バックデータ一覧!$E$14))^バックデータ一覧!$E$11)*計算過程!$W$11*10^-3,0)</f>
        <v>0</v>
      </c>
      <c r="F4877" s="18">
        <f>IF(G4877&lt;0.3,(バックデータ一覧!$C$10*(バックデータ一覧!$C$12*計算過程!L4877+バックデータ一覧!$C$13*LN(0.3)+バックデータ一覧!$C$14)^バックデータ一覧!$C$11+バックデータ一覧!$E$10*(0.3/(バックデータ一覧!$E$12*計算過程!L4877+バックデータ一覧!$E$13*LN(0.3)+バックデータ一覧!$E$14))^バックデータ一覧!$E$11)*計算過程!$W$11*計算過程!G4877/0.3*10^-3,0)</f>
        <v>0</v>
      </c>
      <c r="G4877" s="18">
        <f t="shared" si="458"/>
        <v>0</v>
      </c>
      <c r="H4877" s="18">
        <f t="shared" si="459"/>
        <v>0</v>
      </c>
      <c r="I4877" s="24">
        <v>0</v>
      </c>
      <c r="J4877" s="24">
        <v>0</v>
      </c>
      <c r="K4877" s="24">
        <v>0</v>
      </c>
      <c r="L4877" s="14">
        <f>貼り付けシート!C4877</f>
        <v>24.5</v>
      </c>
      <c r="M4877" s="14">
        <f>貼り付けシート!D4877</f>
        <v>17.8</v>
      </c>
      <c r="N4877" s="18">
        <f>貼り付けシート!E4877</f>
        <v>91.570829176413653</v>
      </c>
      <c r="O4877" s="18">
        <f>貼り付けシート!F4877</f>
        <v>0</v>
      </c>
      <c r="P4877" s="19">
        <f t="shared" si="460"/>
        <v>0</v>
      </c>
      <c r="Q4877" s="19">
        <f t="shared" si="461"/>
        <v>0</v>
      </c>
    </row>
    <row r="4878" spans="1:17">
      <c r="A4878" s="38">
        <v>41843</v>
      </c>
      <c r="B4878" s="49" t="s">
        <v>149</v>
      </c>
      <c r="C4878" s="24">
        <f t="shared" si="456"/>
        <v>30.406921776000001</v>
      </c>
      <c r="D4878" s="24">
        <f t="shared" si="457"/>
        <v>0</v>
      </c>
      <c r="E4878" s="18">
        <f>IF(G4878&gt;=0.3,(バックデータ一覧!$C$10*(バックデータ一覧!$C$12*計算過程!L4878+バックデータ一覧!$C$13*LN(計算過程!G4878)+バックデータ一覧!$C$14)^バックデータ一覧!$C$11+バックデータ一覧!$E$10*(計算過程!G4878/(バックデータ一覧!$E$12*計算過程!L4878+バックデータ一覧!$E$13*LN(計算過程!G4878)+バックデータ一覧!$E$14))^バックデータ一覧!$E$11)*計算過程!$W$11*10^-3,0)</f>
        <v>0</v>
      </c>
      <c r="F4878" s="18">
        <f>IF(G4878&lt;0.3,(バックデータ一覧!$C$10*(バックデータ一覧!$C$12*計算過程!L4878+バックデータ一覧!$C$13*LN(0.3)+バックデータ一覧!$C$14)^バックデータ一覧!$C$11+バックデータ一覧!$E$10*(0.3/(バックデータ一覧!$E$12*計算過程!L4878+バックデータ一覧!$E$13*LN(0.3)+バックデータ一覧!$E$14))^バックデータ一覧!$E$11)*計算過程!$W$11*計算過程!G4878/0.3*10^-3,0)</f>
        <v>0</v>
      </c>
      <c r="G4878" s="18">
        <f t="shared" si="458"/>
        <v>0</v>
      </c>
      <c r="H4878" s="18">
        <f t="shared" si="459"/>
        <v>0</v>
      </c>
      <c r="I4878" s="24">
        <v>0</v>
      </c>
      <c r="J4878" s="24">
        <v>0</v>
      </c>
      <c r="K4878" s="24">
        <v>0</v>
      </c>
      <c r="L4878" s="14">
        <f>貼り付けシート!C4878</f>
        <v>24.1</v>
      </c>
      <c r="M4878" s="14">
        <f>貼り付けシート!D4878</f>
        <v>17.600000000000001</v>
      </c>
      <c r="N4878" s="18">
        <f>貼り付けシート!E4878</f>
        <v>92.76776220452642</v>
      </c>
      <c r="O4878" s="18">
        <f>貼り付けシート!F4878</f>
        <v>0</v>
      </c>
      <c r="P4878" s="19">
        <f t="shared" si="460"/>
        <v>0</v>
      </c>
      <c r="Q4878" s="19">
        <f t="shared" si="461"/>
        <v>0</v>
      </c>
    </row>
    <row r="4879" spans="1:17">
      <c r="A4879" s="38">
        <v>41843</v>
      </c>
      <c r="B4879" s="49" t="s">
        <v>150</v>
      </c>
      <c r="C4879" s="24">
        <f t="shared" si="456"/>
        <v>30.406921776000001</v>
      </c>
      <c r="D4879" s="24">
        <f t="shared" si="457"/>
        <v>0</v>
      </c>
      <c r="E4879" s="18">
        <f>IF(G4879&gt;=0.3,(バックデータ一覧!$C$10*(バックデータ一覧!$C$12*計算過程!L4879+バックデータ一覧!$C$13*LN(計算過程!G4879)+バックデータ一覧!$C$14)^バックデータ一覧!$C$11+バックデータ一覧!$E$10*(計算過程!G4879/(バックデータ一覧!$E$12*計算過程!L4879+バックデータ一覧!$E$13*LN(計算過程!G4879)+バックデータ一覧!$E$14))^バックデータ一覧!$E$11)*計算過程!$W$11*10^-3,0)</f>
        <v>0</v>
      </c>
      <c r="F4879" s="18">
        <f>IF(G4879&lt;0.3,(バックデータ一覧!$C$10*(バックデータ一覧!$C$12*計算過程!L4879+バックデータ一覧!$C$13*LN(0.3)+バックデータ一覧!$C$14)^バックデータ一覧!$C$11+バックデータ一覧!$E$10*(0.3/(バックデータ一覧!$E$12*計算過程!L4879+バックデータ一覧!$E$13*LN(0.3)+バックデータ一覧!$E$14))^バックデータ一覧!$E$11)*計算過程!$W$11*計算過程!G4879/0.3*10^-3,0)</f>
        <v>0</v>
      </c>
      <c r="G4879" s="18">
        <f t="shared" si="458"/>
        <v>0</v>
      </c>
      <c r="H4879" s="18">
        <f t="shared" si="459"/>
        <v>0</v>
      </c>
      <c r="I4879" s="24">
        <v>0</v>
      </c>
      <c r="J4879" s="24">
        <v>0</v>
      </c>
      <c r="K4879" s="24">
        <v>0</v>
      </c>
      <c r="L4879" s="14">
        <f>貼り付けシート!C4879</f>
        <v>23.7</v>
      </c>
      <c r="M4879" s="14">
        <f>貼り付けシート!D4879</f>
        <v>17.3</v>
      </c>
      <c r="N4879" s="18">
        <f>貼り付けシート!E4879</f>
        <v>93.449632794286259</v>
      </c>
      <c r="O4879" s="18">
        <f>貼り付けシート!F4879</f>
        <v>0</v>
      </c>
      <c r="P4879" s="19">
        <f t="shared" si="460"/>
        <v>0</v>
      </c>
      <c r="Q4879" s="19">
        <f t="shared" si="461"/>
        <v>0</v>
      </c>
    </row>
    <row r="4880" spans="1:17">
      <c r="A4880" s="38">
        <v>41843</v>
      </c>
      <c r="B4880" s="49" t="s">
        <v>151</v>
      </c>
      <c r="C4880" s="24">
        <f t="shared" si="456"/>
        <v>30.406921776000001</v>
      </c>
      <c r="D4880" s="24">
        <f t="shared" si="457"/>
        <v>0</v>
      </c>
      <c r="E4880" s="18">
        <f>IF(G4880&gt;=0.3,(バックデータ一覧!$C$10*(バックデータ一覧!$C$12*計算過程!L4880+バックデータ一覧!$C$13*LN(計算過程!G4880)+バックデータ一覧!$C$14)^バックデータ一覧!$C$11+バックデータ一覧!$E$10*(計算過程!G4880/(バックデータ一覧!$E$12*計算過程!L4880+バックデータ一覧!$E$13*LN(計算過程!G4880)+バックデータ一覧!$E$14))^バックデータ一覧!$E$11)*計算過程!$W$11*10^-3,0)</f>
        <v>0</v>
      </c>
      <c r="F4880" s="18">
        <f>IF(G4880&lt;0.3,(バックデータ一覧!$C$10*(バックデータ一覧!$C$12*計算過程!L4880+バックデータ一覧!$C$13*LN(0.3)+バックデータ一覧!$C$14)^バックデータ一覧!$C$11+バックデータ一覧!$E$10*(0.3/(バックデータ一覧!$E$12*計算過程!L4880+バックデータ一覧!$E$13*LN(0.3)+バックデータ一覧!$E$14))^バックデータ一覧!$E$11)*計算過程!$W$11*計算過程!G4880/0.3*10^-3,0)</f>
        <v>0</v>
      </c>
      <c r="G4880" s="18">
        <f t="shared" si="458"/>
        <v>0</v>
      </c>
      <c r="H4880" s="18">
        <f t="shared" si="459"/>
        <v>0</v>
      </c>
      <c r="I4880" s="24">
        <v>0</v>
      </c>
      <c r="J4880" s="24">
        <v>0</v>
      </c>
      <c r="K4880" s="24">
        <v>0</v>
      </c>
      <c r="L4880" s="14">
        <f>貼り付けシート!C4880</f>
        <v>23.3</v>
      </c>
      <c r="M4880" s="14">
        <f>貼り付けシート!D4880</f>
        <v>17.100000000000001</v>
      </c>
      <c r="N4880" s="18">
        <f>貼り付けシート!E4880</f>
        <v>94.653964155047987</v>
      </c>
      <c r="O4880" s="18">
        <f>貼り付けシート!F4880</f>
        <v>0</v>
      </c>
      <c r="P4880" s="19">
        <f t="shared" si="460"/>
        <v>0</v>
      </c>
      <c r="Q4880" s="19">
        <f t="shared" si="461"/>
        <v>0</v>
      </c>
    </row>
    <row r="4881" spans="1:17">
      <c r="A4881" s="38">
        <v>41843</v>
      </c>
      <c r="B4881" s="49" t="s">
        <v>152</v>
      </c>
      <c r="C4881" s="24">
        <f t="shared" si="456"/>
        <v>30.406921776000001</v>
      </c>
      <c r="D4881" s="24">
        <f t="shared" si="457"/>
        <v>0</v>
      </c>
      <c r="E4881" s="18">
        <f>IF(G4881&gt;=0.3,(バックデータ一覧!$C$10*(バックデータ一覧!$C$12*計算過程!L4881+バックデータ一覧!$C$13*LN(計算過程!G4881)+バックデータ一覧!$C$14)^バックデータ一覧!$C$11+バックデータ一覧!$E$10*(計算過程!G4881/(バックデータ一覧!$E$12*計算過程!L4881+バックデータ一覧!$E$13*LN(計算過程!G4881)+バックデータ一覧!$E$14))^バックデータ一覧!$E$11)*計算過程!$W$11*10^-3,0)</f>
        <v>0</v>
      </c>
      <c r="F4881" s="18">
        <f>IF(G4881&lt;0.3,(バックデータ一覧!$C$10*(バックデータ一覧!$C$12*計算過程!L4881+バックデータ一覧!$C$13*LN(0.3)+バックデータ一覧!$C$14)^バックデータ一覧!$C$11+バックデータ一覧!$E$10*(0.3/(バックデータ一覧!$E$12*計算過程!L4881+バックデータ一覧!$E$13*LN(0.3)+バックデータ一覧!$E$14))^バックデータ一覧!$E$11)*計算過程!$W$11*計算過程!G4881/0.3*10^-3,0)</f>
        <v>0</v>
      </c>
      <c r="G4881" s="18">
        <f t="shared" si="458"/>
        <v>0</v>
      </c>
      <c r="H4881" s="18">
        <f t="shared" si="459"/>
        <v>0</v>
      </c>
      <c r="I4881" s="24">
        <v>0</v>
      </c>
      <c r="J4881" s="24">
        <v>0</v>
      </c>
      <c r="K4881" s="24">
        <v>0</v>
      </c>
      <c r="L4881" s="14">
        <f>貼り付けシート!C4881</f>
        <v>23.1</v>
      </c>
      <c r="M4881" s="14">
        <f>貼り付けシート!D4881</f>
        <v>16.7</v>
      </c>
      <c r="N4881" s="18">
        <f>貼り付けシート!E4881</f>
        <v>93.62261378040661</v>
      </c>
      <c r="O4881" s="18">
        <f>貼り付けシート!F4881</f>
        <v>0</v>
      </c>
      <c r="P4881" s="19">
        <f t="shared" si="460"/>
        <v>0</v>
      </c>
      <c r="Q4881" s="19">
        <f t="shared" si="461"/>
        <v>0</v>
      </c>
    </row>
    <row r="4882" spans="1:17">
      <c r="A4882" s="38">
        <v>41843</v>
      </c>
      <c r="B4882" s="49" t="s">
        <v>153</v>
      </c>
      <c r="C4882" s="24">
        <f t="shared" si="456"/>
        <v>30.406921776000001</v>
      </c>
      <c r="D4882" s="24">
        <f t="shared" si="457"/>
        <v>0</v>
      </c>
      <c r="E4882" s="18">
        <f>IF(G4882&gt;=0.3,(バックデータ一覧!$C$10*(バックデータ一覧!$C$12*計算過程!L4882+バックデータ一覧!$C$13*LN(計算過程!G4882)+バックデータ一覧!$C$14)^バックデータ一覧!$C$11+バックデータ一覧!$E$10*(計算過程!G4882/(バックデータ一覧!$E$12*計算過程!L4882+バックデータ一覧!$E$13*LN(計算過程!G4882)+バックデータ一覧!$E$14))^バックデータ一覧!$E$11)*計算過程!$W$11*10^-3,0)</f>
        <v>0</v>
      </c>
      <c r="F4882" s="18">
        <f>IF(G4882&lt;0.3,(バックデータ一覧!$C$10*(バックデータ一覧!$C$12*計算過程!L4882+バックデータ一覧!$C$13*LN(0.3)+バックデータ一覧!$C$14)^バックデータ一覧!$C$11+バックデータ一覧!$E$10*(0.3/(バックデータ一覧!$E$12*計算過程!L4882+バックデータ一覧!$E$13*LN(0.3)+バックデータ一覧!$E$14))^バックデータ一覧!$E$11)*計算過程!$W$11*計算過程!G4882/0.3*10^-3,0)</f>
        <v>0</v>
      </c>
      <c r="G4882" s="18">
        <f t="shared" si="458"/>
        <v>0</v>
      </c>
      <c r="H4882" s="18">
        <f t="shared" si="459"/>
        <v>0</v>
      </c>
      <c r="I4882" s="24">
        <v>0</v>
      </c>
      <c r="J4882" s="24">
        <v>0</v>
      </c>
      <c r="K4882" s="24">
        <v>0</v>
      </c>
      <c r="L4882" s="14">
        <f>貼り付けシート!C4882</f>
        <v>22.6</v>
      </c>
      <c r="M4882" s="14">
        <f>貼り付けシート!D4882</f>
        <v>16.399999999999999</v>
      </c>
      <c r="N4882" s="18">
        <f>貼り付けシート!E4882</f>
        <v>94.81382086769095</v>
      </c>
      <c r="O4882" s="18">
        <f>貼り付けシート!F4882</f>
        <v>0</v>
      </c>
      <c r="P4882" s="19">
        <f t="shared" si="460"/>
        <v>0</v>
      </c>
      <c r="Q4882" s="19">
        <f t="shared" si="461"/>
        <v>0</v>
      </c>
    </row>
    <row r="4883" spans="1:17">
      <c r="A4883" s="38">
        <v>41843</v>
      </c>
      <c r="B4883" s="49" t="s">
        <v>154</v>
      </c>
      <c r="C4883" s="24">
        <f t="shared" si="456"/>
        <v>30.406921776000001</v>
      </c>
      <c r="D4883" s="24">
        <f t="shared" si="457"/>
        <v>0</v>
      </c>
      <c r="E4883" s="18">
        <f>IF(G4883&gt;=0.3,(バックデータ一覧!$C$10*(バックデータ一覧!$C$12*計算過程!L4883+バックデータ一覧!$C$13*LN(計算過程!G4883)+バックデータ一覧!$C$14)^バックデータ一覧!$C$11+バックデータ一覧!$E$10*(計算過程!G4883/(バックデータ一覧!$E$12*計算過程!L4883+バックデータ一覧!$E$13*LN(計算過程!G4883)+バックデータ一覧!$E$14))^バックデータ一覧!$E$11)*計算過程!$W$11*10^-3,0)</f>
        <v>0</v>
      </c>
      <c r="F4883" s="18">
        <f>IF(G4883&lt;0.3,(バックデータ一覧!$C$10*(バックデータ一覧!$C$12*計算過程!L4883+バックデータ一覧!$C$13*LN(0.3)+バックデータ一覧!$C$14)^バックデータ一覧!$C$11+バックデータ一覧!$E$10*(0.3/(バックデータ一覧!$E$12*計算過程!L4883+バックデータ一覧!$E$13*LN(0.3)+バックデータ一覧!$E$14))^バックデータ一覧!$E$11)*計算過程!$W$11*計算過程!G4883/0.3*10^-3,0)</f>
        <v>0</v>
      </c>
      <c r="G4883" s="18">
        <f t="shared" si="458"/>
        <v>0</v>
      </c>
      <c r="H4883" s="18">
        <f t="shared" si="459"/>
        <v>0</v>
      </c>
      <c r="I4883" s="24">
        <v>0</v>
      </c>
      <c r="J4883" s="24">
        <v>0</v>
      </c>
      <c r="K4883" s="24">
        <v>0</v>
      </c>
      <c r="L4883" s="14">
        <f>貼り付けシート!C4883</f>
        <v>22.5</v>
      </c>
      <c r="M4883" s="14">
        <f>貼り付けシート!D4883</f>
        <v>16.100000000000001</v>
      </c>
      <c r="N4883" s="18">
        <f>貼り付けシート!E4883</f>
        <v>93.690544515514816</v>
      </c>
      <c r="O4883" s="18">
        <f>貼り付けシート!F4883</f>
        <v>0</v>
      </c>
      <c r="P4883" s="19">
        <f t="shared" si="460"/>
        <v>0</v>
      </c>
      <c r="Q4883" s="19">
        <f t="shared" si="461"/>
        <v>0</v>
      </c>
    </row>
    <row r="4884" spans="1:17">
      <c r="A4884" s="38">
        <v>41843</v>
      </c>
      <c r="B4884" s="49" t="s">
        <v>155</v>
      </c>
      <c r="C4884" s="24">
        <f t="shared" si="456"/>
        <v>30.406921776000001</v>
      </c>
      <c r="D4884" s="24">
        <f t="shared" si="457"/>
        <v>0</v>
      </c>
      <c r="E4884" s="18">
        <f>IF(G4884&gt;=0.3,(バックデータ一覧!$C$10*(バックデータ一覧!$C$12*計算過程!L4884+バックデータ一覧!$C$13*LN(計算過程!G4884)+バックデータ一覧!$C$14)^バックデータ一覧!$C$11+バックデータ一覧!$E$10*(計算過程!G4884/(バックデータ一覧!$E$12*計算過程!L4884+バックデータ一覧!$E$13*LN(計算過程!G4884)+バックデータ一覧!$E$14))^バックデータ一覧!$E$11)*計算過程!$W$11*10^-3,0)</f>
        <v>0</v>
      </c>
      <c r="F4884" s="18">
        <f>IF(G4884&lt;0.3,(バックデータ一覧!$C$10*(バックデータ一覧!$C$12*計算過程!L4884+バックデータ一覧!$C$13*LN(0.3)+バックデータ一覧!$C$14)^バックデータ一覧!$C$11+バックデータ一覧!$E$10*(0.3/(バックデータ一覧!$E$12*計算過程!L4884+バックデータ一覧!$E$13*LN(0.3)+バックデータ一覧!$E$14))^バックデータ一覧!$E$11)*計算過程!$W$11*計算過程!G4884/0.3*10^-3,0)</f>
        <v>0</v>
      </c>
      <c r="G4884" s="18">
        <f t="shared" si="458"/>
        <v>0</v>
      </c>
      <c r="H4884" s="18">
        <f t="shared" si="459"/>
        <v>0</v>
      </c>
      <c r="I4884" s="24">
        <v>0</v>
      </c>
      <c r="J4884" s="24">
        <v>0</v>
      </c>
      <c r="K4884" s="24">
        <v>0</v>
      </c>
      <c r="L4884" s="14">
        <f>貼り付けシート!C4884</f>
        <v>23.7</v>
      </c>
      <c r="M4884" s="14">
        <f>貼り付けシート!D4884</f>
        <v>16</v>
      </c>
      <c r="N4884" s="18">
        <f>貼り付けシート!E4884</f>
        <v>86.60351205231261</v>
      </c>
      <c r="O4884" s="18">
        <f>貼り付けシート!F4884</f>
        <v>0</v>
      </c>
      <c r="P4884" s="19">
        <f t="shared" si="460"/>
        <v>0</v>
      </c>
      <c r="Q4884" s="19">
        <f t="shared" si="461"/>
        <v>0</v>
      </c>
    </row>
    <row r="4885" spans="1:17">
      <c r="A4885" s="38">
        <v>41843</v>
      </c>
      <c r="B4885" s="49" t="s">
        <v>156</v>
      </c>
      <c r="C4885" s="24">
        <f t="shared" si="456"/>
        <v>30.406921776000001</v>
      </c>
      <c r="D4885" s="24">
        <f t="shared" si="457"/>
        <v>0</v>
      </c>
      <c r="E4885" s="18">
        <f>IF(G4885&gt;=0.3,(バックデータ一覧!$C$10*(バックデータ一覧!$C$12*計算過程!L4885+バックデータ一覧!$C$13*LN(計算過程!G4885)+バックデータ一覧!$C$14)^バックデータ一覧!$C$11+バックデータ一覧!$E$10*(計算過程!G4885/(バックデータ一覧!$E$12*計算過程!L4885+バックデータ一覧!$E$13*LN(計算過程!G4885)+バックデータ一覧!$E$14))^バックデータ一覧!$E$11)*計算過程!$W$11*10^-3,0)</f>
        <v>0</v>
      </c>
      <c r="F4885" s="18">
        <f>IF(G4885&lt;0.3,(バックデータ一覧!$C$10*(バックデータ一覧!$C$12*計算過程!L4885+バックデータ一覧!$C$13*LN(0.3)+バックデータ一覧!$C$14)^バックデータ一覧!$C$11+バックデータ一覧!$E$10*(0.3/(バックデータ一覧!$E$12*計算過程!L4885+バックデータ一覧!$E$13*LN(0.3)+バックデータ一覧!$E$14))^バックデータ一覧!$E$11)*計算過程!$W$11*計算過程!G4885/0.3*10^-3,0)</f>
        <v>0</v>
      </c>
      <c r="G4885" s="18">
        <f t="shared" si="458"/>
        <v>0</v>
      </c>
      <c r="H4885" s="18">
        <f t="shared" si="459"/>
        <v>0</v>
      </c>
      <c r="I4885" s="24">
        <v>0</v>
      </c>
      <c r="J4885" s="24">
        <v>0</v>
      </c>
      <c r="K4885" s="24">
        <v>0</v>
      </c>
      <c r="L4885" s="14">
        <f>貼り付けシート!C4885</f>
        <v>25.9</v>
      </c>
      <c r="M4885" s="14">
        <f>貼り付けシート!D4885</f>
        <v>16</v>
      </c>
      <c r="N4885" s="18">
        <f>貼り付けシート!E4885</f>
        <v>75.943274117356367</v>
      </c>
      <c r="O4885" s="18">
        <f>貼り付けシート!F4885</f>
        <v>0</v>
      </c>
      <c r="P4885" s="19">
        <f t="shared" si="460"/>
        <v>0</v>
      </c>
      <c r="Q4885" s="19">
        <f t="shared" si="461"/>
        <v>0</v>
      </c>
    </row>
    <row r="4886" spans="1:17">
      <c r="A4886" s="38">
        <v>41843</v>
      </c>
      <c r="B4886" s="49" t="s">
        <v>157</v>
      </c>
      <c r="C4886" s="24">
        <f t="shared" si="456"/>
        <v>30.406921776000001</v>
      </c>
      <c r="D4886" s="24">
        <f t="shared" si="457"/>
        <v>0</v>
      </c>
      <c r="E4886" s="18">
        <f>IF(G4886&gt;=0.3,(バックデータ一覧!$C$10*(バックデータ一覧!$C$12*計算過程!L4886+バックデータ一覧!$C$13*LN(計算過程!G4886)+バックデータ一覧!$C$14)^バックデータ一覧!$C$11+バックデータ一覧!$E$10*(計算過程!G4886/(バックデータ一覧!$E$12*計算過程!L4886+バックデータ一覧!$E$13*LN(計算過程!G4886)+バックデータ一覧!$E$14))^バックデータ一覧!$E$11)*計算過程!$W$11*10^-3,0)</f>
        <v>0</v>
      </c>
      <c r="F4886" s="18">
        <f>IF(G4886&lt;0.3,(バックデータ一覧!$C$10*(バックデータ一覧!$C$12*計算過程!L4886+バックデータ一覧!$C$13*LN(0.3)+バックデータ一覧!$C$14)^バックデータ一覧!$C$11+バックデータ一覧!$E$10*(0.3/(バックデータ一覧!$E$12*計算過程!L4886+バックデータ一覧!$E$13*LN(0.3)+バックデータ一覧!$E$14))^バックデータ一覧!$E$11)*計算過程!$W$11*計算過程!G4886/0.3*10^-3,0)</f>
        <v>0</v>
      </c>
      <c r="G4886" s="18">
        <f t="shared" si="458"/>
        <v>0</v>
      </c>
      <c r="H4886" s="18">
        <f t="shared" si="459"/>
        <v>0</v>
      </c>
      <c r="I4886" s="24">
        <v>0</v>
      </c>
      <c r="J4886" s="24">
        <v>0</v>
      </c>
      <c r="K4886" s="24">
        <v>0</v>
      </c>
      <c r="L4886" s="14">
        <f>貼り付けシート!C4886</f>
        <v>27.6</v>
      </c>
      <c r="M4886" s="14">
        <f>貼り付けシート!D4886</f>
        <v>16</v>
      </c>
      <c r="N4886" s="18">
        <f>貼り付けシート!E4886</f>
        <v>68.715809208439154</v>
      </c>
      <c r="O4886" s="18">
        <f>貼り付けシート!F4886</f>
        <v>0</v>
      </c>
      <c r="P4886" s="19">
        <f t="shared" si="460"/>
        <v>0</v>
      </c>
      <c r="Q4886" s="19">
        <f t="shared" si="461"/>
        <v>0</v>
      </c>
    </row>
    <row r="4887" spans="1:17">
      <c r="A4887" s="38">
        <v>41843</v>
      </c>
      <c r="B4887" s="49" t="s">
        <v>158</v>
      </c>
      <c r="C4887" s="24">
        <f t="shared" si="456"/>
        <v>30.406921776000001</v>
      </c>
      <c r="D4887" s="24">
        <f t="shared" si="457"/>
        <v>0</v>
      </c>
      <c r="E4887" s="18">
        <f>IF(G4887&gt;=0.3,(バックデータ一覧!$C$10*(バックデータ一覧!$C$12*計算過程!L4887+バックデータ一覧!$C$13*LN(計算過程!G4887)+バックデータ一覧!$C$14)^バックデータ一覧!$C$11+バックデータ一覧!$E$10*(計算過程!G4887/(バックデータ一覧!$E$12*計算過程!L4887+バックデータ一覧!$E$13*LN(計算過程!G4887)+バックデータ一覧!$E$14))^バックデータ一覧!$E$11)*計算過程!$W$11*10^-3,0)</f>
        <v>0</v>
      </c>
      <c r="F4887" s="18">
        <f>IF(G4887&lt;0.3,(バックデータ一覧!$C$10*(バックデータ一覧!$C$12*計算過程!L4887+バックデータ一覧!$C$13*LN(0.3)+バックデータ一覧!$C$14)^バックデータ一覧!$C$11+バックデータ一覧!$E$10*(0.3/(バックデータ一覧!$E$12*計算過程!L4887+バックデータ一覧!$E$13*LN(0.3)+バックデータ一覧!$E$14))^バックデータ一覧!$E$11)*計算過程!$W$11*計算過程!G4887/0.3*10^-3,0)</f>
        <v>0</v>
      </c>
      <c r="G4887" s="18">
        <f t="shared" si="458"/>
        <v>0</v>
      </c>
      <c r="H4887" s="18">
        <f t="shared" si="459"/>
        <v>0</v>
      </c>
      <c r="I4887" s="24">
        <v>0</v>
      </c>
      <c r="J4887" s="24">
        <v>0</v>
      </c>
      <c r="K4887" s="24">
        <v>0</v>
      </c>
      <c r="L4887" s="14">
        <f>貼り付けシート!C4887</f>
        <v>29.6</v>
      </c>
      <c r="M4887" s="14">
        <f>貼り付けシート!D4887</f>
        <v>16.7</v>
      </c>
      <c r="N4887" s="18">
        <f>貼り付けシート!E4887</f>
        <v>63.795290093203235</v>
      </c>
      <c r="O4887" s="18">
        <f>貼り付けシート!F4887</f>
        <v>0</v>
      </c>
      <c r="P4887" s="19">
        <f t="shared" si="460"/>
        <v>0</v>
      </c>
      <c r="Q4887" s="19">
        <f t="shared" si="461"/>
        <v>0</v>
      </c>
    </row>
    <row r="4888" spans="1:17">
      <c r="A4888" s="38">
        <v>41843</v>
      </c>
      <c r="B4888" s="49" t="s">
        <v>159</v>
      </c>
      <c r="C4888" s="24">
        <f t="shared" si="456"/>
        <v>30.406921776000001</v>
      </c>
      <c r="D4888" s="24">
        <f t="shared" si="457"/>
        <v>0</v>
      </c>
      <c r="E4888" s="18">
        <f>IF(G4888&gt;=0.3,(バックデータ一覧!$C$10*(バックデータ一覧!$C$12*計算過程!L4888+バックデータ一覧!$C$13*LN(計算過程!G4888)+バックデータ一覧!$C$14)^バックデータ一覧!$C$11+バックデータ一覧!$E$10*(計算過程!G4888/(バックデータ一覧!$E$12*計算過程!L4888+バックデータ一覧!$E$13*LN(計算過程!G4888)+バックデータ一覧!$E$14))^バックデータ一覧!$E$11)*計算過程!$W$11*10^-3,0)</f>
        <v>0</v>
      </c>
      <c r="F4888" s="18">
        <f>IF(G4888&lt;0.3,(バックデータ一覧!$C$10*(バックデータ一覧!$C$12*計算過程!L4888+バックデータ一覧!$C$13*LN(0.3)+バックデータ一覧!$C$14)^バックデータ一覧!$C$11+バックデータ一覧!$E$10*(0.3/(バックデータ一覧!$E$12*計算過程!L4888+バックデータ一覧!$E$13*LN(0.3)+バックデータ一覧!$E$14))^バックデータ一覧!$E$11)*計算過程!$W$11*計算過程!G4888/0.3*10^-3,0)</f>
        <v>0</v>
      </c>
      <c r="G4888" s="18">
        <f t="shared" si="458"/>
        <v>0</v>
      </c>
      <c r="H4888" s="18">
        <f t="shared" si="459"/>
        <v>0</v>
      </c>
      <c r="I4888" s="24">
        <v>0</v>
      </c>
      <c r="J4888" s="24">
        <v>0</v>
      </c>
      <c r="K4888" s="24">
        <v>0</v>
      </c>
      <c r="L4888" s="14">
        <f>貼り付けシート!C4888</f>
        <v>29.5</v>
      </c>
      <c r="M4888" s="14">
        <f>貼り付けシート!D4888</f>
        <v>17.5</v>
      </c>
      <c r="N4888" s="18">
        <f>貼り付けシート!E4888</f>
        <v>67.153399465662204</v>
      </c>
      <c r="O4888" s="18">
        <f>貼り付けシート!F4888</f>
        <v>0</v>
      </c>
      <c r="P4888" s="19">
        <f t="shared" si="460"/>
        <v>0</v>
      </c>
      <c r="Q4888" s="19">
        <f t="shared" si="461"/>
        <v>0</v>
      </c>
    </row>
    <row r="4889" spans="1:17">
      <c r="A4889" s="38">
        <v>41843</v>
      </c>
      <c r="B4889" s="49" t="s">
        <v>160</v>
      </c>
      <c r="C4889" s="24">
        <f t="shared" si="456"/>
        <v>30.406921776000001</v>
      </c>
      <c r="D4889" s="24">
        <f t="shared" si="457"/>
        <v>0</v>
      </c>
      <c r="E4889" s="18">
        <f>IF(G4889&gt;=0.3,(バックデータ一覧!$C$10*(バックデータ一覧!$C$12*計算過程!L4889+バックデータ一覧!$C$13*LN(計算過程!G4889)+バックデータ一覧!$C$14)^バックデータ一覧!$C$11+バックデータ一覧!$E$10*(計算過程!G4889/(バックデータ一覧!$E$12*計算過程!L4889+バックデータ一覧!$E$13*LN(計算過程!G4889)+バックデータ一覧!$E$14))^バックデータ一覧!$E$11)*計算過程!$W$11*10^-3,0)</f>
        <v>0</v>
      </c>
      <c r="F4889" s="18">
        <f>IF(G4889&lt;0.3,(バックデータ一覧!$C$10*(バックデータ一覧!$C$12*計算過程!L4889+バックデータ一覧!$C$13*LN(0.3)+バックデータ一覧!$C$14)^バックデータ一覧!$C$11+バックデータ一覧!$E$10*(0.3/(バックデータ一覧!$E$12*計算過程!L4889+バックデータ一覧!$E$13*LN(0.3)+バックデータ一覧!$E$14))^バックデータ一覧!$E$11)*計算過程!$W$11*計算過程!G4889/0.3*10^-3,0)</f>
        <v>0</v>
      </c>
      <c r="G4889" s="18">
        <f t="shared" si="458"/>
        <v>0</v>
      </c>
      <c r="H4889" s="18">
        <f t="shared" si="459"/>
        <v>0</v>
      </c>
      <c r="I4889" s="24">
        <v>0</v>
      </c>
      <c r="J4889" s="24">
        <v>0</v>
      </c>
      <c r="K4889" s="24">
        <v>0</v>
      </c>
      <c r="L4889" s="14">
        <f>貼り付けシート!C4889</f>
        <v>30.2</v>
      </c>
      <c r="M4889" s="14">
        <f>貼り付けシート!D4889</f>
        <v>18.2</v>
      </c>
      <c r="N4889" s="18">
        <f>貼り付けシート!E4889</f>
        <v>67.012451406994415</v>
      </c>
      <c r="O4889" s="18">
        <f>貼り付けシート!F4889</f>
        <v>0</v>
      </c>
      <c r="P4889" s="19">
        <f t="shared" si="460"/>
        <v>0</v>
      </c>
      <c r="Q4889" s="19">
        <f t="shared" si="461"/>
        <v>0</v>
      </c>
    </row>
    <row r="4890" spans="1:17">
      <c r="A4890" s="38">
        <v>41843</v>
      </c>
      <c r="B4890" s="49" t="s">
        <v>161</v>
      </c>
      <c r="C4890" s="24">
        <f t="shared" si="456"/>
        <v>30.406921776000001</v>
      </c>
      <c r="D4890" s="24">
        <f t="shared" si="457"/>
        <v>0</v>
      </c>
      <c r="E4890" s="18">
        <f>IF(G4890&gt;=0.3,(バックデータ一覧!$C$10*(バックデータ一覧!$C$12*計算過程!L4890+バックデータ一覧!$C$13*LN(計算過程!G4890)+バックデータ一覧!$C$14)^バックデータ一覧!$C$11+バックデータ一覧!$E$10*(計算過程!G4890/(バックデータ一覧!$E$12*計算過程!L4890+バックデータ一覧!$E$13*LN(計算過程!G4890)+バックデータ一覧!$E$14))^バックデータ一覧!$E$11)*計算過程!$W$11*10^-3,0)</f>
        <v>0</v>
      </c>
      <c r="F4890" s="18">
        <f>IF(G4890&lt;0.3,(バックデータ一覧!$C$10*(バックデータ一覧!$C$12*計算過程!L4890+バックデータ一覧!$C$13*LN(0.3)+バックデータ一覧!$C$14)^バックデータ一覧!$C$11+バックデータ一覧!$E$10*(0.3/(バックデータ一覧!$E$12*計算過程!L4890+バックデータ一覧!$E$13*LN(0.3)+バックデータ一覧!$E$14))^バックデータ一覧!$E$11)*計算過程!$W$11*計算過程!G4890/0.3*10^-3,0)</f>
        <v>0</v>
      </c>
      <c r="G4890" s="18">
        <f t="shared" si="458"/>
        <v>0</v>
      </c>
      <c r="H4890" s="18">
        <f t="shared" si="459"/>
        <v>0</v>
      </c>
      <c r="I4890" s="24">
        <v>0</v>
      </c>
      <c r="J4890" s="24">
        <v>0</v>
      </c>
      <c r="K4890" s="24">
        <v>0</v>
      </c>
      <c r="L4890" s="14">
        <f>貼り付けシート!C4890</f>
        <v>30.2</v>
      </c>
      <c r="M4890" s="14">
        <f>貼り付けシート!D4890</f>
        <v>18.399999999999999</v>
      </c>
      <c r="N4890" s="18">
        <f>貼り付けシート!E4890</f>
        <v>67.727693679597905</v>
      </c>
      <c r="O4890" s="18">
        <f>貼り付けシート!F4890</f>
        <v>0</v>
      </c>
      <c r="P4890" s="19">
        <f t="shared" si="460"/>
        <v>0</v>
      </c>
      <c r="Q4890" s="19">
        <f t="shared" si="461"/>
        <v>0</v>
      </c>
    </row>
    <row r="4891" spans="1:17">
      <c r="A4891" s="38">
        <v>41843</v>
      </c>
      <c r="B4891" s="49" t="s">
        <v>162</v>
      </c>
      <c r="C4891" s="24">
        <f t="shared" si="456"/>
        <v>30.406921776000001</v>
      </c>
      <c r="D4891" s="24">
        <f t="shared" si="457"/>
        <v>0</v>
      </c>
      <c r="E4891" s="18">
        <f>IF(G4891&gt;=0.3,(バックデータ一覧!$C$10*(バックデータ一覧!$C$12*計算過程!L4891+バックデータ一覧!$C$13*LN(計算過程!G4891)+バックデータ一覧!$C$14)^バックデータ一覧!$C$11+バックデータ一覧!$E$10*(計算過程!G4891/(バックデータ一覧!$E$12*計算過程!L4891+バックデータ一覧!$E$13*LN(計算過程!G4891)+バックデータ一覧!$E$14))^バックデータ一覧!$E$11)*計算過程!$W$11*10^-3,0)</f>
        <v>0</v>
      </c>
      <c r="F4891" s="18">
        <f>IF(G4891&lt;0.3,(バックデータ一覧!$C$10*(バックデータ一覧!$C$12*計算過程!L4891+バックデータ一覧!$C$13*LN(0.3)+バックデータ一覧!$C$14)^バックデータ一覧!$C$11+バックデータ一覧!$E$10*(0.3/(バックデータ一覧!$E$12*計算過程!L4891+バックデータ一覧!$E$13*LN(0.3)+バックデータ一覧!$E$14))^バックデータ一覧!$E$11)*計算過程!$W$11*計算過程!G4891/0.3*10^-3,0)</f>
        <v>0</v>
      </c>
      <c r="G4891" s="18">
        <f t="shared" si="458"/>
        <v>0</v>
      </c>
      <c r="H4891" s="18">
        <f t="shared" si="459"/>
        <v>0</v>
      </c>
      <c r="I4891" s="24">
        <v>0</v>
      </c>
      <c r="J4891" s="24">
        <v>0</v>
      </c>
      <c r="K4891" s="24">
        <v>0</v>
      </c>
      <c r="L4891" s="14">
        <f>貼り付けシート!C4891</f>
        <v>30.4</v>
      </c>
      <c r="M4891" s="14">
        <f>貼り付けシート!D4891</f>
        <v>18.8</v>
      </c>
      <c r="N4891" s="18">
        <f>貼り付けシート!E4891</f>
        <v>68.369173054330517</v>
      </c>
      <c r="O4891" s="18">
        <f>貼り付けシート!F4891</f>
        <v>0</v>
      </c>
      <c r="P4891" s="19">
        <f t="shared" si="460"/>
        <v>0</v>
      </c>
      <c r="Q4891" s="19">
        <f t="shared" si="461"/>
        <v>0</v>
      </c>
    </row>
    <row r="4892" spans="1:17">
      <c r="A4892" s="38">
        <v>41843</v>
      </c>
      <c r="B4892" s="49" t="s">
        <v>163</v>
      </c>
      <c r="C4892" s="24">
        <f t="shared" si="456"/>
        <v>30.406921776000001</v>
      </c>
      <c r="D4892" s="24">
        <f t="shared" si="457"/>
        <v>0</v>
      </c>
      <c r="E4892" s="18">
        <f>IF(G4892&gt;=0.3,(バックデータ一覧!$C$10*(バックデータ一覧!$C$12*計算過程!L4892+バックデータ一覧!$C$13*LN(計算過程!G4892)+バックデータ一覧!$C$14)^バックデータ一覧!$C$11+バックデータ一覧!$E$10*(計算過程!G4892/(バックデータ一覧!$E$12*計算過程!L4892+バックデータ一覧!$E$13*LN(計算過程!G4892)+バックデータ一覧!$E$14))^バックデータ一覧!$E$11)*計算過程!$W$11*10^-3,0)</f>
        <v>0</v>
      </c>
      <c r="F4892" s="18">
        <f>IF(G4892&lt;0.3,(バックデータ一覧!$C$10*(バックデータ一覧!$C$12*計算過程!L4892+バックデータ一覧!$C$13*LN(0.3)+バックデータ一覧!$C$14)^バックデータ一覧!$C$11+バックデータ一覧!$E$10*(0.3/(バックデータ一覧!$E$12*計算過程!L4892+バックデータ一覧!$E$13*LN(0.3)+バックデータ一覧!$E$14))^バックデータ一覧!$E$11)*計算過程!$W$11*計算過程!G4892/0.3*10^-3,0)</f>
        <v>0</v>
      </c>
      <c r="G4892" s="18">
        <f t="shared" si="458"/>
        <v>0</v>
      </c>
      <c r="H4892" s="18">
        <f t="shared" si="459"/>
        <v>0</v>
      </c>
      <c r="I4892" s="24">
        <v>0</v>
      </c>
      <c r="J4892" s="24">
        <v>0</v>
      </c>
      <c r="K4892" s="24">
        <v>0</v>
      </c>
      <c r="L4892" s="14">
        <f>貼り付けシート!C4892</f>
        <v>30.3</v>
      </c>
      <c r="M4892" s="14">
        <f>貼り付けシート!D4892</f>
        <v>19.100000000000001</v>
      </c>
      <c r="N4892" s="18">
        <f>貼り付けシート!E4892</f>
        <v>69.826301953477</v>
      </c>
      <c r="O4892" s="18">
        <f>貼り付けシート!F4892</f>
        <v>0</v>
      </c>
      <c r="P4892" s="19">
        <f t="shared" si="460"/>
        <v>0</v>
      </c>
      <c r="Q4892" s="19">
        <f t="shared" si="461"/>
        <v>0</v>
      </c>
    </row>
    <row r="4893" spans="1:17">
      <c r="A4893" s="38">
        <v>41843</v>
      </c>
      <c r="B4893" s="49" t="s">
        <v>164</v>
      </c>
      <c r="C4893" s="24">
        <f t="shared" si="456"/>
        <v>30.406921776000001</v>
      </c>
      <c r="D4893" s="24">
        <f t="shared" si="457"/>
        <v>0</v>
      </c>
      <c r="E4893" s="18">
        <f>IF(G4893&gt;=0.3,(バックデータ一覧!$C$10*(バックデータ一覧!$C$12*計算過程!L4893+バックデータ一覧!$C$13*LN(計算過程!G4893)+バックデータ一覧!$C$14)^バックデータ一覧!$C$11+バックデータ一覧!$E$10*(計算過程!G4893/(バックデータ一覧!$E$12*計算過程!L4893+バックデータ一覧!$E$13*LN(計算過程!G4893)+バックデータ一覧!$E$14))^バックデータ一覧!$E$11)*計算過程!$W$11*10^-3,0)</f>
        <v>0</v>
      </c>
      <c r="F4893" s="18">
        <f>IF(G4893&lt;0.3,(バックデータ一覧!$C$10*(バックデータ一覧!$C$12*計算過程!L4893+バックデータ一覧!$C$13*LN(0.3)+バックデータ一覧!$C$14)^バックデータ一覧!$C$11+バックデータ一覧!$E$10*(0.3/(バックデータ一覧!$E$12*計算過程!L4893+バックデータ一覧!$E$13*LN(0.3)+バックデータ一覧!$E$14))^バックデータ一覧!$E$11)*計算過程!$W$11*計算過程!G4893/0.3*10^-3,0)</f>
        <v>0</v>
      </c>
      <c r="G4893" s="18">
        <f t="shared" si="458"/>
        <v>0</v>
      </c>
      <c r="H4893" s="18">
        <f t="shared" si="459"/>
        <v>0</v>
      </c>
      <c r="I4893" s="24">
        <v>0</v>
      </c>
      <c r="J4893" s="24">
        <v>0</v>
      </c>
      <c r="K4893" s="24">
        <v>0</v>
      </c>
      <c r="L4893" s="14">
        <f>貼り付けシート!C4893</f>
        <v>29.9</v>
      </c>
      <c r="M4893" s="14">
        <f>貼り付けシート!D4893</f>
        <v>18.8</v>
      </c>
      <c r="N4893" s="18">
        <f>貼り付けシート!E4893</f>
        <v>70.357653276822788</v>
      </c>
      <c r="O4893" s="18">
        <f>貼り付けシート!F4893</f>
        <v>0</v>
      </c>
      <c r="P4893" s="19">
        <f t="shared" si="460"/>
        <v>0</v>
      </c>
      <c r="Q4893" s="19">
        <f t="shared" si="461"/>
        <v>0</v>
      </c>
    </row>
    <row r="4894" spans="1:17">
      <c r="A4894" s="38">
        <v>41843</v>
      </c>
      <c r="B4894" s="49" t="s">
        <v>165</v>
      </c>
      <c r="C4894" s="24">
        <f t="shared" si="456"/>
        <v>30.406921776000001</v>
      </c>
      <c r="D4894" s="24">
        <f t="shared" si="457"/>
        <v>0</v>
      </c>
      <c r="E4894" s="18">
        <f>IF(G4894&gt;=0.3,(バックデータ一覧!$C$10*(バックデータ一覧!$C$12*計算過程!L4894+バックデータ一覧!$C$13*LN(計算過程!G4894)+バックデータ一覧!$C$14)^バックデータ一覧!$C$11+バックデータ一覧!$E$10*(計算過程!G4894/(バックデータ一覧!$E$12*計算過程!L4894+バックデータ一覧!$E$13*LN(計算過程!G4894)+バックデータ一覧!$E$14))^バックデータ一覧!$E$11)*計算過程!$W$11*10^-3,0)</f>
        <v>0</v>
      </c>
      <c r="F4894" s="18">
        <f>IF(G4894&lt;0.3,(バックデータ一覧!$C$10*(バックデータ一覧!$C$12*計算過程!L4894+バックデータ一覧!$C$13*LN(0.3)+バックデータ一覧!$C$14)^バックデータ一覧!$C$11+バックデータ一覧!$E$10*(0.3/(バックデータ一覧!$E$12*計算過程!L4894+バックデータ一覧!$E$13*LN(0.3)+バックデータ一覧!$E$14))^バックデータ一覧!$E$11)*計算過程!$W$11*計算過程!G4894/0.3*10^-3,0)</f>
        <v>0</v>
      </c>
      <c r="G4894" s="18">
        <f t="shared" si="458"/>
        <v>0</v>
      </c>
      <c r="H4894" s="18">
        <f t="shared" si="459"/>
        <v>0</v>
      </c>
      <c r="I4894" s="24">
        <v>0</v>
      </c>
      <c r="J4894" s="24">
        <v>0</v>
      </c>
      <c r="K4894" s="24">
        <v>0</v>
      </c>
      <c r="L4894" s="14">
        <f>貼り付けシート!C4894</f>
        <v>29.5</v>
      </c>
      <c r="M4894" s="14">
        <f>貼り付けシート!D4894</f>
        <v>18.5</v>
      </c>
      <c r="N4894" s="18">
        <f>貼り付けシート!E4894</f>
        <v>70.879900143047465</v>
      </c>
      <c r="O4894" s="18">
        <f>貼り付けシート!F4894</f>
        <v>0</v>
      </c>
      <c r="P4894" s="19">
        <f t="shared" si="460"/>
        <v>0</v>
      </c>
      <c r="Q4894" s="19">
        <f t="shared" si="461"/>
        <v>0</v>
      </c>
    </row>
    <row r="4895" spans="1:17">
      <c r="A4895" s="38">
        <v>41843</v>
      </c>
      <c r="B4895" s="49" t="s">
        <v>166</v>
      </c>
      <c r="C4895" s="24">
        <f t="shared" si="456"/>
        <v>30.406921776000001</v>
      </c>
      <c r="D4895" s="24">
        <f t="shared" si="457"/>
        <v>0</v>
      </c>
      <c r="E4895" s="18">
        <f>IF(G4895&gt;=0.3,(バックデータ一覧!$C$10*(バックデータ一覧!$C$12*計算過程!L4895+バックデータ一覧!$C$13*LN(計算過程!G4895)+バックデータ一覧!$C$14)^バックデータ一覧!$C$11+バックデータ一覧!$E$10*(計算過程!G4895/(バックデータ一覧!$E$12*計算過程!L4895+バックデータ一覧!$E$13*LN(計算過程!G4895)+バックデータ一覧!$E$14))^バックデータ一覧!$E$11)*計算過程!$W$11*10^-3,0)</f>
        <v>0</v>
      </c>
      <c r="F4895" s="18">
        <f>IF(G4895&lt;0.3,(バックデータ一覧!$C$10*(バックデータ一覧!$C$12*計算過程!L4895+バックデータ一覧!$C$13*LN(0.3)+バックデータ一覧!$C$14)^バックデータ一覧!$C$11+バックデータ一覧!$E$10*(0.3/(バックデータ一覧!$E$12*計算過程!L4895+バックデータ一覧!$E$13*LN(0.3)+バックデータ一覧!$E$14))^バックデータ一覧!$E$11)*計算過程!$W$11*計算過程!G4895/0.3*10^-3,0)</f>
        <v>0</v>
      </c>
      <c r="G4895" s="18">
        <f t="shared" si="458"/>
        <v>0</v>
      </c>
      <c r="H4895" s="18">
        <f t="shared" si="459"/>
        <v>0</v>
      </c>
      <c r="I4895" s="24">
        <v>0</v>
      </c>
      <c r="J4895" s="24">
        <v>0</v>
      </c>
      <c r="K4895" s="24">
        <v>0</v>
      </c>
      <c r="L4895" s="14">
        <f>貼り付けシート!C4895</f>
        <v>28</v>
      </c>
      <c r="M4895" s="14">
        <f>貼り付けシート!D4895</f>
        <v>18.3</v>
      </c>
      <c r="N4895" s="18">
        <f>貼り付けシート!E4895</f>
        <v>76.50440238724191</v>
      </c>
      <c r="O4895" s="18">
        <f>貼り付けシート!F4895</f>
        <v>0</v>
      </c>
      <c r="P4895" s="19">
        <f t="shared" si="460"/>
        <v>0</v>
      </c>
      <c r="Q4895" s="19">
        <f t="shared" si="461"/>
        <v>0</v>
      </c>
    </row>
    <row r="4896" spans="1:17">
      <c r="A4896" s="38">
        <v>41843</v>
      </c>
      <c r="B4896" s="49" t="s">
        <v>167</v>
      </c>
      <c r="C4896" s="24">
        <f t="shared" si="456"/>
        <v>30.406921776000001</v>
      </c>
      <c r="D4896" s="24">
        <f t="shared" si="457"/>
        <v>0</v>
      </c>
      <c r="E4896" s="18">
        <f>IF(G4896&gt;=0.3,(バックデータ一覧!$C$10*(バックデータ一覧!$C$12*計算過程!L4896+バックデータ一覧!$C$13*LN(計算過程!G4896)+バックデータ一覧!$C$14)^バックデータ一覧!$C$11+バックデータ一覧!$E$10*(計算過程!G4896/(バックデータ一覧!$E$12*計算過程!L4896+バックデータ一覧!$E$13*LN(計算過程!G4896)+バックデータ一覧!$E$14))^バックデータ一覧!$E$11)*計算過程!$W$11*10^-3,0)</f>
        <v>0</v>
      </c>
      <c r="F4896" s="18">
        <f>IF(G4896&lt;0.3,(バックデータ一覧!$C$10*(バックデータ一覧!$C$12*計算過程!L4896+バックデータ一覧!$C$13*LN(0.3)+バックデータ一覧!$C$14)^バックデータ一覧!$C$11+バックデータ一覧!$E$10*(0.3/(バックデータ一覧!$E$12*計算過程!L4896+バックデータ一覧!$E$13*LN(0.3)+バックデータ一覧!$E$14))^バックデータ一覧!$E$11)*計算過程!$W$11*計算過程!G4896/0.3*10^-3,0)</f>
        <v>0</v>
      </c>
      <c r="G4896" s="18">
        <f t="shared" si="458"/>
        <v>0</v>
      </c>
      <c r="H4896" s="18">
        <f t="shared" si="459"/>
        <v>0</v>
      </c>
      <c r="I4896" s="24">
        <v>0</v>
      </c>
      <c r="J4896" s="24">
        <v>0</v>
      </c>
      <c r="K4896" s="24">
        <v>0</v>
      </c>
      <c r="L4896" s="14">
        <f>貼り付けシート!C4896</f>
        <v>27.6</v>
      </c>
      <c r="M4896" s="14">
        <f>貼り付けシート!D4896</f>
        <v>18.5</v>
      </c>
      <c r="N4896" s="18">
        <f>貼り付けシート!E4896</f>
        <v>79.142534746995238</v>
      </c>
      <c r="O4896" s="18">
        <f>貼り付けシート!F4896</f>
        <v>0</v>
      </c>
      <c r="P4896" s="19">
        <f t="shared" si="460"/>
        <v>0</v>
      </c>
      <c r="Q4896" s="19">
        <f t="shared" si="461"/>
        <v>0</v>
      </c>
    </row>
    <row r="4897" spans="1:17">
      <c r="A4897" s="38">
        <v>41843</v>
      </c>
      <c r="B4897" s="49" t="s">
        <v>168</v>
      </c>
      <c r="C4897" s="24">
        <f t="shared" si="456"/>
        <v>30.406921776000001</v>
      </c>
      <c r="D4897" s="24">
        <f t="shared" si="457"/>
        <v>0</v>
      </c>
      <c r="E4897" s="18">
        <f>IF(G4897&gt;=0.3,(バックデータ一覧!$C$10*(バックデータ一覧!$C$12*計算過程!L4897+バックデータ一覧!$C$13*LN(計算過程!G4897)+バックデータ一覧!$C$14)^バックデータ一覧!$C$11+バックデータ一覧!$E$10*(計算過程!G4897/(バックデータ一覧!$E$12*計算過程!L4897+バックデータ一覧!$E$13*LN(計算過程!G4897)+バックデータ一覧!$E$14))^バックデータ一覧!$E$11)*計算過程!$W$11*10^-3,0)</f>
        <v>0</v>
      </c>
      <c r="F4897" s="18">
        <f>IF(G4897&lt;0.3,(バックデータ一覧!$C$10*(バックデータ一覧!$C$12*計算過程!L4897+バックデータ一覧!$C$13*LN(0.3)+バックデータ一覧!$C$14)^バックデータ一覧!$C$11+バックデータ一覧!$E$10*(0.3/(バックデータ一覧!$E$12*計算過程!L4897+バックデータ一覧!$E$13*LN(0.3)+バックデータ一覧!$E$14))^バックデータ一覧!$E$11)*計算過程!$W$11*計算過程!G4897/0.3*10^-3,0)</f>
        <v>0</v>
      </c>
      <c r="G4897" s="18">
        <f t="shared" si="458"/>
        <v>0</v>
      </c>
      <c r="H4897" s="18">
        <f t="shared" si="459"/>
        <v>0</v>
      </c>
      <c r="I4897" s="24">
        <v>0</v>
      </c>
      <c r="J4897" s="24">
        <v>0</v>
      </c>
      <c r="K4897" s="24">
        <v>0</v>
      </c>
      <c r="L4897" s="14">
        <f>貼り付けシート!C4897</f>
        <v>27.1</v>
      </c>
      <c r="M4897" s="14">
        <f>貼り付けシート!D4897</f>
        <v>18.7</v>
      </c>
      <c r="N4897" s="18">
        <f>貼り付けシート!E4897</f>
        <v>82.349424128362841</v>
      </c>
      <c r="O4897" s="18">
        <f>貼り付けシート!F4897</f>
        <v>0</v>
      </c>
      <c r="P4897" s="19">
        <f t="shared" si="460"/>
        <v>0</v>
      </c>
      <c r="Q4897" s="19">
        <f t="shared" si="461"/>
        <v>0</v>
      </c>
    </row>
    <row r="4898" spans="1:17">
      <c r="A4898" s="38">
        <v>41843</v>
      </c>
      <c r="B4898" s="49" t="s">
        <v>169</v>
      </c>
      <c r="C4898" s="24">
        <f t="shared" si="456"/>
        <v>30.406921776000001</v>
      </c>
      <c r="D4898" s="24">
        <f t="shared" si="457"/>
        <v>0</v>
      </c>
      <c r="E4898" s="18">
        <f>IF(G4898&gt;=0.3,(バックデータ一覧!$C$10*(バックデータ一覧!$C$12*計算過程!L4898+バックデータ一覧!$C$13*LN(計算過程!G4898)+バックデータ一覧!$C$14)^バックデータ一覧!$C$11+バックデータ一覧!$E$10*(計算過程!G4898/(バックデータ一覧!$E$12*計算過程!L4898+バックデータ一覧!$E$13*LN(計算過程!G4898)+バックデータ一覧!$E$14))^バックデータ一覧!$E$11)*計算過程!$W$11*10^-3,0)</f>
        <v>0</v>
      </c>
      <c r="F4898" s="18">
        <f>IF(G4898&lt;0.3,(バックデータ一覧!$C$10*(バックデータ一覧!$C$12*計算過程!L4898+バックデータ一覧!$C$13*LN(0.3)+バックデータ一覧!$C$14)^バックデータ一覧!$C$11+バックデータ一覧!$E$10*(0.3/(バックデータ一覧!$E$12*計算過程!L4898+バックデータ一覧!$E$13*LN(0.3)+バックデータ一覧!$E$14))^バックデータ一覧!$E$11)*計算過程!$W$11*計算過程!G4898/0.3*10^-3,0)</f>
        <v>0</v>
      </c>
      <c r="G4898" s="18">
        <f t="shared" si="458"/>
        <v>0</v>
      </c>
      <c r="H4898" s="18">
        <f t="shared" si="459"/>
        <v>0</v>
      </c>
      <c r="I4898" s="24">
        <v>0</v>
      </c>
      <c r="J4898" s="24">
        <v>0</v>
      </c>
      <c r="K4898" s="24">
        <v>0</v>
      </c>
      <c r="L4898" s="14">
        <f>貼り付けシート!C4898</f>
        <v>26.8</v>
      </c>
      <c r="M4898" s="14">
        <f>貼り付けシート!D4898</f>
        <v>19</v>
      </c>
      <c r="N4898" s="18">
        <f>貼り付けシート!E4898</f>
        <v>85.118148888708831</v>
      </c>
      <c r="O4898" s="18">
        <f>貼り付けシート!F4898</f>
        <v>0</v>
      </c>
      <c r="P4898" s="19">
        <f t="shared" si="460"/>
        <v>0</v>
      </c>
      <c r="Q4898" s="19">
        <f t="shared" si="461"/>
        <v>0</v>
      </c>
    </row>
    <row r="4899" spans="1:17">
      <c r="A4899" s="38">
        <v>41843</v>
      </c>
      <c r="B4899" s="49" t="s">
        <v>170</v>
      </c>
      <c r="C4899" s="24">
        <f t="shared" si="456"/>
        <v>30.406921776000001</v>
      </c>
      <c r="D4899" s="24">
        <f t="shared" si="457"/>
        <v>0</v>
      </c>
      <c r="E4899" s="18">
        <f>IF(G4899&gt;=0.3,(バックデータ一覧!$C$10*(バックデータ一覧!$C$12*計算過程!L4899+バックデータ一覧!$C$13*LN(計算過程!G4899)+バックデータ一覧!$C$14)^バックデータ一覧!$C$11+バックデータ一覧!$E$10*(計算過程!G4899/(バックデータ一覧!$E$12*計算過程!L4899+バックデータ一覧!$E$13*LN(計算過程!G4899)+バックデータ一覧!$E$14))^バックデータ一覧!$E$11)*計算過程!$W$11*10^-3,0)</f>
        <v>0</v>
      </c>
      <c r="F4899" s="18">
        <f>IF(G4899&lt;0.3,(バックデータ一覧!$C$10*(バックデータ一覧!$C$12*計算過程!L4899+バックデータ一覧!$C$13*LN(0.3)+バックデータ一覧!$C$14)^バックデータ一覧!$C$11+バックデータ一覧!$E$10*(0.3/(バックデータ一覧!$E$12*計算過程!L4899+バックデータ一覧!$E$13*LN(0.3)+バックデータ一覧!$E$14))^バックデータ一覧!$E$11)*計算過程!$W$11*計算過程!G4899/0.3*10^-3,0)</f>
        <v>0</v>
      </c>
      <c r="G4899" s="18">
        <f t="shared" si="458"/>
        <v>0</v>
      </c>
      <c r="H4899" s="18">
        <f t="shared" si="459"/>
        <v>0</v>
      </c>
      <c r="I4899" s="24">
        <v>0</v>
      </c>
      <c r="J4899" s="24">
        <v>0</v>
      </c>
      <c r="K4899" s="24">
        <v>0</v>
      </c>
      <c r="L4899" s="14">
        <f>貼り付けシート!C4899</f>
        <v>25.9</v>
      </c>
      <c r="M4899" s="14">
        <f>貼り付けシート!D4899</f>
        <v>18.600000000000001</v>
      </c>
      <c r="N4899" s="18">
        <f>貼り付けシート!E4899</f>
        <v>87.925738106447511</v>
      </c>
      <c r="O4899" s="18">
        <f>貼り付けシート!F4899</f>
        <v>0</v>
      </c>
      <c r="P4899" s="19">
        <f t="shared" si="460"/>
        <v>0</v>
      </c>
      <c r="Q4899" s="19">
        <f t="shared" si="461"/>
        <v>0</v>
      </c>
    </row>
    <row r="4900" spans="1:17">
      <c r="A4900" s="38">
        <v>41843</v>
      </c>
      <c r="B4900" s="49" t="s">
        <v>171</v>
      </c>
      <c r="C4900" s="24">
        <f t="shared" si="456"/>
        <v>30.406921776000001</v>
      </c>
      <c r="D4900" s="24">
        <f t="shared" si="457"/>
        <v>0</v>
      </c>
      <c r="E4900" s="18">
        <f>IF(G4900&gt;=0.3,(バックデータ一覧!$C$10*(バックデータ一覧!$C$12*計算過程!L4900+バックデータ一覧!$C$13*LN(計算過程!G4900)+バックデータ一覧!$C$14)^バックデータ一覧!$C$11+バックデータ一覧!$E$10*(計算過程!G4900/(バックデータ一覧!$E$12*計算過程!L4900+バックデータ一覧!$E$13*LN(計算過程!G4900)+バックデータ一覧!$E$14))^バックデータ一覧!$E$11)*計算過程!$W$11*10^-3,0)</f>
        <v>0</v>
      </c>
      <c r="F4900" s="18">
        <f>IF(G4900&lt;0.3,(バックデータ一覧!$C$10*(バックデータ一覧!$C$12*計算過程!L4900+バックデータ一覧!$C$13*LN(0.3)+バックデータ一覧!$C$14)^バックデータ一覧!$C$11+バックデータ一覧!$E$10*(0.3/(バックデータ一覧!$E$12*計算過程!L4900+バックデータ一覧!$E$13*LN(0.3)+バックデータ一覧!$E$14))^バックデータ一覧!$E$11)*計算過程!$W$11*計算過程!G4900/0.3*10^-3,0)</f>
        <v>0</v>
      </c>
      <c r="G4900" s="18">
        <f t="shared" si="458"/>
        <v>0</v>
      </c>
      <c r="H4900" s="18">
        <f t="shared" si="459"/>
        <v>0</v>
      </c>
      <c r="I4900" s="24">
        <v>0</v>
      </c>
      <c r="J4900" s="24">
        <v>0</v>
      </c>
      <c r="K4900" s="24">
        <v>0</v>
      </c>
      <c r="L4900" s="14">
        <f>貼り付けシート!C4900</f>
        <v>25.5</v>
      </c>
      <c r="M4900" s="14">
        <f>貼り付けシート!D4900</f>
        <v>18.3</v>
      </c>
      <c r="N4900" s="18">
        <f>貼り付けシート!E4900</f>
        <v>88.625497938980459</v>
      </c>
      <c r="O4900" s="18">
        <f>貼り付けシート!F4900</f>
        <v>0</v>
      </c>
      <c r="P4900" s="19">
        <f t="shared" si="460"/>
        <v>0</v>
      </c>
      <c r="Q4900" s="19">
        <f t="shared" si="461"/>
        <v>0</v>
      </c>
    </row>
    <row r="4901" spans="1:17">
      <c r="A4901" s="38">
        <v>41843</v>
      </c>
      <c r="B4901" s="49" t="s">
        <v>172</v>
      </c>
      <c r="C4901" s="24">
        <f t="shared" si="456"/>
        <v>30.406921776000001</v>
      </c>
      <c r="D4901" s="24">
        <f t="shared" si="457"/>
        <v>0</v>
      </c>
      <c r="E4901" s="18">
        <f>IF(G4901&gt;=0.3,(バックデータ一覧!$C$10*(バックデータ一覧!$C$12*計算過程!L4901+バックデータ一覧!$C$13*LN(計算過程!G4901)+バックデータ一覧!$C$14)^バックデータ一覧!$C$11+バックデータ一覧!$E$10*(計算過程!G4901/(バックデータ一覧!$E$12*計算過程!L4901+バックデータ一覧!$E$13*LN(計算過程!G4901)+バックデータ一覧!$E$14))^バックデータ一覧!$E$11)*計算過程!$W$11*10^-3,0)</f>
        <v>0</v>
      </c>
      <c r="F4901" s="18">
        <f>IF(G4901&lt;0.3,(バックデータ一覧!$C$10*(バックデータ一覧!$C$12*計算過程!L4901+バックデータ一覧!$C$13*LN(0.3)+バックデータ一覧!$C$14)^バックデータ一覧!$C$11+バックデータ一覧!$E$10*(0.3/(バックデータ一覧!$E$12*計算過程!L4901+バックデータ一覧!$E$13*LN(0.3)+バックデータ一覧!$E$14))^バックデータ一覧!$E$11)*計算過程!$W$11*計算過程!G4901/0.3*10^-3,0)</f>
        <v>0</v>
      </c>
      <c r="G4901" s="18">
        <f t="shared" si="458"/>
        <v>0</v>
      </c>
      <c r="H4901" s="18">
        <f t="shared" si="459"/>
        <v>0</v>
      </c>
      <c r="I4901" s="24">
        <v>0</v>
      </c>
      <c r="J4901" s="24">
        <v>0</v>
      </c>
      <c r="K4901" s="24">
        <v>0</v>
      </c>
      <c r="L4901" s="14">
        <f>貼り付けシート!C4901</f>
        <v>24.8</v>
      </c>
      <c r="M4901" s="14">
        <f>貼り付けシート!D4901</f>
        <v>18</v>
      </c>
      <c r="N4901" s="18">
        <f>貼り付けシート!E4901</f>
        <v>90.925586885038229</v>
      </c>
      <c r="O4901" s="18">
        <f>貼り付けシート!F4901</f>
        <v>0</v>
      </c>
      <c r="P4901" s="19">
        <f t="shared" si="460"/>
        <v>0</v>
      </c>
      <c r="Q4901" s="19">
        <f t="shared" si="461"/>
        <v>0</v>
      </c>
    </row>
    <row r="4902" spans="1:17">
      <c r="A4902" s="38">
        <v>41844</v>
      </c>
      <c r="B4902" s="49" t="s">
        <v>149</v>
      </c>
      <c r="C4902" s="24">
        <f t="shared" si="456"/>
        <v>30.406921776000001</v>
      </c>
      <c r="D4902" s="24">
        <f t="shared" si="457"/>
        <v>0</v>
      </c>
      <c r="E4902" s="18">
        <f>IF(G4902&gt;=0.3,(バックデータ一覧!$C$10*(バックデータ一覧!$C$12*計算過程!L4902+バックデータ一覧!$C$13*LN(計算過程!G4902)+バックデータ一覧!$C$14)^バックデータ一覧!$C$11+バックデータ一覧!$E$10*(計算過程!G4902/(バックデータ一覧!$E$12*計算過程!L4902+バックデータ一覧!$E$13*LN(計算過程!G4902)+バックデータ一覧!$E$14))^バックデータ一覧!$E$11)*計算過程!$W$11*10^-3,0)</f>
        <v>0</v>
      </c>
      <c r="F4902" s="18">
        <f>IF(G4902&lt;0.3,(バックデータ一覧!$C$10*(バックデータ一覧!$C$12*計算過程!L4902+バックデータ一覧!$C$13*LN(0.3)+バックデータ一覧!$C$14)^バックデータ一覧!$C$11+バックデータ一覧!$E$10*(0.3/(バックデータ一覧!$E$12*計算過程!L4902+バックデータ一覧!$E$13*LN(0.3)+バックデータ一覧!$E$14))^バックデータ一覧!$E$11)*計算過程!$W$11*計算過程!G4902/0.3*10^-3,0)</f>
        <v>0</v>
      </c>
      <c r="G4902" s="18">
        <f t="shared" si="458"/>
        <v>0</v>
      </c>
      <c r="H4902" s="18">
        <f t="shared" si="459"/>
        <v>0</v>
      </c>
      <c r="I4902" s="24">
        <v>0</v>
      </c>
      <c r="J4902" s="24">
        <v>0</v>
      </c>
      <c r="K4902" s="24">
        <v>0</v>
      </c>
      <c r="L4902" s="14">
        <f>貼り付けシート!C4902</f>
        <v>24.4</v>
      </c>
      <c r="M4902" s="14">
        <f>貼り付けシート!D4902</f>
        <v>17.600000000000001</v>
      </c>
      <c r="N4902" s="18">
        <f>貼り付けシート!E4902</f>
        <v>91.114078394635897</v>
      </c>
      <c r="O4902" s="18">
        <f>貼り付けシート!F4902</f>
        <v>0</v>
      </c>
      <c r="P4902" s="19">
        <f t="shared" si="460"/>
        <v>0</v>
      </c>
      <c r="Q4902" s="19">
        <f t="shared" si="461"/>
        <v>0</v>
      </c>
    </row>
    <row r="4903" spans="1:17">
      <c r="A4903" s="38">
        <v>41844</v>
      </c>
      <c r="B4903" s="49" t="s">
        <v>150</v>
      </c>
      <c r="C4903" s="24">
        <f t="shared" si="456"/>
        <v>30.406921776000001</v>
      </c>
      <c r="D4903" s="24">
        <f t="shared" si="457"/>
        <v>0</v>
      </c>
      <c r="E4903" s="18">
        <f>IF(G4903&gt;=0.3,(バックデータ一覧!$C$10*(バックデータ一覧!$C$12*計算過程!L4903+バックデータ一覧!$C$13*LN(計算過程!G4903)+バックデータ一覧!$C$14)^バックデータ一覧!$C$11+バックデータ一覧!$E$10*(計算過程!G4903/(バックデータ一覧!$E$12*計算過程!L4903+バックデータ一覧!$E$13*LN(計算過程!G4903)+バックデータ一覧!$E$14))^バックデータ一覧!$E$11)*計算過程!$W$11*10^-3,0)</f>
        <v>0</v>
      </c>
      <c r="F4903" s="18">
        <f>IF(G4903&lt;0.3,(バックデータ一覧!$C$10*(バックデータ一覧!$C$12*計算過程!L4903+バックデータ一覧!$C$13*LN(0.3)+バックデータ一覧!$C$14)^バックデータ一覧!$C$11+バックデータ一覧!$E$10*(0.3/(バックデータ一覧!$E$12*計算過程!L4903+バックデータ一覧!$E$13*LN(0.3)+バックデータ一覧!$E$14))^バックデータ一覧!$E$11)*計算過程!$W$11*計算過程!G4903/0.3*10^-3,0)</f>
        <v>0</v>
      </c>
      <c r="G4903" s="18">
        <f t="shared" si="458"/>
        <v>0</v>
      </c>
      <c r="H4903" s="18">
        <f t="shared" si="459"/>
        <v>0</v>
      </c>
      <c r="I4903" s="24">
        <v>0</v>
      </c>
      <c r="J4903" s="24">
        <v>0</v>
      </c>
      <c r="K4903" s="24">
        <v>0</v>
      </c>
      <c r="L4903" s="14">
        <f>貼り付けシート!C4903</f>
        <v>24</v>
      </c>
      <c r="M4903" s="14">
        <f>貼り付けシート!D4903</f>
        <v>17.3</v>
      </c>
      <c r="N4903" s="18">
        <f>貼り付けシート!E4903</f>
        <v>91.778743737195285</v>
      </c>
      <c r="O4903" s="18">
        <f>貼り付けシート!F4903</f>
        <v>0</v>
      </c>
      <c r="P4903" s="19">
        <f t="shared" si="460"/>
        <v>0</v>
      </c>
      <c r="Q4903" s="19">
        <f t="shared" si="461"/>
        <v>0</v>
      </c>
    </row>
    <row r="4904" spans="1:17">
      <c r="A4904" s="38">
        <v>41844</v>
      </c>
      <c r="B4904" s="49" t="s">
        <v>151</v>
      </c>
      <c r="C4904" s="24">
        <f t="shared" si="456"/>
        <v>30.406921776000001</v>
      </c>
      <c r="D4904" s="24">
        <f t="shared" si="457"/>
        <v>0</v>
      </c>
      <c r="E4904" s="18">
        <f>IF(G4904&gt;=0.3,(バックデータ一覧!$C$10*(バックデータ一覧!$C$12*計算過程!L4904+バックデータ一覧!$C$13*LN(計算過程!G4904)+バックデータ一覧!$C$14)^バックデータ一覧!$C$11+バックデータ一覧!$E$10*(計算過程!G4904/(バックデータ一覧!$E$12*計算過程!L4904+バックデータ一覧!$E$13*LN(計算過程!G4904)+バックデータ一覧!$E$14))^バックデータ一覧!$E$11)*計算過程!$W$11*10^-3,0)</f>
        <v>0</v>
      </c>
      <c r="F4904" s="18">
        <f>IF(G4904&lt;0.3,(バックデータ一覧!$C$10*(バックデータ一覧!$C$12*計算過程!L4904+バックデータ一覧!$C$13*LN(0.3)+バックデータ一覧!$C$14)^バックデータ一覧!$C$11+バックデータ一覧!$E$10*(0.3/(バックデータ一覧!$E$12*計算過程!L4904+バックデータ一覧!$E$13*LN(0.3)+バックデータ一覧!$E$14))^バックデータ一覧!$E$11)*計算過程!$W$11*計算過程!G4904/0.3*10^-3,0)</f>
        <v>0</v>
      </c>
      <c r="G4904" s="18">
        <f t="shared" si="458"/>
        <v>0</v>
      </c>
      <c r="H4904" s="18">
        <f t="shared" si="459"/>
        <v>0</v>
      </c>
      <c r="I4904" s="24">
        <v>0</v>
      </c>
      <c r="J4904" s="24">
        <v>0</v>
      </c>
      <c r="K4904" s="24">
        <v>0</v>
      </c>
      <c r="L4904" s="14">
        <f>貼り付けシート!C4904</f>
        <v>23.7</v>
      </c>
      <c r="M4904" s="14">
        <f>貼り付けシート!D4904</f>
        <v>17</v>
      </c>
      <c r="N4904" s="18">
        <f>貼り付けシート!E4904</f>
        <v>91.872231193210325</v>
      </c>
      <c r="O4904" s="18">
        <f>貼り付けシート!F4904</f>
        <v>0</v>
      </c>
      <c r="P4904" s="19">
        <f t="shared" si="460"/>
        <v>0</v>
      </c>
      <c r="Q4904" s="19">
        <f t="shared" si="461"/>
        <v>0</v>
      </c>
    </row>
    <row r="4905" spans="1:17">
      <c r="A4905" s="38">
        <v>41844</v>
      </c>
      <c r="B4905" s="49" t="s">
        <v>152</v>
      </c>
      <c r="C4905" s="24">
        <f t="shared" si="456"/>
        <v>30.406921776000001</v>
      </c>
      <c r="D4905" s="24">
        <f t="shared" si="457"/>
        <v>0</v>
      </c>
      <c r="E4905" s="18">
        <f>IF(G4905&gt;=0.3,(バックデータ一覧!$C$10*(バックデータ一覧!$C$12*計算過程!L4905+バックデータ一覧!$C$13*LN(計算過程!G4905)+バックデータ一覧!$C$14)^バックデータ一覧!$C$11+バックデータ一覧!$E$10*(計算過程!G4905/(バックデータ一覧!$E$12*計算過程!L4905+バックデータ一覧!$E$13*LN(計算過程!G4905)+バックデータ一覧!$E$14))^バックデータ一覧!$E$11)*計算過程!$W$11*10^-3,0)</f>
        <v>0</v>
      </c>
      <c r="F4905" s="18">
        <f>IF(G4905&lt;0.3,(バックデータ一覧!$C$10*(バックデータ一覧!$C$12*計算過程!L4905+バックデータ一覧!$C$13*LN(0.3)+バックデータ一覧!$C$14)^バックデータ一覧!$C$11+バックデータ一覧!$E$10*(0.3/(バックデータ一覧!$E$12*計算過程!L4905+バックデータ一覧!$E$13*LN(0.3)+バックデータ一覧!$E$14))^バックデータ一覧!$E$11)*計算過程!$W$11*計算過程!G4905/0.3*10^-3,0)</f>
        <v>0</v>
      </c>
      <c r="G4905" s="18">
        <f t="shared" si="458"/>
        <v>0</v>
      </c>
      <c r="H4905" s="18">
        <f t="shared" si="459"/>
        <v>0</v>
      </c>
      <c r="I4905" s="24">
        <v>0</v>
      </c>
      <c r="J4905" s="24">
        <v>0</v>
      </c>
      <c r="K4905" s="24">
        <v>0</v>
      </c>
      <c r="L4905" s="14">
        <f>貼り付けシート!C4905</f>
        <v>23.3</v>
      </c>
      <c r="M4905" s="14">
        <f>貼り付けシート!D4905</f>
        <v>16.8</v>
      </c>
      <c r="N4905" s="18">
        <f>貼り付けシート!E4905</f>
        <v>93.037040820054756</v>
      </c>
      <c r="O4905" s="18">
        <f>貼り付けシート!F4905</f>
        <v>0</v>
      </c>
      <c r="P4905" s="19">
        <f t="shared" si="460"/>
        <v>0</v>
      </c>
      <c r="Q4905" s="19">
        <f t="shared" si="461"/>
        <v>0</v>
      </c>
    </row>
    <row r="4906" spans="1:17">
      <c r="A4906" s="38">
        <v>41844</v>
      </c>
      <c r="B4906" s="49" t="s">
        <v>153</v>
      </c>
      <c r="C4906" s="24">
        <f t="shared" si="456"/>
        <v>30.406921776000001</v>
      </c>
      <c r="D4906" s="24">
        <f t="shared" si="457"/>
        <v>0</v>
      </c>
      <c r="E4906" s="18">
        <f>IF(G4906&gt;=0.3,(バックデータ一覧!$C$10*(バックデータ一覧!$C$12*計算過程!L4906+バックデータ一覧!$C$13*LN(計算過程!G4906)+バックデータ一覧!$C$14)^バックデータ一覧!$C$11+バックデータ一覧!$E$10*(計算過程!G4906/(バックデータ一覧!$E$12*計算過程!L4906+バックデータ一覧!$E$13*LN(計算過程!G4906)+バックデータ一覧!$E$14))^バックデータ一覧!$E$11)*計算過程!$W$11*10^-3,0)</f>
        <v>0</v>
      </c>
      <c r="F4906" s="18">
        <f>IF(G4906&lt;0.3,(バックデータ一覧!$C$10*(バックデータ一覧!$C$12*計算過程!L4906+バックデータ一覧!$C$13*LN(0.3)+バックデータ一覧!$C$14)^バックデータ一覧!$C$11+バックデータ一覧!$E$10*(0.3/(バックデータ一覧!$E$12*計算過程!L4906+バックデータ一覧!$E$13*LN(0.3)+バックデータ一覧!$E$14))^バックデータ一覧!$E$11)*計算過程!$W$11*計算過程!G4906/0.3*10^-3,0)</f>
        <v>0</v>
      </c>
      <c r="G4906" s="18">
        <f t="shared" si="458"/>
        <v>0</v>
      </c>
      <c r="H4906" s="18">
        <f t="shared" si="459"/>
        <v>0</v>
      </c>
      <c r="I4906" s="24">
        <v>0</v>
      </c>
      <c r="J4906" s="24">
        <v>0</v>
      </c>
      <c r="K4906" s="24">
        <v>0</v>
      </c>
      <c r="L4906" s="14">
        <f>貼り付けシート!C4906</f>
        <v>23.2</v>
      </c>
      <c r="M4906" s="14">
        <f>貼り付けシート!D4906</f>
        <v>16.600000000000001</v>
      </c>
      <c r="N4906" s="18">
        <f>貼り付けシート!E4906</f>
        <v>92.515506240833574</v>
      </c>
      <c r="O4906" s="18">
        <f>貼り付けシート!F4906</f>
        <v>0</v>
      </c>
      <c r="P4906" s="19">
        <f t="shared" si="460"/>
        <v>0</v>
      </c>
      <c r="Q4906" s="19">
        <f t="shared" si="461"/>
        <v>0</v>
      </c>
    </row>
    <row r="4907" spans="1:17">
      <c r="A4907" s="38">
        <v>41844</v>
      </c>
      <c r="B4907" s="49" t="s">
        <v>154</v>
      </c>
      <c r="C4907" s="24">
        <f t="shared" si="456"/>
        <v>30.406921776000001</v>
      </c>
      <c r="D4907" s="24">
        <f t="shared" si="457"/>
        <v>0</v>
      </c>
      <c r="E4907" s="18">
        <f>IF(G4907&gt;=0.3,(バックデータ一覧!$C$10*(バックデータ一覧!$C$12*計算過程!L4907+バックデータ一覧!$C$13*LN(計算過程!G4907)+バックデータ一覧!$C$14)^バックデータ一覧!$C$11+バックデータ一覧!$E$10*(計算過程!G4907/(バックデータ一覧!$E$12*計算過程!L4907+バックデータ一覧!$E$13*LN(計算過程!G4907)+バックデータ一覧!$E$14))^バックデータ一覧!$E$11)*計算過程!$W$11*10^-3,0)</f>
        <v>0</v>
      </c>
      <c r="F4907" s="18">
        <f>IF(G4907&lt;0.3,(バックデータ一覧!$C$10*(バックデータ一覧!$C$12*計算過程!L4907+バックデータ一覧!$C$13*LN(0.3)+バックデータ一覧!$C$14)^バックデータ一覧!$C$11+バックデータ一覧!$E$10*(0.3/(バックデータ一覧!$E$12*計算過程!L4907+バックデータ一覧!$E$13*LN(0.3)+バックデータ一覧!$E$14))^バックデータ一覧!$E$11)*計算過程!$W$11*計算過程!G4907/0.3*10^-3,0)</f>
        <v>0</v>
      </c>
      <c r="G4907" s="18">
        <f t="shared" si="458"/>
        <v>0</v>
      </c>
      <c r="H4907" s="18">
        <f t="shared" si="459"/>
        <v>0</v>
      </c>
      <c r="I4907" s="24">
        <v>0</v>
      </c>
      <c r="J4907" s="24">
        <v>0</v>
      </c>
      <c r="K4907" s="24">
        <v>0</v>
      </c>
      <c r="L4907" s="14">
        <f>貼り付けシート!C4907</f>
        <v>23.2</v>
      </c>
      <c r="M4907" s="14">
        <f>貼り付けシート!D4907</f>
        <v>16.5</v>
      </c>
      <c r="N4907" s="18">
        <f>貼り付けシート!E4907</f>
        <v>91.972586135524622</v>
      </c>
      <c r="O4907" s="18">
        <f>貼り付けシート!F4907</f>
        <v>0</v>
      </c>
      <c r="P4907" s="19">
        <f t="shared" si="460"/>
        <v>0</v>
      </c>
      <c r="Q4907" s="19">
        <f t="shared" si="461"/>
        <v>0</v>
      </c>
    </row>
    <row r="4908" spans="1:17">
      <c r="A4908" s="38">
        <v>41844</v>
      </c>
      <c r="B4908" s="49" t="s">
        <v>155</v>
      </c>
      <c r="C4908" s="24">
        <f t="shared" si="456"/>
        <v>30.406921776000001</v>
      </c>
      <c r="D4908" s="24">
        <f t="shared" si="457"/>
        <v>0</v>
      </c>
      <c r="E4908" s="18">
        <f>IF(G4908&gt;=0.3,(バックデータ一覧!$C$10*(バックデータ一覧!$C$12*計算過程!L4908+バックデータ一覧!$C$13*LN(計算過程!G4908)+バックデータ一覧!$C$14)^バックデータ一覧!$C$11+バックデータ一覧!$E$10*(計算過程!G4908/(バックデータ一覧!$E$12*計算過程!L4908+バックデータ一覧!$E$13*LN(計算過程!G4908)+バックデータ一覧!$E$14))^バックデータ一覧!$E$11)*計算過程!$W$11*10^-3,0)</f>
        <v>0</v>
      </c>
      <c r="F4908" s="18">
        <f>IF(G4908&lt;0.3,(バックデータ一覧!$C$10*(バックデータ一覧!$C$12*計算過程!L4908+バックデータ一覧!$C$13*LN(0.3)+バックデータ一覧!$C$14)^バックデータ一覧!$C$11+バックデータ一覧!$E$10*(0.3/(バックデータ一覧!$E$12*計算過程!L4908+バックデータ一覧!$E$13*LN(0.3)+バックデータ一覧!$E$14))^バックデータ一覧!$E$11)*計算過程!$W$11*計算過程!G4908/0.3*10^-3,0)</f>
        <v>0</v>
      </c>
      <c r="G4908" s="18">
        <f t="shared" si="458"/>
        <v>0</v>
      </c>
      <c r="H4908" s="18">
        <f t="shared" si="459"/>
        <v>0</v>
      </c>
      <c r="I4908" s="24">
        <v>0</v>
      </c>
      <c r="J4908" s="24">
        <v>0</v>
      </c>
      <c r="K4908" s="24">
        <v>0</v>
      </c>
      <c r="L4908" s="14">
        <f>貼り付けシート!C4908</f>
        <v>24</v>
      </c>
      <c r="M4908" s="14">
        <f>貼り付けシート!D4908</f>
        <v>16.8</v>
      </c>
      <c r="N4908" s="18">
        <f>貼り付けシート!E4908</f>
        <v>89.195939517735056</v>
      </c>
      <c r="O4908" s="18">
        <f>貼り付けシート!F4908</f>
        <v>0</v>
      </c>
      <c r="P4908" s="19">
        <f t="shared" si="460"/>
        <v>0</v>
      </c>
      <c r="Q4908" s="19">
        <f t="shared" si="461"/>
        <v>0</v>
      </c>
    </row>
    <row r="4909" spans="1:17">
      <c r="A4909" s="38">
        <v>41844</v>
      </c>
      <c r="B4909" s="49" t="s">
        <v>156</v>
      </c>
      <c r="C4909" s="24">
        <f t="shared" si="456"/>
        <v>30.406921776000001</v>
      </c>
      <c r="D4909" s="24">
        <f t="shared" si="457"/>
        <v>0</v>
      </c>
      <c r="E4909" s="18">
        <f>IF(G4909&gt;=0.3,(バックデータ一覧!$C$10*(バックデータ一覧!$C$12*計算過程!L4909+バックデータ一覧!$C$13*LN(計算過程!G4909)+バックデータ一覧!$C$14)^バックデータ一覧!$C$11+バックデータ一覧!$E$10*(計算過程!G4909/(バックデータ一覧!$E$12*計算過程!L4909+バックデータ一覧!$E$13*LN(計算過程!G4909)+バックデータ一覧!$E$14))^バックデータ一覧!$E$11)*計算過程!$W$11*10^-3,0)</f>
        <v>0</v>
      </c>
      <c r="F4909" s="18">
        <f>IF(G4909&lt;0.3,(バックデータ一覧!$C$10*(バックデータ一覧!$C$12*計算過程!L4909+バックデータ一覧!$C$13*LN(0.3)+バックデータ一覧!$C$14)^バックデータ一覧!$C$11+バックデータ一覧!$E$10*(0.3/(バックデータ一覧!$E$12*計算過程!L4909+バックデータ一覧!$E$13*LN(0.3)+バックデータ一覧!$E$14))^バックデータ一覧!$E$11)*計算過程!$W$11*計算過程!G4909/0.3*10^-3,0)</f>
        <v>0</v>
      </c>
      <c r="G4909" s="18">
        <f t="shared" si="458"/>
        <v>0</v>
      </c>
      <c r="H4909" s="18">
        <f t="shared" si="459"/>
        <v>0</v>
      </c>
      <c r="I4909" s="24">
        <v>0</v>
      </c>
      <c r="J4909" s="24">
        <v>0</v>
      </c>
      <c r="K4909" s="24">
        <v>0</v>
      </c>
      <c r="L4909" s="14">
        <f>貼り付けシート!C4909</f>
        <v>25.8</v>
      </c>
      <c r="M4909" s="14">
        <f>貼り付けシート!D4909</f>
        <v>17.100000000000001</v>
      </c>
      <c r="N4909" s="18">
        <f>貼り付けシート!E4909</f>
        <v>81.506011859439553</v>
      </c>
      <c r="O4909" s="18">
        <f>貼り付けシート!F4909</f>
        <v>0</v>
      </c>
      <c r="P4909" s="19">
        <f t="shared" si="460"/>
        <v>0</v>
      </c>
      <c r="Q4909" s="19">
        <f t="shared" si="461"/>
        <v>0</v>
      </c>
    </row>
    <row r="4910" spans="1:17">
      <c r="A4910" s="38">
        <v>41844</v>
      </c>
      <c r="B4910" s="49" t="s">
        <v>157</v>
      </c>
      <c r="C4910" s="24">
        <f t="shared" si="456"/>
        <v>30.406921776000001</v>
      </c>
      <c r="D4910" s="24">
        <f t="shared" si="457"/>
        <v>0</v>
      </c>
      <c r="E4910" s="18">
        <f>IF(G4910&gt;=0.3,(バックデータ一覧!$C$10*(バックデータ一覧!$C$12*計算過程!L4910+バックデータ一覧!$C$13*LN(計算過程!G4910)+バックデータ一覧!$C$14)^バックデータ一覧!$C$11+バックデータ一覧!$E$10*(計算過程!G4910/(バックデータ一覧!$E$12*計算過程!L4910+バックデータ一覧!$E$13*LN(計算過程!G4910)+バックデータ一覧!$E$14))^バックデータ一覧!$E$11)*計算過程!$W$11*10^-3,0)</f>
        <v>0</v>
      </c>
      <c r="F4910" s="18">
        <f>IF(G4910&lt;0.3,(バックデータ一覧!$C$10*(バックデータ一覧!$C$12*計算過程!L4910+バックデータ一覧!$C$13*LN(0.3)+バックデータ一覧!$C$14)^バックデータ一覧!$C$11+バックデータ一覧!$E$10*(0.3/(バックデータ一覧!$E$12*計算過程!L4910+バックデータ一覧!$E$13*LN(0.3)+バックデータ一覧!$E$14))^バックデータ一覧!$E$11)*計算過程!$W$11*計算過程!G4910/0.3*10^-3,0)</f>
        <v>0</v>
      </c>
      <c r="G4910" s="18">
        <f t="shared" si="458"/>
        <v>0</v>
      </c>
      <c r="H4910" s="18">
        <f t="shared" si="459"/>
        <v>0</v>
      </c>
      <c r="I4910" s="24">
        <v>0</v>
      </c>
      <c r="J4910" s="24">
        <v>0</v>
      </c>
      <c r="K4910" s="24">
        <v>0</v>
      </c>
      <c r="L4910" s="14">
        <f>貼り付けシート!C4910</f>
        <v>27.8</v>
      </c>
      <c r="M4910" s="14">
        <f>貼り付けシート!D4910</f>
        <v>17.399999999999999</v>
      </c>
      <c r="N4910" s="18">
        <f>貼り付けシート!E4910</f>
        <v>73.698880112828292</v>
      </c>
      <c r="O4910" s="18">
        <f>貼り付けシート!F4910</f>
        <v>0</v>
      </c>
      <c r="P4910" s="19">
        <f t="shared" si="460"/>
        <v>0</v>
      </c>
      <c r="Q4910" s="19">
        <f t="shared" si="461"/>
        <v>0</v>
      </c>
    </row>
    <row r="4911" spans="1:17">
      <c r="A4911" s="38">
        <v>41844</v>
      </c>
      <c r="B4911" s="49" t="s">
        <v>158</v>
      </c>
      <c r="C4911" s="24">
        <f t="shared" si="456"/>
        <v>30.406921776000001</v>
      </c>
      <c r="D4911" s="24">
        <f t="shared" si="457"/>
        <v>0</v>
      </c>
      <c r="E4911" s="18">
        <f>IF(G4911&gt;=0.3,(バックデータ一覧!$C$10*(バックデータ一覧!$C$12*計算過程!L4911+バックデータ一覧!$C$13*LN(計算過程!G4911)+バックデータ一覧!$C$14)^バックデータ一覧!$C$11+バックデータ一覧!$E$10*(計算過程!G4911/(バックデータ一覧!$E$12*計算過程!L4911+バックデータ一覧!$E$13*LN(計算過程!G4911)+バックデータ一覧!$E$14))^バックデータ一覧!$E$11)*計算過程!$W$11*10^-3,0)</f>
        <v>0</v>
      </c>
      <c r="F4911" s="18">
        <f>IF(G4911&lt;0.3,(バックデータ一覧!$C$10*(バックデータ一覧!$C$12*計算過程!L4911+バックデータ一覧!$C$13*LN(0.3)+バックデータ一覧!$C$14)^バックデータ一覧!$C$11+バックデータ一覧!$E$10*(0.3/(バックデータ一覧!$E$12*計算過程!L4911+バックデータ一覧!$E$13*LN(0.3)+バックデータ一覧!$E$14))^バックデータ一覧!$E$11)*計算過程!$W$11*計算過程!G4911/0.3*10^-3,0)</f>
        <v>0</v>
      </c>
      <c r="G4911" s="18">
        <f t="shared" si="458"/>
        <v>0</v>
      </c>
      <c r="H4911" s="18">
        <f t="shared" si="459"/>
        <v>0</v>
      </c>
      <c r="I4911" s="24">
        <v>0</v>
      </c>
      <c r="J4911" s="24">
        <v>0</v>
      </c>
      <c r="K4911" s="24">
        <v>0</v>
      </c>
      <c r="L4911" s="14">
        <f>貼り付けシート!C4911</f>
        <v>29.6</v>
      </c>
      <c r="M4911" s="14">
        <f>貼り付けシート!D4911</f>
        <v>17.3</v>
      </c>
      <c r="N4911" s="18">
        <f>貼り付けシート!E4911</f>
        <v>66.025311726406414</v>
      </c>
      <c r="O4911" s="18">
        <f>貼り付けシート!F4911</f>
        <v>0</v>
      </c>
      <c r="P4911" s="19">
        <f t="shared" si="460"/>
        <v>0</v>
      </c>
      <c r="Q4911" s="19">
        <f t="shared" si="461"/>
        <v>0</v>
      </c>
    </row>
    <row r="4912" spans="1:17">
      <c r="A4912" s="38">
        <v>41844</v>
      </c>
      <c r="B4912" s="49" t="s">
        <v>159</v>
      </c>
      <c r="C4912" s="24">
        <f t="shared" si="456"/>
        <v>30.406921776000001</v>
      </c>
      <c r="D4912" s="24">
        <f t="shared" si="457"/>
        <v>0</v>
      </c>
      <c r="E4912" s="18">
        <f>IF(G4912&gt;=0.3,(バックデータ一覧!$C$10*(バックデータ一覧!$C$12*計算過程!L4912+バックデータ一覧!$C$13*LN(計算過程!G4912)+バックデータ一覧!$C$14)^バックデータ一覧!$C$11+バックデータ一覧!$E$10*(計算過程!G4912/(バックデータ一覧!$E$12*計算過程!L4912+バックデータ一覧!$E$13*LN(計算過程!G4912)+バックデータ一覧!$E$14))^バックデータ一覧!$E$11)*計算過程!$W$11*10^-3,0)</f>
        <v>0</v>
      </c>
      <c r="F4912" s="18">
        <f>IF(G4912&lt;0.3,(バックデータ一覧!$C$10*(バックデータ一覧!$C$12*計算過程!L4912+バックデータ一覧!$C$13*LN(0.3)+バックデータ一覧!$C$14)^バックデータ一覧!$C$11+バックデータ一覧!$E$10*(0.3/(バックデータ一覧!$E$12*計算過程!L4912+バックデータ一覧!$E$13*LN(0.3)+バックデータ一覧!$E$14))^バックデータ一覧!$E$11)*計算過程!$W$11*計算過程!G4912/0.3*10^-3,0)</f>
        <v>0</v>
      </c>
      <c r="G4912" s="18">
        <f t="shared" si="458"/>
        <v>0</v>
      </c>
      <c r="H4912" s="18">
        <f t="shared" si="459"/>
        <v>0</v>
      </c>
      <c r="I4912" s="24">
        <v>0</v>
      </c>
      <c r="J4912" s="24">
        <v>0</v>
      </c>
      <c r="K4912" s="24">
        <v>0</v>
      </c>
      <c r="L4912" s="14">
        <f>貼り付けシート!C4912</f>
        <v>29.7</v>
      </c>
      <c r="M4912" s="14">
        <f>貼り付けシート!D4912</f>
        <v>17.2</v>
      </c>
      <c r="N4912" s="18">
        <f>貼り付けシート!E4912</f>
        <v>65.277149160169472</v>
      </c>
      <c r="O4912" s="18">
        <f>貼り付けシート!F4912</f>
        <v>0</v>
      </c>
      <c r="P4912" s="19">
        <f t="shared" si="460"/>
        <v>0</v>
      </c>
      <c r="Q4912" s="19">
        <f t="shared" si="461"/>
        <v>0</v>
      </c>
    </row>
    <row r="4913" spans="1:17">
      <c r="A4913" s="38">
        <v>41844</v>
      </c>
      <c r="B4913" s="49" t="s">
        <v>160</v>
      </c>
      <c r="C4913" s="24">
        <f t="shared" si="456"/>
        <v>30.406921776000001</v>
      </c>
      <c r="D4913" s="24">
        <f t="shared" si="457"/>
        <v>0</v>
      </c>
      <c r="E4913" s="18">
        <f>IF(G4913&gt;=0.3,(バックデータ一覧!$C$10*(バックデータ一覧!$C$12*計算過程!L4913+バックデータ一覧!$C$13*LN(計算過程!G4913)+バックデータ一覧!$C$14)^バックデータ一覧!$C$11+バックデータ一覧!$E$10*(計算過程!G4913/(バックデータ一覧!$E$12*計算過程!L4913+バックデータ一覧!$E$13*LN(計算過程!G4913)+バックデータ一覧!$E$14))^バックデータ一覧!$E$11)*計算過程!$W$11*10^-3,0)</f>
        <v>0</v>
      </c>
      <c r="F4913" s="18">
        <f>IF(G4913&lt;0.3,(バックデータ一覧!$C$10*(バックデータ一覧!$C$12*計算過程!L4913+バックデータ一覧!$C$13*LN(0.3)+バックデータ一覧!$C$14)^バックデータ一覧!$C$11+バックデータ一覧!$E$10*(0.3/(バックデータ一覧!$E$12*計算過程!L4913+バックデータ一覧!$E$13*LN(0.3)+バックデータ一覧!$E$14))^バックデータ一覧!$E$11)*計算過程!$W$11*計算過程!G4913/0.3*10^-3,0)</f>
        <v>0</v>
      </c>
      <c r="G4913" s="18">
        <f t="shared" si="458"/>
        <v>0</v>
      </c>
      <c r="H4913" s="18">
        <f t="shared" si="459"/>
        <v>0</v>
      </c>
      <c r="I4913" s="24">
        <v>0</v>
      </c>
      <c r="J4913" s="24">
        <v>0</v>
      </c>
      <c r="K4913" s="24">
        <v>0</v>
      </c>
      <c r="L4913" s="14">
        <f>貼り付けシート!C4913</f>
        <v>30.5</v>
      </c>
      <c r="M4913" s="14">
        <f>貼り付けシート!D4913</f>
        <v>17.100000000000001</v>
      </c>
      <c r="N4913" s="18">
        <f>貼り付けシート!E4913</f>
        <v>61.99657037893256</v>
      </c>
      <c r="O4913" s="18">
        <f>貼り付けシート!F4913</f>
        <v>0</v>
      </c>
      <c r="P4913" s="19">
        <f t="shared" si="460"/>
        <v>0</v>
      </c>
      <c r="Q4913" s="19">
        <f t="shared" si="461"/>
        <v>0</v>
      </c>
    </row>
    <row r="4914" spans="1:17">
      <c r="A4914" s="38">
        <v>41844</v>
      </c>
      <c r="B4914" s="49" t="s">
        <v>161</v>
      </c>
      <c r="C4914" s="24">
        <f t="shared" si="456"/>
        <v>30.406921776000001</v>
      </c>
      <c r="D4914" s="24">
        <f t="shared" si="457"/>
        <v>0</v>
      </c>
      <c r="E4914" s="18">
        <f>IF(G4914&gt;=0.3,(バックデータ一覧!$C$10*(バックデータ一覧!$C$12*計算過程!L4914+バックデータ一覧!$C$13*LN(計算過程!G4914)+バックデータ一覧!$C$14)^バックデータ一覧!$C$11+バックデータ一覧!$E$10*(計算過程!G4914/(バックデータ一覧!$E$12*計算過程!L4914+バックデータ一覧!$E$13*LN(計算過程!G4914)+バックデータ一覧!$E$14))^バックデータ一覧!$E$11)*計算過程!$W$11*10^-3,0)</f>
        <v>0</v>
      </c>
      <c r="F4914" s="18">
        <f>IF(G4914&lt;0.3,(バックデータ一覧!$C$10*(バックデータ一覧!$C$12*計算過程!L4914+バックデータ一覧!$C$13*LN(0.3)+バックデータ一覧!$C$14)^バックデータ一覧!$C$11+バックデータ一覧!$E$10*(0.3/(バックデータ一覧!$E$12*計算過程!L4914+バックデータ一覧!$E$13*LN(0.3)+バックデータ一覧!$E$14))^バックデータ一覧!$E$11)*計算過程!$W$11*計算過程!G4914/0.3*10^-3,0)</f>
        <v>0</v>
      </c>
      <c r="G4914" s="18">
        <f t="shared" si="458"/>
        <v>0</v>
      </c>
      <c r="H4914" s="18">
        <f t="shared" si="459"/>
        <v>0</v>
      </c>
      <c r="I4914" s="24">
        <v>0</v>
      </c>
      <c r="J4914" s="24">
        <v>0</v>
      </c>
      <c r="K4914" s="24">
        <v>0</v>
      </c>
      <c r="L4914" s="14">
        <f>貼り付けシート!C4914</f>
        <v>31</v>
      </c>
      <c r="M4914" s="14">
        <f>貼り付けシート!D4914</f>
        <v>16.399999999999999</v>
      </c>
      <c r="N4914" s="18">
        <f>貼り付けシート!E4914</f>
        <v>57.849041675901546</v>
      </c>
      <c r="O4914" s="18">
        <f>貼り付けシート!F4914</f>
        <v>0</v>
      </c>
      <c r="P4914" s="19">
        <f t="shared" si="460"/>
        <v>0</v>
      </c>
      <c r="Q4914" s="19">
        <f t="shared" si="461"/>
        <v>0</v>
      </c>
    </row>
    <row r="4915" spans="1:17">
      <c r="A4915" s="38">
        <v>41844</v>
      </c>
      <c r="B4915" s="49" t="s">
        <v>162</v>
      </c>
      <c r="C4915" s="24">
        <f t="shared" si="456"/>
        <v>30.406921776000001</v>
      </c>
      <c r="D4915" s="24">
        <f t="shared" si="457"/>
        <v>0</v>
      </c>
      <c r="E4915" s="18">
        <f>IF(G4915&gt;=0.3,(バックデータ一覧!$C$10*(バックデータ一覧!$C$12*計算過程!L4915+バックデータ一覧!$C$13*LN(計算過程!G4915)+バックデータ一覧!$C$14)^バックデータ一覧!$C$11+バックデータ一覧!$E$10*(計算過程!G4915/(バックデータ一覧!$E$12*計算過程!L4915+バックデータ一覧!$E$13*LN(計算過程!G4915)+バックデータ一覧!$E$14))^バックデータ一覧!$E$11)*計算過程!$W$11*10^-3,0)</f>
        <v>0</v>
      </c>
      <c r="F4915" s="18">
        <f>IF(G4915&lt;0.3,(バックデータ一覧!$C$10*(バックデータ一覧!$C$12*計算過程!L4915+バックデータ一覧!$C$13*LN(0.3)+バックデータ一覧!$C$14)^バックデータ一覧!$C$11+バックデータ一覧!$E$10*(0.3/(バックデータ一覧!$E$12*計算過程!L4915+バックデータ一覧!$E$13*LN(0.3)+バックデータ一覧!$E$14))^バックデータ一覧!$E$11)*計算過程!$W$11*計算過程!G4915/0.3*10^-3,0)</f>
        <v>0</v>
      </c>
      <c r="G4915" s="18">
        <f t="shared" si="458"/>
        <v>0</v>
      </c>
      <c r="H4915" s="18">
        <f t="shared" si="459"/>
        <v>0</v>
      </c>
      <c r="I4915" s="24">
        <v>0</v>
      </c>
      <c r="J4915" s="24">
        <v>0</v>
      </c>
      <c r="K4915" s="24">
        <v>0</v>
      </c>
      <c r="L4915" s="14">
        <f>貼り付けシート!C4915</f>
        <v>31.2</v>
      </c>
      <c r="M4915" s="14">
        <f>貼り付けシート!D4915</f>
        <v>15.8</v>
      </c>
      <c r="N4915" s="18">
        <f>貼り付けシート!E4915</f>
        <v>55.153448400542125</v>
      </c>
      <c r="O4915" s="18">
        <f>貼り付けシート!F4915</f>
        <v>0</v>
      </c>
      <c r="P4915" s="19">
        <f t="shared" si="460"/>
        <v>0</v>
      </c>
      <c r="Q4915" s="19">
        <f t="shared" si="461"/>
        <v>0</v>
      </c>
    </row>
    <row r="4916" spans="1:17">
      <c r="A4916" s="38">
        <v>41844</v>
      </c>
      <c r="B4916" s="49" t="s">
        <v>163</v>
      </c>
      <c r="C4916" s="24">
        <f t="shared" si="456"/>
        <v>30.406921776000001</v>
      </c>
      <c r="D4916" s="24">
        <f t="shared" si="457"/>
        <v>0</v>
      </c>
      <c r="E4916" s="18">
        <f>IF(G4916&gt;=0.3,(バックデータ一覧!$C$10*(バックデータ一覧!$C$12*計算過程!L4916+バックデータ一覧!$C$13*LN(計算過程!G4916)+バックデータ一覧!$C$14)^バックデータ一覧!$C$11+バックデータ一覧!$E$10*(計算過程!G4916/(バックデータ一覧!$E$12*計算過程!L4916+バックデータ一覧!$E$13*LN(計算過程!G4916)+バックデータ一覧!$E$14))^バックデータ一覧!$E$11)*計算過程!$W$11*10^-3,0)</f>
        <v>0</v>
      </c>
      <c r="F4916" s="18">
        <f>IF(G4916&lt;0.3,(バックデータ一覧!$C$10*(バックデータ一覧!$C$12*計算過程!L4916+バックデータ一覧!$C$13*LN(0.3)+バックデータ一覧!$C$14)^バックデータ一覧!$C$11+バックデータ一覧!$E$10*(0.3/(バックデータ一覧!$E$12*計算過程!L4916+バックデータ一覧!$E$13*LN(0.3)+バックデータ一覧!$E$14))^バックデータ一覧!$E$11)*計算過程!$W$11*計算過程!G4916/0.3*10^-3,0)</f>
        <v>0</v>
      </c>
      <c r="G4916" s="18">
        <f t="shared" si="458"/>
        <v>0</v>
      </c>
      <c r="H4916" s="18">
        <f t="shared" si="459"/>
        <v>0</v>
      </c>
      <c r="I4916" s="24">
        <v>0</v>
      </c>
      <c r="J4916" s="24">
        <v>0</v>
      </c>
      <c r="K4916" s="24">
        <v>0</v>
      </c>
      <c r="L4916" s="14">
        <f>貼り付けシート!C4916</f>
        <v>31.3</v>
      </c>
      <c r="M4916" s="14">
        <f>貼り付けシート!D4916</f>
        <v>15.1</v>
      </c>
      <c r="N4916" s="18">
        <f>貼り付けシート!E4916</f>
        <v>52.468622566825807</v>
      </c>
      <c r="O4916" s="18">
        <f>貼り付けシート!F4916</f>
        <v>0</v>
      </c>
      <c r="P4916" s="19">
        <f t="shared" si="460"/>
        <v>0</v>
      </c>
      <c r="Q4916" s="19">
        <f t="shared" si="461"/>
        <v>0</v>
      </c>
    </row>
    <row r="4917" spans="1:17">
      <c r="A4917" s="38">
        <v>41844</v>
      </c>
      <c r="B4917" s="49" t="s">
        <v>164</v>
      </c>
      <c r="C4917" s="24">
        <f t="shared" si="456"/>
        <v>30.406921776000001</v>
      </c>
      <c r="D4917" s="24">
        <f t="shared" si="457"/>
        <v>0</v>
      </c>
      <c r="E4917" s="18">
        <f>IF(G4917&gt;=0.3,(バックデータ一覧!$C$10*(バックデータ一覧!$C$12*計算過程!L4917+バックデータ一覧!$C$13*LN(計算過程!G4917)+バックデータ一覧!$C$14)^バックデータ一覧!$C$11+バックデータ一覧!$E$10*(計算過程!G4917/(バックデータ一覧!$E$12*計算過程!L4917+バックデータ一覧!$E$13*LN(計算過程!G4917)+バックデータ一覧!$E$14))^バックデータ一覧!$E$11)*計算過程!$W$11*10^-3,0)</f>
        <v>0</v>
      </c>
      <c r="F4917" s="18">
        <f>IF(G4917&lt;0.3,(バックデータ一覧!$C$10*(バックデータ一覧!$C$12*計算過程!L4917+バックデータ一覧!$C$13*LN(0.3)+バックデータ一覧!$C$14)^バックデータ一覧!$C$11+バックデータ一覧!$E$10*(0.3/(バックデータ一覧!$E$12*計算過程!L4917+バックデータ一覧!$E$13*LN(0.3)+バックデータ一覧!$E$14))^バックデータ一覧!$E$11)*計算過程!$W$11*計算過程!G4917/0.3*10^-3,0)</f>
        <v>0</v>
      </c>
      <c r="G4917" s="18">
        <f t="shared" si="458"/>
        <v>0</v>
      </c>
      <c r="H4917" s="18">
        <f t="shared" si="459"/>
        <v>0</v>
      </c>
      <c r="I4917" s="24">
        <v>0</v>
      </c>
      <c r="J4917" s="24">
        <v>0</v>
      </c>
      <c r="K4917" s="24">
        <v>0</v>
      </c>
      <c r="L4917" s="14">
        <f>貼り付けシート!C4917</f>
        <v>31.2</v>
      </c>
      <c r="M4917" s="14">
        <f>貼り付けシート!D4917</f>
        <v>15.1</v>
      </c>
      <c r="N4917" s="18">
        <f>貼り付けシート!E4917</f>
        <v>52.767855113555797</v>
      </c>
      <c r="O4917" s="18">
        <f>貼り付けシート!F4917</f>
        <v>0</v>
      </c>
      <c r="P4917" s="19">
        <f t="shared" si="460"/>
        <v>0</v>
      </c>
      <c r="Q4917" s="19">
        <f t="shared" si="461"/>
        <v>0</v>
      </c>
    </row>
    <row r="4918" spans="1:17">
      <c r="A4918" s="38">
        <v>41844</v>
      </c>
      <c r="B4918" s="49" t="s">
        <v>165</v>
      </c>
      <c r="C4918" s="24">
        <f t="shared" si="456"/>
        <v>30.406921776000001</v>
      </c>
      <c r="D4918" s="24">
        <f t="shared" si="457"/>
        <v>0</v>
      </c>
      <c r="E4918" s="18">
        <f>IF(G4918&gt;=0.3,(バックデータ一覧!$C$10*(バックデータ一覧!$C$12*計算過程!L4918+バックデータ一覧!$C$13*LN(計算過程!G4918)+バックデータ一覧!$C$14)^バックデータ一覧!$C$11+バックデータ一覧!$E$10*(計算過程!G4918/(バックデータ一覧!$E$12*計算過程!L4918+バックデータ一覧!$E$13*LN(計算過程!G4918)+バックデータ一覧!$E$14))^バックデータ一覧!$E$11)*計算過程!$W$11*10^-3,0)</f>
        <v>0</v>
      </c>
      <c r="F4918" s="18">
        <f>IF(G4918&lt;0.3,(バックデータ一覧!$C$10*(バックデータ一覧!$C$12*計算過程!L4918+バックデータ一覧!$C$13*LN(0.3)+バックデータ一覧!$C$14)^バックデータ一覧!$C$11+バックデータ一覧!$E$10*(0.3/(バックデータ一覧!$E$12*計算過程!L4918+バックデータ一覧!$E$13*LN(0.3)+バックデータ一覧!$E$14))^バックデータ一覧!$E$11)*計算過程!$W$11*計算過程!G4918/0.3*10^-3,0)</f>
        <v>0</v>
      </c>
      <c r="G4918" s="18">
        <f t="shared" si="458"/>
        <v>0</v>
      </c>
      <c r="H4918" s="18">
        <f t="shared" si="459"/>
        <v>0</v>
      </c>
      <c r="I4918" s="24">
        <v>0</v>
      </c>
      <c r="J4918" s="24">
        <v>0</v>
      </c>
      <c r="K4918" s="24">
        <v>0</v>
      </c>
      <c r="L4918" s="14">
        <f>貼り付けシート!C4918</f>
        <v>30</v>
      </c>
      <c r="M4918" s="14">
        <f>貼り付けシート!D4918</f>
        <v>15</v>
      </c>
      <c r="N4918" s="18">
        <f>貼り付けシート!E4918</f>
        <v>56.147947565060939</v>
      </c>
      <c r="O4918" s="18">
        <f>貼り付けシート!F4918</f>
        <v>0</v>
      </c>
      <c r="P4918" s="19">
        <f t="shared" si="460"/>
        <v>0</v>
      </c>
      <c r="Q4918" s="19">
        <f t="shared" si="461"/>
        <v>0</v>
      </c>
    </row>
    <row r="4919" spans="1:17">
      <c r="A4919" s="38">
        <v>41844</v>
      </c>
      <c r="B4919" s="49" t="s">
        <v>166</v>
      </c>
      <c r="C4919" s="24">
        <f t="shared" si="456"/>
        <v>30.406921776000001</v>
      </c>
      <c r="D4919" s="24">
        <f t="shared" si="457"/>
        <v>0</v>
      </c>
      <c r="E4919" s="18">
        <f>IF(G4919&gt;=0.3,(バックデータ一覧!$C$10*(バックデータ一覧!$C$12*計算過程!L4919+バックデータ一覧!$C$13*LN(計算過程!G4919)+バックデータ一覧!$C$14)^バックデータ一覧!$C$11+バックデータ一覧!$E$10*(計算過程!G4919/(バックデータ一覧!$E$12*計算過程!L4919+バックデータ一覧!$E$13*LN(計算過程!G4919)+バックデータ一覧!$E$14))^バックデータ一覧!$E$11)*計算過程!$W$11*10^-3,0)</f>
        <v>0</v>
      </c>
      <c r="F4919" s="18">
        <f>IF(G4919&lt;0.3,(バックデータ一覧!$C$10*(バックデータ一覧!$C$12*計算過程!L4919+バックデータ一覧!$C$13*LN(0.3)+バックデータ一覧!$C$14)^バックデータ一覧!$C$11+バックデータ一覧!$E$10*(0.3/(バックデータ一覧!$E$12*計算過程!L4919+バックデータ一覧!$E$13*LN(0.3)+バックデータ一覧!$E$14))^バックデータ一覧!$E$11)*計算過程!$W$11*計算過程!G4919/0.3*10^-3,0)</f>
        <v>0</v>
      </c>
      <c r="G4919" s="18">
        <f t="shared" si="458"/>
        <v>0</v>
      </c>
      <c r="H4919" s="18">
        <f t="shared" si="459"/>
        <v>0</v>
      </c>
      <c r="I4919" s="24">
        <v>0</v>
      </c>
      <c r="J4919" s="24">
        <v>0</v>
      </c>
      <c r="K4919" s="24">
        <v>0</v>
      </c>
      <c r="L4919" s="14">
        <f>貼り付けシート!C4919</f>
        <v>29.3</v>
      </c>
      <c r="M4919" s="14">
        <f>貼り付けシート!D4919</f>
        <v>14.9</v>
      </c>
      <c r="N4919" s="18">
        <f>貼り付けシート!E4919</f>
        <v>58.075645643390814</v>
      </c>
      <c r="O4919" s="18">
        <f>貼り付けシート!F4919</f>
        <v>0</v>
      </c>
      <c r="P4919" s="19">
        <f t="shared" si="460"/>
        <v>0</v>
      </c>
      <c r="Q4919" s="19">
        <f t="shared" si="461"/>
        <v>0</v>
      </c>
    </row>
    <row r="4920" spans="1:17">
      <c r="A4920" s="38">
        <v>41844</v>
      </c>
      <c r="B4920" s="49" t="s">
        <v>167</v>
      </c>
      <c r="C4920" s="24">
        <f t="shared" si="456"/>
        <v>30.406921776000001</v>
      </c>
      <c r="D4920" s="24">
        <f t="shared" si="457"/>
        <v>0</v>
      </c>
      <c r="E4920" s="18">
        <f>IF(G4920&gt;=0.3,(バックデータ一覧!$C$10*(バックデータ一覧!$C$12*計算過程!L4920+バックデータ一覧!$C$13*LN(計算過程!G4920)+バックデータ一覧!$C$14)^バックデータ一覧!$C$11+バックデータ一覧!$E$10*(計算過程!G4920/(バックデータ一覧!$E$12*計算過程!L4920+バックデータ一覧!$E$13*LN(計算過程!G4920)+バックデータ一覧!$E$14))^バックデータ一覧!$E$11)*計算過程!$W$11*10^-3,0)</f>
        <v>0</v>
      </c>
      <c r="F4920" s="18">
        <f>IF(G4920&lt;0.3,(バックデータ一覧!$C$10*(バックデータ一覧!$C$12*計算過程!L4920+バックデータ一覧!$C$13*LN(0.3)+バックデータ一覧!$C$14)^バックデータ一覧!$C$11+バックデータ一覧!$E$10*(0.3/(バックデータ一覧!$E$12*計算過程!L4920+バックデータ一覧!$E$13*LN(0.3)+バックデータ一覧!$E$14))^バックデータ一覧!$E$11)*計算過程!$W$11*計算過程!G4920/0.3*10^-3,0)</f>
        <v>0</v>
      </c>
      <c r="G4920" s="18">
        <f t="shared" si="458"/>
        <v>0</v>
      </c>
      <c r="H4920" s="18">
        <f t="shared" si="459"/>
        <v>0</v>
      </c>
      <c r="I4920" s="24">
        <v>0</v>
      </c>
      <c r="J4920" s="24">
        <v>0</v>
      </c>
      <c r="K4920" s="24">
        <v>0</v>
      </c>
      <c r="L4920" s="14">
        <f>貼り付けシート!C4920</f>
        <v>28.4</v>
      </c>
      <c r="M4920" s="14">
        <f>貼り付けシート!D4920</f>
        <v>15.6</v>
      </c>
      <c r="N4920" s="18">
        <f>貼り付けシート!E4920</f>
        <v>63.986324761045765</v>
      </c>
      <c r="O4920" s="18">
        <f>貼り付けシート!F4920</f>
        <v>0</v>
      </c>
      <c r="P4920" s="19">
        <f t="shared" si="460"/>
        <v>0</v>
      </c>
      <c r="Q4920" s="19">
        <f t="shared" si="461"/>
        <v>0</v>
      </c>
    </row>
    <row r="4921" spans="1:17">
      <c r="A4921" s="38">
        <v>41844</v>
      </c>
      <c r="B4921" s="49" t="s">
        <v>168</v>
      </c>
      <c r="C4921" s="24">
        <f t="shared" si="456"/>
        <v>30.406921776000001</v>
      </c>
      <c r="D4921" s="24">
        <f t="shared" si="457"/>
        <v>0</v>
      </c>
      <c r="E4921" s="18">
        <f>IF(G4921&gt;=0.3,(バックデータ一覧!$C$10*(バックデータ一覧!$C$12*計算過程!L4921+バックデータ一覧!$C$13*LN(計算過程!G4921)+バックデータ一覧!$C$14)^バックデータ一覧!$C$11+バックデータ一覧!$E$10*(計算過程!G4921/(バックデータ一覧!$E$12*計算過程!L4921+バックデータ一覧!$E$13*LN(計算過程!G4921)+バックデータ一覧!$E$14))^バックデータ一覧!$E$11)*計算過程!$W$11*10^-3,0)</f>
        <v>0</v>
      </c>
      <c r="F4921" s="18">
        <f>IF(G4921&lt;0.3,(バックデータ一覧!$C$10*(バックデータ一覧!$C$12*計算過程!L4921+バックデータ一覧!$C$13*LN(0.3)+バックデータ一覧!$C$14)^バックデータ一覧!$C$11+バックデータ一覧!$E$10*(0.3/(バックデータ一覧!$E$12*計算過程!L4921+バックデータ一覧!$E$13*LN(0.3)+バックデータ一覧!$E$14))^バックデータ一覧!$E$11)*計算過程!$W$11*計算過程!G4921/0.3*10^-3,0)</f>
        <v>0</v>
      </c>
      <c r="G4921" s="18">
        <f t="shared" si="458"/>
        <v>0</v>
      </c>
      <c r="H4921" s="18">
        <f t="shared" si="459"/>
        <v>0</v>
      </c>
      <c r="I4921" s="24">
        <v>0</v>
      </c>
      <c r="J4921" s="24">
        <v>0</v>
      </c>
      <c r="K4921" s="24">
        <v>0</v>
      </c>
      <c r="L4921" s="14">
        <f>貼り付けシート!C4921</f>
        <v>28</v>
      </c>
      <c r="M4921" s="14">
        <f>貼り付けシート!D4921</f>
        <v>16.3</v>
      </c>
      <c r="N4921" s="18">
        <f>貼り付けシート!E4921</f>
        <v>68.356780367881314</v>
      </c>
      <c r="O4921" s="18">
        <f>貼り付けシート!F4921</f>
        <v>0</v>
      </c>
      <c r="P4921" s="19">
        <f t="shared" si="460"/>
        <v>0</v>
      </c>
      <c r="Q4921" s="19">
        <f t="shared" si="461"/>
        <v>0</v>
      </c>
    </row>
    <row r="4922" spans="1:17">
      <c r="A4922" s="38">
        <v>41844</v>
      </c>
      <c r="B4922" s="49" t="s">
        <v>169</v>
      </c>
      <c r="C4922" s="24">
        <f t="shared" si="456"/>
        <v>30.406921776000001</v>
      </c>
      <c r="D4922" s="24">
        <f t="shared" si="457"/>
        <v>0</v>
      </c>
      <c r="E4922" s="18">
        <f>IF(G4922&gt;=0.3,(バックデータ一覧!$C$10*(バックデータ一覧!$C$12*計算過程!L4922+バックデータ一覧!$C$13*LN(計算過程!G4922)+バックデータ一覧!$C$14)^バックデータ一覧!$C$11+バックデータ一覧!$E$10*(計算過程!G4922/(バックデータ一覧!$E$12*計算過程!L4922+バックデータ一覧!$E$13*LN(計算過程!G4922)+バックデータ一覧!$E$14))^バックデータ一覧!$E$11)*計算過程!$W$11*10^-3,0)</f>
        <v>0</v>
      </c>
      <c r="F4922" s="18">
        <f>IF(G4922&lt;0.3,(バックデータ一覧!$C$10*(バックデータ一覧!$C$12*計算過程!L4922+バックデータ一覧!$C$13*LN(0.3)+バックデータ一覧!$C$14)^バックデータ一覧!$C$11+バックデータ一覧!$E$10*(0.3/(バックデータ一覧!$E$12*計算過程!L4922+バックデータ一覧!$E$13*LN(0.3)+バックデータ一覧!$E$14))^バックデータ一覧!$E$11)*計算過程!$W$11*計算過程!G4922/0.3*10^-3,0)</f>
        <v>0</v>
      </c>
      <c r="G4922" s="18">
        <f t="shared" si="458"/>
        <v>0</v>
      </c>
      <c r="H4922" s="18">
        <f t="shared" si="459"/>
        <v>0</v>
      </c>
      <c r="I4922" s="24">
        <v>0</v>
      </c>
      <c r="J4922" s="24">
        <v>0</v>
      </c>
      <c r="K4922" s="24">
        <v>0</v>
      </c>
      <c r="L4922" s="14">
        <f>貼り付けシート!C4922</f>
        <v>26.3</v>
      </c>
      <c r="M4922" s="14">
        <f>貼り付けシート!D4922</f>
        <v>17</v>
      </c>
      <c r="N4922" s="18">
        <f>貼り付けシート!E4922</f>
        <v>78.680703060499027</v>
      </c>
      <c r="O4922" s="18">
        <f>貼り付けシート!F4922</f>
        <v>0</v>
      </c>
      <c r="P4922" s="19">
        <f t="shared" si="460"/>
        <v>0</v>
      </c>
      <c r="Q4922" s="19">
        <f t="shared" si="461"/>
        <v>0</v>
      </c>
    </row>
    <row r="4923" spans="1:17">
      <c r="A4923" s="38">
        <v>41844</v>
      </c>
      <c r="B4923" s="49" t="s">
        <v>170</v>
      </c>
      <c r="C4923" s="24">
        <f t="shared" si="456"/>
        <v>30.406921776000001</v>
      </c>
      <c r="D4923" s="24">
        <f t="shared" si="457"/>
        <v>0</v>
      </c>
      <c r="E4923" s="18">
        <f>IF(G4923&gt;=0.3,(バックデータ一覧!$C$10*(バックデータ一覧!$C$12*計算過程!L4923+バックデータ一覧!$C$13*LN(計算過程!G4923)+バックデータ一覧!$C$14)^バックデータ一覧!$C$11+バックデータ一覧!$E$10*(計算過程!G4923/(バックデータ一覧!$E$12*計算過程!L4923+バックデータ一覧!$E$13*LN(計算過程!G4923)+バックデータ一覧!$E$14))^バックデータ一覧!$E$11)*計算過程!$W$11*10^-3,0)</f>
        <v>0</v>
      </c>
      <c r="F4923" s="18">
        <f>IF(G4923&lt;0.3,(バックデータ一覧!$C$10*(バックデータ一覧!$C$12*計算過程!L4923+バックデータ一覧!$C$13*LN(0.3)+バックデータ一覧!$C$14)^バックデータ一覧!$C$11+バックデータ一覧!$E$10*(0.3/(バックデータ一覧!$E$12*計算過程!L4923+バックデータ一覧!$E$13*LN(0.3)+バックデータ一覧!$E$14))^バックデータ一覧!$E$11)*計算過程!$W$11*計算過程!G4923/0.3*10^-3,0)</f>
        <v>0</v>
      </c>
      <c r="G4923" s="18">
        <f t="shared" si="458"/>
        <v>0</v>
      </c>
      <c r="H4923" s="18">
        <f t="shared" si="459"/>
        <v>0</v>
      </c>
      <c r="I4923" s="24">
        <v>0</v>
      </c>
      <c r="J4923" s="24">
        <v>0</v>
      </c>
      <c r="K4923" s="24">
        <v>0</v>
      </c>
      <c r="L4923" s="14">
        <f>貼り付けシート!C4923</f>
        <v>25.6</v>
      </c>
      <c r="M4923" s="14">
        <f>貼り付けシート!D4923</f>
        <v>17</v>
      </c>
      <c r="N4923" s="18">
        <f>貼り付けシート!E4923</f>
        <v>82.008894097052192</v>
      </c>
      <c r="O4923" s="18">
        <f>貼り付けシート!F4923</f>
        <v>0</v>
      </c>
      <c r="P4923" s="19">
        <f t="shared" si="460"/>
        <v>0</v>
      </c>
      <c r="Q4923" s="19">
        <f t="shared" si="461"/>
        <v>0</v>
      </c>
    </row>
    <row r="4924" spans="1:17">
      <c r="A4924" s="38">
        <v>41844</v>
      </c>
      <c r="B4924" s="49" t="s">
        <v>171</v>
      </c>
      <c r="C4924" s="24">
        <f t="shared" si="456"/>
        <v>30.406921776000001</v>
      </c>
      <c r="D4924" s="24">
        <f t="shared" si="457"/>
        <v>0</v>
      </c>
      <c r="E4924" s="18">
        <f>IF(G4924&gt;=0.3,(バックデータ一覧!$C$10*(バックデータ一覧!$C$12*計算過程!L4924+バックデータ一覧!$C$13*LN(計算過程!G4924)+バックデータ一覧!$C$14)^バックデータ一覧!$C$11+バックデータ一覧!$E$10*(計算過程!G4924/(バックデータ一覧!$E$12*計算過程!L4924+バックデータ一覧!$E$13*LN(計算過程!G4924)+バックデータ一覧!$E$14))^バックデータ一覧!$E$11)*計算過程!$W$11*10^-3,0)</f>
        <v>0</v>
      </c>
      <c r="F4924" s="18">
        <f>IF(G4924&lt;0.3,(バックデータ一覧!$C$10*(バックデータ一覧!$C$12*計算過程!L4924+バックデータ一覧!$C$13*LN(0.3)+バックデータ一覧!$C$14)^バックデータ一覧!$C$11+バックデータ一覧!$E$10*(0.3/(バックデータ一覧!$E$12*計算過程!L4924+バックデータ一覧!$E$13*LN(0.3)+バックデータ一覧!$E$14))^バックデータ一覧!$E$11)*計算過程!$W$11*計算過程!G4924/0.3*10^-3,0)</f>
        <v>0</v>
      </c>
      <c r="G4924" s="18">
        <f t="shared" si="458"/>
        <v>0</v>
      </c>
      <c r="H4924" s="18">
        <f t="shared" si="459"/>
        <v>0</v>
      </c>
      <c r="I4924" s="24">
        <v>0</v>
      </c>
      <c r="J4924" s="24">
        <v>0</v>
      </c>
      <c r="K4924" s="24">
        <v>0</v>
      </c>
      <c r="L4924" s="14">
        <f>貼り付けシート!C4924</f>
        <v>24.9</v>
      </c>
      <c r="M4924" s="14">
        <f>貼り付けシート!D4924</f>
        <v>17</v>
      </c>
      <c r="N4924" s="18">
        <f>貼り付けシート!E4924</f>
        <v>85.496761822023799</v>
      </c>
      <c r="O4924" s="18">
        <f>貼り付けシート!F4924</f>
        <v>0</v>
      </c>
      <c r="P4924" s="19">
        <f t="shared" si="460"/>
        <v>0</v>
      </c>
      <c r="Q4924" s="19">
        <f t="shared" si="461"/>
        <v>0</v>
      </c>
    </row>
    <row r="4925" spans="1:17">
      <c r="A4925" s="38">
        <v>41844</v>
      </c>
      <c r="B4925" s="49" t="s">
        <v>172</v>
      </c>
      <c r="C4925" s="24">
        <f t="shared" si="456"/>
        <v>30.406921776000001</v>
      </c>
      <c r="D4925" s="24">
        <f t="shared" si="457"/>
        <v>0</v>
      </c>
      <c r="E4925" s="18">
        <f>IF(G4925&gt;=0.3,(バックデータ一覧!$C$10*(バックデータ一覧!$C$12*計算過程!L4925+バックデータ一覧!$C$13*LN(計算過程!G4925)+バックデータ一覧!$C$14)^バックデータ一覧!$C$11+バックデータ一覧!$E$10*(計算過程!G4925/(バックデータ一覧!$E$12*計算過程!L4925+バックデータ一覧!$E$13*LN(計算過程!G4925)+バックデータ一覧!$E$14))^バックデータ一覧!$E$11)*計算過程!$W$11*10^-3,0)</f>
        <v>0</v>
      </c>
      <c r="F4925" s="18">
        <f>IF(G4925&lt;0.3,(バックデータ一覧!$C$10*(バックデータ一覧!$C$12*計算過程!L4925+バックデータ一覧!$C$13*LN(0.3)+バックデータ一覧!$C$14)^バックデータ一覧!$C$11+バックデータ一覧!$E$10*(0.3/(バックデータ一覧!$E$12*計算過程!L4925+バックデータ一覧!$E$13*LN(0.3)+バックデータ一覧!$E$14))^バックデータ一覧!$E$11)*計算過程!$W$11*計算過程!G4925/0.3*10^-3,0)</f>
        <v>0</v>
      </c>
      <c r="G4925" s="18">
        <f t="shared" si="458"/>
        <v>0</v>
      </c>
      <c r="H4925" s="18">
        <f t="shared" si="459"/>
        <v>0</v>
      </c>
      <c r="I4925" s="24">
        <v>0</v>
      </c>
      <c r="J4925" s="24">
        <v>0</v>
      </c>
      <c r="K4925" s="24">
        <v>0</v>
      </c>
      <c r="L4925" s="14">
        <f>貼り付けシート!C4925</f>
        <v>24.4</v>
      </c>
      <c r="M4925" s="14">
        <f>貼り付けシート!D4925</f>
        <v>17</v>
      </c>
      <c r="N4925" s="18">
        <f>貼り付けシート!E4925</f>
        <v>88.090553172620119</v>
      </c>
      <c r="O4925" s="18">
        <f>貼り付けシート!F4925</f>
        <v>0</v>
      </c>
      <c r="P4925" s="19">
        <f t="shared" si="460"/>
        <v>0</v>
      </c>
      <c r="Q4925" s="19">
        <f t="shared" si="461"/>
        <v>0</v>
      </c>
    </row>
    <row r="4926" spans="1:17">
      <c r="A4926" s="38">
        <v>41845</v>
      </c>
      <c r="B4926" s="49" t="s">
        <v>149</v>
      </c>
      <c r="C4926" s="24">
        <f t="shared" si="456"/>
        <v>30.406921776000001</v>
      </c>
      <c r="D4926" s="24">
        <f t="shared" si="457"/>
        <v>0</v>
      </c>
      <c r="E4926" s="18">
        <f>IF(G4926&gt;=0.3,(バックデータ一覧!$C$10*(バックデータ一覧!$C$12*計算過程!L4926+バックデータ一覧!$C$13*LN(計算過程!G4926)+バックデータ一覧!$C$14)^バックデータ一覧!$C$11+バックデータ一覧!$E$10*(計算過程!G4926/(バックデータ一覧!$E$12*計算過程!L4926+バックデータ一覧!$E$13*LN(計算過程!G4926)+バックデータ一覧!$E$14))^バックデータ一覧!$E$11)*計算過程!$W$11*10^-3,0)</f>
        <v>0</v>
      </c>
      <c r="F4926" s="18">
        <f>IF(G4926&lt;0.3,(バックデータ一覧!$C$10*(バックデータ一覧!$C$12*計算過程!L4926+バックデータ一覧!$C$13*LN(0.3)+バックデータ一覧!$C$14)^バックデータ一覧!$C$11+バックデータ一覧!$E$10*(0.3/(バックデータ一覧!$E$12*計算過程!L4926+バックデータ一覧!$E$13*LN(0.3)+バックデータ一覧!$E$14))^バックデータ一覧!$E$11)*計算過程!$W$11*計算過程!G4926/0.3*10^-3,0)</f>
        <v>0</v>
      </c>
      <c r="G4926" s="18">
        <f t="shared" si="458"/>
        <v>0</v>
      </c>
      <c r="H4926" s="18">
        <f t="shared" si="459"/>
        <v>0</v>
      </c>
      <c r="I4926" s="24">
        <v>0</v>
      </c>
      <c r="J4926" s="24">
        <v>0</v>
      </c>
      <c r="K4926" s="24">
        <v>0</v>
      </c>
      <c r="L4926" s="14">
        <f>貼り付けシート!C4926</f>
        <v>24.1</v>
      </c>
      <c r="M4926" s="14">
        <f>貼り付けシート!D4926</f>
        <v>16.899999999999999</v>
      </c>
      <c r="N4926" s="18">
        <f>貼り付けシート!E4926</f>
        <v>89.17573225391429</v>
      </c>
      <c r="O4926" s="18">
        <f>貼り付けシート!F4926</f>
        <v>0</v>
      </c>
      <c r="P4926" s="19">
        <f t="shared" si="460"/>
        <v>0</v>
      </c>
      <c r="Q4926" s="19">
        <f t="shared" si="461"/>
        <v>0</v>
      </c>
    </row>
    <row r="4927" spans="1:17">
      <c r="A4927" s="38">
        <v>41845</v>
      </c>
      <c r="B4927" s="49" t="s">
        <v>150</v>
      </c>
      <c r="C4927" s="24">
        <f t="shared" si="456"/>
        <v>30.406921776000001</v>
      </c>
      <c r="D4927" s="24">
        <f t="shared" si="457"/>
        <v>0</v>
      </c>
      <c r="E4927" s="18">
        <f>IF(G4927&gt;=0.3,(バックデータ一覧!$C$10*(バックデータ一覧!$C$12*計算過程!L4927+バックデータ一覧!$C$13*LN(計算過程!G4927)+バックデータ一覧!$C$14)^バックデータ一覧!$C$11+バックデータ一覧!$E$10*(計算過程!G4927/(バックデータ一覧!$E$12*計算過程!L4927+バックデータ一覧!$E$13*LN(計算過程!G4927)+バックデータ一覧!$E$14))^バックデータ一覧!$E$11)*計算過程!$W$11*10^-3,0)</f>
        <v>0</v>
      </c>
      <c r="F4927" s="18">
        <f>IF(G4927&lt;0.3,(バックデータ一覧!$C$10*(バックデータ一覧!$C$12*計算過程!L4927+バックデータ一覧!$C$13*LN(0.3)+バックデータ一覧!$C$14)^バックデータ一覧!$C$11+バックデータ一覧!$E$10*(0.3/(バックデータ一覧!$E$12*計算過程!L4927+バックデータ一覧!$E$13*LN(0.3)+バックデータ一覧!$E$14))^バックデータ一覧!$E$11)*計算過程!$W$11*計算過程!G4927/0.3*10^-3,0)</f>
        <v>0</v>
      </c>
      <c r="G4927" s="18">
        <f t="shared" si="458"/>
        <v>0</v>
      </c>
      <c r="H4927" s="18">
        <f t="shared" si="459"/>
        <v>0</v>
      </c>
      <c r="I4927" s="24">
        <v>0</v>
      </c>
      <c r="J4927" s="24">
        <v>0</v>
      </c>
      <c r="K4927" s="24">
        <v>0</v>
      </c>
      <c r="L4927" s="14">
        <f>貼り付けシート!C4927</f>
        <v>23.6</v>
      </c>
      <c r="M4927" s="14">
        <f>貼り付けシート!D4927</f>
        <v>16.8</v>
      </c>
      <c r="N4927" s="18">
        <f>貼り付けシート!E4927</f>
        <v>91.368479912138525</v>
      </c>
      <c r="O4927" s="18">
        <f>貼り付けシート!F4927</f>
        <v>0</v>
      </c>
      <c r="P4927" s="19">
        <f t="shared" si="460"/>
        <v>0</v>
      </c>
      <c r="Q4927" s="19">
        <f t="shared" si="461"/>
        <v>0</v>
      </c>
    </row>
    <row r="4928" spans="1:17">
      <c r="A4928" s="38">
        <v>41845</v>
      </c>
      <c r="B4928" s="49" t="s">
        <v>151</v>
      </c>
      <c r="C4928" s="24">
        <f t="shared" si="456"/>
        <v>30.406921776000001</v>
      </c>
      <c r="D4928" s="24">
        <f t="shared" si="457"/>
        <v>0</v>
      </c>
      <c r="E4928" s="18">
        <f>IF(G4928&gt;=0.3,(バックデータ一覧!$C$10*(バックデータ一覧!$C$12*計算過程!L4928+バックデータ一覧!$C$13*LN(計算過程!G4928)+バックデータ一覧!$C$14)^バックデータ一覧!$C$11+バックデータ一覧!$E$10*(計算過程!G4928/(バックデータ一覧!$E$12*計算過程!L4928+バックデータ一覧!$E$13*LN(計算過程!G4928)+バックデータ一覧!$E$14))^バックデータ一覧!$E$11)*計算過程!$W$11*10^-3,0)</f>
        <v>0</v>
      </c>
      <c r="F4928" s="18">
        <f>IF(G4928&lt;0.3,(バックデータ一覧!$C$10*(バックデータ一覧!$C$12*計算過程!L4928+バックデータ一覧!$C$13*LN(0.3)+バックデータ一覧!$C$14)^バックデータ一覧!$C$11+バックデータ一覧!$E$10*(0.3/(バックデータ一覧!$E$12*計算過程!L4928+バックデータ一覧!$E$13*LN(0.3)+バックデータ一覧!$E$14))^バックデータ一覧!$E$11)*計算過程!$W$11*計算過程!G4928/0.3*10^-3,0)</f>
        <v>0</v>
      </c>
      <c r="G4928" s="18">
        <f t="shared" si="458"/>
        <v>0</v>
      </c>
      <c r="H4928" s="18">
        <f t="shared" si="459"/>
        <v>0</v>
      </c>
      <c r="I4928" s="24">
        <v>0</v>
      </c>
      <c r="J4928" s="24">
        <v>0</v>
      </c>
      <c r="K4928" s="24">
        <v>0</v>
      </c>
      <c r="L4928" s="14">
        <f>貼り付けシート!C4928</f>
        <v>23.2</v>
      </c>
      <c r="M4928" s="14">
        <f>貼り付けシート!D4928</f>
        <v>16.7</v>
      </c>
      <c r="N4928" s="18">
        <f>貼り付けシート!E4928</f>
        <v>93.058256338281097</v>
      </c>
      <c r="O4928" s="18">
        <f>貼り付けシート!F4928</f>
        <v>0</v>
      </c>
      <c r="P4928" s="19">
        <f t="shared" si="460"/>
        <v>0</v>
      </c>
      <c r="Q4928" s="19">
        <f t="shared" si="461"/>
        <v>0</v>
      </c>
    </row>
    <row r="4929" spans="1:17">
      <c r="A4929" s="38">
        <v>41845</v>
      </c>
      <c r="B4929" s="49" t="s">
        <v>152</v>
      </c>
      <c r="C4929" s="24">
        <f t="shared" si="456"/>
        <v>30.406921776000001</v>
      </c>
      <c r="D4929" s="24">
        <f t="shared" si="457"/>
        <v>0</v>
      </c>
      <c r="E4929" s="18">
        <f>IF(G4929&gt;=0.3,(バックデータ一覧!$C$10*(バックデータ一覧!$C$12*計算過程!L4929+バックデータ一覧!$C$13*LN(計算過程!G4929)+バックデータ一覧!$C$14)^バックデータ一覧!$C$11+バックデータ一覧!$E$10*(計算過程!G4929/(バックデータ一覧!$E$12*計算過程!L4929+バックデータ一覧!$E$13*LN(計算過程!G4929)+バックデータ一覧!$E$14))^バックデータ一覧!$E$11)*計算過程!$W$11*10^-3,0)</f>
        <v>0</v>
      </c>
      <c r="F4929" s="18">
        <f>IF(G4929&lt;0.3,(バックデータ一覧!$C$10*(バックデータ一覧!$C$12*計算過程!L4929+バックデータ一覧!$C$13*LN(0.3)+バックデータ一覧!$C$14)^バックデータ一覧!$C$11+バックデータ一覧!$E$10*(0.3/(バックデータ一覧!$E$12*計算過程!L4929+バックデータ一覧!$E$13*LN(0.3)+バックデータ一覧!$E$14))^バックデータ一覧!$E$11)*計算過程!$W$11*計算過程!G4929/0.3*10^-3,0)</f>
        <v>0</v>
      </c>
      <c r="G4929" s="18">
        <f t="shared" si="458"/>
        <v>0</v>
      </c>
      <c r="H4929" s="18">
        <f t="shared" si="459"/>
        <v>0</v>
      </c>
      <c r="I4929" s="24">
        <v>0</v>
      </c>
      <c r="J4929" s="24">
        <v>0</v>
      </c>
      <c r="K4929" s="24">
        <v>0</v>
      </c>
      <c r="L4929" s="14">
        <f>貼り付けシート!C4929</f>
        <v>22.9</v>
      </c>
      <c r="M4929" s="14">
        <f>貼り付けシート!D4929</f>
        <v>16.5</v>
      </c>
      <c r="N4929" s="18">
        <f>貼り付けシート!E4929</f>
        <v>93.657376484617743</v>
      </c>
      <c r="O4929" s="18">
        <f>貼り付けシート!F4929</f>
        <v>0</v>
      </c>
      <c r="P4929" s="19">
        <f t="shared" si="460"/>
        <v>0</v>
      </c>
      <c r="Q4929" s="19">
        <f t="shared" si="461"/>
        <v>0</v>
      </c>
    </row>
    <row r="4930" spans="1:17">
      <c r="A4930" s="38">
        <v>41845</v>
      </c>
      <c r="B4930" s="49" t="s">
        <v>153</v>
      </c>
      <c r="C4930" s="24">
        <f t="shared" si="456"/>
        <v>30.406921776000001</v>
      </c>
      <c r="D4930" s="24">
        <f t="shared" si="457"/>
        <v>0</v>
      </c>
      <c r="E4930" s="18">
        <f>IF(G4930&gt;=0.3,(バックデータ一覧!$C$10*(バックデータ一覧!$C$12*計算過程!L4930+バックデータ一覧!$C$13*LN(計算過程!G4930)+バックデータ一覧!$C$14)^バックデータ一覧!$C$11+バックデータ一覧!$E$10*(計算過程!G4930/(バックデータ一覧!$E$12*計算過程!L4930+バックデータ一覧!$E$13*LN(計算過程!G4930)+バックデータ一覧!$E$14))^バックデータ一覧!$E$11)*計算過程!$W$11*10^-3,0)</f>
        <v>0</v>
      </c>
      <c r="F4930" s="18">
        <f>IF(G4930&lt;0.3,(バックデータ一覧!$C$10*(バックデータ一覧!$C$12*計算過程!L4930+バックデータ一覧!$C$13*LN(0.3)+バックデータ一覧!$C$14)^バックデータ一覧!$C$11+バックデータ一覧!$E$10*(0.3/(バックデータ一覧!$E$12*計算過程!L4930+バックデータ一覧!$E$13*LN(0.3)+バックデータ一覧!$E$14))^バックデータ一覧!$E$11)*計算過程!$W$11*計算過程!G4930/0.3*10^-3,0)</f>
        <v>0</v>
      </c>
      <c r="G4930" s="18">
        <f t="shared" si="458"/>
        <v>0</v>
      </c>
      <c r="H4930" s="18">
        <f t="shared" si="459"/>
        <v>0</v>
      </c>
      <c r="I4930" s="24">
        <v>0</v>
      </c>
      <c r="J4930" s="24">
        <v>0</v>
      </c>
      <c r="K4930" s="24">
        <v>0</v>
      </c>
      <c r="L4930" s="14">
        <f>貼り付けシート!C4930</f>
        <v>22.6</v>
      </c>
      <c r="M4930" s="14">
        <f>貼り付けシート!D4930</f>
        <v>16.3</v>
      </c>
      <c r="N4930" s="18">
        <f>貼り付けシート!E4930</f>
        <v>94.250451355498683</v>
      </c>
      <c r="O4930" s="18">
        <f>貼り付けシート!F4930</f>
        <v>0</v>
      </c>
      <c r="P4930" s="19">
        <f t="shared" si="460"/>
        <v>0</v>
      </c>
      <c r="Q4930" s="19">
        <f t="shared" si="461"/>
        <v>0</v>
      </c>
    </row>
    <row r="4931" spans="1:17">
      <c r="A4931" s="38">
        <v>41845</v>
      </c>
      <c r="B4931" s="49" t="s">
        <v>154</v>
      </c>
      <c r="C4931" s="24">
        <f t="shared" si="456"/>
        <v>30.406921776000001</v>
      </c>
      <c r="D4931" s="24">
        <f t="shared" si="457"/>
        <v>0</v>
      </c>
      <c r="E4931" s="18">
        <f>IF(G4931&gt;=0.3,(バックデータ一覧!$C$10*(バックデータ一覧!$C$12*計算過程!L4931+バックデータ一覧!$C$13*LN(計算過程!G4931)+バックデータ一覧!$C$14)^バックデータ一覧!$C$11+バックデータ一覧!$E$10*(計算過程!G4931/(バックデータ一覧!$E$12*計算過程!L4931+バックデータ一覧!$E$13*LN(計算過程!G4931)+バックデータ一覧!$E$14))^バックデータ一覧!$E$11)*計算過程!$W$11*10^-3,0)</f>
        <v>0</v>
      </c>
      <c r="F4931" s="18">
        <f>IF(G4931&lt;0.3,(バックデータ一覧!$C$10*(バックデータ一覧!$C$12*計算過程!L4931+バックデータ一覧!$C$13*LN(0.3)+バックデータ一覧!$C$14)^バックデータ一覧!$C$11+バックデータ一覧!$E$10*(0.3/(バックデータ一覧!$E$12*計算過程!L4931+バックデータ一覧!$E$13*LN(0.3)+バックデータ一覧!$E$14))^バックデータ一覧!$E$11)*計算過程!$W$11*計算過程!G4931/0.3*10^-3,0)</f>
        <v>0</v>
      </c>
      <c r="G4931" s="18">
        <f t="shared" si="458"/>
        <v>0</v>
      </c>
      <c r="H4931" s="18">
        <f t="shared" si="459"/>
        <v>0</v>
      </c>
      <c r="I4931" s="24">
        <v>0</v>
      </c>
      <c r="J4931" s="24">
        <v>0</v>
      </c>
      <c r="K4931" s="24">
        <v>0</v>
      </c>
      <c r="L4931" s="14">
        <f>貼り付けシート!C4931</f>
        <v>22.4</v>
      </c>
      <c r="M4931" s="14">
        <f>貼り付けシート!D4931</f>
        <v>16.100000000000001</v>
      </c>
      <c r="N4931" s="18">
        <f>貼り付けシート!E4931</f>
        <v>94.261802554015247</v>
      </c>
      <c r="O4931" s="18">
        <f>貼り付けシート!F4931</f>
        <v>0</v>
      </c>
      <c r="P4931" s="19">
        <f t="shared" si="460"/>
        <v>0</v>
      </c>
      <c r="Q4931" s="19">
        <f t="shared" si="461"/>
        <v>0</v>
      </c>
    </row>
    <row r="4932" spans="1:17">
      <c r="A4932" s="38">
        <v>41845</v>
      </c>
      <c r="B4932" s="49" t="s">
        <v>155</v>
      </c>
      <c r="C4932" s="24">
        <f t="shared" si="456"/>
        <v>30.406921776000001</v>
      </c>
      <c r="D4932" s="24">
        <f t="shared" si="457"/>
        <v>0</v>
      </c>
      <c r="E4932" s="18">
        <f>IF(G4932&gt;=0.3,(バックデータ一覧!$C$10*(バックデータ一覧!$C$12*計算過程!L4932+バックデータ一覧!$C$13*LN(計算過程!G4932)+バックデータ一覧!$C$14)^バックデータ一覧!$C$11+バックデータ一覧!$E$10*(計算過程!G4932/(バックデータ一覧!$E$12*計算過程!L4932+バックデータ一覧!$E$13*LN(計算過程!G4932)+バックデータ一覧!$E$14))^バックデータ一覧!$E$11)*計算過程!$W$11*10^-3,0)</f>
        <v>0</v>
      </c>
      <c r="F4932" s="18">
        <f>IF(G4932&lt;0.3,(バックデータ一覧!$C$10*(バックデータ一覧!$C$12*計算過程!L4932+バックデータ一覧!$C$13*LN(0.3)+バックデータ一覧!$C$14)^バックデータ一覧!$C$11+バックデータ一覧!$E$10*(0.3/(バックデータ一覧!$E$12*計算過程!L4932+バックデータ一覧!$E$13*LN(0.3)+バックデータ一覧!$E$14))^バックデータ一覧!$E$11)*計算過程!$W$11*計算過程!G4932/0.3*10^-3,0)</f>
        <v>0</v>
      </c>
      <c r="G4932" s="18">
        <f t="shared" si="458"/>
        <v>0</v>
      </c>
      <c r="H4932" s="18">
        <f t="shared" si="459"/>
        <v>0</v>
      </c>
      <c r="I4932" s="24">
        <v>0</v>
      </c>
      <c r="J4932" s="24">
        <v>0</v>
      </c>
      <c r="K4932" s="24">
        <v>0</v>
      </c>
      <c r="L4932" s="14">
        <f>貼り付けシート!C4932</f>
        <v>23.4</v>
      </c>
      <c r="M4932" s="14">
        <f>貼り付けシート!D4932</f>
        <v>16.5</v>
      </c>
      <c r="N4932" s="18">
        <f>貼り付けシート!E4932</f>
        <v>90.868366874202238</v>
      </c>
      <c r="O4932" s="18">
        <f>貼り付けシート!F4932</f>
        <v>0</v>
      </c>
      <c r="P4932" s="19">
        <f t="shared" si="460"/>
        <v>0</v>
      </c>
      <c r="Q4932" s="19">
        <f t="shared" si="461"/>
        <v>0</v>
      </c>
    </row>
    <row r="4933" spans="1:17">
      <c r="A4933" s="38">
        <v>41845</v>
      </c>
      <c r="B4933" s="49" t="s">
        <v>156</v>
      </c>
      <c r="C4933" s="24">
        <f t="shared" si="456"/>
        <v>30.406921776000001</v>
      </c>
      <c r="D4933" s="24">
        <f t="shared" si="457"/>
        <v>0</v>
      </c>
      <c r="E4933" s="18">
        <f>IF(G4933&gt;=0.3,(バックデータ一覧!$C$10*(バックデータ一覧!$C$12*計算過程!L4933+バックデータ一覧!$C$13*LN(計算過程!G4933)+バックデータ一覧!$C$14)^バックデータ一覧!$C$11+バックデータ一覧!$E$10*(計算過程!G4933/(バックデータ一覧!$E$12*計算過程!L4933+バックデータ一覧!$E$13*LN(計算過程!G4933)+バックデータ一覧!$E$14))^バックデータ一覧!$E$11)*計算過程!$W$11*10^-3,0)</f>
        <v>0</v>
      </c>
      <c r="F4933" s="18">
        <f>IF(G4933&lt;0.3,(バックデータ一覧!$C$10*(バックデータ一覧!$C$12*計算過程!L4933+バックデータ一覧!$C$13*LN(0.3)+バックデータ一覧!$C$14)^バックデータ一覧!$C$11+バックデータ一覧!$E$10*(0.3/(バックデータ一覧!$E$12*計算過程!L4933+バックデータ一覧!$E$13*LN(0.3)+バックデータ一覧!$E$14))^バックデータ一覧!$E$11)*計算過程!$W$11*計算過程!G4933/0.3*10^-3,0)</f>
        <v>0</v>
      </c>
      <c r="G4933" s="18">
        <f t="shared" si="458"/>
        <v>0</v>
      </c>
      <c r="H4933" s="18">
        <f t="shared" si="459"/>
        <v>0</v>
      </c>
      <c r="I4933" s="24">
        <v>0</v>
      </c>
      <c r="J4933" s="24">
        <v>0</v>
      </c>
      <c r="K4933" s="24">
        <v>0</v>
      </c>
      <c r="L4933" s="14">
        <f>貼り付けシート!C4933</f>
        <v>25.1</v>
      </c>
      <c r="M4933" s="14">
        <f>貼り付けシート!D4933</f>
        <v>16.899999999999999</v>
      </c>
      <c r="N4933" s="18">
        <f>貼り付けシート!E4933</f>
        <v>83.999631376644786</v>
      </c>
      <c r="O4933" s="18">
        <f>貼り付けシート!F4933</f>
        <v>0</v>
      </c>
      <c r="P4933" s="19">
        <f t="shared" si="460"/>
        <v>0</v>
      </c>
      <c r="Q4933" s="19">
        <f t="shared" si="461"/>
        <v>0</v>
      </c>
    </row>
    <row r="4934" spans="1:17">
      <c r="A4934" s="38">
        <v>41845</v>
      </c>
      <c r="B4934" s="49" t="s">
        <v>157</v>
      </c>
      <c r="C4934" s="24">
        <f t="shared" si="456"/>
        <v>30.406921776000001</v>
      </c>
      <c r="D4934" s="24">
        <f t="shared" si="457"/>
        <v>0</v>
      </c>
      <c r="E4934" s="18">
        <f>IF(G4934&gt;=0.3,(バックデータ一覧!$C$10*(バックデータ一覧!$C$12*計算過程!L4934+バックデータ一覧!$C$13*LN(計算過程!G4934)+バックデータ一覧!$C$14)^バックデータ一覧!$C$11+バックデータ一覧!$E$10*(計算過程!G4934/(バックデータ一覧!$E$12*計算過程!L4934+バックデータ一覧!$E$13*LN(計算過程!G4934)+バックデータ一覧!$E$14))^バックデータ一覧!$E$11)*計算過程!$W$11*10^-3,0)</f>
        <v>0</v>
      </c>
      <c r="F4934" s="18">
        <f>IF(G4934&lt;0.3,(バックデータ一覧!$C$10*(バックデータ一覧!$C$12*計算過程!L4934+バックデータ一覧!$C$13*LN(0.3)+バックデータ一覧!$C$14)^バックデータ一覧!$C$11+バックデータ一覧!$E$10*(0.3/(バックデータ一覧!$E$12*計算過程!L4934+バックデータ一覧!$E$13*LN(0.3)+バックデータ一覧!$E$14))^バックデータ一覧!$E$11)*計算過程!$W$11*計算過程!G4934/0.3*10^-3,0)</f>
        <v>0</v>
      </c>
      <c r="G4934" s="18">
        <f t="shared" si="458"/>
        <v>0</v>
      </c>
      <c r="H4934" s="18">
        <f t="shared" si="459"/>
        <v>0</v>
      </c>
      <c r="I4934" s="24">
        <v>0</v>
      </c>
      <c r="J4934" s="24">
        <v>0</v>
      </c>
      <c r="K4934" s="24">
        <v>0</v>
      </c>
      <c r="L4934" s="14">
        <f>貼り付けシート!C4934</f>
        <v>27.3</v>
      </c>
      <c r="M4934" s="14">
        <f>貼り付けシート!D4934</f>
        <v>17.3</v>
      </c>
      <c r="N4934" s="18">
        <f>貼り付けシート!E4934</f>
        <v>75.461039491325735</v>
      </c>
      <c r="O4934" s="18">
        <f>貼り付けシート!F4934</f>
        <v>0</v>
      </c>
      <c r="P4934" s="19">
        <f t="shared" si="460"/>
        <v>0</v>
      </c>
      <c r="Q4934" s="19">
        <f t="shared" si="461"/>
        <v>0</v>
      </c>
    </row>
    <row r="4935" spans="1:17">
      <c r="A4935" s="38">
        <v>41845</v>
      </c>
      <c r="B4935" s="49" t="s">
        <v>158</v>
      </c>
      <c r="C4935" s="24">
        <f t="shared" ref="C4935:C4998" si="462">$W$6*IF(AND(L4935&lt;5,N4935&gt;=80),$W$4,$W$5)*3600*10^-6</f>
        <v>30.406921776000001</v>
      </c>
      <c r="D4935" s="24">
        <f t="shared" ref="D4935:D4998" si="463">IF(G4935&gt;=0.3,E4935,F4935)</f>
        <v>0</v>
      </c>
      <c r="E4935" s="18">
        <f>IF(G4935&gt;=0.3,(バックデータ一覧!$C$10*(バックデータ一覧!$C$12*計算過程!L4935+バックデータ一覧!$C$13*LN(計算過程!G4935)+バックデータ一覧!$C$14)^バックデータ一覧!$C$11+バックデータ一覧!$E$10*(計算過程!G4935/(バックデータ一覧!$E$12*計算過程!L4935+バックデータ一覧!$E$13*LN(計算過程!G4935)+バックデータ一覧!$E$14))^バックデータ一覧!$E$11)*計算過程!$W$11*10^-3,0)</f>
        <v>0</v>
      </c>
      <c r="F4935" s="18">
        <f>IF(G4935&lt;0.3,(バックデータ一覧!$C$10*(バックデータ一覧!$C$12*計算過程!L4935+バックデータ一覧!$C$13*LN(0.3)+バックデータ一覧!$C$14)^バックデータ一覧!$C$11+バックデータ一覧!$E$10*(0.3/(バックデータ一覧!$E$12*計算過程!L4935+バックデータ一覧!$E$13*LN(0.3)+バックデータ一覧!$E$14))^バックデータ一覧!$E$11)*計算過程!$W$11*計算過程!G4935/0.3*10^-3,0)</f>
        <v>0</v>
      </c>
      <c r="G4935" s="18">
        <f t="shared" ref="G4935:G4998" si="464">H4935/($W$6*3600*10^-6)</f>
        <v>0</v>
      </c>
      <c r="H4935" s="18">
        <f t="shared" ref="H4935:H4998" si="465">IF(AND(L4935&lt;5,N4935&gt;=80),P4935/$W$4,P4935/$W$5)</f>
        <v>0</v>
      </c>
      <c r="I4935" s="24">
        <v>0</v>
      </c>
      <c r="J4935" s="24">
        <v>0</v>
      </c>
      <c r="K4935" s="24">
        <v>0</v>
      </c>
      <c r="L4935" s="14">
        <f>貼り付けシート!C4935</f>
        <v>29.6</v>
      </c>
      <c r="M4935" s="14">
        <f>貼り付けシート!D4935</f>
        <v>17</v>
      </c>
      <c r="N4935" s="18">
        <f>貼り付けシート!E4935</f>
        <v>64.910824389061446</v>
      </c>
      <c r="O4935" s="18">
        <f>貼り付けシート!F4935</f>
        <v>0</v>
      </c>
      <c r="P4935" s="19">
        <f t="shared" ref="P4935:P4998" si="466">IF(O4935&gt;C4935,C4935,O4935)</f>
        <v>0</v>
      </c>
      <c r="Q4935" s="19">
        <f t="shared" ref="Q4935:Q4998" si="467">IF(O4935&gt;C4935,O4935-C4935,0)</f>
        <v>0</v>
      </c>
    </row>
    <row r="4936" spans="1:17">
      <c r="A4936" s="38">
        <v>41845</v>
      </c>
      <c r="B4936" s="49" t="s">
        <v>159</v>
      </c>
      <c r="C4936" s="24">
        <f t="shared" si="462"/>
        <v>30.406921776000001</v>
      </c>
      <c r="D4936" s="24">
        <f t="shared" si="463"/>
        <v>0</v>
      </c>
      <c r="E4936" s="18">
        <f>IF(G4936&gt;=0.3,(バックデータ一覧!$C$10*(バックデータ一覧!$C$12*計算過程!L4936+バックデータ一覧!$C$13*LN(計算過程!G4936)+バックデータ一覧!$C$14)^バックデータ一覧!$C$11+バックデータ一覧!$E$10*(計算過程!G4936/(バックデータ一覧!$E$12*計算過程!L4936+バックデータ一覧!$E$13*LN(計算過程!G4936)+バックデータ一覧!$E$14))^バックデータ一覧!$E$11)*計算過程!$W$11*10^-3,0)</f>
        <v>0</v>
      </c>
      <c r="F4936" s="18">
        <f>IF(G4936&lt;0.3,(バックデータ一覧!$C$10*(バックデータ一覧!$C$12*計算過程!L4936+バックデータ一覧!$C$13*LN(0.3)+バックデータ一覧!$C$14)^バックデータ一覧!$C$11+バックデータ一覧!$E$10*(0.3/(バックデータ一覧!$E$12*計算過程!L4936+バックデータ一覧!$E$13*LN(0.3)+バックデータ一覧!$E$14))^バックデータ一覧!$E$11)*計算過程!$W$11*計算過程!G4936/0.3*10^-3,0)</f>
        <v>0</v>
      </c>
      <c r="G4936" s="18">
        <f t="shared" si="464"/>
        <v>0</v>
      </c>
      <c r="H4936" s="18">
        <f t="shared" si="465"/>
        <v>0</v>
      </c>
      <c r="I4936" s="24">
        <v>0</v>
      </c>
      <c r="J4936" s="24">
        <v>0</v>
      </c>
      <c r="K4936" s="24">
        <v>0</v>
      </c>
      <c r="L4936" s="14">
        <f>貼り付けシート!C4936</f>
        <v>29.8</v>
      </c>
      <c r="M4936" s="14">
        <f>貼り付けシート!D4936</f>
        <v>16.600000000000001</v>
      </c>
      <c r="N4936" s="18">
        <f>貼り付けシート!E4936</f>
        <v>62.697609949951008</v>
      </c>
      <c r="O4936" s="18">
        <f>貼り付けシート!F4936</f>
        <v>0</v>
      </c>
      <c r="P4936" s="19">
        <f t="shared" si="466"/>
        <v>0</v>
      </c>
      <c r="Q4936" s="19">
        <f t="shared" si="467"/>
        <v>0</v>
      </c>
    </row>
    <row r="4937" spans="1:17">
      <c r="A4937" s="38">
        <v>41845</v>
      </c>
      <c r="B4937" s="49" t="s">
        <v>160</v>
      </c>
      <c r="C4937" s="24">
        <f t="shared" si="462"/>
        <v>30.406921776000001</v>
      </c>
      <c r="D4937" s="24">
        <f t="shared" si="463"/>
        <v>0</v>
      </c>
      <c r="E4937" s="18">
        <f>IF(G4937&gt;=0.3,(バックデータ一覧!$C$10*(バックデータ一覧!$C$12*計算過程!L4937+バックデータ一覧!$C$13*LN(計算過程!G4937)+バックデータ一覧!$C$14)^バックデータ一覧!$C$11+バックデータ一覧!$E$10*(計算過程!G4937/(バックデータ一覧!$E$12*計算過程!L4937+バックデータ一覧!$E$13*LN(計算過程!G4937)+バックデータ一覧!$E$14))^バックデータ一覧!$E$11)*計算過程!$W$11*10^-3,0)</f>
        <v>0</v>
      </c>
      <c r="F4937" s="18">
        <f>IF(G4937&lt;0.3,(バックデータ一覧!$C$10*(バックデータ一覧!$C$12*計算過程!L4937+バックデータ一覧!$C$13*LN(0.3)+バックデータ一覧!$C$14)^バックデータ一覧!$C$11+バックデータ一覧!$E$10*(0.3/(バックデータ一覧!$E$12*計算過程!L4937+バックデータ一覧!$E$13*LN(0.3)+バックデータ一覧!$E$14))^バックデータ一覧!$E$11)*計算過程!$W$11*計算過程!G4937/0.3*10^-3,0)</f>
        <v>0</v>
      </c>
      <c r="G4937" s="18">
        <f t="shared" si="464"/>
        <v>0</v>
      </c>
      <c r="H4937" s="18">
        <f t="shared" si="465"/>
        <v>0</v>
      </c>
      <c r="I4937" s="24">
        <v>0</v>
      </c>
      <c r="J4937" s="24">
        <v>0</v>
      </c>
      <c r="K4937" s="24">
        <v>0</v>
      </c>
      <c r="L4937" s="14">
        <f>貼り付けシート!C4937</f>
        <v>30.2</v>
      </c>
      <c r="M4937" s="14">
        <f>貼り付けシート!D4937</f>
        <v>16.3</v>
      </c>
      <c r="N4937" s="18">
        <f>貼り付けシート!E4937</f>
        <v>60.195294994547041</v>
      </c>
      <c r="O4937" s="18">
        <f>貼り付けシート!F4937</f>
        <v>0</v>
      </c>
      <c r="P4937" s="19">
        <f t="shared" si="466"/>
        <v>0</v>
      </c>
      <c r="Q4937" s="19">
        <f t="shared" si="467"/>
        <v>0</v>
      </c>
    </row>
    <row r="4938" spans="1:17">
      <c r="A4938" s="38">
        <v>41845</v>
      </c>
      <c r="B4938" s="49" t="s">
        <v>161</v>
      </c>
      <c r="C4938" s="24">
        <f t="shared" si="462"/>
        <v>30.406921776000001</v>
      </c>
      <c r="D4938" s="24">
        <f t="shared" si="463"/>
        <v>0</v>
      </c>
      <c r="E4938" s="18">
        <f>IF(G4938&gt;=0.3,(バックデータ一覧!$C$10*(バックデータ一覧!$C$12*計算過程!L4938+バックデータ一覧!$C$13*LN(計算過程!G4938)+バックデータ一覧!$C$14)^バックデータ一覧!$C$11+バックデータ一覧!$E$10*(計算過程!G4938/(バックデータ一覧!$E$12*計算過程!L4938+バックデータ一覧!$E$13*LN(計算過程!G4938)+バックデータ一覧!$E$14))^バックデータ一覧!$E$11)*計算過程!$W$11*10^-3,0)</f>
        <v>0</v>
      </c>
      <c r="F4938" s="18">
        <f>IF(G4938&lt;0.3,(バックデータ一覧!$C$10*(バックデータ一覧!$C$12*計算過程!L4938+バックデータ一覧!$C$13*LN(0.3)+バックデータ一覧!$C$14)^バックデータ一覧!$C$11+バックデータ一覧!$E$10*(0.3/(バックデータ一覧!$E$12*計算過程!L4938+バックデータ一覧!$E$13*LN(0.3)+バックデータ一覧!$E$14))^バックデータ一覧!$E$11)*計算過程!$W$11*計算過程!G4938/0.3*10^-3,0)</f>
        <v>0</v>
      </c>
      <c r="G4938" s="18">
        <f t="shared" si="464"/>
        <v>0</v>
      </c>
      <c r="H4938" s="18">
        <f t="shared" si="465"/>
        <v>0</v>
      </c>
      <c r="I4938" s="24">
        <v>0</v>
      </c>
      <c r="J4938" s="24">
        <v>0</v>
      </c>
      <c r="K4938" s="24">
        <v>0</v>
      </c>
      <c r="L4938" s="14">
        <f>貼り付けシート!C4938</f>
        <v>30.3</v>
      </c>
      <c r="M4938" s="14">
        <f>貼り付けシート!D4938</f>
        <v>16.7</v>
      </c>
      <c r="N4938" s="18">
        <f>貼り付けシート!E4938</f>
        <v>61.281728547569017</v>
      </c>
      <c r="O4938" s="18">
        <f>貼り付けシート!F4938</f>
        <v>0</v>
      </c>
      <c r="P4938" s="19">
        <f t="shared" si="466"/>
        <v>0</v>
      </c>
      <c r="Q4938" s="19">
        <f t="shared" si="467"/>
        <v>0</v>
      </c>
    </row>
    <row r="4939" spans="1:17">
      <c r="A4939" s="38">
        <v>41845</v>
      </c>
      <c r="B4939" s="49" t="s">
        <v>162</v>
      </c>
      <c r="C4939" s="24">
        <f t="shared" si="462"/>
        <v>30.406921776000001</v>
      </c>
      <c r="D4939" s="24">
        <f t="shared" si="463"/>
        <v>0</v>
      </c>
      <c r="E4939" s="18">
        <f>IF(G4939&gt;=0.3,(バックデータ一覧!$C$10*(バックデータ一覧!$C$12*計算過程!L4939+バックデータ一覧!$C$13*LN(計算過程!G4939)+バックデータ一覧!$C$14)^バックデータ一覧!$C$11+バックデータ一覧!$E$10*(計算過程!G4939/(バックデータ一覧!$E$12*計算過程!L4939+バックデータ一覧!$E$13*LN(計算過程!G4939)+バックデータ一覧!$E$14))^バックデータ一覧!$E$11)*計算過程!$W$11*10^-3,0)</f>
        <v>0</v>
      </c>
      <c r="F4939" s="18">
        <f>IF(G4939&lt;0.3,(バックデータ一覧!$C$10*(バックデータ一覧!$C$12*計算過程!L4939+バックデータ一覧!$C$13*LN(0.3)+バックデータ一覧!$C$14)^バックデータ一覧!$C$11+バックデータ一覧!$E$10*(0.3/(バックデータ一覧!$E$12*計算過程!L4939+バックデータ一覧!$E$13*LN(0.3)+バックデータ一覧!$E$14))^バックデータ一覧!$E$11)*計算過程!$W$11*計算過程!G4939/0.3*10^-3,0)</f>
        <v>0</v>
      </c>
      <c r="G4939" s="18">
        <f t="shared" si="464"/>
        <v>0</v>
      </c>
      <c r="H4939" s="18">
        <f t="shared" si="465"/>
        <v>0</v>
      </c>
      <c r="I4939" s="24">
        <v>0</v>
      </c>
      <c r="J4939" s="24">
        <v>0</v>
      </c>
      <c r="K4939" s="24">
        <v>0</v>
      </c>
      <c r="L4939" s="14">
        <f>貼り付けシート!C4939</f>
        <v>30.4</v>
      </c>
      <c r="M4939" s="14">
        <f>貼り付けシート!D4939</f>
        <v>17.2</v>
      </c>
      <c r="N4939" s="18">
        <f>貼り付けシート!E4939</f>
        <v>62.707092043519985</v>
      </c>
      <c r="O4939" s="18">
        <f>貼り付けシート!F4939</f>
        <v>0</v>
      </c>
      <c r="P4939" s="19">
        <f t="shared" si="466"/>
        <v>0</v>
      </c>
      <c r="Q4939" s="19">
        <f t="shared" si="467"/>
        <v>0</v>
      </c>
    </row>
    <row r="4940" spans="1:17">
      <c r="A4940" s="38">
        <v>41845</v>
      </c>
      <c r="B4940" s="49" t="s">
        <v>163</v>
      </c>
      <c r="C4940" s="24">
        <f t="shared" si="462"/>
        <v>30.406921776000001</v>
      </c>
      <c r="D4940" s="24">
        <f t="shared" si="463"/>
        <v>0</v>
      </c>
      <c r="E4940" s="18">
        <f>IF(G4940&gt;=0.3,(バックデータ一覧!$C$10*(バックデータ一覧!$C$12*計算過程!L4940+バックデータ一覧!$C$13*LN(計算過程!G4940)+バックデータ一覧!$C$14)^バックデータ一覧!$C$11+バックデータ一覧!$E$10*(計算過程!G4940/(バックデータ一覧!$E$12*計算過程!L4940+バックデータ一覧!$E$13*LN(計算過程!G4940)+バックデータ一覧!$E$14))^バックデータ一覧!$E$11)*計算過程!$W$11*10^-3,0)</f>
        <v>0</v>
      </c>
      <c r="F4940" s="18">
        <f>IF(G4940&lt;0.3,(バックデータ一覧!$C$10*(バックデータ一覧!$C$12*計算過程!L4940+バックデータ一覧!$C$13*LN(0.3)+バックデータ一覧!$C$14)^バックデータ一覧!$C$11+バックデータ一覧!$E$10*(0.3/(バックデータ一覧!$E$12*計算過程!L4940+バックデータ一覧!$E$13*LN(0.3)+バックデータ一覧!$E$14))^バックデータ一覧!$E$11)*計算過程!$W$11*計算過程!G4940/0.3*10^-3,0)</f>
        <v>0</v>
      </c>
      <c r="G4940" s="18">
        <f t="shared" si="464"/>
        <v>0</v>
      </c>
      <c r="H4940" s="18">
        <f t="shared" si="465"/>
        <v>0</v>
      </c>
      <c r="I4940" s="24">
        <v>0</v>
      </c>
      <c r="J4940" s="24">
        <v>0</v>
      </c>
      <c r="K4940" s="24">
        <v>0</v>
      </c>
      <c r="L4940" s="14">
        <f>貼り付けシート!C4940</f>
        <v>30.8</v>
      </c>
      <c r="M4940" s="14">
        <f>貼り付けシート!D4940</f>
        <v>17.600000000000001</v>
      </c>
      <c r="N4940" s="18">
        <f>貼り付けシート!E4940</f>
        <v>62.676092826616312</v>
      </c>
      <c r="O4940" s="18">
        <f>貼り付けシート!F4940</f>
        <v>0</v>
      </c>
      <c r="P4940" s="19">
        <f t="shared" si="466"/>
        <v>0</v>
      </c>
      <c r="Q4940" s="19">
        <f t="shared" si="467"/>
        <v>0</v>
      </c>
    </row>
    <row r="4941" spans="1:17">
      <c r="A4941" s="38">
        <v>41845</v>
      </c>
      <c r="B4941" s="49" t="s">
        <v>164</v>
      </c>
      <c r="C4941" s="24">
        <f t="shared" si="462"/>
        <v>30.406921776000001</v>
      </c>
      <c r="D4941" s="24">
        <f t="shared" si="463"/>
        <v>0</v>
      </c>
      <c r="E4941" s="18">
        <f>IF(G4941&gt;=0.3,(バックデータ一覧!$C$10*(バックデータ一覧!$C$12*計算過程!L4941+バックデータ一覧!$C$13*LN(計算過程!G4941)+バックデータ一覧!$C$14)^バックデータ一覧!$C$11+バックデータ一覧!$E$10*(計算過程!G4941/(バックデータ一覧!$E$12*計算過程!L4941+バックデータ一覧!$E$13*LN(計算過程!G4941)+バックデータ一覧!$E$14))^バックデータ一覧!$E$11)*計算過程!$W$11*10^-3,0)</f>
        <v>0</v>
      </c>
      <c r="F4941" s="18">
        <f>IF(G4941&lt;0.3,(バックデータ一覧!$C$10*(バックデータ一覧!$C$12*計算過程!L4941+バックデータ一覧!$C$13*LN(0.3)+バックデータ一覧!$C$14)^バックデータ一覧!$C$11+バックデータ一覧!$E$10*(0.3/(バックデータ一覧!$E$12*計算過程!L4941+バックデータ一覧!$E$13*LN(0.3)+バックデータ一覧!$E$14))^バックデータ一覧!$E$11)*計算過程!$W$11*計算過程!G4941/0.3*10^-3,0)</f>
        <v>0</v>
      </c>
      <c r="G4941" s="18">
        <f t="shared" si="464"/>
        <v>0</v>
      </c>
      <c r="H4941" s="18">
        <f t="shared" si="465"/>
        <v>0</v>
      </c>
      <c r="I4941" s="24">
        <v>0</v>
      </c>
      <c r="J4941" s="24">
        <v>0</v>
      </c>
      <c r="K4941" s="24">
        <v>0</v>
      </c>
      <c r="L4941" s="14">
        <f>貼り付けシート!C4941</f>
        <v>30.5</v>
      </c>
      <c r="M4941" s="14">
        <f>貼り付けシート!D4941</f>
        <v>17.8</v>
      </c>
      <c r="N4941" s="18">
        <f>貼り付けシート!E4941</f>
        <v>64.463835070839863</v>
      </c>
      <c r="O4941" s="18">
        <f>貼り付けシート!F4941</f>
        <v>0</v>
      </c>
      <c r="P4941" s="19">
        <f t="shared" si="466"/>
        <v>0</v>
      </c>
      <c r="Q4941" s="19">
        <f t="shared" si="467"/>
        <v>0</v>
      </c>
    </row>
    <row r="4942" spans="1:17">
      <c r="A4942" s="38">
        <v>41845</v>
      </c>
      <c r="B4942" s="49" t="s">
        <v>165</v>
      </c>
      <c r="C4942" s="24">
        <f t="shared" si="462"/>
        <v>30.406921776000001</v>
      </c>
      <c r="D4942" s="24">
        <f t="shared" si="463"/>
        <v>0</v>
      </c>
      <c r="E4942" s="18">
        <f>IF(G4942&gt;=0.3,(バックデータ一覧!$C$10*(バックデータ一覧!$C$12*計算過程!L4942+バックデータ一覧!$C$13*LN(計算過程!G4942)+バックデータ一覧!$C$14)^バックデータ一覧!$C$11+バックデータ一覧!$E$10*(計算過程!G4942/(バックデータ一覧!$E$12*計算過程!L4942+バックデータ一覧!$E$13*LN(計算過程!G4942)+バックデータ一覧!$E$14))^バックデータ一覧!$E$11)*計算過程!$W$11*10^-3,0)</f>
        <v>0</v>
      </c>
      <c r="F4942" s="18">
        <f>IF(G4942&lt;0.3,(バックデータ一覧!$C$10*(バックデータ一覧!$C$12*計算過程!L4942+バックデータ一覧!$C$13*LN(0.3)+バックデータ一覧!$C$14)^バックデータ一覧!$C$11+バックデータ一覧!$E$10*(0.3/(バックデータ一覧!$E$12*計算過程!L4942+バックデータ一覧!$E$13*LN(0.3)+バックデータ一覧!$E$14))^バックデータ一覧!$E$11)*計算過程!$W$11*計算過程!G4942/0.3*10^-3,0)</f>
        <v>0</v>
      </c>
      <c r="G4942" s="18">
        <f t="shared" si="464"/>
        <v>0</v>
      </c>
      <c r="H4942" s="18">
        <f t="shared" si="465"/>
        <v>0</v>
      </c>
      <c r="I4942" s="24">
        <v>0</v>
      </c>
      <c r="J4942" s="24">
        <v>0</v>
      </c>
      <c r="K4942" s="24">
        <v>0</v>
      </c>
      <c r="L4942" s="14">
        <f>貼り付けシート!C4942</f>
        <v>29.6</v>
      </c>
      <c r="M4942" s="14">
        <f>貼り付けシート!D4942</f>
        <v>18</v>
      </c>
      <c r="N4942" s="18">
        <f>貼り付けシート!E4942</f>
        <v>68.62171894512727</v>
      </c>
      <c r="O4942" s="18">
        <f>貼り付けシート!F4942</f>
        <v>0</v>
      </c>
      <c r="P4942" s="19">
        <f t="shared" si="466"/>
        <v>0</v>
      </c>
      <c r="Q4942" s="19">
        <f t="shared" si="467"/>
        <v>0</v>
      </c>
    </row>
    <row r="4943" spans="1:17">
      <c r="A4943" s="38">
        <v>41845</v>
      </c>
      <c r="B4943" s="49" t="s">
        <v>166</v>
      </c>
      <c r="C4943" s="24">
        <f t="shared" si="462"/>
        <v>30.406921776000001</v>
      </c>
      <c r="D4943" s="24">
        <f t="shared" si="463"/>
        <v>0</v>
      </c>
      <c r="E4943" s="18">
        <f>IF(G4943&gt;=0.3,(バックデータ一覧!$C$10*(バックデータ一覧!$C$12*計算過程!L4943+バックデータ一覧!$C$13*LN(計算過程!G4943)+バックデータ一覧!$C$14)^バックデータ一覧!$C$11+バックデータ一覧!$E$10*(計算過程!G4943/(バックデータ一覧!$E$12*計算過程!L4943+バックデータ一覧!$E$13*LN(計算過程!G4943)+バックデータ一覧!$E$14))^バックデータ一覧!$E$11)*計算過程!$W$11*10^-3,0)</f>
        <v>0</v>
      </c>
      <c r="F4943" s="18">
        <f>IF(G4943&lt;0.3,(バックデータ一覧!$C$10*(バックデータ一覧!$C$12*計算過程!L4943+バックデータ一覧!$C$13*LN(0.3)+バックデータ一覧!$C$14)^バックデータ一覧!$C$11+バックデータ一覧!$E$10*(0.3/(バックデータ一覧!$E$12*計算過程!L4943+バックデータ一覧!$E$13*LN(0.3)+バックデータ一覧!$E$14))^バックデータ一覧!$E$11)*計算過程!$W$11*計算過程!G4943/0.3*10^-3,0)</f>
        <v>0</v>
      </c>
      <c r="G4943" s="18">
        <f t="shared" si="464"/>
        <v>0</v>
      </c>
      <c r="H4943" s="18">
        <f t="shared" si="465"/>
        <v>0</v>
      </c>
      <c r="I4943" s="24">
        <v>0</v>
      </c>
      <c r="J4943" s="24">
        <v>0</v>
      </c>
      <c r="K4943" s="24">
        <v>0</v>
      </c>
      <c r="L4943" s="14">
        <f>貼り付けシート!C4943</f>
        <v>28.7</v>
      </c>
      <c r="M4943" s="14">
        <f>貼り付けシート!D4943</f>
        <v>18.2</v>
      </c>
      <c r="N4943" s="18">
        <f>貼り付けシート!E4943</f>
        <v>73.064362435707082</v>
      </c>
      <c r="O4943" s="18">
        <f>貼り付けシート!F4943</f>
        <v>0</v>
      </c>
      <c r="P4943" s="19">
        <f t="shared" si="466"/>
        <v>0</v>
      </c>
      <c r="Q4943" s="19">
        <f t="shared" si="467"/>
        <v>0</v>
      </c>
    </row>
    <row r="4944" spans="1:17">
      <c r="A4944" s="38">
        <v>41845</v>
      </c>
      <c r="B4944" s="49" t="s">
        <v>167</v>
      </c>
      <c r="C4944" s="24">
        <f t="shared" si="462"/>
        <v>30.406921776000001</v>
      </c>
      <c r="D4944" s="24">
        <f t="shared" si="463"/>
        <v>0</v>
      </c>
      <c r="E4944" s="18">
        <f>IF(G4944&gt;=0.3,(バックデータ一覧!$C$10*(バックデータ一覧!$C$12*計算過程!L4944+バックデータ一覧!$C$13*LN(計算過程!G4944)+バックデータ一覧!$C$14)^バックデータ一覧!$C$11+バックデータ一覧!$E$10*(計算過程!G4944/(バックデータ一覧!$E$12*計算過程!L4944+バックデータ一覧!$E$13*LN(計算過程!G4944)+バックデータ一覧!$E$14))^バックデータ一覧!$E$11)*計算過程!$W$11*10^-3,0)</f>
        <v>0</v>
      </c>
      <c r="F4944" s="18">
        <f>IF(G4944&lt;0.3,(バックデータ一覧!$C$10*(バックデータ一覧!$C$12*計算過程!L4944+バックデータ一覧!$C$13*LN(0.3)+バックデータ一覧!$C$14)^バックデータ一覧!$C$11+バックデータ一覧!$E$10*(0.3/(バックデータ一覧!$E$12*計算過程!L4944+バックデータ一覧!$E$13*LN(0.3)+バックデータ一覧!$E$14))^バックデータ一覧!$E$11)*計算過程!$W$11*計算過程!G4944/0.3*10^-3,0)</f>
        <v>0</v>
      </c>
      <c r="G4944" s="18">
        <f t="shared" si="464"/>
        <v>0</v>
      </c>
      <c r="H4944" s="18">
        <f t="shared" si="465"/>
        <v>0</v>
      </c>
      <c r="I4944" s="24">
        <v>0</v>
      </c>
      <c r="J4944" s="24">
        <v>0</v>
      </c>
      <c r="K4944" s="24">
        <v>0</v>
      </c>
      <c r="L4944" s="14">
        <f>貼り付けシート!C4944</f>
        <v>27.9</v>
      </c>
      <c r="M4944" s="14">
        <f>貼り付けシート!D4944</f>
        <v>18.5</v>
      </c>
      <c r="N4944" s="18">
        <f>貼り付けシート!E4944</f>
        <v>77.768405394608592</v>
      </c>
      <c r="O4944" s="18">
        <f>貼り付けシート!F4944</f>
        <v>0</v>
      </c>
      <c r="P4944" s="19">
        <f t="shared" si="466"/>
        <v>0</v>
      </c>
      <c r="Q4944" s="19">
        <f t="shared" si="467"/>
        <v>0</v>
      </c>
    </row>
    <row r="4945" spans="1:17">
      <c r="A4945" s="38">
        <v>41845</v>
      </c>
      <c r="B4945" s="49" t="s">
        <v>168</v>
      </c>
      <c r="C4945" s="24">
        <f t="shared" si="462"/>
        <v>30.406921776000001</v>
      </c>
      <c r="D4945" s="24">
        <f t="shared" si="463"/>
        <v>0</v>
      </c>
      <c r="E4945" s="18">
        <f>IF(G4945&gt;=0.3,(バックデータ一覧!$C$10*(バックデータ一覧!$C$12*計算過程!L4945+バックデータ一覧!$C$13*LN(計算過程!G4945)+バックデータ一覧!$C$14)^バックデータ一覧!$C$11+バックデータ一覧!$E$10*(計算過程!G4945/(バックデータ一覧!$E$12*計算過程!L4945+バックデータ一覧!$E$13*LN(計算過程!G4945)+バックデータ一覧!$E$14))^バックデータ一覧!$E$11)*計算過程!$W$11*10^-3,0)</f>
        <v>0</v>
      </c>
      <c r="F4945" s="18">
        <f>IF(G4945&lt;0.3,(バックデータ一覧!$C$10*(バックデータ一覧!$C$12*計算過程!L4945+バックデータ一覧!$C$13*LN(0.3)+バックデータ一覧!$C$14)^バックデータ一覧!$C$11+バックデータ一覧!$E$10*(0.3/(バックデータ一覧!$E$12*計算過程!L4945+バックデータ一覧!$E$13*LN(0.3)+バックデータ一覧!$E$14))^バックデータ一覧!$E$11)*計算過程!$W$11*計算過程!G4945/0.3*10^-3,0)</f>
        <v>0</v>
      </c>
      <c r="G4945" s="18">
        <f t="shared" si="464"/>
        <v>0</v>
      </c>
      <c r="H4945" s="18">
        <f t="shared" si="465"/>
        <v>0</v>
      </c>
      <c r="I4945" s="24">
        <v>0</v>
      </c>
      <c r="J4945" s="24">
        <v>0</v>
      </c>
      <c r="K4945" s="24">
        <v>0</v>
      </c>
      <c r="L4945" s="14">
        <f>貼り付けシート!C4945</f>
        <v>27.3</v>
      </c>
      <c r="M4945" s="14">
        <f>貼り付けシート!D4945</f>
        <v>18.899999999999999</v>
      </c>
      <c r="N4945" s="18">
        <f>貼り付けシート!E4945</f>
        <v>82.234284350367631</v>
      </c>
      <c r="O4945" s="18">
        <f>貼り付けシート!F4945</f>
        <v>0</v>
      </c>
      <c r="P4945" s="19">
        <f t="shared" si="466"/>
        <v>0</v>
      </c>
      <c r="Q4945" s="19">
        <f t="shared" si="467"/>
        <v>0</v>
      </c>
    </row>
    <row r="4946" spans="1:17">
      <c r="A4946" s="38">
        <v>41845</v>
      </c>
      <c r="B4946" s="49" t="s">
        <v>169</v>
      </c>
      <c r="C4946" s="24">
        <f t="shared" si="462"/>
        <v>30.406921776000001</v>
      </c>
      <c r="D4946" s="24">
        <f t="shared" si="463"/>
        <v>0</v>
      </c>
      <c r="E4946" s="18">
        <f>IF(G4946&gt;=0.3,(バックデータ一覧!$C$10*(バックデータ一覧!$C$12*計算過程!L4946+バックデータ一覧!$C$13*LN(計算過程!G4946)+バックデータ一覧!$C$14)^バックデータ一覧!$C$11+バックデータ一覧!$E$10*(計算過程!G4946/(バックデータ一覧!$E$12*計算過程!L4946+バックデータ一覧!$E$13*LN(計算過程!G4946)+バックデータ一覧!$E$14))^バックデータ一覧!$E$11)*計算過程!$W$11*10^-3,0)</f>
        <v>0</v>
      </c>
      <c r="F4946" s="18">
        <f>IF(G4946&lt;0.3,(バックデータ一覧!$C$10*(バックデータ一覧!$C$12*計算過程!L4946+バックデータ一覧!$C$13*LN(0.3)+バックデータ一覧!$C$14)^バックデータ一覧!$C$11+バックデータ一覧!$E$10*(0.3/(バックデータ一覧!$E$12*計算過程!L4946+バックデータ一覧!$E$13*LN(0.3)+バックデータ一覧!$E$14))^バックデータ一覧!$E$11)*計算過程!$W$11*計算過程!G4946/0.3*10^-3,0)</f>
        <v>0</v>
      </c>
      <c r="G4946" s="18">
        <f t="shared" si="464"/>
        <v>0</v>
      </c>
      <c r="H4946" s="18">
        <f t="shared" si="465"/>
        <v>0</v>
      </c>
      <c r="I4946" s="24">
        <v>0</v>
      </c>
      <c r="J4946" s="24">
        <v>0</v>
      </c>
      <c r="K4946" s="24">
        <v>0</v>
      </c>
      <c r="L4946" s="14">
        <f>貼り付けシート!C4946</f>
        <v>26.9</v>
      </c>
      <c r="M4946" s="14">
        <f>貼り付けシート!D4946</f>
        <v>19.3</v>
      </c>
      <c r="N4946" s="18">
        <f>貼り付けシート!E4946</f>
        <v>85.915152388569524</v>
      </c>
      <c r="O4946" s="18">
        <f>貼り付けシート!F4946</f>
        <v>0</v>
      </c>
      <c r="P4946" s="19">
        <f t="shared" si="466"/>
        <v>0</v>
      </c>
      <c r="Q4946" s="19">
        <f t="shared" si="467"/>
        <v>0</v>
      </c>
    </row>
    <row r="4947" spans="1:17">
      <c r="A4947" s="38">
        <v>41845</v>
      </c>
      <c r="B4947" s="49" t="s">
        <v>170</v>
      </c>
      <c r="C4947" s="24">
        <f t="shared" si="462"/>
        <v>30.406921776000001</v>
      </c>
      <c r="D4947" s="24">
        <f t="shared" si="463"/>
        <v>0</v>
      </c>
      <c r="E4947" s="18">
        <f>IF(G4947&gt;=0.3,(バックデータ一覧!$C$10*(バックデータ一覧!$C$12*計算過程!L4947+バックデータ一覧!$C$13*LN(計算過程!G4947)+バックデータ一覧!$C$14)^バックデータ一覧!$C$11+バックデータ一覧!$E$10*(計算過程!G4947/(バックデータ一覧!$E$12*計算過程!L4947+バックデータ一覧!$E$13*LN(計算過程!G4947)+バックデータ一覧!$E$14))^バックデータ一覧!$E$11)*計算過程!$W$11*10^-3,0)</f>
        <v>0</v>
      </c>
      <c r="F4947" s="18">
        <f>IF(G4947&lt;0.3,(バックデータ一覧!$C$10*(バックデータ一覧!$C$12*計算過程!L4947+バックデータ一覧!$C$13*LN(0.3)+バックデータ一覧!$C$14)^バックデータ一覧!$C$11+バックデータ一覧!$E$10*(0.3/(バックデータ一覧!$E$12*計算過程!L4947+バックデータ一覧!$E$13*LN(0.3)+バックデータ一覧!$E$14))^バックデータ一覧!$E$11)*計算過程!$W$11*計算過程!G4947/0.3*10^-3,0)</f>
        <v>0</v>
      </c>
      <c r="G4947" s="18">
        <f t="shared" si="464"/>
        <v>0</v>
      </c>
      <c r="H4947" s="18">
        <f t="shared" si="465"/>
        <v>0</v>
      </c>
      <c r="I4947" s="24">
        <v>0</v>
      </c>
      <c r="J4947" s="24">
        <v>0</v>
      </c>
      <c r="K4947" s="24">
        <v>0</v>
      </c>
      <c r="L4947" s="14">
        <f>貼り付けシート!C4947</f>
        <v>26.7</v>
      </c>
      <c r="M4947" s="14">
        <f>貼り付けシート!D4947</f>
        <v>18.899999999999999</v>
      </c>
      <c r="N4947" s="18">
        <f>貼り付けシート!E4947</f>
        <v>85.183007375664417</v>
      </c>
      <c r="O4947" s="18">
        <f>貼り付けシート!F4947</f>
        <v>0</v>
      </c>
      <c r="P4947" s="19">
        <f t="shared" si="466"/>
        <v>0</v>
      </c>
      <c r="Q4947" s="19">
        <f t="shared" si="467"/>
        <v>0</v>
      </c>
    </row>
    <row r="4948" spans="1:17">
      <c r="A4948" s="38">
        <v>41845</v>
      </c>
      <c r="B4948" s="49" t="s">
        <v>171</v>
      </c>
      <c r="C4948" s="24">
        <f t="shared" si="462"/>
        <v>30.406921776000001</v>
      </c>
      <c r="D4948" s="24">
        <f t="shared" si="463"/>
        <v>0</v>
      </c>
      <c r="E4948" s="18">
        <f>IF(G4948&gt;=0.3,(バックデータ一覧!$C$10*(バックデータ一覧!$C$12*計算過程!L4948+バックデータ一覧!$C$13*LN(計算過程!G4948)+バックデータ一覧!$C$14)^バックデータ一覧!$C$11+バックデータ一覧!$E$10*(計算過程!G4948/(バックデータ一覧!$E$12*計算過程!L4948+バックデータ一覧!$E$13*LN(計算過程!G4948)+バックデータ一覧!$E$14))^バックデータ一覧!$E$11)*計算過程!$W$11*10^-3,0)</f>
        <v>0</v>
      </c>
      <c r="F4948" s="18">
        <f>IF(G4948&lt;0.3,(バックデータ一覧!$C$10*(バックデータ一覧!$C$12*計算過程!L4948+バックデータ一覧!$C$13*LN(0.3)+バックデータ一覧!$C$14)^バックデータ一覧!$C$11+バックデータ一覧!$E$10*(0.3/(バックデータ一覧!$E$12*計算過程!L4948+バックデータ一覧!$E$13*LN(0.3)+バックデータ一覧!$E$14))^バックデータ一覧!$E$11)*計算過程!$W$11*計算過程!G4948/0.3*10^-3,0)</f>
        <v>0</v>
      </c>
      <c r="G4948" s="18">
        <f t="shared" si="464"/>
        <v>0</v>
      </c>
      <c r="H4948" s="18">
        <f t="shared" si="465"/>
        <v>0</v>
      </c>
      <c r="I4948" s="24">
        <v>0</v>
      </c>
      <c r="J4948" s="24">
        <v>0</v>
      </c>
      <c r="K4948" s="24">
        <v>0</v>
      </c>
      <c r="L4948" s="14">
        <f>貼り付けシート!C4948</f>
        <v>25.5</v>
      </c>
      <c r="M4948" s="14">
        <f>貼り付けシート!D4948</f>
        <v>18.600000000000001</v>
      </c>
      <c r="N4948" s="18">
        <f>貼り付けシート!E4948</f>
        <v>90.036190264260696</v>
      </c>
      <c r="O4948" s="18">
        <f>貼り付けシート!F4948</f>
        <v>0</v>
      </c>
      <c r="P4948" s="19">
        <f t="shared" si="466"/>
        <v>0</v>
      </c>
      <c r="Q4948" s="19">
        <f t="shared" si="467"/>
        <v>0</v>
      </c>
    </row>
    <row r="4949" spans="1:17">
      <c r="A4949" s="38">
        <v>41845</v>
      </c>
      <c r="B4949" s="49" t="s">
        <v>172</v>
      </c>
      <c r="C4949" s="24">
        <f t="shared" si="462"/>
        <v>30.406921776000001</v>
      </c>
      <c r="D4949" s="24">
        <f t="shared" si="463"/>
        <v>0</v>
      </c>
      <c r="E4949" s="18">
        <f>IF(G4949&gt;=0.3,(バックデータ一覧!$C$10*(バックデータ一覧!$C$12*計算過程!L4949+バックデータ一覧!$C$13*LN(計算過程!G4949)+バックデータ一覧!$C$14)^バックデータ一覧!$C$11+バックデータ一覧!$E$10*(計算過程!G4949/(バックデータ一覧!$E$12*計算過程!L4949+バックデータ一覧!$E$13*LN(計算過程!G4949)+バックデータ一覧!$E$14))^バックデータ一覧!$E$11)*計算過程!$W$11*10^-3,0)</f>
        <v>0</v>
      </c>
      <c r="F4949" s="18">
        <f>IF(G4949&lt;0.3,(バックデータ一覧!$C$10*(バックデータ一覧!$C$12*計算過程!L4949+バックデータ一覧!$C$13*LN(0.3)+バックデータ一覧!$C$14)^バックデータ一覧!$C$11+バックデータ一覧!$E$10*(0.3/(バックデータ一覧!$E$12*計算過程!L4949+バックデータ一覧!$E$13*LN(0.3)+バックデータ一覧!$E$14))^バックデータ一覧!$E$11)*計算過程!$W$11*計算過程!G4949/0.3*10^-3,0)</f>
        <v>0</v>
      </c>
      <c r="G4949" s="18">
        <f t="shared" si="464"/>
        <v>0</v>
      </c>
      <c r="H4949" s="18">
        <f t="shared" si="465"/>
        <v>0</v>
      </c>
      <c r="I4949" s="24">
        <v>0</v>
      </c>
      <c r="J4949" s="24">
        <v>0</v>
      </c>
      <c r="K4949" s="24">
        <v>0</v>
      </c>
      <c r="L4949" s="14">
        <f>貼り付けシート!C4949</f>
        <v>24.9</v>
      </c>
      <c r="M4949" s="14">
        <f>貼り付けシート!D4949</f>
        <v>18.3</v>
      </c>
      <c r="N4949" s="18">
        <f>貼り付けシート!E4949</f>
        <v>91.847891495548964</v>
      </c>
      <c r="O4949" s="18">
        <f>貼り付けシート!F4949</f>
        <v>0</v>
      </c>
      <c r="P4949" s="19">
        <f t="shared" si="466"/>
        <v>0</v>
      </c>
      <c r="Q4949" s="19">
        <f t="shared" si="467"/>
        <v>0</v>
      </c>
    </row>
    <row r="4950" spans="1:17">
      <c r="A4950" s="38">
        <v>41846</v>
      </c>
      <c r="B4950" s="49" t="s">
        <v>149</v>
      </c>
      <c r="C4950" s="24">
        <f t="shared" si="462"/>
        <v>30.406921776000001</v>
      </c>
      <c r="D4950" s="24">
        <f t="shared" si="463"/>
        <v>0</v>
      </c>
      <c r="E4950" s="18">
        <f>IF(G4950&gt;=0.3,(バックデータ一覧!$C$10*(バックデータ一覧!$C$12*計算過程!L4950+バックデータ一覧!$C$13*LN(計算過程!G4950)+バックデータ一覧!$C$14)^バックデータ一覧!$C$11+バックデータ一覧!$E$10*(計算過程!G4950/(バックデータ一覧!$E$12*計算過程!L4950+バックデータ一覧!$E$13*LN(計算過程!G4950)+バックデータ一覧!$E$14))^バックデータ一覧!$E$11)*計算過程!$W$11*10^-3,0)</f>
        <v>0</v>
      </c>
      <c r="F4950" s="18">
        <f>IF(G4950&lt;0.3,(バックデータ一覧!$C$10*(バックデータ一覧!$C$12*計算過程!L4950+バックデータ一覧!$C$13*LN(0.3)+バックデータ一覧!$C$14)^バックデータ一覧!$C$11+バックデータ一覧!$E$10*(0.3/(バックデータ一覧!$E$12*計算過程!L4950+バックデータ一覧!$E$13*LN(0.3)+バックデータ一覧!$E$14))^バックデータ一覧!$E$11)*計算過程!$W$11*計算過程!G4950/0.3*10^-3,0)</f>
        <v>0</v>
      </c>
      <c r="G4950" s="18">
        <f t="shared" si="464"/>
        <v>0</v>
      </c>
      <c r="H4950" s="18">
        <f t="shared" si="465"/>
        <v>0</v>
      </c>
      <c r="I4950" s="24">
        <v>0</v>
      </c>
      <c r="J4950" s="24">
        <v>0</v>
      </c>
      <c r="K4950" s="24">
        <v>0</v>
      </c>
      <c r="L4950" s="14">
        <f>貼り付けシート!C4950</f>
        <v>24.6</v>
      </c>
      <c r="M4950" s="14">
        <f>貼り付けシート!D4950</f>
        <v>17.8</v>
      </c>
      <c r="N4950" s="18">
        <f>貼り付けシート!E4950</f>
        <v>91.024695517151642</v>
      </c>
      <c r="O4950" s="18">
        <f>貼り付けシート!F4950</f>
        <v>0</v>
      </c>
      <c r="P4950" s="19">
        <f t="shared" si="466"/>
        <v>0</v>
      </c>
      <c r="Q4950" s="19">
        <f t="shared" si="467"/>
        <v>0</v>
      </c>
    </row>
    <row r="4951" spans="1:17">
      <c r="A4951" s="38">
        <v>41846</v>
      </c>
      <c r="B4951" s="49" t="s">
        <v>150</v>
      </c>
      <c r="C4951" s="24">
        <f t="shared" si="462"/>
        <v>30.406921776000001</v>
      </c>
      <c r="D4951" s="24">
        <f t="shared" si="463"/>
        <v>0</v>
      </c>
      <c r="E4951" s="18">
        <f>IF(G4951&gt;=0.3,(バックデータ一覧!$C$10*(バックデータ一覧!$C$12*計算過程!L4951+バックデータ一覧!$C$13*LN(計算過程!G4951)+バックデータ一覧!$C$14)^バックデータ一覧!$C$11+バックデータ一覧!$E$10*(計算過程!G4951/(バックデータ一覧!$E$12*計算過程!L4951+バックデータ一覧!$E$13*LN(計算過程!G4951)+バックデータ一覧!$E$14))^バックデータ一覧!$E$11)*計算過程!$W$11*10^-3,0)</f>
        <v>0</v>
      </c>
      <c r="F4951" s="18">
        <f>IF(G4951&lt;0.3,(バックデータ一覧!$C$10*(バックデータ一覧!$C$12*計算過程!L4951+バックデータ一覧!$C$13*LN(0.3)+バックデータ一覧!$C$14)^バックデータ一覧!$C$11+バックデータ一覧!$E$10*(0.3/(バックデータ一覧!$E$12*計算過程!L4951+バックデータ一覧!$E$13*LN(0.3)+バックデータ一覧!$E$14))^バックデータ一覧!$E$11)*計算過程!$W$11*計算過程!G4951/0.3*10^-3,0)</f>
        <v>0</v>
      </c>
      <c r="G4951" s="18">
        <f t="shared" si="464"/>
        <v>0</v>
      </c>
      <c r="H4951" s="18">
        <f t="shared" si="465"/>
        <v>0</v>
      </c>
      <c r="I4951" s="24">
        <v>0</v>
      </c>
      <c r="J4951" s="24">
        <v>0</v>
      </c>
      <c r="K4951" s="24">
        <v>0</v>
      </c>
      <c r="L4951" s="14">
        <f>貼り付けシート!C4951</f>
        <v>24.2</v>
      </c>
      <c r="M4951" s="14">
        <f>貼り付けシート!D4951</f>
        <v>17.399999999999999</v>
      </c>
      <c r="N4951" s="18">
        <f>貼り付けシート!E4951</f>
        <v>91.193447028956527</v>
      </c>
      <c r="O4951" s="18">
        <f>貼り付けシート!F4951</f>
        <v>0</v>
      </c>
      <c r="P4951" s="19">
        <f t="shared" si="466"/>
        <v>0</v>
      </c>
      <c r="Q4951" s="19">
        <f t="shared" si="467"/>
        <v>0</v>
      </c>
    </row>
    <row r="4952" spans="1:17">
      <c r="A4952" s="38">
        <v>41846</v>
      </c>
      <c r="B4952" s="49" t="s">
        <v>151</v>
      </c>
      <c r="C4952" s="24">
        <f t="shared" si="462"/>
        <v>30.406921776000001</v>
      </c>
      <c r="D4952" s="24">
        <f t="shared" si="463"/>
        <v>0</v>
      </c>
      <c r="E4952" s="18">
        <f>IF(G4952&gt;=0.3,(バックデータ一覧!$C$10*(バックデータ一覧!$C$12*計算過程!L4952+バックデータ一覧!$C$13*LN(計算過程!G4952)+バックデータ一覧!$C$14)^バックデータ一覧!$C$11+バックデータ一覧!$E$10*(計算過程!G4952/(バックデータ一覧!$E$12*計算過程!L4952+バックデータ一覧!$E$13*LN(計算過程!G4952)+バックデータ一覧!$E$14))^バックデータ一覧!$E$11)*計算過程!$W$11*10^-3,0)</f>
        <v>0</v>
      </c>
      <c r="F4952" s="18">
        <f>IF(G4952&lt;0.3,(バックデータ一覧!$C$10*(バックデータ一覧!$C$12*計算過程!L4952+バックデータ一覧!$C$13*LN(0.3)+バックデータ一覧!$C$14)^バックデータ一覧!$C$11+バックデータ一覧!$E$10*(0.3/(バックデータ一覧!$E$12*計算過程!L4952+バックデータ一覧!$E$13*LN(0.3)+バックデータ一覧!$E$14))^バックデータ一覧!$E$11)*計算過程!$W$11*計算過程!G4952/0.3*10^-3,0)</f>
        <v>0</v>
      </c>
      <c r="G4952" s="18">
        <f t="shared" si="464"/>
        <v>0</v>
      </c>
      <c r="H4952" s="18">
        <f t="shared" si="465"/>
        <v>0</v>
      </c>
      <c r="I4952" s="24">
        <v>0</v>
      </c>
      <c r="J4952" s="24">
        <v>0</v>
      </c>
      <c r="K4952" s="24">
        <v>0</v>
      </c>
      <c r="L4952" s="14">
        <f>貼り付けシート!C4952</f>
        <v>24.1</v>
      </c>
      <c r="M4952" s="14">
        <f>貼り付けシート!D4952</f>
        <v>17</v>
      </c>
      <c r="N4952" s="18">
        <f>貼り付けシート!E4952</f>
        <v>89.68936121801255</v>
      </c>
      <c r="O4952" s="18">
        <f>貼り付けシート!F4952</f>
        <v>0</v>
      </c>
      <c r="P4952" s="19">
        <f t="shared" si="466"/>
        <v>0</v>
      </c>
      <c r="Q4952" s="19">
        <f t="shared" si="467"/>
        <v>0</v>
      </c>
    </row>
    <row r="4953" spans="1:17">
      <c r="A4953" s="38">
        <v>41846</v>
      </c>
      <c r="B4953" s="49" t="s">
        <v>152</v>
      </c>
      <c r="C4953" s="24">
        <f t="shared" si="462"/>
        <v>30.406921776000001</v>
      </c>
      <c r="D4953" s="24">
        <f t="shared" si="463"/>
        <v>0</v>
      </c>
      <c r="E4953" s="18">
        <f>IF(G4953&gt;=0.3,(バックデータ一覧!$C$10*(バックデータ一覧!$C$12*計算過程!L4953+バックデータ一覧!$C$13*LN(計算過程!G4953)+バックデータ一覧!$C$14)^バックデータ一覧!$C$11+バックデータ一覧!$E$10*(計算過程!G4953/(バックデータ一覧!$E$12*計算過程!L4953+バックデータ一覧!$E$13*LN(計算過程!G4953)+バックデータ一覧!$E$14))^バックデータ一覧!$E$11)*計算過程!$W$11*10^-3,0)</f>
        <v>0</v>
      </c>
      <c r="F4953" s="18">
        <f>IF(G4953&lt;0.3,(バックデータ一覧!$C$10*(バックデータ一覧!$C$12*計算過程!L4953+バックデータ一覧!$C$13*LN(0.3)+バックデータ一覧!$C$14)^バックデータ一覧!$C$11+バックデータ一覧!$E$10*(0.3/(バックデータ一覧!$E$12*計算過程!L4953+バックデータ一覧!$E$13*LN(0.3)+バックデータ一覧!$E$14))^バックデータ一覧!$E$11)*計算過程!$W$11*計算過程!G4953/0.3*10^-3,0)</f>
        <v>0</v>
      </c>
      <c r="G4953" s="18">
        <f t="shared" si="464"/>
        <v>0</v>
      </c>
      <c r="H4953" s="18">
        <f t="shared" si="465"/>
        <v>0</v>
      </c>
      <c r="I4953" s="24">
        <v>0</v>
      </c>
      <c r="J4953" s="24">
        <v>0</v>
      </c>
      <c r="K4953" s="24">
        <v>0</v>
      </c>
      <c r="L4953" s="14">
        <f>貼り付けシート!C4953</f>
        <v>23.6</v>
      </c>
      <c r="M4953" s="14">
        <f>貼り付けシート!D4953</f>
        <v>16.8</v>
      </c>
      <c r="N4953" s="18">
        <f>貼り付けシート!E4953</f>
        <v>91.368479912138525</v>
      </c>
      <c r="O4953" s="18">
        <f>貼り付けシート!F4953</f>
        <v>0</v>
      </c>
      <c r="P4953" s="19">
        <f t="shared" si="466"/>
        <v>0</v>
      </c>
      <c r="Q4953" s="19">
        <f t="shared" si="467"/>
        <v>0</v>
      </c>
    </row>
    <row r="4954" spans="1:17">
      <c r="A4954" s="38">
        <v>41846</v>
      </c>
      <c r="B4954" s="49" t="s">
        <v>153</v>
      </c>
      <c r="C4954" s="24">
        <f t="shared" si="462"/>
        <v>30.406921776000001</v>
      </c>
      <c r="D4954" s="24">
        <f t="shared" si="463"/>
        <v>0</v>
      </c>
      <c r="E4954" s="18">
        <f>IF(G4954&gt;=0.3,(バックデータ一覧!$C$10*(バックデータ一覧!$C$12*計算過程!L4954+バックデータ一覧!$C$13*LN(計算過程!G4954)+バックデータ一覧!$C$14)^バックデータ一覧!$C$11+バックデータ一覧!$E$10*(計算過程!G4954/(バックデータ一覧!$E$12*計算過程!L4954+バックデータ一覧!$E$13*LN(計算過程!G4954)+バックデータ一覧!$E$14))^バックデータ一覧!$E$11)*計算過程!$W$11*10^-3,0)</f>
        <v>0</v>
      </c>
      <c r="F4954" s="18">
        <f>IF(G4954&lt;0.3,(バックデータ一覧!$C$10*(バックデータ一覧!$C$12*計算過程!L4954+バックデータ一覧!$C$13*LN(0.3)+バックデータ一覧!$C$14)^バックデータ一覧!$C$11+バックデータ一覧!$E$10*(0.3/(バックデータ一覧!$E$12*計算過程!L4954+バックデータ一覧!$E$13*LN(0.3)+バックデータ一覧!$E$14))^バックデータ一覧!$E$11)*計算過程!$W$11*計算過程!G4954/0.3*10^-3,0)</f>
        <v>0</v>
      </c>
      <c r="G4954" s="18">
        <f t="shared" si="464"/>
        <v>0</v>
      </c>
      <c r="H4954" s="18">
        <f t="shared" si="465"/>
        <v>0</v>
      </c>
      <c r="I4954" s="24">
        <v>0</v>
      </c>
      <c r="J4954" s="24">
        <v>0</v>
      </c>
      <c r="K4954" s="24">
        <v>0</v>
      </c>
      <c r="L4954" s="14">
        <f>貼り付けシート!C4954</f>
        <v>23.3</v>
      </c>
      <c r="M4954" s="14">
        <f>貼り付けシート!D4954</f>
        <v>16.600000000000001</v>
      </c>
      <c r="N4954" s="18">
        <f>貼り付けシート!E4954</f>
        <v>91.958247936252505</v>
      </c>
      <c r="O4954" s="18">
        <f>貼り付けシート!F4954</f>
        <v>0</v>
      </c>
      <c r="P4954" s="19">
        <f t="shared" si="466"/>
        <v>0</v>
      </c>
      <c r="Q4954" s="19">
        <f t="shared" si="467"/>
        <v>0</v>
      </c>
    </row>
    <row r="4955" spans="1:17">
      <c r="A4955" s="38">
        <v>41846</v>
      </c>
      <c r="B4955" s="49" t="s">
        <v>154</v>
      </c>
      <c r="C4955" s="24">
        <f t="shared" si="462"/>
        <v>30.406921776000001</v>
      </c>
      <c r="D4955" s="24">
        <f t="shared" si="463"/>
        <v>0</v>
      </c>
      <c r="E4955" s="18">
        <f>IF(G4955&gt;=0.3,(バックデータ一覧!$C$10*(バックデータ一覧!$C$12*計算過程!L4955+バックデータ一覧!$C$13*LN(計算過程!G4955)+バックデータ一覧!$C$14)^バックデータ一覧!$C$11+バックデータ一覧!$E$10*(計算過程!G4955/(バックデータ一覧!$E$12*計算過程!L4955+バックデータ一覧!$E$13*LN(計算過程!G4955)+バックデータ一覧!$E$14))^バックデータ一覧!$E$11)*計算過程!$W$11*10^-3,0)</f>
        <v>0</v>
      </c>
      <c r="F4955" s="18">
        <f>IF(G4955&lt;0.3,(バックデータ一覧!$C$10*(バックデータ一覧!$C$12*計算過程!L4955+バックデータ一覧!$C$13*LN(0.3)+バックデータ一覧!$C$14)^バックデータ一覧!$C$11+バックデータ一覧!$E$10*(0.3/(バックデータ一覧!$E$12*計算過程!L4955+バックデータ一覧!$E$13*LN(0.3)+バックデータ一覧!$E$14))^バックデータ一覧!$E$11)*計算過程!$W$11*計算過程!G4955/0.3*10^-3,0)</f>
        <v>0</v>
      </c>
      <c r="G4955" s="18">
        <f t="shared" si="464"/>
        <v>0</v>
      </c>
      <c r="H4955" s="18">
        <f t="shared" si="465"/>
        <v>0</v>
      </c>
      <c r="I4955" s="24">
        <v>0</v>
      </c>
      <c r="J4955" s="24">
        <v>0</v>
      </c>
      <c r="K4955" s="24">
        <v>0</v>
      </c>
      <c r="L4955" s="14">
        <f>貼り付けシート!C4955</f>
        <v>23</v>
      </c>
      <c r="M4955" s="14">
        <f>貼り付けシート!D4955</f>
        <v>16.399999999999999</v>
      </c>
      <c r="N4955" s="18">
        <f>貼り付けシート!E4955</f>
        <v>92.542246718213832</v>
      </c>
      <c r="O4955" s="18">
        <f>貼り付けシート!F4955</f>
        <v>0</v>
      </c>
      <c r="P4955" s="19">
        <f t="shared" si="466"/>
        <v>0</v>
      </c>
      <c r="Q4955" s="19">
        <f t="shared" si="467"/>
        <v>0</v>
      </c>
    </row>
    <row r="4956" spans="1:17">
      <c r="A4956" s="38">
        <v>41846</v>
      </c>
      <c r="B4956" s="49" t="s">
        <v>155</v>
      </c>
      <c r="C4956" s="24">
        <f t="shared" si="462"/>
        <v>30.406921776000001</v>
      </c>
      <c r="D4956" s="24">
        <f t="shared" si="463"/>
        <v>0</v>
      </c>
      <c r="E4956" s="18">
        <f>IF(G4956&gt;=0.3,(バックデータ一覧!$C$10*(バックデータ一覧!$C$12*計算過程!L4956+バックデータ一覧!$C$13*LN(計算過程!G4956)+バックデータ一覧!$C$14)^バックデータ一覧!$C$11+バックデータ一覧!$E$10*(計算過程!G4956/(バックデータ一覧!$E$12*計算過程!L4956+バックデータ一覧!$E$13*LN(計算過程!G4956)+バックデータ一覧!$E$14))^バックデータ一覧!$E$11)*計算過程!$W$11*10^-3,0)</f>
        <v>0</v>
      </c>
      <c r="F4956" s="18">
        <f>IF(G4956&lt;0.3,(バックデータ一覧!$C$10*(バックデータ一覧!$C$12*計算過程!L4956+バックデータ一覧!$C$13*LN(0.3)+バックデータ一覧!$C$14)^バックデータ一覧!$C$11+バックデータ一覧!$E$10*(0.3/(バックデータ一覧!$E$12*計算過程!L4956+バックデータ一覧!$E$13*LN(0.3)+バックデータ一覧!$E$14))^バックデータ一覧!$E$11)*計算過程!$W$11*計算過程!G4956/0.3*10^-3,0)</f>
        <v>0</v>
      </c>
      <c r="G4956" s="18">
        <f t="shared" si="464"/>
        <v>0</v>
      </c>
      <c r="H4956" s="18">
        <f t="shared" si="465"/>
        <v>0</v>
      </c>
      <c r="I4956" s="24">
        <v>0</v>
      </c>
      <c r="J4956" s="24">
        <v>0</v>
      </c>
      <c r="K4956" s="24">
        <v>0</v>
      </c>
      <c r="L4956" s="14">
        <f>貼り付けシート!C4956</f>
        <v>24.3</v>
      </c>
      <c r="M4956" s="14">
        <f>貼り付けシート!D4956</f>
        <v>16.8</v>
      </c>
      <c r="N4956" s="18">
        <f>貼り付けシート!E4956</f>
        <v>87.604724057519292</v>
      </c>
      <c r="O4956" s="18">
        <f>貼り付けシート!F4956</f>
        <v>0</v>
      </c>
      <c r="P4956" s="19">
        <f t="shared" si="466"/>
        <v>0</v>
      </c>
      <c r="Q4956" s="19">
        <f t="shared" si="467"/>
        <v>0</v>
      </c>
    </row>
    <row r="4957" spans="1:17">
      <c r="A4957" s="38">
        <v>41846</v>
      </c>
      <c r="B4957" s="49" t="s">
        <v>156</v>
      </c>
      <c r="C4957" s="24">
        <f t="shared" si="462"/>
        <v>30.406921776000001</v>
      </c>
      <c r="D4957" s="24">
        <f t="shared" si="463"/>
        <v>0</v>
      </c>
      <c r="E4957" s="18">
        <f>IF(G4957&gt;=0.3,(バックデータ一覧!$C$10*(バックデータ一覧!$C$12*計算過程!L4957+バックデータ一覧!$C$13*LN(計算過程!G4957)+バックデータ一覧!$C$14)^バックデータ一覧!$C$11+バックデータ一覧!$E$10*(計算過程!G4957/(バックデータ一覧!$E$12*計算過程!L4957+バックデータ一覧!$E$13*LN(計算過程!G4957)+バックデータ一覧!$E$14))^バックデータ一覧!$E$11)*計算過程!$W$11*10^-3,0)</f>
        <v>0</v>
      </c>
      <c r="F4957" s="18">
        <f>IF(G4957&lt;0.3,(バックデータ一覧!$C$10*(バックデータ一覧!$C$12*計算過程!L4957+バックデータ一覧!$C$13*LN(0.3)+バックデータ一覧!$C$14)^バックデータ一覧!$C$11+バックデータ一覧!$E$10*(0.3/(バックデータ一覧!$E$12*計算過程!L4957+バックデータ一覧!$E$13*LN(0.3)+バックデータ一覧!$E$14))^バックデータ一覧!$E$11)*計算過程!$W$11*計算過程!G4957/0.3*10^-3,0)</f>
        <v>0</v>
      </c>
      <c r="G4957" s="18">
        <f t="shared" si="464"/>
        <v>0</v>
      </c>
      <c r="H4957" s="18">
        <f t="shared" si="465"/>
        <v>0</v>
      </c>
      <c r="I4957" s="24">
        <v>0</v>
      </c>
      <c r="J4957" s="24">
        <v>0</v>
      </c>
      <c r="K4957" s="24">
        <v>0</v>
      </c>
      <c r="L4957" s="14">
        <f>貼り付けシート!C4957</f>
        <v>26.8</v>
      </c>
      <c r="M4957" s="14">
        <f>貼り付けシート!D4957</f>
        <v>17.2</v>
      </c>
      <c r="N4957" s="18">
        <f>貼り付けシート!E4957</f>
        <v>77.271310777270315</v>
      </c>
      <c r="O4957" s="18">
        <f>貼り付けシート!F4957</f>
        <v>0</v>
      </c>
      <c r="P4957" s="19">
        <f t="shared" si="466"/>
        <v>0</v>
      </c>
      <c r="Q4957" s="19">
        <f t="shared" si="467"/>
        <v>0</v>
      </c>
    </row>
    <row r="4958" spans="1:17">
      <c r="A4958" s="38">
        <v>41846</v>
      </c>
      <c r="B4958" s="49" t="s">
        <v>157</v>
      </c>
      <c r="C4958" s="24">
        <f t="shared" si="462"/>
        <v>30.406921776000001</v>
      </c>
      <c r="D4958" s="24">
        <f t="shared" si="463"/>
        <v>0</v>
      </c>
      <c r="E4958" s="18">
        <f>IF(G4958&gt;=0.3,(バックデータ一覧!$C$10*(バックデータ一覧!$C$12*計算過程!L4958+バックデータ一覧!$C$13*LN(計算過程!G4958)+バックデータ一覧!$C$14)^バックデータ一覧!$C$11+バックデータ一覧!$E$10*(計算過程!G4958/(バックデータ一覧!$E$12*計算過程!L4958+バックデータ一覧!$E$13*LN(計算過程!G4958)+バックデータ一覧!$E$14))^バックデータ一覧!$E$11)*計算過程!$W$11*10^-3,0)</f>
        <v>0</v>
      </c>
      <c r="F4958" s="18">
        <f>IF(G4958&lt;0.3,(バックデータ一覧!$C$10*(バックデータ一覧!$C$12*計算過程!L4958+バックデータ一覧!$C$13*LN(0.3)+バックデータ一覧!$C$14)^バックデータ一覧!$C$11+バックデータ一覧!$E$10*(0.3/(バックデータ一覧!$E$12*計算過程!L4958+バックデータ一覧!$E$13*LN(0.3)+バックデータ一覧!$E$14))^バックデータ一覧!$E$11)*計算過程!$W$11*計算過程!G4958/0.3*10^-3,0)</f>
        <v>0</v>
      </c>
      <c r="G4958" s="18">
        <f t="shared" si="464"/>
        <v>0</v>
      </c>
      <c r="H4958" s="18">
        <f t="shared" si="465"/>
        <v>0</v>
      </c>
      <c r="I4958" s="24">
        <v>0</v>
      </c>
      <c r="J4958" s="24">
        <v>0</v>
      </c>
      <c r="K4958" s="24">
        <v>0</v>
      </c>
      <c r="L4958" s="14">
        <f>貼り付けシート!C4958</f>
        <v>28.5</v>
      </c>
      <c r="M4958" s="14">
        <f>貼り付けシート!D4958</f>
        <v>17.7</v>
      </c>
      <c r="N4958" s="18">
        <f>貼り付けシート!E4958</f>
        <v>71.942505823905051</v>
      </c>
      <c r="O4958" s="18">
        <f>貼り付けシート!F4958</f>
        <v>0</v>
      </c>
      <c r="P4958" s="19">
        <f t="shared" si="466"/>
        <v>0</v>
      </c>
      <c r="Q4958" s="19">
        <f t="shared" si="467"/>
        <v>0</v>
      </c>
    </row>
    <row r="4959" spans="1:17">
      <c r="A4959" s="38">
        <v>41846</v>
      </c>
      <c r="B4959" s="49" t="s">
        <v>158</v>
      </c>
      <c r="C4959" s="24">
        <f t="shared" si="462"/>
        <v>30.406921776000001</v>
      </c>
      <c r="D4959" s="24">
        <f t="shared" si="463"/>
        <v>0</v>
      </c>
      <c r="E4959" s="18">
        <f>IF(G4959&gt;=0.3,(バックデータ一覧!$C$10*(バックデータ一覧!$C$12*計算過程!L4959+バックデータ一覧!$C$13*LN(計算過程!G4959)+バックデータ一覧!$C$14)^バックデータ一覧!$C$11+バックデータ一覧!$E$10*(計算過程!G4959/(バックデータ一覧!$E$12*計算過程!L4959+バックデータ一覧!$E$13*LN(計算過程!G4959)+バックデータ一覧!$E$14))^バックデータ一覧!$E$11)*計算過程!$W$11*10^-3,0)</f>
        <v>0</v>
      </c>
      <c r="F4959" s="18">
        <f>IF(G4959&lt;0.3,(バックデータ一覧!$C$10*(バックデータ一覧!$C$12*計算過程!L4959+バックデータ一覧!$C$13*LN(0.3)+バックデータ一覧!$C$14)^バックデータ一覧!$C$11+バックデータ一覧!$E$10*(0.3/(バックデータ一覧!$E$12*計算過程!L4959+バックデータ一覧!$E$13*LN(0.3)+バックデータ一覧!$E$14))^バックデータ一覧!$E$11)*計算過程!$W$11*計算過程!G4959/0.3*10^-3,0)</f>
        <v>0</v>
      </c>
      <c r="G4959" s="18">
        <f t="shared" si="464"/>
        <v>0</v>
      </c>
      <c r="H4959" s="18">
        <f t="shared" si="465"/>
        <v>0</v>
      </c>
      <c r="I4959" s="24">
        <v>0</v>
      </c>
      <c r="J4959" s="24">
        <v>0</v>
      </c>
      <c r="K4959" s="24">
        <v>0</v>
      </c>
      <c r="L4959" s="14">
        <f>貼り付けシート!C4959</f>
        <v>29</v>
      </c>
      <c r="M4959" s="14">
        <f>貼り付けシート!D4959</f>
        <v>17.399999999999999</v>
      </c>
      <c r="N4959" s="18">
        <f>貼り付けシート!E4959</f>
        <v>68.735732532473932</v>
      </c>
      <c r="O4959" s="18">
        <f>貼り付けシート!F4959</f>
        <v>0</v>
      </c>
      <c r="P4959" s="19">
        <f t="shared" si="466"/>
        <v>0</v>
      </c>
      <c r="Q4959" s="19">
        <f t="shared" si="467"/>
        <v>0</v>
      </c>
    </row>
    <row r="4960" spans="1:17">
      <c r="A4960" s="38">
        <v>41846</v>
      </c>
      <c r="B4960" s="49" t="s">
        <v>159</v>
      </c>
      <c r="C4960" s="24">
        <f t="shared" si="462"/>
        <v>30.406921776000001</v>
      </c>
      <c r="D4960" s="24">
        <f t="shared" si="463"/>
        <v>0</v>
      </c>
      <c r="E4960" s="18">
        <f>IF(G4960&gt;=0.3,(バックデータ一覧!$C$10*(バックデータ一覧!$C$12*計算過程!L4960+バックデータ一覧!$C$13*LN(計算過程!G4960)+バックデータ一覧!$C$14)^バックデータ一覧!$C$11+バックデータ一覧!$E$10*(計算過程!G4960/(バックデータ一覧!$E$12*計算過程!L4960+バックデータ一覧!$E$13*LN(計算過程!G4960)+バックデータ一覧!$E$14))^バックデータ一覧!$E$11)*計算過程!$W$11*10^-3,0)</f>
        <v>0</v>
      </c>
      <c r="F4960" s="18">
        <f>IF(G4960&lt;0.3,(バックデータ一覧!$C$10*(バックデータ一覧!$C$12*計算過程!L4960+バックデータ一覧!$C$13*LN(0.3)+バックデータ一覧!$C$14)^バックデータ一覧!$C$11+バックデータ一覧!$E$10*(0.3/(バックデータ一覧!$E$12*計算過程!L4960+バックデータ一覧!$E$13*LN(0.3)+バックデータ一覧!$E$14))^バックデータ一覧!$E$11)*計算過程!$W$11*計算過程!G4960/0.3*10^-3,0)</f>
        <v>0</v>
      </c>
      <c r="G4960" s="18">
        <f t="shared" si="464"/>
        <v>0</v>
      </c>
      <c r="H4960" s="18">
        <f t="shared" si="465"/>
        <v>0</v>
      </c>
      <c r="I4960" s="24">
        <v>0</v>
      </c>
      <c r="J4960" s="24">
        <v>0</v>
      </c>
      <c r="K4960" s="24">
        <v>0</v>
      </c>
      <c r="L4960" s="14">
        <f>貼り付けシート!C4960</f>
        <v>29.7</v>
      </c>
      <c r="M4960" s="14">
        <f>貼り付けシート!D4960</f>
        <v>17.2</v>
      </c>
      <c r="N4960" s="18">
        <f>貼り付けシート!E4960</f>
        <v>65.277149160169472</v>
      </c>
      <c r="O4960" s="18">
        <f>貼り付けシート!F4960</f>
        <v>0</v>
      </c>
      <c r="P4960" s="19">
        <f t="shared" si="466"/>
        <v>0</v>
      </c>
      <c r="Q4960" s="19">
        <f t="shared" si="467"/>
        <v>0</v>
      </c>
    </row>
    <row r="4961" spans="1:17">
      <c r="A4961" s="38">
        <v>41846</v>
      </c>
      <c r="B4961" s="49" t="s">
        <v>160</v>
      </c>
      <c r="C4961" s="24">
        <f t="shared" si="462"/>
        <v>30.406921776000001</v>
      </c>
      <c r="D4961" s="24">
        <f t="shared" si="463"/>
        <v>0</v>
      </c>
      <c r="E4961" s="18">
        <f>IF(G4961&gt;=0.3,(バックデータ一覧!$C$10*(バックデータ一覧!$C$12*計算過程!L4961+バックデータ一覧!$C$13*LN(計算過程!G4961)+バックデータ一覧!$C$14)^バックデータ一覧!$C$11+バックデータ一覧!$E$10*(計算過程!G4961/(バックデータ一覧!$E$12*計算過程!L4961+バックデータ一覧!$E$13*LN(計算過程!G4961)+バックデータ一覧!$E$14))^バックデータ一覧!$E$11)*計算過程!$W$11*10^-3,0)</f>
        <v>0</v>
      </c>
      <c r="F4961" s="18">
        <f>IF(G4961&lt;0.3,(バックデータ一覧!$C$10*(バックデータ一覧!$C$12*計算過程!L4961+バックデータ一覧!$C$13*LN(0.3)+バックデータ一覧!$C$14)^バックデータ一覧!$C$11+バックデータ一覧!$E$10*(0.3/(バックデータ一覧!$E$12*計算過程!L4961+バックデータ一覧!$E$13*LN(0.3)+バックデータ一覧!$E$14))^バックデータ一覧!$E$11)*計算過程!$W$11*計算過程!G4961/0.3*10^-3,0)</f>
        <v>0</v>
      </c>
      <c r="G4961" s="18">
        <f t="shared" si="464"/>
        <v>0</v>
      </c>
      <c r="H4961" s="18">
        <f t="shared" si="465"/>
        <v>0</v>
      </c>
      <c r="I4961" s="24">
        <v>0</v>
      </c>
      <c r="J4961" s="24">
        <v>0</v>
      </c>
      <c r="K4961" s="24">
        <v>0</v>
      </c>
      <c r="L4961" s="14">
        <f>貼り付けシート!C4961</f>
        <v>30.7</v>
      </c>
      <c r="M4961" s="14">
        <f>貼り付けシート!D4961</f>
        <v>17</v>
      </c>
      <c r="N4961" s="18">
        <f>貼り付けシート!E4961</f>
        <v>60.94313599719964</v>
      </c>
      <c r="O4961" s="18">
        <f>貼り付けシート!F4961</f>
        <v>0</v>
      </c>
      <c r="P4961" s="19">
        <f t="shared" si="466"/>
        <v>0</v>
      </c>
      <c r="Q4961" s="19">
        <f t="shared" si="467"/>
        <v>0</v>
      </c>
    </row>
    <row r="4962" spans="1:17">
      <c r="A4962" s="38">
        <v>41846</v>
      </c>
      <c r="B4962" s="49" t="s">
        <v>161</v>
      </c>
      <c r="C4962" s="24">
        <f t="shared" si="462"/>
        <v>30.406921776000001</v>
      </c>
      <c r="D4962" s="24">
        <f t="shared" si="463"/>
        <v>0</v>
      </c>
      <c r="E4962" s="18">
        <f>IF(G4962&gt;=0.3,(バックデータ一覧!$C$10*(バックデータ一覧!$C$12*計算過程!L4962+バックデータ一覧!$C$13*LN(計算過程!G4962)+バックデータ一覧!$C$14)^バックデータ一覧!$C$11+バックデータ一覧!$E$10*(計算過程!G4962/(バックデータ一覧!$E$12*計算過程!L4962+バックデータ一覧!$E$13*LN(計算過程!G4962)+バックデータ一覧!$E$14))^バックデータ一覧!$E$11)*計算過程!$W$11*10^-3,0)</f>
        <v>0</v>
      </c>
      <c r="F4962" s="18">
        <f>IF(G4962&lt;0.3,(バックデータ一覧!$C$10*(バックデータ一覧!$C$12*計算過程!L4962+バックデータ一覧!$C$13*LN(0.3)+バックデータ一覧!$C$14)^バックデータ一覧!$C$11+バックデータ一覧!$E$10*(0.3/(バックデータ一覧!$E$12*計算過程!L4962+バックデータ一覧!$E$13*LN(0.3)+バックデータ一覧!$E$14))^バックデータ一覧!$E$11)*計算過程!$W$11*計算過程!G4962/0.3*10^-3,0)</f>
        <v>0</v>
      </c>
      <c r="G4962" s="18">
        <f t="shared" si="464"/>
        <v>0</v>
      </c>
      <c r="H4962" s="18">
        <f t="shared" si="465"/>
        <v>0</v>
      </c>
      <c r="I4962" s="24">
        <v>0</v>
      </c>
      <c r="J4962" s="24">
        <v>0</v>
      </c>
      <c r="K4962" s="24">
        <v>0</v>
      </c>
      <c r="L4962" s="14">
        <f>貼り付けシート!C4962</f>
        <v>30.9</v>
      </c>
      <c r="M4962" s="14">
        <f>貼り付けシート!D4962</f>
        <v>17.2</v>
      </c>
      <c r="N4962" s="18">
        <f>貼り付けシート!E4962</f>
        <v>60.941368843472077</v>
      </c>
      <c r="O4962" s="18">
        <f>貼り付けシート!F4962</f>
        <v>0</v>
      </c>
      <c r="P4962" s="19">
        <f t="shared" si="466"/>
        <v>0</v>
      </c>
      <c r="Q4962" s="19">
        <f t="shared" si="467"/>
        <v>0</v>
      </c>
    </row>
    <row r="4963" spans="1:17">
      <c r="A4963" s="38">
        <v>41846</v>
      </c>
      <c r="B4963" s="49" t="s">
        <v>162</v>
      </c>
      <c r="C4963" s="24">
        <f t="shared" si="462"/>
        <v>30.406921776000001</v>
      </c>
      <c r="D4963" s="24">
        <f t="shared" si="463"/>
        <v>0</v>
      </c>
      <c r="E4963" s="18">
        <f>IF(G4963&gt;=0.3,(バックデータ一覧!$C$10*(バックデータ一覧!$C$12*計算過程!L4963+バックデータ一覧!$C$13*LN(計算過程!G4963)+バックデータ一覧!$C$14)^バックデータ一覧!$C$11+バックデータ一覧!$E$10*(計算過程!G4963/(バックデータ一覧!$E$12*計算過程!L4963+バックデータ一覧!$E$13*LN(計算過程!G4963)+バックデータ一覧!$E$14))^バックデータ一覧!$E$11)*計算過程!$W$11*10^-3,0)</f>
        <v>0</v>
      </c>
      <c r="F4963" s="18">
        <f>IF(G4963&lt;0.3,(バックデータ一覧!$C$10*(バックデータ一覧!$C$12*計算過程!L4963+バックデータ一覧!$C$13*LN(0.3)+バックデータ一覧!$C$14)^バックデータ一覧!$C$11+バックデータ一覧!$E$10*(0.3/(バックデータ一覧!$E$12*計算過程!L4963+バックデータ一覧!$E$13*LN(0.3)+バックデータ一覧!$E$14))^バックデータ一覧!$E$11)*計算過程!$W$11*計算過程!G4963/0.3*10^-3,0)</f>
        <v>0</v>
      </c>
      <c r="G4963" s="18">
        <f t="shared" si="464"/>
        <v>0</v>
      </c>
      <c r="H4963" s="18">
        <f t="shared" si="465"/>
        <v>0</v>
      </c>
      <c r="I4963" s="24">
        <v>0</v>
      </c>
      <c r="J4963" s="24">
        <v>0</v>
      </c>
      <c r="K4963" s="24">
        <v>0</v>
      </c>
      <c r="L4963" s="14">
        <f>貼り付けシート!C4963</f>
        <v>30.6</v>
      </c>
      <c r="M4963" s="14">
        <f>貼り付けシート!D4963</f>
        <v>17.399999999999999</v>
      </c>
      <c r="N4963" s="18">
        <f>貼り付けシート!E4963</f>
        <v>62.69519258379804</v>
      </c>
      <c r="O4963" s="18">
        <f>貼り付けシート!F4963</f>
        <v>0</v>
      </c>
      <c r="P4963" s="19">
        <f t="shared" si="466"/>
        <v>0</v>
      </c>
      <c r="Q4963" s="19">
        <f t="shared" si="467"/>
        <v>0</v>
      </c>
    </row>
    <row r="4964" spans="1:17">
      <c r="A4964" s="38">
        <v>41846</v>
      </c>
      <c r="B4964" s="49" t="s">
        <v>163</v>
      </c>
      <c r="C4964" s="24">
        <f t="shared" si="462"/>
        <v>30.406921776000001</v>
      </c>
      <c r="D4964" s="24">
        <f t="shared" si="463"/>
        <v>0</v>
      </c>
      <c r="E4964" s="18">
        <f>IF(G4964&gt;=0.3,(バックデータ一覧!$C$10*(バックデータ一覧!$C$12*計算過程!L4964+バックデータ一覧!$C$13*LN(計算過程!G4964)+バックデータ一覧!$C$14)^バックデータ一覧!$C$11+バックデータ一覧!$E$10*(計算過程!G4964/(バックデータ一覧!$E$12*計算過程!L4964+バックデータ一覧!$E$13*LN(計算過程!G4964)+バックデータ一覧!$E$14))^バックデータ一覧!$E$11)*計算過程!$W$11*10^-3,0)</f>
        <v>0</v>
      </c>
      <c r="F4964" s="18">
        <f>IF(G4964&lt;0.3,(バックデータ一覧!$C$10*(バックデータ一覧!$C$12*計算過程!L4964+バックデータ一覧!$C$13*LN(0.3)+バックデータ一覧!$C$14)^バックデータ一覧!$C$11+バックデータ一覧!$E$10*(0.3/(バックデータ一覧!$E$12*計算過程!L4964+バックデータ一覧!$E$13*LN(0.3)+バックデータ一覧!$E$14))^バックデータ一覧!$E$11)*計算過程!$W$11*計算過程!G4964/0.3*10^-3,0)</f>
        <v>0</v>
      </c>
      <c r="G4964" s="18">
        <f t="shared" si="464"/>
        <v>0</v>
      </c>
      <c r="H4964" s="18">
        <f t="shared" si="465"/>
        <v>0</v>
      </c>
      <c r="I4964" s="24">
        <v>0</v>
      </c>
      <c r="J4964" s="24">
        <v>0</v>
      </c>
      <c r="K4964" s="24">
        <v>0</v>
      </c>
      <c r="L4964" s="14">
        <f>貼り付けシート!C4964</f>
        <v>29.4</v>
      </c>
      <c r="M4964" s="14">
        <f>貼り付けシート!D4964</f>
        <v>17.7</v>
      </c>
      <c r="N4964" s="18">
        <f>貼り付けシート!E4964</f>
        <v>68.292142763371999</v>
      </c>
      <c r="O4964" s="18">
        <f>貼り付けシート!F4964</f>
        <v>0</v>
      </c>
      <c r="P4964" s="19">
        <f t="shared" si="466"/>
        <v>0</v>
      </c>
      <c r="Q4964" s="19">
        <f t="shared" si="467"/>
        <v>0</v>
      </c>
    </row>
    <row r="4965" spans="1:17">
      <c r="A4965" s="38">
        <v>41846</v>
      </c>
      <c r="B4965" s="49" t="s">
        <v>164</v>
      </c>
      <c r="C4965" s="24">
        <f t="shared" si="462"/>
        <v>30.406921776000001</v>
      </c>
      <c r="D4965" s="24">
        <f t="shared" si="463"/>
        <v>0</v>
      </c>
      <c r="E4965" s="18">
        <f>IF(G4965&gt;=0.3,(バックデータ一覧!$C$10*(バックデータ一覧!$C$12*計算過程!L4965+バックデータ一覧!$C$13*LN(計算過程!G4965)+バックデータ一覧!$C$14)^バックデータ一覧!$C$11+バックデータ一覧!$E$10*(計算過程!G4965/(バックデータ一覧!$E$12*計算過程!L4965+バックデータ一覧!$E$13*LN(計算過程!G4965)+バックデータ一覧!$E$14))^バックデータ一覧!$E$11)*計算過程!$W$11*10^-3,0)</f>
        <v>0</v>
      </c>
      <c r="F4965" s="18">
        <f>IF(G4965&lt;0.3,(バックデータ一覧!$C$10*(バックデータ一覧!$C$12*計算過程!L4965+バックデータ一覧!$C$13*LN(0.3)+バックデータ一覧!$C$14)^バックデータ一覧!$C$11+バックデータ一覧!$E$10*(0.3/(バックデータ一覧!$E$12*計算過程!L4965+バックデータ一覧!$E$13*LN(0.3)+バックデータ一覧!$E$14))^バックデータ一覧!$E$11)*計算過程!$W$11*計算過程!G4965/0.3*10^-3,0)</f>
        <v>0</v>
      </c>
      <c r="G4965" s="18">
        <f t="shared" si="464"/>
        <v>0</v>
      </c>
      <c r="H4965" s="18">
        <f t="shared" si="465"/>
        <v>0</v>
      </c>
      <c r="I4965" s="24">
        <v>0</v>
      </c>
      <c r="J4965" s="24">
        <v>0</v>
      </c>
      <c r="K4965" s="24">
        <v>0</v>
      </c>
      <c r="L4965" s="14">
        <f>貼り付けシート!C4965</f>
        <v>30.4</v>
      </c>
      <c r="M4965" s="14">
        <f>貼り付けシート!D4965</f>
        <v>17.899999999999999</v>
      </c>
      <c r="N4965" s="18">
        <f>貼り付けシート!E4965</f>
        <v>65.187736537004497</v>
      </c>
      <c r="O4965" s="18">
        <f>貼り付けシート!F4965</f>
        <v>0</v>
      </c>
      <c r="P4965" s="19">
        <f t="shared" si="466"/>
        <v>0</v>
      </c>
      <c r="Q4965" s="19">
        <f t="shared" si="467"/>
        <v>0</v>
      </c>
    </row>
    <row r="4966" spans="1:17">
      <c r="A4966" s="38">
        <v>41846</v>
      </c>
      <c r="B4966" s="49" t="s">
        <v>165</v>
      </c>
      <c r="C4966" s="24">
        <f t="shared" si="462"/>
        <v>30.406921776000001</v>
      </c>
      <c r="D4966" s="24">
        <f t="shared" si="463"/>
        <v>0</v>
      </c>
      <c r="E4966" s="18">
        <f>IF(G4966&gt;=0.3,(バックデータ一覧!$C$10*(バックデータ一覧!$C$12*計算過程!L4966+バックデータ一覧!$C$13*LN(計算過程!G4966)+バックデータ一覧!$C$14)^バックデータ一覧!$C$11+バックデータ一覧!$E$10*(計算過程!G4966/(バックデータ一覧!$E$12*計算過程!L4966+バックデータ一覧!$E$13*LN(計算過程!G4966)+バックデータ一覧!$E$14))^バックデータ一覧!$E$11)*計算過程!$W$11*10^-3,0)</f>
        <v>0</v>
      </c>
      <c r="F4966" s="18">
        <f>IF(G4966&lt;0.3,(バックデータ一覧!$C$10*(バックデータ一覧!$C$12*計算過程!L4966+バックデータ一覧!$C$13*LN(0.3)+バックデータ一覧!$C$14)^バックデータ一覧!$C$11+バックデータ一覧!$E$10*(0.3/(バックデータ一覧!$E$12*計算過程!L4966+バックデータ一覧!$E$13*LN(0.3)+バックデータ一覧!$E$14))^バックデータ一覧!$E$11)*計算過程!$W$11*計算過程!G4966/0.3*10^-3,0)</f>
        <v>0</v>
      </c>
      <c r="G4966" s="18">
        <f t="shared" si="464"/>
        <v>0</v>
      </c>
      <c r="H4966" s="18">
        <f t="shared" si="465"/>
        <v>0</v>
      </c>
      <c r="I4966" s="24">
        <v>0</v>
      </c>
      <c r="J4966" s="24">
        <v>0</v>
      </c>
      <c r="K4966" s="24">
        <v>0</v>
      </c>
      <c r="L4966" s="14">
        <f>貼り付けシート!C4966</f>
        <v>29.8</v>
      </c>
      <c r="M4966" s="14">
        <f>貼り付けシート!D4966</f>
        <v>18.3</v>
      </c>
      <c r="N4966" s="18">
        <f>貼り付けシート!E4966</f>
        <v>68.934939661840403</v>
      </c>
      <c r="O4966" s="18">
        <f>貼り付けシート!F4966</f>
        <v>0</v>
      </c>
      <c r="P4966" s="19">
        <f t="shared" si="466"/>
        <v>0</v>
      </c>
      <c r="Q4966" s="19">
        <f t="shared" si="467"/>
        <v>0</v>
      </c>
    </row>
    <row r="4967" spans="1:17">
      <c r="A4967" s="38">
        <v>41846</v>
      </c>
      <c r="B4967" s="49" t="s">
        <v>166</v>
      </c>
      <c r="C4967" s="24">
        <f t="shared" si="462"/>
        <v>30.406921776000001</v>
      </c>
      <c r="D4967" s="24">
        <f t="shared" si="463"/>
        <v>0</v>
      </c>
      <c r="E4967" s="18">
        <f>IF(G4967&gt;=0.3,(バックデータ一覧!$C$10*(バックデータ一覧!$C$12*計算過程!L4967+バックデータ一覧!$C$13*LN(計算過程!G4967)+バックデータ一覧!$C$14)^バックデータ一覧!$C$11+バックデータ一覧!$E$10*(計算過程!G4967/(バックデータ一覧!$E$12*計算過程!L4967+バックデータ一覧!$E$13*LN(計算過程!G4967)+バックデータ一覧!$E$14))^バックデータ一覧!$E$11)*計算過程!$W$11*10^-3,0)</f>
        <v>0</v>
      </c>
      <c r="F4967" s="18">
        <f>IF(G4967&lt;0.3,(バックデータ一覧!$C$10*(バックデータ一覧!$C$12*計算過程!L4967+バックデータ一覧!$C$13*LN(0.3)+バックデータ一覧!$C$14)^バックデータ一覧!$C$11+バックデータ一覧!$E$10*(0.3/(バックデータ一覧!$E$12*計算過程!L4967+バックデータ一覧!$E$13*LN(0.3)+バックデータ一覧!$E$14))^バックデータ一覧!$E$11)*計算過程!$W$11*計算過程!G4967/0.3*10^-3,0)</f>
        <v>0</v>
      </c>
      <c r="G4967" s="18">
        <f t="shared" si="464"/>
        <v>0</v>
      </c>
      <c r="H4967" s="18">
        <f t="shared" si="465"/>
        <v>0</v>
      </c>
      <c r="I4967" s="24">
        <v>0</v>
      </c>
      <c r="J4967" s="24">
        <v>0</v>
      </c>
      <c r="K4967" s="24">
        <v>0</v>
      </c>
      <c r="L4967" s="14">
        <f>貼り付けシート!C4967</f>
        <v>28.4</v>
      </c>
      <c r="M4967" s="14">
        <f>貼り付けシート!D4967</f>
        <v>18.600000000000001</v>
      </c>
      <c r="N4967" s="18">
        <f>貼り付けシート!E4967</f>
        <v>75.934106288391064</v>
      </c>
      <c r="O4967" s="18">
        <f>貼り付けシート!F4967</f>
        <v>0</v>
      </c>
      <c r="P4967" s="19">
        <f t="shared" si="466"/>
        <v>0</v>
      </c>
      <c r="Q4967" s="19">
        <f t="shared" si="467"/>
        <v>0</v>
      </c>
    </row>
    <row r="4968" spans="1:17">
      <c r="A4968" s="38">
        <v>41846</v>
      </c>
      <c r="B4968" s="49" t="s">
        <v>167</v>
      </c>
      <c r="C4968" s="24">
        <f t="shared" si="462"/>
        <v>30.406921776000001</v>
      </c>
      <c r="D4968" s="24">
        <f t="shared" si="463"/>
        <v>0</v>
      </c>
      <c r="E4968" s="18">
        <f>IF(G4968&gt;=0.3,(バックデータ一覧!$C$10*(バックデータ一覧!$C$12*計算過程!L4968+バックデータ一覧!$C$13*LN(計算過程!G4968)+バックデータ一覧!$C$14)^バックデータ一覧!$C$11+バックデータ一覧!$E$10*(計算過程!G4968/(バックデータ一覧!$E$12*計算過程!L4968+バックデータ一覧!$E$13*LN(計算過程!G4968)+バックデータ一覧!$E$14))^バックデータ一覧!$E$11)*計算過程!$W$11*10^-3,0)</f>
        <v>0</v>
      </c>
      <c r="F4968" s="18">
        <f>IF(G4968&lt;0.3,(バックデータ一覧!$C$10*(バックデータ一覧!$C$12*計算過程!L4968+バックデータ一覧!$C$13*LN(0.3)+バックデータ一覧!$C$14)^バックデータ一覧!$C$11+バックデータ一覧!$E$10*(0.3/(バックデータ一覧!$E$12*計算過程!L4968+バックデータ一覧!$E$13*LN(0.3)+バックデータ一覧!$E$14))^バックデータ一覧!$E$11)*計算過程!$W$11*計算過程!G4968/0.3*10^-3,0)</f>
        <v>0</v>
      </c>
      <c r="G4968" s="18">
        <f t="shared" si="464"/>
        <v>0</v>
      </c>
      <c r="H4968" s="18">
        <f t="shared" si="465"/>
        <v>0</v>
      </c>
      <c r="I4968" s="24">
        <v>0</v>
      </c>
      <c r="J4968" s="24">
        <v>0</v>
      </c>
      <c r="K4968" s="24">
        <v>0</v>
      </c>
      <c r="L4968" s="14">
        <f>貼り付けシート!C4968</f>
        <v>27.7</v>
      </c>
      <c r="M4968" s="14">
        <f>貼り付けシート!D4968</f>
        <v>18.5</v>
      </c>
      <c r="N4968" s="18">
        <f>貼り付けシート!E4968</f>
        <v>78.681467804030547</v>
      </c>
      <c r="O4968" s="18">
        <f>貼り付けシート!F4968</f>
        <v>0</v>
      </c>
      <c r="P4968" s="19">
        <f t="shared" si="466"/>
        <v>0</v>
      </c>
      <c r="Q4968" s="19">
        <f t="shared" si="467"/>
        <v>0</v>
      </c>
    </row>
    <row r="4969" spans="1:17">
      <c r="A4969" s="38">
        <v>41846</v>
      </c>
      <c r="B4969" s="49" t="s">
        <v>168</v>
      </c>
      <c r="C4969" s="24">
        <f t="shared" si="462"/>
        <v>30.406921776000001</v>
      </c>
      <c r="D4969" s="24">
        <f t="shared" si="463"/>
        <v>0</v>
      </c>
      <c r="E4969" s="18">
        <f>IF(G4969&gt;=0.3,(バックデータ一覧!$C$10*(バックデータ一覧!$C$12*計算過程!L4969+バックデータ一覧!$C$13*LN(計算過程!G4969)+バックデータ一覧!$C$14)^バックデータ一覧!$C$11+バックデータ一覧!$E$10*(計算過程!G4969/(バックデータ一覧!$E$12*計算過程!L4969+バックデータ一覧!$E$13*LN(計算過程!G4969)+バックデータ一覧!$E$14))^バックデータ一覧!$E$11)*計算過程!$W$11*10^-3,0)</f>
        <v>0</v>
      </c>
      <c r="F4969" s="18">
        <f>IF(G4969&lt;0.3,(バックデータ一覧!$C$10*(バックデータ一覧!$C$12*計算過程!L4969+バックデータ一覧!$C$13*LN(0.3)+バックデータ一覧!$C$14)^バックデータ一覧!$C$11+バックデータ一覧!$E$10*(0.3/(バックデータ一覧!$E$12*計算過程!L4969+バックデータ一覧!$E$13*LN(0.3)+バックデータ一覧!$E$14))^バックデータ一覧!$E$11)*計算過程!$W$11*計算過程!G4969/0.3*10^-3,0)</f>
        <v>0</v>
      </c>
      <c r="G4969" s="18">
        <f t="shared" si="464"/>
        <v>0</v>
      </c>
      <c r="H4969" s="18">
        <f t="shared" si="465"/>
        <v>0</v>
      </c>
      <c r="I4969" s="24">
        <v>0</v>
      </c>
      <c r="J4969" s="24">
        <v>0</v>
      </c>
      <c r="K4969" s="24">
        <v>0</v>
      </c>
      <c r="L4969" s="14">
        <f>貼り付けシート!C4969</f>
        <v>27.1</v>
      </c>
      <c r="M4969" s="14">
        <f>貼り付けシート!D4969</f>
        <v>18.5</v>
      </c>
      <c r="N4969" s="18">
        <f>貼り付けシート!E4969</f>
        <v>81.494120713035727</v>
      </c>
      <c r="O4969" s="18">
        <f>貼り付けシート!F4969</f>
        <v>0</v>
      </c>
      <c r="P4969" s="19">
        <f t="shared" si="466"/>
        <v>0</v>
      </c>
      <c r="Q4969" s="19">
        <f t="shared" si="467"/>
        <v>0</v>
      </c>
    </row>
    <row r="4970" spans="1:17">
      <c r="A4970" s="38">
        <v>41846</v>
      </c>
      <c r="B4970" s="49" t="s">
        <v>169</v>
      </c>
      <c r="C4970" s="24">
        <f t="shared" si="462"/>
        <v>30.406921776000001</v>
      </c>
      <c r="D4970" s="24">
        <f t="shared" si="463"/>
        <v>0</v>
      </c>
      <c r="E4970" s="18">
        <f>IF(G4970&gt;=0.3,(バックデータ一覧!$C$10*(バックデータ一覧!$C$12*計算過程!L4970+バックデータ一覧!$C$13*LN(計算過程!G4970)+バックデータ一覧!$C$14)^バックデータ一覧!$C$11+バックデータ一覧!$E$10*(計算過程!G4970/(バックデータ一覧!$E$12*計算過程!L4970+バックデータ一覧!$E$13*LN(計算過程!G4970)+バックデータ一覧!$E$14))^バックデータ一覧!$E$11)*計算過程!$W$11*10^-3,0)</f>
        <v>0</v>
      </c>
      <c r="F4970" s="18">
        <f>IF(G4970&lt;0.3,(バックデータ一覧!$C$10*(バックデータ一覧!$C$12*計算過程!L4970+バックデータ一覧!$C$13*LN(0.3)+バックデータ一覧!$C$14)^バックデータ一覧!$C$11+バックデータ一覧!$E$10*(0.3/(バックデータ一覧!$E$12*計算過程!L4970+バックデータ一覧!$E$13*LN(0.3)+バックデータ一覧!$E$14))^バックデータ一覧!$E$11)*計算過程!$W$11*計算過程!G4970/0.3*10^-3,0)</f>
        <v>0</v>
      </c>
      <c r="G4970" s="18">
        <f t="shared" si="464"/>
        <v>0</v>
      </c>
      <c r="H4970" s="18">
        <f t="shared" si="465"/>
        <v>0</v>
      </c>
      <c r="I4970" s="24">
        <v>0</v>
      </c>
      <c r="J4970" s="24">
        <v>0</v>
      </c>
      <c r="K4970" s="24">
        <v>0</v>
      </c>
      <c r="L4970" s="14">
        <f>貼り付けシート!C4970</f>
        <v>26.6</v>
      </c>
      <c r="M4970" s="14">
        <f>貼り付けシート!D4970</f>
        <v>18.5</v>
      </c>
      <c r="N4970" s="18">
        <f>貼り付けシート!E4970</f>
        <v>83.924894519848053</v>
      </c>
      <c r="O4970" s="18">
        <f>貼り付けシート!F4970</f>
        <v>0</v>
      </c>
      <c r="P4970" s="19">
        <f t="shared" si="466"/>
        <v>0</v>
      </c>
      <c r="Q4970" s="19">
        <f t="shared" si="467"/>
        <v>0</v>
      </c>
    </row>
    <row r="4971" spans="1:17">
      <c r="A4971" s="38">
        <v>41846</v>
      </c>
      <c r="B4971" s="49" t="s">
        <v>170</v>
      </c>
      <c r="C4971" s="24">
        <f t="shared" si="462"/>
        <v>30.406921776000001</v>
      </c>
      <c r="D4971" s="24">
        <f t="shared" si="463"/>
        <v>0</v>
      </c>
      <c r="E4971" s="18">
        <f>IF(G4971&gt;=0.3,(バックデータ一覧!$C$10*(バックデータ一覧!$C$12*計算過程!L4971+バックデータ一覧!$C$13*LN(計算過程!G4971)+バックデータ一覧!$C$14)^バックデータ一覧!$C$11+バックデータ一覧!$E$10*(計算過程!G4971/(バックデータ一覧!$E$12*計算過程!L4971+バックデータ一覧!$E$13*LN(計算過程!G4971)+バックデータ一覧!$E$14))^バックデータ一覧!$E$11)*計算過程!$W$11*10^-3,0)</f>
        <v>0</v>
      </c>
      <c r="F4971" s="18">
        <f>IF(G4971&lt;0.3,(バックデータ一覧!$C$10*(バックデータ一覧!$C$12*計算過程!L4971+バックデータ一覧!$C$13*LN(0.3)+バックデータ一覧!$C$14)^バックデータ一覧!$C$11+バックデータ一覧!$E$10*(0.3/(バックデータ一覧!$E$12*計算過程!L4971+バックデータ一覧!$E$13*LN(0.3)+バックデータ一覧!$E$14))^バックデータ一覧!$E$11)*計算過程!$W$11*計算過程!G4971/0.3*10^-3,0)</f>
        <v>0</v>
      </c>
      <c r="G4971" s="18">
        <f t="shared" si="464"/>
        <v>0</v>
      </c>
      <c r="H4971" s="18">
        <f t="shared" si="465"/>
        <v>0</v>
      </c>
      <c r="I4971" s="24">
        <v>0</v>
      </c>
      <c r="J4971" s="24">
        <v>0</v>
      </c>
      <c r="K4971" s="24">
        <v>0</v>
      </c>
      <c r="L4971" s="14">
        <f>貼り付けシート!C4971</f>
        <v>26.5</v>
      </c>
      <c r="M4971" s="14">
        <f>貼り付けシート!D4971</f>
        <v>18.100000000000001</v>
      </c>
      <c r="N4971" s="18">
        <f>貼り付けシート!E4971</f>
        <v>82.64710954157357</v>
      </c>
      <c r="O4971" s="18">
        <f>貼り付けシート!F4971</f>
        <v>0</v>
      </c>
      <c r="P4971" s="19">
        <f t="shared" si="466"/>
        <v>0</v>
      </c>
      <c r="Q4971" s="19">
        <f t="shared" si="467"/>
        <v>0</v>
      </c>
    </row>
    <row r="4972" spans="1:17">
      <c r="A4972" s="38">
        <v>41846</v>
      </c>
      <c r="B4972" s="49" t="s">
        <v>171</v>
      </c>
      <c r="C4972" s="24">
        <f t="shared" si="462"/>
        <v>30.406921776000001</v>
      </c>
      <c r="D4972" s="24">
        <f t="shared" si="463"/>
        <v>0</v>
      </c>
      <c r="E4972" s="18">
        <f>IF(G4972&gt;=0.3,(バックデータ一覧!$C$10*(バックデータ一覧!$C$12*計算過程!L4972+バックデータ一覧!$C$13*LN(計算過程!G4972)+バックデータ一覧!$C$14)^バックデータ一覧!$C$11+バックデータ一覧!$E$10*(計算過程!G4972/(バックデータ一覧!$E$12*計算過程!L4972+バックデータ一覧!$E$13*LN(計算過程!G4972)+バックデータ一覧!$E$14))^バックデータ一覧!$E$11)*計算過程!$W$11*10^-3,0)</f>
        <v>0</v>
      </c>
      <c r="F4972" s="18">
        <f>IF(G4972&lt;0.3,(バックデータ一覧!$C$10*(バックデータ一覧!$C$12*計算過程!L4972+バックデータ一覧!$C$13*LN(0.3)+バックデータ一覧!$C$14)^バックデータ一覧!$C$11+バックデータ一覧!$E$10*(0.3/(バックデータ一覧!$E$12*計算過程!L4972+バックデータ一覧!$E$13*LN(0.3)+バックデータ一覧!$E$14))^バックデータ一覧!$E$11)*計算過程!$W$11*計算過程!G4972/0.3*10^-3,0)</f>
        <v>0</v>
      </c>
      <c r="G4972" s="18">
        <f t="shared" si="464"/>
        <v>0</v>
      </c>
      <c r="H4972" s="18">
        <f t="shared" si="465"/>
        <v>0</v>
      </c>
      <c r="I4972" s="24">
        <v>0</v>
      </c>
      <c r="J4972" s="24">
        <v>0</v>
      </c>
      <c r="K4972" s="24">
        <v>0</v>
      </c>
      <c r="L4972" s="14">
        <f>貼り付けシート!C4972</f>
        <v>26.4</v>
      </c>
      <c r="M4972" s="14">
        <f>貼り付けシート!D4972</f>
        <v>17.899999999999999</v>
      </c>
      <c r="N4972" s="18">
        <f>貼り付けシート!E4972</f>
        <v>82.242914973186856</v>
      </c>
      <c r="O4972" s="18">
        <f>貼り付けシート!F4972</f>
        <v>0</v>
      </c>
      <c r="P4972" s="19">
        <f t="shared" si="466"/>
        <v>0</v>
      </c>
      <c r="Q4972" s="19">
        <f t="shared" si="467"/>
        <v>0</v>
      </c>
    </row>
    <row r="4973" spans="1:17">
      <c r="A4973" s="38">
        <v>41846</v>
      </c>
      <c r="B4973" s="49" t="s">
        <v>172</v>
      </c>
      <c r="C4973" s="24">
        <f t="shared" si="462"/>
        <v>30.406921776000001</v>
      </c>
      <c r="D4973" s="24">
        <f t="shared" si="463"/>
        <v>0</v>
      </c>
      <c r="E4973" s="18">
        <f>IF(G4973&gt;=0.3,(バックデータ一覧!$C$10*(バックデータ一覧!$C$12*計算過程!L4973+バックデータ一覧!$C$13*LN(計算過程!G4973)+バックデータ一覧!$C$14)^バックデータ一覧!$C$11+バックデータ一覧!$E$10*(計算過程!G4973/(バックデータ一覧!$E$12*計算過程!L4973+バックデータ一覧!$E$13*LN(計算過程!G4973)+バックデータ一覧!$E$14))^バックデータ一覧!$E$11)*計算過程!$W$11*10^-3,0)</f>
        <v>0</v>
      </c>
      <c r="F4973" s="18">
        <f>IF(G4973&lt;0.3,(バックデータ一覧!$C$10*(バックデータ一覧!$C$12*計算過程!L4973+バックデータ一覧!$C$13*LN(0.3)+バックデータ一覧!$C$14)^バックデータ一覧!$C$11+バックデータ一覧!$E$10*(0.3/(バックデータ一覧!$E$12*計算過程!L4973+バックデータ一覧!$E$13*LN(0.3)+バックデータ一覧!$E$14))^バックデータ一覧!$E$11)*計算過程!$W$11*計算過程!G4973/0.3*10^-3,0)</f>
        <v>0</v>
      </c>
      <c r="G4973" s="18">
        <f t="shared" si="464"/>
        <v>0</v>
      </c>
      <c r="H4973" s="18">
        <f t="shared" si="465"/>
        <v>0</v>
      </c>
      <c r="I4973" s="24">
        <v>0</v>
      </c>
      <c r="J4973" s="24">
        <v>0</v>
      </c>
      <c r="K4973" s="24">
        <v>0</v>
      </c>
      <c r="L4973" s="14">
        <f>貼り付けシート!C4973</f>
        <v>26.3</v>
      </c>
      <c r="M4973" s="14">
        <f>貼り付けシート!D4973</f>
        <v>17.600000000000001</v>
      </c>
      <c r="N4973" s="18">
        <f>貼り付けシート!E4973</f>
        <v>81.381254727182096</v>
      </c>
      <c r="O4973" s="18">
        <f>貼り付けシート!F4973</f>
        <v>0</v>
      </c>
      <c r="P4973" s="19">
        <f t="shared" si="466"/>
        <v>0</v>
      </c>
      <c r="Q4973" s="19">
        <f t="shared" si="467"/>
        <v>0</v>
      </c>
    </row>
    <row r="4974" spans="1:17">
      <c r="A4974" s="38">
        <v>41847</v>
      </c>
      <c r="B4974" s="49" t="s">
        <v>149</v>
      </c>
      <c r="C4974" s="24">
        <f t="shared" si="462"/>
        <v>30.406921776000001</v>
      </c>
      <c r="D4974" s="24">
        <f t="shared" si="463"/>
        <v>0</v>
      </c>
      <c r="E4974" s="18">
        <f>IF(G4974&gt;=0.3,(バックデータ一覧!$C$10*(バックデータ一覧!$C$12*計算過程!L4974+バックデータ一覧!$C$13*LN(計算過程!G4974)+バックデータ一覧!$C$14)^バックデータ一覧!$C$11+バックデータ一覧!$E$10*(計算過程!G4974/(バックデータ一覧!$E$12*計算過程!L4974+バックデータ一覧!$E$13*LN(計算過程!G4974)+バックデータ一覧!$E$14))^バックデータ一覧!$E$11)*計算過程!$W$11*10^-3,0)</f>
        <v>0</v>
      </c>
      <c r="F4974" s="18">
        <f>IF(G4974&lt;0.3,(バックデータ一覧!$C$10*(バックデータ一覧!$C$12*計算過程!L4974+バックデータ一覧!$C$13*LN(0.3)+バックデータ一覧!$C$14)^バックデータ一覧!$C$11+バックデータ一覧!$E$10*(0.3/(バックデータ一覧!$E$12*計算過程!L4974+バックデータ一覧!$E$13*LN(0.3)+バックデータ一覧!$E$14))^バックデータ一覧!$E$11)*計算過程!$W$11*計算過程!G4974/0.3*10^-3,0)</f>
        <v>0</v>
      </c>
      <c r="G4974" s="18">
        <f t="shared" si="464"/>
        <v>0</v>
      </c>
      <c r="H4974" s="18">
        <f t="shared" si="465"/>
        <v>0</v>
      </c>
      <c r="I4974" s="24">
        <v>0</v>
      </c>
      <c r="J4974" s="24">
        <v>0</v>
      </c>
      <c r="K4974" s="24">
        <v>0</v>
      </c>
      <c r="L4974" s="14">
        <f>貼り付けシート!C4974</f>
        <v>26.2</v>
      </c>
      <c r="M4974" s="14">
        <f>貼り付けシート!D4974</f>
        <v>17.5</v>
      </c>
      <c r="N4974" s="18">
        <f>貼り付けシート!E4974</f>
        <v>81.410834744250366</v>
      </c>
      <c r="O4974" s="18">
        <f>貼り付けシート!F4974</f>
        <v>0</v>
      </c>
      <c r="P4974" s="19">
        <f t="shared" si="466"/>
        <v>0</v>
      </c>
      <c r="Q4974" s="19">
        <f t="shared" si="467"/>
        <v>0</v>
      </c>
    </row>
    <row r="4975" spans="1:17">
      <c r="A4975" s="38">
        <v>41847</v>
      </c>
      <c r="B4975" s="49" t="s">
        <v>150</v>
      </c>
      <c r="C4975" s="24">
        <f t="shared" si="462"/>
        <v>30.406921776000001</v>
      </c>
      <c r="D4975" s="24">
        <f t="shared" si="463"/>
        <v>0</v>
      </c>
      <c r="E4975" s="18">
        <f>IF(G4975&gt;=0.3,(バックデータ一覧!$C$10*(バックデータ一覧!$C$12*計算過程!L4975+バックデータ一覧!$C$13*LN(計算過程!G4975)+バックデータ一覧!$C$14)^バックデータ一覧!$C$11+バックデータ一覧!$E$10*(計算過程!G4975/(バックデータ一覧!$E$12*計算過程!L4975+バックデータ一覧!$E$13*LN(計算過程!G4975)+バックデータ一覧!$E$14))^バックデータ一覧!$E$11)*計算過程!$W$11*10^-3,0)</f>
        <v>0</v>
      </c>
      <c r="F4975" s="18">
        <f>IF(G4975&lt;0.3,(バックデータ一覧!$C$10*(バックデータ一覧!$C$12*計算過程!L4975+バックデータ一覧!$C$13*LN(0.3)+バックデータ一覧!$C$14)^バックデータ一覧!$C$11+バックデータ一覧!$E$10*(0.3/(バックデータ一覧!$E$12*計算過程!L4975+バックデータ一覧!$E$13*LN(0.3)+バックデータ一覧!$E$14))^バックデータ一覧!$E$11)*計算過程!$W$11*計算過程!G4975/0.3*10^-3,0)</f>
        <v>0</v>
      </c>
      <c r="G4975" s="18">
        <f t="shared" si="464"/>
        <v>0</v>
      </c>
      <c r="H4975" s="18">
        <f t="shared" si="465"/>
        <v>0</v>
      </c>
      <c r="I4975" s="24">
        <v>0</v>
      </c>
      <c r="J4975" s="24">
        <v>0</v>
      </c>
      <c r="K4975" s="24">
        <v>0</v>
      </c>
      <c r="L4975" s="14">
        <f>貼り付けシート!C4975</f>
        <v>25.9</v>
      </c>
      <c r="M4975" s="14">
        <f>貼り付けシート!D4975</f>
        <v>17.399999999999999</v>
      </c>
      <c r="N4975" s="18">
        <f>貼り付けシート!E4975</f>
        <v>82.407479143689017</v>
      </c>
      <c r="O4975" s="18">
        <f>貼り付けシート!F4975</f>
        <v>0</v>
      </c>
      <c r="P4975" s="19">
        <f t="shared" si="466"/>
        <v>0</v>
      </c>
      <c r="Q4975" s="19">
        <f t="shared" si="467"/>
        <v>0</v>
      </c>
    </row>
    <row r="4976" spans="1:17">
      <c r="A4976" s="38">
        <v>41847</v>
      </c>
      <c r="B4976" s="49" t="s">
        <v>151</v>
      </c>
      <c r="C4976" s="24">
        <f t="shared" si="462"/>
        <v>30.406921776000001</v>
      </c>
      <c r="D4976" s="24">
        <f t="shared" si="463"/>
        <v>0</v>
      </c>
      <c r="E4976" s="18">
        <f>IF(G4976&gt;=0.3,(バックデータ一覧!$C$10*(バックデータ一覧!$C$12*計算過程!L4976+バックデータ一覧!$C$13*LN(計算過程!G4976)+バックデータ一覧!$C$14)^バックデータ一覧!$C$11+バックデータ一覧!$E$10*(計算過程!G4976/(バックデータ一覧!$E$12*計算過程!L4976+バックデータ一覧!$E$13*LN(計算過程!G4976)+バックデータ一覧!$E$14))^バックデータ一覧!$E$11)*計算過程!$W$11*10^-3,0)</f>
        <v>0</v>
      </c>
      <c r="F4976" s="18">
        <f>IF(G4976&lt;0.3,(バックデータ一覧!$C$10*(バックデータ一覧!$C$12*計算過程!L4976+バックデータ一覧!$C$13*LN(0.3)+バックデータ一覧!$C$14)^バックデータ一覧!$C$11+バックデータ一覧!$E$10*(0.3/(バックデータ一覧!$E$12*計算過程!L4976+バックデータ一覧!$E$13*LN(0.3)+バックデータ一覧!$E$14))^バックデータ一覧!$E$11)*計算過程!$W$11*計算過程!G4976/0.3*10^-3,0)</f>
        <v>0</v>
      </c>
      <c r="G4976" s="18">
        <f t="shared" si="464"/>
        <v>0</v>
      </c>
      <c r="H4976" s="18">
        <f t="shared" si="465"/>
        <v>0</v>
      </c>
      <c r="I4976" s="24">
        <v>0</v>
      </c>
      <c r="J4976" s="24">
        <v>0</v>
      </c>
      <c r="K4976" s="24">
        <v>0</v>
      </c>
      <c r="L4976" s="14">
        <f>貼り付けシート!C4976</f>
        <v>25.7</v>
      </c>
      <c r="M4976" s="14">
        <f>貼り付けシート!D4976</f>
        <v>17.3</v>
      </c>
      <c r="N4976" s="18">
        <f>貼り付けシート!E4976</f>
        <v>82.923579677840934</v>
      </c>
      <c r="O4976" s="18">
        <f>貼り付けシート!F4976</f>
        <v>0</v>
      </c>
      <c r="P4976" s="19">
        <f t="shared" si="466"/>
        <v>0</v>
      </c>
      <c r="Q4976" s="19">
        <f t="shared" si="467"/>
        <v>0</v>
      </c>
    </row>
    <row r="4977" spans="1:17">
      <c r="A4977" s="38">
        <v>41847</v>
      </c>
      <c r="B4977" s="49" t="s">
        <v>152</v>
      </c>
      <c r="C4977" s="24">
        <f t="shared" si="462"/>
        <v>30.406921776000001</v>
      </c>
      <c r="D4977" s="24">
        <f t="shared" si="463"/>
        <v>0</v>
      </c>
      <c r="E4977" s="18">
        <f>IF(G4977&gt;=0.3,(バックデータ一覧!$C$10*(バックデータ一覧!$C$12*計算過程!L4977+バックデータ一覧!$C$13*LN(計算過程!G4977)+バックデータ一覧!$C$14)^バックデータ一覧!$C$11+バックデータ一覧!$E$10*(計算過程!G4977/(バックデータ一覧!$E$12*計算過程!L4977+バックデータ一覧!$E$13*LN(計算過程!G4977)+バックデータ一覧!$E$14))^バックデータ一覧!$E$11)*計算過程!$W$11*10^-3,0)</f>
        <v>0</v>
      </c>
      <c r="F4977" s="18">
        <f>IF(G4977&lt;0.3,(バックデータ一覧!$C$10*(バックデータ一覧!$C$12*計算過程!L4977+バックデータ一覧!$C$13*LN(0.3)+バックデータ一覧!$C$14)^バックデータ一覧!$C$11+バックデータ一覧!$E$10*(0.3/(バックデータ一覧!$E$12*計算過程!L4977+バックデータ一覧!$E$13*LN(0.3)+バックデータ一覧!$E$14))^バックデータ一覧!$E$11)*計算過程!$W$11*計算過程!G4977/0.3*10^-3,0)</f>
        <v>0</v>
      </c>
      <c r="G4977" s="18">
        <f t="shared" si="464"/>
        <v>0</v>
      </c>
      <c r="H4977" s="18">
        <f t="shared" si="465"/>
        <v>0</v>
      </c>
      <c r="I4977" s="24">
        <v>0</v>
      </c>
      <c r="J4977" s="24">
        <v>0</v>
      </c>
      <c r="K4977" s="24">
        <v>0</v>
      </c>
      <c r="L4977" s="14">
        <f>貼り付けシート!C4977</f>
        <v>25.9</v>
      </c>
      <c r="M4977" s="14">
        <f>貼り付けシート!D4977</f>
        <v>17.899999999999999</v>
      </c>
      <c r="N4977" s="18">
        <f>貼り付けシート!E4977</f>
        <v>84.709268936067446</v>
      </c>
      <c r="O4977" s="18">
        <f>貼り付けシート!F4977</f>
        <v>0</v>
      </c>
      <c r="P4977" s="19">
        <f t="shared" si="466"/>
        <v>0</v>
      </c>
      <c r="Q4977" s="19">
        <f t="shared" si="467"/>
        <v>0</v>
      </c>
    </row>
    <row r="4978" spans="1:17">
      <c r="A4978" s="38">
        <v>41847</v>
      </c>
      <c r="B4978" s="49" t="s">
        <v>153</v>
      </c>
      <c r="C4978" s="24">
        <f t="shared" si="462"/>
        <v>30.406921776000001</v>
      </c>
      <c r="D4978" s="24">
        <f t="shared" si="463"/>
        <v>0</v>
      </c>
      <c r="E4978" s="18">
        <f>IF(G4978&gt;=0.3,(バックデータ一覧!$C$10*(バックデータ一覧!$C$12*計算過程!L4978+バックデータ一覧!$C$13*LN(計算過程!G4978)+バックデータ一覧!$C$14)^バックデータ一覧!$C$11+バックデータ一覧!$E$10*(計算過程!G4978/(バックデータ一覧!$E$12*計算過程!L4978+バックデータ一覧!$E$13*LN(計算過程!G4978)+バックデータ一覧!$E$14))^バックデータ一覧!$E$11)*計算過程!$W$11*10^-3,0)</f>
        <v>0</v>
      </c>
      <c r="F4978" s="18">
        <f>IF(G4978&lt;0.3,(バックデータ一覧!$C$10*(バックデータ一覧!$C$12*計算過程!L4978+バックデータ一覧!$C$13*LN(0.3)+バックデータ一覧!$C$14)^バックデータ一覧!$C$11+バックデータ一覧!$E$10*(0.3/(バックデータ一覧!$E$12*計算過程!L4978+バックデータ一覧!$E$13*LN(0.3)+バックデータ一覧!$E$14))^バックデータ一覧!$E$11)*計算過程!$W$11*計算過程!G4978/0.3*10^-3,0)</f>
        <v>0</v>
      </c>
      <c r="G4978" s="18">
        <f t="shared" si="464"/>
        <v>0</v>
      </c>
      <c r="H4978" s="18">
        <f t="shared" si="465"/>
        <v>0</v>
      </c>
      <c r="I4978" s="24">
        <v>0</v>
      </c>
      <c r="J4978" s="24">
        <v>0</v>
      </c>
      <c r="K4978" s="24">
        <v>0</v>
      </c>
      <c r="L4978" s="14">
        <f>貼り付けシート!C4978</f>
        <v>25.5</v>
      </c>
      <c r="M4978" s="14">
        <f>貼り付けシート!D4978</f>
        <v>18.5</v>
      </c>
      <c r="N4978" s="18">
        <f>貼り付けシート!E4978</f>
        <v>89.566106321571681</v>
      </c>
      <c r="O4978" s="18">
        <f>貼り付けシート!F4978</f>
        <v>0</v>
      </c>
      <c r="P4978" s="19">
        <f t="shared" si="466"/>
        <v>0</v>
      </c>
      <c r="Q4978" s="19">
        <f t="shared" si="467"/>
        <v>0</v>
      </c>
    </row>
    <row r="4979" spans="1:17">
      <c r="A4979" s="38">
        <v>41847</v>
      </c>
      <c r="B4979" s="49" t="s">
        <v>154</v>
      </c>
      <c r="C4979" s="24">
        <f t="shared" si="462"/>
        <v>30.406921776000001</v>
      </c>
      <c r="D4979" s="24">
        <f t="shared" si="463"/>
        <v>0</v>
      </c>
      <c r="E4979" s="18">
        <f>IF(G4979&gt;=0.3,(バックデータ一覧!$C$10*(バックデータ一覧!$C$12*計算過程!L4979+バックデータ一覧!$C$13*LN(計算過程!G4979)+バックデータ一覧!$C$14)^バックデータ一覧!$C$11+バックデータ一覧!$E$10*(計算過程!G4979/(バックデータ一覧!$E$12*計算過程!L4979+バックデータ一覧!$E$13*LN(計算過程!G4979)+バックデータ一覧!$E$14))^バックデータ一覧!$E$11)*計算過程!$W$11*10^-3,0)</f>
        <v>0</v>
      </c>
      <c r="F4979" s="18">
        <f>IF(G4979&lt;0.3,(バックデータ一覧!$C$10*(バックデータ一覧!$C$12*計算過程!L4979+バックデータ一覧!$C$13*LN(0.3)+バックデータ一覧!$C$14)^バックデータ一覧!$C$11+バックデータ一覧!$E$10*(0.3/(バックデータ一覧!$E$12*計算過程!L4979+バックデータ一覧!$E$13*LN(0.3)+バックデータ一覧!$E$14))^バックデータ一覧!$E$11)*計算過程!$W$11*計算過程!G4979/0.3*10^-3,0)</f>
        <v>0</v>
      </c>
      <c r="G4979" s="18">
        <f t="shared" si="464"/>
        <v>0</v>
      </c>
      <c r="H4979" s="18">
        <f t="shared" si="465"/>
        <v>0</v>
      </c>
      <c r="I4979" s="24">
        <v>0</v>
      </c>
      <c r="J4979" s="24">
        <v>0</v>
      </c>
      <c r="K4979" s="24">
        <v>0</v>
      </c>
      <c r="L4979" s="14">
        <f>貼り付けシート!C4979</f>
        <v>24.9</v>
      </c>
      <c r="M4979" s="14">
        <f>貼り付けシート!D4979</f>
        <v>19</v>
      </c>
      <c r="N4979" s="18">
        <f>貼り付けシート!E4979</f>
        <v>95.257060225859519</v>
      </c>
      <c r="O4979" s="18">
        <f>貼り付けシート!F4979</f>
        <v>0</v>
      </c>
      <c r="P4979" s="19">
        <f t="shared" si="466"/>
        <v>0</v>
      </c>
      <c r="Q4979" s="19">
        <f t="shared" si="467"/>
        <v>0</v>
      </c>
    </row>
    <row r="4980" spans="1:17">
      <c r="A4980" s="38">
        <v>41847</v>
      </c>
      <c r="B4980" s="49" t="s">
        <v>155</v>
      </c>
      <c r="C4980" s="24">
        <f t="shared" si="462"/>
        <v>30.406921776000001</v>
      </c>
      <c r="D4980" s="24">
        <f t="shared" si="463"/>
        <v>0</v>
      </c>
      <c r="E4980" s="18">
        <f>IF(G4980&gt;=0.3,(バックデータ一覧!$C$10*(バックデータ一覧!$C$12*計算過程!L4980+バックデータ一覧!$C$13*LN(計算過程!G4980)+バックデータ一覧!$C$14)^バックデータ一覧!$C$11+バックデータ一覧!$E$10*(計算過程!G4980/(バックデータ一覧!$E$12*計算過程!L4980+バックデータ一覧!$E$13*LN(計算過程!G4980)+バックデータ一覧!$E$14))^バックデータ一覧!$E$11)*計算過程!$W$11*10^-3,0)</f>
        <v>0</v>
      </c>
      <c r="F4980" s="18">
        <f>IF(G4980&lt;0.3,(バックデータ一覧!$C$10*(バックデータ一覧!$C$12*計算過程!L4980+バックデータ一覧!$C$13*LN(0.3)+バックデータ一覧!$C$14)^バックデータ一覧!$C$11+バックデータ一覧!$E$10*(0.3/(バックデータ一覧!$E$12*計算過程!L4980+バックデータ一覧!$E$13*LN(0.3)+バックデータ一覧!$E$14))^バックデータ一覧!$E$11)*計算過程!$W$11*計算過程!G4980/0.3*10^-3,0)</f>
        <v>0</v>
      </c>
      <c r="G4980" s="18">
        <f t="shared" si="464"/>
        <v>0</v>
      </c>
      <c r="H4980" s="18">
        <f t="shared" si="465"/>
        <v>0</v>
      </c>
      <c r="I4980" s="24">
        <v>0</v>
      </c>
      <c r="J4980" s="24">
        <v>0</v>
      </c>
      <c r="K4980" s="24">
        <v>0</v>
      </c>
      <c r="L4980" s="14">
        <f>貼り付けシート!C4980</f>
        <v>24.6</v>
      </c>
      <c r="M4980" s="14">
        <f>貼り付けシート!D4980</f>
        <v>19</v>
      </c>
      <c r="N4980" s="18">
        <f>貼り付けシート!E4980</f>
        <v>96.979298817297305</v>
      </c>
      <c r="O4980" s="18">
        <f>貼り付けシート!F4980</f>
        <v>0</v>
      </c>
      <c r="P4980" s="19">
        <f t="shared" si="466"/>
        <v>0</v>
      </c>
      <c r="Q4980" s="19">
        <f t="shared" si="467"/>
        <v>0</v>
      </c>
    </row>
    <row r="4981" spans="1:17">
      <c r="A4981" s="38">
        <v>41847</v>
      </c>
      <c r="B4981" s="49" t="s">
        <v>156</v>
      </c>
      <c r="C4981" s="24">
        <f t="shared" si="462"/>
        <v>30.406921776000001</v>
      </c>
      <c r="D4981" s="24">
        <f t="shared" si="463"/>
        <v>0</v>
      </c>
      <c r="E4981" s="18">
        <f>IF(G4981&gt;=0.3,(バックデータ一覧!$C$10*(バックデータ一覧!$C$12*計算過程!L4981+バックデータ一覧!$C$13*LN(計算過程!G4981)+バックデータ一覧!$C$14)^バックデータ一覧!$C$11+バックデータ一覧!$E$10*(計算過程!G4981/(バックデータ一覧!$E$12*計算過程!L4981+バックデータ一覧!$E$13*LN(計算過程!G4981)+バックデータ一覧!$E$14))^バックデータ一覧!$E$11)*計算過程!$W$11*10^-3,0)</f>
        <v>0</v>
      </c>
      <c r="F4981" s="18">
        <f>IF(G4981&lt;0.3,(バックデータ一覧!$C$10*(バックデータ一覧!$C$12*計算過程!L4981+バックデータ一覧!$C$13*LN(0.3)+バックデータ一覧!$C$14)^バックデータ一覧!$C$11+バックデータ一覧!$E$10*(0.3/(バックデータ一覧!$E$12*計算過程!L4981+バックデータ一覧!$E$13*LN(0.3)+バックデータ一覧!$E$14))^バックデータ一覧!$E$11)*計算過程!$W$11*計算過程!G4981/0.3*10^-3,0)</f>
        <v>0</v>
      </c>
      <c r="G4981" s="18">
        <f t="shared" si="464"/>
        <v>0</v>
      </c>
      <c r="H4981" s="18">
        <f t="shared" si="465"/>
        <v>0</v>
      </c>
      <c r="I4981" s="24">
        <v>0</v>
      </c>
      <c r="J4981" s="24">
        <v>0</v>
      </c>
      <c r="K4981" s="24">
        <v>0</v>
      </c>
      <c r="L4981" s="14">
        <f>貼り付けシート!C4981</f>
        <v>25.8</v>
      </c>
      <c r="M4981" s="14">
        <f>貼り付けシート!D4981</f>
        <v>19.100000000000001</v>
      </c>
      <c r="N4981" s="18">
        <f>貼り付けシート!E4981</f>
        <v>90.754870386873918</v>
      </c>
      <c r="O4981" s="18">
        <f>貼り付けシート!F4981</f>
        <v>0</v>
      </c>
      <c r="P4981" s="19">
        <f t="shared" si="466"/>
        <v>0</v>
      </c>
      <c r="Q4981" s="19">
        <f t="shared" si="467"/>
        <v>0</v>
      </c>
    </row>
    <row r="4982" spans="1:17">
      <c r="A4982" s="38">
        <v>41847</v>
      </c>
      <c r="B4982" s="49" t="s">
        <v>157</v>
      </c>
      <c r="C4982" s="24">
        <f t="shared" si="462"/>
        <v>30.406921776000001</v>
      </c>
      <c r="D4982" s="24">
        <f t="shared" si="463"/>
        <v>0</v>
      </c>
      <c r="E4982" s="18">
        <f>IF(G4982&gt;=0.3,(バックデータ一覧!$C$10*(バックデータ一覧!$C$12*計算過程!L4982+バックデータ一覧!$C$13*LN(計算過程!G4982)+バックデータ一覧!$C$14)^バックデータ一覧!$C$11+バックデータ一覧!$E$10*(計算過程!G4982/(バックデータ一覧!$E$12*計算過程!L4982+バックデータ一覧!$E$13*LN(計算過程!G4982)+バックデータ一覧!$E$14))^バックデータ一覧!$E$11)*計算過程!$W$11*10^-3,0)</f>
        <v>0</v>
      </c>
      <c r="F4982" s="18">
        <f>IF(G4982&lt;0.3,(バックデータ一覧!$C$10*(バックデータ一覧!$C$12*計算過程!L4982+バックデータ一覧!$C$13*LN(0.3)+バックデータ一覧!$C$14)^バックデータ一覧!$C$11+バックデータ一覧!$E$10*(0.3/(バックデータ一覧!$E$12*計算過程!L4982+バックデータ一覧!$E$13*LN(0.3)+バックデータ一覧!$E$14))^バックデータ一覧!$E$11)*計算過程!$W$11*計算過程!G4982/0.3*10^-3,0)</f>
        <v>0</v>
      </c>
      <c r="G4982" s="18">
        <f t="shared" si="464"/>
        <v>0</v>
      </c>
      <c r="H4982" s="18">
        <f t="shared" si="465"/>
        <v>0</v>
      </c>
      <c r="I4982" s="24">
        <v>0</v>
      </c>
      <c r="J4982" s="24">
        <v>0</v>
      </c>
      <c r="K4982" s="24">
        <v>0</v>
      </c>
      <c r="L4982" s="14">
        <f>貼り付けシート!C4982</f>
        <v>25.7</v>
      </c>
      <c r="M4982" s="14">
        <f>貼り付けシート!D4982</f>
        <v>19.2</v>
      </c>
      <c r="N4982" s="18">
        <f>貼り付けシート!E4982</f>
        <v>91.758088534362855</v>
      </c>
      <c r="O4982" s="18">
        <f>貼り付けシート!F4982</f>
        <v>0</v>
      </c>
      <c r="P4982" s="19">
        <f t="shared" si="466"/>
        <v>0</v>
      </c>
      <c r="Q4982" s="19">
        <f t="shared" si="467"/>
        <v>0</v>
      </c>
    </row>
    <row r="4983" spans="1:17">
      <c r="A4983" s="38">
        <v>41847</v>
      </c>
      <c r="B4983" s="49" t="s">
        <v>158</v>
      </c>
      <c r="C4983" s="24">
        <f t="shared" si="462"/>
        <v>30.406921776000001</v>
      </c>
      <c r="D4983" s="24">
        <f t="shared" si="463"/>
        <v>0</v>
      </c>
      <c r="E4983" s="18">
        <f>IF(G4983&gt;=0.3,(バックデータ一覧!$C$10*(バックデータ一覧!$C$12*計算過程!L4983+バックデータ一覧!$C$13*LN(計算過程!G4983)+バックデータ一覧!$C$14)^バックデータ一覧!$C$11+バックデータ一覧!$E$10*(計算過程!G4983/(バックデータ一覧!$E$12*計算過程!L4983+バックデータ一覧!$E$13*LN(計算過程!G4983)+バックデータ一覧!$E$14))^バックデータ一覧!$E$11)*計算過程!$W$11*10^-3,0)</f>
        <v>0</v>
      </c>
      <c r="F4983" s="18">
        <f>IF(G4983&lt;0.3,(バックデータ一覧!$C$10*(バックデータ一覧!$C$12*計算過程!L4983+バックデータ一覧!$C$13*LN(0.3)+バックデータ一覧!$C$14)^バックデータ一覧!$C$11+バックデータ一覧!$E$10*(0.3/(バックデータ一覧!$E$12*計算過程!L4983+バックデータ一覧!$E$13*LN(0.3)+バックデータ一覧!$E$14))^バックデータ一覧!$E$11)*計算過程!$W$11*計算過程!G4983/0.3*10^-3,0)</f>
        <v>0</v>
      </c>
      <c r="G4983" s="18">
        <f t="shared" si="464"/>
        <v>0</v>
      </c>
      <c r="H4983" s="18">
        <f t="shared" si="465"/>
        <v>0</v>
      </c>
      <c r="I4983" s="24">
        <v>0</v>
      </c>
      <c r="J4983" s="24">
        <v>0</v>
      </c>
      <c r="K4983" s="24">
        <v>0</v>
      </c>
      <c r="L4983" s="14">
        <f>貼り付けシート!C4983</f>
        <v>25.3</v>
      </c>
      <c r="M4983" s="14">
        <f>貼り付けシート!D4983</f>
        <v>19.5</v>
      </c>
      <c r="N4983" s="18">
        <f>貼り付けシート!E4983</f>
        <v>95.387474925743092</v>
      </c>
      <c r="O4983" s="18">
        <f>貼り付けシート!F4983</f>
        <v>0</v>
      </c>
      <c r="P4983" s="19">
        <f t="shared" si="466"/>
        <v>0</v>
      </c>
      <c r="Q4983" s="19">
        <f t="shared" si="467"/>
        <v>0</v>
      </c>
    </row>
    <row r="4984" spans="1:17">
      <c r="A4984" s="38">
        <v>41847</v>
      </c>
      <c r="B4984" s="49" t="s">
        <v>159</v>
      </c>
      <c r="C4984" s="24">
        <f t="shared" si="462"/>
        <v>30.406921776000001</v>
      </c>
      <c r="D4984" s="24">
        <f t="shared" si="463"/>
        <v>0</v>
      </c>
      <c r="E4984" s="18">
        <f>IF(G4984&gt;=0.3,(バックデータ一覧!$C$10*(バックデータ一覧!$C$12*計算過程!L4984+バックデータ一覧!$C$13*LN(計算過程!G4984)+バックデータ一覧!$C$14)^バックデータ一覧!$C$11+バックデータ一覧!$E$10*(計算過程!G4984/(バックデータ一覧!$E$12*計算過程!L4984+バックデータ一覧!$E$13*LN(計算過程!G4984)+バックデータ一覧!$E$14))^バックデータ一覧!$E$11)*計算過程!$W$11*10^-3,0)</f>
        <v>0</v>
      </c>
      <c r="F4984" s="18">
        <f>IF(G4984&lt;0.3,(バックデータ一覧!$C$10*(バックデータ一覧!$C$12*計算過程!L4984+バックデータ一覧!$C$13*LN(0.3)+バックデータ一覧!$C$14)^バックデータ一覧!$C$11+バックデータ一覧!$E$10*(0.3/(バックデータ一覧!$E$12*計算過程!L4984+バックデータ一覧!$E$13*LN(0.3)+バックデータ一覧!$E$14))^バックデータ一覧!$E$11)*計算過程!$W$11*計算過程!G4984/0.3*10^-3,0)</f>
        <v>0</v>
      </c>
      <c r="G4984" s="18">
        <f t="shared" si="464"/>
        <v>0</v>
      </c>
      <c r="H4984" s="18">
        <f t="shared" si="465"/>
        <v>0</v>
      </c>
      <c r="I4984" s="24">
        <v>0</v>
      </c>
      <c r="J4984" s="24">
        <v>0</v>
      </c>
      <c r="K4984" s="24">
        <v>0</v>
      </c>
      <c r="L4984" s="14">
        <f>貼り付けシート!C4984</f>
        <v>27.7</v>
      </c>
      <c r="M4984" s="14">
        <f>貼り付けシート!D4984</f>
        <v>20</v>
      </c>
      <c r="N4984" s="18">
        <f>貼り付けシート!E4984</f>
        <v>84.862305512303706</v>
      </c>
      <c r="O4984" s="18">
        <f>貼り付けシート!F4984</f>
        <v>0</v>
      </c>
      <c r="P4984" s="19">
        <f t="shared" si="466"/>
        <v>0</v>
      </c>
      <c r="Q4984" s="19">
        <f t="shared" si="467"/>
        <v>0</v>
      </c>
    </row>
    <row r="4985" spans="1:17">
      <c r="A4985" s="38">
        <v>41847</v>
      </c>
      <c r="B4985" s="49" t="s">
        <v>160</v>
      </c>
      <c r="C4985" s="24">
        <f t="shared" si="462"/>
        <v>30.406921776000001</v>
      </c>
      <c r="D4985" s="24">
        <f t="shared" si="463"/>
        <v>0</v>
      </c>
      <c r="E4985" s="18">
        <f>IF(G4985&gt;=0.3,(バックデータ一覧!$C$10*(バックデータ一覧!$C$12*計算過程!L4985+バックデータ一覧!$C$13*LN(計算過程!G4985)+バックデータ一覧!$C$14)^バックデータ一覧!$C$11+バックデータ一覧!$E$10*(計算過程!G4985/(バックデータ一覧!$E$12*計算過程!L4985+バックデータ一覧!$E$13*LN(計算過程!G4985)+バックデータ一覧!$E$14))^バックデータ一覧!$E$11)*計算過程!$W$11*10^-3,0)</f>
        <v>0</v>
      </c>
      <c r="F4985" s="18">
        <f>IF(G4985&lt;0.3,(バックデータ一覧!$C$10*(バックデータ一覧!$C$12*計算過程!L4985+バックデータ一覧!$C$13*LN(0.3)+バックデータ一覧!$C$14)^バックデータ一覧!$C$11+バックデータ一覧!$E$10*(0.3/(バックデータ一覧!$E$12*計算過程!L4985+バックデータ一覧!$E$13*LN(0.3)+バックデータ一覧!$E$14))^バックデータ一覧!$E$11)*計算過程!$W$11*計算過程!G4985/0.3*10^-3,0)</f>
        <v>0</v>
      </c>
      <c r="G4985" s="18">
        <f t="shared" si="464"/>
        <v>0</v>
      </c>
      <c r="H4985" s="18">
        <f t="shared" si="465"/>
        <v>0</v>
      </c>
      <c r="I4985" s="24">
        <v>0</v>
      </c>
      <c r="J4985" s="24">
        <v>0</v>
      </c>
      <c r="K4985" s="24">
        <v>0</v>
      </c>
      <c r="L4985" s="14">
        <f>貼り付けシート!C4985</f>
        <v>26</v>
      </c>
      <c r="M4985" s="14">
        <f>貼り付けシート!D4985</f>
        <v>20.5</v>
      </c>
      <c r="N4985" s="18">
        <f>貼り付けシート!E4985</f>
        <v>96.05066079071085</v>
      </c>
      <c r="O4985" s="18">
        <f>貼り付けシート!F4985</f>
        <v>0</v>
      </c>
      <c r="P4985" s="19">
        <f t="shared" si="466"/>
        <v>0</v>
      </c>
      <c r="Q4985" s="19">
        <f t="shared" si="467"/>
        <v>0</v>
      </c>
    </row>
    <row r="4986" spans="1:17">
      <c r="A4986" s="38">
        <v>41847</v>
      </c>
      <c r="B4986" s="49" t="s">
        <v>161</v>
      </c>
      <c r="C4986" s="24">
        <f t="shared" si="462"/>
        <v>30.406921776000001</v>
      </c>
      <c r="D4986" s="24">
        <f t="shared" si="463"/>
        <v>0</v>
      </c>
      <c r="E4986" s="18">
        <f>IF(G4986&gt;=0.3,(バックデータ一覧!$C$10*(バックデータ一覧!$C$12*計算過程!L4986+バックデータ一覧!$C$13*LN(計算過程!G4986)+バックデータ一覧!$C$14)^バックデータ一覧!$C$11+バックデータ一覧!$E$10*(計算過程!G4986/(バックデータ一覧!$E$12*計算過程!L4986+バックデータ一覧!$E$13*LN(計算過程!G4986)+バックデータ一覧!$E$14))^バックデータ一覧!$E$11)*計算過程!$W$11*10^-3,0)</f>
        <v>0</v>
      </c>
      <c r="F4986" s="18">
        <f>IF(G4986&lt;0.3,(バックデータ一覧!$C$10*(バックデータ一覧!$C$12*計算過程!L4986+バックデータ一覧!$C$13*LN(0.3)+バックデータ一覧!$C$14)^バックデータ一覧!$C$11+バックデータ一覧!$E$10*(0.3/(バックデータ一覧!$E$12*計算過程!L4986+バックデータ一覧!$E$13*LN(0.3)+バックデータ一覧!$E$14))^バックデータ一覧!$E$11)*計算過程!$W$11*計算過程!G4986/0.3*10^-3,0)</f>
        <v>0</v>
      </c>
      <c r="G4986" s="18">
        <f t="shared" si="464"/>
        <v>0</v>
      </c>
      <c r="H4986" s="18">
        <f t="shared" si="465"/>
        <v>0</v>
      </c>
      <c r="I4986" s="24">
        <v>0</v>
      </c>
      <c r="J4986" s="24">
        <v>0</v>
      </c>
      <c r="K4986" s="24">
        <v>0</v>
      </c>
      <c r="L4986" s="14">
        <f>貼り付けシート!C4986</f>
        <v>25.5</v>
      </c>
      <c r="M4986" s="14">
        <f>貼り付けシート!D4986</f>
        <v>20.6</v>
      </c>
      <c r="N4986" s="18">
        <f>貼り付けシート!E4986</f>
        <v>99.40714467734233</v>
      </c>
      <c r="O4986" s="18">
        <f>貼り付けシート!F4986</f>
        <v>0</v>
      </c>
      <c r="P4986" s="19">
        <f t="shared" si="466"/>
        <v>0</v>
      </c>
      <c r="Q4986" s="19">
        <f t="shared" si="467"/>
        <v>0</v>
      </c>
    </row>
    <row r="4987" spans="1:17">
      <c r="A4987" s="38">
        <v>41847</v>
      </c>
      <c r="B4987" s="49" t="s">
        <v>162</v>
      </c>
      <c r="C4987" s="24">
        <f t="shared" si="462"/>
        <v>30.406921776000001</v>
      </c>
      <c r="D4987" s="24">
        <f t="shared" si="463"/>
        <v>0</v>
      </c>
      <c r="E4987" s="18">
        <f>IF(G4987&gt;=0.3,(バックデータ一覧!$C$10*(バックデータ一覧!$C$12*計算過程!L4987+バックデータ一覧!$C$13*LN(計算過程!G4987)+バックデータ一覧!$C$14)^バックデータ一覧!$C$11+バックデータ一覧!$E$10*(計算過程!G4987/(バックデータ一覧!$E$12*計算過程!L4987+バックデータ一覧!$E$13*LN(計算過程!G4987)+バックデータ一覧!$E$14))^バックデータ一覧!$E$11)*計算過程!$W$11*10^-3,0)</f>
        <v>0</v>
      </c>
      <c r="F4987" s="18">
        <f>IF(G4987&lt;0.3,(バックデータ一覧!$C$10*(バックデータ一覧!$C$12*計算過程!L4987+バックデータ一覧!$C$13*LN(0.3)+バックデータ一覧!$C$14)^バックデータ一覧!$C$11+バックデータ一覧!$E$10*(0.3/(バックデータ一覧!$E$12*計算過程!L4987+バックデータ一覧!$E$13*LN(0.3)+バックデータ一覧!$E$14))^バックデータ一覧!$E$11)*計算過程!$W$11*計算過程!G4987/0.3*10^-3,0)</f>
        <v>0</v>
      </c>
      <c r="G4987" s="18">
        <f t="shared" si="464"/>
        <v>0</v>
      </c>
      <c r="H4987" s="18">
        <f t="shared" si="465"/>
        <v>0</v>
      </c>
      <c r="I4987" s="24">
        <v>0</v>
      </c>
      <c r="J4987" s="24">
        <v>0</v>
      </c>
      <c r="K4987" s="24">
        <v>0</v>
      </c>
      <c r="L4987" s="14">
        <f>貼り付けシート!C4987</f>
        <v>25.3</v>
      </c>
      <c r="M4987" s="14">
        <f>貼り付けシート!D4987</f>
        <v>20.5</v>
      </c>
      <c r="N4987" s="18">
        <f>貼り付けシート!E4987</f>
        <v>100.12306382358305</v>
      </c>
      <c r="O4987" s="18">
        <f>貼り付けシート!F4987</f>
        <v>0</v>
      </c>
      <c r="P4987" s="19">
        <f t="shared" si="466"/>
        <v>0</v>
      </c>
      <c r="Q4987" s="19">
        <f t="shared" si="467"/>
        <v>0</v>
      </c>
    </row>
    <row r="4988" spans="1:17">
      <c r="A4988" s="38">
        <v>41847</v>
      </c>
      <c r="B4988" s="49" t="s">
        <v>163</v>
      </c>
      <c r="C4988" s="24">
        <f t="shared" si="462"/>
        <v>30.406921776000001</v>
      </c>
      <c r="D4988" s="24">
        <f t="shared" si="463"/>
        <v>0</v>
      </c>
      <c r="E4988" s="18">
        <f>IF(G4988&gt;=0.3,(バックデータ一覧!$C$10*(バックデータ一覧!$C$12*計算過程!L4988+バックデータ一覧!$C$13*LN(計算過程!G4988)+バックデータ一覧!$C$14)^バックデータ一覧!$C$11+バックデータ一覧!$E$10*(計算過程!G4988/(バックデータ一覧!$E$12*計算過程!L4988+バックデータ一覧!$E$13*LN(計算過程!G4988)+バックデータ一覧!$E$14))^バックデータ一覧!$E$11)*計算過程!$W$11*10^-3,0)</f>
        <v>0</v>
      </c>
      <c r="F4988" s="18">
        <f>IF(G4988&lt;0.3,(バックデータ一覧!$C$10*(バックデータ一覧!$C$12*計算過程!L4988+バックデータ一覧!$C$13*LN(0.3)+バックデータ一覧!$C$14)^バックデータ一覧!$C$11+バックデータ一覧!$E$10*(0.3/(バックデータ一覧!$E$12*計算過程!L4988+バックデータ一覧!$E$13*LN(0.3)+バックデータ一覧!$E$14))^バックデータ一覧!$E$11)*計算過程!$W$11*計算過程!G4988/0.3*10^-3,0)</f>
        <v>0</v>
      </c>
      <c r="G4988" s="18">
        <f t="shared" si="464"/>
        <v>0</v>
      </c>
      <c r="H4988" s="18">
        <f t="shared" si="465"/>
        <v>0</v>
      </c>
      <c r="I4988" s="24">
        <v>0</v>
      </c>
      <c r="J4988" s="24">
        <v>0</v>
      </c>
      <c r="K4988" s="24">
        <v>0</v>
      </c>
      <c r="L4988" s="14">
        <f>貼り付けシート!C4988</f>
        <v>26.2</v>
      </c>
      <c r="M4988" s="14">
        <f>貼り付けシート!D4988</f>
        <v>20.9</v>
      </c>
      <c r="N4988" s="18">
        <f>貼り付けシート!E4988</f>
        <v>96.713604187811072</v>
      </c>
      <c r="O4988" s="18">
        <f>貼り付けシート!F4988</f>
        <v>0</v>
      </c>
      <c r="P4988" s="19">
        <f t="shared" si="466"/>
        <v>0</v>
      </c>
      <c r="Q4988" s="19">
        <f t="shared" si="467"/>
        <v>0</v>
      </c>
    </row>
    <row r="4989" spans="1:17">
      <c r="A4989" s="38">
        <v>41847</v>
      </c>
      <c r="B4989" s="49" t="s">
        <v>164</v>
      </c>
      <c r="C4989" s="24">
        <f t="shared" si="462"/>
        <v>30.406921776000001</v>
      </c>
      <c r="D4989" s="24">
        <f t="shared" si="463"/>
        <v>0</v>
      </c>
      <c r="E4989" s="18">
        <f>IF(G4989&gt;=0.3,(バックデータ一覧!$C$10*(バックデータ一覧!$C$12*計算過程!L4989+バックデータ一覧!$C$13*LN(計算過程!G4989)+バックデータ一覧!$C$14)^バックデータ一覧!$C$11+バックデータ一覧!$E$10*(計算過程!G4989/(バックデータ一覧!$E$12*計算過程!L4989+バックデータ一覧!$E$13*LN(計算過程!G4989)+バックデータ一覧!$E$14))^バックデータ一覧!$E$11)*計算過程!$W$11*10^-3,0)</f>
        <v>0</v>
      </c>
      <c r="F4989" s="18">
        <f>IF(G4989&lt;0.3,(バックデータ一覧!$C$10*(バックデータ一覧!$C$12*計算過程!L4989+バックデータ一覧!$C$13*LN(0.3)+バックデータ一覧!$C$14)^バックデータ一覧!$C$11+バックデータ一覧!$E$10*(0.3/(バックデータ一覧!$E$12*計算過程!L4989+バックデータ一覧!$E$13*LN(0.3)+バックデータ一覧!$E$14))^バックデータ一覧!$E$11)*計算過程!$W$11*計算過程!G4989/0.3*10^-3,0)</f>
        <v>0</v>
      </c>
      <c r="G4989" s="18">
        <f t="shared" si="464"/>
        <v>0</v>
      </c>
      <c r="H4989" s="18">
        <f t="shared" si="465"/>
        <v>0</v>
      </c>
      <c r="I4989" s="24">
        <v>0</v>
      </c>
      <c r="J4989" s="24">
        <v>0</v>
      </c>
      <c r="K4989" s="24">
        <v>0</v>
      </c>
      <c r="L4989" s="14">
        <f>貼り付けシート!C4989</f>
        <v>26.5</v>
      </c>
      <c r="M4989" s="14">
        <f>貼り付けシート!D4989</f>
        <v>20.7</v>
      </c>
      <c r="N4989" s="18">
        <f>貼り付けシート!E4989</f>
        <v>94.136699432170857</v>
      </c>
      <c r="O4989" s="18">
        <f>貼り付けシート!F4989</f>
        <v>0</v>
      </c>
      <c r="P4989" s="19">
        <f t="shared" si="466"/>
        <v>0</v>
      </c>
      <c r="Q4989" s="19">
        <f t="shared" si="467"/>
        <v>0</v>
      </c>
    </row>
    <row r="4990" spans="1:17">
      <c r="A4990" s="38">
        <v>41847</v>
      </c>
      <c r="B4990" s="49" t="s">
        <v>165</v>
      </c>
      <c r="C4990" s="24">
        <f t="shared" si="462"/>
        <v>30.406921776000001</v>
      </c>
      <c r="D4990" s="24">
        <f t="shared" si="463"/>
        <v>0</v>
      </c>
      <c r="E4990" s="18">
        <f>IF(G4990&gt;=0.3,(バックデータ一覧!$C$10*(バックデータ一覧!$C$12*計算過程!L4990+バックデータ一覧!$C$13*LN(計算過程!G4990)+バックデータ一覧!$C$14)^バックデータ一覧!$C$11+バックデータ一覧!$E$10*(計算過程!G4990/(バックデータ一覧!$E$12*計算過程!L4990+バックデータ一覧!$E$13*LN(計算過程!G4990)+バックデータ一覧!$E$14))^バックデータ一覧!$E$11)*計算過程!$W$11*10^-3,0)</f>
        <v>0</v>
      </c>
      <c r="F4990" s="18">
        <f>IF(G4990&lt;0.3,(バックデータ一覧!$C$10*(バックデータ一覧!$C$12*計算過程!L4990+バックデータ一覧!$C$13*LN(0.3)+バックデータ一覧!$C$14)^バックデータ一覧!$C$11+バックデータ一覧!$E$10*(0.3/(バックデータ一覧!$E$12*計算過程!L4990+バックデータ一覧!$E$13*LN(0.3)+バックデータ一覧!$E$14))^バックデータ一覧!$E$11)*計算過程!$W$11*計算過程!G4990/0.3*10^-3,0)</f>
        <v>0</v>
      </c>
      <c r="G4990" s="18">
        <f t="shared" si="464"/>
        <v>0</v>
      </c>
      <c r="H4990" s="18">
        <f t="shared" si="465"/>
        <v>0</v>
      </c>
      <c r="I4990" s="24">
        <v>0</v>
      </c>
      <c r="J4990" s="24">
        <v>0</v>
      </c>
      <c r="K4990" s="24">
        <v>0</v>
      </c>
      <c r="L4990" s="14">
        <f>貼り付けシート!C4990</f>
        <v>26.5</v>
      </c>
      <c r="M4990" s="14">
        <f>貼り付けシート!D4990</f>
        <v>20.5</v>
      </c>
      <c r="N4990" s="18">
        <f>貼り付けシート!E4990</f>
        <v>93.256186233850443</v>
      </c>
      <c r="O4990" s="18">
        <f>貼り付けシート!F4990</f>
        <v>0</v>
      </c>
      <c r="P4990" s="19">
        <f t="shared" si="466"/>
        <v>0</v>
      </c>
      <c r="Q4990" s="19">
        <f t="shared" si="467"/>
        <v>0</v>
      </c>
    </row>
    <row r="4991" spans="1:17">
      <c r="A4991" s="38">
        <v>41847</v>
      </c>
      <c r="B4991" s="49" t="s">
        <v>166</v>
      </c>
      <c r="C4991" s="24">
        <f t="shared" si="462"/>
        <v>30.406921776000001</v>
      </c>
      <c r="D4991" s="24">
        <f t="shared" si="463"/>
        <v>0</v>
      </c>
      <c r="E4991" s="18">
        <f>IF(G4991&gt;=0.3,(バックデータ一覧!$C$10*(バックデータ一覧!$C$12*計算過程!L4991+バックデータ一覧!$C$13*LN(計算過程!G4991)+バックデータ一覧!$C$14)^バックデータ一覧!$C$11+バックデータ一覧!$E$10*(計算過程!G4991/(バックデータ一覧!$E$12*計算過程!L4991+バックデータ一覧!$E$13*LN(計算過程!G4991)+バックデータ一覧!$E$14))^バックデータ一覧!$E$11)*計算過程!$W$11*10^-3,0)</f>
        <v>0</v>
      </c>
      <c r="F4991" s="18">
        <f>IF(G4991&lt;0.3,(バックデータ一覧!$C$10*(バックデータ一覧!$C$12*計算過程!L4991+バックデータ一覧!$C$13*LN(0.3)+バックデータ一覧!$C$14)^バックデータ一覧!$C$11+バックデータ一覧!$E$10*(0.3/(バックデータ一覧!$E$12*計算過程!L4991+バックデータ一覧!$E$13*LN(0.3)+バックデータ一覧!$E$14))^バックデータ一覧!$E$11)*計算過程!$W$11*計算過程!G4991/0.3*10^-3,0)</f>
        <v>0</v>
      </c>
      <c r="G4991" s="18">
        <f t="shared" si="464"/>
        <v>0</v>
      </c>
      <c r="H4991" s="18">
        <f t="shared" si="465"/>
        <v>0</v>
      </c>
      <c r="I4991" s="24">
        <v>0</v>
      </c>
      <c r="J4991" s="24">
        <v>0</v>
      </c>
      <c r="K4991" s="24">
        <v>0</v>
      </c>
      <c r="L4991" s="14">
        <f>貼り付けシート!C4991</f>
        <v>26.5</v>
      </c>
      <c r="M4991" s="14">
        <f>貼り付けシート!D4991</f>
        <v>20.399999999999999</v>
      </c>
      <c r="N4991" s="18">
        <f>貼り付けシート!E4991</f>
        <v>92.815724035406674</v>
      </c>
      <c r="O4991" s="18">
        <f>貼り付けシート!F4991</f>
        <v>0</v>
      </c>
      <c r="P4991" s="19">
        <f t="shared" si="466"/>
        <v>0</v>
      </c>
      <c r="Q4991" s="19">
        <f t="shared" si="467"/>
        <v>0</v>
      </c>
    </row>
    <row r="4992" spans="1:17">
      <c r="A4992" s="38">
        <v>41847</v>
      </c>
      <c r="B4992" s="49" t="s">
        <v>167</v>
      </c>
      <c r="C4992" s="24">
        <f t="shared" si="462"/>
        <v>30.406921776000001</v>
      </c>
      <c r="D4992" s="24">
        <f t="shared" si="463"/>
        <v>0</v>
      </c>
      <c r="E4992" s="18">
        <f>IF(G4992&gt;=0.3,(バックデータ一覧!$C$10*(バックデータ一覧!$C$12*計算過程!L4992+バックデータ一覧!$C$13*LN(計算過程!G4992)+バックデータ一覧!$C$14)^バックデータ一覧!$C$11+バックデータ一覧!$E$10*(計算過程!G4992/(バックデータ一覧!$E$12*計算過程!L4992+バックデータ一覧!$E$13*LN(計算過程!G4992)+バックデータ一覧!$E$14))^バックデータ一覧!$E$11)*計算過程!$W$11*10^-3,0)</f>
        <v>0</v>
      </c>
      <c r="F4992" s="18">
        <f>IF(G4992&lt;0.3,(バックデータ一覧!$C$10*(バックデータ一覧!$C$12*計算過程!L4992+バックデータ一覧!$C$13*LN(0.3)+バックデータ一覧!$C$14)^バックデータ一覧!$C$11+バックデータ一覧!$E$10*(0.3/(バックデータ一覧!$E$12*計算過程!L4992+バックデータ一覧!$E$13*LN(0.3)+バックデータ一覧!$E$14))^バックデータ一覧!$E$11)*計算過程!$W$11*計算過程!G4992/0.3*10^-3,0)</f>
        <v>0</v>
      </c>
      <c r="G4992" s="18">
        <f t="shared" si="464"/>
        <v>0</v>
      </c>
      <c r="H4992" s="18">
        <f t="shared" si="465"/>
        <v>0</v>
      </c>
      <c r="I4992" s="24">
        <v>0</v>
      </c>
      <c r="J4992" s="24">
        <v>0</v>
      </c>
      <c r="K4992" s="24">
        <v>0</v>
      </c>
      <c r="L4992" s="14">
        <f>貼り付けシート!C4992</f>
        <v>26.6</v>
      </c>
      <c r="M4992" s="14">
        <f>貼り付けシート!D4992</f>
        <v>20.2</v>
      </c>
      <c r="N4992" s="18">
        <f>貼り付けシート!E4992</f>
        <v>91.394335164362857</v>
      </c>
      <c r="O4992" s="18">
        <f>貼り付けシート!F4992</f>
        <v>0</v>
      </c>
      <c r="P4992" s="19">
        <f t="shared" si="466"/>
        <v>0</v>
      </c>
      <c r="Q4992" s="19">
        <f t="shared" si="467"/>
        <v>0</v>
      </c>
    </row>
    <row r="4993" spans="1:17">
      <c r="A4993" s="38">
        <v>41847</v>
      </c>
      <c r="B4993" s="49" t="s">
        <v>168</v>
      </c>
      <c r="C4993" s="24">
        <f t="shared" si="462"/>
        <v>30.406921776000001</v>
      </c>
      <c r="D4993" s="24">
        <f t="shared" si="463"/>
        <v>0</v>
      </c>
      <c r="E4993" s="18">
        <f>IF(G4993&gt;=0.3,(バックデータ一覧!$C$10*(バックデータ一覧!$C$12*計算過程!L4993+バックデータ一覧!$C$13*LN(計算過程!G4993)+バックデータ一覧!$C$14)^バックデータ一覧!$C$11+バックデータ一覧!$E$10*(計算過程!G4993/(バックデータ一覧!$E$12*計算過程!L4993+バックデータ一覧!$E$13*LN(計算過程!G4993)+バックデータ一覧!$E$14))^バックデータ一覧!$E$11)*計算過程!$W$11*10^-3,0)</f>
        <v>0</v>
      </c>
      <c r="F4993" s="18">
        <f>IF(G4993&lt;0.3,(バックデータ一覧!$C$10*(バックデータ一覧!$C$12*計算過程!L4993+バックデータ一覧!$C$13*LN(0.3)+バックデータ一覧!$C$14)^バックデータ一覧!$C$11+バックデータ一覧!$E$10*(0.3/(バックデータ一覧!$E$12*計算過程!L4993+バックデータ一覧!$E$13*LN(0.3)+バックデータ一覧!$E$14))^バックデータ一覧!$E$11)*計算過程!$W$11*計算過程!G4993/0.3*10^-3,0)</f>
        <v>0</v>
      </c>
      <c r="G4993" s="18">
        <f t="shared" si="464"/>
        <v>0</v>
      </c>
      <c r="H4993" s="18">
        <f t="shared" si="465"/>
        <v>0</v>
      </c>
      <c r="I4993" s="24">
        <v>0</v>
      </c>
      <c r="J4993" s="24">
        <v>0</v>
      </c>
      <c r="K4993" s="24">
        <v>0</v>
      </c>
      <c r="L4993" s="14">
        <f>貼り付けシート!C4993</f>
        <v>26.5</v>
      </c>
      <c r="M4993" s="14">
        <f>貼り付けシート!D4993</f>
        <v>20</v>
      </c>
      <c r="N4993" s="18">
        <f>貼り付けシート!E4993</f>
        <v>91.052503085250223</v>
      </c>
      <c r="O4993" s="18">
        <f>貼り付けシート!F4993</f>
        <v>0</v>
      </c>
      <c r="P4993" s="19">
        <f t="shared" si="466"/>
        <v>0</v>
      </c>
      <c r="Q4993" s="19">
        <f t="shared" si="467"/>
        <v>0</v>
      </c>
    </row>
    <row r="4994" spans="1:17">
      <c r="A4994" s="38">
        <v>41847</v>
      </c>
      <c r="B4994" s="49" t="s">
        <v>169</v>
      </c>
      <c r="C4994" s="24">
        <f t="shared" si="462"/>
        <v>30.406921776000001</v>
      </c>
      <c r="D4994" s="24">
        <f t="shared" si="463"/>
        <v>0</v>
      </c>
      <c r="E4994" s="18">
        <f>IF(G4994&gt;=0.3,(バックデータ一覧!$C$10*(バックデータ一覧!$C$12*計算過程!L4994+バックデータ一覧!$C$13*LN(計算過程!G4994)+バックデータ一覧!$C$14)^バックデータ一覧!$C$11+バックデータ一覧!$E$10*(計算過程!G4994/(バックデータ一覧!$E$12*計算過程!L4994+バックデータ一覧!$E$13*LN(計算過程!G4994)+バックデータ一覧!$E$14))^バックデータ一覧!$E$11)*計算過程!$W$11*10^-3,0)</f>
        <v>0</v>
      </c>
      <c r="F4994" s="18">
        <f>IF(G4994&lt;0.3,(バックデータ一覧!$C$10*(バックデータ一覧!$C$12*計算過程!L4994+バックデータ一覧!$C$13*LN(0.3)+バックデータ一覧!$C$14)^バックデータ一覧!$C$11+バックデータ一覧!$E$10*(0.3/(バックデータ一覧!$E$12*計算過程!L4994+バックデータ一覧!$E$13*LN(0.3)+バックデータ一覧!$E$14))^バックデータ一覧!$E$11)*計算過程!$W$11*計算過程!G4994/0.3*10^-3,0)</f>
        <v>0</v>
      </c>
      <c r="G4994" s="18">
        <f t="shared" si="464"/>
        <v>0</v>
      </c>
      <c r="H4994" s="18">
        <f t="shared" si="465"/>
        <v>0</v>
      </c>
      <c r="I4994" s="24">
        <v>0</v>
      </c>
      <c r="J4994" s="24">
        <v>0</v>
      </c>
      <c r="K4994" s="24">
        <v>0</v>
      </c>
      <c r="L4994" s="14">
        <f>貼り付けシート!C4994</f>
        <v>26.3</v>
      </c>
      <c r="M4994" s="14">
        <f>貼り付けシート!D4994</f>
        <v>19.8</v>
      </c>
      <c r="N4994" s="18">
        <f>貼り付けシート!E4994</f>
        <v>91.240077654945267</v>
      </c>
      <c r="O4994" s="18">
        <f>貼り付けシート!F4994</f>
        <v>0</v>
      </c>
      <c r="P4994" s="19">
        <f t="shared" si="466"/>
        <v>0</v>
      </c>
      <c r="Q4994" s="19">
        <f t="shared" si="467"/>
        <v>0</v>
      </c>
    </row>
    <row r="4995" spans="1:17">
      <c r="A4995" s="38">
        <v>41847</v>
      </c>
      <c r="B4995" s="49" t="s">
        <v>170</v>
      </c>
      <c r="C4995" s="24">
        <f t="shared" si="462"/>
        <v>30.406921776000001</v>
      </c>
      <c r="D4995" s="24">
        <f t="shared" si="463"/>
        <v>0</v>
      </c>
      <c r="E4995" s="18">
        <f>IF(G4995&gt;=0.3,(バックデータ一覧!$C$10*(バックデータ一覧!$C$12*計算過程!L4995+バックデータ一覧!$C$13*LN(計算過程!G4995)+バックデータ一覧!$C$14)^バックデータ一覧!$C$11+バックデータ一覧!$E$10*(計算過程!G4995/(バックデータ一覧!$E$12*計算過程!L4995+バックデータ一覧!$E$13*LN(計算過程!G4995)+バックデータ一覧!$E$14))^バックデータ一覧!$E$11)*計算過程!$W$11*10^-3,0)</f>
        <v>0</v>
      </c>
      <c r="F4995" s="18">
        <f>IF(G4995&lt;0.3,(バックデータ一覧!$C$10*(バックデータ一覧!$C$12*計算過程!L4995+バックデータ一覧!$C$13*LN(0.3)+バックデータ一覧!$C$14)^バックデータ一覧!$C$11+バックデータ一覧!$E$10*(0.3/(バックデータ一覧!$E$12*計算過程!L4995+バックデータ一覧!$E$13*LN(0.3)+バックデータ一覧!$E$14))^バックデータ一覧!$E$11)*計算過程!$W$11*計算過程!G4995/0.3*10^-3,0)</f>
        <v>0</v>
      </c>
      <c r="G4995" s="18">
        <f t="shared" si="464"/>
        <v>0</v>
      </c>
      <c r="H4995" s="18">
        <f t="shared" si="465"/>
        <v>0</v>
      </c>
      <c r="I4995" s="24">
        <v>0</v>
      </c>
      <c r="J4995" s="24">
        <v>0</v>
      </c>
      <c r="K4995" s="24">
        <v>0</v>
      </c>
      <c r="L4995" s="14">
        <f>貼り付けシート!C4995</f>
        <v>26.2</v>
      </c>
      <c r="M4995" s="14">
        <f>貼り付けシート!D4995</f>
        <v>19.7</v>
      </c>
      <c r="N4995" s="18">
        <f>貼り付けシート!E4995</f>
        <v>91.331143412211105</v>
      </c>
      <c r="O4995" s="18">
        <f>貼り付けシート!F4995</f>
        <v>0</v>
      </c>
      <c r="P4995" s="19">
        <f t="shared" si="466"/>
        <v>0</v>
      </c>
      <c r="Q4995" s="19">
        <f t="shared" si="467"/>
        <v>0</v>
      </c>
    </row>
    <row r="4996" spans="1:17">
      <c r="A4996" s="38">
        <v>41847</v>
      </c>
      <c r="B4996" s="49" t="s">
        <v>171</v>
      </c>
      <c r="C4996" s="24">
        <f t="shared" si="462"/>
        <v>30.406921776000001</v>
      </c>
      <c r="D4996" s="24">
        <f t="shared" si="463"/>
        <v>0</v>
      </c>
      <c r="E4996" s="18">
        <f>IF(G4996&gt;=0.3,(バックデータ一覧!$C$10*(バックデータ一覧!$C$12*計算過程!L4996+バックデータ一覧!$C$13*LN(計算過程!G4996)+バックデータ一覧!$C$14)^バックデータ一覧!$C$11+バックデータ一覧!$E$10*(計算過程!G4996/(バックデータ一覧!$E$12*計算過程!L4996+バックデータ一覧!$E$13*LN(計算過程!G4996)+バックデータ一覧!$E$14))^バックデータ一覧!$E$11)*計算過程!$W$11*10^-3,0)</f>
        <v>0</v>
      </c>
      <c r="F4996" s="18">
        <f>IF(G4996&lt;0.3,(バックデータ一覧!$C$10*(バックデータ一覧!$C$12*計算過程!L4996+バックデータ一覧!$C$13*LN(0.3)+バックデータ一覧!$C$14)^バックデータ一覧!$C$11+バックデータ一覧!$E$10*(0.3/(バックデータ一覧!$E$12*計算過程!L4996+バックデータ一覧!$E$13*LN(0.3)+バックデータ一覧!$E$14))^バックデータ一覧!$E$11)*計算過程!$W$11*計算過程!G4996/0.3*10^-3,0)</f>
        <v>0</v>
      </c>
      <c r="G4996" s="18">
        <f t="shared" si="464"/>
        <v>0</v>
      </c>
      <c r="H4996" s="18">
        <f t="shared" si="465"/>
        <v>0</v>
      </c>
      <c r="I4996" s="24">
        <v>0</v>
      </c>
      <c r="J4996" s="24">
        <v>0</v>
      </c>
      <c r="K4996" s="24">
        <v>0</v>
      </c>
      <c r="L4996" s="14">
        <f>貼り付けシート!C4996</f>
        <v>26</v>
      </c>
      <c r="M4996" s="14">
        <f>貼り付けシート!D4996</f>
        <v>19.5</v>
      </c>
      <c r="N4996" s="18">
        <f>貼り付けシート!E4996</f>
        <v>91.507687119108695</v>
      </c>
      <c r="O4996" s="18">
        <f>貼り付けシート!F4996</f>
        <v>0</v>
      </c>
      <c r="P4996" s="19">
        <f t="shared" si="466"/>
        <v>0</v>
      </c>
      <c r="Q4996" s="19">
        <f t="shared" si="467"/>
        <v>0</v>
      </c>
    </row>
    <row r="4997" spans="1:17">
      <c r="A4997" s="38">
        <v>41847</v>
      </c>
      <c r="B4997" s="49" t="s">
        <v>172</v>
      </c>
      <c r="C4997" s="24">
        <f t="shared" si="462"/>
        <v>30.406921776000001</v>
      </c>
      <c r="D4997" s="24">
        <f t="shared" si="463"/>
        <v>0</v>
      </c>
      <c r="E4997" s="18">
        <f>IF(G4997&gt;=0.3,(バックデータ一覧!$C$10*(バックデータ一覧!$C$12*計算過程!L4997+バックデータ一覧!$C$13*LN(計算過程!G4997)+バックデータ一覧!$C$14)^バックデータ一覧!$C$11+バックデータ一覧!$E$10*(計算過程!G4997/(バックデータ一覧!$E$12*計算過程!L4997+バックデータ一覧!$E$13*LN(計算過程!G4997)+バックデータ一覧!$E$14))^バックデータ一覧!$E$11)*計算過程!$W$11*10^-3,0)</f>
        <v>0</v>
      </c>
      <c r="F4997" s="18">
        <f>IF(G4997&lt;0.3,(バックデータ一覧!$C$10*(バックデータ一覧!$C$12*計算過程!L4997+バックデータ一覧!$C$13*LN(0.3)+バックデータ一覧!$C$14)^バックデータ一覧!$C$11+バックデータ一覧!$E$10*(0.3/(バックデータ一覧!$E$12*計算過程!L4997+バックデータ一覧!$E$13*LN(0.3)+バックデータ一覧!$E$14))^バックデータ一覧!$E$11)*計算過程!$W$11*計算過程!G4997/0.3*10^-3,0)</f>
        <v>0</v>
      </c>
      <c r="G4997" s="18">
        <f t="shared" si="464"/>
        <v>0</v>
      </c>
      <c r="H4997" s="18">
        <f t="shared" si="465"/>
        <v>0</v>
      </c>
      <c r="I4997" s="24">
        <v>0</v>
      </c>
      <c r="J4997" s="24">
        <v>0</v>
      </c>
      <c r="K4997" s="24">
        <v>0</v>
      </c>
      <c r="L4997" s="14">
        <f>貼り付けシート!C4997</f>
        <v>25.1</v>
      </c>
      <c r="M4997" s="14">
        <f>貼り付けシート!D4997</f>
        <v>19.3</v>
      </c>
      <c r="N4997" s="18">
        <f>貼り付けシート!E4997</f>
        <v>95.569570186131742</v>
      </c>
      <c r="O4997" s="18">
        <f>貼り付けシート!F4997</f>
        <v>0</v>
      </c>
      <c r="P4997" s="19">
        <f t="shared" si="466"/>
        <v>0</v>
      </c>
      <c r="Q4997" s="19">
        <f t="shared" si="467"/>
        <v>0</v>
      </c>
    </row>
    <row r="4998" spans="1:17">
      <c r="A4998" s="38">
        <v>41848</v>
      </c>
      <c r="B4998" s="49" t="s">
        <v>149</v>
      </c>
      <c r="C4998" s="24">
        <f t="shared" si="462"/>
        <v>30.406921776000001</v>
      </c>
      <c r="D4998" s="24">
        <f t="shared" si="463"/>
        <v>0</v>
      </c>
      <c r="E4998" s="18">
        <f>IF(G4998&gt;=0.3,(バックデータ一覧!$C$10*(バックデータ一覧!$C$12*計算過程!L4998+バックデータ一覧!$C$13*LN(計算過程!G4998)+バックデータ一覧!$C$14)^バックデータ一覧!$C$11+バックデータ一覧!$E$10*(計算過程!G4998/(バックデータ一覧!$E$12*計算過程!L4998+バックデータ一覧!$E$13*LN(計算過程!G4998)+バックデータ一覧!$E$14))^バックデータ一覧!$E$11)*計算過程!$W$11*10^-3,0)</f>
        <v>0</v>
      </c>
      <c r="F4998" s="18">
        <f>IF(G4998&lt;0.3,(バックデータ一覧!$C$10*(バックデータ一覧!$C$12*計算過程!L4998+バックデータ一覧!$C$13*LN(0.3)+バックデータ一覧!$C$14)^バックデータ一覧!$C$11+バックデータ一覧!$E$10*(0.3/(バックデータ一覧!$E$12*計算過程!L4998+バックデータ一覧!$E$13*LN(0.3)+バックデータ一覧!$E$14))^バックデータ一覧!$E$11)*計算過程!$W$11*計算過程!G4998/0.3*10^-3,0)</f>
        <v>0</v>
      </c>
      <c r="G4998" s="18">
        <f t="shared" si="464"/>
        <v>0</v>
      </c>
      <c r="H4998" s="18">
        <f t="shared" si="465"/>
        <v>0</v>
      </c>
      <c r="I4998" s="24">
        <v>0</v>
      </c>
      <c r="J4998" s="24">
        <v>0</v>
      </c>
      <c r="K4998" s="24">
        <v>0</v>
      </c>
      <c r="L4998" s="14">
        <f>貼り付けシート!C4998</f>
        <v>25.3</v>
      </c>
      <c r="M4998" s="14">
        <f>貼り付けシート!D4998</f>
        <v>19.3</v>
      </c>
      <c r="N4998" s="18">
        <f>貼り付けシート!E4998</f>
        <v>94.43858490021303</v>
      </c>
      <c r="O4998" s="18">
        <f>貼り付けシート!F4998</f>
        <v>0</v>
      </c>
      <c r="P4998" s="19">
        <f t="shared" si="466"/>
        <v>0</v>
      </c>
      <c r="Q4998" s="19">
        <f t="shared" si="467"/>
        <v>0</v>
      </c>
    </row>
    <row r="4999" spans="1:17">
      <c r="A4999" s="38">
        <v>41848</v>
      </c>
      <c r="B4999" s="49" t="s">
        <v>150</v>
      </c>
      <c r="C4999" s="24">
        <f t="shared" ref="C4999:C5062" si="468">$W$6*IF(AND(L4999&lt;5,N4999&gt;=80),$W$4,$W$5)*3600*10^-6</f>
        <v>30.406921776000001</v>
      </c>
      <c r="D4999" s="24">
        <f t="shared" ref="D4999:D5062" si="469">IF(G4999&gt;=0.3,E4999,F4999)</f>
        <v>0</v>
      </c>
      <c r="E4999" s="18">
        <f>IF(G4999&gt;=0.3,(バックデータ一覧!$C$10*(バックデータ一覧!$C$12*計算過程!L4999+バックデータ一覧!$C$13*LN(計算過程!G4999)+バックデータ一覧!$C$14)^バックデータ一覧!$C$11+バックデータ一覧!$E$10*(計算過程!G4999/(バックデータ一覧!$E$12*計算過程!L4999+バックデータ一覧!$E$13*LN(計算過程!G4999)+バックデータ一覧!$E$14))^バックデータ一覧!$E$11)*計算過程!$W$11*10^-3,0)</f>
        <v>0</v>
      </c>
      <c r="F4999" s="18">
        <f>IF(G4999&lt;0.3,(バックデータ一覧!$C$10*(バックデータ一覧!$C$12*計算過程!L4999+バックデータ一覧!$C$13*LN(0.3)+バックデータ一覧!$C$14)^バックデータ一覧!$C$11+バックデータ一覧!$E$10*(0.3/(バックデータ一覧!$E$12*計算過程!L4999+バックデータ一覧!$E$13*LN(0.3)+バックデータ一覧!$E$14))^バックデータ一覧!$E$11)*計算過程!$W$11*計算過程!G4999/0.3*10^-3,0)</f>
        <v>0</v>
      </c>
      <c r="G4999" s="18">
        <f t="shared" ref="G4999:G5062" si="470">H4999/($W$6*3600*10^-6)</f>
        <v>0</v>
      </c>
      <c r="H4999" s="18">
        <f t="shared" ref="H4999:H5062" si="471">IF(AND(L4999&lt;5,N4999&gt;=80),P4999/$W$4,P4999/$W$5)</f>
        <v>0</v>
      </c>
      <c r="I4999" s="24">
        <v>0</v>
      </c>
      <c r="J4999" s="24">
        <v>0</v>
      </c>
      <c r="K4999" s="24">
        <v>0</v>
      </c>
      <c r="L4999" s="14">
        <f>貼り付けシート!C4999</f>
        <v>25.1</v>
      </c>
      <c r="M4999" s="14">
        <f>貼り付けシート!D4999</f>
        <v>19.5</v>
      </c>
      <c r="N4999" s="18">
        <f>貼り付けシート!E4999</f>
        <v>96.529824006004588</v>
      </c>
      <c r="O4999" s="18">
        <f>貼り付けシート!F4999</f>
        <v>0</v>
      </c>
      <c r="P4999" s="19">
        <f t="shared" ref="P4999:P5062" si="472">IF(O4999&gt;C4999,C4999,O4999)</f>
        <v>0</v>
      </c>
      <c r="Q4999" s="19">
        <f t="shared" ref="Q4999:Q5062" si="473">IF(O4999&gt;C4999,O4999-C4999,0)</f>
        <v>0</v>
      </c>
    </row>
    <row r="5000" spans="1:17">
      <c r="A5000" s="38">
        <v>41848</v>
      </c>
      <c r="B5000" s="49" t="s">
        <v>151</v>
      </c>
      <c r="C5000" s="24">
        <f t="shared" si="468"/>
        <v>30.406921776000001</v>
      </c>
      <c r="D5000" s="24">
        <f t="shared" si="469"/>
        <v>0</v>
      </c>
      <c r="E5000" s="18">
        <f>IF(G5000&gt;=0.3,(バックデータ一覧!$C$10*(バックデータ一覧!$C$12*計算過程!L5000+バックデータ一覧!$C$13*LN(計算過程!G5000)+バックデータ一覧!$C$14)^バックデータ一覧!$C$11+バックデータ一覧!$E$10*(計算過程!G5000/(バックデータ一覧!$E$12*計算過程!L5000+バックデータ一覧!$E$13*LN(計算過程!G5000)+バックデータ一覧!$E$14))^バックデータ一覧!$E$11)*計算過程!$W$11*10^-3,0)</f>
        <v>0</v>
      </c>
      <c r="F5000" s="18">
        <f>IF(G5000&lt;0.3,(バックデータ一覧!$C$10*(バックデータ一覧!$C$12*計算過程!L5000+バックデータ一覧!$C$13*LN(0.3)+バックデータ一覧!$C$14)^バックデータ一覧!$C$11+バックデータ一覧!$E$10*(0.3/(バックデータ一覧!$E$12*計算過程!L5000+バックデータ一覧!$E$13*LN(0.3)+バックデータ一覧!$E$14))^バックデータ一覧!$E$11)*計算過程!$W$11*計算過程!G5000/0.3*10^-3,0)</f>
        <v>0</v>
      </c>
      <c r="G5000" s="18">
        <f t="shared" si="470"/>
        <v>0</v>
      </c>
      <c r="H5000" s="18">
        <f t="shared" si="471"/>
        <v>0</v>
      </c>
      <c r="I5000" s="24">
        <v>0</v>
      </c>
      <c r="J5000" s="24">
        <v>0</v>
      </c>
      <c r="K5000" s="24">
        <v>0</v>
      </c>
      <c r="L5000" s="14">
        <f>貼り付けシート!C5000</f>
        <v>25.5</v>
      </c>
      <c r="M5000" s="14">
        <f>貼り付けシート!D5000</f>
        <v>19.600000000000001</v>
      </c>
      <c r="N5000" s="18">
        <f>貼り付けシート!E5000</f>
        <v>94.728970271933903</v>
      </c>
      <c r="O5000" s="18">
        <f>貼り付けシート!F5000</f>
        <v>0</v>
      </c>
      <c r="P5000" s="19">
        <f t="shared" si="472"/>
        <v>0</v>
      </c>
      <c r="Q5000" s="19">
        <f t="shared" si="473"/>
        <v>0</v>
      </c>
    </row>
    <row r="5001" spans="1:17">
      <c r="A5001" s="38">
        <v>41848</v>
      </c>
      <c r="B5001" s="49" t="s">
        <v>152</v>
      </c>
      <c r="C5001" s="24">
        <f t="shared" si="468"/>
        <v>30.406921776000001</v>
      </c>
      <c r="D5001" s="24">
        <f t="shared" si="469"/>
        <v>0</v>
      </c>
      <c r="E5001" s="18">
        <f>IF(G5001&gt;=0.3,(バックデータ一覧!$C$10*(バックデータ一覧!$C$12*計算過程!L5001+バックデータ一覧!$C$13*LN(計算過程!G5001)+バックデータ一覧!$C$14)^バックデータ一覧!$C$11+バックデータ一覧!$E$10*(計算過程!G5001/(バックデータ一覧!$E$12*計算過程!L5001+バックデータ一覧!$E$13*LN(計算過程!G5001)+バックデータ一覧!$E$14))^バックデータ一覧!$E$11)*計算過程!$W$11*10^-3,0)</f>
        <v>0</v>
      </c>
      <c r="F5001" s="18">
        <f>IF(G5001&lt;0.3,(バックデータ一覧!$C$10*(バックデータ一覧!$C$12*計算過程!L5001+バックデータ一覧!$C$13*LN(0.3)+バックデータ一覧!$C$14)^バックデータ一覧!$C$11+バックデータ一覧!$E$10*(0.3/(バックデータ一覧!$E$12*計算過程!L5001+バックデータ一覧!$E$13*LN(0.3)+バックデータ一覧!$E$14))^バックデータ一覧!$E$11)*計算過程!$W$11*計算過程!G5001/0.3*10^-3,0)</f>
        <v>0</v>
      </c>
      <c r="G5001" s="18">
        <f t="shared" si="470"/>
        <v>0</v>
      </c>
      <c r="H5001" s="18">
        <f t="shared" si="471"/>
        <v>0</v>
      </c>
      <c r="I5001" s="24">
        <v>0</v>
      </c>
      <c r="J5001" s="24">
        <v>0</v>
      </c>
      <c r="K5001" s="24">
        <v>0</v>
      </c>
      <c r="L5001" s="14">
        <f>貼り付けシート!C5001</f>
        <v>24.9</v>
      </c>
      <c r="M5001" s="14">
        <f>貼り付けシート!D5001</f>
        <v>19.5</v>
      </c>
      <c r="N5001" s="18">
        <f>貼り付けシート!E5001</f>
        <v>97.687625572722737</v>
      </c>
      <c r="O5001" s="18">
        <f>貼り付けシート!F5001</f>
        <v>0</v>
      </c>
      <c r="P5001" s="19">
        <f t="shared" si="472"/>
        <v>0</v>
      </c>
      <c r="Q5001" s="19">
        <f t="shared" si="473"/>
        <v>0</v>
      </c>
    </row>
    <row r="5002" spans="1:17">
      <c r="A5002" s="38">
        <v>41848</v>
      </c>
      <c r="B5002" s="49" t="s">
        <v>153</v>
      </c>
      <c r="C5002" s="24">
        <f t="shared" si="468"/>
        <v>30.406921776000001</v>
      </c>
      <c r="D5002" s="24">
        <f t="shared" si="469"/>
        <v>0</v>
      </c>
      <c r="E5002" s="18">
        <f>IF(G5002&gt;=0.3,(バックデータ一覧!$C$10*(バックデータ一覧!$C$12*計算過程!L5002+バックデータ一覧!$C$13*LN(計算過程!G5002)+バックデータ一覧!$C$14)^バックデータ一覧!$C$11+バックデータ一覧!$E$10*(計算過程!G5002/(バックデータ一覧!$E$12*計算過程!L5002+バックデータ一覧!$E$13*LN(計算過程!G5002)+バックデータ一覧!$E$14))^バックデータ一覧!$E$11)*計算過程!$W$11*10^-3,0)</f>
        <v>0</v>
      </c>
      <c r="F5002" s="18">
        <f>IF(G5002&lt;0.3,(バックデータ一覧!$C$10*(バックデータ一覧!$C$12*計算過程!L5002+バックデータ一覧!$C$13*LN(0.3)+バックデータ一覧!$C$14)^バックデータ一覧!$C$11+バックデータ一覧!$E$10*(0.3/(バックデータ一覧!$E$12*計算過程!L5002+バックデータ一覧!$E$13*LN(0.3)+バックデータ一覧!$E$14))^バックデータ一覧!$E$11)*計算過程!$W$11*計算過程!G5002/0.3*10^-3,0)</f>
        <v>0</v>
      </c>
      <c r="G5002" s="18">
        <f t="shared" si="470"/>
        <v>0</v>
      </c>
      <c r="H5002" s="18">
        <f t="shared" si="471"/>
        <v>0</v>
      </c>
      <c r="I5002" s="24">
        <v>0</v>
      </c>
      <c r="J5002" s="24">
        <v>0</v>
      </c>
      <c r="K5002" s="24">
        <v>0</v>
      </c>
      <c r="L5002" s="14">
        <f>貼り付けシート!C5002</f>
        <v>25.3</v>
      </c>
      <c r="M5002" s="14">
        <f>貼り付けシート!D5002</f>
        <v>19.3</v>
      </c>
      <c r="N5002" s="18">
        <f>貼り付けシート!E5002</f>
        <v>94.43858490021303</v>
      </c>
      <c r="O5002" s="18">
        <f>貼り付けシート!F5002</f>
        <v>0</v>
      </c>
      <c r="P5002" s="19">
        <f t="shared" si="472"/>
        <v>0</v>
      </c>
      <c r="Q5002" s="19">
        <f t="shared" si="473"/>
        <v>0</v>
      </c>
    </row>
    <row r="5003" spans="1:17">
      <c r="A5003" s="38">
        <v>41848</v>
      </c>
      <c r="B5003" s="49" t="s">
        <v>154</v>
      </c>
      <c r="C5003" s="24">
        <f t="shared" si="468"/>
        <v>30.406921776000001</v>
      </c>
      <c r="D5003" s="24">
        <f t="shared" si="469"/>
        <v>0</v>
      </c>
      <c r="E5003" s="18">
        <f>IF(G5003&gt;=0.3,(バックデータ一覧!$C$10*(バックデータ一覧!$C$12*計算過程!L5003+バックデータ一覧!$C$13*LN(計算過程!G5003)+バックデータ一覧!$C$14)^バックデータ一覧!$C$11+バックデータ一覧!$E$10*(計算過程!G5003/(バックデータ一覧!$E$12*計算過程!L5003+バックデータ一覧!$E$13*LN(計算過程!G5003)+バックデータ一覧!$E$14))^バックデータ一覧!$E$11)*計算過程!$W$11*10^-3,0)</f>
        <v>0</v>
      </c>
      <c r="F5003" s="18">
        <f>IF(G5003&lt;0.3,(バックデータ一覧!$C$10*(バックデータ一覧!$C$12*計算過程!L5003+バックデータ一覧!$C$13*LN(0.3)+バックデータ一覧!$C$14)^バックデータ一覧!$C$11+バックデータ一覧!$E$10*(0.3/(バックデータ一覧!$E$12*計算過程!L5003+バックデータ一覧!$E$13*LN(0.3)+バックデータ一覧!$E$14))^バックデータ一覧!$E$11)*計算過程!$W$11*計算過程!G5003/0.3*10^-3,0)</f>
        <v>0</v>
      </c>
      <c r="G5003" s="18">
        <f t="shared" si="470"/>
        <v>0</v>
      </c>
      <c r="H5003" s="18">
        <f t="shared" si="471"/>
        <v>0</v>
      </c>
      <c r="I5003" s="24">
        <v>0</v>
      </c>
      <c r="J5003" s="24">
        <v>0</v>
      </c>
      <c r="K5003" s="24">
        <v>0</v>
      </c>
      <c r="L5003" s="14">
        <f>貼り付けシート!C5003</f>
        <v>25.1</v>
      </c>
      <c r="M5003" s="14">
        <f>貼り付けシート!D5003</f>
        <v>19.3</v>
      </c>
      <c r="N5003" s="18">
        <f>貼り付けシート!E5003</f>
        <v>95.569570186131742</v>
      </c>
      <c r="O5003" s="18">
        <f>貼り付けシート!F5003</f>
        <v>0</v>
      </c>
      <c r="P5003" s="19">
        <f t="shared" si="472"/>
        <v>0</v>
      </c>
      <c r="Q5003" s="19">
        <f t="shared" si="473"/>
        <v>0</v>
      </c>
    </row>
    <row r="5004" spans="1:17">
      <c r="A5004" s="38">
        <v>41848</v>
      </c>
      <c r="B5004" s="49" t="s">
        <v>155</v>
      </c>
      <c r="C5004" s="24">
        <f t="shared" si="468"/>
        <v>30.406921776000001</v>
      </c>
      <c r="D5004" s="24">
        <f t="shared" si="469"/>
        <v>0</v>
      </c>
      <c r="E5004" s="18">
        <f>IF(G5004&gt;=0.3,(バックデータ一覧!$C$10*(バックデータ一覧!$C$12*計算過程!L5004+バックデータ一覧!$C$13*LN(計算過程!G5004)+バックデータ一覧!$C$14)^バックデータ一覧!$C$11+バックデータ一覧!$E$10*(計算過程!G5004/(バックデータ一覧!$E$12*計算過程!L5004+バックデータ一覧!$E$13*LN(計算過程!G5004)+バックデータ一覧!$E$14))^バックデータ一覧!$E$11)*計算過程!$W$11*10^-3,0)</f>
        <v>0</v>
      </c>
      <c r="F5004" s="18">
        <f>IF(G5004&lt;0.3,(バックデータ一覧!$C$10*(バックデータ一覧!$C$12*計算過程!L5004+バックデータ一覧!$C$13*LN(0.3)+バックデータ一覧!$C$14)^バックデータ一覧!$C$11+バックデータ一覧!$E$10*(0.3/(バックデータ一覧!$E$12*計算過程!L5004+バックデータ一覧!$E$13*LN(0.3)+バックデータ一覧!$E$14))^バックデータ一覧!$E$11)*計算過程!$W$11*計算過程!G5004/0.3*10^-3,0)</f>
        <v>0</v>
      </c>
      <c r="G5004" s="18">
        <f t="shared" si="470"/>
        <v>0</v>
      </c>
      <c r="H5004" s="18">
        <f t="shared" si="471"/>
        <v>0</v>
      </c>
      <c r="I5004" s="24">
        <v>0</v>
      </c>
      <c r="J5004" s="24">
        <v>0</v>
      </c>
      <c r="K5004" s="24">
        <v>0</v>
      </c>
      <c r="L5004" s="14">
        <f>貼り付けシート!C5004</f>
        <v>25.7</v>
      </c>
      <c r="M5004" s="14">
        <f>貼り付けシート!D5004</f>
        <v>19.600000000000001</v>
      </c>
      <c r="N5004" s="18">
        <f>貼り付けシート!E5004</f>
        <v>93.61131780066242</v>
      </c>
      <c r="O5004" s="18">
        <f>貼り付けシート!F5004</f>
        <v>0</v>
      </c>
      <c r="P5004" s="19">
        <f t="shared" si="472"/>
        <v>0</v>
      </c>
      <c r="Q5004" s="19">
        <f t="shared" si="473"/>
        <v>0</v>
      </c>
    </row>
    <row r="5005" spans="1:17">
      <c r="A5005" s="38">
        <v>41848</v>
      </c>
      <c r="B5005" s="49" t="s">
        <v>156</v>
      </c>
      <c r="C5005" s="24">
        <f t="shared" si="468"/>
        <v>30.406921776000001</v>
      </c>
      <c r="D5005" s="24">
        <f t="shared" si="469"/>
        <v>0</v>
      </c>
      <c r="E5005" s="18">
        <f>IF(G5005&gt;=0.3,(バックデータ一覧!$C$10*(バックデータ一覧!$C$12*計算過程!L5005+バックデータ一覧!$C$13*LN(計算過程!G5005)+バックデータ一覧!$C$14)^バックデータ一覧!$C$11+バックデータ一覧!$E$10*(計算過程!G5005/(バックデータ一覧!$E$12*計算過程!L5005+バックデータ一覧!$E$13*LN(計算過程!G5005)+バックデータ一覧!$E$14))^バックデータ一覧!$E$11)*計算過程!$W$11*10^-3,0)</f>
        <v>0</v>
      </c>
      <c r="F5005" s="18">
        <f>IF(G5005&lt;0.3,(バックデータ一覧!$C$10*(バックデータ一覧!$C$12*計算過程!L5005+バックデータ一覧!$C$13*LN(0.3)+バックデータ一覧!$C$14)^バックデータ一覧!$C$11+バックデータ一覧!$E$10*(0.3/(バックデータ一覧!$E$12*計算過程!L5005+バックデータ一覧!$E$13*LN(0.3)+バックデータ一覧!$E$14))^バックデータ一覧!$E$11)*計算過程!$W$11*計算過程!G5005/0.3*10^-3,0)</f>
        <v>0</v>
      </c>
      <c r="G5005" s="18">
        <f t="shared" si="470"/>
        <v>0</v>
      </c>
      <c r="H5005" s="18">
        <f t="shared" si="471"/>
        <v>0</v>
      </c>
      <c r="I5005" s="24">
        <v>0</v>
      </c>
      <c r="J5005" s="24">
        <v>0</v>
      </c>
      <c r="K5005" s="24">
        <v>0</v>
      </c>
      <c r="L5005" s="14">
        <f>貼り付けシート!C5005</f>
        <v>26.6</v>
      </c>
      <c r="M5005" s="14">
        <f>貼り付けシート!D5005</f>
        <v>19.899999999999999</v>
      </c>
      <c r="N5005" s="18">
        <f>貼り付けシート!E5005</f>
        <v>90.079073468988341</v>
      </c>
      <c r="O5005" s="18">
        <f>貼り付けシート!F5005</f>
        <v>0</v>
      </c>
      <c r="P5005" s="19">
        <f t="shared" si="472"/>
        <v>0</v>
      </c>
      <c r="Q5005" s="19">
        <f t="shared" si="473"/>
        <v>0</v>
      </c>
    </row>
    <row r="5006" spans="1:17">
      <c r="A5006" s="38">
        <v>41848</v>
      </c>
      <c r="B5006" s="49" t="s">
        <v>157</v>
      </c>
      <c r="C5006" s="24">
        <f t="shared" si="468"/>
        <v>30.406921776000001</v>
      </c>
      <c r="D5006" s="24">
        <f t="shared" si="469"/>
        <v>0</v>
      </c>
      <c r="E5006" s="18">
        <f>IF(G5006&gt;=0.3,(バックデータ一覧!$C$10*(バックデータ一覧!$C$12*計算過程!L5006+バックデータ一覧!$C$13*LN(計算過程!G5006)+バックデータ一覧!$C$14)^バックデータ一覧!$C$11+バックデータ一覧!$E$10*(計算過程!G5006/(バックデータ一覧!$E$12*計算過程!L5006+バックデータ一覧!$E$13*LN(計算過程!G5006)+バックデータ一覧!$E$14))^バックデータ一覧!$E$11)*計算過程!$W$11*10^-3,0)</f>
        <v>0</v>
      </c>
      <c r="F5006" s="18">
        <f>IF(G5006&lt;0.3,(バックデータ一覧!$C$10*(バックデータ一覧!$C$12*計算過程!L5006+バックデータ一覧!$C$13*LN(0.3)+バックデータ一覧!$C$14)^バックデータ一覧!$C$11+バックデータ一覧!$E$10*(0.3/(バックデータ一覧!$E$12*計算過程!L5006+バックデータ一覧!$E$13*LN(0.3)+バックデータ一覧!$E$14))^バックデータ一覧!$E$11)*計算過程!$W$11*計算過程!G5006/0.3*10^-3,0)</f>
        <v>0</v>
      </c>
      <c r="G5006" s="18">
        <f t="shared" si="470"/>
        <v>0</v>
      </c>
      <c r="H5006" s="18">
        <f t="shared" si="471"/>
        <v>0</v>
      </c>
      <c r="I5006" s="24">
        <v>0</v>
      </c>
      <c r="J5006" s="24">
        <v>0</v>
      </c>
      <c r="K5006" s="24">
        <v>0</v>
      </c>
      <c r="L5006" s="14">
        <f>貼り付けシート!C5006</f>
        <v>26.5</v>
      </c>
      <c r="M5006" s="14">
        <f>貼り付けシート!D5006</f>
        <v>20.2</v>
      </c>
      <c r="N5006" s="18">
        <f>貼り付けシート!E5006</f>
        <v>91.934388119803728</v>
      </c>
      <c r="O5006" s="18">
        <f>貼り付けシート!F5006</f>
        <v>0</v>
      </c>
      <c r="P5006" s="19">
        <f t="shared" si="472"/>
        <v>0</v>
      </c>
      <c r="Q5006" s="19">
        <f t="shared" si="473"/>
        <v>0</v>
      </c>
    </row>
    <row r="5007" spans="1:17">
      <c r="A5007" s="38">
        <v>41848</v>
      </c>
      <c r="B5007" s="49" t="s">
        <v>158</v>
      </c>
      <c r="C5007" s="24">
        <f t="shared" si="468"/>
        <v>30.406921776000001</v>
      </c>
      <c r="D5007" s="24">
        <f t="shared" si="469"/>
        <v>0</v>
      </c>
      <c r="E5007" s="18">
        <f>IF(G5007&gt;=0.3,(バックデータ一覧!$C$10*(バックデータ一覧!$C$12*計算過程!L5007+バックデータ一覧!$C$13*LN(計算過程!G5007)+バックデータ一覧!$C$14)^バックデータ一覧!$C$11+バックデータ一覧!$E$10*(計算過程!G5007/(バックデータ一覧!$E$12*計算過程!L5007+バックデータ一覧!$E$13*LN(計算過程!G5007)+バックデータ一覧!$E$14))^バックデータ一覧!$E$11)*計算過程!$W$11*10^-3,0)</f>
        <v>0</v>
      </c>
      <c r="F5007" s="18">
        <f>IF(G5007&lt;0.3,(バックデータ一覧!$C$10*(バックデータ一覧!$C$12*計算過程!L5007+バックデータ一覧!$C$13*LN(0.3)+バックデータ一覧!$C$14)^バックデータ一覧!$C$11+バックデータ一覧!$E$10*(0.3/(バックデータ一覧!$E$12*計算過程!L5007+バックデータ一覧!$E$13*LN(0.3)+バックデータ一覧!$E$14))^バックデータ一覧!$E$11)*計算過程!$W$11*計算過程!G5007/0.3*10^-3,0)</f>
        <v>0</v>
      </c>
      <c r="G5007" s="18">
        <f t="shared" si="470"/>
        <v>0</v>
      </c>
      <c r="H5007" s="18">
        <f t="shared" si="471"/>
        <v>0</v>
      </c>
      <c r="I5007" s="24">
        <v>0</v>
      </c>
      <c r="J5007" s="24">
        <v>0</v>
      </c>
      <c r="K5007" s="24">
        <v>0</v>
      </c>
      <c r="L5007" s="14">
        <f>貼り付けシート!C5007</f>
        <v>26.6</v>
      </c>
      <c r="M5007" s="14">
        <f>貼り付けシート!D5007</f>
        <v>20.399999999999999</v>
      </c>
      <c r="N5007" s="18">
        <f>貼り付けシート!E5007</f>
        <v>92.270493821752737</v>
      </c>
      <c r="O5007" s="18">
        <f>貼り付けシート!F5007</f>
        <v>0</v>
      </c>
      <c r="P5007" s="19">
        <f t="shared" si="472"/>
        <v>0</v>
      </c>
      <c r="Q5007" s="19">
        <f t="shared" si="473"/>
        <v>0</v>
      </c>
    </row>
    <row r="5008" spans="1:17">
      <c r="A5008" s="38">
        <v>41848</v>
      </c>
      <c r="B5008" s="49" t="s">
        <v>159</v>
      </c>
      <c r="C5008" s="24">
        <f t="shared" si="468"/>
        <v>30.406921776000001</v>
      </c>
      <c r="D5008" s="24">
        <f t="shared" si="469"/>
        <v>0</v>
      </c>
      <c r="E5008" s="18">
        <f>IF(G5008&gt;=0.3,(バックデータ一覧!$C$10*(バックデータ一覧!$C$12*計算過程!L5008+バックデータ一覧!$C$13*LN(計算過程!G5008)+バックデータ一覧!$C$14)^バックデータ一覧!$C$11+バックデータ一覧!$E$10*(計算過程!G5008/(バックデータ一覧!$E$12*計算過程!L5008+バックデータ一覧!$E$13*LN(計算過程!G5008)+バックデータ一覧!$E$14))^バックデータ一覧!$E$11)*計算過程!$W$11*10^-3,0)</f>
        <v>0</v>
      </c>
      <c r="F5008" s="18">
        <f>IF(G5008&lt;0.3,(バックデータ一覧!$C$10*(バックデータ一覧!$C$12*計算過程!L5008+バックデータ一覧!$C$13*LN(0.3)+バックデータ一覧!$C$14)^バックデータ一覧!$C$11+バックデータ一覧!$E$10*(0.3/(バックデータ一覧!$E$12*計算過程!L5008+バックデータ一覧!$E$13*LN(0.3)+バックデータ一覧!$E$14))^バックデータ一覧!$E$11)*計算過程!$W$11*計算過程!G5008/0.3*10^-3,0)</f>
        <v>0</v>
      </c>
      <c r="G5008" s="18">
        <f t="shared" si="470"/>
        <v>0</v>
      </c>
      <c r="H5008" s="18">
        <f t="shared" si="471"/>
        <v>0</v>
      </c>
      <c r="I5008" s="24">
        <v>0</v>
      </c>
      <c r="J5008" s="24">
        <v>0</v>
      </c>
      <c r="K5008" s="24">
        <v>0</v>
      </c>
      <c r="L5008" s="14">
        <f>貼り付けシート!C5008</f>
        <v>28.1</v>
      </c>
      <c r="M5008" s="14">
        <f>貼り付けシート!D5008</f>
        <v>20.7</v>
      </c>
      <c r="N5008" s="18">
        <f>貼り付けシート!E5008</f>
        <v>85.71385617436114</v>
      </c>
      <c r="O5008" s="18">
        <f>貼り付けシート!F5008</f>
        <v>0</v>
      </c>
      <c r="P5008" s="19">
        <f t="shared" si="472"/>
        <v>0</v>
      </c>
      <c r="Q5008" s="19">
        <f t="shared" si="473"/>
        <v>0</v>
      </c>
    </row>
    <row r="5009" spans="1:17">
      <c r="A5009" s="38">
        <v>41848</v>
      </c>
      <c r="B5009" s="49" t="s">
        <v>160</v>
      </c>
      <c r="C5009" s="24">
        <f t="shared" si="468"/>
        <v>30.406921776000001</v>
      </c>
      <c r="D5009" s="24">
        <f t="shared" si="469"/>
        <v>0</v>
      </c>
      <c r="E5009" s="18">
        <f>IF(G5009&gt;=0.3,(バックデータ一覧!$C$10*(バックデータ一覧!$C$12*計算過程!L5009+バックデータ一覧!$C$13*LN(計算過程!G5009)+バックデータ一覧!$C$14)^バックデータ一覧!$C$11+バックデータ一覧!$E$10*(計算過程!G5009/(バックデータ一覧!$E$12*計算過程!L5009+バックデータ一覧!$E$13*LN(計算過程!G5009)+バックデータ一覧!$E$14))^バックデータ一覧!$E$11)*計算過程!$W$11*10^-3,0)</f>
        <v>0</v>
      </c>
      <c r="F5009" s="18">
        <f>IF(G5009&lt;0.3,(バックデータ一覧!$C$10*(バックデータ一覧!$C$12*計算過程!L5009+バックデータ一覧!$C$13*LN(0.3)+バックデータ一覧!$C$14)^バックデータ一覧!$C$11+バックデータ一覧!$E$10*(0.3/(バックデータ一覧!$E$12*計算過程!L5009+バックデータ一覧!$E$13*LN(0.3)+バックデータ一覧!$E$14))^バックデータ一覧!$E$11)*計算過程!$W$11*計算過程!G5009/0.3*10^-3,0)</f>
        <v>0</v>
      </c>
      <c r="G5009" s="18">
        <f t="shared" si="470"/>
        <v>0</v>
      </c>
      <c r="H5009" s="18">
        <f t="shared" si="471"/>
        <v>0</v>
      </c>
      <c r="I5009" s="24">
        <v>0</v>
      </c>
      <c r="J5009" s="24">
        <v>0</v>
      </c>
      <c r="K5009" s="24">
        <v>0</v>
      </c>
      <c r="L5009" s="14">
        <f>貼り付けシート!C5009</f>
        <v>27.4</v>
      </c>
      <c r="M5009" s="14">
        <f>貼り付けシート!D5009</f>
        <v>21</v>
      </c>
      <c r="N5009" s="18">
        <f>貼り付けシート!E5009</f>
        <v>90.541241242696884</v>
      </c>
      <c r="O5009" s="18">
        <f>貼り付けシート!F5009</f>
        <v>0</v>
      </c>
      <c r="P5009" s="19">
        <f t="shared" si="472"/>
        <v>0</v>
      </c>
      <c r="Q5009" s="19">
        <f t="shared" si="473"/>
        <v>0</v>
      </c>
    </row>
    <row r="5010" spans="1:17">
      <c r="A5010" s="38">
        <v>41848</v>
      </c>
      <c r="B5010" s="49" t="s">
        <v>161</v>
      </c>
      <c r="C5010" s="24">
        <f t="shared" si="468"/>
        <v>30.406921776000001</v>
      </c>
      <c r="D5010" s="24">
        <f t="shared" si="469"/>
        <v>0</v>
      </c>
      <c r="E5010" s="18">
        <f>IF(G5010&gt;=0.3,(バックデータ一覧!$C$10*(バックデータ一覧!$C$12*計算過程!L5010+バックデータ一覧!$C$13*LN(計算過程!G5010)+バックデータ一覧!$C$14)^バックデータ一覧!$C$11+バックデータ一覧!$E$10*(計算過程!G5010/(バックデータ一覧!$E$12*計算過程!L5010+バックデータ一覧!$E$13*LN(計算過程!G5010)+バックデータ一覧!$E$14))^バックデータ一覧!$E$11)*計算過程!$W$11*10^-3,0)</f>
        <v>0</v>
      </c>
      <c r="F5010" s="18">
        <f>IF(G5010&lt;0.3,(バックデータ一覧!$C$10*(バックデータ一覧!$C$12*計算過程!L5010+バックデータ一覧!$C$13*LN(0.3)+バックデータ一覧!$C$14)^バックデータ一覧!$C$11+バックデータ一覧!$E$10*(0.3/(バックデータ一覧!$E$12*計算過程!L5010+バックデータ一覧!$E$13*LN(0.3)+バックデータ一覧!$E$14))^バックデータ一覧!$E$11)*計算過程!$W$11*計算過程!G5010/0.3*10^-3,0)</f>
        <v>0</v>
      </c>
      <c r="G5010" s="18">
        <f t="shared" si="470"/>
        <v>0</v>
      </c>
      <c r="H5010" s="18">
        <f t="shared" si="471"/>
        <v>0</v>
      </c>
      <c r="I5010" s="24">
        <v>0</v>
      </c>
      <c r="J5010" s="24">
        <v>0</v>
      </c>
      <c r="K5010" s="24">
        <v>0</v>
      </c>
      <c r="L5010" s="14">
        <f>貼り付けシート!C5010</f>
        <v>27.7</v>
      </c>
      <c r="M5010" s="14">
        <f>貼り付けシート!D5010</f>
        <v>20.8</v>
      </c>
      <c r="N5010" s="18">
        <f>貼り付けシート!E5010</f>
        <v>88.146957287577692</v>
      </c>
      <c r="O5010" s="18">
        <f>貼り付けシート!F5010</f>
        <v>0</v>
      </c>
      <c r="P5010" s="19">
        <f t="shared" si="472"/>
        <v>0</v>
      </c>
      <c r="Q5010" s="19">
        <f t="shared" si="473"/>
        <v>0</v>
      </c>
    </row>
    <row r="5011" spans="1:17">
      <c r="A5011" s="38">
        <v>41848</v>
      </c>
      <c r="B5011" s="49" t="s">
        <v>162</v>
      </c>
      <c r="C5011" s="24">
        <f t="shared" si="468"/>
        <v>30.406921776000001</v>
      </c>
      <c r="D5011" s="24">
        <f t="shared" si="469"/>
        <v>0</v>
      </c>
      <c r="E5011" s="18">
        <f>IF(G5011&gt;=0.3,(バックデータ一覧!$C$10*(バックデータ一覧!$C$12*計算過程!L5011+バックデータ一覧!$C$13*LN(計算過程!G5011)+バックデータ一覧!$C$14)^バックデータ一覧!$C$11+バックデータ一覧!$E$10*(計算過程!G5011/(バックデータ一覧!$E$12*計算過程!L5011+バックデータ一覧!$E$13*LN(計算過程!G5011)+バックデータ一覧!$E$14))^バックデータ一覧!$E$11)*計算過程!$W$11*10^-3,0)</f>
        <v>0</v>
      </c>
      <c r="F5011" s="18">
        <f>IF(G5011&lt;0.3,(バックデータ一覧!$C$10*(バックデータ一覧!$C$12*計算過程!L5011+バックデータ一覧!$C$13*LN(0.3)+バックデータ一覧!$C$14)^バックデータ一覧!$C$11+バックデータ一覧!$E$10*(0.3/(バックデータ一覧!$E$12*計算過程!L5011+バックデータ一覧!$E$13*LN(0.3)+バックデータ一覧!$E$14))^バックデータ一覧!$E$11)*計算過程!$W$11*計算過程!G5011/0.3*10^-3,0)</f>
        <v>0</v>
      </c>
      <c r="G5011" s="18">
        <f t="shared" si="470"/>
        <v>0</v>
      </c>
      <c r="H5011" s="18">
        <f t="shared" si="471"/>
        <v>0</v>
      </c>
      <c r="I5011" s="24">
        <v>0</v>
      </c>
      <c r="J5011" s="24">
        <v>0</v>
      </c>
      <c r="K5011" s="24">
        <v>0</v>
      </c>
      <c r="L5011" s="14">
        <f>貼り付けシート!C5011</f>
        <v>28.3</v>
      </c>
      <c r="M5011" s="14">
        <f>貼り付けシート!D5011</f>
        <v>20.7</v>
      </c>
      <c r="N5011" s="18">
        <f>貼り付けシート!E5011</f>
        <v>84.722166787378498</v>
      </c>
      <c r="O5011" s="18">
        <f>貼り付けシート!F5011</f>
        <v>0</v>
      </c>
      <c r="P5011" s="19">
        <f t="shared" si="472"/>
        <v>0</v>
      </c>
      <c r="Q5011" s="19">
        <f t="shared" si="473"/>
        <v>0</v>
      </c>
    </row>
    <row r="5012" spans="1:17">
      <c r="A5012" s="38">
        <v>41848</v>
      </c>
      <c r="B5012" s="49" t="s">
        <v>163</v>
      </c>
      <c r="C5012" s="24">
        <f t="shared" si="468"/>
        <v>30.406921776000001</v>
      </c>
      <c r="D5012" s="24">
        <f t="shared" si="469"/>
        <v>0</v>
      </c>
      <c r="E5012" s="18">
        <f>IF(G5012&gt;=0.3,(バックデータ一覧!$C$10*(バックデータ一覧!$C$12*計算過程!L5012+バックデータ一覧!$C$13*LN(計算過程!G5012)+バックデータ一覧!$C$14)^バックデータ一覧!$C$11+バックデータ一覧!$E$10*(計算過程!G5012/(バックデータ一覧!$E$12*計算過程!L5012+バックデータ一覧!$E$13*LN(計算過程!G5012)+バックデータ一覧!$E$14))^バックデータ一覧!$E$11)*計算過程!$W$11*10^-3,0)</f>
        <v>0</v>
      </c>
      <c r="F5012" s="18">
        <f>IF(G5012&lt;0.3,(バックデータ一覧!$C$10*(バックデータ一覧!$C$12*計算過程!L5012+バックデータ一覧!$C$13*LN(0.3)+バックデータ一覧!$C$14)^バックデータ一覧!$C$11+バックデータ一覧!$E$10*(0.3/(バックデータ一覧!$E$12*計算過程!L5012+バックデータ一覧!$E$13*LN(0.3)+バックデータ一覧!$E$14))^バックデータ一覧!$E$11)*計算過程!$W$11*計算過程!G5012/0.3*10^-3,0)</f>
        <v>0</v>
      </c>
      <c r="G5012" s="18">
        <f t="shared" si="470"/>
        <v>0</v>
      </c>
      <c r="H5012" s="18">
        <f t="shared" si="471"/>
        <v>0</v>
      </c>
      <c r="I5012" s="24">
        <v>0</v>
      </c>
      <c r="J5012" s="24">
        <v>0</v>
      </c>
      <c r="K5012" s="24">
        <v>0</v>
      </c>
      <c r="L5012" s="14">
        <f>貼り付けシート!C5012</f>
        <v>28.2</v>
      </c>
      <c r="M5012" s="14">
        <f>貼り付けシート!D5012</f>
        <v>20.6</v>
      </c>
      <c r="N5012" s="18">
        <f>貼り付けシート!E5012</f>
        <v>84.81790571323242</v>
      </c>
      <c r="O5012" s="18">
        <f>貼り付けシート!F5012</f>
        <v>0</v>
      </c>
      <c r="P5012" s="19">
        <f t="shared" si="472"/>
        <v>0</v>
      </c>
      <c r="Q5012" s="19">
        <f t="shared" si="473"/>
        <v>0</v>
      </c>
    </row>
    <row r="5013" spans="1:17">
      <c r="A5013" s="38">
        <v>41848</v>
      </c>
      <c r="B5013" s="49" t="s">
        <v>164</v>
      </c>
      <c r="C5013" s="24">
        <f t="shared" si="468"/>
        <v>30.406921776000001</v>
      </c>
      <c r="D5013" s="24">
        <f t="shared" si="469"/>
        <v>0</v>
      </c>
      <c r="E5013" s="18">
        <f>IF(G5013&gt;=0.3,(バックデータ一覧!$C$10*(バックデータ一覧!$C$12*計算過程!L5013+バックデータ一覧!$C$13*LN(計算過程!G5013)+バックデータ一覧!$C$14)^バックデータ一覧!$C$11+バックデータ一覧!$E$10*(計算過程!G5013/(バックデータ一覧!$E$12*計算過程!L5013+バックデータ一覧!$E$13*LN(計算過程!G5013)+バックデータ一覧!$E$14))^バックデータ一覧!$E$11)*計算過程!$W$11*10^-3,0)</f>
        <v>0</v>
      </c>
      <c r="F5013" s="18">
        <f>IF(G5013&lt;0.3,(バックデータ一覧!$C$10*(バックデータ一覧!$C$12*計算過程!L5013+バックデータ一覧!$C$13*LN(0.3)+バックデータ一覧!$C$14)^バックデータ一覧!$C$11+バックデータ一覧!$E$10*(0.3/(バックデータ一覧!$E$12*計算過程!L5013+バックデータ一覧!$E$13*LN(0.3)+バックデータ一覧!$E$14))^バックデータ一覧!$E$11)*計算過程!$W$11*計算過程!G5013/0.3*10^-3,0)</f>
        <v>0</v>
      </c>
      <c r="G5013" s="18">
        <f t="shared" si="470"/>
        <v>0</v>
      </c>
      <c r="H5013" s="18">
        <f t="shared" si="471"/>
        <v>0</v>
      </c>
      <c r="I5013" s="24">
        <v>0</v>
      </c>
      <c r="J5013" s="24">
        <v>0</v>
      </c>
      <c r="K5013" s="24">
        <v>0</v>
      </c>
      <c r="L5013" s="14">
        <f>貼り付けシート!C5013</f>
        <v>28</v>
      </c>
      <c r="M5013" s="14">
        <f>貼り付けシート!D5013</f>
        <v>20.399999999999999</v>
      </c>
      <c r="N5013" s="18">
        <f>貼り付けシート!E5013</f>
        <v>85.004804771590827</v>
      </c>
      <c r="O5013" s="18">
        <f>貼り付けシート!F5013</f>
        <v>0</v>
      </c>
      <c r="P5013" s="19">
        <f t="shared" si="472"/>
        <v>0</v>
      </c>
      <c r="Q5013" s="19">
        <f t="shared" si="473"/>
        <v>0</v>
      </c>
    </row>
    <row r="5014" spans="1:17">
      <c r="A5014" s="38">
        <v>41848</v>
      </c>
      <c r="B5014" s="49" t="s">
        <v>165</v>
      </c>
      <c r="C5014" s="24">
        <f t="shared" si="468"/>
        <v>30.406921776000001</v>
      </c>
      <c r="D5014" s="24">
        <f t="shared" si="469"/>
        <v>0</v>
      </c>
      <c r="E5014" s="18">
        <f>IF(G5014&gt;=0.3,(バックデータ一覧!$C$10*(バックデータ一覧!$C$12*計算過程!L5014+バックデータ一覧!$C$13*LN(計算過程!G5014)+バックデータ一覧!$C$14)^バックデータ一覧!$C$11+バックデータ一覧!$E$10*(計算過程!G5014/(バックデータ一覧!$E$12*計算過程!L5014+バックデータ一覧!$E$13*LN(計算過程!G5014)+バックデータ一覧!$E$14))^バックデータ一覧!$E$11)*計算過程!$W$11*10^-3,0)</f>
        <v>0</v>
      </c>
      <c r="F5014" s="18">
        <f>IF(G5014&lt;0.3,(バックデータ一覧!$C$10*(バックデータ一覧!$C$12*計算過程!L5014+バックデータ一覧!$C$13*LN(0.3)+バックデータ一覧!$C$14)^バックデータ一覧!$C$11+バックデータ一覧!$E$10*(0.3/(バックデータ一覧!$E$12*計算過程!L5014+バックデータ一覧!$E$13*LN(0.3)+バックデータ一覧!$E$14))^バックデータ一覧!$E$11)*計算過程!$W$11*計算過程!G5014/0.3*10^-3,0)</f>
        <v>0</v>
      </c>
      <c r="G5014" s="18">
        <f t="shared" si="470"/>
        <v>0</v>
      </c>
      <c r="H5014" s="18">
        <f t="shared" si="471"/>
        <v>0</v>
      </c>
      <c r="I5014" s="24">
        <v>0</v>
      </c>
      <c r="J5014" s="24">
        <v>0</v>
      </c>
      <c r="K5014" s="24">
        <v>0</v>
      </c>
      <c r="L5014" s="14">
        <f>貼り付けシート!C5014</f>
        <v>27.5</v>
      </c>
      <c r="M5014" s="14">
        <f>貼り付けシート!D5014</f>
        <v>20.2</v>
      </c>
      <c r="N5014" s="18">
        <f>貼り付けシート!E5014</f>
        <v>86.691765973677335</v>
      </c>
      <c r="O5014" s="18">
        <f>貼り付けシート!F5014</f>
        <v>0</v>
      </c>
      <c r="P5014" s="19">
        <f t="shared" si="472"/>
        <v>0</v>
      </c>
      <c r="Q5014" s="19">
        <f t="shared" si="473"/>
        <v>0</v>
      </c>
    </row>
    <row r="5015" spans="1:17">
      <c r="A5015" s="38">
        <v>41848</v>
      </c>
      <c r="B5015" s="49" t="s">
        <v>166</v>
      </c>
      <c r="C5015" s="24">
        <f t="shared" si="468"/>
        <v>30.406921776000001</v>
      </c>
      <c r="D5015" s="24">
        <f t="shared" si="469"/>
        <v>0</v>
      </c>
      <c r="E5015" s="18">
        <f>IF(G5015&gt;=0.3,(バックデータ一覧!$C$10*(バックデータ一覧!$C$12*計算過程!L5015+バックデータ一覧!$C$13*LN(計算過程!G5015)+バックデータ一覧!$C$14)^バックデータ一覧!$C$11+バックデータ一覧!$E$10*(計算過程!G5015/(バックデータ一覧!$E$12*計算過程!L5015+バックデータ一覧!$E$13*LN(計算過程!G5015)+バックデータ一覧!$E$14))^バックデータ一覧!$E$11)*計算過程!$W$11*10^-3,0)</f>
        <v>0</v>
      </c>
      <c r="F5015" s="18">
        <f>IF(G5015&lt;0.3,(バックデータ一覧!$C$10*(バックデータ一覧!$C$12*計算過程!L5015+バックデータ一覧!$C$13*LN(0.3)+バックデータ一覧!$C$14)^バックデータ一覧!$C$11+バックデータ一覧!$E$10*(0.3/(バックデータ一覧!$E$12*計算過程!L5015+バックデータ一覧!$E$13*LN(0.3)+バックデータ一覧!$E$14))^バックデータ一覧!$E$11)*計算過程!$W$11*計算過程!G5015/0.3*10^-3,0)</f>
        <v>0</v>
      </c>
      <c r="G5015" s="18">
        <f t="shared" si="470"/>
        <v>0</v>
      </c>
      <c r="H5015" s="18">
        <f t="shared" si="471"/>
        <v>0</v>
      </c>
      <c r="I5015" s="24">
        <v>0</v>
      </c>
      <c r="J5015" s="24">
        <v>0</v>
      </c>
      <c r="K5015" s="24">
        <v>0</v>
      </c>
      <c r="L5015" s="14">
        <f>貼り付けシート!C5015</f>
        <v>27.2</v>
      </c>
      <c r="M5015" s="14">
        <f>貼り付けシート!D5015</f>
        <v>20.100000000000001</v>
      </c>
      <c r="N5015" s="18">
        <f>貼り付けシート!E5015</f>
        <v>87.805143860011157</v>
      </c>
      <c r="O5015" s="18">
        <f>貼り付けシート!F5015</f>
        <v>0</v>
      </c>
      <c r="P5015" s="19">
        <f t="shared" si="472"/>
        <v>0</v>
      </c>
      <c r="Q5015" s="19">
        <f t="shared" si="473"/>
        <v>0</v>
      </c>
    </row>
    <row r="5016" spans="1:17">
      <c r="A5016" s="38">
        <v>41848</v>
      </c>
      <c r="B5016" s="49" t="s">
        <v>167</v>
      </c>
      <c r="C5016" s="24">
        <f t="shared" si="468"/>
        <v>30.406921776000001</v>
      </c>
      <c r="D5016" s="24">
        <f t="shared" si="469"/>
        <v>0</v>
      </c>
      <c r="E5016" s="18">
        <f>IF(G5016&gt;=0.3,(バックデータ一覧!$C$10*(バックデータ一覧!$C$12*計算過程!L5016+バックデータ一覧!$C$13*LN(計算過程!G5016)+バックデータ一覧!$C$14)^バックデータ一覧!$C$11+バックデータ一覧!$E$10*(計算過程!G5016/(バックデータ一覧!$E$12*計算過程!L5016+バックデータ一覧!$E$13*LN(計算過程!G5016)+バックデータ一覧!$E$14))^バックデータ一覧!$E$11)*計算過程!$W$11*10^-3,0)</f>
        <v>0</v>
      </c>
      <c r="F5016" s="18">
        <f>IF(G5016&lt;0.3,(バックデータ一覧!$C$10*(バックデータ一覧!$C$12*計算過程!L5016+バックデータ一覧!$C$13*LN(0.3)+バックデータ一覧!$C$14)^バックデータ一覧!$C$11+バックデータ一覧!$E$10*(0.3/(バックデータ一覧!$E$12*計算過程!L5016+バックデータ一覧!$E$13*LN(0.3)+バックデータ一覧!$E$14))^バックデータ一覧!$E$11)*計算過程!$W$11*計算過程!G5016/0.3*10^-3,0)</f>
        <v>0</v>
      </c>
      <c r="G5016" s="18">
        <f t="shared" si="470"/>
        <v>0</v>
      </c>
      <c r="H5016" s="18">
        <f t="shared" si="471"/>
        <v>0</v>
      </c>
      <c r="I5016" s="24">
        <v>0</v>
      </c>
      <c r="J5016" s="24">
        <v>0</v>
      </c>
      <c r="K5016" s="24">
        <v>0</v>
      </c>
      <c r="L5016" s="14">
        <f>貼り付けシート!C5016</f>
        <v>26.6</v>
      </c>
      <c r="M5016" s="14">
        <f>貼り付けシート!D5016</f>
        <v>20</v>
      </c>
      <c r="N5016" s="18">
        <f>貼り付けシート!E5016</f>
        <v>90.5176306137285</v>
      </c>
      <c r="O5016" s="18">
        <f>貼り付けシート!F5016</f>
        <v>0</v>
      </c>
      <c r="P5016" s="19">
        <f t="shared" si="472"/>
        <v>0</v>
      </c>
      <c r="Q5016" s="19">
        <f t="shared" si="473"/>
        <v>0</v>
      </c>
    </row>
    <row r="5017" spans="1:17">
      <c r="A5017" s="38">
        <v>41848</v>
      </c>
      <c r="B5017" s="49" t="s">
        <v>168</v>
      </c>
      <c r="C5017" s="24">
        <f t="shared" si="468"/>
        <v>30.406921776000001</v>
      </c>
      <c r="D5017" s="24">
        <f t="shared" si="469"/>
        <v>0</v>
      </c>
      <c r="E5017" s="18">
        <f>IF(G5017&gt;=0.3,(バックデータ一覧!$C$10*(バックデータ一覧!$C$12*計算過程!L5017+バックデータ一覧!$C$13*LN(計算過程!G5017)+バックデータ一覧!$C$14)^バックデータ一覧!$C$11+バックデータ一覧!$E$10*(計算過程!G5017/(バックデータ一覧!$E$12*計算過程!L5017+バックデータ一覧!$E$13*LN(計算過程!G5017)+バックデータ一覧!$E$14))^バックデータ一覧!$E$11)*計算過程!$W$11*10^-3,0)</f>
        <v>0</v>
      </c>
      <c r="F5017" s="18">
        <f>IF(G5017&lt;0.3,(バックデータ一覧!$C$10*(バックデータ一覧!$C$12*計算過程!L5017+バックデータ一覧!$C$13*LN(0.3)+バックデータ一覧!$C$14)^バックデータ一覧!$C$11+バックデータ一覧!$E$10*(0.3/(バックデータ一覧!$E$12*計算過程!L5017+バックデータ一覧!$E$13*LN(0.3)+バックデータ一覧!$E$14))^バックデータ一覧!$E$11)*計算過程!$W$11*計算過程!G5017/0.3*10^-3,0)</f>
        <v>0</v>
      </c>
      <c r="G5017" s="18">
        <f t="shared" si="470"/>
        <v>0</v>
      </c>
      <c r="H5017" s="18">
        <f t="shared" si="471"/>
        <v>0</v>
      </c>
      <c r="I5017" s="24">
        <v>0</v>
      </c>
      <c r="J5017" s="24">
        <v>0</v>
      </c>
      <c r="K5017" s="24">
        <v>0</v>
      </c>
      <c r="L5017" s="14">
        <f>貼り付けシート!C5017</f>
        <v>26.3</v>
      </c>
      <c r="M5017" s="14">
        <f>貼り付けシート!D5017</f>
        <v>19.8</v>
      </c>
      <c r="N5017" s="18">
        <f>貼り付けシート!E5017</f>
        <v>91.240077654945267</v>
      </c>
      <c r="O5017" s="18">
        <f>貼り付けシート!F5017</f>
        <v>0</v>
      </c>
      <c r="P5017" s="19">
        <f t="shared" si="472"/>
        <v>0</v>
      </c>
      <c r="Q5017" s="19">
        <f t="shared" si="473"/>
        <v>0</v>
      </c>
    </row>
    <row r="5018" spans="1:17">
      <c r="A5018" s="38">
        <v>41848</v>
      </c>
      <c r="B5018" s="49" t="s">
        <v>169</v>
      </c>
      <c r="C5018" s="24">
        <f t="shared" si="468"/>
        <v>30.406921776000001</v>
      </c>
      <c r="D5018" s="24">
        <f t="shared" si="469"/>
        <v>0</v>
      </c>
      <c r="E5018" s="18">
        <f>IF(G5018&gt;=0.3,(バックデータ一覧!$C$10*(バックデータ一覧!$C$12*計算過程!L5018+バックデータ一覧!$C$13*LN(計算過程!G5018)+バックデータ一覧!$C$14)^バックデータ一覧!$C$11+バックデータ一覧!$E$10*(計算過程!G5018/(バックデータ一覧!$E$12*計算過程!L5018+バックデータ一覧!$E$13*LN(計算過程!G5018)+バックデータ一覧!$E$14))^バックデータ一覧!$E$11)*計算過程!$W$11*10^-3,0)</f>
        <v>0</v>
      </c>
      <c r="F5018" s="18">
        <f>IF(G5018&lt;0.3,(バックデータ一覧!$C$10*(バックデータ一覧!$C$12*計算過程!L5018+バックデータ一覧!$C$13*LN(0.3)+バックデータ一覧!$C$14)^バックデータ一覧!$C$11+バックデータ一覧!$E$10*(0.3/(バックデータ一覧!$E$12*計算過程!L5018+バックデータ一覧!$E$13*LN(0.3)+バックデータ一覧!$E$14))^バックデータ一覧!$E$11)*計算過程!$W$11*計算過程!G5018/0.3*10^-3,0)</f>
        <v>0</v>
      </c>
      <c r="G5018" s="18">
        <f t="shared" si="470"/>
        <v>0</v>
      </c>
      <c r="H5018" s="18">
        <f t="shared" si="471"/>
        <v>0</v>
      </c>
      <c r="I5018" s="24">
        <v>0</v>
      </c>
      <c r="J5018" s="24">
        <v>0</v>
      </c>
      <c r="K5018" s="24">
        <v>0</v>
      </c>
      <c r="L5018" s="14">
        <f>貼り付けシート!C5018</f>
        <v>26</v>
      </c>
      <c r="M5018" s="14">
        <f>貼り付けシート!D5018</f>
        <v>19.7</v>
      </c>
      <c r="N5018" s="18">
        <f>貼り付けシート!E5018</f>
        <v>92.417414588020762</v>
      </c>
      <c r="O5018" s="18">
        <f>貼り付けシート!F5018</f>
        <v>0</v>
      </c>
      <c r="P5018" s="19">
        <f t="shared" si="472"/>
        <v>0</v>
      </c>
      <c r="Q5018" s="19">
        <f t="shared" si="473"/>
        <v>0</v>
      </c>
    </row>
    <row r="5019" spans="1:17">
      <c r="A5019" s="38">
        <v>41848</v>
      </c>
      <c r="B5019" s="49" t="s">
        <v>170</v>
      </c>
      <c r="C5019" s="24">
        <f t="shared" si="468"/>
        <v>30.406921776000001</v>
      </c>
      <c r="D5019" s="24">
        <f t="shared" si="469"/>
        <v>0</v>
      </c>
      <c r="E5019" s="18">
        <f>IF(G5019&gt;=0.3,(バックデータ一覧!$C$10*(バックデータ一覧!$C$12*計算過程!L5019+バックデータ一覧!$C$13*LN(計算過程!G5019)+バックデータ一覧!$C$14)^バックデータ一覧!$C$11+バックデータ一覧!$E$10*(計算過程!G5019/(バックデータ一覧!$E$12*計算過程!L5019+バックデータ一覧!$E$13*LN(計算過程!G5019)+バックデータ一覧!$E$14))^バックデータ一覧!$E$11)*計算過程!$W$11*10^-3,0)</f>
        <v>0</v>
      </c>
      <c r="F5019" s="18">
        <f>IF(G5019&lt;0.3,(バックデータ一覧!$C$10*(バックデータ一覧!$C$12*計算過程!L5019+バックデータ一覧!$C$13*LN(0.3)+バックデータ一覧!$C$14)^バックデータ一覧!$C$11+バックデータ一覧!$E$10*(0.3/(バックデータ一覧!$E$12*計算過程!L5019+バックデータ一覧!$E$13*LN(0.3)+バックデータ一覧!$E$14))^バックデータ一覧!$E$11)*計算過程!$W$11*計算過程!G5019/0.3*10^-3,0)</f>
        <v>0</v>
      </c>
      <c r="G5019" s="18">
        <f t="shared" si="470"/>
        <v>0</v>
      </c>
      <c r="H5019" s="18">
        <f t="shared" si="471"/>
        <v>0</v>
      </c>
      <c r="I5019" s="24">
        <v>0</v>
      </c>
      <c r="J5019" s="24">
        <v>0</v>
      </c>
      <c r="K5019" s="24">
        <v>0</v>
      </c>
      <c r="L5019" s="14">
        <f>貼り付けシート!C5019</f>
        <v>25.8</v>
      </c>
      <c r="M5019" s="14">
        <f>貼り付けシート!D5019</f>
        <v>19.5</v>
      </c>
      <c r="N5019" s="18">
        <f>貼り付けシート!E5019</f>
        <v>92.597721668209331</v>
      </c>
      <c r="O5019" s="18">
        <f>貼り付けシート!F5019</f>
        <v>0</v>
      </c>
      <c r="P5019" s="19">
        <f t="shared" si="472"/>
        <v>0</v>
      </c>
      <c r="Q5019" s="19">
        <f t="shared" si="473"/>
        <v>0</v>
      </c>
    </row>
    <row r="5020" spans="1:17">
      <c r="A5020" s="38">
        <v>41848</v>
      </c>
      <c r="B5020" s="49" t="s">
        <v>171</v>
      </c>
      <c r="C5020" s="24">
        <f t="shared" si="468"/>
        <v>30.406921776000001</v>
      </c>
      <c r="D5020" s="24">
        <f t="shared" si="469"/>
        <v>0</v>
      </c>
      <c r="E5020" s="18">
        <f>IF(G5020&gt;=0.3,(バックデータ一覧!$C$10*(バックデータ一覧!$C$12*計算過程!L5020+バックデータ一覧!$C$13*LN(計算過程!G5020)+バックデータ一覧!$C$14)^バックデータ一覧!$C$11+バックデータ一覧!$E$10*(計算過程!G5020/(バックデータ一覧!$E$12*計算過程!L5020+バックデータ一覧!$E$13*LN(計算過程!G5020)+バックデータ一覧!$E$14))^バックデータ一覧!$E$11)*計算過程!$W$11*10^-3,0)</f>
        <v>0</v>
      </c>
      <c r="F5020" s="18">
        <f>IF(G5020&lt;0.3,(バックデータ一覧!$C$10*(バックデータ一覧!$C$12*計算過程!L5020+バックデータ一覧!$C$13*LN(0.3)+バックデータ一覧!$C$14)^バックデータ一覧!$C$11+バックデータ一覧!$E$10*(0.3/(バックデータ一覧!$E$12*計算過程!L5020+バックデータ一覧!$E$13*LN(0.3)+バックデータ一覧!$E$14))^バックデータ一覧!$E$11)*計算過程!$W$11*計算過程!G5020/0.3*10^-3,0)</f>
        <v>0</v>
      </c>
      <c r="G5020" s="18">
        <f t="shared" si="470"/>
        <v>0</v>
      </c>
      <c r="H5020" s="18">
        <f t="shared" si="471"/>
        <v>0</v>
      </c>
      <c r="I5020" s="24">
        <v>0</v>
      </c>
      <c r="J5020" s="24">
        <v>0</v>
      </c>
      <c r="K5020" s="24">
        <v>0</v>
      </c>
      <c r="L5020" s="14">
        <f>貼り付けシート!C5020</f>
        <v>25.7</v>
      </c>
      <c r="M5020" s="14">
        <f>貼り付けシート!D5020</f>
        <v>19.3</v>
      </c>
      <c r="N5020" s="18">
        <f>貼り付けシート!E5020</f>
        <v>92.22161258599931</v>
      </c>
      <c r="O5020" s="18">
        <f>貼り付けシート!F5020</f>
        <v>0</v>
      </c>
      <c r="P5020" s="19">
        <f t="shared" si="472"/>
        <v>0</v>
      </c>
      <c r="Q5020" s="19">
        <f t="shared" si="473"/>
        <v>0</v>
      </c>
    </row>
    <row r="5021" spans="1:17">
      <c r="A5021" s="38">
        <v>41848</v>
      </c>
      <c r="B5021" s="49" t="s">
        <v>172</v>
      </c>
      <c r="C5021" s="24">
        <f t="shared" si="468"/>
        <v>30.406921776000001</v>
      </c>
      <c r="D5021" s="24">
        <f t="shared" si="469"/>
        <v>0</v>
      </c>
      <c r="E5021" s="18">
        <f>IF(G5021&gt;=0.3,(バックデータ一覧!$C$10*(バックデータ一覧!$C$12*計算過程!L5021+バックデータ一覧!$C$13*LN(計算過程!G5021)+バックデータ一覧!$C$14)^バックデータ一覧!$C$11+バックデータ一覧!$E$10*(計算過程!G5021/(バックデータ一覧!$E$12*計算過程!L5021+バックデータ一覧!$E$13*LN(計算過程!G5021)+バックデータ一覧!$E$14))^バックデータ一覧!$E$11)*計算過程!$W$11*10^-3,0)</f>
        <v>0</v>
      </c>
      <c r="F5021" s="18">
        <f>IF(G5021&lt;0.3,(バックデータ一覧!$C$10*(バックデータ一覧!$C$12*計算過程!L5021+バックデータ一覧!$C$13*LN(0.3)+バックデータ一覧!$C$14)^バックデータ一覧!$C$11+バックデータ一覧!$E$10*(0.3/(バックデータ一覧!$E$12*計算過程!L5021+バックデータ一覧!$E$13*LN(0.3)+バックデータ一覧!$E$14))^バックデータ一覧!$E$11)*計算過程!$W$11*計算過程!G5021/0.3*10^-3,0)</f>
        <v>0</v>
      </c>
      <c r="G5021" s="18">
        <f t="shared" si="470"/>
        <v>0</v>
      </c>
      <c r="H5021" s="18">
        <f t="shared" si="471"/>
        <v>0</v>
      </c>
      <c r="I5021" s="24">
        <v>0</v>
      </c>
      <c r="J5021" s="24">
        <v>0</v>
      </c>
      <c r="K5021" s="24">
        <v>0</v>
      </c>
      <c r="L5021" s="14">
        <f>貼り付けシート!C5021</f>
        <v>25.1</v>
      </c>
      <c r="M5021" s="14">
        <f>貼り付けシート!D5021</f>
        <v>19.100000000000001</v>
      </c>
      <c r="N5021" s="18">
        <f>貼り付けシート!E5021</f>
        <v>94.608717237374236</v>
      </c>
      <c r="O5021" s="18">
        <f>貼り付けシート!F5021</f>
        <v>0</v>
      </c>
      <c r="P5021" s="19">
        <f t="shared" si="472"/>
        <v>0</v>
      </c>
      <c r="Q5021" s="19">
        <f t="shared" si="473"/>
        <v>0</v>
      </c>
    </row>
    <row r="5022" spans="1:17">
      <c r="A5022" s="38">
        <v>41849</v>
      </c>
      <c r="B5022" s="49" t="s">
        <v>149</v>
      </c>
      <c r="C5022" s="24">
        <f t="shared" si="468"/>
        <v>30.406921776000001</v>
      </c>
      <c r="D5022" s="24">
        <f t="shared" si="469"/>
        <v>0</v>
      </c>
      <c r="E5022" s="18">
        <f>IF(G5022&gt;=0.3,(バックデータ一覧!$C$10*(バックデータ一覧!$C$12*計算過程!L5022+バックデータ一覧!$C$13*LN(計算過程!G5022)+バックデータ一覧!$C$14)^バックデータ一覧!$C$11+バックデータ一覧!$E$10*(計算過程!G5022/(バックデータ一覧!$E$12*計算過程!L5022+バックデータ一覧!$E$13*LN(計算過程!G5022)+バックデータ一覧!$E$14))^バックデータ一覧!$E$11)*計算過程!$W$11*10^-3,0)</f>
        <v>0</v>
      </c>
      <c r="F5022" s="18">
        <f>IF(G5022&lt;0.3,(バックデータ一覧!$C$10*(バックデータ一覧!$C$12*計算過程!L5022+バックデータ一覧!$C$13*LN(0.3)+バックデータ一覧!$C$14)^バックデータ一覧!$C$11+バックデータ一覧!$E$10*(0.3/(バックデータ一覧!$E$12*計算過程!L5022+バックデータ一覧!$E$13*LN(0.3)+バックデータ一覧!$E$14))^バックデータ一覧!$E$11)*計算過程!$W$11*計算過程!G5022/0.3*10^-3,0)</f>
        <v>0</v>
      </c>
      <c r="G5022" s="18">
        <f t="shared" si="470"/>
        <v>0</v>
      </c>
      <c r="H5022" s="18">
        <f t="shared" si="471"/>
        <v>0</v>
      </c>
      <c r="I5022" s="24">
        <v>0</v>
      </c>
      <c r="J5022" s="24">
        <v>0</v>
      </c>
      <c r="K5022" s="24">
        <v>0</v>
      </c>
      <c r="L5022" s="14">
        <f>貼り付けシート!C5022</f>
        <v>24.8</v>
      </c>
      <c r="M5022" s="14">
        <f>貼り付けシート!D5022</f>
        <v>18.7</v>
      </c>
      <c r="N5022" s="18">
        <f>貼り付けシート!E5022</f>
        <v>94.358377455225835</v>
      </c>
      <c r="O5022" s="18">
        <f>貼り付けシート!F5022</f>
        <v>0</v>
      </c>
      <c r="P5022" s="19">
        <f t="shared" si="472"/>
        <v>0</v>
      </c>
      <c r="Q5022" s="19">
        <f t="shared" si="473"/>
        <v>0</v>
      </c>
    </row>
    <row r="5023" spans="1:17">
      <c r="A5023" s="38">
        <v>41849</v>
      </c>
      <c r="B5023" s="49" t="s">
        <v>150</v>
      </c>
      <c r="C5023" s="24">
        <f t="shared" si="468"/>
        <v>30.406921776000001</v>
      </c>
      <c r="D5023" s="24">
        <f t="shared" si="469"/>
        <v>0</v>
      </c>
      <c r="E5023" s="18">
        <f>IF(G5023&gt;=0.3,(バックデータ一覧!$C$10*(バックデータ一覧!$C$12*計算過程!L5023+バックデータ一覧!$C$13*LN(計算過程!G5023)+バックデータ一覧!$C$14)^バックデータ一覧!$C$11+バックデータ一覧!$E$10*(計算過程!G5023/(バックデータ一覧!$E$12*計算過程!L5023+バックデータ一覧!$E$13*LN(計算過程!G5023)+バックデータ一覧!$E$14))^バックデータ一覧!$E$11)*計算過程!$W$11*10^-3,0)</f>
        <v>0</v>
      </c>
      <c r="F5023" s="18">
        <f>IF(G5023&lt;0.3,(バックデータ一覧!$C$10*(バックデータ一覧!$C$12*計算過程!L5023+バックデータ一覧!$C$13*LN(0.3)+バックデータ一覧!$C$14)^バックデータ一覧!$C$11+バックデータ一覧!$E$10*(0.3/(バックデータ一覧!$E$12*計算過程!L5023+バックデータ一覧!$E$13*LN(0.3)+バックデータ一覧!$E$14))^バックデータ一覧!$E$11)*計算過程!$W$11*計算過程!G5023/0.3*10^-3,0)</f>
        <v>0</v>
      </c>
      <c r="G5023" s="18">
        <f t="shared" si="470"/>
        <v>0</v>
      </c>
      <c r="H5023" s="18">
        <f t="shared" si="471"/>
        <v>0</v>
      </c>
      <c r="I5023" s="24">
        <v>0</v>
      </c>
      <c r="J5023" s="24">
        <v>0</v>
      </c>
      <c r="K5023" s="24">
        <v>0</v>
      </c>
      <c r="L5023" s="14">
        <f>貼り付けシート!C5023</f>
        <v>24.6</v>
      </c>
      <c r="M5023" s="14">
        <f>貼り付けシート!D5023</f>
        <v>18.399999999999999</v>
      </c>
      <c r="N5023" s="18">
        <f>貼り付けシート!E5023</f>
        <v>94.004786644098346</v>
      </c>
      <c r="O5023" s="18">
        <f>貼り付けシート!F5023</f>
        <v>0</v>
      </c>
      <c r="P5023" s="19">
        <f t="shared" si="472"/>
        <v>0</v>
      </c>
      <c r="Q5023" s="19">
        <f t="shared" si="473"/>
        <v>0</v>
      </c>
    </row>
    <row r="5024" spans="1:17">
      <c r="A5024" s="38">
        <v>41849</v>
      </c>
      <c r="B5024" s="49" t="s">
        <v>151</v>
      </c>
      <c r="C5024" s="24">
        <f t="shared" si="468"/>
        <v>30.406921776000001</v>
      </c>
      <c r="D5024" s="24">
        <f t="shared" si="469"/>
        <v>0</v>
      </c>
      <c r="E5024" s="18">
        <f>IF(G5024&gt;=0.3,(バックデータ一覧!$C$10*(バックデータ一覧!$C$12*計算過程!L5024+バックデータ一覧!$C$13*LN(計算過程!G5024)+バックデータ一覧!$C$14)^バックデータ一覧!$C$11+バックデータ一覧!$E$10*(計算過程!G5024/(バックデータ一覧!$E$12*計算過程!L5024+バックデータ一覧!$E$13*LN(計算過程!G5024)+バックデータ一覧!$E$14))^バックデータ一覧!$E$11)*計算過程!$W$11*10^-3,0)</f>
        <v>0</v>
      </c>
      <c r="F5024" s="18">
        <f>IF(G5024&lt;0.3,(バックデータ一覧!$C$10*(バックデータ一覧!$C$12*計算過程!L5024+バックデータ一覧!$C$13*LN(0.3)+バックデータ一覧!$C$14)^バックデータ一覧!$C$11+バックデータ一覧!$E$10*(0.3/(バックデータ一覧!$E$12*計算過程!L5024+バックデータ一覧!$E$13*LN(0.3)+バックデータ一覧!$E$14))^バックデータ一覧!$E$11)*計算過程!$W$11*計算過程!G5024/0.3*10^-3,0)</f>
        <v>0</v>
      </c>
      <c r="G5024" s="18">
        <f t="shared" si="470"/>
        <v>0</v>
      </c>
      <c r="H5024" s="18">
        <f t="shared" si="471"/>
        <v>0</v>
      </c>
      <c r="I5024" s="24">
        <v>0</v>
      </c>
      <c r="J5024" s="24">
        <v>0</v>
      </c>
      <c r="K5024" s="24">
        <v>0</v>
      </c>
      <c r="L5024" s="14">
        <f>貼り付けシート!C5024</f>
        <v>24.1</v>
      </c>
      <c r="M5024" s="14">
        <f>貼り付けシート!D5024</f>
        <v>18.100000000000001</v>
      </c>
      <c r="N5024" s="18">
        <f>貼り付けシート!E5024</f>
        <v>95.32868788069986</v>
      </c>
      <c r="O5024" s="18">
        <f>貼り付けシート!F5024</f>
        <v>0</v>
      </c>
      <c r="P5024" s="19">
        <f t="shared" si="472"/>
        <v>0</v>
      </c>
      <c r="Q5024" s="19">
        <f t="shared" si="473"/>
        <v>0</v>
      </c>
    </row>
    <row r="5025" spans="1:17">
      <c r="A5025" s="38">
        <v>41849</v>
      </c>
      <c r="B5025" s="49" t="s">
        <v>152</v>
      </c>
      <c r="C5025" s="24">
        <f t="shared" si="468"/>
        <v>30.406921776000001</v>
      </c>
      <c r="D5025" s="24">
        <f t="shared" si="469"/>
        <v>0</v>
      </c>
      <c r="E5025" s="18">
        <f>IF(G5025&gt;=0.3,(バックデータ一覧!$C$10*(バックデータ一覧!$C$12*計算過程!L5025+バックデータ一覧!$C$13*LN(計算過程!G5025)+バックデータ一覧!$C$14)^バックデータ一覧!$C$11+バックデータ一覧!$E$10*(計算過程!G5025/(バックデータ一覧!$E$12*計算過程!L5025+バックデータ一覧!$E$13*LN(計算過程!G5025)+バックデータ一覧!$E$14))^バックデータ一覧!$E$11)*計算過程!$W$11*10^-3,0)</f>
        <v>0</v>
      </c>
      <c r="F5025" s="18">
        <f>IF(G5025&lt;0.3,(バックデータ一覧!$C$10*(バックデータ一覧!$C$12*計算過程!L5025+バックデータ一覧!$C$13*LN(0.3)+バックデータ一覧!$C$14)^バックデータ一覧!$C$11+バックデータ一覧!$E$10*(0.3/(バックデータ一覧!$E$12*計算過程!L5025+バックデータ一覧!$E$13*LN(0.3)+バックデータ一覧!$E$14))^バックデータ一覧!$E$11)*計算過程!$W$11*計算過程!G5025/0.3*10^-3,0)</f>
        <v>0</v>
      </c>
      <c r="G5025" s="18">
        <f t="shared" si="470"/>
        <v>0</v>
      </c>
      <c r="H5025" s="18">
        <f t="shared" si="471"/>
        <v>0</v>
      </c>
      <c r="I5025" s="24">
        <v>0</v>
      </c>
      <c r="J5025" s="24">
        <v>0</v>
      </c>
      <c r="K5025" s="24">
        <v>0</v>
      </c>
      <c r="L5025" s="14">
        <f>貼り付けシート!C5025</f>
        <v>24.1</v>
      </c>
      <c r="M5025" s="14">
        <f>貼り付けシート!D5025</f>
        <v>18</v>
      </c>
      <c r="N5025" s="18">
        <f>貼り付けシート!E5025</f>
        <v>94.816822861174671</v>
      </c>
      <c r="O5025" s="18">
        <f>貼り付けシート!F5025</f>
        <v>0</v>
      </c>
      <c r="P5025" s="19">
        <f t="shared" si="472"/>
        <v>0</v>
      </c>
      <c r="Q5025" s="19">
        <f t="shared" si="473"/>
        <v>0</v>
      </c>
    </row>
    <row r="5026" spans="1:17">
      <c r="A5026" s="38">
        <v>41849</v>
      </c>
      <c r="B5026" s="49" t="s">
        <v>153</v>
      </c>
      <c r="C5026" s="24">
        <f t="shared" si="468"/>
        <v>30.406921776000001</v>
      </c>
      <c r="D5026" s="24">
        <f t="shared" si="469"/>
        <v>0</v>
      </c>
      <c r="E5026" s="18">
        <f>IF(G5026&gt;=0.3,(バックデータ一覧!$C$10*(バックデータ一覧!$C$12*計算過程!L5026+バックデータ一覧!$C$13*LN(計算過程!G5026)+バックデータ一覧!$C$14)^バックデータ一覧!$C$11+バックデータ一覧!$E$10*(計算過程!G5026/(バックデータ一覧!$E$12*計算過程!L5026+バックデータ一覧!$E$13*LN(計算過程!G5026)+バックデータ一覧!$E$14))^バックデータ一覧!$E$11)*計算過程!$W$11*10^-3,0)</f>
        <v>0</v>
      </c>
      <c r="F5026" s="18">
        <f>IF(G5026&lt;0.3,(バックデータ一覧!$C$10*(バックデータ一覧!$C$12*計算過程!L5026+バックデータ一覧!$C$13*LN(0.3)+バックデータ一覧!$C$14)^バックデータ一覧!$C$11+バックデータ一覧!$E$10*(0.3/(バックデータ一覧!$E$12*計算過程!L5026+バックデータ一覧!$E$13*LN(0.3)+バックデータ一覧!$E$14))^バックデータ一覧!$E$11)*計算過程!$W$11*計算過程!G5026/0.3*10^-3,0)</f>
        <v>0</v>
      </c>
      <c r="G5026" s="18">
        <f t="shared" si="470"/>
        <v>0</v>
      </c>
      <c r="H5026" s="18">
        <f t="shared" si="471"/>
        <v>0</v>
      </c>
      <c r="I5026" s="24">
        <v>0</v>
      </c>
      <c r="J5026" s="24">
        <v>0</v>
      </c>
      <c r="K5026" s="24">
        <v>0</v>
      </c>
      <c r="L5026" s="14">
        <f>貼り付けシート!C5026</f>
        <v>24.1</v>
      </c>
      <c r="M5026" s="14">
        <f>貼り付けシート!D5026</f>
        <v>18</v>
      </c>
      <c r="N5026" s="18">
        <f>貼り付けシート!E5026</f>
        <v>94.816822861174671</v>
      </c>
      <c r="O5026" s="18">
        <f>貼り付けシート!F5026</f>
        <v>0</v>
      </c>
      <c r="P5026" s="19">
        <f t="shared" si="472"/>
        <v>0</v>
      </c>
      <c r="Q5026" s="19">
        <f t="shared" si="473"/>
        <v>0</v>
      </c>
    </row>
    <row r="5027" spans="1:17">
      <c r="A5027" s="38">
        <v>41849</v>
      </c>
      <c r="B5027" s="49" t="s">
        <v>154</v>
      </c>
      <c r="C5027" s="24">
        <f t="shared" si="468"/>
        <v>30.406921776000001</v>
      </c>
      <c r="D5027" s="24">
        <f t="shared" si="469"/>
        <v>0</v>
      </c>
      <c r="E5027" s="18">
        <f>IF(G5027&gt;=0.3,(バックデータ一覧!$C$10*(バックデータ一覧!$C$12*計算過程!L5027+バックデータ一覧!$C$13*LN(計算過程!G5027)+バックデータ一覧!$C$14)^バックデータ一覧!$C$11+バックデータ一覧!$E$10*(計算過程!G5027/(バックデータ一覧!$E$12*計算過程!L5027+バックデータ一覧!$E$13*LN(計算過程!G5027)+バックデータ一覧!$E$14))^バックデータ一覧!$E$11)*計算過程!$W$11*10^-3,0)</f>
        <v>0</v>
      </c>
      <c r="F5027" s="18">
        <f>IF(G5027&lt;0.3,(バックデータ一覧!$C$10*(バックデータ一覧!$C$12*計算過程!L5027+バックデータ一覧!$C$13*LN(0.3)+バックデータ一覧!$C$14)^バックデータ一覧!$C$11+バックデータ一覧!$E$10*(0.3/(バックデータ一覧!$E$12*計算過程!L5027+バックデータ一覧!$E$13*LN(0.3)+バックデータ一覧!$E$14))^バックデータ一覧!$E$11)*計算過程!$W$11*計算過程!G5027/0.3*10^-3,0)</f>
        <v>0</v>
      </c>
      <c r="G5027" s="18">
        <f t="shared" si="470"/>
        <v>0</v>
      </c>
      <c r="H5027" s="18">
        <f t="shared" si="471"/>
        <v>0</v>
      </c>
      <c r="I5027" s="24">
        <v>0</v>
      </c>
      <c r="J5027" s="24">
        <v>0</v>
      </c>
      <c r="K5027" s="24">
        <v>0</v>
      </c>
      <c r="L5027" s="14">
        <f>貼り付けシート!C5027</f>
        <v>24.3</v>
      </c>
      <c r="M5027" s="14">
        <f>貼り付けシート!D5027</f>
        <v>17.899999999999999</v>
      </c>
      <c r="N5027" s="18">
        <f>貼り付けシート!E5027</f>
        <v>93.180293175476208</v>
      </c>
      <c r="O5027" s="18">
        <f>貼り付けシート!F5027</f>
        <v>0</v>
      </c>
      <c r="P5027" s="19">
        <f t="shared" si="472"/>
        <v>0</v>
      </c>
      <c r="Q5027" s="19">
        <f t="shared" si="473"/>
        <v>0</v>
      </c>
    </row>
    <row r="5028" spans="1:17">
      <c r="A5028" s="38">
        <v>41849</v>
      </c>
      <c r="B5028" s="49" t="s">
        <v>155</v>
      </c>
      <c r="C5028" s="24">
        <f t="shared" si="468"/>
        <v>30.406921776000001</v>
      </c>
      <c r="D5028" s="24">
        <f t="shared" si="469"/>
        <v>0</v>
      </c>
      <c r="E5028" s="18">
        <f>IF(G5028&gt;=0.3,(バックデータ一覧!$C$10*(バックデータ一覧!$C$12*計算過程!L5028+バックデータ一覧!$C$13*LN(計算過程!G5028)+バックデータ一覧!$C$14)^バックデータ一覧!$C$11+バックデータ一覧!$E$10*(計算過程!G5028/(バックデータ一覧!$E$12*計算過程!L5028+バックデータ一覧!$E$13*LN(計算過程!G5028)+バックデータ一覧!$E$14))^バックデータ一覧!$E$11)*計算過程!$W$11*10^-3,0)</f>
        <v>0</v>
      </c>
      <c r="F5028" s="18">
        <f>IF(G5028&lt;0.3,(バックデータ一覧!$C$10*(バックデータ一覧!$C$12*計算過程!L5028+バックデータ一覧!$C$13*LN(0.3)+バックデータ一覧!$C$14)^バックデータ一覧!$C$11+バックデータ一覧!$E$10*(0.3/(バックデータ一覧!$E$12*計算過程!L5028+バックデータ一覧!$E$13*LN(0.3)+バックデータ一覧!$E$14))^バックデータ一覧!$E$11)*計算過程!$W$11*計算過程!G5028/0.3*10^-3,0)</f>
        <v>0</v>
      </c>
      <c r="G5028" s="18">
        <f t="shared" si="470"/>
        <v>0</v>
      </c>
      <c r="H5028" s="18">
        <f t="shared" si="471"/>
        <v>0</v>
      </c>
      <c r="I5028" s="24">
        <v>0</v>
      </c>
      <c r="J5028" s="24">
        <v>0</v>
      </c>
      <c r="K5028" s="24">
        <v>0</v>
      </c>
      <c r="L5028" s="14">
        <f>貼り付けシート!C5028</f>
        <v>25.5</v>
      </c>
      <c r="M5028" s="14">
        <f>貼り付けシート!D5028</f>
        <v>18.399999999999999</v>
      </c>
      <c r="N5028" s="18">
        <f>貼り付けシート!E5028</f>
        <v>89.095875569406488</v>
      </c>
      <c r="O5028" s="18">
        <f>貼り付けシート!F5028</f>
        <v>0</v>
      </c>
      <c r="P5028" s="19">
        <f t="shared" si="472"/>
        <v>0</v>
      </c>
      <c r="Q5028" s="19">
        <f t="shared" si="473"/>
        <v>0</v>
      </c>
    </row>
    <row r="5029" spans="1:17">
      <c r="A5029" s="38">
        <v>41849</v>
      </c>
      <c r="B5029" s="49" t="s">
        <v>156</v>
      </c>
      <c r="C5029" s="24">
        <f t="shared" si="468"/>
        <v>30.406921776000001</v>
      </c>
      <c r="D5029" s="24">
        <f t="shared" si="469"/>
        <v>0</v>
      </c>
      <c r="E5029" s="18">
        <f>IF(G5029&gt;=0.3,(バックデータ一覧!$C$10*(バックデータ一覧!$C$12*計算過程!L5029+バックデータ一覧!$C$13*LN(計算過程!G5029)+バックデータ一覧!$C$14)^バックデータ一覧!$C$11+バックデータ一覧!$E$10*(計算過程!G5029/(バックデータ一覧!$E$12*計算過程!L5029+バックデータ一覧!$E$13*LN(計算過程!G5029)+バックデータ一覧!$E$14))^バックデータ一覧!$E$11)*計算過程!$W$11*10^-3,0)</f>
        <v>0</v>
      </c>
      <c r="F5029" s="18">
        <f>IF(G5029&lt;0.3,(バックデータ一覧!$C$10*(バックデータ一覧!$C$12*計算過程!L5029+バックデータ一覧!$C$13*LN(0.3)+バックデータ一覧!$C$14)^バックデータ一覧!$C$11+バックデータ一覧!$E$10*(0.3/(バックデータ一覧!$E$12*計算過程!L5029+バックデータ一覧!$E$13*LN(0.3)+バックデータ一覧!$E$14))^バックデータ一覧!$E$11)*計算過程!$W$11*計算過程!G5029/0.3*10^-3,0)</f>
        <v>0</v>
      </c>
      <c r="G5029" s="18">
        <f t="shared" si="470"/>
        <v>0</v>
      </c>
      <c r="H5029" s="18">
        <f t="shared" si="471"/>
        <v>0</v>
      </c>
      <c r="I5029" s="24">
        <v>0</v>
      </c>
      <c r="J5029" s="24">
        <v>0</v>
      </c>
      <c r="K5029" s="24">
        <v>0</v>
      </c>
      <c r="L5029" s="14">
        <f>貼り付けシート!C5029</f>
        <v>27.4</v>
      </c>
      <c r="M5029" s="14">
        <f>貼り付けシート!D5029</f>
        <v>18.899999999999999</v>
      </c>
      <c r="N5029" s="18">
        <f>貼り付けシート!E5029</f>
        <v>81.754121246916355</v>
      </c>
      <c r="O5029" s="18">
        <f>貼り付けシート!F5029</f>
        <v>0</v>
      </c>
      <c r="P5029" s="19">
        <f t="shared" si="472"/>
        <v>0</v>
      </c>
      <c r="Q5029" s="19">
        <f t="shared" si="473"/>
        <v>0</v>
      </c>
    </row>
    <row r="5030" spans="1:17">
      <c r="A5030" s="38">
        <v>41849</v>
      </c>
      <c r="B5030" s="49" t="s">
        <v>157</v>
      </c>
      <c r="C5030" s="24">
        <f t="shared" si="468"/>
        <v>30.406921776000001</v>
      </c>
      <c r="D5030" s="24">
        <f t="shared" si="469"/>
        <v>0</v>
      </c>
      <c r="E5030" s="18">
        <f>IF(G5030&gt;=0.3,(バックデータ一覧!$C$10*(バックデータ一覧!$C$12*計算過程!L5030+バックデータ一覧!$C$13*LN(計算過程!G5030)+バックデータ一覧!$C$14)^バックデータ一覧!$C$11+バックデータ一覧!$E$10*(計算過程!G5030/(バックデータ一覧!$E$12*計算過程!L5030+バックデータ一覧!$E$13*LN(計算過程!G5030)+バックデータ一覧!$E$14))^バックデータ一覧!$E$11)*計算過程!$W$11*10^-3,0)</f>
        <v>0</v>
      </c>
      <c r="F5030" s="18">
        <f>IF(G5030&lt;0.3,(バックデータ一覧!$C$10*(バックデータ一覧!$C$12*計算過程!L5030+バックデータ一覧!$C$13*LN(0.3)+バックデータ一覧!$C$14)^バックデータ一覧!$C$11+バックデータ一覧!$E$10*(0.3/(バックデータ一覧!$E$12*計算過程!L5030+バックデータ一覧!$E$13*LN(0.3)+バックデータ一覧!$E$14))^バックデータ一覧!$E$11)*計算過程!$W$11*計算過程!G5030/0.3*10^-3,0)</f>
        <v>0</v>
      </c>
      <c r="G5030" s="18">
        <f t="shared" si="470"/>
        <v>0</v>
      </c>
      <c r="H5030" s="18">
        <f t="shared" si="471"/>
        <v>0</v>
      </c>
      <c r="I5030" s="24">
        <v>0</v>
      </c>
      <c r="J5030" s="24">
        <v>0</v>
      </c>
      <c r="K5030" s="24">
        <v>0</v>
      </c>
      <c r="L5030" s="14">
        <f>貼り付けシート!C5030</f>
        <v>27.7</v>
      </c>
      <c r="M5030" s="14">
        <f>貼り付けシート!D5030</f>
        <v>19.399999999999999</v>
      </c>
      <c r="N5030" s="18">
        <f>貼り付けシート!E5030</f>
        <v>82.393439561478047</v>
      </c>
      <c r="O5030" s="18">
        <f>貼り付けシート!F5030</f>
        <v>0</v>
      </c>
      <c r="P5030" s="19">
        <f t="shared" si="472"/>
        <v>0</v>
      </c>
      <c r="Q5030" s="19">
        <f t="shared" si="473"/>
        <v>0</v>
      </c>
    </row>
    <row r="5031" spans="1:17">
      <c r="A5031" s="38">
        <v>41849</v>
      </c>
      <c r="B5031" s="49" t="s">
        <v>158</v>
      </c>
      <c r="C5031" s="24">
        <f t="shared" si="468"/>
        <v>30.406921776000001</v>
      </c>
      <c r="D5031" s="24">
        <f t="shared" si="469"/>
        <v>0</v>
      </c>
      <c r="E5031" s="18">
        <f>IF(G5031&gt;=0.3,(バックデータ一覧!$C$10*(バックデータ一覧!$C$12*計算過程!L5031+バックデータ一覧!$C$13*LN(計算過程!G5031)+バックデータ一覧!$C$14)^バックデータ一覧!$C$11+バックデータ一覧!$E$10*(計算過程!G5031/(バックデータ一覧!$E$12*計算過程!L5031+バックデータ一覧!$E$13*LN(計算過程!G5031)+バックデータ一覧!$E$14))^バックデータ一覧!$E$11)*計算過程!$W$11*10^-3,0)</f>
        <v>0</v>
      </c>
      <c r="F5031" s="18">
        <f>IF(G5031&lt;0.3,(バックデータ一覧!$C$10*(バックデータ一覧!$C$12*計算過程!L5031+バックデータ一覧!$C$13*LN(0.3)+バックデータ一覧!$C$14)^バックデータ一覧!$C$11+バックデータ一覧!$E$10*(0.3/(バックデータ一覧!$E$12*計算過程!L5031+バックデータ一覧!$E$13*LN(0.3)+バックデータ一覧!$E$14))^バックデータ一覧!$E$11)*計算過程!$W$11*計算過程!G5031/0.3*10^-3,0)</f>
        <v>0</v>
      </c>
      <c r="G5031" s="18">
        <f t="shared" si="470"/>
        <v>0</v>
      </c>
      <c r="H5031" s="18">
        <f t="shared" si="471"/>
        <v>0</v>
      </c>
      <c r="I5031" s="24">
        <v>0</v>
      </c>
      <c r="J5031" s="24">
        <v>0</v>
      </c>
      <c r="K5031" s="24">
        <v>0</v>
      </c>
      <c r="L5031" s="14">
        <f>貼り付けシート!C5031</f>
        <v>28.4</v>
      </c>
      <c r="M5031" s="14">
        <f>貼り付けシート!D5031</f>
        <v>19.100000000000001</v>
      </c>
      <c r="N5031" s="18">
        <f>貼り付けシート!E5031</f>
        <v>77.914531989486932</v>
      </c>
      <c r="O5031" s="18">
        <f>貼り付けシート!F5031</f>
        <v>0</v>
      </c>
      <c r="P5031" s="19">
        <f t="shared" si="472"/>
        <v>0</v>
      </c>
      <c r="Q5031" s="19">
        <f t="shared" si="473"/>
        <v>0</v>
      </c>
    </row>
    <row r="5032" spans="1:17">
      <c r="A5032" s="38">
        <v>41849</v>
      </c>
      <c r="B5032" s="49" t="s">
        <v>159</v>
      </c>
      <c r="C5032" s="24">
        <f t="shared" si="468"/>
        <v>30.406921776000001</v>
      </c>
      <c r="D5032" s="24">
        <f t="shared" si="469"/>
        <v>0</v>
      </c>
      <c r="E5032" s="18">
        <f>IF(G5032&gt;=0.3,(バックデータ一覧!$C$10*(バックデータ一覧!$C$12*計算過程!L5032+バックデータ一覧!$C$13*LN(計算過程!G5032)+バックデータ一覧!$C$14)^バックデータ一覧!$C$11+バックデータ一覧!$E$10*(計算過程!G5032/(バックデータ一覧!$E$12*計算過程!L5032+バックデータ一覧!$E$13*LN(計算過程!G5032)+バックデータ一覧!$E$14))^バックデータ一覧!$E$11)*計算過程!$W$11*10^-3,0)</f>
        <v>0</v>
      </c>
      <c r="F5032" s="18">
        <f>IF(G5032&lt;0.3,(バックデータ一覧!$C$10*(バックデータ一覧!$C$12*計算過程!L5032+バックデータ一覧!$C$13*LN(0.3)+バックデータ一覧!$C$14)^バックデータ一覧!$C$11+バックデータ一覧!$E$10*(0.3/(バックデータ一覧!$E$12*計算過程!L5032+バックデータ一覧!$E$13*LN(0.3)+バックデータ一覧!$E$14))^バックデータ一覧!$E$11)*計算過程!$W$11*計算過程!G5032/0.3*10^-3,0)</f>
        <v>0</v>
      </c>
      <c r="G5032" s="18">
        <f t="shared" si="470"/>
        <v>0</v>
      </c>
      <c r="H5032" s="18">
        <f t="shared" si="471"/>
        <v>0</v>
      </c>
      <c r="I5032" s="24">
        <v>0</v>
      </c>
      <c r="J5032" s="24">
        <v>0</v>
      </c>
      <c r="K5032" s="24">
        <v>0</v>
      </c>
      <c r="L5032" s="14">
        <f>貼り付けシート!C5032</f>
        <v>29.4</v>
      </c>
      <c r="M5032" s="14">
        <f>貼り付けシート!D5032</f>
        <v>18.8</v>
      </c>
      <c r="N5032" s="18">
        <f>貼り付けシート!E5032</f>
        <v>72.411771130340838</v>
      </c>
      <c r="O5032" s="18">
        <f>貼り付けシート!F5032</f>
        <v>0</v>
      </c>
      <c r="P5032" s="19">
        <f t="shared" si="472"/>
        <v>0</v>
      </c>
      <c r="Q5032" s="19">
        <f t="shared" si="473"/>
        <v>0</v>
      </c>
    </row>
    <row r="5033" spans="1:17">
      <c r="A5033" s="38">
        <v>41849</v>
      </c>
      <c r="B5033" s="49" t="s">
        <v>160</v>
      </c>
      <c r="C5033" s="24">
        <f t="shared" si="468"/>
        <v>30.406921776000001</v>
      </c>
      <c r="D5033" s="24">
        <f t="shared" si="469"/>
        <v>0</v>
      </c>
      <c r="E5033" s="18">
        <f>IF(G5033&gt;=0.3,(バックデータ一覧!$C$10*(バックデータ一覧!$C$12*計算過程!L5033+バックデータ一覧!$C$13*LN(計算過程!G5033)+バックデータ一覧!$C$14)^バックデータ一覧!$C$11+バックデータ一覧!$E$10*(計算過程!G5033/(バックデータ一覧!$E$12*計算過程!L5033+バックデータ一覧!$E$13*LN(計算過程!G5033)+バックデータ一覧!$E$14))^バックデータ一覧!$E$11)*計算過程!$W$11*10^-3,0)</f>
        <v>0</v>
      </c>
      <c r="F5033" s="18">
        <f>IF(G5033&lt;0.3,(バックデータ一覧!$C$10*(バックデータ一覧!$C$12*計算過程!L5033+バックデータ一覧!$C$13*LN(0.3)+バックデータ一覧!$C$14)^バックデータ一覧!$C$11+バックデータ一覧!$E$10*(0.3/(バックデータ一覧!$E$12*計算過程!L5033+バックデータ一覧!$E$13*LN(0.3)+バックデータ一覧!$E$14))^バックデータ一覧!$E$11)*計算過程!$W$11*計算過程!G5033/0.3*10^-3,0)</f>
        <v>0</v>
      </c>
      <c r="G5033" s="18">
        <f t="shared" si="470"/>
        <v>0</v>
      </c>
      <c r="H5033" s="18">
        <f t="shared" si="471"/>
        <v>0</v>
      </c>
      <c r="I5033" s="24">
        <v>0</v>
      </c>
      <c r="J5033" s="24">
        <v>0</v>
      </c>
      <c r="K5033" s="24">
        <v>0</v>
      </c>
      <c r="L5033" s="14">
        <f>貼り付けシート!C5033</f>
        <v>29.8</v>
      </c>
      <c r="M5033" s="14">
        <f>貼り付けシート!D5033</f>
        <v>18.5</v>
      </c>
      <c r="N5033" s="18">
        <f>貼り付けシート!E5033</f>
        <v>69.6665663788377</v>
      </c>
      <c r="O5033" s="18">
        <f>貼り付けシート!F5033</f>
        <v>0</v>
      </c>
      <c r="P5033" s="19">
        <f t="shared" si="472"/>
        <v>0</v>
      </c>
      <c r="Q5033" s="19">
        <f t="shared" si="473"/>
        <v>0</v>
      </c>
    </row>
    <row r="5034" spans="1:17">
      <c r="A5034" s="38">
        <v>41849</v>
      </c>
      <c r="B5034" s="49" t="s">
        <v>161</v>
      </c>
      <c r="C5034" s="24">
        <f t="shared" si="468"/>
        <v>30.406921776000001</v>
      </c>
      <c r="D5034" s="24">
        <f t="shared" si="469"/>
        <v>0</v>
      </c>
      <c r="E5034" s="18">
        <f>IF(G5034&gt;=0.3,(バックデータ一覧!$C$10*(バックデータ一覧!$C$12*計算過程!L5034+バックデータ一覧!$C$13*LN(計算過程!G5034)+バックデータ一覧!$C$14)^バックデータ一覧!$C$11+バックデータ一覧!$E$10*(計算過程!G5034/(バックデータ一覧!$E$12*計算過程!L5034+バックデータ一覧!$E$13*LN(計算過程!G5034)+バックデータ一覧!$E$14))^バックデータ一覧!$E$11)*計算過程!$W$11*10^-3,0)</f>
        <v>0</v>
      </c>
      <c r="F5034" s="18">
        <f>IF(G5034&lt;0.3,(バックデータ一覧!$C$10*(バックデータ一覧!$C$12*計算過程!L5034+バックデータ一覧!$C$13*LN(0.3)+バックデータ一覧!$C$14)^バックデータ一覧!$C$11+バックデータ一覧!$E$10*(0.3/(バックデータ一覧!$E$12*計算過程!L5034+バックデータ一覧!$E$13*LN(0.3)+バックデータ一覧!$E$14))^バックデータ一覧!$E$11)*計算過程!$W$11*計算過程!G5034/0.3*10^-3,0)</f>
        <v>0</v>
      </c>
      <c r="G5034" s="18">
        <f t="shared" si="470"/>
        <v>0</v>
      </c>
      <c r="H5034" s="18">
        <f t="shared" si="471"/>
        <v>0</v>
      </c>
      <c r="I5034" s="24">
        <v>0</v>
      </c>
      <c r="J5034" s="24">
        <v>0</v>
      </c>
      <c r="K5034" s="24">
        <v>0</v>
      </c>
      <c r="L5034" s="14">
        <f>貼り付けシート!C5034</f>
        <v>30.2</v>
      </c>
      <c r="M5034" s="14">
        <f>貼り付けシート!D5034</f>
        <v>18.399999999999999</v>
      </c>
      <c r="N5034" s="18">
        <f>貼り付けシート!E5034</f>
        <v>67.727693679597905</v>
      </c>
      <c r="O5034" s="18">
        <f>貼り付けシート!F5034</f>
        <v>0</v>
      </c>
      <c r="P5034" s="19">
        <f t="shared" si="472"/>
        <v>0</v>
      </c>
      <c r="Q5034" s="19">
        <f t="shared" si="473"/>
        <v>0</v>
      </c>
    </row>
    <row r="5035" spans="1:17">
      <c r="A5035" s="38">
        <v>41849</v>
      </c>
      <c r="B5035" s="49" t="s">
        <v>162</v>
      </c>
      <c r="C5035" s="24">
        <f t="shared" si="468"/>
        <v>30.406921776000001</v>
      </c>
      <c r="D5035" s="24">
        <f t="shared" si="469"/>
        <v>0</v>
      </c>
      <c r="E5035" s="18">
        <f>IF(G5035&gt;=0.3,(バックデータ一覧!$C$10*(バックデータ一覧!$C$12*計算過程!L5035+バックデータ一覧!$C$13*LN(計算過程!G5035)+バックデータ一覧!$C$14)^バックデータ一覧!$C$11+バックデータ一覧!$E$10*(計算過程!G5035/(バックデータ一覧!$E$12*計算過程!L5035+バックデータ一覧!$E$13*LN(計算過程!G5035)+バックデータ一覧!$E$14))^バックデータ一覧!$E$11)*計算過程!$W$11*10^-3,0)</f>
        <v>0</v>
      </c>
      <c r="F5035" s="18">
        <f>IF(G5035&lt;0.3,(バックデータ一覧!$C$10*(バックデータ一覧!$C$12*計算過程!L5035+バックデータ一覧!$C$13*LN(0.3)+バックデータ一覧!$C$14)^バックデータ一覧!$C$11+バックデータ一覧!$E$10*(0.3/(バックデータ一覧!$E$12*計算過程!L5035+バックデータ一覧!$E$13*LN(0.3)+バックデータ一覧!$E$14))^バックデータ一覧!$E$11)*計算過程!$W$11*計算過程!G5035/0.3*10^-3,0)</f>
        <v>0</v>
      </c>
      <c r="G5035" s="18">
        <f t="shared" si="470"/>
        <v>0</v>
      </c>
      <c r="H5035" s="18">
        <f t="shared" si="471"/>
        <v>0</v>
      </c>
      <c r="I5035" s="24">
        <v>0</v>
      </c>
      <c r="J5035" s="24">
        <v>0</v>
      </c>
      <c r="K5035" s="24">
        <v>0</v>
      </c>
      <c r="L5035" s="14">
        <f>貼り付けシート!C5035</f>
        <v>30.4</v>
      </c>
      <c r="M5035" s="14">
        <f>貼り付けシート!D5035</f>
        <v>18.2</v>
      </c>
      <c r="N5035" s="18">
        <f>貼り付けシート!E5035</f>
        <v>66.249209264434725</v>
      </c>
      <c r="O5035" s="18">
        <f>貼り付けシート!F5035</f>
        <v>0</v>
      </c>
      <c r="P5035" s="19">
        <f t="shared" si="472"/>
        <v>0</v>
      </c>
      <c r="Q5035" s="19">
        <f t="shared" si="473"/>
        <v>0</v>
      </c>
    </row>
    <row r="5036" spans="1:17">
      <c r="A5036" s="38">
        <v>41849</v>
      </c>
      <c r="B5036" s="49" t="s">
        <v>163</v>
      </c>
      <c r="C5036" s="24">
        <f t="shared" si="468"/>
        <v>30.406921776000001</v>
      </c>
      <c r="D5036" s="24">
        <f t="shared" si="469"/>
        <v>0</v>
      </c>
      <c r="E5036" s="18">
        <f>IF(G5036&gt;=0.3,(バックデータ一覧!$C$10*(バックデータ一覧!$C$12*計算過程!L5036+バックデータ一覧!$C$13*LN(計算過程!G5036)+バックデータ一覧!$C$14)^バックデータ一覧!$C$11+バックデータ一覧!$E$10*(計算過程!G5036/(バックデータ一覧!$E$12*計算過程!L5036+バックデータ一覧!$E$13*LN(計算過程!G5036)+バックデータ一覧!$E$14))^バックデータ一覧!$E$11)*計算過程!$W$11*10^-3,0)</f>
        <v>0</v>
      </c>
      <c r="F5036" s="18">
        <f>IF(G5036&lt;0.3,(バックデータ一覧!$C$10*(バックデータ一覧!$C$12*計算過程!L5036+バックデータ一覧!$C$13*LN(0.3)+バックデータ一覧!$C$14)^バックデータ一覧!$C$11+バックデータ一覧!$E$10*(0.3/(バックデータ一覧!$E$12*計算過程!L5036+バックデータ一覧!$E$13*LN(0.3)+バックデータ一覧!$E$14))^バックデータ一覧!$E$11)*計算過程!$W$11*計算過程!G5036/0.3*10^-3,0)</f>
        <v>0</v>
      </c>
      <c r="G5036" s="18">
        <f t="shared" si="470"/>
        <v>0</v>
      </c>
      <c r="H5036" s="18">
        <f t="shared" si="471"/>
        <v>0</v>
      </c>
      <c r="I5036" s="24">
        <v>0</v>
      </c>
      <c r="J5036" s="24">
        <v>0</v>
      </c>
      <c r="K5036" s="24">
        <v>0</v>
      </c>
      <c r="L5036" s="14">
        <f>貼り付けシート!C5036</f>
        <v>30.5</v>
      </c>
      <c r="M5036" s="14">
        <f>貼り付けシート!D5036</f>
        <v>18.100000000000001</v>
      </c>
      <c r="N5036" s="18">
        <f>貼り付けシート!E5036</f>
        <v>65.519582296450579</v>
      </c>
      <c r="O5036" s="18">
        <f>貼り付けシート!F5036</f>
        <v>0</v>
      </c>
      <c r="P5036" s="19">
        <f t="shared" si="472"/>
        <v>0</v>
      </c>
      <c r="Q5036" s="19">
        <f t="shared" si="473"/>
        <v>0</v>
      </c>
    </row>
    <row r="5037" spans="1:17">
      <c r="A5037" s="38">
        <v>41849</v>
      </c>
      <c r="B5037" s="49" t="s">
        <v>164</v>
      </c>
      <c r="C5037" s="24">
        <f t="shared" si="468"/>
        <v>30.406921776000001</v>
      </c>
      <c r="D5037" s="24">
        <f t="shared" si="469"/>
        <v>0</v>
      </c>
      <c r="E5037" s="18">
        <f>IF(G5037&gt;=0.3,(バックデータ一覧!$C$10*(バックデータ一覧!$C$12*計算過程!L5037+バックデータ一覧!$C$13*LN(計算過程!G5037)+バックデータ一覧!$C$14)^バックデータ一覧!$C$11+バックデータ一覧!$E$10*(計算過程!G5037/(バックデータ一覧!$E$12*計算過程!L5037+バックデータ一覧!$E$13*LN(計算過程!G5037)+バックデータ一覧!$E$14))^バックデータ一覧!$E$11)*計算過程!$W$11*10^-3,0)</f>
        <v>0</v>
      </c>
      <c r="F5037" s="18">
        <f>IF(G5037&lt;0.3,(バックデータ一覧!$C$10*(バックデータ一覧!$C$12*計算過程!L5037+バックデータ一覧!$C$13*LN(0.3)+バックデータ一覧!$C$14)^バックデータ一覧!$C$11+バックデータ一覧!$E$10*(0.3/(バックデータ一覧!$E$12*計算過程!L5037+バックデータ一覧!$E$13*LN(0.3)+バックデータ一覧!$E$14))^バックデータ一覧!$E$11)*計算過程!$W$11*計算過程!G5037/0.3*10^-3,0)</f>
        <v>0</v>
      </c>
      <c r="G5037" s="18">
        <f t="shared" si="470"/>
        <v>0</v>
      </c>
      <c r="H5037" s="18">
        <f t="shared" si="471"/>
        <v>0</v>
      </c>
      <c r="I5037" s="24">
        <v>0</v>
      </c>
      <c r="J5037" s="24">
        <v>0</v>
      </c>
      <c r="K5037" s="24">
        <v>0</v>
      </c>
      <c r="L5037" s="14">
        <f>貼り付けシート!C5037</f>
        <v>30.1</v>
      </c>
      <c r="M5037" s="14">
        <f>貼り付けシート!D5037</f>
        <v>18</v>
      </c>
      <c r="N5037" s="18">
        <f>貼り付けシート!E5037</f>
        <v>66.677993131676288</v>
      </c>
      <c r="O5037" s="18">
        <f>貼り付けシート!F5037</f>
        <v>0</v>
      </c>
      <c r="P5037" s="19">
        <f t="shared" si="472"/>
        <v>0</v>
      </c>
      <c r="Q5037" s="19">
        <f t="shared" si="473"/>
        <v>0</v>
      </c>
    </row>
    <row r="5038" spans="1:17">
      <c r="A5038" s="38">
        <v>41849</v>
      </c>
      <c r="B5038" s="49" t="s">
        <v>165</v>
      </c>
      <c r="C5038" s="24">
        <f t="shared" si="468"/>
        <v>30.406921776000001</v>
      </c>
      <c r="D5038" s="24">
        <f t="shared" si="469"/>
        <v>0</v>
      </c>
      <c r="E5038" s="18">
        <f>IF(G5038&gt;=0.3,(バックデータ一覧!$C$10*(バックデータ一覧!$C$12*計算過程!L5038+バックデータ一覧!$C$13*LN(計算過程!G5038)+バックデータ一覧!$C$14)^バックデータ一覧!$C$11+バックデータ一覧!$E$10*(計算過程!G5038/(バックデータ一覧!$E$12*計算過程!L5038+バックデータ一覧!$E$13*LN(計算過程!G5038)+バックデータ一覧!$E$14))^バックデータ一覧!$E$11)*計算過程!$W$11*10^-3,0)</f>
        <v>0</v>
      </c>
      <c r="F5038" s="18">
        <f>IF(G5038&lt;0.3,(バックデータ一覧!$C$10*(バックデータ一覧!$C$12*計算過程!L5038+バックデータ一覧!$C$13*LN(0.3)+バックデータ一覧!$C$14)^バックデータ一覧!$C$11+バックデータ一覧!$E$10*(0.3/(バックデータ一覧!$E$12*計算過程!L5038+バックデータ一覧!$E$13*LN(0.3)+バックデータ一覧!$E$14))^バックデータ一覧!$E$11)*計算過程!$W$11*計算過程!G5038/0.3*10^-3,0)</f>
        <v>0</v>
      </c>
      <c r="G5038" s="18">
        <f t="shared" si="470"/>
        <v>0</v>
      </c>
      <c r="H5038" s="18">
        <f t="shared" si="471"/>
        <v>0</v>
      </c>
      <c r="I5038" s="24">
        <v>0</v>
      </c>
      <c r="J5038" s="24">
        <v>0</v>
      </c>
      <c r="K5038" s="24">
        <v>0</v>
      </c>
      <c r="L5038" s="14">
        <f>貼り付けシート!C5038</f>
        <v>29.9</v>
      </c>
      <c r="M5038" s="14">
        <f>貼り付けシート!D5038</f>
        <v>17.899999999999999</v>
      </c>
      <c r="N5038" s="18">
        <f>貼り付けシート!E5038</f>
        <v>67.083686408298988</v>
      </c>
      <c r="O5038" s="18">
        <f>貼り付けシート!F5038</f>
        <v>0</v>
      </c>
      <c r="P5038" s="19">
        <f t="shared" si="472"/>
        <v>0</v>
      </c>
      <c r="Q5038" s="19">
        <f t="shared" si="473"/>
        <v>0</v>
      </c>
    </row>
    <row r="5039" spans="1:17">
      <c r="A5039" s="38">
        <v>41849</v>
      </c>
      <c r="B5039" s="49" t="s">
        <v>166</v>
      </c>
      <c r="C5039" s="24">
        <f t="shared" si="468"/>
        <v>30.406921776000001</v>
      </c>
      <c r="D5039" s="24">
        <f t="shared" si="469"/>
        <v>0</v>
      </c>
      <c r="E5039" s="18">
        <f>IF(G5039&gt;=0.3,(バックデータ一覧!$C$10*(バックデータ一覧!$C$12*計算過程!L5039+バックデータ一覧!$C$13*LN(計算過程!G5039)+バックデータ一覧!$C$14)^バックデータ一覧!$C$11+バックデータ一覧!$E$10*(計算過程!G5039/(バックデータ一覧!$E$12*計算過程!L5039+バックデータ一覧!$E$13*LN(計算過程!G5039)+バックデータ一覧!$E$14))^バックデータ一覧!$E$11)*計算過程!$W$11*10^-3,0)</f>
        <v>0</v>
      </c>
      <c r="F5039" s="18">
        <f>IF(G5039&lt;0.3,(バックデータ一覧!$C$10*(バックデータ一覧!$C$12*計算過程!L5039+バックデータ一覧!$C$13*LN(0.3)+バックデータ一覧!$C$14)^バックデータ一覧!$C$11+バックデータ一覧!$E$10*(0.3/(バックデータ一覧!$E$12*計算過程!L5039+バックデータ一覧!$E$13*LN(0.3)+バックデータ一覧!$E$14))^バックデータ一覧!$E$11)*計算過程!$W$11*計算過程!G5039/0.3*10^-3,0)</f>
        <v>0</v>
      </c>
      <c r="G5039" s="18">
        <f t="shared" si="470"/>
        <v>0</v>
      </c>
      <c r="H5039" s="18">
        <f t="shared" si="471"/>
        <v>0</v>
      </c>
      <c r="I5039" s="24">
        <v>0</v>
      </c>
      <c r="J5039" s="24">
        <v>0</v>
      </c>
      <c r="K5039" s="24">
        <v>0</v>
      </c>
      <c r="L5039" s="14">
        <f>貼り付けシート!C5039</f>
        <v>28.7</v>
      </c>
      <c r="M5039" s="14">
        <f>貼り付けシート!D5039</f>
        <v>17.8</v>
      </c>
      <c r="N5039" s="18">
        <f>貼り付けシート!E5039</f>
        <v>71.50322782856648</v>
      </c>
      <c r="O5039" s="18">
        <f>貼り付けシート!F5039</f>
        <v>0</v>
      </c>
      <c r="P5039" s="19">
        <f t="shared" si="472"/>
        <v>0</v>
      </c>
      <c r="Q5039" s="19">
        <f t="shared" si="473"/>
        <v>0</v>
      </c>
    </row>
    <row r="5040" spans="1:17">
      <c r="A5040" s="38">
        <v>41849</v>
      </c>
      <c r="B5040" s="49" t="s">
        <v>167</v>
      </c>
      <c r="C5040" s="24">
        <f t="shared" si="468"/>
        <v>30.406921776000001</v>
      </c>
      <c r="D5040" s="24">
        <f t="shared" si="469"/>
        <v>0</v>
      </c>
      <c r="E5040" s="18">
        <f>IF(G5040&gt;=0.3,(バックデータ一覧!$C$10*(バックデータ一覧!$C$12*計算過程!L5040+バックデータ一覧!$C$13*LN(計算過程!G5040)+バックデータ一覧!$C$14)^バックデータ一覧!$C$11+バックデータ一覧!$E$10*(計算過程!G5040/(バックデータ一覧!$E$12*計算過程!L5040+バックデータ一覧!$E$13*LN(計算過程!G5040)+バックデータ一覧!$E$14))^バックデータ一覧!$E$11)*計算過程!$W$11*10^-3,0)</f>
        <v>0</v>
      </c>
      <c r="F5040" s="18">
        <f>IF(G5040&lt;0.3,(バックデータ一覧!$C$10*(バックデータ一覧!$C$12*計算過程!L5040+バックデータ一覧!$C$13*LN(0.3)+バックデータ一覧!$C$14)^バックデータ一覧!$C$11+バックデータ一覧!$E$10*(0.3/(バックデータ一覧!$E$12*計算過程!L5040+バックデータ一覧!$E$13*LN(0.3)+バックデータ一覧!$E$14))^バックデータ一覧!$E$11)*計算過程!$W$11*計算過程!G5040/0.3*10^-3,0)</f>
        <v>0</v>
      </c>
      <c r="G5040" s="18">
        <f t="shared" si="470"/>
        <v>0</v>
      </c>
      <c r="H5040" s="18">
        <f t="shared" si="471"/>
        <v>0</v>
      </c>
      <c r="I5040" s="24">
        <v>0</v>
      </c>
      <c r="J5040" s="24">
        <v>0</v>
      </c>
      <c r="K5040" s="24">
        <v>0</v>
      </c>
      <c r="L5040" s="14">
        <f>貼り付けシート!C5040</f>
        <v>27.6</v>
      </c>
      <c r="M5040" s="14">
        <f>貼り付けシート!D5040</f>
        <v>17.899999999999999</v>
      </c>
      <c r="N5040" s="18">
        <f>貼り付けシート!E5040</f>
        <v>76.647550820657202</v>
      </c>
      <c r="O5040" s="18">
        <f>貼り付けシート!F5040</f>
        <v>0</v>
      </c>
      <c r="P5040" s="19">
        <f t="shared" si="472"/>
        <v>0</v>
      </c>
      <c r="Q5040" s="19">
        <f t="shared" si="473"/>
        <v>0</v>
      </c>
    </row>
    <row r="5041" spans="1:17">
      <c r="A5041" s="38">
        <v>41849</v>
      </c>
      <c r="B5041" s="49" t="s">
        <v>168</v>
      </c>
      <c r="C5041" s="24">
        <f t="shared" si="468"/>
        <v>30.406921776000001</v>
      </c>
      <c r="D5041" s="24">
        <f t="shared" si="469"/>
        <v>0</v>
      </c>
      <c r="E5041" s="18">
        <f>IF(G5041&gt;=0.3,(バックデータ一覧!$C$10*(バックデータ一覧!$C$12*計算過程!L5041+バックデータ一覧!$C$13*LN(計算過程!G5041)+バックデータ一覧!$C$14)^バックデータ一覧!$C$11+バックデータ一覧!$E$10*(計算過程!G5041/(バックデータ一覧!$E$12*計算過程!L5041+バックデータ一覧!$E$13*LN(計算過程!G5041)+バックデータ一覧!$E$14))^バックデータ一覧!$E$11)*計算過程!$W$11*10^-3,0)</f>
        <v>0</v>
      </c>
      <c r="F5041" s="18">
        <f>IF(G5041&lt;0.3,(バックデータ一覧!$C$10*(バックデータ一覧!$C$12*計算過程!L5041+バックデータ一覧!$C$13*LN(0.3)+バックデータ一覧!$C$14)^バックデータ一覧!$C$11+バックデータ一覧!$E$10*(0.3/(バックデータ一覧!$E$12*計算過程!L5041+バックデータ一覧!$E$13*LN(0.3)+バックデータ一覧!$E$14))^バックデータ一覧!$E$11)*計算過程!$W$11*計算過程!G5041/0.3*10^-3,0)</f>
        <v>0</v>
      </c>
      <c r="G5041" s="18">
        <f t="shared" si="470"/>
        <v>0</v>
      </c>
      <c r="H5041" s="18">
        <f t="shared" si="471"/>
        <v>0</v>
      </c>
      <c r="I5041" s="24">
        <v>0</v>
      </c>
      <c r="J5041" s="24">
        <v>0</v>
      </c>
      <c r="K5041" s="24">
        <v>0</v>
      </c>
      <c r="L5041" s="14">
        <f>貼り付けシート!C5041</f>
        <v>27</v>
      </c>
      <c r="M5041" s="14">
        <f>貼り付けシート!D5041</f>
        <v>18</v>
      </c>
      <c r="N5041" s="18">
        <f>貼り付けシート!E5041</f>
        <v>79.820649229043468</v>
      </c>
      <c r="O5041" s="18">
        <f>貼り付けシート!F5041</f>
        <v>0</v>
      </c>
      <c r="P5041" s="19">
        <f t="shared" si="472"/>
        <v>0</v>
      </c>
      <c r="Q5041" s="19">
        <f t="shared" si="473"/>
        <v>0</v>
      </c>
    </row>
    <row r="5042" spans="1:17">
      <c r="A5042" s="38">
        <v>41849</v>
      </c>
      <c r="B5042" s="49" t="s">
        <v>169</v>
      </c>
      <c r="C5042" s="24">
        <f t="shared" si="468"/>
        <v>30.406921776000001</v>
      </c>
      <c r="D5042" s="24">
        <f t="shared" si="469"/>
        <v>0</v>
      </c>
      <c r="E5042" s="18">
        <f>IF(G5042&gt;=0.3,(バックデータ一覧!$C$10*(バックデータ一覧!$C$12*計算過程!L5042+バックデータ一覧!$C$13*LN(計算過程!G5042)+バックデータ一覧!$C$14)^バックデータ一覧!$C$11+バックデータ一覧!$E$10*(計算過程!G5042/(バックデータ一覧!$E$12*計算過程!L5042+バックデータ一覧!$E$13*LN(計算過程!G5042)+バックデータ一覧!$E$14))^バックデータ一覧!$E$11)*計算過程!$W$11*10^-3,0)</f>
        <v>0</v>
      </c>
      <c r="F5042" s="18">
        <f>IF(G5042&lt;0.3,(バックデータ一覧!$C$10*(バックデータ一覧!$C$12*計算過程!L5042+バックデータ一覧!$C$13*LN(0.3)+バックデータ一覧!$C$14)^バックデータ一覧!$C$11+バックデータ一覧!$E$10*(0.3/(バックデータ一覧!$E$12*計算過程!L5042+バックデータ一覧!$E$13*LN(0.3)+バックデータ一覧!$E$14))^バックデータ一覧!$E$11)*計算過程!$W$11*計算過程!G5042/0.3*10^-3,0)</f>
        <v>0</v>
      </c>
      <c r="G5042" s="18">
        <f t="shared" si="470"/>
        <v>0</v>
      </c>
      <c r="H5042" s="18">
        <f t="shared" si="471"/>
        <v>0</v>
      </c>
      <c r="I5042" s="24">
        <v>0</v>
      </c>
      <c r="J5042" s="24">
        <v>0</v>
      </c>
      <c r="K5042" s="24">
        <v>0</v>
      </c>
      <c r="L5042" s="14">
        <f>貼り付けシート!C5042</f>
        <v>26.4</v>
      </c>
      <c r="M5042" s="14">
        <f>貼り付けシート!D5042</f>
        <v>18.100000000000001</v>
      </c>
      <c r="N5042" s="18">
        <f>貼り付けシート!E5042</f>
        <v>83.135846212340709</v>
      </c>
      <c r="O5042" s="18">
        <f>貼り付けシート!F5042</f>
        <v>0</v>
      </c>
      <c r="P5042" s="19">
        <f t="shared" si="472"/>
        <v>0</v>
      </c>
      <c r="Q5042" s="19">
        <f t="shared" si="473"/>
        <v>0</v>
      </c>
    </row>
    <row r="5043" spans="1:17">
      <c r="A5043" s="38">
        <v>41849</v>
      </c>
      <c r="B5043" s="49" t="s">
        <v>170</v>
      </c>
      <c r="C5043" s="24">
        <f t="shared" si="468"/>
        <v>30.406921776000001</v>
      </c>
      <c r="D5043" s="24">
        <f t="shared" si="469"/>
        <v>0</v>
      </c>
      <c r="E5043" s="18">
        <f>IF(G5043&gt;=0.3,(バックデータ一覧!$C$10*(バックデータ一覧!$C$12*計算過程!L5043+バックデータ一覧!$C$13*LN(計算過程!G5043)+バックデータ一覧!$C$14)^バックデータ一覧!$C$11+バックデータ一覧!$E$10*(計算過程!G5043/(バックデータ一覧!$E$12*計算過程!L5043+バックデータ一覧!$E$13*LN(計算過程!G5043)+バックデータ一覧!$E$14))^バックデータ一覧!$E$11)*計算過程!$W$11*10^-3,0)</f>
        <v>0</v>
      </c>
      <c r="F5043" s="18">
        <f>IF(G5043&lt;0.3,(バックデータ一覧!$C$10*(バックデータ一覧!$C$12*計算過程!L5043+バックデータ一覧!$C$13*LN(0.3)+バックデータ一覧!$C$14)^バックデータ一覧!$C$11+バックデータ一覧!$E$10*(0.3/(バックデータ一覧!$E$12*計算過程!L5043+バックデータ一覧!$E$13*LN(0.3)+バックデータ一覧!$E$14))^バックデータ一覧!$E$11)*計算過程!$W$11*計算過程!G5043/0.3*10^-3,0)</f>
        <v>0</v>
      </c>
      <c r="G5043" s="18">
        <f t="shared" si="470"/>
        <v>0</v>
      </c>
      <c r="H5043" s="18">
        <f t="shared" si="471"/>
        <v>0</v>
      </c>
      <c r="I5043" s="24">
        <v>0</v>
      </c>
      <c r="J5043" s="24">
        <v>0</v>
      </c>
      <c r="K5043" s="24">
        <v>0</v>
      </c>
      <c r="L5043" s="14">
        <f>貼り付けシート!C5043</f>
        <v>25.5</v>
      </c>
      <c r="M5043" s="14">
        <f>貼り付けシート!D5043</f>
        <v>17.899999999999999</v>
      </c>
      <c r="N5043" s="18">
        <f>貼り付けシート!E5043</f>
        <v>86.742517257468705</v>
      </c>
      <c r="O5043" s="18">
        <f>貼り付けシート!F5043</f>
        <v>0</v>
      </c>
      <c r="P5043" s="19">
        <f t="shared" si="472"/>
        <v>0</v>
      </c>
      <c r="Q5043" s="19">
        <f t="shared" si="473"/>
        <v>0</v>
      </c>
    </row>
    <row r="5044" spans="1:17">
      <c r="A5044" s="38">
        <v>41849</v>
      </c>
      <c r="B5044" s="49" t="s">
        <v>171</v>
      </c>
      <c r="C5044" s="24">
        <f t="shared" si="468"/>
        <v>30.406921776000001</v>
      </c>
      <c r="D5044" s="24">
        <f t="shared" si="469"/>
        <v>0</v>
      </c>
      <c r="E5044" s="18">
        <f>IF(G5044&gt;=0.3,(バックデータ一覧!$C$10*(バックデータ一覧!$C$12*計算過程!L5044+バックデータ一覧!$C$13*LN(計算過程!G5044)+バックデータ一覧!$C$14)^バックデータ一覧!$C$11+バックデータ一覧!$E$10*(計算過程!G5044/(バックデータ一覧!$E$12*計算過程!L5044+バックデータ一覧!$E$13*LN(計算過程!G5044)+バックデータ一覧!$E$14))^バックデータ一覧!$E$11)*計算過程!$W$11*10^-3,0)</f>
        <v>0</v>
      </c>
      <c r="F5044" s="18">
        <f>IF(G5044&lt;0.3,(バックデータ一覧!$C$10*(バックデータ一覧!$C$12*計算過程!L5044+バックデータ一覧!$C$13*LN(0.3)+バックデータ一覧!$C$14)^バックデータ一覧!$C$11+バックデータ一覧!$E$10*(0.3/(バックデータ一覧!$E$12*計算過程!L5044+バックデータ一覧!$E$13*LN(0.3)+バックデータ一覧!$E$14))^バックデータ一覧!$E$11)*計算過程!$W$11*計算過程!G5044/0.3*10^-3,0)</f>
        <v>0</v>
      </c>
      <c r="G5044" s="18">
        <f t="shared" si="470"/>
        <v>0</v>
      </c>
      <c r="H5044" s="18">
        <f t="shared" si="471"/>
        <v>0</v>
      </c>
      <c r="I5044" s="24">
        <v>0</v>
      </c>
      <c r="J5044" s="24">
        <v>0</v>
      </c>
      <c r="K5044" s="24">
        <v>0</v>
      </c>
      <c r="L5044" s="14">
        <f>貼り付けシート!C5044</f>
        <v>24.5</v>
      </c>
      <c r="M5044" s="14">
        <f>貼り付けシート!D5044</f>
        <v>17.8</v>
      </c>
      <c r="N5044" s="18">
        <f>貼り付けシート!E5044</f>
        <v>91.570829176413653</v>
      </c>
      <c r="O5044" s="18">
        <f>貼り付けシート!F5044</f>
        <v>0</v>
      </c>
      <c r="P5044" s="19">
        <f t="shared" si="472"/>
        <v>0</v>
      </c>
      <c r="Q5044" s="19">
        <f t="shared" si="473"/>
        <v>0</v>
      </c>
    </row>
    <row r="5045" spans="1:17">
      <c r="A5045" s="38">
        <v>41849</v>
      </c>
      <c r="B5045" s="49" t="s">
        <v>172</v>
      </c>
      <c r="C5045" s="24">
        <f t="shared" si="468"/>
        <v>30.406921776000001</v>
      </c>
      <c r="D5045" s="24">
        <f t="shared" si="469"/>
        <v>0</v>
      </c>
      <c r="E5045" s="18">
        <f>IF(G5045&gt;=0.3,(バックデータ一覧!$C$10*(バックデータ一覧!$C$12*計算過程!L5045+バックデータ一覧!$C$13*LN(計算過程!G5045)+バックデータ一覧!$C$14)^バックデータ一覧!$C$11+バックデータ一覧!$E$10*(計算過程!G5045/(バックデータ一覧!$E$12*計算過程!L5045+バックデータ一覧!$E$13*LN(計算過程!G5045)+バックデータ一覧!$E$14))^バックデータ一覧!$E$11)*計算過程!$W$11*10^-3,0)</f>
        <v>0</v>
      </c>
      <c r="F5045" s="18">
        <f>IF(G5045&lt;0.3,(バックデータ一覧!$C$10*(バックデータ一覧!$C$12*計算過程!L5045+バックデータ一覧!$C$13*LN(0.3)+バックデータ一覧!$C$14)^バックデータ一覧!$C$11+バックデータ一覧!$E$10*(0.3/(バックデータ一覧!$E$12*計算過程!L5045+バックデータ一覧!$E$13*LN(0.3)+バックデータ一覧!$E$14))^バックデータ一覧!$E$11)*計算過程!$W$11*計算過程!G5045/0.3*10^-3,0)</f>
        <v>0</v>
      </c>
      <c r="G5045" s="18">
        <f t="shared" si="470"/>
        <v>0</v>
      </c>
      <c r="H5045" s="18">
        <f t="shared" si="471"/>
        <v>0</v>
      </c>
      <c r="I5045" s="24">
        <v>0</v>
      </c>
      <c r="J5045" s="24">
        <v>0</v>
      </c>
      <c r="K5045" s="24">
        <v>0</v>
      </c>
      <c r="L5045" s="14">
        <f>貼り付けシート!C5045</f>
        <v>24</v>
      </c>
      <c r="M5045" s="14">
        <f>貼り付けシート!D5045</f>
        <v>17.600000000000001</v>
      </c>
      <c r="N5045" s="18">
        <f>貼り付けシート!E5045</f>
        <v>93.326487954260202</v>
      </c>
      <c r="O5045" s="18">
        <f>貼り付けシート!F5045</f>
        <v>0</v>
      </c>
      <c r="P5045" s="19">
        <f t="shared" si="472"/>
        <v>0</v>
      </c>
      <c r="Q5045" s="19">
        <f t="shared" si="473"/>
        <v>0</v>
      </c>
    </row>
    <row r="5046" spans="1:17">
      <c r="A5046" s="38">
        <v>41850</v>
      </c>
      <c r="B5046" s="49" t="s">
        <v>149</v>
      </c>
      <c r="C5046" s="24">
        <f t="shared" si="468"/>
        <v>30.406921776000001</v>
      </c>
      <c r="D5046" s="24">
        <f t="shared" si="469"/>
        <v>0</v>
      </c>
      <c r="E5046" s="18">
        <f>IF(G5046&gt;=0.3,(バックデータ一覧!$C$10*(バックデータ一覧!$C$12*計算過程!L5046+バックデータ一覧!$C$13*LN(計算過程!G5046)+バックデータ一覧!$C$14)^バックデータ一覧!$C$11+バックデータ一覧!$E$10*(計算過程!G5046/(バックデータ一覧!$E$12*計算過程!L5046+バックデータ一覧!$E$13*LN(計算過程!G5046)+バックデータ一覧!$E$14))^バックデータ一覧!$E$11)*計算過程!$W$11*10^-3,0)</f>
        <v>0</v>
      </c>
      <c r="F5046" s="18">
        <f>IF(G5046&lt;0.3,(バックデータ一覧!$C$10*(バックデータ一覧!$C$12*計算過程!L5046+バックデータ一覧!$C$13*LN(0.3)+バックデータ一覧!$C$14)^バックデータ一覧!$C$11+バックデータ一覧!$E$10*(0.3/(バックデータ一覧!$E$12*計算過程!L5046+バックデータ一覧!$E$13*LN(0.3)+バックデータ一覧!$E$14))^バックデータ一覧!$E$11)*計算過程!$W$11*計算過程!G5046/0.3*10^-3,0)</f>
        <v>0</v>
      </c>
      <c r="G5046" s="18">
        <f t="shared" si="470"/>
        <v>0</v>
      </c>
      <c r="H5046" s="18">
        <f t="shared" si="471"/>
        <v>0</v>
      </c>
      <c r="I5046" s="24">
        <v>0</v>
      </c>
      <c r="J5046" s="24">
        <v>0</v>
      </c>
      <c r="K5046" s="24">
        <v>0</v>
      </c>
      <c r="L5046" s="14">
        <f>貼り付けシート!C5046</f>
        <v>23.7</v>
      </c>
      <c r="M5046" s="14">
        <f>貼り付けシート!D5046</f>
        <v>17.3</v>
      </c>
      <c r="N5046" s="18">
        <f>貼り付けシート!E5046</f>
        <v>93.449632794286259</v>
      </c>
      <c r="O5046" s="18">
        <f>貼り付けシート!F5046</f>
        <v>0</v>
      </c>
      <c r="P5046" s="19">
        <f t="shared" si="472"/>
        <v>0</v>
      </c>
      <c r="Q5046" s="19">
        <f t="shared" si="473"/>
        <v>0</v>
      </c>
    </row>
    <row r="5047" spans="1:17">
      <c r="A5047" s="38">
        <v>41850</v>
      </c>
      <c r="B5047" s="49" t="s">
        <v>150</v>
      </c>
      <c r="C5047" s="24">
        <f t="shared" si="468"/>
        <v>30.406921776000001</v>
      </c>
      <c r="D5047" s="24">
        <f t="shared" si="469"/>
        <v>0</v>
      </c>
      <c r="E5047" s="18">
        <f>IF(G5047&gt;=0.3,(バックデータ一覧!$C$10*(バックデータ一覧!$C$12*計算過程!L5047+バックデータ一覧!$C$13*LN(計算過程!G5047)+バックデータ一覧!$C$14)^バックデータ一覧!$C$11+バックデータ一覧!$E$10*(計算過程!G5047/(バックデータ一覧!$E$12*計算過程!L5047+バックデータ一覧!$E$13*LN(計算過程!G5047)+バックデータ一覧!$E$14))^バックデータ一覧!$E$11)*計算過程!$W$11*10^-3,0)</f>
        <v>0</v>
      </c>
      <c r="F5047" s="18">
        <f>IF(G5047&lt;0.3,(バックデータ一覧!$C$10*(バックデータ一覧!$C$12*計算過程!L5047+バックデータ一覧!$C$13*LN(0.3)+バックデータ一覧!$C$14)^バックデータ一覧!$C$11+バックデータ一覧!$E$10*(0.3/(バックデータ一覧!$E$12*計算過程!L5047+バックデータ一覧!$E$13*LN(0.3)+バックデータ一覧!$E$14))^バックデータ一覧!$E$11)*計算過程!$W$11*計算過程!G5047/0.3*10^-3,0)</f>
        <v>0</v>
      </c>
      <c r="G5047" s="18">
        <f t="shared" si="470"/>
        <v>0</v>
      </c>
      <c r="H5047" s="18">
        <f t="shared" si="471"/>
        <v>0</v>
      </c>
      <c r="I5047" s="24">
        <v>0</v>
      </c>
      <c r="J5047" s="24">
        <v>0</v>
      </c>
      <c r="K5047" s="24">
        <v>0</v>
      </c>
      <c r="L5047" s="14">
        <f>貼り付けシート!C5047</f>
        <v>23.3</v>
      </c>
      <c r="M5047" s="14">
        <f>貼り付けシート!D5047</f>
        <v>16.899999999999999</v>
      </c>
      <c r="N5047" s="18">
        <f>貼り付けシート!E5047</f>
        <v>93.576183984553182</v>
      </c>
      <c r="O5047" s="18">
        <f>貼り付けシート!F5047</f>
        <v>0</v>
      </c>
      <c r="P5047" s="19">
        <f t="shared" si="472"/>
        <v>0</v>
      </c>
      <c r="Q5047" s="19">
        <f t="shared" si="473"/>
        <v>0</v>
      </c>
    </row>
    <row r="5048" spans="1:17">
      <c r="A5048" s="38">
        <v>41850</v>
      </c>
      <c r="B5048" s="49" t="s">
        <v>151</v>
      </c>
      <c r="C5048" s="24">
        <f t="shared" si="468"/>
        <v>30.406921776000001</v>
      </c>
      <c r="D5048" s="24">
        <f t="shared" si="469"/>
        <v>0</v>
      </c>
      <c r="E5048" s="18">
        <f>IF(G5048&gt;=0.3,(バックデータ一覧!$C$10*(バックデータ一覧!$C$12*計算過程!L5048+バックデータ一覧!$C$13*LN(計算過程!G5048)+バックデータ一覧!$C$14)^バックデータ一覧!$C$11+バックデータ一覧!$E$10*(計算過程!G5048/(バックデータ一覧!$E$12*計算過程!L5048+バックデータ一覧!$E$13*LN(計算過程!G5048)+バックデータ一覧!$E$14))^バックデータ一覧!$E$11)*計算過程!$W$11*10^-3,0)</f>
        <v>0</v>
      </c>
      <c r="F5048" s="18">
        <f>IF(G5048&lt;0.3,(バックデータ一覧!$C$10*(バックデータ一覧!$C$12*計算過程!L5048+バックデータ一覧!$C$13*LN(0.3)+バックデータ一覧!$C$14)^バックデータ一覧!$C$11+バックデータ一覧!$E$10*(0.3/(バックデータ一覧!$E$12*計算過程!L5048+バックデータ一覧!$E$13*LN(0.3)+バックデータ一覧!$E$14))^バックデータ一覧!$E$11)*計算過程!$W$11*計算過程!G5048/0.3*10^-3,0)</f>
        <v>0</v>
      </c>
      <c r="G5048" s="18">
        <f t="shared" si="470"/>
        <v>0</v>
      </c>
      <c r="H5048" s="18">
        <f t="shared" si="471"/>
        <v>0</v>
      </c>
      <c r="I5048" s="24">
        <v>0</v>
      </c>
      <c r="J5048" s="24">
        <v>0</v>
      </c>
      <c r="K5048" s="24">
        <v>0</v>
      </c>
      <c r="L5048" s="14">
        <f>貼り付けシート!C5048</f>
        <v>22.8</v>
      </c>
      <c r="M5048" s="14">
        <f>貼り付けシート!D5048</f>
        <v>16.600000000000001</v>
      </c>
      <c r="N5048" s="18">
        <f>貼り付けシート!E5048</f>
        <v>94.782904223878788</v>
      </c>
      <c r="O5048" s="18">
        <f>貼り付けシート!F5048</f>
        <v>0</v>
      </c>
      <c r="P5048" s="19">
        <f t="shared" si="472"/>
        <v>0</v>
      </c>
      <c r="Q5048" s="19">
        <f t="shared" si="473"/>
        <v>0</v>
      </c>
    </row>
    <row r="5049" spans="1:17">
      <c r="A5049" s="38">
        <v>41850</v>
      </c>
      <c r="B5049" s="49" t="s">
        <v>152</v>
      </c>
      <c r="C5049" s="24">
        <f t="shared" si="468"/>
        <v>30.406921776000001</v>
      </c>
      <c r="D5049" s="24">
        <f t="shared" si="469"/>
        <v>0</v>
      </c>
      <c r="E5049" s="18">
        <f>IF(G5049&gt;=0.3,(バックデータ一覧!$C$10*(バックデータ一覧!$C$12*計算過程!L5049+バックデータ一覧!$C$13*LN(計算過程!G5049)+バックデータ一覧!$C$14)^バックデータ一覧!$C$11+バックデータ一覧!$E$10*(計算過程!G5049/(バックデータ一覧!$E$12*計算過程!L5049+バックデータ一覧!$E$13*LN(計算過程!G5049)+バックデータ一覧!$E$14))^バックデータ一覧!$E$11)*計算過程!$W$11*10^-3,0)</f>
        <v>0</v>
      </c>
      <c r="F5049" s="18">
        <f>IF(G5049&lt;0.3,(バックデータ一覧!$C$10*(バックデータ一覧!$C$12*計算過程!L5049+バックデータ一覧!$C$13*LN(0.3)+バックデータ一覧!$C$14)^バックデータ一覧!$C$11+バックデータ一覧!$E$10*(0.3/(バックデータ一覧!$E$12*計算過程!L5049+バックデータ一覧!$E$13*LN(0.3)+バックデータ一覧!$E$14))^バックデータ一覧!$E$11)*計算過程!$W$11*計算過程!G5049/0.3*10^-3,0)</f>
        <v>0</v>
      </c>
      <c r="G5049" s="18">
        <f t="shared" si="470"/>
        <v>0</v>
      </c>
      <c r="H5049" s="18">
        <f t="shared" si="471"/>
        <v>0</v>
      </c>
      <c r="I5049" s="24">
        <v>0</v>
      </c>
      <c r="J5049" s="24">
        <v>0</v>
      </c>
      <c r="K5049" s="24">
        <v>0</v>
      </c>
      <c r="L5049" s="14">
        <f>貼り付けシート!C5049</f>
        <v>22.5</v>
      </c>
      <c r="M5049" s="14">
        <f>貼り付けシート!D5049</f>
        <v>16.600000000000001</v>
      </c>
      <c r="N5049" s="18">
        <f>貼り付けシート!E5049</f>
        <v>96.524554407526765</v>
      </c>
      <c r="O5049" s="18">
        <f>貼り付けシート!F5049</f>
        <v>0</v>
      </c>
      <c r="P5049" s="19">
        <f t="shared" si="472"/>
        <v>0</v>
      </c>
      <c r="Q5049" s="19">
        <f t="shared" si="473"/>
        <v>0</v>
      </c>
    </row>
    <row r="5050" spans="1:17">
      <c r="A5050" s="38">
        <v>41850</v>
      </c>
      <c r="B5050" s="49" t="s">
        <v>153</v>
      </c>
      <c r="C5050" s="24">
        <f t="shared" si="468"/>
        <v>30.406921776000001</v>
      </c>
      <c r="D5050" s="24">
        <f t="shared" si="469"/>
        <v>0</v>
      </c>
      <c r="E5050" s="18">
        <f>IF(G5050&gt;=0.3,(バックデータ一覧!$C$10*(バックデータ一覧!$C$12*計算過程!L5050+バックデータ一覧!$C$13*LN(計算過程!G5050)+バックデータ一覧!$C$14)^バックデータ一覧!$C$11+バックデータ一覧!$E$10*(計算過程!G5050/(バックデータ一覧!$E$12*計算過程!L5050+バックデータ一覧!$E$13*LN(計算過程!G5050)+バックデータ一覧!$E$14))^バックデータ一覧!$E$11)*計算過程!$W$11*10^-3,0)</f>
        <v>0</v>
      </c>
      <c r="F5050" s="18">
        <f>IF(G5050&lt;0.3,(バックデータ一覧!$C$10*(バックデータ一覧!$C$12*計算過程!L5050+バックデータ一覧!$C$13*LN(0.3)+バックデータ一覧!$C$14)^バックデータ一覧!$C$11+バックデータ一覧!$E$10*(0.3/(バックデータ一覧!$E$12*計算過程!L5050+バックデータ一覧!$E$13*LN(0.3)+バックデータ一覧!$E$14))^バックデータ一覧!$E$11)*計算過程!$W$11*計算過程!G5050/0.3*10^-3,0)</f>
        <v>0</v>
      </c>
      <c r="G5050" s="18">
        <f t="shared" si="470"/>
        <v>0</v>
      </c>
      <c r="H5050" s="18">
        <f t="shared" si="471"/>
        <v>0</v>
      </c>
      <c r="I5050" s="24">
        <v>0</v>
      </c>
      <c r="J5050" s="24">
        <v>0</v>
      </c>
      <c r="K5050" s="24">
        <v>0</v>
      </c>
      <c r="L5050" s="14">
        <f>貼り付けシート!C5050</f>
        <v>22.3</v>
      </c>
      <c r="M5050" s="14">
        <f>貼り付けシート!D5050</f>
        <v>16.5</v>
      </c>
      <c r="N5050" s="18">
        <f>貼り付けシート!E5050</f>
        <v>97.132296254582002</v>
      </c>
      <c r="O5050" s="18">
        <f>貼り付けシート!F5050</f>
        <v>0</v>
      </c>
      <c r="P5050" s="19">
        <f t="shared" si="472"/>
        <v>0</v>
      </c>
      <c r="Q5050" s="19">
        <f t="shared" si="473"/>
        <v>0</v>
      </c>
    </row>
    <row r="5051" spans="1:17">
      <c r="A5051" s="38">
        <v>41850</v>
      </c>
      <c r="B5051" s="49" t="s">
        <v>154</v>
      </c>
      <c r="C5051" s="24">
        <f t="shared" si="468"/>
        <v>30.406921776000001</v>
      </c>
      <c r="D5051" s="24">
        <f t="shared" si="469"/>
        <v>0</v>
      </c>
      <c r="E5051" s="18">
        <f>IF(G5051&gt;=0.3,(バックデータ一覧!$C$10*(バックデータ一覧!$C$12*計算過程!L5051+バックデータ一覧!$C$13*LN(計算過程!G5051)+バックデータ一覧!$C$14)^バックデータ一覧!$C$11+バックデータ一覧!$E$10*(計算過程!G5051/(バックデータ一覧!$E$12*計算過程!L5051+バックデータ一覧!$E$13*LN(計算過程!G5051)+バックデータ一覧!$E$14))^バックデータ一覧!$E$11)*計算過程!$W$11*10^-3,0)</f>
        <v>0</v>
      </c>
      <c r="F5051" s="18">
        <f>IF(G5051&lt;0.3,(バックデータ一覧!$C$10*(バックデータ一覧!$C$12*計算過程!L5051+バックデータ一覧!$C$13*LN(0.3)+バックデータ一覧!$C$14)^バックデータ一覧!$C$11+バックデータ一覧!$E$10*(0.3/(バックデータ一覧!$E$12*計算過程!L5051+バックデータ一覧!$E$13*LN(0.3)+バックデータ一覧!$E$14))^バックデータ一覧!$E$11)*計算過程!$W$11*計算過程!G5051/0.3*10^-3,0)</f>
        <v>0</v>
      </c>
      <c r="G5051" s="18">
        <f t="shared" si="470"/>
        <v>0</v>
      </c>
      <c r="H5051" s="18">
        <f t="shared" si="471"/>
        <v>0</v>
      </c>
      <c r="I5051" s="24">
        <v>0</v>
      </c>
      <c r="J5051" s="24">
        <v>0</v>
      </c>
      <c r="K5051" s="24">
        <v>0</v>
      </c>
      <c r="L5051" s="14">
        <f>貼り付けシート!C5051</f>
        <v>22.4</v>
      </c>
      <c r="M5051" s="14">
        <f>貼り付けシート!D5051</f>
        <v>16.399999999999999</v>
      </c>
      <c r="N5051" s="18">
        <f>貼り付けシート!E5051</f>
        <v>95.973112307103221</v>
      </c>
      <c r="O5051" s="18">
        <f>貼り付けシート!F5051</f>
        <v>0</v>
      </c>
      <c r="P5051" s="19">
        <f t="shared" si="472"/>
        <v>0</v>
      </c>
      <c r="Q5051" s="19">
        <f t="shared" si="473"/>
        <v>0</v>
      </c>
    </row>
    <row r="5052" spans="1:17">
      <c r="A5052" s="38">
        <v>41850</v>
      </c>
      <c r="B5052" s="49" t="s">
        <v>155</v>
      </c>
      <c r="C5052" s="24">
        <f t="shared" si="468"/>
        <v>30.406921776000001</v>
      </c>
      <c r="D5052" s="24">
        <f t="shared" si="469"/>
        <v>0</v>
      </c>
      <c r="E5052" s="18">
        <f>IF(G5052&gt;=0.3,(バックデータ一覧!$C$10*(バックデータ一覧!$C$12*計算過程!L5052+バックデータ一覧!$C$13*LN(計算過程!G5052)+バックデータ一覧!$C$14)^バックデータ一覧!$C$11+バックデータ一覧!$E$10*(計算過程!G5052/(バックデータ一覧!$E$12*計算過程!L5052+バックデータ一覧!$E$13*LN(計算過程!G5052)+バックデータ一覧!$E$14))^バックデータ一覧!$E$11)*計算過程!$W$11*10^-3,0)</f>
        <v>0</v>
      </c>
      <c r="F5052" s="18">
        <f>IF(G5052&lt;0.3,(バックデータ一覧!$C$10*(バックデータ一覧!$C$12*計算過程!L5052+バックデータ一覧!$C$13*LN(0.3)+バックデータ一覧!$C$14)^バックデータ一覧!$C$11+バックデータ一覧!$E$10*(0.3/(バックデータ一覧!$E$12*計算過程!L5052+バックデータ一覧!$E$13*LN(0.3)+バックデータ一覧!$E$14))^バックデータ一覧!$E$11)*計算過程!$W$11*計算過程!G5052/0.3*10^-3,0)</f>
        <v>0</v>
      </c>
      <c r="G5052" s="18">
        <f t="shared" si="470"/>
        <v>0</v>
      </c>
      <c r="H5052" s="18">
        <f t="shared" si="471"/>
        <v>0</v>
      </c>
      <c r="I5052" s="24">
        <v>0</v>
      </c>
      <c r="J5052" s="24">
        <v>0</v>
      </c>
      <c r="K5052" s="24">
        <v>0</v>
      </c>
      <c r="L5052" s="14">
        <f>貼り付けシート!C5052</f>
        <v>23.2</v>
      </c>
      <c r="M5052" s="14">
        <f>貼り付けシート!D5052</f>
        <v>16.600000000000001</v>
      </c>
      <c r="N5052" s="18">
        <f>貼り付けシート!E5052</f>
        <v>92.515506240833574</v>
      </c>
      <c r="O5052" s="18">
        <f>貼り付けシート!F5052</f>
        <v>0</v>
      </c>
      <c r="P5052" s="19">
        <f t="shared" si="472"/>
        <v>0</v>
      </c>
      <c r="Q5052" s="19">
        <f t="shared" si="473"/>
        <v>0</v>
      </c>
    </row>
    <row r="5053" spans="1:17">
      <c r="A5053" s="38">
        <v>41850</v>
      </c>
      <c r="B5053" s="49" t="s">
        <v>156</v>
      </c>
      <c r="C5053" s="24">
        <f t="shared" si="468"/>
        <v>30.406921776000001</v>
      </c>
      <c r="D5053" s="24">
        <f t="shared" si="469"/>
        <v>0</v>
      </c>
      <c r="E5053" s="18">
        <f>IF(G5053&gt;=0.3,(バックデータ一覧!$C$10*(バックデータ一覧!$C$12*計算過程!L5053+バックデータ一覧!$C$13*LN(計算過程!G5053)+バックデータ一覧!$C$14)^バックデータ一覧!$C$11+バックデータ一覧!$E$10*(計算過程!G5053/(バックデータ一覧!$E$12*計算過程!L5053+バックデータ一覧!$E$13*LN(計算過程!G5053)+バックデータ一覧!$E$14))^バックデータ一覧!$E$11)*計算過程!$W$11*10^-3,0)</f>
        <v>0</v>
      </c>
      <c r="F5053" s="18">
        <f>IF(G5053&lt;0.3,(バックデータ一覧!$C$10*(バックデータ一覧!$C$12*計算過程!L5053+バックデータ一覧!$C$13*LN(0.3)+バックデータ一覧!$C$14)^バックデータ一覧!$C$11+バックデータ一覧!$E$10*(0.3/(バックデータ一覧!$E$12*計算過程!L5053+バックデータ一覧!$E$13*LN(0.3)+バックデータ一覧!$E$14))^バックデータ一覧!$E$11)*計算過程!$W$11*計算過程!G5053/0.3*10^-3,0)</f>
        <v>0</v>
      </c>
      <c r="G5053" s="18">
        <f t="shared" si="470"/>
        <v>0</v>
      </c>
      <c r="H5053" s="18">
        <f t="shared" si="471"/>
        <v>0</v>
      </c>
      <c r="I5053" s="24">
        <v>0</v>
      </c>
      <c r="J5053" s="24">
        <v>0</v>
      </c>
      <c r="K5053" s="24">
        <v>0</v>
      </c>
      <c r="L5053" s="14">
        <f>貼り付けシート!C5053</f>
        <v>25.3</v>
      </c>
      <c r="M5053" s="14">
        <f>貼り付けシート!D5053</f>
        <v>16.899999999999999</v>
      </c>
      <c r="N5053" s="18">
        <f>貼り付けシート!E5053</f>
        <v>83.005566561614714</v>
      </c>
      <c r="O5053" s="18">
        <f>貼り付けシート!F5053</f>
        <v>0</v>
      </c>
      <c r="P5053" s="19">
        <f t="shared" si="472"/>
        <v>0</v>
      </c>
      <c r="Q5053" s="19">
        <f t="shared" si="473"/>
        <v>0</v>
      </c>
    </row>
    <row r="5054" spans="1:17">
      <c r="A5054" s="38">
        <v>41850</v>
      </c>
      <c r="B5054" s="49" t="s">
        <v>157</v>
      </c>
      <c r="C5054" s="24">
        <f t="shared" si="468"/>
        <v>30.406921776000001</v>
      </c>
      <c r="D5054" s="24">
        <f t="shared" si="469"/>
        <v>0</v>
      </c>
      <c r="E5054" s="18">
        <f>IF(G5054&gt;=0.3,(バックデータ一覧!$C$10*(バックデータ一覧!$C$12*計算過程!L5054+バックデータ一覧!$C$13*LN(計算過程!G5054)+バックデータ一覧!$C$14)^バックデータ一覧!$C$11+バックデータ一覧!$E$10*(計算過程!G5054/(バックデータ一覧!$E$12*計算過程!L5054+バックデータ一覧!$E$13*LN(計算過程!G5054)+バックデータ一覧!$E$14))^バックデータ一覧!$E$11)*計算過程!$W$11*10^-3,0)</f>
        <v>0</v>
      </c>
      <c r="F5054" s="18">
        <f>IF(G5054&lt;0.3,(バックデータ一覧!$C$10*(バックデータ一覧!$C$12*計算過程!L5054+バックデータ一覧!$C$13*LN(0.3)+バックデータ一覧!$C$14)^バックデータ一覧!$C$11+バックデータ一覧!$E$10*(0.3/(バックデータ一覧!$E$12*計算過程!L5054+バックデータ一覧!$E$13*LN(0.3)+バックデータ一覧!$E$14))^バックデータ一覧!$E$11)*計算過程!$W$11*計算過程!G5054/0.3*10^-3,0)</f>
        <v>0</v>
      </c>
      <c r="G5054" s="18">
        <f t="shared" si="470"/>
        <v>0</v>
      </c>
      <c r="H5054" s="18">
        <f t="shared" si="471"/>
        <v>0</v>
      </c>
      <c r="I5054" s="24">
        <v>0</v>
      </c>
      <c r="J5054" s="24">
        <v>0</v>
      </c>
      <c r="K5054" s="24">
        <v>0</v>
      </c>
      <c r="L5054" s="14">
        <f>貼り付けシート!C5054</f>
        <v>27.5</v>
      </c>
      <c r="M5054" s="14">
        <f>貼り付けシート!D5054</f>
        <v>17.100000000000001</v>
      </c>
      <c r="N5054" s="18">
        <f>貼り付けシート!E5054</f>
        <v>73.743555762346389</v>
      </c>
      <c r="O5054" s="18">
        <f>貼り付けシート!F5054</f>
        <v>0</v>
      </c>
      <c r="P5054" s="19">
        <f t="shared" si="472"/>
        <v>0</v>
      </c>
      <c r="Q5054" s="19">
        <f t="shared" si="473"/>
        <v>0</v>
      </c>
    </row>
    <row r="5055" spans="1:17">
      <c r="A5055" s="38">
        <v>41850</v>
      </c>
      <c r="B5055" s="49" t="s">
        <v>158</v>
      </c>
      <c r="C5055" s="24">
        <f t="shared" si="468"/>
        <v>30.406921776000001</v>
      </c>
      <c r="D5055" s="24">
        <f t="shared" si="469"/>
        <v>0</v>
      </c>
      <c r="E5055" s="18">
        <f>IF(G5055&gt;=0.3,(バックデータ一覧!$C$10*(バックデータ一覧!$C$12*計算過程!L5055+バックデータ一覧!$C$13*LN(計算過程!G5055)+バックデータ一覧!$C$14)^バックデータ一覧!$C$11+バックデータ一覧!$E$10*(計算過程!G5055/(バックデータ一覧!$E$12*計算過程!L5055+バックデータ一覧!$E$13*LN(計算過程!G5055)+バックデータ一覧!$E$14))^バックデータ一覧!$E$11)*計算過程!$W$11*10^-3,0)</f>
        <v>0</v>
      </c>
      <c r="F5055" s="18">
        <f>IF(G5055&lt;0.3,(バックデータ一覧!$C$10*(バックデータ一覧!$C$12*計算過程!L5055+バックデータ一覧!$C$13*LN(0.3)+バックデータ一覧!$C$14)^バックデータ一覧!$C$11+バックデータ一覧!$E$10*(0.3/(バックデータ一覧!$E$12*計算過程!L5055+バックデータ一覧!$E$13*LN(0.3)+バックデータ一覧!$E$14))^バックデータ一覧!$E$11)*計算過程!$W$11*計算過程!G5055/0.3*10^-3,0)</f>
        <v>0</v>
      </c>
      <c r="G5055" s="18">
        <f t="shared" si="470"/>
        <v>0</v>
      </c>
      <c r="H5055" s="18">
        <f t="shared" si="471"/>
        <v>0</v>
      </c>
      <c r="I5055" s="24">
        <v>0</v>
      </c>
      <c r="J5055" s="24">
        <v>0</v>
      </c>
      <c r="K5055" s="24">
        <v>0</v>
      </c>
      <c r="L5055" s="14">
        <f>貼り付けシート!C5055</f>
        <v>29.2</v>
      </c>
      <c r="M5055" s="14">
        <f>貼り付けシート!D5055</f>
        <v>16.7</v>
      </c>
      <c r="N5055" s="18">
        <f>貼り付けシート!E5055</f>
        <v>65.283836647929661</v>
      </c>
      <c r="O5055" s="18">
        <f>貼り付けシート!F5055</f>
        <v>0</v>
      </c>
      <c r="P5055" s="19">
        <f t="shared" si="472"/>
        <v>0</v>
      </c>
      <c r="Q5055" s="19">
        <f t="shared" si="473"/>
        <v>0</v>
      </c>
    </row>
    <row r="5056" spans="1:17">
      <c r="A5056" s="38">
        <v>41850</v>
      </c>
      <c r="B5056" s="49" t="s">
        <v>159</v>
      </c>
      <c r="C5056" s="24">
        <f t="shared" si="468"/>
        <v>30.406921776000001</v>
      </c>
      <c r="D5056" s="24">
        <f t="shared" si="469"/>
        <v>0</v>
      </c>
      <c r="E5056" s="18">
        <f>IF(G5056&gt;=0.3,(バックデータ一覧!$C$10*(バックデータ一覧!$C$12*計算過程!L5056+バックデータ一覧!$C$13*LN(計算過程!G5056)+バックデータ一覧!$C$14)^バックデータ一覧!$C$11+バックデータ一覧!$E$10*(計算過程!G5056/(バックデータ一覧!$E$12*計算過程!L5056+バックデータ一覧!$E$13*LN(計算過程!G5056)+バックデータ一覧!$E$14))^バックデータ一覧!$E$11)*計算過程!$W$11*10^-3,0)</f>
        <v>0</v>
      </c>
      <c r="F5056" s="18">
        <f>IF(G5056&lt;0.3,(バックデータ一覧!$C$10*(バックデータ一覧!$C$12*計算過程!L5056+バックデータ一覧!$C$13*LN(0.3)+バックデータ一覧!$C$14)^バックデータ一覧!$C$11+バックデータ一覧!$E$10*(0.3/(バックデータ一覧!$E$12*計算過程!L5056+バックデータ一覧!$E$13*LN(0.3)+バックデータ一覧!$E$14))^バックデータ一覧!$E$11)*計算過程!$W$11*計算過程!G5056/0.3*10^-3,0)</f>
        <v>0</v>
      </c>
      <c r="G5056" s="18">
        <f t="shared" si="470"/>
        <v>0</v>
      </c>
      <c r="H5056" s="18">
        <f t="shared" si="471"/>
        <v>0</v>
      </c>
      <c r="I5056" s="24">
        <v>0</v>
      </c>
      <c r="J5056" s="24">
        <v>0</v>
      </c>
      <c r="K5056" s="24">
        <v>0</v>
      </c>
      <c r="L5056" s="14">
        <f>貼り付けシート!C5056</f>
        <v>30.5</v>
      </c>
      <c r="M5056" s="14">
        <f>貼り付けシート!D5056</f>
        <v>16.3</v>
      </c>
      <c r="N5056" s="18">
        <f>貼り付けシート!E5056</f>
        <v>59.170212956525191</v>
      </c>
      <c r="O5056" s="18">
        <f>貼り付けシート!F5056</f>
        <v>0</v>
      </c>
      <c r="P5056" s="19">
        <f t="shared" si="472"/>
        <v>0</v>
      </c>
      <c r="Q5056" s="19">
        <f t="shared" si="473"/>
        <v>0</v>
      </c>
    </row>
    <row r="5057" spans="1:17">
      <c r="A5057" s="38">
        <v>41850</v>
      </c>
      <c r="B5057" s="49" t="s">
        <v>160</v>
      </c>
      <c r="C5057" s="24">
        <f t="shared" si="468"/>
        <v>30.406921776000001</v>
      </c>
      <c r="D5057" s="24">
        <f t="shared" si="469"/>
        <v>0</v>
      </c>
      <c r="E5057" s="18">
        <f>IF(G5057&gt;=0.3,(バックデータ一覧!$C$10*(バックデータ一覧!$C$12*計算過程!L5057+バックデータ一覧!$C$13*LN(計算過程!G5057)+バックデータ一覧!$C$14)^バックデータ一覧!$C$11+バックデータ一覧!$E$10*(計算過程!G5057/(バックデータ一覧!$E$12*計算過程!L5057+バックデータ一覧!$E$13*LN(計算過程!G5057)+バックデータ一覧!$E$14))^バックデータ一覧!$E$11)*計算過程!$W$11*10^-3,0)</f>
        <v>0</v>
      </c>
      <c r="F5057" s="18">
        <f>IF(G5057&lt;0.3,(バックデータ一覧!$C$10*(バックデータ一覧!$C$12*計算過程!L5057+バックデータ一覧!$C$13*LN(0.3)+バックデータ一覧!$C$14)^バックデータ一覧!$C$11+バックデータ一覧!$E$10*(0.3/(バックデータ一覧!$E$12*計算過程!L5057+バックデータ一覧!$E$13*LN(0.3)+バックデータ一覧!$E$14))^バックデータ一覧!$E$11)*計算過程!$W$11*計算過程!G5057/0.3*10^-3,0)</f>
        <v>0</v>
      </c>
      <c r="G5057" s="18">
        <f t="shared" si="470"/>
        <v>0</v>
      </c>
      <c r="H5057" s="18">
        <f t="shared" si="471"/>
        <v>0</v>
      </c>
      <c r="I5057" s="24">
        <v>0</v>
      </c>
      <c r="J5057" s="24">
        <v>0</v>
      </c>
      <c r="K5057" s="24">
        <v>0</v>
      </c>
      <c r="L5057" s="14">
        <f>貼り付けシート!C5057</f>
        <v>30.6</v>
      </c>
      <c r="M5057" s="14">
        <f>貼り付けシート!D5057</f>
        <v>15.9</v>
      </c>
      <c r="N5057" s="18">
        <f>貼り付けシート!E5057</f>
        <v>57.42515109703352</v>
      </c>
      <c r="O5057" s="18">
        <f>貼り付けシート!F5057</f>
        <v>0</v>
      </c>
      <c r="P5057" s="19">
        <f t="shared" si="472"/>
        <v>0</v>
      </c>
      <c r="Q5057" s="19">
        <f t="shared" si="473"/>
        <v>0</v>
      </c>
    </row>
    <row r="5058" spans="1:17">
      <c r="A5058" s="38">
        <v>41850</v>
      </c>
      <c r="B5058" s="49" t="s">
        <v>161</v>
      </c>
      <c r="C5058" s="24">
        <f t="shared" si="468"/>
        <v>30.406921776000001</v>
      </c>
      <c r="D5058" s="24">
        <f t="shared" si="469"/>
        <v>0</v>
      </c>
      <c r="E5058" s="18">
        <f>IF(G5058&gt;=0.3,(バックデータ一覧!$C$10*(バックデータ一覧!$C$12*計算過程!L5058+バックデータ一覧!$C$13*LN(計算過程!G5058)+バックデータ一覧!$C$14)^バックデータ一覧!$C$11+バックデータ一覧!$E$10*(計算過程!G5058/(バックデータ一覧!$E$12*計算過程!L5058+バックデータ一覧!$E$13*LN(計算過程!G5058)+バックデータ一覧!$E$14))^バックデータ一覧!$E$11)*計算過程!$W$11*10^-3,0)</f>
        <v>0</v>
      </c>
      <c r="F5058" s="18">
        <f>IF(G5058&lt;0.3,(バックデータ一覧!$C$10*(バックデータ一覧!$C$12*計算過程!L5058+バックデータ一覧!$C$13*LN(0.3)+バックデータ一覧!$C$14)^バックデータ一覧!$C$11+バックデータ一覧!$E$10*(0.3/(バックデータ一覧!$E$12*計算過程!L5058+バックデータ一覧!$E$13*LN(0.3)+バックデータ一覧!$E$14))^バックデータ一覧!$E$11)*計算過程!$W$11*計算過程!G5058/0.3*10^-3,0)</f>
        <v>0</v>
      </c>
      <c r="G5058" s="18">
        <f t="shared" si="470"/>
        <v>0</v>
      </c>
      <c r="H5058" s="18">
        <f t="shared" si="471"/>
        <v>0</v>
      </c>
      <c r="I5058" s="24">
        <v>0</v>
      </c>
      <c r="J5058" s="24">
        <v>0</v>
      </c>
      <c r="K5058" s="24">
        <v>0</v>
      </c>
      <c r="L5058" s="14">
        <f>貼り付けシート!C5058</f>
        <v>30.4</v>
      </c>
      <c r="M5058" s="14">
        <f>貼り付けシート!D5058</f>
        <v>16.600000000000001</v>
      </c>
      <c r="N5058" s="18">
        <f>貼り付けシート!E5058</f>
        <v>60.576496887087536</v>
      </c>
      <c r="O5058" s="18">
        <f>貼り付けシート!F5058</f>
        <v>0</v>
      </c>
      <c r="P5058" s="19">
        <f t="shared" si="472"/>
        <v>0</v>
      </c>
      <c r="Q5058" s="19">
        <f t="shared" si="473"/>
        <v>0</v>
      </c>
    </row>
    <row r="5059" spans="1:17">
      <c r="A5059" s="38">
        <v>41850</v>
      </c>
      <c r="B5059" s="49" t="s">
        <v>162</v>
      </c>
      <c r="C5059" s="24">
        <f t="shared" si="468"/>
        <v>30.406921776000001</v>
      </c>
      <c r="D5059" s="24">
        <f t="shared" si="469"/>
        <v>0</v>
      </c>
      <c r="E5059" s="18">
        <f>IF(G5059&gt;=0.3,(バックデータ一覧!$C$10*(バックデータ一覧!$C$12*計算過程!L5059+バックデータ一覧!$C$13*LN(計算過程!G5059)+バックデータ一覧!$C$14)^バックデータ一覧!$C$11+バックデータ一覧!$E$10*(計算過程!G5059/(バックデータ一覧!$E$12*計算過程!L5059+バックデータ一覧!$E$13*LN(計算過程!G5059)+バックデータ一覧!$E$14))^バックデータ一覧!$E$11)*計算過程!$W$11*10^-3,0)</f>
        <v>0</v>
      </c>
      <c r="F5059" s="18">
        <f>IF(G5059&lt;0.3,(バックデータ一覧!$C$10*(バックデータ一覧!$C$12*計算過程!L5059+バックデータ一覧!$C$13*LN(0.3)+バックデータ一覧!$C$14)^バックデータ一覧!$C$11+バックデータ一覧!$E$10*(0.3/(バックデータ一覧!$E$12*計算過程!L5059+バックデータ一覧!$E$13*LN(0.3)+バックデータ一覧!$E$14))^バックデータ一覧!$E$11)*計算過程!$W$11*計算過程!G5059/0.3*10^-3,0)</f>
        <v>0</v>
      </c>
      <c r="G5059" s="18">
        <f t="shared" si="470"/>
        <v>0</v>
      </c>
      <c r="H5059" s="18">
        <f t="shared" si="471"/>
        <v>0</v>
      </c>
      <c r="I5059" s="24">
        <v>0</v>
      </c>
      <c r="J5059" s="24">
        <v>0</v>
      </c>
      <c r="K5059" s="24">
        <v>0</v>
      </c>
      <c r="L5059" s="14">
        <f>貼り付けシート!C5059</f>
        <v>30.6</v>
      </c>
      <c r="M5059" s="14">
        <f>貼り付けシート!D5059</f>
        <v>17.2</v>
      </c>
      <c r="N5059" s="18">
        <f>貼り付けシート!E5059</f>
        <v>61.993949474827026</v>
      </c>
      <c r="O5059" s="18">
        <f>貼り付けシート!F5059</f>
        <v>0</v>
      </c>
      <c r="P5059" s="19">
        <f t="shared" si="472"/>
        <v>0</v>
      </c>
      <c r="Q5059" s="19">
        <f t="shared" si="473"/>
        <v>0</v>
      </c>
    </row>
    <row r="5060" spans="1:17">
      <c r="A5060" s="38">
        <v>41850</v>
      </c>
      <c r="B5060" s="49" t="s">
        <v>163</v>
      </c>
      <c r="C5060" s="24">
        <f t="shared" si="468"/>
        <v>30.406921776000001</v>
      </c>
      <c r="D5060" s="24">
        <f t="shared" si="469"/>
        <v>0</v>
      </c>
      <c r="E5060" s="18">
        <f>IF(G5060&gt;=0.3,(バックデータ一覧!$C$10*(バックデータ一覧!$C$12*計算過程!L5060+バックデータ一覧!$C$13*LN(計算過程!G5060)+バックデータ一覧!$C$14)^バックデータ一覧!$C$11+バックデータ一覧!$E$10*(計算過程!G5060/(バックデータ一覧!$E$12*計算過程!L5060+バックデータ一覧!$E$13*LN(計算過程!G5060)+バックデータ一覧!$E$14))^バックデータ一覧!$E$11)*計算過程!$W$11*10^-3,0)</f>
        <v>0</v>
      </c>
      <c r="F5060" s="18">
        <f>IF(G5060&lt;0.3,(バックデータ一覧!$C$10*(バックデータ一覧!$C$12*計算過程!L5060+バックデータ一覧!$C$13*LN(0.3)+バックデータ一覧!$C$14)^バックデータ一覧!$C$11+バックデータ一覧!$E$10*(0.3/(バックデータ一覧!$E$12*計算過程!L5060+バックデータ一覧!$E$13*LN(0.3)+バックデータ一覧!$E$14))^バックデータ一覧!$E$11)*計算過程!$W$11*計算過程!G5060/0.3*10^-3,0)</f>
        <v>0</v>
      </c>
      <c r="G5060" s="18">
        <f t="shared" si="470"/>
        <v>0</v>
      </c>
      <c r="H5060" s="18">
        <f t="shared" si="471"/>
        <v>0</v>
      </c>
      <c r="I5060" s="24">
        <v>0</v>
      </c>
      <c r="J5060" s="24">
        <v>0</v>
      </c>
      <c r="K5060" s="24">
        <v>0</v>
      </c>
      <c r="L5060" s="14">
        <f>貼り付けシート!C5060</f>
        <v>30.4</v>
      </c>
      <c r="M5060" s="14">
        <f>貼り付けシート!D5060</f>
        <v>17.899999999999999</v>
      </c>
      <c r="N5060" s="18">
        <f>貼り付けシート!E5060</f>
        <v>65.187736537004497</v>
      </c>
      <c r="O5060" s="18">
        <f>貼り付けシート!F5060</f>
        <v>0</v>
      </c>
      <c r="P5060" s="19">
        <f t="shared" si="472"/>
        <v>0</v>
      </c>
      <c r="Q5060" s="19">
        <f t="shared" si="473"/>
        <v>0</v>
      </c>
    </row>
    <row r="5061" spans="1:17">
      <c r="A5061" s="38">
        <v>41850</v>
      </c>
      <c r="B5061" s="49" t="s">
        <v>164</v>
      </c>
      <c r="C5061" s="24">
        <f t="shared" si="468"/>
        <v>30.406921776000001</v>
      </c>
      <c r="D5061" s="24">
        <f t="shared" si="469"/>
        <v>0</v>
      </c>
      <c r="E5061" s="18">
        <f>IF(G5061&gt;=0.3,(バックデータ一覧!$C$10*(バックデータ一覧!$C$12*計算過程!L5061+バックデータ一覧!$C$13*LN(計算過程!G5061)+バックデータ一覧!$C$14)^バックデータ一覧!$C$11+バックデータ一覧!$E$10*(計算過程!G5061/(バックデータ一覧!$E$12*計算過程!L5061+バックデータ一覧!$E$13*LN(計算過程!G5061)+バックデータ一覧!$E$14))^バックデータ一覧!$E$11)*計算過程!$W$11*10^-3,0)</f>
        <v>0</v>
      </c>
      <c r="F5061" s="18">
        <f>IF(G5061&lt;0.3,(バックデータ一覧!$C$10*(バックデータ一覧!$C$12*計算過程!L5061+バックデータ一覧!$C$13*LN(0.3)+バックデータ一覧!$C$14)^バックデータ一覧!$C$11+バックデータ一覧!$E$10*(0.3/(バックデータ一覧!$E$12*計算過程!L5061+バックデータ一覧!$E$13*LN(0.3)+バックデータ一覧!$E$14))^バックデータ一覧!$E$11)*計算過程!$W$11*計算過程!G5061/0.3*10^-3,0)</f>
        <v>0</v>
      </c>
      <c r="G5061" s="18">
        <f t="shared" si="470"/>
        <v>0</v>
      </c>
      <c r="H5061" s="18">
        <f t="shared" si="471"/>
        <v>0</v>
      </c>
      <c r="I5061" s="24">
        <v>0</v>
      </c>
      <c r="J5061" s="24">
        <v>0</v>
      </c>
      <c r="K5061" s="24">
        <v>0</v>
      </c>
      <c r="L5061" s="14">
        <f>貼り付けシート!C5061</f>
        <v>30.3</v>
      </c>
      <c r="M5061" s="14">
        <f>貼り付けシート!D5061</f>
        <v>17.899999999999999</v>
      </c>
      <c r="N5061" s="18">
        <f>貼り付けシート!E5061</f>
        <v>65.562027039933142</v>
      </c>
      <c r="O5061" s="18">
        <f>貼り付けシート!F5061</f>
        <v>0</v>
      </c>
      <c r="P5061" s="19">
        <f t="shared" si="472"/>
        <v>0</v>
      </c>
      <c r="Q5061" s="19">
        <f t="shared" si="473"/>
        <v>0</v>
      </c>
    </row>
    <row r="5062" spans="1:17">
      <c r="A5062" s="38">
        <v>41850</v>
      </c>
      <c r="B5062" s="49" t="s">
        <v>165</v>
      </c>
      <c r="C5062" s="24">
        <f t="shared" si="468"/>
        <v>30.406921776000001</v>
      </c>
      <c r="D5062" s="24">
        <f t="shared" si="469"/>
        <v>0</v>
      </c>
      <c r="E5062" s="18">
        <f>IF(G5062&gt;=0.3,(バックデータ一覧!$C$10*(バックデータ一覧!$C$12*計算過程!L5062+バックデータ一覧!$C$13*LN(計算過程!G5062)+バックデータ一覧!$C$14)^バックデータ一覧!$C$11+バックデータ一覧!$E$10*(計算過程!G5062/(バックデータ一覧!$E$12*計算過程!L5062+バックデータ一覧!$E$13*LN(計算過程!G5062)+バックデータ一覧!$E$14))^バックデータ一覧!$E$11)*計算過程!$W$11*10^-3,0)</f>
        <v>0</v>
      </c>
      <c r="F5062" s="18">
        <f>IF(G5062&lt;0.3,(バックデータ一覧!$C$10*(バックデータ一覧!$C$12*計算過程!L5062+バックデータ一覧!$C$13*LN(0.3)+バックデータ一覧!$C$14)^バックデータ一覧!$C$11+バックデータ一覧!$E$10*(0.3/(バックデータ一覧!$E$12*計算過程!L5062+バックデータ一覧!$E$13*LN(0.3)+バックデータ一覧!$E$14))^バックデータ一覧!$E$11)*計算過程!$W$11*計算過程!G5062/0.3*10^-3,0)</f>
        <v>0</v>
      </c>
      <c r="G5062" s="18">
        <f t="shared" si="470"/>
        <v>0</v>
      </c>
      <c r="H5062" s="18">
        <f t="shared" si="471"/>
        <v>0</v>
      </c>
      <c r="I5062" s="24">
        <v>0</v>
      </c>
      <c r="J5062" s="24">
        <v>0</v>
      </c>
      <c r="K5062" s="24">
        <v>0</v>
      </c>
      <c r="L5062" s="14">
        <f>貼り付けシート!C5062</f>
        <v>29.9</v>
      </c>
      <c r="M5062" s="14">
        <f>貼り付けシート!D5062</f>
        <v>17.899999999999999</v>
      </c>
      <c r="N5062" s="18">
        <f>貼り付けシート!E5062</f>
        <v>67.083686408298988</v>
      </c>
      <c r="O5062" s="18">
        <f>貼り付けシート!F5062</f>
        <v>0</v>
      </c>
      <c r="P5062" s="19">
        <f t="shared" si="472"/>
        <v>0</v>
      </c>
      <c r="Q5062" s="19">
        <f t="shared" si="473"/>
        <v>0</v>
      </c>
    </row>
    <row r="5063" spans="1:17">
      <c r="A5063" s="38">
        <v>41850</v>
      </c>
      <c r="B5063" s="49" t="s">
        <v>166</v>
      </c>
      <c r="C5063" s="24">
        <f t="shared" ref="C5063:C5126" si="474">$W$6*IF(AND(L5063&lt;5,N5063&gt;=80),$W$4,$W$5)*3600*10^-6</f>
        <v>30.406921776000001</v>
      </c>
      <c r="D5063" s="24">
        <f t="shared" ref="D5063:D5126" si="475">IF(G5063&gt;=0.3,E5063,F5063)</f>
        <v>0</v>
      </c>
      <c r="E5063" s="18">
        <f>IF(G5063&gt;=0.3,(バックデータ一覧!$C$10*(バックデータ一覧!$C$12*計算過程!L5063+バックデータ一覧!$C$13*LN(計算過程!G5063)+バックデータ一覧!$C$14)^バックデータ一覧!$C$11+バックデータ一覧!$E$10*(計算過程!G5063/(バックデータ一覧!$E$12*計算過程!L5063+バックデータ一覧!$E$13*LN(計算過程!G5063)+バックデータ一覧!$E$14))^バックデータ一覧!$E$11)*計算過程!$W$11*10^-3,0)</f>
        <v>0</v>
      </c>
      <c r="F5063" s="18">
        <f>IF(G5063&lt;0.3,(バックデータ一覧!$C$10*(バックデータ一覧!$C$12*計算過程!L5063+バックデータ一覧!$C$13*LN(0.3)+バックデータ一覧!$C$14)^バックデータ一覧!$C$11+バックデータ一覧!$E$10*(0.3/(バックデータ一覧!$E$12*計算過程!L5063+バックデータ一覧!$E$13*LN(0.3)+バックデータ一覧!$E$14))^バックデータ一覧!$E$11)*計算過程!$W$11*計算過程!G5063/0.3*10^-3,0)</f>
        <v>0</v>
      </c>
      <c r="G5063" s="18">
        <f t="shared" ref="G5063:G5126" si="476">H5063/($W$6*3600*10^-6)</f>
        <v>0</v>
      </c>
      <c r="H5063" s="18">
        <f t="shared" ref="H5063:H5126" si="477">IF(AND(L5063&lt;5,N5063&gt;=80),P5063/$W$4,P5063/$W$5)</f>
        <v>0</v>
      </c>
      <c r="I5063" s="24">
        <v>0</v>
      </c>
      <c r="J5063" s="24">
        <v>0</v>
      </c>
      <c r="K5063" s="24">
        <v>0</v>
      </c>
      <c r="L5063" s="14">
        <f>貼り付けシート!C5063</f>
        <v>28.8</v>
      </c>
      <c r="M5063" s="14">
        <f>貼り付けシート!D5063</f>
        <v>18</v>
      </c>
      <c r="N5063" s="18">
        <f>貼り付けシート!E5063</f>
        <v>71.866397418538142</v>
      </c>
      <c r="O5063" s="18">
        <f>貼り付けシート!F5063</f>
        <v>0</v>
      </c>
      <c r="P5063" s="19">
        <f t="shared" ref="P5063:P5126" si="478">IF(O5063&gt;C5063,C5063,O5063)</f>
        <v>0</v>
      </c>
      <c r="Q5063" s="19">
        <f t="shared" ref="Q5063:Q5126" si="479">IF(O5063&gt;C5063,O5063-C5063,0)</f>
        <v>0</v>
      </c>
    </row>
    <row r="5064" spans="1:17">
      <c r="A5064" s="38">
        <v>41850</v>
      </c>
      <c r="B5064" s="49" t="s">
        <v>167</v>
      </c>
      <c r="C5064" s="24">
        <f t="shared" si="474"/>
        <v>30.406921776000001</v>
      </c>
      <c r="D5064" s="24">
        <f t="shared" si="475"/>
        <v>0</v>
      </c>
      <c r="E5064" s="18">
        <f>IF(G5064&gt;=0.3,(バックデータ一覧!$C$10*(バックデータ一覧!$C$12*計算過程!L5064+バックデータ一覧!$C$13*LN(計算過程!G5064)+バックデータ一覧!$C$14)^バックデータ一覧!$C$11+バックデータ一覧!$E$10*(計算過程!G5064/(バックデータ一覧!$E$12*計算過程!L5064+バックデータ一覧!$E$13*LN(計算過程!G5064)+バックデータ一覧!$E$14))^バックデータ一覧!$E$11)*計算過程!$W$11*10^-3,0)</f>
        <v>0</v>
      </c>
      <c r="F5064" s="18">
        <f>IF(G5064&lt;0.3,(バックデータ一覧!$C$10*(バックデータ一覧!$C$12*計算過程!L5064+バックデータ一覧!$C$13*LN(0.3)+バックデータ一覧!$C$14)^バックデータ一覧!$C$11+バックデータ一覧!$E$10*(0.3/(バックデータ一覧!$E$12*計算過程!L5064+バックデータ一覧!$E$13*LN(0.3)+バックデータ一覧!$E$14))^バックデータ一覧!$E$11)*計算過程!$W$11*計算過程!G5064/0.3*10^-3,0)</f>
        <v>0</v>
      </c>
      <c r="G5064" s="18">
        <f t="shared" si="476"/>
        <v>0</v>
      </c>
      <c r="H5064" s="18">
        <f t="shared" si="477"/>
        <v>0</v>
      </c>
      <c r="I5064" s="24">
        <v>0</v>
      </c>
      <c r="J5064" s="24">
        <v>0</v>
      </c>
      <c r="K5064" s="24">
        <v>0</v>
      </c>
      <c r="L5064" s="14">
        <f>貼り付けシート!C5064</f>
        <v>28</v>
      </c>
      <c r="M5064" s="14">
        <f>貼り付けシート!D5064</f>
        <v>18.100000000000001</v>
      </c>
      <c r="N5064" s="18">
        <f>貼り付けシート!E5064</f>
        <v>75.691931346004935</v>
      </c>
      <c r="O5064" s="18">
        <f>貼り付けシート!F5064</f>
        <v>0</v>
      </c>
      <c r="P5064" s="19">
        <f t="shared" si="478"/>
        <v>0</v>
      </c>
      <c r="Q5064" s="19">
        <f t="shared" si="479"/>
        <v>0</v>
      </c>
    </row>
    <row r="5065" spans="1:17">
      <c r="A5065" s="38">
        <v>41850</v>
      </c>
      <c r="B5065" s="49" t="s">
        <v>168</v>
      </c>
      <c r="C5065" s="24">
        <f t="shared" si="474"/>
        <v>30.406921776000001</v>
      </c>
      <c r="D5065" s="24">
        <f t="shared" si="475"/>
        <v>0</v>
      </c>
      <c r="E5065" s="18">
        <f>IF(G5065&gt;=0.3,(バックデータ一覧!$C$10*(バックデータ一覧!$C$12*計算過程!L5065+バックデータ一覧!$C$13*LN(計算過程!G5065)+バックデータ一覧!$C$14)^バックデータ一覧!$C$11+バックデータ一覧!$E$10*(計算過程!G5065/(バックデータ一覧!$E$12*計算過程!L5065+バックデータ一覧!$E$13*LN(計算過程!G5065)+バックデータ一覧!$E$14))^バックデータ一覧!$E$11)*計算過程!$W$11*10^-3,0)</f>
        <v>0</v>
      </c>
      <c r="F5065" s="18">
        <f>IF(G5065&lt;0.3,(バックデータ一覧!$C$10*(バックデータ一覧!$C$12*計算過程!L5065+バックデータ一覧!$C$13*LN(0.3)+バックデータ一覧!$C$14)^バックデータ一覧!$C$11+バックデータ一覧!$E$10*(0.3/(バックデータ一覧!$E$12*計算過程!L5065+バックデータ一覧!$E$13*LN(0.3)+バックデータ一覧!$E$14))^バックデータ一覧!$E$11)*計算過程!$W$11*計算過程!G5065/0.3*10^-3,0)</f>
        <v>0</v>
      </c>
      <c r="G5065" s="18">
        <f t="shared" si="476"/>
        <v>0</v>
      </c>
      <c r="H5065" s="18">
        <f t="shared" si="477"/>
        <v>0</v>
      </c>
      <c r="I5065" s="24">
        <v>0</v>
      </c>
      <c r="J5065" s="24">
        <v>0</v>
      </c>
      <c r="K5065" s="24">
        <v>0</v>
      </c>
      <c r="L5065" s="14">
        <f>貼り付けシート!C5065</f>
        <v>27.2</v>
      </c>
      <c r="M5065" s="14">
        <f>貼り付けシート!D5065</f>
        <v>18.2</v>
      </c>
      <c r="N5065" s="18">
        <f>貼り付けシート!E5065</f>
        <v>79.741112329615532</v>
      </c>
      <c r="O5065" s="18">
        <f>貼り付けシート!F5065</f>
        <v>0</v>
      </c>
      <c r="P5065" s="19">
        <f t="shared" si="478"/>
        <v>0</v>
      </c>
      <c r="Q5065" s="19">
        <f t="shared" si="479"/>
        <v>0</v>
      </c>
    </row>
    <row r="5066" spans="1:17">
      <c r="A5066" s="38">
        <v>41850</v>
      </c>
      <c r="B5066" s="49" t="s">
        <v>169</v>
      </c>
      <c r="C5066" s="24">
        <f t="shared" si="474"/>
        <v>30.406921776000001</v>
      </c>
      <c r="D5066" s="24">
        <f t="shared" si="475"/>
        <v>0</v>
      </c>
      <c r="E5066" s="18">
        <f>IF(G5066&gt;=0.3,(バックデータ一覧!$C$10*(バックデータ一覧!$C$12*計算過程!L5066+バックデータ一覧!$C$13*LN(計算過程!G5066)+バックデータ一覧!$C$14)^バックデータ一覧!$C$11+バックデータ一覧!$E$10*(計算過程!G5066/(バックデータ一覧!$E$12*計算過程!L5066+バックデータ一覧!$E$13*LN(計算過程!G5066)+バックデータ一覧!$E$14))^バックデータ一覧!$E$11)*計算過程!$W$11*10^-3,0)</f>
        <v>0</v>
      </c>
      <c r="F5066" s="18">
        <f>IF(G5066&lt;0.3,(バックデータ一覧!$C$10*(バックデータ一覧!$C$12*計算過程!L5066+バックデータ一覧!$C$13*LN(0.3)+バックデータ一覧!$C$14)^バックデータ一覧!$C$11+バックデータ一覧!$E$10*(0.3/(バックデータ一覧!$E$12*計算過程!L5066+バックデータ一覧!$E$13*LN(0.3)+バックデータ一覧!$E$14))^バックデータ一覧!$E$11)*計算過程!$W$11*計算過程!G5066/0.3*10^-3,0)</f>
        <v>0</v>
      </c>
      <c r="G5066" s="18">
        <f t="shared" si="476"/>
        <v>0</v>
      </c>
      <c r="H5066" s="18">
        <f t="shared" si="477"/>
        <v>0</v>
      </c>
      <c r="I5066" s="24">
        <v>0</v>
      </c>
      <c r="J5066" s="24">
        <v>0</v>
      </c>
      <c r="K5066" s="24">
        <v>0</v>
      </c>
      <c r="L5066" s="14">
        <f>貼り付けシート!C5066</f>
        <v>26.1</v>
      </c>
      <c r="M5066" s="14">
        <f>貼り付けシート!D5066</f>
        <v>18.3</v>
      </c>
      <c r="N5066" s="18">
        <f>貼り付けシート!E5066</f>
        <v>85.530060955584574</v>
      </c>
      <c r="O5066" s="18">
        <f>貼り付けシート!F5066</f>
        <v>0</v>
      </c>
      <c r="P5066" s="19">
        <f t="shared" si="478"/>
        <v>0</v>
      </c>
      <c r="Q5066" s="19">
        <f t="shared" si="479"/>
        <v>0</v>
      </c>
    </row>
    <row r="5067" spans="1:17">
      <c r="A5067" s="38">
        <v>41850</v>
      </c>
      <c r="B5067" s="49" t="s">
        <v>170</v>
      </c>
      <c r="C5067" s="24">
        <f t="shared" si="474"/>
        <v>30.406921776000001</v>
      </c>
      <c r="D5067" s="24">
        <f t="shared" si="475"/>
        <v>0</v>
      </c>
      <c r="E5067" s="18">
        <f>IF(G5067&gt;=0.3,(バックデータ一覧!$C$10*(バックデータ一覧!$C$12*計算過程!L5067+バックデータ一覧!$C$13*LN(計算過程!G5067)+バックデータ一覧!$C$14)^バックデータ一覧!$C$11+バックデータ一覧!$E$10*(計算過程!G5067/(バックデータ一覧!$E$12*計算過程!L5067+バックデータ一覧!$E$13*LN(計算過程!G5067)+バックデータ一覧!$E$14))^バックデータ一覧!$E$11)*計算過程!$W$11*10^-3,0)</f>
        <v>0</v>
      </c>
      <c r="F5067" s="18">
        <f>IF(G5067&lt;0.3,(バックデータ一覧!$C$10*(バックデータ一覧!$C$12*計算過程!L5067+バックデータ一覧!$C$13*LN(0.3)+バックデータ一覧!$C$14)^バックデータ一覧!$C$11+バックデータ一覧!$E$10*(0.3/(バックデータ一覧!$E$12*計算過程!L5067+バックデータ一覧!$E$13*LN(0.3)+バックデータ一覧!$E$14))^バックデータ一覧!$E$11)*計算過程!$W$11*計算過程!G5067/0.3*10^-3,0)</f>
        <v>0</v>
      </c>
      <c r="G5067" s="18">
        <f t="shared" si="476"/>
        <v>0</v>
      </c>
      <c r="H5067" s="18">
        <f t="shared" si="477"/>
        <v>0</v>
      </c>
      <c r="I5067" s="24">
        <v>0</v>
      </c>
      <c r="J5067" s="24">
        <v>0</v>
      </c>
      <c r="K5067" s="24">
        <v>0</v>
      </c>
      <c r="L5067" s="14">
        <f>貼り付けシート!C5067</f>
        <v>25.7</v>
      </c>
      <c r="M5067" s="14">
        <f>貼り付けシート!D5067</f>
        <v>18.2</v>
      </c>
      <c r="N5067" s="18">
        <f>貼り付けシート!E5067</f>
        <v>87.114883687214359</v>
      </c>
      <c r="O5067" s="18">
        <f>貼り付けシート!F5067</f>
        <v>0</v>
      </c>
      <c r="P5067" s="19">
        <f t="shared" si="478"/>
        <v>0</v>
      </c>
      <c r="Q5067" s="19">
        <f t="shared" si="479"/>
        <v>0</v>
      </c>
    </row>
    <row r="5068" spans="1:17">
      <c r="A5068" s="38">
        <v>41850</v>
      </c>
      <c r="B5068" s="49" t="s">
        <v>171</v>
      </c>
      <c r="C5068" s="24">
        <f t="shared" si="474"/>
        <v>30.406921776000001</v>
      </c>
      <c r="D5068" s="24">
        <f t="shared" si="475"/>
        <v>0</v>
      </c>
      <c r="E5068" s="18">
        <f>IF(G5068&gt;=0.3,(バックデータ一覧!$C$10*(バックデータ一覧!$C$12*計算過程!L5068+バックデータ一覧!$C$13*LN(計算過程!G5068)+バックデータ一覧!$C$14)^バックデータ一覧!$C$11+バックデータ一覧!$E$10*(計算過程!G5068/(バックデータ一覧!$E$12*計算過程!L5068+バックデータ一覧!$E$13*LN(計算過程!G5068)+バックデータ一覧!$E$14))^バックデータ一覧!$E$11)*計算過程!$W$11*10^-3,0)</f>
        <v>0</v>
      </c>
      <c r="F5068" s="18">
        <f>IF(G5068&lt;0.3,(バックデータ一覧!$C$10*(バックデータ一覧!$C$12*計算過程!L5068+バックデータ一覧!$C$13*LN(0.3)+バックデータ一覧!$C$14)^バックデータ一覧!$C$11+バックデータ一覧!$E$10*(0.3/(バックデータ一覧!$E$12*計算過程!L5068+バックデータ一覧!$E$13*LN(0.3)+バックデータ一覧!$E$14))^バックデータ一覧!$E$11)*計算過程!$W$11*計算過程!G5068/0.3*10^-3,0)</f>
        <v>0</v>
      </c>
      <c r="G5068" s="18">
        <f t="shared" si="476"/>
        <v>0</v>
      </c>
      <c r="H5068" s="18">
        <f t="shared" si="477"/>
        <v>0</v>
      </c>
      <c r="I5068" s="24">
        <v>0</v>
      </c>
      <c r="J5068" s="24">
        <v>0</v>
      </c>
      <c r="K5068" s="24">
        <v>0</v>
      </c>
      <c r="L5068" s="14">
        <f>貼り付けシート!C5068</f>
        <v>25.3</v>
      </c>
      <c r="M5068" s="14">
        <f>貼り付けシート!D5068</f>
        <v>18.100000000000001</v>
      </c>
      <c r="N5068" s="18">
        <f>貼り付けシート!E5068</f>
        <v>88.732792511109409</v>
      </c>
      <c r="O5068" s="18">
        <f>貼り付けシート!F5068</f>
        <v>0</v>
      </c>
      <c r="P5068" s="19">
        <f t="shared" si="478"/>
        <v>0</v>
      </c>
      <c r="Q5068" s="19">
        <f t="shared" si="479"/>
        <v>0</v>
      </c>
    </row>
    <row r="5069" spans="1:17">
      <c r="A5069" s="38">
        <v>41850</v>
      </c>
      <c r="B5069" s="49" t="s">
        <v>172</v>
      </c>
      <c r="C5069" s="24">
        <f t="shared" si="474"/>
        <v>30.406921776000001</v>
      </c>
      <c r="D5069" s="24">
        <f t="shared" si="475"/>
        <v>0</v>
      </c>
      <c r="E5069" s="18">
        <f>IF(G5069&gt;=0.3,(バックデータ一覧!$C$10*(バックデータ一覧!$C$12*計算過程!L5069+バックデータ一覧!$C$13*LN(計算過程!G5069)+バックデータ一覧!$C$14)^バックデータ一覧!$C$11+バックデータ一覧!$E$10*(計算過程!G5069/(バックデータ一覧!$E$12*計算過程!L5069+バックデータ一覧!$E$13*LN(計算過程!G5069)+バックデータ一覧!$E$14))^バックデータ一覧!$E$11)*計算過程!$W$11*10^-3,0)</f>
        <v>0</v>
      </c>
      <c r="F5069" s="18">
        <f>IF(G5069&lt;0.3,(バックデータ一覧!$C$10*(バックデータ一覧!$C$12*計算過程!L5069+バックデータ一覧!$C$13*LN(0.3)+バックデータ一覧!$C$14)^バックデータ一覧!$C$11+バックデータ一覧!$E$10*(0.3/(バックデータ一覧!$E$12*計算過程!L5069+バックデータ一覧!$E$13*LN(0.3)+バックデータ一覧!$E$14))^バックデータ一覧!$E$11)*計算過程!$W$11*計算過程!G5069/0.3*10^-3,0)</f>
        <v>0</v>
      </c>
      <c r="G5069" s="18">
        <f t="shared" si="476"/>
        <v>0</v>
      </c>
      <c r="H5069" s="18">
        <f t="shared" si="477"/>
        <v>0</v>
      </c>
      <c r="I5069" s="24">
        <v>0</v>
      </c>
      <c r="J5069" s="24">
        <v>0</v>
      </c>
      <c r="K5069" s="24">
        <v>0</v>
      </c>
      <c r="L5069" s="14">
        <f>貼り付けシート!C5069</f>
        <v>24.7</v>
      </c>
      <c r="M5069" s="14">
        <f>貼り付けシート!D5069</f>
        <v>18</v>
      </c>
      <c r="N5069" s="18">
        <f>貼り付けシート!E5069</f>
        <v>91.470292388826607</v>
      </c>
      <c r="O5069" s="18">
        <f>貼り付けシート!F5069</f>
        <v>0</v>
      </c>
      <c r="P5069" s="19">
        <f t="shared" si="478"/>
        <v>0</v>
      </c>
      <c r="Q5069" s="19">
        <f t="shared" si="479"/>
        <v>0</v>
      </c>
    </row>
    <row r="5070" spans="1:17">
      <c r="A5070" s="38">
        <v>41851</v>
      </c>
      <c r="B5070" s="49" t="s">
        <v>149</v>
      </c>
      <c r="C5070" s="24">
        <f t="shared" si="474"/>
        <v>30.406921776000001</v>
      </c>
      <c r="D5070" s="24">
        <f t="shared" si="475"/>
        <v>0</v>
      </c>
      <c r="E5070" s="18">
        <f>IF(G5070&gt;=0.3,(バックデータ一覧!$C$10*(バックデータ一覧!$C$12*計算過程!L5070+バックデータ一覧!$C$13*LN(計算過程!G5070)+バックデータ一覧!$C$14)^バックデータ一覧!$C$11+バックデータ一覧!$E$10*(計算過程!G5070/(バックデータ一覧!$E$12*計算過程!L5070+バックデータ一覧!$E$13*LN(計算過程!G5070)+バックデータ一覧!$E$14))^バックデータ一覧!$E$11)*計算過程!$W$11*10^-3,0)</f>
        <v>0</v>
      </c>
      <c r="F5070" s="18">
        <f>IF(G5070&lt;0.3,(バックデータ一覧!$C$10*(バックデータ一覧!$C$12*計算過程!L5070+バックデータ一覧!$C$13*LN(0.3)+バックデータ一覧!$C$14)^バックデータ一覧!$C$11+バックデータ一覧!$E$10*(0.3/(バックデータ一覧!$E$12*計算過程!L5070+バックデータ一覧!$E$13*LN(0.3)+バックデータ一覧!$E$14))^バックデータ一覧!$E$11)*計算過程!$W$11*計算過程!G5070/0.3*10^-3,0)</f>
        <v>0</v>
      </c>
      <c r="G5070" s="18">
        <f t="shared" si="476"/>
        <v>0</v>
      </c>
      <c r="H5070" s="18">
        <f t="shared" si="477"/>
        <v>0</v>
      </c>
      <c r="I5070" s="24">
        <v>0</v>
      </c>
      <c r="J5070" s="24">
        <v>0</v>
      </c>
      <c r="K5070" s="24">
        <v>0</v>
      </c>
      <c r="L5070" s="14">
        <f>貼り付けシート!C5070</f>
        <v>24.6</v>
      </c>
      <c r="M5070" s="14">
        <f>貼り付けシート!D5070</f>
        <v>17.8</v>
      </c>
      <c r="N5070" s="18">
        <f>貼り付けシート!E5070</f>
        <v>91.024695517151642</v>
      </c>
      <c r="O5070" s="18">
        <f>貼り付けシート!F5070</f>
        <v>0</v>
      </c>
      <c r="P5070" s="19">
        <f t="shared" si="478"/>
        <v>0</v>
      </c>
      <c r="Q5070" s="19">
        <f t="shared" si="479"/>
        <v>0</v>
      </c>
    </row>
    <row r="5071" spans="1:17">
      <c r="A5071" s="38">
        <v>41851</v>
      </c>
      <c r="B5071" s="49" t="s">
        <v>150</v>
      </c>
      <c r="C5071" s="24">
        <f t="shared" si="474"/>
        <v>30.406921776000001</v>
      </c>
      <c r="D5071" s="24">
        <f t="shared" si="475"/>
        <v>0</v>
      </c>
      <c r="E5071" s="18">
        <f>IF(G5071&gt;=0.3,(バックデータ一覧!$C$10*(バックデータ一覧!$C$12*計算過程!L5071+バックデータ一覧!$C$13*LN(計算過程!G5071)+バックデータ一覧!$C$14)^バックデータ一覧!$C$11+バックデータ一覧!$E$10*(計算過程!G5071/(バックデータ一覧!$E$12*計算過程!L5071+バックデータ一覧!$E$13*LN(計算過程!G5071)+バックデータ一覧!$E$14))^バックデータ一覧!$E$11)*計算過程!$W$11*10^-3,0)</f>
        <v>0</v>
      </c>
      <c r="F5071" s="18">
        <f>IF(G5071&lt;0.3,(バックデータ一覧!$C$10*(バックデータ一覧!$C$12*計算過程!L5071+バックデータ一覧!$C$13*LN(0.3)+バックデータ一覧!$C$14)^バックデータ一覧!$C$11+バックデータ一覧!$E$10*(0.3/(バックデータ一覧!$E$12*計算過程!L5071+バックデータ一覧!$E$13*LN(0.3)+バックデータ一覧!$E$14))^バックデータ一覧!$E$11)*計算過程!$W$11*計算過程!G5071/0.3*10^-3,0)</f>
        <v>0</v>
      </c>
      <c r="G5071" s="18">
        <f t="shared" si="476"/>
        <v>0</v>
      </c>
      <c r="H5071" s="18">
        <f t="shared" si="477"/>
        <v>0</v>
      </c>
      <c r="I5071" s="24">
        <v>0</v>
      </c>
      <c r="J5071" s="24">
        <v>0</v>
      </c>
      <c r="K5071" s="24">
        <v>0</v>
      </c>
      <c r="L5071" s="14">
        <f>貼り付けシート!C5071</f>
        <v>24.5</v>
      </c>
      <c r="M5071" s="14">
        <f>貼り付けシート!D5071</f>
        <v>17.600000000000001</v>
      </c>
      <c r="N5071" s="18">
        <f>貼り付けシート!E5071</f>
        <v>90.570255507692877</v>
      </c>
      <c r="O5071" s="18">
        <f>貼り付けシート!F5071</f>
        <v>0</v>
      </c>
      <c r="P5071" s="19">
        <f t="shared" si="478"/>
        <v>0</v>
      </c>
      <c r="Q5071" s="19">
        <f t="shared" si="479"/>
        <v>0</v>
      </c>
    </row>
    <row r="5072" spans="1:17">
      <c r="A5072" s="38">
        <v>41851</v>
      </c>
      <c r="B5072" s="49" t="s">
        <v>151</v>
      </c>
      <c r="C5072" s="24">
        <f t="shared" si="474"/>
        <v>30.406921776000001</v>
      </c>
      <c r="D5072" s="24">
        <f t="shared" si="475"/>
        <v>0</v>
      </c>
      <c r="E5072" s="18">
        <f>IF(G5072&gt;=0.3,(バックデータ一覧!$C$10*(バックデータ一覧!$C$12*計算過程!L5072+バックデータ一覧!$C$13*LN(計算過程!G5072)+バックデータ一覧!$C$14)^バックデータ一覧!$C$11+バックデータ一覧!$E$10*(計算過程!G5072/(バックデータ一覧!$E$12*計算過程!L5072+バックデータ一覧!$E$13*LN(計算過程!G5072)+バックデータ一覧!$E$14))^バックデータ一覧!$E$11)*計算過程!$W$11*10^-3,0)</f>
        <v>0</v>
      </c>
      <c r="F5072" s="18">
        <f>IF(G5072&lt;0.3,(バックデータ一覧!$C$10*(バックデータ一覧!$C$12*計算過程!L5072+バックデータ一覧!$C$13*LN(0.3)+バックデータ一覧!$C$14)^バックデータ一覧!$C$11+バックデータ一覧!$E$10*(0.3/(バックデータ一覧!$E$12*計算過程!L5072+バックデータ一覧!$E$13*LN(0.3)+バックデータ一覧!$E$14))^バックデータ一覧!$E$11)*計算過程!$W$11*計算過程!G5072/0.3*10^-3,0)</f>
        <v>0</v>
      </c>
      <c r="G5072" s="18">
        <f t="shared" si="476"/>
        <v>0</v>
      </c>
      <c r="H5072" s="18">
        <f t="shared" si="477"/>
        <v>0</v>
      </c>
      <c r="I5072" s="24">
        <v>0</v>
      </c>
      <c r="J5072" s="24">
        <v>0</v>
      </c>
      <c r="K5072" s="24">
        <v>0</v>
      </c>
      <c r="L5072" s="14">
        <f>貼り付けシート!C5072</f>
        <v>24</v>
      </c>
      <c r="M5072" s="14">
        <f>貼り付けシート!D5072</f>
        <v>17.5</v>
      </c>
      <c r="N5072" s="18">
        <f>貼り付けシート!E5072</f>
        <v>92.81073456464874</v>
      </c>
      <c r="O5072" s="18">
        <f>貼り付けシート!F5072</f>
        <v>0</v>
      </c>
      <c r="P5072" s="19">
        <f t="shared" si="478"/>
        <v>0</v>
      </c>
      <c r="Q5072" s="19">
        <f t="shared" si="479"/>
        <v>0</v>
      </c>
    </row>
    <row r="5073" spans="1:17">
      <c r="A5073" s="38">
        <v>41851</v>
      </c>
      <c r="B5073" s="49" t="s">
        <v>152</v>
      </c>
      <c r="C5073" s="24">
        <f t="shared" si="474"/>
        <v>30.406921776000001</v>
      </c>
      <c r="D5073" s="24">
        <f t="shared" si="475"/>
        <v>0</v>
      </c>
      <c r="E5073" s="18">
        <f>IF(G5073&gt;=0.3,(バックデータ一覧!$C$10*(バックデータ一覧!$C$12*計算過程!L5073+バックデータ一覧!$C$13*LN(計算過程!G5073)+バックデータ一覧!$C$14)^バックデータ一覧!$C$11+バックデータ一覧!$E$10*(計算過程!G5073/(バックデータ一覧!$E$12*計算過程!L5073+バックデータ一覧!$E$13*LN(計算過程!G5073)+バックデータ一覧!$E$14))^バックデータ一覧!$E$11)*計算過程!$W$11*10^-3,0)</f>
        <v>0</v>
      </c>
      <c r="F5073" s="18">
        <f>IF(G5073&lt;0.3,(バックデータ一覧!$C$10*(バックデータ一覧!$C$12*計算過程!L5073+バックデータ一覧!$C$13*LN(0.3)+バックデータ一覧!$C$14)^バックデータ一覧!$C$11+バックデータ一覧!$E$10*(0.3/(バックデータ一覧!$E$12*計算過程!L5073+バックデータ一覧!$E$13*LN(0.3)+バックデータ一覧!$E$14))^バックデータ一覧!$E$11)*計算過程!$W$11*計算過程!G5073/0.3*10^-3,0)</f>
        <v>0</v>
      </c>
      <c r="G5073" s="18">
        <f t="shared" si="476"/>
        <v>0</v>
      </c>
      <c r="H5073" s="18">
        <f t="shared" si="477"/>
        <v>0</v>
      </c>
      <c r="I5073" s="24">
        <v>0</v>
      </c>
      <c r="J5073" s="24">
        <v>0</v>
      </c>
      <c r="K5073" s="24">
        <v>0</v>
      </c>
      <c r="L5073" s="14">
        <f>貼り付けシート!C5073</f>
        <v>23.6</v>
      </c>
      <c r="M5073" s="14">
        <f>貼り付けシート!D5073</f>
        <v>17.3</v>
      </c>
      <c r="N5073" s="18">
        <f>貼り付けシート!E5073</f>
        <v>94.014193346165612</v>
      </c>
      <c r="O5073" s="18">
        <f>貼り付けシート!F5073</f>
        <v>0</v>
      </c>
      <c r="P5073" s="19">
        <f t="shared" si="478"/>
        <v>0</v>
      </c>
      <c r="Q5073" s="19">
        <f t="shared" si="479"/>
        <v>0</v>
      </c>
    </row>
    <row r="5074" spans="1:17">
      <c r="A5074" s="38">
        <v>41851</v>
      </c>
      <c r="B5074" s="49" t="s">
        <v>153</v>
      </c>
      <c r="C5074" s="24">
        <f t="shared" si="474"/>
        <v>30.406921776000001</v>
      </c>
      <c r="D5074" s="24">
        <f t="shared" si="475"/>
        <v>0</v>
      </c>
      <c r="E5074" s="18">
        <f>IF(G5074&gt;=0.3,(バックデータ一覧!$C$10*(バックデータ一覧!$C$12*計算過程!L5074+バックデータ一覧!$C$13*LN(計算過程!G5074)+バックデータ一覧!$C$14)^バックデータ一覧!$C$11+バックデータ一覧!$E$10*(計算過程!G5074/(バックデータ一覧!$E$12*計算過程!L5074+バックデータ一覧!$E$13*LN(計算過程!G5074)+バックデータ一覧!$E$14))^バックデータ一覧!$E$11)*計算過程!$W$11*10^-3,0)</f>
        <v>0</v>
      </c>
      <c r="F5074" s="18">
        <f>IF(G5074&lt;0.3,(バックデータ一覧!$C$10*(バックデータ一覧!$C$12*計算過程!L5074+バックデータ一覧!$C$13*LN(0.3)+バックデータ一覧!$C$14)^バックデータ一覧!$C$11+バックデータ一覧!$E$10*(0.3/(バックデータ一覧!$E$12*計算過程!L5074+バックデータ一覧!$E$13*LN(0.3)+バックデータ一覧!$E$14))^バックデータ一覧!$E$11)*計算過程!$W$11*計算過程!G5074/0.3*10^-3,0)</f>
        <v>0</v>
      </c>
      <c r="G5074" s="18">
        <f t="shared" si="476"/>
        <v>0</v>
      </c>
      <c r="H5074" s="18">
        <f t="shared" si="477"/>
        <v>0</v>
      </c>
      <c r="I5074" s="24">
        <v>0</v>
      </c>
      <c r="J5074" s="24">
        <v>0</v>
      </c>
      <c r="K5074" s="24">
        <v>0</v>
      </c>
      <c r="L5074" s="14">
        <f>貼り付けシート!C5074</f>
        <v>23.2</v>
      </c>
      <c r="M5074" s="14">
        <f>貼り付けシート!D5074</f>
        <v>17.100000000000001</v>
      </c>
      <c r="N5074" s="18">
        <f>貼り付けシート!E5074</f>
        <v>95.227558245525699</v>
      </c>
      <c r="O5074" s="18">
        <f>貼り付けシート!F5074</f>
        <v>0</v>
      </c>
      <c r="P5074" s="19">
        <f t="shared" si="478"/>
        <v>0</v>
      </c>
      <c r="Q5074" s="19">
        <f t="shared" si="479"/>
        <v>0</v>
      </c>
    </row>
    <row r="5075" spans="1:17">
      <c r="A5075" s="38">
        <v>41851</v>
      </c>
      <c r="B5075" s="49" t="s">
        <v>154</v>
      </c>
      <c r="C5075" s="24">
        <f t="shared" si="474"/>
        <v>30.406921776000001</v>
      </c>
      <c r="D5075" s="24">
        <f t="shared" si="475"/>
        <v>0</v>
      </c>
      <c r="E5075" s="18">
        <f>IF(G5075&gt;=0.3,(バックデータ一覧!$C$10*(バックデータ一覧!$C$12*計算過程!L5075+バックデータ一覧!$C$13*LN(計算過程!G5075)+バックデータ一覧!$C$14)^バックデータ一覧!$C$11+バックデータ一覧!$E$10*(計算過程!G5075/(バックデータ一覧!$E$12*計算過程!L5075+バックデータ一覧!$E$13*LN(計算過程!G5075)+バックデータ一覧!$E$14))^バックデータ一覧!$E$11)*計算過程!$W$11*10^-3,0)</f>
        <v>0</v>
      </c>
      <c r="F5075" s="18">
        <f>IF(G5075&lt;0.3,(バックデータ一覧!$C$10*(バックデータ一覧!$C$12*計算過程!L5075+バックデータ一覧!$C$13*LN(0.3)+バックデータ一覧!$C$14)^バックデータ一覧!$C$11+バックデータ一覧!$E$10*(0.3/(バックデータ一覧!$E$12*計算過程!L5075+バックデータ一覧!$E$13*LN(0.3)+バックデータ一覧!$E$14))^バックデータ一覧!$E$11)*計算過程!$W$11*計算過程!G5075/0.3*10^-3,0)</f>
        <v>0</v>
      </c>
      <c r="G5075" s="18">
        <f t="shared" si="476"/>
        <v>0</v>
      </c>
      <c r="H5075" s="18">
        <f t="shared" si="477"/>
        <v>0</v>
      </c>
      <c r="I5075" s="24">
        <v>0</v>
      </c>
      <c r="J5075" s="24">
        <v>0</v>
      </c>
      <c r="K5075" s="24">
        <v>0</v>
      </c>
      <c r="L5075" s="14">
        <f>貼り付けシート!C5075</f>
        <v>23.1</v>
      </c>
      <c r="M5075" s="14">
        <f>貼り付けシート!D5075</f>
        <v>16.899999999999999</v>
      </c>
      <c r="N5075" s="18">
        <f>貼り付けシート!E5075</f>
        <v>94.714184261696275</v>
      </c>
      <c r="O5075" s="18">
        <f>貼り付けシート!F5075</f>
        <v>0</v>
      </c>
      <c r="P5075" s="19">
        <f t="shared" si="478"/>
        <v>0</v>
      </c>
      <c r="Q5075" s="19">
        <f t="shared" si="479"/>
        <v>0</v>
      </c>
    </row>
    <row r="5076" spans="1:17">
      <c r="A5076" s="38">
        <v>41851</v>
      </c>
      <c r="B5076" s="49" t="s">
        <v>155</v>
      </c>
      <c r="C5076" s="24">
        <f t="shared" si="474"/>
        <v>30.406921776000001</v>
      </c>
      <c r="D5076" s="24">
        <f t="shared" si="475"/>
        <v>0</v>
      </c>
      <c r="E5076" s="18">
        <f>IF(G5076&gt;=0.3,(バックデータ一覧!$C$10*(バックデータ一覧!$C$12*計算過程!L5076+バックデータ一覧!$C$13*LN(計算過程!G5076)+バックデータ一覧!$C$14)^バックデータ一覧!$C$11+バックデータ一覧!$E$10*(計算過程!G5076/(バックデータ一覧!$E$12*計算過程!L5076+バックデータ一覧!$E$13*LN(計算過程!G5076)+バックデータ一覧!$E$14))^バックデータ一覧!$E$11)*計算過程!$W$11*10^-3,0)</f>
        <v>0</v>
      </c>
      <c r="F5076" s="18">
        <f>IF(G5076&lt;0.3,(バックデータ一覧!$C$10*(バックデータ一覧!$C$12*計算過程!L5076+バックデータ一覧!$C$13*LN(0.3)+バックデータ一覧!$C$14)^バックデータ一覧!$C$11+バックデータ一覧!$E$10*(0.3/(バックデータ一覧!$E$12*計算過程!L5076+バックデータ一覧!$E$13*LN(0.3)+バックデータ一覧!$E$14))^バックデータ一覧!$E$11)*計算過程!$W$11*計算過程!G5076/0.3*10^-3,0)</f>
        <v>0</v>
      </c>
      <c r="G5076" s="18">
        <f t="shared" si="476"/>
        <v>0</v>
      </c>
      <c r="H5076" s="18">
        <f t="shared" si="477"/>
        <v>0</v>
      </c>
      <c r="I5076" s="24">
        <v>0</v>
      </c>
      <c r="J5076" s="24">
        <v>0</v>
      </c>
      <c r="K5076" s="24">
        <v>0</v>
      </c>
      <c r="L5076" s="14">
        <f>貼り付けシート!C5076</f>
        <v>24.1</v>
      </c>
      <c r="M5076" s="14">
        <f>貼り付けシート!D5076</f>
        <v>17.3</v>
      </c>
      <c r="N5076" s="18">
        <f>貼り付けシート!E5076</f>
        <v>91.229284001505647</v>
      </c>
      <c r="O5076" s="18">
        <f>貼り付けシート!F5076</f>
        <v>0</v>
      </c>
      <c r="P5076" s="19">
        <f t="shared" si="478"/>
        <v>0</v>
      </c>
      <c r="Q5076" s="19">
        <f t="shared" si="479"/>
        <v>0</v>
      </c>
    </row>
    <row r="5077" spans="1:17">
      <c r="A5077" s="38">
        <v>41851</v>
      </c>
      <c r="B5077" s="49" t="s">
        <v>156</v>
      </c>
      <c r="C5077" s="24">
        <f t="shared" si="474"/>
        <v>30.406921776000001</v>
      </c>
      <c r="D5077" s="24">
        <f t="shared" si="475"/>
        <v>0</v>
      </c>
      <c r="E5077" s="18">
        <f>IF(G5077&gt;=0.3,(バックデータ一覧!$C$10*(バックデータ一覧!$C$12*計算過程!L5077+バックデータ一覧!$C$13*LN(計算過程!G5077)+バックデータ一覧!$C$14)^バックデータ一覧!$C$11+バックデータ一覧!$E$10*(計算過程!G5077/(バックデータ一覧!$E$12*計算過程!L5077+バックデータ一覧!$E$13*LN(計算過程!G5077)+バックデータ一覧!$E$14))^バックデータ一覧!$E$11)*計算過程!$W$11*10^-3,0)</f>
        <v>0</v>
      </c>
      <c r="F5077" s="18">
        <f>IF(G5077&lt;0.3,(バックデータ一覧!$C$10*(バックデータ一覧!$C$12*計算過程!L5077+バックデータ一覧!$C$13*LN(0.3)+バックデータ一覧!$C$14)^バックデータ一覧!$C$11+バックデータ一覧!$E$10*(0.3/(バックデータ一覧!$E$12*計算過程!L5077+バックデータ一覧!$E$13*LN(0.3)+バックデータ一覧!$E$14))^バックデータ一覧!$E$11)*計算過程!$W$11*計算過程!G5077/0.3*10^-3,0)</f>
        <v>0</v>
      </c>
      <c r="G5077" s="18">
        <f t="shared" si="476"/>
        <v>0</v>
      </c>
      <c r="H5077" s="18">
        <f t="shared" si="477"/>
        <v>0</v>
      </c>
      <c r="I5077" s="24">
        <v>0</v>
      </c>
      <c r="J5077" s="24">
        <v>0</v>
      </c>
      <c r="K5077" s="24">
        <v>0</v>
      </c>
      <c r="L5077" s="14">
        <f>貼り付けシート!C5077</f>
        <v>26.5</v>
      </c>
      <c r="M5077" s="14">
        <f>貼り付けシート!D5077</f>
        <v>17.7</v>
      </c>
      <c r="N5077" s="18">
        <f>貼り付けシート!E5077</f>
        <v>80.871190679922805</v>
      </c>
      <c r="O5077" s="18">
        <f>貼り付けシート!F5077</f>
        <v>0</v>
      </c>
      <c r="P5077" s="19">
        <f t="shared" si="478"/>
        <v>0</v>
      </c>
      <c r="Q5077" s="19">
        <f t="shared" si="479"/>
        <v>0</v>
      </c>
    </row>
    <row r="5078" spans="1:17">
      <c r="A5078" s="38">
        <v>41851</v>
      </c>
      <c r="B5078" s="49" t="s">
        <v>157</v>
      </c>
      <c r="C5078" s="24">
        <f t="shared" si="474"/>
        <v>30.406921776000001</v>
      </c>
      <c r="D5078" s="24">
        <f t="shared" si="475"/>
        <v>0</v>
      </c>
      <c r="E5078" s="18">
        <f>IF(G5078&gt;=0.3,(バックデータ一覧!$C$10*(バックデータ一覧!$C$12*計算過程!L5078+バックデータ一覧!$C$13*LN(計算過程!G5078)+バックデータ一覧!$C$14)^バックデータ一覧!$C$11+バックデータ一覧!$E$10*(計算過程!G5078/(バックデータ一覧!$E$12*計算過程!L5078+バックデータ一覧!$E$13*LN(計算過程!G5078)+バックデータ一覧!$E$14))^バックデータ一覧!$E$11)*計算過程!$W$11*10^-3,0)</f>
        <v>0</v>
      </c>
      <c r="F5078" s="18">
        <f>IF(G5078&lt;0.3,(バックデータ一覧!$C$10*(バックデータ一覧!$C$12*計算過程!L5078+バックデータ一覧!$C$13*LN(0.3)+バックデータ一覧!$C$14)^バックデータ一覧!$C$11+バックデータ一覧!$E$10*(0.3/(バックデータ一覧!$E$12*計算過程!L5078+バックデータ一覧!$E$13*LN(0.3)+バックデータ一覧!$E$14))^バックデータ一覧!$E$11)*計算過程!$W$11*計算過程!G5078/0.3*10^-3,0)</f>
        <v>0</v>
      </c>
      <c r="G5078" s="18">
        <f t="shared" si="476"/>
        <v>0</v>
      </c>
      <c r="H5078" s="18">
        <f t="shared" si="477"/>
        <v>0</v>
      </c>
      <c r="I5078" s="24">
        <v>0</v>
      </c>
      <c r="J5078" s="24">
        <v>0</v>
      </c>
      <c r="K5078" s="24">
        <v>0</v>
      </c>
      <c r="L5078" s="14">
        <f>貼り付けシート!C5078</f>
        <v>28</v>
      </c>
      <c r="M5078" s="14">
        <f>貼り付けシート!D5078</f>
        <v>18.100000000000001</v>
      </c>
      <c r="N5078" s="18">
        <f>貼り付けシート!E5078</f>
        <v>75.691931346004935</v>
      </c>
      <c r="O5078" s="18">
        <f>貼り付けシート!F5078</f>
        <v>0</v>
      </c>
      <c r="P5078" s="19">
        <f t="shared" si="478"/>
        <v>0</v>
      </c>
      <c r="Q5078" s="19">
        <f t="shared" si="479"/>
        <v>0</v>
      </c>
    </row>
    <row r="5079" spans="1:17">
      <c r="A5079" s="38">
        <v>41851</v>
      </c>
      <c r="B5079" s="49" t="s">
        <v>158</v>
      </c>
      <c r="C5079" s="24">
        <f t="shared" si="474"/>
        <v>30.406921776000001</v>
      </c>
      <c r="D5079" s="24">
        <f t="shared" si="475"/>
        <v>0</v>
      </c>
      <c r="E5079" s="18">
        <f>IF(G5079&gt;=0.3,(バックデータ一覧!$C$10*(バックデータ一覧!$C$12*計算過程!L5079+バックデータ一覧!$C$13*LN(計算過程!G5079)+バックデータ一覧!$C$14)^バックデータ一覧!$C$11+バックデータ一覧!$E$10*(計算過程!G5079/(バックデータ一覧!$E$12*計算過程!L5079+バックデータ一覧!$E$13*LN(計算過程!G5079)+バックデータ一覧!$E$14))^バックデータ一覧!$E$11)*計算過程!$W$11*10^-3,0)</f>
        <v>0</v>
      </c>
      <c r="F5079" s="18">
        <f>IF(G5079&lt;0.3,(バックデータ一覧!$C$10*(バックデータ一覧!$C$12*計算過程!L5079+バックデータ一覧!$C$13*LN(0.3)+バックデータ一覧!$C$14)^バックデータ一覧!$C$11+バックデータ一覧!$E$10*(0.3/(バックデータ一覧!$E$12*計算過程!L5079+バックデータ一覧!$E$13*LN(0.3)+バックデータ一覧!$E$14))^バックデータ一覧!$E$11)*計算過程!$W$11*計算過程!G5079/0.3*10^-3,0)</f>
        <v>0</v>
      </c>
      <c r="G5079" s="18">
        <f t="shared" si="476"/>
        <v>0</v>
      </c>
      <c r="H5079" s="18">
        <f t="shared" si="477"/>
        <v>0</v>
      </c>
      <c r="I5079" s="24">
        <v>0</v>
      </c>
      <c r="J5079" s="24">
        <v>0</v>
      </c>
      <c r="K5079" s="24">
        <v>0</v>
      </c>
      <c r="L5079" s="14">
        <f>貼り付けシート!C5079</f>
        <v>29.5</v>
      </c>
      <c r="M5079" s="14">
        <f>貼り付けシート!D5079</f>
        <v>17.899999999999999</v>
      </c>
      <c r="N5079" s="18">
        <f>貼り付けシート!E5079</f>
        <v>68.645397392754106</v>
      </c>
      <c r="O5079" s="18">
        <f>貼り付けシート!F5079</f>
        <v>0</v>
      </c>
      <c r="P5079" s="19">
        <f t="shared" si="478"/>
        <v>0</v>
      </c>
      <c r="Q5079" s="19">
        <f t="shared" si="479"/>
        <v>0</v>
      </c>
    </row>
    <row r="5080" spans="1:17">
      <c r="A5080" s="38">
        <v>41851</v>
      </c>
      <c r="B5080" s="49" t="s">
        <v>159</v>
      </c>
      <c r="C5080" s="24">
        <f t="shared" si="474"/>
        <v>30.406921776000001</v>
      </c>
      <c r="D5080" s="24">
        <f t="shared" si="475"/>
        <v>0</v>
      </c>
      <c r="E5080" s="18">
        <f>IF(G5080&gt;=0.3,(バックデータ一覧!$C$10*(バックデータ一覧!$C$12*計算過程!L5080+バックデータ一覧!$C$13*LN(計算過程!G5080)+バックデータ一覧!$C$14)^バックデータ一覧!$C$11+バックデータ一覧!$E$10*(計算過程!G5080/(バックデータ一覧!$E$12*計算過程!L5080+バックデータ一覧!$E$13*LN(計算過程!G5080)+バックデータ一覧!$E$14))^バックデータ一覧!$E$11)*計算過程!$W$11*10^-3,0)</f>
        <v>0</v>
      </c>
      <c r="F5080" s="18">
        <f>IF(G5080&lt;0.3,(バックデータ一覧!$C$10*(バックデータ一覧!$C$12*計算過程!L5080+バックデータ一覧!$C$13*LN(0.3)+バックデータ一覧!$C$14)^バックデータ一覧!$C$11+バックデータ一覧!$E$10*(0.3/(バックデータ一覧!$E$12*計算過程!L5080+バックデータ一覧!$E$13*LN(0.3)+バックデータ一覧!$E$14))^バックデータ一覧!$E$11)*計算過程!$W$11*計算過程!G5080/0.3*10^-3,0)</f>
        <v>0</v>
      </c>
      <c r="G5080" s="18">
        <f t="shared" si="476"/>
        <v>0</v>
      </c>
      <c r="H5080" s="18">
        <f t="shared" si="477"/>
        <v>0</v>
      </c>
      <c r="I5080" s="24">
        <v>0</v>
      </c>
      <c r="J5080" s="24">
        <v>0</v>
      </c>
      <c r="K5080" s="24">
        <v>0</v>
      </c>
      <c r="L5080" s="14">
        <f>貼り付けシート!C5080</f>
        <v>30</v>
      </c>
      <c r="M5080" s="14">
        <f>貼り付けシート!D5080</f>
        <v>17.7</v>
      </c>
      <c r="N5080" s="18">
        <f>貼り付けシート!E5080</f>
        <v>65.974935542838352</v>
      </c>
      <c r="O5080" s="18">
        <f>貼り付けシート!F5080</f>
        <v>0</v>
      </c>
      <c r="P5080" s="19">
        <f t="shared" si="478"/>
        <v>0</v>
      </c>
      <c r="Q5080" s="19">
        <f t="shared" si="479"/>
        <v>0</v>
      </c>
    </row>
    <row r="5081" spans="1:17">
      <c r="A5081" s="38">
        <v>41851</v>
      </c>
      <c r="B5081" s="49" t="s">
        <v>160</v>
      </c>
      <c r="C5081" s="24">
        <f t="shared" si="474"/>
        <v>30.406921776000001</v>
      </c>
      <c r="D5081" s="24">
        <f t="shared" si="475"/>
        <v>0</v>
      </c>
      <c r="E5081" s="18">
        <f>IF(G5081&gt;=0.3,(バックデータ一覧!$C$10*(バックデータ一覧!$C$12*計算過程!L5081+バックデータ一覧!$C$13*LN(計算過程!G5081)+バックデータ一覧!$C$14)^バックデータ一覧!$C$11+バックデータ一覧!$E$10*(計算過程!G5081/(バックデータ一覧!$E$12*計算過程!L5081+バックデータ一覧!$E$13*LN(計算過程!G5081)+バックデータ一覧!$E$14))^バックデータ一覧!$E$11)*計算過程!$W$11*10^-3,0)</f>
        <v>0</v>
      </c>
      <c r="F5081" s="18">
        <f>IF(G5081&lt;0.3,(バックデータ一覧!$C$10*(バックデータ一覧!$C$12*計算過程!L5081+バックデータ一覧!$C$13*LN(0.3)+バックデータ一覧!$C$14)^バックデータ一覧!$C$11+バックデータ一覧!$E$10*(0.3/(バックデータ一覧!$E$12*計算過程!L5081+バックデータ一覧!$E$13*LN(0.3)+バックデータ一覧!$E$14))^バックデータ一覧!$E$11)*計算過程!$W$11*計算過程!G5081/0.3*10^-3,0)</f>
        <v>0</v>
      </c>
      <c r="G5081" s="18">
        <f t="shared" si="476"/>
        <v>0</v>
      </c>
      <c r="H5081" s="18">
        <f t="shared" si="477"/>
        <v>0</v>
      </c>
      <c r="I5081" s="24">
        <v>0</v>
      </c>
      <c r="J5081" s="24">
        <v>0</v>
      </c>
      <c r="K5081" s="24">
        <v>0</v>
      </c>
      <c r="L5081" s="14">
        <f>貼り付けシート!C5081</f>
        <v>30.5</v>
      </c>
      <c r="M5081" s="14">
        <f>貼り付けシート!D5081</f>
        <v>17.600000000000001</v>
      </c>
      <c r="N5081" s="18">
        <f>貼り付けシート!E5081</f>
        <v>63.759453374870077</v>
      </c>
      <c r="O5081" s="18">
        <f>貼り付けシート!F5081</f>
        <v>0</v>
      </c>
      <c r="P5081" s="19">
        <f t="shared" si="478"/>
        <v>0</v>
      </c>
      <c r="Q5081" s="19">
        <f t="shared" si="479"/>
        <v>0</v>
      </c>
    </row>
    <row r="5082" spans="1:17">
      <c r="A5082" s="38">
        <v>41851</v>
      </c>
      <c r="B5082" s="49" t="s">
        <v>161</v>
      </c>
      <c r="C5082" s="24">
        <f t="shared" si="474"/>
        <v>30.406921776000001</v>
      </c>
      <c r="D5082" s="24">
        <f t="shared" si="475"/>
        <v>0</v>
      </c>
      <c r="E5082" s="18">
        <f>IF(G5082&gt;=0.3,(バックデータ一覧!$C$10*(バックデータ一覧!$C$12*計算過程!L5082+バックデータ一覧!$C$13*LN(計算過程!G5082)+バックデータ一覧!$C$14)^バックデータ一覧!$C$11+バックデータ一覧!$E$10*(計算過程!G5082/(バックデータ一覧!$E$12*計算過程!L5082+バックデータ一覧!$E$13*LN(計算過程!G5082)+バックデータ一覧!$E$14))^バックデータ一覧!$E$11)*計算過程!$W$11*10^-3,0)</f>
        <v>0</v>
      </c>
      <c r="F5082" s="18">
        <f>IF(G5082&lt;0.3,(バックデータ一覧!$C$10*(バックデータ一覧!$C$12*計算過程!L5082+バックデータ一覧!$C$13*LN(0.3)+バックデータ一覧!$C$14)^バックデータ一覧!$C$11+バックデータ一覧!$E$10*(0.3/(バックデータ一覧!$E$12*計算過程!L5082+バックデータ一覧!$E$13*LN(0.3)+バックデータ一覧!$E$14))^バックデータ一覧!$E$11)*計算過程!$W$11*計算過程!G5082/0.3*10^-3,0)</f>
        <v>0</v>
      </c>
      <c r="G5082" s="18">
        <f t="shared" si="476"/>
        <v>0</v>
      </c>
      <c r="H5082" s="18">
        <f t="shared" si="477"/>
        <v>0</v>
      </c>
      <c r="I5082" s="24">
        <v>0</v>
      </c>
      <c r="J5082" s="24">
        <v>0</v>
      </c>
      <c r="K5082" s="24">
        <v>0</v>
      </c>
      <c r="L5082" s="14">
        <f>貼り付けシート!C5082</f>
        <v>31</v>
      </c>
      <c r="M5082" s="14">
        <f>貼り付けシート!D5082</f>
        <v>18</v>
      </c>
      <c r="N5082" s="18">
        <f>貼り付けシート!E5082</f>
        <v>63.334118493342231</v>
      </c>
      <c r="O5082" s="18">
        <f>貼り付けシート!F5082</f>
        <v>0</v>
      </c>
      <c r="P5082" s="19">
        <f t="shared" si="478"/>
        <v>0</v>
      </c>
      <c r="Q5082" s="19">
        <f t="shared" si="479"/>
        <v>0</v>
      </c>
    </row>
    <row r="5083" spans="1:17">
      <c r="A5083" s="38">
        <v>41851</v>
      </c>
      <c r="B5083" s="49" t="s">
        <v>162</v>
      </c>
      <c r="C5083" s="24">
        <f t="shared" si="474"/>
        <v>30.406921776000001</v>
      </c>
      <c r="D5083" s="24">
        <f t="shared" si="475"/>
        <v>0</v>
      </c>
      <c r="E5083" s="18">
        <f>IF(G5083&gt;=0.3,(バックデータ一覧!$C$10*(バックデータ一覧!$C$12*計算過程!L5083+バックデータ一覧!$C$13*LN(計算過程!G5083)+バックデータ一覧!$C$14)^バックデータ一覧!$C$11+バックデータ一覧!$E$10*(計算過程!G5083/(バックデータ一覧!$E$12*計算過程!L5083+バックデータ一覧!$E$13*LN(計算過程!G5083)+バックデータ一覧!$E$14))^バックデータ一覧!$E$11)*計算過程!$W$11*10^-3,0)</f>
        <v>0</v>
      </c>
      <c r="F5083" s="18">
        <f>IF(G5083&lt;0.3,(バックデータ一覧!$C$10*(バックデータ一覧!$C$12*計算過程!L5083+バックデータ一覧!$C$13*LN(0.3)+バックデータ一覧!$C$14)^バックデータ一覧!$C$11+バックデータ一覧!$E$10*(0.3/(バックデータ一覧!$E$12*計算過程!L5083+バックデータ一覧!$E$13*LN(0.3)+バックデータ一覧!$E$14))^バックデータ一覧!$E$11)*計算過程!$W$11*計算過程!G5083/0.3*10^-3,0)</f>
        <v>0</v>
      </c>
      <c r="G5083" s="18">
        <f t="shared" si="476"/>
        <v>0</v>
      </c>
      <c r="H5083" s="18">
        <f t="shared" si="477"/>
        <v>0</v>
      </c>
      <c r="I5083" s="24">
        <v>0</v>
      </c>
      <c r="J5083" s="24">
        <v>0</v>
      </c>
      <c r="K5083" s="24">
        <v>0</v>
      </c>
      <c r="L5083" s="14">
        <f>貼り付けシート!C5083</f>
        <v>31</v>
      </c>
      <c r="M5083" s="14">
        <f>貼り付けシート!D5083</f>
        <v>18.399999999999999</v>
      </c>
      <c r="N5083" s="18">
        <f>貼り付けシート!E5083</f>
        <v>64.701105158026053</v>
      </c>
      <c r="O5083" s="18">
        <f>貼り付けシート!F5083</f>
        <v>0</v>
      </c>
      <c r="P5083" s="19">
        <f t="shared" si="478"/>
        <v>0</v>
      </c>
      <c r="Q5083" s="19">
        <f t="shared" si="479"/>
        <v>0</v>
      </c>
    </row>
    <row r="5084" spans="1:17">
      <c r="A5084" s="38">
        <v>41851</v>
      </c>
      <c r="B5084" s="49" t="s">
        <v>163</v>
      </c>
      <c r="C5084" s="24">
        <f t="shared" si="474"/>
        <v>30.406921776000001</v>
      </c>
      <c r="D5084" s="24">
        <f t="shared" si="475"/>
        <v>0</v>
      </c>
      <c r="E5084" s="18">
        <f>IF(G5084&gt;=0.3,(バックデータ一覧!$C$10*(バックデータ一覧!$C$12*計算過程!L5084+バックデータ一覧!$C$13*LN(計算過程!G5084)+バックデータ一覧!$C$14)^バックデータ一覧!$C$11+バックデータ一覧!$E$10*(計算過程!G5084/(バックデータ一覧!$E$12*計算過程!L5084+バックデータ一覧!$E$13*LN(計算過程!G5084)+バックデータ一覧!$E$14))^バックデータ一覧!$E$11)*計算過程!$W$11*10^-3,0)</f>
        <v>0</v>
      </c>
      <c r="F5084" s="18">
        <f>IF(G5084&lt;0.3,(バックデータ一覧!$C$10*(バックデータ一覧!$C$12*計算過程!L5084+バックデータ一覧!$C$13*LN(0.3)+バックデータ一覧!$C$14)^バックデータ一覧!$C$11+バックデータ一覧!$E$10*(0.3/(バックデータ一覧!$E$12*計算過程!L5084+バックデータ一覧!$E$13*LN(0.3)+バックデータ一覧!$E$14))^バックデータ一覧!$E$11)*計算過程!$W$11*計算過程!G5084/0.3*10^-3,0)</f>
        <v>0</v>
      </c>
      <c r="G5084" s="18">
        <f t="shared" si="476"/>
        <v>0</v>
      </c>
      <c r="H5084" s="18">
        <f t="shared" si="477"/>
        <v>0</v>
      </c>
      <c r="I5084" s="24">
        <v>0</v>
      </c>
      <c r="J5084" s="24">
        <v>0</v>
      </c>
      <c r="K5084" s="24">
        <v>0</v>
      </c>
      <c r="L5084" s="14">
        <f>貼り付けシート!C5084</f>
        <v>31.1</v>
      </c>
      <c r="M5084" s="14">
        <f>貼り付けシート!D5084</f>
        <v>18.8</v>
      </c>
      <c r="N5084" s="18">
        <f>貼り付けシート!E5084</f>
        <v>65.691181187900824</v>
      </c>
      <c r="O5084" s="18">
        <f>貼り付けシート!F5084</f>
        <v>0</v>
      </c>
      <c r="P5084" s="19">
        <f t="shared" si="478"/>
        <v>0</v>
      </c>
      <c r="Q5084" s="19">
        <f t="shared" si="479"/>
        <v>0</v>
      </c>
    </row>
    <row r="5085" spans="1:17">
      <c r="A5085" s="38">
        <v>41851</v>
      </c>
      <c r="B5085" s="49" t="s">
        <v>164</v>
      </c>
      <c r="C5085" s="24">
        <f t="shared" si="474"/>
        <v>30.406921776000001</v>
      </c>
      <c r="D5085" s="24">
        <f t="shared" si="475"/>
        <v>0</v>
      </c>
      <c r="E5085" s="18">
        <f>IF(G5085&gt;=0.3,(バックデータ一覧!$C$10*(バックデータ一覧!$C$12*計算過程!L5085+バックデータ一覧!$C$13*LN(計算過程!G5085)+バックデータ一覧!$C$14)^バックデータ一覧!$C$11+バックデータ一覧!$E$10*(計算過程!G5085/(バックデータ一覧!$E$12*計算過程!L5085+バックデータ一覧!$E$13*LN(計算過程!G5085)+バックデータ一覧!$E$14))^バックデータ一覧!$E$11)*計算過程!$W$11*10^-3,0)</f>
        <v>0</v>
      </c>
      <c r="F5085" s="18">
        <f>IF(G5085&lt;0.3,(バックデータ一覧!$C$10*(バックデータ一覧!$C$12*計算過程!L5085+バックデータ一覧!$C$13*LN(0.3)+バックデータ一覧!$C$14)^バックデータ一覧!$C$11+バックデータ一覧!$E$10*(0.3/(バックデータ一覧!$E$12*計算過程!L5085+バックデータ一覧!$E$13*LN(0.3)+バックデータ一覧!$E$14))^バックデータ一覧!$E$11)*計算過程!$W$11*計算過程!G5085/0.3*10^-3,0)</f>
        <v>0</v>
      </c>
      <c r="G5085" s="18">
        <f t="shared" si="476"/>
        <v>0</v>
      </c>
      <c r="H5085" s="18">
        <f t="shared" si="477"/>
        <v>0</v>
      </c>
      <c r="I5085" s="24">
        <v>0</v>
      </c>
      <c r="J5085" s="24">
        <v>0</v>
      </c>
      <c r="K5085" s="24">
        <v>0</v>
      </c>
      <c r="L5085" s="14">
        <f>貼り付けシート!C5085</f>
        <v>31</v>
      </c>
      <c r="M5085" s="14">
        <f>貼り付けシート!D5085</f>
        <v>18.8</v>
      </c>
      <c r="N5085" s="18">
        <f>貼り付けシート!E5085</f>
        <v>66.066385222629151</v>
      </c>
      <c r="O5085" s="18">
        <f>貼り付けシート!F5085</f>
        <v>0</v>
      </c>
      <c r="P5085" s="19">
        <f t="shared" si="478"/>
        <v>0</v>
      </c>
      <c r="Q5085" s="19">
        <f t="shared" si="479"/>
        <v>0</v>
      </c>
    </row>
    <row r="5086" spans="1:17">
      <c r="A5086" s="38">
        <v>41851</v>
      </c>
      <c r="B5086" s="49" t="s">
        <v>165</v>
      </c>
      <c r="C5086" s="24">
        <f t="shared" si="474"/>
        <v>30.406921776000001</v>
      </c>
      <c r="D5086" s="24">
        <f t="shared" si="475"/>
        <v>0</v>
      </c>
      <c r="E5086" s="18">
        <f>IF(G5086&gt;=0.3,(バックデータ一覧!$C$10*(バックデータ一覧!$C$12*計算過程!L5086+バックデータ一覧!$C$13*LN(計算過程!G5086)+バックデータ一覧!$C$14)^バックデータ一覧!$C$11+バックデータ一覧!$E$10*(計算過程!G5086/(バックデータ一覧!$E$12*計算過程!L5086+バックデータ一覧!$E$13*LN(計算過程!G5086)+バックデータ一覧!$E$14))^バックデータ一覧!$E$11)*計算過程!$W$11*10^-3,0)</f>
        <v>0</v>
      </c>
      <c r="F5086" s="18">
        <f>IF(G5086&lt;0.3,(バックデータ一覧!$C$10*(バックデータ一覧!$C$12*計算過程!L5086+バックデータ一覧!$C$13*LN(0.3)+バックデータ一覧!$C$14)^バックデータ一覧!$C$11+バックデータ一覧!$E$10*(0.3/(バックデータ一覧!$E$12*計算過程!L5086+バックデータ一覧!$E$13*LN(0.3)+バックデータ一覧!$E$14))^バックデータ一覧!$E$11)*計算過程!$W$11*計算過程!G5086/0.3*10^-3,0)</f>
        <v>0</v>
      </c>
      <c r="G5086" s="18">
        <f t="shared" si="476"/>
        <v>0</v>
      </c>
      <c r="H5086" s="18">
        <f t="shared" si="477"/>
        <v>0</v>
      </c>
      <c r="I5086" s="24">
        <v>0</v>
      </c>
      <c r="J5086" s="24">
        <v>0</v>
      </c>
      <c r="K5086" s="24">
        <v>0</v>
      </c>
      <c r="L5086" s="14">
        <f>貼り付けシート!C5086</f>
        <v>30.7</v>
      </c>
      <c r="M5086" s="14">
        <f>貼り付けシート!D5086</f>
        <v>18.8</v>
      </c>
      <c r="N5086" s="18">
        <f>貼り付けシート!E5086</f>
        <v>67.206624197837158</v>
      </c>
      <c r="O5086" s="18">
        <f>貼り付けシート!F5086</f>
        <v>0</v>
      </c>
      <c r="P5086" s="19">
        <f t="shared" si="478"/>
        <v>0</v>
      </c>
      <c r="Q5086" s="19">
        <f t="shared" si="479"/>
        <v>0</v>
      </c>
    </row>
    <row r="5087" spans="1:17">
      <c r="A5087" s="38">
        <v>41851</v>
      </c>
      <c r="B5087" s="49" t="s">
        <v>166</v>
      </c>
      <c r="C5087" s="24">
        <f t="shared" si="474"/>
        <v>30.406921776000001</v>
      </c>
      <c r="D5087" s="24">
        <f t="shared" si="475"/>
        <v>0</v>
      </c>
      <c r="E5087" s="18">
        <f>IF(G5087&gt;=0.3,(バックデータ一覧!$C$10*(バックデータ一覧!$C$12*計算過程!L5087+バックデータ一覧!$C$13*LN(計算過程!G5087)+バックデータ一覧!$C$14)^バックデータ一覧!$C$11+バックデータ一覧!$E$10*(計算過程!G5087/(バックデータ一覧!$E$12*計算過程!L5087+バックデータ一覧!$E$13*LN(計算過程!G5087)+バックデータ一覧!$E$14))^バックデータ一覧!$E$11)*計算過程!$W$11*10^-3,0)</f>
        <v>0</v>
      </c>
      <c r="F5087" s="18">
        <f>IF(G5087&lt;0.3,(バックデータ一覧!$C$10*(バックデータ一覧!$C$12*計算過程!L5087+バックデータ一覧!$C$13*LN(0.3)+バックデータ一覧!$C$14)^バックデータ一覧!$C$11+バックデータ一覧!$E$10*(0.3/(バックデータ一覧!$E$12*計算過程!L5087+バックデータ一覧!$E$13*LN(0.3)+バックデータ一覧!$E$14))^バックデータ一覧!$E$11)*計算過程!$W$11*計算過程!G5087/0.3*10^-3,0)</f>
        <v>0</v>
      </c>
      <c r="G5087" s="18">
        <f t="shared" si="476"/>
        <v>0</v>
      </c>
      <c r="H5087" s="18">
        <f t="shared" si="477"/>
        <v>0</v>
      </c>
      <c r="I5087" s="24">
        <v>0</v>
      </c>
      <c r="J5087" s="24">
        <v>0</v>
      </c>
      <c r="K5087" s="24">
        <v>0</v>
      </c>
      <c r="L5087" s="14">
        <f>貼り付けシート!C5087</f>
        <v>29.8</v>
      </c>
      <c r="M5087" s="14">
        <f>貼り付けシート!D5087</f>
        <v>18.8</v>
      </c>
      <c r="N5087" s="18">
        <f>貼り付けシート!E5087</f>
        <v>70.76315014965553</v>
      </c>
      <c r="O5087" s="18">
        <f>貼り付けシート!F5087</f>
        <v>0</v>
      </c>
      <c r="P5087" s="19">
        <f t="shared" si="478"/>
        <v>0</v>
      </c>
      <c r="Q5087" s="19">
        <f t="shared" si="479"/>
        <v>0</v>
      </c>
    </row>
    <row r="5088" spans="1:17">
      <c r="A5088" s="38">
        <v>41851</v>
      </c>
      <c r="B5088" s="49" t="s">
        <v>167</v>
      </c>
      <c r="C5088" s="24">
        <f t="shared" si="474"/>
        <v>30.406921776000001</v>
      </c>
      <c r="D5088" s="24">
        <f t="shared" si="475"/>
        <v>0</v>
      </c>
      <c r="E5088" s="18">
        <f>IF(G5088&gt;=0.3,(バックデータ一覧!$C$10*(バックデータ一覧!$C$12*計算過程!L5088+バックデータ一覧!$C$13*LN(計算過程!G5088)+バックデータ一覧!$C$14)^バックデータ一覧!$C$11+バックデータ一覧!$E$10*(計算過程!G5088/(バックデータ一覧!$E$12*計算過程!L5088+バックデータ一覧!$E$13*LN(計算過程!G5088)+バックデータ一覧!$E$14))^バックデータ一覧!$E$11)*計算過程!$W$11*10^-3,0)</f>
        <v>0</v>
      </c>
      <c r="F5088" s="18">
        <f>IF(G5088&lt;0.3,(バックデータ一覧!$C$10*(バックデータ一覧!$C$12*計算過程!L5088+バックデータ一覧!$C$13*LN(0.3)+バックデータ一覧!$C$14)^バックデータ一覧!$C$11+バックデータ一覧!$E$10*(0.3/(バックデータ一覧!$E$12*計算過程!L5088+バックデータ一覧!$E$13*LN(0.3)+バックデータ一覧!$E$14))^バックデータ一覧!$E$11)*計算過程!$W$11*計算過程!G5088/0.3*10^-3,0)</f>
        <v>0</v>
      </c>
      <c r="G5088" s="18">
        <f t="shared" si="476"/>
        <v>0</v>
      </c>
      <c r="H5088" s="18">
        <f t="shared" si="477"/>
        <v>0</v>
      </c>
      <c r="I5088" s="24">
        <v>0</v>
      </c>
      <c r="J5088" s="24">
        <v>0</v>
      </c>
      <c r="K5088" s="24">
        <v>0</v>
      </c>
      <c r="L5088" s="14">
        <f>貼り付けシート!C5088</f>
        <v>28.6</v>
      </c>
      <c r="M5088" s="14">
        <f>貼り付けシート!D5088</f>
        <v>18.399999999999999</v>
      </c>
      <c r="N5088" s="18">
        <f>貼り付けシート!E5088</f>
        <v>74.273658017822726</v>
      </c>
      <c r="O5088" s="18">
        <f>貼り付けシート!F5088</f>
        <v>0</v>
      </c>
      <c r="P5088" s="19">
        <f t="shared" si="478"/>
        <v>0</v>
      </c>
      <c r="Q5088" s="19">
        <f t="shared" si="479"/>
        <v>0</v>
      </c>
    </row>
    <row r="5089" spans="1:17">
      <c r="A5089" s="38">
        <v>41851</v>
      </c>
      <c r="B5089" s="49" t="s">
        <v>168</v>
      </c>
      <c r="C5089" s="24">
        <f t="shared" si="474"/>
        <v>30.406921776000001</v>
      </c>
      <c r="D5089" s="24">
        <f t="shared" si="475"/>
        <v>0</v>
      </c>
      <c r="E5089" s="18">
        <f>IF(G5089&gt;=0.3,(バックデータ一覧!$C$10*(バックデータ一覧!$C$12*計算過程!L5089+バックデータ一覧!$C$13*LN(計算過程!G5089)+バックデータ一覧!$C$14)^バックデータ一覧!$C$11+バックデータ一覧!$E$10*(計算過程!G5089/(バックデータ一覧!$E$12*計算過程!L5089+バックデータ一覧!$E$13*LN(計算過程!G5089)+バックデータ一覧!$E$14))^バックデータ一覧!$E$11)*計算過程!$W$11*10^-3,0)</f>
        <v>0</v>
      </c>
      <c r="F5089" s="18">
        <f>IF(G5089&lt;0.3,(バックデータ一覧!$C$10*(バックデータ一覧!$C$12*計算過程!L5089+バックデータ一覧!$C$13*LN(0.3)+バックデータ一覧!$C$14)^バックデータ一覧!$C$11+バックデータ一覧!$E$10*(0.3/(バックデータ一覧!$E$12*計算過程!L5089+バックデータ一覧!$E$13*LN(0.3)+バックデータ一覧!$E$14))^バックデータ一覧!$E$11)*計算過程!$W$11*計算過程!G5089/0.3*10^-3,0)</f>
        <v>0</v>
      </c>
      <c r="G5089" s="18">
        <f t="shared" si="476"/>
        <v>0</v>
      </c>
      <c r="H5089" s="18">
        <f t="shared" si="477"/>
        <v>0</v>
      </c>
      <c r="I5089" s="24">
        <v>0</v>
      </c>
      <c r="J5089" s="24">
        <v>0</v>
      </c>
      <c r="K5089" s="24">
        <v>0</v>
      </c>
      <c r="L5089" s="14">
        <f>貼り付けシート!C5089</f>
        <v>27.8</v>
      </c>
      <c r="M5089" s="14">
        <f>貼り付けシート!D5089</f>
        <v>18</v>
      </c>
      <c r="N5089" s="18">
        <f>貼り付けシート!E5089</f>
        <v>76.168745599368137</v>
      </c>
      <c r="O5089" s="18">
        <f>貼り付けシート!F5089</f>
        <v>0</v>
      </c>
      <c r="P5089" s="19">
        <f t="shared" si="478"/>
        <v>0</v>
      </c>
      <c r="Q5089" s="19">
        <f t="shared" si="479"/>
        <v>0</v>
      </c>
    </row>
    <row r="5090" spans="1:17">
      <c r="A5090" s="38">
        <v>41851</v>
      </c>
      <c r="B5090" s="49" t="s">
        <v>169</v>
      </c>
      <c r="C5090" s="24">
        <f t="shared" si="474"/>
        <v>30.406921776000001</v>
      </c>
      <c r="D5090" s="24">
        <f t="shared" si="475"/>
        <v>0</v>
      </c>
      <c r="E5090" s="18">
        <f>IF(G5090&gt;=0.3,(バックデータ一覧!$C$10*(バックデータ一覧!$C$12*計算過程!L5090+バックデータ一覧!$C$13*LN(計算過程!G5090)+バックデータ一覧!$C$14)^バックデータ一覧!$C$11+バックデータ一覧!$E$10*(計算過程!G5090/(バックデータ一覧!$E$12*計算過程!L5090+バックデータ一覧!$E$13*LN(計算過程!G5090)+バックデータ一覧!$E$14))^バックデータ一覧!$E$11)*計算過程!$W$11*10^-3,0)</f>
        <v>0</v>
      </c>
      <c r="F5090" s="18">
        <f>IF(G5090&lt;0.3,(バックデータ一覧!$C$10*(バックデータ一覧!$C$12*計算過程!L5090+バックデータ一覧!$C$13*LN(0.3)+バックデータ一覧!$C$14)^バックデータ一覧!$C$11+バックデータ一覧!$E$10*(0.3/(バックデータ一覧!$E$12*計算過程!L5090+バックデータ一覧!$E$13*LN(0.3)+バックデータ一覧!$E$14))^バックデータ一覧!$E$11)*計算過程!$W$11*計算過程!G5090/0.3*10^-3,0)</f>
        <v>0</v>
      </c>
      <c r="G5090" s="18">
        <f t="shared" si="476"/>
        <v>0</v>
      </c>
      <c r="H5090" s="18">
        <f t="shared" si="477"/>
        <v>0</v>
      </c>
      <c r="I5090" s="24">
        <v>0</v>
      </c>
      <c r="J5090" s="24">
        <v>0</v>
      </c>
      <c r="K5090" s="24">
        <v>0</v>
      </c>
      <c r="L5090" s="14">
        <f>貼り付けシート!C5090</f>
        <v>26.8</v>
      </c>
      <c r="M5090" s="14">
        <f>貼り付けシート!D5090</f>
        <v>17.8</v>
      </c>
      <c r="N5090" s="18">
        <f>貼り付けシート!E5090</f>
        <v>79.891829287967482</v>
      </c>
      <c r="O5090" s="18">
        <f>貼り付けシート!F5090</f>
        <v>0</v>
      </c>
      <c r="P5090" s="19">
        <f t="shared" si="478"/>
        <v>0</v>
      </c>
      <c r="Q5090" s="19">
        <f t="shared" si="479"/>
        <v>0</v>
      </c>
    </row>
    <row r="5091" spans="1:17">
      <c r="A5091" s="38">
        <v>41851</v>
      </c>
      <c r="B5091" s="49" t="s">
        <v>170</v>
      </c>
      <c r="C5091" s="24">
        <f t="shared" si="474"/>
        <v>30.406921776000001</v>
      </c>
      <c r="D5091" s="24">
        <f t="shared" si="475"/>
        <v>0</v>
      </c>
      <c r="E5091" s="18">
        <f>IF(G5091&gt;=0.3,(バックデータ一覧!$C$10*(バックデータ一覧!$C$12*計算過程!L5091+バックデータ一覧!$C$13*LN(計算過程!G5091)+バックデータ一覧!$C$14)^バックデータ一覧!$C$11+バックデータ一覧!$E$10*(計算過程!G5091/(バックデータ一覧!$E$12*計算過程!L5091+バックデータ一覧!$E$13*LN(計算過程!G5091)+バックデータ一覧!$E$14))^バックデータ一覧!$E$11)*計算過程!$W$11*10^-3,0)</f>
        <v>0</v>
      </c>
      <c r="F5091" s="18">
        <f>IF(G5091&lt;0.3,(バックデータ一覧!$C$10*(バックデータ一覧!$C$12*計算過程!L5091+バックデータ一覧!$C$13*LN(0.3)+バックデータ一覧!$C$14)^バックデータ一覧!$C$11+バックデータ一覧!$E$10*(0.3/(バックデータ一覧!$E$12*計算過程!L5091+バックデータ一覧!$E$13*LN(0.3)+バックデータ一覧!$E$14))^バックデータ一覧!$E$11)*計算過程!$W$11*計算過程!G5091/0.3*10^-3,0)</f>
        <v>0</v>
      </c>
      <c r="G5091" s="18">
        <f t="shared" si="476"/>
        <v>0</v>
      </c>
      <c r="H5091" s="18">
        <f t="shared" si="477"/>
        <v>0</v>
      </c>
      <c r="I5091" s="24">
        <v>0</v>
      </c>
      <c r="J5091" s="24">
        <v>0</v>
      </c>
      <c r="K5091" s="24">
        <v>0</v>
      </c>
      <c r="L5091" s="14">
        <f>貼り付けシート!C5091</f>
        <v>26</v>
      </c>
      <c r="M5091" s="14">
        <f>貼り付けシート!D5091</f>
        <v>17.8</v>
      </c>
      <c r="N5091" s="18">
        <f>貼り付けシート!E5091</f>
        <v>83.752040053138927</v>
      </c>
      <c r="O5091" s="18">
        <f>貼り付けシート!F5091</f>
        <v>0</v>
      </c>
      <c r="P5091" s="19">
        <f t="shared" si="478"/>
        <v>0</v>
      </c>
      <c r="Q5091" s="19">
        <f t="shared" si="479"/>
        <v>0</v>
      </c>
    </row>
    <row r="5092" spans="1:17">
      <c r="A5092" s="38">
        <v>41851</v>
      </c>
      <c r="B5092" s="49" t="s">
        <v>171</v>
      </c>
      <c r="C5092" s="24">
        <f t="shared" si="474"/>
        <v>30.406921776000001</v>
      </c>
      <c r="D5092" s="24">
        <f t="shared" si="475"/>
        <v>0</v>
      </c>
      <c r="E5092" s="18">
        <f>IF(G5092&gt;=0.3,(バックデータ一覧!$C$10*(バックデータ一覧!$C$12*計算過程!L5092+バックデータ一覧!$C$13*LN(計算過程!G5092)+バックデータ一覧!$C$14)^バックデータ一覧!$C$11+バックデータ一覧!$E$10*(計算過程!G5092/(バックデータ一覧!$E$12*計算過程!L5092+バックデータ一覧!$E$13*LN(計算過程!G5092)+バックデータ一覧!$E$14))^バックデータ一覧!$E$11)*計算過程!$W$11*10^-3,0)</f>
        <v>0</v>
      </c>
      <c r="F5092" s="18">
        <f>IF(G5092&lt;0.3,(バックデータ一覧!$C$10*(バックデータ一覧!$C$12*計算過程!L5092+バックデータ一覧!$C$13*LN(0.3)+バックデータ一覧!$C$14)^バックデータ一覧!$C$11+バックデータ一覧!$E$10*(0.3/(バックデータ一覧!$E$12*計算過程!L5092+バックデータ一覧!$E$13*LN(0.3)+バックデータ一覧!$E$14))^バックデータ一覧!$E$11)*計算過程!$W$11*計算過程!G5092/0.3*10^-3,0)</f>
        <v>0</v>
      </c>
      <c r="G5092" s="18">
        <f t="shared" si="476"/>
        <v>0</v>
      </c>
      <c r="H5092" s="18">
        <f t="shared" si="477"/>
        <v>0</v>
      </c>
      <c r="I5092" s="24">
        <v>0</v>
      </c>
      <c r="J5092" s="24">
        <v>0</v>
      </c>
      <c r="K5092" s="24">
        <v>0</v>
      </c>
      <c r="L5092" s="14">
        <f>貼り付けシート!C5092</f>
        <v>25.5</v>
      </c>
      <c r="M5092" s="14">
        <f>貼り付けシート!D5092</f>
        <v>17.8</v>
      </c>
      <c r="N5092" s="18">
        <f>貼り付けシート!E5092</f>
        <v>86.271404202462492</v>
      </c>
      <c r="O5092" s="18">
        <f>貼り付けシート!F5092</f>
        <v>0</v>
      </c>
      <c r="P5092" s="19">
        <f t="shared" si="478"/>
        <v>0</v>
      </c>
      <c r="Q5092" s="19">
        <f t="shared" si="479"/>
        <v>0</v>
      </c>
    </row>
    <row r="5093" spans="1:17">
      <c r="A5093" s="38">
        <v>41851</v>
      </c>
      <c r="B5093" s="49" t="s">
        <v>172</v>
      </c>
      <c r="C5093" s="24">
        <f t="shared" si="474"/>
        <v>30.406921776000001</v>
      </c>
      <c r="D5093" s="24">
        <f t="shared" si="475"/>
        <v>0</v>
      </c>
      <c r="E5093" s="18">
        <f>IF(G5093&gt;=0.3,(バックデータ一覧!$C$10*(バックデータ一覧!$C$12*計算過程!L5093+バックデータ一覧!$C$13*LN(計算過程!G5093)+バックデータ一覧!$C$14)^バックデータ一覧!$C$11+バックデータ一覧!$E$10*(計算過程!G5093/(バックデータ一覧!$E$12*計算過程!L5093+バックデータ一覧!$E$13*LN(計算過程!G5093)+バックデータ一覧!$E$14))^バックデータ一覧!$E$11)*計算過程!$W$11*10^-3,0)</f>
        <v>0</v>
      </c>
      <c r="F5093" s="18">
        <f>IF(G5093&lt;0.3,(バックデータ一覧!$C$10*(バックデータ一覧!$C$12*計算過程!L5093+バックデータ一覧!$C$13*LN(0.3)+バックデータ一覧!$C$14)^バックデータ一覧!$C$11+バックデータ一覧!$E$10*(0.3/(バックデータ一覧!$E$12*計算過程!L5093+バックデータ一覧!$E$13*LN(0.3)+バックデータ一覧!$E$14))^バックデータ一覧!$E$11)*計算過程!$W$11*計算過程!G5093/0.3*10^-3,0)</f>
        <v>0</v>
      </c>
      <c r="G5093" s="18">
        <f t="shared" si="476"/>
        <v>0</v>
      </c>
      <c r="H5093" s="18">
        <f t="shared" si="477"/>
        <v>0</v>
      </c>
      <c r="I5093" s="24">
        <v>0</v>
      </c>
      <c r="J5093" s="24">
        <v>0</v>
      </c>
      <c r="K5093" s="24">
        <v>0</v>
      </c>
      <c r="L5093" s="14">
        <f>貼り付けシート!C5093</f>
        <v>24.8</v>
      </c>
      <c r="M5093" s="14">
        <f>貼り付けシート!D5093</f>
        <v>17.7</v>
      </c>
      <c r="N5093" s="18">
        <f>貼り付けシート!E5093</f>
        <v>89.452091104659559</v>
      </c>
      <c r="O5093" s="18">
        <f>貼り付けシート!F5093</f>
        <v>0</v>
      </c>
      <c r="P5093" s="19">
        <f t="shared" si="478"/>
        <v>0</v>
      </c>
      <c r="Q5093" s="19">
        <f t="shared" si="479"/>
        <v>0</v>
      </c>
    </row>
    <row r="5094" spans="1:17">
      <c r="A5094" s="38">
        <v>41852</v>
      </c>
      <c r="B5094" s="49" t="s">
        <v>149</v>
      </c>
      <c r="C5094" s="24">
        <f t="shared" si="474"/>
        <v>30.406921776000001</v>
      </c>
      <c r="D5094" s="24">
        <f t="shared" si="475"/>
        <v>0</v>
      </c>
      <c r="E5094" s="18">
        <f>IF(G5094&gt;=0.3,(バックデータ一覧!$C$10*(バックデータ一覧!$C$12*計算過程!L5094+バックデータ一覧!$C$13*LN(計算過程!G5094)+バックデータ一覧!$C$14)^バックデータ一覧!$C$11+バックデータ一覧!$E$10*(計算過程!G5094/(バックデータ一覧!$E$12*計算過程!L5094+バックデータ一覧!$E$13*LN(計算過程!G5094)+バックデータ一覧!$E$14))^バックデータ一覧!$E$11)*計算過程!$W$11*10^-3,0)</f>
        <v>0</v>
      </c>
      <c r="F5094" s="18">
        <f>IF(G5094&lt;0.3,(バックデータ一覧!$C$10*(バックデータ一覧!$C$12*計算過程!L5094+バックデータ一覧!$C$13*LN(0.3)+バックデータ一覧!$C$14)^バックデータ一覧!$C$11+バックデータ一覧!$E$10*(0.3/(バックデータ一覧!$E$12*計算過程!L5094+バックデータ一覧!$E$13*LN(0.3)+バックデータ一覧!$E$14))^バックデータ一覧!$E$11)*計算過程!$W$11*計算過程!G5094/0.3*10^-3,0)</f>
        <v>0</v>
      </c>
      <c r="G5094" s="18">
        <f t="shared" si="476"/>
        <v>0</v>
      </c>
      <c r="H5094" s="18">
        <f t="shared" si="477"/>
        <v>0</v>
      </c>
      <c r="I5094" s="24">
        <v>0</v>
      </c>
      <c r="J5094" s="24">
        <v>0</v>
      </c>
      <c r="K5094" s="24">
        <v>0</v>
      </c>
      <c r="L5094" s="14">
        <f>貼り付けシート!C5094</f>
        <v>24.2</v>
      </c>
      <c r="M5094" s="14">
        <f>貼り付けシート!D5094</f>
        <v>17.399999999999999</v>
      </c>
      <c r="N5094" s="18">
        <f>貼り付けシート!E5094</f>
        <v>91.193447028956527</v>
      </c>
      <c r="O5094" s="18">
        <f>貼り付けシート!F5094</f>
        <v>0</v>
      </c>
      <c r="P5094" s="19">
        <f t="shared" si="478"/>
        <v>0</v>
      </c>
      <c r="Q5094" s="19">
        <f t="shared" si="479"/>
        <v>0</v>
      </c>
    </row>
    <row r="5095" spans="1:17">
      <c r="A5095" s="38">
        <v>41852</v>
      </c>
      <c r="B5095" s="49" t="s">
        <v>150</v>
      </c>
      <c r="C5095" s="24">
        <f t="shared" si="474"/>
        <v>30.406921776000001</v>
      </c>
      <c r="D5095" s="24">
        <f t="shared" si="475"/>
        <v>0</v>
      </c>
      <c r="E5095" s="18">
        <f>IF(G5095&gt;=0.3,(バックデータ一覧!$C$10*(バックデータ一覧!$C$12*計算過程!L5095+バックデータ一覧!$C$13*LN(計算過程!G5095)+バックデータ一覧!$C$14)^バックデータ一覧!$C$11+バックデータ一覧!$E$10*(計算過程!G5095/(バックデータ一覧!$E$12*計算過程!L5095+バックデータ一覧!$E$13*LN(計算過程!G5095)+バックデータ一覧!$E$14))^バックデータ一覧!$E$11)*計算過程!$W$11*10^-3,0)</f>
        <v>0</v>
      </c>
      <c r="F5095" s="18">
        <f>IF(G5095&lt;0.3,(バックデータ一覧!$C$10*(バックデータ一覧!$C$12*計算過程!L5095+バックデータ一覧!$C$13*LN(0.3)+バックデータ一覧!$C$14)^バックデータ一覧!$C$11+バックデータ一覧!$E$10*(0.3/(バックデータ一覧!$E$12*計算過程!L5095+バックデータ一覧!$E$13*LN(0.3)+バックデータ一覧!$E$14))^バックデータ一覧!$E$11)*計算過程!$W$11*計算過程!G5095/0.3*10^-3,0)</f>
        <v>0</v>
      </c>
      <c r="G5095" s="18">
        <f t="shared" si="476"/>
        <v>0</v>
      </c>
      <c r="H5095" s="18">
        <f t="shared" si="477"/>
        <v>0</v>
      </c>
      <c r="I5095" s="24">
        <v>0</v>
      </c>
      <c r="J5095" s="24">
        <v>0</v>
      </c>
      <c r="K5095" s="24">
        <v>0</v>
      </c>
      <c r="L5095" s="14">
        <f>貼り付けシート!C5095</f>
        <v>23.9</v>
      </c>
      <c r="M5095" s="14">
        <f>貼り付けシート!D5095</f>
        <v>17.3</v>
      </c>
      <c r="N5095" s="18">
        <f>貼り付けシート!E5095</f>
        <v>92.331936379978558</v>
      </c>
      <c r="O5095" s="18">
        <f>貼り付けシート!F5095</f>
        <v>0</v>
      </c>
      <c r="P5095" s="19">
        <f t="shared" si="478"/>
        <v>0</v>
      </c>
      <c r="Q5095" s="19">
        <f t="shared" si="479"/>
        <v>0</v>
      </c>
    </row>
    <row r="5096" spans="1:17">
      <c r="A5096" s="38">
        <v>41852</v>
      </c>
      <c r="B5096" s="49" t="s">
        <v>151</v>
      </c>
      <c r="C5096" s="24">
        <f t="shared" si="474"/>
        <v>30.406921776000001</v>
      </c>
      <c r="D5096" s="24">
        <f t="shared" si="475"/>
        <v>0</v>
      </c>
      <c r="E5096" s="18">
        <f>IF(G5096&gt;=0.3,(バックデータ一覧!$C$10*(バックデータ一覧!$C$12*計算過程!L5096+バックデータ一覧!$C$13*LN(計算過程!G5096)+バックデータ一覧!$C$14)^バックデータ一覧!$C$11+バックデータ一覧!$E$10*(計算過程!G5096/(バックデータ一覧!$E$12*計算過程!L5096+バックデータ一覧!$E$13*LN(計算過程!G5096)+バックデータ一覧!$E$14))^バックデータ一覧!$E$11)*計算過程!$W$11*10^-3,0)</f>
        <v>0</v>
      </c>
      <c r="F5096" s="18">
        <f>IF(G5096&lt;0.3,(バックデータ一覧!$C$10*(バックデータ一覧!$C$12*計算過程!L5096+バックデータ一覧!$C$13*LN(0.3)+バックデータ一覧!$C$14)^バックデータ一覧!$C$11+バックデータ一覧!$E$10*(0.3/(バックデータ一覧!$E$12*計算過程!L5096+バックデータ一覧!$E$13*LN(0.3)+バックデータ一覧!$E$14))^バックデータ一覧!$E$11)*計算過程!$W$11*計算過程!G5096/0.3*10^-3,0)</f>
        <v>0</v>
      </c>
      <c r="G5096" s="18">
        <f t="shared" si="476"/>
        <v>0</v>
      </c>
      <c r="H5096" s="18">
        <f t="shared" si="477"/>
        <v>0</v>
      </c>
      <c r="I5096" s="24">
        <v>0</v>
      </c>
      <c r="J5096" s="24">
        <v>0</v>
      </c>
      <c r="K5096" s="24">
        <v>0</v>
      </c>
      <c r="L5096" s="14">
        <f>貼り付けシート!C5096</f>
        <v>23.7</v>
      </c>
      <c r="M5096" s="14">
        <f>貼り付けシート!D5096</f>
        <v>17.100000000000001</v>
      </c>
      <c r="N5096" s="18">
        <f>貼り付けシート!E5096</f>
        <v>92.398196270959161</v>
      </c>
      <c r="O5096" s="18">
        <f>貼り付けシート!F5096</f>
        <v>0</v>
      </c>
      <c r="P5096" s="19">
        <f t="shared" si="478"/>
        <v>0</v>
      </c>
      <c r="Q5096" s="19">
        <f t="shared" si="479"/>
        <v>0</v>
      </c>
    </row>
    <row r="5097" spans="1:17">
      <c r="A5097" s="38">
        <v>41852</v>
      </c>
      <c r="B5097" s="49" t="s">
        <v>152</v>
      </c>
      <c r="C5097" s="24">
        <f t="shared" si="474"/>
        <v>30.406921776000001</v>
      </c>
      <c r="D5097" s="24">
        <f t="shared" si="475"/>
        <v>0</v>
      </c>
      <c r="E5097" s="18">
        <f>IF(G5097&gt;=0.3,(バックデータ一覧!$C$10*(バックデータ一覧!$C$12*計算過程!L5097+バックデータ一覧!$C$13*LN(計算過程!G5097)+バックデータ一覧!$C$14)^バックデータ一覧!$C$11+バックデータ一覧!$E$10*(計算過程!G5097/(バックデータ一覧!$E$12*計算過程!L5097+バックデータ一覧!$E$13*LN(計算過程!G5097)+バックデータ一覧!$E$14))^バックデータ一覧!$E$11)*計算過程!$W$11*10^-3,0)</f>
        <v>0</v>
      </c>
      <c r="F5097" s="18">
        <f>IF(G5097&lt;0.3,(バックデータ一覧!$C$10*(バックデータ一覧!$C$12*計算過程!L5097+バックデータ一覧!$C$13*LN(0.3)+バックデータ一覧!$C$14)^バックデータ一覧!$C$11+バックデータ一覧!$E$10*(0.3/(バックデータ一覧!$E$12*計算過程!L5097+バックデータ一覧!$E$13*LN(0.3)+バックデータ一覧!$E$14))^バックデータ一覧!$E$11)*計算過程!$W$11*計算過程!G5097/0.3*10^-3,0)</f>
        <v>0</v>
      </c>
      <c r="G5097" s="18">
        <f t="shared" si="476"/>
        <v>0</v>
      </c>
      <c r="H5097" s="18">
        <f t="shared" si="477"/>
        <v>0</v>
      </c>
      <c r="I5097" s="24">
        <v>0</v>
      </c>
      <c r="J5097" s="24">
        <v>0</v>
      </c>
      <c r="K5097" s="24">
        <v>0</v>
      </c>
      <c r="L5097" s="14">
        <f>貼り付けシート!C5097</f>
        <v>23.5</v>
      </c>
      <c r="M5097" s="14">
        <f>貼り付けシート!D5097</f>
        <v>16.8</v>
      </c>
      <c r="N5097" s="18">
        <f>貼り付けシート!E5097</f>
        <v>91.920891030979362</v>
      </c>
      <c r="O5097" s="18">
        <f>貼り付けシート!F5097</f>
        <v>0</v>
      </c>
      <c r="P5097" s="19">
        <f t="shared" si="478"/>
        <v>0</v>
      </c>
      <c r="Q5097" s="19">
        <f t="shared" si="479"/>
        <v>0</v>
      </c>
    </row>
    <row r="5098" spans="1:17">
      <c r="A5098" s="38">
        <v>41852</v>
      </c>
      <c r="B5098" s="49" t="s">
        <v>153</v>
      </c>
      <c r="C5098" s="24">
        <f t="shared" si="474"/>
        <v>30.406921776000001</v>
      </c>
      <c r="D5098" s="24">
        <f t="shared" si="475"/>
        <v>0</v>
      </c>
      <c r="E5098" s="18">
        <f>IF(G5098&gt;=0.3,(バックデータ一覧!$C$10*(バックデータ一覧!$C$12*計算過程!L5098+バックデータ一覧!$C$13*LN(計算過程!G5098)+バックデータ一覧!$C$14)^バックデータ一覧!$C$11+バックデータ一覧!$E$10*(計算過程!G5098/(バックデータ一覧!$E$12*計算過程!L5098+バックデータ一覧!$E$13*LN(計算過程!G5098)+バックデータ一覧!$E$14))^バックデータ一覧!$E$11)*計算過程!$W$11*10^-3,0)</f>
        <v>0</v>
      </c>
      <c r="F5098" s="18">
        <f>IF(G5098&lt;0.3,(バックデータ一覧!$C$10*(バックデータ一覧!$C$12*計算過程!L5098+バックデータ一覧!$C$13*LN(0.3)+バックデータ一覧!$C$14)^バックデータ一覧!$C$11+バックデータ一覧!$E$10*(0.3/(バックデータ一覧!$E$12*計算過程!L5098+バックデータ一覧!$E$13*LN(0.3)+バックデータ一覧!$E$14))^バックデータ一覧!$E$11)*計算過程!$W$11*計算過程!G5098/0.3*10^-3,0)</f>
        <v>0</v>
      </c>
      <c r="G5098" s="18">
        <f t="shared" si="476"/>
        <v>0</v>
      </c>
      <c r="H5098" s="18">
        <f t="shared" si="477"/>
        <v>0</v>
      </c>
      <c r="I5098" s="24">
        <v>0</v>
      </c>
      <c r="J5098" s="24">
        <v>0</v>
      </c>
      <c r="K5098" s="24">
        <v>0</v>
      </c>
      <c r="L5098" s="14">
        <f>貼り付けシート!C5098</f>
        <v>23.2</v>
      </c>
      <c r="M5098" s="14">
        <f>貼り付けシート!D5098</f>
        <v>16.600000000000001</v>
      </c>
      <c r="N5098" s="18">
        <f>貼り付けシート!E5098</f>
        <v>92.515506240833574</v>
      </c>
      <c r="O5098" s="18">
        <f>貼り付けシート!F5098</f>
        <v>0</v>
      </c>
      <c r="P5098" s="19">
        <f t="shared" si="478"/>
        <v>0</v>
      </c>
      <c r="Q5098" s="19">
        <f t="shared" si="479"/>
        <v>0</v>
      </c>
    </row>
    <row r="5099" spans="1:17">
      <c r="A5099" s="38">
        <v>41852</v>
      </c>
      <c r="B5099" s="49" t="s">
        <v>154</v>
      </c>
      <c r="C5099" s="24">
        <f t="shared" si="474"/>
        <v>30.406921776000001</v>
      </c>
      <c r="D5099" s="24">
        <f t="shared" si="475"/>
        <v>0</v>
      </c>
      <c r="E5099" s="18">
        <f>IF(G5099&gt;=0.3,(バックデータ一覧!$C$10*(バックデータ一覧!$C$12*計算過程!L5099+バックデータ一覧!$C$13*LN(計算過程!G5099)+バックデータ一覧!$C$14)^バックデータ一覧!$C$11+バックデータ一覧!$E$10*(計算過程!G5099/(バックデータ一覧!$E$12*計算過程!L5099+バックデータ一覧!$E$13*LN(計算過程!G5099)+バックデータ一覧!$E$14))^バックデータ一覧!$E$11)*計算過程!$W$11*10^-3,0)</f>
        <v>0</v>
      </c>
      <c r="F5099" s="18">
        <f>IF(G5099&lt;0.3,(バックデータ一覧!$C$10*(バックデータ一覧!$C$12*計算過程!L5099+バックデータ一覧!$C$13*LN(0.3)+バックデータ一覧!$C$14)^バックデータ一覧!$C$11+バックデータ一覧!$E$10*(0.3/(バックデータ一覧!$E$12*計算過程!L5099+バックデータ一覧!$E$13*LN(0.3)+バックデータ一覧!$E$14))^バックデータ一覧!$E$11)*計算過程!$W$11*計算過程!G5099/0.3*10^-3,0)</f>
        <v>0</v>
      </c>
      <c r="G5099" s="18">
        <f t="shared" si="476"/>
        <v>0</v>
      </c>
      <c r="H5099" s="18">
        <f t="shared" si="477"/>
        <v>0</v>
      </c>
      <c r="I5099" s="24">
        <v>0</v>
      </c>
      <c r="J5099" s="24">
        <v>0</v>
      </c>
      <c r="K5099" s="24">
        <v>0</v>
      </c>
      <c r="L5099" s="14">
        <f>貼り付けシート!C5099</f>
        <v>23</v>
      </c>
      <c r="M5099" s="14">
        <f>貼り付けシート!D5099</f>
        <v>16.399999999999999</v>
      </c>
      <c r="N5099" s="18">
        <f>貼り付けシート!E5099</f>
        <v>92.542246718213832</v>
      </c>
      <c r="O5099" s="18">
        <f>貼り付けシート!F5099</f>
        <v>0</v>
      </c>
      <c r="P5099" s="19">
        <f t="shared" si="478"/>
        <v>0</v>
      </c>
      <c r="Q5099" s="19">
        <f t="shared" si="479"/>
        <v>0</v>
      </c>
    </row>
    <row r="5100" spans="1:17">
      <c r="A5100" s="38">
        <v>41852</v>
      </c>
      <c r="B5100" s="49" t="s">
        <v>155</v>
      </c>
      <c r="C5100" s="24">
        <f t="shared" si="474"/>
        <v>30.406921776000001</v>
      </c>
      <c r="D5100" s="24">
        <f t="shared" si="475"/>
        <v>0</v>
      </c>
      <c r="E5100" s="18">
        <f>IF(G5100&gt;=0.3,(バックデータ一覧!$C$10*(バックデータ一覧!$C$12*計算過程!L5100+バックデータ一覧!$C$13*LN(計算過程!G5100)+バックデータ一覧!$C$14)^バックデータ一覧!$C$11+バックデータ一覧!$E$10*(計算過程!G5100/(バックデータ一覧!$E$12*計算過程!L5100+バックデータ一覧!$E$13*LN(計算過程!G5100)+バックデータ一覧!$E$14))^バックデータ一覧!$E$11)*計算過程!$W$11*10^-3,0)</f>
        <v>0</v>
      </c>
      <c r="F5100" s="18">
        <f>IF(G5100&lt;0.3,(バックデータ一覧!$C$10*(バックデータ一覧!$C$12*計算過程!L5100+バックデータ一覧!$C$13*LN(0.3)+バックデータ一覧!$C$14)^バックデータ一覧!$C$11+バックデータ一覧!$E$10*(0.3/(バックデータ一覧!$E$12*計算過程!L5100+バックデータ一覧!$E$13*LN(0.3)+バックデータ一覧!$E$14))^バックデータ一覧!$E$11)*計算過程!$W$11*計算過程!G5100/0.3*10^-3,0)</f>
        <v>0</v>
      </c>
      <c r="G5100" s="18">
        <f t="shared" si="476"/>
        <v>0</v>
      </c>
      <c r="H5100" s="18">
        <f t="shared" si="477"/>
        <v>0</v>
      </c>
      <c r="I5100" s="24">
        <v>0</v>
      </c>
      <c r="J5100" s="24">
        <v>0</v>
      </c>
      <c r="K5100" s="24">
        <v>0</v>
      </c>
      <c r="L5100" s="14">
        <f>貼り付けシート!C5100</f>
        <v>23.9</v>
      </c>
      <c r="M5100" s="14">
        <f>貼り付けシート!D5100</f>
        <v>16.8</v>
      </c>
      <c r="N5100" s="18">
        <f>貼り付けシート!E5100</f>
        <v>89.733564413197158</v>
      </c>
      <c r="O5100" s="18">
        <f>貼り付けシート!F5100</f>
        <v>0</v>
      </c>
      <c r="P5100" s="19">
        <f t="shared" si="478"/>
        <v>0</v>
      </c>
      <c r="Q5100" s="19">
        <f t="shared" si="479"/>
        <v>0</v>
      </c>
    </row>
    <row r="5101" spans="1:17">
      <c r="A5101" s="38">
        <v>41852</v>
      </c>
      <c r="B5101" s="49" t="s">
        <v>156</v>
      </c>
      <c r="C5101" s="24">
        <f t="shared" si="474"/>
        <v>30.406921776000001</v>
      </c>
      <c r="D5101" s="24">
        <f t="shared" si="475"/>
        <v>0</v>
      </c>
      <c r="E5101" s="18">
        <f>IF(G5101&gt;=0.3,(バックデータ一覧!$C$10*(バックデータ一覧!$C$12*計算過程!L5101+バックデータ一覧!$C$13*LN(計算過程!G5101)+バックデータ一覧!$C$14)^バックデータ一覧!$C$11+バックデータ一覧!$E$10*(計算過程!G5101/(バックデータ一覧!$E$12*計算過程!L5101+バックデータ一覧!$E$13*LN(計算過程!G5101)+バックデータ一覧!$E$14))^バックデータ一覧!$E$11)*計算過程!$W$11*10^-3,0)</f>
        <v>0</v>
      </c>
      <c r="F5101" s="18">
        <f>IF(G5101&lt;0.3,(バックデータ一覧!$C$10*(バックデータ一覧!$C$12*計算過程!L5101+バックデータ一覧!$C$13*LN(0.3)+バックデータ一覧!$C$14)^バックデータ一覧!$C$11+バックデータ一覧!$E$10*(0.3/(バックデータ一覧!$E$12*計算過程!L5101+バックデータ一覧!$E$13*LN(0.3)+バックデータ一覧!$E$14))^バックデータ一覧!$E$11)*計算過程!$W$11*計算過程!G5101/0.3*10^-3,0)</f>
        <v>0</v>
      </c>
      <c r="G5101" s="18">
        <f t="shared" si="476"/>
        <v>0</v>
      </c>
      <c r="H5101" s="18">
        <f t="shared" si="477"/>
        <v>0</v>
      </c>
      <c r="I5101" s="24">
        <v>0</v>
      </c>
      <c r="J5101" s="24">
        <v>0</v>
      </c>
      <c r="K5101" s="24">
        <v>0</v>
      </c>
      <c r="L5101" s="14">
        <f>貼り付けシート!C5101</f>
        <v>25.5</v>
      </c>
      <c r="M5101" s="14">
        <f>貼り付けシート!D5101</f>
        <v>17.3</v>
      </c>
      <c r="N5101" s="18">
        <f>貼り付けシート!E5101</f>
        <v>83.913628166966674</v>
      </c>
      <c r="O5101" s="18">
        <f>貼り付けシート!F5101</f>
        <v>0</v>
      </c>
      <c r="P5101" s="19">
        <f t="shared" si="478"/>
        <v>0</v>
      </c>
      <c r="Q5101" s="19">
        <f t="shared" si="479"/>
        <v>0</v>
      </c>
    </row>
    <row r="5102" spans="1:17">
      <c r="A5102" s="38">
        <v>41852</v>
      </c>
      <c r="B5102" s="49" t="s">
        <v>157</v>
      </c>
      <c r="C5102" s="24">
        <f t="shared" si="474"/>
        <v>30.406921776000001</v>
      </c>
      <c r="D5102" s="24">
        <f t="shared" si="475"/>
        <v>0</v>
      </c>
      <c r="E5102" s="18">
        <f>IF(G5102&gt;=0.3,(バックデータ一覧!$C$10*(バックデータ一覧!$C$12*計算過程!L5102+バックデータ一覧!$C$13*LN(計算過程!G5102)+バックデータ一覧!$C$14)^バックデータ一覧!$C$11+バックデータ一覧!$E$10*(計算過程!G5102/(バックデータ一覧!$E$12*計算過程!L5102+バックデータ一覧!$E$13*LN(計算過程!G5102)+バックデータ一覧!$E$14))^バックデータ一覧!$E$11)*計算過程!$W$11*10^-3,0)</f>
        <v>0</v>
      </c>
      <c r="F5102" s="18">
        <f>IF(G5102&lt;0.3,(バックデータ一覧!$C$10*(バックデータ一覧!$C$12*計算過程!L5102+バックデータ一覧!$C$13*LN(0.3)+バックデータ一覧!$C$14)^バックデータ一覧!$C$11+バックデータ一覧!$E$10*(0.3/(バックデータ一覧!$E$12*計算過程!L5102+バックデータ一覧!$E$13*LN(0.3)+バックデータ一覧!$E$14))^バックデータ一覧!$E$11)*計算過程!$W$11*計算過程!G5102/0.3*10^-3,0)</f>
        <v>0</v>
      </c>
      <c r="G5102" s="18">
        <f t="shared" si="476"/>
        <v>0</v>
      </c>
      <c r="H5102" s="18">
        <f t="shared" si="477"/>
        <v>0</v>
      </c>
      <c r="I5102" s="24">
        <v>0</v>
      </c>
      <c r="J5102" s="24">
        <v>0</v>
      </c>
      <c r="K5102" s="24">
        <v>0</v>
      </c>
      <c r="L5102" s="14">
        <f>貼り付けシート!C5102</f>
        <v>27.6</v>
      </c>
      <c r="M5102" s="14">
        <f>貼り付けシート!D5102</f>
        <v>17.7</v>
      </c>
      <c r="N5102" s="18">
        <f>貼り付けシート!E5102</f>
        <v>75.814849447711794</v>
      </c>
      <c r="O5102" s="18">
        <f>貼り付けシート!F5102</f>
        <v>0</v>
      </c>
      <c r="P5102" s="19">
        <f t="shared" si="478"/>
        <v>0</v>
      </c>
      <c r="Q5102" s="19">
        <f t="shared" si="479"/>
        <v>0</v>
      </c>
    </row>
    <row r="5103" spans="1:17">
      <c r="A5103" s="38">
        <v>41852</v>
      </c>
      <c r="B5103" s="49" t="s">
        <v>158</v>
      </c>
      <c r="C5103" s="24">
        <f t="shared" si="474"/>
        <v>30.406921776000001</v>
      </c>
      <c r="D5103" s="24">
        <f t="shared" si="475"/>
        <v>0</v>
      </c>
      <c r="E5103" s="18">
        <f>IF(G5103&gt;=0.3,(バックデータ一覧!$C$10*(バックデータ一覧!$C$12*計算過程!L5103+バックデータ一覧!$C$13*LN(計算過程!G5103)+バックデータ一覧!$C$14)^バックデータ一覧!$C$11+バックデータ一覧!$E$10*(計算過程!G5103/(バックデータ一覧!$E$12*計算過程!L5103+バックデータ一覧!$E$13*LN(計算過程!G5103)+バックデータ一覧!$E$14))^バックデータ一覧!$E$11)*計算過程!$W$11*10^-3,0)</f>
        <v>0</v>
      </c>
      <c r="F5103" s="18">
        <f>IF(G5103&lt;0.3,(バックデータ一覧!$C$10*(バックデータ一覧!$C$12*計算過程!L5103+バックデータ一覧!$C$13*LN(0.3)+バックデータ一覧!$C$14)^バックデータ一覧!$C$11+バックデータ一覧!$E$10*(0.3/(バックデータ一覧!$E$12*計算過程!L5103+バックデータ一覧!$E$13*LN(0.3)+バックデータ一覧!$E$14))^バックデータ一覧!$E$11)*計算過程!$W$11*計算過程!G5103/0.3*10^-3,0)</f>
        <v>0</v>
      </c>
      <c r="G5103" s="18">
        <f t="shared" si="476"/>
        <v>0</v>
      </c>
      <c r="H5103" s="18">
        <f t="shared" si="477"/>
        <v>0</v>
      </c>
      <c r="I5103" s="24">
        <v>0</v>
      </c>
      <c r="J5103" s="24">
        <v>0</v>
      </c>
      <c r="K5103" s="24">
        <v>0</v>
      </c>
      <c r="L5103" s="14">
        <f>貼り付けシート!C5103</f>
        <v>27.4</v>
      </c>
      <c r="M5103" s="14">
        <f>貼り付けシート!D5103</f>
        <v>17.600000000000001</v>
      </c>
      <c r="N5103" s="18">
        <f>貼り付けシート!E5103</f>
        <v>76.285559344780395</v>
      </c>
      <c r="O5103" s="18">
        <f>貼り付けシート!F5103</f>
        <v>0</v>
      </c>
      <c r="P5103" s="19">
        <f t="shared" si="478"/>
        <v>0</v>
      </c>
      <c r="Q5103" s="19">
        <f t="shared" si="479"/>
        <v>0</v>
      </c>
    </row>
    <row r="5104" spans="1:17">
      <c r="A5104" s="38">
        <v>41852</v>
      </c>
      <c r="B5104" s="49" t="s">
        <v>159</v>
      </c>
      <c r="C5104" s="24">
        <f t="shared" si="474"/>
        <v>30.406921776000001</v>
      </c>
      <c r="D5104" s="24">
        <f t="shared" si="475"/>
        <v>0</v>
      </c>
      <c r="E5104" s="18">
        <f>IF(G5104&gt;=0.3,(バックデータ一覧!$C$10*(バックデータ一覧!$C$12*計算過程!L5104+バックデータ一覧!$C$13*LN(計算過程!G5104)+バックデータ一覧!$C$14)^バックデータ一覧!$C$11+バックデータ一覧!$E$10*(計算過程!G5104/(バックデータ一覧!$E$12*計算過程!L5104+バックデータ一覧!$E$13*LN(計算過程!G5104)+バックデータ一覧!$E$14))^バックデータ一覧!$E$11)*計算過程!$W$11*10^-3,0)</f>
        <v>0</v>
      </c>
      <c r="F5104" s="18">
        <f>IF(G5104&lt;0.3,(バックデータ一覧!$C$10*(バックデータ一覧!$C$12*計算過程!L5104+バックデータ一覧!$C$13*LN(0.3)+バックデータ一覧!$C$14)^バックデータ一覧!$C$11+バックデータ一覧!$E$10*(0.3/(バックデータ一覧!$E$12*計算過程!L5104+バックデータ一覧!$E$13*LN(0.3)+バックデータ一覧!$E$14))^バックデータ一覧!$E$11)*計算過程!$W$11*計算過程!G5104/0.3*10^-3,0)</f>
        <v>0</v>
      </c>
      <c r="G5104" s="18">
        <f t="shared" si="476"/>
        <v>0</v>
      </c>
      <c r="H5104" s="18">
        <f t="shared" si="477"/>
        <v>0</v>
      </c>
      <c r="I5104" s="24">
        <v>0</v>
      </c>
      <c r="J5104" s="24">
        <v>0</v>
      </c>
      <c r="K5104" s="24">
        <v>0</v>
      </c>
      <c r="L5104" s="14">
        <f>貼り付けシート!C5104</f>
        <v>29.6</v>
      </c>
      <c r="M5104" s="14">
        <f>貼り付けシート!D5104</f>
        <v>17.5</v>
      </c>
      <c r="N5104" s="18">
        <f>貼り付けシート!E5104</f>
        <v>66.767722368640918</v>
      </c>
      <c r="O5104" s="18">
        <f>貼り付けシート!F5104</f>
        <v>0</v>
      </c>
      <c r="P5104" s="19">
        <f t="shared" si="478"/>
        <v>0</v>
      </c>
      <c r="Q5104" s="19">
        <f t="shared" si="479"/>
        <v>0</v>
      </c>
    </row>
    <row r="5105" spans="1:17">
      <c r="A5105" s="38">
        <v>41852</v>
      </c>
      <c r="B5105" s="49" t="s">
        <v>160</v>
      </c>
      <c r="C5105" s="24">
        <f t="shared" si="474"/>
        <v>30.406921776000001</v>
      </c>
      <c r="D5105" s="24">
        <f t="shared" si="475"/>
        <v>0</v>
      </c>
      <c r="E5105" s="18">
        <f>IF(G5105&gt;=0.3,(バックデータ一覧!$C$10*(バックデータ一覧!$C$12*計算過程!L5105+バックデータ一覧!$C$13*LN(計算過程!G5105)+バックデータ一覧!$C$14)^バックデータ一覧!$C$11+バックデータ一覧!$E$10*(計算過程!G5105/(バックデータ一覧!$E$12*計算過程!L5105+バックデータ一覧!$E$13*LN(計算過程!G5105)+バックデータ一覧!$E$14))^バックデータ一覧!$E$11)*計算過程!$W$11*10^-3,0)</f>
        <v>0</v>
      </c>
      <c r="F5105" s="18">
        <f>IF(G5105&lt;0.3,(バックデータ一覧!$C$10*(バックデータ一覧!$C$12*計算過程!L5105+バックデータ一覧!$C$13*LN(0.3)+バックデータ一覧!$C$14)^バックデータ一覧!$C$11+バックデータ一覧!$E$10*(0.3/(バックデータ一覧!$E$12*計算過程!L5105+バックデータ一覧!$E$13*LN(0.3)+バックデータ一覧!$E$14))^バックデータ一覧!$E$11)*計算過程!$W$11*計算過程!G5105/0.3*10^-3,0)</f>
        <v>0</v>
      </c>
      <c r="G5105" s="18">
        <f t="shared" si="476"/>
        <v>0</v>
      </c>
      <c r="H5105" s="18">
        <f t="shared" si="477"/>
        <v>0</v>
      </c>
      <c r="I5105" s="24">
        <v>0</v>
      </c>
      <c r="J5105" s="24">
        <v>0</v>
      </c>
      <c r="K5105" s="24">
        <v>0</v>
      </c>
      <c r="L5105" s="14">
        <f>貼り付けシート!C5105</f>
        <v>29.8</v>
      </c>
      <c r="M5105" s="14">
        <f>貼り付けシート!D5105</f>
        <v>17.399999999999999</v>
      </c>
      <c r="N5105" s="18">
        <f>貼り付けシート!E5105</f>
        <v>65.636955449976952</v>
      </c>
      <c r="O5105" s="18">
        <f>貼り付けシート!F5105</f>
        <v>0</v>
      </c>
      <c r="P5105" s="19">
        <f t="shared" si="478"/>
        <v>0</v>
      </c>
      <c r="Q5105" s="19">
        <f t="shared" si="479"/>
        <v>0</v>
      </c>
    </row>
    <row r="5106" spans="1:17">
      <c r="A5106" s="38">
        <v>41852</v>
      </c>
      <c r="B5106" s="49" t="s">
        <v>161</v>
      </c>
      <c r="C5106" s="24">
        <f t="shared" si="474"/>
        <v>30.406921776000001</v>
      </c>
      <c r="D5106" s="24">
        <f t="shared" si="475"/>
        <v>0</v>
      </c>
      <c r="E5106" s="18">
        <f>IF(G5106&gt;=0.3,(バックデータ一覧!$C$10*(バックデータ一覧!$C$12*計算過程!L5106+バックデータ一覧!$C$13*LN(計算過程!G5106)+バックデータ一覧!$C$14)^バックデータ一覧!$C$11+バックデータ一覧!$E$10*(計算過程!G5106/(バックデータ一覧!$E$12*計算過程!L5106+バックデータ一覧!$E$13*LN(計算過程!G5106)+バックデータ一覧!$E$14))^バックデータ一覧!$E$11)*計算過程!$W$11*10^-3,0)</f>
        <v>0</v>
      </c>
      <c r="F5106" s="18">
        <f>IF(G5106&lt;0.3,(バックデータ一覧!$C$10*(バックデータ一覧!$C$12*計算過程!L5106+バックデータ一覧!$C$13*LN(0.3)+バックデータ一覧!$C$14)^バックデータ一覧!$C$11+バックデータ一覧!$E$10*(0.3/(バックデータ一覧!$E$12*計算過程!L5106+バックデータ一覧!$E$13*LN(0.3)+バックデータ一覧!$E$14))^バックデータ一覧!$E$11)*計算過程!$W$11*計算過程!G5106/0.3*10^-3,0)</f>
        <v>0</v>
      </c>
      <c r="G5106" s="18">
        <f t="shared" si="476"/>
        <v>0</v>
      </c>
      <c r="H5106" s="18">
        <f t="shared" si="477"/>
        <v>0</v>
      </c>
      <c r="I5106" s="24">
        <v>0</v>
      </c>
      <c r="J5106" s="24">
        <v>0</v>
      </c>
      <c r="K5106" s="24">
        <v>0</v>
      </c>
      <c r="L5106" s="14">
        <f>貼り付けシート!C5106</f>
        <v>29.4</v>
      </c>
      <c r="M5106" s="14">
        <f>貼り付けシート!D5106</f>
        <v>17.399999999999999</v>
      </c>
      <c r="N5106" s="18">
        <f>貼り付けシート!E5106</f>
        <v>67.166147715079433</v>
      </c>
      <c r="O5106" s="18">
        <f>貼り付けシート!F5106</f>
        <v>0</v>
      </c>
      <c r="P5106" s="19">
        <f t="shared" si="478"/>
        <v>0</v>
      </c>
      <c r="Q5106" s="19">
        <f t="shared" si="479"/>
        <v>0</v>
      </c>
    </row>
    <row r="5107" spans="1:17">
      <c r="A5107" s="38">
        <v>41852</v>
      </c>
      <c r="B5107" s="49" t="s">
        <v>162</v>
      </c>
      <c r="C5107" s="24">
        <f t="shared" si="474"/>
        <v>30.406921776000001</v>
      </c>
      <c r="D5107" s="24">
        <f t="shared" si="475"/>
        <v>0</v>
      </c>
      <c r="E5107" s="18">
        <f>IF(G5107&gt;=0.3,(バックデータ一覧!$C$10*(バックデータ一覧!$C$12*計算過程!L5107+バックデータ一覧!$C$13*LN(計算過程!G5107)+バックデータ一覧!$C$14)^バックデータ一覧!$C$11+バックデータ一覧!$E$10*(計算過程!G5107/(バックデータ一覧!$E$12*計算過程!L5107+バックデータ一覧!$E$13*LN(計算過程!G5107)+バックデータ一覧!$E$14))^バックデータ一覧!$E$11)*計算過程!$W$11*10^-3,0)</f>
        <v>0</v>
      </c>
      <c r="F5107" s="18">
        <f>IF(G5107&lt;0.3,(バックデータ一覧!$C$10*(バックデータ一覧!$C$12*計算過程!L5107+バックデータ一覧!$C$13*LN(0.3)+バックデータ一覧!$C$14)^バックデータ一覧!$C$11+バックデータ一覧!$E$10*(0.3/(バックデータ一覧!$E$12*計算過程!L5107+バックデータ一覧!$E$13*LN(0.3)+バックデータ一覧!$E$14))^バックデータ一覧!$E$11)*計算過程!$W$11*計算過程!G5107/0.3*10^-3,0)</f>
        <v>0</v>
      </c>
      <c r="G5107" s="18">
        <f t="shared" si="476"/>
        <v>0</v>
      </c>
      <c r="H5107" s="18">
        <f t="shared" si="477"/>
        <v>0</v>
      </c>
      <c r="I5107" s="24">
        <v>0</v>
      </c>
      <c r="J5107" s="24">
        <v>0</v>
      </c>
      <c r="K5107" s="24">
        <v>0</v>
      </c>
      <c r="L5107" s="14">
        <f>貼り付けシート!C5107</f>
        <v>29.9</v>
      </c>
      <c r="M5107" s="14">
        <f>貼り付けシート!D5107</f>
        <v>17.399999999999999</v>
      </c>
      <c r="N5107" s="18">
        <f>貼り付けシート!E5107</f>
        <v>65.260833412999531</v>
      </c>
      <c r="O5107" s="18">
        <f>貼り付けシート!F5107</f>
        <v>0</v>
      </c>
      <c r="P5107" s="19">
        <f t="shared" si="478"/>
        <v>0</v>
      </c>
      <c r="Q5107" s="19">
        <f t="shared" si="479"/>
        <v>0</v>
      </c>
    </row>
    <row r="5108" spans="1:17">
      <c r="A5108" s="38">
        <v>41852</v>
      </c>
      <c r="B5108" s="49" t="s">
        <v>163</v>
      </c>
      <c r="C5108" s="24">
        <f t="shared" si="474"/>
        <v>30.406921776000001</v>
      </c>
      <c r="D5108" s="24">
        <f t="shared" si="475"/>
        <v>0</v>
      </c>
      <c r="E5108" s="18">
        <f>IF(G5108&gt;=0.3,(バックデータ一覧!$C$10*(バックデータ一覧!$C$12*計算過程!L5108+バックデータ一覧!$C$13*LN(計算過程!G5108)+バックデータ一覧!$C$14)^バックデータ一覧!$C$11+バックデータ一覧!$E$10*(計算過程!G5108/(バックデータ一覧!$E$12*計算過程!L5108+バックデータ一覧!$E$13*LN(計算過程!G5108)+バックデータ一覧!$E$14))^バックデータ一覧!$E$11)*計算過程!$W$11*10^-3,0)</f>
        <v>0</v>
      </c>
      <c r="F5108" s="18">
        <f>IF(G5108&lt;0.3,(バックデータ一覧!$C$10*(バックデータ一覧!$C$12*計算過程!L5108+バックデータ一覧!$C$13*LN(0.3)+バックデータ一覧!$C$14)^バックデータ一覧!$C$11+バックデータ一覧!$E$10*(0.3/(バックデータ一覧!$E$12*計算過程!L5108+バックデータ一覧!$E$13*LN(0.3)+バックデータ一覧!$E$14))^バックデータ一覧!$E$11)*計算過程!$W$11*計算過程!G5108/0.3*10^-3,0)</f>
        <v>0</v>
      </c>
      <c r="G5108" s="18">
        <f t="shared" si="476"/>
        <v>0</v>
      </c>
      <c r="H5108" s="18">
        <f t="shared" si="477"/>
        <v>0</v>
      </c>
      <c r="I5108" s="24">
        <v>0</v>
      </c>
      <c r="J5108" s="24">
        <v>0</v>
      </c>
      <c r="K5108" s="24">
        <v>0</v>
      </c>
      <c r="L5108" s="14">
        <f>貼り付けシート!C5108</f>
        <v>29.4</v>
      </c>
      <c r="M5108" s="14">
        <f>貼り付けシート!D5108</f>
        <v>17.399999999999999</v>
      </c>
      <c r="N5108" s="18">
        <f>貼り付けシート!E5108</f>
        <v>67.166147715079433</v>
      </c>
      <c r="O5108" s="18">
        <f>貼り付けシート!F5108</f>
        <v>0</v>
      </c>
      <c r="P5108" s="19">
        <f t="shared" si="478"/>
        <v>0</v>
      </c>
      <c r="Q5108" s="19">
        <f t="shared" si="479"/>
        <v>0</v>
      </c>
    </row>
    <row r="5109" spans="1:17">
      <c r="A5109" s="38">
        <v>41852</v>
      </c>
      <c r="B5109" s="49" t="s">
        <v>164</v>
      </c>
      <c r="C5109" s="24">
        <f t="shared" si="474"/>
        <v>30.406921776000001</v>
      </c>
      <c r="D5109" s="24">
        <f t="shared" si="475"/>
        <v>0</v>
      </c>
      <c r="E5109" s="18">
        <f>IF(G5109&gt;=0.3,(バックデータ一覧!$C$10*(バックデータ一覧!$C$12*計算過程!L5109+バックデータ一覧!$C$13*LN(計算過程!G5109)+バックデータ一覧!$C$14)^バックデータ一覧!$C$11+バックデータ一覧!$E$10*(計算過程!G5109/(バックデータ一覧!$E$12*計算過程!L5109+バックデータ一覧!$E$13*LN(計算過程!G5109)+バックデータ一覧!$E$14))^バックデータ一覧!$E$11)*計算過程!$W$11*10^-3,0)</f>
        <v>0</v>
      </c>
      <c r="F5109" s="18">
        <f>IF(G5109&lt;0.3,(バックデータ一覧!$C$10*(バックデータ一覧!$C$12*計算過程!L5109+バックデータ一覧!$C$13*LN(0.3)+バックデータ一覧!$C$14)^バックデータ一覧!$C$11+バックデータ一覧!$E$10*(0.3/(バックデータ一覧!$E$12*計算過程!L5109+バックデータ一覧!$E$13*LN(0.3)+バックデータ一覧!$E$14))^バックデータ一覧!$E$11)*計算過程!$W$11*計算過程!G5109/0.3*10^-3,0)</f>
        <v>0</v>
      </c>
      <c r="G5109" s="18">
        <f t="shared" si="476"/>
        <v>0</v>
      </c>
      <c r="H5109" s="18">
        <f t="shared" si="477"/>
        <v>0</v>
      </c>
      <c r="I5109" s="24">
        <v>0</v>
      </c>
      <c r="J5109" s="24">
        <v>0</v>
      </c>
      <c r="K5109" s="24">
        <v>0</v>
      </c>
      <c r="L5109" s="14">
        <f>貼り付けシート!C5109</f>
        <v>28.8</v>
      </c>
      <c r="M5109" s="14">
        <f>貼り付けシート!D5109</f>
        <v>17.3</v>
      </c>
      <c r="N5109" s="18">
        <f>貼り付けシート!E5109</f>
        <v>69.147222849475497</v>
      </c>
      <c r="O5109" s="18">
        <f>貼り付けシート!F5109</f>
        <v>0</v>
      </c>
      <c r="P5109" s="19">
        <f t="shared" si="478"/>
        <v>0</v>
      </c>
      <c r="Q5109" s="19">
        <f t="shared" si="479"/>
        <v>0</v>
      </c>
    </row>
    <row r="5110" spans="1:17">
      <c r="A5110" s="38">
        <v>41852</v>
      </c>
      <c r="B5110" s="49" t="s">
        <v>165</v>
      </c>
      <c r="C5110" s="24">
        <f t="shared" si="474"/>
        <v>30.406921776000001</v>
      </c>
      <c r="D5110" s="24">
        <f t="shared" si="475"/>
        <v>0</v>
      </c>
      <c r="E5110" s="18">
        <f>IF(G5110&gt;=0.3,(バックデータ一覧!$C$10*(バックデータ一覧!$C$12*計算過程!L5110+バックデータ一覧!$C$13*LN(計算過程!G5110)+バックデータ一覧!$C$14)^バックデータ一覧!$C$11+バックデータ一覧!$E$10*(計算過程!G5110/(バックデータ一覧!$E$12*計算過程!L5110+バックデータ一覧!$E$13*LN(計算過程!G5110)+バックデータ一覧!$E$14))^バックデータ一覧!$E$11)*計算過程!$W$11*10^-3,0)</f>
        <v>0</v>
      </c>
      <c r="F5110" s="18">
        <f>IF(G5110&lt;0.3,(バックデータ一覧!$C$10*(バックデータ一覧!$C$12*計算過程!L5110+バックデータ一覧!$C$13*LN(0.3)+バックデータ一覧!$C$14)^バックデータ一覧!$C$11+バックデータ一覧!$E$10*(0.3/(バックデータ一覧!$E$12*計算過程!L5110+バックデータ一覧!$E$13*LN(0.3)+バックデータ一覧!$E$14))^バックデータ一覧!$E$11)*計算過程!$W$11*計算過程!G5110/0.3*10^-3,0)</f>
        <v>0</v>
      </c>
      <c r="G5110" s="18">
        <f t="shared" si="476"/>
        <v>0</v>
      </c>
      <c r="H5110" s="18">
        <f t="shared" si="477"/>
        <v>0</v>
      </c>
      <c r="I5110" s="24">
        <v>0</v>
      </c>
      <c r="J5110" s="24">
        <v>0</v>
      </c>
      <c r="K5110" s="24">
        <v>0</v>
      </c>
      <c r="L5110" s="14">
        <f>貼り付けシート!C5110</f>
        <v>28.7</v>
      </c>
      <c r="M5110" s="14">
        <f>貼り付けシート!D5110</f>
        <v>17.2</v>
      </c>
      <c r="N5110" s="18">
        <f>貼り付けシート!E5110</f>
        <v>69.157862429259296</v>
      </c>
      <c r="O5110" s="18">
        <f>貼り付けシート!F5110</f>
        <v>0</v>
      </c>
      <c r="P5110" s="19">
        <f t="shared" si="478"/>
        <v>0</v>
      </c>
      <c r="Q5110" s="19">
        <f t="shared" si="479"/>
        <v>0</v>
      </c>
    </row>
    <row r="5111" spans="1:17">
      <c r="A5111" s="38">
        <v>41852</v>
      </c>
      <c r="B5111" s="49" t="s">
        <v>166</v>
      </c>
      <c r="C5111" s="24">
        <f t="shared" si="474"/>
        <v>30.406921776000001</v>
      </c>
      <c r="D5111" s="24">
        <f t="shared" si="475"/>
        <v>0</v>
      </c>
      <c r="E5111" s="18">
        <f>IF(G5111&gt;=0.3,(バックデータ一覧!$C$10*(バックデータ一覧!$C$12*計算過程!L5111+バックデータ一覧!$C$13*LN(計算過程!G5111)+バックデータ一覧!$C$14)^バックデータ一覧!$C$11+バックデータ一覧!$E$10*(計算過程!G5111/(バックデータ一覧!$E$12*計算過程!L5111+バックデータ一覧!$E$13*LN(計算過程!G5111)+バックデータ一覧!$E$14))^バックデータ一覧!$E$11)*計算過程!$W$11*10^-3,0)</f>
        <v>0</v>
      </c>
      <c r="F5111" s="18">
        <f>IF(G5111&lt;0.3,(バックデータ一覧!$C$10*(バックデータ一覧!$C$12*計算過程!L5111+バックデータ一覧!$C$13*LN(0.3)+バックデータ一覧!$C$14)^バックデータ一覧!$C$11+バックデータ一覧!$E$10*(0.3/(バックデータ一覧!$E$12*計算過程!L5111+バックデータ一覧!$E$13*LN(0.3)+バックデータ一覧!$E$14))^バックデータ一覧!$E$11)*計算過程!$W$11*計算過程!G5111/0.3*10^-3,0)</f>
        <v>0</v>
      </c>
      <c r="G5111" s="18">
        <f t="shared" si="476"/>
        <v>0</v>
      </c>
      <c r="H5111" s="18">
        <f t="shared" si="477"/>
        <v>0</v>
      </c>
      <c r="I5111" s="24">
        <v>0</v>
      </c>
      <c r="J5111" s="24">
        <v>0</v>
      </c>
      <c r="K5111" s="24">
        <v>0</v>
      </c>
      <c r="L5111" s="14">
        <f>貼り付けシート!C5111</f>
        <v>27.3</v>
      </c>
      <c r="M5111" s="14">
        <f>貼り付けシート!D5111</f>
        <v>17.100000000000001</v>
      </c>
      <c r="N5111" s="18">
        <f>貼り付けシート!E5111</f>
        <v>74.61199931174508</v>
      </c>
      <c r="O5111" s="18">
        <f>貼り付けシート!F5111</f>
        <v>0</v>
      </c>
      <c r="P5111" s="19">
        <f t="shared" si="478"/>
        <v>0</v>
      </c>
      <c r="Q5111" s="19">
        <f t="shared" si="479"/>
        <v>0</v>
      </c>
    </row>
    <row r="5112" spans="1:17">
      <c r="A5112" s="38">
        <v>41852</v>
      </c>
      <c r="B5112" s="49" t="s">
        <v>167</v>
      </c>
      <c r="C5112" s="24">
        <f t="shared" si="474"/>
        <v>30.406921776000001</v>
      </c>
      <c r="D5112" s="24">
        <f t="shared" si="475"/>
        <v>0</v>
      </c>
      <c r="E5112" s="18">
        <f>IF(G5112&gt;=0.3,(バックデータ一覧!$C$10*(バックデータ一覧!$C$12*計算過程!L5112+バックデータ一覧!$C$13*LN(計算過程!G5112)+バックデータ一覧!$C$14)^バックデータ一覧!$C$11+バックデータ一覧!$E$10*(計算過程!G5112/(バックデータ一覧!$E$12*計算過程!L5112+バックデータ一覧!$E$13*LN(計算過程!G5112)+バックデータ一覧!$E$14))^バックデータ一覧!$E$11)*計算過程!$W$11*10^-3,0)</f>
        <v>0</v>
      </c>
      <c r="F5112" s="18">
        <f>IF(G5112&lt;0.3,(バックデータ一覧!$C$10*(バックデータ一覧!$C$12*計算過程!L5112+バックデータ一覧!$C$13*LN(0.3)+バックデータ一覧!$C$14)^バックデータ一覧!$C$11+バックデータ一覧!$E$10*(0.3/(バックデータ一覧!$E$12*計算過程!L5112+バックデータ一覧!$E$13*LN(0.3)+バックデータ一覧!$E$14))^バックデータ一覧!$E$11)*計算過程!$W$11*計算過程!G5112/0.3*10^-3,0)</f>
        <v>0</v>
      </c>
      <c r="G5112" s="18">
        <f t="shared" si="476"/>
        <v>0</v>
      </c>
      <c r="H5112" s="18">
        <f t="shared" si="477"/>
        <v>0</v>
      </c>
      <c r="I5112" s="24">
        <v>0</v>
      </c>
      <c r="J5112" s="24">
        <v>0</v>
      </c>
      <c r="K5112" s="24">
        <v>0</v>
      </c>
      <c r="L5112" s="14">
        <f>貼り付けシート!C5112</f>
        <v>26.9</v>
      </c>
      <c r="M5112" s="14">
        <f>貼り付けシート!D5112</f>
        <v>17.100000000000001</v>
      </c>
      <c r="N5112" s="18">
        <f>貼り付けシート!E5112</f>
        <v>76.38375221454578</v>
      </c>
      <c r="O5112" s="18">
        <f>貼り付けシート!F5112</f>
        <v>0</v>
      </c>
      <c r="P5112" s="19">
        <f t="shared" si="478"/>
        <v>0</v>
      </c>
      <c r="Q5112" s="19">
        <f t="shared" si="479"/>
        <v>0</v>
      </c>
    </row>
    <row r="5113" spans="1:17">
      <c r="A5113" s="38">
        <v>41852</v>
      </c>
      <c r="B5113" s="49" t="s">
        <v>168</v>
      </c>
      <c r="C5113" s="24">
        <f t="shared" si="474"/>
        <v>30.406921776000001</v>
      </c>
      <c r="D5113" s="24">
        <f t="shared" si="475"/>
        <v>0</v>
      </c>
      <c r="E5113" s="18">
        <f>IF(G5113&gt;=0.3,(バックデータ一覧!$C$10*(バックデータ一覧!$C$12*計算過程!L5113+バックデータ一覧!$C$13*LN(計算過程!G5113)+バックデータ一覧!$C$14)^バックデータ一覧!$C$11+バックデータ一覧!$E$10*(計算過程!G5113/(バックデータ一覧!$E$12*計算過程!L5113+バックデータ一覧!$E$13*LN(計算過程!G5113)+バックデータ一覧!$E$14))^バックデータ一覧!$E$11)*計算過程!$W$11*10^-3,0)</f>
        <v>0</v>
      </c>
      <c r="F5113" s="18">
        <f>IF(G5113&lt;0.3,(バックデータ一覧!$C$10*(バックデータ一覧!$C$12*計算過程!L5113+バックデータ一覧!$C$13*LN(0.3)+バックデータ一覧!$C$14)^バックデータ一覧!$C$11+バックデータ一覧!$E$10*(0.3/(バックデータ一覧!$E$12*計算過程!L5113+バックデータ一覧!$E$13*LN(0.3)+バックデータ一覧!$E$14))^バックデータ一覧!$E$11)*計算過程!$W$11*計算過程!G5113/0.3*10^-3,0)</f>
        <v>0</v>
      </c>
      <c r="G5113" s="18">
        <f t="shared" si="476"/>
        <v>0</v>
      </c>
      <c r="H5113" s="18">
        <f t="shared" si="477"/>
        <v>0</v>
      </c>
      <c r="I5113" s="24">
        <v>0</v>
      </c>
      <c r="J5113" s="24">
        <v>0</v>
      </c>
      <c r="K5113" s="24">
        <v>0</v>
      </c>
      <c r="L5113" s="14">
        <f>貼り付けシート!C5113</f>
        <v>26.4</v>
      </c>
      <c r="M5113" s="14">
        <f>貼り付けシート!D5113</f>
        <v>17.100000000000001</v>
      </c>
      <c r="N5113" s="18">
        <f>貼り付けシート!E5113</f>
        <v>78.6656013372465</v>
      </c>
      <c r="O5113" s="18">
        <f>貼り付けシート!F5113</f>
        <v>0</v>
      </c>
      <c r="P5113" s="19">
        <f t="shared" si="478"/>
        <v>0</v>
      </c>
      <c r="Q5113" s="19">
        <f t="shared" si="479"/>
        <v>0</v>
      </c>
    </row>
    <row r="5114" spans="1:17">
      <c r="A5114" s="38">
        <v>41852</v>
      </c>
      <c r="B5114" s="49" t="s">
        <v>169</v>
      </c>
      <c r="C5114" s="24">
        <f t="shared" si="474"/>
        <v>30.406921776000001</v>
      </c>
      <c r="D5114" s="24">
        <f t="shared" si="475"/>
        <v>0</v>
      </c>
      <c r="E5114" s="18">
        <f>IF(G5114&gt;=0.3,(バックデータ一覧!$C$10*(バックデータ一覧!$C$12*計算過程!L5114+バックデータ一覧!$C$13*LN(計算過程!G5114)+バックデータ一覧!$C$14)^バックデータ一覧!$C$11+バックデータ一覧!$E$10*(計算過程!G5114/(バックデータ一覧!$E$12*計算過程!L5114+バックデータ一覧!$E$13*LN(計算過程!G5114)+バックデータ一覧!$E$14))^バックデータ一覧!$E$11)*計算過程!$W$11*10^-3,0)</f>
        <v>0</v>
      </c>
      <c r="F5114" s="18">
        <f>IF(G5114&lt;0.3,(バックデータ一覧!$C$10*(バックデータ一覧!$C$12*計算過程!L5114+バックデータ一覧!$C$13*LN(0.3)+バックデータ一覧!$C$14)^バックデータ一覧!$C$11+バックデータ一覧!$E$10*(0.3/(バックデータ一覧!$E$12*計算過程!L5114+バックデータ一覧!$E$13*LN(0.3)+バックデータ一覧!$E$14))^バックデータ一覧!$E$11)*計算過程!$W$11*計算過程!G5114/0.3*10^-3,0)</f>
        <v>0</v>
      </c>
      <c r="G5114" s="18">
        <f t="shared" si="476"/>
        <v>0</v>
      </c>
      <c r="H5114" s="18">
        <f t="shared" si="477"/>
        <v>0</v>
      </c>
      <c r="I5114" s="24">
        <v>0</v>
      </c>
      <c r="J5114" s="24">
        <v>0</v>
      </c>
      <c r="K5114" s="24">
        <v>0</v>
      </c>
      <c r="L5114" s="14">
        <f>貼り付けシート!C5114</f>
        <v>26.3</v>
      </c>
      <c r="M5114" s="14">
        <f>貼り付けシート!D5114</f>
        <v>17.100000000000001</v>
      </c>
      <c r="N5114" s="18">
        <f>貼り付けシート!E5114</f>
        <v>79.131147134459937</v>
      </c>
      <c r="O5114" s="18">
        <f>貼り付けシート!F5114</f>
        <v>0</v>
      </c>
      <c r="P5114" s="19">
        <f t="shared" si="478"/>
        <v>0</v>
      </c>
      <c r="Q5114" s="19">
        <f t="shared" si="479"/>
        <v>0</v>
      </c>
    </row>
    <row r="5115" spans="1:17">
      <c r="A5115" s="38">
        <v>41852</v>
      </c>
      <c r="B5115" s="49" t="s">
        <v>170</v>
      </c>
      <c r="C5115" s="24">
        <f t="shared" si="474"/>
        <v>30.406921776000001</v>
      </c>
      <c r="D5115" s="24">
        <f t="shared" si="475"/>
        <v>0</v>
      </c>
      <c r="E5115" s="18">
        <f>IF(G5115&gt;=0.3,(バックデータ一覧!$C$10*(バックデータ一覧!$C$12*計算過程!L5115+バックデータ一覧!$C$13*LN(計算過程!G5115)+バックデータ一覧!$C$14)^バックデータ一覧!$C$11+バックデータ一覧!$E$10*(計算過程!G5115/(バックデータ一覧!$E$12*計算過程!L5115+バックデータ一覧!$E$13*LN(計算過程!G5115)+バックデータ一覧!$E$14))^バックデータ一覧!$E$11)*計算過程!$W$11*10^-3,0)</f>
        <v>0</v>
      </c>
      <c r="F5115" s="18">
        <f>IF(G5115&lt;0.3,(バックデータ一覧!$C$10*(バックデータ一覧!$C$12*計算過程!L5115+バックデータ一覧!$C$13*LN(0.3)+バックデータ一覧!$C$14)^バックデータ一覧!$C$11+バックデータ一覧!$E$10*(0.3/(バックデータ一覧!$E$12*計算過程!L5115+バックデータ一覧!$E$13*LN(0.3)+バックデータ一覧!$E$14))^バックデータ一覧!$E$11)*計算過程!$W$11*計算過程!G5115/0.3*10^-3,0)</f>
        <v>0</v>
      </c>
      <c r="G5115" s="18">
        <f t="shared" si="476"/>
        <v>0</v>
      </c>
      <c r="H5115" s="18">
        <f t="shared" si="477"/>
        <v>0</v>
      </c>
      <c r="I5115" s="24">
        <v>0</v>
      </c>
      <c r="J5115" s="24">
        <v>0</v>
      </c>
      <c r="K5115" s="24">
        <v>0</v>
      </c>
      <c r="L5115" s="14">
        <f>貼り付けシート!C5115</f>
        <v>25.8</v>
      </c>
      <c r="M5115" s="14">
        <f>貼り付けシート!D5115</f>
        <v>17.2</v>
      </c>
      <c r="N5115" s="18">
        <f>貼り付けシート!E5115</f>
        <v>81.969829381493525</v>
      </c>
      <c r="O5115" s="18">
        <f>貼り付けシート!F5115</f>
        <v>0</v>
      </c>
      <c r="P5115" s="19">
        <f t="shared" si="478"/>
        <v>0</v>
      </c>
      <c r="Q5115" s="19">
        <f t="shared" si="479"/>
        <v>0</v>
      </c>
    </row>
    <row r="5116" spans="1:17">
      <c r="A5116" s="38">
        <v>41852</v>
      </c>
      <c r="B5116" s="49" t="s">
        <v>171</v>
      </c>
      <c r="C5116" s="24">
        <f t="shared" si="474"/>
        <v>30.406921776000001</v>
      </c>
      <c r="D5116" s="24">
        <f t="shared" si="475"/>
        <v>0</v>
      </c>
      <c r="E5116" s="18">
        <f>IF(G5116&gt;=0.3,(バックデータ一覧!$C$10*(バックデータ一覧!$C$12*計算過程!L5116+バックデータ一覧!$C$13*LN(計算過程!G5116)+バックデータ一覧!$C$14)^バックデータ一覧!$C$11+バックデータ一覧!$E$10*(計算過程!G5116/(バックデータ一覧!$E$12*計算過程!L5116+バックデータ一覧!$E$13*LN(計算過程!G5116)+バックデータ一覧!$E$14))^バックデータ一覧!$E$11)*計算過程!$W$11*10^-3,0)</f>
        <v>0</v>
      </c>
      <c r="F5116" s="18">
        <f>IF(G5116&lt;0.3,(バックデータ一覧!$C$10*(バックデータ一覧!$C$12*計算過程!L5116+バックデータ一覧!$C$13*LN(0.3)+バックデータ一覧!$C$14)^バックデータ一覧!$C$11+バックデータ一覧!$E$10*(0.3/(バックデータ一覧!$E$12*計算過程!L5116+バックデータ一覧!$E$13*LN(0.3)+バックデータ一覧!$E$14))^バックデータ一覧!$E$11)*計算過程!$W$11*計算過程!G5116/0.3*10^-3,0)</f>
        <v>0</v>
      </c>
      <c r="G5116" s="18">
        <f t="shared" si="476"/>
        <v>0</v>
      </c>
      <c r="H5116" s="18">
        <f t="shared" si="477"/>
        <v>0</v>
      </c>
      <c r="I5116" s="24">
        <v>0</v>
      </c>
      <c r="J5116" s="24">
        <v>0</v>
      </c>
      <c r="K5116" s="24">
        <v>0</v>
      </c>
      <c r="L5116" s="14">
        <f>貼り付けシート!C5116</f>
        <v>24.8</v>
      </c>
      <c r="M5116" s="14">
        <f>貼り付けシート!D5116</f>
        <v>17.3</v>
      </c>
      <c r="N5116" s="18">
        <f>貼り付けシート!E5116</f>
        <v>87.485278863265677</v>
      </c>
      <c r="O5116" s="18">
        <f>貼り付けシート!F5116</f>
        <v>0</v>
      </c>
      <c r="P5116" s="19">
        <f t="shared" si="478"/>
        <v>0</v>
      </c>
      <c r="Q5116" s="19">
        <f t="shared" si="479"/>
        <v>0</v>
      </c>
    </row>
    <row r="5117" spans="1:17">
      <c r="A5117" s="38">
        <v>41852</v>
      </c>
      <c r="B5117" s="49" t="s">
        <v>172</v>
      </c>
      <c r="C5117" s="24">
        <f t="shared" si="474"/>
        <v>30.406921776000001</v>
      </c>
      <c r="D5117" s="24">
        <f t="shared" si="475"/>
        <v>0</v>
      </c>
      <c r="E5117" s="18">
        <f>IF(G5117&gt;=0.3,(バックデータ一覧!$C$10*(バックデータ一覧!$C$12*計算過程!L5117+バックデータ一覧!$C$13*LN(計算過程!G5117)+バックデータ一覧!$C$14)^バックデータ一覧!$C$11+バックデータ一覧!$E$10*(計算過程!G5117/(バックデータ一覧!$E$12*計算過程!L5117+バックデータ一覧!$E$13*LN(計算過程!G5117)+バックデータ一覧!$E$14))^バックデータ一覧!$E$11)*計算過程!$W$11*10^-3,0)</f>
        <v>0</v>
      </c>
      <c r="F5117" s="18">
        <f>IF(G5117&lt;0.3,(バックデータ一覧!$C$10*(バックデータ一覧!$C$12*計算過程!L5117+バックデータ一覧!$C$13*LN(0.3)+バックデータ一覧!$C$14)^バックデータ一覧!$C$11+バックデータ一覧!$E$10*(0.3/(バックデータ一覧!$E$12*計算過程!L5117+バックデータ一覧!$E$13*LN(0.3)+バックデータ一覧!$E$14))^バックデータ一覧!$E$11)*計算過程!$W$11*計算過程!G5117/0.3*10^-3,0)</f>
        <v>0</v>
      </c>
      <c r="G5117" s="18">
        <f t="shared" si="476"/>
        <v>0</v>
      </c>
      <c r="H5117" s="18">
        <f t="shared" si="477"/>
        <v>0</v>
      </c>
      <c r="I5117" s="24">
        <v>0</v>
      </c>
      <c r="J5117" s="24">
        <v>0</v>
      </c>
      <c r="K5117" s="24">
        <v>0</v>
      </c>
      <c r="L5117" s="14">
        <f>貼り付けシート!C5117</f>
        <v>24.1</v>
      </c>
      <c r="M5117" s="14">
        <f>貼り付けシート!D5117</f>
        <v>17.399999999999999</v>
      </c>
      <c r="N5117" s="18">
        <f>貼り付けシート!E5117</f>
        <v>91.74227047770836</v>
      </c>
      <c r="O5117" s="18">
        <f>貼り付けシート!F5117</f>
        <v>0</v>
      </c>
      <c r="P5117" s="19">
        <f t="shared" si="478"/>
        <v>0</v>
      </c>
      <c r="Q5117" s="19">
        <f t="shared" si="479"/>
        <v>0</v>
      </c>
    </row>
    <row r="5118" spans="1:17">
      <c r="A5118" s="38">
        <v>41853</v>
      </c>
      <c r="B5118" s="49" t="s">
        <v>149</v>
      </c>
      <c r="C5118" s="24">
        <f t="shared" si="474"/>
        <v>30.406921776000001</v>
      </c>
      <c r="D5118" s="24">
        <f t="shared" si="475"/>
        <v>0</v>
      </c>
      <c r="E5118" s="18">
        <f>IF(G5118&gt;=0.3,(バックデータ一覧!$C$10*(バックデータ一覧!$C$12*計算過程!L5118+バックデータ一覧!$C$13*LN(計算過程!G5118)+バックデータ一覧!$C$14)^バックデータ一覧!$C$11+バックデータ一覧!$E$10*(計算過程!G5118/(バックデータ一覧!$E$12*計算過程!L5118+バックデータ一覧!$E$13*LN(計算過程!G5118)+バックデータ一覧!$E$14))^バックデータ一覧!$E$11)*計算過程!$W$11*10^-3,0)</f>
        <v>0</v>
      </c>
      <c r="F5118" s="18">
        <f>IF(G5118&lt;0.3,(バックデータ一覧!$C$10*(バックデータ一覧!$C$12*計算過程!L5118+バックデータ一覧!$C$13*LN(0.3)+バックデータ一覧!$C$14)^バックデータ一覧!$C$11+バックデータ一覧!$E$10*(0.3/(バックデータ一覧!$E$12*計算過程!L5118+バックデータ一覧!$E$13*LN(0.3)+バックデータ一覧!$E$14))^バックデータ一覧!$E$11)*計算過程!$W$11*計算過程!G5118/0.3*10^-3,0)</f>
        <v>0</v>
      </c>
      <c r="G5118" s="18">
        <f t="shared" si="476"/>
        <v>0</v>
      </c>
      <c r="H5118" s="18">
        <f t="shared" si="477"/>
        <v>0</v>
      </c>
      <c r="I5118" s="24">
        <v>0</v>
      </c>
      <c r="J5118" s="24">
        <v>0</v>
      </c>
      <c r="K5118" s="24">
        <v>0</v>
      </c>
      <c r="L5118" s="14">
        <f>貼り付けシート!C5118</f>
        <v>23.7</v>
      </c>
      <c r="M5118" s="14">
        <f>貼り付けシート!D5118</f>
        <v>17.100000000000001</v>
      </c>
      <c r="N5118" s="18">
        <f>貼り付けシート!E5118</f>
        <v>92.398196270959161</v>
      </c>
      <c r="O5118" s="18">
        <f>貼り付けシート!F5118</f>
        <v>0</v>
      </c>
      <c r="P5118" s="19">
        <f t="shared" si="478"/>
        <v>0</v>
      </c>
      <c r="Q5118" s="19">
        <f t="shared" si="479"/>
        <v>0</v>
      </c>
    </row>
    <row r="5119" spans="1:17">
      <c r="A5119" s="38">
        <v>41853</v>
      </c>
      <c r="B5119" s="49" t="s">
        <v>150</v>
      </c>
      <c r="C5119" s="24">
        <f t="shared" si="474"/>
        <v>30.406921776000001</v>
      </c>
      <c r="D5119" s="24">
        <f t="shared" si="475"/>
        <v>0</v>
      </c>
      <c r="E5119" s="18">
        <f>IF(G5119&gt;=0.3,(バックデータ一覧!$C$10*(バックデータ一覧!$C$12*計算過程!L5119+バックデータ一覧!$C$13*LN(計算過程!G5119)+バックデータ一覧!$C$14)^バックデータ一覧!$C$11+バックデータ一覧!$E$10*(計算過程!G5119/(バックデータ一覧!$E$12*計算過程!L5119+バックデータ一覧!$E$13*LN(計算過程!G5119)+バックデータ一覧!$E$14))^バックデータ一覧!$E$11)*計算過程!$W$11*10^-3,0)</f>
        <v>0</v>
      </c>
      <c r="F5119" s="18">
        <f>IF(G5119&lt;0.3,(バックデータ一覧!$C$10*(バックデータ一覧!$C$12*計算過程!L5119+バックデータ一覧!$C$13*LN(0.3)+バックデータ一覧!$C$14)^バックデータ一覧!$C$11+バックデータ一覧!$E$10*(0.3/(バックデータ一覧!$E$12*計算過程!L5119+バックデータ一覧!$E$13*LN(0.3)+バックデータ一覧!$E$14))^バックデータ一覧!$E$11)*計算過程!$W$11*計算過程!G5119/0.3*10^-3,0)</f>
        <v>0</v>
      </c>
      <c r="G5119" s="18">
        <f t="shared" si="476"/>
        <v>0</v>
      </c>
      <c r="H5119" s="18">
        <f t="shared" si="477"/>
        <v>0</v>
      </c>
      <c r="I5119" s="24">
        <v>0</v>
      </c>
      <c r="J5119" s="24">
        <v>0</v>
      </c>
      <c r="K5119" s="24">
        <v>0</v>
      </c>
      <c r="L5119" s="14">
        <f>貼り付けシート!C5119</f>
        <v>23.2</v>
      </c>
      <c r="M5119" s="14">
        <f>貼り付けシート!D5119</f>
        <v>16.8</v>
      </c>
      <c r="N5119" s="18">
        <f>貼り付けシート!E5119</f>
        <v>93.600836507708181</v>
      </c>
      <c r="O5119" s="18">
        <f>貼り付けシート!F5119</f>
        <v>0</v>
      </c>
      <c r="P5119" s="19">
        <f t="shared" si="478"/>
        <v>0</v>
      </c>
      <c r="Q5119" s="19">
        <f t="shared" si="479"/>
        <v>0</v>
      </c>
    </row>
    <row r="5120" spans="1:17">
      <c r="A5120" s="38">
        <v>41853</v>
      </c>
      <c r="B5120" s="49" t="s">
        <v>151</v>
      </c>
      <c r="C5120" s="24">
        <f t="shared" si="474"/>
        <v>30.406921776000001</v>
      </c>
      <c r="D5120" s="24">
        <f t="shared" si="475"/>
        <v>0</v>
      </c>
      <c r="E5120" s="18">
        <f>IF(G5120&gt;=0.3,(バックデータ一覧!$C$10*(バックデータ一覧!$C$12*計算過程!L5120+バックデータ一覧!$C$13*LN(計算過程!G5120)+バックデータ一覧!$C$14)^バックデータ一覧!$C$11+バックデータ一覧!$E$10*(計算過程!G5120/(バックデータ一覧!$E$12*計算過程!L5120+バックデータ一覧!$E$13*LN(計算過程!G5120)+バックデータ一覧!$E$14))^バックデータ一覧!$E$11)*計算過程!$W$11*10^-3,0)</f>
        <v>0</v>
      </c>
      <c r="F5120" s="18">
        <f>IF(G5120&lt;0.3,(バックデータ一覧!$C$10*(バックデータ一覧!$C$12*計算過程!L5120+バックデータ一覧!$C$13*LN(0.3)+バックデータ一覧!$C$14)^バックデータ一覧!$C$11+バックデータ一覧!$E$10*(0.3/(バックデータ一覧!$E$12*計算過程!L5120+バックデータ一覧!$E$13*LN(0.3)+バックデータ一覧!$E$14))^バックデータ一覧!$E$11)*計算過程!$W$11*計算過程!G5120/0.3*10^-3,0)</f>
        <v>0</v>
      </c>
      <c r="G5120" s="18">
        <f t="shared" si="476"/>
        <v>0</v>
      </c>
      <c r="H5120" s="18">
        <f t="shared" si="477"/>
        <v>0</v>
      </c>
      <c r="I5120" s="24">
        <v>0</v>
      </c>
      <c r="J5120" s="24">
        <v>0</v>
      </c>
      <c r="K5120" s="24">
        <v>0</v>
      </c>
      <c r="L5120" s="14">
        <f>貼り付けシート!C5120</f>
        <v>22.9</v>
      </c>
      <c r="M5120" s="14">
        <f>貼り付けシート!D5120</f>
        <v>16.5</v>
      </c>
      <c r="N5120" s="18">
        <f>貼り付けシート!E5120</f>
        <v>93.657376484617743</v>
      </c>
      <c r="O5120" s="18">
        <f>貼り付けシート!F5120</f>
        <v>0</v>
      </c>
      <c r="P5120" s="19">
        <f t="shared" si="478"/>
        <v>0</v>
      </c>
      <c r="Q5120" s="19">
        <f t="shared" si="479"/>
        <v>0</v>
      </c>
    </row>
    <row r="5121" spans="1:17">
      <c r="A5121" s="38">
        <v>41853</v>
      </c>
      <c r="B5121" s="49" t="s">
        <v>152</v>
      </c>
      <c r="C5121" s="24">
        <f t="shared" si="474"/>
        <v>30.406921776000001</v>
      </c>
      <c r="D5121" s="24">
        <f t="shared" si="475"/>
        <v>0</v>
      </c>
      <c r="E5121" s="18">
        <f>IF(G5121&gt;=0.3,(バックデータ一覧!$C$10*(バックデータ一覧!$C$12*計算過程!L5121+バックデータ一覧!$C$13*LN(計算過程!G5121)+バックデータ一覧!$C$14)^バックデータ一覧!$C$11+バックデータ一覧!$E$10*(計算過程!G5121/(バックデータ一覧!$E$12*計算過程!L5121+バックデータ一覧!$E$13*LN(計算過程!G5121)+バックデータ一覧!$E$14))^バックデータ一覧!$E$11)*計算過程!$W$11*10^-3,0)</f>
        <v>0</v>
      </c>
      <c r="F5121" s="18">
        <f>IF(G5121&lt;0.3,(バックデータ一覧!$C$10*(バックデータ一覧!$C$12*計算過程!L5121+バックデータ一覧!$C$13*LN(0.3)+バックデータ一覧!$C$14)^バックデータ一覧!$C$11+バックデータ一覧!$E$10*(0.3/(バックデータ一覧!$E$12*計算過程!L5121+バックデータ一覧!$E$13*LN(0.3)+バックデータ一覧!$E$14))^バックデータ一覧!$E$11)*計算過程!$W$11*計算過程!G5121/0.3*10^-3,0)</f>
        <v>0</v>
      </c>
      <c r="G5121" s="18">
        <f t="shared" si="476"/>
        <v>0</v>
      </c>
      <c r="H5121" s="18">
        <f t="shared" si="477"/>
        <v>0</v>
      </c>
      <c r="I5121" s="24">
        <v>0</v>
      </c>
      <c r="J5121" s="24">
        <v>0</v>
      </c>
      <c r="K5121" s="24">
        <v>0</v>
      </c>
      <c r="L5121" s="14">
        <f>貼り付けシート!C5121</f>
        <v>22.6</v>
      </c>
      <c r="M5121" s="14">
        <f>貼り付けシート!D5121</f>
        <v>16.2</v>
      </c>
      <c r="N5121" s="18">
        <f>貼り付けシート!E5121</f>
        <v>93.686905293788286</v>
      </c>
      <c r="O5121" s="18">
        <f>貼り付けシート!F5121</f>
        <v>0</v>
      </c>
      <c r="P5121" s="19">
        <f t="shared" si="478"/>
        <v>0</v>
      </c>
      <c r="Q5121" s="19">
        <f t="shared" si="479"/>
        <v>0</v>
      </c>
    </row>
    <row r="5122" spans="1:17">
      <c r="A5122" s="38">
        <v>41853</v>
      </c>
      <c r="B5122" s="49" t="s">
        <v>153</v>
      </c>
      <c r="C5122" s="24">
        <f t="shared" si="474"/>
        <v>30.406921776000001</v>
      </c>
      <c r="D5122" s="24">
        <f t="shared" si="475"/>
        <v>0</v>
      </c>
      <c r="E5122" s="18">
        <f>IF(G5122&gt;=0.3,(バックデータ一覧!$C$10*(バックデータ一覧!$C$12*計算過程!L5122+バックデータ一覧!$C$13*LN(計算過程!G5122)+バックデータ一覧!$C$14)^バックデータ一覧!$C$11+バックデータ一覧!$E$10*(計算過程!G5122/(バックデータ一覧!$E$12*計算過程!L5122+バックデータ一覧!$E$13*LN(計算過程!G5122)+バックデータ一覧!$E$14))^バックデータ一覧!$E$11)*計算過程!$W$11*10^-3,0)</f>
        <v>0</v>
      </c>
      <c r="F5122" s="18">
        <f>IF(G5122&lt;0.3,(バックデータ一覧!$C$10*(バックデータ一覧!$C$12*計算過程!L5122+バックデータ一覧!$C$13*LN(0.3)+バックデータ一覧!$C$14)^バックデータ一覧!$C$11+バックデータ一覧!$E$10*(0.3/(バックデータ一覧!$E$12*計算過程!L5122+バックデータ一覧!$E$13*LN(0.3)+バックデータ一覧!$E$14))^バックデータ一覧!$E$11)*計算過程!$W$11*計算過程!G5122/0.3*10^-3,0)</f>
        <v>0</v>
      </c>
      <c r="G5122" s="18">
        <f t="shared" si="476"/>
        <v>0</v>
      </c>
      <c r="H5122" s="18">
        <f t="shared" si="477"/>
        <v>0</v>
      </c>
      <c r="I5122" s="24">
        <v>0</v>
      </c>
      <c r="J5122" s="24">
        <v>0</v>
      </c>
      <c r="K5122" s="24">
        <v>0</v>
      </c>
      <c r="L5122" s="14">
        <f>貼り付けシート!C5122</f>
        <v>22.1</v>
      </c>
      <c r="M5122" s="14">
        <f>貼り付けシート!D5122</f>
        <v>15.9</v>
      </c>
      <c r="N5122" s="18">
        <f>貼り付けシート!E5122</f>
        <v>94.836437693494588</v>
      </c>
      <c r="O5122" s="18">
        <f>貼り付けシート!F5122</f>
        <v>0</v>
      </c>
      <c r="P5122" s="19">
        <f t="shared" si="478"/>
        <v>0</v>
      </c>
      <c r="Q5122" s="19">
        <f t="shared" si="479"/>
        <v>0</v>
      </c>
    </row>
    <row r="5123" spans="1:17">
      <c r="A5123" s="38">
        <v>41853</v>
      </c>
      <c r="B5123" s="49" t="s">
        <v>154</v>
      </c>
      <c r="C5123" s="24">
        <f t="shared" si="474"/>
        <v>30.406921776000001</v>
      </c>
      <c r="D5123" s="24">
        <f t="shared" si="475"/>
        <v>0</v>
      </c>
      <c r="E5123" s="18">
        <f>IF(G5123&gt;=0.3,(バックデータ一覧!$C$10*(バックデータ一覧!$C$12*計算過程!L5123+バックデータ一覧!$C$13*LN(計算過程!G5123)+バックデータ一覧!$C$14)^バックデータ一覧!$C$11+バックデータ一覧!$E$10*(計算過程!G5123/(バックデータ一覧!$E$12*計算過程!L5123+バックデータ一覧!$E$13*LN(計算過程!G5123)+バックデータ一覧!$E$14))^バックデータ一覧!$E$11)*計算過程!$W$11*10^-3,0)</f>
        <v>0</v>
      </c>
      <c r="F5123" s="18">
        <f>IF(G5123&lt;0.3,(バックデータ一覧!$C$10*(バックデータ一覧!$C$12*計算過程!L5123+バックデータ一覧!$C$13*LN(0.3)+バックデータ一覧!$C$14)^バックデータ一覧!$C$11+バックデータ一覧!$E$10*(0.3/(バックデータ一覧!$E$12*計算過程!L5123+バックデータ一覧!$E$13*LN(0.3)+バックデータ一覧!$E$14))^バックデータ一覧!$E$11)*計算過程!$W$11*計算過程!G5123/0.3*10^-3,0)</f>
        <v>0</v>
      </c>
      <c r="G5123" s="18">
        <f t="shared" si="476"/>
        <v>0</v>
      </c>
      <c r="H5123" s="18">
        <f t="shared" si="477"/>
        <v>0</v>
      </c>
      <c r="I5123" s="24">
        <v>0</v>
      </c>
      <c r="J5123" s="24">
        <v>0</v>
      </c>
      <c r="K5123" s="24">
        <v>0</v>
      </c>
      <c r="L5123" s="14">
        <f>貼り付けシート!C5123</f>
        <v>22</v>
      </c>
      <c r="M5123" s="14">
        <f>貼り付けシート!D5123</f>
        <v>15.7</v>
      </c>
      <c r="N5123" s="18">
        <f>貼り付けシート!E5123</f>
        <v>94.245808154325957</v>
      </c>
      <c r="O5123" s="18">
        <f>貼り付けシート!F5123</f>
        <v>0</v>
      </c>
      <c r="P5123" s="19">
        <f t="shared" si="478"/>
        <v>0</v>
      </c>
      <c r="Q5123" s="19">
        <f t="shared" si="479"/>
        <v>0</v>
      </c>
    </row>
    <row r="5124" spans="1:17">
      <c r="A5124" s="38">
        <v>41853</v>
      </c>
      <c r="B5124" s="49" t="s">
        <v>155</v>
      </c>
      <c r="C5124" s="24">
        <f t="shared" si="474"/>
        <v>30.406921776000001</v>
      </c>
      <c r="D5124" s="24">
        <f t="shared" si="475"/>
        <v>0</v>
      </c>
      <c r="E5124" s="18">
        <f>IF(G5124&gt;=0.3,(バックデータ一覧!$C$10*(バックデータ一覧!$C$12*計算過程!L5124+バックデータ一覧!$C$13*LN(計算過程!G5124)+バックデータ一覧!$C$14)^バックデータ一覧!$C$11+バックデータ一覧!$E$10*(計算過程!G5124/(バックデータ一覧!$E$12*計算過程!L5124+バックデータ一覧!$E$13*LN(計算過程!G5124)+バックデータ一覧!$E$14))^バックデータ一覧!$E$11)*計算過程!$W$11*10^-3,0)</f>
        <v>0</v>
      </c>
      <c r="F5124" s="18">
        <f>IF(G5124&lt;0.3,(バックデータ一覧!$C$10*(バックデータ一覧!$C$12*計算過程!L5124+バックデータ一覧!$C$13*LN(0.3)+バックデータ一覧!$C$14)^バックデータ一覧!$C$11+バックデータ一覧!$E$10*(0.3/(バックデータ一覧!$E$12*計算過程!L5124+バックデータ一覧!$E$13*LN(0.3)+バックデータ一覧!$E$14))^バックデータ一覧!$E$11)*計算過程!$W$11*計算過程!G5124/0.3*10^-3,0)</f>
        <v>0</v>
      </c>
      <c r="G5124" s="18">
        <f t="shared" si="476"/>
        <v>0</v>
      </c>
      <c r="H5124" s="18">
        <f t="shared" si="477"/>
        <v>0</v>
      </c>
      <c r="I5124" s="24">
        <v>0</v>
      </c>
      <c r="J5124" s="24">
        <v>0</v>
      </c>
      <c r="K5124" s="24">
        <v>0</v>
      </c>
      <c r="L5124" s="14">
        <f>貼り付けシート!C5124</f>
        <v>23</v>
      </c>
      <c r="M5124" s="14">
        <f>貼り付けシート!D5124</f>
        <v>16.2</v>
      </c>
      <c r="N5124" s="18">
        <f>貼り付けシート!E5124</f>
        <v>91.442330080361771</v>
      </c>
      <c r="O5124" s="18">
        <f>貼り付けシート!F5124</f>
        <v>0</v>
      </c>
      <c r="P5124" s="19">
        <f t="shared" si="478"/>
        <v>0</v>
      </c>
      <c r="Q5124" s="19">
        <f t="shared" si="479"/>
        <v>0</v>
      </c>
    </row>
    <row r="5125" spans="1:17">
      <c r="A5125" s="38">
        <v>41853</v>
      </c>
      <c r="B5125" s="49" t="s">
        <v>156</v>
      </c>
      <c r="C5125" s="24">
        <f t="shared" si="474"/>
        <v>30.406921776000001</v>
      </c>
      <c r="D5125" s="24">
        <f t="shared" si="475"/>
        <v>0</v>
      </c>
      <c r="E5125" s="18">
        <f>IF(G5125&gt;=0.3,(バックデータ一覧!$C$10*(バックデータ一覧!$C$12*計算過程!L5125+バックデータ一覧!$C$13*LN(計算過程!G5125)+バックデータ一覧!$C$14)^バックデータ一覧!$C$11+バックデータ一覧!$E$10*(計算過程!G5125/(バックデータ一覧!$E$12*計算過程!L5125+バックデータ一覧!$E$13*LN(計算過程!G5125)+バックデータ一覧!$E$14))^バックデータ一覧!$E$11)*計算過程!$W$11*10^-3,0)</f>
        <v>0</v>
      </c>
      <c r="F5125" s="18">
        <f>IF(G5125&lt;0.3,(バックデータ一覧!$C$10*(バックデータ一覧!$C$12*計算過程!L5125+バックデータ一覧!$C$13*LN(0.3)+バックデータ一覧!$C$14)^バックデータ一覧!$C$11+バックデータ一覧!$E$10*(0.3/(バックデータ一覧!$E$12*計算過程!L5125+バックデータ一覧!$E$13*LN(0.3)+バックデータ一覧!$E$14))^バックデータ一覧!$E$11)*計算過程!$W$11*計算過程!G5125/0.3*10^-3,0)</f>
        <v>0</v>
      </c>
      <c r="G5125" s="18">
        <f t="shared" si="476"/>
        <v>0</v>
      </c>
      <c r="H5125" s="18">
        <f t="shared" si="477"/>
        <v>0</v>
      </c>
      <c r="I5125" s="24">
        <v>0</v>
      </c>
      <c r="J5125" s="24">
        <v>0</v>
      </c>
      <c r="K5125" s="24">
        <v>0</v>
      </c>
      <c r="L5125" s="14">
        <f>貼り付けシート!C5125</f>
        <v>25.2</v>
      </c>
      <c r="M5125" s="14">
        <f>貼り付けシート!D5125</f>
        <v>16.600000000000001</v>
      </c>
      <c r="N5125" s="18">
        <f>貼り付けシート!E5125</f>
        <v>82.057196090332212</v>
      </c>
      <c r="O5125" s="18">
        <f>貼り付けシート!F5125</f>
        <v>0</v>
      </c>
      <c r="P5125" s="19">
        <f t="shared" si="478"/>
        <v>0</v>
      </c>
      <c r="Q5125" s="19">
        <f t="shared" si="479"/>
        <v>0</v>
      </c>
    </row>
    <row r="5126" spans="1:17">
      <c r="A5126" s="38">
        <v>41853</v>
      </c>
      <c r="B5126" s="49" t="s">
        <v>157</v>
      </c>
      <c r="C5126" s="24">
        <f t="shared" si="474"/>
        <v>30.406921776000001</v>
      </c>
      <c r="D5126" s="24">
        <f t="shared" si="475"/>
        <v>0</v>
      </c>
      <c r="E5126" s="18">
        <f>IF(G5126&gt;=0.3,(バックデータ一覧!$C$10*(バックデータ一覧!$C$12*計算過程!L5126+バックデータ一覧!$C$13*LN(計算過程!G5126)+バックデータ一覧!$C$14)^バックデータ一覧!$C$11+バックデータ一覧!$E$10*(計算過程!G5126/(バックデータ一覧!$E$12*計算過程!L5126+バックデータ一覧!$E$13*LN(計算過程!G5126)+バックデータ一覧!$E$14))^バックデータ一覧!$E$11)*計算過程!$W$11*10^-3,0)</f>
        <v>0</v>
      </c>
      <c r="F5126" s="18">
        <f>IF(G5126&lt;0.3,(バックデータ一覧!$C$10*(バックデータ一覧!$C$12*計算過程!L5126+バックデータ一覧!$C$13*LN(0.3)+バックデータ一覧!$C$14)^バックデータ一覧!$C$11+バックデータ一覧!$E$10*(0.3/(バックデータ一覧!$E$12*計算過程!L5126+バックデータ一覧!$E$13*LN(0.3)+バックデータ一覧!$E$14))^バックデータ一覧!$E$11)*計算過程!$W$11*計算過程!G5126/0.3*10^-3,0)</f>
        <v>0</v>
      </c>
      <c r="G5126" s="18">
        <f t="shared" si="476"/>
        <v>0</v>
      </c>
      <c r="H5126" s="18">
        <f t="shared" si="477"/>
        <v>0</v>
      </c>
      <c r="I5126" s="24">
        <v>0</v>
      </c>
      <c r="J5126" s="24">
        <v>0</v>
      </c>
      <c r="K5126" s="24">
        <v>0</v>
      </c>
      <c r="L5126" s="14">
        <f>貼り付けシート!C5126</f>
        <v>27.5</v>
      </c>
      <c r="M5126" s="14">
        <f>貼り付けシート!D5126</f>
        <v>17.2</v>
      </c>
      <c r="N5126" s="18">
        <f>貼り付けシート!E5126</f>
        <v>74.163200307832511</v>
      </c>
      <c r="O5126" s="18">
        <f>貼り付けシート!F5126</f>
        <v>0</v>
      </c>
      <c r="P5126" s="19">
        <f t="shared" si="478"/>
        <v>0</v>
      </c>
      <c r="Q5126" s="19">
        <f t="shared" si="479"/>
        <v>0</v>
      </c>
    </row>
    <row r="5127" spans="1:17">
      <c r="A5127" s="38">
        <v>41853</v>
      </c>
      <c r="B5127" s="49" t="s">
        <v>158</v>
      </c>
      <c r="C5127" s="24">
        <f t="shared" ref="C5127:C5190" si="480">$W$6*IF(AND(L5127&lt;5,N5127&gt;=80),$W$4,$W$5)*3600*10^-6</f>
        <v>30.406921776000001</v>
      </c>
      <c r="D5127" s="24">
        <f t="shared" ref="D5127:D5190" si="481">IF(G5127&gt;=0.3,E5127,F5127)</f>
        <v>0</v>
      </c>
      <c r="E5127" s="18">
        <f>IF(G5127&gt;=0.3,(バックデータ一覧!$C$10*(バックデータ一覧!$C$12*計算過程!L5127+バックデータ一覧!$C$13*LN(計算過程!G5127)+バックデータ一覧!$C$14)^バックデータ一覧!$C$11+バックデータ一覧!$E$10*(計算過程!G5127/(バックデータ一覧!$E$12*計算過程!L5127+バックデータ一覧!$E$13*LN(計算過程!G5127)+バックデータ一覧!$E$14))^バックデータ一覧!$E$11)*計算過程!$W$11*10^-3,0)</f>
        <v>0</v>
      </c>
      <c r="F5127" s="18">
        <f>IF(G5127&lt;0.3,(バックデータ一覧!$C$10*(バックデータ一覧!$C$12*計算過程!L5127+バックデータ一覧!$C$13*LN(0.3)+バックデータ一覧!$C$14)^バックデータ一覧!$C$11+バックデータ一覧!$E$10*(0.3/(バックデータ一覧!$E$12*計算過程!L5127+バックデータ一覧!$E$13*LN(0.3)+バックデータ一覧!$E$14))^バックデータ一覧!$E$11)*計算過程!$W$11*計算過程!G5127/0.3*10^-3,0)</f>
        <v>0</v>
      </c>
      <c r="G5127" s="18">
        <f t="shared" ref="G5127:G5190" si="482">H5127/($W$6*3600*10^-6)</f>
        <v>0</v>
      </c>
      <c r="H5127" s="18">
        <f t="shared" ref="H5127:H5190" si="483">IF(AND(L5127&lt;5,N5127&gt;=80),P5127/$W$4,P5127/$W$5)</f>
        <v>0</v>
      </c>
      <c r="I5127" s="24">
        <v>0</v>
      </c>
      <c r="J5127" s="24">
        <v>0</v>
      </c>
      <c r="K5127" s="24">
        <v>0</v>
      </c>
      <c r="L5127" s="14">
        <f>貼り付けシート!C5127</f>
        <v>28.6</v>
      </c>
      <c r="M5127" s="14">
        <f>貼り付けシート!D5127</f>
        <v>17.2</v>
      </c>
      <c r="N5127" s="18">
        <f>貼り付けシート!E5127</f>
        <v>69.560067460969805</v>
      </c>
      <c r="O5127" s="18">
        <f>貼り付けシート!F5127</f>
        <v>0</v>
      </c>
      <c r="P5127" s="19">
        <f t="shared" ref="P5127:P5190" si="484">IF(O5127&gt;C5127,C5127,O5127)</f>
        <v>0</v>
      </c>
      <c r="Q5127" s="19">
        <f t="shared" ref="Q5127:Q5190" si="485">IF(O5127&gt;C5127,O5127-C5127,0)</f>
        <v>0</v>
      </c>
    </row>
    <row r="5128" spans="1:17">
      <c r="A5128" s="38">
        <v>41853</v>
      </c>
      <c r="B5128" s="49" t="s">
        <v>159</v>
      </c>
      <c r="C5128" s="24">
        <f t="shared" si="480"/>
        <v>30.406921776000001</v>
      </c>
      <c r="D5128" s="24">
        <f t="shared" si="481"/>
        <v>0</v>
      </c>
      <c r="E5128" s="18">
        <f>IF(G5128&gt;=0.3,(バックデータ一覧!$C$10*(バックデータ一覧!$C$12*計算過程!L5128+バックデータ一覧!$C$13*LN(計算過程!G5128)+バックデータ一覧!$C$14)^バックデータ一覧!$C$11+バックデータ一覧!$E$10*(計算過程!G5128/(バックデータ一覧!$E$12*計算過程!L5128+バックデータ一覧!$E$13*LN(計算過程!G5128)+バックデータ一覧!$E$14))^バックデータ一覧!$E$11)*計算過程!$W$11*10^-3,0)</f>
        <v>0</v>
      </c>
      <c r="F5128" s="18">
        <f>IF(G5128&lt;0.3,(バックデータ一覧!$C$10*(バックデータ一覧!$C$12*計算過程!L5128+バックデータ一覧!$C$13*LN(0.3)+バックデータ一覧!$C$14)^バックデータ一覧!$C$11+バックデータ一覧!$E$10*(0.3/(バックデータ一覧!$E$12*計算過程!L5128+バックデータ一覧!$E$13*LN(0.3)+バックデータ一覧!$E$14))^バックデータ一覧!$E$11)*計算過程!$W$11*計算過程!G5128/0.3*10^-3,0)</f>
        <v>0</v>
      </c>
      <c r="G5128" s="18">
        <f t="shared" si="482"/>
        <v>0</v>
      </c>
      <c r="H5128" s="18">
        <f t="shared" si="483"/>
        <v>0</v>
      </c>
      <c r="I5128" s="24">
        <v>0</v>
      </c>
      <c r="J5128" s="24">
        <v>0</v>
      </c>
      <c r="K5128" s="24">
        <v>0</v>
      </c>
      <c r="L5128" s="14">
        <f>貼り付けシート!C5128</f>
        <v>29.2</v>
      </c>
      <c r="M5128" s="14">
        <f>貼り付けシート!D5128</f>
        <v>17.2</v>
      </c>
      <c r="N5128" s="18">
        <f>貼り付けシート!E5128</f>
        <v>67.185846757638842</v>
      </c>
      <c r="O5128" s="18">
        <f>貼り付けシート!F5128</f>
        <v>0</v>
      </c>
      <c r="P5128" s="19">
        <f t="shared" si="484"/>
        <v>0</v>
      </c>
      <c r="Q5128" s="19">
        <f t="shared" si="485"/>
        <v>0</v>
      </c>
    </row>
    <row r="5129" spans="1:17">
      <c r="A5129" s="38">
        <v>41853</v>
      </c>
      <c r="B5129" s="49" t="s">
        <v>160</v>
      </c>
      <c r="C5129" s="24">
        <f t="shared" si="480"/>
        <v>30.406921776000001</v>
      </c>
      <c r="D5129" s="24">
        <f t="shared" si="481"/>
        <v>0</v>
      </c>
      <c r="E5129" s="18">
        <f>IF(G5129&gt;=0.3,(バックデータ一覧!$C$10*(バックデータ一覧!$C$12*計算過程!L5129+バックデータ一覧!$C$13*LN(計算過程!G5129)+バックデータ一覧!$C$14)^バックデータ一覧!$C$11+バックデータ一覧!$E$10*(計算過程!G5129/(バックデータ一覧!$E$12*計算過程!L5129+バックデータ一覧!$E$13*LN(計算過程!G5129)+バックデータ一覧!$E$14))^バックデータ一覧!$E$11)*計算過程!$W$11*10^-3,0)</f>
        <v>0</v>
      </c>
      <c r="F5129" s="18">
        <f>IF(G5129&lt;0.3,(バックデータ一覧!$C$10*(バックデータ一覧!$C$12*計算過程!L5129+バックデータ一覧!$C$13*LN(0.3)+バックデータ一覧!$C$14)^バックデータ一覧!$C$11+バックデータ一覧!$E$10*(0.3/(バックデータ一覧!$E$12*計算過程!L5129+バックデータ一覧!$E$13*LN(0.3)+バックデータ一覧!$E$14))^バックデータ一覧!$E$11)*計算過程!$W$11*計算過程!G5129/0.3*10^-3,0)</f>
        <v>0</v>
      </c>
      <c r="G5129" s="18">
        <f t="shared" si="482"/>
        <v>0</v>
      </c>
      <c r="H5129" s="18">
        <f t="shared" si="483"/>
        <v>0</v>
      </c>
      <c r="I5129" s="24">
        <v>0</v>
      </c>
      <c r="J5129" s="24">
        <v>0</v>
      </c>
      <c r="K5129" s="24">
        <v>0</v>
      </c>
      <c r="L5129" s="14">
        <f>貼り付けシート!C5129</f>
        <v>30.1</v>
      </c>
      <c r="M5129" s="14">
        <f>貼り付けシート!D5129</f>
        <v>17.3</v>
      </c>
      <c r="N5129" s="18">
        <f>貼り付けシート!E5129</f>
        <v>64.155129738596045</v>
      </c>
      <c r="O5129" s="18">
        <f>貼り付けシート!F5129</f>
        <v>0</v>
      </c>
      <c r="P5129" s="19">
        <f t="shared" si="484"/>
        <v>0</v>
      </c>
      <c r="Q5129" s="19">
        <f t="shared" si="485"/>
        <v>0</v>
      </c>
    </row>
    <row r="5130" spans="1:17">
      <c r="A5130" s="38">
        <v>41853</v>
      </c>
      <c r="B5130" s="49" t="s">
        <v>161</v>
      </c>
      <c r="C5130" s="24">
        <f t="shared" si="480"/>
        <v>30.406921776000001</v>
      </c>
      <c r="D5130" s="24">
        <f t="shared" si="481"/>
        <v>0</v>
      </c>
      <c r="E5130" s="18">
        <f>IF(G5130&gt;=0.3,(バックデータ一覧!$C$10*(バックデータ一覧!$C$12*計算過程!L5130+バックデータ一覧!$C$13*LN(計算過程!G5130)+バックデータ一覧!$C$14)^バックデータ一覧!$C$11+バックデータ一覧!$E$10*(計算過程!G5130/(バックデータ一覧!$E$12*計算過程!L5130+バックデータ一覧!$E$13*LN(計算過程!G5130)+バックデータ一覧!$E$14))^バックデータ一覧!$E$11)*計算過程!$W$11*10^-3,0)</f>
        <v>0</v>
      </c>
      <c r="F5130" s="18">
        <f>IF(G5130&lt;0.3,(バックデータ一覧!$C$10*(バックデータ一覧!$C$12*計算過程!L5130+バックデータ一覧!$C$13*LN(0.3)+バックデータ一覧!$C$14)^バックデータ一覧!$C$11+バックデータ一覧!$E$10*(0.3/(バックデータ一覧!$E$12*計算過程!L5130+バックデータ一覧!$E$13*LN(0.3)+バックデータ一覧!$E$14))^バックデータ一覧!$E$11)*計算過程!$W$11*計算過程!G5130/0.3*10^-3,0)</f>
        <v>0</v>
      </c>
      <c r="G5130" s="18">
        <f t="shared" si="482"/>
        <v>0</v>
      </c>
      <c r="H5130" s="18">
        <f t="shared" si="483"/>
        <v>0</v>
      </c>
      <c r="I5130" s="24">
        <v>0</v>
      </c>
      <c r="J5130" s="24">
        <v>0</v>
      </c>
      <c r="K5130" s="24">
        <v>0</v>
      </c>
      <c r="L5130" s="14">
        <f>貼り付けシート!C5130</f>
        <v>30</v>
      </c>
      <c r="M5130" s="14">
        <f>貼り付けシート!D5130</f>
        <v>17.3</v>
      </c>
      <c r="N5130" s="18">
        <f>貼り付けシート!E5130</f>
        <v>64.524323161971736</v>
      </c>
      <c r="O5130" s="18">
        <f>貼り付けシート!F5130</f>
        <v>0</v>
      </c>
      <c r="P5130" s="19">
        <f t="shared" si="484"/>
        <v>0</v>
      </c>
      <c r="Q5130" s="19">
        <f t="shared" si="485"/>
        <v>0</v>
      </c>
    </row>
    <row r="5131" spans="1:17">
      <c r="A5131" s="38">
        <v>41853</v>
      </c>
      <c r="B5131" s="49" t="s">
        <v>162</v>
      </c>
      <c r="C5131" s="24">
        <f t="shared" si="480"/>
        <v>30.406921776000001</v>
      </c>
      <c r="D5131" s="24">
        <f t="shared" si="481"/>
        <v>0</v>
      </c>
      <c r="E5131" s="18">
        <f>IF(G5131&gt;=0.3,(バックデータ一覧!$C$10*(バックデータ一覧!$C$12*計算過程!L5131+バックデータ一覧!$C$13*LN(計算過程!G5131)+バックデータ一覧!$C$14)^バックデータ一覧!$C$11+バックデータ一覧!$E$10*(計算過程!G5131/(バックデータ一覧!$E$12*計算過程!L5131+バックデータ一覧!$E$13*LN(計算過程!G5131)+バックデータ一覧!$E$14))^バックデータ一覧!$E$11)*計算過程!$W$11*10^-3,0)</f>
        <v>0</v>
      </c>
      <c r="F5131" s="18">
        <f>IF(G5131&lt;0.3,(バックデータ一覧!$C$10*(バックデータ一覧!$C$12*計算過程!L5131+バックデータ一覧!$C$13*LN(0.3)+バックデータ一覧!$C$14)^バックデータ一覧!$C$11+バックデータ一覧!$E$10*(0.3/(バックデータ一覧!$E$12*計算過程!L5131+バックデータ一覧!$E$13*LN(0.3)+バックデータ一覧!$E$14))^バックデータ一覧!$E$11)*計算過程!$W$11*計算過程!G5131/0.3*10^-3,0)</f>
        <v>0</v>
      </c>
      <c r="G5131" s="18">
        <f t="shared" si="482"/>
        <v>0</v>
      </c>
      <c r="H5131" s="18">
        <f t="shared" si="483"/>
        <v>0</v>
      </c>
      <c r="I5131" s="24">
        <v>0</v>
      </c>
      <c r="J5131" s="24">
        <v>0</v>
      </c>
      <c r="K5131" s="24">
        <v>0</v>
      </c>
      <c r="L5131" s="14">
        <f>貼り付けシート!C5131</f>
        <v>30.8</v>
      </c>
      <c r="M5131" s="14">
        <f>貼り付けシート!D5131</f>
        <v>17.399999999999999</v>
      </c>
      <c r="N5131" s="18">
        <f>貼り付けシート!E5131</f>
        <v>61.983246377207834</v>
      </c>
      <c r="O5131" s="18">
        <f>貼り付けシート!F5131</f>
        <v>0</v>
      </c>
      <c r="P5131" s="19">
        <f t="shared" si="484"/>
        <v>0</v>
      </c>
      <c r="Q5131" s="19">
        <f t="shared" si="485"/>
        <v>0</v>
      </c>
    </row>
    <row r="5132" spans="1:17">
      <c r="A5132" s="38">
        <v>41853</v>
      </c>
      <c r="B5132" s="49" t="s">
        <v>163</v>
      </c>
      <c r="C5132" s="24">
        <f t="shared" si="480"/>
        <v>30.406921776000001</v>
      </c>
      <c r="D5132" s="24">
        <f t="shared" si="481"/>
        <v>0</v>
      </c>
      <c r="E5132" s="18">
        <f>IF(G5132&gt;=0.3,(バックデータ一覧!$C$10*(バックデータ一覧!$C$12*計算過程!L5132+バックデータ一覧!$C$13*LN(計算過程!G5132)+バックデータ一覧!$C$14)^バックデータ一覧!$C$11+バックデータ一覧!$E$10*(計算過程!G5132/(バックデータ一覧!$E$12*計算過程!L5132+バックデータ一覧!$E$13*LN(計算過程!G5132)+バックデータ一覧!$E$14))^バックデータ一覧!$E$11)*計算過程!$W$11*10^-3,0)</f>
        <v>0</v>
      </c>
      <c r="F5132" s="18">
        <f>IF(G5132&lt;0.3,(バックデータ一覧!$C$10*(バックデータ一覧!$C$12*計算過程!L5132+バックデータ一覧!$C$13*LN(0.3)+バックデータ一覧!$C$14)^バックデータ一覧!$C$11+バックデータ一覧!$E$10*(0.3/(バックデータ一覧!$E$12*計算過程!L5132+バックデータ一覧!$E$13*LN(0.3)+バックデータ一覧!$E$14))^バックデータ一覧!$E$11)*計算過程!$W$11*計算過程!G5132/0.3*10^-3,0)</f>
        <v>0</v>
      </c>
      <c r="G5132" s="18">
        <f t="shared" si="482"/>
        <v>0</v>
      </c>
      <c r="H5132" s="18">
        <f t="shared" si="483"/>
        <v>0</v>
      </c>
      <c r="I5132" s="24">
        <v>0</v>
      </c>
      <c r="J5132" s="24">
        <v>0</v>
      </c>
      <c r="K5132" s="24">
        <v>0</v>
      </c>
      <c r="L5132" s="14">
        <f>貼り付けシート!C5132</f>
        <v>29.5</v>
      </c>
      <c r="M5132" s="14">
        <f>貼り付けシート!D5132</f>
        <v>17.399999999999999</v>
      </c>
      <c r="N5132" s="18">
        <f>貼り付けシート!E5132</f>
        <v>66.780108304594748</v>
      </c>
      <c r="O5132" s="18">
        <f>貼り付けシート!F5132</f>
        <v>0</v>
      </c>
      <c r="P5132" s="19">
        <f t="shared" si="484"/>
        <v>0</v>
      </c>
      <c r="Q5132" s="19">
        <f t="shared" si="485"/>
        <v>0</v>
      </c>
    </row>
    <row r="5133" spans="1:17">
      <c r="A5133" s="38">
        <v>41853</v>
      </c>
      <c r="B5133" s="49" t="s">
        <v>164</v>
      </c>
      <c r="C5133" s="24">
        <f t="shared" si="480"/>
        <v>30.406921776000001</v>
      </c>
      <c r="D5133" s="24">
        <f t="shared" si="481"/>
        <v>0</v>
      </c>
      <c r="E5133" s="18">
        <f>IF(G5133&gt;=0.3,(バックデータ一覧!$C$10*(バックデータ一覧!$C$12*計算過程!L5133+バックデータ一覧!$C$13*LN(計算過程!G5133)+バックデータ一覧!$C$14)^バックデータ一覧!$C$11+バックデータ一覧!$E$10*(計算過程!G5133/(バックデータ一覧!$E$12*計算過程!L5133+バックデータ一覧!$E$13*LN(計算過程!G5133)+バックデータ一覧!$E$14))^バックデータ一覧!$E$11)*計算過程!$W$11*10^-3,0)</f>
        <v>0</v>
      </c>
      <c r="F5133" s="18">
        <f>IF(G5133&lt;0.3,(バックデータ一覧!$C$10*(バックデータ一覧!$C$12*計算過程!L5133+バックデータ一覧!$C$13*LN(0.3)+バックデータ一覧!$C$14)^バックデータ一覧!$C$11+バックデータ一覧!$E$10*(0.3/(バックデータ一覧!$E$12*計算過程!L5133+バックデータ一覧!$E$13*LN(0.3)+バックデータ一覧!$E$14))^バックデータ一覧!$E$11)*計算過程!$W$11*計算過程!G5133/0.3*10^-3,0)</f>
        <v>0</v>
      </c>
      <c r="G5133" s="18">
        <f t="shared" si="482"/>
        <v>0</v>
      </c>
      <c r="H5133" s="18">
        <f t="shared" si="483"/>
        <v>0</v>
      </c>
      <c r="I5133" s="24">
        <v>0</v>
      </c>
      <c r="J5133" s="24">
        <v>0</v>
      </c>
      <c r="K5133" s="24">
        <v>0</v>
      </c>
      <c r="L5133" s="14">
        <f>貼り付けシート!C5133</f>
        <v>29.1</v>
      </c>
      <c r="M5133" s="14">
        <f>貼り付けシート!D5133</f>
        <v>17.5</v>
      </c>
      <c r="N5133" s="18">
        <f>貼り付けシート!E5133</f>
        <v>68.721493235332446</v>
      </c>
      <c r="O5133" s="18">
        <f>貼り付けシート!F5133</f>
        <v>0</v>
      </c>
      <c r="P5133" s="19">
        <f t="shared" si="484"/>
        <v>0</v>
      </c>
      <c r="Q5133" s="19">
        <f t="shared" si="485"/>
        <v>0</v>
      </c>
    </row>
    <row r="5134" spans="1:17">
      <c r="A5134" s="38">
        <v>41853</v>
      </c>
      <c r="B5134" s="49" t="s">
        <v>165</v>
      </c>
      <c r="C5134" s="24">
        <f t="shared" si="480"/>
        <v>30.406921776000001</v>
      </c>
      <c r="D5134" s="24">
        <f t="shared" si="481"/>
        <v>0</v>
      </c>
      <c r="E5134" s="18">
        <f>IF(G5134&gt;=0.3,(バックデータ一覧!$C$10*(バックデータ一覧!$C$12*計算過程!L5134+バックデータ一覧!$C$13*LN(計算過程!G5134)+バックデータ一覧!$C$14)^バックデータ一覧!$C$11+バックデータ一覧!$E$10*(計算過程!G5134/(バックデータ一覧!$E$12*計算過程!L5134+バックデータ一覧!$E$13*LN(計算過程!G5134)+バックデータ一覧!$E$14))^バックデータ一覧!$E$11)*計算過程!$W$11*10^-3,0)</f>
        <v>0</v>
      </c>
      <c r="F5134" s="18">
        <f>IF(G5134&lt;0.3,(バックデータ一覧!$C$10*(バックデータ一覧!$C$12*計算過程!L5134+バックデータ一覧!$C$13*LN(0.3)+バックデータ一覧!$C$14)^バックデータ一覧!$C$11+バックデータ一覧!$E$10*(0.3/(バックデータ一覧!$E$12*計算過程!L5134+バックデータ一覧!$E$13*LN(0.3)+バックデータ一覧!$E$14))^バックデータ一覧!$E$11)*計算過程!$W$11*計算過程!G5134/0.3*10^-3,0)</f>
        <v>0</v>
      </c>
      <c r="G5134" s="18">
        <f t="shared" si="482"/>
        <v>0</v>
      </c>
      <c r="H5134" s="18">
        <f t="shared" si="483"/>
        <v>0</v>
      </c>
      <c r="I5134" s="24">
        <v>0</v>
      </c>
      <c r="J5134" s="24">
        <v>0</v>
      </c>
      <c r="K5134" s="24">
        <v>0</v>
      </c>
      <c r="L5134" s="14">
        <f>貼り付けシート!C5134</f>
        <v>28.9</v>
      </c>
      <c r="M5134" s="14">
        <f>貼り付けシート!D5134</f>
        <v>17.600000000000001</v>
      </c>
      <c r="N5134" s="18">
        <f>貼り付けシート!E5134</f>
        <v>69.907361844040523</v>
      </c>
      <c r="O5134" s="18">
        <f>貼り付けシート!F5134</f>
        <v>0</v>
      </c>
      <c r="P5134" s="19">
        <f t="shared" si="484"/>
        <v>0</v>
      </c>
      <c r="Q5134" s="19">
        <f t="shared" si="485"/>
        <v>0</v>
      </c>
    </row>
    <row r="5135" spans="1:17">
      <c r="A5135" s="38">
        <v>41853</v>
      </c>
      <c r="B5135" s="49" t="s">
        <v>166</v>
      </c>
      <c r="C5135" s="24">
        <f t="shared" si="480"/>
        <v>30.406921776000001</v>
      </c>
      <c r="D5135" s="24">
        <f t="shared" si="481"/>
        <v>0</v>
      </c>
      <c r="E5135" s="18">
        <f>IF(G5135&gt;=0.3,(バックデータ一覧!$C$10*(バックデータ一覧!$C$12*計算過程!L5135+バックデータ一覧!$C$13*LN(計算過程!G5135)+バックデータ一覧!$C$14)^バックデータ一覧!$C$11+バックデータ一覧!$E$10*(計算過程!G5135/(バックデータ一覧!$E$12*計算過程!L5135+バックデータ一覧!$E$13*LN(計算過程!G5135)+バックデータ一覧!$E$14))^バックデータ一覧!$E$11)*計算過程!$W$11*10^-3,0)</f>
        <v>0</v>
      </c>
      <c r="F5135" s="18">
        <f>IF(G5135&lt;0.3,(バックデータ一覧!$C$10*(バックデータ一覧!$C$12*計算過程!L5135+バックデータ一覧!$C$13*LN(0.3)+バックデータ一覧!$C$14)^バックデータ一覧!$C$11+バックデータ一覧!$E$10*(0.3/(バックデータ一覧!$E$12*計算過程!L5135+バックデータ一覧!$E$13*LN(0.3)+バックデータ一覧!$E$14))^バックデータ一覧!$E$11)*計算過程!$W$11*計算過程!G5135/0.3*10^-3,0)</f>
        <v>0</v>
      </c>
      <c r="G5135" s="18">
        <f t="shared" si="482"/>
        <v>0</v>
      </c>
      <c r="H5135" s="18">
        <f t="shared" si="483"/>
        <v>0</v>
      </c>
      <c r="I5135" s="24">
        <v>0</v>
      </c>
      <c r="J5135" s="24">
        <v>0</v>
      </c>
      <c r="K5135" s="24">
        <v>0</v>
      </c>
      <c r="L5135" s="14">
        <f>貼り付けシート!C5135</f>
        <v>28.1</v>
      </c>
      <c r="M5135" s="14">
        <f>貼り付けシート!D5135</f>
        <v>17.600000000000001</v>
      </c>
      <c r="N5135" s="18">
        <f>貼り付けシート!E5135</f>
        <v>73.230702642760562</v>
      </c>
      <c r="O5135" s="18">
        <f>貼り付けシート!F5135</f>
        <v>0</v>
      </c>
      <c r="P5135" s="19">
        <f t="shared" si="484"/>
        <v>0</v>
      </c>
      <c r="Q5135" s="19">
        <f t="shared" si="485"/>
        <v>0</v>
      </c>
    </row>
    <row r="5136" spans="1:17">
      <c r="A5136" s="38">
        <v>41853</v>
      </c>
      <c r="B5136" s="49" t="s">
        <v>167</v>
      </c>
      <c r="C5136" s="24">
        <f t="shared" si="480"/>
        <v>30.406921776000001</v>
      </c>
      <c r="D5136" s="24">
        <f t="shared" si="481"/>
        <v>0</v>
      </c>
      <c r="E5136" s="18">
        <f>IF(G5136&gt;=0.3,(バックデータ一覧!$C$10*(バックデータ一覧!$C$12*計算過程!L5136+バックデータ一覧!$C$13*LN(計算過程!G5136)+バックデータ一覧!$C$14)^バックデータ一覧!$C$11+バックデータ一覧!$E$10*(計算過程!G5136/(バックデータ一覧!$E$12*計算過程!L5136+バックデータ一覧!$E$13*LN(計算過程!G5136)+バックデータ一覧!$E$14))^バックデータ一覧!$E$11)*計算過程!$W$11*10^-3,0)</f>
        <v>0</v>
      </c>
      <c r="F5136" s="18">
        <f>IF(G5136&lt;0.3,(バックデータ一覧!$C$10*(バックデータ一覧!$C$12*計算過程!L5136+バックデータ一覧!$C$13*LN(0.3)+バックデータ一覧!$C$14)^バックデータ一覧!$C$11+バックデータ一覧!$E$10*(0.3/(バックデータ一覧!$E$12*計算過程!L5136+バックデータ一覧!$E$13*LN(0.3)+バックデータ一覧!$E$14))^バックデータ一覧!$E$11)*計算過程!$W$11*計算過程!G5136/0.3*10^-3,0)</f>
        <v>0</v>
      </c>
      <c r="G5136" s="18">
        <f t="shared" si="482"/>
        <v>0</v>
      </c>
      <c r="H5136" s="18">
        <f t="shared" si="483"/>
        <v>0</v>
      </c>
      <c r="I5136" s="24">
        <v>0</v>
      </c>
      <c r="J5136" s="24">
        <v>0</v>
      </c>
      <c r="K5136" s="24">
        <v>0</v>
      </c>
      <c r="L5136" s="14">
        <f>貼り付けシート!C5136</f>
        <v>27.4</v>
      </c>
      <c r="M5136" s="14">
        <f>貼り付けシート!D5136</f>
        <v>17.399999999999999</v>
      </c>
      <c r="N5136" s="18">
        <f>貼り付けシート!E5136</f>
        <v>75.442268441510734</v>
      </c>
      <c r="O5136" s="18">
        <f>貼り付けシート!F5136</f>
        <v>0</v>
      </c>
      <c r="P5136" s="19">
        <f t="shared" si="484"/>
        <v>0</v>
      </c>
      <c r="Q5136" s="19">
        <f t="shared" si="485"/>
        <v>0</v>
      </c>
    </row>
    <row r="5137" spans="1:17">
      <c r="A5137" s="38">
        <v>41853</v>
      </c>
      <c r="B5137" s="49" t="s">
        <v>168</v>
      </c>
      <c r="C5137" s="24">
        <f t="shared" si="480"/>
        <v>30.406921776000001</v>
      </c>
      <c r="D5137" s="24">
        <f t="shared" si="481"/>
        <v>0</v>
      </c>
      <c r="E5137" s="18">
        <f>IF(G5137&gt;=0.3,(バックデータ一覧!$C$10*(バックデータ一覧!$C$12*計算過程!L5137+バックデータ一覧!$C$13*LN(計算過程!G5137)+バックデータ一覧!$C$14)^バックデータ一覧!$C$11+バックデータ一覧!$E$10*(計算過程!G5137/(バックデータ一覧!$E$12*計算過程!L5137+バックデータ一覧!$E$13*LN(計算過程!G5137)+バックデータ一覧!$E$14))^バックデータ一覧!$E$11)*計算過程!$W$11*10^-3,0)</f>
        <v>0</v>
      </c>
      <c r="F5137" s="18">
        <f>IF(G5137&lt;0.3,(バックデータ一覧!$C$10*(バックデータ一覧!$C$12*計算過程!L5137+バックデータ一覧!$C$13*LN(0.3)+バックデータ一覧!$C$14)^バックデータ一覧!$C$11+バックデータ一覧!$E$10*(0.3/(バックデータ一覧!$E$12*計算過程!L5137+バックデータ一覧!$E$13*LN(0.3)+バックデータ一覧!$E$14))^バックデータ一覧!$E$11)*計算過程!$W$11*計算過程!G5137/0.3*10^-3,0)</f>
        <v>0</v>
      </c>
      <c r="G5137" s="18">
        <f t="shared" si="482"/>
        <v>0</v>
      </c>
      <c r="H5137" s="18">
        <f t="shared" si="483"/>
        <v>0</v>
      </c>
      <c r="I5137" s="24">
        <v>0</v>
      </c>
      <c r="J5137" s="24">
        <v>0</v>
      </c>
      <c r="K5137" s="24">
        <v>0</v>
      </c>
      <c r="L5137" s="14">
        <f>貼り付けシート!C5137</f>
        <v>27.1</v>
      </c>
      <c r="M5137" s="14">
        <f>貼り付けシート!D5137</f>
        <v>17.2</v>
      </c>
      <c r="N5137" s="18">
        <f>貼り付けシート!E5137</f>
        <v>75.921602192540433</v>
      </c>
      <c r="O5137" s="18">
        <f>貼り付けシート!F5137</f>
        <v>0</v>
      </c>
      <c r="P5137" s="19">
        <f t="shared" si="484"/>
        <v>0</v>
      </c>
      <c r="Q5137" s="19">
        <f t="shared" si="485"/>
        <v>0</v>
      </c>
    </row>
    <row r="5138" spans="1:17">
      <c r="A5138" s="38">
        <v>41853</v>
      </c>
      <c r="B5138" s="49" t="s">
        <v>169</v>
      </c>
      <c r="C5138" s="24">
        <f t="shared" si="480"/>
        <v>30.406921776000001</v>
      </c>
      <c r="D5138" s="24">
        <f t="shared" si="481"/>
        <v>0</v>
      </c>
      <c r="E5138" s="18">
        <f>IF(G5138&gt;=0.3,(バックデータ一覧!$C$10*(バックデータ一覧!$C$12*計算過程!L5138+バックデータ一覧!$C$13*LN(計算過程!G5138)+バックデータ一覧!$C$14)^バックデータ一覧!$C$11+バックデータ一覧!$E$10*(計算過程!G5138/(バックデータ一覧!$E$12*計算過程!L5138+バックデータ一覧!$E$13*LN(計算過程!G5138)+バックデータ一覧!$E$14))^バックデータ一覧!$E$11)*計算過程!$W$11*10^-3,0)</f>
        <v>0</v>
      </c>
      <c r="F5138" s="18">
        <f>IF(G5138&lt;0.3,(バックデータ一覧!$C$10*(バックデータ一覧!$C$12*計算過程!L5138+バックデータ一覧!$C$13*LN(0.3)+バックデータ一覧!$C$14)^バックデータ一覧!$C$11+バックデータ一覧!$E$10*(0.3/(バックデータ一覧!$E$12*計算過程!L5138+バックデータ一覧!$E$13*LN(0.3)+バックデータ一覧!$E$14))^バックデータ一覧!$E$11)*計算過程!$W$11*計算過程!G5138/0.3*10^-3,0)</f>
        <v>0</v>
      </c>
      <c r="G5138" s="18">
        <f t="shared" si="482"/>
        <v>0</v>
      </c>
      <c r="H5138" s="18">
        <f t="shared" si="483"/>
        <v>0</v>
      </c>
      <c r="I5138" s="24">
        <v>0</v>
      </c>
      <c r="J5138" s="24">
        <v>0</v>
      </c>
      <c r="K5138" s="24">
        <v>0</v>
      </c>
      <c r="L5138" s="14">
        <f>貼り付けシート!C5138</f>
        <v>26.8</v>
      </c>
      <c r="M5138" s="14">
        <f>貼り付けシート!D5138</f>
        <v>17.100000000000001</v>
      </c>
      <c r="N5138" s="18">
        <f>貼り付けシート!E5138</f>
        <v>76.834079320757525</v>
      </c>
      <c r="O5138" s="18">
        <f>貼り付けシート!F5138</f>
        <v>0</v>
      </c>
      <c r="P5138" s="19">
        <f t="shared" si="484"/>
        <v>0</v>
      </c>
      <c r="Q5138" s="19">
        <f t="shared" si="485"/>
        <v>0</v>
      </c>
    </row>
    <row r="5139" spans="1:17">
      <c r="A5139" s="38">
        <v>41853</v>
      </c>
      <c r="B5139" s="49" t="s">
        <v>170</v>
      </c>
      <c r="C5139" s="24">
        <f t="shared" si="480"/>
        <v>30.406921776000001</v>
      </c>
      <c r="D5139" s="24">
        <f t="shared" si="481"/>
        <v>0</v>
      </c>
      <c r="E5139" s="18">
        <f>IF(G5139&gt;=0.3,(バックデータ一覧!$C$10*(バックデータ一覧!$C$12*計算過程!L5139+バックデータ一覧!$C$13*LN(計算過程!G5139)+バックデータ一覧!$C$14)^バックデータ一覧!$C$11+バックデータ一覧!$E$10*(計算過程!G5139/(バックデータ一覧!$E$12*計算過程!L5139+バックデータ一覧!$E$13*LN(計算過程!G5139)+バックデータ一覧!$E$14))^バックデータ一覧!$E$11)*計算過程!$W$11*10^-3,0)</f>
        <v>0</v>
      </c>
      <c r="F5139" s="18">
        <f>IF(G5139&lt;0.3,(バックデータ一覧!$C$10*(バックデータ一覧!$C$12*計算過程!L5139+バックデータ一覧!$C$13*LN(0.3)+バックデータ一覧!$C$14)^バックデータ一覧!$C$11+バックデータ一覧!$E$10*(0.3/(バックデータ一覧!$E$12*計算過程!L5139+バックデータ一覧!$E$13*LN(0.3)+バックデータ一覧!$E$14))^バックデータ一覧!$E$11)*計算過程!$W$11*計算過程!G5139/0.3*10^-3,0)</f>
        <v>0</v>
      </c>
      <c r="G5139" s="18">
        <f t="shared" si="482"/>
        <v>0</v>
      </c>
      <c r="H5139" s="18">
        <f t="shared" si="483"/>
        <v>0</v>
      </c>
      <c r="I5139" s="24">
        <v>0</v>
      </c>
      <c r="J5139" s="24">
        <v>0</v>
      </c>
      <c r="K5139" s="24">
        <v>0</v>
      </c>
      <c r="L5139" s="14">
        <f>貼り付けシート!C5139</f>
        <v>26</v>
      </c>
      <c r="M5139" s="14">
        <f>貼り付けシート!D5139</f>
        <v>17.2</v>
      </c>
      <c r="N5139" s="18">
        <f>貼り付けシート!E5139</f>
        <v>81.004903415713656</v>
      </c>
      <c r="O5139" s="18">
        <f>貼り付けシート!F5139</f>
        <v>0</v>
      </c>
      <c r="P5139" s="19">
        <f t="shared" si="484"/>
        <v>0</v>
      </c>
      <c r="Q5139" s="19">
        <f t="shared" si="485"/>
        <v>0</v>
      </c>
    </row>
    <row r="5140" spans="1:17">
      <c r="A5140" s="38">
        <v>41853</v>
      </c>
      <c r="B5140" s="49" t="s">
        <v>171</v>
      </c>
      <c r="C5140" s="24">
        <f t="shared" si="480"/>
        <v>30.406921776000001</v>
      </c>
      <c r="D5140" s="24">
        <f t="shared" si="481"/>
        <v>0</v>
      </c>
      <c r="E5140" s="18">
        <f>IF(G5140&gt;=0.3,(バックデータ一覧!$C$10*(バックデータ一覧!$C$12*計算過程!L5140+バックデータ一覧!$C$13*LN(計算過程!G5140)+バックデータ一覧!$C$14)^バックデータ一覧!$C$11+バックデータ一覧!$E$10*(計算過程!G5140/(バックデータ一覧!$E$12*計算過程!L5140+バックデータ一覧!$E$13*LN(計算過程!G5140)+バックデータ一覧!$E$14))^バックデータ一覧!$E$11)*計算過程!$W$11*10^-3,0)</f>
        <v>0</v>
      </c>
      <c r="F5140" s="18">
        <f>IF(G5140&lt;0.3,(バックデータ一覧!$C$10*(バックデータ一覧!$C$12*計算過程!L5140+バックデータ一覧!$C$13*LN(0.3)+バックデータ一覧!$C$14)^バックデータ一覧!$C$11+バックデータ一覧!$E$10*(0.3/(バックデータ一覧!$E$12*計算過程!L5140+バックデータ一覧!$E$13*LN(0.3)+バックデータ一覧!$E$14))^バックデータ一覧!$E$11)*計算過程!$W$11*計算過程!G5140/0.3*10^-3,0)</f>
        <v>0</v>
      </c>
      <c r="G5140" s="18">
        <f t="shared" si="482"/>
        <v>0</v>
      </c>
      <c r="H5140" s="18">
        <f t="shared" si="483"/>
        <v>0</v>
      </c>
      <c r="I5140" s="24">
        <v>0</v>
      </c>
      <c r="J5140" s="24">
        <v>0</v>
      </c>
      <c r="K5140" s="24">
        <v>0</v>
      </c>
      <c r="L5140" s="14">
        <f>貼り付けシート!C5140</f>
        <v>25.7</v>
      </c>
      <c r="M5140" s="14">
        <f>貼り付けシート!D5140</f>
        <v>17.399999999999999</v>
      </c>
      <c r="N5140" s="18">
        <f>貼り付けシート!E5140</f>
        <v>83.389862795138527</v>
      </c>
      <c r="O5140" s="18">
        <f>貼り付けシート!F5140</f>
        <v>0</v>
      </c>
      <c r="P5140" s="19">
        <f t="shared" si="484"/>
        <v>0</v>
      </c>
      <c r="Q5140" s="19">
        <f t="shared" si="485"/>
        <v>0</v>
      </c>
    </row>
    <row r="5141" spans="1:17">
      <c r="A5141" s="38">
        <v>41853</v>
      </c>
      <c r="B5141" s="49" t="s">
        <v>172</v>
      </c>
      <c r="C5141" s="24">
        <f t="shared" si="480"/>
        <v>30.406921776000001</v>
      </c>
      <c r="D5141" s="24">
        <f t="shared" si="481"/>
        <v>0</v>
      </c>
      <c r="E5141" s="18">
        <f>IF(G5141&gt;=0.3,(バックデータ一覧!$C$10*(バックデータ一覧!$C$12*計算過程!L5141+バックデータ一覧!$C$13*LN(計算過程!G5141)+バックデータ一覧!$C$14)^バックデータ一覧!$C$11+バックデータ一覧!$E$10*(計算過程!G5141/(バックデータ一覧!$E$12*計算過程!L5141+バックデータ一覧!$E$13*LN(計算過程!G5141)+バックデータ一覧!$E$14))^バックデータ一覧!$E$11)*計算過程!$W$11*10^-3,0)</f>
        <v>0</v>
      </c>
      <c r="F5141" s="18">
        <f>IF(G5141&lt;0.3,(バックデータ一覧!$C$10*(バックデータ一覧!$C$12*計算過程!L5141+バックデータ一覧!$C$13*LN(0.3)+バックデータ一覧!$C$14)^バックデータ一覧!$C$11+バックデータ一覧!$E$10*(0.3/(バックデータ一覧!$E$12*計算過程!L5141+バックデータ一覧!$E$13*LN(0.3)+バックデータ一覧!$E$14))^バックデータ一覧!$E$11)*計算過程!$W$11*計算過程!G5141/0.3*10^-3,0)</f>
        <v>0</v>
      </c>
      <c r="G5141" s="18">
        <f t="shared" si="482"/>
        <v>0</v>
      </c>
      <c r="H5141" s="18">
        <f t="shared" si="483"/>
        <v>0</v>
      </c>
      <c r="I5141" s="24">
        <v>0</v>
      </c>
      <c r="J5141" s="24">
        <v>0</v>
      </c>
      <c r="K5141" s="24">
        <v>0</v>
      </c>
      <c r="L5141" s="14">
        <f>貼り付けシート!C5141</f>
        <v>24.5</v>
      </c>
      <c r="M5141" s="14">
        <f>貼り付けシート!D5141</f>
        <v>17.5</v>
      </c>
      <c r="N5141" s="18">
        <f>貼り付けシート!E5141</f>
        <v>90.069733980525115</v>
      </c>
      <c r="O5141" s="18">
        <f>貼り付けシート!F5141</f>
        <v>0</v>
      </c>
      <c r="P5141" s="19">
        <f t="shared" si="484"/>
        <v>0</v>
      </c>
      <c r="Q5141" s="19">
        <f t="shared" si="485"/>
        <v>0</v>
      </c>
    </row>
    <row r="5142" spans="1:17">
      <c r="A5142" s="38">
        <v>41854</v>
      </c>
      <c r="B5142" s="49" t="s">
        <v>149</v>
      </c>
      <c r="C5142" s="24">
        <f t="shared" si="480"/>
        <v>30.406921776000001</v>
      </c>
      <c r="D5142" s="24">
        <f t="shared" si="481"/>
        <v>0</v>
      </c>
      <c r="E5142" s="18">
        <f>IF(G5142&gt;=0.3,(バックデータ一覧!$C$10*(バックデータ一覧!$C$12*計算過程!L5142+バックデータ一覧!$C$13*LN(計算過程!G5142)+バックデータ一覧!$C$14)^バックデータ一覧!$C$11+バックデータ一覧!$E$10*(計算過程!G5142/(バックデータ一覧!$E$12*計算過程!L5142+バックデータ一覧!$E$13*LN(計算過程!G5142)+バックデータ一覧!$E$14))^バックデータ一覧!$E$11)*計算過程!$W$11*10^-3,0)</f>
        <v>0</v>
      </c>
      <c r="F5142" s="18">
        <f>IF(G5142&lt;0.3,(バックデータ一覧!$C$10*(バックデータ一覧!$C$12*計算過程!L5142+バックデータ一覧!$C$13*LN(0.3)+バックデータ一覧!$C$14)^バックデータ一覧!$C$11+バックデータ一覧!$E$10*(0.3/(バックデータ一覧!$E$12*計算過程!L5142+バックデータ一覧!$E$13*LN(0.3)+バックデータ一覧!$E$14))^バックデータ一覧!$E$11)*計算過程!$W$11*計算過程!G5142/0.3*10^-3,0)</f>
        <v>0</v>
      </c>
      <c r="G5142" s="18">
        <f t="shared" si="482"/>
        <v>0</v>
      </c>
      <c r="H5142" s="18">
        <f t="shared" si="483"/>
        <v>0</v>
      </c>
      <c r="I5142" s="24">
        <v>0</v>
      </c>
      <c r="J5142" s="24">
        <v>0</v>
      </c>
      <c r="K5142" s="24">
        <v>0</v>
      </c>
      <c r="L5142" s="14">
        <f>貼り付けシート!C5142</f>
        <v>23.8</v>
      </c>
      <c r="M5142" s="14">
        <f>貼り付けシート!D5142</f>
        <v>17.2</v>
      </c>
      <c r="N5142" s="18">
        <f>貼り付けシート!E5142</f>
        <v>92.366408028223404</v>
      </c>
      <c r="O5142" s="18">
        <f>貼り付けシート!F5142</f>
        <v>0</v>
      </c>
      <c r="P5142" s="19">
        <f t="shared" si="484"/>
        <v>0</v>
      </c>
      <c r="Q5142" s="19">
        <f t="shared" si="485"/>
        <v>0</v>
      </c>
    </row>
    <row r="5143" spans="1:17">
      <c r="A5143" s="38">
        <v>41854</v>
      </c>
      <c r="B5143" s="49" t="s">
        <v>150</v>
      </c>
      <c r="C5143" s="24">
        <f t="shared" si="480"/>
        <v>30.406921776000001</v>
      </c>
      <c r="D5143" s="24">
        <f t="shared" si="481"/>
        <v>0</v>
      </c>
      <c r="E5143" s="18">
        <f>IF(G5143&gt;=0.3,(バックデータ一覧!$C$10*(バックデータ一覧!$C$12*計算過程!L5143+バックデータ一覧!$C$13*LN(計算過程!G5143)+バックデータ一覧!$C$14)^バックデータ一覧!$C$11+バックデータ一覧!$E$10*(計算過程!G5143/(バックデータ一覧!$E$12*計算過程!L5143+バックデータ一覧!$E$13*LN(計算過程!G5143)+バックデータ一覧!$E$14))^バックデータ一覧!$E$11)*計算過程!$W$11*10^-3,0)</f>
        <v>0</v>
      </c>
      <c r="F5143" s="18">
        <f>IF(G5143&lt;0.3,(バックデータ一覧!$C$10*(バックデータ一覧!$C$12*計算過程!L5143+バックデータ一覧!$C$13*LN(0.3)+バックデータ一覧!$C$14)^バックデータ一覧!$C$11+バックデータ一覧!$E$10*(0.3/(バックデータ一覧!$E$12*計算過程!L5143+バックデータ一覧!$E$13*LN(0.3)+バックデータ一覧!$E$14))^バックデータ一覧!$E$11)*計算過程!$W$11*計算過程!G5143/0.3*10^-3,0)</f>
        <v>0</v>
      </c>
      <c r="G5143" s="18">
        <f t="shared" si="482"/>
        <v>0</v>
      </c>
      <c r="H5143" s="18">
        <f t="shared" si="483"/>
        <v>0</v>
      </c>
      <c r="I5143" s="24">
        <v>0</v>
      </c>
      <c r="J5143" s="24">
        <v>0</v>
      </c>
      <c r="K5143" s="24">
        <v>0</v>
      </c>
      <c r="L5143" s="14">
        <f>貼り付けシート!C5143</f>
        <v>23.5</v>
      </c>
      <c r="M5143" s="14">
        <f>貼り付けシート!D5143</f>
        <v>16.899999999999999</v>
      </c>
      <c r="N5143" s="18">
        <f>貼り付けシート!E5143</f>
        <v>92.453566185274198</v>
      </c>
      <c r="O5143" s="18">
        <f>貼り付けシート!F5143</f>
        <v>0</v>
      </c>
      <c r="P5143" s="19">
        <f t="shared" si="484"/>
        <v>0</v>
      </c>
      <c r="Q5143" s="19">
        <f t="shared" si="485"/>
        <v>0</v>
      </c>
    </row>
    <row r="5144" spans="1:17">
      <c r="A5144" s="38">
        <v>41854</v>
      </c>
      <c r="B5144" s="49" t="s">
        <v>151</v>
      </c>
      <c r="C5144" s="24">
        <f t="shared" si="480"/>
        <v>30.406921776000001</v>
      </c>
      <c r="D5144" s="24">
        <f t="shared" si="481"/>
        <v>0</v>
      </c>
      <c r="E5144" s="18">
        <f>IF(G5144&gt;=0.3,(バックデータ一覧!$C$10*(バックデータ一覧!$C$12*計算過程!L5144+バックデータ一覧!$C$13*LN(計算過程!G5144)+バックデータ一覧!$C$14)^バックデータ一覧!$C$11+バックデータ一覧!$E$10*(計算過程!G5144/(バックデータ一覧!$E$12*計算過程!L5144+バックデータ一覧!$E$13*LN(計算過程!G5144)+バックデータ一覧!$E$14))^バックデータ一覧!$E$11)*計算過程!$W$11*10^-3,0)</f>
        <v>0</v>
      </c>
      <c r="F5144" s="18">
        <f>IF(G5144&lt;0.3,(バックデータ一覧!$C$10*(バックデータ一覧!$C$12*計算過程!L5144+バックデータ一覧!$C$13*LN(0.3)+バックデータ一覧!$C$14)^バックデータ一覧!$C$11+バックデータ一覧!$E$10*(0.3/(バックデータ一覧!$E$12*計算過程!L5144+バックデータ一覧!$E$13*LN(0.3)+バックデータ一覧!$E$14))^バックデータ一覧!$E$11)*計算過程!$W$11*計算過程!G5144/0.3*10^-3,0)</f>
        <v>0</v>
      </c>
      <c r="G5144" s="18">
        <f t="shared" si="482"/>
        <v>0</v>
      </c>
      <c r="H5144" s="18">
        <f t="shared" si="483"/>
        <v>0</v>
      </c>
      <c r="I5144" s="24">
        <v>0</v>
      </c>
      <c r="J5144" s="24">
        <v>0</v>
      </c>
      <c r="K5144" s="24">
        <v>0</v>
      </c>
      <c r="L5144" s="14">
        <f>貼り付けシート!C5144</f>
        <v>23.1</v>
      </c>
      <c r="M5144" s="14">
        <f>貼り付けシート!D5144</f>
        <v>16.600000000000001</v>
      </c>
      <c r="N5144" s="18">
        <f>貼り付けシート!E5144</f>
        <v>93.076572142060286</v>
      </c>
      <c r="O5144" s="18">
        <f>貼り付けシート!F5144</f>
        <v>0</v>
      </c>
      <c r="P5144" s="19">
        <f t="shared" si="484"/>
        <v>0</v>
      </c>
      <c r="Q5144" s="19">
        <f t="shared" si="485"/>
        <v>0</v>
      </c>
    </row>
    <row r="5145" spans="1:17">
      <c r="A5145" s="38">
        <v>41854</v>
      </c>
      <c r="B5145" s="49" t="s">
        <v>152</v>
      </c>
      <c r="C5145" s="24">
        <f t="shared" si="480"/>
        <v>30.406921776000001</v>
      </c>
      <c r="D5145" s="24">
        <f t="shared" si="481"/>
        <v>0</v>
      </c>
      <c r="E5145" s="18">
        <f>IF(G5145&gt;=0.3,(バックデータ一覧!$C$10*(バックデータ一覧!$C$12*計算過程!L5145+バックデータ一覧!$C$13*LN(計算過程!G5145)+バックデータ一覧!$C$14)^バックデータ一覧!$C$11+バックデータ一覧!$E$10*(計算過程!G5145/(バックデータ一覧!$E$12*計算過程!L5145+バックデータ一覧!$E$13*LN(計算過程!G5145)+バックデータ一覧!$E$14))^バックデータ一覧!$E$11)*計算過程!$W$11*10^-3,0)</f>
        <v>0</v>
      </c>
      <c r="F5145" s="18">
        <f>IF(G5145&lt;0.3,(バックデータ一覧!$C$10*(バックデータ一覧!$C$12*計算過程!L5145+バックデータ一覧!$C$13*LN(0.3)+バックデータ一覧!$C$14)^バックデータ一覧!$C$11+バックデータ一覧!$E$10*(0.3/(バックデータ一覧!$E$12*計算過程!L5145+バックデータ一覧!$E$13*LN(0.3)+バックデータ一覧!$E$14))^バックデータ一覧!$E$11)*計算過程!$W$11*計算過程!G5145/0.3*10^-3,0)</f>
        <v>0</v>
      </c>
      <c r="G5145" s="18">
        <f t="shared" si="482"/>
        <v>0</v>
      </c>
      <c r="H5145" s="18">
        <f t="shared" si="483"/>
        <v>0</v>
      </c>
      <c r="I5145" s="24">
        <v>0</v>
      </c>
      <c r="J5145" s="24">
        <v>0</v>
      </c>
      <c r="K5145" s="24">
        <v>0</v>
      </c>
      <c r="L5145" s="14">
        <f>貼り付けシート!C5145</f>
        <v>22.8</v>
      </c>
      <c r="M5145" s="14">
        <f>貼り付けシート!D5145</f>
        <v>16.5</v>
      </c>
      <c r="N5145" s="18">
        <f>貼り付けシート!E5145</f>
        <v>94.226678068570749</v>
      </c>
      <c r="O5145" s="18">
        <f>貼り付けシート!F5145</f>
        <v>0</v>
      </c>
      <c r="P5145" s="19">
        <f t="shared" si="484"/>
        <v>0</v>
      </c>
      <c r="Q5145" s="19">
        <f t="shared" si="485"/>
        <v>0</v>
      </c>
    </row>
    <row r="5146" spans="1:17">
      <c r="A5146" s="38">
        <v>41854</v>
      </c>
      <c r="B5146" s="49" t="s">
        <v>153</v>
      </c>
      <c r="C5146" s="24">
        <f t="shared" si="480"/>
        <v>30.406921776000001</v>
      </c>
      <c r="D5146" s="24">
        <f t="shared" si="481"/>
        <v>0</v>
      </c>
      <c r="E5146" s="18">
        <f>IF(G5146&gt;=0.3,(バックデータ一覧!$C$10*(バックデータ一覧!$C$12*計算過程!L5146+バックデータ一覧!$C$13*LN(計算過程!G5146)+バックデータ一覧!$C$14)^バックデータ一覧!$C$11+バックデータ一覧!$E$10*(計算過程!G5146/(バックデータ一覧!$E$12*計算過程!L5146+バックデータ一覧!$E$13*LN(計算過程!G5146)+バックデータ一覧!$E$14))^バックデータ一覧!$E$11)*計算過程!$W$11*10^-3,0)</f>
        <v>0</v>
      </c>
      <c r="F5146" s="18">
        <f>IF(G5146&lt;0.3,(バックデータ一覧!$C$10*(バックデータ一覧!$C$12*計算過程!L5146+バックデータ一覧!$C$13*LN(0.3)+バックデータ一覧!$C$14)^バックデータ一覧!$C$11+バックデータ一覧!$E$10*(0.3/(バックデータ一覧!$E$12*計算過程!L5146+バックデータ一覧!$E$13*LN(0.3)+バックデータ一覧!$E$14))^バックデータ一覧!$E$11)*計算過程!$W$11*計算過程!G5146/0.3*10^-3,0)</f>
        <v>0</v>
      </c>
      <c r="G5146" s="18">
        <f t="shared" si="482"/>
        <v>0</v>
      </c>
      <c r="H5146" s="18">
        <f t="shared" si="483"/>
        <v>0</v>
      </c>
      <c r="I5146" s="24">
        <v>0</v>
      </c>
      <c r="J5146" s="24">
        <v>0</v>
      </c>
      <c r="K5146" s="24">
        <v>0</v>
      </c>
      <c r="L5146" s="14">
        <f>貼り付けシート!C5146</f>
        <v>22.4</v>
      </c>
      <c r="M5146" s="14">
        <f>貼り付けシート!D5146</f>
        <v>16.399999999999999</v>
      </c>
      <c r="N5146" s="18">
        <f>貼り付けシート!E5146</f>
        <v>95.973112307103221</v>
      </c>
      <c r="O5146" s="18">
        <f>貼り付けシート!F5146</f>
        <v>0</v>
      </c>
      <c r="P5146" s="19">
        <f t="shared" si="484"/>
        <v>0</v>
      </c>
      <c r="Q5146" s="19">
        <f t="shared" si="485"/>
        <v>0</v>
      </c>
    </row>
    <row r="5147" spans="1:17">
      <c r="A5147" s="38">
        <v>41854</v>
      </c>
      <c r="B5147" s="49" t="s">
        <v>154</v>
      </c>
      <c r="C5147" s="24">
        <f t="shared" si="480"/>
        <v>30.406921776000001</v>
      </c>
      <c r="D5147" s="24">
        <f t="shared" si="481"/>
        <v>0</v>
      </c>
      <c r="E5147" s="18">
        <f>IF(G5147&gt;=0.3,(バックデータ一覧!$C$10*(バックデータ一覧!$C$12*計算過程!L5147+バックデータ一覧!$C$13*LN(計算過程!G5147)+バックデータ一覧!$C$14)^バックデータ一覧!$C$11+バックデータ一覧!$E$10*(計算過程!G5147/(バックデータ一覧!$E$12*計算過程!L5147+バックデータ一覧!$E$13*LN(計算過程!G5147)+バックデータ一覧!$E$14))^バックデータ一覧!$E$11)*計算過程!$W$11*10^-3,0)</f>
        <v>0</v>
      </c>
      <c r="F5147" s="18">
        <f>IF(G5147&lt;0.3,(バックデータ一覧!$C$10*(バックデータ一覧!$C$12*計算過程!L5147+バックデータ一覧!$C$13*LN(0.3)+バックデータ一覧!$C$14)^バックデータ一覧!$C$11+バックデータ一覧!$E$10*(0.3/(バックデータ一覧!$E$12*計算過程!L5147+バックデータ一覧!$E$13*LN(0.3)+バックデータ一覧!$E$14))^バックデータ一覧!$E$11)*計算過程!$W$11*計算過程!G5147/0.3*10^-3,0)</f>
        <v>0</v>
      </c>
      <c r="G5147" s="18">
        <f t="shared" si="482"/>
        <v>0</v>
      </c>
      <c r="H5147" s="18">
        <f t="shared" si="483"/>
        <v>0</v>
      </c>
      <c r="I5147" s="24">
        <v>0</v>
      </c>
      <c r="J5147" s="24">
        <v>0</v>
      </c>
      <c r="K5147" s="24">
        <v>0</v>
      </c>
      <c r="L5147" s="14">
        <f>貼り付けシート!C5147</f>
        <v>22.5</v>
      </c>
      <c r="M5147" s="14">
        <f>貼り付けシート!D5147</f>
        <v>16.399999999999999</v>
      </c>
      <c r="N5147" s="18">
        <f>貼り付けシート!E5147</f>
        <v>95.391483159348283</v>
      </c>
      <c r="O5147" s="18">
        <f>貼り付けシート!F5147</f>
        <v>0</v>
      </c>
      <c r="P5147" s="19">
        <f t="shared" si="484"/>
        <v>0</v>
      </c>
      <c r="Q5147" s="19">
        <f t="shared" si="485"/>
        <v>0</v>
      </c>
    </row>
    <row r="5148" spans="1:17">
      <c r="A5148" s="38">
        <v>41854</v>
      </c>
      <c r="B5148" s="49" t="s">
        <v>155</v>
      </c>
      <c r="C5148" s="24">
        <f t="shared" si="480"/>
        <v>30.406921776000001</v>
      </c>
      <c r="D5148" s="24">
        <f t="shared" si="481"/>
        <v>0</v>
      </c>
      <c r="E5148" s="18">
        <f>IF(G5148&gt;=0.3,(バックデータ一覧!$C$10*(バックデータ一覧!$C$12*計算過程!L5148+バックデータ一覧!$C$13*LN(計算過程!G5148)+バックデータ一覧!$C$14)^バックデータ一覧!$C$11+バックデータ一覧!$E$10*(計算過程!G5148/(バックデータ一覧!$E$12*計算過程!L5148+バックデータ一覧!$E$13*LN(計算過程!G5148)+バックデータ一覧!$E$14))^バックデータ一覧!$E$11)*計算過程!$W$11*10^-3,0)</f>
        <v>0</v>
      </c>
      <c r="F5148" s="18">
        <f>IF(G5148&lt;0.3,(バックデータ一覧!$C$10*(バックデータ一覧!$C$12*計算過程!L5148+バックデータ一覧!$C$13*LN(0.3)+バックデータ一覧!$C$14)^バックデータ一覧!$C$11+バックデータ一覧!$E$10*(0.3/(バックデータ一覧!$E$12*計算過程!L5148+バックデータ一覧!$E$13*LN(0.3)+バックデータ一覧!$E$14))^バックデータ一覧!$E$11)*計算過程!$W$11*計算過程!G5148/0.3*10^-3,0)</f>
        <v>0</v>
      </c>
      <c r="G5148" s="18">
        <f t="shared" si="482"/>
        <v>0</v>
      </c>
      <c r="H5148" s="18">
        <f t="shared" si="483"/>
        <v>0</v>
      </c>
      <c r="I5148" s="24">
        <v>0</v>
      </c>
      <c r="J5148" s="24">
        <v>0</v>
      </c>
      <c r="K5148" s="24">
        <v>0</v>
      </c>
      <c r="L5148" s="14">
        <f>貼り付けシート!C5148</f>
        <v>22.9</v>
      </c>
      <c r="M5148" s="14">
        <f>貼り付けシート!D5148</f>
        <v>16.2</v>
      </c>
      <c r="N5148" s="18">
        <f>貼り付けシート!E5148</f>
        <v>91.997740343954149</v>
      </c>
      <c r="O5148" s="18">
        <f>貼り付けシート!F5148</f>
        <v>0</v>
      </c>
      <c r="P5148" s="19">
        <f t="shared" si="484"/>
        <v>0</v>
      </c>
      <c r="Q5148" s="19">
        <f t="shared" si="485"/>
        <v>0</v>
      </c>
    </row>
    <row r="5149" spans="1:17">
      <c r="A5149" s="38">
        <v>41854</v>
      </c>
      <c r="B5149" s="49" t="s">
        <v>156</v>
      </c>
      <c r="C5149" s="24">
        <f t="shared" si="480"/>
        <v>30.406921776000001</v>
      </c>
      <c r="D5149" s="24">
        <f t="shared" si="481"/>
        <v>0</v>
      </c>
      <c r="E5149" s="18">
        <f>IF(G5149&gt;=0.3,(バックデータ一覧!$C$10*(バックデータ一覧!$C$12*計算過程!L5149+バックデータ一覧!$C$13*LN(計算過程!G5149)+バックデータ一覧!$C$14)^バックデータ一覧!$C$11+バックデータ一覧!$E$10*(計算過程!G5149/(バックデータ一覧!$E$12*計算過程!L5149+バックデータ一覧!$E$13*LN(計算過程!G5149)+バックデータ一覧!$E$14))^バックデータ一覧!$E$11)*計算過程!$W$11*10^-3,0)</f>
        <v>0</v>
      </c>
      <c r="F5149" s="18">
        <f>IF(G5149&lt;0.3,(バックデータ一覧!$C$10*(バックデータ一覧!$C$12*計算過程!L5149+バックデータ一覧!$C$13*LN(0.3)+バックデータ一覧!$C$14)^バックデータ一覧!$C$11+バックデータ一覧!$E$10*(0.3/(バックデータ一覧!$E$12*計算過程!L5149+バックデータ一覧!$E$13*LN(0.3)+バックデータ一覧!$E$14))^バックデータ一覧!$E$11)*計算過程!$W$11*計算過程!G5149/0.3*10^-3,0)</f>
        <v>0</v>
      </c>
      <c r="G5149" s="18">
        <f t="shared" si="482"/>
        <v>0</v>
      </c>
      <c r="H5149" s="18">
        <f t="shared" si="483"/>
        <v>0</v>
      </c>
      <c r="I5149" s="24">
        <v>0</v>
      </c>
      <c r="J5149" s="24">
        <v>0</v>
      </c>
      <c r="K5149" s="24">
        <v>0</v>
      </c>
      <c r="L5149" s="14">
        <f>貼り付けシート!C5149</f>
        <v>25.8</v>
      </c>
      <c r="M5149" s="14">
        <f>貼り付けシート!D5149</f>
        <v>16</v>
      </c>
      <c r="N5149" s="18">
        <f>貼り付けシート!E5149</f>
        <v>76.394422892251484</v>
      </c>
      <c r="O5149" s="18">
        <f>貼り付けシート!F5149</f>
        <v>0</v>
      </c>
      <c r="P5149" s="19">
        <f t="shared" si="484"/>
        <v>0</v>
      </c>
      <c r="Q5149" s="19">
        <f t="shared" si="485"/>
        <v>0</v>
      </c>
    </row>
    <row r="5150" spans="1:17">
      <c r="A5150" s="38">
        <v>41854</v>
      </c>
      <c r="B5150" s="49" t="s">
        <v>157</v>
      </c>
      <c r="C5150" s="24">
        <f t="shared" si="480"/>
        <v>30.406921776000001</v>
      </c>
      <c r="D5150" s="24">
        <f t="shared" si="481"/>
        <v>0</v>
      </c>
      <c r="E5150" s="18">
        <f>IF(G5150&gt;=0.3,(バックデータ一覧!$C$10*(バックデータ一覧!$C$12*計算過程!L5150+バックデータ一覧!$C$13*LN(計算過程!G5150)+バックデータ一覧!$C$14)^バックデータ一覧!$C$11+バックデータ一覧!$E$10*(計算過程!G5150/(バックデータ一覧!$E$12*計算過程!L5150+バックデータ一覧!$E$13*LN(計算過程!G5150)+バックデータ一覧!$E$14))^バックデータ一覧!$E$11)*計算過程!$W$11*10^-3,0)</f>
        <v>0</v>
      </c>
      <c r="F5150" s="18">
        <f>IF(G5150&lt;0.3,(バックデータ一覧!$C$10*(バックデータ一覧!$C$12*計算過程!L5150+バックデータ一覧!$C$13*LN(0.3)+バックデータ一覧!$C$14)^バックデータ一覧!$C$11+バックデータ一覧!$E$10*(0.3/(バックデータ一覧!$E$12*計算過程!L5150+バックデータ一覧!$E$13*LN(0.3)+バックデータ一覧!$E$14))^バックデータ一覧!$E$11)*計算過程!$W$11*計算過程!G5150/0.3*10^-3,0)</f>
        <v>0</v>
      </c>
      <c r="G5150" s="18">
        <f t="shared" si="482"/>
        <v>0</v>
      </c>
      <c r="H5150" s="18">
        <f t="shared" si="483"/>
        <v>0</v>
      </c>
      <c r="I5150" s="24">
        <v>0</v>
      </c>
      <c r="J5150" s="24">
        <v>0</v>
      </c>
      <c r="K5150" s="24">
        <v>0</v>
      </c>
      <c r="L5150" s="14">
        <f>貼り付けシート!C5150</f>
        <v>27.5</v>
      </c>
      <c r="M5150" s="14">
        <f>貼り付けシート!D5150</f>
        <v>15.9</v>
      </c>
      <c r="N5150" s="18">
        <f>貼り付けシート!E5150</f>
        <v>68.69755870685681</v>
      </c>
      <c r="O5150" s="18">
        <f>貼り付けシート!F5150</f>
        <v>0</v>
      </c>
      <c r="P5150" s="19">
        <f t="shared" si="484"/>
        <v>0</v>
      </c>
      <c r="Q5150" s="19">
        <f t="shared" si="485"/>
        <v>0</v>
      </c>
    </row>
    <row r="5151" spans="1:17">
      <c r="A5151" s="38">
        <v>41854</v>
      </c>
      <c r="B5151" s="49" t="s">
        <v>158</v>
      </c>
      <c r="C5151" s="24">
        <f t="shared" si="480"/>
        <v>30.406921776000001</v>
      </c>
      <c r="D5151" s="24">
        <f t="shared" si="481"/>
        <v>0</v>
      </c>
      <c r="E5151" s="18">
        <f>IF(G5151&gt;=0.3,(バックデータ一覧!$C$10*(バックデータ一覧!$C$12*計算過程!L5151+バックデータ一覧!$C$13*LN(計算過程!G5151)+バックデータ一覧!$C$14)^バックデータ一覧!$C$11+バックデータ一覧!$E$10*(計算過程!G5151/(バックデータ一覧!$E$12*計算過程!L5151+バックデータ一覧!$E$13*LN(計算過程!G5151)+バックデータ一覧!$E$14))^バックデータ一覧!$E$11)*計算過程!$W$11*10^-3,0)</f>
        <v>0</v>
      </c>
      <c r="F5151" s="18">
        <f>IF(G5151&lt;0.3,(バックデータ一覧!$C$10*(バックデータ一覧!$C$12*計算過程!L5151+バックデータ一覧!$C$13*LN(0.3)+バックデータ一覧!$C$14)^バックデータ一覧!$C$11+バックデータ一覧!$E$10*(0.3/(バックデータ一覧!$E$12*計算過程!L5151+バックデータ一覧!$E$13*LN(0.3)+バックデータ一覧!$E$14))^バックデータ一覧!$E$11)*計算過程!$W$11*計算過程!G5151/0.3*10^-3,0)</f>
        <v>0</v>
      </c>
      <c r="G5151" s="18">
        <f t="shared" si="482"/>
        <v>0</v>
      </c>
      <c r="H5151" s="18">
        <f t="shared" si="483"/>
        <v>0</v>
      </c>
      <c r="I5151" s="24">
        <v>0</v>
      </c>
      <c r="J5151" s="24">
        <v>0</v>
      </c>
      <c r="K5151" s="24">
        <v>0</v>
      </c>
      <c r="L5151" s="14">
        <f>貼り付けシート!C5151</f>
        <v>29.4</v>
      </c>
      <c r="M5151" s="14">
        <f>貼り付けシート!D5151</f>
        <v>16</v>
      </c>
      <c r="N5151" s="18">
        <f>貼り付けシート!E5151</f>
        <v>61.897502755048905</v>
      </c>
      <c r="O5151" s="18">
        <f>貼り付けシート!F5151</f>
        <v>0</v>
      </c>
      <c r="P5151" s="19">
        <f t="shared" si="484"/>
        <v>0</v>
      </c>
      <c r="Q5151" s="19">
        <f t="shared" si="485"/>
        <v>0</v>
      </c>
    </row>
    <row r="5152" spans="1:17">
      <c r="A5152" s="38">
        <v>41854</v>
      </c>
      <c r="B5152" s="49" t="s">
        <v>159</v>
      </c>
      <c r="C5152" s="24">
        <f t="shared" si="480"/>
        <v>30.406921776000001</v>
      </c>
      <c r="D5152" s="24">
        <f t="shared" si="481"/>
        <v>0</v>
      </c>
      <c r="E5152" s="18">
        <f>IF(G5152&gt;=0.3,(バックデータ一覧!$C$10*(バックデータ一覧!$C$12*計算過程!L5152+バックデータ一覧!$C$13*LN(計算過程!G5152)+バックデータ一覧!$C$14)^バックデータ一覧!$C$11+バックデータ一覧!$E$10*(計算過程!G5152/(バックデータ一覧!$E$12*計算過程!L5152+バックデータ一覧!$E$13*LN(計算過程!G5152)+バックデータ一覧!$E$14))^バックデータ一覧!$E$11)*計算過程!$W$11*10^-3,0)</f>
        <v>0</v>
      </c>
      <c r="F5152" s="18">
        <f>IF(G5152&lt;0.3,(バックデータ一覧!$C$10*(バックデータ一覧!$C$12*計算過程!L5152+バックデータ一覧!$C$13*LN(0.3)+バックデータ一覧!$C$14)^バックデータ一覧!$C$11+バックデータ一覧!$E$10*(0.3/(バックデータ一覧!$E$12*計算過程!L5152+バックデータ一覧!$E$13*LN(0.3)+バックデータ一覧!$E$14))^バックデータ一覧!$E$11)*計算過程!$W$11*計算過程!G5152/0.3*10^-3,0)</f>
        <v>0</v>
      </c>
      <c r="G5152" s="18">
        <f t="shared" si="482"/>
        <v>0</v>
      </c>
      <c r="H5152" s="18">
        <f t="shared" si="483"/>
        <v>0</v>
      </c>
      <c r="I5152" s="24">
        <v>0</v>
      </c>
      <c r="J5152" s="24">
        <v>0</v>
      </c>
      <c r="K5152" s="24">
        <v>0</v>
      </c>
      <c r="L5152" s="14">
        <f>貼り付けシート!C5152</f>
        <v>30.1</v>
      </c>
      <c r="M5152" s="14">
        <f>貼り付けシート!D5152</f>
        <v>16.3</v>
      </c>
      <c r="N5152" s="18">
        <f>貼り付けシート!E5152</f>
        <v>60.541440314520088</v>
      </c>
      <c r="O5152" s="18">
        <f>貼り付けシート!F5152</f>
        <v>0</v>
      </c>
      <c r="P5152" s="19">
        <f t="shared" si="484"/>
        <v>0</v>
      </c>
      <c r="Q5152" s="19">
        <f t="shared" si="485"/>
        <v>0</v>
      </c>
    </row>
    <row r="5153" spans="1:17">
      <c r="A5153" s="38">
        <v>41854</v>
      </c>
      <c r="B5153" s="49" t="s">
        <v>160</v>
      </c>
      <c r="C5153" s="24">
        <f t="shared" si="480"/>
        <v>30.406921776000001</v>
      </c>
      <c r="D5153" s="24">
        <f t="shared" si="481"/>
        <v>0</v>
      </c>
      <c r="E5153" s="18">
        <f>IF(G5153&gt;=0.3,(バックデータ一覧!$C$10*(バックデータ一覧!$C$12*計算過程!L5153+バックデータ一覧!$C$13*LN(計算過程!G5153)+バックデータ一覧!$C$14)^バックデータ一覧!$C$11+バックデータ一覧!$E$10*(計算過程!G5153/(バックデータ一覧!$E$12*計算過程!L5153+バックデータ一覧!$E$13*LN(計算過程!G5153)+バックデータ一覧!$E$14))^バックデータ一覧!$E$11)*計算過程!$W$11*10^-3,0)</f>
        <v>0</v>
      </c>
      <c r="F5153" s="18">
        <f>IF(G5153&lt;0.3,(バックデータ一覧!$C$10*(バックデータ一覧!$C$12*計算過程!L5153+バックデータ一覧!$C$13*LN(0.3)+バックデータ一覧!$C$14)^バックデータ一覧!$C$11+バックデータ一覧!$E$10*(0.3/(バックデータ一覧!$E$12*計算過程!L5153+バックデータ一覧!$E$13*LN(0.3)+バックデータ一覧!$E$14))^バックデータ一覧!$E$11)*計算過程!$W$11*計算過程!G5153/0.3*10^-3,0)</f>
        <v>0</v>
      </c>
      <c r="G5153" s="18">
        <f t="shared" si="482"/>
        <v>0</v>
      </c>
      <c r="H5153" s="18">
        <f t="shared" si="483"/>
        <v>0</v>
      </c>
      <c r="I5153" s="24">
        <v>0</v>
      </c>
      <c r="J5153" s="24">
        <v>0</v>
      </c>
      <c r="K5153" s="24">
        <v>0</v>
      </c>
      <c r="L5153" s="14">
        <f>貼り付けシート!C5153</f>
        <v>30.1</v>
      </c>
      <c r="M5153" s="14">
        <f>貼り付けシート!D5153</f>
        <v>16.600000000000001</v>
      </c>
      <c r="N5153" s="18">
        <f>貼り付けシート!E5153</f>
        <v>61.626735483081831</v>
      </c>
      <c r="O5153" s="18">
        <f>貼り付けシート!F5153</f>
        <v>0</v>
      </c>
      <c r="P5153" s="19">
        <f t="shared" si="484"/>
        <v>0</v>
      </c>
      <c r="Q5153" s="19">
        <f t="shared" si="485"/>
        <v>0</v>
      </c>
    </row>
    <row r="5154" spans="1:17">
      <c r="A5154" s="38">
        <v>41854</v>
      </c>
      <c r="B5154" s="49" t="s">
        <v>161</v>
      </c>
      <c r="C5154" s="24">
        <f t="shared" si="480"/>
        <v>30.406921776000001</v>
      </c>
      <c r="D5154" s="24">
        <f t="shared" si="481"/>
        <v>0</v>
      </c>
      <c r="E5154" s="18">
        <f>IF(G5154&gt;=0.3,(バックデータ一覧!$C$10*(バックデータ一覧!$C$12*計算過程!L5154+バックデータ一覧!$C$13*LN(計算過程!G5154)+バックデータ一覧!$C$14)^バックデータ一覧!$C$11+バックデータ一覧!$E$10*(計算過程!G5154/(バックデータ一覧!$E$12*計算過程!L5154+バックデータ一覧!$E$13*LN(計算過程!G5154)+バックデータ一覧!$E$14))^バックデータ一覧!$E$11)*計算過程!$W$11*10^-3,0)</f>
        <v>0</v>
      </c>
      <c r="F5154" s="18">
        <f>IF(G5154&lt;0.3,(バックデータ一覧!$C$10*(バックデータ一覧!$C$12*計算過程!L5154+バックデータ一覧!$C$13*LN(0.3)+バックデータ一覧!$C$14)^バックデータ一覧!$C$11+バックデータ一覧!$E$10*(0.3/(バックデータ一覧!$E$12*計算過程!L5154+バックデータ一覧!$E$13*LN(0.3)+バックデータ一覧!$E$14))^バックデータ一覧!$E$11)*計算過程!$W$11*計算過程!G5154/0.3*10^-3,0)</f>
        <v>0</v>
      </c>
      <c r="G5154" s="18">
        <f t="shared" si="482"/>
        <v>0</v>
      </c>
      <c r="H5154" s="18">
        <f t="shared" si="483"/>
        <v>0</v>
      </c>
      <c r="I5154" s="24">
        <v>0</v>
      </c>
      <c r="J5154" s="24">
        <v>0</v>
      </c>
      <c r="K5154" s="24">
        <v>0</v>
      </c>
      <c r="L5154" s="14">
        <f>貼り付けシート!C5154</f>
        <v>29.4</v>
      </c>
      <c r="M5154" s="14">
        <f>貼り付けシート!D5154</f>
        <v>16.600000000000001</v>
      </c>
      <c r="N5154" s="18">
        <f>貼り付けシート!E5154</f>
        <v>64.158322128305272</v>
      </c>
      <c r="O5154" s="18">
        <f>貼り付けシート!F5154</f>
        <v>0</v>
      </c>
      <c r="P5154" s="19">
        <f t="shared" si="484"/>
        <v>0</v>
      </c>
      <c r="Q5154" s="19">
        <f t="shared" si="485"/>
        <v>0</v>
      </c>
    </row>
    <row r="5155" spans="1:17">
      <c r="A5155" s="38">
        <v>41854</v>
      </c>
      <c r="B5155" s="49" t="s">
        <v>162</v>
      </c>
      <c r="C5155" s="24">
        <f t="shared" si="480"/>
        <v>30.406921776000001</v>
      </c>
      <c r="D5155" s="24">
        <f t="shared" si="481"/>
        <v>0</v>
      </c>
      <c r="E5155" s="18">
        <f>IF(G5155&gt;=0.3,(バックデータ一覧!$C$10*(バックデータ一覧!$C$12*計算過程!L5155+バックデータ一覧!$C$13*LN(計算過程!G5155)+バックデータ一覧!$C$14)^バックデータ一覧!$C$11+バックデータ一覧!$E$10*(計算過程!G5155/(バックデータ一覧!$E$12*計算過程!L5155+バックデータ一覧!$E$13*LN(計算過程!G5155)+バックデータ一覧!$E$14))^バックデータ一覧!$E$11)*計算過程!$W$11*10^-3,0)</f>
        <v>0</v>
      </c>
      <c r="F5155" s="18">
        <f>IF(G5155&lt;0.3,(バックデータ一覧!$C$10*(バックデータ一覧!$C$12*計算過程!L5155+バックデータ一覧!$C$13*LN(0.3)+バックデータ一覧!$C$14)^バックデータ一覧!$C$11+バックデータ一覧!$E$10*(0.3/(バックデータ一覧!$E$12*計算過程!L5155+バックデータ一覧!$E$13*LN(0.3)+バックデータ一覧!$E$14))^バックデータ一覧!$E$11)*計算過程!$W$11*計算過程!G5155/0.3*10^-3,0)</f>
        <v>0</v>
      </c>
      <c r="G5155" s="18">
        <f t="shared" si="482"/>
        <v>0</v>
      </c>
      <c r="H5155" s="18">
        <f t="shared" si="483"/>
        <v>0</v>
      </c>
      <c r="I5155" s="24">
        <v>0</v>
      </c>
      <c r="J5155" s="24">
        <v>0</v>
      </c>
      <c r="K5155" s="24">
        <v>0</v>
      </c>
      <c r="L5155" s="14">
        <f>貼り付けシート!C5155</f>
        <v>29.4</v>
      </c>
      <c r="M5155" s="14">
        <f>貼り付けシート!D5155</f>
        <v>16.7</v>
      </c>
      <c r="N5155" s="18">
        <f>貼り付けシート!E5155</f>
        <v>64.534712389809769</v>
      </c>
      <c r="O5155" s="18">
        <f>貼り付けシート!F5155</f>
        <v>0</v>
      </c>
      <c r="P5155" s="19">
        <f t="shared" si="484"/>
        <v>0</v>
      </c>
      <c r="Q5155" s="19">
        <f t="shared" si="485"/>
        <v>0</v>
      </c>
    </row>
    <row r="5156" spans="1:17">
      <c r="A5156" s="38">
        <v>41854</v>
      </c>
      <c r="B5156" s="49" t="s">
        <v>163</v>
      </c>
      <c r="C5156" s="24">
        <f t="shared" si="480"/>
        <v>30.406921776000001</v>
      </c>
      <c r="D5156" s="24">
        <f t="shared" si="481"/>
        <v>0</v>
      </c>
      <c r="E5156" s="18">
        <f>IF(G5156&gt;=0.3,(バックデータ一覧!$C$10*(バックデータ一覧!$C$12*計算過程!L5156+バックデータ一覧!$C$13*LN(計算過程!G5156)+バックデータ一覧!$C$14)^バックデータ一覧!$C$11+バックデータ一覧!$E$10*(計算過程!G5156/(バックデータ一覧!$E$12*計算過程!L5156+バックデータ一覧!$E$13*LN(計算過程!G5156)+バックデータ一覧!$E$14))^バックデータ一覧!$E$11)*計算過程!$W$11*10^-3,0)</f>
        <v>0</v>
      </c>
      <c r="F5156" s="18">
        <f>IF(G5156&lt;0.3,(バックデータ一覧!$C$10*(バックデータ一覧!$C$12*計算過程!L5156+バックデータ一覧!$C$13*LN(0.3)+バックデータ一覧!$C$14)^バックデータ一覧!$C$11+バックデータ一覧!$E$10*(0.3/(バックデータ一覧!$E$12*計算過程!L5156+バックデータ一覧!$E$13*LN(0.3)+バックデータ一覧!$E$14))^バックデータ一覧!$E$11)*計算過程!$W$11*計算過程!G5156/0.3*10^-3,0)</f>
        <v>0</v>
      </c>
      <c r="G5156" s="18">
        <f t="shared" si="482"/>
        <v>0</v>
      </c>
      <c r="H5156" s="18">
        <f t="shared" si="483"/>
        <v>0</v>
      </c>
      <c r="I5156" s="24">
        <v>0</v>
      </c>
      <c r="J5156" s="24">
        <v>0</v>
      </c>
      <c r="K5156" s="24">
        <v>0</v>
      </c>
      <c r="L5156" s="14">
        <f>貼り付けシート!C5156</f>
        <v>28.8</v>
      </c>
      <c r="M5156" s="14">
        <f>貼り付けシート!D5156</f>
        <v>16.8</v>
      </c>
      <c r="N5156" s="18">
        <f>貼り付けシート!E5156</f>
        <v>67.201306707378606</v>
      </c>
      <c r="O5156" s="18">
        <f>貼り付けシート!F5156</f>
        <v>0</v>
      </c>
      <c r="P5156" s="19">
        <f t="shared" si="484"/>
        <v>0</v>
      </c>
      <c r="Q5156" s="19">
        <f t="shared" si="485"/>
        <v>0</v>
      </c>
    </row>
    <row r="5157" spans="1:17">
      <c r="A5157" s="38">
        <v>41854</v>
      </c>
      <c r="B5157" s="49" t="s">
        <v>164</v>
      </c>
      <c r="C5157" s="24">
        <f t="shared" si="480"/>
        <v>30.406921776000001</v>
      </c>
      <c r="D5157" s="24">
        <f t="shared" si="481"/>
        <v>0</v>
      </c>
      <c r="E5157" s="18">
        <f>IF(G5157&gt;=0.3,(バックデータ一覧!$C$10*(バックデータ一覧!$C$12*計算過程!L5157+バックデータ一覧!$C$13*LN(計算過程!G5157)+バックデータ一覧!$C$14)^バックデータ一覧!$C$11+バックデータ一覧!$E$10*(計算過程!G5157/(バックデータ一覧!$E$12*計算過程!L5157+バックデータ一覧!$E$13*LN(計算過程!G5157)+バックデータ一覧!$E$14))^バックデータ一覧!$E$11)*計算過程!$W$11*10^-3,0)</f>
        <v>0</v>
      </c>
      <c r="F5157" s="18">
        <f>IF(G5157&lt;0.3,(バックデータ一覧!$C$10*(バックデータ一覧!$C$12*計算過程!L5157+バックデータ一覧!$C$13*LN(0.3)+バックデータ一覧!$C$14)^バックデータ一覧!$C$11+バックデータ一覧!$E$10*(0.3/(バックデータ一覧!$E$12*計算過程!L5157+バックデータ一覧!$E$13*LN(0.3)+バックデータ一覧!$E$14))^バックデータ一覧!$E$11)*計算過程!$W$11*計算過程!G5157/0.3*10^-3,0)</f>
        <v>0</v>
      </c>
      <c r="G5157" s="18">
        <f t="shared" si="482"/>
        <v>0</v>
      </c>
      <c r="H5157" s="18">
        <f t="shared" si="483"/>
        <v>0</v>
      </c>
      <c r="I5157" s="24">
        <v>0</v>
      </c>
      <c r="J5157" s="24">
        <v>0</v>
      </c>
      <c r="K5157" s="24">
        <v>0</v>
      </c>
      <c r="L5157" s="14">
        <f>貼り付けシート!C5157</f>
        <v>28.6</v>
      </c>
      <c r="M5157" s="14">
        <f>貼り付けシート!D5157</f>
        <v>17</v>
      </c>
      <c r="N5157" s="18">
        <f>貼り付けシート!E5157</f>
        <v>68.77274784891749</v>
      </c>
      <c r="O5157" s="18">
        <f>貼り付けシート!F5157</f>
        <v>0</v>
      </c>
      <c r="P5157" s="19">
        <f t="shared" si="484"/>
        <v>0</v>
      </c>
      <c r="Q5157" s="19">
        <f t="shared" si="485"/>
        <v>0</v>
      </c>
    </row>
    <row r="5158" spans="1:17">
      <c r="A5158" s="38">
        <v>41854</v>
      </c>
      <c r="B5158" s="49" t="s">
        <v>165</v>
      </c>
      <c r="C5158" s="24">
        <f t="shared" si="480"/>
        <v>30.406921776000001</v>
      </c>
      <c r="D5158" s="24">
        <f t="shared" si="481"/>
        <v>0</v>
      </c>
      <c r="E5158" s="18">
        <f>IF(G5158&gt;=0.3,(バックデータ一覧!$C$10*(バックデータ一覧!$C$12*計算過程!L5158+バックデータ一覧!$C$13*LN(計算過程!G5158)+バックデータ一覧!$C$14)^バックデータ一覧!$C$11+バックデータ一覧!$E$10*(計算過程!G5158/(バックデータ一覧!$E$12*計算過程!L5158+バックデータ一覧!$E$13*LN(計算過程!G5158)+バックデータ一覧!$E$14))^バックデータ一覧!$E$11)*計算過程!$W$11*10^-3,0)</f>
        <v>0</v>
      </c>
      <c r="F5158" s="18">
        <f>IF(G5158&lt;0.3,(バックデータ一覧!$C$10*(バックデータ一覧!$C$12*計算過程!L5158+バックデータ一覧!$C$13*LN(0.3)+バックデータ一覧!$C$14)^バックデータ一覧!$C$11+バックデータ一覧!$E$10*(0.3/(バックデータ一覧!$E$12*計算過程!L5158+バックデータ一覧!$E$13*LN(0.3)+バックデータ一覧!$E$14))^バックデータ一覧!$E$11)*計算過程!$W$11*計算過程!G5158/0.3*10^-3,0)</f>
        <v>0</v>
      </c>
      <c r="G5158" s="18">
        <f t="shared" si="482"/>
        <v>0</v>
      </c>
      <c r="H5158" s="18">
        <f t="shared" si="483"/>
        <v>0</v>
      </c>
      <c r="I5158" s="24">
        <v>0</v>
      </c>
      <c r="J5158" s="24">
        <v>0</v>
      </c>
      <c r="K5158" s="24">
        <v>0</v>
      </c>
      <c r="L5158" s="14">
        <f>貼り付けシート!C5158</f>
        <v>28.1</v>
      </c>
      <c r="M5158" s="14">
        <f>貼り付けシート!D5158</f>
        <v>17.3</v>
      </c>
      <c r="N5158" s="18">
        <f>貼り付けシート!E5158</f>
        <v>72.016230749395376</v>
      </c>
      <c r="O5158" s="18">
        <f>貼り付けシート!F5158</f>
        <v>0</v>
      </c>
      <c r="P5158" s="19">
        <f t="shared" si="484"/>
        <v>0</v>
      </c>
      <c r="Q5158" s="19">
        <f t="shared" si="485"/>
        <v>0</v>
      </c>
    </row>
    <row r="5159" spans="1:17">
      <c r="A5159" s="38">
        <v>41854</v>
      </c>
      <c r="B5159" s="49" t="s">
        <v>166</v>
      </c>
      <c r="C5159" s="24">
        <f t="shared" si="480"/>
        <v>30.406921776000001</v>
      </c>
      <c r="D5159" s="24">
        <f t="shared" si="481"/>
        <v>0</v>
      </c>
      <c r="E5159" s="18">
        <f>IF(G5159&gt;=0.3,(バックデータ一覧!$C$10*(バックデータ一覧!$C$12*計算過程!L5159+バックデータ一覧!$C$13*LN(計算過程!G5159)+バックデータ一覧!$C$14)^バックデータ一覧!$C$11+バックデータ一覧!$E$10*(計算過程!G5159/(バックデータ一覧!$E$12*計算過程!L5159+バックデータ一覧!$E$13*LN(計算過程!G5159)+バックデータ一覧!$E$14))^バックデータ一覧!$E$11)*計算過程!$W$11*10^-3,0)</f>
        <v>0</v>
      </c>
      <c r="F5159" s="18">
        <f>IF(G5159&lt;0.3,(バックデータ一覧!$C$10*(バックデータ一覧!$C$12*計算過程!L5159+バックデータ一覧!$C$13*LN(0.3)+バックデータ一覧!$C$14)^バックデータ一覧!$C$11+バックデータ一覧!$E$10*(0.3/(バックデータ一覧!$E$12*計算過程!L5159+バックデータ一覧!$E$13*LN(0.3)+バックデータ一覧!$E$14))^バックデータ一覧!$E$11)*計算過程!$W$11*計算過程!G5159/0.3*10^-3,0)</f>
        <v>0</v>
      </c>
      <c r="G5159" s="18">
        <f t="shared" si="482"/>
        <v>0</v>
      </c>
      <c r="H5159" s="18">
        <f t="shared" si="483"/>
        <v>0</v>
      </c>
      <c r="I5159" s="24">
        <v>0</v>
      </c>
      <c r="J5159" s="24">
        <v>0</v>
      </c>
      <c r="K5159" s="24">
        <v>0</v>
      </c>
      <c r="L5159" s="14">
        <f>貼り付けシート!C5159</f>
        <v>28.2</v>
      </c>
      <c r="M5159" s="14">
        <f>貼り付けシート!D5159</f>
        <v>17.600000000000001</v>
      </c>
      <c r="N5159" s="18">
        <f>貼り付けシート!E5159</f>
        <v>72.805679317116244</v>
      </c>
      <c r="O5159" s="18">
        <f>貼り付けシート!F5159</f>
        <v>0</v>
      </c>
      <c r="P5159" s="19">
        <f t="shared" si="484"/>
        <v>0</v>
      </c>
      <c r="Q5159" s="19">
        <f t="shared" si="485"/>
        <v>0</v>
      </c>
    </row>
    <row r="5160" spans="1:17">
      <c r="A5160" s="38">
        <v>41854</v>
      </c>
      <c r="B5160" s="49" t="s">
        <v>167</v>
      </c>
      <c r="C5160" s="24">
        <f t="shared" si="480"/>
        <v>30.406921776000001</v>
      </c>
      <c r="D5160" s="24">
        <f t="shared" si="481"/>
        <v>0</v>
      </c>
      <c r="E5160" s="18">
        <f>IF(G5160&gt;=0.3,(バックデータ一覧!$C$10*(バックデータ一覧!$C$12*計算過程!L5160+バックデータ一覧!$C$13*LN(計算過程!G5160)+バックデータ一覧!$C$14)^バックデータ一覧!$C$11+バックデータ一覧!$E$10*(計算過程!G5160/(バックデータ一覧!$E$12*計算過程!L5160+バックデータ一覧!$E$13*LN(計算過程!G5160)+バックデータ一覧!$E$14))^バックデータ一覧!$E$11)*計算過程!$W$11*10^-3,0)</f>
        <v>0</v>
      </c>
      <c r="F5160" s="18">
        <f>IF(G5160&lt;0.3,(バックデータ一覧!$C$10*(バックデータ一覧!$C$12*計算過程!L5160+バックデータ一覧!$C$13*LN(0.3)+バックデータ一覧!$C$14)^バックデータ一覧!$C$11+バックデータ一覧!$E$10*(0.3/(バックデータ一覧!$E$12*計算過程!L5160+バックデータ一覧!$E$13*LN(0.3)+バックデータ一覧!$E$14))^バックデータ一覧!$E$11)*計算過程!$W$11*計算過程!G5160/0.3*10^-3,0)</f>
        <v>0</v>
      </c>
      <c r="G5160" s="18">
        <f t="shared" si="482"/>
        <v>0</v>
      </c>
      <c r="H5160" s="18">
        <f t="shared" si="483"/>
        <v>0</v>
      </c>
      <c r="I5160" s="24">
        <v>0</v>
      </c>
      <c r="J5160" s="24">
        <v>0</v>
      </c>
      <c r="K5160" s="24">
        <v>0</v>
      </c>
      <c r="L5160" s="14">
        <f>貼り付けシート!C5160</f>
        <v>27.6</v>
      </c>
      <c r="M5160" s="14">
        <f>貼り付けシート!D5160</f>
        <v>17.7</v>
      </c>
      <c r="N5160" s="18">
        <f>貼り付けシート!E5160</f>
        <v>75.814849447711794</v>
      </c>
      <c r="O5160" s="18">
        <f>貼り付けシート!F5160</f>
        <v>0</v>
      </c>
      <c r="P5160" s="19">
        <f t="shared" si="484"/>
        <v>0</v>
      </c>
      <c r="Q5160" s="19">
        <f t="shared" si="485"/>
        <v>0</v>
      </c>
    </row>
    <row r="5161" spans="1:17">
      <c r="A5161" s="38">
        <v>41854</v>
      </c>
      <c r="B5161" s="49" t="s">
        <v>168</v>
      </c>
      <c r="C5161" s="24">
        <f t="shared" si="480"/>
        <v>30.406921776000001</v>
      </c>
      <c r="D5161" s="24">
        <f t="shared" si="481"/>
        <v>0</v>
      </c>
      <c r="E5161" s="18">
        <f>IF(G5161&gt;=0.3,(バックデータ一覧!$C$10*(バックデータ一覧!$C$12*計算過程!L5161+バックデータ一覧!$C$13*LN(計算過程!G5161)+バックデータ一覧!$C$14)^バックデータ一覧!$C$11+バックデータ一覧!$E$10*(計算過程!G5161/(バックデータ一覧!$E$12*計算過程!L5161+バックデータ一覧!$E$13*LN(計算過程!G5161)+バックデータ一覧!$E$14))^バックデータ一覧!$E$11)*計算過程!$W$11*10^-3,0)</f>
        <v>0</v>
      </c>
      <c r="F5161" s="18">
        <f>IF(G5161&lt;0.3,(バックデータ一覧!$C$10*(バックデータ一覧!$C$12*計算過程!L5161+バックデータ一覧!$C$13*LN(0.3)+バックデータ一覧!$C$14)^バックデータ一覧!$C$11+バックデータ一覧!$E$10*(0.3/(バックデータ一覧!$E$12*計算過程!L5161+バックデータ一覧!$E$13*LN(0.3)+バックデータ一覧!$E$14))^バックデータ一覧!$E$11)*計算過程!$W$11*計算過程!G5161/0.3*10^-3,0)</f>
        <v>0</v>
      </c>
      <c r="G5161" s="18">
        <f t="shared" si="482"/>
        <v>0</v>
      </c>
      <c r="H5161" s="18">
        <f t="shared" si="483"/>
        <v>0</v>
      </c>
      <c r="I5161" s="24">
        <v>0</v>
      </c>
      <c r="J5161" s="24">
        <v>0</v>
      </c>
      <c r="K5161" s="24">
        <v>0</v>
      </c>
      <c r="L5161" s="14">
        <f>貼り付けシート!C5161</f>
        <v>26.7</v>
      </c>
      <c r="M5161" s="14">
        <f>貼り付けシート!D5161</f>
        <v>17.899999999999999</v>
      </c>
      <c r="N5161" s="18">
        <f>貼り付けシート!E5161</f>
        <v>80.802045850784694</v>
      </c>
      <c r="O5161" s="18">
        <f>貼り付けシート!F5161</f>
        <v>0</v>
      </c>
      <c r="P5161" s="19">
        <f t="shared" si="484"/>
        <v>0</v>
      </c>
      <c r="Q5161" s="19">
        <f t="shared" si="485"/>
        <v>0</v>
      </c>
    </row>
    <row r="5162" spans="1:17">
      <c r="A5162" s="38">
        <v>41854</v>
      </c>
      <c r="B5162" s="49" t="s">
        <v>169</v>
      </c>
      <c r="C5162" s="24">
        <f t="shared" si="480"/>
        <v>30.406921776000001</v>
      </c>
      <c r="D5162" s="24">
        <f t="shared" si="481"/>
        <v>0</v>
      </c>
      <c r="E5162" s="18">
        <f>IF(G5162&gt;=0.3,(バックデータ一覧!$C$10*(バックデータ一覧!$C$12*計算過程!L5162+バックデータ一覧!$C$13*LN(計算過程!G5162)+バックデータ一覧!$C$14)^バックデータ一覧!$C$11+バックデータ一覧!$E$10*(計算過程!G5162/(バックデータ一覧!$E$12*計算過程!L5162+バックデータ一覧!$E$13*LN(計算過程!G5162)+バックデータ一覧!$E$14))^バックデータ一覧!$E$11)*計算過程!$W$11*10^-3,0)</f>
        <v>0</v>
      </c>
      <c r="F5162" s="18">
        <f>IF(G5162&lt;0.3,(バックデータ一覧!$C$10*(バックデータ一覧!$C$12*計算過程!L5162+バックデータ一覧!$C$13*LN(0.3)+バックデータ一覧!$C$14)^バックデータ一覧!$C$11+バックデータ一覧!$E$10*(0.3/(バックデータ一覧!$E$12*計算過程!L5162+バックデータ一覧!$E$13*LN(0.3)+バックデータ一覧!$E$14))^バックデータ一覧!$E$11)*計算過程!$W$11*計算過程!G5162/0.3*10^-3,0)</f>
        <v>0</v>
      </c>
      <c r="G5162" s="18">
        <f t="shared" si="482"/>
        <v>0</v>
      </c>
      <c r="H5162" s="18">
        <f t="shared" si="483"/>
        <v>0</v>
      </c>
      <c r="I5162" s="24">
        <v>0</v>
      </c>
      <c r="J5162" s="24">
        <v>0</v>
      </c>
      <c r="K5162" s="24">
        <v>0</v>
      </c>
      <c r="L5162" s="14">
        <f>貼り付けシート!C5162</f>
        <v>25.7</v>
      </c>
      <c r="M5162" s="14">
        <f>貼り付けシート!D5162</f>
        <v>18.100000000000001</v>
      </c>
      <c r="N5162" s="18">
        <f>貼り付けシート!E5162</f>
        <v>86.649765276342407</v>
      </c>
      <c r="O5162" s="18">
        <f>貼り付けシート!F5162</f>
        <v>0</v>
      </c>
      <c r="P5162" s="19">
        <f t="shared" si="484"/>
        <v>0</v>
      </c>
      <c r="Q5162" s="19">
        <f t="shared" si="485"/>
        <v>0</v>
      </c>
    </row>
    <row r="5163" spans="1:17">
      <c r="A5163" s="38">
        <v>41854</v>
      </c>
      <c r="B5163" s="49" t="s">
        <v>170</v>
      </c>
      <c r="C5163" s="24">
        <f t="shared" si="480"/>
        <v>30.406921776000001</v>
      </c>
      <c r="D5163" s="24">
        <f t="shared" si="481"/>
        <v>0</v>
      </c>
      <c r="E5163" s="18">
        <f>IF(G5163&gt;=0.3,(バックデータ一覧!$C$10*(バックデータ一覧!$C$12*計算過程!L5163+バックデータ一覧!$C$13*LN(計算過程!G5163)+バックデータ一覧!$C$14)^バックデータ一覧!$C$11+バックデータ一覧!$E$10*(計算過程!G5163/(バックデータ一覧!$E$12*計算過程!L5163+バックデータ一覧!$E$13*LN(計算過程!G5163)+バックデータ一覧!$E$14))^バックデータ一覧!$E$11)*計算過程!$W$11*10^-3,0)</f>
        <v>0</v>
      </c>
      <c r="F5163" s="18">
        <f>IF(G5163&lt;0.3,(バックデータ一覧!$C$10*(バックデータ一覧!$C$12*計算過程!L5163+バックデータ一覧!$C$13*LN(0.3)+バックデータ一覧!$C$14)^バックデータ一覧!$C$11+バックデータ一覧!$E$10*(0.3/(バックデータ一覧!$E$12*計算過程!L5163+バックデータ一覧!$E$13*LN(0.3)+バックデータ一覧!$E$14))^バックデータ一覧!$E$11)*計算過程!$W$11*計算過程!G5163/0.3*10^-3,0)</f>
        <v>0</v>
      </c>
      <c r="G5163" s="18">
        <f t="shared" si="482"/>
        <v>0</v>
      </c>
      <c r="H5163" s="18">
        <f t="shared" si="483"/>
        <v>0</v>
      </c>
      <c r="I5163" s="24">
        <v>0</v>
      </c>
      <c r="J5163" s="24">
        <v>0</v>
      </c>
      <c r="K5163" s="24">
        <v>0</v>
      </c>
      <c r="L5163" s="14">
        <f>貼り付けシート!C5163</f>
        <v>25.3</v>
      </c>
      <c r="M5163" s="14">
        <f>貼り付けシート!D5163</f>
        <v>17.7</v>
      </c>
      <c r="N5163" s="18">
        <f>貼り付けシート!E5163</f>
        <v>86.826104657880194</v>
      </c>
      <c r="O5163" s="18">
        <f>貼り付けシート!F5163</f>
        <v>0</v>
      </c>
      <c r="P5163" s="19">
        <f t="shared" si="484"/>
        <v>0</v>
      </c>
      <c r="Q5163" s="19">
        <f t="shared" si="485"/>
        <v>0</v>
      </c>
    </row>
    <row r="5164" spans="1:17">
      <c r="A5164" s="38">
        <v>41854</v>
      </c>
      <c r="B5164" s="49" t="s">
        <v>171</v>
      </c>
      <c r="C5164" s="24">
        <f t="shared" si="480"/>
        <v>30.406921776000001</v>
      </c>
      <c r="D5164" s="24">
        <f t="shared" si="481"/>
        <v>0</v>
      </c>
      <c r="E5164" s="18">
        <f>IF(G5164&gt;=0.3,(バックデータ一覧!$C$10*(バックデータ一覧!$C$12*計算過程!L5164+バックデータ一覧!$C$13*LN(計算過程!G5164)+バックデータ一覧!$C$14)^バックデータ一覧!$C$11+バックデータ一覧!$E$10*(計算過程!G5164/(バックデータ一覧!$E$12*計算過程!L5164+バックデータ一覧!$E$13*LN(計算過程!G5164)+バックデータ一覧!$E$14))^バックデータ一覧!$E$11)*計算過程!$W$11*10^-3,0)</f>
        <v>0</v>
      </c>
      <c r="F5164" s="18">
        <f>IF(G5164&lt;0.3,(バックデータ一覧!$C$10*(バックデータ一覧!$C$12*計算過程!L5164+バックデータ一覧!$C$13*LN(0.3)+バックデータ一覧!$C$14)^バックデータ一覧!$C$11+バックデータ一覧!$E$10*(0.3/(バックデータ一覧!$E$12*計算過程!L5164+バックデータ一覧!$E$13*LN(0.3)+バックデータ一覧!$E$14))^バックデータ一覧!$E$11)*計算過程!$W$11*計算過程!G5164/0.3*10^-3,0)</f>
        <v>0</v>
      </c>
      <c r="G5164" s="18">
        <f t="shared" si="482"/>
        <v>0</v>
      </c>
      <c r="H5164" s="18">
        <f t="shared" si="483"/>
        <v>0</v>
      </c>
      <c r="I5164" s="24">
        <v>0</v>
      </c>
      <c r="J5164" s="24">
        <v>0</v>
      </c>
      <c r="K5164" s="24">
        <v>0</v>
      </c>
      <c r="L5164" s="14">
        <f>貼り付けシート!C5164</f>
        <v>24.8</v>
      </c>
      <c r="M5164" s="14">
        <f>貼り付けシート!D5164</f>
        <v>17.399999999999999</v>
      </c>
      <c r="N5164" s="18">
        <f>貼り付けシート!E5164</f>
        <v>87.977212625706869</v>
      </c>
      <c r="O5164" s="18">
        <f>貼り付けシート!F5164</f>
        <v>0</v>
      </c>
      <c r="P5164" s="19">
        <f t="shared" si="484"/>
        <v>0</v>
      </c>
      <c r="Q5164" s="19">
        <f t="shared" si="485"/>
        <v>0</v>
      </c>
    </row>
    <row r="5165" spans="1:17">
      <c r="A5165" s="38">
        <v>41854</v>
      </c>
      <c r="B5165" s="49" t="s">
        <v>172</v>
      </c>
      <c r="C5165" s="24">
        <f t="shared" si="480"/>
        <v>30.406921776000001</v>
      </c>
      <c r="D5165" s="24">
        <f t="shared" si="481"/>
        <v>0</v>
      </c>
      <c r="E5165" s="18">
        <f>IF(G5165&gt;=0.3,(バックデータ一覧!$C$10*(バックデータ一覧!$C$12*計算過程!L5165+バックデータ一覧!$C$13*LN(計算過程!G5165)+バックデータ一覧!$C$14)^バックデータ一覧!$C$11+バックデータ一覧!$E$10*(計算過程!G5165/(バックデータ一覧!$E$12*計算過程!L5165+バックデータ一覧!$E$13*LN(計算過程!G5165)+バックデータ一覧!$E$14))^バックデータ一覧!$E$11)*計算過程!$W$11*10^-3,0)</f>
        <v>0</v>
      </c>
      <c r="F5165" s="18">
        <f>IF(G5165&lt;0.3,(バックデータ一覧!$C$10*(バックデータ一覧!$C$12*計算過程!L5165+バックデータ一覧!$C$13*LN(0.3)+バックデータ一覧!$C$14)^バックデータ一覧!$C$11+バックデータ一覧!$E$10*(0.3/(バックデータ一覧!$E$12*計算過程!L5165+バックデータ一覧!$E$13*LN(0.3)+バックデータ一覧!$E$14))^バックデータ一覧!$E$11)*計算過程!$W$11*計算過程!G5165/0.3*10^-3,0)</f>
        <v>0</v>
      </c>
      <c r="G5165" s="18">
        <f t="shared" si="482"/>
        <v>0</v>
      </c>
      <c r="H5165" s="18">
        <f t="shared" si="483"/>
        <v>0</v>
      </c>
      <c r="I5165" s="24">
        <v>0</v>
      </c>
      <c r="J5165" s="24">
        <v>0</v>
      </c>
      <c r="K5165" s="24">
        <v>0</v>
      </c>
      <c r="L5165" s="14">
        <f>貼り付けシート!C5165</f>
        <v>24.3</v>
      </c>
      <c r="M5165" s="14">
        <f>貼り付けシート!D5165</f>
        <v>17.2</v>
      </c>
      <c r="N5165" s="18">
        <f>貼り付けシート!E5165</f>
        <v>89.634424068089672</v>
      </c>
      <c r="O5165" s="18">
        <f>貼り付けシート!F5165</f>
        <v>0</v>
      </c>
      <c r="P5165" s="19">
        <f t="shared" si="484"/>
        <v>0</v>
      </c>
      <c r="Q5165" s="19">
        <f t="shared" si="485"/>
        <v>0</v>
      </c>
    </row>
    <row r="5166" spans="1:17">
      <c r="A5166" s="38">
        <v>41855</v>
      </c>
      <c r="B5166" s="49" t="s">
        <v>149</v>
      </c>
      <c r="C5166" s="24">
        <f t="shared" si="480"/>
        <v>30.406921776000001</v>
      </c>
      <c r="D5166" s="24">
        <f t="shared" si="481"/>
        <v>0</v>
      </c>
      <c r="E5166" s="18">
        <f>IF(G5166&gt;=0.3,(バックデータ一覧!$C$10*(バックデータ一覧!$C$12*計算過程!L5166+バックデータ一覧!$C$13*LN(計算過程!G5166)+バックデータ一覧!$C$14)^バックデータ一覧!$C$11+バックデータ一覧!$E$10*(計算過程!G5166/(バックデータ一覧!$E$12*計算過程!L5166+バックデータ一覧!$E$13*LN(計算過程!G5166)+バックデータ一覧!$E$14))^バックデータ一覧!$E$11)*計算過程!$W$11*10^-3,0)</f>
        <v>0</v>
      </c>
      <c r="F5166" s="18">
        <f>IF(G5166&lt;0.3,(バックデータ一覧!$C$10*(バックデータ一覧!$C$12*計算過程!L5166+バックデータ一覧!$C$13*LN(0.3)+バックデータ一覧!$C$14)^バックデータ一覧!$C$11+バックデータ一覧!$E$10*(0.3/(バックデータ一覧!$E$12*計算過程!L5166+バックデータ一覧!$E$13*LN(0.3)+バックデータ一覧!$E$14))^バックデータ一覧!$E$11)*計算過程!$W$11*計算過程!G5166/0.3*10^-3,0)</f>
        <v>0</v>
      </c>
      <c r="G5166" s="18">
        <f t="shared" si="482"/>
        <v>0</v>
      </c>
      <c r="H5166" s="18">
        <f t="shared" si="483"/>
        <v>0</v>
      </c>
      <c r="I5166" s="24">
        <v>0</v>
      </c>
      <c r="J5166" s="24">
        <v>0</v>
      </c>
      <c r="K5166" s="24">
        <v>0</v>
      </c>
      <c r="L5166" s="14">
        <f>貼り付けシート!C5166</f>
        <v>23.8</v>
      </c>
      <c r="M5166" s="14">
        <f>貼り付けシート!D5166</f>
        <v>16.899999999999999</v>
      </c>
      <c r="N5166" s="18">
        <f>貼り付けシート!E5166</f>
        <v>90.797980849782036</v>
      </c>
      <c r="O5166" s="18">
        <f>貼り付けシート!F5166</f>
        <v>0</v>
      </c>
      <c r="P5166" s="19">
        <f t="shared" si="484"/>
        <v>0</v>
      </c>
      <c r="Q5166" s="19">
        <f t="shared" si="485"/>
        <v>0</v>
      </c>
    </row>
    <row r="5167" spans="1:17">
      <c r="A5167" s="38">
        <v>41855</v>
      </c>
      <c r="B5167" s="49" t="s">
        <v>150</v>
      </c>
      <c r="C5167" s="24">
        <f t="shared" si="480"/>
        <v>30.406921776000001</v>
      </c>
      <c r="D5167" s="24">
        <f t="shared" si="481"/>
        <v>0</v>
      </c>
      <c r="E5167" s="18">
        <f>IF(G5167&gt;=0.3,(バックデータ一覧!$C$10*(バックデータ一覧!$C$12*計算過程!L5167+バックデータ一覧!$C$13*LN(計算過程!G5167)+バックデータ一覧!$C$14)^バックデータ一覧!$C$11+バックデータ一覧!$E$10*(計算過程!G5167/(バックデータ一覧!$E$12*計算過程!L5167+バックデータ一覧!$E$13*LN(計算過程!G5167)+バックデータ一覧!$E$14))^バックデータ一覧!$E$11)*計算過程!$W$11*10^-3,0)</f>
        <v>0</v>
      </c>
      <c r="F5167" s="18">
        <f>IF(G5167&lt;0.3,(バックデータ一覧!$C$10*(バックデータ一覧!$C$12*計算過程!L5167+バックデータ一覧!$C$13*LN(0.3)+バックデータ一覧!$C$14)^バックデータ一覧!$C$11+バックデータ一覧!$E$10*(0.3/(バックデータ一覧!$E$12*計算過程!L5167+バックデータ一覧!$E$13*LN(0.3)+バックデータ一覧!$E$14))^バックデータ一覧!$E$11)*計算過程!$W$11*計算過程!G5167/0.3*10^-3,0)</f>
        <v>0</v>
      </c>
      <c r="G5167" s="18">
        <f t="shared" si="482"/>
        <v>0</v>
      </c>
      <c r="H5167" s="18">
        <f t="shared" si="483"/>
        <v>0</v>
      </c>
      <c r="I5167" s="24">
        <v>0</v>
      </c>
      <c r="J5167" s="24">
        <v>0</v>
      </c>
      <c r="K5167" s="24">
        <v>0</v>
      </c>
      <c r="L5167" s="14">
        <f>貼り付けシート!C5167</f>
        <v>23.3</v>
      </c>
      <c r="M5167" s="14">
        <f>貼り付けシート!D5167</f>
        <v>16.600000000000001</v>
      </c>
      <c r="N5167" s="18">
        <f>貼り付けシート!E5167</f>
        <v>91.958247936252505</v>
      </c>
      <c r="O5167" s="18">
        <f>貼り付けシート!F5167</f>
        <v>0</v>
      </c>
      <c r="P5167" s="19">
        <f t="shared" si="484"/>
        <v>0</v>
      </c>
      <c r="Q5167" s="19">
        <f t="shared" si="485"/>
        <v>0</v>
      </c>
    </row>
    <row r="5168" spans="1:17">
      <c r="A5168" s="38">
        <v>41855</v>
      </c>
      <c r="B5168" s="49" t="s">
        <v>151</v>
      </c>
      <c r="C5168" s="24">
        <f t="shared" si="480"/>
        <v>30.406921776000001</v>
      </c>
      <c r="D5168" s="24">
        <f t="shared" si="481"/>
        <v>0</v>
      </c>
      <c r="E5168" s="18">
        <f>IF(G5168&gt;=0.3,(バックデータ一覧!$C$10*(バックデータ一覧!$C$12*計算過程!L5168+バックデータ一覧!$C$13*LN(計算過程!G5168)+バックデータ一覧!$C$14)^バックデータ一覧!$C$11+バックデータ一覧!$E$10*(計算過程!G5168/(バックデータ一覧!$E$12*計算過程!L5168+バックデータ一覧!$E$13*LN(計算過程!G5168)+バックデータ一覧!$E$14))^バックデータ一覧!$E$11)*計算過程!$W$11*10^-3,0)</f>
        <v>0</v>
      </c>
      <c r="F5168" s="18">
        <f>IF(G5168&lt;0.3,(バックデータ一覧!$C$10*(バックデータ一覧!$C$12*計算過程!L5168+バックデータ一覧!$C$13*LN(0.3)+バックデータ一覧!$C$14)^バックデータ一覧!$C$11+バックデータ一覧!$E$10*(0.3/(バックデータ一覧!$E$12*計算過程!L5168+バックデータ一覧!$E$13*LN(0.3)+バックデータ一覧!$E$14))^バックデータ一覧!$E$11)*計算過程!$W$11*計算過程!G5168/0.3*10^-3,0)</f>
        <v>0</v>
      </c>
      <c r="G5168" s="18">
        <f t="shared" si="482"/>
        <v>0</v>
      </c>
      <c r="H5168" s="18">
        <f t="shared" si="483"/>
        <v>0</v>
      </c>
      <c r="I5168" s="24">
        <v>0</v>
      </c>
      <c r="J5168" s="24">
        <v>0</v>
      </c>
      <c r="K5168" s="24">
        <v>0</v>
      </c>
      <c r="L5168" s="14">
        <f>貼り付けシート!C5168</f>
        <v>23</v>
      </c>
      <c r="M5168" s="14">
        <f>貼り付けシート!D5168</f>
        <v>16.399999999999999</v>
      </c>
      <c r="N5168" s="18">
        <f>貼り付けシート!E5168</f>
        <v>92.542246718213832</v>
      </c>
      <c r="O5168" s="18">
        <f>貼り付けシート!F5168</f>
        <v>0</v>
      </c>
      <c r="P5168" s="19">
        <f t="shared" si="484"/>
        <v>0</v>
      </c>
      <c r="Q5168" s="19">
        <f t="shared" si="485"/>
        <v>0</v>
      </c>
    </row>
    <row r="5169" spans="1:17">
      <c r="A5169" s="38">
        <v>41855</v>
      </c>
      <c r="B5169" s="49" t="s">
        <v>152</v>
      </c>
      <c r="C5169" s="24">
        <f t="shared" si="480"/>
        <v>30.406921776000001</v>
      </c>
      <c r="D5169" s="24">
        <f t="shared" si="481"/>
        <v>0</v>
      </c>
      <c r="E5169" s="18">
        <f>IF(G5169&gt;=0.3,(バックデータ一覧!$C$10*(バックデータ一覧!$C$12*計算過程!L5169+バックデータ一覧!$C$13*LN(計算過程!G5169)+バックデータ一覧!$C$14)^バックデータ一覧!$C$11+バックデータ一覧!$E$10*(計算過程!G5169/(バックデータ一覧!$E$12*計算過程!L5169+バックデータ一覧!$E$13*LN(計算過程!G5169)+バックデータ一覧!$E$14))^バックデータ一覧!$E$11)*計算過程!$W$11*10^-3,0)</f>
        <v>0</v>
      </c>
      <c r="F5169" s="18">
        <f>IF(G5169&lt;0.3,(バックデータ一覧!$C$10*(バックデータ一覧!$C$12*計算過程!L5169+バックデータ一覧!$C$13*LN(0.3)+バックデータ一覧!$C$14)^バックデータ一覧!$C$11+バックデータ一覧!$E$10*(0.3/(バックデータ一覧!$E$12*計算過程!L5169+バックデータ一覧!$E$13*LN(0.3)+バックデータ一覧!$E$14))^バックデータ一覧!$E$11)*計算過程!$W$11*計算過程!G5169/0.3*10^-3,0)</f>
        <v>0</v>
      </c>
      <c r="G5169" s="18">
        <f t="shared" si="482"/>
        <v>0</v>
      </c>
      <c r="H5169" s="18">
        <f t="shared" si="483"/>
        <v>0</v>
      </c>
      <c r="I5169" s="24">
        <v>0</v>
      </c>
      <c r="J5169" s="24">
        <v>0</v>
      </c>
      <c r="K5169" s="24">
        <v>0</v>
      </c>
      <c r="L5169" s="14">
        <f>貼り付けシート!C5169</f>
        <v>22.6</v>
      </c>
      <c r="M5169" s="14">
        <f>貼り付けシート!D5169</f>
        <v>16.2</v>
      </c>
      <c r="N5169" s="18">
        <f>貼り付けシート!E5169</f>
        <v>93.686905293788286</v>
      </c>
      <c r="O5169" s="18">
        <f>貼り付けシート!F5169</f>
        <v>0</v>
      </c>
      <c r="P5169" s="19">
        <f t="shared" si="484"/>
        <v>0</v>
      </c>
      <c r="Q5169" s="19">
        <f t="shared" si="485"/>
        <v>0</v>
      </c>
    </row>
    <row r="5170" spans="1:17">
      <c r="A5170" s="38">
        <v>41855</v>
      </c>
      <c r="B5170" s="49" t="s">
        <v>153</v>
      </c>
      <c r="C5170" s="24">
        <f t="shared" si="480"/>
        <v>30.406921776000001</v>
      </c>
      <c r="D5170" s="24">
        <f t="shared" si="481"/>
        <v>0</v>
      </c>
      <c r="E5170" s="18">
        <f>IF(G5170&gt;=0.3,(バックデータ一覧!$C$10*(バックデータ一覧!$C$12*計算過程!L5170+バックデータ一覧!$C$13*LN(計算過程!G5170)+バックデータ一覧!$C$14)^バックデータ一覧!$C$11+バックデータ一覧!$E$10*(計算過程!G5170/(バックデータ一覧!$E$12*計算過程!L5170+バックデータ一覧!$E$13*LN(計算過程!G5170)+バックデータ一覧!$E$14))^バックデータ一覧!$E$11)*計算過程!$W$11*10^-3,0)</f>
        <v>0</v>
      </c>
      <c r="F5170" s="18">
        <f>IF(G5170&lt;0.3,(バックデータ一覧!$C$10*(バックデータ一覧!$C$12*計算過程!L5170+バックデータ一覧!$C$13*LN(0.3)+バックデータ一覧!$C$14)^バックデータ一覧!$C$11+バックデータ一覧!$E$10*(0.3/(バックデータ一覧!$E$12*計算過程!L5170+バックデータ一覧!$E$13*LN(0.3)+バックデータ一覧!$E$14))^バックデータ一覧!$E$11)*計算過程!$W$11*計算過程!G5170/0.3*10^-3,0)</f>
        <v>0</v>
      </c>
      <c r="G5170" s="18">
        <f t="shared" si="482"/>
        <v>0</v>
      </c>
      <c r="H5170" s="18">
        <f t="shared" si="483"/>
        <v>0</v>
      </c>
      <c r="I5170" s="24">
        <v>0</v>
      </c>
      <c r="J5170" s="24">
        <v>0</v>
      </c>
      <c r="K5170" s="24">
        <v>0</v>
      </c>
      <c r="L5170" s="14">
        <f>貼り付けシート!C5170</f>
        <v>22.4</v>
      </c>
      <c r="M5170" s="14">
        <f>貼り付けシート!D5170</f>
        <v>16</v>
      </c>
      <c r="N5170" s="18">
        <f>貼り付けシート!E5170</f>
        <v>93.691008329160823</v>
      </c>
      <c r="O5170" s="18">
        <f>貼り付けシート!F5170</f>
        <v>0</v>
      </c>
      <c r="P5170" s="19">
        <f t="shared" si="484"/>
        <v>0</v>
      </c>
      <c r="Q5170" s="19">
        <f t="shared" si="485"/>
        <v>0</v>
      </c>
    </row>
    <row r="5171" spans="1:17">
      <c r="A5171" s="38">
        <v>41855</v>
      </c>
      <c r="B5171" s="49" t="s">
        <v>154</v>
      </c>
      <c r="C5171" s="24">
        <f t="shared" si="480"/>
        <v>30.406921776000001</v>
      </c>
      <c r="D5171" s="24">
        <f t="shared" si="481"/>
        <v>0</v>
      </c>
      <c r="E5171" s="18">
        <f>IF(G5171&gt;=0.3,(バックデータ一覧!$C$10*(バックデータ一覧!$C$12*計算過程!L5171+バックデータ一覧!$C$13*LN(計算過程!G5171)+バックデータ一覧!$C$14)^バックデータ一覧!$C$11+バックデータ一覧!$E$10*(計算過程!G5171/(バックデータ一覧!$E$12*計算過程!L5171+バックデータ一覧!$E$13*LN(計算過程!G5171)+バックデータ一覧!$E$14))^バックデータ一覧!$E$11)*計算過程!$W$11*10^-3,0)</f>
        <v>0</v>
      </c>
      <c r="F5171" s="18">
        <f>IF(G5171&lt;0.3,(バックデータ一覧!$C$10*(バックデータ一覧!$C$12*計算過程!L5171+バックデータ一覧!$C$13*LN(0.3)+バックデータ一覧!$C$14)^バックデータ一覧!$C$11+バックデータ一覧!$E$10*(0.3/(バックデータ一覧!$E$12*計算過程!L5171+バックデータ一覧!$E$13*LN(0.3)+バックデータ一覧!$E$14))^バックデータ一覧!$E$11)*計算過程!$W$11*計算過程!G5171/0.3*10^-3,0)</f>
        <v>0</v>
      </c>
      <c r="G5171" s="18">
        <f t="shared" si="482"/>
        <v>0</v>
      </c>
      <c r="H5171" s="18">
        <f t="shared" si="483"/>
        <v>0</v>
      </c>
      <c r="I5171" s="24">
        <v>0</v>
      </c>
      <c r="J5171" s="24">
        <v>0</v>
      </c>
      <c r="K5171" s="24">
        <v>0</v>
      </c>
      <c r="L5171" s="14">
        <f>貼り付けシート!C5171</f>
        <v>22.4</v>
      </c>
      <c r="M5171" s="14">
        <f>貼り付けシート!D5171</f>
        <v>15.9</v>
      </c>
      <c r="N5171" s="18">
        <f>貼り付けシート!E5171</f>
        <v>93.120035143897269</v>
      </c>
      <c r="O5171" s="18">
        <f>貼り付けシート!F5171</f>
        <v>0</v>
      </c>
      <c r="P5171" s="19">
        <f t="shared" si="484"/>
        <v>0</v>
      </c>
      <c r="Q5171" s="19">
        <f t="shared" si="485"/>
        <v>0</v>
      </c>
    </row>
    <row r="5172" spans="1:17">
      <c r="A5172" s="38">
        <v>41855</v>
      </c>
      <c r="B5172" s="49" t="s">
        <v>155</v>
      </c>
      <c r="C5172" s="24">
        <f t="shared" si="480"/>
        <v>30.406921776000001</v>
      </c>
      <c r="D5172" s="24">
        <f t="shared" si="481"/>
        <v>0</v>
      </c>
      <c r="E5172" s="18">
        <f>IF(G5172&gt;=0.3,(バックデータ一覧!$C$10*(バックデータ一覧!$C$12*計算過程!L5172+バックデータ一覧!$C$13*LN(計算過程!G5172)+バックデータ一覧!$C$14)^バックデータ一覧!$C$11+バックデータ一覧!$E$10*(計算過程!G5172/(バックデータ一覧!$E$12*計算過程!L5172+バックデータ一覧!$E$13*LN(計算過程!G5172)+バックデータ一覧!$E$14))^バックデータ一覧!$E$11)*計算過程!$W$11*10^-3,0)</f>
        <v>0</v>
      </c>
      <c r="F5172" s="18">
        <f>IF(G5172&lt;0.3,(バックデータ一覧!$C$10*(バックデータ一覧!$C$12*計算過程!L5172+バックデータ一覧!$C$13*LN(0.3)+バックデータ一覧!$C$14)^バックデータ一覧!$C$11+バックデータ一覧!$E$10*(0.3/(バックデータ一覧!$E$12*計算過程!L5172+バックデータ一覧!$E$13*LN(0.3)+バックデータ一覧!$E$14))^バックデータ一覧!$E$11)*計算過程!$W$11*計算過程!G5172/0.3*10^-3,0)</f>
        <v>0</v>
      </c>
      <c r="G5172" s="18">
        <f t="shared" si="482"/>
        <v>0</v>
      </c>
      <c r="H5172" s="18">
        <f t="shared" si="483"/>
        <v>0</v>
      </c>
      <c r="I5172" s="24">
        <v>0</v>
      </c>
      <c r="J5172" s="24">
        <v>0</v>
      </c>
      <c r="K5172" s="24">
        <v>0</v>
      </c>
      <c r="L5172" s="14">
        <f>貼り付けシート!C5172</f>
        <v>23.5</v>
      </c>
      <c r="M5172" s="14">
        <f>貼り付けシート!D5172</f>
        <v>16.5</v>
      </c>
      <c r="N5172" s="18">
        <f>貼り付けシート!E5172</f>
        <v>90.321864455823587</v>
      </c>
      <c r="O5172" s="18">
        <f>貼り付けシート!F5172</f>
        <v>0</v>
      </c>
      <c r="P5172" s="19">
        <f t="shared" si="484"/>
        <v>0</v>
      </c>
      <c r="Q5172" s="19">
        <f t="shared" si="485"/>
        <v>0</v>
      </c>
    </row>
    <row r="5173" spans="1:17">
      <c r="A5173" s="38">
        <v>41855</v>
      </c>
      <c r="B5173" s="49" t="s">
        <v>156</v>
      </c>
      <c r="C5173" s="24">
        <f t="shared" si="480"/>
        <v>30.406921776000001</v>
      </c>
      <c r="D5173" s="24">
        <f t="shared" si="481"/>
        <v>0</v>
      </c>
      <c r="E5173" s="18">
        <f>IF(G5173&gt;=0.3,(バックデータ一覧!$C$10*(バックデータ一覧!$C$12*計算過程!L5173+バックデータ一覧!$C$13*LN(計算過程!G5173)+バックデータ一覧!$C$14)^バックデータ一覧!$C$11+バックデータ一覧!$E$10*(計算過程!G5173/(バックデータ一覧!$E$12*計算過程!L5173+バックデータ一覧!$E$13*LN(計算過程!G5173)+バックデータ一覧!$E$14))^バックデータ一覧!$E$11)*計算過程!$W$11*10^-3,0)</f>
        <v>0</v>
      </c>
      <c r="F5173" s="18">
        <f>IF(G5173&lt;0.3,(バックデータ一覧!$C$10*(バックデータ一覧!$C$12*計算過程!L5173+バックデータ一覧!$C$13*LN(0.3)+バックデータ一覧!$C$14)^バックデータ一覧!$C$11+バックデータ一覧!$E$10*(0.3/(バックデータ一覧!$E$12*計算過程!L5173+バックデータ一覧!$E$13*LN(0.3)+バックデータ一覧!$E$14))^バックデータ一覧!$E$11)*計算過程!$W$11*計算過程!G5173/0.3*10^-3,0)</f>
        <v>0</v>
      </c>
      <c r="G5173" s="18">
        <f t="shared" si="482"/>
        <v>0</v>
      </c>
      <c r="H5173" s="18">
        <f t="shared" si="483"/>
        <v>0</v>
      </c>
      <c r="I5173" s="24">
        <v>0</v>
      </c>
      <c r="J5173" s="24">
        <v>0</v>
      </c>
      <c r="K5173" s="24">
        <v>0</v>
      </c>
      <c r="L5173" s="14">
        <f>貼り付けシート!C5173</f>
        <v>25.5</v>
      </c>
      <c r="M5173" s="14">
        <f>貼り付けシート!D5173</f>
        <v>17.100000000000001</v>
      </c>
      <c r="N5173" s="18">
        <f>貼り付けシート!E5173</f>
        <v>82.969484773125217</v>
      </c>
      <c r="O5173" s="18">
        <f>貼り付けシート!F5173</f>
        <v>0</v>
      </c>
      <c r="P5173" s="19">
        <f t="shared" si="484"/>
        <v>0</v>
      </c>
      <c r="Q5173" s="19">
        <f t="shared" si="485"/>
        <v>0</v>
      </c>
    </row>
    <row r="5174" spans="1:17">
      <c r="A5174" s="38">
        <v>41855</v>
      </c>
      <c r="B5174" s="49" t="s">
        <v>157</v>
      </c>
      <c r="C5174" s="24">
        <f t="shared" si="480"/>
        <v>30.406921776000001</v>
      </c>
      <c r="D5174" s="24">
        <f t="shared" si="481"/>
        <v>0</v>
      </c>
      <c r="E5174" s="18">
        <f>IF(G5174&gt;=0.3,(バックデータ一覧!$C$10*(バックデータ一覧!$C$12*計算過程!L5174+バックデータ一覧!$C$13*LN(計算過程!G5174)+バックデータ一覧!$C$14)^バックデータ一覧!$C$11+バックデータ一覧!$E$10*(計算過程!G5174/(バックデータ一覧!$E$12*計算過程!L5174+バックデータ一覧!$E$13*LN(計算過程!G5174)+バックデータ一覧!$E$14))^バックデータ一覧!$E$11)*計算過程!$W$11*10^-3,0)</f>
        <v>0</v>
      </c>
      <c r="F5174" s="18">
        <f>IF(G5174&lt;0.3,(バックデータ一覧!$C$10*(バックデータ一覧!$C$12*計算過程!L5174+バックデータ一覧!$C$13*LN(0.3)+バックデータ一覧!$C$14)^バックデータ一覧!$C$11+バックデータ一覧!$E$10*(0.3/(バックデータ一覧!$E$12*計算過程!L5174+バックデータ一覧!$E$13*LN(0.3)+バックデータ一覧!$E$14))^バックデータ一覧!$E$11)*計算過程!$W$11*計算過程!G5174/0.3*10^-3,0)</f>
        <v>0</v>
      </c>
      <c r="G5174" s="18">
        <f t="shared" si="482"/>
        <v>0</v>
      </c>
      <c r="H5174" s="18">
        <f t="shared" si="483"/>
        <v>0</v>
      </c>
      <c r="I5174" s="24">
        <v>0</v>
      </c>
      <c r="J5174" s="24">
        <v>0</v>
      </c>
      <c r="K5174" s="24">
        <v>0</v>
      </c>
      <c r="L5174" s="14">
        <f>貼り付けシート!C5174</f>
        <v>27.7</v>
      </c>
      <c r="M5174" s="14">
        <f>貼り付けシート!D5174</f>
        <v>17.7</v>
      </c>
      <c r="N5174" s="18">
        <f>貼り付けシート!E5174</f>
        <v>75.373168864976705</v>
      </c>
      <c r="O5174" s="18">
        <f>貼り付けシート!F5174</f>
        <v>0</v>
      </c>
      <c r="P5174" s="19">
        <f t="shared" si="484"/>
        <v>0</v>
      </c>
      <c r="Q5174" s="19">
        <f t="shared" si="485"/>
        <v>0</v>
      </c>
    </row>
    <row r="5175" spans="1:17">
      <c r="A5175" s="38">
        <v>41855</v>
      </c>
      <c r="B5175" s="49" t="s">
        <v>158</v>
      </c>
      <c r="C5175" s="24">
        <f t="shared" si="480"/>
        <v>30.406921776000001</v>
      </c>
      <c r="D5175" s="24">
        <f t="shared" si="481"/>
        <v>0</v>
      </c>
      <c r="E5175" s="18">
        <f>IF(G5175&gt;=0.3,(バックデータ一覧!$C$10*(バックデータ一覧!$C$12*計算過程!L5175+バックデータ一覧!$C$13*LN(計算過程!G5175)+バックデータ一覧!$C$14)^バックデータ一覧!$C$11+バックデータ一覧!$E$10*(計算過程!G5175/(バックデータ一覧!$E$12*計算過程!L5175+バックデータ一覧!$E$13*LN(計算過程!G5175)+バックデータ一覧!$E$14))^バックデータ一覧!$E$11)*計算過程!$W$11*10^-3,0)</f>
        <v>0</v>
      </c>
      <c r="F5175" s="18">
        <f>IF(G5175&lt;0.3,(バックデータ一覧!$C$10*(バックデータ一覧!$C$12*計算過程!L5175+バックデータ一覧!$C$13*LN(0.3)+バックデータ一覧!$C$14)^バックデータ一覧!$C$11+バックデータ一覧!$E$10*(0.3/(バックデータ一覧!$E$12*計算過程!L5175+バックデータ一覧!$E$13*LN(0.3)+バックデータ一覧!$E$14))^バックデータ一覧!$E$11)*計算過程!$W$11*計算過程!G5175/0.3*10^-3,0)</f>
        <v>0</v>
      </c>
      <c r="G5175" s="18">
        <f t="shared" si="482"/>
        <v>0</v>
      </c>
      <c r="H5175" s="18">
        <f t="shared" si="483"/>
        <v>0</v>
      </c>
      <c r="I5175" s="24">
        <v>0</v>
      </c>
      <c r="J5175" s="24">
        <v>0</v>
      </c>
      <c r="K5175" s="24">
        <v>0</v>
      </c>
      <c r="L5175" s="14">
        <f>貼り付けシート!C5175</f>
        <v>30</v>
      </c>
      <c r="M5175" s="14">
        <f>貼り付けシート!D5175</f>
        <v>17.2</v>
      </c>
      <c r="N5175" s="18">
        <f>貼り付けシート!E5175</f>
        <v>64.161386389427776</v>
      </c>
      <c r="O5175" s="18">
        <f>貼り付けシート!F5175</f>
        <v>0</v>
      </c>
      <c r="P5175" s="19">
        <f t="shared" si="484"/>
        <v>0</v>
      </c>
      <c r="Q5175" s="19">
        <f t="shared" si="485"/>
        <v>0</v>
      </c>
    </row>
    <row r="5176" spans="1:17">
      <c r="A5176" s="38">
        <v>41855</v>
      </c>
      <c r="B5176" s="49" t="s">
        <v>159</v>
      </c>
      <c r="C5176" s="24">
        <f t="shared" si="480"/>
        <v>30.406921776000001</v>
      </c>
      <c r="D5176" s="24">
        <f t="shared" si="481"/>
        <v>0</v>
      </c>
      <c r="E5176" s="18">
        <f>IF(G5176&gt;=0.3,(バックデータ一覧!$C$10*(バックデータ一覧!$C$12*計算過程!L5176+バックデータ一覧!$C$13*LN(計算過程!G5176)+バックデータ一覧!$C$14)^バックデータ一覧!$C$11+バックデータ一覧!$E$10*(計算過程!G5176/(バックデータ一覧!$E$12*計算過程!L5176+バックデータ一覧!$E$13*LN(計算過程!G5176)+バックデータ一覧!$E$14))^バックデータ一覧!$E$11)*計算過程!$W$11*10^-3,0)</f>
        <v>0</v>
      </c>
      <c r="F5176" s="18">
        <f>IF(G5176&lt;0.3,(バックデータ一覧!$C$10*(バックデータ一覧!$C$12*計算過程!L5176+バックデータ一覧!$C$13*LN(0.3)+バックデータ一覧!$C$14)^バックデータ一覧!$C$11+バックデータ一覧!$E$10*(0.3/(バックデータ一覧!$E$12*計算過程!L5176+バックデータ一覧!$E$13*LN(0.3)+バックデータ一覧!$E$14))^バックデータ一覧!$E$11)*計算過程!$W$11*計算過程!G5176/0.3*10^-3,0)</f>
        <v>0</v>
      </c>
      <c r="G5176" s="18">
        <f t="shared" si="482"/>
        <v>0</v>
      </c>
      <c r="H5176" s="18">
        <f t="shared" si="483"/>
        <v>0</v>
      </c>
      <c r="I5176" s="24">
        <v>0</v>
      </c>
      <c r="J5176" s="24">
        <v>0</v>
      </c>
      <c r="K5176" s="24">
        <v>0</v>
      </c>
      <c r="L5176" s="14">
        <f>貼り付けシート!C5176</f>
        <v>31.5</v>
      </c>
      <c r="M5176" s="14">
        <f>貼り付けシート!D5176</f>
        <v>16.7</v>
      </c>
      <c r="N5176" s="18">
        <f>貼り付けシート!E5176</f>
        <v>57.228959786707144</v>
      </c>
      <c r="O5176" s="18">
        <f>貼り付けシート!F5176</f>
        <v>0</v>
      </c>
      <c r="P5176" s="19">
        <f t="shared" si="484"/>
        <v>0</v>
      </c>
      <c r="Q5176" s="19">
        <f t="shared" si="485"/>
        <v>0</v>
      </c>
    </row>
    <row r="5177" spans="1:17">
      <c r="A5177" s="38">
        <v>41855</v>
      </c>
      <c r="B5177" s="49" t="s">
        <v>160</v>
      </c>
      <c r="C5177" s="24">
        <f t="shared" si="480"/>
        <v>30.406921776000001</v>
      </c>
      <c r="D5177" s="24">
        <f t="shared" si="481"/>
        <v>0</v>
      </c>
      <c r="E5177" s="18">
        <f>IF(G5177&gt;=0.3,(バックデータ一覧!$C$10*(バックデータ一覧!$C$12*計算過程!L5177+バックデータ一覧!$C$13*LN(計算過程!G5177)+バックデータ一覧!$C$14)^バックデータ一覧!$C$11+バックデータ一覧!$E$10*(計算過程!G5177/(バックデータ一覧!$E$12*計算過程!L5177+バックデータ一覧!$E$13*LN(計算過程!G5177)+バックデータ一覧!$E$14))^バックデータ一覧!$E$11)*計算過程!$W$11*10^-3,0)</f>
        <v>0</v>
      </c>
      <c r="F5177" s="18">
        <f>IF(G5177&lt;0.3,(バックデータ一覧!$C$10*(バックデータ一覧!$C$12*計算過程!L5177+バックデータ一覧!$C$13*LN(0.3)+バックデータ一覧!$C$14)^バックデータ一覧!$C$11+バックデータ一覧!$E$10*(0.3/(バックデータ一覧!$E$12*計算過程!L5177+バックデータ一覧!$E$13*LN(0.3)+バックデータ一覧!$E$14))^バックデータ一覧!$E$11)*計算過程!$W$11*計算過程!G5177/0.3*10^-3,0)</f>
        <v>0</v>
      </c>
      <c r="G5177" s="18">
        <f t="shared" si="482"/>
        <v>0</v>
      </c>
      <c r="H5177" s="18">
        <f t="shared" si="483"/>
        <v>0</v>
      </c>
      <c r="I5177" s="24">
        <v>0</v>
      </c>
      <c r="J5177" s="24">
        <v>0</v>
      </c>
      <c r="K5177" s="24">
        <v>0</v>
      </c>
      <c r="L5177" s="14">
        <f>貼り付けシート!C5177</f>
        <v>30.9</v>
      </c>
      <c r="M5177" s="14">
        <f>貼り付けシート!D5177</f>
        <v>16.2</v>
      </c>
      <c r="N5177" s="18">
        <f>貼り付けシート!E5177</f>
        <v>57.488203744261391</v>
      </c>
      <c r="O5177" s="18">
        <f>貼り付けシート!F5177</f>
        <v>0</v>
      </c>
      <c r="P5177" s="19">
        <f t="shared" si="484"/>
        <v>0</v>
      </c>
      <c r="Q5177" s="19">
        <f t="shared" si="485"/>
        <v>0</v>
      </c>
    </row>
    <row r="5178" spans="1:17">
      <c r="A5178" s="38">
        <v>41855</v>
      </c>
      <c r="B5178" s="49" t="s">
        <v>161</v>
      </c>
      <c r="C5178" s="24">
        <f t="shared" si="480"/>
        <v>30.406921776000001</v>
      </c>
      <c r="D5178" s="24">
        <f t="shared" si="481"/>
        <v>0</v>
      </c>
      <c r="E5178" s="18">
        <f>IF(G5178&gt;=0.3,(バックデータ一覧!$C$10*(バックデータ一覧!$C$12*計算過程!L5178+バックデータ一覧!$C$13*LN(計算過程!G5178)+バックデータ一覧!$C$14)^バックデータ一覧!$C$11+バックデータ一覧!$E$10*(計算過程!G5178/(バックデータ一覧!$E$12*計算過程!L5178+バックデータ一覧!$E$13*LN(計算過程!G5178)+バックデータ一覧!$E$14))^バックデータ一覧!$E$11)*計算過程!$W$11*10^-3,0)</f>
        <v>0</v>
      </c>
      <c r="F5178" s="18">
        <f>IF(G5178&lt;0.3,(バックデータ一覧!$C$10*(バックデータ一覧!$C$12*計算過程!L5178+バックデータ一覧!$C$13*LN(0.3)+バックデータ一覧!$C$14)^バックデータ一覧!$C$11+バックデータ一覧!$E$10*(0.3/(バックデータ一覧!$E$12*計算過程!L5178+バックデータ一覧!$E$13*LN(0.3)+バックデータ一覧!$E$14))^バックデータ一覧!$E$11)*計算過程!$W$11*計算過程!G5178/0.3*10^-3,0)</f>
        <v>0</v>
      </c>
      <c r="G5178" s="18">
        <f t="shared" si="482"/>
        <v>0</v>
      </c>
      <c r="H5178" s="18">
        <f t="shared" si="483"/>
        <v>0</v>
      </c>
      <c r="I5178" s="24">
        <v>0</v>
      </c>
      <c r="J5178" s="24">
        <v>0</v>
      </c>
      <c r="K5178" s="24">
        <v>0</v>
      </c>
      <c r="L5178" s="14">
        <f>貼り付けシート!C5178</f>
        <v>31.3</v>
      </c>
      <c r="M5178" s="14">
        <f>貼り付けシート!D5178</f>
        <v>16.7</v>
      </c>
      <c r="N5178" s="18">
        <f>貼り付けシート!E5178</f>
        <v>57.882845909408573</v>
      </c>
      <c r="O5178" s="18">
        <f>貼り付けシート!F5178</f>
        <v>0</v>
      </c>
      <c r="P5178" s="19">
        <f t="shared" si="484"/>
        <v>0</v>
      </c>
      <c r="Q5178" s="19">
        <f t="shared" si="485"/>
        <v>0</v>
      </c>
    </row>
    <row r="5179" spans="1:17">
      <c r="A5179" s="38">
        <v>41855</v>
      </c>
      <c r="B5179" s="49" t="s">
        <v>162</v>
      </c>
      <c r="C5179" s="24">
        <f t="shared" si="480"/>
        <v>30.406921776000001</v>
      </c>
      <c r="D5179" s="24">
        <f t="shared" si="481"/>
        <v>0</v>
      </c>
      <c r="E5179" s="18">
        <f>IF(G5179&gt;=0.3,(バックデータ一覧!$C$10*(バックデータ一覧!$C$12*計算過程!L5179+バックデータ一覧!$C$13*LN(計算過程!G5179)+バックデータ一覧!$C$14)^バックデータ一覧!$C$11+バックデータ一覧!$E$10*(計算過程!G5179/(バックデータ一覧!$E$12*計算過程!L5179+バックデータ一覧!$E$13*LN(計算過程!G5179)+バックデータ一覧!$E$14))^バックデータ一覧!$E$11)*計算過程!$W$11*10^-3,0)</f>
        <v>0</v>
      </c>
      <c r="F5179" s="18">
        <f>IF(G5179&lt;0.3,(バックデータ一覧!$C$10*(バックデータ一覧!$C$12*計算過程!L5179+バックデータ一覧!$C$13*LN(0.3)+バックデータ一覧!$C$14)^バックデータ一覧!$C$11+バックデータ一覧!$E$10*(0.3/(バックデータ一覧!$E$12*計算過程!L5179+バックデータ一覧!$E$13*LN(0.3)+バックデータ一覧!$E$14))^バックデータ一覧!$E$11)*計算過程!$W$11*計算過程!G5179/0.3*10^-3,0)</f>
        <v>0</v>
      </c>
      <c r="G5179" s="18">
        <f t="shared" si="482"/>
        <v>0</v>
      </c>
      <c r="H5179" s="18">
        <f t="shared" si="483"/>
        <v>0</v>
      </c>
      <c r="I5179" s="24">
        <v>0</v>
      </c>
      <c r="J5179" s="24">
        <v>0</v>
      </c>
      <c r="K5179" s="24">
        <v>0</v>
      </c>
      <c r="L5179" s="14">
        <f>貼り付けシート!C5179</f>
        <v>31.1</v>
      </c>
      <c r="M5179" s="14">
        <f>貼り付けシート!D5179</f>
        <v>17.2</v>
      </c>
      <c r="N5179" s="18">
        <f>貼り付けシート!E5179</f>
        <v>60.250881518250679</v>
      </c>
      <c r="O5179" s="18">
        <f>貼り付けシート!F5179</f>
        <v>0</v>
      </c>
      <c r="P5179" s="19">
        <f t="shared" si="484"/>
        <v>0</v>
      </c>
      <c r="Q5179" s="19">
        <f t="shared" si="485"/>
        <v>0</v>
      </c>
    </row>
    <row r="5180" spans="1:17">
      <c r="A5180" s="38">
        <v>41855</v>
      </c>
      <c r="B5180" s="49" t="s">
        <v>163</v>
      </c>
      <c r="C5180" s="24">
        <f t="shared" si="480"/>
        <v>30.406921776000001</v>
      </c>
      <c r="D5180" s="24">
        <f t="shared" si="481"/>
        <v>0</v>
      </c>
      <c r="E5180" s="18">
        <f>IF(G5180&gt;=0.3,(バックデータ一覧!$C$10*(バックデータ一覧!$C$12*計算過程!L5180+バックデータ一覧!$C$13*LN(計算過程!G5180)+バックデータ一覧!$C$14)^バックデータ一覧!$C$11+バックデータ一覧!$E$10*(計算過程!G5180/(バックデータ一覧!$E$12*計算過程!L5180+バックデータ一覧!$E$13*LN(計算過程!G5180)+バックデータ一覧!$E$14))^バックデータ一覧!$E$11)*計算過程!$W$11*10^-3,0)</f>
        <v>0</v>
      </c>
      <c r="F5180" s="18">
        <f>IF(G5180&lt;0.3,(バックデータ一覧!$C$10*(バックデータ一覧!$C$12*計算過程!L5180+バックデータ一覧!$C$13*LN(0.3)+バックデータ一覧!$C$14)^バックデータ一覧!$C$11+バックデータ一覧!$E$10*(0.3/(バックデータ一覧!$E$12*計算過程!L5180+バックデータ一覧!$E$13*LN(0.3)+バックデータ一覧!$E$14))^バックデータ一覧!$E$11)*計算過程!$W$11*計算過程!G5180/0.3*10^-3,0)</f>
        <v>0</v>
      </c>
      <c r="G5180" s="18">
        <f t="shared" si="482"/>
        <v>0</v>
      </c>
      <c r="H5180" s="18">
        <f t="shared" si="483"/>
        <v>0</v>
      </c>
      <c r="I5180" s="24">
        <v>0</v>
      </c>
      <c r="J5180" s="24">
        <v>0</v>
      </c>
      <c r="K5180" s="24">
        <v>0</v>
      </c>
      <c r="L5180" s="14">
        <f>貼り付けシート!C5180</f>
        <v>30.8</v>
      </c>
      <c r="M5180" s="14">
        <f>貼り付けシート!D5180</f>
        <v>17.8</v>
      </c>
      <c r="N5180" s="18">
        <f>貼り付けシート!E5180</f>
        <v>63.368506111630019</v>
      </c>
      <c r="O5180" s="18">
        <f>貼り付けシート!F5180</f>
        <v>0</v>
      </c>
      <c r="P5180" s="19">
        <f t="shared" si="484"/>
        <v>0</v>
      </c>
      <c r="Q5180" s="19">
        <f t="shared" si="485"/>
        <v>0</v>
      </c>
    </row>
    <row r="5181" spans="1:17">
      <c r="A5181" s="38">
        <v>41855</v>
      </c>
      <c r="B5181" s="49" t="s">
        <v>164</v>
      </c>
      <c r="C5181" s="24">
        <f t="shared" si="480"/>
        <v>30.406921776000001</v>
      </c>
      <c r="D5181" s="24">
        <f t="shared" si="481"/>
        <v>0</v>
      </c>
      <c r="E5181" s="18">
        <f>IF(G5181&gt;=0.3,(バックデータ一覧!$C$10*(バックデータ一覧!$C$12*計算過程!L5181+バックデータ一覧!$C$13*LN(計算過程!G5181)+バックデータ一覧!$C$14)^バックデータ一覧!$C$11+バックデータ一覧!$E$10*(計算過程!G5181/(バックデータ一覧!$E$12*計算過程!L5181+バックデータ一覧!$E$13*LN(計算過程!G5181)+バックデータ一覧!$E$14))^バックデータ一覧!$E$11)*計算過程!$W$11*10^-3,0)</f>
        <v>0</v>
      </c>
      <c r="F5181" s="18">
        <f>IF(G5181&lt;0.3,(バックデータ一覧!$C$10*(バックデータ一覧!$C$12*計算過程!L5181+バックデータ一覧!$C$13*LN(0.3)+バックデータ一覧!$C$14)^バックデータ一覧!$C$11+バックデータ一覧!$E$10*(0.3/(バックデータ一覧!$E$12*計算過程!L5181+バックデータ一覧!$E$13*LN(0.3)+バックデータ一覧!$E$14))^バックデータ一覧!$E$11)*計算過程!$W$11*計算過程!G5181/0.3*10^-3,0)</f>
        <v>0</v>
      </c>
      <c r="G5181" s="18">
        <f t="shared" si="482"/>
        <v>0</v>
      </c>
      <c r="H5181" s="18">
        <f t="shared" si="483"/>
        <v>0</v>
      </c>
      <c r="I5181" s="24">
        <v>0</v>
      </c>
      <c r="J5181" s="24">
        <v>0</v>
      </c>
      <c r="K5181" s="24">
        <v>0</v>
      </c>
      <c r="L5181" s="14">
        <f>貼り付けシート!C5181</f>
        <v>30.1</v>
      </c>
      <c r="M5181" s="14">
        <f>貼り付けシート!D5181</f>
        <v>17.5</v>
      </c>
      <c r="N5181" s="18">
        <f>貼り付けシート!E5181</f>
        <v>64.876511430351357</v>
      </c>
      <c r="O5181" s="18">
        <f>貼り付けシート!F5181</f>
        <v>0</v>
      </c>
      <c r="P5181" s="19">
        <f t="shared" si="484"/>
        <v>0</v>
      </c>
      <c r="Q5181" s="19">
        <f t="shared" si="485"/>
        <v>0</v>
      </c>
    </row>
    <row r="5182" spans="1:17">
      <c r="A5182" s="38">
        <v>41855</v>
      </c>
      <c r="B5182" s="49" t="s">
        <v>165</v>
      </c>
      <c r="C5182" s="24">
        <f t="shared" si="480"/>
        <v>30.406921776000001</v>
      </c>
      <c r="D5182" s="24">
        <f t="shared" si="481"/>
        <v>0</v>
      </c>
      <c r="E5182" s="18">
        <f>IF(G5182&gt;=0.3,(バックデータ一覧!$C$10*(バックデータ一覧!$C$12*計算過程!L5182+バックデータ一覧!$C$13*LN(計算過程!G5182)+バックデータ一覧!$C$14)^バックデータ一覧!$C$11+バックデータ一覧!$E$10*(計算過程!G5182/(バックデータ一覧!$E$12*計算過程!L5182+バックデータ一覧!$E$13*LN(計算過程!G5182)+バックデータ一覧!$E$14))^バックデータ一覧!$E$11)*計算過程!$W$11*10^-3,0)</f>
        <v>0</v>
      </c>
      <c r="F5182" s="18">
        <f>IF(G5182&lt;0.3,(バックデータ一覧!$C$10*(バックデータ一覧!$C$12*計算過程!L5182+バックデータ一覧!$C$13*LN(0.3)+バックデータ一覧!$C$14)^バックデータ一覧!$C$11+バックデータ一覧!$E$10*(0.3/(バックデータ一覧!$E$12*計算過程!L5182+バックデータ一覧!$E$13*LN(0.3)+バックデータ一覧!$E$14))^バックデータ一覧!$E$11)*計算過程!$W$11*計算過程!G5182/0.3*10^-3,0)</f>
        <v>0</v>
      </c>
      <c r="G5182" s="18">
        <f t="shared" si="482"/>
        <v>0</v>
      </c>
      <c r="H5182" s="18">
        <f t="shared" si="483"/>
        <v>0</v>
      </c>
      <c r="I5182" s="24">
        <v>0</v>
      </c>
      <c r="J5182" s="24">
        <v>0</v>
      </c>
      <c r="K5182" s="24">
        <v>0</v>
      </c>
      <c r="L5182" s="14">
        <f>貼り付けシート!C5182</f>
        <v>29.8</v>
      </c>
      <c r="M5182" s="14">
        <f>貼り付けシート!D5182</f>
        <v>17.3</v>
      </c>
      <c r="N5182" s="18">
        <f>貼り付けシート!E5182</f>
        <v>65.269939566135932</v>
      </c>
      <c r="O5182" s="18">
        <f>貼り付けシート!F5182</f>
        <v>0</v>
      </c>
      <c r="P5182" s="19">
        <f t="shared" si="484"/>
        <v>0</v>
      </c>
      <c r="Q5182" s="19">
        <f t="shared" si="485"/>
        <v>0</v>
      </c>
    </row>
    <row r="5183" spans="1:17">
      <c r="A5183" s="38">
        <v>41855</v>
      </c>
      <c r="B5183" s="49" t="s">
        <v>166</v>
      </c>
      <c r="C5183" s="24">
        <f t="shared" si="480"/>
        <v>30.406921776000001</v>
      </c>
      <c r="D5183" s="24">
        <f t="shared" si="481"/>
        <v>0</v>
      </c>
      <c r="E5183" s="18">
        <f>IF(G5183&gt;=0.3,(バックデータ一覧!$C$10*(バックデータ一覧!$C$12*計算過程!L5183+バックデータ一覧!$C$13*LN(計算過程!G5183)+バックデータ一覧!$C$14)^バックデータ一覧!$C$11+バックデータ一覧!$E$10*(計算過程!G5183/(バックデータ一覧!$E$12*計算過程!L5183+バックデータ一覧!$E$13*LN(計算過程!G5183)+バックデータ一覧!$E$14))^バックデータ一覧!$E$11)*計算過程!$W$11*10^-3,0)</f>
        <v>0</v>
      </c>
      <c r="F5183" s="18">
        <f>IF(G5183&lt;0.3,(バックデータ一覧!$C$10*(バックデータ一覧!$C$12*計算過程!L5183+バックデータ一覧!$C$13*LN(0.3)+バックデータ一覧!$C$14)^バックデータ一覧!$C$11+バックデータ一覧!$E$10*(0.3/(バックデータ一覧!$E$12*計算過程!L5183+バックデータ一覧!$E$13*LN(0.3)+バックデータ一覧!$E$14))^バックデータ一覧!$E$11)*計算過程!$W$11*計算過程!G5183/0.3*10^-3,0)</f>
        <v>0</v>
      </c>
      <c r="G5183" s="18">
        <f t="shared" si="482"/>
        <v>0</v>
      </c>
      <c r="H5183" s="18">
        <f t="shared" si="483"/>
        <v>0</v>
      </c>
      <c r="I5183" s="24">
        <v>0</v>
      </c>
      <c r="J5183" s="24">
        <v>0</v>
      </c>
      <c r="K5183" s="24">
        <v>0</v>
      </c>
      <c r="L5183" s="14">
        <f>貼り付けシート!C5183</f>
        <v>29</v>
      </c>
      <c r="M5183" s="14">
        <f>貼り付けシート!D5183</f>
        <v>17.100000000000001</v>
      </c>
      <c r="N5183" s="18">
        <f>貼り付けシート!E5183</f>
        <v>67.582342645963308</v>
      </c>
      <c r="O5183" s="18">
        <f>貼り付けシート!F5183</f>
        <v>0</v>
      </c>
      <c r="P5183" s="19">
        <f t="shared" si="484"/>
        <v>0</v>
      </c>
      <c r="Q5183" s="19">
        <f t="shared" si="485"/>
        <v>0</v>
      </c>
    </row>
    <row r="5184" spans="1:17">
      <c r="A5184" s="38">
        <v>41855</v>
      </c>
      <c r="B5184" s="49" t="s">
        <v>167</v>
      </c>
      <c r="C5184" s="24">
        <f t="shared" si="480"/>
        <v>30.406921776000001</v>
      </c>
      <c r="D5184" s="24">
        <f t="shared" si="481"/>
        <v>0</v>
      </c>
      <c r="E5184" s="18">
        <f>IF(G5184&gt;=0.3,(バックデータ一覧!$C$10*(バックデータ一覧!$C$12*計算過程!L5184+バックデータ一覧!$C$13*LN(計算過程!G5184)+バックデータ一覧!$C$14)^バックデータ一覧!$C$11+バックデータ一覧!$E$10*(計算過程!G5184/(バックデータ一覧!$E$12*計算過程!L5184+バックデータ一覧!$E$13*LN(計算過程!G5184)+バックデータ一覧!$E$14))^バックデータ一覧!$E$11)*計算過程!$W$11*10^-3,0)</f>
        <v>0</v>
      </c>
      <c r="F5184" s="18">
        <f>IF(G5184&lt;0.3,(バックデータ一覧!$C$10*(バックデータ一覧!$C$12*計算過程!L5184+バックデータ一覧!$C$13*LN(0.3)+バックデータ一覧!$C$14)^バックデータ一覧!$C$11+バックデータ一覧!$E$10*(0.3/(バックデータ一覧!$E$12*計算過程!L5184+バックデータ一覧!$E$13*LN(0.3)+バックデータ一覧!$E$14))^バックデータ一覧!$E$11)*計算過程!$W$11*計算過程!G5184/0.3*10^-3,0)</f>
        <v>0</v>
      </c>
      <c r="G5184" s="18">
        <f t="shared" si="482"/>
        <v>0</v>
      </c>
      <c r="H5184" s="18">
        <f t="shared" si="483"/>
        <v>0</v>
      </c>
      <c r="I5184" s="24">
        <v>0</v>
      </c>
      <c r="J5184" s="24">
        <v>0</v>
      </c>
      <c r="K5184" s="24">
        <v>0</v>
      </c>
      <c r="L5184" s="14">
        <f>貼り付けシート!C5184</f>
        <v>28</v>
      </c>
      <c r="M5184" s="14">
        <f>貼り付けシート!D5184</f>
        <v>17.100000000000001</v>
      </c>
      <c r="N5184" s="18">
        <f>貼り付けシート!E5184</f>
        <v>71.621948497436378</v>
      </c>
      <c r="O5184" s="18">
        <f>貼り付けシート!F5184</f>
        <v>0</v>
      </c>
      <c r="P5184" s="19">
        <f t="shared" si="484"/>
        <v>0</v>
      </c>
      <c r="Q5184" s="19">
        <f t="shared" si="485"/>
        <v>0</v>
      </c>
    </row>
    <row r="5185" spans="1:17">
      <c r="A5185" s="38">
        <v>41855</v>
      </c>
      <c r="B5185" s="49" t="s">
        <v>168</v>
      </c>
      <c r="C5185" s="24">
        <f t="shared" si="480"/>
        <v>30.406921776000001</v>
      </c>
      <c r="D5185" s="24">
        <f t="shared" si="481"/>
        <v>0</v>
      </c>
      <c r="E5185" s="18">
        <f>IF(G5185&gt;=0.3,(バックデータ一覧!$C$10*(バックデータ一覧!$C$12*計算過程!L5185+バックデータ一覧!$C$13*LN(計算過程!G5185)+バックデータ一覧!$C$14)^バックデータ一覧!$C$11+バックデータ一覧!$E$10*(計算過程!G5185/(バックデータ一覧!$E$12*計算過程!L5185+バックデータ一覧!$E$13*LN(計算過程!G5185)+バックデータ一覧!$E$14))^バックデータ一覧!$E$11)*計算過程!$W$11*10^-3,0)</f>
        <v>0</v>
      </c>
      <c r="F5185" s="18">
        <f>IF(G5185&lt;0.3,(バックデータ一覧!$C$10*(バックデータ一覧!$C$12*計算過程!L5185+バックデータ一覧!$C$13*LN(0.3)+バックデータ一覧!$C$14)^バックデータ一覧!$C$11+バックデータ一覧!$E$10*(0.3/(バックデータ一覧!$E$12*計算過程!L5185+バックデータ一覧!$E$13*LN(0.3)+バックデータ一覧!$E$14))^バックデータ一覧!$E$11)*計算過程!$W$11*計算過程!G5185/0.3*10^-3,0)</f>
        <v>0</v>
      </c>
      <c r="G5185" s="18">
        <f t="shared" si="482"/>
        <v>0</v>
      </c>
      <c r="H5185" s="18">
        <f t="shared" si="483"/>
        <v>0</v>
      </c>
      <c r="I5185" s="24">
        <v>0</v>
      </c>
      <c r="J5185" s="24">
        <v>0</v>
      </c>
      <c r="K5185" s="24">
        <v>0</v>
      </c>
      <c r="L5185" s="14">
        <f>貼り付けシート!C5185</f>
        <v>27.4</v>
      </c>
      <c r="M5185" s="14">
        <f>貼り付けシート!D5185</f>
        <v>17.100000000000001</v>
      </c>
      <c r="N5185" s="18">
        <f>貼り付けシート!E5185</f>
        <v>74.17634246342142</v>
      </c>
      <c r="O5185" s="18">
        <f>貼り付けシート!F5185</f>
        <v>0</v>
      </c>
      <c r="P5185" s="19">
        <f t="shared" si="484"/>
        <v>0</v>
      </c>
      <c r="Q5185" s="19">
        <f t="shared" si="485"/>
        <v>0</v>
      </c>
    </row>
    <row r="5186" spans="1:17">
      <c r="A5186" s="38">
        <v>41855</v>
      </c>
      <c r="B5186" s="49" t="s">
        <v>169</v>
      </c>
      <c r="C5186" s="24">
        <f t="shared" si="480"/>
        <v>30.406921776000001</v>
      </c>
      <c r="D5186" s="24">
        <f t="shared" si="481"/>
        <v>0</v>
      </c>
      <c r="E5186" s="18">
        <f>IF(G5186&gt;=0.3,(バックデータ一覧!$C$10*(バックデータ一覧!$C$12*計算過程!L5186+バックデータ一覧!$C$13*LN(計算過程!G5186)+バックデータ一覧!$C$14)^バックデータ一覧!$C$11+バックデータ一覧!$E$10*(計算過程!G5186/(バックデータ一覧!$E$12*計算過程!L5186+バックデータ一覧!$E$13*LN(計算過程!G5186)+バックデータ一覧!$E$14))^バックデータ一覧!$E$11)*計算過程!$W$11*10^-3,0)</f>
        <v>0</v>
      </c>
      <c r="F5186" s="18">
        <f>IF(G5186&lt;0.3,(バックデータ一覧!$C$10*(バックデータ一覧!$C$12*計算過程!L5186+バックデータ一覧!$C$13*LN(0.3)+バックデータ一覧!$C$14)^バックデータ一覧!$C$11+バックデータ一覧!$E$10*(0.3/(バックデータ一覧!$E$12*計算過程!L5186+バックデータ一覧!$E$13*LN(0.3)+バックデータ一覧!$E$14))^バックデータ一覧!$E$11)*計算過程!$W$11*計算過程!G5186/0.3*10^-3,0)</f>
        <v>0</v>
      </c>
      <c r="G5186" s="18">
        <f t="shared" si="482"/>
        <v>0</v>
      </c>
      <c r="H5186" s="18">
        <f t="shared" si="483"/>
        <v>0</v>
      </c>
      <c r="I5186" s="24">
        <v>0</v>
      </c>
      <c r="J5186" s="24">
        <v>0</v>
      </c>
      <c r="K5186" s="24">
        <v>0</v>
      </c>
      <c r="L5186" s="14">
        <f>貼り付けシート!C5186</f>
        <v>26.5</v>
      </c>
      <c r="M5186" s="14">
        <f>貼り付けシート!D5186</f>
        <v>17.100000000000001</v>
      </c>
      <c r="N5186" s="18">
        <f>貼り付けシート!E5186</f>
        <v>78.203144216123775</v>
      </c>
      <c r="O5186" s="18">
        <f>貼り付けシート!F5186</f>
        <v>0</v>
      </c>
      <c r="P5186" s="19">
        <f t="shared" si="484"/>
        <v>0</v>
      </c>
      <c r="Q5186" s="19">
        <f t="shared" si="485"/>
        <v>0</v>
      </c>
    </row>
    <row r="5187" spans="1:17">
      <c r="A5187" s="38">
        <v>41855</v>
      </c>
      <c r="B5187" s="49" t="s">
        <v>170</v>
      </c>
      <c r="C5187" s="24">
        <f t="shared" si="480"/>
        <v>30.406921776000001</v>
      </c>
      <c r="D5187" s="24">
        <f t="shared" si="481"/>
        <v>0</v>
      </c>
      <c r="E5187" s="18">
        <f>IF(G5187&gt;=0.3,(バックデータ一覧!$C$10*(バックデータ一覧!$C$12*計算過程!L5187+バックデータ一覧!$C$13*LN(計算過程!G5187)+バックデータ一覧!$C$14)^バックデータ一覧!$C$11+バックデータ一覧!$E$10*(計算過程!G5187/(バックデータ一覧!$E$12*計算過程!L5187+バックデータ一覧!$E$13*LN(計算過程!G5187)+バックデータ一覧!$E$14))^バックデータ一覧!$E$11)*計算過程!$W$11*10^-3,0)</f>
        <v>0</v>
      </c>
      <c r="F5187" s="18">
        <f>IF(G5187&lt;0.3,(バックデータ一覧!$C$10*(バックデータ一覧!$C$12*計算過程!L5187+バックデータ一覧!$C$13*LN(0.3)+バックデータ一覧!$C$14)^バックデータ一覧!$C$11+バックデータ一覧!$E$10*(0.3/(バックデータ一覧!$E$12*計算過程!L5187+バックデータ一覧!$E$13*LN(0.3)+バックデータ一覧!$E$14))^バックデータ一覧!$E$11)*計算過程!$W$11*計算過程!G5187/0.3*10^-3,0)</f>
        <v>0</v>
      </c>
      <c r="G5187" s="18">
        <f t="shared" si="482"/>
        <v>0</v>
      </c>
      <c r="H5187" s="18">
        <f t="shared" si="483"/>
        <v>0</v>
      </c>
      <c r="I5187" s="24">
        <v>0</v>
      </c>
      <c r="J5187" s="24">
        <v>0</v>
      </c>
      <c r="K5187" s="24">
        <v>0</v>
      </c>
      <c r="L5187" s="14">
        <f>貼り付けシート!C5187</f>
        <v>25.4</v>
      </c>
      <c r="M5187" s="14">
        <f>貼り付けシート!D5187</f>
        <v>17.2</v>
      </c>
      <c r="N5187" s="18">
        <f>貼り付けシート!E5187</f>
        <v>83.938837482598387</v>
      </c>
      <c r="O5187" s="18">
        <f>貼り付けシート!F5187</f>
        <v>0</v>
      </c>
      <c r="P5187" s="19">
        <f t="shared" si="484"/>
        <v>0</v>
      </c>
      <c r="Q5187" s="19">
        <f t="shared" si="485"/>
        <v>0</v>
      </c>
    </row>
    <row r="5188" spans="1:17">
      <c r="A5188" s="38">
        <v>41855</v>
      </c>
      <c r="B5188" s="49" t="s">
        <v>171</v>
      </c>
      <c r="C5188" s="24">
        <f t="shared" si="480"/>
        <v>30.406921776000001</v>
      </c>
      <c r="D5188" s="24">
        <f t="shared" si="481"/>
        <v>0</v>
      </c>
      <c r="E5188" s="18">
        <f>IF(G5188&gt;=0.3,(バックデータ一覧!$C$10*(バックデータ一覧!$C$12*計算過程!L5188+バックデータ一覧!$C$13*LN(計算過程!G5188)+バックデータ一覧!$C$14)^バックデータ一覧!$C$11+バックデータ一覧!$E$10*(計算過程!G5188/(バックデータ一覧!$E$12*計算過程!L5188+バックデータ一覧!$E$13*LN(計算過程!G5188)+バックデータ一覧!$E$14))^バックデータ一覧!$E$11)*計算過程!$W$11*10^-3,0)</f>
        <v>0</v>
      </c>
      <c r="F5188" s="18">
        <f>IF(G5188&lt;0.3,(バックデータ一覧!$C$10*(バックデータ一覧!$C$12*計算過程!L5188+バックデータ一覧!$C$13*LN(0.3)+バックデータ一覧!$C$14)^バックデータ一覧!$C$11+バックデータ一覧!$E$10*(0.3/(バックデータ一覧!$E$12*計算過程!L5188+バックデータ一覧!$E$13*LN(0.3)+バックデータ一覧!$E$14))^バックデータ一覧!$E$11)*計算過程!$W$11*計算過程!G5188/0.3*10^-3,0)</f>
        <v>0</v>
      </c>
      <c r="G5188" s="18">
        <f t="shared" si="482"/>
        <v>0</v>
      </c>
      <c r="H5188" s="18">
        <f t="shared" si="483"/>
        <v>0</v>
      </c>
      <c r="I5188" s="24">
        <v>0</v>
      </c>
      <c r="J5188" s="24">
        <v>0</v>
      </c>
      <c r="K5188" s="24">
        <v>0</v>
      </c>
      <c r="L5188" s="14">
        <f>貼り付けシート!C5188</f>
        <v>24.9</v>
      </c>
      <c r="M5188" s="14">
        <f>貼り付けシート!D5188</f>
        <v>17.3</v>
      </c>
      <c r="N5188" s="18">
        <f>貼り付けシート!E5188</f>
        <v>86.964699709602115</v>
      </c>
      <c r="O5188" s="18">
        <f>貼り付けシート!F5188</f>
        <v>0</v>
      </c>
      <c r="P5188" s="19">
        <f t="shared" si="484"/>
        <v>0</v>
      </c>
      <c r="Q5188" s="19">
        <f t="shared" si="485"/>
        <v>0</v>
      </c>
    </row>
    <row r="5189" spans="1:17">
      <c r="A5189" s="38">
        <v>41855</v>
      </c>
      <c r="B5189" s="49" t="s">
        <v>172</v>
      </c>
      <c r="C5189" s="24">
        <f t="shared" si="480"/>
        <v>30.406921776000001</v>
      </c>
      <c r="D5189" s="24">
        <f t="shared" si="481"/>
        <v>0</v>
      </c>
      <c r="E5189" s="18">
        <f>IF(G5189&gt;=0.3,(バックデータ一覧!$C$10*(バックデータ一覧!$C$12*計算過程!L5189+バックデータ一覧!$C$13*LN(計算過程!G5189)+バックデータ一覧!$C$14)^バックデータ一覧!$C$11+バックデータ一覧!$E$10*(計算過程!G5189/(バックデータ一覧!$E$12*計算過程!L5189+バックデータ一覧!$E$13*LN(計算過程!G5189)+バックデータ一覧!$E$14))^バックデータ一覧!$E$11)*計算過程!$W$11*10^-3,0)</f>
        <v>0</v>
      </c>
      <c r="F5189" s="18">
        <f>IF(G5189&lt;0.3,(バックデータ一覧!$C$10*(バックデータ一覧!$C$12*計算過程!L5189+バックデータ一覧!$C$13*LN(0.3)+バックデータ一覧!$C$14)^バックデータ一覧!$C$11+バックデータ一覧!$E$10*(0.3/(バックデータ一覧!$E$12*計算過程!L5189+バックデータ一覧!$E$13*LN(0.3)+バックデータ一覧!$E$14))^バックデータ一覧!$E$11)*計算過程!$W$11*計算過程!G5189/0.3*10^-3,0)</f>
        <v>0</v>
      </c>
      <c r="G5189" s="18">
        <f t="shared" si="482"/>
        <v>0</v>
      </c>
      <c r="H5189" s="18">
        <f t="shared" si="483"/>
        <v>0</v>
      </c>
      <c r="I5189" s="24">
        <v>0</v>
      </c>
      <c r="J5189" s="24">
        <v>0</v>
      </c>
      <c r="K5189" s="24">
        <v>0</v>
      </c>
      <c r="L5189" s="14">
        <f>貼り付けシート!C5189</f>
        <v>24.5</v>
      </c>
      <c r="M5189" s="14">
        <f>貼り付けシート!D5189</f>
        <v>17.399999999999999</v>
      </c>
      <c r="N5189" s="18">
        <f>貼り付けシート!E5189</f>
        <v>89.569055893605338</v>
      </c>
      <c r="O5189" s="18">
        <f>貼り付けシート!F5189</f>
        <v>0</v>
      </c>
      <c r="P5189" s="19">
        <f t="shared" si="484"/>
        <v>0</v>
      </c>
      <c r="Q5189" s="19">
        <f t="shared" si="485"/>
        <v>0</v>
      </c>
    </row>
    <row r="5190" spans="1:17">
      <c r="A5190" s="38">
        <v>41856</v>
      </c>
      <c r="B5190" s="49" t="s">
        <v>149</v>
      </c>
      <c r="C5190" s="24">
        <f t="shared" si="480"/>
        <v>30.406921776000001</v>
      </c>
      <c r="D5190" s="24">
        <f t="shared" si="481"/>
        <v>0</v>
      </c>
      <c r="E5190" s="18">
        <f>IF(G5190&gt;=0.3,(バックデータ一覧!$C$10*(バックデータ一覧!$C$12*計算過程!L5190+バックデータ一覧!$C$13*LN(計算過程!G5190)+バックデータ一覧!$C$14)^バックデータ一覧!$C$11+バックデータ一覧!$E$10*(計算過程!G5190/(バックデータ一覧!$E$12*計算過程!L5190+バックデータ一覧!$E$13*LN(計算過程!G5190)+バックデータ一覧!$E$14))^バックデータ一覧!$E$11)*計算過程!$W$11*10^-3,0)</f>
        <v>0</v>
      </c>
      <c r="F5190" s="18">
        <f>IF(G5190&lt;0.3,(バックデータ一覧!$C$10*(バックデータ一覧!$C$12*計算過程!L5190+バックデータ一覧!$C$13*LN(0.3)+バックデータ一覧!$C$14)^バックデータ一覧!$C$11+バックデータ一覧!$E$10*(0.3/(バックデータ一覧!$E$12*計算過程!L5190+バックデータ一覧!$E$13*LN(0.3)+バックデータ一覧!$E$14))^バックデータ一覧!$E$11)*計算過程!$W$11*計算過程!G5190/0.3*10^-3,0)</f>
        <v>0</v>
      </c>
      <c r="G5190" s="18">
        <f t="shared" si="482"/>
        <v>0</v>
      </c>
      <c r="H5190" s="18">
        <f t="shared" si="483"/>
        <v>0</v>
      </c>
      <c r="I5190" s="24">
        <v>0</v>
      </c>
      <c r="J5190" s="24">
        <v>0</v>
      </c>
      <c r="K5190" s="24">
        <v>0</v>
      </c>
      <c r="L5190" s="14">
        <f>貼り付けシート!C5190</f>
        <v>24</v>
      </c>
      <c r="M5190" s="14">
        <f>貼り付けシート!D5190</f>
        <v>17.100000000000001</v>
      </c>
      <c r="N5190" s="18">
        <f>貼り付けシート!E5190</f>
        <v>90.746107007174189</v>
      </c>
      <c r="O5190" s="18">
        <f>貼り付けシート!F5190</f>
        <v>0</v>
      </c>
      <c r="P5190" s="19">
        <f t="shared" si="484"/>
        <v>0</v>
      </c>
      <c r="Q5190" s="19">
        <f t="shared" si="485"/>
        <v>0</v>
      </c>
    </row>
    <row r="5191" spans="1:17">
      <c r="A5191" s="38">
        <v>41856</v>
      </c>
      <c r="B5191" s="49" t="s">
        <v>150</v>
      </c>
      <c r="C5191" s="24">
        <f t="shared" ref="C5191:C5254" si="486">$W$6*IF(AND(L5191&lt;5,N5191&gt;=80),$W$4,$W$5)*3600*10^-6</f>
        <v>30.406921776000001</v>
      </c>
      <c r="D5191" s="24">
        <f t="shared" ref="D5191:D5254" si="487">IF(G5191&gt;=0.3,E5191,F5191)</f>
        <v>0</v>
      </c>
      <c r="E5191" s="18">
        <f>IF(G5191&gt;=0.3,(バックデータ一覧!$C$10*(バックデータ一覧!$C$12*計算過程!L5191+バックデータ一覧!$C$13*LN(計算過程!G5191)+バックデータ一覧!$C$14)^バックデータ一覧!$C$11+バックデータ一覧!$E$10*(計算過程!G5191/(バックデータ一覧!$E$12*計算過程!L5191+バックデータ一覧!$E$13*LN(計算過程!G5191)+バックデータ一覧!$E$14))^バックデータ一覧!$E$11)*計算過程!$W$11*10^-3,0)</f>
        <v>0</v>
      </c>
      <c r="F5191" s="18">
        <f>IF(G5191&lt;0.3,(バックデータ一覧!$C$10*(バックデータ一覧!$C$12*計算過程!L5191+バックデータ一覧!$C$13*LN(0.3)+バックデータ一覧!$C$14)^バックデータ一覧!$C$11+バックデータ一覧!$E$10*(0.3/(バックデータ一覧!$E$12*計算過程!L5191+バックデータ一覧!$E$13*LN(0.3)+バックデータ一覧!$E$14))^バックデータ一覧!$E$11)*計算過程!$W$11*計算過程!G5191/0.3*10^-3,0)</f>
        <v>0</v>
      </c>
      <c r="G5191" s="18">
        <f t="shared" ref="G5191:G5254" si="488">H5191/($W$6*3600*10^-6)</f>
        <v>0</v>
      </c>
      <c r="H5191" s="18">
        <f t="shared" ref="H5191:H5254" si="489">IF(AND(L5191&lt;5,N5191&gt;=80),P5191/$W$4,P5191/$W$5)</f>
        <v>0</v>
      </c>
      <c r="I5191" s="24">
        <v>0</v>
      </c>
      <c r="J5191" s="24">
        <v>0</v>
      </c>
      <c r="K5191" s="24">
        <v>0</v>
      </c>
      <c r="L5191" s="14">
        <f>貼り付けシート!C5191</f>
        <v>23.4</v>
      </c>
      <c r="M5191" s="14">
        <f>貼り付けシート!D5191</f>
        <v>16.8</v>
      </c>
      <c r="N5191" s="18">
        <f>貼り付けシート!E5191</f>
        <v>92.477068536288954</v>
      </c>
      <c r="O5191" s="18">
        <f>貼り付けシート!F5191</f>
        <v>0</v>
      </c>
      <c r="P5191" s="19">
        <f t="shared" ref="P5191:P5254" si="490">IF(O5191&gt;C5191,C5191,O5191)</f>
        <v>0</v>
      </c>
      <c r="Q5191" s="19">
        <f t="shared" ref="Q5191:Q5254" si="491">IF(O5191&gt;C5191,O5191-C5191,0)</f>
        <v>0</v>
      </c>
    </row>
    <row r="5192" spans="1:17">
      <c r="A5192" s="38">
        <v>41856</v>
      </c>
      <c r="B5192" s="49" t="s">
        <v>151</v>
      </c>
      <c r="C5192" s="24">
        <f t="shared" si="486"/>
        <v>30.406921776000001</v>
      </c>
      <c r="D5192" s="24">
        <f t="shared" si="487"/>
        <v>0</v>
      </c>
      <c r="E5192" s="18">
        <f>IF(G5192&gt;=0.3,(バックデータ一覧!$C$10*(バックデータ一覧!$C$12*計算過程!L5192+バックデータ一覧!$C$13*LN(計算過程!G5192)+バックデータ一覧!$C$14)^バックデータ一覧!$C$11+バックデータ一覧!$E$10*(計算過程!G5192/(バックデータ一覧!$E$12*計算過程!L5192+バックデータ一覧!$E$13*LN(計算過程!G5192)+バックデータ一覧!$E$14))^バックデータ一覧!$E$11)*計算過程!$W$11*10^-3,0)</f>
        <v>0</v>
      </c>
      <c r="F5192" s="18">
        <f>IF(G5192&lt;0.3,(バックデータ一覧!$C$10*(バックデータ一覧!$C$12*計算過程!L5192+バックデータ一覧!$C$13*LN(0.3)+バックデータ一覧!$C$14)^バックデータ一覧!$C$11+バックデータ一覧!$E$10*(0.3/(バックデータ一覧!$E$12*計算過程!L5192+バックデータ一覧!$E$13*LN(0.3)+バックデータ一覧!$E$14))^バックデータ一覧!$E$11)*計算過程!$W$11*計算過程!G5192/0.3*10^-3,0)</f>
        <v>0</v>
      </c>
      <c r="G5192" s="18">
        <f t="shared" si="488"/>
        <v>0</v>
      </c>
      <c r="H5192" s="18">
        <f t="shared" si="489"/>
        <v>0</v>
      </c>
      <c r="I5192" s="24">
        <v>0</v>
      </c>
      <c r="J5192" s="24">
        <v>0</v>
      </c>
      <c r="K5192" s="24">
        <v>0</v>
      </c>
      <c r="L5192" s="14">
        <f>貼り付けシート!C5192</f>
        <v>22.9</v>
      </c>
      <c r="M5192" s="14">
        <f>貼り付けシート!D5192</f>
        <v>16.399999999999999</v>
      </c>
      <c r="N5192" s="18">
        <f>貼り付けシート!E5192</f>
        <v>93.104337749774629</v>
      </c>
      <c r="O5192" s="18">
        <f>貼り付けシート!F5192</f>
        <v>0</v>
      </c>
      <c r="P5192" s="19">
        <f t="shared" si="490"/>
        <v>0</v>
      </c>
      <c r="Q5192" s="19">
        <f t="shared" si="491"/>
        <v>0</v>
      </c>
    </row>
    <row r="5193" spans="1:17">
      <c r="A5193" s="38">
        <v>41856</v>
      </c>
      <c r="B5193" s="49" t="s">
        <v>152</v>
      </c>
      <c r="C5193" s="24">
        <f t="shared" si="486"/>
        <v>30.406921776000001</v>
      </c>
      <c r="D5193" s="24">
        <f t="shared" si="487"/>
        <v>0</v>
      </c>
      <c r="E5193" s="18">
        <f>IF(G5193&gt;=0.3,(バックデータ一覧!$C$10*(バックデータ一覧!$C$12*計算過程!L5193+バックデータ一覧!$C$13*LN(計算過程!G5193)+バックデータ一覧!$C$14)^バックデータ一覧!$C$11+バックデータ一覧!$E$10*(計算過程!G5193/(バックデータ一覧!$E$12*計算過程!L5193+バックデータ一覧!$E$13*LN(計算過程!G5193)+バックデータ一覧!$E$14))^バックデータ一覧!$E$11)*計算過程!$W$11*10^-3,0)</f>
        <v>0</v>
      </c>
      <c r="F5193" s="18">
        <f>IF(G5193&lt;0.3,(バックデータ一覧!$C$10*(バックデータ一覧!$C$12*計算過程!L5193+バックデータ一覧!$C$13*LN(0.3)+バックデータ一覧!$C$14)^バックデータ一覧!$C$11+バックデータ一覧!$E$10*(0.3/(バックデータ一覧!$E$12*計算過程!L5193+バックデータ一覧!$E$13*LN(0.3)+バックデータ一覧!$E$14))^バックデータ一覧!$E$11)*計算過程!$W$11*計算過程!G5193/0.3*10^-3,0)</f>
        <v>0</v>
      </c>
      <c r="G5193" s="18">
        <f t="shared" si="488"/>
        <v>0</v>
      </c>
      <c r="H5193" s="18">
        <f t="shared" si="489"/>
        <v>0</v>
      </c>
      <c r="I5193" s="24">
        <v>0</v>
      </c>
      <c r="J5193" s="24">
        <v>0</v>
      </c>
      <c r="K5193" s="24">
        <v>0</v>
      </c>
      <c r="L5193" s="14">
        <f>貼り付けシート!C5193</f>
        <v>22.7</v>
      </c>
      <c r="M5193" s="14">
        <f>貼り付けシート!D5193</f>
        <v>16.2</v>
      </c>
      <c r="N5193" s="18">
        <f>貼り付けシート!E5193</f>
        <v>93.11999904584431</v>
      </c>
      <c r="O5193" s="18">
        <f>貼り付けシート!F5193</f>
        <v>0</v>
      </c>
      <c r="P5193" s="19">
        <f t="shared" si="490"/>
        <v>0</v>
      </c>
      <c r="Q5193" s="19">
        <f t="shared" si="491"/>
        <v>0</v>
      </c>
    </row>
    <row r="5194" spans="1:17">
      <c r="A5194" s="38">
        <v>41856</v>
      </c>
      <c r="B5194" s="49" t="s">
        <v>153</v>
      </c>
      <c r="C5194" s="24">
        <f t="shared" si="486"/>
        <v>30.406921776000001</v>
      </c>
      <c r="D5194" s="24">
        <f t="shared" si="487"/>
        <v>0</v>
      </c>
      <c r="E5194" s="18">
        <f>IF(G5194&gt;=0.3,(バックデータ一覧!$C$10*(バックデータ一覧!$C$12*計算過程!L5194+バックデータ一覧!$C$13*LN(計算過程!G5194)+バックデータ一覧!$C$14)^バックデータ一覧!$C$11+バックデータ一覧!$E$10*(計算過程!G5194/(バックデータ一覧!$E$12*計算過程!L5194+バックデータ一覧!$E$13*LN(計算過程!G5194)+バックデータ一覧!$E$14))^バックデータ一覧!$E$11)*計算過程!$W$11*10^-3,0)</f>
        <v>0</v>
      </c>
      <c r="F5194" s="18">
        <f>IF(G5194&lt;0.3,(バックデータ一覧!$C$10*(バックデータ一覧!$C$12*計算過程!L5194+バックデータ一覧!$C$13*LN(0.3)+バックデータ一覧!$C$14)^バックデータ一覧!$C$11+バックデータ一覧!$E$10*(0.3/(バックデータ一覧!$E$12*計算過程!L5194+バックデータ一覧!$E$13*LN(0.3)+バックデータ一覧!$E$14))^バックデータ一覧!$E$11)*計算過程!$W$11*計算過程!G5194/0.3*10^-3,0)</f>
        <v>0</v>
      </c>
      <c r="G5194" s="18">
        <f t="shared" si="488"/>
        <v>0</v>
      </c>
      <c r="H5194" s="18">
        <f t="shared" si="489"/>
        <v>0</v>
      </c>
      <c r="I5194" s="24">
        <v>0</v>
      </c>
      <c r="J5194" s="24">
        <v>0</v>
      </c>
      <c r="K5194" s="24">
        <v>0</v>
      </c>
      <c r="L5194" s="14">
        <f>貼り付けシート!C5194</f>
        <v>22.4</v>
      </c>
      <c r="M5194" s="14">
        <f>貼り付けシート!D5194</f>
        <v>15.9</v>
      </c>
      <c r="N5194" s="18">
        <f>貼り付けシート!E5194</f>
        <v>93.120035143897269</v>
      </c>
      <c r="O5194" s="18">
        <f>貼り付けシート!F5194</f>
        <v>0</v>
      </c>
      <c r="P5194" s="19">
        <f t="shared" si="490"/>
        <v>0</v>
      </c>
      <c r="Q5194" s="19">
        <f t="shared" si="491"/>
        <v>0</v>
      </c>
    </row>
    <row r="5195" spans="1:17">
      <c r="A5195" s="38">
        <v>41856</v>
      </c>
      <c r="B5195" s="49" t="s">
        <v>154</v>
      </c>
      <c r="C5195" s="24">
        <f t="shared" si="486"/>
        <v>30.406921776000001</v>
      </c>
      <c r="D5195" s="24">
        <f t="shared" si="487"/>
        <v>0</v>
      </c>
      <c r="E5195" s="18">
        <f>IF(G5195&gt;=0.3,(バックデータ一覧!$C$10*(バックデータ一覧!$C$12*計算過程!L5195+バックデータ一覧!$C$13*LN(計算過程!G5195)+バックデータ一覧!$C$14)^バックデータ一覧!$C$11+バックデータ一覧!$E$10*(計算過程!G5195/(バックデータ一覧!$E$12*計算過程!L5195+バックデータ一覧!$E$13*LN(計算過程!G5195)+バックデータ一覧!$E$14))^バックデータ一覧!$E$11)*計算過程!$W$11*10^-3,0)</f>
        <v>0</v>
      </c>
      <c r="F5195" s="18">
        <f>IF(G5195&lt;0.3,(バックデータ一覧!$C$10*(バックデータ一覧!$C$12*計算過程!L5195+バックデータ一覧!$C$13*LN(0.3)+バックデータ一覧!$C$14)^バックデータ一覧!$C$11+バックデータ一覧!$E$10*(0.3/(バックデータ一覧!$E$12*計算過程!L5195+バックデータ一覧!$E$13*LN(0.3)+バックデータ一覧!$E$14))^バックデータ一覧!$E$11)*計算過程!$W$11*計算過程!G5195/0.3*10^-3,0)</f>
        <v>0</v>
      </c>
      <c r="G5195" s="18">
        <f t="shared" si="488"/>
        <v>0</v>
      </c>
      <c r="H5195" s="18">
        <f t="shared" si="489"/>
        <v>0</v>
      </c>
      <c r="I5195" s="24">
        <v>0</v>
      </c>
      <c r="J5195" s="24">
        <v>0</v>
      </c>
      <c r="K5195" s="24">
        <v>0</v>
      </c>
      <c r="L5195" s="14">
        <f>貼り付けシート!C5195</f>
        <v>22</v>
      </c>
      <c r="M5195" s="14">
        <f>貼り付けシート!D5195</f>
        <v>15.6</v>
      </c>
      <c r="N5195" s="18">
        <f>貼り付けシート!E5195</f>
        <v>93.66020357153549</v>
      </c>
      <c r="O5195" s="18">
        <f>貼り付けシート!F5195</f>
        <v>0</v>
      </c>
      <c r="P5195" s="19">
        <f t="shared" si="490"/>
        <v>0</v>
      </c>
      <c r="Q5195" s="19">
        <f t="shared" si="491"/>
        <v>0</v>
      </c>
    </row>
    <row r="5196" spans="1:17">
      <c r="A5196" s="38">
        <v>41856</v>
      </c>
      <c r="B5196" s="49" t="s">
        <v>155</v>
      </c>
      <c r="C5196" s="24">
        <f t="shared" si="486"/>
        <v>30.406921776000001</v>
      </c>
      <c r="D5196" s="24">
        <f t="shared" si="487"/>
        <v>0</v>
      </c>
      <c r="E5196" s="18">
        <f>IF(G5196&gt;=0.3,(バックデータ一覧!$C$10*(バックデータ一覧!$C$12*計算過程!L5196+バックデータ一覧!$C$13*LN(計算過程!G5196)+バックデータ一覧!$C$14)^バックデータ一覧!$C$11+バックデータ一覧!$E$10*(計算過程!G5196/(バックデータ一覧!$E$12*計算過程!L5196+バックデータ一覧!$E$13*LN(計算過程!G5196)+バックデータ一覧!$E$14))^バックデータ一覧!$E$11)*計算過程!$W$11*10^-3,0)</f>
        <v>0</v>
      </c>
      <c r="F5196" s="18">
        <f>IF(G5196&lt;0.3,(バックデータ一覧!$C$10*(バックデータ一覧!$C$12*計算過程!L5196+バックデータ一覧!$C$13*LN(0.3)+バックデータ一覧!$C$14)^バックデータ一覧!$C$11+バックデータ一覧!$E$10*(0.3/(バックデータ一覧!$E$12*計算過程!L5196+バックデータ一覧!$E$13*LN(0.3)+バックデータ一覧!$E$14))^バックデータ一覧!$E$11)*計算過程!$W$11*計算過程!G5196/0.3*10^-3,0)</f>
        <v>0</v>
      </c>
      <c r="G5196" s="18">
        <f t="shared" si="488"/>
        <v>0</v>
      </c>
      <c r="H5196" s="18">
        <f t="shared" si="489"/>
        <v>0</v>
      </c>
      <c r="I5196" s="24">
        <v>0</v>
      </c>
      <c r="J5196" s="24">
        <v>0</v>
      </c>
      <c r="K5196" s="24">
        <v>0</v>
      </c>
      <c r="L5196" s="14">
        <f>貼り付けシート!C5196</f>
        <v>23.2</v>
      </c>
      <c r="M5196" s="14">
        <f>貼り付けシート!D5196</f>
        <v>16</v>
      </c>
      <c r="N5196" s="18">
        <f>貼り付けシート!E5196</f>
        <v>89.25543269312432</v>
      </c>
      <c r="O5196" s="18">
        <f>貼り付けシート!F5196</f>
        <v>0</v>
      </c>
      <c r="P5196" s="19">
        <f t="shared" si="490"/>
        <v>0</v>
      </c>
      <c r="Q5196" s="19">
        <f t="shared" si="491"/>
        <v>0</v>
      </c>
    </row>
    <row r="5197" spans="1:17">
      <c r="A5197" s="38">
        <v>41856</v>
      </c>
      <c r="B5197" s="49" t="s">
        <v>156</v>
      </c>
      <c r="C5197" s="24">
        <f t="shared" si="486"/>
        <v>30.406921776000001</v>
      </c>
      <c r="D5197" s="24">
        <f t="shared" si="487"/>
        <v>0</v>
      </c>
      <c r="E5197" s="18">
        <f>IF(G5197&gt;=0.3,(バックデータ一覧!$C$10*(バックデータ一覧!$C$12*計算過程!L5197+バックデータ一覧!$C$13*LN(計算過程!G5197)+バックデータ一覧!$C$14)^バックデータ一覧!$C$11+バックデータ一覧!$E$10*(計算過程!G5197/(バックデータ一覧!$E$12*計算過程!L5197+バックデータ一覧!$E$13*LN(計算過程!G5197)+バックデータ一覧!$E$14))^バックデータ一覧!$E$11)*計算過程!$W$11*10^-3,0)</f>
        <v>0</v>
      </c>
      <c r="F5197" s="18">
        <f>IF(G5197&lt;0.3,(バックデータ一覧!$C$10*(バックデータ一覧!$C$12*計算過程!L5197+バックデータ一覧!$C$13*LN(0.3)+バックデータ一覧!$C$14)^バックデータ一覧!$C$11+バックデータ一覧!$E$10*(0.3/(バックデータ一覧!$E$12*計算過程!L5197+バックデータ一覧!$E$13*LN(0.3)+バックデータ一覧!$E$14))^バックデータ一覧!$E$11)*計算過程!$W$11*計算過程!G5197/0.3*10^-3,0)</f>
        <v>0</v>
      </c>
      <c r="G5197" s="18">
        <f t="shared" si="488"/>
        <v>0</v>
      </c>
      <c r="H5197" s="18">
        <f t="shared" si="489"/>
        <v>0</v>
      </c>
      <c r="I5197" s="24">
        <v>0</v>
      </c>
      <c r="J5197" s="24">
        <v>0</v>
      </c>
      <c r="K5197" s="24">
        <v>0</v>
      </c>
      <c r="L5197" s="14">
        <f>貼り付けシート!C5197</f>
        <v>25.6</v>
      </c>
      <c r="M5197" s="14">
        <f>貼り付けシート!D5197</f>
        <v>16.3</v>
      </c>
      <c r="N5197" s="18">
        <f>貼り付けシート!E5197</f>
        <v>78.718290150000158</v>
      </c>
      <c r="O5197" s="18">
        <f>貼り付けシート!F5197</f>
        <v>0</v>
      </c>
      <c r="P5197" s="19">
        <f t="shared" si="490"/>
        <v>0</v>
      </c>
      <c r="Q5197" s="19">
        <f t="shared" si="491"/>
        <v>0</v>
      </c>
    </row>
    <row r="5198" spans="1:17">
      <c r="A5198" s="38">
        <v>41856</v>
      </c>
      <c r="B5198" s="49" t="s">
        <v>157</v>
      </c>
      <c r="C5198" s="24">
        <f t="shared" si="486"/>
        <v>30.406921776000001</v>
      </c>
      <c r="D5198" s="24">
        <f t="shared" si="487"/>
        <v>0</v>
      </c>
      <c r="E5198" s="18">
        <f>IF(G5198&gt;=0.3,(バックデータ一覧!$C$10*(バックデータ一覧!$C$12*計算過程!L5198+バックデータ一覧!$C$13*LN(計算過程!G5198)+バックデータ一覧!$C$14)^バックデータ一覧!$C$11+バックデータ一覧!$E$10*(計算過程!G5198/(バックデータ一覧!$E$12*計算過程!L5198+バックデータ一覧!$E$13*LN(計算過程!G5198)+バックデータ一覧!$E$14))^バックデータ一覧!$E$11)*計算過程!$W$11*10^-3,0)</f>
        <v>0</v>
      </c>
      <c r="F5198" s="18">
        <f>IF(G5198&lt;0.3,(バックデータ一覧!$C$10*(バックデータ一覧!$C$12*計算過程!L5198+バックデータ一覧!$C$13*LN(0.3)+バックデータ一覧!$C$14)^バックデータ一覧!$C$11+バックデータ一覧!$E$10*(0.3/(バックデータ一覧!$E$12*計算過程!L5198+バックデータ一覧!$E$13*LN(0.3)+バックデータ一覧!$E$14))^バックデータ一覧!$E$11)*計算過程!$W$11*計算過程!G5198/0.3*10^-3,0)</f>
        <v>0</v>
      </c>
      <c r="G5198" s="18">
        <f t="shared" si="488"/>
        <v>0</v>
      </c>
      <c r="H5198" s="18">
        <f t="shared" si="489"/>
        <v>0</v>
      </c>
      <c r="I5198" s="24">
        <v>0</v>
      </c>
      <c r="J5198" s="24">
        <v>0</v>
      </c>
      <c r="K5198" s="24">
        <v>0</v>
      </c>
      <c r="L5198" s="14">
        <f>貼り付けシート!C5198</f>
        <v>27.8</v>
      </c>
      <c r="M5198" s="14">
        <f>貼り付けシート!D5198</f>
        <v>16.600000000000001</v>
      </c>
      <c r="N5198" s="18">
        <f>貼り付けシート!E5198</f>
        <v>70.39850656363636</v>
      </c>
      <c r="O5198" s="18">
        <f>貼り付けシート!F5198</f>
        <v>0</v>
      </c>
      <c r="P5198" s="19">
        <f t="shared" si="490"/>
        <v>0</v>
      </c>
      <c r="Q5198" s="19">
        <f t="shared" si="491"/>
        <v>0</v>
      </c>
    </row>
    <row r="5199" spans="1:17">
      <c r="A5199" s="38">
        <v>41856</v>
      </c>
      <c r="B5199" s="49" t="s">
        <v>158</v>
      </c>
      <c r="C5199" s="24">
        <f t="shared" si="486"/>
        <v>30.406921776000001</v>
      </c>
      <c r="D5199" s="24">
        <f t="shared" si="487"/>
        <v>0</v>
      </c>
      <c r="E5199" s="18">
        <f>IF(G5199&gt;=0.3,(バックデータ一覧!$C$10*(バックデータ一覧!$C$12*計算過程!L5199+バックデータ一覧!$C$13*LN(計算過程!G5199)+バックデータ一覧!$C$14)^バックデータ一覧!$C$11+バックデータ一覧!$E$10*(計算過程!G5199/(バックデータ一覧!$E$12*計算過程!L5199+バックデータ一覧!$E$13*LN(計算過程!G5199)+バックデータ一覧!$E$14))^バックデータ一覧!$E$11)*計算過程!$W$11*10^-3,0)</f>
        <v>0</v>
      </c>
      <c r="F5199" s="18">
        <f>IF(G5199&lt;0.3,(バックデータ一覧!$C$10*(バックデータ一覧!$C$12*計算過程!L5199+バックデータ一覧!$C$13*LN(0.3)+バックデータ一覧!$C$14)^バックデータ一覧!$C$11+バックデータ一覧!$E$10*(0.3/(バックデータ一覧!$E$12*計算過程!L5199+バックデータ一覧!$E$13*LN(0.3)+バックデータ一覧!$E$14))^バックデータ一覧!$E$11)*計算過程!$W$11*計算過程!G5199/0.3*10^-3,0)</f>
        <v>0</v>
      </c>
      <c r="G5199" s="18">
        <f t="shared" si="488"/>
        <v>0</v>
      </c>
      <c r="H5199" s="18">
        <f t="shared" si="489"/>
        <v>0</v>
      </c>
      <c r="I5199" s="24">
        <v>0</v>
      </c>
      <c r="J5199" s="24">
        <v>0</v>
      </c>
      <c r="K5199" s="24">
        <v>0</v>
      </c>
      <c r="L5199" s="14">
        <f>貼り付けシート!C5199</f>
        <v>29.3</v>
      </c>
      <c r="M5199" s="14">
        <f>貼り付けシート!D5199</f>
        <v>16.600000000000001</v>
      </c>
      <c r="N5199" s="18">
        <f>貼り付けシート!E5199</f>
        <v>64.529485282463028</v>
      </c>
      <c r="O5199" s="18">
        <f>貼り付けシート!F5199</f>
        <v>0</v>
      </c>
      <c r="P5199" s="19">
        <f t="shared" si="490"/>
        <v>0</v>
      </c>
      <c r="Q5199" s="19">
        <f t="shared" si="491"/>
        <v>0</v>
      </c>
    </row>
    <row r="5200" spans="1:17">
      <c r="A5200" s="38">
        <v>41856</v>
      </c>
      <c r="B5200" s="49" t="s">
        <v>159</v>
      </c>
      <c r="C5200" s="24">
        <f t="shared" si="486"/>
        <v>30.406921776000001</v>
      </c>
      <c r="D5200" s="24">
        <f t="shared" si="487"/>
        <v>0</v>
      </c>
      <c r="E5200" s="18">
        <f>IF(G5200&gt;=0.3,(バックデータ一覧!$C$10*(バックデータ一覧!$C$12*計算過程!L5200+バックデータ一覧!$C$13*LN(計算過程!G5200)+バックデータ一覧!$C$14)^バックデータ一覧!$C$11+バックデータ一覧!$E$10*(計算過程!G5200/(バックデータ一覧!$E$12*計算過程!L5200+バックデータ一覧!$E$13*LN(計算過程!G5200)+バックデータ一覧!$E$14))^バックデータ一覧!$E$11)*計算過程!$W$11*10^-3,0)</f>
        <v>0</v>
      </c>
      <c r="F5200" s="18">
        <f>IF(G5200&lt;0.3,(バックデータ一覧!$C$10*(バックデータ一覧!$C$12*計算過程!L5200+バックデータ一覧!$C$13*LN(0.3)+バックデータ一覧!$C$14)^バックデータ一覧!$C$11+バックデータ一覧!$E$10*(0.3/(バックデータ一覧!$E$12*計算過程!L5200+バックデータ一覧!$E$13*LN(0.3)+バックデータ一覧!$E$14))^バックデータ一覧!$E$11)*計算過程!$W$11*計算過程!G5200/0.3*10^-3,0)</f>
        <v>0</v>
      </c>
      <c r="G5200" s="18">
        <f t="shared" si="488"/>
        <v>0</v>
      </c>
      <c r="H5200" s="18">
        <f t="shared" si="489"/>
        <v>0</v>
      </c>
      <c r="I5200" s="24">
        <v>0</v>
      </c>
      <c r="J5200" s="24">
        <v>0</v>
      </c>
      <c r="K5200" s="24">
        <v>0</v>
      </c>
      <c r="L5200" s="14">
        <f>貼り付けシート!C5200</f>
        <v>30.2</v>
      </c>
      <c r="M5200" s="14">
        <f>貼り付けシート!D5200</f>
        <v>16.7</v>
      </c>
      <c r="N5200" s="18">
        <f>貼り付けシート!E5200</f>
        <v>61.633856393193568</v>
      </c>
      <c r="O5200" s="18">
        <f>貼り付けシート!F5200</f>
        <v>0</v>
      </c>
      <c r="P5200" s="19">
        <f t="shared" si="490"/>
        <v>0</v>
      </c>
      <c r="Q5200" s="19">
        <f t="shared" si="491"/>
        <v>0</v>
      </c>
    </row>
    <row r="5201" spans="1:17">
      <c r="A5201" s="38">
        <v>41856</v>
      </c>
      <c r="B5201" s="49" t="s">
        <v>160</v>
      </c>
      <c r="C5201" s="24">
        <f t="shared" si="486"/>
        <v>30.406921776000001</v>
      </c>
      <c r="D5201" s="24">
        <f t="shared" si="487"/>
        <v>0</v>
      </c>
      <c r="E5201" s="18">
        <f>IF(G5201&gt;=0.3,(バックデータ一覧!$C$10*(バックデータ一覧!$C$12*計算過程!L5201+バックデータ一覧!$C$13*LN(計算過程!G5201)+バックデータ一覧!$C$14)^バックデータ一覧!$C$11+バックデータ一覧!$E$10*(計算過程!G5201/(バックデータ一覧!$E$12*計算過程!L5201+バックデータ一覧!$E$13*LN(計算過程!G5201)+バックデータ一覧!$E$14))^バックデータ一覧!$E$11)*計算過程!$W$11*10^-3,0)</f>
        <v>0</v>
      </c>
      <c r="F5201" s="18">
        <f>IF(G5201&lt;0.3,(バックデータ一覧!$C$10*(バックデータ一覧!$C$12*計算過程!L5201+バックデータ一覧!$C$13*LN(0.3)+バックデータ一覧!$C$14)^バックデータ一覧!$C$11+バックデータ一覧!$E$10*(0.3/(バックデータ一覧!$E$12*計算過程!L5201+バックデータ一覧!$E$13*LN(0.3)+バックデータ一覧!$E$14))^バックデータ一覧!$E$11)*計算過程!$W$11*計算過程!G5201/0.3*10^-3,0)</f>
        <v>0</v>
      </c>
      <c r="G5201" s="18">
        <f t="shared" si="488"/>
        <v>0</v>
      </c>
      <c r="H5201" s="18">
        <f t="shared" si="489"/>
        <v>0</v>
      </c>
      <c r="I5201" s="24">
        <v>0</v>
      </c>
      <c r="J5201" s="24">
        <v>0</v>
      </c>
      <c r="K5201" s="24">
        <v>0</v>
      </c>
      <c r="L5201" s="14">
        <f>貼り付けシート!C5201</f>
        <v>30.3</v>
      </c>
      <c r="M5201" s="14">
        <f>貼り付けシート!D5201</f>
        <v>16.7</v>
      </c>
      <c r="N5201" s="18">
        <f>貼り付けシート!E5201</f>
        <v>61.281728547569017</v>
      </c>
      <c r="O5201" s="18">
        <f>貼り付けシート!F5201</f>
        <v>0</v>
      </c>
      <c r="P5201" s="19">
        <f t="shared" si="490"/>
        <v>0</v>
      </c>
      <c r="Q5201" s="19">
        <f t="shared" si="491"/>
        <v>0</v>
      </c>
    </row>
    <row r="5202" spans="1:17">
      <c r="A5202" s="38">
        <v>41856</v>
      </c>
      <c r="B5202" s="49" t="s">
        <v>161</v>
      </c>
      <c r="C5202" s="24">
        <f t="shared" si="486"/>
        <v>30.406921776000001</v>
      </c>
      <c r="D5202" s="24">
        <f t="shared" si="487"/>
        <v>0</v>
      </c>
      <c r="E5202" s="18">
        <f>IF(G5202&gt;=0.3,(バックデータ一覧!$C$10*(バックデータ一覧!$C$12*計算過程!L5202+バックデータ一覧!$C$13*LN(計算過程!G5202)+バックデータ一覧!$C$14)^バックデータ一覧!$C$11+バックデータ一覧!$E$10*(計算過程!G5202/(バックデータ一覧!$E$12*計算過程!L5202+バックデータ一覧!$E$13*LN(計算過程!G5202)+バックデータ一覧!$E$14))^バックデータ一覧!$E$11)*計算過程!$W$11*10^-3,0)</f>
        <v>0</v>
      </c>
      <c r="F5202" s="18">
        <f>IF(G5202&lt;0.3,(バックデータ一覧!$C$10*(バックデータ一覧!$C$12*計算過程!L5202+バックデータ一覧!$C$13*LN(0.3)+バックデータ一覧!$C$14)^バックデータ一覧!$C$11+バックデータ一覧!$E$10*(0.3/(バックデータ一覧!$E$12*計算過程!L5202+バックデータ一覧!$E$13*LN(0.3)+バックデータ一覧!$E$14))^バックデータ一覧!$E$11)*計算過程!$W$11*計算過程!G5202/0.3*10^-3,0)</f>
        <v>0</v>
      </c>
      <c r="G5202" s="18">
        <f t="shared" si="488"/>
        <v>0</v>
      </c>
      <c r="H5202" s="18">
        <f t="shared" si="489"/>
        <v>0</v>
      </c>
      <c r="I5202" s="24">
        <v>0</v>
      </c>
      <c r="J5202" s="24">
        <v>0</v>
      </c>
      <c r="K5202" s="24">
        <v>0</v>
      </c>
      <c r="L5202" s="14">
        <f>貼り付けシート!C5202</f>
        <v>30.2</v>
      </c>
      <c r="M5202" s="14">
        <f>貼り付けシート!D5202</f>
        <v>16.600000000000001</v>
      </c>
      <c r="N5202" s="18">
        <f>貼り付けシート!E5202</f>
        <v>61.274384994526152</v>
      </c>
      <c r="O5202" s="18">
        <f>貼り付けシート!F5202</f>
        <v>0</v>
      </c>
      <c r="P5202" s="19">
        <f t="shared" si="490"/>
        <v>0</v>
      </c>
      <c r="Q5202" s="19">
        <f t="shared" si="491"/>
        <v>0</v>
      </c>
    </row>
    <row r="5203" spans="1:17">
      <c r="A5203" s="38">
        <v>41856</v>
      </c>
      <c r="B5203" s="49" t="s">
        <v>162</v>
      </c>
      <c r="C5203" s="24">
        <f t="shared" si="486"/>
        <v>30.406921776000001</v>
      </c>
      <c r="D5203" s="24">
        <f t="shared" si="487"/>
        <v>0</v>
      </c>
      <c r="E5203" s="18">
        <f>IF(G5203&gt;=0.3,(バックデータ一覧!$C$10*(バックデータ一覧!$C$12*計算過程!L5203+バックデータ一覧!$C$13*LN(計算過程!G5203)+バックデータ一覧!$C$14)^バックデータ一覧!$C$11+バックデータ一覧!$E$10*(計算過程!G5203/(バックデータ一覧!$E$12*計算過程!L5203+バックデータ一覧!$E$13*LN(計算過程!G5203)+バックデータ一覧!$E$14))^バックデータ一覧!$E$11)*計算過程!$W$11*10^-3,0)</f>
        <v>0</v>
      </c>
      <c r="F5203" s="18">
        <f>IF(G5203&lt;0.3,(バックデータ一覧!$C$10*(バックデータ一覧!$C$12*計算過程!L5203+バックデータ一覧!$C$13*LN(0.3)+バックデータ一覧!$C$14)^バックデータ一覧!$C$11+バックデータ一覧!$E$10*(0.3/(バックデータ一覧!$E$12*計算過程!L5203+バックデータ一覧!$E$13*LN(0.3)+バックデータ一覧!$E$14))^バックデータ一覧!$E$11)*計算過程!$W$11*計算過程!G5203/0.3*10^-3,0)</f>
        <v>0</v>
      </c>
      <c r="G5203" s="18">
        <f t="shared" si="488"/>
        <v>0</v>
      </c>
      <c r="H5203" s="18">
        <f t="shared" si="489"/>
        <v>0</v>
      </c>
      <c r="I5203" s="24">
        <v>0</v>
      </c>
      <c r="J5203" s="24">
        <v>0</v>
      </c>
      <c r="K5203" s="24">
        <v>0</v>
      </c>
      <c r="L5203" s="14">
        <f>貼り付けシート!C5203</f>
        <v>30.6</v>
      </c>
      <c r="M5203" s="14">
        <f>貼り付けシート!D5203</f>
        <v>16.399999999999999</v>
      </c>
      <c r="N5203" s="18">
        <f>貼り付けシート!E5203</f>
        <v>59.18458328512731</v>
      </c>
      <c r="O5203" s="18">
        <f>貼り付けシート!F5203</f>
        <v>0</v>
      </c>
      <c r="P5203" s="19">
        <f t="shared" si="490"/>
        <v>0</v>
      </c>
      <c r="Q5203" s="19">
        <f t="shared" si="491"/>
        <v>0</v>
      </c>
    </row>
    <row r="5204" spans="1:17">
      <c r="A5204" s="38">
        <v>41856</v>
      </c>
      <c r="B5204" s="49" t="s">
        <v>163</v>
      </c>
      <c r="C5204" s="24">
        <f t="shared" si="486"/>
        <v>30.406921776000001</v>
      </c>
      <c r="D5204" s="24">
        <f t="shared" si="487"/>
        <v>0</v>
      </c>
      <c r="E5204" s="18">
        <f>IF(G5204&gt;=0.3,(バックデータ一覧!$C$10*(バックデータ一覧!$C$12*計算過程!L5204+バックデータ一覧!$C$13*LN(計算過程!G5204)+バックデータ一覧!$C$14)^バックデータ一覧!$C$11+バックデータ一覧!$E$10*(計算過程!G5204/(バックデータ一覧!$E$12*計算過程!L5204+バックデータ一覧!$E$13*LN(計算過程!G5204)+バックデータ一覧!$E$14))^バックデータ一覧!$E$11)*計算過程!$W$11*10^-3,0)</f>
        <v>0</v>
      </c>
      <c r="F5204" s="18">
        <f>IF(G5204&lt;0.3,(バックデータ一覧!$C$10*(バックデータ一覧!$C$12*計算過程!L5204+バックデータ一覧!$C$13*LN(0.3)+バックデータ一覧!$C$14)^バックデータ一覧!$C$11+バックデータ一覧!$E$10*(0.3/(バックデータ一覧!$E$12*計算過程!L5204+バックデータ一覧!$E$13*LN(0.3)+バックデータ一覧!$E$14))^バックデータ一覧!$E$11)*計算過程!$W$11*計算過程!G5204/0.3*10^-3,0)</f>
        <v>0</v>
      </c>
      <c r="G5204" s="18">
        <f t="shared" si="488"/>
        <v>0</v>
      </c>
      <c r="H5204" s="18">
        <f t="shared" si="489"/>
        <v>0</v>
      </c>
      <c r="I5204" s="24">
        <v>0</v>
      </c>
      <c r="J5204" s="24">
        <v>0</v>
      </c>
      <c r="K5204" s="24">
        <v>0</v>
      </c>
      <c r="L5204" s="14">
        <f>貼り付けシート!C5204</f>
        <v>30.7</v>
      </c>
      <c r="M5204" s="14">
        <f>貼り付けシート!D5204</f>
        <v>16.2</v>
      </c>
      <c r="N5204" s="18">
        <f>貼り付けシート!E5204</f>
        <v>58.148022491180271</v>
      </c>
      <c r="O5204" s="18">
        <f>貼り付けシート!F5204</f>
        <v>0</v>
      </c>
      <c r="P5204" s="19">
        <f t="shared" si="490"/>
        <v>0</v>
      </c>
      <c r="Q5204" s="19">
        <f t="shared" si="491"/>
        <v>0</v>
      </c>
    </row>
    <row r="5205" spans="1:17">
      <c r="A5205" s="38">
        <v>41856</v>
      </c>
      <c r="B5205" s="49" t="s">
        <v>164</v>
      </c>
      <c r="C5205" s="24">
        <f t="shared" si="486"/>
        <v>30.406921776000001</v>
      </c>
      <c r="D5205" s="24">
        <f t="shared" si="487"/>
        <v>0</v>
      </c>
      <c r="E5205" s="18">
        <f>IF(G5205&gt;=0.3,(バックデータ一覧!$C$10*(バックデータ一覧!$C$12*計算過程!L5205+バックデータ一覧!$C$13*LN(計算過程!G5205)+バックデータ一覧!$C$14)^バックデータ一覧!$C$11+バックデータ一覧!$E$10*(計算過程!G5205/(バックデータ一覧!$E$12*計算過程!L5205+バックデータ一覧!$E$13*LN(計算過程!G5205)+バックデータ一覧!$E$14))^バックデータ一覧!$E$11)*計算過程!$W$11*10^-3,0)</f>
        <v>0</v>
      </c>
      <c r="F5205" s="18">
        <f>IF(G5205&lt;0.3,(バックデータ一覧!$C$10*(バックデータ一覧!$C$12*計算過程!L5205+バックデータ一覧!$C$13*LN(0.3)+バックデータ一覧!$C$14)^バックデータ一覧!$C$11+バックデータ一覧!$E$10*(0.3/(バックデータ一覧!$E$12*計算過程!L5205+バックデータ一覧!$E$13*LN(0.3)+バックデータ一覧!$E$14))^バックデータ一覧!$E$11)*計算過程!$W$11*計算過程!G5205/0.3*10^-3,0)</f>
        <v>0</v>
      </c>
      <c r="G5205" s="18">
        <f t="shared" si="488"/>
        <v>0</v>
      </c>
      <c r="H5205" s="18">
        <f t="shared" si="489"/>
        <v>0</v>
      </c>
      <c r="I5205" s="24">
        <v>0</v>
      </c>
      <c r="J5205" s="24">
        <v>0</v>
      </c>
      <c r="K5205" s="24">
        <v>0</v>
      </c>
      <c r="L5205" s="14">
        <f>貼り付けシート!C5205</f>
        <v>30.1</v>
      </c>
      <c r="M5205" s="14">
        <f>貼り付けシート!D5205</f>
        <v>16.8</v>
      </c>
      <c r="N5205" s="18">
        <f>貼り付けシート!E5205</f>
        <v>62.349699275706492</v>
      </c>
      <c r="O5205" s="18">
        <f>貼り付けシート!F5205</f>
        <v>0</v>
      </c>
      <c r="P5205" s="19">
        <f t="shared" si="490"/>
        <v>0</v>
      </c>
      <c r="Q5205" s="19">
        <f t="shared" si="491"/>
        <v>0</v>
      </c>
    </row>
    <row r="5206" spans="1:17">
      <c r="A5206" s="38">
        <v>41856</v>
      </c>
      <c r="B5206" s="49" t="s">
        <v>165</v>
      </c>
      <c r="C5206" s="24">
        <f t="shared" si="486"/>
        <v>30.406921776000001</v>
      </c>
      <c r="D5206" s="24">
        <f t="shared" si="487"/>
        <v>0</v>
      </c>
      <c r="E5206" s="18">
        <f>IF(G5206&gt;=0.3,(バックデータ一覧!$C$10*(バックデータ一覧!$C$12*計算過程!L5206+バックデータ一覧!$C$13*LN(計算過程!G5206)+バックデータ一覧!$C$14)^バックデータ一覧!$C$11+バックデータ一覧!$E$10*(計算過程!G5206/(バックデータ一覧!$E$12*計算過程!L5206+バックデータ一覧!$E$13*LN(計算過程!G5206)+バックデータ一覧!$E$14))^バックデータ一覧!$E$11)*計算過程!$W$11*10^-3,0)</f>
        <v>0</v>
      </c>
      <c r="F5206" s="18">
        <f>IF(G5206&lt;0.3,(バックデータ一覧!$C$10*(バックデータ一覧!$C$12*計算過程!L5206+バックデータ一覧!$C$13*LN(0.3)+バックデータ一覧!$C$14)^バックデータ一覧!$C$11+バックデータ一覧!$E$10*(0.3/(バックデータ一覧!$E$12*計算過程!L5206+バックデータ一覧!$E$13*LN(0.3)+バックデータ一覧!$E$14))^バックデータ一覧!$E$11)*計算過程!$W$11*計算過程!G5206/0.3*10^-3,0)</f>
        <v>0</v>
      </c>
      <c r="G5206" s="18">
        <f t="shared" si="488"/>
        <v>0</v>
      </c>
      <c r="H5206" s="18">
        <f t="shared" si="489"/>
        <v>0</v>
      </c>
      <c r="I5206" s="24">
        <v>0</v>
      </c>
      <c r="J5206" s="24">
        <v>0</v>
      </c>
      <c r="K5206" s="24">
        <v>0</v>
      </c>
      <c r="L5206" s="14">
        <f>貼り付けシート!C5206</f>
        <v>29.4</v>
      </c>
      <c r="M5206" s="14">
        <f>貼り付けシート!D5206</f>
        <v>17.3</v>
      </c>
      <c r="N5206" s="18">
        <f>貼り付けシート!E5206</f>
        <v>66.790581193158218</v>
      </c>
      <c r="O5206" s="18">
        <f>貼り付けシート!F5206</f>
        <v>0</v>
      </c>
      <c r="P5206" s="19">
        <f t="shared" si="490"/>
        <v>0</v>
      </c>
      <c r="Q5206" s="19">
        <f t="shared" si="491"/>
        <v>0</v>
      </c>
    </row>
    <row r="5207" spans="1:17">
      <c r="A5207" s="38">
        <v>41856</v>
      </c>
      <c r="B5207" s="49" t="s">
        <v>166</v>
      </c>
      <c r="C5207" s="24">
        <f t="shared" si="486"/>
        <v>30.406921776000001</v>
      </c>
      <c r="D5207" s="24">
        <f t="shared" si="487"/>
        <v>0</v>
      </c>
      <c r="E5207" s="18">
        <f>IF(G5207&gt;=0.3,(バックデータ一覧!$C$10*(バックデータ一覧!$C$12*計算過程!L5207+バックデータ一覧!$C$13*LN(計算過程!G5207)+バックデータ一覧!$C$14)^バックデータ一覧!$C$11+バックデータ一覧!$E$10*(計算過程!G5207/(バックデータ一覧!$E$12*計算過程!L5207+バックデータ一覧!$E$13*LN(計算過程!G5207)+バックデータ一覧!$E$14))^バックデータ一覧!$E$11)*計算過程!$W$11*10^-3,0)</f>
        <v>0</v>
      </c>
      <c r="F5207" s="18">
        <f>IF(G5207&lt;0.3,(バックデータ一覧!$C$10*(バックデータ一覧!$C$12*計算過程!L5207+バックデータ一覧!$C$13*LN(0.3)+バックデータ一覧!$C$14)^バックデータ一覧!$C$11+バックデータ一覧!$E$10*(0.3/(バックデータ一覧!$E$12*計算過程!L5207+バックデータ一覧!$E$13*LN(0.3)+バックデータ一覧!$E$14))^バックデータ一覧!$E$11)*計算過程!$W$11*計算過程!G5207/0.3*10^-3,0)</f>
        <v>0</v>
      </c>
      <c r="G5207" s="18">
        <f t="shared" si="488"/>
        <v>0</v>
      </c>
      <c r="H5207" s="18">
        <f t="shared" si="489"/>
        <v>0</v>
      </c>
      <c r="I5207" s="24">
        <v>0</v>
      </c>
      <c r="J5207" s="24">
        <v>0</v>
      </c>
      <c r="K5207" s="24">
        <v>0</v>
      </c>
      <c r="L5207" s="14">
        <f>貼り付けシート!C5207</f>
        <v>28.5</v>
      </c>
      <c r="M5207" s="14">
        <f>貼り付けシート!D5207</f>
        <v>17.899999999999999</v>
      </c>
      <c r="N5207" s="18">
        <f>貼り付けシート!E5207</f>
        <v>72.732675873824022</v>
      </c>
      <c r="O5207" s="18">
        <f>貼り付けシート!F5207</f>
        <v>0</v>
      </c>
      <c r="P5207" s="19">
        <f t="shared" si="490"/>
        <v>0</v>
      </c>
      <c r="Q5207" s="19">
        <f t="shared" si="491"/>
        <v>0</v>
      </c>
    </row>
    <row r="5208" spans="1:17">
      <c r="A5208" s="38">
        <v>41856</v>
      </c>
      <c r="B5208" s="49" t="s">
        <v>167</v>
      </c>
      <c r="C5208" s="24">
        <f t="shared" si="486"/>
        <v>30.406921776000001</v>
      </c>
      <c r="D5208" s="24">
        <f t="shared" si="487"/>
        <v>0</v>
      </c>
      <c r="E5208" s="18">
        <f>IF(G5208&gt;=0.3,(バックデータ一覧!$C$10*(バックデータ一覧!$C$12*計算過程!L5208+バックデータ一覧!$C$13*LN(計算過程!G5208)+バックデータ一覧!$C$14)^バックデータ一覧!$C$11+バックデータ一覧!$E$10*(計算過程!G5208/(バックデータ一覧!$E$12*計算過程!L5208+バックデータ一覧!$E$13*LN(計算過程!G5208)+バックデータ一覧!$E$14))^バックデータ一覧!$E$11)*計算過程!$W$11*10^-3,0)</f>
        <v>0</v>
      </c>
      <c r="F5208" s="18">
        <f>IF(G5208&lt;0.3,(バックデータ一覧!$C$10*(バックデータ一覧!$C$12*計算過程!L5208+バックデータ一覧!$C$13*LN(0.3)+バックデータ一覧!$C$14)^バックデータ一覧!$C$11+バックデータ一覧!$E$10*(0.3/(バックデータ一覧!$E$12*計算過程!L5208+バックデータ一覧!$E$13*LN(0.3)+バックデータ一覧!$E$14))^バックデータ一覧!$E$11)*計算過程!$W$11*計算過程!G5208/0.3*10^-3,0)</f>
        <v>0</v>
      </c>
      <c r="G5208" s="18">
        <f t="shared" si="488"/>
        <v>0</v>
      </c>
      <c r="H5208" s="18">
        <f t="shared" si="489"/>
        <v>0</v>
      </c>
      <c r="I5208" s="24">
        <v>0</v>
      </c>
      <c r="J5208" s="24">
        <v>0</v>
      </c>
      <c r="K5208" s="24">
        <v>0</v>
      </c>
      <c r="L5208" s="14">
        <f>貼り付けシート!C5208</f>
        <v>27.6</v>
      </c>
      <c r="M5208" s="14">
        <f>貼り付けシート!D5208</f>
        <v>17.8</v>
      </c>
      <c r="N5208" s="18">
        <f>貼り付けシート!E5208</f>
        <v>76.231265209315254</v>
      </c>
      <c r="O5208" s="18">
        <f>貼り付けシート!F5208</f>
        <v>0</v>
      </c>
      <c r="P5208" s="19">
        <f t="shared" si="490"/>
        <v>0</v>
      </c>
      <c r="Q5208" s="19">
        <f t="shared" si="491"/>
        <v>0</v>
      </c>
    </row>
    <row r="5209" spans="1:17">
      <c r="A5209" s="38">
        <v>41856</v>
      </c>
      <c r="B5209" s="49" t="s">
        <v>168</v>
      </c>
      <c r="C5209" s="24">
        <f t="shared" si="486"/>
        <v>30.406921776000001</v>
      </c>
      <c r="D5209" s="24">
        <f t="shared" si="487"/>
        <v>0</v>
      </c>
      <c r="E5209" s="18">
        <f>IF(G5209&gt;=0.3,(バックデータ一覧!$C$10*(バックデータ一覧!$C$12*計算過程!L5209+バックデータ一覧!$C$13*LN(計算過程!G5209)+バックデータ一覧!$C$14)^バックデータ一覧!$C$11+バックデータ一覧!$E$10*(計算過程!G5209/(バックデータ一覧!$E$12*計算過程!L5209+バックデータ一覧!$E$13*LN(計算過程!G5209)+バックデータ一覧!$E$14))^バックデータ一覧!$E$11)*計算過程!$W$11*10^-3,0)</f>
        <v>0</v>
      </c>
      <c r="F5209" s="18">
        <f>IF(G5209&lt;0.3,(バックデータ一覧!$C$10*(バックデータ一覧!$C$12*計算過程!L5209+バックデータ一覧!$C$13*LN(0.3)+バックデータ一覧!$C$14)^バックデータ一覧!$C$11+バックデータ一覧!$E$10*(0.3/(バックデータ一覧!$E$12*計算過程!L5209+バックデータ一覧!$E$13*LN(0.3)+バックデータ一覧!$E$14))^バックデータ一覧!$E$11)*計算過程!$W$11*計算過程!G5209/0.3*10^-3,0)</f>
        <v>0</v>
      </c>
      <c r="G5209" s="18">
        <f t="shared" si="488"/>
        <v>0</v>
      </c>
      <c r="H5209" s="18">
        <f t="shared" si="489"/>
        <v>0</v>
      </c>
      <c r="I5209" s="24">
        <v>0</v>
      </c>
      <c r="J5209" s="24">
        <v>0</v>
      </c>
      <c r="K5209" s="24">
        <v>0</v>
      </c>
      <c r="L5209" s="14">
        <f>貼り付けシート!C5209</f>
        <v>27.4</v>
      </c>
      <c r="M5209" s="14">
        <f>貼り付けシート!D5209</f>
        <v>17.7</v>
      </c>
      <c r="N5209" s="18">
        <f>貼り付けシート!E5209</f>
        <v>76.707007057419602</v>
      </c>
      <c r="O5209" s="18">
        <f>貼り付けシート!F5209</f>
        <v>0</v>
      </c>
      <c r="P5209" s="19">
        <f t="shared" si="490"/>
        <v>0</v>
      </c>
      <c r="Q5209" s="19">
        <f t="shared" si="491"/>
        <v>0</v>
      </c>
    </row>
    <row r="5210" spans="1:17">
      <c r="A5210" s="38">
        <v>41856</v>
      </c>
      <c r="B5210" s="49" t="s">
        <v>169</v>
      </c>
      <c r="C5210" s="24">
        <f t="shared" si="486"/>
        <v>30.406921776000001</v>
      </c>
      <c r="D5210" s="24">
        <f t="shared" si="487"/>
        <v>0</v>
      </c>
      <c r="E5210" s="18">
        <f>IF(G5210&gt;=0.3,(バックデータ一覧!$C$10*(バックデータ一覧!$C$12*計算過程!L5210+バックデータ一覧!$C$13*LN(計算過程!G5210)+バックデータ一覧!$C$14)^バックデータ一覧!$C$11+バックデータ一覧!$E$10*(計算過程!G5210/(バックデータ一覧!$E$12*計算過程!L5210+バックデータ一覧!$E$13*LN(計算過程!G5210)+バックデータ一覧!$E$14))^バックデータ一覧!$E$11)*計算過程!$W$11*10^-3,0)</f>
        <v>0</v>
      </c>
      <c r="F5210" s="18">
        <f>IF(G5210&lt;0.3,(バックデータ一覧!$C$10*(バックデータ一覧!$C$12*計算過程!L5210+バックデータ一覧!$C$13*LN(0.3)+バックデータ一覧!$C$14)^バックデータ一覧!$C$11+バックデータ一覧!$E$10*(0.3/(バックデータ一覧!$E$12*計算過程!L5210+バックデータ一覧!$E$13*LN(0.3)+バックデータ一覧!$E$14))^バックデータ一覧!$E$11)*計算過程!$W$11*計算過程!G5210/0.3*10^-3,0)</f>
        <v>0</v>
      </c>
      <c r="G5210" s="18">
        <f t="shared" si="488"/>
        <v>0</v>
      </c>
      <c r="H5210" s="18">
        <f t="shared" si="489"/>
        <v>0</v>
      </c>
      <c r="I5210" s="24">
        <v>0</v>
      </c>
      <c r="J5210" s="24">
        <v>0</v>
      </c>
      <c r="K5210" s="24">
        <v>0</v>
      </c>
      <c r="L5210" s="14">
        <f>貼り付けシート!C5210</f>
        <v>26.9</v>
      </c>
      <c r="M5210" s="14">
        <f>貼り付けシート!D5210</f>
        <v>17.7</v>
      </c>
      <c r="N5210" s="18">
        <f>貼り付けシート!E5210</f>
        <v>78.989726718902105</v>
      </c>
      <c r="O5210" s="18">
        <f>貼り付けシート!F5210</f>
        <v>0</v>
      </c>
      <c r="P5210" s="19">
        <f t="shared" si="490"/>
        <v>0</v>
      </c>
      <c r="Q5210" s="19">
        <f t="shared" si="491"/>
        <v>0</v>
      </c>
    </row>
    <row r="5211" spans="1:17">
      <c r="A5211" s="38">
        <v>41856</v>
      </c>
      <c r="B5211" s="49" t="s">
        <v>170</v>
      </c>
      <c r="C5211" s="24">
        <f t="shared" si="486"/>
        <v>30.406921776000001</v>
      </c>
      <c r="D5211" s="24">
        <f t="shared" si="487"/>
        <v>0</v>
      </c>
      <c r="E5211" s="18">
        <f>IF(G5211&gt;=0.3,(バックデータ一覧!$C$10*(バックデータ一覧!$C$12*計算過程!L5211+バックデータ一覧!$C$13*LN(計算過程!G5211)+バックデータ一覧!$C$14)^バックデータ一覧!$C$11+バックデータ一覧!$E$10*(計算過程!G5211/(バックデータ一覧!$E$12*計算過程!L5211+バックデータ一覧!$E$13*LN(計算過程!G5211)+バックデータ一覧!$E$14))^バックデータ一覧!$E$11)*計算過程!$W$11*10^-3,0)</f>
        <v>0</v>
      </c>
      <c r="F5211" s="18">
        <f>IF(G5211&lt;0.3,(バックデータ一覧!$C$10*(バックデータ一覧!$C$12*計算過程!L5211+バックデータ一覧!$C$13*LN(0.3)+バックデータ一覧!$C$14)^バックデータ一覧!$C$11+バックデータ一覧!$E$10*(0.3/(バックデータ一覧!$E$12*計算過程!L5211+バックデータ一覧!$E$13*LN(0.3)+バックデータ一覧!$E$14))^バックデータ一覧!$E$11)*計算過程!$W$11*計算過程!G5211/0.3*10^-3,0)</f>
        <v>0</v>
      </c>
      <c r="G5211" s="18">
        <f t="shared" si="488"/>
        <v>0</v>
      </c>
      <c r="H5211" s="18">
        <f t="shared" si="489"/>
        <v>0</v>
      </c>
      <c r="I5211" s="24">
        <v>0</v>
      </c>
      <c r="J5211" s="24">
        <v>0</v>
      </c>
      <c r="K5211" s="24">
        <v>0</v>
      </c>
      <c r="L5211" s="14">
        <f>貼り付けシート!C5211</f>
        <v>26.7</v>
      </c>
      <c r="M5211" s="14">
        <f>貼り付けシート!D5211</f>
        <v>17.7</v>
      </c>
      <c r="N5211" s="18">
        <f>貼り付けシート!E5211</f>
        <v>79.924209914784853</v>
      </c>
      <c r="O5211" s="18">
        <f>貼り付けシート!F5211</f>
        <v>0</v>
      </c>
      <c r="P5211" s="19">
        <f t="shared" si="490"/>
        <v>0</v>
      </c>
      <c r="Q5211" s="19">
        <f t="shared" si="491"/>
        <v>0</v>
      </c>
    </row>
    <row r="5212" spans="1:17">
      <c r="A5212" s="38">
        <v>41856</v>
      </c>
      <c r="B5212" s="49" t="s">
        <v>171</v>
      </c>
      <c r="C5212" s="24">
        <f t="shared" si="486"/>
        <v>30.406921776000001</v>
      </c>
      <c r="D5212" s="24">
        <f t="shared" si="487"/>
        <v>0</v>
      </c>
      <c r="E5212" s="18">
        <f>IF(G5212&gt;=0.3,(バックデータ一覧!$C$10*(バックデータ一覧!$C$12*計算過程!L5212+バックデータ一覧!$C$13*LN(計算過程!G5212)+バックデータ一覧!$C$14)^バックデータ一覧!$C$11+バックデータ一覧!$E$10*(計算過程!G5212/(バックデータ一覧!$E$12*計算過程!L5212+バックデータ一覧!$E$13*LN(計算過程!G5212)+バックデータ一覧!$E$14))^バックデータ一覧!$E$11)*計算過程!$W$11*10^-3,0)</f>
        <v>0</v>
      </c>
      <c r="F5212" s="18">
        <f>IF(G5212&lt;0.3,(バックデータ一覧!$C$10*(バックデータ一覧!$C$12*計算過程!L5212+バックデータ一覧!$C$13*LN(0.3)+バックデータ一覧!$C$14)^バックデータ一覧!$C$11+バックデータ一覧!$E$10*(0.3/(バックデータ一覧!$E$12*計算過程!L5212+バックデータ一覧!$E$13*LN(0.3)+バックデータ一覧!$E$14))^バックデータ一覧!$E$11)*計算過程!$W$11*計算過程!G5212/0.3*10^-3,0)</f>
        <v>0</v>
      </c>
      <c r="G5212" s="18">
        <f t="shared" si="488"/>
        <v>0</v>
      </c>
      <c r="H5212" s="18">
        <f t="shared" si="489"/>
        <v>0</v>
      </c>
      <c r="I5212" s="24">
        <v>0</v>
      </c>
      <c r="J5212" s="24">
        <v>0</v>
      </c>
      <c r="K5212" s="24">
        <v>0</v>
      </c>
      <c r="L5212" s="14">
        <f>貼り付けシート!C5212</f>
        <v>25.6</v>
      </c>
      <c r="M5212" s="14">
        <f>貼り付けシート!D5212</f>
        <v>17.600000000000001</v>
      </c>
      <c r="N5212" s="18">
        <f>貼り付けシート!E5212</f>
        <v>84.823679006464332</v>
      </c>
      <c r="O5212" s="18">
        <f>貼り付けシート!F5212</f>
        <v>0</v>
      </c>
      <c r="P5212" s="19">
        <f t="shared" si="490"/>
        <v>0</v>
      </c>
      <c r="Q5212" s="19">
        <f t="shared" si="491"/>
        <v>0</v>
      </c>
    </row>
    <row r="5213" spans="1:17">
      <c r="A5213" s="38">
        <v>41856</v>
      </c>
      <c r="B5213" s="49" t="s">
        <v>172</v>
      </c>
      <c r="C5213" s="24">
        <f t="shared" si="486"/>
        <v>30.406921776000001</v>
      </c>
      <c r="D5213" s="24">
        <f t="shared" si="487"/>
        <v>0</v>
      </c>
      <c r="E5213" s="18">
        <f>IF(G5213&gt;=0.3,(バックデータ一覧!$C$10*(バックデータ一覧!$C$12*計算過程!L5213+バックデータ一覧!$C$13*LN(計算過程!G5213)+バックデータ一覧!$C$14)^バックデータ一覧!$C$11+バックデータ一覧!$E$10*(計算過程!G5213/(バックデータ一覧!$E$12*計算過程!L5213+バックデータ一覧!$E$13*LN(計算過程!G5213)+バックデータ一覧!$E$14))^バックデータ一覧!$E$11)*計算過程!$W$11*10^-3,0)</f>
        <v>0</v>
      </c>
      <c r="F5213" s="18">
        <f>IF(G5213&lt;0.3,(バックデータ一覧!$C$10*(バックデータ一覧!$C$12*計算過程!L5213+バックデータ一覧!$C$13*LN(0.3)+バックデータ一覧!$C$14)^バックデータ一覧!$C$11+バックデータ一覧!$E$10*(0.3/(バックデータ一覧!$E$12*計算過程!L5213+バックデータ一覧!$E$13*LN(0.3)+バックデータ一覧!$E$14))^バックデータ一覧!$E$11)*計算過程!$W$11*計算過程!G5213/0.3*10^-3,0)</f>
        <v>0</v>
      </c>
      <c r="G5213" s="18">
        <f t="shared" si="488"/>
        <v>0</v>
      </c>
      <c r="H5213" s="18">
        <f t="shared" si="489"/>
        <v>0</v>
      </c>
      <c r="I5213" s="24">
        <v>0</v>
      </c>
      <c r="J5213" s="24">
        <v>0</v>
      </c>
      <c r="K5213" s="24">
        <v>0</v>
      </c>
      <c r="L5213" s="14">
        <f>貼り付けシート!C5213</f>
        <v>24.7</v>
      </c>
      <c r="M5213" s="14">
        <f>貼り付けシート!D5213</f>
        <v>17.600000000000001</v>
      </c>
      <c r="N5213" s="18">
        <f>貼り付けシート!E5213</f>
        <v>89.493552695064892</v>
      </c>
      <c r="O5213" s="18">
        <f>貼り付けシート!F5213</f>
        <v>0</v>
      </c>
      <c r="P5213" s="19">
        <f t="shared" si="490"/>
        <v>0</v>
      </c>
      <c r="Q5213" s="19">
        <f t="shared" si="491"/>
        <v>0</v>
      </c>
    </row>
    <row r="5214" spans="1:17">
      <c r="A5214" s="38">
        <v>41857</v>
      </c>
      <c r="B5214" s="49" t="s">
        <v>149</v>
      </c>
      <c r="C5214" s="24">
        <f t="shared" si="486"/>
        <v>30.406921776000001</v>
      </c>
      <c r="D5214" s="24">
        <f t="shared" si="487"/>
        <v>0</v>
      </c>
      <c r="E5214" s="18">
        <f>IF(G5214&gt;=0.3,(バックデータ一覧!$C$10*(バックデータ一覧!$C$12*計算過程!L5214+バックデータ一覧!$C$13*LN(計算過程!G5214)+バックデータ一覧!$C$14)^バックデータ一覧!$C$11+バックデータ一覧!$E$10*(計算過程!G5214/(バックデータ一覧!$E$12*計算過程!L5214+バックデータ一覧!$E$13*LN(計算過程!G5214)+バックデータ一覧!$E$14))^バックデータ一覧!$E$11)*計算過程!$W$11*10^-3,0)</f>
        <v>0</v>
      </c>
      <c r="F5214" s="18">
        <f>IF(G5214&lt;0.3,(バックデータ一覧!$C$10*(バックデータ一覧!$C$12*計算過程!L5214+バックデータ一覧!$C$13*LN(0.3)+バックデータ一覧!$C$14)^バックデータ一覧!$C$11+バックデータ一覧!$E$10*(0.3/(バックデータ一覧!$E$12*計算過程!L5214+バックデータ一覧!$E$13*LN(0.3)+バックデータ一覧!$E$14))^バックデータ一覧!$E$11)*計算過程!$W$11*計算過程!G5214/0.3*10^-3,0)</f>
        <v>0</v>
      </c>
      <c r="G5214" s="18">
        <f t="shared" si="488"/>
        <v>0</v>
      </c>
      <c r="H5214" s="18">
        <f t="shared" si="489"/>
        <v>0</v>
      </c>
      <c r="I5214" s="24">
        <v>0</v>
      </c>
      <c r="J5214" s="24">
        <v>0</v>
      </c>
      <c r="K5214" s="24">
        <v>0</v>
      </c>
      <c r="L5214" s="14">
        <f>貼り付けシート!C5214</f>
        <v>24.3</v>
      </c>
      <c r="M5214" s="14">
        <f>貼り付けシート!D5214</f>
        <v>17.3</v>
      </c>
      <c r="N5214" s="18">
        <f>貼り付けシート!E5214</f>
        <v>90.141452210883514</v>
      </c>
      <c r="O5214" s="18">
        <f>貼り付けシート!F5214</f>
        <v>0</v>
      </c>
      <c r="P5214" s="19">
        <f t="shared" si="490"/>
        <v>0</v>
      </c>
      <c r="Q5214" s="19">
        <f t="shared" si="491"/>
        <v>0</v>
      </c>
    </row>
    <row r="5215" spans="1:17">
      <c r="A5215" s="38">
        <v>41857</v>
      </c>
      <c r="B5215" s="49" t="s">
        <v>150</v>
      </c>
      <c r="C5215" s="24">
        <f t="shared" si="486"/>
        <v>30.406921776000001</v>
      </c>
      <c r="D5215" s="24">
        <f t="shared" si="487"/>
        <v>0</v>
      </c>
      <c r="E5215" s="18">
        <f>IF(G5215&gt;=0.3,(バックデータ一覧!$C$10*(バックデータ一覧!$C$12*計算過程!L5215+バックデータ一覧!$C$13*LN(計算過程!G5215)+バックデータ一覧!$C$14)^バックデータ一覧!$C$11+バックデータ一覧!$E$10*(計算過程!G5215/(バックデータ一覧!$E$12*計算過程!L5215+バックデータ一覧!$E$13*LN(計算過程!G5215)+バックデータ一覧!$E$14))^バックデータ一覧!$E$11)*計算過程!$W$11*10^-3,0)</f>
        <v>0</v>
      </c>
      <c r="F5215" s="18">
        <f>IF(G5215&lt;0.3,(バックデータ一覧!$C$10*(バックデータ一覧!$C$12*計算過程!L5215+バックデータ一覧!$C$13*LN(0.3)+バックデータ一覧!$C$14)^バックデータ一覧!$C$11+バックデータ一覧!$E$10*(0.3/(バックデータ一覧!$E$12*計算過程!L5215+バックデータ一覧!$E$13*LN(0.3)+バックデータ一覧!$E$14))^バックデータ一覧!$E$11)*計算過程!$W$11*計算過程!G5215/0.3*10^-3,0)</f>
        <v>0</v>
      </c>
      <c r="G5215" s="18">
        <f t="shared" si="488"/>
        <v>0</v>
      </c>
      <c r="H5215" s="18">
        <f t="shared" si="489"/>
        <v>0</v>
      </c>
      <c r="I5215" s="24">
        <v>0</v>
      </c>
      <c r="J5215" s="24">
        <v>0</v>
      </c>
      <c r="K5215" s="24">
        <v>0</v>
      </c>
      <c r="L5215" s="14">
        <f>貼り付けシート!C5215</f>
        <v>23.8</v>
      </c>
      <c r="M5215" s="14">
        <f>貼り付けシート!D5215</f>
        <v>17</v>
      </c>
      <c r="N5215" s="18">
        <f>貼り付けシート!E5215</f>
        <v>91.320953542770951</v>
      </c>
      <c r="O5215" s="18">
        <f>貼り付けシート!F5215</f>
        <v>0</v>
      </c>
      <c r="P5215" s="19">
        <f t="shared" si="490"/>
        <v>0</v>
      </c>
      <c r="Q5215" s="19">
        <f t="shared" si="491"/>
        <v>0</v>
      </c>
    </row>
    <row r="5216" spans="1:17">
      <c r="A5216" s="38">
        <v>41857</v>
      </c>
      <c r="B5216" s="49" t="s">
        <v>151</v>
      </c>
      <c r="C5216" s="24">
        <f t="shared" si="486"/>
        <v>30.406921776000001</v>
      </c>
      <c r="D5216" s="24">
        <f t="shared" si="487"/>
        <v>0</v>
      </c>
      <c r="E5216" s="18">
        <f>IF(G5216&gt;=0.3,(バックデータ一覧!$C$10*(バックデータ一覧!$C$12*計算過程!L5216+バックデータ一覧!$C$13*LN(計算過程!G5216)+バックデータ一覧!$C$14)^バックデータ一覧!$C$11+バックデータ一覧!$E$10*(計算過程!G5216/(バックデータ一覧!$E$12*計算過程!L5216+バックデータ一覧!$E$13*LN(計算過程!G5216)+バックデータ一覧!$E$14))^バックデータ一覧!$E$11)*計算過程!$W$11*10^-3,0)</f>
        <v>0</v>
      </c>
      <c r="F5216" s="18">
        <f>IF(G5216&lt;0.3,(バックデータ一覧!$C$10*(バックデータ一覧!$C$12*計算過程!L5216+バックデータ一覧!$C$13*LN(0.3)+バックデータ一覧!$C$14)^バックデータ一覧!$C$11+バックデータ一覧!$E$10*(0.3/(バックデータ一覧!$E$12*計算過程!L5216+バックデータ一覧!$E$13*LN(0.3)+バックデータ一覧!$E$14))^バックデータ一覧!$E$11)*計算過程!$W$11*計算過程!G5216/0.3*10^-3,0)</f>
        <v>0</v>
      </c>
      <c r="G5216" s="18">
        <f t="shared" si="488"/>
        <v>0</v>
      </c>
      <c r="H5216" s="18">
        <f t="shared" si="489"/>
        <v>0</v>
      </c>
      <c r="I5216" s="24">
        <v>0</v>
      </c>
      <c r="J5216" s="24">
        <v>0</v>
      </c>
      <c r="K5216" s="24">
        <v>0</v>
      </c>
      <c r="L5216" s="14">
        <f>貼り付けシート!C5216</f>
        <v>23.6</v>
      </c>
      <c r="M5216" s="14">
        <f>貼り付けシート!D5216</f>
        <v>16.8</v>
      </c>
      <c r="N5216" s="18">
        <f>貼り付けシート!E5216</f>
        <v>91.368479912138525</v>
      </c>
      <c r="O5216" s="18">
        <f>貼り付けシート!F5216</f>
        <v>0</v>
      </c>
      <c r="P5216" s="19">
        <f t="shared" si="490"/>
        <v>0</v>
      </c>
      <c r="Q5216" s="19">
        <f t="shared" si="491"/>
        <v>0</v>
      </c>
    </row>
    <row r="5217" spans="1:17">
      <c r="A5217" s="38">
        <v>41857</v>
      </c>
      <c r="B5217" s="49" t="s">
        <v>152</v>
      </c>
      <c r="C5217" s="24">
        <f t="shared" si="486"/>
        <v>30.406921776000001</v>
      </c>
      <c r="D5217" s="24">
        <f t="shared" si="487"/>
        <v>0</v>
      </c>
      <c r="E5217" s="18">
        <f>IF(G5217&gt;=0.3,(バックデータ一覧!$C$10*(バックデータ一覧!$C$12*計算過程!L5217+バックデータ一覧!$C$13*LN(計算過程!G5217)+バックデータ一覧!$C$14)^バックデータ一覧!$C$11+バックデータ一覧!$E$10*(計算過程!G5217/(バックデータ一覧!$E$12*計算過程!L5217+バックデータ一覧!$E$13*LN(計算過程!G5217)+バックデータ一覧!$E$14))^バックデータ一覧!$E$11)*計算過程!$W$11*10^-3,0)</f>
        <v>0</v>
      </c>
      <c r="F5217" s="18">
        <f>IF(G5217&lt;0.3,(バックデータ一覧!$C$10*(バックデータ一覧!$C$12*計算過程!L5217+バックデータ一覧!$C$13*LN(0.3)+バックデータ一覧!$C$14)^バックデータ一覧!$C$11+バックデータ一覧!$E$10*(0.3/(バックデータ一覧!$E$12*計算過程!L5217+バックデータ一覧!$E$13*LN(0.3)+バックデータ一覧!$E$14))^バックデータ一覧!$E$11)*計算過程!$W$11*計算過程!G5217/0.3*10^-3,0)</f>
        <v>0</v>
      </c>
      <c r="G5217" s="18">
        <f t="shared" si="488"/>
        <v>0</v>
      </c>
      <c r="H5217" s="18">
        <f t="shared" si="489"/>
        <v>0</v>
      </c>
      <c r="I5217" s="24">
        <v>0</v>
      </c>
      <c r="J5217" s="24">
        <v>0</v>
      </c>
      <c r="K5217" s="24">
        <v>0</v>
      </c>
      <c r="L5217" s="14">
        <f>貼り付けシート!C5217</f>
        <v>23</v>
      </c>
      <c r="M5217" s="14">
        <f>貼り付けシート!D5217</f>
        <v>16.399999999999999</v>
      </c>
      <c r="N5217" s="18">
        <f>貼り付けシート!E5217</f>
        <v>92.542246718213832</v>
      </c>
      <c r="O5217" s="18">
        <f>貼り付けシート!F5217</f>
        <v>0</v>
      </c>
      <c r="P5217" s="19">
        <f t="shared" si="490"/>
        <v>0</v>
      </c>
      <c r="Q5217" s="19">
        <f t="shared" si="491"/>
        <v>0</v>
      </c>
    </row>
    <row r="5218" spans="1:17">
      <c r="A5218" s="38">
        <v>41857</v>
      </c>
      <c r="B5218" s="49" t="s">
        <v>153</v>
      </c>
      <c r="C5218" s="24">
        <f t="shared" si="486"/>
        <v>30.406921776000001</v>
      </c>
      <c r="D5218" s="24">
        <f t="shared" si="487"/>
        <v>0</v>
      </c>
      <c r="E5218" s="18">
        <f>IF(G5218&gt;=0.3,(バックデータ一覧!$C$10*(バックデータ一覧!$C$12*計算過程!L5218+バックデータ一覧!$C$13*LN(計算過程!G5218)+バックデータ一覧!$C$14)^バックデータ一覧!$C$11+バックデータ一覧!$E$10*(計算過程!G5218/(バックデータ一覧!$E$12*計算過程!L5218+バックデータ一覧!$E$13*LN(計算過程!G5218)+バックデータ一覧!$E$14))^バックデータ一覧!$E$11)*計算過程!$W$11*10^-3,0)</f>
        <v>0</v>
      </c>
      <c r="F5218" s="18">
        <f>IF(G5218&lt;0.3,(バックデータ一覧!$C$10*(バックデータ一覧!$C$12*計算過程!L5218+バックデータ一覧!$C$13*LN(0.3)+バックデータ一覧!$C$14)^バックデータ一覧!$C$11+バックデータ一覧!$E$10*(0.3/(バックデータ一覧!$E$12*計算過程!L5218+バックデータ一覧!$E$13*LN(0.3)+バックデータ一覧!$E$14))^バックデータ一覧!$E$11)*計算過程!$W$11*計算過程!G5218/0.3*10^-3,0)</f>
        <v>0</v>
      </c>
      <c r="G5218" s="18">
        <f t="shared" si="488"/>
        <v>0</v>
      </c>
      <c r="H5218" s="18">
        <f t="shared" si="489"/>
        <v>0</v>
      </c>
      <c r="I5218" s="24">
        <v>0</v>
      </c>
      <c r="J5218" s="24">
        <v>0</v>
      </c>
      <c r="K5218" s="24">
        <v>0</v>
      </c>
      <c r="L5218" s="14">
        <f>貼り付けシート!C5218</f>
        <v>22.7</v>
      </c>
      <c r="M5218" s="14">
        <f>貼り付けシート!D5218</f>
        <v>16</v>
      </c>
      <c r="N5218" s="18">
        <f>貼り付けシート!E5218</f>
        <v>91.99920026480568</v>
      </c>
      <c r="O5218" s="18">
        <f>貼り付けシート!F5218</f>
        <v>0</v>
      </c>
      <c r="P5218" s="19">
        <f t="shared" si="490"/>
        <v>0</v>
      </c>
      <c r="Q5218" s="19">
        <f t="shared" si="491"/>
        <v>0</v>
      </c>
    </row>
    <row r="5219" spans="1:17">
      <c r="A5219" s="38">
        <v>41857</v>
      </c>
      <c r="B5219" s="49" t="s">
        <v>154</v>
      </c>
      <c r="C5219" s="24">
        <f t="shared" si="486"/>
        <v>30.406921776000001</v>
      </c>
      <c r="D5219" s="24">
        <f t="shared" si="487"/>
        <v>0</v>
      </c>
      <c r="E5219" s="18">
        <f>IF(G5219&gt;=0.3,(バックデータ一覧!$C$10*(バックデータ一覧!$C$12*計算過程!L5219+バックデータ一覧!$C$13*LN(計算過程!G5219)+バックデータ一覧!$C$14)^バックデータ一覧!$C$11+バックデータ一覧!$E$10*(計算過程!G5219/(バックデータ一覧!$E$12*計算過程!L5219+バックデータ一覧!$E$13*LN(計算過程!G5219)+バックデータ一覧!$E$14))^バックデータ一覧!$E$11)*計算過程!$W$11*10^-3,0)</f>
        <v>0</v>
      </c>
      <c r="F5219" s="18">
        <f>IF(G5219&lt;0.3,(バックデータ一覧!$C$10*(バックデータ一覧!$C$12*計算過程!L5219+バックデータ一覧!$C$13*LN(0.3)+バックデータ一覧!$C$14)^バックデータ一覧!$C$11+バックデータ一覧!$E$10*(0.3/(バックデータ一覧!$E$12*計算過程!L5219+バックデータ一覧!$E$13*LN(0.3)+バックデータ一覧!$E$14))^バックデータ一覧!$E$11)*計算過程!$W$11*計算過程!G5219/0.3*10^-3,0)</f>
        <v>0</v>
      </c>
      <c r="G5219" s="18">
        <f t="shared" si="488"/>
        <v>0</v>
      </c>
      <c r="H5219" s="18">
        <f t="shared" si="489"/>
        <v>0</v>
      </c>
      <c r="I5219" s="24">
        <v>0</v>
      </c>
      <c r="J5219" s="24">
        <v>0</v>
      </c>
      <c r="K5219" s="24">
        <v>0</v>
      </c>
      <c r="L5219" s="14">
        <f>貼り付けシート!C5219</f>
        <v>22.7</v>
      </c>
      <c r="M5219" s="14">
        <f>貼り付けシート!D5219</f>
        <v>15.6</v>
      </c>
      <c r="N5219" s="18">
        <f>貼り付けシート!E5219</f>
        <v>89.755493294733952</v>
      </c>
      <c r="O5219" s="18">
        <f>貼り付けシート!F5219</f>
        <v>0</v>
      </c>
      <c r="P5219" s="19">
        <f t="shared" si="490"/>
        <v>0</v>
      </c>
      <c r="Q5219" s="19">
        <f t="shared" si="491"/>
        <v>0</v>
      </c>
    </row>
    <row r="5220" spans="1:17">
      <c r="A5220" s="38">
        <v>41857</v>
      </c>
      <c r="B5220" s="49" t="s">
        <v>155</v>
      </c>
      <c r="C5220" s="24">
        <f t="shared" si="486"/>
        <v>30.406921776000001</v>
      </c>
      <c r="D5220" s="24">
        <f t="shared" si="487"/>
        <v>0</v>
      </c>
      <c r="E5220" s="18">
        <f>IF(G5220&gt;=0.3,(バックデータ一覧!$C$10*(バックデータ一覧!$C$12*計算過程!L5220+バックデータ一覧!$C$13*LN(計算過程!G5220)+バックデータ一覧!$C$14)^バックデータ一覧!$C$11+バックデータ一覧!$E$10*(計算過程!G5220/(バックデータ一覧!$E$12*計算過程!L5220+バックデータ一覧!$E$13*LN(計算過程!G5220)+バックデータ一覧!$E$14))^バックデータ一覧!$E$11)*計算過程!$W$11*10^-3,0)</f>
        <v>0</v>
      </c>
      <c r="F5220" s="18">
        <f>IF(G5220&lt;0.3,(バックデータ一覧!$C$10*(バックデータ一覧!$C$12*計算過程!L5220+バックデータ一覧!$C$13*LN(0.3)+バックデータ一覧!$C$14)^バックデータ一覧!$C$11+バックデータ一覧!$E$10*(0.3/(バックデータ一覧!$E$12*計算過程!L5220+バックデータ一覧!$E$13*LN(0.3)+バックデータ一覧!$E$14))^バックデータ一覧!$E$11)*計算過程!$W$11*計算過程!G5220/0.3*10^-3,0)</f>
        <v>0</v>
      </c>
      <c r="G5220" s="18">
        <f t="shared" si="488"/>
        <v>0</v>
      </c>
      <c r="H5220" s="18">
        <f t="shared" si="489"/>
        <v>0</v>
      </c>
      <c r="I5220" s="24">
        <v>0</v>
      </c>
      <c r="J5220" s="24">
        <v>0</v>
      </c>
      <c r="K5220" s="24">
        <v>0</v>
      </c>
      <c r="L5220" s="14">
        <f>貼り付けシート!C5220</f>
        <v>24.1</v>
      </c>
      <c r="M5220" s="14">
        <f>貼り付けシート!D5220</f>
        <v>16.100000000000001</v>
      </c>
      <c r="N5220" s="18">
        <f>貼り付けシート!E5220</f>
        <v>85.060905009798532</v>
      </c>
      <c r="O5220" s="18">
        <f>貼り付けシート!F5220</f>
        <v>0</v>
      </c>
      <c r="P5220" s="19">
        <f t="shared" si="490"/>
        <v>0</v>
      </c>
      <c r="Q5220" s="19">
        <f t="shared" si="491"/>
        <v>0</v>
      </c>
    </row>
    <row r="5221" spans="1:17">
      <c r="A5221" s="38">
        <v>41857</v>
      </c>
      <c r="B5221" s="49" t="s">
        <v>156</v>
      </c>
      <c r="C5221" s="24">
        <f t="shared" si="486"/>
        <v>30.406921776000001</v>
      </c>
      <c r="D5221" s="24">
        <f t="shared" si="487"/>
        <v>0</v>
      </c>
      <c r="E5221" s="18">
        <f>IF(G5221&gt;=0.3,(バックデータ一覧!$C$10*(バックデータ一覧!$C$12*計算過程!L5221+バックデータ一覧!$C$13*LN(計算過程!G5221)+バックデータ一覧!$C$14)^バックデータ一覧!$C$11+バックデータ一覧!$E$10*(計算過程!G5221/(バックデータ一覧!$E$12*計算過程!L5221+バックデータ一覧!$E$13*LN(計算過程!G5221)+バックデータ一覧!$E$14))^バックデータ一覧!$E$11)*計算過程!$W$11*10^-3,0)</f>
        <v>0</v>
      </c>
      <c r="F5221" s="18">
        <f>IF(G5221&lt;0.3,(バックデータ一覧!$C$10*(バックデータ一覧!$C$12*計算過程!L5221+バックデータ一覧!$C$13*LN(0.3)+バックデータ一覧!$C$14)^バックデータ一覧!$C$11+バックデータ一覧!$E$10*(0.3/(バックデータ一覧!$E$12*計算過程!L5221+バックデータ一覧!$E$13*LN(0.3)+バックデータ一覧!$E$14))^バックデータ一覧!$E$11)*計算過程!$W$11*計算過程!G5221/0.3*10^-3,0)</f>
        <v>0</v>
      </c>
      <c r="G5221" s="18">
        <f t="shared" si="488"/>
        <v>0</v>
      </c>
      <c r="H5221" s="18">
        <f t="shared" si="489"/>
        <v>0</v>
      </c>
      <c r="I5221" s="24">
        <v>0</v>
      </c>
      <c r="J5221" s="24">
        <v>0</v>
      </c>
      <c r="K5221" s="24">
        <v>0</v>
      </c>
      <c r="L5221" s="14">
        <f>貼り付けシート!C5221</f>
        <v>26.9</v>
      </c>
      <c r="M5221" s="14">
        <f>貼り付けシート!D5221</f>
        <v>16.600000000000001</v>
      </c>
      <c r="N5221" s="18">
        <f>貼り付けシート!E5221</f>
        <v>74.208366095905063</v>
      </c>
      <c r="O5221" s="18">
        <f>貼り付けシート!F5221</f>
        <v>0</v>
      </c>
      <c r="P5221" s="19">
        <f t="shared" si="490"/>
        <v>0</v>
      </c>
      <c r="Q5221" s="19">
        <f t="shared" si="491"/>
        <v>0</v>
      </c>
    </row>
    <row r="5222" spans="1:17">
      <c r="A5222" s="38">
        <v>41857</v>
      </c>
      <c r="B5222" s="49" t="s">
        <v>157</v>
      </c>
      <c r="C5222" s="24">
        <f t="shared" si="486"/>
        <v>30.406921776000001</v>
      </c>
      <c r="D5222" s="24">
        <f t="shared" si="487"/>
        <v>0</v>
      </c>
      <c r="E5222" s="18">
        <f>IF(G5222&gt;=0.3,(バックデータ一覧!$C$10*(バックデータ一覧!$C$12*計算過程!L5222+バックデータ一覧!$C$13*LN(計算過程!G5222)+バックデータ一覧!$C$14)^バックデータ一覧!$C$11+バックデータ一覧!$E$10*(計算過程!G5222/(バックデータ一覧!$E$12*計算過程!L5222+バックデータ一覧!$E$13*LN(計算過程!G5222)+バックデータ一覧!$E$14))^バックデータ一覧!$E$11)*計算過程!$W$11*10^-3,0)</f>
        <v>0</v>
      </c>
      <c r="F5222" s="18">
        <f>IF(G5222&lt;0.3,(バックデータ一覧!$C$10*(バックデータ一覧!$C$12*計算過程!L5222+バックデータ一覧!$C$13*LN(0.3)+バックデータ一覧!$C$14)^バックデータ一覧!$C$11+バックデータ一覧!$E$10*(0.3/(バックデータ一覧!$E$12*計算過程!L5222+バックデータ一覧!$E$13*LN(0.3)+バックデータ一覧!$E$14))^バックデータ一覧!$E$11)*計算過程!$W$11*計算過程!G5222/0.3*10^-3,0)</f>
        <v>0</v>
      </c>
      <c r="G5222" s="18">
        <f t="shared" si="488"/>
        <v>0</v>
      </c>
      <c r="H5222" s="18">
        <f t="shared" si="489"/>
        <v>0</v>
      </c>
      <c r="I5222" s="24">
        <v>0</v>
      </c>
      <c r="J5222" s="24">
        <v>0</v>
      </c>
      <c r="K5222" s="24">
        <v>0</v>
      </c>
      <c r="L5222" s="14">
        <f>貼り付けシート!C5222</f>
        <v>27.9</v>
      </c>
      <c r="M5222" s="14">
        <f>貼り付けシート!D5222</f>
        <v>17.100000000000001</v>
      </c>
      <c r="N5222" s="18">
        <f>貼り付けシート!E5222</f>
        <v>72.040694769648226</v>
      </c>
      <c r="O5222" s="18">
        <f>貼り付けシート!F5222</f>
        <v>0</v>
      </c>
      <c r="P5222" s="19">
        <f t="shared" si="490"/>
        <v>0</v>
      </c>
      <c r="Q5222" s="19">
        <f t="shared" si="491"/>
        <v>0</v>
      </c>
    </row>
    <row r="5223" spans="1:17">
      <c r="A5223" s="38">
        <v>41857</v>
      </c>
      <c r="B5223" s="49" t="s">
        <v>158</v>
      </c>
      <c r="C5223" s="24">
        <f t="shared" si="486"/>
        <v>30.406921776000001</v>
      </c>
      <c r="D5223" s="24">
        <f t="shared" si="487"/>
        <v>0</v>
      </c>
      <c r="E5223" s="18">
        <f>IF(G5223&gt;=0.3,(バックデータ一覧!$C$10*(バックデータ一覧!$C$12*計算過程!L5223+バックデータ一覧!$C$13*LN(計算過程!G5223)+バックデータ一覧!$C$14)^バックデータ一覧!$C$11+バックデータ一覧!$E$10*(計算過程!G5223/(バックデータ一覧!$E$12*計算過程!L5223+バックデータ一覧!$E$13*LN(計算過程!G5223)+バックデータ一覧!$E$14))^バックデータ一覧!$E$11)*計算過程!$W$11*10^-3,0)</f>
        <v>0</v>
      </c>
      <c r="F5223" s="18">
        <f>IF(G5223&lt;0.3,(バックデータ一覧!$C$10*(バックデータ一覧!$C$12*計算過程!L5223+バックデータ一覧!$C$13*LN(0.3)+バックデータ一覧!$C$14)^バックデータ一覧!$C$11+バックデータ一覧!$E$10*(0.3/(バックデータ一覧!$E$12*計算過程!L5223+バックデータ一覧!$E$13*LN(0.3)+バックデータ一覧!$E$14))^バックデータ一覧!$E$11)*計算過程!$W$11*計算過程!G5223/0.3*10^-3,0)</f>
        <v>0</v>
      </c>
      <c r="G5223" s="18">
        <f t="shared" si="488"/>
        <v>0</v>
      </c>
      <c r="H5223" s="18">
        <f t="shared" si="489"/>
        <v>0</v>
      </c>
      <c r="I5223" s="24">
        <v>0</v>
      </c>
      <c r="J5223" s="24">
        <v>0</v>
      </c>
      <c r="K5223" s="24">
        <v>0</v>
      </c>
      <c r="L5223" s="14">
        <f>貼り付けシート!C5223</f>
        <v>28.2</v>
      </c>
      <c r="M5223" s="14">
        <f>貼り付けシート!D5223</f>
        <v>17.3</v>
      </c>
      <c r="N5223" s="18">
        <f>貼り付けシート!E5223</f>
        <v>71.598256091378047</v>
      </c>
      <c r="O5223" s="18">
        <f>貼り付けシート!F5223</f>
        <v>0</v>
      </c>
      <c r="P5223" s="19">
        <f t="shared" si="490"/>
        <v>0</v>
      </c>
      <c r="Q5223" s="19">
        <f t="shared" si="491"/>
        <v>0</v>
      </c>
    </row>
    <row r="5224" spans="1:17">
      <c r="A5224" s="38">
        <v>41857</v>
      </c>
      <c r="B5224" s="49" t="s">
        <v>159</v>
      </c>
      <c r="C5224" s="24">
        <f t="shared" si="486"/>
        <v>30.406921776000001</v>
      </c>
      <c r="D5224" s="24">
        <f t="shared" si="487"/>
        <v>0</v>
      </c>
      <c r="E5224" s="18">
        <f>IF(G5224&gt;=0.3,(バックデータ一覧!$C$10*(バックデータ一覧!$C$12*計算過程!L5224+バックデータ一覧!$C$13*LN(計算過程!G5224)+バックデータ一覧!$C$14)^バックデータ一覧!$C$11+バックデータ一覧!$E$10*(計算過程!G5224/(バックデータ一覧!$E$12*計算過程!L5224+バックデータ一覧!$E$13*LN(計算過程!G5224)+バックデータ一覧!$E$14))^バックデータ一覧!$E$11)*計算過程!$W$11*10^-3,0)</f>
        <v>0</v>
      </c>
      <c r="F5224" s="18">
        <f>IF(G5224&lt;0.3,(バックデータ一覧!$C$10*(バックデータ一覧!$C$12*計算過程!L5224+バックデータ一覧!$C$13*LN(0.3)+バックデータ一覧!$C$14)^バックデータ一覧!$C$11+バックデータ一覧!$E$10*(0.3/(バックデータ一覧!$E$12*計算過程!L5224+バックデータ一覧!$E$13*LN(0.3)+バックデータ一覧!$E$14))^バックデータ一覧!$E$11)*計算過程!$W$11*計算過程!G5224/0.3*10^-3,0)</f>
        <v>0</v>
      </c>
      <c r="G5224" s="18">
        <f t="shared" si="488"/>
        <v>0</v>
      </c>
      <c r="H5224" s="18">
        <f t="shared" si="489"/>
        <v>0</v>
      </c>
      <c r="I5224" s="24">
        <v>0</v>
      </c>
      <c r="J5224" s="24">
        <v>0</v>
      </c>
      <c r="K5224" s="24">
        <v>0</v>
      </c>
      <c r="L5224" s="14">
        <f>貼り付けシート!C5224</f>
        <v>29.8</v>
      </c>
      <c r="M5224" s="14">
        <f>貼り付けシート!D5224</f>
        <v>17.5</v>
      </c>
      <c r="N5224" s="18">
        <f>貼り付けシート!E5224</f>
        <v>66.003856551680755</v>
      </c>
      <c r="O5224" s="18">
        <f>貼り付けシート!F5224</f>
        <v>0</v>
      </c>
      <c r="P5224" s="19">
        <f t="shared" si="490"/>
        <v>0</v>
      </c>
      <c r="Q5224" s="19">
        <f t="shared" si="491"/>
        <v>0</v>
      </c>
    </row>
    <row r="5225" spans="1:17">
      <c r="A5225" s="38">
        <v>41857</v>
      </c>
      <c r="B5225" s="49" t="s">
        <v>160</v>
      </c>
      <c r="C5225" s="24">
        <f t="shared" si="486"/>
        <v>30.406921776000001</v>
      </c>
      <c r="D5225" s="24">
        <f t="shared" si="487"/>
        <v>0</v>
      </c>
      <c r="E5225" s="18">
        <f>IF(G5225&gt;=0.3,(バックデータ一覧!$C$10*(バックデータ一覧!$C$12*計算過程!L5225+バックデータ一覧!$C$13*LN(計算過程!G5225)+バックデータ一覧!$C$14)^バックデータ一覧!$C$11+バックデータ一覧!$E$10*(計算過程!G5225/(バックデータ一覧!$E$12*計算過程!L5225+バックデータ一覧!$E$13*LN(計算過程!G5225)+バックデータ一覧!$E$14))^バックデータ一覧!$E$11)*計算過程!$W$11*10^-3,0)</f>
        <v>0</v>
      </c>
      <c r="F5225" s="18">
        <f>IF(G5225&lt;0.3,(バックデータ一覧!$C$10*(バックデータ一覧!$C$12*計算過程!L5225+バックデータ一覧!$C$13*LN(0.3)+バックデータ一覧!$C$14)^バックデータ一覧!$C$11+バックデータ一覧!$E$10*(0.3/(バックデータ一覧!$E$12*計算過程!L5225+バックデータ一覧!$E$13*LN(0.3)+バックデータ一覧!$E$14))^バックデータ一覧!$E$11)*計算過程!$W$11*計算過程!G5225/0.3*10^-3,0)</f>
        <v>0</v>
      </c>
      <c r="G5225" s="18">
        <f t="shared" si="488"/>
        <v>0</v>
      </c>
      <c r="H5225" s="18">
        <f t="shared" si="489"/>
        <v>0</v>
      </c>
      <c r="I5225" s="24">
        <v>0</v>
      </c>
      <c r="J5225" s="24">
        <v>0</v>
      </c>
      <c r="K5225" s="24">
        <v>0</v>
      </c>
      <c r="L5225" s="14">
        <f>貼り付けシート!C5225</f>
        <v>30.1</v>
      </c>
      <c r="M5225" s="14">
        <f>貼り付けシート!D5225</f>
        <v>17.7</v>
      </c>
      <c r="N5225" s="18">
        <f>貼り付けシート!E5225</f>
        <v>65.597442047107933</v>
      </c>
      <c r="O5225" s="18">
        <f>貼り付けシート!F5225</f>
        <v>0</v>
      </c>
      <c r="P5225" s="19">
        <f t="shared" si="490"/>
        <v>0</v>
      </c>
      <c r="Q5225" s="19">
        <f t="shared" si="491"/>
        <v>0</v>
      </c>
    </row>
    <row r="5226" spans="1:17">
      <c r="A5226" s="38">
        <v>41857</v>
      </c>
      <c r="B5226" s="49" t="s">
        <v>161</v>
      </c>
      <c r="C5226" s="24">
        <f t="shared" si="486"/>
        <v>30.406921776000001</v>
      </c>
      <c r="D5226" s="24">
        <f t="shared" si="487"/>
        <v>0</v>
      </c>
      <c r="E5226" s="18">
        <f>IF(G5226&gt;=0.3,(バックデータ一覧!$C$10*(バックデータ一覧!$C$12*計算過程!L5226+バックデータ一覧!$C$13*LN(計算過程!G5226)+バックデータ一覧!$C$14)^バックデータ一覧!$C$11+バックデータ一覧!$E$10*(計算過程!G5226/(バックデータ一覧!$E$12*計算過程!L5226+バックデータ一覧!$E$13*LN(計算過程!G5226)+バックデータ一覧!$E$14))^バックデータ一覧!$E$11)*計算過程!$W$11*10^-3,0)</f>
        <v>0</v>
      </c>
      <c r="F5226" s="18">
        <f>IF(G5226&lt;0.3,(バックデータ一覧!$C$10*(バックデータ一覧!$C$12*計算過程!L5226+バックデータ一覧!$C$13*LN(0.3)+バックデータ一覧!$C$14)^バックデータ一覧!$C$11+バックデータ一覧!$E$10*(0.3/(バックデータ一覧!$E$12*計算過程!L5226+バックデータ一覧!$E$13*LN(0.3)+バックデータ一覧!$E$14))^バックデータ一覧!$E$11)*計算過程!$W$11*計算過程!G5226/0.3*10^-3,0)</f>
        <v>0</v>
      </c>
      <c r="G5226" s="18">
        <f t="shared" si="488"/>
        <v>0</v>
      </c>
      <c r="H5226" s="18">
        <f t="shared" si="489"/>
        <v>0</v>
      </c>
      <c r="I5226" s="24">
        <v>0</v>
      </c>
      <c r="J5226" s="24">
        <v>0</v>
      </c>
      <c r="K5226" s="24">
        <v>0</v>
      </c>
      <c r="L5226" s="14">
        <f>貼り付けシート!C5226</f>
        <v>30.5</v>
      </c>
      <c r="M5226" s="14">
        <f>貼り付けシート!D5226</f>
        <v>17.8</v>
      </c>
      <c r="N5226" s="18">
        <f>貼り付けシート!E5226</f>
        <v>64.463835070839863</v>
      </c>
      <c r="O5226" s="18">
        <f>貼り付けシート!F5226</f>
        <v>0</v>
      </c>
      <c r="P5226" s="19">
        <f t="shared" si="490"/>
        <v>0</v>
      </c>
      <c r="Q5226" s="19">
        <f t="shared" si="491"/>
        <v>0</v>
      </c>
    </row>
    <row r="5227" spans="1:17">
      <c r="A5227" s="38">
        <v>41857</v>
      </c>
      <c r="B5227" s="49" t="s">
        <v>162</v>
      </c>
      <c r="C5227" s="24">
        <f t="shared" si="486"/>
        <v>30.406921776000001</v>
      </c>
      <c r="D5227" s="24">
        <f t="shared" si="487"/>
        <v>0</v>
      </c>
      <c r="E5227" s="18">
        <f>IF(G5227&gt;=0.3,(バックデータ一覧!$C$10*(バックデータ一覧!$C$12*計算過程!L5227+バックデータ一覧!$C$13*LN(計算過程!G5227)+バックデータ一覧!$C$14)^バックデータ一覧!$C$11+バックデータ一覧!$E$10*(計算過程!G5227/(バックデータ一覧!$E$12*計算過程!L5227+バックデータ一覧!$E$13*LN(計算過程!G5227)+バックデータ一覧!$E$14))^バックデータ一覧!$E$11)*計算過程!$W$11*10^-3,0)</f>
        <v>0</v>
      </c>
      <c r="F5227" s="18">
        <f>IF(G5227&lt;0.3,(バックデータ一覧!$C$10*(バックデータ一覧!$C$12*計算過程!L5227+バックデータ一覧!$C$13*LN(0.3)+バックデータ一覧!$C$14)^バックデータ一覧!$C$11+バックデータ一覧!$E$10*(0.3/(バックデータ一覧!$E$12*計算過程!L5227+バックデータ一覧!$E$13*LN(0.3)+バックデータ一覧!$E$14))^バックデータ一覧!$E$11)*計算過程!$W$11*計算過程!G5227/0.3*10^-3,0)</f>
        <v>0</v>
      </c>
      <c r="G5227" s="18">
        <f t="shared" si="488"/>
        <v>0</v>
      </c>
      <c r="H5227" s="18">
        <f t="shared" si="489"/>
        <v>0</v>
      </c>
      <c r="I5227" s="24">
        <v>0</v>
      </c>
      <c r="J5227" s="24">
        <v>0</v>
      </c>
      <c r="K5227" s="24">
        <v>0</v>
      </c>
      <c r="L5227" s="14">
        <f>貼り付けシート!C5227</f>
        <v>30.1</v>
      </c>
      <c r="M5227" s="14">
        <f>貼り付けシート!D5227</f>
        <v>17.899999999999999</v>
      </c>
      <c r="N5227" s="18">
        <f>貼り付けシート!E5227</f>
        <v>66.317922011814659</v>
      </c>
      <c r="O5227" s="18">
        <f>貼り付けシート!F5227</f>
        <v>0</v>
      </c>
      <c r="P5227" s="19">
        <f t="shared" si="490"/>
        <v>0</v>
      </c>
      <c r="Q5227" s="19">
        <f t="shared" si="491"/>
        <v>0</v>
      </c>
    </row>
    <row r="5228" spans="1:17">
      <c r="A5228" s="38">
        <v>41857</v>
      </c>
      <c r="B5228" s="49" t="s">
        <v>163</v>
      </c>
      <c r="C5228" s="24">
        <f t="shared" si="486"/>
        <v>30.406921776000001</v>
      </c>
      <c r="D5228" s="24">
        <f t="shared" si="487"/>
        <v>0</v>
      </c>
      <c r="E5228" s="18">
        <f>IF(G5228&gt;=0.3,(バックデータ一覧!$C$10*(バックデータ一覧!$C$12*計算過程!L5228+バックデータ一覧!$C$13*LN(計算過程!G5228)+バックデータ一覧!$C$14)^バックデータ一覧!$C$11+バックデータ一覧!$E$10*(計算過程!G5228/(バックデータ一覧!$E$12*計算過程!L5228+バックデータ一覧!$E$13*LN(計算過程!G5228)+バックデータ一覧!$E$14))^バックデータ一覧!$E$11)*計算過程!$W$11*10^-3,0)</f>
        <v>0</v>
      </c>
      <c r="F5228" s="18">
        <f>IF(G5228&lt;0.3,(バックデータ一覧!$C$10*(バックデータ一覧!$C$12*計算過程!L5228+バックデータ一覧!$C$13*LN(0.3)+バックデータ一覧!$C$14)^バックデータ一覧!$C$11+バックデータ一覧!$E$10*(0.3/(バックデータ一覧!$E$12*計算過程!L5228+バックデータ一覧!$E$13*LN(0.3)+バックデータ一覧!$E$14))^バックデータ一覧!$E$11)*計算過程!$W$11*計算過程!G5228/0.3*10^-3,0)</f>
        <v>0</v>
      </c>
      <c r="G5228" s="18">
        <f t="shared" si="488"/>
        <v>0</v>
      </c>
      <c r="H5228" s="18">
        <f t="shared" si="489"/>
        <v>0</v>
      </c>
      <c r="I5228" s="24">
        <v>0</v>
      </c>
      <c r="J5228" s="24">
        <v>0</v>
      </c>
      <c r="K5228" s="24">
        <v>0</v>
      </c>
      <c r="L5228" s="14">
        <f>貼り付けシート!C5228</f>
        <v>29.8</v>
      </c>
      <c r="M5228" s="14">
        <f>貼り付けシート!D5228</f>
        <v>18.100000000000001</v>
      </c>
      <c r="N5228" s="18">
        <f>貼り付けシート!E5228</f>
        <v>68.202855749581744</v>
      </c>
      <c r="O5228" s="18">
        <f>貼り付けシート!F5228</f>
        <v>0</v>
      </c>
      <c r="P5228" s="19">
        <f t="shared" si="490"/>
        <v>0</v>
      </c>
      <c r="Q5228" s="19">
        <f t="shared" si="491"/>
        <v>0</v>
      </c>
    </row>
    <row r="5229" spans="1:17">
      <c r="A5229" s="38">
        <v>41857</v>
      </c>
      <c r="B5229" s="49" t="s">
        <v>164</v>
      </c>
      <c r="C5229" s="24">
        <f t="shared" si="486"/>
        <v>30.406921776000001</v>
      </c>
      <c r="D5229" s="24">
        <f t="shared" si="487"/>
        <v>0</v>
      </c>
      <c r="E5229" s="18">
        <f>IF(G5229&gt;=0.3,(バックデータ一覧!$C$10*(バックデータ一覧!$C$12*計算過程!L5229+バックデータ一覧!$C$13*LN(計算過程!G5229)+バックデータ一覧!$C$14)^バックデータ一覧!$C$11+バックデータ一覧!$E$10*(計算過程!G5229/(バックデータ一覧!$E$12*計算過程!L5229+バックデータ一覧!$E$13*LN(計算過程!G5229)+バックデータ一覧!$E$14))^バックデータ一覧!$E$11)*計算過程!$W$11*10^-3,0)</f>
        <v>0</v>
      </c>
      <c r="F5229" s="18">
        <f>IF(G5229&lt;0.3,(バックデータ一覧!$C$10*(バックデータ一覧!$C$12*計算過程!L5229+バックデータ一覧!$C$13*LN(0.3)+バックデータ一覧!$C$14)^バックデータ一覧!$C$11+バックデータ一覧!$E$10*(0.3/(バックデータ一覧!$E$12*計算過程!L5229+バックデータ一覧!$E$13*LN(0.3)+バックデータ一覧!$E$14))^バックデータ一覧!$E$11)*計算過程!$W$11*計算過程!G5229/0.3*10^-3,0)</f>
        <v>0</v>
      </c>
      <c r="G5229" s="18">
        <f t="shared" si="488"/>
        <v>0</v>
      </c>
      <c r="H5229" s="18">
        <f t="shared" si="489"/>
        <v>0</v>
      </c>
      <c r="I5229" s="24">
        <v>0</v>
      </c>
      <c r="J5229" s="24">
        <v>0</v>
      </c>
      <c r="K5229" s="24">
        <v>0</v>
      </c>
      <c r="L5229" s="14">
        <f>貼り付けシート!C5229</f>
        <v>29.7</v>
      </c>
      <c r="M5229" s="14">
        <f>貼り付けシート!D5229</f>
        <v>17.8</v>
      </c>
      <c r="N5229" s="18">
        <f>貼り付けシート!E5229</f>
        <v>67.49090709929429</v>
      </c>
      <c r="O5229" s="18">
        <f>貼り付けシート!F5229</f>
        <v>0</v>
      </c>
      <c r="P5229" s="19">
        <f t="shared" si="490"/>
        <v>0</v>
      </c>
      <c r="Q5229" s="19">
        <f t="shared" si="491"/>
        <v>0</v>
      </c>
    </row>
    <row r="5230" spans="1:17">
      <c r="A5230" s="38">
        <v>41857</v>
      </c>
      <c r="B5230" s="49" t="s">
        <v>165</v>
      </c>
      <c r="C5230" s="24">
        <f t="shared" si="486"/>
        <v>30.406921776000001</v>
      </c>
      <c r="D5230" s="24">
        <f t="shared" si="487"/>
        <v>0</v>
      </c>
      <c r="E5230" s="18">
        <f>IF(G5230&gt;=0.3,(バックデータ一覧!$C$10*(バックデータ一覧!$C$12*計算過程!L5230+バックデータ一覧!$C$13*LN(計算過程!G5230)+バックデータ一覧!$C$14)^バックデータ一覧!$C$11+バックデータ一覧!$E$10*(計算過程!G5230/(バックデータ一覧!$E$12*計算過程!L5230+バックデータ一覧!$E$13*LN(計算過程!G5230)+バックデータ一覧!$E$14))^バックデータ一覧!$E$11)*計算過程!$W$11*10^-3,0)</f>
        <v>0</v>
      </c>
      <c r="F5230" s="18">
        <f>IF(G5230&lt;0.3,(バックデータ一覧!$C$10*(バックデータ一覧!$C$12*計算過程!L5230+バックデータ一覧!$C$13*LN(0.3)+バックデータ一覧!$C$14)^バックデータ一覧!$C$11+バックデータ一覧!$E$10*(0.3/(バックデータ一覧!$E$12*計算過程!L5230+バックデータ一覧!$E$13*LN(0.3)+バックデータ一覧!$E$14))^バックデータ一覧!$E$11)*計算過程!$W$11*計算過程!G5230/0.3*10^-3,0)</f>
        <v>0</v>
      </c>
      <c r="G5230" s="18">
        <f t="shared" si="488"/>
        <v>0</v>
      </c>
      <c r="H5230" s="18">
        <f t="shared" si="489"/>
        <v>0</v>
      </c>
      <c r="I5230" s="24">
        <v>0</v>
      </c>
      <c r="J5230" s="24">
        <v>0</v>
      </c>
      <c r="K5230" s="24">
        <v>0</v>
      </c>
      <c r="L5230" s="14">
        <f>貼り付けシート!C5230</f>
        <v>28.8</v>
      </c>
      <c r="M5230" s="14">
        <f>貼り付けシート!D5230</f>
        <v>17.399999999999999</v>
      </c>
      <c r="N5230" s="18">
        <f>貼り付けシート!E5230</f>
        <v>69.536040876241671</v>
      </c>
      <c r="O5230" s="18">
        <f>貼り付けシート!F5230</f>
        <v>0</v>
      </c>
      <c r="P5230" s="19">
        <f t="shared" si="490"/>
        <v>0</v>
      </c>
      <c r="Q5230" s="19">
        <f t="shared" si="491"/>
        <v>0</v>
      </c>
    </row>
    <row r="5231" spans="1:17">
      <c r="A5231" s="38">
        <v>41857</v>
      </c>
      <c r="B5231" s="49" t="s">
        <v>166</v>
      </c>
      <c r="C5231" s="24">
        <f t="shared" si="486"/>
        <v>30.406921776000001</v>
      </c>
      <c r="D5231" s="24">
        <f t="shared" si="487"/>
        <v>0</v>
      </c>
      <c r="E5231" s="18">
        <f>IF(G5231&gt;=0.3,(バックデータ一覧!$C$10*(バックデータ一覧!$C$12*計算過程!L5231+バックデータ一覧!$C$13*LN(計算過程!G5231)+バックデータ一覧!$C$14)^バックデータ一覧!$C$11+バックデータ一覧!$E$10*(計算過程!G5231/(バックデータ一覧!$E$12*計算過程!L5231+バックデータ一覧!$E$13*LN(計算過程!G5231)+バックデータ一覧!$E$14))^バックデータ一覧!$E$11)*計算過程!$W$11*10^-3,0)</f>
        <v>0</v>
      </c>
      <c r="F5231" s="18">
        <f>IF(G5231&lt;0.3,(バックデータ一覧!$C$10*(バックデータ一覧!$C$12*計算過程!L5231+バックデータ一覧!$C$13*LN(0.3)+バックデータ一覧!$C$14)^バックデータ一覧!$C$11+バックデータ一覧!$E$10*(0.3/(バックデータ一覧!$E$12*計算過程!L5231+バックデータ一覧!$E$13*LN(0.3)+バックデータ一覧!$E$14))^バックデータ一覧!$E$11)*計算過程!$W$11*計算過程!G5231/0.3*10^-3,0)</f>
        <v>0</v>
      </c>
      <c r="G5231" s="18">
        <f t="shared" si="488"/>
        <v>0</v>
      </c>
      <c r="H5231" s="18">
        <f t="shared" si="489"/>
        <v>0</v>
      </c>
      <c r="I5231" s="24">
        <v>0</v>
      </c>
      <c r="J5231" s="24">
        <v>0</v>
      </c>
      <c r="K5231" s="24">
        <v>0</v>
      </c>
      <c r="L5231" s="14">
        <f>貼り付けシート!C5231</f>
        <v>28.3</v>
      </c>
      <c r="M5231" s="14">
        <f>貼り付けシート!D5231</f>
        <v>17.100000000000001</v>
      </c>
      <c r="N5231" s="18">
        <f>貼り付けシート!E5231</f>
        <v>70.38211311359828</v>
      </c>
      <c r="O5231" s="18">
        <f>貼り付けシート!F5231</f>
        <v>0</v>
      </c>
      <c r="P5231" s="19">
        <f t="shared" si="490"/>
        <v>0</v>
      </c>
      <c r="Q5231" s="19">
        <f t="shared" si="491"/>
        <v>0</v>
      </c>
    </row>
    <row r="5232" spans="1:17">
      <c r="A5232" s="38">
        <v>41857</v>
      </c>
      <c r="B5232" s="49" t="s">
        <v>167</v>
      </c>
      <c r="C5232" s="24">
        <f t="shared" si="486"/>
        <v>30.406921776000001</v>
      </c>
      <c r="D5232" s="24">
        <f t="shared" si="487"/>
        <v>0</v>
      </c>
      <c r="E5232" s="18">
        <f>IF(G5232&gt;=0.3,(バックデータ一覧!$C$10*(バックデータ一覧!$C$12*計算過程!L5232+バックデータ一覧!$C$13*LN(計算過程!G5232)+バックデータ一覧!$C$14)^バックデータ一覧!$C$11+バックデータ一覧!$E$10*(計算過程!G5232/(バックデータ一覧!$E$12*計算過程!L5232+バックデータ一覧!$E$13*LN(計算過程!G5232)+バックデータ一覧!$E$14))^バックデータ一覧!$E$11)*計算過程!$W$11*10^-3,0)</f>
        <v>0</v>
      </c>
      <c r="F5232" s="18">
        <f>IF(G5232&lt;0.3,(バックデータ一覧!$C$10*(バックデータ一覧!$C$12*計算過程!L5232+バックデータ一覧!$C$13*LN(0.3)+バックデータ一覧!$C$14)^バックデータ一覧!$C$11+バックデータ一覧!$E$10*(0.3/(バックデータ一覧!$E$12*計算過程!L5232+バックデータ一覧!$E$13*LN(0.3)+バックデータ一覧!$E$14))^バックデータ一覧!$E$11)*計算過程!$W$11*計算過程!G5232/0.3*10^-3,0)</f>
        <v>0</v>
      </c>
      <c r="G5232" s="18">
        <f t="shared" si="488"/>
        <v>0</v>
      </c>
      <c r="H5232" s="18">
        <f t="shared" si="489"/>
        <v>0</v>
      </c>
      <c r="I5232" s="24">
        <v>0</v>
      </c>
      <c r="J5232" s="24">
        <v>0</v>
      </c>
      <c r="K5232" s="24">
        <v>0</v>
      </c>
      <c r="L5232" s="14">
        <f>貼り付けシート!C5232</f>
        <v>27.9</v>
      </c>
      <c r="M5232" s="14">
        <f>貼り付けシート!D5232</f>
        <v>17.899999999999999</v>
      </c>
      <c r="N5232" s="18">
        <f>貼り付けシート!E5232</f>
        <v>75.316741165546787</v>
      </c>
      <c r="O5232" s="18">
        <f>貼り付けシート!F5232</f>
        <v>0</v>
      </c>
      <c r="P5232" s="19">
        <f t="shared" si="490"/>
        <v>0</v>
      </c>
      <c r="Q5232" s="19">
        <f t="shared" si="491"/>
        <v>0</v>
      </c>
    </row>
    <row r="5233" spans="1:17">
      <c r="A5233" s="38">
        <v>41857</v>
      </c>
      <c r="B5233" s="49" t="s">
        <v>168</v>
      </c>
      <c r="C5233" s="24">
        <f t="shared" si="486"/>
        <v>30.406921776000001</v>
      </c>
      <c r="D5233" s="24">
        <f t="shared" si="487"/>
        <v>0</v>
      </c>
      <c r="E5233" s="18">
        <f>IF(G5233&gt;=0.3,(バックデータ一覧!$C$10*(バックデータ一覧!$C$12*計算過程!L5233+バックデータ一覧!$C$13*LN(計算過程!G5233)+バックデータ一覧!$C$14)^バックデータ一覧!$C$11+バックデータ一覧!$E$10*(計算過程!G5233/(バックデータ一覧!$E$12*計算過程!L5233+バックデータ一覧!$E$13*LN(計算過程!G5233)+バックデータ一覧!$E$14))^バックデータ一覧!$E$11)*計算過程!$W$11*10^-3,0)</f>
        <v>0</v>
      </c>
      <c r="F5233" s="18">
        <f>IF(G5233&lt;0.3,(バックデータ一覧!$C$10*(バックデータ一覧!$C$12*計算過程!L5233+バックデータ一覧!$C$13*LN(0.3)+バックデータ一覧!$C$14)^バックデータ一覧!$C$11+バックデータ一覧!$E$10*(0.3/(バックデータ一覧!$E$12*計算過程!L5233+バックデータ一覧!$E$13*LN(0.3)+バックデータ一覧!$E$14))^バックデータ一覧!$E$11)*計算過程!$W$11*計算過程!G5233/0.3*10^-3,0)</f>
        <v>0</v>
      </c>
      <c r="G5233" s="18">
        <f t="shared" si="488"/>
        <v>0</v>
      </c>
      <c r="H5233" s="18">
        <f t="shared" si="489"/>
        <v>0</v>
      </c>
      <c r="I5233" s="24">
        <v>0</v>
      </c>
      <c r="J5233" s="24">
        <v>0</v>
      </c>
      <c r="K5233" s="24">
        <v>0</v>
      </c>
      <c r="L5233" s="14">
        <f>貼り付けシート!C5233</f>
        <v>25.7</v>
      </c>
      <c r="M5233" s="14">
        <f>貼り付けシート!D5233</f>
        <v>18.7</v>
      </c>
      <c r="N5233" s="18">
        <f>貼り付けシート!E5233</f>
        <v>89.438297881058304</v>
      </c>
      <c r="O5233" s="18">
        <f>貼り付けシート!F5233</f>
        <v>0</v>
      </c>
      <c r="P5233" s="19">
        <f t="shared" si="490"/>
        <v>0</v>
      </c>
      <c r="Q5233" s="19">
        <f t="shared" si="491"/>
        <v>0</v>
      </c>
    </row>
    <row r="5234" spans="1:17">
      <c r="A5234" s="38">
        <v>41857</v>
      </c>
      <c r="B5234" s="49" t="s">
        <v>169</v>
      </c>
      <c r="C5234" s="24">
        <f t="shared" si="486"/>
        <v>30.406921776000001</v>
      </c>
      <c r="D5234" s="24">
        <f t="shared" si="487"/>
        <v>0</v>
      </c>
      <c r="E5234" s="18">
        <f>IF(G5234&gt;=0.3,(バックデータ一覧!$C$10*(バックデータ一覧!$C$12*計算過程!L5234+バックデータ一覧!$C$13*LN(計算過程!G5234)+バックデータ一覧!$C$14)^バックデータ一覧!$C$11+バックデータ一覧!$E$10*(計算過程!G5234/(バックデータ一覧!$E$12*計算過程!L5234+バックデータ一覧!$E$13*LN(計算過程!G5234)+バックデータ一覧!$E$14))^バックデータ一覧!$E$11)*計算過程!$W$11*10^-3,0)</f>
        <v>0</v>
      </c>
      <c r="F5234" s="18">
        <f>IF(G5234&lt;0.3,(バックデータ一覧!$C$10*(バックデータ一覧!$C$12*計算過程!L5234+バックデータ一覧!$C$13*LN(0.3)+バックデータ一覧!$C$14)^バックデータ一覧!$C$11+バックデータ一覧!$E$10*(0.3/(バックデータ一覧!$E$12*計算過程!L5234+バックデータ一覧!$E$13*LN(0.3)+バックデータ一覧!$E$14))^バックデータ一覧!$E$11)*計算過程!$W$11*計算過程!G5234/0.3*10^-3,0)</f>
        <v>0</v>
      </c>
      <c r="G5234" s="18">
        <f t="shared" si="488"/>
        <v>0</v>
      </c>
      <c r="H5234" s="18">
        <f t="shared" si="489"/>
        <v>0</v>
      </c>
      <c r="I5234" s="24">
        <v>0</v>
      </c>
      <c r="J5234" s="24">
        <v>0</v>
      </c>
      <c r="K5234" s="24">
        <v>0</v>
      </c>
      <c r="L5234" s="14">
        <f>貼り付けシート!C5234</f>
        <v>25.8</v>
      </c>
      <c r="M5234" s="14">
        <f>貼り付けシート!D5234</f>
        <v>19.600000000000001</v>
      </c>
      <c r="N5234" s="18">
        <f>貼り付けシート!E5234</f>
        <v>93.058075454238065</v>
      </c>
      <c r="O5234" s="18">
        <f>貼り付けシート!F5234</f>
        <v>0</v>
      </c>
      <c r="P5234" s="19">
        <f t="shared" si="490"/>
        <v>0</v>
      </c>
      <c r="Q5234" s="19">
        <f t="shared" si="491"/>
        <v>0</v>
      </c>
    </row>
    <row r="5235" spans="1:17">
      <c r="A5235" s="38">
        <v>41857</v>
      </c>
      <c r="B5235" s="49" t="s">
        <v>170</v>
      </c>
      <c r="C5235" s="24">
        <f t="shared" si="486"/>
        <v>30.406921776000001</v>
      </c>
      <c r="D5235" s="24">
        <f t="shared" si="487"/>
        <v>0</v>
      </c>
      <c r="E5235" s="18">
        <f>IF(G5235&gt;=0.3,(バックデータ一覧!$C$10*(バックデータ一覧!$C$12*計算過程!L5235+バックデータ一覧!$C$13*LN(計算過程!G5235)+バックデータ一覧!$C$14)^バックデータ一覧!$C$11+バックデータ一覧!$E$10*(計算過程!G5235/(バックデータ一覧!$E$12*計算過程!L5235+バックデータ一覧!$E$13*LN(計算過程!G5235)+バックデータ一覧!$E$14))^バックデータ一覧!$E$11)*計算過程!$W$11*10^-3,0)</f>
        <v>0</v>
      </c>
      <c r="F5235" s="18">
        <f>IF(G5235&lt;0.3,(バックデータ一覧!$C$10*(バックデータ一覧!$C$12*計算過程!L5235+バックデータ一覧!$C$13*LN(0.3)+バックデータ一覧!$C$14)^バックデータ一覧!$C$11+バックデータ一覧!$E$10*(0.3/(バックデータ一覧!$E$12*計算過程!L5235+バックデータ一覧!$E$13*LN(0.3)+バックデータ一覧!$E$14))^バックデータ一覧!$E$11)*計算過程!$W$11*計算過程!G5235/0.3*10^-3,0)</f>
        <v>0</v>
      </c>
      <c r="G5235" s="18">
        <f t="shared" si="488"/>
        <v>0</v>
      </c>
      <c r="H5235" s="18">
        <f t="shared" si="489"/>
        <v>0</v>
      </c>
      <c r="I5235" s="24">
        <v>0</v>
      </c>
      <c r="J5235" s="24">
        <v>0</v>
      </c>
      <c r="K5235" s="24">
        <v>0</v>
      </c>
      <c r="L5235" s="14">
        <f>貼り付けシート!C5235</f>
        <v>25.4</v>
      </c>
      <c r="M5235" s="14">
        <f>貼り付けシート!D5235</f>
        <v>19</v>
      </c>
      <c r="N5235" s="18">
        <f>貼り付けシート!E5235</f>
        <v>92.462757451897588</v>
      </c>
      <c r="O5235" s="18">
        <f>貼り付けシート!F5235</f>
        <v>0</v>
      </c>
      <c r="P5235" s="19">
        <f t="shared" si="490"/>
        <v>0</v>
      </c>
      <c r="Q5235" s="19">
        <f t="shared" si="491"/>
        <v>0</v>
      </c>
    </row>
    <row r="5236" spans="1:17">
      <c r="A5236" s="38">
        <v>41857</v>
      </c>
      <c r="B5236" s="49" t="s">
        <v>171</v>
      </c>
      <c r="C5236" s="24">
        <f t="shared" si="486"/>
        <v>30.406921776000001</v>
      </c>
      <c r="D5236" s="24">
        <f t="shared" si="487"/>
        <v>0</v>
      </c>
      <c r="E5236" s="18">
        <f>IF(G5236&gt;=0.3,(バックデータ一覧!$C$10*(バックデータ一覧!$C$12*計算過程!L5236+バックデータ一覧!$C$13*LN(計算過程!G5236)+バックデータ一覧!$C$14)^バックデータ一覧!$C$11+バックデータ一覧!$E$10*(計算過程!G5236/(バックデータ一覧!$E$12*計算過程!L5236+バックデータ一覧!$E$13*LN(計算過程!G5236)+バックデータ一覧!$E$14))^バックデータ一覧!$E$11)*計算過程!$W$11*10^-3,0)</f>
        <v>0</v>
      </c>
      <c r="F5236" s="18">
        <f>IF(G5236&lt;0.3,(バックデータ一覧!$C$10*(バックデータ一覧!$C$12*計算過程!L5236+バックデータ一覧!$C$13*LN(0.3)+バックデータ一覧!$C$14)^バックデータ一覧!$C$11+バックデータ一覧!$E$10*(0.3/(バックデータ一覧!$E$12*計算過程!L5236+バックデータ一覧!$E$13*LN(0.3)+バックデータ一覧!$E$14))^バックデータ一覧!$E$11)*計算過程!$W$11*計算過程!G5236/0.3*10^-3,0)</f>
        <v>0</v>
      </c>
      <c r="G5236" s="18">
        <f t="shared" si="488"/>
        <v>0</v>
      </c>
      <c r="H5236" s="18">
        <f t="shared" si="489"/>
        <v>0</v>
      </c>
      <c r="I5236" s="24">
        <v>0</v>
      </c>
      <c r="J5236" s="24">
        <v>0</v>
      </c>
      <c r="K5236" s="24">
        <v>0</v>
      </c>
      <c r="L5236" s="14">
        <f>貼り付けシート!C5236</f>
        <v>24.9</v>
      </c>
      <c r="M5236" s="14">
        <f>貼り付けシート!D5236</f>
        <v>18.5</v>
      </c>
      <c r="N5236" s="18">
        <f>貼り付けシート!E5236</f>
        <v>92.822700085324385</v>
      </c>
      <c r="O5236" s="18">
        <f>貼り付けシート!F5236</f>
        <v>0</v>
      </c>
      <c r="P5236" s="19">
        <f t="shared" si="490"/>
        <v>0</v>
      </c>
      <c r="Q5236" s="19">
        <f t="shared" si="491"/>
        <v>0</v>
      </c>
    </row>
    <row r="5237" spans="1:17">
      <c r="A5237" s="38">
        <v>41857</v>
      </c>
      <c r="B5237" s="49" t="s">
        <v>172</v>
      </c>
      <c r="C5237" s="24">
        <f t="shared" si="486"/>
        <v>30.406921776000001</v>
      </c>
      <c r="D5237" s="24">
        <f t="shared" si="487"/>
        <v>0</v>
      </c>
      <c r="E5237" s="18">
        <f>IF(G5237&gt;=0.3,(バックデータ一覧!$C$10*(バックデータ一覧!$C$12*計算過程!L5237+バックデータ一覧!$C$13*LN(計算過程!G5237)+バックデータ一覧!$C$14)^バックデータ一覧!$C$11+バックデータ一覧!$E$10*(計算過程!G5237/(バックデータ一覧!$E$12*計算過程!L5237+バックデータ一覧!$E$13*LN(計算過程!G5237)+バックデータ一覧!$E$14))^バックデータ一覧!$E$11)*計算過程!$W$11*10^-3,0)</f>
        <v>0</v>
      </c>
      <c r="F5237" s="18">
        <f>IF(G5237&lt;0.3,(バックデータ一覧!$C$10*(バックデータ一覧!$C$12*計算過程!L5237+バックデータ一覧!$C$13*LN(0.3)+バックデータ一覧!$C$14)^バックデータ一覧!$C$11+バックデータ一覧!$E$10*(0.3/(バックデータ一覧!$E$12*計算過程!L5237+バックデータ一覧!$E$13*LN(0.3)+バックデータ一覧!$E$14))^バックデータ一覧!$E$11)*計算過程!$W$11*計算過程!G5237/0.3*10^-3,0)</f>
        <v>0</v>
      </c>
      <c r="G5237" s="18">
        <f t="shared" si="488"/>
        <v>0</v>
      </c>
      <c r="H5237" s="18">
        <f t="shared" si="489"/>
        <v>0</v>
      </c>
      <c r="I5237" s="24">
        <v>0</v>
      </c>
      <c r="J5237" s="24">
        <v>0</v>
      </c>
      <c r="K5237" s="24">
        <v>0</v>
      </c>
      <c r="L5237" s="14">
        <f>貼り付けシート!C5237</f>
        <v>24.2</v>
      </c>
      <c r="M5237" s="14">
        <f>貼り付けシート!D5237</f>
        <v>17.899999999999999</v>
      </c>
      <c r="N5237" s="18">
        <f>貼り付けシート!E5237</f>
        <v>93.74064477950354</v>
      </c>
      <c r="O5237" s="18">
        <f>貼り付けシート!F5237</f>
        <v>0</v>
      </c>
      <c r="P5237" s="19">
        <f t="shared" si="490"/>
        <v>0</v>
      </c>
      <c r="Q5237" s="19">
        <f t="shared" si="491"/>
        <v>0</v>
      </c>
    </row>
    <row r="5238" spans="1:17">
      <c r="A5238" s="38">
        <v>41858</v>
      </c>
      <c r="B5238" s="49" t="s">
        <v>149</v>
      </c>
      <c r="C5238" s="24">
        <f t="shared" si="486"/>
        <v>30.406921776000001</v>
      </c>
      <c r="D5238" s="24">
        <f t="shared" si="487"/>
        <v>0</v>
      </c>
      <c r="E5238" s="18">
        <f>IF(G5238&gt;=0.3,(バックデータ一覧!$C$10*(バックデータ一覧!$C$12*計算過程!L5238+バックデータ一覧!$C$13*LN(計算過程!G5238)+バックデータ一覧!$C$14)^バックデータ一覧!$C$11+バックデータ一覧!$E$10*(計算過程!G5238/(バックデータ一覧!$E$12*計算過程!L5238+バックデータ一覧!$E$13*LN(計算過程!G5238)+バックデータ一覧!$E$14))^バックデータ一覧!$E$11)*計算過程!$W$11*10^-3,0)</f>
        <v>0</v>
      </c>
      <c r="F5238" s="18">
        <f>IF(G5238&lt;0.3,(バックデータ一覧!$C$10*(バックデータ一覧!$C$12*計算過程!L5238+バックデータ一覧!$C$13*LN(0.3)+バックデータ一覧!$C$14)^バックデータ一覧!$C$11+バックデータ一覧!$E$10*(0.3/(バックデータ一覧!$E$12*計算過程!L5238+バックデータ一覧!$E$13*LN(0.3)+バックデータ一覧!$E$14))^バックデータ一覧!$E$11)*計算過程!$W$11*計算過程!G5238/0.3*10^-3,0)</f>
        <v>0</v>
      </c>
      <c r="G5238" s="18">
        <f t="shared" si="488"/>
        <v>0</v>
      </c>
      <c r="H5238" s="18">
        <f t="shared" si="489"/>
        <v>0</v>
      </c>
      <c r="I5238" s="24">
        <v>0</v>
      </c>
      <c r="J5238" s="24">
        <v>0</v>
      </c>
      <c r="K5238" s="24">
        <v>0</v>
      </c>
      <c r="L5238" s="14">
        <f>貼り付けシート!C5238</f>
        <v>24.1</v>
      </c>
      <c r="M5238" s="14">
        <f>貼り付けシート!D5238</f>
        <v>17.899999999999999</v>
      </c>
      <c r="N5238" s="18">
        <f>貼り付けシート!E5238</f>
        <v>94.304797858833595</v>
      </c>
      <c r="O5238" s="18">
        <f>貼り付けシート!F5238</f>
        <v>0</v>
      </c>
      <c r="P5238" s="19">
        <f t="shared" si="490"/>
        <v>0</v>
      </c>
      <c r="Q5238" s="19">
        <f t="shared" si="491"/>
        <v>0</v>
      </c>
    </row>
    <row r="5239" spans="1:17">
      <c r="A5239" s="38">
        <v>41858</v>
      </c>
      <c r="B5239" s="49" t="s">
        <v>150</v>
      </c>
      <c r="C5239" s="24">
        <f t="shared" si="486"/>
        <v>30.406921776000001</v>
      </c>
      <c r="D5239" s="24">
        <f t="shared" si="487"/>
        <v>0</v>
      </c>
      <c r="E5239" s="18">
        <f>IF(G5239&gt;=0.3,(バックデータ一覧!$C$10*(バックデータ一覧!$C$12*計算過程!L5239+バックデータ一覧!$C$13*LN(計算過程!G5239)+バックデータ一覧!$C$14)^バックデータ一覧!$C$11+バックデータ一覧!$E$10*(計算過程!G5239/(バックデータ一覧!$E$12*計算過程!L5239+バックデータ一覧!$E$13*LN(計算過程!G5239)+バックデータ一覧!$E$14))^バックデータ一覧!$E$11)*計算過程!$W$11*10^-3,0)</f>
        <v>0</v>
      </c>
      <c r="F5239" s="18">
        <f>IF(G5239&lt;0.3,(バックデータ一覧!$C$10*(バックデータ一覧!$C$12*計算過程!L5239+バックデータ一覧!$C$13*LN(0.3)+バックデータ一覧!$C$14)^バックデータ一覧!$C$11+バックデータ一覧!$E$10*(0.3/(バックデータ一覧!$E$12*計算過程!L5239+バックデータ一覧!$E$13*LN(0.3)+バックデータ一覧!$E$14))^バックデータ一覧!$E$11)*計算過程!$W$11*計算過程!G5239/0.3*10^-3,0)</f>
        <v>0</v>
      </c>
      <c r="G5239" s="18">
        <f t="shared" si="488"/>
        <v>0</v>
      </c>
      <c r="H5239" s="18">
        <f t="shared" si="489"/>
        <v>0</v>
      </c>
      <c r="I5239" s="24">
        <v>0</v>
      </c>
      <c r="J5239" s="24">
        <v>0</v>
      </c>
      <c r="K5239" s="24">
        <v>0</v>
      </c>
      <c r="L5239" s="14">
        <f>貼り付けシート!C5239</f>
        <v>24.1</v>
      </c>
      <c r="M5239" s="14">
        <f>貼り付けシート!D5239</f>
        <v>17.899999999999999</v>
      </c>
      <c r="N5239" s="18">
        <f>貼り付けシート!E5239</f>
        <v>94.304797858833595</v>
      </c>
      <c r="O5239" s="18">
        <f>貼り付けシート!F5239</f>
        <v>0</v>
      </c>
      <c r="P5239" s="19">
        <f t="shared" si="490"/>
        <v>0</v>
      </c>
      <c r="Q5239" s="19">
        <f t="shared" si="491"/>
        <v>0</v>
      </c>
    </row>
    <row r="5240" spans="1:17">
      <c r="A5240" s="38">
        <v>41858</v>
      </c>
      <c r="B5240" s="49" t="s">
        <v>151</v>
      </c>
      <c r="C5240" s="24">
        <f t="shared" si="486"/>
        <v>30.406921776000001</v>
      </c>
      <c r="D5240" s="24">
        <f t="shared" si="487"/>
        <v>0</v>
      </c>
      <c r="E5240" s="18">
        <f>IF(G5240&gt;=0.3,(バックデータ一覧!$C$10*(バックデータ一覧!$C$12*計算過程!L5240+バックデータ一覧!$C$13*LN(計算過程!G5240)+バックデータ一覧!$C$14)^バックデータ一覧!$C$11+バックデータ一覧!$E$10*(計算過程!G5240/(バックデータ一覧!$E$12*計算過程!L5240+バックデータ一覧!$E$13*LN(計算過程!G5240)+バックデータ一覧!$E$14))^バックデータ一覧!$E$11)*計算過程!$W$11*10^-3,0)</f>
        <v>0</v>
      </c>
      <c r="F5240" s="18">
        <f>IF(G5240&lt;0.3,(バックデータ一覧!$C$10*(バックデータ一覧!$C$12*計算過程!L5240+バックデータ一覧!$C$13*LN(0.3)+バックデータ一覧!$C$14)^バックデータ一覧!$C$11+バックデータ一覧!$E$10*(0.3/(バックデータ一覧!$E$12*計算過程!L5240+バックデータ一覧!$E$13*LN(0.3)+バックデータ一覧!$E$14))^バックデータ一覧!$E$11)*計算過程!$W$11*計算過程!G5240/0.3*10^-3,0)</f>
        <v>0</v>
      </c>
      <c r="G5240" s="18">
        <f t="shared" si="488"/>
        <v>0</v>
      </c>
      <c r="H5240" s="18">
        <f t="shared" si="489"/>
        <v>0</v>
      </c>
      <c r="I5240" s="24">
        <v>0</v>
      </c>
      <c r="J5240" s="24">
        <v>0</v>
      </c>
      <c r="K5240" s="24">
        <v>0</v>
      </c>
      <c r="L5240" s="14">
        <f>貼り付けシート!C5240</f>
        <v>24.1</v>
      </c>
      <c r="M5240" s="14">
        <f>貼り付けシート!D5240</f>
        <v>17.899999999999999</v>
      </c>
      <c r="N5240" s="18">
        <f>貼り付けシート!E5240</f>
        <v>94.304797858833595</v>
      </c>
      <c r="O5240" s="18">
        <f>貼り付けシート!F5240</f>
        <v>0</v>
      </c>
      <c r="P5240" s="19">
        <f t="shared" si="490"/>
        <v>0</v>
      </c>
      <c r="Q5240" s="19">
        <f t="shared" si="491"/>
        <v>0</v>
      </c>
    </row>
    <row r="5241" spans="1:17">
      <c r="A5241" s="38">
        <v>41858</v>
      </c>
      <c r="B5241" s="49" t="s">
        <v>152</v>
      </c>
      <c r="C5241" s="24">
        <f t="shared" si="486"/>
        <v>30.406921776000001</v>
      </c>
      <c r="D5241" s="24">
        <f t="shared" si="487"/>
        <v>0</v>
      </c>
      <c r="E5241" s="18">
        <f>IF(G5241&gt;=0.3,(バックデータ一覧!$C$10*(バックデータ一覧!$C$12*計算過程!L5241+バックデータ一覧!$C$13*LN(計算過程!G5241)+バックデータ一覧!$C$14)^バックデータ一覧!$C$11+バックデータ一覧!$E$10*(計算過程!G5241/(バックデータ一覧!$E$12*計算過程!L5241+バックデータ一覧!$E$13*LN(計算過程!G5241)+バックデータ一覧!$E$14))^バックデータ一覧!$E$11)*計算過程!$W$11*10^-3,0)</f>
        <v>0</v>
      </c>
      <c r="F5241" s="18">
        <f>IF(G5241&lt;0.3,(バックデータ一覧!$C$10*(バックデータ一覧!$C$12*計算過程!L5241+バックデータ一覧!$C$13*LN(0.3)+バックデータ一覧!$C$14)^バックデータ一覧!$C$11+バックデータ一覧!$E$10*(0.3/(バックデータ一覧!$E$12*計算過程!L5241+バックデータ一覧!$E$13*LN(0.3)+バックデータ一覧!$E$14))^バックデータ一覧!$E$11)*計算過程!$W$11*計算過程!G5241/0.3*10^-3,0)</f>
        <v>0</v>
      </c>
      <c r="G5241" s="18">
        <f t="shared" si="488"/>
        <v>0</v>
      </c>
      <c r="H5241" s="18">
        <f t="shared" si="489"/>
        <v>0</v>
      </c>
      <c r="I5241" s="24">
        <v>0</v>
      </c>
      <c r="J5241" s="24">
        <v>0</v>
      </c>
      <c r="K5241" s="24">
        <v>0</v>
      </c>
      <c r="L5241" s="14">
        <f>貼り付けシート!C5241</f>
        <v>24.1</v>
      </c>
      <c r="M5241" s="14">
        <f>貼り付けシート!D5241</f>
        <v>18</v>
      </c>
      <c r="N5241" s="18">
        <f>貼り付けシート!E5241</f>
        <v>94.816822861174671</v>
      </c>
      <c r="O5241" s="18">
        <f>貼り付けシート!F5241</f>
        <v>0</v>
      </c>
      <c r="P5241" s="19">
        <f t="shared" si="490"/>
        <v>0</v>
      </c>
      <c r="Q5241" s="19">
        <f t="shared" si="491"/>
        <v>0</v>
      </c>
    </row>
    <row r="5242" spans="1:17">
      <c r="A5242" s="38">
        <v>41858</v>
      </c>
      <c r="B5242" s="49" t="s">
        <v>153</v>
      </c>
      <c r="C5242" s="24">
        <f t="shared" si="486"/>
        <v>30.406921776000001</v>
      </c>
      <c r="D5242" s="24">
        <f t="shared" si="487"/>
        <v>0</v>
      </c>
      <c r="E5242" s="18">
        <f>IF(G5242&gt;=0.3,(バックデータ一覧!$C$10*(バックデータ一覧!$C$12*計算過程!L5242+バックデータ一覧!$C$13*LN(計算過程!G5242)+バックデータ一覧!$C$14)^バックデータ一覧!$C$11+バックデータ一覧!$E$10*(計算過程!G5242/(バックデータ一覧!$E$12*計算過程!L5242+バックデータ一覧!$E$13*LN(計算過程!G5242)+バックデータ一覧!$E$14))^バックデータ一覧!$E$11)*計算過程!$W$11*10^-3,0)</f>
        <v>0</v>
      </c>
      <c r="F5242" s="18">
        <f>IF(G5242&lt;0.3,(バックデータ一覧!$C$10*(バックデータ一覧!$C$12*計算過程!L5242+バックデータ一覧!$C$13*LN(0.3)+バックデータ一覧!$C$14)^バックデータ一覧!$C$11+バックデータ一覧!$E$10*(0.3/(バックデータ一覧!$E$12*計算過程!L5242+バックデータ一覧!$E$13*LN(0.3)+バックデータ一覧!$E$14))^バックデータ一覧!$E$11)*計算過程!$W$11*計算過程!G5242/0.3*10^-3,0)</f>
        <v>0</v>
      </c>
      <c r="G5242" s="18">
        <f t="shared" si="488"/>
        <v>0</v>
      </c>
      <c r="H5242" s="18">
        <f t="shared" si="489"/>
        <v>0</v>
      </c>
      <c r="I5242" s="24">
        <v>0</v>
      </c>
      <c r="J5242" s="24">
        <v>0</v>
      </c>
      <c r="K5242" s="24">
        <v>0</v>
      </c>
      <c r="L5242" s="14">
        <f>貼り付けシート!C5242</f>
        <v>24.1</v>
      </c>
      <c r="M5242" s="14">
        <f>貼り付けシート!D5242</f>
        <v>18.100000000000001</v>
      </c>
      <c r="N5242" s="18">
        <f>貼り付けシート!E5242</f>
        <v>95.32868788069986</v>
      </c>
      <c r="O5242" s="18">
        <f>貼り付けシート!F5242</f>
        <v>0</v>
      </c>
      <c r="P5242" s="19">
        <f t="shared" si="490"/>
        <v>0</v>
      </c>
      <c r="Q5242" s="19">
        <f t="shared" si="491"/>
        <v>0</v>
      </c>
    </row>
    <row r="5243" spans="1:17">
      <c r="A5243" s="38">
        <v>41858</v>
      </c>
      <c r="B5243" s="49" t="s">
        <v>154</v>
      </c>
      <c r="C5243" s="24">
        <f t="shared" si="486"/>
        <v>30.406921776000001</v>
      </c>
      <c r="D5243" s="24">
        <f t="shared" si="487"/>
        <v>0</v>
      </c>
      <c r="E5243" s="18">
        <f>IF(G5243&gt;=0.3,(バックデータ一覧!$C$10*(バックデータ一覧!$C$12*計算過程!L5243+バックデータ一覧!$C$13*LN(計算過程!G5243)+バックデータ一覧!$C$14)^バックデータ一覧!$C$11+バックデータ一覧!$E$10*(計算過程!G5243/(バックデータ一覧!$E$12*計算過程!L5243+バックデータ一覧!$E$13*LN(計算過程!G5243)+バックデータ一覧!$E$14))^バックデータ一覧!$E$11)*計算過程!$W$11*10^-3,0)</f>
        <v>0</v>
      </c>
      <c r="F5243" s="18">
        <f>IF(G5243&lt;0.3,(バックデータ一覧!$C$10*(バックデータ一覧!$C$12*計算過程!L5243+バックデータ一覧!$C$13*LN(0.3)+バックデータ一覧!$C$14)^バックデータ一覧!$C$11+バックデータ一覧!$E$10*(0.3/(バックデータ一覧!$E$12*計算過程!L5243+バックデータ一覧!$E$13*LN(0.3)+バックデータ一覧!$E$14))^バックデータ一覧!$E$11)*計算過程!$W$11*計算過程!G5243/0.3*10^-3,0)</f>
        <v>0</v>
      </c>
      <c r="G5243" s="18">
        <f t="shared" si="488"/>
        <v>0</v>
      </c>
      <c r="H5243" s="18">
        <f t="shared" si="489"/>
        <v>0</v>
      </c>
      <c r="I5243" s="24">
        <v>0</v>
      </c>
      <c r="J5243" s="24">
        <v>0</v>
      </c>
      <c r="K5243" s="24">
        <v>0</v>
      </c>
      <c r="L5243" s="14">
        <f>貼り付けシート!C5243</f>
        <v>24.4</v>
      </c>
      <c r="M5243" s="14">
        <f>貼り付けシート!D5243</f>
        <v>18.3</v>
      </c>
      <c r="N5243" s="18">
        <f>貼り付けシート!E5243</f>
        <v>94.634362719191188</v>
      </c>
      <c r="O5243" s="18">
        <f>貼り付けシート!F5243</f>
        <v>0</v>
      </c>
      <c r="P5243" s="19">
        <f t="shared" si="490"/>
        <v>0</v>
      </c>
      <c r="Q5243" s="19">
        <f t="shared" si="491"/>
        <v>0</v>
      </c>
    </row>
    <row r="5244" spans="1:17">
      <c r="A5244" s="38">
        <v>41858</v>
      </c>
      <c r="B5244" s="49" t="s">
        <v>155</v>
      </c>
      <c r="C5244" s="24">
        <f t="shared" si="486"/>
        <v>30.406921776000001</v>
      </c>
      <c r="D5244" s="24">
        <f t="shared" si="487"/>
        <v>0</v>
      </c>
      <c r="E5244" s="18">
        <f>IF(G5244&gt;=0.3,(バックデータ一覧!$C$10*(バックデータ一覧!$C$12*計算過程!L5244+バックデータ一覧!$C$13*LN(計算過程!G5244)+バックデータ一覧!$C$14)^バックデータ一覧!$C$11+バックデータ一覧!$E$10*(計算過程!G5244/(バックデータ一覧!$E$12*計算過程!L5244+バックデータ一覧!$E$13*LN(計算過程!G5244)+バックデータ一覧!$E$14))^バックデータ一覧!$E$11)*計算過程!$W$11*10^-3,0)</f>
        <v>0</v>
      </c>
      <c r="F5244" s="18">
        <f>IF(G5244&lt;0.3,(バックデータ一覧!$C$10*(バックデータ一覧!$C$12*計算過程!L5244+バックデータ一覧!$C$13*LN(0.3)+バックデータ一覧!$C$14)^バックデータ一覧!$C$11+バックデータ一覧!$E$10*(0.3/(バックデータ一覧!$E$12*計算過程!L5244+バックデータ一覧!$E$13*LN(0.3)+バックデータ一覧!$E$14))^バックデータ一覧!$E$11)*計算過程!$W$11*計算過程!G5244/0.3*10^-3,0)</f>
        <v>0</v>
      </c>
      <c r="G5244" s="18">
        <f t="shared" si="488"/>
        <v>0</v>
      </c>
      <c r="H5244" s="18">
        <f t="shared" si="489"/>
        <v>0</v>
      </c>
      <c r="I5244" s="24">
        <v>0</v>
      </c>
      <c r="J5244" s="24">
        <v>0</v>
      </c>
      <c r="K5244" s="24">
        <v>0</v>
      </c>
      <c r="L5244" s="14">
        <f>貼り付けシート!C5244</f>
        <v>25.1</v>
      </c>
      <c r="M5244" s="14">
        <f>貼り付けシート!D5244</f>
        <v>18.7</v>
      </c>
      <c r="N5244" s="18">
        <f>貼り付けシート!E5244</f>
        <v>92.685211708926644</v>
      </c>
      <c r="O5244" s="18">
        <f>貼り付けシート!F5244</f>
        <v>0</v>
      </c>
      <c r="P5244" s="19">
        <f t="shared" si="490"/>
        <v>0</v>
      </c>
      <c r="Q5244" s="19">
        <f t="shared" si="491"/>
        <v>0</v>
      </c>
    </row>
    <row r="5245" spans="1:17">
      <c r="A5245" s="38">
        <v>41858</v>
      </c>
      <c r="B5245" s="49" t="s">
        <v>156</v>
      </c>
      <c r="C5245" s="24">
        <f t="shared" si="486"/>
        <v>30.406921776000001</v>
      </c>
      <c r="D5245" s="24">
        <f t="shared" si="487"/>
        <v>0</v>
      </c>
      <c r="E5245" s="18">
        <f>IF(G5245&gt;=0.3,(バックデータ一覧!$C$10*(バックデータ一覧!$C$12*計算過程!L5245+バックデータ一覧!$C$13*LN(計算過程!G5245)+バックデータ一覧!$C$14)^バックデータ一覧!$C$11+バックデータ一覧!$E$10*(計算過程!G5245/(バックデータ一覧!$E$12*計算過程!L5245+バックデータ一覧!$E$13*LN(計算過程!G5245)+バックデータ一覧!$E$14))^バックデータ一覧!$E$11)*計算過程!$W$11*10^-3,0)</f>
        <v>0</v>
      </c>
      <c r="F5245" s="18">
        <f>IF(G5245&lt;0.3,(バックデータ一覧!$C$10*(バックデータ一覧!$C$12*計算過程!L5245+バックデータ一覧!$C$13*LN(0.3)+バックデータ一覧!$C$14)^バックデータ一覧!$C$11+バックデータ一覧!$E$10*(0.3/(バックデータ一覧!$E$12*計算過程!L5245+バックデータ一覧!$E$13*LN(0.3)+バックデータ一覧!$E$14))^バックデータ一覧!$E$11)*計算過程!$W$11*計算過程!G5245/0.3*10^-3,0)</f>
        <v>0</v>
      </c>
      <c r="G5245" s="18">
        <f t="shared" si="488"/>
        <v>0</v>
      </c>
      <c r="H5245" s="18">
        <f t="shared" si="489"/>
        <v>0</v>
      </c>
      <c r="I5245" s="24">
        <v>0</v>
      </c>
      <c r="J5245" s="24">
        <v>0</v>
      </c>
      <c r="K5245" s="24">
        <v>0</v>
      </c>
      <c r="L5245" s="14">
        <f>貼り付けシート!C5245</f>
        <v>26.1</v>
      </c>
      <c r="M5245" s="14">
        <f>貼り付けシート!D5245</f>
        <v>19.2</v>
      </c>
      <c r="N5245" s="18">
        <f>貼り付けシート!E5245</f>
        <v>89.610501669796676</v>
      </c>
      <c r="O5245" s="18">
        <f>貼り付けシート!F5245</f>
        <v>0</v>
      </c>
      <c r="P5245" s="19">
        <f t="shared" si="490"/>
        <v>0</v>
      </c>
      <c r="Q5245" s="19">
        <f t="shared" si="491"/>
        <v>0</v>
      </c>
    </row>
    <row r="5246" spans="1:17">
      <c r="A5246" s="38">
        <v>41858</v>
      </c>
      <c r="B5246" s="49" t="s">
        <v>157</v>
      </c>
      <c r="C5246" s="24">
        <f t="shared" si="486"/>
        <v>30.406921776000001</v>
      </c>
      <c r="D5246" s="24">
        <f t="shared" si="487"/>
        <v>0</v>
      </c>
      <c r="E5246" s="18">
        <f>IF(G5246&gt;=0.3,(バックデータ一覧!$C$10*(バックデータ一覧!$C$12*計算過程!L5246+バックデータ一覧!$C$13*LN(計算過程!G5246)+バックデータ一覧!$C$14)^バックデータ一覧!$C$11+バックデータ一覧!$E$10*(計算過程!G5246/(バックデータ一覧!$E$12*計算過程!L5246+バックデータ一覧!$E$13*LN(計算過程!G5246)+バックデータ一覧!$E$14))^バックデータ一覧!$E$11)*計算過程!$W$11*10^-3,0)</f>
        <v>0</v>
      </c>
      <c r="F5246" s="18">
        <f>IF(G5246&lt;0.3,(バックデータ一覧!$C$10*(バックデータ一覧!$C$12*計算過程!L5246+バックデータ一覧!$C$13*LN(0.3)+バックデータ一覧!$C$14)^バックデータ一覧!$C$11+バックデータ一覧!$E$10*(0.3/(バックデータ一覧!$E$12*計算過程!L5246+バックデータ一覧!$E$13*LN(0.3)+バックデータ一覧!$E$14))^バックデータ一覧!$E$11)*計算過程!$W$11*計算過程!G5246/0.3*10^-3,0)</f>
        <v>0</v>
      </c>
      <c r="G5246" s="18">
        <f t="shared" si="488"/>
        <v>0</v>
      </c>
      <c r="H5246" s="18">
        <f t="shared" si="489"/>
        <v>0</v>
      </c>
      <c r="I5246" s="24">
        <v>0</v>
      </c>
      <c r="J5246" s="24">
        <v>0</v>
      </c>
      <c r="K5246" s="24">
        <v>0</v>
      </c>
      <c r="L5246" s="14">
        <f>貼り付けシート!C5246</f>
        <v>27.9</v>
      </c>
      <c r="M5246" s="14">
        <f>貼り付けシート!D5246</f>
        <v>19.7</v>
      </c>
      <c r="N5246" s="18">
        <f>貼り付けシート!E5246</f>
        <v>82.657979775710785</v>
      </c>
      <c r="O5246" s="18">
        <f>貼り付けシート!F5246</f>
        <v>0</v>
      </c>
      <c r="P5246" s="19">
        <f t="shared" si="490"/>
        <v>0</v>
      </c>
      <c r="Q5246" s="19">
        <f t="shared" si="491"/>
        <v>0</v>
      </c>
    </row>
    <row r="5247" spans="1:17">
      <c r="A5247" s="38">
        <v>41858</v>
      </c>
      <c r="B5247" s="49" t="s">
        <v>158</v>
      </c>
      <c r="C5247" s="24">
        <f t="shared" si="486"/>
        <v>30.406921776000001</v>
      </c>
      <c r="D5247" s="24">
        <f t="shared" si="487"/>
        <v>0</v>
      </c>
      <c r="E5247" s="18">
        <f>IF(G5247&gt;=0.3,(バックデータ一覧!$C$10*(バックデータ一覧!$C$12*計算過程!L5247+バックデータ一覧!$C$13*LN(計算過程!G5247)+バックデータ一覧!$C$14)^バックデータ一覧!$C$11+バックデータ一覧!$E$10*(計算過程!G5247/(バックデータ一覧!$E$12*計算過程!L5247+バックデータ一覧!$E$13*LN(計算過程!G5247)+バックデータ一覧!$E$14))^バックデータ一覧!$E$11)*計算過程!$W$11*10^-3,0)</f>
        <v>0</v>
      </c>
      <c r="F5247" s="18">
        <f>IF(G5247&lt;0.3,(バックデータ一覧!$C$10*(バックデータ一覧!$C$12*計算過程!L5247+バックデータ一覧!$C$13*LN(0.3)+バックデータ一覧!$C$14)^バックデータ一覧!$C$11+バックデータ一覧!$E$10*(0.3/(バックデータ一覧!$E$12*計算過程!L5247+バックデータ一覧!$E$13*LN(0.3)+バックデータ一覧!$E$14))^バックデータ一覧!$E$11)*計算過程!$W$11*計算過程!G5247/0.3*10^-3,0)</f>
        <v>0</v>
      </c>
      <c r="G5247" s="18">
        <f t="shared" si="488"/>
        <v>0</v>
      </c>
      <c r="H5247" s="18">
        <f t="shared" si="489"/>
        <v>0</v>
      </c>
      <c r="I5247" s="24">
        <v>0</v>
      </c>
      <c r="J5247" s="24">
        <v>0</v>
      </c>
      <c r="K5247" s="24">
        <v>0</v>
      </c>
      <c r="L5247" s="14">
        <f>貼り付けシート!C5247</f>
        <v>29</v>
      </c>
      <c r="M5247" s="14">
        <f>貼り付けシート!D5247</f>
        <v>19.7</v>
      </c>
      <c r="N5247" s="18">
        <f>貼り付けシート!E5247</f>
        <v>77.542560208327515</v>
      </c>
      <c r="O5247" s="18">
        <f>貼り付けシート!F5247</f>
        <v>0</v>
      </c>
      <c r="P5247" s="19">
        <f t="shared" si="490"/>
        <v>0</v>
      </c>
      <c r="Q5247" s="19">
        <f t="shared" si="491"/>
        <v>0</v>
      </c>
    </row>
    <row r="5248" spans="1:17">
      <c r="A5248" s="38">
        <v>41858</v>
      </c>
      <c r="B5248" s="49" t="s">
        <v>159</v>
      </c>
      <c r="C5248" s="24">
        <f t="shared" si="486"/>
        <v>30.406921776000001</v>
      </c>
      <c r="D5248" s="24">
        <f t="shared" si="487"/>
        <v>0</v>
      </c>
      <c r="E5248" s="18">
        <f>IF(G5248&gt;=0.3,(バックデータ一覧!$C$10*(バックデータ一覧!$C$12*計算過程!L5248+バックデータ一覧!$C$13*LN(計算過程!G5248)+バックデータ一覧!$C$14)^バックデータ一覧!$C$11+バックデータ一覧!$E$10*(計算過程!G5248/(バックデータ一覧!$E$12*計算過程!L5248+バックデータ一覧!$E$13*LN(計算過程!G5248)+バックデータ一覧!$E$14))^バックデータ一覧!$E$11)*計算過程!$W$11*10^-3,0)</f>
        <v>0</v>
      </c>
      <c r="F5248" s="18">
        <f>IF(G5248&lt;0.3,(バックデータ一覧!$C$10*(バックデータ一覧!$C$12*計算過程!L5248+バックデータ一覧!$C$13*LN(0.3)+バックデータ一覧!$C$14)^バックデータ一覧!$C$11+バックデータ一覧!$E$10*(0.3/(バックデータ一覧!$E$12*計算過程!L5248+バックデータ一覧!$E$13*LN(0.3)+バックデータ一覧!$E$14))^バックデータ一覧!$E$11)*計算過程!$W$11*計算過程!G5248/0.3*10^-3,0)</f>
        <v>0</v>
      </c>
      <c r="G5248" s="18">
        <f t="shared" si="488"/>
        <v>0</v>
      </c>
      <c r="H5248" s="18">
        <f t="shared" si="489"/>
        <v>0</v>
      </c>
      <c r="I5248" s="24">
        <v>0</v>
      </c>
      <c r="J5248" s="24">
        <v>0</v>
      </c>
      <c r="K5248" s="24">
        <v>0</v>
      </c>
      <c r="L5248" s="14">
        <f>貼り付けシート!C5248</f>
        <v>29.3</v>
      </c>
      <c r="M5248" s="14">
        <f>貼り付けシート!D5248</f>
        <v>19.8</v>
      </c>
      <c r="N5248" s="18">
        <f>貼り付けシート!E5248</f>
        <v>76.585138951005788</v>
      </c>
      <c r="O5248" s="18">
        <f>貼り付けシート!F5248</f>
        <v>0</v>
      </c>
      <c r="P5248" s="19">
        <f t="shared" si="490"/>
        <v>0</v>
      </c>
      <c r="Q5248" s="19">
        <f t="shared" si="491"/>
        <v>0</v>
      </c>
    </row>
    <row r="5249" spans="1:17">
      <c r="A5249" s="38">
        <v>41858</v>
      </c>
      <c r="B5249" s="49" t="s">
        <v>160</v>
      </c>
      <c r="C5249" s="24">
        <f t="shared" si="486"/>
        <v>30.406921776000001</v>
      </c>
      <c r="D5249" s="24">
        <f t="shared" si="487"/>
        <v>0</v>
      </c>
      <c r="E5249" s="18">
        <f>IF(G5249&gt;=0.3,(バックデータ一覧!$C$10*(バックデータ一覧!$C$12*計算過程!L5249+バックデータ一覧!$C$13*LN(計算過程!G5249)+バックデータ一覧!$C$14)^バックデータ一覧!$C$11+バックデータ一覧!$E$10*(計算過程!G5249/(バックデータ一覧!$E$12*計算過程!L5249+バックデータ一覧!$E$13*LN(計算過程!G5249)+バックデータ一覧!$E$14))^バックデータ一覧!$E$11)*計算過程!$W$11*10^-3,0)</f>
        <v>0</v>
      </c>
      <c r="F5249" s="18">
        <f>IF(G5249&lt;0.3,(バックデータ一覧!$C$10*(バックデータ一覧!$C$12*計算過程!L5249+バックデータ一覧!$C$13*LN(0.3)+バックデータ一覧!$C$14)^バックデータ一覧!$C$11+バックデータ一覧!$E$10*(0.3/(バックデータ一覧!$E$12*計算過程!L5249+バックデータ一覧!$E$13*LN(0.3)+バックデータ一覧!$E$14))^バックデータ一覧!$E$11)*計算過程!$W$11*計算過程!G5249/0.3*10^-3,0)</f>
        <v>0</v>
      </c>
      <c r="G5249" s="18">
        <f t="shared" si="488"/>
        <v>0</v>
      </c>
      <c r="H5249" s="18">
        <f t="shared" si="489"/>
        <v>0</v>
      </c>
      <c r="I5249" s="24">
        <v>0</v>
      </c>
      <c r="J5249" s="24">
        <v>0</v>
      </c>
      <c r="K5249" s="24">
        <v>0</v>
      </c>
      <c r="L5249" s="14">
        <f>貼り付けシート!C5249</f>
        <v>29.8</v>
      </c>
      <c r="M5249" s="14">
        <f>貼り付けシート!D5249</f>
        <v>19.8</v>
      </c>
      <c r="N5249" s="18">
        <f>貼り付けシート!E5249</f>
        <v>74.411025423410663</v>
      </c>
      <c r="O5249" s="18">
        <f>貼り付けシート!F5249</f>
        <v>0</v>
      </c>
      <c r="P5249" s="19">
        <f t="shared" si="490"/>
        <v>0</v>
      </c>
      <c r="Q5249" s="19">
        <f t="shared" si="491"/>
        <v>0</v>
      </c>
    </row>
    <row r="5250" spans="1:17">
      <c r="A5250" s="38">
        <v>41858</v>
      </c>
      <c r="B5250" s="49" t="s">
        <v>161</v>
      </c>
      <c r="C5250" s="24">
        <f t="shared" si="486"/>
        <v>30.406921776000001</v>
      </c>
      <c r="D5250" s="24">
        <f t="shared" si="487"/>
        <v>0</v>
      </c>
      <c r="E5250" s="18">
        <f>IF(G5250&gt;=0.3,(バックデータ一覧!$C$10*(バックデータ一覧!$C$12*計算過程!L5250+バックデータ一覧!$C$13*LN(計算過程!G5250)+バックデータ一覧!$C$14)^バックデータ一覧!$C$11+バックデータ一覧!$E$10*(計算過程!G5250/(バックデータ一覧!$E$12*計算過程!L5250+バックデータ一覧!$E$13*LN(計算過程!G5250)+バックデータ一覧!$E$14))^バックデータ一覧!$E$11)*計算過程!$W$11*10^-3,0)</f>
        <v>0</v>
      </c>
      <c r="F5250" s="18">
        <f>IF(G5250&lt;0.3,(バックデータ一覧!$C$10*(バックデータ一覧!$C$12*計算過程!L5250+バックデータ一覧!$C$13*LN(0.3)+バックデータ一覧!$C$14)^バックデータ一覧!$C$11+バックデータ一覧!$E$10*(0.3/(バックデータ一覧!$E$12*計算過程!L5250+バックデータ一覧!$E$13*LN(0.3)+バックデータ一覧!$E$14))^バックデータ一覧!$E$11)*計算過程!$W$11*計算過程!G5250/0.3*10^-3,0)</f>
        <v>0</v>
      </c>
      <c r="G5250" s="18">
        <f t="shared" si="488"/>
        <v>0</v>
      </c>
      <c r="H5250" s="18">
        <f t="shared" si="489"/>
        <v>0</v>
      </c>
      <c r="I5250" s="24">
        <v>0</v>
      </c>
      <c r="J5250" s="24">
        <v>0</v>
      </c>
      <c r="K5250" s="24">
        <v>0</v>
      </c>
      <c r="L5250" s="14">
        <f>貼り付けシート!C5250</f>
        <v>30.4</v>
      </c>
      <c r="M5250" s="14">
        <f>貼り付けシート!D5250</f>
        <v>19.5</v>
      </c>
      <c r="N5250" s="18">
        <f>貼り付けシート!E5250</f>
        <v>70.837452017188156</v>
      </c>
      <c r="O5250" s="18">
        <f>貼り付けシート!F5250</f>
        <v>0</v>
      </c>
      <c r="P5250" s="19">
        <f t="shared" si="490"/>
        <v>0</v>
      </c>
      <c r="Q5250" s="19">
        <f t="shared" si="491"/>
        <v>0</v>
      </c>
    </row>
    <row r="5251" spans="1:17">
      <c r="A5251" s="38">
        <v>41858</v>
      </c>
      <c r="B5251" s="49" t="s">
        <v>162</v>
      </c>
      <c r="C5251" s="24">
        <f t="shared" si="486"/>
        <v>30.406921776000001</v>
      </c>
      <c r="D5251" s="24">
        <f t="shared" si="487"/>
        <v>0</v>
      </c>
      <c r="E5251" s="18">
        <f>IF(G5251&gt;=0.3,(バックデータ一覧!$C$10*(バックデータ一覧!$C$12*計算過程!L5251+バックデータ一覧!$C$13*LN(計算過程!G5251)+バックデータ一覧!$C$14)^バックデータ一覧!$C$11+バックデータ一覧!$E$10*(計算過程!G5251/(バックデータ一覧!$E$12*計算過程!L5251+バックデータ一覧!$E$13*LN(計算過程!G5251)+バックデータ一覧!$E$14))^バックデータ一覧!$E$11)*計算過程!$W$11*10^-3,0)</f>
        <v>0</v>
      </c>
      <c r="F5251" s="18">
        <f>IF(G5251&lt;0.3,(バックデータ一覧!$C$10*(バックデータ一覧!$C$12*計算過程!L5251+バックデータ一覧!$C$13*LN(0.3)+バックデータ一覧!$C$14)^バックデータ一覧!$C$11+バックデータ一覧!$E$10*(0.3/(バックデータ一覧!$E$12*計算過程!L5251+バックデータ一覧!$E$13*LN(0.3)+バックデータ一覧!$E$14))^バックデータ一覧!$E$11)*計算過程!$W$11*計算過程!G5251/0.3*10^-3,0)</f>
        <v>0</v>
      </c>
      <c r="G5251" s="18">
        <f t="shared" si="488"/>
        <v>0</v>
      </c>
      <c r="H5251" s="18">
        <f t="shared" si="489"/>
        <v>0</v>
      </c>
      <c r="I5251" s="24">
        <v>0</v>
      </c>
      <c r="J5251" s="24">
        <v>0</v>
      </c>
      <c r="K5251" s="24">
        <v>0</v>
      </c>
      <c r="L5251" s="14">
        <f>貼り付けシート!C5251</f>
        <v>30.6</v>
      </c>
      <c r="M5251" s="14">
        <f>貼り付けシート!D5251</f>
        <v>19.2</v>
      </c>
      <c r="N5251" s="18">
        <f>貼り付けシート!E5251</f>
        <v>68.986695012507539</v>
      </c>
      <c r="O5251" s="18">
        <f>貼り付けシート!F5251</f>
        <v>0</v>
      </c>
      <c r="P5251" s="19">
        <f t="shared" si="490"/>
        <v>0</v>
      </c>
      <c r="Q5251" s="19">
        <f t="shared" si="491"/>
        <v>0</v>
      </c>
    </row>
    <row r="5252" spans="1:17">
      <c r="A5252" s="38">
        <v>41858</v>
      </c>
      <c r="B5252" s="49" t="s">
        <v>163</v>
      </c>
      <c r="C5252" s="24">
        <f t="shared" si="486"/>
        <v>30.406921776000001</v>
      </c>
      <c r="D5252" s="24">
        <f t="shared" si="487"/>
        <v>0</v>
      </c>
      <c r="E5252" s="18">
        <f>IF(G5252&gt;=0.3,(バックデータ一覧!$C$10*(バックデータ一覧!$C$12*計算過程!L5252+バックデータ一覧!$C$13*LN(計算過程!G5252)+バックデータ一覧!$C$14)^バックデータ一覧!$C$11+バックデータ一覧!$E$10*(計算過程!G5252/(バックデータ一覧!$E$12*計算過程!L5252+バックデータ一覧!$E$13*LN(計算過程!G5252)+バックデータ一覧!$E$14))^バックデータ一覧!$E$11)*計算過程!$W$11*10^-3,0)</f>
        <v>0</v>
      </c>
      <c r="F5252" s="18">
        <f>IF(G5252&lt;0.3,(バックデータ一覧!$C$10*(バックデータ一覧!$C$12*計算過程!L5252+バックデータ一覧!$C$13*LN(0.3)+バックデータ一覧!$C$14)^バックデータ一覧!$C$11+バックデータ一覧!$E$10*(0.3/(バックデータ一覧!$E$12*計算過程!L5252+バックデータ一覧!$E$13*LN(0.3)+バックデータ一覧!$E$14))^バックデータ一覧!$E$11)*計算過程!$W$11*計算過程!G5252/0.3*10^-3,0)</f>
        <v>0</v>
      </c>
      <c r="G5252" s="18">
        <f t="shared" si="488"/>
        <v>0</v>
      </c>
      <c r="H5252" s="18">
        <f t="shared" si="489"/>
        <v>0</v>
      </c>
      <c r="I5252" s="24">
        <v>0</v>
      </c>
      <c r="J5252" s="24">
        <v>0</v>
      </c>
      <c r="K5252" s="24">
        <v>0</v>
      </c>
      <c r="L5252" s="14">
        <f>貼り付けシート!C5252</f>
        <v>30.1</v>
      </c>
      <c r="M5252" s="14">
        <f>貼り付けシート!D5252</f>
        <v>19</v>
      </c>
      <c r="N5252" s="18">
        <f>貼り付けシート!E5252</f>
        <v>70.272525262713103</v>
      </c>
      <c r="O5252" s="18">
        <f>貼り付けシート!F5252</f>
        <v>0</v>
      </c>
      <c r="P5252" s="19">
        <f t="shared" si="490"/>
        <v>0</v>
      </c>
      <c r="Q5252" s="19">
        <f t="shared" si="491"/>
        <v>0</v>
      </c>
    </row>
    <row r="5253" spans="1:17">
      <c r="A5253" s="38">
        <v>41858</v>
      </c>
      <c r="B5253" s="49" t="s">
        <v>164</v>
      </c>
      <c r="C5253" s="24">
        <f t="shared" si="486"/>
        <v>30.406921776000001</v>
      </c>
      <c r="D5253" s="24">
        <f t="shared" si="487"/>
        <v>0</v>
      </c>
      <c r="E5253" s="18">
        <f>IF(G5253&gt;=0.3,(バックデータ一覧!$C$10*(バックデータ一覧!$C$12*計算過程!L5253+バックデータ一覧!$C$13*LN(計算過程!G5253)+バックデータ一覧!$C$14)^バックデータ一覧!$C$11+バックデータ一覧!$E$10*(計算過程!G5253/(バックデータ一覧!$E$12*計算過程!L5253+バックデータ一覧!$E$13*LN(計算過程!G5253)+バックデータ一覧!$E$14))^バックデータ一覧!$E$11)*計算過程!$W$11*10^-3,0)</f>
        <v>0</v>
      </c>
      <c r="F5253" s="18">
        <f>IF(G5253&lt;0.3,(バックデータ一覧!$C$10*(バックデータ一覧!$C$12*計算過程!L5253+バックデータ一覧!$C$13*LN(0.3)+バックデータ一覧!$C$14)^バックデータ一覧!$C$11+バックデータ一覧!$E$10*(0.3/(バックデータ一覧!$E$12*計算過程!L5253+バックデータ一覧!$E$13*LN(0.3)+バックデータ一覧!$E$14))^バックデータ一覧!$E$11)*計算過程!$W$11*計算過程!G5253/0.3*10^-3,0)</f>
        <v>0</v>
      </c>
      <c r="G5253" s="18">
        <f t="shared" si="488"/>
        <v>0</v>
      </c>
      <c r="H5253" s="18">
        <f t="shared" si="489"/>
        <v>0</v>
      </c>
      <c r="I5253" s="24">
        <v>0</v>
      </c>
      <c r="J5253" s="24">
        <v>0</v>
      </c>
      <c r="K5253" s="24">
        <v>0</v>
      </c>
      <c r="L5253" s="14">
        <f>貼り付けシート!C5253</f>
        <v>29.9</v>
      </c>
      <c r="M5253" s="14">
        <f>貼り付けシート!D5253</f>
        <v>19.3</v>
      </c>
      <c r="N5253" s="18">
        <f>貼り付けシート!E5253</f>
        <v>72.172553045667641</v>
      </c>
      <c r="O5253" s="18">
        <f>貼り付けシート!F5253</f>
        <v>0</v>
      </c>
      <c r="P5253" s="19">
        <f t="shared" si="490"/>
        <v>0</v>
      </c>
      <c r="Q5253" s="19">
        <f t="shared" si="491"/>
        <v>0</v>
      </c>
    </row>
    <row r="5254" spans="1:17">
      <c r="A5254" s="38">
        <v>41858</v>
      </c>
      <c r="B5254" s="49" t="s">
        <v>165</v>
      </c>
      <c r="C5254" s="24">
        <f t="shared" si="486"/>
        <v>30.406921776000001</v>
      </c>
      <c r="D5254" s="24">
        <f t="shared" si="487"/>
        <v>0</v>
      </c>
      <c r="E5254" s="18">
        <f>IF(G5254&gt;=0.3,(バックデータ一覧!$C$10*(バックデータ一覧!$C$12*計算過程!L5254+バックデータ一覧!$C$13*LN(計算過程!G5254)+バックデータ一覧!$C$14)^バックデータ一覧!$C$11+バックデータ一覧!$E$10*(計算過程!G5254/(バックデータ一覧!$E$12*計算過程!L5254+バックデータ一覧!$E$13*LN(計算過程!G5254)+バックデータ一覧!$E$14))^バックデータ一覧!$E$11)*計算過程!$W$11*10^-3,0)</f>
        <v>0</v>
      </c>
      <c r="F5254" s="18">
        <f>IF(G5254&lt;0.3,(バックデータ一覧!$C$10*(バックデータ一覧!$C$12*計算過程!L5254+バックデータ一覧!$C$13*LN(0.3)+バックデータ一覧!$C$14)^バックデータ一覧!$C$11+バックデータ一覧!$E$10*(0.3/(バックデータ一覧!$E$12*計算過程!L5254+バックデータ一覧!$E$13*LN(0.3)+バックデータ一覧!$E$14))^バックデータ一覧!$E$11)*計算過程!$W$11*計算過程!G5254/0.3*10^-3,0)</f>
        <v>0</v>
      </c>
      <c r="G5254" s="18">
        <f t="shared" si="488"/>
        <v>0</v>
      </c>
      <c r="H5254" s="18">
        <f t="shared" si="489"/>
        <v>0</v>
      </c>
      <c r="I5254" s="24">
        <v>0</v>
      </c>
      <c r="J5254" s="24">
        <v>0</v>
      </c>
      <c r="K5254" s="24">
        <v>0</v>
      </c>
      <c r="L5254" s="14">
        <f>貼り付けシート!C5254</f>
        <v>29.2</v>
      </c>
      <c r="M5254" s="14">
        <f>貼り付けシート!D5254</f>
        <v>19.7</v>
      </c>
      <c r="N5254" s="18">
        <f>貼り付けシート!E5254</f>
        <v>76.651437041815726</v>
      </c>
      <c r="O5254" s="18">
        <f>貼り付けシート!F5254</f>
        <v>0</v>
      </c>
      <c r="P5254" s="19">
        <f t="shared" si="490"/>
        <v>0</v>
      </c>
      <c r="Q5254" s="19">
        <f t="shared" si="491"/>
        <v>0</v>
      </c>
    </row>
    <row r="5255" spans="1:17">
      <c r="A5255" s="38">
        <v>41858</v>
      </c>
      <c r="B5255" s="49" t="s">
        <v>166</v>
      </c>
      <c r="C5255" s="24">
        <f t="shared" ref="C5255:C5318" si="492">$W$6*IF(AND(L5255&lt;5,N5255&gt;=80),$W$4,$W$5)*3600*10^-6</f>
        <v>30.406921776000001</v>
      </c>
      <c r="D5255" s="24">
        <f t="shared" ref="D5255:D5318" si="493">IF(G5255&gt;=0.3,E5255,F5255)</f>
        <v>0</v>
      </c>
      <c r="E5255" s="18">
        <f>IF(G5255&gt;=0.3,(バックデータ一覧!$C$10*(バックデータ一覧!$C$12*計算過程!L5255+バックデータ一覧!$C$13*LN(計算過程!G5255)+バックデータ一覧!$C$14)^バックデータ一覧!$C$11+バックデータ一覧!$E$10*(計算過程!G5255/(バックデータ一覧!$E$12*計算過程!L5255+バックデータ一覧!$E$13*LN(計算過程!G5255)+バックデータ一覧!$E$14))^バックデータ一覧!$E$11)*計算過程!$W$11*10^-3,0)</f>
        <v>0</v>
      </c>
      <c r="F5255" s="18">
        <f>IF(G5255&lt;0.3,(バックデータ一覧!$C$10*(バックデータ一覧!$C$12*計算過程!L5255+バックデータ一覧!$C$13*LN(0.3)+バックデータ一覧!$C$14)^バックデータ一覧!$C$11+バックデータ一覧!$E$10*(0.3/(バックデータ一覧!$E$12*計算過程!L5255+バックデータ一覧!$E$13*LN(0.3)+バックデータ一覧!$E$14))^バックデータ一覧!$E$11)*計算過程!$W$11*計算過程!G5255/0.3*10^-3,0)</f>
        <v>0</v>
      </c>
      <c r="G5255" s="18">
        <f t="shared" ref="G5255:G5318" si="494">H5255/($W$6*3600*10^-6)</f>
        <v>0</v>
      </c>
      <c r="H5255" s="18">
        <f t="shared" ref="H5255:H5318" si="495">IF(AND(L5255&lt;5,N5255&gt;=80),P5255/$W$4,P5255/$W$5)</f>
        <v>0</v>
      </c>
      <c r="I5255" s="24">
        <v>0</v>
      </c>
      <c r="J5255" s="24">
        <v>0</v>
      </c>
      <c r="K5255" s="24">
        <v>0</v>
      </c>
      <c r="L5255" s="14">
        <f>貼り付けシート!C5255</f>
        <v>29.1</v>
      </c>
      <c r="M5255" s="14">
        <f>貼り付けシート!D5255</f>
        <v>20.100000000000001</v>
      </c>
      <c r="N5255" s="18">
        <f>貼り付けシート!E5255</f>
        <v>78.611932985276127</v>
      </c>
      <c r="O5255" s="18">
        <f>貼り付けシート!F5255</f>
        <v>0</v>
      </c>
      <c r="P5255" s="19">
        <f t="shared" ref="P5255:P5318" si="496">IF(O5255&gt;C5255,C5255,O5255)</f>
        <v>0</v>
      </c>
      <c r="Q5255" s="19">
        <f t="shared" ref="Q5255:Q5318" si="497">IF(O5255&gt;C5255,O5255-C5255,0)</f>
        <v>0</v>
      </c>
    </row>
    <row r="5256" spans="1:17">
      <c r="A5256" s="38">
        <v>41858</v>
      </c>
      <c r="B5256" s="49" t="s">
        <v>167</v>
      </c>
      <c r="C5256" s="24">
        <f t="shared" si="492"/>
        <v>30.406921776000001</v>
      </c>
      <c r="D5256" s="24">
        <f t="shared" si="493"/>
        <v>0</v>
      </c>
      <c r="E5256" s="18">
        <f>IF(G5256&gt;=0.3,(バックデータ一覧!$C$10*(バックデータ一覧!$C$12*計算過程!L5256+バックデータ一覧!$C$13*LN(計算過程!G5256)+バックデータ一覧!$C$14)^バックデータ一覧!$C$11+バックデータ一覧!$E$10*(計算過程!G5256/(バックデータ一覧!$E$12*計算過程!L5256+バックデータ一覧!$E$13*LN(計算過程!G5256)+バックデータ一覧!$E$14))^バックデータ一覧!$E$11)*計算過程!$W$11*10^-3,0)</f>
        <v>0</v>
      </c>
      <c r="F5256" s="18">
        <f>IF(G5256&lt;0.3,(バックデータ一覧!$C$10*(バックデータ一覧!$C$12*計算過程!L5256+バックデータ一覧!$C$13*LN(0.3)+バックデータ一覧!$C$14)^バックデータ一覧!$C$11+バックデータ一覧!$E$10*(0.3/(バックデータ一覧!$E$12*計算過程!L5256+バックデータ一覧!$E$13*LN(0.3)+バックデータ一覧!$E$14))^バックデータ一覧!$E$11)*計算過程!$W$11*計算過程!G5256/0.3*10^-3,0)</f>
        <v>0</v>
      </c>
      <c r="G5256" s="18">
        <f t="shared" si="494"/>
        <v>0</v>
      </c>
      <c r="H5256" s="18">
        <f t="shared" si="495"/>
        <v>0</v>
      </c>
      <c r="I5256" s="24">
        <v>0</v>
      </c>
      <c r="J5256" s="24">
        <v>0</v>
      </c>
      <c r="K5256" s="24">
        <v>0</v>
      </c>
      <c r="L5256" s="14">
        <f>貼り付けシート!C5256</f>
        <v>28.6</v>
      </c>
      <c r="M5256" s="14">
        <f>貼り付けシート!D5256</f>
        <v>20</v>
      </c>
      <c r="N5256" s="18">
        <f>貼り付けシート!E5256</f>
        <v>80.531035139194202</v>
      </c>
      <c r="O5256" s="18">
        <f>貼り付けシート!F5256</f>
        <v>0</v>
      </c>
      <c r="P5256" s="19">
        <f t="shared" si="496"/>
        <v>0</v>
      </c>
      <c r="Q5256" s="19">
        <f t="shared" si="497"/>
        <v>0</v>
      </c>
    </row>
    <row r="5257" spans="1:17">
      <c r="A5257" s="38">
        <v>41858</v>
      </c>
      <c r="B5257" s="49" t="s">
        <v>168</v>
      </c>
      <c r="C5257" s="24">
        <f t="shared" si="492"/>
        <v>30.406921776000001</v>
      </c>
      <c r="D5257" s="24">
        <f t="shared" si="493"/>
        <v>0</v>
      </c>
      <c r="E5257" s="18">
        <f>IF(G5257&gt;=0.3,(バックデータ一覧!$C$10*(バックデータ一覧!$C$12*計算過程!L5257+バックデータ一覧!$C$13*LN(計算過程!G5257)+バックデータ一覧!$C$14)^バックデータ一覧!$C$11+バックデータ一覧!$E$10*(計算過程!G5257/(バックデータ一覧!$E$12*計算過程!L5257+バックデータ一覧!$E$13*LN(計算過程!G5257)+バックデータ一覧!$E$14))^バックデータ一覧!$E$11)*計算過程!$W$11*10^-3,0)</f>
        <v>0</v>
      </c>
      <c r="F5257" s="18">
        <f>IF(G5257&lt;0.3,(バックデータ一覧!$C$10*(バックデータ一覧!$C$12*計算過程!L5257+バックデータ一覧!$C$13*LN(0.3)+バックデータ一覧!$C$14)^バックデータ一覧!$C$11+バックデータ一覧!$E$10*(0.3/(バックデータ一覧!$E$12*計算過程!L5257+バックデータ一覧!$E$13*LN(0.3)+バックデータ一覧!$E$14))^バックデータ一覧!$E$11)*計算過程!$W$11*計算過程!G5257/0.3*10^-3,0)</f>
        <v>0</v>
      </c>
      <c r="G5257" s="18">
        <f t="shared" si="494"/>
        <v>0</v>
      </c>
      <c r="H5257" s="18">
        <f t="shared" si="495"/>
        <v>0</v>
      </c>
      <c r="I5257" s="24">
        <v>0</v>
      </c>
      <c r="J5257" s="24">
        <v>0</v>
      </c>
      <c r="K5257" s="24">
        <v>0</v>
      </c>
      <c r="L5257" s="14">
        <f>貼り付けシート!C5257</f>
        <v>28.3</v>
      </c>
      <c r="M5257" s="14">
        <f>貼り付けシート!D5257</f>
        <v>20</v>
      </c>
      <c r="N5257" s="18">
        <f>貼り付けシート!E5257</f>
        <v>81.94641833980188</v>
      </c>
      <c r="O5257" s="18">
        <f>貼り付けシート!F5257</f>
        <v>0</v>
      </c>
      <c r="P5257" s="19">
        <f t="shared" si="496"/>
        <v>0</v>
      </c>
      <c r="Q5257" s="19">
        <f t="shared" si="497"/>
        <v>0</v>
      </c>
    </row>
    <row r="5258" spans="1:17">
      <c r="A5258" s="38">
        <v>41858</v>
      </c>
      <c r="B5258" s="49" t="s">
        <v>169</v>
      </c>
      <c r="C5258" s="24">
        <f t="shared" si="492"/>
        <v>30.406921776000001</v>
      </c>
      <c r="D5258" s="24">
        <f t="shared" si="493"/>
        <v>0</v>
      </c>
      <c r="E5258" s="18">
        <f>IF(G5258&gt;=0.3,(バックデータ一覧!$C$10*(バックデータ一覧!$C$12*計算過程!L5258+バックデータ一覧!$C$13*LN(計算過程!G5258)+バックデータ一覧!$C$14)^バックデータ一覧!$C$11+バックデータ一覧!$E$10*(計算過程!G5258/(バックデータ一覧!$E$12*計算過程!L5258+バックデータ一覧!$E$13*LN(計算過程!G5258)+バックデータ一覧!$E$14))^バックデータ一覧!$E$11)*計算過程!$W$11*10^-3,0)</f>
        <v>0</v>
      </c>
      <c r="F5258" s="18">
        <f>IF(G5258&lt;0.3,(バックデータ一覧!$C$10*(バックデータ一覧!$C$12*計算過程!L5258+バックデータ一覧!$C$13*LN(0.3)+バックデータ一覧!$C$14)^バックデータ一覧!$C$11+バックデータ一覧!$E$10*(0.3/(バックデータ一覧!$E$12*計算過程!L5258+バックデータ一覧!$E$13*LN(0.3)+バックデータ一覧!$E$14))^バックデータ一覧!$E$11)*計算過程!$W$11*計算過程!G5258/0.3*10^-3,0)</f>
        <v>0</v>
      </c>
      <c r="G5258" s="18">
        <f t="shared" si="494"/>
        <v>0</v>
      </c>
      <c r="H5258" s="18">
        <f t="shared" si="495"/>
        <v>0</v>
      </c>
      <c r="I5258" s="24">
        <v>0</v>
      </c>
      <c r="J5258" s="24">
        <v>0</v>
      </c>
      <c r="K5258" s="24">
        <v>0</v>
      </c>
      <c r="L5258" s="14">
        <f>貼り付けシート!C5258</f>
        <v>27.4</v>
      </c>
      <c r="M5258" s="14">
        <f>貼り付けシート!D5258</f>
        <v>20</v>
      </c>
      <c r="N5258" s="18">
        <f>貼り付けシート!E5258</f>
        <v>86.364067822361818</v>
      </c>
      <c r="O5258" s="18">
        <f>貼り付けシート!F5258</f>
        <v>0</v>
      </c>
      <c r="P5258" s="19">
        <f t="shared" si="496"/>
        <v>0</v>
      </c>
      <c r="Q5258" s="19">
        <f t="shared" si="497"/>
        <v>0</v>
      </c>
    </row>
    <row r="5259" spans="1:17">
      <c r="A5259" s="38">
        <v>41858</v>
      </c>
      <c r="B5259" s="49" t="s">
        <v>170</v>
      </c>
      <c r="C5259" s="24">
        <f t="shared" si="492"/>
        <v>30.406921776000001</v>
      </c>
      <c r="D5259" s="24">
        <f t="shared" si="493"/>
        <v>0</v>
      </c>
      <c r="E5259" s="18">
        <f>IF(G5259&gt;=0.3,(バックデータ一覧!$C$10*(バックデータ一覧!$C$12*計算過程!L5259+バックデータ一覧!$C$13*LN(計算過程!G5259)+バックデータ一覧!$C$14)^バックデータ一覧!$C$11+バックデータ一覧!$E$10*(計算過程!G5259/(バックデータ一覧!$E$12*計算過程!L5259+バックデータ一覧!$E$13*LN(計算過程!G5259)+バックデータ一覧!$E$14))^バックデータ一覧!$E$11)*計算過程!$W$11*10^-3,0)</f>
        <v>0</v>
      </c>
      <c r="F5259" s="18">
        <f>IF(G5259&lt;0.3,(バックデータ一覧!$C$10*(バックデータ一覧!$C$12*計算過程!L5259+バックデータ一覧!$C$13*LN(0.3)+バックデータ一覧!$C$14)^バックデータ一覧!$C$11+バックデータ一覧!$E$10*(0.3/(バックデータ一覧!$E$12*計算過程!L5259+バックデータ一覧!$E$13*LN(0.3)+バックデータ一覧!$E$14))^バックデータ一覧!$E$11)*計算過程!$W$11*計算過程!G5259/0.3*10^-3,0)</f>
        <v>0</v>
      </c>
      <c r="G5259" s="18">
        <f t="shared" si="494"/>
        <v>0</v>
      </c>
      <c r="H5259" s="18">
        <f t="shared" si="495"/>
        <v>0</v>
      </c>
      <c r="I5259" s="24">
        <v>0</v>
      </c>
      <c r="J5259" s="24">
        <v>0</v>
      </c>
      <c r="K5259" s="24">
        <v>0</v>
      </c>
      <c r="L5259" s="14">
        <f>貼り付けシート!C5259</f>
        <v>26.9</v>
      </c>
      <c r="M5259" s="14">
        <f>貼り付けシート!D5259</f>
        <v>19.899999999999999</v>
      </c>
      <c r="N5259" s="18">
        <f>貼り付けシート!E5259</f>
        <v>88.503286132661017</v>
      </c>
      <c r="O5259" s="18">
        <f>貼り付けシート!F5259</f>
        <v>0</v>
      </c>
      <c r="P5259" s="19">
        <f t="shared" si="496"/>
        <v>0</v>
      </c>
      <c r="Q5259" s="19">
        <f t="shared" si="497"/>
        <v>0</v>
      </c>
    </row>
    <row r="5260" spans="1:17">
      <c r="A5260" s="38">
        <v>41858</v>
      </c>
      <c r="B5260" s="49" t="s">
        <v>171</v>
      </c>
      <c r="C5260" s="24">
        <f t="shared" si="492"/>
        <v>30.406921776000001</v>
      </c>
      <c r="D5260" s="24">
        <f t="shared" si="493"/>
        <v>0</v>
      </c>
      <c r="E5260" s="18">
        <f>IF(G5260&gt;=0.3,(バックデータ一覧!$C$10*(バックデータ一覧!$C$12*計算過程!L5260+バックデータ一覧!$C$13*LN(計算過程!G5260)+バックデータ一覧!$C$14)^バックデータ一覧!$C$11+バックデータ一覧!$E$10*(計算過程!G5260/(バックデータ一覧!$E$12*計算過程!L5260+バックデータ一覧!$E$13*LN(計算過程!G5260)+バックデータ一覧!$E$14))^バックデータ一覧!$E$11)*計算過程!$W$11*10^-3,0)</f>
        <v>0</v>
      </c>
      <c r="F5260" s="18">
        <f>IF(G5260&lt;0.3,(バックデータ一覧!$C$10*(バックデータ一覧!$C$12*計算過程!L5260+バックデータ一覧!$C$13*LN(0.3)+バックデータ一覧!$C$14)^バックデータ一覧!$C$11+バックデータ一覧!$E$10*(0.3/(バックデータ一覧!$E$12*計算過程!L5260+バックデータ一覧!$E$13*LN(0.3)+バックデータ一覧!$E$14))^バックデータ一覧!$E$11)*計算過程!$W$11*計算過程!G5260/0.3*10^-3,0)</f>
        <v>0</v>
      </c>
      <c r="G5260" s="18">
        <f t="shared" si="494"/>
        <v>0</v>
      </c>
      <c r="H5260" s="18">
        <f t="shared" si="495"/>
        <v>0</v>
      </c>
      <c r="I5260" s="24">
        <v>0</v>
      </c>
      <c r="J5260" s="24">
        <v>0</v>
      </c>
      <c r="K5260" s="24">
        <v>0</v>
      </c>
      <c r="L5260" s="14">
        <f>貼り付けシート!C5260</f>
        <v>26.5</v>
      </c>
      <c r="M5260" s="14">
        <f>貼り付けシート!D5260</f>
        <v>19.8</v>
      </c>
      <c r="N5260" s="18">
        <f>貼り付けシート!E5260</f>
        <v>90.170068418390997</v>
      </c>
      <c r="O5260" s="18">
        <f>貼り付けシート!F5260</f>
        <v>0</v>
      </c>
      <c r="P5260" s="19">
        <f t="shared" si="496"/>
        <v>0</v>
      </c>
      <c r="Q5260" s="19">
        <f t="shared" si="497"/>
        <v>0</v>
      </c>
    </row>
    <row r="5261" spans="1:17">
      <c r="A5261" s="38">
        <v>41858</v>
      </c>
      <c r="B5261" s="49" t="s">
        <v>172</v>
      </c>
      <c r="C5261" s="24">
        <f t="shared" si="492"/>
        <v>30.406921776000001</v>
      </c>
      <c r="D5261" s="24">
        <f t="shared" si="493"/>
        <v>0</v>
      </c>
      <c r="E5261" s="18">
        <f>IF(G5261&gt;=0.3,(バックデータ一覧!$C$10*(バックデータ一覧!$C$12*計算過程!L5261+バックデータ一覧!$C$13*LN(計算過程!G5261)+バックデータ一覧!$C$14)^バックデータ一覧!$C$11+バックデータ一覧!$E$10*(計算過程!G5261/(バックデータ一覧!$E$12*計算過程!L5261+バックデータ一覧!$E$13*LN(計算過程!G5261)+バックデータ一覧!$E$14))^バックデータ一覧!$E$11)*計算過程!$W$11*10^-3,0)</f>
        <v>0</v>
      </c>
      <c r="F5261" s="18">
        <f>IF(G5261&lt;0.3,(バックデータ一覧!$C$10*(バックデータ一覧!$C$12*計算過程!L5261+バックデータ一覧!$C$13*LN(0.3)+バックデータ一覧!$C$14)^バックデータ一覧!$C$11+バックデータ一覧!$E$10*(0.3/(バックデータ一覧!$E$12*計算過程!L5261+バックデータ一覧!$E$13*LN(0.3)+バックデータ一覧!$E$14))^バックデータ一覧!$E$11)*計算過程!$W$11*計算過程!G5261/0.3*10^-3,0)</f>
        <v>0</v>
      </c>
      <c r="G5261" s="18">
        <f t="shared" si="494"/>
        <v>0</v>
      </c>
      <c r="H5261" s="18">
        <f t="shared" si="495"/>
        <v>0</v>
      </c>
      <c r="I5261" s="24">
        <v>0</v>
      </c>
      <c r="J5261" s="24">
        <v>0</v>
      </c>
      <c r="K5261" s="24">
        <v>0</v>
      </c>
      <c r="L5261" s="14">
        <f>貼り付けシート!C5261</f>
        <v>26.3</v>
      </c>
      <c r="M5261" s="14">
        <f>貼り付けシート!D5261</f>
        <v>19.8</v>
      </c>
      <c r="N5261" s="18">
        <f>貼り付けシート!E5261</f>
        <v>91.240077654945267</v>
      </c>
      <c r="O5261" s="18">
        <f>貼り付けシート!F5261</f>
        <v>0</v>
      </c>
      <c r="P5261" s="19">
        <f t="shared" si="496"/>
        <v>0</v>
      </c>
      <c r="Q5261" s="19">
        <f t="shared" si="497"/>
        <v>0</v>
      </c>
    </row>
    <row r="5262" spans="1:17">
      <c r="A5262" s="38">
        <v>41859</v>
      </c>
      <c r="B5262" s="49" t="s">
        <v>149</v>
      </c>
      <c r="C5262" s="24">
        <f t="shared" si="492"/>
        <v>30.406921776000001</v>
      </c>
      <c r="D5262" s="24">
        <f t="shared" si="493"/>
        <v>0</v>
      </c>
      <c r="E5262" s="18">
        <f>IF(G5262&gt;=0.3,(バックデータ一覧!$C$10*(バックデータ一覧!$C$12*計算過程!L5262+バックデータ一覧!$C$13*LN(計算過程!G5262)+バックデータ一覧!$C$14)^バックデータ一覧!$C$11+バックデータ一覧!$E$10*(計算過程!G5262/(バックデータ一覧!$E$12*計算過程!L5262+バックデータ一覧!$E$13*LN(計算過程!G5262)+バックデータ一覧!$E$14))^バックデータ一覧!$E$11)*計算過程!$W$11*10^-3,0)</f>
        <v>0</v>
      </c>
      <c r="F5262" s="18">
        <f>IF(G5262&lt;0.3,(バックデータ一覧!$C$10*(バックデータ一覧!$C$12*計算過程!L5262+バックデータ一覧!$C$13*LN(0.3)+バックデータ一覧!$C$14)^バックデータ一覧!$C$11+バックデータ一覧!$E$10*(0.3/(バックデータ一覧!$E$12*計算過程!L5262+バックデータ一覧!$E$13*LN(0.3)+バックデータ一覧!$E$14))^バックデータ一覧!$E$11)*計算過程!$W$11*計算過程!G5262/0.3*10^-3,0)</f>
        <v>0</v>
      </c>
      <c r="G5262" s="18">
        <f t="shared" si="494"/>
        <v>0</v>
      </c>
      <c r="H5262" s="18">
        <f t="shared" si="495"/>
        <v>0</v>
      </c>
      <c r="I5262" s="24">
        <v>0</v>
      </c>
      <c r="J5262" s="24">
        <v>0</v>
      </c>
      <c r="K5262" s="24">
        <v>0</v>
      </c>
      <c r="L5262" s="14">
        <f>貼り付けシート!C5262</f>
        <v>25.9</v>
      </c>
      <c r="M5262" s="14">
        <f>貼り付けシート!D5262</f>
        <v>19.600000000000001</v>
      </c>
      <c r="N5262" s="18">
        <f>貼り付けシート!E5262</f>
        <v>92.508519149656905</v>
      </c>
      <c r="O5262" s="18">
        <f>貼り付けシート!F5262</f>
        <v>0</v>
      </c>
      <c r="P5262" s="19">
        <f t="shared" si="496"/>
        <v>0</v>
      </c>
      <c r="Q5262" s="19">
        <f t="shared" si="497"/>
        <v>0</v>
      </c>
    </row>
    <row r="5263" spans="1:17">
      <c r="A5263" s="38">
        <v>41859</v>
      </c>
      <c r="B5263" s="49" t="s">
        <v>150</v>
      </c>
      <c r="C5263" s="24">
        <f t="shared" si="492"/>
        <v>30.406921776000001</v>
      </c>
      <c r="D5263" s="24">
        <f t="shared" si="493"/>
        <v>0</v>
      </c>
      <c r="E5263" s="18">
        <f>IF(G5263&gt;=0.3,(バックデータ一覧!$C$10*(バックデータ一覧!$C$12*計算過程!L5263+バックデータ一覧!$C$13*LN(計算過程!G5263)+バックデータ一覧!$C$14)^バックデータ一覧!$C$11+バックデータ一覧!$E$10*(計算過程!G5263/(バックデータ一覧!$E$12*計算過程!L5263+バックデータ一覧!$E$13*LN(計算過程!G5263)+バックデータ一覧!$E$14))^バックデータ一覧!$E$11)*計算過程!$W$11*10^-3,0)</f>
        <v>0</v>
      </c>
      <c r="F5263" s="18">
        <f>IF(G5263&lt;0.3,(バックデータ一覧!$C$10*(バックデータ一覧!$C$12*計算過程!L5263+バックデータ一覧!$C$13*LN(0.3)+バックデータ一覧!$C$14)^バックデータ一覧!$C$11+バックデータ一覧!$E$10*(0.3/(バックデータ一覧!$E$12*計算過程!L5263+バックデータ一覧!$E$13*LN(0.3)+バックデータ一覧!$E$14))^バックデータ一覧!$E$11)*計算過程!$W$11*計算過程!G5263/0.3*10^-3,0)</f>
        <v>0</v>
      </c>
      <c r="G5263" s="18">
        <f t="shared" si="494"/>
        <v>0</v>
      </c>
      <c r="H5263" s="18">
        <f t="shared" si="495"/>
        <v>0</v>
      </c>
      <c r="I5263" s="24">
        <v>0</v>
      </c>
      <c r="J5263" s="24">
        <v>0</v>
      </c>
      <c r="K5263" s="24">
        <v>0</v>
      </c>
      <c r="L5263" s="14">
        <f>貼り付けシート!C5263</f>
        <v>25.5</v>
      </c>
      <c r="M5263" s="14">
        <f>貼り付けシート!D5263</f>
        <v>19.3</v>
      </c>
      <c r="N5263" s="18">
        <f>貼り付けシート!E5263</f>
        <v>93.322672966656128</v>
      </c>
      <c r="O5263" s="18">
        <f>貼り付けシート!F5263</f>
        <v>0</v>
      </c>
      <c r="P5263" s="19">
        <f t="shared" si="496"/>
        <v>0</v>
      </c>
      <c r="Q5263" s="19">
        <f t="shared" si="497"/>
        <v>0</v>
      </c>
    </row>
    <row r="5264" spans="1:17">
      <c r="A5264" s="38">
        <v>41859</v>
      </c>
      <c r="B5264" s="49" t="s">
        <v>151</v>
      </c>
      <c r="C5264" s="24">
        <f t="shared" si="492"/>
        <v>30.406921776000001</v>
      </c>
      <c r="D5264" s="24">
        <f t="shared" si="493"/>
        <v>0</v>
      </c>
      <c r="E5264" s="18">
        <f>IF(G5264&gt;=0.3,(バックデータ一覧!$C$10*(バックデータ一覧!$C$12*計算過程!L5264+バックデータ一覧!$C$13*LN(計算過程!G5264)+バックデータ一覧!$C$14)^バックデータ一覧!$C$11+バックデータ一覧!$E$10*(計算過程!G5264/(バックデータ一覧!$E$12*計算過程!L5264+バックデータ一覧!$E$13*LN(計算過程!G5264)+バックデータ一覧!$E$14))^バックデータ一覧!$E$11)*計算過程!$W$11*10^-3,0)</f>
        <v>0</v>
      </c>
      <c r="F5264" s="18">
        <f>IF(G5264&lt;0.3,(バックデータ一覧!$C$10*(バックデータ一覧!$C$12*計算過程!L5264+バックデータ一覧!$C$13*LN(0.3)+バックデータ一覧!$C$14)^バックデータ一覧!$C$11+バックデータ一覧!$E$10*(0.3/(バックデータ一覧!$E$12*計算過程!L5264+バックデータ一覧!$E$13*LN(0.3)+バックデータ一覧!$E$14))^バックデータ一覧!$E$11)*計算過程!$W$11*計算過程!G5264/0.3*10^-3,0)</f>
        <v>0</v>
      </c>
      <c r="G5264" s="18">
        <f t="shared" si="494"/>
        <v>0</v>
      </c>
      <c r="H5264" s="18">
        <f t="shared" si="495"/>
        <v>0</v>
      </c>
      <c r="I5264" s="24">
        <v>0</v>
      </c>
      <c r="J5264" s="24">
        <v>0</v>
      </c>
      <c r="K5264" s="24">
        <v>0</v>
      </c>
      <c r="L5264" s="14">
        <f>貼り付けシート!C5264</f>
        <v>25.3</v>
      </c>
      <c r="M5264" s="14">
        <f>貼り付けシート!D5264</f>
        <v>19.100000000000001</v>
      </c>
      <c r="N5264" s="18">
        <f>貼り付けシート!E5264</f>
        <v>93.489102835983516</v>
      </c>
      <c r="O5264" s="18">
        <f>貼り付けシート!F5264</f>
        <v>0</v>
      </c>
      <c r="P5264" s="19">
        <f t="shared" si="496"/>
        <v>0</v>
      </c>
      <c r="Q5264" s="19">
        <f t="shared" si="497"/>
        <v>0</v>
      </c>
    </row>
    <row r="5265" spans="1:17">
      <c r="A5265" s="38">
        <v>41859</v>
      </c>
      <c r="B5265" s="49" t="s">
        <v>152</v>
      </c>
      <c r="C5265" s="24">
        <f t="shared" si="492"/>
        <v>30.406921776000001</v>
      </c>
      <c r="D5265" s="24">
        <f t="shared" si="493"/>
        <v>0</v>
      </c>
      <c r="E5265" s="18">
        <f>IF(G5265&gt;=0.3,(バックデータ一覧!$C$10*(バックデータ一覧!$C$12*計算過程!L5265+バックデータ一覧!$C$13*LN(計算過程!G5265)+バックデータ一覧!$C$14)^バックデータ一覧!$C$11+バックデータ一覧!$E$10*(計算過程!G5265/(バックデータ一覧!$E$12*計算過程!L5265+バックデータ一覧!$E$13*LN(計算過程!G5265)+バックデータ一覧!$E$14))^バックデータ一覧!$E$11)*計算過程!$W$11*10^-3,0)</f>
        <v>0</v>
      </c>
      <c r="F5265" s="18">
        <f>IF(G5265&lt;0.3,(バックデータ一覧!$C$10*(バックデータ一覧!$C$12*計算過程!L5265+バックデータ一覧!$C$13*LN(0.3)+バックデータ一覧!$C$14)^バックデータ一覧!$C$11+バックデータ一覧!$E$10*(0.3/(バックデータ一覧!$E$12*計算過程!L5265+バックデータ一覧!$E$13*LN(0.3)+バックデータ一覧!$E$14))^バックデータ一覧!$E$11)*計算過程!$W$11*計算過程!G5265/0.3*10^-3,0)</f>
        <v>0</v>
      </c>
      <c r="G5265" s="18">
        <f t="shared" si="494"/>
        <v>0</v>
      </c>
      <c r="H5265" s="18">
        <f t="shared" si="495"/>
        <v>0</v>
      </c>
      <c r="I5265" s="24">
        <v>0</v>
      </c>
      <c r="J5265" s="24">
        <v>0</v>
      </c>
      <c r="K5265" s="24">
        <v>0</v>
      </c>
      <c r="L5265" s="14">
        <f>貼り付けシート!C5265</f>
        <v>25</v>
      </c>
      <c r="M5265" s="14">
        <f>貼り付けシート!D5265</f>
        <v>18.8</v>
      </c>
      <c r="N5265" s="18">
        <f>貼り付けシート!E5265</f>
        <v>93.723164500685911</v>
      </c>
      <c r="O5265" s="18">
        <f>貼り付けシート!F5265</f>
        <v>0</v>
      </c>
      <c r="P5265" s="19">
        <f t="shared" si="496"/>
        <v>0</v>
      </c>
      <c r="Q5265" s="19">
        <f t="shared" si="497"/>
        <v>0</v>
      </c>
    </row>
    <row r="5266" spans="1:17">
      <c r="A5266" s="38">
        <v>41859</v>
      </c>
      <c r="B5266" s="49" t="s">
        <v>153</v>
      </c>
      <c r="C5266" s="24">
        <f t="shared" si="492"/>
        <v>30.406921776000001</v>
      </c>
      <c r="D5266" s="24">
        <f t="shared" si="493"/>
        <v>0</v>
      </c>
      <c r="E5266" s="18">
        <f>IF(G5266&gt;=0.3,(バックデータ一覧!$C$10*(バックデータ一覧!$C$12*計算過程!L5266+バックデータ一覧!$C$13*LN(計算過程!G5266)+バックデータ一覧!$C$14)^バックデータ一覧!$C$11+バックデータ一覧!$E$10*(計算過程!G5266/(バックデータ一覧!$E$12*計算過程!L5266+バックデータ一覧!$E$13*LN(計算過程!G5266)+バックデータ一覧!$E$14))^バックデータ一覧!$E$11)*計算過程!$W$11*10^-3,0)</f>
        <v>0</v>
      </c>
      <c r="F5266" s="18">
        <f>IF(G5266&lt;0.3,(バックデータ一覧!$C$10*(バックデータ一覧!$C$12*計算過程!L5266+バックデータ一覧!$C$13*LN(0.3)+バックデータ一覧!$C$14)^バックデータ一覧!$C$11+バックデータ一覧!$E$10*(0.3/(バックデータ一覧!$E$12*計算過程!L5266+バックデータ一覧!$E$13*LN(0.3)+バックデータ一覧!$E$14))^バックデータ一覧!$E$11)*計算過程!$W$11*計算過程!G5266/0.3*10^-3,0)</f>
        <v>0</v>
      </c>
      <c r="G5266" s="18">
        <f t="shared" si="494"/>
        <v>0</v>
      </c>
      <c r="H5266" s="18">
        <f t="shared" si="495"/>
        <v>0</v>
      </c>
      <c r="I5266" s="24">
        <v>0</v>
      </c>
      <c r="J5266" s="24">
        <v>0</v>
      </c>
      <c r="K5266" s="24">
        <v>0</v>
      </c>
      <c r="L5266" s="14">
        <f>貼り付けシート!C5266</f>
        <v>24.6</v>
      </c>
      <c r="M5266" s="14">
        <f>貼り付けシート!D5266</f>
        <v>18.600000000000001</v>
      </c>
      <c r="N5266" s="18">
        <f>貼り付けシート!E5266</f>
        <v>94.996909811452156</v>
      </c>
      <c r="O5266" s="18">
        <f>貼り付けシート!F5266</f>
        <v>0</v>
      </c>
      <c r="P5266" s="19">
        <f t="shared" si="496"/>
        <v>0</v>
      </c>
      <c r="Q5266" s="19">
        <f t="shared" si="497"/>
        <v>0</v>
      </c>
    </row>
    <row r="5267" spans="1:17">
      <c r="A5267" s="38">
        <v>41859</v>
      </c>
      <c r="B5267" s="49" t="s">
        <v>154</v>
      </c>
      <c r="C5267" s="24">
        <f t="shared" si="492"/>
        <v>30.406921776000001</v>
      </c>
      <c r="D5267" s="24">
        <f t="shared" si="493"/>
        <v>0</v>
      </c>
      <c r="E5267" s="18">
        <f>IF(G5267&gt;=0.3,(バックデータ一覧!$C$10*(バックデータ一覧!$C$12*計算過程!L5267+バックデータ一覧!$C$13*LN(計算過程!G5267)+バックデータ一覧!$C$14)^バックデータ一覧!$C$11+バックデータ一覧!$E$10*(計算過程!G5267/(バックデータ一覧!$E$12*計算過程!L5267+バックデータ一覧!$E$13*LN(計算過程!G5267)+バックデータ一覧!$E$14))^バックデータ一覧!$E$11)*計算過程!$W$11*10^-3,0)</f>
        <v>0</v>
      </c>
      <c r="F5267" s="18">
        <f>IF(G5267&lt;0.3,(バックデータ一覧!$C$10*(バックデータ一覧!$C$12*計算過程!L5267+バックデータ一覧!$C$13*LN(0.3)+バックデータ一覧!$C$14)^バックデータ一覧!$C$11+バックデータ一覧!$E$10*(0.3/(バックデータ一覧!$E$12*計算過程!L5267+バックデータ一覧!$E$13*LN(0.3)+バックデータ一覧!$E$14))^バックデータ一覧!$E$11)*計算過程!$W$11*計算過程!G5267/0.3*10^-3,0)</f>
        <v>0</v>
      </c>
      <c r="G5267" s="18">
        <f t="shared" si="494"/>
        <v>0</v>
      </c>
      <c r="H5267" s="18">
        <f t="shared" si="495"/>
        <v>0</v>
      </c>
      <c r="I5267" s="24">
        <v>0</v>
      </c>
      <c r="J5267" s="24">
        <v>0</v>
      </c>
      <c r="K5267" s="24">
        <v>0</v>
      </c>
      <c r="L5267" s="14">
        <f>貼り付けシート!C5267</f>
        <v>24.8</v>
      </c>
      <c r="M5267" s="14">
        <f>貼り付けシート!D5267</f>
        <v>18.399999999999999</v>
      </c>
      <c r="N5267" s="18">
        <f>貼り付けシート!E5267</f>
        <v>92.888100419721184</v>
      </c>
      <c r="O5267" s="18">
        <f>貼り付けシート!F5267</f>
        <v>0</v>
      </c>
      <c r="P5267" s="19">
        <f t="shared" si="496"/>
        <v>0</v>
      </c>
      <c r="Q5267" s="19">
        <f t="shared" si="497"/>
        <v>0</v>
      </c>
    </row>
    <row r="5268" spans="1:17">
      <c r="A5268" s="38">
        <v>41859</v>
      </c>
      <c r="B5268" s="49" t="s">
        <v>155</v>
      </c>
      <c r="C5268" s="24">
        <f t="shared" si="492"/>
        <v>30.406921776000001</v>
      </c>
      <c r="D5268" s="24">
        <f t="shared" si="493"/>
        <v>0</v>
      </c>
      <c r="E5268" s="18">
        <f>IF(G5268&gt;=0.3,(バックデータ一覧!$C$10*(バックデータ一覧!$C$12*計算過程!L5268+バックデータ一覧!$C$13*LN(計算過程!G5268)+バックデータ一覧!$C$14)^バックデータ一覧!$C$11+バックデータ一覧!$E$10*(計算過程!G5268/(バックデータ一覧!$E$12*計算過程!L5268+バックデータ一覧!$E$13*LN(計算過程!G5268)+バックデータ一覧!$E$14))^バックデータ一覧!$E$11)*計算過程!$W$11*10^-3,0)</f>
        <v>0</v>
      </c>
      <c r="F5268" s="18">
        <f>IF(G5268&lt;0.3,(バックデータ一覧!$C$10*(バックデータ一覧!$C$12*計算過程!L5268+バックデータ一覧!$C$13*LN(0.3)+バックデータ一覧!$C$14)^バックデータ一覧!$C$11+バックデータ一覧!$E$10*(0.3/(バックデータ一覧!$E$12*計算過程!L5268+バックデータ一覧!$E$13*LN(0.3)+バックデータ一覧!$E$14))^バックデータ一覧!$E$11)*計算過程!$W$11*計算過程!G5268/0.3*10^-3,0)</f>
        <v>0</v>
      </c>
      <c r="G5268" s="18">
        <f t="shared" si="494"/>
        <v>0</v>
      </c>
      <c r="H5268" s="18">
        <f t="shared" si="495"/>
        <v>0</v>
      </c>
      <c r="I5268" s="24">
        <v>0</v>
      </c>
      <c r="J5268" s="24">
        <v>0</v>
      </c>
      <c r="K5268" s="24">
        <v>0</v>
      </c>
      <c r="L5268" s="14">
        <f>貼り付けシート!C5268</f>
        <v>25.4</v>
      </c>
      <c r="M5268" s="14">
        <f>貼り付けシート!D5268</f>
        <v>18.3</v>
      </c>
      <c r="N5268" s="18">
        <f>貼り付けシート!E5268</f>
        <v>89.153594428433564</v>
      </c>
      <c r="O5268" s="18">
        <f>貼り付けシート!F5268</f>
        <v>0</v>
      </c>
      <c r="P5268" s="19">
        <f t="shared" si="496"/>
        <v>0</v>
      </c>
      <c r="Q5268" s="19">
        <f t="shared" si="497"/>
        <v>0</v>
      </c>
    </row>
    <row r="5269" spans="1:17">
      <c r="A5269" s="38">
        <v>41859</v>
      </c>
      <c r="B5269" s="49" t="s">
        <v>156</v>
      </c>
      <c r="C5269" s="24">
        <f t="shared" si="492"/>
        <v>30.406921776000001</v>
      </c>
      <c r="D5269" s="24">
        <f t="shared" si="493"/>
        <v>0</v>
      </c>
      <c r="E5269" s="18">
        <f>IF(G5269&gt;=0.3,(バックデータ一覧!$C$10*(バックデータ一覧!$C$12*計算過程!L5269+バックデータ一覧!$C$13*LN(計算過程!G5269)+バックデータ一覧!$C$14)^バックデータ一覧!$C$11+バックデータ一覧!$E$10*(計算過程!G5269/(バックデータ一覧!$E$12*計算過程!L5269+バックデータ一覧!$E$13*LN(計算過程!G5269)+バックデータ一覧!$E$14))^バックデータ一覧!$E$11)*計算過程!$W$11*10^-3,0)</f>
        <v>0</v>
      </c>
      <c r="F5269" s="18">
        <f>IF(G5269&lt;0.3,(バックデータ一覧!$C$10*(バックデータ一覧!$C$12*計算過程!L5269+バックデータ一覧!$C$13*LN(0.3)+バックデータ一覧!$C$14)^バックデータ一覧!$C$11+バックデータ一覧!$E$10*(0.3/(バックデータ一覧!$E$12*計算過程!L5269+バックデータ一覧!$E$13*LN(0.3)+バックデータ一覧!$E$14))^バックデータ一覧!$E$11)*計算過程!$W$11*計算過程!G5269/0.3*10^-3,0)</f>
        <v>0</v>
      </c>
      <c r="G5269" s="18">
        <f t="shared" si="494"/>
        <v>0</v>
      </c>
      <c r="H5269" s="18">
        <f t="shared" si="495"/>
        <v>0</v>
      </c>
      <c r="I5269" s="24">
        <v>0</v>
      </c>
      <c r="J5269" s="24">
        <v>0</v>
      </c>
      <c r="K5269" s="24">
        <v>0</v>
      </c>
      <c r="L5269" s="14">
        <f>貼り付けシート!C5269</f>
        <v>27.1</v>
      </c>
      <c r="M5269" s="14">
        <f>貼り付けシート!D5269</f>
        <v>18.2</v>
      </c>
      <c r="N5269" s="18">
        <f>貼り付けシート!E5269</f>
        <v>80.2101635944788</v>
      </c>
      <c r="O5269" s="18">
        <f>貼り付けシート!F5269</f>
        <v>0</v>
      </c>
      <c r="P5269" s="19">
        <f t="shared" si="496"/>
        <v>0</v>
      </c>
      <c r="Q5269" s="19">
        <f t="shared" si="497"/>
        <v>0</v>
      </c>
    </row>
    <row r="5270" spans="1:17">
      <c r="A5270" s="38">
        <v>41859</v>
      </c>
      <c r="B5270" s="49" t="s">
        <v>157</v>
      </c>
      <c r="C5270" s="24">
        <f t="shared" si="492"/>
        <v>30.406921776000001</v>
      </c>
      <c r="D5270" s="24">
        <f t="shared" si="493"/>
        <v>0</v>
      </c>
      <c r="E5270" s="18">
        <f>IF(G5270&gt;=0.3,(バックデータ一覧!$C$10*(バックデータ一覧!$C$12*計算過程!L5270+バックデータ一覧!$C$13*LN(計算過程!G5270)+バックデータ一覧!$C$14)^バックデータ一覧!$C$11+バックデータ一覧!$E$10*(計算過程!G5270/(バックデータ一覧!$E$12*計算過程!L5270+バックデータ一覧!$E$13*LN(計算過程!G5270)+バックデータ一覧!$E$14))^バックデータ一覧!$E$11)*計算過程!$W$11*10^-3,0)</f>
        <v>0</v>
      </c>
      <c r="F5270" s="18">
        <f>IF(G5270&lt;0.3,(バックデータ一覧!$C$10*(バックデータ一覧!$C$12*計算過程!L5270+バックデータ一覧!$C$13*LN(0.3)+バックデータ一覧!$C$14)^バックデータ一覧!$C$11+バックデータ一覧!$E$10*(0.3/(バックデータ一覧!$E$12*計算過程!L5270+バックデータ一覧!$E$13*LN(0.3)+バックデータ一覧!$E$14))^バックデータ一覧!$E$11)*計算過程!$W$11*計算過程!G5270/0.3*10^-3,0)</f>
        <v>0</v>
      </c>
      <c r="G5270" s="18">
        <f t="shared" si="494"/>
        <v>0</v>
      </c>
      <c r="H5270" s="18">
        <f t="shared" si="495"/>
        <v>0</v>
      </c>
      <c r="I5270" s="24">
        <v>0</v>
      </c>
      <c r="J5270" s="24">
        <v>0</v>
      </c>
      <c r="K5270" s="24">
        <v>0</v>
      </c>
      <c r="L5270" s="14">
        <f>貼り付けシート!C5270</f>
        <v>28.4</v>
      </c>
      <c r="M5270" s="14">
        <f>貼り付けシート!D5270</f>
        <v>18.2</v>
      </c>
      <c r="N5270" s="18">
        <f>貼り付けシート!E5270</f>
        <v>74.347538444626522</v>
      </c>
      <c r="O5270" s="18">
        <f>貼り付けシート!F5270</f>
        <v>0</v>
      </c>
      <c r="P5270" s="19">
        <f t="shared" si="496"/>
        <v>0</v>
      </c>
      <c r="Q5270" s="19">
        <f t="shared" si="497"/>
        <v>0</v>
      </c>
    </row>
    <row r="5271" spans="1:17">
      <c r="A5271" s="38">
        <v>41859</v>
      </c>
      <c r="B5271" s="49" t="s">
        <v>158</v>
      </c>
      <c r="C5271" s="24">
        <f t="shared" si="492"/>
        <v>30.406921776000001</v>
      </c>
      <c r="D5271" s="24">
        <f t="shared" si="493"/>
        <v>0</v>
      </c>
      <c r="E5271" s="18">
        <f>IF(G5271&gt;=0.3,(バックデータ一覧!$C$10*(バックデータ一覧!$C$12*計算過程!L5271+バックデータ一覧!$C$13*LN(計算過程!G5271)+バックデータ一覧!$C$14)^バックデータ一覧!$C$11+バックデータ一覧!$E$10*(計算過程!G5271/(バックデータ一覧!$E$12*計算過程!L5271+バックデータ一覧!$E$13*LN(計算過程!G5271)+バックデータ一覧!$E$14))^バックデータ一覧!$E$11)*計算過程!$W$11*10^-3,0)</f>
        <v>0</v>
      </c>
      <c r="F5271" s="18">
        <f>IF(G5271&lt;0.3,(バックデータ一覧!$C$10*(バックデータ一覧!$C$12*計算過程!L5271+バックデータ一覧!$C$13*LN(0.3)+バックデータ一覧!$C$14)^バックデータ一覧!$C$11+バックデータ一覧!$E$10*(0.3/(バックデータ一覧!$E$12*計算過程!L5271+バックデータ一覧!$E$13*LN(0.3)+バックデータ一覧!$E$14))^バックデータ一覧!$E$11)*計算過程!$W$11*計算過程!G5271/0.3*10^-3,0)</f>
        <v>0</v>
      </c>
      <c r="G5271" s="18">
        <f t="shared" si="494"/>
        <v>0</v>
      </c>
      <c r="H5271" s="18">
        <f t="shared" si="495"/>
        <v>0</v>
      </c>
      <c r="I5271" s="24">
        <v>0</v>
      </c>
      <c r="J5271" s="24">
        <v>0</v>
      </c>
      <c r="K5271" s="24">
        <v>0</v>
      </c>
      <c r="L5271" s="14">
        <f>貼り付けシート!C5271</f>
        <v>30.5</v>
      </c>
      <c r="M5271" s="14">
        <f>貼り付けシート!D5271</f>
        <v>18</v>
      </c>
      <c r="N5271" s="18">
        <f>貼り付けシート!E5271</f>
        <v>65.167776528249661</v>
      </c>
      <c r="O5271" s="18">
        <f>貼り付けシート!F5271</f>
        <v>0</v>
      </c>
      <c r="P5271" s="19">
        <f t="shared" si="496"/>
        <v>0</v>
      </c>
      <c r="Q5271" s="19">
        <f t="shared" si="497"/>
        <v>0</v>
      </c>
    </row>
    <row r="5272" spans="1:17">
      <c r="A5272" s="38">
        <v>41859</v>
      </c>
      <c r="B5272" s="49" t="s">
        <v>159</v>
      </c>
      <c r="C5272" s="24">
        <f t="shared" si="492"/>
        <v>30.406921776000001</v>
      </c>
      <c r="D5272" s="24">
        <f t="shared" si="493"/>
        <v>0</v>
      </c>
      <c r="E5272" s="18">
        <f>IF(G5272&gt;=0.3,(バックデータ一覧!$C$10*(バックデータ一覧!$C$12*計算過程!L5272+バックデータ一覧!$C$13*LN(計算過程!G5272)+バックデータ一覧!$C$14)^バックデータ一覧!$C$11+バックデータ一覧!$E$10*(計算過程!G5272/(バックデータ一覧!$E$12*計算過程!L5272+バックデータ一覧!$E$13*LN(計算過程!G5272)+バックデータ一覧!$E$14))^バックデータ一覧!$E$11)*計算過程!$W$11*10^-3,0)</f>
        <v>0</v>
      </c>
      <c r="F5272" s="18">
        <f>IF(G5272&lt;0.3,(バックデータ一覧!$C$10*(バックデータ一覧!$C$12*計算過程!L5272+バックデータ一覧!$C$13*LN(0.3)+バックデータ一覧!$C$14)^バックデータ一覧!$C$11+バックデータ一覧!$E$10*(0.3/(バックデータ一覧!$E$12*計算過程!L5272+バックデータ一覧!$E$13*LN(0.3)+バックデータ一覧!$E$14))^バックデータ一覧!$E$11)*計算過程!$W$11*計算過程!G5272/0.3*10^-3,0)</f>
        <v>0</v>
      </c>
      <c r="G5272" s="18">
        <f t="shared" si="494"/>
        <v>0</v>
      </c>
      <c r="H5272" s="18">
        <f t="shared" si="495"/>
        <v>0</v>
      </c>
      <c r="I5272" s="24">
        <v>0</v>
      </c>
      <c r="J5272" s="24">
        <v>0</v>
      </c>
      <c r="K5272" s="24">
        <v>0</v>
      </c>
      <c r="L5272" s="14">
        <f>貼り付けシート!C5272</f>
        <v>30.8</v>
      </c>
      <c r="M5272" s="14">
        <f>貼り付けシート!D5272</f>
        <v>18</v>
      </c>
      <c r="N5272" s="18">
        <f>貼り付けシート!E5272</f>
        <v>64.060486638340578</v>
      </c>
      <c r="O5272" s="18">
        <f>貼り付けシート!F5272</f>
        <v>0</v>
      </c>
      <c r="P5272" s="19">
        <f t="shared" si="496"/>
        <v>0</v>
      </c>
      <c r="Q5272" s="19">
        <f t="shared" si="497"/>
        <v>0</v>
      </c>
    </row>
    <row r="5273" spans="1:17">
      <c r="A5273" s="38">
        <v>41859</v>
      </c>
      <c r="B5273" s="49" t="s">
        <v>160</v>
      </c>
      <c r="C5273" s="24">
        <f t="shared" si="492"/>
        <v>30.406921776000001</v>
      </c>
      <c r="D5273" s="24">
        <f t="shared" si="493"/>
        <v>0</v>
      </c>
      <c r="E5273" s="18">
        <f>IF(G5273&gt;=0.3,(バックデータ一覧!$C$10*(バックデータ一覧!$C$12*計算過程!L5273+バックデータ一覧!$C$13*LN(計算過程!G5273)+バックデータ一覧!$C$14)^バックデータ一覧!$C$11+バックデータ一覧!$E$10*(計算過程!G5273/(バックデータ一覧!$E$12*計算過程!L5273+バックデータ一覧!$E$13*LN(計算過程!G5273)+バックデータ一覧!$E$14))^バックデータ一覧!$E$11)*計算過程!$W$11*10^-3,0)</f>
        <v>0</v>
      </c>
      <c r="F5273" s="18">
        <f>IF(G5273&lt;0.3,(バックデータ一覧!$C$10*(バックデータ一覧!$C$12*計算過程!L5273+バックデータ一覧!$C$13*LN(0.3)+バックデータ一覧!$C$14)^バックデータ一覧!$C$11+バックデータ一覧!$E$10*(0.3/(バックデータ一覧!$E$12*計算過程!L5273+バックデータ一覧!$E$13*LN(0.3)+バックデータ一覧!$E$14))^バックデータ一覧!$E$11)*計算過程!$W$11*計算過程!G5273/0.3*10^-3,0)</f>
        <v>0</v>
      </c>
      <c r="G5273" s="18">
        <f t="shared" si="494"/>
        <v>0</v>
      </c>
      <c r="H5273" s="18">
        <f t="shared" si="495"/>
        <v>0</v>
      </c>
      <c r="I5273" s="24">
        <v>0</v>
      </c>
      <c r="J5273" s="24">
        <v>0</v>
      </c>
      <c r="K5273" s="24">
        <v>0</v>
      </c>
      <c r="L5273" s="14">
        <f>貼り付けシート!C5273</f>
        <v>32.6</v>
      </c>
      <c r="M5273" s="14">
        <f>貼り付けシート!D5273</f>
        <v>17.899999999999999</v>
      </c>
      <c r="N5273" s="18">
        <f>貼り付けシート!E5273</f>
        <v>57.534894937859924</v>
      </c>
      <c r="O5273" s="18">
        <f>貼り付けシート!F5273</f>
        <v>0</v>
      </c>
      <c r="P5273" s="19">
        <f t="shared" si="496"/>
        <v>0</v>
      </c>
      <c r="Q5273" s="19">
        <f t="shared" si="497"/>
        <v>0</v>
      </c>
    </row>
    <row r="5274" spans="1:17">
      <c r="A5274" s="38">
        <v>41859</v>
      </c>
      <c r="B5274" s="49" t="s">
        <v>161</v>
      </c>
      <c r="C5274" s="24">
        <f t="shared" si="492"/>
        <v>30.406921776000001</v>
      </c>
      <c r="D5274" s="24">
        <f t="shared" si="493"/>
        <v>0</v>
      </c>
      <c r="E5274" s="18">
        <f>IF(G5274&gt;=0.3,(バックデータ一覧!$C$10*(バックデータ一覧!$C$12*計算過程!L5274+バックデータ一覧!$C$13*LN(計算過程!G5274)+バックデータ一覧!$C$14)^バックデータ一覧!$C$11+バックデータ一覧!$E$10*(計算過程!G5274/(バックデータ一覧!$E$12*計算過程!L5274+バックデータ一覧!$E$13*LN(計算過程!G5274)+バックデータ一覧!$E$14))^バックデータ一覧!$E$11)*計算過程!$W$11*10^-3,0)</f>
        <v>0</v>
      </c>
      <c r="F5274" s="18">
        <f>IF(G5274&lt;0.3,(バックデータ一覧!$C$10*(バックデータ一覧!$C$12*計算過程!L5274+バックデータ一覧!$C$13*LN(0.3)+バックデータ一覧!$C$14)^バックデータ一覧!$C$11+バックデータ一覧!$E$10*(0.3/(バックデータ一覧!$E$12*計算過程!L5274+バックデータ一覧!$E$13*LN(0.3)+バックデータ一覧!$E$14))^バックデータ一覧!$E$11)*計算過程!$W$11*計算過程!G5274/0.3*10^-3,0)</f>
        <v>0</v>
      </c>
      <c r="G5274" s="18">
        <f t="shared" si="494"/>
        <v>0</v>
      </c>
      <c r="H5274" s="18">
        <f t="shared" si="495"/>
        <v>0</v>
      </c>
      <c r="I5274" s="24">
        <v>0</v>
      </c>
      <c r="J5274" s="24">
        <v>0</v>
      </c>
      <c r="K5274" s="24">
        <v>0</v>
      </c>
      <c r="L5274" s="14">
        <f>貼り付けシート!C5274</f>
        <v>32.799999999999997</v>
      </c>
      <c r="M5274" s="14">
        <f>貼り付けシート!D5274</f>
        <v>17.8</v>
      </c>
      <c r="N5274" s="18">
        <f>貼り付けシート!E5274</f>
        <v>56.582189006624361</v>
      </c>
      <c r="O5274" s="18">
        <f>貼り付けシート!F5274</f>
        <v>0</v>
      </c>
      <c r="P5274" s="19">
        <f t="shared" si="496"/>
        <v>0</v>
      </c>
      <c r="Q5274" s="19">
        <f t="shared" si="497"/>
        <v>0</v>
      </c>
    </row>
    <row r="5275" spans="1:17">
      <c r="A5275" s="38">
        <v>41859</v>
      </c>
      <c r="B5275" s="49" t="s">
        <v>162</v>
      </c>
      <c r="C5275" s="24">
        <f t="shared" si="492"/>
        <v>30.406921776000001</v>
      </c>
      <c r="D5275" s="24">
        <f t="shared" si="493"/>
        <v>0</v>
      </c>
      <c r="E5275" s="18">
        <f>IF(G5275&gt;=0.3,(バックデータ一覧!$C$10*(バックデータ一覧!$C$12*計算過程!L5275+バックデータ一覧!$C$13*LN(計算過程!G5275)+バックデータ一覧!$C$14)^バックデータ一覧!$C$11+バックデータ一覧!$E$10*(計算過程!G5275/(バックデータ一覧!$E$12*計算過程!L5275+バックデータ一覧!$E$13*LN(計算過程!G5275)+バックデータ一覧!$E$14))^バックデータ一覧!$E$11)*計算過程!$W$11*10^-3,0)</f>
        <v>0</v>
      </c>
      <c r="F5275" s="18">
        <f>IF(G5275&lt;0.3,(バックデータ一覧!$C$10*(バックデータ一覧!$C$12*計算過程!L5275+バックデータ一覧!$C$13*LN(0.3)+バックデータ一覧!$C$14)^バックデータ一覧!$C$11+バックデータ一覧!$E$10*(0.3/(バックデータ一覧!$E$12*計算過程!L5275+バックデータ一覧!$E$13*LN(0.3)+バックデータ一覧!$E$14))^バックデータ一覧!$E$11)*計算過程!$W$11*計算過程!G5275/0.3*10^-3,0)</f>
        <v>0</v>
      </c>
      <c r="G5275" s="18">
        <f t="shared" si="494"/>
        <v>0</v>
      </c>
      <c r="H5275" s="18">
        <f t="shared" si="495"/>
        <v>0</v>
      </c>
      <c r="I5275" s="24">
        <v>0</v>
      </c>
      <c r="J5275" s="24">
        <v>0</v>
      </c>
      <c r="K5275" s="24">
        <v>0</v>
      </c>
      <c r="L5275" s="14">
        <f>貼り付けシート!C5275</f>
        <v>33.200000000000003</v>
      </c>
      <c r="M5275" s="14">
        <f>貼り付けシート!D5275</f>
        <v>17.7</v>
      </c>
      <c r="N5275" s="18">
        <f>貼り付けシート!E5275</f>
        <v>55.023704579382482</v>
      </c>
      <c r="O5275" s="18">
        <f>貼り付けシート!F5275</f>
        <v>0</v>
      </c>
      <c r="P5275" s="19">
        <f t="shared" si="496"/>
        <v>0</v>
      </c>
      <c r="Q5275" s="19">
        <f t="shared" si="497"/>
        <v>0</v>
      </c>
    </row>
    <row r="5276" spans="1:17">
      <c r="A5276" s="38">
        <v>41859</v>
      </c>
      <c r="B5276" s="49" t="s">
        <v>163</v>
      </c>
      <c r="C5276" s="24">
        <f t="shared" si="492"/>
        <v>30.406921776000001</v>
      </c>
      <c r="D5276" s="24">
        <f t="shared" si="493"/>
        <v>0</v>
      </c>
      <c r="E5276" s="18">
        <f>IF(G5276&gt;=0.3,(バックデータ一覧!$C$10*(バックデータ一覧!$C$12*計算過程!L5276+バックデータ一覧!$C$13*LN(計算過程!G5276)+バックデータ一覧!$C$14)^バックデータ一覧!$C$11+バックデータ一覧!$E$10*(計算過程!G5276/(バックデータ一覧!$E$12*計算過程!L5276+バックデータ一覧!$E$13*LN(計算過程!G5276)+バックデータ一覧!$E$14))^バックデータ一覧!$E$11)*計算過程!$W$11*10^-3,0)</f>
        <v>0</v>
      </c>
      <c r="F5276" s="18">
        <f>IF(G5276&lt;0.3,(バックデータ一覧!$C$10*(バックデータ一覧!$C$12*計算過程!L5276+バックデータ一覧!$C$13*LN(0.3)+バックデータ一覧!$C$14)^バックデータ一覧!$C$11+バックデータ一覧!$E$10*(0.3/(バックデータ一覧!$E$12*計算過程!L5276+バックデータ一覧!$E$13*LN(0.3)+バックデータ一覧!$E$14))^バックデータ一覧!$E$11)*計算過程!$W$11*計算過程!G5276/0.3*10^-3,0)</f>
        <v>0</v>
      </c>
      <c r="G5276" s="18">
        <f t="shared" si="494"/>
        <v>0</v>
      </c>
      <c r="H5276" s="18">
        <f t="shared" si="495"/>
        <v>0</v>
      </c>
      <c r="I5276" s="24">
        <v>0</v>
      </c>
      <c r="J5276" s="24">
        <v>0</v>
      </c>
      <c r="K5276" s="24">
        <v>0</v>
      </c>
      <c r="L5276" s="14">
        <f>貼り付けシート!C5276</f>
        <v>33.299999999999997</v>
      </c>
      <c r="M5276" s="14">
        <f>貼り付けシート!D5276</f>
        <v>17.600000000000001</v>
      </c>
      <c r="N5276" s="18">
        <f>貼り付けシート!E5276</f>
        <v>54.415657877425616</v>
      </c>
      <c r="O5276" s="18">
        <f>貼り付けシート!F5276</f>
        <v>0</v>
      </c>
      <c r="P5276" s="19">
        <f t="shared" si="496"/>
        <v>0</v>
      </c>
      <c r="Q5276" s="19">
        <f t="shared" si="497"/>
        <v>0</v>
      </c>
    </row>
    <row r="5277" spans="1:17">
      <c r="A5277" s="38">
        <v>41859</v>
      </c>
      <c r="B5277" s="49" t="s">
        <v>164</v>
      </c>
      <c r="C5277" s="24">
        <f t="shared" si="492"/>
        <v>30.406921776000001</v>
      </c>
      <c r="D5277" s="24">
        <f t="shared" si="493"/>
        <v>0</v>
      </c>
      <c r="E5277" s="18">
        <f>IF(G5277&gt;=0.3,(バックデータ一覧!$C$10*(バックデータ一覧!$C$12*計算過程!L5277+バックデータ一覧!$C$13*LN(計算過程!G5277)+バックデータ一覧!$C$14)^バックデータ一覧!$C$11+バックデータ一覧!$E$10*(計算過程!G5277/(バックデータ一覧!$E$12*計算過程!L5277+バックデータ一覧!$E$13*LN(計算過程!G5277)+バックデータ一覧!$E$14))^バックデータ一覧!$E$11)*計算過程!$W$11*10^-3,0)</f>
        <v>0</v>
      </c>
      <c r="F5277" s="18">
        <f>IF(G5277&lt;0.3,(バックデータ一覧!$C$10*(バックデータ一覧!$C$12*計算過程!L5277+バックデータ一覧!$C$13*LN(0.3)+バックデータ一覧!$C$14)^バックデータ一覧!$C$11+バックデータ一覧!$E$10*(0.3/(バックデータ一覧!$E$12*計算過程!L5277+バックデータ一覧!$E$13*LN(0.3)+バックデータ一覧!$E$14))^バックデータ一覧!$E$11)*計算過程!$W$11*計算過程!G5277/0.3*10^-3,0)</f>
        <v>0</v>
      </c>
      <c r="G5277" s="18">
        <f t="shared" si="494"/>
        <v>0</v>
      </c>
      <c r="H5277" s="18">
        <f t="shared" si="495"/>
        <v>0</v>
      </c>
      <c r="I5277" s="24">
        <v>0</v>
      </c>
      <c r="J5277" s="24">
        <v>0</v>
      </c>
      <c r="K5277" s="24">
        <v>0</v>
      </c>
      <c r="L5277" s="14">
        <f>貼り付けシート!C5277</f>
        <v>33.1</v>
      </c>
      <c r="M5277" s="14">
        <f>貼り付けシート!D5277</f>
        <v>17</v>
      </c>
      <c r="N5277" s="18">
        <f>貼り付けシート!E5277</f>
        <v>53.202987893176058</v>
      </c>
      <c r="O5277" s="18">
        <f>貼り付けシート!F5277</f>
        <v>0</v>
      </c>
      <c r="P5277" s="19">
        <f t="shared" si="496"/>
        <v>0</v>
      </c>
      <c r="Q5277" s="19">
        <f t="shared" si="497"/>
        <v>0</v>
      </c>
    </row>
    <row r="5278" spans="1:17">
      <c r="A5278" s="38">
        <v>41859</v>
      </c>
      <c r="B5278" s="49" t="s">
        <v>165</v>
      </c>
      <c r="C5278" s="24">
        <f t="shared" si="492"/>
        <v>30.406921776000001</v>
      </c>
      <c r="D5278" s="24">
        <f t="shared" si="493"/>
        <v>0</v>
      </c>
      <c r="E5278" s="18">
        <f>IF(G5278&gt;=0.3,(バックデータ一覧!$C$10*(バックデータ一覧!$C$12*計算過程!L5278+バックデータ一覧!$C$13*LN(計算過程!G5278)+バックデータ一覧!$C$14)^バックデータ一覧!$C$11+バックデータ一覧!$E$10*(計算過程!G5278/(バックデータ一覧!$E$12*計算過程!L5278+バックデータ一覧!$E$13*LN(計算過程!G5278)+バックデータ一覧!$E$14))^バックデータ一覧!$E$11)*計算過程!$W$11*10^-3,0)</f>
        <v>0</v>
      </c>
      <c r="F5278" s="18">
        <f>IF(G5278&lt;0.3,(バックデータ一覧!$C$10*(バックデータ一覧!$C$12*計算過程!L5278+バックデータ一覧!$C$13*LN(0.3)+バックデータ一覧!$C$14)^バックデータ一覧!$C$11+バックデータ一覧!$E$10*(0.3/(バックデータ一覧!$E$12*計算過程!L5278+バックデータ一覧!$E$13*LN(0.3)+バックデータ一覧!$E$14))^バックデータ一覧!$E$11)*計算過程!$W$11*計算過程!G5278/0.3*10^-3,0)</f>
        <v>0</v>
      </c>
      <c r="G5278" s="18">
        <f t="shared" si="494"/>
        <v>0</v>
      </c>
      <c r="H5278" s="18">
        <f t="shared" si="495"/>
        <v>0</v>
      </c>
      <c r="I5278" s="24">
        <v>0</v>
      </c>
      <c r="J5278" s="24">
        <v>0</v>
      </c>
      <c r="K5278" s="24">
        <v>0</v>
      </c>
      <c r="L5278" s="14">
        <f>貼り付けシート!C5278</f>
        <v>32.799999999999997</v>
      </c>
      <c r="M5278" s="14">
        <f>貼り付けシート!D5278</f>
        <v>16.5</v>
      </c>
      <c r="N5278" s="18">
        <f>貼り付けシート!E5278</f>
        <v>52.556570850415852</v>
      </c>
      <c r="O5278" s="18">
        <f>貼り付けシート!F5278</f>
        <v>0</v>
      </c>
      <c r="P5278" s="19">
        <f t="shared" si="496"/>
        <v>0</v>
      </c>
      <c r="Q5278" s="19">
        <f t="shared" si="497"/>
        <v>0</v>
      </c>
    </row>
    <row r="5279" spans="1:17">
      <c r="A5279" s="38">
        <v>41859</v>
      </c>
      <c r="B5279" s="49" t="s">
        <v>166</v>
      </c>
      <c r="C5279" s="24">
        <f t="shared" si="492"/>
        <v>30.406921776000001</v>
      </c>
      <c r="D5279" s="24">
        <f t="shared" si="493"/>
        <v>0</v>
      </c>
      <c r="E5279" s="18">
        <f>IF(G5279&gt;=0.3,(バックデータ一覧!$C$10*(バックデータ一覧!$C$12*計算過程!L5279+バックデータ一覧!$C$13*LN(計算過程!G5279)+バックデータ一覧!$C$14)^バックデータ一覧!$C$11+バックデータ一覧!$E$10*(計算過程!G5279/(バックデータ一覧!$E$12*計算過程!L5279+バックデータ一覧!$E$13*LN(計算過程!G5279)+バックデータ一覧!$E$14))^バックデータ一覧!$E$11)*計算過程!$W$11*10^-3,0)</f>
        <v>0</v>
      </c>
      <c r="F5279" s="18">
        <f>IF(G5279&lt;0.3,(バックデータ一覧!$C$10*(バックデータ一覧!$C$12*計算過程!L5279+バックデータ一覧!$C$13*LN(0.3)+バックデータ一覧!$C$14)^バックデータ一覧!$C$11+バックデータ一覧!$E$10*(0.3/(バックデータ一覧!$E$12*計算過程!L5279+バックデータ一覧!$E$13*LN(0.3)+バックデータ一覧!$E$14))^バックデータ一覧!$E$11)*計算過程!$W$11*計算過程!G5279/0.3*10^-3,0)</f>
        <v>0</v>
      </c>
      <c r="G5279" s="18">
        <f t="shared" si="494"/>
        <v>0</v>
      </c>
      <c r="H5279" s="18">
        <f t="shared" si="495"/>
        <v>0</v>
      </c>
      <c r="I5279" s="24">
        <v>0</v>
      </c>
      <c r="J5279" s="24">
        <v>0</v>
      </c>
      <c r="K5279" s="24">
        <v>0</v>
      </c>
      <c r="L5279" s="14">
        <f>貼り付けシート!C5279</f>
        <v>31.8</v>
      </c>
      <c r="M5279" s="14">
        <f>貼り付けシート!D5279</f>
        <v>15.9</v>
      </c>
      <c r="N5279" s="18">
        <f>貼り付けシート!E5279</f>
        <v>53.635654930295253</v>
      </c>
      <c r="O5279" s="18">
        <f>貼り付けシート!F5279</f>
        <v>0</v>
      </c>
      <c r="P5279" s="19">
        <f t="shared" si="496"/>
        <v>0</v>
      </c>
      <c r="Q5279" s="19">
        <f t="shared" si="497"/>
        <v>0</v>
      </c>
    </row>
    <row r="5280" spans="1:17">
      <c r="A5280" s="38">
        <v>41859</v>
      </c>
      <c r="B5280" s="49" t="s">
        <v>167</v>
      </c>
      <c r="C5280" s="24">
        <f t="shared" si="492"/>
        <v>30.406921776000001</v>
      </c>
      <c r="D5280" s="24">
        <f t="shared" si="493"/>
        <v>0</v>
      </c>
      <c r="E5280" s="18">
        <f>IF(G5280&gt;=0.3,(バックデータ一覧!$C$10*(バックデータ一覧!$C$12*計算過程!L5280+バックデータ一覧!$C$13*LN(計算過程!G5280)+バックデータ一覧!$C$14)^バックデータ一覧!$C$11+バックデータ一覧!$E$10*(計算過程!G5280/(バックデータ一覧!$E$12*計算過程!L5280+バックデータ一覧!$E$13*LN(計算過程!G5280)+バックデータ一覧!$E$14))^バックデータ一覧!$E$11)*計算過程!$W$11*10^-3,0)</f>
        <v>0</v>
      </c>
      <c r="F5280" s="18">
        <f>IF(G5280&lt;0.3,(バックデータ一覧!$C$10*(バックデータ一覧!$C$12*計算過程!L5280+バックデータ一覧!$C$13*LN(0.3)+バックデータ一覧!$C$14)^バックデータ一覧!$C$11+バックデータ一覧!$E$10*(0.3/(バックデータ一覧!$E$12*計算過程!L5280+バックデータ一覧!$E$13*LN(0.3)+バックデータ一覧!$E$14))^バックデータ一覧!$E$11)*計算過程!$W$11*計算過程!G5280/0.3*10^-3,0)</f>
        <v>0</v>
      </c>
      <c r="G5280" s="18">
        <f t="shared" si="494"/>
        <v>0</v>
      </c>
      <c r="H5280" s="18">
        <f t="shared" si="495"/>
        <v>0</v>
      </c>
      <c r="I5280" s="24">
        <v>0</v>
      </c>
      <c r="J5280" s="24">
        <v>0</v>
      </c>
      <c r="K5280" s="24">
        <v>0</v>
      </c>
      <c r="L5280" s="14">
        <f>貼り付けシート!C5280</f>
        <v>30.8</v>
      </c>
      <c r="M5280" s="14">
        <f>貼り付けシート!D5280</f>
        <v>16.7</v>
      </c>
      <c r="N5280" s="18">
        <f>貼り付けシート!E5280</f>
        <v>59.55486675978846</v>
      </c>
      <c r="O5280" s="18">
        <f>貼り付けシート!F5280</f>
        <v>0</v>
      </c>
      <c r="P5280" s="19">
        <f t="shared" si="496"/>
        <v>0</v>
      </c>
      <c r="Q5280" s="19">
        <f t="shared" si="497"/>
        <v>0</v>
      </c>
    </row>
    <row r="5281" spans="1:17">
      <c r="A5281" s="38">
        <v>41859</v>
      </c>
      <c r="B5281" s="49" t="s">
        <v>168</v>
      </c>
      <c r="C5281" s="24">
        <f t="shared" si="492"/>
        <v>30.406921776000001</v>
      </c>
      <c r="D5281" s="24">
        <f t="shared" si="493"/>
        <v>0</v>
      </c>
      <c r="E5281" s="18">
        <f>IF(G5281&gt;=0.3,(バックデータ一覧!$C$10*(バックデータ一覧!$C$12*計算過程!L5281+バックデータ一覧!$C$13*LN(計算過程!G5281)+バックデータ一覧!$C$14)^バックデータ一覧!$C$11+バックデータ一覧!$E$10*(計算過程!G5281/(バックデータ一覧!$E$12*計算過程!L5281+バックデータ一覧!$E$13*LN(計算過程!G5281)+バックデータ一覧!$E$14))^バックデータ一覧!$E$11)*計算過程!$W$11*10^-3,0)</f>
        <v>0</v>
      </c>
      <c r="F5281" s="18">
        <f>IF(G5281&lt;0.3,(バックデータ一覧!$C$10*(バックデータ一覧!$C$12*計算過程!L5281+バックデータ一覧!$C$13*LN(0.3)+バックデータ一覧!$C$14)^バックデータ一覧!$C$11+バックデータ一覧!$E$10*(0.3/(バックデータ一覧!$E$12*計算過程!L5281+バックデータ一覧!$E$13*LN(0.3)+バックデータ一覧!$E$14))^バックデータ一覧!$E$11)*計算過程!$W$11*計算過程!G5281/0.3*10^-3,0)</f>
        <v>0</v>
      </c>
      <c r="G5281" s="18">
        <f t="shared" si="494"/>
        <v>0</v>
      </c>
      <c r="H5281" s="18">
        <f t="shared" si="495"/>
        <v>0</v>
      </c>
      <c r="I5281" s="24">
        <v>0</v>
      </c>
      <c r="J5281" s="24">
        <v>0</v>
      </c>
      <c r="K5281" s="24">
        <v>0</v>
      </c>
      <c r="L5281" s="14">
        <f>貼り付けシート!C5281</f>
        <v>28.3</v>
      </c>
      <c r="M5281" s="14">
        <f>貼り付けシート!D5281</f>
        <v>17.600000000000001</v>
      </c>
      <c r="N5281" s="18">
        <f>貼り付けシート!E5281</f>
        <v>72.383440439734969</v>
      </c>
      <c r="O5281" s="18">
        <f>貼り付けシート!F5281</f>
        <v>0</v>
      </c>
      <c r="P5281" s="19">
        <f t="shared" si="496"/>
        <v>0</v>
      </c>
      <c r="Q5281" s="19">
        <f t="shared" si="497"/>
        <v>0</v>
      </c>
    </row>
    <row r="5282" spans="1:17">
      <c r="A5282" s="38">
        <v>41859</v>
      </c>
      <c r="B5282" s="49" t="s">
        <v>169</v>
      </c>
      <c r="C5282" s="24">
        <f t="shared" si="492"/>
        <v>30.406921776000001</v>
      </c>
      <c r="D5282" s="24">
        <f t="shared" si="493"/>
        <v>0</v>
      </c>
      <c r="E5282" s="18">
        <f>IF(G5282&gt;=0.3,(バックデータ一覧!$C$10*(バックデータ一覧!$C$12*計算過程!L5282+バックデータ一覧!$C$13*LN(計算過程!G5282)+バックデータ一覧!$C$14)^バックデータ一覧!$C$11+バックデータ一覧!$E$10*(計算過程!G5282/(バックデータ一覧!$E$12*計算過程!L5282+バックデータ一覧!$E$13*LN(計算過程!G5282)+バックデータ一覧!$E$14))^バックデータ一覧!$E$11)*計算過程!$W$11*10^-3,0)</f>
        <v>0</v>
      </c>
      <c r="F5282" s="18">
        <f>IF(G5282&lt;0.3,(バックデータ一覧!$C$10*(バックデータ一覧!$C$12*計算過程!L5282+バックデータ一覧!$C$13*LN(0.3)+バックデータ一覧!$C$14)^バックデータ一覧!$C$11+バックデータ一覧!$E$10*(0.3/(バックデータ一覧!$E$12*計算過程!L5282+バックデータ一覧!$E$13*LN(0.3)+バックデータ一覧!$E$14))^バックデータ一覧!$E$11)*計算過程!$W$11*計算過程!G5282/0.3*10^-3,0)</f>
        <v>0</v>
      </c>
      <c r="G5282" s="18">
        <f t="shared" si="494"/>
        <v>0</v>
      </c>
      <c r="H5282" s="18">
        <f t="shared" si="495"/>
        <v>0</v>
      </c>
      <c r="I5282" s="24">
        <v>0</v>
      </c>
      <c r="J5282" s="24">
        <v>0</v>
      </c>
      <c r="K5282" s="24">
        <v>0</v>
      </c>
      <c r="L5282" s="14">
        <f>貼り付けシート!C5282</f>
        <v>28.1</v>
      </c>
      <c r="M5282" s="14">
        <f>貼り付けシート!D5282</f>
        <v>18.5</v>
      </c>
      <c r="N5282" s="18">
        <f>貼り付けシート!E5282</f>
        <v>76.867292251324287</v>
      </c>
      <c r="O5282" s="18">
        <f>貼り付けシート!F5282</f>
        <v>0</v>
      </c>
      <c r="P5282" s="19">
        <f t="shared" si="496"/>
        <v>0</v>
      </c>
      <c r="Q5282" s="19">
        <f t="shared" si="497"/>
        <v>0</v>
      </c>
    </row>
    <row r="5283" spans="1:17">
      <c r="A5283" s="38">
        <v>41859</v>
      </c>
      <c r="B5283" s="49" t="s">
        <v>170</v>
      </c>
      <c r="C5283" s="24">
        <f t="shared" si="492"/>
        <v>30.406921776000001</v>
      </c>
      <c r="D5283" s="24">
        <f t="shared" si="493"/>
        <v>0</v>
      </c>
      <c r="E5283" s="18">
        <f>IF(G5283&gt;=0.3,(バックデータ一覧!$C$10*(バックデータ一覧!$C$12*計算過程!L5283+バックデータ一覧!$C$13*LN(計算過程!G5283)+バックデータ一覧!$C$14)^バックデータ一覧!$C$11+バックデータ一覧!$E$10*(計算過程!G5283/(バックデータ一覧!$E$12*計算過程!L5283+バックデータ一覧!$E$13*LN(計算過程!G5283)+バックデータ一覧!$E$14))^バックデータ一覧!$E$11)*計算過程!$W$11*10^-3,0)</f>
        <v>0</v>
      </c>
      <c r="F5283" s="18">
        <f>IF(G5283&lt;0.3,(バックデータ一覧!$C$10*(バックデータ一覧!$C$12*計算過程!L5283+バックデータ一覧!$C$13*LN(0.3)+バックデータ一覧!$C$14)^バックデータ一覧!$C$11+バックデータ一覧!$E$10*(0.3/(バックデータ一覧!$E$12*計算過程!L5283+バックデータ一覧!$E$13*LN(0.3)+バックデータ一覧!$E$14))^バックデータ一覧!$E$11)*計算過程!$W$11*計算過程!G5283/0.3*10^-3,0)</f>
        <v>0</v>
      </c>
      <c r="G5283" s="18">
        <f t="shared" si="494"/>
        <v>0</v>
      </c>
      <c r="H5283" s="18">
        <f t="shared" si="495"/>
        <v>0</v>
      </c>
      <c r="I5283" s="24">
        <v>0</v>
      </c>
      <c r="J5283" s="24">
        <v>0</v>
      </c>
      <c r="K5283" s="24">
        <v>0</v>
      </c>
      <c r="L5283" s="14">
        <f>貼り付けシート!C5283</f>
        <v>26.9</v>
      </c>
      <c r="M5283" s="14">
        <f>貼り付けシート!D5283</f>
        <v>18.399999999999999</v>
      </c>
      <c r="N5283" s="18">
        <f>貼り付けシート!E5283</f>
        <v>82.023858548003446</v>
      </c>
      <c r="O5283" s="18">
        <f>貼り付けシート!F5283</f>
        <v>0</v>
      </c>
      <c r="P5283" s="19">
        <f t="shared" si="496"/>
        <v>0</v>
      </c>
      <c r="Q5283" s="19">
        <f t="shared" si="497"/>
        <v>0</v>
      </c>
    </row>
    <row r="5284" spans="1:17">
      <c r="A5284" s="38">
        <v>41859</v>
      </c>
      <c r="B5284" s="49" t="s">
        <v>171</v>
      </c>
      <c r="C5284" s="24">
        <f t="shared" si="492"/>
        <v>30.406921776000001</v>
      </c>
      <c r="D5284" s="24">
        <f t="shared" si="493"/>
        <v>0</v>
      </c>
      <c r="E5284" s="18">
        <f>IF(G5284&gt;=0.3,(バックデータ一覧!$C$10*(バックデータ一覧!$C$12*計算過程!L5284+バックデータ一覧!$C$13*LN(計算過程!G5284)+バックデータ一覧!$C$14)^バックデータ一覧!$C$11+バックデータ一覧!$E$10*(計算過程!G5284/(バックデータ一覧!$E$12*計算過程!L5284+バックデータ一覧!$E$13*LN(計算過程!G5284)+バックデータ一覧!$E$14))^バックデータ一覧!$E$11)*計算過程!$W$11*10^-3,0)</f>
        <v>0</v>
      </c>
      <c r="F5284" s="18">
        <f>IF(G5284&lt;0.3,(バックデータ一覧!$C$10*(バックデータ一覧!$C$12*計算過程!L5284+バックデータ一覧!$C$13*LN(0.3)+バックデータ一覧!$C$14)^バックデータ一覧!$C$11+バックデータ一覧!$E$10*(0.3/(バックデータ一覧!$E$12*計算過程!L5284+バックデータ一覧!$E$13*LN(0.3)+バックデータ一覧!$E$14))^バックデータ一覧!$E$11)*計算過程!$W$11*計算過程!G5284/0.3*10^-3,0)</f>
        <v>0</v>
      </c>
      <c r="G5284" s="18">
        <f t="shared" si="494"/>
        <v>0</v>
      </c>
      <c r="H5284" s="18">
        <f t="shared" si="495"/>
        <v>0</v>
      </c>
      <c r="I5284" s="24">
        <v>0</v>
      </c>
      <c r="J5284" s="24">
        <v>0</v>
      </c>
      <c r="K5284" s="24">
        <v>0</v>
      </c>
      <c r="L5284" s="14">
        <f>貼り付けシート!C5284</f>
        <v>26.5</v>
      </c>
      <c r="M5284" s="14">
        <f>貼り付けシート!D5284</f>
        <v>18.3</v>
      </c>
      <c r="N5284" s="18">
        <f>貼り付けシート!E5284</f>
        <v>83.534236900466254</v>
      </c>
      <c r="O5284" s="18">
        <f>貼り付けシート!F5284</f>
        <v>0</v>
      </c>
      <c r="P5284" s="19">
        <f t="shared" si="496"/>
        <v>0</v>
      </c>
      <c r="Q5284" s="19">
        <f t="shared" si="497"/>
        <v>0</v>
      </c>
    </row>
    <row r="5285" spans="1:17">
      <c r="A5285" s="38">
        <v>41859</v>
      </c>
      <c r="B5285" s="49" t="s">
        <v>172</v>
      </c>
      <c r="C5285" s="24">
        <f t="shared" si="492"/>
        <v>30.406921776000001</v>
      </c>
      <c r="D5285" s="24">
        <f t="shared" si="493"/>
        <v>0</v>
      </c>
      <c r="E5285" s="18">
        <f>IF(G5285&gt;=0.3,(バックデータ一覧!$C$10*(バックデータ一覧!$C$12*計算過程!L5285+バックデータ一覧!$C$13*LN(計算過程!G5285)+バックデータ一覧!$C$14)^バックデータ一覧!$C$11+バックデータ一覧!$E$10*(計算過程!G5285/(バックデータ一覧!$E$12*計算過程!L5285+バックデータ一覧!$E$13*LN(計算過程!G5285)+バックデータ一覧!$E$14))^バックデータ一覧!$E$11)*計算過程!$W$11*10^-3,0)</f>
        <v>0</v>
      </c>
      <c r="F5285" s="18">
        <f>IF(G5285&lt;0.3,(バックデータ一覧!$C$10*(バックデータ一覧!$C$12*計算過程!L5285+バックデータ一覧!$C$13*LN(0.3)+バックデータ一覧!$C$14)^バックデータ一覧!$C$11+バックデータ一覧!$E$10*(0.3/(バックデータ一覧!$E$12*計算過程!L5285+バックデータ一覧!$E$13*LN(0.3)+バックデータ一覧!$E$14))^バックデータ一覧!$E$11)*計算過程!$W$11*計算過程!G5285/0.3*10^-3,0)</f>
        <v>0</v>
      </c>
      <c r="G5285" s="18">
        <f t="shared" si="494"/>
        <v>0</v>
      </c>
      <c r="H5285" s="18">
        <f t="shared" si="495"/>
        <v>0</v>
      </c>
      <c r="I5285" s="24">
        <v>0</v>
      </c>
      <c r="J5285" s="24">
        <v>0</v>
      </c>
      <c r="K5285" s="24">
        <v>0</v>
      </c>
      <c r="L5285" s="14">
        <f>貼り付けシート!C5285</f>
        <v>26.3</v>
      </c>
      <c r="M5285" s="14">
        <f>貼り付けシート!D5285</f>
        <v>18.2</v>
      </c>
      <c r="N5285" s="18">
        <f>貼り付けシート!E5285</f>
        <v>84.076744441350272</v>
      </c>
      <c r="O5285" s="18">
        <f>貼り付けシート!F5285</f>
        <v>0</v>
      </c>
      <c r="P5285" s="19">
        <f t="shared" si="496"/>
        <v>0</v>
      </c>
      <c r="Q5285" s="19">
        <f t="shared" si="497"/>
        <v>0</v>
      </c>
    </row>
    <row r="5286" spans="1:17">
      <c r="A5286" s="38">
        <v>41860</v>
      </c>
      <c r="B5286" s="49" t="s">
        <v>149</v>
      </c>
      <c r="C5286" s="24">
        <f t="shared" si="492"/>
        <v>30.406921776000001</v>
      </c>
      <c r="D5286" s="24">
        <f t="shared" si="493"/>
        <v>0</v>
      </c>
      <c r="E5286" s="18">
        <f>IF(G5286&gt;=0.3,(バックデータ一覧!$C$10*(バックデータ一覧!$C$12*計算過程!L5286+バックデータ一覧!$C$13*LN(計算過程!G5286)+バックデータ一覧!$C$14)^バックデータ一覧!$C$11+バックデータ一覧!$E$10*(計算過程!G5286/(バックデータ一覧!$E$12*計算過程!L5286+バックデータ一覧!$E$13*LN(計算過程!G5286)+バックデータ一覧!$E$14))^バックデータ一覧!$E$11)*計算過程!$W$11*10^-3,0)</f>
        <v>0</v>
      </c>
      <c r="F5286" s="18">
        <f>IF(G5286&lt;0.3,(バックデータ一覧!$C$10*(バックデータ一覧!$C$12*計算過程!L5286+バックデータ一覧!$C$13*LN(0.3)+バックデータ一覧!$C$14)^バックデータ一覧!$C$11+バックデータ一覧!$E$10*(0.3/(バックデータ一覧!$E$12*計算過程!L5286+バックデータ一覧!$E$13*LN(0.3)+バックデータ一覧!$E$14))^バックデータ一覧!$E$11)*計算過程!$W$11*計算過程!G5286/0.3*10^-3,0)</f>
        <v>0</v>
      </c>
      <c r="G5286" s="18">
        <f t="shared" si="494"/>
        <v>0</v>
      </c>
      <c r="H5286" s="18">
        <f t="shared" si="495"/>
        <v>0</v>
      </c>
      <c r="I5286" s="24">
        <v>0</v>
      </c>
      <c r="J5286" s="24">
        <v>0</v>
      </c>
      <c r="K5286" s="24">
        <v>0</v>
      </c>
      <c r="L5286" s="14">
        <f>貼り付けシート!C5286</f>
        <v>25.9</v>
      </c>
      <c r="M5286" s="14">
        <f>貼り付けシート!D5286</f>
        <v>18.100000000000001</v>
      </c>
      <c r="N5286" s="18">
        <f>貼り付けシート!E5286</f>
        <v>85.628977977308992</v>
      </c>
      <c r="O5286" s="18">
        <f>貼り付けシート!F5286</f>
        <v>0</v>
      </c>
      <c r="P5286" s="19">
        <f t="shared" si="496"/>
        <v>0</v>
      </c>
      <c r="Q5286" s="19">
        <f t="shared" si="497"/>
        <v>0</v>
      </c>
    </row>
    <row r="5287" spans="1:17">
      <c r="A5287" s="38">
        <v>41860</v>
      </c>
      <c r="B5287" s="49" t="s">
        <v>150</v>
      </c>
      <c r="C5287" s="24">
        <f t="shared" si="492"/>
        <v>30.406921776000001</v>
      </c>
      <c r="D5287" s="24">
        <f t="shared" si="493"/>
        <v>0</v>
      </c>
      <c r="E5287" s="18">
        <f>IF(G5287&gt;=0.3,(バックデータ一覧!$C$10*(バックデータ一覧!$C$12*計算過程!L5287+バックデータ一覧!$C$13*LN(計算過程!G5287)+バックデータ一覧!$C$14)^バックデータ一覧!$C$11+バックデータ一覧!$E$10*(計算過程!G5287/(バックデータ一覧!$E$12*計算過程!L5287+バックデータ一覧!$E$13*LN(計算過程!G5287)+バックデータ一覧!$E$14))^バックデータ一覧!$E$11)*計算過程!$W$11*10^-3,0)</f>
        <v>0</v>
      </c>
      <c r="F5287" s="18">
        <f>IF(G5287&lt;0.3,(バックデータ一覧!$C$10*(バックデータ一覧!$C$12*計算過程!L5287+バックデータ一覧!$C$13*LN(0.3)+バックデータ一覧!$C$14)^バックデータ一覧!$C$11+バックデータ一覧!$E$10*(0.3/(バックデータ一覧!$E$12*計算過程!L5287+バックデータ一覧!$E$13*LN(0.3)+バックデータ一覧!$E$14))^バックデータ一覧!$E$11)*計算過程!$W$11*計算過程!G5287/0.3*10^-3,0)</f>
        <v>0</v>
      </c>
      <c r="G5287" s="18">
        <f t="shared" si="494"/>
        <v>0</v>
      </c>
      <c r="H5287" s="18">
        <f t="shared" si="495"/>
        <v>0</v>
      </c>
      <c r="I5287" s="24">
        <v>0</v>
      </c>
      <c r="J5287" s="24">
        <v>0</v>
      </c>
      <c r="K5287" s="24">
        <v>0</v>
      </c>
      <c r="L5287" s="14">
        <f>貼り付けシート!C5287</f>
        <v>25.7</v>
      </c>
      <c r="M5287" s="14">
        <f>貼り付けシート!D5287</f>
        <v>18</v>
      </c>
      <c r="N5287" s="18">
        <f>貼り付けシート!E5287</f>
        <v>86.184501515967</v>
      </c>
      <c r="O5287" s="18">
        <f>貼り付けシート!F5287</f>
        <v>0</v>
      </c>
      <c r="P5287" s="19">
        <f t="shared" si="496"/>
        <v>0</v>
      </c>
      <c r="Q5287" s="19">
        <f t="shared" si="497"/>
        <v>0</v>
      </c>
    </row>
    <row r="5288" spans="1:17">
      <c r="A5288" s="38">
        <v>41860</v>
      </c>
      <c r="B5288" s="49" t="s">
        <v>151</v>
      </c>
      <c r="C5288" s="24">
        <f t="shared" si="492"/>
        <v>30.406921776000001</v>
      </c>
      <c r="D5288" s="24">
        <f t="shared" si="493"/>
        <v>0</v>
      </c>
      <c r="E5288" s="18">
        <f>IF(G5288&gt;=0.3,(バックデータ一覧!$C$10*(バックデータ一覧!$C$12*計算過程!L5288+バックデータ一覧!$C$13*LN(計算過程!G5288)+バックデータ一覧!$C$14)^バックデータ一覧!$C$11+バックデータ一覧!$E$10*(計算過程!G5288/(バックデータ一覧!$E$12*計算過程!L5288+バックデータ一覧!$E$13*LN(計算過程!G5288)+バックデータ一覧!$E$14))^バックデータ一覧!$E$11)*計算過程!$W$11*10^-3,0)</f>
        <v>0</v>
      </c>
      <c r="F5288" s="18">
        <f>IF(G5288&lt;0.3,(バックデータ一覧!$C$10*(バックデータ一覧!$C$12*計算過程!L5288+バックデータ一覧!$C$13*LN(0.3)+バックデータ一覧!$C$14)^バックデータ一覧!$C$11+バックデータ一覧!$E$10*(0.3/(バックデータ一覧!$E$12*計算過程!L5288+バックデータ一覧!$E$13*LN(0.3)+バックデータ一覧!$E$14))^バックデータ一覧!$E$11)*計算過程!$W$11*計算過程!G5288/0.3*10^-3,0)</f>
        <v>0</v>
      </c>
      <c r="G5288" s="18">
        <f t="shared" si="494"/>
        <v>0</v>
      </c>
      <c r="H5288" s="18">
        <f t="shared" si="495"/>
        <v>0</v>
      </c>
      <c r="I5288" s="24">
        <v>0</v>
      </c>
      <c r="J5288" s="24">
        <v>0</v>
      </c>
      <c r="K5288" s="24">
        <v>0</v>
      </c>
      <c r="L5288" s="14">
        <f>貼り付けシート!C5288</f>
        <v>25.3</v>
      </c>
      <c r="M5288" s="14">
        <f>貼り付けシート!D5288</f>
        <v>17.899999999999999</v>
      </c>
      <c r="N5288" s="18">
        <f>貼り付けシート!E5288</f>
        <v>87.779746551029135</v>
      </c>
      <c r="O5288" s="18">
        <f>貼り付けシート!F5288</f>
        <v>0</v>
      </c>
      <c r="P5288" s="19">
        <f t="shared" si="496"/>
        <v>0</v>
      </c>
      <c r="Q5288" s="19">
        <f t="shared" si="497"/>
        <v>0</v>
      </c>
    </row>
    <row r="5289" spans="1:17">
      <c r="A5289" s="38">
        <v>41860</v>
      </c>
      <c r="B5289" s="49" t="s">
        <v>152</v>
      </c>
      <c r="C5289" s="24">
        <f t="shared" si="492"/>
        <v>30.406921776000001</v>
      </c>
      <c r="D5289" s="24">
        <f t="shared" si="493"/>
        <v>0</v>
      </c>
      <c r="E5289" s="18">
        <f>IF(G5289&gt;=0.3,(バックデータ一覧!$C$10*(バックデータ一覧!$C$12*計算過程!L5289+バックデータ一覧!$C$13*LN(計算過程!G5289)+バックデータ一覧!$C$14)^バックデータ一覧!$C$11+バックデータ一覧!$E$10*(計算過程!G5289/(バックデータ一覧!$E$12*計算過程!L5289+バックデータ一覧!$E$13*LN(計算過程!G5289)+バックデータ一覧!$E$14))^バックデータ一覧!$E$11)*計算過程!$W$11*10^-3,0)</f>
        <v>0</v>
      </c>
      <c r="F5289" s="18">
        <f>IF(G5289&lt;0.3,(バックデータ一覧!$C$10*(バックデータ一覧!$C$12*計算過程!L5289+バックデータ一覧!$C$13*LN(0.3)+バックデータ一覧!$C$14)^バックデータ一覧!$C$11+バックデータ一覧!$E$10*(0.3/(バックデータ一覧!$E$12*計算過程!L5289+バックデータ一覧!$E$13*LN(0.3)+バックデータ一覧!$E$14))^バックデータ一覧!$E$11)*計算過程!$W$11*計算過程!G5289/0.3*10^-3,0)</f>
        <v>0</v>
      </c>
      <c r="G5289" s="18">
        <f t="shared" si="494"/>
        <v>0</v>
      </c>
      <c r="H5289" s="18">
        <f t="shared" si="495"/>
        <v>0</v>
      </c>
      <c r="I5289" s="24">
        <v>0</v>
      </c>
      <c r="J5289" s="24">
        <v>0</v>
      </c>
      <c r="K5289" s="24">
        <v>0</v>
      </c>
      <c r="L5289" s="14">
        <f>貼り付けシート!C5289</f>
        <v>25</v>
      </c>
      <c r="M5289" s="14">
        <f>貼り付けシート!D5289</f>
        <v>17.899999999999999</v>
      </c>
      <c r="N5289" s="18">
        <f>貼り付けシート!E5289</f>
        <v>89.361925586403743</v>
      </c>
      <c r="O5289" s="18">
        <f>貼り付けシート!F5289</f>
        <v>0</v>
      </c>
      <c r="P5289" s="19">
        <f t="shared" si="496"/>
        <v>0</v>
      </c>
      <c r="Q5289" s="19">
        <f t="shared" si="497"/>
        <v>0</v>
      </c>
    </row>
    <row r="5290" spans="1:17">
      <c r="A5290" s="38">
        <v>41860</v>
      </c>
      <c r="B5290" s="49" t="s">
        <v>153</v>
      </c>
      <c r="C5290" s="24">
        <f t="shared" si="492"/>
        <v>30.406921776000001</v>
      </c>
      <c r="D5290" s="24">
        <f t="shared" si="493"/>
        <v>0</v>
      </c>
      <c r="E5290" s="18">
        <f>IF(G5290&gt;=0.3,(バックデータ一覧!$C$10*(バックデータ一覧!$C$12*計算過程!L5290+バックデータ一覧!$C$13*LN(計算過程!G5290)+バックデータ一覧!$C$14)^バックデータ一覧!$C$11+バックデータ一覧!$E$10*(計算過程!G5290/(バックデータ一覧!$E$12*計算過程!L5290+バックデータ一覧!$E$13*LN(計算過程!G5290)+バックデータ一覧!$E$14))^バックデータ一覧!$E$11)*計算過程!$W$11*10^-3,0)</f>
        <v>0</v>
      </c>
      <c r="F5290" s="18">
        <f>IF(G5290&lt;0.3,(バックデータ一覧!$C$10*(バックデータ一覧!$C$12*計算過程!L5290+バックデータ一覧!$C$13*LN(0.3)+バックデータ一覧!$C$14)^バックデータ一覧!$C$11+バックデータ一覧!$E$10*(0.3/(バックデータ一覧!$E$12*計算過程!L5290+バックデータ一覧!$E$13*LN(0.3)+バックデータ一覧!$E$14))^バックデータ一覧!$E$11)*計算過程!$W$11*計算過程!G5290/0.3*10^-3,0)</f>
        <v>0</v>
      </c>
      <c r="G5290" s="18">
        <f t="shared" si="494"/>
        <v>0</v>
      </c>
      <c r="H5290" s="18">
        <f t="shared" si="495"/>
        <v>0</v>
      </c>
      <c r="I5290" s="24">
        <v>0</v>
      </c>
      <c r="J5290" s="24">
        <v>0</v>
      </c>
      <c r="K5290" s="24">
        <v>0</v>
      </c>
      <c r="L5290" s="14">
        <f>貼り付けシート!C5290</f>
        <v>24.8</v>
      </c>
      <c r="M5290" s="14">
        <f>貼り付けシート!D5290</f>
        <v>17.8</v>
      </c>
      <c r="N5290" s="18">
        <f>貼り付けシート!E5290</f>
        <v>89.943409901909945</v>
      </c>
      <c r="O5290" s="18">
        <f>貼り付けシート!F5290</f>
        <v>0</v>
      </c>
      <c r="P5290" s="19">
        <f t="shared" si="496"/>
        <v>0</v>
      </c>
      <c r="Q5290" s="19">
        <f t="shared" si="497"/>
        <v>0</v>
      </c>
    </row>
    <row r="5291" spans="1:17">
      <c r="A5291" s="38">
        <v>41860</v>
      </c>
      <c r="B5291" s="49" t="s">
        <v>154</v>
      </c>
      <c r="C5291" s="24">
        <f t="shared" si="492"/>
        <v>30.406921776000001</v>
      </c>
      <c r="D5291" s="24">
        <f t="shared" si="493"/>
        <v>0</v>
      </c>
      <c r="E5291" s="18">
        <f>IF(G5291&gt;=0.3,(バックデータ一覧!$C$10*(バックデータ一覧!$C$12*計算過程!L5291+バックデータ一覧!$C$13*LN(計算過程!G5291)+バックデータ一覧!$C$14)^バックデータ一覧!$C$11+バックデータ一覧!$E$10*(計算過程!G5291/(バックデータ一覧!$E$12*計算過程!L5291+バックデータ一覧!$E$13*LN(計算過程!G5291)+バックデータ一覧!$E$14))^バックデータ一覧!$E$11)*計算過程!$W$11*10^-3,0)</f>
        <v>0</v>
      </c>
      <c r="F5291" s="18">
        <f>IF(G5291&lt;0.3,(バックデータ一覧!$C$10*(バックデータ一覧!$C$12*計算過程!L5291+バックデータ一覧!$C$13*LN(0.3)+バックデータ一覧!$C$14)^バックデータ一覧!$C$11+バックデータ一覧!$E$10*(0.3/(バックデータ一覧!$E$12*計算過程!L5291+バックデータ一覧!$E$13*LN(0.3)+バックデータ一覧!$E$14))^バックデータ一覧!$E$11)*計算過程!$W$11*計算過程!G5291/0.3*10^-3,0)</f>
        <v>0</v>
      </c>
      <c r="G5291" s="18">
        <f t="shared" si="494"/>
        <v>0</v>
      </c>
      <c r="H5291" s="18">
        <f t="shared" si="495"/>
        <v>0</v>
      </c>
      <c r="I5291" s="24">
        <v>0</v>
      </c>
      <c r="J5291" s="24">
        <v>0</v>
      </c>
      <c r="K5291" s="24">
        <v>0</v>
      </c>
      <c r="L5291" s="14">
        <f>貼り付けシート!C5291</f>
        <v>24.7</v>
      </c>
      <c r="M5291" s="14">
        <f>貼り付けシート!D5291</f>
        <v>17.7</v>
      </c>
      <c r="N5291" s="18">
        <f>貼り付けシート!E5291</f>
        <v>89.987969376324656</v>
      </c>
      <c r="O5291" s="18">
        <f>貼り付けシート!F5291</f>
        <v>0</v>
      </c>
      <c r="P5291" s="19">
        <f t="shared" si="496"/>
        <v>0</v>
      </c>
      <c r="Q5291" s="19">
        <f t="shared" si="497"/>
        <v>0</v>
      </c>
    </row>
    <row r="5292" spans="1:17">
      <c r="A5292" s="38">
        <v>41860</v>
      </c>
      <c r="B5292" s="49" t="s">
        <v>155</v>
      </c>
      <c r="C5292" s="24">
        <f t="shared" si="492"/>
        <v>30.406921776000001</v>
      </c>
      <c r="D5292" s="24">
        <f t="shared" si="493"/>
        <v>0</v>
      </c>
      <c r="E5292" s="18">
        <f>IF(G5292&gt;=0.3,(バックデータ一覧!$C$10*(バックデータ一覧!$C$12*計算過程!L5292+バックデータ一覧!$C$13*LN(計算過程!G5292)+バックデータ一覧!$C$14)^バックデータ一覧!$C$11+バックデータ一覧!$E$10*(計算過程!G5292/(バックデータ一覧!$E$12*計算過程!L5292+バックデータ一覧!$E$13*LN(計算過程!G5292)+バックデータ一覧!$E$14))^バックデータ一覧!$E$11)*計算過程!$W$11*10^-3,0)</f>
        <v>0</v>
      </c>
      <c r="F5292" s="18">
        <f>IF(G5292&lt;0.3,(バックデータ一覧!$C$10*(バックデータ一覧!$C$12*計算過程!L5292+バックデータ一覧!$C$13*LN(0.3)+バックデータ一覧!$C$14)^バックデータ一覧!$C$11+バックデータ一覧!$E$10*(0.3/(バックデータ一覧!$E$12*計算過程!L5292+バックデータ一覧!$E$13*LN(0.3)+バックデータ一覧!$E$14))^バックデータ一覧!$E$11)*計算過程!$W$11*計算過程!G5292/0.3*10^-3,0)</f>
        <v>0</v>
      </c>
      <c r="G5292" s="18">
        <f t="shared" si="494"/>
        <v>0</v>
      </c>
      <c r="H5292" s="18">
        <f t="shared" si="495"/>
        <v>0</v>
      </c>
      <c r="I5292" s="24">
        <v>0</v>
      </c>
      <c r="J5292" s="24">
        <v>0</v>
      </c>
      <c r="K5292" s="24">
        <v>0</v>
      </c>
      <c r="L5292" s="14">
        <f>貼り付けシート!C5292</f>
        <v>25.9</v>
      </c>
      <c r="M5292" s="14">
        <f>貼り付けシート!D5292</f>
        <v>18.100000000000001</v>
      </c>
      <c r="N5292" s="18">
        <f>貼り付けシート!E5292</f>
        <v>85.628977977308992</v>
      </c>
      <c r="O5292" s="18">
        <f>貼り付けシート!F5292</f>
        <v>0</v>
      </c>
      <c r="P5292" s="19">
        <f t="shared" si="496"/>
        <v>0</v>
      </c>
      <c r="Q5292" s="19">
        <f t="shared" si="497"/>
        <v>0</v>
      </c>
    </row>
    <row r="5293" spans="1:17">
      <c r="A5293" s="38">
        <v>41860</v>
      </c>
      <c r="B5293" s="49" t="s">
        <v>156</v>
      </c>
      <c r="C5293" s="24">
        <f t="shared" si="492"/>
        <v>30.406921776000001</v>
      </c>
      <c r="D5293" s="24">
        <f t="shared" si="493"/>
        <v>0</v>
      </c>
      <c r="E5293" s="18">
        <f>IF(G5293&gt;=0.3,(バックデータ一覧!$C$10*(バックデータ一覧!$C$12*計算過程!L5293+バックデータ一覧!$C$13*LN(計算過程!G5293)+バックデータ一覧!$C$14)^バックデータ一覧!$C$11+バックデータ一覧!$E$10*(計算過程!G5293/(バックデータ一覧!$E$12*計算過程!L5293+バックデータ一覧!$E$13*LN(計算過程!G5293)+バックデータ一覧!$E$14))^バックデータ一覧!$E$11)*計算過程!$W$11*10^-3,0)</f>
        <v>0</v>
      </c>
      <c r="F5293" s="18">
        <f>IF(G5293&lt;0.3,(バックデータ一覧!$C$10*(バックデータ一覧!$C$12*計算過程!L5293+バックデータ一覧!$C$13*LN(0.3)+バックデータ一覧!$C$14)^バックデータ一覧!$C$11+バックデータ一覧!$E$10*(0.3/(バックデータ一覧!$E$12*計算過程!L5293+バックデータ一覧!$E$13*LN(0.3)+バックデータ一覧!$E$14))^バックデータ一覧!$E$11)*計算過程!$W$11*計算過程!G5293/0.3*10^-3,0)</f>
        <v>0</v>
      </c>
      <c r="G5293" s="18">
        <f t="shared" si="494"/>
        <v>0</v>
      </c>
      <c r="H5293" s="18">
        <f t="shared" si="495"/>
        <v>0</v>
      </c>
      <c r="I5293" s="24">
        <v>0</v>
      </c>
      <c r="J5293" s="24">
        <v>0</v>
      </c>
      <c r="K5293" s="24">
        <v>0</v>
      </c>
      <c r="L5293" s="14">
        <f>貼り付けシート!C5293</f>
        <v>28.4</v>
      </c>
      <c r="M5293" s="14">
        <f>貼り付けシート!D5293</f>
        <v>18.399999999999999</v>
      </c>
      <c r="N5293" s="18">
        <f>貼り付けシート!E5293</f>
        <v>75.141070112892891</v>
      </c>
      <c r="O5293" s="18">
        <f>貼り付けシート!F5293</f>
        <v>0</v>
      </c>
      <c r="P5293" s="19">
        <f t="shared" si="496"/>
        <v>0</v>
      </c>
      <c r="Q5293" s="19">
        <f t="shared" si="497"/>
        <v>0</v>
      </c>
    </row>
    <row r="5294" spans="1:17">
      <c r="A5294" s="38">
        <v>41860</v>
      </c>
      <c r="B5294" s="49" t="s">
        <v>157</v>
      </c>
      <c r="C5294" s="24">
        <f t="shared" si="492"/>
        <v>30.406921776000001</v>
      </c>
      <c r="D5294" s="24">
        <f t="shared" si="493"/>
        <v>0</v>
      </c>
      <c r="E5294" s="18">
        <f>IF(G5294&gt;=0.3,(バックデータ一覧!$C$10*(バックデータ一覧!$C$12*計算過程!L5294+バックデータ一覧!$C$13*LN(計算過程!G5294)+バックデータ一覧!$C$14)^バックデータ一覧!$C$11+バックデータ一覧!$E$10*(計算過程!G5294/(バックデータ一覧!$E$12*計算過程!L5294+バックデータ一覧!$E$13*LN(計算過程!G5294)+バックデータ一覧!$E$14))^バックデータ一覧!$E$11)*計算過程!$W$11*10^-3,0)</f>
        <v>0</v>
      </c>
      <c r="F5294" s="18">
        <f>IF(G5294&lt;0.3,(バックデータ一覧!$C$10*(バックデータ一覧!$C$12*計算過程!L5294+バックデータ一覧!$C$13*LN(0.3)+バックデータ一覧!$C$14)^バックデータ一覧!$C$11+バックデータ一覧!$E$10*(0.3/(バックデータ一覧!$E$12*計算過程!L5294+バックデータ一覧!$E$13*LN(0.3)+バックデータ一覧!$E$14))^バックデータ一覧!$E$11)*計算過程!$W$11*計算過程!G5294/0.3*10^-3,0)</f>
        <v>0</v>
      </c>
      <c r="G5294" s="18">
        <f t="shared" si="494"/>
        <v>0</v>
      </c>
      <c r="H5294" s="18">
        <f t="shared" si="495"/>
        <v>0</v>
      </c>
      <c r="I5294" s="24">
        <v>0</v>
      </c>
      <c r="J5294" s="24">
        <v>0</v>
      </c>
      <c r="K5294" s="24">
        <v>0</v>
      </c>
      <c r="L5294" s="14">
        <f>貼り付けシート!C5294</f>
        <v>30.6</v>
      </c>
      <c r="M5294" s="14">
        <f>貼り付けシート!D5294</f>
        <v>18.8</v>
      </c>
      <c r="N5294" s="18">
        <f>貼り付けシート!E5294</f>
        <v>67.59163791273059</v>
      </c>
      <c r="O5294" s="18">
        <f>貼り付けシート!F5294</f>
        <v>0</v>
      </c>
      <c r="P5294" s="19">
        <f t="shared" si="496"/>
        <v>0</v>
      </c>
      <c r="Q5294" s="19">
        <f t="shared" si="497"/>
        <v>0</v>
      </c>
    </row>
    <row r="5295" spans="1:17">
      <c r="A5295" s="38">
        <v>41860</v>
      </c>
      <c r="B5295" s="49" t="s">
        <v>158</v>
      </c>
      <c r="C5295" s="24">
        <f t="shared" si="492"/>
        <v>30.406921776000001</v>
      </c>
      <c r="D5295" s="24">
        <f t="shared" si="493"/>
        <v>0</v>
      </c>
      <c r="E5295" s="18">
        <f>IF(G5295&gt;=0.3,(バックデータ一覧!$C$10*(バックデータ一覧!$C$12*計算過程!L5295+バックデータ一覧!$C$13*LN(計算過程!G5295)+バックデータ一覧!$C$14)^バックデータ一覧!$C$11+バックデータ一覧!$E$10*(計算過程!G5295/(バックデータ一覧!$E$12*計算過程!L5295+バックデータ一覧!$E$13*LN(計算過程!G5295)+バックデータ一覧!$E$14))^バックデータ一覧!$E$11)*計算過程!$W$11*10^-3,0)</f>
        <v>0</v>
      </c>
      <c r="F5295" s="18">
        <f>IF(G5295&lt;0.3,(バックデータ一覧!$C$10*(バックデータ一覧!$C$12*計算過程!L5295+バックデータ一覧!$C$13*LN(0.3)+バックデータ一覧!$C$14)^バックデータ一覧!$C$11+バックデータ一覧!$E$10*(0.3/(バックデータ一覧!$E$12*計算過程!L5295+バックデータ一覧!$E$13*LN(0.3)+バックデータ一覧!$E$14))^バックデータ一覧!$E$11)*計算過程!$W$11*計算過程!G5295/0.3*10^-3,0)</f>
        <v>0</v>
      </c>
      <c r="G5295" s="18">
        <f t="shared" si="494"/>
        <v>0</v>
      </c>
      <c r="H5295" s="18">
        <f t="shared" si="495"/>
        <v>0</v>
      </c>
      <c r="I5295" s="24">
        <v>0</v>
      </c>
      <c r="J5295" s="24">
        <v>0</v>
      </c>
      <c r="K5295" s="24">
        <v>0</v>
      </c>
      <c r="L5295" s="14">
        <f>貼り付けシート!C5295</f>
        <v>33.200000000000003</v>
      </c>
      <c r="M5295" s="14">
        <f>貼り付けシート!D5295</f>
        <v>18.3</v>
      </c>
      <c r="N5295" s="18">
        <f>貼り付けシート!E5295</f>
        <v>56.835606534682896</v>
      </c>
      <c r="O5295" s="18">
        <f>貼り付けシート!F5295</f>
        <v>0</v>
      </c>
      <c r="P5295" s="19">
        <f t="shared" si="496"/>
        <v>0</v>
      </c>
      <c r="Q5295" s="19">
        <f t="shared" si="497"/>
        <v>0</v>
      </c>
    </row>
    <row r="5296" spans="1:17">
      <c r="A5296" s="38">
        <v>41860</v>
      </c>
      <c r="B5296" s="49" t="s">
        <v>159</v>
      </c>
      <c r="C5296" s="24">
        <f t="shared" si="492"/>
        <v>30.406921776000001</v>
      </c>
      <c r="D5296" s="24">
        <f t="shared" si="493"/>
        <v>0</v>
      </c>
      <c r="E5296" s="18">
        <f>IF(G5296&gt;=0.3,(バックデータ一覧!$C$10*(バックデータ一覧!$C$12*計算過程!L5296+バックデータ一覧!$C$13*LN(計算過程!G5296)+バックデータ一覧!$C$14)^バックデータ一覧!$C$11+バックデータ一覧!$E$10*(計算過程!G5296/(バックデータ一覧!$E$12*計算過程!L5296+バックデータ一覧!$E$13*LN(計算過程!G5296)+バックデータ一覧!$E$14))^バックデータ一覧!$E$11)*計算過程!$W$11*10^-3,0)</f>
        <v>0</v>
      </c>
      <c r="F5296" s="18">
        <f>IF(G5296&lt;0.3,(バックデータ一覧!$C$10*(バックデータ一覧!$C$12*計算過程!L5296+バックデータ一覧!$C$13*LN(0.3)+バックデータ一覧!$C$14)^バックデータ一覧!$C$11+バックデータ一覧!$E$10*(0.3/(バックデータ一覧!$E$12*計算過程!L5296+バックデータ一覧!$E$13*LN(0.3)+バックデータ一覧!$E$14))^バックデータ一覧!$E$11)*計算過程!$W$11*計算過程!G5296/0.3*10^-3,0)</f>
        <v>0</v>
      </c>
      <c r="G5296" s="18">
        <f t="shared" si="494"/>
        <v>0</v>
      </c>
      <c r="H5296" s="18">
        <f t="shared" si="495"/>
        <v>0</v>
      </c>
      <c r="I5296" s="24">
        <v>0</v>
      </c>
      <c r="J5296" s="24">
        <v>0</v>
      </c>
      <c r="K5296" s="24">
        <v>0</v>
      </c>
      <c r="L5296" s="14">
        <f>貼り付けシート!C5296</f>
        <v>32.5</v>
      </c>
      <c r="M5296" s="14">
        <f>貼り付けシート!D5296</f>
        <v>17.899999999999999</v>
      </c>
      <c r="N5296" s="18">
        <f>貼り付けシート!E5296</f>
        <v>57.859845061650248</v>
      </c>
      <c r="O5296" s="18">
        <f>貼り付けシート!F5296</f>
        <v>0</v>
      </c>
      <c r="P5296" s="19">
        <f t="shared" si="496"/>
        <v>0</v>
      </c>
      <c r="Q5296" s="19">
        <f t="shared" si="497"/>
        <v>0</v>
      </c>
    </row>
    <row r="5297" spans="1:17">
      <c r="A5297" s="38">
        <v>41860</v>
      </c>
      <c r="B5297" s="49" t="s">
        <v>160</v>
      </c>
      <c r="C5297" s="24">
        <f t="shared" si="492"/>
        <v>30.406921776000001</v>
      </c>
      <c r="D5297" s="24">
        <f t="shared" si="493"/>
        <v>0</v>
      </c>
      <c r="E5297" s="18">
        <f>IF(G5297&gt;=0.3,(バックデータ一覧!$C$10*(バックデータ一覧!$C$12*計算過程!L5297+バックデータ一覧!$C$13*LN(計算過程!G5297)+バックデータ一覧!$C$14)^バックデータ一覧!$C$11+バックデータ一覧!$E$10*(計算過程!G5297/(バックデータ一覧!$E$12*計算過程!L5297+バックデータ一覧!$E$13*LN(計算過程!G5297)+バックデータ一覧!$E$14))^バックデータ一覧!$E$11)*計算過程!$W$11*10^-3,0)</f>
        <v>0</v>
      </c>
      <c r="F5297" s="18">
        <f>IF(G5297&lt;0.3,(バックデータ一覧!$C$10*(バックデータ一覧!$C$12*計算過程!L5297+バックデータ一覧!$C$13*LN(0.3)+バックデータ一覧!$C$14)^バックデータ一覧!$C$11+バックデータ一覧!$E$10*(0.3/(バックデータ一覧!$E$12*計算過程!L5297+バックデータ一覧!$E$13*LN(0.3)+バックデータ一覧!$E$14))^バックデータ一覧!$E$11)*計算過程!$W$11*計算過程!G5297/0.3*10^-3,0)</f>
        <v>0</v>
      </c>
      <c r="G5297" s="18">
        <f t="shared" si="494"/>
        <v>0</v>
      </c>
      <c r="H5297" s="18">
        <f t="shared" si="495"/>
        <v>0</v>
      </c>
      <c r="I5297" s="24">
        <v>0</v>
      </c>
      <c r="J5297" s="24">
        <v>0</v>
      </c>
      <c r="K5297" s="24">
        <v>0</v>
      </c>
      <c r="L5297" s="14">
        <f>貼り付けシート!C5297</f>
        <v>33.299999999999997</v>
      </c>
      <c r="M5297" s="14">
        <f>貼り付けシート!D5297</f>
        <v>17.5</v>
      </c>
      <c r="N5297" s="18">
        <f>貼り付けシート!E5297</f>
        <v>54.114938750268749</v>
      </c>
      <c r="O5297" s="18">
        <f>貼り付けシート!F5297</f>
        <v>0</v>
      </c>
      <c r="P5297" s="19">
        <f t="shared" si="496"/>
        <v>0</v>
      </c>
      <c r="Q5297" s="19">
        <f t="shared" si="497"/>
        <v>0</v>
      </c>
    </row>
    <row r="5298" spans="1:17">
      <c r="A5298" s="38">
        <v>41860</v>
      </c>
      <c r="B5298" s="49" t="s">
        <v>161</v>
      </c>
      <c r="C5298" s="24">
        <f t="shared" si="492"/>
        <v>30.406921776000001</v>
      </c>
      <c r="D5298" s="24">
        <f t="shared" si="493"/>
        <v>0</v>
      </c>
      <c r="E5298" s="18">
        <f>IF(G5298&gt;=0.3,(バックデータ一覧!$C$10*(バックデータ一覧!$C$12*計算過程!L5298+バックデータ一覧!$C$13*LN(計算過程!G5298)+バックデータ一覧!$C$14)^バックデータ一覧!$C$11+バックデータ一覧!$E$10*(計算過程!G5298/(バックデータ一覧!$E$12*計算過程!L5298+バックデータ一覧!$E$13*LN(計算過程!G5298)+バックデータ一覧!$E$14))^バックデータ一覧!$E$11)*計算過程!$W$11*10^-3,0)</f>
        <v>0</v>
      </c>
      <c r="F5298" s="18">
        <f>IF(G5298&lt;0.3,(バックデータ一覧!$C$10*(バックデータ一覧!$C$12*計算過程!L5298+バックデータ一覧!$C$13*LN(0.3)+バックデータ一覧!$C$14)^バックデータ一覧!$C$11+バックデータ一覧!$E$10*(0.3/(バックデータ一覧!$E$12*計算過程!L5298+バックデータ一覧!$E$13*LN(0.3)+バックデータ一覧!$E$14))^バックデータ一覧!$E$11)*計算過程!$W$11*計算過程!G5298/0.3*10^-3,0)</f>
        <v>0</v>
      </c>
      <c r="G5298" s="18">
        <f t="shared" si="494"/>
        <v>0</v>
      </c>
      <c r="H5298" s="18">
        <f t="shared" si="495"/>
        <v>0</v>
      </c>
      <c r="I5298" s="24">
        <v>0</v>
      </c>
      <c r="J5298" s="24">
        <v>0</v>
      </c>
      <c r="K5298" s="24">
        <v>0</v>
      </c>
      <c r="L5298" s="14">
        <f>貼り付けシート!C5298</f>
        <v>33.5</v>
      </c>
      <c r="M5298" s="14">
        <f>貼り付けシート!D5298</f>
        <v>17.5</v>
      </c>
      <c r="N5298" s="18">
        <f>貼り付けシート!E5298</f>
        <v>53.512607224560767</v>
      </c>
      <c r="O5298" s="18">
        <f>貼り付けシート!F5298</f>
        <v>0</v>
      </c>
      <c r="P5298" s="19">
        <f t="shared" si="496"/>
        <v>0</v>
      </c>
      <c r="Q5298" s="19">
        <f t="shared" si="497"/>
        <v>0</v>
      </c>
    </row>
    <row r="5299" spans="1:17">
      <c r="A5299" s="38">
        <v>41860</v>
      </c>
      <c r="B5299" s="49" t="s">
        <v>162</v>
      </c>
      <c r="C5299" s="24">
        <f t="shared" si="492"/>
        <v>30.406921776000001</v>
      </c>
      <c r="D5299" s="24">
        <f t="shared" si="493"/>
        <v>0</v>
      </c>
      <c r="E5299" s="18">
        <f>IF(G5299&gt;=0.3,(バックデータ一覧!$C$10*(バックデータ一覧!$C$12*計算過程!L5299+バックデータ一覧!$C$13*LN(計算過程!G5299)+バックデータ一覧!$C$14)^バックデータ一覧!$C$11+バックデータ一覧!$E$10*(計算過程!G5299/(バックデータ一覧!$E$12*計算過程!L5299+バックデータ一覧!$E$13*LN(計算過程!G5299)+バックデータ一覧!$E$14))^バックデータ一覧!$E$11)*計算過程!$W$11*10^-3,0)</f>
        <v>0</v>
      </c>
      <c r="F5299" s="18">
        <f>IF(G5299&lt;0.3,(バックデータ一覧!$C$10*(バックデータ一覧!$C$12*計算過程!L5299+バックデータ一覧!$C$13*LN(0.3)+バックデータ一覧!$C$14)^バックデータ一覧!$C$11+バックデータ一覧!$E$10*(0.3/(バックデータ一覧!$E$12*計算過程!L5299+バックデータ一覧!$E$13*LN(0.3)+バックデータ一覧!$E$14))^バックデータ一覧!$E$11)*計算過程!$W$11*計算過程!G5299/0.3*10^-3,0)</f>
        <v>0</v>
      </c>
      <c r="G5299" s="18">
        <f t="shared" si="494"/>
        <v>0</v>
      </c>
      <c r="H5299" s="18">
        <f t="shared" si="495"/>
        <v>0</v>
      </c>
      <c r="I5299" s="24">
        <v>0</v>
      </c>
      <c r="J5299" s="24">
        <v>0</v>
      </c>
      <c r="K5299" s="24">
        <v>0</v>
      </c>
      <c r="L5299" s="14">
        <f>貼り付けシート!C5299</f>
        <v>33.9</v>
      </c>
      <c r="M5299" s="14">
        <f>貼り付けシート!D5299</f>
        <v>17.600000000000001</v>
      </c>
      <c r="N5299" s="18">
        <f>貼り付けシート!E5299</f>
        <v>52.621391548833785</v>
      </c>
      <c r="O5299" s="18">
        <f>貼り付けシート!F5299</f>
        <v>0</v>
      </c>
      <c r="P5299" s="19">
        <f t="shared" si="496"/>
        <v>0</v>
      </c>
      <c r="Q5299" s="19">
        <f t="shared" si="497"/>
        <v>0</v>
      </c>
    </row>
    <row r="5300" spans="1:17">
      <c r="A5300" s="38">
        <v>41860</v>
      </c>
      <c r="B5300" s="49" t="s">
        <v>163</v>
      </c>
      <c r="C5300" s="24">
        <f t="shared" si="492"/>
        <v>30.406921776000001</v>
      </c>
      <c r="D5300" s="24">
        <f t="shared" si="493"/>
        <v>0</v>
      </c>
      <c r="E5300" s="18">
        <f>IF(G5300&gt;=0.3,(バックデータ一覧!$C$10*(バックデータ一覧!$C$12*計算過程!L5300+バックデータ一覧!$C$13*LN(計算過程!G5300)+バックデータ一覧!$C$14)^バックデータ一覧!$C$11+バックデータ一覧!$E$10*(計算過程!G5300/(バックデータ一覧!$E$12*計算過程!L5300+バックデータ一覧!$E$13*LN(計算過程!G5300)+バックデータ一覧!$E$14))^バックデータ一覧!$E$11)*計算過程!$W$11*10^-3,0)</f>
        <v>0</v>
      </c>
      <c r="F5300" s="18">
        <f>IF(G5300&lt;0.3,(バックデータ一覧!$C$10*(バックデータ一覧!$C$12*計算過程!L5300+バックデータ一覧!$C$13*LN(0.3)+バックデータ一覧!$C$14)^バックデータ一覧!$C$11+バックデータ一覧!$E$10*(0.3/(バックデータ一覧!$E$12*計算過程!L5300+バックデータ一覧!$E$13*LN(0.3)+バックデータ一覧!$E$14))^バックデータ一覧!$E$11)*計算過程!$W$11*計算過程!G5300/0.3*10^-3,0)</f>
        <v>0</v>
      </c>
      <c r="G5300" s="18">
        <f t="shared" si="494"/>
        <v>0</v>
      </c>
      <c r="H5300" s="18">
        <f t="shared" si="495"/>
        <v>0</v>
      </c>
      <c r="I5300" s="24">
        <v>0</v>
      </c>
      <c r="J5300" s="24">
        <v>0</v>
      </c>
      <c r="K5300" s="24">
        <v>0</v>
      </c>
      <c r="L5300" s="14">
        <f>貼り付けシート!C5300</f>
        <v>33.6</v>
      </c>
      <c r="M5300" s="14">
        <f>貼り付けシート!D5300</f>
        <v>17.600000000000001</v>
      </c>
      <c r="N5300" s="18">
        <f>貼り付けシート!E5300</f>
        <v>53.510006011391077</v>
      </c>
      <c r="O5300" s="18">
        <f>貼り付けシート!F5300</f>
        <v>0</v>
      </c>
      <c r="P5300" s="19">
        <f t="shared" si="496"/>
        <v>0</v>
      </c>
      <c r="Q5300" s="19">
        <f t="shared" si="497"/>
        <v>0</v>
      </c>
    </row>
    <row r="5301" spans="1:17">
      <c r="A5301" s="38">
        <v>41860</v>
      </c>
      <c r="B5301" s="49" t="s">
        <v>164</v>
      </c>
      <c r="C5301" s="24">
        <f t="shared" si="492"/>
        <v>30.406921776000001</v>
      </c>
      <c r="D5301" s="24">
        <f t="shared" si="493"/>
        <v>0</v>
      </c>
      <c r="E5301" s="18">
        <f>IF(G5301&gt;=0.3,(バックデータ一覧!$C$10*(バックデータ一覧!$C$12*計算過程!L5301+バックデータ一覧!$C$13*LN(計算過程!G5301)+バックデータ一覧!$C$14)^バックデータ一覧!$C$11+バックデータ一覧!$E$10*(計算過程!G5301/(バックデータ一覧!$E$12*計算過程!L5301+バックデータ一覧!$E$13*LN(計算過程!G5301)+バックデータ一覧!$E$14))^バックデータ一覧!$E$11)*計算過程!$W$11*10^-3,0)</f>
        <v>0</v>
      </c>
      <c r="F5301" s="18">
        <f>IF(G5301&lt;0.3,(バックデータ一覧!$C$10*(バックデータ一覧!$C$12*計算過程!L5301+バックデータ一覧!$C$13*LN(0.3)+バックデータ一覧!$C$14)^バックデータ一覧!$C$11+バックデータ一覧!$E$10*(0.3/(バックデータ一覧!$E$12*計算過程!L5301+バックデータ一覧!$E$13*LN(0.3)+バックデータ一覧!$E$14))^バックデータ一覧!$E$11)*計算過程!$W$11*計算過程!G5301/0.3*10^-3,0)</f>
        <v>0</v>
      </c>
      <c r="G5301" s="18">
        <f t="shared" si="494"/>
        <v>0</v>
      </c>
      <c r="H5301" s="18">
        <f t="shared" si="495"/>
        <v>0</v>
      </c>
      <c r="I5301" s="24">
        <v>0</v>
      </c>
      <c r="J5301" s="24">
        <v>0</v>
      </c>
      <c r="K5301" s="24">
        <v>0</v>
      </c>
      <c r="L5301" s="14">
        <f>貼り付けシート!C5301</f>
        <v>33</v>
      </c>
      <c r="M5301" s="14">
        <f>貼り付けシート!D5301</f>
        <v>17.8</v>
      </c>
      <c r="N5301" s="18">
        <f>貼り付けシート!E5301</f>
        <v>55.950063783129686</v>
      </c>
      <c r="O5301" s="18">
        <f>貼り付けシート!F5301</f>
        <v>0</v>
      </c>
      <c r="P5301" s="19">
        <f t="shared" si="496"/>
        <v>0</v>
      </c>
      <c r="Q5301" s="19">
        <f t="shared" si="497"/>
        <v>0</v>
      </c>
    </row>
    <row r="5302" spans="1:17">
      <c r="A5302" s="38">
        <v>41860</v>
      </c>
      <c r="B5302" s="49" t="s">
        <v>165</v>
      </c>
      <c r="C5302" s="24">
        <f t="shared" si="492"/>
        <v>30.406921776000001</v>
      </c>
      <c r="D5302" s="24">
        <f t="shared" si="493"/>
        <v>0</v>
      </c>
      <c r="E5302" s="18">
        <f>IF(G5302&gt;=0.3,(バックデータ一覧!$C$10*(バックデータ一覧!$C$12*計算過程!L5302+バックデータ一覧!$C$13*LN(計算過程!G5302)+バックデータ一覧!$C$14)^バックデータ一覧!$C$11+バックデータ一覧!$E$10*(計算過程!G5302/(バックデータ一覧!$E$12*計算過程!L5302+バックデータ一覧!$E$13*LN(計算過程!G5302)+バックデータ一覧!$E$14))^バックデータ一覧!$E$11)*計算過程!$W$11*10^-3,0)</f>
        <v>0</v>
      </c>
      <c r="F5302" s="18">
        <f>IF(G5302&lt;0.3,(バックデータ一覧!$C$10*(バックデータ一覧!$C$12*計算過程!L5302+バックデータ一覧!$C$13*LN(0.3)+バックデータ一覧!$C$14)^バックデータ一覧!$C$11+バックデータ一覧!$E$10*(0.3/(バックデータ一覧!$E$12*計算過程!L5302+バックデータ一覧!$E$13*LN(0.3)+バックデータ一覧!$E$14))^バックデータ一覧!$E$11)*計算過程!$W$11*計算過程!G5302/0.3*10^-3,0)</f>
        <v>0</v>
      </c>
      <c r="G5302" s="18">
        <f t="shared" si="494"/>
        <v>0</v>
      </c>
      <c r="H5302" s="18">
        <f t="shared" si="495"/>
        <v>0</v>
      </c>
      <c r="I5302" s="24">
        <v>0</v>
      </c>
      <c r="J5302" s="24">
        <v>0</v>
      </c>
      <c r="K5302" s="24">
        <v>0</v>
      </c>
      <c r="L5302" s="14">
        <f>貼り付けシート!C5302</f>
        <v>31.9</v>
      </c>
      <c r="M5302" s="14">
        <f>貼り付けシート!D5302</f>
        <v>18.100000000000001</v>
      </c>
      <c r="N5302" s="18">
        <f>貼り付けシート!E5302</f>
        <v>60.50358055546743</v>
      </c>
      <c r="O5302" s="18">
        <f>貼り付けシート!F5302</f>
        <v>0</v>
      </c>
      <c r="P5302" s="19">
        <f t="shared" si="496"/>
        <v>0</v>
      </c>
      <c r="Q5302" s="19">
        <f t="shared" si="497"/>
        <v>0</v>
      </c>
    </row>
    <row r="5303" spans="1:17">
      <c r="A5303" s="38">
        <v>41860</v>
      </c>
      <c r="B5303" s="49" t="s">
        <v>166</v>
      </c>
      <c r="C5303" s="24">
        <f t="shared" si="492"/>
        <v>30.406921776000001</v>
      </c>
      <c r="D5303" s="24">
        <f t="shared" si="493"/>
        <v>0</v>
      </c>
      <c r="E5303" s="18">
        <f>IF(G5303&gt;=0.3,(バックデータ一覧!$C$10*(バックデータ一覧!$C$12*計算過程!L5303+バックデータ一覧!$C$13*LN(計算過程!G5303)+バックデータ一覧!$C$14)^バックデータ一覧!$C$11+バックデータ一覧!$E$10*(計算過程!G5303/(バックデータ一覧!$E$12*計算過程!L5303+バックデータ一覧!$E$13*LN(計算過程!G5303)+バックデータ一覧!$E$14))^バックデータ一覧!$E$11)*計算過程!$W$11*10^-3,0)</f>
        <v>0</v>
      </c>
      <c r="F5303" s="18">
        <f>IF(G5303&lt;0.3,(バックデータ一覧!$C$10*(バックデータ一覧!$C$12*計算過程!L5303+バックデータ一覧!$C$13*LN(0.3)+バックデータ一覧!$C$14)^バックデータ一覧!$C$11+バックデータ一覧!$E$10*(0.3/(バックデータ一覧!$E$12*計算過程!L5303+バックデータ一覧!$E$13*LN(0.3)+バックデータ一覧!$E$14))^バックデータ一覧!$E$11)*計算過程!$W$11*計算過程!G5303/0.3*10^-3,0)</f>
        <v>0</v>
      </c>
      <c r="G5303" s="18">
        <f t="shared" si="494"/>
        <v>0</v>
      </c>
      <c r="H5303" s="18">
        <f t="shared" si="495"/>
        <v>0</v>
      </c>
      <c r="I5303" s="24">
        <v>0</v>
      </c>
      <c r="J5303" s="24">
        <v>0</v>
      </c>
      <c r="K5303" s="24">
        <v>0</v>
      </c>
      <c r="L5303" s="14">
        <f>貼り付けシート!C5303</f>
        <v>30.5</v>
      </c>
      <c r="M5303" s="14">
        <f>貼り付けシート!D5303</f>
        <v>18.399999999999999</v>
      </c>
      <c r="N5303" s="18">
        <f>貼り付けシート!E5303</f>
        <v>66.574340377252753</v>
      </c>
      <c r="O5303" s="18">
        <f>貼り付けシート!F5303</f>
        <v>0</v>
      </c>
      <c r="P5303" s="19">
        <f t="shared" si="496"/>
        <v>0</v>
      </c>
      <c r="Q5303" s="19">
        <f t="shared" si="497"/>
        <v>0</v>
      </c>
    </row>
    <row r="5304" spans="1:17">
      <c r="A5304" s="38">
        <v>41860</v>
      </c>
      <c r="B5304" s="49" t="s">
        <v>167</v>
      </c>
      <c r="C5304" s="24">
        <f t="shared" si="492"/>
        <v>30.406921776000001</v>
      </c>
      <c r="D5304" s="24">
        <f t="shared" si="493"/>
        <v>0</v>
      </c>
      <c r="E5304" s="18">
        <f>IF(G5304&gt;=0.3,(バックデータ一覧!$C$10*(バックデータ一覧!$C$12*計算過程!L5304+バックデータ一覧!$C$13*LN(計算過程!G5304)+バックデータ一覧!$C$14)^バックデータ一覧!$C$11+バックデータ一覧!$E$10*(計算過程!G5304/(バックデータ一覧!$E$12*計算過程!L5304+バックデータ一覧!$E$13*LN(計算過程!G5304)+バックデータ一覧!$E$14))^バックデータ一覧!$E$11)*計算過程!$W$11*10^-3,0)</f>
        <v>0</v>
      </c>
      <c r="F5304" s="18">
        <f>IF(G5304&lt;0.3,(バックデータ一覧!$C$10*(バックデータ一覧!$C$12*計算過程!L5304+バックデータ一覧!$C$13*LN(0.3)+バックデータ一覧!$C$14)^バックデータ一覧!$C$11+バックデータ一覧!$E$10*(0.3/(バックデータ一覧!$E$12*計算過程!L5304+バックデータ一覧!$E$13*LN(0.3)+バックデータ一覧!$E$14))^バックデータ一覧!$E$11)*計算過程!$W$11*計算過程!G5304/0.3*10^-3,0)</f>
        <v>0</v>
      </c>
      <c r="G5304" s="18">
        <f t="shared" si="494"/>
        <v>0</v>
      </c>
      <c r="H5304" s="18">
        <f t="shared" si="495"/>
        <v>0</v>
      </c>
      <c r="I5304" s="24">
        <v>0</v>
      </c>
      <c r="J5304" s="24">
        <v>0</v>
      </c>
      <c r="K5304" s="24">
        <v>0</v>
      </c>
      <c r="L5304" s="14">
        <f>貼り付けシート!C5304</f>
        <v>30</v>
      </c>
      <c r="M5304" s="14">
        <f>貼り付けシート!D5304</f>
        <v>18.600000000000001</v>
      </c>
      <c r="N5304" s="18">
        <f>貼り付けシート!E5304</f>
        <v>69.232189857462274</v>
      </c>
      <c r="O5304" s="18">
        <f>貼り付けシート!F5304</f>
        <v>0</v>
      </c>
      <c r="P5304" s="19">
        <f t="shared" si="496"/>
        <v>0</v>
      </c>
      <c r="Q5304" s="19">
        <f t="shared" si="497"/>
        <v>0</v>
      </c>
    </row>
    <row r="5305" spans="1:17">
      <c r="A5305" s="38">
        <v>41860</v>
      </c>
      <c r="B5305" s="49" t="s">
        <v>168</v>
      </c>
      <c r="C5305" s="24">
        <f t="shared" si="492"/>
        <v>30.406921776000001</v>
      </c>
      <c r="D5305" s="24">
        <f t="shared" si="493"/>
        <v>0</v>
      </c>
      <c r="E5305" s="18">
        <f>IF(G5305&gt;=0.3,(バックデータ一覧!$C$10*(バックデータ一覧!$C$12*計算過程!L5305+バックデータ一覧!$C$13*LN(計算過程!G5305)+バックデータ一覧!$C$14)^バックデータ一覧!$C$11+バックデータ一覧!$E$10*(計算過程!G5305/(バックデータ一覧!$E$12*計算過程!L5305+バックデータ一覧!$E$13*LN(計算過程!G5305)+バックデータ一覧!$E$14))^バックデータ一覧!$E$11)*計算過程!$W$11*10^-3,0)</f>
        <v>0</v>
      </c>
      <c r="F5305" s="18">
        <f>IF(G5305&lt;0.3,(バックデータ一覧!$C$10*(バックデータ一覧!$C$12*計算過程!L5305+バックデータ一覧!$C$13*LN(0.3)+バックデータ一覧!$C$14)^バックデータ一覧!$C$11+バックデータ一覧!$E$10*(0.3/(バックデータ一覧!$E$12*計算過程!L5305+バックデータ一覧!$E$13*LN(0.3)+バックデータ一覧!$E$14))^バックデータ一覧!$E$11)*計算過程!$W$11*計算過程!G5305/0.3*10^-3,0)</f>
        <v>0</v>
      </c>
      <c r="G5305" s="18">
        <f t="shared" si="494"/>
        <v>0</v>
      </c>
      <c r="H5305" s="18">
        <f t="shared" si="495"/>
        <v>0</v>
      </c>
      <c r="I5305" s="24">
        <v>0</v>
      </c>
      <c r="J5305" s="24">
        <v>0</v>
      </c>
      <c r="K5305" s="24">
        <v>0</v>
      </c>
      <c r="L5305" s="14">
        <f>貼り付けシート!C5305</f>
        <v>29.4</v>
      </c>
      <c r="M5305" s="14">
        <f>貼り付けシート!D5305</f>
        <v>18.8</v>
      </c>
      <c r="N5305" s="18">
        <f>貼り付けシート!E5305</f>
        <v>72.411771130340838</v>
      </c>
      <c r="O5305" s="18">
        <f>貼り付けシート!F5305</f>
        <v>0</v>
      </c>
      <c r="P5305" s="19">
        <f t="shared" si="496"/>
        <v>0</v>
      </c>
      <c r="Q5305" s="19">
        <f t="shared" si="497"/>
        <v>0</v>
      </c>
    </row>
    <row r="5306" spans="1:17">
      <c r="A5306" s="38">
        <v>41860</v>
      </c>
      <c r="B5306" s="49" t="s">
        <v>169</v>
      </c>
      <c r="C5306" s="24">
        <f t="shared" si="492"/>
        <v>30.406921776000001</v>
      </c>
      <c r="D5306" s="24">
        <f t="shared" si="493"/>
        <v>0</v>
      </c>
      <c r="E5306" s="18">
        <f>IF(G5306&gt;=0.3,(バックデータ一覧!$C$10*(バックデータ一覧!$C$12*計算過程!L5306+バックデータ一覧!$C$13*LN(計算過程!G5306)+バックデータ一覧!$C$14)^バックデータ一覧!$C$11+バックデータ一覧!$E$10*(計算過程!G5306/(バックデータ一覧!$E$12*計算過程!L5306+バックデータ一覧!$E$13*LN(計算過程!G5306)+バックデータ一覧!$E$14))^バックデータ一覧!$E$11)*計算過程!$W$11*10^-3,0)</f>
        <v>0</v>
      </c>
      <c r="F5306" s="18">
        <f>IF(G5306&lt;0.3,(バックデータ一覧!$C$10*(バックデータ一覧!$C$12*計算過程!L5306+バックデータ一覧!$C$13*LN(0.3)+バックデータ一覧!$C$14)^バックデータ一覧!$C$11+バックデータ一覧!$E$10*(0.3/(バックデータ一覧!$E$12*計算過程!L5306+バックデータ一覧!$E$13*LN(0.3)+バックデータ一覧!$E$14))^バックデータ一覧!$E$11)*計算過程!$W$11*計算過程!G5306/0.3*10^-3,0)</f>
        <v>0</v>
      </c>
      <c r="G5306" s="18">
        <f t="shared" si="494"/>
        <v>0</v>
      </c>
      <c r="H5306" s="18">
        <f t="shared" si="495"/>
        <v>0</v>
      </c>
      <c r="I5306" s="24">
        <v>0</v>
      </c>
      <c r="J5306" s="24">
        <v>0</v>
      </c>
      <c r="K5306" s="24">
        <v>0</v>
      </c>
      <c r="L5306" s="14">
        <f>貼り付けシート!C5306</f>
        <v>27.9</v>
      </c>
      <c r="M5306" s="14">
        <f>貼り付けシート!D5306</f>
        <v>19.100000000000001</v>
      </c>
      <c r="N5306" s="18">
        <f>貼り付けシート!E5306</f>
        <v>80.215480640555626</v>
      </c>
      <c r="O5306" s="18">
        <f>貼り付けシート!F5306</f>
        <v>0</v>
      </c>
      <c r="P5306" s="19">
        <f t="shared" si="496"/>
        <v>0</v>
      </c>
      <c r="Q5306" s="19">
        <f t="shared" si="497"/>
        <v>0</v>
      </c>
    </row>
    <row r="5307" spans="1:17">
      <c r="A5307" s="38">
        <v>41860</v>
      </c>
      <c r="B5307" s="49" t="s">
        <v>170</v>
      </c>
      <c r="C5307" s="24">
        <f t="shared" si="492"/>
        <v>30.406921776000001</v>
      </c>
      <c r="D5307" s="24">
        <f t="shared" si="493"/>
        <v>0</v>
      </c>
      <c r="E5307" s="18">
        <f>IF(G5307&gt;=0.3,(バックデータ一覧!$C$10*(バックデータ一覧!$C$12*計算過程!L5307+バックデータ一覧!$C$13*LN(計算過程!G5307)+バックデータ一覧!$C$14)^バックデータ一覧!$C$11+バックデータ一覧!$E$10*(計算過程!G5307/(バックデータ一覧!$E$12*計算過程!L5307+バックデータ一覧!$E$13*LN(計算過程!G5307)+バックデータ一覧!$E$14))^バックデータ一覧!$E$11)*計算過程!$W$11*10^-3,0)</f>
        <v>0</v>
      </c>
      <c r="F5307" s="18">
        <f>IF(G5307&lt;0.3,(バックデータ一覧!$C$10*(バックデータ一覧!$C$12*計算過程!L5307+バックデータ一覧!$C$13*LN(0.3)+バックデータ一覧!$C$14)^バックデータ一覧!$C$11+バックデータ一覧!$E$10*(0.3/(バックデータ一覧!$E$12*計算過程!L5307+バックデータ一覧!$E$13*LN(0.3)+バックデータ一覧!$E$14))^バックデータ一覧!$E$11)*計算過程!$W$11*計算過程!G5307/0.3*10^-3,0)</f>
        <v>0</v>
      </c>
      <c r="G5307" s="18">
        <f t="shared" si="494"/>
        <v>0</v>
      </c>
      <c r="H5307" s="18">
        <f t="shared" si="495"/>
        <v>0</v>
      </c>
      <c r="I5307" s="24">
        <v>0</v>
      </c>
      <c r="J5307" s="24">
        <v>0</v>
      </c>
      <c r="K5307" s="24">
        <v>0</v>
      </c>
      <c r="L5307" s="14">
        <f>貼り付けシート!C5307</f>
        <v>27.1</v>
      </c>
      <c r="M5307" s="14">
        <f>貼り付けシート!D5307</f>
        <v>18.600000000000001</v>
      </c>
      <c r="N5307" s="18">
        <f>貼り付けシート!E5307</f>
        <v>81.921839178692991</v>
      </c>
      <c r="O5307" s="18">
        <f>貼り付けシート!F5307</f>
        <v>0</v>
      </c>
      <c r="P5307" s="19">
        <f t="shared" si="496"/>
        <v>0</v>
      </c>
      <c r="Q5307" s="19">
        <f t="shared" si="497"/>
        <v>0</v>
      </c>
    </row>
    <row r="5308" spans="1:17">
      <c r="A5308" s="38">
        <v>41860</v>
      </c>
      <c r="B5308" s="49" t="s">
        <v>171</v>
      </c>
      <c r="C5308" s="24">
        <f t="shared" si="492"/>
        <v>30.406921776000001</v>
      </c>
      <c r="D5308" s="24">
        <f t="shared" si="493"/>
        <v>0</v>
      </c>
      <c r="E5308" s="18">
        <f>IF(G5308&gt;=0.3,(バックデータ一覧!$C$10*(バックデータ一覧!$C$12*計算過程!L5308+バックデータ一覧!$C$13*LN(計算過程!G5308)+バックデータ一覧!$C$14)^バックデータ一覧!$C$11+バックデータ一覧!$E$10*(計算過程!G5308/(バックデータ一覧!$E$12*計算過程!L5308+バックデータ一覧!$E$13*LN(計算過程!G5308)+バックデータ一覧!$E$14))^バックデータ一覧!$E$11)*計算過程!$W$11*10^-3,0)</f>
        <v>0</v>
      </c>
      <c r="F5308" s="18">
        <f>IF(G5308&lt;0.3,(バックデータ一覧!$C$10*(バックデータ一覧!$C$12*計算過程!L5308+バックデータ一覧!$C$13*LN(0.3)+バックデータ一覧!$C$14)^バックデータ一覧!$C$11+バックデータ一覧!$E$10*(0.3/(バックデータ一覧!$E$12*計算過程!L5308+バックデータ一覧!$E$13*LN(0.3)+バックデータ一覧!$E$14))^バックデータ一覧!$E$11)*計算過程!$W$11*計算過程!G5308/0.3*10^-3,0)</f>
        <v>0</v>
      </c>
      <c r="G5308" s="18">
        <f t="shared" si="494"/>
        <v>0</v>
      </c>
      <c r="H5308" s="18">
        <f t="shared" si="495"/>
        <v>0</v>
      </c>
      <c r="I5308" s="24">
        <v>0</v>
      </c>
      <c r="J5308" s="24">
        <v>0</v>
      </c>
      <c r="K5308" s="24">
        <v>0</v>
      </c>
      <c r="L5308" s="14">
        <f>貼り付けシート!C5308</f>
        <v>26.6</v>
      </c>
      <c r="M5308" s="14">
        <f>貼り付けシート!D5308</f>
        <v>18.3</v>
      </c>
      <c r="N5308" s="18">
        <f>貼り付けシート!E5308</f>
        <v>83.043529207281793</v>
      </c>
      <c r="O5308" s="18">
        <f>貼り付けシート!F5308</f>
        <v>0</v>
      </c>
      <c r="P5308" s="19">
        <f t="shared" si="496"/>
        <v>0</v>
      </c>
      <c r="Q5308" s="19">
        <f t="shared" si="497"/>
        <v>0</v>
      </c>
    </row>
    <row r="5309" spans="1:17">
      <c r="A5309" s="38">
        <v>41860</v>
      </c>
      <c r="B5309" s="49" t="s">
        <v>172</v>
      </c>
      <c r="C5309" s="24">
        <f t="shared" si="492"/>
        <v>30.406921776000001</v>
      </c>
      <c r="D5309" s="24">
        <f t="shared" si="493"/>
        <v>0</v>
      </c>
      <c r="E5309" s="18">
        <f>IF(G5309&gt;=0.3,(バックデータ一覧!$C$10*(バックデータ一覧!$C$12*計算過程!L5309+バックデータ一覧!$C$13*LN(計算過程!G5309)+バックデータ一覧!$C$14)^バックデータ一覧!$C$11+バックデータ一覧!$E$10*(計算過程!G5309/(バックデータ一覧!$E$12*計算過程!L5309+バックデータ一覧!$E$13*LN(計算過程!G5309)+バックデータ一覧!$E$14))^バックデータ一覧!$E$11)*計算過程!$W$11*10^-3,0)</f>
        <v>0</v>
      </c>
      <c r="F5309" s="18">
        <f>IF(G5309&lt;0.3,(バックデータ一覧!$C$10*(バックデータ一覧!$C$12*計算過程!L5309+バックデータ一覧!$C$13*LN(0.3)+バックデータ一覧!$C$14)^バックデータ一覧!$C$11+バックデータ一覧!$E$10*(0.3/(バックデータ一覧!$E$12*計算過程!L5309+バックデータ一覧!$E$13*LN(0.3)+バックデータ一覧!$E$14))^バックデータ一覧!$E$11)*計算過程!$W$11*計算過程!G5309/0.3*10^-3,0)</f>
        <v>0</v>
      </c>
      <c r="G5309" s="18">
        <f t="shared" si="494"/>
        <v>0</v>
      </c>
      <c r="H5309" s="18">
        <f t="shared" si="495"/>
        <v>0</v>
      </c>
      <c r="I5309" s="24">
        <v>0</v>
      </c>
      <c r="J5309" s="24">
        <v>0</v>
      </c>
      <c r="K5309" s="24">
        <v>0</v>
      </c>
      <c r="L5309" s="14">
        <f>貼り付けシート!C5309</f>
        <v>26</v>
      </c>
      <c r="M5309" s="14">
        <f>貼り付けシート!D5309</f>
        <v>17.899999999999999</v>
      </c>
      <c r="N5309" s="18">
        <f>貼り付けシート!E5309</f>
        <v>84.209395301001138</v>
      </c>
      <c r="O5309" s="18">
        <f>貼り付けシート!F5309</f>
        <v>0</v>
      </c>
      <c r="P5309" s="19">
        <f t="shared" si="496"/>
        <v>0</v>
      </c>
      <c r="Q5309" s="19">
        <f t="shared" si="497"/>
        <v>0</v>
      </c>
    </row>
    <row r="5310" spans="1:17">
      <c r="A5310" s="38">
        <v>41861</v>
      </c>
      <c r="B5310" s="49" t="s">
        <v>149</v>
      </c>
      <c r="C5310" s="24">
        <f t="shared" si="492"/>
        <v>30.406921776000001</v>
      </c>
      <c r="D5310" s="24">
        <f t="shared" si="493"/>
        <v>0</v>
      </c>
      <c r="E5310" s="18">
        <f>IF(G5310&gt;=0.3,(バックデータ一覧!$C$10*(バックデータ一覧!$C$12*計算過程!L5310+バックデータ一覧!$C$13*LN(計算過程!G5310)+バックデータ一覧!$C$14)^バックデータ一覧!$C$11+バックデータ一覧!$E$10*(計算過程!G5310/(バックデータ一覧!$E$12*計算過程!L5310+バックデータ一覧!$E$13*LN(計算過程!G5310)+バックデータ一覧!$E$14))^バックデータ一覧!$E$11)*計算過程!$W$11*10^-3,0)</f>
        <v>0</v>
      </c>
      <c r="F5310" s="18">
        <f>IF(G5310&lt;0.3,(バックデータ一覧!$C$10*(バックデータ一覧!$C$12*計算過程!L5310+バックデータ一覧!$C$13*LN(0.3)+バックデータ一覧!$C$14)^バックデータ一覧!$C$11+バックデータ一覧!$E$10*(0.3/(バックデータ一覧!$E$12*計算過程!L5310+バックデータ一覧!$E$13*LN(0.3)+バックデータ一覧!$E$14))^バックデータ一覧!$E$11)*計算過程!$W$11*計算過程!G5310/0.3*10^-3,0)</f>
        <v>0</v>
      </c>
      <c r="G5310" s="18">
        <f t="shared" si="494"/>
        <v>0</v>
      </c>
      <c r="H5310" s="18">
        <f t="shared" si="495"/>
        <v>0</v>
      </c>
      <c r="I5310" s="24">
        <v>0</v>
      </c>
      <c r="J5310" s="24">
        <v>0</v>
      </c>
      <c r="K5310" s="24">
        <v>0</v>
      </c>
      <c r="L5310" s="14">
        <f>貼り付けシート!C5310</f>
        <v>25.2</v>
      </c>
      <c r="M5310" s="14">
        <f>貼り付けシート!D5310</f>
        <v>17.7</v>
      </c>
      <c r="N5310" s="18">
        <f>貼り付けシート!E5310</f>
        <v>87.344269056105432</v>
      </c>
      <c r="O5310" s="18">
        <f>貼り付けシート!F5310</f>
        <v>0</v>
      </c>
      <c r="P5310" s="19">
        <f t="shared" si="496"/>
        <v>0</v>
      </c>
      <c r="Q5310" s="19">
        <f t="shared" si="497"/>
        <v>0</v>
      </c>
    </row>
    <row r="5311" spans="1:17">
      <c r="A5311" s="38">
        <v>41861</v>
      </c>
      <c r="B5311" s="49" t="s">
        <v>150</v>
      </c>
      <c r="C5311" s="24">
        <f t="shared" si="492"/>
        <v>30.406921776000001</v>
      </c>
      <c r="D5311" s="24">
        <f t="shared" si="493"/>
        <v>0</v>
      </c>
      <c r="E5311" s="18">
        <f>IF(G5311&gt;=0.3,(バックデータ一覧!$C$10*(バックデータ一覧!$C$12*計算過程!L5311+バックデータ一覧!$C$13*LN(計算過程!G5311)+バックデータ一覧!$C$14)^バックデータ一覧!$C$11+バックデータ一覧!$E$10*(計算過程!G5311/(バックデータ一覧!$E$12*計算過程!L5311+バックデータ一覧!$E$13*LN(計算過程!G5311)+バックデータ一覧!$E$14))^バックデータ一覧!$E$11)*計算過程!$W$11*10^-3,0)</f>
        <v>0</v>
      </c>
      <c r="F5311" s="18">
        <f>IF(G5311&lt;0.3,(バックデータ一覧!$C$10*(バックデータ一覧!$C$12*計算過程!L5311+バックデータ一覧!$C$13*LN(0.3)+バックデータ一覧!$C$14)^バックデータ一覧!$C$11+バックデータ一覧!$E$10*(0.3/(バックデータ一覧!$E$12*計算過程!L5311+バックデータ一覧!$E$13*LN(0.3)+バックデータ一覧!$E$14))^バックデータ一覧!$E$11)*計算過程!$W$11*計算過程!G5311/0.3*10^-3,0)</f>
        <v>0</v>
      </c>
      <c r="G5311" s="18">
        <f t="shared" si="494"/>
        <v>0</v>
      </c>
      <c r="H5311" s="18">
        <f t="shared" si="495"/>
        <v>0</v>
      </c>
      <c r="I5311" s="24">
        <v>0</v>
      </c>
      <c r="J5311" s="24">
        <v>0</v>
      </c>
      <c r="K5311" s="24">
        <v>0</v>
      </c>
      <c r="L5311" s="14">
        <f>貼り付けシート!C5311</f>
        <v>24.8</v>
      </c>
      <c r="M5311" s="14">
        <f>貼り付けシート!D5311</f>
        <v>17.5</v>
      </c>
      <c r="N5311" s="18">
        <f>貼り付けシート!E5311</f>
        <v>88.468992538652429</v>
      </c>
      <c r="O5311" s="18">
        <f>貼り付けシート!F5311</f>
        <v>0</v>
      </c>
      <c r="P5311" s="19">
        <f t="shared" si="496"/>
        <v>0</v>
      </c>
      <c r="Q5311" s="19">
        <f t="shared" si="497"/>
        <v>0</v>
      </c>
    </row>
    <row r="5312" spans="1:17">
      <c r="A5312" s="38">
        <v>41861</v>
      </c>
      <c r="B5312" s="49" t="s">
        <v>151</v>
      </c>
      <c r="C5312" s="24">
        <f t="shared" si="492"/>
        <v>30.406921776000001</v>
      </c>
      <c r="D5312" s="24">
        <f t="shared" si="493"/>
        <v>0</v>
      </c>
      <c r="E5312" s="18">
        <f>IF(G5312&gt;=0.3,(バックデータ一覧!$C$10*(バックデータ一覧!$C$12*計算過程!L5312+バックデータ一覧!$C$13*LN(計算過程!G5312)+バックデータ一覧!$C$14)^バックデータ一覧!$C$11+バックデータ一覧!$E$10*(計算過程!G5312/(バックデータ一覧!$E$12*計算過程!L5312+バックデータ一覧!$E$13*LN(計算過程!G5312)+バックデータ一覧!$E$14))^バックデータ一覧!$E$11)*計算過程!$W$11*10^-3,0)</f>
        <v>0</v>
      </c>
      <c r="F5312" s="18">
        <f>IF(G5312&lt;0.3,(バックデータ一覧!$C$10*(バックデータ一覧!$C$12*計算過程!L5312+バックデータ一覧!$C$13*LN(0.3)+バックデータ一覧!$C$14)^バックデータ一覧!$C$11+バックデータ一覧!$E$10*(0.3/(バックデータ一覧!$E$12*計算過程!L5312+バックデータ一覧!$E$13*LN(0.3)+バックデータ一覧!$E$14))^バックデータ一覧!$E$11)*計算過程!$W$11*計算過程!G5312/0.3*10^-3,0)</f>
        <v>0</v>
      </c>
      <c r="G5312" s="18">
        <f t="shared" si="494"/>
        <v>0</v>
      </c>
      <c r="H5312" s="18">
        <f t="shared" si="495"/>
        <v>0</v>
      </c>
      <c r="I5312" s="24">
        <v>0</v>
      </c>
      <c r="J5312" s="24">
        <v>0</v>
      </c>
      <c r="K5312" s="24">
        <v>0</v>
      </c>
      <c r="L5312" s="14">
        <f>貼り付けシート!C5312</f>
        <v>24.5</v>
      </c>
      <c r="M5312" s="14">
        <f>貼り付けシート!D5312</f>
        <v>17.399999999999999</v>
      </c>
      <c r="N5312" s="18">
        <f>貼り付けシート!E5312</f>
        <v>89.569055893605338</v>
      </c>
      <c r="O5312" s="18">
        <f>貼り付けシート!F5312</f>
        <v>0</v>
      </c>
      <c r="P5312" s="19">
        <f t="shared" si="496"/>
        <v>0</v>
      </c>
      <c r="Q5312" s="19">
        <f t="shared" si="497"/>
        <v>0</v>
      </c>
    </row>
    <row r="5313" spans="1:17">
      <c r="A5313" s="38">
        <v>41861</v>
      </c>
      <c r="B5313" s="49" t="s">
        <v>152</v>
      </c>
      <c r="C5313" s="24">
        <f t="shared" si="492"/>
        <v>30.406921776000001</v>
      </c>
      <c r="D5313" s="24">
        <f t="shared" si="493"/>
        <v>0</v>
      </c>
      <c r="E5313" s="18">
        <f>IF(G5313&gt;=0.3,(バックデータ一覧!$C$10*(バックデータ一覧!$C$12*計算過程!L5313+バックデータ一覧!$C$13*LN(計算過程!G5313)+バックデータ一覧!$C$14)^バックデータ一覧!$C$11+バックデータ一覧!$E$10*(計算過程!G5313/(バックデータ一覧!$E$12*計算過程!L5313+バックデータ一覧!$E$13*LN(計算過程!G5313)+バックデータ一覧!$E$14))^バックデータ一覧!$E$11)*計算過程!$W$11*10^-3,0)</f>
        <v>0</v>
      </c>
      <c r="F5313" s="18">
        <f>IF(G5313&lt;0.3,(バックデータ一覧!$C$10*(バックデータ一覧!$C$12*計算過程!L5313+バックデータ一覧!$C$13*LN(0.3)+バックデータ一覧!$C$14)^バックデータ一覧!$C$11+バックデータ一覧!$E$10*(0.3/(バックデータ一覧!$E$12*計算過程!L5313+バックデータ一覧!$E$13*LN(0.3)+バックデータ一覧!$E$14))^バックデータ一覧!$E$11)*計算過程!$W$11*計算過程!G5313/0.3*10^-3,0)</f>
        <v>0</v>
      </c>
      <c r="G5313" s="18">
        <f t="shared" si="494"/>
        <v>0</v>
      </c>
      <c r="H5313" s="18">
        <f t="shared" si="495"/>
        <v>0</v>
      </c>
      <c r="I5313" s="24">
        <v>0</v>
      </c>
      <c r="J5313" s="24">
        <v>0</v>
      </c>
      <c r="K5313" s="24">
        <v>0</v>
      </c>
      <c r="L5313" s="14">
        <f>貼り付けシート!C5313</f>
        <v>24.3</v>
      </c>
      <c r="M5313" s="14">
        <f>貼り付けシート!D5313</f>
        <v>17.2</v>
      </c>
      <c r="N5313" s="18">
        <f>貼り付けシート!E5313</f>
        <v>89.634424068089672</v>
      </c>
      <c r="O5313" s="18">
        <f>貼り付けシート!F5313</f>
        <v>0</v>
      </c>
      <c r="P5313" s="19">
        <f t="shared" si="496"/>
        <v>0</v>
      </c>
      <c r="Q5313" s="19">
        <f t="shared" si="497"/>
        <v>0</v>
      </c>
    </row>
    <row r="5314" spans="1:17">
      <c r="A5314" s="38">
        <v>41861</v>
      </c>
      <c r="B5314" s="49" t="s">
        <v>153</v>
      </c>
      <c r="C5314" s="24">
        <f t="shared" si="492"/>
        <v>30.406921776000001</v>
      </c>
      <c r="D5314" s="24">
        <f t="shared" si="493"/>
        <v>0</v>
      </c>
      <c r="E5314" s="18">
        <f>IF(G5314&gt;=0.3,(バックデータ一覧!$C$10*(バックデータ一覧!$C$12*計算過程!L5314+バックデータ一覧!$C$13*LN(計算過程!G5314)+バックデータ一覧!$C$14)^バックデータ一覧!$C$11+バックデータ一覧!$E$10*(計算過程!G5314/(バックデータ一覧!$E$12*計算過程!L5314+バックデータ一覧!$E$13*LN(計算過程!G5314)+バックデータ一覧!$E$14))^バックデータ一覧!$E$11)*計算過程!$W$11*10^-3,0)</f>
        <v>0</v>
      </c>
      <c r="F5314" s="18">
        <f>IF(G5314&lt;0.3,(バックデータ一覧!$C$10*(バックデータ一覧!$C$12*計算過程!L5314+バックデータ一覧!$C$13*LN(0.3)+バックデータ一覧!$C$14)^バックデータ一覧!$C$11+バックデータ一覧!$E$10*(0.3/(バックデータ一覧!$E$12*計算過程!L5314+バックデータ一覧!$E$13*LN(0.3)+バックデータ一覧!$E$14))^バックデータ一覧!$E$11)*計算過程!$W$11*計算過程!G5314/0.3*10^-3,0)</f>
        <v>0</v>
      </c>
      <c r="G5314" s="18">
        <f t="shared" si="494"/>
        <v>0</v>
      </c>
      <c r="H5314" s="18">
        <f t="shared" si="495"/>
        <v>0</v>
      </c>
      <c r="I5314" s="24">
        <v>0</v>
      </c>
      <c r="J5314" s="24">
        <v>0</v>
      </c>
      <c r="K5314" s="24">
        <v>0</v>
      </c>
      <c r="L5314" s="14">
        <f>貼り付けシート!C5314</f>
        <v>23.9</v>
      </c>
      <c r="M5314" s="14">
        <f>貼り付けシート!D5314</f>
        <v>17</v>
      </c>
      <c r="N5314" s="18">
        <f>貼り付けシート!E5314</f>
        <v>90.773401157086568</v>
      </c>
      <c r="O5314" s="18">
        <f>貼り付けシート!F5314</f>
        <v>0</v>
      </c>
      <c r="P5314" s="19">
        <f t="shared" si="496"/>
        <v>0</v>
      </c>
      <c r="Q5314" s="19">
        <f t="shared" si="497"/>
        <v>0</v>
      </c>
    </row>
    <row r="5315" spans="1:17">
      <c r="A5315" s="38">
        <v>41861</v>
      </c>
      <c r="B5315" s="49" t="s">
        <v>154</v>
      </c>
      <c r="C5315" s="24">
        <f t="shared" si="492"/>
        <v>30.406921776000001</v>
      </c>
      <c r="D5315" s="24">
        <f t="shared" si="493"/>
        <v>0</v>
      </c>
      <c r="E5315" s="18">
        <f>IF(G5315&gt;=0.3,(バックデータ一覧!$C$10*(バックデータ一覧!$C$12*計算過程!L5315+バックデータ一覧!$C$13*LN(計算過程!G5315)+バックデータ一覧!$C$14)^バックデータ一覧!$C$11+バックデータ一覧!$E$10*(計算過程!G5315/(バックデータ一覧!$E$12*計算過程!L5315+バックデータ一覧!$E$13*LN(計算過程!G5315)+バックデータ一覧!$E$14))^バックデータ一覧!$E$11)*計算過程!$W$11*10^-3,0)</f>
        <v>0</v>
      </c>
      <c r="F5315" s="18">
        <f>IF(G5315&lt;0.3,(バックデータ一覧!$C$10*(バックデータ一覧!$C$12*計算過程!L5315+バックデータ一覧!$C$13*LN(0.3)+バックデータ一覧!$C$14)^バックデータ一覧!$C$11+バックデータ一覧!$E$10*(0.3/(バックデータ一覧!$E$12*計算過程!L5315+バックデータ一覧!$E$13*LN(0.3)+バックデータ一覧!$E$14))^バックデータ一覧!$E$11)*計算過程!$W$11*計算過程!G5315/0.3*10^-3,0)</f>
        <v>0</v>
      </c>
      <c r="G5315" s="18">
        <f t="shared" si="494"/>
        <v>0</v>
      </c>
      <c r="H5315" s="18">
        <f t="shared" si="495"/>
        <v>0</v>
      </c>
      <c r="I5315" s="24">
        <v>0</v>
      </c>
      <c r="J5315" s="24">
        <v>0</v>
      </c>
      <c r="K5315" s="24">
        <v>0</v>
      </c>
      <c r="L5315" s="14">
        <f>貼り付けシート!C5315</f>
        <v>23.9</v>
      </c>
      <c r="M5315" s="14">
        <f>貼り付けシート!D5315</f>
        <v>16.8</v>
      </c>
      <c r="N5315" s="18">
        <f>貼り付けシート!E5315</f>
        <v>89.733564413197158</v>
      </c>
      <c r="O5315" s="18">
        <f>貼り付けシート!F5315</f>
        <v>0</v>
      </c>
      <c r="P5315" s="19">
        <f t="shared" si="496"/>
        <v>0</v>
      </c>
      <c r="Q5315" s="19">
        <f t="shared" si="497"/>
        <v>0</v>
      </c>
    </row>
    <row r="5316" spans="1:17">
      <c r="A5316" s="38">
        <v>41861</v>
      </c>
      <c r="B5316" s="49" t="s">
        <v>155</v>
      </c>
      <c r="C5316" s="24">
        <f t="shared" si="492"/>
        <v>30.406921776000001</v>
      </c>
      <c r="D5316" s="24">
        <f t="shared" si="493"/>
        <v>0</v>
      </c>
      <c r="E5316" s="18">
        <f>IF(G5316&gt;=0.3,(バックデータ一覧!$C$10*(バックデータ一覧!$C$12*計算過程!L5316+バックデータ一覧!$C$13*LN(計算過程!G5316)+バックデータ一覧!$C$14)^バックデータ一覧!$C$11+バックデータ一覧!$E$10*(計算過程!G5316/(バックデータ一覧!$E$12*計算過程!L5316+バックデータ一覧!$E$13*LN(計算過程!G5316)+バックデータ一覧!$E$14))^バックデータ一覧!$E$11)*計算過程!$W$11*10^-3,0)</f>
        <v>0</v>
      </c>
      <c r="F5316" s="18">
        <f>IF(G5316&lt;0.3,(バックデータ一覧!$C$10*(バックデータ一覧!$C$12*計算過程!L5316+バックデータ一覧!$C$13*LN(0.3)+バックデータ一覧!$C$14)^バックデータ一覧!$C$11+バックデータ一覧!$E$10*(0.3/(バックデータ一覧!$E$12*計算過程!L5316+バックデータ一覧!$E$13*LN(0.3)+バックデータ一覧!$E$14))^バックデータ一覧!$E$11)*計算過程!$W$11*計算過程!G5316/0.3*10^-3,0)</f>
        <v>0</v>
      </c>
      <c r="G5316" s="18">
        <f t="shared" si="494"/>
        <v>0</v>
      </c>
      <c r="H5316" s="18">
        <f t="shared" si="495"/>
        <v>0</v>
      </c>
      <c r="I5316" s="24">
        <v>0</v>
      </c>
      <c r="J5316" s="24">
        <v>0</v>
      </c>
      <c r="K5316" s="24">
        <v>0</v>
      </c>
      <c r="L5316" s="14">
        <f>貼り付けシート!C5316</f>
        <v>25</v>
      </c>
      <c r="M5316" s="14">
        <f>貼り付けシート!D5316</f>
        <v>17.100000000000001</v>
      </c>
      <c r="N5316" s="18">
        <f>貼り付けシート!E5316</f>
        <v>85.474956902981575</v>
      </c>
      <c r="O5316" s="18">
        <f>貼り付けシート!F5316</f>
        <v>0</v>
      </c>
      <c r="P5316" s="19">
        <f t="shared" si="496"/>
        <v>0</v>
      </c>
      <c r="Q5316" s="19">
        <f t="shared" si="497"/>
        <v>0</v>
      </c>
    </row>
    <row r="5317" spans="1:17">
      <c r="A5317" s="38">
        <v>41861</v>
      </c>
      <c r="B5317" s="49" t="s">
        <v>156</v>
      </c>
      <c r="C5317" s="24">
        <f t="shared" si="492"/>
        <v>30.406921776000001</v>
      </c>
      <c r="D5317" s="24">
        <f t="shared" si="493"/>
        <v>0</v>
      </c>
      <c r="E5317" s="18">
        <f>IF(G5317&gt;=0.3,(バックデータ一覧!$C$10*(バックデータ一覧!$C$12*計算過程!L5317+バックデータ一覧!$C$13*LN(計算過程!G5317)+バックデータ一覧!$C$14)^バックデータ一覧!$C$11+バックデータ一覧!$E$10*(計算過程!G5317/(バックデータ一覧!$E$12*計算過程!L5317+バックデータ一覧!$E$13*LN(計算過程!G5317)+バックデータ一覧!$E$14))^バックデータ一覧!$E$11)*計算過程!$W$11*10^-3,0)</f>
        <v>0</v>
      </c>
      <c r="F5317" s="18">
        <f>IF(G5317&lt;0.3,(バックデータ一覧!$C$10*(バックデータ一覧!$C$12*計算過程!L5317+バックデータ一覧!$C$13*LN(0.3)+バックデータ一覧!$C$14)^バックデータ一覧!$C$11+バックデータ一覧!$E$10*(0.3/(バックデータ一覧!$E$12*計算過程!L5317+バックデータ一覧!$E$13*LN(0.3)+バックデータ一覧!$E$14))^バックデータ一覧!$E$11)*計算過程!$W$11*計算過程!G5317/0.3*10^-3,0)</f>
        <v>0</v>
      </c>
      <c r="G5317" s="18">
        <f t="shared" si="494"/>
        <v>0</v>
      </c>
      <c r="H5317" s="18">
        <f t="shared" si="495"/>
        <v>0</v>
      </c>
      <c r="I5317" s="24">
        <v>0</v>
      </c>
      <c r="J5317" s="24">
        <v>0</v>
      </c>
      <c r="K5317" s="24">
        <v>0</v>
      </c>
      <c r="L5317" s="14">
        <f>貼り付けシート!C5317</f>
        <v>27.7</v>
      </c>
      <c r="M5317" s="14">
        <f>貼り付けシート!D5317</f>
        <v>17.399999999999999</v>
      </c>
      <c r="N5317" s="18">
        <f>貼り付けシート!E5317</f>
        <v>74.130422459871923</v>
      </c>
      <c r="O5317" s="18">
        <f>貼り付けシート!F5317</f>
        <v>0</v>
      </c>
      <c r="P5317" s="19">
        <f t="shared" si="496"/>
        <v>0</v>
      </c>
      <c r="Q5317" s="19">
        <f t="shared" si="497"/>
        <v>0</v>
      </c>
    </row>
    <row r="5318" spans="1:17">
      <c r="A5318" s="38">
        <v>41861</v>
      </c>
      <c r="B5318" s="49" t="s">
        <v>157</v>
      </c>
      <c r="C5318" s="24">
        <f t="shared" si="492"/>
        <v>30.406921776000001</v>
      </c>
      <c r="D5318" s="24">
        <f t="shared" si="493"/>
        <v>0</v>
      </c>
      <c r="E5318" s="18">
        <f>IF(G5318&gt;=0.3,(バックデータ一覧!$C$10*(バックデータ一覧!$C$12*計算過程!L5318+バックデータ一覧!$C$13*LN(計算過程!G5318)+バックデータ一覧!$C$14)^バックデータ一覧!$C$11+バックデータ一覧!$E$10*(計算過程!G5318/(バックデータ一覧!$E$12*計算過程!L5318+バックデータ一覧!$E$13*LN(計算過程!G5318)+バックデータ一覧!$E$14))^バックデータ一覧!$E$11)*計算過程!$W$11*10^-3,0)</f>
        <v>0</v>
      </c>
      <c r="F5318" s="18">
        <f>IF(G5318&lt;0.3,(バックデータ一覧!$C$10*(バックデータ一覧!$C$12*計算過程!L5318+バックデータ一覧!$C$13*LN(0.3)+バックデータ一覧!$C$14)^バックデータ一覧!$C$11+バックデータ一覧!$E$10*(0.3/(バックデータ一覧!$E$12*計算過程!L5318+バックデータ一覧!$E$13*LN(0.3)+バックデータ一覧!$E$14))^バックデータ一覧!$E$11)*計算過程!$W$11*計算過程!G5318/0.3*10^-3,0)</f>
        <v>0</v>
      </c>
      <c r="G5318" s="18">
        <f t="shared" si="494"/>
        <v>0</v>
      </c>
      <c r="H5318" s="18">
        <f t="shared" si="495"/>
        <v>0</v>
      </c>
      <c r="I5318" s="24">
        <v>0</v>
      </c>
      <c r="J5318" s="24">
        <v>0</v>
      </c>
      <c r="K5318" s="24">
        <v>0</v>
      </c>
      <c r="L5318" s="14">
        <f>貼り付けシート!C5318</f>
        <v>29.4</v>
      </c>
      <c r="M5318" s="14">
        <f>貼り付けシート!D5318</f>
        <v>17.7</v>
      </c>
      <c r="N5318" s="18">
        <f>貼り付けシート!E5318</f>
        <v>68.292142763371999</v>
      </c>
      <c r="O5318" s="18">
        <f>貼り付けシート!F5318</f>
        <v>0</v>
      </c>
      <c r="P5318" s="19">
        <f t="shared" si="496"/>
        <v>0</v>
      </c>
      <c r="Q5318" s="19">
        <f t="shared" si="497"/>
        <v>0</v>
      </c>
    </row>
    <row r="5319" spans="1:17">
      <c r="A5319" s="38">
        <v>41861</v>
      </c>
      <c r="B5319" s="49" t="s">
        <v>158</v>
      </c>
      <c r="C5319" s="24">
        <f t="shared" ref="C5319:C5382" si="498">$W$6*IF(AND(L5319&lt;5,N5319&gt;=80),$W$4,$W$5)*3600*10^-6</f>
        <v>30.406921776000001</v>
      </c>
      <c r="D5319" s="24">
        <f t="shared" ref="D5319:D5382" si="499">IF(G5319&gt;=0.3,E5319,F5319)</f>
        <v>0</v>
      </c>
      <c r="E5319" s="18">
        <f>IF(G5319&gt;=0.3,(バックデータ一覧!$C$10*(バックデータ一覧!$C$12*計算過程!L5319+バックデータ一覧!$C$13*LN(計算過程!G5319)+バックデータ一覧!$C$14)^バックデータ一覧!$C$11+バックデータ一覧!$E$10*(計算過程!G5319/(バックデータ一覧!$E$12*計算過程!L5319+バックデータ一覧!$E$13*LN(計算過程!G5319)+バックデータ一覧!$E$14))^バックデータ一覧!$E$11)*計算過程!$W$11*10^-3,0)</f>
        <v>0</v>
      </c>
      <c r="F5319" s="18">
        <f>IF(G5319&lt;0.3,(バックデータ一覧!$C$10*(バックデータ一覧!$C$12*計算過程!L5319+バックデータ一覧!$C$13*LN(0.3)+バックデータ一覧!$C$14)^バックデータ一覧!$C$11+バックデータ一覧!$E$10*(0.3/(バックデータ一覧!$E$12*計算過程!L5319+バックデータ一覧!$E$13*LN(0.3)+バックデータ一覧!$E$14))^バックデータ一覧!$E$11)*計算過程!$W$11*計算過程!G5319/0.3*10^-3,0)</f>
        <v>0</v>
      </c>
      <c r="G5319" s="18">
        <f t="shared" ref="G5319:G5382" si="500">H5319/($W$6*3600*10^-6)</f>
        <v>0</v>
      </c>
      <c r="H5319" s="18">
        <f t="shared" ref="H5319:H5382" si="501">IF(AND(L5319&lt;5,N5319&gt;=80),P5319/$W$4,P5319/$W$5)</f>
        <v>0</v>
      </c>
      <c r="I5319" s="24">
        <v>0</v>
      </c>
      <c r="J5319" s="24">
        <v>0</v>
      </c>
      <c r="K5319" s="24">
        <v>0</v>
      </c>
      <c r="L5319" s="14">
        <f>貼り付けシート!C5319</f>
        <v>31.8</v>
      </c>
      <c r="M5319" s="14">
        <f>貼り付けシート!D5319</f>
        <v>17.600000000000001</v>
      </c>
      <c r="N5319" s="18">
        <f>貼り付けシート!E5319</f>
        <v>59.212483758384963</v>
      </c>
      <c r="O5319" s="18">
        <f>貼り付けシート!F5319</f>
        <v>0</v>
      </c>
      <c r="P5319" s="19">
        <f t="shared" ref="P5319:P5382" si="502">IF(O5319&gt;C5319,C5319,O5319)</f>
        <v>0</v>
      </c>
      <c r="Q5319" s="19">
        <f t="shared" ref="Q5319:Q5382" si="503">IF(O5319&gt;C5319,O5319-C5319,0)</f>
        <v>0</v>
      </c>
    </row>
    <row r="5320" spans="1:17">
      <c r="A5320" s="38">
        <v>41861</v>
      </c>
      <c r="B5320" s="49" t="s">
        <v>159</v>
      </c>
      <c r="C5320" s="24">
        <f t="shared" si="498"/>
        <v>30.406921776000001</v>
      </c>
      <c r="D5320" s="24">
        <f t="shared" si="499"/>
        <v>0</v>
      </c>
      <c r="E5320" s="18">
        <f>IF(G5320&gt;=0.3,(バックデータ一覧!$C$10*(バックデータ一覧!$C$12*計算過程!L5320+バックデータ一覧!$C$13*LN(計算過程!G5320)+バックデータ一覧!$C$14)^バックデータ一覧!$C$11+バックデータ一覧!$E$10*(計算過程!G5320/(バックデータ一覧!$E$12*計算過程!L5320+バックデータ一覧!$E$13*LN(計算過程!G5320)+バックデータ一覧!$E$14))^バックデータ一覧!$E$11)*計算過程!$W$11*10^-3,0)</f>
        <v>0</v>
      </c>
      <c r="F5320" s="18">
        <f>IF(G5320&lt;0.3,(バックデータ一覧!$C$10*(バックデータ一覧!$C$12*計算過程!L5320+バックデータ一覧!$C$13*LN(0.3)+バックデータ一覧!$C$14)^バックデータ一覧!$C$11+バックデータ一覧!$E$10*(0.3/(バックデータ一覧!$E$12*計算過程!L5320+バックデータ一覧!$E$13*LN(0.3)+バックデータ一覧!$E$14))^バックデータ一覧!$E$11)*計算過程!$W$11*計算過程!G5320/0.3*10^-3,0)</f>
        <v>0</v>
      </c>
      <c r="G5320" s="18">
        <f t="shared" si="500"/>
        <v>0</v>
      </c>
      <c r="H5320" s="18">
        <f t="shared" si="501"/>
        <v>0</v>
      </c>
      <c r="I5320" s="24">
        <v>0</v>
      </c>
      <c r="J5320" s="24">
        <v>0</v>
      </c>
      <c r="K5320" s="24">
        <v>0</v>
      </c>
      <c r="L5320" s="14">
        <f>貼り付けシート!C5320</f>
        <v>32.5</v>
      </c>
      <c r="M5320" s="14">
        <f>貼り付けシート!D5320</f>
        <v>17.5</v>
      </c>
      <c r="N5320" s="18">
        <f>貼り付けシート!E5320</f>
        <v>56.60226957701984</v>
      </c>
      <c r="O5320" s="18">
        <f>貼り付けシート!F5320</f>
        <v>0</v>
      </c>
      <c r="P5320" s="19">
        <f t="shared" si="502"/>
        <v>0</v>
      </c>
      <c r="Q5320" s="19">
        <f t="shared" si="503"/>
        <v>0</v>
      </c>
    </row>
    <row r="5321" spans="1:17">
      <c r="A5321" s="38">
        <v>41861</v>
      </c>
      <c r="B5321" s="49" t="s">
        <v>160</v>
      </c>
      <c r="C5321" s="24">
        <f t="shared" si="498"/>
        <v>30.406921776000001</v>
      </c>
      <c r="D5321" s="24">
        <f t="shared" si="499"/>
        <v>0</v>
      </c>
      <c r="E5321" s="18">
        <f>IF(G5321&gt;=0.3,(バックデータ一覧!$C$10*(バックデータ一覧!$C$12*計算過程!L5321+バックデータ一覧!$C$13*LN(計算過程!G5321)+バックデータ一覧!$C$14)^バックデータ一覧!$C$11+バックデータ一覧!$E$10*(計算過程!G5321/(バックデータ一覧!$E$12*計算過程!L5321+バックデータ一覧!$E$13*LN(計算過程!G5321)+バックデータ一覧!$E$14))^バックデータ一覧!$E$11)*計算過程!$W$11*10^-3,0)</f>
        <v>0</v>
      </c>
      <c r="F5321" s="18">
        <f>IF(G5321&lt;0.3,(バックデータ一覧!$C$10*(バックデータ一覧!$C$12*計算過程!L5321+バックデータ一覧!$C$13*LN(0.3)+バックデータ一覧!$C$14)^バックデータ一覧!$C$11+バックデータ一覧!$E$10*(0.3/(バックデータ一覧!$E$12*計算過程!L5321+バックデータ一覧!$E$13*LN(0.3)+バックデータ一覧!$E$14))^バックデータ一覧!$E$11)*計算過程!$W$11*計算過程!G5321/0.3*10^-3,0)</f>
        <v>0</v>
      </c>
      <c r="G5321" s="18">
        <f t="shared" si="500"/>
        <v>0</v>
      </c>
      <c r="H5321" s="18">
        <f t="shared" si="501"/>
        <v>0</v>
      </c>
      <c r="I5321" s="24">
        <v>0</v>
      </c>
      <c r="J5321" s="24">
        <v>0</v>
      </c>
      <c r="K5321" s="24">
        <v>0</v>
      </c>
      <c r="L5321" s="14">
        <f>貼り付けシート!C5321</f>
        <v>32.6</v>
      </c>
      <c r="M5321" s="14">
        <f>貼り付けシート!D5321</f>
        <v>17.399999999999999</v>
      </c>
      <c r="N5321" s="18">
        <f>貼り付けシート!E5321</f>
        <v>55.971509542886409</v>
      </c>
      <c r="O5321" s="18">
        <f>貼り付けシート!F5321</f>
        <v>0</v>
      </c>
      <c r="P5321" s="19">
        <f t="shared" si="502"/>
        <v>0</v>
      </c>
      <c r="Q5321" s="19">
        <f t="shared" si="503"/>
        <v>0</v>
      </c>
    </row>
    <row r="5322" spans="1:17">
      <c r="A5322" s="38">
        <v>41861</v>
      </c>
      <c r="B5322" s="49" t="s">
        <v>161</v>
      </c>
      <c r="C5322" s="24">
        <f t="shared" si="498"/>
        <v>30.406921776000001</v>
      </c>
      <c r="D5322" s="24">
        <f t="shared" si="499"/>
        <v>0</v>
      </c>
      <c r="E5322" s="18">
        <f>IF(G5322&gt;=0.3,(バックデータ一覧!$C$10*(バックデータ一覧!$C$12*計算過程!L5322+バックデータ一覧!$C$13*LN(計算過程!G5322)+バックデータ一覧!$C$14)^バックデータ一覧!$C$11+バックデータ一覧!$E$10*(計算過程!G5322/(バックデータ一覧!$E$12*計算過程!L5322+バックデータ一覧!$E$13*LN(計算過程!G5322)+バックデータ一覧!$E$14))^バックデータ一覧!$E$11)*計算過程!$W$11*10^-3,0)</f>
        <v>0</v>
      </c>
      <c r="F5322" s="18">
        <f>IF(G5322&lt;0.3,(バックデータ一覧!$C$10*(バックデータ一覧!$C$12*計算過程!L5322+バックデータ一覧!$C$13*LN(0.3)+バックデータ一覧!$C$14)^バックデータ一覧!$C$11+バックデータ一覧!$E$10*(0.3/(バックデータ一覧!$E$12*計算過程!L5322+バックデータ一覧!$E$13*LN(0.3)+バックデータ一覧!$E$14))^バックデータ一覧!$E$11)*計算過程!$W$11*計算過程!G5322/0.3*10^-3,0)</f>
        <v>0</v>
      </c>
      <c r="G5322" s="18">
        <f t="shared" si="500"/>
        <v>0</v>
      </c>
      <c r="H5322" s="18">
        <f t="shared" si="501"/>
        <v>0</v>
      </c>
      <c r="I5322" s="24">
        <v>0</v>
      </c>
      <c r="J5322" s="24">
        <v>0</v>
      </c>
      <c r="K5322" s="24">
        <v>0</v>
      </c>
      <c r="L5322" s="14">
        <f>貼り付けシート!C5322</f>
        <v>33.299999999999997</v>
      </c>
      <c r="M5322" s="14">
        <f>貼り付けシート!D5322</f>
        <v>17.7</v>
      </c>
      <c r="N5322" s="18">
        <f>貼り付けシート!E5322</f>
        <v>54.716282985783913</v>
      </c>
      <c r="O5322" s="18">
        <f>貼り付けシート!F5322</f>
        <v>0</v>
      </c>
      <c r="P5322" s="19">
        <f t="shared" si="502"/>
        <v>0</v>
      </c>
      <c r="Q5322" s="19">
        <f t="shared" si="503"/>
        <v>0</v>
      </c>
    </row>
    <row r="5323" spans="1:17">
      <c r="A5323" s="38">
        <v>41861</v>
      </c>
      <c r="B5323" s="49" t="s">
        <v>162</v>
      </c>
      <c r="C5323" s="24">
        <f t="shared" si="498"/>
        <v>30.406921776000001</v>
      </c>
      <c r="D5323" s="24">
        <f t="shared" si="499"/>
        <v>0</v>
      </c>
      <c r="E5323" s="18">
        <f>IF(G5323&gt;=0.3,(バックデータ一覧!$C$10*(バックデータ一覧!$C$12*計算過程!L5323+バックデータ一覧!$C$13*LN(計算過程!G5323)+バックデータ一覧!$C$14)^バックデータ一覧!$C$11+バックデータ一覧!$E$10*(計算過程!G5323/(バックデータ一覧!$E$12*計算過程!L5323+バックデータ一覧!$E$13*LN(計算過程!G5323)+バックデータ一覧!$E$14))^バックデータ一覧!$E$11)*計算過程!$W$11*10^-3,0)</f>
        <v>0</v>
      </c>
      <c r="F5323" s="18">
        <f>IF(G5323&lt;0.3,(バックデータ一覧!$C$10*(バックデータ一覧!$C$12*計算過程!L5323+バックデータ一覧!$C$13*LN(0.3)+バックデータ一覧!$C$14)^バックデータ一覧!$C$11+バックデータ一覧!$E$10*(0.3/(バックデータ一覧!$E$12*計算過程!L5323+バックデータ一覧!$E$13*LN(0.3)+バックデータ一覧!$E$14))^バックデータ一覧!$E$11)*計算過程!$W$11*計算過程!G5323/0.3*10^-3,0)</f>
        <v>0</v>
      </c>
      <c r="G5323" s="18">
        <f t="shared" si="500"/>
        <v>0</v>
      </c>
      <c r="H5323" s="18">
        <f t="shared" si="501"/>
        <v>0</v>
      </c>
      <c r="I5323" s="24">
        <v>0</v>
      </c>
      <c r="J5323" s="24">
        <v>0</v>
      </c>
      <c r="K5323" s="24">
        <v>0</v>
      </c>
      <c r="L5323" s="14">
        <f>貼り付けシート!C5323</f>
        <v>32.799999999999997</v>
      </c>
      <c r="M5323" s="14">
        <f>貼り付けシート!D5323</f>
        <v>18</v>
      </c>
      <c r="N5323" s="18">
        <f>貼り付けシート!E5323</f>
        <v>57.200063331802021</v>
      </c>
      <c r="O5323" s="18">
        <f>貼り付けシート!F5323</f>
        <v>0</v>
      </c>
      <c r="P5323" s="19">
        <f t="shared" si="502"/>
        <v>0</v>
      </c>
      <c r="Q5323" s="19">
        <f t="shared" si="503"/>
        <v>0</v>
      </c>
    </row>
    <row r="5324" spans="1:17">
      <c r="A5324" s="38">
        <v>41861</v>
      </c>
      <c r="B5324" s="49" t="s">
        <v>163</v>
      </c>
      <c r="C5324" s="24">
        <f t="shared" si="498"/>
        <v>30.406921776000001</v>
      </c>
      <c r="D5324" s="24">
        <f t="shared" si="499"/>
        <v>0</v>
      </c>
      <c r="E5324" s="18">
        <f>IF(G5324&gt;=0.3,(バックデータ一覧!$C$10*(バックデータ一覧!$C$12*計算過程!L5324+バックデータ一覧!$C$13*LN(計算過程!G5324)+バックデータ一覧!$C$14)^バックデータ一覧!$C$11+バックデータ一覧!$E$10*(計算過程!G5324/(バックデータ一覧!$E$12*計算過程!L5324+バックデータ一覧!$E$13*LN(計算過程!G5324)+バックデータ一覧!$E$14))^バックデータ一覧!$E$11)*計算過程!$W$11*10^-3,0)</f>
        <v>0</v>
      </c>
      <c r="F5324" s="18">
        <f>IF(G5324&lt;0.3,(バックデータ一覧!$C$10*(バックデータ一覧!$C$12*計算過程!L5324+バックデータ一覧!$C$13*LN(0.3)+バックデータ一覧!$C$14)^バックデータ一覧!$C$11+バックデータ一覧!$E$10*(0.3/(バックデータ一覧!$E$12*計算過程!L5324+バックデータ一覧!$E$13*LN(0.3)+バックデータ一覧!$E$14))^バックデータ一覧!$E$11)*計算過程!$W$11*計算過程!G5324/0.3*10^-3,0)</f>
        <v>0</v>
      </c>
      <c r="G5324" s="18">
        <f t="shared" si="500"/>
        <v>0</v>
      </c>
      <c r="H5324" s="18">
        <f t="shared" si="501"/>
        <v>0</v>
      </c>
      <c r="I5324" s="24">
        <v>0</v>
      </c>
      <c r="J5324" s="24">
        <v>0</v>
      </c>
      <c r="K5324" s="24">
        <v>0</v>
      </c>
      <c r="L5324" s="14">
        <f>貼り付けシート!C5324</f>
        <v>33.200000000000003</v>
      </c>
      <c r="M5324" s="14">
        <f>貼り付けシート!D5324</f>
        <v>18.3</v>
      </c>
      <c r="N5324" s="18">
        <f>貼り付けシート!E5324</f>
        <v>56.835606534682896</v>
      </c>
      <c r="O5324" s="18">
        <f>貼り付けシート!F5324</f>
        <v>0</v>
      </c>
      <c r="P5324" s="19">
        <f t="shared" si="502"/>
        <v>0</v>
      </c>
      <c r="Q5324" s="19">
        <f t="shared" si="503"/>
        <v>0</v>
      </c>
    </row>
    <row r="5325" spans="1:17">
      <c r="A5325" s="38">
        <v>41861</v>
      </c>
      <c r="B5325" s="49" t="s">
        <v>164</v>
      </c>
      <c r="C5325" s="24">
        <f t="shared" si="498"/>
        <v>30.406921776000001</v>
      </c>
      <c r="D5325" s="24">
        <f t="shared" si="499"/>
        <v>0</v>
      </c>
      <c r="E5325" s="18">
        <f>IF(G5325&gt;=0.3,(バックデータ一覧!$C$10*(バックデータ一覧!$C$12*計算過程!L5325+バックデータ一覧!$C$13*LN(計算過程!G5325)+バックデータ一覧!$C$14)^バックデータ一覧!$C$11+バックデータ一覧!$E$10*(計算過程!G5325/(バックデータ一覧!$E$12*計算過程!L5325+バックデータ一覧!$E$13*LN(計算過程!G5325)+バックデータ一覧!$E$14))^バックデータ一覧!$E$11)*計算過程!$W$11*10^-3,0)</f>
        <v>0</v>
      </c>
      <c r="F5325" s="18">
        <f>IF(G5325&lt;0.3,(バックデータ一覧!$C$10*(バックデータ一覧!$C$12*計算過程!L5325+バックデータ一覧!$C$13*LN(0.3)+バックデータ一覧!$C$14)^バックデータ一覧!$C$11+バックデータ一覧!$E$10*(0.3/(バックデータ一覧!$E$12*計算過程!L5325+バックデータ一覧!$E$13*LN(0.3)+バックデータ一覧!$E$14))^バックデータ一覧!$E$11)*計算過程!$W$11*計算過程!G5325/0.3*10^-3,0)</f>
        <v>0</v>
      </c>
      <c r="G5325" s="18">
        <f t="shared" si="500"/>
        <v>0</v>
      </c>
      <c r="H5325" s="18">
        <f t="shared" si="501"/>
        <v>0</v>
      </c>
      <c r="I5325" s="24">
        <v>0</v>
      </c>
      <c r="J5325" s="24">
        <v>0</v>
      </c>
      <c r="K5325" s="24">
        <v>0</v>
      </c>
      <c r="L5325" s="14">
        <f>貼り付けシート!C5325</f>
        <v>32.700000000000003</v>
      </c>
      <c r="M5325" s="14">
        <f>貼り付けシート!D5325</f>
        <v>18.399999999999999</v>
      </c>
      <c r="N5325" s="18">
        <f>貼り付けシート!E5325</f>
        <v>58.764193703463775</v>
      </c>
      <c r="O5325" s="18">
        <f>貼り付けシート!F5325</f>
        <v>0</v>
      </c>
      <c r="P5325" s="19">
        <f t="shared" si="502"/>
        <v>0</v>
      </c>
      <c r="Q5325" s="19">
        <f t="shared" si="503"/>
        <v>0</v>
      </c>
    </row>
    <row r="5326" spans="1:17">
      <c r="A5326" s="38">
        <v>41861</v>
      </c>
      <c r="B5326" s="49" t="s">
        <v>165</v>
      </c>
      <c r="C5326" s="24">
        <f t="shared" si="498"/>
        <v>30.406921776000001</v>
      </c>
      <c r="D5326" s="24">
        <f t="shared" si="499"/>
        <v>0</v>
      </c>
      <c r="E5326" s="18">
        <f>IF(G5326&gt;=0.3,(バックデータ一覧!$C$10*(バックデータ一覧!$C$12*計算過程!L5326+バックデータ一覧!$C$13*LN(計算過程!G5326)+バックデータ一覧!$C$14)^バックデータ一覧!$C$11+バックデータ一覧!$E$10*(計算過程!G5326/(バックデータ一覧!$E$12*計算過程!L5326+バックデータ一覧!$E$13*LN(計算過程!G5326)+バックデータ一覧!$E$14))^バックデータ一覧!$E$11)*計算過程!$W$11*10^-3,0)</f>
        <v>0</v>
      </c>
      <c r="F5326" s="18">
        <f>IF(G5326&lt;0.3,(バックデータ一覧!$C$10*(バックデータ一覧!$C$12*計算過程!L5326+バックデータ一覧!$C$13*LN(0.3)+バックデータ一覧!$C$14)^バックデータ一覧!$C$11+バックデータ一覧!$E$10*(0.3/(バックデータ一覧!$E$12*計算過程!L5326+バックデータ一覧!$E$13*LN(0.3)+バックデータ一覧!$E$14))^バックデータ一覧!$E$11)*計算過程!$W$11*計算過程!G5326/0.3*10^-3,0)</f>
        <v>0</v>
      </c>
      <c r="G5326" s="18">
        <f t="shared" si="500"/>
        <v>0</v>
      </c>
      <c r="H5326" s="18">
        <f t="shared" si="501"/>
        <v>0</v>
      </c>
      <c r="I5326" s="24">
        <v>0</v>
      </c>
      <c r="J5326" s="24">
        <v>0</v>
      </c>
      <c r="K5326" s="24">
        <v>0</v>
      </c>
      <c r="L5326" s="14">
        <f>貼り付けシート!C5326</f>
        <v>31.9</v>
      </c>
      <c r="M5326" s="14">
        <f>貼り付けシート!D5326</f>
        <v>18.399999999999999</v>
      </c>
      <c r="N5326" s="18">
        <f>貼り付けシート!E5326</f>
        <v>61.477589214735126</v>
      </c>
      <c r="O5326" s="18">
        <f>貼り付けシート!F5326</f>
        <v>0</v>
      </c>
      <c r="P5326" s="19">
        <f t="shared" si="502"/>
        <v>0</v>
      </c>
      <c r="Q5326" s="19">
        <f t="shared" si="503"/>
        <v>0</v>
      </c>
    </row>
    <row r="5327" spans="1:17">
      <c r="A5327" s="38">
        <v>41861</v>
      </c>
      <c r="B5327" s="49" t="s">
        <v>166</v>
      </c>
      <c r="C5327" s="24">
        <f t="shared" si="498"/>
        <v>30.406921776000001</v>
      </c>
      <c r="D5327" s="24">
        <f t="shared" si="499"/>
        <v>0</v>
      </c>
      <c r="E5327" s="18">
        <f>IF(G5327&gt;=0.3,(バックデータ一覧!$C$10*(バックデータ一覧!$C$12*計算過程!L5327+バックデータ一覧!$C$13*LN(計算過程!G5327)+バックデータ一覧!$C$14)^バックデータ一覧!$C$11+バックデータ一覧!$E$10*(計算過程!G5327/(バックデータ一覧!$E$12*計算過程!L5327+バックデータ一覧!$E$13*LN(計算過程!G5327)+バックデータ一覧!$E$14))^バックデータ一覧!$E$11)*計算過程!$W$11*10^-3,0)</f>
        <v>0</v>
      </c>
      <c r="F5327" s="18">
        <f>IF(G5327&lt;0.3,(バックデータ一覧!$C$10*(バックデータ一覧!$C$12*計算過程!L5327+バックデータ一覧!$C$13*LN(0.3)+バックデータ一覧!$C$14)^バックデータ一覧!$C$11+バックデータ一覧!$E$10*(0.3/(バックデータ一覧!$E$12*計算過程!L5327+バックデータ一覧!$E$13*LN(0.3)+バックデータ一覧!$E$14))^バックデータ一覧!$E$11)*計算過程!$W$11*計算過程!G5327/0.3*10^-3,0)</f>
        <v>0</v>
      </c>
      <c r="G5327" s="18">
        <f t="shared" si="500"/>
        <v>0</v>
      </c>
      <c r="H5327" s="18">
        <f t="shared" si="501"/>
        <v>0</v>
      </c>
      <c r="I5327" s="24">
        <v>0</v>
      </c>
      <c r="J5327" s="24">
        <v>0</v>
      </c>
      <c r="K5327" s="24">
        <v>0</v>
      </c>
      <c r="L5327" s="14">
        <f>貼り付けシート!C5327</f>
        <v>30.8</v>
      </c>
      <c r="M5327" s="14">
        <f>貼り付けシート!D5327</f>
        <v>18.600000000000001</v>
      </c>
      <c r="N5327" s="18">
        <f>貼り付けシート!E5327</f>
        <v>66.133835721962583</v>
      </c>
      <c r="O5327" s="18">
        <f>貼り付けシート!F5327</f>
        <v>0</v>
      </c>
      <c r="P5327" s="19">
        <f t="shared" si="502"/>
        <v>0</v>
      </c>
      <c r="Q5327" s="19">
        <f t="shared" si="503"/>
        <v>0</v>
      </c>
    </row>
    <row r="5328" spans="1:17">
      <c r="A5328" s="38">
        <v>41861</v>
      </c>
      <c r="B5328" s="49" t="s">
        <v>167</v>
      </c>
      <c r="C5328" s="24">
        <f t="shared" si="498"/>
        <v>30.406921776000001</v>
      </c>
      <c r="D5328" s="24">
        <f t="shared" si="499"/>
        <v>0</v>
      </c>
      <c r="E5328" s="18">
        <f>IF(G5328&gt;=0.3,(バックデータ一覧!$C$10*(バックデータ一覧!$C$12*計算過程!L5328+バックデータ一覧!$C$13*LN(計算過程!G5328)+バックデータ一覧!$C$14)^バックデータ一覧!$C$11+バックデータ一覧!$E$10*(計算過程!G5328/(バックデータ一覧!$E$12*計算過程!L5328+バックデータ一覧!$E$13*LN(計算過程!G5328)+バックデータ一覧!$E$14))^バックデータ一覧!$E$11)*計算過程!$W$11*10^-3,0)</f>
        <v>0</v>
      </c>
      <c r="F5328" s="18">
        <f>IF(G5328&lt;0.3,(バックデータ一覧!$C$10*(バックデータ一覧!$C$12*計算過程!L5328+バックデータ一覧!$C$13*LN(0.3)+バックデータ一覧!$C$14)^バックデータ一覧!$C$11+バックデータ一覧!$E$10*(0.3/(バックデータ一覧!$E$12*計算過程!L5328+バックデータ一覧!$E$13*LN(0.3)+バックデータ一覧!$E$14))^バックデータ一覧!$E$11)*計算過程!$W$11*計算過程!G5328/0.3*10^-3,0)</f>
        <v>0</v>
      </c>
      <c r="G5328" s="18">
        <f t="shared" si="500"/>
        <v>0</v>
      </c>
      <c r="H5328" s="18">
        <f t="shared" si="501"/>
        <v>0</v>
      </c>
      <c r="I5328" s="24">
        <v>0</v>
      </c>
      <c r="J5328" s="24">
        <v>0</v>
      </c>
      <c r="K5328" s="24">
        <v>0</v>
      </c>
      <c r="L5328" s="14">
        <f>貼り付けシート!C5328</f>
        <v>29.7</v>
      </c>
      <c r="M5328" s="14">
        <f>貼り付けシート!D5328</f>
        <v>19</v>
      </c>
      <c r="N5328" s="18">
        <f>貼り付けシート!E5328</f>
        <v>71.90599001563929</v>
      </c>
      <c r="O5328" s="18">
        <f>貼り付けシート!F5328</f>
        <v>0</v>
      </c>
      <c r="P5328" s="19">
        <f t="shared" si="502"/>
        <v>0</v>
      </c>
      <c r="Q5328" s="19">
        <f t="shared" si="503"/>
        <v>0</v>
      </c>
    </row>
    <row r="5329" spans="1:17">
      <c r="A5329" s="38">
        <v>41861</v>
      </c>
      <c r="B5329" s="49" t="s">
        <v>168</v>
      </c>
      <c r="C5329" s="24">
        <f t="shared" si="498"/>
        <v>30.406921776000001</v>
      </c>
      <c r="D5329" s="24">
        <f t="shared" si="499"/>
        <v>0</v>
      </c>
      <c r="E5329" s="18">
        <f>IF(G5329&gt;=0.3,(バックデータ一覧!$C$10*(バックデータ一覧!$C$12*計算過程!L5329+バックデータ一覧!$C$13*LN(計算過程!G5329)+バックデータ一覧!$C$14)^バックデータ一覧!$C$11+バックデータ一覧!$E$10*(計算過程!G5329/(バックデータ一覧!$E$12*計算過程!L5329+バックデータ一覧!$E$13*LN(計算過程!G5329)+バックデータ一覧!$E$14))^バックデータ一覧!$E$11)*計算過程!$W$11*10^-3,0)</f>
        <v>0</v>
      </c>
      <c r="F5329" s="18">
        <f>IF(G5329&lt;0.3,(バックデータ一覧!$C$10*(バックデータ一覧!$C$12*計算過程!L5329+バックデータ一覧!$C$13*LN(0.3)+バックデータ一覧!$C$14)^バックデータ一覧!$C$11+バックデータ一覧!$E$10*(0.3/(バックデータ一覧!$E$12*計算過程!L5329+バックデータ一覧!$E$13*LN(0.3)+バックデータ一覧!$E$14))^バックデータ一覧!$E$11)*計算過程!$W$11*計算過程!G5329/0.3*10^-3,0)</f>
        <v>0</v>
      </c>
      <c r="G5329" s="18">
        <f t="shared" si="500"/>
        <v>0</v>
      </c>
      <c r="H5329" s="18">
        <f t="shared" si="501"/>
        <v>0</v>
      </c>
      <c r="I5329" s="24">
        <v>0</v>
      </c>
      <c r="J5329" s="24">
        <v>0</v>
      </c>
      <c r="K5329" s="24">
        <v>0</v>
      </c>
      <c r="L5329" s="14">
        <f>貼り付けシート!C5329</f>
        <v>29.2</v>
      </c>
      <c r="M5329" s="14">
        <f>貼り付けシート!D5329</f>
        <v>19.5</v>
      </c>
      <c r="N5329" s="18">
        <f>貼り付けシート!E5329</f>
        <v>75.896904813021251</v>
      </c>
      <c r="O5329" s="18">
        <f>貼り付けシート!F5329</f>
        <v>0</v>
      </c>
      <c r="P5329" s="19">
        <f t="shared" si="502"/>
        <v>0</v>
      </c>
      <c r="Q5329" s="19">
        <f t="shared" si="503"/>
        <v>0</v>
      </c>
    </row>
    <row r="5330" spans="1:17">
      <c r="A5330" s="38">
        <v>41861</v>
      </c>
      <c r="B5330" s="49" t="s">
        <v>169</v>
      </c>
      <c r="C5330" s="24">
        <f t="shared" si="498"/>
        <v>30.406921776000001</v>
      </c>
      <c r="D5330" s="24">
        <f t="shared" si="499"/>
        <v>0</v>
      </c>
      <c r="E5330" s="18">
        <f>IF(G5330&gt;=0.3,(バックデータ一覧!$C$10*(バックデータ一覧!$C$12*計算過程!L5330+バックデータ一覧!$C$13*LN(計算過程!G5330)+バックデータ一覧!$C$14)^バックデータ一覧!$C$11+バックデータ一覧!$E$10*(計算過程!G5330/(バックデータ一覧!$E$12*計算過程!L5330+バックデータ一覧!$E$13*LN(計算過程!G5330)+バックデータ一覧!$E$14))^バックデータ一覧!$E$11)*計算過程!$W$11*10^-3,0)</f>
        <v>0</v>
      </c>
      <c r="F5330" s="18">
        <f>IF(G5330&lt;0.3,(バックデータ一覧!$C$10*(バックデータ一覧!$C$12*計算過程!L5330+バックデータ一覧!$C$13*LN(0.3)+バックデータ一覧!$C$14)^バックデータ一覧!$C$11+バックデータ一覧!$E$10*(0.3/(バックデータ一覧!$E$12*計算過程!L5330+バックデータ一覧!$E$13*LN(0.3)+バックデータ一覧!$E$14))^バックデータ一覧!$E$11)*計算過程!$W$11*計算過程!G5330/0.3*10^-3,0)</f>
        <v>0</v>
      </c>
      <c r="G5330" s="18">
        <f t="shared" si="500"/>
        <v>0</v>
      </c>
      <c r="H5330" s="18">
        <f t="shared" si="501"/>
        <v>0</v>
      </c>
      <c r="I5330" s="24">
        <v>0</v>
      </c>
      <c r="J5330" s="24">
        <v>0</v>
      </c>
      <c r="K5330" s="24">
        <v>0</v>
      </c>
      <c r="L5330" s="14">
        <f>貼り付けシート!C5330</f>
        <v>28</v>
      </c>
      <c r="M5330" s="14">
        <f>貼り付けシート!D5330</f>
        <v>20</v>
      </c>
      <c r="N5330" s="18">
        <f>貼り付けシート!E5330</f>
        <v>83.389967908603552</v>
      </c>
      <c r="O5330" s="18">
        <f>貼り付けシート!F5330</f>
        <v>0</v>
      </c>
      <c r="P5330" s="19">
        <f t="shared" si="502"/>
        <v>0</v>
      </c>
      <c r="Q5330" s="19">
        <f t="shared" si="503"/>
        <v>0</v>
      </c>
    </row>
    <row r="5331" spans="1:17">
      <c r="A5331" s="38">
        <v>41861</v>
      </c>
      <c r="B5331" s="49" t="s">
        <v>170</v>
      </c>
      <c r="C5331" s="24">
        <f t="shared" si="498"/>
        <v>30.406921776000001</v>
      </c>
      <c r="D5331" s="24">
        <f t="shared" si="499"/>
        <v>0</v>
      </c>
      <c r="E5331" s="18">
        <f>IF(G5331&gt;=0.3,(バックデータ一覧!$C$10*(バックデータ一覧!$C$12*計算過程!L5331+バックデータ一覧!$C$13*LN(計算過程!G5331)+バックデータ一覧!$C$14)^バックデータ一覧!$C$11+バックデータ一覧!$E$10*(計算過程!G5331/(バックデータ一覧!$E$12*計算過程!L5331+バックデータ一覧!$E$13*LN(計算過程!G5331)+バックデータ一覧!$E$14))^バックデータ一覧!$E$11)*計算過程!$W$11*10^-3,0)</f>
        <v>0</v>
      </c>
      <c r="F5331" s="18">
        <f>IF(G5331&lt;0.3,(バックデータ一覧!$C$10*(バックデータ一覧!$C$12*計算過程!L5331+バックデータ一覧!$C$13*LN(0.3)+バックデータ一覧!$C$14)^バックデータ一覧!$C$11+バックデータ一覧!$E$10*(0.3/(バックデータ一覧!$E$12*計算過程!L5331+バックデータ一覧!$E$13*LN(0.3)+バックデータ一覧!$E$14))^バックデータ一覧!$E$11)*計算過程!$W$11*計算過程!G5331/0.3*10^-3,0)</f>
        <v>0</v>
      </c>
      <c r="G5331" s="18">
        <f t="shared" si="500"/>
        <v>0</v>
      </c>
      <c r="H5331" s="18">
        <f t="shared" si="501"/>
        <v>0</v>
      </c>
      <c r="I5331" s="24">
        <v>0</v>
      </c>
      <c r="J5331" s="24">
        <v>0</v>
      </c>
      <c r="K5331" s="24">
        <v>0</v>
      </c>
      <c r="L5331" s="14">
        <f>貼り付けシート!C5331</f>
        <v>27.5</v>
      </c>
      <c r="M5331" s="14">
        <f>貼り付けシート!D5331</f>
        <v>19.399999999999999</v>
      </c>
      <c r="N5331" s="18">
        <f>貼り付けシート!E5331</f>
        <v>83.362274580430068</v>
      </c>
      <c r="O5331" s="18">
        <f>貼り付けシート!F5331</f>
        <v>0</v>
      </c>
      <c r="P5331" s="19">
        <f t="shared" si="502"/>
        <v>0</v>
      </c>
      <c r="Q5331" s="19">
        <f t="shared" si="503"/>
        <v>0</v>
      </c>
    </row>
    <row r="5332" spans="1:17">
      <c r="A5332" s="38">
        <v>41861</v>
      </c>
      <c r="B5332" s="49" t="s">
        <v>171</v>
      </c>
      <c r="C5332" s="24">
        <f t="shared" si="498"/>
        <v>30.406921776000001</v>
      </c>
      <c r="D5332" s="24">
        <f t="shared" si="499"/>
        <v>0</v>
      </c>
      <c r="E5332" s="18">
        <f>IF(G5332&gt;=0.3,(バックデータ一覧!$C$10*(バックデータ一覧!$C$12*計算過程!L5332+バックデータ一覧!$C$13*LN(計算過程!G5332)+バックデータ一覧!$C$14)^バックデータ一覧!$C$11+バックデータ一覧!$E$10*(計算過程!G5332/(バックデータ一覧!$E$12*計算過程!L5332+バックデータ一覧!$E$13*LN(計算過程!G5332)+バックデータ一覧!$E$14))^バックデータ一覧!$E$11)*計算過程!$W$11*10^-3,0)</f>
        <v>0</v>
      </c>
      <c r="F5332" s="18">
        <f>IF(G5332&lt;0.3,(バックデータ一覧!$C$10*(バックデータ一覧!$C$12*計算過程!L5332+バックデータ一覧!$C$13*LN(0.3)+バックデータ一覧!$C$14)^バックデータ一覧!$C$11+バックデータ一覧!$E$10*(0.3/(バックデータ一覧!$E$12*計算過程!L5332+バックデータ一覧!$E$13*LN(0.3)+バックデータ一覧!$E$14))^バックデータ一覧!$E$11)*計算過程!$W$11*計算過程!G5332/0.3*10^-3,0)</f>
        <v>0</v>
      </c>
      <c r="G5332" s="18">
        <f t="shared" si="500"/>
        <v>0</v>
      </c>
      <c r="H5332" s="18">
        <f t="shared" si="501"/>
        <v>0</v>
      </c>
      <c r="I5332" s="24">
        <v>0</v>
      </c>
      <c r="J5332" s="24">
        <v>0</v>
      </c>
      <c r="K5332" s="24">
        <v>0</v>
      </c>
      <c r="L5332" s="14">
        <f>貼り付けシート!C5332</f>
        <v>26.6</v>
      </c>
      <c r="M5332" s="14">
        <f>貼り付けシート!D5332</f>
        <v>19</v>
      </c>
      <c r="N5332" s="18">
        <f>貼り付けシート!E5332</f>
        <v>86.125901577711403</v>
      </c>
      <c r="O5332" s="18">
        <f>貼り付けシート!F5332</f>
        <v>0</v>
      </c>
      <c r="P5332" s="19">
        <f t="shared" si="502"/>
        <v>0</v>
      </c>
      <c r="Q5332" s="19">
        <f t="shared" si="503"/>
        <v>0</v>
      </c>
    </row>
    <row r="5333" spans="1:17">
      <c r="A5333" s="38">
        <v>41861</v>
      </c>
      <c r="B5333" s="49" t="s">
        <v>172</v>
      </c>
      <c r="C5333" s="24">
        <f t="shared" si="498"/>
        <v>30.406921776000001</v>
      </c>
      <c r="D5333" s="24">
        <f t="shared" si="499"/>
        <v>0</v>
      </c>
      <c r="E5333" s="18">
        <f>IF(G5333&gt;=0.3,(バックデータ一覧!$C$10*(バックデータ一覧!$C$12*計算過程!L5333+バックデータ一覧!$C$13*LN(計算過程!G5333)+バックデータ一覧!$C$14)^バックデータ一覧!$C$11+バックデータ一覧!$E$10*(計算過程!G5333/(バックデータ一覧!$E$12*計算過程!L5333+バックデータ一覧!$E$13*LN(計算過程!G5333)+バックデータ一覧!$E$14))^バックデータ一覧!$E$11)*計算過程!$W$11*10^-3,0)</f>
        <v>0</v>
      </c>
      <c r="F5333" s="18">
        <f>IF(G5333&lt;0.3,(バックデータ一覧!$C$10*(バックデータ一覧!$C$12*計算過程!L5333+バックデータ一覧!$C$13*LN(0.3)+バックデータ一覧!$C$14)^バックデータ一覧!$C$11+バックデータ一覧!$E$10*(0.3/(バックデータ一覧!$E$12*計算過程!L5333+バックデータ一覧!$E$13*LN(0.3)+バックデータ一覧!$E$14))^バックデータ一覧!$E$11)*計算過程!$W$11*計算過程!G5333/0.3*10^-3,0)</f>
        <v>0</v>
      </c>
      <c r="G5333" s="18">
        <f t="shared" si="500"/>
        <v>0</v>
      </c>
      <c r="H5333" s="18">
        <f t="shared" si="501"/>
        <v>0</v>
      </c>
      <c r="I5333" s="24">
        <v>0</v>
      </c>
      <c r="J5333" s="24">
        <v>0</v>
      </c>
      <c r="K5333" s="24">
        <v>0</v>
      </c>
      <c r="L5333" s="14">
        <f>貼り付けシート!C5333</f>
        <v>26.1</v>
      </c>
      <c r="M5333" s="14">
        <f>貼り付けシート!D5333</f>
        <v>18.5</v>
      </c>
      <c r="N5333" s="18">
        <f>貼り付けシート!E5333</f>
        <v>86.437816558309109</v>
      </c>
      <c r="O5333" s="18">
        <f>貼り付けシート!F5333</f>
        <v>0</v>
      </c>
      <c r="P5333" s="19">
        <f t="shared" si="502"/>
        <v>0</v>
      </c>
      <c r="Q5333" s="19">
        <f t="shared" si="503"/>
        <v>0</v>
      </c>
    </row>
    <row r="5334" spans="1:17">
      <c r="A5334" s="38">
        <v>41862</v>
      </c>
      <c r="B5334" s="49" t="s">
        <v>149</v>
      </c>
      <c r="C5334" s="24">
        <f t="shared" si="498"/>
        <v>30.406921776000001</v>
      </c>
      <c r="D5334" s="24">
        <f t="shared" si="499"/>
        <v>0</v>
      </c>
      <c r="E5334" s="18">
        <f>IF(G5334&gt;=0.3,(バックデータ一覧!$C$10*(バックデータ一覧!$C$12*計算過程!L5334+バックデータ一覧!$C$13*LN(計算過程!G5334)+バックデータ一覧!$C$14)^バックデータ一覧!$C$11+バックデータ一覧!$E$10*(計算過程!G5334/(バックデータ一覧!$E$12*計算過程!L5334+バックデータ一覧!$E$13*LN(計算過程!G5334)+バックデータ一覧!$E$14))^バックデータ一覧!$E$11)*計算過程!$W$11*10^-3,0)</f>
        <v>0</v>
      </c>
      <c r="F5334" s="18">
        <f>IF(G5334&lt;0.3,(バックデータ一覧!$C$10*(バックデータ一覧!$C$12*計算過程!L5334+バックデータ一覧!$C$13*LN(0.3)+バックデータ一覧!$C$14)^バックデータ一覧!$C$11+バックデータ一覧!$E$10*(0.3/(バックデータ一覧!$E$12*計算過程!L5334+バックデータ一覧!$E$13*LN(0.3)+バックデータ一覧!$E$14))^バックデータ一覧!$E$11)*計算過程!$W$11*計算過程!G5334/0.3*10^-3,0)</f>
        <v>0</v>
      </c>
      <c r="G5334" s="18">
        <f t="shared" si="500"/>
        <v>0</v>
      </c>
      <c r="H5334" s="18">
        <f t="shared" si="501"/>
        <v>0</v>
      </c>
      <c r="I5334" s="24">
        <v>0</v>
      </c>
      <c r="J5334" s="24">
        <v>0</v>
      </c>
      <c r="K5334" s="24">
        <v>0</v>
      </c>
      <c r="L5334" s="14">
        <f>貼り付けシート!C5334</f>
        <v>25.9</v>
      </c>
      <c r="M5334" s="14">
        <f>貼り付けシート!D5334</f>
        <v>18.3</v>
      </c>
      <c r="N5334" s="18">
        <f>貼り付けシート!E5334</f>
        <v>86.548112469719513</v>
      </c>
      <c r="O5334" s="18">
        <f>貼り付けシート!F5334</f>
        <v>0</v>
      </c>
      <c r="P5334" s="19">
        <f t="shared" si="502"/>
        <v>0</v>
      </c>
      <c r="Q5334" s="19">
        <f t="shared" si="503"/>
        <v>0</v>
      </c>
    </row>
    <row r="5335" spans="1:17">
      <c r="A5335" s="38">
        <v>41862</v>
      </c>
      <c r="B5335" s="49" t="s">
        <v>150</v>
      </c>
      <c r="C5335" s="24">
        <f t="shared" si="498"/>
        <v>30.406921776000001</v>
      </c>
      <c r="D5335" s="24">
        <f t="shared" si="499"/>
        <v>0</v>
      </c>
      <c r="E5335" s="18">
        <f>IF(G5335&gt;=0.3,(バックデータ一覧!$C$10*(バックデータ一覧!$C$12*計算過程!L5335+バックデータ一覧!$C$13*LN(計算過程!G5335)+バックデータ一覧!$C$14)^バックデータ一覧!$C$11+バックデータ一覧!$E$10*(計算過程!G5335/(バックデータ一覧!$E$12*計算過程!L5335+バックデータ一覧!$E$13*LN(計算過程!G5335)+バックデータ一覧!$E$14))^バックデータ一覧!$E$11)*計算過程!$W$11*10^-3,0)</f>
        <v>0</v>
      </c>
      <c r="F5335" s="18">
        <f>IF(G5335&lt;0.3,(バックデータ一覧!$C$10*(バックデータ一覧!$C$12*計算過程!L5335+バックデータ一覧!$C$13*LN(0.3)+バックデータ一覧!$C$14)^バックデータ一覧!$C$11+バックデータ一覧!$E$10*(0.3/(バックデータ一覧!$E$12*計算過程!L5335+バックデータ一覧!$E$13*LN(0.3)+バックデータ一覧!$E$14))^バックデータ一覧!$E$11)*計算過程!$W$11*計算過程!G5335/0.3*10^-3,0)</f>
        <v>0</v>
      </c>
      <c r="G5335" s="18">
        <f t="shared" si="500"/>
        <v>0</v>
      </c>
      <c r="H5335" s="18">
        <f t="shared" si="501"/>
        <v>0</v>
      </c>
      <c r="I5335" s="24">
        <v>0</v>
      </c>
      <c r="J5335" s="24">
        <v>0</v>
      </c>
      <c r="K5335" s="24">
        <v>0</v>
      </c>
      <c r="L5335" s="14">
        <f>貼り付けシート!C5335</f>
        <v>25.4</v>
      </c>
      <c r="M5335" s="14">
        <f>貼り付けシート!D5335</f>
        <v>18.100000000000001</v>
      </c>
      <c r="N5335" s="18">
        <f>貼り付けシート!E5335</f>
        <v>88.206789912156907</v>
      </c>
      <c r="O5335" s="18">
        <f>貼り付けシート!F5335</f>
        <v>0</v>
      </c>
      <c r="P5335" s="19">
        <f t="shared" si="502"/>
        <v>0</v>
      </c>
      <c r="Q5335" s="19">
        <f t="shared" si="503"/>
        <v>0</v>
      </c>
    </row>
    <row r="5336" spans="1:17">
      <c r="A5336" s="38">
        <v>41862</v>
      </c>
      <c r="B5336" s="49" t="s">
        <v>151</v>
      </c>
      <c r="C5336" s="24">
        <f t="shared" si="498"/>
        <v>30.406921776000001</v>
      </c>
      <c r="D5336" s="24">
        <f t="shared" si="499"/>
        <v>0</v>
      </c>
      <c r="E5336" s="18">
        <f>IF(G5336&gt;=0.3,(バックデータ一覧!$C$10*(バックデータ一覧!$C$12*計算過程!L5336+バックデータ一覧!$C$13*LN(計算過程!G5336)+バックデータ一覧!$C$14)^バックデータ一覧!$C$11+バックデータ一覧!$E$10*(計算過程!G5336/(バックデータ一覧!$E$12*計算過程!L5336+バックデータ一覧!$E$13*LN(計算過程!G5336)+バックデータ一覧!$E$14))^バックデータ一覧!$E$11)*計算過程!$W$11*10^-3,0)</f>
        <v>0</v>
      </c>
      <c r="F5336" s="18">
        <f>IF(G5336&lt;0.3,(バックデータ一覧!$C$10*(バックデータ一覧!$C$12*計算過程!L5336+バックデータ一覧!$C$13*LN(0.3)+バックデータ一覧!$C$14)^バックデータ一覧!$C$11+バックデータ一覧!$E$10*(0.3/(バックデータ一覧!$E$12*計算過程!L5336+バックデータ一覧!$E$13*LN(0.3)+バックデータ一覧!$E$14))^バックデータ一覧!$E$11)*計算過程!$W$11*計算過程!G5336/0.3*10^-3,0)</f>
        <v>0</v>
      </c>
      <c r="G5336" s="18">
        <f t="shared" si="500"/>
        <v>0</v>
      </c>
      <c r="H5336" s="18">
        <f t="shared" si="501"/>
        <v>0</v>
      </c>
      <c r="I5336" s="24">
        <v>0</v>
      </c>
      <c r="J5336" s="24">
        <v>0</v>
      </c>
      <c r="K5336" s="24">
        <v>0</v>
      </c>
      <c r="L5336" s="14">
        <f>貼り付けシート!C5336</f>
        <v>24.9</v>
      </c>
      <c r="M5336" s="14">
        <f>貼り付けシート!D5336</f>
        <v>17.899999999999999</v>
      </c>
      <c r="N5336" s="18">
        <f>貼り付けシート!E5336</f>
        <v>89.896446264259183</v>
      </c>
      <c r="O5336" s="18">
        <f>貼り付けシート!F5336</f>
        <v>0</v>
      </c>
      <c r="P5336" s="19">
        <f t="shared" si="502"/>
        <v>0</v>
      </c>
      <c r="Q5336" s="19">
        <f t="shared" si="503"/>
        <v>0</v>
      </c>
    </row>
    <row r="5337" spans="1:17">
      <c r="A5337" s="38">
        <v>41862</v>
      </c>
      <c r="B5337" s="49" t="s">
        <v>152</v>
      </c>
      <c r="C5337" s="24">
        <f t="shared" si="498"/>
        <v>30.406921776000001</v>
      </c>
      <c r="D5337" s="24">
        <f t="shared" si="499"/>
        <v>0</v>
      </c>
      <c r="E5337" s="18">
        <f>IF(G5337&gt;=0.3,(バックデータ一覧!$C$10*(バックデータ一覧!$C$12*計算過程!L5337+バックデータ一覧!$C$13*LN(計算過程!G5337)+バックデータ一覧!$C$14)^バックデータ一覧!$C$11+バックデータ一覧!$E$10*(計算過程!G5337/(バックデータ一覧!$E$12*計算過程!L5337+バックデータ一覧!$E$13*LN(計算過程!G5337)+バックデータ一覧!$E$14))^バックデータ一覧!$E$11)*計算過程!$W$11*10^-3,0)</f>
        <v>0</v>
      </c>
      <c r="F5337" s="18">
        <f>IF(G5337&lt;0.3,(バックデータ一覧!$C$10*(バックデータ一覧!$C$12*計算過程!L5337+バックデータ一覧!$C$13*LN(0.3)+バックデータ一覧!$C$14)^バックデータ一覧!$C$11+バックデータ一覧!$E$10*(0.3/(バックデータ一覧!$E$12*計算過程!L5337+バックデータ一覧!$E$13*LN(0.3)+バックデータ一覧!$E$14))^バックデータ一覧!$E$11)*計算過程!$W$11*計算過程!G5337/0.3*10^-3,0)</f>
        <v>0</v>
      </c>
      <c r="G5337" s="18">
        <f t="shared" si="500"/>
        <v>0</v>
      </c>
      <c r="H5337" s="18">
        <f t="shared" si="501"/>
        <v>0</v>
      </c>
      <c r="I5337" s="24">
        <v>0</v>
      </c>
      <c r="J5337" s="24">
        <v>0</v>
      </c>
      <c r="K5337" s="24">
        <v>0</v>
      </c>
      <c r="L5337" s="14">
        <f>貼り付けシート!C5337</f>
        <v>24.8</v>
      </c>
      <c r="M5337" s="14">
        <f>貼り付けシート!D5337</f>
        <v>17.7</v>
      </c>
      <c r="N5337" s="18">
        <f>貼り付けシート!E5337</f>
        <v>89.452091104659559</v>
      </c>
      <c r="O5337" s="18">
        <f>貼り付けシート!F5337</f>
        <v>0</v>
      </c>
      <c r="P5337" s="19">
        <f t="shared" si="502"/>
        <v>0</v>
      </c>
      <c r="Q5337" s="19">
        <f t="shared" si="503"/>
        <v>0</v>
      </c>
    </row>
    <row r="5338" spans="1:17">
      <c r="A5338" s="38">
        <v>41862</v>
      </c>
      <c r="B5338" s="49" t="s">
        <v>153</v>
      </c>
      <c r="C5338" s="24">
        <f t="shared" si="498"/>
        <v>30.406921776000001</v>
      </c>
      <c r="D5338" s="24">
        <f t="shared" si="499"/>
        <v>0</v>
      </c>
      <c r="E5338" s="18">
        <f>IF(G5338&gt;=0.3,(バックデータ一覧!$C$10*(バックデータ一覧!$C$12*計算過程!L5338+バックデータ一覧!$C$13*LN(計算過程!G5338)+バックデータ一覧!$C$14)^バックデータ一覧!$C$11+バックデータ一覧!$E$10*(計算過程!G5338/(バックデータ一覧!$E$12*計算過程!L5338+バックデータ一覧!$E$13*LN(計算過程!G5338)+バックデータ一覧!$E$14))^バックデータ一覧!$E$11)*計算過程!$W$11*10^-3,0)</f>
        <v>0</v>
      </c>
      <c r="F5338" s="18">
        <f>IF(G5338&lt;0.3,(バックデータ一覧!$C$10*(バックデータ一覧!$C$12*計算過程!L5338+バックデータ一覧!$C$13*LN(0.3)+バックデータ一覧!$C$14)^バックデータ一覧!$C$11+バックデータ一覧!$E$10*(0.3/(バックデータ一覧!$E$12*計算過程!L5338+バックデータ一覧!$E$13*LN(0.3)+バックデータ一覧!$E$14))^バックデータ一覧!$E$11)*計算過程!$W$11*計算過程!G5338/0.3*10^-3,0)</f>
        <v>0</v>
      </c>
      <c r="G5338" s="18">
        <f t="shared" si="500"/>
        <v>0</v>
      </c>
      <c r="H5338" s="18">
        <f t="shared" si="501"/>
        <v>0</v>
      </c>
      <c r="I5338" s="24">
        <v>0</v>
      </c>
      <c r="J5338" s="24">
        <v>0</v>
      </c>
      <c r="K5338" s="24">
        <v>0</v>
      </c>
      <c r="L5338" s="14">
        <f>貼り付けシート!C5338</f>
        <v>24.6</v>
      </c>
      <c r="M5338" s="14">
        <f>貼り付けシート!D5338</f>
        <v>17.5</v>
      </c>
      <c r="N5338" s="18">
        <f>貼り付けシート!E5338</f>
        <v>89.532552938811776</v>
      </c>
      <c r="O5338" s="18">
        <f>貼り付けシート!F5338</f>
        <v>0</v>
      </c>
      <c r="P5338" s="19">
        <f t="shared" si="502"/>
        <v>0</v>
      </c>
      <c r="Q5338" s="19">
        <f t="shared" si="503"/>
        <v>0</v>
      </c>
    </row>
    <row r="5339" spans="1:17">
      <c r="A5339" s="38">
        <v>41862</v>
      </c>
      <c r="B5339" s="49" t="s">
        <v>154</v>
      </c>
      <c r="C5339" s="24">
        <f t="shared" si="498"/>
        <v>30.406921776000001</v>
      </c>
      <c r="D5339" s="24">
        <f t="shared" si="499"/>
        <v>0</v>
      </c>
      <c r="E5339" s="18">
        <f>IF(G5339&gt;=0.3,(バックデータ一覧!$C$10*(バックデータ一覧!$C$12*計算過程!L5339+バックデータ一覧!$C$13*LN(計算過程!G5339)+バックデータ一覧!$C$14)^バックデータ一覧!$C$11+バックデータ一覧!$E$10*(計算過程!G5339/(バックデータ一覧!$E$12*計算過程!L5339+バックデータ一覧!$E$13*LN(計算過程!G5339)+バックデータ一覧!$E$14))^バックデータ一覧!$E$11)*計算過程!$W$11*10^-3,0)</f>
        <v>0</v>
      </c>
      <c r="F5339" s="18">
        <f>IF(G5339&lt;0.3,(バックデータ一覧!$C$10*(バックデータ一覧!$C$12*計算過程!L5339+バックデータ一覧!$C$13*LN(0.3)+バックデータ一覧!$C$14)^バックデータ一覧!$C$11+バックデータ一覧!$E$10*(0.3/(バックデータ一覧!$E$12*計算過程!L5339+バックデータ一覧!$E$13*LN(0.3)+バックデータ一覧!$E$14))^バックデータ一覧!$E$11)*計算過程!$W$11*計算過程!G5339/0.3*10^-3,0)</f>
        <v>0</v>
      </c>
      <c r="G5339" s="18">
        <f t="shared" si="500"/>
        <v>0</v>
      </c>
      <c r="H5339" s="18">
        <f t="shared" si="501"/>
        <v>0</v>
      </c>
      <c r="I5339" s="24">
        <v>0</v>
      </c>
      <c r="J5339" s="24">
        <v>0</v>
      </c>
      <c r="K5339" s="24">
        <v>0</v>
      </c>
      <c r="L5339" s="14">
        <f>貼り付けシート!C5339</f>
        <v>24.5</v>
      </c>
      <c r="M5339" s="14">
        <f>貼り付けシート!D5339</f>
        <v>17.3</v>
      </c>
      <c r="N5339" s="18">
        <f>貼り付けシート!E5339</f>
        <v>89.068221173465858</v>
      </c>
      <c r="O5339" s="18">
        <f>貼り付けシート!F5339</f>
        <v>0</v>
      </c>
      <c r="P5339" s="19">
        <f t="shared" si="502"/>
        <v>0</v>
      </c>
      <c r="Q5339" s="19">
        <f t="shared" si="503"/>
        <v>0</v>
      </c>
    </row>
    <row r="5340" spans="1:17">
      <c r="A5340" s="38">
        <v>41862</v>
      </c>
      <c r="B5340" s="49" t="s">
        <v>155</v>
      </c>
      <c r="C5340" s="24">
        <f t="shared" si="498"/>
        <v>30.406921776000001</v>
      </c>
      <c r="D5340" s="24">
        <f t="shared" si="499"/>
        <v>0</v>
      </c>
      <c r="E5340" s="18">
        <f>IF(G5340&gt;=0.3,(バックデータ一覧!$C$10*(バックデータ一覧!$C$12*計算過程!L5340+バックデータ一覧!$C$13*LN(計算過程!G5340)+バックデータ一覧!$C$14)^バックデータ一覧!$C$11+バックデータ一覧!$E$10*(計算過程!G5340/(バックデータ一覧!$E$12*計算過程!L5340+バックデータ一覧!$E$13*LN(計算過程!G5340)+バックデータ一覧!$E$14))^バックデータ一覧!$E$11)*計算過程!$W$11*10^-3,0)</f>
        <v>0</v>
      </c>
      <c r="F5340" s="18">
        <f>IF(G5340&lt;0.3,(バックデータ一覧!$C$10*(バックデータ一覧!$C$12*計算過程!L5340+バックデータ一覧!$C$13*LN(0.3)+バックデータ一覧!$C$14)^バックデータ一覧!$C$11+バックデータ一覧!$E$10*(0.3/(バックデータ一覧!$E$12*計算過程!L5340+バックデータ一覧!$E$13*LN(0.3)+バックデータ一覧!$E$14))^バックデータ一覧!$E$11)*計算過程!$W$11*計算過程!G5340/0.3*10^-3,0)</f>
        <v>0</v>
      </c>
      <c r="G5340" s="18">
        <f t="shared" si="500"/>
        <v>0</v>
      </c>
      <c r="H5340" s="18">
        <f t="shared" si="501"/>
        <v>0</v>
      </c>
      <c r="I5340" s="24">
        <v>0</v>
      </c>
      <c r="J5340" s="24">
        <v>0</v>
      </c>
      <c r="K5340" s="24">
        <v>0</v>
      </c>
      <c r="L5340" s="14">
        <f>貼り付けシート!C5340</f>
        <v>25.5</v>
      </c>
      <c r="M5340" s="14">
        <f>貼り付けシート!D5340</f>
        <v>17.600000000000001</v>
      </c>
      <c r="N5340" s="18">
        <f>貼り付けシート!E5340</f>
        <v>85.328736147745502</v>
      </c>
      <c r="O5340" s="18">
        <f>貼り付けシート!F5340</f>
        <v>0</v>
      </c>
      <c r="P5340" s="19">
        <f t="shared" si="502"/>
        <v>0</v>
      </c>
      <c r="Q5340" s="19">
        <f t="shared" si="503"/>
        <v>0</v>
      </c>
    </row>
    <row r="5341" spans="1:17">
      <c r="A5341" s="38">
        <v>41862</v>
      </c>
      <c r="B5341" s="49" t="s">
        <v>156</v>
      </c>
      <c r="C5341" s="24">
        <f t="shared" si="498"/>
        <v>30.406921776000001</v>
      </c>
      <c r="D5341" s="24">
        <f t="shared" si="499"/>
        <v>0</v>
      </c>
      <c r="E5341" s="18">
        <f>IF(G5341&gt;=0.3,(バックデータ一覧!$C$10*(バックデータ一覧!$C$12*計算過程!L5341+バックデータ一覧!$C$13*LN(計算過程!G5341)+バックデータ一覧!$C$14)^バックデータ一覧!$C$11+バックデータ一覧!$E$10*(計算過程!G5341/(バックデータ一覧!$E$12*計算過程!L5341+バックデータ一覧!$E$13*LN(計算過程!G5341)+バックデータ一覧!$E$14))^バックデータ一覧!$E$11)*計算過程!$W$11*10^-3,0)</f>
        <v>0</v>
      </c>
      <c r="F5341" s="18">
        <f>IF(G5341&lt;0.3,(バックデータ一覧!$C$10*(バックデータ一覧!$C$12*計算過程!L5341+バックデータ一覧!$C$13*LN(0.3)+バックデータ一覧!$C$14)^バックデータ一覧!$C$11+バックデータ一覧!$E$10*(0.3/(バックデータ一覧!$E$12*計算過程!L5341+バックデータ一覧!$E$13*LN(0.3)+バックデータ一覧!$E$14))^バックデータ一覧!$E$11)*計算過程!$W$11*計算過程!G5341/0.3*10^-3,0)</f>
        <v>0</v>
      </c>
      <c r="G5341" s="18">
        <f t="shared" si="500"/>
        <v>0</v>
      </c>
      <c r="H5341" s="18">
        <f t="shared" si="501"/>
        <v>0</v>
      </c>
      <c r="I5341" s="24">
        <v>0</v>
      </c>
      <c r="J5341" s="24">
        <v>0</v>
      </c>
      <c r="K5341" s="24">
        <v>0</v>
      </c>
      <c r="L5341" s="14">
        <f>貼り付けシート!C5341</f>
        <v>27.6</v>
      </c>
      <c r="M5341" s="14">
        <f>貼り付けシート!D5341</f>
        <v>17.8</v>
      </c>
      <c r="N5341" s="18">
        <f>貼り付けシート!E5341</f>
        <v>76.231265209315254</v>
      </c>
      <c r="O5341" s="18">
        <f>貼り付けシート!F5341</f>
        <v>0</v>
      </c>
      <c r="P5341" s="19">
        <f t="shared" si="502"/>
        <v>0</v>
      </c>
      <c r="Q5341" s="19">
        <f t="shared" si="503"/>
        <v>0</v>
      </c>
    </row>
    <row r="5342" spans="1:17">
      <c r="A5342" s="38">
        <v>41862</v>
      </c>
      <c r="B5342" s="49" t="s">
        <v>157</v>
      </c>
      <c r="C5342" s="24">
        <f t="shared" si="498"/>
        <v>30.406921776000001</v>
      </c>
      <c r="D5342" s="24">
        <f t="shared" si="499"/>
        <v>0</v>
      </c>
      <c r="E5342" s="18">
        <f>IF(G5342&gt;=0.3,(バックデータ一覧!$C$10*(バックデータ一覧!$C$12*計算過程!L5342+バックデータ一覧!$C$13*LN(計算過程!G5342)+バックデータ一覧!$C$14)^バックデータ一覧!$C$11+バックデータ一覧!$E$10*(計算過程!G5342/(バックデータ一覧!$E$12*計算過程!L5342+バックデータ一覧!$E$13*LN(計算過程!G5342)+バックデータ一覧!$E$14))^バックデータ一覧!$E$11)*計算過程!$W$11*10^-3,0)</f>
        <v>0</v>
      </c>
      <c r="F5342" s="18">
        <f>IF(G5342&lt;0.3,(バックデータ一覧!$C$10*(バックデータ一覧!$C$12*計算過程!L5342+バックデータ一覧!$C$13*LN(0.3)+バックデータ一覧!$C$14)^バックデータ一覧!$C$11+バックデータ一覧!$E$10*(0.3/(バックデータ一覧!$E$12*計算過程!L5342+バックデータ一覧!$E$13*LN(0.3)+バックデータ一覧!$E$14))^バックデータ一覧!$E$11)*計算過程!$W$11*計算過程!G5342/0.3*10^-3,0)</f>
        <v>0</v>
      </c>
      <c r="G5342" s="18">
        <f t="shared" si="500"/>
        <v>0</v>
      </c>
      <c r="H5342" s="18">
        <f t="shared" si="501"/>
        <v>0</v>
      </c>
      <c r="I5342" s="24">
        <v>0</v>
      </c>
      <c r="J5342" s="24">
        <v>0</v>
      </c>
      <c r="K5342" s="24">
        <v>0</v>
      </c>
      <c r="L5342" s="14">
        <f>貼り付けシート!C5342</f>
        <v>29.8</v>
      </c>
      <c r="M5342" s="14">
        <f>貼り付けシート!D5342</f>
        <v>18.100000000000001</v>
      </c>
      <c r="N5342" s="18">
        <f>貼り付けシート!E5342</f>
        <v>68.202855749581744</v>
      </c>
      <c r="O5342" s="18">
        <f>貼り付けシート!F5342</f>
        <v>0</v>
      </c>
      <c r="P5342" s="19">
        <f t="shared" si="502"/>
        <v>0</v>
      </c>
      <c r="Q5342" s="19">
        <f t="shared" si="503"/>
        <v>0</v>
      </c>
    </row>
    <row r="5343" spans="1:17">
      <c r="A5343" s="38">
        <v>41862</v>
      </c>
      <c r="B5343" s="49" t="s">
        <v>158</v>
      </c>
      <c r="C5343" s="24">
        <f t="shared" si="498"/>
        <v>30.406921776000001</v>
      </c>
      <c r="D5343" s="24">
        <f t="shared" si="499"/>
        <v>0</v>
      </c>
      <c r="E5343" s="18">
        <f>IF(G5343&gt;=0.3,(バックデータ一覧!$C$10*(バックデータ一覧!$C$12*計算過程!L5343+バックデータ一覧!$C$13*LN(計算過程!G5343)+バックデータ一覧!$C$14)^バックデータ一覧!$C$11+バックデータ一覧!$E$10*(計算過程!G5343/(バックデータ一覧!$E$12*計算過程!L5343+バックデータ一覧!$E$13*LN(計算過程!G5343)+バックデータ一覧!$E$14))^バックデータ一覧!$E$11)*計算過程!$W$11*10^-3,0)</f>
        <v>0</v>
      </c>
      <c r="F5343" s="18">
        <f>IF(G5343&lt;0.3,(バックデータ一覧!$C$10*(バックデータ一覧!$C$12*計算過程!L5343+バックデータ一覧!$C$13*LN(0.3)+バックデータ一覧!$C$14)^バックデータ一覧!$C$11+バックデータ一覧!$E$10*(0.3/(バックデータ一覧!$E$12*計算過程!L5343+バックデータ一覧!$E$13*LN(0.3)+バックデータ一覧!$E$14))^バックデータ一覧!$E$11)*計算過程!$W$11*計算過程!G5343/0.3*10^-3,0)</f>
        <v>0</v>
      </c>
      <c r="G5343" s="18">
        <f t="shared" si="500"/>
        <v>0</v>
      </c>
      <c r="H5343" s="18">
        <f t="shared" si="501"/>
        <v>0</v>
      </c>
      <c r="I5343" s="24">
        <v>0</v>
      </c>
      <c r="J5343" s="24">
        <v>0</v>
      </c>
      <c r="K5343" s="24">
        <v>0</v>
      </c>
      <c r="L5343" s="14">
        <f>貼り付けシート!C5343</f>
        <v>31.4</v>
      </c>
      <c r="M5343" s="14">
        <f>貼り付けシート!D5343</f>
        <v>18.5</v>
      </c>
      <c r="N5343" s="18">
        <f>貼り付けシート!E5343</f>
        <v>63.579188685275248</v>
      </c>
      <c r="O5343" s="18">
        <f>貼り付けシート!F5343</f>
        <v>0</v>
      </c>
      <c r="P5343" s="19">
        <f t="shared" si="502"/>
        <v>0</v>
      </c>
      <c r="Q5343" s="19">
        <f t="shared" si="503"/>
        <v>0</v>
      </c>
    </row>
    <row r="5344" spans="1:17">
      <c r="A5344" s="38">
        <v>41862</v>
      </c>
      <c r="B5344" s="49" t="s">
        <v>159</v>
      </c>
      <c r="C5344" s="24">
        <f t="shared" si="498"/>
        <v>30.406921776000001</v>
      </c>
      <c r="D5344" s="24">
        <f t="shared" si="499"/>
        <v>0</v>
      </c>
      <c r="E5344" s="18">
        <f>IF(G5344&gt;=0.3,(バックデータ一覧!$C$10*(バックデータ一覧!$C$12*計算過程!L5344+バックデータ一覧!$C$13*LN(計算過程!G5344)+バックデータ一覧!$C$14)^バックデータ一覧!$C$11+バックデータ一覧!$E$10*(計算過程!G5344/(バックデータ一覧!$E$12*計算過程!L5344+バックデータ一覧!$E$13*LN(計算過程!G5344)+バックデータ一覧!$E$14))^バックデータ一覧!$E$11)*計算過程!$W$11*10^-3,0)</f>
        <v>0</v>
      </c>
      <c r="F5344" s="18">
        <f>IF(G5344&lt;0.3,(バックデータ一覧!$C$10*(バックデータ一覧!$C$12*計算過程!L5344+バックデータ一覧!$C$13*LN(0.3)+バックデータ一覧!$C$14)^バックデータ一覧!$C$11+バックデータ一覧!$E$10*(0.3/(バックデータ一覧!$E$12*計算過程!L5344+バックデータ一覧!$E$13*LN(0.3)+バックデータ一覧!$E$14))^バックデータ一覧!$E$11)*計算過程!$W$11*計算過程!G5344/0.3*10^-3,0)</f>
        <v>0</v>
      </c>
      <c r="G5344" s="18">
        <f t="shared" si="500"/>
        <v>0</v>
      </c>
      <c r="H5344" s="18">
        <f t="shared" si="501"/>
        <v>0</v>
      </c>
      <c r="I5344" s="24">
        <v>0</v>
      </c>
      <c r="J5344" s="24">
        <v>0</v>
      </c>
      <c r="K5344" s="24">
        <v>0</v>
      </c>
      <c r="L5344" s="14">
        <f>貼り付けシート!C5344</f>
        <v>31.4</v>
      </c>
      <c r="M5344" s="14">
        <f>貼り付けシート!D5344</f>
        <v>19</v>
      </c>
      <c r="N5344" s="18">
        <f>貼り付けシート!E5344</f>
        <v>65.246611013657457</v>
      </c>
      <c r="O5344" s="18">
        <f>貼り付けシート!F5344</f>
        <v>0</v>
      </c>
      <c r="P5344" s="19">
        <f t="shared" si="502"/>
        <v>0</v>
      </c>
      <c r="Q5344" s="19">
        <f t="shared" si="503"/>
        <v>0</v>
      </c>
    </row>
    <row r="5345" spans="1:17">
      <c r="A5345" s="38">
        <v>41862</v>
      </c>
      <c r="B5345" s="49" t="s">
        <v>160</v>
      </c>
      <c r="C5345" s="24">
        <f t="shared" si="498"/>
        <v>30.406921776000001</v>
      </c>
      <c r="D5345" s="24">
        <f t="shared" si="499"/>
        <v>0</v>
      </c>
      <c r="E5345" s="18">
        <f>IF(G5345&gt;=0.3,(バックデータ一覧!$C$10*(バックデータ一覧!$C$12*計算過程!L5345+バックデータ一覧!$C$13*LN(計算過程!G5345)+バックデータ一覧!$C$14)^バックデータ一覧!$C$11+バックデータ一覧!$E$10*(計算過程!G5345/(バックデータ一覧!$E$12*計算過程!L5345+バックデータ一覧!$E$13*LN(計算過程!G5345)+バックデータ一覧!$E$14))^バックデータ一覧!$E$11)*計算過程!$W$11*10^-3,0)</f>
        <v>0</v>
      </c>
      <c r="F5345" s="18">
        <f>IF(G5345&lt;0.3,(バックデータ一覧!$C$10*(バックデータ一覧!$C$12*計算過程!L5345+バックデータ一覧!$C$13*LN(0.3)+バックデータ一覧!$C$14)^バックデータ一覧!$C$11+バックデータ一覧!$E$10*(0.3/(バックデータ一覧!$E$12*計算過程!L5345+バックデータ一覧!$E$13*LN(0.3)+バックデータ一覧!$E$14))^バックデータ一覧!$E$11)*計算過程!$W$11*計算過程!G5345/0.3*10^-3,0)</f>
        <v>0</v>
      </c>
      <c r="G5345" s="18">
        <f t="shared" si="500"/>
        <v>0</v>
      </c>
      <c r="H5345" s="18">
        <f t="shared" si="501"/>
        <v>0</v>
      </c>
      <c r="I5345" s="24">
        <v>0</v>
      </c>
      <c r="J5345" s="24">
        <v>0</v>
      </c>
      <c r="K5345" s="24">
        <v>0</v>
      </c>
      <c r="L5345" s="14">
        <f>貼り付けシート!C5345</f>
        <v>32</v>
      </c>
      <c r="M5345" s="14">
        <f>貼り付けシート!D5345</f>
        <v>19.5</v>
      </c>
      <c r="N5345" s="18">
        <f>貼り付けシート!E5345</f>
        <v>64.674246300907015</v>
      </c>
      <c r="O5345" s="18">
        <f>貼り付けシート!F5345</f>
        <v>0</v>
      </c>
      <c r="P5345" s="19">
        <f t="shared" si="502"/>
        <v>0</v>
      </c>
      <c r="Q5345" s="19">
        <f t="shared" si="503"/>
        <v>0</v>
      </c>
    </row>
    <row r="5346" spans="1:17">
      <c r="A5346" s="38">
        <v>41862</v>
      </c>
      <c r="B5346" s="49" t="s">
        <v>161</v>
      </c>
      <c r="C5346" s="24">
        <f t="shared" si="498"/>
        <v>30.406921776000001</v>
      </c>
      <c r="D5346" s="24">
        <f t="shared" si="499"/>
        <v>0</v>
      </c>
      <c r="E5346" s="18">
        <f>IF(G5346&gt;=0.3,(バックデータ一覧!$C$10*(バックデータ一覧!$C$12*計算過程!L5346+バックデータ一覧!$C$13*LN(計算過程!G5346)+バックデータ一覧!$C$14)^バックデータ一覧!$C$11+バックデータ一覧!$E$10*(計算過程!G5346/(バックデータ一覧!$E$12*計算過程!L5346+バックデータ一覧!$E$13*LN(計算過程!G5346)+バックデータ一覧!$E$14))^バックデータ一覧!$E$11)*計算過程!$W$11*10^-3,0)</f>
        <v>0</v>
      </c>
      <c r="F5346" s="18">
        <f>IF(G5346&lt;0.3,(バックデータ一覧!$C$10*(バックデータ一覧!$C$12*計算過程!L5346+バックデータ一覧!$C$13*LN(0.3)+バックデータ一覧!$C$14)^バックデータ一覧!$C$11+バックデータ一覧!$E$10*(0.3/(バックデータ一覧!$E$12*計算過程!L5346+バックデータ一覧!$E$13*LN(0.3)+バックデータ一覧!$E$14))^バックデータ一覧!$E$11)*計算過程!$W$11*計算過程!G5346/0.3*10^-3,0)</f>
        <v>0</v>
      </c>
      <c r="G5346" s="18">
        <f t="shared" si="500"/>
        <v>0</v>
      </c>
      <c r="H5346" s="18">
        <f t="shared" si="501"/>
        <v>0</v>
      </c>
      <c r="I5346" s="24">
        <v>0</v>
      </c>
      <c r="J5346" s="24">
        <v>0</v>
      </c>
      <c r="K5346" s="24">
        <v>0</v>
      </c>
      <c r="L5346" s="14">
        <f>貼り付けシート!C5346</f>
        <v>33</v>
      </c>
      <c r="M5346" s="14">
        <f>貼り付けシート!D5346</f>
        <v>19.2</v>
      </c>
      <c r="N5346" s="18">
        <f>貼り付けシート!E5346</f>
        <v>60.218860661730666</v>
      </c>
      <c r="O5346" s="18">
        <f>貼り付けシート!F5346</f>
        <v>0</v>
      </c>
      <c r="P5346" s="19">
        <f t="shared" si="502"/>
        <v>0</v>
      </c>
      <c r="Q5346" s="19">
        <f t="shared" si="503"/>
        <v>0</v>
      </c>
    </row>
    <row r="5347" spans="1:17">
      <c r="A5347" s="38">
        <v>41862</v>
      </c>
      <c r="B5347" s="49" t="s">
        <v>162</v>
      </c>
      <c r="C5347" s="24">
        <f t="shared" si="498"/>
        <v>30.406921776000001</v>
      </c>
      <c r="D5347" s="24">
        <f t="shared" si="499"/>
        <v>0</v>
      </c>
      <c r="E5347" s="18">
        <f>IF(G5347&gt;=0.3,(バックデータ一覧!$C$10*(バックデータ一覧!$C$12*計算過程!L5347+バックデータ一覧!$C$13*LN(計算過程!G5347)+バックデータ一覧!$C$14)^バックデータ一覧!$C$11+バックデータ一覧!$E$10*(計算過程!G5347/(バックデータ一覧!$E$12*計算過程!L5347+バックデータ一覧!$E$13*LN(計算過程!G5347)+バックデータ一覧!$E$14))^バックデータ一覧!$E$11)*計算過程!$W$11*10^-3,0)</f>
        <v>0</v>
      </c>
      <c r="F5347" s="18">
        <f>IF(G5347&lt;0.3,(バックデータ一覧!$C$10*(バックデータ一覧!$C$12*計算過程!L5347+バックデータ一覧!$C$13*LN(0.3)+バックデータ一覧!$C$14)^バックデータ一覧!$C$11+バックデータ一覧!$E$10*(0.3/(バックデータ一覧!$E$12*計算過程!L5347+バックデータ一覧!$E$13*LN(0.3)+バックデータ一覧!$E$14))^バックデータ一覧!$E$11)*計算過程!$W$11*計算過程!G5347/0.3*10^-3,0)</f>
        <v>0</v>
      </c>
      <c r="G5347" s="18">
        <f t="shared" si="500"/>
        <v>0</v>
      </c>
      <c r="H5347" s="18">
        <f t="shared" si="501"/>
        <v>0</v>
      </c>
      <c r="I5347" s="24">
        <v>0</v>
      </c>
      <c r="J5347" s="24">
        <v>0</v>
      </c>
      <c r="K5347" s="24">
        <v>0</v>
      </c>
      <c r="L5347" s="14">
        <f>貼り付けシート!C5347</f>
        <v>33.200000000000003</v>
      </c>
      <c r="M5347" s="14">
        <f>貼り付けシート!D5347</f>
        <v>19</v>
      </c>
      <c r="N5347" s="18">
        <f>貼り付けシート!E5347</f>
        <v>58.945205017688515</v>
      </c>
      <c r="O5347" s="18">
        <f>貼り付けシート!F5347</f>
        <v>0</v>
      </c>
      <c r="P5347" s="19">
        <f t="shared" si="502"/>
        <v>0</v>
      </c>
      <c r="Q5347" s="19">
        <f t="shared" si="503"/>
        <v>0</v>
      </c>
    </row>
    <row r="5348" spans="1:17">
      <c r="A5348" s="38">
        <v>41862</v>
      </c>
      <c r="B5348" s="49" t="s">
        <v>163</v>
      </c>
      <c r="C5348" s="24">
        <f t="shared" si="498"/>
        <v>30.406921776000001</v>
      </c>
      <c r="D5348" s="24">
        <f t="shared" si="499"/>
        <v>0</v>
      </c>
      <c r="E5348" s="18">
        <f>IF(G5348&gt;=0.3,(バックデータ一覧!$C$10*(バックデータ一覧!$C$12*計算過程!L5348+バックデータ一覧!$C$13*LN(計算過程!G5348)+バックデータ一覧!$C$14)^バックデータ一覧!$C$11+バックデータ一覧!$E$10*(計算過程!G5348/(バックデータ一覧!$E$12*計算過程!L5348+バックデータ一覧!$E$13*LN(計算過程!G5348)+バックデータ一覧!$E$14))^バックデータ一覧!$E$11)*計算過程!$W$11*10^-3,0)</f>
        <v>0</v>
      </c>
      <c r="F5348" s="18">
        <f>IF(G5348&lt;0.3,(バックデータ一覧!$C$10*(バックデータ一覧!$C$12*計算過程!L5348+バックデータ一覧!$C$13*LN(0.3)+バックデータ一覧!$C$14)^バックデータ一覧!$C$11+バックデータ一覧!$E$10*(0.3/(バックデータ一覧!$E$12*計算過程!L5348+バックデータ一覧!$E$13*LN(0.3)+バックデータ一覧!$E$14))^バックデータ一覧!$E$11)*計算過程!$W$11*計算過程!G5348/0.3*10^-3,0)</f>
        <v>0</v>
      </c>
      <c r="G5348" s="18">
        <f t="shared" si="500"/>
        <v>0</v>
      </c>
      <c r="H5348" s="18">
        <f t="shared" si="501"/>
        <v>0</v>
      </c>
      <c r="I5348" s="24">
        <v>0</v>
      </c>
      <c r="J5348" s="24">
        <v>0</v>
      </c>
      <c r="K5348" s="24">
        <v>0</v>
      </c>
      <c r="L5348" s="14">
        <f>貼り付けシート!C5348</f>
        <v>33.299999999999997</v>
      </c>
      <c r="M5348" s="14">
        <f>貼り付けシート!D5348</f>
        <v>18.8</v>
      </c>
      <c r="N5348" s="18">
        <f>貼り付けシート!E5348</f>
        <v>58.016966525680502</v>
      </c>
      <c r="O5348" s="18">
        <f>貼り付けシート!F5348</f>
        <v>0</v>
      </c>
      <c r="P5348" s="19">
        <f t="shared" si="502"/>
        <v>0</v>
      </c>
      <c r="Q5348" s="19">
        <f t="shared" si="503"/>
        <v>0</v>
      </c>
    </row>
    <row r="5349" spans="1:17">
      <c r="A5349" s="38">
        <v>41862</v>
      </c>
      <c r="B5349" s="49" t="s">
        <v>164</v>
      </c>
      <c r="C5349" s="24">
        <f t="shared" si="498"/>
        <v>30.406921776000001</v>
      </c>
      <c r="D5349" s="24">
        <f t="shared" si="499"/>
        <v>0</v>
      </c>
      <c r="E5349" s="18">
        <f>IF(G5349&gt;=0.3,(バックデータ一覧!$C$10*(バックデータ一覧!$C$12*計算過程!L5349+バックデータ一覧!$C$13*LN(計算過程!G5349)+バックデータ一覧!$C$14)^バックデータ一覧!$C$11+バックデータ一覧!$E$10*(計算過程!G5349/(バックデータ一覧!$E$12*計算過程!L5349+バックデータ一覧!$E$13*LN(計算過程!G5349)+バックデータ一覧!$E$14))^バックデータ一覧!$E$11)*計算過程!$W$11*10^-3,0)</f>
        <v>0</v>
      </c>
      <c r="F5349" s="18">
        <f>IF(G5349&lt;0.3,(バックデータ一覧!$C$10*(バックデータ一覧!$C$12*計算過程!L5349+バックデータ一覧!$C$13*LN(0.3)+バックデータ一覧!$C$14)^バックデータ一覧!$C$11+バックデータ一覧!$E$10*(0.3/(バックデータ一覧!$E$12*計算過程!L5349+バックデータ一覧!$E$13*LN(0.3)+バックデータ一覧!$E$14))^バックデータ一覧!$E$11)*計算過程!$W$11*計算過程!G5349/0.3*10^-3,0)</f>
        <v>0</v>
      </c>
      <c r="G5349" s="18">
        <f t="shared" si="500"/>
        <v>0</v>
      </c>
      <c r="H5349" s="18">
        <f t="shared" si="501"/>
        <v>0</v>
      </c>
      <c r="I5349" s="24">
        <v>0</v>
      </c>
      <c r="J5349" s="24">
        <v>0</v>
      </c>
      <c r="K5349" s="24">
        <v>0</v>
      </c>
      <c r="L5349" s="14">
        <f>貼り付けシート!C5349</f>
        <v>33.200000000000003</v>
      </c>
      <c r="M5349" s="14">
        <f>貼り付けシート!D5349</f>
        <v>18.399999999999999</v>
      </c>
      <c r="N5349" s="18">
        <f>貼り付けシート!E5349</f>
        <v>57.137260105577546</v>
      </c>
      <c r="O5349" s="18">
        <f>貼り付けシート!F5349</f>
        <v>0</v>
      </c>
      <c r="P5349" s="19">
        <f t="shared" si="502"/>
        <v>0</v>
      </c>
      <c r="Q5349" s="19">
        <f t="shared" si="503"/>
        <v>0</v>
      </c>
    </row>
    <row r="5350" spans="1:17">
      <c r="A5350" s="38">
        <v>41862</v>
      </c>
      <c r="B5350" s="49" t="s">
        <v>165</v>
      </c>
      <c r="C5350" s="24">
        <f t="shared" si="498"/>
        <v>30.406921776000001</v>
      </c>
      <c r="D5350" s="24">
        <f t="shared" si="499"/>
        <v>0</v>
      </c>
      <c r="E5350" s="18">
        <f>IF(G5350&gt;=0.3,(バックデータ一覧!$C$10*(バックデータ一覧!$C$12*計算過程!L5350+バックデータ一覧!$C$13*LN(計算過程!G5350)+バックデータ一覧!$C$14)^バックデータ一覧!$C$11+バックデータ一覧!$E$10*(計算過程!G5350/(バックデータ一覧!$E$12*計算過程!L5350+バックデータ一覧!$E$13*LN(計算過程!G5350)+バックデータ一覧!$E$14))^バックデータ一覧!$E$11)*計算過程!$W$11*10^-3,0)</f>
        <v>0</v>
      </c>
      <c r="F5350" s="18">
        <f>IF(G5350&lt;0.3,(バックデータ一覧!$C$10*(バックデータ一覧!$C$12*計算過程!L5350+バックデータ一覧!$C$13*LN(0.3)+バックデータ一覧!$C$14)^バックデータ一覧!$C$11+バックデータ一覧!$E$10*(0.3/(バックデータ一覧!$E$12*計算過程!L5350+バックデータ一覧!$E$13*LN(0.3)+バックデータ一覧!$E$14))^バックデータ一覧!$E$11)*計算過程!$W$11*計算過程!G5350/0.3*10^-3,0)</f>
        <v>0</v>
      </c>
      <c r="G5350" s="18">
        <f t="shared" si="500"/>
        <v>0</v>
      </c>
      <c r="H5350" s="18">
        <f t="shared" si="501"/>
        <v>0</v>
      </c>
      <c r="I5350" s="24">
        <v>0</v>
      </c>
      <c r="J5350" s="24">
        <v>0</v>
      </c>
      <c r="K5350" s="24">
        <v>0</v>
      </c>
      <c r="L5350" s="14">
        <f>貼り付けシート!C5350</f>
        <v>32</v>
      </c>
      <c r="M5350" s="14">
        <f>貼り付けシート!D5350</f>
        <v>18.100000000000001</v>
      </c>
      <c r="N5350" s="18">
        <f>貼り付けシート!E5350</f>
        <v>60.162264304597954</v>
      </c>
      <c r="O5350" s="18">
        <f>貼り付けシート!F5350</f>
        <v>0</v>
      </c>
      <c r="P5350" s="19">
        <f t="shared" si="502"/>
        <v>0</v>
      </c>
      <c r="Q5350" s="19">
        <f t="shared" si="503"/>
        <v>0</v>
      </c>
    </row>
    <row r="5351" spans="1:17">
      <c r="A5351" s="38">
        <v>41862</v>
      </c>
      <c r="B5351" s="49" t="s">
        <v>166</v>
      </c>
      <c r="C5351" s="24">
        <f t="shared" si="498"/>
        <v>30.406921776000001</v>
      </c>
      <c r="D5351" s="24">
        <f t="shared" si="499"/>
        <v>0</v>
      </c>
      <c r="E5351" s="18">
        <f>IF(G5351&gt;=0.3,(バックデータ一覧!$C$10*(バックデータ一覧!$C$12*計算過程!L5351+バックデータ一覧!$C$13*LN(計算過程!G5351)+バックデータ一覧!$C$14)^バックデータ一覧!$C$11+バックデータ一覧!$E$10*(計算過程!G5351/(バックデータ一覧!$E$12*計算過程!L5351+バックデータ一覧!$E$13*LN(計算過程!G5351)+バックデータ一覧!$E$14))^バックデータ一覧!$E$11)*計算過程!$W$11*10^-3,0)</f>
        <v>0</v>
      </c>
      <c r="F5351" s="18">
        <f>IF(G5351&lt;0.3,(バックデータ一覧!$C$10*(バックデータ一覧!$C$12*計算過程!L5351+バックデータ一覧!$C$13*LN(0.3)+バックデータ一覧!$C$14)^バックデータ一覧!$C$11+バックデータ一覧!$E$10*(0.3/(バックデータ一覧!$E$12*計算過程!L5351+バックデータ一覧!$E$13*LN(0.3)+バックデータ一覧!$E$14))^バックデータ一覧!$E$11)*計算過程!$W$11*計算過程!G5351/0.3*10^-3,0)</f>
        <v>0</v>
      </c>
      <c r="G5351" s="18">
        <f t="shared" si="500"/>
        <v>0</v>
      </c>
      <c r="H5351" s="18">
        <f t="shared" si="501"/>
        <v>0</v>
      </c>
      <c r="I5351" s="24">
        <v>0</v>
      </c>
      <c r="J5351" s="24">
        <v>0</v>
      </c>
      <c r="K5351" s="24">
        <v>0</v>
      </c>
      <c r="L5351" s="14">
        <f>貼り付けシート!C5351</f>
        <v>31.3</v>
      </c>
      <c r="M5351" s="14">
        <f>貼り付けシート!D5351</f>
        <v>17.7</v>
      </c>
      <c r="N5351" s="18">
        <f>貼り付けシート!E5351</f>
        <v>61.252982000114663</v>
      </c>
      <c r="O5351" s="18">
        <f>貼り付けシート!F5351</f>
        <v>0</v>
      </c>
      <c r="P5351" s="19">
        <f t="shared" si="502"/>
        <v>0</v>
      </c>
      <c r="Q5351" s="19">
        <f t="shared" si="503"/>
        <v>0</v>
      </c>
    </row>
    <row r="5352" spans="1:17">
      <c r="A5352" s="38">
        <v>41862</v>
      </c>
      <c r="B5352" s="49" t="s">
        <v>167</v>
      </c>
      <c r="C5352" s="24">
        <f t="shared" si="498"/>
        <v>30.406921776000001</v>
      </c>
      <c r="D5352" s="24">
        <f t="shared" si="499"/>
        <v>0</v>
      </c>
      <c r="E5352" s="18">
        <f>IF(G5352&gt;=0.3,(バックデータ一覧!$C$10*(バックデータ一覧!$C$12*計算過程!L5352+バックデータ一覧!$C$13*LN(計算過程!G5352)+バックデータ一覧!$C$14)^バックデータ一覧!$C$11+バックデータ一覧!$E$10*(計算過程!G5352/(バックデータ一覧!$E$12*計算過程!L5352+バックデータ一覧!$E$13*LN(計算過程!G5352)+バックデータ一覧!$E$14))^バックデータ一覧!$E$11)*計算過程!$W$11*10^-3,0)</f>
        <v>0</v>
      </c>
      <c r="F5352" s="18">
        <f>IF(G5352&lt;0.3,(バックデータ一覧!$C$10*(バックデータ一覧!$C$12*計算過程!L5352+バックデータ一覧!$C$13*LN(0.3)+バックデータ一覧!$C$14)^バックデータ一覧!$C$11+バックデータ一覧!$E$10*(0.3/(バックデータ一覧!$E$12*計算過程!L5352+バックデータ一覧!$E$13*LN(0.3)+バックデータ一覧!$E$14))^バックデータ一覧!$E$11)*計算過程!$W$11*計算過程!G5352/0.3*10^-3,0)</f>
        <v>0</v>
      </c>
      <c r="G5352" s="18">
        <f t="shared" si="500"/>
        <v>0</v>
      </c>
      <c r="H5352" s="18">
        <f t="shared" si="501"/>
        <v>0</v>
      </c>
      <c r="I5352" s="24">
        <v>0</v>
      </c>
      <c r="J5352" s="24">
        <v>0</v>
      </c>
      <c r="K5352" s="24">
        <v>0</v>
      </c>
      <c r="L5352" s="14">
        <f>貼り付けシート!C5352</f>
        <v>30</v>
      </c>
      <c r="M5352" s="14">
        <f>貼り付けシート!D5352</f>
        <v>18.600000000000001</v>
      </c>
      <c r="N5352" s="18">
        <f>貼り付けシート!E5352</f>
        <v>69.232189857462274</v>
      </c>
      <c r="O5352" s="18">
        <f>貼り付けシート!F5352</f>
        <v>0</v>
      </c>
      <c r="P5352" s="19">
        <f t="shared" si="502"/>
        <v>0</v>
      </c>
      <c r="Q5352" s="19">
        <f t="shared" si="503"/>
        <v>0</v>
      </c>
    </row>
    <row r="5353" spans="1:17">
      <c r="A5353" s="38">
        <v>41862</v>
      </c>
      <c r="B5353" s="49" t="s">
        <v>168</v>
      </c>
      <c r="C5353" s="24">
        <f t="shared" si="498"/>
        <v>30.406921776000001</v>
      </c>
      <c r="D5353" s="24">
        <f t="shared" si="499"/>
        <v>0</v>
      </c>
      <c r="E5353" s="18">
        <f>IF(G5353&gt;=0.3,(バックデータ一覧!$C$10*(バックデータ一覧!$C$12*計算過程!L5353+バックデータ一覧!$C$13*LN(計算過程!G5353)+バックデータ一覧!$C$14)^バックデータ一覧!$C$11+バックデータ一覧!$E$10*(計算過程!G5353/(バックデータ一覧!$E$12*計算過程!L5353+バックデータ一覧!$E$13*LN(計算過程!G5353)+バックデータ一覧!$E$14))^バックデータ一覧!$E$11)*計算過程!$W$11*10^-3,0)</f>
        <v>0</v>
      </c>
      <c r="F5353" s="18">
        <f>IF(G5353&lt;0.3,(バックデータ一覧!$C$10*(バックデータ一覧!$C$12*計算過程!L5353+バックデータ一覧!$C$13*LN(0.3)+バックデータ一覧!$C$14)^バックデータ一覧!$C$11+バックデータ一覧!$E$10*(0.3/(バックデータ一覧!$E$12*計算過程!L5353+バックデータ一覧!$E$13*LN(0.3)+バックデータ一覧!$E$14))^バックデータ一覧!$E$11)*計算過程!$W$11*計算過程!G5353/0.3*10^-3,0)</f>
        <v>0</v>
      </c>
      <c r="G5353" s="18">
        <f t="shared" si="500"/>
        <v>0</v>
      </c>
      <c r="H5353" s="18">
        <f t="shared" si="501"/>
        <v>0</v>
      </c>
      <c r="I5353" s="24">
        <v>0</v>
      </c>
      <c r="J5353" s="24">
        <v>0</v>
      </c>
      <c r="K5353" s="24">
        <v>0</v>
      </c>
      <c r="L5353" s="14">
        <f>貼り付けシート!C5353</f>
        <v>29.1</v>
      </c>
      <c r="M5353" s="14">
        <f>貼り付けシート!D5353</f>
        <v>19.7</v>
      </c>
      <c r="N5353" s="18">
        <f>貼り付けシート!E5353</f>
        <v>77.095543534157329</v>
      </c>
      <c r="O5353" s="18">
        <f>貼り付けシート!F5353</f>
        <v>0</v>
      </c>
      <c r="P5353" s="19">
        <f t="shared" si="502"/>
        <v>0</v>
      </c>
      <c r="Q5353" s="19">
        <f t="shared" si="503"/>
        <v>0</v>
      </c>
    </row>
    <row r="5354" spans="1:17">
      <c r="A5354" s="38">
        <v>41862</v>
      </c>
      <c r="B5354" s="49" t="s">
        <v>169</v>
      </c>
      <c r="C5354" s="24">
        <f t="shared" si="498"/>
        <v>30.406921776000001</v>
      </c>
      <c r="D5354" s="24">
        <f t="shared" si="499"/>
        <v>0</v>
      </c>
      <c r="E5354" s="18">
        <f>IF(G5354&gt;=0.3,(バックデータ一覧!$C$10*(バックデータ一覧!$C$12*計算過程!L5354+バックデータ一覧!$C$13*LN(計算過程!G5354)+バックデータ一覧!$C$14)^バックデータ一覧!$C$11+バックデータ一覧!$E$10*(計算過程!G5354/(バックデータ一覧!$E$12*計算過程!L5354+バックデータ一覧!$E$13*LN(計算過程!G5354)+バックデータ一覧!$E$14))^バックデータ一覧!$E$11)*計算過程!$W$11*10^-3,0)</f>
        <v>0</v>
      </c>
      <c r="F5354" s="18">
        <f>IF(G5354&lt;0.3,(バックデータ一覧!$C$10*(バックデータ一覧!$C$12*計算過程!L5354+バックデータ一覧!$C$13*LN(0.3)+バックデータ一覧!$C$14)^バックデータ一覧!$C$11+バックデータ一覧!$E$10*(0.3/(バックデータ一覧!$E$12*計算過程!L5354+バックデータ一覧!$E$13*LN(0.3)+バックデータ一覧!$E$14))^バックデータ一覧!$E$11)*計算過程!$W$11*計算過程!G5354/0.3*10^-3,0)</f>
        <v>0</v>
      </c>
      <c r="G5354" s="18">
        <f t="shared" si="500"/>
        <v>0</v>
      </c>
      <c r="H5354" s="18">
        <f t="shared" si="501"/>
        <v>0</v>
      </c>
      <c r="I5354" s="24">
        <v>0</v>
      </c>
      <c r="J5354" s="24">
        <v>0</v>
      </c>
      <c r="K5354" s="24">
        <v>0</v>
      </c>
      <c r="L5354" s="14">
        <f>貼り付けシート!C5354</f>
        <v>28.5</v>
      </c>
      <c r="M5354" s="14">
        <f>貼り付けシート!D5354</f>
        <v>20.7</v>
      </c>
      <c r="N5354" s="18">
        <f>貼り付けシート!E5354</f>
        <v>83.74341950703446</v>
      </c>
      <c r="O5354" s="18">
        <f>貼り付けシート!F5354</f>
        <v>0</v>
      </c>
      <c r="P5354" s="19">
        <f t="shared" si="502"/>
        <v>0</v>
      </c>
      <c r="Q5354" s="19">
        <f t="shared" si="503"/>
        <v>0</v>
      </c>
    </row>
    <row r="5355" spans="1:17">
      <c r="A5355" s="38">
        <v>41862</v>
      </c>
      <c r="B5355" s="49" t="s">
        <v>170</v>
      </c>
      <c r="C5355" s="24">
        <f t="shared" si="498"/>
        <v>30.406921776000001</v>
      </c>
      <c r="D5355" s="24">
        <f t="shared" si="499"/>
        <v>0</v>
      </c>
      <c r="E5355" s="18">
        <f>IF(G5355&gt;=0.3,(バックデータ一覧!$C$10*(バックデータ一覧!$C$12*計算過程!L5355+バックデータ一覧!$C$13*LN(計算過程!G5355)+バックデータ一覧!$C$14)^バックデータ一覧!$C$11+バックデータ一覧!$E$10*(計算過程!G5355/(バックデータ一覧!$E$12*計算過程!L5355+バックデータ一覧!$E$13*LN(計算過程!G5355)+バックデータ一覧!$E$14))^バックデータ一覧!$E$11)*計算過程!$W$11*10^-3,0)</f>
        <v>0</v>
      </c>
      <c r="F5355" s="18">
        <f>IF(G5355&lt;0.3,(バックデータ一覧!$C$10*(バックデータ一覧!$C$12*計算過程!L5355+バックデータ一覧!$C$13*LN(0.3)+バックデータ一覧!$C$14)^バックデータ一覧!$C$11+バックデータ一覧!$E$10*(0.3/(バックデータ一覧!$E$12*計算過程!L5355+バックデータ一覧!$E$13*LN(0.3)+バックデータ一覧!$E$14))^バックデータ一覧!$E$11)*計算過程!$W$11*計算過程!G5355/0.3*10^-3,0)</f>
        <v>0</v>
      </c>
      <c r="G5355" s="18">
        <f t="shared" si="500"/>
        <v>0</v>
      </c>
      <c r="H5355" s="18">
        <f t="shared" si="501"/>
        <v>0</v>
      </c>
      <c r="I5355" s="24">
        <v>0</v>
      </c>
      <c r="J5355" s="24">
        <v>0</v>
      </c>
      <c r="K5355" s="24">
        <v>0</v>
      </c>
      <c r="L5355" s="14">
        <f>貼り付けシート!C5355</f>
        <v>27.4</v>
      </c>
      <c r="M5355" s="14">
        <f>貼り付けシート!D5355</f>
        <v>20.2</v>
      </c>
      <c r="N5355" s="18">
        <f>貼り付けシート!E5355</f>
        <v>87.200543222323034</v>
      </c>
      <c r="O5355" s="18">
        <f>貼り付けシート!F5355</f>
        <v>0</v>
      </c>
      <c r="P5355" s="19">
        <f t="shared" si="502"/>
        <v>0</v>
      </c>
      <c r="Q5355" s="19">
        <f t="shared" si="503"/>
        <v>0</v>
      </c>
    </row>
    <row r="5356" spans="1:17">
      <c r="A5356" s="38">
        <v>41862</v>
      </c>
      <c r="B5356" s="49" t="s">
        <v>171</v>
      </c>
      <c r="C5356" s="24">
        <f t="shared" si="498"/>
        <v>30.406921776000001</v>
      </c>
      <c r="D5356" s="24">
        <f t="shared" si="499"/>
        <v>0</v>
      </c>
      <c r="E5356" s="18">
        <f>IF(G5356&gt;=0.3,(バックデータ一覧!$C$10*(バックデータ一覧!$C$12*計算過程!L5356+バックデータ一覧!$C$13*LN(計算過程!G5356)+バックデータ一覧!$C$14)^バックデータ一覧!$C$11+バックデータ一覧!$E$10*(計算過程!G5356/(バックデータ一覧!$E$12*計算過程!L5356+バックデータ一覧!$E$13*LN(計算過程!G5356)+バックデータ一覧!$E$14))^バックデータ一覧!$E$11)*計算過程!$W$11*10^-3,0)</f>
        <v>0</v>
      </c>
      <c r="F5356" s="18">
        <f>IF(G5356&lt;0.3,(バックデータ一覧!$C$10*(バックデータ一覧!$C$12*計算過程!L5356+バックデータ一覧!$C$13*LN(0.3)+バックデータ一覧!$C$14)^バックデータ一覧!$C$11+バックデータ一覧!$E$10*(0.3/(バックデータ一覧!$E$12*計算過程!L5356+バックデータ一覧!$E$13*LN(0.3)+バックデータ一覧!$E$14))^バックデータ一覧!$E$11)*計算過程!$W$11*計算過程!G5356/0.3*10^-3,0)</f>
        <v>0</v>
      </c>
      <c r="G5356" s="18">
        <f t="shared" si="500"/>
        <v>0</v>
      </c>
      <c r="H5356" s="18">
        <f t="shared" si="501"/>
        <v>0</v>
      </c>
      <c r="I5356" s="24">
        <v>0</v>
      </c>
      <c r="J5356" s="24">
        <v>0</v>
      </c>
      <c r="K5356" s="24">
        <v>0</v>
      </c>
      <c r="L5356" s="14">
        <f>貼り付けシート!C5356</f>
        <v>26.8</v>
      </c>
      <c r="M5356" s="14">
        <f>貼り付けシート!D5356</f>
        <v>19.7</v>
      </c>
      <c r="N5356" s="18">
        <f>貼り付けシート!E5356</f>
        <v>88.15780851208946</v>
      </c>
      <c r="O5356" s="18">
        <f>貼り付けシート!F5356</f>
        <v>0</v>
      </c>
      <c r="P5356" s="19">
        <f t="shared" si="502"/>
        <v>0</v>
      </c>
      <c r="Q5356" s="19">
        <f t="shared" si="503"/>
        <v>0</v>
      </c>
    </row>
    <row r="5357" spans="1:17">
      <c r="A5357" s="38">
        <v>41862</v>
      </c>
      <c r="B5357" s="49" t="s">
        <v>172</v>
      </c>
      <c r="C5357" s="24">
        <f t="shared" si="498"/>
        <v>30.406921776000001</v>
      </c>
      <c r="D5357" s="24">
        <f t="shared" si="499"/>
        <v>0</v>
      </c>
      <c r="E5357" s="18">
        <f>IF(G5357&gt;=0.3,(バックデータ一覧!$C$10*(バックデータ一覧!$C$12*計算過程!L5357+バックデータ一覧!$C$13*LN(計算過程!G5357)+バックデータ一覧!$C$14)^バックデータ一覧!$C$11+バックデータ一覧!$E$10*(計算過程!G5357/(バックデータ一覧!$E$12*計算過程!L5357+バックデータ一覧!$E$13*LN(計算過程!G5357)+バックデータ一覧!$E$14))^バックデータ一覧!$E$11)*計算過程!$W$11*10^-3,0)</f>
        <v>0</v>
      </c>
      <c r="F5357" s="18">
        <f>IF(G5357&lt;0.3,(バックデータ一覧!$C$10*(バックデータ一覧!$C$12*計算過程!L5357+バックデータ一覧!$C$13*LN(0.3)+バックデータ一覧!$C$14)^バックデータ一覧!$C$11+バックデータ一覧!$E$10*(0.3/(バックデータ一覧!$E$12*計算過程!L5357+バックデータ一覧!$E$13*LN(0.3)+バックデータ一覧!$E$14))^バックデータ一覧!$E$11)*計算過程!$W$11*計算過程!G5357/0.3*10^-3,0)</f>
        <v>0</v>
      </c>
      <c r="G5357" s="18">
        <f t="shared" si="500"/>
        <v>0</v>
      </c>
      <c r="H5357" s="18">
        <f t="shared" si="501"/>
        <v>0</v>
      </c>
      <c r="I5357" s="24">
        <v>0</v>
      </c>
      <c r="J5357" s="24">
        <v>0</v>
      </c>
      <c r="K5357" s="24">
        <v>0</v>
      </c>
      <c r="L5357" s="14">
        <f>貼り付けシート!C5357</f>
        <v>26.3</v>
      </c>
      <c r="M5357" s="14">
        <f>貼り付けシート!D5357</f>
        <v>19.3</v>
      </c>
      <c r="N5357" s="18">
        <f>貼り付けシート!E5357</f>
        <v>89.005375719743569</v>
      </c>
      <c r="O5357" s="18">
        <f>貼り付けシート!F5357</f>
        <v>0</v>
      </c>
      <c r="P5357" s="19">
        <f t="shared" si="502"/>
        <v>0</v>
      </c>
      <c r="Q5357" s="19">
        <f t="shared" si="503"/>
        <v>0</v>
      </c>
    </row>
    <row r="5358" spans="1:17">
      <c r="A5358" s="38">
        <v>41863</v>
      </c>
      <c r="B5358" s="49" t="s">
        <v>149</v>
      </c>
      <c r="C5358" s="24">
        <f t="shared" si="498"/>
        <v>30.406921776000001</v>
      </c>
      <c r="D5358" s="24">
        <f t="shared" si="499"/>
        <v>0</v>
      </c>
      <c r="E5358" s="18">
        <f>IF(G5358&gt;=0.3,(バックデータ一覧!$C$10*(バックデータ一覧!$C$12*計算過程!L5358+バックデータ一覧!$C$13*LN(計算過程!G5358)+バックデータ一覧!$C$14)^バックデータ一覧!$C$11+バックデータ一覧!$E$10*(計算過程!G5358/(バックデータ一覧!$E$12*計算過程!L5358+バックデータ一覧!$E$13*LN(計算過程!G5358)+バックデータ一覧!$E$14))^バックデータ一覧!$E$11)*計算過程!$W$11*10^-3,0)</f>
        <v>0</v>
      </c>
      <c r="F5358" s="18">
        <f>IF(G5358&lt;0.3,(バックデータ一覧!$C$10*(バックデータ一覧!$C$12*計算過程!L5358+バックデータ一覧!$C$13*LN(0.3)+バックデータ一覧!$C$14)^バックデータ一覧!$C$11+バックデータ一覧!$E$10*(0.3/(バックデータ一覧!$E$12*計算過程!L5358+バックデータ一覧!$E$13*LN(0.3)+バックデータ一覧!$E$14))^バックデータ一覧!$E$11)*計算過程!$W$11*計算過程!G5358/0.3*10^-3,0)</f>
        <v>0</v>
      </c>
      <c r="G5358" s="18">
        <f t="shared" si="500"/>
        <v>0</v>
      </c>
      <c r="H5358" s="18">
        <f t="shared" si="501"/>
        <v>0</v>
      </c>
      <c r="I5358" s="24">
        <v>0</v>
      </c>
      <c r="J5358" s="24">
        <v>0</v>
      </c>
      <c r="K5358" s="24">
        <v>0</v>
      </c>
      <c r="L5358" s="14">
        <f>貼り付けシート!C5358</f>
        <v>26.1</v>
      </c>
      <c r="M5358" s="14">
        <f>貼り付けシート!D5358</f>
        <v>19.100000000000001</v>
      </c>
      <c r="N5358" s="18">
        <f>貼り付けシート!E5358</f>
        <v>89.157685123702294</v>
      </c>
      <c r="O5358" s="18">
        <f>貼り付けシート!F5358</f>
        <v>0</v>
      </c>
      <c r="P5358" s="19">
        <f t="shared" si="502"/>
        <v>0</v>
      </c>
      <c r="Q5358" s="19">
        <f t="shared" si="503"/>
        <v>0</v>
      </c>
    </row>
    <row r="5359" spans="1:17">
      <c r="A5359" s="38">
        <v>41863</v>
      </c>
      <c r="B5359" s="49" t="s">
        <v>150</v>
      </c>
      <c r="C5359" s="24">
        <f t="shared" si="498"/>
        <v>30.406921776000001</v>
      </c>
      <c r="D5359" s="24">
        <f t="shared" si="499"/>
        <v>0</v>
      </c>
      <c r="E5359" s="18">
        <f>IF(G5359&gt;=0.3,(バックデータ一覧!$C$10*(バックデータ一覧!$C$12*計算過程!L5359+バックデータ一覧!$C$13*LN(計算過程!G5359)+バックデータ一覧!$C$14)^バックデータ一覧!$C$11+バックデータ一覧!$E$10*(計算過程!G5359/(バックデータ一覧!$E$12*計算過程!L5359+バックデータ一覧!$E$13*LN(計算過程!G5359)+バックデータ一覧!$E$14))^バックデータ一覧!$E$11)*計算過程!$W$11*10^-3,0)</f>
        <v>0</v>
      </c>
      <c r="F5359" s="18">
        <f>IF(G5359&lt;0.3,(バックデータ一覧!$C$10*(バックデータ一覧!$C$12*計算過程!L5359+バックデータ一覧!$C$13*LN(0.3)+バックデータ一覧!$C$14)^バックデータ一覧!$C$11+バックデータ一覧!$E$10*(0.3/(バックデータ一覧!$E$12*計算過程!L5359+バックデータ一覧!$E$13*LN(0.3)+バックデータ一覧!$E$14))^バックデータ一覧!$E$11)*計算過程!$W$11*計算過程!G5359/0.3*10^-3,0)</f>
        <v>0</v>
      </c>
      <c r="G5359" s="18">
        <f t="shared" si="500"/>
        <v>0</v>
      </c>
      <c r="H5359" s="18">
        <f t="shared" si="501"/>
        <v>0</v>
      </c>
      <c r="I5359" s="24">
        <v>0</v>
      </c>
      <c r="J5359" s="24">
        <v>0</v>
      </c>
      <c r="K5359" s="24">
        <v>0</v>
      </c>
      <c r="L5359" s="14">
        <f>貼り付けシート!C5359</f>
        <v>25.9</v>
      </c>
      <c r="M5359" s="14">
        <f>貼り付けシート!D5359</f>
        <v>18.899999999999999</v>
      </c>
      <c r="N5359" s="18">
        <f>貼り付けシート!E5359</f>
        <v>89.302074032796298</v>
      </c>
      <c r="O5359" s="18">
        <f>貼り付けシート!F5359</f>
        <v>0</v>
      </c>
      <c r="P5359" s="19">
        <f t="shared" si="502"/>
        <v>0</v>
      </c>
      <c r="Q5359" s="19">
        <f t="shared" si="503"/>
        <v>0</v>
      </c>
    </row>
    <row r="5360" spans="1:17">
      <c r="A5360" s="38">
        <v>41863</v>
      </c>
      <c r="B5360" s="49" t="s">
        <v>151</v>
      </c>
      <c r="C5360" s="24">
        <f t="shared" si="498"/>
        <v>30.406921776000001</v>
      </c>
      <c r="D5360" s="24">
        <f t="shared" si="499"/>
        <v>0</v>
      </c>
      <c r="E5360" s="18">
        <f>IF(G5360&gt;=0.3,(バックデータ一覧!$C$10*(バックデータ一覧!$C$12*計算過程!L5360+バックデータ一覧!$C$13*LN(計算過程!G5360)+バックデータ一覧!$C$14)^バックデータ一覧!$C$11+バックデータ一覧!$E$10*(計算過程!G5360/(バックデータ一覧!$E$12*計算過程!L5360+バックデータ一覧!$E$13*LN(計算過程!G5360)+バックデータ一覧!$E$14))^バックデータ一覧!$E$11)*計算過程!$W$11*10^-3,0)</f>
        <v>0</v>
      </c>
      <c r="F5360" s="18">
        <f>IF(G5360&lt;0.3,(バックデータ一覧!$C$10*(バックデータ一覧!$C$12*計算過程!L5360+バックデータ一覧!$C$13*LN(0.3)+バックデータ一覧!$C$14)^バックデータ一覧!$C$11+バックデータ一覧!$E$10*(0.3/(バックデータ一覧!$E$12*計算過程!L5360+バックデータ一覧!$E$13*LN(0.3)+バックデータ一覧!$E$14))^バックデータ一覧!$E$11)*計算過程!$W$11*計算過程!G5360/0.3*10^-3,0)</f>
        <v>0</v>
      </c>
      <c r="G5360" s="18">
        <f t="shared" si="500"/>
        <v>0</v>
      </c>
      <c r="H5360" s="18">
        <f t="shared" si="501"/>
        <v>0</v>
      </c>
      <c r="I5360" s="24">
        <v>0</v>
      </c>
      <c r="J5360" s="24">
        <v>0</v>
      </c>
      <c r="K5360" s="24">
        <v>0</v>
      </c>
      <c r="L5360" s="14">
        <f>貼り付けシート!C5360</f>
        <v>26.1</v>
      </c>
      <c r="M5360" s="14">
        <f>貼り付けシート!D5360</f>
        <v>18.7</v>
      </c>
      <c r="N5360" s="18">
        <f>貼り付けシート!E5360</f>
        <v>87.345005433640026</v>
      </c>
      <c r="O5360" s="18">
        <f>貼り付けシート!F5360</f>
        <v>0</v>
      </c>
      <c r="P5360" s="19">
        <f t="shared" si="502"/>
        <v>0</v>
      </c>
      <c r="Q5360" s="19">
        <f t="shared" si="503"/>
        <v>0</v>
      </c>
    </row>
    <row r="5361" spans="1:17">
      <c r="A5361" s="38">
        <v>41863</v>
      </c>
      <c r="B5361" s="49" t="s">
        <v>152</v>
      </c>
      <c r="C5361" s="24">
        <f t="shared" si="498"/>
        <v>30.406921776000001</v>
      </c>
      <c r="D5361" s="24">
        <f t="shared" si="499"/>
        <v>0</v>
      </c>
      <c r="E5361" s="18">
        <f>IF(G5361&gt;=0.3,(バックデータ一覧!$C$10*(バックデータ一覧!$C$12*計算過程!L5361+バックデータ一覧!$C$13*LN(計算過程!G5361)+バックデータ一覧!$C$14)^バックデータ一覧!$C$11+バックデータ一覧!$E$10*(計算過程!G5361/(バックデータ一覧!$E$12*計算過程!L5361+バックデータ一覧!$E$13*LN(計算過程!G5361)+バックデータ一覧!$E$14))^バックデータ一覧!$E$11)*計算過程!$W$11*10^-3,0)</f>
        <v>0</v>
      </c>
      <c r="F5361" s="18">
        <f>IF(G5361&lt;0.3,(バックデータ一覧!$C$10*(バックデータ一覧!$C$12*計算過程!L5361+バックデータ一覧!$C$13*LN(0.3)+バックデータ一覧!$C$14)^バックデータ一覧!$C$11+バックデータ一覧!$E$10*(0.3/(バックデータ一覧!$E$12*計算過程!L5361+バックデータ一覧!$E$13*LN(0.3)+バックデータ一覧!$E$14))^バックデータ一覧!$E$11)*計算過程!$W$11*計算過程!G5361/0.3*10^-3,0)</f>
        <v>0</v>
      </c>
      <c r="G5361" s="18">
        <f t="shared" si="500"/>
        <v>0</v>
      </c>
      <c r="H5361" s="18">
        <f t="shared" si="501"/>
        <v>0</v>
      </c>
      <c r="I5361" s="24">
        <v>0</v>
      </c>
      <c r="J5361" s="24">
        <v>0</v>
      </c>
      <c r="K5361" s="24">
        <v>0</v>
      </c>
      <c r="L5361" s="14">
        <f>貼り付けシート!C5361</f>
        <v>25.5</v>
      </c>
      <c r="M5361" s="14">
        <f>貼り付けシート!D5361</f>
        <v>18.600000000000001</v>
      </c>
      <c r="N5361" s="18">
        <f>貼り付けシート!E5361</f>
        <v>90.036190264260696</v>
      </c>
      <c r="O5361" s="18">
        <f>貼り付けシート!F5361</f>
        <v>0</v>
      </c>
      <c r="P5361" s="19">
        <f t="shared" si="502"/>
        <v>0</v>
      </c>
      <c r="Q5361" s="19">
        <f t="shared" si="503"/>
        <v>0</v>
      </c>
    </row>
    <row r="5362" spans="1:17">
      <c r="A5362" s="38">
        <v>41863</v>
      </c>
      <c r="B5362" s="49" t="s">
        <v>153</v>
      </c>
      <c r="C5362" s="24">
        <f t="shared" si="498"/>
        <v>30.406921776000001</v>
      </c>
      <c r="D5362" s="24">
        <f t="shared" si="499"/>
        <v>0</v>
      </c>
      <c r="E5362" s="18">
        <f>IF(G5362&gt;=0.3,(バックデータ一覧!$C$10*(バックデータ一覧!$C$12*計算過程!L5362+バックデータ一覧!$C$13*LN(計算過程!G5362)+バックデータ一覧!$C$14)^バックデータ一覧!$C$11+バックデータ一覧!$E$10*(計算過程!G5362/(バックデータ一覧!$E$12*計算過程!L5362+バックデータ一覧!$E$13*LN(計算過程!G5362)+バックデータ一覧!$E$14))^バックデータ一覧!$E$11)*計算過程!$W$11*10^-3,0)</f>
        <v>0</v>
      </c>
      <c r="F5362" s="18">
        <f>IF(G5362&lt;0.3,(バックデータ一覧!$C$10*(バックデータ一覧!$C$12*計算過程!L5362+バックデータ一覧!$C$13*LN(0.3)+バックデータ一覧!$C$14)^バックデータ一覧!$C$11+バックデータ一覧!$E$10*(0.3/(バックデータ一覧!$E$12*計算過程!L5362+バックデータ一覧!$E$13*LN(0.3)+バックデータ一覧!$E$14))^バックデータ一覧!$E$11)*計算過程!$W$11*計算過程!G5362/0.3*10^-3,0)</f>
        <v>0</v>
      </c>
      <c r="G5362" s="18">
        <f t="shared" si="500"/>
        <v>0</v>
      </c>
      <c r="H5362" s="18">
        <f t="shared" si="501"/>
        <v>0</v>
      </c>
      <c r="I5362" s="24">
        <v>0</v>
      </c>
      <c r="J5362" s="24">
        <v>0</v>
      </c>
      <c r="K5362" s="24">
        <v>0</v>
      </c>
      <c r="L5362" s="14">
        <f>貼り付けシート!C5362</f>
        <v>24.9</v>
      </c>
      <c r="M5362" s="14">
        <f>貼り付けシート!D5362</f>
        <v>18.399999999999999</v>
      </c>
      <c r="N5362" s="18">
        <f>貼り付けシート!E5362</f>
        <v>92.335371899789394</v>
      </c>
      <c r="O5362" s="18">
        <f>貼り付けシート!F5362</f>
        <v>0</v>
      </c>
      <c r="P5362" s="19">
        <f t="shared" si="502"/>
        <v>0</v>
      </c>
      <c r="Q5362" s="19">
        <f t="shared" si="503"/>
        <v>0</v>
      </c>
    </row>
    <row r="5363" spans="1:17">
      <c r="A5363" s="38">
        <v>41863</v>
      </c>
      <c r="B5363" s="49" t="s">
        <v>154</v>
      </c>
      <c r="C5363" s="24">
        <f t="shared" si="498"/>
        <v>30.406921776000001</v>
      </c>
      <c r="D5363" s="24">
        <f t="shared" si="499"/>
        <v>0</v>
      </c>
      <c r="E5363" s="18">
        <f>IF(G5363&gt;=0.3,(バックデータ一覧!$C$10*(バックデータ一覧!$C$12*計算過程!L5363+バックデータ一覧!$C$13*LN(計算過程!G5363)+バックデータ一覧!$C$14)^バックデータ一覧!$C$11+バックデータ一覧!$E$10*(計算過程!G5363/(バックデータ一覧!$E$12*計算過程!L5363+バックデータ一覧!$E$13*LN(計算過程!G5363)+バックデータ一覧!$E$14))^バックデータ一覧!$E$11)*計算過程!$W$11*10^-3,0)</f>
        <v>0</v>
      </c>
      <c r="F5363" s="18">
        <f>IF(G5363&lt;0.3,(バックデータ一覧!$C$10*(バックデータ一覧!$C$12*計算過程!L5363+バックデータ一覧!$C$13*LN(0.3)+バックデータ一覧!$C$14)^バックデータ一覧!$C$11+バックデータ一覧!$E$10*(0.3/(バックデータ一覧!$E$12*計算過程!L5363+バックデータ一覧!$E$13*LN(0.3)+バックデータ一覧!$E$14))^バックデータ一覧!$E$11)*計算過程!$W$11*計算過程!G5363/0.3*10^-3,0)</f>
        <v>0</v>
      </c>
      <c r="G5363" s="18">
        <f t="shared" si="500"/>
        <v>0</v>
      </c>
      <c r="H5363" s="18">
        <f t="shared" si="501"/>
        <v>0</v>
      </c>
      <c r="I5363" s="24">
        <v>0</v>
      </c>
      <c r="J5363" s="24">
        <v>0</v>
      </c>
      <c r="K5363" s="24">
        <v>0</v>
      </c>
      <c r="L5363" s="14">
        <f>貼り付けシート!C5363</f>
        <v>24.8</v>
      </c>
      <c r="M5363" s="14">
        <f>貼り付けシート!D5363</f>
        <v>18.3</v>
      </c>
      <c r="N5363" s="18">
        <f>貼り付けシート!E5363</f>
        <v>92.397701910351728</v>
      </c>
      <c r="O5363" s="18">
        <f>貼り付けシート!F5363</f>
        <v>0</v>
      </c>
      <c r="P5363" s="19">
        <f t="shared" si="502"/>
        <v>0</v>
      </c>
      <c r="Q5363" s="19">
        <f t="shared" si="503"/>
        <v>0</v>
      </c>
    </row>
    <row r="5364" spans="1:17">
      <c r="A5364" s="38">
        <v>41863</v>
      </c>
      <c r="B5364" s="49" t="s">
        <v>155</v>
      </c>
      <c r="C5364" s="24">
        <f t="shared" si="498"/>
        <v>30.406921776000001</v>
      </c>
      <c r="D5364" s="24">
        <f t="shared" si="499"/>
        <v>0</v>
      </c>
      <c r="E5364" s="18">
        <f>IF(G5364&gt;=0.3,(バックデータ一覧!$C$10*(バックデータ一覧!$C$12*計算過程!L5364+バックデータ一覧!$C$13*LN(計算過程!G5364)+バックデータ一覧!$C$14)^バックデータ一覧!$C$11+バックデータ一覧!$E$10*(計算過程!G5364/(バックデータ一覧!$E$12*計算過程!L5364+バックデータ一覧!$E$13*LN(計算過程!G5364)+バックデータ一覧!$E$14))^バックデータ一覧!$E$11)*計算過程!$W$11*10^-3,0)</f>
        <v>0</v>
      </c>
      <c r="F5364" s="18">
        <f>IF(G5364&lt;0.3,(バックデータ一覧!$C$10*(バックデータ一覧!$C$12*計算過程!L5364+バックデータ一覧!$C$13*LN(0.3)+バックデータ一覧!$C$14)^バックデータ一覧!$C$11+バックデータ一覧!$E$10*(0.3/(バックデータ一覧!$E$12*計算過程!L5364+バックデータ一覧!$E$13*LN(0.3)+バックデータ一覧!$E$14))^バックデータ一覧!$E$11)*計算過程!$W$11*計算過程!G5364/0.3*10^-3,0)</f>
        <v>0</v>
      </c>
      <c r="G5364" s="18">
        <f t="shared" si="500"/>
        <v>0</v>
      </c>
      <c r="H5364" s="18">
        <f t="shared" si="501"/>
        <v>0</v>
      </c>
      <c r="I5364" s="24">
        <v>0</v>
      </c>
      <c r="J5364" s="24">
        <v>0</v>
      </c>
      <c r="K5364" s="24">
        <v>0</v>
      </c>
      <c r="L5364" s="14">
        <f>貼り付けシート!C5364</f>
        <v>25.2</v>
      </c>
      <c r="M5364" s="14">
        <f>貼り付けシート!D5364</f>
        <v>18.7</v>
      </c>
      <c r="N5364" s="18">
        <f>貼り付けシート!E5364</f>
        <v>92.134945157447405</v>
      </c>
      <c r="O5364" s="18">
        <f>貼り付けシート!F5364</f>
        <v>0</v>
      </c>
      <c r="P5364" s="19">
        <f t="shared" si="502"/>
        <v>0</v>
      </c>
      <c r="Q5364" s="19">
        <f t="shared" si="503"/>
        <v>0</v>
      </c>
    </row>
    <row r="5365" spans="1:17">
      <c r="A5365" s="38">
        <v>41863</v>
      </c>
      <c r="B5365" s="49" t="s">
        <v>156</v>
      </c>
      <c r="C5365" s="24">
        <f t="shared" si="498"/>
        <v>30.406921776000001</v>
      </c>
      <c r="D5365" s="24">
        <f t="shared" si="499"/>
        <v>0</v>
      </c>
      <c r="E5365" s="18">
        <f>IF(G5365&gt;=0.3,(バックデータ一覧!$C$10*(バックデータ一覧!$C$12*計算過程!L5365+バックデータ一覧!$C$13*LN(計算過程!G5365)+バックデータ一覧!$C$14)^バックデータ一覧!$C$11+バックデータ一覧!$E$10*(計算過程!G5365/(バックデータ一覧!$E$12*計算過程!L5365+バックデータ一覧!$E$13*LN(計算過程!G5365)+バックデータ一覧!$E$14))^バックデータ一覧!$E$11)*計算過程!$W$11*10^-3,0)</f>
        <v>0</v>
      </c>
      <c r="F5365" s="18">
        <f>IF(G5365&lt;0.3,(バックデータ一覧!$C$10*(バックデータ一覧!$C$12*計算過程!L5365+バックデータ一覧!$C$13*LN(0.3)+バックデータ一覧!$C$14)^バックデータ一覧!$C$11+バックデータ一覧!$E$10*(0.3/(バックデータ一覧!$E$12*計算過程!L5365+バックデータ一覧!$E$13*LN(0.3)+バックデータ一覧!$E$14))^バックデータ一覧!$E$11)*計算過程!$W$11*計算過程!G5365/0.3*10^-3,0)</f>
        <v>0</v>
      </c>
      <c r="G5365" s="18">
        <f t="shared" si="500"/>
        <v>0</v>
      </c>
      <c r="H5365" s="18">
        <f t="shared" si="501"/>
        <v>0</v>
      </c>
      <c r="I5365" s="24">
        <v>0</v>
      </c>
      <c r="J5365" s="24">
        <v>0</v>
      </c>
      <c r="K5365" s="24">
        <v>0</v>
      </c>
      <c r="L5365" s="14">
        <f>貼り付けシート!C5365</f>
        <v>27.3</v>
      </c>
      <c r="M5365" s="14">
        <f>貼り付けシート!D5365</f>
        <v>19.100000000000001</v>
      </c>
      <c r="N5365" s="18">
        <f>貼り付けシート!E5365</f>
        <v>83.078562824549806</v>
      </c>
      <c r="O5365" s="18">
        <f>貼り付けシート!F5365</f>
        <v>0</v>
      </c>
      <c r="P5365" s="19">
        <f t="shared" si="502"/>
        <v>0</v>
      </c>
      <c r="Q5365" s="19">
        <f t="shared" si="503"/>
        <v>0</v>
      </c>
    </row>
    <row r="5366" spans="1:17">
      <c r="A5366" s="38">
        <v>41863</v>
      </c>
      <c r="B5366" s="49" t="s">
        <v>157</v>
      </c>
      <c r="C5366" s="24">
        <f t="shared" si="498"/>
        <v>30.406921776000001</v>
      </c>
      <c r="D5366" s="24">
        <f t="shared" si="499"/>
        <v>0</v>
      </c>
      <c r="E5366" s="18">
        <f>IF(G5366&gt;=0.3,(バックデータ一覧!$C$10*(バックデータ一覧!$C$12*計算過程!L5366+バックデータ一覧!$C$13*LN(計算過程!G5366)+バックデータ一覧!$C$14)^バックデータ一覧!$C$11+バックデータ一覧!$E$10*(計算過程!G5366/(バックデータ一覧!$E$12*計算過程!L5366+バックデータ一覧!$E$13*LN(計算過程!G5366)+バックデータ一覧!$E$14))^バックデータ一覧!$E$11)*計算過程!$W$11*10^-3,0)</f>
        <v>0</v>
      </c>
      <c r="F5366" s="18">
        <f>IF(G5366&lt;0.3,(バックデータ一覧!$C$10*(バックデータ一覧!$C$12*計算過程!L5366+バックデータ一覧!$C$13*LN(0.3)+バックデータ一覧!$C$14)^バックデータ一覧!$C$11+バックデータ一覧!$E$10*(0.3/(バックデータ一覧!$E$12*計算過程!L5366+バックデータ一覧!$E$13*LN(0.3)+バックデータ一覧!$E$14))^バックデータ一覧!$E$11)*計算過程!$W$11*計算過程!G5366/0.3*10^-3,0)</f>
        <v>0</v>
      </c>
      <c r="G5366" s="18">
        <f t="shared" si="500"/>
        <v>0</v>
      </c>
      <c r="H5366" s="18">
        <f t="shared" si="501"/>
        <v>0</v>
      </c>
      <c r="I5366" s="24">
        <v>0</v>
      </c>
      <c r="J5366" s="24">
        <v>0</v>
      </c>
      <c r="K5366" s="24">
        <v>0</v>
      </c>
      <c r="L5366" s="14">
        <f>貼り付けシート!C5366</f>
        <v>29.8</v>
      </c>
      <c r="M5366" s="14">
        <f>貼り付けシート!D5366</f>
        <v>19.5</v>
      </c>
      <c r="N5366" s="18">
        <f>貼り付けシート!E5366</f>
        <v>73.317857001545207</v>
      </c>
      <c r="O5366" s="18">
        <f>貼り付けシート!F5366</f>
        <v>0</v>
      </c>
      <c r="P5366" s="19">
        <f t="shared" si="502"/>
        <v>0</v>
      </c>
      <c r="Q5366" s="19">
        <f t="shared" si="503"/>
        <v>0</v>
      </c>
    </row>
    <row r="5367" spans="1:17">
      <c r="A5367" s="38">
        <v>41863</v>
      </c>
      <c r="B5367" s="49" t="s">
        <v>158</v>
      </c>
      <c r="C5367" s="24">
        <f t="shared" si="498"/>
        <v>30.406921776000001</v>
      </c>
      <c r="D5367" s="24">
        <f t="shared" si="499"/>
        <v>0</v>
      </c>
      <c r="E5367" s="18">
        <f>IF(G5367&gt;=0.3,(バックデータ一覧!$C$10*(バックデータ一覧!$C$12*計算過程!L5367+バックデータ一覧!$C$13*LN(計算過程!G5367)+バックデータ一覧!$C$14)^バックデータ一覧!$C$11+バックデータ一覧!$E$10*(計算過程!G5367/(バックデータ一覧!$E$12*計算過程!L5367+バックデータ一覧!$E$13*LN(計算過程!G5367)+バックデータ一覧!$E$14))^バックデータ一覧!$E$11)*計算過程!$W$11*10^-3,0)</f>
        <v>0</v>
      </c>
      <c r="F5367" s="18">
        <f>IF(G5367&lt;0.3,(バックデータ一覧!$C$10*(バックデータ一覧!$C$12*計算過程!L5367+バックデータ一覧!$C$13*LN(0.3)+バックデータ一覧!$C$14)^バックデータ一覧!$C$11+バックデータ一覧!$E$10*(0.3/(バックデータ一覧!$E$12*計算過程!L5367+バックデータ一覧!$E$13*LN(0.3)+バックデータ一覧!$E$14))^バックデータ一覧!$E$11)*計算過程!$W$11*計算過程!G5367/0.3*10^-3,0)</f>
        <v>0</v>
      </c>
      <c r="G5367" s="18">
        <f t="shared" si="500"/>
        <v>0</v>
      </c>
      <c r="H5367" s="18">
        <f t="shared" si="501"/>
        <v>0</v>
      </c>
      <c r="I5367" s="24">
        <v>0</v>
      </c>
      <c r="J5367" s="24">
        <v>0</v>
      </c>
      <c r="K5367" s="24">
        <v>0</v>
      </c>
      <c r="L5367" s="14">
        <f>貼り付けシート!C5367</f>
        <v>30.6</v>
      </c>
      <c r="M5367" s="14">
        <f>貼り付けシート!D5367</f>
        <v>19.7</v>
      </c>
      <c r="N5367" s="18">
        <f>貼り付けシート!E5367</f>
        <v>70.728070634950029</v>
      </c>
      <c r="O5367" s="18">
        <f>貼り付けシート!F5367</f>
        <v>0</v>
      </c>
      <c r="P5367" s="19">
        <f t="shared" si="502"/>
        <v>0</v>
      </c>
      <c r="Q5367" s="19">
        <f t="shared" si="503"/>
        <v>0</v>
      </c>
    </row>
    <row r="5368" spans="1:17">
      <c r="A5368" s="38">
        <v>41863</v>
      </c>
      <c r="B5368" s="49" t="s">
        <v>159</v>
      </c>
      <c r="C5368" s="24">
        <f t="shared" si="498"/>
        <v>30.406921776000001</v>
      </c>
      <c r="D5368" s="24">
        <f t="shared" si="499"/>
        <v>0</v>
      </c>
      <c r="E5368" s="18">
        <f>IF(G5368&gt;=0.3,(バックデータ一覧!$C$10*(バックデータ一覧!$C$12*計算過程!L5368+バックデータ一覧!$C$13*LN(計算過程!G5368)+バックデータ一覧!$C$14)^バックデータ一覧!$C$11+バックデータ一覧!$E$10*(計算過程!G5368/(バックデータ一覧!$E$12*計算過程!L5368+バックデータ一覧!$E$13*LN(計算過程!G5368)+バックデータ一覧!$E$14))^バックデータ一覧!$E$11)*計算過程!$W$11*10^-3,0)</f>
        <v>0</v>
      </c>
      <c r="F5368" s="18">
        <f>IF(G5368&lt;0.3,(バックデータ一覧!$C$10*(バックデータ一覧!$C$12*計算過程!L5368+バックデータ一覧!$C$13*LN(0.3)+バックデータ一覧!$C$14)^バックデータ一覧!$C$11+バックデータ一覧!$E$10*(0.3/(バックデータ一覧!$E$12*計算過程!L5368+バックデータ一覧!$E$13*LN(0.3)+バックデータ一覧!$E$14))^バックデータ一覧!$E$11)*計算過程!$W$11*計算過程!G5368/0.3*10^-3,0)</f>
        <v>0</v>
      </c>
      <c r="G5368" s="18">
        <f t="shared" si="500"/>
        <v>0</v>
      </c>
      <c r="H5368" s="18">
        <f t="shared" si="501"/>
        <v>0</v>
      </c>
      <c r="I5368" s="24">
        <v>0</v>
      </c>
      <c r="J5368" s="24">
        <v>0</v>
      </c>
      <c r="K5368" s="24">
        <v>0</v>
      </c>
      <c r="L5368" s="14">
        <f>貼り付けシート!C5368</f>
        <v>32</v>
      </c>
      <c r="M5368" s="14">
        <f>貼り付けシート!D5368</f>
        <v>20</v>
      </c>
      <c r="N5368" s="18">
        <f>貼り付けシート!E5368</f>
        <v>66.280899436108058</v>
      </c>
      <c r="O5368" s="18">
        <f>貼り付けシート!F5368</f>
        <v>0</v>
      </c>
      <c r="P5368" s="19">
        <f t="shared" si="502"/>
        <v>0</v>
      </c>
      <c r="Q5368" s="19">
        <f t="shared" si="503"/>
        <v>0</v>
      </c>
    </row>
    <row r="5369" spans="1:17">
      <c r="A5369" s="38">
        <v>41863</v>
      </c>
      <c r="B5369" s="49" t="s">
        <v>160</v>
      </c>
      <c r="C5369" s="24">
        <f t="shared" si="498"/>
        <v>30.406921776000001</v>
      </c>
      <c r="D5369" s="24">
        <f t="shared" si="499"/>
        <v>0</v>
      </c>
      <c r="E5369" s="18">
        <f>IF(G5369&gt;=0.3,(バックデータ一覧!$C$10*(バックデータ一覧!$C$12*計算過程!L5369+バックデータ一覧!$C$13*LN(計算過程!G5369)+バックデータ一覧!$C$14)^バックデータ一覧!$C$11+バックデータ一覧!$E$10*(計算過程!G5369/(バックデータ一覧!$E$12*計算過程!L5369+バックデータ一覧!$E$13*LN(計算過程!G5369)+バックデータ一覧!$E$14))^バックデータ一覧!$E$11)*計算過程!$W$11*10^-3,0)</f>
        <v>0</v>
      </c>
      <c r="F5369" s="18">
        <f>IF(G5369&lt;0.3,(バックデータ一覧!$C$10*(バックデータ一覧!$C$12*計算過程!L5369+バックデータ一覧!$C$13*LN(0.3)+バックデータ一覧!$C$14)^バックデータ一覧!$C$11+バックデータ一覧!$E$10*(0.3/(バックデータ一覧!$E$12*計算過程!L5369+バックデータ一覧!$E$13*LN(0.3)+バックデータ一覧!$E$14))^バックデータ一覧!$E$11)*計算過程!$W$11*計算過程!G5369/0.3*10^-3,0)</f>
        <v>0</v>
      </c>
      <c r="G5369" s="18">
        <f t="shared" si="500"/>
        <v>0</v>
      </c>
      <c r="H5369" s="18">
        <f t="shared" si="501"/>
        <v>0</v>
      </c>
      <c r="I5369" s="24">
        <v>0</v>
      </c>
      <c r="J5369" s="24">
        <v>0</v>
      </c>
      <c r="K5369" s="24">
        <v>0</v>
      </c>
      <c r="L5369" s="14">
        <f>貼り付けシート!C5369</f>
        <v>32.299999999999997</v>
      </c>
      <c r="M5369" s="14">
        <f>貼り付けシート!D5369</f>
        <v>20.3</v>
      </c>
      <c r="N5369" s="18">
        <f>貼り付けシート!E5369</f>
        <v>66.113753424736728</v>
      </c>
      <c r="O5369" s="18">
        <f>貼り付けシート!F5369</f>
        <v>0</v>
      </c>
      <c r="P5369" s="19">
        <f t="shared" si="502"/>
        <v>0</v>
      </c>
      <c r="Q5369" s="19">
        <f t="shared" si="503"/>
        <v>0</v>
      </c>
    </row>
    <row r="5370" spans="1:17">
      <c r="A5370" s="38">
        <v>41863</v>
      </c>
      <c r="B5370" s="49" t="s">
        <v>161</v>
      </c>
      <c r="C5370" s="24">
        <f t="shared" si="498"/>
        <v>30.406921776000001</v>
      </c>
      <c r="D5370" s="24">
        <f t="shared" si="499"/>
        <v>0</v>
      </c>
      <c r="E5370" s="18">
        <f>IF(G5370&gt;=0.3,(バックデータ一覧!$C$10*(バックデータ一覧!$C$12*計算過程!L5370+バックデータ一覧!$C$13*LN(計算過程!G5370)+バックデータ一覧!$C$14)^バックデータ一覧!$C$11+バックデータ一覧!$E$10*(計算過程!G5370/(バックデータ一覧!$E$12*計算過程!L5370+バックデータ一覧!$E$13*LN(計算過程!G5370)+バックデータ一覧!$E$14))^バックデータ一覧!$E$11)*計算過程!$W$11*10^-3,0)</f>
        <v>0</v>
      </c>
      <c r="F5370" s="18">
        <f>IF(G5370&lt;0.3,(バックデータ一覧!$C$10*(バックデータ一覧!$C$12*計算過程!L5370+バックデータ一覧!$C$13*LN(0.3)+バックデータ一覧!$C$14)^バックデータ一覧!$C$11+バックデータ一覧!$E$10*(0.3/(バックデータ一覧!$E$12*計算過程!L5370+バックデータ一覧!$E$13*LN(0.3)+バックデータ一覧!$E$14))^バックデータ一覧!$E$11)*計算過程!$W$11*計算過程!G5370/0.3*10^-3,0)</f>
        <v>0</v>
      </c>
      <c r="G5370" s="18">
        <f t="shared" si="500"/>
        <v>0</v>
      </c>
      <c r="H5370" s="18">
        <f t="shared" si="501"/>
        <v>0</v>
      </c>
      <c r="I5370" s="24">
        <v>0</v>
      </c>
      <c r="J5370" s="24">
        <v>0</v>
      </c>
      <c r="K5370" s="24">
        <v>0</v>
      </c>
      <c r="L5370" s="14">
        <f>貼り付けシート!C5370</f>
        <v>32.200000000000003</v>
      </c>
      <c r="M5370" s="14">
        <f>貼り付けシート!D5370</f>
        <v>19.899999999999999</v>
      </c>
      <c r="N5370" s="18">
        <f>貼り付けシート!E5370</f>
        <v>65.218501003123009</v>
      </c>
      <c r="O5370" s="18">
        <f>貼り付けシート!F5370</f>
        <v>0</v>
      </c>
      <c r="P5370" s="19">
        <f t="shared" si="502"/>
        <v>0</v>
      </c>
      <c r="Q5370" s="19">
        <f t="shared" si="503"/>
        <v>0</v>
      </c>
    </row>
    <row r="5371" spans="1:17">
      <c r="A5371" s="38">
        <v>41863</v>
      </c>
      <c r="B5371" s="49" t="s">
        <v>162</v>
      </c>
      <c r="C5371" s="24">
        <f t="shared" si="498"/>
        <v>30.406921776000001</v>
      </c>
      <c r="D5371" s="24">
        <f t="shared" si="499"/>
        <v>0</v>
      </c>
      <c r="E5371" s="18">
        <f>IF(G5371&gt;=0.3,(バックデータ一覧!$C$10*(バックデータ一覧!$C$12*計算過程!L5371+バックデータ一覧!$C$13*LN(計算過程!G5371)+バックデータ一覧!$C$14)^バックデータ一覧!$C$11+バックデータ一覧!$E$10*(計算過程!G5371/(バックデータ一覧!$E$12*計算過程!L5371+バックデータ一覧!$E$13*LN(計算過程!G5371)+バックデータ一覧!$E$14))^バックデータ一覧!$E$11)*計算過程!$W$11*10^-3,0)</f>
        <v>0</v>
      </c>
      <c r="F5371" s="18">
        <f>IF(G5371&lt;0.3,(バックデータ一覧!$C$10*(バックデータ一覧!$C$12*計算過程!L5371+バックデータ一覧!$C$13*LN(0.3)+バックデータ一覧!$C$14)^バックデータ一覧!$C$11+バックデータ一覧!$E$10*(0.3/(バックデータ一覧!$E$12*計算過程!L5371+バックデータ一覧!$E$13*LN(0.3)+バックデータ一覧!$E$14))^バックデータ一覧!$E$11)*計算過程!$W$11*計算過程!G5371/0.3*10^-3,0)</f>
        <v>0</v>
      </c>
      <c r="G5371" s="18">
        <f t="shared" si="500"/>
        <v>0</v>
      </c>
      <c r="H5371" s="18">
        <f t="shared" si="501"/>
        <v>0</v>
      </c>
      <c r="I5371" s="24">
        <v>0</v>
      </c>
      <c r="J5371" s="24">
        <v>0</v>
      </c>
      <c r="K5371" s="24">
        <v>0</v>
      </c>
      <c r="L5371" s="14">
        <f>貼り付けシート!C5371</f>
        <v>32.4</v>
      </c>
      <c r="M5371" s="14">
        <f>貼り付けシート!D5371</f>
        <v>19.5</v>
      </c>
      <c r="N5371" s="18">
        <f>貼り付けシート!E5371</f>
        <v>63.229836717830878</v>
      </c>
      <c r="O5371" s="18">
        <f>貼り付けシート!F5371</f>
        <v>0</v>
      </c>
      <c r="P5371" s="19">
        <f t="shared" si="502"/>
        <v>0</v>
      </c>
      <c r="Q5371" s="19">
        <f t="shared" si="503"/>
        <v>0</v>
      </c>
    </row>
    <row r="5372" spans="1:17">
      <c r="A5372" s="38">
        <v>41863</v>
      </c>
      <c r="B5372" s="49" t="s">
        <v>163</v>
      </c>
      <c r="C5372" s="24">
        <f t="shared" si="498"/>
        <v>30.406921776000001</v>
      </c>
      <c r="D5372" s="24">
        <f t="shared" si="499"/>
        <v>0</v>
      </c>
      <c r="E5372" s="18">
        <f>IF(G5372&gt;=0.3,(バックデータ一覧!$C$10*(バックデータ一覧!$C$12*計算過程!L5372+バックデータ一覧!$C$13*LN(計算過程!G5372)+バックデータ一覧!$C$14)^バックデータ一覧!$C$11+バックデータ一覧!$E$10*(計算過程!G5372/(バックデータ一覧!$E$12*計算過程!L5372+バックデータ一覧!$E$13*LN(計算過程!G5372)+バックデータ一覧!$E$14))^バックデータ一覧!$E$11)*計算過程!$W$11*10^-3,0)</f>
        <v>0</v>
      </c>
      <c r="F5372" s="18">
        <f>IF(G5372&lt;0.3,(バックデータ一覧!$C$10*(バックデータ一覧!$C$12*計算過程!L5372+バックデータ一覧!$C$13*LN(0.3)+バックデータ一覧!$C$14)^バックデータ一覧!$C$11+バックデータ一覧!$E$10*(0.3/(バックデータ一覧!$E$12*計算過程!L5372+バックデータ一覧!$E$13*LN(0.3)+バックデータ一覧!$E$14))^バックデータ一覧!$E$11)*計算過程!$W$11*計算過程!G5372/0.3*10^-3,0)</f>
        <v>0</v>
      </c>
      <c r="G5372" s="18">
        <f t="shared" si="500"/>
        <v>0</v>
      </c>
      <c r="H5372" s="18">
        <f t="shared" si="501"/>
        <v>0</v>
      </c>
      <c r="I5372" s="24">
        <v>0</v>
      </c>
      <c r="J5372" s="24">
        <v>0</v>
      </c>
      <c r="K5372" s="24">
        <v>0</v>
      </c>
      <c r="L5372" s="14">
        <f>貼り付けシート!C5372</f>
        <v>32.1</v>
      </c>
      <c r="M5372" s="14">
        <f>貼り付けシート!D5372</f>
        <v>19.2</v>
      </c>
      <c r="N5372" s="18">
        <f>貼り付けシート!E5372</f>
        <v>63.349919727630287</v>
      </c>
      <c r="O5372" s="18">
        <f>貼り付けシート!F5372</f>
        <v>0</v>
      </c>
      <c r="P5372" s="19">
        <f t="shared" si="502"/>
        <v>0</v>
      </c>
      <c r="Q5372" s="19">
        <f t="shared" si="503"/>
        <v>0</v>
      </c>
    </row>
    <row r="5373" spans="1:17">
      <c r="A5373" s="38">
        <v>41863</v>
      </c>
      <c r="B5373" s="49" t="s">
        <v>164</v>
      </c>
      <c r="C5373" s="24">
        <f t="shared" si="498"/>
        <v>30.406921776000001</v>
      </c>
      <c r="D5373" s="24">
        <f t="shared" si="499"/>
        <v>0</v>
      </c>
      <c r="E5373" s="18">
        <f>IF(G5373&gt;=0.3,(バックデータ一覧!$C$10*(バックデータ一覧!$C$12*計算過程!L5373+バックデータ一覧!$C$13*LN(計算過程!G5373)+バックデータ一覧!$C$14)^バックデータ一覧!$C$11+バックデータ一覧!$E$10*(計算過程!G5373/(バックデータ一覧!$E$12*計算過程!L5373+バックデータ一覧!$E$13*LN(計算過程!G5373)+バックデータ一覧!$E$14))^バックデータ一覧!$E$11)*計算過程!$W$11*10^-3,0)</f>
        <v>0</v>
      </c>
      <c r="F5373" s="18">
        <f>IF(G5373&lt;0.3,(バックデータ一覧!$C$10*(バックデータ一覧!$C$12*計算過程!L5373+バックデータ一覧!$C$13*LN(0.3)+バックデータ一覧!$C$14)^バックデータ一覧!$C$11+バックデータ一覧!$E$10*(0.3/(バックデータ一覧!$E$12*計算過程!L5373+バックデータ一覧!$E$13*LN(0.3)+バックデータ一覧!$E$14))^バックデータ一覧!$E$11)*計算過程!$W$11*計算過程!G5373/0.3*10^-3,0)</f>
        <v>0</v>
      </c>
      <c r="G5373" s="18">
        <f t="shared" si="500"/>
        <v>0</v>
      </c>
      <c r="H5373" s="18">
        <f t="shared" si="501"/>
        <v>0</v>
      </c>
      <c r="I5373" s="24">
        <v>0</v>
      </c>
      <c r="J5373" s="24">
        <v>0</v>
      </c>
      <c r="K5373" s="24">
        <v>0</v>
      </c>
      <c r="L5373" s="14">
        <f>貼り付けシート!C5373</f>
        <v>31.8</v>
      </c>
      <c r="M5373" s="14">
        <f>貼り付けシート!D5373</f>
        <v>19.8</v>
      </c>
      <c r="N5373" s="18">
        <f>貼り付けシート!E5373</f>
        <v>66.385700667413346</v>
      </c>
      <c r="O5373" s="18">
        <f>貼り付けシート!F5373</f>
        <v>0</v>
      </c>
      <c r="P5373" s="19">
        <f t="shared" si="502"/>
        <v>0</v>
      </c>
      <c r="Q5373" s="19">
        <f t="shared" si="503"/>
        <v>0</v>
      </c>
    </row>
    <row r="5374" spans="1:17">
      <c r="A5374" s="38">
        <v>41863</v>
      </c>
      <c r="B5374" s="49" t="s">
        <v>165</v>
      </c>
      <c r="C5374" s="24">
        <f t="shared" si="498"/>
        <v>30.406921776000001</v>
      </c>
      <c r="D5374" s="24">
        <f t="shared" si="499"/>
        <v>0</v>
      </c>
      <c r="E5374" s="18">
        <f>IF(G5374&gt;=0.3,(バックデータ一覧!$C$10*(バックデータ一覧!$C$12*計算過程!L5374+バックデータ一覧!$C$13*LN(計算過程!G5374)+バックデータ一覧!$C$14)^バックデータ一覧!$C$11+バックデータ一覧!$E$10*(計算過程!G5374/(バックデータ一覧!$E$12*計算過程!L5374+バックデータ一覧!$E$13*LN(計算過程!G5374)+バックデータ一覧!$E$14))^バックデータ一覧!$E$11)*計算過程!$W$11*10^-3,0)</f>
        <v>0</v>
      </c>
      <c r="F5374" s="18">
        <f>IF(G5374&lt;0.3,(バックデータ一覧!$C$10*(バックデータ一覧!$C$12*計算過程!L5374+バックデータ一覧!$C$13*LN(0.3)+バックデータ一覧!$C$14)^バックデータ一覧!$C$11+バックデータ一覧!$E$10*(0.3/(バックデータ一覧!$E$12*計算過程!L5374+バックデータ一覧!$E$13*LN(0.3)+バックデータ一覧!$E$14))^バックデータ一覧!$E$11)*計算過程!$W$11*計算過程!G5374/0.3*10^-3,0)</f>
        <v>0</v>
      </c>
      <c r="G5374" s="18">
        <f t="shared" si="500"/>
        <v>0</v>
      </c>
      <c r="H5374" s="18">
        <f t="shared" si="501"/>
        <v>0</v>
      </c>
      <c r="I5374" s="24">
        <v>0</v>
      </c>
      <c r="J5374" s="24">
        <v>0</v>
      </c>
      <c r="K5374" s="24">
        <v>0</v>
      </c>
      <c r="L5374" s="14">
        <f>貼り付けシート!C5374</f>
        <v>30.9</v>
      </c>
      <c r="M5374" s="14">
        <f>貼り付けシート!D5374</f>
        <v>20.5</v>
      </c>
      <c r="N5374" s="18">
        <f>貼り付けシート!E5374</f>
        <v>72.260548437003052</v>
      </c>
      <c r="O5374" s="18">
        <f>貼り付けシート!F5374</f>
        <v>0</v>
      </c>
      <c r="P5374" s="19">
        <f t="shared" si="502"/>
        <v>0</v>
      </c>
      <c r="Q5374" s="19">
        <f t="shared" si="503"/>
        <v>0</v>
      </c>
    </row>
    <row r="5375" spans="1:17">
      <c r="A5375" s="38">
        <v>41863</v>
      </c>
      <c r="B5375" s="49" t="s">
        <v>166</v>
      </c>
      <c r="C5375" s="24">
        <f t="shared" si="498"/>
        <v>30.406921776000001</v>
      </c>
      <c r="D5375" s="24">
        <f t="shared" si="499"/>
        <v>0</v>
      </c>
      <c r="E5375" s="18">
        <f>IF(G5375&gt;=0.3,(バックデータ一覧!$C$10*(バックデータ一覧!$C$12*計算過程!L5375+バックデータ一覧!$C$13*LN(計算過程!G5375)+バックデータ一覧!$C$14)^バックデータ一覧!$C$11+バックデータ一覧!$E$10*(計算過程!G5375/(バックデータ一覧!$E$12*計算過程!L5375+バックデータ一覧!$E$13*LN(計算過程!G5375)+バックデータ一覧!$E$14))^バックデータ一覧!$E$11)*計算過程!$W$11*10^-3,0)</f>
        <v>0</v>
      </c>
      <c r="F5375" s="18">
        <f>IF(G5375&lt;0.3,(バックデータ一覧!$C$10*(バックデータ一覧!$C$12*計算過程!L5375+バックデータ一覧!$C$13*LN(0.3)+バックデータ一覧!$C$14)^バックデータ一覧!$C$11+バックデータ一覧!$E$10*(0.3/(バックデータ一覧!$E$12*計算過程!L5375+バックデータ一覧!$E$13*LN(0.3)+バックデータ一覧!$E$14))^バックデータ一覧!$E$11)*計算過程!$W$11*計算過程!G5375/0.3*10^-3,0)</f>
        <v>0</v>
      </c>
      <c r="G5375" s="18">
        <f t="shared" si="500"/>
        <v>0</v>
      </c>
      <c r="H5375" s="18">
        <f t="shared" si="501"/>
        <v>0</v>
      </c>
      <c r="I5375" s="24">
        <v>0</v>
      </c>
      <c r="J5375" s="24">
        <v>0</v>
      </c>
      <c r="K5375" s="24">
        <v>0</v>
      </c>
      <c r="L5375" s="14">
        <f>貼り付けシート!C5375</f>
        <v>30.2</v>
      </c>
      <c r="M5375" s="14">
        <f>貼り付けシート!D5375</f>
        <v>21.1</v>
      </c>
      <c r="N5375" s="18">
        <f>貼り付けシート!E5375</f>
        <v>77.339922554470036</v>
      </c>
      <c r="O5375" s="18">
        <f>貼り付けシート!F5375</f>
        <v>0</v>
      </c>
      <c r="P5375" s="19">
        <f t="shared" si="502"/>
        <v>0</v>
      </c>
      <c r="Q5375" s="19">
        <f t="shared" si="503"/>
        <v>0</v>
      </c>
    </row>
    <row r="5376" spans="1:17">
      <c r="A5376" s="38">
        <v>41863</v>
      </c>
      <c r="B5376" s="49" t="s">
        <v>167</v>
      </c>
      <c r="C5376" s="24">
        <f t="shared" si="498"/>
        <v>30.406921776000001</v>
      </c>
      <c r="D5376" s="24">
        <f t="shared" si="499"/>
        <v>0</v>
      </c>
      <c r="E5376" s="18">
        <f>IF(G5376&gt;=0.3,(バックデータ一覧!$C$10*(バックデータ一覧!$C$12*計算過程!L5376+バックデータ一覧!$C$13*LN(計算過程!G5376)+バックデータ一覧!$C$14)^バックデータ一覧!$C$11+バックデータ一覧!$E$10*(計算過程!G5376/(バックデータ一覧!$E$12*計算過程!L5376+バックデータ一覧!$E$13*LN(計算過程!G5376)+バックデータ一覧!$E$14))^バックデータ一覧!$E$11)*計算過程!$W$11*10^-3,0)</f>
        <v>0</v>
      </c>
      <c r="F5376" s="18">
        <f>IF(G5376&lt;0.3,(バックデータ一覧!$C$10*(バックデータ一覧!$C$12*計算過程!L5376+バックデータ一覧!$C$13*LN(0.3)+バックデータ一覧!$C$14)^バックデータ一覧!$C$11+バックデータ一覧!$E$10*(0.3/(バックデータ一覧!$E$12*計算過程!L5376+バックデータ一覧!$E$13*LN(0.3)+バックデータ一覧!$E$14))^バックデータ一覧!$E$11)*計算過程!$W$11*計算過程!G5376/0.3*10^-3,0)</f>
        <v>0</v>
      </c>
      <c r="G5376" s="18">
        <f t="shared" si="500"/>
        <v>0</v>
      </c>
      <c r="H5376" s="18">
        <f t="shared" si="501"/>
        <v>0</v>
      </c>
      <c r="I5376" s="24">
        <v>0</v>
      </c>
      <c r="J5376" s="24">
        <v>0</v>
      </c>
      <c r="K5376" s="24">
        <v>0</v>
      </c>
      <c r="L5376" s="14">
        <f>貼り付けシート!C5376</f>
        <v>29.5</v>
      </c>
      <c r="M5376" s="14">
        <f>貼り付けシート!D5376</f>
        <v>20.3</v>
      </c>
      <c r="N5376" s="18">
        <f>貼り付けシート!E5376</f>
        <v>77.558360254736954</v>
      </c>
      <c r="O5376" s="18">
        <f>貼り付けシート!F5376</f>
        <v>0</v>
      </c>
      <c r="P5376" s="19">
        <f t="shared" si="502"/>
        <v>0</v>
      </c>
      <c r="Q5376" s="19">
        <f t="shared" si="503"/>
        <v>0</v>
      </c>
    </row>
    <row r="5377" spans="1:17">
      <c r="A5377" s="38">
        <v>41863</v>
      </c>
      <c r="B5377" s="49" t="s">
        <v>168</v>
      </c>
      <c r="C5377" s="24">
        <f t="shared" si="498"/>
        <v>30.406921776000001</v>
      </c>
      <c r="D5377" s="24">
        <f t="shared" si="499"/>
        <v>0</v>
      </c>
      <c r="E5377" s="18">
        <f>IF(G5377&gt;=0.3,(バックデータ一覧!$C$10*(バックデータ一覧!$C$12*計算過程!L5377+バックデータ一覧!$C$13*LN(計算過程!G5377)+バックデータ一覧!$C$14)^バックデータ一覧!$C$11+バックデータ一覧!$E$10*(計算過程!G5377/(バックデータ一覧!$E$12*計算過程!L5377+バックデータ一覧!$E$13*LN(計算過程!G5377)+バックデータ一覧!$E$14))^バックデータ一覧!$E$11)*計算過程!$W$11*10^-3,0)</f>
        <v>0</v>
      </c>
      <c r="F5377" s="18">
        <f>IF(G5377&lt;0.3,(バックデータ一覧!$C$10*(バックデータ一覧!$C$12*計算過程!L5377+バックデータ一覧!$C$13*LN(0.3)+バックデータ一覧!$C$14)^バックデータ一覧!$C$11+バックデータ一覧!$E$10*(0.3/(バックデータ一覧!$E$12*計算過程!L5377+バックデータ一覧!$E$13*LN(0.3)+バックデータ一覧!$E$14))^バックデータ一覧!$E$11)*計算過程!$W$11*計算過程!G5377/0.3*10^-3,0)</f>
        <v>0</v>
      </c>
      <c r="G5377" s="18">
        <f t="shared" si="500"/>
        <v>0</v>
      </c>
      <c r="H5377" s="18">
        <f t="shared" si="501"/>
        <v>0</v>
      </c>
      <c r="I5377" s="24">
        <v>0</v>
      </c>
      <c r="J5377" s="24">
        <v>0</v>
      </c>
      <c r="K5377" s="24">
        <v>0</v>
      </c>
      <c r="L5377" s="14">
        <f>貼り付けシート!C5377</f>
        <v>29.3</v>
      </c>
      <c r="M5377" s="14">
        <f>貼り付けシート!D5377</f>
        <v>19.600000000000001</v>
      </c>
      <c r="N5377" s="18">
        <f>貼り付けシート!E5377</f>
        <v>75.835183718702623</v>
      </c>
      <c r="O5377" s="18">
        <f>貼り付けシート!F5377</f>
        <v>0</v>
      </c>
      <c r="P5377" s="19">
        <f t="shared" si="502"/>
        <v>0</v>
      </c>
      <c r="Q5377" s="19">
        <f t="shared" si="503"/>
        <v>0</v>
      </c>
    </row>
    <row r="5378" spans="1:17">
      <c r="A5378" s="38">
        <v>41863</v>
      </c>
      <c r="B5378" s="49" t="s">
        <v>169</v>
      </c>
      <c r="C5378" s="24">
        <f t="shared" si="498"/>
        <v>30.406921776000001</v>
      </c>
      <c r="D5378" s="24">
        <f t="shared" si="499"/>
        <v>0</v>
      </c>
      <c r="E5378" s="18">
        <f>IF(G5378&gt;=0.3,(バックデータ一覧!$C$10*(バックデータ一覧!$C$12*計算過程!L5378+バックデータ一覧!$C$13*LN(計算過程!G5378)+バックデータ一覧!$C$14)^バックデータ一覧!$C$11+バックデータ一覧!$E$10*(計算過程!G5378/(バックデータ一覧!$E$12*計算過程!L5378+バックデータ一覧!$E$13*LN(計算過程!G5378)+バックデータ一覧!$E$14))^バックデータ一覧!$E$11)*計算過程!$W$11*10^-3,0)</f>
        <v>0</v>
      </c>
      <c r="F5378" s="18">
        <f>IF(G5378&lt;0.3,(バックデータ一覧!$C$10*(バックデータ一覧!$C$12*計算過程!L5378+バックデータ一覧!$C$13*LN(0.3)+バックデータ一覧!$C$14)^バックデータ一覧!$C$11+バックデータ一覧!$E$10*(0.3/(バックデータ一覧!$E$12*計算過程!L5378+バックデータ一覧!$E$13*LN(0.3)+バックデータ一覧!$E$14))^バックデータ一覧!$E$11)*計算過程!$W$11*計算過程!G5378/0.3*10^-3,0)</f>
        <v>0</v>
      </c>
      <c r="G5378" s="18">
        <f t="shared" si="500"/>
        <v>0</v>
      </c>
      <c r="H5378" s="18">
        <f t="shared" si="501"/>
        <v>0</v>
      </c>
      <c r="I5378" s="24">
        <v>0</v>
      </c>
      <c r="J5378" s="24">
        <v>0</v>
      </c>
      <c r="K5378" s="24">
        <v>0</v>
      </c>
      <c r="L5378" s="14">
        <f>貼り付けシート!C5378</f>
        <v>28.6</v>
      </c>
      <c r="M5378" s="14">
        <f>貼り付けシート!D5378</f>
        <v>18.899999999999999</v>
      </c>
      <c r="N5378" s="18">
        <f>貼り付けシート!E5378</f>
        <v>76.232444544543199</v>
      </c>
      <c r="O5378" s="18">
        <f>貼り付けシート!F5378</f>
        <v>0</v>
      </c>
      <c r="P5378" s="19">
        <f t="shared" si="502"/>
        <v>0</v>
      </c>
      <c r="Q5378" s="19">
        <f t="shared" si="503"/>
        <v>0</v>
      </c>
    </row>
    <row r="5379" spans="1:17">
      <c r="A5379" s="38">
        <v>41863</v>
      </c>
      <c r="B5379" s="49" t="s">
        <v>170</v>
      </c>
      <c r="C5379" s="24">
        <f t="shared" si="498"/>
        <v>30.406921776000001</v>
      </c>
      <c r="D5379" s="24">
        <f t="shared" si="499"/>
        <v>0</v>
      </c>
      <c r="E5379" s="18">
        <f>IF(G5379&gt;=0.3,(バックデータ一覧!$C$10*(バックデータ一覧!$C$12*計算過程!L5379+バックデータ一覧!$C$13*LN(計算過程!G5379)+バックデータ一覧!$C$14)^バックデータ一覧!$C$11+バックデータ一覧!$E$10*(計算過程!G5379/(バックデータ一覧!$E$12*計算過程!L5379+バックデータ一覧!$E$13*LN(計算過程!G5379)+バックデータ一覧!$E$14))^バックデータ一覧!$E$11)*計算過程!$W$11*10^-3,0)</f>
        <v>0</v>
      </c>
      <c r="F5379" s="18">
        <f>IF(G5379&lt;0.3,(バックデータ一覧!$C$10*(バックデータ一覧!$C$12*計算過程!L5379+バックデータ一覧!$C$13*LN(0.3)+バックデータ一覧!$C$14)^バックデータ一覧!$C$11+バックデータ一覧!$E$10*(0.3/(バックデータ一覧!$E$12*計算過程!L5379+バックデータ一覧!$E$13*LN(0.3)+バックデータ一覧!$E$14))^バックデータ一覧!$E$11)*計算過程!$W$11*計算過程!G5379/0.3*10^-3,0)</f>
        <v>0</v>
      </c>
      <c r="G5379" s="18">
        <f t="shared" si="500"/>
        <v>0</v>
      </c>
      <c r="H5379" s="18">
        <f t="shared" si="501"/>
        <v>0</v>
      </c>
      <c r="I5379" s="24">
        <v>0</v>
      </c>
      <c r="J5379" s="24">
        <v>0</v>
      </c>
      <c r="K5379" s="24">
        <v>0</v>
      </c>
      <c r="L5379" s="14">
        <f>貼り付けシート!C5379</f>
        <v>27.6</v>
      </c>
      <c r="M5379" s="14">
        <f>貼り付けシート!D5379</f>
        <v>19.2</v>
      </c>
      <c r="N5379" s="18">
        <f>貼り付けシート!E5379</f>
        <v>82.047447800968513</v>
      </c>
      <c r="O5379" s="18">
        <f>貼り付けシート!F5379</f>
        <v>0</v>
      </c>
      <c r="P5379" s="19">
        <f t="shared" si="502"/>
        <v>0</v>
      </c>
      <c r="Q5379" s="19">
        <f t="shared" si="503"/>
        <v>0</v>
      </c>
    </row>
    <row r="5380" spans="1:17">
      <c r="A5380" s="38">
        <v>41863</v>
      </c>
      <c r="B5380" s="49" t="s">
        <v>171</v>
      </c>
      <c r="C5380" s="24">
        <f t="shared" si="498"/>
        <v>30.406921776000001</v>
      </c>
      <c r="D5380" s="24">
        <f t="shared" si="499"/>
        <v>0</v>
      </c>
      <c r="E5380" s="18">
        <f>IF(G5380&gt;=0.3,(バックデータ一覧!$C$10*(バックデータ一覧!$C$12*計算過程!L5380+バックデータ一覧!$C$13*LN(計算過程!G5380)+バックデータ一覧!$C$14)^バックデータ一覧!$C$11+バックデータ一覧!$E$10*(計算過程!G5380/(バックデータ一覧!$E$12*計算過程!L5380+バックデータ一覧!$E$13*LN(計算過程!G5380)+バックデータ一覧!$E$14))^バックデータ一覧!$E$11)*計算過程!$W$11*10^-3,0)</f>
        <v>0</v>
      </c>
      <c r="F5380" s="18">
        <f>IF(G5380&lt;0.3,(バックデータ一覧!$C$10*(バックデータ一覧!$C$12*計算過程!L5380+バックデータ一覧!$C$13*LN(0.3)+バックデータ一覧!$C$14)^バックデータ一覧!$C$11+バックデータ一覧!$E$10*(0.3/(バックデータ一覧!$E$12*計算過程!L5380+バックデータ一覧!$E$13*LN(0.3)+バックデータ一覧!$E$14))^バックデータ一覧!$E$11)*計算過程!$W$11*計算過程!G5380/0.3*10^-3,0)</f>
        <v>0</v>
      </c>
      <c r="G5380" s="18">
        <f t="shared" si="500"/>
        <v>0</v>
      </c>
      <c r="H5380" s="18">
        <f t="shared" si="501"/>
        <v>0</v>
      </c>
      <c r="I5380" s="24">
        <v>0</v>
      </c>
      <c r="J5380" s="24">
        <v>0</v>
      </c>
      <c r="K5380" s="24">
        <v>0</v>
      </c>
      <c r="L5380" s="14">
        <f>貼り付けシート!C5380</f>
        <v>27.1</v>
      </c>
      <c r="M5380" s="14">
        <f>貼り付けシート!D5380</f>
        <v>19.600000000000001</v>
      </c>
      <c r="N5380" s="18">
        <f>貼り付けシート!E5380</f>
        <v>86.191690756833253</v>
      </c>
      <c r="O5380" s="18">
        <f>貼り付けシート!F5380</f>
        <v>0</v>
      </c>
      <c r="P5380" s="19">
        <f t="shared" si="502"/>
        <v>0</v>
      </c>
      <c r="Q5380" s="19">
        <f t="shared" si="503"/>
        <v>0</v>
      </c>
    </row>
    <row r="5381" spans="1:17">
      <c r="A5381" s="38">
        <v>41863</v>
      </c>
      <c r="B5381" s="49" t="s">
        <v>172</v>
      </c>
      <c r="C5381" s="24">
        <f t="shared" si="498"/>
        <v>30.406921776000001</v>
      </c>
      <c r="D5381" s="24">
        <f t="shared" si="499"/>
        <v>0</v>
      </c>
      <c r="E5381" s="18">
        <f>IF(G5381&gt;=0.3,(バックデータ一覧!$C$10*(バックデータ一覧!$C$12*計算過程!L5381+バックデータ一覧!$C$13*LN(計算過程!G5381)+バックデータ一覧!$C$14)^バックデータ一覧!$C$11+バックデータ一覧!$E$10*(計算過程!G5381/(バックデータ一覧!$E$12*計算過程!L5381+バックデータ一覧!$E$13*LN(計算過程!G5381)+バックデータ一覧!$E$14))^バックデータ一覧!$E$11)*計算過程!$W$11*10^-3,0)</f>
        <v>0</v>
      </c>
      <c r="F5381" s="18">
        <f>IF(G5381&lt;0.3,(バックデータ一覧!$C$10*(バックデータ一覧!$C$12*計算過程!L5381+バックデータ一覧!$C$13*LN(0.3)+バックデータ一覧!$C$14)^バックデータ一覧!$C$11+バックデータ一覧!$E$10*(0.3/(バックデータ一覧!$E$12*計算過程!L5381+バックデータ一覧!$E$13*LN(0.3)+バックデータ一覧!$E$14))^バックデータ一覧!$E$11)*計算過程!$W$11*計算過程!G5381/0.3*10^-3,0)</f>
        <v>0</v>
      </c>
      <c r="G5381" s="18">
        <f t="shared" si="500"/>
        <v>0</v>
      </c>
      <c r="H5381" s="18">
        <f t="shared" si="501"/>
        <v>0</v>
      </c>
      <c r="I5381" s="24">
        <v>0</v>
      </c>
      <c r="J5381" s="24">
        <v>0</v>
      </c>
      <c r="K5381" s="24">
        <v>0</v>
      </c>
      <c r="L5381" s="14">
        <f>貼り付けシート!C5381</f>
        <v>26.8</v>
      </c>
      <c r="M5381" s="14">
        <f>貼り付けシート!D5381</f>
        <v>20</v>
      </c>
      <c r="N5381" s="18">
        <f>貼り付けシート!E5381</f>
        <v>89.458490633976652</v>
      </c>
      <c r="O5381" s="18">
        <f>貼り付けシート!F5381</f>
        <v>0</v>
      </c>
      <c r="P5381" s="19">
        <f t="shared" si="502"/>
        <v>0</v>
      </c>
      <c r="Q5381" s="19">
        <f t="shared" si="503"/>
        <v>0</v>
      </c>
    </row>
    <row r="5382" spans="1:17">
      <c r="A5382" s="38">
        <v>41864</v>
      </c>
      <c r="B5382" s="49" t="s">
        <v>149</v>
      </c>
      <c r="C5382" s="24">
        <f t="shared" si="498"/>
        <v>30.406921776000001</v>
      </c>
      <c r="D5382" s="24">
        <f t="shared" si="499"/>
        <v>0</v>
      </c>
      <c r="E5382" s="18">
        <f>IF(G5382&gt;=0.3,(バックデータ一覧!$C$10*(バックデータ一覧!$C$12*計算過程!L5382+バックデータ一覧!$C$13*LN(計算過程!G5382)+バックデータ一覧!$C$14)^バックデータ一覧!$C$11+バックデータ一覧!$E$10*(計算過程!G5382/(バックデータ一覧!$E$12*計算過程!L5382+バックデータ一覧!$E$13*LN(計算過程!G5382)+バックデータ一覧!$E$14))^バックデータ一覧!$E$11)*計算過程!$W$11*10^-3,0)</f>
        <v>0</v>
      </c>
      <c r="F5382" s="18">
        <f>IF(G5382&lt;0.3,(バックデータ一覧!$C$10*(バックデータ一覧!$C$12*計算過程!L5382+バックデータ一覧!$C$13*LN(0.3)+バックデータ一覧!$C$14)^バックデータ一覧!$C$11+バックデータ一覧!$E$10*(0.3/(バックデータ一覧!$E$12*計算過程!L5382+バックデータ一覧!$E$13*LN(0.3)+バックデータ一覧!$E$14))^バックデータ一覧!$E$11)*計算過程!$W$11*計算過程!G5382/0.3*10^-3,0)</f>
        <v>0</v>
      </c>
      <c r="G5382" s="18">
        <f t="shared" si="500"/>
        <v>0</v>
      </c>
      <c r="H5382" s="18">
        <f t="shared" si="501"/>
        <v>0</v>
      </c>
      <c r="I5382" s="24">
        <v>0</v>
      </c>
      <c r="J5382" s="24">
        <v>0</v>
      </c>
      <c r="K5382" s="24">
        <v>0</v>
      </c>
      <c r="L5382" s="14">
        <f>貼り付けシート!C5382</f>
        <v>26.4</v>
      </c>
      <c r="M5382" s="14">
        <f>貼り付けシート!D5382</f>
        <v>19.5</v>
      </c>
      <c r="N5382" s="18">
        <f>貼り付けシート!E5382</f>
        <v>89.370775128228132</v>
      </c>
      <c r="O5382" s="18">
        <f>貼り付けシート!F5382</f>
        <v>0</v>
      </c>
      <c r="P5382" s="19">
        <f t="shared" si="502"/>
        <v>0</v>
      </c>
      <c r="Q5382" s="19">
        <f t="shared" si="503"/>
        <v>0</v>
      </c>
    </row>
    <row r="5383" spans="1:17">
      <c r="A5383" s="38">
        <v>41864</v>
      </c>
      <c r="B5383" s="49" t="s">
        <v>150</v>
      </c>
      <c r="C5383" s="24">
        <f t="shared" ref="C5383:C5446" si="504">$W$6*IF(AND(L5383&lt;5,N5383&gt;=80),$W$4,$W$5)*3600*10^-6</f>
        <v>30.406921776000001</v>
      </c>
      <c r="D5383" s="24">
        <f t="shared" ref="D5383:D5446" si="505">IF(G5383&gt;=0.3,E5383,F5383)</f>
        <v>0</v>
      </c>
      <c r="E5383" s="18">
        <f>IF(G5383&gt;=0.3,(バックデータ一覧!$C$10*(バックデータ一覧!$C$12*計算過程!L5383+バックデータ一覧!$C$13*LN(計算過程!G5383)+バックデータ一覧!$C$14)^バックデータ一覧!$C$11+バックデータ一覧!$E$10*(計算過程!G5383/(バックデータ一覧!$E$12*計算過程!L5383+バックデータ一覧!$E$13*LN(計算過程!G5383)+バックデータ一覧!$E$14))^バックデータ一覧!$E$11)*計算過程!$W$11*10^-3,0)</f>
        <v>0</v>
      </c>
      <c r="F5383" s="18">
        <f>IF(G5383&lt;0.3,(バックデータ一覧!$C$10*(バックデータ一覧!$C$12*計算過程!L5383+バックデータ一覧!$C$13*LN(0.3)+バックデータ一覧!$C$14)^バックデータ一覧!$C$11+バックデータ一覧!$E$10*(0.3/(バックデータ一覧!$E$12*計算過程!L5383+バックデータ一覧!$E$13*LN(0.3)+バックデータ一覧!$E$14))^バックデータ一覧!$E$11)*計算過程!$W$11*計算過程!G5383/0.3*10^-3,0)</f>
        <v>0</v>
      </c>
      <c r="G5383" s="18">
        <f t="shared" ref="G5383:G5446" si="506">H5383/($W$6*3600*10^-6)</f>
        <v>0</v>
      </c>
      <c r="H5383" s="18">
        <f t="shared" ref="H5383:H5446" si="507">IF(AND(L5383&lt;5,N5383&gt;=80),P5383/$W$4,P5383/$W$5)</f>
        <v>0</v>
      </c>
      <c r="I5383" s="24">
        <v>0</v>
      </c>
      <c r="J5383" s="24">
        <v>0</v>
      </c>
      <c r="K5383" s="24">
        <v>0</v>
      </c>
      <c r="L5383" s="14">
        <f>貼り付けシート!C5383</f>
        <v>25.9</v>
      </c>
      <c r="M5383" s="14">
        <f>貼り付けシート!D5383</f>
        <v>19</v>
      </c>
      <c r="N5383" s="18">
        <f>貼り付けシート!E5383</f>
        <v>89.760566385588319</v>
      </c>
      <c r="O5383" s="18">
        <f>貼り付けシート!F5383</f>
        <v>0</v>
      </c>
      <c r="P5383" s="19">
        <f t="shared" ref="P5383:P5446" si="508">IF(O5383&gt;C5383,C5383,O5383)</f>
        <v>0</v>
      </c>
      <c r="Q5383" s="19">
        <f t="shared" ref="Q5383:Q5446" si="509">IF(O5383&gt;C5383,O5383-C5383,0)</f>
        <v>0</v>
      </c>
    </row>
    <row r="5384" spans="1:17">
      <c r="A5384" s="38">
        <v>41864</v>
      </c>
      <c r="B5384" s="49" t="s">
        <v>151</v>
      </c>
      <c r="C5384" s="24">
        <f t="shared" si="504"/>
        <v>30.406921776000001</v>
      </c>
      <c r="D5384" s="24">
        <f t="shared" si="505"/>
        <v>0</v>
      </c>
      <c r="E5384" s="18">
        <f>IF(G5384&gt;=0.3,(バックデータ一覧!$C$10*(バックデータ一覧!$C$12*計算過程!L5384+バックデータ一覧!$C$13*LN(計算過程!G5384)+バックデータ一覧!$C$14)^バックデータ一覧!$C$11+バックデータ一覧!$E$10*(計算過程!G5384/(バックデータ一覧!$E$12*計算過程!L5384+バックデータ一覧!$E$13*LN(計算過程!G5384)+バックデータ一覧!$E$14))^バックデータ一覧!$E$11)*計算過程!$W$11*10^-3,0)</f>
        <v>0</v>
      </c>
      <c r="F5384" s="18">
        <f>IF(G5384&lt;0.3,(バックデータ一覧!$C$10*(バックデータ一覧!$C$12*計算過程!L5384+バックデータ一覧!$C$13*LN(0.3)+バックデータ一覧!$C$14)^バックデータ一覧!$C$11+バックデータ一覧!$E$10*(0.3/(バックデータ一覧!$E$12*計算過程!L5384+バックデータ一覧!$E$13*LN(0.3)+バックデータ一覧!$E$14))^バックデータ一覧!$E$11)*計算過程!$W$11*計算過程!G5384/0.3*10^-3,0)</f>
        <v>0</v>
      </c>
      <c r="G5384" s="18">
        <f t="shared" si="506"/>
        <v>0</v>
      </c>
      <c r="H5384" s="18">
        <f t="shared" si="507"/>
        <v>0</v>
      </c>
      <c r="I5384" s="24">
        <v>0</v>
      </c>
      <c r="J5384" s="24">
        <v>0</v>
      </c>
      <c r="K5384" s="24">
        <v>0</v>
      </c>
      <c r="L5384" s="14">
        <f>貼り付けシート!C5384</f>
        <v>25.3</v>
      </c>
      <c r="M5384" s="14">
        <f>貼り付けシート!D5384</f>
        <v>18.600000000000001</v>
      </c>
      <c r="N5384" s="18">
        <f>貼り付けシート!E5384</f>
        <v>91.112803867085674</v>
      </c>
      <c r="O5384" s="18">
        <f>貼り付けシート!F5384</f>
        <v>0</v>
      </c>
      <c r="P5384" s="19">
        <f t="shared" si="508"/>
        <v>0</v>
      </c>
      <c r="Q5384" s="19">
        <f t="shared" si="509"/>
        <v>0</v>
      </c>
    </row>
    <row r="5385" spans="1:17">
      <c r="A5385" s="38">
        <v>41864</v>
      </c>
      <c r="B5385" s="49" t="s">
        <v>152</v>
      </c>
      <c r="C5385" s="24">
        <f t="shared" si="504"/>
        <v>30.406921776000001</v>
      </c>
      <c r="D5385" s="24">
        <f t="shared" si="505"/>
        <v>0</v>
      </c>
      <c r="E5385" s="18">
        <f>IF(G5385&gt;=0.3,(バックデータ一覧!$C$10*(バックデータ一覧!$C$12*計算過程!L5385+バックデータ一覧!$C$13*LN(計算過程!G5385)+バックデータ一覧!$C$14)^バックデータ一覧!$C$11+バックデータ一覧!$E$10*(計算過程!G5385/(バックデータ一覧!$E$12*計算過程!L5385+バックデータ一覧!$E$13*LN(計算過程!G5385)+バックデータ一覧!$E$14))^バックデータ一覧!$E$11)*計算過程!$W$11*10^-3,0)</f>
        <v>0</v>
      </c>
      <c r="F5385" s="18">
        <f>IF(G5385&lt;0.3,(バックデータ一覧!$C$10*(バックデータ一覧!$C$12*計算過程!L5385+バックデータ一覧!$C$13*LN(0.3)+バックデータ一覧!$C$14)^バックデータ一覧!$C$11+バックデータ一覧!$E$10*(0.3/(バックデータ一覧!$E$12*計算過程!L5385+バックデータ一覧!$E$13*LN(0.3)+バックデータ一覧!$E$14))^バックデータ一覧!$E$11)*計算過程!$W$11*計算過程!G5385/0.3*10^-3,0)</f>
        <v>0</v>
      </c>
      <c r="G5385" s="18">
        <f t="shared" si="506"/>
        <v>0</v>
      </c>
      <c r="H5385" s="18">
        <f t="shared" si="507"/>
        <v>0</v>
      </c>
      <c r="I5385" s="24">
        <v>0</v>
      </c>
      <c r="J5385" s="24">
        <v>0</v>
      </c>
      <c r="K5385" s="24">
        <v>0</v>
      </c>
      <c r="L5385" s="14">
        <f>貼り付けシート!C5385</f>
        <v>25</v>
      </c>
      <c r="M5385" s="14">
        <f>貼り付けシート!D5385</f>
        <v>18.2</v>
      </c>
      <c r="N5385" s="18">
        <f>貼り付けシート!E5385</f>
        <v>90.817034352555979</v>
      </c>
      <c r="O5385" s="18">
        <f>貼り付けシート!F5385</f>
        <v>0</v>
      </c>
      <c r="P5385" s="19">
        <f t="shared" si="508"/>
        <v>0</v>
      </c>
      <c r="Q5385" s="19">
        <f t="shared" si="509"/>
        <v>0</v>
      </c>
    </row>
    <row r="5386" spans="1:17">
      <c r="A5386" s="38">
        <v>41864</v>
      </c>
      <c r="B5386" s="49" t="s">
        <v>153</v>
      </c>
      <c r="C5386" s="24">
        <f t="shared" si="504"/>
        <v>30.406921776000001</v>
      </c>
      <c r="D5386" s="24">
        <f t="shared" si="505"/>
        <v>0</v>
      </c>
      <c r="E5386" s="18">
        <f>IF(G5386&gt;=0.3,(バックデータ一覧!$C$10*(バックデータ一覧!$C$12*計算過程!L5386+バックデータ一覧!$C$13*LN(計算過程!G5386)+バックデータ一覧!$C$14)^バックデータ一覧!$C$11+バックデータ一覧!$E$10*(計算過程!G5386/(バックデータ一覧!$E$12*計算過程!L5386+バックデータ一覧!$E$13*LN(計算過程!G5386)+バックデータ一覧!$E$14))^バックデータ一覧!$E$11)*計算過程!$W$11*10^-3,0)</f>
        <v>0</v>
      </c>
      <c r="F5386" s="18">
        <f>IF(G5386&lt;0.3,(バックデータ一覧!$C$10*(バックデータ一覧!$C$12*計算過程!L5386+バックデータ一覧!$C$13*LN(0.3)+バックデータ一覧!$C$14)^バックデータ一覧!$C$11+バックデータ一覧!$E$10*(0.3/(バックデータ一覧!$E$12*計算過程!L5386+バックデータ一覧!$E$13*LN(0.3)+バックデータ一覧!$E$14))^バックデータ一覧!$E$11)*計算過程!$W$11*計算過程!G5386/0.3*10^-3,0)</f>
        <v>0</v>
      </c>
      <c r="G5386" s="18">
        <f t="shared" si="506"/>
        <v>0</v>
      </c>
      <c r="H5386" s="18">
        <f t="shared" si="507"/>
        <v>0</v>
      </c>
      <c r="I5386" s="24">
        <v>0</v>
      </c>
      <c r="J5386" s="24">
        <v>0</v>
      </c>
      <c r="K5386" s="24">
        <v>0</v>
      </c>
      <c r="L5386" s="14">
        <f>貼り付けシート!C5386</f>
        <v>24.5</v>
      </c>
      <c r="M5386" s="14">
        <f>貼り付けシート!D5386</f>
        <v>17.899999999999999</v>
      </c>
      <c r="N5386" s="18">
        <f>貼り付けシート!E5386</f>
        <v>92.07088146467261</v>
      </c>
      <c r="O5386" s="18">
        <f>貼り付けシート!F5386</f>
        <v>0</v>
      </c>
      <c r="P5386" s="19">
        <f t="shared" si="508"/>
        <v>0</v>
      </c>
      <c r="Q5386" s="19">
        <f t="shared" si="509"/>
        <v>0</v>
      </c>
    </row>
    <row r="5387" spans="1:17">
      <c r="A5387" s="38">
        <v>41864</v>
      </c>
      <c r="B5387" s="49" t="s">
        <v>154</v>
      </c>
      <c r="C5387" s="24">
        <f t="shared" si="504"/>
        <v>30.406921776000001</v>
      </c>
      <c r="D5387" s="24">
        <f t="shared" si="505"/>
        <v>0</v>
      </c>
      <c r="E5387" s="18">
        <f>IF(G5387&gt;=0.3,(バックデータ一覧!$C$10*(バックデータ一覧!$C$12*計算過程!L5387+バックデータ一覧!$C$13*LN(計算過程!G5387)+バックデータ一覧!$C$14)^バックデータ一覧!$C$11+バックデータ一覧!$E$10*(計算過程!G5387/(バックデータ一覧!$E$12*計算過程!L5387+バックデータ一覧!$E$13*LN(計算過程!G5387)+バックデータ一覧!$E$14))^バックデータ一覧!$E$11)*計算過程!$W$11*10^-3,0)</f>
        <v>0</v>
      </c>
      <c r="F5387" s="18">
        <f>IF(G5387&lt;0.3,(バックデータ一覧!$C$10*(バックデータ一覧!$C$12*計算過程!L5387+バックデータ一覧!$C$13*LN(0.3)+バックデータ一覧!$C$14)^バックデータ一覧!$C$11+バックデータ一覧!$E$10*(0.3/(バックデータ一覧!$E$12*計算過程!L5387+バックデータ一覧!$E$13*LN(0.3)+バックデータ一覧!$E$14))^バックデータ一覧!$E$11)*計算過程!$W$11*計算過程!G5387/0.3*10^-3,0)</f>
        <v>0</v>
      </c>
      <c r="G5387" s="18">
        <f t="shared" si="506"/>
        <v>0</v>
      </c>
      <c r="H5387" s="18">
        <f t="shared" si="507"/>
        <v>0</v>
      </c>
      <c r="I5387" s="24">
        <v>0</v>
      </c>
      <c r="J5387" s="24">
        <v>0</v>
      </c>
      <c r="K5387" s="24">
        <v>0</v>
      </c>
      <c r="L5387" s="14">
        <f>貼り付けシート!C5387</f>
        <v>24.4</v>
      </c>
      <c r="M5387" s="14">
        <f>貼り付けシート!D5387</f>
        <v>17.600000000000001</v>
      </c>
      <c r="N5387" s="18">
        <f>貼り付けシート!E5387</f>
        <v>91.114078394635897</v>
      </c>
      <c r="O5387" s="18">
        <f>貼り付けシート!F5387</f>
        <v>0</v>
      </c>
      <c r="P5387" s="19">
        <f t="shared" si="508"/>
        <v>0</v>
      </c>
      <c r="Q5387" s="19">
        <f t="shared" si="509"/>
        <v>0</v>
      </c>
    </row>
    <row r="5388" spans="1:17">
      <c r="A5388" s="38">
        <v>41864</v>
      </c>
      <c r="B5388" s="49" t="s">
        <v>155</v>
      </c>
      <c r="C5388" s="24">
        <f t="shared" si="504"/>
        <v>30.406921776000001</v>
      </c>
      <c r="D5388" s="24">
        <f t="shared" si="505"/>
        <v>0</v>
      </c>
      <c r="E5388" s="18">
        <f>IF(G5388&gt;=0.3,(バックデータ一覧!$C$10*(バックデータ一覧!$C$12*計算過程!L5388+バックデータ一覧!$C$13*LN(計算過程!G5388)+バックデータ一覧!$C$14)^バックデータ一覧!$C$11+バックデータ一覧!$E$10*(計算過程!G5388/(バックデータ一覧!$E$12*計算過程!L5388+バックデータ一覧!$E$13*LN(計算過程!G5388)+バックデータ一覧!$E$14))^バックデータ一覧!$E$11)*計算過程!$W$11*10^-3,0)</f>
        <v>0</v>
      </c>
      <c r="F5388" s="18">
        <f>IF(G5388&lt;0.3,(バックデータ一覧!$C$10*(バックデータ一覧!$C$12*計算過程!L5388+バックデータ一覧!$C$13*LN(0.3)+バックデータ一覧!$C$14)^バックデータ一覧!$C$11+バックデータ一覧!$E$10*(0.3/(バックデータ一覧!$E$12*計算過程!L5388+バックデータ一覧!$E$13*LN(0.3)+バックデータ一覧!$E$14))^バックデータ一覧!$E$11)*計算過程!$W$11*計算過程!G5388/0.3*10^-3,0)</f>
        <v>0</v>
      </c>
      <c r="G5388" s="18">
        <f t="shared" si="506"/>
        <v>0</v>
      </c>
      <c r="H5388" s="18">
        <f t="shared" si="507"/>
        <v>0</v>
      </c>
      <c r="I5388" s="24">
        <v>0</v>
      </c>
      <c r="J5388" s="24">
        <v>0</v>
      </c>
      <c r="K5388" s="24">
        <v>0</v>
      </c>
      <c r="L5388" s="14">
        <f>貼り付けシート!C5388</f>
        <v>24.7</v>
      </c>
      <c r="M5388" s="14">
        <f>貼り付けシート!D5388</f>
        <v>17.8</v>
      </c>
      <c r="N5388" s="18">
        <f>貼り付けシート!E5388</f>
        <v>90.482231504073567</v>
      </c>
      <c r="O5388" s="18">
        <f>貼り付けシート!F5388</f>
        <v>0</v>
      </c>
      <c r="P5388" s="19">
        <f t="shared" si="508"/>
        <v>0</v>
      </c>
      <c r="Q5388" s="19">
        <f t="shared" si="509"/>
        <v>0</v>
      </c>
    </row>
    <row r="5389" spans="1:17">
      <c r="A5389" s="38">
        <v>41864</v>
      </c>
      <c r="B5389" s="49" t="s">
        <v>156</v>
      </c>
      <c r="C5389" s="24">
        <f t="shared" si="504"/>
        <v>30.406921776000001</v>
      </c>
      <c r="D5389" s="24">
        <f t="shared" si="505"/>
        <v>0</v>
      </c>
      <c r="E5389" s="18">
        <f>IF(G5389&gt;=0.3,(バックデータ一覧!$C$10*(バックデータ一覧!$C$12*計算過程!L5389+バックデータ一覧!$C$13*LN(計算過程!G5389)+バックデータ一覧!$C$14)^バックデータ一覧!$C$11+バックデータ一覧!$E$10*(計算過程!G5389/(バックデータ一覧!$E$12*計算過程!L5389+バックデータ一覧!$E$13*LN(計算過程!G5389)+バックデータ一覧!$E$14))^バックデータ一覧!$E$11)*計算過程!$W$11*10^-3,0)</f>
        <v>0</v>
      </c>
      <c r="F5389" s="18">
        <f>IF(G5389&lt;0.3,(バックデータ一覧!$C$10*(バックデータ一覧!$C$12*計算過程!L5389+バックデータ一覧!$C$13*LN(0.3)+バックデータ一覧!$C$14)^バックデータ一覧!$C$11+バックデータ一覧!$E$10*(0.3/(バックデータ一覧!$E$12*計算過程!L5389+バックデータ一覧!$E$13*LN(0.3)+バックデータ一覧!$E$14))^バックデータ一覧!$E$11)*計算過程!$W$11*計算過程!G5389/0.3*10^-3,0)</f>
        <v>0</v>
      </c>
      <c r="G5389" s="18">
        <f t="shared" si="506"/>
        <v>0</v>
      </c>
      <c r="H5389" s="18">
        <f t="shared" si="507"/>
        <v>0</v>
      </c>
      <c r="I5389" s="24">
        <v>0</v>
      </c>
      <c r="J5389" s="24">
        <v>0</v>
      </c>
      <c r="K5389" s="24">
        <v>0</v>
      </c>
      <c r="L5389" s="14">
        <f>貼り付けシート!C5389</f>
        <v>26.3</v>
      </c>
      <c r="M5389" s="14">
        <f>貼り付けシート!D5389</f>
        <v>18</v>
      </c>
      <c r="N5389" s="18">
        <f>貼り付けシート!E5389</f>
        <v>83.178809430317997</v>
      </c>
      <c r="O5389" s="18">
        <f>貼り付けシート!F5389</f>
        <v>0</v>
      </c>
      <c r="P5389" s="19">
        <f t="shared" si="508"/>
        <v>0</v>
      </c>
      <c r="Q5389" s="19">
        <f t="shared" si="509"/>
        <v>0</v>
      </c>
    </row>
    <row r="5390" spans="1:17">
      <c r="A5390" s="38">
        <v>41864</v>
      </c>
      <c r="B5390" s="49" t="s">
        <v>157</v>
      </c>
      <c r="C5390" s="24">
        <f t="shared" si="504"/>
        <v>30.406921776000001</v>
      </c>
      <c r="D5390" s="24">
        <f t="shared" si="505"/>
        <v>0</v>
      </c>
      <c r="E5390" s="18">
        <f>IF(G5390&gt;=0.3,(バックデータ一覧!$C$10*(バックデータ一覧!$C$12*計算過程!L5390+バックデータ一覧!$C$13*LN(計算過程!G5390)+バックデータ一覧!$C$14)^バックデータ一覧!$C$11+バックデータ一覧!$E$10*(計算過程!G5390/(バックデータ一覧!$E$12*計算過程!L5390+バックデータ一覧!$E$13*LN(計算過程!G5390)+バックデータ一覧!$E$14))^バックデータ一覧!$E$11)*計算過程!$W$11*10^-3,0)</f>
        <v>0</v>
      </c>
      <c r="F5390" s="18">
        <f>IF(G5390&lt;0.3,(バックデータ一覧!$C$10*(バックデータ一覧!$C$12*計算過程!L5390+バックデータ一覧!$C$13*LN(0.3)+バックデータ一覧!$C$14)^バックデータ一覧!$C$11+バックデータ一覧!$E$10*(0.3/(バックデータ一覧!$E$12*計算過程!L5390+バックデータ一覧!$E$13*LN(0.3)+バックデータ一覧!$E$14))^バックデータ一覧!$E$11)*計算過程!$W$11*計算過程!G5390/0.3*10^-3,0)</f>
        <v>0</v>
      </c>
      <c r="G5390" s="18">
        <f t="shared" si="506"/>
        <v>0</v>
      </c>
      <c r="H5390" s="18">
        <f t="shared" si="507"/>
        <v>0</v>
      </c>
      <c r="I5390" s="24">
        <v>0</v>
      </c>
      <c r="J5390" s="24">
        <v>0</v>
      </c>
      <c r="K5390" s="24">
        <v>0</v>
      </c>
      <c r="L5390" s="14">
        <f>貼り付けシート!C5390</f>
        <v>28.8</v>
      </c>
      <c r="M5390" s="14">
        <f>貼り付けシート!D5390</f>
        <v>18.2</v>
      </c>
      <c r="N5390" s="18">
        <f>貼り付けシート!E5390</f>
        <v>72.642212254081372</v>
      </c>
      <c r="O5390" s="18">
        <f>貼り付けシート!F5390</f>
        <v>0</v>
      </c>
      <c r="P5390" s="19">
        <f t="shared" si="508"/>
        <v>0</v>
      </c>
      <c r="Q5390" s="19">
        <f t="shared" si="509"/>
        <v>0</v>
      </c>
    </row>
    <row r="5391" spans="1:17">
      <c r="A5391" s="38">
        <v>41864</v>
      </c>
      <c r="B5391" s="49" t="s">
        <v>158</v>
      </c>
      <c r="C5391" s="24">
        <f t="shared" si="504"/>
        <v>30.406921776000001</v>
      </c>
      <c r="D5391" s="24">
        <f t="shared" si="505"/>
        <v>0</v>
      </c>
      <c r="E5391" s="18">
        <f>IF(G5391&gt;=0.3,(バックデータ一覧!$C$10*(バックデータ一覧!$C$12*計算過程!L5391+バックデータ一覧!$C$13*LN(計算過程!G5391)+バックデータ一覧!$C$14)^バックデータ一覧!$C$11+バックデータ一覧!$E$10*(計算過程!G5391/(バックデータ一覧!$E$12*計算過程!L5391+バックデータ一覧!$E$13*LN(計算過程!G5391)+バックデータ一覧!$E$14))^バックデータ一覧!$E$11)*計算過程!$W$11*10^-3,0)</f>
        <v>0</v>
      </c>
      <c r="F5391" s="18">
        <f>IF(G5391&lt;0.3,(バックデータ一覧!$C$10*(バックデータ一覧!$C$12*計算過程!L5391+バックデータ一覧!$C$13*LN(0.3)+バックデータ一覧!$C$14)^バックデータ一覧!$C$11+バックデータ一覧!$E$10*(0.3/(バックデータ一覧!$E$12*計算過程!L5391+バックデータ一覧!$E$13*LN(0.3)+バックデータ一覧!$E$14))^バックデータ一覧!$E$11)*計算過程!$W$11*計算過程!G5391/0.3*10^-3,0)</f>
        <v>0</v>
      </c>
      <c r="G5391" s="18">
        <f t="shared" si="506"/>
        <v>0</v>
      </c>
      <c r="H5391" s="18">
        <f t="shared" si="507"/>
        <v>0</v>
      </c>
      <c r="I5391" s="24">
        <v>0</v>
      </c>
      <c r="J5391" s="24">
        <v>0</v>
      </c>
      <c r="K5391" s="24">
        <v>0</v>
      </c>
      <c r="L5391" s="14">
        <f>貼り付けシート!C5391</f>
        <v>30.2</v>
      </c>
      <c r="M5391" s="14">
        <f>貼り付けシート!D5391</f>
        <v>18.399999999999999</v>
      </c>
      <c r="N5391" s="18">
        <f>貼り付けシート!E5391</f>
        <v>67.727693679597905</v>
      </c>
      <c r="O5391" s="18">
        <f>貼り付けシート!F5391</f>
        <v>0</v>
      </c>
      <c r="P5391" s="19">
        <f t="shared" si="508"/>
        <v>0</v>
      </c>
      <c r="Q5391" s="19">
        <f t="shared" si="509"/>
        <v>0</v>
      </c>
    </row>
    <row r="5392" spans="1:17">
      <c r="A5392" s="38">
        <v>41864</v>
      </c>
      <c r="B5392" s="49" t="s">
        <v>159</v>
      </c>
      <c r="C5392" s="24">
        <f t="shared" si="504"/>
        <v>30.406921776000001</v>
      </c>
      <c r="D5392" s="24">
        <f t="shared" si="505"/>
        <v>0</v>
      </c>
      <c r="E5392" s="18">
        <f>IF(G5392&gt;=0.3,(バックデータ一覧!$C$10*(バックデータ一覧!$C$12*計算過程!L5392+バックデータ一覧!$C$13*LN(計算過程!G5392)+バックデータ一覧!$C$14)^バックデータ一覧!$C$11+バックデータ一覧!$E$10*(計算過程!G5392/(バックデータ一覧!$E$12*計算過程!L5392+バックデータ一覧!$E$13*LN(計算過程!G5392)+バックデータ一覧!$E$14))^バックデータ一覧!$E$11)*計算過程!$W$11*10^-3,0)</f>
        <v>0</v>
      </c>
      <c r="F5392" s="18">
        <f>IF(G5392&lt;0.3,(バックデータ一覧!$C$10*(バックデータ一覧!$C$12*計算過程!L5392+バックデータ一覧!$C$13*LN(0.3)+バックデータ一覧!$C$14)^バックデータ一覧!$C$11+バックデータ一覧!$E$10*(0.3/(バックデータ一覧!$E$12*計算過程!L5392+バックデータ一覧!$E$13*LN(0.3)+バックデータ一覧!$E$14))^バックデータ一覧!$E$11)*計算過程!$W$11*計算過程!G5392/0.3*10^-3,0)</f>
        <v>0</v>
      </c>
      <c r="G5392" s="18">
        <f t="shared" si="506"/>
        <v>0</v>
      </c>
      <c r="H5392" s="18">
        <f t="shared" si="507"/>
        <v>0</v>
      </c>
      <c r="I5392" s="24">
        <v>0</v>
      </c>
      <c r="J5392" s="24">
        <v>0</v>
      </c>
      <c r="K5392" s="24">
        <v>0</v>
      </c>
      <c r="L5392" s="14">
        <f>貼り付けシート!C5392</f>
        <v>31.4</v>
      </c>
      <c r="M5392" s="14">
        <f>貼り付けシート!D5392</f>
        <v>18.600000000000001</v>
      </c>
      <c r="N5392" s="18">
        <f>貼り付けシート!E5392</f>
        <v>63.912881383524699</v>
      </c>
      <c r="O5392" s="18">
        <f>貼り付けシート!F5392</f>
        <v>0</v>
      </c>
      <c r="P5392" s="19">
        <f t="shared" si="508"/>
        <v>0</v>
      </c>
      <c r="Q5392" s="19">
        <f t="shared" si="509"/>
        <v>0</v>
      </c>
    </row>
    <row r="5393" spans="1:17">
      <c r="A5393" s="38">
        <v>41864</v>
      </c>
      <c r="B5393" s="49" t="s">
        <v>160</v>
      </c>
      <c r="C5393" s="24">
        <f t="shared" si="504"/>
        <v>30.406921776000001</v>
      </c>
      <c r="D5393" s="24">
        <f t="shared" si="505"/>
        <v>0</v>
      </c>
      <c r="E5393" s="18">
        <f>IF(G5393&gt;=0.3,(バックデータ一覧!$C$10*(バックデータ一覧!$C$12*計算過程!L5393+バックデータ一覧!$C$13*LN(計算過程!G5393)+バックデータ一覧!$C$14)^バックデータ一覧!$C$11+バックデータ一覧!$E$10*(計算過程!G5393/(バックデータ一覧!$E$12*計算過程!L5393+バックデータ一覧!$E$13*LN(計算過程!G5393)+バックデータ一覧!$E$14))^バックデータ一覧!$E$11)*計算過程!$W$11*10^-3,0)</f>
        <v>0</v>
      </c>
      <c r="F5393" s="18">
        <f>IF(G5393&lt;0.3,(バックデータ一覧!$C$10*(バックデータ一覧!$C$12*計算過程!L5393+バックデータ一覧!$C$13*LN(0.3)+バックデータ一覧!$C$14)^バックデータ一覧!$C$11+バックデータ一覧!$E$10*(0.3/(バックデータ一覧!$E$12*計算過程!L5393+バックデータ一覧!$E$13*LN(0.3)+バックデータ一覧!$E$14))^バックデータ一覧!$E$11)*計算過程!$W$11*計算過程!G5393/0.3*10^-3,0)</f>
        <v>0</v>
      </c>
      <c r="G5393" s="18">
        <f t="shared" si="506"/>
        <v>0</v>
      </c>
      <c r="H5393" s="18">
        <f t="shared" si="507"/>
        <v>0</v>
      </c>
      <c r="I5393" s="24">
        <v>0</v>
      </c>
      <c r="J5393" s="24">
        <v>0</v>
      </c>
      <c r="K5393" s="24">
        <v>0</v>
      </c>
      <c r="L5393" s="14">
        <f>貼り付けシート!C5393</f>
        <v>31.8</v>
      </c>
      <c r="M5393" s="14">
        <f>貼り付けシート!D5393</f>
        <v>18.899999999999999</v>
      </c>
      <c r="N5393" s="18">
        <f>貼り付けシート!E5393</f>
        <v>63.457155169240956</v>
      </c>
      <c r="O5393" s="18">
        <f>貼り付けシート!F5393</f>
        <v>0</v>
      </c>
      <c r="P5393" s="19">
        <f t="shared" si="508"/>
        <v>0</v>
      </c>
      <c r="Q5393" s="19">
        <f t="shared" si="509"/>
        <v>0</v>
      </c>
    </row>
    <row r="5394" spans="1:17">
      <c r="A5394" s="38">
        <v>41864</v>
      </c>
      <c r="B5394" s="49" t="s">
        <v>161</v>
      </c>
      <c r="C5394" s="24">
        <f t="shared" si="504"/>
        <v>30.406921776000001</v>
      </c>
      <c r="D5394" s="24">
        <f t="shared" si="505"/>
        <v>0</v>
      </c>
      <c r="E5394" s="18">
        <f>IF(G5394&gt;=0.3,(バックデータ一覧!$C$10*(バックデータ一覧!$C$12*計算過程!L5394+バックデータ一覧!$C$13*LN(計算過程!G5394)+バックデータ一覧!$C$14)^バックデータ一覧!$C$11+バックデータ一覧!$E$10*(計算過程!G5394/(バックデータ一覧!$E$12*計算過程!L5394+バックデータ一覧!$E$13*LN(計算過程!G5394)+バックデータ一覧!$E$14))^バックデータ一覧!$E$11)*計算過程!$W$11*10^-3,0)</f>
        <v>0</v>
      </c>
      <c r="F5394" s="18">
        <f>IF(G5394&lt;0.3,(バックデータ一覧!$C$10*(バックデータ一覧!$C$12*計算過程!L5394+バックデータ一覧!$C$13*LN(0.3)+バックデータ一覧!$C$14)^バックデータ一覧!$C$11+バックデータ一覧!$E$10*(0.3/(バックデータ一覧!$E$12*計算過程!L5394+バックデータ一覧!$E$13*LN(0.3)+バックデータ一覧!$E$14))^バックデータ一覧!$E$11)*計算過程!$W$11*計算過程!G5394/0.3*10^-3,0)</f>
        <v>0</v>
      </c>
      <c r="G5394" s="18">
        <f t="shared" si="506"/>
        <v>0</v>
      </c>
      <c r="H5394" s="18">
        <f t="shared" si="507"/>
        <v>0</v>
      </c>
      <c r="I5394" s="24">
        <v>0</v>
      </c>
      <c r="J5394" s="24">
        <v>0</v>
      </c>
      <c r="K5394" s="24">
        <v>0</v>
      </c>
      <c r="L5394" s="14">
        <f>貼り付けシート!C5394</f>
        <v>31.3</v>
      </c>
      <c r="M5394" s="14">
        <f>貼り付けシート!D5394</f>
        <v>18.899999999999999</v>
      </c>
      <c r="N5394" s="18">
        <f>貼り付けシート!E5394</f>
        <v>65.283263019557268</v>
      </c>
      <c r="O5394" s="18">
        <f>貼り付けシート!F5394</f>
        <v>0</v>
      </c>
      <c r="P5394" s="19">
        <f t="shared" si="508"/>
        <v>0</v>
      </c>
      <c r="Q5394" s="19">
        <f t="shared" si="509"/>
        <v>0</v>
      </c>
    </row>
    <row r="5395" spans="1:17">
      <c r="A5395" s="38">
        <v>41864</v>
      </c>
      <c r="B5395" s="49" t="s">
        <v>162</v>
      </c>
      <c r="C5395" s="24">
        <f t="shared" si="504"/>
        <v>30.406921776000001</v>
      </c>
      <c r="D5395" s="24">
        <f t="shared" si="505"/>
        <v>0</v>
      </c>
      <c r="E5395" s="18">
        <f>IF(G5395&gt;=0.3,(バックデータ一覧!$C$10*(バックデータ一覧!$C$12*計算過程!L5395+バックデータ一覧!$C$13*LN(計算過程!G5395)+バックデータ一覧!$C$14)^バックデータ一覧!$C$11+バックデータ一覧!$E$10*(計算過程!G5395/(バックデータ一覧!$E$12*計算過程!L5395+バックデータ一覧!$E$13*LN(計算過程!G5395)+バックデータ一覧!$E$14))^バックデータ一覧!$E$11)*計算過程!$W$11*10^-3,0)</f>
        <v>0</v>
      </c>
      <c r="F5395" s="18">
        <f>IF(G5395&lt;0.3,(バックデータ一覧!$C$10*(バックデータ一覧!$C$12*計算過程!L5395+バックデータ一覧!$C$13*LN(0.3)+バックデータ一覧!$C$14)^バックデータ一覧!$C$11+バックデータ一覧!$E$10*(0.3/(バックデータ一覧!$E$12*計算過程!L5395+バックデータ一覧!$E$13*LN(0.3)+バックデータ一覧!$E$14))^バックデータ一覧!$E$11)*計算過程!$W$11*計算過程!G5395/0.3*10^-3,0)</f>
        <v>0</v>
      </c>
      <c r="G5395" s="18">
        <f t="shared" si="506"/>
        <v>0</v>
      </c>
      <c r="H5395" s="18">
        <f t="shared" si="507"/>
        <v>0</v>
      </c>
      <c r="I5395" s="24">
        <v>0</v>
      </c>
      <c r="J5395" s="24">
        <v>0</v>
      </c>
      <c r="K5395" s="24">
        <v>0</v>
      </c>
      <c r="L5395" s="14">
        <f>貼り付けシート!C5395</f>
        <v>30.6</v>
      </c>
      <c r="M5395" s="14">
        <f>貼り付けシート!D5395</f>
        <v>18.899999999999999</v>
      </c>
      <c r="N5395" s="18">
        <f>貼り付けシート!E5395</f>
        <v>67.940565441353215</v>
      </c>
      <c r="O5395" s="18">
        <f>貼り付けシート!F5395</f>
        <v>0</v>
      </c>
      <c r="P5395" s="19">
        <f t="shared" si="508"/>
        <v>0</v>
      </c>
      <c r="Q5395" s="19">
        <f t="shared" si="509"/>
        <v>0</v>
      </c>
    </row>
    <row r="5396" spans="1:17">
      <c r="A5396" s="38">
        <v>41864</v>
      </c>
      <c r="B5396" s="49" t="s">
        <v>163</v>
      </c>
      <c r="C5396" s="24">
        <f t="shared" si="504"/>
        <v>30.406921776000001</v>
      </c>
      <c r="D5396" s="24">
        <f t="shared" si="505"/>
        <v>0</v>
      </c>
      <c r="E5396" s="18">
        <f>IF(G5396&gt;=0.3,(バックデータ一覧!$C$10*(バックデータ一覧!$C$12*計算過程!L5396+バックデータ一覧!$C$13*LN(計算過程!G5396)+バックデータ一覧!$C$14)^バックデータ一覧!$C$11+バックデータ一覧!$E$10*(計算過程!G5396/(バックデータ一覧!$E$12*計算過程!L5396+バックデータ一覧!$E$13*LN(計算過程!G5396)+バックデータ一覧!$E$14))^バックデータ一覧!$E$11)*計算過程!$W$11*10^-3,0)</f>
        <v>0</v>
      </c>
      <c r="F5396" s="18">
        <f>IF(G5396&lt;0.3,(バックデータ一覧!$C$10*(バックデータ一覧!$C$12*計算過程!L5396+バックデータ一覧!$C$13*LN(0.3)+バックデータ一覧!$C$14)^バックデータ一覧!$C$11+バックデータ一覧!$E$10*(0.3/(バックデータ一覧!$E$12*計算過程!L5396+バックデータ一覧!$E$13*LN(0.3)+バックデータ一覧!$E$14))^バックデータ一覧!$E$11)*計算過程!$W$11*計算過程!G5396/0.3*10^-3,0)</f>
        <v>0</v>
      </c>
      <c r="G5396" s="18">
        <f t="shared" si="506"/>
        <v>0</v>
      </c>
      <c r="H5396" s="18">
        <f t="shared" si="507"/>
        <v>0</v>
      </c>
      <c r="I5396" s="24">
        <v>0</v>
      </c>
      <c r="J5396" s="24">
        <v>0</v>
      </c>
      <c r="K5396" s="24">
        <v>0</v>
      </c>
      <c r="L5396" s="14">
        <f>貼り付けシート!C5396</f>
        <v>31.4</v>
      </c>
      <c r="M5396" s="14">
        <f>貼り付けシート!D5396</f>
        <v>18.899999999999999</v>
      </c>
      <c r="N5396" s="18">
        <f>貼り付けシート!E5396</f>
        <v>64.913334683082084</v>
      </c>
      <c r="O5396" s="18">
        <f>貼り付けシート!F5396</f>
        <v>0</v>
      </c>
      <c r="P5396" s="19">
        <f t="shared" si="508"/>
        <v>0</v>
      </c>
      <c r="Q5396" s="19">
        <f t="shared" si="509"/>
        <v>0</v>
      </c>
    </row>
    <row r="5397" spans="1:17">
      <c r="A5397" s="38">
        <v>41864</v>
      </c>
      <c r="B5397" s="49" t="s">
        <v>164</v>
      </c>
      <c r="C5397" s="24">
        <f t="shared" si="504"/>
        <v>30.406921776000001</v>
      </c>
      <c r="D5397" s="24">
        <f t="shared" si="505"/>
        <v>0</v>
      </c>
      <c r="E5397" s="18">
        <f>IF(G5397&gt;=0.3,(バックデータ一覧!$C$10*(バックデータ一覧!$C$12*計算過程!L5397+バックデータ一覧!$C$13*LN(計算過程!G5397)+バックデータ一覧!$C$14)^バックデータ一覧!$C$11+バックデータ一覧!$E$10*(計算過程!G5397/(バックデータ一覧!$E$12*計算過程!L5397+バックデータ一覧!$E$13*LN(計算過程!G5397)+バックデータ一覧!$E$14))^バックデータ一覧!$E$11)*計算過程!$W$11*10^-3,0)</f>
        <v>0</v>
      </c>
      <c r="F5397" s="18">
        <f>IF(G5397&lt;0.3,(バックデータ一覧!$C$10*(バックデータ一覧!$C$12*計算過程!L5397+バックデータ一覧!$C$13*LN(0.3)+バックデータ一覧!$C$14)^バックデータ一覧!$C$11+バックデータ一覧!$E$10*(0.3/(バックデータ一覧!$E$12*計算過程!L5397+バックデータ一覧!$E$13*LN(0.3)+バックデータ一覧!$E$14))^バックデータ一覧!$E$11)*計算過程!$W$11*計算過程!G5397/0.3*10^-3,0)</f>
        <v>0</v>
      </c>
      <c r="G5397" s="18">
        <f t="shared" si="506"/>
        <v>0</v>
      </c>
      <c r="H5397" s="18">
        <f t="shared" si="507"/>
        <v>0</v>
      </c>
      <c r="I5397" s="24">
        <v>0</v>
      </c>
      <c r="J5397" s="24">
        <v>0</v>
      </c>
      <c r="K5397" s="24">
        <v>0</v>
      </c>
      <c r="L5397" s="14">
        <f>貼り付けシート!C5397</f>
        <v>30.8</v>
      </c>
      <c r="M5397" s="14">
        <f>貼り付けシート!D5397</f>
        <v>18.600000000000001</v>
      </c>
      <c r="N5397" s="18">
        <f>貼り付けシート!E5397</f>
        <v>66.133835721962583</v>
      </c>
      <c r="O5397" s="18">
        <f>貼り付けシート!F5397</f>
        <v>0</v>
      </c>
      <c r="P5397" s="19">
        <f t="shared" si="508"/>
        <v>0</v>
      </c>
      <c r="Q5397" s="19">
        <f t="shared" si="509"/>
        <v>0</v>
      </c>
    </row>
    <row r="5398" spans="1:17">
      <c r="A5398" s="38">
        <v>41864</v>
      </c>
      <c r="B5398" s="49" t="s">
        <v>165</v>
      </c>
      <c r="C5398" s="24">
        <f t="shared" si="504"/>
        <v>30.406921776000001</v>
      </c>
      <c r="D5398" s="24">
        <f t="shared" si="505"/>
        <v>0</v>
      </c>
      <c r="E5398" s="18">
        <f>IF(G5398&gt;=0.3,(バックデータ一覧!$C$10*(バックデータ一覧!$C$12*計算過程!L5398+バックデータ一覧!$C$13*LN(計算過程!G5398)+バックデータ一覧!$C$14)^バックデータ一覧!$C$11+バックデータ一覧!$E$10*(計算過程!G5398/(バックデータ一覧!$E$12*計算過程!L5398+バックデータ一覧!$E$13*LN(計算過程!G5398)+バックデータ一覧!$E$14))^バックデータ一覧!$E$11)*計算過程!$W$11*10^-3,0)</f>
        <v>0</v>
      </c>
      <c r="F5398" s="18">
        <f>IF(G5398&lt;0.3,(バックデータ一覧!$C$10*(バックデータ一覧!$C$12*計算過程!L5398+バックデータ一覧!$C$13*LN(0.3)+バックデータ一覧!$C$14)^バックデータ一覧!$C$11+バックデータ一覧!$E$10*(0.3/(バックデータ一覧!$E$12*計算過程!L5398+バックデータ一覧!$E$13*LN(0.3)+バックデータ一覧!$E$14))^バックデータ一覧!$E$11)*計算過程!$W$11*計算過程!G5398/0.3*10^-3,0)</f>
        <v>0</v>
      </c>
      <c r="G5398" s="18">
        <f t="shared" si="506"/>
        <v>0</v>
      </c>
      <c r="H5398" s="18">
        <f t="shared" si="507"/>
        <v>0</v>
      </c>
      <c r="I5398" s="24">
        <v>0</v>
      </c>
      <c r="J5398" s="24">
        <v>0</v>
      </c>
      <c r="K5398" s="24">
        <v>0</v>
      </c>
      <c r="L5398" s="14">
        <f>貼り付けシート!C5398</f>
        <v>30.5</v>
      </c>
      <c r="M5398" s="14">
        <f>貼り付けシート!D5398</f>
        <v>18.5</v>
      </c>
      <c r="N5398" s="18">
        <f>貼り付けシート!E5398</f>
        <v>66.925706834458836</v>
      </c>
      <c r="O5398" s="18">
        <f>貼り付けシート!F5398</f>
        <v>0</v>
      </c>
      <c r="P5398" s="19">
        <f t="shared" si="508"/>
        <v>0</v>
      </c>
      <c r="Q5398" s="19">
        <f t="shared" si="509"/>
        <v>0</v>
      </c>
    </row>
    <row r="5399" spans="1:17">
      <c r="A5399" s="38">
        <v>41864</v>
      </c>
      <c r="B5399" s="49" t="s">
        <v>166</v>
      </c>
      <c r="C5399" s="24">
        <f t="shared" si="504"/>
        <v>30.406921776000001</v>
      </c>
      <c r="D5399" s="24">
        <f t="shared" si="505"/>
        <v>0</v>
      </c>
      <c r="E5399" s="18">
        <f>IF(G5399&gt;=0.3,(バックデータ一覧!$C$10*(バックデータ一覧!$C$12*計算過程!L5399+バックデータ一覧!$C$13*LN(計算過程!G5399)+バックデータ一覧!$C$14)^バックデータ一覧!$C$11+バックデータ一覧!$E$10*(計算過程!G5399/(バックデータ一覧!$E$12*計算過程!L5399+バックデータ一覧!$E$13*LN(計算過程!G5399)+バックデータ一覧!$E$14))^バックデータ一覧!$E$11)*計算過程!$W$11*10^-3,0)</f>
        <v>0</v>
      </c>
      <c r="F5399" s="18">
        <f>IF(G5399&lt;0.3,(バックデータ一覧!$C$10*(バックデータ一覧!$C$12*計算過程!L5399+バックデータ一覧!$C$13*LN(0.3)+バックデータ一覧!$C$14)^バックデータ一覧!$C$11+バックデータ一覧!$E$10*(0.3/(バックデータ一覧!$E$12*計算過程!L5399+バックデータ一覧!$E$13*LN(0.3)+バックデータ一覧!$E$14))^バックデータ一覧!$E$11)*計算過程!$W$11*計算過程!G5399/0.3*10^-3,0)</f>
        <v>0</v>
      </c>
      <c r="G5399" s="18">
        <f t="shared" si="506"/>
        <v>0</v>
      </c>
      <c r="H5399" s="18">
        <f t="shared" si="507"/>
        <v>0</v>
      </c>
      <c r="I5399" s="24">
        <v>0</v>
      </c>
      <c r="J5399" s="24">
        <v>0</v>
      </c>
      <c r="K5399" s="24">
        <v>0</v>
      </c>
      <c r="L5399" s="14">
        <f>貼り付けシート!C5399</f>
        <v>29.6</v>
      </c>
      <c r="M5399" s="14">
        <f>貼り付けシート!D5399</f>
        <v>18.3</v>
      </c>
      <c r="N5399" s="18">
        <f>貼り付けシート!E5399</f>
        <v>69.732727045077027</v>
      </c>
      <c r="O5399" s="18">
        <f>貼り付けシート!F5399</f>
        <v>0</v>
      </c>
      <c r="P5399" s="19">
        <f t="shared" si="508"/>
        <v>0</v>
      </c>
      <c r="Q5399" s="19">
        <f t="shared" si="509"/>
        <v>0</v>
      </c>
    </row>
    <row r="5400" spans="1:17">
      <c r="A5400" s="38">
        <v>41864</v>
      </c>
      <c r="B5400" s="49" t="s">
        <v>167</v>
      </c>
      <c r="C5400" s="24">
        <f t="shared" si="504"/>
        <v>30.406921776000001</v>
      </c>
      <c r="D5400" s="24">
        <f t="shared" si="505"/>
        <v>0</v>
      </c>
      <c r="E5400" s="18">
        <f>IF(G5400&gt;=0.3,(バックデータ一覧!$C$10*(バックデータ一覧!$C$12*計算過程!L5400+バックデータ一覧!$C$13*LN(計算過程!G5400)+バックデータ一覧!$C$14)^バックデータ一覧!$C$11+バックデータ一覧!$E$10*(計算過程!G5400/(バックデータ一覧!$E$12*計算過程!L5400+バックデータ一覧!$E$13*LN(計算過程!G5400)+バックデータ一覧!$E$14))^バックデータ一覧!$E$11)*計算過程!$W$11*10^-3,0)</f>
        <v>0</v>
      </c>
      <c r="F5400" s="18">
        <f>IF(G5400&lt;0.3,(バックデータ一覧!$C$10*(バックデータ一覧!$C$12*計算過程!L5400+バックデータ一覧!$C$13*LN(0.3)+バックデータ一覧!$C$14)^バックデータ一覧!$C$11+バックデータ一覧!$E$10*(0.3/(バックデータ一覧!$E$12*計算過程!L5400+バックデータ一覧!$E$13*LN(0.3)+バックデータ一覧!$E$14))^バックデータ一覧!$E$11)*計算過程!$W$11*計算過程!G5400/0.3*10^-3,0)</f>
        <v>0</v>
      </c>
      <c r="G5400" s="18">
        <f t="shared" si="506"/>
        <v>0</v>
      </c>
      <c r="H5400" s="18">
        <f t="shared" si="507"/>
        <v>0</v>
      </c>
      <c r="I5400" s="24">
        <v>0</v>
      </c>
      <c r="J5400" s="24">
        <v>0</v>
      </c>
      <c r="K5400" s="24">
        <v>0</v>
      </c>
      <c r="L5400" s="14">
        <f>貼り付けシート!C5400</f>
        <v>28.9</v>
      </c>
      <c r="M5400" s="14">
        <f>貼り付けシート!D5400</f>
        <v>18.2</v>
      </c>
      <c r="N5400" s="18">
        <f>貼り付けシート!E5400</f>
        <v>72.222816126810429</v>
      </c>
      <c r="O5400" s="18">
        <f>貼り付けシート!F5400</f>
        <v>0</v>
      </c>
      <c r="P5400" s="19">
        <f t="shared" si="508"/>
        <v>0</v>
      </c>
      <c r="Q5400" s="19">
        <f t="shared" si="509"/>
        <v>0</v>
      </c>
    </row>
    <row r="5401" spans="1:17">
      <c r="A5401" s="38">
        <v>41864</v>
      </c>
      <c r="B5401" s="49" t="s">
        <v>168</v>
      </c>
      <c r="C5401" s="24">
        <f t="shared" si="504"/>
        <v>30.406921776000001</v>
      </c>
      <c r="D5401" s="24">
        <f t="shared" si="505"/>
        <v>0</v>
      </c>
      <c r="E5401" s="18">
        <f>IF(G5401&gt;=0.3,(バックデータ一覧!$C$10*(バックデータ一覧!$C$12*計算過程!L5401+バックデータ一覧!$C$13*LN(計算過程!G5401)+バックデータ一覧!$C$14)^バックデータ一覧!$C$11+バックデータ一覧!$E$10*(計算過程!G5401/(バックデータ一覧!$E$12*計算過程!L5401+バックデータ一覧!$E$13*LN(計算過程!G5401)+バックデータ一覧!$E$14))^バックデータ一覧!$E$11)*計算過程!$W$11*10^-3,0)</f>
        <v>0</v>
      </c>
      <c r="F5401" s="18">
        <f>IF(G5401&lt;0.3,(バックデータ一覧!$C$10*(バックデータ一覧!$C$12*計算過程!L5401+バックデータ一覧!$C$13*LN(0.3)+バックデータ一覧!$C$14)^バックデータ一覧!$C$11+バックデータ一覧!$E$10*(0.3/(バックデータ一覧!$E$12*計算過程!L5401+バックデータ一覧!$E$13*LN(0.3)+バックデータ一覧!$E$14))^バックデータ一覧!$E$11)*計算過程!$W$11*計算過程!G5401/0.3*10^-3,0)</f>
        <v>0</v>
      </c>
      <c r="G5401" s="18">
        <f t="shared" si="506"/>
        <v>0</v>
      </c>
      <c r="H5401" s="18">
        <f t="shared" si="507"/>
        <v>0</v>
      </c>
      <c r="I5401" s="24">
        <v>0</v>
      </c>
      <c r="J5401" s="24">
        <v>0</v>
      </c>
      <c r="K5401" s="24">
        <v>0</v>
      </c>
      <c r="L5401" s="14">
        <f>貼り付けシート!C5401</f>
        <v>28.6</v>
      </c>
      <c r="M5401" s="14">
        <f>貼り付けシート!D5401</f>
        <v>18.2</v>
      </c>
      <c r="N5401" s="18">
        <f>貼り付けシート!E5401</f>
        <v>73.489286705748256</v>
      </c>
      <c r="O5401" s="18">
        <f>貼り付けシート!F5401</f>
        <v>0</v>
      </c>
      <c r="P5401" s="19">
        <f t="shared" si="508"/>
        <v>0</v>
      </c>
      <c r="Q5401" s="19">
        <f t="shared" si="509"/>
        <v>0</v>
      </c>
    </row>
    <row r="5402" spans="1:17">
      <c r="A5402" s="38">
        <v>41864</v>
      </c>
      <c r="B5402" s="49" t="s">
        <v>169</v>
      </c>
      <c r="C5402" s="24">
        <f t="shared" si="504"/>
        <v>30.406921776000001</v>
      </c>
      <c r="D5402" s="24">
        <f t="shared" si="505"/>
        <v>0</v>
      </c>
      <c r="E5402" s="18">
        <f>IF(G5402&gt;=0.3,(バックデータ一覧!$C$10*(バックデータ一覧!$C$12*計算過程!L5402+バックデータ一覧!$C$13*LN(計算過程!G5402)+バックデータ一覧!$C$14)^バックデータ一覧!$C$11+バックデータ一覧!$E$10*(計算過程!G5402/(バックデータ一覧!$E$12*計算過程!L5402+バックデータ一覧!$E$13*LN(計算過程!G5402)+バックデータ一覧!$E$14))^バックデータ一覧!$E$11)*計算過程!$W$11*10^-3,0)</f>
        <v>0</v>
      </c>
      <c r="F5402" s="18">
        <f>IF(G5402&lt;0.3,(バックデータ一覧!$C$10*(バックデータ一覧!$C$12*計算過程!L5402+バックデータ一覧!$C$13*LN(0.3)+バックデータ一覧!$C$14)^バックデータ一覧!$C$11+バックデータ一覧!$E$10*(0.3/(バックデータ一覧!$E$12*計算過程!L5402+バックデータ一覧!$E$13*LN(0.3)+バックデータ一覧!$E$14))^バックデータ一覧!$E$11)*計算過程!$W$11*計算過程!G5402/0.3*10^-3,0)</f>
        <v>0</v>
      </c>
      <c r="G5402" s="18">
        <f t="shared" si="506"/>
        <v>0</v>
      </c>
      <c r="H5402" s="18">
        <f t="shared" si="507"/>
        <v>0</v>
      </c>
      <c r="I5402" s="24">
        <v>0</v>
      </c>
      <c r="J5402" s="24">
        <v>0</v>
      </c>
      <c r="K5402" s="24">
        <v>0</v>
      </c>
      <c r="L5402" s="14">
        <f>貼り付けシート!C5402</f>
        <v>28.2</v>
      </c>
      <c r="M5402" s="14">
        <f>貼り付けシート!D5402</f>
        <v>18.3</v>
      </c>
      <c r="N5402" s="18">
        <f>貼り付けシート!E5402</f>
        <v>75.618600175828803</v>
      </c>
      <c r="O5402" s="18">
        <f>貼り付けシート!F5402</f>
        <v>0</v>
      </c>
      <c r="P5402" s="19">
        <f t="shared" si="508"/>
        <v>0</v>
      </c>
      <c r="Q5402" s="19">
        <f t="shared" si="509"/>
        <v>0</v>
      </c>
    </row>
    <row r="5403" spans="1:17">
      <c r="A5403" s="38">
        <v>41864</v>
      </c>
      <c r="B5403" s="49" t="s">
        <v>170</v>
      </c>
      <c r="C5403" s="24">
        <f t="shared" si="504"/>
        <v>30.406921776000001</v>
      </c>
      <c r="D5403" s="24">
        <f t="shared" si="505"/>
        <v>0</v>
      </c>
      <c r="E5403" s="18">
        <f>IF(G5403&gt;=0.3,(バックデータ一覧!$C$10*(バックデータ一覧!$C$12*計算過程!L5403+バックデータ一覧!$C$13*LN(計算過程!G5403)+バックデータ一覧!$C$14)^バックデータ一覧!$C$11+バックデータ一覧!$E$10*(計算過程!G5403/(バックデータ一覧!$E$12*計算過程!L5403+バックデータ一覧!$E$13*LN(計算過程!G5403)+バックデータ一覧!$E$14))^バックデータ一覧!$E$11)*計算過程!$W$11*10^-3,0)</f>
        <v>0</v>
      </c>
      <c r="F5403" s="18">
        <f>IF(G5403&lt;0.3,(バックデータ一覧!$C$10*(バックデータ一覧!$C$12*計算過程!L5403+バックデータ一覧!$C$13*LN(0.3)+バックデータ一覧!$C$14)^バックデータ一覧!$C$11+バックデータ一覧!$E$10*(0.3/(バックデータ一覧!$E$12*計算過程!L5403+バックデータ一覧!$E$13*LN(0.3)+バックデータ一覧!$E$14))^バックデータ一覧!$E$11)*計算過程!$W$11*計算過程!G5403/0.3*10^-3,0)</f>
        <v>0</v>
      </c>
      <c r="G5403" s="18">
        <f t="shared" si="506"/>
        <v>0</v>
      </c>
      <c r="H5403" s="18">
        <f t="shared" si="507"/>
        <v>0</v>
      </c>
      <c r="I5403" s="24">
        <v>0</v>
      </c>
      <c r="J5403" s="24">
        <v>0</v>
      </c>
      <c r="K5403" s="24">
        <v>0</v>
      </c>
      <c r="L5403" s="14">
        <f>貼り付けシート!C5403</f>
        <v>27.9</v>
      </c>
      <c r="M5403" s="14">
        <f>貼り付けシート!D5403</f>
        <v>18.5</v>
      </c>
      <c r="N5403" s="18">
        <f>貼り付けシート!E5403</f>
        <v>77.768405394608592</v>
      </c>
      <c r="O5403" s="18">
        <f>貼り付けシート!F5403</f>
        <v>0</v>
      </c>
      <c r="P5403" s="19">
        <f t="shared" si="508"/>
        <v>0</v>
      </c>
      <c r="Q5403" s="19">
        <f t="shared" si="509"/>
        <v>0</v>
      </c>
    </row>
    <row r="5404" spans="1:17">
      <c r="A5404" s="38">
        <v>41864</v>
      </c>
      <c r="B5404" s="49" t="s">
        <v>171</v>
      </c>
      <c r="C5404" s="24">
        <f t="shared" si="504"/>
        <v>30.406921776000001</v>
      </c>
      <c r="D5404" s="24">
        <f t="shared" si="505"/>
        <v>0</v>
      </c>
      <c r="E5404" s="18">
        <f>IF(G5404&gt;=0.3,(バックデータ一覧!$C$10*(バックデータ一覧!$C$12*計算過程!L5404+バックデータ一覧!$C$13*LN(計算過程!G5404)+バックデータ一覧!$C$14)^バックデータ一覧!$C$11+バックデータ一覧!$E$10*(計算過程!G5404/(バックデータ一覧!$E$12*計算過程!L5404+バックデータ一覧!$E$13*LN(計算過程!G5404)+バックデータ一覧!$E$14))^バックデータ一覧!$E$11)*計算過程!$W$11*10^-3,0)</f>
        <v>0</v>
      </c>
      <c r="F5404" s="18">
        <f>IF(G5404&lt;0.3,(バックデータ一覧!$C$10*(バックデータ一覧!$C$12*計算過程!L5404+バックデータ一覧!$C$13*LN(0.3)+バックデータ一覧!$C$14)^バックデータ一覧!$C$11+バックデータ一覧!$E$10*(0.3/(バックデータ一覧!$E$12*計算過程!L5404+バックデータ一覧!$E$13*LN(0.3)+バックデータ一覧!$E$14))^バックデータ一覧!$E$11)*計算過程!$W$11*計算過程!G5404/0.3*10^-3,0)</f>
        <v>0</v>
      </c>
      <c r="G5404" s="18">
        <f t="shared" si="506"/>
        <v>0</v>
      </c>
      <c r="H5404" s="18">
        <f t="shared" si="507"/>
        <v>0</v>
      </c>
      <c r="I5404" s="24">
        <v>0</v>
      </c>
      <c r="J5404" s="24">
        <v>0</v>
      </c>
      <c r="K5404" s="24">
        <v>0</v>
      </c>
      <c r="L5404" s="14">
        <f>貼り付けシート!C5404</f>
        <v>27.2</v>
      </c>
      <c r="M5404" s="14">
        <f>貼り付けシート!D5404</f>
        <v>18.7</v>
      </c>
      <c r="N5404" s="18">
        <f>貼り付けシート!E5404</f>
        <v>81.86786294188461</v>
      </c>
      <c r="O5404" s="18">
        <f>貼り付けシート!F5404</f>
        <v>0</v>
      </c>
      <c r="P5404" s="19">
        <f t="shared" si="508"/>
        <v>0</v>
      </c>
      <c r="Q5404" s="19">
        <f t="shared" si="509"/>
        <v>0</v>
      </c>
    </row>
    <row r="5405" spans="1:17">
      <c r="A5405" s="38">
        <v>41864</v>
      </c>
      <c r="B5405" s="49" t="s">
        <v>172</v>
      </c>
      <c r="C5405" s="24">
        <f t="shared" si="504"/>
        <v>30.406921776000001</v>
      </c>
      <c r="D5405" s="24">
        <f t="shared" si="505"/>
        <v>0</v>
      </c>
      <c r="E5405" s="18">
        <f>IF(G5405&gt;=0.3,(バックデータ一覧!$C$10*(バックデータ一覧!$C$12*計算過程!L5405+バックデータ一覧!$C$13*LN(計算過程!G5405)+バックデータ一覧!$C$14)^バックデータ一覧!$C$11+バックデータ一覧!$E$10*(計算過程!G5405/(バックデータ一覧!$E$12*計算過程!L5405+バックデータ一覧!$E$13*LN(計算過程!G5405)+バックデータ一覧!$E$14))^バックデータ一覧!$E$11)*計算過程!$W$11*10^-3,0)</f>
        <v>0</v>
      </c>
      <c r="F5405" s="18">
        <f>IF(G5405&lt;0.3,(バックデータ一覧!$C$10*(バックデータ一覧!$C$12*計算過程!L5405+バックデータ一覧!$C$13*LN(0.3)+バックデータ一覧!$C$14)^バックデータ一覧!$C$11+バックデータ一覧!$E$10*(0.3/(バックデータ一覧!$E$12*計算過程!L5405+バックデータ一覧!$E$13*LN(0.3)+バックデータ一覧!$E$14))^バックデータ一覧!$E$11)*計算過程!$W$11*計算過程!G5405/0.3*10^-3,0)</f>
        <v>0</v>
      </c>
      <c r="G5405" s="18">
        <f t="shared" si="506"/>
        <v>0</v>
      </c>
      <c r="H5405" s="18">
        <f t="shared" si="507"/>
        <v>0</v>
      </c>
      <c r="I5405" s="24">
        <v>0</v>
      </c>
      <c r="J5405" s="24">
        <v>0</v>
      </c>
      <c r="K5405" s="24">
        <v>0</v>
      </c>
      <c r="L5405" s="14">
        <f>貼り付けシート!C5405</f>
        <v>26.4</v>
      </c>
      <c r="M5405" s="14">
        <f>貼り付けシート!D5405</f>
        <v>18.899999999999999</v>
      </c>
      <c r="N5405" s="18">
        <f>貼り付けシート!E5405</f>
        <v>86.701998185719006</v>
      </c>
      <c r="O5405" s="18">
        <f>貼り付けシート!F5405</f>
        <v>0</v>
      </c>
      <c r="P5405" s="19">
        <f t="shared" si="508"/>
        <v>0</v>
      </c>
      <c r="Q5405" s="19">
        <f t="shared" si="509"/>
        <v>0</v>
      </c>
    </row>
    <row r="5406" spans="1:17">
      <c r="A5406" s="38">
        <v>41865</v>
      </c>
      <c r="B5406" s="49" t="s">
        <v>149</v>
      </c>
      <c r="C5406" s="24">
        <f t="shared" si="504"/>
        <v>30.406921776000001</v>
      </c>
      <c r="D5406" s="24">
        <f t="shared" si="505"/>
        <v>0</v>
      </c>
      <c r="E5406" s="18">
        <f>IF(G5406&gt;=0.3,(バックデータ一覧!$C$10*(バックデータ一覧!$C$12*計算過程!L5406+バックデータ一覧!$C$13*LN(計算過程!G5406)+バックデータ一覧!$C$14)^バックデータ一覧!$C$11+バックデータ一覧!$E$10*(計算過程!G5406/(バックデータ一覧!$E$12*計算過程!L5406+バックデータ一覧!$E$13*LN(計算過程!G5406)+バックデータ一覧!$E$14))^バックデータ一覧!$E$11)*計算過程!$W$11*10^-3,0)</f>
        <v>0</v>
      </c>
      <c r="F5406" s="18">
        <f>IF(G5406&lt;0.3,(バックデータ一覧!$C$10*(バックデータ一覧!$C$12*計算過程!L5406+バックデータ一覧!$C$13*LN(0.3)+バックデータ一覧!$C$14)^バックデータ一覧!$C$11+バックデータ一覧!$E$10*(0.3/(バックデータ一覧!$E$12*計算過程!L5406+バックデータ一覧!$E$13*LN(0.3)+バックデータ一覧!$E$14))^バックデータ一覧!$E$11)*計算過程!$W$11*計算過程!G5406/0.3*10^-3,0)</f>
        <v>0</v>
      </c>
      <c r="G5406" s="18">
        <f t="shared" si="506"/>
        <v>0</v>
      </c>
      <c r="H5406" s="18">
        <f t="shared" si="507"/>
        <v>0</v>
      </c>
      <c r="I5406" s="24">
        <v>0</v>
      </c>
      <c r="J5406" s="24">
        <v>0</v>
      </c>
      <c r="K5406" s="24">
        <v>0</v>
      </c>
      <c r="L5406" s="14">
        <f>貼り付けシート!C5406</f>
        <v>25.7</v>
      </c>
      <c r="M5406" s="14">
        <f>貼り付けシート!D5406</f>
        <v>18.7</v>
      </c>
      <c r="N5406" s="18">
        <f>貼り付けシート!E5406</f>
        <v>89.438297881058304</v>
      </c>
      <c r="O5406" s="18">
        <f>貼り付けシート!F5406</f>
        <v>0</v>
      </c>
      <c r="P5406" s="19">
        <f t="shared" si="508"/>
        <v>0</v>
      </c>
      <c r="Q5406" s="19">
        <f t="shared" si="509"/>
        <v>0</v>
      </c>
    </row>
    <row r="5407" spans="1:17">
      <c r="A5407" s="38">
        <v>41865</v>
      </c>
      <c r="B5407" s="49" t="s">
        <v>150</v>
      </c>
      <c r="C5407" s="24">
        <f t="shared" si="504"/>
        <v>30.406921776000001</v>
      </c>
      <c r="D5407" s="24">
        <f t="shared" si="505"/>
        <v>0</v>
      </c>
      <c r="E5407" s="18">
        <f>IF(G5407&gt;=0.3,(バックデータ一覧!$C$10*(バックデータ一覧!$C$12*計算過程!L5407+バックデータ一覧!$C$13*LN(計算過程!G5407)+バックデータ一覧!$C$14)^バックデータ一覧!$C$11+バックデータ一覧!$E$10*(計算過程!G5407/(バックデータ一覧!$E$12*計算過程!L5407+バックデータ一覧!$E$13*LN(計算過程!G5407)+バックデータ一覧!$E$14))^バックデータ一覧!$E$11)*計算過程!$W$11*10^-3,0)</f>
        <v>0</v>
      </c>
      <c r="F5407" s="18">
        <f>IF(G5407&lt;0.3,(バックデータ一覧!$C$10*(バックデータ一覧!$C$12*計算過程!L5407+バックデータ一覧!$C$13*LN(0.3)+バックデータ一覧!$C$14)^バックデータ一覧!$C$11+バックデータ一覧!$E$10*(0.3/(バックデータ一覧!$E$12*計算過程!L5407+バックデータ一覧!$E$13*LN(0.3)+バックデータ一覧!$E$14))^バックデータ一覧!$E$11)*計算過程!$W$11*計算過程!G5407/0.3*10^-3,0)</f>
        <v>0</v>
      </c>
      <c r="G5407" s="18">
        <f t="shared" si="506"/>
        <v>0</v>
      </c>
      <c r="H5407" s="18">
        <f t="shared" si="507"/>
        <v>0</v>
      </c>
      <c r="I5407" s="24">
        <v>0</v>
      </c>
      <c r="J5407" s="24">
        <v>0</v>
      </c>
      <c r="K5407" s="24">
        <v>0</v>
      </c>
      <c r="L5407" s="14">
        <f>貼り付けシート!C5407</f>
        <v>25</v>
      </c>
      <c r="M5407" s="14">
        <f>貼り付けシート!D5407</f>
        <v>18.5</v>
      </c>
      <c r="N5407" s="18">
        <f>貼り付けシート!E5407</f>
        <v>92.270780019161492</v>
      </c>
      <c r="O5407" s="18">
        <f>貼り付けシート!F5407</f>
        <v>0</v>
      </c>
      <c r="P5407" s="19">
        <f t="shared" si="508"/>
        <v>0</v>
      </c>
      <c r="Q5407" s="19">
        <f t="shared" si="509"/>
        <v>0</v>
      </c>
    </row>
    <row r="5408" spans="1:17">
      <c r="A5408" s="38">
        <v>41865</v>
      </c>
      <c r="B5408" s="49" t="s">
        <v>151</v>
      </c>
      <c r="C5408" s="24">
        <f t="shared" si="504"/>
        <v>30.406921776000001</v>
      </c>
      <c r="D5408" s="24">
        <f t="shared" si="505"/>
        <v>0</v>
      </c>
      <c r="E5408" s="18">
        <f>IF(G5408&gt;=0.3,(バックデータ一覧!$C$10*(バックデータ一覧!$C$12*計算過程!L5408+バックデータ一覧!$C$13*LN(計算過程!G5408)+バックデータ一覧!$C$14)^バックデータ一覧!$C$11+バックデータ一覧!$E$10*(計算過程!G5408/(バックデータ一覧!$E$12*計算過程!L5408+バックデータ一覧!$E$13*LN(計算過程!G5408)+バックデータ一覧!$E$14))^バックデータ一覧!$E$11)*計算過程!$W$11*10^-3,0)</f>
        <v>0</v>
      </c>
      <c r="F5408" s="18">
        <f>IF(G5408&lt;0.3,(バックデータ一覧!$C$10*(バックデータ一覧!$C$12*計算過程!L5408+バックデータ一覧!$C$13*LN(0.3)+バックデータ一覧!$C$14)^バックデータ一覧!$C$11+バックデータ一覧!$E$10*(0.3/(バックデータ一覧!$E$12*計算過程!L5408+バックデータ一覧!$E$13*LN(0.3)+バックデータ一覧!$E$14))^バックデータ一覧!$E$11)*計算過程!$W$11*計算過程!G5408/0.3*10^-3,0)</f>
        <v>0</v>
      </c>
      <c r="G5408" s="18">
        <f t="shared" si="506"/>
        <v>0</v>
      </c>
      <c r="H5408" s="18">
        <f t="shared" si="507"/>
        <v>0</v>
      </c>
      <c r="I5408" s="24">
        <v>0</v>
      </c>
      <c r="J5408" s="24">
        <v>0</v>
      </c>
      <c r="K5408" s="24">
        <v>0</v>
      </c>
      <c r="L5408" s="14">
        <f>貼り付けシート!C5408</f>
        <v>24.7</v>
      </c>
      <c r="M5408" s="14">
        <f>貼り付けシート!D5408</f>
        <v>18.3</v>
      </c>
      <c r="N5408" s="18">
        <f>貼り付けシート!E5408</f>
        <v>92.951226374610627</v>
      </c>
      <c r="O5408" s="18">
        <f>貼り付けシート!F5408</f>
        <v>0</v>
      </c>
      <c r="P5408" s="19">
        <f t="shared" si="508"/>
        <v>0</v>
      </c>
      <c r="Q5408" s="19">
        <f t="shared" si="509"/>
        <v>0</v>
      </c>
    </row>
    <row r="5409" spans="1:17">
      <c r="A5409" s="38">
        <v>41865</v>
      </c>
      <c r="B5409" s="49" t="s">
        <v>152</v>
      </c>
      <c r="C5409" s="24">
        <f t="shared" si="504"/>
        <v>30.406921776000001</v>
      </c>
      <c r="D5409" s="24">
        <f t="shared" si="505"/>
        <v>0</v>
      </c>
      <c r="E5409" s="18">
        <f>IF(G5409&gt;=0.3,(バックデータ一覧!$C$10*(バックデータ一覧!$C$12*計算過程!L5409+バックデータ一覧!$C$13*LN(計算過程!G5409)+バックデータ一覧!$C$14)^バックデータ一覧!$C$11+バックデータ一覧!$E$10*(計算過程!G5409/(バックデータ一覧!$E$12*計算過程!L5409+バックデータ一覧!$E$13*LN(計算過程!G5409)+バックデータ一覧!$E$14))^バックデータ一覧!$E$11)*計算過程!$W$11*10^-3,0)</f>
        <v>0</v>
      </c>
      <c r="F5409" s="18">
        <f>IF(G5409&lt;0.3,(バックデータ一覧!$C$10*(バックデータ一覧!$C$12*計算過程!L5409+バックデータ一覧!$C$13*LN(0.3)+バックデータ一覧!$C$14)^バックデータ一覧!$C$11+バックデータ一覧!$E$10*(0.3/(バックデータ一覧!$E$12*計算過程!L5409+バックデータ一覧!$E$13*LN(0.3)+バックデータ一覧!$E$14))^バックデータ一覧!$E$11)*計算過程!$W$11*計算過程!G5409/0.3*10^-3,0)</f>
        <v>0</v>
      </c>
      <c r="G5409" s="18">
        <f t="shared" si="506"/>
        <v>0</v>
      </c>
      <c r="H5409" s="18">
        <f t="shared" si="507"/>
        <v>0</v>
      </c>
      <c r="I5409" s="24">
        <v>0</v>
      </c>
      <c r="J5409" s="24">
        <v>0</v>
      </c>
      <c r="K5409" s="24">
        <v>0</v>
      </c>
      <c r="L5409" s="14">
        <f>貼り付けシート!C5409</f>
        <v>24.4</v>
      </c>
      <c r="M5409" s="14">
        <f>貼り付けシート!D5409</f>
        <v>18.100000000000001</v>
      </c>
      <c r="N5409" s="18">
        <f>貼り付けシート!E5409</f>
        <v>93.629352852882107</v>
      </c>
      <c r="O5409" s="18">
        <f>貼り付けシート!F5409</f>
        <v>0</v>
      </c>
      <c r="P5409" s="19">
        <f t="shared" si="508"/>
        <v>0</v>
      </c>
      <c r="Q5409" s="19">
        <f t="shared" si="509"/>
        <v>0</v>
      </c>
    </row>
    <row r="5410" spans="1:17">
      <c r="A5410" s="38">
        <v>41865</v>
      </c>
      <c r="B5410" s="49" t="s">
        <v>153</v>
      </c>
      <c r="C5410" s="24">
        <f t="shared" si="504"/>
        <v>30.406921776000001</v>
      </c>
      <c r="D5410" s="24">
        <f t="shared" si="505"/>
        <v>0</v>
      </c>
      <c r="E5410" s="18">
        <f>IF(G5410&gt;=0.3,(バックデータ一覧!$C$10*(バックデータ一覧!$C$12*計算過程!L5410+バックデータ一覧!$C$13*LN(計算過程!G5410)+バックデータ一覧!$C$14)^バックデータ一覧!$C$11+バックデータ一覧!$E$10*(計算過程!G5410/(バックデータ一覧!$E$12*計算過程!L5410+バックデータ一覧!$E$13*LN(計算過程!G5410)+バックデータ一覧!$E$14))^バックデータ一覧!$E$11)*計算過程!$W$11*10^-3,0)</f>
        <v>0</v>
      </c>
      <c r="F5410" s="18">
        <f>IF(G5410&lt;0.3,(バックデータ一覧!$C$10*(バックデータ一覧!$C$12*計算過程!L5410+バックデータ一覧!$C$13*LN(0.3)+バックデータ一覧!$C$14)^バックデータ一覧!$C$11+バックデータ一覧!$E$10*(0.3/(バックデータ一覧!$E$12*計算過程!L5410+バックデータ一覧!$E$13*LN(0.3)+バックデータ一覧!$E$14))^バックデータ一覧!$E$11)*計算過程!$W$11*計算過程!G5410/0.3*10^-3,0)</f>
        <v>0</v>
      </c>
      <c r="G5410" s="18">
        <f t="shared" si="506"/>
        <v>0</v>
      </c>
      <c r="H5410" s="18">
        <f t="shared" si="507"/>
        <v>0</v>
      </c>
      <c r="I5410" s="24">
        <v>0</v>
      </c>
      <c r="J5410" s="24">
        <v>0</v>
      </c>
      <c r="K5410" s="24">
        <v>0</v>
      </c>
      <c r="L5410" s="14">
        <f>貼り付けシート!C5410</f>
        <v>24.5</v>
      </c>
      <c r="M5410" s="14">
        <f>貼り付けシート!D5410</f>
        <v>17.899999999999999</v>
      </c>
      <c r="N5410" s="18">
        <f>貼り付けシート!E5410</f>
        <v>92.07088146467261</v>
      </c>
      <c r="O5410" s="18">
        <f>貼り付けシート!F5410</f>
        <v>0</v>
      </c>
      <c r="P5410" s="19">
        <f t="shared" si="508"/>
        <v>0</v>
      </c>
      <c r="Q5410" s="19">
        <f t="shared" si="509"/>
        <v>0</v>
      </c>
    </row>
    <row r="5411" spans="1:17">
      <c r="A5411" s="38">
        <v>41865</v>
      </c>
      <c r="B5411" s="49" t="s">
        <v>154</v>
      </c>
      <c r="C5411" s="24">
        <f t="shared" si="504"/>
        <v>30.406921776000001</v>
      </c>
      <c r="D5411" s="24">
        <f t="shared" si="505"/>
        <v>0</v>
      </c>
      <c r="E5411" s="18">
        <f>IF(G5411&gt;=0.3,(バックデータ一覧!$C$10*(バックデータ一覧!$C$12*計算過程!L5411+バックデータ一覧!$C$13*LN(計算過程!G5411)+バックデータ一覧!$C$14)^バックデータ一覧!$C$11+バックデータ一覧!$E$10*(計算過程!G5411/(バックデータ一覧!$E$12*計算過程!L5411+バックデータ一覧!$E$13*LN(計算過程!G5411)+バックデータ一覧!$E$14))^バックデータ一覧!$E$11)*計算過程!$W$11*10^-3,0)</f>
        <v>0</v>
      </c>
      <c r="F5411" s="18">
        <f>IF(G5411&lt;0.3,(バックデータ一覧!$C$10*(バックデータ一覧!$C$12*計算過程!L5411+バックデータ一覧!$C$13*LN(0.3)+バックデータ一覧!$C$14)^バックデータ一覧!$C$11+バックデータ一覧!$E$10*(0.3/(バックデータ一覧!$E$12*計算過程!L5411+バックデータ一覧!$E$13*LN(0.3)+バックデータ一覧!$E$14))^バックデータ一覧!$E$11)*計算過程!$W$11*計算過程!G5411/0.3*10^-3,0)</f>
        <v>0</v>
      </c>
      <c r="G5411" s="18">
        <f t="shared" si="506"/>
        <v>0</v>
      </c>
      <c r="H5411" s="18">
        <f t="shared" si="507"/>
        <v>0</v>
      </c>
      <c r="I5411" s="24">
        <v>0</v>
      </c>
      <c r="J5411" s="24">
        <v>0</v>
      </c>
      <c r="K5411" s="24">
        <v>0</v>
      </c>
      <c r="L5411" s="14">
        <f>貼り付けシート!C5411</f>
        <v>24.5</v>
      </c>
      <c r="M5411" s="14">
        <f>貼り付けシート!D5411</f>
        <v>17.8</v>
      </c>
      <c r="N5411" s="18">
        <f>貼り付けシート!E5411</f>
        <v>91.570829176413653</v>
      </c>
      <c r="O5411" s="18">
        <f>貼り付けシート!F5411</f>
        <v>0</v>
      </c>
      <c r="P5411" s="19">
        <f t="shared" si="508"/>
        <v>0</v>
      </c>
      <c r="Q5411" s="19">
        <f t="shared" si="509"/>
        <v>0</v>
      </c>
    </row>
    <row r="5412" spans="1:17">
      <c r="A5412" s="38">
        <v>41865</v>
      </c>
      <c r="B5412" s="49" t="s">
        <v>155</v>
      </c>
      <c r="C5412" s="24">
        <f t="shared" si="504"/>
        <v>30.406921776000001</v>
      </c>
      <c r="D5412" s="24">
        <f t="shared" si="505"/>
        <v>0</v>
      </c>
      <c r="E5412" s="18">
        <f>IF(G5412&gt;=0.3,(バックデータ一覧!$C$10*(バックデータ一覧!$C$12*計算過程!L5412+バックデータ一覧!$C$13*LN(計算過程!G5412)+バックデータ一覧!$C$14)^バックデータ一覧!$C$11+バックデータ一覧!$E$10*(計算過程!G5412/(バックデータ一覧!$E$12*計算過程!L5412+バックデータ一覧!$E$13*LN(計算過程!G5412)+バックデータ一覧!$E$14))^バックデータ一覧!$E$11)*計算過程!$W$11*10^-3,0)</f>
        <v>0</v>
      </c>
      <c r="F5412" s="18">
        <f>IF(G5412&lt;0.3,(バックデータ一覧!$C$10*(バックデータ一覧!$C$12*計算過程!L5412+バックデータ一覧!$C$13*LN(0.3)+バックデータ一覧!$C$14)^バックデータ一覧!$C$11+バックデータ一覧!$E$10*(0.3/(バックデータ一覧!$E$12*計算過程!L5412+バックデータ一覧!$E$13*LN(0.3)+バックデータ一覧!$E$14))^バックデータ一覧!$E$11)*計算過程!$W$11*計算過程!G5412/0.3*10^-3,0)</f>
        <v>0</v>
      </c>
      <c r="G5412" s="18">
        <f t="shared" si="506"/>
        <v>0</v>
      </c>
      <c r="H5412" s="18">
        <f t="shared" si="507"/>
        <v>0</v>
      </c>
      <c r="I5412" s="24">
        <v>0</v>
      </c>
      <c r="J5412" s="24">
        <v>0</v>
      </c>
      <c r="K5412" s="24">
        <v>0</v>
      </c>
      <c r="L5412" s="14">
        <f>貼り付けシート!C5412</f>
        <v>25.5</v>
      </c>
      <c r="M5412" s="14">
        <f>貼り付けシート!D5412</f>
        <v>18.100000000000001</v>
      </c>
      <c r="N5412" s="18">
        <f>貼り付けシート!E5412</f>
        <v>87.684301767992054</v>
      </c>
      <c r="O5412" s="18">
        <f>貼り付けシート!F5412</f>
        <v>0</v>
      </c>
      <c r="P5412" s="19">
        <f t="shared" si="508"/>
        <v>0</v>
      </c>
      <c r="Q5412" s="19">
        <f t="shared" si="509"/>
        <v>0</v>
      </c>
    </row>
    <row r="5413" spans="1:17">
      <c r="A5413" s="38">
        <v>41865</v>
      </c>
      <c r="B5413" s="49" t="s">
        <v>156</v>
      </c>
      <c r="C5413" s="24">
        <f t="shared" si="504"/>
        <v>30.406921776000001</v>
      </c>
      <c r="D5413" s="24">
        <f t="shared" si="505"/>
        <v>0</v>
      </c>
      <c r="E5413" s="18">
        <f>IF(G5413&gt;=0.3,(バックデータ一覧!$C$10*(バックデータ一覧!$C$12*計算過程!L5413+バックデータ一覧!$C$13*LN(計算過程!G5413)+バックデータ一覧!$C$14)^バックデータ一覧!$C$11+バックデータ一覧!$E$10*(計算過程!G5413/(バックデータ一覧!$E$12*計算過程!L5413+バックデータ一覧!$E$13*LN(計算過程!G5413)+バックデータ一覧!$E$14))^バックデータ一覧!$E$11)*計算過程!$W$11*10^-3,0)</f>
        <v>0</v>
      </c>
      <c r="F5413" s="18">
        <f>IF(G5413&lt;0.3,(バックデータ一覧!$C$10*(バックデータ一覧!$C$12*計算過程!L5413+バックデータ一覧!$C$13*LN(0.3)+バックデータ一覧!$C$14)^バックデータ一覧!$C$11+バックデータ一覧!$E$10*(0.3/(バックデータ一覧!$E$12*計算過程!L5413+バックデータ一覧!$E$13*LN(0.3)+バックデータ一覧!$E$14))^バックデータ一覧!$E$11)*計算過程!$W$11*計算過程!G5413/0.3*10^-3,0)</f>
        <v>0</v>
      </c>
      <c r="G5413" s="18">
        <f t="shared" si="506"/>
        <v>0</v>
      </c>
      <c r="H5413" s="18">
        <f t="shared" si="507"/>
        <v>0</v>
      </c>
      <c r="I5413" s="24">
        <v>0</v>
      </c>
      <c r="J5413" s="24">
        <v>0</v>
      </c>
      <c r="K5413" s="24">
        <v>0</v>
      </c>
      <c r="L5413" s="14">
        <f>貼り付けシート!C5413</f>
        <v>24.9</v>
      </c>
      <c r="M5413" s="14">
        <f>貼り付けシート!D5413</f>
        <v>18.399999999999999</v>
      </c>
      <c r="N5413" s="18">
        <f>貼り付けシート!E5413</f>
        <v>92.335371899789394</v>
      </c>
      <c r="O5413" s="18">
        <f>貼り付けシート!F5413</f>
        <v>0</v>
      </c>
      <c r="P5413" s="19">
        <f t="shared" si="508"/>
        <v>0</v>
      </c>
      <c r="Q5413" s="19">
        <f t="shared" si="509"/>
        <v>0</v>
      </c>
    </row>
    <row r="5414" spans="1:17">
      <c r="A5414" s="38">
        <v>41865</v>
      </c>
      <c r="B5414" s="49" t="s">
        <v>157</v>
      </c>
      <c r="C5414" s="24">
        <f t="shared" si="504"/>
        <v>30.406921776000001</v>
      </c>
      <c r="D5414" s="24">
        <f t="shared" si="505"/>
        <v>0</v>
      </c>
      <c r="E5414" s="18">
        <f>IF(G5414&gt;=0.3,(バックデータ一覧!$C$10*(バックデータ一覧!$C$12*計算過程!L5414+バックデータ一覧!$C$13*LN(計算過程!G5414)+バックデータ一覧!$C$14)^バックデータ一覧!$C$11+バックデータ一覧!$E$10*(計算過程!G5414/(バックデータ一覧!$E$12*計算過程!L5414+バックデータ一覧!$E$13*LN(計算過程!G5414)+バックデータ一覧!$E$14))^バックデータ一覧!$E$11)*計算過程!$W$11*10^-3,0)</f>
        <v>0</v>
      </c>
      <c r="F5414" s="18">
        <f>IF(G5414&lt;0.3,(バックデータ一覧!$C$10*(バックデータ一覧!$C$12*計算過程!L5414+バックデータ一覧!$C$13*LN(0.3)+バックデータ一覧!$C$14)^バックデータ一覧!$C$11+バックデータ一覧!$E$10*(0.3/(バックデータ一覧!$E$12*計算過程!L5414+バックデータ一覧!$E$13*LN(0.3)+バックデータ一覧!$E$14))^バックデータ一覧!$E$11)*計算過程!$W$11*計算過程!G5414/0.3*10^-3,0)</f>
        <v>0</v>
      </c>
      <c r="G5414" s="18">
        <f t="shared" si="506"/>
        <v>0</v>
      </c>
      <c r="H5414" s="18">
        <f t="shared" si="507"/>
        <v>0</v>
      </c>
      <c r="I5414" s="24">
        <v>0</v>
      </c>
      <c r="J5414" s="24">
        <v>0</v>
      </c>
      <c r="K5414" s="24">
        <v>0</v>
      </c>
      <c r="L5414" s="14">
        <f>貼り付けシート!C5414</f>
        <v>24.7</v>
      </c>
      <c r="M5414" s="14">
        <f>貼り付けシート!D5414</f>
        <v>18.8</v>
      </c>
      <c r="N5414" s="18">
        <f>貼り付けシート!E5414</f>
        <v>95.416368256897798</v>
      </c>
      <c r="O5414" s="18">
        <f>貼り付けシート!F5414</f>
        <v>0</v>
      </c>
      <c r="P5414" s="19">
        <f t="shared" si="508"/>
        <v>0</v>
      </c>
      <c r="Q5414" s="19">
        <f t="shared" si="509"/>
        <v>0</v>
      </c>
    </row>
    <row r="5415" spans="1:17">
      <c r="A5415" s="38">
        <v>41865</v>
      </c>
      <c r="B5415" s="49" t="s">
        <v>158</v>
      </c>
      <c r="C5415" s="24">
        <f t="shared" si="504"/>
        <v>30.406921776000001</v>
      </c>
      <c r="D5415" s="24">
        <f t="shared" si="505"/>
        <v>0</v>
      </c>
      <c r="E5415" s="18">
        <f>IF(G5415&gt;=0.3,(バックデータ一覧!$C$10*(バックデータ一覧!$C$12*計算過程!L5415+バックデータ一覧!$C$13*LN(計算過程!G5415)+バックデータ一覧!$C$14)^バックデータ一覧!$C$11+バックデータ一覧!$E$10*(計算過程!G5415/(バックデータ一覧!$E$12*計算過程!L5415+バックデータ一覧!$E$13*LN(計算過程!G5415)+バックデータ一覧!$E$14))^バックデータ一覧!$E$11)*計算過程!$W$11*10^-3,0)</f>
        <v>0</v>
      </c>
      <c r="F5415" s="18">
        <f>IF(G5415&lt;0.3,(バックデータ一覧!$C$10*(バックデータ一覧!$C$12*計算過程!L5415+バックデータ一覧!$C$13*LN(0.3)+バックデータ一覧!$C$14)^バックデータ一覧!$C$11+バックデータ一覧!$E$10*(0.3/(バックデータ一覧!$E$12*計算過程!L5415+バックデータ一覧!$E$13*LN(0.3)+バックデータ一覧!$E$14))^バックデータ一覧!$E$11)*計算過程!$W$11*計算過程!G5415/0.3*10^-3,0)</f>
        <v>0</v>
      </c>
      <c r="G5415" s="18">
        <f t="shared" si="506"/>
        <v>0</v>
      </c>
      <c r="H5415" s="18">
        <f t="shared" si="507"/>
        <v>0</v>
      </c>
      <c r="I5415" s="24">
        <v>0</v>
      </c>
      <c r="J5415" s="24">
        <v>0</v>
      </c>
      <c r="K5415" s="24">
        <v>0</v>
      </c>
      <c r="L5415" s="14">
        <f>貼り付けシート!C5415</f>
        <v>26.3</v>
      </c>
      <c r="M5415" s="14">
        <f>貼り付けシート!D5415</f>
        <v>18.600000000000001</v>
      </c>
      <c r="N5415" s="18">
        <f>貼り付けシート!E5415</f>
        <v>85.870932412192175</v>
      </c>
      <c r="O5415" s="18">
        <f>貼り付けシート!F5415</f>
        <v>0</v>
      </c>
      <c r="P5415" s="19">
        <f t="shared" si="508"/>
        <v>0</v>
      </c>
      <c r="Q5415" s="19">
        <f t="shared" si="509"/>
        <v>0</v>
      </c>
    </row>
    <row r="5416" spans="1:17">
      <c r="A5416" s="38">
        <v>41865</v>
      </c>
      <c r="B5416" s="49" t="s">
        <v>159</v>
      </c>
      <c r="C5416" s="24">
        <f t="shared" si="504"/>
        <v>30.406921776000001</v>
      </c>
      <c r="D5416" s="24">
        <f t="shared" si="505"/>
        <v>0</v>
      </c>
      <c r="E5416" s="18">
        <f>IF(G5416&gt;=0.3,(バックデータ一覧!$C$10*(バックデータ一覧!$C$12*計算過程!L5416+バックデータ一覧!$C$13*LN(計算過程!G5416)+バックデータ一覧!$C$14)^バックデータ一覧!$C$11+バックデータ一覧!$E$10*(計算過程!G5416/(バックデータ一覧!$E$12*計算過程!L5416+バックデータ一覧!$E$13*LN(計算過程!G5416)+バックデータ一覧!$E$14))^バックデータ一覧!$E$11)*計算過程!$W$11*10^-3,0)</f>
        <v>0</v>
      </c>
      <c r="F5416" s="18">
        <f>IF(G5416&lt;0.3,(バックデータ一覧!$C$10*(バックデータ一覧!$C$12*計算過程!L5416+バックデータ一覧!$C$13*LN(0.3)+バックデータ一覧!$C$14)^バックデータ一覧!$C$11+バックデータ一覧!$E$10*(0.3/(バックデータ一覧!$E$12*計算過程!L5416+バックデータ一覧!$E$13*LN(0.3)+バックデータ一覧!$E$14))^バックデータ一覧!$E$11)*計算過程!$W$11*計算過程!G5416/0.3*10^-3,0)</f>
        <v>0</v>
      </c>
      <c r="G5416" s="18">
        <f t="shared" si="506"/>
        <v>0</v>
      </c>
      <c r="H5416" s="18">
        <f t="shared" si="507"/>
        <v>0</v>
      </c>
      <c r="I5416" s="24">
        <v>0</v>
      </c>
      <c r="J5416" s="24">
        <v>0</v>
      </c>
      <c r="K5416" s="24">
        <v>0</v>
      </c>
      <c r="L5416" s="14">
        <f>貼り付けシート!C5416</f>
        <v>26</v>
      </c>
      <c r="M5416" s="14">
        <f>貼り付けシート!D5416</f>
        <v>18.399999999999999</v>
      </c>
      <c r="N5416" s="18">
        <f>貼り付けシート!E5416</f>
        <v>86.494029026658907</v>
      </c>
      <c r="O5416" s="18">
        <f>貼り付けシート!F5416</f>
        <v>0</v>
      </c>
      <c r="P5416" s="19">
        <f t="shared" si="508"/>
        <v>0</v>
      </c>
      <c r="Q5416" s="19">
        <f t="shared" si="509"/>
        <v>0</v>
      </c>
    </row>
    <row r="5417" spans="1:17">
      <c r="A5417" s="38">
        <v>41865</v>
      </c>
      <c r="B5417" s="49" t="s">
        <v>160</v>
      </c>
      <c r="C5417" s="24">
        <f t="shared" si="504"/>
        <v>30.406921776000001</v>
      </c>
      <c r="D5417" s="24">
        <f t="shared" si="505"/>
        <v>0</v>
      </c>
      <c r="E5417" s="18">
        <f>IF(G5417&gt;=0.3,(バックデータ一覧!$C$10*(バックデータ一覧!$C$12*計算過程!L5417+バックデータ一覧!$C$13*LN(計算過程!G5417)+バックデータ一覧!$C$14)^バックデータ一覧!$C$11+バックデータ一覧!$E$10*(計算過程!G5417/(バックデータ一覧!$E$12*計算過程!L5417+バックデータ一覧!$E$13*LN(計算過程!G5417)+バックデータ一覧!$E$14))^バックデータ一覧!$E$11)*計算過程!$W$11*10^-3,0)</f>
        <v>0</v>
      </c>
      <c r="F5417" s="18">
        <f>IF(G5417&lt;0.3,(バックデータ一覧!$C$10*(バックデータ一覧!$C$12*計算過程!L5417+バックデータ一覧!$C$13*LN(0.3)+バックデータ一覧!$C$14)^バックデータ一覧!$C$11+バックデータ一覧!$E$10*(0.3/(バックデータ一覧!$E$12*計算過程!L5417+バックデータ一覧!$E$13*LN(0.3)+バックデータ一覧!$E$14))^バックデータ一覧!$E$11)*計算過程!$W$11*計算過程!G5417/0.3*10^-3,0)</f>
        <v>0</v>
      </c>
      <c r="G5417" s="18">
        <f t="shared" si="506"/>
        <v>0</v>
      </c>
      <c r="H5417" s="18">
        <f t="shared" si="507"/>
        <v>0</v>
      </c>
      <c r="I5417" s="24">
        <v>0</v>
      </c>
      <c r="J5417" s="24">
        <v>0</v>
      </c>
      <c r="K5417" s="24">
        <v>0</v>
      </c>
      <c r="L5417" s="14">
        <f>貼り付けシート!C5417</f>
        <v>24.3</v>
      </c>
      <c r="M5417" s="14">
        <f>貼り付けシート!D5417</f>
        <v>18.3</v>
      </c>
      <c r="N5417" s="18">
        <f>貼り付けシート!E5417</f>
        <v>95.20302317564709</v>
      </c>
      <c r="O5417" s="18">
        <f>貼り付けシート!F5417</f>
        <v>0</v>
      </c>
      <c r="P5417" s="19">
        <f t="shared" si="508"/>
        <v>0</v>
      </c>
      <c r="Q5417" s="19">
        <f t="shared" si="509"/>
        <v>0</v>
      </c>
    </row>
    <row r="5418" spans="1:17">
      <c r="A5418" s="38">
        <v>41865</v>
      </c>
      <c r="B5418" s="49" t="s">
        <v>161</v>
      </c>
      <c r="C5418" s="24">
        <f t="shared" si="504"/>
        <v>30.406921776000001</v>
      </c>
      <c r="D5418" s="24">
        <f t="shared" si="505"/>
        <v>0</v>
      </c>
      <c r="E5418" s="18">
        <f>IF(G5418&gt;=0.3,(バックデータ一覧!$C$10*(バックデータ一覧!$C$12*計算過程!L5418+バックデータ一覧!$C$13*LN(計算過程!G5418)+バックデータ一覧!$C$14)^バックデータ一覧!$C$11+バックデータ一覧!$E$10*(計算過程!G5418/(バックデータ一覧!$E$12*計算過程!L5418+バックデータ一覧!$E$13*LN(計算過程!G5418)+バックデータ一覧!$E$14))^バックデータ一覧!$E$11)*計算過程!$W$11*10^-3,0)</f>
        <v>0</v>
      </c>
      <c r="F5418" s="18">
        <f>IF(G5418&lt;0.3,(バックデータ一覧!$C$10*(バックデータ一覧!$C$12*計算過程!L5418+バックデータ一覧!$C$13*LN(0.3)+バックデータ一覧!$C$14)^バックデータ一覧!$C$11+バックデータ一覧!$E$10*(0.3/(バックデータ一覧!$E$12*計算過程!L5418+バックデータ一覧!$E$13*LN(0.3)+バックデータ一覧!$E$14))^バックデータ一覧!$E$11)*計算過程!$W$11*計算過程!G5418/0.3*10^-3,0)</f>
        <v>0</v>
      </c>
      <c r="G5418" s="18">
        <f t="shared" si="506"/>
        <v>0</v>
      </c>
      <c r="H5418" s="18">
        <f t="shared" si="507"/>
        <v>0</v>
      </c>
      <c r="I5418" s="24">
        <v>0</v>
      </c>
      <c r="J5418" s="24">
        <v>0</v>
      </c>
      <c r="K5418" s="24">
        <v>0</v>
      </c>
      <c r="L5418" s="14">
        <f>貼り付けシート!C5418</f>
        <v>26.9</v>
      </c>
      <c r="M5418" s="14">
        <f>貼り付けシート!D5418</f>
        <v>18.2</v>
      </c>
      <c r="N5418" s="18">
        <f>貼り付けシート!E5418</f>
        <v>81.157640789679647</v>
      </c>
      <c r="O5418" s="18">
        <f>貼り付けシート!F5418</f>
        <v>0</v>
      </c>
      <c r="P5418" s="19">
        <f t="shared" si="508"/>
        <v>0</v>
      </c>
      <c r="Q5418" s="19">
        <f t="shared" si="509"/>
        <v>0</v>
      </c>
    </row>
    <row r="5419" spans="1:17">
      <c r="A5419" s="38">
        <v>41865</v>
      </c>
      <c r="B5419" s="49" t="s">
        <v>162</v>
      </c>
      <c r="C5419" s="24">
        <f t="shared" si="504"/>
        <v>30.406921776000001</v>
      </c>
      <c r="D5419" s="24">
        <f t="shared" si="505"/>
        <v>0</v>
      </c>
      <c r="E5419" s="18">
        <f>IF(G5419&gt;=0.3,(バックデータ一覧!$C$10*(バックデータ一覧!$C$12*計算過程!L5419+バックデータ一覧!$C$13*LN(計算過程!G5419)+バックデータ一覧!$C$14)^バックデータ一覧!$C$11+バックデータ一覧!$E$10*(計算過程!G5419/(バックデータ一覧!$E$12*計算過程!L5419+バックデータ一覧!$E$13*LN(計算過程!G5419)+バックデータ一覧!$E$14))^バックデータ一覧!$E$11)*計算過程!$W$11*10^-3,0)</f>
        <v>0</v>
      </c>
      <c r="F5419" s="18">
        <f>IF(G5419&lt;0.3,(バックデータ一覧!$C$10*(バックデータ一覧!$C$12*計算過程!L5419+バックデータ一覧!$C$13*LN(0.3)+バックデータ一覧!$C$14)^バックデータ一覧!$C$11+バックデータ一覧!$E$10*(0.3/(バックデータ一覧!$E$12*計算過程!L5419+バックデータ一覧!$E$13*LN(0.3)+バックデータ一覧!$E$14))^バックデータ一覧!$E$11)*計算過程!$W$11*計算過程!G5419/0.3*10^-3,0)</f>
        <v>0</v>
      </c>
      <c r="G5419" s="18">
        <f t="shared" si="506"/>
        <v>0</v>
      </c>
      <c r="H5419" s="18">
        <f t="shared" si="507"/>
        <v>0</v>
      </c>
      <c r="I5419" s="24">
        <v>0</v>
      </c>
      <c r="J5419" s="24">
        <v>0</v>
      </c>
      <c r="K5419" s="24">
        <v>0</v>
      </c>
      <c r="L5419" s="14">
        <f>貼り付けシート!C5419</f>
        <v>27.9</v>
      </c>
      <c r="M5419" s="14">
        <f>貼り付けシート!D5419</f>
        <v>18.3</v>
      </c>
      <c r="N5419" s="18">
        <f>貼り付けシート!E5419</f>
        <v>76.951694508994223</v>
      </c>
      <c r="O5419" s="18">
        <f>貼り付けシート!F5419</f>
        <v>0</v>
      </c>
      <c r="P5419" s="19">
        <f t="shared" si="508"/>
        <v>0</v>
      </c>
      <c r="Q5419" s="19">
        <f t="shared" si="509"/>
        <v>0</v>
      </c>
    </row>
    <row r="5420" spans="1:17">
      <c r="A5420" s="38">
        <v>41865</v>
      </c>
      <c r="B5420" s="49" t="s">
        <v>163</v>
      </c>
      <c r="C5420" s="24">
        <f t="shared" si="504"/>
        <v>30.406921776000001</v>
      </c>
      <c r="D5420" s="24">
        <f t="shared" si="505"/>
        <v>0</v>
      </c>
      <c r="E5420" s="18">
        <f>IF(G5420&gt;=0.3,(バックデータ一覧!$C$10*(バックデータ一覧!$C$12*計算過程!L5420+バックデータ一覧!$C$13*LN(計算過程!G5420)+バックデータ一覧!$C$14)^バックデータ一覧!$C$11+バックデータ一覧!$E$10*(計算過程!G5420/(バックデータ一覧!$E$12*計算過程!L5420+バックデータ一覧!$E$13*LN(計算過程!G5420)+バックデータ一覧!$E$14))^バックデータ一覧!$E$11)*計算過程!$W$11*10^-3,0)</f>
        <v>0</v>
      </c>
      <c r="F5420" s="18">
        <f>IF(G5420&lt;0.3,(バックデータ一覧!$C$10*(バックデータ一覧!$C$12*計算過程!L5420+バックデータ一覧!$C$13*LN(0.3)+バックデータ一覧!$C$14)^バックデータ一覧!$C$11+バックデータ一覧!$E$10*(0.3/(バックデータ一覧!$E$12*計算過程!L5420+バックデータ一覧!$E$13*LN(0.3)+バックデータ一覧!$E$14))^バックデータ一覧!$E$11)*計算過程!$W$11*計算過程!G5420/0.3*10^-3,0)</f>
        <v>0</v>
      </c>
      <c r="G5420" s="18">
        <f t="shared" si="506"/>
        <v>0</v>
      </c>
      <c r="H5420" s="18">
        <f t="shared" si="507"/>
        <v>0</v>
      </c>
      <c r="I5420" s="24">
        <v>0</v>
      </c>
      <c r="J5420" s="24">
        <v>0</v>
      </c>
      <c r="K5420" s="24">
        <v>0</v>
      </c>
      <c r="L5420" s="14">
        <f>貼り付けシート!C5420</f>
        <v>29.4</v>
      </c>
      <c r="M5420" s="14">
        <f>貼り付けシート!D5420</f>
        <v>18.3</v>
      </c>
      <c r="N5420" s="18">
        <f>貼り付けシート!E5420</f>
        <v>70.540967482654409</v>
      </c>
      <c r="O5420" s="18">
        <f>貼り付けシート!F5420</f>
        <v>0</v>
      </c>
      <c r="P5420" s="19">
        <f t="shared" si="508"/>
        <v>0</v>
      </c>
      <c r="Q5420" s="19">
        <f t="shared" si="509"/>
        <v>0</v>
      </c>
    </row>
    <row r="5421" spans="1:17">
      <c r="A5421" s="38">
        <v>41865</v>
      </c>
      <c r="B5421" s="49" t="s">
        <v>164</v>
      </c>
      <c r="C5421" s="24">
        <f t="shared" si="504"/>
        <v>30.406921776000001</v>
      </c>
      <c r="D5421" s="24">
        <f t="shared" si="505"/>
        <v>0</v>
      </c>
      <c r="E5421" s="18">
        <f>IF(G5421&gt;=0.3,(バックデータ一覧!$C$10*(バックデータ一覧!$C$12*計算過程!L5421+バックデータ一覧!$C$13*LN(計算過程!G5421)+バックデータ一覧!$C$14)^バックデータ一覧!$C$11+バックデータ一覧!$E$10*(計算過程!G5421/(バックデータ一覧!$E$12*計算過程!L5421+バックデータ一覧!$E$13*LN(計算過程!G5421)+バックデータ一覧!$E$14))^バックデータ一覧!$E$11)*計算過程!$W$11*10^-3,0)</f>
        <v>0</v>
      </c>
      <c r="F5421" s="18">
        <f>IF(G5421&lt;0.3,(バックデータ一覧!$C$10*(バックデータ一覧!$C$12*計算過程!L5421+バックデータ一覧!$C$13*LN(0.3)+バックデータ一覧!$C$14)^バックデータ一覧!$C$11+バックデータ一覧!$E$10*(0.3/(バックデータ一覧!$E$12*計算過程!L5421+バックデータ一覧!$E$13*LN(0.3)+バックデータ一覧!$E$14))^バックデータ一覧!$E$11)*計算過程!$W$11*計算過程!G5421/0.3*10^-3,0)</f>
        <v>0</v>
      </c>
      <c r="G5421" s="18">
        <f t="shared" si="506"/>
        <v>0</v>
      </c>
      <c r="H5421" s="18">
        <f t="shared" si="507"/>
        <v>0</v>
      </c>
      <c r="I5421" s="24">
        <v>0</v>
      </c>
      <c r="J5421" s="24">
        <v>0</v>
      </c>
      <c r="K5421" s="24">
        <v>0</v>
      </c>
      <c r="L5421" s="14">
        <f>貼り付けシート!C5421</f>
        <v>28.9</v>
      </c>
      <c r="M5421" s="14">
        <f>貼り付けシート!D5421</f>
        <v>17.8</v>
      </c>
      <c r="N5421" s="18">
        <f>貼り付けシート!E5421</f>
        <v>70.679662475398914</v>
      </c>
      <c r="O5421" s="18">
        <f>貼り付けシート!F5421</f>
        <v>0</v>
      </c>
      <c r="P5421" s="19">
        <f t="shared" si="508"/>
        <v>0</v>
      </c>
      <c r="Q5421" s="19">
        <f t="shared" si="509"/>
        <v>0</v>
      </c>
    </row>
    <row r="5422" spans="1:17">
      <c r="A5422" s="38">
        <v>41865</v>
      </c>
      <c r="B5422" s="49" t="s">
        <v>165</v>
      </c>
      <c r="C5422" s="24">
        <f t="shared" si="504"/>
        <v>30.406921776000001</v>
      </c>
      <c r="D5422" s="24">
        <f t="shared" si="505"/>
        <v>0</v>
      </c>
      <c r="E5422" s="18">
        <f>IF(G5422&gt;=0.3,(バックデータ一覧!$C$10*(バックデータ一覧!$C$12*計算過程!L5422+バックデータ一覧!$C$13*LN(計算過程!G5422)+バックデータ一覧!$C$14)^バックデータ一覧!$C$11+バックデータ一覧!$E$10*(計算過程!G5422/(バックデータ一覧!$E$12*計算過程!L5422+バックデータ一覧!$E$13*LN(計算過程!G5422)+バックデータ一覧!$E$14))^バックデータ一覧!$E$11)*計算過程!$W$11*10^-3,0)</f>
        <v>0</v>
      </c>
      <c r="F5422" s="18">
        <f>IF(G5422&lt;0.3,(バックデータ一覧!$C$10*(バックデータ一覧!$C$12*計算過程!L5422+バックデータ一覧!$C$13*LN(0.3)+バックデータ一覧!$C$14)^バックデータ一覧!$C$11+バックデータ一覧!$E$10*(0.3/(バックデータ一覧!$E$12*計算過程!L5422+バックデータ一覧!$E$13*LN(0.3)+バックデータ一覧!$E$14))^バックデータ一覧!$E$11)*計算過程!$W$11*計算過程!G5422/0.3*10^-3,0)</f>
        <v>0</v>
      </c>
      <c r="G5422" s="18">
        <f t="shared" si="506"/>
        <v>0</v>
      </c>
      <c r="H5422" s="18">
        <f t="shared" si="507"/>
        <v>0</v>
      </c>
      <c r="I5422" s="24">
        <v>0</v>
      </c>
      <c r="J5422" s="24">
        <v>0</v>
      </c>
      <c r="K5422" s="24">
        <v>0</v>
      </c>
      <c r="L5422" s="14">
        <f>貼り付けシート!C5422</f>
        <v>27.6</v>
      </c>
      <c r="M5422" s="14">
        <f>貼り付けシート!D5422</f>
        <v>17.399999999999999</v>
      </c>
      <c r="N5422" s="18">
        <f>貼り付けシート!E5422</f>
        <v>74.564820650680758</v>
      </c>
      <c r="O5422" s="18">
        <f>貼り付けシート!F5422</f>
        <v>0</v>
      </c>
      <c r="P5422" s="19">
        <f t="shared" si="508"/>
        <v>0</v>
      </c>
      <c r="Q5422" s="19">
        <f t="shared" si="509"/>
        <v>0</v>
      </c>
    </row>
    <row r="5423" spans="1:17">
      <c r="A5423" s="38">
        <v>41865</v>
      </c>
      <c r="B5423" s="49" t="s">
        <v>166</v>
      </c>
      <c r="C5423" s="24">
        <f t="shared" si="504"/>
        <v>30.406921776000001</v>
      </c>
      <c r="D5423" s="24">
        <f t="shared" si="505"/>
        <v>0</v>
      </c>
      <c r="E5423" s="18">
        <f>IF(G5423&gt;=0.3,(バックデータ一覧!$C$10*(バックデータ一覧!$C$12*計算過程!L5423+バックデータ一覧!$C$13*LN(計算過程!G5423)+バックデータ一覧!$C$14)^バックデータ一覧!$C$11+バックデータ一覧!$E$10*(計算過程!G5423/(バックデータ一覧!$E$12*計算過程!L5423+バックデータ一覧!$E$13*LN(計算過程!G5423)+バックデータ一覧!$E$14))^バックデータ一覧!$E$11)*計算過程!$W$11*10^-3,0)</f>
        <v>0</v>
      </c>
      <c r="F5423" s="18">
        <f>IF(G5423&lt;0.3,(バックデータ一覧!$C$10*(バックデータ一覧!$C$12*計算過程!L5423+バックデータ一覧!$C$13*LN(0.3)+バックデータ一覧!$C$14)^バックデータ一覧!$C$11+バックデータ一覧!$E$10*(0.3/(バックデータ一覧!$E$12*計算過程!L5423+バックデータ一覧!$E$13*LN(0.3)+バックデータ一覧!$E$14))^バックデータ一覧!$E$11)*計算過程!$W$11*計算過程!G5423/0.3*10^-3,0)</f>
        <v>0</v>
      </c>
      <c r="G5423" s="18">
        <f t="shared" si="506"/>
        <v>0</v>
      </c>
      <c r="H5423" s="18">
        <f t="shared" si="507"/>
        <v>0</v>
      </c>
      <c r="I5423" s="24">
        <v>0</v>
      </c>
      <c r="J5423" s="24">
        <v>0</v>
      </c>
      <c r="K5423" s="24">
        <v>0</v>
      </c>
      <c r="L5423" s="14">
        <f>貼り付けシート!C5423</f>
        <v>27</v>
      </c>
      <c r="M5423" s="14">
        <f>貼り付けシート!D5423</f>
        <v>17</v>
      </c>
      <c r="N5423" s="18">
        <f>貼り付けシート!E5423</f>
        <v>75.504143941226999</v>
      </c>
      <c r="O5423" s="18">
        <f>貼り付けシート!F5423</f>
        <v>0</v>
      </c>
      <c r="P5423" s="19">
        <f t="shared" si="508"/>
        <v>0</v>
      </c>
      <c r="Q5423" s="19">
        <f t="shared" si="509"/>
        <v>0</v>
      </c>
    </row>
    <row r="5424" spans="1:17">
      <c r="A5424" s="38">
        <v>41865</v>
      </c>
      <c r="B5424" s="49" t="s">
        <v>167</v>
      </c>
      <c r="C5424" s="24">
        <f t="shared" si="504"/>
        <v>30.406921776000001</v>
      </c>
      <c r="D5424" s="24">
        <f t="shared" si="505"/>
        <v>0</v>
      </c>
      <c r="E5424" s="18">
        <f>IF(G5424&gt;=0.3,(バックデータ一覧!$C$10*(バックデータ一覧!$C$12*計算過程!L5424+バックデータ一覧!$C$13*LN(計算過程!G5424)+バックデータ一覧!$C$14)^バックデータ一覧!$C$11+バックデータ一覧!$E$10*(計算過程!G5424/(バックデータ一覧!$E$12*計算過程!L5424+バックデータ一覧!$E$13*LN(計算過程!G5424)+バックデータ一覧!$E$14))^バックデータ一覧!$E$11)*計算過程!$W$11*10^-3,0)</f>
        <v>0</v>
      </c>
      <c r="F5424" s="18">
        <f>IF(G5424&lt;0.3,(バックデータ一覧!$C$10*(バックデータ一覧!$C$12*計算過程!L5424+バックデータ一覧!$C$13*LN(0.3)+バックデータ一覧!$C$14)^バックデータ一覧!$C$11+バックデータ一覧!$E$10*(0.3/(バックデータ一覧!$E$12*計算過程!L5424+バックデータ一覧!$E$13*LN(0.3)+バックデータ一覧!$E$14))^バックデータ一覧!$E$11)*計算過程!$W$11*計算過程!G5424/0.3*10^-3,0)</f>
        <v>0</v>
      </c>
      <c r="G5424" s="18">
        <f t="shared" si="506"/>
        <v>0</v>
      </c>
      <c r="H5424" s="18">
        <f t="shared" si="507"/>
        <v>0</v>
      </c>
      <c r="I5424" s="24">
        <v>0</v>
      </c>
      <c r="J5424" s="24">
        <v>0</v>
      </c>
      <c r="K5424" s="24">
        <v>0</v>
      </c>
      <c r="L5424" s="14">
        <f>貼り付けシート!C5424</f>
        <v>26.1</v>
      </c>
      <c r="M5424" s="14">
        <f>貼り付けシート!D5424</f>
        <v>17.399999999999999</v>
      </c>
      <c r="N5424" s="18">
        <f>貼り付けシート!E5424</f>
        <v>81.438133232793191</v>
      </c>
      <c r="O5424" s="18">
        <f>貼り付けシート!F5424</f>
        <v>0</v>
      </c>
      <c r="P5424" s="19">
        <f t="shared" si="508"/>
        <v>0</v>
      </c>
      <c r="Q5424" s="19">
        <f t="shared" si="509"/>
        <v>0</v>
      </c>
    </row>
    <row r="5425" spans="1:17">
      <c r="A5425" s="38">
        <v>41865</v>
      </c>
      <c r="B5425" s="49" t="s">
        <v>168</v>
      </c>
      <c r="C5425" s="24">
        <f t="shared" si="504"/>
        <v>30.406921776000001</v>
      </c>
      <c r="D5425" s="24">
        <f t="shared" si="505"/>
        <v>0</v>
      </c>
      <c r="E5425" s="18">
        <f>IF(G5425&gt;=0.3,(バックデータ一覧!$C$10*(バックデータ一覧!$C$12*計算過程!L5425+バックデータ一覧!$C$13*LN(計算過程!G5425)+バックデータ一覧!$C$14)^バックデータ一覧!$C$11+バックデータ一覧!$E$10*(計算過程!G5425/(バックデータ一覧!$E$12*計算過程!L5425+バックデータ一覧!$E$13*LN(計算過程!G5425)+バックデータ一覧!$E$14))^バックデータ一覧!$E$11)*計算過程!$W$11*10^-3,0)</f>
        <v>0</v>
      </c>
      <c r="F5425" s="18">
        <f>IF(G5425&lt;0.3,(バックデータ一覧!$C$10*(バックデータ一覧!$C$12*計算過程!L5425+バックデータ一覧!$C$13*LN(0.3)+バックデータ一覧!$C$14)^バックデータ一覧!$C$11+バックデータ一覧!$E$10*(0.3/(バックデータ一覧!$E$12*計算過程!L5425+バックデータ一覧!$E$13*LN(0.3)+バックデータ一覧!$E$14))^バックデータ一覧!$E$11)*計算過程!$W$11*計算過程!G5425/0.3*10^-3,0)</f>
        <v>0</v>
      </c>
      <c r="G5425" s="18">
        <f t="shared" si="506"/>
        <v>0</v>
      </c>
      <c r="H5425" s="18">
        <f t="shared" si="507"/>
        <v>0</v>
      </c>
      <c r="I5425" s="24">
        <v>0</v>
      </c>
      <c r="J5425" s="24">
        <v>0</v>
      </c>
      <c r="K5425" s="24">
        <v>0</v>
      </c>
      <c r="L5425" s="14">
        <f>貼り付けシート!C5425</f>
        <v>25.5</v>
      </c>
      <c r="M5425" s="14">
        <f>貼り付けシート!D5425</f>
        <v>17.899999999999999</v>
      </c>
      <c r="N5425" s="18">
        <f>貼り付けシート!E5425</f>
        <v>86.742517257468705</v>
      </c>
      <c r="O5425" s="18">
        <f>貼り付けシート!F5425</f>
        <v>0</v>
      </c>
      <c r="P5425" s="19">
        <f t="shared" si="508"/>
        <v>0</v>
      </c>
      <c r="Q5425" s="19">
        <f t="shared" si="509"/>
        <v>0</v>
      </c>
    </row>
    <row r="5426" spans="1:17">
      <c r="A5426" s="38">
        <v>41865</v>
      </c>
      <c r="B5426" s="49" t="s">
        <v>169</v>
      </c>
      <c r="C5426" s="24">
        <f t="shared" si="504"/>
        <v>30.406921776000001</v>
      </c>
      <c r="D5426" s="24">
        <f t="shared" si="505"/>
        <v>0</v>
      </c>
      <c r="E5426" s="18">
        <f>IF(G5426&gt;=0.3,(バックデータ一覧!$C$10*(バックデータ一覧!$C$12*計算過程!L5426+バックデータ一覧!$C$13*LN(計算過程!G5426)+バックデータ一覧!$C$14)^バックデータ一覧!$C$11+バックデータ一覧!$E$10*(計算過程!G5426/(バックデータ一覧!$E$12*計算過程!L5426+バックデータ一覧!$E$13*LN(計算過程!G5426)+バックデータ一覧!$E$14))^バックデータ一覧!$E$11)*計算過程!$W$11*10^-3,0)</f>
        <v>0</v>
      </c>
      <c r="F5426" s="18">
        <f>IF(G5426&lt;0.3,(バックデータ一覧!$C$10*(バックデータ一覧!$C$12*計算過程!L5426+バックデータ一覧!$C$13*LN(0.3)+バックデータ一覧!$C$14)^バックデータ一覧!$C$11+バックデータ一覧!$E$10*(0.3/(バックデータ一覧!$E$12*計算過程!L5426+バックデータ一覧!$E$13*LN(0.3)+バックデータ一覧!$E$14))^バックデータ一覧!$E$11)*計算過程!$W$11*計算過程!G5426/0.3*10^-3,0)</f>
        <v>0</v>
      </c>
      <c r="G5426" s="18">
        <f t="shared" si="506"/>
        <v>0</v>
      </c>
      <c r="H5426" s="18">
        <f t="shared" si="507"/>
        <v>0</v>
      </c>
      <c r="I5426" s="24">
        <v>0</v>
      </c>
      <c r="J5426" s="24">
        <v>0</v>
      </c>
      <c r="K5426" s="24">
        <v>0</v>
      </c>
      <c r="L5426" s="14">
        <f>貼り付けシート!C5426</f>
        <v>25.4</v>
      </c>
      <c r="M5426" s="14">
        <f>貼り付けシート!D5426</f>
        <v>18.3</v>
      </c>
      <c r="N5426" s="18">
        <f>貼り付けシート!E5426</f>
        <v>89.153594428433564</v>
      </c>
      <c r="O5426" s="18">
        <f>貼り付けシート!F5426</f>
        <v>0</v>
      </c>
      <c r="P5426" s="19">
        <f t="shared" si="508"/>
        <v>0</v>
      </c>
      <c r="Q5426" s="19">
        <f t="shared" si="509"/>
        <v>0</v>
      </c>
    </row>
    <row r="5427" spans="1:17">
      <c r="A5427" s="38">
        <v>41865</v>
      </c>
      <c r="B5427" s="49" t="s">
        <v>170</v>
      </c>
      <c r="C5427" s="24">
        <f t="shared" si="504"/>
        <v>30.406921776000001</v>
      </c>
      <c r="D5427" s="24">
        <f t="shared" si="505"/>
        <v>0</v>
      </c>
      <c r="E5427" s="18">
        <f>IF(G5427&gt;=0.3,(バックデータ一覧!$C$10*(バックデータ一覧!$C$12*計算過程!L5427+バックデータ一覧!$C$13*LN(計算過程!G5427)+バックデータ一覧!$C$14)^バックデータ一覧!$C$11+バックデータ一覧!$E$10*(計算過程!G5427/(バックデータ一覧!$E$12*計算過程!L5427+バックデータ一覧!$E$13*LN(計算過程!G5427)+バックデータ一覧!$E$14))^バックデータ一覧!$E$11)*計算過程!$W$11*10^-3,0)</f>
        <v>0</v>
      </c>
      <c r="F5427" s="18">
        <f>IF(G5427&lt;0.3,(バックデータ一覧!$C$10*(バックデータ一覧!$C$12*計算過程!L5427+バックデータ一覧!$C$13*LN(0.3)+バックデータ一覧!$C$14)^バックデータ一覧!$C$11+バックデータ一覧!$E$10*(0.3/(バックデータ一覧!$E$12*計算過程!L5427+バックデータ一覧!$E$13*LN(0.3)+バックデータ一覧!$E$14))^バックデータ一覧!$E$11)*計算過程!$W$11*計算過程!G5427/0.3*10^-3,0)</f>
        <v>0</v>
      </c>
      <c r="G5427" s="18">
        <f t="shared" si="506"/>
        <v>0</v>
      </c>
      <c r="H5427" s="18">
        <f t="shared" si="507"/>
        <v>0</v>
      </c>
      <c r="I5427" s="24">
        <v>0</v>
      </c>
      <c r="J5427" s="24">
        <v>0</v>
      </c>
      <c r="K5427" s="24">
        <v>0</v>
      </c>
      <c r="L5427" s="14">
        <f>貼り付けシート!C5427</f>
        <v>25.1</v>
      </c>
      <c r="M5427" s="14">
        <f>貼り付けシート!D5427</f>
        <v>18.100000000000001</v>
      </c>
      <c r="N5427" s="18">
        <f>貼り付けシート!E5427</f>
        <v>89.795445904471677</v>
      </c>
      <c r="O5427" s="18">
        <f>貼り付けシート!F5427</f>
        <v>0</v>
      </c>
      <c r="P5427" s="19">
        <f t="shared" si="508"/>
        <v>0</v>
      </c>
      <c r="Q5427" s="19">
        <f t="shared" si="509"/>
        <v>0</v>
      </c>
    </row>
    <row r="5428" spans="1:17">
      <c r="A5428" s="38">
        <v>41865</v>
      </c>
      <c r="B5428" s="49" t="s">
        <v>171</v>
      </c>
      <c r="C5428" s="24">
        <f t="shared" si="504"/>
        <v>30.406921776000001</v>
      </c>
      <c r="D5428" s="24">
        <f t="shared" si="505"/>
        <v>0</v>
      </c>
      <c r="E5428" s="18">
        <f>IF(G5428&gt;=0.3,(バックデータ一覧!$C$10*(バックデータ一覧!$C$12*計算過程!L5428+バックデータ一覧!$C$13*LN(計算過程!G5428)+バックデータ一覧!$C$14)^バックデータ一覧!$C$11+バックデータ一覧!$E$10*(計算過程!G5428/(バックデータ一覧!$E$12*計算過程!L5428+バックデータ一覧!$E$13*LN(計算過程!G5428)+バックデータ一覧!$E$14))^バックデータ一覧!$E$11)*計算過程!$W$11*10^-3,0)</f>
        <v>0</v>
      </c>
      <c r="F5428" s="18">
        <f>IF(G5428&lt;0.3,(バックデータ一覧!$C$10*(バックデータ一覧!$C$12*計算過程!L5428+バックデータ一覧!$C$13*LN(0.3)+バックデータ一覧!$C$14)^バックデータ一覧!$C$11+バックデータ一覧!$E$10*(0.3/(バックデータ一覧!$E$12*計算過程!L5428+バックデータ一覧!$E$13*LN(0.3)+バックデータ一覧!$E$14))^バックデータ一覧!$E$11)*計算過程!$W$11*計算過程!G5428/0.3*10^-3,0)</f>
        <v>0</v>
      </c>
      <c r="G5428" s="18">
        <f t="shared" si="506"/>
        <v>0</v>
      </c>
      <c r="H5428" s="18">
        <f t="shared" si="507"/>
        <v>0</v>
      </c>
      <c r="I5428" s="24">
        <v>0</v>
      </c>
      <c r="J5428" s="24">
        <v>0</v>
      </c>
      <c r="K5428" s="24">
        <v>0</v>
      </c>
      <c r="L5428" s="14">
        <f>貼り付けシート!C5428</f>
        <v>24.7</v>
      </c>
      <c r="M5428" s="14">
        <f>貼り付けシート!D5428</f>
        <v>17.899999999999999</v>
      </c>
      <c r="N5428" s="18">
        <f>貼り付けシート!E5428</f>
        <v>90.976339150769874</v>
      </c>
      <c r="O5428" s="18">
        <f>貼り付けシート!F5428</f>
        <v>0</v>
      </c>
      <c r="P5428" s="19">
        <f t="shared" si="508"/>
        <v>0</v>
      </c>
      <c r="Q5428" s="19">
        <f t="shared" si="509"/>
        <v>0</v>
      </c>
    </row>
    <row r="5429" spans="1:17">
      <c r="A5429" s="38">
        <v>41865</v>
      </c>
      <c r="B5429" s="49" t="s">
        <v>172</v>
      </c>
      <c r="C5429" s="24">
        <f t="shared" si="504"/>
        <v>30.406921776000001</v>
      </c>
      <c r="D5429" s="24">
        <f t="shared" si="505"/>
        <v>0</v>
      </c>
      <c r="E5429" s="18">
        <f>IF(G5429&gt;=0.3,(バックデータ一覧!$C$10*(バックデータ一覧!$C$12*計算過程!L5429+バックデータ一覧!$C$13*LN(計算過程!G5429)+バックデータ一覧!$C$14)^バックデータ一覧!$C$11+バックデータ一覧!$E$10*(計算過程!G5429/(バックデータ一覧!$E$12*計算過程!L5429+バックデータ一覧!$E$13*LN(計算過程!G5429)+バックデータ一覧!$E$14))^バックデータ一覧!$E$11)*計算過程!$W$11*10^-3,0)</f>
        <v>0</v>
      </c>
      <c r="F5429" s="18">
        <f>IF(G5429&lt;0.3,(バックデータ一覧!$C$10*(バックデータ一覧!$C$12*計算過程!L5429+バックデータ一覧!$C$13*LN(0.3)+バックデータ一覧!$C$14)^バックデータ一覧!$C$11+バックデータ一覧!$E$10*(0.3/(バックデータ一覧!$E$12*計算過程!L5429+バックデータ一覧!$E$13*LN(0.3)+バックデータ一覧!$E$14))^バックデータ一覧!$E$11)*計算過程!$W$11*計算過程!G5429/0.3*10^-3,0)</f>
        <v>0</v>
      </c>
      <c r="G5429" s="18">
        <f t="shared" si="506"/>
        <v>0</v>
      </c>
      <c r="H5429" s="18">
        <f t="shared" si="507"/>
        <v>0</v>
      </c>
      <c r="I5429" s="24">
        <v>0</v>
      </c>
      <c r="J5429" s="24">
        <v>0</v>
      </c>
      <c r="K5429" s="24">
        <v>0</v>
      </c>
      <c r="L5429" s="14">
        <f>貼り付けシート!C5429</f>
        <v>24.6</v>
      </c>
      <c r="M5429" s="14">
        <f>貼り付けシート!D5429</f>
        <v>17.8</v>
      </c>
      <c r="N5429" s="18">
        <f>貼り付けシート!E5429</f>
        <v>91.024695517151642</v>
      </c>
      <c r="O5429" s="18">
        <f>貼り付けシート!F5429</f>
        <v>0</v>
      </c>
      <c r="P5429" s="19">
        <f t="shared" si="508"/>
        <v>0</v>
      </c>
      <c r="Q5429" s="19">
        <f t="shared" si="509"/>
        <v>0</v>
      </c>
    </row>
    <row r="5430" spans="1:17">
      <c r="A5430" s="38">
        <v>41866</v>
      </c>
      <c r="B5430" s="49" t="s">
        <v>149</v>
      </c>
      <c r="C5430" s="24">
        <f t="shared" si="504"/>
        <v>30.406921776000001</v>
      </c>
      <c r="D5430" s="24">
        <f t="shared" si="505"/>
        <v>0</v>
      </c>
      <c r="E5430" s="18">
        <f>IF(G5430&gt;=0.3,(バックデータ一覧!$C$10*(バックデータ一覧!$C$12*計算過程!L5430+バックデータ一覧!$C$13*LN(計算過程!G5430)+バックデータ一覧!$C$14)^バックデータ一覧!$C$11+バックデータ一覧!$E$10*(計算過程!G5430/(バックデータ一覧!$E$12*計算過程!L5430+バックデータ一覧!$E$13*LN(計算過程!G5430)+バックデータ一覧!$E$14))^バックデータ一覧!$E$11)*計算過程!$W$11*10^-3,0)</f>
        <v>0</v>
      </c>
      <c r="F5430" s="18">
        <f>IF(G5430&lt;0.3,(バックデータ一覧!$C$10*(バックデータ一覧!$C$12*計算過程!L5430+バックデータ一覧!$C$13*LN(0.3)+バックデータ一覧!$C$14)^バックデータ一覧!$C$11+バックデータ一覧!$E$10*(0.3/(バックデータ一覧!$E$12*計算過程!L5430+バックデータ一覧!$E$13*LN(0.3)+バックデータ一覧!$E$14))^バックデータ一覧!$E$11)*計算過程!$W$11*計算過程!G5430/0.3*10^-3,0)</f>
        <v>0</v>
      </c>
      <c r="G5430" s="18">
        <f t="shared" si="506"/>
        <v>0</v>
      </c>
      <c r="H5430" s="18">
        <f t="shared" si="507"/>
        <v>0</v>
      </c>
      <c r="I5430" s="24">
        <v>0</v>
      </c>
      <c r="J5430" s="24">
        <v>0</v>
      </c>
      <c r="K5430" s="24">
        <v>0</v>
      </c>
      <c r="L5430" s="14">
        <f>貼り付けシート!C5430</f>
        <v>24.4</v>
      </c>
      <c r="M5430" s="14">
        <f>貼り付けシート!D5430</f>
        <v>17.899999999999999</v>
      </c>
      <c r="N5430" s="18">
        <f>貼り付けシート!E5430</f>
        <v>92.623714757245736</v>
      </c>
      <c r="O5430" s="18">
        <f>貼り付けシート!F5430</f>
        <v>0</v>
      </c>
      <c r="P5430" s="19">
        <f t="shared" si="508"/>
        <v>0</v>
      </c>
      <c r="Q5430" s="19">
        <f t="shared" si="509"/>
        <v>0</v>
      </c>
    </row>
    <row r="5431" spans="1:17">
      <c r="A5431" s="38">
        <v>41866</v>
      </c>
      <c r="B5431" s="49" t="s">
        <v>150</v>
      </c>
      <c r="C5431" s="24">
        <f t="shared" si="504"/>
        <v>30.406921776000001</v>
      </c>
      <c r="D5431" s="24">
        <f t="shared" si="505"/>
        <v>0</v>
      </c>
      <c r="E5431" s="18">
        <f>IF(G5431&gt;=0.3,(バックデータ一覧!$C$10*(バックデータ一覧!$C$12*計算過程!L5431+バックデータ一覧!$C$13*LN(計算過程!G5431)+バックデータ一覧!$C$14)^バックデータ一覧!$C$11+バックデータ一覧!$E$10*(計算過程!G5431/(バックデータ一覧!$E$12*計算過程!L5431+バックデータ一覧!$E$13*LN(計算過程!G5431)+バックデータ一覧!$E$14))^バックデータ一覧!$E$11)*計算過程!$W$11*10^-3,0)</f>
        <v>0</v>
      </c>
      <c r="F5431" s="18">
        <f>IF(G5431&lt;0.3,(バックデータ一覧!$C$10*(バックデータ一覧!$C$12*計算過程!L5431+バックデータ一覧!$C$13*LN(0.3)+バックデータ一覧!$C$14)^バックデータ一覧!$C$11+バックデータ一覧!$E$10*(0.3/(バックデータ一覧!$E$12*計算過程!L5431+バックデータ一覧!$E$13*LN(0.3)+バックデータ一覧!$E$14))^バックデータ一覧!$E$11)*計算過程!$W$11*計算過程!G5431/0.3*10^-3,0)</f>
        <v>0</v>
      </c>
      <c r="G5431" s="18">
        <f t="shared" si="506"/>
        <v>0</v>
      </c>
      <c r="H5431" s="18">
        <f t="shared" si="507"/>
        <v>0</v>
      </c>
      <c r="I5431" s="24">
        <v>0</v>
      </c>
      <c r="J5431" s="24">
        <v>0</v>
      </c>
      <c r="K5431" s="24">
        <v>0</v>
      </c>
      <c r="L5431" s="14">
        <f>貼り付けシート!C5431</f>
        <v>24.5</v>
      </c>
      <c r="M5431" s="14">
        <f>貼り付けシート!D5431</f>
        <v>18.100000000000001</v>
      </c>
      <c r="N5431" s="18">
        <f>貼り付けシート!E5431</f>
        <v>93.070517315408694</v>
      </c>
      <c r="O5431" s="18">
        <f>貼り付けシート!F5431</f>
        <v>0</v>
      </c>
      <c r="P5431" s="19">
        <f t="shared" si="508"/>
        <v>0</v>
      </c>
      <c r="Q5431" s="19">
        <f t="shared" si="509"/>
        <v>0</v>
      </c>
    </row>
    <row r="5432" spans="1:17">
      <c r="A5432" s="38">
        <v>41866</v>
      </c>
      <c r="B5432" s="49" t="s">
        <v>151</v>
      </c>
      <c r="C5432" s="24">
        <f t="shared" si="504"/>
        <v>30.406921776000001</v>
      </c>
      <c r="D5432" s="24">
        <f t="shared" si="505"/>
        <v>0</v>
      </c>
      <c r="E5432" s="18">
        <f>IF(G5432&gt;=0.3,(バックデータ一覧!$C$10*(バックデータ一覧!$C$12*計算過程!L5432+バックデータ一覧!$C$13*LN(計算過程!G5432)+バックデータ一覧!$C$14)^バックデータ一覧!$C$11+バックデータ一覧!$E$10*(計算過程!G5432/(バックデータ一覧!$E$12*計算過程!L5432+バックデータ一覧!$E$13*LN(計算過程!G5432)+バックデータ一覧!$E$14))^バックデータ一覧!$E$11)*計算過程!$W$11*10^-3,0)</f>
        <v>0</v>
      </c>
      <c r="F5432" s="18">
        <f>IF(G5432&lt;0.3,(バックデータ一覧!$C$10*(バックデータ一覧!$C$12*計算過程!L5432+バックデータ一覧!$C$13*LN(0.3)+バックデータ一覧!$C$14)^バックデータ一覧!$C$11+バックデータ一覧!$E$10*(0.3/(バックデータ一覧!$E$12*計算過程!L5432+バックデータ一覧!$E$13*LN(0.3)+バックデータ一覧!$E$14))^バックデータ一覧!$E$11)*計算過程!$W$11*計算過程!G5432/0.3*10^-3,0)</f>
        <v>0</v>
      </c>
      <c r="G5432" s="18">
        <f t="shared" si="506"/>
        <v>0</v>
      </c>
      <c r="H5432" s="18">
        <f t="shared" si="507"/>
        <v>0</v>
      </c>
      <c r="I5432" s="24">
        <v>0</v>
      </c>
      <c r="J5432" s="24">
        <v>0</v>
      </c>
      <c r="K5432" s="24">
        <v>0</v>
      </c>
      <c r="L5432" s="14">
        <f>貼り付けシート!C5432</f>
        <v>24.1</v>
      </c>
      <c r="M5432" s="14">
        <f>貼り付けシート!D5432</f>
        <v>18.3</v>
      </c>
      <c r="N5432" s="18">
        <f>貼り付けシート!E5432</f>
        <v>96.351938271129669</v>
      </c>
      <c r="O5432" s="18">
        <f>貼り付けシート!F5432</f>
        <v>0</v>
      </c>
      <c r="P5432" s="19">
        <f t="shared" si="508"/>
        <v>0</v>
      </c>
      <c r="Q5432" s="19">
        <f t="shared" si="509"/>
        <v>0</v>
      </c>
    </row>
    <row r="5433" spans="1:17">
      <c r="A5433" s="38">
        <v>41866</v>
      </c>
      <c r="B5433" s="49" t="s">
        <v>152</v>
      </c>
      <c r="C5433" s="24">
        <f t="shared" si="504"/>
        <v>30.406921776000001</v>
      </c>
      <c r="D5433" s="24">
        <f t="shared" si="505"/>
        <v>0</v>
      </c>
      <c r="E5433" s="18">
        <f>IF(G5433&gt;=0.3,(バックデータ一覧!$C$10*(バックデータ一覧!$C$12*計算過程!L5433+バックデータ一覧!$C$13*LN(計算過程!G5433)+バックデータ一覧!$C$14)^バックデータ一覧!$C$11+バックデータ一覧!$E$10*(計算過程!G5433/(バックデータ一覧!$E$12*計算過程!L5433+バックデータ一覧!$E$13*LN(計算過程!G5433)+バックデータ一覧!$E$14))^バックデータ一覧!$E$11)*計算過程!$W$11*10^-3,0)</f>
        <v>0</v>
      </c>
      <c r="F5433" s="18">
        <f>IF(G5433&lt;0.3,(バックデータ一覧!$C$10*(バックデータ一覧!$C$12*計算過程!L5433+バックデータ一覧!$C$13*LN(0.3)+バックデータ一覧!$C$14)^バックデータ一覧!$C$11+バックデータ一覧!$E$10*(0.3/(バックデータ一覧!$E$12*計算過程!L5433+バックデータ一覧!$E$13*LN(0.3)+バックデータ一覧!$E$14))^バックデータ一覧!$E$11)*計算過程!$W$11*計算過程!G5433/0.3*10^-3,0)</f>
        <v>0</v>
      </c>
      <c r="G5433" s="18">
        <f t="shared" si="506"/>
        <v>0</v>
      </c>
      <c r="H5433" s="18">
        <f t="shared" si="507"/>
        <v>0</v>
      </c>
      <c r="I5433" s="24">
        <v>0</v>
      </c>
      <c r="J5433" s="24">
        <v>0</v>
      </c>
      <c r="K5433" s="24">
        <v>0</v>
      </c>
      <c r="L5433" s="14">
        <f>貼り付けシート!C5433</f>
        <v>23.3</v>
      </c>
      <c r="M5433" s="14">
        <f>貼り付けシート!D5433</f>
        <v>17.399999999999999</v>
      </c>
      <c r="N5433" s="18">
        <f>貼り付けシート!E5433</f>
        <v>96.269370201957074</v>
      </c>
      <c r="O5433" s="18">
        <f>貼り付けシート!F5433</f>
        <v>0</v>
      </c>
      <c r="P5433" s="19">
        <f t="shared" si="508"/>
        <v>0</v>
      </c>
      <c r="Q5433" s="19">
        <f t="shared" si="509"/>
        <v>0</v>
      </c>
    </row>
    <row r="5434" spans="1:17">
      <c r="A5434" s="38">
        <v>41866</v>
      </c>
      <c r="B5434" s="49" t="s">
        <v>153</v>
      </c>
      <c r="C5434" s="24">
        <f t="shared" si="504"/>
        <v>30.406921776000001</v>
      </c>
      <c r="D5434" s="24">
        <f t="shared" si="505"/>
        <v>0</v>
      </c>
      <c r="E5434" s="18">
        <f>IF(G5434&gt;=0.3,(バックデータ一覧!$C$10*(バックデータ一覧!$C$12*計算過程!L5434+バックデータ一覧!$C$13*LN(計算過程!G5434)+バックデータ一覧!$C$14)^バックデータ一覧!$C$11+バックデータ一覧!$E$10*(計算過程!G5434/(バックデータ一覧!$E$12*計算過程!L5434+バックデータ一覧!$E$13*LN(計算過程!G5434)+バックデータ一覧!$E$14))^バックデータ一覧!$E$11)*計算過程!$W$11*10^-3,0)</f>
        <v>0</v>
      </c>
      <c r="F5434" s="18">
        <f>IF(G5434&lt;0.3,(バックデータ一覧!$C$10*(バックデータ一覧!$C$12*計算過程!L5434+バックデータ一覧!$C$13*LN(0.3)+バックデータ一覧!$C$14)^バックデータ一覧!$C$11+バックデータ一覧!$E$10*(0.3/(バックデータ一覧!$E$12*計算過程!L5434+バックデータ一覧!$E$13*LN(0.3)+バックデータ一覧!$E$14))^バックデータ一覧!$E$11)*計算過程!$W$11*計算過程!G5434/0.3*10^-3,0)</f>
        <v>0</v>
      </c>
      <c r="G5434" s="18">
        <f t="shared" si="506"/>
        <v>0</v>
      </c>
      <c r="H5434" s="18">
        <f t="shared" si="507"/>
        <v>0</v>
      </c>
      <c r="I5434" s="24">
        <v>0</v>
      </c>
      <c r="J5434" s="24">
        <v>0</v>
      </c>
      <c r="K5434" s="24">
        <v>0</v>
      </c>
      <c r="L5434" s="14">
        <f>貼り付けシート!C5434</f>
        <v>22.3</v>
      </c>
      <c r="M5434" s="14">
        <f>貼り付けシート!D5434</f>
        <v>16.399999999999999</v>
      </c>
      <c r="N5434" s="18">
        <f>貼り付けシート!E5434</f>
        <v>96.558738418036569</v>
      </c>
      <c r="O5434" s="18">
        <f>貼り付けシート!F5434</f>
        <v>0</v>
      </c>
      <c r="P5434" s="19">
        <f t="shared" si="508"/>
        <v>0</v>
      </c>
      <c r="Q5434" s="19">
        <f t="shared" si="509"/>
        <v>0</v>
      </c>
    </row>
    <row r="5435" spans="1:17">
      <c r="A5435" s="38">
        <v>41866</v>
      </c>
      <c r="B5435" s="49" t="s">
        <v>154</v>
      </c>
      <c r="C5435" s="24">
        <f t="shared" si="504"/>
        <v>30.406921776000001</v>
      </c>
      <c r="D5435" s="24">
        <f t="shared" si="505"/>
        <v>0</v>
      </c>
      <c r="E5435" s="18">
        <f>IF(G5435&gt;=0.3,(バックデータ一覧!$C$10*(バックデータ一覧!$C$12*計算過程!L5435+バックデータ一覧!$C$13*LN(計算過程!G5435)+バックデータ一覧!$C$14)^バックデータ一覧!$C$11+バックデータ一覧!$E$10*(計算過程!G5435/(バックデータ一覧!$E$12*計算過程!L5435+バックデータ一覧!$E$13*LN(計算過程!G5435)+バックデータ一覧!$E$14))^バックデータ一覧!$E$11)*計算過程!$W$11*10^-3,0)</f>
        <v>0</v>
      </c>
      <c r="F5435" s="18">
        <f>IF(G5435&lt;0.3,(バックデータ一覧!$C$10*(バックデータ一覧!$C$12*計算過程!L5435+バックデータ一覧!$C$13*LN(0.3)+バックデータ一覧!$C$14)^バックデータ一覧!$C$11+バックデータ一覧!$E$10*(0.3/(バックデータ一覧!$E$12*計算過程!L5435+バックデータ一覧!$E$13*LN(0.3)+バックデータ一覧!$E$14))^バックデータ一覧!$E$11)*計算過程!$W$11*計算過程!G5435/0.3*10^-3,0)</f>
        <v>0</v>
      </c>
      <c r="G5435" s="18">
        <f t="shared" si="506"/>
        <v>0</v>
      </c>
      <c r="H5435" s="18">
        <f t="shared" si="507"/>
        <v>0</v>
      </c>
      <c r="I5435" s="24">
        <v>0</v>
      </c>
      <c r="J5435" s="24">
        <v>0</v>
      </c>
      <c r="K5435" s="24">
        <v>0</v>
      </c>
      <c r="L5435" s="14">
        <f>貼り付けシート!C5435</f>
        <v>21.8</v>
      </c>
      <c r="M5435" s="14">
        <f>貼り付けシート!D5435</f>
        <v>15.5</v>
      </c>
      <c r="N5435" s="18">
        <f>貼り付けシート!E5435</f>
        <v>94.217726253582654</v>
      </c>
      <c r="O5435" s="18">
        <f>貼り付けシート!F5435</f>
        <v>0</v>
      </c>
      <c r="P5435" s="19">
        <f t="shared" si="508"/>
        <v>0</v>
      </c>
      <c r="Q5435" s="19">
        <f t="shared" si="509"/>
        <v>0</v>
      </c>
    </row>
    <row r="5436" spans="1:17">
      <c r="A5436" s="38">
        <v>41866</v>
      </c>
      <c r="B5436" s="49" t="s">
        <v>155</v>
      </c>
      <c r="C5436" s="24">
        <f t="shared" si="504"/>
        <v>30.406921776000001</v>
      </c>
      <c r="D5436" s="24">
        <f t="shared" si="505"/>
        <v>0</v>
      </c>
      <c r="E5436" s="18">
        <f>IF(G5436&gt;=0.3,(バックデータ一覧!$C$10*(バックデータ一覧!$C$12*計算過程!L5436+バックデータ一覧!$C$13*LN(計算過程!G5436)+バックデータ一覧!$C$14)^バックデータ一覧!$C$11+バックデータ一覧!$E$10*(計算過程!G5436/(バックデータ一覧!$E$12*計算過程!L5436+バックデータ一覧!$E$13*LN(計算過程!G5436)+バックデータ一覧!$E$14))^バックデータ一覧!$E$11)*計算過程!$W$11*10^-3,0)</f>
        <v>0</v>
      </c>
      <c r="F5436" s="18">
        <f>IF(G5436&lt;0.3,(バックデータ一覧!$C$10*(バックデータ一覧!$C$12*計算過程!L5436+バックデータ一覧!$C$13*LN(0.3)+バックデータ一覧!$C$14)^バックデータ一覧!$C$11+バックデータ一覧!$E$10*(0.3/(バックデータ一覧!$E$12*計算過程!L5436+バックデータ一覧!$E$13*LN(0.3)+バックデータ一覧!$E$14))^バックデータ一覧!$E$11)*計算過程!$W$11*計算過程!G5436/0.3*10^-3,0)</f>
        <v>0</v>
      </c>
      <c r="G5436" s="18">
        <f t="shared" si="506"/>
        <v>0</v>
      </c>
      <c r="H5436" s="18">
        <f t="shared" si="507"/>
        <v>0</v>
      </c>
      <c r="I5436" s="24">
        <v>0</v>
      </c>
      <c r="J5436" s="24">
        <v>0</v>
      </c>
      <c r="K5436" s="24">
        <v>0</v>
      </c>
      <c r="L5436" s="14">
        <f>貼り付けシート!C5436</f>
        <v>22</v>
      </c>
      <c r="M5436" s="14">
        <f>貼り付けシート!D5436</f>
        <v>15.6</v>
      </c>
      <c r="N5436" s="18">
        <f>貼り付けシート!E5436</f>
        <v>93.66020357153549</v>
      </c>
      <c r="O5436" s="18">
        <f>貼り付けシート!F5436</f>
        <v>0</v>
      </c>
      <c r="P5436" s="19">
        <f t="shared" si="508"/>
        <v>0</v>
      </c>
      <c r="Q5436" s="19">
        <f t="shared" si="509"/>
        <v>0</v>
      </c>
    </row>
    <row r="5437" spans="1:17">
      <c r="A5437" s="38">
        <v>41866</v>
      </c>
      <c r="B5437" s="49" t="s">
        <v>156</v>
      </c>
      <c r="C5437" s="24">
        <f t="shared" si="504"/>
        <v>30.406921776000001</v>
      </c>
      <c r="D5437" s="24">
        <f t="shared" si="505"/>
        <v>0</v>
      </c>
      <c r="E5437" s="18">
        <f>IF(G5437&gt;=0.3,(バックデータ一覧!$C$10*(バックデータ一覧!$C$12*計算過程!L5437+バックデータ一覧!$C$13*LN(計算過程!G5437)+バックデータ一覧!$C$14)^バックデータ一覧!$C$11+バックデータ一覧!$E$10*(計算過程!G5437/(バックデータ一覧!$E$12*計算過程!L5437+バックデータ一覧!$E$13*LN(計算過程!G5437)+バックデータ一覧!$E$14))^バックデータ一覧!$E$11)*計算過程!$W$11*10^-3,0)</f>
        <v>0</v>
      </c>
      <c r="F5437" s="18">
        <f>IF(G5437&lt;0.3,(バックデータ一覧!$C$10*(バックデータ一覧!$C$12*計算過程!L5437+バックデータ一覧!$C$13*LN(0.3)+バックデータ一覧!$C$14)^バックデータ一覧!$C$11+バックデータ一覧!$E$10*(0.3/(バックデータ一覧!$E$12*計算過程!L5437+バックデータ一覧!$E$13*LN(0.3)+バックデータ一覧!$E$14))^バックデータ一覧!$E$11)*計算過程!$W$11*計算過程!G5437/0.3*10^-3,0)</f>
        <v>0</v>
      </c>
      <c r="G5437" s="18">
        <f t="shared" si="506"/>
        <v>0</v>
      </c>
      <c r="H5437" s="18">
        <f t="shared" si="507"/>
        <v>0</v>
      </c>
      <c r="I5437" s="24">
        <v>0</v>
      </c>
      <c r="J5437" s="24">
        <v>0</v>
      </c>
      <c r="K5437" s="24">
        <v>0</v>
      </c>
      <c r="L5437" s="14">
        <f>貼り付けシート!C5437</f>
        <v>21.8</v>
      </c>
      <c r="M5437" s="14">
        <f>貼り付けシート!D5437</f>
        <v>15.7</v>
      </c>
      <c r="N5437" s="18">
        <f>貼り付けシート!E5437</f>
        <v>95.403508337983311</v>
      </c>
      <c r="O5437" s="18">
        <f>貼り付けシート!F5437</f>
        <v>0</v>
      </c>
      <c r="P5437" s="19">
        <f t="shared" si="508"/>
        <v>0</v>
      </c>
      <c r="Q5437" s="19">
        <f t="shared" si="509"/>
        <v>0</v>
      </c>
    </row>
    <row r="5438" spans="1:17">
      <c r="A5438" s="38">
        <v>41866</v>
      </c>
      <c r="B5438" s="49" t="s">
        <v>157</v>
      </c>
      <c r="C5438" s="24">
        <f t="shared" si="504"/>
        <v>30.406921776000001</v>
      </c>
      <c r="D5438" s="24">
        <f t="shared" si="505"/>
        <v>0</v>
      </c>
      <c r="E5438" s="18">
        <f>IF(G5438&gt;=0.3,(バックデータ一覧!$C$10*(バックデータ一覧!$C$12*計算過程!L5438+バックデータ一覧!$C$13*LN(計算過程!G5438)+バックデータ一覧!$C$14)^バックデータ一覧!$C$11+バックデータ一覧!$E$10*(計算過程!G5438/(バックデータ一覧!$E$12*計算過程!L5438+バックデータ一覧!$E$13*LN(計算過程!G5438)+バックデータ一覧!$E$14))^バックデータ一覧!$E$11)*計算過程!$W$11*10^-3,0)</f>
        <v>0</v>
      </c>
      <c r="F5438" s="18">
        <f>IF(G5438&lt;0.3,(バックデータ一覧!$C$10*(バックデータ一覧!$C$12*計算過程!L5438+バックデータ一覧!$C$13*LN(0.3)+バックデータ一覧!$C$14)^バックデータ一覧!$C$11+バックデータ一覧!$E$10*(0.3/(バックデータ一覧!$E$12*計算過程!L5438+バックデータ一覧!$E$13*LN(0.3)+バックデータ一覧!$E$14))^バックデータ一覧!$E$11)*計算過程!$W$11*計算過程!G5438/0.3*10^-3,0)</f>
        <v>0</v>
      </c>
      <c r="G5438" s="18">
        <f t="shared" si="506"/>
        <v>0</v>
      </c>
      <c r="H5438" s="18">
        <f t="shared" si="507"/>
        <v>0</v>
      </c>
      <c r="I5438" s="24">
        <v>0</v>
      </c>
      <c r="J5438" s="24">
        <v>0</v>
      </c>
      <c r="K5438" s="24">
        <v>0</v>
      </c>
      <c r="L5438" s="14">
        <f>貼り付けシート!C5438</f>
        <v>21.9</v>
      </c>
      <c r="M5438" s="14">
        <f>貼り付けシート!D5438</f>
        <v>15.7</v>
      </c>
      <c r="N5438" s="18">
        <f>貼り付けシート!E5438</f>
        <v>94.822669018952098</v>
      </c>
      <c r="O5438" s="18">
        <f>貼り付けシート!F5438</f>
        <v>0</v>
      </c>
      <c r="P5438" s="19">
        <f t="shared" si="508"/>
        <v>0</v>
      </c>
      <c r="Q5438" s="19">
        <f t="shared" si="509"/>
        <v>0</v>
      </c>
    </row>
    <row r="5439" spans="1:17">
      <c r="A5439" s="38">
        <v>41866</v>
      </c>
      <c r="B5439" s="49" t="s">
        <v>158</v>
      </c>
      <c r="C5439" s="24">
        <f t="shared" si="504"/>
        <v>30.406921776000001</v>
      </c>
      <c r="D5439" s="24">
        <f t="shared" si="505"/>
        <v>0</v>
      </c>
      <c r="E5439" s="18">
        <f>IF(G5439&gt;=0.3,(バックデータ一覧!$C$10*(バックデータ一覧!$C$12*計算過程!L5439+バックデータ一覧!$C$13*LN(計算過程!G5439)+バックデータ一覧!$C$14)^バックデータ一覧!$C$11+バックデータ一覧!$E$10*(計算過程!G5439/(バックデータ一覧!$E$12*計算過程!L5439+バックデータ一覧!$E$13*LN(計算過程!G5439)+バックデータ一覧!$E$14))^バックデータ一覧!$E$11)*計算過程!$W$11*10^-3,0)</f>
        <v>0</v>
      </c>
      <c r="F5439" s="18">
        <f>IF(G5439&lt;0.3,(バックデータ一覧!$C$10*(バックデータ一覧!$C$12*計算過程!L5439+バックデータ一覧!$C$13*LN(0.3)+バックデータ一覧!$C$14)^バックデータ一覧!$C$11+バックデータ一覧!$E$10*(0.3/(バックデータ一覧!$E$12*計算過程!L5439+バックデータ一覧!$E$13*LN(0.3)+バックデータ一覧!$E$14))^バックデータ一覧!$E$11)*計算過程!$W$11*計算過程!G5439/0.3*10^-3,0)</f>
        <v>0</v>
      </c>
      <c r="G5439" s="18">
        <f t="shared" si="506"/>
        <v>0</v>
      </c>
      <c r="H5439" s="18">
        <f t="shared" si="507"/>
        <v>0</v>
      </c>
      <c r="I5439" s="24">
        <v>0</v>
      </c>
      <c r="J5439" s="24">
        <v>0</v>
      </c>
      <c r="K5439" s="24">
        <v>0</v>
      </c>
      <c r="L5439" s="14">
        <f>貼り付けシート!C5439</f>
        <v>22.5</v>
      </c>
      <c r="M5439" s="14">
        <f>貼り付けシート!D5439</f>
        <v>16.100000000000001</v>
      </c>
      <c r="N5439" s="18">
        <f>貼り付けシート!E5439</f>
        <v>93.690544515514816</v>
      </c>
      <c r="O5439" s="18">
        <f>貼り付けシート!F5439</f>
        <v>0</v>
      </c>
      <c r="P5439" s="19">
        <f t="shared" si="508"/>
        <v>0</v>
      </c>
      <c r="Q5439" s="19">
        <f t="shared" si="509"/>
        <v>0</v>
      </c>
    </row>
    <row r="5440" spans="1:17">
      <c r="A5440" s="38">
        <v>41866</v>
      </c>
      <c r="B5440" s="49" t="s">
        <v>159</v>
      </c>
      <c r="C5440" s="24">
        <f t="shared" si="504"/>
        <v>30.406921776000001</v>
      </c>
      <c r="D5440" s="24">
        <f t="shared" si="505"/>
        <v>0</v>
      </c>
      <c r="E5440" s="18">
        <f>IF(G5440&gt;=0.3,(バックデータ一覧!$C$10*(バックデータ一覧!$C$12*計算過程!L5440+バックデータ一覧!$C$13*LN(計算過程!G5440)+バックデータ一覧!$C$14)^バックデータ一覧!$C$11+バックデータ一覧!$E$10*(計算過程!G5440/(バックデータ一覧!$E$12*計算過程!L5440+バックデータ一覧!$E$13*LN(計算過程!G5440)+バックデータ一覧!$E$14))^バックデータ一覧!$E$11)*計算過程!$W$11*10^-3,0)</f>
        <v>0</v>
      </c>
      <c r="F5440" s="18">
        <f>IF(G5440&lt;0.3,(バックデータ一覧!$C$10*(バックデータ一覧!$C$12*計算過程!L5440+バックデータ一覧!$C$13*LN(0.3)+バックデータ一覧!$C$14)^バックデータ一覧!$C$11+バックデータ一覧!$E$10*(0.3/(バックデータ一覧!$E$12*計算過程!L5440+バックデータ一覧!$E$13*LN(0.3)+バックデータ一覧!$E$14))^バックデータ一覧!$E$11)*計算過程!$W$11*計算過程!G5440/0.3*10^-3,0)</f>
        <v>0</v>
      </c>
      <c r="G5440" s="18">
        <f t="shared" si="506"/>
        <v>0</v>
      </c>
      <c r="H5440" s="18">
        <f t="shared" si="507"/>
        <v>0</v>
      </c>
      <c r="I5440" s="24">
        <v>0</v>
      </c>
      <c r="J5440" s="24">
        <v>0</v>
      </c>
      <c r="K5440" s="24">
        <v>0</v>
      </c>
      <c r="L5440" s="14">
        <f>貼り付けシート!C5440</f>
        <v>23.4</v>
      </c>
      <c r="M5440" s="14">
        <f>貼り付けシート!D5440</f>
        <v>16.5</v>
      </c>
      <c r="N5440" s="18">
        <f>貼り付けシート!E5440</f>
        <v>90.868366874202238</v>
      </c>
      <c r="O5440" s="18">
        <f>貼り付けシート!F5440</f>
        <v>0</v>
      </c>
      <c r="P5440" s="19">
        <f t="shared" si="508"/>
        <v>0</v>
      </c>
      <c r="Q5440" s="19">
        <f t="shared" si="509"/>
        <v>0</v>
      </c>
    </row>
    <row r="5441" spans="1:17">
      <c r="A5441" s="38">
        <v>41866</v>
      </c>
      <c r="B5441" s="49" t="s">
        <v>160</v>
      </c>
      <c r="C5441" s="24">
        <f t="shared" si="504"/>
        <v>30.406921776000001</v>
      </c>
      <c r="D5441" s="24">
        <f t="shared" si="505"/>
        <v>0</v>
      </c>
      <c r="E5441" s="18">
        <f>IF(G5441&gt;=0.3,(バックデータ一覧!$C$10*(バックデータ一覧!$C$12*計算過程!L5441+バックデータ一覧!$C$13*LN(計算過程!G5441)+バックデータ一覧!$C$14)^バックデータ一覧!$C$11+バックデータ一覧!$E$10*(計算過程!G5441/(バックデータ一覧!$E$12*計算過程!L5441+バックデータ一覧!$E$13*LN(計算過程!G5441)+バックデータ一覧!$E$14))^バックデータ一覧!$E$11)*計算過程!$W$11*10^-3,0)</f>
        <v>0</v>
      </c>
      <c r="F5441" s="18">
        <f>IF(G5441&lt;0.3,(バックデータ一覧!$C$10*(バックデータ一覧!$C$12*計算過程!L5441+バックデータ一覧!$C$13*LN(0.3)+バックデータ一覧!$C$14)^バックデータ一覧!$C$11+バックデータ一覧!$E$10*(0.3/(バックデータ一覧!$E$12*計算過程!L5441+バックデータ一覧!$E$13*LN(0.3)+バックデータ一覧!$E$14))^バックデータ一覧!$E$11)*計算過程!$W$11*計算過程!G5441/0.3*10^-3,0)</f>
        <v>0</v>
      </c>
      <c r="G5441" s="18">
        <f t="shared" si="506"/>
        <v>0</v>
      </c>
      <c r="H5441" s="18">
        <f t="shared" si="507"/>
        <v>0</v>
      </c>
      <c r="I5441" s="24">
        <v>0</v>
      </c>
      <c r="J5441" s="24">
        <v>0</v>
      </c>
      <c r="K5441" s="24">
        <v>0</v>
      </c>
      <c r="L5441" s="14">
        <f>貼り付けシート!C5441</f>
        <v>23.5</v>
      </c>
      <c r="M5441" s="14">
        <f>貼り付けシート!D5441</f>
        <v>16.899999999999999</v>
      </c>
      <c r="N5441" s="18">
        <f>貼り付けシート!E5441</f>
        <v>92.453566185274198</v>
      </c>
      <c r="O5441" s="18">
        <f>貼り付けシート!F5441</f>
        <v>0</v>
      </c>
      <c r="P5441" s="19">
        <f t="shared" si="508"/>
        <v>0</v>
      </c>
      <c r="Q5441" s="19">
        <f t="shared" si="509"/>
        <v>0</v>
      </c>
    </row>
    <row r="5442" spans="1:17">
      <c r="A5442" s="38">
        <v>41866</v>
      </c>
      <c r="B5442" s="49" t="s">
        <v>161</v>
      </c>
      <c r="C5442" s="24">
        <f t="shared" si="504"/>
        <v>30.406921776000001</v>
      </c>
      <c r="D5442" s="24">
        <f t="shared" si="505"/>
        <v>0</v>
      </c>
      <c r="E5442" s="18">
        <f>IF(G5442&gt;=0.3,(バックデータ一覧!$C$10*(バックデータ一覧!$C$12*計算過程!L5442+バックデータ一覧!$C$13*LN(計算過程!G5442)+バックデータ一覧!$C$14)^バックデータ一覧!$C$11+バックデータ一覧!$E$10*(計算過程!G5442/(バックデータ一覧!$E$12*計算過程!L5442+バックデータ一覧!$E$13*LN(計算過程!G5442)+バックデータ一覧!$E$14))^バックデータ一覧!$E$11)*計算過程!$W$11*10^-3,0)</f>
        <v>0</v>
      </c>
      <c r="F5442" s="18">
        <f>IF(G5442&lt;0.3,(バックデータ一覧!$C$10*(バックデータ一覧!$C$12*計算過程!L5442+バックデータ一覧!$C$13*LN(0.3)+バックデータ一覧!$C$14)^バックデータ一覧!$C$11+バックデータ一覧!$E$10*(0.3/(バックデータ一覧!$E$12*計算過程!L5442+バックデータ一覧!$E$13*LN(0.3)+バックデータ一覧!$E$14))^バックデータ一覧!$E$11)*計算過程!$W$11*計算過程!G5442/0.3*10^-3,0)</f>
        <v>0</v>
      </c>
      <c r="G5442" s="18">
        <f t="shared" si="506"/>
        <v>0</v>
      </c>
      <c r="H5442" s="18">
        <f t="shared" si="507"/>
        <v>0</v>
      </c>
      <c r="I5442" s="24">
        <v>0</v>
      </c>
      <c r="J5442" s="24">
        <v>0</v>
      </c>
      <c r="K5442" s="24">
        <v>0</v>
      </c>
      <c r="L5442" s="14">
        <f>貼り付けシート!C5442</f>
        <v>23.1</v>
      </c>
      <c r="M5442" s="14">
        <f>貼り付けシート!D5442</f>
        <v>17.100000000000001</v>
      </c>
      <c r="N5442" s="18">
        <f>貼り付けシート!E5442</f>
        <v>95.805071550695985</v>
      </c>
      <c r="O5442" s="18">
        <f>貼り付けシート!F5442</f>
        <v>0</v>
      </c>
      <c r="P5442" s="19">
        <f t="shared" si="508"/>
        <v>0</v>
      </c>
      <c r="Q5442" s="19">
        <f t="shared" si="509"/>
        <v>0</v>
      </c>
    </row>
    <row r="5443" spans="1:17">
      <c r="A5443" s="38">
        <v>41866</v>
      </c>
      <c r="B5443" s="49" t="s">
        <v>162</v>
      </c>
      <c r="C5443" s="24">
        <f t="shared" si="504"/>
        <v>30.406921776000001</v>
      </c>
      <c r="D5443" s="24">
        <f t="shared" si="505"/>
        <v>0</v>
      </c>
      <c r="E5443" s="18">
        <f>IF(G5443&gt;=0.3,(バックデータ一覧!$C$10*(バックデータ一覧!$C$12*計算過程!L5443+バックデータ一覧!$C$13*LN(計算過程!G5443)+バックデータ一覧!$C$14)^バックデータ一覧!$C$11+バックデータ一覧!$E$10*(計算過程!G5443/(バックデータ一覧!$E$12*計算過程!L5443+バックデータ一覧!$E$13*LN(計算過程!G5443)+バックデータ一覧!$E$14))^バックデータ一覧!$E$11)*計算過程!$W$11*10^-3,0)</f>
        <v>0</v>
      </c>
      <c r="F5443" s="18">
        <f>IF(G5443&lt;0.3,(バックデータ一覧!$C$10*(バックデータ一覧!$C$12*計算過程!L5443+バックデータ一覧!$C$13*LN(0.3)+バックデータ一覧!$C$14)^バックデータ一覧!$C$11+バックデータ一覧!$E$10*(0.3/(バックデータ一覧!$E$12*計算過程!L5443+バックデータ一覧!$E$13*LN(0.3)+バックデータ一覧!$E$14))^バックデータ一覧!$E$11)*計算過程!$W$11*計算過程!G5443/0.3*10^-3,0)</f>
        <v>0</v>
      </c>
      <c r="G5443" s="18">
        <f t="shared" si="506"/>
        <v>0</v>
      </c>
      <c r="H5443" s="18">
        <f t="shared" si="507"/>
        <v>0</v>
      </c>
      <c r="I5443" s="24">
        <v>0</v>
      </c>
      <c r="J5443" s="24">
        <v>0</v>
      </c>
      <c r="K5443" s="24">
        <v>0</v>
      </c>
      <c r="L5443" s="14">
        <f>貼り付けシート!C5443</f>
        <v>23.4</v>
      </c>
      <c r="M5443" s="14">
        <f>貼り付けシート!D5443</f>
        <v>17.3</v>
      </c>
      <c r="N5443" s="18">
        <f>貼り付けシート!E5443</f>
        <v>95.154882841629046</v>
      </c>
      <c r="O5443" s="18">
        <f>貼り付けシート!F5443</f>
        <v>0</v>
      </c>
      <c r="P5443" s="19">
        <f t="shared" si="508"/>
        <v>0</v>
      </c>
      <c r="Q5443" s="19">
        <f t="shared" si="509"/>
        <v>0</v>
      </c>
    </row>
    <row r="5444" spans="1:17">
      <c r="A5444" s="38">
        <v>41866</v>
      </c>
      <c r="B5444" s="49" t="s">
        <v>163</v>
      </c>
      <c r="C5444" s="24">
        <f t="shared" si="504"/>
        <v>30.406921776000001</v>
      </c>
      <c r="D5444" s="24">
        <f t="shared" si="505"/>
        <v>0</v>
      </c>
      <c r="E5444" s="18">
        <f>IF(G5444&gt;=0.3,(バックデータ一覧!$C$10*(バックデータ一覧!$C$12*計算過程!L5444+バックデータ一覧!$C$13*LN(計算過程!G5444)+バックデータ一覧!$C$14)^バックデータ一覧!$C$11+バックデータ一覧!$E$10*(計算過程!G5444/(バックデータ一覧!$E$12*計算過程!L5444+バックデータ一覧!$E$13*LN(計算過程!G5444)+バックデータ一覧!$E$14))^バックデータ一覧!$E$11)*計算過程!$W$11*10^-3,0)</f>
        <v>0</v>
      </c>
      <c r="F5444" s="18">
        <f>IF(G5444&lt;0.3,(バックデータ一覧!$C$10*(バックデータ一覧!$C$12*計算過程!L5444+バックデータ一覧!$C$13*LN(0.3)+バックデータ一覧!$C$14)^バックデータ一覧!$C$11+バックデータ一覧!$E$10*(0.3/(バックデータ一覧!$E$12*計算過程!L5444+バックデータ一覧!$E$13*LN(0.3)+バックデータ一覧!$E$14))^バックデータ一覧!$E$11)*計算過程!$W$11*計算過程!G5444/0.3*10^-3,0)</f>
        <v>0</v>
      </c>
      <c r="G5444" s="18">
        <f t="shared" si="506"/>
        <v>0</v>
      </c>
      <c r="H5444" s="18">
        <f t="shared" si="507"/>
        <v>0</v>
      </c>
      <c r="I5444" s="24">
        <v>0</v>
      </c>
      <c r="J5444" s="24">
        <v>0</v>
      </c>
      <c r="K5444" s="24">
        <v>0</v>
      </c>
      <c r="L5444" s="14">
        <f>貼り付けシート!C5444</f>
        <v>23.6</v>
      </c>
      <c r="M5444" s="14">
        <f>貼り付けシート!D5444</f>
        <v>17.5</v>
      </c>
      <c r="N5444" s="18">
        <f>貼り付けシート!E5444</f>
        <v>95.071320315145442</v>
      </c>
      <c r="O5444" s="18">
        <f>貼り付けシート!F5444</f>
        <v>0</v>
      </c>
      <c r="P5444" s="19">
        <f t="shared" si="508"/>
        <v>0</v>
      </c>
      <c r="Q5444" s="19">
        <f t="shared" si="509"/>
        <v>0</v>
      </c>
    </row>
    <row r="5445" spans="1:17">
      <c r="A5445" s="38">
        <v>41866</v>
      </c>
      <c r="B5445" s="49" t="s">
        <v>164</v>
      </c>
      <c r="C5445" s="24">
        <f t="shared" si="504"/>
        <v>30.406921776000001</v>
      </c>
      <c r="D5445" s="24">
        <f t="shared" si="505"/>
        <v>0</v>
      </c>
      <c r="E5445" s="18">
        <f>IF(G5445&gt;=0.3,(バックデータ一覧!$C$10*(バックデータ一覧!$C$12*計算過程!L5445+バックデータ一覧!$C$13*LN(計算過程!G5445)+バックデータ一覧!$C$14)^バックデータ一覧!$C$11+バックデータ一覧!$E$10*(計算過程!G5445/(バックデータ一覧!$E$12*計算過程!L5445+バックデータ一覧!$E$13*LN(計算過程!G5445)+バックデータ一覧!$E$14))^バックデータ一覧!$E$11)*計算過程!$W$11*10^-3,0)</f>
        <v>0</v>
      </c>
      <c r="F5445" s="18">
        <f>IF(G5445&lt;0.3,(バックデータ一覧!$C$10*(バックデータ一覧!$C$12*計算過程!L5445+バックデータ一覧!$C$13*LN(0.3)+バックデータ一覧!$C$14)^バックデータ一覧!$C$11+バックデータ一覧!$E$10*(0.3/(バックデータ一覧!$E$12*計算過程!L5445+バックデータ一覧!$E$13*LN(0.3)+バックデータ一覧!$E$14))^バックデータ一覧!$E$11)*計算過程!$W$11*計算過程!G5445/0.3*10^-3,0)</f>
        <v>0</v>
      </c>
      <c r="G5445" s="18">
        <f t="shared" si="506"/>
        <v>0</v>
      </c>
      <c r="H5445" s="18">
        <f t="shared" si="507"/>
        <v>0</v>
      </c>
      <c r="I5445" s="24">
        <v>0</v>
      </c>
      <c r="J5445" s="24">
        <v>0</v>
      </c>
      <c r="K5445" s="24">
        <v>0</v>
      </c>
      <c r="L5445" s="14">
        <f>貼り付けシート!C5445</f>
        <v>23.4</v>
      </c>
      <c r="M5445" s="14">
        <f>貼り付けシート!D5445</f>
        <v>17.600000000000001</v>
      </c>
      <c r="N5445" s="18">
        <f>貼り付けシート!E5445</f>
        <v>96.759561808093636</v>
      </c>
      <c r="O5445" s="18">
        <f>貼り付けシート!F5445</f>
        <v>0</v>
      </c>
      <c r="P5445" s="19">
        <f t="shared" si="508"/>
        <v>0</v>
      </c>
      <c r="Q5445" s="19">
        <f t="shared" si="509"/>
        <v>0</v>
      </c>
    </row>
    <row r="5446" spans="1:17">
      <c r="A5446" s="38">
        <v>41866</v>
      </c>
      <c r="B5446" s="49" t="s">
        <v>165</v>
      </c>
      <c r="C5446" s="24">
        <f t="shared" si="504"/>
        <v>30.406921776000001</v>
      </c>
      <c r="D5446" s="24">
        <f t="shared" si="505"/>
        <v>0</v>
      </c>
      <c r="E5446" s="18">
        <f>IF(G5446&gt;=0.3,(バックデータ一覧!$C$10*(バックデータ一覧!$C$12*計算過程!L5446+バックデータ一覧!$C$13*LN(計算過程!G5446)+バックデータ一覧!$C$14)^バックデータ一覧!$C$11+バックデータ一覧!$E$10*(計算過程!G5446/(バックデータ一覧!$E$12*計算過程!L5446+バックデータ一覧!$E$13*LN(計算過程!G5446)+バックデータ一覧!$E$14))^バックデータ一覧!$E$11)*計算過程!$W$11*10^-3,0)</f>
        <v>0</v>
      </c>
      <c r="F5446" s="18">
        <f>IF(G5446&lt;0.3,(バックデータ一覧!$C$10*(バックデータ一覧!$C$12*計算過程!L5446+バックデータ一覧!$C$13*LN(0.3)+バックデータ一覧!$C$14)^バックデータ一覧!$C$11+バックデータ一覧!$E$10*(0.3/(バックデータ一覧!$E$12*計算過程!L5446+バックデータ一覧!$E$13*LN(0.3)+バックデータ一覧!$E$14))^バックデータ一覧!$E$11)*計算過程!$W$11*計算過程!G5446/0.3*10^-3,0)</f>
        <v>0</v>
      </c>
      <c r="G5446" s="18">
        <f t="shared" si="506"/>
        <v>0</v>
      </c>
      <c r="H5446" s="18">
        <f t="shared" si="507"/>
        <v>0</v>
      </c>
      <c r="I5446" s="24">
        <v>0</v>
      </c>
      <c r="J5446" s="24">
        <v>0</v>
      </c>
      <c r="K5446" s="24">
        <v>0</v>
      </c>
      <c r="L5446" s="14">
        <f>貼り付けシート!C5446</f>
        <v>23.6</v>
      </c>
      <c r="M5446" s="14">
        <f>貼り付けシート!D5446</f>
        <v>17.8</v>
      </c>
      <c r="N5446" s="18">
        <f>貼り付けシート!E5446</f>
        <v>96.655771560695953</v>
      </c>
      <c r="O5446" s="18">
        <f>貼り付けシート!F5446</f>
        <v>0</v>
      </c>
      <c r="P5446" s="19">
        <f t="shared" si="508"/>
        <v>0</v>
      </c>
      <c r="Q5446" s="19">
        <f t="shared" si="509"/>
        <v>0</v>
      </c>
    </row>
    <row r="5447" spans="1:17">
      <c r="A5447" s="38">
        <v>41866</v>
      </c>
      <c r="B5447" s="49" t="s">
        <v>166</v>
      </c>
      <c r="C5447" s="24">
        <f t="shared" ref="C5447:C5510" si="510">$W$6*IF(AND(L5447&lt;5,N5447&gt;=80),$W$4,$W$5)*3600*10^-6</f>
        <v>30.406921776000001</v>
      </c>
      <c r="D5447" s="24">
        <f t="shared" ref="D5447:D5510" si="511">IF(G5447&gt;=0.3,E5447,F5447)</f>
        <v>0</v>
      </c>
      <c r="E5447" s="18">
        <f>IF(G5447&gt;=0.3,(バックデータ一覧!$C$10*(バックデータ一覧!$C$12*計算過程!L5447+バックデータ一覧!$C$13*LN(計算過程!G5447)+バックデータ一覧!$C$14)^バックデータ一覧!$C$11+バックデータ一覧!$E$10*(計算過程!G5447/(バックデータ一覧!$E$12*計算過程!L5447+バックデータ一覧!$E$13*LN(計算過程!G5447)+バックデータ一覧!$E$14))^バックデータ一覧!$E$11)*計算過程!$W$11*10^-3,0)</f>
        <v>0</v>
      </c>
      <c r="F5447" s="18">
        <f>IF(G5447&lt;0.3,(バックデータ一覧!$C$10*(バックデータ一覧!$C$12*計算過程!L5447+バックデータ一覧!$C$13*LN(0.3)+バックデータ一覧!$C$14)^バックデータ一覧!$C$11+バックデータ一覧!$E$10*(0.3/(バックデータ一覧!$E$12*計算過程!L5447+バックデータ一覧!$E$13*LN(0.3)+バックデータ一覧!$E$14))^バックデータ一覧!$E$11)*計算過程!$W$11*計算過程!G5447/0.3*10^-3,0)</f>
        <v>0</v>
      </c>
      <c r="G5447" s="18">
        <f t="shared" ref="G5447:G5510" si="512">H5447/($W$6*3600*10^-6)</f>
        <v>0</v>
      </c>
      <c r="H5447" s="18">
        <f t="shared" ref="H5447:H5510" si="513">IF(AND(L5447&lt;5,N5447&gt;=80),P5447/$W$4,P5447/$W$5)</f>
        <v>0</v>
      </c>
      <c r="I5447" s="24">
        <v>0</v>
      </c>
      <c r="J5447" s="24">
        <v>0</v>
      </c>
      <c r="K5447" s="24">
        <v>0</v>
      </c>
      <c r="L5447" s="14">
        <f>貼り付けシート!C5447</f>
        <v>23.9</v>
      </c>
      <c r="M5447" s="14">
        <f>貼り付けシート!D5447</f>
        <v>18</v>
      </c>
      <c r="N5447" s="18">
        <f>貼り付けシート!E5447</f>
        <v>95.962836407059712</v>
      </c>
      <c r="O5447" s="18">
        <f>貼り付けシート!F5447</f>
        <v>0</v>
      </c>
      <c r="P5447" s="19">
        <f t="shared" ref="P5447:P5510" si="514">IF(O5447&gt;C5447,C5447,O5447)</f>
        <v>0</v>
      </c>
      <c r="Q5447" s="19">
        <f t="shared" ref="Q5447:Q5510" si="515">IF(O5447&gt;C5447,O5447-C5447,0)</f>
        <v>0</v>
      </c>
    </row>
    <row r="5448" spans="1:17">
      <c r="A5448" s="38">
        <v>41866</v>
      </c>
      <c r="B5448" s="49" t="s">
        <v>167</v>
      </c>
      <c r="C5448" s="24">
        <f t="shared" si="510"/>
        <v>30.406921776000001</v>
      </c>
      <c r="D5448" s="24">
        <f t="shared" si="511"/>
        <v>0</v>
      </c>
      <c r="E5448" s="18">
        <f>IF(G5448&gt;=0.3,(バックデータ一覧!$C$10*(バックデータ一覧!$C$12*計算過程!L5448+バックデータ一覧!$C$13*LN(計算過程!G5448)+バックデータ一覧!$C$14)^バックデータ一覧!$C$11+バックデータ一覧!$E$10*(計算過程!G5448/(バックデータ一覧!$E$12*計算過程!L5448+バックデータ一覧!$E$13*LN(計算過程!G5448)+バックデータ一覧!$E$14))^バックデータ一覧!$E$11)*計算過程!$W$11*10^-3,0)</f>
        <v>0</v>
      </c>
      <c r="F5448" s="18">
        <f>IF(G5448&lt;0.3,(バックデータ一覧!$C$10*(バックデータ一覧!$C$12*計算過程!L5448+バックデータ一覧!$C$13*LN(0.3)+バックデータ一覧!$C$14)^バックデータ一覧!$C$11+バックデータ一覧!$E$10*(0.3/(バックデータ一覧!$E$12*計算過程!L5448+バックデータ一覧!$E$13*LN(0.3)+バックデータ一覧!$E$14))^バックデータ一覧!$E$11)*計算過程!$W$11*計算過程!G5448/0.3*10^-3,0)</f>
        <v>0</v>
      </c>
      <c r="G5448" s="18">
        <f t="shared" si="512"/>
        <v>0</v>
      </c>
      <c r="H5448" s="18">
        <f t="shared" si="513"/>
        <v>0</v>
      </c>
      <c r="I5448" s="24">
        <v>0</v>
      </c>
      <c r="J5448" s="24">
        <v>0</v>
      </c>
      <c r="K5448" s="24">
        <v>0</v>
      </c>
      <c r="L5448" s="14">
        <f>貼り付けシート!C5448</f>
        <v>24.3</v>
      </c>
      <c r="M5448" s="14">
        <f>貼り付けシート!D5448</f>
        <v>18.399999999999999</v>
      </c>
      <c r="N5448" s="18">
        <f>貼り付けシート!E5448</f>
        <v>95.708310857997688</v>
      </c>
      <c r="O5448" s="18">
        <f>貼り付けシート!F5448</f>
        <v>0</v>
      </c>
      <c r="P5448" s="19">
        <f t="shared" si="514"/>
        <v>0</v>
      </c>
      <c r="Q5448" s="19">
        <f t="shared" si="515"/>
        <v>0</v>
      </c>
    </row>
    <row r="5449" spans="1:17">
      <c r="A5449" s="38">
        <v>41866</v>
      </c>
      <c r="B5449" s="49" t="s">
        <v>168</v>
      </c>
      <c r="C5449" s="24">
        <f t="shared" si="510"/>
        <v>30.406921776000001</v>
      </c>
      <c r="D5449" s="24">
        <f t="shared" si="511"/>
        <v>0</v>
      </c>
      <c r="E5449" s="18">
        <f>IF(G5449&gt;=0.3,(バックデータ一覧!$C$10*(バックデータ一覧!$C$12*計算過程!L5449+バックデータ一覧!$C$13*LN(計算過程!G5449)+バックデータ一覧!$C$14)^バックデータ一覧!$C$11+バックデータ一覧!$E$10*(計算過程!G5449/(バックデータ一覧!$E$12*計算過程!L5449+バックデータ一覧!$E$13*LN(計算過程!G5449)+バックデータ一覧!$E$14))^バックデータ一覧!$E$11)*計算過程!$W$11*10^-3,0)</f>
        <v>0</v>
      </c>
      <c r="F5449" s="18">
        <f>IF(G5449&lt;0.3,(バックデータ一覧!$C$10*(バックデータ一覧!$C$12*計算過程!L5449+バックデータ一覧!$C$13*LN(0.3)+バックデータ一覧!$C$14)^バックデータ一覧!$C$11+バックデータ一覧!$E$10*(0.3/(バックデータ一覧!$E$12*計算過程!L5449+バックデータ一覧!$E$13*LN(0.3)+バックデータ一覧!$E$14))^バックデータ一覧!$E$11)*計算過程!$W$11*計算過程!G5449/0.3*10^-3,0)</f>
        <v>0</v>
      </c>
      <c r="G5449" s="18">
        <f t="shared" si="512"/>
        <v>0</v>
      </c>
      <c r="H5449" s="18">
        <f t="shared" si="513"/>
        <v>0</v>
      </c>
      <c r="I5449" s="24">
        <v>0</v>
      </c>
      <c r="J5449" s="24">
        <v>0</v>
      </c>
      <c r="K5449" s="24">
        <v>0</v>
      </c>
      <c r="L5449" s="14">
        <f>貼り付けシート!C5449</f>
        <v>25.7</v>
      </c>
      <c r="M5449" s="14">
        <f>貼り付けシート!D5449</f>
        <v>18.8</v>
      </c>
      <c r="N5449" s="18">
        <f>貼り付けシート!E5449</f>
        <v>89.902545623536128</v>
      </c>
      <c r="O5449" s="18">
        <f>貼り付けシート!F5449</f>
        <v>0</v>
      </c>
      <c r="P5449" s="19">
        <f t="shared" si="514"/>
        <v>0</v>
      </c>
      <c r="Q5449" s="19">
        <f t="shared" si="515"/>
        <v>0</v>
      </c>
    </row>
    <row r="5450" spans="1:17">
      <c r="A5450" s="38">
        <v>41866</v>
      </c>
      <c r="B5450" s="49" t="s">
        <v>169</v>
      </c>
      <c r="C5450" s="24">
        <f t="shared" si="510"/>
        <v>30.406921776000001</v>
      </c>
      <c r="D5450" s="24">
        <f t="shared" si="511"/>
        <v>0</v>
      </c>
      <c r="E5450" s="18">
        <f>IF(G5450&gt;=0.3,(バックデータ一覧!$C$10*(バックデータ一覧!$C$12*計算過程!L5450+バックデータ一覧!$C$13*LN(計算過程!G5450)+バックデータ一覧!$C$14)^バックデータ一覧!$C$11+バックデータ一覧!$E$10*(計算過程!G5450/(バックデータ一覧!$E$12*計算過程!L5450+バックデータ一覧!$E$13*LN(計算過程!G5450)+バックデータ一覧!$E$14))^バックデータ一覧!$E$11)*計算過程!$W$11*10^-3,0)</f>
        <v>0</v>
      </c>
      <c r="F5450" s="18">
        <f>IF(G5450&lt;0.3,(バックデータ一覧!$C$10*(バックデータ一覧!$C$12*計算過程!L5450+バックデータ一覧!$C$13*LN(0.3)+バックデータ一覧!$C$14)^バックデータ一覧!$C$11+バックデータ一覧!$E$10*(0.3/(バックデータ一覧!$E$12*計算過程!L5450+バックデータ一覧!$E$13*LN(0.3)+バックデータ一覧!$E$14))^バックデータ一覧!$E$11)*計算過程!$W$11*計算過程!G5450/0.3*10^-3,0)</f>
        <v>0</v>
      </c>
      <c r="G5450" s="18">
        <f t="shared" si="512"/>
        <v>0</v>
      </c>
      <c r="H5450" s="18">
        <f t="shared" si="513"/>
        <v>0</v>
      </c>
      <c r="I5450" s="24">
        <v>0</v>
      </c>
      <c r="J5450" s="24">
        <v>0</v>
      </c>
      <c r="K5450" s="24">
        <v>0</v>
      </c>
      <c r="L5450" s="14">
        <f>貼り付けシート!C5450</f>
        <v>25.4</v>
      </c>
      <c r="M5450" s="14">
        <f>貼り付けシート!D5450</f>
        <v>19.2</v>
      </c>
      <c r="N5450" s="18">
        <f>貼り付けシート!E5450</f>
        <v>93.406905515316168</v>
      </c>
      <c r="O5450" s="18">
        <f>貼り付けシート!F5450</f>
        <v>0</v>
      </c>
      <c r="P5450" s="19">
        <f t="shared" si="514"/>
        <v>0</v>
      </c>
      <c r="Q5450" s="19">
        <f t="shared" si="515"/>
        <v>0</v>
      </c>
    </row>
    <row r="5451" spans="1:17">
      <c r="A5451" s="38">
        <v>41866</v>
      </c>
      <c r="B5451" s="49" t="s">
        <v>170</v>
      </c>
      <c r="C5451" s="24">
        <f t="shared" si="510"/>
        <v>30.406921776000001</v>
      </c>
      <c r="D5451" s="24">
        <f t="shared" si="511"/>
        <v>0</v>
      </c>
      <c r="E5451" s="18">
        <f>IF(G5451&gt;=0.3,(バックデータ一覧!$C$10*(バックデータ一覧!$C$12*計算過程!L5451+バックデータ一覧!$C$13*LN(計算過程!G5451)+バックデータ一覧!$C$14)^バックデータ一覧!$C$11+バックデータ一覧!$E$10*(計算過程!G5451/(バックデータ一覧!$E$12*計算過程!L5451+バックデータ一覧!$E$13*LN(計算過程!G5451)+バックデータ一覧!$E$14))^バックデータ一覧!$E$11)*計算過程!$W$11*10^-3,0)</f>
        <v>0</v>
      </c>
      <c r="F5451" s="18">
        <f>IF(G5451&lt;0.3,(バックデータ一覧!$C$10*(バックデータ一覧!$C$12*計算過程!L5451+バックデータ一覧!$C$13*LN(0.3)+バックデータ一覧!$C$14)^バックデータ一覧!$C$11+バックデータ一覧!$E$10*(0.3/(バックデータ一覧!$E$12*計算過程!L5451+バックデータ一覧!$E$13*LN(0.3)+バックデータ一覧!$E$14))^バックデータ一覧!$E$11)*計算過程!$W$11*計算過程!G5451/0.3*10^-3,0)</f>
        <v>0</v>
      </c>
      <c r="G5451" s="18">
        <f t="shared" si="512"/>
        <v>0</v>
      </c>
      <c r="H5451" s="18">
        <f t="shared" si="513"/>
        <v>0</v>
      </c>
      <c r="I5451" s="24">
        <v>0</v>
      </c>
      <c r="J5451" s="24">
        <v>0</v>
      </c>
      <c r="K5451" s="24">
        <v>0</v>
      </c>
      <c r="L5451" s="14">
        <f>貼り付けシート!C5451</f>
        <v>25.7</v>
      </c>
      <c r="M5451" s="14">
        <f>貼り付けシート!D5451</f>
        <v>19.600000000000001</v>
      </c>
      <c r="N5451" s="18">
        <f>貼り付けシート!E5451</f>
        <v>93.61131780066242</v>
      </c>
      <c r="O5451" s="18">
        <f>貼り付けシート!F5451</f>
        <v>0</v>
      </c>
      <c r="P5451" s="19">
        <f t="shared" si="514"/>
        <v>0</v>
      </c>
      <c r="Q5451" s="19">
        <f t="shared" si="515"/>
        <v>0</v>
      </c>
    </row>
    <row r="5452" spans="1:17">
      <c r="A5452" s="38">
        <v>41866</v>
      </c>
      <c r="B5452" s="49" t="s">
        <v>171</v>
      </c>
      <c r="C5452" s="24">
        <f t="shared" si="510"/>
        <v>30.406921776000001</v>
      </c>
      <c r="D5452" s="24">
        <f t="shared" si="511"/>
        <v>0</v>
      </c>
      <c r="E5452" s="18">
        <f>IF(G5452&gt;=0.3,(バックデータ一覧!$C$10*(バックデータ一覧!$C$12*計算過程!L5452+バックデータ一覧!$C$13*LN(計算過程!G5452)+バックデータ一覧!$C$14)^バックデータ一覧!$C$11+バックデータ一覧!$E$10*(計算過程!G5452/(バックデータ一覧!$E$12*計算過程!L5452+バックデータ一覧!$E$13*LN(計算過程!G5452)+バックデータ一覧!$E$14))^バックデータ一覧!$E$11)*計算過程!$W$11*10^-3,0)</f>
        <v>0</v>
      </c>
      <c r="F5452" s="18">
        <f>IF(G5452&lt;0.3,(バックデータ一覧!$C$10*(バックデータ一覧!$C$12*計算過程!L5452+バックデータ一覧!$C$13*LN(0.3)+バックデータ一覧!$C$14)^バックデータ一覧!$C$11+バックデータ一覧!$E$10*(0.3/(バックデータ一覧!$E$12*計算過程!L5452+バックデータ一覧!$E$13*LN(0.3)+バックデータ一覧!$E$14))^バックデータ一覧!$E$11)*計算過程!$W$11*計算過程!G5452/0.3*10^-3,0)</f>
        <v>0</v>
      </c>
      <c r="G5452" s="18">
        <f t="shared" si="512"/>
        <v>0</v>
      </c>
      <c r="H5452" s="18">
        <f t="shared" si="513"/>
        <v>0</v>
      </c>
      <c r="I5452" s="24">
        <v>0</v>
      </c>
      <c r="J5452" s="24">
        <v>0</v>
      </c>
      <c r="K5452" s="24">
        <v>0</v>
      </c>
      <c r="L5452" s="14">
        <f>貼り付けシート!C5452</f>
        <v>26.5</v>
      </c>
      <c r="M5452" s="14">
        <f>貼り付けシート!D5452</f>
        <v>19.899999999999999</v>
      </c>
      <c r="N5452" s="18">
        <f>貼り付けシート!E5452</f>
        <v>90.611354487968512</v>
      </c>
      <c r="O5452" s="18">
        <f>貼り付けシート!F5452</f>
        <v>0</v>
      </c>
      <c r="P5452" s="19">
        <f t="shared" si="514"/>
        <v>0</v>
      </c>
      <c r="Q5452" s="19">
        <f t="shared" si="515"/>
        <v>0</v>
      </c>
    </row>
    <row r="5453" spans="1:17">
      <c r="A5453" s="38">
        <v>41866</v>
      </c>
      <c r="B5453" s="49" t="s">
        <v>172</v>
      </c>
      <c r="C5453" s="24">
        <f t="shared" si="510"/>
        <v>30.406921776000001</v>
      </c>
      <c r="D5453" s="24">
        <f t="shared" si="511"/>
        <v>0</v>
      </c>
      <c r="E5453" s="18">
        <f>IF(G5453&gt;=0.3,(バックデータ一覧!$C$10*(バックデータ一覧!$C$12*計算過程!L5453+バックデータ一覧!$C$13*LN(計算過程!G5453)+バックデータ一覧!$C$14)^バックデータ一覧!$C$11+バックデータ一覧!$E$10*(計算過程!G5453/(バックデータ一覧!$E$12*計算過程!L5453+バックデータ一覧!$E$13*LN(計算過程!G5453)+バックデータ一覧!$E$14))^バックデータ一覧!$E$11)*計算過程!$W$11*10^-3,0)</f>
        <v>0</v>
      </c>
      <c r="F5453" s="18">
        <f>IF(G5453&lt;0.3,(バックデータ一覧!$C$10*(バックデータ一覧!$C$12*計算過程!L5453+バックデータ一覧!$C$13*LN(0.3)+バックデータ一覧!$C$14)^バックデータ一覧!$C$11+バックデータ一覧!$E$10*(0.3/(バックデータ一覧!$E$12*計算過程!L5453+バックデータ一覧!$E$13*LN(0.3)+バックデータ一覧!$E$14))^バックデータ一覧!$E$11)*計算過程!$W$11*計算過程!G5453/0.3*10^-3,0)</f>
        <v>0</v>
      </c>
      <c r="G5453" s="18">
        <f t="shared" si="512"/>
        <v>0</v>
      </c>
      <c r="H5453" s="18">
        <f t="shared" si="513"/>
        <v>0</v>
      </c>
      <c r="I5453" s="24">
        <v>0</v>
      </c>
      <c r="J5453" s="24">
        <v>0</v>
      </c>
      <c r="K5453" s="24">
        <v>0</v>
      </c>
      <c r="L5453" s="14">
        <f>貼り付けシート!C5453</f>
        <v>26.7</v>
      </c>
      <c r="M5453" s="14">
        <f>貼り付けシート!D5453</f>
        <v>20.399999999999999</v>
      </c>
      <c r="N5453" s="18">
        <f>貼り付けシート!E5453</f>
        <v>91.728875868279331</v>
      </c>
      <c r="O5453" s="18">
        <f>貼り付けシート!F5453</f>
        <v>0</v>
      </c>
      <c r="P5453" s="19">
        <f t="shared" si="514"/>
        <v>0</v>
      </c>
      <c r="Q5453" s="19">
        <f t="shared" si="515"/>
        <v>0</v>
      </c>
    </row>
    <row r="5454" spans="1:17">
      <c r="A5454" s="38">
        <v>41867</v>
      </c>
      <c r="B5454" s="49" t="s">
        <v>149</v>
      </c>
      <c r="C5454" s="24">
        <f t="shared" si="510"/>
        <v>30.406921776000001</v>
      </c>
      <c r="D5454" s="24">
        <f t="shared" si="511"/>
        <v>0</v>
      </c>
      <c r="E5454" s="18">
        <f>IF(G5454&gt;=0.3,(バックデータ一覧!$C$10*(バックデータ一覧!$C$12*計算過程!L5454+バックデータ一覧!$C$13*LN(計算過程!G5454)+バックデータ一覧!$C$14)^バックデータ一覧!$C$11+バックデータ一覧!$E$10*(計算過程!G5454/(バックデータ一覧!$E$12*計算過程!L5454+バックデータ一覧!$E$13*LN(計算過程!G5454)+バックデータ一覧!$E$14))^バックデータ一覧!$E$11)*計算過程!$W$11*10^-3,0)</f>
        <v>0</v>
      </c>
      <c r="F5454" s="18">
        <f>IF(G5454&lt;0.3,(バックデータ一覧!$C$10*(バックデータ一覧!$C$12*計算過程!L5454+バックデータ一覧!$C$13*LN(0.3)+バックデータ一覧!$C$14)^バックデータ一覧!$C$11+バックデータ一覧!$E$10*(0.3/(バックデータ一覧!$E$12*計算過程!L5454+バックデータ一覧!$E$13*LN(0.3)+バックデータ一覧!$E$14))^バックデータ一覧!$E$11)*計算過程!$W$11*計算過程!G5454/0.3*10^-3,0)</f>
        <v>0</v>
      </c>
      <c r="G5454" s="18">
        <f t="shared" si="512"/>
        <v>0</v>
      </c>
      <c r="H5454" s="18">
        <f t="shared" si="513"/>
        <v>0</v>
      </c>
      <c r="I5454" s="24">
        <v>0</v>
      </c>
      <c r="J5454" s="24">
        <v>0</v>
      </c>
      <c r="K5454" s="24">
        <v>0</v>
      </c>
      <c r="L5454" s="14">
        <f>貼り付けシート!C5454</f>
        <v>26.9</v>
      </c>
      <c r="M5454" s="14">
        <f>貼り付けシート!D5454</f>
        <v>20.3</v>
      </c>
      <c r="N5454" s="18">
        <f>貼り付けシート!E5454</f>
        <v>90.226022310029748</v>
      </c>
      <c r="O5454" s="18">
        <f>貼り付けシート!F5454</f>
        <v>0</v>
      </c>
      <c r="P5454" s="19">
        <f t="shared" si="514"/>
        <v>0</v>
      </c>
      <c r="Q5454" s="19">
        <f t="shared" si="515"/>
        <v>0</v>
      </c>
    </row>
    <row r="5455" spans="1:17">
      <c r="A5455" s="38">
        <v>41867</v>
      </c>
      <c r="B5455" s="49" t="s">
        <v>150</v>
      </c>
      <c r="C5455" s="24">
        <f t="shared" si="510"/>
        <v>30.406921776000001</v>
      </c>
      <c r="D5455" s="24">
        <f t="shared" si="511"/>
        <v>0</v>
      </c>
      <c r="E5455" s="18">
        <f>IF(G5455&gt;=0.3,(バックデータ一覧!$C$10*(バックデータ一覧!$C$12*計算過程!L5455+バックデータ一覧!$C$13*LN(計算過程!G5455)+バックデータ一覧!$C$14)^バックデータ一覧!$C$11+バックデータ一覧!$E$10*(計算過程!G5455/(バックデータ一覧!$E$12*計算過程!L5455+バックデータ一覧!$E$13*LN(計算過程!G5455)+バックデータ一覧!$E$14))^バックデータ一覧!$E$11)*計算過程!$W$11*10^-3,0)</f>
        <v>0</v>
      </c>
      <c r="F5455" s="18">
        <f>IF(G5455&lt;0.3,(バックデータ一覧!$C$10*(バックデータ一覧!$C$12*計算過程!L5455+バックデータ一覧!$C$13*LN(0.3)+バックデータ一覧!$C$14)^バックデータ一覧!$C$11+バックデータ一覧!$E$10*(0.3/(バックデータ一覧!$E$12*計算過程!L5455+バックデータ一覧!$E$13*LN(0.3)+バックデータ一覧!$E$14))^バックデータ一覧!$E$11)*計算過程!$W$11*計算過程!G5455/0.3*10^-3,0)</f>
        <v>0</v>
      </c>
      <c r="G5455" s="18">
        <f t="shared" si="512"/>
        <v>0</v>
      </c>
      <c r="H5455" s="18">
        <f t="shared" si="513"/>
        <v>0</v>
      </c>
      <c r="I5455" s="24">
        <v>0</v>
      </c>
      <c r="J5455" s="24">
        <v>0</v>
      </c>
      <c r="K5455" s="24">
        <v>0</v>
      </c>
      <c r="L5455" s="14">
        <f>貼り付けシート!C5455</f>
        <v>27</v>
      </c>
      <c r="M5455" s="14">
        <f>貼り付けシート!D5455</f>
        <v>20.2</v>
      </c>
      <c r="N5455" s="18">
        <f>貼り付けシート!E5455</f>
        <v>89.269641962790587</v>
      </c>
      <c r="O5455" s="18">
        <f>貼り付けシート!F5455</f>
        <v>0</v>
      </c>
      <c r="P5455" s="19">
        <f t="shared" si="514"/>
        <v>0</v>
      </c>
      <c r="Q5455" s="19">
        <f t="shared" si="515"/>
        <v>0</v>
      </c>
    </row>
    <row r="5456" spans="1:17">
      <c r="A5456" s="38">
        <v>41867</v>
      </c>
      <c r="B5456" s="49" t="s">
        <v>151</v>
      </c>
      <c r="C5456" s="24">
        <f t="shared" si="510"/>
        <v>30.406921776000001</v>
      </c>
      <c r="D5456" s="24">
        <f t="shared" si="511"/>
        <v>0</v>
      </c>
      <c r="E5456" s="18">
        <f>IF(G5456&gt;=0.3,(バックデータ一覧!$C$10*(バックデータ一覧!$C$12*計算過程!L5456+バックデータ一覧!$C$13*LN(計算過程!G5456)+バックデータ一覧!$C$14)^バックデータ一覧!$C$11+バックデータ一覧!$E$10*(計算過程!G5456/(バックデータ一覧!$E$12*計算過程!L5456+バックデータ一覧!$E$13*LN(計算過程!G5456)+バックデータ一覧!$E$14))^バックデータ一覧!$E$11)*計算過程!$W$11*10^-3,0)</f>
        <v>0</v>
      </c>
      <c r="F5456" s="18">
        <f>IF(G5456&lt;0.3,(バックデータ一覧!$C$10*(バックデータ一覧!$C$12*計算過程!L5456+バックデータ一覧!$C$13*LN(0.3)+バックデータ一覧!$C$14)^バックデータ一覧!$C$11+バックデータ一覧!$E$10*(0.3/(バックデータ一覧!$E$12*計算過程!L5456+バックデータ一覧!$E$13*LN(0.3)+バックデータ一覧!$E$14))^バックデータ一覧!$E$11)*計算過程!$W$11*計算過程!G5456/0.3*10^-3,0)</f>
        <v>0</v>
      </c>
      <c r="G5456" s="18">
        <f t="shared" si="512"/>
        <v>0</v>
      </c>
      <c r="H5456" s="18">
        <f t="shared" si="513"/>
        <v>0</v>
      </c>
      <c r="I5456" s="24">
        <v>0</v>
      </c>
      <c r="J5456" s="24">
        <v>0</v>
      </c>
      <c r="K5456" s="24">
        <v>0</v>
      </c>
      <c r="L5456" s="14">
        <f>貼り付けシート!C5456</f>
        <v>26.3</v>
      </c>
      <c r="M5456" s="14">
        <f>貼り付けシート!D5456</f>
        <v>20.2</v>
      </c>
      <c r="N5456" s="18">
        <f>貼り付けシート!E5456</f>
        <v>93.025333775835762</v>
      </c>
      <c r="O5456" s="18">
        <f>貼り付けシート!F5456</f>
        <v>0</v>
      </c>
      <c r="P5456" s="19">
        <f t="shared" si="514"/>
        <v>0</v>
      </c>
      <c r="Q5456" s="19">
        <f t="shared" si="515"/>
        <v>0</v>
      </c>
    </row>
    <row r="5457" spans="1:17">
      <c r="A5457" s="38">
        <v>41867</v>
      </c>
      <c r="B5457" s="49" t="s">
        <v>152</v>
      </c>
      <c r="C5457" s="24">
        <f t="shared" si="510"/>
        <v>30.406921776000001</v>
      </c>
      <c r="D5457" s="24">
        <f t="shared" si="511"/>
        <v>0</v>
      </c>
      <c r="E5457" s="18">
        <f>IF(G5457&gt;=0.3,(バックデータ一覧!$C$10*(バックデータ一覧!$C$12*計算過程!L5457+バックデータ一覧!$C$13*LN(計算過程!G5457)+バックデータ一覧!$C$14)^バックデータ一覧!$C$11+バックデータ一覧!$E$10*(計算過程!G5457/(バックデータ一覧!$E$12*計算過程!L5457+バックデータ一覧!$E$13*LN(計算過程!G5457)+バックデータ一覧!$E$14))^バックデータ一覧!$E$11)*計算過程!$W$11*10^-3,0)</f>
        <v>0</v>
      </c>
      <c r="F5457" s="18">
        <f>IF(G5457&lt;0.3,(バックデータ一覧!$C$10*(バックデータ一覧!$C$12*計算過程!L5457+バックデータ一覧!$C$13*LN(0.3)+バックデータ一覧!$C$14)^バックデータ一覧!$C$11+バックデータ一覧!$E$10*(0.3/(バックデータ一覧!$E$12*計算過程!L5457+バックデータ一覧!$E$13*LN(0.3)+バックデータ一覧!$E$14))^バックデータ一覧!$E$11)*計算過程!$W$11*計算過程!G5457/0.3*10^-3,0)</f>
        <v>0</v>
      </c>
      <c r="G5457" s="18">
        <f t="shared" si="512"/>
        <v>0</v>
      </c>
      <c r="H5457" s="18">
        <f t="shared" si="513"/>
        <v>0</v>
      </c>
      <c r="I5457" s="24">
        <v>0</v>
      </c>
      <c r="J5457" s="24">
        <v>0</v>
      </c>
      <c r="K5457" s="24">
        <v>0</v>
      </c>
      <c r="L5457" s="14">
        <f>貼り付けシート!C5457</f>
        <v>26.7</v>
      </c>
      <c r="M5457" s="14">
        <f>貼り付けシート!D5457</f>
        <v>20.2</v>
      </c>
      <c r="N5457" s="18">
        <f>貼り付けシート!E5457</f>
        <v>90.857860168722198</v>
      </c>
      <c r="O5457" s="18">
        <f>貼り付けシート!F5457</f>
        <v>0</v>
      </c>
      <c r="P5457" s="19">
        <f t="shared" si="514"/>
        <v>0</v>
      </c>
      <c r="Q5457" s="19">
        <f t="shared" si="515"/>
        <v>0</v>
      </c>
    </row>
    <row r="5458" spans="1:17">
      <c r="A5458" s="38">
        <v>41867</v>
      </c>
      <c r="B5458" s="49" t="s">
        <v>153</v>
      </c>
      <c r="C5458" s="24">
        <f t="shared" si="510"/>
        <v>30.406921776000001</v>
      </c>
      <c r="D5458" s="24">
        <f t="shared" si="511"/>
        <v>0</v>
      </c>
      <c r="E5458" s="18">
        <f>IF(G5458&gt;=0.3,(バックデータ一覧!$C$10*(バックデータ一覧!$C$12*計算過程!L5458+バックデータ一覧!$C$13*LN(計算過程!G5458)+バックデータ一覧!$C$14)^バックデータ一覧!$C$11+バックデータ一覧!$E$10*(計算過程!G5458/(バックデータ一覧!$E$12*計算過程!L5458+バックデータ一覧!$E$13*LN(計算過程!G5458)+バックデータ一覧!$E$14))^バックデータ一覧!$E$11)*計算過程!$W$11*10^-3,0)</f>
        <v>0</v>
      </c>
      <c r="F5458" s="18">
        <f>IF(G5458&lt;0.3,(バックデータ一覧!$C$10*(バックデータ一覧!$C$12*計算過程!L5458+バックデータ一覧!$C$13*LN(0.3)+バックデータ一覧!$C$14)^バックデータ一覧!$C$11+バックデータ一覧!$E$10*(0.3/(バックデータ一覧!$E$12*計算過程!L5458+バックデータ一覧!$E$13*LN(0.3)+バックデータ一覧!$E$14))^バックデータ一覧!$E$11)*計算過程!$W$11*計算過程!G5458/0.3*10^-3,0)</f>
        <v>0</v>
      </c>
      <c r="G5458" s="18">
        <f t="shared" si="512"/>
        <v>0</v>
      </c>
      <c r="H5458" s="18">
        <f t="shared" si="513"/>
        <v>0</v>
      </c>
      <c r="I5458" s="24">
        <v>0</v>
      </c>
      <c r="J5458" s="24">
        <v>0</v>
      </c>
      <c r="K5458" s="24">
        <v>0</v>
      </c>
      <c r="L5458" s="14">
        <f>貼り付けシート!C5458</f>
        <v>26.6</v>
      </c>
      <c r="M5458" s="14">
        <f>貼り付けシート!D5458</f>
        <v>20.3</v>
      </c>
      <c r="N5458" s="18">
        <f>貼り付けシート!E5458</f>
        <v>91.832482697841982</v>
      </c>
      <c r="O5458" s="18">
        <f>貼り付けシート!F5458</f>
        <v>0</v>
      </c>
      <c r="P5458" s="19">
        <f t="shared" si="514"/>
        <v>0</v>
      </c>
      <c r="Q5458" s="19">
        <f t="shared" si="515"/>
        <v>0</v>
      </c>
    </row>
    <row r="5459" spans="1:17">
      <c r="A5459" s="38">
        <v>41867</v>
      </c>
      <c r="B5459" s="49" t="s">
        <v>154</v>
      </c>
      <c r="C5459" s="24">
        <f t="shared" si="510"/>
        <v>30.406921776000001</v>
      </c>
      <c r="D5459" s="24">
        <f t="shared" si="511"/>
        <v>0</v>
      </c>
      <c r="E5459" s="18">
        <f>IF(G5459&gt;=0.3,(バックデータ一覧!$C$10*(バックデータ一覧!$C$12*計算過程!L5459+バックデータ一覧!$C$13*LN(計算過程!G5459)+バックデータ一覧!$C$14)^バックデータ一覧!$C$11+バックデータ一覧!$E$10*(計算過程!G5459/(バックデータ一覧!$E$12*計算過程!L5459+バックデータ一覧!$E$13*LN(計算過程!G5459)+バックデータ一覧!$E$14))^バックデータ一覧!$E$11)*計算過程!$W$11*10^-3,0)</f>
        <v>0</v>
      </c>
      <c r="F5459" s="18">
        <f>IF(G5459&lt;0.3,(バックデータ一覧!$C$10*(バックデータ一覧!$C$12*計算過程!L5459+バックデータ一覧!$C$13*LN(0.3)+バックデータ一覧!$C$14)^バックデータ一覧!$C$11+バックデータ一覧!$E$10*(0.3/(バックデータ一覧!$E$12*計算過程!L5459+バックデータ一覧!$E$13*LN(0.3)+バックデータ一覧!$E$14))^バックデータ一覧!$E$11)*計算過程!$W$11*計算過程!G5459/0.3*10^-3,0)</f>
        <v>0</v>
      </c>
      <c r="G5459" s="18">
        <f t="shared" si="512"/>
        <v>0</v>
      </c>
      <c r="H5459" s="18">
        <f t="shared" si="513"/>
        <v>0</v>
      </c>
      <c r="I5459" s="24">
        <v>0</v>
      </c>
      <c r="J5459" s="24">
        <v>0</v>
      </c>
      <c r="K5459" s="24">
        <v>0</v>
      </c>
      <c r="L5459" s="14">
        <f>貼り付けシート!C5459</f>
        <v>26.8</v>
      </c>
      <c r="M5459" s="14">
        <f>貼り付けシート!D5459</f>
        <v>20.399999999999999</v>
      </c>
      <c r="N5459" s="18">
        <f>貼り付けシート!E5459</f>
        <v>91.190843721595996</v>
      </c>
      <c r="O5459" s="18">
        <f>貼り付けシート!F5459</f>
        <v>0</v>
      </c>
      <c r="P5459" s="19">
        <f t="shared" si="514"/>
        <v>0</v>
      </c>
      <c r="Q5459" s="19">
        <f t="shared" si="515"/>
        <v>0</v>
      </c>
    </row>
    <row r="5460" spans="1:17">
      <c r="A5460" s="38">
        <v>41867</v>
      </c>
      <c r="B5460" s="49" t="s">
        <v>155</v>
      </c>
      <c r="C5460" s="24">
        <f t="shared" si="510"/>
        <v>30.406921776000001</v>
      </c>
      <c r="D5460" s="24">
        <f t="shared" si="511"/>
        <v>0</v>
      </c>
      <c r="E5460" s="18">
        <f>IF(G5460&gt;=0.3,(バックデータ一覧!$C$10*(バックデータ一覧!$C$12*計算過程!L5460+バックデータ一覧!$C$13*LN(計算過程!G5460)+バックデータ一覧!$C$14)^バックデータ一覧!$C$11+バックデータ一覧!$E$10*(計算過程!G5460/(バックデータ一覧!$E$12*計算過程!L5460+バックデータ一覧!$E$13*LN(計算過程!G5460)+バックデータ一覧!$E$14))^バックデータ一覧!$E$11)*計算過程!$W$11*10^-3,0)</f>
        <v>0</v>
      </c>
      <c r="F5460" s="18">
        <f>IF(G5460&lt;0.3,(バックデータ一覧!$C$10*(バックデータ一覧!$C$12*計算過程!L5460+バックデータ一覧!$C$13*LN(0.3)+バックデータ一覧!$C$14)^バックデータ一覧!$C$11+バックデータ一覧!$E$10*(0.3/(バックデータ一覧!$E$12*計算過程!L5460+バックデータ一覧!$E$13*LN(0.3)+バックデータ一覧!$E$14))^バックデータ一覧!$E$11)*計算過程!$W$11*計算過程!G5460/0.3*10^-3,0)</f>
        <v>0</v>
      </c>
      <c r="G5460" s="18">
        <f t="shared" si="512"/>
        <v>0</v>
      </c>
      <c r="H5460" s="18">
        <f t="shared" si="513"/>
        <v>0</v>
      </c>
      <c r="I5460" s="24">
        <v>0</v>
      </c>
      <c r="J5460" s="24">
        <v>0</v>
      </c>
      <c r="K5460" s="24">
        <v>0</v>
      </c>
      <c r="L5460" s="14">
        <f>貼り付けシート!C5460</f>
        <v>27.7</v>
      </c>
      <c r="M5460" s="14">
        <f>貼り付けシート!D5460</f>
        <v>20.6</v>
      </c>
      <c r="N5460" s="18">
        <f>貼り付けシート!E5460</f>
        <v>87.326561069196956</v>
      </c>
      <c r="O5460" s="18">
        <f>貼り付けシート!F5460</f>
        <v>0</v>
      </c>
      <c r="P5460" s="19">
        <f t="shared" si="514"/>
        <v>0</v>
      </c>
      <c r="Q5460" s="19">
        <f t="shared" si="515"/>
        <v>0</v>
      </c>
    </row>
    <row r="5461" spans="1:17">
      <c r="A5461" s="38">
        <v>41867</v>
      </c>
      <c r="B5461" s="49" t="s">
        <v>156</v>
      </c>
      <c r="C5461" s="24">
        <f t="shared" si="510"/>
        <v>30.406921776000001</v>
      </c>
      <c r="D5461" s="24">
        <f t="shared" si="511"/>
        <v>0</v>
      </c>
      <c r="E5461" s="18">
        <f>IF(G5461&gt;=0.3,(バックデータ一覧!$C$10*(バックデータ一覧!$C$12*計算過程!L5461+バックデータ一覧!$C$13*LN(計算過程!G5461)+バックデータ一覧!$C$14)^バックデータ一覧!$C$11+バックデータ一覧!$E$10*(計算過程!G5461/(バックデータ一覧!$E$12*計算過程!L5461+バックデータ一覧!$E$13*LN(計算過程!G5461)+バックデータ一覧!$E$14))^バックデータ一覧!$E$11)*計算過程!$W$11*10^-3,0)</f>
        <v>0</v>
      </c>
      <c r="F5461" s="18">
        <f>IF(G5461&lt;0.3,(バックデータ一覧!$C$10*(バックデータ一覧!$C$12*計算過程!L5461+バックデータ一覧!$C$13*LN(0.3)+バックデータ一覧!$C$14)^バックデータ一覧!$C$11+バックデータ一覧!$E$10*(0.3/(バックデータ一覧!$E$12*計算過程!L5461+バックデータ一覧!$E$13*LN(0.3)+バックデータ一覧!$E$14))^バックデータ一覧!$E$11)*計算過程!$W$11*計算過程!G5461/0.3*10^-3,0)</f>
        <v>0</v>
      </c>
      <c r="G5461" s="18">
        <f t="shared" si="512"/>
        <v>0</v>
      </c>
      <c r="H5461" s="18">
        <f t="shared" si="513"/>
        <v>0</v>
      </c>
      <c r="I5461" s="24">
        <v>0</v>
      </c>
      <c r="J5461" s="24">
        <v>0</v>
      </c>
      <c r="K5461" s="24">
        <v>0</v>
      </c>
      <c r="L5461" s="14">
        <f>貼り付けシート!C5461</f>
        <v>27.8</v>
      </c>
      <c r="M5461" s="14">
        <f>貼り付けシート!D5461</f>
        <v>20.8</v>
      </c>
      <c r="N5461" s="18">
        <f>貼り付けシート!E5461</f>
        <v>87.633819178143241</v>
      </c>
      <c r="O5461" s="18">
        <f>貼り付けシート!F5461</f>
        <v>0</v>
      </c>
      <c r="P5461" s="19">
        <f t="shared" si="514"/>
        <v>0</v>
      </c>
      <c r="Q5461" s="19">
        <f t="shared" si="515"/>
        <v>0</v>
      </c>
    </row>
    <row r="5462" spans="1:17">
      <c r="A5462" s="38">
        <v>41867</v>
      </c>
      <c r="B5462" s="49" t="s">
        <v>157</v>
      </c>
      <c r="C5462" s="24">
        <f t="shared" si="510"/>
        <v>30.406921776000001</v>
      </c>
      <c r="D5462" s="24">
        <f t="shared" si="511"/>
        <v>0</v>
      </c>
      <c r="E5462" s="18">
        <f>IF(G5462&gt;=0.3,(バックデータ一覧!$C$10*(バックデータ一覧!$C$12*計算過程!L5462+バックデータ一覧!$C$13*LN(計算過程!G5462)+バックデータ一覧!$C$14)^バックデータ一覧!$C$11+バックデータ一覧!$E$10*(計算過程!G5462/(バックデータ一覧!$E$12*計算過程!L5462+バックデータ一覧!$E$13*LN(計算過程!G5462)+バックデータ一覧!$E$14))^バックデータ一覧!$E$11)*計算過程!$W$11*10^-3,0)</f>
        <v>0</v>
      </c>
      <c r="F5462" s="18">
        <f>IF(G5462&lt;0.3,(バックデータ一覧!$C$10*(バックデータ一覧!$C$12*計算過程!L5462+バックデータ一覧!$C$13*LN(0.3)+バックデータ一覧!$C$14)^バックデータ一覧!$C$11+バックデータ一覧!$E$10*(0.3/(バックデータ一覧!$E$12*計算過程!L5462+バックデータ一覧!$E$13*LN(0.3)+バックデータ一覧!$E$14))^バックデータ一覧!$E$11)*計算過程!$W$11*計算過程!G5462/0.3*10^-3,0)</f>
        <v>0</v>
      </c>
      <c r="G5462" s="18">
        <f t="shared" si="512"/>
        <v>0</v>
      </c>
      <c r="H5462" s="18">
        <f t="shared" si="513"/>
        <v>0</v>
      </c>
      <c r="I5462" s="24">
        <v>0</v>
      </c>
      <c r="J5462" s="24">
        <v>0</v>
      </c>
      <c r="K5462" s="24">
        <v>0</v>
      </c>
      <c r="L5462" s="14">
        <f>貼り付けシート!C5462</f>
        <v>28.8</v>
      </c>
      <c r="M5462" s="14">
        <f>貼り付けシート!D5462</f>
        <v>21</v>
      </c>
      <c r="N5462" s="18">
        <f>貼り付けシート!E5462</f>
        <v>83.452944643610905</v>
      </c>
      <c r="O5462" s="18">
        <f>貼り付けシート!F5462</f>
        <v>0</v>
      </c>
      <c r="P5462" s="19">
        <f t="shared" si="514"/>
        <v>0</v>
      </c>
      <c r="Q5462" s="19">
        <f t="shared" si="515"/>
        <v>0</v>
      </c>
    </row>
    <row r="5463" spans="1:17">
      <c r="A5463" s="38">
        <v>41867</v>
      </c>
      <c r="B5463" s="49" t="s">
        <v>158</v>
      </c>
      <c r="C5463" s="24">
        <f t="shared" si="510"/>
        <v>30.406921776000001</v>
      </c>
      <c r="D5463" s="24">
        <f t="shared" si="511"/>
        <v>0</v>
      </c>
      <c r="E5463" s="18">
        <f>IF(G5463&gt;=0.3,(バックデータ一覧!$C$10*(バックデータ一覧!$C$12*計算過程!L5463+バックデータ一覧!$C$13*LN(計算過程!G5463)+バックデータ一覧!$C$14)^バックデータ一覧!$C$11+バックデータ一覧!$E$10*(計算過程!G5463/(バックデータ一覧!$E$12*計算過程!L5463+バックデータ一覧!$E$13*LN(計算過程!G5463)+バックデータ一覧!$E$14))^バックデータ一覧!$E$11)*計算過程!$W$11*10^-3,0)</f>
        <v>0</v>
      </c>
      <c r="F5463" s="18">
        <f>IF(G5463&lt;0.3,(バックデータ一覧!$C$10*(バックデータ一覧!$C$12*計算過程!L5463+バックデータ一覧!$C$13*LN(0.3)+バックデータ一覧!$C$14)^バックデータ一覧!$C$11+バックデータ一覧!$E$10*(0.3/(バックデータ一覧!$E$12*計算過程!L5463+バックデータ一覧!$E$13*LN(0.3)+バックデータ一覧!$E$14))^バックデータ一覧!$E$11)*計算過程!$W$11*計算過程!G5463/0.3*10^-3,0)</f>
        <v>0</v>
      </c>
      <c r="G5463" s="18">
        <f t="shared" si="512"/>
        <v>0</v>
      </c>
      <c r="H5463" s="18">
        <f t="shared" si="513"/>
        <v>0</v>
      </c>
      <c r="I5463" s="24">
        <v>0</v>
      </c>
      <c r="J5463" s="24">
        <v>0</v>
      </c>
      <c r="K5463" s="24">
        <v>0</v>
      </c>
      <c r="L5463" s="14">
        <f>貼り付けシート!C5463</f>
        <v>29.4</v>
      </c>
      <c r="M5463" s="14">
        <f>貼り付けシート!D5463</f>
        <v>20.9</v>
      </c>
      <c r="N5463" s="18">
        <f>貼り付けシート!E5463</f>
        <v>80.237369851101747</v>
      </c>
      <c r="O5463" s="18">
        <f>貼り付けシート!F5463</f>
        <v>0</v>
      </c>
      <c r="P5463" s="19">
        <f t="shared" si="514"/>
        <v>0</v>
      </c>
      <c r="Q5463" s="19">
        <f t="shared" si="515"/>
        <v>0</v>
      </c>
    </row>
    <row r="5464" spans="1:17">
      <c r="A5464" s="38">
        <v>41867</v>
      </c>
      <c r="B5464" s="49" t="s">
        <v>159</v>
      </c>
      <c r="C5464" s="24">
        <f t="shared" si="510"/>
        <v>30.406921776000001</v>
      </c>
      <c r="D5464" s="24">
        <f t="shared" si="511"/>
        <v>0</v>
      </c>
      <c r="E5464" s="18">
        <f>IF(G5464&gt;=0.3,(バックデータ一覧!$C$10*(バックデータ一覧!$C$12*計算過程!L5464+バックデータ一覧!$C$13*LN(計算過程!G5464)+バックデータ一覧!$C$14)^バックデータ一覧!$C$11+バックデータ一覧!$E$10*(計算過程!G5464/(バックデータ一覧!$E$12*計算過程!L5464+バックデータ一覧!$E$13*LN(計算過程!G5464)+バックデータ一覧!$E$14))^バックデータ一覧!$E$11)*計算過程!$W$11*10^-3,0)</f>
        <v>0</v>
      </c>
      <c r="F5464" s="18">
        <f>IF(G5464&lt;0.3,(バックデータ一覧!$C$10*(バックデータ一覧!$C$12*計算過程!L5464+バックデータ一覧!$C$13*LN(0.3)+バックデータ一覧!$C$14)^バックデータ一覧!$C$11+バックデータ一覧!$E$10*(0.3/(バックデータ一覧!$E$12*計算過程!L5464+バックデータ一覧!$E$13*LN(0.3)+バックデータ一覧!$E$14))^バックデータ一覧!$E$11)*計算過程!$W$11*計算過程!G5464/0.3*10^-3,0)</f>
        <v>0</v>
      </c>
      <c r="G5464" s="18">
        <f t="shared" si="512"/>
        <v>0</v>
      </c>
      <c r="H5464" s="18">
        <f t="shared" si="513"/>
        <v>0</v>
      </c>
      <c r="I5464" s="24">
        <v>0</v>
      </c>
      <c r="J5464" s="24">
        <v>0</v>
      </c>
      <c r="K5464" s="24">
        <v>0</v>
      </c>
      <c r="L5464" s="14">
        <f>貼り付けシート!C5464</f>
        <v>28.9</v>
      </c>
      <c r="M5464" s="14">
        <f>貼り付けシート!D5464</f>
        <v>20.8</v>
      </c>
      <c r="N5464" s="18">
        <f>貼り付けシート!E5464</f>
        <v>82.206501705723255</v>
      </c>
      <c r="O5464" s="18">
        <f>貼り付けシート!F5464</f>
        <v>0</v>
      </c>
      <c r="P5464" s="19">
        <f t="shared" si="514"/>
        <v>0</v>
      </c>
      <c r="Q5464" s="19">
        <f t="shared" si="515"/>
        <v>0</v>
      </c>
    </row>
    <row r="5465" spans="1:17">
      <c r="A5465" s="38">
        <v>41867</v>
      </c>
      <c r="B5465" s="49" t="s">
        <v>160</v>
      </c>
      <c r="C5465" s="24">
        <f t="shared" si="510"/>
        <v>30.406921776000001</v>
      </c>
      <c r="D5465" s="24">
        <f t="shared" si="511"/>
        <v>0</v>
      </c>
      <c r="E5465" s="18">
        <f>IF(G5465&gt;=0.3,(バックデータ一覧!$C$10*(バックデータ一覧!$C$12*計算過程!L5465+バックデータ一覧!$C$13*LN(計算過程!G5465)+バックデータ一覧!$C$14)^バックデータ一覧!$C$11+バックデータ一覧!$E$10*(計算過程!G5465/(バックデータ一覧!$E$12*計算過程!L5465+バックデータ一覧!$E$13*LN(計算過程!G5465)+バックデータ一覧!$E$14))^バックデータ一覧!$E$11)*計算過程!$W$11*10^-3,0)</f>
        <v>0</v>
      </c>
      <c r="F5465" s="18">
        <f>IF(G5465&lt;0.3,(バックデータ一覧!$C$10*(バックデータ一覧!$C$12*計算過程!L5465+バックデータ一覧!$C$13*LN(0.3)+バックデータ一覧!$C$14)^バックデータ一覧!$C$11+バックデータ一覧!$E$10*(0.3/(バックデータ一覧!$E$12*計算過程!L5465+バックデータ一覧!$E$13*LN(0.3)+バックデータ一覧!$E$14))^バックデータ一覧!$E$11)*計算過程!$W$11*計算過程!G5465/0.3*10^-3,0)</f>
        <v>0</v>
      </c>
      <c r="G5465" s="18">
        <f t="shared" si="512"/>
        <v>0</v>
      </c>
      <c r="H5465" s="18">
        <f t="shared" si="513"/>
        <v>0</v>
      </c>
      <c r="I5465" s="24">
        <v>0</v>
      </c>
      <c r="J5465" s="24">
        <v>0</v>
      </c>
      <c r="K5465" s="24">
        <v>0</v>
      </c>
      <c r="L5465" s="14">
        <f>貼り付けシート!C5465</f>
        <v>27.1</v>
      </c>
      <c r="M5465" s="14">
        <f>貼り付けシート!D5465</f>
        <v>20.7</v>
      </c>
      <c r="N5465" s="18">
        <f>貼り付けシート!E5465</f>
        <v>90.87318074135527</v>
      </c>
      <c r="O5465" s="18">
        <f>貼り付けシート!F5465</f>
        <v>0</v>
      </c>
      <c r="P5465" s="19">
        <f t="shared" si="514"/>
        <v>0</v>
      </c>
      <c r="Q5465" s="19">
        <f t="shared" si="515"/>
        <v>0</v>
      </c>
    </row>
    <row r="5466" spans="1:17">
      <c r="A5466" s="38">
        <v>41867</v>
      </c>
      <c r="B5466" s="49" t="s">
        <v>161</v>
      </c>
      <c r="C5466" s="24">
        <f t="shared" si="510"/>
        <v>30.406921776000001</v>
      </c>
      <c r="D5466" s="24">
        <f t="shared" si="511"/>
        <v>0</v>
      </c>
      <c r="E5466" s="18">
        <f>IF(G5466&gt;=0.3,(バックデータ一覧!$C$10*(バックデータ一覧!$C$12*計算過程!L5466+バックデータ一覧!$C$13*LN(計算過程!G5466)+バックデータ一覧!$C$14)^バックデータ一覧!$C$11+バックデータ一覧!$E$10*(計算過程!G5466/(バックデータ一覧!$E$12*計算過程!L5466+バックデータ一覧!$E$13*LN(計算過程!G5466)+バックデータ一覧!$E$14))^バックデータ一覧!$E$11)*計算過程!$W$11*10^-3,0)</f>
        <v>0</v>
      </c>
      <c r="F5466" s="18">
        <f>IF(G5466&lt;0.3,(バックデータ一覧!$C$10*(バックデータ一覧!$C$12*計算過程!L5466+バックデータ一覧!$C$13*LN(0.3)+バックデータ一覧!$C$14)^バックデータ一覧!$C$11+バックデータ一覧!$E$10*(0.3/(バックデータ一覧!$E$12*計算過程!L5466+バックデータ一覧!$E$13*LN(0.3)+バックデータ一覧!$E$14))^バックデータ一覧!$E$11)*計算過程!$W$11*計算過程!G5466/0.3*10^-3,0)</f>
        <v>0</v>
      </c>
      <c r="G5466" s="18">
        <f t="shared" si="512"/>
        <v>0</v>
      </c>
      <c r="H5466" s="18">
        <f t="shared" si="513"/>
        <v>0</v>
      </c>
      <c r="I5466" s="24">
        <v>0</v>
      </c>
      <c r="J5466" s="24">
        <v>0</v>
      </c>
      <c r="K5466" s="24">
        <v>0</v>
      </c>
      <c r="L5466" s="14">
        <f>貼り付けシート!C5466</f>
        <v>28</v>
      </c>
      <c r="M5466" s="14">
        <f>貼り付けシート!D5466</f>
        <v>20.6</v>
      </c>
      <c r="N5466" s="18">
        <f>貼り付けシート!E5466</f>
        <v>85.811469310991598</v>
      </c>
      <c r="O5466" s="18">
        <f>貼り付けシート!F5466</f>
        <v>0</v>
      </c>
      <c r="P5466" s="19">
        <f t="shared" si="514"/>
        <v>0</v>
      </c>
      <c r="Q5466" s="19">
        <f t="shared" si="515"/>
        <v>0</v>
      </c>
    </row>
    <row r="5467" spans="1:17">
      <c r="A5467" s="38">
        <v>41867</v>
      </c>
      <c r="B5467" s="49" t="s">
        <v>162</v>
      </c>
      <c r="C5467" s="24">
        <f t="shared" si="510"/>
        <v>30.406921776000001</v>
      </c>
      <c r="D5467" s="24">
        <f t="shared" si="511"/>
        <v>0</v>
      </c>
      <c r="E5467" s="18">
        <f>IF(G5467&gt;=0.3,(バックデータ一覧!$C$10*(バックデータ一覧!$C$12*計算過程!L5467+バックデータ一覧!$C$13*LN(計算過程!G5467)+バックデータ一覧!$C$14)^バックデータ一覧!$C$11+バックデータ一覧!$E$10*(計算過程!G5467/(バックデータ一覧!$E$12*計算過程!L5467+バックデータ一覧!$E$13*LN(計算過程!G5467)+バックデータ一覧!$E$14))^バックデータ一覧!$E$11)*計算過程!$W$11*10^-3,0)</f>
        <v>0</v>
      </c>
      <c r="F5467" s="18">
        <f>IF(G5467&lt;0.3,(バックデータ一覧!$C$10*(バックデータ一覧!$C$12*計算過程!L5467+バックデータ一覧!$C$13*LN(0.3)+バックデータ一覧!$C$14)^バックデータ一覧!$C$11+バックデータ一覧!$E$10*(0.3/(バックデータ一覧!$E$12*計算過程!L5467+バックデータ一覧!$E$13*LN(0.3)+バックデータ一覧!$E$14))^バックデータ一覧!$E$11)*計算過程!$W$11*計算過程!G5467/0.3*10^-3,0)</f>
        <v>0</v>
      </c>
      <c r="G5467" s="18">
        <f t="shared" si="512"/>
        <v>0</v>
      </c>
      <c r="H5467" s="18">
        <f t="shared" si="513"/>
        <v>0</v>
      </c>
      <c r="I5467" s="24">
        <v>0</v>
      </c>
      <c r="J5467" s="24">
        <v>0</v>
      </c>
      <c r="K5467" s="24">
        <v>0</v>
      </c>
      <c r="L5467" s="14">
        <f>貼り付けシート!C5467</f>
        <v>29.3</v>
      </c>
      <c r="M5467" s="14">
        <f>貼り付けシート!D5467</f>
        <v>20.5</v>
      </c>
      <c r="N5467" s="18">
        <f>貼り付けシート!E5467</f>
        <v>79.206305440748963</v>
      </c>
      <c r="O5467" s="18">
        <f>貼り付けシート!F5467</f>
        <v>0</v>
      </c>
      <c r="P5467" s="19">
        <f t="shared" si="514"/>
        <v>0</v>
      </c>
      <c r="Q5467" s="19">
        <f t="shared" si="515"/>
        <v>0</v>
      </c>
    </row>
    <row r="5468" spans="1:17">
      <c r="A5468" s="38">
        <v>41867</v>
      </c>
      <c r="B5468" s="49" t="s">
        <v>163</v>
      </c>
      <c r="C5468" s="24">
        <f t="shared" si="510"/>
        <v>30.406921776000001</v>
      </c>
      <c r="D5468" s="24">
        <f t="shared" si="511"/>
        <v>0</v>
      </c>
      <c r="E5468" s="18">
        <f>IF(G5468&gt;=0.3,(バックデータ一覧!$C$10*(バックデータ一覧!$C$12*計算過程!L5468+バックデータ一覧!$C$13*LN(計算過程!G5468)+バックデータ一覧!$C$14)^バックデータ一覧!$C$11+バックデータ一覧!$E$10*(計算過程!G5468/(バックデータ一覧!$E$12*計算過程!L5468+バックデータ一覧!$E$13*LN(計算過程!G5468)+バックデータ一覧!$E$14))^バックデータ一覧!$E$11)*計算過程!$W$11*10^-3,0)</f>
        <v>0</v>
      </c>
      <c r="F5468" s="18">
        <f>IF(G5468&lt;0.3,(バックデータ一覧!$C$10*(バックデータ一覧!$C$12*計算過程!L5468+バックデータ一覧!$C$13*LN(0.3)+バックデータ一覧!$C$14)^バックデータ一覧!$C$11+バックデータ一覧!$E$10*(0.3/(バックデータ一覧!$E$12*計算過程!L5468+バックデータ一覧!$E$13*LN(0.3)+バックデータ一覧!$E$14))^バックデータ一覧!$E$11)*計算過程!$W$11*計算過程!G5468/0.3*10^-3,0)</f>
        <v>0</v>
      </c>
      <c r="G5468" s="18">
        <f t="shared" si="512"/>
        <v>0</v>
      </c>
      <c r="H5468" s="18">
        <f t="shared" si="513"/>
        <v>0</v>
      </c>
      <c r="I5468" s="24">
        <v>0</v>
      </c>
      <c r="J5468" s="24">
        <v>0</v>
      </c>
      <c r="K5468" s="24">
        <v>0</v>
      </c>
      <c r="L5468" s="14">
        <f>貼り付けシート!C5468</f>
        <v>29.7</v>
      </c>
      <c r="M5468" s="14">
        <f>貼り付けシート!D5468</f>
        <v>20.5</v>
      </c>
      <c r="N5468" s="18">
        <f>貼り付けシート!E5468</f>
        <v>77.401651591276504</v>
      </c>
      <c r="O5468" s="18">
        <f>貼り付けシート!F5468</f>
        <v>0</v>
      </c>
      <c r="P5468" s="19">
        <f t="shared" si="514"/>
        <v>0</v>
      </c>
      <c r="Q5468" s="19">
        <f t="shared" si="515"/>
        <v>0</v>
      </c>
    </row>
    <row r="5469" spans="1:17">
      <c r="A5469" s="38">
        <v>41867</v>
      </c>
      <c r="B5469" s="49" t="s">
        <v>164</v>
      </c>
      <c r="C5469" s="24">
        <f t="shared" si="510"/>
        <v>30.406921776000001</v>
      </c>
      <c r="D5469" s="24">
        <f t="shared" si="511"/>
        <v>0</v>
      </c>
      <c r="E5469" s="18">
        <f>IF(G5469&gt;=0.3,(バックデータ一覧!$C$10*(バックデータ一覧!$C$12*計算過程!L5469+バックデータ一覧!$C$13*LN(計算過程!G5469)+バックデータ一覧!$C$14)^バックデータ一覧!$C$11+バックデータ一覧!$E$10*(計算過程!G5469/(バックデータ一覧!$E$12*計算過程!L5469+バックデータ一覧!$E$13*LN(計算過程!G5469)+バックデータ一覧!$E$14))^バックデータ一覧!$E$11)*計算過程!$W$11*10^-3,0)</f>
        <v>0</v>
      </c>
      <c r="F5469" s="18">
        <f>IF(G5469&lt;0.3,(バックデータ一覧!$C$10*(バックデータ一覧!$C$12*計算過程!L5469+バックデータ一覧!$C$13*LN(0.3)+バックデータ一覧!$C$14)^バックデータ一覧!$C$11+バックデータ一覧!$E$10*(0.3/(バックデータ一覧!$E$12*計算過程!L5469+バックデータ一覧!$E$13*LN(0.3)+バックデータ一覧!$E$14))^バックデータ一覧!$E$11)*計算過程!$W$11*計算過程!G5469/0.3*10^-3,0)</f>
        <v>0</v>
      </c>
      <c r="G5469" s="18">
        <f t="shared" si="512"/>
        <v>0</v>
      </c>
      <c r="H5469" s="18">
        <f t="shared" si="513"/>
        <v>0</v>
      </c>
      <c r="I5469" s="24">
        <v>0</v>
      </c>
      <c r="J5469" s="24">
        <v>0</v>
      </c>
      <c r="K5469" s="24">
        <v>0</v>
      </c>
      <c r="L5469" s="14">
        <f>貼り付けシート!C5469</f>
        <v>29</v>
      </c>
      <c r="M5469" s="14">
        <f>貼り付けシート!D5469</f>
        <v>20.2</v>
      </c>
      <c r="N5469" s="18">
        <f>貼り付けシート!E5469</f>
        <v>79.448740599083749</v>
      </c>
      <c r="O5469" s="18">
        <f>貼り付けシート!F5469</f>
        <v>0</v>
      </c>
      <c r="P5469" s="19">
        <f t="shared" si="514"/>
        <v>0</v>
      </c>
      <c r="Q5469" s="19">
        <f t="shared" si="515"/>
        <v>0</v>
      </c>
    </row>
    <row r="5470" spans="1:17">
      <c r="A5470" s="38">
        <v>41867</v>
      </c>
      <c r="B5470" s="49" t="s">
        <v>165</v>
      </c>
      <c r="C5470" s="24">
        <f t="shared" si="510"/>
        <v>30.406921776000001</v>
      </c>
      <c r="D5470" s="24">
        <f t="shared" si="511"/>
        <v>0</v>
      </c>
      <c r="E5470" s="18">
        <f>IF(G5470&gt;=0.3,(バックデータ一覧!$C$10*(バックデータ一覧!$C$12*計算過程!L5470+バックデータ一覧!$C$13*LN(計算過程!G5470)+バックデータ一覧!$C$14)^バックデータ一覧!$C$11+バックデータ一覧!$E$10*(計算過程!G5470/(バックデータ一覧!$E$12*計算過程!L5470+バックデータ一覧!$E$13*LN(計算過程!G5470)+バックデータ一覧!$E$14))^バックデータ一覧!$E$11)*計算過程!$W$11*10^-3,0)</f>
        <v>0</v>
      </c>
      <c r="F5470" s="18">
        <f>IF(G5470&lt;0.3,(バックデータ一覧!$C$10*(バックデータ一覧!$C$12*計算過程!L5470+バックデータ一覧!$C$13*LN(0.3)+バックデータ一覧!$C$14)^バックデータ一覧!$C$11+バックデータ一覧!$E$10*(0.3/(バックデータ一覧!$E$12*計算過程!L5470+バックデータ一覧!$E$13*LN(0.3)+バックデータ一覧!$E$14))^バックデータ一覧!$E$11)*計算過程!$W$11*計算過程!G5470/0.3*10^-3,0)</f>
        <v>0</v>
      </c>
      <c r="G5470" s="18">
        <f t="shared" si="512"/>
        <v>0</v>
      </c>
      <c r="H5470" s="18">
        <f t="shared" si="513"/>
        <v>0</v>
      </c>
      <c r="I5470" s="24">
        <v>0</v>
      </c>
      <c r="J5470" s="24">
        <v>0</v>
      </c>
      <c r="K5470" s="24">
        <v>0</v>
      </c>
      <c r="L5470" s="14">
        <f>貼り付けシート!C5470</f>
        <v>27.8</v>
      </c>
      <c r="M5470" s="14">
        <f>貼り付けシート!D5470</f>
        <v>19.899999999999999</v>
      </c>
      <c r="N5470" s="18">
        <f>貼り付けシート!E5470</f>
        <v>83.959525017184447</v>
      </c>
      <c r="O5470" s="18">
        <f>貼り付けシート!F5470</f>
        <v>0</v>
      </c>
      <c r="P5470" s="19">
        <f t="shared" si="514"/>
        <v>0</v>
      </c>
      <c r="Q5470" s="19">
        <f t="shared" si="515"/>
        <v>0</v>
      </c>
    </row>
    <row r="5471" spans="1:17">
      <c r="A5471" s="38">
        <v>41867</v>
      </c>
      <c r="B5471" s="49" t="s">
        <v>166</v>
      </c>
      <c r="C5471" s="24">
        <f t="shared" si="510"/>
        <v>30.406921776000001</v>
      </c>
      <c r="D5471" s="24">
        <f t="shared" si="511"/>
        <v>0</v>
      </c>
      <c r="E5471" s="18">
        <f>IF(G5471&gt;=0.3,(バックデータ一覧!$C$10*(バックデータ一覧!$C$12*計算過程!L5471+バックデータ一覧!$C$13*LN(計算過程!G5471)+バックデータ一覧!$C$14)^バックデータ一覧!$C$11+バックデータ一覧!$E$10*(計算過程!G5471/(バックデータ一覧!$E$12*計算過程!L5471+バックデータ一覧!$E$13*LN(計算過程!G5471)+バックデータ一覧!$E$14))^バックデータ一覧!$E$11)*計算過程!$W$11*10^-3,0)</f>
        <v>0</v>
      </c>
      <c r="F5471" s="18">
        <f>IF(G5471&lt;0.3,(バックデータ一覧!$C$10*(バックデータ一覧!$C$12*計算過程!L5471+バックデータ一覧!$C$13*LN(0.3)+バックデータ一覧!$C$14)^バックデータ一覧!$C$11+バックデータ一覧!$E$10*(0.3/(バックデータ一覧!$E$12*計算過程!L5471+バックデータ一覧!$E$13*LN(0.3)+バックデータ一覧!$E$14))^バックデータ一覧!$E$11)*計算過程!$W$11*計算過程!G5471/0.3*10^-3,0)</f>
        <v>0</v>
      </c>
      <c r="G5471" s="18">
        <f t="shared" si="512"/>
        <v>0</v>
      </c>
      <c r="H5471" s="18">
        <f t="shared" si="513"/>
        <v>0</v>
      </c>
      <c r="I5471" s="24">
        <v>0</v>
      </c>
      <c r="J5471" s="24">
        <v>0</v>
      </c>
      <c r="K5471" s="24">
        <v>0</v>
      </c>
      <c r="L5471" s="14">
        <f>貼り付けシート!C5471</f>
        <v>27.6</v>
      </c>
      <c r="M5471" s="14">
        <f>貼り付けシート!D5471</f>
        <v>19.7</v>
      </c>
      <c r="N5471" s="18">
        <f>貼り付けシート!E5471</f>
        <v>84.118505494895217</v>
      </c>
      <c r="O5471" s="18">
        <f>貼り付けシート!F5471</f>
        <v>0</v>
      </c>
      <c r="P5471" s="19">
        <f t="shared" si="514"/>
        <v>0</v>
      </c>
      <c r="Q5471" s="19">
        <f t="shared" si="515"/>
        <v>0</v>
      </c>
    </row>
    <row r="5472" spans="1:17">
      <c r="A5472" s="38">
        <v>41867</v>
      </c>
      <c r="B5472" s="49" t="s">
        <v>167</v>
      </c>
      <c r="C5472" s="24">
        <f t="shared" si="510"/>
        <v>30.406921776000001</v>
      </c>
      <c r="D5472" s="24">
        <f t="shared" si="511"/>
        <v>0</v>
      </c>
      <c r="E5472" s="18">
        <f>IF(G5472&gt;=0.3,(バックデータ一覧!$C$10*(バックデータ一覧!$C$12*計算過程!L5472+バックデータ一覧!$C$13*LN(計算過程!G5472)+バックデータ一覧!$C$14)^バックデータ一覧!$C$11+バックデータ一覧!$E$10*(計算過程!G5472/(バックデータ一覧!$E$12*計算過程!L5472+バックデータ一覧!$E$13*LN(計算過程!G5472)+バックデータ一覧!$E$14))^バックデータ一覧!$E$11)*計算過程!$W$11*10^-3,0)</f>
        <v>0</v>
      </c>
      <c r="F5472" s="18">
        <f>IF(G5472&lt;0.3,(バックデータ一覧!$C$10*(バックデータ一覧!$C$12*計算過程!L5472+バックデータ一覧!$C$13*LN(0.3)+バックデータ一覧!$C$14)^バックデータ一覧!$C$11+バックデータ一覧!$E$10*(0.3/(バックデータ一覧!$E$12*計算過程!L5472+バックデータ一覧!$E$13*LN(0.3)+バックデータ一覧!$E$14))^バックデータ一覧!$E$11)*計算過程!$W$11*計算過程!G5472/0.3*10^-3,0)</f>
        <v>0</v>
      </c>
      <c r="G5472" s="18">
        <f t="shared" si="512"/>
        <v>0</v>
      </c>
      <c r="H5472" s="18">
        <f t="shared" si="513"/>
        <v>0</v>
      </c>
      <c r="I5472" s="24">
        <v>0</v>
      </c>
      <c r="J5472" s="24">
        <v>0</v>
      </c>
      <c r="K5472" s="24">
        <v>0</v>
      </c>
      <c r="L5472" s="14">
        <f>貼り付けシート!C5472</f>
        <v>27.4</v>
      </c>
      <c r="M5472" s="14">
        <f>貼り付けシート!D5472</f>
        <v>19</v>
      </c>
      <c r="N5472" s="18">
        <f>貼り付けシート!E5472</f>
        <v>82.17386109962321</v>
      </c>
      <c r="O5472" s="18">
        <f>貼り付けシート!F5472</f>
        <v>0</v>
      </c>
      <c r="P5472" s="19">
        <f t="shared" si="514"/>
        <v>0</v>
      </c>
      <c r="Q5472" s="19">
        <f t="shared" si="515"/>
        <v>0</v>
      </c>
    </row>
    <row r="5473" spans="1:17">
      <c r="A5473" s="38">
        <v>41867</v>
      </c>
      <c r="B5473" s="49" t="s">
        <v>168</v>
      </c>
      <c r="C5473" s="24">
        <f t="shared" si="510"/>
        <v>30.406921776000001</v>
      </c>
      <c r="D5473" s="24">
        <f t="shared" si="511"/>
        <v>0</v>
      </c>
      <c r="E5473" s="18">
        <f>IF(G5473&gt;=0.3,(バックデータ一覧!$C$10*(バックデータ一覧!$C$12*計算過程!L5473+バックデータ一覧!$C$13*LN(計算過程!G5473)+バックデータ一覧!$C$14)^バックデータ一覧!$C$11+バックデータ一覧!$E$10*(計算過程!G5473/(バックデータ一覧!$E$12*計算過程!L5473+バックデータ一覧!$E$13*LN(計算過程!G5473)+バックデータ一覧!$E$14))^バックデータ一覧!$E$11)*計算過程!$W$11*10^-3,0)</f>
        <v>0</v>
      </c>
      <c r="F5473" s="18">
        <f>IF(G5473&lt;0.3,(バックデータ一覧!$C$10*(バックデータ一覧!$C$12*計算過程!L5473+バックデータ一覧!$C$13*LN(0.3)+バックデータ一覧!$C$14)^バックデータ一覧!$C$11+バックデータ一覧!$E$10*(0.3/(バックデータ一覧!$E$12*計算過程!L5473+バックデータ一覧!$E$13*LN(0.3)+バックデータ一覧!$E$14))^バックデータ一覧!$E$11)*計算過程!$W$11*計算過程!G5473/0.3*10^-3,0)</f>
        <v>0</v>
      </c>
      <c r="G5473" s="18">
        <f t="shared" si="512"/>
        <v>0</v>
      </c>
      <c r="H5473" s="18">
        <f t="shared" si="513"/>
        <v>0</v>
      </c>
      <c r="I5473" s="24">
        <v>0</v>
      </c>
      <c r="J5473" s="24">
        <v>0</v>
      </c>
      <c r="K5473" s="24">
        <v>0</v>
      </c>
      <c r="L5473" s="14">
        <f>貼り付けシート!C5473</f>
        <v>27.2</v>
      </c>
      <c r="M5473" s="14">
        <f>貼り付けシート!D5473</f>
        <v>18.3</v>
      </c>
      <c r="N5473" s="18">
        <f>貼り付けシート!E5473</f>
        <v>80.166728171339997</v>
      </c>
      <c r="O5473" s="18">
        <f>貼り付けシート!F5473</f>
        <v>0</v>
      </c>
      <c r="P5473" s="19">
        <f t="shared" si="514"/>
        <v>0</v>
      </c>
      <c r="Q5473" s="19">
        <f t="shared" si="515"/>
        <v>0</v>
      </c>
    </row>
    <row r="5474" spans="1:17">
      <c r="A5474" s="38">
        <v>41867</v>
      </c>
      <c r="B5474" s="49" t="s">
        <v>169</v>
      </c>
      <c r="C5474" s="24">
        <f t="shared" si="510"/>
        <v>30.406921776000001</v>
      </c>
      <c r="D5474" s="24">
        <f t="shared" si="511"/>
        <v>0</v>
      </c>
      <c r="E5474" s="18">
        <f>IF(G5474&gt;=0.3,(バックデータ一覧!$C$10*(バックデータ一覧!$C$12*計算過程!L5474+バックデータ一覧!$C$13*LN(計算過程!G5474)+バックデータ一覧!$C$14)^バックデータ一覧!$C$11+バックデータ一覧!$E$10*(計算過程!G5474/(バックデータ一覧!$E$12*計算過程!L5474+バックデータ一覧!$E$13*LN(計算過程!G5474)+バックデータ一覧!$E$14))^バックデータ一覧!$E$11)*計算過程!$W$11*10^-3,0)</f>
        <v>0</v>
      </c>
      <c r="F5474" s="18">
        <f>IF(G5474&lt;0.3,(バックデータ一覧!$C$10*(バックデータ一覧!$C$12*計算過程!L5474+バックデータ一覧!$C$13*LN(0.3)+バックデータ一覧!$C$14)^バックデータ一覧!$C$11+バックデータ一覧!$E$10*(0.3/(バックデータ一覧!$E$12*計算過程!L5474+バックデータ一覧!$E$13*LN(0.3)+バックデータ一覧!$E$14))^バックデータ一覧!$E$11)*計算過程!$W$11*計算過程!G5474/0.3*10^-3,0)</f>
        <v>0</v>
      </c>
      <c r="G5474" s="18">
        <f t="shared" si="512"/>
        <v>0</v>
      </c>
      <c r="H5474" s="18">
        <f t="shared" si="513"/>
        <v>0</v>
      </c>
      <c r="I5474" s="24">
        <v>0</v>
      </c>
      <c r="J5474" s="24">
        <v>0</v>
      </c>
      <c r="K5474" s="24">
        <v>0</v>
      </c>
      <c r="L5474" s="14">
        <f>貼り付けシート!C5474</f>
        <v>25.8</v>
      </c>
      <c r="M5474" s="14">
        <f>貼り付けシート!D5474</f>
        <v>17.600000000000001</v>
      </c>
      <c r="N5474" s="18">
        <f>貼り付けシート!E5474</f>
        <v>83.82364913349295</v>
      </c>
      <c r="O5474" s="18">
        <f>貼り付けシート!F5474</f>
        <v>0</v>
      </c>
      <c r="P5474" s="19">
        <f t="shared" si="514"/>
        <v>0</v>
      </c>
      <c r="Q5474" s="19">
        <f t="shared" si="515"/>
        <v>0</v>
      </c>
    </row>
    <row r="5475" spans="1:17">
      <c r="A5475" s="38">
        <v>41867</v>
      </c>
      <c r="B5475" s="49" t="s">
        <v>170</v>
      </c>
      <c r="C5475" s="24">
        <f t="shared" si="510"/>
        <v>30.406921776000001</v>
      </c>
      <c r="D5475" s="24">
        <f t="shared" si="511"/>
        <v>0</v>
      </c>
      <c r="E5475" s="18">
        <f>IF(G5475&gt;=0.3,(バックデータ一覧!$C$10*(バックデータ一覧!$C$12*計算過程!L5475+バックデータ一覧!$C$13*LN(計算過程!G5475)+バックデータ一覧!$C$14)^バックデータ一覧!$C$11+バックデータ一覧!$E$10*(計算過程!G5475/(バックデータ一覧!$E$12*計算過程!L5475+バックデータ一覧!$E$13*LN(計算過程!G5475)+バックデータ一覧!$E$14))^バックデータ一覧!$E$11)*計算過程!$W$11*10^-3,0)</f>
        <v>0</v>
      </c>
      <c r="F5475" s="18">
        <f>IF(G5475&lt;0.3,(バックデータ一覧!$C$10*(バックデータ一覧!$C$12*計算過程!L5475+バックデータ一覧!$C$13*LN(0.3)+バックデータ一覧!$C$14)^バックデータ一覧!$C$11+バックデータ一覧!$E$10*(0.3/(バックデータ一覧!$E$12*計算過程!L5475+バックデータ一覧!$E$13*LN(0.3)+バックデータ一覧!$E$14))^バックデータ一覧!$E$11)*計算過程!$W$11*計算過程!G5475/0.3*10^-3,0)</f>
        <v>0</v>
      </c>
      <c r="G5475" s="18">
        <f t="shared" si="512"/>
        <v>0</v>
      </c>
      <c r="H5475" s="18">
        <f t="shared" si="513"/>
        <v>0</v>
      </c>
      <c r="I5475" s="24">
        <v>0</v>
      </c>
      <c r="J5475" s="24">
        <v>0</v>
      </c>
      <c r="K5475" s="24">
        <v>0</v>
      </c>
      <c r="L5475" s="14">
        <f>貼り付けシート!C5475</f>
        <v>26.8</v>
      </c>
      <c r="M5475" s="14">
        <f>貼り付けシート!D5475</f>
        <v>18.100000000000001</v>
      </c>
      <c r="N5475" s="18">
        <f>貼り付けシート!E5475</f>
        <v>81.200246279091999</v>
      </c>
      <c r="O5475" s="18">
        <f>貼り付けシート!F5475</f>
        <v>0</v>
      </c>
      <c r="P5475" s="19">
        <f t="shared" si="514"/>
        <v>0</v>
      </c>
      <c r="Q5475" s="19">
        <f t="shared" si="515"/>
        <v>0</v>
      </c>
    </row>
    <row r="5476" spans="1:17">
      <c r="A5476" s="38">
        <v>41867</v>
      </c>
      <c r="B5476" s="49" t="s">
        <v>171</v>
      </c>
      <c r="C5476" s="24">
        <f t="shared" si="510"/>
        <v>30.406921776000001</v>
      </c>
      <c r="D5476" s="24">
        <f t="shared" si="511"/>
        <v>0</v>
      </c>
      <c r="E5476" s="18">
        <f>IF(G5476&gt;=0.3,(バックデータ一覧!$C$10*(バックデータ一覧!$C$12*計算過程!L5476+バックデータ一覧!$C$13*LN(計算過程!G5476)+バックデータ一覧!$C$14)^バックデータ一覧!$C$11+バックデータ一覧!$E$10*(計算過程!G5476/(バックデータ一覧!$E$12*計算過程!L5476+バックデータ一覧!$E$13*LN(計算過程!G5476)+バックデータ一覧!$E$14))^バックデータ一覧!$E$11)*計算過程!$W$11*10^-3,0)</f>
        <v>0</v>
      </c>
      <c r="F5476" s="18">
        <f>IF(G5476&lt;0.3,(バックデータ一覧!$C$10*(バックデータ一覧!$C$12*計算過程!L5476+バックデータ一覧!$C$13*LN(0.3)+バックデータ一覧!$C$14)^バックデータ一覧!$C$11+バックデータ一覧!$E$10*(0.3/(バックデータ一覧!$E$12*計算過程!L5476+バックデータ一覧!$E$13*LN(0.3)+バックデータ一覧!$E$14))^バックデータ一覧!$E$11)*計算過程!$W$11*計算過程!G5476/0.3*10^-3,0)</f>
        <v>0</v>
      </c>
      <c r="G5476" s="18">
        <f t="shared" si="512"/>
        <v>0</v>
      </c>
      <c r="H5476" s="18">
        <f t="shared" si="513"/>
        <v>0</v>
      </c>
      <c r="I5476" s="24">
        <v>0</v>
      </c>
      <c r="J5476" s="24">
        <v>0</v>
      </c>
      <c r="K5476" s="24">
        <v>0</v>
      </c>
      <c r="L5476" s="14">
        <f>貼り付けシート!C5476</f>
        <v>26.7</v>
      </c>
      <c r="M5476" s="14">
        <f>貼り付けシート!D5476</f>
        <v>18.600000000000001</v>
      </c>
      <c r="N5476" s="18">
        <f>貼り付けシート!E5476</f>
        <v>83.87015507480406</v>
      </c>
      <c r="O5476" s="18">
        <f>貼り付けシート!F5476</f>
        <v>0</v>
      </c>
      <c r="P5476" s="19">
        <f t="shared" si="514"/>
        <v>0</v>
      </c>
      <c r="Q5476" s="19">
        <f t="shared" si="515"/>
        <v>0</v>
      </c>
    </row>
    <row r="5477" spans="1:17">
      <c r="A5477" s="38">
        <v>41867</v>
      </c>
      <c r="B5477" s="49" t="s">
        <v>172</v>
      </c>
      <c r="C5477" s="24">
        <f t="shared" si="510"/>
        <v>30.406921776000001</v>
      </c>
      <c r="D5477" s="24">
        <f t="shared" si="511"/>
        <v>0</v>
      </c>
      <c r="E5477" s="18">
        <f>IF(G5477&gt;=0.3,(バックデータ一覧!$C$10*(バックデータ一覧!$C$12*計算過程!L5477+バックデータ一覧!$C$13*LN(計算過程!G5477)+バックデータ一覧!$C$14)^バックデータ一覧!$C$11+バックデータ一覧!$E$10*(計算過程!G5477/(バックデータ一覧!$E$12*計算過程!L5477+バックデータ一覧!$E$13*LN(計算過程!G5477)+バックデータ一覧!$E$14))^バックデータ一覧!$E$11)*計算過程!$W$11*10^-3,0)</f>
        <v>0</v>
      </c>
      <c r="F5477" s="18">
        <f>IF(G5477&lt;0.3,(バックデータ一覧!$C$10*(バックデータ一覧!$C$12*計算過程!L5477+バックデータ一覧!$C$13*LN(0.3)+バックデータ一覧!$C$14)^バックデータ一覧!$C$11+バックデータ一覧!$E$10*(0.3/(バックデータ一覧!$E$12*計算過程!L5477+バックデータ一覧!$E$13*LN(0.3)+バックデータ一覧!$E$14))^バックデータ一覧!$E$11)*計算過程!$W$11*計算過程!G5477/0.3*10^-3,0)</f>
        <v>0</v>
      </c>
      <c r="G5477" s="18">
        <f t="shared" si="512"/>
        <v>0</v>
      </c>
      <c r="H5477" s="18">
        <f t="shared" si="513"/>
        <v>0</v>
      </c>
      <c r="I5477" s="24">
        <v>0</v>
      </c>
      <c r="J5477" s="24">
        <v>0</v>
      </c>
      <c r="K5477" s="24">
        <v>0</v>
      </c>
      <c r="L5477" s="14">
        <f>貼り付けシート!C5477</f>
        <v>26.6</v>
      </c>
      <c r="M5477" s="14">
        <f>貼り付けシート!D5477</f>
        <v>19.100000000000001</v>
      </c>
      <c r="N5477" s="18">
        <f>貼り付けシート!E5477</f>
        <v>86.565691008552619</v>
      </c>
      <c r="O5477" s="18">
        <f>貼り付けシート!F5477</f>
        <v>0</v>
      </c>
      <c r="P5477" s="19">
        <f t="shared" si="514"/>
        <v>0</v>
      </c>
      <c r="Q5477" s="19">
        <f t="shared" si="515"/>
        <v>0</v>
      </c>
    </row>
    <row r="5478" spans="1:17">
      <c r="A5478" s="38">
        <v>41868</v>
      </c>
      <c r="B5478" s="49" t="s">
        <v>149</v>
      </c>
      <c r="C5478" s="24">
        <f t="shared" si="510"/>
        <v>30.406921776000001</v>
      </c>
      <c r="D5478" s="24">
        <f t="shared" si="511"/>
        <v>0</v>
      </c>
      <c r="E5478" s="18">
        <f>IF(G5478&gt;=0.3,(バックデータ一覧!$C$10*(バックデータ一覧!$C$12*計算過程!L5478+バックデータ一覧!$C$13*LN(計算過程!G5478)+バックデータ一覧!$C$14)^バックデータ一覧!$C$11+バックデータ一覧!$E$10*(計算過程!G5478/(バックデータ一覧!$E$12*計算過程!L5478+バックデータ一覧!$E$13*LN(計算過程!G5478)+バックデータ一覧!$E$14))^バックデータ一覧!$E$11)*計算過程!$W$11*10^-3,0)</f>
        <v>0</v>
      </c>
      <c r="F5478" s="18">
        <f>IF(G5478&lt;0.3,(バックデータ一覧!$C$10*(バックデータ一覧!$C$12*計算過程!L5478+バックデータ一覧!$C$13*LN(0.3)+バックデータ一覧!$C$14)^バックデータ一覧!$C$11+バックデータ一覧!$E$10*(0.3/(バックデータ一覧!$E$12*計算過程!L5478+バックデータ一覧!$E$13*LN(0.3)+バックデータ一覧!$E$14))^バックデータ一覧!$E$11)*計算過程!$W$11*計算過程!G5478/0.3*10^-3,0)</f>
        <v>0</v>
      </c>
      <c r="G5478" s="18">
        <f t="shared" si="512"/>
        <v>0</v>
      </c>
      <c r="H5478" s="18">
        <f t="shared" si="513"/>
        <v>0</v>
      </c>
      <c r="I5478" s="24">
        <v>0</v>
      </c>
      <c r="J5478" s="24">
        <v>0</v>
      </c>
      <c r="K5478" s="24">
        <v>0</v>
      </c>
      <c r="L5478" s="14">
        <f>貼り付けシート!C5478</f>
        <v>26.6</v>
      </c>
      <c r="M5478" s="14">
        <f>貼り付けシート!D5478</f>
        <v>18.899999999999999</v>
      </c>
      <c r="N5478" s="18">
        <f>貼り付けシート!E5478</f>
        <v>85.685974905668488</v>
      </c>
      <c r="O5478" s="18">
        <f>貼り付けシート!F5478</f>
        <v>0</v>
      </c>
      <c r="P5478" s="19">
        <f t="shared" si="514"/>
        <v>0</v>
      </c>
      <c r="Q5478" s="19">
        <f t="shared" si="515"/>
        <v>0</v>
      </c>
    </row>
    <row r="5479" spans="1:17">
      <c r="A5479" s="38">
        <v>41868</v>
      </c>
      <c r="B5479" s="49" t="s">
        <v>150</v>
      </c>
      <c r="C5479" s="24">
        <f t="shared" si="510"/>
        <v>30.406921776000001</v>
      </c>
      <c r="D5479" s="24">
        <f t="shared" si="511"/>
        <v>0</v>
      </c>
      <c r="E5479" s="18">
        <f>IF(G5479&gt;=0.3,(バックデータ一覧!$C$10*(バックデータ一覧!$C$12*計算過程!L5479+バックデータ一覧!$C$13*LN(計算過程!G5479)+バックデータ一覧!$C$14)^バックデータ一覧!$C$11+バックデータ一覧!$E$10*(計算過程!G5479/(バックデータ一覧!$E$12*計算過程!L5479+バックデータ一覧!$E$13*LN(計算過程!G5479)+バックデータ一覧!$E$14))^バックデータ一覧!$E$11)*計算過程!$W$11*10^-3,0)</f>
        <v>0</v>
      </c>
      <c r="F5479" s="18">
        <f>IF(G5479&lt;0.3,(バックデータ一覧!$C$10*(バックデータ一覧!$C$12*計算過程!L5479+バックデータ一覧!$C$13*LN(0.3)+バックデータ一覧!$C$14)^バックデータ一覧!$C$11+バックデータ一覧!$E$10*(0.3/(バックデータ一覧!$E$12*計算過程!L5479+バックデータ一覧!$E$13*LN(0.3)+バックデータ一覧!$E$14))^バックデータ一覧!$E$11)*計算過程!$W$11*計算過程!G5479/0.3*10^-3,0)</f>
        <v>0</v>
      </c>
      <c r="G5479" s="18">
        <f t="shared" si="512"/>
        <v>0</v>
      </c>
      <c r="H5479" s="18">
        <f t="shared" si="513"/>
        <v>0</v>
      </c>
      <c r="I5479" s="24">
        <v>0</v>
      </c>
      <c r="J5479" s="24">
        <v>0</v>
      </c>
      <c r="K5479" s="24">
        <v>0</v>
      </c>
      <c r="L5479" s="14">
        <f>貼り付けシート!C5479</f>
        <v>26.7</v>
      </c>
      <c r="M5479" s="14">
        <f>貼り付けシート!D5479</f>
        <v>18.600000000000001</v>
      </c>
      <c r="N5479" s="18">
        <f>貼り付けシート!E5479</f>
        <v>83.87015507480406</v>
      </c>
      <c r="O5479" s="18">
        <f>貼り付けシート!F5479</f>
        <v>0</v>
      </c>
      <c r="P5479" s="19">
        <f t="shared" si="514"/>
        <v>0</v>
      </c>
      <c r="Q5479" s="19">
        <f t="shared" si="515"/>
        <v>0</v>
      </c>
    </row>
    <row r="5480" spans="1:17">
      <c r="A5480" s="38">
        <v>41868</v>
      </c>
      <c r="B5480" s="49" t="s">
        <v>151</v>
      </c>
      <c r="C5480" s="24">
        <f t="shared" si="510"/>
        <v>30.406921776000001</v>
      </c>
      <c r="D5480" s="24">
        <f t="shared" si="511"/>
        <v>0</v>
      </c>
      <c r="E5480" s="18">
        <f>IF(G5480&gt;=0.3,(バックデータ一覧!$C$10*(バックデータ一覧!$C$12*計算過程!L5480+バックデータ一覧!$C$13*LN(計算過程!G5480)+バックデータ一覧!$C$14)^バックデータ一覧!$C$11+バックデータ一覧!$E$10*(計算過程!G5480/(バックデータ一覧!$E$12*計算過程!L5480+バックデータ一覧!$E$13*LN(計算過程!G5480)+バックデータ一覧!$E$14))^バックデータ一覧!$E$11)*計算過程!$W$11*10^-3,0)</f>
        <v>0</v>
      </c>
      <c r="F5480" s="18">
        <f>IF(G5480&lt;0.3,(バックデータ一覧!$C$10*(バックデータ一覧!$C$12*計算過程!L5480+バックデータ一覧!$C$13*LN(0.3)+バックデータ一覧!$C$14)^バックデータ一覧!$C$11+バックデータ一覧!$E$10*(0.3/(バックデータ一覧!$E$12*計算過程!L5480+バックデータ一覧!$E$13*LN(0.3)+バックデータ一覧!$E$14))^バックデータ一覧!$E$11)*計算過程!$W$11*計算過程!G5480/0.3*10^-3,0)</f>
        <v>0</v>
      </c>
      <c r="G5480" s="18">
        <f t="shared" si="512"/>
        <v>0</v>
      </c>
      <c r="H5480" s="18">
        <f t="shared" si="513"/>
        <v>0</v>
      </c>
      <c r="I5480" s="24">
        <v>0</v>
      </c>
      <c r="J5480" s="24">
        <v>0</v>
      </c>
      <c r="K5480" s="24">
        <v>0</v>
      </c>
      <c r="L5480" s="14">
        <f>貼り付けシート!C5480</f>
        <v>26.7</v>
      </c>
      <c r="M5480" s="14">
        <f>貼り付けシート!D5480</f>
        <v>18.399999999999999</v>
      </c>
      <c r="N5480" s="18">
        <f>貼り付けシート!E5480</f>
        <v>82.99423685741759</v>
      </c>
      <c r="O5480" s="18">
        <f>貼り付けシート!F5480</f>
        <v>0</v>
      </c>
      <c r="P5480" s="19">
        <f t="shared" si="514"/>
        <v>0</v>
      </c>
      <c r="Q5480" s="19">
        <f t="shared" si="515"/>
        <v>0</v>
      </c>
    </row>
    <row r="5481" spans="1:17">
      <c r="A5481" s="38">
        <v>41868</v>
      </c>
      <c r="B5481" s="49" t="s">
        <v>152</v>
      </c>
      <c r="C5481" s="24">
        <f t="shared" si="510"/>
        <v>30.406921776000001</v>
      </c>
      <c r="D5481" s="24">
        <f t="shared" si="511"/>
        <v>0</v>
      </c>
      <c r="E5481" s="18">
        <f>IF(G5481&gt;=0.3,(バックデータ一覧!$C$10*(バックデータ一覧!$C$12*計算過程!L5481+バックデータ一覧!$C$13*LN(計算過程!G5481)+バックデータ一覧!$C$14)^バックデータ一覧!$C$11+バックデータ一覧!$E$10*(計算過程!G5481/(バックデータ一覧!$E$12*計算過程!L5481+バックデータ一覧!$E$13*LN(計算過程!G5481)+バックデータ一覧!$E$14))^バックデータ一覧!$E$11)*計算過程!$W$11*10^-3,0)</f>
        <v>0</v>
      </c>
      <c r="F5481" s="18">
        <f>IF(G5481&lt;0.3,(バックデータ一覧!$C$10*(バックデータ一覧!$C$12*計算過程!L5481+バックデータ一覧!$C$13*LN(0.3)+バックデータ一覧!$C$14)^バックデータ一覧!$C$11+バックデータ一覧!$E$10*(0.3/(バックデータ一覧!$E$12*計算過程!L5481+バックデータ一覧!$E$13*LN(0.3)+バックデータ一覧!$E$14))^バックデータ一覧!$E$11)*計算過程!$W$11*計算過程!G5481/0.3*10^-3,0)</f>
        <v>0</v>
      </c>
      <c r="G5481" s="18">
        <f t="shared" si="512"/>
        <v>0</v>
      </c>
      <c r="H5481" s="18">
        <f t="shared" si="513"/>
        <v>0</v>
      </c>
      <c r="I5481" s="24">
        <v>0</v>
      </c>
      <c r="J5481" s="24">
        <v>0</v>
      </c>
      <c r="K5481" s="24">
        <v>0</v>
      </c>
      <c r="L5481" s="14">
        <f>貼り付けシート!C5481</f>
        <v>26.6</v>
      </c>
      <c r="M5481" s="14">
        <f>貼り付けシート!D5481</f>
        <v>18.399999999999999</v>
      </c>
      <c r="N5481" s="18">
        <f>貼り付けシート!E5481</f>
        <v>83.484280677221406</v>
      </c>
      <c r="O5481" s="18">
        <f>貼り付けシート!F5481</f>
        <v>0</v>
      </c>
      <c r="P5481" s="19">
        <f t="shared" si="514"/>
        <v>0</v>
      </c>
      <c r="Q5481" s="19">
        <f t="shared" si="515"/>
        <v>0</v>
      </c>
    </row>
    <row r="5482" spans="1:17">
      <c r="A5482" s="38">
        <v>41868</v>
      </c>
      <c r="B5482" s="49" t="s">
        <v>153</v>
      </c>
      <c r="C5482" s="24">
        <f t="shared" si="510"/>
        <v>30.406921776000001</v>
      </c>
      <c r="D5482" s="24">
        <f t="shared" si="511"/>
        <v>0</v>
      </c>
      <c r="E5482" s="18">
        <f>IF(G5482&gt;=0.3,(バックデータ一覧!$C$10*(バックデータ一覧!$C$12*計算過程!L5482+バックデータ一覧!$C$13*LN(計算過程!G5482)+バックデータ一覧!$C$14)^バックデータ一覧!$C$11+バックデータ一覧!$E$10*(計算過程!G5482/(バックデータ一覧!$E$12*計算過程!L5482+バックデータ一覧!$E$13*LN(計算過程!G5482)+バックデータ一覧!$E$14))^バックデータ一覧!$E$11)*計算過程!$W$11*10^-3,0)</f>
        <v>0</v>
      </c>
      <c r="F5482" s="18">
        <f>IF(G5482&lt;0.3,(バックデータ一覧!$C$10*(バックデータ一覧!$C$12*計算過程!L5482+バックデータ一覧!$C$13*LN(0.3)+バックデータ一覧!$C$14)^バックデータ一覧!$C$11+バックデータ一覧!$E$10*(0.3/(バックデータ一覧!$E$12*計算過程!L5482+バックデータ一覧!$E$13*LN(0.3)+バックデータ一覧!$E$14))^バックデータ一覧!$E$11)*計算過程!$W$11*計算過程!G5482/0.3*10^-3,0)</f>
        <v>0</v>
      </c>
      <c r="G5482" s="18">
        <f t="shared" si="512"/>
        <v>0</v>
      </c>
      <c r="H5482" s="18">
        <f t="shared" si="513"/>
        <v>0</v>
      </c>
      <c r="I5482" s="24">
        <v>0</v>
      </c>
      <c r="J5482" s="24">
        <v>0</v>
      </c>
      <c r="K5482" s="24">
        <v>0</v>
      </c>
      <c r="L5482" s="14">
        <f>貼り付けシート!C5482</f>
        <v>26.7</v>
      </c>
      <c r="M5482" s="14">
        <f>貼り付けシート!D5482</f>
        <v>18.5</v>
      </c>
      <c r="N5482" s="18">
        <f>貼り付けシート!E5482</f>
        <v>83.432264343801492</v>
      </c>
      <c r="O5482" s="18">
        <f>貼り付けシート!F5482</f>
        <v>0</v>
      </c>
      <c r="P5482" s="19">
        <f t="shared" si="514"/>
        <v>0</v>
      </c>
      <c r="Q5482" s="19">
        <f t="shared" si="515"/>
        <v>0</v>
      </c>
    </row>
    <row r="5483" spans="1:17">
      <c r="A5483" s="38">
        <v>41868</v>
      </c>
      <c r="B5483" s="49" t="s">
        <v>154</v>
      </c>
      <c r="C5483" s="24">
        <f t="shared" si="510"/>
        <v>30.406921776000001</v>
      </c>
      <c r="D5483" s="24">
        <f t="shared" si="511"/>
        <v>0</v>
      </c>
      <c r="E5483" s="18">
        <f>IF(G5483&gt;=0.3,(バックデータ一覧!$C$10*(バックデータ一覧!$C$12*計算過程!L5483+バックデータ一覧!$C$13*LN(計算過程!G5483)+バックデータ一覧!$C$14)^バックデータ一覧!$C$11+バックデータ一覧!$E$10*(計算過程!G5483/(バックデータ一覧!$E$12*計算過程!L5483+バックデータ一覧!$E$13*LN(計算過程!G5483)+バックデータ一覧!$E$14))^バックデータ一覧!$E$11)*計算過程!$W$11*10^-3,0)</f>
        <v>0</v>
      </c>
      <c r="F5483" s="18">
        <f>IF(G5483&lt;0.3,(バックデータ一覧!$C$10*(バックデータ一覧!$C$12*計算過程!L5483+バックデータ一覧!$C$13*LN(0.3)+バックデータ一覧!$C$14)^バックデータ一覧!$C$11+バックデータ一覧!$E$10*(0.3/(バックデータ一覧!$E$12*計算過程!L5483+バックデータ一覧!$E$13*LN(0.3)+バックデータ一覧!$E$14))^バックデータ一覧!$E$11)*計算過程!$W$11*計算過程!G5483/0.3*10^-3,0)</f>
        <v>0</v>
      </c>
      <c r="G5483" s="18">
        <f t="shared" si="512"/>
        <v>0</v>
      </c>
      <c r="H5483" s="18">
        <f t="shared" si="513"/>
        <v>0</v>
      </c>
      <c r="I5483" s="24">
        <v>0</v>
      </c>
      <c r="J5483" s="24">
        <v>0</v>
      </c>
      <c r="K5483" s="24">
        <v>0</v>
      </c>
      <c r="L5483" s="14">
        <f>貼り付けシート!C5483</f>
        <v>26.8</v>
      </c>
      <c r="M5483" s="14">
        <f>貼り付けシート!D5483</f>
        <v>18.5</v>
      </c>
      <c r="N5483" s="18">
        <f>貼り付けシート!E5483</f>
        <v>82.942895648691703</v>
      </c>
      <c r="O5483" s="18">
        <f>貼り付けシート!F5483</f>
        <v>0</v>
      </c>
      <c r="P5483" s="19">
        <f t="shared" si="514"/>
        <v>0</v>
      </c>
      <c r="Q5483" s="19">
        <f t="shared" si="515"/>
        <v>0</v>
      </c>
    </row>
    <row r="5484" spans="1:17">
      <c r="A5484" s="38">
        <v>41868</v>
      </c>
      <c r="B5484" s="49" t="s">
        <v>155</v>
      </c>
      <c r="C5484" s="24">
        <f t="shared" si="510"/>
        <v>30.406921776000001</v>
      </c>
      <c r="D5484" s="24">
        <f t="shared" si="511"/>
        <v>0</v>
      </c>
      <c r="E5484" s="18">
        <f>IF(G5484&gt;=0.3,(バックデータ一覧!$C$10*(バックデータ一覧!$C$12*計算過程!L5484+バックデータ一覧!$C$13*LN(計算過程!G5484)+バックデータ一覧!$C$14)^バックデータ一覧!$C$11+バックデータ一覧!$E$10*(計算過程!G5484/(バックデータ一覧!$E$12*計算過程!L5484+バックデータ一覧!$E$13*LN(計算過程!G5484)+バックデータ一覧!$E$14))^バックデータ一覧!$E$11)*計算過程!$W$11*10^-3,0)</f>
        <v>0</v>
      </c>
      <c r="F5484" s="18">
        <f>IF(G5484&lt;0.3,(バックデータ一覧!$C$10*(バックデータ一覧!$C$12*計算過程!L5484+バックデータ一覧!$C$13*LN(0.3)+バックデータ一覧!$C$14)^バックデータ一覧!$C$11+バックデータ一覧!$E$10*(0.3/(バックデータ一覧!$E$12*計算過程!L5484+バックデータ一覧!$E$13*LN(0.3)+バックデータ一覧!$E$14))^バックデータ一覧!$E$11)*計算過程!$W$11*計算過程!G5484/0.3*10^-3,0)</f>
        <v>0</v>
      </c>
      <c r="G5484" s="18">
        <f t="shared" si="512"/>
        <v>0</v>
      </c>
      <c r="H5484" s="18">
        <f t="shared" si="513"/>
        <v>0</v>
      </c>
      <c r="I5484" s="24">
        <v>0</v>
      </c>
      <c r="J5484" s="24">
        <v>0</v>
      </c>
      <c r="K5484" s="24">
        <v>0</v>
      </c>
      <c r="L5484" s="14">
        <f>貼り付けシート!C5484</f>
        <v>27.7</v>
      </c>
      <c r="M5484" s="14">
        <f>貼り付けシート!D5484</f>
        <v>18.5</v>
      </c>
      <c r="N5484" s="18">
        <f>貼り付けシート!E5484</f>
        <v>78.681467804030547</v>
      </c>
      <c r="O5484" s="18">
        <f>貼り付けシート!F5484</f>
        <v>0</v>
      </c>
      <c r="P5484" s="19">
        <f t="shared" si="514"/>
        <v>0</v>
      </c>
      <c r="Q5484" s="19">
        <f t="shared" si="515"/>
        <v>0</v>
      </c>
    </row>
    <row r="5485" spans="1:17">
      <c r="A5485" s="38">
        <v>41868</v>
      </c>
      <c r="B5485" s="49" t="s">
        <v>156</v>
      </c>
      <c r="C5485" s="24">
        <f t="shared" si="510"/>
        <v>30.406921776000001</v>
      </c>
      <c r="D5485" s="24">
        <f t="shared" si="511"/>
        <v>0</v>
      </c>
      <c r="E5485" s="18">
        <f>IF(G5485&gt;=0.3,(バックデータ一覧!$C$10*(バックデータ一覧!$C$12*計算過程!L5485+バックデータ一覧!$C$13*LN(計算過程!G5485)+バックデータ一覧!$C$14)^バックデータ一覧!$C$11+バックデータ一覧!$E$10*(計算過程!G5485/(バックデータ一覧!$E$12*計算過程!L5485+バックデータ一覧!$E$13*LN(計算過程!G5485)+バックデータ一覧!$E$14))^バックデータ一覧!$E$11)*計算過程!$W$11*10^-3,0)</f>
        <v>0</v>
      </c>
      <c r="F5485" s="18">
        <f>IF(G5485&lt;0.3,(バックデータ一覧!$C$10*(バックデータ一覧!$C$12*計算過程!L5485+バックデータ一覧!$C$13*LN(0.3)+バックデータ一覧!$C$14)^バックデータ一覧!$C$11+バックデータ一覧!$E$10*(0.3/(バックデータ一覧!$E$12*計算過程!L5485+バックデータ一覧!$E$13*LN(0.3)+バックデータ一覧!$E$14))^バックデータ一覧!$E$11)*計算過程!$W$11*計算過程!G5485/0.3*10^-3,0)</f>
        <v>0</v>
      </c>
      <c r="G5485" s="18">
        <f t="shared" si="512"/>
        <v>0</v>
      </c>
      <c r="H5485" s="18">
        <f t="shared" si="513"/>
        <v>0</v>
      </c>
      <c r="I5485" s="24">
        <v>0</v>
      </c>
      <c r="J5485" s="24">
        <v>0</v>
      </c>
      <c r="K5485" s="24">
        <v>0</v>
      </c>
      <c r="L5485" s="14">
        <f>貼り付けシート!C5485</f>
        <v>28.9</v>
      </c>
      <c r="M5485" s="14">
        <f>貼り付けシート!D5485</f>
        <v>18.399999999999999</v>
      </c>
      <c r="N5485" s="18">
        <f>貼り付けシート!E5485</f>
        <v>72.993670051055517</v>
      </c>
      <c r="O5485" s="18">
        <f>貼り付けシート!F5485</f>
        <v>0</v>
      </c>
      <c r="P5485" s="19">
        <f t="shared" si="514"/>
        <v>0</v>
      </c>
      <c r="Q5485" s="19">
        <f t="shared" si="515"/>
        <v>0</v>
      </c>
    </row>
    <row r="5486" spans="1:17">
      <c r="A5486" s="38">
        <v>41868</v>
      </c>
      <c r="B5486" s="49" t="s">
        <v>157</v>
      </c>
      <c r="C5486" s="24">
        <f t="shared" si="510"/>
        <v>30.406921776000001</v>
      </c>
      <c r="D5486" s="24">
        <f t="shared" si="511"/>
        <v>0</v>
      </c>
      <c r="E5486" s="18">
        <f>IF(G5486&gt;=0.3,(バックデータ一覧!$C$10*(バックデータ一覧!$C$12*計算過程!L5486+バックデータ一覧!$C$13*LN(計算過程!G5486)+バックデータ一覧!$C$14)^バックデータ一覧!$C$11+バックデータ一覧!$E$10*(計算過程!G5486/(バックデータ一覧!$E$12*計算過程!L5486+バックデータ一覧!$E$13*LN(計算過程!G5486)+バックデータ一覧!$E$14))^バックデータ一覧!$E$11)*計算過程!$W$11*10^-3,0)</f>
        <v>0</v>
      </c>
      <c r="F5486" s="18">
        <f>IF(G5486&lt;0.3,(バックデータ一覧!$C$10*(バックデータ一覧!$C$12*計算過程!L5486+バックデータ一覧!$C$13*LN(0.3)+バックデータ一覧!$C$14)^バックデータ一覧!$C$11+バックデータ一覧!$E$10*(0.3/(バックデータ一覧!$E$12*計算過程!L5486+バックデータ一覧!$E$13*LN(0.3)+バックデータ一覧!$E$14))^バックデータ一覧!$E$11)*計算過程!$W$11*計算過程!G5486/0.3*10^-3,0)</f>
        <v>0</v>
      </c>
      <c r="G5486" s="18">
        <f t="shared" si="512"/>
        <v>0</v>
      </c>
      <c r="H5486" s="18">
        <f t="shared" si="513"/>
        <v>0</v>
      </c>
      <c r="I5486" s="24">
        <v>0</v>
      </c>
      <c r="J5486" s="24">
        <v>0</v>
      </c>
      <c r="K5486" s="24">
        <v>0</v>
      </c>
      <c r="L5486" s="14">
        <f>貼り付けシート!C5486</f>
        <v>29.8</v>
      </c>
      <c r="M5486" s="14">
        <f>貼り付けシート!D5486</f>
        <v>18.399999999999999</v>
      </c>
      <c r="N5486" s="18">
        <f>貼り付けシート!E5486</f>
        <v>69.300810142974655</v>
      </c>
      <c r="O5486" s="18">
        <f>貼り付けシート!F5486</f>
        <v>0</v>
      </c>
      <c r="P5486" s="19">
        <f t="shared" si="514"/>
        <v>0</v>
      </c>
      <c r="Q5486" s="19">
        <f t="shared" si="515"/>
        <v>0</v>
      </c>
    </row>
    <row r="5487" spans="1:17">
      <c r="A5487" s="38">
        <v>41868</v>
      </c>
      <c r="B5487" s="49" t="s">
        <v>158</v>
      </c>
      <c r="C5487" s="24">
        <f t="shared" si="510"/>
        <v>30.406921776000001</v>
      </c>
      <c r="D5487" s="24">
        <f t="shared" si="511"/>
        <v>0</v>
      </c>
      <c r="E5487" s="18">
        <f>IF(G5487&gt;=0.3,(バックデータ一覧!$C$10*(バックデータ一覧!$C$12*計算過程!L5487+バックデータ一覧!$C$13*LN(計算過程!G5487)+バックデータ一覧!$C$14)^バックデータ一覧!$C$11+バックデータ一覧!$E$10*(計算過程!G5487/(バックデータ一覧!$E$12*計算過程!L5487+バックデータ一覧!$E$13*LN(計算過程!G5487)+バックデータ一覧!$E$14))^バックデータ一覧!$E$11)*計算過程!$W$11*10^-3,0)</f>
        <v>0</v>
      </c>
      <c r="F5487" s="18">
        <f>IF(G5487&lt;0.3,(バックデータ一覧!$C$10*(バックデータ一覧!$C$12*計算過程!L5487+バックデータ一覧!$C$13*LN(0.3)+バックデータ一覧!$C$14)^バックデータ一覧!$C$11+バックデータ一覧!$E$10*(0.3/(バックデータ一覧!$E$12*計算過程!L5487+バックデータ一覧!$E$13*LN(0.3)+バックデータ一覧!$E$14))^バックデータ一覧!$E$11)*計算過程!$W$11*計算過程!G5487/0.3*10^-3,0)</f>
        <v>0</v>
      </c>
      <c r="G5487" s="18">
        <f t="shared" si="512"/>
        <v>0</v>
      </c>
      <c r="H5487" s="18">
        <f t="shared" si="513"/>
        <v>0</v>
      </c>
      <c r="I5487" s="24">
        <v>0</v>
      </c>
      <c r="J5487" s="24">
        <v>0</v>
      </c>
      <c r="K5487" s="24">
        <v>0</v>
      </c>
      <c r="L5487" s="14">
        <f>貼り付けシート!C5487</f>
        <v>30.5</v>
      </c>
      <c r="M5487" s="14">
        <f>貼り付けシート!D5487</f>
        <v>18.8</v>
      </c>
      <c r="N5487" s="18">
        <f>貼り付けシート!E5487</f>
        <v>67.979148216456863</v>
      </c>
      <c r="O5487" s="18">
        <f>貼り付けシート!F5487</f>
        <v>0</v>
      </c>
      <c r="P5487" s="19">
        <f t="shared" si="514"/>
        <v>0</v>
      </c>
      <c r="Q5487" s="19">
        <f t="shared" si="515"/>
        <v>0</v>
      </c>
    </row>
    <row r="5488" spans="1:17">
      <c r="A5488" s="38">
        <v>41868</v>
      </c>
      <c r="B5488" s="49" t="s">
        <v>159</v>
      </c>
      <c r="C5488" s="24">
        <f t="shared" si="510"/>
        <v>30.406921776000001</v>
      </c>
      <c r="D5488" s="24">
        <f t="shared" si="511"/>
        <v>0</v>
      </c>
      <c r="E5488" s="18">
        <f>IF(G5488&gt;=0.3,(バックデータ一覧!$C$10*(バックデータ一覧!$C$12*計算過程!L5488+バックデータ一覧!$C$13*LN(計算過程!G5488)+バックデータ一覧!$C$14)^バックデータ一覧!$C$11+バックデータ一覧!$E$10*(計算過程!G5488/(バックデータ一覧!$E$12*計算過程!L5488+バックデータ一覧!$E$13*LN(計算過程!G5488)+バックデータ一覧!$E$14))^バックデータ一覧!$E$11)*計算過程!$W$11*10^-3,0)</f>
        <v>0</v>
      </c>
      <c r="F5488" s="18">
        <f>IF(G5488&lt;0.3,(バックデータ一覧!$C$10*(バックデータ一覧!$C$12*計算過程!L5488+バックデータ一覧!$C$13*LN(0.3)+バックデータ一覧!$C$14)^バックデータ一覧!$C$11+バックデータ一覧!$E$10*(0.3/(バックデータ一覧!$E$12*計算過程!L5488+バックデータ一覧!$E$13*LN(0.3)+バックデータ一覧!$E$14))^バックデータ一覧!$E$11)*計算過程!$W$11*計算過程!G5488/0.3*10^-3,0)</f>
        <v>0</v>
      </c>
      <c r="G5488" s="18">
        <f t="shared" si="512"/>
        <v>0</v>
      </c>
      <c r="H5488" s="18">
        <f t="shared" si="513"/>
        <v>0</v>
      </c>
      <c r="I5488" s="24">
        <v>0</v>
      </c>
      <c r="J5488" s="24">
        <v>0</v>
      </c>
      <c r="K5488" s="24">
        <v>0</v>
      </c>
      <c r="L5488" s="14">
        <f>貼り付けシート!C5488</f>
        <v>30.7</v>
      </c>
      <c r="M5488" s="14">
        <f>貼り付けシート!D5488</f>
        <v>19.2</v>
      </c>
      <c r="N5488" s="18">
        <f>貼り付けシート!E5488</f>
        <v>68.593734809955862</v>
      </c>
      <c r="O5488" s="18">
        <f>貼り付けシート!F5488</f>
        <v>0</v>
      </c>
      <c r="P5488" s="19">
        <f t="shared" si="514"/>
        <v>0</v>
      </c>
      <c r="Q5488" s="19">
        <f t="shared" si="515"/>
        <v>0</v>
      </c>
    </row>
    <row r="5489" spans="1:17">
      <c r="A5489" s="38">
        <v>41868</v>
      </c>
      <c r="B5489" s="49" t="s">
        <v>160</v>
      </c>
      <c r="C5489" s="24">
        <f t="shared" si="510"/>
        <v>30.406921776000001</v>
      </c>
      <c r="D5489" s="24">
        <f t="shared" si="511"/>
        <v>0</v>
      </c>
      <c r="E5489" s="18">
        <f>IF(G5489&gt;=0.3,(バックデータ一覧!$C$10*(バックデータ一覧!$C$12*計算過程!L5489+バックデータ一覧!$C$13*LN(計算過程!G5489)+バックデータ一覧!$C$14)^バックデータ一覧!$C$11+バックデータ一覧!$E$10*(計算過程!G5489/(バックデータ一覧!$E$12*計算過程!L5489+バックデータ一覧!$E$13*LN(計算過程!G5489)+バックデータ一覧!$E$14))^バックデータ一覧!$E$11)*計算過程!$W$11*10^-3,0)</f>
        <v>0</v>
      </c>
      <c r="F5489" s="18">
        <f>IF(G5489&lt;0.3,(バックデータ一覧!$C$10*(バックデータ一覧!$C$12*計算過程!L5489+バックデータ一覧!$C$13*LN(0.3)+バックデータ一覧!$C$14)^バックデータ一覧!$C$11+バックデータ一覧!$E$10*(0.3/(バックデータ一覧!$E$12*計算過程!L5489+バックデータ一覧!$E$13*LN(0.3)+バックデータ一覧!$E$14))^バックデータ一覧!$E$11)*計算過程!$W$11*計算過程!G5489/0.3*10^-3,0)</f>
        <v>0</v>
      </c>
      <c r="G5489" s="18">
        <f t="shared" si="512"/>
        <v>0</v>
      </c>
      <c r="H5489" s="18">
        <f t="shared" si="513"/>
        <v>0</v>
      </c>
      <c r="I5489" s="24">
        <v>0</v>
      </c>
      <c r="J5489" s="24">
        <v>0</v>
      </c>
      <c r="K5489" s="24">
        <v>0</v>
      </c>
      <c r="L5489" s="14">
        <f>貼り付けシート!C5489</f>
        <v>30.3</v>
      </c>
      <c r="M5489" s="14">
        <f>貼り付けシート!D5489</f>
        <v>19.600000000000001</v>
      </c>
      <c r="N5489" s="18">
        <f>貼り付けシート!E5489</f>
        <v>71.598375361867966</v>
      </c>
      <c r="O5489" s="18">
        <f>貼り付けシート!F5489</f>
        <v>0</v>
      </c>
      <c r="P5489" s="19">
        <f t="shared" si="514"/>
        <v>0</v>
      </c>
      <c r="Q5489" s="19">
        <f t="shared" si="515"/>
        <v>0</v>
      </c>
    </row>
    <row r="5490" spans="1:17">
      <c r="A5490" s="38">
        <v>41868</v>
      </c>
      <c r="B5490" s="49" t="s">
        <v>161</v>
      </c>
      <c r="C5490" s="24">
        <f t="shared" si="510"/>
        <v>30.406921776000001</v>
      </c>
      <c r="D5490" s="24">
        <f t="shared" si="511"/>
        <v>0</v>
      </c>
      <c r="E5490" s="18">
        <f>IF(G5490&gt;=0.3,(バックデータ一覧!$C$10*(バックデータ一覧!$C$12*計算過程!L5490+バックデータ一覧!$C$13*LN(計算過程!G5490)+バックデータ一覧!$C$14)^バックデータ一覧!$C$11+バックデータ一覧!$E$10*(計算過程!G5490/(バックデータ一覧!$E$12*計算過程!L5490+バックデータ一覧!$E$13*LN(計算過程!G5490)+バックデータ一覧!$E$14))^バックデータ一覧!$E$11)*計算過程!$W$11*10^-3,0)</f>
        <v>0</v>
      </c>
      <c r="F5490" s="18">
        <f>IF(G5490&lt;0.3,(バックデータ一覧!$C$10*(バックデータ一覧!$C$12*計算過程!L5490+バックデータ一覧!$C$13*LN(0.3)+バックデータ一覧!$C$14)^バックデータ一覧!$C$11+バックデータ一覧!$E$10*(0.3/(バックデータ一覧!$E$12*計算過程!L5490+バックデータ一覧!$E$13*LN(0.3)+バックデータ一覧!$E$14))^バックデータ一覧!$E$11)*計算過程!$W$11*計算過程!G5490/0.3*10^-3,0)</f>
        <v>0</v>
      </c>
      <c r="G5490" s="18">
        <f t="shared" si="512"/>
        <v>0</v>
      </c>
      <c r="H5490" s="18">
        <f t="shared" si="513"/>
        <v>0</v>
      </c>
      <c r="I5490" s="24">
        <v>0</v>
      </c>
      <c r="J5490" s="24">
        <v>0</v>
      </c>
      <c r="K5490" s="24">
        <v>0</v>
      </c>
      <c r="L5490" s="14">
        <f>貼り付けシート!C5490</f>
        <v>30.7</v>
      </c>
      <c r="M5490" s="14">
        <f>貼り付けシート!D5490</f>
        <v>19.600000000000001</v>
      </c>
      <c r="N5490" s="18">
        <f>貼り付けシート!E5490</f>
        <v>69.979115857720345</v>
      </c>
      <c r="O5490" s="18">
        <f>貼り付けシート!F5490</f>
        <v>0</v>
      </c>
      <c r="P5490" s="19">
        <f t="shared" si="514"/>
        <v>0</v>
      </c>
      <c r="Q5490" s="19">
        <f t="shared" si="515"/>
        <v>0</v>
      </c>
    </row>
    <row r="5491" spans="1:17">
      <c r="A5491" s="38">
        <v>41868</v>
      </c>
      <c r="B5491" s="49" t="s">
        <v>162</v>
      </c>
      <c r="C5491" s="24">
        <f t="shared" si="510"/>
        <v>30.406921776000001</v>
      </c>
      <c r="D5491" s="24">
        <f t="shared" si="511"/>
        <v>0</v>
      </c>
      <c r="E5491" s="18">
        <f>IF(G5491&gt;=0.3,(バックデータ一覧!$C$10*(バックデータ一覧!$C$12*計算過程!L5491+バックデータ一覧!$C$13*LN(計算過程!G5491)+バックデータ一覧!$C$14)^バックデータ一覧!$C$11+バックデータ一覧!$E$10*(計算過程!G5491/(バックデータ一覧!$E$12*計算過程!L5491+バックデータ一覧!$E$13*LN(計算過程!G5491)+バックデータ一覧!$E$14))^バックデータ一覧!$E$11)*計算過程!$W$11*10^-3,0)</f>
        <v>0</v>
      </c>
      <c r="F5491" s="18">
        <f>IF(G5491&lt;0.3,(バックデータ一覧!$C$10*(バックデータ一覧!$C$12*計算過程!L5491+バックデータ一覧!$C$13*LN(0.3)+バックデータ一覧!$C$14)^バックデータ一覧!$C$11+バックデータ一覧!$E$10*(0.3/(バックデータ一覧!$E$12*計算過程!L5491+バックデータ一覧!$E$13*LN(0.3)+バックデータ一覧!$E$14))^バックデータ一覧!$E$11)*計算過程!$W$11*計算過程!G5491/0.3*10^-3,0)</f>
        <v>0</v>
      </c>
      <c r="G5491" s="18">
        <f t="shared" si="512"/>
        <v>0</v>
      </c>
      <c r="H5491" s="18">
        <f t="shared" si="513"/>
        <v>0</v>
      </c>
      <c r="I5491" s="24">
        <v>0</v>
      </c>
      <c r="J5491" s="24">
        <v>0</v>
      </c>
      <c r="K5491" s="24">
        <v>0</v>
      </c>
      <c r="L5491" s="14">
        <f>貼り付けシート!C5491</f>
        <v>30.9</v>
      </c>
      <c r="M5491" s="14">
        <f>貼り付けシート!D5491</f>
        <v>19.600000000000001</v>
      </c>
      <c r="N5491" s="18">
        <f>貼り付けシート!E5491</f>
        <v>69.18504702171245</v>
      </c>
      <c r="O5491" s="18">
        <f>貼り付けシート!F5491</f>
        <v>0</v>
      </c>
      <c r="P5491" s="19">
        <f t="shared" si="514"/>
        <v>0</v>
      </c>
      <c r="Q5491" s="19">
        <f t="shared" si="515"/>
        <v>0</v>
      </c>
    </row>
    <row r="5492" spans="1:17">
      <c r="A5492" s="38">
        <v>41868</v>
      </c>
      <c r="B5492" s="49" t="s">
        <v>163</v>
      </c>
      <c r="C5492" s="24">
        <f t="shared" si="510"/>
        <v>30.406921776000001</v>
      </c>
      <c r="D5492" s="24">
        <f t="shared" si="511"/>
        <v>0</v>
      </c>
      <c r="E5492" s="18">
        <f>IF(G5492&gt;=0.3,(バックデータ一覧!$C$10*(バックデータ一覧!$C$12*計算過程!L5492+バックデータ一覧!$C$13*LN(計算過程!G5492)+バックデータ一覧!$C$14)^バックデータ一覧!$C$11+バックデータ一覧!$E$10*(計算過程!G5492/(バックデータ一覧!$E$12*計算過程!L5492+バックデータ一覧!$E$13*LN(計算過程!G5492)+バックデータ一覧!$E$14))^バックデータ一覧!$E$11)*計算過程!$W$11*10^-3,0)</f>
        <v>0</v>
      </c>
      <c r="F5492" s="18">
        <f>IF(G5492&lt;0.3,(バックデータ一覧!$C$10*(バックデータ一覧!$C$12*計算過程!L5492+バックデータ一覧!$C$13*LN(0.3)+バックデータ一覧!$C$14)^バックデータ一覧!$C$11+バックデータ一覧!$E$10*(0.3/(バックデータ一覧!$E$12*計算過程!L5492+バックデータ一覧!$E$13*LN(0.3)+バックデータ一覧!$E$14))^バックデータ一覧!$E$11)*計算過程!$W$11*計算過程!G5492/0.3*10^-3,0)</f>
        <v>0</v>
      </c>
      <c r="G5492" s="18">
        <f t="shared" si="512"/>
        <v>0</v>
      </c>
      <c r="H5492" s="18">
        <f t="shared" si="513"/>
        <v>0</v>
      </c>
      <c r="I5492" s="24">
        <v>0</v>
      </c>
      <c r="J5492" s="24">
        <v>0</v>
      </c>
      <c r="K5492" s="24">
        <v>0</v>
      </c>
      <c r="L5492" s="14">
        <f>貼り付けシート!C5492</f>
        <v>29.9</v>
      </c>
      <c r="M5492" s="14">
        <f>貼り付けシート!D5492</f>
        <v>19.7</v>
      </c>
      <c r="N5492" s="18">
        <f>貼り付けシート!E5492</f>
        <v>73.62243650756669</v>
      </c>
      <c r="O5492" s="18">
        <f>貼り付けシート!F5492</f>
        <v>0</v>
      </c>
      <c r="P5492" s="19">
        <f t="shared" si="514"/>
        <v>0</v>
      </c>
      <c r="Q5492" s="19">
        <f t="shared" si="515"/>
        <v>0</v>
      </c>
    </row>
    <row r="5493" spans="1:17">
      <c r="A5493" s="38">
        <v>41868</v>
      </c>
      <c r="B5493" s="49" t="s">
        <v>164</v>
      </c>
      <c r="C5493" s="24">
        <f t="shared" si="510"/>
        <v>30.406921776000001</v>
      </c>
      <c r="D5493" s="24">
        <f t="shared" si="511"/>
        <v>0</v>
      </c>
      <c r="E5493" s="18">
        <f>IF(G5493&gt;=0.3,(バックデータ一覧!$C$10*(バックデータ一覧!$C$12*計算過程!L5493+バックデータ一覧!$C$13*LN(計算過程!G5493)+バックデータ一覧!$C$14)^バックデータ一覧!$C$11+バックデータ一覧!$E$10*(計算過程!G5493/(バックデータ一覧!$E$12*計算過程!L5493+バックデータ一覧!$E$13*LN(計算過程!G5493)+バックデータ一覧!$E$14))^バックデータ一覧!$E$11)*計算過程!$W$11*10^-3,0)</f>
        <v>0</v>
      </c>
      <c r="F5493" s="18">
        <f>IF(G5493&lt;0.3,(バックデータ一覧!$C$10*(バックデータ一覧!$C$12*計算過程!L5493+バックデータ一覧!$C$13*LN(0.3)+バックデータ一覧!$C$14)^バックデータ一覧!$C$11+バックデータ一覧!$E$10*(0.3/(バックデータ一覧!$E$12*計算過程!L5493+バックデータ一覧!$E$13*LN(0.3)+バックデータ一覧!$E$14))^バックデータ一覧!$E$11)*計算過程!$W$11*計算過程!G5493/0.3*10^-3,0)</f>
        <v>0</v>
      </c>
      <c r="G5493" s="18">
        <f t="shared" si="512"/>
        <v>0</v>
      </c>
      <c r="H5493" s="18">
        <f t="shared" si="513"/>
        <v>0</v>
      </c>
      <c r="I5493" s="24">
        <v>0</v>
      </c>
      <c r="J5493" s="24">
        <v>0</v>
      </c>
      <c r="K5493" s="24">
        <v>0</v>
      </c>
      <c r="L5493" s="14">
        <f>貼り付けシート!C5493</f>
        <v>30</v>
      </c>
      <c r="M5493" s="14">
        <f>貼り付けシート!D5493</f>
        <v>19.5</v>
      </c>
      <c r="N5493" s="18">
        <f>貼り付けシート!E5493</f>
        <v>72.480304565279752</v>
      </c>
      <c r="O5493" s="18">
        <f>貼り付けシート!F5493</f>
        <v>0</v>
      </c>
      <c r="P5493" s="19">
        <f t="shared" si="514"/>
        <v>0</v>
      </c>
      <c r="Q5493" s="19">
        <f t="shared" si="515"/>
        <v>0</v>
      </c>
    </row>
    <row r="5494" spans="1:17">
      <c r="A5494" s="38">
        <v>41868</v>
      </c>
      <c r="B5494" s="49" t="s">
        <v>165</v>
      </c>
      <c r="C5494" s="24">
        <f t="shared" si="510"/>
        <v>30.406921776000001</v>
      </c>
      <c r="D5494" s="24">
        <f t="shared" si="511"/>
        <v>0</v>
      </c>
      <c r="E5494" s="18">
        <f>IF(G5494&gt;=0.3,(バックデータ一覧!$C$10*(バックデータ一覧!$C$12*計算過程!L5494+バックデータ一覧!$C$13*LN(計算過程!G5494)+バックデータ一覧!$C$14)^バックデータ一覧!$C$11+バックデータ一覧!$E$10*(計算過程!G5494/(バックデータ一覧!$E$12*計算過程!L5494+バックデータ一覧!$E$13*LN(計算過程!G5494)+バックデータ一覧!$E$14))^バックデータ一覧!$E$11)*計算過程!$W$11*10^-3,0)</f>
        <v>0</v>
      </c>
      <c r="F5494" s="18">
        <f>IF(G5494&lt;0.3,(バックデータ一覧!$C$10*(バックデータ一覧!$C$12*計算過程!L5494+バックデータ一覧!$C$13*LN(0.3)+バックデータ一覧!$C$14)^バックデータ一覧!$C$11+バックデータ一覧!$E$10*(0.3/(バックデータ一覧!$E$12*計算過程!L5494+バックデータ一覧!$E$13*LN(0.3)+バックデータ一覧!$E$14))^バックデータ一覧!$E$11)*計算過程!$W$11*計算過程!G5494/0.3*10^-3,0)</f>
        <v>0</v>
      </c>
      <c r="G5494" s="18">
        <f t="shared" si="512"/>
        <v>0</v>
      </c>
      <c r="H5494" s="18">
        <f t="shared" si="513"/>
        <v>0</v>
      </c>
      <c r="I5494" s="24">
        <v>0</v>
      </c>
      <c r="J5494" s="24">
        <v>0</v>
      </c>
      <c r="K5494" s="24">
        <v>0</v>
      </c>
      <c r="L5494" s="14">
        <f>貼り付けシート!C5494</f>
        <v>29.4</v>
      </c>
      <c r="M5494" s="14">
        <f>貼り付けシート!D5494</f>
        <v>19.3</v>
      </c>
      <c r="N5494" s="18">
        <f>貼り付けシート!E5494</f>
        <v>74.279657572900661</v>
      </c>
      <c r="O5494" s="18">
        <f>貼り付けシート!F5494</f>
        <v>0</v>
      </c>
      <c r="P5494" s="19">
        <f t="shared" si="514"/>
        <v>0</v>
      </c>
      <c r="Q5494" s="19">
        <f t="shared" si="515"/>
        <v>0</v>
      </c>
    </row>
    <row r="5495" spans="1:17">
      <c r="A5495" s="38">
        <v>41868</v>
      </c>
      <c r="B5495" s="49" t="s">
        <v>166</v>
      </c>
      <c r="C5495" s="24">
        <f t="shared" si="510"/>
        <v>30.406921776000001</v>
      </c>
      <c r="D5495" s="24">
        <f t="shared" si="511"/>
        <v>0</v>
      </c>
      <c r="E5495" s="18">
        <f>IF(G5495&gt;=0.3,(バックデータ一覧!$C$10*(バックデータ一覧!$C$12*計算過程!L5495+バックデータ一覧!$C$13*LN(計算過程!G5495)+バックデータ一覧!$C$14)^バックデータ一覧!$C$11+バックデータ一覧!$E$10*(計算過程!G5495/(バックデータ一覧!$E$12*計算過程!L5495+バックデータ一覧!$E$13*LN(計算過程!G5495)+バックデータ一覧!$E$14))^バックデータ一覧!$E$11)*計算過程!$W$11*10^-3,0)</f>
        <v>0</v>
      </c>
      <c r="F5495" s="18">
        <f>IF(G5495&lt;0.3,(バックデータ一覧!$C$10*(バックデータ一覧!$C$12*計算過程!L5495+バックデータ一覧!$C$13*LN(0.3)+バックデータ一覧!$C$14)^バックデータ一覧!$C$11+バックデータ一覧!$E$10*(0.3/(バックデータ一覧!$E$12*計算過程!L5495+バックデータ一覧!$E$13*LN(0.3)+バックデータ一覧!$E$14))^バックデータ一覧!$E$11)*計算過程!$W$11*計算過程!G5495/0.3*10^-3,0)</f>
        <v>0</v>
      </c>
      <c r="G5495" s="18">
        <f t="shared" si="512"/>
        <v>0</v>
      </c>
      <c r="H5495" s="18">
        <f t="shared" si="513"/>
        <v>0</v>
      </c>
      <c r="I5495" s="24">
        <v>0</v>
      </c>
      <c r="J5495" s="24">
        <v>0</v>
      </c>
      <c r="K5495" s="24">
        <v>0</v>
      </c>
      <c r="L5495" s="14">
        <f>貼り付けシート!C5495</f>
        <v>28.8</v>
      </c>
      <c r="M5495" s="14">
        <f>貼り付けシート!D5495</f>
        <v>19.100000000000001</v>
      </c>
      <c r="N5495" s="18">
        <f>貼り付けシート!E5495</f>
        <v>76.12738886672301</v>
      </c>
      <c r="O5495" s="18">
        <f>貼り付けシート!F5495</f>
        <v>0</v>
      </c>
      <c r="P5495" s="19">
        <f t="shared" si="514"/>
        <v>0</v>
      </c>
      <c r="Q5495" s="19">
        <f t="shared" si="515"/>
        <v>0</v>
      </c>
    </row>
    <row r="5496" spans="1:17">
      <c r="A5496" s="38">
        <v>41868</v>
      </c>
      <c r="B5496" s="49" t="s">
        <v>167</v>
      </c>
      <c r="C5496" s="24">
        <f t="shared" si="510"/>
        <v>30.406921776000001</v>
      </c>
      <c r="D5496" s="24">
        <f t="shared" si="511"/>
        <v>0</v>
      </c>
      <c r="E5496" s="18">
        <f>IF(G5496&gt;=0.3,(バックデータ一覧!$C$10*(バックデータ一覧!$C$12*計算過程!L5496+バックデータ一覧!$C$13*LN(計算過程!G5496)+バックデータ一覧!$C$14)^バックデータ一覧!$C$11+バックデータ一覧!$E$10*(計算過程!G5496/(バックデータ一覧!$E$12*計算過程!L5496+バックデータ一覧!$E$13*LN(計算過程!G5496)+バックデータ一覧!$E$14))^バックデータ一覧!$E$11)*計算過程!$W$11*10^-3,0)</f>
        <v>0</v>
      </c>
      <c r="F5496" s="18">
        <f>IF(G5496&lt;0.3,(バックデータ一覧!$C$10*(バックデータ一覧!$C$12*計算過程!L5496+バックデータ一覧!$C$13*LN(0.3)+バックデータ一覧!$C$14)^バックデータ一覧!$C$11+バックデータ一覧!$E$10*(0.3/(バックデータ一覧!$E$12*計算過程!L5496+バックデータ一覧!$E$13*LN(0.3)+バックデータ一覧!$E$14))^バックデータ一覧!$E$11)*計算過程!$W$11*計算過程!G5496/0.3*10^-3,0)</f>
        <v>0</v>
      </c>
      <c r="G5496" s="18">
        <f t="shared" si="512"/>
        <v>0</v>
      </c>
      <c r="H5496" s="18">
        <f t="shared" si="513"/>
        <v>0</v>
      </c>
      <c r="I5496" s="24">
        <v>0</v>
      </c>
      <c r="J5496" s="24">
        <v>0</v>
      </c>
      <c r="K5496" s="24">
        <v>0</v>
      </c>
      <c r="L5496" s="14">
        <f>貼り付けシート!C5496</f>
        <v>27.2</v>
      </c>
      <c r="M5496" s="14">
        <f>貼り付けシート!D5496</f>
        <v>19.2</v>
      </c>
      <c r="N5496" s="18">
        <f>貼り付けシート!E5496</f>
        <v>83.99129672537596</v>
      </c>
      <c r="O5496" s="18">
        <f>貼り付けシート!F5496</f>
        <v>0</v>
      </c>
      <c r="P5496" s="19">
        <f t="shared" si="514"/>
        <v>0</v>
      </c>
      <c r="Q5496" s="19">
        <f t="shared" si="515"/>
        <v>0</v>
      </c>
    </row>
    <row r="5497" spans="1:17">
      <c r="A5497" s="38">
        <v>41868</v>
      </c>
      <c r="B5497" s="49" t="s">
        <v>168</v>
      </c>
      <c r="C5497" s="24">
        <f t="shared" si="510"/>
        <v>30.406921776000001</v>
      </c>
      <c r="D5497" s="24">
        <f t="shared" si="511"/>
        <v>0</v>
      </c>
      <c r="E5497" s="18">
        <f>IF(G5497&gt;=0.3,(バックデータ一覧!$C$10*(バックデータ一覧!$C$12*計算過程!L5497+バックデータ一覧!$C$13*LN(計算過程!G5497)+バックデータ一覧!$C$14)^バックデータ一覧!$C$11+バックデータ一覧!$E$10*(計算過程!G5497/(バックデータ一覧!$E$12*計算過程!L5497+バックデータ一覧!$E$13*LN(計算過程!G5497)+バックデータ一覧!$E$14))^バックデータ一覧!$E$11)*計算過程!$W$11*10^-3,0)</f>
        <v>0</v>
      </c>
      <c r="F5497" s="18">
        <f>IF(G5497&lt;0.3,(バックデータ一覧!$C$10*(バックデータ一覧!$C$12*計算過程!L5497+バックデータ一覧!$C$13*LN(0.3)+バックデータ一覧!$C$14)^バックデータ一覧!$C$11+バックデータ一覧!$E$10*(0.3/(バックデータ一覧!$E$12*計算過程!L5497+バックデータ一覧!$E$13*LN(0.3)+バックデータ一覧!$E$14))^バックデータ一覧!$E$11)*計算過程!$W$11*計算過程!G5497/0.3*10^-3,0)</f>
        <v>0</v>
      </c>
      <c r="G5497" s="18">
        <f t="shared" si="512"/>
        <v>0</v>
      </c>
      <c r="H5497" s="18">
        <f t="shared" si="513"/>
        <v>0</v>
      </c>
      <c r="I5497" s="24">
        <v>0</v>
      </c>
      <c r="J5497" s="24">
        <v>0</v>
      </c>
      <c r="K5497" s="24">
        <v>0</v>
      </c>
      <c r="L5497" s="14">
        <f>貼り付けシート!C5497</f>
        <v>27.1</v>
      </c>
      <c r="M5497" s="14">
        <f>貼り付けシート!D5497</f>
        <v>19.3</v>
      </c>
      <c r="N5497" s="18">
        <f>貼り付けシート!E5497</f>
        <v>84.912133488336451</v>
      </c>
      <c r="O5497" s="18">
        <f>貼り付けシート!F5497</f>
        <v>0</v>
      </c>
      <c r="P5497" s="19">
        <f t="shared" si="514"/>
        <v>0</v>
      </c>
      <c r="Q5497" s="19">
        <f t="shared" si="515"/>
        <v>0</v>
      </c>
    </row>
    <row r="5498" spans="1:17">
      <c r="A5498" s="38">
        <v>41868</v>
      </c>
      <c r="B5498" s="49" t="s">
        <v>169</v>
      </c>
      <c r="C5498" s="24">
        <f t="shared" si="510"/>
        <v>30.406921776000001</v>
      </c>
      <c r="D5498" s="24">
        <f t="shared" si="511"/>
        <v>0</v>
      </c>
      <c r="E5498" s="18">
        <f>IF(G5498&gt;=0.3,(バックデータ一覧!$C$10*(バックデータ一覧!$C$12*計算過程!L5498+バックデータ一覧!$C$13*LN(計算過程!G5498)+バックデータ一覧!$C$14)^バックデータ一覧!$C$11+バックデータ一覧!$E$10*(計算過程!G5498/(バックデータ一覧!$E$12*計算過程!L5498+バックデータ一覧!$E$13*LN(計算過程!G5498)+バックデータ一覧!$E$14))^バックデータ一覧!$E$11)*計算過程!$W$11*10^-3,0)</f>
        <v>0</v>
      </c>
      <c r="F5498" s="18">
        <f>IF(G5498&lt;0.3,(バックデータ一覧!$C$10*(バックデータ一覧!$C$12*計算過程!L5498+バックデータ一覧!$C$13*LN(0.3)+バックデータ一覧!$C$14)^バックデータ一覧!$C$11+バックデータ一覧!$E$10*(0.3/(バックデータ一覧!$E$12*計算過程!L5498+バックデータ一覧!$E$13*LN(0.3)+バックデータ一覧!$E$14))^バックデータ一覧!$E$11)*計算過程!$W$11*計算過程!G5498/0.3*10^-3,0)</f>
        <v>0</v>
      </c>
      <c r="G5498" s="18">
        <f t="shared" si="512"/>
        <v>0</v>
      </c>
      <c r="H5498" s="18">
        <f t="shared" si="513"/>
        <v>0</v>
      </c>
      <c r="I5498" s="24">
        <v>0</v>
      </c>
      <c r="J5498" s="24">
        <v>0</v>
      </c>
      <c r="K5498" s="24">
        <v>0</v>
      </c>
      <c r="L5498" s="14">
        <f>貼り付けシート!C5498</f>
        <v>26.6</v>
      </c>
      <c r="M5498" s="14">
        <f>貼り付けシート!D5498</f>
        <v>19.399999999999999</v>
      </c>
      <c r="N5498" s="18">
        <f>貼り付けシート!E5498</f>
        <v>87.884236495779987</v>
      </c>
      <c r="O5498" s="18">
        <f>貼り付けシート!F5498</f>
        <v>0</v>
      </c>
      <c r="P5498" s="19">
        <f t="shared" si="514"/>
        <v>0</v>
      </c>
      <c r="Q5498" s="19">
        <f t="shared" si="515"/>
        <v>0</v>
      </c>
    </row>
    <row r="5499" spans="1:17">
      <c r="A5499" s="38">
        <v>41868</v>
      </c>
      <c r="B5499" s="49" t="s">
        <v>170</v>
      </c>
      <c r="C5499" s="24">
        <f t="shared" si="510"/>
        <v>30.406921776000001</v>
      </c>
      <c r="D5499" s="24">
        <f t="shared" si="511"/>
        <v>0</v>
      </c>
      <c r="E5499" s="18">
        <f>IF(G5499&gt;=0.3,(バックデータ一覧!$C$10*(バックデータ一覧!$C$12*計算過程!L5499+バックデータ一覧!$C$13*LN(計算過程!G5499)+バックデータ一覧!$C$14)^バックデータ一覧!$C$11+バックデータ一覧!$E$10*(計算過程!G5499/(バックデータ一覧!$E$12*計算過程!L5499+バックデータ一覧!$E$13*LN(計算過程!G5499)+バックデータ一覧!$E$14))^バックデータ一覧!$E$11)*計算過程!$W$11*10^-3,0)</f>
        <v>0</v>
      </c>
      <c r="F5499" s="18">
        <f>IF(G5499&lt;0.3,(バックデータ一覧!$C$10*(バックデータ一覧!$C$12*計算過程!L5499+バックデータ一覧!$C$13*LN(0.3)+バックデータ一覧!$C$14)^バックデータ一覧!$C$11+バックデータ一覧!$E$10*(0.3/(バックデータ一覧!$E$12*計算過程!L5499+バックデータ一覧!$E$13*LN(0.3)+バックデータ一覧!$E$14))^バックデータ一覧!$E$11)*計算過程!$W$11*計算過程!G5499/0.3*10^-3,0)</f>
        <v>0</v>
      </c>
      <c r="G5499" s="18">
        <f t="shared" si="512"/>
        <v>0</v>
      </c>
      <c r="H5499" s="18">
        <f t="shared" si="513"/>
        <v>0</v>
      </c>
      <c r="I5499" s="24">
        <v>0</v>
      </c>
      <c r="J5499" s="24">
        <v>0</v>
      </c>
      <c r="K5499" s="24">
        <v>0</v>
      </c>
      <c r="L5499" s="14">
        <f>貼り付けシート!C5499</f>
        <v>27</v>
      </c>
      <c r="M5499" s="14">
        <f>貼り付けシート!D5499</f>
        <v>19.399999999999999</v>
      </c>
      <c r="N5499" s="18">
        <f>貼り付けシート!E5499</f>
        <v>85.841144443388046</v>
      </c>
      <c r="O5499" s="18">
        <f>貼り付けシート!F5499</f>
        <v>0</v>
      </c>
      <c r="P5499" s="19">
        <f t="shared" si="514"/>
        <v>0</v>
      </c>
      <c r="Q5499" s="19">
        <f t="shared" si="515"/>
        <v>0</v>
      </c>
    </row>
    <row r="5500" spans="1:17">
      <c r="A5500" s="38">
        <v>41868</v>
      </c>
      <c r="B5500" s="49" t="s">
        <v>171</v>
      </c>
      <c r="C5500" s="24">
        <f t="shared" si="510"/>
        <v>30.406921776000001</v>
      </c>
      <c r="D5500" s="24">
        <f t="shared" si="511"/>
        <v>0</v>
      </c>
      <c r="E5500" s="18">
        <f>IF(G5500&gt;=0.3,(バックデータ一覧!$C$10*(バックデータ一覧!$C$12*計算過程!L5500+バックデータ一覧!$C$13*LN(計算過程!G5500)+バックデータ一覧!$C$14)^バックデータ一覧!$C$11+バックデータ一覧!$E$10*(計算過程!G5500/(バックデータ一覧!$E$12*計算過程!L5500+バックデータ一覧!$E$13*LN(計算過程!G5500)+バックデータ一覧!$E$14))^バックデータ一覧!$E$11)*計算過程!$W$11*10^-3,0)</f>
        <v>0</v>
      </c>
      <c r="F5500" s="18">
        <f>IF(G5500&lt;0.3,(バックデータ一覧!$C$10*(バックデータ一覧!$C$12*計算過程!L5500+バックデータ一覧!$C$13*LN(0.3)+バックデータ一覧!$C$14)^バックデータ一覧!$C$11+バックデータ一覧!$E$10*(0.3/(バックデータ一覧!$E$12*計算過程!L5500+バックデータ一覧!$E$13*LN(0.3)+バックデータ一覧!$E$14))^バックデータ一覧!$E$11)*計算過程!$W$11*計算過程!G5500/0.3*10^-3,0)</f>
        <v>0</v>
      </c>
      <c r="G5500" s="18">
        <f t="shared" si="512"/>
        <v>0</v>
      </c>
      <c r="H5500" s="18">
        <f t="shared" si="513"/>
        <v>0</v>
      </c>
      <c r="I5500" s="24">
        <v>0</v>
      </c>
      <c r="J5500" s="24">
        <v>0</v>
      </c>
      <c r="K5500" s="24">
        <v>0</v>
      </c>
      <c r="L5500" s="14">
        <f>貼り付けシート!C5500</f>
        <v>26.6</v>
      </c>
      <c r="M5500" s="14">
        <f>貼り付けシート!D5500</f>
        <v>19.3</v>
      </c>
      <c r="N5500" s="18">
        <f>貼り付けシート!E5500</f>
        <v>87.44485840343556</v>
      </c>
      <c r="O5500" s="18">
        <f>貼り付けシート!F5500</f>
        <v>0</v>
      </c>
      <c r="P5500" s="19">
        <f t="shared" si="514"/>
        <v>0</v>
      </c>
      <c r="Q5500" s="19">
        <f t="shared" si="515"/>
        <v>0</v>
      </c>
    </row>
    <row r="5501" spans="1:17">
      <c r="A5501" s="38">
        <v>41868</v>
      </c>
      <c r="B5501" s="49" t="s">
        <v>172</v>
      </c>
      <c r="C5501" s="24">
        <f t="shared" si="510"/>
        <v>30.406921776000001</v>
      </c>
      <c r="D5501" s="24">
        <f t="shared" si="511"/>
        <v>0</v>
      </c>
      <c r="E5501" s="18">
        <f>IF(G5501&gt;=0.3,(バックデータ一覧!$C$10*(バックデータ一覧!$C$12*計算過程!L5501+バックデータ一覧!$C$13*LN(計算過程!G5501)+バックデータ一覧!$C$14)^バックデータ一覧!$C$11+バックデータ一覧!$E$10*(計算過程!G5501/(バックデータ一覧!$E$12*計算過程!L5501+バックデータ一覧!$E$13*LN(計算過程!G5501)+バックデータ一覧!$E$14))^バックデータ一覧!$E$11)*計算過程!$W$11*10^-3,0)</f>
        <v>0</v>
      </c>
      <c r="F5501" s="18">
        <f>IF(G5501&lt;0.3,(バックデータ一覧!$C$10*(バックデータ一覧!$C$12*計算過程!L5501+バックデータ一覧!$C$13*LN(0.3)+バックデータ一覧!$C$14)^バックデータ一覧!$C$11+バックデータ一覧!$E$10*(0.3/(バックデータ一覧!$E$12*計算過程!L5501+バックデータ一覧!$E$13*LN(0.3)+バックデータ一覧!$E$14))^バックデータ一覧!$E$11)*計算過程!$W$11*計算過程!G5501/0.3*10^-3,0)</f>
        <v>0</v>
      </c>
      <c r="G5501" s="18">
        <f t="shared" si="512"/>
        <v>0</v>
      </c>
      <c r="H5501" s="18">
        <f t="shared" si="513"/>
        <v>0</v>
      </c>
      <c r="I5501" s="24">
        <v>0</v>
      </c>
      <c r="J5501" s="24">
        <v>0</v>
      </c>
      <c r="K5501" s="24">
        <v>0</v>
      </c>
      <c r="L5501" s="14">
        <f>貼り付けシート!C5501</f>
        <v>26.8</v>
      </c>
      <c r="M5501" s="14">
        <f>貼り付けシート!D5501</f>
        <v>19.2</v>
      </c>
      <c r="N5501" s="18">
        <f>貼り付けシート!E5501</f>
        <v>85.987300292471119</v>
      </c>
      <c r="O5501" s="18">
        <f>貼り付けシート!F5501</f>
        <v>0</v>
      </c>
      <c r="P5501" s="19">
        <f t="shared" si="514"/>
        <v>0</v>
      </c>
      <c r="Q5501" s="19">
        <f t="shared" si="515"/>
        <v>0</v>
      </c>
    </row>
    <row r="5502" spans="1:17">
      <c r="A5502" s="38">
        <v>41869</v>
      </c>
      <c r="B5502" s="49" t="s">
        <v>149</v>
      </c>
      <c r="C5502" s="24">
        <f t="shared" si="510"/>
        <v>30.406921776000001</v>
      </c>
      <c r="D5502" s="24">
        <f t="shared" si="511"/>
        <v>0</v>
      </c>
      <c r="E5502" s="18">
        <f>IF(G5502&gt;=0.3,(バックデータ一覧!$C$10*(バックデータ一覧!$C$12*計算過程!L5502+バックデータ一覧!$C$13*LN(計算過程!G5502)+バックデータ一覧!$C$14)^バックデータ一覧!$C$11+バックデータ一覧!$E$10*(計算過程!G5502/(バックデータ一覧!$E$12*計算過程!L5502+バックデータ一覧!$E$13*LN(計算過程!G5502)+バックデータ一覧!$E$14))^バックデータ一覧!$E$11)*計算過程!$W$11*10^-3,0)</f>
        <v>0</v>
      </c>
      <c r="F5502" s="18">
        <f>IF(G5502&lt;0.3,(バックデータ一覧!$C$10*(バックデータ一覧!$C$12*計算過程!L5502+バックデータ一覧!$C$13*LN(0.3)+バックデータ一覧!$C$14)^バックデータ一覧!$C$11+バックデータ一覧!$E$10*(0.3/(バックデータ一覧!$E$12*計算過程!L5502+バックデータ一覧!$E$13*LN(0.3)+バックデータ一覧!$E$14))^バックデータ一覧!$E$11)*計算過程!$W$11*計算過程!G5502/0.3*10^-3,0)</f>
        <v>0</v>
      </c>
      <c r="G5502" s="18">
        <f t="shared" si="512"/>
        <v>0</v>
      </c>
      <c r="H5502" s="18">
        <f t="shared" si="513"/>
        <v>0</v>
      </c>
      <c r="I5502" s="24">
        <v>0</v>
      </c>
      <c r="J5502" s="24">
        <v>0</v>
      </c>
      <c r="K5502" s="24">
        <v>0</v>
      </c>
      <c r="L5502" s="14">
        <f>貼り付けシート!C5502</f>
        <v>26.8</v>
      </c>
      <c r="M5502" s="14">
        <f>貼り付けシート!D5502</f>
        <v>18.899999999999999</v>
      </c>
      <c r="N5502" s="18">
        <f>貼り付けシート!E5502</f>
        <v>84.683369765528624</v>
      </c>
      <c r="O5502" s="18">
        <f>貼り付けシート!F5502</f>
        <v>0</v>
      </c>
      <c r="P5502" s="19">
        <f t="shared" si="514"/>
        <v>0</v>
      </c>
      <c r="Q5502" s="19">
        <f t="shared" si="515"/>
        <v>0</v>
      </c>
    </row>
    <row r="5503" spans="1:17">
      <c r="A5503" s="38">
        <v>41869</v>
      </c>
      <c r="B5503" s="49" t="s">
        <v>150</v>
      </c>
      <c r="C5503" s="24">
        <f t="shared" si="510"/>
        <v>30.406921776000001</v>
      </c>
      <c r="D5503" s="24">
        <f t="shared" si="511"/>
        <v>0</v>
      </c>
      <c r="E5503" s="18">
        <f>IF(G5503&gt;=0.3,(バックデータ一覧!$C$10*(バックデータ一覧!$C$12*計算過程!L5503+バックデータ一覧!$C$13*LN(計算過程!G5503)+バックデータ一覧!$C$14)^バックデータ一覧!$C$11+バックデータ一覧!$E$10*(計算過程!G5503/(バックデータ一覧!$E$12*計算過程!L5503+バックデータ一覧!$E$13*LN(計算過程!G5503)+バックデータ一覧!$E$14))^バックデータ一覧!$E$11)*計算過程!$W$11*10^-3,0)</f>
        <v>0</v>
      </c>
      <c r="F5503" s="18">
        <f>IF(G5503&lt;0.3,(バックデータ一覧!$C$10*(バックデータ一覧!$C$12*計算過程!L5503+バックデータ一覧!$C$13*LN(0.3)+バックデータ一覧!$C$14)^バックデータ一覧!$C$11+バックデータ一覧!$E$10*(0.3/(バックデータ一覧!$E$12*計算過程!L5503+バックデータ一覧!$E$13*LN(0.3)+バックデータ一覧!$E$14))^バックデータ一覧!$E$11)*計算過程!$W$11*計算過程!G5503/0.3*10^-3,0)</f>
        <v>0</v>
      </c>
      <c r="G5503" s="18">
        <f t="shared" si="512"/>
        <v>0</v>
      </c>
      <c r="H5503" s="18">
        <f t="shared" si="513"/>
        <v>0</v>
      </c>
      <c r="I5503" s="24">
        <v>0</v>
      </c>
      <c r="J5503" s="24">
        <v>0</v>
      </c>
      <c r="K5503" s="24">
        <v>0</v>
      </c>
      <c r="L5503" s="14">
        <f>貼り付けシート!C5503</f>
        <v>26.8</v>
      </c>
      <c r="M5503" s="14">
        <f>貼り付けシート!D5503</f>
        <v>18.5</v>
      </c>
      <c r="N5503" s="18">
        <f>貼り付けシート!E5503</f>
        <v>82.942895648691703</v>
      </c>
      <c r="O5503" s="18">
        <f>貼り付けシート!F5503</f>
        <v>0</v>
      </c>
      <c r="P5503" s="19">
        <f t="shared" si="514"/>
        <v>0</v>
      </c>
      <c r="Q5503" s="19">
        <f t="shared" si="515"/>
        <v>0</v>
      </c>
    </row>
    <row r="5504" spans="1:17">
      <c r="A5504" s="38">
        <v>41869</v>
      </c>
      <c r="B5504" s="49" t="s">
        <v>151</v>
      </c>
      <c r="C5504" s="24">
        <f t="shared" si="510"/>
        <v>30.406921776000001</v>
      </c>
      <c r="D5504" s="24">
        <f t="shared" si="511"/>
        <v>0</v>
      </c>
      <c r="E5504" s="18">
        <f>IF(G5504&gt;=0.3,(バックデータ一覧!$C$10*(バックデータ一覧!$C$12*計算過程!L5504+バックデータ一覧!$C$13*LN(計算過程!G5504)+バックデータ一覧!$C$14)^バックデータ一覧!$C$11+バックデータ一覧!$E$10*(計算過程!G5504/(バックデータ一覧!$E$12*計算過程!L5504+バックデータ一覧!$E$13*LN(計算過程!G5504)+バックデータ一覧!$E$14))^バックデータ一覧!$E$11)*計算過程!$W$11*10^-3,0)</f>
        <v>0</v>
      </c>
      <c r="F5504" s="18">
        <f>IF(G5504&lt;0.3,(バックデータ一覧!$C$10*(バックデータ一覧!$C$12*計算過程!L5504+バックデータ一覧!$C$13*LN(0.3)+バックデータ一覧!$C$14)^バックデータ一覧!$C$11+バックデータ一覧!$E$10*(0.3/(バックデータ一覧!$E$12*計算過程!L5504+バックデータ一覧!$E$13*LN(0.3)+バックデータ一覧!$E$14))^バックデータ一覧!$E$11)*計算過程!$W$11*計算過程!G5504/0.3*10^-3,0)</f>
        <v>0</v>
      </c>
      <c r="G5504" s="18">
        <f t="shared" si="512"/>
        <v>0</v>
      </c>
      <c r="H5504" s="18">
        <f t="shared" si="513"/>
        <v>0</v>
      </c>
      <c r="I5504" s="24">
        <v>0</v>
      </c>
      <c r="J5504" s="24">
        <v>0</v>
      </c>
      <c r="K5504" s="24">
        <v>0</v>
      </c>
      <c r="L5504" s="14">
        <f>貼り付けシート!C5504</f>
        <v>26.9</v>
      </c>
      <c r="M5504" s="14">
        <f>貼り付けシート!D5504</f>
        <v>18.100000000000001</v>
      </c>
      <c r="N5504" s="18">
        <f>貼り付けシート!E5504</f>
        <v>80.724328922447555</v>
      </c>
      <c r="O5504" s="18">
        <f>貼り付けシート!F5504</f>
        <v>0</v>
      </c>
      <c r="P5504" s="19">
        <f t="shared" si="514"/>
        <v>0</v>
      </c>
      <c r="Q5504" s="19">
        <f t="shared" si="515"/>
        <v>0</v>
      </c>
    </row>
    <row r="5505" spans="1:17">
      <c r="A5505" s="38">
        <v>41869</v>
      </c>
      <c r="B5505" s="49" t="s">
        <v>152</v>
      </c>
      <c r="C5505" s="24">
        <f t="shared" si="510"/>
        <v>30.406921776000001</v>
      </c>
      <c r="D5505" s="24">
        <f t="shared" si="511"/>
        <v>0</v>
      </c>
      <c r="E5505" s="18">
        <f>IF(G5505&gt;=0.3,(バックデータ一覧!$C$10*(バックデータ一覧!$C$12*計算過程!L5505+バックデータ一覧!$C$13*LN(計算過程!G5505)+バックデータ一覧!$C$14)^バックデータ一覧!$C$11+バックデータ一覧!$E$10*(計算過程!G5505/(バックデータ一覧!$E$12*計算過程!L5505+バックデータ一覧!$E$13*LN(計算過程!G5505)+バックデータ一覧!$E$14))^バックデータ一覧!$E$11)*計算過程!$W$11*10^-3,0)</f>
        <v>0</v>
      </c>
      <c r="F5505" s="18">
        <f>IF(G5505&lt;0.3,(バックデータ一覧!$C$10*(バックデータ一覧!$C$12*計算過程!L5505+バックデータ一覧!$C$13*LN(0.3)+バックデータ一覧!$C$14)^バックデータ一覧!$C$11+バックデータ一覧!$E$10*(0.3/(バックデータ一覧!$E$12*計算過程!L5505+バックデータ一覧!$E$13*LN(0.3)+バックデータ一覧!$E$14))^バックデータ一覧!$E$11)*計算過程!$W$11*計算過程!G5505/0.3*10^-3,0)</f>
        <v>0</v>
      </c>
      <c r="G5505" s="18">
        <f t="shared" si="512"/>
        <v>0</v>
      </c>
      <c r="H5505" s="18">
        <f t="shared" si="513"/>
        <v>0</v>
      </c>
      <c r="I5505" s="24">
        <v>0</v>
      </c>
      <c r="J5505" s="24">
        <v>0</v>
      </c>
      <c r="K5505" s="24">
        <v>0</v>
      </c>
      <c r="L5505" s="14">
        <f>貼り付けシート!C5505</f>
        <v>26.9</v>
      </c>
      <c r="M5505" s="14">
        <f>貼り付けシート!D5505</f>
        <v>17.899999999999999</v>
      </c>
      <c r="N5505" s="18">
        <f>貼り付けシート!E5505</f>
        <v>79.857298894624435</v>
      </c>
      <c r="O5505" s="18">
        <f>貼り付けシート!F5505</f>
        <v>0</v>
      </c>
      <c r="P5505" s="19">
        <f t="shared" si="514"/>
        <v>0</v>
      </c>
      <c r="Q5505" s="19">
        <f t="shared" si="515"/>
        <v>0</v>
      </c>
    </row>
    <row r="5506" spans="1:17">
      <c r="A5506" s="38">
        <v>41869</v>
      </c>
      <c r="B5506" s="49" t="s">
        <v>153</v>
      </c>
      <c r="C5506" s="24">
        <f t="shared" si="510"/>
        <v>30.406921776000001</v>
      </c>
      <c r="D5506" s="24">
        <f t="shared" si="511"/>
        <v>0</v>
      </c>
      <c r="E5506" s="18">
        <f>IF(G5506&gt;=0.3,(バックデータ一覧!$C$10*(バックデータ一覧!$C$12*計算過程!L5506+バックデータ一覧!$C$13*LN(計算過程!G5506)+バックデータ一覧!$C$14)^バックデータ一覧!$C$11+バックデータ一覧!$E$10*(計算過程!G5506/(バックデータ一覧!$E$12*計算過程!L5506+バックデータ一覧!$E$13*LN(計算過程!G5506)+バックデータ一覧!$E$14))^バックデータ一覧!$E$11)*計算過程!$W$11*10^-3,0)</f>
        <v>0</v>
      </c>
      <c r="F5506" s="18">
        <f>IF(G5506&lt;0.3,(バックデータ一覧!$C$10*(バックデータ一覧!$C$12*計算過程!L5506+バックデータ一覧!$C$13*LN(0.3)+バックデータ一覧!$C$14)^バックデータ一覧!$C$11+バックデータ一覧!$E$10*(0.3/(バックデータ一覧!$E$12*計算過程!L5506+バックデータ一覧!$E$13*LN(0.3)+バックデータ一覧!$E$14))^バックデータ一覧!$E$11)*計算過程!$W$11*計算過程!G5506/0.3*10^-3,0)</f>
        <v>0</v>
      </c>
      <c r="G5506" s="18">
        <f t="shared" si="512"/>
        <v>0</v>
      </c>
      <c r="H5506" s="18">
        <f t="shared" si="513"/>
        <v>0</v>
      </c>
      <c r="I5506" s="24">
        <v>0</v>
      </c>
      <c r="J5506" s="24">
        <v>0</v>
      </c>
      <c r="K5506" s="24">
        <v>0</v>
      </c>
      <c r="L5506" s="14">
        <f>貼り付けシート!C5506</f>
        <v>26.7</v>
      </c>
      <c r="M5506" s="14">
        <f>貼り付けシート!D5506</f>
        <v>17.7</v>
      </c>
      <c r="N5506" s="18">
        <f>貼り付けシート!E5506</f>
        <v>79.924209914784853</v>
      </c>
      <c r="O5506" s="18">
        <f>貼り付けシート!F5506</f>
        <v>0</v>
      </c>
      <c r="P5506" s="19">
        <f t="shared" si="514"/>
        <v>0</v>
      </c>
      <c r="Q5506" s="19">
        <f t="shared" si="515"/>
        <v>0</v>
      </c>
    </row>
    <row r="5507" spans="1:17">
      <c r="A5507" s="38">
        <v>41869</v>
      </c>
      <c r="B5507" s="49" t="s">
        <v>154</v>
      </c>
      <c r="C5507" s="24">
        <f t="shared" si="510"/>
        <v>30.406921776000001</v>
      </c>
      <c r="D5507" s="24">
        <f t="shared" si="511"/>
        <v>0</v>
      </c>
      <c r="E5507" s="18">
        <f>IF(G5507&gt;=0.3,(バックデータ一覧!$C$10*(バックデータ一覧!$C$12*計算過程!L5507+バックデータ一覧!$C$13*LN(計算過程!G5507)+バックデータ一覧!$C$14)^バックデータ一覧!$C$11+バックデータ一覧!$E$10*(計算過程!G5507/(バックデータ一覧!$E$12*計算過程!L5507+バックデータ一覧!$E$13*LN(計算過程!G5507)+バックデータ一覧!$E$14))^バックデータ一覧!$E$11)*計算過程!$W$11*10^-3,0)</f>
        <v>0</v>
      </c>
      <c r="F5507" s="18">
        <f>IF(G5507&lt;0.3,(バックデータ一覧!$C$10*(バックデータ一覧!$C$12*計算過程!L5507+バックデータ一覧!$C$13*LN(0.3)+バックデータ一覧!$C$14)^バックデータ一覧!$C$11+バックデータ一覧!$E$10*(0.3/(バックデータ一覧!$E$12*計算過程!L5507+バックデータ一覧!$E$13*LN(0.3)+バックデータ一覧!$E$14))^バックデータ一覧!$E$11)*計算過程!$W$11*計算過程!G5507/0.3*10^-3,0)</f>
        <v>0</v>
      </c>
      <c r="G5507" s="18">
        <f t="shared" si="512"/>
        <v>0</v>
      </c>
      <c r="H5507" s="18">
        <f t="shared" si="513"/>
        <v>0</v>
      </c>
      <c r="I5507" s="24">
        <v>0</v>
      </c>
      <c r="J5507" s="24">
        <v>0</v>
      </c>
      <c r="K5507" s="24">
        <v>0</v>
      </c>
      <c r="L5507" s="14">
        <f>貼り付けシート!C5507</f>
        <v>26.8</v>
      </c>
      <c r="M5507" s="14">
        <f>貼り付けシート!D5507</f>
        <v>17.600000000000001</v>
      </c>
      <c r="N5507" s="18">
        <f>貼り付けシート!E5507</f>
        <v>79.018869400518227</v>
      </c>
      <c r="O5507" s="18">
        <f>貼り付けシート!F5507</f>
        <v>0</v>
      </c>
      <c r="P5507" s="19">
        <f t="shared" si="514"/>
        <v>0</v>
      </c>
      <c r="Q5507" s="19">
        <f t="shared" si="515"/>
        <v>0</v>
      </c>
    </row>
    <row r="5508" spans="1:17">
      <c r="A5508" s="38">
        <v>41869</v>
      </c>
      <c r="B5508" s="49" t="s">
        <v>155</v>
      </c>
      <c r="C5508" s="24">
        <f t="shared" si="510"/>
        <v>30.406921776000001</v>
      </c>
      <c r="D5508" s="24">
        <f t="shared" si="511"/>
        <v>0</v>
      </c>
      <c r="E5508" s="18">
        <f>IF(G5508&gt;=0.3,(バックデータ一覧!$C$10*(バックデータ一覧!$C$12*計算過程!L5508+バックデータ一覧!$C$13*LN(計算過程!G5508)+バックデータ一覧!$C$14)^バックデータ一覧!$C$11+バックデータ一覧!$E$10*(計算過程!G5508/(バックデータ一覧!$E$12*計算過程!L5508+バックデータ一覧!$E$13*LN(計算過程!G5508)+バックデータ一覧!$E$14))^バックデータ一覧!$E$11)*計算過程!$W$11*10^-3,0)</f>
        <v>0</v>
      </c>
      <c r="F5508" s="18">
        <f>IF(G5508&lt;0.3,(バックデータ一覧!$C$10*(バックデータ一覧!$C$12*計算過程!L5508+バックデータ一覧!$C$13*LN(0.3)+バックデータ一覧!$C$14)^バックデータ一覧!$C$11+バックデータ一覧!$E$10*(0.3/(バックデータ一覧!$E$12*計算過程!L5508+バックデータ一覧!$E$13*LN(0.3)+バックデータ一覧!$E$14))^バックデータ一覧!$E$11)*計算過程!$W$11*計算過程!G5508/0.3*10^-3,0)</f>
        <v>0</v>
      </c>
      <c r="G5508" s="18">
        <f t="shared" si="512"/>
        <v>0</v>
      </c>
      <c r="H5508" s="18">
        <f t="shared" si="513"/>
        <v>0</v>
      </c>
      <c r="I5508" s="24">
        <v>0</v>
      </c>
      <c r="J5508" s="24">
        <v>0</v>
      </c>
      <c r="K5508" s="24">
        <v>0</v>
      </c>
      <c r="L5508" s="14">
        <f>貼り付けシート!C5508</f>
        <v>27.5</v>
      </c>
      <c r="M5508" s="14">
        <f>貼り付けシート!D5508</f>
        <v>17.899999999999999</v>
      </c>
      <c r="N5508" s="18">
        <f>貼り付けシート!E5508</f>
        <v>77.097039662639972</v>
      </c>
      <c r="O5508" s="18">
        <f>貼り付けシート!F5508</f>
        <v>0</v>
      </c>
      <c r="P5508" s="19">
        <f t="shared" si="514"/>
        <v>0</v>
      </c>
      <c r="Q5508" s="19">
        <f t="shared" si="515"/>
        <v>0</v>
      </c>
    </row>
    <row r="5509" spans="1:17">
      <c r="A5509" s="38">
        <v>41869</v>
      </c>
      <c r="B5509" s="49" t="s">
        <v>156</v>
      </c>
      <c r="C5509" s="24">
        <f t="shared" si="510"/>
        <v>30.406921776000001</v>
      </c>
      <c r="D5509" s="24">
        <f t="shared" si="511"/>
        <v>0</v>
      </c>
      <c r="E5509" s="18">
        <f>IF(G5509&gt;=0.3,(バックデータ一覧!$C$10*(バックデータ一覧!$C$12*計算過程!L5509+バックデータ一覧!$C$13*LN(計算過程!G5509)+バックデータ一覧!$C$14)^バックデータ一覧!$C$11+バックデータ一覧!$E$10*(計算過程!G5509/(バックデータ一覧!$E$12*計算過程!L5509+バックデータ一覧!$E$13*LN(計算過程!G5509)+バックデータ一覧!$E$14))^バックデータ一覧!$E$11)*計算過程!$W$11*10^-3,0)</f>
        <v>0</v>
      </c>
      <c r="F5509" s="18">
        <f>IF(G5509&lt;0.3,(バックデータ一覧!$C$10*(バックデータ一覧!$C$12*計算過程!L5509+バックデータ一覧!$C$13*LN(0.3)+バックデータ一覧!$C$14)^バックデータ一覧!$C$11+バックデータ一覧!$E$10*(0.3/(バックデータ一覧!$E$12*計算過程!L5509+バックデータ一覧!$E$13*LN(0.3)+バックデータ一覧!$E$14))^バックデータ一覧!$E$11)*計算過程!$W$11*計算過程!G5509/0.3*10^-3,0)</f>
        <v>0</v>
      </c>
      <c r="G5509" s="18">
        <f t="shared" si="512"/>
        <v>0</v>
      </c>
      <c r="H5509" s="18">
        <f t="shared" si="513"/>
        <v>0</v>
      </c>
      <c r="I5509" s="24">
        <v>0</v>
      </c>
      <c r="J5509" s="24">
        <v>0</v>
      </c>
      <c r="K5509" s="24">
        <v>0</v>
      </c>
      <c r="L5509" s="14">
        <f>貼り付けシート!C5509</f>
        <v>28.8</v>
      </c>
      <c r="M5509" s="14">
        <f>貼り付けシート!D5509</f>
        <v>18.2</v>
      </c>
      <c r="N5509" s="18">
        <f>貼り付けシート!E5509</f>
        <v>72.642212254081372</v>
      </c>
      <c r="O5509" s="18">
        <f>貼り付けシート!F5509</f>
        <v>0</v>
      </c>
      <c r="P5509" s="19">
        <f t="shared" si="514"/>
        <v>0</v>
      </c>
      <c r="Q5509" s="19">
        <f t="shared" si="515"/>
        <v>0</v>
      </c>
    </row>
    <row r="5510" spans="1:17">
      <c r="A5510" s="38">
        <v>41869</v>
      </c>
      <c r="B5510" s="49" t="s">
        <v>157</v>
      </c>
      <c r="C5510" s="24">
        <f t="shared" si="510"/>
        <v>30.406921776000001</v>
      </c>
      <c r="D5510" s="24">
        <f t="shared" si="511"/>
        <v>0</v>
      </c>
      <c r="E5510" s="18">
        <f>IF(G5510&gt;=0.3,(バックデータ一覧!$C$10*(バックデータ一覧!$C$12*計算過程!L5510+バックデータ一覧!$C$13*LN(計算過程!G5510)+バックデータ一覧!$C$14)^バックデータ一覧!$C$11+バックデータ一覧!$E$10*(計算過程!G5510/(バックデータ一覧!$E$12*計算過程!L5510+バックデータ一覧!$E$13*LN(計算過程!G5510)+バックデータ一覧!$E$14))^バックデータ一覧!$E$11)*計算過程!$W$11*10^-3,0)</f>
        <v>0</v>
      </c>
      <c r="F5510" s="18">
        <f>IF(G5510&lt;0.3,(バックデータ一覧!$C$10*(バックデータ一覧!$C$12*計算過程!L5510+バックデータ一覧!$C$13*LN(0.3)+バックデータ一覧!$C$14)^バックデータ一覧!$C$11+バックデータ一覧!$E$10*(0.3/(バックデータ一覧!$E$12*計算過程!L5510+バックデータ一覧!$E$13*LN(0.3)+バックデータ一覧!$E$14))^バックデータ一覧!$E$11)*計算過程!$W$11*計算過程!G5510/0.3*10^-3,0)</f>
        <v>0</v>
      </c>
      <c r="G5510" s="18">
        <f t="shared" si="512"/>
        <v>0</v>
      </c>
      <c r="H5510" s="18">
        <f t="shared" si="513"/>
        <v>0</v>
      </c>
      <c r="I5510" s="24">
        <v>0</v>
      </c>
      <c r="J5510" s="24">
        <v>0</v>
      </c>
      <c r="K5510" s="24">
        <v>0</v>
      </c>
      <c r="L5510" s="14">
        <f>貼り付けシート!C5510</f>
        <v>29.7</v>
      </c>
      <c r="M5510" s="14">
        <f>貼り付けシート!D5510</f>
        <v>18.5</v>
      </c>
      <c r="N5510" s="18">
        <f>貼り付けシート!E5510</f>
        <v>70.068382645175106</v>
      </c>
      <c r="O5510" s="18">
        <f>貼り付けシート!F5510</f>
        <v>0</v>
      </c>
      <c r="P5510" s="19">
        <f t="shared" si="514"/>
        <v>0</v>
      </c>
      <c r="Q5510" s="19">
        <f t="shared" si="515"/>
        <v>0</v>
      </c>
    </row>
    <row r="5511" spans="1:17">
      <c r="A5511" s="38">
        <v>41869</v>
      </c>
      <c r="B5511" s="49" t="s">
        <v>158</v>
      </c>
      <c r="C5511" s="24">
        <f t="shared" ref="C5511:C5574" si="516">$W$6*IF(AND(L5511&lt;5,N5511&gt;=80),$W$4,$W$5)*3600*10^-6</f>
        <v>30.406921776000001</v>
      </c>
      <c r="D5511" s="24">
        <f t="shared" ref="D5511:D5574" si="517">IF(G5511&gt;=0.3,E5511,F5511)</f>
        <v>0</v>
      </c>
      <c r="E5511" s="18">
        <f>IF(G5511&gt;=0.3,(バックデータ一覧!$C$10*(バックデータ一覧!$C$12*計算過程!L5511+バックデータ一覧!$C$13*LN(計算過程!G5511)+バックデータ一覧!$C$14)^バックデータ一覧!$C$11+バックデータ一覧!$E$10*(計算過程!G5511/(バックデータ一覧!$E$12*計算過程!L5511+バックデータ一覧!$E$13*LN(計算過程!G5511)+バックデータ一覧!$E$14))^バックデータ一覧!$E$11)*計算過程!$W$11*10^-3,0)</f>
        <v>0</v>
      </c>
      <c r="F5511" s="18">
        <f>IF(G5511&lt;0.3,(バックデータ一覧!$C$10*(バックデータ一覧!$C$12*計算過程!L5511+バックデータ一覧!$C$13*LN(0.3)+バックデータ一覧!$C$14)^バックデータ一覧!$C$11+バックデータ一覧!$E$10*(0.3/(バックデータ一覧!$E$12*計算過程!L5511+バックデータ一覧!$E$13*LN(0.3)+バックデータ一覧!$E$14))^バックデータ一覧!$E$11)*計算過程!$W$11*計算過程!G5511/0.3*10^-3,0)</f>
        <v>0</v>
      </c>
      <c r="G5511" s="18">
        <f t="shared" ref="G5511:G5574" si="518">H5511/($W$6*3600*10^-6)</f>
        <v>0</v>
      </c>
      <c r="H5511" s="18">
        <f t="shared" ref="H5511:H5574" si="519">IF(AND(L5511&lt;5,N5511&gt;=80),P5511/$W$4,P5511/$W$5)</f>
        <v>0</v>
      </c>
      <c r="I5511" s="24">
        <v>0</v>
      </c>
      <c r="J5511" s="24">
        <v>0</v>
      </c>
      <c r="K5511" s="24">
        <v>0</v>
      </c>
      <c r="L5511" s="14">
        <f>貼り付けシート!C5511</f>
        <v>30.1</v>
      </c>
      <c r="M5511" s="14">
        <f>貼り付けシート!D5511</f>
        <v>18.5</v>
      </c>
      <c r="N5511" s="18">
        <f>貼り付けシート!E5511</f>
        <v>68.476662215200562</v>
      </c>
      <c r="O5511" s="18">
        <f>貼り付けシート!F5511</f>
        <v>0</v>
      </c>
      <c r="P5511" s="19">
        <f t="shared" ref="P5511:P5574" si="520">IF(O5511&gt;C5511,C5511,O5511)</f>
        <v>0</v>
      </c>
      <c r="Q5511" s="19">
        <f t="shared" ref="Q5511:Q5574" si="521">IF(O5511&gt;C5511,O5511-C5511,0)</f>
        <v>0</v>
      </c>
    </row>
    <row r="5512" spans="1:17">
      <c r="A5512" s="38">
        <v>41869</v>
      </c>
      <c r="B5512" s="49" t="s">
        <v>159</v>
      </c>
      <c r="C5512" s="24">
        <f t="shared" si="516"/>
        <v>30.406921776000001</v>
      </c>
      <c r="D5512" s="24">
        <f t="shared" si="517"/>
        <v>0</v>
      </c>
      <c r="E5512" s="18">
        <f>IF(G5512&gt;=0.3,(バックデータ一覧!$C$10*(バックデータ一覧!$C$12*計算過程!L5512+バックデータ一覧!$C$13*LN(計算過程!G5512)+バックデータ一覧!$C$14)^バックデータ一覧!$C$11+バックデータ一覧!$E$10*(計算過程!G5512/(バックデータ一覧!$E$12*計算過程!L5512+バックデータ一覧!$E$13*LN(計算過程!G5512)+バックデータ一覧!$E$14))^バックデータ一覧!$E$11)*計算過程!$W$11*10^-3,0)</f>
        <v>0</v>
      </c>
      <c r="F5512" s="18">
        <f>IF(G5512&lt;0.3,(バックデータ一覧!$C$10*(バックデータ一覧!$C$12*計算過程!L5512+バックデータ一覧!$C$13*LN(0.3)+バックデータ一覧!$C$14)^バックデータ一覧!$C$11+バックデータ一覧!$E$10*(0.3/(バックデータ一覧!$E$12*計算過程!L5512+バックデータ一覧!$E$13*LN(0.3)+バックデータ一覧!$E$14))^バックデータ一覧!$E$11)*計算過程!$W$11*計算過程!G5512/0.3*10^-3,0)</f>
        <v>0</v>
      </c>
      <c r="G5512" s="18">
        <f t="shared" si="518"/>
        <v>0</v>
      </c>
      <c r="H5512" s="18">
        <f t="shared" si="519"/>
        <v>0</v>
      </c>
      <c r="I5512" s="24">
        <v>0</v>
      </c>
      <c r="J5512" s="24">
        <v>0</v>
      </c>
      <c r="K5512" s="24">
        <v>0</v>
      </c>
      <c r="L5512" s="14">
        <f>貼り付けシート!C5512</f>
        <v>30.4</v>
      </c>
      <c r="M5512" s="14">
        <f>貼り付けシート!D5512</f>
        <v>18.399999999999999</v>
      </c>
      <c r="N5512" s="18">
        <f>貼り付けシート!E5512</f>
        <v>66.956305244325009</v>
      </c>
      <c r="O5512" s="18">
        <f>貼り付けシート!F5512</f>
        <v>0</v>
      </c>
      <c r="P5512" s="19">
        <f t="shared" si="520"/>
        <v>0</v>
      </c>
      <c r="Q5512" s="19">
        <f t="shared" si="521"/>
        <v>0</v>
      </c>
    </row>
    <row r="5513" spans="1:17">
      <c r="A5513" s="38">
        <v>41869</v>
      </c>
      <c r="B5513" s="49" t="s">
        <v>160</v>
      </c>
      <c r="C5513" s="24">
        <f t="shared" si="516"/>
        <v>30.406921776000001</v>
      </c>
      <c r="D5513" s="24">
        <f t="shared" si="517"/>
        <v>0</v>
      </c>
      <c r="E5513" s="18">
        <f>IF(G5513&gt;=0.3,(バックデータ一覧!$C$10*(バックデータ一覧!$C$12*計算過程!L5513+バックデータ一覧!$C$13*LN(計算過程!G5513)+バックデータ一覧!$C$14)^バックデータ一覧!$C$11+バックデータ一覧!$E$10*(計算過程!G5513/(バックデータ一覧!$E$12*計算過程!L5513+バックデータ一覧!$E$13*LN(計算過程!G5513)+バックデータ一覧!$E$14))^バックデータ一覧!$E$11)*計算過程!$W$11*10^-3,0)</f>
        <v>0</v>
      </c>
      <c r="F5513" s="18">
        <f>IF(G5513&lt;0.3,(バックデータ一覧!$C$10*(バックデータ一覧!$C$12*計算過程!L5513+バックデータ一覧!$C$13*LN(0.3)+バックデータ一覧!$C$14)^バックデータ一覧!$C$11+バックデータ一覧!$E$10*(0.3/(バックデータ一覧!$E$12*計算過程!L5513+バックデータ一覧!$E$13*LN(0.3)+バックデータ一覧!$E$14))^バックデータ一覧!$E$11)*計算過程!$W$11*計算過程!G5513/0.3*10^-3,0)</f>
        <v>0</v>
      </c>
      <c r="G5513" s="18">
        <f t="shared" si="518"/>
        <v>0</v>
      </c>
      <c r="H5513" s="18">
        <f t="shared" si="519"/>
        <v>0</v>
      </c>
      <c r="I5513" s="24">
        <v>0</v>
      </c>
      <c r="J5513" s="24">
        <v>0</v>
      </c>
      <c r="K5513" s="24">
        <v>0</v>
      </c>
      <c r="L5513" s="14">
        <f>貼り付けシート!C5513</f>
        <v>30.4</v>
      </c>
      <c r="M5513" s="14">
        <f>貼り付けシート!D5513</f>
        <v>18.399999999999999</v>
      </c>
      <c r="N5513" s="18">
        <f>貼り付けシート!E5513</f>
        <v>66.956305244325009</v>
      </c>
      <c r="O5513" s="18">
        <f>貼り付けシート!F5513</f>
        <v>0</v>
      </c>
      <c r="P5513" s="19">
        <f t="shared" si="520"/>
        <v>0</v>
      </c>
      <c r="Q5513" s="19">
        <f t="shared" si="521"/>
        <v>0</v>
      </c>
    </row>
    <row r="5514" spans="1:17">
      <c r="A5514" s="38">
        <v>41869</v>
      </c>
      <c r="B5514" s="49" t="s">
        <v>161</v>
      </c>
      <c r="C5514" s="24">
        <f t="shared" si="516"/>
        <v>30.406921776000001</v>
      </c>
      <c r="D5514" s="24">
        <f t="shared" si="517"/>
        <v>0</v>
      </c>
      <c r="E5514" s="18">
        <f>IF(G5514&gt;=0.3,(バックデータ一覧!$C$10*(バックデータ一覧!$C$12*計算過程!L5514+バックデータ一覧!$C$13*LN(計算過程!G5514)+バックデータ一覧!$C$14)^バックデータ一覧!$C$11+バックデータ一覧!$E$10*(計算過程!G5514/(バックデータ一覧!$E$12*計算過程!L5514+バックデータ一覧!$E$13*LN(計算過程!G5514)+バックデータ一覧!$E$14))^バックデータ一覧!$E$11)*計算過程!$W$11*10^-3,0)</f>
        <v>0</v>
      </c>
      <c r="F5514" s="18">
        <f>IF(G5514&lt;0.3,(バックデータ一覧!$C$10*(バックデータ一覧!$C$12*計算過程!L5514+バックデータ一覧!$C$13*LN(0.3)+バックデータ一覧!$C$14)^バックデータ一覧!$C$11+バックデータ一覧!$E$10*(0.3/(バックデータ一覧!$E$12*計算過程!L5514+バックデータ一覧!$E$13*LN(0.3)+バックデータ一覧!$E$14))^バックデータ一覧!$E$11)*計算過程!$W$11*計算過程!G5514/0.3*10^-3,0)</f>
        <v>0</v>
      </c>
      <c r="G5514" s="18">
        <f t="shared" si="518"/>
        <v>0</v>
      </c>
      <c r="H5514" s="18">
        <f t="shared" si="519"/>
        <v>0</v>
      </c>
      <c r="I5514" s="24">
        <v>0</v>
      </c>
      <c r="J5514" s="24">
        <v>0</v>
      </c>
      <c r="K5514" s="24">
        <v>0</v>
      </c>
      <c r="L5514" s="14">
        <f>貼り付けシート!C5514</f>
        <v>30.3</v>
      </c>
      <c r="M5514" s="14">
        <f>貼り付けシート!D5514</f>
        <v>18.5</v>
      </c>
      <c r="N5514" s="18">
        <f>貼り付けシート!E5514</f>
        <v>67.696161815165752</v>
      </c>
      <c r="O5514" s="18">
        <f>貼り付けシート!F5514</f>
        <v>0</v>
      </c>
      <c r="P5514" s="19">
        <f t="shared" si="520"/>
        <v>0</v>
      </c>
      <c r="Q5514" s="19">
        <f t="shared" si="521"/>
        <v>0</v>
      </c>
    </row>
    <row r="5515" spans="1:17">
      <c r="A5515" s="38">
        <v>41869</v>
      </c>
      <c r="B5515" s="49" t="s">
        <v>162</v>
      </c>
      <c r="C5515" s="24">
        <f t="shared" si="516"/>
        <v>30.406921776000001</v>
      </c>
      <c r="D5515" s="24">
        <f t="shared" si="517"/>
        <v>0</v>
      </c>
      <c r="E5515" s="18">
        <f>IF(G5515&gt;=0.3,(バックデータ一覧!$C$10*(バックデータ一覧!$C$12*計算過程!L5515+バックデータ一覧!$C$13*LN(計算過程!G5515)+バックデータ一覧!$C$14)^バックデータ一覧!$C$11+バックデータ一覧!$E$10*(計算過程!G5515/(バックデータ一覧!$E$12*計算過程!L5515+バックデータ一覧!$E$13*LN(計算過程!G5515)+バックデータ一覧!$E$14))^バックデータ一覧!$E$11)*計算過程!$W$11*10^-3,0)</f>
        <v>0</v>
      </c>
      <c r="F5515" s="18">
        <f>IF(G5515&lt;0.3,(バックデータ一覧!$C$10*(バックデータ一覧!$C$12*計算過程!L5515+バックデータ一覧!$C$13*LN(0.3)+バックデータ一覧!$C$14)^バックデータ一覧!$C$11+バックデータ一覧!$E$10*(0.3/(バックデータ一覧!$E$12*計算過程!L5515+バックデータ一覧!$E$13*LN(0.3)+バックデータ一覧!$E$14))^バックデータ一覧!$E$11)*計算過程!$W$11*計算過程!G5515/0.3*10^-3,0)</f>
        <v>0</v>
      </c>
      <c r="G5515" s="18">
        <f t="shared" si="518"/>
        <v>0</v>
      </c>
      <c r="H5515" s="18">
        <f t="shared" si="519"/>
        <v>0</v>
      </c>
      <c r="I5515" s="24">
        <v>0</v>
      </c>
      <c r="J5515" s="24">
        <v>0</v>
      </c>
      <c r="K5515" s="24">
        <v>0</v>
      </c>
      <c r="L5515" s="14">
        <f>貼り付けシート!C5515</f>
        <v>30.6</v>
      </c>
      <c r="M5515" s="14">
        <f>貼り付けシート!D5515</f>
        <v>18.7</v>
      </c>
      <c r="N5515" s="18">
        <f>貼り付けシート!E5515</f>
        <v>67.242601463387288</v>
      </c>
      <c r="O5515" s="18">
        <f>貼り付けシート!F5515</f>
        <v>0</v>
      </c>
      <c r="P5515" s="19">
        <f t="shared" si="520"/>
        <v>0</v>
      </c>
      <c r="Q5515" s="19">
        <f t="shared" si="521"/>
        <v>0</v>
      </c>
    </row>
    <row r="5516" spans="1:17">
      <c r="A5516" s="38">
        <v>41869</v>
      </c>
      <c r="B5516" s="49" t="s">
        <v>163</v>
      </c>
      <c r="C5516" s="24">
        <f t="shared" si="516"/>
        <v>30.406921776000001</v>
      </c>
      <c r="D5516" s="24">
        <f t="shared" si="517"/>
        <v>0</v>
      </c>
      <c r="E5516" s="18">
        <f>IF(G5516&gt;=0.3,(バックデータ一覧!$C$10*(バックデータ一覧!$C$12*計算過程!L5516+バックデータ一覧!$C$13*LN(計算過程!G5516)+バックデータ一覧!$C$14)^バックデータ一覧!$C$11+バックデータ一覧!$E$10*(計算過程!G5516/(バックデータ一覧!$E$12*計算過程!L5516+バックデータ一覧!$E$13*LN(計算過程!G5516)+バックデータ一覧!$E$14))^バックデータ一覧!$E$11)*計算過程!$W$11*10^-3,0)</f>
        <v>0</v>
      </c>
      <c r="F5516" s="18">
        <f>IF(G5516&lt;0.3,(バックデータ一覧!$C$10*(バックデータ一覧!$C$12*計算過程!L5516+バックデータ一覧!$C$13*LN(0.3)+バックデータ一覧!$C$14)^バックデータ一覧!$C$11+バックデータ一覧!$E$10*(0.3/(バックデータ一覧!$E$12*計算過程!L5516+バックデータ一覧!$E$13*LN(0.3)+バックデータ一覧!$E$14))^バックデータ一覧!$E$11)*計算過程!$W$11*計算過程!G5516/0.3*10^-3,0)</f>
        <v>0</v>
      </c>
      <c r="G5516" s="18">
        <f t="shared" si="518"/>
        <v>0</v>
      </c>
      <c r="H5516" s="18">
        <f t="shared" si="519"/>
        <v>0</v>
      </c>
      <c r="I5516" s="24">
        <v>0</v>
      </c>
      <c r="J5516" s="24">
        <v>0</v>
      </c>
      <c r="K5516" s="24">
        <v>0</v>
      </c>
      <c r="L5516" s="14">
        <f>貼り付けシート!C5516</f>
        <v>29.6</v>
      </c>
      <c r="M5516" s="14">
        <f>貼り付けシート!D5516</f>
        <v>18.8</v>
      </c>
      <c r="N5516" s="18">
        <f>貼り付けシート!E5516</f>
        <v>71.58209550108991</v>
      </c>
      <c r="O5516" s="18">
        <f>貼り付けシート!F5516</f>
        <v>0</v>
      </c>
      <c r="P5516" s="19">
        <f t="shared" si="520"/>
        <v>0</v>
      </c>
      <c r="Q5516" s="19">
        <f t="shared" si="521"/>
        <v>0</v>
      </c>
    </row>
    <row r="5517" spans="1:17">
      <c r="A5517" s="38">
        <v>41869</v>
      </c>
      <c r="B5517" s="49" t="s">
        <v>164</v>
      </c>
      <c r="C5517" s="24">
        <f t="shared" si="516"/>
        <v>30.406921776000001</v>
      </c>
      <c r="D5517" s="24">
        <f t="shared" si="517"/>
        <v>0</v>
      </c>
      <c r="E5517" s="18">
        <f>IF(G5517&gt;=0.3,(バックデータ一覧!$C$10*(バックデータ一覧!$C$12*計算過程!L5517+バックデータ一覧!$C$13*LN(計算過程!G5517)+バックデータ一覧!$C$14)^バックデータ一覧!$C$11+バックデータ一覧!$E$10*(計算過程!G5517/(バックデータ一覧!$E$12*計算過程!L5517+バックデータ一覧!$E$13*LN(計算過程!G5517)+バックデータ一覧!$E$14))^バックデータ一覧!$E$11)*計算過程!$W$11*10^-3,0)</f>
        <v>0</v>
      </c>
      <c r="F5517" s="18">
        <f>IF(G5517&lt;0.3,(バックデータ一覧!$C$10*(バックデータ一覧!$C$12*計算過程!L5517+バックデータ一覧!$C$13*LN(0.3)+バックデータ一覧!$C$14)^バックデータ一覧!$C$11+バックデータ一覧!$E$10*(0.3/(バックデータ一覧!$E$12*計算過程!L5517+バックデータ一覧!$E$13*LN(0.3)+バックデータ一覧!$E$14))^バックデータ一覧!$E$11)*計算過程!$W$11*計算過程!G5517/0.3*10^-3,0)</f>
        <v>0</v>
      </c>
      <c r="G5517" s="18">
        <f t="shared" si="518"/>
        <v>0</v>
      </c>
      <c r="H5517" s="18">
        <f t="shared" si="519"/>
        <v>0</v>
      </c>
      <c r="I5517" s="24">
        <v>0</v>
      </c>
      <c r="J5517" s="24">
        <v>0</v>
      </c>
      <c r="K5517" s="24">
        <v>0</v>
      </c>
      <c r="L5517" s="14">
        <f>貼り付けシート!C5517</f>
        <v>28.8</v>
      </c>
      <c r="M5517" s="14">
        <f>貼り付けシート!D5517</f>
        <v>18.899999999999999</v>
      </c>
      <c r="N5517" s="18">
        <f>貼り付けシート!E5517</f>
        <v>75.353751077013001</v>
      </c>
      <c r="O5517" s="18">
        <f>貼り付けシート!F5517</f>
        <v>0</v>
      </c>
      <c r="P5517" s="19">
        <f t="shared" si="520"/>
        <v>0</v>
      </c>
      <c r="Q5517" s="19">
        <f t="shared" si="521"/>
        <v>0</v>
      </c>
    </row>
    <row r="5518" spans="1:17">
      <c r="A5518" s="38">
        <v>41869</v>
      </c>
      <c r="B5518" s="49" t="s">
        <v>165</v>
      </c>
      <c r="C5518" s="24">
        <f t="shared" si="516"/>
        <v>30.406921776000001</v>
      </c>
      <c r="D5518" s="24">
        <f t="shared" si="517"/>
        <v>0</v>
      </c>
      <c r="E5518" s="18">
        <f>IF(G5518&gt;=0.3,(バックデータ一覧!$C$10*(バックデータ一覧!$C$12*計算過程!L5518+バックデータ一覧!$C$13*LN(計算過程!G5518)+バックデータ一覧!$C$14)^バックデータ一覧!$C$11+バックデータ一覧!$E$10*(計算過程!G5518/(バックデータ一覧!$E$12*計算過程!L5518+バックデータ一覧!$E$13*LN(計算過程!G5518)+バックデータ一覧!$E$14))^バックデータ一覧!$E$11)*計算過程!$W$11*10^-3,0)</f>
        <v>0</v>
      </c>
      <c r="F5518" s="18">
        <f>IF(G5518&lt;0.3,(バックデータ一覧!$C$10*(バックデータ一覧!$C$12*計算過程!L5518+バックデータ一覧!$C$13*LN(0.3)+バックデータ一覧!$C$14)^バックデータ一覧!$C$11+バックデータ一覧!$E$10*(0.3/(バックデータ一覧!$E$12*計算過程!L5518+バックデータ一覧!$E$13*LN(0.3)+バックデータ一覧!$E$14))^バックデータ一覧!$E$11)*計算過程!$W$11*計算過程!G5518/0.3*10^-3,0)</f>
        <v>0</v>
      </c>
      <c r="G5518" s="18">
        <f t="shared" si="518"/>
        <v>0</v>
      </c>
      <c r="H5518" s="18">
        <f t="shared" si="519"/>
        <v>0</v>
      </c>
      <c r="I5518" s="24">
        <v>0</v>
      </c>
      <c r="J5518" s="24">
        <v>0</v>
      </c>
      <c r="K5518" s="24">
        <v>0</v>
      </c>
      <c r="L5518" s="14">
        <f>貼り付けシート!C5518</f>
        <v>27.8</v>
      </c>
      <c r="M5518" s="14">
        <f>貼り付けシート!D5518</f>
        <v>19.100000000000001</v>
      </c>
      <c r="N5518" s="18">
        <f>貼り付けシート!E5518</f>
        <v>80.684825231518403</v>
      </c>
      <c r="O5518" s="18">
        <f>貼り付けシート!F5518</f>
        <v>0</v>
      </c>
      <c r="P5518" s="19">
        <f t="shared" si="520"/>
        <v>0</v>
      </c>
      <c r="Q5518" s="19">
        <f t="shared" si="521"/>
        <v>0</v>
      </c>
    </row>
    <row r="5519" spans="1:17">
      <c r="A5519" s="38">
        <v>41869</v>
      </c>
      <c r="B5519" s="49" t="s">
        <v>166</v>
      </c>
      <c r="C5519" s="24">
        <f t="shared" si="516"/>
        <v>30.406921776000001</v>
      </c>
      <c r="D5519" s="24">
        <f t="shared" si="517"/>
        <v>0</v>
      </c>
      <c r="E5519" s="18">
        <f>IF(G5519&gt;=0.3,(バックデータ一覧!$C$10*(バックデータ一覧!$C$12*計算過程!L5519+バックデータ一覧!$C$13*LN(計算過程!G5519)+バックデータ一覧!$C$14)^バックデータ一覧!$C$11+バックデータ一覧!$E$10*(計算過程!G5519/(バックデータ一覧!$E$12*計算過程!L5519+バックデータ一覧!$E$13*LN(計算過程!G5519)+バックデータ一覧!$E$14))^バックデータ一覧!$E$11)*計算過程!$W$11*10^-3,0)</f>
        <v>0</v>
      </c>
      <c r="F5519" s="18">
        <f>IF(G5519&lt;0.3,(バックデータ一覧!$C$10*(バックデータ一覧!$C$12*計算過程!L5519+バックデータ一覧!$C$13*LN(0.3)+バックデータ一覧!$C$14)^バックデータ一覧!$C$11+バックデータ一覧!$E$10*(0.3/(バックデータ一覧!$E$12*計算過程!L5519+バックデータ一覧!$E$13*LN(0.3)+バックデータ一覧!$E$14))^バックデータ一覧!$E$11)*計算過程!$W$11*計算過程!G5519/0.3*10^-3,0)</f>
        <v>0</v>
      </c>
      <c r="G5519" s="18">
        <f t="shared" si="518"/>
        <v>0</v>
      </c>
      <c r="H5519" s="18">
        <f t="shared" si="519"/>
        <v>0</v>
      </c>
      <c r="I5519" s="24">
        <v>0</v>
      </c>
      <c r="J5519" s="24">
        <v>0</v>
      </c>
      <c r="K5519" s="24">
        <v>0</v>
      </c>
      <c r="L5519" s="14">
        <f>貼り付けシート!C5519</f>
        <v>27.3</v>
      </c>
      <c r="M5519" s="14">
        <f>貼り付けシート!D5519</f>
        <v>19.3</v>
      </c>
      <c r="N5519" s="18">
        <f>貼り付けシート!E5519</f>
        <v>83.92231469435076</v>
      </c>
      <c r="O5519" s="18">
        <f>貼り付けシート!F5519</f>
        <v>0</v>
      </c>
      <c r="P5519" s="19">
        <f t="shared" si="520"/>
        <v>0</v>
      </c>
      <c r="Q5519" s="19">
        <f t="shared" si="521"/>
        <v>0</v>
      </c>
    </row>
    <row r="5520" spans="1:17">
      <c r="A5520" s="38">
        <v>41869</v>
      </c>
      <c r="B5520" s="49" t="s">
        <v>167</v>
      </c>
      <c r="C5520" s="24">
        <f t="shared" si="516"/>
        <v>30.406921776000001</v>
      </c>
      <c r="D5520" s="24">
        <f t="shared" si="517"/>
        <v>0</v>
      </c>
      <c r="E5520" s="18">
        <f>IF(G5520&gt;=0.3,(バックデータ一覧!$C$10*(バックデータ一覧!$C$12*計算過程!L5520+バックデータ一覧!$C$13*LN(計算過程!G5520)+バックデータ一覧!$C$14)^バックデータ一覧!$C$11+バックデータ一覧!$E$10*(計算過程!G5520/(バックデータ一覧!$E$12*計算過程!L5520+バックデータ一覧!$E$13*LN(計算過程!G5520)+バックデータ一覧!$E$14))^バックデータ一覧!$E$11)*計算過程!$W$11*10^-3,0)</f>
        <v>0</v>
      </c>
      <c r="F5520" s="18">
        <f>IF(G5520&lt;0.3,(バックデータ一覧!$C$10*(バックデータ一覧!$C$12*計算過程!L5520+バックデータ一覧!$C$13*LN(0.3)+バックデータ一覧!$C$14)^バックデータ一覧!$C$11+バックデータ一覧!$E$10*(0.3/(バックデータ一覧!$E$12*計算過程!L5520+バックデータ一覧!$E$13*LN(0.3)+バックデータ一覧!$E$14))^バックデータ一覧!$E$11)*計算過程!$W$11*計算過程!G5520/0.3*10^-3,0)</f>
        <v>0</v>
      </c>
      <c r="G5520" s="18">
        <f t="shared" si="518"/>
        <v>0</v>
      </c>
      <c r="H5520" s="18">
        <f t="shared" si="519"/>
        <v>0</v>
      </c>
      <c r="I5520" s="24">
        <v>0</v>
      </c>
      <c r="J5520" s="24">
        <v>0</v>
      </c>
      <c r="K5520" s="24">
        <v>0</v>
      </c>
      <c r="L5520" s="14">
        <f>貼り付けシート!C5520</f>
        <v>26.5</v>
      </c>
      <c r="M5520" s="14">
        <f>貼り付けシート!D5520</f>
        <v>18.899999999999999</v>
      </c>
      <c r="N5520" s="18">
        <f>貼り付けシート!E5520</f>
        <v>86.192296921189666</v>
      </c>
      <c r="O5520" s="18">
        <f>貼り付けシート!F5520</f>
        <v>0</v>
      </c>
      <c r="P5520" s="19">
        <f t="shared" si="520"/>
        <v>0</v>
      </c>
      <c r="Q5520" s="19">
        <f t="shared" si="521"/>
        <v>0</v>
      </c>
    </row>
    <row r="5521" spans="1:17">
      <c r="A5521" s="38">
        <v>41869</v>
      </c>
      <c r="B5521" s="49" t="s">
        <v>168</v>
      </c>
      <c r="C5521" s="24">
        <f t="shared" si="516"/>
        <v>30.406921776000001</v>
      </c>
      <c r="D5521" s="24">
        <f t="shared" si="517"/>
        <v>0</v>
      </c>
      <c r="E5521" s="18">
        <f>IF(G5521&gt;=0.3,(バックデータ一覧!$C$10*(バックデータ一覧!$C$12*計算過程!L5521+バックデータ一覧!$C$13*LN(計算過程!G5521)+バックデータ一覧!$C$14)^バックデータ一覧!$C$11+バックデータ一覧!$E$10*(計算過程!G5521/(バックデータ一覧!$E$12*計算過程!L5521+バックデータ一覧!$E$13*LN(計算過程!G5521)+バックデータ一覧!$E$14))^バックデータ一覧!$E$11)*計算過程!$W$11*10^-3,0)</f>
        <v>0</v>
      </c>
      <c r="F5521" s="18">
        <f>IF(G5521&lt;0.3,(バックデータ一覧!$C$10*(バックデータ一覧!$C$12*計算過程!L5521+バックデータ一覧!$C$13*LN(0.3)+バックデータ一覧!$C$14)^バックデータ一覧!$C$11+バックデータ一覧!$E$10*(0.3/(バックデータ一覧!$E$12*計算過程!L5521+バックデータ一覧!$E$13*LN(0.3)+バックデータ一覧!$E$14))^バックデータ一覧!$E$11)*計算過程!$W$11*計算過程!G5521/0.3*10^-3,0)</f>
        <v>0</v>
      </c>
      <c r="G5521" s="18">
        <f t="shared" si="518"/>
        <v>0</v>
      </c>
      <c r="H5521" s="18">
        <f t="shared" si="519"/>
        <v>0</v>
      </c>
      <c r="I5521" s="24">
        <v>0</v>
      </c>
      <c r="J5521" s="24">
        <v>0</v>
      </c>
      <c r="K5521" s="24">
        <v>0</v>
      </c>
      <c r="L5521" s="14">
        <f>貼り付けシート!C5521</f>
        <v>26.8</v>
      </c>
      <c r="M5521" s="14">
        <f>貼り付けシート!D5521</f>
        <v>18.5</v>
      </c>
      <c r="N5521" s="18">
        <f>貼り付けシート!E5521</f>
        <v>82.942895648691703</v>
      </c>
      <c r="O5521" s="18">
        <f>貼り付けシート!F5521</f>
        <v>0</v>
      </c>
      <c r="P5521" s="19">
        <f t="shared" si="520"/>
        <v>0</v>
      </c>
      <c r="Q5521" s="19">
        <f t="shared" si="521"/>
        <v>0</v>
      </c>
    </row>
    <row r="5522" spans="1:17">
      <c r="A5522" s="38">
        <v>41869</v>
      </c>
      <c r="B5522" s="49" t="s">
        <v>169</v>
      </c>
      <c r="C5522" s="24">
        <f t="shared" si="516"/>
        <v>30.406921776000001</v>
      </c>
      <c r="D5522" s="24">
        <f t="shared" si="517"/>
        <v>0</v>
      </c>
      <c r="E5522" s="18">
        <f>IF(G5522&gt;=0.3,(バックデータ一覧!$C$10*(バックデータ一覧!$C$12*計算過程!L5522+バックデータ一覧!$C$13*LN(計算過程!G5522)+バックデータ一覧!$C$14)^バックデータ一覧!$C$11+バックデータ一覧!$E$10*(計算過程!G5522/(バックデータ一覧!$E$12*計算過程!L5522+バックデータ一覧!$E$13*LN(計算過程!G5522)+バックデータ一覧!$E$14))^バックデータ一覧!$E$11)*計算過程!$W$11*10^-3,0)</f>
        <v>0</v>
      </c>
      <c r="F5522" s="18">
        <f>IF(G5522&lt;0.3,(バックデータ一覧!$C$10*(バックデータ一覧!$C$12*計算過程!L5522+バックデータ一覧!$C$13*LN(0.3)+バックデータ一覧!$C$14)^バックデータ一覧!$C$11+バックデータ一覧!$E$10*(0.3/(バックデータ一覧!$E$12*計算過程!L5522+バックデータ一覧!$E$13*LN(0.3)+バックデータ一覧!$E$14))^バックデータ一覧!$E$11)*計算過程!$W$11*計算過程!G5522/0.3*10^-3,0)</f>
        <v>0</v>
      </c>
      <c r="G5522" s="18">
        <f t="shared" si="518"/>
        <v>0</v>
      </c>
      <c r="H5522" s="18">
        <f t="shared" si="519"/>
        <v>0</v>
      </c>
      <c r="I5522" s="24">
        <v>0</v>
      </c>
      <c r="J5522" s="24">
        <v>0</v>
      </c>
      <c r="K5522" s="24">
        <v>0</v>
      </c>
      <c r="L5522" s="14">
        <f>貼り付けシート!C5522</f>
        <v>27</v>
      </c>
      <c r="M5522" s="14">
        <f>貼り付けシート!D5522</f>
        <v>18.100000000000001</v>
      </c>
      <c r="N5522" s="18">
        <f>貼り付けシート!E5522</f>
        <v>80.25155797438245</v>
      </c>
      <c r="O5522" s="18">
        <f>貼り付けシート!F5522</f>
        <v>0</v>
      </c>
      <c r="P5522" s="19">
        <f t="shared" si="520"/>
        <v>0</v>
      </c>
      <c r="Q5522" s="19">
        <f t="shared" si="521"/>
        <v>0</v>
      </c>
    </row>
    <row r="5523" spans="1:17">
      <c r="A5523" s="38">
        <v>41869</v>
      </c>
      <c r="B5523" s="49" t="s">
        <v>170</v>
      </c>
      <c r="C5523" s="24">
        <f t="shared" si="516"/>
        <v>30.406921776000001</v>
      </c>
      <c r="D5523" s="24">
        <f t="shared" si="517"/>
        <v>0</v>
      </c>
      <c r="E5523" s="18">
        <f>IF(G5523&gt;=0.3,(バックデータ一覧!$C$10*(バックデータ一覧!$C$12*計算過程!L5523+バックデータ一覧!$C$13*LN(計算過程!G5523)+バックデータ一覧!$C$14)^バックデータ一覧!$C$11+バックデータ一覧!$E$10*(計算過程!G5523/(バックデータ一覧!$E$12*計算過程!L5523+バックデータ一覧!$E$13*LN(計算過程!G5523)+バックデータ一覧!$E$14))^バックデータ一覧!$E$11)*計算過程!$W$11*10^-3,0)</f>
        <v>0</v>
      </c>
      <c r="F5523" s="18">
        <f>IF(G5523&lt;0.3,(バックデータ一覧!$C$10*(バックデータ一覧!$C$12*計算過程!L5523+バックデータ一覧!$C$13*LN(0.3)+バックデータ一覧!$C$14)^バックデータ一覧!$C$11+バックデータ一覧!$E$10*(0.3/(バックデータ一覧!$E$12*計算過程!L5523+バックデータ一覧!$E$13*LN(0.3)+バックデータ一覧!$E$14))^バックデータ一覧!$E$11)*計算過程!$W$11*計算過程!G5523/0.3*10^-3,0)</f>
        <v>0</v>
      </c>
      <c r="G5523" s="18">
        <f t="shared" si="518"/>
        <v>0</v>
      </c>
      <c r="H5523" s="18">
        <f t="shared" si="519"/>
        <v>0</v>
      </c>
      <c r="I5523" s="24">
        <v>0</v>
      </c>
      <c r="J5523" s="24">
        <v>0</v>
      </c>
      <c r="K5523" s="24">
        <v>0</v>
      </c>
      <c r="L5523" s="14">
        <f>貼り付けシート!C5523</f>
        <v>27</v>
      </c>
      <c r="M5523" s="14">
        <f>貼り付けシート!D5523</f>
        <v>17.8</v>
      </c>
      <c r="N5523" s="18">
        <f>貼り付けシート!E5523</f>
        <v>78.958427635134527</v>
      </c>
      <c r="O5523" s="18">
        <f>貼り付けシート!F5523</f>
        <v>0</v>
      </c>
      <c r="P5523" s="19">
        <f t="shared" si="520"/>
        <v>0</v>
      </c>
      <c r="Q5523" s="19">
        <f t="shared" si="521"/>
        <v>0</v>
      </c>
    </row>
    <row r="5524" spans="1:17">
      <c r="A5524" s="38">
        <v>41869</v>
      </c>
      <c r="B5524" s="49" t="s">
        <v>171</v>
      </c>
      <c r="C5524" s="24">
        <f t="shared" si="516"/>
        <v>30.406921776000001</v>
      </c>
      <c r="D5524" s="24">
        <f t="shared" si="517"/>
        <v>0</v>
      </c>
      <c r="E5524" s="18">
        <f>IF(G5524&gt;=0.3,(バックデータ一覧!$C$10*(バックデータ一覧!$C$12*計算過程!L5524+バックデータ一覧!$C$13*LN(計算過程!G5524)+バックデータ一覧!$C$14)^バックデータ一覧!$C$11+バックデータ一覧!$E$10*(計算過程!G5524/(バックデータ一覧!$E$12*計算過程!L5524+バックデータ一覧!$E$13*LN(計算過程!G5524)+バックデータ一覧!$E$14))^バックデータ一覧!$E$11)*計算過程!$W$11*10^-3,0)</f>
        <v>0</v>
      </c>
      <c r="F5524" s="18">
        <f>IF(G5524&lt;0.3,(バックデータ一覧!$C$10*(バックデータ一覧!$C$12*計算過程!L5524+バックデータ一覧!$C$13*LN(0.3)+バックデータ一覧!$C$14)^バックデータ一覧!$C$11+バックデータ一覧!$E$10*(0.3/(バックデータ一覧!$E$12*計算過程!L5524+バックデータ一覧!$E$13*LN(0.3)+バックデータ一覧!$E$14))^バックデータ一覧!$E$11)*計算過程!$W$11*計算過程!G5524/0.3*10^-3,0)</f>
        <v>0</v>
      </c>
      <c r="G5524" s="18">
        <f t="shared" si="518"/>
        <v>0</v>
      </c>
      <c r="H5524" s="18">
        <f t="shared" si="519"/>
        <v>0</v>
      </c>
      <c r="I5524" s="24">
        <v>0</v>
      </c>
      <c r="J5524" s="24">
        <v>0</v>
      </c>
      <c r="K5524" s="24">
        <v>0</v>
      </c>
      <c r="L5524" s="14">
        <f>貼り付けシート!C5524</f>
        <v>26.9</v>
      </c>
      <c r="M5524" s="14">
        <f>貼り付けシート!D5524</f>
        <v>17.399999999999999</v>
      </c>
      <c r="N5524" s="18">
        <f>貼り付けシート!E5524</f>
        <v>77.68735081513752</v>
      </c>
      <c r="O5524" s="18">
        <f>貼り付けシート!F5524</f>
        <v>0</v>
      </c>
      <c r="P5524" s="19">
        <f t="shared" si="520"/>
        <v>0</v>
      </c>
      <c r="Q5524" s="19">
        <f t="shared" si="521"/>
        <v>0</v>
      </c>
    </row>
    <row r="5525" spans="1:17">
      <c r="A5525" s="38">
        <v>41869</v>
      </c>
      <c r="B5525" s="49" t="s">
        <v>172</v>
      </c>
      <c r="C5525" s="24">
        <f t="shared" si="516"/>
        <v>30.406921776000001</v>
      </c>
      <c r="D5525" s="24">
        <f t="shared" si="517"/>
        <v>0</v>
      </c>
      <c r="E5525" s="18">
        <f>IF(G5525&gt;=0.3,(バックデータ一覧!$C$10*(バックデータ一覧!$C$12*計算過程!L5525+バックデータ一覧!$C$13*LN(計算過程!G5525)+バックデータ一覧!$C$14)^バックデータ一覧!$C$11+バックデータ一覧!$E$10*(計算過程!G5525/(バックデータ一覧!$E$12*計算過程!L5525+バックデータ一覧!$E$13*LN(計算過程!G5525)+バックデータ一覧!$E$14))^バックデータ一覧!$E$11)*計算過程!$W$11*10^-3,0)</f>
        <v>0</v>
      </c>
      <c r="F5525" s="18">
        <f>IF(G5525&lt;0.3,(バックデータ一覧!$C$10*(バックデータ一覧!$C$12*計算過程!L5525+バックデータ一覧!$C$13*LN(0.3)+バックデータ一覧!$C$14)^バックデータ一覧!$C$11+バックデータ一覧!$E$10*(0.3/(バックデータ一覧!$E$12*計算過程!L5525+バックデータ一覧!$E$13*LN(0.3)+バックデータ一覧!$E$14))^バックデータ一覧!$E$11)*計算過程!$W$11*計算過程!G5525/0.3*10^-3,0)</f>
        <v>0</v>
      </c>
      <c r="G5525" s="18">
        <f t="shared" si="518"/>
        <v>0</v>
      </c>
      <c r="H5525" s="18">
        <f t="shared" si="519"/>
        <v>0</v>
      </c>
      <c r="I5525" s="24">
        <v>0</v>
      </c>
      <c r="J5525" s="24">
        <v>0</v>
      </c>
      <c r="K5525" s="24">
        <v>0</v>
      </c>
      <c r="L5525" s="14">
        <f>貼り付けシート!C5525</f>
        <v>27</v>
      </c>
      <c r="M5525" s="14">
        <f>貼り付けシート!D5525</f>
        <v>17.2</v>
      </c>
      <c r="N5525" s="18">
        <f>貼り付けシート!E5525</f>
        <v>76.368525475708395</v>
      </c>
      <c r="O5525" s="18">
        <f>貼り付けシート!F5525</f>
        <v>0</v>
      </c>
      <c r="P5525" s="19">
        <f t="shared" si="520"/>
        <v>0</v>
      </c>
      <c r="Q5525" s="19">
        <f t="shared" si="521"/>
        <v>0</v>
      </c>
    </row>
    <row r="5526" spans="1:17">
      <c r="A5526" s="38">
        <v>41870</v>
      </c>
      <c r="B5526" s="49" t="s">
        <v>149</v>
      </c>
      <c r="C5526" s="24">
        <f t="shared" si="516"/>
        <v>30.406921776000001</v>
      </c>
      <c r="D5526" s="24">
        <f t="shared" si="517"/>
        <v>0</v>
      </c>
      <c r="E5526" s="18">
        <f>IF(G5526&gt;=0.3,(バックデータ一覧!$C$10*(バックデータ一覧!$C$12*計算過程!L5526+バックデータ一覧!$C$13*LN(計算過程!G5526)+バックデータ一覧!$C$14)^バックデータ一覧!$C$11+バックデータ一覧!$E$10*(計算過程!G5526/(バックデータ一覧!$E$12*計算過程!L5526+バックデータ一覧!$E$13*LN(計算過程!G5526)+バックデータ一覧!$E$14))^バックデータ一覧!$E$11)*計算過程!$W$11*10^-3,0)</f>
        <v>0</v>
      </c>
      <c r="F5526" s="18">
        <f>IF(G5526&lt;0.3,(バックデータ一覧!$C$10*(バックデータ一覧!$C$12*計算過程!L5526+バックデータ一覧!$C$13*LN(0.3)+バックデータ一覧!$C$14)^バックデータ一覧!$C$11+バックデータ一覧!$E$10*(0.3/(バックデータ一覧!$E$12*計算過程!L5526+バックデータ一覧!$E$13*LN(0.3)+バックデータ一覧!$E$14))^バックデータ一覧!$E$11)*計算過程!$W$11*計算過程!G5526/0.3*10^-3,0)</f>
        <v>0</v>
      </c>
      <c r="G5526" s="18">
        <f t="shared" si="518"/>
        <v>0</v>
      </c>
      <c r="H5526" s="18">
        <f t="shared" si="519"/>
        <v>0</v>
      </c>
      <c r="I5526" s="24">
        <v>0</v>
      </c>
      <c r="J5526" s="24">
        <v>0</v>
      </c>
      <c r="K5526" s="24">
        <v>0</v>
      </c>
      <c r="L5526" s="14">
        <f>貼り付けシート!C5526</f>
        <v>26.8</v>
      </c>
      <c r="M5526" s="14">
        <f>貼り付けシート!D5526</f>
        <v>17.399999999999999</v>
      </c>
      <c r="N5526" s="18">
        <f>貼り付けシート!E5526</f>
        <v>78.145363401159386</v>
      </c>
      <c r="O5526" s="18">
        <f>貼り付けシート!F5526</f>
        <v>0</v>
      </c>
      <c r="P5526" s="19">
        <f t="shared" si="520"/>
        <v>0</v>
      </c>
      <c r="Q5526" s="19">
        <f t="shared" si="521"/>
        <v>0</v>
      </c>
    </row>
    <row r="5527" spans="1:17">
      <c r="A5527" s="38">
        <v>41870</v>
      </c>
      <c r="B5527" s="49" t="s">
        <v>150</v>
      </c>
      <c r="C5527" s="24">
        <f t="shared" si="516"/>
        <v>30.406921776000001</v>
      </c>
      <c r="D5527" s="24">
        <f t="shared" si="517"/>
        <v>0</v>
      </c>
      <c r="E5527" s="18">
        <f>IF(G5527&gt;=0.3,(バックデータ一覧!$C$10*(バックデータ一覧!$C$12*計算過程!L5527+バックデータ一覧!$C$13*LN(計算過程!G5527)+バックデータ一覧!$C$14)^バックデータ一覧!$C$11+バックデータ一覧!$E$10*(計算過程!G5527/(バックデータ一覧!$E$12*計算過程!L5527+バックデータ一覧!$E$13*LN(計算過程!G5527)+バックデータ一覧!$E$14))^バックデータ一覧!$E$11)*計算過程!$W$11*10^-3,0)</f>
        <v>0</v>
      </c>
      <c r="F5527" s="18">
        <f>IF(G5527&lt;0.3,(バックデータ一覧!$C$10*(バックデータ一覧!$C$12*計算過程!L5527+バックデータ一覧!$C$13*LN(0.3)+バックデータ一覧!$C$14)^バックデータ一覧!$C$11+バックデータ一覧!$E$10*(0.3/(バックデータ一覧!$E$12*計算過程!L5527+バックデータ一覧!$E$13*LN(0.3)+バックデータ一覧!$E$14))^バックデータ一覧!$E$11)*計算過程!$W$11*計算過程!G5527/0.3*10^-3,0)</f>
        <v>0</v>
      </c>
      <c r="G5527" s="18">
        <f t="shared" si="518"/>
        <v>0</v>
      </c>
      <c r="H5527" s="18">
        <f t="shared" si="519"/>
        <v>0</v>
      </c>
      <c r="I5527" s="24">
        <v>0</v>
      </c>
      <c r="J5527" s="24">
        <v>0</v>
      </c>
      <c r="K5527" s="24">
        <v>0</v>
      </c>
      <c r="L5527" s="14">
        <f>貼り付けシート!C5527</f>
        <v>26.9</v>
      </c>
      <c r="M5527" s="14">
        <f>貼り付けシート!D5527</f>
        <v>17.7</v>
      </c>
      <c r="N5527" s="18">
        <f>貼り付けシート!E5527</f>
        <v>78.989726718902105</v>
      </c>
      <c r="O5527" s="18">
        <f>貼り付けシート!F5527</f>
        <v>0</v>
      </c>
      <c r="P5527" s="19">
        <f t="shared" si="520"/>
        <v>0</v>
      </c>
      <c r="Q5527" s="19">
        <f t="shared" si="521"/>
        <v>0</v>
      </c>
    </row>
    <row r="5528" spans="1:17">
      <c r="A5528" s="38">
        <v>41870</v>
      </c>
      <c r="B5528" s="49" t="s">
        <v>151</v>
      </c>
      <c r="C5528" s="24">
        <f t="shared" si="516"/>
        <v>30.406921776000001</v>
      </c>
      <c r="D5528" s="24">
        <f t="shared" si="517"/>
        <v>0</v>
      </c>
      <c r="E5528" s="18">
        <f>IF(G5528&gt;=0.3,(バックデータ一覧!$C$10*(バックデータ一覧!$C$12*計算過程!L5528+バックデータ一覧!$C$13*LN(計算過程!G5528)+バックデータ一覧!$C$14)^バックデータ一覧!$C$11+バックデータ一覧!$E$10*(計算過程!G5528/(バックデータ一覧!$E$12*計算過程!L5528+バックデータ一覧!$E$13*LN(計算過程!G5528)+バックデータ一覧!$E$14))^バックデータ一覧!$E$11)*計算過程!$W$11*10^-3,0)</f>
        <v>0</v>
      </c>
      <c r="F5528" s="18">
        <f>IF(G5528&lt;0.3,(バックデータ一覧!$C$10*(バックデータ一覧!$C$12*計算過程!L5528+バックデータ一覧!$C$13*LN(0.3)+バックデータ一覧!$C$14)^バックデータ一覧!$C$11+バックデータ一覧!$E$10*(0.3/(バックデータ一覧!$E$12*計算過程!L5528+バックデータ一覧!$E$13*LN(0.3)+バックデータ一覧!$E$14))^バックデータ一覧!$E$11)*計算過程!$W$11*計算過程!G5528/0.3*10^-3,0)</f>
        <v>0</v>
      </c>
      <c r="G5528" s="18">
        <f t="shared" si="518"/>
        <v>0</v>
      </c>
      <c r="H5528" s="18">
        <f t="shared" si="519"/>
        <v>0</v>
      </c>
      <c r="I5528" s="24">
        <v>0</v>
      </c>
      <c r="J5528" s="24">
        <v>0</v>
      </c>
      <c r="K5528" s="24">
        <v>0</v>
      </c>
      <c r="L5528" s="14">
        <f>貼り付けシート!C5528</f>
        <v>26.9</v>
      </c>
      <c r="M5528" s="14">
        <f>貼り付けシート!D5528</f>
        <v>17.899999999999999</v>
      </c>
      <c r="N5528" s="18">
        <f>貼り付けシート!E5528</f>
        <v>79.857298894624435</v>
      </c>
      <c r="O5528" s="18">
        <f>貼り付けシート!F5528</f>
        <v>0</v>
      </c>
      <c r="P5528" s="19">
        <f t="shared" si="520"/>
        <v>0</v>
      </c>
      <c r="Q5528" s="19">
        <f t="shared" si="521"/>
        <v>0</v>
      </c>
    </row>
    <row r="5529" spans="1:17">
      <c r="A5529" s="38">
        <v>41870</v>
      </c>
      <c r="B5529" s="49" t="s">
        <v>152</v>
      </c>
      <c r="C5529" s="24">
        <f t="shared" si="516"/>
        <v>30.406921776000001</v>
      </c>
      <c r="D5529" s="24">
        <f t="shared" si="517"/>
        <v>0</v>
      </c>
      <c r="E5529" s="18">
        <f>IF(G5529&gt;=0.3,(バックデータ一覧!$C$10*(バックデータ一覧!$C$12*計算過程!L5529+バックデータ一覧!$C$13*LN(計算過程!G5529)+バックデータ一覧!$C$14)^バックデータ一覧!$C$11+バックデータ一覧!$E$10*(計算過程!G5529/(バックデータ一覧!$E$12*計算過程!L5529+バックデータ一覧!$E$13*LN(計算過程!G5529)+バックデータ一覧!$E$14))^バックデータ一覧!$E$11)*計算過程!$W$11*10^-3,0)</f>
        <v>0</v>
      </c>
      <c r="F5529" s="18">
        <f>IF(G5529&lt;0.3,(バックデータ一覧!$C$10*(バックデータ一覧!$C$12*計算過程!L5529+バックデータ一覧!$C$13*LN(0.3)+バックデータ一覧!$C$14)^バックデータ一覧!$C$11+バックデータ一覧!$E$10*(0.3/(バックデータ一覧!$E$12*計算過程!L5529+バックデータ一覧!$E$13*LN(0.3)+バックデータ一覧!$E$14))^バックデータ一覧!$E$11)*計算過程!$W$11*計算過程!G5529/0.3*10^-3,0)</f>
        <v>0</v>
      </c>
      <c r="G5529" s="18">
        <f t="shared" si="518"/>
        <v>0</v>
      </c>
      <c r="H5529" s="18">
        <f t="shared" si="519"/>
        <v>0</v>
      </c>
      <c r="I5529" s="24">
        <v>0</v>
      </c>
      <c r="J5529" s="24">
        <v>0</v>
      </c>
      <c r="K5529" s="24">
        <v>0</v>
      </c>
      <c r="L5529" s="14">
        <f>貼り付けシート!C5529</f>
        <v>27</v>
      </c>
      <c r="M5529" s="14">
        <f>貼り付けシート!D5529</f>
        <v>17.899999999999999</v>
      </c>
      <c r="N5529" s="18">
        <f>貼り付けシート!E5529</f>
        <v>79.389605803677838</v>
      </c>
      <c r="O5529" s="18">
        <f>貼り付けシート!F5529</f>
        <v>0</v>
      </c>
      <c r="P5529" s="19">
        <f t="shared" si="520"/>
        <v>0</v>
      </c>
      <c r="Q5529" s="19">
        <f t="shared" si="521"/>
        <v>0</v>
      </c>
    </row>
    <row r="5530" spans="1:17">
      <c r="A5530" s="38">
        <v>41870</v>
      </c>
      <c r="B5530" s="49" t="s">
        <v>153</v>
      </c>
      <c r="C5530" s="24">
        <f t="shared" si="516"/>
        <v>30.406921776000001</v>
      </c>
      <c r="D5530" s="24">
        <f t="shared" si="517"/>
        <v>0</v>
      </c>
      <c r="E5530" s="18">
        <f>IF(G5530&gt;=0.3,(バックデータ一覧!$C$10*(バックデータ一覧!$C$12*計算過程!L5530+バックデータ一覧!$C$13*LN(計算過程!G5530)+バックデータ一覧!$C$14)^バックデータ一覧!$C$11+バックデータ一覧!$E$10*(計算過程!G5530/(バックデータ一覧!$E$12*計算過程!L5530+バックデータ一覧!$E$13*LN(計算過程!G5530)+バックデータ一覧!$E$14))^バックデータ一覧!$E$11)*計算過程!$W$11*10^-3,0)</f>
        <v>0</v>
      </c>
      <c r="F5530" s="18">
        <f>IF(G5530&lt;0.3,(バックデータ一覧!$C$10*(バックデータ一覧!$C$12*計算過程!L5530+バックデータ一覧!$C$13*LN(0.3)+バックデータ一覧!$C$14)^バックデータ一覧!$C$11+バックデータ一覧!$E$10*(0.3/(バックデータ一覧!$E$12*計算過程!L5530+バックデータ一覧!$E$13*LN(0.3)+バックデータ一覧!$E$14))^バックデータ一覧!$E$11)*計算過程!$W$11*計算過程!G5530/0.3*10^-3,0)</f>
        <v>0</v>
      </c>
      <c r="G5530" s="18">
        <f t="shared" si="518"/>
        <v>0</v>
      </c>
      <c r="H5530" s="18">
        <f t="shared" si="519"/>
        <v>0</v>
      </c>
      <c r="I5530" s="24">
        <v>0</v>
      </c>
      <c r="J5530" s="24">
        <v>0</v>
      </c>
      <c r="K5530" s="24">
        <v>0</v>
      </c>
      <c r="L5530" s="14">
        <f>貼り付けシート!C5530</f>
        <v>27</v>
      </c>
      <c r="M5530" s="14">
        <f>貼り付けシート!D5530</f>
        <v>17.899999999999999</v>
      </c>
      <c r="N5530" s="18">
        <f>貼り付けシート!E5530</f>
        <v>79.389605803677838</v>
      </c>
      <c r="O5530" s="18">
        <f>貼り付けシート!F5530</f>
        <v>0</v>
      </c>
      <c r="P5530" s="19">
        <f t="shared" si="520"/>
        <v>0</v>
      </c>
      <c r="Q5530" s="19">
        <f t="shared" si="521"/>
        <v>0</v>
      </c>
    </row>
    <row r="5531" spans="1:17">
      <c r="A5531" s="38">
        <v>41870</v>
      </c>
      <c r="B5531" s="49" t="s">
        <v>154</v>
      </c>
      <c r="C5531" s="24">
        <f t="shared" si="516"/>
        <v>30.406921776000001</v>
      </c>
      <c r="D5531" s="24">
        <f t="shared" si="517"/>
        <v>0</v>
      </c>
      <c r="E5531" s="18">
        <f>IF(G5531&gt;=0.3,(バックデータ一覧!$C$10*(バックデータ一覧!$C$12*計算過程!L5531+バックデータ一覧!$C$13*LN(計算過程!G5531)+バックデータ一覧!$C$14)^バックデータ一覧!$C$11+バックデータ一覧!$E$10*(計算過程!G5531/(バックデータ一覧!$E$12*計算過程!L5531+バックデータ一覧!$E$13*LN(計算過程!G5531)+バックデータ一覧!$E$14))^バックデータ一覧!$E$11)*計算過程!$W$11*10^-3,0)</f>
        <v>0</v>
      </c>
      <c r="F5531" s="18">
        <f>IF(G5531&lt;0.3,(バックデータ一覧!$C$10*(バックデータ一覧!$C$12*計算過程!L5531+バックデータ一覧!$C$13*LN(0.3)+バックデータ一覧!$C$14)^バックデータ一覧!$C$11+バックデータ一覧!$E$10*(0.3/(バックデータ一覧!$E$12*計算過程!L5531+バックデータ一覧!$E$13*LN(0.3)+バックデータ一覧!$E$14))^バックデータ一覧!$E$11)*計算過程!$W$11*計算過程!G5531/0.3*10^-3,0)</f>
        <v>0</v>
      </c>
      <c r="G5531" s="18">
        <f t="shared" si="518"/>
        <v>0</v>
      </c>
      <c r="H5531" s="18">
        <f t="shared" si="519"/>
        <v>0</v>
      </c>
      <c r="I5531" s="24">
        <v>0</v>
      </c>
      <c r="J5531" s="24">
        <v>0</v>
      </c>
      <c r="K5531" s="24">
        <v>0</v>
      </c>
      <c r="L5531" s="14">
        <f>貼り付けシート!C5531</f>
        <v>27.1</v>
      </c>
      <c r="M5531" s="14">
        <f>貼り付けシート!D5531</f>
        <v>18</v>
      </c>
      <c r="N5531" s="18">
        <f>貼り付けシート!E5531</f>
        <v>79.353523454441614</v>
      </c>
      <c r="O5531" s="18">
        <f>貼り付けシート!F5531</f>
        <v>0</v>
      </c>
      <c r="P5531" s="19">
        <f t="shared" si="520"/>
        <v>0</v>
      </c>
      <c r="Q5531" s="19">
        <f t="shared" si="521"/>
        <v>0</v>
      </c>
    </row>
    <row r="5532" spans="1:17">
      <c r="A5532" s="38">
        <v>41870</v>
      </c>
      <c r="B5532" s="49" t="s">
        <v>155</v>
      </c>
      <c r="C5532" s="24">
        <f t="shared" si="516"/>
        <v>30.406921776000001</v>
      </c>
      <c r="D5532" s="24">
        <f t="shared" si="517"/>
        <v>0</v>
      </c>
      <c r="E5532" s="18">
        <f>IF(G5532&gt;=0.3,(バックデータ一覧!$C$10*(バックデータ一覧!$C$12*計算過程!L5532+バックデータ一覧!$C$13*LN(計算過程!G5532)+バックデータ一覧!$C$14)^バックデータ一覧!$C$11+バックデータ一覧!$E$10*(計算過程!G5532/(バックデータ一覧!$E$12*計算過程!L5532+バックデータ一覧!$E$13*LN(計算過程!G5532)+バックデータ一覧!$E$14))^バックデータ一覧!$E$11)*計算過程!$W$11*10^-3,0)</f>
        <v>0</v>
      </c>
      <c r="F5532" s="18">
        <f>IF(G5532&lt;0.3,(バックデータ一覧!$C$10*(バックデータ一覧!$C$12*計算過程!L5532+バックデータ一覧!$C$13*LN(0.3)+バックデータ一覧!$C$14)^バックデータ一覧!$C$11+バックデータ一覧!$E$10*(0.3/(バックデータ一覧!$E$12*計算過程!L5532+バックデータ一覧!$E$13*LN(0.3)+バックデータ一覧!$E$14))^バックデータ一覧!$E$11)*計算過程!$W$11*計算過程!G5532/0.3*10^-3,0)</f>
        <v>0</v>
      </c>
      <c r="G5532" s="18">
        <f t="shared" si="518"/>
        <v>0</v>
      </c>
      <c r="H5532" s="18">
        <f t="shared" si="519"/>
        <v>0</v>
      </c>
      <c r="I5532" s="24">
        <v>0</v>
      </c>
      <c r="J5532" s="24">
        <v>0</v>
      </c>
      <c r="K5532" s="24">
        <v>0</v>
      </c>
      <c r="L5532" s="14">
        <f>貼り付けシート!C5532</f>
        <v>27</v>
      </c>
      <c r="M5532" s="14">
        <f>貼り付けシート!D5532</f>
        <v>18.5</v>
      </c>
      <c r="N5532" s="18">
        <f>貼り付けシート!E5532</f>
        <v>81.973847417111173</v>
      </c>
      <c r="O5532" s="18">
        <f>貼り付けシート!F5532</f>
        <v>0</v>
      </c>
      <c r="P5532" s="19">
        <f t="shared" si="520"/>
        <v>0</v>
      </c>
      <c r="Q5532" s="19">
        <f t="shared" si="521"/>
        <v>0</v>
      </c>
    </row>
    <row r="5533" spans="1:17">
      <c r="A5533" s="38">
        <v>41870</v>
      </c>
      <c r="B5533" s="49" t="s">
        <v>156</v>
      </c>
      <c r="C5533" s="24">
        <f t="shared" si="516"/>
        <v>30.406921776000001</v>
      </c>
      <c r="D5533" s="24">
        <f t="shared" si="517"/>
        <v>0</v>
      </c>
      <c r="E5533" s="18">
        <f>IF(G5533&gt;=0.3,(バックデータ一覧!$C$10*(バックデータ一覧!$C$12*計算過程!L5533+バックデータ一覧!$C$13*LN(計算過程!G5533)+バックデータ一覧!$C$14)^バックデータ一覧!$C$11+バックデータ一覧!$E$10*(計算過程!G5533/(バックデータ一覧!$E$12*計算過程!L5533+バックデータ一覧!$E$13*LN(計算過程!G5533)+バックデータ一覧!$E$14))^バックデータ一覧!$E$11)*計算過程!$W$11*10^-3,0)</f>
        <v>0</v>
      </c>
      <c r="F5533" s="18">
        <f>IF(G5533&lt;0.3,(バックデータ一覧!$C$10*(バックデータ一覧!$C$12*計算過程!L5533+バックデータ一覧!$C$13*LN(0.3)+バックデータ一覧!$C$14)^バックデータ一覧!$C$11+バックデータ一覧!$E$10*(0.3/(バックデータ一覧!$E$12*計算過程!L5533+バックデータ一覧!$E$13*LN(0.3)+バックデータ一覧!$E$14))^バックデータ一覧!$E$11)*計算過程!$W$11*計算過程!G5533/0.3*10^-3,0)</f>
        <v>0</v>
      </c>
      <c r="G5533" s="18">
        <f t="shared" si="518"/>
        <v>0</v>
      </c>
      <c r="H5533" s="18">
        <f t="shared" si="519"/>
        <v>0</v>
      </c>
      <c r="I5533" s="24">
        <v>0</v>
      </c>
      <c r="J5533" s="24">
        <v>0</v>
      </c>
      <c r="K5533" s="24">
        <v>0</v>
      </c>
      <c r="L5533" s="14">
        <f>貼り付けシート!C5533</f>
        <v>25.8</v>
      </c>
      <c r="M5533" s="14">
        <f>貼り付けシート!D5533</f>
        <v>18.899999999999999</v>
      </c>
      <c r="N5533" s="18">
        <f>貼り付けシート!E5533</f>
        <v>89.832582122732347</v>
      </c>
      <c r="O5533" s="18">
        <f>貼り付けシート!F5533</f>
        <v>0</v>
      </c>
      <c r="P5533" s="19">
        <f t="shared" si="520"/>
        <v>0</v>
      </c>
      <c r="Q5533" s="19">
        <f t="shared" si="521"/>
        <v>0</v>
      </c>
    </row>
    <row r="5534" spans="1:17">
      <c r="A5534" s="38">
        <v>41870</v>
      </c>
      <c r="B5534" s="49" t="s">
        <v>157</v>
      </c>
      <c r="C5534" s="24">
        <f t="shared" si="516"/>
        <v>30.406921776000001</v>
      </c>
      <c r="D5534" s="24">
        <f t="shared" si="517"/>
        <v>0</v>
      </c>
      <c r="E5534" s="18">
        <f>IF(G5534&gt;=0.3,(バックデータ一覧!$C$10*(バックデータ一覧!$C$12*計算過程!L5534+バックデータ一覧!$C$13*LN(計算過程!G5534)+バックデータ一覧!$C$14)^バックデータ一覧!$C$11+バックデータ一覧!$E$10*(計算過程!G5534/(バックデータ一覧!$E$12*計算過程!L5534+バックデータ一覧!$E$13*LN(計算過程!G5534)+バックデータ一覧!$E$14))^バックデータ一覧!$E$11)*計算過程!$W$11*10^-3,0)</f>
        <v>0</v>
      </c>
      <c r="F5534" s="18">
        <f>IF(G5534&lt;0.3,(バックデータ一覧!$C$10*(バックデータ一覧!$C$12*計算過程!L5534+バックデータ一覧!$C$13*LN(0.3)+バックデータ一覧!$C$14)^バックデータ一覧!$C$11+バックデータ一覧!$E$10*(0.3/(バックデータ一覧!$E$12*計算過程!L5534+バックデータ一覧!$E$13*LN(0.3)+バックデータ一覧!$E$14))^バックデータ一覧!$E$11)*計算過程!$W$11*計算過程!G5534/0.3*10^-3,0)</f>
        <v>0</v>
      </c>
      <c r="G5534" s="18">
        <f t="shared" si="518"/>
        <v>0</v>
      </c>
      <c r="H5534" s="18">
        <f t="shared" si="519"/>
        <v>0</v>
      </c>
      <c r="I5534" s="24">
        <v>0</v>
      </c>
      <c r="J5534" s="24">
        <v>0</v>
      </c>
      <c r="K5534" s="24">
        <v>0</v>
      </c>
      <c r="L5534" s="14">
        <f>貼り付けシート!C5534</f>
        <v>26.3</v>
      </c>
      <c r="M5534" s="14">
        <f>貼り付けシート!D5534</f>
        <v>19.399999999999999</v>
      </c>
      <c r="N5534" s="18">
        <f>貼り付けシート!E5534</f>
        <v>89.452594834808252</v>
      </c>
      <c r="O5534" s="18">
        <f>貼り付けシート!F5534</f>
        <v>0</v>
      </c>
      <c r="P5534" s="19">
        <f t="shared" si="520"/>
        <v>0</v>
      </c>
      <c r="Q5534" s="19">
        <f t="shared" si="521"/>
        <v>0</v>
      </c>
    </row>
    <row r="5535" spans="1:17">
      <c r="A5535" s="38">
        <v>41870</v>
      </c>
      <c r="B5535" s="49" t="s">
        <v>158</v>
      </c>
      <c r="C5535" s="24">
        <f t="shared" si="516"/>
        <v>30.406921776000001</v>
      </c>
      <c r="D5535" s="24">
        <f t="shared" si="517"/>
        <v>0</v>
      </c>
      <c r="E5535" s="18">
        <f>IF(G5535&gt;=0.3,(バックデータ一覧!$C$10*(バックデータ一覧!$C$12*計算過程!L5535+バックデータ一覧!$C$13*LN(計算過程!G5535)+バックデータ一覧!$C$14)^バックデータ一覧!$C$11+バックデータ一覧!$E$10*(計算過程!G5535/(バックデータ一覧!$E$12*計算過程!L5535+バックデータ一覧!$E$13*LN(計算過程!G5535)+バックデータ一覧!$E$14))^バックデータ一覧!$E$11)*計算過程!$W$11*10^-3,0)</f>
        <v>0</v>
      </c>
      <c r="F5535" s="18">
        <f>IF(G5535&lt;0.3,(バックデータ一覧!$C$10*(バックデータ一覧!$C$12*計算過程!L5535+バックデータ一覧!$C$13*LN(0.3)+バックデータ一覧!$C$14)^バックデータ一覧!$C$11+バックデータ一覧!$E$10*(0.3/(バックデータ一覧!$E$12*計算過程!L5535+バックデータ一覧!$E$13*LN(0.3)+バックデータ一覧!$E$14))^バックデータ一覧!$E$11)*計算過程!$W$11*計算過程!G5535/0.3*10^-3,0)</f>
        <v>0</v>
      </c>
      <c r="G5535" s="18">
        <f t="shared" si="518"/>
        <v>0</v>
      </c>
      <c r="H5535" s="18">
        <f t="shared" si="519"/>
        <v>0</v>
      </c>
      <c r="I5535" s="24">
        <v>0</v>
      </c>
      <c r="J5535" s="24">
        <v>0</v>
      </c>
      <c r="K5535" s="24">
        <v>0</v>
      </c>
      <c r="L5535" s="14">
        <f>貼り付けシート!C5535</f>
        <v>25.9</v>
      </c>
      <c r="M5535" s="14">
        <f>貼り付けシート!D5535</f>
        <v>20</v>
      </c>
      <c r="N5535" s="18">
        <f>貼り付けシート!E5535</f>
        <v>94.337634125532219</v>
      </c>
      <c r="O5535" s="18">
        <f>貼り付けシート!F5535</f>
        <v>0</v>
      </c>
      <c r="P5535" s="19">
        <f t="shared" si="520"/>
        <v>0</v>
      </c>
      <c r="Q5535" s="19">
        <f t="shared" si="521"/>
        <v>0</v>
      </c>
    </row>
    <row r="5536" spans="1:17">
      <c r="A5536" s="38">
        <v>41870</v>
      </c>
      <c r="B5536" s="49" t="s">
        <v>159</v>
      </c>
      <c r="C5536" s="24">
        <f t="shared" si="516"/>
        <v>30.406921776000001</v>
      </c>
      <c r="D5536" s="24">
        <f t="shared" si="517"/>
        <v>0</v>
      </c>
      <c r="E5536" s="18">
        <f>IF(G5536&gt;=0.3,(バックデータ一覧!$C$10*(バックデータ一覧!$C$12*計算過程!L5536+バックデータ一覧!$C$13*LN(計算過程!G5536)+バックデータ一覧!$C$14)^バックデータ一覧!$C$11+バックデータ一覧!$E$10*(計算過程!G5536/(バックデータ一覧!$E$12*計算過程!L5536+バックデータ一覧!$E$13*LN(計算過程!G5536)+バックデータ一覧!$E$14))^バックデータ一覧!$E$11)*計算過程!$W$11*10^-3,0)</f>
        <v>0</v>
      </c>
      <c r="F5536" s="18">
        <f>IF(G5536&lt;0.3,(バックデータ一覧!$C$10*(バックデータ一覧!$C$12*計算過程!L5536+バックデータ一覧!$C$13*LN(0.3)+バックデータ一覧!$C$14)^バックデータ一覧!$C$11+バックデータ一覧!$E$10*(0.3/(バックデータ一覧!$E$12*計算過程!L5536+バックデータ一覧!$E$13*LN(0.3)+バックデータ一覧!$E$14))^バックデータ一覧!$E$11)*計算過程!$W$11*計算過程!G5536/0.3*10^-3,0)</f>
        <v>0</v>
      </c>
      <c r="G5536" s="18">
        <f t="shared" si="518"/>
        <v>0</v>
      </c>
      <c r="H5536" s="18">
        <f t="shared" si="519"/>
        <v>0</v>
      </c>
      <c r="I5536" s="24">
        <v>0</v>
      </c>
      <c r="J5536" s="24">
        <v>0</v>
      </c>
      <c r="K5536" s="24">
        <v>0</v>
      </c>
      <c r="L5536" s="14">
        <f>貼り付けシート!C5536</f>
        <v>27.2</v>
      </c>
      <c r="M5536" s="14">
        <f>貼り付けシート!D5536</f>
        <v>20.6</v>
      </c>
      <c r="N5536" s="18">
        <f>貼り付けシート!E5536</f>
        <v>89.919331693057529</v>
      </c>
      <c r="O5536" s="18">
        <f>貼り付けシート!F5536</f>
        <v>0</v>
      </c>
      <c r="P5536" s="19">
        <f t="shared" si="520"/>
        <v>0</v>
      </c>
      <c r="Q5536" s="19">
        <f t="shared" si="521"/>
        <v>0</v>
      </c>
    </row>
    <row r="5537" spans="1:17">
      <c r="A5537" s="38">
        <v>41870</v>
      </c>
      <c r="B5537" s="49" t="s">
        <v>160</v>
      </c>
      <c r="C5537" s="24">
        <f t="shared" si="516"/>
        <v>30.406921776000001</v>
      </c>
      <c r="D5537" s="24">
        <f t="shared" si="517"/>
        <v>0</v>
      </c>
      <c r="E5537" s="18">
        <f>IF(G5537&gt;=0.3,(バックデータ一覧!$C$10*(バックデータ一覧!$C$12*計算過程!L5537+バックデータ一覧!$C$13*LN(計算過程!G5537)+バックデータ一覧!$C$14)^バックデータ一覧!$C$11+バックデータ一覧!$E$10*(計算過程!G5537/(バックデータ一覧!$E$12*計算過程!L5537+バックデータ一覧!$E$13*LN(計算過程!G5537)+バックデータ一覧!$E$14))^バックデータ一覧!$E$11)*計算過程!$W$11*10^-3,0)</f>
        <v>0</v>
      </c>
      <c r="F5537" s="18">
        <f>IF(G5537&lt;0.3,(バックデータ一覧!$C$10*(バックデータ一覧!$C$12*計算過程!L5537+バックデータ一覧!$C$13*LN(0.3)+バックデータ一覧!$C$14)^バックデータ一覧!$C$11+バックデータ一覧!$E$10*(0.3/(バックデータ一覧!$E$12*計算過程!L5537+バックデータ一覧!$E$13*LN(0.3)+バックデータ一覧!$E$14))^バックデータ一覧!$E$11)*計算過程!$W$11*計算過程!G5537/0.3*10^-3,0)</f>
        <v>0</v>
      </c>
      <c r="G5537" s="18">
        <f t="shared" si="518"/>
        <v>0</v>
      </c>
      <c r="H5537" s="18">
        <f t="shared" si="519"/>
        <v>0</v>
      </c>
      <c r="I5537" s="24">
        <v>0</v>
      </c>
      <c r="J5537" s="24">
        <v>0</v>
      </c>
      <c r="K5537" s="24">
        <v>0</v>
      </c>
      <c r="L5537" s="14">
        <f>貼り付けシート!C5537</f>
        <v>28.3</v>
      </c>
      <c r="M5537" s="14">
        <f>貼り付けシート!D5537</f>
        <v>21.2</v>
      </c>
      <c r="N5537" s="18">
        <f>貼り付けシート!E5537</f>
        <v>86.701145224816514</v>
      </c>
      <c r="O5537" s="18">
        <f>貼り付けシート!F5537</f>
        <v>0</v>
      </c>
      <c r="P5537" s="19">
        <f t="shared" si="520"/>
        <v>0</v>
      </c>
      <c r="Q5537" s="19">
        <f t="shared" si="521"/>
        <v>0</v>
      </c>
    </row>
    <row r="5538" spans="1:17">
      <c r="A5538" s="38">
        <v>41870</v>
      </c>
      <c r="B5538" s="49" t="s">
        <v>161</v>
      </c>
      <c r="C5538" s="24">
        <f t="shared" si="516"/>
        <v>30.406921776000001</v>
      </c>
      <c r="D5538" s="24">
        <f t="shared" si="517"/>
        <v>0</v>
      </c>
      <c r="E5538" s="18">
        <f>IF(G5538&gt;=0.3,(バックデータ一覧!$C$10*(バックデータ一覧!$C$12*計算過程!L5538+バックデータ一覧!$C$13*LN(計算過程!G5538)+バックデータ一覧!$C$14)^バックデータ一覧!$C$11+バックデータ一覧!$E$10*(計算過程!G5538/(バックデータ一覧!$E$12*計算過程!L5538+バックデータ一覧!$E$13*LN(計算過程!G5538)+バックデータ一覧!$E$14))^バックデータ一覧!$E$11)*計算過程!$W$11*10^-3,0)</f>
        <v>0</v>
      </c>
      <c r="F5538" s="18">
        <f>IF(G5538&lt;0.3,(バックデータ一覧!$C$10*(バックデータ一覧!$C$12*計算過程!L5538+バックデータ一覧!$C$13*LN(0.3)+バックデータ一覧!$C$14)^バックデータ一覧!$C$11+バックデータ一覧!$E$10*(0.3/(バックデータ一覧!$E$12*計算過程!L5538+バックデータ一覧!$E$13*LN(0.3)+バックデータ一覧!$E$14))^バックデータ一覧!$E$11)*計算過程!$W$11*計算過程!G5538/0.3*10^-3,0)</f>
        <v>0</v>
      </c>
      <c r="G5538" s="18">
        <f t="shared" si="518"/>
        <v>0</v>
      </c>
      <c r="H5538" s="18">
        <f t="shared" si="519"/>
        <v>0</v>
      </c>
      <c r="I5538" s="24">
        <v>0</v>
      </c>
      <c r="J5538" s="24">
        <v>0</v>
      </c>
      <c r="K5538" s="24">
        <v>0</v>
      </c>
      <c r="L5538" s="14">
        <f>貼り付けシート!C5538</f>
        <v>29.1</v>
      </c>
      <c r="M5538" s="14">
        <f>貼り付けシート!D5538</f>
        <v>20.9</v>
      </c>
      <c r="N5538" s="18">
        <f>貼り付けシート!E5538</f>
        <v>81.639051077616813</v>
      </c>
      <c r="O5538" s="18">
        <f>貼り付けシート!F5538</f>
        <v>0</v>
      </c>
      <c r="P5538" s="19">
        <f t="shared" si="520"/>
        <v>0</v>
      </c>
      <c r="Q5538" s="19">
        <f t="shared" si="521"/>
        <v>0</v>
      </c>
    </row>
    <row r="5539" spans="1:17">
      <c r="A5539" s="38">
        <v>41870</v>
      </c>
      <c r="B5539" s="49" t="s">
        <v>162</v>
      </c>
      <c r="C5539" s="24">
        <f t="shared" si="516"/>
        <v>30.406921776000001</v>
      </c>
      <c r="D5539" s="24">
        <f t="shared" si="517"/>
        <v>0</v>
      </c>
      <c r="E5539" s="18">
        <f>IF(G5539&gt;=0.3,(バックデータ一覧!$C$10*(バックデータ一覧!$C$12*計算過程!L5539+バックデータ一覧!$C$13*LN(計算過程!G5539)+バックデータ一覧!$C$14)^バックデータ一覧!$C$11+バックデータ一覧!$E$10*(計算過程!G5539/(バックデータ一覧!$E$12*計算過程!L5539+バックデータ一覧!$E$13*LN(計算過程!G5539)+バックデータ一覧!$E$14))^バックデータ一覧!$E$11)*計算過程!$W$11*10^-3,0)</f>
        <v>0</v>
      </c>
      <c r="F5539" s="18">
        <f>IF(G5539&lt;0.3,(バックデータ一覧!$C$10*(バックデータ一覧!$C$12*計算過程!L5539+バックデータ一覧!$C$13*LN(0.3)+バックデータ一覧!$C$14)^バックデータ一覧!$C$11+バックデータ一覧!$E$10*(0.3/(バックデータ一覧!$E$12*計算過程!L5539+バックデータ一覧!$E$13*LN(0.3)+バックデータ一覧!$E$14))^バックデータ一覧!$E$11)*計算過程!$W$11*計算過程!G5539/0.3*10^-3,0)</f>
        <v>0</v>
      </c>
      <c r="G5539" s="18">
        <f t="shared" si="518"/>
        <v>0</v>
      </c>
      <c r="H5539" s="18">
        <f t="shared" si="519"/>
        <v>0</v>
      </c>
      <c r="I5539" s="24">
        <v>0</v>
      </c>
      <c r="J5539" s="24">
        <v>0</v>
      </c>
      <c r="K5539" s="24">
        <v>0</v>
      </c>
      <c r="L5539" s="14">
        <f>貼り付けシート!C5539</f>
        <v>28</v>
      </c>
      <c r="M5539" s="14">
        <f>貼り付けシート!D5539</f>
        <v>20.7</v>
      </c>
      <c r="N5539" s="18">
        <f>貼り付けシート!E5539</f>
        <v>86.214613312945076</v>
      </c>
      <c r="O5539" s="18">
        <f>貼り付けシート!F5539</f>
        <v>0</v>
      </c>
      <c r="P5539" s="19">
        <f t="shared" si="520"/>
        <v>0</v>
      </c>
      <c r="Q5539" s="19">
        <f t="shared" si="521"/>
        <v>0</v>
      </c>
    </row>
    <row r="5540" spans="1:17">
      <c r="A5540" s="38">
        <v>41870</v>
      </c>
      <c r="B5540" s="49" t="s">
        <v>163</v>
      </c>
      <c r="C5540" s="24">
        <f t="shared" si="516"/>
        <v>30.406921776000001</v>
      </c>
      <c r="D5540" s="24">
        <f t="shared" si="517"/>
        <v>0</v>
      </c>
      <c r="E5540" s="18">
        <f>IF(G5540&gt;=0.3,(バックデータ一覧!$C$10*(バックデータ一覧!$C$12*計算過程!L5540+バックデータ一覧!$C$13*LN(計算過程!G5540)+バックデータ一覧!$C$14)^バックデータ一覧!$C$11+バックデータ一覧!$E$10*(計算過程!G5540/(バックデータ一覧!$E$12*計算過程!L5540+バックデータ一覧!$E$13*LN(計算過程!G5540)+バックデータ一覧!$E$14))^バックデータ一覧!$E$11)*計算過程!$W$11*10^-3,0)</f>
        <v>0</v>
      </c>
      <c r="F5540" s="18">
        <f>IF(G5540&lt;0.3,(バックデータ一覧!$C$10*(バックデータ一覧!$C$12*計算過程!L5540+バックデータ一覧!$C$13*LN(0.3)+バックデータ一覧!$C$14)^バックデータ一覧!$C$11+バックデータ一覧!$E$10*(0.3/(バックデータ一覧!$E$12*計算過程!L5540+バックデータ一覧!$E$13*LN(0.3)+バックデータ一覧!$E$14))^バックデータ一覧!$E$11)*計算過程!$W$11*計算過程!G5540/0.3*10^-3,0)</f>
        <v>0</v>
      </c>
      <c r="G5540" s="18">
        <f t="shared" si="518"/>
        <v>0</v>
      </c>
      <c r="H5540" s="18">
        <f t="shared" si="519"/>
        <v>0</v>
      </c>
      <c r="I5540" s="24">
        <v>0</v>
      </c>
      <c r="J5540" s="24">
        <v>0</v>
      </c>
      <c r="K5540" s="24">
        <v>0</v>
      </c>
      <c r="L5540" s="14">
        <f>貼り付けシート!C5540</f>
        <v>28.5</v>
      </c>
      <c r="M5540" s="14">
        <f>貼り付けシート!D5540</f>
        <v>20.5</v>
      </c>
      <c r="N5540" s="18">
        <f>貼り付けシート!E5540</f>
        <v>82.96012046858074</v>
      </c>
      <c r="O5540" s="18">
        <f>貼り付けシート!F5540</f>
        <v>0</v>
      </c>
      <c r="P5540" s="19">
        <f t="shared" si="520"/>
        <v>0</v>
      </c>
      <c r="Q5540" s="19">
        <f t="shared" si="521"/>
        <v>0</v>
      </c>
    </row>
    <row r="5541" spans="1:17">
      <c r="A5541" s="38">
        <v>41870</v>
      </c>
      <c r="B5541" s="49" t="s">
        <v>164</v>
      </c>
      <c r="C5541" s="24">
        <f t="shared" si="516"/>
        <v>30.406921776000001</v>
      </c>
      <c r="D5541" s="24">
        <f t="shared" si="517"/>
        <v>0</v>
      </c>
      <c r="E5541" s="18">
        <f>IF(G5541&gt;=0.3,(バックデータ一覧!$C$10*(バックデータ一覧!$C$12*計算過程!L5541+バックデータ一覧!$C$13*LN(計算過程!G5541)+バックデータ一覧!$C$14)^バックデータ一覧!$C$11+バックデータ一覧!$E$10*(計算過程!G5541/(バックデータ一覧!$E$12*計算過程!L5541+バックデータ一覧!$E$13*LN(計算過程!G5541)+バックデータ一覧!$E$14))^バックデータ一覧!$E$11)*計算過程!$W$11*10^-3,0)</f>
        <v>0</v>
      </c>
      <c r="F5541" s="18">
        <f>IF(G5541&lt;0.3,(バックデータ一覧!$C$10*(バックデータ一覧!$C$12*計算過程!L5541+バックデータ一覧!$C$13*LN(0.3)+バックデータ一覧!$C$14)^バックデータ一覧!$C$11+バックデータ一覧!$E$10*(0.3/(バックデータ一覧!$E$12*計算過程!L5541+バックデータ一覧!$E$13*LN(0.3)+バックデータ一覧!$E$14))^バックデータ一覧!$E$11)*計算過程!$W$11*計算過程!G5541/0.3*10^-3,0)</f>
        <v>0</v>
      </c>
      <c r="G5541" s="18">
        <f t="shared" si="518"/>
        <v>0</v>
      </c>
      <c r="H5541" s="18">
        <f t="shared" si="519"/>
        <v>0</v>
      </c>
      <c r="I5541" s="24">
        <v>0</v>
      </c>
      <c r="J5541" s="24">
        <v>0</v>
      </c>
      <c r="K5541" s="24">
        <v>0</v>
      </c>
      <c r="L5541" s="14">
        <f>貼り付けシート!C5541</f>
        <v>27.7</v>
      </c>
      <c r="M5541" s="14">
        <f>貼り付けシート!D5541</f>
        <v>20.5</v>
      </c>
      <c r="N5541" s="18">
        <f>貼り付けシート!E5541</f>
        <v>86.916171427815499</v>
      </c>
      <c r="O5541" s="18">
        <f>貼り付けシート!F5541</f>
        <v>0</v>
      </c>
      <c r="P5541" s="19">
        <f t="shared" si="520"/>
        <v>0</v>
      </c>
      <c r="Q5541" s="19">
        <f t="shared" si="521"/>
        <v>0</v>
      </c>
    </row>
    <row r="5542" spans="1:17">
      <c r="A5542" s="38">
        <v>41870</v>
      </c>
      <c r="B5542" s="49" t="s">
        <v>165</v>
      </c>
      <c r="C5542" s="24">
        <f t="shared" si="516"/>
        <v>30.406921776000001</v>
      </c>
      <c r="D5542" s="24">
        <f t="shared" si="517"/>
        <v>0</v>
      </c>
      <c r="E5542" s="18">
        <f>IF(G5542&gt;=0.3,(バックデータ一覧!$C$10*(バックデータ一覧!$C$12*計算過程!L5542+バックデータ一覧!$C$13*LN(計算過程!G5542)+バックデータ一覧!$C$14)^バックデータ一覧!$C$11+バックデータ一覧!$E$10*(計算過程!G5542/(バックデータ一覧!$E$12*計算過程!L5542+バックデータ一覧!$E$13*LN(計算過程!G5542)+バックデータ一覧!$E$14))^バックデータ一覧!$E$11)*計算過程!$W$11*10^-3,0)</f>
        <v>0</v>
      </c>
      <c r="F5542" s="18">
        <f>IF(G5542&lt;0.3,(バックデータ一覧!$C$10*(バックデータ一覧!$C$12*計算過程!L5542+バックデータ一覧!$C$13*LN(0.3)+バックデータ一覧!$C$14)^バックデータ一覧!$C$11+バックデータ一覧!$E$10*(0.3/(バックデータ一覧!$E$12*計算過程!L5542+バックデータ一覧!$E$13*LN(0.3)+バックデータ一覧!$E$14))^バックデータ一覧!$E$11)*計算過程!$W$11*計算過程!G5542/0.3*10^-3,0)</f>
        <v>0</v>
      </c>
      <c r="G5542" s="18">
        <f t="shared" si="518"/>
        <v>0</v>
      </c>
      <c r="H5542" s="18">
        <f t="shared" si="519"/>
        <v>0</v>
      </c>
      <c r="I5542" s="24">
        <v>0</v>
      </c>
      <c r="J5542" s="24">
        <v>0</v>
      </c>
      <c r="K5542" s="24">
        <v>0</v>
      </c>
      <c r="L5542" s="14">
        <f>貼り付けシート!C5542</f>
        <v>27.2</v>
      </c>
      <c r="M5542" s="14">
        <f>貼り付けシート!D5542</f>
        <v>20.399999999999999</v>
      </c>
      <c r="N5542" s="18">
        <f>貼り付けシート!E5542</f>
        <v>89.074051489073028</v>
      </c>
      <c r="O5542" s="18">
        <f>貼り付けシート!F5542</f>
        <v>0</v>
      </c>
      <c r="P5542" s="19">
        <f t="shared" si="520"/>
        <v>0</v>
      </c>
      <c r="Q5542" s="19">
        <f t="shared" si="521"/>
        <v>0</v>
      </c>
    </row>
    <row r="5543" spans="1:17">
      <c r="A5543" s="38">
        <v>41870</v>
      </c>
      <c r="B5543" s="49" t="s">
        <v>166</v>
      </c>
      <c r="C5543" s="24">
        <f t="shared" si="516"/>
        <v>30.406921776000001</v>
      </c>
      <c r="D5543" s="24">
        <f t="shared" si="517"/>
        <v>0</v>
      </c>
      <c r="E5543" s="18">
        <f>IF(G5543&gt;=0.3,(バックデータ一覧!$C$10*(バックデータ一覧!$C$12*計算過程!L5543+バックデータ一覧!$C$13*LN(計算過程!G5543)+バックデータ一覧!$C$14)^バックデータ一覧!$C$11+バックデータ一覧!$E$10*(計算過程!G5543/(バックデータ一覧!$E$12*計算過程!L5543+バックデータ一覧!$E$13*LN(計算過程!G5543)+バックデータ一覧!$E$14))^バックデータ一覧!$E$11)*計算過程!$W$11*10^-3,0)</f>
        <v>0</v>
      </c>
      <c r="F5543" s="18">
        <f>IF(G5543&lt;0.3,(バックデータ一覧!$C$10*(バックデータ一覧!$C$12*計算過程!L5543+バックデータ一覧!$C$13*LN(0.3)+バックデータ一覧!$C$14)^バックデータ一覧!$C$11+バックデータ一覧!$E$10*(0.3/(バックデータ一覧!$E$12*計算過程!L5543+バックデータ一覧!$E$13*LN(0.3)+バックデータ一覧!$E$14))^バックデータ一覧!$E$11)*計算過程!$W$11*計算過程!G5543/0.3*10^-3,0)</f>
        <v>0</v>
      </c>
      <c r="G5543" s="18">
        <f t="shared" si="518"/>
        <v>0</v>
      </c>
      <c r="H5543" s="18">
        <f t="shared" si="519"/>
        <v>0</v>
      </c>
      <c r="I5543" s="24">
        <v>0</v>
      </c>
      <c r="J5543" s="24">
        <v>0</v>
      </c>
      <c r="K5543" s="24">
        <v>0</v>
      </c>
      <c r="L5543" s="14">
        <f>貼り付けシート!C5543</f>
        <v>27.2</v>
      </c>
      <c r="M5543" s="14">
        <f>貼り付けシート!D5543</f>
        <v>20.3</v>
      </c>
      <c r="N5543" s="18">
        <f>貼り付けシート!E5543</f>
        <v>88.651213983950484</v>
      </c>
      <c r="O5543" s="18">
        <f>貼り付けシート!F5543</f>
        <v>0</v>
      </c>
      <c r="P5543" s="19">
        <f t="shared" si="520"/>
        <v>0</v>
      </c>
      <c r="Q5543" s="19">
        <f t="shared" si="521"/>
        <v>0</v>
      </c>
    </row>
    <row r="5544" spans="1:17">
      <c r="A5544" s="38">
        <v>41870</v>
      </c>
      <c r="B5544" s="49" t="s">
        <v>167</v>
      </c>
      <c r="C5544" s="24">
        <f t="shared" si="516"/>
        <v>30.406921776000001</v>
      </c>
      <c r="D5544" s="24">
        <f t="shared" si="517"/>
        <v>0</v>
      </c>
      <c r="E5544" s="18">
        <f>IF(G5544&gt;=0.3,(バックデータ一覧!$C$10*(バックデータ一覧!$C$12*計算過程!L5544+バックデータ一覧!$C$13*LN(計算過程!G5544)+バックデータ一覧!$C$14)^バックデータ一覧!$C$11+バックデータ一覧!$E$10*(計算過程!G5544/(バックデータ一覧!$E$12*計算過程!L5544+バックデータ一覧!$E$13*LN(計算過程!G5544)+バックデータ一覧!$E$14))^バックデータ一覧!$E$11)*計算過程!$W$11*10^-3,0)</f>
        <v>0</v>
      </c>
      <c r="F5544" s="18">
        <f>IF(G5544&lt;0.3,(バックデータ一覧!$C$10*(バックデータ一覧!$C$12*計算過程!L5544+バックデータ一覧!$C$13*LN(0.3)+バックデータ一覧!$C$14)^バックデータ一覧!$C$11+バックデータ一覧!$E$10*(0.3/(バックデータ一覧!$E$12*計算過程!L5544+バックデータ一覧!$E$13*LN(0.3)+バックデータ一覧!$E$14))^バックデータ一覧!$E$11)*計算過程!$W$11*計算過程!G5544/0.3*10^-3,0)</f>
        <v>0</v>
      </c>
      <c r="G5544" s="18">
        <f t="shared" si="518"/>
        <v>0</v>
      </c>
      <c r="H5544" s="18">
        <f t="shared" si="519"/>
        <v>0</v>
      </c>
      <c r="I5544" s="24">
        <v>0</v>
      </c>
      <c r="J5544" s="24">
        <v>0</v>
      </c>
      <c r="K5544" s="24">
        <v>0</v>
      </c>
      <c r="L5544" s="14">
        <f>貼り付けシート!C5544</f>
        <v>27.1</v>
      </c>
      <c r="M5544" s="14">
        <f>貼り付けシート!D5544</f>
        <v>20.100000000000001</v>
      </c>
      <c r="N5544" s="18">
        <f>貼り付けシート!E5544</f>
        <v>88.32162917838491</v>
      </c>
      <c r="O5544" s="18">
        <f>貼り付けシート!F5544</f>
        <v>0</v>
      </c>
      <c r="P5544" s="19">
        <f t="shared" si="520"/>
        <v>0</v>
      </c>
      <c r="Q5544" s="19">
        <f t="shared" si="521"/>
        <v>0</v>
      </c>
    </row>
    <row r="5545" spans="1:17">
      <c r="A5545" s="38">
        <v>41870</v>
      </c>
      <c r="B5545" s="49" t="s">
        <v>168</v>
      </c>
      <c r="C5545" s="24">
        <f t="shared" si="516"/>
        <v>30.406921776000001</v>
      </c>
      <c r="D5545" s="24">
        <f t="shared" si="517"/>
        <v>0</v>
      </c>
      <c r="E5545" s="18">
        <f>IF(G5545&gt;=0.3,(バックデータ一覧!$C$10*(バックデータ一覧!$C$12*計算過程!L5545+バックデータ一覧!$C$13*LN(計算過程!G5545)+バックデータ一覧!$C$14)^バックデータ一覧!$C$11+バックデータ一覧!$E$10*(計算過程!G5545/(バックデータ一覧!$E$12*計算過程!L5545+バックデータ一覧!$E$13*LN(計算過程!G5545)+バックデータ一覧!$E$14))^バックデータ一覧!$E$11)*計算過程!$W$11*10^-3,0)</f>
        <v>0</v>
      </c>
      <c r="F5545" s="18">
        <f>IF(G5545&lt;0.3,(バックデータ一覧!$C$10*(バックデータ一覧!$C$12*計算過程!L5545+バックデータ一覧!$C$13*LN(0.3)+バックデータ一覧!$C$14)^バックデータ一覧!$C$11+バックデータ一覧!$E$10*(0.3/(バックデータ一覧!$E$12*計算過程!L5545+バックデータ一覧!$E$13*LN(0.3)+バックデータ一覧!$E$14))^バックデータ一覧!$E$11)*計算過程!$W$11*計算過程!G5545/0.3*10^-3,0)</f>
        <v>0</v>
      </c>
      <c r="G5545" s="18">
        <f t="shared" si="518"/>
        <v>0</v>
      </c>
      <c r="H5545" s="18">
        <f t="shared" si="519"/>
        <v>0</v>
      </c>
      <c r="I5545" s="24">
        <v>0</v>
      </c>
      <c r="J5545" s="24">
        <v>0</v>
      </c>
      <c r="K5545" s="24">
        <v>0</v>
      </c>
      <c r="L5545" s="14">
        <f>貼り付けシート!C5545</f>
        <v>26.9</v>
      </c>
      <c r="M5545" s="14">
        <f>貼り付けシート!D5545</f>
        <v>19.899999999999999</v>
      </c>
      <c r="N5545" s="18">
        <f>貼り付けシート!E5545</f>
        <v>88.503286132661017</v>
      </c>
      <c r="O5545" s="18">
        <f>貼り付けシート!F5545</f>
        <v>0</v>
      </c>
      <c r="P5545" s="19">
        <f t="shared" si="520"/>
        <v>0</v>
      </c>
      <c r="Q5545" s="19">
        <f t="shared" si="521"/>
        <v>0</v>
      </c>
    </row>
    <row r="5546" spans="1:17">
      <c r="A5546" s="38">
        <v>41870</v>
      </c>
      <c r="B5546" s="49" t="s">
        <v>169</v>
      </c>
      <c r="C5546" s="24">
        <f t="shared" si="516"/>
        <v>30.406921776000001</v>
      </c>
      <c r="D5546" s="24">
        <f t="shared" si="517"/>
        <v>0</v>
      </c>
      <c r="E5546" s="18">
        <f>IF(G5546&gt;=0.3,(バックデータ一覧!$C$10*(バックデータ一覧!$C$12*計算過程!L5546+バックデータ一覧!$C$13*LN(計算過程!G5546)+バックデータ一覧!$C$14)^バックデータ一覧!$C$11+バックデータ一覧!$E$10*(計算過程!G5546/(バックデータ一覧!$E$12*計算過程!L5546+バックデータ一覧!$E$13*LN(計算過程!G5546)+バックデータ一覧!$E$14))^バックデータ一覧!$E$11)*計算過程!$W$11*10^-3,0)</f>
        <v>0</v>
      </c>
      <c r="F5546" s="18">
        <f>IF(G5546&lt;0.3,(バックデータ一覧!$C$10*(バックデータ一覧!$C$12*計算過程!L5546+バックデータ一覧!$C$13*LN(0.3)+バックデータ一覧!$C$14)^バックデータ一覧!$C$11+バックデータ一覧!$E$10*(0.3/(バックデータ一覧!$E$12*計算過程!L5546+バックデータ一覧!$E$13*LN(0.3)+バックデータ一覧!$E$14))^バックデータ一覧!$E$11)*計算過程!$W$11*計算過程!G5546/0.3*10^-3,0)</f>
        <v>0</v>
      </c>
      <c r="G5546" s="18">
        <f t="shared" si="518"/>
        <v>0</v>
      </c>
      <c r="H5546" s="18">
        <f t="shared" si="519"/>
        <v>0</v>
      </c>
      <c r="I5546" s="24">
        <v>0</v>
      </c>
      <c r="J5546" s="24">
        <v>0</v>
      </c>
      <c r="K5546" s="24">
        <v>0</v>
      </c>
      <c r="L5546" s="14">
        <f>貼り付けシート!C5546</f>
        <v>27</v>
      </c>
      <c r="M5546" s="14">
        <f>貼り付けシート!D5546</f>
        <v>19.7</v>
      </c>
      <c r="N5546" s="18">
        <f>貼り付けシート!E5546</f>
        <v>87.127832794814125</v>
      </c>
      <c r="O5546" s="18">
        <f>貼り付けシート!F5546</f>
        <v>0</v>
      </c>
      <c r="P5546" s="19">
        <f t="shared" si="520"/>
        <v>0</v>
      </c>
      <c r="Q5546" s="19">
        <f t="shared" si="521"/>
        <v>0</v>
      </c>
    </row>
    <row r="5547" spans="1:17">
      <c r="A5547" s="38">
        <v>41870</v>
      </c>
      <c r="B5547" s="49" t="s">
        <v>170</v>
      </c>
      <c r="C5547" s="24">
        <f t="shared" si="516"/>
        <v>30.406921776000001</v>
      </c>
      <c r="D5547" s="24">
        <f t="shared" si="517"/>
        <v>0</v>
      </c>
      <c r="E5547" s="18">
        <f>IF(G5547&gt;=0.3,(バックデータ一覧!$C$10*(バックデータ一覧!$C$12*計算過程!L5547+バックデータ一覧!$C$13*LN(計算過程!G5547)+バックデータ一覧!$C$14)^バックデータ一覧!$C$11+バックデータ一覧!$E$10*(計算過程!G5547/(バックデータ一覧!$E$12*計算過程!L5547+バックデータ一覧!$E$13*LN(計算過程!G5547)+バックデータ一覧!$E$14))^バックデータ一覧!$E$11)*計算過程!$W$11*10^-3,0)</f>
        <v>0</v>
      </c>
      <c r="F5547" s="18">
        <f>IF(G5547&lt;0.3,(バックデータ一覧!$C$10*(バックデータ一覧!$C$12*計算過程!L5547+バックデータ一覧!$C$13*LN(0.3)+バックデータ一覧!$C$14)^バックデータ一覧!$C$11+バックデータ一覧!$E$10*(0.3/(バックデータ一覧!$E$12*計算過程!L5547+バックデータ一覧!$E$13*LN(0.3)+バックデータ一覧!$E$14))^バックデータ一覧!$E$11)*計算過程!$W$11*計算過程!G5547/0.3*10^-3,0)</f>
        <v>0</v>
      </c>
      <c r="G5547" s="18">
        <f t="shared" si="518"/>
        <v>0</v>
      </c>
      <c r="H5547" s="18">
        <f t="shared" si="519"/>
        <v>0</v>
      </c>
      <c r="I5547" s="24">
        <v>0</v>
      </c>
      <c r="J5547" s="24">
        <v>0</v>
      </c>
      <c r="K5547" s="24">
        <v>0</v>
      </c>
      <c r="L5547" s="14">
        <f>貼り付けシート!C5547</f>
        <v>27.1</v>
      </c>
      <c r="M5547" s="14">
        <f>貼り付けシート!D5547</f>
        <v>19.8</v>
      </c>
      <c r="N5547" s="18">
        <f>貼り付けシート!E5547</f>
        <v>87.04406436884841</v>
      </c>
      <c r="O5547" s="18">
        <f>貼り付けシート!F5547</f>
        <v>0</v>
      </c>
      <c r="P5547" s="19">
        <f t="shared" si="520"/>
        <v>0</v>
      </c>
      <c r="Q5547" s="19">
        <f t="shared" si="521"/>
        <v>0</v>
      </c>
    </row>
    <row r="5548" spans="1:17">
      <c r="A5548" s="38">
        <v>41870</v>
      </c>
      <c r="B5548" s="49" t="s">
        <v>171</v>
      </c>
      <c r="C5548" s="24">
        <f t="shared" si="516"/>
        <v>30.406921776000001</v>
      </c>
      <c r="D5548" s="24">
        <f t="shared" si="517"/>
        <v>0</v>
      </c>
      <c r="E5548" s="18">
        <f>IF(G5548&gt;=0.3,(バックデータ一覧!$C$10*(バックデータ一覧!$C$12*計算過程!L5548+バックデータ一覧!$C$13*LN(計算過程!G5548)+バックデータ一覧!$C$14)^バックデータ一覧!$C$11+バックデータ一覧!$E$10*(計算過程!G5548/(バックデータ一覧!$E$12*計算過程!L5548+バックデータ一覧!$E$13*LN(計算過程!G5548)+バックデータ一覧!$E$14))^バックデータ一覧!$E$11)*計算過程!$W$11*10^-3,0)</f>
        <v>0</v>
      </c>
      <c r="F5548" s="18">
        <f>IF(G5548&lt;0.3,(バックデータ一覧!$C$10*(バックデータ一覧!$C$12*計算過程!L5548+バックデータ一覧!$C$13*LN(0.3)+バックデータ一覧!$C$14)^バックデータ一覧!$C$11+バックデータ一覧!$E$10*(0.3/(バックデータ一覧!$E$12*計算過程!L5548+バックデータ一覧!$E$13*LN(0.3)+バックデータ一覧!$E$14))^バックデータ一覧!$E$11)*計算過程!$W$11*計算過程!G5548/0.3*10^-3,0)</f>
        <v>0</v>
      </c>
      <c r="G5548" s="18">
        <f t="shared" si="518"/>
        <v>0</v>
      </c>
      <c r="H5548" s="18">
        <f t="shared" si="519"/>
        <v>0</v>
      </c>
      <c r="I5548" s="24">
        <v>0</v>
      </c>
      <c r="J5548" s="24">
        <v>0</v>
      </c>
      <c r="K5548" s="24">
        <v>0</v>
      </c>
      <c r="L5548" s="14">
        <f>貼り付けシート!C5548</f>
        <v>27</v>
      </c>
      <c r="M5548" s="14">
        <f>貼り付けシート!D5548</f>
        <v>19.899999999999999</v>
      </c>
      <c r="N5548" s="18">
        <f>貼り付けシート!E5548</f>
        <v>87.984956862534631</v>
      </c>
      <c r="O5548" s="18">
        <f>貼り付けシート!F5548</f>
        <v>0</v>
      </c>
      <c r="P5548" s="19">
        <f t="shared" si="520"/>
        <v>0</v>
      </c>
      <c r="Q5548" s="19">
        <f t="shared" si="521"/>
        <v>0</v>
      </c>
    </row>
    <row r="5549" spans="1:17">
      <c r="A5549" s="38">
        <v>41870</v>
      </c>
      <c r="B5549" s="49" t="s">
        <v>172</v>
      </c>
      <c r="C5549" s="24">
        <f t="shared" si="516"/>
        <v>30.406921776000001</v>
      </c>
      <c r="D5549" s="24">
        <f t="shared" si="517"/>
        <v>0</v>
      </c>
      <c r="E5549" s="18">
        <f>IF(G5549&gt;=0.3,(バックデータ一覧!$C$10*(バックデータ一覧!$C$12*計算過程!L5549+バックデータ一覧!$C$13*LN(計算過程!G5549)+バックデータ一覧!$C$14)^バックデータ一覧!$C$11+バックデータ一覧!$E$10*(計算過程!G5549/(バックデータ一覧!$E$12*計算過程!L5549+バックデータ一覧!$E$13*LN(計算過程!G5549)+バックデータ一覧!$E$14))^バックデータ一覧!$E$11)*計算過程!$W$11*10^-3,0)</f>
        <v>0</v>
      </c>
      <c r="F5549" s="18">
        <f>IF(G5549&lt;0.3,(バックデータ一覧!$C$10*(バックデータ一覧!$C$12*計算過程!L5549+バックデータ一覧!$C$13*LN(0.3)+バックデータ一覧!$C$14)^バックデータ一覧!$C$11+バックデータ一覧!$E$10*(0.3/(バックデータ一覧!$E$12*計算過程!L5549+バックデータ一覧!$E$13*LN(0.3)+バックデータ一覧!$E$14))^バックデータ一覧!$E$11)*計算過程!$W$11*計算過程!G5549/0.3*10^-3,0)</f>
        <v>0</v>
      </c>
      <c r="G5549" s="18">
        <f t="shared" si="518"/>
        <v>0</v>
      </c>
      <c r="H5549" s="18">
        <f t="shared" si="519"/>
        <v>0</v>
      </c>
      <c r="I5549" s="24">
        <v>0</v>
      </c>
      <c r="J5549" s="24">
        <v>0</v>
      </c>
      <c r="K5549" s="24">
        <v>0</v>
      </c>
      <c r="L5549" s="14">
        <f>貼り付けシート!C5549</f>
        <v>27.1</v>
      </c>
      <c r="M5549" s="14">
        <f>貼り付けシート!D5549</f>
        <v>20.100000000000001</v>
      </c>
      <c r="N5549" s="18">
        <f>貼り付けシート!E5549</f>
        <v>88.32162917838491</v>
      </c>
      <c r="O5549" s="18">
        <f>貼り付けシート!F5549</f>
        <v>0</v>
      </c>
      <c r="P5549" s="19">
        <f t="shared" si="520"/>
        <v>0</v>
      </c>
      <c r="Q5549" s="19">
        <f t="shared" si="521"/>
        <v>0</v>
      </c>
    </row>
    <row r="5550" spans="1:17">
      <c r="A5550" s="38">
        <v>41871</v>
      </c>
      <c r="B5550" s="49" t="s">
        <v>149</v>
      </c>
      <c r="C5550" s="24">
        <f t="shared" si="516"/>
        <v>30.406921776000001</v>
      </c>
      <c r="D5550" s="24">
        <f t="shared" si="517"/>
        <v>0</v>
      </c>
      <c r="E5550" s="18">
        <f>IF(G5550&gt;=0.3,(バックデータ一覧!$C$10*(バックデータ一覧!$C$12*計算過程!L5550+バックデータ一覧!$C$13*LN(計算過程!G5550)+バックデータ一覧!$C$14)^バックデータ一覧!$C$11+バックデータ一覧!$E$10*(計算過程!G5550/(バックデータ一覧!$E$12*計算過程!L5550+バックデータ一覧!$E$13*LN(計算過程!G5550)+バックデータ一覧!$E$14))^バックデータ一覧!$E$11)*計算過程!$W$11*10^-3,0)</f>
        <v>0</v>
      </c>
      <c r="F5550" s="18">
        <f>IF(G5550&lt;0.3,(バックデータ一覧!$C$10*(バックデータ一覧!$C$12*計算過程!L5550+バックデータ一覧!$C$13*LN(0.3)+バックデータ一覧!$C$14)^バックデータ一覧!$C$11+バックデータ一覧!$E$10*(0.3/(バックデータ一覧!$E$12*計算過程!L5550+バックデータ一覧!$E$13*LN(0.3)+バックデータ一覧!$E$14))^バックデータ一覧!$E$11)*計算過程!$W$11*計算過程!G5550/0.3*10^-3,0)</f>
        <v>0</v>
      </c>
      <c r="G5550" s="18">
        <f t="shared" si="518"/>
        <v>0</v>
      </c>
      <c r="H5550" s="18">
        <f t="shared" si="519"/>
        <v>0</v>
      </c>
      <c r="I5550" s="24">
        <v>0</v>
      </c>
      <c r="J5550" s="24">
        <v>0</v>
      </c>
      <c r="K5550" s="24">
        <v>0</v>
      </c>
      <c r="L5550" s="14">
        <f>貼り付けシート!C5550</f>
        <v>26.5</v>
      </c>
      <c r="M5550" s="14">
        <f>貼り付けシート!D5550</f>
        <v>20.2</v>
      </c>
      <c r="N5550" s="18">
        <f>貼り付けシート!E5550</f>
        <v>91.934388119803728</v>
      </c>
      <c r="O5550" s="18">
        <f>貼り付けシート!F5550</f>
        <v>0</v>
      </c>
      <c r="P5550" s="19">
        <f t="shared" si="520"/>
        <v>0</v>
      </c>
      <c r="Q5550" s="19">
        <f t="shared" si="521"/>
        <v>0</v>
      </c>
    </row>
    <row r="5551" spans="1:17">
      <c r="A5551" s="38">
        <v>41871</v>
      </c>
      <c r="B5551" s="49" t="s">
        <v>150</v>
      </c>
      <c r="C5551" s="24">
        <f t="shared" si="516"/>
        <v>30.406921776000001</v>
      </c>
      <c r="D5551" s="24">
        <f t="shared" si="517"/>
        <v>0</v>
      </c>
      <c r="E5551" s="18">
        <f>IF(G5551&gt;=0.3,(バックデータ一覧!$C$10*(バックデータ一覧!$C$12*計算過程!L5551+バックデータ一覧!$C$13*LN(計算過程!G5551)+バックデータ一覧!$C$14)^バックデータ一覧!$C$11+バックデータ一覧!$E$10*(計算過程!G5551/(バックデータ一覧!$E$12*計算過程!L5551+バックデータ一覧!$E$13*LN(計算過程!G5551)+バックデータ一覧!$E$14))^バックデータ一覧!$E$11)*計算過程!$W$11*10^-3,0)</f>
        <v>0</v>
      </c>
      <c r="F5551" s="18">
        <f>IF(G5551&lt;0.3,(バックデータ一覧!$C$10*(バックデータ一覧!$C$12*計算過程!L5551+バックデータ一覧!$C$13*LN(0.3)+バックデータ一覧!$C$14)^バックデータ一覧!$C$11+バックデータ一覧!$E$10*(0.3/(バックデータ一覧!$E$12*計算過程!L5551+バックデータ一覧!$E$13*LN(0.3)+バックデータ一覧!$E$14))^バックデータ一覧!$E$11)*計算過程!$W$11*計算過程!G5551/0.3*10^-3,0)</f>
        <v>0</v>
      </c>
      <c r="G5551" s="18">
        <f t="shared" si="518"/>
        <v>0</v>
      </c>
      <c r="H5551" s="18">
        <f t="shared" si="519"/>
        <v>0</v>
      </c>
      <c r="I5551" s="24">
        <v>0</v>
      </c>
      <c r="J5551" s="24">
        <v>0</v>
      </c>
      <c r="K5551" s="24">
        <v>0</v>
      </c>
      <c r="L5551" s="14">
        <f>貼り付けシート!C5551</f>
        <v>26.7</v>
      </c>
      <c r="M5551" s="14">
        <f>貼り付けシート!D5551</f>
        <v>20.399999999999999</v>
      </c>
      <c r="N5551" s="18">
        <f>貼り付けシート!E5551</f>
        <v>91.728875868279331</v>
      </c>
      <c r="O5551" s="18">
        <f>貼り付けシート!F5551</f>
        <v>0</v>
      </c>
      <c r="P5551" s="19">
        <f t="shared" si="520"/>
        <v>0</v>
      </c>
      <c r="Q5551" s="19">
        <f t="shared" si="521"/>
        <v>0</v>
      </c>
    </row>
    <row r="5552" spans="1:17">
      <c r="A5552" s="38">
        <v>41871</v>
      </c>
      <c r="B5552" s="49" t="s">
        <v>151</v>
      </c>
      <c r="C5552" s="24">
        <f t="shared" si="516"/>
        <v>30.406921776000001</v>
      </c>
      <c r="D5552" s="24">
        <f t="shared" si="517"/>
        <v>0</v>
      </c>
      <c r="E5552" s="18">
        <f>IF(G5552&gt;=0.3,(バックデータ一覧!$C$10*(バックデータ一覧!$C$12*計算過程!L5552+バックデータ一覧!$C$13*LN(計算過程!G5552)+バックデータ一覧!$C$14)^バックデータ一覧!$C$11+バックデータ一覧!$E$10*(計算過程!G5552/(バックデータ一覧!$E$12*計算過程!L5552+バックデータ一覧!$E$13*LN(計算過程!G5552)+バックデータ一覧!$E$14))^バックデータ一覧!$E$11)*計算過程!$W$11*10^-3,0)</f>
        <v>0</v>
      </c>
      <c r="F5552" s="18">
        <f>IF(G5552&lt;0.3,(バックデータ一覧!$C$10*(バックデータ一覧!$C$12*計算過程!L5552+バックデータ一覧!$C$13*LN(0.3)+バックデータ一覧!$C$14)^バックデータ一覧!$C$11+バックデータ一覧!$E$10*(0.3/(バックデータ一覧!$E$12*計算過程!L5552+バックデータ一覧!$E$13*LN(0.3)+バックデータ一覧!$E$14))^バックデータ一覧!$E$11)*計算過程!$W$11*計算過程!G5552/0.3*10^-3,0)</f>
        <v>0</v>
      </c>
      <c r="G5552" s="18">
        <f t="shared" si="518"/>
        <v>0</v>
      </c>
      <c r="H5552" s="18">
        <f t="shared" si="519"/>
        <v>0</v>
      </c>
      <c r="I5552" s="24">
        <v>0</v>
      </c>
      <c r="J5552" s="24">
        <v>0</v>
      </c>
      <c r="K5552" s="24">
        <v>0</v>
      </c>
      <c r="L5552" s="14">
        <f>貼り付けシート!C5552</f>
        <v>26.8</v>
      </c>
      <c r="M5552" s="14">
        <f>貼り付けシート!D5552</f>
        <v>20.5</v>
      </c>
      <c r="N5552" s="18">
        <f>貼り付けシート!E5552</f>
        <v>91.623594959826207</v>
      </c>
      <c r="O5552" s="18">
        <f>貼り付けシート!F5552</f>
        <v>0</v>
      </c>
      <c r="P5552" s="19">
        <f t="shared" si="520"/>
        <v>0</v>
      </c>
      <c r="Q5552" s="19">
        <f t="shared" si="521"/>
        <v>0</v>
      </c>
    </row>
    <row r="5553" spans="1:17">
      <c r="A5553" s="38">
        <v>41871</v>
      </c>
      <c r="B5553" s="49" t="s">
        <v>152</v>
      </c>
      <c r="C5553" s="24">
        <f t="shared" si="516"/>
        <v>30.406921776000001</v>
      </c>
      <c r="D5553" s="24">
        <f t="shared" si="517"/>
        <v>0</v>
      </c>
      <c r="E5553" s="18">
        <f>IF(G5553&gt;=0.3,(バックデータ一覧!$C$10*(バックデータ一覧!$C$12*計算過程!L5553+バックデータ一覧!$C$13*LN(計算過程!G5553)+バックデータ一覧!$C$14)^バックデータ一覧!$C$11+バックデータ一覧!$E$10*(計算過程!G5553/(バックデータ一覧!$E$12*計算過程!L5553+バックデータ一覧!$E$13*LN(計算過程!G5553)+バックデータ一覧!$E$14))^バックデータ一覧!$E$11)*計算過程!$W$11*10^-3,0)</f>
        <v>0</v>
      </c>
      <c r="F5553" s="18">
        <f>IF(G5553&lt;0.3,(バックデータ一覧!$C$10*(バックデータ一覧!$C$12*計算過程!L5553+バックデータ一覧!$C$13*LN(0.3)+バックデータ一覧!$C$14)^バックデータ一覧!$C$11+バックデータ一覧!$E$10*(0.3/(バックデータ一覧!$E$12*計算過程!L5553+バックデータ一覧!$E$13*LN(0.3)+バックデータ一覧!$E$14))^バックデータ一覧!$E$11)*計算過程!$W$11*計算過程!G5553/0.3*10^-3,0)</f>
        <v>0</v>
      </c>
      <c r="G5553" s="18">
        <f t="shared" si="518"/>
        <v>0</v>
      </c>
      <c r="H5553" s="18">
        <f t="shared" si="519"/>
        <v>0</v>
      </c>
      <c r="I5553" s="24">
        <v>0</v>
      </c>
      <c r="J5553" s="24">
        <v>0</v>
      </c>
      <c r="K5553" s="24">
        <v>0</v>
      </c>
      <c r="L5553" s="14">
        <f>貼り付けシート!C5553</f>
        <v>26.6</v>
      </c>
      <c r="M5553" s="14">
        <f>貼り付けシート!D5553</f>
        <v>20.6</v>
      </c>
      <c r="N5553" s="18">
        <f>貼り付けシート!E5553</f>
        <v>93.146107095602417</v>
      </c>
      <c r="O5553" s="18">
        <f>貼り付けシート!F5553</f>
        <v>0</v>
      </c>
      <c r="P5553" s="19">
        <f t="shared" si="520"/>
        <v>0</v>
      </c>
      <c r="Q5553" s="19">
        <f t="shared" si="521"/>
        <v>0</v>
      </c>
    </row>
    <row r="5554" spans="1:17">
      <c r="A5554" s="38">
        <v>41871</v>
      </c>
      <c r="B5554" s="49" t="s">
        <v>153</v>
      </c>
      <c r="C5554" s="24">
        <f t="shared" si="516"/>
        <v>30.406921776000001</v>
      </c>
      <c r="D5554" s="24">
        <f t="shared" si="517"/>
        <v>0</v>
      </c>
      <c r="E5554" s="18">
        <f>IF(G5554&gt;=0.3,(バックデータ一覧!$C$10*(バックデータ一覧!$C$12*計算過程!L5554+バックデータ一覧!$C$13*LN(計算過程!G5554)+バックデータ一覧!$C$14)^バックデータ一覧!$C$11+バックデータ一覧!$E$10*(計算過程!G5554/(バックデータ一覧!$E$12*計算過程!L5554+バックデータ一覧!$E$13*LN(計算過程!G5554)+バックデータ一覧!$E$14))^バックデータ一覧!$E$11)*計算過程!$W$11*10^-3,0)</f>
        <v>0</v>
      </c>
      <c r="F5554" s="18">
        <f>IF(G5554&lt;0.3,(バックデータ一覧!$C$10*(バックデータ一覧!$C$12*計算過程!L5554+バックデータ一覧!$C$13*LN(0.3)+バックデータ一覧!$C$14)^バックデータ一覧!$C$11+バックデータ一覧!$E$10*(0.3/(バックデータ一覧!$E$12*計算過程!L5554+バックデータ一覧!$E$13*LN(0.3)+バックデータ一覧!$E$14))^バックデータ一覧!$E$11)*計算過程!$W$11*計算過程!G5554/0.3*10^-3,0)</f>
        <v>0</v>
      </c>
      <c r="G5554" s="18">
        <f t="shared" si="518"/>
        <v>0</v>
      </c>
      <c r="H5554" s="18">
        <f t="shared" si="519"/>
        <v>0</v>
      </c>
      <c r="I5554" s="24">
        <v>0</v>
      </c>
      <c r="J5554" s="24">
        <v>0</v>
      </c>
      <c r="K5554" s="24">
        <v>0</v>
      </c>
      <c r="L5554" s="14">
        <f>貼り付けシート!C5554</f>
        <v>26.8</v>
      </c>
      <c r="M5554" s="14">
        <f>貼り付けシート!D5554</f>
        <v>20.6</v>
      </c>
      <c r="N5554" s="18">
        <f>貼り付けシート!E5554</f>
        <v>92.05621151046283</v>
      </c>
      <c r="O5554" s="18">
        <f>貼り付けシート!F5554</f>
        <v>0</v>
      </c>
      <c r="P5554" s="19">
        <f t="shared" si="520"/>
        <v>0</v>
      </c>
      <c r="Q5554" s="19">
        <f t="shared" si="521"/>
        <v>0</v>
      </c>
    </row>
    <row r="5555" spans="1:17">
      <c r="A5555" s="38">
        <v>41871</v>
      </c>
      <c r="B5555" s="49" t="s">
        <v>154</v>
      </c>
      <c r="C5555" s="24">
        <f t="shared" si="516"/>
        <v>30.406921776000001</v>
      </c>
      <c r="D5555" s="24">
        <f t="shared" si="517"/>
        <v>0</v>
      </c>
      <c r="E5555" s="18">
        <f>IF(G5555&gt;=0.3,(バックデータ一覧!$C$10*(バックデータ一覧!$C$12*計算過程!L5555+バックデータ一覧!$C$13*LN(計算過程!G5555)+バックデータ一覧!$C$14)^バックデータ一覧!$C$11+バックデータ一覧!$E$10*(計算過程!G5555/(バックデータ一覧!$E$12*計算過程!L5555+バックデータ一覧!$E$13*LN(計算過程!G5555)+バックデータ一覧!$E$14))^バックデータ一覧!$E$11)*計算過程!$W$11*10^-3,0)</f>
        <v>0</v>
      </c>
      <c r="F5555" s="18">
        <f>IF(G5555&lt;0.3,(バックデータ一覧!$C$10*(バックデータ一覧!$C$12*計算過程!L5555+バックデータ一覧!$C$13*LN(0.3)+バックデータ一覧!$C$14)^バックデータ一覧!$C$11+バックデータ一覧!$E$10*(0.3/(バックデータ一覧!$E$12*計算過程!L5555+バックデータ一覧!$E$13*LN(0.3)+バックデータ一覧!$E$14))^バックデータ一覧!$E$11)*計算過程!$W$11*計算過程!G5555/0.3*10^-3,0)</f>
        <v>0</v>
      </c>
      <c r="G5555" s="18">
        <f t="shared" si="518"/>
        <v>0</v>
      </c>
      <c r="H5555" s="18">
        <f t="shared" si="519"/>
        <v>0</v>
      </c>
      <c r="I5555" s="24">
        <v>0</v>
      </c>
      <c r="J5555" s="24">
        <v>0</v>
      </c>
      <c r="K5555" s="24">
        <v>0</v>
      </c>
      <c r="L5555" s="14">
        <f>貼り付けシート!C5555</f>
        <v>26.9</v>
      </c>
      <c r="M5555" s="14">
        <f>貼り付けシート!D5555</f>
        <v>20.7</v>
      </c>
      <c r="N5555" s="18">
        <f>貼り付けシート!E5555</f>
        <v>91.946614113753043</v>
      </c>
      <c r="O5555" s="18">
        <f>貼り付けシート!F5555</f>
        <v>0</v>
      </c>
      <c r="P5555" s="19">
        <f t="shared" si="520"/>
        <v>0</v>
      </c>
      <c r="Q5555" s="19">
        <f t="shared" si="521"/>
        <v>0</v>
      </c>
    </row>
    <row r="5556" spans="1:17">
      <c r="A5556" s="38">
        <v>41871</v>
      </c>
      <c r="B5556" s="49" t="s">
        <v>155</v>
      </c>
      <c r="C5556" s="24">
        <f t="shared" si="516"/>
        <v>30.406921776000001</v>
      </c>
      <c r="D5556" s="24">
        <f t="shared" si="517"/>
        <v>0</v>
      </c>
      <c r="E5556" s="18">
        <f>IF(G5556&gt;=0.3,(バックデータ一覧!$C$10*(バックデータ一覧!$C$12*計算過程!L5556+バックデータ一覧!$C$13*LN(計算過程!G5556)+バックデータ一覧!$C$14)^バックデータ一覧!$C$11+バックデータ一覧!$E$10*(計算過程!G5556/(バックデータ一覧!$E$12*計算過程!L5556+バックデータ一覧!$E$13*LN(計算過程!G5556)+バックデータ一覧!$E$14))^バックデータ一覧!$E$11)*計算過程!$W$11*10^-3,0)</f>
        <v>0</v>
      </c>
      <c r="F5556" s="18">
        <f>IF(G5556&lt;0.3,(バックデータ一覧!$C$10*(バックデータ一覧!$C$12*計算過程!L5556+バックデータ一覧!$C$13*LN(0.3)+バックデータ一覧!$C$14)^バックデータ一覧!$C$11+バックデータ一覧!$E$10*(0.3/(バックデータ一覧!$E$12*計算過程!L5556+バックデータ一覧!$E$13*LN(0.3)+バックデータ一覧!$E$14))^バックデータ一覧!$E$11)*計算過程!$W$11*計算過程!G5556/0.3*10^-3,0)</f>
        <v>0</v>
      </c>
      <c r="G5556" s="18">
        <f t="shared" si="518"/>
        <v>0</v>
      </c>
      <c r="H5556" s="18">
        <f t="shared" si="519"/>
        <v>0</v>
      </c>
      <c r="I5556" s="24">
        <v>0</v>
      </c>
      <c r="J5556" s="24">
        <v>0</v>
      </c>
      <c r="K5556" s="24">
        <v>0</v>
      </c>
      <c r="L5556" s="14">
        <f>貼り付けシート!C5556</f>
        <v>27.2</v>
      </c>
      <c r="M5556" s="14">
        <f>貼り付けシート!D5556</f>
        <v>20.8</v>
      </c>
      <c r="N5556" s="18">
        <f>貼り付けシート!E5556</f>
        <v>90.764085898159607</v>
      </c>
      <c r="O5556" s="18">
        <f>貼り付けシート!F5556</f>
        <v>0</v>
      </c>
      <c r="P5556" s="19">
        <f t="shared" si="520"/>
        <v>0</v>
      </c>
      <c r="Q5556" s="19">
        <f t="shared" si="521"/>
        <v>0</v>
      </c>
    </row>
    <row r="5557" spans="1:17">
      <c r="A5557" s="38">
        <v>41871</v>
      </c>
      <c r="B5557" s="49" t="s">
        <v>156</v>
      </c>
      <c r="C5557" s="24">
        <f t="shared" si="516"/>
        <v>30.406921776000001</v>
      </c>
      <c r="D5557" s="24">
        <f t="shared" si="517"/>
        <v>0</v>
      </c>
      <c r="E5557" s="18">
        <f>IF(G5557&gt;=0.3,(バックデータ一覧!$C$10*(バックデータ一覧!$C$12*計算過程!L5557+バックデータ一覧!$C$13*LN(計算過程!G5557)+バックデータ一覧!$C$14)^バックデータ一覧!$C$11+バックデータ一覧!$E$10*(計算過程!G5557/(バックデータ一覧!$E$12*計算過程!L5557+バックデータ一覧!$E$13*LN(計算過程!G5557)+バックデータ一覧!$E$14))^バックデータ一覧!$E$11)*計算過程!$W$11*10^-3,0)</f>
        <v>0</v>
      </c>
      <c r="F5557" s="18">
        <f>IF(G5557&lt;0.3,(バックデータ一覧!$C$10*(バックデータ一覧!$C$12*計算過程!L5557+バックデータ一覧!$C$13*LN(0.3)+バックデータ一覧!$C$14)^バックデータ一覧!$C$11+バックデータ一覧!$E$10*(0.3/(バックデータ一覧!$E$12*計算過程!L5557+バックデータ一覧!$E$13*LN(0.3)+バックデータ一覧!$E$14))^バックデータ一覧!$E$11)*計算過程!$W$11*計算過程!G5557/0.3*10^-3,0)</f>
        <v>0</v>
      </c>
      <c r="G5557" s="18">
        <f t="shared" si="518"/>
        <v>0</v>
      </c>
      <c r="H5557" s="18">
        <f t="shared" si="519"/>
        <v>0</v>
      </c>
      <c r="I5557" s="24">
        <v>0</v>
      </c>
      <c r="J5557" s="24">
        <v>0</v>
      </c>
      <c r="K5557" s="24">
        <v>0</v>
      </c>
      <c r="L5557" s="14">
        <f>貼り付けシート!C5557</f>
        <v>27.6</v>
      </c>
      <c r="M5557" s="14">
        <f>貼り付けシート!D5557</f>
        <v>21</v>
      </c>
      <c r="N5557" s="18">
        <f>貼り付けシート!E5557</f>
        <v>89.4881815488596</v>
      </c>
      <c r="O5557" s="18">
        <f>貼り付けシート!F5557</f>
        <v>0</v>
      </c>
      <c r="P5557" s="19">
        <f t="shared" si="520"/>
        <v>0</v>
      </c>
      <c r="Q5557" s="19">
        <f t="shared" si="521"/>
        <v>0</v>
      </c>
    </row>
    <row r="5558" spans="1:17">
      <c r="A5558" s="38">
        <v>41871</v>
      </c>
      <c r="B5558" s="49" t="s">
        <v>157</v>
      </c>
      <c r="C5558" s="24">
        <f t="shared" si="516"/>
        <v>30.406921776000001</v>
      </c>
      <c r="D5558" s="24">
        <f t="shared" si="517"/>
        <v>0</v>
      </c>
      <c r="E5558" s="18">
        <f>IF(G5558&gt;=0.3,(バックデータ一覧!$C$10*(バックデータ一覧!$C$12*計算過程!L5558+バックデータ一覧!$C$13*LN(計算過程!G5558)+バックデータ一覧!$C$14)^バックデータ一覧!$C$11+バックデータ一覧!$E$10*(計算過程!G5558/(バックデータ一覧!$E$12*計算過程!L5558+バックデータ一覧!$E$13*LN(計算過程!G5558)+バックデータ一覧!$E$14))^バックデータ一覧!$E$11)*計算過程!$W$11*10^-3,0)</f>
        <v>0</v>
      </c>
      <c r="F5558" s="18">
        <f>IF(G5558&lt;0.3,(バックデータ一覧!$C$10*(バックデータ一覧!$C$12*計算過程!L5558+バックデータ一覧!$C$13*LN(0.3)+バックデータ一覧!$C$14)^バックデータ一覧!$C$11+バックデータ一覧!$E$10*(0.3/(バックデータ一覧!$E$12*計算過程!L5558+バックデータ一覧!$E$13*LN(0.3)+バックデータ一覧!$E$14))^バックデータ一覧!$E$11)*計算過程!$W$11*計算過程!G5558/0.3*10^-3,0)</f>
        <v>0</v>
      </c>
      <c r="G5558" s="18">
        <f t="shared" si="518"/>
        <v>0</v>
      </c>
      <c r="H5558" s="18">
        <f t="shared" si="519"/>
        <v>0</v>
      </c>
      <c r="I5558" s="24">
        <v>0</v>
      </c>
      <c r="J5558" s="24">
        <v>0</v>
      </c>
      <c r="K5558" s="24">
        <v>0</v>
      </c>
      <c r="L5558" s="14">
        <f>貼り付けシート!C5558</f>
        <v>27.8</v>
      </c>
      <c r="M5558" s="14">
        <f>貼り付けシート!D5558</f>
        <v>21.1</v>
      </c>
      <c r="N5558" s="18">
        <f>貼り付けシート!E5558</f>
        <v>88.856298534344688</v>
      </c>
      <c r="O5558" s="18">
        <f>貼り付けシート!F5558</f>
        <v>0</v>
      </c>
      <c r="P5558" s="19">
        <f t="shared" si="520"/>
        <v>0</v>
      </c>
      <c r="Q5558" s="19">
        <f t="shared" si="521"/>
        <v>0</v>
      </c>
    </row>
    <row r="5559" spans="1:17">
      <c r="A5559" s="38">
        <v>41871</v>
      </c>
      <c r="B5559" s="49" t="s">
        <v>158</v>
      </c>
      <c r="C5559" s="24">
        <f t="shared" si="516"/>
        <v>30.406921776000001</v>
      </c>
      <c r="D5559" s="24">
        <f t="shared" si="517"/>
        <v>0</v>
      </c>
      <c r="E5559" s="18">
        <f>IF(G5559&gt;=0.3,(バックデータ一覧!$C$10*(バックデータ一覧!$C$12*計算過程!L5559+バックデータ一覧!$C$13*LN(計算過程!G5559)+バックデータ一覧!$C$14)^バックデータ一覧!$C$11+バックデータ一覧!$E$10*(計算過程!G5559/(バックデータ一覧!$E$12*計算過程!L5559+バックデータ一覧!$E$13*LN(計算過程!G5559)+バックデータ一覧!$E$14))^バックデータ一覧!$E$11)*計算過程!$W$11*10^-3,0)</f>
        <v>0</v>
      </c>
      <c r="F5559" s="18">
        <f>IF(G5559&lt;0.3,(バックデータ一覧!$C$10*(バックデータ一覧!$C$12*計算過程!L5559+バックデータ一覧!$C$13*LN(0.3)+バックデータ一覧!$C$14)^バックデータ一覧!$C$11+バックデータ一覧!$E$10*(0.3/(バックデータ一覧!$E$12*計算過程!L5559+バックデータ一覧!$E$13*LN(0.3)+バックデータ一覧!$E$14))^バックデータ一覧!$E$11)*計算過程!$W$11*計算過程!G5559/0.3*10^-3,0)</f>
        <v>0</v>
      </c>
      <c r="G5559" s="18">
        <f t="shared" si="518"/>
        <v>0</v>
      </c>
      <c r="H5559" s="18">
        <f t="shared" si="519"/>
        <v>0</v>
      </c>
      <c r="I5559" s="24">
        <v>0</v>
      </c>
      <c r="J5559" s="24">
        <v>0</v>
      </c>
      <c r="K5559" s="24">
        <v>0</v>
      </c>
      <c r="L5559" s="14">
        <f>貼り付けシート!C5559</f>
        <v>27.8</v>
      </c>
      <c r="M5559" s="14">
        <f>貼り付けシート!D5559</f>
        <v>21.2</v>
      </c>
      <c r="N5559" s="18">
        <f>貼り付けシート!E5559</f>
        <v>89.263538236959889</v>
      </c>
      <c r="O5559" s="18">
        <f>貼り付けシート!F5559</f>
        <v>0</v>
      </c>
      <c r="P5559" s="19">
        <f t="shared" si="520"/>
        <v>0</v>
      </c>
      <c r="Q5559" s="19">
        <f t="shared" si="521"/>
        <v>0</v>
      </c>
    </row>
    <row r="5560" spans="1:17">
      <c r="A5560" s="38">
        <v>41871</v>
      </c>
      <c r="B5560" s="49" t="s">
        <v>159</v>
      </c>
      <c r="C5560" s="24">
        <f t="shared" si="516"/>
        <v>30.406921776000001</v>
      </c>
      <c r="D5560" s="24">
        <f t="shared" si="517"/>
        <v>0</v>
      </c>
      <c r="E5560" s="18">
        <f>IF(G5560&gt;=0.3,(バックデータ一覧!$C$10*(バックデータ一覧!$C$12*計算過程!L5560+バックデータ一覧!$C$13*LN(計算過程!G5560)+バックデータ一覧!$C$14)^バックデータ一覧!$C$11+バックデータ一覧!$E$10*(計算過程!G5560/(バックデータ一覧!$E$12*計算過程!L5560+バックデータ一覧!$E$13*LN(計算過程!G5560)+バックデータ一覧!$E$14))^バックデータ一覧!$E$11)*計算過程!$W$11*10^-3,0)</f>
        <v>0</v>
      </c>
      <c r="F5560" s="18">
        <f>IF(G5560&lt;0.3,(バックデータ一覧!$C$10*(バックデータ一覧!$C$12*計算過程!L5560+バックデータ一覧!$C$13*LN(0.3)+バックデータ一覧!$C$14)^バックデータ一覧!$C$11+バックデータ一覧!$E$10*(0.3/(バックデータ一覧!$E$12*計算過程!L5560+バックデータ一覧!$E$13*LN(0.3)+バックデータ一覧!$E$14))^バックデータ一覧!$E$11)*計算過程!$W$11*計算過程!G5560/0.3*10^-3,0)</f>
        <v>0</v>
      </c>
      <c r="G5560" s="18">
        <f t="shared" si="518"/>
        <v>0</v>
      </c>
      <c r="H5560" s="18">
        <f t="shared" si="519"/>
        <v>0</v>
      </c>
      <c r="I5560" s="24">
        <v>0</v>
      </c>
      <c r="J5560" s="24">
        <v>0</v>
      </c>
      <c r="K5560" s="24">
        <v>0</v>
      </c>
      <c r="L5560" s="14">
        <f>貼り付けシート!C5560</f>
        <v>28.3</v>
      </c>
      <c r="M5560" s="14">
        <f>貼り付けシート!D5560</f>
        <v>21.4</v>
      </c>
      <c r="N5560" s="18">
        <f>貼り付けシート!E5560</f>
        <v>87.491875371997992</v>
      </c>
      <c r="O5560" s="18">
        <f>貼り付けシート!F5560</f>
        <v>0</v>
      </c>
      <c r="P5560" s="19">
        <f t="shared" si="520"/>
        <v>0</v>
      </c>
      <c r="Q5560" s="19">
        <f t="shared" si="521"/>
        <v>0</v>
      </c>
    </row>
    <row r="5561" spans="1:17">
      <c r="A5561" s="38">
        <v>41871</v>
      </c>
      <c r="B5561" s="49" t="s">
        <v>160</v>
      </c>
      <c r="C5561" s="24">
        <f t="shared" si="516"/>
        <v>30.406921776000001</v>
      </c>
      <c r="D5561" s="24">
        <f t="shared" si="517"/>
        <v>0</v>
      </c>
      <c r="E5561" s="18">
        <f>IF(G5561&gt;=0.3,(バックデータ一覧!$C$10*(バックデータ一覧!$C$12*計算過程!L5561+バックデータ一覧!$C$13*LN(計算過程!G5561)+バックデータ一覧!$C$14)^バックデータ一覧!$C$11+バックデータ一覧!$E$10*(計算過程!G5561/(バックデータ一覧!$E$12*計算過程!L5561+バックデータ一覧!$E$13*LN(計算過程!G5561)+バックデータ一覧!$E$14))^バックデータ一覧!$E$11)*計算過程!$W$11*10^-3,0)</f>
        <v>0</v>
      </c>
      <c r="F5561" s="18">
        <f>IF(G5561&lt;0.3,(バックデータ一覧!$C$10*(バックデータ一覧!$C$12*計算過程!L5561+バックデータ一覧!$C$13*LN(0.3)+バックデータ一覧!$C$14)^バックデータ一覧!$C$11+バックデータ一覧!$E$10*(0.3/(バックデータ一覧!$E$12*計算過程!L5561+バックデータ一覧!$E$13*LN(0.3)+バックデータ一覧!$E$14))^バックデータ一覧!$E$11)*計算過程!$W$11*計算過程!G5561/0.3*10^-3,0)</f>
        <v>0</v>
      </c>
      <c r="G5561" s="18">
        <f t="shared" si="518"/>
        <v>0</v>
      </c>
      <c r="H5561" s="18">
        <f t="shared" si="519"/>
        <v>0</v>
      </c>
      <c r="I5561" s="24">
        <v>0</v>
      </c>
      <c r="J5561" s="24">
        <v>0</v>
      </c>
      <c r="K5561" s="24">
        <v>0</v>
      </c>
      <c r="L5561" s="14">
        <f>貼り付けシート!C5561</f>
        <v>28.3</v>
      </c>
      <c r="M5561" s="14">
        <f>貼り付けシート!D5561</f>
        <v>21.7</v>
      </c>
      <c r="N5561" s="18">
        <f>貼り付けシート!E5561</f>
        <v>88.677049282205687</v>
      </c>
      <c r="O5561" s="18">
        <f>貼り付けシート!F5561</f>
        <v>0</v>
      </c>
      <c r="P5561" s="19">
        <f t="shared" si="520"/>
        <v>0</v>
      </c>
      <c r="Q5561" s="19">
        <f t="shared" si="521"/>
        <v>0</v>
      </c>
    </row>
    <row r="5562" spans="1:17">
      <c r="A5562" s="38">
        <v>41871</v>
      </c>
      <c r="B5562" s="49" t="s">
        <v>161</v>
      </c>
      <c r="C5562" s="24">
        <f t="shared" si="516"/>
        <v>30.406921776000001</v>
      </c>
      <c r="D5562" s="24">
        <f t="shared" si="517"/>
        <v>0</v>
      </c>
      <c r="E5562" s="18">
        <f>IF(G5562&gt;=0.3,(バックデータ一覧!$C$10*(バックデータ一覧!$C$12*計算過程!L5562+バックデータ一覧!$C$13*LN(計算過程!G5562)+バックデータ一覧!$C$14)^バックデータ一覧!$C$11+バックデータ一覧!$E$10*(計算過程!G5562/(バックデータ一覧!$E$12*計算過程!L5562+バックデータ一覧!$E$13*LN(計算過程!G5562)+バックデータ一覧!$E$14))^バックデータ一覧!$E$11)*計算過程!$W$11*10^-3,0)</f>
        <v>0</v>
      </c>
      <c r="F5562" s="18">
        <f>IF(G5562&lt;0.3,(バックデータ一覧!$C$10*(バックデータ一覧!$C$12*計算過程!L5562+バックデータ一覧!$C$13*LN(0.3)+バックデータ一覧!$C$14)^バックデータ一覧!$C$11+バックデータ一覧!$E$10*(0.3/(バックデータ一覧!$E$12*計算過程!L5562+バックデータ一覧!$E$13*LN(0.3)+バックデータ一覧!$E$14))^バックデータ一覧!$E$11)*計算過程!$W$11*計算過程!G5562/0.3*10^-3,0)</f>
        <v>0</v>
      </c>
      <c r="G5562" s="18">
        <f t="shared" si="518"/>
        <v>0</v>
      </c>
      <c r="H5562" s="18">
        <f t="shared" si="519"/>
        <v>0</v>
      </c>
      <c r="I5562" s="24">
        <v>0</v>
      </c>
      <c r="J5562" s="24">
        <v>0</v>
      </c>
      <c r="K5562" s="24">
        <v>0</v>
      </c>
      <c r="L5562" s="14">
        <f>貼り付けシート!C5562</f>
        <v>28.6</v>
      </c>
      <c r="M5562" s="14">
        <f>貼り付けシート!D5562</f>
        <v>21.5</v>
      </c>
      <c r="N5562" s="18">
        <f>貼り付けシート!E5562</f>
        <v>86.369065891709226</v>
      </c>
      <c r="O5562" s="18">
        <f>貼り付けシート!F5562</f>
        <v>0</v>
      </c>
      <c r="P5562" s="19">
        <f t="shared" si="520"/>
        <v>0</v>
      </c>
      <c r="Q5562" s="19">
        <f t="shared" si="521"/>
        <v>0</v>
      </c>
    </row>
    <row r="5563" spans="1:17">
      <c r="A5563" s="38">
        <v>41871</v>
      </c>
      <c r="B5563" s="49" t="s">
        <v>162</v>
      </c>
      <c r="C5563" s="24">
        <f t="shared" si="516"/>
        <v>30.406921776000001</v>
      </c>
      <c r="D5563" s="24">
        <f t="shared" si="517"/>
        <v>0</v>
      </c>
      <c r="E5563" s="18">
        <f>IF(G5563&gt;=0.3,(バックデータ一覧!$C$10*(バックデータ一覧!$C$12*計算過程!L5563+バックデータ一覧!$C$13*LN(計算過程!G5563)+バックデータ一覧!$C$14)^バックデータ一覧!$C$11+バックデータ一覧!$E$10*(計算過程!G5563/(バックデータ一覧!$E$12*計算過程!L5563+バックデータ一覧!$E$13*LN(計算過程!G5563)+バックデータ一覧!$E$14))^バックデータ一覧!$E$11)*計算過程!$W$11*10^-3,0)</f>
        <v>0</v>
      </c>
      <c r="F5563" s="18">
        <f>IF(G5563&lt;0.3,(バックデータ一覧!$C$10*(バックデータ一覧!$C$12*計算過程!L5563+バックデータ一覧!$C$13*LN(0.3)+バックデータ一覧!$C$14)^バックデータ一覧!$C$11+バックデータ一覧!$E$10*(0.3/(バックデータ一覧!$E$12*計算過程!L5563+バックデータ一覧!$E$13*LN(0.3)+バックデータ一覧!$E$14))^バックデータ一覧!$E$11)*計算過程!$W$11*計算過程!G5563/0.3*10^-3,0)</f>
        <v>0</v>
      </c>
      <c r="G5563" s="18">
        <f t="shared" si="518"/>
        <v>0</v>
      </c>
      <c r="H5563" s="18">
        <f t="shared" si="519"/>
        <v>0</v>
      </c>
      <c r="I5563" s="24">
        <v>0</v>
      </c>
      <c r="J5563" s="24">
        <v>0</v>
      </c>
      <c r="K5563" s="24">
        <v>0</v>
      </c>
      <c r="L5563" s="14">
        <f>貼り付けシート!C5563</f>
        <v>28.1</v>
      </c>
      <c r="M5563" s="14">
        <f>貼り付けシート!D5563</f>
        <v>21.5</v>
      </c>
      <c r="N5563" s="18">
        <f>貼り付けシート!E5563</f>
        <v>88.915791156464763</v>
      </c>
      <c r="O5563" s="18">
        <f>貼り付けシート!F5563</f>
        <v>0</v>
      </c>
      <c r="P5563" s="19">
        <f t="shared" si="520"/>
        <v>0</v>
      </c>
      <c r="Q5563" s="19">
        <f t="shared" si="521"/>
        <v>0</v>
      </c>
    </row>
    <row r="5564" spans="1:17">
      <c r="A5564" s="38">
        <v>41871</v>
      </c>
      <c r="B5564" s="49" t="s">
        <v>163</v>
      </c>
      <c r="C5564" s="24">
        <f t="shared" si="516"/>
        <v>30.406921776000001</v>
      </c>
      <c r="D5564" s="24">
        <f t="shared" si="517"/>
        <v>0</v>
      </c>
      <c r="E5564" s="18">
        <f>IF(G5564&gt;=0.3,(バックデータ一覧!$C$10*(バックデータ一覧!$C$12*計算過程!L5564+バックデータ一覧!$C$13*LN(計算過程!G5564)+バックデータ一覧!$C$14)^バックデータ一覧!$C$11+バックデータ一覧!$E$10*(計算過程!G5564/(バックデータ一覧!$E$12*計算過程!L5564+バックデータ一覧!$E$13*LN(計算過程!G5564)+バックデータ一覧!$E$14))^バックデータ一覧!$E$11)*計算過程!$W$11*10^-3,0)</f>
        <v>0</v>
      </c>
      <c r="F5564" s="18">
        <f>IF(G5564&lt;0.3,(バックデータ一覧!$C$10*(バックデータ一覧!$C$12*計算過程!L5564+バックデータ一覧!$C$13*LN(0.3)+バックデータ一覧!$C$14)^バックデータ一覧!$C$11+バックデータ一覧!$E$10*(0.3/(バックデータ一覧!$E$12*計算過程!L5564+バックデータ一覧!$E$13*LN(0.3)+バックデータ一覧!$E$14))^バックデータ一覧!$E$11)*計算過程!$W$11*計算過程!G5564/0.3*10^-3,0)</f>
        <v>0</v>
      </c>
      <c r="G5564" s="18">
        <f t="shared" si="518"/>
        <v>0</v>
      </c>
      <c r="H5564" s="18">
        <f t="shared" si="519"/>
        <v>0</v>
      </c>
      <c r="I5564" s="24">
        <v>0</v>
      </c>
      <c r="J5564" s="24">
        <v>0</v>
      </c>
      <c r="K5564" s="24">
        <v>0</v>
      </c>
      <c r="L5564" s="14">
        <f>貼り付けシート!C5564</f>
        <v>28.3</v>
      </c>
      <c r="M5564" s="14">
        <f>貼り付けシート!D5564</f>
        <v>21.4</v>
      </c>
      <c r="N5564" s="18">
        <f>貼り付けシート!E5564</f>
        <v>87.491875371997992</v>
      </c>
      <c r="O5564" s="18">
        <f>貼り付けシート!F5564</f>
        <v>0</v>
      </c>
      <c r="P5564" s="19">
        <f t="shared" si="520"/>
        <v>0</v>
      </c>
      <c r="Q5564" s="19">
        <f t="shared" si="521"/>
        <v>0</v>
      </c>
    </row>
    <row r="5565" spans="1:17">
      <c r="A5565" s="38">
        <v>41871</v>
      </c>
      <c r="B5565" s="49" t="s">
        <v>164</v>
      </c>
      <c r="C5565" s="24">
        <f t="shared" si="516"/>
        <v>30.406921776000001</v>
      </c>
      <c r="D5565" s="24">
        <f t="shared" si="517"/>
        <v>0</v>
      </c>
      <c r="E5565" s="18">
        <f>IF(G5565&gt;=0.3,(バックデータ一覧!$C$10*(バックデータ一覧!$C$12*計算過程!L5565+バックデータ一覧!$C$13*LN(計算過程!G5565)+バックデータ一覧!$C$14)^バックデータ一覧!$C$11+バックデータ一覧!$E$10*(計算過程!G5565/(バックデータ一覧!$E$12*計算過程!L5565+バックデータ一覧!$E$13*LN(計算過程!G5565)+バックデータ一覧!$E$14))^バックデータ一覧!$E$11)*計算過程!$W$11*10^-3,0)</f>
        <v>0</v>
      </c>
      <c r="F5565" s="18">
        <f>IF(G5565&lt;0.3,(バックデータ一覧!$C$10*(バックデータ一覧!$C$12*計算過程!L5565+バックデータ一覧!$C$13*LN(0.3)+バックデータ一覧!$C$14)^バックデータ一覧!$C$11+バックデータ一覧!$E$10*(0.3/(バックデータ一覧!$E$12*計算過程!L5565+バックデータ一覧!$E$13*LN(0.3)+バックデータ一覧!$E$14))^バックデータ一覧!$E$11)*計算過程!$W$11*計算過程!G5565/0.3*10^-3,0)</f>
        <v>0</v>
      </c>
      <c r="G5565" s="18">
        <f t="shared" si="518"/>
        <v>0</v>
      </c>
      <c r="H5565" s="18">
        <f t="shared" si="519"/>
        <v>0</v>
      </c>
      <c r="I5565" s="24">
        <v>0</v>
      </c>
      <c r="J5565" s="24">
        <v>0</v>
      </c>
      <c r="K5565" s="24">
        <v>0</v>
      </c>
      <c r="L5565" s="14">
        <f>貼り付けシート!C5565</f>
        <v>27.9</v>
      </c>
      <c r="M5565" s="14">
        <f>貼り付けシート!D5565</f>
        <v>21.3</v>
      </c>
      <c r="N5565" s="18">
        <f>貼り付けシート!E5565</f>
        <v>89.149036081417762</v>
      </c>
      <c r="O5565" s="18">
        <f>貼り付けシート!F5565</f>
        <v>0</v>
      </c>
      <c r="P5565" s="19">
        <f t="shared" si="520"/>
        <v>0</v>
      </c>
      <c r="Q5565" s="19">
        <f t="shared" si="521"/>
        <v>0</v>
      </c>
    </row>
    <row r="5566" spans="1:17">
      <c r="A5566" s="38">
        <v>41871</v>
      </c>
      <c r="B5566" s="49" t="s">
        <v>165</v>
      </c>
      <c r="C5566" s="24">
        <f t="shared" si="516"/>
        <v>30.406921776000001</v>
      </c>
      <c r="D5566" s="24">
        <f t="shared" si="517"/>
        <v>0</v>
      </c>
      <c r="E5566" s="18">
        <f>IF(G5566&gt;=0.3,(バックデータ一覧!$C$10*(バックデータ一覧!$C$12*計算過程!L5566+バックデータ一覧!$C$13*LN(計算過程!G5566)+バックデータ一覧!$C$14)^バックデータ一覧!$C$11+バックデータ一覧!$E$10*(計算過程!G5566/(バックデータ一覧!$E$12*計算過程!L5566+バックデータ一覧!$E$13*LN(計算過程!G5566)+バックデータ一覧!$E$14))^バックデータ一覧!$E$11)*計算過程!$W$11*10^-3,0)</f>
        <v>0</v>
      </c>
      <c r="F5566" s="18">
        <f>IF(G5566&lt;0.3,(バックデータ一覧!$C$10*(バックデータ一覧!$C$12*計算過程!L5566+バックデータ一覧!$C$13*LN(0.3)+バックデータ一覧!$C$14)^バックデータ一覧!$C$11+バックデータ一覧!$E$10*(0.3/(バックデータ一覧!$E$12*計算過程!L5566+バックデータ一覧!$E$13*LN(0.3)+バックデータ一覧!$E$14))^バックデータ一覧!$E$11)*計算過程!$W$11*計算過程!G5566/0.3*10^-3,0)</f>
        <v>0</v>
      </c>
      <c r="G5566" s="18">
        <f t="shared" si="518"/>
        <v>0</v>
      </c>
      <c r="H5566" s="18">
        <f t="shared" si="519"/>
        <v>0</v>
      </c>
      <c r="I5566" s="24">
        <v>0</v>
      </c>
      <c r="J5566" s="24">
        <v>0</v>
      </c>
      <c r="K5566" s="24">
        <v>0</v>
      </c>
      <c r="L5566" s="14">
        <f>貼り付けシート!C5566</f>
        <v>27.4</v>
      </c>
      <c r="M5566" s="14">
        <f>貼り付けシート!D5566</f>
        <v>21.3</v>
      </c>
      <c r="N5566" s="18">
        <f>貼り付けシート!E5566</f>
        <v>91.791860861469686</v>
      </c>
      <c r="O5566" s="18">
        <f>貼り付けシート!F5566</f>
        <v>0</v>
      </c>
      <c r="P5566" s="19">
        <f t="shared" si="520"/>
        <v>0</v>
      </c>
      <c r="Q5566" s="19">
        <f t="shared" si="521"/>
        <v>0</v>
      </c>
    </row>
    <row r="5567" spans="1:17">
      <c r="A5567" s="38">
        <v>41871</v>
      </c>
      <c r="B5567" s="49" t="s">
        <v>166</v>
      </c>
      <c r="C5567" s="24">
        <f t="shared" si="516"/>
        <v>30.406921776000001</v>
      </c>
      <c r="D5567" s="24">
        <f t="shared" si="517"/>
        <v>0</v>
      </c>
      <c r="E5567" s="18">
        <f>IF(G5567&gt;=0.3,(バックデータ一覧!$C$10*(バックデータ一覧!$C$12*計算過程!L5567+バックデータ一覧!$C$13*LN(計算過程!G5567)+バックデータ一覧!$C$14)^バックデータ一覧!$C$11+バックデータ一覧!$E$10*(計算過程!G5567/(バックデータ一覧!$E$12*計算過程!L5567+バックデータ一覧!$E$13*LN(計算過程!G5567)+バックデータ一覧!$E$14))^バックデータ一覧!$E$11)*計算過程!$W$11*10^-3,0)</f>
        <v>0</v>
      </c>
      <c r="F5567" s="18">
        <f>IF(G5567&lt;0.3,(バックデータ一覧!$C$10*(バックデータ一覧!$C$12*計算過程!L5567+バックデータ一覧!$C$13*LN(0.3)+バックデータ一覧!$C$14)^バックデータ一覧!$C$11+バックデータ一覧!$E$10*(0.3/(バックデータ一覧!$E$12*計算過程!L5567+バックデータ一覧!$E$13*LN(0.3)+バックデータ一覧!$E$14))^バックデータ一覧!$E$11)*計算過程!$W$11*計算過程!G5567/0.3*10^-3,0)</f>
        <v>0</v>
      </c>
      <c r="G5567" s="18">
        <f t="shared" si="518"/>
        <v>0</v>
      </c>
      <c r="H5567" s="18">
        <f t="shared" si="519"/>
        <v>0</v>
      </c>
      <c r="I5567" s="24">
        <v>0</v>
      </c>
      <c r="J5567" s="24">
        <v>0</v>
      </c>
      <c r="K5567" s="24">
        <v>0</v>
      </c>
      <c r="L5567" s="14">
        <f>貼り付けシート!C5567</f>
        <v>26.7</v>
      </c>
      <c r="M5567" s="14">
        <f>貼り付けシート!D5567</f>
        <v>21.2</v>
      </c>
      <c r="N5567" s="18">
        <f>貼り付けシート!E5567</f>
        <v>95.207521902207091</v>
      </c>
      <c r="O5567" s="18">
        <f>貼り付けシート!F5567</f>
        <v>0</v>
      </c>
      <c r="P5567" s="19">
        <f t="shared" si="520"/>
        <v>0</v>
      </c>
      <c r="Q5567" s="19">
        <f t="shared" si="521"/>
        <v>0</v>
      </c>
    </row>
    <row r="5568" spans="1:17">
      <c r="A5568" s="38">
        <v>41871</v>
      </c>
      <c r="B5568" s="49" t="s">
        <v>167</v>
      </c>
      <c r="C5568" s="24">
        <f t="shared" si="516"/>
        <v>30.406921776000001</v>
      </c>
      <c r="D5568" s="24">
        <f t="shared" si="517"/>
        <v>0</v>
      </c>
      <c r="E5568" s="18">
        <f>IF(G5568&gt;=0.3,(バックデータ一覧!$C$10*(バックデータ一覧!$C$12*計算過程!L5568+バックデータ一覧!$C$13*LN(計算過程!G5568)+バックデータ一覧!$C$14)^バックデータ一覧!$C$11+バックデータ一覧!$E$10*(計算過程!G5568/(バックデータ一覧!$E$12*計算過程!L5568+バックデータ一覧!$E$13*LN(計算過程!G5568)+バックデータ一覧!$E$14))^バックデータ一覧!$E$11)*計算過程!$W$11*10^-3,0)</f>
        <v>0</v>
      </c>
      <c r="F5568" s="18">
        <f>IF(G5568&lt;0.3,(バックデータ一覧!$C$10*(バックデータ一覧!$C$12*計算過程!L5568+バックデータ一覧!$C$13*LN(0.3)+バックデータ一覧!$C$14)^バックデータ一覧!$C$11+バックデータ一覧!$E$10*(0.3/(バックデータ一覧!$E$12*計算過程!L5568+バックデータ一覧!$E$13*LN(0.3)+バックデータ一覧!$E$14))^バックデータ一覧!$E$11)*計算過程!$W$11*計算過程!G5568/0.3*10^-3,0)</f>
        <v>0</v>
      </c>
      <c r="G5568" s="18">
        <f t="shared" si="518"/>
        <v>0</v>
      </c>
      <c r="H5568" s="18">
        <f t="shared" si="519"/>
        <v>0</v>
      </c>
      <c r="I5568" s="24">
        <v>0</v>
      </c>
      <c r="J5568" s="24">
        <v>0</v>
      </c>
      <c r="K5568" s="24">
        <v>0</v>
      </c>
      <c r="L5568" s="14">
        <f>貼り付けシート!C5568</f>
        <v>26.4</v>
      </c>
      <c r="M5568" s="14">
        <f>貼り付けシート!D5568</f>
        <v>21.3</v>
      </c>
      <c r="N5568" s="18">
        <f>貼り付けシート!E5568</f>
        <v>97.347236230920913</v>
      </c>
      <c r="O5568" s="18">
        <f>貼り付けシート!F5568</f>
        <v>0</v>
      </c>
      <c r="P5568" s="19">
        <f t="shared" si="520"/>
        <v>0</v>
      </c>
      <c r="Q5568" s="19">
        <f t="shared" si="521"/>
        <v>0</v>
      </c>
    </row>
    <row r="5569" spans="1:17">
      <c r="A5569" s="38">
        <v>41871</v>
      </c>
      <c r="B5569" s="49" t="s">
        <v>168</v>
      </c>
      <c r="C5569" s="24">
        <f t="shared" si="516"/>
        <v>30.406921776000001</v>
      </c>
      <c r="D5569" s="24">
        <f t="shared" si="517"/>
        <v>0</v>
      </c>
      <c r="E5569" s="18">
        <f>IF(G5569&gt;=0.3,(バックデータ一覧!$C$10*(バックデータ一覧!$C$12*計算過程!L5569+バックデータ一覧!$C$13*LN(計算過程!G5569)+バックデータ一覧!$C$14)^バックデータ一覧!$C$11+バックデータ一覧!$E$10*(計算過程!G5569/(バックデータ一覧!$E$12*計算過程!L5569+バックデータ一覧!$E$13*LN(計算過程!G5569)+バックデータ一覧!$E$14))^バックデータ一覧!$E$11)*計算過程!$W$11*10^-3,0)</f>
        <v>0</v>
      </c>
      <c r="F5569" s="18">
        <f>IF(G5569&lt;0.3,(バックデータ一覧!$C$10*(バックデータ一覧!$C$12*計算過程!L5569+バックデータ一覧!$C$13*LN(0.3)+バックデータ一覧!$C$14)^バックデータ一覧!$C$11+バックデータ一覧!$E$10*(0.3/(バックデータ一覧!$E$12*計算過程!L5569+バックデータ一覧!$E$13*LN(0.3)+バックデータ一覧!$E$14))^バックデータ一覧!$E$11)*計算過程!$W$11*計算過程!G5569/0.3*10^-3,0)</f>
        <v>0</v>
      </c>
      <c r="G5569" s="18">
        <f t="shared" si="518"/>
        <v>0</v>
      </c>
      <c r="H5569" s="18">
        <f t="shared" si="519"/>
        <v>0</v>
      </c>
      <c r="I5569" s="24">
        <v>0</v>
      </c>
      <c r="J5569" s="24">
        <v>0</v>
      </c>
      <c r="K5569" s="24">
        <v>0</v>
      </c>
      <c r="L5569" s="14">
        <f>貼り付けシート!C5569</f>
        <v>26.9</v>
      </c>
      <c r="M5569" s="14">
        <f>貼り付けシート!D5569</f>
        <v>21.5</v>
      </c>
      <c r="N5569" s="18">
        <f>貼り付けシート!E5569</f>
        <v>95.381380595591395</v>
      </c>
      <c r="O5569" s="18">
        <f>貼り付けシート!F5569</f>
        <v>0</v>
      </c>
      <c r="P5569" s="19">
        <f t="shared" si="520"/>
        <v>0</v>
      </c>
      <c r="Q5569" s="19">
        <f t="shared" si="521"/>
        <v>0</v>
      </c>
    </row>
    <row r="5570" spans="1:17">
      <c r="A5570" s="38">
        <v>41871</v>
      </c>
      <c r="B5570" s="49" t="s">
        <v>169</v>
      </c>
      <c r="C5570" s="24">
        <f t="shared" si="516"/>
        <v>30.406921776000001</v>
      </c>
      <c r="D5570" s="24">
        <f t="shared" si="517"/>
        <v>0</v>
      </c>
      <c r="E5570" s="18">
        <f>IF(G5570&gt;=0.3,(バックデータ一覧!$C$10*(バックデータ一覧!$C$12*計算過程!L5570+バックデータ一覧!$C$13*LN(計算過程!G5570)+バックデータ一覧!$C$14)^バックデータ一覧!$C$11+バックデータ一覧!$E$10*(計算過程!G5570/(バックデータ一覧!$E$12*計算過程!L5570+バックデータ一覧!$E$13*LN(計算過程!G5570)+バックデータ一覧!$E$14))^バックデータ一覧!$E$11)*計算過程!$W$11*10^-3,0)</f>
        <v>0</v>
      </c>
      <c r="F5570" s="18">
        <f>IF(G5570&lt;0.3,(バックデータ一覧!$C$10*(バックデータ一覧!$C$12*計算過程!L5570+バックデータ一覧!$C$13*LN(0.3)+バックデータ一覧!$C$14)^バックデータ一覧!$C$11+バックデータ一覧!$E$10*(0.3/(バックデータ一覧!$E$12*計算過程!L5570+バックデータ一覧!$E$13*LN(0.3)+バックデータ一覧!$E$14))^バックデータ一覧!$E$11)*計算過程!$W$11*計算過程!G5570/0.3*10^-3,0)</f>
        <v>0</v>
      </c>
      <c r="G5570" s="18">
        <f t="shared" si="518"/>
        <v>0</v>
      </c>
      <c r="H5570" s="18">
        <f t="shared" si="519"/>
        <v>0</v>
      </c>
      <c r="I5570" s="24">
        <v>0</v>
      </c>
      <c r="J5570" s="24">
        <v>0</v>
      </c>
      <c r="K5570" s="24">
        <v>0</v>
      </c>
      <c r="L5570" s="14">
        <f>貼り付けシート!C5570</f>
        <v>27</v>
      </c>
      <c r="M5570" s="14">
        <f>貼り付けシート!D5570</f>
        <v>21.6</v>
      </c>
      <c r="N5570" s="18">
        <f>貼り付けシート!E5570</f>
        <v>95.249003430555291</v>
      </c>
      <c r="O5570" s="18">
        <f>貼り付けシート!F5570</f>
        <v>0</v>
      </c>
      <c r="P5570" s="19">
        <f t="shared" si="520"/>
        <v>0</v>
      </c>
      <c r="Q5570" s="19">
        <f t="shared" si="521"/>
        <v>0</v>
      </c>
    </row>
    <row r="5571" spans="1:17">
      <c r="A5571" s="38">
        <v>41871</v>
      </c>
      <c r="B5571" s="49" t="s">
        <v>170</v>
      </c>
      <c r="C5571" s="24">
        <f t="shared" si="516"/>
        <v>30.406921776000001</v>
      </c>
      <c r="D5571" s="24">
        <f t="shared" si="517"/>
        <v>0</v>
      </c>
      <c r="E5571" s="18">
        <f>IF(G5571&gt;=0.3,(バックデータ一覧!$C$10*(バックデータ一覧!$C$12*計算過程!L5571+バックデータ一覧!$C$13*LN(計算過程!G5571)+バックデータ一覧!$C$14)^バックデータ一覧!$C$11+バックデータ一覧!$E$10*(計算過程!G5571/(バックデータ一覧!$E$12*計算過程!L5571+バックデータ一覧!$E$13*LN(計算過程!G5571)+バックデータ一覧!$E$14))^バックデータ一覧!$E$11)*計算過程!$W$11*10^-3,0)</f>
        <v>0</v>
      </c>
      <c r="F5571" s="18">
        <f>IF(G5571&lt;0.3,(バックデータ一覧!$C$10*(バックデータ一覧!$C$12*計算過程!L5571+バックデータ一覧!$C$13*LN(0.3)+バックデータ一覧!$C$14)^バックデータ一覧!$C$11+バックデータ一覧!$E$10*(0.3/(バックデータ一覧!$E$12*計算過程!L5571+バックデータ一覧!$E$13*LN(0.3)+バックデータ一覧!$E$14))^バックデータ一覧!$E$11)*計算過程!$W$11*計算過程!G5571/0.3*10^-3,0)</f>
        <v>0</v>
      </c>
      <c r="G5571" s="18">
        <f t="shared" si="518"/>
        <v>0</v>
      </c>
      <c r="H5571" s="18">
        <f t="shared" si="519"/>
        <v>0</v>
      </c>
      <c r="I5571" s="24">
        <v>0</v>
      </c>
      <c r="J5571" s="24">
        <v>0</v>
      </c>
      <c r="K5571" s="24">
        <v>0</v>
      </c>
      <c r="L5571" s="14">
        <f>貼り付けシート!C5571</f>
        <v>26.9</v>
      </c>
      <c r="M5571" s="14">
        <f>貼り付けシート!D5571</f>
        <v>21.1</v>
      </c>
      <c r="N5571" s="18">
        <f>貼り付けシート!E5571</f>
        <v>93.665065545150171</v>
      </c>
      <c r="O5571" s="18">
        <f>貼り付けシート!F5571</f>
        <v>0</v>
      </c>
      <c r="P5571" s="19">
        <f t="shared" si="520"/>
        <v>0</v>
      </c>
      <c r="Q5571" s="19">
        <f t="shared" si="521"/>
        <v>0</v>
      </c>
    </row>
    <row r="5572" spans="1:17">
      <c r="A5572" s="38">
        <v>41871</v>
      </c>
      <c r="B5572" s="49" t="s">
        <v>171</v>
      </c>
      <c r="C5572" s="24">
        <f t="shared" si="516"/>
        <v>30.406921776000001</v>
      </c>
      <c r="D5572" s="24">
        <f t="shared" si="517"/>
        <v>0</v>
      </c>
      <c r="E5572" s="18">
        <f>IF(G5572&gt;=0.3,(バックデータ一覧!$C$10*(バックデータ一覧!$C$12*計算過程!L5572+バックデータ一覧!$C$13*LN(計算過程!G5572)+バックデータ一覧!$C$14)^バックデータ一覧!$C$11+バックデータ一覧!$E$10*(計算過程!G5572/(バックデータ一覧!$E$12*計算過程!L5572+バックデータ一覧!$E$13*LN(計算過程!G5572)+バックデータ一覧!$E$14))^バックデータ一覧!$E$11)*計算過程!$W$11*10^-3,0)</f>
        <v>0</v>
      </c>
      <c r="F5572" s="18">
        <f>IF(G5572&lt;0.3,(バックデータ一覧!$C$10*(バックデータ一覧!$C$12*計算過程!L5572+バックデータ一覧!$C$13*LN(0.3)+バックデータ一覧!$C$14)^バックデータ一覧!$C$11+バックデータ一覧!$E$10*(0.3/(バックデータ一覧!$E$12*計算過程!L5572+バックデータ一覧!$E$13*LN(0.3)+バックデータ一覧!$E$14))^バックデータ一覧!$E$11)*計算過程!$W$11*計算過程!G5572/0.3*10^-3,0)</f>
        <v>0</v>
      </c>
      <c r="G5572" s="18">
        <f t="shared" si="518"/>
        <v>0</v>
      </c>
      <c r="H5572" s="18">
        <f t="shared" si="519"/>
        <v>0</v>
      </c>
      <c r="I5572" s="24">
        <v>0</v>
      </c>
      <c r="J5572" s="24">
        <v>0</v>
      </c>
      <c r="K5572" s="24">
        <v>0</v>
      </c>
      <c r="L5572" s="14">
        <f>貼り付けシート!C5572</f>
        <v>26.3</v>
      </c>
      <c r="M5572" s="14">
        <f>貼り付けシート!D5572</f>
        <v>20.5</v>
      </c>
      <c r="N5572" s="18">
        <f>貼り付けシート!E5572</f>
        <v>94.362817096910689</v>
      </c>
      <c r="O5572" s="18">
        <f>貼り付けシート!F5572</f>
        <v>0</v>
      </c>
      <c r="P5572" s="19">
        <f t="shared" si="520"/>
        <v>0</v>
      </c>
      <c r="Q5572" s="19">
        <f t="shared" si="521"/>
        <v>0</v>
      </c>
    </row>
    <row r="5573" spans="1:17">
      <c r="A5573" s="38">
        <v>41871</v>
      </c>
      <c r="B5573" s="49" t="s">
        <v>172</v>
      </c>
      <c r="C5573" s="24">
        <f t="shared" si="516"/>
        <v>30.406921776000001</v>
      </c>
      <c r="D5573" s="24">
        <f t="shared" si="517"/>
        <v>0</v>
      </c>
      <c r="E5573" s="18">
        <f>IF(G5573&gt;=0.3,(バックデータ一覧!$C$10*(バックデータ一覧!$C$12*計算過程!L5573+バックデータ一覧!$C$13*LN(計算過程!G5573)+バックデータ一覧!$C$14)^バックデータ一覧!$C$11+バックデータ一覧!$E$10*(計算過程!G5573/(バックデータ一覧!$E$12*計算過程!L5573+バックデータ一覧!$E$13*LN(計算過程!G5573)+バックデータ一覧!$E$14))^バックデータ一覧!$E$11)*計算過程!$W$11*10^-3,0)</f>
        <v>0</v>
      </c>
      <c r="F5573" s="18">
        <f>IF(G5573&lt;0.3,(バックデータ一覧!$C$10*(バックデータ一覧!$C$12*計算過程!L5573+バックデータ一覧!$C$13*LN(0.3)+バックデータ一覧!$C$14)^バックデータ一覧!$C$11+バックデータ一覧!$E$10*(0.3/(バックデータ一覧!$E$12*計算過程!L5573+バックデータ一覧!$E$13*LN(0.3)+バックデータ一覧!$E$14))^バックデータ一覧!$E$11)*計算過程!$W$11*計算過程!G5573/0.3*10^-3,0)</f>
        <v>0</v>
      </c>
      <c r="G5573" s="18">
        <f t="shared" si="518"/>
        <v>0</v>
      </c>
      <c r="H5573" s="18">
        <f t="shared" si="519"/>
        <v>0</v>
      </c>
      <c r="I5573" s="24">
        <v>0</v>
      </c>
      <c r="J5573" s="24">
        <v>0</v>
      </c>
      <c r="K5573" s="24">
        <v>0</v>
      </c>
      <c r="L5573" s="14">
        <f>貼り付けシート!C5573</f>
        <v>26.1</v>
      </c>
      <c r="M5573" s="14">
        <f>貼り付けシート!D5573</f>
        <v>20.100000000000001</v>
      </c>
      <c r="N5573" s="18">
        <f>貼り付けシート!E5573</f>
        <v>93.679503677754965</v>
      </c>
      <c r="O5573" s="18">
        <f>貼り付けシート!F5573</f>
        <v>0</v>
      </c>
      <c r="P5573" s="19">
        <f t="shared" si="520"/>
        <v>0</v>
      </c>
      <c r="Q5573" s="19">
        <f t="shared" si="521"/>
        <v>0</v>
      </c>
    </row>
    <row r="5574" spans="1:17">
      <c r="A5574" s="38">
        <v>41872</v>
      </c>
      <c r="B5574" s="49" t="s">
        <v>149</v>
      </c>
      <c r="C5574" s="24">
        <f t="shared" si="516"/>
        <v>30.406921776000001</v>
      </c>
      <c r="D5574" s="24">
        <f t="shared" si="517"/>
        <v>0</v>
      </c>
      <c r="E5574" s="18">
        <f>IF(G5574&gt;=0.3,(バックデータ一覧!$C$10*(バックデータ一覧!$C$12*計算過程!L5574+バックデータ一覧!$C$13*LN(計算過程!G5574)+バックデータ一覧!$C$14)^バックデータ一覧!$C$11+バックデータ一覧!$E$10*(計算過程!G5574/(バックデータ一覧!$E$12*計算過程!L5574+バックデータ一覧!$E$13*LN(計算過程!G5574)+バックデータ一覧!$E$14))^バックデータ一覧!$E$11)*計算過程!$W$11*10^-3,0)</f>
        <v>0</v>
      </c>
      <c r="F5574" s="18">
        <f>IF(G5574&lt;0.3,(バックデータ一覧!$C$10*(バックデータ一覧!$C$12*計算過程!L5574+バックデータ一覧!$C$13*LN(0.3)+バックデータ一覧!$C$14)^バックデータ一覧!$C$11+バックデータ一覧!$E$10*(0.3/(バックデータ一覧!$E$12*計算過程!L5574+バックデータ一覧!$E$13*LN(0.3)+バックデータ一覧!$E$14))^バックデータ一覧!$E$11)*計算過程!$W$11*計算過程!G5574/0.3*10^-3,0)</f>
        <v>0</v>
      </c>
      <c r="G5574" s="18">
        <f t="shared" si="518"/>
        <v>0</v>
      </c>
      <c r="H5574" s="18">
        <f t="shared" si="519"/>
        <v>0</v>
      </c>
      <c r="I5574" s="24">
        <v>0</v>
      </c>
      <c r="J5574" s="24">
        <v>0</v>
      </c>
      <c r="K5574" s="24">
        <v>0</v>
      </c>
      <c r="L5574" s="14">
        <f>貼り付けシート!C5574</f>
        <v>25.8</v>
      </c>
      <c r="M5574" s="14">
        <f>貼り付けシート!D5574</f>
        <v>20</v>
      </c>
      <c r="N5574" s="18">
        <f>貼り付けシート!E5574</f>
        <v>94.898056474408946</v>
      </c>
      <c r="O5574" s="18">
        <f>貼り付けシート!F5574</f>
        <v>0</v>
      </c>
      <c r="P5574" s="19">
        <f t="shared" si="520"/>
        <v>0</v>
      </c>
      <c r="Q5574" s="19">
        <f t="shared" si="521"/>
        <v>0</v>
      </c>
    </row>
    <row r="5575" spans="1:17">
      <c r="A5575" s="38">
        <v>41872</v>
      </c>
      <c r="B5575" s="49" t="s">
        <v>150</v>
      </c>
      <c r="C5575" s="24">
        <f t="shared" ref="C5575:C5638" si="522">$W$6*IF(AND(L5575&lt;5,N5575&gt;=80),$W$4,$W$5)*3600*10^-6</f>
        <v>30.406921776000001</v>
      </c>
      <c r="D5575" s="24">
        <f t="shared" ref="D5575:D5638" si="523">IF(G5575&gt;=0.3,E5575,F5575)</f>
        <v>0</v>
      </c>
      <c r="E5575" s="18">
        <f>IF(G5575&gt;=0.3,(バックデータ一覧!$C$10*(バックデータ一覧!$C$12*計算過程!L5575+バックデータ一覧!$C$13*LN(計算過程!G5575)+バックデータ一覧!$C$14)^バックデータ一覧!$C$11+バックデータ一覧!$E$10*(計算過程!G5575/(バックデータ一覧!$E$12*計算過程!L5575+バックデータ一覧!$E$13*LN(計算過程!G5575)+バックデータ一覧!$E$14))^バックデータ一覧!$E$11)*計算過程!$W$11*10^-3,0)</f>
        <v>0</v>
      </c>
      <c r="F5575" s="18">
        <f>IF(G5575&lt;0.3,(バックデータ一覧!$C$10*(バックデータ一覧!$C$12*計算過程!L5575+バックデータ一覧!$C$13*LN(0.3)+バックデータ一覧!$C$14)^バックデータ一覧!$C$11+バックデータ一覧!$E$10*(0.3/(バックデータ一覧!$E$12*計算過程!L5575+バックデータ一覧!$E$13*LN(0.3)+バックデータ一覧!$E$14))^バックデータ一覧!$E$11)*計算過程!$W$11*計算過程!G5575/0.3*10^-3,0)</f>
        <v>0</v>
      </c>
      <c r="G5575" s="18">
        <f t="shared" ref="G5575:G5638" si="524">H5575/($W$6*3600*10^-6)</f>
        <v>0</v>
      </c>
      <c r="H5575" s="18">
        <f t="shared" ref="H5575:H5638" si="525">IF(AND(L5575&lt;5,N5575&gt;=80),P5575/$W$4,P5575/$W$5)</f>
        <v>0</v>
      </c>
      <c r="I5575" s="24">
        <v>0</v>
      </c>
      <c r="J5575" s="24">
        <v>0</v>
      </c>
      <c r="K5575" s="24">
        <v>0</v>
      </c>
      <c r="L5575" s="14">
        <f>貼り付けシート!C5575</f>
        <v>25.8</v>
      </c>
      <c r="M5575" s="14">
        <f>貼り付けシート!D5575</f>
        <v>20</v>
      </c>
      <c r="N5575" s="18">
        <f>貼り付けシート!E5575</f>
        <v>94.898056474408946</v>
      </c>
      <c r="O5575" s="18">
        <f>貼り付けシート!F5575</f>
        <v>0</v>
      </c>
      <c r="P5575" s="19">
        <f t="shared" ref="P5575:P5638" si="526">IF(O5575&gt;C5575,C5575,O5575)</f>
        <v>0</v>
      </c>
      <c r="Q5575" s="19">
        <f t="shared" ref="Q5575:Q5638" si="527">IF(O5575&gt;C5575,O5575-C5575,0)</f>
        <v>0</v>
      </c>
    </row>
    <row r="5576" spans="1:17">
      <c r="A5576" s="38">
        <v>41872</v>
      </c>
      <c r="B5576" s="49" t="s">
        <v>151</v>
      </c>
      <c r="C5576" s="24">
        <f t="shared" si="522"/>
        <v>30.406921776000001</v>
      </c>
      <c r="D5576" s="24">
        <f t="shared" si="523"/>
        <v>0</v>
      </c>
      <c r="E5576" s="18">
        <f>IF(G5576&gt;=0.3,(バックデータ一覧!$C$10*(バックデータ一覧!$C$12*計算過程!L5576+バックデータ一覧!$C$13*LN(計算過程!G5576)+バックデータ一覧!$C$14)^バックデータ一覧!$C$11+バックデータ一覧!$E$10*(計算過程!G5576/(バックデータ一覧!$E$12*計算過程!L5576+バックデータ一覧!$E$13*LN(計算過程!G5576)+バックデータ一覧!$E$14))^バックデータ一覧!$E$11)*計算過程!$W$11*10^-3,0)</f>
        <v>0</v>
      </c>
      <c r="F5576" s="18">
        <f>IF(G5576&lt;0.3,(バックデータ一覧!$C$10*(バックデータ一覧!$C$12*計算過程!L5576+バックデータ一覧!$C$13*LN(0.3)+バックデータ一覧!$C$14)^バックデータ一覧!$C$11+バックデータ一覧!$E$10*(0.3/(バックデータ一覧!$E$12*計算過程!L5576+バックデータ一覧!$E$13*LN(0.3)+バックデータ一覧!$E$14))^バックデータ一覧!$E$11)*計算過程!$W$11*計算過程!G5576/0.3*10^-3,0)</f>
        <v>0</v>
      </c>
      <c r="G5576" s="18">
        <f t="shared" si="524"/>
        <v>0</v>
      </c>
      <c r="H5576" s="18">
        <f t="shared" si="525"/>
        <v>0</v>
      </c>
      <c r="I5576" s="24">
        <v>0</v>
      </c>
      <c r="J5576" s="24">
        <v>0</v>
      </c>
      <c r="K5576" s="24">
        <v>0</v>
      </c>
      <c r="L5576" s="14">
        <f>貼り付けシート!C5576</f>
        <v>26.2</v>
      </c>
      <c r="M5576" s="14">
        <f>貼り付けシート!D5576</f>
        <v>20</v>
      </c>
      <c r="N5576" s="18">
        <f>貼り付けシート!E5576</f>
        <v>92.678644982551134</v>
      </c>
      <c r="O5576" s="18">
        <f>貼り付けシート!F5576</f>
        <v>0</v>
      </c>
      <c r="P5576" s="19">
        <f t="shared" si="526"/>
        <v>0</v>
      </c>
      <c r="Q5576" s="19">
        <f t="shared" si="527"/>
        <v>0</v>
      </c>
    </row>
    <row r="5577" spans="1:17">
      <c r="A5577" s="38">
        <v>41872</v>
      </c>
      <c r="B5577" s="49" t="s">
        <v>152</v>
      </c>
      <c r="C5577" s="24">
        <f t="shared" si="522"/>
        <v>30.406921776000001</v>
      </c>
      <c r="D5577" s="24">
        <f t="shared" si="523"/>
        <v>0</v>
      </c>
      <c r="E5577" s="18">
        <f>IF(G5577&gt;=0.3,(バックデータ一覧!$C$10*(バックデータ一覧!$C$12*計算過程!L5577+バックデータ一覧!$C$13*LN(計算過程!G5577)+バックデータ一覧!$C$14)^バックデータ一覧!$C$11+バックデータ一覧!$E$10*(計算過程!G5577/(バックデータ一覧!$E$12*計算過程!L5577+バックデータ一覧!$E$13*LN(計算過程!G5577)+バックデータ一覧!$E$14))^バックデータ一覧!$E$11)*計算過程!$W$11*10^-3,0)</f>
        <v>0</v>
      </c>
      <c r="F5577" s="18">
        <f>IF(G5577&lt;0.3,(バックデータ一覧!$C$10*(バックデータ一覧!$C$12*計算過程!L5577+バックデータ一覧!$C$13*LN(0.3)+バックデータ一覧!$C$14)^バックデータ一覧!$C$11+バックデータ一覧!$E$10*(0.3/(バックデータ一覧!$E$12*計算過程!L5577+バックデータ一覧!$E$13*LN(0.3)+バックデータ一覧!$E$14))^バックデータ一覧!$E$11)*計算過程!$W$11*計算過程!G5577/0.3*10^-3,0)</f>
        <v>0</v>
      </c>
      <c r="G5577" s="18">
        <f t="shared" si="524"/>
        <v>0</v>
      </c>
      <c r="H5577" s="18">
        <f t="shared" si="525"/>
        <v>0</v>
      </c>
      <c r="I5577" s="24">
        <v>0</v>
      </c>
      <c r="J5577" s="24">
        <v>0</v>
      </c>
      <c r="K5577" s="24">
        <v>0</v>
      </c>
      <c r="L5577" s="14">
        <f>貼り付けシート!C5577</f>
        <v>26.5</v>
      </c>
      <c r="M5577" s="14">
        <f>貼り付けシート!D5577</f>
        <v>19.899999999999999</v>
      </c>
      <c r="N5577" s="18">
        <f>貼り付けシート!E5577</f>
        <v>90.611354487968512</v>
      </c>
      <c r="O5577" s="18">
        <f>貼り付けシート!F5577</f>
        <v>0</v>
      </c>
      <c r="P5577" s="19">
        <f t="shared" si="526"/>
        <v>0</v>
      </c>
      <c r="Q5577" s="19">
        <f t="shared" si="527"/>
        <v>0</v>
      </c>
    </row>
    <row r="5578" spans="1:17">
      <c r="A5578" s="38">
        <v>41872</v>
      </c>
      <c r="B5578" s="49" t="s">
        <v>153</v>
      </c>
      <c r="C5578" s="24">
        <f t="shared" si="522"/>
        <v>30.406921776000001</v>
      </c>
      <c r="D5578" s="24">
        <f t="shared" si="523"/>
        <v>0</v>
      </c>
      <c r="E5578" s="18">
        <f>IF(G5578&gt;=0.3,(バックデータ一覧!$C$10*(バックデータ一覧!$C$12*計算過程!L5578+バックデータ一覧!$C$13*LN(計算過程!G5578)+バックデータ一覧!$C$14)^バックデータ一覧!$C$11+バックデータ一覧!$E$10*(計算過程!G5578/(バックデータ一覧!$E$12*計算過程!L5578+バックデータ一覧!$E$13*LN(計算過程!G5578)+バックデータ一覧!$E$14))^バックデータ一覧!$E$11)*計算過程!$W$11*10^-3,0)</f>
        <v>0</v>
      </c>
      <c r="F5578" s="18">
        <f>IF(G5578&lt;0.3,(バックデータ一覧!$C$10*(バックデータ一覧!$C$12*計算過程!L5578+バックデータ一覧!$C$13*LN(0.3)+バックデータ一覧!$C$14)^バックデータ一覧!$C$11+バックデータ一覧!$E$10*(0.3/(バックデータ一覧!$E$12*計算過程!L5578+バックデータ一覧!$E$13*LN(0.3)+バックデータ一覧!$E$14))^バックデータ一覧!$E$11)*計算過程!$W$11*計算過程!G5578/0.3*10^-3,0)</f>
        <v>0</v>
      </c>
      <c r="G5578" s="18">
        <f t="shared" si="524"/>
        <v>0</v>
      </c>
      <c r="H5578" s="18">
        <f t="shared" si="525"/>
        <v>0</v>
      </c>
      <c r="I5578" s="24">
        <v>0</v>
      </c>
      <c r="J5578" s="24">
        <v>0</v>
      </c>
      <c r="K5578" s="24">
        <v>0</v>
      </c>
      <c r="L5578" s="14">
        <f>貼り付けシート!C5578</f>
        <v>26.5</v>
      </c>
      <c r="M5578" s="14">
        <f>貼り付けシート!D5578</f>
        <v>19.8</v>
      </c>
      <c r="N5578" s="18">
        <f>貼り付けシート!E5578</f>
        <v>90.170068418390997</v>
      </c>
      <c r="O5578" s="18">
        <f>貼り付けシート!F5578</f>
        <v>0</v>
      </c>
      <c r="P5578" s="19">
        <f t="shared" si="526"/>
        <v>0</v>
      </c>
      <c r="Q5578" s="19">
        <f t="shared" si="527"/>
        <v>0</v>
      </c>
    </row>
    <row r="5579" spans="1:17">
      <c r="A5579" s="38">
        <v>41872</v>
      </c>
      <c r="B5579" s="49" t="s">
        <v>154</v>
      </c>
      <c r="C5579" s="24">
        <f t="shared" si="522"/>
        <v>30.406921776000001</v>
      </c>
      <c r="D5579" s="24">
        <f t="shared" si="523"/>
        <v>0</v>
      </c>
      <c r="E5579" s="18">
        <f>IF(G5579&gt;=0.3,(バックデータ一覧!$C$10*(バックデータ一覧!$C$12*計算過程!L5579+バックデータ一覧!$C$13*LN(計算過程!G5579)+バックデータ一覧!$C$14)^バックデータ一覧!$C$11+バックデータ一覧!$E$10*(計算過程!G5579/(バックデータ一覧!$E$12*計算過程!L5579+バックデータ一覧!$E$13*LN(計算過程!G5579)+バックデータ一覧!$E$14))^バックデータ一覧!$E$11)*計算過程!$W$11*10^-3,0)</f>
        <v>0</v>
      </c>
      <c r="F5579" s="18">
        <f>IF(G5579&lt;0.3,(バックデータ一覧!$C$10*(バックデータ一覧!$C$12*計算過程!L5579+バックデータ一覧!$C$13*LN(0.3)+バックデータ一覧!$C$14)^バックデータ一覧!$C$11+バックデータ一覧!$E$10*(0.3/(バックデータ一覧!$E$12*計算過程!L5579+バックデータ一覧!$E$13*LN(0.3)+バックデータ一覧!$E$14))^バックデータ一覧!$E$11)*計算過程!$W$11*計算過程!G5579/0.3*10^-3,0)</f>
        <v>0</v>
      </c>
      <c r="G5579" s="18">
        <f t="shared" si="524"/>
        <v>0</v>
      </c>
      <c r="H5579" s="18">
        <f t="shared" si="525"/>
        <v>0</v>
      </c>
      <c r="I5579" s="24">
        <v>0</v>
      </c>
      <c r="J5579" s="24">
        <v>0</v>
      </c>
      <c r="K5579" s="24">
        <v>0</v>
      </c>
      <c r="L5579" s="14">
        <f>貼り付けシート!C5579</f>
        <v>26.8</v>
      </c>
      <c r="M5579" s="14">
        <f>貼り付けシート!D5579</f>
        <v>19.7</v>
      </c>
      <c r="N5579" s="18">
        <f>貼り付けシート!E5579</f>
        <v>88.15780851208946</v>
      </c>
      <c r="O5579" s="18">
        <f>貼り付けシート!F5579</f>
        <v>0</v>
      </c>
      <c r="P5579" s="19">
        <f t="shared" si="526"/>
        <v>0</v>
      </c>
      <c r="Q5579" s="19">
        <f t="shared" si="527"/>
        <v>0</v>
      </c>
    </row>
    <row r="5580" spans="1:17">
      <c r="A5580" s="38">
        <v>41872</v>
      </c>
      <c r="B5580" s="49" t="s">
        <v>155</v>
      </c>
      <c r="C5580" s="24">
        <f t="shared" si="522"/>
        <v>30.406921776000001</v>
      </c>
      <c r="D5580" s="24">
        <f t="shared" si="523"/>
        <v>0</v>
      </c>
      <c r="E5580" s="18">
        <f>IF(G5580&gt;=0.3,(バックデータ一覧!$C$10*(バックデータ一覧!$C$12*計算過程!L5580+バックデータ一覧!$C$13*LN(計算過程!G5580)+バックデータ一覧!$C$14)^バックデータ一覧!$C$11+バックデータ一覧!$E$10*(計算過程!G5580/(バックデータ一覧!$E$12*計算過程!L5580+バックデータ一覧!$E$13*LN(計算過程!G5580)+バックデータ一覧!$E$14))^バックデータ一覧!$E$11)*計算過程!$W$11*10^-3,0)</f>
        <v>0</v>
      </c>
      <c r="F5580" s="18">
        <f>IF(G5580&lt;0.3,(バックデータ一覧!$C$10*(バックデータ一覧!$C$12*計算過程!L5580+バックデータ一覧!$C$13*LN(0.3)+バックデータ一覧!$C$14)^バックデータ一覧!$C$11+バックデータ一覧!$E$10*(0.3/(バックデータ一覧!$E$12*計算過程!L5580+バックデータ一覧!$E$13*LN(0.3)+バックデータ一覧!$E$14))^バックデータ一覧!$E$11)*計算過程!$W$11*計算過程!G5580/0.3*10^-3,0)</f>
        <v>0</v>
      </c>
      <c r="G5580" s="18">
        <f t="shared" si="524"/>
        <v>0</v>
      </c>
      <c r="H5580" s="18">
        <f t="shared" si="525"/>
        <v>0</v>
      </c>
      <c r="I5580" s="24">
        <v>0</v>
      </c>
      <c r="J5580" s="24">
        <v>0</v>
      </c>
      <c r="K5580" s="24">
        <v>0</v>
      </c>
      <c r="L5580" s="14">
        <f>貼り付けシート!C5580</f>
        <v>27.3</v>
      </c>
      <c r="M5580" s="14">
        <f>貼り付けシート!D5580</f>
        <v>19.5</v>
      </c>
      <c r="N5580" s="18">
        <f>貼り付けシート!E5580</f>
        <v>84.765540452307718</v>
      </c>
      <c r="O5580" s="18">
        <f>貼り付けシート!F5580</f>
        <v>0</v>
      </c>
      <c r="P5580" s="19">
        <f t="shared" si="526"/>
        <v>0</v>
      </c>
      <c r="Q5580" s="19">
        <f t="shared" si="527"/>
        <v>0</v>
      </c>
    </row>
    <row r="5581" spans="1:17">
      <c r="A5581" s="38">
        <v>41872</v>
      </c>
      <c r="B5581" s="49" t="s">
        <v>156</v>
      </c>
      <c r="C5581" s="24">
        <f t="shared" si="522"/>
        <v>30.406921776000001</v>
      </c>
      <c r="D5581" s="24">
        <f t="shared" si="523"/>
        <v>0</v>
      </c>
      <c r="E5581" s="18">
        <f>IF(G5581&gt;=0.3,(バックデータ一覧!$C$10*(バックデータ一覧!$C$12*計算過程!L5581+バックデータ一覧!$C$13*LN(計算過程!G5581)+バックデータ一覧!$C$14)^バックデータ一覧!$C$11+バックデータ一覧!$E$10*(計算過程!G5581/(バックデータ一覧!$E$12*計算過程!L5581+バックデータ一覧!$E$13*LN(計算過程!G5581)+バックデータ一覧!$E$14))^バックデータ一覧!$E$11)*計算過程!$W$11*10^-3,0)</f>
        <v>0</v>
      </c>
      <c r="F5581" s="18">
        <f>IF(G5581&lt;0.3,(バックデータ一覧!$C$10*(バックデータ一覧!$C$12*計算過程!L5581+バックデータ一覧!$C$13*LN(0.3)+バックデータ一覧!$C$14)^バックデータ一覧!$C$11+バックデータ一覧!$E$10*(0.3/(バックデータ一覧!$E$12*計算過程!L5581+バックデータ一覧!$E$13*LN(0.3)+バックデータ一覧!$E$14))^バックデータ一覧!$E$11)*計算過程!$W$11*計算過程!G5581/0.3*10^-3,0)</f>
        <v>0</v>
      </c>
      <c r="G5581" s="18">
        <f t="shared" si="524"/>
        <v>0</v>
      </c>
      <c r="H5581" s="18">
        <f t="shared" si="525"/>
        <v>0</v>
      </c>
      <c r="I5581" s="24">
        <v>0</v>
      </c>
      <c r="J5581" s="24">
        <v>0</v>
      </c>
      <c r="K5581" s="24">
        <v>0</v>
      </c>
      <c r="L5581" s="14">
        <f>貼り付けシート!C5581</f>
        <v>27.7</v>
      </c>
      <c r="M5581" s="14">
        <f>貼り付けシート!D5581</f>
        <v>19.2</v>
      </c>
      <c r="N5581" s="18">
        <f>貼り付けシート!E5581</f>
        <v>81.569457475581757</v>
      </c>
      <c r="O5581" s="18">
        <f>貼り付けシート!F5581</f>
        <v>0</v>
      </c>
      <c r="P5581" s="19">
        <f t="shared" si="526"/>
        <v>0</v>
      </c>
      <c r="Q5581" s="19">
        <f t="shared" si="527"/>
        <v>0</v>
      </c>
    </row>
    <row r="5582" spans="1:17">
      <c r="A5582" s="38">
        <v>41872</v>
      </c>
      <c r="B5582" s="49" t="s">
        <v>157</v>
      </c>
      <c r="C5582" s="24">
        <f t="shared" si="522"/>
        <v>30.406921776000001</v>
      </c>
      <c r="D5582" s="24">
        <f t="shared" si="523"/>
        <v>0</v>
      </c>
      <c r="E5582" s="18">
        <f>IF(G5582&gt;=0.3,(バックデータ一覧!$C$10*(バックデータ一覧!$C$12*計算過程!L5582+バックデータ一覧!$C$13*LN(計算過程!G5582)+バックデータ一覧!$C$14)^バックデータ一覧!$C$11+バックデータ一覧!$E$10*(計算過程!G5582/(バックデータ一覧!$E$12*計算過程!L5582+バックデータ一覧!$E$13*LN(計算過程!G5582)+バックデータ一覧!$E$14))^バックデータ一覧!$E$11)*計算過程!$W$11*10^-3,0)</f>
        <v>0</v>
      </c>
      <c r="F5582" s="18">
        <f>IF(G5582&lt;0.3,(バックデータ一覧!$C$10*(バックデータ一覧!$C$12*計算過程!L5582+バックデータ一覧!$C$13*LN(0.3)+バックデータ一覧!$C$14)^バックデータ一覧!$C$11+バックデータ一覧!$E$10*(0.3/(バックデータ一覧!$E$12*計算過程!L5582+バックデータ一覧!$E$13*LN(0.3)+バックデータ一覧!$E$14))^バックデータ一覧!$E$11)*計算過程!$W$11*計算過程!G5582/0.3*10^-3,0)</f>
        <v>0</v>
      </c>
      <c r="G5582" s="18">
        <f t="shared" si="524"/>
        <v>0</v>
      </c>
      <c r="H5582" s="18">
        <f t="shared" si="525"/>
        <v>0</v>
      </c>
      <c r="I5582" s="24">
        <v>0</v>
      </c>
      <c r="J5582" s="24">
        <v>0</v>
      </c>
      <c r="K5582" s="24">
        <v>0</v>
      </c>
      <c r="L5582" s="14">
        <f>貼り付けシート!C5582</f>
        <v>28</v>
      </c>
      <c r="M5582" s="14">
        <f>貼り付けシート!D5582</f>
        <v>19</v>
      </c>
      <c r="N5582" s="18">
        <f>貼り付けシート!E5582</f>
        <v>79.344058389168978</v>
      </c>
      <c r="O5582" s="18">
        <f>貼り付けシート!F5582</f>
        <v>0</v>
      </c>
      <c r="P5582" s="19">
        <f t="shared" si="526"/>
        <v>0</v>
      </c>
      <c r="Q5582" s="19">
        <f t="shared" si="527"/>
        <v>0</v>
      </c>
    </row>
    <row r="5583" spans="1:17">
      <c r="A5583" s="38">
        <v>41872</v>
      </c>
      <c r="B5583" s="49" t="s">
        <v>158</v>
      </c>
      <c r="C5583" s="24">
        <f t="shared" si="522"/>
        <v>30.406921776000001</v>
      </c>
      <c r="D5583" s="24">
        <f t="shared" si="523"/>
        <v>0</v>
      </c>
      <c r="E5583" s="18">
        <f>IF(G5583&gt;=0.3,(バックデータ一覧!$C$10*(バックデータ一覧!$C$12*計算過程!L5583+バックデータ一覧!$C$13*LN(計算過程!G5583)+バックデータ一覧!$C$14)^バックデータ一覧!$C$11+バックデータ一覧!$E$10*(計算過程!G5583/(バックデータ一覧!$E$12*計算過程!L5583+バックデータ一覧!$E$13*LN(計算過程!G5583)+バックデータ一覧!$E$14))^バックデータ一覧!$E$11)*計算過程!$W$11*10^-3,0)</f>
        <v>0</v>
      </c>
      <c r="F5583" s="18">
        <f>IF(G5583&lt;0.3,(バックデータ一覧!$C$10*(バックデータ一覧!$C$12*計算過程!L5583+バックデータ一覧!$C$13*LN(0.3)+バックデータ一覧!$C$14)^バックデータ一覧!$C$11+バックデータ一覧!$E$10*(0.3/(バックデータ一覧!$E$12*計算過程!L5583+バックデータ一覧!$E$13*LN(0.3)+バックデータ一覧!$E$14))^バックデータ一覧!$E$11)*計算過程!$W$11*計算過程!G5583/0.3*10^-3,0)</f>
        <v>0</v>
      </c>
      <c r="G5583" s="18">
        <f t="shared" si="524"/>
        <v>0</v>
      </c>
      <c r="H5583" s="18">
        <f t="shared" si="525"/>
        <v>0</v>
      </c>
      <c r="I5583" s="24">
        <v>0</v>
      </c>
      <c r="J5583" s="24">
        <v>0</v>
      </c>
      <c r="K5583" s="24">
        <v>0</v>
      </c>
      <c r="L5583" s="14">
        <f>貼り付けシート!C5583</f>
        <v>26.9</v>
      </c>
      <c r="M5583" s="14">
        <f>貼り付けシート!D5583</f>
        <v>19</v>
      </c>
      <c r="N5583" s="18">
        <f>貼り付けシート!E5583</f>
        <v>84.619268573957712</v>
      </c>
      <c r="O5583" s="18">
        <f>貼り付けシート!F5583</f>
        <v>0</v>
      </c>
      <c r="P5583" s="19">
        <f t="shared" si="526"/>
        <v>0</v>
      </c>
      <c r="Q5583" s="19">
        <f t="shared" si="527"/>
        <v>0</v>
      </c>
    </row>
    <row r="5584" spans="1:17">
      <c r="A5584" s="38">
        <v>41872</v>
      </c>
      <c r="B5584" s="49" t="s">
        <v>159</v>
      </c>
      <c r="C5584" s="24">
        <f t="shared" si="522"/>
        <v>30.406921776000001</v>
      </c>
      <c r="D5584" s="24">
        <f t="shared" si="523"/>
        <v>0</v>
      </c>
      <c r="E5584" s="18">
        <f>IF(G5584&gt;=0.3,(バックデータ一覧!$C$10*(バックデータ一覧!$C$12*計算過程!L5584+バックデータ一覧!$C$13*LN(計算過程!G5584)+バックデータ一覧!$C$14)^バックデータ一覧!$C$11+バックデータ一覧!$E$10*(計算過程!G5584/(バックデータ一覧!$E$12*計算過程!L5584+バックデータ一覧!$E$13*LN(計算過程!G5584)+バックデータ一覧!$E$14))^バックデータ一覧!$E$11)*計算過程!$W$11*10^-3,0)</f>
        <v>0</v>
      </c>
      <c r="F5584" s="18">
        <f>IF(G5584&lt;0.3,(バックデータ一覧!$C$10*(バックデータ一覧!$C$12*計算過程!L5584+バックデータ一覧!$C$13*LN(0.3)+バックデータ一覧!$C$14)^バックデータ一覧!$C$11+バックデータ一覧!$E$10*(0.3/(バックデータ一覧!$E$12*計算過程!L5584+バックデータ一覧!$E$13*LN(0.3)+バックデータ一覧!$E$14))^バックデータ一覧!$E$11)*計算過程!$W$11*計算過程!G5584/0.3*10^-3,0)</f>
        <v>0</v>
      </c>
      <c r="G5584" s="18">
        <f t="shared" si="524"/>
        <v>0</v>
      </c>
      <c r="H5584" s="18">
        <f t="shared" si="525"/>
        <v>0</v>
      </c>
      <c r="I5584" s="24">
        <v>0</v>
      </c>
      <c r="J5584" s="24">
        <v>0</v>
      </c>
      <c r="K5584" s="24">
        <v>0</v>
      </c>
      <c r="L5584" s="14">
        <f>貼り付けシート!C5584</f>
        <v>26.9</v>
      </c>
      <c r="M5584" s="14">
        <f>貼り付けシート!D5584</f>
        <v>19.100000000000001</v>
      </c>
      <c r="N5584" s="18">
        <f>貼り付けシート!E5584</f>
        <v>85.05136460177998</v>
      </c>
      <c r="O5584" s="18">
        <f>貼り付けシート!F5584</f>
        <v>0</v>
      </c>
      <c r="P5584" s="19">
        <f t="shared" si="526"/>
        <v>0</v>
      </c>
      <c r="Q5584" s="19">
        <f t="shared" si="527"/>
        <v>0</v>
      </c>
    </row>
    <row r="5585" spans="1:17">
      <c r="A5585" s="38">
        <v>41872</v>
      </c>
      <c r="B5585" s="49" t="s">
        <v>160</v>
      </c>
      <c r="C5585" s="24">
        <f t="shared" si="522"/>
        <v>30.406921776000001</v>
      </c>
      <c r="D5585" s="24">
        <f t="shared" si="523"/>
        <v>0</v>
      </c>
      <c r="E5585" s="18">
        <f>IF(G5585&gt;=0.3,(バックデータ一覧!$C$10*(バックデータ一覧!$C$12*計算過程!L5585+バックデータ一覧!$C$13*LN(計算過程!G5585)+バックデータ一覧!$C$14)^バックデータ一覧!$C$11+バックデータ一覧!$E$10*(計算過程!G5585/(バックデータ一覧!$E$12*計算過程!L5585+バックデータ一覧!$E$13*LN(計算過程!G5585)+バックデータ一覧!$E$14))^バックデータ一覧!$E$11)*計算過程!$W$11*10^-3,0)</f>
        <v>0</v>
      </c>
      <c r="F5585" s="18">
        <f>IF(G5585&lt;0.3,(バックデータ一覧!$C$10*(バックデータ一覧!$C$12*計算過程!L5585+バックデータ一覧!$C$13*LN(0.3)+バックデータ一覧!$C$14)^バックデータ一覧!$C$11+バックデータ一覧!$E$10*(0.3/(バックデータ一覧!$E$12*計算過程!L5585+バックデータ一覧!$E$13*LN(0.3)+バックデータ一覧!$E$14))^バックデータ一覧!$E$11)*計算過程!$W$11*計算過程!G5585/0.3*10^-3,0)</f>
        <v>0</v>
      </c>
      <c r="G5585" s="18">
        <f t="shared" si="524"/>
        <v>0</v>
      </c>
      <c r="H5585" s="18">
        <f t="shared" si="525"/>
        <v>0</v>
      </c>
      <c r="I5585" s="24">
        <v>0</v>
      </c>
      <c r="J5585" s="24">
        <v>0</v>
      </c>
      <c r="K5585" s="24">
        <v>0</v>
      </c>
      <c r="L5585" s="14">
        <f>貼り付けシート!C5585</f>
        <v>27.2</v>
      </c>
      <c r="M5585" s="14">
        <f>貼り付けシート!D5585</f>
        <v>19.2</v>
      </c>
      <c r="N5585" s="18">
        <f>貼り付けシート!E5585</f>
        <v>83.99129672537596</v>
      </c>
      <c r="O5585" s="18">
        <f>貼り付けシート!F5585</f>
        <v>0</v>
      </c>
      <c r="P5585" s="19">
        <f t="shared" si="526"/>
        <v>0</v>
      </c>
      <c r="Q5585" s="19">
        <f t="shared" si="527"/>
        <v>0</v>
      </c>
    </row>
    <row r="5586" spans="1:17">
      <c r="A5586" s="38">
        <v>41872</v>
      </c>
      <c r="B5586" s="49" t="s">
        <v>161</v>
      </c>
      <c r="C5586" s="24">
        <f t="shared" si="522"/>
        <v>30.406921776000001</v>
      </c>
      <c r="D5586" s="24">
        <f t="shared" si="523"/>
        <v>0</v>
      </c>
      <c r="E5586" s="18">
        <f>IF(G5586&gt;=0.3,(バックデータ一覧!$C$10*(バックデータ一覧!$C$12*計算過程!L5586+バックデータ一覧!$C$13*LN(計算過程!G5586)+バックデータ一覧!$C$14)^バックデータ一覧!$C$11+バックデータ一覧!$E$10*(計算過程!G5586/(バックデータ一覧!$E$12*計算過程!L5586+バックデータ一覧!$E$13*LN(計算過程!G5586)+バックデータ一覧!$E$14))^バックデータ一覧!$E$11)*計算過程!$W$11*10^-3,0)</f>
        <v>0</v>
      </c>
      <c r="F5586" s="18">
        <f>IF(G5586&lt;0.3,(バックデータ一覧!$C$10*(バックデータ一覧!$C$12*計算過程!L5586+バックデータ一覧!$C$13*LN(0.3)+バックデータ一覧!$C$14)^バックデータ一覧!$C$11+バックデータ一覧!$E$10*(0.3/(バックデータ一覧!$E$12*計算過程!L5586+バックデータ一覧!$E$13*LN(0.3)+バックデータ一覧!$E$14))^バックデータ一覧!$E$11)*計算過程!$W$11*計算過程!G5586/0.3*10^-3,0)</f>
        <v>0</v>
      </c>
      <c r="G5586" s="18">
        <f t="shared" si="524"/>
        <v>0</v>
      </c>
      <c r="H5586" s="18">
        <f t="shared" si="525"/>
        <v>0</v>
      </c>
      <c r="I5586" s="24">
        <v>0</v>
      </c>
      <c r="J5586" s="24">
        <v>0</v>
      </c>
      <c r="K5586" s="24">
        <v>0</v>
      </c>
      <c r="L5586" s="14">
        <f>貼り付けシート!C5586</f>
        <v>26.5</v>
      </c>
      <c r="M5586" s="14">
        <f>貼り付けシート!D5586</f>
        <v>19.2</v>
      </c>
      <c r="N5586" s="18">
        <f>貼り付けシート!E5586</f>
        <v>87.51946148081943</v>
      </c>
      <c r="O5586" s="18">
        <f>貼り付けシート!F5586</f>
        <v>0</v>
      </c>
      <c r="P5586" s="19">
        <f t="shared" si="526"/>
        <v>0</v>
      </c>
      <c r="Q5586" s="19">
        <f t="shared" si="527"/>
        <v>0</v>
      </c>
    </row>
    <row r="5587" spans="1:17">
      <c r="A5587" s="38">
        <v>41872</v>
      </c>
      <c r="B5587" s="49" t="s">
        <v>162</v>
      </c>
      <c r="C5587" s="24">
        <f t="shared" si="522"/>
        <v>30.406921776000001</v>
      </c>
      <c r="D5587" s="24">
        <f t="shared" si="523"/>
        <v>0</v>
      </c>
      <c r="E5587" s="18">
        <f>IF(G5587&gt;=0.3,(バックデータ一覧!$C$10*(バックデータ一覧!$C$12*計算過程!L5587+バックデータ一覧!$C$13*LN(計算過程!G5587)+バックデータ一覧!$C$14)^バックデータ一覧!$C$11+バックデータ一覧!$E$10*(計算過程!G5587/(バックデータ一覧!$E$12*計算過程!L5587+バックデータ一覧!$E$13*LN(計算過程!G5587)+バックデータ一覧!$E$14))^バックデータ一覧!$E$11)*計算過程!$W$11*10^-3,0)</f>
        <v>0</v>
      </c>
      <c r="F5587" s="18">
        <f>IF(G5587&lt;0.3,(バックデータ一覧!$C$10*(バックデータ一覧!$C$12*計算過程!L5587+バックデータ一覧!$C$13*LN(0.3)+バックデータ一覧!$C$14)^バックデータ一覧!$C$11+バックデータ一覧!$E$10*(0.3/(バックデータ一覧!$E$12*計算過程!L5587+バックデータ一覧!$E$13*LN(0.3)+バックデータ一覧!$E$14))^バックデータ一覧!$E$11)*計算過程!$W$11*計算過程!G5587/0.3*10^-3,0)</f>
        <v>0</v>
      </c>
      <c r="G5587" s="18">
        <f t="shared" si="524"/>
        <v>0</v>
      </c>
      <c r="H5587" s="18">
        <f t="shared" si="525"/>
        <v>0</v>
      </c>
      <c r="I5587" s="24">
        <v>0</v>
      </c>
      <c r="J5587" s="24">
        <v>0</v>
      </c>
      <c r="K5587" s="24">
        <v>0</v>
      </c>
      <c r="L5587" s="14">
        <f>貼り付けシート!C5587</f>
        <v>26.1</v>
      </c>
      <c r="M5587" s="14">
        <f>貼り付けシート!D5587</f>
        <v>19.2</v>
      </c>
      <c r="N5587" s="18">
        <f>貼り付けシート!E5587</f>
        <v>89.610501669796676</v>
      </c>
      <c r="O5587" s="18">
        <f>貼り付けシート!F5587</f>
        <v>0</v>
      </c>
      <c r="P5587" s="19">
        <f t="shared" si="526"/>
        <v>0</v>
      </c>
      <c r="Q5587" s="19">
        <f t="shared" si="527"/>
        <v>0</v>
      </c>
    </row>
    <row r="5588" spans="1:17">
      <c r="A5588" s="38">
        <v>41872</v>
      </c>
      <c r="B5588" s="49" t="s">
        <v>163</v>
      </c>
      <c r="C5588" s="24">
        <f t="shared" si="522"/>
        <v>30.406921776000001</v>
      </c>
      <c r="D5588" s="24">
        <f t="shared" si="523"/>
        <v>0</v>
      </c>
      <c r="E5588" s="18">
        <f>IF(G5588&gt;=0.3,(バックデータ一覧!$C$10*(バックデータ一覧!$C$12*計算過程!L5588+バックデータ一覧!$C$13*LN(計算過程!G5588)+バックデータ一覧!$C$14)^バックデータ一覧!$C$11+バックデータ一覧!$E$10*(計算過程!G5588/(バックデータ一覧!$E$12*計算過程!L5588+バックデータ一覧!$E$13*LN(計算過程!G5588)+バックデータ一覧!$E$14))^バックデータ一覧!$E$11)*計算過程!$W$11*10^-3,0)</f>
        <v>0</v>
      </c>
      <c r="F5588" s="18">
        <f>IF(G5588&lt;0.3,(バックデータ一覧!$C$10*(バックデータ一覧!$C$12*計算過程!L5588+バックデータ一覧!$C$13*LN(0.3)+バックデータ一覧!$C$14)^バックデータ一覧!$C$11+バックデータ一覧!$E$10*(0.3/(バックデータ一覧!$E$12*計算過程!L5588+バックデータ一覧!$E$13*LN(0.3)+バックデータ一覧!$E$14))^バックデータ一覧!$E$11)*計算過程!$W$11*計算過程!G5588/0.3*10^-3,0)</f>
        <v>0</v>
      </c>
      <c r="G5588" s="18">
        <f t="shared" si="524"/>
        <v>0</v>
      </c>
      <c r="H5588" s="18">
        <f t="shared" si="525"/>
        <v>0</v>
      </c>
      <c r="I5588" s="24">
        <v>0</v>
      </c>
      <c r="J5588" s="24">
        <v>0</v>
      </c>
      <c r="K5588" s="24">
        <v>0</v>
      </c>
      <c r="L5588" s="14">
        <f>貼り付けシート!C5588</f>
        <v>27</v>
      </c>
      <c r="M5588" s="14">
        <f>貼り付けシート!D5588</f>
        <v>19.2</v>
      </c>
      <c r="N5588" s="18">
        <f>貼り付けシート!E5588</f>
        <v>84.982683313100978</v>
      </c>
      <c r="O5588" s="18">
        <f>貼り付けシート!F5588</f>
        <v>0</v>
      </c>
      <c r="P5588" s="19">
        <f t="shared" si="526"/>
        <v>0</v>
      </c>
      <c r="Q5588" s="19">
        <f t="shared" si="527"/>
        <v>0</v>
      </c>
    </row>
    <row r="5589" spans="1:17">
      <c r="A5589" s="38">
        <v>41872</v>
      </c>
      <c r="B5589" s="49" t="s">
        <v>164</v>
      </c>
      <c r="C5589" s="24">
        <f t="shared" si="522"/>
        <v>30.406921776000001</v>
      </c>
      <c r="D5589" s="24">
        <f t="shared" si="523"/>
        <v>0</v>
      </c>
      <c r="E5589" s="18">
        <f>IF(G5589&gt;=0.3,(バックデータ一覧!$C$10*(バックデータ一覧!$C$12*計算過程!L5589+バックデータ一覧!$C$13*LN(計算過程!G5589)+バックデータ一覧!$C$14)^バックデータ一覧!$C$11+バックデータ一覧!$E$10*(計算過程!G5589/(バックデータ一覧!$E$12*計算過程!L5589+バックデータ一覧!$E$13*LN(計算過程!G5589)+バックデータ一覧!$E$14))^バックデータ一覧!$E$11)*計算過程!$W$11*10^-3,0)</f>
        <v>0</v>
      </c>
      <c r="F5589" s="18">
        <f>IF(G5589&lt;0.3,(バックデータ一覧!$C$10*(バックデータ一覧!$C$12*計算過程!L5589+バックデータ一覧!$C$13*LN(0.3)+バックデータ一覧!$C$14)^バックデータ一覧!$C$11+バックデータ一覧!$E$10*(0.3/(バックデータ一覧!$E$12*計算過程!L5589+バックデータ一覧!$E$13*LN(0.3)+バックデータ一覧!$E$14))^バックデータ一覧!$E$11)*計算過程!$W$11*計算過程!G5589/0.3*10^-3,0)</f>
        <v>0</v>
      </c>
      <c r="G5589" s="18">
        <f t="shared" si="524"/>
        <v>0</v>
      </c>
      <c r="H5589" s="18">
        <f t="shared" si="525"/>
        <v>0</v>
      </c>
      <c r="I5589" s="24">
        <v>0</v>
      </c>
      <c r="J5589" s="24">
        <v>0</v>
      </c>
      <c r="K5589" s="24">
        <v>0</v>
      </c>
      <c r="L5589" s="14">
        <f>貼り付けシート!C5589</f>
        <v>28.7</v>
      </c>
      <c r="M5589" s="14">
        <f>貼り付けシート!D5589</f>
        <v>18.5</v>
      </c>
      <c r="N5589" s="18">
        <f>貼り付けシート!E5589</f>
        <v>74.233933772532112</v>
      </c>
      <c r="O5589" s="18">
        <f>貼り付けシート!F5589</f>
        <v>0</v>
      </c>
      <c r="P5589" s="19">
        <f t="shared" si="526"/>
        <v>0</v>
      </c>
      <c r="Q5589" s="19">
        <f t="shared" si="527"/>
        <v>0</v>
      </c>
    </row>
    <row r="5590" spans="1:17">
      <c r="A5590" s="38">
        <v>41872</v>
      </c>
      <c r="B5590" s="49" t="s">
        <v>165</v>
      </c>
      <c r="C5590" s="24">
        <f t="shared" si="522"/>
        <v>30.406921776000001</v>
      </c>
      <c r="D5590" s="24">
        <f t="shared" si="523"/>
        <v>0</v>
      </c>
      <c r="E5590" s="18">
        <f>IF(G5590&gt;=0.3,(バックデータ一覧!$C$10*(バックデータ一覧!$C$12*計算過程!L5590+バックデータ一覧!$C$13*LN(計算過程!G5590)+バックデータ一覧!$C$14)^バックデータ一覧!$C$11+バックデータ一覧!$E$10*(計算過程!G5590/(バックデータ一覧!$E$12*計算過程!L5590+バックデータ一覧!$E$13*LN(計算過程!G5590)+バックデータ一覧!$E$14))^バックデータ一覧!$E$11)*計算過程!$W$11*10^-3,0)</f>
        <v>0</v>
      </c>
      <c r="F5590" s="18">
        <f>IF(G5590&lt;0.3,(バックデータ一覧!$C$10*(バックデータ一覧!$C$12*計算過程!L5590+バックデータ一覧!$C$13*LN(0.3)+バックデータ一覧!$C$14)^バックデータ一覧!$C$11+バックデータ一覧!$E$10*(0.3/(バックデータ一覧!$E$12*計算過程!L5590+バックデータ一覧!$E$13*LN(0.3)+バックデータ一覧!$E$14))^バックデータ一覧!$E$11)*計算過程!$W$11*計算過程!G5590/0.3*10^-3,0)</f>
        <v>0</v>
      </c>
      <c r="G5590" s="18">
        <f t="shared" si="524"/>
        <v>0</v>
      </c>
      <c r="H5590" s="18">
        <f t="shared" si="525"/>
        <v>0</v>
      </c>
      <c r="I5590" s="24">
        <v>0</v>
      </c>
      <c r="J5590" s="24">
        <v>0</v>
      </c>
      <c r="K5590" s="24">
        <v>0</v>
      </c>
      <c r="L5590" s="14">
        <f>貼り付けシート!C5590</f>
        <v>28.3</v>
      </c>
      <c r="M5590" s="14">
        <f>貼り付けシート!D5590</f>
        <v>17.899999999999999</v>
      </c>
      <c r="N5590" s="18">
        <f>貼り付けシート!E5590</f>
        <v>73.582735605355168</v>
      </c>
      <c r="O5590" s="18">
        <f>貼り付けシート!F5590</f>
        <v>0</v>
      </c>
      <c r="P5590" s="19">
        <f t="shared" si="526"/>
        <v>0</v>
      </c>
      <c r="Q5590" s="19">
        <f t="shared" si="527"/>
        <v>0</v>
      </c>
    </row>
    <row r="5591" spans="1:17">
      <c r="A5591" s="38">
        <v>41872</v>
      </c>
      <c r="B5591" s="49" t="s">
        <v>166</v>
      </c>
      <c r="C5591" s="24">
        <f t="shared" si="522"/>
        <v>30.406921776000001</v>
      </c>
      <c r="D5591" s="24">
        <f t="shared" si="523"/>
        <v>0</v>
      </c>
      <c r="E5591" s="18">
        <f>IF(G5591&gt;=0.3,(バックデータ一覧!$C$10*(バックデータ一覧!$C$12*計算過程!L5591+バックデータ一覧!$C$13*LN(計算過程!G5591)+バックデータ一覧!$C$14)^バックデータ一覧!$C$11+バックデータ一覧!$E$10*(計算過程!G5591/(バックデータ一覧!$E$12*計算過程!L5591+バックデータ一覧!$E$13*LN(計算過程!G5591)+バックデータ一覧!$E$14))^バックデータ一覧!$E$11)*計算過程!$W$11*10^-3,0)</f>
        <v>0</v>
      </c>
      <c r="F5591" s="18">
        <f>IF(G5591&lt;0.3,(バックデータ一覧!$C$10*(バックデータ一覧!$C$12*計算過程!L5591+バックデータ一覧!$C$13*LN(0.3)+バックデータ一覧!$C$14)^バックデータ一覧!$C$11+バックデータ一覧!$E$10*(0.3/(バックデータ一覧!$E$12*計算過程!L5591+バックデータ一覧!$E$13*LN(0.3)+バックデータ一覧!$E$14))^バックデータ一覧!$E$11)*計算過程!$W$11*計算過程!G5591/0.3*10^-3,0)</f>
        <v>0</v>
      </c>
      <c r="G5591" s="18">
        <f t="shared" si="524"/>
        <v>0</v>
      </c>
      <c r="H5591" s="18">
        <f t="shared" si="525"/>
        <v>0</v>
      </c>
      <c r="I5591" s="24">
        <v>0</v>
      </c>
      <c r="J5591" s="24">
        <v>0</v>
      </c>
      <c r="K5591" s="24">
        <v>0</v>
      </c>
      <c r="L5591" s="14">
        <f>貼り付けシート!C5591</f>
        <v>28.9</v>
      </c>
      <c r="M5591" s="14">
        <f>貼り付けシート!D5591</f>
        <v>17.3</v>
      </c>
      <c r="N5591" s="18">
        <f>貼り付けシート!E5591</f>
        <v>68.74800486622938</v>
      </c>
      <c r="O5591" s="18">
        <f>貼り付けシート!F5591</f>
        <v>0</v>
      </c>
      <c r="P5591" s="19">
        <f t="shared" si="526"/>
        <v>0</v>
      </c>
      <c r="Q5591" s="19">
        <f t="shared" si="527"/>
        <v>0</v>
      </c>
    </row>
    <row r="5592" spans="1:17">
      <c r="A5592" s="38">
        <v>41872</v>
      </c>
      <c r="B5592" s="49" t="s">
        <v>167</v>
      </c>
      <c r="C5592" s="24">
        <f t="shared" si="522"/>
        <v>30.406921776000001</v>
      </c>
      <c r="D5592" s="24">
        <f t="shared" si="523"/>
        <v>0</v>
      </c>
      <c r="E5592" s="18">
        <f>IF(G5592&gt;=0.3,(バックデータ一覧!$C$10*(バックデータ一覧!$C$12*計算過程!L5592+バックデータ一覧!$C$13*LN(計算過程!G5592)+バックデータ一覧!$C$14)^バックデータ一覧!$C$11+バックデータ一覧!$E$10*(計算過程!G5592/(バックデータ一覧!$E$12*計算過程!L5592+バックデータ一覧!$E$13*LN(計算過程!G5592)+バックデータ一覧!$E$14))^バックデータ一覧!$E$11)*計算過程!$W$11*10^-3,0)</f>
        <v>0</v>
      </c>
      <c r="F5592" s="18">
        <f>IF(G5592&lt;0.3,(バックデータ一覧!$C$10*(バックデータ一覧!$C$12*計算過程!L5592+バックデータ一覧!$C$13*LN(0.3)+バックデータ一覧!$C$14)^バックデータ一覧!$C$11+バックデータ一覧!$E$10*(0.3/(バックデータ一覧!$E$12*計算過程!L5592+バックデータ一覧!$E$13*LN(0.3)+バックデータ一覧!$E$14))^バックデータ一覧!$E$11)*計算過程!$W$11*計算過程!G5592/0.3*10^-3,0)</f>
        <v>0</v>
      </c>
      <c r="G5592" s="18">
        <f t="shared" si="524"/>
        <v>0</v>
      </c>
      <c r="H5592" s="18">
        <f t="shared" si="525"/>
        <v>0</v>
      </c>
      <c r="I5592" s="24">
        <v>0</v>
      </c>
      <c r="J5592" s="24">
        <v>0</v>
      </c>
      <c r="K5592" s="24">
        <v>0</v>
      </c>
      <c r="L5592" s="14">
        <f>貼り付けシート!C5592</f>
        <v>27.1</v>
      </c>
      <c r="M5592" s="14">
        <f>貼り付けシート!D5592</f>
        <v>17.3</v>
      </c>
      <c r="N5592" s="18">
        <f>貼り付けシート!E5592</f>
        <v>76.351062072021278</v>
      </c>
      <c r="O5592" s="18">
        <f>貼り付けシート!F5592</f>
        <v>0</v>
      </c>
      <c r="P5592" s="19">
        <f t="shared" si="526"/>
        <v>0</v>
      </c>
      <c r="Q5592" s="19">
        <f t="shared" si="527"/>
        <v>0</v>
      </c>
    </row>
    <row r="5593" spans="1:17">
      <c r="A5593" s="38">
        <v>41872</v>
      </c>
      <c r="B5593" s="49" t="s">
        <v>168</v>
      </c>
      <c r="C5593" s="24">
        <f t="shared" si="522"/>
        <v>30.406921776000001</v>
      </c>
      <c r="D5593" s="24">
        <f t="shared" si="523"/>
        <v>0</v>
      </c>
      <c r="E5593" s="18">
        <f>IF(G5593&gt;=0.3,(バックデータ一覧!$C$10*(バックデータ一覧!$C$12*計算過程!L5593+バックデータ一覧!$C$13*LN(計算過程!G5593)+バックデータ一覧!$C$14)^バックデータ一覧!$C$11+バックデータ一覧!$E$10*(計算過程!G5593/(バックデータ一覧!$E$12*計算過程!L5593+バックデータ一覧!$E$13*LN(計算過程!G5593)+バックデータ一覧!$E$14))^バックデータ一覧!$E$11)*計算過程!$W$11*10^-3,0)</f>
        <v>0</v>
      </c>
      <c r="F5593" s="18">
        <f>IF(G5593&lt;0.3,(バックデータ一覧!$C$10*(バックデータ一覧!$C$12*計算過程!L5593+バックデータ一覧!$C$13*LN(0.3)+バックデータ一覧!$C$14)^バックデータ一覧!$C$11+バックデータ一覧!$E$10*(0.3/(バックデータ一覧!$E$12*計算過程!L5593+バックデータ一覧!$E$13*LN(0.3)+バックデータ一覧!$E$14))^バックデータ一覧!$E$11)*計算過程!$W$11*計算過程!G5593/0.3*10^-3,0)</f>
        <v>0</v>
      </c>
      <c r="G5593" s="18">
        <f t="shared" si="524"/>
        <v>0</v>
      </c>
      <c r="H5593" s="18">
        <f t="shared" si="525"/>
        <v>0</v>
      </c>
      <c r="I5593" s="24">
        <v>0</v>
      </c>
      <c r="J5593" s="24">
        <v>0</v>
      </c>
      <c r="K5593" s="24">
        <v>0</v>
      </c>
      <c r="L5593" s="14">
        <f>貼り付けシート!C5593</f>
        <v>27.6</v>
      </c>
      <c r="M5593" s="14">
        <f>貼り付けシート!D5593</f>
        <v>17.3</v>
      </c>
      <c r="N5593" s="18">
        <f>貼り付けシート!E5593</f>
        <v>74.14788367718856</v>
      </c>
      <c r="O5593" s="18">
        <f>貼り付けシート!F5593</f>
        <v>0</v>
      </c>
      <c r="P5593" s="19">
        <f t="shared" si="526"/>
        <v>0</v>
      </c>
      <c r="Q5593" s="19">
        <f t="shared" si="527"/>
        <v>0</v>
      </c>
    </row>
    <row r="5594" spans="1:17">
      <c r="A5594" s="38">
        <v>41872</v>
      </c>
      <c r="B5594" s="49" t="s">
        <v>169</v>
      </c>
      <c r="C5594" s="24">
        <f t="shared" si="522"/>
        <v>30.406921776000001</v>
      </c>
      <c r="D5594" s="24">
        <f t="shared" si="523"/>
        <v>0</v>
      </c>
      <c r="E5594" s="18">
        <f>IF(G5594&gt;=0.3,(バックデータ一覧!$C$10*(バックデータ一覧!$C$12*計算過程!L5594+バックデータ一覧!$C$13*LN(計算過程!G5594)+バックデータ一覧!$C$14)^バックデータ一覧!$C$11+バックデータ一覧!$E$10*(計算過程!G5594/(バックデータ一覧!$E$12*計算過程!L5594+バックデータ一覧!$E$13*LN(計算過程!G5594)+バックデータ一覧!$E$14))^バックデータ一覧!$E$11)*計算過程!$W$11*10^-3,0)</f>
        <v>0</v>
      </c>
      <c r="F5594" s="18">
        <f>IF(G5594&lt;0.3,(バックデータ一覧!$C$10*(バックデータ一覧!$C$12*計算過程!L5594+バックデータ一覧!$C$13*LN(0.3)+バックデータ一覧!$C$14)^バックデータ一覧!$C$11+バックデータ一覧!$E$10*(0.3/(バックデータ一覧!$E$12*計算過程!L5594+バックデータ一覧!$E$13*LN(0.3)+バックデータ一覧!$E$14))^バックデータ一覧!$E$11)*計算過程!$W$11*計算過程!G5594/0.3*10^-3,0)</f>
        <v>0</v>
      </c>
      <c r="G5594" s="18">
        <f t="shared" si="524"/>
        <v>0</v>
      </c>
      <c r="H5594" s="18">
        <f t="shared" si="525"/>
        <v>0</v>
      </c>
      <c r="I5594" s="24">
        <v>0</v>
      </c>
      <c r="J5594" s="24">
        <v>0</v>
      </c>
      <c r="K5594" s="24">
        <v>0</v>
      </c>
      <c r="L5594" s="14">
        <f>貼り付けシート!C5594</f>
        <v>28.1</v>
      </c>
      <c r="M5594" s="14">
        <f>貼り付けシート!D5594</f>
        <v>17.3</v>
      </c>
      <c r="N5594" s="18">
        <f>貼り付けシート!E5594</f>
        <v>72.016230749395376</v>
      </c>
      <c r="O5594" s="18">
        <f>貼り付けシート!F5594</f>
        <v>0</v>
      </c>
      <c r="P5594" s="19">
        <f t="shared" si="526"/>
        <v>0</v>
      </c>
      <c r="Q5594" s="19">
        <f t="shared" si="527"/>
        <v>0</v>
      </c>
    </row>
    <row r="5595" spans="1:17">
      <c r="A5595" s="38">
        <v>41872</v>
      </c>
      <c r="B5595" s="49" t="s">
        <v>170</v>
      </c>
      <c r="C5595" s="24">
        <f t="shared" si="522"/>
        <v>30.406921776000001</v>
      </c>
      <c r="D5595" s="24">
        <f t="shared" si="523"/>
        <v>0</v>
      </c>
      <c r="E5595" s="18">
        <f>IF(G5595&gt;=0.3,(バックデータ一覧!$C$10*(バックデータ一覧!$C$12*計算過程!L5595+バックデータ一覧!$C$13*LN(計算過程!G5595)+バックデータ一覧!$C$14)^バックデータ一覧!$C$11+バックデータ一覧!$E$10*(計算過程!G5595/(バックデータ一覧!$E$12*計算過程!L5595+バックデータ一覧!$E$13*LN(計算過程!G5595)+バックデータ一覧!$E$14))^バックデータ一覧!$E$11)*計算過程!$W$11*10^-3,0)</f>
        <v>0</v>
      </c>
      <c r="F5595" s="18">
        <f>IF(G5595&lt;0.3,(バックデータ一覧!$C$10*(バックデータ一覧!$C$12*計算過程!L5595+バックデータ一覧!$C$13*LN(0.3)+バックデータ一覧!$C$14)^バックデータ一覧!$C$11+バックデータ一覧!$E$10*(0.3/(バックデータ一覧!$E$12*計算過程!L5595+バックデータ一覧!$E$13*LN(0.3)+バックデータ一覧!$E$14))^バックデータ一覧!$E$11)*計算過程!$W$11*計算過程!G5595/0.3*10^-3,0)</f>
        <v>0</v>
      </c>
      <c r="G5595" s="18">
        <f t="shared" si="524"/>
        <v>0</v>
      </c>
      <c r="H5595" s="18">
        <f t="shared" si="525"/>
        <v>0</v>
      </c>
      <c r="I5595" s="24">
        <v>0</v>
      </c>
      <c r="J5595" s="24">
        <v>0</v>
      </c>
      <c r="K5595" s="24">
        <v>0</v>
      </c>
      <c r="L5595" s="14">
        <f>貼り付けシート!C5595</f>
        <v>27.9</v>
      </c>
      <c r="M5595" s="14">
        <f>貼り付けシート!D5595</f>
        <v>17.3</v>
      </c>
      <c r="N5595" s="18">
        <f>貼り付けシート!E5595</f>
        <v>72.860475032723272</v>
      </c>
      <c r="O5595" s="18">
        <f>貼り付けシート!F5595</f>
        <v>0</v>
      </c>
      <c r="P5595" s="19">
        <f t="shared" si="526"/>
        <v>0</v>
      </c>
      <c r="Q5595" s="19">
        <f t="shared" si="527"/>
        <v>0</v>
      </c>
    </row>
    <row r="5596" spans="1:17">
      <c r="A5596" s="38">
        <v>41872</v>
      </c>
      <c r="B5596" s="49" t="s">
        <v>171</v>
      </c>
      <c r="C5596" s="24">
        <f t="shared" si="522"/>
        <v>30.406921776000001</v>
      </c>
      <c r="D5596" s="24">
        <f t="shared" si="523"/>
        <v>0</v>
      </c>
      <c r="E5596" s="18">
        <f>IF(G5596&gt;=0.3,(バックデータ一覧!$C$10*(バックデータ一覧!$C$12*計算過程!L5596+バックデータ一覧!$C$13*LN(計算過程!G5596)+バックデータ一覧!$C$14)^バックデータ一覧!$C$11+バックデータ一覧!$E$10*(計算過程!G5596/(バックデータ一覧!$E$12*計算過程!L5596+バックデータ一覧!$E$13*LN(計算過程!G5596)+バックデータ一覧!$E$14))^バックデータ一覧!$E$11)*計算過程!$W$11*10^-3,0)</f>
        <v>0</v>
      </c>
      <c r="F5596" s="18">
        <f>IF(G5596&lt;0.3,(バックデータ一覧!$C$10*(バックデータ一覧!$C$12*計算過程!L5596+バックデータ一覧!$C$13*LN(0.3)+バックデータ一覧!$C$14)^バックデータ一覧!$C$11+バックデータ一覧!$E$10*(0.3/(バックデータ一覧!$E$12*計算過程!L5596+バックデータ一覧!$E$13*LN(0.3)+バックデータ一覧!$E$14))^バックデータ一覧!$E$11)*計算過程!$W$11*計算過程!G5596/0.3*10^-3,0)</f>
        <v>0</v>
      </c>
      <c r="G5596" s="18">
        <f t="shared" si="524"/>
        <v>0</v>
      </c>
      <c r="H5596" s="18">
        <f t="shared" si="525"/>
        <v>0</v>
      </c>
      <c r="I5596" s="24">
        <v>0</v>
      </c>
      <c r="J5596" s="24">
        <v>0</v>
      </c>
      <c r="K5596" s="24">
        <v>0</v>
      </c>
      <c r="L5596" s="14">
        <f>貼り付けシート!C5596</f>
        <v>27.9</v>
      </c>
      <c r="M5596" s="14">
        <f>貼り付けシート!D5596</f>
        <v>17.3</v>
      </c>
      <c r="N5596" s="18">
        <f>貼り付けシート!E5596</f>
        <v>72.860475032723272</v>
      </c>
      <c r="O5596" s="18">
        <f>貼り付けシート!F5596</f>
        <v>0</v>
      </c>
      <c r="P5596" s="19">
        <f t="shared" si="526"/>
        <v>0</v>
      </c>
      <c r="Q5596" s="19">
        <f t="shared" si="527"/>
        <v>0</v>
      </c>
    </row>
    <row r="5597" spans="1:17">
      <c r="A5597" s="38">
        <v>41872</v>
      </c>
      <c r="B5597" s="49" t="s">
        <v>172</v>
      </c>
      <c r="C5597" s="24">
        <f t="shared" si="522"/>
        <v>30.406921776000001</v>
      </c>
      <c r="D5597" s="24">
        <f t="shared" si="523"/>
        <v>0</v>
      </c>
      <c r="E5597" s="18">
        <f>IF(G5597&gt;=0.3,(バックデータ一覧!$C$10*(バックデータ一覧!$C$12*計算過程!L5597+バックデータ一覧!$C$13*LN(計算過程!G5597)+バックデータ一覧!$C$14)^バックデータ一覧!$C$11+バックデータ一覧!$E$10*(計算過程!G5597/(バックデータ一覧!$E$12*計算過程!L5597+バックデータ一覧!$E$13*LN(計算過程!G5597)+バックデータ一覧!$E$14))^バックデータ一覧!$E$11)*計算過程!$W$11*10^-3,0)</f>
        <v>0</v>
      </c>
      <c r="F5597" s="18">
        <f>IF(G5597&lt;0.3,(バックデータ一覧!$C$10*(バックデータ一覧!$C$12*計算過程!L5597+バックデータ一覧!$C$13*LN(0.3)+バックデータ一覧!$C$14)^バックデータ一覧!$C$11+バックデータ一覧!$E$10*(0.3/(バックデータ一覧!$E$12*計算過程!L5597+バックデータ一覧!$E$13*LN(0.3)+バックデータ一覧!$E$14))^バックデータ一覧!$E$11)*計算過程!$W$11*計算過程!G5597/0.3*10^-3,0)</f>
        <v>0</v>
      </c>
      <c r="G5597" s="18">
        <f t="shared" si="524"/>
        <v>0</v>
      </c>
      <c r="H5597" s="18">
        <f t="shared" si="525"/>
        <v>0</v>
      </c>
      <c r="I5597" s="24">
        <v>0</v>
      </c>
      <c r="J5597" s="24">
        <v>0</v>
      </c>
      <c r="K5597" s="24">
        <v>0</v>
      </c>
      <c r="L5597" s="14">
        <f>貼り付けシート!C5597</f>
        <v>27.5</v>
      </c>
      <c r="M5597" s="14">
        <f>貼り付けシート!D5597</f>
        <v>17.3</v>
      </c>
      <c r="N5597" s="18">
        <f>貼り付けシート!E5597</f>
        <v>74.58271357080794</v>
      </c>
      <c r="O5597" s="18">
        <f>貼り付けシート!F5597</f>
        <v>0</v>
      </c>
      <c r="P5597" s="19">
        <f t="shared" si="526"/>
        <v>0</v>
      </c>
      <c r="Q5597" s="19">
        <f t="shared" si="527"/>
        <v>0</v>
      </c>
    </row>
    <row r="5598" spans="1:17">
      <c r="A5598" s="38">
        <v>41873</v>
      </c>
      <c r="B5598" s="49" t="s">
        <v>149</v>
      </c>
      <c r="C5598" s="24">
        <f t="shared" si="522"/>
        <v>30.406921776000001</v>
      </c>
      <c r="D5598" s="24">
        <f t="shared" si="523"/>
        <v>0</v>
      </c>
      <c r="E5598" s="18">
        <f>IF(G5598&gt;=0.3,(バックデータ一覧!$C$10*(バックデータ一覧!$C$12*計算過程!L5598+バックデータ一覧!$C$13*LN(計算過程!G5598)+バックデータ一覧!$C$14)^バックデータ一覧!$C$11+バックデータ一覧!$E$10*(計算過程!G5598/(バックデータ一覧!$E$12*計算過程!L5598+バックデータ一覧!$E$13*LN(計算過程!G5598)+バックデータ一覧!$E$14))^バックデータ一覧!$E$11)*計算過程!$W$11*10^-3,0)</f>
        <v>0</v>
      </c>
      <c r="F5598" s="18">
        <f>IF(G5598&lt;0.3,(バックデータ一覧!$C$10*(バックデータ一覧!$C$12*計算過程!L5598+バックデータ一覧!$C$13*LN(0.3)+バックデータ一覧!$C$14)^バックデータ一覧!$C$11+バックデータ一覧!$E$10*(0.3/(バックデータ一覧!$E$12*計算過程!L5598+バックデータ一覧!$E$13*LN(0.3)+バックデータ一覧!$E$14))^バックデータ一覧!$E$11)*計算過程!$W$11*計算過程!G5598/0.3*10^-3,0)</f>
        <v>0</v>
      </c>
      <c r="G5598" s="18">
        <f t="shared" si="524"/>
        <v>0</v>
      </c>
      <c r="H5598" s="18">
        <f t="shared" si="525"/>
        <v>0</v>
      </c>
      <c r="I5598" s="24">
        <v>0</v>
      </c>
      <c r="J5598" s="24">
        <v>0</v>
      </c>
      <c r="K5598" s="24">
        <v>0</v>
      </c>
      <c r="L5598" s="14">
        <f>貼り付けシート!C5598</f>
        <v>27</v>
      </c>
      <c r="M5598" s="14">
        <f>貼り付けシート!D5598</f>
        <v>17.600000000000001</v>
      </c>
      <c r="N5598" s="18">
        <f>貼り付けシート!E5598</f>
        <v>78.095666815713443</v>
      </c>
      <c r="O5598" s="18">
        <f>貼り付けシート!F5598</f>
        <v>0</v>
      </c>
      <c r="P5598" s="19">
        <f t="shared" si="526"/>
        <v>0</v>
      </c>
      <c r="Q5598" s="19">
        <f t="shared" si="527"/>
        <v>0</v>
      </c>
    </row>
    <row r="5599" spans="1:17">
      <c r="A5599" s="38">
        <v>41873</v>
      </c>
      <c r="B5599" s="49" t="s">
        <v>150</v>
      </c>
      <c r="C5599" s="24">
        <f t="shared" si="522"/>
        <v>30.406921776000001</v>
      </c>
      <c r="D5599" s="24">
        <f t="shared" si="523"/>
        <v>0</v>
      </c>
      <c r="E5599" s="18">
        <f>IF(G5599&gt;=0.3,(バックデータ一覧!$C$10*(バックデータ一覧!$C$12*計算過程!L5599+バックデータ一覧!$C$13*LN(計算過程!G5599)+バックデータ一覧!$C$14)^バックデータ一覧!$C$11+バックデータ一覧!$E$10*(計算過程!G5599/(バックデータ一覧!$E$12*計算過程!L5599+バックデータ一覧!$E$13*LN(計算過程!G5599)+バックデータ一覧!$E$14))^バックデータ一覧!$E$11)*計算過程!$W$11*10^-3,0)</f>
        <v>0</v>
      </c>
      <c r="F5599" s="18">
        <f>IF(G5599&lt;0.3,(バックデータ一覧!$C$10*(バックデータ一覧!$C$12*計算過程!L5599+バックデータ一覧!$C$13*LN(0.3)+バックデータ一覧!$C$14)^バックデータ一覧!$C$11+バックデータ一覧!$E$10*(0.3/(バックデータ一覧!$E$12*計算過程!L5599+バックデータ一覧!$E$13*LN(0.3)+バックデータ一覧!$E$14))^バックデータ一覧!$E$11)*計算過程!$W$11*計算過程!G5599/0.3*10^-3,0)</f>
        <v>0</v>
      </c>
      <c r="G5599" s="18">
        <f t="shared" si="524"/>
        <v>0</v>
      </c>
      <c r="H5599" s="18">
        <f t="shared" si="525"/>
        <v>0</v>
      </c>
      <c r="I5599" s="24">
        <v>0</v>
      </c>
      <c r="J5599" s="24">
        <v>0</v>
      </c>
      <c r="K5599" s="24">
        <v>0</v>
      </c>
      <c r="L5599" s="14">
        <f>貼り付けシート!C5599</f>
        <v>26.9</v>
      </c>
      <c r="M5599" s="14">
        <f>貼り付けシート!D5599</f>
        <v>17.8</v>
      </c>
      <c r="N5599" s="18">
        <f>貼り付けシート!E5599</f>
        <v>79.423580607027105</v>
      </c>
      <c r="O5599" s="18">
        <f>貼り付けシート!F5599</f>
        <v>0</v>
      </c>
      <c r="P5599" s="19">
        <f t="shared" si="526"/>
        <v>0</v>
      </c>
      <c r="Q5599" s="19">
        <f t="shared" si="527"/>
        <v>0</v>
      </c>
    </row>
    <row r="5600" spans="1:17">
      <c r="A5600" s="38">
        <v>41873</v>
      </c>
      <c r="B5600" s="49" t="s">
        <v>151</v>
      </c>
      <c r="C5600" s="24">
        <f t="shared" si="522"/>
        <v>30.406921776000001</v>
      </c>
      <c r="D5600" s="24">
        <f t="shared" si="523"/>
        <v>0</v>
      </c>
      <c r="E5600" s="18">
        <f>IF(G5600&gt;=0.3,(バックデータ一覧!$C$10*(バックデータ一覧!$C$12*計算過程!L5600+バックデータ一覧!$C$13*LN(計算過程!G5600)+バックデータ一覧!$C$14)^バックデータ一覧!$C$11+バックデータ一覧!$E$10*(計算過程!G5600/(バックデータ一覧!$E$12*計算過程!L5600+バックデータ一覧!$E$13*LN(計算過程!G5600)+バックデータ一覧!$E$14))^バックデータ一覧!$E$11)*計算過程!$W$11*10^-3,0)</f>
        <v>0</v>
      </c>
      <c r="F5600" s="18">
        <f>IF(G5600&lt;0.3,(バックデータ一覧!$C$10*(バックデータ一覧!$C$12*計算過程!L5600+バックデータ一覧!$C$13*LN(0.3)+バックデータ一覧!$C$14)^バックデータ一覧!$C$11+バックデータ一覧!$E$10*(0.3/(バックデータ一覧!$E$12*計算過程!L5600+バックデータ一覧!$E$13*LN(0.3)+バックデータ一覧!$E$14))^バックデータ一覧!$E$11)*計算過程!$W$11*計算過程!G5600/0.3*10^-3,0)</f>
        <v>0</v>
      </c>
      <c r="G5600" s="18">
        <f t="shared" si="524"/>
        <v>0</v>
      </c>
      <c r="H5600" s="18">
        <f t="shared" si="525"/>
        <v>0</v>
      </c>
      <c r="I5600" s="24">
        <v>0</v>
      </c>
      <c r="J5600" s="24">
        <v>0</v>
      </c>
      <c r="K5600" s="24">
        <v>0</v>
      </c>
      <c r="L5600" s="14">
        <f>貼り付けシート!C5600</f>
        <v>26</v>
      </c>
      <c r="M5600" s="14">
        <f>貼り付けシート!D5600</f>
        <v>18.2</v>
      </c>
      <c r="N5600" s="18">
        <f>貼り付けシート!E5600</f>
        <v>85.580603771395928</v>
      </c>
      <c r="O5600" s="18">
        <f>貼り付けシート!F5600</f>
        <v>0</v>
      </c>
      <c r="P5600" s="19">
        <f t="shared" si="526"/>
        <v>0</v>
      </c>
      <c r="Q5600" s="19">
        <f t="shared" si="527"/>
        <v>0</v>
      </c>
    </row>
    <row r="5601" spans="1:17">
      <c r="A5601" s="38">
        <v>41873</v>
      </c>
      <c r="B5601" s="49" t="s">
        <v>152</v>
      </c>
      <c r="C5601" s="24">
        <f t="shared" si="522"/>
        <v>30.406921776000001</v>
      </c>
      <c r="D5601" s="24">
        <f t="shared" si="523"/>
        <v>0</v>
      </c>
      <c r="E5601" s="18">
        <f>IF(G5601&gt;=0.3,(バックデータ一覧!$C$10*(バックデータ一覧!$C$12*計算過程!L5601+バックデータ一覧!$C$13*LN(計算過程!G5601)+バックデータ一覧!$C$14)^バックデータ一覧!$C$11+バックデータ一覧!$E$10*(計算過程!G5601/(バックデータ一覧!$E$12*計算過程!L5601+バックデータ一覧!$E$13*LN(計算過程!G5601)+バックデータ一覧!$E$14))^バックデータ一覧!$E$11)*計算過程!$W$11*10^-3,0)</f>
        <v>0</v>
      </c>
      <c r="F5601" s="18">
        <f>IF(G5601&lt;0.3,(バックデータ一覧!$C$10*(バックデータ一覧!$C$12*計算過程!L5601+バックデータ一覧!$C$13*LN(0.3)+バックデータ一覧!$C$14)^バックデータ一覧!$C$11+バックデータ一覧!$E$10*(0.3/(バックデータ一覧!$E$12*計算過程!L5601+バックデータ一覧!$E$13*LN(0.3)+バックデータ一覧!$E$14))^バックデータ一覧!$E$11)*計算過程!$W$11*計算過程!G5601/0.3*10^-3,0)</f>
        <v>0</v>
      </c>
      <c r="G5601" s="18">
        <f t="shared" si="524"/>
        <v>0</v>
      </c>
      <c r="H5601" s="18">
        <f t="shared" si="525"/>
        <v>0</v>
      </c>
      <c r="I5601" s="24">
        <v>0</v>
      </c>
      <c r="J5601" s="24">
        <v>0</v>
      </c>
      <c r="K5601" s="24">
        <v>0</v>
      </c>
      <c r="L5601" s="14">
        <f>貼り付けシート!C5601</f>
        <v>26</v>
      </c>
      <c r="M5601" s="14">
        <f>貼り付けシート!D5601</f>
        <v>18</v>
      </c>
      <c r="N5601" s="18">
        <f>貼り付けシート!E5601</f>
        <v>84.666607625348405</v>
      </c>
      <c r="O5601" s="18">
        <f>貼り付けシート!F5601</f>
        <v>0</v>
      </c>
      <c r="P5601" s="19">
        <f t="shared" si="526"/>
        <v>0</v>
      </c>
      <c r="Q5601" s="19">
        <f t="shared" si="527"/>
        <v>0</v>
      </c>
    </row>
    <row r="5602" spans="1:17">
      <c r="A5602" s="38">
        <v>41873</v>
      </c>
      <c r="B5602" s="49" t="s">
        <v>153</v>
      </c>
      <c r="C5602" s="24">
        <f t="shared" si="522"/>
        <v>30.406921776000001</v>
      </c>
      <c r="D5602" s="24">
        <f t="shared" si="523"/>
        <v>0</v>
      </c>
      <c r="E5602" s="18">
        <f>IF(G5602&gt;=0.3,(バックデータ一覧!$C$10*(バックデータ一覧!$C$12*計算過程!L5602+バックデータ一覧!$C$13*LN(計算過程!G5602)+バックデータ一覧!$C$14)^バックデータ一覧!$C$11+バックデータ一覧!$E$10*(計算過程!G5602/(バックデータ一覧!$E$12*計算過程!L5602+バックデータ一覧!$E$13*LN(計算過程!G5602)+バックデータ一覧!$E$14))^バックデータ一覧!$E$11)*計算過程!$W$11*10^-3,0)</f>
        <v>0</v>
      </c>
      <c r="F5602" s="18">
        <f>IF(G5602&lt;0.3,(バックデータ一覧!$C$10*(バックデータ一覧!$C$12*計算過程!L5602+バックデータ一覧!$C$13*LN(0.3)+バックデータ一覧!$C$14)^バックデータ一覧!$C$11+バックデータ一覧!$E$10*(0.3/(バックデータ一覧!$E$12*計算過程!L5602+バックデータ一覧!$E$13*LN(0.3)+バックデータ一覧!$E$14))^バックデータ一覧!$E$11)*計算過程!$W$11*計算過程!G5602/0.3*10^-3,0)</f>
        <v>0</v>
      </c>
      <c r="G5602" s="18">
        <f t="shared" si="524"/>
        <v>0</v>
      </c>
      <c r="H5602" s="18">
        <f t="shared" si="525"/>
        <v>0</v>
      </c>
      <c r="I5602" s="24">
        <v>0</v>
      </c>
      <c r="J5602" s="24">
        <v>0</v>
      </c>
      <c r="K5602" s="24">
        <v>0</v>
      </c>
      <c r="L5602" s="14">
        <f>貼り付けシート!C5602</f>
        <v>26.5</v>
      </c>
      <c r="M5602" s="14">
        <f>貼り付けシート!D5602</f>
        <v>17.8</v>
      </c>
      <c r="N5602" s="18">
        <f>貼り付けシート!E5602</f>
        <v>81.315378575883528</v>
      </c>
      <c r="O5602" s="18">
        <f>貼り付けシート!F5602</f>
        <v>0</v>
      </c>
      <c r="P5602" s="19">
        <f t="shared" si="526"/>
        <v>0</v>
      </c>
      <c r="Q5602" s="19">
        <f t="shared" si="527"/>
        <v>0</v>
      </c>
    </row>
    <row r="5603" spans="1:17">
      <c r="A5603" s="38">
        <v>41873</v>
      </c>
      <c r="B5603" s="49" t="s">
        <v>154</v>
      </c>
      <c r="C5603" s="24">
        <f t="shared" si="522"/>
        <v>30.406921776000001</v>
      </c>
      <c r="D5603" s="24">
        <f t="shared" si="523"/>
        <v>0</v>
      </c>
      <c r="E5603" s="18">
        <f>IF(G5603&gt;=0.3,(バックデータ一覧!$C$10*(バックデータ一覧!$C$12*計算過程!L5603+バックデータ一覧!$C$13*LN(計算過程!G5603)+バックデータ一覧!$C$14)^バックデータ一覧!$C$11+バックデータ一覧!$E$10*(計算過程!G5603/(バックデータ一覧!$E$12*計算過程!L5603+バックデータ一覧!$E$13*LN(計算過程!G5603)+バックデータ一覧!$E$14))^バックデータ一覧!$E$11)*計算過程!$W$11*10^-3,0)</f>
        <v>0</v>
      </c>
      <c r="F5603" s="18">
        <f>IF(G5603&lt;0.3,(バックデータ一覧!$C$10*(バックデータ一覧!$C$12*計算過程!L5603+バックデータ一覧!$C$13*LN(0.3)+バックデータ一覧!$C$14)^バックデータ一覧!$C$11+バックデータ一覧!$E$10*(0.3/(バックデータ一覧!$E$12*計算過程!L5603+バックデータ一覧!$E$13*LN(0.3)+バックデータ一覧!$E$14))^バックデータ一覧!$E$11)*計算過程!$W$11*計算過程!G5603/0.3*10^-3,0)</f>
        <v>0</v>
      </c>
      <c r="G5603" s="18">
        <f t="shared" si="524"/>
        <v>0</v>
      </c>
      <c r="H5603" s="18">
        <f t="shared" si="525"/>
        <v>0</v>
      </c>
      <c r="I5603" s="24">
        <v>0</v>
      </c>
      <c r="J5603" s="24">
        <v>0</v>
      </c>
      <c r="K5603" s="24">
        <v>0</v>
      </c>
      <c r="L5603" s="14">
        <f>貼り付けシート!C5603</f>
        <v>25.8</v>
      </c>
      <c r="M5603" s="14">
        <f>貼り付けシート!D5603</f>
        <v>17.600000000000001</v>
      </c>
      <c r="N5603" s="18">
        <f>貼り付けシート!E5603</f>
        <v>83.82364913349295</v>
      </c>
      <c r="O5603" s="18">
        <f>貼り付けシート!F5603</f>
        <v>0</v>
      </c>
      <c r="P5603" s="19">
        <f t="shared" si="526"/>
        <v>0</v>
      </c>
      <c r="Q5603" s="19">
        <f t="shared" si="527"/>
        <v>0</v>
      </c>
    </row>
    <row r="5604" spans="1:17">
      <c r="A5604" s="38">
        <v>41873</v>
      </c>
      <c r="B5604" s="49" t="s">
        <v>155</v>
      </c>
      <c r="C5604" s="24">
        <f t="shared" si="522"/>
        <v>30.406921776000001</v>
      </c>
      <c r="D5604" s="24">
        <f t="shared" si="523"/>
        <v>0</v>
      </c>
      <c r="E5604" s="18">
        <f>IF(G5604&gt;=0.3,(バックデータ一覧!$C$10*(バックデータ一覧!$C$12*計算過程!L5604+バックデータ一覧!$C$13*LN(計算過程!G5604)+バックデータ一覧!$C$14)^バックデータ一覧!$C$11+バックデータ一覧!$E$10*(計算過程!G5604/(バックデータ一覧!$E$12*計算過程!L5604+バックデータ一覧!$E$13*LN(計算過程!G5604)+バックデータ一覧!$E$14))^バックデータ一覧!$E$11)*計算過程!$W$11*10^-3,0)</f>
        <v>0</v>
      </c>
      <c r="F5604" s="18">
        <f>IF(G5604&lt;0.3,(バックデータ一覧!$C$10*(バックデータ一覧!$C$12*計算過程!L5604+バックデータ一覧!$C$13*LN(0.3)+バックデータ一覧!$C$14)^バックデータ一覧!$C$11+バックデータ一覧!$E$10*(0.3/(バックデータ一覧!$E$12*計算過程!L5604+バックデータ一覧!$E$13*LN(0.3)+バックデータ一覧!$E$14))^バックデータ一覧!$E$11)*計算過程!$W$11*計算過程!G5604/0.3*10^-3,0)</f>
        <v>0</v>
      </c>
      <c r="G5604" s="18">
        <f t="shared" si="524"/>
        <v>0</v>
      </c>
      <c r="H5604" s="18">
        <f t="shared" si="525"/>
        <v>0</v>
      </c>
      <c r="I5604" s="24">
        <v>0</v>
      </c>
      <c r="J5604" s="24">
        <v>0</v>
      </c>
      <c r="K5604" s="24">
        <v>0</v>
      </c>
      <c r="L5604" s="14">
        <f>貼り付けシート!C5604</f>
        <v>26.2</v>
      </c>
      <c r="M5604" s="14">
        <f>貼り付けシート!D5604</f>
        <v>17.899999999999999</v>
      </c>
      <c r="N5604" s="18">
        <f>貼り付けシート!E5604</f>
        <v>83.219600907210605</v>
      </c>
      <c r="O5604" s="18">
        <f>貼り付けシート!F5604</f>
        <v>0</v>
      </c>
      <c r="P5604" s="19">
        <f t="shared" si="526"/>
        <v>0</v>
      </c>
      <c r="Q5604" s="19">
        <f t="shared" si="527"/>
        <v>0</v>
      </c>
    </row>
    <row r="5605" spans="1:17">
      <c r="A5605" s="38">
        <v>41873</v>
      </c>
      <c r="B5605" s="49" t="s">
        <v>156</v>
      </c>
      <c r="C5605" s="24">
        <f t="shared" si="522"/>
        <v>30.406921776000001</v>
      </c>
      <c r="D5605" s="24">
        <f t="shared" si="523"/>
        <v>0</v>
      </c>
      <c r="E5605" s="18">
        <f>IF(G5605&gt;=0.3,(バックデータ一覧!$C$10*(バックデータ一覧!$C$12*計算過程!L5605+バックデータ一覧!$C$13*LN(計算過程!G5605)+バックデータ一覧!$C$14)^バックデータ一覧!$C$11+バックデータ一覧!$E$10*(計算過程!G5605/(バックデータ一覧!$E$12*計算過程!L5605+バックデータ一覧!$E$13*LN(計算過程!G5605)+バックデータ一覧!$E$14))^バックデータ一覧!$E$11)*計算過程!$W$11*10^-3,0)</f>
        <v>0</v>
      </c>
      <c r="F5605" s="18">
        <f>IF(G5605&lt;0.3,(バックデータ一覧!$C$10*(バックデータ一覧!$C$12*計算過程!L5605+バックデータ一覧!$C$13*LN(0.3)+バックデータ一覧!$C$14)^バックデータ一覧!$C$11+バックデータ一覧!$E$10*(0.3/(バックデータ一覧!$E$12*計算過程!L5605+バックデータ一覧!$E$13*LN(0.3)+バックデータ一覧!$E$14))^バックデータ一覧!$E$11)*計算過程!$W$11*計算過程!G5605/0.3*10^-3,0)</f>
        <v>0</v>
      </c>
      <c r="G5605" s="18">
        <f t="shared" si="524"/>
        <v>0</v>
      </c>
      <c r="H5605" s="18">
        <f t="shared" si="525"/>
        <v>0</v>
      </c>
      <c r="I5605" s="24">
        <v>0</v>
      </c>
      <c r="J5605" s="24">
        <v>0</v>
      </c>
      <c r="K5605" s="24">
        <v>0</v>
      </c>
      <c r="L5605" s="14">
        <f>貼り付けシート!C5605</f>
        <v>27.6</v>
      </c>
      <c r="M5605" s="14">
        <f>貼り付けシート!D5605</f>
        <v>18.100000000000001</v>
      </c>
      <c r="N5605" s="18">
        <f>貼り付けシート!E5605</f>
        <v>77.479731836550314</v>
      </c>
      <c r="O5605" s="18">
        <f>貼り付けシート!F5605</f>
        <v>0</v>
      </c>
      <c r="P5605" s="19">
        <f t="shared" si="526"/>
        <v>0</v>
      </c>
      <c r="Q5605" s="19">
        <f t="shared" si="527"/>
        <v>0</v>
      </c>
    </row>
    <row r="5606" spans="1:17">
      <c r="A5606" s="38">
        <v>41873</v>
      </c>
      <c r="B5606" s="49" t="s">
        <v>157</v>
      </c>
      <c r="C5606" s="24">
        <f t="shared" si="522"/>
        <v>30.406921776000001</v>
      </c>
      <c r="D5606" s="24">
        <f t="shared" si="523"/>
        <v>0</v>
      </c>
      <c r="E5606" s="18">
        <f>IF(G5606&gt;=0.3,(バックデータ一覧!$C$10*(バックデータ一覧!$C$12*計算過程!L5606+バックデータ一覧!$C$13*LN(計算過程!G5606)+バックデータ一覧!$C$14)^バックデータ一覧!$C$11+バックデータ一覧!$E$10*(計算過程!G5606/(バックデータ一覧!$E$12*計算過程!L5606+バックデータ一覧!$E$13*LN(計算過程!G5606)+バックデータ一覧!$E$14))^バックデータ一覧!$E$11)*計算過程!$W$11*10^-3,0)</f>
        <v>0</v>
      </c>
      <c r="F5606" s="18">
        <f>IF(G5606&lt;0.3,(バックデータ一覧!$C$10*(バックデータ一覧!$C$12*計算過程!L5606+バックデータ一覧!$C$13*LN(0.3)+バックデータ一覧!$C$14)^バックデータ一覧!$C$11+バックデータ一覧!$E$10*(0.3/(バックデータ一覧!$E$12*計算過程!L5606+バックデータ一覧!$E$13*LN(0.3)+バックデータ一覧!$E$14))^バックデータ一覧!$E$11)*計算過程!$W$11*計算過程!G5606/0.3*10^-3,0)</f>
        <v>0</v>
      </c>
      <c r="G5606" s="18">
        <f t="shared" si="524"/>
        <v>0</v>
      </c>
      <c r="H5606" s="18">
        <f t="shared" si="525"/>
        <v>0</v>
      </c>
      <c r="I5606" s="24">
        <v>0</v>
      </c>
      <c r="J5606" s="24">
        <v>0</v>
      </c>
      <c r="K5606" s="24">
        <v>0</v>
      </c>
      <c r="L5606" s="14">
        <f>貼り付けシート!C5606</f>
        <v>29</v>
      </c>
      <c r="M5606" s="14">
        <f>貼り付けシート!D5606</f>
        <v>18.399999999999999</v>
      </c>
      <c r="N5606" s="18">
        <f>貼り付けシート!E5606</f>
        <v>72.572560954652488</v>
      </c>
      <c r="O5606" s="18">
        <f>貼り付けシート!F5606</f>
        <v>0</v>
      </c>
      <c r="P5606" s="19">
        <f t="shared" si="526"/>
        <v>0</v>
      </c>
      <c r="Q5606" s="19">
        <f t="shared" si="527"/>
        <v>0</v>
      </c>
    </row>
    <row r="5607" spans="1:17">
      <c r="A5607" s="38">
        <v>41873</v>
      </c>
      <c r="B5607" s="49" t="s">
        <v>158</v>
      </c>
      <c r="C5607" s="24">
        <f t="shared" si="522"/>
        <v>30.406921776000001</v>
      </c>
      <c r="D5607" s="24">
        <f t="shared" si="523"/>
        <v>0</v>
      </c>
      <c r="E5607" s="18">
        <f>IF(G5607&gt;=0.3,(バックデータ一覧!$C$10*(バックデータ一覧!$C$12*計算過程!L5607+バックデータ一覧!$C$13*LN(計算過程!G5607)+バックデータ一覧!$C$14)^バックデータ一覧!$C$11+バックデータ一覧!$E$10*(計算過程!G5607/(バックデータ一覧!$E$12*計算過程!L5607+バックデータ一覧!$E$13*LN(計算過程!G5607)+バックデータ一覧!$E$14))^バックデータ一覧!$E$11)*計算過程!$W$11*10^-3,0)</f>
        <v>0</v>
      </c>
      <c r="F5607" s="18">
        <f>IF(G5607&lt;0.3,(バックデータ一覧!$C$10*(バックデータ一覧!$C$12*計算過程!L5607+バックデータ一覧!$C$13*LN(0.3)+バックデータ一覧!$C$14)^バックデータ一覧!$C$11+バックデータ一覧!$E$10*(0.3/(バックデータ一覧!$E$12*計算過程!L5607+バックデータ一覧!$E$13*LN(0.3)+バックデータ一覧!$E$14))^バックデータ一覧!$E$11)*計算過程!$W$11*計算過程!G5607/0.3*10^-3,0)</f>
        <v>0</v>
      </c>
      <c r="G5607" s="18">
        <f t="shared" si="524"/>
        <v>0</v>
      </c>
      <c r="H5607" s="18">
        <f t="shared" si="525"/>
        <v>0</v>
      </c>
      <c r="I5607" s="24">
        <v>0</v>
      </c>
      <c r="J5607" s="24">
        <v>0</v>
      </c>
      <c r="K5607" s="24">
        <v>0</v>
      </c>
      <c r="L5607" s="14">
        <f>貼り付けシート!C5607</f>
        <v>28.9</v>
      </c>
      <c r="M5607" s="14">
        <f>貼り付けシート!D5607</f>
        <v>18.2</v>
      </c>
      <c r="N5607" s="18">
        <f>貼り付けシート!E5607</f>
        <v>72.222816126810429</v>
      </c>
      <c r="O5607" s="18">
        <f>貼り付けシート!F5607</f>
        <v>0</v>
      </c>
      <c r="P5607" s="19">
        <f t="shared" si="526"/>
        <v>0</v>
      </c>
      <c r="Q5607" s="19">
        <f t="shared" si="527"/>
        <v>0</v>
      </c>
    </row>
    <row r="5608" spans="1:17">
      <c r="A5608" s="38">
        <v>41873</v>
      </c>
      <c r="B5608" s="49" t="s">
        <v>159</v>
      </c>
      <c r="C5608" s="24">
        <f t="shared" si="522"/>
        <v>30.406921776000001</v>
      </c>
      <c r="D5608" s="24">
        <f t="shared" si="523"/>
        <v>0</v>
      </c>
      <c r="E5608" s="18">
        <f>IF(G5608&gt;=0.3,(バックデータ一覧!$C$10*(バックデータ一覧!$C$12*計算過程!L5608+バックデータ一覧!$C$13*LN(計算過程!G5608)+バックデータ一覧!$C$14)^バックデータ一覧!$C$11+バックデータ一覧!$E$10*(計算過程!G5608/(バックデータ一覧!$E$12*計算過程!L5608+バックデータ一覧!$E$13*LN(計算過程!G5608)+バックデータ一覧!$E$14))^バックデータ一覧!$E$11)*計算過程!$W$11*10^-3,0)</f>
        <v>0</v>
      </c>
      <c r="F5608" s="18">
        <f>IF(G5608&lt;0.3,(バックデータ一覧!$C$10*(バックデータ一覧!$C$12*計算過程!L5608+バックデータ一覧!$C$13*LN(0.3)+バックデータ一覧!$C$14)^バックデータ一覧!$C$11+バックデータ一覧!$E$10*(0.3/(バックデータ一覧!$E$12*計算過程!L5608+バックデータ一覧!$E$13*LN(0.3)+バックデータ一覧!$E$14))^バックデータ一覧!$E$11)*計算過程!$W$11*計算過程!G5608/0.3*10^-3,0)</f>
        <v>0</v>
      </c>
      <c r="G5608" s="18">
        <f t="shared" si="524"/>
        <v>0</v>
      </c>
      <c r="H5608" s="18">
        <f t="shared" si="525"/>
        <v>0</v>
      </c>
      <c r="I5608" s="24">
        <v>0</v>
      </c>
      <c r="J5608" s="24">
        <v>0</v>
      </c>
      <c r="K5608" s="24">
        <v>0</v>
      </c>
      <c r="L5608" s="14">
        <f>貼り付けシート!C5608</f>
        <v>29.4</v>
      </c>
      <c r="M5608" s="14">
        <f>貼り付けシート!D5608</f>
        <v>18</v>
      </c>
      <c r="N5608" s="18">
        <f>貼り付けシート!E5608</f>
        <v>69.41708219130679</v>
      </c>
      <c r="O5608" s="18">
        <f>貼り付けシート!F5608</f>
        <v>0</v>
      </c>
      <c r="P5608" s="19">
        <f t="shared" si="526"/>
        <v>0</v>
      </c>
      <c r="Q5608" s="19">
        <f t="shared" si="527"/>
        <v>0</v>
      </c>
    </row>
    <row r="5609" spans="1:17">
      <c r="A5609" s="38">
        <v>41873</v>
      </c>
      <c r="B5609" s="49" t="s">
        <v>160</v>
      </c>
      <c r="C5609" s="24">
        <f t="shared" si="522"/>
        <v>30.406921776000001</v>
      </c>
      <c r="D5609" s="24">
        <f t="shared" si="523"/>
        <v>0</v>
      </c>
      <c r="E5609" s="18">
        <f>IF(G5609&gt;=0.3,(バックデータ一覧!$C$10*(バックデータ一覧!$C$12*計算過程!L5609+バックデータ一覧!$C$13*LN(計算過程!G5609)+バックデータ一覧!$C$14)^バックデータ一覧!$C$11+バックデータ一覧!$E$10*(計算過程!G5609/(バックデータ一覧!$E$12*計算過程!L5609+バックデータ一覧!$E$13*LN(計算過程!G5609)+バックデータ一覧!$E$14))^バックデータ一覧!$E$11)*計算過程!$W$11*10^-3,0)</f>
        <v>0</v>
      </c>
      <c r="F5609" s="18">
        <f>IF(G5609&lt;0.3,(バックデータ一覧!$C$10*(バックデータ一覧!$C$12*計算過程!L5609+バックデータ一覧!$C$13*LN(0.3)+バックデータ一覧!$C$14)^バックデータ一覧!$C$11+バックデータ一覧!$E$10*(0.3/(バックデータ一覧!$E$12*計算過程!L5609+バックデータ一覧!$E$13*LN(0.3)+バックデータ一覧!$E$14))^バックデータ一覧!$E$11)*計算過程!$W$11*計算過程!G5609/0.3*10^-3,0)</f>
        <v>0</v>
      </c>
      <c r="G5609" s="18">
        <f t="shared" si="524"/>
        <v>0</v>
      </c>
      <c r="H5609" s="18">
        <f t="shared" si="525"/>
        <v>0</v>
      </c>
      <c r="I5609" s="24">
        <v>0</v>
      </c>
      <c r="J5609" s="24">
        <v>0</v>
      </c>
      <c r="K5609" s="24">
        <v>0</v>
      </c>
      <c r="L5609" s="14">
        <f>貼り付けシート!C5609</f>
        <v>30.4</v>
      </c>
      <c r="M5609" s="14">
        <f>貼り付けシート!D5609</f>
        <v>17.8</v>
      </c>
      <c r="N5609" s="18">
        <f>貼り付けシート!E5609</f>
        <v>64.833691085248304</v>
      </c>
      <c r="O5609" s="18">
        <f>貼り付けシート!F5609</f>
        <v>0</v>
      </c>
      <c r="P5609" s="19">
        <f t="shared" si="526"/>
        <v>0</v>
      </c>
      <c r="Q5609" s="19">
        <f t="shared" si="527"/>
        <v>0</v>
      </c>
    </row>
    <row r="5610" spans="1:17">
      <c r="A5610" s="38">
        <v>41873</v>
      </c>
      <c r="B5610" s="49" t="s">
        <v>161</v>
      </c>
      <c r="C5610" s="24">
        <f t="shared" si="522"/>
        <v>30.406921776000001</v>
      </c>
      <c r="D5610" s="24">
        <f t="shared" si="523"/>
        <v>0</v>
      </c>
      <c r="E5610" s="18">
        <f>IF(G5610&gt;=0.3,(バックデータ一覧!$C$10*(バックデータ一覧!$C$12*計算過程!L5610+バックデータ一覧!$C$13*LN(計算過程!G5610)+バックデータ一覧!$C$14)^バックデータ一覧!$C$11+バックデータ一覧!$E$10*(計算過程!G5610/(バックデータ一覧!$E$12*計算過程!L5610+バックデータ一覧!$E$13*LN(計算過程!G5610)+バックデータ一覧!$E$14))^バックデータ一覧!$E$11)*計算過程!$W$11*10^-3,0)</f>
        <v>0</v>
      </c>
      <c r="F5610" s="18">
        <f>IF(G5610&lt;0.3,(バックデータ一覧!$C$10*(バックデータ一覧!$C$12*計算過程!L5610+バックデータ一覧!$C$13*LN(0.3)+バックデータ一覧!$C$14)^バックデータ一覧!$C$11+バックデータ一覧!$E$10*(0.3/(バックデータ一覧!$E$12*計算過程!L5610+バックデータ一覧!$E$13*LN(0.3)+バックデータ一覧!$E$14))^バックデータ一覧!$E$11)*計算過程!$W$11*計算過程!G5610/0.3*10^-3,0)</f>
        <v>0</v>
      </c>
      <c r="G5610" s="18">
        <f t="shared" si="524"/>
        <v>0</v>
      </c>
      <c r="H5610" s="18">
        <f t="shared" si="525"/>
        <v>0</v>
      </c>
      <c r="I5610" s="24">
        <v>0</v>
      </c>
      <c r="J5610" s="24">
        <v>0</v>
      </c>
      <c r="K5610" s="24">
        <v>0</v>
      </c>
      <c r="L5610" s="14">
        <f>貼り付けシート!C5610</f>
        <v>31.9</v>
      </c>
      <c r="M5610" s="14">
        <f>貼り付けシート!D5610</f>
        <v>17.7</v>
      </c>
      <c r="N5610" s="18">
        <f>貼り付けシート!E5610</f>
        <v>59.203481247677225</v>
      </c>
      <c r="O5610" s="18">
        <f>貼り付けシート!F5610</f>
        <v>0</v>
      </c>
      <c r="P5610" s="19">
        <f t="shared" si="526"/>
        <v>0</v>
      </c>
      <c r="Q5610" s="19">
        <f t="shared" si="527"/>
        <v>0</v>
      </c>
    </row>
    <row r="5611" spans="1:17">
      <c r="A5611" s="38">
        <v>41873</v>
      </c>
      <c r="B5611" s="49" t="s">
        <v>162</v>
      </c>
      <c r="C5611" s="24">
        <f t="shared" si="522"/>
        <v>30.406921776000001</v>
      </c>
      <c r="D5611" s="24">
        <f t="shared" si="523"/>
        <v>0</v>
      </c>
      <c r="E5611" s="18">
        <f>IF(G5611&gt;=0.3,(バックデータ一覧!$C$10*(バックデータ一覧!$C$12*計算過程!L5611+バックデータ一覧!$C$13*LN(計算過程!G5611)+バックデータ一覧!$C$14)^バックデータ一覧!$C$11+バックデータ一覧!$E$10*(計算過程!G5611/(バックデータ一覧!$E$12*計算過程!L5611+バックデータ一覧!$E$13*LN(計算過程!G5611)+バックデータ一覧!$E$14))^バックデータ一覧!$E$11)*計算過程!$W$11*10^-3,0)</f>
        <v>0</v>
      </c>
      <c r="F5611" s="18">
        <f>IF(G5611&lt;0.3,(バックデータ一覧!$C$10*(バックデータ一覧!$C$12*計算過程!L5611+バックデータ一覧!$C$13*LN(0.3)+バックデータ一覧!$C$14)^バックデータ一覧!$C$11+バックデータ一覧!$E$10*(0.3/(バックデータ一覧!$E$12*計算過程!L5611+バックデータ一覧!$E$13*LN(0.3)+バックデータ一覧!$E$14))^バックデータ一覧!$E$11)*計算過程!$W$11*計算過程!G5611/0.3*10^-3,0)</f>
        <v>0</v>
      </c>
      <c r="G5611" s="18">
        <f t="shared" si="524"/>
        <v>0</v>
      </c>
      <c r="H5611" s="18">
        <f t="shared" si="525"/>
        <v>0</v>
      </c>
      <c r="I5611" s="24">
        <v>0</v>
      </c>
      <c r="J5611" s="24">
        <v>0</v>
      </c>
      <c r="K5611" s="24">
        <v>0</v>
      </c>
      <c r="L5611" s="14">
        <f>貼り付けシート!C5611</f>
        <v>30.8</v>
      </c>
      <c r="M5611" s="14">
        <f>貼り付けシート!D5611</f>
        <v>17.600000000000001</v>
      </c>
      <c r="N5611" s="18">
        <f>貼り付けシート!E5611</f>
        <v>62.676092826616312</v>
      </c>
      <c r="O5611" s="18">
        <f>貼り付けシート!F5611</f>
        <v>0</v>
      </c>
      <c r="P5611" s="19">
        <f t="shared" si="526"/>
        <v>0</v>
      </c>
      <c r="Q5611" s="19">
        <f t="shared" si="527"/>
        <v>0</v>
      </c>
    </row>
    <row r="5612" spans="1:17">
      <c r="A5612" s="38">
        <v>41873</v>
      </c>
      <c r="B5612" s="49" t="s">
        <v>163</v>
      </c>
      <c r="C5612" s="24">
        <f t="shared" si="522"/>
        <v>30.406921776000001</v>
      </c>
      <c r="D5612" s="24">
        <f t="shared" si="523"/>
        <v>0</v>
      </c>
      <c r="E5612" s="18">
        <f>IF(G5612&gt;=0.3,(バックデータ一覧!$C$10*(バックデータ一覧!$C$12*計算過程!L5612+バックデータ一覧!$C$13*LN(計算過程!G5612)+バックデータ一覧!$C$14)^バックデータ一覧!$C$11+バックデータ一覧!$E$10*(計算過程!G5612/(バックデータ一覧!$E$12*計算過程!L5612+バックデータ一覧!$E$13*LN(計算過程!G5612)+バックデータ一覧!$E$14))^バックデータ一覧!$E$11)*計算過程!$W$11*10^-3,0)</f>
        <v>0</v>
      </c>
      <c r="F5612" s="18">
        <f>IF(G5612&lt;0.3,(バックデータ一覧!$C$10*(バックデータ一覧!$C$12*計算過程!L5612+バックデータ一覧!$C$13*LN(0.3)+バックデータ一覧!$C$14)^バックデータ一覧!$C$11+バックデータ一覧!$E$10*(0.3/(バックデータ一覧!$E$12*計算過程!L5612+バックデータ一覧!$E$13*LN(0.3)+バックデータ一覧!$E$14))^バックデータ一覧!$E$11)*計算過程!$W$11*計算過程!G5612/0.3*10^-3,0)</f>
        <v>0</v>
      </c>
      <c r="G5612" s="18">
        <f t="shared" si="524"/>
        <v>0</v>
      </c>
      <c r="H5612" s="18">
        <f t="shared" si="525"/>
        <v>0</v>
      </c>
      <c r="I5612" s="24">
        <v>0</v>
      </c>
      <c r="J5612" s="24">
        <v>0</v>
      </c>
      <c r="K5612" s="24">
        <v>0</v>
      </c>
      <c r="L5612" s="14">
        <f>貼り付けシート!C5612</f>
        <v>31.2</v>
      </c>
      <c r="M5612" s="14">
        <f>貼り付けシート!D5612</f>
        <v>17.600000000000001</v>
      </c>
      <c r="N5612" s="18">
        <f>貼り付けシート!E5612</f>
        <v>61.263853720050278</v>
      </c>
      <c r="O5612" s="18">
        <f>貼り付けシート!F5612</f>
        <v>0</v>
      </c>
      <c r="P5612" s="19">
        <f t="shared" si="526"/>
        <v>0</v>
      </c>
      <c r="Q5612" s="19">
        <f t="shared" si="527"/>
        <v>0</v>
      </c>
    </row>
    <row r="5613" spans="1:17">
      <c r="A5613" s="38">
        <v>41873</v>
      </c>
      <c r="B5613" s="49" t="s">
        <v>164</v>
      </c>
      <c r="C5613" s="24">
        <f t="shared" si="522"/>
        <v>30.406921776000001</v>
      </c>
      <c r="D5613" s="24">
        <f t="shared" si="523"/>
        <v>0</v>
      </c>
      <c r="E5613" s="18">
        <f>IF(G5613&gt;=0.3,(バックデータ一覧!$C$10*(バックデータ一覧!$C$12*計算過程!L5613+バックデータ一覧!$C$13*LN(計算過程!G5613)+バックデータ一覧!$C$14)^バックデータ一覧!$C$11+バックデータ一覧!$E$10*(計算過程!G5613/(バックデータ一覧!$E$12*計算過程!L5613+バックデータ一覧!$E$13*LN(計算過程!G5613)+バックデータ一覧!$E$14))^バックデータ一覧!$E$11)*計算過程!$W$11*10^-3,0)</f>
        <v>0</v>
      </c>
      <c r="F5613" s="18">
        <f>IF(G5613&lt;0.3,(バックデータ一覧!$C$10*(バックデータ一覧!$C$12*計算過程!L5613+バックデータ一覧!$C$13*LN(0.3)+バックデータ一覧!$C$14)^バックデータ一覧!$C$11+バックデータ一覧!$E$10*(0.3/(バックデータ一覧!$E$12*計算過程!L5613+バックデータ一覧!$E$13*LN(0.3)+バックデータ一覧!$E$14))^バックデータ一覧!$E$11)*計算過程!$W$11*計算過程!G5613/0.3*10^-3,0)</f>
        <v>0</v>
      </c>
      <c r="G5613" s="18">
        <f t="shared" si="524"/>
        <v>0</v>
      </c>
      <c r="H5613" s="18">
        <f t="shared" si="525"/>
        <v>0</v>
      </c>
      <c r="I5613" s="24">
        <v>0</v>
      </c>
      <c r="J5613" s="24">
        <v>0</v>
      </c>
      <c r="K5613" s="24">
        <v>0</v>
      </c>
      <c r="L5613" s="14">
        <f>貼り付けシート!C5613</f>
        <v>31.5</v>
      </c>
      <c r="M5613" s="14">
        <f>貼り付けシート!D5613</f>
        <v>17.600000000000001</v>
      </c>
      <c r="N5613" s="18">
        <f>貼り付けシート!E5613</f>
        <v>60.228286807019124</v>
      </c>
      <c r="O5613" s="18">
        <f>貼り付けシート!F5613</f>
        <v>0</v>
      </c>
      <c r="P5613" s="19">
        <f t="shared" si="526"/>
        <v>0</v>
      </c>
      <c r="Q5613" s="19">
        <f t="shared" si="527"/>
        <v>0</v>
      </c>
    </row>
    <row r="5614" spans="1:17">
      <c r="A5614" s="38">
        <v>41873</v>
      </c>
      <c r="B5614" s="49" t="s">
        <v>165</v>
      </c>
      <c r="C5614" s="24">
        <f t="shared" si="522"/>
        <v>30.406921776000001</v>
      </c>
      <c r="D5614" s="24">
        <f t="shared" si="523"/>
        <v>0</v>
      </c>
      <c r="E5614" s="18">
        <f>IF(G5614&gt;=0.3,(バックデータ一覧!$C$10*(バックデータ一覧!$C$12*計算過程!L5614+バックデータ一覧!$C$13*LN(計算過程!G5614)+バックデータ一覧!$C$14)^バックデータ一覧!$C$11+バックデータ一覧!$E$10*(計算過程!G5614/(バックデータ一覧!$E$12*計算過程!L5614+バックデータ一覧!$E$13*LN(計算過程!G5614)+バックデータ一覧!$E$14))^バックデータ一覧!$E$11)*計算過程!$W$11*10^-3,0)</f>
        <v>0</v>
      </c>
      <c r="F5614" s="18">
        <f>IF(G5614&lt;0.3,(バックデータ一覧!$C$10*(バックデータ一覧!$C$12*計算過程!L5614+バックデータ一覧!$C$13*LN(0.3)+バックデータ一覧!$C$14)^バックデータ一覧!$C$11+バックデータ一覧!$E$10*(0.3/(バックデータ一覧!$E$12*計算過程!L5614+バックデータ一覧!$E$13*LN(0.3)+バックデータ一覧!$E$14))^バックデータ一覧!$E$11)*計算過程!$W$11*計算過程!G5614/0.3*10^-3,0)</f>
        <v>0</v>
      </c>
      <c r="G5614" s="18">
        <f t="shared" si="524"/>
        <v>0</v>
      </c>
      <c r="H5614" s="18">
        <f t="shared" si="525"/>
        <v>0</v>
      </c>
      <c r="I5614" s="24">
        <v>0</v>
      </c>
      <c r="J5614" s="24">
        <v>0</v>
      </c>
      <c r="K5614" s="24">
        <v>0</v>
      </c>
      <c r="L5614" s="14">
        <f>貼り付けシート!C5614</f>
        <v>30.3</v>
      </c>
      <c r="M5614" s="14">
        <f>貼り付けシート!D5614</f>
        <v>17.7</v>
      </c>
      <c r="N5614" s="18">
        <f>貼り付けシート!E5614</f>
        <v>64.849759141680579</v>
      </c>
      <c r="O5614" s="18">
        <f>貼り付けシート!F5614</f>
        <v>0</v>
      </c>
      <c r="P5614" s="19">
        <f t="shared" si="526"/>
        <v>0</v>
      </c>
      <c r="Q5614" s="19">
        <f t="shared" si="527"/>
        <v>0</v>
      </c>
    </row>
    <row r="5615" spans="1:17">
      <c r="A5615" s="38">
        <v>41873</v>
      </c>
      <c r="B5615" s="49" t="s">
        <v>166</v>
      </c>
      <c r="C5615" s="24">
        <f t="shared" si="522"/>
        <v>30.406921776000001</v>
      </c>
      <c r="D5615" s="24">
        <f t="shared" si="523"/>
        <v>0</v>
      </c>
      <c r="E5615" s="18">
        <f>IF(G5615&gt;=0.3,(バックデータ一覧!$C$10*(バックデータ一覧!$C$12*計算過程!L5615+バックデータ一覧!$C$13*LN(計算過程!G5615)+バックデータ一覧!$C$14)^バックデータ一覧!$C$11+バックデータ一覧!$E$10*(計算過程!G5615/(バックデータ一覧!$E$12*計算過程!L5615+バックデータ一覧!$E$13*LN(計算過程!G5615)+バックデータ一覧!$E$14))^バックデータ一覧!$E$11)*計算過程!$W$11*10^-3,0)</f>
        <v>0</v>
      </c>
      <c r="F5615" s="18">
        <f>IF(G5615&lt;0.3,(バックデータ一覧!$C$10*(バックデータ一覧!$C$12*計算過程!L5615+バックデータ一覧!$C$13*LN(0.3)+バックデータ一覧!$C$14)^バックデータ一覧!$C$11+バックデータ一覧!$E$10*(0.3/(バックデータ一覧!$E$12*計算過程!L5615+バックデータ一覧!$E$13*LN(0.3)+バックデータ一覧!$E$14))^バックデータ一覧!$E$11)*計算過程!$W$11*計算過程!G5615/0.3*10^-3,0)</f>
        <v>0</v>
      </c>
      <c r="G5615" s="18">
        <f t="shared" si="524"/>
        <v>0</v>
      </c>
      <c r="H5615" s="18">
        <f t="shared" si="525"/>
        <v>0</v>
      </c>
      <c r="I5615" s="24">
        <v>0</v>
      </c>
      <c r="J5615" s="24">
        <v>0</v>
      </c>
      <c r="K5615" s="24">
        <v>0</v>
      </c>
      <c r="L5615" s="14">
        <f>貼り付けシート!C5615</f>
        <v>28.9</v>
      </c>
      <c r="M5615" s="14">
        <f>貼り付けシート!D5615</f>
        <v>17.8</v>
      </c>
      <c r="N5615" s="18">
        <f>貼り付けシート!E5615</f>
        <v>70.679662475398914</v>
      </c>
      <c r="O5615" s="18">
        <f>貼り付けシート!F5615</f>
        <v>0</v>
      </c>
      <c r="P5615" s="19">
        <f t="shared" si="526"/>
        <v>0</v>
      </c>
      <c r="Q5615" s="19">
        <f t="shared" si="527"/>
        <v>0</v>
      </c>
    </row>
    <row r="5616" spans="1:17">
      <c r="A5616" s="38">
        <v>41873</v>
      </c>
      <c r="B5616" s="49" t="s">
        <v>167</v>
      </c>
      <c r="C5616" s="24">
        <f t="shared" si="522"/>
        <v>30.406921776000001</v>
      </c>
      <c r="D5616" s="24">
        <f t="shared" si="523"/>
        <v>0</v>
      </c>
      <c r="E5616" s="18">
        <f>IF(G5616&gt;=0.3,(バックデータ一覧!$C$10*(バックデータ一覧!$C$12*計算過程!L5616+バックデータ一覧!$C$13*LN(計算過程!G5616)+バックデータ一覧!$C$14)^バックデータ一覧!$C$11+バックデータ一覧!$E$10*(計算過程!G5616/(バックデータ一覧!$E$12*計算過程!L5616+バックデータ一覧!$E$13*LN(計算過程!G5616)+バックデータ一覧!$E$14))^バックデータ一覧!$E$11)*計算過程!$W$11*10^-3,0)</f>
        <v>0</v>
      </c>
      <c r="F5616" s="18">
        <f>IF(G5616&lt;0.3,(バックデータ一覧!$C$10*(バックデータ一覧!$C$12*計算過程!L5616+バックデータ一覧!$C$13*LN(0.3)+バックデータ一覧!$C$14)^バックデータ一覧!$C$11+バックデータ一覧!$E$10*(0.3/(バックデータ一覧!$E$12*計算過程!L5616+バックデータ一覧!$E$13*LN(0.3)+バックデータ一覧!$E$14))^バックデータ一覧!$E$11)*計算過程!$W$11*計算過程!G5616/0.3*10^-3,0)</f>
        <v>0</v>
      </c>
      <c r="G5616" s="18">
        <f t="shared" si="524"/>
        <v>0</v>
      </c>
      <c r="H5616" s="18">
        <f t="shared" si="525"/>
        <v>0</v>
      </c>
      <c r="I5616" s="24">
        <v>0</v>
      </c>
      <c r="J5616" s="24">
        <v>0</v>
      </c>
      <c r="K5616" s="24">
        <v>0</v>
      </c>
      <c r="L5616" s="14">
        <f>貼り付けシート!C5616</f>
        <v>27.8</v>
      </c>
      <c r="M5616" s="14">
        <f>貼り付けシート!D5616</f>
        <v>17.399999999999999</v>
      </c>
      <c r="N5616" s="18">
        <f>貼り付けシート!E5616</f>
        <v>73.698880112828292</v>
      </c>
      <c r="O5616" s="18">
        <f>貼り付けシート!F5616</f>
        <v>0</v>
      </c>
      <c r="P5616" s="19">
        <f t="shared" si="526"/>
        <v>0</v>
      </c>
      <c r="Q5616" s="19">
        <f t="shared" si="527"/>
        <v>0</v>
      </c>
    </row>
    <row r="5617" spans="1:17">
      <c r="A5617" s="38">
        <v>41873</v>
      </c>
      <c r="B5617" s="49" t="s">
        <v>168</v>
      </c>
      <c r="C5617" s="24">
        <f t="shared" si="522"/>
        <v>30.406921776000001</v>
      </c>
      <c r="D5617" s="24">
        <f t="shared" si="523"/>
        <v>0</v>
      </c>
      <c r="E5617" s="18">
        <f>IF(G5617&gt;=0.3,(バックデータ一覧!$C$10*(バックデータ一覧!$C$12*計算過程!L5617+バックデータ一覧!$C$13*LN(計算過程!G5617)+バックデータ一覧!$C$14)^バックデータ一覧!$C$11+バックデータ一覧!$E$10*(計算過程!G5617/(バックデータ一覧!$E$12*計算過程!L5617+バックデータ一覧!$E$13*LN(計算過程!G5617)+バックデータ一覧!$E$14))^バックデータ一覧!$E$11)*計算過程!$W$11*10^-3,0)</f>
        <v>0</v>
      </c>
      <c r="F5617" s="18">
        <f>IF(G5617&lt;0.3,(バックデータ一覧!$C$10*(バックデータ一覧!$C$12*計算過程!L5617+バックデータ一覧!$C$13*LN(0.3)+バックデータ一覧!$C$14)^バックデータ一覧!$C$11+バックデータ一覧!$E$10*(0.3/(バックデータ一覧!$E$12*計算過程!L5617+バックデータ一覧!$E$13*LN(0.3)+バックデータ一覧!$E$14))^バックデータ一覧!$E$11)*計算過程!$W$11*計算過程!G5617/0.3*10^-3,0)</f>
        <v>0</v>
      </c>
      <c r="G5617" s="18">
        <f t="shared" si="524"/>
        <v>0</v>
      </c>
      <c r="H5617" s="18">
        <f t="shared" si="525"/>
        <v>0</v>
      </c>
      <c r="I5617" s="24">
        <v>0</v>
      </c>
      <c r="J5617" s="24">
        <v>0</v>
      </c>
      <c r="K5617" s="24">
        <v>0</v>
      </c>
      <c r="L5617" s="14">
        <f>貼り付けシート!C5617</f>
        <v>27.1</v>
      </c>
      <c r="M5617" s="14">
        <f>貼り付けシート!D5617</f>
        <v>17.100000000000001</v>
      </c>
      <c r="N5617" s="18">
        <f>貼り付けシート!E5617</f>
        <v>75.492007917854025</v>
      </c>
      <c r="O5617" s="18">
        <f>貼り付けシート!F5617</f>
        <v>0</v>
      </c>
      <c r="P5617" s="19">
        <f t="shared" si="526"/>
        <v>0</v>
      </c>
      <c r="Q5617" s="19">
        <f t="shared" si="527"/>
        <v>0</v>
      </c>
    </row>
    <row r="5618" spans="1:17">
      <c r="A5618" s="38">
        <v>41873</v>
      </c>
      <c r="B5618" s="49" t="s">
        <v>169</v>
      </c>
      <c r="C5618" s="24">
        <f t="shared" si="522"/>
        <v>30.406921776000001</v>
      </c>
      <c r="D5618" s="24">
        <f t="shared" si="523"/>
        <v>0</v>
      </c>
      <c r="E5618" s="18">
        <f>IF(G5618&gt;=0.3,(バックデータ一覧!$C$10*(バックデータ一覧!$C$12*計算過程!L5618+バックデータ一覧!$C$13*LN(計算過程!G5618)+バックデータ一覧!$C$14)^バックデータ一覧!$C$11+バックデータ一覧!$E$10*(計算過程!G5618/(バックデータ一覧!$E$12*計算過程!L5618+バックデータ一覧!$E$13*LN(計算過程!G5618)+バックデータ一覧!$E$14))^バックデータ一覧!$E$11)*計算過程!$W$11*10^-3,0)</f>
        <v>0</v>
      </c>
      <c r="F5618" s="18">
        <f>IF(G5618&lt;0.3,(バックデータ一覧!$C$10*(バックデータ一覧!$C$12*計算過程!L5618+バックデータ一覧!$C$13*LN(0.3)+バックデータ一覧!$C$14)^バックデータ一覧!$C$11+バックデータ一覧!$E$10*(0.3/(バックデータ一覧!$E$12*計算過程!L5618+バックデータ一覧!$E$13*LN(0.3)+バックデータ一覧!$E$14))^バックデータ一覧!$E$11)*計算過程!$W$11*計算過程!G5618/0.3*10^-3,0)</f>
        <v>0</v>
      </c>
      <c r="G5618" s="18">
        <f t="shared" si="524"/>
        <v>0</v>
      </c>
      <c r="H5618" s="18">
        <f t="shared" si="525"/>
        <v>0</v>
      </c>
      <c r="I5618" s="24">
        <v>0</v>
      </c>
      <c r="J5618" s="24">
        <v>0</v>
      </c>
      <c r="K5618" s="24">
        <v>0</v>
      </c>
      <c r="L5618" s="14">
        <f>貼り付けシート!C5618</f>
        <v>26.2</v>
      </c>
      <c r="M5618" s="14">
        <f>貼り付けシート!D5618</f>
        <v>16.899999999999999</v>
      </c>
      <c r="N5618" s="18">
        <f>貼り付けシート!E5618</f>
        <v>78.693438905281212</v>
      </c>
      <c r="O5618" s="18">
        <f>貼り付けシート!F5618</f>
        <v>0</v>
      </c>
      <c r="P5618" s="19">
        <f t="shared" si="526"/>
        <v>0</v>
      </c>
      <c r="Q5618" s="19">
        <f t="shared" si="527"/>
        <v>0</v>
      </c>
    </row>
    <row r="5619" spans="1:17">
      <c r="A5619" s="38">
        <v>41873</v>
      </c>
      <c r="B5619" s="49" t="s">
        <v>170</v>
      </c>
      <c r="C5619" s="24">
        <f t="shared" si="522"/>
        <v>30.406921776000001</v>
      </c>
      <c r="D5619" s="24">
        <f t="shared" si="523"/>
        <v>0</v>
      </c>
      <c r="E5619" s="18">
        <f>IF(G5619&gt;=0.3,(バックデータ一覧!$C$10*(バックデータ一覧!$C$12*計算過程!L5619+バックデータ一覧!$C$13*LN(計算過程!G5619)+バックデータ一覧!$C$14)^バックデータ一覧!$C$11+バックデータ一覧!$E$10*(計算過程!G5619/(バックデータ一覧!$E$12*計算過程!L5619+バックデータ一覧!$E$13*LN(計算過程!G5619)+バックデータ一覧!$E$14))^バックデータ一覧!$E$11)*計算過程!$W$11*10^-3,0)</f>
        <v>0</v>
      </c>
      <c r="F5619" s="18">
        <f>IF(G5619&lt;0.3,(バックデータ一覧!$C$10*(バックデータ一覧!$C$12*計算過程!L5619+バックデータ一覧!$C$13*LN(0.3)+バックデータ一覧!$C$14)^バックデータ一覧!$C$11+バックデータ一覧!$E$10*(0.3/(バックデータ一覧!$E$12*計算過程!L5619+バックデータ一覧!$E$13*LN(0.3)+バックデータ一覧!$E$14))^バックデータ一覧!$E$11)*計算過程!$W$11*計算過程!G5619/0.3*10^-3,0)</f>
        <v>0</v>
      </c>
      <c r="G5619" s="18">
        <f t="shared" si="524"/>
        <v>0</v>
      </c>
      <c r="H5619" s="18">
        <f t="shared" si="525"/>
        <v>0</v>
      </c>
      <c r="I5619" s="24">
        <v>0</v>
      </c>
      <c r="J5619" s="24">
        <v>0</v>
      </c>
      <c r="K5619" s="24">
        <v>0</v>
      </c>
      <c r="L5619" s="14">
        <f>貼り付けシート!C5619</f>
        <v>26</v>
      </c>
      <c r="M5619" s="14">
        <f>貼り付けシート!D5619</f>
        <v>16.7</v>
      </c>
      <c r="N5619" s="18">
        <f>貼り付けシート!E5619</f>
        <v>78.711680174984224</v>
      </c>
      <c r="O5619" s="18">
        <f>貼り付けシート!F5619</f>
        <v>0</v>
      </c>
      <c r="P5619" s="19">
        <f t="shared" si="526"/>
        <v>0</v>
      </c>
      <c r="Q5619" s="19">
        <f t="shared" si="527"/>
        <v>0</v>
      </c>
    </row>
    <row r="5620" spans="1:17">
      <c r="A5620" s="38">
        <v>41873</v>
      </c>
      <c r="B5620" s="49" t="s">
        <v>171</v>
      </c>
      <c r="C5620" s="24">
        <f t="shared" si="522"/>
        <v>30.406921776000001</v>
      </c>
      <c r="D5620" s="24">
        <f t="shared" si="523"/>
        <v>0</v>
      </c>
      <c r="E5620" s="18">
        <f>IF(G5620&gt;=0.3,(バックデータ一覧!$C$10*(バックデータ一覧!$C$12*計算過程!L5620+バックデータ一覧!$C$13*LN(計算過程!G5620)+バックデータ一覧!$C$14)^バックデータ一覧!$C$11+バックデータ一覧!$E$10*(計算過程!G5620/(バックデータ一覧!$E$12*計算過程!L5620+バックデータ一覧!$E$13*LN(計算過程!G5620)+バックデータ一覧!$E$14))^バックデータ一覧!$E$11)*計算過程!$W$11*10^-3,0)</f>
        <v>0</v>
      </c>
      <c r="F5620" s="18">
        <f>IF(G5620&lt;0.3,(バックデータ一覧!$C$10*(バックデータ一覧!$C$12*計算過程!L5620+バックデータ一覧!$C$13*LN(0.3)+バックデータ一覧!$C$14)^バックデータ一覧!$C$11+バックデータ一覧!$E$10*(0.3/(バックデータ一覧!$E$12*計算過程!L5620+バックデータ一覧!$E$13*LN(0.3)+バックデータ一覧!$E$14))^バックデータ一覧!$E$11)*計算過程!$W$11*計算過程!G5620/0.3*10^-3,0)</f>
        <v>0</v>
      </c>
      <c r="G5620" s="18">
        <f t="shared" si="524"/>
        <v>0</v>
      </c>
      <c r="H5620" s="18">
        <f t="shared" si="525"/>
        <v>0</v>
      </c>
      <c r="I5620" s="24">
        <v>0</v>
      </c>
      <c r="J5620" s="24">
        <v>0</v>
      </c>
      <c r="K5620" s="24">
        <v>0</v>
      </c>
      <c r="L5620" s="14">
        <f>貼り付けシート!C5620</f>
        <v>25.2</v>
      </c>
      <c r="M5620" s="14">
        <f>貼り付けシート!D5620</f>
        <v>16.5</v>
      </c>
      <c r="N5620" s="18">
        <f>貼り付けシート!E5620</f>
        <v>81.575649770661769</v>
      </c>
      <c r="O5620" s="18">
        <f>貼り付けシート!F5620</f>
        <v>0</v>
      </c>
      <c r="P5620" s="19">
        <f t="shared" si="526"/>
        <v>0</v>
      </c>
      <c r="Q5620" s="19">
        <f t="shared" si="527"/>
        <v>0</v>
      </c>
    </row>
    <row r="5621" spans="1:17">
      <c r="A5621" s="38">
        <v>41873</v>
      </c>
      <c r="B5621" s="49" t="s">
        <v>172</v>
      </c>
      <c r="C5621" s="24">
        <f t="shared" si="522"/>
        <v>30.406921776000001</v>
      </c>
      <c r="D5621" s="24">
        <f t="shared" si="523"/>
        <v>0</v>
      </c>
      <c r="E5621" s="18">
        <f>IF(G5621&gt;=0.3,(バックデータ一覧!$C$10*(バックデータ一覧!$C$12*計算過程!L5621+バックデータ一覧!$C$13*LN(計算過程!G5621)+バックデータ一覧!$C$14)^バックデータ一覧!$C$11+バックデータ一覧!$E$10*(計算過程!G5621/(バックデータ一覧!$E$12*計算過程!L5621+バックデータ一覧!$E$13*LN(計算過程!G5621)+バックデータ一覧!$E$14))^バックデータ一覧!$E$11)*計算過程!$W$11*10^-3,0)</f>
        <v>0</v>
      </c>
      <c r="F5621" s="18">
        <f>IF(G5621&lt;0.3,(バックデータ一覧!$C$10*(バックデータ一覧!$C$12*計算過程!L5621+バックデータ一覧!$C$13*LN(0.3)+バックデータ一覧!$C$14)^バックデータ一覧!$C$11+バックデータ一覧!$E$10*(0.3/(バックデータ一覧!$E$12*計算過程!L5621+バックデータ一覧!$E$13*LN(0.3)+バックデータ一覧!$E$14))^バックデータ一覧!$E$11)*計算過程!$W$11*計算過程!G5621/0.3*10^-3,0)</f>
        <v>0</v>
      </c>
      <c r="G5621" s="18">
        <f t="shared" si="524"/>
        <v>0</v>
      </c>
      <c r="H5621" s="18">
        <f t="shared" si="525"/>
        <v>0</v>
      </c>
      <c r="I5621" s="24">
        <v>0</v>
      </c>
      <c r="J5621" s="24">
        <v>0</v>
      </c>
      <c r="K5621" s="24">
        <v>0</v>
      </c>
      <c r="L5621" s="14">
        <f>貼り付けシート!C5621</f>
        <v>25.1</v>
      </c>
      <c r="M5621" s="14">
        <f>貼り付けシート!D5621</f>
        <v>16.3</v>
      </c>
      <c r="N5621" s="18">
        <f>貼り付けシート!E5621</f>
        <v>81.093552041487342</v>
      </c>
      <c r="O5621" s="18">
        <f>貼り付けシート!F5621</f>
        <v>0</v>
      </c>
      <c r="P5621" s="19">
        <f t="shared" si="526"/>
        <v>0</v>
      </c>
      <c r="Q5621" s="19">
        <f t="shared" si="527"/>
        <v>0</v>
      </c>
    </row>
    <row r="5622" spans="1:17">
      <c r="A5622" s="38">
        <v>41874</v>
      </c>
      <c r="B5622" s="49" t="s">
        <v>149</v>
      </c>
      <c r="C5622" s="24">
        <f t="shared" si="522"/>
        <v>30.406921776000001</v>
      </c>
      <c r="D5622" s="24">
        <f t="shared" si="523"/>
        <v>0</v>
      </c>
      <c r="E5622" s="18">
        <f>IF(G5622&gt;=0.3,(バックデータ一覧!$C$10*(バックデータ一覧!$C$12*計算過程!L5622+バックデータ一覧!$C$13*LN(計算過程!G5622)+バックデータ一覧!$C$14)^バックデータ一覧!$C$11+バックデータ一覧!$E$10*(計算過程!G5622/(バックデータ一覧!$E$12*計算過程!L5622+バックデータ一覧!$E$13*LN(計算過程!G5622)+バックデータ一覧!$E$14))^バックデータ一覧!$E$11)*計算過程!$W$11*10^-3,0)</f>
        <v>0</v>
      </c>
      <c r="F5622" s="18">
        <f>IF(G5622&lt;0.3,(バックデータ一覧!$C$10*(バックデータ一覧!$C$12*計算過程!L5622+バックデータ一覧!$C$13*LN(0.3)+バックデータ一覧!$C$14)^バックデータ一覧!$C$11+バックデータ一覧!$E$10*(0.3/(バックデータ一覧!$E$12*計算過程!L5622+バックデータ一覧!$E$13*LN(0.3)+バックデータ一覧!$E$14))^バックデータ一覧!$E$11)*計算過程!$W$11*計算過程!G5622/0.3*10^-3,0)</f>
        <v>0</v>
      </c>
      <c r="G5622" s="18">
        <f t="shared" si="524"/>
        <v>0</v>
      </c>
      <c r="H5622" s="18">
        <f t="shared" si="525"/>
        <v>0</v>
      </c>
      <c r="I5622" s="24">
        <v>0</v>
      </c>
      <c r="J5622" s="24">
        <v>0</v>
      </c>
      <c r="K5622" s="24">
        <v>0</v>
      </c>
      <c r="L5622" s="14">
        <f>貼り付けシート!C5622</f>
        <v>24.8</v>
      </c>
      <c r="M5622" s="14">
        <f>貼り付けシート!D5622</f>
        <v>16.2</v>
      </c>
      <c r="N5622" s="18">
        <f>貼り付けシート!E5622</f>
        <v>82.063832726076484</v>
      </c>
      <c r="O5622" s="18">
        <f>貼り付けシート!F5622</f>
        <v>0</v>
      </c>
      <c r="P5622" s="19">
        <f t="shared" si="526"/>
        <v>0</v>
      </c>
      <c r="Q5622" s="19">
        <f t="shared" si="527"/>
        <v>0</v>
      </c>
    </row>
    <row r="5623" spans="1:17">
      <c r="A5623" s="38">
        <v>41874</v>
      </c>
      <c r="B5623" s="49" t="s">
        <v>150</v>
      </c>
      <c r="C5623" s="24">
        <f t="shared" si="522"/>
        <v>30.406921776000001</v>
      </c>
      <c r="D5623" s="24">
        <f t="shared" si="523"/>
        <v>0</v>
      </c>
      <c r="E5623" s="18">
        <f>IF(G5623&gt;=0.3,(バックデータ一覧!$C$10*(バックデータ一覧!$C$12*計算過程!L5623+バックデータ一覧!$C$13*LN(計算過程!G5623)+バックデータ一覧!$C$14)^バックデータ一覧!$C$11+バックデータ一覧!$E$10*(計算過程!G5623/(バックデータ一覧!$E$12*計算過程!L5623+バックデータ一覧!$E$13*LN(計算過程!G5623)+バックデータ一覧!$E$14))^バックデータ一覧!$E$11)*計算過程!$W$11*10^-3,0)</f>
        <v>0</v>
      </c>
      <c r="F5623" s="18">
        <f>IF(G5623&lt;0.3,(バックデータ一覧!$C$10*(バックデータ一覧!$C$12*計算過程!L5623+バックデータ一覧!$C$13*LN(0.3)+バックデータ一覧!$C$14)^バックデータ一覧!$C$11+バックデータ一覧!$E$10*(0.3/(バックデータ一覧!$E$12*計算過程!L5623+バックデータ一覧!$E$13*LN(0.3)+バックデータ一覧!$E$14))^バックデータ一覧!$E$11)*計算過程!$W$11*計算過程!G5623/0.3*10^-3,0)</f>
        <v>0</v>
      </c>
      <c r="G5623" s="18">
        <f t="shared" si="524"/>
        <v>0</v>
      </c>
      <c r="H5623" s="18">
        <f t="shared" si="525"/>
        <v>0</v>
      </c>
      <c r="I5623" s="24">
        <v>0</v>
      </c>
      <c r="J5623" s="24">
        <v>0</v>
      </c>
      <c r="K5623" s="24">
        <v>0</v>
      </c>
      <c r="L5623" s="14">
        <f>貼り付けシート!C5623</f>
        <v>23.8</v>
      </c>
      <c r="M5623" s="14">
        <f>貼り付けシート!D5623</f>
        <v>16.100000000000001</v>
      </c>
      <c r="N5623" s="18">
        <f>貼り付けシート!E5623</f>
        <v>86.608298344595923</v>
      </c>
      <c r="O5623" s="18">
        <f>貼り付けシート!F5623</f>
        <v>0</v>
      </c>
      <c r="P5623" s="19">
        <f t="shared" si="526"/>
        <v>0</v>
      </c>
      <c r="Q5623" s="19">
        <f t="shared" si="527"/>
        <v>0</v>
      </c>
    </row>
    <row r="5624" spans="1:17">
      <c r="A5624" s="38">
        <v>41874</v>
      </c>
      <c r="B5624" s="49" t="s">
        <v>151</v>
      </c>
      <c r="C5624" s="24">
        <f t="shared" si="522"/>
        <v>30.406921776000001</v>
      </c>
      <c r="D5624" s="24">
        <f t="shared" si="523"/>
        <v>0</v>
      </c>
      <c r="E5624" s="18">
        <f>IF(G5624&gt;=0.3,(バックデータ一覧!$C$10*(バックデータ一覧!$C$12*計算過程!L5624+バックデータ一覧!$C$13*LN(計算過程!G5624)+バックデータ一覧!$C$14)^バックデータ一覧!$C$11+バックデータ一覧!$E$10*(計算過程!G5624/(バックデータ一覧!$E$12*計算過程!L5624+バックデータ一覧!$E$13*LN(計算過程!G5624)+バックデータ一覧!$E$14))^バックデータ一覧!$E$11)*計算過程!$W$11*10^-3,0)</f>
        <v>0</v>
      </c>
      <c r="F5624" s="18">
        <f>IF(G5624&lt;0.3,(バックデータ一覧!$C$10*(バックデータ一覧!$C$12*計算過程!L5624+バックデータ一覧!$C$13*LN(0.3)+バックデータ一覧!$C$14)^バックデータ一覧!$C$11+バックデータ一覧!$E$10*(0.3/(バックデータ一覧!$E$12*計算過程!L5624+バックデータ一覧!$E$13*LN(0.3)+バックデータ一覧!$E$14))^バックデータ一覧!$E$11)*計算過程!$W$11*計算過程!G5624/0.3*10^-3,0)</f>
        <v>0</v>
      </c>
      <c r="G5624" s="18">
        <f t="shared" si="524"/>
        <v>0</v>
      </c>
      <c r="H5624" s="18">
        <f t="shared" si="525"/>
        <v>0</v>
      </c>
      <c r="I5624" s="24">
        <v>0</v>
      </c>
      <c r="J5624" s="24">
        <v>0</v>
      </c>
      <c r="K5624" s="24">
        <v>0</v>
      </c>
      <c r="L5624" s="14">
        <f>貼り付けシート!C5624</f>
        <v>24.3</v>
      </c>
      <c r="M5624" s="14">
        <f>貼り付けシート!D5624</f>
        <v>16</v>
      </c>
      <c r="N5624" s="18">
        <f>貼り付けシート!E5624</f>
        <v>83.53768880122901</v>
      </c>
      <c r="O5624" s="18">
        <f>貼り付けシート!F5624</f>
        <v>0</v>
      </c>
      <c r="P5624" s="19">
        <f t="shared" si="526"/>
        <v>0</v>
      </c>
      <c r="Q5624" s="19">
        <f t="shared" si="527"/>
        <v>0</v>
      </c>
    </row>
    <row r="5625" spans="1:17">
      <c r="A5625" s="38">
        <v>41874</v>
      </c>
      <c r="B5625" s="49" t="s">
        <v>152</v>
      </c>
      <c r="C5625" s="24">
        <f t="shared" si="522"/>
        <v>30.406921776000001</v>
      </c>
      <c r="D5625" s="24">
        <f t="shared" si="523"/>
        <v>0</v>
      </c>
      <c r="E5625" s="18">
        <f>IF(G5625&gt;=0.3,(バックデータ一覧!$C$10*(バックデータ一覧!$C$12*計算過程!L5625+バックデータ一覧!$C$13*LN(計算過程!G5625)+バックデータ一覧!$C$14)^バックデータ一覧!$C$11+バックデータ一覧!$E$10*(計算過程!G5625/(バックデータ一覧!$E$12*計算過程!L5625+バックデータ一覧!$E$13*LN(計算過程!G5625)+バックデータ一覧!$E$14))^バックデータ一覧!$E$11)*計算過程!$W$11*10^-3,0)</f>
        <v>0</v>
      </c>
      <c r="F5625" s="18">
        <f>IF(G5625&lt;0.3,(バックデータ一覧!$C$10*(バックデータ一覧!$C$12*計算過程!L5625+バックデータ一覧!$C$13*LN(0.3)+バックデータ一覧!$C$14)^バックデータ一覧!$C$11+バックデータ一覧!$E$10*(0.3/(バックデータ一覧!$E$12*計算過程!L5625+バックデータ一覧!$E$13*LN(0.3)+バックデータ一覧!$E$14))^バックデータ一覧!$E$11)*計算過程!$W$11*計算過程!G5625/0.3*10^-3,0)</f>
        <v>0</v>
      </c>
      <c r="G5625" s="18">
        <f t="shared" si="524"/>
        <v>0</v>
      </c>
      <c r="H5625" s="18">
        <f t="shared" si="525"/>
        <v>0</v>
      </c>
      <c r="I5625" s="24">
        <v>0</v>
      </c>
      <c r="J5625" s="24">
        <v>0</v>
      </c>
      <c r="K5625" s="24">
        <v>0</v>
      </c>
      <c r="L5625" s="14">
        <f>貼り付けシート!C5625</f>
        <v>23</v>
      </c>
      <c r="M5625" s="14">
        <f>貼り付けシート!D5625</f>
        <v>15.9</v>
      </c>
      <c r="N5625" s="18">
        <f>貼り付けシート!E5625</f>
        <v>89.791161915434486</v>
      </c>
      <c r="O5625" s="18">
        <f>貼り付けシート!F5625</f>
        <v>0</v>
      </c>
      <c r="P5625" s="19">
        <f t="shared" si="526"/>
        <v>0</v>
      </c>
      <c r="Q5625" s="19">
        <f t="shared" si="527"/>
        <v>0</v>
      </c>
    </row>
    <row r="5626" spans="1:17">
      <c r="A5626" s="38">
        <v>41874</v>
      </c>
      <c r="B5626" s="49" t="s">
        <v>153</v>
      </c>
      <c r="C5626" s="24">
        <f t="shared" si="522"/>
        <v>30.406921776000001</v>
      </c>
      <c r="D5626" s="24">
        <f t="shared" si="523"/>
        <v>0</v>
      </c>
      <c r="E5626" s="18">
        <f>IF(G5626&gt;=0.3,(バックデータ一覧!$C$10*(バックデータ一覧!$C$12*計算過程!L5626+バックデータ一覧!$C$13*LN(計算過程!G5626)+バックデータ一覧!$C$14)^バックデータ一覧!$C$11+バックデータ一覧!$E$10*(計算過程!G5626/(バックデータ一覧!$E$12*計算過程!L5626+バックデータ一覧!$E$13*LN(計算過程!G5626)+バックデータ一覧!$E$14))^バックデータ一覧!$E$11)*計算過程!$W$11*10^-3,0)</f>
        <v>0</v>
      </c>
      <c r="F5626" s="18">
        <f>IF(G5626&lt;0.3,(バックデータ一覧!$C$10*(バックデータ一覧!$C$12*計算過程!L5626+バックデータ一覧!$C$13*LN(0.3)+バックデータ一覧!$C$14)^バックデータ一覧!$C$11+バックデータ一覧!$E$10*(0.3/(バックデータ一覧!$E$12*計算過程!L5626+バックデータ一覧!$E$13*LN(0.3)+バックデータ一覧!$E$14))^バックデータ一覧!$E$11)*計算過程!$W$11*計算過程!G5626/0.3*10^-3,0)</f>
        <v>0</v>
      </c>
      <c r="G5626" s="18">
        <f t="shared" si="524"/>
        <v>0</v>
      </c>
      <c r="H5626" s="18">
        <f t="shared" si="525"/>
        <v>0</v>
      </c>
      <c r="I5626" s="24">
        <v>0</v>
      </c>
      <c r="J5626" s="24">
        <v>0</v>
      </c>
      <c r="K5626" s="24">
        <v>0</v>
      </c>
      <c r="L5626" s="14">
        <f>貼り付けシート!C5626</f>
        <v>22.5</v>
      </c>
      <c r="M5626" s="14">
        <f>貼り付けシート!D5626</f>
        <v>15.7</v>
      </c>
      <c r="N5626" s="18">
        <f>貼り付けシート!E5626</f>
        <v>91.420136841638282</v>
      </c>
      <c r="O5626" s="18">
        <f>貼り付けシート!F5626</f>
        <v>0</v>
      </c>
      <c r="P5626" s="19">
        <f t="shared" si="526"/>
        <v>0</v>
      </c>
      <c r="Q5626" s="19">
        <f t="shared" si="527"/>
        <v>0</v>
      </c>
    </row>
    <row r="5627" spans="1:17">
      <c r="A5627" s="38">
        <v>41874</v>
      </c>
      <c r="B5627" s="49" t="s">
        <v>154</v>
      </c>
      <c r="C5627" s="24">
        <f t="shared" si="522"/>
        <v>30.406921776000001</v>
      </c>
      <c r="D5627" s="24">
        <f t="shared" si="523"/>
        <v>0</v>
      </c>
      <c r="E5627" s="18">
        <f>IF(G5627&gt;=0.3,(バックデータ一覧!$C$10*(バックデータ一覧!$C$12*計算過程!L5627+バックデータ一覧!$C$13*LN(計算過程!G5627)+バックデータ一覧!$C$14)^バックデータ一覧!$C$11+バックデータ一覧!$E$10*(計算過程!G5627/(バックデータ一覧!$E$12*計算過程!L5627+バックデータ一覧!$E$13*LN(計算過程!G5627)+バックデータ一覧!$E$14))^バックデータ一覧!$E$11)*計算過程!$W$11*10^-3,0)</f>
        <v>0</v>
      </c>
      <c r="F5627" s="18">
        <f>IF(G5627&lt;0.3,(バックデータ一覧!$C$10*(バックデータ一覧!$C$12*計算過程!L5627+バックデータ一覧!$C$13*LN(0.3)+バックデータ一覧!$C$14)^バックデータ一覧!$C$11+バックデータ一覧!$E$10*(0.3/(バックデータ一覧!$E$12*計算過程!L5627+バックデータ一覧!$E$13*LN(0.3)+バックデータ一覧!$E$14))^バックデータ一覧!$E$11)*計算過程!$W$11*計算過程!G5627/0.3*10^-3,0)</f>
        <v>0</v>
      </c>
      <c r="G5627" s="18">
        <f t="shared" si="524"/>
        <v>0</v>
      </c>
      <c r="H5627" s="18">
        <f t="shared" si="525"/>
        <v>0</v>
      </c>
      <c r="I5627" s="24">
        <v>0</v>
      </c>
      <c r="J5627" s="24">
        <v>0</v>
      </c>
      <c r="K5627" s="24">
        <v>0</v>
      </c>
      <c r="L5627" s="14">
        <f>貼り付けシート!C5627</f>
        <v>22.3</v>
      </c>
      <c r="M5627" s="14">
        <f>貼り付けシート!D5627</f>
        <v>15.6</v>
      </c>
      <c r="N5627" s="18">
        <f>貼り付けシート!E5627</f>
        <v>91.963798911960538</v>
      </c>
      <c r="O5627" s="18">
        <f>貼り付けシート!F5627</f>
        <v>0</v>
      </c>
      <c r="P5627" s="19">
        <f t="shared" si="526"/>
        <v>0</v>
      </c>
      <c r="Q5627" s="19">
        <f t="shared" si="527"/>
        <v>0</v>
      </c>
    </row>
    <row r="5628" spans="1:17">
      <c r="A5628" s="38">
        <v>41874</v>
      </c>
      <c r="B5628" s="49" t="s">
        <v>155</v>
      </c>
      <c r="C5628" s="24">
        <f t="shared" si="522"/>
        <v>30.406921776000001</v>
      </c>
      <c r="D5628" s="24">
        <f t="shared" si="523"/>
        <v>0</v>
      </c>
      <c r="E5628" s="18">
        <f>IF(G5628&gt;=0.3,(バックデータ一覧!$C$10*(バックデータ一覧!$C$12*計算過程!L5628+バックデータ一覧!$C$13*LN(計算過程!G5628)+バックデータ一覧!$C$14)^バックデータ一覧!$C$11+バックデータ一覧!$E$10*(計算過程!G5628/(バックデータ一覧!$E$12*計算過程!L5628+バックデータ一覧!$E$13*LN(計算過程!G5628)+バックデータ一覧!$E$14))^バックデータ一覧!$E$11)*計算過程!$W$11*10^-3,0)</f>
        <v>0</v>
      </c>
      <c r="F5628" s="18">
        <f>IF(G5628&lt;0.3,(バックデータ一覧!$C$10*(バックデータ一覧!$C$12*計算過程!L5628+バックデータ一覧!$C$13*LN(0.3)+バックデータ一覧!$C$14)^バックデータ一覧!$C$11+バックデータ一覧!$E$10*(0.3/(バックデータ一覧!$E$12*計算過程!L5628+バックデータ一覧!$E$13*LN(0.3)+バックデータ一覧!$E$14))^バックデータ一覧!$E$11)*計算過程!$W$11*計算過程!G5628/0.3*10^-3,0)</f>
        <v>0</v>
      </c>
      <c r="G5628" s="18">
        <f t="shared" si="524"/>
        <v>0</v>
      </c>
      <c r="H5628" s="18">
        <f t="shared" si="525"/>
        <v>0</v>
      </c>
      <c r="I5628" s="24">
        <v>0</v>
      </c>
      <c r="J5628" s="24">
        <v>0</v>
      </c>
      <c r="K5628" s="24">
        <v>0</v>
      </c>
      <c r="L5628" s="14">
        <f>貼り付けシート!C5628</f>
        <v>23.6</v>
      </c>
      <c r="M5628" s="14">
        <f>貼り付けシート!D5628</f>
        <v>15.7</v>
      </c>
      <c r="N5628" s="18">
        <f>貼り付けシート!E5628</f>
        <v>85.533306450602154</v>
      </c>
      <c r="O5628" s="18">
        <f>貼り付けシート!F5628</f>
        <v>0</v>
      </c>
      <c r="P5628" s="19">
        <f t="shared" si="526"/>
        <v>0</v>
      </c>
      <c r="Q5628" s="19">
        <f t="shared" si="527"/>
        <v>0</v>
      </c>
    </row>
    <row r="5629" spans="1:17">
      <c r="A5629" s="38">
        <v>41874</v>
      </c>
      <c r="B5629" s="49" t="s">
        <v>156</v>
      </c>
      <c r="C5629" s="24">
        <f t="shared" si="522"/>
        <v>30.406921776000001</v>
      </c>
      <c r="D5629" s="24">
        <f t="shared" si="523"/>
        <v>0</v>
      </c>
      <c r="E5629" s="18">
        <f>IF(G5629&gt;=0.3,(バックデータ一覧!$C$10*(バックデータ一覧!$C$12*計算過程!L5629+バックデータ一覧!$C$13*LN(計算過程!G5629)+バックデータ一覧!$C$14)^バックデータ一覧!$C$11+バックデータ一覧!$E$10*(計算過程!G5629/(バックデータ一覧!$E$12*計算過程!L5629+バックデータ一覧!$E$13*LN(計算過程!G5629)+バックデータ一覧!$E$14))^バックデータ一覧!$E$11)*計算過程!$W$11*10^-3,0)</f>
        <v>0</v>
      </c>
      <c r="F5629" s="18">
        <f>IF(G5629&lt;0.3,(バックデータ一覧!$C$10*(バックデータ一覧!$C$12*計算過程!L5629+バックデータ一覧!$C$13*LN(0.3)+バックデータ一覧!$C$14)^バックデータ一覧!$C$11+バックデータ一覧!$E$10*(0.3/(バックデータ一覧!$E$12*計算過程!L5629+バックデータ一覧!$E$13*LN(0.3)+バックデータ一覧!$E$14))^バックデータ一覧!$E$11)*計算過程!$W$11*計算過程!G5629/0.3*10^-3,0)</f>
        <v>0</v>
      </c>
      <c r="G5629" s="18">
        <f t="shared" si="524"/>
        <v>0</v>
      </c>
      <c r="H5629" s="18">
        <f t="shared" si="525"/>
        <v>0</v>
      </c>
      <c r="I5629" s="24">
        <v>0</v>
      </c>
      <c r="J5629" s="24">
        <v>0</v>
      </c>
      <c r="K5629" s="24">
        <v>0</v>
      </c>
      <c r="L5629" s="14">
        <f>貼り付けシート!C5629</f>
        <v>25.6</v>
      </c>
      <c r="M5629" s="14">
        <f>貼り付けシート!D5629</f>
        <v>15.8</v>
      </c>
      <c r="N5629" s="18">
        <f>貼り付けシート!E5629</f>
        <v>76.363436498870968</v>
      </c>
      <c r="O5629" s="18">
        <f>貼り付けシート!F5629</f>
        <v>0</v>
      </c>
      <c r="P5629" s="19">
        <f t="shared" si="526"/>
        <v>0</v>
      </c>
      <c r="Q5629" s="19">
        <f t="shared" si="527"/>
        <v>0</v>
      </c>
    </row>
    <row r="5630" spans="1:17">
      <c r="A5630" s="38">
        <v>41874</v>
      </c>
      <c r="B5630" s="49" t="s">
        <v>157</v>
      </c>
      <c r="C5630" s="24">
        <f t="shared" si="522"/>
        <v>30.406921776000001</v>
      </c>
      <c r="D5630" s="24">
        <f t="shared" si="523"/>
        <v>0</v>
      </c>
      <c r="E5630" s="18">
        <f>IF(G5630&gt;=0.3,(バックデータ一覧!$C$10*(バックデータ一覧!$C$12*計算過程!L5630+バックデータ一覧!$C$13*LN(計算過程!G5630)+バックデータ一覧!$C$14)^バックデータ一覧!$C$11+バックデータ一覧!$E$10*(計算過程!G5630/(バックデータ一覧!$E$12*計算過程!L5630+バックデータ一覧!$E$13*LN(計算過程!G5630)+バックデータ一覧!$E$14))^バックデータ一覧!$E$11)*計算過程!$W$11*10^-3,0)</f>
        <v>0</v>
      </c>
      <c r="F5630" s="18">
        <f>IF(G5630&lt;0.3,(バックデータ一覧!$C$10*(バックデータ一覧!$C$12*計算過程!L5630+バックデータ一覧!$C$13*LN(0.3)+バックデータ一覧!$C$14)^バックデータ一覧!$C$11+バックデータ一覧!$E$10*(0.3/(バックデータ一覧!$E$12*計算過程!L5630+バックデータ一覧!$E$13*LN(0.3)+バックデータ一覧!$E$14))^バックデータ一覧!$E$11)*計算過程!$W$11*計算過程!G5630/0.3*10^-3,0)</f>
        <v>0</v>
      </c>
      <c r="G5630" s="18">
        <f t="shared" si="524"/>
        <v>0</v>
      </c>
      <c r="H5630" s="18">
        <f t="shared" si="525"/>
        <v>0</v>
      </c>
      <c r="I5630" s="24">
        <v>0</v>
      </c>
      <c r="J5630" s="24">
        <v>0</v>
      </c>
      <c r="K5630" s="24">
        <v>0</v>
      </c>
      <c r="L5630" s="14">
        <f>貼り付けシート!C5630</f>
        <v>27.6</v>
      </c>
      <c r="M5630" s="14">
        <f>貼り付けシート!D5630</f>
        <v>15.9</v>
      </c>
      <c r="N5630" s="18">
        <f>貼り付けシート!E5630</f>
        <v>68.297040266131887</v>
      </c>
      <c r="O5630" s="18">
        <f>貼り付けシート!F5630</f>
        <v>0</v>
      </c>
      <c r="P5630" s="19">
        <f t="shared" si="526"/>
        <v>0</v>
      </c>
      <c r="Q5630" s="19">
        <f t="shared" si="527"/>
        <v>0</v>
      </c>
    </row>
    <row r="5631" spans="1:17">
      <c r="A5631" s="38">
        <v>41874</v>
      </c>
      <c r="B5631" s="49" t="s">
        <v>158</v>
      </c>
      <c r="C5631" s="24">
        <f t="shared" si="522"/>
        <v>30.406921776000001</v>
      </c>
      <c r="D5631" s="24">
        <f t="shared" si="523"/>
        <v>0</v>
      </c>
      <c r="E5631" s="18">
        <f>IF(G5631&gt;=0.3,(バックデータ一覧!$C$10*(バックデータ一覧!$C$12*計算過程!L5631+バックデータ一覧!$C$13*LN(計算過程!G5631)+バックデータ一覧!$C$14)^バックデータ一覧!$C$11+バックデータ一覧!$E$10*(計算過程!G5631/(バックデータ一覧!$E$12*計算過程!L5631+バックデータ一覧!$E$13*LN(計算過程!G5631)+バックデータ一覧!$E$14))^バックデータ一覧!$E$11)*計算過程!$W$11*10^-3,0)</f>
        <v>0</v>
      </c>
      <c r="F5631" s="18">
        <f>IF(G5631&lt;0.3,(バックデータ一覧!$C$10*(バックデータ一覧!$C$12*計算過程!L5631+バックデータ一覧!$C$13*LN(0.3)+バックデータ一覧!$C$14)^バックデータ一覧!$C$11+バックデータ一覧!$E$10*(0.3/(バックデータ一覧!$E$12*計算過程!L5631+バックデータ一覧!$E$13*LN(0.3)+バックデータ一覧!$E$14))^バックデータ一覧!$E$11)*計算過程!$W$11*計算過程!G5631/0.3*10^-3,0)</f>
        <v>0</v>
      </c>
      <c r="G5631" s="18">
        <f t="shared" si="524"/>
        <v>0</v>
      </c>
      <c r="H5631" s="18">
        <f t="shared" si="525"/>
        <v>0</v>
      </c>
      <c r="I5631" s="24">
        <v>0</v>
      </c>
      <c r="J5631" s="24">
        <v>0</v>
      </c>
      <c r="K5631" s="24">
        <v>0</v>
      </c>
      <c r="L5631" s="14">
        <f>貼り付けシート!C5631</f>
        <v>28.5</v>
      </c>
      <c r="M5631" s="14">
        <f>貼り付けシート!D5631</f>
        <v>16</v>
      </c>
      <c r="N5631" s="18">
        <f>貼り付けシート!E5631</f>
        <v>65.206058446135799</v>
      </c>
      <c r="O5631" s="18">
        <f>貼り付けシート!F5631</f>
        <v>0</v>
      </c>
      <c r="P5631" s="19">
        <f t="shared" si="526"/>
        <v>0</v>
      </c>
      <c r="Q5631" s="19">
        <f t="shared" si="527"/>
        <v>0</v>
      </c>
    </row>
    <row r="5632" spans="1:17">
      <c r="A5632" s="38">
        <v>41874</v>
      </c>
      <c r="B5632" s="49" t="s">
        <v>159</v>
      </c>
      <c r="C5632" s="24">
        <f t="shared" si="522"/>
        <v>30.406921776000001</v>
      </c>
      <c r="D5632" s="24">
        <f t="shared" si="523"/>
        <v>0</v>
      </c>
      <c r="E5632" s="18">
        <f>IF(G5632&gt;=0.3,(バックデータ一覧!$C$10*(バックデータ一覧!$C$12*計算過程!L5632+バックデータ一覧!$C$13*LN(計算過程!G5632)+バックデータ一覧!$C$14)^バックデータ一覧!$C$11+バックデータ一覧!$E$10*(計算過程!G5632/(バックデータ一覧!$E$12*計算過程!L5632+バックデータ一覧!$E$13*LN(計算過程!G5632)+バックデータ一覧!$E$14))^バックデータ一覧!$E$11)*計算過程!$W$11*10^-3,0)</f>
        <v>0</v>
      </c>
      <c r="F5632" s="18">
        <f>IF(G5632&lt;0.3,(バックデータ一覧!$C$10*(バックデータ一覧!$C$12*計算過程!L5632+バックデータ一覧!$C$13*LN(0.3)+バックデータ一覧!$C$14)^バックデータ一覧!$C$11+バックデータ一覧!$E$10*(0.3/(バックデータ一覧!$E$12*計算過程!L5632+バックデータ一覧!$E$13*LN(0.3)+バックデータ一覧!$E$14))^バックデータ一覧!$E$11)*計算過程!$W$11*計算過程!G5632/0.3*10^-3,0)</f>
        <v>0</v>
      </c>
      <c r="G5632" s="18">
        <f t="shared" si="524"/>
        <v>0</v>
      </c>
      <c r="H5632" s="18">
        <f t="shared" si="525"/>
        <v>0</v>
      </c>
      <c r="I5632" s="24">
        <v>0</v>
      </c>
      <c r="J5632" s="24">
        <v>0</v>
      </c>
      <c r="K5632" s="24">
        <v>0</v>
      </c>
      <c r="L5632" s="14">
        <f>貼り付けシート!C5632</f>
        <v>29.8</v>
      </c>
      <c r="M5632" s="14">
        <f>貼り付けシート!D5632</f>
        <v>16.2</v>
      </c>
      <c r="N5632" s="18">
        <f>貼り付けシート!E5632</f>
        <v>61.225173791445343</v>
      </c>
      <c r="O5632" s="18">
        <f>貼り付けシート!F5632</f>
        <v>0</v>
      </c>
      <c r="P5632" s="19">
        <f t="shared" si="526"/>
        <v>0</v>
      </c>
      <c r="Q5632" s="19">
        <f t="shared" si="527"/>
        <v>0</v>
      </c>
    </row>
    <row r="5633" spans="1:17">
      <c r="A5633" s="38">
        <v>41874</v>
      </c>
      <c r="B5633" s="49" t="s">
        <v>160</v>
      </c>
      <c r="C5633" s="24">
        <f t="shared" si="522"/>
        <v>30.406921776000001</v>
      </c>
      <c r="D5633" s="24">
        <f t="shared" si="523"/>
        <v>0</v>
      </c>
      <c r="E5633" s="18">
        <f>IF(G5633&gt;=0.3,(バックデータ一覧!$C$10*(バックデータ一覧!$C$12*計算過程!L5633+バックデータ一覧!$C$13*LN(計算過程!G5633)+バックデータ一覧!$C$14)^バックデータ一覧!$C$11+バックデータ一覧!$E$10*(計算過程!G5633/(バックデータ一覧!$E$12*計算過程!L5633+バックデータ一覧!$E$13*LN(計算過程!G5633)+バックデータ一覧!$E$14))^バックデータ一覧!$E$11)*計算過程!$W$11*10^-3,0)</f>
        <v>0</v>
      </c>
      <c r="F5633" s="18">
        <f>IF(G5633&lt;0.3,(バックデータ一覧!$C$10*(バックデータ一覧!$C$12*計算過程!L5633+バックデータ一覧!$C$13*LN(0.3)+バックデータ一覧!$C$14)^バックデータ一覧!$C$11+バックデータ一覧!$E$10*(0.3/(バックデータ一覧!$E$12*計算過程!L5633+バックデータ一覧!$E$13*LN(0.3)+バックデータ一覧!$E$14))^バックデータ一覧!$E$11)*計算過程!$W$11*計算過程!G5633/0.3*10^-3,0)</f>
        <v>0</v>
      </c>
      <c r="G5633" s="18">
        <f t="shared" si="524"/>
        <v>0</v>
      </c>
      <c r="H5633" s="18">
        <f t="shared" si="525"/>
        <v>0</v>
      </c>
      <c r="I5633" s="24">
        <v>0</v>
      </c>
      <c r="J5633" s="24">
        <v>0</v>
      </c>
      <c r="K5633" s="24">
        <v>0</v>
      </c>
      <c r="L5633" s="14">
        <f>貼り付けシート!C5633</f>
        <v>30.1</v>
      </c>
      <c r="M5633" s="14">
        <f>貼り付けシート!D5633</f>
        <v>16.399999999999999</v>
      </c>
      <c r="N5633" s="18">
        <f>貼り付けシート!E5633</f>
        <v>60.903318705624677</v>
      </c>
      <c r="O5633" s="18">
        <f>貼り付けシート!F5633</f>
        <v>0</v>
      </c>
      <c r="P5633" s="19">
        <f t="shared" si="526"/>
        <v>0</v>
      </c>
      <c r="Q5633" s="19">
        <f t="shared" si="527"/>
        <v>0</v>
      </c>
    </row>
    <row r="5634" spans="1:17">
      <c r="A5634" s="38">
        <v>41874</v>
      </c>
      <c r="B5634" s="49" t="s">
        <v>161</v>
      </c>
      <c r="C5634" s="24">
        <f t="shared" si="522"/>
        <v>30.406921776000001</v>
      </c>
      <c r="D5634" s="24">
        <f t="shared" si="523"/>
        <v>0</v>
      </c>
      <c r="E5634" s="18">
        <f>IF(G5634&gt;=0.3,(バックデータ一覧!$C$10*(バックデータ一覧!$C$12*計算過程!L5634+バックデータ一覧!$C$13*LN(計算過程!G5634)+バックデータ一覧!$C$14)^バックデータ一覧!$C$11+バックデータ一覧!$E$10*(計算過程!G5634/(バックデータ一覧!$E$12*計算過程!L5634+バックデータ一覧!$E$13*LN(計算過程!G5634)+バックデータ一覧!$E$14))^バックデータ一覧!$E$11)*計算過程!$W$11*10^-3,0)</f>
        <v>0</v>
      </c>
      <c r="F5634" s="18">
        <f>IF(G5634&lt;0.3,(バックデータ一覧!$C$10*(バックデータ一覧!$C$12*計算過程!L5634+バックデータ一覧!$C$13*LN(0.3)+バックデータ一覧!$C$14)^バックデータ一覧!$C$11+バックデータ一覧!$E$10*(0.3/(バックデータ一覧!$E$12*計算過程!L5634+バックデータ一覧!$E$13*LN(0.3)+バックデータ一覧!$E$14))^バックデータ一覧!$E$11)*計算過程!$W$11*計算過程!G5634/0.3*10^-3,0)</f>
        <v>0</v>
      </c>
      <c r="G5634" s="18">
        <f t="shared" si="524"/>
        <v>0</v>
      </c>
      <c r="H5634" s="18">
        <f t="shared" si="525"/>
        <v>0</v>
      </c>
      <c r="I5634" s="24">
        <v>0</v>
      </c>
      <c r="J5634" s="24">
        <v>0</v>
      </c>
      <c r="K5634" s="24">
        <v>0</v>
      </c>
      <c r="L5634" s="14">
        <f>貼り付けシート!C5634</f>
        <v>29.7</v>
      </c>
      <c r="M5634" s="14">
        <f>貼り付けシート!D5634</f>
        <v>16.5</v>
      </c>
      <c r="N5634" s="18">
        <f>貼り付けシート!E5634</f>
        <v>62.689173094869453</v>
      </c>
      <c r="O5634" s="18">
        <f>貼り付けシート!F5634</f>
        <v>0</v>
      </c>
      <c r="P5634" s="19">
        <f t="shared" si="526"/>
        <v>0</v>
      </c>
      <c r="Q5634" s="19">
        <f t="shared" si="527"/>
        <v>0</v>
      </c>
    </row>
    <row r="5635" spans="1:17">
      <c r="A5635" s="38">
        <v>41874</v>
      </c>
      <c r="B5635" s="49" t="s">
        <v>162</v>
      </c>
      <c r="C5635" s="24">
        <f t="shared" si="522"/>
        <v>30.406921776000001</v>
      </c>
      <c r="D5635" s="24">
        <f t="shared" si="523"/>
        <v>0</v>
      </c>
      <c r="E5635" s="18">
        <f>IF(G5635&gt;=0.3,(バックデータ一覧!$C$10*(バックデータ一覧!$C$12*計算過程!L5635+バックデータ一覧!$C$13*LN(計算過程!G5635)+バックデータ一覧!$C$14)^バックデータ一覧!$C$11+バックデータ一覧!$E$10*(計算過程!G5635/(バックデータ一覧!$E$12*計算過程!L5635+バックデータ一覧!$E$13*LN(計算過程!G5635)+バックデータ一覧!$E$14))^バックデータ一覧!$E$11)*計算過程!$W$11*10^-3,0)</f>
        <v>0</v>
      </c>
      <c r="F5635" s="18">
        <f>IF(G5635&lt;0.3,(バックデータ一覧!$C$10*(バックデータ一覧!$C$12*計算過程!L5635+バックデータ一覧!$C$13*LN(0.3)+バックデータ一覧!$C$14)^バックデータ一覧!$C$11+バックデータ一覧!$E$10*(0.3/(バックデータ一覧!$E$12*計算過程!L5635+バックデータ一覧!$E$13*LN(0.3)+バックデータ一覧!$E$14))^バックデータ一覧!$E$11)*計算過程!$W$11*計算過程!G5635/0.3*10^-3,0)</f>
        <v>0</v>
      </c>
      <c r="G5635" s="18">
        <f t="shared" si="524"/>
        <v>0</v>
      </c>
      <c r="H5635" s="18">
        <f t="shared" si="525"/>
        <v>0</v>
      </c>
      <c r="I5635" s="24">
        <v>0</v>
      </c>
      <c r="J5635" s="24">
        <v>0</v>
      </c>
      <c r="K5635" s="24">
        <v>0</v>
      </c>
      <c r="L5635" s="14">
        <f>貼り付けシート!C5635</f>
        <v>31.3</v>
      </c>
      <c r="M5635" s="14">
        <f>貼り付けシート!D5635</f>
        <v>16.5</v>
      </c>
      <c r="N5635" s="18">
        <f>貼り付けシート!E5635</f>
        <v>57.207551921241105</v>
      </c>
      <c r="O5635" s="18">
        <f>貼り付けシート!F5635</f>
        <v>0</v>
      </c>
      <c r="P5635" s="19">
        <f t="shared" si="526"/>
        <v>0</v>
      </c>
      <c r="Q5635" s="19">
        <f t="shared" si="527"/>
        <v>0</v>
      </c>
    </row>
    <row r="5636" spans="1:17">
      <c r="A5636" s="38">
        <v>41874</v>
      </c>
      <c r="B5636" s="49" t="s">
        <v>163</v>
      </c>
      <c r="C5636" s="24">
        <f t="shared" si="522"/>
        <v>30.406921776000001</v>
      </c>
      <c r="D5636" s="24">
        <f t="shared" si="523"/>
        <v>0</v>
      </c>
      <c r="E5636" s="18">
        <f>IF(G5636&gt;=0.3,(バックデータ一覧!$C$10*(バックデータ一覧!$C$12*計算過程!L5636+バックデータ一覧!$C$13*LN(計算過程!G5636)+バックデータ一覧!$C$14)^バックデータ一覧!$C$11+バックデータ一覧!$E$10*(計算過程!G5636/(バックデータ一覧!$E$12*計算過程!L5636+バックデータ一覧!$E$13*LN(計算過程!G5636)+バックデータ一覧!$E$14))^バックデータ一覧!$E$11)*計算過程!$W$11*10^-3,0)</f>
        <v>0</v>
      </c>
      <c r="F5636" s="18">
        <f>IF(G5636&lt;0.3,(バックデータ一覧!$C$10*(バックデータ一覧!$C$12*計算過程!L5636+バックデータ一覧!$C$13*LN(0.3)+バックデータ一覧!$C$14)^バックデータ一覧!$C$11+バックデータ一覧!$E$10*(0.3/(バックデータ一覧!$E$12*計算過程!L5636+バックデータ一覧!$E$13*LN(0.3)+バックデータ一覧!$E$14))^バックデータ一覧!$E$11)*計算過程!$W$11*計算過程!G5636/0.3*10^-3,0)</f>
        <v>0</v>
      </c>
      <c r="G5636" s="18">
        <f t="shared" si="524"/>
        <v>0</v>
      </c>
      <c r="H5636" s="18">
        <f t="shared" si="525"/>
        <v>0</v>
      </c>
      <c r="I5636" s="24">
        <v>0</v>
      </c>
      <c r="J5636" s="24">
        <v>0</v>
      </c>
      <c r="K5636" s="24">
        <v>0</v>
      </c>
      <c r="L5636" s="14">
        <f>貼り付けシート!C5636</f>
        <v>30.4</v>
      </c>
      <c r="M5636" s="14">
        <f>貼り付けシート!D5636</f>
        <v>16.5</v>
      </c>
      <c r="N5636" s="18">
        <f>貼り付けシート!E5636</f>
        <v>60.221008392179762</v>
      </c>
      <c r="O5636" s="18">
        <f>貼り付けシート!F5636</f>
        <v>0</v>
      </c>
      <c r="P5636" s="19">
        <f t="shared" si="526"/>
        <v>0</v>
      </c>
      <c r="Q5636" s="19">
        <f t="shared" si="527"/>
        <v>0</v>
      </c>
    </row>
    <row r="5637" spans="1:17">
      <c r="A5637" s="38">
        <v>41874</v>
      </c>
      <c r="B5637" s="49" t="s">
        <v>164</v>
      </c>
      <c r="C5637" s="24">
        <f t="shared" si="522"/>
        <v>30.406921776000001</v>
      </c>
      <c r="D5637" s="24">
        <f t="shared" si="523"/>
        <v>0</v>
      </c>
      <c r="E5637" s="18">
        <f>IF(G5637&gt;=0.3,(バックデータ一覧!$C$10*(バックデータ一覧!$C$12*計算過程!L5637+バックデータ一覧!$C$13*LN(計算過程!G5637)+バックデータ一覧!$C$14)^バックデータ一覧!$C$11+バックデータ一覧!$E$10*(計算過程!G5637/(バックデータ一覧!$E$12*計算過程!L5637+バックデータ一覧!$E$13*LN(計算過程!G5637)+バックデータ一覧!$E$14))^バックデータ一覧!$E$11)*計算過程!$W$11*10^-3,0)</f>
        <v>0</v>
      </c>
      <c r="F5637" s="18">
        <f>IF(G5637&lt;0.3,(バックデータ一覧!$C$10*(バックデータ一覧!$C$12*計算過程!L5637+バックデータ一覧!$C$13*LN(0.3)+バックデータ一覧!$C$14)^バックデータ一覧!$C$11+バックデータ一覧!$E$10*(0.3/(バックデータ一覧!$E$12*計算過程!L5637+バックデータ一覧!$E$13*LN(0.3)+バックデータ一覧!$E$14))^バックデータ一覧!$E$11)*計算過程!$W$11*計算過程!G5637/0.3*10^-3,0)</f>
        <v>0</v>
      </c>
      <c r="G5637" s="18">
        <f t="shared" si="524"/>
        <v>0</v>
      </c>
      <c r="H5637" s="18">
        <f t="shared" si="525"/>
        <v>0</v>
      </c>
      <c r="I5637" s="24">
        <v>0</v>
      </c>
      <c r="J5637" s="24">
        <v>0</v>
      </c>
      <c r="K5637" s="24">
        <v>0</v>
      </c>
      <c r="L5637" s="14">
        <f>貼り付けシート!C5637</f>
        <v>29.9</v>
      </c>
      <c r="M5637" s="14">
        <f>貼り付けシート!D5637</f>
        <v>16</v>
      </c>
      <c r="N5637" s="18">
        <f>貼り付けシート!E5637</f>
        <v>60.141645060745731</v>
      </c>
      <c r="O5637" s="18">
        <f>貼り付けシート!F5637</f>
        <v>0</v>
      </c>
      <c r="P5637" s="19">
        <f t="shared" si="526"/>
        <v>0</v>
      </c>
      <c r="Q5637" s="19">
        <f t="shared" si="527"/>
        <v>0</v>
      </c>
    </row>
    <row r="5638" spans="1:17">
      <c r="A5638" s="38">
        <v>41874</v>
      </c>
      <c r="B5638" s="49" t="s">
        <v>165</v>
      </c>
      <c r="C5638" s="24">
        <f t="shared" si="522"/>
        <v>30.406921776000001</v>
      </c>
      <c r="D5638" s="24">
        <f t="shared" si="523"/>
        <v>0</v>
      </c>
      <c r="E5638" s="18">
        <f>IF(G5638&gt;=0.3,(バックデータ一覧!$C$10*(バックデータ一覧!$C$12*計算過程!L5638+バックデータ一覧!$C$13*LN(計算過程!G5638)+バックデータ一覧!$C$14)^バックデータ一覧!$C$11+バックデータ一覧!$E$10*(計算過程!G5638/(バックデータ一覧!$E$12*計算過程!L5638+バックデータ一覧!$E$13*LN(計算過程!G5638)+バックデータ一覧!$E$14))^バックデータ一覧!$E$11)*計算過程!$W$11*10^-3,0)</f>
        <v>0</v>
      </c>
      <c r="F5638" s="18">
        <f>IF(G5638&lt;0.3,(バックデータ一覧!$C$10*(バックデータ一覧!$C$12*計算過程!L5638+バックデータ一覧!$C$13*LN(0.3)+バックデータ一覧!$C$14)^バックデータ一覧!$C$11+バックデータ一覧!$E$10*(0.3/(バックデータ一覧!$E$12*計算過程!L5638+バックデータ一覧!$E$13*LN(0.3)+バックデータ一覧!$E$14))^バックデータ一覧!$E$11)*計算過程!$W$11*計算過程!G5638/0.3*10^-3,0)</f>
        <v>0</v>
      </c>
      <c r="G5638" s="18">
        <f t="shared" si="524"/>
        <v>0</v>
      </c>
      <c r="H5638" s="18">
        <f t="shared" si="525"/>
        <v>0</v>
      </c>
      <c r="I5638" s="24">
        <v>0</v>
      </c>
      <c r="J5638" s="24">
        <v>0</v>
      </c>
      <c r="K5638" s="24">
        <v>0</v>
      </c>
      <c r="L5638" s="14">
        <f>貼り付けシート!C5638</f>
        <v>29.7</v>
      </c>
      <c r="M5638" s="14">
        <f>貼り付けシート!D5638</f>
        <v>15.6</v>
      </c>
      <c r="N5638" s="18">
        <f>貼り付けシート!E5638</f>
        <v>59.353425490357466</v>
      </c>
      <c r="O5638" s="18">
        <f>貼り付けシート!F5638</f>
        <v>0</v>
      </c>
      <c r="P5638" s="19">
        <f t="shared" si="526"/>
        <v>0</v>
      </c>
      <c r="Q5638" s="19">
        <f t="shared" si="527"/>
        <v>0</v>
      </c>
    </row>
    <row r="5639" spans="1:17">
      <c r="A5639" s="38">
        <v>41874</v>
      </c>
      <c r="B5639" s="49" t="s">
        <v>166</v>
      </c>
      <c r="C5639" s="24">
        <f t="shared" ref="C5639:C5702" si="528">$W$6*IF(AND(L5639&lt;5,N5639&gt;=80),$W$4,$W$5)*3600*10^-6</f>
        <v>30.406921776000001</v>
      </c>
      <c r="D5639" s="24">
        <f t="shared" ref="D5639:D5702" si="529">IF(G5639&gt;=0.3,E5639,F5639)</f>
        <v>0</v>
      </c>
      <c r="E5639" s="18">
        <f>IF(G5639&gt;=0.3,(バックデータ一覧!$C$10*(バックデータ一覧!$C$12*計算過程!L5639+バックデータ一覧!$C$13*LN(計算過程!G5639)+バックデータ一覧!$C$14)^バックデータ一覧!$C$11+バックデータ一覧!$E$10*(計算過程!G5639/(バックデータ一覧!$E$12*計算過程!L5639+バックデータ一覧!$E$13*LN(計算過程!G5639)+バックデータ一覧!$E$14))^バックデータ一覧!$E$11)*計算過程!$W$11*10^-3,0)</f>
        <v>0</v>
      </c>
      <c r="F5639" s="18">
        <f>IF(G5639&lt;0.3,(バックデータ一覧!$C$10*(バックデータ一覧!$C$12*計算過程!L5639+バックデータ一覧!$C$13*LN(0.3)+バックデータ一覧!$C$14)^バックデータ一覧!$C$11+バックデータ一覧!$E$10*(0.3/(バックデータ一覧!$E$12*計算過程!L5639+バックデータ一覧!$E$13*LN(0.3)+バックデータ一覧!$E$14))^バックデータ一覧!$E$11)*計算過程!$W$11*計算過程!G5639/0.3*10^-3,0)</f>
        <v>0</v>
      </c>
      <c r="G5639" s="18">
        <f t="shared" ref="G5639:G5702" si="530">H5639/($W$6*3600*10^-6)</f>
        <v>0</v>
      </c>
      <c r="H5639" s="18">
        <f t="shared" ref="H5639:H5702" si="531">IF(AND(L5639&lt;5,N5639&gt;=80),P5639/$W$4,P5639/$W$5)</f>
        <v>0</v>
      </c>
      <c r="I5639" s="24">
        <v>0</v>
      </c>
      <c r="J5639" s="24">
        <v>0</v>
      </c>
      <c r="K5639" s="24">
        <v>0</v>
      </c>
      <c r="L5639" s="14">
        <f>貼り付けシート!C5639</f>
        <v>28.8</v>
      </c>
      <c r="M5639" s="14">
        <f>貼り付けシート!D5639</f>
        <v>15.2</v>
      </c>
      <c r="N5639" s="18">
        <f>貼り付けシート!E5639</f>
        <v>60.953853149851703</v>
      </c>
      <c r="O5639" s="18">
        <f>貼り付けシート!F5639</f>
        <v>0</v>
      </c>
      <c r="P5639" s="19">
        <f t="shared" ref="P5639:P5702" si="532">IF(O5639&gt;C5639,C5639,O5639)</f>
        <v>0</v>
      </c>
      <c r="Q5639" s="19">
        <f t="shared" ref="Q5639:Q5702" si="533">IF(O5639&gt;C5639,O5639-C5639,0)</f>
        <v>0</v>
      </c>
    </row>
    <row r="5640" spans="1:17">
      <c r="A5640" s="38">
        <v>41874</v>
      </c>
      <c r="B5640" s="49" t="s">
        <v>167</v>
      </c>
      <c r="C5640" s="24">
        <f t="shared" si="528"/>
        <v>30.406921776000001</v>
      </c>
      <c r="D5640" s="24">
        <f t="shared" si="529"/>
        <v>0</v>
      </c>
      <c r="E5640" s="18">
        <f>IF(G5640&gt;=0.3,(バックデータ一覧!$C$10*(バックデータ一覧!$C$12*計算過程!L5640+バックデータ一覧!$C$13*LN(計算過程!G5640)+バックデータ一覧!$C$14)^バックデータ一覧!$C$11+バックデータ一覧!$E$10*(計算過程!G5640/(バックデータ一覧!$E$12*計算過程!L5640+バックデータ一覧!$E$13*LN(計算過程!G5640)+バックデータ一覧!$E$14))^バックデータ一覧!$E$11)*計算過程!$W$11*10^-3,0)</f>
        <v>0</v>
      </c>
      <c r="F5640" s="18">
        <f>IF(G5640&lt;0.3,(バックデータ一覧!$C$10*(バックデータ一覧!$C$12*計算過程!L5640+バックデータ一覧!$C$13*LN(0.3)+バックデータ一覧!$C$14)^バックデータ一覧!$C$11+バックデータ一覧!$E$10*(0.3/(バックデータ一覧!$E$12*計算過程!L5640+バックデータ一覧!$E$13*LN(0.3)+バックデータ一覧!$E$14))^バックデータ一覧!$E$11)*計算過程!$W$11*計算過程!G5640/0.3*10^-3,0)</f>
        <v>0</v>
      </c>
      <c r="G5640" s="18">
        <f t="shared" si="530"/>
        <v>0</v>
      </c>
      <c r="H5640" s="18">
        <f t="shared" si="531"/>
        <v>0</v>
      </c>
      <c r="I5640" s="24">
        <v>0</v>
      </c>
      <c r="J5640" s="24">
        <v>0</v>
      </c>
      <c r="K5640" s="24">
        <v>0</v>
      </c>
      <c r="L5640" s="14">
        <f>貼り付けシート!C5640</f>
        <v>27.9</v>
      </c>
      <c r="M5640" s="14">
        <f>貼り付けシート!D5640</f>
        <v>16.100000000000001</v>
      </c>
      <c r="N5640" s="18">
        <f>貼り付けシート!E5640</f>
        <v>67.934085130219657</v>
      </c>
      <c r="O5640" s="18">
        <f>貼り付けシート!F5640</f>
        <v>0</v>
      </c>
      <c r="P5640" s="19">
        <f t="shared" si="532"/>
        <v>0</v>
      </c>
      <c r="Q5640" s="19">
        <f t="shared" si="533"/>
        <v>0</v>
      </c>
    </row>
    <row r="5641" spans="1:17">
      <c r="A5641" s="38">
        <v>41874</v>
      </c>
      <c r="B5641" s="49" t="s">
        <v>168</v>
      </c>
      <c r="C5641" s="24">
        <f t="shared" si="528"/>
        <v>30.406921776000001</v>
      </c>
      <c r="D5641" s="24">
        <f t="shared" si="529"/>
        <v>0</v>
      </c>
      <c r="E5641" s="18">
        <f>IF(G5641&gt;=0.3,(バックデータ一覧!$C$10*(バックデータ一覧!$C$12*計算過程!L5641+バックデータ一覧!$C$13*LN(計算過程!G5641)+バックデータ一覧!$C$14)^バックデータ一覧!$C$11+バックデータ一覧!$E$10*(計算過程!G5641/(バックデータ一覧!$E$12*計算過程!L5641+バックデータ一覧!$E$13*LN(計算過程!G5641)+バックデータ一覧!$E$14))^バックデータ一覧!$E$11)*計算過程!$W$11*10^-3,0)</f>
        <v>0</v>
      </c>
      <c r="F5641" s="18">
        <f>IF(G5641&lt;0.3,(バックデータ一覧!$C$10*(バックデータ一覧!$C$12*計算過程!L5641+バックデータ一覧!$C$13*LN(0.3)+バックデータ一覧!$C$14)^バックデータ一覧!$C$11+バックデータ一覧!$E$10*(0.3/(バックデータ一覧!$E$12*計算過程!L5641+バックデータ一覧!$E$13*LN(0.3)+バックデータ一覧!$E$14))^バックデータ一覧!$E$11)*計算過程!$W$11*計算過程!G5641/0.3*10^-3,0)</f>
        <v>0</v>
      </c>
      <c r="G5641" s="18">
        <f t="shared" si="530"/>
        <v>0</v>
      </c>
      <c r="H5641" s="18">
        <f t="shared" si="531"/>
        <v>0</v>
      </c>
      <c r="I5641" s="24">
        <v>0</v>
      </c>
      <c r="J5641" s="24">
        <v>0</v>
      </c>
      <c r="K5641" s="24">
        <v>0</v>
      </c>
      <c r="L5641" s="14">
        <f>貼り付けシート!C5641</f>
        <v>27.8</v>
      </c>
      <c r="M5641" s="14">
        <f>貼り付けシート!D5641</f>
        <v>17</v>
      </c>
      <c r="N5641" s="18">
        <f>貼り付けシート!E5641</f>
        <v>72.049726318998893</v>
      </c>
      <c r="O5641" s="18">
        <f>貼り付けシート!F5641</f>
        <v>0</v>
      </c>
      <c r="P5641" s="19">
        <f t="shared" si="532"/>
        <v>0</v>
      </c>
      <c r="Q5641" s="19">
        <f t="shared" si="533"/>
        <v>0</v>
      </c>
    </row>
    <row r="5642" spans="1:17">
      <c r="A5642" s="38">
        <v>41874</v>
      </c>
      <c r="B5642" s="49" t="s">
        <v>169</v>
      </c>
      <c r="C5642" s="24">
        <f t="shared" si="528"/>
        <v>30.406921776000001</v>
      </c>
      <c r="D5642" s="24">
        <f t="shared" si="529"/>
        <v>0</v>
      </c>
      <c r="E5642" s="18">
        <f>IF(G5642&gt;=0.3,(バックデータ一覧!$C$10*(バックデータ一覧!$C$12*計算過程!L5642+バックデータ一覧!$C$13*LN(計算過程!G5642)+バックデータ一覧!$C$14)^バックデータ一覧!$C$11+バックデータ一覧!$E$10*(計算過程!G5642/(バックデータ一覧!$E$12*計算過程!L5642+バックデータ一覧!$E$13*LN(計算過程!G5642)+バックデータ一覧!$E$14))^バックデータ一覧!$E$11)*計算過程!$W$11*10^-3,0)</f>
        <v>0</v>
      </c>
      <c r="F5642" s="18">
        <f>IF(G5642&lt;0.3,(バックデータ一覧!$C$10*(バックデータ一覧!$C$12*計算過程!L5642+バックデータ一覧!$C$13*LN(0.3)+バックデータ一覧!$C$14)^バックデータ一覧!$C$11+バックデータ一覧!$E$10*(0.3/(バックデータ一覧!$E$12*計算過程!L5642+バックデータ一覧!$E$13*LN(0.3)+バックデータ一覧!$E$14))^バックデータ一覧!$E$11)*計算過程!$W$11*計算過程!G5642/0.3*10^-3,0)</f>
        <v>0</v>
      </c>
      <c r="G5642" s="18">
        <f t="shared" si="530"/>
        <v>0</v>
      </c>
      <c r="H5642" s="18">
        <f t="shared" si="531"/>
        <v>0</v>
      </c>
      <c r="I5642" s="24">
        <v>0</v>
      </c>
      <c r="J5642" s="24">
        <v>0</v>
      </c>
      <c r="K5642" s="24">
        <v>0</v>
      </c>
      <c r="L5642" s="14">
        <f>貼り付けシート!C5642</f>
        <v>26.4</v>
      </c>
      <c r="M5642" s="14">
        <f>貼り付けシート!D5642</f>
        <v>17.899999999999999</v>
      </c>
      <c r="N5642" s="18">
        <f>貼り付けシート!E5642</f>
        <v>82.242914973186856</v>
      </c>
      <c r="O5642" s="18">
        <f>貼り付けシート!F5642</f>
        <v>0</v>
      </c>
      <c r="P5642" s="19">
        <f t="shared" si="532"/>
        <v>0</v>
      </c>
      <c r="Q5642" s="19">
        <f t="shared" si="533"/>
        <v>0</v>
      </c>
    </row>
    <row r="5643" spans="1:17">
      <c r="A5643" s="38">
        <v>41874</v>
      </c>
      <c r="B5643" s="49" t="s">
        <v>170</v>
      </c>
      <c r="C5643" s="24">
        <f t="shared" si="528"/>
        <v>30.406921776000001</v>
      </c>
      <c r="D5643" s="24">
        <f t="shared" si="529"/>
        <v>0</v>
      </c>
      <c r="E5643" s="18">
        <f>IF(G5643&gt;=0.3,(バックデータ一覧!$C$10*(バックデータ一覧!$C$12*計算過程!L5643+バックデータ一覧!$C$13*LN(計算過程!G5643)+バックデータ一覧!$C$14)^バックデータ一覧!$C$11+バックデータ一覧!$E$10*(計算過程!G5643/(バックデータ一覧!$E$12*計算過程!L5643+バックデータ一覧!$E$13*LN(計算過程!G5643)+バックデータ一覧!$E$14))^バックデータ一覧!$E$11)*計算過程!$W$11*10^-3,0)</f>
        <v>0</v>
      </c>
      <c r="F5643" s="18">
        <f>IF(G5643&lt;0.3,(バックデータ一覧!$C$10*(バックデータ一覧!$C$12*計算過程!L5643+バックデータ一覧!$C$13*LN(0.3)+バックデータ一覧!$C$14)^バックデータ一覧!$C$11+バックデータ一覧!$E$10*(0.3/(バックデータ一覧!$E$12*計算過程!L5643+バックデータ一覧!$E$13*LN(0.3)+バックデータ一覧!$E$14))^バックデータ一覧!$E$11)*計算過程!$W$11*計算過程!G5643/0.3*10^-3,0)</f>
        <v>0</v>
      </c>
      <c r="G5643" s="18">
        <f t="shared" si="530"/>
        <v>0</v>
      </c>
      <c r="H5643" s="18">
        <f t="shared" si="531"/>
        <v>0</v>
      </c>
      <c r="I5643" s="24">
        <v>0</v>
      </c>
      <c r="J5643" s="24">
        <v>0</v>
      </c>
      <c r="K5643" s="24">
        <v>0</v>
      </c>
      <c r="L5643" s="14">
        <f>貼り付けシート!C5643</f>
        <v>24.8</v>
      </c>
      <c r="M5643" s="14">
        <f>貼り付けシート!D5643</f>
        <v>17.5</v>
      </c>
      <c r="N5643" s="18">
        <f>貼り付けシート!E5643</f>
        <v>88.468992538652429</v>
      </c>
      <c r="O5643" s="18">
        <f>貼り付けシート!F5643</f>
        <v>0</v>
      </c>
      <c r="P5643" s="19">
        <f t="shared" si="532"/>
        <v>0</v>
      </c>
      <c r="Q5643" s="19">
        <f t="shared" si="533"/>
        <v>0</v>
      </c>
    </row>
    <row r="5644" spans="1:17">
      <c r="A5644" s="38">
        <v>41874</v>
      </c>
      <c r="B5644" s="49" t="s">
        <v>171</v>
      </c>
      <c r="C5644" s="24">
        <f t="shared" si="528"/>
        <v>30.406921776000001</v>
      </c>
      <c r="D5644" s="24">
        <f t="shared" si="529"/>
        <v>0</v>
      </c>
      <c r="E5644" s="18">
        <f>IF(G5644&gt;=0.3,(バックデータ一覧!$C$10*(バックデータ一覧!$C$12*計算過程!L5644+バックデータ一覧!$C$13*LN(計算過程!G5644)+バックデータ一覧!$C$14)^バックデータ一覧!$C$11+バックデータ一覧!$E$10*(計算過程!G5644/(バックデータ一覧!$E$12*計算過程!L5644+バックデータ一覧!$E$13*LN(計算過程!G5644)+バックデータ一覧!$E$14))^バックデータ一覧!$E$11)*計算過程!$W$11*10^-3,0)</f>
        <v>0</v>
      </c>
      <c r="F5644" s="18">
        <f>IF(G5644&lt;0.3,(バックデータ一覧!$C$10*(バックデータ一覧!$C$12*計算過程!L5644+バックデータ一覧!$C$13*LN(0.3)+バックデータ一覧!$C$14)^バックデータ一覧!$C$11+バックデータ一覧!$E$10*(0.3/(バックデータ一覧!$E$12*計算過程!L5644+バックデータ一覧!$E$13*LN(0.3)+バックデータ一覧!$E$14))^バックデータ一覧!$E$11)*計算過程!$W$11*計算過程!G5644/0.3*10^-3,0)</f>
        <v>0</v>
      </c>
      <c r="G5644" s="18">
        <f t="shared" si="530"/>
        <v>0</v>
      </c>
      <c r="H5644" s="18">
        <f t="shared" si="531"/>
        <v>0</v>
      </c>
      <c r="I5644" s="24">
        <v>0</v>
      </c>
      <c r="J5644" s="24">
        <v>0</v>
      </c>
      <c r="K5644" s="24">
        <v>0</v>
      </c>
      <c r="L5644" s="14">
        <f>貼り付けシート!C5644</f>
        <v>24.7</v>
      </c>
      <c r="M5644" s="14">
        <f>貼り付けシート!D5644</f>
        <v>17</v>
      </c>
      <c r="N5644" s="18">
        <f>貼り付けシート!E5644</f>
        <v>86.523802920399362</v>
      </c>
      <c r="O5644" s="18">
        <f>貼り付けシート!F5644</f>
        <v>0</v>
      </c>
      <c r="P5644" s="19">
        <f t="shared" si="532"/>
        <v>0</v>
      </c>
      <c r="Q5644" s="19">
        <f t="shared" si="533"/>
        <v>0</v>
      </c>
    </row>
    <row r="5645" spans="1:17">
      <c r="A5645" s="38">
        <v>41874</v>
      </c>
      <c r="B5645" s="49" t="s">
        <v>172</v>
      </c>
      <c r="C5645" s="24">
        <f t="shared" si="528"/>
        <v>30.406921776000001</v>
      </c>
      <c r="D5645" s="24">
        <f t="shared" si="529"/>
        <v>0</v>
      </c>
      <c r="E5645" s="18">
        <f>IF(G5645&gt;=0.3,(バックデータ一覧!$C$10*(バックデータ一覧!$C$12*計算過程!L5645+バックデータ一覧!$C$13*LN(計算過程!G5645)+バックデータ一覧!$C$14)^バックデータ一覧!$C$11+バックデータ一覧!$E$10*(計算過程!G5645/(バックデータ一覧!$E$12*計算過程!L5645+バックデータ一覧!$E$13*LN(計算過程!G5645)+バックデータ一覧!$E$14))^バックデータ一覧!$E$11)*計算過程!$W$11*10^-3,0)</f>
        <v>0</v>
      </c>
      <c r="F5645" s="18">
        <f>IF(G5645&lt;0.3,(バックデータ一覧!$C$10*(バックデータ一覧!$C$12*計算過程!L5645+バックデータ一覧!$C$13*LN(0.3)+バックデータ一覧!$C$14)^バックデータ一覧!$C$11+バックデータ一覧!$E$10*(0.3/(バックデータ一覧!$E$12*計算過程!L5645+バックデータ一覧!$E$13*LN(0.3)+バックデータ一覧!$E$14))^バックデータ一覧!$E$11)*計算過程!$W$11*計算過程!G5645/0.3*10^-3,0)</f>
        <v>0</v>
      </c>
      <c r="G5645" s="18">
        <f t="shared" si="530"/>
        <v>0</v>
      </c>
      <c r="H5645" s="18">
        <f t="shared" si="531"/>
        <v>0</v>
      </c>
      <c r="I5645" s="24">
        <v>0</v>
      </c>
      <c r="J5645" s="24">
        <v>0</v>
      </c>
      <c r="K5645" s="24">
        <v>0</v>
      </c>
      <c r="L5645" s="14">
        <f>貼り付けシート!C5645</f>
        <v>24.2</v>
      </c>
      <c r="M5645" s="14">
        <f>貼り付けシート!D5645</f>
        <v>16.600000000000001</v>
      </c>
      <c r="N5645" s="18">
        <f>貼り付けシート!E5645</f>
        <v>87.109634086707814</v>
      </c>
      <c r="O5645" s="18">
        <f>貼り付けシート!F5645</f>
        <v>0</v>
      </c>
      <c r="P5645" s="19">
        <f t="shared" si="532"/>
        <v>0</v>
      </c>
      <c r="Q5645" s="19">
        <f t="shared" si="533"/>
        <v>0</v>
      </c>
    </row>
    <row r="5646" spans="1:17">
      <c r="A5646" s="38">
        <v>41875</v>
      </c>
      <c r="B5646" s="49" t="s">
        <v>149</v>
      </c>
      <c r="C5646" s="24">
        <f t="shared" si="528"/>
        <v>30.406921776000001</v>
      </c>
      <c r="D5646" s="24">
        <f t="shared" si="529"/>
        <v>0</v>
      </c>
      <c r="E5646" s="18">
        <f>IF(G5646&gt;=0.3,(バックデータ一覧!$C$10*(バックデータ一覧!$C$12*計算過程!L5646+バックデータ一覧!$C$13*LN(計算過程!G5646)+バックデータ一覧!$C$14)^バックデータ一覧!$C$11+バックデータ一覧!$E$10*(計算過程!G5646/(バックデータ一覧!$E$12*計算過程!L5646+バックデータ一覧!$E$13*LN(計算過程!G5646)+バックデータ一覧!$E$14))^バックデータ一覧!$E$11)*計算過程!$W$11*10^-3,0)</f>
        <v>0</v>
      </c>
      <c r="F5646" s="18">
        <f>IF(G5646&lt;0.3,(バックデータ一覧!$C$10*(バックデータ一覧!$C$12*計算過程!L5646+バックデータ一覧!$C$13*LN(0.3)+バックデータ一覧!$C$14)^バックデータ一覧!$C$11+バックデータ一覧!$E$10*(0.3/(バックデータ一覧!$E$12*計算過程!L5646+バックデータ一覧!$E$13*LN(0.3)+バックデータ一覧!$E$14))^バックデータ一覧!$E$11)*計算過程!$W$11*計算過程!G5646/0.3*10^-3,0)</f>
        <v>0</v>
      </c>
      <c r="G5646" s="18">
        <f t="shared" si="530"/>
        <v>0</v>
      </c>
      <c r="H5646" s="18">
        <f t="shared" si="531"/>
        <v>0</v>
      </c>
      <c r="I5646" s="24">
        <v>0</v>
      </c>
      <c r="J5646" s="24">
        <v>0</v>
      </c>
      <c r="K5646" s="24">
        <v>0</v>
      </c>
      <c r="L5646" s="14">
        <f>貼り付けシート!C5646</f>
        <v>23.6</v>
      </c>
      <c r="M5646" s="14">
        <f>貼り付けシート!D5646</f>
        <v>16.3</v>
      </c>
      <c r="N5646" s="18">
        <f>貼り付けシート!E5646</f>
        <v>88.718621540881244</v>
      </c>
      <c r="O5646" s="18">
        <f>貼り付けシート!F5646</f>
        <v>0</v>
      </c>
      <c r="P5646" s="19">
        <f t="shared" si="532"/>
        <v>0</v>
      </c>
      <c r="Q5646" s="19">
        <f t="shared" si="533"/>
        <v>0</v>
      </c>
    </row>
    <row r="5647" spans="1:17">
      <c r="A5647" s="38">
        <v>41875</v>
      </c>
      <c r="B5647" s="49" t="s">
        <v>150</v>
      </c>
      <c r="C5647" s="24">
        <f t="shared" si="528"/>
        <v>30.406921776000001</v>
      </c>
      <c r="D5647" s="24">
        <f t="shared" si="529"/>
        <v>0</v>
      </c>
      <c r="E5647" s="18">
        <f>IF(G5647&gt;=0.3,(バックデータ一覧!$C$10*(バックデータ一覧!$C$12*計算過程!L5647+バックデータ一覧!$C$13*LN(計算過程!G5647)+バックデータ一覧!$C$14)^バックデータ一覧!$C$11+バックデータ一覧!$E$10*(計算過程!G5647/(バックデータ一覧!$E$12*計算過程!L5647+バックデータ一覧!$E$13*LN(計算過程!G5647)+バックデータ一覧!$E$14))^バックデータ一覧!$E$11)*計算過程!$W$11*10^-3,0)</f>
        <v>0</v>
      </c>
      <c r="F5647" s="18">
        <f>IF(G5647&lt;0.3,(バックデータ一覧!$C$10*(バックデータ一覧!$C$12*計算過程!L5647+バックデータ一覧!$C$13*LN(0.3)+バックデータ一覧!$C$14)^バックデータ一覧!$C$11+バックデータ一覧!$E$10*(0.3/(バックデータ一覧!$E$12*計算過程!L5647+バックデータ一覧!$E$13*LN(0.3)+バックデータ一覧!$E$14))^バックデータ一覧!$E$11)*計算過程!$W$11*計算過程!G5647/0.3*10^-3,0)</f>
        <v>0</v>
      </c>
      <c r="G5647" s="18">
        <f t="shared" si="530"/>
        <v>0</v>
      </c>
      <c r="H5647" s="18">
        <f t="shared" si="531"/>
        <v>0</v>
      </c>
      <c r="I5647" s="24">
        <v>0</v>
      </c>
      <c r="J5647" s="24">
        <v>0</v>
      </c>
      <c r="K5647" s="24">
        <v>0</v>
      </c>
      <c r="L5647" s="14">
        <f>貼り付けシート!C5647</f>
        <v>23</v>
      </c>
      <c r="M5647" s="14">
        <f>貼り付けシート!D5647</f>
        <v>16</v>
      </c>
      <c r="N5647" s="18">
        <f>貼り付けシート!E5647</f>
        <v>90.341723839601983</v>
      </c>
      <c r="O5647" s="18">
        <f>貼り付けシート!F5647</f>
        <v>0</v>
      </c>
      <c r="P5647" s="19">
        <f t="shared" si="532"/>
        <v>0</v>
      </c>
      <c r="Q5647" s="19">
        <f t="shared" si="533"/>
        <v>0</v>
      </c>
    </row>
    <row r="5648" spans="1:17">
      <c r="A5648" s="38">
        <v>41875</v>
      </c>
      <c r="B5648" s="49" t="s">
        <v>151</v>
      </c>
      <c r="C5648" s="24">
        <f t="shared" si="528"/>
        <v>30.406921776000001</v>
      </c>
      <c r="D5648" s="24">
        <f t="shared" si="529"/>
        <v>0</v>
      </c>
      <c r="E5648" s="18">
        <f>IF(G5648&gt;=0.3,(バックデータ一覧!$C$10*(バックデータ一覧!$C$12*計算過程!L5648+バックデータ一覧!$C$13*LN(計算過程!G5648)+バックデータ一覧!$C$14)^バックデータ一覧!$C$11+バックデータ一覧!$E$10*(計算過程!G5648/(バックデータ一覧!$E$12*計算過程!L5648+バックデータ一覧!$E$13*LN(計算過程!G5648)+バックデータ一覧!$E$14))^バックデータ一覧!$E$11)*計算過程!$W$11*10^-3,0)</f>
        <v>0</v>
      </c>
      <c r="F5648" s="18">
        <f>IF(G5648&lt;0.3,(バックデータ一覧!$C$10*(バックデータ一覧!$C$12*計算過程!L5648+バックデータ一覧!$C$13*LN(0.3)+バックデータ一覧!$C$14)^バックデータ一覧!$C$11+バックデータ一覧!$E$10*(0.3/(バックデータ一覧!$E$12*計算過程!L5648+バックデータ一覧!$E$13*LN(0.3)+バックデータ一覧!$E$14))^バックデータ一覧!$E$11)*計算過程!$W$11*計算過程!G5648/0.3*10^-3,0)</f>
        <v>0</v>
      </c>
      <c r="G5648" s="18">
        <f t="shared" si="530"/>
        <v>0</v>
      </c>
      <c r="H5648" s="18">
        <f t="shared" si="531"/>
        <v>0</v>
      </c>
      <c r="I5648" s="24">
        <v>0</v>
      </c>
      <c r="J5648" s="24">
        <v>0</v>
      </c>
      <c r="K5648" s="24">
        <v>0</v>
      </c>
      <c r="L5648" s="14">
        <f>貼り付けシート!C5648</f>
        <v>22.4</v>
      </c>
      <c r="M5648" s="14">
        <f>貼り付けシート!D5648</f>
        <v>15.8</v>
      </c>
      <c r="N5648" s="18">
        <f>貼り付けシート!E5648</f>
        <v>92.548882914047567</v>
      </c>
      <c r="O5648" s="18">
        <f>貼り付けシート!F5648</f>
        <v>0</v>
      </c>
      <c r="P5648" s="19">
        <f t="shared" si="532"/>
        <v>0</v>
      </c>
      <c r="Q5648" s="19">
        <f t="shared" si="533"/>
        <v>0</v>
      </c>
    </row>
    <row r="5649" spans="1:17">
      <c r="A5649" s="38">
        <v>41875</v>
      </c>
      <c r="B5649" s="49" t="s">
        <v>152</v>
      </c>
      <c r="C5649" s="24">
        <f t="shared" si="528"/>
        <v>30.406921776000001</v>
      </c>
      <c r="D5649" s="24">
        <f t="shared" si="529"/>
        <v>0</v>
      </c>
      <c r="E5649" s="18">
        <f>IF(G5649&gt;=0.3,(バックデータ一覧!$C$10*(バックデータ一覧!$C$12*計算過程!L5649+バックデータ一覧!$C$13*LN(計算過程!G5649)+バックデータ一覧!$C$14)^バックデータ一覧!$C$11+バックデータ一覧!$E$10*(計算過程!G5649/(バックデータ一覧!$E$12*計算過程!L5649+バックデータ一覧!$E$13*LN(計算過程!G5649)+バックデータ一覧!$E$14))^バックデータ一覧!$E$11)*計算過程!$W$11*10^-3,0)</f>
        <v>0</v>
      </c>
      <c r="F5649" s="18">
        <f>IF(G5649&lt;0.3,(バックデータ一覧!$C$10*(バックデータ一覧!$C$12*計算過程!L5649+バックデータ一覧!$C$13*LN(0.3)+バックデータ一覧!$C$14)^バックデータ一覧!$C$11+バックデータ一覧!$E$10*(0.3/(バックデータ一覧!$E$12*計算過程!L5649+バックデータ一覧!$E$13*LN(0.3)+バックデータ一覧!$E$14))^バックデータ一覧!$E$11)*計算過程!$W$11*計算過程!G5649/0.3*10^-3,0)</f>
        <v>0</v>
      </c>
      <c r="G5649" s="18">
        <f t="shared" si="530"/>
        <v>0</v>
      </c>
      <c r="H5649" s="18">
        <f t="shared" si="531"/>
        <v>0</v>
      </c>
      <c r="I5649" s="24">
        <v>0</v>
      </c>
      <c r="J5649" s="24">
        <v>0</v>
      </c>
      <c r="K5649" s="24">
        <v>0</v>
      </c>
      <c r="L5649" s="14">
        <f>貼り付けシート!C5649</f>
        <v>22.1</v>
      </c>
      <c r="M5649" s="14">
        <f>貼り付けシート!D5649</f>
        <v>15.6</v>
      </c>
      <c r="N5649" s="18">
        <f>貼り付けシート!E5649</f>
        <v>93.090850934026477</v>
      </c>
      <c r="O5649" s="18">
        <f>貼り付けシート!F5649</f>
        <v>0</v>
      </c>
      <c r="P5649" s="19">
        <f t="shared" si="532"/>
        <v>0</v>
      </c>
      <c r="Q5649" s="19">
        <f t="shared" si="533"/>
        <v>0</v>
      </c>
    </row>
    <row r="5650" spans="1:17">
      <c r="A5650" s="38">
        <v>41875</v>
      </c>
      <c r="B5650" s="49" t="s">
        <v>153</v>
      </c>
      <c r="C5650" s="24">
        <f t="shared" si="528"/>
        <v>30.406921776000001</v>
      </c>
      <c r="D5650" s="24">
        <f t="shared" si="529"/>
        <v>0</v>
      </c>
      <c r="E5650" s="18">
        <f>IF(G5650&gt;=0.3,(バックデータ一覧!$C$10*(バックデータ一覧!$C$12*計算過程!L5650+バックデータ一覧!$C$13*LN(計算過程!G5650)+バックデータ一覧!$C$14)^バックデータ一覧!$C$11+バックデータ一覧!$E$10*(計算過程!G5650/(バックデータ一覧!$E$12*計算過程!L5650+バックデータ一覧!$E$13*LN(計算過程!G5650)+バックデータ一覧!$E$14))^バックデータ一覧!$E$11)*計算過程!$W$11*10^-3,0)</f>
        <v>0</v>
      </c>
      <c r="F5650" s="18">
        <f>IF(G5650&lt;0.3,(バックデータ一覧!$C$10*(バックデータ一覧!$C$12*計算過程!L5650+バックデータ一覧!$C$13*LN(0.3)+バックデータ一覧!$C$14)^バックデータ一覧!$C$11+バックデータ一覧!$E$10*(0.3/(バックデータ一覧!$E$12*計算過程!L5650+バックデータ一覧!$E$13*LN(0.3)+バックデータ一覧!$E$14))^バックデータ一覧!$E$11)*計算過程!$W$11*計算過程!G5650/0.3*10^-3,0)</f>
        <v>0</v>
      </c>
      <c r="G5650" s="18">
        <f t="shared" si="530"/>
        <v>0</v>
      </c>
      <c r="H5650" s="18">
        <f t="shared" si="531"/>
        <v>0</v>
      </c>
      <c r="I5650" s="24">
        <v>0</v>
      </c>
      <c r="J5650" s="24">
        <v>0</v>
      </c>
      <c r="K5650" s="24">
        <v>0</v>
      </c>
      <c r="L5650" s="14">
        <f>貼り付けシート!C5650</f>
        <v>21.7</v>
      </c>
      <c r="M5650" s="14">
        <f>貼り付けシート!D5650</f>
        <v>15.4</v>
      </c>
      <c r="N5650" s="18">
        <f>貼り付けシート!E5650</f>
        <v>94.198498817013942</v>
      </c>
      <c r="O5650" s="18">
        <f>貼り付けシート!F5650</f>
        <v>0</v>
      </c>
      <c r="P5650" s="19">
        <f t="shared" si="532"/>
        <v>0</v>
      </c>
      <c r="Q5650" s="19">
        <f t="shared" si="533"/>
        <v>0</v>
      </c>
    </row>
    <row r="5651" spans="1:17">
      <c r="A5651" s="38">
        <v>41875</v>
      </c>
      <c r="B5651" s="49" t="s">
        <v>154</v>
      </c>
      <c r="C5651" s="24">
        <f t="shared" si="528"/>
        <v>30.406921776000001</v>
      </c>
      <c r="D5651" s="24">
        <f t="shared" si="529"/>
        <v>0</v>
      </c>
      <c r="E5651" s="18">
        <f>IF(G5651&gt;=0.3,(バックデータ一覧!$C$10*(バックデータ一覧!$C$12*計算過程!L5651+バックデータ一覧!$C$13*LN(計算過程!G5651)+バックデータ一覧!$C$14)^バックデータ一覧!$C$11+バックデータ一覧!$E$10*(計算過程!G5651/(バックデータ一覧!$E$12*計算過程!L5651+バックデータ一覧!$E$13*LN(計算過程!G5651)+バックデータ一覧!$E$14))^バックデータ一覧!$E$11)*計算過程!$W$11*10^-3,0)</f>
        <v>0</v>
      </c>
      <c r="F5651" s="18">
        <f>IF(G5651&lt;0.3,(バックデータ一覧!$C$10*(バックデータ一覧!$C$12*計算過程!L5651+バックデータ一覧!$C$13*LN(0.3)+バックデータ一覧!$C$14)^バックデータ一覧!$C$11+バックデータ一覧!$E$10*(0.3/(バックデータ一覧!$E$12*計算過程!L5651+バックデータ一覧!$E$13*LN(0.3)+バックデータ一覧!$E$14))^バックデータ一覧!$E$11)*計算過程!$W$11*計算過程!G5651/0.3*10^-3,0)</f>
        <v>0</v>
      </c>
      <c r="G5651" s="18">
        <f t="shared" si="530"/>
        <v>0</v>
      </c>
      <c r="H5651" s="18">
        <f t="shared" si="531"/>
        <v>0</v>
      </c>
      <c r="I5651" s="24">
        <v>0</v>
      </c>
      <c r="J5651" s="24">
        <v>0</v>
      </c>
      <c r="K5651" s="24">
        <v>0</v>
      </c>
      <c r="L5651" s="14">
        <f>貼り付けシート!C5651</f>
        <v>21.6</v>
      </c>
      <c r="M5651" s="14">
        <f>貼り付けシート!D5651</f>
        <v>15.2</v>
      </c>
      <c r="N5651" s="18">
        <f>貼り付けシート!E5651</f>
        <v>93.574904527276757</v>
      </c>
      <c r="O5651" s="18">
        <f>貼り付けシート!F5651</f>
        <v>0</v>
      </c>
      <c r="P5651" s="19">
        <f t="shared" si="532"/>
        <v>0</v>
      </c>
      <c r="Q5651" s="19">
        <f t="shared" si="533"/>
        <v>0</v>
      </c>
    </row>
    <row r="5652" spans="1:17">
      <c r="A5652" s="38">
        <v>41875</v>
      </c>
      <c r="B5652" s="49" t="s">
        <v>155</v>
      </c>
      <c r="C5652" s="24">
        <f t="shared" si="528"/>
        <v>30.406921776000001</v>
      </c>
      <c r="D5652" s="24">
        <f t="shared" si="529"/>
        <v>0</v>
      </c>
      <c r="E5652" s="18">
        <f>IF(G5652&gt;=0.3,(バックデータ一覧!$C$10*(バックデータ一覧!$C$12*計算過程!L5652+バックデータ一覧!$C$13*LN(計算過程!G5652)+バックデータ一覧!$C$14)^バックデータ一覧!$C$11+バックデータ一覧!$E$10*(計算過程!G5652/(バックデータ一覧!$E$12*計算過程!L5652+バックデータ一覧!$E$13*LN(計算過程!G5652)+バックデータ一覧!$E$14))^バックデータ一覧!$E$11)*計算過程!$W$11*10^-3,0)</f>
        <v>0</v>
      </c>
      <c r="F5652" s="18">
        <f>IF(G5652&lt;0.3,(バックデータ一覧!$C$10*(バックデータ一覧!$C$12*計算過程!L5652+バックデータ一覧!$C$13*LN(0.3)+バックデータ一覧!$C$14)^バックデータ一覧!$C$11+バックデータ一覧!$E$10*(0.3/(バックデータ一覧!$E$12*計算過程!L5652+バックデータ一覧!$E$13*LN(0.3)+バックデータ一覧!$E$14))^バックデータ一覧!$E$11)*計算過程!$W$11*計算過程!G5652/0.3*10^-3,0)</f>
        <v>0</v>
      </c>
      <c r="G5652" s="18">
        <f t="shared" si="530"/>
        <v>0</v>
      </c>
      <c r="H5652" s="18">
        <f t="shared" si="531"/>
        <v>0</v>
      </c>
      <c r="I5652" s="24">
        <v>0</v>
      </c>
      <c r="J5652" s="24">
        <v>0</v>
      </c>
      <c r="K5652" s="24">
        <v>0</v>
      </c>
      <c r="L5652" s="14">
        <f>貼り付けシート!C5652</f>
        <v>21.9</v>
      </c>
      <c r="M5652" s="14">
        <f>貼り付けシート!D5652</f>
        <v>15.8</v>
      </c>
      <c r="N5652" s="18">
        <f>貼り付けシート!E5652</f>
        <v>95.411673220594579</v>
      </c>
      <c r="O5652" s="18">
        <f>貼り付けシート!F5652</f>
        <v>0</v>
      </c>
      <c r="P5652" s="19">
        <f t="shared" si="532"/>
        <v>0</v>
      </c>
      <c r="Q5652" s="19">
        <f t="shared" si="533"/>
        <v>0</v>
      </c>
    </row>
    <row r="5653" spans="1:17">
      <c r="A5653" s="38">
        <v>41875</v>
      </c>
      <c r="B5653" s="49" t="s">
        <v>156</v>
      </c>
      <c r="C5653" s="24">
        <f t="shared" si="528"/>
        <v>30.406921776000001</v>
      </c>
      <c r="D5653" s="24">
        <f t="shared" si="529"/>
        <v>0</v>
      </c>
      <c r="E5653" s="18">
        <f>IF(G5653&gt;=0.3,(バックデータ一覧!$C$10*(バックデータ一覧!$C$12*計算過程!L5653+バックデータ一覧!$C$13*LN(計算過程!G5653)+バックデータ一覧!$C$14)^バックデータ一覧!$C$11+バックデータ一覧!$E$10*(計算過程!G5653/(バックデータ一覧!$E$12*計算過程!L5653+バックデータ一覧!$E$13*LN(計算過程!G5653)+バックデータ一覧!$E$14))^バックデータ一覧!$E$11)*計算過程!$W$11*10^-3,0)</f>
        <v>0</v>
      </c>
      <c r="F5653" s="18">
        <f>IF(G5653&lt;0.3,(バックデータ一覧!$C$10*(バックデータ一覧!$C$12*計算過程!L5653+バックデータ一覧!$C$13*LN(0.3)+バックデータ一覧!$C$14)^バックデータ一覧!$C$11+バックデータ一覧!$E$10*(0.3/(バックデータ一覧!$E$12*計算過程!L5653+バックデータ一覧!$E$13*LN(0.3)+バックデータ一覧!$E$14))^バックデータ一覧!$E$11)*計算過程!$W$11*計算過程!G5653/0.3*10^-3,0)</f>
        <v>0</v>
      </c>
      <c r="G5653" s="18">
        <f t="shared" si="530"/>
        <v>0</v>
      </c>
      <c r="H5653" s="18">
        <f t="shared" si="531"/>
        <v>0</v>
      </c>
      <c r="I5653" s="24">
        <v>0</v>
      </c>
      <c r="J5653" s="24">
        <v>0</v>
      </c>
      <c r="K5653" s="24">
        <v>0</v>
      </c>
      <c r="L5653" s="14">
        <f>貼り付けシート!C5653</f>
        <v>24.3</v>
      </c>
      <c r="M5653" s="14">
        <f>貼り付けシート!D5653</f>
        <v>16.399999999999999</v>
      </c>
      <c r="N5653" s="18">
        <f>貼り付けシート!E5653</f>
        <v>85.572480563226364</v>
      </c>
      <c r="O5653" s="18">
        <f>貼り付けシート!F5653</f>
        <v>0</v>
      </c>
      <c r="P5653" s="19">
        <f t="shared" si="532"/>
        <v>0</v>
      </c>
      <c r="Q5653" s="19">
        <f t="shared" si="533"/>
        <v>0</v>
      </c>
    </row>
    <row r="5654" spans="1:17">
      <c r="A5654" s="38">
        <v>41875</v>
      </c>
      <c r="B5654" s="49" t="s">
        <v>157</v>
      </c>
      <c r="C5654" s="24">
        <f t="shared" si="528"/>
        <v>30.406921776000001</v>
      </c>
      <c r="D5654" s="24">
        <f t="shared" si="529"/>
        <v>0</v>
      </c>
      <c r="E5654" s="18">
        <f>IF(G5654&gt;=0.3,(バックデータ一覧!$C$10*(バックデータ一覧!$C$12*計算過程!L5654+バックデータ一覧!$C$13*LN(計算過程!G5654)+バックデータ一覧!$C$14)^バックデータ一覧!$C$11+バックデータ一覧!$E$10*(計算過程!G5654/(バックデータ一覧!$E$12*計算過程!L5654+バックデータ一覧!$E$13*LN(計算過程!G5654)+バックデータ一覧!$E$14))^バックデータ一覧!$E$11)*計算過程!$W$11*10^-3,0)</f>
        <v>0</v>
      </c>
      <c r="F5654" s="18">
        <f>IF(G5654&lt;0.3,(バックデータ一覧!$C$10*(バックデータ一覧!$C$12*計算過程!L5654+バックデータ一覧!$C$13*LN(0.3)+バックデータ一覧!$C$14)^バックデータ一覧!$C$11+バックデータ一覧!$E$10*(0.3/(バックデータ一覧!$E$12*計算過程!L5654+バックデータ一覧!$E$13*LN(0.3)+バックデータ一覧!$E$14))^バックデータ一覧!$E$11)*計算過程!$W$11*計算過程!G5654/0.3*10^-3,0)</f>
        <v>0</v>
      </c>
      <c r="G5654" s="18">
        <f t="shared" si="530"/>
        <v>0</v>
      </c>
      <c r="H5654" s="18">
        <f t="shared" si="531"/>
        <v>0</v>
      </c>
      <c r="I5654" s="24">
        <v>0</v>
      </c>
      <c r="J5654" s="24">
        <v>0</v>
      </c>
      <c r="K5654" s="24">
        <v>0</v>
      </c>
      <c r="L5654" s="14">
        <f>貼り付けシート!C5654</f>
        <v>27.5</v>
      </c>
      <c r="M5654" s="14">
        <f>貼り付けシート!D5654</f>
        <v>16.899999999999999</v>
      </c>
      <c r="N5654" s="18">
        <f>貼り付けシート!E5654</f>
        <v>72.903872577263471</v>
      </c>
      <c r="O5654" s="18">
        <f>貼り付けシート!F5654</f>
        <v>0</v>
      </c>
      <c r="P5654" s="19">
        <f t="shared" si="532"/>
        <v>0</v>
      </c>
      <c r="Q5654" s="19">
        <f t="shared" si="533"/>
        <v>0</v>
      </c>
    </row>
    <row r="5655" spans="1:17">
      <c r="A5655" s="38">
        <v>41875</v>
      </c>
      <c r="B5655" s="49" t="s">
        <v>158</v>
      </c>
      <c r="C5655" s="24">
        <f t="shared" si="528"/>
        <v>30.406921776000001</v>
      </c>
      <c r="D5655" s="24">
        <f t="shared" si="529"/>
        <v>0</v>
      </c>
      <c r="E5655" s="18">
        <f>IF(G5655&gt;=0.3,(バックデータ一覧!$C$10*(バックデータ一覧!$C$12*計算過程!L5655+バックデータ一覧!$C$13*LN(計算過程!G5655)+バックデータ一覧!$C$14)^バックデータ一覧!$C$11+バックデータ一覧!$E$10*(計算過程!G5655/(バックデータ一覧!$E$12*計算過程!L5655+バックデータ一覧!$E$13*LN(計算過程!G5655)+バックデータ一覧!$E$14))^バックデータ一覧!$E$11)*計算過程!$W$11*10^-3,0)</f>
        <v>0</v>
      </c>
      <c r="F5655" s="18">
        <f>IF(G5655&lt;0.3,(バックデータ一覧!$C$10*(バックデータ一覧!$C$12*計算過程!L5655+バックデータ一覧!$C$13*LN(0.3)+バックデータ一覧!$C$14)^バックデータ一覧!$C$11+バックデータ一覧!$E$10*(0.3/(バックデータ一覧!$E$12*計算過程!L5655+バックデータ一覧!$E$13*LN(0.3)+バックデータ一覧!$E$14))^バックデータ一覧!$E$11)*計算過程!$W$11*計算過程!G5655/0.3*10^-3,0)</f>
        <v>0</v>
      </c>
      <c r="G5655" s="18">
        <f t="shared" si="530"/>
        <v>0</v>
      </c>
      <c r="H5655" s="18">
        <f t="shared" si="531"/>
        <v>0</v>
      </c>
      <c r="I5655" s="24">
        <v>0</v>
      </c>
      <c r="J5655" s="24">
        <v>0</v>
      </c>
      <c r="K5655" s="24">
        <v>0</v>
      </c>
      <c r="L5655" s="14">
        <f>貼り付けシート!C5655</f>
        <v>28.3</v>
      </c>
      <c r="M5655" s="14">
        <f>貼り付けシート!D5655</f>
        <v>17.3</v>
      </c>
      <c r="N5655" s="18">
        <f>貼り付けシート!E5655</f>
        <v>71.183019703804462</v>
      </c>
      <c r="O5655" s="18">
        <f>貼り付けシート!F5655</f>
        <v>0</v>
      </c>
      <c r="P5655" s="19">
        <f t="shared" si="532"/>
        <v>0</v>
      </c>
      <c r="Q5655" s="19">
        <f t="shared" si="533"/>
        <v>0</v>
      </c>
    </row>
    <row r="5656" spans="1:17">
      <c r="A5656" s="38">
        <v>41875</v>
      </c>
      <c r="B5656" s="49" t="s">
        <v>159</v>
      </c>
      <c r="C5656" s="24">
        <f t="shared" si="528"/>
        <v>30.406921776000001</v>
      </c>
      <c r="D5656" s="24">
        <f t="shared" si="529"/>
        <v>0</v>
      </c>
      <c r="E5656" s="18">
        <f>IF(G5656&gt;=0.3,(バックデータ一覧!$C$10*(バックデータ一覧!$C$12*計算過程!L5656+バックデータ一覧!$C$13*LN(計算過程!G5656)+バックデータ一覧!$C$14)^バックデータ一覧!$C$11+バックデータ一覧!$E$10*(計算過程!G5656/(バックデータ一覧!$E$12*計算過程!L5656+バックデータ一覧!$E$13*LN(計算過程!G5656)+バックデータ一覧!$E$14))^バックデータ一覧!$E$11)*計算過程!$W$11*10^-3,0)</f>
        <v>0</v>
      </c>
      <c r="F5656" s="18">
        <f>IF(G5656&lt;0.3,(バックデータ一覧!$C$10*(バックデータ一覧!$C$12*計算過程!L5656+バックデータ一覧!$C$13*LN(0.3)+バックデータ一覧!$C$14)^バックデータ一覧!$C$11+バックデータ一覧!$E$10*(0.3/(バックデータ一覧!$E$12*計算過程!L5656+バックデータ一覧!$E$13*LN(0.3)+バックデータ一覧!$E$14))^バックデータ一覧!$E$11)*計算過程!$W$11*計算過程!G5656/0.3*10^-3,0)</f>
        <v>0</v>
      </c>
      <c r="G5656" s="18">
        <f t="shared" si="530"/>
        <v>0</v>
      </c>
      <c r="H5656" s="18">
        <f t="shared" si="531"/>
        <v>0</v>
      </c>
      <c r="I5656" s="24">
        <v>0</v>
      </c>
      <c r="J5656" s="24">
        <v>0</v>
      </c>
      <c r="K5656" s="24">
        <v>0</v>
      </c>
      <c r="L5656" s="14">
        <f>貼り付けシート!C5656</f>
        <v>30.1</v>
      </c>
      <c r="M5656" s="14">
        <f>貼り付けシート!D5656</f>
        <v>17.8</v>
      </c>
      <c r="N5656" s="18">
        <f>貼り付けシート!E5656</f>
        <v>65.957738334553895</v>
      </c>
      <c r="O5656" s="18">
        <f>貼り付けシート!F5656</f>
        <v>0</v>
      </c>
      <c r="P5656" s="19">
        <f t="shared" si="532"/>
        <v>0</v>
      </c>
      <c r="Q5656" s="19">
        <f t="shared" si="533"/>
        <v>0</v>
      </c>
    </row>
    <row r="5657" spans="1:17">
      <c r="A5657" s="38">
        <v>41875</v>
      </c>
      <c r="B5657" s="49" t="s">
        <v>160</v>
      </c>
      <c r="C5657" s="24">
        <f t="shared" si="528"/>
        <v>30.406921776000001</v>
      </c>
      <c r="D5657" s="24">
        <f t="shared" si="529"/>
        <v>0</v>
      </c>
      <c r="E5657" s="18">
        <f>IF(G5657&gt;=0.3,(バックデータ一覧!$C$10*(バックデータ一覧!$C$12*計算過程!L5657+バックデータ一覧!$C$13*LN(計算過程!G5657)+バックデータ一覧!$C$14)^バックデータ一覧!$C$11+バックデータ一覧!$E$10*(計算過程!G5657/(バックデータ一覧!$E$12*計算過程!L5657+バックデータ一覧!$E$13*LN(計算過程!G5657)+バックデータ一覧!$E$14))^バックデータ一覧!$E$11)*計算過程!$W$11*10^-3,0)</f>
        <v>0</v>
      </c>
      <c r="F5657" s="18">
        <f>IF(G5657&lt;0.3,(バックデータ一覧!$C$10*(バックデータ一覧!$C$12*計算過程!L5657+バックデータ一覧!$C$13*LN(0.3)+バックデータ一覧!$C$14)^バックデータ一覧!$C$11+バックデータ一覧!$E$10*(0.3/(バックデータ一覧!$E$12*計算過程!L5657+バックデータ一覧!$E$13*LN(0.3)+バックデータ一覧!$E$14))^バックデータ一覧!$E$11)*計算過程!$W$11*計算過程!G5657/0.3*10^-3,0)</f>
        <v>0</v>
      </c>
      <c r="G5657" s="18">
        <f t="shared" si="530"/>
        <v>0</v>
      </c>
      <c r="H5657" s="18">
        <f t="shared" si="531"/>
        <v>0</v>
      </c>
      <c r="I5657" s="24">
        <v>0</v>
      </c>
      <c r="J5657" s="24">
        <v>0</v>
      </c>
      <c r="K5657" s="24">
        <v>0</v>
      </c>
      <c r="L5657" s="14">
        <f>貼り付けシート!C5657</f>
        <v>30.4</v>
      </c>
      <c r="M5657" s="14">
        <f>貼り付けシート!D5657</f>
        <v>18.2</v>
      </c>
      <c r="N5657" s="18">
        <f>貼り付けシート!E5657</f>
        <v>66.249209264434725</v>
      </c>
      <c r="O5657" s="18">
        <f>貼り付けシート!F5657</f>
        <v>0</v>
      </c>
      <c r="P5657" s="19">
        <f t="shared" si="532"/>
        <v>0</v>
      </c>
      <c r="Q5657" s="19">
        <f t="shared" si="533"/>
        <v>0</v>
      </c>
    </row>
    <row r="5658" spans="1:17">
      <c r="A5658" s="38">
        <v>41875</v>
      </c>
      <c r="B5658" s="49" t="s">
        <v>161</v>
      </c>
      <c r="C5658" s="24">
        <f t="shared" si="528"/>
        <v>30.406921776000001</v>
      </c>
      <c r="D5658" s="24">
        <f t="shared" si="529"/>
        <v>0</v>
      </c>
      <c r="E5658" s="18">
        <f>IF(G5658&gt;=0.3,(バックデータ一覧!$C$10*(バックデータ一覧!$C$12*計算過程!L5658+バックデータ一覧!$C$13*LN(計算過程!G5658)+バックデータ一覧!$C$14)^バックデータ一覧!$C$11+バックデータ一覧!$E$10*(計算過程!G5658/(バックデータ一覧!$E$12*計算過程!L5658+バックデータ一覧!$E$13*LN(計算過程!G5658)+バックデータ一覧!$E$14))^バックデータ一覧!$E$11)*計算過程!$W$11*10^-3,0)</f>
        <v>0</v>
      </c>
      <c r="F5658" s="18">
        <f>IF(G5658&lt;0.3,(バックデータ一覧!$C$10*(バックデータ一覧!$C$12*計算過程!L5658+バックデータ一覧!$C$13*LN(0.3)+バックデータ一覧!$C$14)^バックデータ一覧!$C$11+バックデータ一覧!$E$10*(0.3/(バックデータ一覧!$E$12*計算過程!L5658+バックデータ一覧!$E$13*LN(0.3)+バックデータ一覧!$E$14))^バックデータ一覧!$E$11)*計算過程!$W$11*計算過程!G5658/0.3*10^-3,0)</f>
        <v>0</v>
      </c>
      <c r="G5658" s="18">
        <f t="shared" si="530"/>
        <v>0</v>
      </c>
      <c r="H5658" s="18">
        <f t="shared" si="531"/>
        <v>0</v>
      </c>
      <c r="I5658" s="24">
        <v>0</v>
      </c>
      <c r="J5658" s="24">
        <v>0</v>
      </c>
      <c r="K5658" s="24">
        <v>0</v>
      </c>
      <c r="L5658" s="14">
        <f>貼り付けシート!C5658</f>
        <v>30.1</v>
      </c>
      <c r="M5658" s="14">
        <f>貼り付けシート!D5658</f>
        <v>18.3</v>
      </c>
      <c r="N5658" s="18">
        <f>貼り付けシート!E5658</f>
        <v>67.757531674231942</v>
      </c>
      <c r="O5658" s="18">
        <f>貼り付けシート!F5658</f>
        <v>0</v>
      </c>
      <c r="P5658" s="19">
        <f t="shared" si="532"/>
        <v>0</v>
      </c>
      <c r="Q5658" s="19">
        <f t="shared" si="533"/>
        <v>0</v>
      </c>
    </row>
    <row r="5659" spans="1:17">
      <c r="A5659" s="38">
        <v>41875</v>
      </c>
      <c r="B5659" s="49" t="s">
        <v>162</v>
      </c>
      <c r="C5659" s="24">
        <f t="shared" si="528"/>
        <v>30.406921776000001</v>
      </c>
      <c r="D5659" s="24">
        <f t="shared" si="529"/>
        <v>0</v>
      </c>
      <c r="E5659" s="18">
        <f>IF(G5659&gt;=0.3,(バックデータ一覧!$C$10*(バックデータ一覧!$C$12*計算過程!L5659+バックデータ一覧!$C$13*LN(計算過程!G5659)+バックデータ一覧!$C$14)^バックデータ一覧!$C$11+バックデータ一覧!$E$10*(計算過程!G5659/(バックデータ一覧!$E$12*計算過程!L5659+バックデータ一覧!$E$13*LN(計算過程!G5659)+バックデータ一覧!$E$14))^バックデータ一覧!$E$11)*計算過程!$W$11*10^-3,0)</f>
        <v>0</v>
      </c>
      <c r="F5659" s="18">
        <f>IF(G5659&lt;0.3,(バックデータ一覧!$C$10*(バックデータ一覧!$C$12*計算過程!L5659+バックデータ一覧!$C$13*LN(0.3)+バックデータ一覧!$C$14)^バックデータ一覧!$C$11+バックデータ一覧!$E$10*(0.3/(バックデータ一覧!$E$12*計算過程!L5659+バックデータ一覧!$E$13*LN(0.3)+バックデータ一覧!$E$14))^バックデータ一覧!$E$11)*計算過程!$W$11*計算過程!G5659/0.3*10^-3,0)</f>
        <v>0</v>
      </c>
      <c r="G5659" s="18">
        <f t="shared" si="530"/>
        <v>0</v>
      </c>
      <c r="H5659" s="18">
        <f t="shared" si="531"/>
        <v>0</v>
      </c>
      <c r="I5659" s="24">
        <v>0</v>
      </c>
      <c r="J5659" s="24">
        <v>0</v>
      </c>
      <c r="K5659" s="24">
        <v>0</v>
      </c>
      <c r="L5659" s="14">
        <f>貼り付けシート!C5659</f>
        <v>30.2</v>
      </c>
      <c r="M5659" s="14">
        <f>貼り付けシート!D5659</f>
        <v>18.399999999999999</v>
      </c>
      <c r="N5659" s="18">
        <f>貼り付けシート!E5659</f>
        <v>67.727693679597905</v>
      </c>
      <c r="O5659" s="18">
        <f>貼り付けシート!F5659</f>
        <v>0</v>
      </c>
      <c r="P5659" s="19">
        <f t="shared" si="532"/>
        <v>0</v>
      </c>
      <c r="Q5659" s="19">
        <f t="shared" si="533"/>
        <v>0</v>
      </c>
    </row>
    <row r="5660" spans="1:17">
      <c r="A5660" s="38">
        <v>41875</v>
      </c>
      <c r="B5660" s="49" t="s">
        <v>163</v>
      </c>
      <c r="C5660" s="24">
        <f t="shared" si="528"/>
        <v>30.406921776000001</v>
      </c>
      <c r="D5660" s="24">
        <f t="shared" si="529"/>
        <v>0</v>
      </c>
      <c r="E5660" s="18">
        <f>IF(G5660&gt;=0.3,(バックデータ一覧!$C$10*(バックデータ一覧!$C$12*計算過程!L5660+バックデータ一覧!$C$13*LN(計算過程!G5660)+バックデータ一覧!$C$14)^バックデータ一覧!$C$11+バックデータ一覧!$E$10*(計算過程!G5660/(バックデータ一覧!$E$12*計算過程!L5660+バックデータ一覧!$E$13*LN(計算過程!G5660)+バックデータ一覧!$E$14))^バックデータ一覧!$E$11)*計算過程!$W$11*10^-3,0)</f>
        <v>0</v>
      </c>
      <c r="F5660" s="18">
        <f>IF(G5660&lt;0.3,(バックデータ一覧!$C$10*(バックデータ一覧!$C$12*計算過程!L5660+バックデータ一覧!$C$13*LN(0.3)+バックデータ一覧!$C$14)^バックデータ一覧!$C$11+バックデータ一覧!$E$10*(0.3/(バックデータ一覧!$E$12*計算過程!L5660+バックデータ一覧!$E$13*LN(0.3)+バックデータ一覧!$E$14))^バックデータ一覧!$E$11)*計算過程!$W$11*計算過程!G5660/0.3*10^-3,0)</f>
        <v>0</v>
      </c>
      <c r="G5660" s="18">
        <f t="shared" si="530"/>
        <v>0</v>
      </c>
      <c r="H5660" s="18">
        <f t="shared" si="531"/>
        <v>0</v>
      </c>
      <c r="I5660" s="24">
        <v>0</v>
      </c>
      <c r="J5660" s="24">
        <v>0</v>
      </c>
      <c r="K5660" s="24">
        <v>0</v>
      </c>
      <c r="L5660" s="14">
        <f>貼り付けシート!C5660</f>
        <v>29.9</v>
      </c>
      <c r="M5660" s="14">
        <f>貼り付けシート!D5660</f>
        <v>18.399999999999999</v>
      </c>
      <c r="N5660" s="18">
        <f>貼り付けシート!E5660</f>
        <v>68.903692974811264</v>
      </c>
      <c r="O5660" s="18">
        <f>貼り付けシート!F5660</f>
        <v>0</v>
      </c>
      <c r="P5660" s="19">
        <f t="shared" si="532"/>
        <v>0</v>
      </c>
      <c r="Q5660" s="19">
        <f t="shared" si="533"/>
        <v>0</v>
      </c>
    </row>
    <row r="5661" spans="1:17">
      <c r="A5661" s="38">
        <v>41875</v>
      </c>
      <c r="B5661" s="49" t="s">
        <v>164</v>
      </c>
      <c r="C5661" s="24">
        <f t="shared" si="528"/>
        <v>30.406921776000001</v>
      </c>
      <c r="D5661" s="24">
        <f t="shared" si="529"/>
        <v>0</v>
      </c>
      <c r="E5661" s="18">
        <f>IF(G5661&gt;=0.3,(バックデータ一覧!$C$10*(バックデータ一覧!$C$12*計算過程!L5661+バックデータ一覧!$C$13*LN(計算過程!G5661)+バックデータ一覧!$C$14)^バックデータ一覧!$C$11+バックデータ一覧!$E$10*(計算過程!G5661/(バックデータ一覧!$E$12*計算過程!L5661+バックデータ一覧!$E$13*LN(計算過程!G5661)+バックデータ一覧!$E$14))^バックデータ一覧!$E$11)*計算過程!$W$11*10^-3,0)</f>
        <v>0</v>
      </c>
      <c r="F5661" s="18">
        <f>IF(G5661&lt;0.3,(バックデータ一覧!$C$10*(バックデータ一覧!$C$12*計算過程!L5661+バックデータ一覧!$C$13*LN(0.3)+バックデータ一覧!$C$14)^バックデータ一覧!$C$11+バックデータ一覧!$E$10*(0.3/(バックデータ一覧!$E$12*計算過程!L5661+バックデータ一覧!$E$13*LN(0.3)+バックデータ一覧!$E$14))^バックデータ一覧!$E$11)*計算過程!$W$11*計算過程!G5661/0.3*10^-3,0)</f>
        <v>0</v>
      </c>
      <c r="G5661" s="18">
        <f t="shared" si="530"/>
        <v>0</v>
      </c>
      <c r="H5661" s="18">
        <f t="shared" si="531"/>
        <v>0</v>
      </c>
      <c r="I5661" s="24">
        <v>0</v>
      </c>
      <c r="J5661" s="24">
        <v>0</v>
      </c>
      <c r="K5661" s="24">
        <v>0</v>
      </c>
      <c r="L5661" s="14">
        <f>貼り付けシート!C5661</f>
        <v>28.8</v>
      </c>
      <c r="M5661" s="14">
        <f>貼り付けシート!D5661</f>
        <v>18.2</v>
      </c>
      <c r="N5661" s="18">
        <f>貼り付けシート!E5661</f>
        <v>72.642212254081372</v>
      </c>
      <c r="O5661" s="18">
        <f>貼り付けシート!F5661</f>
        <v>0</v>
      </c>
      <c r="P5661" s="19">
        <f t="shared" si="532"/>
        <v>0</v>
      </c>
      <c r="Q5661" s="19">
        <f t="shared" si="533"/>
        <v>0</v>
      </c>
    </row>
    <row r="5662" spans="1:17">
      <c r="A5662" s="38">
        <v>41875</v>
      </c>
      <c r="B5662" s="49" t="s">
        <v>165</v>
      </c>
      <c r="C5662" s="24">
        <f t="shared" si="528"/>
        <v>30.406921776000001</v>
      </c>
      <c r="D5662" s="24">
        <f t="shared" si="529"/>
        <v>0</v>
      </c>
      <c r="E5662" s="18">
        <f>IF(G5662&gt;=0.3,(バックデータ一覧!$C$10*(バックデータ一覧!$C$12*計算過程!L5662+バックデータ一覧!$C$13*LN(計算過程!G5662)+バックデータ一覧!$C$14)^バックデータ一覧!$C$11+バックデータ一覧!$E$10*(計算過程!G5662/(バックデータ一覧!$E$12*計算過程!L5662+バックデータ一覧!$E$13*LN(計算過程!G5662)+バックデータ一覧!$E$14))^バックデータ一覧!$E$11)*計算過程!$W$11*10^-3,0)</f>
        <v>0</v>
      </c>
      <c r="F5662" s="18">
        <f>IF(G5662&lt;0.3,(バックデータ一覧!$C$10*(バックデータ一覧!$C$12*計算過程!L5662+バックデータ一覧!$C$13*LN(0.3)+バックデータ一覧!$C$14)^バックデータ一覧!$C$11+バックデータ一覧!$E$10*(0.3/(バックデータ一覧!$E$12*計算過程!L5662+バックデータ一覧!$E$13*LN(0.3)+バックデータ一覧!$E$14))^バックデータ一覧!$E$11)*計算過程!$W$11*計算過程!G5662/0.3*10^-3,0)</f>
        <v>0</v>
      </c>
      <c r="G5662" s="18">
        <f t="shared" si="530"/>
        <v>0</v>
      </c>
      <c r="H5662" s="18">
        <f t="shared" si="531"/>
        <v>0</v>
      </c>
      <c r="I5662" s="24">
        <v>0</v>
      </c>
      <c r="J5662" s="24">
        <v>0</v>
      </c>
      <c r="K5662" s="24">
        <v>0</v>
      </c>
      <c r="L5662" s="14">
        <f>貼り付けシート!C5662</f>
        <v>29</v>
      </c>
      <c r="M5662" s="14">
        <f>貼り付けシート!D5662</f>
        <v>17.899999999999999</v>
      </c>
      <c r="N5662" s="18">
        <f>貼り付けシート!E5662</f>
        <v>70.655645738883649</v>
      </c>
      <c r="O5662" s="18">
        <f>貼り付けシート!F5662</f>
        <v>0</v>
      </c>
      <c r="P5662" s="19">
        <f t="shared" si="532"/>
        <v>0</v>
      </c>
      <c r="Q5662" s="19">
        <f t="shared" si="533"/>
        <v>0</v>
      </c>
    </row>
    <row r="5663" spans="1:17">
      <c r="A5663" s="38">
        <v>41875</v>
      </c>
      <c r="B5663" s="49" t="s">
        <v>166</v>
      </c>
      <c r="C5663" s="24">
        <f t="shared" si="528"/>
        <v>30.406921776000001</v>
      </c>
      <c r="D5663" s="24">
        <f t="shared" si="529"/>
        <v>0</v>
      </c>
      <c r="E5663" s="18">
        <f>IF(G5663&gt;=0.3,(バックデータ一覧!$C$10*(バックデータ一覧!$C$12*計算過程!L5663+バックデータ一覧!$C$13*LN(計算過程!G5663)+バックデータ一覧!$C$14)^バックデータ一覧!$C$11+バックデータ一覧!$E$10*(計算過程!G5663/(バックデータ一覧!$E$12*計算過程!L5663+バックデータ一覧!$E$13*LN(計算過程!G5663)+バックデータ一覧!$E$14))^バックデータ一覧!$E$11)*計算過程!$W$11*10^-3,0)</f>
        <v>0</v>
      </c>
      <c r="F5663" s="18">
        <f>IF(G5663&lt;0.3,(バックデータ一覧!$C$10*(バックデータ一覧!$C$12*計算過程!L5663+バックデータ一覧!$C$13*LN(0.3)+バックデータ一覧!$C$14)^バックデータ一覧!$C$11+バックデータ一覧!$E$10*(0.3/(バックデータ一覧!$E$12*計算過程!L5663+バックデータ一覧!$E$13*LN(0.3)+バックデータ一覧!$E$14))^バックデータ一覧!$E$11)*計算過程!$W$11*計算過程!G5663/0.3*10^-3,0)</f>
        <v>0</v>
      </c>
      <c r="G5663" s="18">
        <f t="shared" si="530"/>
        <v>0</v>
      </c>
      <c r="H5663" s="18">
        <f t="shared" si="531"/>
        <v>0</v>
      </c>
      <c r="I5663" s="24">
        <v>0</v>
      </c>
      <c r="J5663" s="24">
        <v>0</v>
      </c>
      <c r="K5663" s="24">
        <v>0</v>
      </c>
      <c r="L5663" s="14">
        <f>貼り付けシート!C5663</f>
        <v>28</v>
      </c>
      <c r="M5663" s="14">
        <f>貼り付けシート!D5663</f>
        <v>17.7</v>
      </c>
      <c r="N5663" s="18">
        <f>貼り付けシート!E5663</f>
        <v>74.065465165907895</v>
      </c>
      <c r="O5663" s="18">
        <f>貼り付けシート!F5663</f>
        <v>0</v>
      </c>
      <c r="P5663" s="19">
        <f t="shared" si="532"/>
        <v>0</v>
      </c>
      <c r="Q5663" s="19">
        <f t="shared" si="533"/>
        <v>0</v>
      </c>
    </row>
    <row r="5664" spans="1:17">
      <c r="A5664" s="38">
        <v>41875</v>
      </c>
      <c r="B5664" s="49" t="s">
        <v>167</v>
      </c>
      <c r="C5664" s="24">
        <f t="shared" si="528"/>
        <v>30.406921776000001</v>
      </c>
      <c r="D5664" s="24">
        <f t="shared" si="529"/>
        <v>0</v>
      </c>
      <c r="E5664" s="18">
        <f>IF(G5664&gt;=0.3,(バックデータ一覧!$C$10*(バックデータ一覧!$C$12*計算過程!L5664+バックデータ一覧!$C$13*LN(計算過程!G5664)+バックデータ一覧!$C$14)^バックデータ一覧!$C$11+バックデータ一覧!$E$10*(計算過程!G5664/(バックデータ一覧!$E$12*計算過程!L5664+バックデータ一覧!$E$13*LN(計算過程!G5664)+バックデータ一覧!$E$14))^バックデータ一覧!$E$11)*計算過程!$W$11*10^-3,0)</f>
        <v>0</v>
      </c>
      <c r="F5664" s="18">
        <f>IF(G5664&lt;0.3,(バックデータ一覧!$C$10*(バックデータ一覧!$C$12*計算過程!L5664+バックデータ一覧!$C$13*LN(0.3)+バックデータ一覧!$C$14)^バックデータ一覧!$C$11+バックデータ一覧!$E$10*(0.3/(バックデータ一覧!$E$12*計算過程!L5664+バックデータ一覧!$E$13*LN(0.3)+バックデータ一覧!$E$14))^バックデータ一覧!$E$11)*計算過程!$W$11*計算過程!G5664/0.3*10^-3,0)</f>
        <v>0</v>
      </c>
      <c r="G5664" s="18">
        <f t="shared" si="530"/>
        <v>0</v>
      </c>
      <c r="H5664" s="18">
        <f t="shared" si="531"/>
        <v>0</v>
      </c>
      <c r="I5664" s="24">
        <v>0</v>
      </c>
      <c r="J5664" s="24">
        <v>0</v>
      </c>
      <c r="K5664" s="24">
        <v>0</v>
      </c>
      <c r="L5664" s="14">
        <f>貼り付けシート!C5664</f>
        <v>27.1</v>
      </c>
      <c r="M5664" s="14">
        <f>貼り付けシート!D5664</f>
        <v>18</v>
      </c>
      <c r="N5664" s="18">
        <f>貼り付けシート!E5664</f>
        <v>79.353523454441614</v>
      </c>
      <c r="O5664" s="18">
        <f>貼り付けシート!F5664</f>
        <v>0</v>
      </c>
      <c r="P5664" s="19">
        <f t="shared" si="532"/>
        <v>0</v>
      </c>
      <c r="Q5664" s="19">
        <f t="shared" si="533"/>
        <v>0</v>
      </c>
    </row>
    <row r="5665" spans="1:17">
      <c r="A5665" s="38">
        <v>41875</v>
      </c>
      <c r="B5665" s="49" t="s">
        <v>168</v>
      </c>
      <c r="C5665" s="24">
        <f t="shared" si="528"/>
        <v>30.406921776000001</v>
      </c>
      <c r="D5665" s="24">
        <f t="shared" si="529"/>
        <v>0</v>
      </c>
      <c r="E5665" s="18">
        <f>IF(G5665&gt;=0.3,(バックデータ一覧!$C$10*(バックデータ一覧!$C$12*計算過程!L5665+バックデータ一覧!$C$13*LN(計算過程!G5665)+バックデータ一覧!$C$14)^バックデータ一覧!$C$11+バックデータ一覧!$E$10*(計算過程!G5665/(バックデータ一覧!$E$12*計算過程!L5665+バックデータ一覧!$E$13*LN(計算過程!G5665)+バックデータ一覧!$E$14))^バックデータ一覧!$E$11)*計算過程!$W$11*10^-3,0)</f>
        <v>0</v>
      </c>
      <c r="F5665" s="18">
        <f>IF(G5665&lt;0.3,(バックデータ一覧!$C$10*(バックデータ一覧!$C$12*計算過程!L5665+バックデータ一覧!$C$13*LN(0.3)+バックデータ一覧!$C$14)^バックデータ一覧!$C$11+バックデータ一覧!$E$10*(0.3/(バックデータ一覧!$E$12*計算過程!L5665+バックデータ一覧!$E$13*LN(0.3)+バックデータ一覧!$E$14))^バックデータ一覧!$E$11)*計算過程!$W$11*計算過程!G5665/0.3*10^-3,0)</f>
        <v>0</v>
      </c>
      <c r="G5665" s="18">
        <f t="shared" si="530"/>
        <v>0</v>
      </c>
      <c r="H5665" s="18">
        <f t="shared" si="531"/>
        <v>0</v>
      </c>
      <c r="I5665" s="24">
        <v>0</v>
      </c>
      <c r="J5665" s="24">
        <v>0</v>
      </c>
      <c r="K5665" s="24">
        <v>0</v>
      </c>
      <c r="L5665" s="14">
        <f>貼り付けシート!C5665</f>
        <v>26.5</v>
      </c>
      <c r="M5665" s="14">
        <f>貼り付けシート!D5665</f>
        <v>18.3</v>
      </c>
      <c r="N5665" s="18">
        <f>貼り付けシート!E5665</f>
        <v>83.534236900466254</v>
      </c>
      <c r="O5665" s="18">
        <f>貼り付けシート!F5665</f>
        <v>0</v>
      </c>
      <c r="P5665" s="19">
        <f t="shared" si="532"/>
        <v>0</v>
      </c>
      <c r="Q5665" s="19">
        <f t="shared" si="533"/>
        <v>0</v>
      </c>
    </row>
    <row r="5666" spans="1:17">
      <c r="A5666" s="38">
        <v>41875</v>
      </c>
      <c r="B5666" s="49" t="s">
        <v>169</v>
      </c>
      <c r="C5666" s="24">
        <f t="shared" si="528"/>
        <v>30.406921776000001</v>
      </c>
      <c r="D5666" s="24">
        <f t="shared" si="529"/>
        <v>0</v>
      </c>
      <c r="E5666" s="18">
        <f>IF(G5666&gt;=0.3,(バックデータ一覧!$C$10*(バックデータ一覧!$C$12*計算過程!L5666+バックデータ一覧!$C$13*LN(計算過程!G5666)+バックデータ一覧!$C$14)^バックデータ一覧!$C$11+バックデータ一覧!$E$10*(計算過程!G5666/(バックデータ一覧!$E$12*計算過程!L5666+バックデータ一覧!$E$13*LN(計算過程!G5666)+バックデータ一覧!$E$14))^バックデータ一覧!$E$11)*計算過程!$W$11*10^-3,0)</f>
        <v>0</v>
      </c>
      <c r="F5666" s="18">
        <f>IF(G5666&lt;0.3,(バックデータ一覧!$C$10*(バックデータ一覧!$C$12*計算過程!L5666+バックデータ一覧!$C$13*LN(0.3)+バックデータ一覧!$C$14)^バックデータ一覧!$C$11+バックデータ一覧!$E$10*(0.3/(バックデータ一覧!$E$12*計算過程!L5666+バックデータ一覧!$E$13*LN(0.3)+バックデータ一覧!$E$14))^バックデータ一覧!$E$11)*計算過程!$W$11*計算過程!G5666/0.3*10^-3,0)</f>
        <v>0</v>
      </c>
      <c r="G5666" s="18">
        <f t="shared" si="530"/>
        <v>0</v>
      </c>
      <c r="H5666" s="18">
        <f t="shared" si="531"/>
        <v>0</v>
      </c>
      <c r="I5666" s="24">
        <v>0</v>
      </c>
      <c r="J5666" s="24">
        <v>0</v>
      </c>
      <c r="K5666" s="24">
        <v>0</v>
      </c>
      <c r="L5666" s="14">
        <f>貼り付けシート!C5666</f>
        <v>26.1</v>
      </c>
      <c r="M5666" s="14">
        <f>貼り付けシート!D5666</f>
        <v>18.7</v>
      </c>
      <c r="N5666" s="18">
        <f>貼り付けシート!E5666</f>
        <v>87.345005433640026</v>
      </c>
      <c r="O5666" s="18">
        <f>貼り付けシート!F5666</f>
        <v>0</v>
      </c>
      <c r="P5666" s="19">
        <f t="shared" si="532"/>
        <v>0</v>
      </c>
      <c r="Q5666" s="19">
        <f t="shared" si="533"/>
        <v>0</v>
      </c>
    </row>
    <row r="5667" spans="1:17">
      <c r="A5667" s="38">
        <v>41875</v>
      </c>
      <c r="B5667" s="49" t="s">
        <v>170</v>
      </c>
      <c r="C5667" s="24">
        <f t="shared" si="528"/>
        <v>30.406921776000001</v>
      </c>
      <c r="D5667" s="24">
        <f t="shared" si="529"/>
        <v>0</v>
      </c>
      <c r="E5667" s="18">
        <f>IF(G5667&gt;=0.3,(バックデータ一覧!$C$10*(バックデータ一覧!$C$12*計算過程!L5667+バックデータ一覧!$C$13*LN(計算過程!G5667)+バックデータ一覧!$C$14)^バックデータ一覧!$C$11+バックデータ一覧!$E$10*(計算過程!G5667/(バックデータ一覧!$E$12*計算過程!L5667+バックデータ一覧!$E$13*LN(計算過程!G5667)+バックデータ一覧!$E$14))^バックデータ一覧!$E$11)*計算過程!$W$11*10^-3,0)</f>
        <v>0</v>
      </c>
      <c r="F5667" s="18">
        <f>IF(G5667&lt;0.3,(バックデータ一覧!$C$10*(バックデータ一覧!$C$12*計算過程!L5667+バックデータ一覧!$C$13*LN(0.3)+バックデータ一覧!$C$14)^バックデータ一覧!$C$11+バックデータ一覧!$E$10*(0.3/(バックデータ一覧!$E$12*計算過程!L5667+バックデータ一覧!$E$13*LN(0.3)+バックデータ一覧!$E$14))^バックデータ一覧!$E$11)*計算過程!$W$11*計算過程!G5667/0.3*10^-3,0)</f>
        <v>0</v>
      </c>
      <c r="G5667" s="18">
        <f t="shared" si="530"/>
        <v>0</v>
      </c>
      <c r="H5667" s="18">
        <f t="shared" si="531"/>
        <v>0</v>
      </c>
      <c r="I5667" s="24">
        <v>0</v>
      </c>
      <c r="J5667" s="24">
        <v>0</v>
      </c>
      <c r="K5667" s="24">
        <v>0</v>
      </c>
      <c r="L5667" s="14">
        <f>貼り付けシート!C5667</f>
        <v>26.1</v>
      </c>
      <c r="M5667" s="14">
        <f>貼り付けシート!D5667</f>
        <v>18.399999999999999</v>
      </c>
      <c r="N5667" s="18">
        <f>貼り付けシート!E5667</f>
        <v>85.984009631056978</v>
      </c>
      <c r="O5667" s="18">
        <f>貼り付けシート!F5667</f>
        <v>0</v>
      </c>
      <c r="P5667" s="19">
        <f t="shared" si="532"/>
        <v>0</v>
      </c>
      <c r="Q5667" s="19">
        <f t="shared" si="533"/>
        <v>0</v>
      </c>
    </row>
    <row r="5668" spans="1:17">
      <c r="A5668" s="38">
        <v>41875</v>
      </c>
      <c r="B5668" s="49" t="s">
        <v>171</v>
      </c>
      <c r="C5668" s="24">
        <f t="shared" si="528"/>
        <v>30.406921776000001</v>
      </c>
      <c r="D5668" s="24">
        <f t="shared" si="529"/>
        <v>0</v>
      </c>
      <c r="E5668" s="18">
        <f>IF(G5668&gt;=0.3,(バックデータ一覧!$C$10*(バックデータ一覧!$C$12*計算過程!L5668+バックデータ一覧!$C$13*LN(計算過程!G5668)+バックデータ一覧!$C$14)^バックデータ一覧!$C$11+バックデータ一覧!$E$10*(計算過程!G5668/(バックデータ一覧!$E$12*計算過程!L5668+バックデータ一覧!$E$13*LN(計算過程!G5668)+バックデータ一覧!$E$14))^バックデータ一覧!$E$11)*計算過程!$W$11*10^-3,0)</f>
        <v>0</v>
      </c>
      <c r="F5668" s="18">
        <f>IF(G5668&lt;0.3,(バックデータ一覧!$C$10*(バックデータ一覧!$C$12*計算過程!L5668+バックデータ一覧!$C$13*LN(0.3)+バックデータ一覧!$C$14)^バックデータ一覧!$C$11+バックデータ一覧!$E$10*(0.3/(バックデータ一覧!$E$12*計算過程!L5668+バックデータ一覧!$E$13*LN(0.3)+バックデータ一覧!$E$14))^バックデータ一覧!$E$11)*計算過程!$W$11*計算過程!G5668/0.3*10^-3,0)</f>
        <v>0</v>
      </c>
      <c r="G5668" s="18">
        <f t="shared" si="530"/>
        <v>0</v>
      </c>
      <c r="H5668" s="18">
        <f t="shared" si="531"/>
        <v>0</v>
      </c>
      <c r="I5668" s="24">
        <v>0</v>
      </c>
      <c r="J5668" s="24">
        <v>0</v>
      </c>
      <c r="K5668" s="24">
        <v>0</v>
      </c>
      <c r="L5668" s="14">
        <f>貼り付けシート!C5668</f>
        <v>25.2</v>
      </c>
      <c r="M5668" s="14">
        <f>貼り付けシート!D5668</f>
        <v>18.2</v>
      </c>
      <c r="N5668" s="18">
        <f>貼り付けシート!E5668</f>
        <v>89.741477880011857</v>
      </c>
      <c r="O5668" s="18">
        <f>貼り付けシート!F5668</f>
        <v>0</v>
      </c>
      <c r="P5668" s="19">
        <f t="shared" si="532"/>
        <v>0</v>
      </c>
      <c r="Q5668" s="19">
        <f t="shared" si="533"/>
        <v>0</v>
      </c>
    </row>
    <row r="5669" spans="1:17">
      <c r="A5669" s="38">
        <v>41875</v>
      </c>
      <c r="B5669" s="49" t="s">
        <v>172</v>
      </c>
      <c r="C5669" s="24">
        <f t="shared" si="528"/>
        <v>30.406921776000001</v>
      </c>
      <c r="D5669" s="24">
        <f t="shared" si="529"/>
        <v>0</v>
      </c>
      <c r="E5669" s="18">
        <f>IF(G5669&gt;=0.3,(バックデータ一覧!$C$10*(バックデータ一覧!$C$12*計算過程!L5669+バックデータ一覧!$C$13*LN(計算過程!G5669)+バックデータ一覧!$C$14)^バックデータ一覧!$C$11+バックデータ一覧!$E$10*(計算過程!G5669/(バックデータ一覧!$E$12*計算過程!L5669+バックデータ一覧!$E$13*LN(計算過程!G5669)+バックデータ一覧!$E$14))^バックデータ一覧!$E$11)*計算過程!$W$11*10^-3,0)</f>
        <v>0</v>
      </c>
      <c r="F5669" s="18">
        <f>IF(G5669&lt;0.3,(バックデータ一覧!$C$10*(バックデータ一覧!$C$12*計算過程!L5669+バックデータ一覧!$C$13*LN(0.3)+バックデータ一覧!$C$14)^バックデータ一覧!$C$11+バックデータ一覧!$E$10*(0.3/(バックデータ一覧!$E$12*計算過程!L5669+バックデータ一覧!$E$13*LN(0.3)+バックデータ一覧!$E$14))^バックデータ一覧!$E$11)*計算過程!$W$11*計算過程!G5669/0.3*10^-3,0)</f>
        <v>0</v>
      </c>
      <c r="G5669" s="18">
        <f t="shared" si="530"/>
        <v>0</v>
      </c>
      <c r="H5669" s="18">
        <f t="shared" si="531"/>
        <v>0</v>
      </c>
      <c r="I5669" s="24">
        <v>0</v>
      </c>
      <c r="J5669" s="24">
        <v>0</v>
      </c>
      <c r="K5669" s="24">
        <v>0</v>
      </c>
      <c r="L5669" s="14">
        <f>貼り付けシート!C5669</f>
        <v>24.8</v>
      </c>
      <c r="M5669" s="14">
        <f>貼り付けシート!D5669</f>
        <v>18</v>
      </c>
      <c r="N5669" s="18">
        <f>貼り付けシート!E5669</f>
        <v>90.925586885038229</v>
      </c>
      <c r="O5669" s="18">
        <f>貼り付けシート!F5669</f>
        <v>0</v>
      </c>
      <c r="P5669" s="19">
        <f t="shared" si="532"/>
        <v>0</v>
      </c>
      <c r="Q5669" s="19">
        <f t="shared" si="533"/>
        <v>0</v>
      </c>
    </row>
    <row r="5670" spans="1:17">
      <c r="A5670" s="38">
        <v>41876</v>
      </c>
      <c r="B5670" s="49" t="s">
        <v>149</v>
      </c>
      <c r="C5670" s="24">
        <f t="shared" si="528"/>
        <v>30.406921776000001</v>
      </c>
      <c r="D5670" s="24">
        <f t="shared" si="529"/>
        <v>0</v>
      </c>
      <c r="E5670" s="18">
        <f>IF(G5670&gt;=0.3,(バックデータ一覧!$C$10*(バックデータ一覧!$C$12*計算過程!L5670+バックデータ一覧!$C$13*LN(計算過程!G5670)+バックデータ一覧!$C$14)^バックデータ一覧!$C$11+バックデータ一覧!$E$10*(計算過程!G5670/(バックデータ一覧!$E$12*計算過程!L5670+バックデータ一覧!$E$13*LN(計算過程!G5670)+バックデータ一覧!$E$14))^バックデータ一覧!$E$11)*計算過程!$W$11*10^-3,0)</f>
        <v>0</v>
      </c>
      <c r="F5670" s="18">
        <f>IF(G5670&lt;0.3,(バックデータ一覧!$C$10*(バックデータ一覧!$C$12*計算過程!L5670+バックデータ一覧!$C$13*LN(0.3)+バックデータ一覧!$C$14)^バックデータ一覧!$C$11+バックデータ一覧!$E$10*(0.3/(バックデータ一覧!$E$12*計算過程!L5670+バックデータ一覧!$E$13*LN(0.3)+バックデータ一覧!$E$14))^バックデータ一覧!$E$11)*計算過程!$W$11*計算過程!G5670/0.3*10^-3,0)</f>
        <v>0</v>
      </c>
      <c r="G5670" s="18">
        <f t="shared" si="530"/>
        <v>0</v>
      </c>
      <c r="H5670" s="18">
        <f t="shared" si="531"/>
        <v>0</v>
      </c>
      <c r="I5670" s="24">
        <v>0</v>
      </c>
      <c r="J5670" s="24">
        <v>0</v>
      </c>
      <c r="K5670" s="24">
        <v>0</v>
      </c>
      <c r="L5670" s="14">
        <f>貼り付けシート!C5670</f>
        <v>24.3</v>
      </c>
      <c r="M5670" s="14">
        <f>貼り付けシート!D5670</f>
        <v>17.600000000000001</v>
      </c>
      <c r="N5670" s="18">
        <f>貼り付けシート!E5670</f>
        <v>91.661585366952053</v>
      </c>
      <c r="O5670" s="18">
        <f>貼り付けシート!F5670</f>
        <v>0</v>
      </c>
      <c r="P5670" s="19">
        <f t="shared" si="532"/>
        <v>0</v>
      </c>
      <c r="Q5670" s="19">
        <f t="shared" si="533"/>
        <v>0</v>
      </c>
    </row>
    <row r="5671" spans="1:17">
      <c r="A5671" s="38">
        <v>41876</v>
      </c>
      <c r="B5671" s="49" t="s">
        <v>150</v>
      </c>
      <c r="C5671" s="24">
        <f t="shared" si="528"/>
        <v>30.406921776000001</v>
      </c>
      <c r="D5671" s="24">
        <f t="shared" si="529"/>
        <v>0</v>
      </c>
      <c r="E5671" s="18">
        <f>IF(G5671&gt;=0.3,(バックデータ一覧!$C$10*(バックデータ一覧!$C$12*計算過程!L5671+バックデータ一覧!$C$13*LN(計算過程!G5671)+バックデータ一覧!$C$14)^バックデータ一覧!$C$11+バックデータ一覧!$E$10*(計算過程!G5671/(バックデータ一覧!$E$12*計算過程!L5671+バックデータ一覧!$E$13*LN(計算過程!G5671)+バックデータ一覧!$E$14))^バックデータ一覧!$E$11)*計算過程!$W$11*10^-3,0)</f>
        <v>0</v>
      </c>
      <c r="F5671" s="18">
        <f>IF(G5671&lt;0.3,(バックデータ一覧!$C$10*(バックデータ一覧!$C$12*計算過程!L5671+バックデータ一覧!$C$13*LN(0.3)+バックデータ一覧!$C$14)^バックデータ一覧!$C$11+バックデータ一覧!$E$10*(0.3/(バックデータ一覧!$E$12*計算過程!L5671+バックデータ一覧!$E$13*LN(0.3)+バックデータ一覧!$E$14))^バックデータ一覧!$E$11)*計算過程!$W$11*計算過程!G5671/0.3*10^-3,0)</f>
        <v>0</v>
      </c>
      <c r="G5671" s="18">
        <f t="shared" si="530"/>
        <v>0</v>
      </c>
      <c r="H5671" s="18">
        <f t="shared" si="531"/>
        <v>0</v>
      </c>
      <c r="I5671" s="24">
        <v>0</v>
      </c>
      <c r="J5671" s="24">
        <v>0</v>
      </c>
      <c r="K5671" s="24">
        <v>0</v>
      </c>
      <c r="L5671" s="14">
        <f>貼り付けシート!C5671</f>
        <v>24.3</v>
      </c>
      <c r="M5671" s="14">
        <f>貼り付けシート!D5671</f>
        <v>17.399999999999999</v>
      </c>
      <c r="N5671" s="18">
        <f>貼り付けシート!E5671</f>
        <v>90.648321758699893</v>
      </c>
      <c r="O5671" s="18">
        <f>貼り付けシート!F5671</f>
        <v>0</v>
      </c>
      <c r="P5671" s="19">
        <f t="shared" si="532"/>
        <v>0</v>
      </c>
      <c r="Q5671" s="19">
        <f t="shared" si="533"/>
        <v>0</v>
      </c>
    </row>
    <row r="5672" spans="1:17">
      <c r="A5672" s="38">
        <v>41876</v>
      </c>
      <c r="B5672" s="49" t="s">
        <v>151</v>
      </c>
      <c r="C5672" s="24">
        <f t="shared" si="528"/>
        <v>30.406921776000001</v>
      </c>
      <c r="D5672" s="24">
        <f t="shared" si="529"/>
        <v>0</v>
      </c>
      <c r="E5672" s="18">
        <f>IF(G5672&gt;=0.3,(バックデータ一覧!$C$10*(バックデータ一覧!$C$12*計算過程!L5672+バックデータ一覧!$C$13*LN(計算過程!G5672)+バックデータ一覧!$C$14)^バックデータ一覧!$C$11+バックデータ一覧!$E$10*(計算過程!G5672/(バックデータ一覧!$E$12*計算過程!L5672+バックデータ一覧!$E$13*LN(計算過程!G5672)+バックデータ一覧!$E$14))^バックデータ一覧!$E$11)*計算過程!$W$11*10^-3,0)</f>
        <v>0</v>
      </c>
      <c r="F5672" s="18">
        <f>IF(G5672&lt;0.3,(バックデータ一覧!$C$10*(バックデータ一覧!$C$12*計算過程!L5672+バックデータ一覧!$C$13*LN(0.3)+バックデータ一覧!$C$14)^バックデータ一覧!$C$11+バックデータ一覧!$E$10*(0.3/(バックデータ一覧!$E$12*計算過程!L5672+バックデータ一覧!$E$13*LN(0.3)+バックデータ一覧!$E$14))^バックデータ一覧!$E$11)*計算過程!$W$11*計算過程!G5672/0.3*10^-3,0)</f>
        <v>0</v>
      </c>
      <c r="G5672" s="18">
        <f t="shared" si="530"/>
        <v>0</v>
      </c>
      <c r="H5672" s="18">
        <f t="shared" si="531"/>
        <v>0</v>
      </c>
      <c r="I5672" s="24">
        <v>0</v>
      </c>
      <c r="J5672" s="24">
        <v>0</v>
      </c>
      <c r="K5672" s="24">
        <v>0</v>
      </c>
      <c r="L5672" s="14">
        <f>貼り付けシート!C5672</f>
        <v>24.5</v>
      </c>
      <c r="M5672" s="14">
        <f>貼り付けシート!D5672</f>
        <v>17.100000000000001</v>
      </c>
      <c r="N5672" s="18">
        <f>貼り付けシート!E5672</f>
        <v>88.066081539426733</v>
      </c>
      <c r="O5672" s="18">
        <f>貼り付けシート!F5672</f>
        <v>0</v>
      </c>
      <c r="P5672" s="19">
        <f t="shared" si="532"/>
        <v>0</v>
      </c>
      <c r="Q5672" s="19">
        <f t="shared" si="533"/>
        <v>0</v>
      </c>
    </row>
    <row r="5673" spans="1:17">
      <c r="A5673" s="38">
        <v>41876</v>
      </c>
      <c r="B5673" s="49" t="s">
        <v>152</v>
      </c>
      <c r="C5673" s="24">
        <f t="shared" si="528"/>
        <v>30.406921776000001</v>
      </c>
      <c r="D5673" s="24">
        <f t="shared" si="529"/>
        <v>0</v>
      </c>
      <c r="E5673" s="18">
        <f>IF(G5673&gt;=0.3,(バックデータ一覧!$C$10*(バックデータ一覧!$C$12*計算過程!L5673+バックデータ一覧!$C$13*LN(計算過程!G5673)+バックデータ一覧!$C$14)^バックデータ一覧!$C$11+バックデータ一覧!$E$10*(計算過程!G5673/(バックデータ一覧!$E$12*計算過程!L5673+バックデータ一覧!$E$13*LN(計算過程!G5673)+バックデータ一覧!$E$14))^バックデータ一覧!$E$11)*計算過程!$W$11*10^-3,0)</f>
        <v>0</v>
      </c>
      <c r="F5673" s="18">
        <f>IF(G5673&lt;0.3,(バックデータ一覧!$C$10*(バックデータ一覧!$C$12*計算過程!L5673+バックデータ一覧!$C$13*LN(0.3)+バックデータ一覧!$C$14)^バックデータ一覧!$C$11+バックデータ一覧!$E$10*(0.3/(バックデータ一覧!$E$12*計算過程!L5673+バックデータ一覧!$E$13*LN(0.3)+バックデータ一覧!$E$14))^バックデータ一覧!$E$11)*計算過程!$W$11*計算過程!G5673/0.3*10^-3,0)</f>
        <v>0</v>
      </c>
      <c r="G5673" s="18">
        <f t="shared" si="530"/>
        <v>0</v>
      </c>
      <c r="H5673" s="18">
        <f t="shared" si="531"/>
        <v>0</v>
      </c>
      <c r="I5673" s="24">
        <v>0</v>
      </c>
      <c r="J5673" s="24">
        <v>0</v>
      </c>
      <c r="K5673" s="24">
        <v>0</v>
      </c>
      <c r="L5673" s="14">
        <f>貼り付けシート!C5673</f>
        <v>24.6</v>
      </c>
      <c r="M5673" s="14">
        <f>貼り付けシート!D5673</f>
        <v>17.100000000000001</v>
      </c>
      <c r="N5673" s="18">
        <f>貼り付けシート!E5673</f>
        <v>87.540850395397911</v>
      </c>
      <c r="O5673" s="18">
        <f>貼り付けシート!F5673</f>
        <v>0</v>
      </c>
      <c r="P5673" s="19">
        <f t="shared" si="532"/>
        <v>0</v>
      </c>
      <c r="Q5673" s="19">
        <f t="shared" si="533"/>
        <v>0</v>
      </c>
    </row>
    <row r="5674" spans="1:17">
      <c r="A5674" s="38">
        <v>41876</v>
      </c>
      <c r="B5674" s="49" t="s">
        <v>153</v>
      </c>
      <c r="C5674" s="24">
        <f t="shared" si="528"/>
        <v>30.406921776000001</v>
      </c>
      <c r="D5674" s="24">
        <f t="shared" si="529"/>
        <v>0</v>
      </c>
      <c r="E5674" s="18">
        <f>IF(G5674&gt;=0.3,(バックデータ一覧!$C$10*(バックデータ一覧!$C$12*計算過程!L5674+バックデータ一覧!$C$13*LN(計算過程!G5674)+バックデータ一覧!$C$14)^バックデータ一覧!$C$11+バックデータ一覧!$E$10*(計算過程!G5674/(バックデータ一覧!$E$12*計算過程!L5674+バックデータ一覧!$E$13*LN(計算過程!G5674)+バックデータ一覧!$E$14))^バックデータ一覧!$E$11)*計算過程!$W$11*10^-3,0)</f>
        <v>0</v>
      </c>
      <c r="F5674" s="18">
        <f>IF(G5674&lt;0.3,(バックデータ一覧!$C$10*(バックデータ一覧!$C$12*計算過程!L5674+バックデータ一覧!$C$13*LN(0.3)+バックデータ一覧!$C$14)^バックデータ一覧!$C$11+バックデータ一覧!$E$10*(0.3/(バックデータ一覧!$E$12*計算過程!L5674+バックデータ一覧!$E$13*LN(0.3)+バックデータ一覧!$E$14))^バックデータ一覧!$E$11)*計算過程!$W$11*計算過程!G5674/0.3*10^-3,0)</f>
        <v>0</v>
      </c>
      <c r="G5674" s="18">
        <f t="shared" si="530"/>
        <v>0</v>
      </c>
      <c r="H5674" s="18">
        <f t="shared" si="531"/>
        <v>0</v>
      </c>
      <c r="I5674" s="24">
        <v>0</v>
      </c>
      <c r="J5674" s="24">
        <v>0</v>
      </c>
      <c r="K5674" s="24">
        <v>0</v>
      </c>
      <c r="L5674" s="14">
        <f>貼り付けシート!C5674</f>
        <v>24.8</v>
      </c>
      <c r="M5674" s="14">
        <f>貼り付けシート!D5674</f>
        <v>17.100000000000001</v>
      </c>
      <c r="N5674" s="18">
        <f>貼り付けシート!E5674</f>
        <v>86.500949501022134</v>
      </c>
      <c r="O5674" s="18">
        <f>貼り付けシート!F5674</f>
        <v>0</v>
      </c>
      <c r="P5674" s="19">
        <f t="shared" si="532"/>
        <v>0</v>
      </c>
      <c r="Q5674" s="19">
        <f t="shared" si="533"/>
        <v>0</v>
      </c>
    </row>
    <row r="5675" spans="1:17">
      <c r="A5675" s="38">
        <v>41876</v>
      </c>
      <c r="B5675" s="49" t="s">
        <v>154</v>
      </c>
      <c r="C5675" s="24">
        <f t="shared" si="528"/>
        <v>30.406921776000001</v>
      </c>
      <c r="D5675" s="24">
        <f t="shared" si="529"/>
        <v>0</v>
      </c>
      <c r="E5675" s="18">
        <f>IF(G5675&gt;=0.3,(バックデータ一覧!$C$10*(バックデータ一覧!$C$12*計算過程!L5675+バックデータ一覧!$C$13*LN(計算過程!G5675)+バックデータ一覧!$C$14)^バックデータ一覧!$C$11+バックデータ一覧!$E$10*(計算過程!G5675/(バックデータ一覧!$E$12*計算過程!L5675+バックデータ一覧!$E$13*LN(計算過程!G5675)+バックデータ一覧!$E$14))^バックデータ一覧!$E$11)*計算過程!$W$11*10^-3,0)</f>
        <v>0</v>
      </c>
      <c r="F5675" s="18">
        <f>IF(G5675&lt;0.3,(バックデータ一覧!$C$10*(バックデータ一覧!$C$12*計算過程!L5675+バックデータ一覧!$C$13*LN(0.3)+バックデータ一覧!$C$14)^バックデータ一覧!$C$11+バックデータ一覧!$E$10*(0.3/(バックデータ一覧!$E$12*計算過程!L5675+バックデータ一覧!$E$13*LN(0.3)+バックデータ一覧!$E$14))^バックデータ一覧!$E$11)*計算過程!$W$11*計算過程!G5675/0.3*10^-3,0)</f>
        <v>0</v>
      </c>
      <c r="G5675" s="18">
        <f t="shared" si="530"/>
        <v>0</v>
      </c>
      <c r="H5675" s="18">
        <f t="shared" si="531"/>
        <v>0</v>
      </c>
      <c r="I5675" s="24">
        <v>0</v>
      </c>
      <c r="J5675" s="24">
        <v>0</v>
      </c>
      <c r="K5675" s="24">
        <v>0</v>
      </c>
      <c r="L5675" s="14">
        <f>貼り付けシート!C5675</f>
        <v>25</v>
      </c>
      <c r="M5675" s="14">
        <f>貼り付けシート!D5675</f>
        <v>17.100000000000001</v>
      </c>
      <c r="N5675" s="18">
        <f>貼り付けシート!E5675</f>
        <v>85.474956902981575</v>
      </c>
      <c r="O5675" s="18">
        <f>貼り付けシート!F5675</f>
        <v>0</v>
      </c>
      <c r="P5675" s="19">
        <f t="shared" si="532"/>
        <v>0</v>
      </c>
      <c r="Q5675" s="19">
        <f t="shared" si="533"/>
        <v>0</v>
      </c>
    </row>
    <row r="5676" spans="1:17">
      <c r="A5676" s="38">
        <v>41876</v>
      </c>
      <c r="B5676" s="49" t="s">
        <v>155</v>
      </c>
      <c r="C5676" s="24">
        <f t="shared" si="528"/>
        <v>30.406921776000001</v>
      </c>
      <c r="D5676" s="24">
        <f t="shared" si="529"/>
        <v>0</v>
      </c>
      <c r="E5676" s="18">
        <f>IF(G5676&gt;=0.3,(バックデータ一覧!$C$10*(バックデータ一覧!$C$12*計算過程!L5676+バックデータ一覧!$C$13*LN(計算過程!G5676)+バックデータ一覧!$C$14)^バックデータ一覧!$C$11+バックデータ一覧!$E$10*(計算過程!G5676/(バックデータ一覧!$E$12*計算過程!L5676+バックデータ一覧!$E$13*LN(計算過程!G5676)+バックデータ一覧!$E$14))^バックデータ一覧!$E$11)*計算過程!$W$11*10^-3,0)</f>
        <v>0</v>
      </c>
      <c r="F5676" s="18">
        <f>IF(G5676&lt;0.3,(バックデータ一覧!$C$10*(バックデータ一覧!$C$12*計算過程!L5676+バックデータ一覧!$C$13*LN(0.3)+バックデータ一覧!$C$14)^バックデータ一覧!$C$11+バックデータ一覧!$E$10*(0.3/(バックデータ一覧!$E$12*計算過程!L5676+バックデータ一覧!$E$13*LN(0.3)+バックデータ一覧!$E$14))^バックデータ一覧!$E$11)*計算過程!$W$11*計算過程!G5676/0.3*10^-3,0)</f>
        <v>0</v>
      </c>
      <c r="G5676" s="18">
        <f t="shared" si="530"/>
        <v>0</v>
      </c>
      <c r="H5676" s="18">
        <f t="shared" si="531"/>
        <v>0</v>
      </c>
      <c r="I5676" s="24">
        <v>0</v>
      </c>
      <c r="J5676" s="24">
        <v>0</v>
      </c>
      <c r="K5676" s="24">
        <v>0</v>
      </c>
      <c r="L5676" s="14">
        <f>貼り付けシート!C5676</f>
        <v>25.7</v>
      </c>
      <c r="M5676" s="14">
        <f>貼り付けシート!D5676</f>
        <v>17.899999999999999</v>
      </c>
      <c r="N5676" s="18">
        <f>貼り付けシート!E5676</f>
        <v>85.719092337944986</v>
      </c>
      <c r="O5676" s="18">
        <f>貼り付けシート!F5676</f>
        <v>0</v>
      </c>
      <c r="P5676" s="19">
        <f t="shared" si="532"/>
        <v>0</v>
      </c>
      <c r="Q5676" s="19">
        <f t="shared" si="533"/>
        <v>0</v>
      </c>
    </row>
    <row r="5677" spans="1:17">
      <c r="A5677" s="38">
        <v>41876</v>
      </c>
      <c r="B5677" s="49" t="s">
        <v>156</v>
      </c>
      <c r="C5677" s="24">
        <f t="shared" si="528"/>
        <v>30.406921776000001</v>
      </c>
      <c r="D5677" s="24">
        <f t="shared" si="529"/>
        <v>0</v>
      </c>
      <c r="E5677" s="18">
        <f>IF(G5677&gt;=0.3,(バックデータ一覧!$C$10*(バックデータ一覧!$C$12*計算過程!L5677+バックデータ一覧!$C$13*LN(計算過程!G5677)+バックデータ一覧!$C$14)^バックデータ一覧!$C$11+バックデータ一覧!$E$10*(計算過程!G5677/(バックデータ一覧!$E$12*計算過程!L5677+バックデータ一覧!$E$13*LN(計算過程!G5677)+バックデータ一覧!$E$14))^バックデータ一覧!$E$11)*計算過程!$W$11*10^-3,0)</f>
        <v>0</v>
      </c>
      <c r="F5677" s="18">
        <f>IF(G5677&lt;0.3,(バックデータ一覧!$C$10*(バックデータ一覧!$C$12*計算過程!L5677+バックデータ一覧!$C$13*LN(0.3)+バックデータ一覧!$C$14)^バックデータ一覧!$C$11+バックデータ一覧!$E$10*(0.3/(バックデータ一覧!$E$12*計算過程!L5677+バックデータ一覧!$E$13*LN(0.3)+バックデータ一覧!$E$14))^バックデータ一覧!$E$11)*計算過程!$W$11*計算過程!G5677/0.3*10^-3,0)</f>
        <v>0</v>
      </c>
      <c r="G5677" s="18">
        <f t="shared" si="530"/>
        <v>0</v>
      </c>
      <c r="H5677" s="18">
        <f t="shared" si="531"/>
        <v>0</v>
      </c>
      <c r="I5677" s="24">
        <v>0</v>
      </c>
      <c r="J5677" s="24">
        <v>0</v>
      </c>
      <c r="K5677" s="24">
        <v>0</v>
      </c>
      <c r="L5677" s="14">
        <f>貼り付けシート!C5677</f>
        <v>26.7</v>
      </c>
      <c r="M5677" s="14">
        <f>貼り付けシート!D5677</f>
        <v>18.7</v>
      </c>
      <c r="N5677" s="18">
        <f>貼り付けシート!E5677</f>
        <v>84.307909114459306</v>
      </c>
      <c r="O5677" s="18">
        <f>貼り付けシート!F5677</f>
        <v>0</v>
      </c>
      <c r="P5677" s="19">
        <f t="shared" si="532"/>
        <v>0</v>
      </c>
      <c r="Q5677" s="19">
        <f t="shared" si="533"/>
        <v>0</v>
      </c>
    </row>
    <row r="5678" spans="1:17">
      <c r="A5678" s="38">
        <v>41876</v>
      </c>
      <c r="B5678" s="49" t="s">
        <v>157</v>
      </c>
      <c r="C5678" s="24">
        <f t="shared" si="528"/>
        <v>30.406921776000001</v>
      </c>
      <c r="D5678" s="24">
        <f t="shared" si="529"/>
        <v>0</v>
      </c>
      <c r="E5678" s="18">
        <f>IF(G5678&gt;=0.3,(バックデータ一覧!$C$10*(バックデータ一覧!$C$12*計算過程!L5678+バックデータ一覧!$C$13*LN(計算過程!G5678)+バックデータ一覧!$C$14)^バックデータ一覧!$C$11+バックデータ一覧!$E$10*(計算過程!G5678/(バックデータ一覧!$E$12*計算過程!L5678+バックデータ一覧!$E$13*LN(計算過程!G5678)+バックデータ一覧!$E$14))^バックデータ一覧!$E$11)*計算過程!$W$11*10^-3,0)</f>
        <v>0</v>
      </c>
      <c r="F5678" s="18">
        <f>IF(G5678&lt;0.3,(バックデータ一覧!$C$10*(バックデータ一覧!$C$12*計算過程!L5678+バックデータ一覧!$C$13*LN(0.3)+バックデータ一覧!$C$14)^バックデータ一覧!$C$11+バックデータ一覧!$E$10*(0.3/(バックデータ一覧!$E$12*計算過程!L5678+バックデータ一覧!$E$13*LN(0.3)+バックデータ一覧!$E$14))^バックデータ一覧!$E$11)*計算過程!$W$11*計算過程!G5678/0.3*10^-3,0)</f>
        <v>0</v>
      </c>
      <c r="G5678" s="18">
        <f t="shared" si="530"/>
        <v>0</v>
      </c>
      <c r="H5678" s="18">
        <f t="shared" si="531"/>
        <v>0</v>
      </c>
      <c r="I5678" s="24">
        <v>0</v>
      </c>
      <c r="J5678" s="24">
        <v>0</v>
      </c>
      <c r="K5678" s="24">
        <v>0</v>
      </c>
      <c r="L5678" s="14">
        <f>貼り付けシート!C5678</f>
        <v>27.2</v>
      </c>
      <c r="M5678" s="14">
        <f>貼り付けシート!D5678</f>
        <v>19.600000000000001</v>
      </c>
      <c r="N5678" s="18">
        <f>貼り付けシート!E5678</f>
        <v>85.687660846426994</v>
      </c>
      <c r="O5678" s="18">
        <f>貼り付けシート!F5678</f>
        <v>0</v>
      </c>
      <c r="P5678" s="19">
        <f t="shared" si="532"/>
        <v>0</v>
      </c>
      <c r="Q5678" s="19">
        <f t="shared" si="533"/>
        <v>0</v>
      </c>
    </row>
    <row r="5679" spans="1:17">
      <c r="A5679" s="38">
        <v>41876</v>
      </c>
      <c r="B5679" s="49" t="s">
        <v>158</v>
      </c>
      <c r="C5679" s="24">
        <f t="shared" si="528"/>
        <v>30.406921776000001</v>
      </c>
      <c r="D5679" s="24">
        <f t="shared" si="529"/>
        <v>0</v>
      </c>
      <c r="E5679" s="18">
        <f>IF(G5679&gt;=0.3,(バックデータ一覧!$C$10*(バックデータ一覧!$C$12*計算過程!L5679+バックデータ一覧!$C$13*LN(計算過程!G5679)+バックデータ一覧!$C$14)^バックデータ一覧!$C$11+バックデータ一覧!$E$10*(計算過程!G5679/(バックデータ一覧!$E$12*計算過程!L5679+バックデータ一覧!$E$13*LN(計算過程!G5679)+バックデータ一覧!$E$14))^バックデータ一覧!$E$11)*計算過程!$W$11*10^-3,0)</f>
        <v>0</v>
      </c>
      <c r="F5679" s="18">
        <f>IF(G5679&lt;0.3,(バックデータ一覧!$C$10*(バックデータ一覧!$C$12*計算過程!L5679+バックデータ一覧!$C$13*LN(0.3)+バックデータ一覧!$C$14)^バックデータ一覧!$C$11+バックデータ一覧!$E$10*(0.3/(バックデータ一覧!$E$12*計算過程!L5679+バックデータ一覧!$E$13*LN(0.3)+バックデータ一覧!$E$14))^バックデータ一覧!$E$11)*計算過程!$W$11*計算過程!G5679/0.3*10^-3,0)</f>
        <v>0</v>
      </c>
      <c r="G5679" s="18">
        <f t="shared" si="530"/>
        <v>0</v>
      </c>
      <c r="H5679" s="18">
        <f t="shared" si="531"/>
        <v>0</v>
      </c>
      <c r="I5679" s="24">
        <v>0</v>
      </c>
      <c r="J5679" s="24">
        <v>0</v>
      </c>
      <c r="K5679" s="24">
        <v>0</v>
      </c>
      <c r="L5679" s="14">
        <f>貼り付けシート!C5679</f>
        <v>27.1</v>
      </c>
      <c r="M5679" s="14">
        <f>貼り付けシート!D5679</f>
        <v>19.7</v>
      </c>
      <c r="N5679" s="18">
        <f>貼り付けシート!E5679</f>
        <v>86.617943978113686</v>
      </c>
      <c r="O5679" s="18">
        <f>貼り付けシート!F5679</f>
        <v>0</v>
      </c>
      <c r="P5679" s="19">
        <f t="shared" si="532"/>
        <v>0</v>
      </c>
      <c r="Q5679" s="19">
        <f t="shared" si="533"/>
        <v>0</v>
      </c>
    </row>
    <row r="5680" spans="1:17">
      <c r="A5680" s="38">
        <v>41876</v>
      </c>
      <c r="B5680" s="49" t="s">
        <v>159</v>
      </c>
      <c r="C5680" s="24">
        <f t="shared" si="528"/>
        <v>30.406921776000001</v>
      </c>
      <c r="D5680" s="24">
        <f t="shared" si="529"/>
        <v>0</v>
      </c>
      <c r="E5680" s="18">
        <f>IF(G5680&gt;=0.3,(バックデータ一覧!$C$10*(バックデータ一覧!$C$12*計算過程!L5680+バックデータ一覧!$C$13*LN(計算過程!G5680)+バックデータ一覧!$C$14)^バックデータ一覧!$C$11+バックデータ一覧!$E$10*(計算過程!G5680/(バックデータ一覧!$E$12*計算過程!L5680+バックデータ一覧!$E$13*LN(計算過程!G5680)+バックデータ一覧!$E$14))^バックデータ一覧!$E$11)*計算過程!$W$11*10^-3,0)</f>
        <v>0</v>
      </c>
      <c r="F5680" s="18">
        <f>IF(G5680&lt;0.3,(バックデータ一覧!$C$10*(バックデータ一覧!$C$12*計算過程!L5680+バックデータ一覧!$C$13*LN(0.3)+バックデータ一覧!$C$14)^バックデータ一覧!$C$11+バックデータ一覧!$E$10*(0.3/(バックデータ一覧!$E$12*計算過程!L5680+バックデータ一覧!$E$13*LN(0.3)+バックデータ一覧!$E$14))^バックデータ一覧!$E$11)*計算過程!$W$11*計算過程!G5680/0.3*10^-3,0)</f>
        <v>0</v>
      </c>
      <c r="G5680" s="18">
        <f t="shared" si="530"/>
        <v>0</v>
      </c>
      <c r="H5680" s="18">
        <f t="shared" si="531"/>
        <v>0</v>
      </c>
      <c r="I5680" s="24">
        <v>0</v>
      </c>
      <c r="J5680" s="24">
        <v>0</v>
      </c>
      <c r="K5680" s="24">
        <v>0</v>
      </c>
      <c r="L5680" s="14">
        <f>貼り付けシート!C5680</f>
        <v>27.1</v>
      </c>
      <c r="M5680" s="14">
        <f>貼り付けシート!D5680</f>
        <v>19.899999999999999</v>
      </c>
      <c r="N5680" s="18">
        <f>貼り付けシート!E5680</f>
        <v>87.470051991117387</v>
      </c>
      <c r="O5680" s="18">
        <f>貼り付けシート!F5680</f>
        <v>0</v>
      </c>
      <c r="P5680" s="19">
        <f t="shared" si="532"/>
        <v>0</v>
      </c>
      <c r="Q5680" s="19">
        <f t="shared" si="533"/>
        <v>0</v>
      </c>
    </row>
    <row r="5681" spans="1:17">
      <c r="A5681" s="38">
        <v>41876</v>
      </c>
      <c r="B5681" s="49" t="s">
        <v>160</v>
      </c>
      <c r="C5681" s="24">
        <f t="shared" si="528"/>
        <v>30.406921776000001</v>
      </c>
      <c r="D5681" s="24">
        <f t="shared" si="529"/>
        <v>0</v>
      </c>
      <c r="E5681" s="18">
        <f>IF(G5681&gt;=0.3,(バックデータ一覧!$C$10*(バックデータ一覧!$C$12*計算過程!L5681+バックデータ一覧!$C$13*LN(計算過程!G5681)+バックデータ一覧!$C$14)^バックデータ一覧!$C$11+バックデータ一覧!$E$10*(計算過程!G5681/(バックデータ一覧!$E$12*計算過程!L5681+バックデータ一覧!$E$13*LN(計算過程!G5681)+バックデータ一覧!$E$14))^バックデータ一覧!$E$11)*計算過程!$W$11*10^-3,0)</f>
        <v>0</v>
      </c>
      <c r="F5681" s="18">
        <f>IF(G5681&lt;0.3,(バックデータ一覧!$C$10*(バックデータ一覧!$C$12*計算過程!L5681+バックデータ一覧!$C$13*LN(0.3)+バックデータ一覧!$C$14)^バックデータ一覧!$C$11+バックデータ一覧!$E$10*(0.3/(バックデータ一覧!$E$12*計算過程!L5681+バックデータ一覧!$E$13*LN(0.3)+バックデータ一覧!$E$14))^バックデータ一覧!$E$11)*計算過程!$W$11*計算過程!G5681/0.3*10^-3,0)</f>
        <v>0</v>
      </c>
      <c r="G5681" s="18">
        <f t="shared" si="530"/>
        <v>0</v>
      </c>
      <c r="H5681" s="18">
        <f t="shared" si="531"/>
        <v>0</v>
      </c>
      <c r="I5681" s="24">
        <v>0</v>
      </c>
      <c r="J5681" s="24">
        <v>0</v>
      </c>
      <c r="K5681" s="24">
        <v>0</v>
      </c>
      <c r="L5681" s="14">
        <f>貼り付けシート!C5681</f>
        <v>26.1</v>
      </c>
      <c r="M5681" s="14">
        <f>貼り付けシート!D5681</f>
        <v>20.100000000000001</v>
      </c>
      <c r="N5681" s="18">
        <f>貼り付けシート!E5681</f>
        <v>93.679503677754965</v>
      </c>
      <c r="O5681" s="18">
        <f>貼り付けシート!F5681</f>
        <v>0</v>
      </c>
      <c r="P5681" s="19">
        <f t="shared" si="532"/>
        <v>0</v>
      </c>
      <c r="Q5681" s="19">
        <f t="shared" si="533"/>
        <v>0</v>
      </c>
    </row>
    <row r="5682" spans="1:17">
      <c r="A5682" s="38">
        <v>41876</v>
      </c>
      <c r="B5682" s="49" t="s">
        <v>161</v>
      </c>
      <c r="C5682" s="24">
        <f t="shared" si="528"/>
        <v>30.406921776000001</v>
      </c>
      <c r="D5682" s="24">
        <f t="shared" si="529"/>
        <v>0</v>
      </c>
      <c r="E5682" s="18">
        <f>IF(G5682&gt;=0.3,(バックデータ一覧!$C$10*(バックデータ一覧!$C$12*計算過程!L5682+バックデータ一覧!$C$13*LN(計算過程!G5682)+バックデータ一覧!$C$14)^バックデータ一覧!$C$11+バックデータ一覧!$E$10*(計算過程!G5682/(バックデータ一覧!$E$12*計算過程!L5682+バックデータ一覧!$E$13*LN(計算過程!G5682)+バックデータ一覧!$E$14))^バックデータ一覧!$E$11)*計算過程!$W$11*10^-3,0)</f>
        <v>0</v>
      </c>
      <c r="F5682" s="18">
        <f>IF(G5682&lt;0.3,(バックデータ一覧!$C$10*(バックデータ一覧!$C$12*計算過程!L5682+バックデータ一覧!$C$13*LN(0.3)+バックデータ一覧!$C$14)^バックデータ一覧!$C$11+バックデータ一覧!$E$10*(0.3/(バックデータ一覧!$E$12*計算過程!L5682+バックデータ一覧!$E$13*LN(0.3)+バックデータ一覧!$E$14))^バックデータ一覧!$E$11)*計算過程!$W$11*計算過程!G5682/0.3*10^-3,0)</f>
        <v>0</v>
      </c>
      <c r="G5682" s="18">
        <f t="shared" si="530"/>
        <v>0</v>
      </c>
      <c r="H5682" s="18">
        <f t="shared" si="531"/>
        <v>0</v>
      </c>
      <c r="I5682" s="24">
        <v>0</v>
      </c>
      <c r="J5682" s="24">
        <v>0</v>
      </c>
      <c r="K5682" s="24">
        <v>0</v>
      </c>
      <c r="L5682" s="14">
        <f>貼り付けシート!C5682</f>
        <v>26.1</v>
      </c>
      <c r="M5682" s="14">
        <f>貼り付けシート!D5682</f>
        <v>20.2</v>
      </c>
      <c r="N5682" s="18">
        <f>貼り付けシート!E5682</f>
        <v>94.130911008026388</v>
      </c>
      <c r="O5682" s="18">
        <f>貼り付けシート!F5682</f>
        <v>0</v>
      </c>
      <c r="P5682" s="19">
        <f t="shared" si="532"/>
        <v>0</v>
      </c>
      <c r="Q5682" s="19">
        <f t="shared" si="533"/>
        <v>0</v>
      </c>
    </row>
    <row r="5683" spans="1:17">
      <c r="A5683" s="38">
        <v>41876</v>
      </c>
      <c r="B5683" s="49" t="s">
        <v>162</v>
      </c>
      <c r="C5683" s="24">
        <f t="shared" si="528"/>
        <v>30.406921776000001</v>
      </c>
      <c r="D5683" s="24">
        <f t="shared" si="529"/>
        <v>0</v>
      </c>
      <c r="E5683" s="18">
        <f>IF(G5683&gt;=0.3,(バックデータ一覧!$C$10*(バックデータ一覧!$C$12*計算過程!L5683+バックデータ一覧!$C$13*LN(計算過程!G5683)+バックデータ一覧!$C$14)^バックデータ一覧!$C$11+バックデータ一覧!$E$10*(計算過程!G5683/(バックデータ一覧!$E$12*計算過程!L5683+バックデータ一覧!$E$13*LN(計算過程!G5683)+バックデータ一覧!$E$14))^バックデータ一覧!$E$11)*計算過程!$W$11*10^-3,0)</f>
        <v>0</v>
      </c>
      <c r="F5683" s="18">
        <f>IF(G5683&lt;0.3,(バックデータ一覧!$C$10*(バックデータ一覧!$C$12*計算過程!L5683+バックデータ一覧!$C$13*LN(0.3)+バックデータ一覧!$C$14)^バックデータ一覧!$C$11+バックデータ一覧!$E$10*(0.3/(バックデータ一覧!$E$12*計算過程!L5683+バックデータ一覧!$E$13*LN(0.3)+バックデータ一覧!$E$14))^バックデータ一覧!$E$11)*計算過程!$W$11*計算過程!G5683/0.3*10^-3,0)</f>
        <v>0</v>
      </c>
      <c r="G5683" s="18">
        <f t="shared" si="530"/>
        <v>0</v>
      </c>
      <c r="H5683" s="18">
        <f t="shared" si="531"/>
        <v>0</v>
      </c>
      <c r="I5683" s="24">
        <v>0</v>
      </c>
      <c r="J5683" s="24">
        <v>0</v>
      </c>
      <c r="K5683" s="24">
        <v>0</v>
      </c>
      <c r="L5683" s="14">
        <f>貼り付けシート!C5683</f>
        <v>25.7</v>
      </c>
      <c r="M5683" s="14">
        <f>貼り付けシート!D5683</f>
        <v>20.3</v>
      </c>
      <c r="N5683" s="18">
        <f>貼り付けシート!E5683</f>
        <v>96.848914810960892</v>
      </c>
      <c r="O5683" s="18">
        <f>貼り付けシート!F5683</f>
        <v>0</v>
      </c>
      <c r="P5683" s="19">
        <f t="shared" si="532"/>
        <v>0</v>
      </c>
      <c r="Q5683" s="19">
        <f t="shared" si="533"/>
        <v>0</v>
      </c>
    </row>
    <row r="5684" spans="1:17">
      <c r="A5684" s="38">
        <v>41876</v>
      </c>
      <c r="B5684" s="49" t="s">
        <v>163</v>
      </c>
      <c r="C5684" s="24">
        <f t="shared" si="528"/>
        <v>30.406921776000001</v>
      </c>
      <c r="D5684" s="24">
        <f t="shared" si="529"/>
        <v>0</v>
      </c>
      <c r="E5684" s="18">
        <f>IF(G5684&gt;=0.3,(バックデータ一覧!$C$10*(バックデータ一覧!$C$12*計算過程!L5684+バックデータ一覧!$C$13*LN(計算過程!G5684)+バックデータ一覧!$C$14)^バックデータ一覧!$C$11+バックデータ一覧!$E$10*(計算過程!G5684/(バックデータ一覧!$E$12*計算過程!L5684+バックデータ一覧!$E$13*LN(計算過程!G5684)+バックデータ一覧!$E$14))^バックデータ一覧!$E$11)*計算過程!$W$11*10^-3,0)</f>
        <v>0</v>
      </c>
      <c r="F5684" s="18">
        <f>IF(G5684&lt;0.3,(バックデータ一覧!$C$10*(バックデータ一覧!$C$12*計算過程!L5684+バックデータ一覧!$C$13*LN(0.3)+バックデータ一覧!$C$14)^バックデータ一覧!$C$11+バックデータ一覧!$E$10*(0.3/(バックデータ一覧!$E$12*計算過程!L5684+バックデータ一覧!$E$13*LN(0.3)+バックデータ一覧!$E$14))^バックデータ一覧!$E$11)*計算過程!$W$11*計算過程!G5684/0.3*10^-3,0)</f>
        <v>0</v>
      </c>
      <c r="G5684" s="18">
        <f t="shared" si="530"/>
        <v>0</v>
      </c>
      <c r="H5684" s="18">
        <f t="shared" si="531"/>
        <v>0</v>
      </c>
      <c r="I5684" s="24">
        <v>0</v>
      </c>
      <c r="J5684" s="24">
        <v>0</v>
      </c>
      <c r="K5684" s="24">
        <v>0</v>
      </c>
      <c r="L5684" s="14">
        <f>貼り付けシート!C5684</f>
        <v>25.9</v>
      </c>
      <c r="M5684" s="14">
        <f>貼り付けシート!D5684</f>
        <v>20.5</v>
      </c>
      <c r="N5684" s="18">
        <f>貼り付けシート!E5684</f>
        <v>96.620825114873895</v>
      </c>
      <c r="O5684" s="18">
        <f>貼り付けシート!F5684</f>
        <v>0</v>
      </c>
      <c r="P5684" s="19">
        <f t="shared" si="532"/>
        <v>0</v>
      </c>
      <c r="Q5684" s="19">
        <f t="shared" si="533"/>
        <v>0</v>
      </c>
    </row>
    <row r="5685" spans="1:17">
      <c r="A5685" s="38">
        <v>41876</v>
      </c>
      <c r="B5685" s="49" t="s">
        <v>164</v>
      </c>
      <c r="C5685" s="24">
        <f t="shared" si="528"/>
        <v>30.406921776000001</v>
      </c>
      <c r="D5685" s="24">
        <f t="shared" si="529"/>
        <v>0</v>
      </c>
      <c r="E5685" s="18">
        <f>IF(G5685&gt;=0.3,(バックデータ一覧!$C$10*(バックデータ一覧!$C$12*計算過程!L5685+バックデータ一覧!$C$13*LN(計算過程!G5685)+バックデータ一覧!$C$14)^バックデータ一覧!$C$11+バックデータ一覧!$E$10*(計算過程!G5685/(バックデータ一覧!$E$12*計算過程!L5685+バックデータ一覧!$E$13*LN(計算過程!G5685)+バックデータ一覧!$E$14))^バックデータ一覧!$E$11)*計算過程!$W$11*10^-3,0)</f>
        <v>0</v>
      </c>
      <c r="F5685" s="18">
        <f>IF(G5685&lt;0.3,(バックデータ一覧!$C$10*(バックデータ一覧!$C$12*計算過程!L5685+バックデータ一覧!$C$13*LN(0.3)+バックデータ一覧!$C$14)^バックデータ一覧!$C$11+バックデータ一覧!$E$10*(0.3/(バックデータ一覧!$E$12*計算過程!L5685+バックデータ一覧!$E$13*LN(0.3)+バックデータ一覧!$E$14))^バックデータ一覧!$E$11)*計算過程!$W$11*計算過程!G5685/0.3*10^-3,0)</f>
        <v>0</v>
      </c>
      <c r="G5685" s="18">
        <f t="shared" si="530"/>
        <v>0</v>
      </c>
      <c r="H5685" s="18">
        <f t="shared" si="531"/>
        <v>0</v>
      </c>
      <c r="I5685" s="24">
        <v>0</v>
      </c>
      <c r="J5685" s="24">
        <v>0</v>
      </c>
      <c r="K5685" s="24">
        <v>0</v>
      </c>
      <c r="L5685" s="14">
        <f>貼り付けシート!C5685</f>
        <v>25.9</v>
      </c>
      <c r="M5685" s="14">
        <f>貼り付けシート!D5685</f>
        <v>20.399999999999999</v>
      </c>
      <c r="N5685" s="18">
        <f>貼り付けシート!E5685</f>
        <v>96.164471249631873</v>
      </c>
      <c r="O5685" s="18">
        <f>貼り付けシート!F5685</f>
        <v>0</v>
      </c>
      <c r="P5685" s="19">
        <f t="shared" si="532"/>
        <v>0</v>
      </c>
      <c r="Q5685" s="19">
        <f t="shared" si="533"/>
        <v>0</v>
      </c>
    </row>
    <row r="5686" spans="1:17">
      <c r="A5686" s="38">
        <v>41876</v>
      </c>
      <c r="B5686" s="49" t="s">
        <v>165</v>
      </c>
      <c r="C5686" s="24">
        <f t="shared" si="528"/>
        <v>30.406921776000001</v>
      </c>
      <c r="D5686" s="24">
        <f t="shared" si="529"/>
        <v>0</v>
      </c>
      <c r="E5686" s="18">
        <f>IF(G5686&gt;=0.3,(バックデータ一覧!$C$10*(バックデータ一覧!$C$12*計算過程!L5686+バックデータ一覧!$C$13*LN(計算過程!G5686)+バックデータ一覧!$C$14)^バックデータ一覧!$C$11+バックデータ一覧!$E$10*(計算過程!G5686/(バックデータ一覧!$E$12*計算過程!L5686+バックデータ一覧!$E$13*LN(計算過程!G5686)+バックデータ一覧!$E$14))^バックデータ一覧!$E$11)*計算過程!$W$11*10^-3,0)</f>
        <v>0</v>
      </c>
      <c r="F5686" s="18">
        <f>IF(G5686&lt;0.3,(バックデータ一覧!$C$10*(バックデータ一覧!$C$12*計算過程!L5686+バックデータ一覧!$C$13*LN(0.3)+バックデータ一覧!$C$14)^バックデータ一覧!$C$11+バックデータ一覧!$E$10*(0.3/(バックデータ一覧!$E$12*計算過程!L5686+バックデータ一覧!$E$13*LN(0.3)+バックデータ一覧!$E$14))^バックデータ一覧!$E$11)*計算過程!$W$11*計算過程!G5686/0.3*10^-3,0)</f>
        <v>0</v>
      </c>
      <c r="G5686" s="18">
        <f t="shared" si="530"/>
        <v>0</v>
      </c>
      <c r="H5686" s="18">
        <f t="shared" si="531"/>
        <v>0</v>
      </c>
      <c r="I5686" s="24">
        <v>0</v>
      </c>
      <c r="J5686" s="24">
        <v>0</v>
      </c>
      <c r="K5686" s="24">
        <v>0</v>
      </c>
      <c r="L5686" s="14">
        <f>貼り付けシート!C5686</f>
        <v>26.2</v>
      </c>
      <c r="M5686" s="14">
        <f>貼り付けシート!D5686</f>
        <v>20.399999999999999</v>
      </c>
      <c r="N5686" s="18">
        <f>貼り付けシート!E5686</f>
        <v>94.473355978165912</v>
      </c>
      <c r="O5686" s="18">
        <f>貼り付けシート!F5686</f>
        <v>0</v>
      </c>
      <c r="P5686" s="19">
        <f t="shared" si="532"/>
        <v>0</v>
      </c>
      <c r="Q5686" s="19">
        <f t="shared" si="533"/>
        <v>0</v>
      </c>
    </row>
    <row r="5687" spans="1:17">
      <c r="A5687" s="38">
        <v>41876</v>
      </c>
      <c r="B5687" s="49" t="s">
        <v>166</v>
      </c>
      <c r="C5687" s="24">
        <f t="shared" si="528"/>
        <v>30.406921776000001</v>
      </c>
      <c r="D5687" s="24">
        <f t="shared" si="529"/>
        <v>0</v>
      </c>
      <c r="E5687" s="18">
        <f>IF(G5687&gt;=0.3,(バックデータ一覧!$C$10*(バックデータ一覧!$C$12*計算過程!L5687+バックデータ一覧!$C$13*LN(計算過程!G5687)+バックデータ一覧!$C$14)^バックデータ一覧!$C$11+バックデータ一覧!$E$10*(計算過程!G5687/(バックデータ一覧!$E$12*計算過程!L5687+バックデータ一覧!$E$13*LN(計算過程!G5687)+バックデータ一覧!$E$14))^バックデータ一覧!$E$11)*計算過程!$W$11*10^-3,0)</f>
        <v>0</v>
      </c>
      <c r="F5687" s="18">
        <f>IF(G5687&lt;0.3,(バックデータ一覧!$C$10*(バックデータ一覧!$C$12*計算過程!L5687+バックデータ一覧!$C$13*LN(0.3)+バックデータ一覧!$C$14)^バックデータ一覧!$C$11+バックデータ一覧!$E$10*(0.3/(バックデータ一覧!$E$12*計算過程!L5687+バックデータ一覧!$E$13*LN(0.3)+バックデータ一覧!$E$14))^バックデータ一覧!$E$11)*計算過程!$W$11*計算過程!G5687/0.3*10^-3,0)</f>
        <v>0</v>
      </c>
      <c r="G5687" s="18">
        <f t="shared" si="530"/>
        <v>0</v>
      </c>
      <c r="H5687" s="18">
        <f t="shared" si="531"/>
        <v>0</v>
      </c>
      <c r="I5687" s="24">
        <v>0</v>
      </c>
      <c r="J5687" s="24">
        <v>0</v>
      </c>
      <c r="K5687" s="24">
        <v>0</v>
      </c>
      <c r="L5687" s="14">
        <f>貼り付けシート!C5687</f>
        <v>25.9</v>
      </c>
      <c r="M5687" s="14">
        <f>貼り付けシート!D5687</f>
        <v>20.3</v>
      </c>
      <c r="N5687" s="18">
        <f>貼り付けシート!E5687</f>
        <v>95.707975284478536</v>
      </c>
      <c r="O5687" s="18">
        <f>貼り付けシート!F5687</f>
        <v>0</v>
      </c>
      <c r="P5687" s="19">
        <f t="shared" si="532"/>
        <v>0</v>
      </c>
      <c r="Q5687" s="19">
        <f t="shared" si="533"/>
        <v>0</v>
      </c>
    </row>
    <row r="5688" spans="1:17">
      <c r="A5688" s="38">
        <v>41876</v>
      </c>
      <c r="B5688" s="49" t="s">
        <v>167</v>
      </c>
      <c r="C5688" s="24">
        <f t="shared" si="528"/>
        <v>30.406921776000001</v>
      </c>
      <c r="D5688" s="24">
        <f t="shared" si="529"/>
        <v>0</v>
      </c>
      <c r="E5688" s="18">
        <f>IF(G5688&gt;=0.3,(バックデータ一覧!$C$10*(バックデータ一覧!$C$12*計算過程!L5688+バックデータ一覧!$C$13*LN(計算過程!G5688)+バックデータ一覧!$C$14)^バックデータ一覧!$C$11+バックデータ一覧!$E$10*(計算過程!G5688/(バックデータ一覧!$E$12*計算過程!L5688+バックデータ一覧!$E$13*LN(計算過程!G5688)+バックデータ一覧!$E$14))^バックデータ一覧!$E$11)*計算過程!$W$11*10^-3,0)</f>
        <v>0</v>
      </c>
      <c r="F5688" s="18">
        <f>IF(G5688&lt;0.3,(バックデータ一覧!$C$10*(バックデータ一覧!$C$12*計算過程!L5688+バックデータ一覧!$C$13*LN(0.3)+バックデータ一覧!$C$14)^バックデータ一覧!$C$11+バックデータ一覧!$E$10*(0.3/(バックデータ一覧!$E$12*計算過程!L5688+バックデータ一覧!$E$13*LN(0.3)+バックデータ一覧!$E$14))^バックデータ一覧!$E$11)*計算過程!$W$11*計算過程!G5688/0.3*10^-3,0)</f>
        <v>0</v>
      </c>
      <c r="G5688" s="18">
        <f t="shared" si="530"/>
        <v>0</v>
      </c>
      <c r="H5688" s="18">
        <f t="shared" si="531"/>
        <v>0</v>
      </c>
      <c r="I5688" s="24">
        <v>0</v>
      </c>
      <c r="J5688" s="24">
        <v>0</v>
      </c>
      <c r="K5688" s="24">
        <v>0</v>
      </c>
      <c r="L5688" s="14">
        <f>貼り付けシート!C5688</f>
        <v>25.9</v>
      </c>
      <c r="M5688" s="14">
        <f>貼り付けシート!D5688</f>
        <v>20.3</v>
      </c>
      <c r="N5688" s="18">
        <f>貼り付けシート!E5688</f>
        <v>95.707975284478536</v>
      </c>
      <c r="O5688" s="18">
        <f>貼り付けシート!F5688</f>
        <v>0</v>
      </c>
      <c r="P5688" s="19">
        <f t="shared" si="532"/>
        <v>0</v>
      </c>
      <c r="Q5688" s="19">
        <f t="shared" si="533"/>
        <v>0</v>
      </c>
    </row>
    <row r="5689" spans="1:17">
      <c r="A5689" s="38">
        <v>41876</v>
      </c>
      <c r="B5689" s="49" t="s">
        <v>168</v>
      </c>
      <c r="C5689" s="24">
        <f t="shared" si="528"/>
        <v>30.406921776000001</v>
      </c>
      <c r="D5689" s="24">
        <f t="shared" si="529"/>
        <v>0</v>
      </c>
      <c r="E5689" s="18">
        <f>IF(G5689&gt;=0.3,(バックデータ一覧!$C$10*(バックデータ一覧!$C$12*計算過程!L5689+バックデータ一覧!$C$13*LN(計算過程!G5689)+バックデータ一覧!$C$14)^バックデータ一覧!$C$11+バックデータ一覧!$E$10*(計算過程!G5689/(バックデータ一覧!$E$12*計算過程!L5689+バックデータ一覧!$E$13*LN(計算過程!G5689)+バックデータ一覧!$E$14))^バックデータ一覧!$E$11)*計算過程!$W$11*10^-3,0)</f>
        <v>0</v>
      </c>
      <c r="F5689" s="18">
        <f>IF(G5689&lt;0.3,(バックデータ一覧!$C$10*(バックデータ一覧!$C$12*計算過程!L5689+バックデータ一覧!$C$13*LN(0.3)+バックデータ一覧!$C$14)^バックデータ一覧!$C$11+バックデータ一覧!$E$10*(0.3/(バックデータ一覧!$E$12*計算過程!L5689+バックデータ一覧!$E$13*LN(0.3)+バックデータ一覧!$E$14))^バックデータ一覧!$E$11)*計算過程!$W$11*計算過程!G5689/0.3*10^-3,0)</f>
        <v>0</v>
      </c>
      <c r="G5689" s="18">
        <f t="shared" si="530"/>
        <v>0</v>
      </c>
      <c r="H5689" s="18">
        <f t="shared" si="531"/>
        <v>0</v>
      </c>
      <c r="I5689" s="24">
        <v>0</v>
      </c>
      <c r="J5689" s="24">
        <v>0</v>
      </c>
      <c r="K5689" s="24">
        <v>0</v>
      </c>
      <c r="L5689" s="14">
        <f>貼り付けシート!C5689</f>
        <v>26</v>
      </c>
      <c r="M5689" s="14">
        <f>貼り付けシート!D5689</f>
        <v>20.399999999999999</v>
      </c>
      <c r="N5689" s="18">
        <f>貼り付けシート!E5689</f>
        <v>95.596999892464765</v>
      </c>
      <c r="O5689" s="18">
        <f>貼り付けシート!F5689</f>
        <v>0</v>
      </c>
      <c r="P5689" s="19">
        <f t="shared" si="532"/>
        <v>0</v>
      </c>
      <c r="Q5689" s="19">
        <f t="shared" si="533"/>
        <v>0</v>
      </c>
    </row>
    <row r="5690" spans="1:17">
      <c r="A5690" s="38">
        <v>41876</v>
      </c>
      <c r="B5690" s="49" t="s">
        <v>169</v>
      </c>
      <c r="C5690" s="24">
        <f t="shared" si="528"/>
        <v>30.406921776000001</v>
      </c>
      <c r="D5690" s="24">
        <f t="shared" si="529"/>
        <v>0</v>
      </c>
      <c r="E5690" s="18">
        <f>IF(G5690&gt;=0.3,(バックデータ一覧!$C$10*(バックデータ一覧!$C$12*計算過程!L5690+バックデータ一覧!$C$13*LN(計算過程!G5690)+バックデータ一覧!$C$14)^バックデータ一覧!$C$11+バックデータ一覧!$E$10*(計算過程!G5690/(バックデータ一覧!$E$12*計算過程!L5690+バックデータ一覧!$E$13*LN(計算過程!G5690)+バックデータ一覧!$E$14))^バックデータ一覧!$E$11)*計算過程!$W$11*10^-3,0)</f>
        <v>0</v>
      </c>
      <c r="F5690" s="18">
        <f>IF(G5690&lt;0.3,(バックデータ一覧!$C$10*(バックデータ一覧!$C$12*計算過程!L5690+バックデータ一覧!$C$13*LN(0.3)+バックデータ一覧!$C$14)^バックデータ一覧!$C$11+バックデータ一覧!$E$10*(0.3/(バックデータ一覧!$E$12*計算過程!L5690+バックデータ一覧!$E$13*LN(0.3)+バックデータ一覧!$E$14))^バックデータ一覧!$E$11)*計算過程!$W$11*計算過程!G5690/0.3*10^-3,0)</f>
        <v>0</v>
      </c>
      <c r="G5690" s="18">
        <f t="shared" si="530"/>
        <v>0</v>
      </c>
      <c r="H5690" s="18">
        <f t="shared" si="531"/>
        <v>0</v>
      </c>
      <c r="I5690" s="24">
        <v>0</v>
      </c>
      <c r="J5690" s="24">
        <v>0</v>
      </c>
      <c r="K5690" s="24">
        <v>0</v>
      </c>
      <c r="L5690" s="14">
        <f>貼り付けシート!C5690</f>
        <v>25.9</v>
      </c>
      <c r="M5690" s="14">
        <f>貼り付けシート!D5690</f>
        <v>20.399999999999999</v>
      </c>
      <c r="N5690" s="18">
        <f>貼り付けシート!E5690</f>
        <v>96.164471249631873</v>
      </c>
      <c r="O5690" s="18">
        <f>貼り付けシート!F5690</f>
        <v>0</v>
      </c>
      <c r="P5690" s="19">
        <f t="shared" si="532"/>
        <v>0</v>
      </c>
      <c r="Q5690" s="19">
        <f t="shared" si="533"/>
        <v>0</v>
      </c>
    </row>
    <row r="5691" spans="1:17">
      <c r="A5691" s="38">
        <v>41876</v>
      </c>
      <c r="B5691" s="49" t="s">
        <v>170</v>
      </c>
      <c r="C5691" s="24">
        <f t="shared" si="528"/>
        <v>30.406921776000001</v>
      </c>
      <c r="D5691" s="24">
        <f t="shared" si="529"/>
        <v>0</v>
      </c>
      <c r="E5691" s="18">
        <f>IF(G5691&gt;=0.3,(バックデータ一覧!$C$10*(バックデータ一覧!$C$12*計算過程!L5691+バックデータ一覧!$C$13*LN(計算過程!G5691)+バックデータ一覧!$C$14)^バックデータ一覧!$C$11+バックデータ一覧!$E$10*(計算過程!G5691/(バックデータ一覧!$E$12*計算過程!L5691+バックデータ一覧!$E$13*LN(計算過程!G5691)+バックデータ一覧!$E$14))^バックデータ一覧!$E$11)*計算過程!$W$11*10^-3,0)</f>
        <v>0</v>
      </c>
      <c r="F5691" s="18">
        <f>IF(G5691&lt;0.3,(バックデータ一覧!$C$10*(バックデータ一覧!$C$12*計算過程!L5691+バックデータ一覧!$C$13*LN(0.3)+バックデータ一覧!$C$14)^バックデータ一覧!$C$11+バックデータ一覧!$E$10*(0.3/(バックデータ一覧!$E$12*計算過程!L5691+バックデータ一覧!$E$13*LN(0.3)+バックデータ一覧!$E$14))^バックデータ一覧!$E$11)*計算過程!$W$11*計算過程!G5691/0.3*10^-3,0)</f>
        <v>0</v>
      </c>
      <c r="G5691" s="18">
        <f t="shared" si="530"/>
        <v>0</v>
      </c>
      <c r="H5691" s="18">
        <f t="shared" si="531"/>
        <v>0</v>
      </c>
      <c r="I5691" s="24">
        <v>0</v>
      </c>
      <c r="J5691" s="24">
        <v>0</v>
      </c>
      <c r="K5691" s="24">
        <v>0</v>
      </c>
      <c r="L5691" s="14">
        <f>貼り付けシート!C5691</f>
        <v>26.2</v>
      </c>
      <c r="M5691" s="14">
        <f>貼り付けシート!D5691</f>
        <v>20.5</v>
      </c>
      <c r="N5691" s="18">
        <f>貼り付けシート!E5691</f>
        <v>94.921684561506268</v>
      </c>
      <c r="O5691" s="18">
        <f>貼り付けシート!F5691</f>
        <v>0</v>
      </c>
      <c r="P5691" s="19">
        <f t="shared" si="532"/>
        <v>0</v>
      </c>
      <c r="Q5691" s="19">
        <f t="shared" si="533"/>
        <v>0</v>
      </c>
    </row>
    <row r="5692" spans="1:17">
      <c r="A5692" s="38">
        <v>41876</v>
      </c>
      <c r="B5692" s="49" t="s">
        <v>171</v>
      </c>
      <c r="C5692" s="24">
        <f t="shared" si="528"/>
        <v>30.406921776000001</v>
      </c>
      <c r="D5692" s="24">
        <f t="shared" si="529"/>
        <v>0</v>
      </c>
      <c r="E5692" s="18">
        <f>IF(G5692&gt;=0.3,(バックデータ一覧!$C$10*(バックデータ一覧!$C$12*計算過程!L5692+バックデータ一覧!$C$13*LN(計算過程!G5692)+バックデータ一覧!$C$14)^バックデータ一覧!$C$11+バックデータ一覧!$E$10*(計算過程!G5692/(バックデータ一覧!$E$12*計算過程!L5692+バックデータ一覧!$E$13*LN(計算過程!G5692)+バックデータ一覧!$E$14))^バックデータ一覧!$E$11)*計算過程!$W$11*10^-3,0)</f>
        <v>0</v>
      </c>
      <c r="F5692" s="18">
        <f>IF(G5692&lt;0.3,(バックデータ一覧!$C$10*(バックデータ一覧!$C$12*計算過程!L5692+バックデータ一覧!$C$13*LN(0.3)+バックデータ一覧!$C$14)^バックデータ一覧!$C$11+バックデータ一覧!$E$10*(0.3/(バックデータ一覧!$E$12*計算過程!L5692+バックデータ一覧!$E$13*LN(0.3)+バックデータ一覧!$E$14))^バックデータ一覧!$E$11)*計算過程!$W$11*計算過程!G5692/0.3*10^-3,0)</f>
        <v>0</v>
      </c>
      <c r="G5692" s="18">
        <f t="shared" si="530"/>
        <v>0</v>
      </c>
      <c r="H5692" s="18">
        <f t="shared" si="531"/>
        <v>0</v>
      </c>
      <c r="I5692" s="24">
        <v>0</v>
      </c>
      <c r="J5692" s="24">
        <v>0</v>
      </c>
      <c r="K5692" s="24">
        <v>0</v>
      </c>
      <c r="L5692" s="14">
        <f>貼り付けシート!C5692</f>
        <v>26.5</v>
      </c>
      <c r="M5692" s="14">
        <f>貼り付けシート!D5692</f>
        <v>20.6</v>
      </c>
      <c r="N5692" s="18">
        <f>貼り付けシート!E5692</f>
        <v>93.696511344775246</v>
      </c>
      <c r="O5692" s="18">
        <f>貼り付けシート!F5692</f>
        <v>0</v>
      </c>
      <c r="P5692" s="19">
        <f t="shared" si="532"/>
        <v>0</v>
      </c>
      <c r="Q5692" s="19">
        <f t="shared" si="533"/>
        <v>0</v>
      </c>
    </row>
    <row r="5693" spans="1:17">
      <c r="A5693" s="38">
        <v>41876</v>
      </c>
      <c r="B5693" s="49" t="s">
        <v>172</v>
      </c>
      <c r="C5693" s="24">
        <f t="shared" si="528"/>
        <v>30.406921776000001</v>
      </c>
      <c r="D5693" s="24">
        <f t="shared" si="529"/>
        <v>0</v>
      </c>
      <c r="E5693" s="18">
        <f>IF(G5693&gt;=0.3,(バックデータ一覧!$C$10*(バックデータ一覧!$C$12*計算過程!L5693+バックデータ一覧!$C$13*LN(計算過程!G5693)+バックデータ一覧!$C$14)^バックデータ一覧!$C$11+バックデータ一覧!$E$10*(計算過程!G5693/(バックデータ一覧!$E$12*計算過程!L5693+バックデータ一覧!$E$13*LN(計算過程!G5693)+バックデータ一覧!$E$14))^バックデータ一覧!$E$11)*計算過程!$W$11*10^-3,0)</f>
        <v>0</v>
      </c>
      <c r="F5693" s="18">
        <f>IF(G5693&lt;0.3,(バックデータ一覧!$C$10*(バックデータ一覧!$C$12*計算過程!L5693+バックデータ一覧!$C$13*LN(0.3)+バックデータ一覧!$C$14)^バックデータ一覧!$C$11+バックデータ一覧!$E$10*(0.3/(バックデータ一覧!$E$12*計算過程!L5693+バックデータ一覧!$E$13*LN(0.3)+バックデータ一覧!$E$14))^バックデータ一覧!$E$11)*計算過程!$W$11*計算過程!G5693/0.3*10^-3,0)</f>
        <v>0</v>
      </c>
      <c r="G5693" s="18">
        <f t="shared" si="530"/>
        <v>0</v>
      </c>
      <c r="H5693" s="18">
        <f t="shared" si="531"/>
        <v>0</v>
      </c>
      <c r="I5693" s="24">
        <v>0</v>
      </c>
      <c r="J5693" s="24">
        <v>0</v>
      </c>
      <c r="K5693" s="24">
        <v>0</v>
      </c>
      <c r="L5693" s="14">
        <f>貼り付けシート!C5693</f>
        <v>26.9</v>
      </c>
      <c r="M5693" s="14">
        <f>貼り付けシート!D5693</f>
        <v>20.6</v>
      </c>
      <c r="N5693" s="18">
        <f>貼り付けシート!E5693</f>
        <v>91.516666978859078</v>
      </c>
      <c r="O5693" s="18">
        <f>貼り付けシート!F5693</f>
        <v>0</v>
      </c>
      <c r="P5693" s="19">
        <f t="shared" si="532"/>
        <v>0</v>
      </c>
      <c r="Q5693" s="19">
        <f t="shared" si="533"/>
        <v>0</v>
      </c>
    </row>
    <row r="5694" spans="1:17">
      <c r="A5694" s="38">
        <v>41877</v>
      </c>
      <c r="B5694" s="49" t="s">
        <v>149</v>
      </c>
      <c r="C5694" s="24">
        <f t="shared" si="528"/>
        <v>30.406921776000001</v>
      </c>
      <c r="D5694" s="24">
        <f t="shared" si="529"/>
        <v>0</v>
      </c>
      <c r="E5694" s="18">
        <f>IF(G5694&gt;=0.3,(バックデータ一覧!$C$10*(バックデータ一覧!$C$12*計算過程!L5694+バックデータ一覧!$C$13*LN(計算過程!G5694)+バックデータ一覧!$C$14)^バックデータ一覧!$C$11+バックデータ一覧!$E$10*(計算過程!G5694/(バックデータ一覧!$E$12*計算過程!L5694+バックデータ一覧!$E$13*LN(計算過程!G5694)+バックデータ一覧!$E$14))^バックデータ一覧!$E$11)*計算過程!$W$11*10^-3,0)</f>
        <v>0</v>
      </c>
      <c r="F5694" s="18">
        <f>IF(G5694&lt;0.3,(バックデータ一覧!$C$10*(バックデータ一覧!$C$12*計算過程!L5694+バックデータ一覧!$C$13*LN(0.3)+バックデータ一覧!$C$14)^バックデータ一覧!$C$11+バックデータ一覧!$E$10*(0.3/(バックデータ一覧!$E$12*計算過程!L5694+バックデータ一覧!$E$13*LN(0.3)+バックデータ一覧!$E$14))^バックデータ一覧!$E$11)*計算過程!$W$11*計算過程!G5694/0.3*10^-3,0)</f>
        <v>0</v>
      </c>
      <c r="G5694" s="18">
        <f t="shared" si="530"/>
        <v>0</v>
      </c>
      <c r="H5694" s="18">
        <f t="shared" si="531"/>
        <v>0</v>
      </c>
      <c r="I5694" s="24">
        <v>0</v>
      </c>
      <c r="J5694" s="24">
        <v>0</v>
      </c>
      <c r="K5694" s="24">
        <v>0</v>
      </c>
      <c r="L5694" s="14">
        <f>貼り付けシート!C5694</f>
        <v>26.7</v>
      </c>
      <c r="M5694" s="14">
        <f>貼り付けシート!D5694</f>
        <v>20.6</v>
      </c>
      <c r="N5694" s="18">
        <f>貼り付けシート!E5694</f>
        <v>92.599349385639414</v>
      </c>
      <c r="O5694" s="18">
        <f>貼り付けシート!F5694</f>
        <v>0</v>
      </c>
      <c r="P5694" s="19">
        <f t="shared" si="532"/>
        <v>0</v>
      </c>
      <c r="Q5694" s="19">
        <f t="shared" si="533"/>
        <v>0</v>
      </c>
    </row>
    <row r="5695" spans="1:17">
      <c r="A5695" s="38">
        <v>41877</v>
      </c>
      <c r="B5695" s="49" t="s">
        <v>150</v>
      </c>
      <c r="C5695" s="24">
        <f t="shared" si="528"/>
        <v>30.406921776000001</v>
      </c>
      <c r="D5695" s="24">
        <f t="shared" si="529"/>
        <v>0</v>
      </c>
      <c r="E5695" s="18">
        <f>IF(G5695&gt;=0.3,(バックデータ一覧!$C$10*(バックデータ一覧!$C$12*計算過程!L5695+バックデータ一覧!$C$13*LN(計算過程!G5695)+バックデータ一覧!$C$14)^バックデータ一覧!$C$11+バックデータ一覧!$E$10*(計算過程!G5695/(バックデータ一覧!$E$12*計算過程!L5695+バックデータ一覧!$E$13*LN(計算過程!G5695)+バックデータ一覧!$E$14))^バックデータ一覧!$E$11)*計算過程!$W$11*10^-3,0)</f>
        <v>0</v>
      </c>
      <c r="F5695" s="18">
        <f>IF(G5695&lt;0.3,(バックデータ一覧!$C$10*(バックデータ一覧!$C$12*計算過程!L5695+バックデータ一覧!$C$13*LN(0.3)+バックデータ一覧!$C$14)^バックデータ一覧!$C$11+バックデータ一覧!$E$10*(0.3/(バックデータ一覧!$E$12*計算過程!L5695+バックデータ一覧!$E$13*LN(0.3)+バックデータ一覧!$E$14))^バックデータ一覧!$E$11)*計算過程!$W$11*計算過程!G5695/0.3*10^-3,0)</f>
        <v>0</v>
      </c>
      <c r="G5695" s="18">
        <f t="shared" si="530"/>
        <v>0</v>
      </c>
      <c r="H5695" s="18">
        <f t="shared" si="531"/>
        <v>0</v>
      </c>
      <c r="I5695" s="24">
        <v>0</v>
      </c>
      <c r="J5695" s="24">
        <v>0</v>
      </c>
      <c r="K5695" s="24">
        <v>0</v>
      </c>
      <c r="L5695" s="14">
        <f>貼り付けシート!C5695</f>
        <v>26.9</v>
      </c>
      <c r="M5695" s="14">
        <f>貼り付けシート!D5695</f>
        <v>20.5</v>
      </c>
      <c r="N5695" s="18">
        <f>貼り付けシート!E5695</f>
        <v>91.086586008281074</v>
      </c>
      <c r="O5695" s="18">
        <f>貼り付けシート!F5695</f>
        <v>0</v>
      </c>
      <c r="P5695" s="19">
        <f t="shared" si="532"/>
        <v>0</v>
      </c>
      <c r="Q5695" s="19">
        <f t="shared" si="533"/>
        <v>0</v>
      </c>
    </row>
    <row r="5696" spans="1:17">
      <c r="A5696" s="38">
        <v>41877</v>
      </c>
      <c r="B5696" s="49" t="s">
        <v>151</v>
      </c>
      <c r="C5696" s="24">
        <f t="shared" si="528"/>
        <v>30.406921776000001</v>
      </c>
      <c r="D5696" s="24">
        <f t="shared" si="529"/>
        <v>0</v>
      </c>
      <c r="E5696" s="18">
        <f>IF(G5696&gt;=0.3,(バックデータ一覧!$C$10*(バックデータ一覧!$C$12*計算過程!L5696+バックデータ一覧!$C$13*LN(計算過程!G5696)+バックデータ一覧!$C$14)^バックデータ一覧!$C$11+バックデータ一覧!$E$10*(計算過程!G5696/(バックデータ一覧!$E$12*計算過程!L5696+バックデータ一覧!$E$13*LN(計算過程!G5696)+バックデータ一覧!$E$14))^バックデータ一覧!$E$11)*計算過程!$W$11*10^-3,0)</f>
        <v>0</v>
      </c>
      <c r="F5696" s="18">
        <f>IF(G5696&lt;0.3,(バックデータ一覧!$C$10*(バックデータ一覧!$C$12*計算過程!L5696+バックデータ一覧!$C$13*LN(0.3)+バックデータ一覧!$C$14)^バックデータ一覧!$C$11+バックデータ一覧!$E$10*(0.3/(バックデータ一覧!$E$12*計算過程!L5696+バックデータ一覧!$E$13*LN(0.3)+バックデータ一覧!$E$14))^バックデータ一覧!$E$11)*計算過程!$W$11*計算過程!G5696/0.3*10^-3,0)</f>
        <v>0</v>
      </c>
      <c r="G5696" s="18">
        <f t="shared" si="530"/>
        <v>0</v>
      </c>
      <c r="H5696" s="18">
        <f t="shared" si="531"/>
        <v>0</v>
      </c>
      <c r="I5696" s="24">
        <v>0</v>
      </c>
      <c r="J5696" s="24">
        <v>0</v>
      </c>
      <c r="K5696" s="24">
        <v>0</v>
      </c>
      <c r="L5696" s="14">
        <f>貼り付けシート!C5696</f>
        <v>27</v>
      </c>
      <c r="M5696" s="14">
        <f>貼り付けシート!D5696</f>
        <v>20.399999999999999</v>
      </c>
      <c r="N5696" s="18">
        <f>貼り付けシート!E5696</f>
        <v>90.125432089247909</v>
      </c>
      <c r="O5696" s="18">
        <f>貼り付けシート!F5696</f>
        <v>0</v>
      </c>
      <c r="P5696" s="19">
        <f t="shared" si="532"/>
        <v>0</v>
      </c>
      <c r="Q5696" s="19">
        <f t="shared" si="533"/>
        <v>0</v>
      </c>
    </row>
    <row r="5697" spans="1:17">
      <c r="A5697" s="38">
        <v>41877</v>
      </c>
      <c r="B5697" s="49" t="s">
        <v>152</v>
      </c>
      <c r="C5697" s="24">
        <f t="shared" si="528"/>
        <v>30.406921776000001</v>
      </c>
      <c r="D5697" s="24">
        <f t="shared" si="529"/>
        <v>0</v>
      </c>
      <c r="E5697" s="18">
        <f>IF(G5697&gt;=0.3,(バックデータ一覧!$C$10*(バックデータ一覧!$C$12*計算過程!L5697+バックデータ一覧!$C$13*LN(計算過程!G5697)+バックデータ一覧!$C$14)^バックデータ一覧!$C$11+バックデータ一覧!$E$10*(計算過程!G5697/(バックデータ一覧!$E$12*計算過程!L5697+バックデータ一覧!$E$13*LN(計算過程!G5697)+バックデータ一覧!$E$14))^バックデータ一覧!$E$11)*計算過程!$W$11*10^-3,0)</f>
        <v>0</v>
      </c>
      <c r="F5697" s="18">
        <f>IF(G5697&lt;0.3,(バックデータ一覧!$C$10*(バックデータ一覧!$C$12*計算過程!L5697+バックデータ一覧!$C$13*LN(0.3)+バックデータ一覧!$C$14)^バックデータ一覧!$C$11+バックデータ一覧!$E$10*(0.3/(バックデータ一覧!$E$12*計算過程!L5697+バックデータ一覧!$E$13*LN(0.3)+バックデータ一覧!$E$14))^バックデータ一覧!$E$11)*計算過程!$W$11*計算過程!G5697/0.3*10^-3,0)</f>
        <v>0</v>
      </c>
      <c r="G5697" s="18">
        <f t="shared" si="530"/>
        <v>0</v>
      </c>
      <c r="H5697" s="18">
        <f t="shared" si="531"/>
        <v>0</v>
      </c>
      <c r="I5697" s="24">
        <v>0</v>
      </c>
      <c r="J5697" s="24">
        <v>0</v>
      </c>
      <c r="K5697" s="24">
        <v>0</v>
      </c>
      <c r="L5697" s="14">
        <f>貼り付けシート!C5697</f>
        <v>27</v>
      </c>
      <c r="M5697" s="14">
        <f>貼り付けシート!D5697</f>
        <v>20.399999999999999</v>
      </c>
      <c r="N5697" s="18">
        <f>貼り付けシート!E5697</f>
        <v>90.125432089247909</v>
      </c>
      <c r="O5697" s="18">
        <f>貼り付けシート!F5697</f>
        <v>0</v>
      </c>
      <c r="P5697" s="19">
        <f t="shared" si="532"/>
        <v>0</v>
      </c>
      <c r="Q5697" s="19">
        <f t="shared" si="533"/>
        <v>0</v>
      </c>
    </row>
    <row r="5698" spans="1:17">
      <c r="A5698" s="38">
        <v>41877</v>
      </c>
      <c r="B5698" s="49" t="s">
        <v>153</v>
      </c>
      <c r="C5698" s="24">
        <f t="shared" si="528"/>
        <v>30.406921776000001</v>
      </c>
      <c r="D5698" s="24">
        <f t="shared" si="529"/>
        <v>0</v>
      </c>
      <c r="E5698" s="18">
        <f>IF(G5698&gt;=0.3,(バックデータ一覧!$C$10*(バックデータ一覧!$C$12*計算過程!L5698+バックデータ一覧!$C$13*LN(計算過程!G5698)+バックデータ一覧!$C$14)^バックデータ一覧!$C$11+バックデータ一覧!$E$10*(計算過程!G5698/(バックデータ一覧!$E$12*計算過程!L5698+バックデータ一覧!$E$13*LN(計算過程!G5698)+バックデータ一覧!$E$14))^バックデータ一覧!$E$11)*計算過程!$W$11*10^-3,0)</f>
        <v>0</v>
      </c>
      <c r="F5698" s="18">
        <f>IF(G5698&lt;0.3,(バックデータ一覧!$C$10*(バックデータ一覧!$C$12*計算過程!L5698+バックデータ一覧!$C$13*LN(0.3)+バックデータ一覧!$C$14)^バックデータ一覧!$C$11+バックデータ一覧!$E$10*(0.3/(バックデータ一覧!$E$12*計算過程!L5698+バックデータ一覧!$E$13*LN(0.3)+バックデータ一覧!$E$14))^バックデータ一覧!$E$11)*計算過程!$W$11*計算過程!G5698/0.3*10^-3,0)</f>
        <v>0</v>
      </c>
      <c r="G5698" s="18">
        <f t="shared" si="530"/>
        <v>0</v>
      </c>
      <c r="H5698" s="18">
        <f t="shared" si="531"/>
        <v>0</v>
      </c>
      <c r="I5698" s="24">
        <v>0</v>
      </c>
      <c r="J5698" s="24">
        <v>0</v>
      </c>
      <c r="K5698" s="24">
        <v>0</v>
      </c>
      <c r="L5698" s="14">
        <f>貼り付けシート!C5698</f>
        <v>26.7</v>
      </c>
      <c r="M5698" s="14">
        <f>貼り付けシート!D5698</f>
        <v>20.399999999999999</v>
      </c>
      <c r="N5698" s="18">
        <f>貼り付けシート!E5698</f>
        <v>91.728875868279331</v>
      </c>
      <c r="O5698" s="18">
        <f>貼り付けシート!F5698</f>
        <v>0</v>
      </c>
      <c r="P5698" s="19">
        <f t="shared" si="532"/>
        <v>0</v>
      </c>
      <c r="Q5698" s="19">
        <f t="shared" si="533"/>
        <v>0</v>
      </c>
    </row>
    <row r="5699" spans="1:17">
      <c r="A5699" s="38">
        <v>41877</v>
      </c>
      <c r="B5699" s="49" t="s">
        <v>154</v>
      </c>
      <c r="C5699" s="24">
        <f t="shared" si="528"/>
        <v>30.406921776000001</v>
      </c>
      <c r="D5699" s="24">
        <f t="shared" si="529"/>
        <v>0</v>
      </c>
      <c r="E5699" s="18">
        <f>IF(G5699&gt;=0.3,(バックデータ一覧!$C$10*(バックデータ一覧!$C$12*計算過程!L5699+バックデータ一覧!$C$13*LN(計算過程!G5699)+バックデータ一覧!$C$14)^バックデータ一覧!$C$11+バックデータ一覧!$E$10*(計算過程!G5699/(バックデータ一覧!$E$12*計算過程!L5699+バックデータ一覧!$E$13*LN(計算過程!G5699)+バックデータ一覧!$E$14))^バックデータ一覧!$E$11)*計算過程!$W$11*10^-3,0)</f>
        <v>0</v>
      </c>
      <c r="F5699" s="18">
        <f>IF(G5699&lt;0.3,(バックデータ一覧!$C$10*(バックデータ一覧!$C$12*計算過程!L5699+バックデータ一覧!$C$13*LN(0.3)+バックデータ一覧!$C$14)^バックデータ一覧!$C$11+バックデータ一覧!$E$10*(0.3/(バックデータ一覧!$E$12*計算過程!L5699+バックデータ一覧!$E$13*LN(0.3)+バックデータ一覧!$E$14))^バックデータ一覧!$E$11)*計算過程!$W$11*計算過程!G5699/0.3*10^-3,0)</f>
        <v>0</v>
      </c>
      <c r="G5699" s="18">
        <f t="shared" si="530"/>
        <v>0</v>
      </c>
      <c r="H5699" s="18">
        <f t="shared" si="531"/>
        <v>0</v>
      </c>
      <c r="I5699" s="24">
        <v>0</v>
      </c>
      <c r="J5699" s="24">
        <v>0</v>
      </c>
      <c r="K5699" s="24">
        <v>0</v>
      </c>
      <c r="L5699" s="14">
        <f>貼り付けシート!C5699</f>
        <v>26.9</v>
      </c>
      <c r="M5699" s="14">
        <f>貼り付けシート!D5699</f>
        <v>20.399999999999999</v>
      </c>
      <c r="N5699" s="18">
        <f>貼り付けシート!E5699</f>
        <v>90.656371139517972</v>
      </c>
      <c r="O5699" s="18">
        <f>貼り付けシート!F5699</f>
        <v>0</v>
      </c>
      <c r="P5699" s="19">
        <f t="shared" si="532"/>
        <v>0</v>
      </c>
      <c r="Q5699" s="19">
        <f t="shared" si="533"/>
        <v>0</v>
      </c>
    </row>
    <row r="5700" spans="1:17">
      <c r="A5700" s="38">
        <v>41877</v>
      </c>
      <c r="B5700" s="49" t="s">
        <v>155</v>
      </c>
      <c r="C5700" s="24">
        <f t="shared" si="528"/>
        <v>30.406921776000001</v>
      </c>
      <c r="D5700" s="24">
        <f t="shared" si="529"/>
        <v>0</v>
      </c>
      <c r="E5700" s="18">
        <f>IF(G5700&gt;=0.3,(バックデータ一覧!$C$10*(バックデータ一覧!$C$12*計算過程!L5700+バックデータ一覧!$C$13*LN(計算過程!G5700)+バックデータ一覧!$C$14)^バックデータ一覧!$C$11+バックデータ一覧!$E$10*(計算過程!G5700/(バックデータ一覧!$E$12*計算過程!L5700+バックデータ一覧!$E$13*LN(計算過程!G5700)+バックデータ一覧!$E$14))^バックデータ一覧!$E$11)*計算過程!$W$11*10^-3,0)</f>
        <v>0</v>
      </c>
      <c r="F5700" s="18">
        <f>IF(G5700&lt;0.3,(バックデータ一覧!$C$10*(バックデータ一覧!$C$12*計算過程!L5700+バックデータ一覧!$C$13*LN(0.3)+バックデータ一覧!$C$14)^バックデータ一覧!$C$11+バックデータ一覧!$E$10*(0.3/(バックデータ一覧!$E$12*計算過程!L5700+バックデータ一覧!$E$13*LN(0.3)+バックデータ一覧!$E$14))^バックデータ一覧!$E$11)*計算過程!$W$11*計算過程!G5700/0.3*10^-3,0)</f>
        <v>0</v>
      </c>
      <c r="G5700" s="18">
        <f t="shared" si="530"/>
        <v>0</v>
      </c>
      <c r="H5700" s="18">
        <f t="shared" si="531"/>
        <v>0</v>
      </c>
      <c r="I5700" s="24">
        <v>0</v>
      </c>
      <c r="J5700" s="24">
        <v>0</v>
      </c>
      <c r="K5700" s="24">
        <v>0</v>
      </c>
      <c r="L5700" s="14">
        <f>貼り付けシート!C5700</f>
        <v>27</v>
      </c>
      <c r="M5700" s="14">
        <f>貼り付けシート!D5700</f>
        <v>20.6</v>
      </c>
      <c r="N5700" s="18">
        <f>貼り付けシート!E5700</f>
        <v>90.980689510989137</v>
      </c>
      <c r="O5700" s="18">
        <f>貼り付けシート!F5700</f>
        <v>0</v>
      </c>
      <c r="P5700" s="19">
        <f t="shared" si="532"/>
        <v>0</v>
      </c>
      <c r="Q5700" s="19">
        <f t="shared" si="533"/>
        <v>0</v>
      </c>
    </row>
    <row r="5701" spans="1:17">
      <c r="A5701" s="38">
        <v>41877</v>
      </c>
      <c r="B5701" s="49" t="s">
        <v>156</v>
      </c>
      <c r="C5701" s="24">
        <f t="shared" si="528"/>
        <v>30.406921776000001</v>
      </c>
      <c r="D5701" s="24">
        <f t="shared" si="529"/>
        <v>0</v>
      </c>
      <c r="E5701" s="18">
        <f>IF(G5701&gt;=0.3,(バックデータ一覧!$C$10*(バックデータ一覧!$C$12*計算過程!L5701+バックデータ一覧!$C$13*LN(計算過程!G5701)+バックデータ一覧!$C$14)^バックデータ一覧!$C$11+バックデータ一覧!$E$10*(計算過程!G5701/(バックデータ一覧!$E$12*計算過程!L5701+バックデータ一覧!$E$13*LN(計算過程!G5701)+バックデータ一覧!$E$14))^バックデータ一覧!$E$11)*計算過程!$W$11*10^-3,0)</f>
        <v>0</v>
      </c>
      <c r="F5701" s="18">
        <f>IF(G5701&lt;0.3,(バックデータ一覧!$C$10*(バックデータ一覧!$C$12*計算過程!L5701+バックデータ一覧!$C$13*LN(0.3)+バックデータ一覧!$C$14)^バックデータ一覧!$C$11+バックデータ一覧!$E$10*(0.3/(バックデータ一覧!$E$12*計算過程!L5701+バックデータ一覧!$E$13*LN(0.3)+バックデータ一覧!$E$14))^バックデータ一覧!$E$11)*計算過程!$W$11*計算過程!G5701/0.3*10^-3,0)</f>
        <v>0</v>
      </c>
      <c r="G5701" s="18">
        <f t="shared" si="530"/>
        <v>0</v>
      </c>
      <c r="H5701" s="18">
        <f t="shared" si="531"/>
        <v>0</v>
      </c>
      <c r="I5701" s="24">
        <v>0</v>
      </c>
      <c r="J5701" s="24">
        <v>0</v>
      </c>
      <c r="K5701" s="24">
        <v>0</v>
      </c>
      <c r="L5701" s="14">
        <f>貼り付けシート!C5701</f>
        <v>27.5</v>
      </c>
      <c r="M5701" s="14">
        <f>貼り付けシート!D5701</f>
        <v>20.9</v>
      </c>
      <c r="N5701" s="18">
        <f>貼り付けシート!E5701</f>
        <v>89.598273684324738</v>
      </c>
      <c r="O5701" s="18">
        <f>貼り付けシート!F5701</f>
        <v>0</v>
      </c>
      <c r="P5701" s="19">
        <f t="shared" si="532"/>
        <v>0</v>
      </c>
      <c r="Q5701" s="19">
        <f t="shared" si="533"/>
        <v>0</v>
      </c>
    </row>
    <row r="5702" spans="1:17">
      <c r="A5702" s="38">
        <v>41877</v>
      </c>
      <c r="B5702" s="49" t="s">
        <v>157</v>
      </c>
      <c r="C5702" s="24">
        <f t="shared" si="528"/>
        <v>30.406921776000001</v>
      </c>
      <c r="D5702" s="24">
        <f t="shared" si="529"/>
        <v>0</v>
      </c>
      <c r="E5702" s="18">
        <f>IF(G5702&gt;=0.3,(バックデータ一覧!$C$10*(バックデータ一覧!$C$12*計算過程!L5702+バックデータ一覧!$C$13*LN(計算過程!G5702)+バックデータ一覧!$C$14)^バックデータ一覧!$C$11+バックデータ一覧!$E$10*(計算過程!G5702/(バックデータ一覧!$E$12*計算過程!L5702+バックデータ一覧!$E$13*LN(計算過程!G5702)+バックデータ一覧!$E$14))^バックデータ一覧!$E$11)*計算過程!$W$11*10^-3,0)</f>
        <v>0</v>
      </c>
      <c r="F5702" s="18">
        <f>IF(G5702&lt;0.3,(バックデータ一覧!$C$10*(バックデータ一覧!$C$12*計算過程!L5702+バックデータ一覧!$C$13*LN(0.3)+バックデータ一覧!$C$14)^バックデータ一覧!$C$11+バックデータ一覧!$E$10*(0.3/(バックデータ一覧!$E$12*計算過程!L5702+バックデータ一覧!$E$13*LN(0.3)+バックデータ一覧!$E$14))^バックデータ一覧!$E$11)*計算過程!$W$11*計算過程!G5702/0.3*10^-3,0)</f>
        <v>0</v>
      </c>
      <c r="G5702" s="18">
        <f t="shared" si="530"/>
        <v>0</v>
      </c>
      <c r="H5702" s="18">
        <f t="shared" si="531"/>
        <v>0</v>
      </c>
      <c r="I5702" s="24">
        <v>0</v>
      </c>
      <c r="J5702" s="24">
        <v>0</v>
      </c>
      <c r="K5702" s="24">
        <v>0</v>
      </c>
      <c r="L5702" s="14">
        <f>貼り付けシート!C5702</f>
        <v>27.4</v>
      </c>
      <c r="M5702" s="14">
        <f>貼り付けシート!D5702</f>
        <v>21.1</v>
      </c>
      <c r="N5702" s="18">
        <f>貼り付けシート!E5702</f>
        <v>90.958244093863911</v>
      </c>
      <c r="O5702" s="18">
        <f>貼り付けシート!F5702</f>
        <v>0</v>
      </c>
      <c r="P5702" s="19">
        <f t="shared" si="532"/>
        <v>0</v>
      </c>
      <c r="Q5702" s="19">
        <f t="shared" si="533"/>
        <v>0</v>
      </c>
    </row>
    <row r="5703" spans="1:17">
      <c r="A5703" s="38">
        <v>41877</v>
      </c>
      <c r="B5703" s="49" t="s">
        <v>158</v>
      </c>
      <c r="C5703" s="24">
        <f t="shared" ref="C5703:C5766" si="534">$W$6*IF(AND(L5703&lt;5,N5703&gt;=80),$W$4,$W$5)*3600*10^-6</f>
        <v>30.406921776000001</v>
      </c>
      <c r="D5703" s="24">
        <f t="shared" ref="D5703:D5766" si="535">IF(G5703&gt;=0.3,E5703,F5703)</f>
        <v>0</v>
      </c>
      <c r="E5703" s="18">
        <f>IF(G5703&gt;=0.3,(バックデータ一覧!$C$10*(バックデータ一覧!$C$12*計算過程!L5703+バックデータ一覧!$C$13*LN(計算過程!G5703)+バックデータ一覧!$C$14)^バックデータ一覧!$C$11+バックデータ一覧!$E$10*(計算過程!G5703/(バックデータ一覧!$E$12*計算過程!L5703+バックデータ一覧!$E$13*LN(計算過程!G5703)+バックデータ一覧!$E$14))^バックデータ一覧!$E$11)*計算過程!$W$11*10^-3,0)</f>
        <v>0</v>
      </c>
      <c r="F5703" s="18">
        <f>IF(G5703&lt;0.3,(バックデータ一覧!$C$10*(バックデータ一覧!$C$12*計算過程!L5703+バックデータ一覧!$C$13*LN(0.3)+バックデータ一覧!$C$14)^バックデータ一覧!$C$11+バックデータ一覧!$E$10*(0.3/(バックデータ一覧!$E$12*計算過程!L5703+バックデータ一覧!$E$13*LN(0.3)+バックデータ一覧!$E$14))^バックデータ一覧!$E$11)*計算過程!$W$11*計算過程!G5703/0.3*10^-3,0)</f>
        <v>0</v>
      </c>
      <c r="G5703" s="18">
        <f t="shared" ref="G5703:G5766" si="536">H5703/($W$6*3600*10^-6)</f>
        <v>0</v>
      </c>
      <c r="H5703" s="18">
        <f t="shared" ref="H5703:H5766" si="537">IF(AND(L5703&lt;5,N5703&gt;=80),P5703/$W$4,P5703/$W$5)</f>
        <v>0</v>
      </c>
      <c r="I5703" s="24">
        <v>0</v>
      </c>
      <c r="J5703" s="24">
        <v>0</v>
      </c>
      <c r="K5703" s="24">
        <v>0</v>
      </c>
      <c r="L5703" s="14">
        <f>貼り付けシート!C5703</f>
        <v>28.5</v>
      </c>
      <c r="M5703" s="14">
        <f>貼り付けシート!D5703</f>
        <v>21.6</v>
      </c>
      <c r="N5703" s="18">
        <f>貼り付けシート!E5703</f>
        <v>87.26224073905648</v>
      </c>
      <c r="O5703" s="18">
        <f>貼り付けシート!F5703</f>
        <v>0</v>
      </c>
      <c r="P5703" s="19">
        <f t="shared" ref="P5703:P5766" si="538">IF(O5703&gt;C5703,C5703,O5703)</f>
        <v>0</v>
      </c>
      <c r="Q5703" s="19">
        <f t="shared" ref="Q5703:Q5766" si="539">IF(O5703&gt;C5703,O5703-C5703,0)</f>
        <v>0</v>
      </c>
    </row>
    <row r="5704" spans="1:17">
      <c r="A5704" s="38">
        <v>41877</v>
      </c>
      <c r="B5704" s="49" t="s">
        <v>159</v>
      </c>
      <c r="C5704" s="24">
        <f t="shared" si="534"/>
        <v>30.406921776000001</v>
      </c>
      <c r="D5704" s="24">
        <f t="shared" si="535"/>
        <v>0</v>
      </c>
      <c r="E5704" s="18">
        <f>IF(G5704&gt;=0.3,(バックデータ一覧!$C$10*(バックデータ一覧!$C$12*計算過程!L5704+バックデータ一覧!$C$13*LN(計算過程!G5704)+バックデータ一覧!$C$14)^バックデータ一覧!$C$11+バックデータ一覧!$E$10*(計算過程!G5704/(バックデータ一覧!$E$12*計算過程!L5704+バックデータ一覧!$E$13*LN(計算過程!G5704)+バックデータ一覧!$E$14))^バックデータ一覧!$E$11)*計算過程!$W$11*10^-3,0)</f>
        <v>0</v>
      </c>
      <c r="F5704" s="18">
        <f>IF(G5704&lt;0.3,(バックデータ一覧!$C$10*(バックデータ一覧!$C$12*計算過程!L5704+バックデータ一覧!$C$13*LN(0.3)+バックデータ一覧!$C$14)^バックデータ一覧!$C$11+バックデータ一覧!$E$10*(0.3/(バックデータ一覧!$E$12*計算過程!L5704+バックデータ一覧!$E$13*LN(0.3)+バックデータ一覧!$E$14))^バックデータ一覧!$E$11)*計算過程!$W$11*計算過程!G5704/0.3*10^-3,0)</f>
        <v>0</v>
      </c>
      <c r="G5704" s="18">
        <f t="shared" si="536"/>
        <v>0</v>
      </c>
      <c r="H5704" s="18">
        <f t="shared" si="537"/>
        <v>0</v>
      </c>
      <c r="I5704" s="24">
        <v>0</v>
      </c>
      <c r="J5704" s="24">
        <v>0</v>
      </c>
      <c r="K5704" s="24">
        <v>0</v>
      </c>
      <c r="L5704" s="14">
        <f>貼り付けシート!C5704</f>
        <v>28</v>
      </c>
      <c r="M5704" s="14">
        <f>貼り付けシート!D5704</f>
        <v>22</v>
      </c>
      <c r="N5704" s="18">
        <f>貼り付けシート!E5704</f>
        <v>91.444092138285455</v>
      </c>
      <c r="O5704" s="18">
        <f>貼り付けシート!F5704</f>
        <v>0</v>
      </c>
      <c r="P5704" s="19">
        <f t="shared" si="538"/>
        <v>0</v>
      </c>
      <c r="Q5704" s="19">
        <f t="shared" si="539"/>
        <v>0</v>
      </c>
    </row>
    <row r="5705" spans="1:17">
      <c r="A5705" s="38">
        <v>41877</v>
      </c>
      <c r="B5705" s="49" t="s">
        <v>160</v>
      </c>
      <c r="C5705" s="24">
        <f t="shared" si="534"/>
        <v>30.406921776000001</v>
      </c>
      <c r="D5705" s="24">
        <f t="shared" si="535"/>
        <v>0</v>
      </c>
      <c r="E5705" s="18">
        <f>IF(G5705&gt;=0.3,(バックデータ一覧!$C$10*(バックデータ一覧!$C$12*計算過程!L5705+バックデータ一覧!$C$13*LN(計算過程!G5705)+バックデータ一覧!$C$14)^バックデータ一覧!$C$11+バックデータ一覧!$E$10*(計算過程!G5705/(バックデータ一覧!$E$12*計算過程!L5705+バックデータ一覧!$E$13*LN(計算過程!G5705)+バックデータ一覧!$E$14))^バックデータ一覧!$E$11)*計算過程!$W$11*10^-3,0)</f>
        <v>0</v>
      </c>
      <c r="F5705" s="18">
        <f>IF(G5705&lt;0.3,(バックデータ一覧!$C$10*(バックデータ一覧!$C$12*計算過程!L5705+バックデータ一覧!$C$13*LN(0.3)+バックデータ一覧!$C$14)^バックデータ一覧!$C$11+バックデータ一覧!$E$10*(0.3/(バックデータ一覧!$E$12*計算過程!L5705+バックデータ一覧!$E$13*LN(0.3)+バックデータ一覧!$E$14))^バックデータ一覧!$E$11)*計算過程!$W$11*計算過程!G5705/0.3*10^-3,0)</f>
        <v>0</v>
      </c>
      <c r="G5705" s="18">
        <f t="shared" si="536"/>
        <v>0</v>
      </c>
      <c r="H5705" s="18">
        <f t="shared" si="537"/>
        <v>0</v>
      </c>
      <c r="I5705" s="24">
        <v>0</v>
      </c>
      <c r="J5705" s="24">
        <v>0</v>
      </c>
      <c r="K5705" s="24">
        <v>0</v>
      </c>
      <c r="L5705" s="14">
        <f>貼り付けシート!C5705</f>
        <v>28</v>
      </c>
      <c r="M5705" s="14">
        <f>貼り付けシート!D5705</f>
        <v>22.6</v>
      </c>
      <c r="N5705" s="18">
        <f>貼り付けシート!E5705</f>
        <v>93.850583492050177</v>
      </c>
      <c r="O5705" s="18">
        <f>貼り付けシート!F5705</f>
        <v>0</v>
      </c>
      <c r="P5705" s="19">
        <f t="shared" si="538"/>
        <v>0</v>
      </c>
      <c r="Q5705" s="19">
        <f t="shared" si="539"/>
        <v>0</v>
      </c>
    </row>
    <row r="5706" spans="1:17">
      <c r="A5706" s="38">
        <v>41877</v>
      </c>
      <c r="B5706" s="49" t="s">
        <v>161</v>
      </c>
      <c r="C5706" s="24">
        <f t="shared" si="534"/>
        <v>30.406921776000001</v>
      </c>
      <c r="D5706" s="24">
        <f t="shared" si="535"/>
        <v>0</v>
      </c>
      <c r="E5706" s="18">
        <f>IF(G5706&gt;=0.3,(バックデータ一覧!$C$10*(バックデータ一覧!$C$12*計算過程!L5706+バックデータ一覧!$C$13*LN(計算過程!G5706)+バックデータ一覧!$C$14)^バックデータ一覧!$C$11+バックデータ一覧!$E$10*(計算過程!G5706/(バックデータ一覧!$E$12*計算過程!L5706+バックデータ一覧!$E$13*LN(計算過程!G5706)+バックデータ一覧!$E$14))^バックデータ一覧!$E$11)*計算過程!$W$11*10^-3,0)</f>
        <v>0</v>
      </c>
      <c r="F5706" s="18">
        <f>IF(G5706&lt;0.3,(バックデータ一覧!$C$10*(バックデータ一覧!$C$12*計算過程!L5706+バックデータ一覧!$C$13*LN(0.3)+バックデータ一覧!$C$14)^バックデータ一覧!$C$11+バックデータ一覧!$E$10*(0.3/(バックデータ一覧!$E$12*計算過程!L5706+バックデータ一覧!$E$13*LN(0.3)+バックデータ一覧!$E$14))^バックデータ一覧!$E$11)*計算過程!$W$11*計算過程!G5706/0.3*10^-3,0)</f>
        <v>0</v>
      </c>
      <c r="G5706" s="18">
        <f t="shared" si="536"/>
        <v>0</v>
      </c>
      <c r="H5706" s="18">
        <f t="shared" si="537"/>
        <v>0</v>
      </c>
      <c r="I5706" s="24">
        <v>0</v>
      </c>
      <c r="J5706" s="24">
        <v>0</v>
      </c>
      <c r="K5706" s="24">
        <v>0</v>
      </c>
      <c r="L5706" s="14">
        <f>貼り付けシート!C5706</f>
        <v>28.2</v>
      </c>
      <c r="M5706" s="14">
        <f>貼り付けシート!D5706</f>
        <v>22.2</v>
      </c>
      <c r="N5706" s="18">
        <f>貼り付けシート!E5706</f>
        <v>91.178679802402158</v>
      </c>
      <c r="O5706" s="18">
        <f>貼り付けシート!F5706</f>
        <v>0</v>
      </c>
      <c r="P5706" s="19">
        <f t="shared" si="538"/>
        <v>0</v>
      </c>
      <c r="Q5706" s="19">
        <f t="shared" si="539"/>
        <v>0</v>
      </c>
    </row>
    <row r="5707" spans="1:17">
      <c r="A5707" s="38">
        <v>41877</v>
      </c>
      <c r="B5707" s="49" t="s">
        <v>162</v>
      </c>
      <c r="C5707" s="24">
        <f t="shared" si="534"/>
        <v>30.406921776000001</v>
      </c>
      <c r="D5707" s="24">
        <f t="shared" si="535"/>
        <v>0</v>
      </c>
      <c r="E5707" s="18">
        <f>IF(G5707&gt;=0.3,(バックデータ一覧!$C$10*(バックデータ一覧!$C$12*計算過程!L5707+バックデータ一覧!$C$13*LN(計算過程!G5707)+バックデータ一覧!$C$14)^バックデータ一覧!$C$11+バックデータ一覧!$E$10*(計算過程!G5707/(バックデータ一覧!$E$12*計算過程!L5707+バックデータ一覧!$E$13*LN(計算過程!G5707)+バックデータ一覧!$E$14))^バックデータ一覧!$E$11)*計算過程!$W$11*10^-3,0)</f>
        <v>0</v>
      </c>
      <c r="F5707" s="18">
        <f>IF(G5707&lt;0.3,(バックデータ一覧!$C$10*(バックデータ一覧!$C$12*計算過程!L5707+バックデータ一覧!$C$13*LN(0.3)+バックデータ一覧!$C$14)^バックデータ一覧!$C$11+バックデータ一覧!$E$10*(0.3/(バックデータ一覧!$E$12*計算過程!L5707+バックデータ一覧!$E$13*LN(0.3)+バックデータ一覧!$E$14))^バックデータ一覧!$E$11)*計算過程!$W$11*計算過程!G5707/0.3*10^-3,0)</f>
        <v>0</v>
      </c>
      <c r="G5707" s="18">
        <f t="shared" si="536"/>
        <v>0</v>
      </c>
      <c r="H5707" s="18">
        <f t="shared" si="537"/>
        <v>0</v>
      </c>
      <c r="I5707" s="24">
        <v>0</v>
      </c>
      <c r="J5707" s="24">
        <v>0</v>
      </c>
      <c r="K5707" s="24">
        <v>0</v>
      </c>
      <c r="L5707" s="14">
        <f>貼り付けシート!C5707</f>
        <v>29.6</v>
      </c>
      <c r="M5707" s="14">
        <f>貼り付けシート!D5707</f>
        <v>21.9</v>
      </c>
      <c r="N5707" s="18">
        <f>貼り付けシート!E5707</f>
        <v>82.984073849882151</v>
      </c>
      <c r="O5707" s="18">
        <f>貼り付けシート!F5707</f>
        <v>0</v>
      </c>
      <c r="P5707" s="19">
        <f t="shared" si="538"/>
        <v>0</v>
      </c>
      <c r="Q5707" s="19">
        <f t="shared" si="539"/>
        <v>0</v>
      </c>
    </row>
    <row r="5708" spans="1:17">
      <c r="A5708" s="38">
        <v>41877</v>
      </c>
      <c r="B5708" s="49" t="s">
        <v>163</v>
      </c>
      <c r="C5708" s="24">
        <f t="shared" si="534"/>
        <v>30.406921776000001</v>
      </c>
      <c r="D5708" s="24">
        <f t="shared" si="535"/>
        <v>0</v>
      </c>
      <c r="E5708" s="18">
        <f>IF(G5708&gt;=0.3,(バックデータ一覧!$C$10*(バックデータ一覧!$C$12*計算過程!L5708+バックデータ一覧!$C$13*LN(計算過程!G5708)+バックデータ一覧!$C$14)^バックデータ一覧!$C$11+バックデータ一覧!$E$10*(計算過程!G5708/(バックデータ一覧!$E$12*計算過程!L5708+バックデータ一覧!$E$13*LN(計算過程!G5708)+バックデータ一覧!$E$14))^バックデータ一覧!$E$11)*計算過程!$W$11*10^-3,0)</f>
        <v>0</v>
      </c>
      <c r="F5708" s="18">
        <f>IF(G5708&lt;0.3,(バックデータ一覧!$C$10*(バックデータ一覧!$C$12*計算過程!L5708+バックデータ一覧!$C$13*LN(0.3)+バックデータ一覧!$C$14)^バックデータ一覧!$C$11+バックデータ一覧!$E$10*(0.3/(バックデータ一覧!$E$12*計算過程!L5708+バックデータ一覧!$E$13*LN(0.3)+バックデータ一覧!$E$14))^バックデータ一覧!$E$11)*計算過程!$W$11*計算過程!G5708/0.3*10^-3,0)</f>
        <v>0</v>
      </c>
      <c r="G5708" s="18">
        <f t="shared" si="536"/>
        <v>0</v>
      </c>
      <c r="H5708" s="18">
        <f t="shared" si="537"/>
        <v>0</v>
      </c>
      <c r="I5708" s="24">
        <v>0</v>
      </c>
      <c r="J5708" s="24">
        <v>0</v>
      </c>
      <c r="K5708" s="24">
        <v>0</v>
      </c>
      <c r="L5708" s="14">
        <f>貼り付けシート!C5708</f>
        <v>29.6</v>
      </c>
      <c r="M5708" s="14">
        <f>貼り付けシート!D5708</f>
        <v>21.6</v>
      </c>
      <c r="N5708" s="18">
        <f>貼り付けシート!E5708</f>
        <v>81.885457038312225</v>
      </c>
      <c r="O5708" s="18">
        <f>貼り付けシート!F5708</f>
        <v>0</v>
      </c>
      <c r="P5708" s="19">
        <f t="shared" si="538"/>
        <v>0</v>
      </c>
      <c r="Q5708" s="19">
        <f t="shared" si="539"/>
        <v>0</v>
      </c>
    </row>
    <row r="5709" spans="1:17">
      <c r="A5709" s="38">
        <v>41877</v>
      </c>
      <c r="B5709" s="49" t="s">
        <v>164</v>
      </c>
      <c r="C5709" s="24">
        <f t="shared" si="534"/>
        <v>30.406921776000001</v>
      </c>
      <c r="D5709" s="24">
        <f t="shared" si="535"/>
        <v>0</v>
      </c>
      <c r="E5709" s="18">
        <f>IF(G5709&gt;=0.3,(バックデータ一覧!$C$10*(バックデータ一覧!$C$12*計算過程!L5709+バックデータ一覧!$C$13*LN(計算過程!G5709)+バックデータ一覧!$C$14)^バックデータ一覧!$C$11+バックデータ一覧!$E$10*(計算過程!G5709/(バックデータ一覧!$E$12*計算過程!L5709+バックデータ一覧!$E$13*LN(計算過程!G5709)+バックデータ一覧!$E$14))^バックデータ一覧!$E$11)*計算過程!$W$11*10^-3,0)</f>
        <v>0</v>
      </c>
      <c r="F5709" s="18">
        <f>IF(G5709&lt;0.3,(バックデータ一覧!$C$10*(バックデータ一覧!$C$12*計算過程!L5709+バックデータ一覧!$C$13*LN(0.3)+バックデータ一覧!$C$14)^バックデータ一覧!$C$11+バックデータ一覧!$E$10*(0.3/(バックデータ一覧!$E$12*計算過程!L5709+バックデータ一覧!$E$13*LN(0.3)+バックデータ一覧!$E$14))^バックデータ一覧!$E$11)*計算過程!$W$11*計算過程!G5709/0.3*10^-3,0)</f>
        <v>0</v>
      </c>
      <c r="G5709" s="18">
        <f t="shared" si="536"/>
        <v>0</v>
      </c>
      <c r="H5709" s="18">
        <f t="shared" si="537"/>
        <v>0</v>
      </c>
      <c r="I5709" s="24">
        <v>0</v>
      </c>
      <c r="J5709" s="24">
        <v>0</v>
      </c>
      <c r="K5709" s="24">
        <v>0</v>
      </c>
      <c r="L5709" s="14">
        <f>貼り付けシート!C5709</f>
        <v>29.3</v>
      </c>
      <c r="M5709" s="14">
        <f>貼り付けシート!D5709</f>
        <v>21.3</v>
      </c>
      <c r="N5709" s="18">
        <f>貼り付けシート!E5709</f>
        <v>82.194939320728849</v>
      </c>
      <c r="O5709" s="18">
        <f>貼り付けシート!F5709</f>
        <v>0</v>
      </c>
      <c r="P5709" s="19">
        <f t="shared" si="538"/>
        <v>0</v>
      </c>
      <c r="Q5709" s="19">
        <f t="shared" si="539"/>
        <v>0</v>
      </c>
    </row>
    <row r="5710" spans="1:17">
      <c r="A5710" s="38">
        <v>41877</v>
      </c>
      <c r="B5710" s="49" t="s">
        <v>165</v>
      </c>
      <c r="C5710" s="24">
        <f t="shared" si="534"/>
        <v>30.406921776000001</v>
      </c>
      <c r="D5710" s="24">
        <f t="shared" si="535"/>
        <v>0</v>
      </c>
      <c r="E5710" s="18">
        <f>IF(G5710&gt;=0.3,(バックデータ一覧!$C$10*(バックデータ一覧!$C$12*計算過程!L5710+バックデータ一覧!$C$13*LN(計算過程!G5710)+バックデータ一覧!$C$14)^バックデータ一覧!$C$11+バックデータ一覧!$E$10*(計算過程!G5710/(バックデータ一覧!$E$12*計算過程!L5710+バックデータ一覧!$E$13*LN(計算過程!G5710)+バックデータ一覧!$E$14))^バックデータ一覧!$E$11)*計算過程!$W$11*10^-3,0)</f>
        <v>0</v>
      </c>
      <c r="F5710" s="18">
        <f>IF(G5710&lt;0.3,(バックデータ一覧!$C$10*(バックデータ一覧!$C$12*計算過程!L5710+バックデータ一覧!$C$13*LN(0.3)+バックデータ一覧!$C$14)^バックデータ一覧!$C$11+バックデータ一覧!$E$10*(0.3/(バックデータ一覧!$E$12*計算過程!L5710+バックデータ一覧!$E$13*LN(0.3)+バックデータ一覧!$E$14))^バックデータ一覧!$E$11)*計算過程!$W$11*計算過程!G5710/0.3*10^-3,0)</f>
        <v>0</v>
      </c>
      <c r="G5710" s="18">
        <f t="shared" si="536"/>
        <v>0</v>
      </c>
      <c r="H5710" s="18">
        <f t="shared" si="537"/>
        <v>0</v>
      </c>
      <c r="I5710" s="24">
        <v>0</v>
      </c>
      <c r="J5710" s="24">
        <v>0</v>
      </c>
      <c r="K5710" s="24">
        <v>0</v>
      </c>
      <c r="L5710" s="14">
        <f>貼り付けシート!C5710</f>
        <v>28.2</v>
      </c>
      <c r="M5710" s="14">
        <f>貼り付けシート!D5710</f>
        <v>21</v>
      </c>
      <c r="N5710" s="18">
        <f>貼り付けシート!E5710</f>
        <v>86.41106693727717</v>
      </c>
      <c r="O5710" s="18">
        <f>貼り付けシート!F5710</f>
        <v>0</v>
      </c>
      <c r="P5710" s="19">
        <f t="shared" si="538"/>
        <v>0</v>
      </c>
      <c r="Q5710" s="19">
        <f t="shared" si="539"/>
        <v>0</v>
      </c>
    </row>
    <row r="5711" spans="1:17">
      <c r="A5711" s="38">
        <v>41877</v>
      </c>
      <c r="B5711" s="49" t="s">
        <v>166</v>
      </c>
      <c r="C5711" s="24">
        <f t="shared" si="534"/>
        <v>30.406921776000001</v>
      </c>
      <c r="D5711" s="24">
        <f t="shared" si="535"/>
        <v>0</v>
      </c>
      <c r="E5711" s="18">
        <f>IF(G5711&gt;=0.3,(バックデータ一覧!$C$10*(バックデータ一覧!$C$12*計算過程!L5711+バックデータ一覧!$C$13*LN(計算過程!G5711)+バックデータ一覧!$C$14)^バックデータ一覧!$C$11+バックデータ一覧!$E$10*(計算過程!G5711/(バックデータ一覧!$E$12*計算過程!L5711+バックデータ一覧!$E$13*LN(計算過程!G5711)+バックデータ一覧!$E$14))^バックデータ一覧!$E$11)*計算過程!$W$11*10^-3,0)</f>
        <v>0</v>
      </c>
      <c r="F5711" s="18">
        <f>IF(G5711&lt;0.3,(バックデータ一覧!$C$10*(バックデータ一覧!$C$12*計算過程!L5711+バックデータ一覧!$C$13*LN(0.3)+バックデータ一覧!$C$14)^バックデータ一覧!$C$11+バックデータ一覧!$E$10*(0.3/(バックデータ一覧!$E$12*計算過程!L5711+バックデータ一覧!$E$13*LN(0.3)+バックデータ一覧!$E$14))^バックデータ一覧!$E$11)*計算過程!$W$11*計算過程!G5711/0.3*10^-3,0)</f>
        <v>0</v>
      </c>
      <c r="G5711" s="18">
        <f t="shared" si="536"/>
        <v>0</v>
      </c>
      <c r="H5711" s="18">
        <f t="shared" si="537"/>
        <v>0</v>
      </c>
      <c r="I5711" s="24">
        <v>0</v>
      </c>
      <c r="J5711" s="24">
        <v>0</v>
      </c>
      <c r="K5711" s="24">
        <v>0</v>
      </c>
      <c r="L5711" s="14">
        <f>貼り付けシート!C5711</f>
        <v>27.5</v>
      </c>
      <c r="M5711" s="14">
        <f>貼り付けシート!D5711</f>
        <v>20.7</v>
      </c>
      <c r="N5711" s="18">
        <f>貼り付けシート!E5711</f>
        <v>88.768488958379379</v>
      </c>
      <c r="O5711" s="18">
        <f>貼り付けシート!F5711</f>
        <v>0</v>
      </c>
      <c r="P5711" s="19">
        <f t="shared" si="538"/>
        <v>0</v>
      </c>
      <c r="Q5711" s="19">
        <f t="shared" si="539"/>
        <v>0</v>
      </c>
    </row>
    <row r="5712" spans="1:17">
      <c r="A5712" s="38">
        <v>41877</v>
      </c>
      <c r="B5712" s="49" t="s">
        <v>167</v>
      </c>
      <c r="C5712" s="24">
        <f t="shared" si="534"/>
        <v>30.406921776000001</v>
      </c>
      <c r="D5712" s="24">
        <f t="shared" si="535"/>
        <v>0</v>
      </c>
      <c r="E5712" s="18">
        <f>IF(G5712&gt;=0.3,(バックデータ一覧!$C$10*(バックデータ一覧!$C$12*計算過程!L5712+バックデータ一覧!$C$13*LN(計算過程!G5712)+バックデータ一覧!$C$14)^バックデータ一覧!$C$11+バックデータ一覧!$E$10*(計算過程!G5712/(バックデータ一覧!$E$12*計算過程!L5712+バックデータ一覧!$E$13*LN(計算過程!G5712)+バックデータ一覧!$E$14))^バックデータ一覧!$E$11)*計算過程!$W$11*10^-3,0)</f>
        <v>0</v>
      </c>
      <c r="F5712" s="18">
        <f>IF(G5712&lt;0.3,(バックデータ一覧!$C$10*(バックデータ一覧!$C$12*計算過程!L5712+バックデータ一覧!$C$13*LN(0.3)+バックデータ一覧!$C$14)^バックデータ一覧!$C$11+バックデータ一覧!$E$10*(0.3/(バックデータ一覧!$E$12*計算過程!L5712+バックデータ一覧!$E$13*LN(0.3)+バックデータ一覧!$E$14))^バックデータ一覧!$E$11)*計算過程!$W$11*計算過程!G5712/0.3*10^-3,0)</f>
        <v>0</v>
      </c>
      <c r="G5712" s="18">
        <f t="shared" si="536"/>
        <v>0</v>
      </c>
      <c r="H5712" s="18">
        <f t="shared" si="537"/>
        <v>0</v>
      </c>
      <c r="I5712" s="24">
        <v>0</v>
      </c>
      <c r="J5712" s="24">
        <v>0</v>
      </c>
      <c r="K5712" s="24">
        <v>0</v>
      </c>
      <c r="L5712" s="14">
        <f>貼り付けシート!C5712</f>
        <v>26.8</v>
      </c>
      <c r="M5712" s="14">
        <f>貼り付けシート!D5712</f>
        <v>20.7</v>
      </c>
      <c r="N5712" s="18">
        <f>貼り付けシート!E5712</f>
        <v>92.488693436375385</v>
      </c>
      <c r="O5712" s="18">
        <f>貼り付けシート!F5712</f>
        <v>0</v>
      </c>
      <c r="P5712" s="19">
        <f t="shared" si="538"/>
        <v>0</v>
      </c>
      <c r="Q5712" s="19">
        <f t="shared" si="539"/>
        <v>0</v>
      </c>
    </row>
    <row r="5713" spans="1:17">
      <c r="A5713" s="38">
        <v>41877</v>
      </c>
      <c r="B5713" s="49" t="s">
        <v>168</v>
      </c>
      <c r="C5713" s="24">
        <f t="shared" si="534"/>
        <v>30.406921776000001</v>
      </c>
      <c r="D5713" s="24">
        <f t="shared" si="535"/>
        <v>0</v>
      </c>
      <c r="E5713" s="18">
        <f>IF(G5713&gt;=0.3,(バックデータ一覧!$C$10*(バックデータ一覧!$C$12*計算過程!L5713+バックデータ一覧!$C$13*LN(計算過程!G5713)+バックデータ一覧!$C$14)^バックデータ一覧!$C$11+バックデータ一覧!$E$10*(計算過程!G5713/(バックデータ一覧!$E$12*計算過程!L5713+バックデータ一覧!$E$13*LN(計算過程!G5713)+バックデータ一覧!$E$14))^バックデータ一覧!$E$11)*計算過程!$W$11*10^-3,0)</f>
        <v>0</v>
      </c>
      <c r="F5713" s="18">
        <f>IF(G5713&lt;0.3,(バックデータ一覧!$C$10*(バックデータ一覧!$C$12*計算過程!L5713+バックデータ一覧!$C$13*LN(0.3)+バックデータ一覧!$C$14)^バックデータ一覧!$C$11+バックデータ一覧!$E$10*(0.3/(バックデータ一覧!$E$12*計算過程!L5713+バックデータ一覧!$E$13*LN(0.3)+バックデータ一覧!$E$14))^バックデータ一覧!$E$11)*計算過程!$W$11*計算過程!G5713/0.3*10^-3,0)</f>
        <v>0</v>
      </c>
      <c r="G5713" s="18">
        <f t="shared" si="536"/>
        <v>0</v>
      </c>
      <c r="H5713" s="18">
        <f t="shared" si="537"/>
        <v>0</v>
      </c>
      <c r="I5713" s="24">
        <v>0</v>
      </c>
      <c r="J5713" s="24">
        <v>0</v>
      </c>
      <c r="K5713" s="24">
        <v>0</v>
      </c>
      <c r="L5713" s="14">
        <f>貼り付けシート!C5713</f>
        <v>26.8</v>
      </c>
      <c r="M5713" s="14">
        <f>貼り付けシート!D5713</f>
        <v>20.8</v>
      </c>
      <c r="N5713" s="18">
        <f>貼り付けシート!E5713</f>
        <v>92.921040800394422</v>
      </c>
      <c r="O5713" s="18">
        <f>貼り付けシート!F5713</f>
        <v>0</v>
      </c>
      <c r="P5713" s="19">
        <f t="shared" si="538"/>
        <v>0</v>
      </c>
      <c r="Q5713" s="19">
        <f t="shared" si="539"/>
        <v>0</v>
      </c>
    </row>
    <row r="5714" spans="1:17">
      <c r="A5714" s="38">
        <v>41877</v>
      </c>
      <c r="B5714" s="49" t="s">
        <v>169</v>
      </c>
      <c r="C5714" s="24">
        <f t="shared" si="534"/>
        <v>30.406921776000001</v>
      </c>
      <c r="D5714" s="24">
        <f t="shared" si="535"/>
        <v>0</v>
      </c>
      <c r="E5714" s="18">
        <f>IF(G5714&gt;=0.3,(バックデータ一覧!$C$10*(バックデータ一覧!$C$12*計算過程!L5714+バックデータ一覧!$C$13*LN(計算過程!G5714)+バックデータ一覧!$C$14)^バックデータ一覧!$C$11+バックデータ一覧!$E$10*(計算過程!G5714/(バックデータ一覧!$E$12*計算過程!L5714+バックデータ一覧!$E$13*LN(計算過程!G5714)+バックデータ一覧!$E$14))^バックデータ一覧!$E$11)*計算過程!$W$11*10^-3,0)</f>
        <v>0</v>
      </c>
      <c r="F5714" s="18">
        <f>IF(G5714&lt;0.3,(バックデータ一覧!$C$10*(バックデータ一覧!$C$12*計算過程!L5714+バックデータ一覧!$C$13*LN(0.3)+バックデータ一覧!$C$14)^バックデータ一覧!$C$11+バックデータ一覧!$E$10*(0.3/(バックデータ一覧!$E$12*計算過程!L5714+バックデータ一覧!$E$13*LN(0.3)+バックデータ一覧!$E$14))^バックデータ一覧!$E$11)*計算過程!$W$11*計算過程!G5714/0.3*10^-3,0)</f>
        <v>0</v>
      </c>
      <c r="G5714" s="18">
        <f t="shared" si="536"/>
        <v>0</v>
      </c>
      <c r="H5714" s="18">
        <f t="shared" si="537"/>
        <v>0</v>
      </c>
      <c r="I5714" s="24">
        <v>0</v>
      </c>
      <c r="J5714" s="24">
        <v>0</v>
      </c>
      <c r="K5714" s="24">
        <v>0</v>
      </c>
      <c r="L5714" s="14">
        <f>貼り付けシート!C5714</f>
        <v>26.7</v>
      </c>
      <c r="M5714" s="14">
        <f>貼り付けシート!D5714</f>
        <v>20.8</v>
      </c>
      <c r="N5714" s="18">
        <f>貼り付けシート!E5714</f>
        <v>93.469281226884149</v>
      </c>
      <c r="O5714" s="18">
        <f>貼り付けシート!F5714</f>
        <v>0</v>
      </c>
      <c r="P5714" s="19">
        <f t="shared" si="538"/>
        <v>0</v>
      </c>
      <c r="Q5714" s="19">
        <f t="shared" si="539"/>
        <v>0</v>
      </c>
    </row>
    <row r="5715" spans="1:17">
      <c r="A5715" s="38">
        <v>41877</v>
      </c>
      <c r="B5715" s="49" t="s">
        <v>170</v>
      </c>
      <c r="C5715" s="24">
        <f t="shared" si="534"/>
        <v>30.406921776000001</v>
      </c>
      <c r="D5715" s="24">
        <f t="shared" si="535"/>
        <v>0</v>
      </c>
      <c r="E5715" s="18">
        <f>IF(G5715&gt;=0.3,(バックデータ一覧!$C$10*(バックデータ一覧!$C$12*計算過程!L5715+バックデータ一覧!$C$13*LN(計算過程!G5715)+バックデータ一覧!$C$14)^バックデータ一覧!$C$11+バックデータ一覧!$E$10*(計算過程!G5715/(バックデータ一覧!$E$12*計算過程!L5715+バックデータ一覧!$E$13*LN(計算過程!G5715)+バックデータ一覧!$E$14))^バックデータ一覧!$E$11)*計算過程!$W$11*10^-3,0)</f>
        <v>0</v>
      </c>
      <c r="F5715" s="18">
        <f>IF(G5715&lt;0.3,(バックデータ一覧!$C$10*(バックデータ一覧!$C$12*計算過程!L5715+バックデータ一覧!$C$13*LN(0.3)+バックデータ一覧!$C$14)^バックデータ一覧!$C$11+バックデータ一覧!$E$10*(0.3/(バックデータ一覧!$E$12*計算過程!L5715+バックデータ一覧!$E$13*LN(0.3)+バックデータ一覧!$E$14))^バックデータ一覧!$E$11)*計算過程!$W$11*計算過程!G5715/0.3*10^-3,0)</f>
        <v>0</v>
      </c>
      <c r="G5715" s="18">
        <f t="shared" si="536"/>
        <v>0</v>
      </c>
      <c r="H5715" s="18">
        <f t="shared" si="537"/>
        <v>0</v>
      </c>
      <c r="I5715" s="24">
        <v>0</v>
      </c>
      <c r="J5715" s="24">
        <v>0</v>
      </c>
      <c r="K5715" s="24">
        <v>0</v>
      </c>
      <c r="L5715" s="14">
        <f>貼り付けシート!C5715</f>
        <v>26.6</v>
      </c>
      <c r="M5715" s="14">
        <f>貼り付けシート!D5715</f>
        <v>20.7</v>
      </c>
      <c r="N5715" s="18">
        <f>貼り付けシート!E5715</f>
        <v>93.583709372808727</v>
      </c>
      <c r="O5715" s="18">
        <f>貼り付けシート!F5715</f>
        <v>0</v>
      </c>
      <c r="P5715" s="19">
        <f t="shared" si="538"/>
        <v>0</v>
      </c>
      <c r="Q5715" s="19">
        <f t="shared" si="539"/>
        <v>0</v>
      </c>
    </row>
    <row r="5716" spans="1:17">
      <c r="A5716" s="38">
        <v>41877</v>
      </c>
      <c r="B5716" s="49" t="s">
        <v>171</v>
      </c>
      <c r="C5716" s="24">
        <f t="shared" si="534"/>
        <v>30.406921776000001</v>
      </c>
      <c r="D5716" s="24">
        <f t="shared" si="535"/>
        <v>0</v>
      </c>
      <c r="E5716" s="18">
        <f>IF(G5716&gt;=0.3,(バックデータ一覧!$C$10*(バックデータ一覧!$C$12*計算過程!L5716+バックデータ一覧!$C$13*LN(計算過程!G5716)+バックデータ一覧!$C$14)^バックデータ一覧!$C$11+バックデータ一覧!$E$10*(計算過程!G5716/(バックデータ一覧!$E$12*計算過程!L5716+バックデータ一覧!$E$13*LN(計算過程!G5716)+バックデータ一覧!$E$14))^バックデータ一覧!$E$11)*計算過程!$W$11*10^-3,0)</f>
        <v>0</v>
      </c>
      <c r="F5716" s="18">
        <f>IF(G5716&lt;0.3,(バックデータ一覧!$C$10*(バックデータ一覧!$C$12*計算過程!L5716+バックデータ一覧!$C$13*LN(0.3)+バックデータ一覧!$C$14)^バックデータ一覧!$C$11+バックデータ一覧!$E$10*(0.3/(バックデータ一覧!$E$12*計算過程!L5716+バックデータ一覧!$E$13*LN(0.3)+バックデータ一覧!$E$14))^バックデータ一覧!$E$11)*計算過程!$W$11*計算過程!G5716/0.3*10^-3,0)</f>
        <v>0</v>
      </c>
      <c r="G5716" s="18">
        <f t="shared" si="536"/>
        <v>0</v>
      </c>
      <c r="H5716" s="18">
        <f t="shared" si="537"/>
        <v>0</v>
      </c>
      <c r="I5716" s="24">
        <v>0</v>
      </c>
      <c r="J5716" s="24">
        <v>0</v>
      </c>
      <c r="K5716" s="24">
        <v>0</v>
      </c>
      <c r="L5716" s="14">
        <f>貼り付けシート!C5716</f>
        <v>26.4</v>
      </c>
      <c r="M5716" s="14">
        <f>貼り付けシート!D5716</f>
        <v>20.6</v>
      </c>
      <c r="N5716" s="18">
        <f>貼り付けシート!E5716</f>
        <v>94.250589052648451</v>
      </c>
      <c r="O5716" s="18">
        <f>貼り付けシート!F5716</f>
        <v>0</v>
      </c>
      <c r="P5716" s="19">
        <f t="shared" si="538"/>
        <v>0</v>
      </c>
      <c r="Q5716" s="19">
        <f t="shared" si="539"/>
        <v>0</v>
      </c>
    </row>
    <row r="5717" spans="1:17">
      <c r="A5717" s="38">
        <v>41877</v>
      </c>
      <c r="B5717" s="49" t="s">
        <v>172</v>
      </c>
      <c r="C5717" s="24">
        <f t="shared" si="534"/>
        <v>30.406921776000001</v>
      </c>
      <c r="D5717" s="24">
        <f t="shared" si="535"/>
        <v>0</v>
      </c>
      <c r="E5717" s="18">
        <f>IF(G5717&gt;=0.3,(バックデータ一覧!$C$10*(バックデータ一覧!$C$12*計算過程!L5717+バックデータ一覧!$C$13*LN(計算過程!G5717)+バックデータ一覧!$C$14)^バックデータ一覧!$C$11+バックデータ一覧!$E$10*(計算過程!G5717/(バックデータ一覧!$E$12*計算過程!L5717+バックデータ一覧!$E$13*LN(計算過程!G5717)+バックデータ一覧!$E$14))^バックデータ一覧!$E$11)*計算過程!$W$11*10^-3,0)</f>
        <v>0</v>
      </c>
      <c r="F5717" s="18">
        <f>IF(G5717&lt;0.3,(バックデータ一覧!$C$10*(バックデータ一覧!$C$12*計算過程!L5717+バックデータ一覧!$C$13*LN(0.3)+バックデータ一覧!$C$14)^バックデータ一覧!$C$11+バックデータ一覧!$E$10*(0.3/(バックデータ一覧!$E$12*計算過程!L5717+バックデータ一覧!$E$13*LN(0.3)+バックデータ一覧!$E$14))^バックデータ一覧!$E$11)*計算過程!$W$11*計算過程!G5717/0.3*10^-3,0)</f>
        <v>0</v>
      </c>
      <c r="G5717" s="18">
        <f t="shared" si="536"/>
        <v>0</v>
      </c>
      <c r="H5717" s="18">
        <f t="shared" si="537"/>
        <v>0</v>
      </c>
      <c r="I5717" s="24">
        <v>0</v>
      </c>
      <c r="J5717" s="24">
        <v>0</v>
      </c>
      <c r="K5717" s="24">
        <v>0</v>
      </c>
      <c r="L5717" s="14">
        <f>貼り付けシート!C5717</f>
        <v>26.4</v>
      </c>
      <c r="M5717" s="14">
        <f>貼り付けシート!D5717</f>
        <v>20.5</v>
      </c>
      <c r="N5717" s="18">
        <f>貼り付けシート!E5717</f>
        <v>93.807660063258183</v>
      </c>
      <c r="O5717" s="18">
        <f>貼り付けシート!F5717</f>
        <v>0</v>
      </c>
      <c r="P5717" s="19">
        <f t="shared" si="538"/>
        <v>0</v>
      </c>
      <c r="Q5717" s="19">
        <f t="shared" si="539"/>
        <v>0</v>
      </c>
    </row>
    <row r="5718" spans="1:17">
      <c r="A5718" s="38">
        <v>41878</v>
      </c>
      <c r="B5718" s="49" t="s">
        <v>149</v>
      </c>
      <c r="C5718" s="24">
        <f t="shared" si="534"/>
        <v>30.406921776000001</v>
      </c>
      <c r="D5718" s="24">
        <f t="shared" si="535"/>
        <v>0</v>
      </c>
      <c r="E5718" s="18">
        <f>IF(G5718&gt;=0.3,(バックデータ一覧!$C$10*(バックデータ一覧!$C$12*計算過程!L5718+バックデータ一覧!$C$13*LN(計算過程!G5718)+バックデータ一覧!$C$14)^バックデータ一覧!$C$11+バックデータ一覧!$E$10*(計算過程!G5718/(バックデータ一覧!$E$12*計算過程!L5718+バックデータ一覧!$E$13*LN(計算過程!G5718)+バックデータ一覧!$E$14))^バックデータ一覧!$E$11)*計算過程!$W$11*10^-3,0)</f>
        <v>0</v>
      </c>
      <c r="F5718" s="18">
        <f>IF(G5718&lt;0.3,(バックデータ一覧!$C$10*(バックデータ一覧!$C$12*計算過程!L5718+バックデータ一覧!$C$13*LN(0.3)+バックデータ一覧!$C$14)^バックデータ一覧!$C$11+バックデータ一覧!$E$10*(0.3/(バックデータ一覧!$E$12*計算過程!L5718+バックデータ一覧!$E$13*LN(0.3)+バックデータ一覧!$E$14))^バックデータ一覧!$E$11)*計算過程!$W$11*計算過程!G5718/0.3*10^-3,0)</f>
        <v>0</v>
      </c>
      <c r="G5718" s="18">
        <f t="shared" si="536"/>
        <v>0</v>
      </c>
      <c r="H5718" s="18">
        <f t="shared" si="537"/>
        <v>0</v>
      </c>
      <c r="I5718" s="24">
        <v>0</v>
      </c>
      <c r="J5718" s="24">
        <v>0</v>
      </c>
      <c r="K5718" s="24">
        <v>0</v>
      </c>
      <c r="L5718" s="14">
        <f>貼り付けシート!C5718</f>
        <v>26.3</v>
      </c>
      <c r="M5718" s="14">
        <f>貼り付けシート!D5718</f>
        <v>20.399999999999999</v>
      </c>
      <c r="N5718" s="18">
        <f>貼り付けシート!E5718</f>
        <v>93.917128123895779</v>
      </c>
      <c r="O5718" s="18">
        <f>貼り付けシート!F5718</f>
        <v>0</v>
      </c>
      <c r="P5718" s="19">
        <f t="shared" si="538"/>
        <v>0</v>
      </c>
      <c r="Q5718" s="19">
        <f t="shared" si="539"/>
        <v>0</v>
      </c>
    </row>
    <row r="5719" spans="1:17">
      <c r="A5719" s="38">
        <v>41878</v>
      </c>
      <c r="B5719" s="49" t="s">
        <v>150</v>
      </c>
      <c r="C5719" s="24">
        <f t="shared" si="534"/>
        <v>30.406921776000001</v>
      </c>
      <c r="D5719" s="24">
        <f t="shared" si="535"/>
        <v>0</v>
      </c>
      <c r="E5719" s="18">
        <f>IF(G5719&gt;=0.3,(バックデータ一覧!$C$10*(バックデータ一覧!$C$12*計算過程!L5719+バックデータ一覧!$C$13*LN(計算過程!G5719)+バックデータ一覧!$C$14)^バックデータ一覧!$C$11+バックデータ一覧!$E$10*(計算過程!G5719/(バックデータ一覧!$E$12*計算過程!L5719+バックデータ一覧!$E$13*LN(計算過程!G5719)+バックデータ一覧!$E$14))^バックデータ一覧!$E$11)*計算過程!$W$11*10^-3,0)</f>
        <v>0</v>
      </c>
      <c r="F5719" s="18">
        <f>IF(G5719&lt;0.3,(バックデータ一覧!$C$10*(バックデータ一覧!$C$12*計算過程!L5719+バックデータ一覧!$C$13*LN(0.3)+バックデータ一覧!$C$14)^バックデータ一覧!$C$11+バックデータ一覧!$E$10*(0.3/(バックデータ一覧!$E$12*計算過程!L5719+バックデータ一覧!$E$13*LN(0.3)+バックデータ一覧!$E$14))^バックデータ一覧!$E$11)*計算過程!$W$11*計算過程!G5719/0.3*10^-3,0)</f>
        <v>0</v>
      </c>
      <c r="G5719" s="18">
        <f t="shared" si="536"/>
        <v>0</v>
      </c>
      <c r="H5719" s="18">
        <f t="shared" si="537"/>
        <v>0</v>
      </c>
      <c r="I5719" s="24">
        <v>0</v>
      </c>
      <c r="J5719" s="24">
        <v>0</v>
      </c>
      <c r="K5719" s="24">
        <v>0</v>
      </c>
      <c r="L5719" s="14">
        <f>貼り付けシート!C5719</f>
        <v>26.1</v>
      </c>
      <c r="M5719" s="14">
        <f>貼り付けシート!D5719</f>
        <v>20.3</v>
      </c>
      <c r="N5719" s="18">
        <f>貼り付けシート!E5719</f>
        <v>94.58217777864337</v>
      </c>
      <c r="O5719" s="18">
        <f>貼り付けシート!F5719</f>
        <v>0</v>
      </c>
      <c r="P5719" s="19">
        <f t="shared" si="538"/>
        <v>0</v>
      </c>
      <c r="Q5719" s="19">
        <f t="shared" si="539"/>
        <v>0</v>
      </c>
    </row>
    <row r="5720" spans="1:17">
      <c r="A5720" s="38">
        <v>41878</v>
      </c>
      <c r="B5720" s="49" t="s">
        <v>151</v>
      </c>
      <c r="C5720" s="24">
        <f t="shared" si="534"/>
        <v>30.406921776000001</v>
      </c>
      <c r="D5720" s="24">
        <f t="shared" si="535"/>
        <v>0</v>
      </c>
      <c r="E5720" s="18">
        <f>IF(G5720&gt;=0.3,(バックデータ一覧!$C$10*(バックデータ一覧!$C$12*計算過程!L5720+バックデータ一覧!$C$13*LN(計算過程!G5720)+バックデータ一覧!$C$14)^バックデータ一覧!$C$11+バックデータ一覧!$E$10*(計算過程!G5720/(バックデータ一覧!$E$12*計算過程!L5720+バックデータ一覧!$E$13*LN(計算過程!G5720)+バックデータ一覧!$E$14))^バックデータ一覧!$E$11)*計算過程!$W$11*10^-3,0)</f>
        <v>0</v>
      </c>
      <c r="F5720" s="18">
        <f>IF(G5720&lt;0.3,(バックデータ一覧!$C$10*(バックデータ一覧!$C$12*計算過程!L5720+バックデータ一覧!$C$13*LN(0.3)+バックデータ一覧!$C$14)^バックデータ一覧!$C$11+バックデータ一覧!$E$10*(0.3/(バックデータ一覧!$E$12*計算過程!L5720+バックデータ一覧!$E$13*LN(0.3)+バックデータ一覧!$E$14))^バックデータ一覧!$E$11)*計算過程!$W$11*計算過程!G5720/0.3*10^-3,0)</f>
        <v>0</v>
      </c>
      <c r="G5720" s="18">
        <f t="shared" si="536"/>
        <v>0</v>
      </c>
      <c r="H5720" s="18">
        <f t="shared" si="537"/>
        <v>0</v>
      </c>
      <c r="I5720" s="24">
        <v>0</v>
      </c>
      <c r="J5720" s="24">
        <v>0</v>
      </c>
      <c r="K5720" s="24">
        <v>0</v>
      </c>
      <c r="L5720" s="14">
        <f>貼り付けシート!C5720</f>
        <v>26.1</v>
      </c>
      <c r="M5720" s="14">
        <f>貼り付けシート!D5720</f>
        <v>20.2</v>
      </c>
      <c r="N5720" s="18">
        <f>貼り付けシート!E5720</f>
        <v>94.130911008026388</v>
      </c>
      <c r="O5720" s="18">
        <f>貼り付けシート!F5720</f>
        <v>0</v>
      </c>
      <c r="P5720" s="19">
        <f t="shared" si="538"/>
        <v>0</v>
      </c>
      <c r="Q5720" s="19">
        <f t="shared" si="539"/>
        <v>0</v>
      </c>
    </row>
    <row r="5721" spans="1:17">
      <c r="A5721" s="38">
        <v>41878</v>
      </c>
      <c r="B5721" s="49" t="s">
        <v>152</v>
      </c>
      <c r="C5721" s="24">
        <f t="shared" si="534"/>
        <v>30.406921776000001</v>
      </c>
      <c r="D5721" s="24">
        <f t="shared" si="535"/>
        <v>0</v>
      </c>
      <c r="E5721" s="18">
        <f>IF(G5721&gt;=0.3,(バックデータ一覧!$C$10*(バックデータ一覧!$C$12*計算過程!L5721+バックデータ一覧!$C$13*LN(計算過程!G5721)+バックデータ一覧!$C$14)^バックデータ一覧!$C$11+バックデータ一覧!$E$10*(計算過程!G5721/(バックデータ一覧!$E$12*計算過程!L5721+バックデータ一覧!$E$13*LN(計算過程!G5721)+バックデータ一覧!$E$14))^バックデータ一覧!$E$11)*計算過程!$W$11*10^-3,0)</f>
        <v>0</v>
      </c>
      <c r="F5721" s="18">
        <f>IF(G5721&lt;0.3,(バックデータ一覧!$C$10*(バックデータ一覧!$C$12*計算過程!L5721+バックデータ一覧!$C$13*LN(0.3)+バックデータ一覧!$C$14)^バックデータ一覧!$C$11+バックデータ一覧!$E$10*(0.3/(バックデータ一覧!$E$12*計算過程!L5721+バックデータ一覧!$E$13*LN(0.3)+バックデータ一覧!$E$14))^バックデータ一覧!$E$11)*計算過程!$W$11*計算過程!G5721/0.3*10^-3,0)</f>
        <v>0</v>
      </c>
      <c r="G5721" s="18">
        <f t="shared" si="536"/>
        <v>0</v>
      </c>
      <c r="H5721" s="18">
        <f t="shared" si="537"/>
        <v>0</v>
      </c>
      <c r="I5721" s="24">
        <v>0</v>
      </c>
      <c r="J5721" s="24">
        <v>0</v>
      </c>
      <c r="K5721" s="24">
        <v>0</v>
      </c>
      <c r="L5721" s="14">
        <f>貼り付けシート!C5721</f>
        <v>25.8</v>
      </c>
      <c r="M5721" s="14">
        <f>貼り付けシート!D5721</f>
        <v>20.100000000000001</v>
      </c>
      <c r="N5721" s="18">
        <f>貼り付けシート!E5721</f>
        <v>95.357693533489183</v>
      </c>
      <c r="O5721" s="18">
        <f>貼り付けシート!F5721</f>
        <v>0</v>
      </c>
      <c r="P5721" s="19">
        <f t="shared" si="538"/>
        <v>0</v>
      </c>
      <c r="Q5721" s="19">
        <f t="shared" si="539"/>
        <v>0</v>
      </c>
    </row>
    <row r="5722" spans="1:17">
      <c r="A5722" s="38">
        <v>41878</v>
      </c>
      <c r="B5722" s="49" t="s">
        <v>153</v>
      </c>
      <c r="C5722" s="24">
        <f t="shared" si="534"/>
        <v>30.406921776000001</v>
      </c>
      <c r="D5722" s="24">
        <f t="shared" si="535"/>
        <v>0</v>
      </c>
      <c r="E5722" s="18">
        <f>IF(G5722&gt;=0.3,(バックデータ一覧!$C$10*(バックデータ一覧!$C$12*計算過程!L5722+バックデータ一覧!$C$13*LN(計算過程!G5722)+バックデータ一覧!$C$14)^バックデータ一覧!$C$11+バックデータ一覧!$E$10*(計算過程!G5722/(バックデータ一覧!$E$12*計算過程!L5722+バックデータ一覧!$E$13*LN(計算過程!G5722)+バックデータ一覧!$E$14))^バックデータ一覧!$E$11)*計算過程!$W$11*10^-3,0)</f>
        <v>0</v>
      </c>
      <c r="F5722" s="18">
        <f>IF(G5722&lt;0.3,(バックデータ一覧!$C$10*(バックデータ一覧!$C$12*計算過程!L5722+バックデータ一覧!$C$13*LN(0.3)+バックデータ一覧!$C$14)^バックデータ一覧!$C$11+バックデータ一覧!$E$10*(0.3/(バックデータ一覧!$E$12*計算過程!L5722+バックデータ一覧!$E$13*LN(0.3)+バックデータ一覧!$E$14))^バックデータ一覧!$E$11)*計算過程!$W$11*計算過程!G5722/0.3*10^-3,0)</f>
        <v>0</v>
      </c>
      <c r="G5722" s="18">
        <f t="shared" si="536"/>
        <v>0</v>
      </c>
      <c r="H5722" s="18">
        <f t="shared" si="537"/>
        <v>0</v>
      </c>
      <c r="I5722" s="24">
        <v>0</v>
      </c>
      <c r="J5722" s="24">
        <v>0</v>
      </c>
      <c r="K5722" s="24">
        <v>0</v>
      </c>
      <c r="L5722" s="14">
        <f>貼り付けシート!C5722</f>
        <v>25.9</v>
      </c>
      <c r="M5722" s="14">
        <f>貼り付けシート!D5722</f>
        <v>20.100000000000001</v>
      </c>
      <c r="N5722" s="18">
        <f>貼り付けシート!E5722</f>
        <v>94.794556788871915</v>
      </c>
      <c r="O5722" s="18">
        <f>貼り付けシート!F5722</f>
        <v>0</v>
      </c>
      <c r="P5722" s="19">
        <f t="shared" si="538"/>
        <v>0</v>
      </c>
      <c r="Q5722" s="19">
        <f t="shared" si="539"/>
        <v>0</v>
      </c>
    </row>
    <row r="5723" spans="1:17">
      <c r="A5723" s="38">
        <v>41878</v>
      </c>
      <c r="B5723" s="49" t="s">
        <v>154</v>
      </c>
      <c r="C5723" s="24">
        <f t="shared" si="534"/>
        <v>30.406921776000001</v>
      </c>
      <c r="D5723" s="24">
        <f t="shared" si="535"/>
        <v>0</v>
      </c>
      <c r="E5723" s="18">
        <f>IF(G5723&gt;=0.3,(バックデータ一覧!$C$10*(バックデータ一覧!$C$12*計算過程!L5723+バックデータ一覧!$C$13*LN(計算過程!G5723)+バックデータ一覧!$C$14)^バックデータ一覧!$C$11+バックデータ一覧!$E$10*(計算過程!G5723/(バックデータ一覧!$E$12*計算過程!L5723+バックデータ一覧!$E$13*LN(計算過程!G5723)+バックデータ一覧!$E$14))^バックデータ一覧!$E$11)*計算過程!$W$11*10^-3,0)</f>
        <v>0</v>
      </c>
      <c r="F5723" s="18">
        <f>IF(G5723&lt;0.3,(バックデータ一覧!$C$10*(バックデータ一覧!$C$12*計算過程!L5723+バックデータ一覧!$C$13*LN(0.3)+バックデータ一覧!$C$14)^バックデータ一覧!$C$11+バックデータ一覧!$E$10*(0.3/(バックデータ一覧!$E$12*計算過程!L5723+バックデータ一覧!$E$13*LN(0.3)+バックデータ一覧!$E$14))^バックデータ一覧!$E$11)*計算過程!$W$11*計算過程!G5723/0.3*10^-3,0)</f>
        <v>0</v>
      </c>
      <c r="G5723" s="18">
        <f t="shared" si="536"/>
        <v>0</v>
      </c>
      <c r="H5723" s="18">
        <f t="shared" si="537"/>
        <v>0</v>
      </c>
      <c r="I5723" s="24">
        <v>0</v>
      </c>
      <c r="J5723" s="24">
        <v>0</v>
      </c>
      <c r="K5723" s="24">
        <v>0</v>
      </c>
      <c r="L5723" s="14">
        <f>貼り付けシート!C5723</f>
        <v>25.9</v>
      </c>
      <c r="M5723" s="14">
        <f>貼り付けシート!D5723</f>
        <v>20.100000000000001</v>
      </c>
      <c r="N5723" s="18">
        <f>貼り付けシート!E5723</f>
        <v>94.794556788871915</v>
      </c>
      <c r="O5723" s="18">
        <f>貼り付けシート!F5723</f>
        <v>0</v>
      </c>
      <c r="P5723" s="19">
        <f t="shared" si="538"/>
        <v>0</v>
      </c>
      <c r="Q5723" s="19">
        <f t="shared" si="539"/>
        <v>0</v>
      </c>
    </row>
    <row r="5724" spans="1:17">
      <c r="A5724" s="38">
        <v>41878</v>
      </c>
      <c r="B5724" s="49" t="s">
        <v>155</v>
      </c>
      <c r="C5724" s="24">
        <f t="shared" si="534"/>
        <v>30.406921776000001</v>
      </c>
      <c r="D5724" s="24">
        <f t="shared" si="535"/>
        <v>0</v>
      </c>
      <c r="E5724" s="18">
        <f>IF(G5724&gt;=0.3,(バックデータ一覧!$C$10*(バックデータ一覧!$C$12*計算過程!L5724+バックデータ一覧!$C$13*LN(計算過程!G5724)+バックデータ一覧!$C$14)^バックデータ一覧!$C$11+バックデータ一覧!$E$10*(計算過程!G5724/(バックデータ一覧!$E$12*計算過程!L5724+バックデータ一覧!$E$13*LN(計算過程!G5724)+バックデータ一覧!$E$14))^バックデータ一覧!$E$11)*計算過程!$W$11*10^-3,0)</f>
        <v>0</v>
      </c>
      <c r="F5724" s="18">
        <f>IF(G5724&lt;0.3,(バックデータ一覧!$C$10*(バックデータ一覧!$C$12*計算過程!L5724+バックデータ一覧!$C$13*LN(0.3)+バックデータ一覧!$C$14)^バックデータ一覧!$C$11+バックデータ一覧!$E$10*(0.3/(バックデータ一覧!$E$12*計算過程!L5724+バックデータ一覧!$E$13*LN(0.3)+バックデータ一覧!$E$14))^バックデータ一覧!$E$11)*計算過程!$W$11*計算過程!G5724/0.3*10^-3,0)</f>
        <v>0</v>
      </c>
      <c r="G5724" s="18">
        <f t="shared" si="536"/>
        <v>0</v>
      </c>
      <c r="H5724" s="18">
        <f t="shared" si="537"/>
        <v>0</v>
      </c>
      <c r="I5724" s="24">
        <v>0</v>
      </c>
      <c r="J5724" s="24">
        <v>0</v>
      </c>
      <c r="K5724" s="24">
        <v>0</v>
      </c>
      <c r="L5724" s="14">
        <f>貼り付けシート!C5724</f>
        <v>25.9</v>
      </c>
      <c r="M5724" s="14">
        <f>貼り付けシート!D5724</f>
        <v>20.5</v>
      </c>
      <c r="N5724" s="18">
        <f>貼り付けシート!E5724</f>
        <v>96.620825114873895</v>
      </c>
      <c r="O5724" s="18">
        <f>貼り付けシート!F5724</f>
        <v>0</v>
      </c>
      <c r="P5724" s="19">
        <f t="shared" si="538"/>
        <v>0</v>
      </c>
      <c r="Q5724" s="19">
        <f t="shared" si="539"/>
        <v>0</v>
      </c>
    </row>
    <row r="5725" spans="1:17">
      <c r="A5725" s="38">
        <v>41878</v>
      </c>
      <c r="B5725" s="49" t="s">
        <v>156</v>
      </c>
      <c r="C5725" s="24">
        <f t="shared" si="534"/>
        <v>30.406921776000001</v>
      </c>
      <c r="D5725" s="24">
        <f t="shared" si="535"/>
        <v>0</v>
      </c>
      <c r="E5725" s="18">
        <f>IF(G5725&gt;=0.3,(バックデータ一覧!$C$10*(バックデータ一覧!$C$12*計算過程!L5725+バックデータ一覧!$C$13*LN(計算過程!G5725)+バックデータ一覧!$C$14)^バックデータ一覧!$C$11+バックデータ一覧!$E$10*(計算過程!G5725/(バックデータ一覧!$E$12*計算過程!L5725+バックデータ一覧!$E$13*LN(計算過程!G5725)+バックデータ一覧!$E$14))^バックデータ一覧!$E$11)*計算過程!$W$11*10^-3,0)</f>
        <v>0</v>
      </c>
      <c r="F5725" s="18">
        <f>IF(G5725&lt;0.3,(バックデータ一覧!$C$10*(バックデータ一覧!$C$12*計算過程!L5725+バックデータ一覧!$C$13*LN(0.3)+バックデータ一覧!$C$14)^バックデータ一覧!$C$11+バックデータ一覧!$E$10*(0.3/(バックデータ一覧!$E$12*計算過程!L5725+バックデータ一覧!$E$13*LN(0.3)+バックデータ一覧!$E$14))^バックデータ一覧!$E$11)*計算過程!$W$11*計算過程!G5725/0.3*10^-3,0)</f>
        <v>0</v>
      </c>
      <c r="G5725" s="18">
        <f t="shared" si="536"/>
        <v>0</v>
      </c>
      <c r="H5725" s="18">
        <f t="shared" si="537"/>
        <v>0</v>
      </c>
      <c r="I5725" s="24">
        <v>0</v>
      </c>
      <c r="J5725" s="24">
        <v>0</v>
      </c>
      <c r="K5725" s="24">
        <v>0</v>
      </c>
      <c r="L5725" s="14">
        <f>貼り付けシート!C5725</f>
        <v>27</v>
      </c>
      <c r="M5725" s="14">
        <f>貼り付けシート!D5725</f>
        <v>21</v>
      </c>
      <c r="N5725" s="18">
        <f>貼り付けシート!E5725</f>
        <v>92.689608228645596</v>
      </c>
      <c r="O5725" s="18">
        <f>貼り付けシート!F5725</f>
        <v>0</v>
      </c>
      <c r="P5725" s="19">
        <f t="shared" si="538"/>
        <v>0</v>
      </c>
      <c r="Q5725" s="19">
        <f t="shared" si="539"/>
        <v>0</v>
      </c>
    </row>
    <row r="5726" spans="1:17">
      <c r="A5726" s="38">
        <v>41878</v>
      </c>
      <c r="B5726" s="49" t="s">
        <v>157</v>
      </c>
      <c r="C5726" s="24">
        <f t="shared" si="534"/>
        <v>30.406921776000001</v>
      </c>
      <c r="D5726" s="24">
        <f t="shared" si="535"/>
        <v>0</v>
      </c>
      <c r="E5726" s="18">
        <f>IF(G5726&gt;=0.3,(バックデータ一覧!$C$10*(バックデータ一覧!$C$12*計算過程!L5726+バックデータ一覧!$C$13*LN(計算過程!G5726)+バックデータ一覧!$C$14)^バックデータ一覧!$C$11+バックデータ一覧!$E$10*(計算過程!G5726/(バックデータ一覧!$E$12*計算過程!L5726+バックデータ一覧!$E$13*LN(計算過程!G5726)+バックデータ一覧!$E$14))^バックデータ一覧!$E$11)*計算過程!$W$11*10^-3,0)</f>
        <v>0</v>
      </c>
      <c r="F5726" s="18">
        <f>IF(G5726&lt;0.3,(バックデータ一覧!$C$10*(バックデータ一覧!$C$12*計算過程!L5726+バックデータ一覧!$C$13*LN(0.3)+バックデータ一覧!$C$14)^バックデータ一覧!$C$11+バックデータ一覧!$E$10*(0.3/(バックデータ一覧!$E$12*計算過程!L5726+バックデータ一覧!$E$13*LN(0.3)+バックデータ一覧!$E$14))^バックデータ一覧!$E$11)*計算過程!$W$11*計算過程!G5726/0.3*10^-3,0)</f>
        <v>0</v>
      </c>
      <c r="G5726" s="18">
        <f t="shared" si="536"/>
        <v>0</v>
      </c>
      <c r="H5726" s="18">
        <f t="shared" si="537"/>
        <v>0</v>
      </c>
      <c r="I5726" s="24">
        <v>0</v>
      </c>
      <c r="J5726" s="24">
        <v>0</v>
      </c>
      <c r="K5726" s="24">
        <v>0</v>
      </c>
      <c r="L5726" s="14">
        <f>貼り付けシート!C5726</f>
        <v>29.3</v>
      </c>
      <c r="M5726" s="14">
        <f>貼り付けシート!D5726</f>
        <v>21.6</v>
      </c>
      <c r="N5726" s="18">
        <f>貼り付けシート!E5726</f>
        <v>83.313761532440552</v>
      </c>
      <c r="O5726" s="18">
        <f>貼り付けシート!F5726</f>
        <v>0</v>
      </c>
      <c r="P5726" s="19">
        <f t="shared" si="538"/>
        <v>0</v>
      </c>
      <c r="Q5726" s="19">
        <f t="shared" si="539"/>
        <v>0</v>
      </c>
    </row>
    <row r="5727" spans="1:17">
      <c r="A5727" s="38">
        <v>41878</v>
      </c>
      <c r="B5727" s="49" t="s">
        <v>158</v>
      </c>
      <c r="C5727" s="24">
        <f t="shared" si="534"/>
        <v>30.406921776000001</v>
      </c>
      <c r="D5727" s="24">
        <f t="shared" si="535"/>
        <v>0</v>
      </c>
      <c r="E5727" s="18">
        <f>IF(G5727&gt;=0.3,(バックデータ一覧!$C$10*(バックデータ一覧!$C$12*計算過程!L5727+バックデータ一覧!$C$13*LN(計算過程!G5727)+バックデータ一覧!$C$14)^バックデータ一覧!$C$11+バックデータ一覧!$E$10*(計算過程!G5727/(バックデータ一覧!$E$12*計算過程!L5727+バックデータ一覧!$E$13*LN(計算過程!G5727)+バックデータ一覧!$E$14))^バックデータ一覧!$E$11)*計算過程!$W$11*10^-3,0)</f>
        <v>0</v>
      </c>
      <c r="F5727" s="18">
        <f>IF(G5727&lt;0.3,(バックデータ一覧!$C$10*(バックデータ一覧!$C$12*計算過程!L5727+バックデータ一覧!$C$13*LN(0.3)+バックデータ一覧!$C$14)^バックデータ一覧!$C$11+バックデータ一覧!$E$10*(0.3/(バックデータ一覧!$E$12*計算過程!L5727+バックデータ一覧!$E$13*LN(0.3)+バックデータ一覧!$E$14))^バックデータ一覧!$E$11)*計算過程!$W$11*計算過程!G5727/0.3*10^-3,0)</f>
        <v>0</v>
      </c>
      <c r="G5727" s="18">
        <f t="shared" si="536"/>
        <v>0</v>
      </c>
      <c r="H5727" s="18">
        <f t="shared" si="537"/>
        <v>0</v>
      </c>
      <c r="I5727" s="24">
        <v>0</v>
      </c>
      <c r="J5727" s="24">
        <v>0</v>
      </c>
      <c r="K5727" s="24">
        <v>0</v>
      </c>
      <c r="L5727" s="14">
        <f>貼り付けシート!C5727</f>
        <v>30.1</v>
      </c>
      <c r="M5727" s="14">
        <f>貼り付けシート!D5727</f>
        <v>21.4</v>
      </c>
      <c r="N5727" s="18">
        <f>貼り付けシート!E5727</f>
        <v>78.853814279300821</v>
      </c>
      <c r="O5727" s="18">
        <f>貼り付けシート!F5727</f>
        <v>0</v>
      </c>
      <c r="P5727" s="19">
        <f t="shared" si="538"/>
        <v>0</v>
      </c>
      <c r="Q5727" s="19">
        <f t="shared" si="539"/>
        <v>0</v>
      </c>
    </row>
    <row r="5728" spans="1:17">
      <c r="A5728" s="38">
        <v>41878</v>
      </c>
      <c r="B5728" s="49" t="s">
        <v>159</v>
      </c>
      <c r="C5728" s="24">
        <f t="shared" si="534"/>
        <v>30.406921776000001</v>
      </c>
      <c r="D5728" s="24">
        <f t="shared" si="535"/>
        <v>0</v>
      </c>
      <c r="E5728" s="18">
        <f>IF(G5728&gt;=0.3,(バックデータ一覧!$C$10*(バックデータ一覧!$C$12*計算過程!L5728+バックデータ一覧!$C$13*LN(計算過程!G5728)+バックデータ一覧!$C$14)^バックデータ一覧!$C$11+バックデータ一覧!$E$10*(計算過程!G5728/(バックデータ一覧!$E$12*計算過程!L5728+バックデータ一覧!$E$13*LN(計算過程!G5728)+バックデータ一覧!$E$14))^バックデータ一覧!$E$11)*計算過程!$W$11*10^-3,0)</f>
        <v>0</v>
      </c>
      <c r="F5728" s="18">
        <f>IF(G5728&lt;0.3,(バックデータ一覧!$C$10*(バックデータ一覧!$C$12*計算過程!L5728+バックデータ一覧!$C$13*LN(0.3)+バックデータ一覧!$C$14)^バックデータ一覧!$C$11+バックデータ一覧!$E$10*(0.3/(バックデータ一覧!$E$12*計算過程!L5728+バックデータ一覧!$E$13*LN(0.3)+バックデータ一覧!$E$14))^バックデータ一覧!$E$11)*計算過程!$W$11*計算過程!G5728/0.3*10^-3,0)</f>
        <v>0</v>
      </c>
      <c r="G5728" s="18">
        <f t="shared" si="536"/>
        <v>0</v>
      </c>
      <c r="H5728" s="18">
        <f t="shared" si="537"/>
        <v>0</v>
      </c>
      <c r="I5728" s="24">
        <v>0</v>
      </c>
      <c r="J5728" s="24">
        <v>0</v>
      </c>
      <c r="K5728" s="24">
        <v>0</v>
      </c>
      <c r="L5728" s="14">
        <f>貼り付けシート!C5728</f>
        <v>30.6</v>
      </c>
      <c r="M5728" s="14">
        <f>貼り付けシート!D5728</f>
        <v>21.2</v>
      </c>
      <c r="N5728" s="18">
        <f>貼り付けシート!E5728</f>
        <v>75.935953326695014</v>
      </c>
      <c r="O5728" s="18">
        <f>貼り付けシート!F5728</f>
        <v>0</v>
      </c>
      <c r="P5728" s="19">
        <f t="shared" si="538"/>
        <v>0</v>
      </c>
      <c r="Q5728" s="19">
        <f t="shared" si="539"/>
        <v>0</v>
      </c>
    </row>
    <row r="5729" spans="1:17">
      <c r="A5729" s="38">
        <v>41878</v>
      </c>
      <c r="B5729" s="49" t="s">
        <v>160</v>
      </c>
      <c r="C5729" s="24">
        <f t="shared" si="534"/>
        <v>30.406921776000001</v>
      </c>
      <c r="D5729" s="24">
        <f t="shared" si="535"/>
        <v>0</v>
      </c>
      <c r="E5729" s="18">
        <f>IF(G5729&gt;=0.3,(バックデータ一覧!$C$10*(バックデータ一覧!$C$12*計算過程!L5729+バックデータ一覧!$C$13*LN(計算過程!G5729)+バックデータ一覧!$C$14)^バックデータ一覧!$C$11+バックデータ一覧!$E$10*(計算過程!G5729/(バックデータ一覧!$E$12*計算過程!L5729+バックデータ一覧!$E$13*LN(計算過程!G5729)+バックデータ一覧!$E$14))^バックデータ一覧!$E$11)*計算過程!$W$11*10^-3,0)</f>
        <v>0</v>
      </c>
      <c r="F5729" s="18">
        <f>IF(G5729&lt;0.3,(バックデータ一覧!$C$10*(バックデータ一覧!$C$12*計算過程!L5729+バックデータ一覧!$C$13*LN(0.3)+バックデータ一覧!$C$14)^バックデータ一覧!$C$11+バックデータ一覧!$E$10*(0.3/(バックデータ一覧!$E$12*計算過程!L5729+バックデータ一覧!$E$13*LN(0.3)+バックデータ一覧!$E$14))^バックデータ一覧!$E$11)*計算過程!$W$11*計算過程!G5729/0.3*10^-3,0)</f>
        <v>0</v>
      </c>
      <c r="G5729" s="18">
        <f t="shared" si="536"/>
        <v>0</v>
      </c>
      <c r="H5729" s="18">
        <f t="shared" si="537"/>
        <v>0</v>
      </c>
      <c r="I5729" s="24">
        <v>0</v>
      </c>
      <c r="J5729" s="24">
        <v>0</v>
      </c>
      <c r="K5729" s="24">
        <v>0</v>
      </c>
      <c r="L5729" s="14">
        <f>貼り付けシート!C5729</f>
        <v>31.3</v>
      </c>
      <c r="M5729" s="14">
        <f>貼り付けシート!D5729</f>
        <v>21</v>
      </c>
      <c r="N5729" s="18">
        <f>貼り付けシート!E5729</f>
        <v>72.300057489604725</v>
      </c>
      <c r="O5729" s="18">
        <f>貼り付けシート!F5729</f>
        <v>0</v>
      </c>
      <c r="P5729" s="19">
        <f t="shared" si="538"/>
        <v>0</v>
      </c>
      <c r="Q5729" s="19">
        <f t="shared" si="539"/>
        <v>0</v>
      </c>
    </row>
    <row r="5730" spans="1:17">
      <c r="A5730" s="38">
        <v>41878</v>
      </c>
      <c r="B5730" s="49" t="s">
        <v>161</v>
      </c>
      <c r="C5730" s="24">
        <f t="shared" si="534"/>
        <v>30.406921776000001</v>
      </c>
      <c r="D5730" s="24">
        <f t="shared" si="535"/>
        <v>0</v>
      </c>
      <c r="E5730" s="18">
        <f>IF(G5730&gt;=0.3,(バックデータ一覧!$C$10*(バックデータ一覧!$C$12*計算過程!L5730+バックデータ一覧!$C$13*LN(計算過程!G5730)+バックデータ一覧!$C$14)^バックデータ一覧!$C$11+バックデータ一覧!$E$10*(計算過程!G5730/(バックデータ一覧!$E$12*計算過程!L5730+バックデータ一覧!$E$13*LN(計算過程!G5730)+バックデータ一覧!$E$14))^バックデータ一覧!$E$11)*計算過程!$W$11*10^-3,0)</f>
        <v>0</v>
      </c>
      <c r="F5730" s="18">
        <f>IF(G5730&lt;0.3,(バックデータ一覧!$C$10*(バックデータ一覧!$C$12*計算過程!L5730+バックデータ一覧!$C$13*LN(0.3)+バックデータ一覧!$C$14)^バックデータ一覧!$C$11+バックデータ一覧!$E$10*(0.3/(バックデータ一覧!$E$12*計算過程!L5730+バックデータ一覧!$E$13*LN(0.3)+バックデータ一覧!$E$14))^バックデータ一覧!$E$11)*計算過程!$W$11*計算過程!G5730/0.3*10^-3,0)</f>
        <v>0</v>
      </c>
      <c r="G5730" s="18">
        <f t="shared" si="536"/>
        <v>0</v>
      </c>
      <c r="H5730" s="18">
        <f t="shared" si="537"/>
        <v>0</v>
      </c>
      <c r="I5730" s="24">
        <v>0</v>
      </c>
      <c r="J5730" s="24">
        <v>0</v>
      </c>
      <c r="K5730" s="24">
        <v>0</v>
      </c>
      <c r="L5730" s="14">
        <f>貼り付けシート!C5730</f>
        <v>30.8</v>
      </c>
      <c r="M5730" s="14">
        <f>貼り付けシート!D5730</f>
        <v>20.9</v>
      </c>
      <c r="N5730" s="18">
        <f>貼り付けシート!E5730</f>
        <v>74.045822684921063</v>
      </c>
      <c r="O5730" s="18">
        <f>貼り付けシート!F5730</f>
        <v>0</v>
      </c>
      <c r="P5730" s="19">
        <f t="shared" si="538"/>
        <v>0</v>
      </c>
      <c r="Q5730" s="19">
        <f t="shared" si="539"/>
        <v>0</v>
      </c>
    </row>
    <row r="5731" spans="1:17">
      <c r="A5731" s="38">
        <v>41878</v>
      </c>
      <c r="B5731" s="49" t="s">
        <v>162</v>
      </c>
      <c r="C5731" s="24">
        <f t="shared" si="534"/>
        <v>30.406921776000001</v>
      </c>
      <c r="D5731" s="24">
        <f t="shared" si="535"/>
        <v>0</v>
      </c>
      <c r="E5731" s="18">
        <f>IF(G5731&gt;=0.3,(バックデータ一覧!$C$10*(バックデータ一覧!$C$12*計算過程!L5731+バックデータ一覧!$C$13*LN(計算過程!G5731)+バックデータ一覧!$C$14)^バックデータ一覧!$C$11+バックデータ一覧!$E$10*(計算過程!G5731/(バックデータ一覧!$E$12*計算過程!L5731+バックデータ一覧!$E$13*LN(計算過程!G5731)+バックデータ一覧!$E$14))^バックデータ一覧!$E$11)*計算過程!$W$11*10^-3,0)</f>
        <v>0</v>
      </c>
      <c r="F5731" s="18">
        <f>IF(G5731&lt;0.3,(バックデータ一覧!$C$10*(バックデータ一覧!$C$12*計算過程!L5731+バックデータ一覧!$C$13*LN(0.3)+バックデータ一覧!$C$14)^バックデータ一覧!$C$11+バックデータ一覧!$E$10*(0.3/(バックデータ一覧!$E$12*計算過程!L5731+バックデータ一覧!$E$13*LN(0.3)+バックデータ一覧!$E$14))^バックデータ一覧!$E$11)*計算過程!$W$11*計算過程!G5731/0.3*10^-3,0)</f>
        <v>0</v>
      </c>
      <c r="G5731" s="18">
        <f t="shared" si="536"/>
        <v>0</v>
      </c>
      <c r="H5731" s="18">
        <f t="shared" si="537"/>
        <v>0</v>
      </c>
      <c r="I5731" s="24">
        <v>0</v>
      </c>
      <c r="J5731" s="24">
        <v>0</v>
      </c>
      <c r="K5731" s="24">
        <v>0</v>
      </c>
      <c r="L5731" s="14">
        <f>貼り付けシート!C5731</f>
        <v>30.8</v>
      </c>
      <c r="M5731" s="14">
        <f>貼り付けシート!D5731</f>
        <v>20.9</v>
      </c>
      <c r="N5731" s="18">
        <f>貼り付けシート!E5731</f>
        <v>74.045822684921063</v>
      </c>
      <c r="O5731" s="18">
        <f>貼り付けシート!F5731</f>
        <v>0</v>
      </c>
      <c r="P5731" s="19">
        <f t="shared" si="538"/>
        <v>0</v>
      </c>
      <c r="Q5731" s="19">
        <f t="shared" si="539"/>
        <v>0</v>
      </c>
    </row>
    <row r="5732" spans="1:17">
      <c r="A5732" s="38">
        <v>41878</v>
      </c>
      <c r="B5732" s="49" t="s">
        <v>163</v>
      </c>
      <c r="C5732" s="24">
        <f t="shared" si="534"/>
        <v>30.406921776000001</v>
      </c>
      <c r="D5732" s="24">
        <f t="shared" si="535"/>
        <v>0</v>
      </c>
      <c r="E5732" s="18">
        <f>IF(G5732&gt;=0.3,(バックデータ一覧!$C$10*(バックデータ一覧!$C$12*計算過程!L5732+バックデータ一覧!$C$13*LN(計算過程!G5732)+バックデータ一覧!$C$14)^バックデータ一覧!$C$11+バックデータ一覧!$E$10*(計算過程!G5732/(バックデータ一覧!$E$12*計算過程!L5732+バックデータ一覧!$E$13*LN(計算過程!G5732)+バックデータ一覧!$E$14))^バックデータ一覧!$E$11)*計算過程!$W$11*10^-3,0)</f>
        <v>0</v>
      </c>
      <c r="F5732" s="18">
        <f>IF(G5732&lt;0.3,(バックデータ一覧!$C$10*(バックデータ一覧!$C$12*計算過程!L5732+バックデータ一覧!$C$13*LN(0.3)+バックデータ一覧!$C$14)^バックデータ一覧!$C$11+バックデータ一覧!$E$10*(0.3/(バックデータ一覧!$E$12*計算過程!L5732+バックデータ一覧!$E$13*LN(0.3)+バックデータ一覧!$E$14))^バックデータ一覧!$E$11)*計算過程!$W$11*計算過程!G5732/0.3*10^-3,0)</f>
        <v>0</v>
      </c>
      <c r="G5732" s="18">
        <f t="shared" si="536"/>
        <v>0</v>
      </c>
      <c r="H5732" s="18">
        <f t="shared" si="537"/>
        <v>0</v>
      </c>
      <c r="I5732" s="24">
        <v>0</v>
      </c>
      <c r="J5732" s="24">
        <v>0</v>
      </c>
      <c r="K5732" s="24">
        <v>0</v>
      </c>
      <c r="L5732" s="14">
        <f>貼り付けシート!C5732</f>
        <v>30.7</v>
      </c>
      <c r="M5732" s="14">
        <f>貼り付けシート!D5732</f>
        <v>20.8</v>
      </c>
      <c r="N5732" s="18">
        <f>貼り付けシート!E5732</f>
        <v>74.124913902959477</v>
      </c>
      <c r="O5732" s="18">
        <f>貼り付けシート!F5732</f>
        <v>0</v>
      </c>
      <c r="P5732" s="19">
        <f t="shared" si="538"/>
        <v>0</v>
      </c>
      <c r="Q5732" s="19">
        <f t="shared" si="539"/>
        <v>0</v>
      </c>
    </row>
    <row r="5733" spans="1:17">
      <c r="A5733" s="38">
        <v>41878</v>
      </c>
      <c r="B5733" s="49" t="s">
        <v>164</v>
      </c>
      <c r="C5733" s="24">
        <f t="shared" si="534"/>
        <v>30.406921776000001</v>
      </c>
      <c r="D5733" s="24">
        <f t="shared" si="535"/>
        <v>0</v>
      </c>
      <c r="E5733" s="18">
        <f>IF(G5733&gt;=0.3,(バックデータ一覧!$C$10*(バックデータ一覧!$C$12*計算過程!L5733+バックデータ一覧!$C$13*LN(計算過程!G5733)+バックデータ一覧!$C$14)^バックデータ一覧!$C$11+バックデータ一覧!$E$10*(計算過程!G5733/(バックデータ一覧!$E$12*計算過程!L5733+バックデータ一覧!$E$13*LN(計算過程!G5733)+バックデータ一覧!$E$14))^バックデータ一覧!$E$11)*計算過程!$W$11*10^-3,0)</f>
        <v>0</v>
      </c>
      <c r="F5733" s="18">
        <f>IF(G5733&lt;0.3,(バックデータ一覧!$C$10*(バックデータ一覧!$C$12*計算過程!L5733+バックデータ一覧!$C$13*LN(0.3)+バックデータ一覧!$C$14)^バックデータ一覧!$C$11+バックデータ一覧!$E$10*(0.3/(バックデータ一覧!$E$12*計算過程!L5733+バックデータ一覧!$E$13*LN(0.3)+バックデータ一覧!$E$14))^バックデータ一覧!$E$11)*計算過程!$W$11*計算過程!G5733/0.3*10^-3,0)</f>
        <v>0</v>
      </c>
      <c r="G5733" s="18">
        <f t="shared" si="536"/>
        <v>0</v>
      </c>
      <c r="H5733" s="18">
        <f t="shared" si="537"/>
        <v>0</v>
      </c>
      <c r="I5733" s="24">
        <v>0</v>
      </c>
      <c r="J5733" s="24">
        <v>0</v>
      </c>
      <c r="K5733" s="24">
        <v>0</v>
      </c>
      <c r="L5733" s="14">
        <f>貼り付けシート!C5733</f>
        <v>30.7</v>
      </c>
      <c r="M5733" s="14">
        <f>貼り付けシート!D5733</f>
        <v>20.2</v>
      </c>
      <c r="N5733" s="18">
        <f>貼り付けシート!E5733</f>
        <v>72.053951565817272</v>
      </c>
      <c r="O5733" s="18">
        <f>貼り付けシート!F5733</f>
        <v>0</v>
      </c>
      <c r="P5733" s="19">
        <f t="shared" si="538"/>
        <v>0</v>
      </c>
      <c r="Q5733" s="19">
        <f t="shared" si="539"/>
        <v>0</v>
      </c>
    </row>
    <row r="5734" spans="1:17">
      <c r="A5734" s="38">
        <v>41878</v>
      </c>
      <c r="B5734" s="49" t="s">
        <v>165</v>
      </c>
      <c r="C5734" s="24">
        <f t="shared" si="534"/>
        <v>30.406921776000001</v>
      </c>
      <c r="D5734" s="24">
        <f t="shared" si="535"/>
        <v>0</v>
      </c>
      <c r="E5734" s="18">
        <f>IF(G5734&gt;=0.3,(バックデータ一覧!$C$10*(バックデータ一覧!$C$12*計算過程!L5734+バックデータ一覧!$C$13*LN(計算過程!G5734)+バックデータ一覧!$C$14)^バックデータ一覧!$C$11+バックデータ一覧!$E$10*(計算過程!G5734/(バックデータ一覧!$E$12*計算過程!L5734+バックデータ一覧!$E$13*LN(計算過程!G5734)+バックデータ一覧!$E$14))^バックデータ一覧!$E$11)*計算過程!$W$11*10^-3,0)</f>
        <v>0</v>
      </c>
      <c r="F5734" s="18">
        <f>IF(G5734&lt;0.3,(バックデータ一覧!$C$10*(バックデータ一覧!$C$12*計算過程!L5734+バックデータ一覧!$C$13*LN(0.3)+バックデータ一覧!$C$14)^バックデータ一覧!$C$11+バックデータ一覧!$E$10*(0.3/(バックデータ一覧!$E$12*計算過程!L5734+バックデータ一覧!$E$13*LN(0.3)+バックデータ一覧!$E$14))^バックデータ一覧!$E$11)*計算過程!$W$11*計算過程!G5734/0.3*10^-3,0)</f>
        <v>0</v>
      </c>
      <c r="G5734" s="18">
        <f t="shared" si="536"/>
        <v>0</v>
      </c>
      <c r="H5734" s="18">
        <f t="shared" si="537"/>
        <v>0</v>
      </c>
      <c r="I5734" s="24">
        <v>0</v>
      </c>
      <c r="J5734" s="24">
        <v>0</v>
      </c>
      <c r="K5734" s="24">
        <v>0</v>
      </c>
      <c r="L5734" s="14">
        <f>貼り付けシート!C5734</f>
        <v>29.9</v>
      </c>
      <c r="M5734" s="14">
        <f>貼り付けシート!D5734</f>
        <v>19.5</v>
      </c>
      <c r="N5734" s="18">
        <f>貼り付けシート!E5734</f>
        <v>72.897720791186444</v>
      </c>
      <c r="O5734" s="18">
        <f>貼り付けシート!F5734</f>
        <v>0</v>
      </c>
      <c r="P5734" s="19">
        <f t="shared" si="538"/>
        <v>0</v>
      </c>
      <c r="Q5734" s="19">
        <f t="shared" si="539"/>
        <v>0</v>
      </c>
    </row>
    <row r="5735" spans="1:17">
      <c r="A5735" s="38">
        <v>41878</v>
      </c>
      <c r="B5735" s="49" t="s">
        <v>166</v>
      </c>
      <c r="C5735" s="24">
        <f t="shared" si="534"/>
        <v>30.406921776000001</v>
      </c>
      <c r="D5735" s="24">
        <f t="shared" si="535"/>
        <v>0</v>
      </c>
      <c r="E5735" s="18">
        <f>IF(G5735&gt;=0.3,(バックデータ一覧!$C$10*(バックデータ一覧!$C$12*計算過程!L5735+バックデータ一覧!$C$13*LN(計算過程!G5735)+バックデータ一覧!$C$14)^バックデータ一覧!$C$11+バックデータ一覧!$E$10*(計算過程!G5735/(バックデータ一覧!$E$12*計算過程!L5735+バックデータ一覧!$E$13*LN(計算過程!G5735)+バックデータ一覧!$E$14))^バックデータ一覧!$E$11)*計算過程!$W$11*10^-3,0)</f>
        <v>0</v>
      </c>
      <c r="F5735" s="18">
        <f>IF(G5735&lt;0.3,(バックデータ一覧!$C$10*(バックデータ一覧!$C$12*計算過程!L5735+バックデータ一覧!$C$13*LN(0.3)+バックデータ一覧!$C$14)^バックデータ一覧!$C$11+バックデータ一覧!$E$10*(0.3/(バックデータ一覧!$E$12*計算過程!L5735+バックデータ一覧!$E$13*LN(0.3)+バックデータ一覧!$E$14))^バックデータ一覧!$E$11)*計算過程!$W$11*計算過程!G5735/0.3*10^-3,0)</f>
        <v>0</v>
      </c>
      <c r="G5735" s="18">
        <f t="shared" si="536"/>
        <v>0</v>
      </c>
      <c r="H5735" s="18">
        <f t="shared" si="537"/>
        <v>0</v>
      </c>
      <c r="I5735" s="24">
        <v>0</v>
      </c>
      <c r="J5735" s="24">
        <v>0</v>
      </c>
      <c r="K5735" s="24">
        <v>0</v>
      </c>
      <c r="L5735" s="14">
        <f>貼り付けシート!C5735</f>
        <v>29.4</v>
      </c>
      <c r="M5735" s="14">
        <f>貼り付けシート!D5735</f>
        <v>18.899999999999999</v>
      </c>
      <c r="N5735" s="18">
        <f>貼り付けシート!E5735</f>
        <v>72.785581576779776</v>
      </c>
      <c r="O5735" s="18">
        <f>貼り付けシート!F5735</f>
        <v>0</v>
      </c>
      <c r="P5735" s="19">
        <f t="shared" si="538"/>
        <v>0</v>
      </c>
      <c r="Q5735" s="19">
        <f t="shared" si="539"/>
        <v>0</v>
      </c>
    </row>
    <row r="5736" spans="1:17">
      <c r="A5736" s="38">
        <v>41878</v>
      </c>
      <c r="B5736" s="49" t="s">
        <v>167</v>
      </c>
      <c r="C5736" s="24">
        <f t="shared" si="534"/>
        <v>30.406921776000001</v>
      </c>
      <c r="D5736" s="24">
        <f t="shared" si="535"/>
        <v>0</v>
      </c>
      <c r="E5736" s="18">
        <f>IF(G5736&gt;=0.3,(バックデータ一覧!$C$10*(バックデータ一覧!$C$12*計算過程!L5736+バックデータ一覧!$C$13*LN(計算過程!G5736)+バックデータ一覧!$C$14)^バックデータ一覧!$C$11+バックデータ一覧!$E$10*(計算過程!G5736/(バックデータ一覧!$E$12*計算過程!L5736+バックデータ一覧!$E$13*LN(計算過程!G5736)+バックデータ一覧!$E$14))^バックデータ一覧!$E$11)*計算過程!$W$11*10^-3,0)</f>
        <v>0</v>
      </c>
      <c r="F5736" s="18">
        <f>IF(G5736&lt;0.3,(バックデータ一覧!$C$10*(バックデータ一覧!$C$12*計算過程!L5736+バックデータ一覧!$C$13*LN(0.3)+バックデータ一覧!$C$14)^バックデータ一覧!$C$11+バックデータ一覧!$E$10*(0.3/(バックデータ一覧!$E$12*計算過程!L5736+バックデータ一覧!$E$13*LN(0.3)+バックデータ一覧!$E$14))^バックデータ一覧!$E$11)*計算過程!$W$11*計算過程!G5736/0.3*10^-3,0)</f>
        <v>0</v>
      </c>
      <c r="G5736" s="18">
        <f t="shared" si="536"/>
        <v>0</v>
      </c>
      <c r="H5736" s="18">
        <f t="shared" si="537"/>
        <v>0</v>
      </c>
      <c r="I5736" s="24">
        <v>0</v>
      </c>
      <c r="J5736" s="24">
        <v>0</v>
      </c>
      <c r="K5736" s="24">
        <v>0</v>
      </c>
      <c r="L5736" s="14">
        <f>貼り付けシート!C5736</f>
        <v>28.3</v>
      </c>
      <c r="M5736" s="14">
        <f>貼り付けシート!D5736</f>
        <v>18.899999999999999</v>
      </c>
      <c r="N5736" s="18">
        <f>貼り付けシート!E5736</f>
        <v>77.572277332773297</v>
      </c>
      <c r="O5736" s="18">
        <f>貼り付けシート!F5736</f>
        <v>0</v>
      </c>
      <c r="P5736" s="19">
        <f t="shared" si="538"/>
        <v>0</v>
      </c>
      <c r="Q5736" s="19">
        <f t="shared" si="539"/>
        <v>0</v>
      </c>
    </row>
    <row r="5737" spans="1:17">
      <c r="A5737" s="38">
        <v>41878</v>
      </c>
      <c r="B5737" s="49" t="s">
        <v>168</v>
      </c>
      <c r="C5737" s="24">
        <f t="shared" si="534"/>
        <v>30.406921776000001</v>
      </c>
      <c r="D5737" s="24">
        <f t="shared" si="535"/>
        <v>0</v>
      </c>
      <c r="E5737" s="18">
        <f>IF(G5737&gt;=0.3,(バックデータ一覧!$C$10*(バックデータ一覧!$C$12*計算過程!L5737+バックデータ一覧!$C$13*LN(計算過程!G5737)+バックデータ一覧!$C$14)^バックデータ一覧!$C$11+バックデータ一覧!$E$10*(計算過程!G5737/(バックデータ一覧!$E$12*計算過程!L5737+バックデータ一覧!$E$13*LN(計算過程!G5737)+バックデータ一覧!$E$14))^バックデータ一覧!$E$11)*計算過程!$W$11*10^-3,0)</f>
        <v>0</v>
      </c>
      <c r="F5737" s="18">
        <f>IF(G5737&lt;0.3,(バックデータ一覧!$C$10*(バックデータ一覧!$C$12*計算過程!L5737+バックデータ一覧!$C$13*LN(0.3)+バックデータ一覧!$C$14)^バックデータ一覧!$C$11+バックデータ一覧!$E$10*(0.3/(バックデータ一覧!$E$12*計算過程!L5737+バックデータ一覧!$E$13*LN(0.3)+バックデータ一覧!$E$14))^バックデータ一覧!$E$11)*計算過程!$W$11*計算過程!G5737/0.3*10^-3,0)</f>
        <v>0</v>
      </c>
      <c r="G5737" s="18">
        <f t="shared" si="536"/>
        <v>0</v>
      </c>
      <c r="H5737" s="18">
        <f t="shared" si="537"/>
        <v>0</v>
      </c>
      <c r="I5737" s="24">
        <v>0</v>
      </c>
      <c r="J5737" s="24">
        <v>0</v>
      </c>
      <c r="K5737" s="24">
        <v>0</v>
      </c>
      <c r="L5737" s="14">
        <f>貼り付けシート!C5737</f>
        <v>27.7</v>
      </c>
      <c r="M5737" s="14">
        <f>貼り付けシート!D5737</f>
        <v>19</v>
      </c>
      <c r="N5737" s="18">
        <f>貼り付けシート!E5737</f>
        <v>80.744961204296473</v>
      </c>
      <c r="O5737" s="18">
        <f>貼り付けシート!F5737</f>
        <v>0</v>
      </c>
      <c r="P5737" s="19">
        <f t="shared" si="538"/>
        <v>0</v>
      </c>
      <c r="Q5737" s="19">
        <f t="shared" si="539"/>
        <v>0</v>
      </c>
    </row>
    <row r="5738" spans="1:17">
      <c r="A5738" s="38">
        <v>41878</v>
      </c>
      <c r="B5738" s="49" t="s">
        <v>169</v>
      </c>
      <c r="C5738" s="24">
        <f t="shared" si="534"/>
        <v>30.406921776000001</v>
      </c>
      <c r="D5738" s="24">
        <f t="shared" si="535"/>
        <v>0</v>
      </c>
      <c r="E5738" s="18">
        <f>IF(G5738&gt;=0.3,(バックデータ一覧!$C$10*(バックデータ一覧!$C$12*計算過程!L5738+バックデータ一覧!$C$13*LN(計算過程!G5738)+バックデータ一覧!$C$14)^バックデータ一覧!$C$11+バックデータ一覧!$E$10*(計算過程!G5738/(バックデータ一覧!$E$12*計算過程!L5738+バックデータ一覧!$E$13*LN(計算過程!G5738)+バックデータ一覧!$E$14))^バックデータ一覧!$E$11)*計算過程!$W$11*10^-3,0)</f>
        <v>0</v>
      </c>
      <c r="F5738" s="18">
        <f>IF(G5738&lt;0.3,(バックデータ一覧!$C$10*(バックデータ一覧!$C$12*計算過程!L5738+バックデータ一覧!$C$13*LN(0.3)+バックデータ一覧!$C$14)^バックデータ一覧!$C$11+バックデータ一覧!$E$10*(0.3/(バックデータ一覧!$E$12*計算過程!L5738+バックデータ一覧!$E$13*LN(0.3)+バックデータ一覧!$E$14))^バックデータ一覧!$E$11)*計算過程!$W$11*計算過程!G5738/0.3*10^-3,0)</f>
        <v>0</v>
      </c>
      <c r="G5738" s="18">
        <f t="shared" si="536"/>
        <v>0</v>
      </c>
      <c r="H5738" s="18">
        <f t="shared" si="537"/>
        <v>0</v>
      </c>
      <c r="I5738" s="24">
        <v>0</v>
      </c>
      <c r="J5738" s="24">
        <v>0</v>
      </c>
      <c r="K5738" s="24">
        <v>0</v>
      </c>
      <c r="L5738" s="14">
        <f>貼り付けシート!C5738</f>
        <v>26.3</v>
      </c>
      <c r="M5738" s="14">
        <f>貼り付けシート!D5738</f>
        <v>19.100000000000001</v>
      </c>
      <c r="N5738" s="18">
        <f>貼り付けシート!E5738</f>
        <v>88.110518941074133</v>
      </c>
      <c r="O5738" s="18">
        <f>貼り付けシート!F5738</f>
        <v>0</v>
      </c>
      <c r="P5738" s="19">
        <f t="shared" si="538"/>
        <v>0</v>
      </c>
      <c r="Q5738" s="19">
        <f t="shared" si="539"/>
        <v>0</v>
      </c>
    </row>
    <row r="5739" spans="1:17">
      <c r="A5739" s="38">
        <v>41878</v>
      </c>
      <c r="B5739" s="49" t="s">
        <v>170</v>
      </c>
      <c r="C5739" s="24">
        <f t="shared" si="534"/>
        <v>30.406921776000001</v>
      </c>
      <c r="D5739" s="24">
        <f t="shared" si="535"/>
        <v>0</v>
      </c>
      <c r="E5739" s="18">
        <f>IF(G5739&gt;=0.3,(バックデータ一覧!$C$10*(バックデータ一覧!$C$12*計算過程!L5739+バックデータ一覧!$C$13*LN(計算過程!G5739)+バックデータ一覧!$C$14)^バックデータ一覧!$C$11+バックデータ一覧!$E$10*(計算過程!G5739/(バックデータ一覧!$E$12*計算過程!L5739+バックデータ一覧!$E$13*LN(計算過程!G5739)+バックデータ一覧!$E$14))^バックデータ一覧!$E$11)*計算過程!$W$11*10^-3,0)</f>
        <v>0</v>
      </c>
      <c r="F5739" s="18">
        <f>IF(G5739&lt;0.3,(バックデータ一覧!$C$10*(バックデータ一覧!$C$12*計算過程!L5739+バックデータ一覧!$C$13*LN(0.3)+バックデータ一覧!$C$14)^バックデータ一覧!$C$11+バックデータ一覧!$E$10*(0.3/(バックデータ一覧!$E$12*計算過程!L5739+バックデータ一覧!$E$13*LN(0.3)+バックデータ一覧!$E$14))^バックデータ一覧!$E$11)*計算過程!$W$11*計算過程!G5739/0.3*10^-3,0)</f>
        <v>0</v>
      </c>
      <c r="G5739" s="18">
        <f t="shared" si="536"/>
        <v>0</v>
      </c>
      <c r="H5739" s="18">
        <f t="shared" si="537"/>
        <v>0</v>
      </c>
      <c r="I5739" s="24">
        <v>0</v>
      </c>
      <c r="J5739" s="24">
        <v>0</v>
      </c>
      <c r="K5739" s="24">
        <v>0</v>
      </c>
      <c r="L5739" s="14">
        <f>貼り付けシート!C5739</f>
        <v>26</v>
      </c>
      <c r="M5739" s="14">
        <f>貼り付けシート!D5739</f>
        <v>19</v>
      </c>
      <c r="N5739" s="18">
        <f>貼り付けシート!E5739</f>
        <v>89.230884791492173</v>
      </c>
      <c r="O5739" s="18">
        <f>貼り付けシート!F5739</f>
        <v>0</v>
      </c>
      <c r="P5739" s="19">
        <f t="shared" si="538"/>
        <v>0</v>
      </c>
      <c r="Q5739" s="19">
        <f t="shared" si="539"/>
        <v>0</v>
      </c>
    </row>
    <row r="5740" spans="1:17">
      <c r="A5740" s="38">
        <v>41878</v>
      </c>
      <c r="B5740" s="49" t="s">
        <v>171</v>
      </c>
      <c r="C5740" s="24">
        <f t="shared" si="534"/>
        <v>30.406921776000001</v>
      </c>
      <c r="D5740" s="24">
        <f t="shared" si="535"/>
        <v>0</v>
      </c>
      <c r="E5740" s="18">
        <f>IF(G5740&gt;=0.3,(バックデータ一覧!$C$10*(バックデータ一覧!$C$12*計算過程!L5740+バックデータ一覧!$C$13*LN(計算過程!G5740)+バックデータ一覧!$C$14)^バックデータ一覧!$C$11+バックデータ一覧!$E$10*(計算過程!G5740/(バックデータ一覧!$E$12*計算過程!L5740+バックデータ一覧!$E$13*LN(計算過程!G5740)+バックデータ一覧!$E$14))^バックデータ一覧!$E$11)*計算過程!$W$11*10^-3,0)</f>
        <v>0</v>
      </c>
      <c r="F5740" s="18">
        <f>IF(G5740&lt;0.3,(バックデータ一覧!$C$10*(バックデータ一覧!$C$12*計算過程!L5740+バックデータ一覧!$C$13*LN(0.3)+バックデータ一覧!$C$14)^バックデータ一覧!$C$11+バックデータ一覧!$E$10*(0.3/(バックデータ一覧!$E$12*計算過程!L5740+バックデータ一覧!$E$13*LN(0.3)+バックデータ一覧!$E$14))^バックデータ一覧!$E$11)*計算過程!$W$11*計算過程!G5740/0.3*10^-3,0)</f>
        <v>0</v>
      </c>
      <c r="G5740" s="18">
        <f t="shared" si="536"/>
        <v>0</v>
      </c>
      <c r="H5740" s="18">
        <f t="shared" si="537"/>
        <v>0</v>
      </c>
      <c r="I5740" s="24">
        <v>0</v>
      </c>
      <c r="J5740" s="24">
        <v>0</v>
      </c>
      <c r="K5740" s="24">
        <v>0</v>
      </c>
      <c r="L5740" s="14">
        <f>貼り付けシート!C5740</f>
        <v>25.9</v>
      </c>
      <c r="M5740" s="14">
        <f>貼り付けシート!D5740</f>
        <v>19</v>
      </c>
      <c r="N5740" s="18">
        <f>貼り付けシート!E5740</f>
        <v>89.760566385588319</v>
      </c>
      <c r="O5740" s="18">
        <f>貼り付けシート!F5740</f>
        <v>0</v>
      </c>
      <c r="P5740" s="19">
        <f t="shared" si="538"/>
        <v>0</v>
      </c>
      <c r="Q5740" s="19">
        <f t="shared" si="539"/>
        <v>0</v>
      </c>
    </row>
    <row r="5741" spans="1:17">
      <c r="A5741" s="38">
        <v>41878</v>
      </c>
      <c r="B5741" s="49" t="s">
        <v>172</v>
      </c>
      <c r="C5741" s="24">
        <f t="shared" si="534"/>
        <v>30.406921776000001</v>
      </c>
      <c r="D5741" s="24">
        <f t="shared" si="535"/>
        <v>0</v>
      </c>
      <c r="E5741" s="18">
        <f>IF(G5741&gt;=0.3,(バックデータ一覧!$C$10*(バックデータ一覧!$C$12*計算過程!L5741+バックデータ一覧!$C$13*LN(計算過程!G5741)+バックデータ一覧!$C$14)^バックデータ一覧!$C$11+バックデータ一覧!$E$10*(計算過程!G5741/(バックデータ一覧!$E$12*計算過程!L5741+バックデータ一覧!$E$13*LN(計算過程!G5741)+バックデータ一覧!$E$14))^バックデータ一覧!$E$11)*計算過程!$W$11*10^-3,0)</f>
        <v>0</v>
      </c>
      <c r="F5741" s="18">
        <f>IF(G5741&lt;0.3,(バックデータ一覧!$C$10*(バックデータ一覧!$C$12*計算過程!L5741+バックデータ一覧!$C$13*LN(0.3)+バックデータ一覧!$C$14)^バックデータ一覧!$C$11+バックデータ一覧!$E$10*(0.3/(バックデータ一覧!$E$12*計算過程!L5741+バックデータ一覧!$E$13*LN(0.3)+バックデータ一覧!$E$14))^バックデータ一覧!$E$11)*計算過程!$W$11*計算過程!G5741/0.3*10^-3,0)</f>
        <v>0</v>
      </c>
      <c r="G5741" s="18">
        <f t="shared" si="536"/>
        <v>0</v>
      </c>
      <c r="H5741" s="18">
        <f t="shared" si="537"/>
        <v>0</v>
      </c>
      <c r="I5741" s="24">
        <v>0</v>
      </c>
      <c r="J5741" s="24">
        <v>0</v>
      </c>
      <c r="K5741" s="24">
        <v>0</v>
      </c>
      <c r="L5741" s="14">
        <f>貼り付けシート!C5741</f>
        <v>25.6</v>
      </c>
      <c r="M5741" s="14">
        <f>貼り付けシート!D5741</f>
        <v>19</v>
      </c>
      <c r="N5741" s="18">
        <f>貼り付けシート!E5741</f>
        <v>91.371018007920597</v>
      </c>
      <c r="O5741" s="18">
        <f>貼り付けシート!F5741</f>
        <v>0</v>
      </c>
      <c r="P5741" s="19">
        <f t="shared" si="538"/>
        <v>0</v>
      </c>
      <c r="Q5741" s="19">
        <f t="shared" si="539"/>
        <v>0</v>
      </c>
    </row>
    <row r="5742" spans="1:17">
      <c r="A5742" s="38">
        <v>41879</v>
      </c>
      <c r="B5742" s="49" t="s">
        <v>149</v>
      </c>
      <c r="C5742" s="24">
        <f t="shared" si="534"/>
        <v>30.406921776000001</v>
      </c>
      <c r="D5742" s="24">
        <f t="shared" si="535"/>
        <v>0</v>
      </c>
      <c r="E5742" s="18">
        <f>IF(G5742&gt;=0.3,(バックデータ一覧!$C$10*(バックデータ一覧!$C$12*計算過程!L5742+バックデータ一覧!$C$13*LN(計算過程!G5742)+バックデータ一覧!$C$14)^バックデータ一覧!$C$11+バックデータ一覧!$E$10*(計算過程!G5742/(バックデータ一覧!$E$12*計算過程!L5742+バックデータ一覧!$E$13*LN(計算過程!G5742)+バックデータ一覧!$E$14))^バックデータ一覧!$E$11)*計算過程!$W$11*10^-3,0)</f>
        <v>0</v>
      </c>
      <c r="F5742" s="18">
        <f>IF(G5742&lt;0.3,(バックデータ一覧!$C$10*(バックデータ一覧!$C$12*計算過程!L5742+バックデータ一覧!$C$13*LN(0.3)+バックデータ一覧!$C$14)^バックデータ一覧!$C$11+バックデータ一覧!$E$10*(0.3/(バックデータ一覧!$E$12*計算過程!L5742+バックデータ一覧!$E$13*LN(0.3)+バックデータ一覧!$E$14))^バックデータ一覧!$E$11)*計算過程!$W$11*計算過程!G5742/0.3*10^-3,0)</f>
        <v>0</v>
      </c>
      <c r="G5742" s="18">
        <f t="shared" si="536"/>
        <v>0</v>
      </c>
      <c r="H5742" s="18">
        <f t="shared" si="537"/>
        <v>0</v>
      </c>
      <c r="I5742" s="24">
        <v>0</v>
      </c>
      <c r="J5742" s="24">
        <v>0</v>
      </c>
      <c r="K5742" s="24">
        <v>0</v>
      </c>
      <c r="L5742" s="14">
        <f>貼り付けシート!C5742</f>
        <v>24.8</v>
      </c>
      <c r="M5742" s="14">
        <f>貼り付けシート!D5742</f>
        <v>18.7</v>
      </c>
      <c r="N5742" s="18">
        <f>貼り付けシート!E5742</f>
        <v>94.358377455225835</v>
      </c>
      <c r="O5742" s="18">
        <f>貼り付けシート!F5742</f>
        <v>0</v>
      </c>
      <c r="P5742" s="19">
        <f t="shared" si="538"/>
        <v>0</v>
      </c>
      <c r="Q5742" s="19">
        <f t="shared" si="539"/>
        <v>0</v>
      </c>
    </row>
    <row r="5743" spans="1:17">
      <c r="A5743" s="38">
        <v>41879</v>
      </c>
      <c r="B5743" s="49" t="s">
        <v>150</v>
      </c>
      <c r="C5743" s="24">
        <f t="shared" si="534"/>
        <v>30.406921776000001</v>
      </c>
      <c r="D5743" s="24">
        <f t="shared" si="535"/>
        <v>0</v>
      </c>
      <c r="E5743" s="18">
        <f>IF(G5743&gt;=0.3,(バックデータ一覧!$C$10*(バックデータ一覧!$C$12*計算過程!L5743+バックデータ一覧!$C$13*LN(計算過程!G5743)+バックデータ一覧!$C$14)^バックデータ一覧!$C$11+バックデータ一覧!$E$10*(計算過程!G5743/(バックデータ一覧!$E$12*計算過程!L5743+バックデータ一覧!$E$13*LN(計算過程!G5743)+バックデータ一覧!$E$14))^バックデータ一覧!$E$11)*計算過程!$W$11*10^-3,0)</f>
        <v>0</v>
      </c>
      <c r="F5743" s="18">
        <f>IF(G5743&lt;0.3,(バックデータ一覧!$C$10*(バックデータ一覧!$C$12*計算過程!L5743+バックデータ一覧!$C$13*LN(0.3)+バックデータ一覧!$C$14)^バックデータ一覧!$C$11+バックデータ一覧!$E$10*(0.3/(バックデータ一覧!$E$12*計算過程!L5743+バックデータ一覧!$E$13*LN(0.3)+バックデータ一覧!$E$14))^バックデータ一覧!$E$11)*計算過程!$W$11*計算過程!G5743/0.3*10^-3,0)</f>
        <v>0</v>
      </c>
      <c r="G5743" s="18">
        <f t="shared" si="536"/>
        <v>0</v>
      </c>
      <c r="H5743" s="18">
        <f t="shared" si="537"/>
        <v>0</v>
      </c>
      <c r="I5743" s="24">
        <v>0</v>
      </c>
      <c r="J5743" s="24">
        <v>0</v>
      </c>
      <c r="K5743" s="24">
        <v>0</v>
      </c>
      <c r="L5743" s="14">
        <f>貼り付けシート!C5743</f>
        <v>24.6</v>
      </c>
      <c r="M5743" s="14">
        <f>貼り付けシート!D5743</f>
        <v>18.3</v>
      </c>
      <c r="N5743" s="18">
        <f>貼り付けシート!E5743</f>
        <v>93.508492640500961</v>
      </c>
      <c r="O5743" s="18">
        <f>貼り付けシート!F5743</f>
        <v>0</v>
      </c>
      <c r="P5743" s="19">
        <f t="shared" si="538"/>
        <v>0</v>
      </c>
      <c r="Q5743" s="19">
        <f t="shared" si="539"/>
        <v>0</v>
      </c>
    </row>
    <row r="5744" spans="1:17">
      <c r="A5744" s="38">
        <v>41879</v>
      </c>
      <c r="B5744" s="49" t="s">
        <v>151</v>
      </c>
      <c r="C5744" s="24">
        <f t="shared" si="534"/>
        <v>30.406921776000001</v>
      </c>
      <c r="D5744" s="24">
        <f t="shared" si="535"/>
        <v>0</v>
      </c>
      <c r="E5744" s="18">
        <f>IF(G5744&gt;=0.3,(バックデータ一覧!$C$10*(バックデータ一覧!$C$12*計算過程!L5744+バックデータ一覧!$C$13*LN(計算過程!G5744)+バックデータ一覧!$C$14)^バックデータ一覧!$C$11+バックデータ一覧!$E$10*(計算過程!G5744/(バックデータ一覧!$E$12*計算過程!L5744+バックデータ一覧!$E$13*LN(計算過程!G5744)+バックデータ一覧!$E$14))^バックデータ一覧!$E$11)*計算過程!$W$11*10^-3,0)</f>
        <v>0</v>
      </c>
      <c r="F5744" s="18">
        <f>IF(G5744&lt;0.3,(バックデータ一覧!$C$10*(バックデータ一覧!$C$12*計算過程!L5744+バックデータ一覧!$C$13*LN(0.3)+バックデータ一覧!$C$14)^バックデータ一覧!$C$11+バックデータ一覧!$E$10*(0.3/(バックデータ一覧!$E$12*計算過程!L5744+バックデータ一覧!$E$13*LN(0.3)+バックデータ一覧!$E$14))^バックデータ一覧!$E$11)*計算過程!$W$11*計算過程!G5744/0.3*10^-3,0)</f>
        <v>0</v>
      </c>
      <c r="G5744" s="18">
        <f t="shared" si="536"/>
        <v>0</v>
      </c>
      <c r="H5744" s="18">
        <f t="shared" si="537"/>
        <v>0</v>
      </c>
      <c r="I5744" s="24">
        <v>0</v>
      </c>
      <c r="J5744" s="24">
        <v>0</v>
      </c>
      <c r="K5744" s="24">
        <v>0</v>
      </c>
      <c r="L5744" s="14">
        <f>貼り付けシート!C5744</f>
        <v>24.4</v>
      </c>
      <c r="M5744" s="14">
        <f>貼り付けシート!D5744</f>
        <v>18.100000000000001</v>
      </c>
      <c r="N5744" s="18">
        <f>貼り付けシート!E5744</f>
        <v>93.629352852882107</v>
      </c>
      <c r="O5744" s="18">
        <f>貼り付けシート!F5744</f>
        <v>0</v>
      </c>
      <c r="P5744" s="19">
        <f t="shared" si="538"/>
        <v>0</v>
      </c>
      <c r="Q5744" s="19">
        <f t="shared" si="539"/>
        <v>0</v>
      </c>
    </row>
    <row r="5745" spans="1:17">
      <c r="A5745" s="38">
        <v>41879</v>
      </c>
      <c r="B5745" s="49" t="s">
        <v>152</v>
      </c>
      <c r="C5745" s="24">
        <f t="shared" si="534"/>
        <v>30.406921776000001</v>
      </c>
      <c r="D5745" s="24">
        <f t="shared" si="535"/>
        <v>0</v>
      </c>
      <c r="E5745" s="18">
        <f>IF(G5745&gt;=0.3,(バックデータ一覧!$C$10*(バックデータ一覧!$C$12*計算過程!L5745+バックデータ一覧!$C$13*LN(計算過程!G5745)+バックデータ一覧!$C$14)^バックデータ一覧!$C$11+バックデータ一覧!$E$10*(計算過程!G5745/(バックデータ一覧!$E$12*計算過程!L5745+バックデータ一覧!$E$13*LN(計算過程!G5745)+バックデータ一覧!$E$14))^バックデータ一覧!$E$11)*計算過程!$W$11*10^-3,0)</f>
        <v>0</v>
      </c>
      <c r="F5745" s="18">
        <f>IF(G5745&lt;0.3,(バックデータ一覧!$C$10*(バックデータ一覧!$C$12*計算過程!L5745+バックデータ一覧!$C$13*LN(0.3)+バックデータ一覧!$C$14)^バックデータ一覧!$C$11+バックデータ一覧!$E$10*(0.3/(バックデータ一覧!$E$12*計算過程!L5745+バックデータ一覧!$E$13*LN(0.3)+バックデータ一覧!$E$14))^バックデータ一覧!$E$11)*計算過程!$W$11*計算過程!G5745/0.3*10^-3,0)</f>
        <v>0</v>
      </c>
      <c r="G5745" s="18">
        <f t="shared" si="536"/>
        <v>0</v>
      </c>
      <c r="H5745" s="18">
        <f t="shared" si="537"/>
        <v>0</v>
      </c>
      <c r="I5745" s="24">
        <v>0</v>
      </c>
      <c r="J5745" s="24">
        <v>0</v>
      </c>
      <c r="K5745" s="24">
        <v>0</v>
      </c>
      <c r="L5745" s="14">
        <f>貼り付けシート!C5745</f>
        <v>24.1</v>
      </c>
      <c r="M5745" s="14">
        <f>貼り付けシート!D5745</f>
        <v>17.7</v>
      </c>
      <c r="N5745" s="18">
        <f>貼り付けシート!E5745</f>
        <v>93.280267605595213</v>
      </c>
      <c r="O5745" s="18">
        <f>貼り付けシート!F5745</f>
        <v>0</v>
      </c>
      <c r="P5745" s="19">
        <f t="shared" si="538"/>
        <v>0</v>
      </c>
      <c r="Q5745" s="19">
        <f t="shared" si="539"/>
        <v>0</v>
      </c>
    </row>
    <row r="5746" spans="1:17">
      <c r="A5746" s="38">
        <v>41879</v>
      </c>
      <c r="B5746" s="49" t="s">
        <v>153</v>
      </c>
      <c r="C5746" s="24">
        <f t="shared" si="534"/>
        <v>30.406921776000001</v>
      </c>
      <c r="D5746" s="24">
        <f t="shared" si="535"/>
        <v>0</v>
      </c>
      <c r="E5746" s="18">
        <f>IF(G5746&gt;=0.3,(バックデータ一覧!$C$10*(バックデータ一覧!$C$12*計算過程!L5746+バックデータ一覧!$C$13*LN(計算過程!G5746)+バックデータ一覧!$C$14)^バックデータ一覧!$C$11+バックデータ一覧!$E$10*(計算過程!G5746/(バックデータ一覧!$E$12*計算過程!L5746+バックデータ一覧!$E$13*LN(計算過程!G5746)+バックデータ一覧!$E$14))^バックデータ一覧!$E$11)*計算過程!$W$11*10^-3,0)</f>
        <v>0</v>
      </c>
      <c r="F5746" s="18">
        <f>IF(G5746&lt;0.3,(バックデータ一覧!$C$10*(バックデータ一覧!$C$12*計算過程!L5746+バックデータ一覧!$C$13*LN(0.3)+バックデータ一覧!$C$14)^バックデータ一覧!$C$11+バックデータ一覧!$E$10*(0.3/(バックデータ一覧!$E$12*計算過程!L5746+バックデータ一覧!$E$13*LN(0.3)+バックデータ一覧!$E$14))^バックデータ一覧!$E$11)*計算過程!$W$11*計算過程!G5746/0.3*10^-3,0)</f>
        <v>0</v>
      </c>
      <c r="G5746" s="18">
        <f t="shared" si="536"/>
        <v>0</v>
      </c>
      <c r="H5746" s="18">
        <f t="shared" si="537"/>
        <v>0</v>
      </c>
      <c r="I5746" s="24">
        <v>0</v>
      </c>
      <c r="J5746" s="24">
        <v>0</v>
      </c>
      <c r="K5746" s="24">
        <v>0</v>
      </c>
      <c r="L5746" s="14">
        <f>貼り付けシート!C5746</f>
        <v>23.6</v>
      </c>
      <c r="M5746" s="14">
        <f>貼り付けシート!D5746</f>
        <v>17.399999999999999</v>
      </c>
      <c r="N5746" s="18">
        <f>貼り付けシート!E5746</f>
        <v>94.542839496198894</v>
      </c>
      <c r="O5746" s="18">
        <f>貼り付けシート!F5746</f>
        <v>0</v>
      </c>
      <c r="P5746" s="19">
        <f t="shared" si="538"/>
        <v>0</v>
      </c>
      <c r="Q5746" s="19">
        <f t="shared" si="539"/>
        <v>0</v>
      </c>
    </row>
    <row r="5747" spans="1:17">
      <c r="A5747" s="38">
        <v>41879</v>
      </c>
      <c r="B5747" s="49" t="s">
        <v>154</v>
      </c>
      <c r="C5747" s="24">
        <f t="shared" si="534"/>
        <v>30.406921776000001</v>
      </c>
      <c r="D5747" s="24">
        <f t="shared" si="535"/>
        <v>0</v>
      </c>
      <c r="E5747" s="18">
        <f>IF(G5747&gt;=0.3,(バックデータ一覧!$C$10*(バックデータ一覧!$C$12*計算過程!L5747+バックデータ一覧!$C$13*LN(計算過程!G5747)+バックデータ一覧!$C$14)^バックデータ一覧!$C$11+バックデータ一覧!$E$10*(計算過程!G5747/(バックデータ一覧!$E$12*計算過程!L5747+バックデータ一覧!$E$13*LN(計算過程!G5747)+バックデータ一覧!$E$14))^バックデータ一覧!$E$11)*計算過程!$W$11*10^-3,0)</f>
        <v>0</v>
      </c>
      <c r="F5747" s="18">
        <f>IF(G5747&lt;0.3,(バックデータ一覧!$C$10*(バックデータ一覧!$C$12*計算過程!L5747+バックデータ一覧!$C$13*LN(0.3)+バックデータ一覧!$C$14)^バックデータ一覧!$C$11+バックデータ一覧!$E$10*(0.3/(バックデータ一覧!$E$12*計算過程!L5747+バックデータ一覧!$E$13*LN(0.3)+バックデータ一覧!$E$14))^バックデータ一覧!$E$11)*計算過程!$W$11*計算過程!G5747/0.3*10^-3,0)</f>
        <v>0</v>
      </c>
      <c r="G5747" s="18">
        <f t="shared" si="536"/>
        <v>0</v>
      </c>
      <c r="H5747" s="18">
        <f t="shared" si="537"/>
        <v>0</v>
      </c>
      <c r="I5747" s="24">
        <v>0</v>
      </c>
      <c r="J5747" s="24">
        <v>0</v>
      </c>
      <c r="K5747" s="24">
        <v>0</v>
      </c>
      <c r="L5747" s="14">
        <f>貼り付けシート!C5747</f>
        <v>23.4</v>
      </c>
      <c r="M5747" s="14">
        <f>貼り付けシート!D5747</f>
        <v>17.100000000000001</v>
      </c>
      <c r="N5747" s="18">
        <f>貼り付けシート!E5747</f>
        <v>94.084259916733885</v>
      </c>
      <c r="O5747" s="18">
        <f>貼り付けシート!F5747</f>
        <v>0</v>
      </c>
      <c r="P5747" s="19">
        <f t="shared" si="538"/>
        <v>0</v>
      </c>
      <c r="Q5747" s="19">
        <f t="shared" si="539"/>
        <v>0</v>
      </c>
    </row>
    <row r="5748" spans="1:17">
      <c r="A5748" s="38">
        <v>41879</v>
      </c>
      <c r="B5748" s="49" t="s">
        <v>155</v>
      </c>
      <c r="C5748" s="24">
        <f t="shared" si="534"/>
        <v>30.406921776000001</v>
      </c>
      <c r="D5748" s="24">
        <f t="shared" si="535"/>
        <v>0</v>
      </c>
      <c r="E5748" s="18">
        <f>IF(G5748&gt;=0.3,(バックデータ一覧!$C$10*(バックデータ一覧!$C$12*計算過程!L5748+バックデータ一覧!$C$13*LN(計算過程!G5748)+バックデータ一覧!$C$14)^バックデータ一覧!$C$11+バックデータ一覧!$E$10*(計算過程!G5748/(バックデータ一覧!$E$12*計算過程!L5748+バックデータ一覧!$E$13*LN(計算過程!G5748)+バックデータ一覧!$E$14))^バックデータ一覧!$E$11)*計算過程!$W$11*10^-3,0)</f>
        <v>0</v>
      </c>
      <c r="F5748" s="18">
        <f>IF(G5748&lt;0.3,(バックデータ一覧!$C$10*(バックデータ一覧!$C$12*計算過程!L5748+バックデータ一覧!$C$13*LN(0.3)+バックデータ一覧!$C$14)^バックデータ一覧!$C$11+バックデータ一覧!$E$10*(0.3/(バックデータ一覧!$E$12*計算過程!L5748+バックデータ一覧!$E$13*LN(0.3)+バックデータ一覧!$E$14))^バックデータ一覧!$E$11)*計算過程!$W$11*計算過程!G5748/0.3*10^-3,0)</f>
        <v>0</v>
      </c>
      <c r="G5748" s="18">
        <f t="shared" si="536"/>
        <v>0</v>
      </c>
      <c r="H5748" s="18">
        <f t="shared" si="537"/>
        <v>0</v>
      </c>
      <c r="I5748" s="24">
        <v>0</v>
      </c>
      <c r="J5748" s="24">
        <v>0</v>
      </c>
      <c r="K5748" s="24">
        <v>0</v>
      </c>
      <c r="L5748" s="14">
        <f>貼り付けシート!C5748</f>
        <v>24.3</v>
      </c>
      <c r="M5748" s="14">
        <f>貼り付けシート!D5748</f>
        <v>17.8</v>
      </c>
      <c r="N5748" s="18">
        <f>貼り付けシート!E5748</f>
        <v>92.674215487484105</v>
      </c>
      <c r="O5748" s="18">
        <f>貼り付けシート!F5748</f>
        <v>0</v>
      </c>
      <c r="P5748" s="19">
        <f t="shared" si="538"/>
        <v>0</v>
      </c>
      <c r="Q5748" s="19">
        <f t="shared" si="539"/>
        <v>0</v>
      </c>
    </row>
    <row r="5749" spans="1:17">
      <c r="A5749" s="38">
        <v>41879</v>
      </c>
      <c r="B5749" s="49" t="s">
        <v>156</v>
      </c>
      <c r="C5749" s="24">
        <f t="shared" si="534"/>
        <v>30.406921776000001</v>
      </c>
      <c r="D5749" s="24">
        <f t="shared" si="535"/>
        <v>0</v>
      </c>
      <c r="E5749" s="18">
        <f>IF(G5749&gt;=0.3,(バックデータ一覧!$C$10*(バックデータ一覧!$C$12*計算過程!L5749+バックデータ一覧!$C$13*LN(計算過程!G5749)+バックデータ一覧!$C$14)^バックデータ一覧!$C$11+バックデータ一覧!$E$10*(計算過程!G5749/(バックデータ一覧!$E$12*計算過程!L5749+バックデータ一覧!$E$13*LN(計算過程!G5749)+バックデータ一覧!$E$14))^バックデータ一覧!$E$11)*計算過程!$W$11*10^-3,0)</f>
        <v>0</v>
      </c>
      <c r="F5749" s="18">
        <f>IF(G5749&lt;0.3,(バックデータ一覧!$C$10*(バックデータ一覧!$C$12*計算過程!L5749+バックデータ一覧!$C$13*LN(0.3)+バックデータ一覧!$C$14)^バックデータ一覧!$C$11+バックデータ一覧!$E$10*(0.3/(バックデータ一覧!$E$12*計算過程!L5749+バックデータ一覧!$E$13*LN(0.3)+バックデータ一覧!$E$14))^バックデータ一覧!$E$11)*計算過程!$W$11*計算過程!G5749/0.3*10^-3,0)</f>
        <v>0</v>
      </c>
      <c r="G5749" s="18">
        <f t="shared" si="536"/>
        <v>0</v>
      </c>
      <c r="H5749" s="18">
        <f t="shared" si="537"/>
        <v>0</v>
      </c>
      <c r="I5749" s="24">
        <v>0</v>
      </c>
      <c r="J5749" s="24">
        <v>0</v>
      </c>
      <c r="K5749" s="24">
        <v>0</v>
      </c>
      <c r="L5749" s="14">
        <f>貼り付けシート!C5749</f>
        <v>26.6</v>
      </c>
      <c r="M5749" s="14">
        <f>貼り付けシート!D5749</f>
        <v>18.5</v>
      </c>
      <c r="N5749" s="18">
        <f>貼り付けシート!E5749</f>
        <v>83.924894519848053</v>
      </c>
      <c r="O5749" s="18">
        <f>貼り付けシート!F5749</f>
        <v>0</v>
      </c>
      <c r="P5749" s="19">
        <f t="shared" si="538"/>
        <v>0</v>
      </c>
      <c r="Q5749" s="19">
        <f t="shared" si="539"/>
        <v>0</v>
      </c>
    </row>
    <row r="5750" spans="1:17">
      <c r="A5750" s="38">
        <v>41879</v>
      </c>
      <c r="B5750" s="49" t="s">
        <v>157</v>
      </c>
      <c r="C5750" s="24">
        <f t="shared" si="534"/>
        <v>30.406921776000001</v>
      </c>
      <c r="D5750" s="24">
        <f t="shared" si="535"/>
        <v>0</v>
      </c>
      <c r="E5750" s="18">
        <f>IF(G5750&gt;=0.3,(バックデータ一覧!$C$10*(バックデータ一覧!$C$12*計算過程!L5750+バックデータ一覧!$C$13*LN(計算過程!G5750)+バックデータ一覧!$C$14)^バックデータ一覧!$C$11+バックデータ一覧!$E$10*(計算過程!G5750/(バックデータ一覧!$E$12*計算過程!L5750+バックデータ一覧!$E$13*LN(計算過程!G5750)+バックデータ一覧!$E$14))^バックデータ一覧!$E$11)*計算過程!$W$11*10^-3,0)</f>
        <v>0</v>
      </c>
      <c r="F5750" s="18">
        <f>IF(G5750&lt;0.3,(バックデータ一覧!$C$10*(バックデータ一覧!$C$12*計算過程!L5750+バックデータ一覧!$C$13*LN(0.3)+バックデータ一覧!$C$14)^バックデータ一覧!$C$11+バックデータ一覧!$E$10*(0.3/(バックデータ一覧!$E$12*計算過程!L5750+バックデータ一覧!$E$13*LN(0.3)+バックデータ一覧!$E$14))^バックデータ一覧!$E$11)*計算過程!$W$11*計算過程!G5750/0.3*10^-3,0)</f>
        <v>0</v>
      </c>
      <c r="G5750" s="18">
        <f t="shared" si="536"/>
        <v>0</v>
      </c>
      <c r="H5750" s="18">
        <f t="shared" si="537"/>
        <v>0</v>
      </c>
      <c r="I5750" s="24">
        <v>0</v>
      </c>
      <c r="J5750" s="24">
        <v>0</v>
      </c>
      <c r="K5750" s="24">
        <v>0</v>
      </c>
      <c r="L5750" s="14">
        <f>貼り付けシート!C5750</f>
        <v>28.8</v>
      </c>
      <c r="M5750" s="14">
        <f>貼り付けシート!D5750</f>
        <v>19.2</v>
      </c>
      <c r="N5750" s="18">
        <f>貼り付けシート!E5750</f>
        <v>76.514026779562329</v>
      </c>
      <c r="O5750" s="18">
        <f>貼り付けシート!F5750</f>
        <v>0</v>
      </c>
      <c r="P5750" s="19">
        <f t="shared" si="538"/>
        <v>0</v>
      </c>
      <c r="Q5750" s="19">
        <f t="shared" si="539"/>
        <v>0</v>
      </c>
    </row>
    <row r="5751" spans="1:17">
      <c r="A5751" s="38">
        <v>41879</v>
      </c>
      <c r="B5751" s="49" t="s">
        <v>158</v>
      </c>
      <c r="C5751" s="24">
        <f t="shared" si="534"/>
        <v>30.406921776000001</v>
      </c>
      <c r="D5751" s="24">
        <f t="shared" si="535"/>
        <v>0</v>
      </c>
      <c r="E5751" s="18">
        <f>IF(G5751&gt;=0.3,(バックデータ一覧!$C$10*(バックデータ一覧!$C$12*計算過程!L5751+バックデータ一覧!$C$13*LN(計算過程!G5751)+バックデータ一覧!$C$14)^バックデータ一覧!$C$11+バックデータ一覧!$E$10*(計算過程!G5751/(バックデータ一覧!$E$12*計算過程!L5751+バックデータ一覧!$E$13*LN(計算過程!G5751)+バックデータ一覧!$E$14))^バックデータ一覧!$E$11)*計算過程!$W$11*10^-3,0)</f>
        <v>0</v>
      </c>
      <c r="F5751" s="18">
        <f>IF(G5751&lt;0.3,(バックデータ一覧!$C$10*(バックデータ一覧!$C$12*計算過程!L5751+バックデータ一覧!$C$13*LN(0.3)+バックデータ一覧!$C$14)^バックデータ一覧!$C$11+バックデータ一覧!$E$10*(0.3/(バックデータ一覧!$E$12*計算過程!L5751+バックデータ一覧!$E$13*LN(0.3)+バックデータ一覧!$E$14))^バックデータ一覧!$E$11)*計算過程!$W$11*計算過程!G5751/0.3*10^-3,0)</f>
        <v>0</v>
      </c>
      <c r="G5751" s="18">
        <f t="shared" si="536"/>
        <v>0</v>
      </c>
      <c r="H5751" s="18">
        <f t="shared" si="537"/>
        <v>0</v>
      </c>
      <c r="I5751" s="24">
        <v>0</v>
      </c>
      <c r="J5751" s="24">
        <v>0</v>
      </c>
      <c r="K5751" s="24">
        <v>0</v>
      </c>
      <c r="L5751" s="14">
        <f>貼り付けシート!C5751</f>
        <v>29.8</v>
      </c>
      <c r="M5751" s="14">
        <f>貼り付けシート!D5751</f>
        <v>19.2</v>
      </c>
      <c r="N5751" s="18">
        <f>貼り付けシート!E5751</f>
        <v>72.223665652273141</v>
      </c>
      <c r="O5751" s="18">
        <f>貼り付けシート!F5751</f>
        <v>0</v>
      </c>
      <c r="P5751" s="19">
        <f t="shared" si="538"/>
        <v>0</v>
      </c>
      <c r="Q5751" s="19">
        <f t="shared" si="539"/>
        <v>0</v>
      </c>
    </row>
    <row r="5752" spans="1:17">
      <c r="A5752" s="38">
        <v>41879</v>
      </c>
      <c r="B5752" s="49" t="s">
        <v>159</v>
      </c>
      <c r="C5752" s="24">
        <f t="shared" si="534"/>
        <v>30.406921776000001</v>
      </c>
      <c r="D5752" s="24">
        <f t="shared" si="535"/>
        <v>0</v>
      </c>
      <c r="E5752" s="18">
        <f>IF(G5752&gt;=0.3,(バックデータ一覧!$C$10*(バックデータ一覧!$C$12*計算過程!L5752+バックデータ一覧!$C$13*LN(計算過程!G5752)+バックデータ一覧!$C$14)^バックデータ一覧!$C$11+バックデータ一覧!$E$10*(計算過程!G5752/(バックデータ一覧!$E$12*計算過程!L5752+バックデータ一覧!$E$13*LN(計算過程!G5752)+バックデータ一覧!$E$14))^バックデータ一覧!$E$11)*計算過程!$W$11*10^-3,0)</f>
        <v>0</v>
      </c>
      <c r="F5752" s="18">
        <f>IF(G5752&lt;0.3,(バックデータ一覧!$C$10*(バックデータ一覧!$C$12*計算過程!L5752+バックデータ一覧!$C$13*LN(0.3)+バックデータ一覧!$C$14)^バックデータ一覧!$C$11+バックデータ一覧!$E$10*(0.3/(バックデータ一覧!$E$12*計算過程!L5752+バックデータ一覧!$E$13*LN(0.3)+バックデータ一覧!$E$14))^バックデータ一覧!$E$11)*計算過程!$W$11*計算過程!G5752/0.3*10^-3,0)</f>
        <v>0</v>
      </c>
      <c r="G5752" s="18">
        <f t="shared" si="536"/>
        <v>0</v>
      </c>
      <c r="H5752" s="18">
        <f t="shared" si="537"/>
        <v>0</v>
      </c>
      <c r="I5752" s="24">
        <v>0</v>
      </c>
      <c r="J5752" s="24">
        <v>0</v>
      </c>
      <c r="K5752" s="24">
        <v>0</v>
      </c>
      <c r="L5752" s="14">
        <f>貼り付けシート!C5752</f>
        <v>31.1</v>
      </c>
      <c r="M5752" s="14">
        <f>貼り付けシート!D5752</f>
        <v>19.2</v>
      </c>
      <c r="N5752" s="18">
        <f>貼り付けシート!E5752</f>
        <v>67.04701382547114</v>
      </c>
      <c r="O5752" s="18">
        <f>貼り付けシート!F5752</f>
        <v>0</v>
      </c>
      <c r="P5752" s="19">
        <f t="shared" si="538"/>
        <v>0</v>
      </c>
      <c r="Q5752" s="19">
        <f t="shared" si="539"/>
        <v>0</v>
      </c>
    </row>
    <row r="5753" spans="1:17">
      <c r="A5753" s="38">
        <v>41879</v>
      </c>
      <c r="B5753" s="49" t="s">
        <v>160</v>
      </c>
      <c r="C5753" s="24">
        <f t="shared" si="534"/>
        <v>30.406921776000001</v>
      </c>
      <c r="D5753" s="24">
        <f t="shared" si="535"/>
        <v>0</v>
      </c>
      <c r="E5753" s="18">
        <f>IF(G5753&gt;=0.3,(バックデータ一覧!$C$10*(バックデータ一覧!$C$12*計算過程!L5753+バックデータ一覧!$C$13*LN(計算過程!G5753)+バックデータ一覧!$C$14)^バックデータ一覧!$C$11+バックデータ一覧!$E$10*(計算過程!G5753/(バックデータ一覧!$E$12*計算過程!L5753+バックデータ一覧!$E$13*LN(計算過程!G5753)+バックデータ一覧!$E$14))^バックデータ一覧!$E$11)*計算過程!$W$11*10^-3,0)</f>
        <v>0</v>
      </c>
      <c r="F5753" s="18">
        <f>IF(G5753&lt;0.3,(バックデータ一覧!$C$10*(バックデータ一覧!$C$12*計算過程!L5753+バックデータ一覧!$C$13*LN(0.3)+バックデータ一覧!$C$14)^バックデータ一覧!$C$11+バックデータ一覧!$E$10*(0.3/(バックデータ一覧!$E$12*計算過程!L5753+バックデータ一覧!$E$13*LN(0.3)+バックデータ一覧!$E$14))^バックデータ一覧!$E$11)*計算過程!$W$11*計算過程!G5753/0.3*10^-3,0)</f>
        <v>0</v>
      </c>
      <c r="G5753" s="18">
        <f t="shared" si="536"/>
        <v>0</v>
      </c>
      <c r="H5753" s="18">
        <f t="shared" si="537"/>
        <v>0</v>
      </c>
      <c r="I5753" s="24">
        <v>0</v>
      </c>
      <c r="J5753" s="24">
        <v>0</v>
      </c>
      <c r="K5753" s="24">
        <v>0</v>
      </c>
      <c r="L5753" s="14">
        <f>貼り付けシート!C5753</f>
        <v>30.8</v>
      </c>
      <c r="M5753" s="14">
        <f>貼り付けシート!D5753</f>
        <v>19.2</v>
      </c>
      <c r="N5753" s="18">
        <f>貼り付けシート!E5753</f>
        <v>68.203304551529158</v>
      </c>
      <c r="O5753" s="18">
        <f>貼り付けシート!F5753</f>
        <v>0</v>
      </c>
      <c r="P5753" s="19">
        <f t="shared" si="538"/>
        <v>0</v>
      </c>
      <c r="Q5753" s="19">
        <f t="shared" si="539"/>
        <v>0</v>
      </c>
    </row>
    <row r="5754" spans="1:17">
      <c r="A5754" s="38">
        <v>41879</v>
      </c>
      <c r="B5754" s="49" t="s">
        <v>161</v>
      </c>
      <c r="C5754" s="24">
        <f t="shared" si="534"/>
        <v>30.406921776000001</v>
      </c>
      <c r="D5754" s="24">
        <f t="shared" si="535"/>
        <v>0</v>
      </c>
      <c r="E5754" s="18">
        <f>IF(G5754&gt;=0.3,(バックデータ一覧!$C$10*(バックデータ一覧!$C$12*計算過程!L5754+バックデータ一覧!$C$13*LN(計算過程!G5754)+バックデータ一覧!$C$14)^バックデータ一覧!$C$11+バックデータ一覧!$E$10*(計算過程!G5754/(バックデータ一覧!$E$12*計算過程!L5754+バックデータ一覧!$E$13*LN(計算過程!G5754)+バックデータ一覧!$E$14))^バックデータ一覧!$E$11)*計算過程!$W$11*10^-3,0)</f>
        <v>0</v>
      </c>
      <c r="F5754" s="18">
        <f>IF(G5754&lt;0.3,(バックデータ一覧!$C$10*(バックデータ一覧!$C$12*計算過程!L5754+バックデータ一覧!$C$13*LN(0.3)+バックデータ一覧!$C$14)^バックデータ一覧!$C$11+バックデータ一覧!$E$10*(0.3/(バックデータ一覧!$E$12*計算過程!L5754+バックデータ一覧!$E$13*LN(0.3)+バックデータ一覧!$E$14))^バックデータ一覧!$E$11)*計算過程!$W$11*計算過程!G5754/0.3*10^-3,0)</f>
        <v>0</v>
      </c>
      <c r="G5754" s="18">
        <f t="shared" si="536"/>
        <v>0</v>
      </c>
      <c r="H5754" s="18">
        <f t="shared" si="537"/>
        <v>0</v>
      </c>
      <c r="I5754" s="24">
        <v>0</v>
      </c>
      <c r="J5754" s="24">
        <v>0</v>
      </c>
      <c r="K5754" s="24">
        <v>0</v>
      </c>
      <c r="L5754" s="14">
        <f>貼り付けシート!C5754</f>
        <v>31.5</v>
      </c>
      <c r="M5754" s="14">
        <f>貼り付けシート!D5754</f>
        <v>18.899999999999999</v>
      </c>
      <c r="N5754" s="18">
        <f>貼り付けシート!E5754</f>
        <v>64.545776479936066</v>
      </c>
      <c r="O5754" s="18">
        <f>貼り付けシート!F5754</f>
        <v>0</v>
      </c>
      <c r="P5754" s="19">
        <f t="shared" si="538"/>
        <v>0</v>
      </c>
      <c r="Q5754" s="19">
        <f t="shared" si="539"/>
        <v>0</v>
      </c>
    </row>
    <row r="5755" spans="1:17">
      <c r="A5755" s="38">
        <v>41879</v>
      </c>
      <c r="B5755" s="49" t="s">
        <v>162</v>
      </c>
      <c r="C5755" s="24">
        <f t="shared" si="534"/>
        <v>30.406921776000001</v>
      </c>
      <c r="D5755" s="24">
        <f t="shared" si="535"/>
        <v>0</v>
      </c>
      <c r="E5755" s="18">
        <f>IF(G5755&gt;=0.3,(バックデータ一覧!$C$10*(バックデータ一覧!$C$12*計算過程!L5755+バックデータ一覧!$C$13*LN(計算過程!G5755)+バックデータ一覧!$C$14)^バックデータ一覧!$C$11+バックデータ一覧!$E$10*(計算過程!G5755/(バックデータ一覧!$E$12*計算過程!L5755+バックデータ一覧!$E$13*LN(計算過程!G5755)+バックデータ一覧!$E$14))^バックデータ一覧!$E$11)*計算過程!$W$11*10^-3,0)</f>
        <v>0</v>
      </c>
      <c r="F5755" s="18">
        <f>IF(G5755&lt;0.3,(バックデータ一覧!$C$10*(バックデータ一覧!$C$12*計算過程!L5755+バックデータ一覧!$C$13*LN(0.3)+バックデータ一覧!$C$14)^バックデータ一覧!$C$11+バックデータ一覧!$E$10*(0.3/(バックデータ一覧!$E$12*計算過程!L5755+バックデータ一覧!$E$13*LN(0.3)+バックデータ一覧!$E$14))^バックデータ一覧!$E$11)*計算過程!$W$11*計算過程!G5755/0.3*10^-3,0)</f>
        <v>0</v>
      </c>
      <c r="G5755" s="18">
        <f t="shared" si="536"/>
        <v>0</v>
      </c>
      <c r="H5755" s="18">
        <f t="shared" si="537"/>
        <v>0</v>
      </c>
      <c r="I5755" s="24">
        <v>0</v>
      </c>
      <c r="J5755" s="24">
        <v>0</v>
      </c>
      <c r="K5755" s="24">
        <v>0</v>
      </c>
      <c r="L5755" s="14">
        <f>貼り付けシート!C5755</f>
        <v>31.8</v>
      </c>
      <c r="M5755" s="14">
        <f>貼り付けシート!D5755</f>
        <v>18.600000000000001</v>
      </c>
      <c r="N5755" s="18">
        <f>貼り付けシート!E5755</f>
        <v>62.479144709917911</v>
      </c>
      <c r="O5755" s="18">
        <f>貼り付けシート!F5755</f>
        <v>0</v>
      </c>
      <c r="P5755" s="19">
        <f t="shared" si="538"/>
        <v>0</v>
      </c>
      <c r="Q5755" s="19">
        <f t="shared" si="539"/>
        <v>0</v>
      </c>
    </row>
    <row r="5756" spans="1:17">
      <c r="A5756" s="38">
        <v>41879</v>
      </c>
      <c r="B5756" s="49" t="s">
        <v>163</v>
      </c>
      <c r="C5756" s="24">
        <f t="shared" si="534"/>
        <v>30.406921776000001</v>
      </c>
      <c r="D5756" s="24">
        <f t="shared" si="535"/>
        <v>0</v>
      </c>
      <c r="E5756" s="18">
        <f>IF(G5756&gt;=0.3,(バックデータ一覧!$C$10*(バックデータ一覧!$C$12*計算過程!L5756+バックデータ一覧!$C$13*LN(計算過程!G5756)+バックデータ一覧!$C$14)^バックデータ一覧!$C$11+バックデータ一覧!$E$10*(計算過程!G5756/(バックデータ一覧!$E$12*計算過程!L5756+バックデータ一覧!$E$13*LN(計算過程!G5756)+バックデータ一覧!$E$14))^バックデータ一覧!$E$11)*計算過程!$W$11*10^-3,0)</f>
        <v>0</v>
      </c>
      <c r="F5756" s="18">
        <f>IF(G5756&lt;0.3,(バックデータ一覧!$C$10*(バックデータ一覧!$C$12*計算過程!L5756+バックデータ一覧!$C$13*LN(0.3)+バックデータ一覧!$C$14)^バックデータ一覧!$C$11+バックデータ一覧!$E$10*(0.3/(バックデータ一覧!$E$12*計算過程!L5756+バックデータ一覧!$E$13*LN(0.3)+バックデータ一覧!$E$14))^バックデータ一覧!$E$11)*計算過程!$W$11*計算過程!G5756/0.3*10^-3,0)</f>
        <v>0</v>
      </c>
      <c r="G5756" s="18">
        <f t="shared" si="536"/>
        <v>0</v>
      </c>
      <c r="H5756" s="18">
        <f t="shared" si="537"/>
        <v>0</v>
      </c>
      <c r="I5756" s="24">
        <v>0</v>
      </c>
      <c r="J5756" s="24">
        <v>0</v>
      </c>
      <c r="K5756" s="24">
        <v>0</v>
      </c>
      <c r="L5756" s="14">
        <f>貼り付けシート!C5756</f>
        <v>31.7</v>
      </c>
      <c r="M5756" s="14">
        <f>貼り付けシート!D5756</f>
        <v>18.3</v>
      </c>
      <c r="N5756" s="18">
        <f>貼り付けシート!E5756</f>
        <v>61.84964712566542</v>
      </c>
      <c r="O5756" s="18">
        <f>貼り付けシート!F5756</f>
        <v>0</v>
      </c>
      <c r="P5756" s="19">
        <f t="shared" si="538"/>
        <v>0</v>
      </c>
      <c r="Q5756" s="19">
        <f t="shared" si="539"/>
        <v>0</v>
      </c>
    </row>
    <row r="5757" spans="1:17">
      <c r="A5757" s="38">
        <v>41879</v>
      </c>
      <c r="B5757" s="49" t="s">
        <v>164</v>
      </c>
      <c r="C5757" s="24">
        <f t="shared" si="534"/>
        <v>30.406921776000001</v>
      </c>
      <c r="D5757" s="24">
        <f t="shared" si="535"/>
        <v>0</v>
      </c>
      <c r="E5757" s="18">
        <f>IF(G5757&gt;=0.3,(バックデータ一覧!$C$10*(バックデータ一覧!$C$12*計算過程!L5757+バックデータ一覧!$C$13*LN(計算過程!G5757)+バックデータ一覧!$C$14)^バックデータ一覧!$C$11+バックデータ一覧!$E$10*(計算過程!G5757/(バックデータ一覧!$E$12*計算過程!L5757+バックデータ一覧!$E$13*LN(計算過程!G5757)+バックデータ一覧!$E$14))^バックデータ一覧!$E$11)*計算過程!$W$11*10^-3,0)</f>
        <v>0</v>
      </c>
      <c r="F5757" s="18">
        <f>IF(G5757&lt;0.3,(バックデータ一覧!$C$10*(バックデータ一覧!$C$12*計算過程!L5757+バックデータ一覧!$C$13*LN(0.3)+バックデータ一覧!$C$14)^バックデータ一覧!$C$11+バックデータ一覧!$E$10*(0.3/(バックデータ一覧!$E$12*計算過程!L5757+バックデータ一覧!$E$13*LN(0.3)+バックデータ一覧!$E$14))^バックデータ一覧!$E$11)*計算過程!$W$11*計算過程!G5757/0.3*10^-3,0)</f>
        <v>0</v>
      </c>
      <c r="G5757" s="18">
        <f t="shared" si="536"/>
        <v>0</v>
      </c>
      <c r="H5757" s="18">
        <f t="shared" si="537"/>
        <v>0</v>
      </c>
      <c r="I5757" s="24">
        <v>0</v>
      </c>
      <c r="J5757" s="24">
        <v>0</v>
      </c>
      <c r="K5757" s="24">
        <v>0</v>
      </c>
      <c r="L5757" s="14">
        <f>貼り付けシート!C5757</f>
        <v>31.2</v>
      </c>
      <c r="M5757" s="14">
        <f>貼り付けシート!D5757</f>
        <v>17.899999999999999</v>
      </c>
      <c r="N5757" s="18">
        <f>貼り付けシート!E5757</f>
        <v>62.278912456514888</v>
      </c>
      <c r="O5757" s="18">
        <f>貼り付けシート!F5757</f>
        <v>0</v>
      </c>
      <c r="P5757" s="19">
        <f t="shared" si="538"/>
        <v>0</v>
      </c>
      <c r="Q5757" s="19">
        <f t="shared" si="539"/>
        <v>0</v>
      </c>
    </row>
    <row r="5758" spans="1:17">
      <c r="A5758" s="38">
        <v>41879</v>
      </c>
      <c r="B5758" s="49" t="s">
        <v>165</v>
      </c>
      <c r="C5758" s="24">
        <f t="shared" si="534"/>
        <v>30.406921776000001</v>
      </c>
      <c r="D5758" s="24">
        <f t="shared" si="535"/>
        <v>0</v>
      </c>
      <c r="E5758" s="18">
        <f>IF(G5758&gt;=0.3,(バックデータ一覧!$C$10*(バックデータ一覧!$C$12*計算過程!L5758+バックデータ一覧!$C$13*LN(計算過程!G5758)+バックデータ一覧!$C$14)^バックデータ一覧!$C$11+バックデータ一覧!$E$10*(計算過程!G5758/(バックデータ一覧!$E$12*計算過程!L5758+バックデータ一覧!$E$13*LN(計算過程!G5758)+バックデータ一覧!$E$14))^バックデータ一覧!$E$11)*計算過程!$W$11*10^-3,0)</f>
        <v>0</v>
      </c>
      <c r="F5758" s="18">
        <f>IF(G5758&lt;0.3,(バックデータ一覧!$C$10*(バックデータ一覧!$C$12*計算過程!L5758+バックデータ一覧!$C$13*LN(0.3)+バックデータ一覧!$C$14)^バックデータ一覧!$C$11+バックデータ一覧!$E$10*(0.3/(バックデータ一覧!$E$12*計算過程!L5758+バックデータ一覧!$E$13*LN(0.3)+バックデータ一覧!$E$14))^バックデータ一覧!$E$11)*計算過程!$W$11*計算過程!G5758/0.3*10^-3,0)</f>
        <v>0</v>
      </c>
      <c r="G5758" s="18">
        <f t="shared" si="536"/>
        <v>0</v>
      </c>
      <c r="H5758" s="18">
        <f t="shared" si="537"/>
        <v>0</v>
      </c>
      <c r="I5758" s="24">
        <v>0</v>
      </c>
      <c r="J5758" s="24">
        <v>0</v>
      </c>
      <c r="K5758" s="24">
        <v>0</v>
      </c>
      <c r="L5758" s="14">
        <f>貼り付けシート!C5758</f>
        <v>30.8</v>
      </c>
      <c r="M5758" s="14">
        <f>貼り付けシート!D5758</f>
        <v>17.5</v>
      </c>
      <c r="N5758" s="18">
        <f>貼り付けシート!E5758</f>
        <v>62.329723772861989</v>
      </c>
      <c r="O5758" s="18">
        <f>貼り付けシート!F5758</f>
        <v>0</v>
      </c>
      <c r="P5758" s="19">
        <f t="shared" si="538"/>
        <v>0</v>
      </c>
      <c r="Q5758" s="19">
        <f t="shared" si="539"/>
        <v>0</v>
      </c>
    </row>
    <row r="5759" spans="1:17">
      <c r="A5759" s="38">
        <v>41879</v>
      </c>
      <c r="B5759" s="49" t="s">
        <v>166</v>
      </c>
      <c r="C5759" s="24">
        <f t="shared" si="534"/>
        <v>30.406921776000001</v>
      </c>
      <c r="D5759" s="24">
        <f t="shared" si="535"/>
        <v>0</v>
      </c>
      <c r="E5759" s="18">
        <f>IF(G5759&gt;=0.3,(バックデータ一覧!$C$10*(バックデータ一覧!$C$12*計算過程!L5759+バックデータ一覧!$C$13*LN(計算過程!G5759)+バックデータ一覧!$C$14)^バックデータ一覧!$C$11+バックデータ一覧!$E$10*(計算過程!G5759/(バックデータ一覧!$E$12*計算過程!L5759+バックデータ一覧!$E$13*LN(計算過程!G5759)+バックデータ一覧!$E$14))^バックデータ一覧!$E$11)*計算過程!$W$11*10^-3,0)</f>
        <v>0</v>
      </c>
      <c r="F5759" s="18">
        <f>IF(G5759&lt;0.3,(バックデータ一覧!$C$10*(バックデータ一覧!$C$12*計算過程!L5759+バックデータ一覧!$C$13*LN(0.3)+バックデータ一覧!$C$14)^バックデータ一覧!$C$11+バックデータ一覧!$E$10*(0.3/(バックデータ一覧!$E$12*計算過程!L5759+バックデータ一覧!$E$13*LN(0.3)+バックデータ一覧!$E$14))^バックデータ一覧!$E$11)*計算過程!$W$11*計算過程!G5759/0.3*10^-3,0)</f>
        <v>0</v>
      </c>
      <c r="G5759" s="18">
        <f t="shared" si="536"/>
        <v>0</v>
      </c>
      <c r="H5759" s="18">
        <f t="shared" si="537"/>
        <v>0</v>
      </c>
      <c r="I5759" s="24">
        <v>0</v>
      </c>
      <c r="J5759" s="24">
        <v>0</v>
      </c>
      <c r="K5759" s="24">
        <v>0</v>
      </c>
      <c r="L5759" s="14">
        <f>貼り付けシート!C5759</f>
        <v>29.6</v>
      </c>
      <c r="M5759" s="14">
        <f>貼り付けシート!D5759</f>
        <v>17.100000000000001</v>
      </c>
      <c r="N5759" s="18">
        <f>貼り付けシート!E5759</f>
        <v>65.282436424092296</v>
      </c>
      <c r="O5759" s="18">
        <f>貼り付けシート!F5759</f>
        <v>0</v>
      </c>
      <c r="P5759" s="19">
        <f t="shared" si="538"/>
        <v>0</v>
      </c>
      <c r="Q5759" s="19">
        <f t="shared" si="539"/>
        <v>0</v>
      </c>
    </row>
    <row r="5760" spans="1:17">
      <c r="A5760" s="38">
        <v>41879</v>
      </c>
      <c r="B5760" s="49" t="s">
        <v>167</v>
      </c>
      <c r="C5760" s="24">
        <f t="shared" si="534"/>
        <v>30.406921776000001</v>
      </c>
      <c r="D5760" s="24">
        <f t="shared" si="535"/>
        <v>0</v>
      </c>
      <c r="E5760" s="18">
        <f>IF(G5760&gt;=0.3,(バックデータ一覧!$C$10*(バックデータ一覧!$C$12*計算過程!L5760+バックデータ一覧!$C$13*LN(計算過程!G5760)+バックデータ一覧!$C$14)^バックデータ一覧!$C$11+バックデータ一覧!$E$10*(計算過程!G5760/(バックデータ一覧!$E$12*計算過程!L5760+バックデータ一覧!$E$13*LN(計算過程!G5760)+バックデータ一覧!$E$14))^バックデータ一覧!$E$11)*計算過程!$W$11*10^-3,0)</f>
        <v>0</v>
      </c>
      <c r="F5760" s="18">
        <f>IF(G5760&lt;0.3,(バックデータ一覧!$C$10*(バックデータ一覧!$C$12*計算過程!L5760+バックデータ一覧!$C$13*LN(0.3)+バックデータ一覧!$C$14)^バックデータ一覧!$C$11+バックデータ一覧!$E$10*(0.3/(バックデータ一覧!$E$12*計算過程!L5760+バックデータ一覧!$E$13*LN(0.3)+バックデータ一覧!$E$14))^バックデータ一覧!$E$11)*計算過程!$W$11*計算過程!G5760/0.3*10^-3,0)</f>
        <v>0</v>
      </c>
      <c r="G5760" s="18">
        <f t="shared" si="536"/>
        <v>0</v>
      </c>
      <c r="H5760" s="18">
        <f t="shared" si="537"/>
        <v>0</v>
      </c>
      <c r="I5760" s="24">
        <v>0</v>
      </c>
      <c r="J5760" s="24">
        <v>0</v>
      </c>
      <c r="K5760" s="24">
        <v>0</v>
      </c>
      <c r="L5760" s="14">
        <f>貼り付けシート!C5760</f>
        <v>29</v>
      </c>
      <c r="M5760" s="14">
        <f>貼り付けシート!D5760</f>
        <v>17.600000000000001</v>
      </c>
      <c r="N5760" s="18">
        <f>貼り付けシート!E5760</f>
        <v>69.504058023894572</v>
      </c>
      <c r="O5760" s="18">
        <f>貼り付けシート!F5760</f>
        <v>0</v>
      </c>
      <c r="P5760" s="19">
        <f t="shared" si="538"/>
        <v>0</v>
      </c>
      <c r="Q5760" s="19">
        <f t="shared" si="539"/>
        <v>0</v>
      </c>
    </row>
    <row r="5761" spans="1:17">
      <c r="A5761" s="38">
        <v>41879</v>
      </c>
      <c r="B5761" s="49" t="s">
        <v>168</v>
      </c>
      <c r="C5761" s="24">
        <f t="shared" si="534"/>
        <v>30.406921776000001</v>
      </c>
      <c r="D5761" s="24">
        <f t="shared" si="535"/>
        <v>0</v>
      </c>
      <c r="E5761" s="18">
        <f>IF(G5761&gt;=0.3,(バックデータ一覧!$C$10*(バックデータ一覧!$C$12*計算過程!L5761+バックデータ一覧!$C$13*LN(計算過程!G5761)+バックデータ一覧!$C$14)^バックデータ一覧!$C$11+バックデータ一覧!$E$10*(計算過程!G5761/(バックデータ一覧!$E$12*計算過程!L5761+バックデータ一覧!$E$13*LN(計算過程!G5761)+バックデータ一覧!$E$14))^バックデータ一覧!$E$11)*計算過程!$W$11*10^-3,0)</f>
        <v>0</v>
      </c>
      <c r="F5761" s="18">
        <f>IF(G5761&lt;0.3,(バックデータ一覧!$C$10*(バックデータ一覧!$C$12*計算過程!L5761+バックデータ一覧!$C$13*LN(0.3)+バックデータ一覧!$C$14)^バックデータ一覧!$C$11+バックデータ一覧!$E$10*(0.3/(バックデータ一覧!$E$12*計算過程!L5761+バックデータ一覧!$E$13*LN(0.3)+バックデータ一覧!$E$14))^バックデータ一覧!$E$11)*計算過程!$W$11*計算過程!G5761/0.3*10^-3,0)</f>
        <v>0</v>
      </c>
      <c r="G5761" s="18">
        <f t="shared" si="536"/>
        <v>0</v>
      </c>
      <c r="H5761" s="18">
        <f t="shared" si="537"/>
        <v>0</v>
      </c>
      <c r="I5761" s="24">
        <v>0</v>
      </c>
      <c r="J5761" s="24">
        <v>0</v>
      </c>
      <c r="K5761" s="24">
        <v>0</v>
      </c>
      <c r="L5761" s="14">
        <f>貼り付けシート!C5761</f>
        <v>28.3</v>
      </c>
      <c r="M5761" s="14">
        <f>貼り付けシート!D5761</f>
        <v>18.100000000000001</v>
      </c>
      <c r="N5761" s="18">
        <f>貼り付けシート!E5761</f>
        <v>74.381641180453528</v>
      </c>
      <c r="O5761" s="18">
        <f>貼り付けシート!F5761</f>
        <v>0</v>
      </c>
      <c r="P5761" s="19">
        <f t="shared" si="538"/>
        <v>0</v>
      </c>
      <c r="Q5761" s="19">
        <f t="shared" si="539"/>
        <v>0</v>
      </c>
    </row>
    <row r="5762" spans="1:17">
      <c r="A5762" s="38">
        <v>41879</v>
      </c>
      <c r="B5762" s="49" t="s">
        <v>169</v>
      </c>
      <c r="C5762" s="24">
        <f t="shared" si="534"/>
        <v>30.406921776000001</v>
      </c>
      <c r="D5762" s="24">
        <f t="shared" si="535"/>
        <v>0</v>
      </c>
      <c r="E5762" s="18">
        <f>IF(G5762&gt;=0.3,(バックデータ一覧!$C$10*(バックデータ一覧!$C$12*計算過程!L5762+バックデータ一覧!$C$13*LN(計算過程!G5762)+バックデータ一覧!$C$14)^バックデータ一覧!$C$11+バックデータ一覧!$E$10*(計算過程!G5762/(バックデータ一覧!$E$12*計算過程!L5762+バックデータ一覧!$E$13*LN(計算過程!G5762)+バックデータ一覧!$E$14))^バックデータ一覧!$E$11)*計算過程!$W$11*10^-3,0)</f>
        <v>0</v>
      </c>
      <c r="F5762" s="18">
        <f>IF(G5762&lt;0.3,(バックデータ一覧!$C$10*(バックデータ一覧!$C$12*計算過程!L5762+バックデータ一覧!$C$13*LN(0.3)+バックデータ一覧!$C$14)^バックデータ一覧!$C$11+バックデータ一覧!$E$10*(0.3/(バックデータ一覧!$E$12*計算過程!L5762+バックデータ一覧!$E$13*LN(0.3)+バックデータ一覧!$E$14))^バックデータ一覧!$E$11)*計算過程!$W$11*計算過程!G5762/0.3*10^-3,0)</f>
        <v>0</v>
      </c>
      <c r="G5762" s="18">
        <f t="shared" si="536"/>
        <v>0</v>
      </c>
      <c r="H5762" s="18">
        <f t="shared" si="537"/>
        <v>0</v>
      </c>
      <c r="I5762" s="24">
        <v>0</v>
      </c>
      <c r="J5762" s="24">
        <v>0</v>
      </c>
      <c r="K5762" s="24">
        <v>0</v>
      </c>
      <c r="L5762" s="14">
        <f>貼り付けシート!C5762</f>
        <v>26.6</v>
      </c>
      <c r="M5762" s="14">
        <f>貼り付けシート!D5762</f>
        <v>18.7</v>
      </c>
      <c r="N5762" s="18">
        <f>貼り付けシート!E5762</f>
        <v>84.805709580931492</v>
      </c>
      <c r="O5762" s="18">
        <f>貼り付けシート!F5762</f>
        <v>0</v>
      </c>
      <c r="P5762" s="19">
        <f t="shared" si="538"/>
        <v>0</v>
      </c>
      <c r="Q5762" s="19">
        <f t="shared" si="539"/>
        <v>0</v>
      </c>
    </row>
    <row r="5763" spans="1:17">
      <c r="A5763" s="38">
        <v>41879</v>
      </c>
      <c r="B5763" s="49" t="s">
        <v>170</v>
      </c>
      <c r="C5763" s="24">
        <f t="shared" si="534"/>
        <v>30.406921776000001</v>
      </c>
      <c r="D5763" s="24">
        <f t="shared" si="535"/>
        <v>0</v>
      </c>
      <c r="E5763" s="18">
        <f>IF(G5763&gt;=0.3,(バックデータ一覧!$C$10*(バックデータ一覧!$C$12*計算過程!L5763+バックデータ一覧!$C$13*LN(計算過程!G5763)+バックデータ一覧!$C$14)^バックデータ一覧!$C$11+バックデータ一覧!$E$10*(計算過程!G5763/(バックデータ一覧!$E$12*計算過程!L5763+バックデータ一覧!$E$13*LN(計算過程!G5763)+バックデータ一覧!$E$14))^バックデータ一覧!$E$11)*計算過程!$W$11*10^-3,0)</f>
        <v>0</v>
      </c>
      <c r="F5763" s="18">
        <f>IF(G5763&lt;0.3,(バックデータ一覧!$C$10*(バックデータ一覧!$C$12*計算過程!L5763+バックデータ一覧!$C$13*LN(0.3)+バックデータ一覧!$C$14)^バックデータ一覧!$C$11+バックデータ一覧!$E$10*(0.3/(バックデータ一覧!$E$12*計算過程!L5763+バックデータ一覧!$E$13*LN(0.3)+バックデータ一覧!$E$14))^バックデータ一覧!$E$11)*計算過程!$W$11*計算過程!G5763/0.3*10^-3,0)</f>
        <v>0</v>
      </c>
      <c r="G5763" s="18">
        <f t="shared" si="536"/>
        <v>0</v>
      </c>
      <c r="H5763" s="18">
        <f t="shared" si="537"/>
        <v>0</v>
      </c>
      <c r="I5763" s="24">
        <v>0</v>
      </c>
      <c r="J5763" s="24">
        <v>0</v>
      </c>
      <c r="K5763" s="24">
        <v>0</v>
      </c>
      <c r="L5763" s="14">
        <f>貼り付けシート!C5763</f>
        <v>26.1</v>
      </c>
      <c r="M5763" s="14">
        <f>貼り付けシート!D5763</f>
        <v>18.7</v>
      </c>
      <c r="N5763" s="18">
        <f>貼り付けシート!E5763</f>
        <v>87.345005433640026</v>
      </c>
      <c r="O5763" s="18">
        <f>貼り付けシート!F5763</f>
        <v>0</v>
      </c>
      <c r="P5763" s="19">
        <f t="shared" si="538"/>
        <v>0</v>
      </c>
      <c r="Q5763" s="19">
        <f t="shared" si="539"/>
        <v>0</v>
      </c>
    </row>
    <row r="5764" spans="1:17">
      <c r="A5764" s="38">
        <v>41879</v>
      </c>
      <c r="B5764" s="49" t="s">
        <v>171</v>
      </c>
      <c r="C5764" s="24">
        <f t="shared" si="534"/>
        <v>30.406921776000001</v>
      </c>
      <c r="D5764" s="24">
        <f t="shared" si="535"/>
        <v>0</v>
      </c>
      <c r="E5764" s="18">
        <f>IF(G5764&gt;=0.3,(バックデータ一覧!$C$10*(バックデータ一覧!$C$12*計算過程!L5764+バックデータ一覧!$C$13*LN(計算過程!G5764)+バックデータ一覧!$C$14)^バックデータ一覧!$C$11+バックデータ一覧!$E$10*(計算過程!G5764/(バックデータ一覧!$E$12*計算過程!L5764+バックデータ一覧!$E$13*LN(計算過程!G5764)+バックデータ一覧!$E$14))^バックデータ一覧!$E$11)*計算過程!$W$11*10^-3,0)</f>
        <v>0</v>
      </c>
      <c r="F5764" s="18">
        <f>IF(G5764&lt;0.3,(バックデータ一覧!$C$10*(バックデータ一覧!$C$12*計算過程!L5764+バックデータ一覧!$C$13*LN(0.3)+バックデータ一覧!$C$14)^バックデータ一覧!$C$11+バックデータ一覧!$E$10*(0.3/(バックデータ一覧!$E$12*計算過程!L5764+バックデータ一覧!$E$13*LN(0.3)+バックデータ一覧!$E$14))^バックデータ一覧!$E$11)*計算過程!$W$11*計算過程!G5764/0.3*10^-3,0)</f>
        <v>0</v>
      </c>
      <c r="G5764" s="18">
        <f t="shared" si="536"/>
        <v>0</v>
      </c>
      <c r="H5764" s="18">
        <f t="shared" si="537"/>
        <v>0</v>
      </c>
      <c r="I5764" s="24">
        <v>0</v>
      </c>
      <c r="J5764" s="24">
        <v>0</v>
      </c>
      <c r="K5764" s="24">
        <v>0</v>
      </c>
      <c r="L5764" s="14">
        <f>貼り付けシート!C5764</f>
        <v>25.6</v>
      </c>
      <c r="M5764" s="14">
        <f>貼り付けシート!D5764</f>
        <v>18.7</v>
      </c>
      <c r="N5764" s="18">
        <f>貼り付けシート!E5764</f>
        <v>89.970425567064126</v>
      </c>
      <c r="O5764" s="18">
        <f>貼り付けシート!F5764</f>
        <v>0</v>
      </c>
      <c r="P5764" s="19">
        <f t="shared" si="538"/>
        <v>0</v>
      </c>
      <c r="Q5764" s="19">
        <f t="shared" si="539"/>
        <v>0</v>
      </c>
    </row>
    <row r="5765" spans="1:17">
      <c r="A5765" s="38">
        <v>41879</v>
      </c>
      <c r="B5765" s="49" t="s">
        <v>172</v>
      </c>
      <c r="C5765" s="24">
        <f t="shared" si="534"/>
        <v>30.406921776000001</v>
      </c>
      <c r="D5765" s="24">
        <f t="shared" si="535"/>
        <v>0</v>
      </c>
      <c r="E5765" s="18">
        <f>IF(G5765&gt;=0.3,(バックデータ一覧!$C$10*(バックデータ一覧!$C$12*計算過程!L5765+バックデータ一覧!$C$13*LN(計算過程!G5765)+バックデータ一覧!$C$14)^バックデータ一覧!$C$11+バックデータ一覧!$E$10*(計算過程!G5765/(バックデータ一覧!$E$12*計算過程!L5765+バックデータ一覧!$E$13*LN(計算過程!G5765)+バックデータ一覧!$E$14))^バックデータ一覧!$E$11)*計算過程!$W$11*10^-3,0)</f>
        <v>0</v>
      </c>
      <c r="F5765" s="18">
        <f>IF(G5765&lt;0.3,(バックデータ一覧!$C$10*(バックデータ一覧!$C$12*計算過程!L5765+バックデータ一覧!$C$13*LN(0.3)+バックデータ一覧!$C$14)^バックデータ一覧!$C$11+バックデータ一覧!$E$10*(0.3/(バックデータ一覧!$E$12*計算過程!L5765+バックデータ一覧!$E$13*LN(0.3)+バックデータ一覧!$E$14))^バックデータ一覧!$E$11)*計算過程!$W$11*計算過程!G5765/0.3*10^-3,0)</f>
        <v>0</v>
      </c>
      <c r="G5765" s="18">
        <f t="shared" si="536"/>
        <v>0</v>
      </c>
      <c r="H5765" s="18">
        <f t="shared" si="537"/>
        <v>0</v>
      </c>
      <c r="I5765" s="24">
        <v>0</v>
      </c>
      <c r="J5765" s="24">
        <v>0</v>
      </c>
      <c r="K5765" s="24">
        <v>0</v>
      </c>
      <c r="L5765" s="14">
        <f>貼り付けシート!C5765</f>
        <v>25.2</v>
      </c>
      <c r="M5765" s="14">
        <f>貼り付けシート!D5765</f>
        <v>18.7</v>
      </c>
      <c r="N5765" s="18">
        <f>貼り付けシート!E5765</f>
        <v>92.134945157447405</v>
      </c>
      <c r="O5765" s="18">
        <f>貼り付けシート!F5765</f>
        <v>0</v>
      </c>
      <c r="P5765" s="19">
        <f t="shared" si="538"/>
        <v>0</v>
      </c>
      <c r="Q5765" s="19">
        <f t="shared" si="539"/>
        <v>0</v>
      </c>
    </row>
    <row r="5766" spans="1:17">
      <c r="A5766" s="38">
        <v>41880</v>
      </c>
      <c r="B5766" s="49" t="s">
        <v>149</v>
      </c>
      <c r="C5766" s="24">
        <f t="shared" si="534"/>
        <v>30.406921776000001</v>
      </c>
      <c r="D5766" s="24">
        <f t="shared" si="535"/>
        <v>0</v>
      </c>
      <c r="E5766" s="18">
        <f>IF(G5766&gt;=0.3,(バックデータ一覧!$C$10*(バックデータ一覧!$C$12*計算過程!L5766+バックデータ一覧!$C$13*LN(計算過程!G5766)+バックデータ一覧!$C$14)^バックデータ一覧!$C$11+バックデータ一覧!$E$10*(計算過程!G5766/(バックデータ一覧!$E$12*計算過程!L5766+バックデータ一覧!$E$13*LN(計算過程!G5766)+バックデータ一覧!$E$14))^バックデータ一覧!$E$11)*計算過程!$W$11*10^-3,0)</f>
        <v>0</v>
      </c>
      <c r="F5766" s="18">
        <f>IF(G5766&lt;0.3,(バックデータ一覧!$C$10*(バックデータ一覧!$C$12*計算過程!L5766+バックデータ一覧!$C$13*LN(0.3)+バックデータ一覧!$C$14)^バックデータ一覧!$C$11+バックデータ一覧!$E$10*(0.3/(バックデータ一覧!$E$12*計算過程!L5766+バックデータ一覧!$E$13*LN(0.3)+バックデータ一覧!$E$14))^バックデータ一覧!$E$11)*計算過程!$W$11*計算過程!G5766/0.3*10^-3,0)</f>
        <v>0</v>
      </c>
      <c r="G5766" s="18">
        <f t="shared" si="536"/>
        <v>0</v>
      </c>
      <c r="H5766" s="18">
        <f t="shared" si="537"/>
        <v>0</v>
      </c>
      <c r="I5766" s="24">
        <v>0</v>
      </c>
      <c r="J5766" s="24">
        <v>0</v>
      </c>
      <c r="K5766" s="24">
        <v>0</v>
      </c>
      <c r="L5766" s="14">
        <f>貼り付けシート!C5766</f>
        <v>24.9</v>
      </c>
      <c r="M5766" s="14">
        <f>貼り付けシート!D5766</f>
        <v>18.399999999999999</v>
      </c>
      <c r="N5766" s="18">
        <f>貼り付けシート!E5766</f>
        <v>92.335371899789394</v>
      </c>
      <c r="O5766" s="18">
        <f>貼り付けシート!F5766</f>
        <v>0</v>
      </c>
      <c r="P5766" s="19">
        <f t="shared" si="538"/>
        <v>0</v>
      </c>
      <c r="Q5766" s="19">
        <f t="shared" si="539"/>
        <v>0</v>
      </c>
    </row>
    <row r="5767" spans="1:17">
      <c r="A5767" s="38">
        <v>41880</v>
      </c>
      <c r="B5767" s="49" t="s">
        <v>150</v>
      </c>
      <c r="C5767" s="24">
        <f t="shared" ref="C5767:C5830" si="540">$W$6*IF(AND(L5767&lt;5,N5767&gt;=80),$W$4,$W$5)*3600*10^-6</f>
        <v>30.406921776000001</v>
      </c>
      <c r="D5767" s="24">
        <f t="shared" ref="D5767:D5830" si="541">IF(G5767&gt;=0.3,E5767,F5767)</f>
        <v>0</v>
      </c>
      <c r="E5767" s="18">
        <f>IF(G5767&gt;=0.3,(バックデータ一覧!$C$10*(バックデータ一覧!$C$12*計算過程!L5767+バックデータ一覧!$C$13*LN(計算過程!G5767)+バックデータ一覧!$C$14)^バックデータ一覧!$C$11+バックデータ一覧!$E$10*(計算過程!G5767/(バックデータ一覧!$E$12*計算過程!L5767+バックデータ一覧!$E$13*LN(計算過程!G5767)+バックデータ一覧!$E$14))^バックデータ一覧!$E$11)*計算過程!$W$11*10^-3,0)</f>
        <v>0</v>
      </c>
      <c r="F5767" s="18">
        <f>IF(G5767&lt;0.3,(バックデータ一覧!$C$10*(バックデータ一覧!$C$12*計算過程!L5767+バックデータ一覧!$C$13*LN(0.3)+バックデータ一覧!$C$14)^バックデータ一覧!$C$11+バックデータ一覧!$E$10*(0.3/(バックデータ一覧!$E$12*計算過程!L5767+バックデータ一覧!$E$13*LN(0.3)+バックデータ一覧!$E$14))^バックデータ一覧!$E$11)*計算過程!$W$11*計算過程!G5767/0.3*10^-3,0)</f>
        <v>0</v>
      </c>
      <c r="G5767" s="18">
        <f t="shared" ref="G5767:G5830" si="542">H5767/($W$6*3600*10^-6)</f>
        <v>0</v>
      </c>
      <c r="H5767" s="18">
        <f t="shared" ref="H5767:H5830" si="543">IF(AND(L5767&lt;5,N5767&gt;=80),P5767/$W$4,P5767/$W$5)</f>
        <v>0</v>
      </c>
      <c r="I5767" s="24">
        <v>0</v>
      </c>
      <c r="J5767" s="24">
        <v>0</v>
      </c>
      <c r="K5767" s="24">
        <v>0</v>
      </c>
      <c r="L5767" s="14">
        <f>貼り付けシート!C5767</f>
        <v>24.7</v>
      </c>
      <c r="M5767" s="14">
        <f>貼り付けシート!D5767</f>
        <v>18.2</v>
      </c>
      <c r="N5767" s="18">
        <f>貼り付けシート!E5767</f>
        <v>92.457735928447036</v>
      </c>
      <c r="O5767" s="18">
        <f>貼り付けシート!F5767</f>
        <v>0</v>
      </c>
      <c r="P5767" s="19">
        <f t="shared" ref="P5767:P5830" si="544">IF(O5767&gt;C5767,C5767,O5767)</f>
        <v>0</v>
      </c>
      <c r="Q5767" s="19">
        <f t="shared" ref="Q5767:Q5830" si="545">IF(O5767&gt;C5767,O5767-C5767,0)</f>
        <v>0</v>
      </c>
    </row>
    <row r="5768" spans="1:17">
      <c r="A5768" s="38">
        <v>41880</v>
      </c>
      <c r="B5768" s="49" t="s">
        <v>151</v>
      </c>
      <c r="C5768" s="24">
        <f t="shared" si="540"/>
        <v>30.406921776000001</v>
      </c>
      <c r="D5768" s="24">
        <f t="shared" si="541"/>
        <v>0</v>
      </c>
      <c r="E5768" s="18">
        <f>IF(G5768&gt;=0.3,(バックデータ一覧!$C$10*(バックデータ一覧!$C$12*計算過程!L5768+バックデータ一覧!$C$13*LN(計算過程!G5768)+バックデータ一覧!$C$14)^バックデータ一覧!$C$11+バックデータ一覧!$E$10*(計算過程!G5768/(バックデータ一覧!$E$12*計算過程!L5768+バックデータ一覧!$E$13*LN(計算過程!G5768)+バックデータ一覧!$E$14))^バックデータ一覧!$E$11)*計算過程!$W$11*10^-3,0)</f>
        <v>0</v>
      </c>
      <c r="F5768" s="18">
        <f>IF(G5768&lt;0.3,(バックデータ一覧!$C$10*(バックデータ一覧!$C$12*計算過程!L5768+バックデータ一覧!$C$13*LN(0.3)+バックデータ一覧!$C$14)^バックデータ一覧!$C$11+バックデータ一覧!$E$10*(0.3/(バックデータ一覧!$E$12*計算過程!L5768+バックデータ一覧!$E$13*LN(0.3)+バックデータ一覧!$E$14))^バックデータ一覧!$E$11)*計算過程!$W$11*計算過程!G5768/0.3*10^-3,0)</f>
        <v>0</v>
      </c>
      <c r="G5768" s="18">
        <f t="shared" si="542"/>
        <v>0</v>
      </c>
      <c r="H5768" s="18">
        <f t="shared" si="543"/>
        <v>0</v>
      </c>
      <c r="I5768" s="24">
        <v>0</v>
      </c>
      <c r="J5768" s="24">
        <v>0</v>
      </c>
      <c r="K5768" s="24">
        <v>0</v>
      </c>
      <c r="L5768" s="14">
        <f>貼り付けシート!C5768</f>
        <v>24.5</v>
      </c>
      <c r="M5768" s="14">
        <f>貼り付けシート!D5768</f>
        <v>18</v>
      </c>
      <c r="N5768" s="18">
        <f>貼り付けシート!E5768</f>
        <v>92.570777486591481</v>
      </c>
      <c r="O5768" s="18">
        <f>貼り付けシート!F5768</f>
        <v>0</v>
      </c>
      <c r="P5768" s="19">
        <f t="shared" si="544"/>
        <v>0</v>
      </c>
      <c r="Q5768" s="19">
        <f t="shared" si="545"/>
        <v>0</v>
      </c>
    </row>
    <row r="5769" spans="1:17">
      <c r="A5769" s="38">
        <v>41880</v>
      </c>
      <c r="B5769" s="49" t="s">
        <v>152</v>
      </c>
      <c r="C5769" s="24">
        <f t="shared" si="540"/>
        <v>30.406921776000001</v>
      </c>
      <c r="D5769" s="24">
        <f t="shared" si="541"/>
        <v>0</v>
      </c>
      <c r="E5769" s="18">
        <f>IF(G5769&gt;=0.3,(バックデータ一覧!$C$10*(バックデータ一覧!$C$12*計算過程!L5769+バックデータ一覧!$C$13*LN(計算過程!G5769)+バックデータ一覧!$C$14)^バックデータ一覧!$C$11+バックデータ一覧!$E$10*(計算過程!G5769/(バックデータ一覧!$E$12*計算過程!L5769+バックデータ一覧!$E$13*LN(計算過程!G5769)+バックデータ一覧!$E$14))^バックデータ一覧!$E$11)*計算過程!$W$11*10^-3,0)</f>
        <v>0</v>
      </c>
      <c r="F5769" s="18">
        <f>IF(G5769&lt;0.3,(バックデータ一覧!$C$10*(バックデータ一覧!$C$12*計算過程!L5769+バックデータ一覧!$C$13*LN(0.3)+バックデータ一覧!$C$14)^バックデータ一覧!$C$11+バックデータ一覧!$E$10*(0.3/(バックデータ一覧!$E$12*計算過程!L5769+バックデータ一覧!$E$13*LN(0.3)+バックデータ一覧!$E$14))^バックデータ一覧!$E$11)*計算過程!$W$11*計算過程!G5769/0.3*10^-3,0)</f>
        <v>0</v>
      </c>
      <c r="G5769" s="18">
        <f t="shared" si="542"/>
        <v>0</v>
      </c>
      <c r="H5769" s="18">
        <f t="shared" si="543"/>
        <v>0</v>
      </c>
      <c r="I5769" s="24">
        <v>0</v>
      </c>
      <c r="J5769" s="24">
        <v>0</v>
      </c>
      <c r="K5769" s="24">
        <v>0</v>
      </c>
      <c r="L5769" s="14">
        <f>貼り付けシート!C5769</f>
        <v>24.1</v>
      </c>
      <c r="M5769" s="14">
        <f>貼り付けシート!D5769</f>
        <v>17.8</v>
      </c>
      <c r="N5769" s="18">
        <f>貼り付けシート!E5769</f>
        <v>93.79261279866121</v>
      </c>
      <c r="O5769" s="18">
        <f>貼り付けシート!F5769</f>
        <v>0</v>
      </c>
      <c r="P5769" s="19">
        <f t="shared" si="544"/>
        <v>0</v>
      </c>
      <c r="Q5769" s="19">
        <f t="shared" si="545"/>
        <v>0</v>
      </c>
    </row>
    <row r="5770" spans="1:17">
      <c r="A5770" s="38">
        <v>41880</v>
      </c>
      <c r="B5770" s="49" t="s">
        <v>153</v>
      </c>
      <c r="C5770" s="24">
        <f t="shared" si="540"/>
        <v>30.406921776000001</v>
      </c>
      <c r="D5770" s="24">
        <f t="shared" si="541"/>
        <v>0</v>
      </c>
      <c r="E5770" s="18">
        <f>IF(G5770&gt;=0.3,(バックデータ一覧!$C$10*(バックデータ一覧!$C$12*計算過程!L5770+バックデータ一覧!$C$13*LN(計算過程!G5770)+バックデータ一覧!$C$14)^バックデータ一覧!$C$11+バックデータ一覧!$E$10*(計算過程!G5770/(バックデータ一覧!$E$12*計算過程!L5770+バックデータ一覧!$E$13*LN(計算過程!G5770)+バックデータ一覧!$E$14))^バックデータ一覧!$E$11)*計算過程!$W$11*10^-3,0)</f>
        <v>0</v>
      </c>
      <c r="F5770" s="18">
        <f>IF(G5770&lt;0.3,(バックデータ一覧!$C$10*(バックデータ一覧!$C$12*計算過程!L5770+バックデータ一覧!$C$13*LN(0.3)+バックデータ一覧!$C$14)^バックデータ一覧!$C$11+バックデータ一覧!$E$10*(0.3/(バックデータ一覧!$E$12*計算過程!L5770+バックデータ一覧!$E$13*LN(0.3)+バックデータ一覧!$E$14))^バックデータ一覧!$E$11)*計算過程!$W$11*計算過程!G5770/0.3*10^-3,0)</f>
        <v>0</v>
      </c>
      <c r="G5770" s="18">
        <f t="shared" si="542"/>
        <v>0</v>
      </c>
      <c r="H5770" s="18">
        <f t="shared" si="543"/>
        <v>0</v>
      </c>
      <c r="I5770" s="24">
        <v>0</v>
      </c>
      <c r="J5770" s="24">
        <v>0</v>
      </c>
      <c r="K5770" s="24">
        <v>0</v>
      </c>
      <c r="L5770" s="14">
        <f>貼り付けシート!C5770</f>
        <v>23.9</v>
      </c>
      <c r="M5770" s="14">
        <f>貼り付けシート!D5770</f>
        <v>17.7</v>
      </c>
      <c r="N5770" s="18">
        <f>貼り付けシート!E5770</f>
        <v>94.40770941406322</v>
      </c>
      <c r="O5770" s="18">
        <f>貼り付けシート!F5770</f>
        <v>0</v>
      </c>
      <c r="P5770" s="19">
        <f t="shared" si="544"/>
        <v>0</v>
      </c>
      <c r="Q5770" s="19">
        <f t="shared" si="545"/>
        <v>0</v>
      </c>
    </row>
    <row r="5771" spans="1:17">
      <c r="A5771" s="38">
        <v>41880</v>
      </c>
      <c r="B5771" s="49" t="s">
        <v>154</v>
      </c>
      <c r="C5771" s="24">
        <f t="shared" si="540"/>
        <v>30.406921776000001</v>
      </c>
      <c r="D5771" s="24">
        <f t="shared" si="541"/>
        <v>0</v>
      </c>
      <c r="E5771" s="18">
        <f>IF(G5771&gt;=0.3,(バックデータ一覧!$C$10*(バックデータ一覧!$C$12*計算過程!L5771+バックデータ一覧!$C$13*LN(計算過程!G5771)+バックデータ一覧!$C$14)^バックデータ一覧!$C$11+バックデータ一覧!$E$10*(計算過程!G5771/(バックデータ一覧!$E$12*計算過程!L5771+バックデータ一覧!$E$13*LN(計算過程!G5771)+バックデータ一覧!$E$14))^バックデータ一覧!$E$11)*計算過程!$W$11*10^-3,0)</f>
        <v>0</v>
      </c>
      <c r="F5771" s="18">
        <f>IF(G5771&lt;0.3,(バックデータ一覧!$C$10*(バックデータ一覧!$C$12*計算過程!L5771+バックデータ一覧!$C$13*LN(0.3)+バックデータ一覧!$C$14)^バックデータ一覧!$C$11+バックデータ一覧!$E$10*(0.3/(バックデータ一覧!$E$12*計算過程!L5771+バックデータ一覧!$E$13*LN(0.3)+バックデータ一覧!$E$14))^バックデータ一覧!$E$11)*計算過程!$W$11*計算過程!G5771/0.3*10^-3,0)</f>
        <v>0</v>
      </c>
      <c r="G5771" s="18">
        <f t="shared" si="542"/>
        <v>0</v>
      </c>
      <c r="H5771" s="18">
        <f t="shared" si="543"/>
        <v>0</v>
      </c>
      <c r="I5771" s="24">
        <v>0</v>
      </c>
      <c r="J5771" s="24">
        <v>0</v>
      </c>
      <c r="K5771" s="24">
        <v>0</v>
      </c>
      <c r="L5771" s="14">
        <f>貼り付けシート!C5771</f>
        <v>23.7</v>
      </c>
      <c r="M5771" s="14">
        <f>貼り付けシート!D5771</f>
        <v>17.600000000000001</v>
      </c>
      <c r="N5771" s="18">
        <f>貼り付けシート!E5771</f>
        <v>95.025554656524378</v>
      </c>
      <c r="O5771" s="18">
        <f>貼り付けシート!F5771</f>
        <v>0</v>
      </c>
      <c r="P5771" s="19">
        <f t="shared" si="544"/>
        <v>0</v>
      </c>
      <c r="Q5771" s="19">
        <f t="shared" si="545"/>
        <v>0</v>
      </c>
    </row>
    <row r="5772" spans="1:17">
      <c r="A5772" s="38">
        <v>41880</v>
      </c>
      <c r="B5772" s="49" t="s">
        <v>155</v>
      </c>
      <c r="C5772" s="24">
        <f t="shared" si="540"/>
        <v>30.406921776000001</v>
      </c>
      <c r="D5772" s="24">
        <f t="shared" si="541"/>
        <v>0</v>
      </c>
      <c r="E5772" s="18">
        <f>IF(G5772&gt;=0.3,(バックデータ一覧!$C$10*(バックデータ一覧!$C$12*計算過程!L5772+バックデータ一覧!$C$13*LN(計算過程!G5772)+バックデータ一覧!$C$14)^バックデータ一覧!$C$11+バックデータ一覧!$E$10*(計算過程!G5772/(バックデータ一覧!$E$12*計算過程!L5772+バックデータ一覧!$E$13*LN(計算過程!G5772)+バックデータ一覧!$E$14))^バックデータ一覧!$E$11)*計算過程!$W$11*10^-3,0)</f>
        <v>0</v>
      </c>
      <c r="F5772" s="18">
        <f>IF(G5772&lt;0.3,(バックデータ一覧!$C$10*(バックデータ一覧!$C$12*計算過程!L5772+バックデータ一覧!$C$13*LN(0.3)+バックデータ一覧!$C$14)^バックデータ一覧!$C$11+バックデータ一覧!$E$10*(0.3/(バックデータ一覧!$E$12*計算過程!L5772+バックデータ一覧!$E$13*LN(0.3)+バックデータ一覧!$E$14))^バックデータ一覧!$E$11)*計算過程!$W$11*計算過程!G5772/0.3*10^-3,0)</f>
        <v>0</v>
      </c>
      <c r="G5772" s="18">
        <f t="shared" si="542"/>
        <v>0</v>
      </c>
      <c r="H5772" s="18">
        <f t="shared" si="543"/>
        <v>0</v>
      </c>
      <c r="I5772" s="24">
        <v>0</v>
      </c>
      <c r="J5772" s="24">
        <v>0</v>
      </c>
      <c r="K5772" s="24">
        <v>0</v>
      </c>
      <c r="L5772" s="14">
        <f>貼り付けシート!C5772</f>
        <v>24.4</v>
      </c>
      <c r="M5772" s="14">
        <f>貼り付けシート!D5772</f>
        <v>18.100000000000001</v>
      </c>
      <c r="N5772" s="18">
        <f>貼り付けシート!E5772</f>
        <v>93.629352852882107</v>
      </c>
      <c r="O5772" s="18">
        <f>貼り付けシート!F5772</f>
        <v>0</v>
      </c>
      <c r="P5772" s="19">
        <f t="shared" si="544"/>
        <v>0</v>
      </c>
      <c r="Q5772" s="19">
        <f t="shared" si="545"/>
        <v>0</v>
      </c>
    </row>
    <row r="5773" spans="1:17">
      <c r="A5773" s="38">
        <v>41880</v>
      </c>
      <c r="B5773" s="49" t="s">
        <v>156</v>
      </c>
      <c r="C5773" s="24">
        <f t="shared" si="540"/>
        <v>30.406921776000001</v>
      </c>
      <c r="D5773" s="24">
        <f t="shared" si="541"/>
        <v>0</v>
      </c>
      <c r="E5773" s="18">
        <f>IF(G5773&gt;=0.3,(バックデータ一覧!$C$10*(バックデータ一覧!$C$12*計算過程!L5773+バックデータ一覧!$C$13*LN(計算過程!G5773)+バックデータ一覧!$C$14)^バックデータ一覧!$C$11+バックデータ一覧!$E$10*(計算過程!G5773/(バックデータ一覧!$E$12*計算過程!L5773+バックデータ一覧!$E$13*LN(計算過程!G5773)+バックデータ一覧!$E$14))^バックデータ一覧!$E$11)*計算過程!$W$11*10^-3,0)</f>
        <v>0</v>
      </c>
      <c r="F5773" s="18">
        <f>IF(G5773&lt;0.3,(バックデータ一覧!$C$10*(バックデータ一覧!$C$12*計算過程!L5773+バックデータ一覧!$C$13*LN(0.3)+バックデータ一覧!$C$14)^バックデータ一覧!$C$11+バックデータ一覧!$E$10*(0.3/(バックデータ一覧!$E$12*計算過程!L5773+バックデータ一覧!$E$13*LN(0.3)+バックデータ一覧!$E$14))^バックデータ一覧!$E$11)*計算過程!$W$11*計算過程!G5773/0.3*10^-3,0)</f>
        <v>0</v>
      </c>
      <c r="G5773" s="18">
        <f t="shared" si="542"/>
        <v>0</v>
      </c>
      <c r="H5773" s="18">
        <f t="shared" si="543"/>
        <v>0</v>
      </c>
      <c r="I5773" s="24">
        <v>0</v>
      </c>
      <c r="J5773" s="24">
        <v>0</v>
      </c>
      <c r="K5773" s="24">
        <v>0</v>
      </c>
      <c r="L5773" s="14">
        <f>貼り付けシート!C5773</f>
        <v>25.4</v>
      </c>
      <c r="M5773" s="14">
        <f>貼り付けシート!D5773</f>
        <v>18.8</v>
      </c>
      <c r="N5773" s="18">
        <f>貼り付けシート!E5773</f>
        <v>91.518020032634155</v>
      </c>
      <c r="O5773" s="18">
        <f>貼り付けシート!F5773</f>
        <v>0</v>
      </c>
      <c r="P5773" s="19">
        <f t="shared" si="544"/>
        <v>0</v>
      </c>
      <c r="Q5773" s="19">
        <f t="shared" si="545"/>
        <v>0</v>
      </c>
    </row>
    <row r="5774" spans="1:17">
      <c r="A5774" s="38">
        <v>41880</v>
      </c>
      <c r="B5774" s="49" t="s">
        <v>157</v>
      </c>
      <c r="C5774" s="24">
        <f t="shared" si="540"/>
        <v>30.406921776000001</v>
      </c>
      <c r="D5774" s="24">
        <f t="shared" si="541"/>
        <v>0</v>
      </c>
      <c r="E5774" s="18">
        <f>IF(G5774&gt;=0.3,(バックデータ一覧!$C$10*(バックデータ一覧!$C$12*計算過程!L5774+バックデータ一覧!$C$13*LN(計算過程!G5774)+バックデータ一覧!$C$14)^バックデータ一覧!$C$11+バックデータ一覧!$E$10*(計算過程!G5774/(バックデータ一覧!$E$12*計算過程!L5774+バックデータ一覧!$E$13*LN(計算過程!G5774)+バックデータ一覧!$E$14))^バックデータ一覧!$E$11)*計算過程!$W$11*10^-3,0)</f>
        <v>0</v>
      </c>
      <c r="F5774" s="18">
        <f>IF(G5774&lt;0.3,(バックデータ一覧!$C$10*(バックデータ一覧!$C$12*計算過程!L5774+バックデータ一覧!$C$13*LN(0.3)+バックデータ一覧!$C$14)^バックデータ一覧!$C$11+バックデータ一覧!$E$10*(0.3/(バックデータ一覧!$E$12*計算過程!L5774+バックデータ一覧!$E$13*LN(0.3)+バックデータ一覧!$E$14))^バックデータ一覧!$E$11)*計算過程!$W$11*計算過程!G5774/0.3*10^-3,0)</f>
        <v>0</v>
      </c>
      <c r="G5774" s="18">
        <f t="shared" si="542"/>
        <v>0</v>
      </c>
      <c r="H5774" s="18">
        <f t="shared" si="543"/>
        <v>0</v>
      </c>
      <c r="I5774" s="24">
        <v>0</v>
      </c>
      <c r="J5774" s="24">
        <v>0</v>
      </c>
      <c r="K5774" s="24">
        <v>0</v>
      </c>
      <c r="L5774" s="14">
        <f>貼り付けシート!C5774</f>
        <v>27.4</v>
      </c>
      <c r="M5774" s="14">
        <f>貼り付けシート!D5774</f>
        <v>19.399999999999999</v>
      </c>
      <c r="N5774" s="18">
        <f>貼り付けシート!E5774</f>
        <v>83.851511686463368</v>
      </c>
      <c r="O5774" s="18">
        <f>貼り付けシート!F5774</f>
        <v>0</v>
      </c>
      <c r="P5774" s="19">
        <f t="shared" si="544"/>
        <v>0</v>
      </c>
      <c r="Q5774" s="19">
        <f t="shared" si="545"/>
        <v>0</v>
      </c>
    </row>
    <row r="5775" spans="1:17">
      <c r="A5775" s="38">
        <v>41880</v>
      </c>
      <c r="B5775" s="49" t="s">
        <v>158</v>
      </c>
      <c r="C5775" s="24">
        <f t="shared" si="540"/>
        <v>30.406921776000001</v>
      </c>
      <c r="D5775" s="24">
        <f t="shared" si="541"/>
        <v>0</v>
      </c>
      <c r="E5775" s="18">
        <f>IF(G5775&gt;=0.3,(バックデータ一覧!$C$10*(バックデータ一覧!$C$12*計算過程!L5775+バックデータ一覧!$C$13*LN(計算過程!G5775)+バックデータ一覧!$C$14)^バックデータ一覧!$C$11+バックデータ一覧!$E$10*(計算過程!G5775/(バックデータ一覧!$E$12*計算過程!L5775+バックデータ一覧!$E$13*LN(計算過程!G5775)+バックデータ一覧!$E$14))^バックデータ一覧!$E$11)*計算過程!$W$11*10^-3,0)</f>
        <v>0</v>
      </c>
      <c r="F5775" s="18">
        <f>IF(G5775&lt;0.3,(バックデータ一覧!$C$10*(バックデータ一覧!$C$12*計算過程!L5775+バックデータ一覧!$C$13*LN(0.3)+バックデータ一覧!$C$14)^バックデータ一覧!$C$11+バックデータ一覧!$E$10*(0.3/(バックデータ一覧!$E$12*計算過程!L5775+バックデータ一覧!$E$13*LN(0.3)+バックデータ一覧!$E$14))^バックデータ一覧!$E$11)*計算過程!$W$11*計算過程!G5775/0.3*10^-3,0)</f>
        <v>0</v>
      </c>
      <c r="G5775" s="18">
        <f t="shared" si="542"/>
        <v>0</v>
      </c>
      <c r="H5775" s="18">
        <f t="shared" si="543"/>
        <v>0</v>
      </c>
      <c r="I5775" s="24">
        <v>0</v>
      </c>
      <c r="J5775" s="24">
        <v>0</v>
      </c>
      <c r="K5775" s="24">
        <v>0</v>
      </c>
      <c r="L5775" s="14">
        <f>貼り付けシート!C5775</f>
        <v>29.6</v>
      </c>
      <c r="M5775" s="14">
        <f>貼り付けシート!D5775</f>
        <v>19.2</v>
      </c>
      <c r="N5775" s="18">
        <f>貼り付けシート!E5775</f>
        <v>73.059513620098073</v>
      </c>
      <c r="O5775" s="18">
        <f>貼り付けシート!F5775</f>
        <v>0</v>
      </c>
      <c r="P5775" s="19">
        <f t="shared" si="544"/>
        <v>0</v>
      </c>
      <c r="Q5775" s="19">
        <f t="shared" si="545"/>
        <v>0</v>
      </c>
    </row>
    <row r="5776" spans="1:17">
      <c r="A5776" s="38">
        <v>41880</v>
      </c>
      <c r="B5776" s="49" t="s">
        <v>159</v>
      </c>
      <c r="C5776" s="24">
        <f t="shared" si="540"/>
        <v>30.406921776000001</v>
      </c>
      <c r="D5776" s="24">
        <f t="shared" si="541"/>
        <v>0</v>
      </c>
      <c r="E5776" s="18">
        <f>IF(G5776&gt;=0.3,(バックデータ一覧!$C$10*(バックデータ一覧!$C$12*計算過程!L5776+バックデータ一覧!$C$13*LN(計算過程!G5776)+バックデータ一覧!$C$14)^バックデータ一覧!$C$11+バックデータ一覧!$E$10*(計算過程!G5776/(バックデータ一覧!$E$12*計算過程!L5776+バックデータ一覧!$E$13*LN(計算過程!G5776)+バックデータ一覧!$E$14))^バックデータ一覧!$E$11)*計算過程!$W$11*10^-3,0)</f>
        <v>0</v>
      </c>
      <c r="F5776" s="18">
        <f>IF(G5776&lt;0.3,(バックデータ一覧!$C$10*(バックデータ一覧!$C$12*計算過程!L5776+バックデータ一覧!$C$13*LN(0.3)+バックデータ一覧!$C$14)^バックデータ一覧!$C$11+バックデータ一覧!$E$10*(0.3/(バックデータ一覧!$E$12*計算過程!L5776+バックデータ一覧!$E$13*LN(0.3)+バックデータ一覧!$E$14))^バックデータ一覧!$E$11)*計算過程!$W$11*計算過程!G5776/0.3*10^-3,0)</f>
        <v>0</v>
      </c>
      <c r="G5776" s="18">
        <f t="shared" si="542"/>
        <v>0</v>
      </c>
      <c r="H5776" s="18">
        <f t="shared" si="543"/>
        <v>0</v>
      </c>
      <c r="I5776" s="24">
        <v>0</v>
      </c>
      <c r="J5776" s="24">
        <v>0</v>
      </c>
      <c r="K5776" s="24">
        <v>0</v>
      </c>
      <c r="L5776" s="14">
        <f>貼り付けシート!C5776</f>
        <v>30.4</v>
      </c>
      <c r="M5776" s="14">
        <f>貼り付けシート!D5776</f>
        <v>19</v>
      </c>
      <c r="N5776" s="18">
        <f>貼り付けシート!E5776</f>
        <v>69.074945710748253</v>
      </c>
      <c r="O5776" s="18">
        <f>貼り付けシート!F5776</f>
        <v>0</v>
      </c>
      <c r="P5776" s="19">
        <f t="shared" si="544"/>
        <v>0</v>
      </c>
      <c r="Q5776" s="19">
        <f t="shared" si="545"/>
        <v>0</v>
      </c>
    </row>
    <row r="5777" spans="1:17">
      <c r="A5777" s="38">
        <v>41880</v>
      </c>
      <c r="B5777" s="49" t="s">
        <v>160</v>
      </c>
      <c r="C5777" s="24">
        <f t="shared" si="540"/>
        <v>30.406921776000001</v>
      </c>
      <c r="D5777" s="24">
        <f t="shared" si="541"/>
        <v>0</v>
      </c>
      <c r="E5777" s="18">
        <f>IF(G5777&gt;=0.3,(バックデータ一覧!$C$10*(バックデータ一覧!$C$12*計算過程!L5777+バックデータ一覧!$C$13*LN(計算過程!G5777)+バックデータ一覧!$C$14)^バックデータ一覧!$C$11+バックデータ一覧!$E$10*(計算過程!G5777/(バックデータ一覧!$E$12*計算過程!L5777+バックデータ一覧!$E$13*LN(計算過程!G5777)+バックデータ一覧!$E$14))^バックデータ一覧!$E$11)*計算過程!$W$11*10^-3,0)</f>
        <v>0</v>
      </c>
      <c r="F5777" s="18">
        <f>IF(G5777&lt;0.3,(バックデータ一覧!$C$10*(バックデータ一覧!$C$12*計算過程!L5777+バックデータ一覧!$C$13*LN(0.3)+バックデータ一覧!$C$14)^バックデータ一覧!$C$11+バックデータ一覧!$E$10*(0.3/(バックデータ一覧!$E$12*計算過程!L5777+バックデータ一覧!$E$13*LN(0.3)+バックデータ一覧!$E$14))^バックデータ一覧!$E$11)*計算過程!$W$11*計算過程!G5777/0.3*10^-3,0)</f>
        <v>0</v>
      </c>
      <c r="G5777" s="18">
        <f t="shared" si="542"/>
        <v>0</v>
      </c>
      <c r="H5777" s="18">
        <f t="shared" si="543"/>
        <v>0</v>
      </c>
      <c r="I5777" s="24">
        <v>0</v>
      </c>
      <c r="J5777" s="24">
        <v>0</v>
      </c>
      <c r="K5777" s="24">
        <v>0</v>
      </c>
      <c r="L5777" s="14">
        <f>貼り付けシート!C5777</f>
        <v>30.9</v>
      </c>
      <c r="M5777" s="14">
        <f>貼り付けシート!D5777</f>
        <v>18.8</v>
      </c>
      <c r="N5777" s="18">
        <f>貼り付けシート!E5777</f>
        <v>66.44401545100331</v>
      </c>
      <c r="O5777" s="18">
        <f>貼り付けシート!F5777</f>
        <v>0</v>
      </c>
      <c r="P5777" s="19">
        <f t="shared" si="544"/>
        <v>0</v>
      </c>
      <c r="Q5777" s="19">
        <f t="shared" si="545"/>
        <v>0</v>
      </c>
    </row>
    <row r="5778" spans="1:17">
      <c r="A5778" s="38">
        <v>41880</v>
      </c>
      <c r="B5778" s="49" t="s">
        <v>161</v>
      </c>
      <c r="C5778" s="24">
        <f t="shared" si="540"/>
        <v>30.406921776000001</v>
      </c>
      <c r="D5778" s="24">
        <f t="shared" si="541"/>
        <v>0</v>
      </c>
      <c r="E5778" s="18">
        <f>IF(G5778&gt;=0.3,(バックデータ一覧!$C$10*(バックデータ一覧!$C$12*計算過程!L5778+バックデータ一覧!$C$13*LN(計算過程!G5778)+バックデータ一覧!$C$14)^バックデータ一覧!$C$11+バックデータ一覧!$E$10*(計算過程!G5778/(バックデータ一覧!$E$12*計算過程!L5778+バックデータ一覧!$E$13*LN(計算過程!G5778)+バックデータ一覧!$E$14))^バックデータ一覧!$E$11)*計算過程!$W$11*10^-3,0)</f>
        <v>0</v>
      </c>
      <c r="F5778" s="18">
        <f>IF(G5778&lt;0.3,(バックデータ一覧!$C$10*(バックデータ一覧!$C$12*計算過程!L5778+バックデータ一覧!$C$13*LN(0.3)+バックデータ一覧!$C$14)^バックデータ一覧!$C$11+バックデータ一覧!$E$10*(0.3/(バックデータ一覧!$E$12*計算過程!L5778+バックデータ一覧!$E$13*LN(0.3)+バックデータ一覧!$E$14))^バックデータ一覧!$E$11)*計算過程!$W$11*計算過程!G5778/0.3*10^-3,0)</f>
        <v>0</v>
      </c>
      <c r="G5778" s="18">
        <f t="shared" si="542"/>
        <v>0</v>
      </c>
      <c r="H5778" s="18">
        <f t="shared" si="543"/>
        <v>0</v>
      </c>
      <c r="I5778" s="24">
        <v>0</v>
      </c>
      <c r="J5778" s="24">
        <v>0</v>
      </c>
      <c r="K5778" s="24">
        <v>0</v>
      </c>
      <c r="L5778" s="14">
        <f>貼り付けシート!C5778</f>
        <v>31.1</v>
      </c>
      <c r="M5778" s="14">
        <f>貼り付けシート!D5778</f>
        <v>19.2</v>
      </c>
      <c r="N5778" s="18">
        <f>貼り付けシート!E5778</f>
        <v>67.04701382547114</v>
      </c>
      <c r="O5778" s="18">
        <f>貼り付けシート!F5778</f>
        <v>0</v>
      </c>
      <c r="P5778" s="19">
        <f t="shared" si="544"/>
        <v>0</v>
      </c>
      <c r="Q5778" s="19">
        <f t="shared" si="545"/>
        <v>0</v>
      </c>
    </row>
    <row r="5779" spans="1:17">
      <c r="A5779" s="38">
        <v>41880</v>
      </c>
      <c r="B5779" s="49" t="s">
        <v>162</v>
      </c>
      <c r="C5779" s="24">
        <f t="shared" si="540"/>
        <v>30.406921776000001</v>
      </c>
      <c r="D5779" s="24">
        <f t="shared" si="541"/>
        <v>0</v>
      </c>
      <c r="E5779" s="18">
        <f>IF(G5779&gt;=0.3,(バックデータ一覧!$C$10*(バックデータ一覧!$C$12*計算過程!L5779+バックデータ一覧!$C$13*LN(計算過程!G5779)+バックデータ一覧!$C$14)^バックデータ一覧!$C$11+バックデータ一覧!$E$10*(計算過程!G5779/(バックデータ一覧!$E$12*計算過程!L5779+バックデータ一覧!$E$13*LN(計算過程!G5779)+バックデータ一覧!$E$14))^バックデータ一覧!$E$11)*計算過程!$W$11*10^-3,0)</f>
        <v>0</v>
      </c>
      <c r="F5779" s="18">
        <f>IF(G5779&lt;0.3,(バックデータ一覧!$C$10*(バックデータ一覧!$C$12*計算過程!L5779+バックデータ一覧!$C$13*LN(0.3)+バックデータ一覧!$C$14)^バックデータ一覧!$C$11+バックデータ一覧!$E$10*(0.3/(バックデータ一覧!$E$12*計算過程!L5779+バックデータ一覧!$E$13*LN(0.3)+バックデータ一覧!$E$14))^バックデータ一覧!$E$11)*計算過程!$W$11*計算過程!G5779/0.3*10^-3,0)</f>
        <v>0</v>
      </c>
      <c r="G5779" s="18">
        <f t="shared" si="542"/>
        <v>0</v>
      </c>
      <c r="H5779" s="18">
        <f t="shared" si="543"/>
        <v>0</v>
      </c>
      <c r="I5779" s="24">
        <v>0</v>
      </c>
      <c r="J5779" s="24">
        <v>0</v>
      </c>
      <c r="K5779" s="24">
        <v>0</v>
      </c>
      <c r="L5779" s="14">
        <f>貼り付けシート!C5779</f>
        <v>31.2</v>
      </c>
      <c r="M5779" s="14">
        <f>貼り付けシート!D5779</f>
        <v>19.7</v>
      </c>
      <c r="N5779" s="18">
        <f>貼り付けシート!E5779</f>
        <v>68.349333848219189</v>
      </c>
      <c r="O5779" s="18">
        <f>貼り付けシート!F5779</f>
        <v>0</v>
      </c>
      <c r="P5779" s="19">
        <f t="shared" si="544"/>
        <v>0</v>
      </c>
      <c r="Q5779" s="19">
        <f t="shared" si="545"/>
        <v>0</v>
      </c>
    </row>
    <row r="5780" spans="1:17">
      <c r="A5780" s="38">
        <v>41880</v>
      </c>
      <c r="B5780" s="49" t="s">
        <v>163</v>
      </c>
      <c r="C5780" s="24">
        <f t="shared" si="540"/>
        <v>30.406921776000001</v>
      </c>
      <c r="D5780" s="24">
        <f t="shared" si="541"/>
        <v>0</v>
      </c>
      <c r="E5780" s="18">
        <f>IF(G5780&gt;=0.3,(バックデータ一覧!$C$10*(バックデータ一覧!$C$12*計算過程!L5780+バックデータ一覧!$C$13*LN(計算過程!G5780)+バックデータ一覧!$C$14)^バックデータ一覧!$C$11+バックデータ一覧!$E$10*(計算過程!G5780/(バックデータ一覧!$E$12*計算過程!L5780+バックデータ一覧!$E$13*LN(計算過程!G5780)+バックデータ一覧!$E$14))^バックデータ一覧!$E$11)*計算過程!$W$11*10^-3,0)</f>
        <v>0</v>
      </c>
      <c r="F5780" s="18">
        <f>IF(G5780&lt;0.3,(バックデータ一覧!$C$10*(バックデータ一覧!$C$12*計算過程!L5780+バックデータ一覧!$C$13*LN(0.3)+バックデータ一覧!$C$14)^バックデータ一覧!$C$11+バックデータ一覧!$E$10*(0.3/(バックデータ一覧!$E$12*計算過程!L5780+バックデータ一覧!$E$13*LN(0.3)+バックデータ一覧!$E$14))^バックデータ一覧!$E$11)*計算過程!$W$11*計算過程!G5780/0.3*10^-3,0)</f>
        <v>0</v>
      </c>
      <c r="G5780" s="18">
        <f t="shared" si="542"/>
        <v>0</v>
      </c>
      <c r="H5780" s="18">
        <f t="shared" si="543"/>
        <v>0</v>
      </c>
      <c r="I5780" s="24">
        <v>0</v>
      </c>
      <c r="J5780" s="24">
        <v>0</v>
      </c>
      <c r="K5780" s="24">
        <v>0</v>
      </c>
      <c r="L5780" s="14">
        <f>貼り付けシート!C5780</f>
        <v>31.2</v>
      </c>
      <c r="M5780" s="14">
        <f>貼り付けシート!D5780</f>
        <v>20.100000000000001</v>
      </c>
      <c r="N5780" s="18">
        <f>貼り付けシート!E5780</f>
        <v>69.693694418068688</v>
      </c>
      <c r="O5780" s="18">
        <f>貼り付けシート!F5780</f>
        <v>0</v>
      </c>
      <c r="P5780" s="19">
        <f t="shared" si="544"/>
        <v>0</v>
      </c>
      <c r="Q5780" s="19">
        <f t="shared" si="545"/>
        <v>0</v>
      </c>
    </row>
    <row r="5781" spans="1:17">
      <c r="A5781" s="38">
        <v>41880</v>
      </c>
      <c r="B5781" s="49" t="s">
        <v>164</v>
      </c>
      <c r="C5781" s="24">
        <f t="shared" si="540"/>
        <v>30.406921776000001</v>
      </c>
      <c r="D5781" s="24">
        <f t="shared" si="541"/>
        <v>0</v>
      </c>
      <c r="E5781" s="18">
        <f>IF(G5781&gt;=0.3,(バックデータ一覧!$C$10*(バックデータ一覧!$C$12*計算過程!L5781+バックデータ一覧!$C$13*LN(計算過程!G5781)+バックデータ一覧!$C$14)^バックデータ一覧!$C$11+バックデータ一覧!$E$10*(計算過程!G5781/(バックデータ一覧!$E$12*計算過程!L5781+バックデータ一覧!$E$13*LN(計算過程!G5781)+バックデータ一覧!$E$14))^バックデータ一覧!$E$11)*計算過程!$W$11*10^-3,0)</f>
        <v>0</v>
      </c>
      <c r="F5781" s="18">
        <f>IF(G5781&lt;0.3,(バックデータ一覧!$C$10*(バックデータ一覧!$C$12*計算過程!L5781+バックデータ一覧!$C$13*LN(0.3)+バックデータ一覧!$C$14)^バックデータ一覧!$C$11+バックデータ一覧!$E$10*(0.3/(バックデータ一覧!$E$12*計算過程!L5781+バックデータ一覧!$E$13*LN(0.3)+バックデータ一覧!$E$14))^バックデータ一覧!$E$11)*計算過程!$W$11*計算過程!G5781/0.3*10^-3,0)</f>
        <v>0</v>
      </c>
      <c r="G5781" s="18">
        <f t="shared" si="542"/>
        <v>0</v>
      </c>
      <c r="H5781" s="18">
        <f t="shared" si="543"/>
        <v>0</v>
      </c>
      <c r="I5781" s="24">
        <v>0</v>
      </c>
      <c r="J5781" s="24">
        <v>0</v>
      </c>
      <c r="K5781" s="24">
        <v>0</v>
      </c>
      <c r="L5781" s="14">
        <f>貼り付けシート!C5781</f>
        <v>31.4</v>
      </c>
      <c r="M5781" s="14">
        <f>貼り付けシート!D5781</f>
        <v>19.100000000000001</v>
      </c>
      <c r="N5781" s="18">
        <f>貼り付けシート!E5781</f>
        <v>65.579783374078247</v>
      </c>
      <c r="O5781" s="18">
        <f>貼り付けシート!F5781</f>
        <v>0</v>
      </c>
      <c r="P5781" s="19">
        <f t="shared" si="544"/>
        <v>0</v>
      </c>
      <c r="Q5781" s="19">
        <f t="shared" si="545"/>
        <v>0</v>
      </c>
    </row>
    <row r="5782" spans="1:17">
      <c r="A5782" s="38">
        <v>41880</v>
      </c>
      <c r="B5782" s="49" t="s">
        <v>165</v>
      </c>
      <c r="C5782" s="24">
        <f t="shared" si="540"/>
        <v>30.406921776000001</v>
      </c>
      <c r="D5782" s="24">
        <f t="shared" si="541"/>
        <v>0</v>
      </c>
      <c r="E5782" s="18">
        <f>IF(G5782&gt;=0.3,(バックデータ一覧!$C$10*(バックデータ一覧!$C$12*計算過程!L5782+バックデータ一覧!$C$13*LN(計算過程!G5782)+バックデータ一覧!$C$14)^バックデータ一覧!$C$11+バックデータ一覧!$E$10*(計算過程!G5782/(バックデータ一覧!$E$12*計算過程!L5782+バックデータ一覧!$E$13*LN(計算過程!G5782)+バックデータ一覧!$E$14))^バックデータ一覧!$E$11)*計算過程!$W$11*10^-3,0)</f>
        <v>0</v>
      </c>
      <c r="F5782" s="18">
        <f>IF(G5782&lt;0.3,(バックデータ一覧!$C$10*(バックデータ一覧!$C$12*計算過程!L5782+バックデータ一覧!$C$13*LN(0.3)+バックデータ一覧!$C$14)^バックデータ一覧!$C$11+バックデータ一覧!$E$10*(0.3/(バックデータ一覧!$E$12*計算過程!L5782+バックデータ一覧!$E$13*LN(0.3)+バックデータ一覧!$E$14))^バックデータ一覧!$E$11)*計算過程!$W$11*計算過程!G5782/0.3*10^-3,0)</f>
        <v>0</v>
      </c>
      <c r="G5782" s="18">
        <f t="shared" si="542"/>
        <v>0</v>
      </c>
      <c r="H5782" s="18">
        <f t="shared" si="543"/>
        <v>0</v>
      </c>
      <c r="I5782" s="24">
        <v>0</v>
      </c>
      <c r="J5782" s="24">
        <v>0</v>
      </c>
      <c r="K5782" s="24">
        <v>0</v>
      </c>
      <c r="L5782" s="14">
        <f>貼り付けシート!C5782</f>
        <v>31.1</v>
      </c>
      <c r="M5782" s="14">
        <f>貼り付けシート!D5782</f>
        <v>18.100000000000001</v>
      </c>
      <c r="N5782" s="18">
        <f>貼り付けシート!E5782</f>
        <v>63.314396618899636</v>
      </c>
      <c r="O5782" s="18">
        <f>貼り付けシート!F5782</f>
        <v>0</v>
      </c>
      <c r="P5782" s="19">
        <f t="shared" si="544"/>
        <v>0</v>
      </c>
      <c r="Q5782" s="19">
        <f t="shared" si="545"/>
        <v>0</v>
      </c>
    </row>
    <row r="5783" spans="1:17">
      <c r="A5783" s="38">
        <v>41880</v>
      </c>
      <c r="B5783" s="49" t="s">
        <v>166</v>
      </c>
      <c r="C5783" s="24">
        <f t="shared" si="540"/>
        <v>30.406921776000001</v>
      </c>
      <c r="D5783" s="24">
        <f t="shared" si="541"/>
        <v>0</v>
      </c>
      <c r="E5783" s="18">
        <f>IF(G5783&gt;=0.3,(バックデータ一覧!$C$10*(バックデータ一覧!$C$12*計算過程!L5783+バックデータ一覧!$C$13*LN(計算過程!G5783)+バックデータ一覧!$C$14)^バックデータ一覧!$C$11+バックデータ一覧!$E$10*(計算過程!G5783/(バックデータ一覧!$E$12*計算過程!L5783+バックデータ一覧!$E$13*LN(計算過程!G5783)+バックデータ一覧!$E$14))^バックデータ一覧!$E$11)*計算過程!$W$11*10^-3,0)</f>
        <v>0</v>
      </c>
      <c r="F5783" s="18">
        <f>IF(G5783&lt;0.3,(バックデータ一覧!$C$10*(バックデータ一覧!$C$12*計算過程!L5783+バックデータ一覧!$C$13*LN(0.3)+バックデータ一覧!$C$14)^バックデータ一覧!$C$11+バックデータ一覧!$E$10*(0.3/(バックデータ一覧!$E$12*計算過程!L5783+バックデータ一覧!$E$13*LN(0.3)+バックデータ一覧!$E$14))^バックデータ一覧!$E$11)*計算過程!$W$11*計算過程!G5783/0.3*10^-3,0)</f>
        <v>0</v>
      </c>
      <c r="G5783" s="18">
        <f t="shared" si="542"/>
        <v>0</v>
      </c>
      <c r="H5783" s="18">
        <f t="shared" si="543"/>
        <v>0</v>
      </c>
      <c r="I5783" s="24">
        <v>0</v>
      </c>
      <c r="J5783" s="24">
        <v>0</v>
      </c>
      <c r="K5783" s="24">
        <v>0</v>
      </c>
      <c r="L5783" s="14">
        <f>貼り付けシート!C5783</f>
        <v>30.3</v>
      </c>
      <c r="M5783" s="14">
        <f>貼り付けシート!D5783</f>
        <v>17.100000000000001</v>
      </c>
      <c r="N5783" s="18">
        <f>貼り付けシート!E5783</f>
        <v>62.710280680914778</v>
      </c>
      <c r="O5783" s="18">
        <f>貼り付けシート!F5783</f>
        <v>0</v>
      </c>
      <c r="P5783" s="19">
        <f t="shared" si="544"/>
        <v>0</v>
      </c>
      <c r="Q5783" s="19">
        <f t="shared" si="545"/>
        <v>0</v>
      </c>
    </row>
    <row r="5784" spans="1:17">
      <c r="A5784" s="38">
        <v>41880</v>
      </c>
      <c r="B5784" s="49" t="s">
        <v>167</v>
      </c>
      <c r="C5784" s="24">
        <f t="shared" si="540"/>
        <v>30.406921776000001</v>
      </c>
      <c r="D5784" s="24">
        <f t="shared" si="541"/>
        <v>0</v>
      </c>
      <c r="E5784" s="18">
        <f>IF(G5784&gt;=0.3,(バックデータ一覧!$C$10*(バックデータ一覧!$C$12*計算過程!L5784+バックデータ一覧!$C$13*LN(計算過程!G5784)+バックデータ一覧!$C$14)^バックデータ一覧!$C$11+バックデータ一覧!$E$10*(計算過程!G5784/(バックデータ一覧!$E$12*計算過程!L5784+バックデータ一覧!$E$13*LN(計算過程!G5784)+バックデータ一覧!$E$14))^バックデータ一覧!$E$11)*計算過程!$W$11*10^-3,0)</f>
        <v>0</v>
      </c>
      <c r="F5784" s="18">
        <f>IF(G5784&lt;0.3,(バックデータ一覧!$C$10*(バックデータ一覧!$C$12*計算過程!L5784+バックデータ一覧!$C$13*LN(0.3)+バックデータ一覧!$C$14)^バックデータ一覧!$C$11+バックデータ一覧!$E$10*(0.3/(バックデータ一覧!$E$12*計算過程!L5784+バックデータ一覧!$E$13*LN(0.3)+バックデータ一覧!$E$14))^バックデータ一覧!$E$11)*計算過程!$W$11*計算過程!G5784/0.3*10^-3,0)</f>
        <v>0</v>
      </c>
      <c r="G5784" s="18">
        <f t="shared" si="542"/>
        <v>0</v>
      </c>
      <c r="H5784" s="18">
        <f t="shared" si="543"/>
        <v>0</v>
      </c>
      <c r="I5784" s="24">
        <v>0</v>
      </c>
      <c r="J5784" s="24">
        <v>0</v>
      </c>
      <c r="K5784" s="24">
        <v>0</v>
      </c>
      <c r="L5784" s="14">
        <f>貼り付けシート!C5784</f>
        <v>29.1</v>
      </c>
      <c r="M5784" s="14">
        <f>貼り付けシート!D5784</f>
        <v>17.399999999999999</v>
      </c>
      <c r="N5784" s="18">
        <f>貼り付けシート!E5784</f>
        <v>68.339485381609052</v>
      </c>
      <c r="O5784" s="18">
        <f>貼り付けシート!F5784</f>
        <v>0</v>
      </c>
      <c r="P5784" s="19">
        <f t="shared" si="544"/>
        <v>0</v>
      </c>
      <c r="Q5784" s="19">
        <f t="shared" si="545"/>
        <v>0</v>
      </c>
    </row>
    <row r="5785" spans="1:17">
      <c r="A5785" s="38">
        <v>41880</v>
      </c>
      <c r="B5785" s="49" t="s">
        <v>168</v>
      </c>
      <c r="C5785" s="24">
        <f t="shared" si="540"/>
        <v>30.406921776000001</v>
      </c>
      <c r="D5785" s="24">
        <f t="shared" si="541"/>
        <v>0</v>
      </c>
      <c r="E5785" s="18">
        <f>IF(G5785&gt;=0.3,(バックデータ一覧!$C$10*(バックデータ一覧!$C$12*計算過程!L5785+バックデータ一覧!$C$13*LN(計算過程!G5785)+バックデータ一覧!$C$14)^バックデータ一覧!$C$11+バックデータ一覧!$E$10*(計算過程!G5785/(バックデータ一覧!$E$12*計算過程!L5785+バックデータ一覧!$E$13*LN(計算過程!G5785)+バックデータ一覧!$E$14))^バックデータ一覧!$E$11)*計算過程!$W$11*10^-3,0)</f>
        <v>0</v>
      </c>
      <c r="F5785" s="18">
        <f>IF(G5785&lt;0.3,(バックデータ一覧!$C$10*(バックデータ一覧!$C$12*計算過程!L5785+バックデータ一覧!$C$13*LN(0.3)+バックデータ一覧!$C$14)^バックデータ一覧!$C$11+バックデータ一覧!$E$10*(0.3/(バックデータ一覧!$E$12*計算過程!L5785+バックデータ一覧!$E$13*LN(0.3)+バックデータ一覧!$E$14))^バックデータ一覧!$E$11)*計算過程!$W$11*計算過程!G5785/0.3*10^-3,0)</f>
        <v>0</v>
      </c>
      <c r="G5785" s="18">
        <f t="shared" si="542"/>
        <v>0</v>
      </c>
      <c r="H5785" s="18">
        <f t="shared" si="543"/>
        <v>0</v>
      </c>
      <c r="I5785" s="24">
        <v>0</v>
      </c>
      <c r="J5785" s="24">
        <v>0</v>
      </c>
      <c r="K5785" s="24">
        <v>0</v>
      </c>
      <c r="L5785" s="14">
        <f>貼り付けシート!C5785</f>
        <v>27.5</v>
      </c>
      <c r="M5785" s="14">
        <f>貼り付けシート!D5785</f>
        <v>17.8</v>
      </c>
      <c r="N5785" s="18">
        <f>貼り付けシート!E5785</f>
        <v>76.678312802551361</v>
      </c>
      <c r="O5785" s="18">
        <f>貼り付けシート!F5785</f>
        <v>0</v>
      </c>
      <c r="P5785" s="19">
        <f t="shared" si="544"/>
        <v>0</v>
      </c>
      <c r="Q5785" s="19">
        <f t="shared" si="545"/>
        <v>0</v>
      </c>
    </row>
    <row r="5786" spans="1:17">
      <c r="A5786" s="38">
        <v>41880</v>
      </c>
      <c r="B5786" s="49" t="s">
        <v>169</v>
      </c>
      <c r="C5786" s="24">
        <f t="shared" si="540"/>
        <v>30.406921776000001</v>
      </c>
      <c r="D5786" s="24">
        <f t="shared" si="541"/>
        <v>0</v>
      </c>
      <c r="E5786" s="18">
        <f>IF(G5786&gt;=0.3,(バックデータ一覧!$C$10*(バックデータ一覧!$C$12*計算過程!L5786+バックデータ一覧!$C$13*LN(計算過程!G5786)+バックデータ一覧!$C$14)^バックデータ一覧!$C$11+バックデータ一覧!$E$10*(計算過程!G5786/(バックデータ一覧!$E$12*計算過程!L5786+バックデータ一覧!$E$13*LN(計算過程!G5786)+バックデータ一覧!$E$14))^バックデータ一覧!$E$11)*計算過程!$W$11*10^-3,0)</f>
        <v>0</v>
      </c>
      <c r="F5786" s="18">
        <f>IF(G5786&lt;0.3,(バックデータ一覧!$C$10*(バックデータ一覧!$C$12*計算過程!L5786+バックデータ一覧!$C$13*LN(0.3)+バックデータ一覧!$C$14)^バックデータ一覧!$C$11+バックデータ一覧!$E$10*(0.3/(バックデータ一覧!$E$12*計算過程!L5786+バックデータ一覧!$E$13*LN(0.3)+バックデータ一覧!$E$14))^バックデータ一覧!$E$11)*計算過程!$W$11*計算過程!G5786/0.3*10^-3,0)</f>
        <v>0</v>
      </c>
      <c r="G5786" s="18">
        <f t="shared" si="542"/>
        <v>0</v>
      </c>
      <c r="H5786" s="18">
        <f t="shared" si="543"/>
        <v>0</v>
      </c>
      <c r="I5786" s="24">
        <v>0</v>
      </c>
      <c r="J5786" s="24">
        <v>0</v>
      </c>
      <c r="K5786" s="24">
        <v>0</v>
      </c>
      <c r="L5786" s="14">
        <f>貼り付けシート!C5786</f>
        <v>26.6</v>
      </c>
      <c r="M5786" s="14">
        <f>貼り付けシート!D5786</f>
        <v>18.100000000000001</v>
      </c>
      <c r="N5786" s="18">
        <f>貼り付けシート!E5786</f>
        <v>82.161613127452597</v>
      </c>
      <c r="O5786" s="18">
        <f>貼り付けシート!F5786</f>
        <v>0</v>
      </c>
      <c r="P5786" s="19">
        <f t="shared" si="544"/>
        <v>0</v>
      </c>
      <c r="Q5786" s="19">
        <f t="shared" si="545"/>
        <v>0</v>
      </c>
    </row>
    <row r="5787" spans="1:17">
      <c r="A5787" s="38">
        <v>41880</v>
      </c>
      <c r="B5787" s="49" t="s">
        <v>170</v>
      </c>
      <c r="C5787" s="24">
        <f t="shared" si="540"/>
        <v>30.406921776000001</v>
      </c>
      <c r="D5787" s="24">
        <f t="shared" si="541"/>
        <v>0</v>
      </c>
      <c r="E5787" s="18">
        <f>IF(G5787&gt;=0.3,(バックデータ一覧!$C$10*(バックデータ一覧!$C$12*計算過程!L5787+バックデータ一覧!$C$13*LN(計算過程!G5787)+バックデータ一覧!$C$14)^バックデータ一覧!$C$11+バックデータ一覧!$E$10*(計算過程!G5787/(バックデータ一覧!$E$12*計算過程!L5787+バックデータ一覧!$E$13*LN(計算過程!G5787)+バックデータ一覧!$E$14))^バックデータ一覧!$E$11)*計算過程!$W$11*10^-3,0)</f>
        <v>0</v>
      </c>
      <c r="F5787" s="18">
        <f>IF(G5787&lt;0.3,(バックデータ一覧!$C$10*(バックデータ一覧!$C$12*計算過程!L5787+バックデータ一覧!$C$13*LN(0.3)+バックデータ一覧!$C$14)^バックデータ一覧!$C$11+バックデータ一覧!$E$10*(0.3/(バックデータ一覧!$E$12*計算過程!L5787+バックデータ一覧!$E$13*LN(0.3)+バックデータ一覧!$E$14))^バックデータ一覧!$E$11)*計算過程!$W$11*計算過程!G5787/0.3*10^-3,0)</f>
        <v>0</v>
      </c>
      <c r="G5787" s="18">
        <f t="shared" si="542"/>
        <v>0</v>
      </c>
      <c r="H5787" s="18">
        <f t="shared" si="543"/>
        <v>0</v>
      </c>
      <c r="I5787" s="24">
        <v>0</v>
      </c>
      <c r="J5787" s="24">
        <v>0</v>
      </c>
      <c r="K5787" s="24">
        <v>0</v>
      </c>
      <c r="L5787" s="14">
        <f>貼り付けシート!C5787</f>
        <v>26.3</v>
      </c>
      <c r="M5787" s="14">
        <f>貼り付けシート!D5787</f>
        <v>17.8</v>
      </c>
      <c r="N5787" s="18">
        <f>貼り付けシート!E5787</f>
        <v>82.280313034471092</v>
      </c>
      <c r="O5787" s="18">
        <f>貼り付けシート!F5787</f>
        <v>0</v>
      </c>
      <c r="P5787" s="19">
        <f t="shared" si="544"/>
        <v>0</v>
      </c>
      <c r="Q5787" s="19">
        <f t="shared" si="545"/>
        <v>0</v>
      </c>
    </row>
    <row r="5788" spans="1:17">
      <c r="A5788" s="38">
        <v>41880</v>
      </c>
      <c r="B5788" s="49" t="s">
        <v>171</v>
      </c>
      <c r="C5788" s="24">
        <f t="shared" si="540"/>
        <v>30.406921776000001</v>
      </c>
      <c r="D5788" s="24">
        <f t="shared" si="541"/>
        <v>0</v>
      </c>
      <c r="E5788" s="18">
        <f>IF(G5788&gt;=0.3,(バックデータ一覧!$C$10*(バックデータ一覧!$C$12*計算過程!L5788+バックデータ一覧!$C$13*LN(計算過程!G5788)+バックデータ一覧!$C$14)^バックデータ一覧!$C$11+バックデータ一覧!$E$10*(計算過程!G5788/(バックデータ一覧!$E$12*計算過程!L5788+バックデータ一覧!$E$13*LN(計算過程!G5788)+バックデータ一覧!$E$14))^バックデータ一覧!$E$11)*計算過程!$W$11*10^-3,0)</f>
        <v>0</v>
      </c>
      <c r="F5788" s="18">
        <f>IF(G5788&lt;0.3,(バックデータ一覧!$C$10*(バックデータ一覧!$C$12*計算過程!L5788+バックデータ一覧!$C$13*LN(0.3)+バックデータ一覧!$C$14)^バックデータ一覧!$C$11+バックデータ一覧!$E$10*(0.3/(バックデータ一覧!$E$12*計算過程!L5788+バックデータ一覧!$E$13*LN(0.3)+バックデータ一覧!$E$14))^バックデータ一覧!$E$11)*計算過程!$W$11*計算過程!G5788/0.3*10^-3,0)</f>
        <v>0</v>
      </c>
      <c r="G5788" s="18">
        <f t="shared" si="542"/>
        <v>0</v>
      </c>
      <c r="H5788" s="18">
        <f t="shared" si="543"/>
        <v>0</v>
      </c>
      <c r="I5788" s="24">
        <v>0</v>
      </c>
      <c r="J5788" s="24">
        <v>0</v>
      </c>
      <c r="K5788" s="24">
        <v>0</v>
      </c>
      <c r="L5788" s="14">
        <f>貼り付けシート!C5788</f>
        <v>25.5</v>
      </c>
      <c r="M5788" s="14">
        <f>貼り付けシート!D5788</f>
        <v>17.600000000000001</v>
      </c>
      <c r="N5788" s="18">
        <f>貼り付けシート!E5788</f>
        <v>85.328736147745502</v>
      </c>
      <c r="O5788" s="18">
        <f>貼り付けシート!F5788</f>
        <v>0</v>
      </c>
      <c r="P5788" s="19">
        <f t="shared" si="544"/>
        <v>0</v>
      </c>
      <c r="Q5788" s="19">
        <f t="shared" si="545"/>
        <v>0</v>
      </c>
    </row>
    <row r="5789" spans="1:17">
      <c r="A5789" s="38">
        <v>41880</v>
      </c>
      <c r="B5789" s="49" t="s">
        <v>172</v>
      </c>
      <c r="C5789" s="24">
        <f t="shared" si="540"/>
        <v>30.406921776000001</v>
      </c>
      <c r="D5789" s="24">
        <f t="shared" si="541"/>
        <v>0</v>
      </c>
      <c r="E5789" s="18">
        <f>IF(G5789&gt;=0.3,(バックデータ一覧!$C$10*(バックデータ一覧!$C$12*計算過程!L5789+バックデータ一覧!$C$13*LN(計算過程!G5789)+バックデータ一覧!$C$14)^バックデータ一覧!$C$11+バックデータ一覧!$E$10*(計算過程!G5789/(バックデータ一覧!$E$12*計算過程!L5789+バックデータ一覧!$E$13*LN(計算過程!G5789)+バックデータ一覧!$E$14))^バックデータ一覧!$E$11)*計算過程!$W$11*10^-3,0)</f>
        <v>0</v>
      </c>
      <c r="F5789" s="18">
        <f>IF(G5789&lt;0.3,(バックデータ一覧!$C$10*(バックデータ一覧!$C$12*計算過程!L5789+バックデータ一覧!$C$13*LN(0.3)+バックデータ一覧!$C$14)^バックデータ一覧!$C$11+バックデータ一覧!$E$10*(0.3/(バックデータ一覧!$E$12*計算過程!L5789+バックデータ一覧!$E$13*LN(0.3)+バックデータ一覧!$E$14))^バックデータ一覧!$E$11)*計算過程!$W$11*計算過程!G5789/0.3*10^-3,0)</f>
        <v>0</v>
      </c>
      <c r="G5789" s="18">
        <f t="shared" si="542"/>
        <v>0</v>
      </c>
      <c r="H5789" s="18">
        <f t="shared" si="543"/>
        <v>0</v>
      </c>
      <c r="I5789" s="24">
        <v>0</v>
      </c>
      <c r="J5789" s="24">
        <v>0</v>
      </c>
      <c r="K5789" s="24">
        <v>0</v>
      </c>
      <c r="L5789" s="14">
        <f>貼り付けシート!C5789</f>
        <v>24.7</v>
      </c>
      <c r="M5789" s="14">
        <f>貼り付けシート!D5789</f>
        <v>17.3</v>
      </c>
      <c r="N5789" s="18">
        <f>貼り付けシート!E5789</f>
        <v>88.009374604957529</v>
      </c>
      <c r="O5789" s="18">
        <f>貼り付けシート!F5789</f>
        <v>0</v>
      </c>
      <c r="P5789" s="19">
        <f t="shared" si="544"/>
        <v>0</v>
      </c>
      <c r="Q5789" s="19">
        <f t="shared" si="545"/>
        <v>0</v>
      </c>
    </row>
    <row r="5790" spans="1:17">
      <c r="A5790" s="38">
        <v>41881</v>
      </c>
      <c r="B5790" s="49" t="s">
        <v>149</v>
      </c>
      <c r="C5790" s="24">
        <f t="shared" si="540"/>
        <v>30.406921776000001</v>
      </c>
      <c r="D5790" s="24">
        <f t="shared" si="541"/>
        <v>0</v>
      </c>
      <c r="E5790" s="18">
        <f>IF(G5790&gt;=0.3,(バックデータ一覧!$C$10*(バックデータ一覧!$C$12*計算過程!L5790+バックデータ一覧!$C$13*LN(計算過程!G5790)+バックデータ一覧!$C$14)^バックデータ一覧!$C$11+バックデータ一覧!$E$10*(計算過程!G5790/(バックデータ一覧!$E$12*計算過程!L5790+バックデータ一覧!$E$13*LN(計算過程!G5790)+バックデータ一覧!$E$14))^バックデータ一覧!$E$11)*計算過程!$W$11*10^-3,0)</f>
        <v>0</v>
      </c>
      <c r="F5790" s="18">
        <f>IF(G5790&lt;0.3,(バックデータ一覧!$C$10*(バックデータ一覧!$C$12*計算過程!L5790+バックデータ一覧!$C$13*LN(0.3)+バックデータ一覧!$C$14)^バックデータ一覧!$C$11+バックデータ一覧!$E$10*(0.3/(バックデータ一覧!$E$12*計算過程!L5790+バックデータ一覧!$E$13*LN(0.3)+バックデータ一覧!$E$14))^バックデータ一覧!$E$11)*計算過程!$W$11*計算過程!G5790/0.3*10^-3,0)</f>
        <v>0</v>
      </c>
      <c r="G5790" s="18">
        <f t="shared" si="542"/>
        <v>0</v>
      </c>
      <c r="H5790" s="18">
        <f t="shared" si="543"/>
        <v>0</v>
      </c>
      <c r="I5790" s="24">
        <v>0</v>
      </c>
      <c r="J5790" s="24">
        <v>0</v>
      </c>
      <c r="K5790" s="24">
        <v>0</v>
      </c>
      <c r="L5790" s="14">
        <f>貼り付けシート!C5790</f>
        <v>24.5</v>
      </c>
      <c r="M5790" s="14">
        <f>貼り付けシート!D5790</f>
        <v>16.899999999999999</v>
      </c>
      <c r="N5790" s="18">
        <f>貼り付けシート!E5790</f>
        <v>87.063314489745693</v>
      </c>
      <c r="O5790" s="18">
        <f>貼り付けシート!F5790</f>
        <v>0</v>
      </c>
      <c r="P5790" s="19">
        <f t="shared" si="544"/>
        <v>0</v>
      </c>
      <c r="Q5790" s="19">
        <f t="shared" si="545"/>
        <v>0</v>
      </c>
    </row>
    <row r="5791" spans="1:17">
      <c r="A5791" s="38">
        <v>41881</v>
      </c>
      <c r="B5791" s="49" t="s">
        <v>150</v>
      </c>
      <c r="C5791" s="24">
        <f t="shared" si="540"/>
        <v>30.406921776000001</v>
      </c>
      <c r="D5791" s="24">
        <f t="shared" si="541"/>
        <v>0</v>
      </c>
      <c r="E5791" s="18">
        <f>IF(G5791&gt;=0.3,(バックデータ一覧!$C$10*(バックデータ一覧!$C$12*計算過程!L5791+バックデータ一覧!$C$13*LN(計算過程!G5791)+バックデータ一覧!$C$14)^バックデータ一覧!$C$11+バックデータ一覧!$E$10*(計算過程!G5791/(バックデータ一覧!$E$12*計算過程!L5791+バックデータ一覧!$E$13*LN(計算過程!G5791)+バックデータ一覧!$E$14))^バックデータ一覧!$E$11)*計算過程!$W$11*10^-3,0)</f>
        <v>0</v>
      </c>
      <c r="F5791" s="18">
        <f>IF(G5791&lt;0.3,(バックデータ一覧!$C$10*(バックデータ一覧!$C$12*計算過程!L5791+バックデータ一覧!$C$13*LN(0.3)+バックデータ一覧!$C$14)^バックデータ一覧!$C$11+バックデータ一覧!$E$10*(0.3/(バックデータ一覧!$E$12*計算過程!L5791+バックデータ一覧!$E$13*LN(0.3)+バックデータ一覧!$E$14))^バックデータ一覧!$E$11)*計算過程!$W$11*計算過程!G5791/0.3*10^-3,0)</f>
        <v>0</v>
      </c>
      <c r="G5791" s="18">
        <f t="shared" si="542"/>
        <v>0</v>
      </c>
      <c r="H5791" s="18">
        <f t="shared" si="543"/>
        <v>0</v>
      </c>
      <c r="I5791" s="24">
        <v>0</v>
      </c>
      <c r="J5791" s="24">
        <v>0</v>
      </c>
      <c r="K5791" s="24">
        <v>0</v>
      </c>
      <c r="L5791" s="14">
        <f>貼り付けシート!C5791</f>
        <v>23.8</v>
      </c>
      <c r="M5791" s="14">
        <f>貼り付けシート!D5791</f>
        <v>16.5</v>
      </c>
      <c r="N5791" s="18">
        <f>貼り付けシート!E5791</f>
        <v>88.704451948795921</v>
      </c>
      <c r="O5791" s="18">
        <f>貼り付けシート!F5791</f>
        <v>0</v>
      </c>
      <c r="P5791" s="19">
        <f t="shared" si="544"/>
        <v>0</v>
      </c>
      <c r="Q5791" s="19">
        <f t="shared" si="545"/>
        <v>0</v>
      </c>
    </row>
    <row r="5792" spans="1:17">
      <c r="A5792" s="38">
        <v>41881</v>
      </c>
      <c r="B5792" s="49" t="s">
        <v>151</v>
      </c>
      <c r="C5792" s="24">
        <f t="shared" si="540"/>
        <v>30.406921776000001</v>
      </c>
      <c r="D5792" s="24">
        <f t="shared" si="541"/>
        <v>0</v>
      </c>
      <c r="E5792" s="18">
        <f>IF(G5792&gt;=0.3,(バックデータ一覧!$C$10*(バックデータ一覧!$C$12*計算過程!L5792+バックデータ一覧!$C$13*LN(計算過程!G5792)+バックデータ一覧!$C$14)^バックデータ一覧!$C$11+バックデータ一覧!$E$10*(計算過程!G5792/(バックデータ一覧!$E$12*計算過程!L5792+バックデータ一覧!$E$13*LN(計算過程!G5792)+バックデータ一覧!$E$14))^バックデータ一覧!$E$11)*計算過程!$W$11*10^-3,0)</f>
        <v>0</v>
      </c>
      <c r="F5792" s="18">
        <f>IF(G5792&lt;0.3,(バックデータ一覧!$C$10*(バックデータ一覧!$C$12*計算過程!L5792+バックデータ一覧!$C$13*LN(0.3)+バックデータ一覧!$C$14)^バックデータ一覧!$C$11+バックデータ一覧!$E$10*(0.3/(バックデータ一覧!$E$12*計算過程!L5792+バックデータ一覧!$E$13*LN(0.3)+バックデータ一覧!$E$14))^バックデータ一覧!$E$11)*計算過程!$W$11*計算過程!G5792/0.3*10^-3,0)</f>
        <v>0</v>
      </c>
      <c r="G5792" s="18">
        <f t="shared" si="542"/>
        <v>0</v>
      </c>
      <c r="H5792" s="18">
        <f t="shared" si="543"/>
        <v>0</v>
      </c>
      <c r="I5792" s="24">
        <v>0</v>
      </c>
      <c r="J5792" s="24">
        <v>0</v>
      </c>
      <c r="K5792" s="24">
        <v>0</v>
      </c>
      <c r="L5792" s="14">
        <f>貼り付けシート!C5792</f>
        <v>23.2</v>
      </c>
      <c r="M5792" s="14">
        <f>貼り付けシート!D5792</f>
        <v>16.100000000000001</v>
      </c>
      <c r="N5792" s="18">
        <f>貼り付けシート!E5792</f>
        <v>89.799204037105696</v>
      </c>
      <c r="O5792" s="18">
        <f>貼り付けシート!F5792</f>
        <v>0</v>
      </c>
      <c r="P5792" s="19">
        <f t="shared" si="544"/>
        <v>0</v>
      </c>
      <c r="Q5792" s="19">
        <f t="shared" si="545"/>
        <v>0</v>
      </c>
    </row>
    <row r="5793" spans="1:17">
      <c r="A5793" s="38">
        <v>41881</v>
      </c>
      <c r="B5793" s="49" t="s">
        <v>152</v>
      </c>
      <c r="C5793" s="24">
        <f t="shared" si="540"/>
        <v>30.406921776000001</v>
      </c>
      <c r="D5793" s="24">
        <f t="shared" si="541"/>
        <v>0</v>
      </c>
      <c r="E5793" s="18">
        <f>IF(G5793&gt;=0.3,(バックデータ一覧!$C$10*(バックデータ一覧!$C$12*計算過程!L5793+バックデータ一覧!$C$13*LN(計算過程!G5793)+バックデータ一覧!$C$14)^バックデータ一覧!$C$11+バックデータ一覧!$E$10*(計算過程!G5793/(バックデータ一覧!$E$12*計算過程!L5793+バックデータ一覧!$E$13*LN(計算過程!G5793)+バックデータ一覧!$E$14))^バックデータ一覧!$E$11)*計算過程!$W$11*10^-3,0)</f>
        <v>0</v>
      </c>
      <c r="F5793" s="18">
        <f>IF(G5793&lt;0.3,(バックデータ一覧!$C$10*(バックデータ一覧!$C$12*計算過程!L5793+バックデータ一覧!$C$13*LN(0.3)+バックデータ一覧!$C$14)^バックデータ一覧!$C$11+バックデータ一覧!$E$10*(0.3/(バックデータ一覧!$E$12*計算過程!L5793+バックデータ一覧!$E$13*LN(0.3)+バックデータ一覧!$E$14))^バックデータ一覧!$E$11)*計算過程!$W$11*計算過程!G5793/0.3*10^-3,0)</f>
        <v>0</v>
      </c>
      <c r="G5793" s="18">
        <f t="shared" si="542"/>
        <v>0</v>
      </c>
      <c r="H5793" s="18">
        <f t="shared" si="543"/>
        <v>0</v>
      </c>
      <c r="I5793" s="24">
        <v>0</v>
      </c>
      <c r="J5793" s="24">
        <v>0</v>
      </c>
      <c r="K5793" s="24">
        <v>0</v>
      </c>
      <c r="L5793" s="14">
        <f>貼り付けシート!C5793</f>
        <v>22.8</v>
      </c>
      <c r="M5793" s="14">
        <f>貼り付けシート!D5793</f>
        <v>15.9</v>
      </c>
      <c r="N5793" s="18">
        <f>貼り付けシート!E5793</f>
        <v>90.885658885817634</v>
      </c>
      <c r="O5793" s="18">
        <f>貼り付けシート!F5793</f>
        <v>0</v>
      </c>
      <c r="P5793" s="19">
        <f t="shared" si="544"/>
        <v>0</v>
      </c>
      <c r="Q5793" s="19">
        <f t="shared" si="545"/>
        <v>0</v>
      </c>
    </row>
    <row r="5794" spans="1:17">
      <c r="A5794" s="38">
        <v>41881</v>
      </c>
      <c r="B5794" s="49" t="s">
        <v>153</v>
      </c>
      <c r="C5794" s="24">
        <f t="shared" si="540"/>
        <v>30.406921776000001</v>
      </c>
      <c r="D5794" s="24">
        <f t="shared" si="541"/>
        <v>0</v>
      </c>
      <c r="E5794" s="18">
        <f>IF(G5794&gt;=0.3,(バックデータ一覧!$C$10*(バックデータ一覧!$C$12*計算過程!L5794+バックデータ一覧!$C$13*LN(計算過程!G5794)+バックデータ一覧!$C$14)^バックデータ一覧!$C$11+バックデータ一覧!$E$10*(計算過程!G5794/(バックデータ一覧!$E$12*計算過程!L5794+バックデータ一覧!$E$13*LN(計算過程!G5794)+バックデータ一覧!$E$14))^バックデータ一覧!$E$11)*計算過程!$W$11*10^-3,0)</f>
        <v>0</v>
      </c>
      <c r="F5794" s="18">
        <f>IF(G5794&lt;0.3,(バックデータ一覧!$C$10*(バックデータ一覧!$C$12*計算過程!L5794+バックデータ一覧!$C$13*LN(0.3)+バックデータ一覧!$C$14)^バックデータ一覧!$C$11+バックデータ一覧!$E$10*(0.3/(バックデータ一覧!$E$12*計算過程!L5794+バックデータ一覧!$E$13*LN(0.3)+バックデータ一覧!$E$14))^バックデータ一覧!$E$11)*計算過程!$W$11*計算過程!G5794/0.3*10^-3,0)</f>
        <v>0</v>
      </c>
      <c r="G5794" s="18">
        <f t="shared" si="542"/>
        <v>0</v>
      </c>
      <c r="H5794" s="18">
        <f t="shared" si="543"/>
        <v>0</v>
      </c>
      <c r="I5794" s="24">
        <v>0</v>
      </c>
      <c r="J5794" s="24">
        <v>0</v>
      </c>
      <c r="K5794" s="24">
        <v>0</v>
      </c>
      <c r="L5794" s="14">
        <f>貼り付けシート!C5794</f>
        <v>22.3</v>
      </c>
      <c r="M5794" s="14">
        <f>貼り付けシート!D5794</f>
        <v>15.8</v>
      </c>
      <c r="N5794" s="18">
        <f>貼り付けシート!E5794</f>
        <v>93.113614442173358</v>
      </c>
      <c r="O5794" s="18">
        <f>貼り付けシート!F5794</f>
        <v>0</v>
      </c>
      <c r="P5794" s="19">
        <f t="shared" si="544"/>
        <v>0</v>
      </c>
      <c r="Q5794" s="19">
        <f t="shared" si="545"/>
        <v>0</v>
      </c>
    </row>
    <row r="5795" spans="1:17">
      <c r="A5795" s="38">
        <v>41881</v>
      </c>
      <c r="B5795" s="49" t="s">
        <v>154</v>
      </c>
      <c r="C5795" s="24">
        <f t="shared" si="540"/>
        <v>30.406921776000001</v>
      </c>
      <c r="D5795" s="24">
        <f t="shared" si="541"/>
        <v>0</v>
      </c>
      <c r="E5795" s="18">
        <f>IF(G5795&gt;=0.3,(バックデータ一覧!$C$10*(バックデータ一覧!$C$12*計算過程!L5795+バックデータ一覧!$C$13*LN(計算過程!G5795)+バックデータ一覧!$C$14)^バックデータ一覧!$C$11+バックデータ一覧!$E$10*(計算過程!G5795/(バックデータ一覧!$E$12*計算過程!L5795+バックデータ一覧!$E$13*LN(計算過程!G5795)+バックデータ一覧!$E$14))^バックデータ一覧!$E$11)*計算過程!$W$11*10^-3,0)</f>
        <v>0</v>
      </c>
      <c r="F5795" s="18">
        <f>IF(G5795&lt;0.3,(バックデータ一覧!$C$10*(バックデータ一覧!$C$12*計算過程!L5795+バックデータ一覧!$C$13*LN(0.3)+バックデータ一覧!$C$14)^バックデータ一覧!$C$11+バックデータ一覧!$E$10*(0.3/(バックデータ一覧!$E$12*計算過程!L5795+バックデータ一覧!$E$13*LN(0.3)+バックデータ一覧!$E$14))^バックデータ一覧!$E$11)*計算過程!$W$11*計算過程!G5795/0.3*10^-3,0)</f>
        <v>0</v>
      </c>
      <c r="G5795" s="18">
        <f t="shared" si="542"/>
        <v>0</v>
      </c>
      <c r="H5795" s="18">
        <f t="shared" si="543"/>
        <v>0</v>
      </c>
      <c r="I5795" s="24">
        <v>0</v>
      </c>
      <c r="J5795" s="24">
        <v>0</v>
      </c>
      <c r="K5795" s="24">
        <v>0</v>
      </c>
      <c r="L5795" s="14">
        <f>貼り付けシート!C5795</f>
        <v>22.2</v>
      </c>
      <c r="M5795" s="14">
        <f>貼り付けシート!D5795</f>
        <v>15.7</v>
      </c>
      <c r="N5795" s="18">
        <f>貼り付けシート!E5795</f>
        <v>93.103901759125534</v>
      </c>
      <c r="O5795" s="18">
        <f>貼り付けシート!F5795</f>
        <v>0</v>
      </c>
      <c r="P5795" s="19">
        <f t="shared" si="544"/>
        <v>0</v>
      </c>
      <c r="Q5795" s="19">
        <f t="shared" si="545"/>
        <v>0</v>
      </c>
    </row>
    <row r="5796" spans="1:17">
      <c r="A5796" s="38">
        <v>41881</v>
      </c>
      <c r="B5796" s="49" t="s">
        <v>155</v>
      </c>
      <c r="C5796" s="24">
        <f t="shared" si="540"/>
        <v>30.406921776000001</v>
      </c>
      <c r="D5796" s="24">
        <f t="shared" si="541"/>
        <v>0</v>
      </c>
      <c r="E5796" s="18">
        <f>IF(G5796&gt;=0.3,(バックデータ一覧!$C$10*(バックデータ一覧!$C$12*計算過程!L5796+バックデータ一覧!$C$13*LN(計算過程!G5796)+バックデータ一覧!$C$14)^バックデータ一覧!$C$11+バックデータ一覧!$E$10*(計算過程!G5796/(バックデータ一覧!$E$12*計算過程!L5796+バックデータ一覧!$E$13*LN(計算過程!G5796)+バックデータ一覧!$E$14))^バックデータ一覧!$E$11)*計算過程!$W$11*10^-3,0)</f>
        <v>0</v>
      </c>
      <c r="F5796" s="18">
        <f>IF(G5796&lt;0.3,(バックデータ一覧!$C$10*(バックデータ一覧!$C$12*計算過程!L5796+バックデータ一覧!$C$13*LN(0.3)+バックデータ一覧!$C$14)^バックデータ一覧!$C$11+バックデータ一覧!$E$10*(0.3/(バックデータ一覧!$E$12*計算過程!L5796+バックデータ一覧!$E$13*LN(0.3)+バックデータ一覧!$E$14))^バックデータ一覧!$E$11)*計算過程!$W$11*計算過程!G5796/0.3*10^-3,0)</f>
        <v>0</v>
      </c>
      <c r="G5796" s="18">
        <f t="shared" si="542"/>
        <v>0</v>
      </c>
      <c r="H5796" s="18">
        <f t="shared" si="543"/>
        <v>0</v>
      </c>
      <c r="I5796" s="24">
        <v>0</v>
      </c>
      <c r="J5796" s="24">
        <v>0</v>
      </c>
      <c r="K5796" s="24">
        <v>0</v>
      </c>
      <c r="L5796" s="14">
        <f>貼り付けシート!C5796</f>
        <v>23.5</v>
      </c>
      <c r="M5796" s="14">
        <f>貼り付けシート!D5796</f>
        <v>16.2</v>
      </c>
      <c r="N5796" s="18">
        <f>貼り付けシート!E5796</f>
        <v>88.721334565178807</v>
      </c>
      <c r="O5796" s="18">
        <f>貼り付けシート!F5796</f>
        <v>0</v>
      </c>
      <c r="P5796" s="19">
        <f t="shared" si="544"/>
        <v>0</v>
      </c>
      <c r="Q5796" s="19">
        <f t="shared" si="545"/>
        <v>0</v>
      </c>
    </row>
    <row r="5797" spans="1:17">
      <c r="A5797" s="38">
        <v>41881</v>
      </c>
      <c r="B5797" s="49" t="s">
        <v>156</v>
      </c>
      <c r="C5797" s="24">
        <f t="shared" si="540"/>
        <v>30.406921776000001</v>
      </c>
      <c r="D5797" s="24">
        <f t="shared" si="541"/>
        <v>0</v>
      </c>
      <c r="E5797" s="18">
        <f>IF(G5797&gt;=0.3,(バックデータ一覧!$C$10*(バックデータ一覧!$C$12*計算過程!L5797+バックデータ一覧!$C$13*LN(計算過程!G5797)+バックデータ一覧!$C$14)^バックデータ一覧!$C$11+バックデータ一覧!$E$10*(計算過程!G5797/(バックデータ一覧!$E$12*計算過程!L5797+バックデータ一覧!$E$13*LN(計算過程!G5797)+バックデータ一覧!$E$14))^バックデータ一覧!$E$11)*計算過程!$W$11*10^-3,0)</f>
        <v>0</v>
      </c>
      <c r="F5797" s="18">
        <f>IF(G5797&lt;0.3,(バックデータ一覧!$C$10*(バックデータ一覧!$C$12*計算過程!L5797+バックデータ一覧!$C$13*LN(0.3)+バックデータ一覧!$C$14)^バックデータ一覧!$C$11+バックデータ一覧!$E$10*(0.3/(バックデータ一覧!$E$12*計算過程!L5797+バックデータ一覧!$E$13*LN(0.3)+バックデータ一覧!$E$14))^バックデータ一覧!$E$11)*計算過程!$W$11*計算過程!G5797/0.3*10^-3,0)</f>
        <v>0</v>
      </c>
      <c r="G5797" s="18">
        <f t="shared" si="542"/>
        <v>0</v>
      </c>
      <c r="H5797" s="18">
        <f t="shared" si="543"/>
        <v>0</v>
      </c>
      <c r="I5797" s="24">
        <v>0</v>
      </c>
      <c r="J5797" s="24">
        <v>0</v>
      </c>
      <c r="K5797" s="24">
        <v>0</v>
      </c>
      <c r="L5797" s="14">
        <f>貼り付けシート!C5797</f>
        <v>26.2</v>
      </c>
      <c r="M5797" s="14">
        <f>貼り付けシート!D5797</f>
        <v>16.8</v>
      </c>
      <c r="N5797" s="18">
        <f>貼り付けシート!E5797</f>
        <v>78.240043309627723</v>
      </c>
      <c r="O5797" s="18">
        <f>貼り付けシート!F5797</f>
        <v>0</v>
      </c>
      <c r="P5797" s="19">
        <f t="shared" si="544"/>
        <v>0</v>
      </c>
      <c r="Q5797" s="19">
        <f t="shared" si="545"/>
        <v>0</v>
      </c>
    </row>
    <row r="5798" spans="1:17">
      <c r="A5798" s="38">
        <v>41881</v>
      </c>
      <c r="B5798" s="49" t="s">
        <v>157</v>
      </c>
      <c r="C5798" s="24">
        <f t="shared" si="540"/>
        <v>30.406921776000001</v>
      </c>
      <c r="D5798" s="24">
        <f t="shared" si="541"/>
        <v>0</v>
      </c>
      <c r="E5798" s="18">
        <f>IF(G5798&gt;=0.3,(バックデータ一覧!$C$10*(バックデータ一覧!$C$12*計算過程!L5798+バックデータ一覧!$C$13*LN(計算過程!G5798)+バックデータ一覧!$C$14)^バックデータ一覧!$C$11+バックデータ一覧!$E$10*(計算過程!G5798/(バックデータ一覧!$E$12*計算過程!L5798+バックデータ一覧!$E$13*LN(計算過程!G5798)+バックデータ一覧!$E$14))^バックデータ一覧!$E$11)*計算過程!$W$11*10^-3,0)</f>
        <v>0</v>
      </c>
      <c r="F5798" s="18">
        <f>IF(G5798&lt;0.3,(バックデータ一覧!$C$10*(バックデータ一覧!$C$12*計算過程!L5798+バックデータ一覧!$C$13*LN(0.3)+バックデータ一覧!$C$14)^バックデータ一覧!$C$11+バックデータ一覧!$E$10*(0.3/(バックデータ一覧!$E$12*計算過程!L5798+バックデータ一覧!$E$13*LN(0.3)+バックデータ一覧!$E$14))^バックデータ一覧!$E$11)*計算過程!$W$11*計算過程!G5798/0.3*10^-3,0)</f>
        <v>0</v>
      </c>
      <c r="G5798" s="18">
        <f t="shared" si="542"/>
        <v>0</v>
      </c>
      <c r="H5798" s="18">
        <f t="shared" si="543"/>
        <v>0</v>
      </c>
      <c r="I5798" s="24">
        <v>0</v>
      </c>
      <c r="J5798" s="24">
        <v>0</v>
      </c>
      <c r="K5798" s="24">
        <v>0</v>
      </c>
      <c r="L5798" s="14">
        <f>貼り付けシート!C5798</f>
        <v>28.3</v>
      </c>
      <c r="M5798" s="14">
        <f>貼り付けシート!D5798</f>
        <v>17.399999999999999</v>
      </c>
      <c r="N5798" s="18">
        <f>貼り付けシート!E5798</f>
        <v>71.58328511027986</v>
      </c>
      <c r="O5798" s="18">
        <f>貼り付けシート!F5798</f>
        <v>0</v>
      </c>
      <c r="P5798" s="19">
        <f t="shared" si="544"/>
        <v>0</v>
      </c>
      <c r="Q5798" s="19">
        <f t="shared" si="545"/>
        <v>0</v>
      </c>
    </row>
    <row r="5799" spans="1:17">
      <c r="A5799" s="38">
        <v>41881</v>
      </c>
      <c r="B5799" s="49" t="s">
        <v>158</v>
      </c>
      <c r="C5799" s="24">
        <f t="shared" si="540"/>
        <v>30.406921776000001</v>
      </c>
      <c r="D5799" s="24">
        <f t="shared" si="541"/>
        <v>0</v>
      </c>
      <c r="E5799" s="18">
        <f>IF(G5799&gt;=0.3,(バックデータ一覧!$C$10*(バックデータ一覧!$C$12*計算過程!L5799+バックデータ一覧!$C$13*LN(計算過程!G5799)+バックデータ一覧!$C$14)^バックデータ一覧!$C$11+バックデータ一覧!$E$10*(計算過程!G5799/(バックデータ一覧!$E$12*計算過程!L5799+バックデータ一覧!$E$13*LN(計算過程!G5799)+バックデータ一覧!$E$14))^バックデータ一覧!$E$11)*計算過程!$W$11*10^-3,0)</f>
        <v>0</v>
      </c>
      <c r="F5799" s="18">
        <f>IF(G5799&lt;0.3,(バックデータ一覧!$C$10*(バックデータ一覧!$C$12*計算過程!L5799+バックデータ一覧!$C$13*LN(0.3)+バックデータ一覧!$C$14)^バックデータ一覧!$C$11+バックデータ一覧!$E$10*(0.3/(バックデータ一覧!$E$12*計算過程!L5799+バックデータ一覧!$E$13*LN(0.3)+バックデータ一覧!$E$14))^バックデータ一覧!$E$11)*計算過程!$W$11*計算過程!G5799/0.3*10^-3,0)</f>
        <v>0</v>
      </c>
      <c r="G5799" s="18">
        <f t="shared" si="542"/>
        <v>0</v>
      </c>
      <c r="H5799" s="18">
        <f t="shared" si="543"/>
        <v>0</v>
      </c>
      <c r="I5799" s="24">
        <v>0</v>
      </c>
      <c r="J5799" s="24">
        <v>0</v>
      </c>
      <c r="K5799" s="24">
        <v>0</v>
      </c>
      <c r="L5799" s="14">
        <f>貼り付けシート!C5799</f>
        <v>29.7</v>
      </c>
      <c r="M5799" s="14">
        <f>貼り付けシート!D5799</f>
        <v>17.7</v>
      </c>
      <c r="N5799" s="18">
        <f>貼り付けシート!E5799</f>
        <v>67.122235827685557</v>
      </c>
      <c r="O5799" s="18">
        <f>貼り付けシート!F5799</f>
        <v>0</v>
      </c>
      <c r="P5799" s="19">
        <f t="shared" si="544"/>
        <v>0</v>
      </c>
      <c r="Q5799" s="19">
        <f t="shared" si="545"/>
        <v>0</v>
      </c>
    </row>
    <row r="5800" spans="1:17">
      <c r="A5800" s="38">
        <v>41881</v>
      </c>
      <c r="B5800" s="49" t="s">
        <v>159</v>
      </c>
      <c r="C5800" s="24">
        <f t="shared" si="540"/>
        <v>30.406921776000001</v>
      </c>
      <c r="D5800" s="24">
        <f t="shared" si="541"/>
        <v>0</v>
      </c>
      <c r="E5800" s="18">
        <f>IF(G5800&gt;=0.3,(バックデータ一覧!$C$10*(バックデータ一覧!$C$12*計算過程!L5800+バックデータ一覧!$C$13*LN(計算過程!G5800)+バックデータ一覧!$C$14)^バックデータ一覧!$C$11+バックデータ一覧!$E$10*(計算過程!G5800/(バックデータ一覧!$E$12*計算過程!L5800+バックデータ一覧!$E$13*LN(計算過程!G5800)+バックデータ一覧!$E$14))^バックデータ一覧!$E$11)*計算過程!$W$11*10^-3,0)</f>
        <v>0</v>
      </c>
      <c r="F5800" s="18">
        <f>IF(G5800&lt;0.3,(バックデータ一覧!$C$10*(バックデータ一覧!$C$12*計算過程!L5800+バックデータ一覧!$C$13*LN(0.3)+バックデータ一覧!$C$14)^バックデータ一覧!$C$11+バックデータ一覧!$E$10*(0.3/(バックデータ一覧!$E$12*計算過程!L5800+バックデータ一覧!$E$13*LN(0.3)+バックデータ一覧!$E$14))^バックデータ一覧!$E$11)*計算過程!$W$11*計算過程!G5800/0.3*10^-3,0)</f>
        <v>0</v>
      </c>
      <c r="G5800" s="18">
        <f t="shared" si="542"/>
        <v>0</v>
      </c>
      <c r="H5800" s="18">
        <f t="shared" si="543"/>
        <v>0</v>
      </c>
      <c r="I5800" s="24">
        <v>0</v>
      </c>
      <c r="J5800" s="24">
        <v>0</v>
      </c>
      <c r="K5800" s="24">
        <v>0</v>
      </c>
      <c r="L5800" s="14">
        <f>貼り付けシート!C5800</f>
        <v>30.8</v>
      </c>
      <c r="M5800" s="14">
        <f>貼り付けシート!D5800</f>
        <v>17.899999999999999</v>
      </c>
      <c r="N5800" s="18">
        <f>貼り付けシート!E5800</f>
        <v>63.714550444412289</v>
      </c>
      <c r="O5800" s="18">
        <f>貼り付けシート!F5800</f>
        <v>0</v>
      </c>
      <c r="P5800" s="19">
        <f t="shared" si="544"/>
        <v>0</v>
      </c>
      <c r="Q5800" s="19">
        <f t="shared" si="545"/>
        <v>0</v>
      </c>
    </row>
    <row r="5801" spans="1:17">
      <c r="A5801" s="38">
        <v>41881</v>
      </c>
      <c r="B5801" s="49" t="s">
        <v>160</v>
      </c>
      <c r="C5801" s="24">
        <f t="shared" si="540"/>
        <v>30.406921776000001</v>
      </c>
      <c r="D5801" s="24">
        <f t="shared" si="541"/>
        <v>0</v>
      </c>
      <c r="E5801" s="18">
        <f>IF(G5801&gt;=0.3,(バックデータ一覧!$C$10*(バックデータ一覧!$C$12*計算過程!L5801+バックデータ一覧!$C$13*LN(計算過程!G5801)+バックデータ一覧!$C$14)^バックデータ一覧!$C$11+バックデータ一覧!$E$10*(計算過程!G5801/(バックデータ一覧!$E$12*計算過程!L5801+バックデータ一覧!$E$13*LN(計算過程!G5801)+バックデータ一覧!$E$14))^バックデータ一覧!$E$11)*計算過程!$W$11*10^-3,0)</f>
        <v>0</v>
      </c>
      <c r="F5801" s="18">
        <f>IF(G5801&lt;0.3,(バックデータ一覧!$C$10*(バックデータ一覧!$C$12*計算過程!L5801+バックデータ一覧!$C$13*LN(0.3)+バックデータ一覧!$C$14)^バックデータ一覧!$C$11+バックデータ一覧!$E$10*(0.3/(バックデータ一覧!$E$12*計算過程!L5801+バックデータ一覧!$E$13*LN(0.3)+バックデータ一覧!$E$14))^バックデータ一覧!$E$11)*計算過程!$W$11*計算過程!G5801/0.3*10^-3,0)</f>
        <v>0</v>
      </c>
      <c r="G5801" s="18">
        <f t="shared" si="542"/>
        <v>0</v>
      </c>
      <c r="H5801" s="18">
        <f t="shared" si="543"/>
        <v>0</v>
      </c>
      <c r="I5801" s="24">
        <v>0</v>
      </c>
      <c r="J5801" s="24">
        <v>0</v>
      </c>
      <c r="K5801" s="24">
        <v>0</v>
      </c>
      <c r="L5801" s="14">
        <f>貼り付けシート!C5801</f>
        <v>30.6</v>
      </c>
      <c r="M5801" s="14">
        <f>貼り付けシート!D5801</f>
        <v>18.2</v>
      </c>
      <c r="N5801" s="18">
        <f>貼り付けシート!E5801</f>
        <v>65.495783619438669</v>
      </c>
      <c r="O5801" s="18">
        <f>貼り付けシート!F5801</f>
        <v>0</v>
      </c>
      <c r="P5801" s="19">
        <f t="shared" si="544"/>
        <v>0</v>
      </c>
      <c r="Q5801" s="19">
        <f t="shared" si="545"/>
        <v>0</v>
      </c>
    </row>
    <row r="5802" spans="1:17">
      <c r="A5802" s="38">
        <v>41881</v>
      </c>
      <c r="B5802" s="49" t="s">
        <v>161</v>
      </c>
      <c r="C5802" s="24">
        <f t="shared" si="540"/>
        <v>30.406921776000001</v>
      </c>
      <c r="D5802" s="24">
        <f t="shared" si="541"/>
        <v>0</v>
      </c>
      <c r="E5802" s="18">
        <f>IF(G5802&gt;=0.3,(バックデータ一覧!$C$10*(バックデータ一覧!$C$12*計算過程!L5802+バックデータ一覧!$C$13*LN(計算過程!G5802)+バックデータ一覧!$C$14)^バックデータ一覧!$C$11+バックデータ一覧!$E$10*(計算過程!G5802/(バックデータ一覧!$E$12*計算過程!L5802+バックデータ一覧!$E$13*LN(計算過程!G5802)+バックデータ一覧!$E$14))^バックデータ一覧!$E$11)*計算過程!$W$11*10^-3,0)</f>
        <v>0</v>
      </c>
      <c r="F5802" s="18">
        <f>IF(G5802&lt;0.3,(バックデータ一覧!$C$10*(バックデータ一覧!$C$12*計算過程!L5802+バックデータ一覧!$C$13*LN(0.3)+バックデータ一覧!$C$14)^バックデータ一覧!$C$11+バックデータ一覧!$E$10*(0.3/(バックデータ一覧!$E$12*計算過程!L5802+バックデータ一覧!$E$13*LN(0.3)+バックデータ一覧!$E$14))^バックデータ一覧!$E$11)*計算過程!$W$11*計算過程!G5802/0.3*10^-3,0)</f>
        <v>0</v>
      </c>
      <c r="G5802" s="18">
        <f t="shared" si="542"/>
        <v>0</v>
      </c>
      <c r="H5802" s="18">
        <f t="shared" si="543"/>
        <v>0</v>
      </c>
      <c r="I5802" s="24">
        <v>0</v>
      </c>
      <c r="J5802" s="24">
        <v>0</v>
      </c>
      <c r="K5802" s="24">
        <v>0</v>
      </c>
      <c r="L5802" s="14">
        <f>貼り付けシート!C5802</f>
        <v>31.2</v>
      </c>
      <c r="M5802" s="14">
        <f>貼り付けシート!D5802</f>
        <v>17.600000000000001</v>
      </c>
      <c r="N5802" s="18">
        <f>貼り付けシート!E5802</f>
        <v>61.263853720050278</v>
      </c>
      <c r="O5802" s="18">
        <f>貼り付けシート!F5802</f>
        <v>0</v>
      </c>
      <c r="P5802" s="19">
        <f t="shared" si="544"/>
        <v>0</v>
      </c>
      <c r="Q5802" s="19">
        <f t="shared" si="545"/>
        <v>0</v>
      </c>
    </row>
    <row r="5803" spans="1:17">
      <c r="A5803" s="38">
        <v>41881</v>
      </c>
      <c r="B5803" s="49" t="s">
        <v>162</v>
      </c>
      <c r="C5803" s="24">
        <f t="shared" si="540"/>
        <v>30.406921776000001</v>
      </c>
      <c r="D5803" s="24">
        <f t="shared" si="541"/>
        <v>0</v>
      </c>
      <c r="E5803" s="18">
        <f>IF(G5803&gt;=0.3,(バックデータ一覧!$C$10*(バックデータ一覧!$C$12*計算過程!L5803+バックデータ一覧!$C$13*LN(計算過程!G5803)+バックデータ一覧!$C$14)^バックデータ一覧!$C$11+バックデータ一覧!$E$10*(計算過程!G5803/(バックデータ一覧!$E$12*計算過程!L5803+バックデータ一覧!$E$13*LN(計算過程!G5803)+バックデータ一覧!$E$14))^バックデータ一覧!$E$11)*計算過程!$W$11*10^-3,0)</f>
        <v>0</v>
      </c>
      <c r="F5803" s="18">
        <f>IF(G5803&lt;0.3,(バックデータ一覧!$C$10*(バックデータ一覧!$C$12*計算過程!L5803+バックデータ一覧!$C$13*LN(0.3)+バックデータ一覧!$C$14)^バックデータ一覧!$C$11+バックデータ一覧!$E$10*(0.3/(バックデータ一覧!$E$12*計算過程!L5803+バックデータ一覧!$E$13*LN(0.3)+バックデータ一覧!$E$14))^バックデータ一覧!$E$11)*計算過程!$W$11*計算過程!G5803/0.3*10^-3,0)</f>
        <v>0</v>
      </c>
      <c r="G5803" s="18">
        <f t="shared" si="542"/>
        <v>0</v>
      </c>
      <c r="H5803" s="18">
        <f t="shared" si="543"/>
        <v>0</v>
      </c>
      <c r="I5803" s="24">
        <v>0</v>
      </c>
      <c r="J5803" s="24">
        <v>0</v>
      </c>
      <c r="K5803" s="24">
        <v>0</v>
      </c>
      <c r="L5803" s="14">
        <f>貼り付けシート!C5803</f>
        <v>31.4</v>
      </c>
      <c r="M5803" s="14">
        <f>貼り付けシート!D5803</f>
        <v>17</v>
      </c>
      <c r="N5803" s="18">
        <f>貼り付けシート!E5803</f>
        <v>58.561265152444221</v>
      </c>
      <c r="O5803" s="18">
        <f>貼り付けシート!F5803</f>
        <v>0</v>
      </c>
      <c r="P5803" s="19">
        <f t="shared" si="544"/>
        <v>0</v>
      </c>
      <c r="Q5803" s="19">
        <f t="shared" si="545"/>
        <v>0</v>
      </c>
    </row>
    <row r="5804" spans="1:17">
      <c r="A5804" s="38">
        <v>41881</v>
      </c>
      <c r="B5804" s="49" t="s">
        <v>163</v>
      </c>
      <c r="C5804" s="24">
        <f t="shared" si="540"/>
        <v>30.406921776000001</v>
      </c>
      <c r="D5804" s="24">
        <f t="shared" si="541"/>
        <v>0</v>
      </c>
      <c r="E5804" s="18">
        <f>IF(G5804&gt;=0.3,(バックデータ一覧!$C$10*(バックデータ一覧!$C$12*計算過程!L5804+バックデータ一覧!$C$13*LN(計算過程!G5804)+バックデータ一覧!$C$14)^バックデータ一覧!$C$11+バックデータ一覧!$E$10*(計算過程!G5804/(バックデータ一覧!$E$12*計算過程!L5804+バックデータ一覧!$E$13*LN(計算過程!G5804)+バックデータ一覧!$E$14))^バックデータ一覧!$E$11)*計算過程!$W$11*10^-3,0)</f>
        <v>0</v>
      </c>
      <c r="F5804" s="18">
        <f>IF(G5804&lt;0.3,(バックデータ一覧!$C$10*(バックデータ一覧!$C$12*計算過程!L5804+バックデータ一覧!$C$13*LN(0.3)+バックデータ一覧!$C$14)^バックデータ一覧!$C$11+バックデータ一覧!$E$10*(0.3/(バックデータ一覧!$E$12*計算過程!L5804+バックデータ一覧!$E$13*LN(0.3)+バックデータ一覧!$E$14))^バックデータ一覧!$E$11)*計算過程!$W$11*計算過程!G5804/0.3*10^-3,0)</f>
        <v>0</v>
      </c>
      <c r="G5804" s="18">
        <f t="shared" si="542"/>
        <v>0</v>
      </c>
      <c r="H5804" s="18">
        <f t="shared" si="543"/>
        <v>0</v>
      </c>
      <c r="I5804" s="24">
        <v>0</v>
      </c>
      <c r="J5804" s="24">
        <v>0</v>
      </c>
      <c r="K5804" s="24">
        <v>0</v>
      </c>
      <c r="L5804" s="14">
        <f>貼り付けシート!C5804</f>
        <v>31.4</v>
      </c>
      <c r="M5804" s="14">
        <f>貼り付けシート!D5804</f>
        <v>16.5</v>
      </c>
      <c r="N5804" s="18">
        <f>貼り付けシート!E5804</f>
        <v>56.883384691583736</v>
      </c>
      <c r="O5804" s="18">
        <f>貼り付けシート!F5804</f>
        <v>0</v>
      </c>
      <c r="P5804" s="19">
        <f t="shared" si="544"/>
        <v>0</v>
      </c>
      <c r="Q5804" s="19">
        <f t="shared" si="545"/>
        <v>0</v>
      </c>
    </row>
    <row r="5805" spans="1:17">
      <c r="A5805" s="38">
        <v>41881</v>
      </c>
      <c r="B5805" s="49" t="s">
        <v>164</v>
      </c>
      <c r="C5805" s="24">
        <f t="shared" si="540"/>
        <v>30.406921776000001</v>
      </c>
      <c r="D5805" s="24">
        <f t="shared" si="541"/>
        <v>0</v>
      </c>
      <c r="E5805" s="18">
        <f>IF(G5805&gt;=0.3,(バックデータ一覧!$C$10*(バックデータ一覧!$C$12*計算過程!L5805+バックデータ一覧!$C$13*LN(計算過程!G5805)+バックデータ一覧!$C$14)^バックデータ一覧!$C$11+バックデータ一覧!$E$10*(計算過程!G5805/(バックデータ一覧!$E$12*計算過程!L5805+バックデータ一覧!$E$13*LN(計算過程!G5805)+バックデータ一覧!$E$14))^バックデータ一覧!$E$11)*計算過程!$W$11*10^-3,0)</f>
        <v>0</v>
      </c>
      <c r="F5805" s="18">
        <f>IF(G5805&lt;0.3,(バックデータ一覧!$C$10*(バックデータ一覧!$C$12*計算過程!L5805+バックデータ一覧!$C$13*LN(0.3)+バックデータ一覧!$C$14)^バックデータ一覧!$C$11+バックデータ一覧!$E$10*(0.3/(バックデータ一覧!$E$12*計算過程!L5805+バックデータ一覧!$E$13*LN(0.3)+バックデータ一覧!$E$14))^バックデータ一覧!$E$11)*計算過程!$W$11*計算過程!G5805/0.3*10^-3,0)</f>
        <v>0</v>
      </c>
      <c r="G5805" s="18">
        <f t="shared" si="542"/>
        <v>0</v>
      </c>
      <c r="H5805" s="18">
        <f t="shared" si="543"/>
        <v>0</v>
      </c>
      <c r="I5805" s="24">
        <v>0</v>
      </c>
      <c r="J5805" s="24">
        <v>0</v>
      </c>
      <c r="K5805" s="24">
        <v>0</v>
      </c>
      <c r="L5805" s="14">
        <f>貼り付けシート!C5805</f>
        <v>31.8</v>
      </c>
      <c r="M5805" s="14">
        <f>貼り付けシート!D5805</f>
        <v>15.7</v>
      </c>
      <c r="N5805" s="18">
        <f>貼り付けシート!E5805</f>
        <v>52.97760260651286</v>
      </c>
      <c r="O5805" s="18">
        <f>貼り付けシート!F5805</f>
        <v>0</v>
      </c>
      <c r="P5805" s="19">
        <f t="shared" si="544"/>
        <v>0</v>
      </c>
      <c r="Q5805" s="19">
        <f t="shared" si="545"/>
        <v>0</v>
      </c>
    </row>
    <row r="5806" spans="1:17">
      <c r="A5806" s="38">
        <v>41881</v>
      </c>
      <c r="B5806" s="49" t="s">
        <v>165</v>
      </c>
      <c r="C5806" s="24">
        <f t="shared" si="540"/>
        <v>30.406921776000001</v>
      </c>
      <c r="D5806" s="24">
        <f t="shared" si="541"/>
        <v>0</v>
      </c>
      <c r="E5806" s="18">
        <f>IF(G5806&gt;=0.3,(バックデータ一覧!$C$10*(バックデータ一覧!$C$12*計算過程!L5806+バックデータ一覧!$C$13*LN(計算過程!G5806)+バックデータ一覧!$C$14)^バックデータ一覧!$C$11+バックデータ一覧!$E$10*(計算過程!G5806/(バックデータ一覧!$E$12*計算過程!L5806+バックデータ一覧!$E$13*LN(計算過程!G5806)+バックデータ一覧!$E$14))^バックデータ一覧!$E$11)*計算過程!$W$11*10^-3,0)</f>
        <v>0</v>
      </c>
      <c r="F5806" s="18">
        <f>IF(G5806&lt;0.3,(バックデータ一覧!$C$10*(バックデータ一覧!$C$12*計算過程!L5806+バックデータ一覧!$C$13*LN(0.3)+バックデータ一覧!$C$14)^バックデータ一覧!$C$11+バックデータ一覧!$E$10*(0.3/(バックデータ一覧!$E$12*計算過程!L5806+バックデータ一覧!$E$13*LN(0.3)+バックデータ一覧!$E$14))^バックデータ一覧!$E$11)*計算過程!$W$11*計算過程!G5806/0.3*10^-3,0)</f>
        <v>0</v>
      </c>
      <c r="G5806" s="18">
        <f t="shared" si="542"/>
        <v>0</v>
      </c>
      <c r="H5806" s="18">
        <f t="shared" si="543"/>
        <v>0</v>
      </c>
      <c r="I5806" s="24">
        <v>0</v>
      </c>
      <c r="J5806" s="24">
        <v>0</v>
      </c>
      <c r="K5806" s="24">
        <v>0</v>
      </c>
      <c r="L5806" s="14">
        <f>貼り付けシート!C5806</f>
        <v>31.4</v>
      </c>
      <c r="M5806" s="14">
        <f>貼り付けシート!D5806</f>
        <v>15</v>
      </c>
      <c r="N5806" s="18">
        <f>貼り付けシート!E5806</f>
        <v>51.833939097440016</v>
      </c>
      <c r="O5806" s="18">
        <f>貼り付けシート!F5806</f>
        <v>0</v>
      </c>
      <c r="P5806" s="19">
        <f t="shared" si="544"/>
        <v>0</v>
      </c>
      <c r="Q5806" s="19">
        <f t="shared" si="545"/>
        <v>0</v>
      </c>
    </row>
    <row r="5807" spans="1:17">
      <c r="A5807" s="38">
        <v>41881</v>
      </c>
      <c r="B5807" s="49" t="s">
        <v>166</v>
      </c>
      <c r="C5807" s="24">
        <f t="shared" si="540"/>
        <v>30.406921776000001</v>
      </c>
      <c r="D5807" s="24">
        <f t="shared" si="541"/>
        <v>0</v>
      </c>
      <c r="E5807" s="18">
        <f>IF(G5807&gt;=0.3,(バックデータ一覧!$C$10*(バックデータ一覧!$C$12*計算過程!L5807+バックデータ一覧!$C$13*LN(計算過程!G5807)+バックデータ一覧!$C$14)^バックデータ一覧!$C$11+バックデータ一覧!$E$10*(計算過程!G5807/(バックデータ一覧!$E$12*計算過程!L5807+バックデータ一覧!$E$13*LN(計算過程!G5807)+バックデータ一覧!$E$14))^バックデータ一覧!$E$11)*計算過程!$W$11*10^-3,0)</f>
        <v>0</v>
      </c>
      <c r="F5807" s="18">
        <f>IF(G5807&lt;0.3,(バックデータ一覧!$C$10*(バックデータ一覧!$C$12*計算過程!L5807+バックデータ一覧!$C$13*LN(0.3)+バックデータ一覧!$C$14)^バックデータ一覧!$C$11+バックデータ一覧!$E$10*(0.3/(バックデータ一覧!$E$12*計算過程!L5807+バックデータ一覧!$E$13*LN(0.3)+バックデータ一覧!$E$14))^バックデータ一覧!$E$11)*計算過程!$W$11*計算過程!G5807/0.3*10^-3,0)</f>
        <v>0</v>
      </c>
      <c r="G5807" s="18">
        <f t="shared" si="542"/>
        <v>0</v>
      </c>
      <c r="H5807" s="18">
        <f t="shared" si="543"/>
        <v>0</v>
      </c>
      <c r="I5807" s="24">
        <v>0</v>
      </c>
      <c r="J5807" s="24">
        <v>0</v>
      </c>
      <c r="K5807" s="24">
        <v>0</v>
      </c>
      <c r="L5807" s="14">
        <f>貼り付けシート!C5807</f>
        <v>30.5</v>
      </c>
      <c r="M5807" s="14">
        <f>貼り付けシート!D5807</f>
        <v>14.4</v>
      </c>
      <c r="N5807" s="18">
        <f>貼り付けシート!E5807</f>
        <v>52.429135107579874</v>
      </c>
      <c r="O5807" s="18">
        <f>貼り付けシート!F5807</f>
        <v>0</v>
      </c>
      <c r="P5807" s="19">
        <f t="shared" si="544"/>
        <v>0</v>
      </c>
      <c r="Q5807" s="19">
        <f t="shared" si="545"/>
        <v>0</v>
      </c>
    </row>
    <row r="5808" spans="1:17">
      <c r="A5808" s="38">
        <v>41881</v>
      </c>
      <c r="B5808" s="49" t="s">
        <v>167</v>
      </c>
      <c r="C5808" s="24">
        <f t="shared" si="540"/>
        <v>30.406921776000001</v>
      </c>
      <c r="D5808" s="24">
        <f t="shared" si="541"/>
        <v>0</v>
      </c>
      <c r="E5808" s="18">
        <f>IF(G5808&gt;=0.3,(バックデータ一覧!$C$10*(バックデータ一覧!$C$12*計算過程!L5808+バックデータ一覧!$C$13*LN(計算過程!G5808)+バックデータ一覧!$C$14)^バックデータ一覧!$C$11+バックデータ一覧!$E$10*(計算過程!G5808/(バックデータ一覧!$E$12*計算過程!L5808+バックデータ一覧!$E$13*LN(計算過程!G5808)+バックデータ一覧!$E$14))^バックデータ一覧!$E$11)*計算過程!$W$11*10^-3,0)</f>
        <v>0</v>
      </c>
      <c r="F5808" s="18">
        <f>IF(G5808&lt;0.3,(バックデータ一覧!$C$10*(バックデータ一覧!$C$12*計算過程!L5808+バックデータ一覧!$C$13*LN(0.3)+バックデータ一覧!$C$14)^バックデータ一覧!$C$11+バックデータ一覧!$E$10*(0.3/(バックデータ一覧!$E$12*計算過程!L5808+バックデータ一覧!$E$13*LN(0.3)+バックデータ一覧!$E$14))^バックデータ一覧!$E$11)*計算過程!$W$11*計算過程!G5808/0.3*10^-3,0)</f>
        <v>0</v>
      </c>
      <c r="G5808" s="18">
        <f t="shared" si="542"/>
        <v>0</v>
      </c>
      <c r="H5808" s="18">
        <f t="shared" si="543"/>
        <v>0</v>
      </c>
      <c r="I5808" s="24">
        <v>0</v>
      </c>
      <c r="J5808" s="24">
        <v>0</v>
      </c>
      <c r="K5808" s="24">
        <v>0</v>
      </c>
      <c r="L5808" s="14">
        <f>貼り付けシート!C5808</f>
        <v>28.9</v>
      </c>
      <c r="M5808" s="14">
        <f>貼り付けシート!D5808</f>
        <v>15.3</v>
      </c>
      <c r="N5808" s="18">
        <f>貼り付けシート!E5808</f>
        <v>60.991064409008821</v>
      </c>
      <c r="O5808" s="18">
        <f>貼り付けシート!F5808</f>
        <v>0</v>
      </c>
      <c r="P5808" s="19">
        <f t="shared" si="544"/>
        <v>0</v>
      </c>
      <c r="Q5808" s="19">
        <f t="shared" si="545"/>
        <v>0</v>
      </c>
    </row>
    <row r="5809" spans="1:17">
      <c r="A5809" s="38">
        <v>41881</v>
      </c>
      <c r="B5809" s="49" t="s">
        <v>168</v>
      </c>
      <c r="C5809" s="24">
        <f t="shared" si="540"/>
        <v>30.406921776000001</v>
      </c>
      <c r="D5809" s="24">
        <f t="shared" si="541"/>
        <v>0</v>
      </c>
      <c r="E5809" s="18">
        <f>IF(G5809&gt;=0.3,(バックデータ一覧!$C$10*(バックデータ一覧!$C$12*計算過程!L5809+バックデータ一覧!$C$13*LN(計算過程!G5809)+バックデータ一覧!$C$14)^バックデータ一覧!$C$11+バックデータ一覧!$E$10*(計算過程!G5809/(バックデータ一覧!$E$12*計算過程!L5809+バックデータ一覧!$E$13*LN(計算過程!G5809)+バックデータ一覧!$E$14))^バックデータ一覧!$E$11)*計算過程!$W$11*10^-3,0)</f>
        <v>0</v>
      </c>
      <c r="F5809" s="18">
        <f>IF(G5809&lt;0.3,(バックデータ一覧!$C$10*(バックデータ一覧!$C$12*計算過程!L5809+バックデータ一覧!$C$13*LN(0.3)+バックデータ一覧!$C$14)^バックデータ一覧!$C$11+バックデータ一覧!$E$10*(0.3/(バックデータ一覧!$E$12*計算過程!L5809+バックデータ一覧!$E$13*LN(0.3)+バックデータ一覧!$E$14))^バックデータ一覧!$E$11)*計算過程!$W$11*計算過程!G5809/0.3*10^-3,0)</f>
        <v>0</v>
      </c>
      <c r="G5809" s="18">
        <f t="shared" si="542"/>
        <v>0</v>
      </c>
      <c r="H5809" s="18">
        <f t="shared" si="543"/>
        <v>0</v>
      </c>
      <c r="I5809" s="24">
        <v>0</v>
      </c>
      <c r="J5809" s="24">
        <v>0</v>
      </c>
      <c r="K5809" s="24">
        <v>0</v>
      </c>
      <c r="L5809" s="14">
        <f>貼り付けシート!C5809</f>
        <v>27</v>
      </c>
      <c r="M5809" s="14">
        <f>貼り付けシート!D5809</f>
        <v>16.2</v>
      </c>
      <c r="N5809" s="18">
        <f>貼り付けシート!E5809</f>
        <v>72.041200181649998</v>
      </c>
      <c r="O5809" s="18">
        <f>貼り付けシート!F5809</f>
        <v>0</v>
      </c>
      <c r="P5809" s="19">
        <f t="shared" si="544"/>
        <v>0</v>
      </c>
      <c r="Q5809" s="19">
        <f t="shared" si="545"/>
        <v>0</v>
      </c>
    </row>
    <row r="5810" spans="1:17">
      <c r="A5810" s="38">
        <v>41881</v>
      </c>
      <c r="B5810" s="49" t="s">
        <v>169</v>
      </c>
      <c r="C5810" s="24">
        <f t="shared" si="540"/>
        <v>30.406921776000001</v>
      </c>
      <c r="D5810" s="24">
        <f t="shared" si="541"/>
        <v>0</v>
      </c>
      <c r="E5810" s="18">
        <f>IF(G5810&gt;=0.3,(バックデータ一覧!$C$10*(バックデータ一覧!$C$12*計算過程!L5810+バックデータ一覧!$C$13*LN(計算過程!G5810)+バックデータ一覧!$C$14)^バックデータ一覧!$C$11+バックデータ一覧!$E$10*(計算過程!G5810/(バックデータ一覧!$E$12*計算過程!L5810+バックデータ一覧!$E$13*LN(計算過程!G5810)+バックデータ一覧!$E$14))^バックデータ一覧!$E$11)*計算過程!$W$11*10^-3,0)</f>
        <v>0</v>
      </c>
      <c r="F5810" s="18">
        <f>IF(G5810&lt;0.3,(バックデータ一覧!$C$10*(バックデータ一覧!$C$12*計算過程!L5810+バックデータ一覧!$C$13*LN(0.3)+バックデータ一覧!$C$14)^バックデータ一覧!$C$11+バックデータ一覧!$E$10*(0.3/(バックデータ一覧!$E$12*計算過程!L5810+バックデータ一覧!$E$13*LN(0.3)+バックデータ一覧!$E$14))^バックデータ一覧!$E$11)*計算過程!$W$11*計算過程!G5810/0.3*10^-3,0)</f>
        <v>0</v>
      </c>
      <c r="G5810" s="18">
        <f t="shared" si="542"/>
        <v>0</v>
      </c>
      <c r="H5810" s="18">
        <f t="shared" si="543"/>
        <v>0</v>
      </c>
      <c r="I5810" s="24">
        <v>0</v>
      </c>
      <c r="J5810" s="24">
        <v>0</v>
      </c>
      <c r="K5810" s="24">
        <v>0</v>
      </c>
      <c r="L5810" s="14">
        <f>貼り付けシート!C5810</f>
        <v>26.5</v>
      </c>
      <c r="M5810" s="14">
        <f>貼り付けシート!D5810</f>
        <v>17.100000000000001</v>
      </c>
      <c r="N5810" s="18">
        <f>貼り付けシート!E5810</f>
        <v>78.203144216123775</v>
      </c>
      <c r="O5810" s="18">
        <f>貼り付けシート!F5810</f>
        <v>0</v>
      </c>
      <c r="P5810" s="19">
        <f t="shared" si="544"/>
        <v>0</v>
      </c>
      <c r="Q5810" s="19">
        <f t="shared" si="545"/>
        <v>0</v>
      </c>
    </row>
    <row r="5811" spans="1:17">
      <c r="A5811" s="38">
        <v>41881</v>
      </c>
      <c r="B5811" s="49" t="s">
        <v>170</v>
      </c>
      <c r="C5811" s="24">
        <f t="shared" si="540"/>
        <v>30.406921776000001</v>
      </c>
      <c r="D5811" s="24">
        <f t="shared" si="541"/>
        <v>0</v>
      </c>
      <c r="E5811" s="18">
        <f>IF(G5811&gt;=0.3,(バックデータ一覧!$C$10*(バックデータ一覧!$C$12*計算過程!L5811+バックデータ一覧!$C$13*LN(計算過程!G5811)+バックデータ一覧!$C$14)^バックデータ一覧!$C$11+バックデータ一覧!$E$10*(計算過程!G5811/(バックデータ一覧!$E$12*計算過程!L5811+バックデータ一覧!$E$13*LN(計算過程!G5811)+バックデータ一覧!$E$14))^バックデータ一覧!$E$11)*計算過程!$W$11*10^-3,0)</f>
        <v>0</v>
      </c>
      <c r="F5811" s="18">
        <f>IF(G5811&lt;0.3,(バックデータ一覧!$C$10*(バックデータ一覧!$C$12*計算過程!L5811+バックデータ一覧!$C$13*LN(0.3)+バックデータ一覧!$C$14)^バックデータ一覧!$C$11+バックデータ一覧!$E$10*(0.3/(バックデータ一覧!$E$12*計算過程!L5811+バックデータ一覧!$E$13*LN(0.3)+バックデータ一覧!$E$14))^バックデータ一覧!$E$11)*計算過程!$W$11*計算過程!G5811/0.3*10^-3,0)</f>
        <v>0</v>
      </c>
      <c r="G5811" s="18">
        <f t="shared" si="542"/>
        <v>0</v>
      </c>
      <c r="H5811" s="18">
        <f t="shared" si="543"/>
        <v>0</v>
      </c>
      <c r="I5811" s="24">
        <v>0</v>
      </c>
      <c r="J5811" s="24">
        <v>0</v>
      </c>
      <c r="K5811" s="24">
        <v>0</v>
      </c>
      <c r="L5811" s="14">
        <f>貼り付けシート!C5811</f>
        <v>25.6</v>
      </c>
      <c r="M5811" s="14">
        <f>貼り付けシート!D5811</f>
        <v>17.2</v>
      </c>
      <c r="N5811" s="18">
        <f>貼り付けシート!E5811</f>
        <v>82.947742880980016</v>
      </c>
      <c r="O5811" s="18">
        <f>貼り付けシート!F5811</f>
        <v>0</v>
      </c>
      <c r="P5811" s="19">
        <f t="shared" si="544"/>
        <v>0</v>
      </c>
      <c r="Q5811" s="19">
        <f t="shared" si="545"/>
        <v>0</v>
      </c>
    </row>
    <row r="5812" spans="1:17">
      <c r="A5812" s="38">
        <v>41881</v>
      </c>
      <c r="B5812" s="49" t="s">
        <v>171</v>
      </c>
      <c r="C5812" s="24">
        <f t="shared" si="540"/>
        <v>30.406921776000001</v>
      </c>
      <c r="D5812" s="24">
        <f t="shared" si="541"/>
        <v>0</v>
      </c>
      <c r="E5812" s="18">
        <f>IF(G5812&gt;=0.3,(バックデータ一覧!$C$10*(バックデータ一覧!$C$12*計算過程!L5812+バックデータ一覧!$C$13*LN(計算過程!G5812)+バックデータ一覧!$C$14)^バックデータ一覧!$C$11+バックデータ一覧!$E$10*(計算過程!G5812/(バックデータ一覧!$E$12*計算過程!L5812+バックデータ一覧!$E$13*LN(計算過程!G5812)+バックデータ一覧!$E$14))^バックデータ一覧!$E$11)*計算過程!$W$11*10^-3,0)</f>
        <v>0</v>
      </c>
      <c r="F5812" s="18">
        <f>IF(G5812&lt;0.3,(バックデータ一覧!$C$10*(バックデータ一覧!$C$12*計算過程!L5812+バックデータ一覧!$C$13*LN(0.3)+バックデータ一覧!$C$14)^バックデータ一覧!$C$11+バックデータ一覧!$E$10*(0.3/(バックデータ一覧!$E$12*計算過程!L5812+バックデータ一覧!$E$13*LN(0.3)+バックデータ一覧!$E$14))^バックデータ一覧!$E$11)*計算過程!$W$11*計算過程!G5812/0.3*10^-3,0)</f>
        <v>0</v>
      </c>
      <c r="G5812" s="18">
        <f t="shared" si="542"/>
        <v>0</v>
      </c>
      <c r="H5812" s="18">
        <f t="shared" si="543"/>
        <v>0</v>
      </c>
      <c r="I5812" s="24">
        <v>0</v>
      </c>
      <c r="J5812" s="24">
        <v>0</v>
      </c>
      <c r="K5812" s="24">
        <v>0</v>
      </c>
      <c r="L5812" s="14">
        <f>貼り付けシート!C5812</f>
        <v>25</v>
      </c>
      <c r="M5812" s="14">
        <f>貼り付けシート!D5812</f>
        <v>17.3</v>
      </c>
      <c r="N5812" s="18">
        <f>貼り付けシート!E5812</f>
        <v>86.447611079628643</v>
      </c>
      <c r="O5812" s="18">
        <f>貼り付けシート!F5812</f>
        <v>0</v>
      </c>
      <c r="P5812" s="19">
        <f t="shared" si="544"/>
        <v>0</v>
      </c>
      <c r="Q5812" s="19">
        <f t="shared" si="545"/>
        <v>0</v>
      </c>
    </row>
    <row r="5813" spans="1:17">
      <c r="A5813" s="38">
        <v>41881</v>
      </c>
      <c r="B5813" s="49" t="s">
        <v>172</v>
      </c>
      <c r="C5813" s="24">
        <f t="shared" si="540"/>
        <v>30.406921776000001</v>
      </c>
      <c r="D5813" s="24">
        <f t="shared" si="541"/>
        <v>0</v>
      </c>
      <c r="E5813" s="18">
        <f>IF(G5813&gt;=0.3,(バックデータ一覧!$C$10*(バックデータ一覧!$C$12*計算過程!L5813+バックデータ一覧!$C$13*LN(計算過程!G5813)+バックデータ一覧!$C$14)^バックデータ一覧!$C$11+バックデータ一覧!$E$10*(計算過程!G5813/(バックデータ一覧!$E$12*計算過程!L5813+バックデータ一覧!$E$13*LN(計算過程!G5813)+バックデータ一覧!$E$14))^バックデータ一覧!$E$11)*計算過程!$W$11*10^-3,0)</f>
        <v>0</v>
      </c>
      <c r="F5813" s="18">
        <f>IF(G5813&lt;0.3,(バックデータ一覧!$C$10*(バックデータ一覧!$C$12*計算過程!L5813+バックデータ一覧!$C$13*LN(0.3)+バックデータ一覧!$C$14)^バックデータ一覧!$C$11+バックデータ一覧!$E$10*(0.3/(バックデータ一覧!$E$12*計算過程!L5813+バックデータ一覧!$E$13*LN(0.3)+バックデータ一覧!$E$14))^バックデータ一覧!$E$11)*計算過程!$W$11*計算過程!G5813/0.3*10^-3,0)</f>
        <v>0</v>
      </c>
      <c r="G5813" s="18">
        <f t="shared" si="542"/>
        <v>0</v>
      </c>
      <c r="H5813" s="18">
        <f t="shared" si="543"/>
        <v>0</v>
      </c>
      <c r="I5813" s="24">
        <v>0</v>
      </c>
      <c r="J5813" s="24">
        <v>0</v>
      </c>
      <c r="K5813" s="24">
        <v>0</v>
      </c>
      <c r="L5813" s="14">
        <f>貼り付けシート!C5813</f>
        <v>24.6</v>
      </c>
      <c r="M5813" s="14">
        <f>貼り付けシート!D5813</f>
        <v>17.399999999999999</v>
      </c>
      <c r="N5813" s="18">
        <f>貼り付けシート!E5813</f>
        <v>89.034860924620403</v>
      </c>
      <c r="O5813" s="18">
        <f>貼り付けシート!F5813</f>
        <v>0</v>
      </c>
      <c r="P5813" s="19">
        <f t="shared" si="544"/>
        <v>0</v>
      </c>
      <c r="Q5813" s="19">
        <f t="shared" si="545"/>
        <v>0</v>
      </c>
    </row>
    <row r="5814" spans="1:17">
      <c r="A5814" s="38">
        <v>41882</v>
      </c>
      <c r="B5814" s="49" t="s">
        <v>149</v>
      </c>
      <c r="C5814" s="24">
        <f t="shared" si="540"/>
        <v>30.406921776000001</v>
      </c>
      <c r="D5814" s="24">
        <f t="shared" si="541"/>
        <v>0</v>
      </c>
      <c r="E5814" s="18">
        <f>IF(G5814&gt;=0.3,(バックデータ一覧!$C$10*(バックデータ一覧!$C$12*計算過程!L5814+バックデータ一覧!$C$13*LN(計算過程!G5814)+バックデータ一覧!$C$14)^バックデータ一覧!$C$11+バックデータ一覧!$E$10*(計算過程!G5814/(バックデータ一覧!$E$12*計算過程!L5814+バックデータ一覧!$E$13*LN(計算過程!G5814)+バックデータ一覧!$E$14))^バックデータ一覧!$E$11)*計算過程!$W$11*10^-3,0)</f>
        <v>0</v>
      </c>
      <c r="F5814" s="18">
        <f>IF(G5814&lt;0.3,(バックデータ一覧!$C$10*(バックデータ一覧!$C$12*計算過程!L5814+バックデータ一覧!$C$13*LN(0.3)+バックデータ一覧!$C$14)^バックデータ一覧!$C$11+バックデータ一覧!$E$10*(0.3/(バックデータ一覧!$E$12*計算過程!L5814+バックデータ一覧!$E$13*LN(0.3)+バックデータ一覧!$E$14))^バックデータ一覧!$E$11)*計算過程!$W$11*計算過程!G5814/0.3*10^-3,0)</f>
        <v>0</v>
      </c>
      <c r="G5814" s="18">
        <f t="shared" si="542"/>
        <v>0</v>
      </c>
      <c r="H5814" s="18">
        <f t="shared" si="543"/>
        <v>0</v>
      </c>
      <c r="I5814" s="24">
        <v>0</v>
      </c>
      <c r="J5814" s="24">
        <v>0</v>
      </c>
      <c r="K5814" s="24">
        <v>0</v>
      </c>
      <c r="L5814" s="14">
        <f>貼り付けシート!C5814</f>
        <v>24.3</v>
      </c>
      <c r="M5814" s="14">
        <f>貼り付けシート!D5814</f>
        <v>17.3</v>
      </c>
      <c r="N5814" s="18">
        <f>貼り付けシート!E5814</f>
        <v>90.141452210883514</v>
      </c>
      <c r="O5814" s="18">
        <f>貼り付けシート!F5814</f>
        <v>0</v>
      </c>
      <c r="P5814" s="19">
        <f t="shared" si="544"/>
        <v>0</v>
      </c>
      <c r="Q5814" s="19">
        <f t="shared" si="545"/>
        <v>0</v>
      </c>
    </row>
    <row r="5815" spans="1:17">
      <c r="A5815" s="38">
        <v>41882</v>
      </c>
      <c r="B5815" s="49" t="s">
        <v>150</v>
      </c>
      <c r="C5815" s="24">
        <f t="shared" si="540"/>
        <v>30.406921776000001</v>
      </c>
      <c r="D5815" s="24">
        <f t="shared" si="541"/>
        <v>0</v>
      </c>
      <c r="E5815" s="18">
        <f>IF(G5815&gt;=0.3,(バックデータ一覧!$C$10*(バックデータ一覧!$C$12*計算過程!L5815+バックデータ一覧!$C$13*LN(計算過程!G5815)+バックデータ一覧!$C$14)^バックデータ一覧!$C$11+バックデータ一覧!$E$10*(計算過程!G5815/(バックデータ一覧!$E$12*計算過程!L5815+バックデータ一覧!$E$13*LN(計算過程!G5815)+バックデータ一覧!$E$14))^バックデータ一覧!$E$11)*計算過程!$W$11*10^-3,0)</f>
        <v>0</v>
      </c>
      <c r="F5815" s="18">
        <f>IF(G5815&lt;0.3,(バックデータ一覧!$C$10*(バックデータ一覧!$C$12*計算過程!L5815+バックデータ一覧!$C$13*LN(0.3)+バックデータ一覧!$C$14)^バックデータ一覧!$C$11+バックデータ一覧!$E$10*(0.3/(バックデータ一覧!$E$12*計算過程!L5815+バックデータ一覧!$E$13*LN(0.3)+バックデータ一覧!$E$14))^バックデータ一覧!$E$11)*計算過程!$W$11*計算過程!G5815/0.3*10^-3,0)</f>
        <v>0</v>
      </c>
      <c r="G5815" s="18">
        <f t="shared" si="542"/>
        <v>0</v>
      </c>
      <c r="H5815" s="18">
        <f t="shared" si="543"/>
        <v>0</v>
      </c>
      <c r="I5815" s="24">
        <v>0</v>
      </c>
      <c r="J5815" s="24">
        <v>0</v>
      </c>
      <c r="K5815" s="24">
        <v>0</v>
      </c>
      <c r="L5815" s="14">
        <f>貼り付けシート!C5815</f>
        <v>23.8</v>
      </c>
      <c r="M5815" s="14">
        <f>貼り付けシート!D5815</f>
        <v>17.100000000000001</v>
      </c>
      <c r="N5815" s="18">
        <f>貼り付けシート!E5815</f>
        <v>91.843762576647663</v>
      </c>
      <c r="O5815" s="18">
        <f>貼り付けシート!F5815</f>
        <v>0</v>
      </c>
      <c r="P5815" s="19">
        <f t="shared" si="544"/>
        <v>0</v>
      </c>
      <c r="Q5815" s="19">
        <f t="shared" si="545"/>
        <v>0</v>
      </c>
    </row>
    <row r="5816" spans="1:17">
      <c r="A5816" s="38">
        <v>41882</v>
      </c>
      <c r="B5816" s="49" t="s">
        <v>151</v>
      </c>
      <c r="C5816" s="24">
        <f t="shared" si="540"/>
        <v>30.406921776000001</v>
      </c>
      <c r="D5816" s="24">
        <f t="shared" si="541"/>
        <v>0</v>
      </c>
      <c r="E5816" s="18">
        <f>IF(G5816&gt;=0.3,(バックデータ一覧!$C$10*(バックデータ一覧!$C$12*計算過程!L5816+バックデータ一覧!$C$13*LN(計算過程!G5816)+バックデータ一覧!$C$14)^バックデータ一覧!$C$11+バックデータ一覧!$E$10*(計算過程!G5816/(バックデータ一覧!$E$12*計算過程!L5816+バックデータ一覧!$E$13*LN(計算過程!G5816)+バックデータ一覧!$E$14))^バックデータ一覧!$E$11)*計算過程!$W$11*10^-3,0)</f>
        <v>0</v>
      </c>
      <c r="F5816" s="18">
        <f>IF(G5816&lt;0.3,(バックデータ一覧!$C$10*(バックデータ一覧!$C$12*計算過程!L5816+バックデータ一覧!$C$13*LN(0.3)+バックデータ一覧!$C$14)^バックデータ一覧!$C$11+バックデータ一覧!$E$10*(0.3/(バックデータ一覧!$E$12*計算過程!L5816+バックデータ一覧!$E$13*LN(0.3)+バックデータ一覧!$E$14))^バックデータ一覧!$E$11)*計算過程!$W$11*計算過程!G5816/0.3*10^-3,0)</f>
        <v>0</v>
      </c>
      <c r="G5816" s="18">
        <f t="shared" si="542"/>
        <v>0</v>
      </c>
      <c r="H5816" s="18">
        <f t="shared" si="543"/>
        <v>0</v>
      </c>
      <c r="I5816" s="24">
        <v>0</v>
      </c>
      <c r="J5816" s="24">
        <v>0</v>
      </c>
      <c r="K5816" s="24">
        <v>0</v>
      </c>
      <c r="L5816" s="14">
        <f>貼り付けシート!C5816</f>
        <v>23.7</v>
      </c>
      <c r="M5816" s="14">
        <f>貼り付けシート!D5816</f>
        <v>17.100000000000001</v>
      </c>
      <c r="N5816" s="18">
        <f>貼り付けシート!E5816</f>
        <v>92.398196270959161</v>
      </c>
      <c r="O5816" s="18">
        <f>貼り付けシート!F5816</f>
        <v>0</v>
      </c>
      <c r="P5816" s="19">
        <f t="shared" si="544"/>
        <v>0</v>
      </c>
      <c r="Q5816" s="19">
        <f t="shared" si="545"/>
        <v>0</v>
      </c>
    </row>
    <row r="5817" spans="1:17">
      <c r="A5817" s="38">
        <v>41882</v>
      </c>
      <c r="B5817" s="49" t="s">
        <v>152</v>
      </c>
      <c r="C5817" s="24">
        <f t="shared" si="540"/>
        <v>30.406921776000001</v>
      </c>
      <c r="D5817" s="24">
        <f t="shared" si="541"/>
        <v>0</v>
      </c>
      <c r="E5817" s="18">
        <f>IF(G5817&gt;=0.3,(バックデータ一覧!$C$10*(バックデータ一覧!$C$12*計算過程!L5817+バックデータ一覧!$C$13*LN(計算過程!G5817)+バックデータ一覧!$C$14)^バックデータ一覧!$C$11+バックデータ一覧!$E$10*(計算過程!G5817/(バックデータ一覧!$E$12*計算過程!L5817+バックデータ一覧!$E$13*LN(計算過程!G5817)+バックデータ一覧!$E$14))^バックデータ一覧!$E$11)*計算過程!$W$11*10^-3,0)</f>
        <v>0</v>
      </c>
      <c r="F5817" s="18">
        <f>IF(G5817&lt;0.3,(バックデータ一覧!$C$10*(バックデータ一覧!$C$12*計算過程!L5817+バックデータ一覧!$C$13*LN(0.3)+バックデータ一覧!$C$14)^バックデータ一覧!$C$11+バックデータ一覧!$E$10*(0.3/(バックデータ一覧!$E$12*計算過程!L5817+バックデータ一覧!$E$13*LN(0.3)+バックデータ一覧!$E$14))^バックデータ一覧!$E$11)*計算過程!$W$11*計算過程!G5817/0.3*10^-3,0)</f>
        <v>0</v>
      </c>
      <c r="G5817" s="18">
        <f t="shared" si="542"/>
        <v>0</v>
      </c>
      <c r="H5817" s="18">
        <f t="shared" si="543"/>
        <v>0</v>
      </c>
      <c r="I5817" s="24">
        <v>0</v>
      </c>
      <c r="J5817" s="24">
        <v>0</v>
      </c>
      <c r="K5817" s="24">
        <v>0</v>
      </c>
      <c r="L5817" s="14">
        <f>貼り付けシート!C5817</f>
        <v>23.7</v>
      </c>
      <c r="M5817" s="14">
        <f>貼り付けシート!D5817</f>
        <v>16.899999999999999</v>
      </c>
      <c r="N5817" s="18">
        <f>貼り付けシート!E5817</f>
        <v>91.346101468387545</v>
      </c>
      <c r="O5817" s="18">
        <f>貼り付けシート!F5817</f>
        <v>0</v>
      </c>
      <c r="P5817" s="19">
        <f t="shared" si="544"/>
        <v>0</v>
      </c>
      <c r="Q5817" s="19">
        <f t="shared" si="545"/>
        <v>0</v>
      </c>
    </row>
    <row r="5818" spans="1:17">
      <c r="A5818" s="38">
        <v>41882</v>
      </c>
      <c r="B5818" s="49" t="s">
        <v>153</v>
      </c>
      <c r="C5818" s="24">
        <f t="shared" si="540"/>
        <v>30.406921776000001</v>
      </c>
      <c r="D5818" s="24">
        <f t="shared" si="541"/>
        <v>0</v>
      </c>
      <c r="E5818" s="18">
        <f>IF(G5818&gt;=0.3,(バックデータ一覧!$C$10*(バックデータ一覧!$C$12*計算過程!L5818+バックデータ一覧!$C$13*LN(計算過程!G5818)+バックデータ一覧!$C$14)^バックデータ一覧!$C$11+バックデータ一覧!$E$10*(計算過程!G5818/(バックデータ一覧!$E$12*計算過程!L5818+バックデータ一覧!$E$13*LN(計算過程!G5818)+バックデータ一覧!$E$14))^バックデータ一覧!$E$11)*計算過程!$W$11*10^-3,0)</f>
        <v>0</v>
      </c>
      <c r="F5818" s="18">
        <f>IF(G5818&lt;0.3,(バックデータ一覧!$C$10*(バックデータ一覧!$C$12*計算過程!L5818+バックデータ一覧!$C$13*LN(0.3)+バックデータ一覧!$C$14)^バックデータ一覧!$C$11+バックデータ一覧!$E$10*(0.3/(バックデータ一覧!$E$12*計算過程!L5818+バックデータ一覧!$E$13*LN(0.3)+バックデータ一覧!$E$14))^バックデータ一覧!$E$11)*計算過程!$W$11*計算過程!G5818/0.3*10^-3,0)</f>
        <v>0</v>
      </c>
      <c r="G5818" s="18">
        <f t="shared" si="542"/>
        <v>0</v>
      </c>
      <c r="H5818" s="18">
        <f t="shared" si="543"/>
        <v>0</v>
      </c>
      <c r="I5818" s="24">
        <v>0</v>
      </c>
      <c r="J5818" s="24">
        <v>0</v>
      </c>
      <c r="K5818" s="24">
        <v>0</v>
      </c>
      <c r="L5818" s="14">
        <f>貼り付けシート!C5818</f>
        <v>23.4</v>
      </c>
      <c r="M5818" s="14">
        <f>貼り付けシート!D5818</f>
        <v>16.7</v>
      </c>
      <c r="N5818" s="18">
        <f>貼り付けシート!E5818</f>
        <v>91.941002563092155</v>
      </c>
      <c r="O5818" s="18">
        <f>貼り付けシート!F5818</f>
        <v>0</v>
      </c>
      <c r="P5818" s="19">
        <f t="shared" si="544"/>
        <v>0</v>
      </c>
      <c r="Q5818" s="19">
        <f t="shared" si="545"/>
        <v>0</v>
      </c>
    </row>
    <row r="5819" spans="1:17">
      <c r="A5819" s="38">
        <v>41882</v>
      </c>
      <c r="B5819" s="49" t="s">
        <v>154</v>
      </c>
      <c r="C5819" s="24">
        <f t="shared" si="540"/>
        <v>30.406921776000001</v>
      </c>
      <c r="D5819" s="24">
        <f t="shared" si="541"/>
        <v>0</v>
      </c>
      <c r="E5819" s="18">
        <f>IF(G5819&gt;=0.3,(バックデータ一覧!$C$10*(バックデータ一覧!$C$12*計算過程!L5819+バックデータ一覧!$C$13*LN(計算過程!G5819)+バックデータ一覧!$C$14)^バックデータ一覧!$C$11+バックデータ一覧!$E$10*(計算過程!G5819/(バックデータ一覧!$E$12*計算過程!L5819+バックデータ一覧!$E$13*LN(計算過程!G5819)+バックデータ一覧!$E$14))^バックデータ一覧!$E$11)*計算過程!$W$11*10^-3,0)</f>
        <v>0</v>
      </c>
      <c r="F5819" s="18">
        <f>IF(G5819&lt;0.3,(バックデータ一覧!$C$10*(バックデータ一覧!$C$12*計算過程!L5819+バックデータ一覧!$C$13*LN(0.3)+バックデータ一覧!$C$14)^バックデータ一覧!$C$11+バックデータ一覧!$E$10*(0.3/(バックデータ一覧!$E$12*計算過程!L5819+バックデータ一覧!$E$13*LN(0.3)+バックデータ一覧!$E$14))^バックデータ一覧!$E$11)*計算過程!$W$11*計算過程!G5819/0.3*10^-3,0)</f>
        <v>0</v>
      </c>
      <c r="G5819" s="18">
        <f t="shared" si="542"/>
        <v>0</v>
      </c>
      <c r="H5819" s="18">
        <f t="shared" si="543"/>
        <v>0</v>
      </c>
      <c r="I5819" s="24">
        <v>0</v>
      </c>
      <c r="J5819" s="24">
        <v>0</v>
      </c>
      <c r="K5819" s="24">
        <v>0</v>
      </c>
      <c r="L5819" s="14">
        <f>貼り付けシート!C5819</f>
        <v>23.2</v>
      </c>
      <c r="M5819" s="14">
        <f>貼り付けシート!D5819</f>
        <v>16.600000000000001</v>
      </c>
      <c r="N5819" s="18">
        <f>貼り付けシート!E5819</f>
        <v>92.515506240833574</v>
      </c>
      <c r="O5819" s="18">
        <f>貼り付けシート!F5819</f>
        <v>0</v>
      </c>
      <c r="P5819" s="19">
        <f t="shared" si="544"/>
        <v>0</v>
      </c>
      <c r="Q5819" s="19">
        <f t="shared" si="545"/>
        <v>0</v>
      </c>
    </row>
    <row r="5820" spans="1:17">
      <c r="A5820" s="38">
        <v>41882</v>
      </c>
      <c r="B5820" s="49" t="s">
        <v>155</v>
      </c>
      <c r="C5820" s="24">
        <f t="shared" si="540"/>
        <v>30.406921776000001</v>
      </c>
      <c r="D5820" s="24">
        <f t="shared" si="541"/>
        <v>0</v>
      </c>
      <c r="E5820" s="18">
        <f>IF(G5820&gt;=0.3,(バックデータ一覧!$C$10*(バックデータ一覧!$C$12*計算過程!L5820+バックデータ一覧!$C$13*LN(計算過程!G5820)+バックデータ一覧!$C$14)^バックデータ一覧!$C$11+バックデータ一覧!$E$10*(計算過程!G5820/(バックデータ一覧!$E$12*計算過程!L5820+バックデータ一覧!$E$13*LN(計算過程!G5820)+バックデータ一覧!$E$14))^バックデータ一覧!$E$11)*計算過程!$W$11*10^-3,0)</f>
        <v>0</v>
      </c>
      <c r="F5820" s="18">
        <f>IF(G5820&lt;0.3,(バックデータ一覧!$C$10*(バックデータ一覧!$C$12*計算過程!L5820+バックデータ一覧!$C$13*LN(0.3)+バックデータ一覧!$C$14)^バックデータ一覧!$C$11+バックデータ一覧!$E$10*(0.3/(バックデータ一覧!$E$12*計算過程!L5820+バックデータ一覧!$E$13*LN(0.3)+バックデータ一覧!$E$14))^バックデータ一覧!$E$11)*計算過程!$W$11*計算過程!G5820/0.3*10^-3,0)</f>
        <v>0</v>
      </c>
      <c r="G5820" s="18">
        <f t="shared" si="542"/>
        <v>0</v>
      </c>
      <c r="H5820" s="18">
        <f t="shared" si="543"/>
        <v>0</v>
      </c>
      <c r="I5820" s="24">
        <v>0</v>
      </c>
      <c r="J5820" s="24">
        <v>0</v>
      </c>
      <c r="K5820" s="24">
        <v>0</v>
      </c>
      <c r="L5820" s="14">
        <f>貼り付けシート!C5820</f>
        <v>24.2</v>
      </c>
      <c r="M5820" s="14">
        <f>貼り付けシート!D5820</f>
        <v>17.100000000000001</v>
      </c>
      <c r="N5820" s="18">
        <f>貼り付けシート!E5820</f>
        <v>89.663215290034586</v>
      </c>
      <c r="O5820" s="18">
        <f>貼り付けシート!F5820</f>
        <v>0</v>
      </c>
      <c r="P5820" s="19">
        <f t="shared" si="544"/>
        <v>0</v>
      </c>
      <c r="Q5820" s="19">
        <f t="shared" si="545"/>
        <v>0</v>
      </c>
    </row>
    <row r="5821" spans="1:17">
      <c r="A5821" s="38">
        <v>41882</v>
      </c>
      <c r="B5821" s="49" t="s">
        <v>156</v>
      </c>
      <c r="C5821" s="24">
        <f t="shared" si="540"/>
        <v>30.406921776000001</v>
      </c>
      <c r="D5821" s="24">
        <f t="shared" si="541"/>
        <v>0</v>
      </c>
      <c r="E5821" s="18">
        <f>IF(G5821&gt;=0.3,(バックデータ一覧!$C$10*(バックデータ一覧!$C$12*計算過程!L5821+バックデータ一覧!$C$13*LN(計算過程!G5821)+バックデータ一覧!$C$14)^バックデータ一覧!$C$11+バックデータ一覧!$E$10*(計算過程!G5821/(バックデータ一覧!$E$12*計算過程!L5821+バックデータ一覧!$E$13*LN(計算過程!G5821)+バックデータ一覧!$E$14))^バックデータ一覧!$E$11)*計算過程!$W$11*10^-3,0)</f>
        <v>0</v>
      </c>
      <c r="F5821" s="18">
        <f>IF(G5821&lt;0.3,(バックデータ一覧!$C$10*(バックデータ一覧!$C$12*計算過程!L5821+バックデータ一覧!$C$13*LN(0.3)+バックデータ一覧!$C$14)^バックデータ一覧!$C$11+バックデータ一覧!$E$10*(0.3/(バックデータ一覧!$E$12*計算過程!L5821+バックデータ一覧!$E$13*LN(0.3)+バックデータ一覧!$E$14))^バックデータ一覧!$E$11)*計算過程!$W$11*計算過程!G5821/0.3*10^-3,0)</f>
        <v>0</v>
      </c>
      <c r="G5821" s="18">
        <f t="shared" si="542"/>
        <v>0</v>
      </c>
      <c r="H5821" s="18">
        <f t="shared" si="543"/>
        <v>0</v>
      </c>
      <c r="I5821" s="24">
        <v>0</v>
      </c>
      <c r="J5821" s="24">
        <v>0</v>
      </c>
      <c r="K5821" s="24">
        <v>0</v>
      </c>
      <c r="L5821" s="14">
        <f>貼り付けシート!C5821</f>
        <v>26.6</v>
      </c>
      <c r="M5821" s="14">
        <f>貼り付けシート!D5821</f>
        <v>17.7</v>
      </c>
      <c r="N5821" s="18">
        <f>貼り付けシート!E5821</f>
        <v>80.396126599659397</v>
      </c>
      <c r="O5821" s="18">
        <f>貼り付けシート!F5821</f>
        <v>0</v>
      </c>
      <c r="P5821" s="19">
        <f t="shared" si="544"/>
        <v>0</v>
      </c>
      <c r="Q5821" s="19">
        <f t="shared" si="545"/>
        <v>0</v>
      </c>
    </row>
    <row r="5822" spans="1:17">
      <c r="A5822" s="38">
        <v>41882</v>
      </c>
      <c r="B5822" s="49" t="s">
        <v>157</v>
      </c>
      <c r="C5822" s="24">
        <f t="shared" si="540"/>
        <v>30.406921776000001</v>
      </c>
      <c r="D5822" s="24">
        <f t="shared" si="541"/>
        <v>0</v>
      </c>
      <c r="E5822" s="18">
        <f>IF(G5822&gt;=0.3,(バックデータ一覧!$C$10*(バックデータ一覧!$C$12*計算過程!L5822+バックデータ一覧!$C$13*LN(計算過程!G5822)+バックデータ一覧!$C$14)^バックデータ一覧!$C$11+バックデータ一覧!$E$10*(計算過程!G5822/(バックデータ一覧!$E$12*計算過程!L5822+バックデータ一覧!$E$13*LN(計算過程!G5822)+バックデータ一覧!$E$14))^バックデータ一覧!$E$11)*計算過程!$W$11*10^-3,0)</f>
        <v>0</v>
      </c>
      <c r="F5822" s="18">
        <f>IF(G5822&lt;0.3,(バックデータ一覧!$C$10*(バックデータ一覧!$C$12*計算過程!L5822+バックデータ一覧!$C$13*LN(0.3)+バックデータ一覧!$C$14)^バックデータ一覧!$C$11+バックデータ一覧!$E$10*(0.3/(バックデータ一覧!$E$12*計算過程!L5822+バックデータ一覧!$E$13*LN(0.3)+バックデータ一覧!$E$14))^バックデータ一覧!$E$11)*計算過程!$W$11*計算過程!G5822/0.3*10^-3,0)</f>
        <v>0</v>
      </c>
      <c r="G5822" s="18">
        <f t="shared" si="542"/>
        <v>0</v>
      </c>
      <c r="H5822" s="18">
        <f t="shared" si="543"/>
        <v>0</v>
      </c>
      <c r="I5822" s="24">
        <v>0</v>
      </c>
      <c r="J5822" s="24">
        <v>0</v>
      </c>
      <c r="K5822" s="24">
        <v>0</v>
      </c>
      <c r="L5822" s="14">
        <f>貼り付けシート!C5822</f>
        <v>29.7</v>
      </c>
      <c r="M5822" s="14">
        <f>貼り付けシート!D5822</f>
        <v>18.2</v>
      </c>
      <c r="N5822" s="18">
        <f>貼り付けシート!E5822</f>
        <v>68.964440447923423</v>
      </c>
      <c r="O5822" s="18">
        <f>貼り付けシート!F5822</f>
        <v>0</v>
      </c>
      <c r="P5822" s="19">
        <f t="shared" si="544"/>
        <v>0</v>
      </c>
      <c r="Q5822" s="19">
        <f t="shared" si="545"/>
        <v>0</v>
      </c>
    </row>
    <row r="5823" spans="1:17">
      <c r="A5823" s="38">
        <v>41882</v>
      </c>
      <c r="B5823" s="49" t="s">
        <v>158</v>
      </c>
      <c r="C5823" s="24">
        <f t="shared" si="540"/>
        <v>30.406921776000001</v>
      </c>
      <c r="D5823" s="24">
        <f t="shared" si="541"/>
        <v>0</v>
      </c>
      <c r="E5823" s="18">
        <f>IF(G5823&gt;=0.3,(バックデータ一覧!$C$10*(バックデータ一覧!$C$12*計算過程!L5823+バックデータ一覧!$C$13*LN(計算過程!G5823)+バックデータ一覧!$C$14)^バックデータ一覧!$C$11+バックデータ一覧!$E$10*(計算過程!G5823/(バックデータ一覧!$E$12*計算過程!L5823+バックデータ一覧!$E$13*LN(計算過程!G5823)+バックデータ一覧!$E$14))^バックデータ一覧!$E$11)*計算過程!$W$11*10^-3,0)</f>
        <v>0</v>
      </c>
      <c r="F5823" s="18">
        <f>IF(G5823&lt;0.3,(バックデータ一覧!$C$10*(バックデータ一覧!$C$12*計算過程!L5823+バックデータ一覧!$C$13*LN(0.3)+バックデータ一覧!$C$14)^バックデータ一覧!$C$11+バックデータ一覧!$E$10*(0.3/(バックデータ一覧!$E$12*計算過程!L5823+バックデータ一覧!$E$13*LN(0.3)+バックデータ一覧!$E$14))^バックデータ一覧!$E$11)*計算過程!$W$11*計算過程!G5823/0.3*10^-3,0)</f>
        <v>0</v>
      </c>
      <c r="G5823" s="18">
        <f t="shared" si="542"/>
        <v>0</v>
      </c>
      <c r="H5823" s="18">
        <f t="shared" si="543"/>
        <v>0</v>
      </c>
      <c r="I5823" s="24">
        <v>0</v>
      </c>
      <c r="J5823" s="24">
        <v>0</v>
      </c>
      <c r="K5823" s="24">
        <v>0</v>
      </c>
      <c r="L5823" s="14">
        <f>貼り付けシート!C5823</f>
        <v>30.8</v>
      </c>
      <c r="M5823" s="14">
        <f>貼り付けシート!D5823</f>
        <v>18.2</v>
      </c>
      <c r="N5823" s="18">
        <f>貼り付けシート!E5823</f>
        <v>64.752034812332155</v>
      </c>
      <c r="O5823" s="18">
        <f>貼り付けシート!F5823</f>
        <v>0</v>
      </c>
      <c r="P5823" s="19">
        <f t="shared" si="544"/>
        <v>0</v>
      </c>
      <c r="Q5823" s="19">
        <f t="shared" si="545"/>
        <v>0</v>
      </c>
    </row>
    <row r="5824" spans="1:17">
      <c r="A5824" s="38">
        <v>41882</v>
      </c>
      <c r="B5824" s="49" t="s">
        <v>159</v>
      </c>
      <c r="C5824" s="24">
        <f t="shared" si="540"/>
        <v>30.406921776000001</v>
      </c>
      <c r="D5824" s="24">
        <f t="shared" si="541"/>
        <v>0</v>
      </c>
      <c r="E5824" s="18">
        <f>IF(G5824&gt;=0.3,(バックデータ一覧!$C$10*(バックデータ一覧!$C$12*計算過程!L5824+バックデータ一覧!$C$13*LN(計算過程!G5824)+バックデータ一覧!$C$14)^バックデータ一覧!$C$11+バックデータ一覧!$E$10*(計算過程!G5824/(バックデータ一覧!$E$12*計算過程!L5824+バックデータ一覧!$E$13*LN(計算過程!G5824)+バックデータ一覧!$E$14))^バックデータ一覧!$E$11)*計算過程!$W$11*10^-3,0)</f>
        <v>0</v>
      </c>
      <c r="F5824" s="18">
        <f>IF(G5824&lt;0.3,(バックデータ一覧!$C$10*(バックデータ一覧!$C$12*計算過程!L5824+バックデータ一覧!$C$13*LN(0.3)+バックデータ一覧!$C$14)^バックデータ一覧!$C$11+バックデータ一覧!$E$10*(0.3/(バックデータ一覧!$E$12*計算過程!L5824+バックデータ一覧!$E$13*LN(0.3)+バックデータ一覧!$E$14))^バックデータ一覧!$E$11)*計算過程!$W$11*計算過程!G5824/0.3*10^-3,0)</f>
        <v>0</v>
      </c>
      <c r="G5824" s="18">
        <f t="shared" si="542"/>
        <v>0</v>
      </c>
      <c r="H5824" s="18">
        <f t="shared" si="543"/>
        <v>0</v>
      </c>
      <c r="I5824" s="24">
        <v>0</v>
      </c>
      <c r="J5824" s="24">
        <v>0</v>
      </c>
      <c r="K5824" s="24">
        <v>0</v>
      </c>
      <c r="L5824" s="14">
        <f>貼り付けシート!C5824</f>
        <v>31.6</v>
      </c>
      <c r="M5824" s="14">
        <f>貼り付けシート!D5824</f>
        <v>18.3</v>
      </c>
      <c r="N5824" s="18">
        <f>貼り付けシート!E5824</f>
        <v>62.201324985283378</v>
      </c>
      <c r="O5824" s="18">
        <f>貼り付けシート!F5824</f>
        <v>0</v>
      </c>
      <c r="P5824" s="19">
        <f t="shared" si="544"/>
        <v>0</v>
      </c>
      <c r="Q5824" s="19">
        <f t="shared" si="545"/>
        <v>0</v>
      </c>
    </row>
    <row r="5825" spans="1:17">
      <c r="A5825" s="38">
        <v>41882</v>
      </c>
      <c r="B5825" s="49" t="s">
        <v>160</v>
      </c>
      <c r="C5825" s="24">
        <f t="shared" si="540"/>
        <v>30.406921776000001</v>
      </c>
      <c r="D5825" s="24">
        <f t="shared" si="541"/>
        <v>0</v>
      </c>
      <c r="E5825" s="18">
        <f>IF(G5825&gt;=0.3,(バックデータ一覧!$C$10*(バックデータ一覧!$C$12*計算過程!L5825+バックデータ一覧!$C$13*LN(計算過程!G5825)+バックデータ一覧!$C$14)^バックデータ一覧!$C$11+バックデータ一覧!$E$10*(計算過程!G5825/(バックデータ一覧!$E$12*計算過程!L5825+バックデータ一覧!$E$13*LN(計算過程!G5825)+バックデータ一覧!$E$14))^バックデータ一覧!$E$11)*計算過程!$W$11*10^-3,0)</f>
        <v>0</v>
      </c>
      <c r="F5825" s="18">
        <f>IF(G5825&lt;0.3,(バックデータ一覧!$C$10*(バックデータ一覧!$C$12*計算過程!L5825+バックデータ一覧!$C$13*LN(0.3)+バックデータ一覧!$C$14)^バックデータ一覧!$C$11+バックデータ一覧!$E$10*(0.3/(バックデータ一覧!$E$12*計算過程!L5825+バックデータ一覧!$E$13*LN(0.3)+バックデータ一覧!$E$14))^バックデータ一覧!$E$11)*計算過程!$W$11*計算過程!G5825/0.3*10^-3,0)</f>
        <v>0</v>
      </c>
      <c r="G5825" s="18">
        <f t="shared" si="542"/>
        <v>0</v>
      </c>
      <c r="H5825" s="18">
        <f t="shared" si="543"/>
        <v>0</v>
      </c>
      <c r="I5825" s="24">
        <v>0</v>
      </c>
      <c r="J5825" s="24">
        <v>0</v>
      </c>
      <c r="K5825" s="24">
        <v>0</v>
      </c>
      <c r="L5825" s="14">
        <f>貼り付けシート!C5825</f>
        <v>32</v>
      </c>
      <c r="M5825" s="14">
        <f>貼り付けシート!D5825</f>
        <v>18.399999999999999</v>
      </c>
      <c r="N5825" s="18">
        <f>貼り付けシート!E5825</f>
        <v>61.130778330641576</v>
      </c>
      <c r="O5825" s="18">
        <f>貼り付けシート!F5825</f>
        <v>0</v>
      </c>
      <c r="P5825" s="19">
        <f t="shared" si="544"/>
        <v>0</v>
      </c>
      <c r="Q5825" s="19">
        <f t="shared" si="545"/>
        <v>0</v>
      </c>
    </row>
    <row r="5826" spans="1:17">
      <c r="A5826" s="38">
        <v>41882</v>
      </c>
      <c r="B5826" s="49" t="s">
        <v>161</v>
      </c>
      <c r="C5826" s="24">
        <f t="shared" si="540"/>
        <v>30.406921776000001</v>
      </c>
      <c r="D5826" s="24">
        <f t="shared" si="541"/>
        <v>0</v>
      </c>
      <c r="E5826" s="18">
        <f>IF(G5826&gt;=0.3,(バックデータ一覧!$C$10*(バックデータ一覧!$C$12*計算過程!L5826+バックデータ一覧!$C$13*LN(計算過程!G5826)+バックデータ一覧!$C$14)^バックデータ一覧!$C$11+バックデータ一覧!$E$10*(計算過程!G5826/(バックデータ一覧!$E$12*計算過程!L5826+バックデータ一覧!$E$13*LN(計算過程!G5826)+バックデータ一覧!$E$14))^バックデータ一覧!$E$11)*計算過程!$W$11*10^-3,0)</f>
        <v>0</v>
      </c>
      <c r="F5826" s="18">
        <f>IF(G5826&lt;0.3,(バックデータ一覧!$C$10*(バックデータ一覧!$C$12*計算過程!L5826+バックデータ一覧!$C$13*LN(0.3)+バックデータ一覧!$C$14)^バックデータ一覧!$C$11+バックデータ一覧!$E$10*(0.3/(バックデータ一覧!$E$12*計算過程!L5826+バックデータ一覧!$E$13*LN(0.3)+バックデータ一覧!$E$14))^バックデータ一覧!$E$11)*計算過程!$W$11*計算過程!G5826/0.3*10^-3,0)</f>
        <v>0</v>
      </c>
      <c r="G5826" s="18">
        <f t="shared" si="542"/>
        <v>0</v>
      </c>
      <c r="H5826" s="18">
        <f t="shared" si="543"/>
        <v>0</v>
      </c>
      <c r="I5826" s="24">
        <v>0</v>
      </c>
      <c r="J5826" s="24">
        <v>0</v>
      </c>
      <c r="K5826" s="24">
        <v>0</v>
      </c>
      <c r="L5826" s="14">
        <f>貼り付けシート!C5826</f>
        <v>32.1</v>
      </c>
      <c r="M5826" s="14">
        <f>貼り付けシート!D5826</f>
        <v>18.100000000000001</v>
      </c>
      <c r="N5826" s="18">
        <f>貼り付けシート!E5826</f>
        <v>59.823125812157727</v>
      </c>
      <c r="O5826" s="18">
        <f>貼り付けシート!F5826</f>
        <v>0</v>
      </c>
      <c r="P5826" s="19">
        <f t="shared" si="544"/>
        <v>0</v>
      </c>
      <c r="Q5826" s="19">
        <f t="shared" si="545"/>
        <v>0</v>
      </c>
    </row>
    <row r="5827" spans="1:17">
      <c r="A5827" s="38">
        <v>41882</v>
      </c>
      <c r="B5827" s="49" t="s">
        <v>162</v>
      </c>
      <c r="C5827" s="24">
        <f t="shared" si="540"/>
        <v>30.406921776000001</v>
      </c>
      <c r="D5827" s="24">
        <f t="shared" si="541"/>
        <v>0</v>
      </c>
      <c r="E5827" s="18">
        <f>IF(G5827&gt;=0.3,(バックデータ一覧!$C$10*(バックデータ一覧!$C$12*計算過程!L5827+バックデータ一覧!$C$13*LN(計算過程!G5827)+バックデータ一覧!$C$14)^バックデータ一覧!$C$11+バックデータ一覧!$E$10*(計算過程!G5827/(バックデータ一覧!$E$12*計算過程!L5827+バックデータ一覧!$E$13*LN(計算過程!G5827)+バックデータ一覧!$E$14))^バックデータ一覧!$E$11)*計算過程!$W$11*10^-3,0)</f>
        <v>0</v>
      </c>
      <c r="F5827" s="18">
        <f>IF(G5827&lt;0.3,(バックデータ一覧!$C$10*(バックデータ一覧!$C$12*計算過程!L5827+バックデータ一覧!$C$13*LN(0.3)+バックデータ一覧!$C$14)^バックデータ一覧!$C$11+バックデータ一覧!$E$10*(0.3/(バックデータ一覧!$E$12*計算過程!L5827+バックデータ一覧!$E$13*LN(0.3)+バックデータ一覧!$E$14))^バックデータ一覧!$E$11)*計算過程!$W$11*計算過程!G5827/0.3*10^-3,0)</f>
        <v>0</v>
      </c>
      <c r="G5827" s="18">
        <f t="shared" si="542"/>
        <v>0</v>
      </c>
      <c r="H5827" s="18">
        <f t="shared" si="543"/>
        <v>0</v>
      </c>
      <c r="I5827" s="24">
        <v>0</v>
      </c>
      <c r="J5827" s="24">
        <v>0</v>
      </c>
      <c r="K5827" s="24">
        <v>0</v>
      </c>
      <c r="L5827" s="14">
        <f>貼り付けシート!C5827</f>
        <v>32.700000000000003</v>
      </c>
      <c r="M5827" s="14">
        <f>貼り付けシート!D5827</f>
        <v>17.8</v>
      </c>
      <c r="N5827" s="18">
        <f>貼り付けシート!E5827</f>
        <v>56.901281627498079</v>
      </c>
      <c r="O5827" s="18">
        <f>貼り付けシート!F5827</f>
        <v>0</v>
      </c>
      <c r="P5827" s="19">
        <f t="shared" si="544"/>
        <v>0</v>
      </c>
      <c r="Q5827" s="19">
        <f t="shared" si="545"/>
        <v>0</v>
      </c>
    </row>
    <row r="5828" spans="1:17">
      <c r="A5828" s="38">
        <v>41882</v>
      </c>
      <c r="B5828" s="49" t="s">
        <v>163</v>
      </c>
      <c r="C5828" s="24">
        <f t="shared" si="540"/>
        <v>30.406921776000001</v>
      </c>
      <c r="D5828" s="24">
        <f t="shared" si="541"/>
        <v>0</v>
      </c>
      <c r="E5828" s="18">
        <f>IF(G5828&gt;=0.3,(バックデータ一覧!$C$10*(バックデータ一覧!$C$12*計算過程!L5828+バックデータ一覧!$C$13*LN(計算過程!G5828)+バックデータ一覧!$C$14)^バックデータ一覧!$C$11+バックデータ一覧!$E$10*(計算過程!G5828/(バックデータ一覧!$E$12*計算過程!L5828+バックデータ一覧!$E$13*LN(計算過程!G5828)+バックデータ一覧!$E$14))^バックデータ一覧!$E$11)*計算過程!$W$11*10^-3,0)</f>
        <v>0</v>
      </c>
      <c r="F5828" s="18">
        <f>IF(G5828&lt;0.3,(バックデータ一覧!$C$10*(バックデータ一覧!$C$12*計算過程!L5828+バックデータ一覧!$C$13*LN(0.3)+バックデータ一覧!$C$14)^バックデータ一覧!$C$11+バックデータ一覧!$E$10*(0.3/(バックデータ一覧!$E$12*計算過程!L5828+バックデータ一覧!$E$13*LN(0.3)+バックデータ一覧!$E$14))^バックデータ一覧!$E$11)*計算過程!$W$11*計算過程!G5828/0.3*10^-3,0)</f>
        <v>0</v>
      </c>
      <c r="G5828" s="18">
        <f t="shared" si="542"/>
        <v>0</v>
      </c>
      <c r="H5828" s="18">
        <f t="shared" si="543"/>
        <v>0</v>
      </c>
      <c r="I5828" s="24">
        <v>0</v>
      </c>
      <c r="J5828" s="24">
        <v>0</v>
      </c>
      <c r="K5828" s="24">
        <v>0</v>
      </c>
      <c r="L5828" s="14">
        <f>貼り付けシート!C5828</f>
        <v>32</v>
      </c>
      <c r="M5828" s="14">
        <f>貼り付けシート!D5828</f>
        <v>17.600000000000001</v>
      </c>
      <c r="N5828" s="18">
        <f>貼り付けシート!E5828</f>
        <v>58.546055261763009</v>
      </c>
      <c r="O5828" s="18">
        <f>貼り付けシート!F5828</f>
        <v>0</v>
      </c>
      <c r="P5828" s="19">
        <f t="shared" si="544"/>
        <v>0</v>
      </c>
      <c r="Q5828" s="19">
        <f t="shared" si="545"/>
        <v>0</v>
      </c>
    </row>
    <row r="5829" spans="1:17">
      <c r="A5829" s="38">
        <v>41882</v>
      </c>
      <c r="B5829" s="49" t="s">
        <v>164</v>
      </c>
      <c r="C5829" s="24">
        <f t="shared" si="540"/>
        <v>30.406921776000001</v>
      </c>
      <c r="D5829" s="24">
        <f t="shared" si="541"/>
        <v>0</v>
      </c>
      <c r="E5829" s="18">
        <f>IF(G5829&gt;=0.3,(バックデータ一覧!$C$10*(バックデータ一覧!$C$12*計算過程!L5829+バックデータ一覧!$C$13*LN(計算過程!G5829)+バックデータ一覧!$C$14)^バックデータ一覧!$C$11+バックデータ一覧!$E$10*(計算過程!G5829/(バックデータ一覧!$E$12*計算過程!L5829+バックデータ一覧!$E$13*LN(計算過程!G5829)+バックデータ一覧!$E$14))^バックデータ一覧!$E$11)*計算過程!$W$11*10^-3,0)</f>
        <v>0</v>
      </c>
      <c r="F5829" s="18">
        <f>IF(G5829&lt;0.3,(バックデータ一覧!$C$10*(バックデータ一覧!$C$12*計算過程!L5829+バックデータ一覧!$C$13*LN(0.3)+バックデータ一覧!$C$14)^バックデータ一覧!$C$11+バックデータ一覧!$E$10*(0.3/(バックデータ一覧!$E$12*計算過程!L5829+バックデータ一覧!$E$13*LN(0.3)+バックデータ一覧!$E$14))^バックデータ一覧!$E$11)*計算過程!$W$11*計算過程!G5829/0.3*10^-3,0)</f>
        <v>0</v>
      </c>
      <c r="G5829" s="18">
        <f t="shared" si="542"/>
        <v>0</v>
      </c>
      <c r="H5829" s="18">
        <f t="shared" si="543"/>
        <v>0</v>
      </c>
      <c r="I5829" s="24">
        <v>0</v>
      </c>
      <c r="J5829" s="24">
        <v>0</v>
      </c>
      <c r="K5829" s="24">
        <v>0</v>
      </c>
      <c r="L5829" s="14">
        <f>貼り付けシート!C5829</f>
        <v>31.5</v>
      </c>
      <c r="M5829" s="14">
        <f>貼り付けシート!D5829</f>
        <v>17.600000000000001</v>
      </c>
      <c r="N5829" s="18">
        <f>貼り付けシート!E5829</f>
        <v>60.228286807019124</v>
      </c>
      <c r="O5829" s="18">
        <f>貼り付けシート!F5829</f>
        <v>0</v>
      </c>
      <c r="P5829" s="19">
        <f t="shared" si="544"/>
        <v>0</v>
      </c>
      <c r="Q5829" s="19">
        <f t="shared" si="545"/>
        <v>0</v>
      </c>
    </row>
    <row r="5830" spans="1:17">
      <c r="A5830" s="38">
        <v>41882</v>
      </c>
      <c r="B5830" s="49" t="s">
        <v>165</v>
      </c>
      <c r="C5830" s="24">
        <f t="shared" si="540"/>
        <v>30.406921776000001</v>
      </c>
      <c r="D5830" s="24">
        <f t="shared" si="541"/>
        <v>0</v>
      </c>
      <c r="E5830" s="18">
        <f>IF(G5830&gt;=0.3,(バックデータ一覧!$C$10*(バックデータ一覧!$C$12*計算過程!L5830+バックデータ一覧!$C$13*LN(計算過程!G5830)+バックデータ一覧!$C$14)^バックデータ一覧!$C$11+バックデータ一覧!$E$10*(計算過程!G5830/(バックデータ一覧!$E$12*計算過程!L5830+バックデータ一覧!$E$13*LN(計算過程!G5830)+バックデータ一覧!$E$14))^バックデータ一覧!$E$11)*計算過程!$W$11*10^-3,0)</f>
        <v>0</v>
      </c>
      <c r="F5830" s="18">
        <f>IF(G5830&lt;0.3,(バックデータ一覧!$C$10*(バックデータ一覧!$C$12*計算過程!L5830+バックデータ一覧!$C$13*LN(0.3)+バックデータ一覧!$C$14)^バックデータ一覧!$C$11+バックデータ一覧!$E$10*(0.3/(バックデータ一覧!$E$12*計算過程!L5830+バックデータ一覧!$E$13*LN(0.3)+バックデータ一覧!$E$14))^バックデータ一覧!$E$11)*計算過程!$W$11*計算過程!G5830/0.3*10^-3,0)</f>
        <v>0</v>
      </c>
      <c r="G5830" s="18">
        <f t="shared" si="542"/>
        <v>0</v>
      </c>
      <c r="H5830" s="18">
        <f t="shared" si="543"/>
        <v>0</v>
      </c>
      <c r="I5830" s="24">
        <v>0</v>
      </c>
      <c r="J5830" s="24">
        <v>0</v>
      </c>
      <c r="K5830" s="24">
        <v>0</v>
      </c>
      <c r="L5830" s="14">
        <f>貼り付けシート!C5830</f>
        <v>30.8</v>
      </c>
      <c r="M5830" s="14">
        <f>貼り付けシート!D5830</f>
        <v>17.7</v>
      </c>
      <c r="N5830" s="18">
        <f>貼り付けシート!E5830</f>
        <v>63.022353589279867</v>
      </c>
      <c r="O5830" s="18">
        <f>貼り付けシート!F5830</f>
        <v>0</v>
      </c>
      <c r="P5830" s="19">
        <f t="shared" si="544"/>
        <v>0</v>
      </c>
      <c r="Q5830" s="19">
        <f t="shared" si="545"/>
        <v>0</v>
      </c>
    </row>
    <row r="5831" spans="1:17">
      <c r="A5831" s="38">
        <v>41882</v>
      </c>
      <c r="B5831" s="49" t="s">
        <v>166</v>
      </c>
      <c r="C5831" s="24">
        <f t="shared" ref="C5831:C5894" si="546">$W$6*IF(AND(L5831&lt;5,N5831&gt;=80),$W$4,$W$5)*3600*10^-6</f>
        <v>30.406921776000001</v>
      </c>
      <c r="D5831" s="24">
        <f t="shared" ref="D5831:D5894" si="547">IF(G5831&gt;=0.3,E5831,F5831)</f>
        <v>0</v>
      </c>
      <c r="E5831" s="18">
        <f>IF(G5831&gt;=0.3,(バックデータ一覧!$C$10*(バックデータ一覧!$C$12*計算過程!L5831+バックデータ一覧!$C$13*LN(計算過程!G5831)+バックデータ一覧!$C$14)^バックデータ一覧!$C$11+バックデータ一覧!$E$10*(計算過程!G5831/(バックデータ一覧!$E$12*計算過程!L5831+バックデータ一覧!$E$13*LN(計算過程!G5831)+バックデータ一覧!$E$14))^バックデータ一覧!$E$11)*計算過程!$W$11*10^-3,0)</f>
        <v>0</v>
      </c>
      <c r="F5831" s="18">
        <f>IF(G5831&lt;0.3,(バックデータ一覧!$C$10*(バックデータ一覧!$C$12*計算過程!L5831+バックデータ一覧!$C$13*LN(0.3)+バックデータ一覧!$C$14)^バックデータ一覧!$C$11+バックデータ一覧!$E$10*(0.3/(バックデータ一覧!$E$12*計算過程!L5831+バックデータ一覧!$E$13*LN(0.3)+バックデータ一覧!$E$14))^バックデータ一覧!$E$11)*計算過程!$W$11*計算過程!G5831/0.3*10^-3,0)</f>
        <v>0</v>
      </c>
      <c r="G5831" s="18">
        <f t="shared" ref="G5831:G5894" si="548">H5831/($W$6*3600*10^-6)</f>
        <v>0</v>
      </c>
      <c r="H5831" s="18">
        <f t="shared" ref="H5831:H5894" si="549">IF(AND(L5831&lt;5,N5831&gt;=80),P5831/$W$4,P5831/$W$5)</f>
        <v>0</v>
      </c>
      <c r="I5831" s="24">
        <v>0</v>
      </c>
      <c r="J5831" s="24">
        <v>0</v>
      </c>
      <c r="K5831" s="24">
        <v>0</v>
      </c>
      <c r="L5831" s="14">
        <f>貼り付けシート!C5831</f>
        <v>30.4</v>
      </c>
      <c r="M5831" s="14">
        <f>貼り付けシート!D5831</f>
        <v>17.7</v>
      </c>
      <c r="N5831" s="18">
        <f>貼り付けシート!E5831</f>
        <v>64.479534942401969</v>
      </c>
      <c r="O5831" s="18">
        <f>貼り付けシート!F5831</f>
        <v>0</v>
      </c>
      <c r="P5831" s="19">
        <f t="shared" ref="P5831:P5894" si="550">IF(O5831&gt;C5831,C5831,O5831)</f>
        <v>0</v>
      </c>
      <c r="Q5831" s="19">
        <f t="shared" ref="Q5831:Q5894" si="551">IF(O5831&gt;C5831,O5831-C5831,0)</f>
        <v>0</v>
      </c>
    </row>
    <row r="5832" spans="1:17">
      <c r="A5832" s="38">
        <v>41882</v>
      </c>
      <c r="B5832" s="49" t="s">
        <v>167</v>
      </c>
      <c r="C5832" s="24">
        <f t="shared" si="546"/>
        <v>30.406921776000001</v>
      </c>
      <c r="D5832" s="24">
        <f t="shared" si="547"/>
        <v>0</v>
      </c>
      <c r="E5832" s="18">
        <f>IF(G5832&gt;=0.3,(バックデータ一覧!$C$10*(バックデータ一覧!$C$12*計算過程!L5832+バックデータ一覧!$C$13*LN(計算過程!G5832)+バックデータ一覧!$C$14)^バックデータ一覧!$C$11+バックデータ一覧!$E$10*(計算過程!G5832/(バックデータ一覧!$E$12*計算過程!L5832+バックデータ一覧!$E$13*LN(計算過程!G5832)+バックデータ一覧!$E$14))^バックデータ一覧!$E$11)*計算過程!$W$11*10^-3,0)</f>
        <v>0</v>
      </c>
      <c r="F5832" s="18">
        <f>IF(G5832&lt;0.3,(バックデータ一覧!$C$10*(バックデータ一覧!$C$12*計算過程!L5832+バックデータ一覧!$C$13*LN(0.3)+バックデータ一覧!$C$14)^バックデータ一覧!$C$11+バックデータ一覧!$E$10*(0.3/(バックデータ一覧!$E$12*計算過程!L5832+バックデータ一覧!$E$13*LN(0.3)+バックデータ一覧!$E$14))^バックデータ一覧!$E$11)*計算過程!$W$11*計算過程!G5832/0.3*10^-3,0)</f>
        <v>0</v>
      </c>
      <c r="G5832" s="18">
        <f t="shared" si="548"/>
        <v>0</v>
      </c>
      <c r="H5832" s="18">
        <f t="shared" si="549"/>
        <v>0</v>
      </c>
      <c r="I5832" s="24">
        <v>0</v>
      </c>
      <c r="J5832" s="24">
        <v>0</v>
      </c>
      <c r="K5832" s="24">
        <v>0</v>
      </c>
      <c r="L5832" s="14">
        <f>貼り付けシート!C5832</f>
        <v>28.9</v>
      </c>
      <c r="M5832" s="14">
        <f>貼り付けシート!D5832</f>
        <v>18</v>
      </c>
      <c r="N5832" s="18">
        <f>貼り付けシート!E5832</f>
        <v>71.451480418862715</v>
      </c>
      <c r="O5832" s="18">
        <f>貼り付けシート!F5832</f>
        <v>0</v>
      </c>
      <c r="P5832" s="19">
        <f t="shared" si="550"/>
        <v>0</v>
      </c>
      <c r="Q5832" s="19">
        <f t="shared" si="551"/>
        <v>0</v>
      </c>
    </row>
    <row r="5833" spans="1:17">
      <c r="A5833" s="38">
        <v>41882</v>
      </c>
      <c r="B5833" s="49" t="s">
        <v>168</v>
      </c>
      <c r="C5833" s="24">
        <f t="shared" si="546"/>
        <v>30.406921776000001</v>
      </c>
      <c r="D5833" s="24">
        <f t="shared" si="547"/>
        <v>0</v>
      </c>
      <c r="E5833" s="18">
        <f>IF(G5833&gt;=0.3,(バックデータ一覧!$C$10*(バックデータ一覧!$C$12*計算過程!L5833+バックデータ一覧!$C$13*LN(計算過程!G5833)+バックデータ一覧!$C$14)^バックデータ一覧!$C$11+バックデータ一覧!$E$10*(計算過程!G5833/(バックデータ一覧!$E$12*計算過程!L5833+バックデータ一覧!$E$13*LN(計算過程!G5833)+バックデータ一覧!$E$14))^バックデータ一覧!$E$11)*計算過程!$W$11*10^-3,0)</f>
        <v>0</v>
      </c>
      <c r="F5833" s="18">
        <f>IF(G5833&lt;0.3,(バックデータ一覧!$C$10*(バックデータ一覧!$C$12*計算過程!L5833+バックデータ一覧!$C$13*LN(0.3)+バックデータ一覧!$C$14)^バックデータ一覧!$C$11+バックデータ一覧!$E$10*(0.3/(バックデータ一覧!$E$12*計算過程!L5833+バックデータ一覧!$E$13*LN(0.3)+バックデータ一覧!$E$14))^バックデータ一覧!$E$11)*計算過程!$W$11*計算過程!G5833/0.3*10^-3,0)</f>
        <v>0</v>
      </c>
      <c r="G5833" s="18">
        <f t="shared" si="548"/>
        <v>0</v>
      </c>
      <c r="H5833" s="18">
        <f t="shared" si="549"/>
        <v>0</v>
      </c>
      <c r="I5833" s="24">
        <v>0</v>
      </c>
      <c r="J5833" s="24">
        <v>0</v>
      </c>
      <c r="K5833" s="24">
        <v>0</v>
      </c>
      <c r="L5833" s="14">
        <f>貼り付けシート!C5833</f>
        <v>27.4</v>
      </c>
      <c r="M5833" s="14">
        <f>貼り付けシート!D5833</f>
        <v>18.3</v>
      </c>
      <c r="N5833" s="18">
        <f>貼り付けシート!E5833</f>
        <v>79.232928878478845</v>
      </c>
      <c r="O5833" s="18">
        <f>貼り付けシート!F5833</f>
        <v>0</v>
      </c>
      <c r="P5833" s="19">
        <f t="shared" si="550"/>
        <v>0</v>
      </c>
      <c r="Q5833" s="19">
        <f t="shared" si="551"/>
        <v>0</v>
      </c>
    </row>
    <row r="5834" spans="1:17">
      <c r="A5834" s="38">
        <v>41882</v>
      </c>
      <c r="B5834" s="49" t="s">
        <v>169</v>
      </c>
      <c r="C5834" s="24">
        <f t="shared" si="546"/>
        <v>30.406921776000001</v>
      </c>
      <c r="D5834" s="24">
        <f t="shared" si="547"/>
        <v>0</v>
      </c>
      <c r="E5834" s="18">
        <f>IF(G5834&gt;=0.3,(バックデータ一覧!$C$10*(バックデータ一覧!$C$12*計算過程!L5834+バックデータ一覧!$C$13*LN(計算過程!G5834)+バックデータ一覧!$C$14)^バックデータ一覧!$C$11+バックデータ一覧!$E$10*(計算過程!G5834/(バックデータ一覧!$E$12*計算過程!L5834+バックデータ一覧!$E$13*LN(計算過程!G5834)+バックデータ一覧!$E$14))^バックデータ一覧!$E$11)*計算過程!$W$11*10^-3,0)</f>
        <v>0</v>
      </c>
      <c r="F5834" s="18">
        <f>IF(G5834&lt;0.3,(バックデータ一覧!$C$10*(バックデータ一覧!$C$12*計算過程!L5834+バックデータ一覧!$C$13*LN(0.3)+バックデータ一覧!$C$14)^バックデータ一覧!$C$11+バックデータ一覧!$E$10*(0.3/(バックデータ一覧!$E$12*計算過程!L5834+バックデータ一覧!$E$13*LN(0.3)+バックデータ一覧!$E$14))^バックデータ一覧!$E$11)*計算過程!$W$11*計算過程!G5834/0.3*10^-3,0)</f>
        <v>0</v>
      </c>
      <c r="G5834" s="18">
        <f t="shared" si="548"/>
        <v>0</v>
      </c>
      <c r="H5834" s="18">
        <f t="shared" si="549"/>
        <v>0</v>
      </c>
      <c r="I5834" s="24">
        <v>0</v>
      </c>
      <c r="J5834" s="24">
        <v>0</v>
      </c>
      <c r="K5834" s="24">
        <v>0</v>
      </c>
      <c r="L5834" s="14">
        <f>貼り付けシート!C5834</f>
        <v>27</v>
      </c>
      <c r="M5834" s="14">
        <f>貼り付けシート!D5834</f>
        <v>18.5</v>
      </c>
      <c r="N5834" s="18">
        <f>貼り付けシート!E5834</f>
        <v>81.973847417111173</v>
      </c>
      <c r="O5834" s="18">
        <f>貼り付けシート!F5834</f>
        <v>0</v>
      </c>
      <c r="P5834" s="19">
        <f t="shared" si="550"/>
        <v>0</v>
      </c>
      <c r="Q5834" s="19">
        <f t="shared" si="551"/>
        <v>0</v>
      </c>
    </row>
    <row r="5835" spans="1:17">
      <c r="A5835" s="38">
        <v>41882</v>
      </c>
      <c r="B5835" s="49" t="s">
        <v>170</v>
      </c>
      <c r="C5835" s="24">
        <f t="shared" si="546"/>
        <v>30.406921776000001</v>
      </c>
      <c r="D5835" s="24">
        <f t="shared" si="547"/>
        <v>0</v>
      </c>
      <c r="E5835" s="18">
        <f>IF(G5835&gt;=0.3,(バックデータ一覧!$C$10*(バックデータ一覧!$C$12*計算過程!L5835+バックデータ一覧!$C$13*LN(計算過程!G5835)+バックデータ一覧!$C$14)^バックデータ一覧!$C$11+バックデータ一覧!$E$10*(計算過程!G5835/(バックデータ一覧!$E$12*計算過程!L5835+バックデータ一覧!$E$13*LN(計算過程!G5835)+バックデータ一覧!$E$14))^バックデータ一覧!$E$11)*計算過程!$W$11*10^-3,0)</f>
        <v>0</v>
      </c>
      <c r="F5835" s="18">
        <f>IF(G5835&lt;0.3,(バックデータ一覧!$C$10*(バックデータ一覧!$C$12*計算過程!L5835+バックデータ一覧!$C$13*LN(0.3)+バックデータ一覧!$C$14)^バックデータ一覧!$C$11+バックデータ一覧!$E$10*(0.3/(バックデータ一覧!$E$12*計算過程!L5835+バックデータ一覧!$E$13*LN(0.3)+バックデータ一覧!$E$14))^バックデータ一覧!$E$11)*計算過程!$W$11*計算過程!G5835/0.3*10^-3,0)</f>
        <v>0</v>
      </c>
      <c r="G5835" s="18">
        <f t="shared" si="548"/>
        <v>0</v>
      </c>
      <c r="H5835" s="18">
        <f t="shared" si="549"/>
        <v>0</v>
      </c>
      <c r="I5835" s="24">
        <v>0</v>
      </c>
      <c r="J5835" s="24">
        <v>0</v>
      </c>
      <c r="K5835" s="24">
        <v>0</v>
      </c>
      <c r="L5835" s="14">
        <f>貼り付けシート!C5835</f>
        <v>26.8</v>
      </c>
      <c r="M5835" s="14">
        <f>貼り付けシート!D5835</f>
        <v>18.3</v>
      </c>
      <c r="N5835" s="18">
        <f>貼り付けシート!E5835</f>
        <v>82.071843125280196</v>
      </c>
      <c r="O5835" s="18">
        <f>貼り付けシート!F5835</f>
        <v>0</v>
      </c>
      <c r="P5835" s="19">
        <f t="shared" si="550"/>
        <v>0</v>
      </c>
      <c r="Q5835" s="19">
        <f t="shared" si="551"/>
        <v>0</v>
      </c>
    </row>
    <row r="5836" spans="1:17">
      <c r="A5836" s="38">
        <v>41882</v>
      </c>
      <c r="B5836" s="49" t="s">
        <v>171</v>
      </c>
      <c r="C5836" s="24">
        <f t="shared" si="546"/>
        <v>30.406921776000001</v>
      </c>
      <c r="D5836" s="24">
        <f t="shared" si="547"/>
        <v>0</v>
      </c>
      <c r="E5836" s="18">
        <f>IF(G5836&gt;=0.3,(バックデータ一覧!$C$10*(バックデータ一覧!$C$12*計算過程!L5836+バックデータ一覧!$C$13*LN(計算過程!G5836)+バックデータ一覧!$C$14)^バックデータ一覧!$C$11+バックデータ一覧!$E$10*(計算過程!G5836/(バックデータ一覧!$E$12*計算過程!L5836+バックデータ一覧!$E$13*LN(計算過程!G5836)+バックデータ一覧!$E$14))^バックデータ一覧!$E$11)*計算過程!$W$11*10^-3,0)</f>
        <v>0</v>
      </c>
      <c r="F5836" s="18">
        <f>IF(G5836&lt;0.3,(バックデータ一覧!$C$10*(バックデータ一覧!$C$12*計算過程!L5836+バックデータ一覧!$C$13*LN(0.3)+バックデータ一覧!$C$14)^バックデータ一覧!$C$11+バックデータ一覧!$E$10*(0.3/(バックデータ一覧!$E$12*計算過程!L5836+バックデータ一覧!$E$13*LN(0.3)+バックデータ一覧!$E$14))^バックデータ一覧!$E$11)*計算過程!$W$11*計算過程!G5836/0.3*10^-3,0)</f>
        <v>0</v>
      </c>
      <c r="G5836" s="18">
        <f t="shared" si="548"/>
        <v>0</v>
      </c>
      <c r="H5836" s="18">
        <f t="shared" si="549"/>
        <v>0</v>
      </c>
      <c r="I5836" s="24">
        <v>0</v>
      </c>
      <c r="J5836" s="24">
        <v>0</v>
      </c>
      <c r="K5836" s="24">
        <v>0</v>
      </c>
      <c r="L5836" s="14">
        <f>貼り付けシート!C5836</f>
        <v>26</v>
      </c>
      <c r="M5836" s="14">
        <f>貼り付けシート!D5836</f>
        <v>18.3</v>
      </c>
      <c r="N5836" s="18">
        <f>貼り付けシート!E5836</f>
        <v>86.037387726940537</v>
      </c>
      <c r="O5836" s="18">
        <f>貼り付けシート!F5836</f>
        <v>0</v>
      </c>
      <c r="P5836" s="19">
        <f t="shared" si="550"/>
        <v>0</v>
      </c>
      <c r="Q5836" s="19">
        <f t="shared" si="551"/>
        <v>0</v>
      </c>
    </row>
    <row r="5837" spans="1:17">
      <c r="A5837" s="38">
        <v>41882</v>
      </c>
      <c r="B5837" s="49" t="s">
        <v>172</v>
      </c>
      <c r="C5837" s="24">
        <f t="shared" si="546"/>
        <v>30.406921776000001</v>
      </c>
      <c r="D5837" s="24">
        <f t="shared" si="547"/>
        <v>0</v>
      </c>
      <c r="E5837" s="18">
        <f>IF(G5837&gt;=0.3,(バックデータ一覧!$C$10*(バックデータ一覧!$C$12*計算過程!L5837+バックデータ一覧!$C$13*LN(計算過程!G5837)+バックデータ一覧!$C$14)^バックデータ一覧!$C$11+バックデータ一覧!$E$10*(計算過程!G5837/(バックデータ一覧!$E$12*計算過程!L5837+バックデータ一覧!$E$13*LN(計算過程!G5837)+バックデータ一覧!$E$14))^バックデータ一覧!$E$11)*計算過程!$W$11*10^-3,0)</f>
        <v>0</v>
      </c>
      <c r="F5837" s="18">
        <f>IF(G5837&lt;0.3,(バックデータ一覧!$C$10*(バックデータ一覧!$C$12*計算過程!L5837+バックデータ一覧!$C$13*LN(0.3)+バックデータ一覧!$C$14)^バックデータ一覧!$C$11+バックデータ一覧!$E$10*(0.3/(バックデータ一覧!$E$12*計算過程!L5837+バックデータ一覧!$E$13*LN(0.3)+バックデータ一覧!$E$14))^バックデータ一覧!$E$11)*計算過程!$W$11*計算過程!G5837/0.3*10^-3,0)</f>
        <v>0</v>
      </c>
      <c r="G5837" s="18">
        <f t="shared" si="548"/>
        <v>0</v>
      </c>
      <c r="H5837" s="18">
        <f t="shared" si="549"/>
        <v>0</v>
      </c>
      <c r="I5837" s="24">
        <v>0</v>
      </c>
      <c r="J5837" s="24">
        <v>0</v>
      </c>
      <c r="K5837" s="24">
        <v>0</v>
      </c>
      <c r="L5837" s="14">
        <f>貼り付けシート!C5837</f>
        <v>25.7</v>
      </c>
      <c r="M5837" s="14">
        <f>貼り付けシート!D5837</f>
        <v>17.899999999999999</v>
      </c>
      <c r="N5837" s="18">
        <f>貼り付けシート!E5837</f>
        <v>85.719092337944986</v>
      </c>
      <c r="O5837" s="18">
        <f>貼り付けシート!F5837</f>
        <v>0</v>
      </c>
      <c r="P5837" s="19">
        <f t="shared" si="550"/>
        <v>0</v>
      </c>
      <c r="Q5837" s="19">
        <f t="shared" si="551"/>
        <v>0</v>
      </c>
    </row>
    <row r="5838" spans="1:17">
      <c r="A5838" s="38">
        <v>41883</v>
      </c>
      <c r="B5838" s="49" t="s">
        <v>149</v>
      </c>
      <c r="C5838" s="24">
        <f t="shared" si="546"/>
        <v>30.406921776000001</v>
      </c>
      <c r="D5838" s="24">
        <f t="shared" si="547"/>
        <v>0</v>
      </c>
      <c r="E5838" s="18">
        <f>IF(G5838&gt;=0.3,(バックデータ一覧!$C$10*(バックデータ一覧!$C$12*計算過程!L5838+バックデータ一覧!$C$13*LN(計算過程!G5838)+バックデータ一覧!$C$14)^バックデータ一覧!$C$11+バックデータ一覧!$E$10*(計算過程!G5838/(バックデータ一覧!$E$12*計算過程!L5838+バックデータ一覧!$E$13*LN(計算過程!G5838)+バックデータ一覧!$E$14))^バックデータ一覧!$E$11)*計算過程!$W$11*10^-3,0)</f>
        <v>0</v>
      </c>
      <c r="F5838" s="18">
        <f>IF(G5838&lt;0.3,(バックデータ一覧!$C$10*(バックデータ一覧!$C$12*計算過程!L5838+バックデータ一覧!$C$13*LN(0.3)+バックデータ一覧!$C$14)^バックデータ一覧!$C$11+バックデータ一覧!$E$10*(0.3/(バックデータ一覧!$E$12*計算過程!L5838+バックデータ一覧!$E$13*LN(0.3)+バックデータ一覧!$E$14))^バックデータ一覧!$E$11)*計算過程!$W$11*計算過程!G5838/0.3*10^-3,0)</f>
        <v>0</v>
      </c>
      <c r="G5838" s="18">
        <f t="shared" si="548"/>
        <v>0</v>
      </c>
      <c r="H5838" s="18">
        <f t="shared" si="549"/>
        <v>0</v>
      </c>
      <c r="I5838" s="24">
        <v>0</v>
      </c>
      <c r="J5838" s="24">
        <v>0</v>
      </c>
      <c r="K5838" s="24">
        <v>0</v>
      </c>
      <c r="L5838" s="14">
        <f>貼り付けシート!C5838</f>
        <v>25.7</v>
      </c>
      <c r="M5838" s="14">
        <f>貼り付けシート!D5838</f>
        <v>18.2</v>
      </c>
      <c r="N5838" s="18">
        <f>貼り付けシート!E5838</f>
        <v>87.114883687214359</v>
      </c>
      <c r="O5838" s="18">
        <f>貼り付けシート!F5838</f>
        <v>0</v>
      </c>
      <c r="P5838" s="19">
        <f t="shared" si="550"/>
        <v>0</v>
      </c>
      <c r="Q5838" s="19">
        <f t="shared" si="551"/>
        <v>0</v>
      </c>
    </row>
    <row r="5839" spans="1:17">
      <c r="A5839" s="38">
        <v>41883</v>
      </c>
      <c r="B5839" s="49" t="s">
        <v>150</v>
      </c>
      <c r="C5839" s="24">
        <f t="shared" si="546"/>
        <v>30.406921776000001</v>
      </c>
      <c r="D5839" s="24">
        <f t="shared" si="547"/>
        <v>0</v>
      </c>
      <c r="E5839" s="18">
        <f>IF(G5839&gt;=0.3,(バックデータ一覧!$C$10*(バックデータ一覧!$C$12*計算過程!L5839+バックデータ一覧!$C$13*LN(計算過程!G5839)+バックデータ一覧!$C$14)^バックデータ一覧!$C$11+バックデータ一覧!$E$10*(計算過程!G5839/(バックデータ一覧!$E$12*計算過程!L5839+バックデータ一覧!$E$13*LN(計算過程!G5839)+バックデータ一覧!$E$14))^バックデータ一覧!$E$11)*計算過程!$W$11*10^-3,0)</f>
        <v>0</v>
      </c>
      <c r="F5839" s="18">
        <f>IF(G5839&lt;0.3,(バックデータ一覧!$C$10*(バックデータ一覧!$C$12*計算過程!L5839+バックデータ一覧!$C$13*LN(0.3)+バックデータ一覧!$C$14)^バックデータ一覧!$C$11+バックデータ一覧!$E$10*(0.3/(バックデータ一覧!$E$12*計算過程!L5839+バックデータ一覧!$E$13*LN(0.3)+バックデータ一覧!$E$14))^バックデータ一覧!$E$11)*計算過程!$W$11*計算過程!G5839/0.3*10^-3,0)</f>
        <v>0</v>
      </c>
      <c r="G5839" s="18">
        <f t="shared" si="548"/>
        <v>0</v>
      </c>
      <c r="H5839" s="18">
        <f t="shared" si="549"/>
        <v>0</v>
      </c>
      <c r="I5839" s="24">
        <v>0</v>
      </c>
      <c r="J5839" s="24">
        <v>0</v>
      </c>
      <c r="K5839" s="24">
        <v>0</v>
      </c>
      <c r="L5839" s="14">
        <f>貼り付けシート!C5839</f>
        <v>25.8</v>
      </c>
      <c r="M5839" s="14">
        <f>貼り付けシート!D5839</f>
        <v>18.399999999999999</v>
      </c>
      <c r="N5839" s="18">
        <f>貼り付けシート!E5839</f>
        <v>87.524341155597909</v>
      </c>
      <c r="O5839" s="18">
        <f>貼り付けシート!F5839</f>
        <v>0</v>
      </c>
      <c r="P5839" s="19">
        <f t="shared" si="550"/>
        <v>0</v>
      </c>
      <c r="Q5839" s="19">
        <f t="shared" si="551"/>
        <v>0</v>
      </c>
    </row>
    <row r="5840" spans="1:17">
      <c r="A5840" s="38">
        <v>41883</v>
      </c>
      <c r="B5840" s="49" t="s">
        <v>151</v>
      </c>
      <c r="C5840" s="24">
        <f t="shared" si="546"/>
        <v>30.406921776000001</v>
      </c>
      <c r="D5840" s="24">
        <f t="shared" si="547"/>
        <v>0</v>
      </c>
      <c r="E5840" s="18">
        <f>IF(G5840&gt;=0.3,(バックデータ一覧!$C$10*(バックデータ一覧!$C$12*計算過程!L5840+バックデータ一覧!$C$13*LN(計算過程!G5840)+バックデータ一覧!$C$14)^バックデータ一覧!$C$11+バックデータ一覧!$E$10*(計算過程!G5840/(バックデータ一覧!$E$12*計算過程!L5840+バックデータ一覧!$E$13*LN(計算過程!G5840)+バックデータ一覧!$E$14))^バックデータ一覧!$E$11)*計算過程!$W$11*10^-3,0)</f>
        <v>0</v>
      </c>
      <c r="F5840" s="18">
        <f>IF(G5840&lt;0.3,(バックデータ一覧!$C$10*(バックデータ一覧!$C$12*計算過程!L5840+バックデータ一覧!$C$13*LN(0.3)+バックデータ一覧!$C$14)^バックデータ一覧!$C$11+バックデータ一覧!$E$10*(0.3/(バックデータ一覧!$E$12*計算過程!L5840+バックデータ一覧!$E$13*LN(0.3)+バックデータ一覧!$E$14))^バックデータ一覧!$E$11)*計算過程!$W$11*計算過程!G5840/0.3*10^-3,0)</f>
        <v>0</v>
      </c>
      <c r="G5840" s="18">
        <f t="shared" si="548"/>
        <v>0</v>
      </c>
      <c r="H5840" s="18">
        <f t="shared" si="549"/>
        <v>0</v>
      </c>
      <c r="I5840" s="24">
        <v>0</v>
      </c>
      <c r="J5840" s="24">
        <v>0</v>
      </c>
      <c r="K5840" s="24">
        <v>0</v>
      </c>
      <c r="L5840" s="14">
        <f>貼り付けシート!C5840</f>
        <v>25</v>
      </c>
      <c r="M5840" s="14">
        <f>貼り付けシート!D5840</f>
        <v>18.5</v>
      </c>
      <c r="N5840" s="18">
        <f>貼り付けシート!E5840</f>
        <v>92.270780019161492</v>
      </c>
      <c r="O5840" s="18">
        <f>貼り付けシート!F5840</f>
        <v>0</v>
      </c>
      <c r="P5840" s="19">
        <f t="shared" si="550"/>
        <v>0</v>
      </c>
      <c r="Q5840" s="19">
        <f t="shared" si="551"/>
        <v>0</v>
      </c>
    </row>
    <row r="5841" spans="1:17">
      <c r="A5841" s="38">
        <v>41883</v>
      </c>
      <c r="B5841" s="49" t="s">
        <v>152</v>
      </c>
      <c r="C5841" s="24">
        <f t="shared" si="546"/>
        <v>30.406921776000001</v>
      </c>
      <c r="D5841" s="24">
        <f t="shared" si="547"/>
        <v>0</v>
      </c>
      <c r="E5841" s="18">
        <f>IF(G5841&gt;=0.3,(バックデータ一覧!$C$10*(バックデータ一覧!$C$12*計算過程!L5841+バックデータ一覧!$C$13*LN(計算過程!G5841)+バックデータ一覧!$C$14)^バックデータ一覧!$C$11+バックデータ一覧!$E$10*(計算過程!G5841/(バックデータ一覧!$E$12*計算過程!L5841+バックデータ一覧!$E$13*LN(計算過程!G5841)+バックデータ一覧!$E$14))^バックデータ一覧!$E$11)*計算過程!$W$11*10^-3,0)</f>
        <v>0</v>
      </c>
      <c r="F5841" s="18">
        <f>IF(G5841&lt;0.3,(バックデータ一覧!$C$10*(バックデータ一覧!$C$12*計算過程!L5841+バックデータ一覧!$C$13*LN(0.3)+バックデータ一覧!$C$14)^バックデータ一覧!$C$11+バックデータ一覧!$E$10*(0.3/(バックデータ一覧!$E$12*計算過程!L5841+バックデータ一覧!$E$13*LN(0.3)+バックデータ一覧!$E$14))^バックデータ一覧!$E$11)*計算過程!$W$11*計算過程!G5841/0.3*10^-3,0)</f>
        <v>0</v>
      </c>
      <c r="G5841" s="18">
        <f t="shared" si="548"/>
        <v>0</v>
      </c>
      <c r="H5841" s="18">
        <f t="shared" si="549"/>
        <v>0</v>
      </c>
      <c r="I5841" s="24">
        <v>0</v>
      </c>
      <c r="J5841" s="24">
        <v>0</v>
      </c>
      <c r="K5841" s="24">
        <v>0</v>
      </c>
      <c r="L5841" s="14">
        <f>貼り付けシート!C5841</f>
        <v>25.6</v>
      </c>
      <c r="M5841" s="14">
        <f>貼り付けシート!D5841</f>
        <v>18.8</v>
      </c>
      <c r="N5841" s="18">
        <f>貼り付けシート!E5841</f>
        <v>90.437435426921084</v>
      </c>
      <c r="O5841" s="18">
        <f>貼り付けシート!F5841</f>
        <v>0</v>
      </c>
      <c r="P5841" s="19">
        <f t="shared" si="550"/>
        <v>0</v>
      </c>
      <c r="Q5841" s="19">
        <f t="shared" si="551"/>
        <v>0</v>
      </c>
    </row>
    <row r="5842" spans="1:17">
      <c r="A5842" s="38">
        <v>41883</v>
      </c>
      <c r="B5842" s="49" t="s">
        <v>153</v>
      </c>
      <c r="C5842" s="24">
        <f t="shared" si="546"/>
        <v>30.406921776000001</v>
      </c>
      <c r="D5842" s="24">
        <f t="shared" si="547"/>
        <v>0</v>
      </c>
      <c r="E5842" s="18">
        <f>IF(G5842&gt;=0.3,(バックデータ一覧!$C$10*(バックデータ一覧!$C$12*計算過程!L5842+バックデータ一覧!$C$13*LN(計算過程!G5842)+バックデータ一覧!$C$14)^バックデータ一覧!$C$11+バックデータ一覧!$E$10*(計算過程!G5842/(バックデータ一覧!$E$12*計算過程!L5842+バックデータ一覧!$E$13*LN(計算過程!G5842)+バックデータ一覧!$E$14))^バックデータ一覧!$E$11)*計算過程!$W$11*10^-3,0)</f>
        <v>0</v>
      </c>
      <c r="F5842" s="18">
        <f>IF(G5842&lt;0.3,(バックデータ一覧!$C$10*(バックデータ一覧!$C$12*計算過程!L5842+バックデータ一覧!$C$13*LN(0.3)+バックデータ一覧!$C$14)^バックデータ一覧!$C$11+バックデータ一覧!$E$10*(0.3/(バックデータ一覧!$E$12*計算過程!L5842+バックデータ一覧!$E$13*LN(0.3)+バックデータ一覧!$E$14))^バックデータ一覧!$E$11)*計算過程!$W$11*計算過程!G5842/0.3*10^-3,0)</f>
        <v>0</v>
      </c>
      <c r="G5842" s="18">
        <f t="shared" si="548"/>
        <v>0</v>
      </c>
      <c r="H5842" s="18">
        <f t="shared" si="549"/>
        <v>0</v>
      </c>
      <c r="I5842" s="24">
        <v>0</v>
      </c>
      <c r="J5842" s="24">
        <v>0</v>
      </c>
      <c r="K5842" s="24">
        <v>0</v>
      </c>
      <c r="L5842" s="14">
        <f>貼り付けシート!C5842</f>
        <v>25.7</v>
      </c>
      <c r="M5842" s="14">
        <f>貼り付けシート!D5842</f>
        <v>18.8</v>
      </c>
      <c r="N5842" s="18">
        <f>貼り付けシート!E5842</f>
        <v>89.902545623536128</v>
      </c>
      <c r="O5842" s="18">
        <f>貼り付けシート!F5842</f>
        <v>0</v>
      </c>
      <c r="P5842" s="19">
        <f t="shared" si="550"/>
        <v>0</v>
      </c>
      <c r="Q5842" s="19">
        <f t="shared" si="551"/>
        <v>0</v>
      </c>
    </row>
    <row r="5843" spans="1:17">
      <c r="A5843" s="38">
        <v>41883</v>
      </c>
      <c r="B5843" s="49" t="s">
        <v>154</v>
      </c>
      <c r="C5843" s="24">
        <f t="shared" si="546"/>
        <v>30.406921776000001</v>
      </c>
      <c r="D5843" s="24">
        <f t="shared" si="547"/>
        <v>0</v>
      </c>
      <c r="E5843" s="18">
        <f>IF(G5843&gt;=0.3,(バックデータ一覧!$C$10*(バックデータ一覧!$C$12*計算過程!L5843+バックデータ一覧!$C$13*LN(計算過程!G5843)+バックデータ一覧!$C$14)^バックデータ一覧!$C$11+バックデータ一覧!$E$10*(計算過程!G5843/(バックデータ一覧!$E$12*計算過程!L5843+バックデータ一覧!$E$13*LN(計算過程!G5843)+バックデータ一覧!$E$14))^バックデータ一覧!$E$11)*計算過程!$W$11*10^-3,0)</f>
        <v>0</v>
      </c>
      <c r="F5843" s="18">
        <f>IF(G5843&lt;0.3,(バックデータ一覧!$C$10*(バックデータ一覧!$C$12*計算過程!L5843+バックデータ一覧!$C$13*LN(0.3)+バックデータ一覧!$C$14)^バックデータ一覧!$C$11+バックデータ一覧!$E$10*(0.3/(バックデータ一覧!$E$12*計算過程!L5843+バックデータ一覧!$E$13*LN(0.3)+バックデータ一覧!$E$14))^バックデータ一覧!$E$11)*計算過程!$W$11*計算過程!G5843/0.3*10^-3,0)</f>
        <v>0</v>
      </c>
      <c r="G5843" s="18">
        <f t="shared" si="548"/>
        <v>0</v>
      </c>
      <c r="H5843" s="18">
        <f t="shared" si="549"/>
        <v>0</v>
      </c>
      <c r="I5843" s="24">
        <v>0</v>
      </c>
      <c r="J5843" s="24">
        <v>0</v>
      </c>
      <c r="K5843" s="24">
        <v>0</v>
      </c>
      <c r="L5843" s="14">
        <f>貼り付けシート!C5843</f>
        <v>26</v>
      </c>
      <c r="M5843" s="14">
        <f>貼り付けシート!D5843</f>
        <v>19</v>
      </c>
      <c r="N5843" s="18">
        <f>貼り付けシート!E5843</f>
        <v>89.230884791492173</v>
      </c>
      <c r="O5843" s="18">
        <f>貼り付けシート!F5843</f>
        <v>0</v>
      </c>
      <c r="P5843" s="19">
        <f t="shared" si="550"/>
        <v>0</v>
      </c>
      <c r="Q5843" s="19">
        <f t="shared" si="551"/>
        <v>0</v>
      </c>
    </row>
    <row r="5844" spans="1:17">
      <c r="A5844" s="38">
        <v>41883</v>
      </c>
      <c r="B5844" s="49" t="s">
        <v>155</v>
      </c>
      <c r="C5844" s="24">
        <f t="shared" si="546"/>
        <v>30.406921776000001</v>
      </c>
      <c r="D5844" s="24">
        <f t="shared" si="547"/>
        <v>0</v>
      </c>
      <c r="E5844" s="18">
        <f>IF(G5844&gt;=0.3,(バックデータ一覧!$C$10*(バックデータ一覧!$C$12*計算過程!L5844+バックデータ一覧!$C$13*LN(計算過程!G5844)+バックデータ一覧!$C$14)^バックデータ一覧!$C$11+バックデータ一覧!$E$10*(計算過程!G5844/(バックデータ一覧!$E$12*計算過程!L5844+バックデータ一覧!$E$13*LN(計算過程!G5844)+バックデータ一覧!$E$14))^バックデータ一覧!$E$11)*計算過程!$W$11*10^-3,0)</f>
        <v>0</v>
      </c>
      <c r="F5844" s="18">
        <f>IF(G5844&lt;0.3,(バックデータ一覧!$C$10*(バックデータ一覧!$C$12*計算過程!L5844+バックデータ一覧!$C$13*LN(0.3)+バックデータ一覧!$C$14)^バックデータ一覧!$C$11+バックデータ一覧!$E$10*(0.3/(バックデータ一覧!$E$12*計算過程!L5844+バックデータ一覧!$E$13*LN(0.3)+バックデータ一覧!$E$14))^バックデータ一覧!$E$11)*計算過程!$W$11*計算過程!G5844/0.3*10^-3,0)</f>
        <v>0</v>
      </c>
      <c r="G5844" s="18">
        <f t="shared" si="548"/>
        <v>0</v>
      </c>
      <c r="H5844" s="18">
        <f t="shared" si="549"/>
        <v>0</v>
      </c>
      <c r="I5844" s="24">
        <v>0</v>
      </c>
      <c r="J5844" s="24">
        <v>0</v>
      </c>
      <c r="K5844" s="24">
        <v>0</v>
      </c>
      <c r="L5844" s="14">
        <f>貼り付けシート!C5844</f>
        <v>25.4</v>
      </c>
      <c r="M5844" s="14">
        <f>貼り付けシート!D5844</f>
        <v>19.2</v>
      </c>
      <c r="N5844" s="18">
        <f>貼り付けシート!E5844</f>
        <v>93.406905515316168</v>
      </c>
      <c r="O5844" s="18">
        <f>貼り付けシート!F5844</f>
        <v>0</v>
      </c>
      <c r="P5844" s="19">
        <f t="shared" si="550"/>
        <v>0</v>
      </c>
      <c r="Q5844" s="19">
        <f t="shared" si="551"/>
        <v>0</v>
      </c>
    </row>
    <row r="5845" spans="1:17">
      <c r="A5845" s="38">
        <v>41883</v>
      </c>
      <c r="B5845" s="49" t="s">
        <v>156</v>
      </c>
      <c r="C5845" s="24">
        <f t="shared" si="546"/>
        <v>30.406921776000001</v>
      </c>
      <c r="D5845" s="24">
        <f t="shared" si="547"/>
        <v>0</v>
      </c>
      <c r="E5845" s="18">
        <f>IF(G5845&gt;=0.3,(バックデータ一覧!$C$10*(バックデータ一覧!$C$12*計算過程!L5845+バックデータ一覧!$C$13*LN(計算過程!G5845)+バックデータ一覧!$C$14)^バックデータ一覧!$C$11+バックデータ一覧!$E$10*(計算過程!G5845/(バックデータ一覧!$E$12*計算過程!L5845+バックデータ一覧!$E$13*LN(計算過程!G5845)+バックデータ一覧!$E$14))^バックデータ一覧!$E$11)*計算過程!$W$11*10^-3,0)</f>
        <v>0</v>
      </c>
      <c r="F5845" s="18">
        <f>IF(G5845&lt;0.3,(バックデータ一覧!$C$10*(バックデータ一覧!$C$12*計算過程!L5845+バックデータ一覧!$C$13*LN(0.3)+バックデータ一覧!$C$14)^バックデータ一覧!$C$11+バックデータ一覧!$E$10*(0.3/(バックデータ一覧!$E$12*計算過程!L5845+バックデータ一覧!$E$13*LN(0.3)+バックデータ一覧!$E$14))^バックデータ一覧!$E$11)*計算過程!$W$11*計算過程!G5845/0.3*10^-3,0)</f>
        <v>0</v>
      </c>
      <c r="G5845" s="18">
        <f t="shared" si="548"/>
        <v>0</v>
      </c>
      <c r="H5845" s="18">
        <f t="shared" si="549"/>
        <v>0</v>
      </c>
      <c r="I5845" s="24">
        <v>0</v>
      </c>
      <c r="J5845" s="24">
        <v>0</v>
      </c>
      <c r="K5845" s="24">
        <v>0</v>
      </c>
      <c r="L5845" s="14">
        <f>貼り付けシート!C5845</f>
        <v>27.2</v>
      </c>
      <c r="M5845" s="14">
        <f>貼り付けシート!D5845</f>
        <v>19.399999999999999</v>
      </c>
      <c r="N5845" s="18">
        <f>貼り付けシート!E5845</f>
        <v>84.839743264249009</v>
      </c>
      <c r="O5845" s="18">
        <f>貼り付けシート!F5845</f>
        <v>0</v>
      </c>
      <c r="P5845" s="19">
        <f t="shared" si="550"/>
        <v>0</v>
      </c>
      <c r="Q5845" s="19">
        <f t="shared" si="551"/>
        <v>0</v>
      </c>
    </row>
    <row r="5846" spans="1:17">
      <c r="A5846" s="38">
        <v>41883</v>
      </c>
      <c r="B5846" s="49" t="s">
        <v>157</v>
      </c>
      <c r="C5846" s="24">
        <f t="shared" si="546"/>
        <v>30.406921776000001</v>
      </c>
      <c r="D5846" s="24">
        <f t="shared" si="547"/>
        <v>0</v>
      </c>
      <c r="E5846" s="18">
        <f>IF(G5846&gt;=0.3,(バックデータ一覧!$C$10*(バックデータ一覧!$C$12*計算過程!L5846+バックデータ一覧!$C$13*LN(計算過程!G5846)+バックデータ一覧!$C$14)^バックデータ一覧!$C$11+バックデータ一覧!$E$10*(計算過程!G5846/(バックデータ一覧!$E$12*計算過程!L5846+バックデータ一覧!$E$13*LN(計算過程!G5846)+バックデータ一覧!$E$14))^バックデータ一覧!$E$11)*計算過程!$W$11*10^-3,0)</f>
        <v>0</v>
      </c>
      <c r="F5846" s="18">
        <f>IF(G5846&lt;0.3,(バックデータ一覧!$C$10*(バックデータ一覧!$C$12*計算過程!L5846+バックデータ一覧!$C$13*LN(0.3)+バックデータ一覧!$C$14)^バックデータ一覧!$C$11+バックデータ一覧!$E$10*(0.3/(バックデータ一覧!$E$12*計算過程!L5846+バックデータ一覧!$E$13*LN(0.3)+バックデータ一覧!$E$14))^バックデータ一覧!$E$11)*計算過程!$W$11*計算過程!G5846/0.3*10^-3,0)</f>
        <v>0</v>
      </c>
      <c r="G5846" s="18">
        <f t="shared" si="548"/>
        <v>0</v>
      </c>
      <c r="H5846" s="18">
        <f t="shared" si="549"/>
        <v>0</v>
      </c>
      <c r="I5846" s="24">
        <v>0</v>
      </c>
      <c r="J5846" s="24">
        <v>0</v>
      </c>
      <c r="K5846" s="24">
        <v>0</v>
      </c>
      <c r="L5846" s="14">
        <f>貼り付けシート!C5846</f>
        <v>27.1</v>
      </c>
      <c r="M5846" s="14">
        <f>貼り付けシート!D5846</f>
        <v>19.5</v>
      </c>
      <c r="N5846" s="18">
        <f>貼り付けシート!E5846</f>
        <v>85.765304642888324</v>
      </c>
      <c r="O5846" s="18">
        <f>貼り付けシート!F5846</f>
        <v>0</v>
      </c>
      <c r="P5846" s="19">
        <f t="shared" si="550"/>
        <v>0</v>
      </c>
      <c r="Q5846" s="19">
        <f t="shared" si="551"/>
        <v>0</v>
      </c>
    </row>
    <row r="5847" spans="1:17">
      <c r="A5847" s="38">
        <v>41883</v>
      </c>
      <c r="B5847" s="49" t="s">
        <v>158</v>
      </c>
      <c r="C5847" s="24">
        <f t="shared" si="546"/>
        <v>30.406921776000001</v>
      </c>
      <c r="D5847" s="24">
        <f t="shared" si="547"/>
        <v>0</v>
      </c>
      <c r="E5847" s="18">
        <f>IF(G5847&gt;=0.3,(バックデータ一覧!$C$10*(バックデータ一覧!$C$12*計算過程!L5847+バックデータ一覧!$C$13*LN(計算過程!G5847)+バックデータ一覧!$C$14)^バックデータ一覧!$C$11+バックデータ一覧!$E$10*(計算過程!G5847/(バックデータ一覧!$E$12*計算過程!L5847+バックデータ一覧!$E$13*LN(計算過程!G5847)+バックデータ一覧!$E$14))^バックデータ一覧!$E$11)*計算過程!$W$11*10^-3,0)</f>
        <v>0</v>
      </c>
      <c r="F5847" s="18">
        <f>IF(G5847&lt;0.3,(バックデータ一覧!$C$10*(バックデータ一覧!$C$12*計算過程!L5847+バックデータ一覧!$C$13*LN(0.3)+バックデータ一覧!$C$14)^バックデータ一覧!$C$11+バックデータ一覧!$E$10*(0.3/(バックデータ一覧!$E$12*計算過程!L5847+バックデータ一覧!$E$13*LN(0.3)+バックデータ一覧!$E$14))^バックデータ一覧!$E$11)*計算過程!$W$11*計算過程!G5847/0.3*10^-3,0)</f>
        <v>0</v>
      </c>
      <c r="G5847" s="18">
        <f t="shared" si="548"/>
        <v>0</v>
      </c>
      <c r="H5847" s="18">
        <f t="shared" si="549"/>
        <v>0</v>
      </c>
      <c r="I5847" s="24">
        <v>0</v>
      </c>
      <c r="J5847" s="24">
        <v>0</v>
      </c>
      <c r="K5847" s="24">
        <v>0</v>
      </c>
      <c r="L5847" s="14">
        <f>貼り付けシート!C5847</f>
        <v>28.9</v>
      </c>
      <c r="M5847" s="14">
        <f>貼り付けシート!D5847</f>
        <v>19.5</v>
      </c>
      <c r="N5847" s="18">
        <f>貼り付けシート!E5847</f>
        <v>77.224774887625074</v>
      </c>
      <c r="O5847" s="18">
        <f>貼り付けシート!F5847</f>
        <v>0</v>
      </c>
      <c r="P5847" s="19">
        <f t="shared" si="550"/>
        <v>0</v>
      </c>
      <c r="Q5847" s="19">
        <f t="shared" si="551"/>
        <v>0</v>
      </c>
    </row>
    <row r="5848" spans="1:17">
      <c r="A5848" s="38">
        <v>41883</v>
      </c>
      <c r="B5848" s="49" t="s">
        <v>159</v>
      </c>
      <c r="C5848" s="24">
        <f t="shared" si="546"/>
        <v>30.406921776000001</v>
      </c>
      <c r="D5848" s="24">
        <f t="shared" si="547"/>
        <v>0</v>
      </c>
      <c r="E5848" s="18">
        <f>IF(G5848&gt;=0.3,(バックデータ一覧!$C$10*(バックデータ一覧!$C$12*計算過程!L5848+バックデータ一覧!$C$13*LN(計算過程!G5848)+バックデータ一覧!$C$14)^バックデータ一覧!$C$11+バックデータ一覧!$E$10*(計算過程!G5848/(バックデータ一覧!$E$12*計算過程!L5848+バックデータ一覧!$E$13*LN(計算過程!G5848)+バックデータ一覧!$E$14))^バックデータ一覧!$E$11)*計算過程!$W$11*10^-3,0)</f>
        <v>0</v>
      </c>
      <c r="F5848" s="18">
        <f>IF(G5848&lt;0.3,(バックデータ一覧!$C$10*(バックデータ一覧!$C$12*計算過程!L5848+バックデータ一覧!$C$13*LN(0.3)+バックデータ一覧!$C$14)^バックデータ一覧!$C$11+バックデータ一覧!$E$10*(0.3/(バックデータ一覧!$E$12*計算過程!L5848+バックデータ一覧!$E$13*LN(0.3)+バックデータ一覧!$E$14))^バックデータ一覧!$E$11)*計算過程!$W$11*計算過程!G5848/0.3*10^-3,0)</f>
        <v>0</v>
      </c>
      <c r="G5848" s="18">
        <f t="shared" si="548"/>
        <v>0</v>
      </c>
      <c r="H5848" s="18">
        <f t="shared" si="549"/>
        <v>0</v>
      </c>
      <c r="I5848" s="24">
        <v>0</v>
      </c>
      <c r="J5848" s="24">
        <v>0</v>
      </c>
      <c r="K5848" s="24">
        <v>0</v>
      </c>
      <c r="L5848" s="14">
        <f>貼り付けシート!C5848</f>
        <v>29.4</v>
      </c>
      <c r="M5848" s="14">
        <f>貼り付けシート!D5848</f>
        <v>19.8</v>
      </c>
      <c r="N5848" s="18">
        <f>貼り付けシート!E5848</f>
        <v>76.14463362835771</v>
      </c>
      <c r="O5848" s="18">
        <f>貼り付けシート!F5848</f>
        <v>0</v>
      </c>
      <c r="P5848" s="19">
        <f t="shared" si="550"/>
        <v>0</v>
      </c>
      <c r="Q5848" s="19">
        <f t="shared" si="551"/>
        <v>0</v>
      </c>
    </row>
    <row r="5849" spans="1:17">
      <c r="A5849" s="38">
        <v>41883</v>
      </c>
      <c r="B5849" s="49" t="s">
        <v>160</v>
      </c>
      <c r="C5849" s="24">
        <f t="shared" si="546"/>
        <v>30.406921776000001</v>
      </c>
      <c r="D5849" s="24">
        <f t="shared" si="547"/>
        <v>0</v>
      </c>
      <c r="E5849" s="18">
        <f>IF(G5849&gt;=0.3,(バックデータ一覧!$C$10*(バックデータ一覧!$C$12*計算過程!L5849+バックデータ一覧!$C$13*LN(計算過程!G5849)+バックデータ一覧!$C$14)^バックデータ一覧!$C$11+バックデータ一覧!$E$10*(計算過程!G5849/(バックデータ一覧!$E$12*計算過程!L5849+バックデータ一覧!$E$13*LN(計算過程!G5849)+バックデータ一覧!$E$14))^バックデータ一覧!$E$11)*計算過程!$W$11*10^-3,0)</f>
        <v>0</v>
      </c>
      <c r="F5849" s="18">
        <f>IF(G5849&lt;0.3,(バックデータ一覧!$C$10*(バックデータ一覧!$C$12*計算過程!L5849+バックデータ一覧!$C$13*LN(0.3)+バックデータ一覧!$C$14)^バックデータ一覧!$C$11+バックデータ一覧!$E$10*(0.3/(バックデータ一覧!$E$12*計算過程!L5849+バックデータ一覧!$E$13*LN(0.3)+バックデータ一覧!$E$14))^バックデータ一覧!$E$11)*計算過程!$W$11*計算過程!G5849/0.3*10^-3,0)</f>
        <v>0</v>
      </c>
      <c r="G5849" s="18">
        <f t="shared" si="548"/>
        <v>0</v>
      </c>
      <c r="H5849" s="18">
        <f t="shared" si="549"/>
        <v>0</v>
      </c>
      <c r="I5849" s="24">
        <v>0</v>
      </c>
      <c r="J5849" s="24">
        <v>0</v>
      </c>
      <c r="K5849" s="24">
        <v>0</v>
      </c>
      <c r="L5849" s="14">
        <f>貼り付けシート!C5849</f>
        <v>29.3</v>
      </c>
      <c r="M5849" s="14">
        <f>貼り付けシート!D5849</f>
        <v>19.8</v>
      </c>
      <c r="N5849" s="18">
        <f>貼り付けシート!E5849</f>
        <v>76.585138951005788</v>
      </c>
      <c r="O5849" s="18">
        <f>貼り付けシート!F5849</f>
        <v>0</v>
      </c>
      <c r="P5849" s="19">
        <f t="shared" si="550"/>
        <v>0</v>
      </c>
      <c r="Q5849" s="19">
        <f t="shared" si="551"/>
        <v>0</v>
      </c>
    </row>
    <row r="5850" spans="1:17">
      <c r="A5850" s="38">
        <v>41883</v>
      </c>
      <c r="B5850" s="49" t="s">
        <v>161</v>
      </c>
      <c r="C5850" s="24">
        <f t="shared" si="546"/>
        <v>30.406921776000001</v>
      </c>
      <c r="D5850" s="24">
        <f t="shared" si="547"/>
        <v>0</v>
      </c>
      <c r="E5850" s="18">
        <f>IF(G5850&gt;=0.3,(バックデータ一覧!$C$10*(バックデータ一覧!$C$12*計算過程!L5850+バックデータ一覧!$C$13*LN(計算過程!G5850)+バックデータ一覧!$C$14)^バックデータ一覧!$C$11+バックデータ一覧!$E$10*(計算過程!G5850/(バックデータ一覧!$E$12*計算過程!L5850+バックデータ一覧!$E$13*LN(計算過程!G5850)+バックデータ一覧!$E$14))^バックデータ一覧!$E$11)*計算過程!$W$11*10^-3,0)</f>
        <v>0</v>
      </c>
      <c r="F5850" s="18">
        <f>IF(G5850&lt;0.3,(バックデータ一覧!$C$10*(バックデータ一覧!$C$12*計算過程!L5850+バックデータ一覧!$C$13*LN(0.3)+バックデータ一覧!$C$14)^バックデータ一覧!$C$11+バックデータ一覧!$E$10*(0.3/(バックデータ一覧!$E$12*計算過程!L5850+バックデータ一覧!$E$13*LN(0.3)+バックデータ一覧!$E$14))^バックデータ一覧!$E$11)*計算過程!$W$11*計算過程!G5850/0.3*10^-3,0)</f>
        <v>0</v>
      </c>
      <c r="G5850" s="18">
        <f t="shared" si="548"/>
        <v>0</v>
      </c>
      <c r="H5850" s="18">
        <f t="shared" si="549"/>
        <v>0</v>
      </c>
      <c r="I5850" s="24">
        <v>0</v>
      </c>
      <c r="J5850" s="24">
        <v>0</v>
      </c>
      <c r="K5850" s="24">
        <v>0</v>
      </c>
      <c r="L5850" s="14">
        <f>貼り付けシート!C5850</f>
        <v>27.7</v>
      </c>
      <c r="M5850" s="14">
        <f>貼り付けシート!D5850</f>
        <v>19.2</v>
      </c>
      <c r="N5850" s="18">
        <f>貼り付けシート!E5850</f>
        <v>81.569457475581757</v>
      </c>
      <c r="O5850" s="18">
        <f>貼り付けシート!F5850</f>
        <v>0</v>
      </c>
      <c r="P5850" s="19">
        <f t="shared" si="550"/>
        <v>0</v>
      </c>
      <c r="Q5850" s="19">
        <f t="shared" si="551"/>
        <v>0</v>
      </c>
    </row>
    <row r="5851" spans="1:17">
      <c r="A5851" s="38">
        <v>41883</v>
      </c>
      <c r="B5851" s="49" t="s">
        <v>162</v>
      </c>
      <c r="C5851" s="24">
        <f t="shared" si="546"/>
        <v>30.406921776000001</v>
      </c>
      <c r="D5851" s="24">
        <f t="shared" si="547"/>
        <v>0</v>
      </c>
      <c r="E5851" s="18">
        <f>IF(G5851&gt;=0.3,(バックデータ一覧!$C$10*(バックデータ一覧!$C$12*計算過程!L5851+バックデータ一覧!$C$13*LN(計算過程!G5851)+バックデータ一覧!$C$14)^バックデータ一覧!$C$11+バックデータ一覧!$E$10*(計算過程!G5851/(バックデータ一覧!$E$12*計算過程!L5851+バックデータ一覧!$E$13*LN(計算過程!G5851)+バックデータ一覧!$E$14))^バックデータ一覧!$E$11)*計算過程!$W$11*10^-3,0)</f>
        <v>0</v>
      </c>
      <c r="F5851" s="18">
        <f>IF(G5851&lt;0.3,(バックデータ一覧!$C$10*(バックデータ一覧!$C$12*計算過程!L5851+バックデータ一覧!$C$13*LN(0.3)+バックデータ一覧!$C$14)^バックデータ一覧!$C$11+バックデータ一覧!$E$10*(0.3/(バックデータ一覧!$E$12*計算過程!L5851+バックデータ一覧!$E$13*LN(0.3)+バックデータ一覧!$E$14))^バックデータ一覧!$E$11)*計算過程!$W$11*計算過程!G5851/0.3*10^-3,0)</f>
        <v>0</v>
      </c>
      <c r="G5851" s="18">
        <f t="shared" si="548"/>
        <v>0</v>
      </c>
      <c r="H5851" s="18">
        <f t="shared" si="549"/>
        <v>0</v>
      </c>
      <c r="I5851" s="24">
        <v>0</v>
      </c>
      <c r="J5851" s="24">
        <v>0</v>
      </c>
      <c r="K5851" s="24">
        <v>0</v>
      </c>
      <c r="L5851" s="14">
        <f>貼り付けシート!C5851</f>
        <v>29.4</v>
      </c>
      <c r="M5851" s="14">
        <f>貼り付けシート!D5851</f>
        <v>19.399999999999999</v>
      </c>
      <c r="N5851" s="18">
        <f>貼り付けシート!E5851</f>
        <v>74.652885397157704</v>
      </c>
      <c r="O5851" s="18">
        <f>貼り付けシート!F5851</f>
        <v>0</v>
      </c>
      <c r="P5851" s="19">
        <f t="shared" si="550"/>
        <v>0</v>
      </c>
      <c r="Q5851" s="19">
        <f t="shared" si="551"/>
        <v>0</v>
      </c>
    </row>
    <row r="5852" spans="1:17">
      <c r="A5852" s="38">
        <v>41883</v>
      </c>
      <c r="B5852" s="49" t="s">
        <v>163</v>
      </c>
      <c r="C5852" s="24">
        <f t="shared" si="546"/>
        <v>30.406921776000001</v>
      </c>
      <c r="D5852" s="24">
        <f t="shared" si="547"/>
        <v>0</v>
      </c>
      <c r="E5852" s="18">
        <f>IF(G5852&gt;=0.3,(バックデータ一覧!$C$10*(バックデータ一覧!$C$12*計算過程!L5852+バックデータ一覧!$C$13*LN(計算過程!G5852)+バックデータ一覧!$C$14)^バックデータ一覧!$C$11+バックデータ一覧!$E$10*(計算過程!G5852/(バックデータ一覧!$E$12*計算過程!L5852+バックデータ一覧!$E$13*LN(計算過程!G5852)+バックデータ一覧!$E$14))^バックデータ一覧!$E$11)*計算過程!$W$11*10^-3,0)</f>
        <v>0</v>
      </c>
      <c r="F5852" s="18">
        <f>IF(G5852&lt;0.3,(バックデータ一覧!$C$10*(バックデータ一覧!$C$12*計算過程!L5852+バックデータ一覧!$C$13*LN(0.3)+バックデータ一覧!$C$14)^バックデータ一覧!$C$11+バックデータ一覧!$E$10*(0.3/(バックデータ一覧!$E$12*計算過程!L5852+バックデータ一覧!$E$13*LN(0.3)+バックデータ一覧!$E$14))^バックデータ一覧!$E$11)*計算過程!$W$11*計算過程!G5852/0.3*10^-3,0)</f>
        <v>0</v>
      </c>
      <c r="G5852" s="18">
        <f t="shared" si="548"/>
        <v>0</v>
      </c>
      <c r="H5852" s="18">
        <f t="shared" si="549"/>
        <v>0</v>
      </c>
      <c r="I5852" s="24">
        <v>0</v>
      </c>
      <c r="J5852" s="24">
        <v>0</v>
      </c>
      <c r="K5852" s="24">
        <v>0</v>
      </c>
      <c r="L5852" s="14">
        <f>貼り付けシート!C5852</f>
        <v>28</v>
      </c>
      <c r="M5852" s="14">
        <f>貼り付けシート!D5852</f>
        <v>19.100000000000001</v>
      </c>
      <c r="N5852" s="18">
        <f>貼り付けシート!E5852</f>
        <v>79.749217320923307</v>
      </c>
      <c r="O5852" s="18">
        <f>貼り付けシート!F5852</f>
        <v>0</v>
      </c>
      <c r="P5852" s="19">
        <f t="shared" si="550"/>
        <v>0</v>
      </c>
      <c r="Q5852" s="19">
        <f t="shared" si="551"/>
        <v>0</v>
      </c>
    </row>
    <row r="5853" spans="1:17">
      <c r="A5853" s="38">
        <v>41883</v>
      </c>
      <c r="B5853" s="49" t="s">
        <v>164</v>
      </c>
      <c r="C5853" s="24">
        <f t="shared" si="546"/>
        <v>30.406921776000001</v>
      </c>
      <c r="D5853" s="24">
        <f t="shared" si="547"/>
        <v>0</v>
      </c>
      <c r="E5853" s="18">
        <f>IF(G5853&gt;=0.3,(バックデータ一覧!$C$10*(バックデータ一覧!$C$12*計算過程!L5853+バックデータ一覧!$C$13*LN(計算過程!G5853)+バックデータ一覧!$C$14)^バックデータ一覧!$C$11+バックデータ一覧!$E$10*(計算過程!G5853/(バックデータ一覧!$E$12*計算過程!L5853+バックデータ一覧!$E$13*LN(計算過程!G5853)+バックデータ一覧!$E$14))^バックデータ一覧!$E$11)*計算過程!$W$11*10^-3,0)</f>
        <v>0</v>
      </c>
      <c r="F5853" s="18">
        <f>IF(G5853&lt;0.3,(バックデータ一覧!$C$10*(バックデータ一覧!$C$12*計算過程!L5853+バックデータ一覧!$C$13*LN(0.3)+バックデータ一覧!$C$14)^バックデータ一覧!$C$11+バックデータ一覧!$E$10*(0.3/(バックデータ一覧!$E$12*計算過程!L5853+バックデータ一覧!$E$13*LN(0.3)+バックデータ一覧!$E$14))^バックデータ一覧!$E$11)*計算過程!$W$11*計算過程!G5853/0.3*10^-3,0)</f>
        <v>0</v>
      </c>
      <c r="G5853" s="18">
        <f t="shared" si="548"/>
        <v>0</v>
      </c>
      <c r="H5853" s="18">
        <f t="shared" si="549"/>
        <v>0</v>
      </c>
      <c r="I5853" s="24">
        <v>0</v>
      </c>
      <c r="J5853" s="24">
        <v>0</v>
      </c>
      <c r="K5853" s="24">
        <v>0</v>
      </c>
      <c r="L5853" s="14">
        <f>貼り付けシート!C5853</f>
        <v>28.6</v>
      </c>
      <c r="M5853" s="14">
        <f>貼り付けシート!D5853</f>
        <v>19.8</v>
      </c>
      <c r="N5853" s="18">
        <f>貼り付けシート!E5853</f>
        <v>79.750569201883863</v>
      </c>
      <c r="O5853" s="18">
        <f>貼り付けシート!F5853</f>
        <v>0</v>
      </c>
      <c r="P5853" s="19">
        <f t="shared" si="550"/>
        <v>0</v>
      </c>
      <c r="Q5853" s="19">
        <f t="shared" si="551"/>
        <v>0</v>
      </c>
    </row>
    <row r="5854" spans="1:17">
      <c r="A5854" s="38">
        <v>41883</v>
      </c>
      <c r="B5854" s="49" t="s">
        <v>165</v>
      </c>
      <c r="C5854" s="24">
        <f t="shared" si="546"/>
        <v>30.406921776000001</v>
      </c>
      <c r="D5854" s="24">
        <f t="shared" si="547"/>
        <v>0</v>
      </c>
      <c r="E5854" s="18">
        <f>IF(G5854&gt;=0.3,(バックデータ一覧!$C$10*(バックデータ一覧!$C$12*計算過程!L5854+バックデータ一覧!$C$13*LN(計算過程!G5854)+バックデータ一覧!$C$14)^バックデータ一覧!$C$11+バックデータ一覧!$E$10*(計算過程!G5854/(バックデータ一覧!$E$12*計算過程!L5854+バックデータ一覧!$E$13*LN(計算過程!G5854)+バックデータ一覧!$E$14))^バックデータ一覧!$E$11)*計算過程!$W$11*10^-3,0)</f>
        <v>0</v>
      </c>
      <c r="F5854" s="18">
        <f>IF(G5854&lt;0.3,(バックデータ一覧!$C$10*(バックデータ一覧!$C$12*計算過程!L5854+バックデータ一覧!$C$13*LN(0.3)+バックデータ一覧!$C$14)^バックデータ一覧!$C$11+バックデータ一覧!$E$10*(0.3/(バックデータ一覧!$E$12*計算過程!L5854+バックデータ一覧!$E$13*LN(0.3)+バックデータ一覧!$E$14))^バックデータ一覧!$E$11)*計算過程!$W$11*計算過程!G5854/0.3*10^-3,0)</f>
        <v>0</v>
      </c>
      <c r="G5854" s="18">
        <f t="shared" si="548"/>
        <v>0</v>
      </c>
      <c r="H5854" s="18">
        <f t="shared" si="549"/>
        <v>0</v>
      </c>
      <c r="I5854" s="24">
        <v>0</v>
      </c>
      <c r="J5854" s="24">
        <v>0</v>
      </c>
      <c r="K5854" s="24">
        <v>0</v>
      </c>
      <c r="L5854" s="14">
        <f>貼り付けシート!C5854</f>
        <v>28.2</v>
      </c>
      <c r="M5854" s="14">
        <f>貼り付けシート!D5854</f>
        <v>19.8</v>
      </c>
      <c r="N5854" s="18">
        <f>貼り付けシート!E5854</f>
        <v>81.625625666299456</v>
      </c>
      <c r="O5854" s="18">
        <f>貼り付けシート!F5854</f>
        <v>0</v>
      </c>
      <c r="P5854" s="19">
        <f t="shared" si="550"/>
        <v>0</v>
      </c>
      <c r="Q5854" s="19">
        <f t="shared" si="551"/>
        <v>0</v>
      </c>
    </row>
    <row r="5855" spans="1:17">
      <c r="A5855" s="38">
        <v>41883</v>
      </c>
      <c r="B5855" s="49" t="s">
        <v>166</v>
      </c>
      <c r="C5855" s="24">
        <f t="shared" si="546"/>
        <v>30.406921776000001</v>
      </c>
      <c r="D5855" s="24">
        <f t="shared" si="547"/>
        <v>0</v>
      </c>
      <c r="E5855" s="18">
        <f>IF(G5855&gt;=0.3,(バックデータ一覧!$C$10*(バックデータ一覧!$C$12*計算過程!L5855+バックデータ一覧!$C$13*LN(計算過程!G5855)+バックデータ一覧!$C$14)^バックデータ一覧!$C$11+バックデータ一覧!$E$10*(計算過程!G5855/(バックデータ一覧!$E$12*計算過程!L5855+バックデータ一覧!$E$13*LN(計算過程!G5855)+バックデータ一覧!$E$14))^バックデータ一覧!$E$11)*計算過程!$W$11*10^-3,0)</f>
        <v>0</v>
      </c>
      <c r="F5855" s="18">
        <f>IF(G5855&lt;0.3,(バックデータ一覧!$C$10*(バックデータ一覧!$C$12*計算過程!L5855+バックデータ一覧!$C$13*LN(0.3)+バックデータ一覧!$C$14)^バックデータ一覧!$C$11+バックデータ一覧!$E$10*(0.3/(バックデータ一覧!$E$12*計算過程!L5855+バックデータ一覧!$E$13*LN(0.3)+バックデータ一覧!$E$14))^バックデータ一覧!$E$11)*計算過程!$W$11*計算過程!G5855/0.3*10^-3,0)</f>
        <v>0</v>
      </c>
      <c r="G5855" s="18">
        <f t="shared" si="548"/>
        <v>0</v>
      </c>
      <c r="H5855" s="18">
        <f t="shared" si="549"/>
        <v>0</v>
      </c>
      <c r="I5855" s="24">
        <v>0</v>
      </c>
      <c r="J5855" s="24">
        <v>0</v>
      </c>
      <c r="K5855" s="24">
        <v>0</v>
      </c>
      <c r="L5855" s="14">
        <f>貼り付けシート!C5855</f>
        <v>27.9</v>
      </c>
      <c r="M5855" s="14">
        <f>貼り付けシート!D5855</f>
        <v>19.8</v>
      </c>
      <c r="N5855" s="18">
        <f>貼り付けシート!E5855</f>
        <v>83.064618966410904</v>
      </c>
      <c r="O5855" s="18">
        <f>貼り付けシート!F5855</f>
        <v>0</v>
      </c>
      <c r="P5855" s="19">
        <f t="shared" si="550"/>
        <v>0</v>
      </c>
      <c r="Q5855" s="19">
        <f t="shared" si="551"/>
        <v>0</v>
      </c>
    </row>
    <row r="5856" spans="1:17">
      <c r="A5856" s="38">
        <v>41883</v>
      </c>
      <c r="B5856" s="49" t="s">
        <v>167</v>
      </c>
      <c r="C5856" s="24">
        <f t="shared" si="546"/>
        <v>30.406921776000001</v>
      </c>
      <c r="D5856" s="24">
        <f t="shared" si="547"/>
        <v>0</v>
      </c>
      <c r="E5856" s="18">
        <f>IF(G5856&gt;=0.3,(バックデータ一覧!$C$10*(バックデータ一覧!$C$12*計算過程!L5856+バックデータ一覧!$C$13*LN(計算過程!G5856)+バックデータ一覧!$C$14)^バックデータ一覧!$C$11+バックデータ一覧!$E$10*(計算過程!G5856/(バックデータ一覧!$E$12*計算過程!L5856+バックデータ一覧!$E$13*LN(計算過程!G5856)+バックデータ一覧!$E$14))^バックデータ一覧!$E$11)*計算過程!$W$11*10^-3,0)</f>
        <v>0</v>
      </c>
      <c r="F5856" s="18">
        <f>IF(G5856&lt;0.3,(バックデータ一覧!$C$10*(バックデータ一覧!$C$12*計算過程!L5856+バックデータ一覧!$C$13*LN(0.3)+バックデータ一覧!$C$14)^バックデータ一覧!$C$11+バックデータ一覧!$E$10*(0.3/(バックデータ一覧!$E$12*計算過程!L5856+バックデータ一覧!$E$13*LN(0.3)+バックデータ一覧!$E$14))^バックデータ一覧!$E$11)*計算過程!$W$11*計算過程!G5856/0.3*10^-3,0)</f>
        <v>0</v>
      </c>
      <c r="G5856" s="18">
        <f t="shared" si="548"/>
        <v>0</v>
      </c>
      <c r="H5856" s="18">
        <f t="shared" si="549"/>
        <v>0</v>
      </c>
      <c r="I5856" s="24">
        <v>0</v>
      </c>
      <c r="J5856" s="24">
        <v>0</v>
      </c>
      <c r="K5856" s="24">
        <v>0</v>
      </c>
      <c r="L5856" s="14">
        <f>貼り付けシート!C5856</f>
        <v>27.4</v>
      </c>
      <c r="M5856" s="14">
        <f>貼り付けシート!D5856</f>
        <v>19.399999999999999</v>
      </c>
      <c r="N5856" s="18">
        <f>貼り付けシート!E5856</f>
        <v>83.851511686463368</v>
      </c>
      <c r="O5856" s="18">
        <f>貼り付けシート!F5856</f>
        <v>0</v>
      </c>
      <c r="P5856" s="19">
        <f t="shared" si="550"/>
        <v>0</v>
      </c>
      <c r="Q5856" s="19">
        <f t="shared" si="551"/>
        <v>0</v>
      </c>
    </row>
    <row r="5857" spans="1:17">
      <c r="A5857" s="38">
        <v>41883</v>
      </c>
      <c r="B5857" s="49" t="s">
        <v>168</v>
      </c>
      <c r="C5857" s="24">
        <f t="shared" si="546"/>
        <v>30.406921776000001</v>
      </c>
      <c r="D5857" s="24">
        <f t="shared" si="547"/>
        <v>0</v>
      </c>
      <c r="E5857" s="18">
        <f>IF(G5857&gt;=0.3,(バックデータ一覧!$C$10*(バックデータ一覧!$C$12*計算過程!L5857+バックデータ一覧!$C$13*LN(計算過程!G5857)+バックデータ一覧!$C$14)^バックデータ一覧!$C$11+バックデータ一覧!$E$10*(計算過程!G5857/(バックデータ一覧!$E$12*計算過程!L5857+バックデータ一覧!$E$13*LN(計算過程!G5857)+バックデータ一覧!$E$14))^バックデータ一覧!$E$11)*計算過程!$W$11*10^-3,0)</f>
        <v>0</v>
      </c>
      <c r="F5857" s="18">
        <f>IF(G5857&lt;0.3,(バックデータ一覧!$C$10*(バックデータ一覧!$C$12*計算過程!L5857+バックデータ一覧!$C$13*LN(0.3)+バックデータ一覧!$C$14)^バックデータ一覧!$C$11+バックデータ一覧!$E$10*(0.3/(バックデータ一覧!$E$12*計算過程!L5857+バックデータ一覧!$E$13*LN(0.3)+バックデータ一覧!$E$14))^バックデータ一覧!$E$11)*計算過程!$W$11*計算過程!G5857/0.3*10^-3,0)</f>
        <v>0</v>
      </c>
      <c r="G5857" s="18">
        <f t="shared" si="548"/>
        <v>0</v>
      </c>
      <c r="H5857" s="18">
        <f t="shared" si="549"/>
        <v>0</v>
      </c>
      <c r="I5857" s="24">
        <v>0</v>
      </c>
      <c r="J5857" s="24">
        <v>0</v>
      </c>
      <c r="K5857" s="24">
        <v>0</v>
      </c>
      <c r="L5857" s="14">
        <f>貼り付けシート!C5857</f>
        <v>27.2</v>
      </c>
      <c r="M5857" s="14">
        <f>貼り付けシート!D5857</f>
        <v>19.2</v>
      </c>
      <c r="N5857" s="18">
        <f>貼り付けシート!E5857</f>
        <v>83.99129672537596</v>
      </c>
      <c r="O5857" s="18">
        <f>貼り付けシート!F5857</f>
        <v>0</v>
      </c>
      <c r="P5857" s="19">
        <f t="shared" si="550"/>
        <v>0</v>
      </c>
      <c r="Q5857" s="19">
        <f t="shared" si="551"/>
        <v>0</v>
      </c>
    </row>
    <row r="5858" spans="1:17">
      <c r="A5858" s="38">
        <v>41883</v>
      </c>
      <c r="B5858" s="49" t="s">
        <v>169</v>
      </c>
      <c r="C5858" s="24">
        <f t="shared" si="546"/>
        <v>30.406921776000001</v>
      </c>
      <c r="D5858" s="24">
        <f t="shared" si="547"/>
        <v>0</v>
      </c>
      <c r="E5858" s="18">
        <f>IF(G5858&gt;=0.3,(バックデータ一覧!$C$10*(バックデータ一覧!$C$12*計算過程!L5858+バックデータ一覧!$C$13*LN(計算過程!G5858)+バックデータ一覧!$C$14)^バックデータ一覧!$C$11+バックデータ一覧!$E$10*(計算過程!G5858/(バックデータ一覧!$E$12*計算過程!L5858+バックデータ一覧!$E$13*LN(計算過程!G5858)+バックデータ一覧!$E$14))^バックデータ一覧!$E$11)*計算過程!$W$11*10^-3,0)</f>
        <v>0</v>
      </c>
      <c r="F5858" s="18">
        <f>IF(G5858&lt;0.3,(バックデータ一覧!$C$10*(バックデータ一覧!$C$12*計算過程!L5858+バックデータ一覧!$C$13*LN(0.3)+バックデータ一覧!$C$14)^バックデータ一覧!$C$11+バックデータ一覧!$E$10*(0.3/(バックデータ一覧!$E$12*計算過程!L5858+バックデータ一覧!$E$13*LN(0.3)+バックデータ一覧!$E$14))^バックデータ一覧!$E$11)*計算過程!$W$11*計算過程!G5858/0.3*10^-3,0)</f>
        <v>0</v>
      </c>
      <c r="G5858" s="18">
        <f t="shared" si="548"/>
        <v>0</v>
      </c>
      <c r="H5858" s="18">
        <f t="shared" si="549"/>
        <v>0</v>
      </c>
      <c r="I5858" s="24">
        <v>0</v>
      </c>
      <c r="J5858" s="24">
        <v>0</v>
      </c>
      <c r="K5858" s="24">
        <v>0</v>
      </c>
      <c r="L5858" s="14">
        <f>貼り付けシート!C5858</f>
        <v>27.1</v>
      </c>
      <c r="M5858" s="14">
        <f>貼り付けシート!D5858</f>
        <v>19.3</v>
      </c>
      <c r="N5858" s="18">
        <f>貼り付けシート!E5858</f>
        <v>84.912133488336451</v>
      </c>
      <c r="O5858" s="18">
        <f>貼り付けシート!F5858</f>
        <v>0</v>
      </c>
      <c r="P5858" s="19">
        <f t="shared" si="550"/>
        <v>0</v>
      </c>
      <c r="Q5858" s="19">
        <f t="shared" si="551"/>
        <v>0</v>
      </c>
    </row>
    <row r="5859" spans="1:17">
      <c r="A5859" s="38">
        <v>41883</v>
      </c>
      <c r="B5859" s="49" t="s">
        <v>170</v>
      </c>
      <c r="C5859" s="24">
        <f t="shared" si="546"/>
        <v>30.406921776000001</v>
      </c>
      <c r="D5859" s="24">
        <f t="shared" si="547"/>
        <v>0</v>
      </c>
      <c r="E5859" s="18">
        <f>IF(G5859&gt;=0.3,(バックデータ一覧!$C$10*(バックデータ一覧!$C$12*計算過程!L5859+バックデータ一覧!$C$13*LN(計算過程!G5859)+バックデータ一覧!$C$14)^バックデータ一覧!$C$11+バックデータ一覧!$E$10*(計算過程!G5859/(バックデータ一覧!$E$12*計算過程!L5859+バックデータ一覧!$E$13*LN(計算過程!G5859)+バックデータ一覧!$E$14))^バックデータ一覧!$E$11)*計算過程!$W$11*10^-3,0)</f>
        <v>0</v>
      </c>
      <c r="F5859" s="18">
        <f>IF(G5859&lt;0.3,(バックデータ一覧!$C$10*(バックデータ一覧!$C$12*計算過程!L5859+バックデータ一覧!$C$13*LN(0.3)+バックデータ一覧!$C$14)^バックデータ一覧!$C$11+バックデータ一覧!$E$10*(0.3/(バックデータ一覧!$E$12*計算過程!L5859+バックデータ一覧!$E$13*LN(0.3)+バックデータ一覧!$E$14))^バックデータ一覧!$E$11)*計算過程!$W$11*計算過程!G5859/0.3*10^-3,0)</f>
        <v>0</v>
      </c>
      <c r="G5859" s="18">
        <f t="shared" si="548"/>
        <v>0</v>
      </c>
      <c r="H5859" s="18">
        <f t="shared" si="549"/>
        <v>0</v>
      </c>
      <c r="I5859" s="24">
        <v>0</v>
      </c>
      <c r="J5859" s="24">
        <v>0</v>
      </c>
      <c r="K5859" s="24">
        <v>0</v>
      </c>
      <c r="L5859" s="14">
        <f>貼り付けシート!C5859</f>
        <v>26.9</v>
      </c>
      <c r="M5859" s="14">
        <f>貼り付けシート!D5859</f>
        <v>19.2</v>
      </c>
      <c r="N5859" s="18">
        <f>貼り付けシート!E5859</f>
        <v>85.483325852300979</v>
      </c>
      <c r="O5859" s="18">
        <f>貼り付けシート!F5859</f>
        <v>0</v>
      </c>
      <c r="P5859" s="19">
        <f t="shared" si="550"/>
        <v>0</v>
      </c>
      <c r="Q5859" s="19">
        <f t="shared" si="551"/>
        <v>0</v>
      </c>
    </row>
    <row r="5860" spans="1:17">
      <c r="A5860" s="38">
        <v>41883</v>
      </c>
      <c r="B5860" s="49" t="s">
        <v>171</v>
      </c>
      <c r="C5860" s="24">
        <f t="shared" si="546"/>
        <v>30.406921776000001</v>
      </c>
      <c r="D5860" s="24">
        <f t="shared" si="547"/>
        <v>0</v>
      </c>
      <c r="E5860" s="18">
        <f>IF(G5860&gt;=0.3,(バックデータ一覧!$C$10*(バックデータ一覧!$C$12*計算過程!L5860+バックデータ一覧!$C$13*LN(計算過程!G5860)+バックデータ一覧!$C$14)^バックデータ一覧!$C$11+バックデータ一覧!$E$10*(計算過程!G5860/(バックデータ一覧!$E$12*計算過程!L5860+バックデータ一覧!$E$13*LN(計算過程!G5860)+バックデータ一覧!$E$14))^バックデータ一覧!$E$11)*計算過程!$W$11*10^-3,0)</f>
        <v>0</v>
      </c>
      <c r="F5860" s="18">
        <f>IF(G5860&lt;0.3,(バックデータ一覧!$C$10*(バックデータ一覧!$C$12*計算過程!L5860+バックデータ一覧!$C$13*LN(0.3)+バックデータ一覧!$C$14)^バックデータ一覧!$C$11+バックデータ一覧!$E$10*(0.3/(バックデータ一覧!$E$12*計算過程!L5860+バックデータ一覧!$E$13*LN(0.3)+バックデータ一覧!$E$14))^バックデータ一覧!$E$11)*計算過程!$W$11*計算過程!G5860/0.3*10^-3,0)</f>
        <v>0</v>
      </c>
      <c r="G5860" s="18">
        <f t="shared" si="548"/>
        <v>0</v>
      </c>
      <c r="H5860" s="18">
        <f t="shared" si="549"/>
        <v>0</v>
      </c>
      <c r="I5860" s="24">
        <v>0</v>
      </c>
      <c r="J5860" s="24">
        <v>0</v>
      </c>
      <c r="K5860" s="24">
        <v>0</v>
      </c>
      <c r="L5860" s="14">
        <f>貼り付けシート!C5860</f>
        <v>26.8</v>
      </c>
      <c r="M5860" s="14">
        <f>貼り付けシート!D5860</f>
        <v>19.399999999999999</v>
      </c>
      <c r="N5860" s="18">
        <f>貼り付けシート!E5860</f>
        <v>86.855909662305294</v>
      </c>
      <c r="O5860" s="18">
        <f>貼り付けシート!F5860</f>
        <v>0</v>
      </c>
      <c r="P5860" s="19">
        <f t="shared" si="550"/>
        <v>0</v>
      </c>
      <c r="Q5860" s="19">
        <f t="shared" si="551"/>
        <v>0</v>
      </c>
    </row>
    <row r="5861" spans="1:17">
      <c r="A5861" s="38">
        <v>41883</v>
      </c>
      <c r="B5861" s="49" t="s">
        <v>172</v>
      </c>
      <c r="C5861" s="24">
        <f t="shared" si="546"/>
        <v>30.406921776000001</v>
      </c>
      <c r="D5861" s="24">
        <f t="shared" si="547"/>
        <v>0</v>
      </c>
      <c r="E5861" s="18">
        <f>IF(G5861&gt;=0.3,(バックデータ一覧!$C$10*(バックデータ一覧!$C$12*計算過程!L5861+バックデータ一覧!$C$13*LN(計算過程!G5861)+バックデータ一覧!$C$14)^バックデータ一覧!$C$11+バックデータ一覧!$E$10*(計算過程!G5861/(バックデータ一覧!$E$12*計算過程!L5861+バックデータ一覧!$E$13*LN(計算過程!G5861)+バックデータ一覧!$E$14))^バックデータ一覧!$E$11)*計算過程!$W$11*10^-3,0)</f>
        <v>0</v>
      </c>
      <c r="F5861" s="18">
        <f>IF(G5861&lt;0.3,(バックデータ一覧!$C$10*(バックデータ一覧!$C$12*計算過程!L5861+バックデータ一覧!$C$13*LN(0.3)+バックデータ一覧!$C$14)^バックデータ一覧!$C$11+バックデータ一覧!$E$10*(0.3/(バックデータ一覧!$E$12*計算過程!L5861+バックデータ一覧!$E$13*LN(0.3)+バックデータ一覧!$E$14))^バックデータ一覧!$E$11)*計算過程!$W$11*計算過程!G5861/0.3*10^-3,0)</f>
        <v>0</v>
      </c>
      <c r="G5861" s="18">
        <f t="shared" si="548"/>
        <v>0</v>
      </c>
      <c r="H5861" s="18">
        <f t="shared" si="549"/>
        <v>0</v>
      </c>
      <c r="I5861" s="24">
        <v>0</v>
      </c>
      <c r="J5861" s="24">
        <v>0</v>
      </c>
      <c r="K5861" s="24">
        <v>0</v>
      </c>
      <c r="L5861" s="14">
        <f>貼り付けシート!C5861</f>
        <v>26.9</v>
      </c>
      <c r="M5861" s="14">
        <f>貼り付けシート!D5861</f>
        <v>19.3</v>
      </c>
      <c r="N5861" s="18">
        <f>貼り付けシート!E5861</f>
        <v>85.915152388569524</v>
      </c>
      <c r="O5861" s="18">
        <f>貼り付けシート!F5861</f>
        <v>0</v>
      </c>
      <c r="P5861" s="19">
        <f t="shared" si="550"/>
        <v>0</v>
      </c>
      <c r="Q5861" s="19">
        <f t="shared" si="551"/>
        <v>0</v>
      </c>
    </row>
    <row r="5862" spans="1:17">
      <c r="A5862" s="38">
        <v>41884</v>
      </c>
      <c r="B5862" s="49" t="s">
        <v>149</v>
      </c>
      <c r="C5862" s="24">
        <f t="shared" si="546"/>
        <v>30.406921776000001</v>
      </c>
      <c r="D5862" s="24">
        <f t="shared" si="547"/>
        <v>0</v>
      </c>
      <c r="E5862" s="18">
        <f>IF(G5862&gt;=0.3,(バックデータ一覧!$C$10*(バックデータ一覧!$C$12*計算過程!L5862+バックデータ一覧!$C$13*LN(計算過程!G5862)+バックデータ一覧!$C$14)^バックデータ一覧!$C$11+バックデータ一覧!$E$10*(計算過程!G5862/(バックデータ一覧!$E$12*計算過程!L5862+バックデータ一覧!$E$13*LN(計算過程!G5862)+バックデータ一覧!$E$14))^バックデータ一覧!$E$11)*計算過程!$W$11*10^-3,0)</f>
        <v>0</v>
      </c>
      <c r="F5862" s="18">
        <f>IF(G5862&lt;0.3,(バックデータ一覧!$C$10*(バックデータ一覧!$C$12*計算過程!L5862+バックデータ一覧!$C$13*LN(0.3)+バックデータ一覧!$C$14)^バックデータ一覧!$C$11+バックデータ一覧!$E$10*(0.3/(バックデータ一覧!$E$12*計算過程!L5862+バックデータ一覧!$E$13*LN(0.3)+バックデータ一覧!$E$14))^バックデータ一覧!$E$11)*計算過程!$W$11*計算過程!G5862/0.3*10^-3,0)</f>
        <v>0</v>
      </c>
      <c r="G5862" s="18">
        <f t="shared" si="548"/>
        <v>0</v>
      </c>
      <c r="H5862" s="18">
        <f t="shared" si="549"/>
        <v>0</v>
      </c>
      <c r="I5862" s="24">
        <v>0</v>
      </c>
      <c r="J5862" s="24">
        <v>0</v>
      </c>
      <c r="K5862" s="24">
        <v>0</v>
      </c>
      <c r="L5862" s="14">
        <f>貼り付けシート!C5862</f>
        <v>25.3</v>
      </c>
      <c r="M5862" s="14">
        <f>貼り付けシート!D5862</f>
        <v>18.899999999999999</v>
      </c>
      <c r="N5862" s="18">
        <f>貼り付けシート!E5862</f>
        <v>92.539028178797707</v>
      </c>
      <c r="O5862" s="18">
        <f>貼り付けシート!F5862</f>
        <v>0</v>
      </c>
      <c r="P5862" s="19">
        <f t="shared" si="550"/>
        <v>0</v>
      </c>
      <c r="Q5862" s="19">
        <f t="shared" si="551"/>
        <v>0</v>
      </c>
    </row>
    <row r="5863" spans="1:17">
      <c r="A5863" s="38">
        <v>41884</v>
      </c>
      <c r="B5863" s="49" t="s">
        <v>150</v>
      </c>
      <c r="C5863" s="24">
        <f t="shared" si="546"/>
        <v>30.406921776000001</v>
      </c>
      <c r="D5863" s="24">
        <f t="shared" si="547"/>
        <v>0</v>
      </c>
      <c r="E5863" s="18">
        <f>IF(G5863&gt;=0.3,(バックデータ一覧!$C$10*(バックデータ一覧!$C$12*計算過程!L5863+バックデータ一覧!$C$13*LN(計算過程!G5863)+バックデータ一覧!$C$14)^バックデータ一覧!$C$11+バックデータ一覧!$E$10*(計算過程!G5863/(バックデータ一覧!$E$12*計算過程!L5863+バックデータ一覧!$E$13*LN(計算過程!G5863)+バックデータ一覧!$E$14))^バックデータ一覧!$E$11)*計算過程!$W$11*10^-3,0)</f>
        <v>0</v>
      </c>
      <c r="F5863" s="18">
        <f>IF(G5863&lt;0.3,(バックデータ一覧!$C$10*(バックデータ一覧!$C$12*計算過程!L5863+バックデータ一覧!$C$13*LN(0.3)+バックデータ一覧!$C$14)^バックデータ一覧!$C$11+バックデータ一覧!$E$10*(0.3/(バックデータ一覧!$E$12*計算過程!L5863+バックデータ一覧!$E$13*LN(0.3)+バックデータ一覧!$E$14))^バックデータ一覧!$E$11)*計算過程!$W$11*計算過程!G5863/0.3*10^-3,0)</f>
        <v>0</v>
      </c>
      <c r="G5863" s="18">
        <f t="shared" si="548"/>
        <v>0</v>
      </c>
      <c r="H5863" s="18">
        <f t="shared" si="549"/>
        <v>0</v>
      </c>
      <c r="I5863" s="24">
        <v>0</v>
      </c>
      <c r="J5863" s="24">
        <v>0</v>
      </c>
      <c r="K5863" s="24">
        <v>0</v>
      </c>
      <c r="L5863" s="14">
        <f>貼り付けシート!C5863</f>
        <v>26.4</v>
      </c>
      <c r="M5863" s="14">
        <f>貼り付けシート!D5863</f>
        <v>19.3</v>
      </c>
      <c r="N5863" s="18">
        <f>貼り付けシート!E5863</f>
        <v>88.481737682178903</v>
      </c>
      <c r="O5863" s="18">
        <f>貼り付けシート!F5863</f>
        <v>0</v>
      </c>
      <c r="P5863" s="19">
        <f t="shared" si="550"/>
        <v>0</v>
      </c>
      <c r="Q5863" s="19">
        <f t="shared" si="551"/>
        <v>0</v>
      </c>
    </row>
    <row r="5864" spans="1:17">
      <c r="A5864" s="38">
        <v>41884</v>
      </c>
      <c r="B5864" s="49" t="s">
        <v>151</v>
      </c>
      <c r="C5864" s="24">
        <f t="shared" si="546"/>
        <v>30.406921776000001</v>
      </c>
      <c r="D5864" s="24">
        <f t="shared" si="547"/>
        <v>0</v>
      </c>
      <c r="E5864" s="18">
        <f>IF(G5864&gt;=0.3,(バックデータ一覧!$C$10*(バックデータ一覧!$C$12*計算過程!L5864+バックデータ一覧!$C$13*LN(計算過程!G5864)+バックデータ一覧!$C$14)^バックデータ一覧!$C$11+バックデータ一覧!$E$10*(計算過程!G5864/(バックデータ一覧!$E$12*計算過程!L5864+バックデータ一覧!$E$13*LN(計算過程!G5864)+バックデータ一覧!$E$14))^バックデータ一覧!$E$11)*計算過程!$W$11*10^-3,0)</f>
        <v>0</v>
      </c>
      <c r="F5864" s="18">
        <f>IF(G5864&lt;0.3,(バックデータ一覧!$C$10*(バックデータ一覧!$C$12*計算過程!L5864+バックデータ一覧!$C$13*LN(0.3)+バックデータ一覧!$C$14)^バックデータ一覧!$C$11+バックデータ一覧!$E$10*(0.3/(バックデータ一覧!$E$12*計算過程!L5864+バックデータ一覧!$E$13*LN(0.3)+バックデータ一覧!$E$14))^バックデータ一覧!$E$11)*計算過程!$W$11*計算過程!G5864/0.3*10^-3,0)</f>
        <v>0</v>
      </c>
      <c r="G5864" s="18">
        <f t="shared" si="548"/>
        <v>0</v>
      </c>
      <c r="H5864" s="18">
        <f t="shared" si="549"/>
        <v>0</v>
      </c>
      <c r="I5864" s="24">
        <v>0</v>
      </c>
      <c r="J5864" s="24">
        <v>0</v>
      </c>
      <c r="K5864" s="24">
        <v>0</v>
      </c>
      <c r="L5864" s="14">
        <f>貼り付けシート!C5864</f>
        <v>26.2</v>
      </c>
      <c r="M5864" s="14">
        <f>貼り付けシート!D5864</f>
        <v>19.399999999999999</v>
      </c>
      <c r="N5864" s="18">
        <f>貼り付けシート!E5864</f>
        <v>89.982381316548015</v>
      </c>
      <c r="O5864" s="18">
        <f>貼り付けシート!F5864</f>
        <v>0</v>
      </c>
      <c r="P5864" s="19">
        <f t="shared" si="550"/>
        <v>0</v>
      </c>
      <c r="Q5864" s="19">
        <f t="shared" si="551"/>
        <v>0</v>
      </c>
    </row>
    <row r="5865" spans="1:17">
      <c r="A5865" s="38">
        <v>41884</v>
      </c>
      <c r="B5865" s="49" t="s">
        <v>152</v>
      </c>
      <c r="C5865" s="24">
        <f t="shared" si="546"/>
        <v>30.406921776000001</v>
      </c>
      <c r="D5865" s="24">
        <f t="shared" si="547"/>
        <v>0</v>
      </c>
      <c r="E5865" s="18">
        <f>IF(G5865&gt;=0.3,(バックデータ一覧!$C$10*(バックデータ一覧!$C$12*計算過程!L5865+バックデータ一覧!$C$13*LN(計算過程!G5865)+バックデータ一覧!$C$14)^バックデータ一覧!$C$11+バックデータ一覧!$E$10*(計算過程!G5865/(バックデータ一覧!$E$12*計算過程!L5865+バックデータ一覧!$E$13*LN(計算過程!G5865)+バックデータ一覧!$E$14))^バックデータ一覧!$E$11)*計算過程!$W$11*10^-3,0)</f>
        <v>0</v>
      </c>
      <c r="F5865" s="18">
        <f>IF(G5865&lt;0.3,(バックデータ一覧!$C$10*(バックデータ一覧!$C$12*計算過程!L5865+バックデータ一覧!$C$13*LN(0.3)+バックデータ一覧!$C$14)^バックデータ一覧!$C$11+バックデータ一覧!$E$10*(0.3/(バックデータ一覧!$E$12*計算過程!L5865+バックデータ一覧!$E$13*LN(0.3)+バックデータ一覧!$E$14))^バックデータ一覧!$E$11)*計算過程!$W$11*計算過程!G5865/0.3*10^-3,0)</f>
        <v>0</v>
      </c>
      <c r="G5865" s="18">
        <f t="shared" si="548"/>
        <v>0</v>
      </c>
      <c r="H5865" s="18">
        <f t="shared" si="549"/>
        <v>0</v>
      </c>
      <c r="I5865" s="24">
        <v>0</v>
      </c>
      <c r="J5865" s="24">
        <v>0</v>
      </c>
      <c r="K5865" s="24">
        <v>0</v>
      </c>
      <c r="L5865" s="14">
        <f>貼り付けシート!C5865</f>
        <v>26.1</v>
      </c>
      <c r="M5865" s="14">
        <f>貼り付けシート!D5865</f>
        <v>19.399999999999999</v>
      </c>
      <c r="N5865" s="18">
        <f>貼り付けシート!E5865</f>
        <v>90.515711173074237</v>
      </c>
      <c r="O5865" s="18">
        <f>貼り付けシート!F5865</f>
        <v>0</v>
      </c>
      <c r="P5865" s="19">
        <f t="shared" si="550"/>
        <v>0</v>
      </c>
      <c r="Q5865" s="19">
        <f t="shared" si="551"/>
        <v>0</v>
      </c>
    </row>
    <row r="5866" spans="1:17">
      <c r="A5866" s="38">
        <v>41884</v>
      </c>
      <c r="B5866" s="49" t="s">
        <v>153</v>
      </c>
      <c r="C5866" s="24">
        <f t="shared" si="546"/>
        <v>30.406921776000001</v>
      </c>
      <c r="D5866" s="24">
        <f t="shared" si="547"/>
        <v>0</v>
      </c>
      <c r="E5866" s="18">
        <f>IF(G5866&gt;=0.3,(バックデータ一覧!$C$10*(バックデータ一覧!$C$12*計算過程!L5866+バックデータ一覧!$C$13*LN(計算過程!G5866)+バックデータ一覧!$C$14)^バックデータ一覧!$C$11+バックデータ一覧!$E$10*(計算過程!G5866/(バックデータ一覧!$E$12*計算過程!L5866+バックデータ一覧!$E$13*LN(計算過程!G5866)+バックデータ一覧!$E$14))^バックデータ一覧!$E$11)*計算過程!$W$11*10^-3,0)</f>
        <v>0</v>
      </c>
      <c r="F5866" s="18">
        <f>IF(G5866&lt;0.3,(バックデータ一覧!$C$10*(バックデータ一覧!$C$12*計算過程!L5866+バックデータ一覧!$C$13*LN(0.3)+バックデータ一覧!$C$14)^バックデータ一覧!$C$11+バックデータ一覧!$E$10*(0.3/(バックデータ一覧!$E$12*計算過程!L5866+バックデータ一覧!$E$13*LN(0.3)+バックデータ一覧!$E$14))^バックデータ一覧!$E$11)*計算過程!$W$11*計算過程!G5866/0.3*10^-3,0)</f>
        <v>0</v>
      </c>
      <c r="G5866" s="18">
        <f t="shared" si="548"/>
        <v>0</v>
      </c>
      <c r="H5866" s="18">
        <f t="shared" si="549"/>
        <v>0</v>
      </c>
      <c r="I5866" s="24">
        <v>0</v>
      </c>
      <c r="J5866" s="24">
        <v>0</v>
      </c>
      <c r="K5866" s="24">
        <v>0</v>
      </c>
      <c r="L5866" s="14">
        <f>貼り付けシート!C5866</f>
        <v>25.3</v>
      </c>
      <c r="M5866" s="14">
        <f>貼り付けシート!D5866</f>
        <v>19.2</v>
      </c>
      <c r="N5866" s="18">
        <f>貼り付けシート!E5866</f>
        <v>93.963917907560543</v>
      </c>
      <c r="O5866" s="18">
        <f>貼り付けシート!F5866</f>
        <v>0</v>
      </c>
      <c r="P5866" s="19">
        <f t="shared" si="550"/>
        <v>0</v>
      </c>
      <c r="Q5866" s="19">
        <f t="shared" si="551"/>
        <v>0</v>
      </c>
    </row>
    <row r="5867" spans="1:17">
      <c r="A5867" s="38">
        <v>41884</v>
      </c>
      <c r="B5867" s="49" t="s">
        <v>154</v>
      </c>
      <c r="C5867" s="24">
        <f t="shared" si="546"/>
        <v>30.406921776000001</v>
      </c>
      <c r="D5867" s="24">
        <f t="shared" si="547"/>
        <v>0</v>
      </c>
      <c r="E5867" s="18">
        <f>IF(G5867&gt;=0.3,(バックデータ一覧!$C$10*(バックデータ一覧!$C$12*計算過程!L5867+バックデータ一覧!$C$13*LN(計算過程!G5867)+バックデータ一覧!$C$14)^バックデータ一覧!$C$11+バックデータ一覧!$E$10*(計算過程!G5867/(バックデータ一覧!$E$12*計算過程!L5867+バックデータ一覧!$E$13*LN(計算過程!G5867)+バックデータ一覧!$E$14))^バックデータ一覧!$E$11)*計算過程!$W$11*10^-3,0)</f>
        <v>0</v>
      </c>
      <c r="F5867" s="18">
        <f>IF(G5867&lt;0.3,(バックデータ一覧!$C$10*(バックデータ一覧!$C$12*計算過程!L5867+バックデータ一覧!$C$13*LN(0.3)+バックデータ一覧!$C$14)^バックデータ一覧!$C$11+バックデータ一覧!$E$10*(0.3/(バックデータ一覧!$E$12*計算過程!L5867+バックデータ一覧!$E$13*LN(0.3)+バックデータ一覧!$E$14))^バックデータ一覧!$E$11)*計算過程!$W$11*計算過程!G5867/0.3*10^-3,0)</f>
        <v>0</v>
      </c>
      <c r="G5867" s="18">
        <f t="shared" si="548"/>
        <v>0</v>
      </c>
      <c r="H5867" s="18">
        <f t="shared" si="549"/>
        <v>0</v>
      </c>
      <c r="I5867" s="24">
        <v>0</v>
      </c>
      <c r="J5867" s="24">
        <v>0</v>
      </c>
      <c r="K5867" s="24">
        <v>0</v>
      </c>
      <c r="L5867" s="14">
        <f>貼り付けシート!C5867</f>
        <v>25.2</v>
      </c>
      <c r="M5867" s="14">
        <f>貼り付けシート!D5867</f>
        <v>19.2</v>
      </c>
      <c r="N5867" s="18">
        <f>貼り付けシート!E5867</f>
        <v>94.524679641250003</v>
      </c>
      <c r="O5867" s="18">
        <f>貼り付けシート!F5867</f>
        <v>0</v>
      </c>
      <c r="P5867" s="19">
        <f t="shared" si="550"/>
        <v>0</v>
      </c>
      <c r="Q5867" s="19">
        <f t="shared" si="551"/>
        <v>0</v>
      </c>
    </row>
    <row r="5868" spans="1:17">
      <c r="A5868" s="38">
        <v>41884</v>
      </c>
      <c r="B5868" s="49" t="s">
        <v>155</v>
      </c>
      <c r="C5868" s="24">
        <f t="shared" si="546"/>
        <v>30.406921776000001</v>
      </c>
      <c r="D5868" s="24">
        <f t="shared" si="547"/>
        <v>0</v>
      </c>
      <c r="E5868" s="18">
        <f>IF(G5868&gt;=0.3,(バックデータ一覧!$C$10*(バックデータ一覧!$C$12*計算過程!L5868+バックデータ一覧!$C$13*LN(計算過程!G5868)+バックデータ一覧!$C$14)^バックデータ一覧!$C$11+バックデータ一覧!$E$10*(計算過程!G5868/(バックデータ一覧!$E$12*計算過程!L5868+バックデータ一覧!$E$13*LN(計算過程!G5868)+バックデータ一覧!$E$14))^バックデータ一覧!$E$11)*計算過程!$W$11*10^-3,0)</f>
        <v>0</v>
      </c>
      <c r="F5868" s="18">
        <f>IF(G5868&lt;0.3,(バックデータ一覧!$C$10*(バックデータ一覧!$C$12*計算過程!L5868+バックデータ一覧!$C$13*LN(0.3)+バックデータ一覧!$C$14)^バックデータ一覧!$C$11+バックデータ一覧!$E$10*(0.3/(バックデータ一覧!$E$12*計算過程!L5868+バックデータ一覧!$E$13*LN(0.3)+バックデータ一覧!$E$14))^バックデータ一覧!$E$11)*計算過程!$W$11*計算過程!G5868/0.3*10^-3,0)</f>
        <v>0</v>
      </c>
      <c r="G5868" s="18">
        <f t="shared" si="548"/>
        <v>0</v>
      </c>
      <c r="H5868" s="18">
        <f t="shared" si="549"/>
        <v>0</v>
      </c>
      <c r="I5868" s="24">
        <v>0</v>
      </c>
      <c r="J5868" s="24">
        <v>0</v>
      </c>
      <c r="K5868" s="24">
        <v>0</v>
      </c>
      <c r="L5868" s="14">
        <f>貼り付けシート!C5868</f>
        <v>26</v>
      </c>
      <c r="M5868" s="14">
        <f>貼り付けシート!D5868</f>
        <v>19.7</v>
      </c>
      <c r="N5868" s="18">
        <f>貼り付けシート!E5868</f>
        <v>92.417414588020762</v>
      </c>
      <c r="O5868" s="18">
        <f>貼り付けシート!F5868</f>
        <v>0</v>
      </c>
      <c r="P5868" s="19">
        <f t="shared" si="550"/>
        <v>0</v>
      </c>
      <c r="Q5868" s="19">
        <f t="shared" si="551"/>
        <v>0</v>
      </c>
    </row>
    <row r="5869" spans="1:17">
      <c r="A5869" s="38">
        <v>41884</v>
      </c>
      <c r="B5869" s="49" t="s">
        <v>156</v>
      </c>
      <c r="C5869" s="24">
        <f t="shared" si="546"/>
        <v>30.406921776000001</v>
      </c>
      <c r="D5869" s="24">
        <f t="shared" si="547"/>
        <v>0</v>
      </c>
      <c r="E5869" s="18">
        <f>IF(G5869&gt;=0.3,(バックデータ一覧!$C$10*(バックデータ一覧!$C$12*計算過程!L5869+バックデータ一覧!$C$13*LN(計算過程!G5869)+バックデータ一覧!$C$14)^バックデータ一覧!$C$11+バックデータ一覧!$E$10*(計算過程!G5869/(バックデータ一覧!$E$12*計算過程!L5869+バックデータ一覧!$E$13*LN(計算過程!G5869)+バックデータ一覧!$E$14))^バックデータ一覧!$E$11)*計算過程!$W$11*10^-3,0)</f>
        <v>0</v>
      </c>
      <c r="F5869" s="18">
        <f>IF(G5869&lt;0.3,(バックデータ一覧!$C$10*(バックデータ一覧!$C$12*計算過程!L5869+バックデータ一覧!$C$13*LN(0.3)+バックデータ一覧!$C$14)^バックデータ一覧!$C$11+バックデータ一覧!$E$10*(0.3/(バックデータ一覧!$E$12*計算過程!L5869+バックデータ一覧!$E$13*LN(0.3)+バックデータ一覧!$E$14))^バックデータ一覧!$E$11)*計算過程!$W$11*計算過程!G5869/0.3*10^-3,0)</f>
        <v>0</v>
      </c>
      <c r="G5869" s="18">
        <f t="shared" si="548"/>
        <v>0</v>
      </c>
      <c r="H5869" s="18">
        <f t="shared" si="549"/>
        <v>0</v>
      </c>
      <c r="I5869" s="24">
        <v>0</v>
      </c>
      <c r="J5869" s="24">
        <v>0</v>
      </c>
      <c r="K5869" s="24">
        <v>0</v>
      </c>
      <c r="L5869" s="14">
        <f>貼り付けシート!C5869</f>
        <v>25.8</v>
      </c>
      <c r="M5869" s="14">
        <f>貼り付けシート!D5869</f>
        <v>20.2</v>
      </c>
      <c r="N5869" s="18">
        <f>貼り付けシート!E5869</f>
        <v>95.817187448047719</v>
      </c>
      <c r="O5869" s="18">
        <f>貼り付けシート!F5869</f>
        <v>0</v>
      </c>
      <c r="P5869" s="19">
        <f t="shared" si="550"/>
        <v>0</v>
      </c>
      <c r="Q5869" s="19">
        <f t="shared" si="551"/>
        <v>0</v>
      </c>
    </row>
    <row r="5870" spans="1:17">
      <c r="A5870" s="38">
        <v>41884</v>
      </c>
      <c r="B5870" s="49" t="s">
        <v>157</v>
      </c>
      <c r="C5870" s="24">
        <f t="shared" si="546"/>
        <v>30.406921776000001</v>
      </c>
      <c r="D5870" s="24">
        <f t="shared" si="547"/>
        <v>0</v>
      </c>
      <c r="E5870" s="18">
        <f>IF(G5870&gt;=0.3,(バックデータ一覧!$C$10*(バックデータ一覧!$C$12*計算過程!L5870+バックデータ一覧!$C$13*LN(計算過程!G5870)+バックデータ一覧!$C$14)^バックデータ一覧!$C$11+バックデータ一覧!$E$10*(計算過程!G5870/(バックデータ一覧!$E$12*計算過程!L5870+バックデータ一覧!$E$13*LN(計算過程!G5870)+バックデータ一覧!$E$14))^バックデータ一覧!$E$11)*計算過程!$W$11*10^-3,0)</f>
        <v>0</v>
      </c>
      <c r="F5870" s="18">
        <f>IF(G5870&lt;0.3,(バックデータ一覧!$C$10*(バックデータ一覧!$C$12*計算過程!L5870+バックデータ一覧!$C$13*LN(0.3)+バックデータ一覧!$C$14)^バックデータ一覧!$C$11+バックデータ一覧!$E$10*(0.3/(バックデータ一覧!$E$12*計算過程!L5870+バックデータ一覧!$E$13*LN(0.3)+バックデータ一覧!$E$14))^バックデータ一覧!$E$11)*計算過程!$W$11*計算過程!G5870/0.3*10^-3,0)</f>
        <v>0</v>
      </c>
      <c r="G5870" s="18">
        <f t="shared" si="548"/>
        <v>0</v>
      </c>
      <c r="H5870" s="18">
        <f t="shared" si="549"/>
        <v>0</v>
      </c>
      <c r="I5870" s="24">
        <v>0</v>
      </c>
      <c r="J5870" s="24">
        <v>0</v>
      </c>
      <c r="K5870" s="24">
        <v>0</v>
      </c>
      <c r="L5870" s="14">
        <f>貼り付けシート!C5870</f>
        <v>27.6</v>
      </c>
      <c r="M5870" s="14">
        <f>貼り付けシート!D5870</f>
        <v>21.7</v>
      </c>
      <c r="N5870" s="18">
        <f>貼り付けシート!E5870</f>
        <v>92.370562001626979</v>
      </c>
      <c r="O5870" s="18">
        <f>貼り付けシート!F5870</f>
        <v>0</v>
      </c>
      <c r="P5870" s="19">
        <f t="shared" si="550"/>
        <v>0</v>
      </c>
      <c r="Q5870" s="19">
        <f t="shared" si="551"/>
        <v>0</v>
      </c>
    </row>
    <row r="5871" spans="1:17">
      <c r="A5871" s="38">
        <v>41884</v>
      </c>
      <c r="B5871" s="49" t="s">
        <v>158</v>
      </c>
      <c r="C5871" s="24">
        <f t="shared" si="546"/>
        <v>30.406921776000001</v>
      </c>
      <c r="D5871" s="24">
        <f t="shared" si="547"/>
        <v>0</v>
      </c>
      <c r="E5871" s="18">
        <f>IF(G5871&gt;=0.3,(バックデータ一覧!$C$10*(バックデータ一覧!$C$12*計算過程!L5871+バックデータ一覧!$C$13*LN(計算過程!G5871)+バックデータ一覧!$C$14)^バックデータ一覧!$C$11+バックデータ一覧!$E$10*(計算過程!G5871/(バックデータ一覧!$E$12*計算過程!L5871+バックデータ一覧!$E$13*LN(計算過程!G5871)+バックデータ一覧!$E$14))^バックデータ一覧!$E$11)*計算過程!$W$11*10^-3,0)</f>
        <v>0</v>
      </c>
      <c r="F5871" s="18">
        <f>IF(G5871&lt;0.3,(バックデータ一覧!$C$10*(バックデータ一覧!$C$12*計算過程!L5871+バックデータ一覧!$C$13*LN(0.3)+バックデータ一覧!$C$14)^バックデータ一覧!$C$11+バックデータ一覧!$E$10*(0.3/(バックデータ一覧!$E$12*計算過程!L5871+バックデータ一覧!$E$13*LN(0.3)+バックデータ一覧!$E$14))^バックデータ一覧!$E$11)*計算過程!$W$11*計算過程!G5871/0.3*10^-3,0)</f>
        <v>0</v>
      </c>
      <c r="G5871" s="18">
        <f t="shared" si="548"/>
        <v>0</v>
      </c>
      <c r="H5871" s="18">
        <f t="shared" si="549"/>
        <v>0</v>
      </c>
      <c r="I5871" s="24">
        <v>0</v>
      </c>
      <c r="J5871" s="24">
        <v>0</v>
      </c>
      <c r="K5871" s="24">
        <v>0</v>
      </c>
      <c r="L5871" s="14">
        <f>貼り付けシート!C5871</f>
        <v>29.6</v>
      </c>
      <c r="M5871" s="14">
        <f>貼り付けシート!D5871</f>
        <v>21.1</v>
      </c>
      <c r="N5871" s="18">
        <f>貼り付けシート!E5871</f>
        <v>80.052151266866971</v>
      </c>
      <c r="O5871" s="18">
        <f>貼り付けシート!F5871</f>
        <v>0</v>
      </c>
      <c r="P5871" s="19">
        <f t="shared" si="550"/>
        <v>0</v>
      </c>
      <c r="Q5871" s="19">
        <f t="shared" si="551"/>
        <v>0</v>
      </c>
    </row>
    <row r="5872" spans="1:17">
      <c r="A5872" s="38">
        <v>41884</v>
      </c>
      <c r="B5872" s="49" t="s">
        <v>159</v>
      </c>
      <c r="C5872" s="24">
        <f t="shared" si="546"/>
        <v>30.406921776000001</v>
      </c>
      <c r="D5872" s="24">
        <f t="shared" si="547"/>
        <v>0</v>
      </c>
      <c r="E5872" s="18">
        <f>IF(G5872&gt;=0.3,(バックデータ一覧!$C$10*(バックデータ一覧!$C$12*計算過程!L5872+バックデータ一覧!$C$13*LN(計算過程!G5872)+バックデータ一覧!$C$14)^バックデータ一覧!$C$11+バックデータ一覧!$E$10*(計算過程!G5872/(バックデータ一覧!$E$12*計算過程!L5872+バックデータ一覧!$E$13*LN(計算過程!G5872)+バックデータ一覧!$E$14))^バックデータ一覧!$E$11)*計算過程!$W$11*10^-3,0)</f>
        <v>0</v>
      </c>
      <c r="F5872" s="18">
        <f>IF(G5872&lt;0.3,(バックデータ一覧!$C$10*(バックデータ一覧!$C$12*計算過程!L5872+バックデータ一覧!$C$13*LN(0.3)+バックデータ一覧!$C$14)^バックデータ一覧!$C$11+バックデータ一覧!$E$10*(0.3/(バックデータ一覧!$E$12*計算過程!L5872+バックデータ一覧!$E$13*LN(0.3)+バックデータ一覧!$E$14))^バックデータ一覧!$E$11)*計算過程!$W$11*計算過程!G5872/0.3*10^-3,0)</f>
        <v>0</v>
      </c>
      <c r="G5872" s="18">
        <f t="shared" si="548"/>
        <v>0</v>
      </c>
      <c r="H5872" s="18">
        <f t="shared" si="549"/>
        <v>0</v>
      </c>
      <c r="I5872" s="24">
        <v>0</v>
      </c>
      <c r="J5872" s="24">
        <v>0</v>
      </c>
      <c r="K5872" s="24">
        <v>0</v>
      </c>
      <c r="L5872" s="14">
        <f>貼り付けシート!C5872</f>
        <v>30.4</v>
      </c>
      <c r="M5872" s="14">
        <f>貼り付けシート!D5872</f>
        <v>20.5</v>
      </c>
      <c r="N5872" s="18">
        <f>貼り付けシート!E5872</f>
        <v>74.354235028637092</v>
      </c>
      <c r="O5872" s="18">
        <f>貼り付けシート!F5872</f>
        <v>0</v>
      </c>
      <c r="P5872" s="19">
        <f t="shared" si="550"/>
        <v>0</v>
      </c>
      <c r="Q5872" s="19">
        <f t="shared" si="551"/>
        <v>0</v>
      </c>
    </row>
    <row r="5873" spans="1:17">
      <c r="A5873" s="38">
        <v>41884</v>
      </c>
      <c r="B5873" s="49" t="s">
        <v>160</v>
      </c>
      <c r="C5873" s="24">
        <f t="shared" si="546"/>
        <v>30.406921776000001</v>
      </c>
      <c r="D5873" s="24">
        <f t="shared" si="547"/>
        <v>0</v>
      </c>
      <c r="E5873" s="18">
        <f>IF(G5873&gt;=0.3,(バックデータ一覧!$C$10*(バックデータ一覧!$C$12*計算過程!L5873+バックデータ一覧!$C$13*LN(計算過程!G5873)+バックデータ一覧!$C$14)^バックデータ一覧!$C$11+バックデータ一覧!$E$10*(計算過程!G5873/(バックデータ一覧!$E$12*計算過程!L5873+バックデータ一覧!$E$13*LN(計算過程!G5873)+バックデータ一覧!$E$14))^バックデータ一覧!$E$11)*計算過程!$W$11*10^-3,0)</f>
        <v>0</v>
      </c>
      <c r="F5873" s="18">
        <f>IF(G5873&lt;0.3,(バックデータ一覧!$C$10*(バックデータ一覧!$C$12*計算過程!L5873+バックデータ一覧!$C$13*LN(0.3)+バックデータ一覧!$C$14)^バックデータ一覧!$C$11+バックデータ一覧!$E$10*(0.3/(バックデータ一覧!$E$12*計算過程!L5873+バックデータ一覧!$E$13*LN(0.3)+バックデータ一覧!$E$14))^バックデータ一覧!$E$11)*計算過程!$W$11*計算過程!G5873/0.3*10^-3,0)</f>
        <v>0</v>
      </c>
      <c r="G5873" s="18">
        <f t="shared" si="548"/>
        <v>0</v>
      </c>
      <c r="H5873" s="18">
        <f t="shared" si="549"/>
        <v>0</v>
      </c>
      <c r="I5873" s="24">
        <v>0</v>
      </c>
      <c r="J5873" s="24">
        <v>0</v>
      </c>
      <c r="K5873" s="24">
        <v>0</v>
      </c>
      <c r="L5873" s="14">
        <f>貼り付けシート!C5873</f>
        <v>30.6</v>
      </c>
      <c r="M5873" s="14">
        <f>貼り付けシート!D5873</f>
        <v>20.399999999999999</v>
      </c>
      <c r="N5873" s="18">
        <f>貼り付けシート!E5873</f>
        <v>73.161442472985797</v>
      </c>
      <c r="O5873" s="18">
        <f>貼り付けシート!F5873</f>
        <v>0</v>
      </c>
      <c r="P5873" s="19">
        <f t="shared" si="550"/>
        <v>0</v>
      </c>
      <c r="Q5873" s="19">
        <f t="shared" si="551"/>
        <v>0</v>
      </c>
    </row>
    <row r="5874" spans="1:17">
      <c r="A5874" s="38">
        <v>41884</v>
      </c>
      <c r="B5874" s="49" t="s">
        <v>161</v>
      </c>
      <c r="C5874" s="24">
        <f t="shared" si="546"/>
        <v>30.406921776000001</v>
      </c>
      <c r="D5874" s="24">
        <f t="shared" si="547"/>
        <v>0</v>
      </c>
      <c r="E5874" s="18">
        <f>IF(G5874&gt;=0.3,(バックデータ一覧!$C$10*(バックデータ一覧!$C$12*計算過程!L5874+バックデータ一覧!$C$13*LN(計算過程!G5874)+バックデータ一覧!$C$14)^バックデータ一覧!$C$11+バックデータ一覧!$E$10*(計算過程!G5874/(バックデータ一覧!$E$12*計算過程!L5874+バックデータ一覧!$E$13*LN(計算過程!G5874)+バックデータ一覧!$E$14))^バックデータ一覧!$E$11)*計算過程!$W$11*10^-3,0)</f>
        <v>0</v>
      </c>
      <c r="F5874" s="18">
        <f>IF(G5874&lt;0.3,(バックデータ一覧!$C$10*(バックデータ一覧!$C$12*計算過程!L5874+バックデータ一覧!$C$13*LN(0.3)+バックデータ一覧!$C$14)^バックデータ一覧!$C$11+バックデータ一覧!$E$10*(0.3/(バックデータ一覧!$E$12*計算過程!L5874+バックデータ一覧!$E$13*LN(0.3)+バックデータ一覧!$E$14))^バックデータ一覧!$E$11)*計算過程!$W$11*計算過程!G5874/0.3*10^-3,0)</f>
        <v>0</v>
      </c>
      <c r="G5874" s="18">
        <f t="shared" si="548"/>
        <v>0</v>
      </c>
      <c r="H5874" s="18">
        <f t="shared" si="549"/>
        <v>0</v>
      </c>
      <c r="I5874" s="24">
        <v>0</v>
      </c>
      <c r="J5874" s="24">
        <v>0</v>
      </c>
      <c r="K5874" s="24">
        <v>0</v>
      </c>
      <c r="L5874" s="14">
        <f>貼り付けシート!C5874</f>
        <v>31.1</v>
      </c>
      <c r="M5874" s="14">
        <f>貼り付けシート!D5874</f>
        <v>19.8</v>
      </c>
      <c r="N5874" s="18">
        <f>貼り付けシート!E5874</f>
        <v>69.077593961389809</v>
      </c>
      <c r="O5874" s="18">
        <f>貼り付けシート!F5874</f>
        <v>0</v>
      </c>
      <c r="P5874" s="19">
        <f t="shared" si="550"/>
        <v>0</v>
      </c>
      <c r="Q5874" s="19">
        <f t="shared" si="551"/>
        <v>0</v>
      </c>
    </row>
    <row r="5875" spans="1:17">
      <c r="A5875" s="38">
        <v>41884</v>
      </c>
      <c r="B5875" s="49" t="s">
        <v>162</v>
      </c>
      <c r="C5875" s="24">
        <f t="shared" si="546"/>
        <v>30.406921776000001</v>
      </c>
      <c r="D5875" s="24">
        <f t="shared" si="547"/>
        <v>0</v>
      </c>
      <c r="E5875" s="18">
        <f>IF(G5875&gt;=0.3,(バックデータ一覧!$C$10*(バックデータ一覧!$C$12*計算過程!L5875+バックデータ一覧!$C$13*LN(計算過程!G5875)+バックデータ一覧!$C$14)^バックデータ一覧!$C$11+バックデータ一覧!$E$10*(計算過程!G5875/(バックデータ一覧!$E$12*計算過程!L5875+バックデータ一覧!$E$13*LN(計算過程!G5875)+バックデータ一覧!$E$14))^バックデータ一覧!$E$11)*計算過程!$W$11*10^-3,0)</f>
        <v>0</v>
      </c>
      <c r="F5875" s="18">
        <f>IF(G5875&lt;0.3,(バックデータ一覧!$C$10*(バックデータ一覧!$C$12*計算過程!L5875+バックデータ一覧!$C$13*LN(0.3)+バックデータ一覧!$C$14)^バックデータ一覧!$C$11+バックデータ一覧!$E$10*(0.3/(バックデータ一覧!$E$12*計算過程!L5875+バックデータ一覧!$E$13*LN(0.3)+バックデータ一覧!$E$14))^バックデータ一覧!$E$11)*計算過程!$W$11*計算過程!G5875/0.3*10^-3,0)</f>
        <v>0</v>
      </c>
      <c r="G5875" s="18">
        <f t="shared" si="548"/>
        <v>0</v>
      </c>
      <c r="H5875" s="18">
        <f t="shared" si="549"/>
        <v>0</v>
      </c>
      <c r="I5875" s="24">
        <v>0</v>
      </c>
      <c r="J5875" s="24">
        <v>0</v>
      </c>
      <c r="K5875" s="24">
        <v>0</v>
      </c>
      <c r="L5875" s="14">
        <f>貼り付けシート!C5875</f>
        <v>31.1</v>
      </c>
      <c r="M5875" s="14">
        <f>貼り付けシート!D5875</f>
        <v>20.100000000000001</v>
      </c>
      <c r="N5875" s="18">
        <f>貼り付けシート!E5875</f>
        <v>70.091460947179442</v>
      </c>
      <c r="O5875" s="18">
        <f>貼り付けシート!F5875</f>
        <v>0</v>
      </c>
      <c r="P5875" s="19">
        <f t="shared" si="550"/>
        <v>0</v>
      </c>
      <c r="Q5875" s="19">
        <f t="shared" si="551"/>
        <v>0</v>
      </c>
    </row>
    <row r="5876" spans="1:17">
      <c r="A5876" s="38">
        <v>41884</v>
      </c>
      <c r="B5876" s="49" t="s">
        <v>163</v>
      </c>
      <c r="C5876" s="24">
        <f t="shared" si="546"/>
        <v>30.406921776000001</v>
      </c>
      <c r="D5876" s="24">
        <f t="shared" si="547"/>
        <v>0</v>
      </c>
      <c r="E5876" s="18">
        <f>IF(G5876&gt;=0.3,(バックデータ一覧!$C$10*(バックデータ一覧!$C$12*計算過程!L5876+バックデータ一覧!$C$13*LN(計算過程!G5876)+バックデータ一覧!$C$14)^バックデータ一覧!$C$11+バックデータ一覧!$E$10*(計算過程!G5876/(バックデータ一覧!$E$12*計算過程!L5876+バックデータ一覧!$E$13*LN(計算過程!G5876)+バックデータ一覧!$E$14))^バックデータ一覧!$E$11)*計算過程!$W$11*10^-3,0)</f>
        <v>0</v>
      </c>
      <c r="F5876" s="18">
        <f>IF(G5876&lt;0.3,(バックデータ一覧!$C$10*(バックデータ一覧!$C$12*計算過程!L5876+バックデータ一覧!$C$13*LN(0.3)+バックデータ一覧!$C$14)^バックデータ一覧!$C$11+バックデータ一覧!$E$10*(0.3/(バックデータ一覧!$E$12*計算過程!L5876+バックデータ一覧!$E$13*LN(0.3)+バックデータ一覧!$E$14))^バックデータ一覧!$E$11)*計算過程!$W$11*計算過程!G5876/0.3*10^-3,0)</f>
        <v>0</v>
      </c>
      <c r="G5876" s="18">
        <f t="shared" si="548"/>
        <v>0</v>
      </c>
      <c r="H5876" s="18">
        <f t="shared" si="549"/>
        <v>0</v>
      </c>
      <c r="I5876" s="24">
        <v>0</v>
      </c>
      <c r="J5876" s="24">
        <v>0</v>
      </c>
      <c r="K5876" s="24">
        <v>0</v>
      </c>
      <c r="L5876" s="14">
        <f>貼り付けシート!C5876</f>
        <v>30.8</v>
      </c>
      <c r="M5876" s="14">
        <f>貼り付けシート!D5876</f>
        <v>20.6</v>
      </c>
      <c r="N5876" s="18">
        <f>貼り付けシート!E5876</f>
        <v>73.017036331559481</v>
      </c>
      <c r="O5876" s="18">
        <f>貼り付けシート!F5876</f>
        <v>0</v>
      </c>
      <c r="P5876" s="19">
        <f t="shared" si="550"/>
        <v>0</v>
      </c>
      <c r="Q5876" s="19">
        <f t="shared" si="551"/>
        <v>0</v>
      </c>
    </row>
    <row r="5877" spans="1:17">
      <c r="A5877" s="38">
        <v>41884</v>
      </c>
      <c r="B5877" s="49" t="s">
        <v>164</v>
      </c>
      <c r="C5877" s="24">
        <f t="shared" si="546"/>
        <v>30.406921776000001</v>
      </c>
      <c r="D5877" s="24">
        <f t="shared" si="547"/>
        <v>0</v>
      </c>
      <c r="E5877" s="18">
        <f>IF(G5877&gt;=0.3,(バックデータ一覧!$C$10*(バックデータ一覧!$C$12*計算過程!L5877+バックデータ一覧!$C$13*LN(計算過程!G5877)+バックデータ一覧!$C$14)^バックデータ一覧!$C$11+バックデータ一覧!$E$10*(計算過程!G5877/(バックデータ一覧!$E$12*計算過程!L5877+バックデータ一覧!$E$13*LN(計算過程!G5877)+バックデータ一覧!$E$14))^バックデータ一覧!$E$11)*計算過程!$W$11*10^-3,0)</f>
        <v>0</v>
      </c>
      <c r="F5877" s="18">
        <f>IF(G5877&lt;0.3,(バックデータ一覧!$C$10*(バックデータ一覧!$C$12*計算過程!L5877+バックデータ一覧!$C$13*LN(0.3)+バックデータ一覧!$C$14)^バックデータ一覧!$C$11+バックデータ一覧!$E$10*(0.3/(バックデータ一覧!$E$12*計算過程!L5877+バックデータ一覧!$E$13*LN(0.3)+バックデータ一覧!$E$14))^バックデータ一覧!$E$11)*計算過程!$W$11*計算過程!G5877/0.3*10^-3,0)</f>
        <v>0</v>
      </c>
      <c r="G5877" s="18">
        <f t="shared" si="548"/>
        <v>0</v>
      </c>
      <c r="H5877" s="18">
        <f t="shared" si="549"/>
        <v>0</v>
      </c>
      <c r="I5877" s="24">
        <v>0</v>
      </c>
      <c r="J5877" s="24">
        <v>0</v>
      </c>
      <c r="K5877" s="24">
        <v>0</v>
      </c>
      <c r="L5877" s="14">
        <f>貼り付けシート!C5877</f>
        <v>29.7</v>
      </c>
      <c r="M5877" s="14">
        <f>貼り付けシート!D5877</f>
        <v>20.3</v>
      </c>
      <c r="N5877" s="18">
        <f>貼り付けシート!E5877</f>
        <v>76.670379793054821</v>
      </c>
      <c r="O5877" s="18">
        <f>貼り付けシート!F5877</f>
        <v>0</v>
      </c>
      <c r="P5877" s="19">
        <f t="shared" si="550"/>
        <v>0</v>
      </c>
      <c r="Q5877" s="19">
        <f t="shared" si="551"/>
        <v>0</v>
      </c>
    </row>
    <row r="5878" spans="1:17">
      <c r="A5878" s="38">
        <v>41884</v>
      </c>
      <c r="B5878" s="49" t="s">
        <v>165</v>
      </c>
      <c r="C5878" s="24">
        <f t="shared" si="546"/>
        <v>30.406921776000001</v>
      </c>
      <c r="D5878" s="24">
        <f t="shared" si="547"/>
        <v>0</v>
      </c>
      <c r="E5878" s="18">
        <f>IF(G5878&gt;=0.3,(バックデータ一覧!$C$10*(バックデータ一覧!$C$12*計算過程!L5878+バックデータ一覧!$C$13*LN(計算過程!G5878)+バックデータ一覧!$C$14)^バックデータ一覧!$C$11+バックデータ一覧!$E$10*(計算過程!G5878/(バックデータ一覧!$E$12*計算過程!L5878+バックデータ一覧!$E$13*LN(計算過程!G5878)+バックデータ一覧!$E$14))^バックデータ一覧!$E$11)*計算過程!$W$11*10^-3,0)</f>
        <v>0</v>
      </c>
      <c r="F5878" s="18">
        <f>IF(G5878&lt;0.3,(バックデータ一覧!$C$10*(バックデータ一覧!$C$12*計算過程!L5878+バックデータ一覧!$C$13*LN(0.3)+バックデータ一覧!$C$14)^バックデータ一覧!$C$11+バックデータ一覧!$E$10*(0.3/(バックデータ一覧!$E$12*計算過程!L5878+バックデータ一覧!$E$13*LN(0.3)+バックデータ一覧!$E$14))^バックデータ一覧!$E$11)*計算過程!$W$11*計算過程!G5878/0.3*10^-3,0)</f>
        <v>0</v>
      </c>
      <c r="G5878" s="18">
        <f t="shared" si="548"/>
        <v>0</v>
      </c>
      <c r="H5878" s="18">
        <f t="shared" si="549"/>
        <v>0</v>
      </c>
      <c r="I5878" s="24">
        <v>0</v>
      </c>
      <c r="J5878" s="24">
        <v>0</v>
      </c>
      <c r="K5878" s="24">
        <v>0</v>
      </c>
      <c r="L5878" s="14">
        <f>貼り付けシート!C5878</f>
        <v>29.4</v>
      </c>
      <c r="M5878" s="14">
        <f>貼り付けシート!D5878</f>
        <v>20.3</v>
      </c>
      <c r="N5878" s="18">
        <f>貼り付けシート!E5878</f>
        <v>78.006706093505798</v>
      </c>
      <c r="O5878" s="18">
        <f>貼り付けシート!F5878</f>
        <v>0</v>
      </c>
      <c r="P5878" s="19">
        <f t="shared" si="550"/>
        <v>0</v>
      </c>
      <c r="Q5878" s="19">
        <f t="shared" si="551"/>
        <v>0</v>
      </c>
    </row>
    <row r="5879" spans="1:17">
      <c r="A5879" s="38">
        <v>41884</v>
      </c>
      <c r="B5879" s="49" t="s">
        <v>166</v>
      </c>
      <c r="C5879" s="24">
        <f t="shared" si="546"/>
        <v>30.406921776000001</v>
      </c>
      <c r="D5879" s="24">
        <f t="shared" si="547"/>
        <v>0</v>
      </c>
      <c r="E5879" s="18">
        <f>IF(G5879&gt;=0.3,(バックデータ一覧!$C$10*(バックデータ一覧!$C$12*計算過程!L5879+バックデータ一覧!$C$13*LN(計算過程!G5879)+バックデータ一覧!$C$14)^バックデータ一覧!$C$11+バックデータ一覧!$E$10*(計算過程!G5879/(バックデータ一覧!$E$12*計算過程!L5879+バックデータ一覧!$E$13*LN(計算過程!G5879)+バックデータ一覧!$E$14))^バックデータ一覧!$E$11)*計算過程!$W$11*10^-3,0)</f>
        <v>0</v>
      </c>
      <c r="F5879" s="18">
        <f>IF(G5879&lt;0.3,(バックデータ一覧!$C$10*(バックデータ一覧!$C$12*計算過程!L5879+バックデータ一覧!$C$13*LN(0.3)+バックデータ一覧!$C$14)^バックデータ一覧!$C$11+バックデータ一覧!$E$10*(0.3/(バックデータ一覧!$E$12*計算過程!L5879+バックデータ一覧!$E$13*LN(0.3)+バックデータ一覧!$E$14))^バックデータ一覧!$E$11)*計算過程!$W$11*計算過程!G5879/0.3*10^-3,0)</f>
        <v>0</v>
      </c>
      <c r="G5879" s="18">
        <f t="shared" si="548"/>
        <v>0</v>
      </c>
      <c r="H5879" s="18">
        <f t="shared" si="549"/>
        <v>0</v>
      </c>
      <c r="I5879" s="24">
        <v>0</v>
      </c>
      <c r="J5879" s="24">
        <v>0</v>
      </c>
      <c r="K5879" s="24">
        <v>0</v>
      </c>
      <c r="L5879" s="14">
        <f>貼り付けシート!C5879</f>
        <v>28.4</v>
      </c>
      <c r="M5879" s="14">
        <f>貼り付けシート!D5879</f>
        <v>20</v>
      </c>
      <c r="N5879" s="18">
        <f>貼り付けシート!E5879</f>
        <v>81.471524617866393</v>
      </c>
      <c r="O5879" s="18">
        <f>貼り付けシート!F5879</f>
        <v>0</v>
      </c>
      <c r="P5879" s="19">
        <f t="shared" si="550"/>
        <v>0</v>
      </c>
      <c r="Q5879" s="19">
        <f t="shared" si="551"/>
        <v>0</v>
      </c>
    </row>
    <row r="5880" spans="1:17">
      <c r="A5880" s="38">
        <v>41884</v>
      </c>
      <c r="B5880" s="49" t="s">
        <v>167</v>
      </c>
      <c r="C5880" s="24">
        <f t="shared" si="546"/>
        <v>30.406921776000001</v>
      </c>
      <c r="D5880" s="24">
        <f t="shared" si="547"/>
        <v>0</v>
      </c>
      <c r="E5880" s="18">
        <f>IF(G5880&gt;=0.3,(バックデータ一覧!$C$10*(バックデータ一覧!$C$12*計算過程!L5880+バックデータ一覧!$C$13*LN(計算過程!G5880)+バックデータ一覧!$C$14)^バックデータ一覧!$C$11+バックデータ一覧!$E$10*(計算過程!G5880/(バックデータ一覧!$E$12*計算過程!L5880+バックデータ一覧!$E$13*LN(計算過程!G5880)+バックデータ一覧!$E$14))^バックデータ一覧!$E$11)*計算過程!$W$11*10^-3,0)</f>
        <v>0</v>
      </c>
      <c r="F5880" s="18">
        <f>IF(G5880&lt;0.3,(バックデータ一覧!$C$10*(バックデータ一覧!$C$12*計算過程!L5880+バックデータ一覧!$C$13*LN(0.3)+バックデータ一覧!$C$14)^バックデータ一覧!$C$11+バックデータ一覧!$E$10*(0.3/(バックデータ一覧!$E$12*計算過程!L5880+バックデータ一覧!$E$13*LN(0.3)+バックデータ一覧!$E$14))^バックデータ一覧!$E$11)*計算過程!$W$11*計算過程!G5880/0.3*10^-3,0)</f>
        <v>0</v>
      </c>
      <c r="G5880" s="18">
        <f t="shared" si="548"/>
        <v>0</v>
      </c>
      <c r="H5880" s="18">
        <f t="shared" si="549"/>
        <v>0</v>
      </c>
      <c r="I5880" s="24">
        <v>0</v>
      </c>
      <c r="J5880" s="24">
        <v>0</v>
      </c>
      <c r="K5880" s="24">
        <v>0</v>
      </c>
      <c r="L5880" s="14">
        <f>貼り付けシート!C5880</f>
        <v>27.8</v>
      </c>
      <c r="M5880" s="14">
        <f>貼り付けシート!D5880</f>
        <v>20.5</v>
      </c>
      <c r="N5880" s="18">
        <f>貼り付けシート!E5880</f>
        <v>86.410198206978805</v>
      </c>
      <c r="O5880" s="18">
        <f>貼り付けシート!F5880</f>
        <v>0</v>
      </c>
      <c r="P5880" s="19">
        <f t="shared" si="550"/>
        <v>0</v>
      </c>
      <c r="Q5880" s="19">
        <f t="shared" si="551"/>
        <v>0</v>
      </c>
    </row>
    <row r="5881" spans="1:17">
      <c r="A5881" s="38">
        <v>41884</v>
      </c>
      <c r="B5881" s="49" t="s">
        <v>168</v>
      </c>
      <c r="C5881" s="24">
        <f t="shared" si="546"/>
        <v>30.406921776000001</v>
      </c>
      <c r="D5881" s="24">
        <f t="shared" si="547"/>
        <v>0</v>
      </c>
      <c r="E5881" s="18">
        <f>IF(G5881&gt;=0.3,(バックデータ一覧!$C$10*(バックデータ一覧!$C$12*計算過程!L5881+バックデータ一覧!$C$13*LN(計算過程!G5881)+バックデータ一覧!$C$14)^バックデータ一覧!$C$11+バックデータ一覧!$E$10*(計算過程!G5881/(バックデータ一覧!$E$12*計算過程!L5881+バックデータ一覧!$E$13*LN(計算過程!G5881)+バックデータ一覧!$E$14))^バックデータ一覧!$E$11)*計算過程!$W$11*10^-3,0)</f>
        <v>0</v>
      </c>
      <c r="F5881" s="18">
        <f>IF(G5881&lt;0.3,(バックデータ一覧!$C$10*(バックデータ一覧!$C$12*計算過程!L5881+バックデータ一覧!$C$13*LN(0.3)+バックデータ一覧!$C$14)^バックデータ一覧!$C$11+バックデータ一覧!$E$10*(0.3/(バックデータ一覧!$E$12*計算過程!L5881+バックデータ一覧!$E$13*LN(0.3)+バックデータ一覧!$E$14))^バックデータ一覧!$E$11)*計算過程!$W$11*計算過程!G5881/0.3*10^-3,0)</f>
        <v>0</v>
      </c>
      <c r="G5881" s="18">
        <f t="shared" si="548"/>
        <v>0</v>
      </c>
      <c r="H5881" s="18">
        <f t="shared" si="549"/>
        <v>0</v>
      </c>
      <c r="I5881" s="24">
        <v>0</v>
      </c>
      <c r="J5881" s="24">
        <v>0</v>
      </c>
      <c r="K5881" s="24">
        <v>0</v>
      </c>
      <c r="L5881" s="14">
        <f>貼り付けシート!C5881</f>
        <v>27.5</v>
      </c>
      <c r="M5881" s="14">
        <f>貼り付けシート!D5881</f>
        <v>20.7</v>
      </c>
      <c r="N5881" s="18">
        <f>貼り付けシート!E5881</f>
        <v>88.768488958379379</v>
      </c>
      <c r="O5881" s="18">
        <f>貼り付けシート!F5881</f>
        <v>0</v>
      </c>
      <c r="P5881" s="19">
        <f t="shared" si="550"/>
        <v>0</v>
      </c>
      <c r="Q5881" s="19">
        <f t="shared" si="551"/>
        <v>0</v>
      </c>
    </row>
    <row r="5882" spans="1:17">
      <c r="A5882" s="38">
        <v>41884</v>
      </c>
      <c r="B5882" s="49" t="s">
        <v>169</v>
      </c>
      <c r="C5882" s="24">
        <f t="shared" si="546"/>
        <v>30.406921776000001</v>
      </c>
      <c r="D5882" s="24">
        <f t="shared" si="547"/>
        <v>0</v>
      </c>
      <c r="E5882" s="18">
        <f>IF(G5882&gt;=0.3,(バックデータ一覧!$C$10*(バックデータ一覧!$C$12*計算過程!L5882+バックデータ一覧!$C$13*LN(計算過程!G5882)+バックデータ一覧!$C$14)^バックデータ一覧!$C$11+バックデータ一覧!$E$10*(計算過程!G5882/(バックデータ一覧!$E$12*計算過程!L5882+バックデータ一覧!$E$13*LN(計算過程!G5882)+バックデータ一覧!$E$14))^バックデータ一覧!$E$11)*計算過程!$W$11*10^-3,0)</f>
        <v>0</v>
      </c>
      <c r="F5882" s="18">
        <f>IF(G5882&lt;0.3,(バックデータ一覧!$C$10*(バックデータ一覧!$C$12*計算過程!L5882+バックデータ一覧!$C$13*LN(0.3)+バックデータ一覧!$C$14)^バックデータ一覧!$C$11+バックデータ一覧!$E$10*(0.3/(バックデータ一覧!$E$12*計算過程!L5882+バックデータ一覧!$E$13*LN(0.3)+バックデータ一覧!$E$14))^バックデータ一覧!$E$11)*計算過程!$W$11*計算過程!G5882/0.3*10^-3,0)</f>
        <v>0</v>
      </c>
      <c r="G5882" s="18">
        <f t="shared" si="548"/>
        <v>0</v>
      </c>
      <c r="H5882" s="18">
        <f t="shared" si="549"/>
        <v>0</v>
      </c>
      <c r="I5882" s="24">
        <v>0</v>
      </c>
      <c r="J5882" s="24">
        <v>0</v>
      </c>
      <c r="K5882" s="24">
        <v>0</v>
      </c>
      <c r="L5882" s="14">
        <f>貼り付けシート!C5882</f>
        <v>27.3</v>
      </c>
      <c r="M5882" s="14">
        <f>貼り付けシート!D5882</f>
        <v>20.6</v>
      </c>
      <c r="N5882" s="18">
        <f>貼り付けシート!E5882</f>
        <v>89.393899823888646</v>
      </c>
      <c r="O5882" s="18">
        <f>貼り付けシート!F5882</f>
        <v>0</v>
      </c>
      <c r="P5882" s="19">
        <f t="shared" si="550"/>
        <v>0</v>
      </c>
      <c r="Q5882" s="19">
        <f t="shared" si="551"/>
        <v>0</v>
      </c>
    </row>
    <row r="5883" spans="1:17">
      <c r="A5883" s="38">
        <v>41884</v>
      </c>
      <c r="B5883" s="49" t="s">
        <v>170</v>
      </c>
      <c r="C5883" s="24">
        <f t="shared" si="546"/>
        <v>30.406921776000001</v>
      </c>
      <c r="D5883" s="24">
        <f t="shared" si="547"/>
        <v>0</v>
      </c>
      <c r="E5883" s="18">
        <f>IF(G5883&gt;=0.3,(バックデータ一覧!$C$10*(バックデータ一覧!$C$12*計算過程!L5883+バックデータ一覧!$C$13*LN(計算過程!G5883)+バックデータ一覧!$C$14)^バックデータ一覧!$C$11+バックデータ一覧!$E$10*(計算過程!G5883/(バックデータ一覧!$E$12*計算過程!L5883+バックデータ一覧!$E$13*LN(計算過程!G5883)+バックデータ一覧!$E$14))^バックデータ一覧!$E$11)*計算過程!$W$11*10^-3,0)</f>
        <v>0</v>
      </c>
      <c r="F5883" s="18">
        <f>IF(G5883&lt;0.3,(バックデータ一覧!$C$10*(バックデータ一覧!$C$12*計算過程!L5883+バックデータ一覧!$C$13*LN(0.3)+バックデータ一覧!$C$14)^バックデータ一覧!$C$11+バックデータ一覧!$E$10*(0.3/(バックデータ一覧!$E$12*計算過程!L5883+バックデータ一覧!$E$13*LN(0.3)+バックデータ一覧!$E$14))^バックデータ一覧!$E$11)*計算過程!$W$11*計算過程!G5883/0.3*10^-3,0)</f>
        <v>0</v>
      </c>
      <c r="G5883" s="18">
        <f t="shared" si="548"/>
        <v>0</v>
      </c>
      <c r="H5883" s="18">
        <f t="shared" si="549"/>
        <v>0</v>
      </c>
      <c r="I5883" s="24">
        <v>0</v>
      </c>
      <c r="J5883" s="24">
        <v>0</v>
      </c>
      <c r="K5883" s="24">
        <v>0</v>
      </c>
      <c r="L5883" s="14">
        <f>貼り付けシート!C5883</f>
        <v>27.2</v>
      </c>
      <c r="M5883" s="14">
        <f>貼り付けシート!D5883</f>
        <v>20.6</v>
      </c>
      <c r="N5883" s="18">
        <f>貼り付けシート!E5883</f>
        <v>89.919331693057529</v>
      </c>
      <c r="O5883" s="18">
        <f>貼り付けシート!F5883</f>
        <v>0</v>
      </c>
      <c r="P5883" s="19">
        <f t="shared" si="550"/>
        <v>0</v>
      </c>
      <c r="Q5883" s="19">
        <f t="shared" si="551"/>
        <v>0</v>
      </c>
    </row>
    <row r="5884" spans="1:17">
      <c r="A5884" s="38">
        <v>41884</v>
      </c>
      <c r="B5884" s="49" t="s">
        <v>171</v>
      </c>
      <c r="C5884" s="24">
        <f t="shared" si="546"/>
        <v>30.406921776000001</v>
      </c>
      <c r="D5884" s="24">
        <f t="shared" si="547"/>
        <v>0</v>
      </c>
      <c r="E5884" s="18">
        <f>IF(G5884&gt;=0.3,(バックデータ一覧!$C$10*(バックデータ一覧!$C$12*計算過程!L5884+バックデータ一覧!$C$13*LN(計算過程!G5884)+バックデータ一覧!$C$14)^バックデータ一覧!$C$11+バックデータ一覧!$E$10*(計算過程!G5884/(バックデータ一覧!$E$12*計算過程!L5884+バックデータ一覧!$E$13*LN(計算過程!G5884)+バックデータ一覧!$E$14))^バックデータ一覧!$E$11)*計算過程!$W$11*10^-3,0)</f>
        <v>0</v>
      </c>
      <c r="F5884" s="18">
        <f>IF(G5884&lt;0.3,(バックデータ一覧!$C$10*(バックデータ一覧!$C$12*計算過程!L5884+バックデータ一覧!$C$13*LN(0.3)+バックデータ一覧!$C$14)^バックデータ一覧!$C$11+バックデータ一覧!$E$10*(0.3/(バックデータ一覧!$E$12*計算過程!L5884+バックデータ一覧!$E$13*LN(0.3)+バックデータ一覧!$E$14))^バックデータ一覧!$E$11)*計算過程!$W$11*計算過程!G5884/0.3*10^-3,0)</f>
        <v>0</v>
      </c>
      <c r="G5884" s="18">
        <f t="shared" si="548"/>
        <v>0</v>
      </c>
      <c r="H5884" s="18">
        <f t="shared" si="549"/>
        <v>0</v>
      </c>
      <c r="I5884" s="24">
        <v>0</v>
      </c>
      <c r="J5884" s="24">
        <v>0</v>
      </c>
      <c r="K5884" s="24">
        <v>0</v>
      </c>
      <c r="L5884" s="14">
        <f>貼り付けシート!C5884</f>
        <v>27.1</v>
      </c>
      <c r="M5884" s="14">
        <f>貼り付けシート!D5884</f>
        <v>20.100000000000001</v>
      </c>
      <c r="N5884" s="18">
        <f>貼り付けシート!E5884</f>
        <v>88.32162917838491</v>
      </c>
      <c r="O5884" s="18">
        <f>貼り付けシート!F5884</f>
        <v>0</v>
      </c>
      <c r="P5884" s="19">
        <f t="shared" si="550"/>
        <v>0</v>
      </c>
      <c r="Q5884" s="19">
        <f t="shared" si="551"/>
        <v>0</v>
      </c>
    </row>
    <row r="5885" spans="1:17">
      <c r="A5885" s="38">
        <v>41884</v>
      </c>
      <c r="B5885" s="49" t="s">
        <v>172</v>
      </c>
      <c r="C5885" s="24">
        <f t="shared" si="546"/>
        <v>30.406921776000001</v>
      </c>
      <c r="D5885" s="24">
        <f t="shared" si="547"/>
        <v>0</v>
      </c>
      <c r="E5885" s="18">
        <f>IF(G5885&gt;=0.3,(バックデータ一覧!$C$10*(バックデータ一覧!$C$12*計算過程!L5885+バックデータ一覧!$C$13*LN(計算過程!G5885)+バックデータ一覧!$C$14)^バックデータ一覧!$C$11+バックデータ一覧!$E$10*(計算過程!G5885/(バックデータ一覧!$E$12*計算過程!L5885+バックデータ一覧!$E$13*LN(計算過程!G5885)+バックデータ一覧!$E$14))^バックデータ一覧!$E$11)*計算過程!$W$11*10^-3,0)</f>
        <v>0</v>
      </c>
      <c r="F5885" s="18">
        <f>IF(G5885&lt;0.3,(バックデータ一覧!$C$10*(バックデータ一覧!$C$12*計算過程!L5885+バックデータ一覧!$C$13*LN(0.3)+バックデータ一覧!$C$14)^バックデータ一覧!$C$11+バックデータ一覧!$E$10*(0.3/(バックデータ一覧!$E$12*計算過程!L5885+バックデータ一覧!$E$13*LN(0.3)+バックデータ一覧!$E$14))^バックデータ一覧!$E$11)*計算過程!$W$11*計算過程!G5885/0.3*10^-3,0)</f>
        <v>0</v>
      </c>
      <c r="G5885" s="18">
        <f t="shared" si="548"/>
        <v>0</v>
      </c>
      <c r="H5885" s="18">
        <f t="shared" si="549"/>
        <v>0</v>
      </c>
      <c r="I5885" s="24">
        <v>0</v>
      </c>
      <c r="J5885" s="24">
        <v>0</v>
      </c>
      <c r="K5885" s="24">
        <v>0</v>
      </c>
      <c r="L5885" s="14">
        <f>貼り付けシート!C5885</f>
        <v>25.9</v>
      </c>
      <c r="M5885" s="14">
        <f>貼り付けシート!D5885</f>
        <v>19.7</v>
      </c>
      <c r="N5885" s="18">
        <f>貼り付けシート!E5885</f>
        <v>92.966011675179701</v>
      </c>
      <c r="O5885" s="18">
        <f>貼り付けシート!F5885</f>
        <v>0</v>
      </c>
      <c r="P5885" s="19">
        <f t="shared" si="550"/>
        <v>0</v>
      </c>
      <c r="Q5885" s="19">
        <f t="shared" si="551"/>
        <v>0</v>
      </c>
    </row>
    <row r="5886" spans="1:17">
      <c r="A5886" s="38">
        <v>41885</v>
      </c>
      <c r="B5886" s="49" t="s">
        <v>149</v>
      </c>
      <c r="C5886" s="24">
        <f t="shared" si="546"/>
        <v>30.406921776000001</v>
      </c>
      <c r="D5886" s="24">
        <f t="shared" si="547"/>
        <v>0</v>
      </c>
      <c r="E5886" s="18">
        <f>IF(G5886&gt;=0.3,(バックデータ一覧!$C$10*(バックデータ一覧!$C$12*計算過程!L5886+バックデータ一覧!$C$13*LN(計算過程!G5886)+バックデータ一覧!$C$14)^バックデータ一覧!$C$11+バックデータ一覧!$E$10*(計算過程!G5886/(バックデータ一覧!$E$12*計算過程!L5886+バックデータ一覧!$E$13*LN(計算過程!G5886)+バックデータ一覧!$E$14))^バックデータ一覧!$E$11)*計算過程!$W$11*10^-3,0)</f>
        <v>0</v>
      </c>
      <c r="F5886" s="18">
        <f>IF(G5886&lt;0.3,(バックデータ一覧!$C$10*(バックデータ一覧!$C$12*計算過程!L5886+バックデータ一覧!$C$13*LN(0.3)+バックデータ一覧!$C$14)^バックデータ一覧!$C$11+バックデータ一覧!$E$10*(0.3/(バックデータ一覧!$E$12*計算過程!L5886+バックデータ一覧!$E$13*LN(0.3)+バックデータ一覧!$E$14))^バックデータ一覧!$E$11)*計算過程!$W$11*計算過程!G5886/0.3*10^-3,0)</f>
        <v>0</v>
      </c>
      <c r="G5886" s="18">
        <f t="shared" si="548"/>
        <v>0</v>
      </c>
      <c r="H5886" s="18">
        <f t="shared" si="549"/>
        <v>0</v>
      </c>
      <c r="I5886" s="24">
        <v>0</v>
      </c>
      <c r="J5886" s="24">
        <v>0</v>
      </c>
      <c r="K5886" s="24">
        <v>0</v>
      </c>
      <c r="L5886" s="14">
        <f>貼り付けシート!C5886</f>
        <v>25.2</v>
      </c>
      <c r="M5886" s="14">
        <f>貼り付けシート!D5886</f>
        <v>19.5</v>
      </c>
      <c r="N5886" s="18">
        <f>貼り付けシート!E5886</f>
        <v>95.956732221551505</v>
      </c>
      <c r="O5886" s="18">
        <f>貼り付けシート!F5886</f>
        <v>0</v>
      </c>
      <c r="P5886" s="19">
        <f t="shared" si="550"/>
        <v>0</v>
      </c>
      <c r="Q5886" s="19">
        <f t="shared" si="551"/>
        <v>0</v>
      </c>
    </row>
    <row r="5887" spans="1:17">
      <c r="A5887" s="38">
        <v>41885</v>
      </c>
      <c r="B5887" s="49" t="s">
        <v>150</v>
      </c>
      <c r="C5887" s="24">
        <f t="shared" si="546"/>
        <v>30.406921776000001</v>
      </c>
      <c r="D5887" s="24">
        <f t="shared" si="547"/>
        <v>0</v>
      </c>
      <c r="E5887" s="18">
        <f>IF(G5887&gt;=0.3,(バックデータ一覧!$C$10*(バックデータ一覧!$C$12*計算過程!L5887+バックデータ一覧!$C$13*LN(計算過程!G5887)+バックデータ一覧!$C$14)^バックデータ一覧!$C$11+バックデータ一覧!$E$10*(計算過程!G5887/(バックデータ一覧!$E$12*計算過程!L5887+バックデータ一覧!$E$13*LN(計算過程!G5887)+バックデータ一覧!$E$14))^バックデータ一覧!$E$11)*計算過程!$W$11*10^-3,0)</f>
        <v>0</v>
      </c>
      <c r="F5887" s="18">
        <f>IF(G5887&lt;0.3,(バックデータ一覧!$C$10*(バックデータ一覧!$C$12*計算過程!L5887+バックデータ一覧!$C$13*LN(0.3)+バックデータ一覧!$C$14)^バックデータ一覧!$C$11+バックデータ一覧!$E$10*(0.3/(バックデータ一覧!$E$12*計算過程!L5887+バックデータ一覧!$E$13*LN(0.3)+バックデータ一覧!$E$14))^バックデータ一覧!$E$11)*計算過程!$W$11*計算過程!G5887/0.3*10^-3,0)</f>
        <v>0</v>
      </c>
      <c r="G5887" s="18">
        <f t="shared" si="548"/>
        <v>0</v>
      </c>
      <c r="H5887" s="18">
        <f t="shared" si="549"/>
        <v>0</v>
      </c>
      <c r="I5887" s="24">
        <v>0</v>
      </c>
      <c r="J5887" s="24">
        <v>0</v>
      </c>
      <c r="K5887" s="24">
        <v>0</v>
      </c>
      <c r="L5887" s="14">
        <f>貼り付けシート!C5887</f>
        <v>24.8</v>
      </c>
      <c r="M5887" s="14">
        <f>貼り付けシート!D5887</f>
        <v>19.399999999999999</v>
      </c>
      <c r="N5887" s="18">
        <f>貼り付けシート!E5887</f>
        <v>97.783675186626013</v>
      </c>
      <c r="O5887" s="18">
        <f>貼り付けシート!F5887</f>
        <v>0</v>
      </c>
      <c r="P5887" s="19">
        <f t="shared" si="550"/>
        <v>0</v>
      </c>
      <c r="Q5887" s="19">
        <f t="shared" si="551"/>
        <v>0</v>
      </c>
    </row>
    <row r="5888" spans="1:17">
      <c r="A5888" s="38">
        <v>41885</v>
      </c>
      <c r="B5888" s="49" t="s">
        <v>151</v>
      </c>
      <c r="C5888" s="24">
        <f t="shared" si="546"/>
        <v>30.406921776000001</v>
      </c>
      <c r="D5888" s="24">
        <f t="shared" si="547"/>
        <v>0</v>
      </c>
      <c r="E5888" s="18">
        <f>IF(G5888&gt;=0.3,(バックデータ一覧!$C$10*(バックデータ一覧!$C$12*計算過程!L5888+バックデータ一覧!$C$13*LN(計算過程!G5888)+バックデータ一覧!$C$14)^バックデータ一覧!$C$11+バックデータ一覧!$E$10*(計算過程!G5888/(バックデータ一覧!$E$12*計算過程!L5888+バックデータ一覧!$E$13*LN(計算過程!G5888)+バックデータ一覧!$E$14))^バックデータ一覧!$E$11)*計算過程!$W$11*10^-3,0)</f>
        <v>0</v>
      </c>
      <c r="F5888" s="18">
        <f>IF(G5888&lt;0.3,(バックデータ一覧!$C$10*(バックデータ一覧!$C$12*計算過程!L5888+バックデータ一覧!$C$13*LN(0.3)+バックデータ一覧!$C$14)^バックデータ一覧!$C$11+バックデータ一覧!$E$10*(0.3/(バックデータ一覧!$E$12*計算過程!L5888+バックデータ一覧!$E$13*LN(0.3)+バックデータ一覧!$E$14))^バックデータ一覧!$E$11)*計算過程!$W$11*計算過程!G5888/0.3*10^-3,0)</f>
        <v>0</v>
      </c>
      <c r="G5888" s="18">
        <f t="shared" si="548"/>
        <v>0</v>
      </c>
      <c r="H5888" s="18">
        <f t="shared" si="549"/>
        <v>0</v>
      </c>
      <c r="I5888" s="24">
        <v>0</v>
      </c>
      <c r="J5888" s="24">
        <v>0</v>
      </c>
      <c r="K5888" s="24">
        <v>0</v>
      </c>
      <c r="L5888" s="14">
        <f>貼り付けシート!C5888</f>
        <v>24.6</v>
      </c>
      <c r="M5888" s="14">
        <f>貼り付けシート!D5888</f>
        <v>19.600000000000001</v>
      </c>
      <c r="N5888" s="18">
        <f>貼り付けシート!E5888</f>
        <v>99.948247688426662</v>
      </c>
      <c r="O5888" s="18">
        <f>貼り付けシート!F5888</f>
        <v>0</v>
      </c>
      <c r="P5888" s="19">
        <f t="shared" si="550"/>
        <v>0</v>
      </c>
      <c r="Q5888" s="19">
        <f t="shared" si="551"/>
        <v>0</v>
      </c>
    </row>
    <row r="5889" spans="1:17">
      <c r="A5889" s="38">
        <v>41885</v>
      </c>
      <c r="B5889" s="49" t="s">
        <v>152</v>
      </c>
      <c r="C5889" s="24">
        <f t="shared" si="546"/>
        <v>30.406921776000001</v>
      </c>
      <c r="D5889" s="24">
        <f t="shared" si="547"/>
        <v>0</v>
      </c>
      <c r="E5889" s="18">
        <f>IF(G5889&gt;=0.3,(バックデータ一覧!$C$10*(バックデータ一覧!$C$12*計算過程!L5889+バックデータ一覧!$C$13*LN(計算過程!G5889)+バックデータ一覧!$C$14)^バックデータ一覧!$C$11+バックデータ一覧!$E$10*(計算過程!G5889/(バックデータ一覧!$E$12*計算過程!L5889+バックデータ一覧!$E$13*LN(計算過程!G5889)+バックデータ一覧!$E$14))^バックデータ一覧!$E$11)*計算過程!$W$11*10^-3,0)</f>
        <v>0</v>
      </c>
      <c r="F5889" s="18">
        <f>IF(G5889&lt;0.3,(バックデータ一覧!$C$10*(バックデータ一覧!$C$12*計算過程!L5889+バックデータ一覧!$C$13*LN(0.3)+バックデータ一覧!$C$14)^バックデータ一覧!$C$11+バックデータ一覧!$E$10*(0.3/(バックデータ一覧!$E$12*計算過程!L5889+バックデータ一覧!$E$13*LN(0.3)+バックデータ一覧!$E$14))^バックデータ一覧!$E$11)*計算過程!$W$11*計算過程!G5889/0.3*10^-3,0)</f>
        <v>0</v>
      </c>
      <c r="G5889" s="18">
        <f t="shared" si="548"/>
        <v>0</v>
      </c>
      <c r="H5889" s="18">
        <f t="shared" si="549"/>
        <v>0</v>
      </c>
      <c r="I5889" s="24">
        <v>0</v>
      </c>
      <c r="J5889" s="24">
        <v>0</v>
      </c>
      <c r="K5889" s="24">
        <v>0</v>
      </c>
      <c r="L5889" s="14">
        <f>貼り付けシート!C5889</f>
        <v>24.3</v>
      </c>
      <c r="M5889" s="14">
        <f>貼り付けシート!D5889</f>
        <v>19</v>
      </c>
      <c r="N5889" s="18">
        <f>貼り付けシート!E5889</f>
        <v>98.736726174775555</v>
      </c>
      <c r="O5889" s="18">
        <f>貼り付けシート!F5889</f>
        <v>0</v>
      </c>
      <c r="P5889" s="19">
        <f t="shared" si="550"/>
        <v>0</v>
      </c>
      <c r="Q5889" s="19">
        <f t="shared" si="551"/>
        <v>0</v>
      </c>
    </row>
    <row r="5890" spans="1:17">
      <c r="A5890" s="38">
        <v>41885</v>
      </c>
      <c r="B5890" s="49" t="s">
        <v>153</v>
      </c>
      <c r="C5890" s="24">
        <f t="shared" si="546"/>
        <v>30.406921776000001</v>
      </c>
      <c r="D5890" s="24">
        <f t="shared" si="547"/>
        <v>0</v>
      </c>
      <c r="E5890" s="18">
        <f>IF(G5890&gt;=0.3,(バックデータ一覧!$C$10*(バックデータ一覧!$C$12*計算過程!L5890+バックデータ一覧!$C$13*LN(計算過程!G5890)+バックデータ一覧!$C$14)^バックデータ一覧!$C$11+バックデータ一覧!$E$10*(計算過程!G5890/(バックデータ一覧!$E$12*計算過程!L5890+バックデータ一覧!$E$13*LN(計算過程!G5890)+バックデータ一覧!$E$14))^バックデータ一覧!$E$11)*計算過程!$W$11*10^-3,0)</f>
        <v>0</v>
      </c>
      <c r="F5890" s="18">
        <f>IF(G5890&lt;0.3,(バックデータ一覧!$C$10*(バックデータ一覧!$C$12*計算過程!L5890+バックデータ一覧!$C$13*LN(0.3)+バックデータ一覧!$C$14)^バックデータ一覧!$C$11+バックデータ一覧!$E$10*(0.3/(バックデータ一覧!$E$12*計算過程!L5890+バックデータ一覧!$E$13*LN(0.3)+バックデータ一覧!$E$14))^バックデータ一覧!$E$11)*計算過程!$W$11*計算過程!G5890/0.3*10^-3,0)</f>
        <v>0</v>
      </c>
      <c r="G5890" s="18">
        <f t="shared" si="548"/>
        <v>0</v>
      </c>
      <c r="H5890" s="18">
        <f t="shared" si="549"/>
        <v>0</v>
      </c>
      <c r="I5890" s="24">
        <v>0</v>
      </c>
      <c r="J5890" s="24">
        <v>0</v>
      </c>
      <c r="K5890" s="24">
        <v>0</v>
      </c>
      <c r="L5890" s="14">
        <f>貼り付けシート!C5890</f>
        <v>24</v>
      </c>
      <c r="M5890" s="14">
        <f>貼り付けシート!D5890</f>
        <v>18.8</v>
      </c>
      <c r="N5890" s="18">
        <f>貼り付けシート!E5890</f>
        <v>99.502972835468697</v>
      </c>
      <c r="O5890" s="18">
        <f>貼り付けシート!F5890</f>
        <v>0</v>
      </c>
      <c r="P5890" s="19">
        <f t="shared" si="550"/>
        <v>0</v>
      </c>
      <c r="Q5890" s="19">
        <f t="shared" si="551"/>
        <v>0</v>
      </c>
    </row>
    <row r="5891" spans="1:17">
      <c r="A5891" s="38">
        <v>41885</v>
      </c>
      <c r="B5891" s="49" t="s">
        <v>154</v>
      </c>
      <c r="C5891" s="24">
        <f t="shared" si="546"/>
        <v>30.406921776000001</v>
      </c>
      <c r="D5891" s="24">
        <f t="shared" si="547"/>
        <v>0</v>
      </c>
      <c r="E5891" s="18">
        <f>IF(G5891&gt;=0.3,(バックデータ一覧!$C$10*(バックデータ一覧!$C$12*計算過程!L5891+バックデータ一覧!$C$13*LN(計算過程!G5891)+バックデータ一覧!$C$14)^バックデータ一覧!$C$11+バックデータ一覧!$E$10*(計算過程!G5891/(バックデータ一覧!$E$12*計算過程!L5891+バックデータ一覧!$E$13*LN(計算過程!G5891)+バックデータ一覧!$E$14))^バックデータ一覧!$E$11)*計算過程!$W$11*10^-3,0)</f>
        <v>0</v>
      </c>
      <c r="F5891" s="18">
        <f>IF(G5891&lt;0.3,(バックデータ一覧!$C$10*(バックデータ一覧!$C$12*計算過程!L5891+バックデータ一覧!$C$13*LN(0.3)+バックデータ一覧!$C$14)^バックデータ一覧!$C$11+バックデータ一覧!$E$10*(0.3/(バックデータ一覧!$E$12*計算過程!L5891+バックデータ一覧!$E$13*LN(0.3)+バックデータ一覧!$E$14))^バックデータ一覧!$E$11)*計算過程!$W$11*計算過程!G5891/0.3*10^-3,0)</f>
        <v>0</v>
      </c>
      <c r="G5891" s="18">
        <f t="shared" si="548"/>
        <v>0</v>
      </c>
      <c r="H5891" s="18">
        <f t="shared" si="549"/>
        <v>0</v>
      </c>
      <c r="I5891" s="24">
        <v>0</v>
      </c>
      <c r="J5891" s="24">
        <v>0</v>
      </c>
      <c r="K5891" s="24">
        <v>0</v>
      </c>
      <c r="L5891" s="14">
        <f>貼り付けシート!C5891</f>
        <v>23.8</v>
      </c>
      <c r="M5891" s="14">
        <f>貼り付けシート!D5891</f>
        <v>18.3</v>
      </c>
      <c r="N5891" s="18">
        <f>貼り付けシート!E5891</f>
        <v>98.104733483670401</v>
      </c>
      <c r="O5891" s="18">
        <f>貼り付けシート!F5891</f>
        <v>0</v>
      </c>
      <c r="P5891" s="19">
        <f t="shared" si="550"/>
        <v>0</v>
      </c>
      <c r="Q5891" s="19">
        <f t="shared" si="551"/>
        <v>0</v>
      </c>
    </row>
    <row r="5892" spans="1:17">
      <c r="A5892" s="38">
        <v>41885</v>
      </c>
      <c r="B5892" s="49" t="s">
        <v>155</v>
      </c>
      <c r="C5892" s="24">
        <f t="shared" si="546"/>
        <v>30.406921776000001</v>
      </c>
      <c r="D5892" s="24">
        <f t="shared" si="547"/>
        <v>0</v>
      </c>
      <c r="E5892" s="18">
        <f>IF(G5892&gt;=0.3,(バックデータ一覧!$C$10*(バックデータ一覧!$C$12*計算過程!L5892+バックデータ一覧!$C$13*LN(計算過程!G5892)+バックデータ一覧!$C$14)^バックデータ一覧!$C$11+バックデータ一覧!$E$10*(計算過程!G5892/(バックデータ一覧!$E$12*計算過程!L5892+バックデータ一覧!$E$13*LN(計算過程!G5892)+バックデータ一覧!$E$14))^バックデータ一覧!$E$11)*計算過程!$W$11*10^-3,0)</f>
        <v>0</v>
      </c>
      <c r="F5892" s="18">
        <f>IF(G5892&lt;0.3,(バックデータ一覧!$C$10*(バックデータ一覧!$C$12*計算過程!L5892+バックデータ一覧!$C$13*LN(0.3)+バックデータ一覧!$C$14)^バックデータ一覧!$C$11+バックデータ一覧!$E$10*(0.3/(バックデータ一覧!$E$12*計算過程!L5892+バックデータ一覧!$E$13*LN(0.3)+バックデータ一覧!$E$14))^バックデータ一覧!$E$11)*計算過程!$W$11*計算過程!G5892/0.3*10^-3,0)</f>
        <v>0</v>
      </c>
      <c r="G5892" s="18">
        <f t="shared" si="548"/>
        <v>0</v>
      </c>
      <c r="H5892" s="18">
        <f t="shared" si="549"/>
        <v>0</v>
      </c>
      <c r="I5892" s="24">
        <v>0</v>
      </c>
      <c r="J5892" s="24">
        <v>0</v>
      </c>
      <c r="K5892" s="24">
        <v>0</v>
      </c>
      <c r="L5892" s="14">
        <f>貼り付けシート!C5892</f>
        <v>24.3</v>
      </c>
      <c r="M5892" s="14">
        <f>貼り付けシート!D5892</f>
        <v>18.7</v>
      </c>
      <c r="N5892" s="18">
        <f>貼り付けシート!E5892</f>
        <v>97.223227525747504</v>
      </c>
      <c r="O5892" s="18">
        <f>貼り付けシート!F5892</f>
        <v>0</v>
      </c>
      <c r="P5892" s="19">
        <f t="shared" si="550"/>
        <v>0</v>
      </c>
      <c r="Q5892" s="19">
        <f t="shared" si="551"/>
        <v>0</v>
      </c>
    </row>
    <row r="5893" spans="1:17">
      <c r="A5893" s="38">
        <v>41885</v>
      </c>
      <c r="B5893" s="49" t="s">
        <v>156</v>
      </c>
      <c r="C5893" s="24">
        <f t="shared" si="546"/>
        <v>30.406921776000001</v>
      </c>
      <c r="D5893" s="24">
        <f t="shared" si="547"/>
        <v>0</v>
      </c>
      <c r="E5893" s="18">
        <f>IF(G5893&gt;=0.3,(バックデータ一覧!$C$10*(バックデータ一覧!$C$12*計算過程!L5893+バックデータ一覧!$C$13*LN(計算過程!G5893)+バックデータ一覧!$C$14)^バックデータ一覧!$C$11+バックデータ一覧!$E$10*(計算過程!G5893/(バックデータ一覧!$E$12*計算過程!L5893+バックデータ一覧!$E$13*LN(計算過程!G5893)+バックデータ一覧!$E$14))^バックデータ一覧!$E$11)*計算過程!$W$11*10^-3,0)</f>
        <v>0</v>
      </c>
      <c r="F5893" s="18">
        <f>IF(G5893&lt;0.3,(バックデータ一覧!$C$10*(バックデータ一覧!$C$12*計算過程!L5893+バックデータ一覧!$C$13*LN(0.3)+バックデータ一覧!$C$14)^バックデータ一覧!$C$11+バックデータ一覧!$E$10*(0.3/(バックデータ一覧!$E$12*計算過程!L5893+バックデータ一覧!$E$13*LN(0.3)+バックデータ一覧!$E$14))^バックデータ一覧!$E$11)*計算過程!$W$11*計算過程!G5893/0.3*10^-3,0)</f>
        <v>0</v>
      </c>
      <c r="G5893" s="18">
        <f t="shared" si="548"/>
        <v>0</v>
      </c>
      <c r="H5893" s="18">
        <f t="shared" si="549"/>
        <v>0</v>
      </c>
      <c r="I5893" s="24">
        <v>0</v>
      </c>
      <c r="J5893" s="24">
        <v>0</v>
      </c>
      <c r="K5893" s="24">
        <v>0</v>
      </c>
      <c r="L5893" s="14">
        <f>貼り付けシート!C5893</f>
        <v>25.2</v>
      </c>
      <c r="M5893" s="14">
        <f>貼り付けシート!D5893</f>
        <v>18.5</v>
      </c>
      <c r="N5893" s="18">
        <f>貼り付けシート!E5893</f>
        <v>91.178006671255858</v>
      </c>
      <c r="O5893" s="18">
        <f>貼り付けシート!F5893</f>
        <v>0</v>
      </c>
      <c r="P5893" s="19">
        <f t="shared" si="550"/>
        <v>0</v>
      </c>
      <c r="Q5893" s="19">
        <f t="shared" si="551"/>
        <v>0</v>
      </c>
    </row>
    <row r="5894" spans="1:17">
      <c r="A5894" s="38">
        <v>41885</v>
      </c>
      <c r="B5894" s="49" t="s">
        <v>157</v>
      </c>
      <c r="C5894" s="24">
        <f t="shared" si="546"/>
        <v>30.406921776000001</v>
      </c>
      <c r="D5894" s="24">
        <f t="shared" si="547"/>
        <v>0</v>
      </c>
      <c r="E5894" s="18">
        <f>IF(G5894&gt;=0.3,(バックデータ一覧!$C$10*(バックデータ一覧!$C$12*計算過程!L5894+バックデータ一覧!$C$13*LN(計算過程!G5894)+バックデータ一覧!$C$14)^バックデータ一覧!$C$11+バックデータ一覧!$E$10*(計算過程!G5894/(バックデータ一覧!$E$12*計算過程!L5894+バックデータ一覧!$E$13*LN(計算過程!G5894)+バックデータ一覧!$E$14))^バックデータ一覧!$E$11)*計算過程!$W$11*10^-3,0)</f>
        <v>0</v>
      </c>
      <c r="F5894" s="18">
        <f>IF(G5894&lt;0.3,(バックデータ一覧!$C$10*(バックデータ一覧!$C$12*計算過程!L5894+バックデータ一覧!$C$13*LN(0.3)+バックデータ一覧!$C$14)^バックデータ一覧!$C$11+バックデータ一覧!$E$10*(0.3/(バックデータ一覧!$E$12*計算過程!L5894+バックデータ一覧!$E$13*LN(0.3)+バックデータ一覧!$E$14))^バックデータ一覧!$E$11)*計算過程!$W$11*計算過程!G5894/0.3*10^-3,0)</f>
        <v>0</v>
      </c>
      <c r="G5894" s="18">
        <f t="shared" si="548"/>
        <v>0</v>
      </c>
      <c r="H5894" s="18">
        <f t="shared" si="549"/>
        <v>0</v>
      </c>
      <c r="I5894" s="24">
        <v>0</v>
      </c>
      <c r="J5894" s="24">
        <v>0</v>
      </c>
      <c r="K5894" s="24">
        <v>0</v>
      </c>
      <c r="L5894" s="14">
        <f>貼り付けシート!C5894</f>
        <v>27.3</v>
      </c>
      <c r="M5894" s="14">
        <f>貼り付けシート!D5894</f>
        <v>19.3</v>
      </c>
      <c r="N5894" s="18">
        <f>貼り付けシート!E5894</f>
        <v>83.92231469435076</v>
      </c>
      <c r="O5894" s="18">
        <f>貼り付けシート!F5894</f>
        <v>0</v>
      </c>
      <c r="P5894" s="19">
        <f t="shared" si="550"/>
        <v>0</v>
      </c>
      <c r="Q5894" s="19">
        <f t="shared" si="551"/>
        <v>0</v>
      </c>
    </row>
    <row r="5895" spans="1:17">
      <c r="A5895" s="38">
        <v>41885</v>
      </c>
      <c r="B5895" s="49" t="s">
        <v>158</v>
      </c>
      <c r="C5895" s="24">
        <f t="shared" ref="C5895:C5958" si="552">$W$6*IF(AND(L5895&lt;5,N5895&gt;=80),$W$4,$W$5)*3600*10^-6</f>
        <v>30.406921776000001</v>
      </c>
      <c r="D5895" s="24">
        <f t="shared" ref="D5895:D5958" si="553">IF(G5895&gt;=0.3,E5895,F5895)</f>
        <v>0</v>
      </c>
      <c r="E5895" s="18">
        <f>IF(G5895&gt;=0.3,(バックデータ一覧!$C$10*(バックデータ一覧!$C$12*計算過程!L5895+バックデータ一覧!$C$13*LN(計算過程!G5895)+バックデータ一覧!$C$14)^バックデータ一覧!$C$11+バックデータ一覧!$E$10*(計算過程!G5895/(バックデータ一覧!$E$12*計算過程!L5895+バックデータ一覧!$E$13*LN(計算過程!G5895)+バックデータ一覧!$E$14))^バックデータ一覧!$E$11)*計算過程!$W$11*10^-3,0)</f>
        <v>0</v>
      </c>
      <c r="F5895" s="18">
        <f>IF(G5895&lt;0.3,(バックデータ一覧!$C$10*(バックデータ一覧!$C$12*計算過程!L5895+バックデータ一覧!$C$13*LN(0.3)+バックデータ一覧!$C$14)^バックデータ一覧!$C$11+バックデータ一覧!$E$10*(0.3/(バックデータ一覧!$E$12*計算過程!L5895+バックデータ一覧!$E$13*LN(0.3)+バックデータ一覧!$E$14))^バックデータ一覧!$E$11)*計算過程!$W$11*計算過程!G5895/0.3*10^-3,0)</f>
        <v>0</v>
      </c>
      <c r="G5895" s="18">
        <f t="shared" ref="G5895:G5958" si="554">H5895/($W$6*3600*10^-6)</f>
        <v>0</v>
      </c>
      <c r="H5895" s="18">
        <f t="shared" ref="H5895:H5958" si="555">IF(AND(L5895&lt;5,N5895&gt;=80),P5895/$W$4,P5895/$W$5)</f>
        <v>0</v>
      </c>
      <c r="I5895" s="24">
        <v>0</v>
      </c>
      <c r="J5895" s="24">
        <v>0</v>
      </c>
      <c r="K5895" s="24">
        <v>0</v>
      </c>
      <c r="L5895" s="14">
        <f>貼り付けシート!C5895</f>
        <v>28.8</v>
      </c>
      <c r="M5895" s="14">
        <f>貼り付けシート!D5895</f>
        <v>19.399999999999999</v>
      </c>
      <c r="N5895" s="18">
        <f>貼り付けシート!E5895</f>
        <v>77.286940923376775</v>
      </c>
      <c r="O5895" s="18">
        <f>貼り付けシート!F5895</f>
        <v>0</v>
      </c>
      <c r="P5895" s="19">
        <f t="shared" ref="P5895:P5958" si="556">IF(O5895&gt;C5895,C5895,O5895)</f>
        <v>0</v>
      </c>
      <c r="Q5895" s="19">
        <f t="shared" ref="Q5895:Q5958" si="557">IF(O5895&gt;C5895,O5895-C5895,0)</f>
        <v>0</v>
      </c>
    </row>
    <row r="5896" spans="1:17">
      <c r="A5896" s="38">
        <v>41885</v>
      </c>
      <c r="B5896" s="49" t="s">
        <v>159</v>
      </c>
      <c r="C5896" s="24">
        <f t="shared" si="552"/>
        <v>30.406921776000001</v>
      </c>
      <c r="D5896" s="24">
        <f t="shared" si="553"/>
        <v>0</v>
      </c>
      <c r="E5896" s="18">
        <f>IF(G5896&gt;=0.3,(バックデータ一覧!$C$10*(バックデータ一覧!$C$12*計算過程!L5896+バックデータ一覧!$C$13*LN(計算過程!G5896)+バックデータ一覧!$C$14)^バックデータ一覧!$C$11+バックデータ一覧!$E$10*(計算過程!G5896/(バックデータ一覧!$E$12*計算過程!L5896+バックデータ一覧!$E$13*LN(計算過程!G5896)+バックデータ一覧!$E$14))^バックデータ一覧!$E$11)*計算過程!$W$11*10^-3,0)</f>
        <v>0</v>
      </c>
      <c r="F5896" s="18">
        <f>IF(G5896&lt;0.3,(バックデータ一覧!$C$10*(バックデータ一覧!$C$12*計算過程!L5896+バックデータ一覧!$C$13*LN(0.3)+バックデータ一覧!$C$14)^バックデータ一覧!$C$11+バックデータ一覧!$E$10*(0.3/(バックデータ一覧!$E$12*計算過程!L5896+バックデータ一覧!$E$13*LN(0.3)+バックデータ一覧!$E$14))^バックデータ一覧!$E$11)*計算過程!$W$11*計算過程!G5896/0.3*10^-3,0)</f>
        <v>0</v>
      </c>
      <c r="G5896" s="18">
        <f t="shared" si="554"/>
        <v>0</v>
      </c>
      <c r="H5896" s="18">
        <f t="shared" si="555"/>
        <v>0</v>
      </c>
      <c r="I5896" s="24">
        <v>0</v>
      </c>
      <c r="J5896" s="24">
        <v>0</v>
      </c>
      <c r="K5896" s="24">
        <v>0</v>
      </c>
      <c r="L5896" s="14">
        <f>貼り付けシート!C5896</f>
        <v>30</v>
      </c>
      <c r="M5896" s="14">
        <f>貼り付けシート!D5896</f>
        <v>19.600000000000001</v>
      </c>
      <c r="N5896" s="18">
        <f>貼り付けシート!E5896</f>
        <v>72.84064369693462</v>
      </c>
      <c r="O5896" s="18">
        <f>貼り付けシート!F5896</f>
        <v>0</v>
      </c>
      <c r="P5896" s="19">
        <f t="shared" si="556"/>
        <v>0</v>
      </c>
      <c r="Q5896" s="19">
        <f t="shared" si="557"/>
        <v>0</v>
      </c>
    </row>
    <row r="5897" spans="1:17">
      <c r="A5897" s="38">
        <v>41885</v>
      </c>
      <c r="B5897" s="49" t="s">
        <v>160</v>
      </c>
      <c r="C5897" s="24">
        <f t="shared" si="552"/>
        <v>30.406921776000001</v>
      </c>
      <c r="D5897" s="24">
        <f t="shared" si="553"/>
        <v>0</v>
      </c>
      <c r="E5897" s="18">
        <f>IF(G5897&gt;=0.3,(バックデータ一覧!$C$10*(バックデータ一覧!$C$12*計算過程!L5897+バックデータ一覧!$C$13*LN(計算過程!G5897)+バックデータ一覧!$C$14)^バックデータ一覧!$C$11+バックデータ一覧!$E$10*(計算過程!G5897/(バックデータ一覧!$E$12*計算過程!L5897+バックデータ一覧!$E$13*LN(計算過程!G5897)+バックデータ一覧!$E$14))^バックデータ一覧!$E$11)*計算過程!$W$11*10^-3,0)</f>
        <v>0</v>
      </c>
      <c r="F5897" s="18">
        <f>IF(G5897&lt;0.3,(バックデータ一覧!$C$10*(バックデータ一覧!$C$12*計算過程!L5897+バックデータ一覧!$C$13*LN(0.3)+バックデータ一覧!$C$14)^バックデータ一覧!$C$11+バックデータ一覧!$E$10*(0.3/(バックデータ一覧!$E$12*計算過程!L5897+バックデータ一覧!$E$13*LN(0.3)+バックデータ一覧!$E$14))^バックデータ一覧!$E$11)*計算過程!$W$11*計算過程!G5897/0.3*10^-3,0)</f>
        <v>0</v>
      </c>
      <c r="G5897" s="18">
        <f t="shared" si="554"/>
        <v>0</v>
      </c>
      <c r="H5897" s="18">
        <f t="shared" si="555"/>
        <v>0</v>
      </c>
      <c r="I5897" s="24">
        <v>0</v>
      </c>
      <c r="J5897" s="24">
        <v>0</v>
      </c>
      <c r="K5897" s="24">
        <v>0</v>
      </c>
      <c r="L5897" s="14">
        <f>貼り付けシート!C5897</f>
        <v>31.3</v>
      </c>
      <c r="M5897" s="14">
        <f>貼り付けシート!D5897</f>
        <v>19.8</v>
      </c>
      <c r="N5897" s="18">
        <f>貼り付けシート!E5897</f>
        <v>68.296083331341435</v>
      </c>
      <c r="O5897" s="18">
        <f>貼り付けシート!F5897</f>
        <v>0</v>
      </c>
      <c r="P5897" s="19">
        <f t="shared" si="556"/>
        <v>0</v>
      </c>
      <c r="Q5897" s="19">
        <f t="shared" si="557"/>
        <v>0</v>
      </c>
    </row>
    <row r="5898" spans="1:17">
      <c r="A5898" s="38">
        <v>41885</v>
      </c>
      <c r="B5898" s="49" t="s">
        <v>161</v>
      </c>
      <c r="C5898" s="24">
        <f t="shared" si="552"/>
        <v>30.406921776000001</v>
      </c>
      <c r="D5898" s="24">
        <f t="shared" si="553"/>
        <v>0</v>
      </c>
      <c r="E5898" s="18">
        <f>IF(G5898&gt;=0.3,(バックデータ一覧!$C$10*(バックデータ一覧!$C$12*計算過程!L5898+バックデータ一覧!$C$13*LN(計算過程!G5898)+バックデータ一覧!$C$14)^バックデータ一覧!$C$11+バックデータ一覧!$E$10*(計算過程!G5898/(バックデータ一覧!$E$12*計算過程!L5898+バックデータ一覧!$E$13*LN(計算過程!G5898)+バックデータ一覧!$E$14))^バックデータ一覧!$E$11)*計算過程!$W$11*10^-3,0)</f>
        <v>0</v>
      </c>
      <c r="F5898" s="18">
        <f>IF(G5898&lt;0.3,(バックデータ一覧!$C$10*(バックデータ一覧!$C$12*計算過程!L5898+バックデータ一覧!$C$13*LN(0.3)+バックデータ一覧!$C$14)^バックデータ一覧!$C$11+バックデータ一覧!$E$10*(0.3/(バックデータ一覧!$E$12*計算過程!L5898+バックデータ一覧!$E$13*LN(0.3)+バックデータ一覧!$E$14))^バックデータ一覧!$E$11)*計算過程!$W$11*計算過程!G5898/0.3*10^-3,0)</f>
        <v>0</v>
      </c>
      <c r="G5898" s="18">
        <f t="shared" si="554"/>
        <v>0</v>
      </c>
      <c r="H5898" s="18">
        <f t="shared" si="555"/>
        <v>0</v>
      </c>
      <c r="I5898" s="24">
        <v>0</v>
      </c>
      <c r="J5898" s="24">
        <v>0</v>
      </c>
      <c r="K5898" s="24">
        <v>0</v>
      </c>
      <c r="L5898" s="14">
        <f>貼り付けシート!C5898</f>
        <v>31</v>
      </c>
      <c r="M5898" s="14">
        <f>貼り付けシート!D5898</f>
        <v>19.3</v>
      </c>
      <c r="N5898" s="18">
        <f>貼り付けシート!E5898</f>
        <v>67.770590261947362</v>
      </c>
      <c r="O5898" s="18">
        <f>貼り付けシート!F5898</f>
        <v>0</v>
      </c>
      <c r="P5898" s="19">
        <f t="shared" si="556"/>
        <v>0</v>
      </c>
      <c r="Q5898" s="19">
        <f t="shared" si="557"/>
        <v>0</v>
      </c>
    </row>
    <row r="5899" spans="1:17">
      <c r="A5899" s="38">
        <v>41885</v>
      </c>
      <c r="B5899" s="49" t="s">
        <v>162</v>
      </c>
      <c r="C5899" s="24">
        <f t="shared" si="552"/>
        <v>30.406921776000001</v>
      </c>
      <c r="D5899" s="24">
        <f t="shared" si="553"/>
        <v>0</v>
      </c>
      <c r="E5899" s="18">
        <f>IF(G5899&gt;=0.3,(バックデータ一覧!$C$10*(バックデータ一覧!$C$12*計算過程!L5899+バックデータ一覧!$C$13*LN(計算過程!G5899)+バックデータ一覧!$C$14)^バックデータ一覧!$C$11+バックデータ一覧!$E$10*(計算過程!G5899/(バックデータ一覧!$E$12*計算過程!L5899+バックデータ一覧!$E$13*LN(計算過程!G5899)+バックデータ一覧!$E$14))^バックデータ一覧!$E$11)*計算過程!$W$11*10^-3,0)</f>
        <v>0</v>
      </c>
      <c r="F5899" s="18">
        <f>IF(G5899&lt;0.3,(バックデータ一覧!$C$10*(バックデータ一覧!$C$12*計算過程!L5899+バックデータ一覧!$C$13*LN(0.3)+バックデータ一覧!$C$14)^バックデータ一覧!$C$11+バックデータ一覧!$E$10*(0.3/(バックデータ一覧!$E$12*計算過程!L5899+バックデータ一覧!$E$13*LN(0.3)+バックデータ一覧!$E$14))^バックデータ一覧!$E$11)*計算過程!$W$11*計算過程!G5899/0.3*10^-3,0)</f>
        <v>0</v>
      </c>
      <c r="G5899" s="18">
        <f t="shared" si="554"/>
        <v>0</v>
      </c>
      <c r="H5899" s="18">
        <f t="shared" si="555"/>
        <v>0</v>
      </c>
      <c r="I5899" s="24">
        <v>0</v>
      </c>
      <c r="J5899" s="24">
        <v>0</v>
      </c>
      <c r="K5899" s="24">
        <v>0</v>
      </c>
      <c r="L5899" s="14">
        <f>貼り付けシート!C5899</f>
        <v>31</v>
      </c>
      <c r="M5899" s="14">
        <f>貼り付けシート!D5899</f>
        <v>20.3</v>
      </c>
      <c r="N5899" s="18">
        <f>貼り付けシート!E5899</f>
        <v>71.171040485192293</v>
      </c>
      <c r="O5899" s="18">
        <f>貼り付けシート!F5899</f>
        <v>0</v>
      </c>
      <c r="P5899" s="19">
        <f t="shared" si="556"/>
        <v>0</v>
      </c>
      <c r="Q5899" s="19">
        <f t="shared" si="557"/>
        <v>0</v>
      </c>
    </row>
    <row r="5900" spans="1:17">
      <c r="A5900" s="38">
        <v>41885</v>
      </c>
      <c r="B5900" s="49" t="s">
        <v>163</v>
      </c>
      <c r="C5900" s="24">
        <f t="shared" si="552"/>
        <v>30.406921776000001</v>
      </c>
      <c r="D5900" s="24">
        <f t="shared" si="553"/>
        <v>0</v>
      </c>
      <c r="E5900" s="18">
        <f>IF(G5900&gt;=0.3,(バックデータ一覧!$C$10*(バックデータ一覧!$C$12*計算過程!L5900+バックデータ一覧!$C$13*LN(計算過程!G5900)+バックデータ一覧!$C$14)^バックデータ一覧!$C$11+バックデータ一覧!$E$10*(計算過程!G5900/(バックデータ一覧!$E$12*計算過程!L5900+バックデータ一覧!$E$13*LN(計算過程!G5900)+バックデータ一覧!$E$14))^バックデータ一覧!$E$11)*計算過程!$W$11*10^-3,0)</f>
        <v>0</v>
      </c>
      <c r="F5900" s="18">
        <f>IF(G5900&lt;0.3,(バックデータ一覧!$C$10*(バックデータ一覧!$C$12*計算過程!L5900+バックデータ一覧!$C$13*LN(0.3)+バックデータ一覧!$C$14)^バックデータ一覧!$C$11+バックデータ一覧!$E$10*(0.3/(バックデータ一覧!$E$12*計算過程!L5900+バックデータ一覧!$E$13*LN(0.3)+バックデータ一覧!$E$14))^バックデータ一覧!$E$11)*計算過程!$W$11*計算過程!G5900/0.3*10^-3,0)</f>
        <v>0</v>
      </c>
      <c r="G5900" s="18">
        <f t="shared" si="554"/>
        <v>0</v>
      </c>
      <c r="H5900" s="18">
        <f t="shared" si="555"/>
        <v>0</v>
      </c>
      <c r="I5900" s="24">
        <v>0</v>
      </c>
      <c r="J5900" s="24">
        <v>0</v>
      </c>
      <c r="K5900" s="24">
        <v>0</v>
      </c>
      <c r="L5900" s="14">
        <f>貼り付けシート!C5900</f>
        <v>30.7</v>
      </c>
      <c r="M5900" s="14">
        <f>貼り付けシート!D5900</f>
        <v>20.100000000000001</v>
      </c>
      <c r="N5900" s="18">
        <f>貼り付けシート!E5900</f>
        <v>71.708414891801041</v>
      </c>
      <c r="O5900" s="18">
        <f>貼り付けシート!F5900</f>
        <v>0</v>
      </c>
      <c r="P5900" s="19">
        <f t="shared" si="556"/>
        <v>0</v>
      </c>
      <c r="Q5900" s="19">
        <f t="shared" si="557"/>
        <v>0</v>
      </c>
    </row>
    <row r="5901" spans="1:17">
      <c r="A5901" s="38">
        <v>41885</v>
      </c>
      <c r="B5901" s="49" t="s">
        <v>164</v>
      </c>
      <c r="C5901" s="24">
        <f t="shared" si="552"/>
        <v>30.406921776000001</v>
      </c>
      <c r="D5901" s="24">
        <f t="shared" si="553"/>
        <v>0</v>
      </c>
      <c r="E5901" s="18">
        <f>IF(G5901&gt;=0.3,(バックデータ一覧!$C$10*(バックデータ一覧!$C$12*計算過程!L5901+バックデータ一覧!$C$13*LN(計算過程!G5901)+バックデータ一覧!$C$14)^バックデータ一覧!$C$11+バックデータ一覧!$E$10*(計算過程!G5901/(バックデータ一覧!$E$12*計算過程!L5901+バックデータ一覧!$E$13*LN(計算過程!G5901)+バックデータ一覧!$E$14))^バックデータ一覧!$E$11)*計算過程!$W$11*10^-3,0)</f>
        <v>0</v>
      </c>
      <c r="F5901" s="18">
        <f>IF(G5901&lt;0.3,(バックデータ一覧!$C$10*(バックデータ一覧!$C$12*計算過程!L5901+バックデータ一覧!$C$13*LN(0.3)+バックデータ一覧!$C$14)^バックデータ一覧!$C$11+バックデータ一覧!$E$10*(0.3/(バックデータ一覧!$E$12*計算過程!L5901+バックデータ一覧!$E$13*LN(0.3)+バックデータ一覧!$E$14))^バックデータ一覧!$E$11)*計算過程!$W$11*計算過程!G5901/0.3*10^-3,0)</f>
        <v>0</v>
      </c>
      <c r="G5901" s="18">
        <f t="shared" si="554"/>
        <v>0</v>
      </c>
      <c r="H5901" s="18">
        <f t="shared" si="555"/>
        <v>0</v>
      </c>
      <c r="I5901" s="24">
        <v>0</v>
      </c>
      <c r="J5901" s="24">
        <v>0</v>
      </c>
      <c r="K5901" s="24">
        <v>0</v>
      </c>
      <c r="L5901" s="14">
        <f>貼り付けシート!C5901</f>
        <v>30.3</v>
      </c>
      <c r="M5901" s="14">
        <f>貼り付けシート!D5901</f>
        <v>20.2</v>
      </c>
      <c r="N5901" s="18">
        <f>貼り付けシート!E5901</f>
        <v>73.721221071216007</v>
      </c>
      <c r="O5901" s="18">
        <f>貼り付けシート!F5901</f>
        <v>0</v>
      </c>
      <c r="P5901" s="19">
        <f t="shared" si="556"/>
        <v>0</v>
      </c>
      <c r="Q5901" s="19">
        <f t="shared" si="557"/>
        <v>0</v>
      </c>
    </row>
    <row r="5902" spans="1:17">
      <c r="A5902" s="38">
        <v>41885</v>
      </c>
      <c r="B5902" s="49" t="s">
        <v>165</v>
      </c>
      <c r="C5902" s="24">
        <f t="shared" si="552"/>
        <v>30.406921776000001</v>
      </c>
      <c r="D5902" s="24">
        <f t="shared" si="553"/>
        <v>0</v>
      </c>
      <c r="E5902" s="18">
        <f>IF(G5902&gt;=0.3,(バックデータ一覧!$C$10*(バックデータ一覧!$C$12*計算過程!L5902+バックデータ一覧!$C$13*LN(計算過程!G5902)+バックデータ一覧!$C$14)^バックデータ一覧!$C$11+バックデータ一覧!$E$10*(計算過程!G5902/(バックデータ一覧!$E$12*計算過程!L5902+バックデータ一覧!$E$13*LN(計算過程!G5902)+バックデータ一覧!$E$14))^バックデータ一覧!$E$11)*計算過程!$W$11*10^-3,0)</f>
        <v>0</v>
      </c>
      <c r="F5902" s="18">
        <f>IF(G5902&lt;0.3,(バックデータ一覧!$C$10*(バックデータ一覧!$C$12*計算過程!L5902+バックデータ一覧!$C$13*LN(0.3)+バックデータ一覧!$C$14)^バックデータ一覧!$C$11+バックデータ一覧!$E$10*(0.3/(バックデータ一覧!$E$12*計算過程!L5902+バックデータ一覧!$E$13*LN(0.3)+バックデータ一覧!$E$14))^バックデータ一覧!$E$11)*計算過程!$W$11*計算過程!G5902/0.3*10^-3,0)</f>
        <v>0</v>
      </c>
      <c r="G5902" s="18">
        <f t="shared" si="554"/>
        <v>0</v>
      </c>
      <c r="H5902" s="18">
        <f t="shared" si="555"/>
        <v>0</v>
      </c>
      <c r="I5902" s="24">
        <v>0</v>
      </c>
      <c r="J5902" s="24">
        <v>0</v>
      </c>
      <c r="K5902" s="24">
        <v>0</v>
      </c>
      <c r="L5902" s="14">
        <f>貼り付けシート!C5902</f>
        <v>30.1</v>
      </c>
      <c r="M5902" s="14">
        <f>貼り付けシート!D5902</f>
        <v>19.8</v>
      </c>
      <c r="N5902" s="18">
        <f>貼り付けシート!E5902</f>
        <v>73.140085953100836</v>
      </c>
      <c r="O5902" s="18">
        <f>貼り付けシート!F5902</f>
        <v>0</v>
      </c>
      <c r="P5902" s="19">
        <f t="shared" si="556"/>
        <v>0</v>
      </c>
      <c r="Q5902" s="19">
        <f t="shared" si="557"/>
        <v>0</v>
      </c>
    </row>
    <row r="5903" spans="1:17">
      <c r="A5903" s="38">
        <v>41885</v>
      </c>
      <c r="B5903" s="49" t="s">
        <v>166</v>
      </c>
      <c r="C5903" s="24">
        <f t="shared" si="552"/>
        <v>30.406921776000001</v>
      </c>
      <c r="D5903" s="24">
        <f t="shared" si="553"/>
        <v>0</v>
      </c>
      <c r="E5903" s="18">
        <f>IF(G5903&gt;=0.3,(バックデータ一覧!$C$10*(バックデータ一覧!$C$12*計算過程!L5903+バックデータ一覧!$C$13*LN(計算過程!G5903)+バックデータ一覧!$C$14)^バックデータ一覧!$C$11+バックデータ一覧!$E$10*(計算過程!G5903/(バックデータ一覧!$E$12*計算過程!L5903+バックデータ一覧!$E$13*LN(計算過程!G5903)+バックデータ一覧!$E$14))^バックデータ一覧!$E$11)*計算過程!$W$11*10^-3,0)</f>
        <v>0</v>
      </c>
      <c r="F5903" s="18">
        <f>IF(G5903&lt;0.3,(バックデータ一覧!$C$10*(バックデータ一覧!$C$12*計算過程!L5903+バックデータ一覧!$C$13*LN(0.3)+バックデータ一覧!$C$14)^バックデータ一覧!$C$11+バックデータ一覧!$E$10*(0.3/(バックデータ一覧!$E$12*計算過程!L5903+バックデータ一覧!$E$13*LN(0.3)+バックデータ一覧!$E$14))^バックデータ一覧!$E$11)*計算過程!$W$11*計算過程!G5903/0.3*10^-3,0)</f>
        <v>0</v>
      </c>
      <c r="G5903" s="18">
        <f t="shared" si="554"/>
        <v>0</v>
      </c>
      <c r="H5903" s="18">
        <f t="shared" si="555"/>
        <v>0</v>
      </c>
      <c r="I5903" s="24">
        <v>0</v>
      </c>
      <c r="J5903" s="24">
        <v>0</v>
      </c>
      <c r="K5903" s="24">
        <v>0</v>
      </c>
      <c r="L5903" s="14">
        <f>貼り付けシート!C5903</f>
        <v>29.3</v>
      </c>
      <c r="M5903" s="14">
        <f>貼り付けシート!D5903</f>
        <v>20.2</v>
      </c>
      <c r="N5903" s="18">
        <f>貼り付けシート!E5903</f>
        <v>78.083648066688468</v>
      </c>
      <c r="O5903" s="18">
        <f>貼り付けシート!F5903</f>
        <v>0</v>
      </c>
      <c r="P5903" s="19">
        <f t="shared" si="556"/>
        <v>0</v>
      </c>
      <c r="Q5903" s="19">
        <f t="shared" si="557"/>
        <v>0</v>
      </c>
    </row>
    <row r="5904" spans="1:17">
      <c r="A5904" s="38">
        <v>41885</v>
      </c>
      <c r="B5904" s="49" t="s">
        <v>167</v>
      </c>
      <c r="C5904" s="24">
        <f t="shared" si="552"/>
        <v>30.406921776000001</v>
      </c>
      <c r="D5904" s="24">
        <f t="shared" si="553"/>
        <v>0</v>
      </c>
      <c r="E5904" s="18">
        <f>IF(G5904&gt;=0.3,(バックデータ一覧!$C$10*(バックデータ一覧!$C$12*計算過程!L5904+バックデータ一覧!$C$13*LN(計算過程!G5904)+バックデータ一覧!$C$14)^バックデータ一覧!$C$11+バックデータ一覧!$E$10*(計算過程!G5904/(バックデータ一覧!$E$12*計算過程!L5904+バックデータ一覧!$E$13*LN(計算過程!G5904)+バックデータ一覧!$E$14))^バックデータ一覧!$E$11)*計算過程!$W$11*10^-3,0)</f>
        <v>0</v>
      </c>
      <c r="F5904" s="18">
        <f>IF(G5904&lt;0.3,(バックデータ一覧!$C$10*(バックデータ一覧!$C$12*計算過程!L5904+バックデータ一覧!$C$13*LN(0.3)+バックデータ一覧!$C$14)^バックデータ一覧!$C$11+バックデータ一覧!$E$10*(0.3/(バックデータ一覧!$E$12*計算過程!L5904+バックデータ一覧!$E$13*LN(0.3)+バックデータ一覧!$E$14))^バックデータ一覧!$E$11)*計算過程!$W$11*計算過程!G5904/0.3*10^-3,0)</f>
        <v>0</v>
      </c>
      <c r="G5904" s="18">
        <f t="shared" si="554"/>
        <v>0</v>
      </c>
      <c r="H5904" s="18">
        <f t="shared" si="555"/>
        <v>0</v>
      </c>
      <c r="I5904" s="24">
        <v>0</v>
      </c>
      <c r="J5904" s="24">
        <v>0</v>
      </c>
      <c r="K5904" s="24">
        <v>0</v>
      </c>
      <c r="L5904" s="14">
        <f>貼り付けシート!C5904</f>
        <v>28.4</v>
      </c>
      <c r="M5904" s="14">
        <f>貼り付けシート!D5904</f>
        <v>19.899999999999999</v>
      </c>
      <c r="N5904" s="18">
        <f>貼り付けシート!E5904</f>
        <v>81.076795779166346</v>
      </c>
      <c r="O5904" s="18">
        <f>貼り付けシート!F5904</f>
        <v>0</v>
      </c>
      <c r="P5904" s="19">
        <f t="shared" si="556"/>
        <v>0</v>
      </c>
      <c r="Q5904" s="19">
        <f t="shared" si="557"/>
        <v>0</v>
      </c>
    </row>
    <row r="5905" spans="1:17">
      <c r="A5905" s="38">
        <v>41885</v>
      </c>
      <c r="B5905" s="49" t="s">
        <v>168</v>
      </c>
      <c r="C5905" s="24">
        <f t="shared" si="552"/>
        <v>30.406921776000001</v>
      </c>
      <c r="D5905" s="24">
        <f t="shared" si="553"/>
        <v>0</v>
      </c>
      <c r="E5905" s="18">
        <f>IF(G5905&gt;=0.3,(バックデータ一覧!$C$10*(バックデータ一覧!$C$12*計算過程!L5905+バックデータ一覧!$C$13*LN(計算過程!G5905)+バックデータ一覧!$C$14)^バックデータ一覧!$C$11+バックデータ一覧!$E$10*(計算過程!G5905/(バックデータ一覧!$E$12*計算過程!L5905+バックデータ一覧!$E$13*LN(計算過程!G5905)+バックデータ一覧!$E$14))^バックデータ一覧!$E$11)*計算過程!$W$11*10^-3,0)</f>
        <v>0</v>
      </c>
      <c r="F5905" s="18">
        <f>IF(G5905&lt;0.3,(バックデータ一覧!$C$10*(バックデータ一覧!$C$12*計算過程!L5905+バックデータ一覧!$C$13*LN(0.3)+バックデータ一覧!$C$14)^バックデータ一覧!$C$11+バックデータ一覧!$E$10*(0.3/(バックデータ一覧!$E$12*計算過程!L5905+バックデータ一覧!$E$13*LN(0.3)+バックデータ一覧!$E$14))^バックデータ一覧!$E$11)*計算過程!$W$11*計算過程!G5905/0.3*10^-3,0)</f>
        <v>0</v>
      </c>
      <c r="G5905" s="18">
        <f t="shared" si="554"/>
        <v>0</v>
      </c>
      <c r="H5905" s="18">
        <f t="shared" si="555"/>
        <v>0</v>
      </c>
      <c r="I5905" s="24">
        <v>0</v>
      </c>
      <c r="J5905" s="24">
        <v>0</v>
      </c>
      <c r="K5905" s="24">
        <v>0</v>
      </c>
      <c r="L5905" s="14">
        <f>貼り付けシート!C5905</f>
        <v>28.3</v>
      </c>
      <c r="M5905" s="14">
        <f>貼り付けシート!D5905</f>
        <v>18.2</v>
      </c>
      <c r="N5905" s="18">
        <f>貼り付けシート!E5905</f>
        <v>74.780906783003829</v>
      </c>
      <c r="O5905" s="18">
        <f>貼り付けシート!F5905</f>
        <v>0</v>
      </c>
      <c r="P5905" s="19">
        <f t="shared" si="556"/>
        <v>0</v>
      </c>
      <c r="Q5905" s="19">
        <f t="shared" si="557"/>
        <v>0</v>
      </c>
    </row>
    <row r="5906" spans="1:17">
      <c r="A5906" s="38">
        <v>41885</v>
      </c>
      <c r="B5906" s="49" t="s">
        <v>169</v>
      </c>
      <c r="C5906" s="24">
        <f t="shared" si="552"/>
        <v>30.406921776000001</v>
      </c>
      <c r="D5906" s="24">
        <f t="shared" si="553"/>
        <v>0</v>
      </c>
      <c r="E5906" s="18">
        <f>IF(G5906&gt;=0.3,(バックデータ一覧!$C$10*(バックデータ一覧!$C$12*計算過程!L5906+バックデータ一覧!$C$13*LN(計算過程!G5906)+バックデータ一覧!$C$14)^バックデータ一覧!$C$11+バックデータ一覧!$E$10*(計算過程!G5906/(バックデータ一覧!$E$12*計算過程!L5906+バックデータ一覧!$E$13*LN(計算過程!G5906)+バックデータ一覧!$E$14))^バックデータ一覧!$E$11)*計算過程!$W$11*10^-3,0)</f>
        <v>0</v>
      </c>
      <c r="F5906" s="18">
        <f>IF(G5906&lt;0.3,(バックデータ一覧!$C$10*(バックデータ一覧!$C$12*計算過程!L5906+バックデータ一覧!$C$13*LN(0.3)+バックデータ一覧!$C$14)^バックデータ一覧!$C$11+バックデータ一覧!$E$10*(0.3/(バックデータ一覧!$E$12*計算過程!L5906+バックデータ一覧!$E$13*LN(0.3)+バックデータ一覧!$E$14))^バックデータ一覧!$E$11)*計算過程!$W$11*計算過程!G5906/0.3*10^-3,0)</f>
        <v>0</v>
      </c>
      <c r="G5906" s="18">
        <f t="shared" si="554"/>
        <v>0</v>
      </c>
      <c r="H5906" s="18">
        <f t="shared" si="555"/>
        <v>0</v>
      </c>
      <c r="I5906" s="24">
        <v>0</v>
      </c>
      <c r="J5906" s="24">
        <v>0</v>
      </c>
      <c r="K5906" s="24">
        <v>0</v>
      </c>
      <c r="L5906" s="14">
        <f>貼り付けシート!C5906</f>
        <v>26.7</v>
      </c>
      <c r="M5906" s="14">
        <f>貼り付けシート!D5906</f>
        <v>20.2</v>
      </c>
      <c r="N5906" s="18">
        <f>貼り付けシート!E5906</f>
        <v>90.857860168722198</v>
      </c>
      <c r="O5906" s="18">
        <f>貼り付けシート!F5906</f>
        <v>0</v>
      </c>
      <c r="P5906" s="19">
        <f t="shared" si="556"/>
        <v>0</v>
      </c>
      <c r="Q5906" s="19">
        <f t="shared" si="557"/>
        <v>0</v>
      </c>
    </row>
    <row r="5907" spans="1:17">
      <c r="A5907" s="38">
        <v>41885</v>
      </c>
      <c r="B5907" s="49" t="s">
        <v>170</v>
      </c>
      <c r="C5907" s="24">
        <f t="shared" si="552"/>
        <v>30.406921776000001</v>
      </c>
      <c r="D5907" s="24">
        <f t="shared" si="553"/>
        <v>0</v>
      </c>
      <c r="E5907" s="18">
        <f>IF(G5907&gt;=0.3,(バックデータ一覧!$C$10*(バックデータ一覧!$C$12*計算過程!L5907+バックデータ一覧!$C$13*LN(計算過程!G5907)+バックデータ一覧!$C$14)^バックデータ一覧!$C$11+バックデータ一覧!$E$10*(計算過程!G5907/(バックデータ一覧!$E$12*計算過程!L5907+バックデータ一覧!$E$13*LN(計算過程!G5907)+バックデータ一覧!$E$14))^バックデータ一覧!$E$11)*計算過程!$W$11*10^-3,0)</f>
        <v>0</v>
      </c>
      <c r="F5907" s="18">
        <f>IF(G5907&lt;0.3,(バックデータ一覧!$C$10*(バックデータ一覧!$C$12*計算過程!L5907+バックデータ一覧!$C$13*LN(0.3)+バックデータ一覧!$C$14)^バックデータ一覧!$C$11+バックデータ一覧!$E$10*(0.3/(バックデータ一覧!$E$12*計算過程!L5907+バックデータ一覧!$E$13*LN(0.3)+バックデータ一覧!$E$14))^バックデータ一覧!$E$11)*計算過程!$W$11*計算過程!G5907/0.3*10^-3,0)</f>
        <v>0</v>
      </c>
      <c r="G5907" s="18">
        <f t="shared" si="554"/>
        <v>0</v>
      </c>
      <c r="H5907" s="18">
        <f t="shared" si="555"/>
        <v>0</v>
      </c>
      <c r="I5907" s="24">
        <v>0</v>
      </c>
      <c r="J5907" s="24">
        <v>0</v>
      </c>
      <c r="K5907" s="24">
        <v>0</v>
      </c>
      <c r="L5907" s="14">
        <f>貼り付けシート!C5907</f>
        <v>26.6</v>
      </c>
      <c r="M5907" s="14">
        <f>貼り付けシート!D5907</f>
        <v>20.2</v>
      </c>
      <c r="N5907" s="18">
        <f>貼り付けシート!E5907</f>
        <v>91.394335164362857</v>
      </c>
      <c r="O5907" s="18">
        <f>貼り付けシート!F5907</f>
        <v>0</v>
      </c>
      <c r="P5907" s="19">
        <f t="shared" si="556"/>
        <v>0</v>
      </c>
      <c r="Q5907" s="19">
        <f t="shared" si="557"/>
        <v>0</v>
      </c>
    </row>
    <row r="5908" spans="1:17">
      <c r="A5908" s="38">
        <v>41885</v>
      </c>
      <c r="B5908" s="49" t="s">
        <v>171</v>
      </c>
      <c r="C5908" s="24">
        <f t="shared" si="552"/>
        <v>30.406921776000001</v>
      </c>
      <c r="D5908" s="24">
        <f t="shared" si="553"/>
        <v>0</v>
      </c>
      <c r="E5908" s="18">
        <f>IF(G5908&gt;=0.3,(バックデータ一覧!$C$10*(バックデータ一覧!$C$12*計算過程!L5908+バックデータ一覧!$C$13*LN(計算過程!G5908)+バックデータ一覧!$C$14)^バックデータ一覧!$C$11+バックデータ一覧!$E$10*(計算過程!G5908/(バックデータ一覧!$E$12*計算過程!L5908+バックデータ一覧!$E$13*LN(計算過程!G5908)+バックデータ一覧!$E$14))^バックデータ一覧!$E$11)*計算過程!$W$11*10^-3,0)</f>
        <v>0</v>
      </c>
      <c r="F5908" s="18">
        <f>IF(G5908&lt;0.3,(バックデータ一覧!$C$10*(バックデータ一覧!$C$12*計算過程!L5908+バックデータ一覧!$C$13*LN(0.3)+バックデータ一覧!$C$14)^バックデータ一覧!$C$11+バックデータ一覧!$E$10*(0.3/(バックデータ一覧!$E$12*計算過程!L5908+バックデータ一覧!$E$13*LN(0.3)+バックデータ一覧!$E$14))^バックデータ一覧!$E$11)*計算過程!$W$11*計算過程!G5908/0.3*10^-3,0)</f>
        <v>0</v>
      </c>
      <c r="G5908" s="18">
        <f t="shared" si="554"/>
        <v>0</v>
      </c>
      <c r="H5908" s="18">
        <f t="shared" si="555"/>
        <v>0</v>
      </c>
      <c r="I5908" s="24">
        <v>0</v>
      </c>
      <c r="J5908" s="24">
        <v>0</v>
      </c>
      <c r="K5908" s="24">
        <v>0</v>
      </c>
      <c r="L5908" s="14">
        <f>貼り付けシート!C5908</f>
        <v>26.6</v>
      </c>
      <c r="M5908" s="14">
        <f>貼り付けシート!D5908</f>
        <v>20.100000000000001</v>
      </c>
      <c r="N5908" s="18">
        <f>貼り付けシート!E5908</f>
        <v>90.956051157582579</v>
      </c>
      <c r="O5908" s="18">
        <f>貼り付けシート!F5908</f>
        <v>0</v>
      </c>
      <c r="P5908" s="19">
        <f t="shared" si="556"/>
        <v>0</v>
      </c>
      <c r="Q5908" s="19">
        <f t="shared" si="557"/>
        <v>0</v>
      </c>
    </row>
    <row r="5909" spans="1:17">
      <c r="A5909" s="38">
        <v>41885</v>
      </c>
      <c r="B5909" s="49" t="s">
        <v>172</v>
      </c>
      <c r="C5909" s="24">
        <f t="shared" si="552"/>
        <v>30.406921776000001</v>
      </c>
      <c r="D5909" s="24">
        <f t="shared" si="553"/>
        <v>0</v>
      </c>
      <c r="E5909" s="18">
        <f>IF(G5909&gt;=0.3,(バックデータ一覧!$C$10*(バックデータ一覧!$C$12*計算過程!L5909+バックデータ一覧!$C$13*LN(計算過程!G5909)+バックデータ一覧!$C$14)^バックデータ一覧!$C$11+バックデータ一覧!$E$10*(計算過程!G5909/(バックデータ一覧!$E$12*計算過程!L5909+バックデータ一覧!$E$13*LN(計算過程!G5909)+バックデータ一覧!$E$14))^バックデータ一覧!$E$11)*計算過程!$W$11*10^-3,0)</f>
        <v>0</v>
      </c>
      <c r="F5909" s="18">
        <f>IF(G5909&lt;0.3,(バックデータ一覧!$C$10*(バックデータ一覧!$C$12*計算過程!L5909+バックデータ一覧!$C$13*LN(0.3)+バックデータ一覧!$C$14)^バックデータ一覧!$C$11+バックデータ一覧!$E$10*(0.3/(バックデータ一覧!$E$12*計算過程!L5909+バックデータ一覧!$E$13*LN(0.3)+バックデータ一覧!$E$14))^バックデータ一覧!$E$11)*計算過程!$W$11*計算過程!G5909/0.3*10^-3,0)</f>
        <v>0</v>
      </c>
      <c r="G5909" s="18">
        <f t="shared" si="554"/>
        <v>0</v>
      </c>
      <c r="H5909" s="18">
        <f t="shared" si="555"/>
        <v>0</v>
      </c>
      <c r="I5909" s="24">
        <v>0</v>
      </c>
      <c r="J5909" s="24">
        <v>0</v>
      </c>
      <c r="K5909" s="24">
        <v>0</v>
      </c>
      <c r="L5909" s="14">
        <f>貼り付けシート!C5909</f>
        <v>26.5</v>
      </c>
      <c r="M5909" s="14">
        <f>貼り付けシート!D5909</f>
        <v>19.899999999999999</v>
      </c>
      <c r="N5909" s="18">
        <f>貼り付けシート!E5909</f>
        <v>90.611354487968512</v>
      </c>
      <c r="O5909" s="18">
        <f>貼り付けシート!F5909</f>
        <v>0</v>
      </c>
      <c r="P5909" s="19">
        <f t="shared" si="556"/>
        <v>0</v>
      </c>
      <c r="Q5909" s="19">
        <f t="shared" si="557"/>
        <v>0</v>
      </c>
    </row>
    <row r="5910" spans="1:17">
      <c r="A5910" s="38">
        <v>41886</v>
      </c>
      <c r="B5910" s="49" t="s">
        <v>149</v>
      </c>
      <c r="C5910" s="24">
        <f t="shared" si="552"/>
        <v>30.406921776000001</v>
      </c>
      <c r="D5910" s="24">
        <f t="shared" si="553"/>
        <v>0</v>
      </c>
      <c r="E5910" s="18">
        <f>IF(G5910&gt;=0.3,(バックデータ一覧!$C$10*(バックデータ一覧!$C$12*計算過程!L5910+バックデータ一覧!$C$13*LN(計算過程!G5910)+バックデータ一覧!$C$14)^バックデータ一覧!$C$11+バックデータ一覧!$E$10*(計算過程!G5910/(バックデータ一覧!$E$12*計算過程!L5910+バックデータ一覧!$E$13*LN(計算過程!G5910)+バックデータ一覧!$E$14))^バックデータ一覧!$E$11)*計算過程!$W$11*10^-3,0)</f>
        <v>0</v>
      </c>
      <c r="F5910" s="18">
        <f>IF(G5910&lt;0.3,(バックデータ一覧!$C$10*(バックデータ一覧!$C$12*計算過程!L5910+バックデータ一覧!$C$13*LN(0.3)+バックデータ一覧!$C$14)^バックデータ一覧!$C$11+バックデータ一覧!$E$10*(0.3/(バックデータ一覧!$E$12*計算過程!L5910+バックデータ一覧!$E$13*LN(0.3)+バックデータ一覧!$E$14))^バックデータ一覧!$E$11)*計算過程!$W$11*計算過程!G5910/0.3*10^-3,0)</f>
        <v>0</v>
      </c>
      <c r="G5910" s="18">
        <f t="shared" si="554"/>
        <v>0</v>
      </c>
      <c r="H5910" s="18">
        <f t="shared" si="555"/>
        <v>0</v>
      </c>
      <c r="I5910" s="24">
        <v>0</v>
      </c>
      <c r="J5910" s="24">
        <v>0</v>
      </c>
      <c r="K5910" s="24">
        <v>0</v>
      </c>
      <c r="L5910" s="14">
        <f>貼り付けシート!C5910</f>
        <v>25.7</v>
      </c>
      <c r="M5910" s="14">
        <f>貼り付けシート!D5910</f>
        <v>19.8</v>
      </c>
      <c r="N5910" s="18">
        <f>貼り付けシート!E5910</f>
        <v>94.537066168963491</v>
      </c>
      <c r="O5910" s="18">
        <f>貼り付けシート!F5910</f>
        <v>0</v>
      </c>
      <c r="P5910" s="19">
        <f t="shared" si="556"/>
        <v>0</v>
      </c>
      <c r="Q5910" s="19">
        <f t="shared" si="557"/>
        <v>0</v>
      </c>
    </row>
    <row r="5911" spans="1:17">
      <c r="A5911" s="38">
        <v>41886</v>
      </c>
      <c r="B5911" s="49" t="s">
        <v>150</v>
      </c>
      <c r="C5911" s="24">
        <f t="shared" si="552"/>
        <v>30.406921776000001</v>
      </c>
      <c r="D5911" s="24">
        <f t="shared" si="553"/>
        <v>0</v>
      </c>
      <c r="E5911" s="18">
        <f>IF(G5911&gt;=0.3,(バックデータ一覧!$C$10*(バックデータ一覧!$C$12*計算過程!L5911+バックデータ一覧!$C$13*LN(計算過程!G5911)+バックデータ一覧!$C$14)^バックデータ一覧!$C$11+バックデータ一覧!$E$10*(計算過程!G5911/(バックデータ一覧!$E$12*計算過程!L5911+バックデータ一覧!$E$13*LN(計算過程!G5911)+バックデータ一覧!$E$14))^バックデータ一覧!$E$11)*計算過程!$W$11*10^-3,0)</f>
        <v>0</v>
      </c>
      <c r="F5911" s="18">
        <f>IF(G5911&lt;0.3,(バックデータ一覧!$C$10*(バックデータ一覧!$C$12*計算過程!L5911+バックデータ一覧!$C$13*LN(0.3)+バックデータ一覧!$C$14)^バックデータ一覧!$C$11+バックデータ一覧!$E$10*(0.3/(バックデータ一覧!$E$12*計算過程!L5911+バックデータ一覧!$E$13*LN(0.3)+バックデータ一覧!$E$14))^バックデータ一覧!$E$11)*計算過程!$W$11*計算過程!G5911/0.3*10^-3,0)</f>
        <v>0</v>
      </c>
      <c r="G5911" s="18">
        <f t="shared" si="554"/>
        <v>0</v>
      </c>
      <c r="H5911" s="18">
        <f t="shared" si="555"/>
        <v>0</v>
      </c>
      <c r="I5911" s="24">
        <v>0</v>
      </c>
      <c r="J5911" s="24">
        <v>0</v>
      </c>
      <c r="K5911" s="24">
        <v>0</v>
      </c>
      <c r="L5911" s="14">
        <f>貼り付けシート!C5911</f>
        <v>25.4</v>
      </c>
      <c r="M5911" s="14">
        <f>貼り付けシート!D5911</f>
        <v>19</v>
      </c>
      <c r="N5911" s="18">
        <f>貼り付けシート!E5911</f>
        <v>92.462757451897588</v>
      </c>
      <c r="O5911" s="18">
        <f>貼り付けシート!F5911</f>
        <v>0</v>
      </c>
      <c r="P5911" s="19">
        <f t="shared" si="556"/>
        <v>0</v>
      </c>
      <c r="Q5911" s="19">
        <f t="shared" si="557"/>
        <v>0</v>
      </c>
    </row>
    <row r="5912" spans="1:17">
      <c r="A5912" s="38">
        <v>41886</v>
      </c>
      <c r="B5912" s="49" t="s">
        <v>151</v>
      </c>
      <c r="C5912" s="24">
        <f t="shared" si="552"/>
        <v>30.406921776000001</v>
      </c>
      <c r="D5912" s="24">
        <f t="shared" si="553"/>
        <v>0</v>
      </c>
      <c r="E5912" s="18">
        <f>IF(G5912&gt;=0.3,(バックデータ一覧!$C$10*(バックデータ一覧!$C$12*計算過程!L5912+バックデータ一覧!$C$13*LN(計算過程!G5912)+バックデータ一覧!$C$14)^バックデータ一覧!$C$11+バックデータ一覧!$E$10*(計算過程!G5912/(バックデータ一覧!$E$12*計算過程!L5912+バックデータ一覧!$E$13*LN(計算過程!G5912)+バックデータ一覧!$E$14))^バックデータ一覧!$E$11)*計算過程!$W$11*10^-3,0)</f>
        <v>0</v>
      </c>
      <c r="F5912" s="18">
        <f>IF(G5912&lt;0.3,(バックデータ一覧!$C$10*(バックデータ一覧!$C$12*計算過程!L5912+バックデータ一覧!$C$13*LN(0.3)+バックデータ一覧!$C$14)^バックデータ一覧!$C$11+バックデータ一覧!$E$10*(0.3/(バックデータ一覧!$E$12*計算過程!L5912+バックデータ一覧!$E$13*LN(0.3)+バックデータ一覧!$E$14))^バックデータ一覧!$E$11)*計算過程!$W$11*計算過程!G5912/0.3*10^-3,0)</f>
        <v>0</v>
      </c>
      <c r="G5912" s="18">
        <f t="shared" si="554"/>
        <v>0</v>
      </c>
      <c r="H5912" s="18">
        <f t="shared" si="555"/>
        <v>0</v>
      </c>
      <c r="I5912" s="24">
        <v>0</v>
      </c>
      <c r="J5912" s="24">
        <v>0</v>
      </c>
      <c r="K5912" s="24">
        <v>0</v>
      </c>
      <c r="L5912" s="14">
        <f>貼り付けシート!C5912</f>
        <v>25.2</v>
      </c>
      <c r="M5912" s="14">
        <f>貼り付けシート!D5912</f>
        <v>18.600000000000001</v>
      </c>
      <c r="N5912" s="18">
        <f>貼り付けシート!E5912</f>
        <v>91.656550605148254</v>
      </c>
      <c r="O5912" s="18">
        <f>貼り付けシート!F5912</f>
        <v>0</v>
      </c>
      <c r="P5912" s="19">
        <f t="shared" si="556"/>
        <v>0</v>
      </c>
      <c r="Q5912" s="19">
        <f t="shared" si="557"/>
        <v>0</v>
      </c>
    </row>
    <row r="5913" spans="1:17">
      <c r="A5913" s="38">
        <v>41886</v>
      </c>
      <c r="B5913" s="49" t="s">
        <v>152</v>
      </c>
      <c r="C5913" s="24">
        <f t="shared" si="552"/>
        <v>30.406921776000001</v>
      </c>
      <c r="D5913" s="24">
        <f t="shared" si="553"/>
        <v>0</v>
      </c>
      <c r="E5913" s="18">
        <f>IF(G5913&gt;=0.3,(バックデータ一覧!$C$10*(バックデータ一覧!$C$12*計算過程!L5913+バックデータ一覧!$C$13*LN(計算過程!G5913)+バックデータ一覧!$C$14)^バックデータ一覧!$C$11+バックデータ一覧!$E$10*(計算過程!G5913/(バックデータ一覧!$E$12*計算過程!L5913+バックデータ一覧!$E$13*LN(計算過程!G5913)+バックデータ一覧!$E$14))^バックデータ一覧!$E$11)*計算過程!$W$11*10^-3,0)</f>
        <v>0</v>
      </c>
      <c r="F5913" s="18">
        <f>IF(G5913&lt;0.3,(バックデータ一覧!$C$10*(バックデータ一覧!$C$12*計算過程!L5913+バックデータ一覧!$C$13*LN(0.3)+バックデータ一覧!$C$14)^バックデータ一覧!$C$11+バックデータ一覧!$E$10*(0.3/(バックデータ一覧!$E$12*計算過程!L5913+バックデータ一覧!$E$13*LN(0.3)+バックデータ一覧!$E$14))^バックデータ一覧!$E$11)*計算過程!$W$11*計算過程!G5913/0.3*10^-3,0)</f>
        <v>0</v>
      </c>
      <c r="G5913" s="18">
        <f t="shared" si="554"/>
        <v>0</v>
      </c>
      <c r="H5913" s="18">
        <f t="shared" si="555"/>
        <v>0</v>
      </c>
      <c r="I5913" s="24">
        <v>0</v>
      </c>
      <c r="J5913" s="24">
        <v>0</v>
      </c>
      <c r="K5913" s="24">
        <v>0</v>
      </c>
      <c r="L5913" s="14">
        <f>貼り付けシート!C5913</f>
        <v>24.8</v>
      </c>
      <c r="M5913" s="14">
        <f>貼り付けシート!D5913</f>
        <v>18.5</v>
      </c>
      <c r="N5913" s="18">
        <f>貼り付けシート!E5913</f>
        <v>93.378345799189233</v>
      </c>
      <c r="O5913" s="18">
        <f>貼り付けシート!F5913</f>
        <v>0</v>
      </c>
      <c r="P5913" s="19">
        <f t="shared" si="556"/>
        <v>0</v>
      </c>
      <c r="Q5913" s="19">
        <f t="shared" si="557"/>
        <v>0</v>
      </c>
    </row>
    <row r="5914" spans="1:17">
      <c r="A5914" s="38">
        <v>41886</v>
      </c>
      <c r="B5914" s="49" t="s">
        <v>153</v>
      </c>
      <c r="C5914" s="24">
        <f t="shared" si="552"/>
        <v>30.406921776000001</v>
      </c>
      <c r="D5914" s="24">
        <f t="shared" si="553"/>
        <v>0</v>
      </c>
      <c r="E5914" s="18">
        <f>IF(G5914&gt;=0.3,(バックデータ一覧!$C$10*(バックデータ一覧!$C$12*計算過程!L5914+バックデータ一覧!$C$13*LN(計算過程!G5914)+バックデータ一覧!$C$14)^バックデータ一覧!$C$11+バックデータ一覧!$E$10*(計算過程!G5914/(バックデータ一覧!$E$12*計算過程!L5914+バックデータ一覧!$E$13*LN(計算過程!G5914)+バックデータ一覧!$E$14))^バックデータ一覧!$E$11)*計算過程!$W$11*10^-3,0)</f>
        <v>0</v>
      </c>
      <c r="F5914" s="18">
        <f>IF(G5914&lt;0.3,(バックデータ一覧!$C$10*(バックデータ一覧!$C$12*計算過程!L5914+バックデータ一覧!$C$13*LN(0.3)+バックデータ一覧!$C$14)^バックデータ一覧!$C$11+バックデータ一覧!$E$10*(0.3/(バックデータ一覧!$E$12*計算過程!L5914+バックデータ一覧!$E$13*LN(0.3)+バックデータ一覧!$E$14))^バックデータ一覧!$E$11)*計算過程!$W$11*計算過程!G5914/0.3*10^-3,0)</f>
        <v>0</v>
      </c>
      <c r="G5914" s="18">
        <f t="shared" si="554"/>
        <v>0</v>
      </c>
      <c r="H5914" s="18">
        <f t="shared" si="555"/>
        <v>0</v>
      </c>
      <c r="I5914" s="24">
        <v>0</v>
      </c>
      <c r="J5914" s="24">
        <v>0</v>
      </c>
      <c r="K5914" s="24">
        <v>0</v>
      </c>
      <c r="L5914" s="14">
        <f>貼り付けシート!C5914</f>
        <v>24.6</v>
      </c>
      <c r="M5914" s="14">
        <f>貼り付けシート!D5914</f>
        <v>18.3</v>
      </c>
      <c r="N5914" s="18">
        <f>貼り付けシート!E5914</f>
        <v>93.508492640500961</v>
      </c>
      <c r="O5914" s="18">
        <f>貼り付けシート!F5914</f>
        <v>0</v>
      </c>
      <c r="P5914" s="19">
        <f t="shared" si="556"/>
        <v>0</v>
      </c>
      <c r="Q5914" s="19">
        <f t="shared" si="557"/>
        <v>0</v>
      </c>
    </row>
    <row r="5915" spans="1:17">
      <c r="A5915" s="38">
        <v>41886</v>
      </c>
      <c r="B5915" s="49" t="s">
        <v>154</v>
      </c>
      <c r="C5915" s="24">
        <f t="shared" si="552"/>
        <v>30.406921776000001</v>
      </c>
      <c r="D5915" s="24">
        <f t="shared" si="553"/>
        <v>0</v>
      </c>
      <c r="E5915" s="18">
        <f>IF(G5915&gt;=0.3,(バックデータ一覧!$C$10*(バックデータ一覧!$C$12*計算過程!L5915+バックデータ一覧!$C$13*LN(計算過程!G5915)+バックデータ一覧!$C$14)^バックデータ一覧!$C$11+バックデータ一覧!$E$10*(計算過程!G5915/(バックデータ一覧!$E$12*計算過程!L5915+バックデータ一覧!$E$13*LN(計算過程!G5915)+バックデータ一覧!$E$14))^バックデータ一覧!$E$11)*計算過程!$W$11*10^-3,0)</f>
        <v>0</v>
      </c>
      <c r="F5915" s="18">
        <f>IF(G5915&lt;0.3,(バックデータ一覧!$C$10*(バックデータ一覧!$C$12*計算過程!L5915+バックデータ一覧!$C$13*LN(0.3)+バックデータ一覧!$C$14)^バックデータ一覧!$C$11+バックデータ一覧!$E$10*(0.3/(バックデータ一覧!$E$12*計算過程!L5915+バックデータ一覧!$E$13*LN(0.3)+バックデータ一覧!$E$14))^バックデータ一覧!$E$11)*計算過程!$W$11*計算過程!G5915/0.3*10^-3,0)</f>
        <v>0</v>
      </c>
      <c r="G5915" s="18">
        <f t="shared" si="554"/>
        <v>0</v>
      </c>
      <c r="H5915" s="18">
        <f t="shared" si="555"/>
        <v>0</v>
      </c>
      <c r="I5915" s="24">
        <v>0</v>
      </c>
      <c r="J5915" s="24">
        <v>0</v>
      </c>
      <c r="K5915" s="24">
        <v>0</v>
      </c>
      <c r="L5915" s="14">
        <f>貼り付けシート!C5915</f>
        <v>24.5</v>
      </c>
      <c r="M5915" s="14">
        <f>貼り付けシート!D5915</f>
        <v>17.8</v>
      </c>
      <c r="N5915" s="18">
        <f>貼り付けシート!E5915</f>
        <v>91.570829176413653</v>
      </c>
      <c r="O5915" s="18">
        <f>貼り付けシート!F5915</f>
        <v>0</v>
      </c>
      <c r="P5915" s="19">
        <f t="shared" si="556"/>
        <v>0</v>
      </c>
      <c r="Q5915" s="19">
        <f t="shared" si="557"/>
        <v>0</v>
      </c>
    </row>
    <row r="5916" spans="1:17">
      <c r="A5916" s="38">
        <v>41886</v>
      </c>
      <c r="B5916" s="49" t="s">
        <v>155</v>
      </c>
      <c r="C5916" s="24">
        <f t="shared" si="552"/>
        <v>30.406921776000001</v>
      </c>
      <c r="D5916" s="24">
        <f t="shared" si="553"/>
        <v>0</v>
      </c>
      <c r="E5916" s="18">
        <f>IF(G5916&gt;=0.3,(バックデータ一覧!$C$10*(バックデータ一覧!$C$12*計算過程!L5916+バックデータ一覧!$C$13*LN(計算過程!G5916)+バックデータ一覧!$C$14)^バックデータ一覧!$C$11+バックデータ一覧!$E$10*(計算過程!G5916/(バックデータ一覧!$E$12*計算過程!L5916+バックデータ一覧!$E$13*LN(計算過程!G5916)+バックデータ一覧!$E$14))^バックデータ一覧!$E$11)*計算過程!$W$11*10^-3,0)</f>
        <v>0</v>
      </c>
      <c r="F5916" s="18">
        <f>IF(G5916&lt;0.3,(バックデータ一覧!$C$10*(バックデータ一覧!$C$12*計算過程!L5916+バックデータ一覧!$C$13*LN(0.3)+バックデータ一覧!$C$14)^バックデータ一覧!$C$11+バックデータ一覧!$E$10*(0.3/(バックデータ一覧!$E$12*計算過程!L5916+バックデータ一覧!$E$13*LN(0.3)+バックデータ一覧!$E$14))^バックデータ一覧!$E$11)*計算過程!$W$11*計算過程!G5916/0.3*10^-3,0)</f>
        <v>0</v>
      </c>
      <c r="G5916" s="18">
        <f t="shared" si="554"/>
        <v>0</v>
      </c>
      <c r="H5916" s="18">
        <f t="shared" si="555"/>
        <v>0</v>
      </c>
      <c r="I5916" s="24">
        <v>0</v>
      </c>
      <c r="J5916" s="24">
        <v>0</v>
      </c>
      <c r="K5916" s="24">
        <v>0</v>
      </c>
      <c r="L5916" s="14">
        <f>貼り付けシート!C5916</f>
        <v>25.7</v>
      </c>
      <c r="M5916" s="14">
        <f>貼り付けシート!D5916</f>
        <v>18.5</v>
      </c>
      <c r="N5916" s="18">
        <f>貼り付けシート!E5916</f>
        <v>88.509367503603897</v>
      </c>
      <c r="O5916" s="18">
        <f>貼り付けシート!F5916</f>
        <v>0</v>
      </c>
      <c r="P5916" s="19">
        <f t="shared" si="556"/>
        <v>0</v>
      </c>
      <c r="Q5916" s="19">
        <f t="shared" si="557"/>
        <v>0</v>
      </c>
    </row>
    <row r="5917" spans="1:17">
      <c r="A5917" s="38">
        <v>41886</v>
      </c>
      <c r="B5917" s="49" t="s">
        <v>156</v>
      </c>
      <c r="C5917" s="24">
        <f t="shared" si="552"/>
        <v>30.406921776000001</v>
      </c>
      <c r="D5917" s="24">
        <f t="shared" si="553"/>
        <v>0</v>
      </c>
      <c r="E5917" s="18">
        <f>IF(G5917&gt;=0.3,(バックデータ一覧!$C$10*(バックデータ一覧!$C$12*計算過程!L5917+バックデータ一覧!$C$13*LN(計算過程!G5917)+バックデータ一覧!$C$14)^バックデータ一覧!$C$11+バックデータ一覧!$E$10*(計算過程!G5917/(バックデータ一覧!$E$12*計算過程!L5917+バックデータ一覧!$E$13*LN(計算過程!G5917)+バックデータ一覧!$E$14))^バックデータ一覧!$E$11)*計算過程!$W$11*10^-3,0)</f>
        <v>0</v>
      </c>
      <c r="F5917" s="18">
        <f>IF(G5917&lt;0.3,(バックデータ一覧!$C$10*(バックデータ一覧!$C$12*計算過程!L5917+バックデータ一覧!$C$13*LN(0.3)+バックデータ一覧!$C$14)^バックデータ一覧!$C$11+バックデータ一覧!$E$10*(0.3/(バックデータ一覧!$E$12*計算過程!L5917+バックデータ一覧!$E$13*LN(0.3)+バックデータ一覧!$E$14))^バックデータ一覧!$E$11)*計算過程!$W$11*計算過程!G5917/0.3*10^-3,0)</f>
        <v>0</v>
      </c>
      <c r="G5917" s="18">
        <f t="shared" si="554"/>
        <v>0</v>
      </c>
      <c r="H5917" s="18">
        <f t="shared" si="555"/>
        <v>0</v>
      </c>
      <c r="I5917" s="24">
        <v>0</v>
      </c>
      <c r="J5917" s="24">
        <v>0</v>
      </c>
      <c r="K5917" s="24">
        <v>0</v>
      </c>
      <c r="L5917" s="14">
        <f>貼り付けシート!C5917</f>
        <v>26.2</v>
      </c>
      <c r="M5917" s="14">
        <f>貼り付けシート!D5917</f>
        <v>18.899999999999999</v>
      </c>
      <c r="N5917" s="18">
        <f>貼り付けシート!E5917</f>
        <v>87.731638515312767</v>
      </c>
      <c r="O5917" s="18">
        <f>貼り付けシート!F5917</f>
        <v>0</v>
      </c>
      <c r="P5917" s="19">
        <f t="shared" si="556"/>
        <v>0</v>
      </c>
      <c r="Q5917" s="19">
        <f t="shared" si="557"/>
        <v>0</v>
      </c>
    </row>
    <row r="5918" spans="1:17">
      <c r="A5918" s="38">
        <v>41886</v>
      </c>
      <c r="B5918" s="49" t="s">
        <v>157</v>
      </c>
      <c r="C5918" s="24">
        <f t="shared" si="552"/>
        <v>30.406921776000001</v>
      </c>
      <c r="D5918" s="24">
        <f t="shared" si="553"/>
        <v>0</v>
      </c>
      <c r="E5918" s="18">
        <f>IF(G5918&gt;=0.3,(バックデータ一覧!$C$10*(バックデータ一覧!$C$12*計算過程!L5918+バックデータ一覧!$C$13*LN(計算過程!G5918)+バックデータ一覧!$C$14)^バックデータ一覧!$C$11+バックデータ一覧!$E$10*(計算過程!G5918/(バックデータ一覧!$E$12*計算過程!L5918+バックデータ一覧!$E$13*LN(計算過程!G5918)+バックデータ一覧!$E$14))^バックデータ一覧!$E$11)*計算過程!$W$11*10^-3,0)</f>
        <v>0</v>
      </c>
      <c r="F5918" s="18">
        <f>IF(G5918&lt;0.3,(バックデータ一覧!$C$10*(バックデータ一覧!$C$12*計算過程!L5918+バックデータ一覧!$C$13*LN(0.3)+バックデータ一覧!$C$14)^バックデータ一覧!$C$11+バックデータ一覧!$E$10*(0.3/(バックデータ一覧!$E$12*計算過程!L5918+バックデータ一覧!$E$13*LN(0.3)+バックデータ一覧!$E$14))^バックデータ一覧!$E$11)*計算過程!$W$11*計算過程!G5918/0.3*10^-3,0)</f>
        <v>0</v>
      </c>
      <c r="G5918" s="18">
        <f t="shared" si="554"/>
        <v>0</v>
      </c>
      <c r="H5918" s="18">
        <f t="shared" si="555"/>
        <v>0</v>
      </c>
      <c r="I5918" s="24">
        <v>0</v>
      </c>
      <c r="J5918" s="24">
        <v>0</v>
      </c>
      <c r="K5918" s="24">
        <v>0</v>
      </c>
      <c r="L5918" s="14">
        <f>貼り付けシート!C5918</f>
        <v>29</v>
      </c>
      <c r="M5918" s="14">
        <f>貼り付けシート!D5918</f>
        <v>19.3</v>
      </c>
      <c r="N5918" s="18">
        <f>貼り付けシート!E5918</f>
        <v>76.015475789872951</v>
      </c>
      <c r="O5918" s="18">
        <f>貼り付けシート!F5918</f>
        <v>0</v>
      </c>
      <c r="P5918" s="19">
        <f t="shared" si="556"/>
        <v>0</v>
      </c>
      <c r="Q5918" s="19">
        <f t="shared" si="557"/>
        <v>0</v>
      </c>
    </row>
    <row r="5919" spans="1:17">
      <c r="A5919" s="38">
        <v>41886</v>
      </c>
      <c r="B5919" s="49" t="s">
        <v>158</v>
      </c>
      <c r="C5919" s="24">
        <f t="shared" si="552"/>
        <v>30.406921776000001</v>
      </c>
      <c r="D5919" s="24">
        <f t="shared" si="553"/>
        <v>0</v>
      </c>
      <c r="E5919" s="18">
        <f>IF(G5919&gt;=0.3,(バックデータ一覧!$C$10*(バックデータ一覧!$C$12*計算過程!L5919+バックデータ一覧!$C$13*LN(計算過程!G5919)+バックデータ一覧!$C$14)^バックデータ一覧!$C$11+バックデータ一覧!$E$10*(計算過程!G5919/(バックデータ一覧!$E$12*計算過程!L5919+バックデータ一覧!$E$13*LN(計算過程!G5919)+バックデータ一覧!$E$14))^バックデータ一覧!$E$11)*計算過程!$W$11*10^-3,0)</f>
        <v>0</v>
      </c>
      <c r="F5919" s="18">
        <f>IF(G5919&lt;0.3,(バックデータ一覧!$C$10*(バックデータ一覧!$C$12*計算過程!L5919+バックデータ一覧!$C$13*LN(0.3)+バックデータ一覧!$C$14)^バックデータ一覧!$C$11+バックデータ一覧!$E$10*(0.3/(バックデータ一覧!$E$12*計算過程!L5919+バックデータ一覧!$E$13*LN(0.3)+バックデータ一覧!$E$14))^バックデータ一覧!$E$11)*計算過程!$W$11*計算過程!G5919/0.3*10^-3,0)</f>
        <v>0</v>
      </c>
      <c r="G5919" s="18">
        <f t="shared" si="554"/>
        <v>0</v>
      </c>
      <c r="H5919" s="18">
        <f t="shared" si="555"/>
        <v>0</v>
      </c>
      <c r="I5919" s="24">
        <v>0</v>
      </c>
      <c r="J5919" s="24">
        <v>0</v>
      </c>
      <c r="K5919" s="24">
        <v>0</v>
      </c>
      <c r="L5919" s="14">
        <f>貼り付けシート!C5919</f>
        <v>30.5</v>
      </c>
      <c r="M5919" s="14">
        <f>貼り付けシート!D5919</f>
        <v>18.600000000000001</v>
      </c>
      <c r="N5919" s="18">
        <f>貼り付けシート!E5919</f>
        <v>67.276963592490034</v>
      </c>
      <c r="O5919" s="18">
        <f>貼り付けシート!F5919</f>
        <v>0</v>
      </c>
      <c r="P5919" s="19">
        <f t="shared" si="556"/>
        <v>0</v>
      </c>
      <c r="Q5919" s="19">
        <f t="shared" si="557"/>
        <v>0</v>
      </c>
    </row>
    <row r="5920" spans="1:17">
      <c r="A5920" s="38">
        <v>41886</v>
      </c>
      <c r="B5920" s="49" t="s">
        <v>159</v>
      </c>
      <c r="C5920" s="24">
        <f t="shared" si="552"/>
        <v>30.406921776000001</v>
      </c>
      <c r="D5920" s="24">
        <f t="shared" si="553"/>
        <v>0</v>
      </c>
      <c r="E5920" s="18">
        <f>IF(G5920&gt;=0.3,(バックデータ一覧!$C$10*(バックデータ一覧!$C$12*計算過程!L5920+バックデータ一覧!$C$13*LN(計算過程!G5920)+バックデータ一覧!$C$14)^バックデータ一覧!$C$11+バックデータ一覧!$E$10*(計算過程!G5920/(バックデータ一覧!$E$12*計算過程!L5920+バックデータ一覧!$E$13*LN(計算過程!G5920)+バックデータ一覧!$E$14))^バックデータ一覧!$E$11)*計算過程!$W$11*10^-3,0)</f>
        <v>0</v>
      </c>
      <c r="F5920" s="18">
        <f>IF(G5920&lt;0.3,(バックデータ一覧!$C$10*(バックデータ一覧!$C$12*計算過程!L5920+バックデータ一覧!$C$13*LN(0.3)+バックデータ一覧!$C$14)^バックデータ一覧!$C$11+バックデータ一覧!$E$10*(0.3/(バックデータ一覧!$E$12*計算過程!L5920+バックデータ一覧!$E$13*LN(0.3)+バックデータ一覧!$E$14))^バックデータ一覧!$E$11)*計算過程!$W$11*計算過程!G5920/0.3*10^-3,0)</f>
        <v>0</v>
      </c>
      <c r="G5920" s="18">
        <f t="shared" si="554"/>
        <v>0</v>
      </c>
      <c r="H5920" s="18">
        <f t="shared" si="555"/>
        <v>0</v>
      </c>
      <c r="I5920" s="24">
        <v>0</v>
      </c>
      <c r="J5920" s="24">
        <v>0</v>
      </c>
      <c r="K5920" s="24">
        <v>0</v>
      </c>
      <c r="L5920" s="14">
        <f>貼り付けシート!C5920</f>
        <v>32.299999999999997</v>
      </c>
      <c r="M5920" s="14">
        <f>貼り付けシート!D5920</f>
        <v>19.7</v>
      </c>
      <c r="N5920" s="18">
        <f>貼り付けシート!E5920</f>
        <v>64.219642663058295</v>
      </c>
      <c r="O5920" s="18">
        <f>貼り付けシート!F5920</f>
        <v>0</v>
      </c>
      <c r="P5920" s="19">
        <f t="shared" si="556"/>
        <v>0</v>
      </c>
      <c r="Q5920" s="19">
        <f t="shared" si="557"/>
        <v>0</v>
      </c>
    </row>
    <row r="5921" spans="1:17">
      <c r="A5921" s="38">
        <v>41886</v>
      </c>
      <c r="B5921" s="49" t="s">
        <v>160</v>
      </c>
      <c r="C5921" s="24">
        <f t="shared" si="552"/>
        <v>30.406921776000001</v>
      </c>
      <c r="D5921" s="24">
        <f t="shared" si="553"/>
        <v>0</v>
      </c>
      <c r="E5921" s="18">
        <f>IF(G5921&gt;=0.3,(バックデータ一覧!$C$10*(バックデータ一覧!$C$12*計算過程!L5921+バックデータ一覧!$C$13*LN(計算過程!G5921)+バックデータ一覧!$C$14)^バックデータ一覧!$C$11+バックデータ一覧!$E$10*(計算過程!G5921/(バックデータ一覧!$E$12*計算過程!L5921+バックデータ一覧!$E$13*LN(計算過程!G5921)+バックデータ一覧!$E$14))^バックデータ一覧!$E$11)*計算過程!$W$11*10^-3,0)</f>
        <v>0</v>
      </c>
      <c r="F5921" s="18">
        <f>IF(G5921&lt;0.3,(バックデータ一覧!$C$10*(バックデータ一覧!$C$12*計算過程!L5921+バックデータ一覧!$C$13*LN(0.3)+バックデータ一覧!$C$14)^バックデータ一覧!$C$11+バックデータ一覧!$E$10*(0.3/(バックデータ一覧!$E$12*計算過程!L5921+バックデータ一覧!$E$13*LN(0.3)+バックデータ一覧!$E$14))^バックデータ一覧!$E$11)*計算過程!$W$11*計算過程!G5921/0.3*10^-3,0)</f>
        <v>0</v>
      </c>
      <c r="G5921" s="18">
        <f t="shared" si="554"/>
        <v>0</v>
      </c>
      <c r="H5921" s="18">
        <f t="shared" si="555"/>
        <v>0</v>
      </c>
      <c r="I5921" s="24">
        <v>0</v>
      </c>
      <c r="J5921" s="24">
        <v>0</v>
      </c>
      <c r="K5921" s="24">
        <v>0</v>
      </c>
      <c r="L5921" s="14">
        <f>貼り付けシート!C5921</f>
        <v>32</v>
      </c>
      <c r="M5921" s="14">
        <f>貼り付けシート!D5921</f>
        <v>19.5</v>
      </c>
      <c r="N5921" s="18">
        <f>貼り付けシート!E5921</f>
        <v>64.674246300907015</v>
      </c>
      <c r="O5921" s="18">
        <f>貼り付けシート!F5921</f>
        <v>0</v>
      </c>
      <c r="P5921" s="19">
        <f t="shared" si="556"/>
        <v>0</v>
      </c>
      <c r="Q5921" s="19">
        <f t="shared" si="557"/>
        <v>0</v>
      </c>
    </row>
    <row r="5922" spans="1:17">
      <c r="A5922" s="38">
        <v>41886</v>
      </c>
      <c r="B5922" s="49" t="s">
        <v>161</v>
      </c>
      <c r="C5922" s="24">
        <f t="shared" si="552"/>
        <v>30.406921776000001</v>
      </c>
      <c r="D5922" s="24">
        <f t="shared" si="553"/>
        <v>0</v>
      </c>
      <c r="E5922" s="18">
        <f>IF(G5922&gt;=0.3,(バックデータ一覧!$C$10*(バックデータ一覧!$C$12*計算過程!L5922+バックデータ一覧!$C$13*LN(計算過程!G5922)+バックデータ一覧!$C$14)^バックデータ一覧!$C$11+バックデータ一覧!$E$10*(計算過程!G5922/(バックデータ一覧!$E$12*計算過程!L5922+バックデータ一覧!$E$13*LN(計算過程!G5922)+バックデータ一覧!$E$14))^バックデータ一覧!$E$11)*計算過程!$W$11*10^-3,0)</f>
        <v>0</v>
      </c>
      <c r="F5922" s="18">
        <f>IF(G5922&lt;0.3,(バックデータ一覧!$C$10*(バックデータ一覧!$C$12*計算過程!L5922+バックデータ一覧!$C$13*LN(0.3)+バックデータ一覧!$C$14)^バックデータ一覧!$C$11+バックデータ一覧!$E$10*(0.3/(バックデータ一覧!$E$12*計算過程!L5922+バックデータ一覧!$E$13*LN(0.3)+バックデータ一覧!$E$14))^バックデータ一覧!$E$11)*計算過程!$W$11*計算過程!G5922/0.3*10^-3,0)</f>
        <v>0</v>
      </c>
      <c r="G5922" s="18">
        <f t="shared" si="554"/>
        <v>0</v>
      </c>
      <c r="H5922" s="18">
        <f t="shared" si="555"/>
        <v>0</v>
      </c>
      <c r="I5922" s="24">
        <v>0</v>
      </c>
      <c r="J5922" s="24">
        <v>0</v>
      </c>
      <c r="K5922" s="24">
        <v>0</v>
      </c>
      <c r="L5922" s="14">
        <f>貼り付けシート!C5922</f>
        <v>32.4</v>
      </c>
      <c r="M5922" s="14">
        <f>貼り付けシート!D5922</f>
        <v>19.600000000000001</v>
      </c>
      <c r="N5922" s="18">
        <f>貼り付けシート!E5922</f>
        <v>63.544186727729944</v>
      </c>
      <c r="O5922" s="18">
        <f>貼り付けシート!F5922</f>
        <v>0</v>
      </c>
      <c r="P5922" s="19">
        <f t="shared" si="556"/>
        <v>0</v>
      </c>
      <c r="Q5922" s="19">
        <f t="shared" si="557"/>
        <v>0</v>
      </c>
    </row>
    <row r="5923" spans="1:17">
      <c r="A5923" s="38">
        <v>41886</v>
      </c>
      <c r="B5923" s="49" t="s">
        <v>162</v>
      </c>
      <c r="C5923" s="24">
        <f t="shared" si="552"/>
        <v>30.406921776000001</v>
      </c>
      <c r="D5923" s="24">
        <f t="shared" si="553"/>
        <v>0</v>
      </c>
      <c r="E5923" s="18">
        <f>IF(G5923&gt;=0.3,(バックデータ一覧!$C$10*(バックデータ一覧!$C$12*計算過程!L5923+バックデータ一覧!$C$13*LN(計算過程!G5923)+バックデータ一覧!$C$14)^バックデータ一覧!$C$11+バックデータ一覧!$E$10*(計算過程!G5923/(バックデータ一覧!$E$12*計算過程!L5923+バックデータ一覧!$E$13*LN(計算過程!G5923)+バックデータ一覧!$E$14))^バックデータ一覧!$E$11)*計算過程!$W$11*10^-3,0)</f>
        <v>0</v>
      </c>
      <c r="F5923" s="18">
        <f>IF(G5923&lt;0.3,(バックデータ一覧!$C$10*(バックデータ一覧!$C$12*計算過程!L5923+バックデータ一覧!$C$13*LN(0.3)+バックデータ一覧!$C$14)^バックデータ一覧!$C$11+バックデータ一覧!$E$10*(0.3/(バックデータ一覧!$E$12*計算過程!L5923+バックデータ一覧!$E$13*LN(0.3)+バックデータ一覧!$E$14))^バックデータ一覧!$E$11)*計算過程!$W$11*計算過程!G5923/0.3*10^-3,0)</f>
        <v>0</v>
      </c>
      <c r="G5923" s="18">
        <f t="shared" si="554"/>
        <v>0</v>
      </c>
      <c r="H5923" s="18">
        <f t="shared" si="555"/>
        <v>0</v>
      </c>
      <c r="I5923" s="24">
        <v>0</v>
      </c>
      <c r="J5923" s="24">
        <v>0</v>
      </c>
      <c r="K5923" s="24">
        <v>0</v>
      </c>
      <c r="L5923" s="14">
        <f>貼り付けシート!C5923</f>
        <v>32.5</v>
      </c>
      <c r="M5923" s="14">
        <f>貼り付けシート!D5923</f>
        <v>20.7</v>
      </c>
      <c r="N5923" s="18">
        <f>貼り付けシート!E5923</f>
        <v>66.61904322089724</v>
      </c>
      <c r="O5923" s="18">
        <f>貼り付けシート!F5923</f>
        <v>0</v>
      </c>
      <c r="P5923" s="19">
        <f t="shared" si="556"/>
        <v>0</v>
      </c>
      <c r="Q5923" s="19">
        <f t="shared" si="557"/>
        <v>0</v>
      </c>
    </row>
    <row r="5924" spans="1:17">
      <c r="A5924" s="38">
        <v>41886</v>
      </c>
      <c r="B5924" s="49" t="s">
        <v>163</v>
      </c>
      <c r="C5924" s="24">
        <f t="shared" si="552"/>
        <v>30.406921776000001</v>
      </c>
      <c r="D5924" s="24">
        <f t="shared" si="553"/>
        <v>0</v>
      </c>
      <c r="E5924" s="18">
        <f>IF(G5924&gt;=0.3,(バックデータ一覧!$C$10*(バックデータ一覧!$C$12*計算過程!L5924+バックデータ一覧!$C$13*LN(計算過程!G5924)+バックデータ一覧!$C$14)^バックデータ一覧!$C$11+バックデータ一覧!$E$10*(計算過程!G5924/(バックデータ一覧!$E$12*計算過程!L5924+バックデータ一覧!$E$13*LN(計算過程!G5924)+バックデータ一覧!$E$14))^バックデータ一覧!$E$11)*計算過程!$W$11*10^-3,0)</f>
        <v>0</v>
      </c>
      <c r="F5924" s="18">
        <f>IF(G5924&lt;0.3,(バックデータ一覧!$C$10*(バックデータ一覧!$C$12*計算過程!L5924+バックデータ一覧!$C$13*LN(0.3)+バックデータ一覧!$C$14)^バックデータ一覧!$C$11+バックデータ一覧!$E$10*(0.3/(バックデータ一覧!$E$12*計算過程!L5924+バックデータ一覧!$E$13*LN(0.3)+バックデータ一覧!$E$14))^バックデータ一覧!$E$11)*計算過程!$W$11*計算過程!G5924/0.3*10^-3,0)</f>
        <v>0</v>
      </c>
      <c r="G5924" s="18">
        <f t="shared" si="554"/>
        <v>0</v>
      </c>
      <c r="H5924" s="18">
        <f t="shared" si="555"/>
        <v>0</v>
      </c>
      <c r="I5924" s="24">
        <v>0</v>
      </c>
      <c r="J5924" s="24">
        <v>0</v>
      </c>
      <c r="K5924" s="24">
        <v>0</v>
      </c>
      <c r="L5924" s="14">
        <f>貼り付けシート!C5924</f>
        <v>32.700000000000003</v>
      </c>
      <c r="M5924" s="14">
        <f>貼り付けシート!D5924</f>
        <v>21.4</v>
      </c>
      <c r="N5924" s="18">
        <f>貼り付けシート!E5924</f>
        <v>68.026636555522089</v>
      </c>
      <c r="O5924" s="18">
        <f>貼り付けシート!F5924</f>
        <v>0</v>
      </c>
      <c r="P5924" s="19">
        <f t="shared" si="556"/>
        <v>0</v>
      </c>
      <c r="Q5924" s="19">
        <f t="shared" si="557"/>
        <v>0</v>
      </c>
    </row>
    <row r="5925" spans="1:17">
      <c r="A5925" s="38">
        <v>41886</v>
      </c>
      <c r="B5925" s="49" t="s">
        <v>164</v>
      </c>
      <c r="C5925" s="24">
        <f t="shared" si="552"/>
        <v>30.406921776000001</v>
      </c>
      <c r="D5925" s="24">
        <f t="shared" si="553"/>
        <v>0</v>
      </c>
      <c r="E5925" s="18">
        <f>IF(G5925&gt;=0.3,(バックデータ一覧!$C$10*(バックデータ一覧!$C$12*計算過程!L5925+バックデータ一覧!$C$13*LN(計算過程!G5925)+バックデータ一覧!$C$14)^バックデータ一覧!$C$11+バックデータ一覧!$E$10*(計算過程!G5925/(バックデータ一覧!$E$12*計算過程!L5925+バックデータ一覧!$E$13*LN(計算過程!G5925)+バックデータ一覧!$E$14))^バックデータ一覧!$E$11)*計算過程!$W$11*10^-3,0)</f>
        <v>0</v>
      </c>
      <c r="F5925" s="18">
        <f>IF(G5925&lt;0.3,(バックデータ一覧!$C$10*(バックデータ一覧!$C$12*計算過程!L5925+バックデータ一覧!$C$13*LN(0.3)+バックデータ一覧!$C$14)^バックデータ一覧!$C$11+バックデータ一覧!$E$10*(0.3/(バックデータ一覧!$E$12*計算過程!L5925+バックデータ一覧!$E$13*LN(0.3)+バックデータ一覧!$E$14))^バックデータ一覧!$E$11)*計算過程!$W$11*計算過程!G5925/0.3*10^-3,0)</f>
        <v>0</v>
      </c>
      <c r="G5925" s="18">
        <f t="shared" si="554"/>
        <v>0</v>
      </c>
      <c r="H5925" s="18">
        <f t="shared" si="555"/>
        <v>0</v>
      </c>
      <c r="I5925" s="24">
        <v>0</v>
      </c>
      <c r="J5925" s="24">
        <v>0</v>
      </c>
      <c r="K5925" s="24">
        <v>0</v>
      </c>
      <c r="L5925" s="14">
        <f>貼り付けシート!C5925</f>
        <v>31.5</v>
      </c>
      <c r="M5925" s="14">
        <f>貼り付けシート!D5925</f>
        <v>21.1</v>
      </c>
      <c r="N5925" s="18">
        <f>貼り付けシート!E5925</f>
        <v>71.812532539592922</v>
      </c>
      <c r="O5925" s="18">
        <f>貼り付けシート!F5925</f>
        <v>0</v>
      </c>
      <c r="P5925" s="19">
        <f t="shared" si="556"/>
        <v>0</v>
      </c>
      <c r="Q5925" s="19">
        <f t="shared" si="557"/>
        <v>0</v>
      </c>
    </row>
    <row r="5926" spans="1:17">
      <c r="A5926" s="38">
        <v>41886</v>
      </c>
      <c r="B5926" s="49" t="s">
        <v>165</v>
      </c>
      <c r="C5926" s="24">
        <f t="shared" si="552"/>
        <v>30.406921776000001</v>
      </c>
      <c r="D5926" s="24">
        <f t="shared" si="553"/>
        <v>0</v>
      </c>
      <c r="E5926" s="18">
        <f>IF(G5926&gt;=0.3,(バックデータ一覧!$C$10*(バックデータ一覧!$C$12*計算過程!L5926+バックデータ一覧!$C$13*LN(計算過程!G5926)+バックデータ一覧!$C$14)^バックデータ一覧!$C$11+バックデータ一覧!$E$10*(計算過程!G5926/(バックデータ一覧!$E$12*計算過程!L5926+バックデータ一覧!$E$13*LN(計算過程!G5926)+バックデータ一覧!$E$14))^バックデータ一覧!$E$11)*計算過程!$W$11*10^-3,0)</f>
        <v>0</v>
      </c>
      <c r="F5926" s="18">
        <f>IF(G5926&lt;0.3,(バックデータ一覧!$C$10*(バックデータ一覧!$C$12*計算過程!L5926+バックデータ一覧!$C$13*LN(0.3)+バックデータ一覧!$C$14)^バックデータ一覧!$C$11+バックデータ一覧!$E$10*(0.3/(バックデータ一覧!$E$12*計算過程!L5926+バックデータ一覧!$E$13*LN(0.3)+バックデータ一覧!$E$14))^バックデータ一覧!$E$11)*計算過程!$W$11*計算過程!G5926/0.3*10^-3,0)</f>
        <v>0</v>
      </c>
      <c r="G5926" s="18">
        <f t="shared" si="554"/>
        <v>0</v>
      </c>
      <c r="H5926" s="18">
        <f t="shared" si="555"/>
        <v>0</v>
      </c>
      <c r="I5926" s="24">
        <v>0</v>
      </c>
      <c r="J5926" s="24">
        <v>0</v>
      </c>
      <c r="K5926" s="24">
        <v>0</v>
      </c>
      <c r="L5926" s="14">
        <f>貼り付けシート!C5926</f>
        <v>29.4</v>
      </c>
      <c r="M5926" s="14">
        <f>貼り付けシート!D5926</f>
        <v>19.100000000000001</v>
      </c>
      <c r="N5926" s="18">
        <f>貼り付けシート!E5926</f>
        <v>73.532852623661967</v>
      </c>
      <c r="O5926" s="18">
        <f>貼り付けシート!F5926</f>
        <v>0</v>
      </c>
      <c r="P5926" s="19">
        <f t="shared" si="556"/>
        <v>0</v>
      </c>
      <c r="Q5926" s="19">
        <f t="shared" si="557"/>
        <v>0</v>
      </c>
    </row>
    <row r="5927" spans="1:17">
      <c r="A5927" s="38">
        <v>41886</v>
      </c>
      <c r="B5927" s="49" t="s">
        <v>166</v>
      </c>
      <c r="C5927" s="24">
        <f t="shared" si="552"/>
        <v>30.406921776000001</v>
      </c>
      <c r="D5927" s="24">
        <f t="shared" si="553"/>
        <v>0</v>
      </c>
      <c r="E5927" s="18">
        <f>IF(G5927&gt;=0.3,(バックデータ一覧!$C$10*(バックデータ一覧!$C$12*計算過程!L5927+バックデータ一覧!$C$13*LN(計算過程!G5927)+バックデータ一覧!$C$14)^バックデータ一覧!$C$11+バックデータ一覧!$E$10*(計算過程!G5927/(バックデータ一覧!$E$12*計算過程!L5927+バックデータ一覧!$E$13*LN(計算過程!G5927)+バックデータ一覧!$E$14))^バックデータ一覧!$E$11)*計算過程!$W$11*10^-3,0)</f>
        <v>0</v>
      </c>
      <c r="F5927" s="18">
        <f>IF(G5927&lt;0.3,(バックデータ一覧!$C$10*(バックデータ一覧!$C$12*計算過程!L5927+バックデータ一覧!$C$13*LN(0.3)+バックデータ一覧!$C$14)^バックデータ一覧!$C$11+バックデータ一覧!$E$10*(0.3/(バックデータ一覧!$E$12*計算過程!L5927+バックデータ一覧!$E$13*LN(0.3)+バックデータ一覧!$E$14))^バックデータ一覧!$E$11)*計算過程!$W$11*計算過程!G5927/0.3*10^-3,0)</f>
        <v>0</v>
      </c>
      <c r="G5927" s="18">
        <f t="shared" si="554"/>
        <v>0</v>
      </c>
      <c r="H5927" s="18">
        <f t="shared" si="555"/>
        <v>0</v>
      </c>
      <c r="I5927" s="24">
        <v>0</v>
      </c>
      <c r="J5927" s="24">
        <v>0</v>
      </c>
      <c r="K5927" s="24">
        <v>0</v>
      </c>
      <c r="L5927" s="14">
        <f>貼り付けシート!C5927</f>
        <v>28.6</v>
      </c>
      <c r="M5927" s="14">
        <f>貼り付けシート!D5927</f>
        <v>20</v>
      </c>
      <c r="N5927" s="18">
        <f>貼り付けシート!E5927</f>
        <v>80.531035139194202</v>
      </c>
      <c r="O5927" s="18">
        <f>貼り付けシート!F5927</f>
        <v>0</v>
      </c>
      <c r="P5927" s="19">
        <f t="shared" si="556"/>
        <v>0</v>
      </c>
      <c r="Q5927" s="19">
        <f t="shared" si="557"/>
        <v>0</v>
      </c>
    </row>
    <row r="5928" spans="1:17">
      <c r="A5928" s="38">
        <v>41886</v>
      </c>
      <c r="B5928" s="49" t="s">
        <v>167</v>
      </c>
      <c r="C5928" s="24">
        <f t="shared" si="552"/>
        <v>30.406921776000001</v>
      </c>
      <c r="D5928" s="24">
        <f t="shared" si="553"/>
        <v>0</v>
      </c>
      <c r="E5928" s="18">
        <f>IF(G5928&gt;=0.3,(バックデータ一覧!$C$10*(バックデータ一覧!$C$12*計算過程!L5928+バックデータ一覧!$C$13*LN(計算過程!G5928)+バックデータ一覧!$C$14)^バックデータ一覧!$C$11+バックデータ一覧!$E$10*(計算過程!G5928/(バックデータ一覧!$E$12*計算過程!L5928+バックデータ一覧!$E$13*LN(計算過程!G5928)+バックデータ一覧!$E$14))^バックデータ一覧!$E$11)*計算過程!$W$11*10^-3,0)</f>
        <v>0</v>
      </c>
      <c r="F5928" s="18">
        <f>IF(G5928&lt;0.3,(バックデータ一覧!$C$10*(バックデータ一覧!$C$12*計算過程!L5928+バックデータ一覧!$C$13*LN(0.3)+バックデータ一覧!$C$14)^バックデータ一覧!$C$11+バックデータ一覧!$E$10*(0.3/(バックデータ一覧!$E$12*計算過程!L5928+バックデータ一覧!$E$13*LN(0.3)+バックデータ一覧!$E$14))^バックデータ一覧!$E$11)*計算過程!$W$11*計算過程!G5928/0.3*10^-3,0)</f>
        <v>0</v>
      </c>
      <c r="G5928" s="18">
        <f t="shared" si="554"/>
        <v>0</v>
      </c>
      <c r="H5928" s="18">
        <f t="shared" si="555"/>
        <v>0</v>
      </c>
      <c r="I5928" s="24">
        <v>0</v>
      </c>
      <c r="J5928" s="24">
        <v>0</v>
      </c>
      <c r="K5928" s="24">
        <v>0</v>
      </c>
      <c r="L5928" s="14">
        <f>貼り付けシート!C5928</f>
        <v>28.5</v>
      </c>
      <c r="M5928" s="14">
        <f>貼り付けシート!D5928</f>
        <v>20.3</v>
      </c>
      <c r="N5928" s="18">
        <f>貼り付けシート!E5928</f>
        <v>82.176333621290979</v>
      </c>
      <c r="O5928" s="18">
        <f>貼り付けシート!F5928</f>
        <v>0</v>
      </c>
      <c r="P5928" s="19">
        <f t="shared" si="556"/>
        <v>0</v>
      </c>
      <c r="Q5928" s="19">
        <f t="shared" si="557"/>
        <v>0</v>
      </c>
    </row>
    <row r="5929" spans="1:17">
      <c r="A5929" s="38">
        <v>41886</v>
      </c>
      <c r="B5929" s="49" t="s">
        <v>168</v>
      </c>
      <c r="C5929" s="24">
        <f t="shared" si="552"/>
        <v>30.406921776000001</v>
      </c>
      <c r="D5929" s="24">
        <f t="shared" si="553"/>
        <v>0</v>
      </c>
      <c r="E5929" s="18">
        <f>IF(G5929&gt;=0.3,(バックデータ一覧!$C$10*(バックデータ一覧!$C$12*計算過程!L5929+バックデータ一覧!$C$13*LN(計算過程!G5929)+バックデータ一覧!$C$14)^バックデータ一覧!$C$11+バックデータ一覧!$E$10*(計算過程!G5929/(バックデータ一覧!$E$12*計算過程!L5929+バックデータ一覧!$E$13*LN(計算過程!G5929)+バックデータ一覧!$E$14))^バックデータ一覧!$E$11)*計算過程!$W$11*10^-3,0)</f>
        <v>0</v>
      </c>
      <c r="F5929" s="18">
        <f>IF(G5929&lt;0.3,(バックデータ一覧!$C$10*(バックデータ一覧!$C$12*計算過程!L5929+バックデータ一覧!$C$13*LN(0.3)+バックデータ一覧!$C$14)^バックデータ一覧!$C$11+バックデータ一覧!$E$10*(0.3/(バックデータ一覧!$E$12*計算過程!L5929+バックデータ一覧!$E$13*LN(0.3)+バックデータ一覧!$E$14))^バックデータ一覧!$E$11)*計算過程!$W$11*計算過程!G5929/0.3*10^-3,0)</f>
        <v>0</v>
      </c>
      <c r="G5929" s="18">
        <f t="shared" si="554"/>
        <v>0</v>
      </c>
      <c r="H5929" s="18">
        <f t="shared" si="555"/>
        <v>0</v>
      </c>
      <c r="I5929" s="24">
        <v>0</v>
      </c>
      <c r="J5929" s="24">
        <v>0</v>
      </c>
      <c r="K5929" s="24">
        <v>0</v>
      </c>
      <c r="L5929" s="14">
        <f>貼り付けシート!C5929</f>
        <v>28.5</v>
      </c>
      <c r="M5929" s="14">
        <f>貼り付けシート!D5929</f>
        <v>20.2</v>
      </c>
      <c r="N5929" s="18">
        <f>貼り付けシート!E5929</f>
        <v>81.784257126909409</v>
      </c>
      <c r="O5929" s="18">
        <f>貼り付けシート!F5929</f>
        <v>0</v>
      </c>
      <c r="P5929" s="19">
        <f t="shared" si="556"/>
        <v>0</v>
      </c>
      <c r="Q5929" s="19">
        <f t="shared" si="557"/>
        <v>0</v>
      </c>
    </row>
    <row r="5930" spans="1:17">
      <c r="A5930" s="38">
        <v>41886</v>
      </c>
      <c r="B5930" s="49" t="s">
        <v>169</v>
      </c>
      <c r="C5930" s="24">
        <f t="shared" si="552"/>
        <v>30.406921776000001</v>
      </c>
      <c r="D5930" s="24">
        <f t="shared" si="553"/>
        <v>0</v>
      </c>
      <c r="E5930" s="18">
        <f>IF(G5930&gt;=0.3,(バックデータ一覧!$C$10*(バックデータ一覧!$C$12*計算過程!L5930+バックデータ一覧!$C$13*LN(計算過程!G5930)+バックデータ一覧!$C$14)^バックデータ一覧!$C$11+バックデータ一覧!$E$10*(計算過程!G5930/(バックデータ一覧!$E$12*計算過程!L5930+バックデータ一覧!$E$13*LN(計算過程!G5930)+バックデータ一覧!$E$14))^バックデータ一覧!$E$11)*計算過程!$W$11*10^-3,0)</f>
        <v>0</v>
      </c>
      <c r="F5930" s="18">
        <f>IF(G5930&lt;0.3,(バックデータ一覧!$C$10*(バックデータ一覧!$C$12*計算過程!L5930+バックデータ一覧!$C$13*LN(0.3)+バックデータ一覧!$C$14)^バックデータ一覧!$C$11+バックデータ一覧!$E$10*(0.3/(バックデータ一覧!$E$12*計算過程!L5930+バックデータ一覧!$E$13*LN(0.3)+バックデータ一覧!$E$14))^バックデータ一覧!$E$11)*計算過程!$W$11*計算過程!G5930/0.3*10^-3,0)</f>
        <v>0</v>
      </c>
      <c r="G5930" s="18">
        <f t="shared" si="554"/>
        <v>0</v>
      </c>
      <c r="H5930" s="18">
        <f t="shared" si="555"/>
        <v>0</v>
      </c>
      <c r="I5930" s="24">
        <v>0</v>
      </c>
      <c r="J5930" s="24">
        <v>0</v>
      </c>
      <c r="K5930" s="24">
        <v>0</v>
      </c>
      <c r="L5930" s="14">
        <f>貼り付けシート!C5930</f>
        <v>28.7</v>
      </c>
      <c r="M5930" s="14">
        <f>貼り付けシート!D5930</f>
        <v>20.2</v>
      </c>
      <c r="N5930" s="18">
        <f>貼り付けシート!E5930</f>
        <v>80.840864472833886</v>
      </c>
      <c r="O5930" s="18">
        <f>貼り付けシート!F5930</f>
        <v>0</v>
      </c>
      <c r="P5930" s="19">
        <f t="shared" si="556"/>
        <v>0</v>
      </c>
      <c r="Q5930" s="19">
        <f t="shared" si="557"/>
        <v>0</v>
      </c>
    </row>
    <row r="5931" spans="1:17">
      <c r="A5931" s="38">
        <v>41886</v>
      </c>
      <c r="B5931" s="49" t="s">
        <v>170</v>
      </c>
      <c r="C5931" s="24">
        <f t="shared" si="552"/>
        <v>30.406921776000001</v>
      </c>
      <c r="D5931" s="24">
        <f t="shared" si="553"/>
        <v>0</v>
      </c>
      <c r="E5931" s="18">
        <f>IF(G5931&gt;=0.3,(バックデータ一覧!$C$10*(バックデータ一覧!$C$12*計算過程!L5931+バックデータ一覧!$C$13*LN(計算過程!G5931)+バックデータ一覧!$C$14)^バックデータ一覧!$C$11+バックデータ一覧!$E$10*(計算過程!G5931/(バックデータ一覧!$E$12*計算過程!L5931+バックデータ一覧!$E$13*LN(計算過程!G5931)+バックデータ一覧!$E$14))^バックデータ一覧!$E$11)*計算過程!$W$11*10^-3,0)</f>
        <v>0</v>
      </c>
      <c r="F5931" s="18">
        <f>IF(G5931&lt;0.3,(バックデータ一覧!$C$10*(バックデータ一覧!$C$12*計算過程!L5931+バックデータ一覧!$C$13*LN(0.3)+バックデータ一覧!$C$14)^バックデータ一覧!$C$11+バックデータ一覧!$E$10*(0.3/(バックデータ一覧!$E$12*計算過程!L5931+バックデータ一覧!$E$13*LN(0.3)+バックデータ一覧!$E$14))^バックデータ一覧!$E$11)*計算過程!$W$11*計算過程!G5931/0.3*10^-3,0)</f>
        <v>0</v>
      </c>
      <c r="G5931" s="18">
        <f t="shared" si="554"/>
        <v>0</v>
      </c>
      <c r="H5931" s="18">
        <f t="shared" si="555"/>
        <v>0</v>
      </c>
      <c r="I5931" s="24">
        <v>0</v>
      </c>
      <c r="J5931" s="24">
        <v>0</v>
      </c>
      <c r="K5931" s="24">
        <v>0</v>
      </c>
      <c r="L5931" s="14">
        <f>貼り付けシート!C5931</f>
        <v>28.7</v>
      </c>
      <c r="M5931" s="14">
        <f>貼り付けシート!D5931</f>
        <v>19.8</v>
      </c>
      <c r="N5931" s="18">
        <f>貼り付けシート!E5931</f>
        <v>79.289441411391522</v>
      </c>
      <c r="O5931" s="18">
        <f>貼り付けシート!F5931</f>
        <v>0</v>
      </c>
      <c r="P5931" s="19">
        <f t="shared" si="556"/>
        <v>0</v>
      </c>
      <c r="Q5931" s="19">
        <f t="shared" si="557"/>
        <v>0</v>
      </c>
    </row>
    <row r="5932" spans="1:17">
      <c r="A5932" s="38">
        <v>41886</v>
      </c>
      <c r="B5932" s="49" t="s">
        <v>171</v>
      </c>
      <c r="C5932" s="24">
        <f t="shared" si="552"/>
        <v>30.406921776000001</v>
      </c>
      <c r="D5932" s="24">
        <f t="shared" si="553"/>
        <v>0</v>
      </c>
      <c r="E5932" s="18">
        <f>IF(G5932&gt;=0.3,(バックデータ一覧!$C$10*(バックデータ一覧!$C$12*計算過程!L5932+バックデータ一覧!$C$13*LN(計算過程!G5932)+バックデータ一覧!$C$14)^バックデータ一覧!$C$11+バックデータ一覧!$E$10*(計算過程!G5932/(バックデータ一覧!$E$12*計算過程!L5932+バックデータ一覧!$E$13*LN(計算過程!G5932)+バックデータ一覧!$E$14))^バックデータ一覧!$E$11)*計算過程!$W$11*10^-3,0)</f>
        <v>0</v>
      </c>
      <c r="F5932" s="18">
        <f>IF(G5932&lt;0.3,(バックデータ一覧!$C$10*(バックデータ一覧!$C$12*計算過程!L5932+バックデータ一覧!$C$13*LN(0.3)+バックデータ一覧!$C$14)^バックデータ一覧!$C$11+バックデータ一覧!$E$10*(0.3/(バックデータ一覧!$E$12*計算過程!L5932+バックデータ一覧!$E$13*LN(0.3)+バックデータ一覧!$E$14))^バックデータ一覧!$E$11)*計算過程!$W$11*計算過程!G5932/0.3*10^-3,0)</f>
        <v>0</v>
      </c>
      <c r="G5932" s="18">
        <f t="shared" si="554"/>
        <v>0</v>
      </c>
      <c r="H5932" s="18">
        <f t="shared" si="555"/>
        <v>0</v>
      </c>
      <c r="I5932" s="24">
        <v>0</v>
      </c>
      <c r="J5932" s="24">
        <v>0</v>
      </c>
      <c r="K5932" s="24">
        <v>0</v>
      </c>
      <c r="L5932" s="14">
        <f>貼り付けシート!C5932</f>
        <v>28.2</v>
      </c>
      <c r="M5932" s="14">
        <f>貼り付けシート!D5932</f>
        <v>19.5</v>
      </c>
      <c r="N5932" s="18">
        <f>貼り付けシート!E5932</f>
        <v>80.426467935497158</v>
      </c>
      <c r="O5932" s="18">
        <f>貼り付けシート!F5932</f>
        <v>0</v>
      </c>
      <c r="P5932" s="19">
        <f t="shared" si="556"/>
        <v>0</v>
      </c>
      <c r="Q5932" s="19">
        <f t="shared" si="557"/>
        <v>0</v>
      </c>
    </row>
    <row r="5933" spans="1:17">
      <c r="A5933" s="38">
        <v>41886</v>
      </c>
      <c r="B5933" s="49" t="s">
        <v>172</v>
      </c>
      <c r="C5933" s="24">
        <f t="shared" si="552"/>
        <v>30.406921776000001</v>
      </c>
      <c r="D5933" s="24">
        <f t="shared" si="553"/>
        <v>0</v>
      </c>
      <c r="E5933" s="18">
        <f>IF(G5933&gt;=0.3,(バックデータ一覧!$C$10*(バックデータ一覧!$C$12*計算過程!L5933+バックデータ一覧!$C$13*LN(計算過程!G5933)+バックデータ一覧!$C$14)^バックデータ一覧!$C$11+バックデータ一覧!$E$10*(計算過程!G5933/(バックデータ一覧!$E$12*計算過程!L5933+バックデータ一覧!$E$13*LN(計算過程!G5933)+バックデータ一覧!$E$14))^バックデータ一覧!$E$11)*計算過程!$W$11*10^-3,0)</f>
        <v>0</v>
      </c>
      <c r="F5933" s="18">
        <f>IF(G5933&lt;0.3,(バックデータ一覧!$C$10*(バックデータ一覧!$C$12*計算過程!L5933+バックデータ一覧!$C$13*LN(0.3)+バックデータ一覧!$C$14)^バックデータ一覧!$C$11+バックデータ一覧!$E$10*(0.3/(バックデータ一覧!$E$12*計算過程!L5933+バックデータ一覧!$E$13*LN(0.3)+バックデータ一覧!$E$14))^バックデータ一覧!$E$11)*計算過程!$W$11*計算過程!G5933/0.3*10^-3,0)</f>
        <v>0</v>
      </c>
      <c r="G5933" s="18">
        <f t="shared" si="554"/>
        <v>0</v>
      </c>
      <c r="H5933" s="18">
        <f t="shared" si="555"/>
        <v>0</v>
      </c>
      <c r="I5933" s="24">
        <v>0</v>
      </c>
      <c r="J5933" s="24">
        <v>0</v>
      </c>
      <c r="K5933" s="24">
        <v>0</v>
      </c>
      <c r="L5933" s="14">
        <f>貼り付けシート!C5933</f>
        <v>27.7</v>
      </c>
      <c r="M5933" s="14">
        <f>貼り付けシート!D5933</f>
        <v>18.899999999999999</v>
      </c>
      <c r="N5933" s="18">
        <f>貼り付けシート!E5933</f>
        <v>80.332520098704236</v>
      </c>
      <c r="O5933" s="18">
        <f>貼り付けシート!F5933</f>
        <v>0</v>
      </c>
      <c r="P5933" s="19">
        <f t="shared" si="556"/>
        <v>0</v>
      </c>
      <c r="Q5933" s="19">
        <f t="shared" si="557"/>
        <v>0</v>
      </c>
    </row>
    <row r="5934" spans="1:17">
      <c r="A5934" s="38">
        <v>41887</v>
      </c>
      <c r="B5934" s="49" t="s">
        <v>149</v>
      </c>
      <c r="C5934" s="24">
        <f t="shared" si="552"/>
        <v>30.406921776000001</v>
      </c>
      <c r="D5934" s="24">
        <f t="shared" si="553"/>
        <v>0</v>
      </c>
      <c r="E5934" s="18">
        <f>IF(G5934&gt;=0.3,(バックデータ一覧!$C$10*(バックデータ一覧!$C$12*計算過程!L5934+バックデータ一覧!$C$13*LN(計算過程!G5934)+バックデータ一覧!$C$14)^バックデータ一覧!$C$11+バックデータ一覧!$E$10*(計算過程!G5934/(バックデータ一覧!$E$12*計算過程!L5934+バックデータ一覧!$E$13*LN(計算過程!G5934)+バックデータ一覧!$E$14))^バックデータ一覧!$E$11)*計算過程!$W$11*10^-3,0)</f>
        <v>0</v>
      </c>
      <c r="F5934" s="18">
        <f>IF(G5934&lt;0.3,(バックデータ一覧!$C$10*(バックデータ一覧!$C$12*計算過程!L5934+バックデータ一覧!$C$13*LN(0.3)+バックデータ一覧!$C$14)^バックデータ一覧!$C$11+バックデータ一覧!$E$10*(0.3/(バックデータ一覧!$E$12*計算過程!L5934+バックデータ一覧!$E$13*LN(0.3)+バックデータ一覧!$E$14))^バックデータ一覧!$E$11)*計算過程!$W$11*計算過程!G5934/0.3*10^-3,0)</f>
        <v>0</v>
      </c>
      <c r="G5934" s="18">
        <f t="shared" si="554"/>
        <v>0</v>
      </c>
      <c r="H5934" s="18">
        <f t="shared" si="555"/>
        <v>0</v>
      </c>
      <c r="I5934" s="24">
        <v>0</v>
      </c>
      <c r="J5934" s="24">
        <v>0</v>
      </c>
      <c r="K5934" s="24">
        <v>0</v>
      </c>
      <c r="L5934" s="14">
        <f>貼り付けシート!C5934</f>
        <v>27</v>
      </c>
      <c r="M5934" s="14">
        <f>貼り付けシート!D5934</f>
        <v>18.7</v>
      </c>
      <c r="N5934" s="18">
        <f>貼り付けシート!E5934</f>
        <v>82.834185697344239</v>
      </c>
      <c r="O5934" s="18">
        <f>貼り付けシート!F5934</f>
        <v>0</v>
      </c>
      <c r="P5934" s="19">
        <f t="shared" si="556"/>
        <v>0</v>
      </c>
      <c r="Q5934" s="19">
        <f t="shared" si="557"/>
        <v>0</v>
      </c>
    </row>
    <row r="5935" spans="1:17">
      <c r="A5935" s="38">
        <v>41887</v>
      </c>
      <c r="B5935" s="49" t="s">
        <v>150</v>
      </c>
      <c r="C5935" s="24">
        <f t="shared" si="552"/>
        <v>30.406921776000001</v>
      </c>
      <c r="D5935" s="24">
        <f t="shared" si="553"/>
        <v>0</v>
      </c>
      <c r="E5935" s="18">
        <f>IF(G5935&gt;=0.3,(バックデータ一覧!$C$10*(バックデータ一覧!$C$12*計算過程!L5935+バックデータ一覧!$C$13*LN(計算過程!G5935)+バックデータ一覧!$C$14)^バックデータ一覧!$C$11+バックデータ一覧!$E$10*(計算過程!G5935/(バックデータ一覧!$E$12*計算過程!L5935+バックデータ一覧!$E$13*LN(計算過程!G5935)+バックデータ一覧!$E$14))^バックデータ一覧!$E$11)*計算過程!$W$11*10^-3,0)</f>
        <v>0</v>
      </c>
      <c r="F5935" s="18">
        <f>IF(G5935&lt;0.3,(バックデータ一覧!$C$10*(バックデータ一覧!$C$12*計算過程!L5935+バックデータ一覧!$C$13*LN(0.3)+バックデータ一覧!$C$14)^バックデータ一覧!$C$11+バックデータ一覧!$E$10*(0.3/(バックデータ一覧!$E$12*計算過程!L5935+バックデータ一覧!$E$13*LN(0.3)+バックデータ一覧!$E$14))^バックデータ一覧!$E$11)*計算過程!$W$11*計算過程!G5935/0.3*10^-3,0)</f>
        <v>0</v>
      </c>
      <c r="G5935" s="18">
        <f t="shared" si="554"/>
        <v>0</v>
      </c>
      <c r="H5935" s="18">
        <f t="shared" si="555"/>
        <v>0</v>
      </c>
      <c r="I5935" s="24">
        <v>0</v>
      </c>
      <c r="J5935" s="24">
        <v>0</v>
      </c>
      <c r="K5935" s="24">
        <v>0</v>
      </c>
      <c r="L5935" s="14">
        <f>貼り付けシート!C5935</f>
        <v>26.6</v>
      </c>
      <c r="M5935" s="14">
        <f>貼り付けシート!D5935</f>
        <v>18.600000000000001</v>
      </c>
      <c r="N5935" s="18">
        <f>貼り付けシート!E5935</f>
        <v>84.365370799614027</v>
      </c>
      <c r="O5935" s="18">
        <f>貼り付けシート!F5935</f>
        <v>0</v>
      </c>
      <c r="P5935" s="19">
        <f t="shared" si="556"/>
        <v>0</v>
      </c>
      <c r="Q5935" s="19">
        <f t="shared" si="557"/>
        <v>0</v>
      </c>
    </row>
    <row r="5936" spans="1:17">
      <c r="A5936" s="38">
        <v>41887</v>
      </c>
      <c r="B5936" s="49" t="s">
        <v>151</v>
      </c>
      <c r="C5936" s="24">
        <f t="shared" si="552"/>
        <v>30.406921776000001</v>
      </c>
      <c r="D5936" s="24">
        <f t="shared" si="553"/>
        <v>0</v>
      </c>
      <c r="E5936" s="18">
        <f>IF(G5936&gt;=0.3,(バックデータ一覧!$C$10*(バックデータ一覧!$C$12*計算過程!L5936+バックデータ一覧!$C$13*LN(計算過程!G5936)+バックデータ一覧!$C$14)^バックデータ一覧!$C$11+バックデータ一覧!$E$10*(計算過程!G5936/(バックデータ一覧!$E$12*計算過程!L5936+バックデータ一覧!$E$13*LN(計算過程!G5936)+バックデータ一覧!$E$14))^バックデータ一覧!$E$11)*計算過程!$W$11*10^-3,0)</f>
        <v>0</v>
      </c>
      <c r="F5936" s="18">
        <f>IF(G5936&lt;0.3,(バックデータ一覧!$C$10*(バックデータ一覧!$C$12*計算過程!L5936+バックデータ一覧!$C$13*LN(0.3)+バックデータ一覧!$C$14)^バックデータ一覧!$C$11+バックデータ一覧!$E$10*(0.3/(バックデータ一覧!$E$12*計算過程!L5936+バックデータ一覧!$E$13*LN(0.3)+バックデータ一覧!$E$14))^バックデータ一覧!$E$11)*計算過程!$W$11*計算過程!G5936/0.3*10^-3,0)</f>
        <v>0</v>
      </c>
      <c r="G5936" s="18">
        <f t="shared" si="554"/>
        <v>0</v>
      </c>
      <c r="H5936" s="18">
        <f t="shared" si="555"/>
        <v>0</v>
      </c>
      <c r="I5936" s="24">
        <v>0</v>
      </c>
      <c r="J5936" s="24">
        <v>0</v>
      </c>
      <c r="K5936" s="24">
        <v>0</v>
      </c>
      <c r="L5936" s="14">
        <f>貼り付けシート!C5936</f>
        <v>25.9</v>
      </c>
      <c r="M5936" s="14">
        <f>貼り付けシート!D5936</f>
        <v>18.3</v>
      </c>
      <c r="N5936" s="18">
        <f>貼り付けシート!E5936</f>
        <v>86.548112469719513</v>
      </c>
      <c r="O5936" s="18">
        <f>貼り付けシート!F5936</f>
        <v>0</v>
      </c>
      <c r="P5936" s="19">
        <f t="shared" si="556"/>
        <v>0</v>
      </c>
      <c r="Q5936" s="19">
        <f t="shared" si="557"/>
        <v>0</v>
      </c>
    </row>
    <row r="5937" spans="1:17">
      <c r="A5937" s="38">
        <v>41887</v>
      </c>
      <c r="B5937" s="49" t="s">
        <v>152</v>
      </c>
      <c r="C5937" s="24">
        <f t="shared" si="552"/>
        <v>30.406921776000001</v>
      </c>
      <c r="D5937" s="24">
        <f t="shared" si="553"/>
        <v>0</v>
      </c>
      <c r="E5937" s="18">
        <f>IF(G5937&gt;=0.3,(バックデータ一覧!$C$10*(バックデータ一覧!$C$12*計算過程!L5937+バックデータ一覧!$C$13*LN(計算過程!G5937)+バックデータ一覧!$C$14)^バックデータ一覧!$C$11+バックデータ一覧!$E$10*(計算過程!G5937/(バックデータ一覧!$E$12*計算過程!L5937+バックデータ一覧!$E$13*LN(計算過程!G5937)+バックデータ一覧!$E$14))^バックデータ一覧!$E$11)*計算過程!$W$11*10^-3,0)</f>
        <v>0</v>
      </c>
      <c r="F5937" s="18">
        <f>IF(G5937&lt;0.3,(バックデータ一覧!$C$10*(バックデータ一覧!$C$12*計算過程!L5937+バックデータ一覧!$C$13*LN(0.3)+バックデータ一覧!$C$14)^バックデータ一覧!$C$11+バックデータ一覧!$E$10*(0.3/(バックデータ一覧!$E$12*計算過程!L5937+バックデータ一覧!$E$13*LN(0.3)+バックデータ一覧!$E$14))^バックデータ一覧!$E$11)*計算過程!$W$11*計算過程!G5937/0.3*10^-3,0)</f>
        <v>0</v>
      </c>
      <c r="G5937" s="18">
        <f t="shared" si="554"/>
        <v>0</v>
      </c>
      <c r="H5937" s="18">
        <f t="shared" si="555"/>
        <v>0</v>
      </c>
      <c r="I5937" s="24">
        <v>0</v>
      </c>
      <c r="J5937" s="24">
        <v>0</v>
      </c>
      <c r="K5937" s="24">
        <v>0</v>
      </c>
      <c r="L5937" s="14">
        <f>貼り付けシート!C5937</f>
        <v>25.4</v>
      </c>
      <c r="M5937" s="14">
        <f>貼り付けシート!D5937</f>
        <v>18.3</v>
      </c>
      <c r="N5937" s="18">
        <f>貼り付けシート!E5937</f>
        <v>89.153594428433564</v>
      </c>
      <c r="O5937" s="18">
        <f>貼り付けシート!F5937</f>
        <v>0</v>
      </c>
      <c r="P5937" s="19">
        <f t="shared" si="556"/>
        <v>0</v>
      </c>
      <c r="Q5937" s="19">
        <f t="shared" si="557"/>
        <v>0</v>
      </c>
    </row>
    <row r="5938" spans="1:17">
      <c r="A5938" s="38">
        <v>41887</v>
      </c>
      <c r="B5938" s="49" t="s">
        <v>153</v>
      </c>
      <c r="C5938" s="24">
        <f t="shared" si="552"/>
        <v>30.406921776000001</v>
      </c>
      <c r="D5938" s="24">
        <f t="shared" si="553"/>
        <v>0</v>
      </c>
      <c r="E5938" s="18">
        <f>IF(G5938&gt;=0.3,(バックデータ一覧!$C$10*(バックデータ一覧!$C$12*計算過程!L5938+バックデータ一覧!$C$13*LN(計算過程!G5938)+バックデータ一覧!$C$14)^バックデータ一覧!$C$11+バックデータ一覧!$E$10*(計算過程!G5938/(バックデータ一覧!$E$12*計算過程!L5938+バックデータ一覧!$E$13*LN(計算過程!G5938)+バックデータ一覧!$E$14))^バックデータ一覧!$E$11)*計算過程!$W$11*10^-3,0)</f>
        <v>0</v>
      </c>
      <c r="F5938" s="18">
        <f>IF(G5938&lt;0.3,(バックデータ一覧!$C$10*(バックデータ一覧!$C$12*計算過程!L5938+バックデータ一覧!$C$13*LN(0.3)+バックデータ一覧!$C$14)^バックデータ一覧!$C$11+バックデータ一覧!$E$10*(0.3/(バックデータ一覧!$E$12*計算過程!L5938+バックデータ一覧!$E$13*LN(0.3)+バックデータ一覧!$E$14))^バックデータ一覧!$E$11)*計算過程!$W$11*計算過程!G5938/0.3*10^-3,0)</f>
        <v>0</v>
      </c>
      <c r="G5938" s="18">
        <f t="shared" si="554"/>
        <v>0</v>
      </c>
      <c r="H5938" s="18">
        <f t="shared" si="555"/>
        <v>0</v>
      </c>
      <c r="I5938" s="24">
        <v>0</v>
      </c>
      <c r="J5938" s="24">
        <v>0</v>
      </c>
      <c r="K5938" s="24">
        <v>0</v>
      </c>
      <c r="L5938" s="14">
        <f>貼り付けシート!C5938</f>
        <v>24.8</v>
      </c>
      <c r="M5938" s="14">
        <f>貼り付けシート!D5938</f>
        <v>18.2</v>
      </c>
      <c r="N5938" s="18">
        <f>貼り付けシート!E5938</f>
        <v>91.907150199323567</v>
      </c>
      <c r="O5938" s="18">
        <f>貼り付けシート!F5938</f>
        <v>0</v>
      </c>
      <c r="P5938" s="19">
        <f t="shared" si="556"/>
        <v>0</v>
      </c>
      <c r="Q5938" s="19">
        <f t="shared" si="557"/>
        <v>0</v>
      </c>
    </row>
    <row r="5939" spans="1:17">
      <c r="A5939" s="38">
        <v>41887</v>
      </c>
      <c r="B5939" s="49" t="s">
        <v>154</v>
      </c>
      <c r="C5939" s="24">
        <f t="shared" si="552"/>
        <v>30.406921776000001</v>
      </c>
      <c r="D5939" s="24">
        <f t="shared" si="553"/>
        <v>0</v>
      </c>
      <c r="E5939" s="18">
        <f>IF(G5939&gt;=0.3,(バックデータ一覧!$C$10*(バックデータ一覧!$C$12*計算過程!L5939+バックデータ一覧!$C$13*LN(計算過程!G5939)+バックデータ一覧!$C$14)^バックデータ一覧!$C$11+バックデータ一覧!$E$10*(計算過程!G5939/(バックデータ一覧!$E$12*計算過程!L5939+バックデータ一覧!$E$13*LN(計算過程!G5939)+バックデータ一覧!$E$14))^バックデータ一覧!$E$11)*計算過程!$W$11*10^-3,0)</f>
        <v>0</v>
      </c>
      <c r="F5939" s="18">
        <f>IF(G5939&lt;0.3,(バックデータ一覧!$C$10*(バックデータ一覧!$C$12*計算過程!L5939+バックデータ一覧!$C$13*LN(0.3)+バックデータ一覧!$C$14)^バックデータ一覧!$C$11+バックデータ一覧!$E$10*(0.3/(バックデータ一覧!$E$12*計算過程!L5939+バックデータ一覧!$E$13*LN(0.3)+バックデータ一覧!$E$14))^バックデータ一覧!$E$11)*計算過程!$W$11*計算過程!G5939/0.3*10^-3,0)</f>
        <v>0</v>
      </c>
      <c r="G5939" s="18">
        <f t="shared" si="554"/>
        <v>0</v>
      </c>
      <c r="H5939" s="18">
        <f t="shared" si="555"/>
        <v>0</v>
      </c>
      <c r="I5939" s="24">
        <v>0</v>
      </c>
      <c r="J5939" s="24">
        <v>0</v>
      </c>
      <c r="K5939" s="24">
        <v>0</v>
      </c>
      <c r="L5939" s="14">
        <f>貼り付けシート!C5939</f>
        <v>24.5</v>
      </c>
      <c r="M5939" s="14">
        <f>貼り付けシート!D5939</f>
        <v>18</v>
      </c>
      <c r="N5939" s="18">
        <f>貼り付けシート!E5939</f>
        <v>92.570777486591481</v>
      </c>
      <c r="O5939" s="18">
        <f>貼り付けシート!F5939</f>
        <v>0</v>
      </c>
      <c r="P5939" s="19">
        <f t="shared" si="556"/>
        <v>0</v>
      </c>
      <c r="Q5939" s="19">
        <f t="shared" si="557"/>
        <v>0</v>
      </c>
    </row>
    <row r="5940" spans="1:17">
      <c r="A5940" s="38">
        <v>41887</v>
      </c>
      <c r="B5940" s="49" t="s">
        <v>155</v>
      </c>
      <c r="C5940" s="24">
        <f t="shared" si="552"/>
        <v>30.406921776000001</v>
      </c>
      <c r="D5940" s="24">
        <f t="shared" si="553"/>
        <v>0</v>
      </c>
      <c r="E5940" s="18">
        <f>IF(G5940&gt;=0.3,(バックデータ一覧!$C$10*(バックデータ一覧!$C$12*計算過程!L5940+バックデータ一覧!$C$13*LN(計算過程!G5940)+バックデータ一覧!$C$14)^バックデータ一覧!$C$11+バックデータ一覧!$E$10*(計算過程!G5940/(バックデータ一覧!$E$12*計算過程!L5940+バックデータ一覧!$E$13*LN(計算過程!G5940)+バックデータ一覧!$E$14))^バックデータ一覧!$E$11)*計算過程!$W$11*10^-3,0)</f>
        <v>0</v>
      </c>
      <c r="F5940" s="18">
        <f>IF(G5940&lt;0.3,(バックデータ一覧!$C$10*(バックデータ一覧!$C$12*計算過程!L5940+バックデータ一覧!$C$13*LN(0.3)+バックデータ一覧!$C$14)^バックデータ一覧!$C$11+バックデータ一覧!$E$10*(0.3/(バックデータ一覧!$E$12*計算過程!L5940+バックデータ一覧!$E$13*LN(0.3)+バックデータ一覧!$E$14))^バックデータ一覧!$E$11)*計算過程!$W$11*計算過程!G5940/0.3*10^-3,0)</f>
        <v>0</v>
      </c>
      <c r="G5940" s="18">
        <f t="shared" si="554"/>
        <v>0</v>
      </c>
      <c r="H5940" s="18">
        <f t="shared" si="555"/>
        <v>0</v>
      </c>
      <c r="I5940" s="24">
        <v>0</v>
      </c>
      <c r="J5940" s="24">
        <v>0</v>
      </c>
      <c r="K5940" s="24">
        <v>0</v>
      </c>
      <c r="L5940" s="14">
        <f>貼り付けシート!C5940</f>
        <v>24.9</v>
      </c>
      <c r="M5940" s="14">
        <f>貼り付けシート!D5940</f>
        <v>18.3</v>
      </c>
      <c r="N5940" s="18">
        <f>貼り付けシート!E5940</f>
        <v>91.847891495548964</v>
      </c>
      <c r="O5940" s="18">
        <f>貼り付けシート!F5940</f>
        <v>0</v>
      </c>
      <c r="P5940" s="19">
        <f t="shared" si="556"/>
        <v>0</v>
      </c>
      <c r="Q5940" s="19">
        <f t="shared" si="557"/>
        <v>0</v>
      </c>
    </row>
    <row r="5941" spans="1:17">
      <c r="A5941" s="38">
        <v>41887</v>
      </c>
      <c r="B5941" s="49" t="s">
        <v>156</v>
      </c>
      <c r="C5941" s="24">
        <f t="shared" si="552"/>
        <v>30.406921776000001</v>
      </c>
      <c r="D5941" s="24">
        <f t="shared" si="553"/>
        <v>0</v>
      </c>
      <c r="E5941" s="18">
        <f>IF(G5941&gt;=0.3,(バックデータ一覧!$C$10*(バックデータ一覧!$C$12*計算過程!L5941+バックデータ一覧!$C$13*LN(計算過程!G5941)+バックデータ一覧!$C$14)^バックデータ一覧!$C$11+バックデータ一覧!$E$10*(計算過程!G5941/(バックデータ一覧!$E$12*計算過程!L5941+バックデータ一覧!$E$13*LN(計算過程!G5941)+バックデータ一覧!$E$14))^バックデータ一覧!$E$11)*計算過程!$W$11*10^-3,0)</f>
        <v>0</v>
      </c>
      <c r="F5941" s="18">
        <f>IF(G5941&lt;0.3,(バックデータ一覧!$C$10*(バックデータ一覧!$C$12*計算過程!L5941+バックデータ一覧!$C$13*LN(0.3)+バックデータ一覧!$C$14)^バックデータ一覧!$C$11+バックデータ一覧!$E$10*(0.3/(バックデータ一覧!$E$12*計算過程!L5941+バックデータ一覧!$E$13*LN(0.3)+バックデータ一覧!$E$14))^バックデータ一覧!$E$11)*計算過程!$W$11*計算過程!G5941/0.3*10^-3,0)</f>
        <v>0</v>
      </c>
      <c r="G5941" s="18">
        <f t="shared" si="554"/>
        <v>0</v>
      </c>
      <c r="H5941" s="18">
        <f t="shared" si="555"/>
        <v>0</v>
      </c>
      <c r="I5941" s="24">
        <v>0</v>
      </c>
      <c r="J5941" s="24">
        <v>0</v>
      </c>
      <c r="K5941" s="24">
        <v>0</v>
      </c>
      <c r="L5941" s="14">
        <f>貼り付けシート!C5941</f>
        <v>26.2</v>
      </c>
      <c r="M5941" s="14">
        <f>貼り付けシート!D5941</f>
        <v>18.899999999999999</v>
      </c>
      <c r="N5941" s="18">
        <f>貼り付けシート!E5941</f>
        <v>87.731638515312767</v>
      </c>
      <c r="O5941" s="18">
        <f>貼り付けシート!F5941</f>
        <v>0</v>
      </c>
      <c r="P5941" s="19">
        <f t="shared" si="556"/>
        <v>0</v>
      </c>
      <c r="Q5941" s="19">
        <f t="shared" si="557"/>
        <v>0</v>
      </c>
    </row>
    <row r="5942" spans="1:17">
      <c r="A5942" s="38">
        <v>41887</v>
      </c>
      <c r="B5942" s="49" t="s">
        <v>157</v>
      </c>
      <c r="C5942" s="24">
        <f t="shared" si="552"/>
        <v>30.406921776000001</v>
      </c>
      <c r="D5942" s="24">
        <f t="shared" si="553"/>
        <v>0</v>
      </c>
      <c r="E5942" s="18">
        <f>IF(G5942&gt;=0.3,(バックデータ一覧!$C$10*(バックデータ一覧!$C$12*計算過程!L5942+バックデータ一覧!$C$13*LN(計算過程!G5942)+バックデータ一覧!$C$14)^バックデータ一覧!$C$11+バックデータ一覧!$E$10*(計算過程!G5942/(バックデータ一覧!$E$12*計算過程!L5942+バックデータ一覧!$E$13*LN(計算過程!G5942)+バックデータ一覧!$E$14))^バックデータ一覧!$E$11)*計算過程!$W$11*10^-3,0)</f>
        <v>0</v>
      </c>
      <c r="F5942" s="18">
        <f>IF(G5942&lt;0.3,(バックデータ一覧!$C$10*(バックデータ一覧!$C$12*計算過程!L5942+バックデータ一覧!$C$13*LN(0.3)+バックデータ一覧!$C$14)^バックデータ一覧!$C$11+バックデータ一覧!$E$10*(0.3/(バックデータ一覧!$E$12*計算過程!L5942+バックデータ一覧!$E$13*LN(0.3)+バックデータ一覧!$E$14))^バックデータ一覧!$E$11)*計算過程!$W$11*計算過程!G5942/0.3*10^-3,0)</f>
        <v>0</v>
      </c>
      <c r="G5942" s="18">
        <f t="shared" si="554"/>
        <v>0</v>
      </c>
      <c r="H5942" s="18">
        <f t="shared" si="555"/>
        <v>0</v>
      </c>
      <c r="I5942" s="24">
        <v>0</v>
      </c>
      <c r="J5942" s="24">
        <v>0</v>
      </c>
      <c r="K5942" s="24">
        <v>0</v>
      </c>
      <c r="L5942" s="14">
        <f>貼り付けシート!C5942</f>
        <v>29.2</v>
      </c>
      <c r="M5942" s="14">
        <f>貼り付けシート!D5942</f>
        <v>19.3</v>
      </c>
      <c r="N5942" s="18">
        <f>貼り付けシート!E5942</f>
        <v>75.141901957544206</v>
      </c>
      <c r="O5942" s="18">
        <f>貼り付けシート!F5942</f>
        <v>0</v>
      </c>
      <c r="P5942" s="19">
        <f t="shared" si="556"/>
        <v>0</v>
      </c>
      <c r="Q5942" s="19">
        <f t="shared" si="557"/>
        <v>0</v>
      </c>
    </row>
    <row r="5943" spans="1:17">
      <c r="A5943" s="38">
        <v>41887</v>
      </c>
      <c r="B5943" s="49" t="s">
        <v>158</v>
      </c>
      <c r="C5943" s="24">
        <f t="shared" si="552"/>
        <v>30.406921776000001</v>
      </c>
      <c r="D5943" s="24">
        <f t="shared" si="553"/>
        <v>0</v>
      </c>
      <c r="E5943" s="18">
        <f>IF(G5943&gt;=0.3,(バックデータ一覧!$C$10*(バックデータ一覧!$C$12*計算過程!L5943+バックデータ一覧!$C$13*LN(計算過程!G5943)+バックデータ一覧!$C$14)^バックデータ一覧!$C$11+バックデータ一覧!$E$10*(計算過程!G5943/(バックデータ一覧!$E$12*計算過程!L5943+バックデータ一覧!$E$13*LN(計算過程!G5943)+バックデータ一覧!$E$14))^バックデータ一覧!$E$11)*計算過程!$W$11*10^-3,0)</f>
        <v>0</v>
      </c>
      <c r="F5943" s="18">
        <f>IF(G5943&lt;0.3,(バックデータ一覧!$C$10*(バックデータ一覧!$C$12*計算過程!L5943+バックデータ一覧!$C$13*LN(0.3)+バックデータ一覧!$C$14)^バックデータ一覧!$C$11+バックデータ一覧!$E$10*(0.3/(バックデータ一覧!$E$12*計算過程!L5943+バックデータ一覧!$E$13*LN(0.3)+バックデータ一覧!$E$14))^バックデータ一覧!$E$11)*計算過程!$W$11*計算過程!G5943/0.3*10^-3,0)</f>
        <v>0</v>
      </c>
      <c r="G5943" s="18">
        <f t="shared" si="554"/>
        <v>0</v>
      </c>
      <c r="H5943" s="18">
        <f t="shared" si="555"/>
        <v>0</v>
      </c>
      <c r="I5943" s="24">
        <v>0</v>
      </c>
      <c r="J5943" s="24">
        <v>0</v>
      </c>
      <c r="K5943" s="24">
        <v>0</v>
      </c>
      <c r="L5943" s="14">
        <f>貼り付けシート!C5943</f>
        <v>30</v>
      </c>
      <c r="M5943" s="14">
        <f>貼り付けシート!D5943</f>
        <v>19.100000000000001</v>
      </c>
      <c r="N5943" s="18">
        <f>貼り付けシート!E5943</f>
        <v>71.037823910968328</v>
      </c>
      <c r="O5943" s="18">
        <f>貼り付けシート!F5943</f>
        <v>0</v>
      </c>
      <c r="P5943" s="19">
        <f t="shared" si="556"/>
        <v>0</v>
      </c>
      <c r="Q5943" s="19">
        <f t="shared" si="557"/>
        <v>0</v>
      </c>
    </row>
    <row r="5944" spans="1:17">
      <c r="A5944" s="38">
        <v>41887</v>
      </c>
      <c r="B5944" s="49" t="s">
        <v>159</v>
      </c>
      <c r="C5944" s="24">
        <f t="shared" si="552"/>
        <v>30.406921776000001</v>
      </c>
      <c r="D5944" s="24">
        <f t="shared" si="553"/>
        <v>0</v>
      </c>
      <c r="E5944" s="18">
        <f>IF(G5944&gt;=0.3,(バックデータ一覧!$C$10*(バックデータ一覧!$C$12*計算過程!L5944+バックデータ一覧!$C$13*LN(計算過程!G5944)+バックデータ一覧!$C$14)^バックデータ一覧!$C$11+バックデータ一覧!$E$10*(計算過程!G5944/(バックデータ一覧!$E$12*計算過程!L5944+バックデータ一覧!$E$13*LN(計算過程!G5944)+バックデータ一覧!$E$14))^バックデータ一覧!$E$11)*計算過程!$W$11*10^-3,0)</f>
        <v>0</v>
      </c>
      <c r="F5944" s="18">
        <f>IF(G5944&lt;0.3,(バックデータ一覧!$C$10*(バックデータ一覧!$C$12*計算過程!L5944+バックデータ一覧!$C$13*LN(0.3)+バックデータ一覧!$C$14)^バックデータ一覧!$C$11+バックデータ一覧!$E$10*(0.3/(バックデータ一覧!$E$12*計算過程!L5944+バックデータ一覧!$E$13*LN(0.3)+バックデータ一覧!$E$14))^バックデータ一覧!$E$11)*計算過程!$W$11*計算過程!G5944/0.3*10^-3,0)</f>
        <v>0</v>
      </c>
      <c r="G5944" s="18">
        <f t="shared" si="554"/>
        <v>0</v>
      </c>
      <c r="H5944" s="18">
        <f t="shared" si="555"/>
        <v>0</v>
      </c>
      <c r="I5944" s="24">
        <v>0</v>
      </c>
      <c r="J5944" s="24">
        <v>0</v>
      </c>
      <c r="K5944" s="24">
        <v>0</v>
      </c>
      <c r="L5944" s="14">
        <f>貼り付けシート!C5944</f>
        <v>31.1</v>
      </c>
      <c r="M5944" s="14">
        <f>貼り付けシート!D5944</f>
        <v>18.899999999999999</v>
      </c>
      <c r="N5944" s="18">
        <f>貼り付けシート!E5944</f>
        <v>66.030298010810043</v>
      </c>
      <c r="O5944" s="18">
        <f>貼り付けシート!F5944</f>
        <v>0</v>
      </c>
      <c r="P5944" s="19">
        <f t="shared" si="556"/>
        <v>0</v>
      </c>
      <c r="Q5944" s="19">
        <f t="shared" si="557"/>
        <v>0</v>
      </c>
    </row>
    <row r="5945" spans="1:17">
      <c r="A5945" s="38">
        <v>41887</v>
      </c>
      <c r="B5945" s="49" t="s">
        <v>160</v>
      </c>
      <c r="C5945" s="24">
        <f t="shared" si="552"/>
        <v>30.406921776000001</v>
      </c>
      <c r="D5945" s="24">
        <f t="shared" si="553"/>
        <v>0</v>
      </c>
      <c r="E5945" s="18">
        <f>IF(G5945&gt;=0.3,(バックデータ一覧!$C$10*(バックデータ一覧!$C$12*計算過程!L5945+バックデータ一覧!$C$13*LN(計算過程!G5945)+バックデータ一覧!$C$14)^バックデータ一覧!$C$11+バックデータ一覧!$E$10*(計算過程!G5945/(バックデータ一覧!$E$12*計算過程!L5945+バックデータ一覧!$E$13*LN(計算過程!G5945)+バックデータ一覧!$E$14))^バックデータ一覧!$E$11)*計算過程!$W$11*10^-3,0)</f>
        <v>0</v>
      </c>
      <c r="F5945" s="18">
        <f>IF(G5945&lt;0.3,(バックデータ一覧!$C$10*(バックデータ一覧!$C$12*計算過程!L5945+バックデータ一覧!$C$13*LN(0.3)+バックデータ一覧!$C$14)^バックデータ一覧!$C$11+バックデータ一覧!$E$10*(0.3/(バックデータ一覧!$E$12*計算過程!L5945+バックデータ一覧!$E$13*LN(0.3)+バックデータ一覧!$E$14))^バックデータ一覧!$E$11)*計算過程!$W$11*計算過程!G5945/0.3*10^-3,0)</f>
        <v>0</v>
      </c>
      <c r="G5945" s="18">
        <f t="shared" si="554"/>
        <v>0</v>
      </c>
      <c r="H5945" s="18">
        <f t="shared" si="555"/>
        <v>0</v>
      </c>
      <c r="I5945" s="24">
        <v>0</v>
      </c>
      <c r="J5945" s="24">
        <v>0</v>
      </c>
      <c r="K5945" s="24">
        <v>0</v>
      </c>
      <c r="L5945" s="14">
        <f>貼り付けシート!C5945</f>
        <v>31.9</v>
      </c>
      <c r="M5945" s="14">
        <f>貼り付けシート!D5945</f>
        <v>18.899999999999999</v>
      </c>
      <c r="N5945" s="18">
        <f>貼り付けシート!E5945</f>
        <v>63.098910645008331</v>
      </c>
      <c r="O5945" s="18">
        <f>貼り付けシート!F5945</f>
        <v>0</v>
      </c>
      <c r="P5945" s="19">
        <f t="shared" si="556"/>
        <v>0</v>
      </c>
      <c r="Q5945" s="19">
        <f t="shared" si="557"/>
        <v>0</v>
      </c>
    </row>
    <row r="5946" spans="1:17">
      <c r="A5946" s="38">
        <v>41887</v>
      </c>
      <c r="B5946" s="49" t="s">
        <v>161</v>
      </c>
      <c r="C5946" s="24">
        <f t="shared" si="552"/>
        <v>30.406921776000001</v>
      </c>
      <c r="D5946" s="24">
        <f t="shared" si="553"/>
        <v>0</v>
      </c>
      <c r="E5946" s="18">
        <f>IF(G5946&gt;=0.3,(バックデータ一覧!$C$10*(バックデータ一覧!$C$12*計算過程!L5946+バックデータ一覧!$C$13*LN(計算過程!G5946)+バックデータ一覧!$C$14)^バックデータ一覧!$C$11+バックデータ一覧!$E$10*(計算過程!G5946/(バックデータ一覧!$E$12*計算過程!L5946+バックデータ一覧!$E$13*LN(計算過程!G5946)+バックデータ一覧!$E$14))^バックデータ一覧!$E$11)*計算過程!$W$11*10^-3,0)</f>
        <v>0</v>
      </c>
      <c r="F5946" s="18">
        <f>IF(G5946&lt;0.3,(バックデータ一覧!$C$10*(バックデータ一覧!$C$12*計算過程!L5946+バックデータ一覧!$C$13*LN(0.3)+バックデータ一覧!$C$14)^バックデータ一覧!$C$11+バックデータ一覧!$E$10*(0.3/(バックデータ一覧!$E$12*計算過程!L5946+バックデータ一覧!$E$13*LN(0.3)+バックデータ一覧!$E$14))^バックデータ一覧!$E$11)*計算過程!$W$11*計算過程!G5946/0.3*10^-3,0)</f>
        <v>0</v>
      </c>
      <c r="G5946" s="18">
        <f t="shared" si="554"/>
        <v>0</v>
      </c>
      <c r="H5946" s="18">
        <f t="shared" si="555"/>
        <v>0</v>
      </c>
      <c r="I5946" s="24">
        <v>0</v>
      </c>
      <c r="J5946" s="24">
        <v>0</v>
      </c>
      <c r="K5946" s="24">
        <v>0</v>
      </c>
      <c r="L5946" s="14">
        <f>貼り付けシート!C5946</f>
        <v>31.2</v>
      </c>
      <c r="M5946" s="14">
        <f>貼り付けシート!D5946</f>
        <v>18.899999999999999</v>
      </c>
      <c r="N5946" s="18">
        <f>貼り付けシート!E5946</f>
        <v>65.65557843582927</v>
      </c>
      <c r="O5946" s="18">
        <f>貼り付けシート!F5946</f>
        <v>0</v>
      </c>
      <c r="P5946" s="19">
        <f t="shared" si="556"/>
        <v>0</v>
      </c>
      <c r="Q5946" s="19">
        <f t="shared" si="557"/>
        <v>0</v>
      </c>
    </row>
    <row r="5947" spans="1:17">
      <c r="A5947" s="38">
        <v>41887</v>
      </c>
      <c r="B5947" s="49" t="s">
        <v>162</v>
      </c>
      <c r="C5947" s="24">
        <f t="shared" si="552"/>
        <v>30.406921776000001</v>
      </c>
      <c r="D5947" s="24">
        <f t="shared" si="553"/>
        <v>0</v>
      </c>
      <c r="E5947" s="18">
        <f>IF(G5947&gt;=0.3,(バックデータ一覧!$C$10*(バックデータ一覧!$C$12*計算過程!L5947+バックデータ一覧!$C$13*LN(計算過程!G5947)+バックデータ一覧!$C$14)^バックデータ一覧!$C$11+バックデータ一覧!$E$10*(計算過程!G5947/(バックデータ一覧!$E$12*計算過程!L5947+バックデータ一覧!$E$13*LN(計算過程!G5947)+バックデータ一覧!$E$14))^バックデータ一覧!$E$11)*計算過程!$W$11*10^-3,0)</f>
        <v>0</v>
      </c>
      <c r="F5947" s="18">
        <f>IF(G5947&lt;0.3,(バックデータ一覧!$C$10*(バックデータ一覧!$C$12*計算過程!L5947+バックデータ一覧!$C$13*LN(0.3)+バックデータ一覧!$C$14)^バックデータ一覧!$C$11+バックデータ一覧!$E$10*(0.3/(バックデータ一覧!$E$12*計算過程!L5947+バックデータ一覧!$E$13*LN(0.3)+バックデータ一覧!$E$14))^バックデータ一覧!$E$11)*計算過程!$W$11*計算過程!G5947/0.3*10^-3,0)</f>
        <v>0</v>
      </c>
      <c r="G5947" s="18">
        <f t="shared" si="554"/>
        <v>0</v>
      </c>
      <c r="H5947" s="18">
        <f t="shared" si="555"/>
        <v>0</v>
      </c>
      <c r="I5947" s="24">
        <v>0</v>
      </c>
      <c r="J5947" s="24">
        <v>0</v>
      </c>
      <c r="K5947" s="24">
        <v>0</v>
      </c>
      <c r="L5947" s="14">
        <f>貼り付けシート!C5947</f>
        <v>30.5</v>
      </c>
      <c r="M5947" s="14">
        <f>貼り付けシート!D5947</f>
        <v>18.3</v>
      </c>
      <c r="N5947" s="18">
        <f>貼り付けシート!E5947</f>
        <v>66.222864169474377</v>
      </c>
      <c r="O5947" s="18">
        <f>貼り付けシート!F5947</f>
        <v>0</v>
      </c>
      <c r="P5947" s="19">
        <f t="shared" si="556"/>
        <v>0</v>
      </c>
      <c r="Q5947" s="19">
        <f t="shared" si="557"/>
        <v>0</v>
      </c>
    </row>
    <row r="5948" spans="1:17">
      <c r="A5948" s="38">
        <v>41887</v>
      </c>
      <c r="B5948" s="49" t="s">
        <v>163</v>
      </c>
      <c r="C5948" s="24">
        <f t="shared" si="552"/>
        <v>30.406921776000001</v>
      </c>
      <c r="D5948" s="24">
        <f t="shared" si="553"/>
        <v>0</v>
      </c>
      <c r="E5948" s="18">
        <f>IF(G5948&gt;=0.3,(バックデータ一覧!$C$10*(バックデータ一覧!$C$12*計算過程!L5948+バックデータ一覧!$C$13*LN(計算過程!G5948)+バックデータ一覧!$C$14)^バックデータ一覧!$C$11+バックデータ一覧!$E$10*(計算過程!G5948/(バックデータ一覧!$E$12*計算過程!L5948+バックデータ一覧!$E$13*LN(計算過程!G5948)+バックデータ一覧!$E$14))^バックデータ一覧!$E$11)*計算過程!$W$11*10^-3,0)</f>
        <v>0</v>
      </c>
      <c r="F5948" s="18">
        <f>IF(G5948&lt;0.3,(バックデータ一覧!$C$10*(バックデータ一覧!$C$12*計算過程!L5948+バックデータ一覧!$C$13*LN(0.3)+バックデータ一覧!$C$14)^バックデータ一覧!$C$11+バックデータ一覧!$E$10*(0.3/(バックデータ一覧!$E$12*計算過程!L5948+バックデータ一覧!$E$13*LN(0.3)+バックデータ一覧!$E$14))^バックデータ一覧!$E$11)*計算過程!$W$11*計算過程!G5948/0.3*10^-3,0)</f>
        <v>0</v>
      </c>
      <c r="G5948" s="18">
        <f t="shared" si="554"/>
        <v>0</v>
      </c>
      <c r="H5948" s="18">
        <f t="shared" si="555"/>
        <v>0</v>
      </c>
      <c r="I5948" s="24">
        <v>0</v>
      </c>
      <c r="J5948" s="24">
        <v>0</v>
      </c>
      <c r="K5948" s="24">
        <v>0</v>
      </c>
      <c r="L5948" s="14">
        <f>貼り付けシート!C5948</f>
        <v>29.8</v>
      </c>
      <c r="M5948" s="14">
        <f>貼り付けシート!D5948</f>
        <v>18.899999999999999</v>
      </c>
      <c r="N5948" s="18">
        <f>貼り付けシート!E5948</f>
        <v>71.128449939122845</v>
      </c>
      <c r="O5948" s="18">
        <f>貼り付けシート!F5948</f>
        <v>0</v>
      </c>
      <c r="P5948" s="19">
        <f t="shared" si="556"/>
        <v>0</v>
      </c>
      <c r="Q5948" s="19">
        <f t="shared" si="557"/>
        <v>0</v>
      </c>
    </row>
    <row r="5949" spans="1:17">
      <c r="A5949" s="38">
        <v>41887</v>
      </c>
      <c r="B5949" s="49" t="s">
        <v>164</v>
      </c>
      <c r="C5949" s="24">
        <f t="shared" si="552"/>
        <v>30.406921776000001</v>
      </c>
      <c r="D5949" s="24">
        <f t="shared" si="553"/>
        <v>0</v>
      </c>
      <c r="E5949" s="18">
        <f>IF(G5949&gt;=0.3,(バックデータ一覧!$C$10*(バックデータ一覧!$C$12*計算過程!L5949+バックデータ一覧!$C$13*LN(計算過程!G5949)+バックデータ一覧!$C$14)^バックデータ一覧!$C$11+バックデータ一覧!$E$10*(計算過程!G5949/(バックデータ一覧!$E$12*計算過程!L5949+バックデータ一覧!$E$13*LN(計算過程!G5949)+バックデータ一覧!$E$14))^バックデータ一覧!$E$11)*計算過程!$W$11*10^-3,0)</f>
        <v>0</v>
      </c>
      <c r="F5949" s="18">
        <f>IF(G5949&lt;0.3,(バックデータ一覧!$C$10*(バックデータ一覧!$C$12*計算過程!L5949+バックデータ一覧!$C$13*LN(0.3)+バックデータ一覧!$C$14)^バックデータ一覧!$C$11+バックデータ一覧!$E$10*(0.3/(バックデータ一覧!$E$12*計算過程!L5949+バックデータ一覧!$E$13*LN(0.3)+バックデータ一覧!$E$14))^バックデータ一覧!$E$11)*計算過程!$W$11*計算過程!G5949/0.3*10^-3,0)</f>
        <v>0</v>
      </c>
      <c r="G5949" s="18">
        <f t="shared" si="554"/>
        <v>0</v>
      </c>
      <c r="H5949" s="18">
        <f t="shared" si="555"/>
        <v>0</v>
      </c>
      <c r="I5949" s="24">
        <v>0</v>
      </c>
      <c r="J5949" s="24">
        <v>0</v>
      </c>
      <c r="K5949" s="24">
        <v>0</v>
      </c>
      <c r="L5949" s="14">
        <f>貼り付けシート!C5949</f>
        <v>29.1</v>
      </c>
      <c r="M5949" s="14">
        <f>貼り付けシート!D5949</f>
        <v>18.399999999999999</v>
      </c>
      <c r="N5949" s="18">
        <f>貼り付けシート!E5949</f>
        <v>72.154195288793574</v>
      </c>
      <c r="O5949" s="18">
        <f>貼り付けシート!F5949</f>
        <v>0</v>
      </c>
      <c r="P5949" s="19">
        <f t="shared" si="556"/>
        <v>0</v>
      </c>
      <c r="Q5949" s="19">
        <f t="shared" si="557"/>
        <v>0</v>
      </c>
    </row>
    <row r="5950" spans="1:17">
      <c r="A5950" s="38">
        <v>41887</v>
      </c>
      <c r="B5950" s="49" t="s">
        <v>165</v>
      </c>
      <c r="C5950" s="24">
        <f t="shared" si="552"/>
        <v>30.406921776000001</v>
      </c>
      <c r="D5950" s="24">
        <f t="shared" si="553"/>
        <v>0</v>
      </c>
      <c r="E5950" s="18">
        <f>IF(G5950&gt;=0.3,(バックデータ一覧!$C$10*(バックデータ一覧!$C$12*計算過程!L5950+バックデータ一覧!$C$13*LN(計算過程!G5950)+バックデータ一覧!$C$14)^バックデータ一覧!$C$11+バックデータ一覧!$E$10*(計算過程!G5950/(バックデータ一覧!$E$12*計算過程!L5950+バックデータ一覧!$E$13*LN(計算過程!G5950)+バックデータ一覧!$E$14))^バックデータ一覧!$E$11)*計算過程!$W$11*10^-3,0)</f>
        <v>0</v>
      </c>
      <c r="F5950" s="18">
        <f>IF(G5950&lt;0.3,(バックデータ一覧!$C$10*(バックデータ一覧!$C$12*計算過程!L5950+バックデータ一覧!$C$13*LN(0.3)+バックデータ一覧!$C$14)^バックデータ一覧!$C$11+バックデータ一覧!$E$10*(0.3/(バックデータ一覧!$E$12*計算過程!L5950+バックデータ一覧!$E$13*LN(0.3)+バックデータ一覧!$E$14))^バックデータ一覧!$E$11)*計算過程!$W$11*計算過程!G5950/0.3*10^-3,0)</f>
        <v>0</v>
      </c>
      <c r="G5950" s="18">
        <f t="shared" si="554"/>
        <v>0</v>
      </c>
      <c r="H5950" s="18">
        <f t="shared" si="555"/>
        <v>0</v>
      </c>
      <c r="I5950" s="24">
        <v>0</v>
      </c>
      <c r="J5950" s="24">
        <v>0</v>
      </c>
      <c r="K5950" s="24">
        <v>0</v>
      </c>
      <c r="L5950" s="14">
        <f>貼り付けシート!C5950</f>
        <v>28.8</v>
      </c>
      <c r="M5950" s="14">
        <f>貼り付けシート!D5950</f>
        <v>18.5</v>
      </c>
      <c r="N5950" s="18">
        <f>貼り付けシート!E5950</f>
        <v>73.805026059111071</v>
      </c>
      <c r="O5950" s="18">
        <f>貼り付けシート!F5950</f>
        <v>0</v>
      </c>
      <c r="P5950" s="19">
        <f t="shared" si="556"/>
        <v>0</v>
      </c>
      <c r="Q5950" s="19">
        <f t="shared" si="557"/>
        <v>0</v>
      </c>
    </row>
    <row r="5951" spans="1:17">
      <c r="A5951" s="38">
        <v>41887</v>
      </c>
      <c r="B5951" s="49" t="s">
        <v>166</v>
      </c>
      <c r="C5951" s="24">
        <f t="shared" si="552"/>
        <v>30.406921776000001</v>
      </c>
      <c r="D5951" s="24">
        <f t="shared" si="553"/>
        <v>0</v>
      </c>
      <c r="E5951" s="18">
        <f>IF(G5951&gt;=0.3,(バックデータ一覧!$C$10*(バックデータ一覧!$C$12*計算過程!L5951+バックデータ一覧!$C$13*LN(計算過程!G5951)+バックデータ一覧!$C$14)^バックデータ一覧!$C$11+バックデータ一覧!$E$10*(計算過程!G5951/(バックデータ一覧!$E$12*計算過程!L5951+バックデータ一覧!$E$13*LN(計算過程!G5951)+バックデータ一覧!$E$14))^バックデータ一覧!$E$11)*計算過程!$W$11*10^-3,0)</f>
        <v>0</v>
      </c>
      <c r="F5951" s="18">
        <f>IF(G5951&lt;0.3,(バックデータ一覧!$C$10*(バックデータ一覧!$C$12*計算過程!L5951+バックデータ一覧!$C$13*LN(0.3)+バックデータ一覧!$C$14)^バックデータ一覧!$C$11+バックデータ一覧!$E$10*(0.3/(バックデータ一覧!$E$12*計算過程!L5951+バックデータ一覧!$E$13*LN(0.3)+バックデータ一覧!$E$14))^バックデータ一覧!$E$11)*計算過程!$W$11*計算過程!G5951/0.3*10^-3,0)</f>
        <v>0</v>
      </c>
      <c r="G5951" s="18">
        <f t="shared" si="554"/>
        <v>0</v>
      </c>
      <c r="H5951" s="18">
        <f t="shared" si="555"/>
        <v>0</v>
      </c>
      <c r="I5951" s="24">
        <v>0</v>
      </c>
      <c r="J5951" s="24">
        <v>0</v>
      </c>
      <c r="K5951" s="24">
        <v>0</v>
      </c>
      <c r="L5951" s="14">
        <f>貼り付けシート!C5951</f>
        <v>29</v>
      </c>
      <c r="M5951" s="14">
        <f>貼り付けシート!D5951</f>
        <v>18</v>
      </c>
      <c r="N5951" s="18">
        <f>貼り付けシート!E5951</f>
        <v>71.039268396439397</v>
      </c>
      <c r="O5951" s="18">
        <f>貼り付けシート!F5951</f>
        <v>0</v>
      </c>
      <c r="P5951" s="19">
        <f t="shared" si="556"/>
        <v>0</v>
      </c>
      <c r="Q5951" s="19">
        <f t="shared" si="557"/>
        <v>0</v>
      </c>
    </row>
    <row r="5952" spans="1:17">
      <c r="A5952" s="38">
        <v>41887</v>
      </c>
      <c r="B5952" s="49" t="s">
        <v>167</v>
      </c>
      <c r="C5952" s="24">
        <f t="shared" si="552"/>
        <v>30.406921776000001</v>
      </c>
      <c r="D5952" s="24">
        <f t="shared" si="553"/>
        <v>0</v>
      </c>
      <c r="E5952" s="18">
        <f>IF(G5952&gt;=0.3,(バックデータ一覧!$C$10*(バックデータ一覧!$C$12*計算過程!L5952+バックデータ一覧!$C$13*LN(計算過程!G5952)+バックデータ一覧!$C$14)^バックデータ一覧!$C$11+バックデータ一覧!$E$10*(計算過程!G5952/(バックデータ一覧!$E$12*計算過程!L5952+バックデータ一覧!$E$13*LN(計算過程!G5952)+バックデータ一覧!$E$14))^バックデータ一覧!$E$11)*計算過程!$W$11*10^-3,0)</f>
        <v>0</v>
      </c>
      <c r="F5952" s="18">
        <f>IF(G5952&lt;0.3,(バックデータ一覧!$C$10*(バックデータ一覧!$C$12*計算過程!L5952+バックデータ一覧!$C$13*LN(0.3)+バックデータ一覧!$C$14)^バックデータ一覧!$C$11+バックデータ一覧!$E$10*(0.3/(バックデータ一覧!$E$12*計算過程!L5952+バックデータ一覧!$E$13*LN(0.3)+バックデータ一覧!$E$14))^バックデータ一覧!$E$11)*計算過程!$W$11*計算過程!G5952/0.3*10^-3,0)</f>
        <v>0</v>
      </c>
      <c r="G5952" s="18">
        <f t="shared" si="554"/>
        <v>0</v>
      </c>
      <c r="H5952" s="18">
        <f t="shared" si="555"/>
        <v>0</v>
      </c>
      <c r="I5952" s="24">
        <v>0</v>
      </c>
      <c r="J5952" s="24">
        <v>0</v>
      </c>
      <c r="K5952" s="24">
        <v>0</v>
      </c>
      <c r="L5952" s="14">
        <f>貼り付けシート!C5952</f>
        <v>29.1</v>
      </c>
      <c r="M5952" s="14">
        <f>貼り付けシート!D5952</f>
        <v>15.5</v>
      </c>
      <c r="N5952" s="18">
        <f>貼り付けシート!E5952</f>
        <v>61.058565496643034</v>
      </c>
      <c r="O5952" s="18">
        <f>貼り付けシート!F5952</f>
        <v>0</v>
      </c>
      <c r="P5952" s="19">
        <f t="shared" si="556"/>
        <v>0</v>
      </c>
      <c r="Q5952" s="19">
        <f t="shared" si="557"/>
        <v>0</v>
      </c>
    </row>
    <row r="5953" spans="1:17">
      <c r="A5953" s="38">
        <v>41887</v>
      </c>
      <c r="B5953" s="49" t="s">
        <v>168</v>
      </c>
      <c r="C5953" s="24">
        <f t="shared" si="552"/>
        <v>30.406921776000001</v>
      </c>
      <c r="D5953" s="24">
        <f t="shared" si="553"/>
        <v>0</v>
      </c>
      <c r="E5953" s="18">
        <f>IF(G5953&gt;=0.3,(バックデータ一覧!$C$10*(バックデータ一覧!$C$12*計算過程!L5953+バックデータ一覧!$C$13*LN(計算過程!G5953)+バックデータ一覧!$C$14)^バックデータ一覧!$C$11+バックデータ一覧!$E$10*(計算過程!G5953/(バックデータ一覧!$E$12*計算過程!L5953+バックデータ一覧!$E$13*LN(計算過程!G5953)+バックデータ一覧!$E$14))^バックデータ一覧!$E$11)*計算過程!$W$11*10^-3,0)</f>
        <v>0</v>
      </c>
      <c r="F5953" s="18">
        <f>IF(G5953&lt;0.3,(バックデータ一覧!$C$10*(バックデータ一覧!$C$12*計算過程!L5953+バックデータ一覧!$C$13*LN(0.3)+バックデータ一覧!$C$14)^バックデータ一覧!$C$11+バックデータ一覧!$E$10*(0.3/(バックデータ一覧!$E$12*計算過程!L5953+バックデータ一覧!$E$13*LN(0.3)+バックデータ一覧!$E$14))^バックデータ一覧!$E$11)*計算過程!$W$11*計算過程!G5953/0.3*10^-3,0)</f>
        <v>0</v>
      </c>
      <c r="G5953" s="18">
        <f t="shared" si="554"/>
        <v>0</v>
      </c>
      <c r="H5953" s="18">
        <f t="shared" si="555"/>
        <v>0</v>
      </c>
      <c r="I5953" s="24">
        <v>0</v>
      </c>
      <c r="J5953" s="24">
        <v>0</v>
      </c>
      <c r="K5953" s="24">
        <v>0</v>
      </c>
      <c r="L5953" s="14">
        <f>貼り付けシート!C5953</f>
        <v>28.8</v>
      </c>
      <c r="M5953" s="14">
        <f>貼り付けシート!D5953</f>
        <v>17.3</v>
      </c>
      <c r="N5953" s="18">
        <f>貼り付けシート!E5953</f>
        <v>69.147222849475497</v>
      </c>
      <c r="O5953" s="18">
        <f>貼り付けシート!F5953</f>
        <v>0</v>
      </c>
      <c r="P5953" s="19">
        <f t="shared" si="556"/>
        <v>0</v>
      </c>
      <c r="Q5953" s="19">
        <f t="shared" si="557"/>
        <v>0</v>
      </c>
    </row>
    <row r="5954" spans="1:17">
      <c r="A5954" s="38">
        <v>41887</v>
      </c>
      <c r="B5954" s="49" t="s">
        <v>169</v>
      </c>
      <c r="C5954" s="24">
        <f t="shared" si="552"/>
        <v>30.406921776000001</v>
      </c>
      <c r="D5954" s="24">
        <f t="shared" si="553"/>
        <v>0</v>
      </c>
      <c r="E5954" s="18">
        <f>IF(G5954&gt;=0.3,(バックデータ一覧!$C$10*(バックデータ一覧!$C$12*計算過程!L5954+バックデータ一覧!$C$13*LN(計算過程!G5954)+バックデータ一覧!$C$14)^バックデータ一覧!$C$11+バックデータ一覧!$E$10*(計算過程!G5954/(バックデータ一覧!$E$12*計算過程!L5954+バックデータ一覧!$E$13*LN(計算過程!G5954)+バックデータ一覧!$E$14))^バックデータ一覧!$E$11)*計算過程!$W$11*10^-3,0)</f>
        <v>0</v>
      </c>
      <c r="F5954" s="18">
        <f>IF(G5954&lt;0.3,(バックデータ一覧!$C$10*(バックデータ一覧!$C$12*計算過程!L5954+バックデータ一覧!$C$13*LN(0.3)+バックデータ一覧!$C$14)^バックデータ一覧!$C$11+バックデータ一覧!$E$10*(0.3/(バックデータ一覧!$E$12*計算過程!L5954+バックデータ一覧!$E$13*LN(0.3)+バックデータ一覧!$E$14))^バックデータ一覧!$E$11)*計算過程!$W$11*計算過程!G5954/0.3*10^-3,0)</f>
        <v>0</v>
      </c>
      <c r="G5954" s="18">
        <f t="shared" si="554"/>
        <v>0</v>
      </c>
      <c r="H5954" s="18">
        <f t="shared" si="555"/>
        <v>0</v>
      </c>
      <c r="I5954" s="24">
        <v>0</v>
      </c>
      <c r="J5954" s="24">
        <v>0</v>
      </c>
      <c r="K5954" s="24">
        <v>0</v>
      </c>
      <c r="L5954" s="14">
        <f>貼り付けシート!C5954</f>
        <v>27.3</v>
      </c>
      <c r="M5954" s="14">
        <f>貼り付けシート!D5954</f>
        <v>19.899999999999999</v>
      </c>
      <c r="N5954" s="18">
        <f>貼り付けシート!E5954</f>
        <v>86.4504155997693</v>
      </c>
      <c r="O5954" s="18">
        <f>貼り付けシート!F5954</f>
        <v>0</v>
      </c>
      <c r="P5954" s="19">
        <f t="shared" si="556"/>
        <v>0</v>
      </c>
      <c r="Q5954" s="19">
        <f t="shared" si="557"/>
        <v>0</v>
      </c>
    </row>
    <row r="5955" spans="1:17">
      <c r="A5955" s="38">
        <v>41887</v>
      </c>
      <c r="B5955" s="49" t="s">
        <v>170</v>
      </c>
      <c r="C5955" s="24">
        <f t="shared" si="552"/>
        <v>30.406921776000001</v>
      </c>
      <c r="D5955" s="24">
        <f t="shared" si="553"/>
        <v>0</v>
      </c>
      <c r="E5955" s="18">
        <f>IF(G5955&gt;=0.3,(バックデータ一覧!$C$10*(バックデータ一覧!$C$12*計算過程!L5955+バックデータ一覧!$C$13*LN(計算過程!G5955)+バックデータ一覧!$C$14)^バックデータ一覧!$C$11+バックデータ一覧!$E$10*(計算過程!G5955/(バックデータ一覧!$E$12*計算過程!L5955+バックデータ一覧!$E$13*LN(計算過程!G5955)+バックデータ一覧!$E$14))^バックデータ一覧!$E$11)*計算過程!$W$11*10^-3,0)</f>
        <v>0</v>
      </c>
      <c r="F5955" s="18">
        <f>IF(G5955&lt;0.3,(バックデータ一覧!$C$10*(バックデータ一覧!$C$12*計算過程!L5955+バックデータ一覧!$C$13*LN(0.3)+バックデータ一覧!$C$14)^バックデータ一覧!$C$11+バックデータ一覧!$E$10*(0.3/(バックデータ一覧!$E$12*計算過程!L5955+バックデータ一覧!$E$13*LN(0.3)+バックデータ一覧!$E$14))^バックデータ一覧!$E$11)*計算過程!$W$11*計算過程!G5955/0.3*10^-3,0)</f>
        <v>0</v>
      </c>
      <c r="G5955" s="18">
        <f t="shared" si="554"/>
        <v>0</v>
      </c>
      <c r="H5955" s="18">
        <f t="shared" si="555"/>
        <v>0</v>
      </c>
      <c r="I5955" s="24">
        <v>0</v>
      </c>
      <c r="J5955" s="24">
        <v>0</v>
      </c>
      <c r="K5955" s="24">
        <v>0</v>
      </c>
      <c r="L5955" s="14">
        <f>貼り付けシート!C5955</f>
        <v>26.7</v>
      </c>
      <c r="M5955" s="14">
        <f>貼り付けシート!D5955</f>
        <v>20</v>
      </c>
      <c r="N5955" s="18">
        <f>貼り付けシート!E5955</f>
        <v>89.986301780255701</v>
      </c>
      <c r="O5955" s="18">
        <f>貼り付けシート!F5955</f>
        <v>0</v>
      </c>
      <c r="P5955" s="19">
        <f t="shared" si="556"/>
        <v>0</v>
      </c>
      <c r="Q5955" s="19">
        <f t="shared" si="557"/>
        <v>0</v>
      </c>
    </row>
    <row r="5956" spans="1:17">
      <c r="A5956" s="38">
        <v>41887</v>
      </c>
      <c r="B5956" s="49" t="s">
        <v>171</v>
      </c>
      <c r="C5956" s="24">
        <f t="shared" si="552"/>
        <v>30.406921776000001</v>
      </c>
      <c r="D5956" s="24">
        <f t="shared" si="553"/>
        <v>0</v>
      </c>
      <c r="E5956" s="18">
        <f>IF(G5956&gt;=0.3,(バックデータ一覧!$C$10*(バックデータ一覧!$C$12*計算過程!L5956+バックデータ一覧!$C$13*LN(計算過程!G5956)+バックデータ一覧!$C$14)^バックデータ一覧!$C$11+バックデータ一覧!$E$10*(計算過程!G5956/(バックデータ一覧!$E$12*計算過程!L5956+バックデータ一覧!$E$13*LN(計算過程!G5956)+バックデータ一覧!$E$14))^バックデータ一覧!$E$11)*計算過程!$W$11*10^-3,0)</f>
        <v>0</v>
      </c>
      <c r="F5956" s="18">
        <f>IF(G5956&lt;0.3,(バックデータ一覧!$C$10*(バックデータ一覧!$C$12*計算過程!L5956+バックデータ一覧!$C$13*LN(0.3)+バックデータ一覧!$C$14)^バックデータ一覧!$C$11+バックデータ一覧!$E$10*(0.3/(バックデータ一覧!$E$12*計算過程!L5956+バックデータ一覧!$E$13*LN(0.3)+バックデータ一覧!$E$14))^バックデータ一覧!$E$11)*計算過程!$W$11*計算過程!G5956/0.3*10^-3,0)</f>
        <v>0</v>
      </c>
      <c r="G5956" s="18">
        <f t="shared" si="554"/>
        <v>0</v>
      </c>
      <c r="H5956" s="18">
        <f t="shared" si="555"/>
        <v>0</v>
      </c>
      <c r="I5956" s="24">
        <v>0</v>
      </c>
      <c r="J5956" s="24">
        <v>0</v>
      </c>
      <c r="K5956" s="24">
        <v>0</v>
      </c>
      <c r="L5956" s="14">
        <f>貼り付けシート!C5956</f>
        <v>26.3</v>
      </c>
      <c r="M5956" s="14">
        <f>貼り付けシート!D5956</f>
        <v>19.600000000000001</v>
      </c>
      <c r="N5956" s="18">
        <f>貼り付けシート!E5956</f>
        <v>90.346614842573175</v>
      </c>
      <c r="O5956" s="18">
        <f>貼り付けシート!F5956</f>
        <v>0</v>
      </c>
      <c r="P5956" s="19">
        <f t="shared" si="556"/>
        <v>0</v>
      </c>
      <c r="Q5956" s="19">
        <f t="shared" si="557"/>
        <v>0</v>
      </c>
    </row>
    <row r="5957" spans="1:17">
      <c r="A5957" s="38">
        <v>41887</v>
      </c>
      <c r="B5957" s="49" t="s">
        <v>172</v>
      </c>
      <c r="C5957" s="24">
        <f t="shared" si="552"/>
        <v>30.406921776000001</v>
      </c>
      <c r="D5957" s="24">
        <f t="shared" si="553"/>
        <v>0</v>
      </c>
      <c r="E5957" s="18">
        <f>IF(G5957&gt;=0.3,(バックデータ一覧!$C$10*(バックデータ一覧!$C$12*計算過程!L5957+バックデータ一覧!$C$13*LN(計算過程!G5957)+バックデータ一覧!$C$14)^バックデータ一覧!$C$11+バックデータ一覧!$E$10*(計算過程!G5957/(バックデータ一覧!$E$12*計算過程!L5957+バックデータ一覧!$E$13*LN(計算過程!G5957)+バックデータ一覧!$E$14))^バックデータ一覧!$E$11)*計算過程!$W$11*10^-3,0)</f>
        <v>0</v>
      </c>
      <c r="F5957" s="18">
        <f>IF(G5957&lt;0.3,(バックデータ一覧!$C$10*(バックデータ一覧!$C$12*計算過程!L5957+バックデータ一覧!$C$13*LN(0.3)+バックデータ一覧!$C$14)^バックデータ一覧!$C$11+バックデータ一覧!$E$10*(0.3/(バックデータ一覧!$E$12*計算過程!L5957+バックデータ一覧!$E$13*LN(0.3)+バックデータ一覧!$E$14))^バックデータ一覧!$E$11)*計算過程!$W$11*計算過程!G5957/0.3*10^-3,0)</f>
        <v>0</v>
      </c>
      <c r="G5957" s="18">
        <f t="shared" si="554"/>
        <v>0</v>
      </c>
      <c r="H5957" s="18">
        <f t="shared" si="555"/>
        <v>0</v>
      </c>
      <c r="I5957" s="24">
        <v>0</v>
      </c>
      <c r="J5957" s="24">
        <v>0</v>
      </c>
      <c r="K5957" s="24">
        <v>0</v>
      </c>
      <c r="L5957" s="14">
        <f>貼り付けシート!C5957</f>
        <v>25.8</v>
      </c>
      <c r="M5957" s="14">
        <f>貼り付けシート!D5957</f>
        <v>19.3</v>
      </c>
      <c r="N5957" s="18">
        <f>貼り付けシート!E5957</f>
        <v>91.676583389350668</v>
      </c>
      <c r="O5957" s="18">
        <f>貼り付けシート!F5957</f>
        <v>0</v>
      </c>
      <c r="P5957" s="19">
        <f t="shared" si="556"/>
        <v>0</v>
      </c>
      <c r="Q5957" s="19">
        <f t="shared" si="557"/>
        <v>0</v>
      </c>
    </row>
    <row r="5958" spans="1:17">
      <c r="A5958" s="38">
        <v>41888</v>
      </c>
      <c r="B5958" s="49" t="s">
        <v>149</v>
      </c>
      <c r="C5958" s="24">
        <f t="shared" si="552"/>
        <v>30.406921776000001</v>
      </c>
      <c r="D5958" s="24">
        <f t="shared" si="553"/>
        <v>0</v>
      </c>
      <c r="E5958" s="18">
        <f>IF(G5958&gt;=0.3,(バックデータ一覧!$C$10*(バックデータ一覧!$C$12*計算過程!L5958+バックデータ一覧!$C$13*LN(計算過程!G5958)+バックデータ一覧!$C$14)^バックデータ一覧!$C$11+バックデータ一覧!$E$10*(計算過程!G5958/(バックデータ一覧!$E$12*計算過程!L5958+バックデータ一覧!$E$13*LN(計算過程!G5958)+バックデータ一覧!$E$14))^バックデータ一覧!$E$11)*計算過程!$W$11*10^-3,0)</f>
        <v>0</v>
      </c>
      <c r="F5958" s="18">
        <f>IF(G5958&lt;0.3,(バックデータ一覧!$C$10*(バックデータ一覧!$C$12*計算過程!L5958+バックデータ一覧!$C$13*LN(0.3)+バックデータ一覧!$C$14)^バックデータ一覧!$C$11+バックデータ一覧!$E$10*(0.3/(バックデータ一覧!$E$12*計算過程!L5958+バックデータ一覧!$E$13*LN(0.3)+バックデータ一覧!$E$14))^バックデータ一覧!$E$11)*計算過程!$W$11*計算過程!G5958/0.3*10^-3,0)</f>
        <v>0</v>
      </c>
      <c r="G5958" s="18">
        <f t="shared" si="554"/>
        <v>0</v>
      </c>
      <c r="H5958" s="18">
        <f t="shared" si="555"/>
        <v>0</v>
      </c>
      <c r="I5958" s="24">
        <v>0</v>
      </c>
      <c r="J5958" s="24">
        <v>0</v>
      </c>
      <c r="K5958" s="24">
        <v>0</v>
      </c>
      <c r="L5958" s="14">
        <f>貼り付けシート!C5958</f>
        <v>25.1</v>
      </c>
      <c r="M5958" s="14">
        <f>貼り付けシート!D5958</f>
        <v>19</v>
      </c>
      <c r="N5958" s="18">
        <f>貼り付けシート!E5958</f>
        <v>94.128065914411536</v>
      </c>
      <c r="O5958" s="18">
        <f>貼り付けシート!F5958</f>
        <v>0</v>
      </c>
      <c r="P5958" s="19">
        <f t="shared" si="556"/>
        <v>0</v>
      </c>
      <c r="Q5958" s="19">
        <f t="shared" si="557"/>
        <v>0</v>
      </c>
    </row>
    <row r="5959" spans="1:17">
      <c r="A5959" s="38">
        <v>41888</v>
      </c>
      <c r="B5959" s="49" t="s">
        <v>150</v>
      </c>
      <c r="C5959" s="24">
        <f t="shared" ref="C5959:C6022" si="558">$W$6*IF(AND(L5959&lt;5,N5959&gt;=80),$W$4,$W$5)*3600*10^-6</f>
        <v>30.406921776000001</v>
      </c>
      <c r="D5959" s="24">
        <f t="shared" ref="D5959:D6022" si="559">IF(G5959&gt;=0.3,E5959,F5959)</f>
        <v>0</v>
      </c>
      <c r="E5959" s="18">
        <f>IF(G5959&gt;=0.3,(バックデータ一覧!$C$10*(バックデータ一覧!$C$12*計算過程!L5959+バックデータ一覧!$C$13*LN(計算過程!G5959)+バックデータ一覧!$C$14)^バックデータ一覧!$C$11+バックデータ一覧!$E$10*(計算過程!G5959/(バックデータ一覧!$E$12*計算過程!L5959+バックデータ一覧!$E$13*LN(計算過程!G5959)+バックデータ一覧!$E$14))^バックデータ一覧!$E$11)*計算過程!$W$11*10^-3,0)</f>
        <v>0</v>
      </c>
      <c r="F5959" s="18">
        <f>IF(G5959&lt;0.3,(バックデータ一覧!$C$10*(バックデータ一覧!$C$12*計算過程!L5959+バックデータ一覧!$C$13*LN(0.3)+バックデータ一覧!$C$14)^バックデータ一覧!$C$11+バックデータ一覧!$E$10*(0.3/(バックデータ一覧!$E$12*計算過程!L5959+バックデータ一覧!$E$13*LN(0.3)+バックデータ一覧!$E$14))^バックデータ一覧!$E$11)*計算過程!$W$11*計算過程!G5959/0.3*10^-3,0)</f>
        <v>0</v>
      </c>
      <c r="G5959" s="18">
        <f t="shared" ref="G5959:G6022" si="560">H5959/($W$6*3600*10^-6)</f>
        <v>0</v>
      </c>
      <c r="H5959" s="18">
        <f t="shared" ref="H5959:H6022" si="561">IF(AND(L5959&lt;5,N5959&gt;=80),P5959/$W$4,P5959/$W$5)</f>
        <v>0</v>
      </c>
      <c r="I5959" s="24">
        <v>0</v>
      </c>
      <c r="J5959" s="24">
        <v>0</v>
      </c>
      <c r="K5959" s="24">
        <v>0</v>
      </c>
      <c r="L5959" s="14">
        <f>貼り付けシート!C5959</f>
        <v>24.4</v>
      </c>
      <c r="M5959" s="14">
        <f>貼り付けシート!D5959</f>
        <v>18.600000000000001</v>
      </c>
      <c r="N5959" s="18">
        <f>貼り付けシート!E5959</f>
        <v>96.1407008758204</v>
      </c>
      <c r="O5959" s="18">
        <f>貼り付けシート!F5959</f>
        <v>0</v>
      </c>
      <c r="P5959" s="19">
        <f t="shared" ref="P5959:P6022" si="562">IF(O5959&gt;C5959,C5959,O5959)</f>
        <v>0</v>
      </c>
      <c r="Q5959" s="19">
        <f t="shared" ref="Q5959:Q6022" si="563">IF(O5959&gt;C5959,O5959-C5959,0)</f>
        <v>0</v>
      </c>
    </row>
    <row r="5960" spans="1:17">
      <c r="A5960" s="38">
        <v>41888</v>
      </c>
      <c r="B5960" s="49" t="s">
        <v>151</v>
      </c>
      <c r="C5960" s="24">
        <f t="shared" si="558"/>
        <v>30.406921776000001</v>
      </c>
      <c r="D5960" s="24">
        <f t="shared" si="559"/>
        <v>0</v>
      </c>
      <c r="E5960" s="18">
        <f>IF(G5960&gt;=0.3,(バックデータ一覧!$C$10*(バックデータ一覧!$C$12*計算過程!L5960+バックデータ一覧!$C$13*LN(計算過程!G5960)+バックデータ一覧!$C$14)^バックデータ一覧!$C$11+バックデータ一覧!$E$10*(計算過程!G5960/(バックデータ一覧!$E$12*計算過程!L5960+バックデータ一覧!$E$13*LN(計算過程!G5960)+バックデータ一覧!$E$14))^バックデータ一覧!$E$11)*計算過程!$W$11*10^-3,0)</f>
        <v>0</v>
      </c>
      <c r="F5960" s="18">
        <f>IF(G5960&lt;0.3,(バックデータ一覧!$C$10*(バックデータ一覧!$C$12*計算過程!L5960+バックデータ一覧!$C$13*LN(0.3)+バックデータ一覧!$C$14)^バックデータ一覧!$C$11+バックデータ一覧!$E$10*(0.3/(バックデータ一覧!$E$12*計算過程!L5960+バックデータ一覧!$E$13*LN(0.3)+バックデータ一覧!$E$14))^バックデータ一覧!$E$11)*計算過程!$W$11*計算過程!G5960/0.3*10^-3,0)</f>
        <v>0</v>
      </c>
      <c r="G5960" s="18">
        <f t="shared" si="560"/>
        <v>0</v>
      </c>
      <c r="H5960" s="18">
        <f t="shared" si="561"/>
        <v>0</v>
      </c>
      <c r="I5960" s="24">
        <v>0</v>
      </c>
      <c r="J5960" s="24">
        <v>0</v>
      </c>
      <c r="K5960" s="24">
        <v>0</v>
      </c>
      <c r="L5960" s="14">
        <f>貼り付けシート!C5960</f>
        <v>24</v>
      </c>
      <c r="M5960" s="14">
        <f>貼り付けシート!D5960</f>
        <v>17.899999999999999</v>
      </c>
      <c r="N5960" s="18">
        <f>貼り付けシート!E5960</f>
        <v>94.872780934365835</v>
      </c>
      <c r="O5960" s="18">
        <f>貼り付けシート!F5960</f>
        <v>0</v>
      </c>
      <c r="P5960" s="19">
        <f t="shared" si="562"/>
        <v>0</v>
      </c>
      <c r="Q5960" s="19">
        <f t="shared" si="563"/>
        <v>0</v>
      </c>
    </row>
    <row r="5961" spans="1:17">
      <c r="A5961" s="38">
        <v>41888</v>
      </c>
      <c r="B5961" s="49" t="s">
        <v>152</v>
      </c>
      <c r="C5961" s="24">
        <f t="shared" si="558"/>
        <v>30.406921776000001</v>
      </c>
      <c r="D5961" s="24">
        <f t="shared" si="559"/>
        <v>0</v>
      </c>
      <c r="E5961" s="18">
        <f>IF(G5961&gt;=0.3,(バックデータ一覧!$C$10*(バックデータ一覧!$C$12*計算過程!L5961+バックデータ一覧!$C$13*LN(計算過程!G5961)+バックデータ一覧!$C$14)^バックデータ一覧!$C$11+バックデータ一覧!$E$10*(計算過程!G5961/(バックデータ一覧!$E$12*計算過程!L5961+バックデータ一覧!$E$13*LN(計算過程!G5961)+バックデータ一覧!$E$14))^バックデータ一覧!$E$11)*計算過程!$W$11*10^-3,0)</f>
        <v>0</v>
      </c>
      <c r="F5961" s="18">
        <f>IF(G5961&lt;0.3,(バックデータ一覧!$C$10*(バックデータ一覧!$C$12*計算過程!L5961+バックデータ一覧!$C$13*LN(0.3)+バックデータ一覧!$C$14)^バックデータ一覧!$C$11+バックデータ一覧!$E$10*(0.3/(バックデータ一覧!$E$12*計算過程!L5961+バックデータ一覧!$E$13*LN(0.3)+バックデータ一覧!$E$14))^バックデータ一覧!$E$11)*計算過程!$W$11*計算過程!G5961/0.3*10^-3,0)</f>
        <v>0</v>
      </c>
      <c r="G5961" s="18">
        <f t="shared" si="560"/>
        <v>0</v>
      </c>
      <c r="H5961" s="18">
        <f t="shared" si="561"/>
        <v>0</v>
      </c>
      <c r="I5961" s="24">
        <v>0</v>
      </c>
      <c r="J5961" s="24">
        <v>0</v>
      </c>
      <c r="K5961" s="24">
        <v>0</v>
      </c>
      <c r="L5961" s="14">
        <f>貼り付けシート!C5961</f>
        <v>23.4</v>
      </c>
      <c r="M5961" s="14">
        <f>貼り付けシート!D5961</f>
        <v>17.3</v>
      </c>
      <c r="N5961" s="18">
        <f>貼り付けシート!E5961</f>
        <v>95.154882841629046</v>
      </c>
      <c r="O5961" s="18">
        <f>貼り付けシート!F5961</f>
        <v>0</v>
      </c>
      <c r="P5961" s="19">
        <f t="shared" si="562"/>
        <v>0</v>
      </c>
      <c r="Q5961" s="19">
        <f t="shared" si="563"/>
        <v>0</v>
      </c>
    </row>
    <row r="5962" spans="1:17">
      <c r="A5962" s="38">
        <v>41888</v>
      </c>
      <c r="B5962" s="49" t="s">
        <v>153</v>
      </c>
      <c r="C5962" s="24">
        <f t="shared" si="558"/>
        <v>30.406921776000001</v>
      </c>
      <c r="D5962" s="24">
        <f t="shared" si="559"/>
        <v>0</v>
      </c>
      <c r="E5962" s="18">
        <f>IF(G5962&gt;=0.3,(バックデータ一覧!$C$10*(バックデータ一覧!$C$12*計算過程!L5962+バックデータ一覧!$C$13*LN(計算過程!G5962)+バックデータ一覧!$C$14)^バックデータ一覧!$C$11+バックデータ一覧!$E$10*(計算過程!G5962/(バックデータ一覧!$E$12*計算過程!L5962+バックデータ一覧!$E$13*LN(計算過程!G5962)+バックデータ一覧!$E$14))^バックデータ一覧!$E$11)*計算過程!$W$11*10^-3,0)</f>
        <v>0</v>
      </c>
      <c r="F5962" s="18">
        <f>IF(G5962&lt;0.3,(バックデータ一覧!$C$10*(バックデータ一覧!$C$12*計算過程!L5962+バックデータ一覧!$C$13*LN(0.3)+バックデータ一覧!$C$14)^バックデータ一覧!$C$11+バックデータ一覧!$E$10*(0.3/(バックデータ一覧!$E$12*計算過程!L5962+バックデータ一覧!$E$13*LN(0.3)+バックデータ一覧!$E$14))^バックデータ一覧!$E$11)*計算過程!$W$11*計算過程!G5962/0.3*10^-3,0)</f>
        <v>0</v>
      </c>
      <c r="G5962" s="18">
        <f t="shared" si="560"/>
        <v>0</v>
      </c>
      <c r="H5962" s="18">
        <f t="shared" si="561"/>
        <v>0</v>
      </c>
      <c r="I5962" s="24">
        <v>0</v>
      </c>
      <c r="J5962" s="24">
        <v>0</v>
      </c>
      <c r="K5962" s="24">
        <v>0</v>
      </c>
      <c r="L5962" s="14">
        <f>貼り付けシート!C5962</f>
        <v>22.9</v>
      </c>
      <c r="M5962" s="14">
        <f>貼り付けシート!D5962</f>
        <v>16.899999999999999</v>
      </c>
      <c r="N5962" s="18">
        <f>貼り付けシート!E5962</f>
        <v>95.867800202406642</v>
      </c>
      <c r="O5962" s="18">
        <f>貼り付けシート!F5962</f>
        <v>0</v>
      </c>
      <c r="P5962" s="19">
        <f t="shared" si="562"/>
        <v>0</v>
      </c>
      <c r="Q5962" s="19">
        <f t="shared" si="563"/>
        <v>0</v>
      </c>
    </row>
    <row r="5963" spans="1:17">
      <c r="A5963" s="38">
        <v>41888</v>
      </c>
      <c r="B5963" s="49" t="s">
        <v>154</v>
      </c>
      <c r="C5963" s="24">
        <f t="shared" si="558"/>
        <v>30.406921776000001</v>
      </c>
      <c r="D5963" s="24">
        <f t="shared" si="559"/>
        <v>0</v>
      </c>
      <c r="E5963" s="18">
        <f>IF(G5963&gt;=0.3,(バックデータ一覧!$C$10*(バックデータ一覧!$C$12*計算過程!L5963+バックデータ一覧!$C$13*LN(計算過程!G5963)+バックデータ一覧!$C$14)^バックデータ一覧!$C$11+バックデータ一覧!$E$10*(計算過程!G5963/(バックデータ一覧!$E$12*計算過程!L5963+バックデータ一覧!$E$13*LN(計算過程!G5963)+バックデータ一覧!$E$14))^バックデータ一覧!$E$11)*計算過程!$W$11*10^-3,0)</f>
        <v>0</v>
      </c>
      <c r="F5963" s="18">
        <f>IF(G5963&lt;0.3,(バックデータ一覧!$C$10*(バックデータ一覧!$C$12*計算過程!L5963+バックデータ一覧!$C$13*LN(0.3)+バックデータ一覧!$C$14)^バックデータ一覧!$C$11+バックデータ一覧!$E$10*(0.3/(バックデータ一覧!$E$12*計算過程!L5963+バックデータ一覧!$E$13*LN(0.3)+バックデータ一覧!$E$14))^バックデータ一覧!$E$11)*計算過程!$W$11*計算過程!G5963/0.3*10^-3,0)</f>
        <v>0</v>
      </c>
      <c r="G5963" s="18">
        <f t="shared" si="560"/>
        <v>0</v>
      </c>
      <c r="H5963" s="18">
        <f t="shared" si="561"/>
        <v>0</v>
      </c>
      <c r="I5963" s="24">
        <v>0</v>
      </c>
      <c r="J5963" s="24">
        <v>0</v>
      </c>
      <c r="K5963" s="24">
        <v>0</v>
      </c>
      <c r="L5963" s="14">
        <f>貼り付けシート!C5963</f>
        <v>22.5</v>
      </c>
      <c r="M5963" s="14">
        <f>貼り付けシート!D5963</f>
        <v>16.399999999999999</v>
      </c>
      <c r="N5963" s="18">
        <f>貼り付けシート!E5963</f>
        <v>95.391483159348283</v>
      </c>
      <c r="O5963" s="18">
        <f>貼り付けシート!F5963</f>
        <v>0</v>
      </c>
      <c r="P5963" s="19">
        <f t="shared" si="562"/>
        <v>0</v>
      </c>
      <c r="Q5963" s="19">
        <f t="shared" si="563"/>
        <v>0</v>
      </c>
    </row>
    <row r="5964" spans="1:17">
      <c r="A5964" s="38">
        <v>41888</v>
      </c>
      <c r="B5964" s="49" t="s">
        <v>155</v>
      </c>
      <c r="C5964" s="24">
        <f t="shared" si="558"/>
        <v>30.406921776000001</v>
      </c>
      <c r="D5964" s="24">
        <f t="shared" si="559"/>
        <v>0</v>
      </c>
      <c r="E5964" s="18">
        <f>IF(G5964&gt;=0.3,(バックデータ一覧!$C$10*(バックデータ一覧!$C$12*計算過程!L5964+バックデータ一覧!$C$13*LN(計算過程!G5964)+バックデータ一覧!$C$14)^バックデータ一覧!$C$11+バックデータ一覧!$E$10*(計算過程!G5964/(バックデータ一覧!$E$12*計算過程!L5964+バックデータ一覧!$E$13*LN(計算過程!G5964)+バックデータ一覧!$E$14))^バックデータ一覧!$E$11)*計算過程!$W$11*10^-3,0)</f>
        <v>0</v>
      </c>
      <c r="F5964" s="18">
        <f>IF(G5964&lt;0.3,(バックデータ一覧!$C$10*(バックデータ一覧!$C$12*計算過程!L5964+バックデータ一覧!$C$13*LN(0.3)+バックデータ一覧!$C$14)^バックデータ一覧!$C$11+バックデータ一覧!$E$10*(0.3/(バックデータ一覧!$E$12*計算過程!L5964+バックデータ一覧!$E$13*LN(0.3)+バックデータ一覧!$E$14))^バックデータ一覧!$E$11)*計算過程!$W$11*計算過程!G5964/0.3*10^-3,0)</f>
        <v>0</v>
      </c>
      <c r="G5964" s="18">
        <f t="shared" si="560"/>
        <v>0</v>
      </c>
      <c r="H5964" s="18">
        <f t="shared" si="561"/>
        <v>0</v>
      </c>
      <c r="I5964" s="24">
        <v>0</v>
      </c>
      <c r="J5964" s="24">
        <v>0</v>
      </c>
      <c r="K5964" s="24">
        <v>0</v>
      </c>
      <c r="L5964" s="14">
        <f>貼り付けシート!C5964</f>
        <v>23.1</v>
      </c>
      <c r="M5964" s="14">
        <f>貼り付けシート!D5964</f>
        <v>16.7</v>
      </c>
      <c r="N5964" s="18">
        <f>貼り付けシート!E5964</f>
        <v>93.62261378040661</v>
      </c>
      <c r="O5964" s="18">
        <f>貼り付けシート!F5964</f>
        <v>0</v>
      </c>
      <c r="P5964" s="19">
        <f t="shared" si="562"/>
        <v>0</v>
      </c>
      <c r="Q5964" s="19">
        <f t="shared" si="563"/>
        <v>0</v>
      </c>
    </row>
    <row r="5965" spans="1:17">
      <c r="A5965" s="38">
        <v>41888</v>
      </c>
      <c r="B5965" s="49" t="s">
        <v>156</v>
      </c>
      <c r="C5965" s="24">
        <f t="shared" si="558"/>
        <v>30.406921776000001</v>
      </c>
      <c r="D5965" s="24">
        <f t="shared" si="559"/>
        <v>0</v>
      </c>
      <c r="E5965" s="18">
        <f>IF(G5965&gt;=0.3,(バックデータ一覧!$C$10*(バックデータ一覧!$C$12*計算過程!L5965+バックデータ一覧!$C$13*LN(計算過程!G5965)+バックデータ一覧!$C$14)^バックデータ一覧!$C$11+バックデータ一覧!$E$10*(計算過程!G5965/(バックデータ一覧!$E$12*計算過程!L5965+バックデータ一覧!$E$13*LN(計算過程!G5965)+バックデータ一覧!$E$14))^バックデータ一覧!$E$11)*計算過程!$W$11*10^-3,0)</f>
        <v>0</v>
      </c>
      <c r="F5965" s="18">
        <f>IF(G5965&lt;0.3,(バックデータ一覧!$C$10*(バックデータ一覧!$C$12*計算過程!L5965+バックデータ一覧!$C$13*LN(0.3)+バックデータ一覧!$C$14)^バックデータ一覧!$C$11+バックデータ一覧!$E$10*(0.3/(バックデータ一覧!$E$12*計算過程!L5965+バックデータ一覧!$E$13*LN(0.3)+バックデータ一覧!$E$14))^バックデータ一覧!$E$11)*計算過程!$W$11*計算過程!G5965/0.3*10^-3,0)</f>
        <v>0</v>
      </c>
      <c r="G5965" s="18">
        <f t="shared" si="560"/>
        <v>0</v>
      </c>
      <c r="H5965" s="18">
        <f t="shared" si="561"/>
        <v>0</v>
      </c>
      <c r="I5965" s="24">
        <v>0</v>
      </c>
      <c r="J5965" s="24">
        <v>0</v>
      </c>
      <c r="K5965" s="24">
        <v>0</v>
      </c>
      <c r="L5965" s="14">
        <f>貼り付けシート!C5965</f>
        <v>24.7</v>
      </c>
      <c r="M5965" s="14">
        <f>貼り付けシート!D5965</f>
        <v>17</v>
      </c>
      <c r="N5965" s="18">
        <f>貼り付けシート!E5965</f>
        <v>86.523802920399362</v>
      </c>
      <c r="O5965" s="18">
        <f>貼り付けシート!F5965</f>
        <v>0</v>
      </c>
      <c r="P5965" s="19">
        <f t="shared" si="562"/>
        <v>0</v>
      </c>
      <c r="Q5965" s="19">
        <f t="shared" si="563"/>
        <v>0</v>
      </c>
    </row>
    <row r="5966" spans="1:17">
      <c r="A5966" s="38">
        <v>41888</v>
      </c>
      <c r="B5966" s="49" t="s">
        <v>157</v>
      </c>
      <c r="C5966" s="24">
        <f t="shared" si="558"/>
        <v>30.406921776000001</v>
      </c>
      <c r="D5966" s="24">
        <f t="shared" si="559"/>
        <v>0</v>
      </c>
      <c r="E5966" s="18">
        <f>IF(G5966&gt;=0.3,(バックデータ一覧!$C$10*(バックデータ一覧!$C$12*計算過程!L5966+バックデータ一覧!$C$13*LN(計算過程!G5966)+バックデータ一覧!$C$14)^バックデータ一覧!$C$11+バックデータ一覧!$E$10*(計算過程!G5966/(バックデータ一覧!$E$12*計算過程!L5966+バックデータ一覧!$E$13*LN(計算過程!G5966)+バックデータ一覧!$E$14))^バックデータ一覧!$E$11)*計算過程!$W$11*10^-3,0)</f>
        <v>0</v>
      </c>
      <c r="F5966" s="18">
        <f>IF(G5966&lt;0.3,(バックデータ一覧!$C$10*(バックデータ一覧!$C$12*計算過程!L5966+バックデータ一覧!$C$13*LN(0.3)+バックデータ一覧!$C$14)^バックデータ一覧!$C$11+バックデータ一覧!$E$10*(0.3/(バックデータ一覧!$E$12*計算過程!L5966+バックデータ一覧!$E$13*LN(0.3)+バックデータ一覧!$E$14))^バックデータ一覧!$E$11)*計算過程!$W$11*計算過程!G5966/0.3*10^-3,0)</f>
        <v>0</v>
      </c>
      <c r="G5966" s="18">
        <f t="shared" si="560"/>
        <v>0</v>
      </c>
      <c r="H5966" s="18">
        <f t="shared" si="561"/>
        <v>0</v>
      </c>
      <c r="I5966" s="24">
        <v>0</v>
      </c>
      <c r="J5966" s="24">
        <v>0</v>
      </c>
      <c r="K5966" s="24">
        <v>0</v>
      </c>
      <c r="L5966" s="14">
        <f>貼り付けシート!C5966</f>
        <v>27.4</v>
      </c>
      <c r="M5966" s="14">
        <f>貼り付けシート!D5966</f>
        <v>16.3</v>
      </c>
      <c r="N5966" s="18">
        <f>貼り付けシート!E5966</f>
        <v>70.794722241413723</v>
      </c>
      <c r="O5966" s="18">
        <f>貼り付けシート!F5966</f>
        <v>0</v>
      </c>
      <c r="P5966" s="19">
        <f t="shared" si="562"/>
        <v>0</v>
      </c>
      <c r="Q5966" s="19">
        <f t="shared" si="563"/>
        <v>0</v>
      </c>
    </row>
    <row r="5967" spans="1:17">
      <c r="A5967" s="38">
        <v>41888</v>
      </c>
      <c r="B5967" s="49" t="s">
        <v>158</v>
      </c>
      <c r="C5967" s="24">
        <f t="shared" si="558"/>
        <v>30.406921776000001</v>
      </c>
      <c r="D5967" s="24">
        <f t="shared" si="559"/>
        <v>0</v>
      </c>
      <c r="E5967" s="18">
        <f>IF(G5967&gt;=0.3,(バックデータ一覧!$C$10*(バックデータ一覧!$C$12*計算過程!L5967+バックデータ一覧!$C$13*LN(計算過程!G5967)+バックデータ一覧!$C$14)^バックデータ一覧!$C$11+バックデータ一覧!$E$10*(計算過程!G5967/(バックデータ一覧!$E$12*計算過程!L5967+バックデータ一覧!$E$13*LN(計算過程!G5967)+バックデータ一覧!$E$14))^バックデータ一覧!$E$11)*計算過程!$W$11*10^-3,0)</f>
        <v>0</v>
      </c>
      <c r="F5967" s="18">
        <f>IF(G5967&lt;0.3,(バックデータ一覧!$C$10*(バックデータ一覧!$C$12*計算過程!L5967+バックデータ一覧!$C$13*LN(0.3)+バックデータ一覧!$C$14)^バックデータ一覧!$C$11+バックデータ一覧!$E$10*(0.3/(バックデータ一覧!$E$12*計算過程!L5967+バックデータ一覧!$E$13*LN(0.3)+バックデータ一覧!$E$14))^バックデータ一覧!$E$11)*計算過程!$W$11*計算過程!G5967/0.3*10^-3,0)</f>
        <v>0</v>
      </c>
      <c r="G5967" s="18">
        <f t="shared" si="560"/>
        <v>0</v>
      </c>
      <c r="H5967" s="18">
        <f t="shared" si="561"/>
        <v>0</v>
      </c>
      <c r="I5967" s="24">
        <v>0</v>
      </c>
      <c r="J5967" s="24">
        <v>0</v>
      </c>
      <c r="K5967" s="24">
        <v>0</v>
      </c>
      <c r="L5967" s="14">
        <f>貼り付けシート!C5967</f>
        <v>30.4</v>
      </c>
      <c r="M5967" s="14">
        <f>貼り付けシート!D5967</f>
        <v>12.3</v>
      </c>
      <c r="N5967" s="18">
        <f>貼り付けシート!E5967</f>
        <v>45.189275742613276</v>
      </c>
      <c r="O5967" s="18">
        <f>貼り付けシート!F5967</f>
        <v>0</v>
      </c>
      <c r="P5967" s="19">
        <f t="shared" si="562"/>
        <v>0</v>
      </c>
      <c r="Q5967" s="19">
        <f t="shared" si="563"/>
        <v>0</v>
      </c>
    </row>
    <row r="5968" spans="1:17">
      <c r="A5968" s="38">
        <v>41888</v>
      </c>
      <c r="B5968" s="49" t="s">
        <v>159</v>
      </c>
      <c r="C5968" s="24">
        <f t="shared" si="558"/>
        <v>30.406921776000001</v>
      </c>
      <c r="D5968" s="24">
        <f t="shared" si="559"/>
        <v>0</v>
      </c>
      <c r="E5968" s="18">
        <f>IF(G5968&gt;=0.3,(バックデータ一覧!$C$10*(バックデータ一覧!$C$12*計算過程!L5968+バックデータ一覧!$C$13*LN(計算過程!G5968)+バックデータ一覧!$C$14)^バックデータ一覧!$C$11+バックデータ一覧!$E$10*(計算過程!G5968/(バックデータ一覧!$E$12*計算過程!L5968+バックデータ一覧!$E$13*LN(計算過程!G5968)+バックデータ一覧!$E$14))^バックデータ一覧!$E$11)*計算過程!$W$11*10^-3,0)</f>
        <v>0</v>
      </c>
      <c r="F5968" s="18">
        <f>IF(G5968&lt;0.3,(バックデータ一覧!$C$10*(バックデータ一覧!$C$12*計算過程!L5968+バックデータ一覧!$C$13*LN(0.3)+バックデータ一覧!$C$14)^バックデータ一覧!$C$11+バックデータ一覧!$E$10*(0.3/(バックデータ一覧!$E$12*計算過程!L5968+バックデータ一覧!$E$13*LN(0.3)+バックデータ一覧!$E$14))^バックデータ一覧!$E$11)*計算過程!$W$11*計算過程!G5968/0.3*10^-3,0)</f>
        <v>0</v>
      </c>
      <c r="G5968" s="18">
        <f t="shared" si="560"/>
        <v>0</v>
      </c>
      <c r="H5968" s="18">
        <f t="shared" si="561"/>
        <v>0</v>
      </c>
      <c r="I5968" s="24">
        <v>0</v>
      </c>
      <c r="J5968" s="24">
        <v>0</v>
      </c>
      <c r="K5968" s="24">
        <v>0</v>
      </c>
      <c r="L5968" s="14">
        <f>貼り付けシート!C5968</f>
        <v>30.8</v>
      </c>
      <c r="M5968" s="14">
        <f>貼り付けシート!D5968</f>
        <v>13.4</v>
      </c>
      <c r="N5968" s="18">
        <f>貼り付けシート!E5968</f>
        <v>48.034722957577799</v>
      </c>
      <c r="O5968" s="18">
        <f>貼り付けシート!F5968</f>
        <v>0</v>
      </c>
      <c r="P5968" s="19">
        <f t="shared" si="562"/>
        <v>0</v>
      </c>
      <c r="Q5968" s="19">
        <f t="shared" si="563"/>
        <v>0</v>
      </c>
    </row>
    <row r="5969" spans="1:17">
      <c r="A5969" s="38">
        <v>41888</v>
      </c>
      <c r="B5969" s="49" t="s">
        <v>160</v>
      </c>
      <c r="C5969" s="24">
        <f t="shared" si="558"/>
        <v>30.406921776000001</v>
      </c>
      <c r="D5969" s="24">
        <f t="shared" si="559"/>
        <v>0</v>
      </c>
      <c r="E5969" s="18">
        <f>IF(G5969&gt;=0.3,(バックデータ一覧!$C$10*(バックデータ一覧!$C$12*計算過程!L5969+バックデータ一覧!$C$13*LN(計算過程!G5969)+バックデータ一覧!$C$14)^バックデータ一覧!$C$11+バックデータ一覧!$E$10*(計算過程!G5969/(バックデータ一覧!$E$12*計算過程!L5969+バックデータ一覧!$E$13*LN(計算過程!G5969)+バックデータ一覧!$E$14))^バックデータ一覧!$E$11)*計算過程!$W$11*10^-3,0)</f>
        <v>0</v>
      </c>
      <c r="F5969" s="18">
        <f>IF(G5969&lt;0.3,(バックデータ一覧!$C$10*(バックデータ一覧!$C$12*計算過程!L5969+バックデータ一覧!$C$13*LN(0.3)+バックデータ一覧!$C$14)^バックデータ一覧!$C$11+バックデータ一覧!$E$10*(0.3/(バックデータ一覧!$E$12*計算過程!L5969+バックデータ一覧!$E$13*LN(0.3)+バックデータ一覧!$E$14))^バックデータ一覧!$E$11)*計算過程!$W$11*計算過程!G5969/0.3*10^-3,0)</f>
        <v>0</v>
      </c>
      <c r="G5969" s="18">
        <f t="shared" si="560"/>
        <v>0</v>
      </c>
      <c r="H5969" s="18">
        <f t="shared" si="561"/>
        <v>0</v>
      </c>
      <c r="I5969" s="24">
        <v>0</v>
      </c>
      <c r="J5969" s="24">
        <v>0</v>
      </c>
      <c r="K5969" s="24">
        <v>0</v>
      </c>
      <c r="L5969" s="14">
        <f>貼り付けシート!C5969</f>
        <v>31.2</v>
      </c>
      <c r="M5969" s="14">
        <f>貼り付けシート!D5969</f>
        <v>12.7</v>
      </c>
      <c r="N5969" s="18">
        <f>貼り付けシート!E5969</f>
        <v>44.548729415800473</v>
      </c>
      <c r="O5969" s="18">
        <f>貼り付けシート!F5969</f>
        <v>0</v>
      </c>
      <c r="P5969" s="19">
        <f t="shared" si="562"/>
        <v>0</v>
      </c>
      <c r="Q5969" s="19">
        <f t="shared" si="563"/>
        <v>0</v>
      </c>
    </row>
    <row r="5970" spans="1:17">
      <c r="A5970" s="38">
        <v>41888</v>
      </c>
      <c r="B5970" s="49" t="s">
        <v>161</v>
      </c>
      <c r="C5970" s="24">
        <f t="shared" si="558"/>
        <v>30.406921776000001</v>
      </c>
      <c r="D5970" s="24">
        <f t="shared" si="559"/>
        <v>0</v>
      </c>
      <c r="E5970" s="18">
        <f>IF(G5970&gt;=0.3,(バックデータ一覧!$C$10*(バックデータ一覧!$C$12*計算過程!L5970+バックデータ一覧!$C$13*LN(計算過程!G5970)+バックデータ一覧!$C$14)^バックデータ一覧!$C$11+バックデータ一覧!$E$10*(計算過程!G5970/(バックデータ一覧!$E$12*計算過程!L5970+バックデータ一覧!$E$13*LN(計算過程!G5970)+バックデータ一覧!$E$14))^バックデータ一覧!$E$11)*計算過程!$W$11*10^-3,0)</f>
        <v>0</v>
      </c>
      <c r="F5970" s="18">
        <f>IF(G5970&lt;0.3,(バックデータ一覧!$C$10*(バックデータ一覧!$C$12*計算過程!L5970+バックデータ一覧!$C$13*LN(0.3)+バックデータ一覧!$C$14)^バックデータ一覧!$C$11+バックデータ一覧!$E$10*(0.3/(バックデータ一覧!$E$12*計算過程!L5970+バックデータ一覧!$E$13*LN(0.3)+バックデータ一覧!$E$14))^バックデータ一覧!$E$11)*計算過程!$W$11*計算過程!G5970/0.3*10^-3,0)</f>
        <v>0</v>
      </c>
      <c r="G5970" s="18">
        <f t="shared" si="560"/>
        <v>0</v>
      </c>
      <c r="H5970" s="18">
        <f t="shared" si="561"/>
        <v>0</v>
      </c>
      <c r="I5970" s="24">
        <v>0</v>
      </c>
      <c r="J5970" s="24">
        <v>0</v>
      </c>
      <c r="K5970" s="24">
        <v>0</v>
      </c>
      <c r="L5970" s="14">
        <f>貼り付けシート!C5970</f>
        <v>30.2</v>
      </c>
      <c r="M5970" s="14">
        <f>貼り付けシート!D5970</f>
        <v>13.6</v>
      </c>
      <c r="N5970" s="18">
        <f>貼り付けシート!E5970</f>
        <v>50.437645740488037</v>
      </c>
      <c r="O5970" s="18">
        <f>貼り付けシート!F5970</f>
        <v>0</v>
      </c>
      <c r="P5970" s="19">
        <f t="shared" si="562"/>
        <v>0</v>
      </c>
      <c r="Q5970" s="19">
        <f t="shared" si="563"/>
        <v>0</v>
      </c>
    </row>
    <row r="5971" spans="1:17">
      <c r="A5971" s="38">
        <v>41888</v>
      </c>
      <c r="B5971" s="49" t="s">
        <v>162</v>
      </c>
      <c r="C5971" s="24">
        <f t="shared" si="558"/>
        <v>30.406921776000001</v>
      </c>
      <c r="D5971" s="24">
        <f t="shared" si="559"/>
        <v>0</v>
      </c>
      <c r="E5971" s="18">
        <f>IF(G5971&gt;=0.3,(バックデータ一覧!$C$10*(バックデータ一覧!$C$12*計算過程!L5971+バックデータ一覧!$C$13*LN(計算過程!G5971)+バックデータ一覧!$C$14)^バックデータ一覧!$C$11+バックデータ一覧!$E$10*(計算過程!G5971/(バックデータ一覧!$E$12*計算過程!L5971+バックデータ一覧!$E$13*LN(計算過程!G5971)+バックデータ一覧!$E$14))^バックデータ一覧!$E$11)*計算過程!$W$11*10^-3,0)</f>
        <v>0</v>
      </c>
      <c r="F5971" s="18">
        <f>IF(G5971&lt;0.3,(バックデータ一覧!$C$10*(バックデータ一覧!$C$12*計算過程!L5971+バックデータ一覧!$C$13*LN(0.3)+バックデータ一覧!$C$14)^バックデータ一覧!$C$11+バックデータ一覧!$E$10*(0.3/(バックデータ一覧!$E$12*計算過程!L5971+バックデータ一覧!$E$13*LN(0.3)+バックデータ一覧!$E$14))^バックデータ一覧!$E$11)*計算過程!$W$11*計算過程!G5971/0.3*10^-3,0)</f>
        <v>0</v>
      </c>
      <c r="G5971" s="18">
        <f t="shared" si="560"/>
        <v>0</v>
      </c>
      <c r="H5971" s="18">
        <f t="shared" si="561"/>
        <v>0</v>
      </c>
      <c r="I5971" s="24">
        <v>0</v>
      </c>
      <c r="J5971" s="24">
        <v>0</v>
      </c>
      <c r="K5971" s="24">
        <v>0</v>
      </c>
      <c r="L5971" s="14">
        <f>貼り付けシート!C5971</f>
        <v>29.7</v>
      </c>
      <c r="M5971" s="14">
        <f>貼り付けシート!D5971</f>
        <v>15.6</v>
      </c>
      <c r="N5971" s="18">
        <f>貼り付けシート!E5971</f>
        <v>59.353425490357466</v>
      </c>
      <c r="O5971" s="18">
        <f>貼り付けシート!F5971</f>
        <v>0</v>
      </c>
      <c r="P5971" s="19">
        <f t="shared" si="562"/>
        <v>0</v>
      </c>
      <c r="Q5971" s="19">
        <f t="shared" si="563"/>
        <v>0</v>
      </c>
    </row>
    <row r="5972" spans="1:17">
      <c r="A5972" s="38">
        <v>41888</v>
      </c>
      <c r="B5972" s="49" t="s">
        <v>163</v>
      </c>
      <c r="C5972" s="24">
        <f t="shared" si="558"/>
        <v>30.406921776000001</v>
      </c>
      <c r="D5972" s="24">
        <f t="shared" si="559"/>
        <v>0</v>
      </c>
      <c r="E5972" s="18">
        <f>IF(G5972&gt;=0.3,(バックデータ一覧!$C$10*(バックデータ一覧!$C$12*計算過程!L5972+バックデータ一覧!$C$13*LN(計算過程!G5972)+バックデータ一覧!$C$14)^バックデータ一覧!$C$11+バックデータ一覧!$E$10*(計算過程!G5972/(バックデータ一覧!$E$12*計算過程!L5972+バックデータ一覧!$E$13*LN(計算過程!G5972)+バックデータ一覧!$E$14))^バックデータ一覧!$E$11)*計算過程!$W$11*10^-3,0)</f>
        <v>0</v>
      </c>
      <c r="F5972" s="18">
        <f>IF(G5972&lt;0.3,(バックデータ一覧!$C$10*(バックデータ一覧!$C$12*計算過程!L5972+バックデータ一覧!$C$13*LN(0.3)+バックデータ一覧!$C$14)^バックデータ一覧!$C$11+バックデータ一覧!$E$10*(0.3/(バックデータ一覧!$E$12*計算過程!L5972+バックデータ一覧!$E$13*LN(0.3)+バックデータ一覧!$E$14))^バックデータ一覧!$E$11)*計算過程!$W$11*計算過程!G5972/0.3*10^-3,0)</f>
        <v>0</v>
      </c>
      <c r="G5972" s="18">
        <f t="shared" si="560"/>
        <v>0</v>
      </c>
      <c r="H5972" s="18">
        <f t="shared" si="561"/>
        <v>0</v>
      </c>
      <c r="I5972" s="24">
        <v>0</v>
      </c>
      <c r="J5972" s="24">
        <v>0</v>
      </c>
      <c r="K5972" s="24">
        <v>0</v>
      </c>
      <c r="L5972" s="14">
        <f>貼り付けシート!C5972</f>
        <v>29.3</v>
      </c>
      <c r="M5972" s="14">
        <f>貼り付けシート!D5972</f>
        <v>15.3</v>
      </c>
      <c r="N5972" s="18">
        <f>貼り付けシート!E5972</f>
        <v>59.597293770512238</v>
      </c>
      <c r="O5972" s="18">
        <f>貼り付けシート!F5972</f>
        <v>0</v>
      </c>
      <c r="P5972" s="19">
        <f t="shared" si="562"/>
        <v>0</v>
      </c>
      <c r="Q5972" s="19">
        <f t="shared" si="563"/>
        <v>0</v>
      </c>
    </row>
    <row r="5973" spans="1:17">
      <c r="A5973" s="38">
        <v>41888</v>
      </c>
      <c r="B5973" s="49" t="s">
        <v>164</v>
      </c>
      <c r="C5973" s="24">
        <f t="shared" si="558"/>
        <v>30.406921776000001</v>
      </c>
      <c r="D5973" s="24">
        <f t="shared" si="559"/>
        <v>0</v>
      </c>
      <c r="E5973" s="18">
        <f>IF(G5973&gt;=0.3,(バックデータ一覧!$C$10*(バックデータ一覧!$C$12*計算過程!L5973+バックデータ一覧!$C$13*LN(計算過程!G5973)+バックデータ一覧!$C$14)^バックデータ一覧!$C$11+バックデータ一覧!$E$10*(計算過程!G5973/(バックデータ一覧!$E$12*計算過程!L5973+バックデータ一覧!$E$13*LN(計算過程!G5973)+バックデータ一覧!$E$14))^バックデータ一覧!$E$11)*計算過程!$W$11*10^-3,0)</f>
        <v>0</v>
      </c>
      <c r="F5973" s="18">
        <f>IF(G5973&lt;0.3,(バックデータ一覧!$C$10*(バックデータ一覧!$C$12*計算過程!L5973+バックデータ一覧!$C$13*LN(0.3)+バックデータ一覧!$C$14)^バックデータ一覧!$C$11+バックデータ一覧!$E$10*(0.3/(バックデータ一覧!$E$12*計算過程!L5973+バックデータ一覧!$E$13*LN(0.3)+バックデータ一覧!$E$14))^バックデータ一覧!$E$11)*計算過程!$W$11*計算過程!G5973/0.3*10^-3,0)</f>
        <v>0</v>
      </c>
      <c r="G5973" s="18">
        <f t="shared" si="560"/>
        <v>0</v>
      </c>
      <c r="H5973" s="18">
        <f t="shared" si="561"/>
        <v>0</v>
      </c>
      <c r="I5973" s="24">
        <v>0</v>
      </c>
      <c r="J5973" s="24">
        <v>0</v>
      </c>
      <c r="K5973" s="24">
        <v>0</v>
      </c>
      <c r="L5973" s="14">
        <f>貼り付けシート!C5973</f>
        <v>28.9</v>
      </c>
      <c r="M5973" s="14">
        <f>貼り付けシート!D5973</f>
        <v>14.8</v>
      </c>
      <c r="N5973" s="18">
        <f>貼り付けシート!E5973</f>
        <v>59.044216091522507</v>
      </c>
      <c r="O5973" s="18">
        <f>貼り付けシート!F5973</f>
        <v>0</v>
      </c>
      <c r="P5973" s="19">
        <f t="shared" si="562"/>
        <v>0</v>
      </c>
      <c r="Q5973" s="19">
        <f t="shared" si="563"/>
        <v>0</v>
      </c>
    </row>
    <row r="5974" spans="1:17">
      <c r="A5974" s="38">
        <v>41888</v>
      </c>
      <c r="B5974" s="49" t="s">
        <v>165</v>
      </c>
      <c r="C5974" s="24">
        <f t="shared" si="558"/>
        <v>30.406921776000001</v>
      </c>
      <c r="D5974" s="24">
        <f t="shared" si="559"/>
        <v>0</v>
      </c>
      <c r="E5974" s="18">
        <f>IF(G5974&gt;=0.3,(バックデータ一覧!$C$10*(バックデータ一覧!$C$12*計算過程!L5974+バックデータ一覧!$C$13*LN(計算過程!G5974)+バックデータ一覧!$C$14)^バックデータ一覧!$C$11+バックデータ一覧!$E$10*(計算過程!G5974/(バックデータ一覧!$E$12*計算過程!L5974+バックデータ一覧!$E$13*LN(計算過程!G5974)+バックデータ一覧!$E$14))^バックデータ一覧!$E$11)*計算過程!$W$11*10^-3,0)</f>
        <v>0</v>
      </c>
      <c r="F5974" s="18">
        <f>IF(G5974&lt;0.3,(バックデータ一覧!$C$10*(バックデータ一覧!$C$12*計算過程!L5974+バックデータ一覧!$C$13*LN(0.3)+バックデータ一覧!$C$14)^バックデータ一覧!$C$11+バックデータ一覧!$E$10*(0.3/(バックデータ一覧!$E$12*計算過程!L5974+バックデータ一覧!$E$13*LN(0.3)+バックデータ一覧!$E$14))^バックデータ一覧!$E$11)*計算過程!$W$11*計算過程!G5974/0.3*10^-3,0)</f>
        <v>0</v>
      </c>
      <c r="G5974" s="18">
        <f t="shared" si="560"/>
        <v>0</v>
      </c>
      <c r="H5974" s="18">
        <f t="shared" si="561"/>
        <v>0</v>
      </c>
      <c r="I5974" s="24">
        <v>0</v>
      </c>
      <c r="J5974" s="24">
        <v>0</v>
      </c>
      <c r="K5974" s="24">
        <v>0</v>
      </c>
      <c r="L5974" s="14">
        <f>貼り付けシート!C5974</f>
        <v>28.4</v>
      </c>
      <c r="M5974" s="14">
        <f>貼り付けシート!D5974</f>
        <v>14.5</v>
      </c>
      <c r="N5974" s="18">
        <f>貼り付けシート!E5974</f>
        <v>59.577252369812904</v>
      </c>
      <c r="O5974" s="18">
        <f>貼り付けシート!F5974</f>
        <v>0</v>
      </c>
      <c r="P5974" s="19">
        <f t="shared" si="562"/>
        <v>0</v>
      </c>
      <c r="Q5974" s="19">
        <f t="shared" si="563"/>
        <v>0</v>
      </c>
    </row>
    <row r="5975" spans="1:17">
      <c r="A5975" s="38">
        <v>41888</v>
      </c>
      <c r="B5975" s="49" t="s">
        <v>166</v>
      </c>
      <c r="C5975" s="24">
        <f t="shared" si="558"/>
        <v>30.406921776000001</v>
      </c>
      <c r="D5975" s="24">
        <f t="shared" si="559"/>
        <v>0</v>
      </c>
      <c r="E5975" s="18">
        <f>IF(G5975&gt;=0.3,(バックデータ一覧!$C$10*(バックデータ一覧!$C$12*計算過程!L5975+バックデータ一覧!$C$13*LN(計算過程!G5975)+バックデータ一覧!$C$14)^バックデータ一覧!$C$11+バックデータ一覧!$E$10*(計算過程!G5975/(バックデータ一覧!$E$12*計算過程!L5975+バックデータ一覧!$E$13*LN(計算過程!G5975)+バックデータ一覧!$E$14))^バックデータ一覧!$E$11)*計算過程!$W$11*10^-3,0)</f>
        <v>0</v>
      </c>
      <c r="F5975" s="18">
        <f>IF(G5975&lt;0.3,(バックデータ一覧!$C$10*(バックデータ一覧!$C$12*計算過程!L5975+バックデータ一覧!$C$13*LN(0.3)+バックデータ一覧!$C$14)^バックデータ一覧!$C$11+バックデータ一覧!$E$10*(0.3/(バックデータ一覧!$E$12*計算過程!L5975+バックデータ一覧!$E$13*LN(0.3)+バックデータ一覧!$E$14))^バックデータ一覧!$E$11)*計算過程!$W$11*計算過程!G5975/0.3*10^-3,0)</f>
        <v>0</v>
      </c>
      <c r="G5975" s="18">
        <f t="shared" si="560"/>
        <v>0</v>
      </c>
      <c r="H5975" s="18">
        <f t="shared" si="561"/>
        <v>0</v>
      </c>
      <c r="I5975" s="24">
        <v>0</v>
      </c>
      <c r="J5975" s="24">
        <v>0</v>
      </c>
      <c r="K5975" s="24">
        <v>0</v>
      </c>
      <c r="L5975" s="14">
        <f>貼り付けシート!C5975</f>
        <v>27.3</v>
      </c>
      <c r="M5975" s="14">
        <f>貼り付けシート!D5975</f>
        <v>16.399999999999999</v>
      </c>
      <c r="N5975" s="18">
        <f>貼り付けシート!E5975</f>
        <v>71.636169340221429</v>
      </c>
      <c r="O5975" s="18">
        <f>貼り付けシート!F5975</f>
        <v>0</v>
      </c>
      <c r="P5975" s="19">
        <f t="shared" si="562"/>
        <v>0</v>
      </c>
      <c r="Q5975" s="19">
        <f t="shared" si="563"/>
        <v>0</v>
      </c>
    </row>
    <row r="5976" spans="1:17">
      <c r="A5976" s="38">
        <v>41888</v>
      </c>
      <c r="B5976" s="49" t="s">
        <v>167</v>
      </c>
      <c r="C5976" s="24">
        <f t="shared" si="558"/>
        <v>30.406921776000001</v>
      </c>
      <c r="D5976" s="24">
        <f t="shared" si="559"/>
        <v>0</v>
      </c>
      <c r="E5976" s="18">
        <f>IF(G5976&gt;=0.3,(バックデータ一覧!$C$10*(バックデータ一覧!$C$12*計算過程!L5976+バックデータ一覧!$C$13*LN(計算過程!G5976)+バックデータ一覧!$C$14)^バックデータ一覧!$C$11+バックデータ一覧!$E$10*(計算過程!G5976/(バックデータ一覧!$E$12*計算過程!L5976+バックデータ一覧!$E$13*LN(計算過程!G5976)+バックデータ一覧!$E$14))^バックデータ一覧!$E$11)*計算過程!$W$11*10^-3,0)</f>
        <v>0</v>
      </c>
      <c r="F5976" s="18">
        <f>IF(G5976&lt;0.3,(バックデータ一覧!$C$10*(バックデータ一覧!$C$12*計算過程!L5976+バックデータ一覧!$C$13*LN(0.3)+バックデータ一覧!$C$14)^バックデータ一覧!$C$11+バックデータ一覧!$E$10*(0.3/(バックデータ一覧!$E$12*計算過程!L5976+バックデータ一覧!$E$13*LN(0.3)+バックデータ一覧!$E$14))^バックデータ一覧!$E$11)*計算過程!$W$11*計算過程!G5976/0.3*10^-3,0)</f>
        <v>0</v>
      </c>
      <c r="G5976" s="18">
        <f t="shared" si="560"/>
        <v>0</v>
      </c>
      <c r="H5976" s="18">
        <f t="shared" si="561"/>
        <v>0</v>
      </c>
      <c r="I5976" s="24">
        <v>0</v>
      </c>
      <c r="J5976" s="24">
        <v>0</v>
      </c>
      <c r="K5976" s="24">
        <v>0</v>
      </c>
      <c r="L5976" s="14">
        <f>貼り付けシート!C5976</f>
        <v>26.5</v>
      </c>
      <c r="M5976" s="14">
        <f>貼り付けシート!D5976</f>
        <v>16.5</v>
      </c>
      <c r="N5976" s="18">
        <f>貼り付けシート!E5976</f>
        <v>75.530083412846949</v>
      </c>
      <c r="O5976" s="18">
        <f>貼り付けシート!F5976</f>
        <v>0</v>
      </c>
      <c r="P5976" s="19">
        <f t="shared" si="562"/>
        <v>0</v>
      </c>
      <c r="Q5976" s="19">
        <f t="shared" si="563"/>
        <v>0</v>
      </c>
    </row>
    <row r="5977" spans="1:17">
      <c r="A5977" s="38">
        <v>41888</v>
      </c>
      <c r="B5977" s="49" t="s">
        <v>168</v>
      </c>
      <c r="C5977" s="24">
        <f t="shared" si="558"/>
        <v>30.406921776000001</v>
      </c>
      <c r="D5977" s="24">
        <f t="shared" si="559"/>
        <v>0</v>
      </c>
      <c r="E5977" s="18">
        <f>IF(G5977&gt;=0.3,(バックデータ一覧!$C$10*(バックデータ一覧!$C$12*計算過程!L5977+バックデータ一覧!$C$13*LN(計算過程!G5977)+バックデータ一覧!$C$14)^バックデータ一覧!$C$11+バックデータ一覧!$E$10*(計算過程!G5977/(バックデータ一覧!$E$12*計算過程!L5977+バックデータ一覧!$E$13*LN(計算過程!G5977)+バックデータ一覧!$E$14))^バックデータ一覧!$E$11)*計算過程!$W$11*10^-3,0)</f>
        <v>0</v>
      </c>
      <c r="F5977" s="18">
        <f>IF(G5977&lt;0.3,(バックデータ一覧!$C$10*(バックデータ一覧!$C$12*計算過程!L5977+バックデータ一覧!$C$13*LN(0.3)+バックデータ一覧!$C$14)^バックデータ一覧!$C$11+バックデータ一覧!$E$10*(0.3/(バックデータ一覧!$E$12*計算過程!L5977+バックデータ一覧!$E$13*LN(0.3)+バックデータ一覧!$E$14))^バックデータ一覧!$E$11)*計算過程!$W$11*計算過程!G5977/0.3*10^-3,0)</f>
        <v>0</v>
      </c>
      <c r="G5977" s="18">
        <f t="shared" si="560"/>
        <v>0</v>
      </c>
      <c r="H5977" s="18">
        <f t="shared" si="561"/>
        <v>0</v>
      </c>
      <c r="I5977" s="24">
        <v>0</v>
      </c>
      <c r="J5977" s="24">
        <v>0</v>
      </c>
      <c r="K5977" s="24">
        <v>0</v>
      </c>
      <c r="L5977" s="14">
        <f>貼り付けシート!C5977</f>
        <v>26.5</v>
      </c>
      <c r="M5977" s="14">
        <f>貼り付けシート!D5977</f>
        <v>16.5</v>
      </c>
      <c r="N5977" s="18">
        <f>貼り付けシート!E5977</f>
        <v>75.530083412846949</v>
      </c>
      <c r="O5977" s="18">
        <f>貼り付けシート!F5977</f>
        <v>0</v>
      </c>
      <c r="P5977" s="19">
        <f t="shared" si="562"/>
        <v>0</v>
      </c>
      <c r="Q5977" s="19">
        <f t="shared" si="563"/>
        <v>0</v>
      </c>
    </row>
    <row r="5978" spans="1:17">
      <c r="A5978" s="38">
        <v>41888</v>
      </c>
      <c r="B5978" s="49" t="s">
        <v>169</v>
      </c>
      <c r="C5978" s="24">
        <f t="shared" si="558"/>
        <v>30.406921776000001</v>
      </c>
      <c r="D5978" s="24">
        <f t="shared" si="559"/>
        <v>0</v>
      </c>
      <c r="E5978" s="18">
        <f>IF(G5978&gt;=0.3,(バックデータ一覧!$C$10*(バックデータ一覧!$C$12*計算過程!L5978+バックデータ一覧!$C$13*LN(計算過程!G5978)+バックデータ一覧!$C$14)^バックデータ一覧!$C$11+バックデータ一覧!$E$10*(計算過程!G5978/(バックデータ一覧!$E$12*計算過程!L5978+バックデータ一覧!$E$13*LN(計算過程!G5978)+バックデータ一覧!$E$14))^バックデータ一覧!$E$11)*計算過程!$W$11*10^-3,0)</f>
        <v>0</v>
      </c>
      <c r="F5978" s="18">
        <f>IF(G5978&lt;0.3,(バックデータ一覧!$C$10*(バックデータ一覧!$C$12*計算過程!L5978+バックデータ一覧!$C$13*LN(0.3)+バックデータ一覧!$C$14)^バックデータ一覧!$C$11+バックデータ一覧!$E$10*(0.3/(バックデータ一覧!$E$12*計算過程!L5978+バックデータ一覧!$E$13*LN(0.3)+バックデータ一覧!$E$14))^バックデータ一覧!$E$11)*計算過程!$W$11*計算過程!G5978/0.3*10^-3,0)</f>
        <v>0</v>
      </c>
      <c r="G5978" s="18">
        <f t="shared" si="560"/>
        <v>0</v>
      </c>
      <c r="H5978" s="18">
        <f t="shared" si="561"/>
        <v>0</v>
      </c>
      <c r="I5978" s="24">
        <v>0</v>
      </c>
      <c r="J5978" s="24">
        <v>0</v>
      </c>
      <c r="K5978" s="24">
        <v>0</v>
      </c>
      <c r="L5978" s="14">
        <f>貼り付けシート!C5978</f>
        <v>26.4</v>
      </c>
      <c r="M5978" s="14">
        <f>貼り付けシート!D5978</f>
        <v>15.3</v>
      </c>
      <c r="N5978" s="18">
        <f>貼り付けシート!E5978</f>
        <v>70.583808241081385</v>
      </c>
      <c r="O5978" s="18">
        <f>貼り付けシート!F5978</f>
        <v>0</v>
      </c>
      <c r="P5978" s="19">
        <f t="shared" si="562"/>
        <v>0</v>
      </c>
      <c r="Q5978" s="19">
        <f t="shared" si="563"/>
        <v>0</v>
      </c>
    </row>
    <row r="5979" spans="1:17">
      <c r="A5979" s="38">
        <v>41888</v>
      </c>
      <c r="B5979" s="49" t="s">
        <v>170</v>
      </c>
      <c r="C5979" s="24">
        <f t="shared" si="558"/>
        <v>30.406921776000001</v>
      </c>
      <c r="D5979" s="24">
        <f t="shared" si="559"/>
        <v>0</v>
      </c>
      <c r="E5979" s="18">
        <f>IF(G5979&gt;=0.3,(バックデータ一覧!$C$10*(バックデータ一覧!$C$12*計算過程!L5979+バックデータ一覧!$C$13*LN(計算過程!G5979)+バックデータ一覧!$C$14)^バックデータ一覧!$C$11+バックデータ一覧!$E$10*(計算過程!G5979/(バックデータ一覧!$E$12*計算過程!L5979+バックデータ一覧!$E$13*LN(計算過程!G5979)+バックデータ一覧!$E$14))^バックデータ一覧!$E$11)*計算過程!$W$11*10^-3,0)</f>
        <v>0</v>
      </c>
      <c r="F5979" s="18">
        <f>IF(G5979&lt;0.3,(バックデータ一覧!$C$10*(バックデータ一覧!$C$12*計算過程!L5979+バックデータ一覧!$C$13*LN(0.3)+バックデータ一覧!$C$14)^バックデータ一覧!$C$11+バックデータ一覧!$E$10*(0.3/(バックデータ一覧!$E$12*計算過程!L5979+バックデータ一覧!$E$13*LN(0.3)+バックデータ一覧!$E$14))^バックデータ一覧!$E$11)*計算過程!$W$11*計算過程!G5979/0.3*10^-3,0)</f>
        <v>0</v>
      </c>
      <c r="G5979" s="18">
        <f t="shared" si="560"/>
        <v>0</v>
      </c>
      <c r="H5979" s="18">
        <f t="shared" si="561"/>
        <v>0</v>
      </c>
      <c r="I5979" s="24">
        <v>0</v>
      </c>
      <c r="J5979" s="24">
        <v>0</v>
      </c>
      <c r="K5979" s="24">
        <v>0</v>
      </c>
      <c r="L5979" s="14">
        <f>貼り付けシート!C5979</f>
        <v>24.3</v>
      </c>
      <c r="M5979" s="14">
        <f>貼り付けシート!D5979</f>
        <v>16.100000000000001</v>
      </c>
      <c r="N5979" s="18">
        <f>貼り付けシート!E5979</f>
        <v>84.046625903900662</v>
      </c>
      <c r="O5979" s="18">
        <f>貼り付けシート!F5979</f>
        <v>0</v>
      </c>
      <c r="P5979" s="19">
        <f t="shared" si="562"/>
        <v>0</v>
      </c>
      <c r="Q5979" s="19">
        <f t="shared" si="563"/>
        <v>0</v>
      </c>
    </row>
    <row r="5980" spans="1:17">
      <c r="A5980" s="38">
        <v>41888</v>
      </c>
      <c r="B5980" s="49" t="s">
        <v>171</v>
      </c>
      <c r="C5980" s="24">
        <f t="shared" si="558"/>
        <v>30.406921776000001</v>
      </c>
      <c r="D5980" s="24">
        <f t="shared" si="559"/>
        <v>0</v>
      </c>
      <c r="E5980" s="18">
        <f>IF(G5980&gt;=0.3,(バックデータ一覧!$C$10*(バックデータ一覧!$C$12*計算過程!L5980+バックデータ一覧!$C$13*LN(計算過程!G5980)+バックデータ一覧!$C$14)^バックデータ一覧!$C$11+バックデータ一覧!$E$10*(計算過程!G5980/(バックデータ一覧!$E$12*計算過程!L5980+バックデータ一覧!$E$13*LN(計算過程!G5980)+バックデータ一覧!$E$14))^バックデータ一覧!$E$11)*計算過程!$W$11*10^-3,0)</f>
        <v>0</v>
      </c>
      <c r="F5980" s="18">
        <f>IF(G5980&lt;0.3,(バックデータ一覧!$C$10*(バックデータ一覧!$C$12*計算過程!L5980+バックデータ一覧!$C$13*LN(0.3)+バックデータ一覧!$C$14)^バックデータ一覧!$C$11+バックデータ一覧!$E$10*(0.3/(バックデータ一覧!$E$12*計算過程!L5980+バックデータ一覧!$E$13*LN(0.3)+バックデータ一覧!$E$14))^バックデータ一覧!$E$11)*計算過程!$W$11*計算過程!G5980/0.3*10^-3,0)</f>
        <v>0</v>
      </c>
      <c r="G5980" s="18">
        <f t="shared" si="560"/>
        <v>0</v>
      </c>
      <c r="H5980" s="18">
        <f t="shared" si="561"/>
        <v>0</v>
      </c>
      <c r="I5980" s="24">
        <v>0</v>
      </c>
      <c r="J5980" s="24">
        <v>0</v>
      </c>
      <c r="K5980" s="24">
        <v>0</v>
      </c>
      <c r="L5980" s="14">
        <f>貼り付けシート!C5980</f>
        <v>23.8</v>
      </c>
      <c r="M5980" s="14">
        <f>貼り付けシート!D5980</f>
        <v>15.7</v>
      </c>
      <c r="N5980" s="18">
        <f>貼り付けシート!E5980</f>
        <v>84.50951509811371</v>
      </c>
      <c r="O5980" s="18">
        <f>貼り付けシート!F5980</f>
        <v>0</v>
      </c>
      <c r="P5980" s="19">
        <f t="shared" si="562"/>
        <v>0</v>
      </c>
      <c r="Q5980" s="19">
        <f t="shared" si="563"/>
        <v>0</v>
      </c>
    </row>
    <row r="5981" spans="1:17">
      <c r="A5981" s="38">
        <v>41888</v>
      </c>
      <c r="B5981" s="49" t="s">
        <v>172</v>
      </c>
      <c r="C5981" s="24">
        <f t="shared" si="558"/>
        <v>30.406921776000001</v>
      </c>
      <c r="D5981" s="24">
        <f t="shared" si="559"/>
        <v>0</v>
      </c>
      <c r="E5981" s="18">
        <f>IF(G5981&gt;=0.3,(バックデータ一覧!$C$10*(バックデータ一覧!$C$12*計算過程!L5981+バックデータ一覧!$C$13*LN(計算過程!G5981)+バックデータ一覧!$C$14)^バックデータ一覧!$C$11+バックデータ一覧!$E$10*(計算過程!G5981/(バックデータ一覧!$E$12*計算過程!L5981+バックデータ一覧!$E$13*LN(計算過程!G5981)+バックデータ一覧!$E$14))^バックデータ一覧!$E$11)*計算過程!$W$11*10^-3,0)</f>
        <v>0</v>
      </c>
      <c r="F5981" s="18">
        <f>IF(G5981&lt;0.3,(バックデータ一覧!$C$10*(バックデータ一覧!$C$12*計算過程!L5981+バックデータ一覧!$C$13*LN(0.3)+バックデータ一覧!$C$14)^バックデータ一覧!$C$11+バックデータ一覧!$E$10*(0.3/(バックデータ一覧!$E$12*計算過程!L5981+バックデータ一覧!$E$13*LN(0.3)+バックデータ一覧!$E$14))^バックデータ一覧!$E$11)*計算過程!$W$11*計算過程!G5981/0.3*10^-3,0)</f>
        <v>0</v>
      </c>
      <c r="G5981" s="18">
        <f t="shared" si="560"/>
        <v>0</v>
      </c>
      <c r="H5981" s="18">
        <f t="shared" si="561"/>
        <v>0</v>
      </c>
      <c r="I5981" s="24">
        <v>0</v>
      </c>
      <c r="J5981" s="24">
        <v>0</v>
      </c>
      <c r="K5981" s="24">
        <v>0</v>
      </c>
      <c r="L5981" s="14">
        <f>貼り付けシート!C5981</f>
        <v>23.8</v>
      </c>
      <c r="M5981" s="14">
        <f>貼り付けシート!D5981</f>
        <v>15.3</v>
      </c>
      <c r="N5981" s="18">
        <f>貼り付けシート!E5981</f>
        <v>82.408097257881025</v>
      </c>
      <c r="O5981" s="18">
        <f>貼り付けシート!F5981</f>
        <v>0</v>
      </c>
      <c r="P5981" s="19">
        <f t="shared" si="562"/>
        <v>0</v>
      </c>
      <c r="Q5981" s="19">
        <f t="shared" si="563"/>
        <v>0</v>
      </c>
    </row>
    <row r="5982" spans="1:17">
      <c r="A5982" s="38">
        <v>41889</v>
      </c>
      <c r="B5982" s="49" t="s">
        <v>149</v>
      </c>
      <c r="C5982" s="24">
        <f t="shared" si="558"/>
        <v>30.406921776000001</v>
      </c>
      <c r="D5982" s="24">
        <f t="shared" si="559"/>
        <v>0</v>
      </c>
      <c r="E5982" s="18">
        <f>IF(G5982&gt;=0.3,(バックデータ一覧!$C$10*(バックデータ一覧!$C$12*計算過程!L5982+バックデータ一覧!$C$13*LN(計算過程!G5982)+バックデータ一覧!$C$14)^バックデータ一覧!$C$11+バックデータ一覧!$E$10*(計算過程!G5982/(バックデータ一覧!$E$12*計算過程!L5982+バックデータ一覧!$E$13*LN(計算過程!G5982)+バックデータ一覧!$E$14))^バックデータ一覧!$E$11)*計算過程!$W$11*10^-3,0)</f>
        <v>0</v>
      </c>
      <c r="F5982" s="18">
        <f>IF(G5982&lt;0.3,(バックデータ一覧!$C$10*(バックデータ一覧!$C$12*計算過程!L5982+バックデータ一覧!$C$13*LN(0.3)+バックデータ一覧!$C$14)^バックデータ一覧!$C$11+バックデータ一覧!$E$10*(0.3/(バックデータ一覧!$E$12*計算過程!L5982+バックデータ一覧!$E$13*LN(0.3)+バックデータ一覧!$E$14))^バックデータ一覧!$E$11)*計算過程!$W$11*計算過程!G5982/0.3*10^-3,0)</f>
        <v>0</v>
      </c>
      <c r="G5982" s="18">
        <f t="shared" si="560"/>
        <v>0</v>
      </c>
      <c r="H5982" s="18">
        <f t="shared" si="561"/>
        <v>0</v>
      </c>
      <c r="I5982" s="24">
        <v>0</v>
      </c>
      <c r="J5982" s="24">
        <v>0</v>
      </c>
      <c r="K5982" s="24">
        <v>0</v>
      </c>
      <c r="L5982" s="14">
        <f>貼り付けシート!C5982</f>
        <v>23.6</v>
      </c>
      <c r="M5982" s="14">
        <f>貼り付けシート!D5982</f>
        <v>15.2</v>
      </c>
      <c r="N5982" s="18">
        <f>貼り付けシート!E5982</f>
        <v>82.874294860670759</v>
      </c>
      <c r="O5982" s="18">
        <f>貼り付けシート!F5982</f>
        <v>0</v>
      </c>
      <c r="P5982" s="19">
        <f t="shared" si="562"/>
        <v>0</v>
      </c>
      <c r="Q5982" s="19">
        <f t="shared" si="563"/>
        <v>0</v>
      </c>
    </row>
    <row r="5983" spans="1:17">
      <c r="A5983" s="38">
        <v>41889</v>
      </c>
      <c r="B5983" s="49" t="s">
        <v>150</v>
      </c>
      <c r="C5983" s="24">
        <f t="shared" si="558"/>
        <v>30.406921776000001</v>
      </c>
      <c r="D5983" s="24">
        <f t="shared" si="559"/>
        <v>0</v>
      </c>
      <c r="E5983" s="18">
        <f>IF(G5983&gt;=0.3,(バックデータ一覧!$C$10*(バックデータ一覧!$C$12*計算過程!L5983+バックデータ一覧!$C$13*LN(計算過程!G5983)+バックデータ一覧!$C$14)^バックデータ一覧!$C$11+バックデータ一覧!$E$10*(計算過程!G5983/(バックデータ一覧!$E$12*計算過程!L5983+バックデータ一覧!$E$13*LN(計算過程!G5983)+バックデータ一覧!$E$14))^バックデータ一覧!$E$11)*計算過程!$W$11*10^-3,0)</f>
        <v>0</v>
      </c>
      <c r="F5983" s="18">
        <f>IF(G5983&lt;0.3,(バックデータ一覧!$C$10*(バックデータ一覧!$C$12*計算過程!L5983+バックデータ一覧!$C$13*LN(0.3)+バックデータ一覧!$C$14)^バックデータ一覧!$C$11+バックデータ一覧!$E$10*(0.3/(バックデータ一覧!$E$12*計算過程!L5983+バックデータ一覧!$E$13*LN(0.3)+バックデータ一覧!$E$14))^バックデータ一覧!$E$11)*計算過程!$W$11*計算過程!G5983/0.3*10^-3,0)</f>
        <v>0</v>
      </c>
      <c r="G5983" s="18">
        <f t="shared" si="560"/>
        <v>0</v>
      </c>
      <c r="H5983" s="18">
        <f t="shared" si="561"/>
        <v>0</v>
      </c>
      <c r="I5983" s="24">
        <v>0</v>
      </c>
      <c r="J5983" s="24">
        <v>0</v>
      </c>
      <c r="K5983" s="24">
        <v>0</v>
      </c>
      <c r="L5983" s="14">
        <f>貼り付けシート!C5983</f>
        <v>22.9</v>
      </c>
      <c r="M5983" s="14">
        <f>貼り付けシート!D5983</f>
        <v>15.1</v>
      </c>
      <c r="N5983" s="18">
        <f>貼り付けシート!E5983</f>
        <v>85.899035570265752</v>
      </c>
      <c r="O5983" s="18">
        <f>貼り付けシート!F5983</f>
        <v>0</v>
      </c>
      <c r="P5983" s="19">
        <f t="shared" si="562"/>
        <v>0</v>
      </c>
      <c r="Q5983" s="19">
        <f t="shared" si="563"/>
        <v>0</v>
      </c>
    </row>
    <row r="5984" spans="1:17">
      <c r="A5984" s="38">
        <v>41889</v>
      </c>
      <c r="B5984" s="49" t="s">
        <v>151</v>
      </c>
      <c r="C5984" s="24">
        <f t="shared" si="558"/>
        <v>30.406921776000001</v>
      </c>
      <c r="D5984" s="24">
        <f t="shared" si="559"/>
        <v>0</v>
      </c>
      <c r="E5984" s="18">
        <f>IF(G5984&gt;=0.3,(バックデータ一覧!$C$10*(バックデータ一覧!$C$12*計算過程!L5984+バックデータ一覧!$C$13*LN(計算過程!G5984)+バックデータ一覧!$C$14)^バックデータ一覧!$C$11+バックデータ一覧!$E$10*(計算過程!G5984/(バックデータ一覧!$E$12*計算過程!L5984+バックデータ一覧!$E$13*LN(計算過程!G5984)+バックデータ一覧!$E$14))^バックデータ一覧!$E$11)*計算過程!$W$11*10^-3,0)</f>
        <v>0</v>
      </c>
      <c r="F5984" s="18">
        <f>IF(G5984&lt;0.3,(バックデータ一覧!$C$10*(バックデータ一覧!$C$12*計算過程!L5984+バックデータ一覧!$C$13*LN(0.3)+バックデータ一覧!$C$14)^バックデータ一覧!$C$11+バックデータ一覧!$E$10*(0.3/(バックデータ一覧!$E$12*計算過程!L5984+バックデータ一覧!$E$13*LN(0.3)+バックデータ一覧!$E$14))^バックデータ一覧!$E$11)*計算過程!$W$11*計算過程!G5984/0.3*10^-3,0)</f>
        <v>0</v>
      </c>
      <c r="G5984" s="18">
        <f t="shared" si="560"/>
        <v>0</v>
      </c>
      <c r="H5984" s="18">
        <f t="shared" si="561"/>
        <v>0</v>
      </c>
      <c r="I5984" s="24">
        <v>0</v>
      </c>
      <c r="J5984" s="24">
        <v>0</v>
      </c>
      <c r="K5984" s="24">
        <v>0</v>
      </c>
      <c r="L5984" s="14">
        <f>貼り付けシート!C5984</f>
        <v>22.2</v>
      </c>
      <c r="M5984" s="14">
        <f>貼り付けシート!D5984</f>
        <v>15</v>
      </c>
      <c r="N5984" s="18">
        <f>貼り付けシート!E5984</f>
        <v>89.050522680650275</v>
      </c>
      <c r="O5984" s="18">
        <f>貼り付けシート!F5984</f>
        <v>0</v>
      </c>
      <c r="P5984" s="19">
        <f t="shared" si="562"/>
        <v>0</v>
      </c>
      <c r="Q5984" s="19">
        <f t="shared" si="563"/>
        <v>0</v>
      </c>
    </row>
    <row r="5985" spans="1:17">
      <c r="A5985" s="38">
        <v>41889</v>
      </c>
      <c r="B5985" s="49" t="s">
        <v>152</v>
      </c>
      <c r="C5985" s="24">
        <f t="shared" si="558"/>
        <v>30.406921776000001</v>
      </c>
      <c r="D5985" s="24">
        <f t="shared" si="559"/>
        <v>0</v>
      </c>
      <c r="E5985" s="18">
        <f>IF(G5985&gt;=0.3,(バックデータ一覧!$C$10*(バックデータ一覧!$C$12*計算過程!L5985+バックデータ一覧!$C$13*LN(計算過程!G5985)+バックデータ一覧!$C$14)^バックデータ一覧!$C$11+バックデータ一覧!$E$10*(計算過程!G5985/(バックデータ一覧!$E$12*計算過程!L5985+バックデータ一覧!$E$13*LN(計算過程!G5985)+バックデータ一覧!$E$14))^バックデータ一覧!$E$11)*計算過程!$W$11*10^-3,0)</f>
        <v>0</v>
      </c>
      <c r="F5985" s="18">
        <f>IF(G5985&lt;0.3,(バックデータ一覧!$C$10*(バックデータ一覧!$C$12*計算過程!L5985+バックデータ一覧!$C$13*LN(0.3)+バックデータ一覧!$C$14)^バックデータ一覧!$C$11+バックデータ一覧!$E$10*(0.3/(バックデータ一覧!$E$12*計算過程!L5985+バックデータ一覧!$E$13*LN(0.3)+バックデータ一覧!$E$14))^バックデータ一覧!$E$11)*計算過程!$W$11*計算過程!G5985/0.3*10^-3,0)</f>
        <v>0</v>
      </c>
      <c r="G5985" s="18">
        <f t="shared" si="560"/>
        <v>0</v>
      </c>
      <c r="H5985" s="18">
        <f t="shared" si="561"/>
        <v>0</v>
      </c>
      <c r="I5985" s="24">
        <v>0</v>
      </c>
      <c r="J5985" s="24">
        <v>0</v>
      </c>
      <c r="K5985" s="24">
        <v>0</v>
      </c>
      <c r="L5985" s="14">
        <f>貼り付けシート!C5985</f>
        <v>21.5</v>
      </c>
      <c r="M5985" s="14">
        <f>貼り付けシート!D5985</f>
        <v>14.6</v>
      </c>
      <c r="N5985" s="18">
        <f>貼り付けシート!E5985</f>
        <v>90.518237530168747</v>
      </c>
      <c r="O5985" s="18">
        <f>貼り付けシート!F5985</f>
        <v>0</v>
      </c>
      <c r="P5985" s="19">
        <f t="shared" si="562"/>
        <v>0</v>
      </c>
      <c r="Q5985" s="19">
        <f t="shared" si="563"/>
        <v>0</v>
      </c>
    </row>
    <row r="5986" spans="1:17">
      <c r="A5986" s="38">
        <v>41889</v>
      </c>
      <c r="B5986" s="49" t="s">
        <v>153</v>
      </c>
      <c r="C5986" s="24">
        <f t="shared" si="558"/>
        <v>30.406921776000001</v>
      </c>
      <c r="D5986" s="24">
        <f t="shared" si="559"/>
        <v>0</v>
      </c>
      <c r="E5986" s="18">
        <f>IF(G5986&gt;=0.3,(バックデータ一覧!$C$10*(バックデータ一覧!$C$12*計算過程!L5986+バックデータ一覧!$C$13*LN(計算過程!G5986)+バックデータ一覧!$C$14)^バックデータ一覧!$C$11+バックデータ一覧!$E$10*(計算過程!G5986/(バックデータ一覧!$E$12*計算過程!L5986+バックデータ一覧!$E$13*LN(計算過程!G5986)+バックデータ一覧!$E$14))^バックデータ一覧!$E$11)*計算過程!$W$11*10^-3,0)</f>
        <v>0</v>
      </c>
      <c r="F5986" s="18">
        <f>IF(G5986&lt;0.3,(バックデータ一覧!$C$10*(バックデータ一覧!$C$12*計算過程!L5986+バックデータ一覧!$C$13*LN(0.3)+バックデータ一覧!$C$14)^バックデータ一覧!$C$11+バックデータ一覧!$E$10*(0.3/(バックデータ一覧!$E$12*計算過程!L5986+バックデータ一覧!$E$13*LN(0.3)+バックデータ一覧!$E$14))^バックデータ一覧!$E$11)*計算過程!$W$11*計算過程!G5986/0.3*10^-3,0)</f>
        <v>0</v>
      </c>
      <c r="G5986" s="18">
        <f t="shared" si="560"/>
        <v>0</v>
      </c>
      <c r="H5986" s="18">
        <f t="shared" si="561"/>
        <v>0</v>
      </c>
      <c r="I5986" s="24">
        <v>0</v>
      </c>
      <c r="J5986" s="24">
        <v>0</v>
      </c>
      <c r="K5986" s="24">
        <v>0</v>
      </c>
      <c r="L5986" s="14">
        <f>貼り付けシート!C5986</f>
        <v>21.7</v>
      </c>
      <c r="M5986" s="14">
        <f>貼り付けシート!D5986</f>
        <v>14.9</v>
      </c>
      <c r="N5986" s="18">
        <f>貼り付けシート!E5986</f>
        <v>91.211655775323436</v>
      </c>
      <c r="O5986" s="18">
        <f>貼り付けシート!F5986</f>
        <v>0</v>
      </c>
      <c r="P5986" s="19">
        <f t="shared" si="562"/>
        <v>0</v>
      </c>
      <c r="Q5986" s="19">
        <f t="shared" si="563"/>
        <v>0</v>
      </c>
    </row>
    <row r="5987" spans="1:17">
      <c r="A5987" s="38">
        <v>41889</v>
      </c>
      <c r="B5987" s="49" t="s">
        <v>154</v>
      </c>
      <c r="C5987" s="24">
        <f t="shared" si="558"/>
        <v>30.406921776000001</v>
      </c>
      <c r="D5987" s="24">
        <f t="shared" si="559"/>
        <v>0</v>
      </c>
      <c r="E5987" s="18">
        <f>IF(G5987&gt;=0.3,(バックデータ一覧!$C$10*(バックデータ一覧!$C$12*計算過程!L5987+バックデータ一覧!$C$13*LN(計算過程!G5987)+バックデータ一覧!$C$14)^バックデータ一覧!$C$11+バックデータ一覧!$E$10*(計算過程!G5987/(バックデータ一覧!$E$12*計算過程!L5987+バックデータ一覧!$E$13*LN(計算過程!G5987)+バックデータ一覧!$E$14))^バックデータ一覧!$E$11)*計算過程!$W$11*10^-3,0)</f>
        <v>0</v>
      </c>
      <c r="F5987" s="18">
        <f>IF(G5987&lt;0.3,(バックデータ一覧!$C$10*(バックデータ一覧!$C$12*計算過程!L5987+バックデータ一覧!$C$13*LN(0.3)+バックデータ一覧!$C$14)^バックデータ一覧!$C$11+バックデータ一覧!$E$10*(0.3/(バックデータ一覧!$E$12*計算過程!L5987+バックデータ一覧!$E$13*LN(0.3)+バックデータ一覧!$E$14))^バックデータ一覧!$E$11)*計算過程!$W$11*計算過程!G5987/0.3*10^-3,0)</f>
        <v>0</v>
      </c>
      <c r="G5987" s="18">
        <f t="shared" si="560"/>
        <v>0</v>
      </c>
      <c r="H5987" s="18">
        <f t="shared" si="561"/>
        <v>0</v>
      </c>
      <c r="I5987" s="24">
        <v>0</v>
      </c>
      <c r="J5987" s="24">
        <v>0</v>
      </c>
      <c r="K5987" s="24">
        <v>0</v>
      </c>
      <c r="L5987" s="14">
        <f>貼り付けシート!C5987</f>
        <v>21.9</v>
      </c>
      <c r="M5987" s="14">
        <f>貼り付けシート!D5987</f>
        <v>14.9</v>
      </c>
      <c r="N5987" s="18">
        <f>貼り付けシート!E5987</f>
        <v>90.103976856194151</v>
      </c>
      <c r="O5987" s="18">
        <f>貼り付けシート!F5987</f>
        <v>0</v>
      </c>
      <c r="P5987" s="19">
        <f t="shared" si="562"/>
        <v>0</v>
      </c>
      <c r="Q5987" s="19">
        <f t="shared" si="563"/>
        <v>0</v>
      </c>
    </row>
    <row r="5988" spans="1:17">
      <c r="A5988" s="38">
        <v>41889</v>
      </c>
      <c r="B5988" s="49" t="s">
        <v>155</v>
      </c>
      <c r="C5988" s="24">
        <f t="shared" si="558"/>
        <v>30.406921776000001</v>
      </c>
      <c r="D5988" s="24">
        <f t="shared" si="559"/>
        <v>0</v>
      </c>
      <c r="E5988" s="18">
        <f>IF(G5988&gt;=0.3,(バックデータ一覧!$C$10*(バックデータ一覧!$C$12*計算過程!L5988+バックデータ一覧!$C$13*LN(計算過程!G5988)+バックデータ一覧!$C$14)^バックデータ一覧!$C$11+バックデータ一覧!$E$10*(計算過程!G5988/(バックデータ一覧!$E$12*計算過程!L5988+バックデータ一覧!$E$13*LN(計算過程!G5988)+バックデータ一覧!$E$14))^バックデータ一覧!$E$11)*計算過程!$W$11*10^-3,0)</f>
        <v>0</v>
      </c>
      <c r="F5988" s="18">
        <f>IF(G5988&lt;0.3,(バックデータ一覧!$C$10*(バックデータ一覧!$C$12*計算過程!L5988+バックデータ一覧!$C$13*LN(0.3)+バックデータ一覧!$C$14)^バックデータ一覧!$C$11+バックデータ一覧!$E$10*(0.3/(バックデータ一覧!$E$12*計算過程!L5988+バックデータ一覧!$E$13*LN(0.3)+バックデータ一覧!$E$14))^バックデータ一覧!$E$11)*計算過程!$W$11*計算過程!G5988/0.3*10^-3,0)</f>
        <v>0</v>
      </c>
      <c r="G5988" s="18">
        <f t="shared" si="560"/>
        <v>0</v>
      </c>
      <c r="H5988" s="18">
        <f t="shared" si="561"/>
        <v>0</v>
      </c>
      <c r="I5988" s="24">
        <v>0</v>
      </c>
      <c r="J5988" s="24">
        <v>0</v>
      </c>
      <c r="K5988" s="24">
        <v>0</v>
      </c>
      <c r="L5988" s="14">
        <f>貼り付けシート!C5988</f>
        <v>22.3</v>
      </c>
      <c r="M5988" s="14">
        <f>貼り付けシート!D5988</f>
        <v>15</v>
      </c>
      <c r="N5988" s="18">
        <f>貼り付けシート!E5988</f>
        <v>88.510020206294598</v>
      </c>
      <c r="O5988" s="18">
        <f>貼り付けシート!F5988</f>
        <v>0</v>
      </c>
      <c r="P5988" s="19">
        <f t="shared" si="562"/>
        <v>0</v>
      </c>
      <c r="Q5988" s="19">
        <f t="shared" si="563"/>
        <v>0</v>
      </c>
    </row>
    <row r="5989" spans="1:17">
      <c r="A5989" s="38">
        <v>41889</v>
      </c>
      <c r="B5989" s="49" t="s">
        <v>156</v>
      </c>
      <c r="C5989" s="24">
        <f t="shared" si="558"/>
        <v>30.406921776000001</v>
      </c>
      <c r="D5989" s="24">
        <f t="shared" si="559"/>
        <v>0</v>
      </c>
      <c r="E5989" s="18">
        <f>IF(G5989&gt;=0.3,(バックデータ一覧!$C$10*(バックデータ一覧!$C$12*計算過程!L5989+バックデータ一覧!$C$13*LN(計算過程!G5989)+バックデータ一覧!$C$14)^バックデータ一覧!$C$11+バックデータ一覧!$E$10*(計算過程!G5989/(バックデータ一覧!$E$12*計算過程!L5989+バックデータ一覧!$E$13*LN(計算過程!G5989)+バックデータ一覧!$E$14))^バックデータ一覧!$E$11)*計算過程!$W$11*10^-3,0)</f>
        <v>0</v>
      </c>
      <c r="F5989" s="18">
        <f>IF(G5989&lt;0.3,(バックデータ一覧!$C$10*(バックデータ一覧!$C$12*計算過程!L5989+バックデータ一覧!$C$13*LN(0.3)+バックデータ一覧!$C$14)^バックデータ一覧!$C$11+バックデータ一覧!$E$10*(0.3/(バックデータ一覧!$E$12*計算過程!L5989+バックデータ一覧!$E$13*LN(0.3)+バックデータ一覧!$E$14))^バックデータ一覧!$E$11)*計算過程!$W$11*計算過程!G5989/0.3*10^-3,0)</f>
        <v>0</v>
      </c>
      <c r="G5989" s="18">
        <f t="shared" si="560"/>
        <v>0</v>
      </c>
      <c r="H5989" s="18">
        <f t="shared" si="561"/>
        <v>0</v>
      </c>
      <c r="I5989" s="24">
        <v>0</v>
      </c>
      <c r="J5989" s="24">
        <v>0</v>
      </c>
      <c r="K5989" s="24">
        <v>0</v>
      </c>
      <c r="L5989" s="14">
        <f>貼り付けシート!C5989</f>
        <v>24.1</v>
      </c>
      <c r="M5989" s="14">
        <f>貼り付けシート!D5989</f>
        <v>15.9</v>
      </c>
      <c r="N5989" s="18">
        <f>貼り付けシート!E5989</f>
        <v>84.030585552883025</v>
      </c>
      <c r="O5989" s="18">
        <f>貼り付けシート!F5989</f>
        <v>0</v>
      </c>
      <c r="P5989" s="19">
        <f t="shared" si="562"/>
        <v>0</v>
      </c>
      <c r="Q5989" s="19">
        <f t="shared" si="563"/>
        <v>0</v>
      </c>
    </row>
    <row r="5990" spans="1:17">
      <c r="A5990" s="38">
        <v>41889</v>
      </c>
      <c r="B5990" s="49" t="s">
        <v>157</v>
      </c>
      <c r="C5990" s="24">
        <f t="shared" si="558"/>
        <v>30.406921776000001</v>
      </c>
      <c r="D5990" s="24">
        <f t="shared" si="559"/>
        <v>0</v>
      </c>
      <c r="E5990" s="18">
        <f>IF(G5990&gt;=0.3,(バックデータ一覧!$C$10*(バックデータ一覧!$C$12*計算過程!L5990+バックデータ一覧!$C$13*LN(計算過程!G5990)+バックデータ一覧!$C$14)^バックデータ一覧!$C$11+バックデータ一覧!$E$10*(計算過程!G5990/(バックデータ一覧!$E$12*計算過程!L5990+バックデータ一覧!$E$13*LN(計算過程!G5990)+バックデータ一覧!$E$14))^バックデータ一覧!$E$11)*計算過程!$W$11*10^-3,0)</f>
        <v>0</v>
      </c>
      <c r="F5990" s="18">
        <f>IF(G5990&lt;0.3,(バックデータ一覧!$C$10*(バックデータ一覧!$C$12*計算過程!L5990+バックデータ一覧!$C$13*LN(0.3)+バックデータ一覧!$C$14)^バックデータ一覧!$C$11+バックデータ一覧!$E$10*(0.3/(バックデータ一覧!$E$12*計算過程!L5990+バックデータ一覧!$E$13*LN(0.3)+バックデータ一覧!$E$14))^バックデータ一覧!$E$11)*計算過程!$W$11*計算過程!G5990/0.3*10^-3,0)</f>
        <v>0</v>
      </c>
      <c r="G5990" s="18">
        <f t="shared" si="560"/>
        <v>0</v>
      </c>
      <c r="H5990" s="18">
        <f t="shared" si="561"/>
        <v>0</v>
      </c>
      <c r="I5990" s="24">
        <v>0</v>
      </c>
      <c r="J5990" s="24">
        <v>0</v>
      </c>
      <c r="K5990" s="24">
        <v>0</v>
      </c>
      <c r="L5990" s="14">
        <f>貼り付けシート!C5990</f>
        <v>25.3</v>
      </c>
      <c r="M5990" s="14">
        <f>貼り付けシート!D5990</f>
        <v>15.9</v>
      </c>
      <c r="N5990" s="18">
        <f>貼り付けシート!E5990</f>
        <v>78.216418144580231</v>
      </c>
      <c r="O5990" s="18">
        <f>貼り付けシート!F5990</f>
        <v>0</v>
      </c>
      <c r="P5990" s="19">
        <f t="shared" si="562"/>
        <v>0</v>
      </c>
      <c r="Q5990" s="19">
        <f t="shared" si="563"/>
        <v>0</v>
      </c>
    </row>
    <row r="5991" spans="1:17">
      <c r="A5991" s="38">
        <v>41889</v>
      </c>
      <c r="B5991" s="49" t="s">
        <v>158</v>
      </c>
      <c r="C5991" s="24">
        <f t="shared" si="558"/>
        <v>30.406921776000001</v>
      </c>
      <c r="D5991" s="24">
        <f t="shared" si="559"/>
        <v>0</v>
      </c>
      <c r="E5991" s="18">
        <f>IF(G5991&gt;=0.3,(バックデータ一覧!$C$10*(バックデータ一覧!$C$12*計算過程!L5991+バックデータ一覧!$C$13*LN(計算過程!G5991)+バックデータ一覧!$C$14)^バックデータ一覧!$C$11+バックデータ一覧!$E$10*(計算過程!G5991/(バックデータ一覧!$E$12*計算過程!L5991+バックデータ一覧!$E$13*LN(計算過程!G5991)+バックデータ一覧!$E$14))^バックデータ一覧!$E$11)*計算過程!$W$11*10^-3,0)</f>
        <v>0</v>
      </c>
      <c r="F5991" s="18">
        <f>IF(G5991&lt;0.3,(バックデータ一覧!$C$10*(バックデータ一覧!$C$12*計算過程!L5991+バックデータ一覧!$C$13*LN(0.3)+バックデータ一覧!$C$14)^バックデータ一覧!$C$11+バックデータ一覧!$E$10*(0.3/(バックデータ一覧!$E$12*計算過程!L5991+バックデータ一覧!$E$13*LN(0.3)+バックデータ一覧!$E$14))^バックデータ一覧!$E$11)*計算過程!$W$11*計算過程!G5991/0.3*10^-3,0)</f>
        <v>0</v>
      </c>
      <c r="G5991" s="18">
        <f t="shared" si="560"/>
        <v>0</v>
      </c>
      <c r="H5991" s="18">
        <f t="shared" si="561"/>
        <v>0</v>
      </c>
      <c r="I5991" s="24">
        <v>0</v>
      </c>
      <c r="J5991" s="24">
        <v>0</v>
      </c>
      <c r="K5991" s="24">
        <v>0</v>
      </c>
      <c r="L5991" s="14">
        <f>貼り付けシート!C5991</f>
        <v>27.3</v>
      </c>
      <c r="M5991" s="14">
        <f>貼り付けシート!D5991</f>
        <v>16.399999999999999</v>
      </c>
      <c r="N5991" s="18">
        <f>貼り付けシート!E5991</f>
        <v>71.636169340221429</v>
      </c>
      <c r="O5991" s="18">
        <f>貼り付けシート!F5991</f>
        <v>0</v>
      </c>
      <c r="P5991" s="19">
        <f t="shared" si="562"/>
        <v>0</v>
      </c>
      <c r="Q5991" s="19">
        <f t="shared" si="563"/>
        <v>0</v>
      </c>
    </row>
    <row r="5992" spans="1:17">
      <c r="A5992" s="38">
        <v>41889</v>
      </c>
      <c r="B5992" s="49" t="s">
        <v>159</v>
      </c>
      <c r="C5992" s="24">
        <f t="shared" si="558"/>
        <v>30.406921776000001</v>
      </c>
      <c r="D5992" s="24">
        <f t="shared" si="559"/>
        <v>0</v>
      </c>
      <c r="E5992" s="18">
        <f>IF(G5992&gt;=0.3,(バックデータ一覧!$C$10*(バックデータ一覧!$C$12*計算過程!L5992+バックデータ一覧!$C$13*LN(計算過程!G5992)+バックデータ一覧!$C$14)^バックデータ一覧!$C$11+バックデータ一覧!$E$10*(計算過程!G5992/(バックデータ一覧!$E$12*計算過程!L5992+バックデータ一覧!$E$13*LN(計算過程!G5992)+バックデータ一覧!$E$14))^バックデータ一覧!$E$11)*計算過程!$W$11*10^-3,0)</f>
        <v>0</v>
      </c>
      <c r="F5992" s="18">
        <f>IF(G5992&lt;0.3,(バックデータ一覧!$C$10*(バックデータ一覧!$C$12*計算過程!L5992+バックデータ一覧!$C$13*LN(0.3)+バックデータ一覧!$C$14)^バックデータ一覧!$C$11+バックデータ一覧!$E$10*(0.3/(バックデータ一覧!$E$12*計算過程!L5992+バックデータ一覧!$E$13*LN(0.3)+バックデータ一覧!$E$14))^バックデータ一覧!$E$11)*計算過程!$W$11*計算過程!G5992/0.3*10^-3,0)</f>
        <v>0</v>
      </c>
      <c r="G5992" s="18">
        <f t="shared" si="560"/>
        <v>0</v>
      </c>
      <c r="H5992" s="18">
        <f t="shared" si="561"/>
        <v>0</v>
      </c>
      <c r="I5992" s="24">
        <v>0</v>
      </c>
      <c r="J5992" s="24">
        <v>0</v>
      </c>
      <c r="K5992" s="24">
        <v>0</v>
      </c>
      <c r="L5992" s="14">
        <f>貼り付けシート!C5992</f>
        <v>25.7</v>
      </c>
      <c r="M5992" s="14">
        <f>貼り付けシート!D5992</f>
        <v>18.100000000000001</v>
      </c>
      <c r="N5992" s="18">
        <f>貼り付けシート!E5992</f>
        <v>86.649765276342407</v>
      </c>
      <c r="O5992" s="18">
        <f>貼り付けシート!F5992</f>
        <v>0</v>
      </c>
      <c r="P5992" s="19">
        <f t="shared" si="562"/>
        <v>0</v>
      </c>
      <c r="Q5992" s="19">
        <f t="shared" si="563"/>
        <v>0</v>
      </c>
    </row>
    <row r="5993" spans="1:17">
      <c r="A5993" s="38">
        <v>41889</v>
      </c>
      <c r="B5993" s="49" t="s">
        <v>160</v>
      </c>
      <c r="C5993" s="24">
        <f t="shared" si="558"/>
        <v>30.406921776000001</v>
      </c>
      <c r="D5993" s="24">
        <f t="shared" si="559"/>
        <v>0</v>
      </c>
      <c r="E5993" s="18">
        <f>IF(G5993&gt;=0.3,(バックデータ一覧!$C$10*(バックデータ一覧!$C$12*計算過程!L5993+バックデータ一覧!$C$13*LN(計算過程!G5993)+バックデータ一覧!$C$14)^バックデータ一覧!$C$11+バックデータ一覧!$E$10*(計算過程!G5993/(バックデータ一覧!$E$12*計算過程!L5993+バックデータ一覧!$E$13*LN(計算過程!G5993)+バックデータ一覧!$E$14))^バックデータ一覧!$E$11)*計算過程!$W$11*10^-3,0)</f>
        <v>0</v>
      </c>
      <c r="F5993" s="18">
        <f>IF(G5993&lt;0.3,(バックデータ一覧!$C$10*(バックデータ一覧!$C$12*計算過程!L5993+バックデータ一覧!$C$13*LN(0.3)+バックデータ一覧!$C$14)^バックデータ一覧!$C$11+バックデータ一覧!$E$10*(0.3/(バックデータ一覧!$E$12*計算過程!L5993+バックデータ一覧!$E$13*LN(0.3)+バックデータ一覧!$E$14))^バックデータ一覧!$E$11)*計算過程!$W$11*計算過程!G5993/0.3*10^-3,0)</f>
        <v>0</v>
      </c>
      <c r="G5993" s="18">
        <f t="shared" si="560"/>
        <v>0</v>
      </c>
      <c r="H5993" s="18">
        <f t="shared" si="561"/>
        <v>0</v>
      </c>
      <c r="I5993" s="24">
        <v>0</v>
      </c>
      <c r="J5993" s="24">
        <v>0</v>
      </c>
      <c r="K5993" s="24">
        <v>0</v>
      </c>
      <c r="L5993" s="14">
        <f>貼り付けシート!C5993</f>
        <v>26.7</v>
      </c>
      <c r="M5993" s="14">
        <f>貼り付けシート!D5993</f>
        <v>16.8</v>
      </c>
      <c r="N5993" s="18">
        <f>貼り付けシート!E5993</f>
        <v>75.967145936218373</v>
      </c>
      <c r="O5993" s="18">
        <f>貼り付けシート!F5993</f>
        <v>0</v>
      </c>
      <c r="P5993" s="19">
        <f t="shared" si="562"/>
        <v>0</v>
      </c>
      <c r="Q5993" s="19">
        <f t="shared" si="563"/>
        <v>0</v>
      </c>
    </row>
    <row r="5994" spans="1:17">
      <c r="A5994" s="38">
        <v>41889</v>
      </c>
      <c r="B5994" s="49" t="s">
        <v>161</v>
      </c>
      <c r="C5994" s="24">
        <f t="shared" si="558"/>
        <v>30.406921776000001</v>
      </c>
      <c r="D5994" s="24">
        <f t="shared" si="559"/>
        <v>0</v>
      </c>
      <c r="E5994" s="18">
        <f>IF(G5994&gt;=0.3,(バックデータ一覧!$C$10*(バックデータ一覧!$C$12*計算過程!L5994+バックデータ一覧!$C$13*LN(計算過程!G5994)+バックデータ一覧!$C$14)^バックデータ一覧!$C$11+バックデータ一覧!$E$10*(計算過程!G5994/(バックデータ一覧!$E$12*計算過程!L5994+バックデータ一覧!$E$13*LN(計算過程!G5994)+バックデータ一覧!$E$14))^バックデータ一覧!$E$11)*計算過程!$W$11*10^-3,0)</f>
        <v>0</v>
      </c>
      <c r="F5994" s="18">
        <f>IF(G5994&lt;0.3,(バックデータ一覧!$C$10*(バックデータ一覧!$C$12*計算過程!L5994+バックデータ一覧!$C$13*LN(0.3)+バックデータ一覧!$C$14)^バックデータ一覧!$C$11+バックデータ一覧!$E$10*(0.3/(バックデータ一覧!$E$12*計算過程!L5994+バックデータ一覧!$E$13*LN(0.3)+バックデータ一覧!$E$14))^バックデータ一覧!$E$11)*計算過程!$W$11*計算過程!G5994/0.3*10^-3,0)</f>
        <v>0</v>
      </c>
      <c r="G5994" s="18">
        <f t="shared" si="560"/>
        <v>0</v>
      </c>
      <c r="H5994" s="18">
        <f t="shared" si="561"/>
        <v>0</v>
      </c>
      <c r="I5994" s="24">
        <v>0</v>
      </c>
      <c r="J5994" s="24">
        <v>0</v>
      </c>
      <c r="K5994" s="24">
        <v>0</v>
      </c>
      <c r="L5994" s="14">
        <f>貼り付けシート!C5994</f>
        <v>28.3</v>
      </c>
      <c r="M5994" s="14">
        <f>貼り付けシート!D5994</f>
        <v>17.2</v>
      </c>
      <c r="N5994" s="18">
        <f>貼り付けシート!E5994</f>
        <v>70.78262905784014</v>
      </c>
      <c r="O5994" s="18">
        <f>貼り付けシート!F5994</f>
        <v>0</v>
      </c>
      <c r="P5994" s="19">
        <f t="shared" si="562"/>
        <v>0</v>
      </c>
      <c r="Q5994" s="19">
        <f t="shared" si="563"/>
        <v>0</v>
      </c>
    </row>
    <row r="5995" spans="1:17">
      <c r="A5995" s="38">
        <v>41889</v>
      </c>
      <c r="B5995" s="49" t="s">
        <v>162</v>
      </c>
      <c r="C5995" s="24">
        <f t="shared" si="558"/>
        <v>30.406921776000001</v>
      </c>
      <c r="D5995" s="24">
        <f t="shared" si="559"/>
        <v>0</v>
      </c>
      <c r="E5995" s="18">
        <f>IF(G5995&gt;=0.3,(バックデータ一覧!$C$10*(バックデータ一覧!$C$12*計算過程!L5995+バックデータ一覧!$C$13*LN(計算過程!G5995)+バックデータ一覧!$C$14)^バックデータ一覧!$C$11+バックデータ一覧!$E$10*(計算過程!G5995/(バックデータ一覧!$E$12*計算過程!L5995+バックデータ一覧!$E$13*LN(計算過程!G5995)+バックデータ一覧!$E$14))^バックデータ一覧!$E$11)*計算過程!$W$11*10^-3,0)</f>
        <v>0</v>
      </c>
      <c r="F5995" s="18">
        <f>IF(G5995&lt;0.3,(バックデータ一覧!$C$10*(バックデータ一覧!$C$12*計算過程!L5995+バックデータ一覧!$C$13*LN(0.3)+バックデータ一覧!$C$14)^バックデータ一覧!$C$11+バックデータ一覧!$E$10*(0.3/(バックデータ一覧!$E$12*計算過程!L5995+バックデータ一覧!$E$13*LN(0.3)+バックデータ一覧!$E$14))^バックデータ一覧!$E$11)*計算過程!$W$11*計算過程!G5995/0.3*10^-3,0)</f>
        <v>0</v>
      </c>
      <c r="G5995" s="18">
        <f t="shared" si="560"/>
        <v>0</v>
      </c>
      <c r="H5995" s="18">
        <f t="shared" si="561"/>
        <v>0</v>
      </c>
      <c r="I5995" s="24">
        <v>0</v>
      </c>
      <c r="J5995" s="24">
        <v>0</v>
      </c>
      <c r="K5995" s="24">
        <v>0</v>
      </c>
      <c r="L5995" s="14">
        <f>貼り付けシート!C5995</f>
        <v>28</v>
      </c>
      <c r="M5995" s="14">
        <f>貼り付けシート!D5995</f>
        <v>17.100000000000001</v>
      </c>
      <c r="N5995" s="18">
        <f>貼り付けシート!E5995</f>
        <v>71.621948497436378</v>
      </c>
      <c r="O5995" s="18">
        <f>貼り付けシート!F5995</f>
        <v>0</v>
      </c>
      <c r="P5995" s="19">
        <f t="shared" si="562"/>
        <v>0</v>
      </c>
      <c r="Q5995" s="19">
        <f t="shared" si="563"/>
        <v>0</v>
      </c>
    </row>
    <row r="5996" spans="1:17">
      <c r="A5996" s="38">
        <v>41889</v>
      </c>
      <c r="B5996" s="49" t="s">
        <v>163</v>
      </c>
      <c r="C5996" s="24">
        <f t="shared" si="558"/>
        <v>30.406921776000001</v>
      </c>
      <c r="D5996" s="24">
        <f t="shared" si="559"/>
        <v>0</v>
      </c>
      <c r="E5996" s="18">
        <f>IF(G5996&gt;=0.3,(バックデータ一覧!$C$10*(バックデータ一覧!$C$12*計算過程!L5996+バックデータ一覧!$C$13*LN(計算過程!G5996)+バックデータ一覧!$C$14)^バックデータ一覧!$C$11+バックデータ一覧!$E$10*(計算過程!G5996/(バックデータ一覧!$E$12*計算過程!L5996+バックデータ一覧!$E$13*LN(計算過程!G5996)+バックデータ一覧!$E$14))^バックデータ一覧!$E$11)*計算過程!$W$11*10^-3,0)</f>
        <v>0</v>
      </c>
      <c r="F5996" s="18">
        <f>IF(G5996&lt;0.3,(バックデータ一覧!$C$10*(バックデータ一覧!$C$12*計算過程!L5996+バックデータ一覧!$C$13*LN(0.3)+バックデータ一覧!$C$14)^バックデータ一覧!$C$11+バックデータ一覧!$E$10*(0.3/(バックデータ一覧!$E$12*計算過程!L5996+バックデータ一覧!$E$13*LN(0.3)+バックデータ一覧!$E$14))^バックデータ一覧!$E$11)*計算過程!$W$11*計算過程!G5996/0.3*10^-3,0)</f>
        <v>0</v>
      </c>
      <c r="G5996" s="18">
        <f t="shared" si="560"/>
        <v>0</v>
      </c>
      <c r="H5996" s="18">
        <f t="shared" si="561"/>
        <v>0</v>
      </c>
      <c r="I5996" s="24">
        <v>0</v>
      </c>
      <c r="J5996" s="24">
        <v>0</v>
      </c>
      <c r="K5996" s="24">
        <v>0</v>
      </c>
      <c r="L5996" s="14">
        <f>貼り付けシート!C5996</f>
        <v>28.2</v>
      </c>
      <c r="M5996" s="14">
        <f>貼り付けシート!D5996</f>
        <v>16.899999999999999</v>
      </c>
      <c r="N5996" s="18">
        <f>貼り付けシート!E5996</f>
        <v>69.986594599893408</v>
      </c>
      <c r="O5996" s="18">
        <f>貼り付けシート!F5996</f>
        <v>0</v>
      </c>
      <c r="P5996" s="19">
        <f t="shared" si="562"/>
        <v>0</v>
      </c>
      <c r="Q5996" s="19">
        <f t="shared" si="563"/>
        <v>0</v>
      </c>
    </row>
    <row r="5997" spans="1:17">
      <c r="A5997" s="38">
        <v>41889</v>
      </c>
      <c r="B5997" s="49" t="s">
        <v>164</v>
      </c>
      <c r="C5997" s="24">
        <f t="shared" si="558"/>
        <v>30.406921776000001</v>
      </c>
      <c r="D5997" s="24">
        <f t="shared" si="559"/>
        <v>0</v>
      </c>
      <c r="E5997" s="18">
        <f>IF(G5997&gt;=0.3,(バックデータ一覧!$C$10*(バックデータ一覧!$C$12*計算過程!L5997+バックデータ一覧!$C$13*LN(計算過程!G5997)+バックデータ一覧!$C$14)^バックデータ一覧!$C$11+バックデータ一覧!$E$10*(計算過程!G5997/(バックデータ一覧!$E$12*計算過程!L5997+バックデータ一覧!$E$13*LN(計算過程!G5997)+バックデータ一覧!$E$14))^バックデータ一覧!$E$11)*計算過程!$W$11*10^-3,0)</f>
        <v>0</v>
      </c>
      <c r="F5997" s="18">
        <f>IF(G5997&lt;0.3,(バックデータ一覧!$C$10*(バックデータ一覧!$C$12*計算過程!L5997+バックデータ一覧!$C$13*LN(0.3)+バックデータ一覧!$C$14)^バックデータ一覧!$C$11+バックデータ一覧!$E$10*(0.3/(バックデータ一覧!$E$12*計算過程!L5997+バックデータ一覧!$E$13*LN(0.3)+バックデータ一覧!$E$14))^バックデータ一覧!$E$11)*計算過程!$W$11*計算過程!G5997/0.3*10^-3,0)</f>
        <v>0</v>
      </c>
      <c r="G5997" s="18">
        <f t="shared" si="560"/>
        <v>0</v>
      </c>
      <c r="H5997" s="18">
        <f t="shared" si="561"/>
        <v>0</v>
      </c>
      <c r="I5997" s="24">
        <v>0</v>
      </c>
      <c r="J5997" s="24">
        <v>0</v>
      </c>
      <c r="K5997" s="24">
        <v>0</v>
      </c>
      <c r="L5997" s="14">
        <f>貼り付けシート!C5997</f>
        <v>28.4</v>
      </c>
      <c r="M5997" s="14">
        <f>貼り付けシート!D5997</f>
        <v>16.5</v>
      </c>
      <c r="N5997" s="18">
        <f>貼り付けシート!E5997</f>
        <v>67.582447946519878</v>
      </c>
      <c r="O5997" s="18">
        <f>貼り付けシート!F5997</f>
        <v>0</v>
      </c>
      <c r="P5997" s="19">
        <f t="shared" si="562"/>
        <v>0</v>
      </c>
      <c r="Q5997" s="19">
        <f t="shared" si="563"/>
        <v>0</v>
      </c>
    </row>
    <row r="5998" spans="1:17">
      <c r="A5998" s="38">
        <v>41889</v>
      </c>
      <c r="B5998" s="49" t="s">
        <v>165</v>
      </c>
      <c r="C5998" s="24">
        <f t="shared" si="558"/>
        <v>30.406921776000001</v>
      </c>
      <c r="D5998" s="24">
        <f t="shared" si="559"/>
        <v>0</v>
      </c>
      <c r="E5998" s="18">
        <f>IF(G5998&gt;=0.3,(バックデータ一覧!$C$10*(バックデータ一覧!$C$12*計算過程!L5998+バックデータ一覧!$C$13*LN(計算過程!G5998)+バックデータ一覧!$C$14)^バックデータ一覧!$C$11+バックデータ一覧!$E$10*(計算過程!G5998/(バックデータ一覧!$E$12*計算過程!L5998+バックデータ一覧!$E$13*LN(計算過程!G5998)+バックデータ一覧!$E$14))^バックデータ一覧!$E$11)*計算過程!$W$11*10^-3,0)</f>
        <v>0</v>
      </c>
      <c r="F5998" s="18">
        <f>IF(G5998&lt;0.3,(バックデータ一覧!$C$10*(バックデータ一覧!$C$12*計算過程!L5998+バックデータ一覧!$C$13*LN(0.3)+バックデータ一覧!$C$14)^バックデータ一覧!$C$11+バックデータ一覧!$E$10*(0.3/(バックデータ一覧!$E$12*計算過程!L5998+バックデータ一覧!$E$13*LN(0.3)+バックデータ一覧!$E$14))^バックデータ一覧!$E$11)*計算過程!$W$11*計算過程!G5998/0.3*10^-3,0)</f>
        <v>0</v>
      </c>
      <c r="G5998" s="18">
        <f t="shared" si="560"/>
        <v>0</v>
      </c>
      <c r="H5998" s="18">
        <f t="shared" si="561"/>
        <v>0</v>
      </c>
      <c r="I5998" s="24">
        <v>0</v>
      </c>
      <c r="J5998" s="24">
        <v>0</v>
      </c>
      <c r="K5998" s="24">
        <v>0</v>
      </c>
      <c r="L5998" s="14">
        <f>貼り付けシート!C5998</f>
        <v>27.8</v>
      </c>
      <c r="M5998" s="14">
        <f>貼り付けシート!D5998</f>
        <v>17.2</v>
      </c>
      <c r="N5998" s="18">
        <f>貼り付けシート!E5998</f>
        <v>72.874561218697352</v>
      </c>
      <c r="O5998" s="18">
        <f>貼り付けシート!F5998</f>
        <v>0</v>
      </c>
      <c r="P5998" s="19">
        <f t="shared" si="562"/>
        <v>0</v>
      </c>
      <c r="Q5998" s="19">
        <f t="shared" si="563"/>
        <v>0</v>
      </c>
    </row>
    <row r="5999" spans="1:17">
      <c r="A5999" s="38">
        <v>41889</v>
      </c>
      <c r="B5999" s="49" t="s">
        <v>166</v>
      </c>
      <c r="C5999" s="24">
        <f t="shared" si="558"/>
        <v>30.406921776000001</v>
      </c>
      <c r="D5999" s="24">
        <f t="shared" si="559"/>
        <v>0</v>
      </c>
      <c r="E5999" s="18">
        <f>IF(G5999&gt;=0.3,(バックデータ一覧!$C$10*(バックデータ一覧!$C$12*計算過程!L5999+バックデータ一覧!$C$13*LN(計算過程!G5999)+バックデータ一覧!$C$14)^バックデータ一覧!$C$11+バックデータ一覧!$E$10*(計算過程!G5999/(バックデータ一覧!$E$12*計算過程!L5999+バックデータ一覧!$E$13*LN(計算過程!G5999)+バックデータ一覧!$E$14))^バックデータ一覧!$E$11)*計算過程!$W$11*10^-3,0)</f>
        <v>0</v>
      </c>
      <c r="F5999" s="18">
        <f>IF(G5999&lt;0.3,(バックデータ一覧!$C$10*(バックデータ一覧!$C$12*計算過程!L5999+バックデータ一覧!$C$13*LN(0.3)+バックデータ一覧!$C$14)^バックデータ一覧!$C$11+バックデータ一覧!$E$10*(0.3/(バックデータ一覧!$E$12*計算過程!L5999+バックデータ一覧!$E$13*LN(0.3)+バックデータ一覧!$E$14))^バックデータ一覧!$E$11)*計算過程!$W$11*計算過程!G5999/0.3*10^-3,0)</f>
        <v>0</v>
      </c>
      <c r="G5999" s="18">
        <f t="shared" si="560"/>
        <v>0</v>
      </c>
      <c r="H5999" s="18">
        <f t="shared" si="561"/>
        <v>0</v>
      </c>
      <c r="I5999" s="24">
        <v>0</v>
      </c>
      <c r="J5999" s="24">
        <v>0</v>
      </c>
      <c r="K5999" s="24">
        <v>0</v>
      </c>
      <c r="L5999" s="14">
        <f>貼り付けシート!C5999</f>
        <v>27.2</v>
      </c>
      <c r="M5999" s="14">
        <f>貼り付けシート!D5999</f>
        <v>17.100000000000001</v>
      </c>
      <c r="N5999" s="18">
        <f>貼り付けシート!E5999</f>
        <v>75.050547382005249</v>
      </c>
      <c r="O5999" s="18">
        <f>貼り付けシート!F5999</f>
        <v>0</v>
      </c>
      <c r="P5999" s="19">
        <f t="shared" si="562"/>
        <v>0</v>
      </c>
      <c r="Q5999" s="19">
        <f t="shared" si="563"/>
        <v>0</v>
      </c>
    </row>
    <row r="6000" spans="1:17">
      <c r="A6000" s="38">
        <v>41889</v>
      </c>
      <c r="B6000" s="49" t="s">
        <v>167</v>
      </c>
      <c r="C6000" s="24">
        <f t="shared" si="558"/>
        <v>30.406921776000001</v>
      </c>
      <c r="D6000" s="24">
        <f t="shared" si="559"/>
        <v>0</v>
      </c>
      <c r="E6000" s="18">
        <f>IF(G6000&gt;=0.3,(バックデータ一覧!$C$10*(バックデータ一覧!$C$12*計算過程!L6000+バックデータ一覧!$C$13*LN(計算過程!G6000)+バックデータ一覧!$C$14)^バックデータ一覧!$C$11+バックデータ一覧!$E$10*(計算過程!G6000/(バックデータ一覧!$E$12*計算過程!L6000+バックデータ一覧!$E$13*LN(計算過程!G6000)+バックデータ一覧!$E$14))^バックデータ一覧!$E$11)*計算過程!$W$11*10^-3,0)</f>
        <v>0</v>
      </c>
      <c r="F6000" s="18">
        <f>IF(G6000&lt;0.3,(バックデータ一覧!$C$10*(バックデータ一覧!$C$12*計算過程!L6000+バックデータ一覧!$C$13*LN(0.3)+バックデータ一覧!$C$14)^バックデータ一覧!$C$11+バックデータ一覧!$E$10*(0.3/(バックデータ一覧!$E$12*計算過程!L6000+バックデータ一覧!$E$13*LN(0.3)+バックデータ一覧!$E$14))^バックデータ一覧!$E$11)*計算過程!$W$11*計算過程!G6000/0.3*10^-3,0)</f>
        <v>0</v>
      </c>
      <c r="G6000" s="18">
        <f t="shared" si="560"/>
        <v>0</v>
      </c>
      <c r="H6000" s="18">
        <f t="shared" si="561"/>
        <v>0</v>
      </c>
      <c r="I6000" s="24">
        <v>0</v>
      </c>
      <c r="J6000" s="24">
        <v>0</v>
      </c>
      <c r="K6000" s="24">
        <v>0</v>
      </c>
      <c r="L6000" s="14">
        <f>貼り付けシート!C6000</f>
        <v>26.5</v>
      </c>
      <c r="M6000" s="14">
        <f>貼り付けシート!D6000</f>
        <v>17.100000000000001</v>
      </c>
      <c r="N6000" s="18">
        <f>貼り付けシート!E6000</f>
        <v>78.203144216123775</v>
      </c>
      <c r="O6000" s="18">
        <f>貼り付けシート!F6000</f>
        <v>0</v>
      </c>
      <c r="P6000" s="19">
        <f t="shared" si="562"/>
        <v>0</v>
      </c>
      <c r="Q6000" s="19">
        <f t="shared" si="563"/>
        <v>0</v>
      </c>
    </row>
    <row r="6001" spans="1:17">
      <c r="A6001" s="38">
        <v>41889</v>
      </c>
      <c r="B6001" s="49" t="s">
        <v>168</v>
      </c>
      <c r="C6001" s="24">
        <f t="shared" si="558"/>
        <v>30.406921776000001</v>
      </c>
      <c r="D6001" s="24">
        <f t="shared" si="559"/>
        <v>0</v>
      </c>
      <c r="E6001" s="18">
        <f>IF(G6001&gt;=0.3,(バックデータ一覧!$C$10*(バックデータ一覧!$C$12*計算過程!L6001+バックデータ一覧!$C$13*LN(計算過程!G6001)+バックデータ一覧!$C$14)^バックデータ一覧!$C$11+バックデータ一覧!$E$10*(計算過程!G6001/(バックデータ一覧!$E$12*計算過程!L6001+バックデータ一覧!$E$13*LN(計算過程!G6001)+バックデータ一覧!$E$14))^バックデータ一覧!$E$11)*計算過程!$W$11*10^-3,0)</f>
        <v>0</v>
      </c>
      <c r="F6001" s="18">
        <f>IF(G6001&lt;0.3,(バックデータ一覧!$C$10*(バックデータ一覧!$C$12*計算過程!L6001+バックデータ一覧!$C$13*LN(0.3)+バックデータ一覧!$C$14)^バックデータ一覧!$C$11+バックデータ一覧!$E$10*(0.3/(バックデータ一覧!$E$12*計算過程!L6001+バックデータ一覧!$E$13*LN(0.3)+バックデータ一覧!$E$14))^バックデータ一覧!$E$11)*計算過程!$W$11*計算過程!G6001/0.3*10^-3,0)</f>
        <v>0</v>
      </c>
      <c r="G6001" s="18">
        <f t="shared" si="560"/>
        <v>0</v>
      </c>
      <c r="H6001" s="18">
        <f t="shared" si="561"/>
        <v>0</v>
      </c>
      <c r="I6001" s="24">
        <v>0</v>
      </c>
      <c r="J6001" s="24">
        <v>0</v>
      </c>
      <c r="K6001" s="24">
        <v>0</v>
      </c>
      <c r="L6001" s="14">
        <f>貼り付けシート!C6001</f>
        <v>26.2</v>
      </c>
      <c r="M6001" s="14">
        <f>貼り付けシート!D6001</f>
        <v>17.3</v>
      </c>
      <c r="N6001" s="18">
        <f>貼り付けシート!E6001</f>
        <v>80.505602875270029</v>
      </c>
      <c r="O6001" s="18">
        <f>貼り付けシート!F6001</f>
        <v>0</v>
      </c>
      <c r="P6001" s="19">
        <f t="shared" si="562"/>
        <v>0</v>
      </c>
      <c r="Q6001" s="19">
        <f t="shared" si="563"/>
        <v>0</v>
      </c>
    </row>
    <row r="6002" spans="1:17">
      <c r="A6002" s="38">
        <v>41889</v>
      </c>
      <c r="B6002" s="49" t="s">
        <v>169</v>
      </c>
      <c r="C6002" s="24">
        <f t="shared" si="558"/>
        <v>30.406921776000001</v>
      </c>
      <c r="D6002" s="24">
        <f t="shared" si="559"/>
        <v>0</v>
      </c>
      <c r="E6002" s="18">
        <f>IF(G6002&gt;=0.3,(バックデータ一覧!$C$10*(バックデータ一覧!$C$12*計算過程!L6002+バックデータ一覧!$C$13*LN(計算過程!G6002)+バックデータ一覧!$C$14)^バックデータ一覧!$C$11+バックデータ一覧!$E$10*(計算過程!G6002/(バックデータ一覧!$E$12*計算過程!L6002+バックデータ一覧!$E$13*LN(計算過程!G6002)+バックデータ一覧!$E$14))^バックデータ一覧!$E$11)*計算過程!$W$11*10^-3,0)</f>
        <v>0</v>
      </c>
      <c r="F6002" s="18">
        <f>IF(G6002&lt;0.3,(バックデータ一覧!$C$10*(バックデータ一覧!$C$12*計算過程!L6002+バックデータ一覧!$C$13*LN(0.3)+バックデータ一覧!$C$14)^バックデータ一覧!$C$11+バックデータ一覧!$E$10*(0.3/(バックデータ一覧!$E$12*計算過程!L6002+バックデータ一覧!$E$13*LN(0.3)+バックデータ一覧!$E$14))^バックデータ一覧!$E$11)*計算過程!$W$11*計算過程!G6002/0.3*10^-3,0)</f>
        <v>0</v>
      </c>
      <c r="G6002" s="18">
        <f t="shared" si="560"/>
        <v>0</v>
      </c>
      <c r="H6002" s="18">
        <f t="shared" si="561"/>
        <v>0</v>
      </c>
      <c r="I6002" s="24">
        <v>0</v>
      </c>
      <c r="J6002" s="24">
        <v>0</v>
      </c>
      <c r="K6002" s="24">
        <v>0</v>
      </c>
      <c r="L6002" s="14">
        <f>貼り付けシート!C6002</f>
        <v>25.1</v>
      </c>
      <c r="M6002" s="14">
        <f>貼り付けシート!D6002</f>
        <v>17.2</v>
      </c>
      <c r="N6002" s="18">
        <f>貼り付けシート!E6002</f>
        <v>85.450625149822969</v>
      </c>
      <c r="O6002" s="18">
        <f>貼り付けシート!F6002</f>
        <v>0</v>
      </c>
      <c r="P6002" s="19">
        <f t="shared" si="562"/>
        <v>0</v>
      </c>
      <c r="Q6002" s="19">
        <f t="shared" si="563"/>
        <v>0</v>
      </c>
    </row>
    <row r="6003" spans="1:17">
      <c r="A6003" s="38">
        <v>41889</v>
      </c>
      <c r="B6003" s="49" t="s">
        <v>170</v>
      </c>
      <c r="C6003" s="24">
        <f t="shared" si="558"/>
        <v>30.406921776000001</v>
      </c>
      <c r="D6003" s="24">
        <f t="shared" si="559"/>
        <v>0</v>
      </c>
      <c r="E6003" s="18">
        <f>IF(G6003&gt;=0.3,(バックデータ一覧!$C$10*(バックデータ一覧!$C$12*計算過程!L6003+バックデータ一覧!$C$13*LN(計算過程!G6003)+バックデータ一覧!$C$14)^バックデータ一覧!$C$11+バックデータ一覧!$E$10*(計算過程!G6003/(バックデータ一覧!$E$12*計算過程!L6003+バックデータ一覧!$E$13*LN(計算過程!G6003)+バックデータ一覧!$E$14))^バックデータ一覧!$E$11)*計算過程!$W$11*10^-3,0)</f>
        <v>0</v>
      </c>
      <c r="F6003" s="18">
        <f>IF(G6003&lt;0.3,(バックデータ一覧!$C$10*(バックデータ一覧!$C$12*計算過程!L6003+バックデータ一覧!$C$13*LN(0.3)+バックデータ一覧!$C$14)^バックデータ一覧!$C$11+バックデータ一覧!$E$10*(0.3/(バックデータ一覧!$E$12*計算過程!L6003+バックデータ一覧!$E$13*LN(0.3)+バックデータ一覧!$E$14))^バックデータ一覧!$E$11)*計算過程!$W$11*計算過程!G6003/0.3*10^-3,0)</f>
        <v>0</v>
      </c>
      <c r="G6003" s="18">
        <f t="shared" si="560"/>
        <v>0</v>
      </c>
      <c r="H6003" s="18">
        <f t="shared" si="561"/>
        <v>0</v>
      </c>
      <c r="I6003" s="24">
        <v>0</v>
      </c>
      <c r="J6003" s="24">
        <v>0</v>
      </c>
      <c r="K6003" s="24">
        <v>0</v>
      </c>
      <c r="L6003" s="14">
        <f>貼り付けシート!C6003</f>
        <v>24.3</v>
      </c>
      <c r="M6003" s="14">
        <f>貼り付けシート!D6003</f>
        <v>17.5</v>
      </c>
      <c r="N6003" s="18">
        <f>貼り付けシート!E6003</f>
        <v>91.155032785938431</v>
      </c>
      <c r="O6003" s="18">
        <f>貼り付けシート!F6003</f>
        <v>0</v>
      </c>
      <c r="P6003" s="19">
        <f t="shared" si="562"/>
        <v>0</v>
      </c>
      <c r="Q6003" s="19">
        <f t="shared" si="563"/>
        <v>0</v>
      </c>
    </row>
    <row r="6004" spans="1:17">
      <c r="A6004" s="38">
        <v>41889</v>
      </c>
      <c r="B6004" s="49" t="s">
        <v>171</v>
      </c>
      <c r="C6004" s="24">
        <f t="shared" si="558"/>
        <v>30.406921776000001</v>
      </c>
      <c r="D6004" s="24">
        <f t="shared" si="559"/>
        <v>0</v>
      </c>
      <c r="E6004" s="18">
        <f>IF(G6004&gt;=0.3,(バックデータ一覧!$C$10*(バックデータ一覧!$C$12*計算過程!L6004+バックデータ一覧!$C$13*LN(計算過程!G6004)+バックデータ一覧!$C$14)^バックデータ一覧!$C$11+バックデータ一覧!$E$10*(計算過程!G6004/(バックデータ一覧!$E$12*計算過程!L6004+バックデータ一覧!$E$13*LN(計算過程!G6004)+バックデータ一覧!$E$14))^バックデータ一覧!$E$11)*計算過程!$W$11*10^-3,0)</f>
        <v>0</v>
      </c>
      <c r="F6004" s="18">
        <f>IF(G6004&lt;0.3,(バックデータ一覧!$C$10*(バックデータ一覧!$C$12*計算過程!L6004+バックデータ一覧!$C$13*LN(0.3)+バックデータ一覧!$C$14)^バックデータ一覧!$C$11+バックデータ一覧!$E$10*(0.3/(バックデータ一覧!$E$12*計算過程!L6004+バックデータ一覧!$E$13*LN(0.3)+バックデータ一覧!$E$14))^バックデータ一覧!$E$11)*計算過程!$W$11*計算過程!G6004/0.3*10^-3,0)</f>
        <v>0</v>
      </c>
      <c r="G6004" s="18">
        <f t="shared" si="560"/>
        <v>0</v>
      </c>
      <c r="H6004" s="18">
        <f t="shared" si="561"/>
        <v>0</v>
      </c>
      <c r="I6004" s="24">
        <v>0</v>
      </c>
      <c r="J6004" s="24">
        <v>0</v>
      </c>
      <c r="K6004" s="24">
        <v>0</v>
      </c>
      <c r="L6004" s="14">
        <f>貼り付けシート!C6004</f>
        <v>23.9</v>
      </c>
      <c r="M6004" s="14">
        <f>貼り付けシート!D6004</f>
        <v>17.600000000000001</v>
      </c>
      <c r="N6004" s="18">
        <f>貼り付けシート!E6004</f>
        <v>93.88900956232375</v>
      </c>
      <c r="O6004" s="18">
        <f>貼り付けシート!F6004</f>
        <v>0</v>
      </c>
      <c r="P6004" s="19">
        <f t="shared" si="562"/>
        <v>0</v>
      </c>
      <c r="Q6004" s="19">
        <f t="shared" si="563"/>
        <v>0</v>
      </c>
    </row>
    <row r="6005" spans="1:17">
      <c r="A6005" s="38">
        <v>41889</v>
      </c>
      <c r="B6005" s="49" t="s">
        <v>172</v>
      </c>
      <c r="C6005" s="24">
        <f t="shared" si="558"/>
        <v>30.406921776000001</v>
      </c>
      <c r="D6005" s="24">
        <f t="shared" si="559"/>
        <v>0</v>
      </c>
      <c r="E6005" s="18">
        <f>IF(G6005&gt;=0.3,(バックデータ一覧!$C$10*(バックデータ一覧!$C$12*計算過程!L6005+バックデータ一覧!$C$13*LN(計算過程!G6005)+バックデータ一覧!$C$14)^バックデータ一覧!$C$11+バックデータ一覧!$E$10*(計算過程!G6005/(バックデータ一覧!$E$12*計算過程!L6005+バックデータ一覧!$E$13*LN(計算過程!G6005)+バックデータ一覧!$E$14))^バックデータ一覧!$E$11)*計算過程!$W$11*10^-3,0)</f>
        <v>0</v>
      </c>
      <c r="F6005" s="18">
        <f>IF(G6005&lt;0.3,(バックデータ一覧!$C$10*(バックデータ一覧!$C$12*計算過程!L6005+バックデータ一覧!$C$13*LN(0.3)+バックデータ一覧!$C$14)^バックデータ一覧!$C$11+バックデータ一覧!$E$10*(0.3/(バックデータ一覧!$E$12*計算過程!L6005+バックデータ一覧!$E$13*LN(0.3)+バックデータ一覧!$E$14))^バックデータ一覧!$E$11)*計算過程!$W$11*計算過程!G6005/0.3*10^-3,0)</f>
        <v>0</v>
      </c>
      <c r="G6005" s="18">
        <f t="shared" si="560"/>
        <v>0</v>
      </c>
      <c r="H6005" s="18">
        <f t="shared" si="561"/>
        <v>0</v>
      </c>
      <c r="I6005" s="24">
        <v>0</v>
      </c>
      <c r="J6005" s="24">
        <v>0</v>
      </c>
      <c r="K6005" s="24">
        <v>0</v>
      </c>
      <c r="L6005" s="14">
        <f>貼り付けシート!C6005</f>
        <v>23.9</v>
      </c>
      <c r="M6005" s="14">
        <f>貼り付けシート!D6005</f>
        <v>17.399999999999999</v>
      </c>
      <c r="N6005" s="18">
        <f>貼り付けシート!E6005</f>
        <v>92.851123121417373</v>
      </c>
      <c r="O6005" s="18">
        <f>貼り付けシート!F6005</f>
        <v>0</v>
      </c>
      <c r="P6005" s="19">
        <f t="shared" si="562"/>
        <v>0</v>
      </c>
      <c r="Q6005" s="19">
        <f t="shared" si="563"/>
        <v>0</v>
      </c>
    </row>
    <row r="6006" spans="1:17">
      <c r="A6006" s="38">
        <v>41890</v>
      </c>
      <c r="B6006" s="49" t="s">
        <v>149</v>
      </c>
      <c r="C6006" s="24">
        <f t="shared" si="558"/>
        <v>30.406921776000001</v>
      </c>
      <c r="D6006" s="24">
        <f t="shared" si="559"/>
        <v>0</v>
      </c>
      <c r="E6006" s="18">
        <f>IF(G6006&gt;=0.3,(バックデータ一覧!$C$10*(バックデータ一覧!$C$12*計算過程!L6006+バックデータ一覧!$C$13*LN(計算過程!G6006)+バックデータ一覧!$C$14)^バックデータ一覧!$C$11+バックデータ一覧!$E$10*(計算過程!G6006/(バックデータ一覧!$E$12*計算過程!L6006+バックデータ一覧!$E$13*LN(計算過程!G6006)+バックデータ一覧!$E$14))^バックデータ一覧!$E$11)*計算過程!$W$11*10^-3,0)</f>
        <v>0</v>
      </c>
      <c r="F6006" s="18">
        <f>IF(G6006&lt;0.3,(バックデータ一覧!$C$10*(バックデータ一覧!$C$12*計算過程!L6006+バックデータ一覧!$C$13*LN(0.3)+バックデータ一覧!$C$14)^バックデータ一覧!$C$11+バックデータ一覧!$E$10*(0.3/(バックデータ一覧!$E$12*計算過程!L6006+バックデータ一覧!$E$13*LN(0.3)+バックデータ一覧!$E$14))^バックデータ一覧!$E$11)*計算過程!$W$11*計算過程!G6006/0.3*10^-3,0)</f>
        <v>0</v>
      </c>
      <c r="G6006" s="18">
        <f t="shared" si="560"/>
        <v>0</v>
      </c>
      <c r="H6006" s="18">
        <f t="shared" si="561"/>
        <v>0</v>
      </c>
      <c r="I6006" s="24">
        <v>0</v>
      </c>
      <c r="J6006" s="24">
        <v>0</v>
      </c>
      <c r="K6006" s="24">
        <v>0</v>
      </c>
      <c r="L6006" s="14">
        <f>貼り付けシート!C6006</f>
        <v>23.7</v>
      </c>
      <c r="M6006" s="14">
        <f>貼り付けシート!D6006</f>
        <v>17.399999999999999</v>
      </c>
      <c r="N6006" s="18">
        <f>貼り付けシート!E6006</f>
        <v>93.97510439426928</v>
      </c>
      <c r="O6006" s="18">
        <f>貼り付けシート!F6006</f>
        <v>0</v>
      </c>
      <c r="P6006" s="19">
        <f t="shared" si="562"/>
        <v>0</v>
      </c>
      <c r="Q6006" s="19">
        <f t="shared" si="563"/>
        <v>0</v>
      </c>
    </row>
    <row r="6007" spans="1:17">
      <c r="A6007" s="38">
        <v>41890</v>
      </c>
      <c r="B6007" s="49" t="s">
        <v>150</v>
      </c>
      <c r="C6007" s="24">
        <f t="shared" si="558"/>
        <v>30.406921776000001</v>
      </c>
      <c r="D6007" s="24">
        <f t="shared" si="559"/>
        <v>0</v>
      </c>
      <c r="E6007" s="18">
        <f>IF(G6007&gt;=0.3,(バックデータ一覧!$C$10*(バックデータ一覧!$C$12*計算過程!L6007+バックデータ一覧!$C$13*LN(計算過程!G6007)+バックデータ一覧!$C$14)^バックデータ一覧!$C$11+バックデータ一覧!$E$10*(計算過程!G6007/(バックデータ一覧!$E$12*計算過程!L6007+バックデータ一覧!$E$13*LN(計算過程!G6007)+バックデータ一覧!$E$14))^バックデータ一覧!$E$11)*計算過程!$W$11*10^-3,0)</f>
        <v>0</v>
      </c>
      <c r="F6007" s="18">
        <f>IF(G6007&lt;0.3,(バックデータ一覧!$C$10*(バックデータ一覧!$C$12*計算過程!L6007+バックデータ一覧!$C$13*LN(0.3)+バックデータ一覧!$C$14)^バックデータ一覧!$C$11+バックデータ一覧!$E$10*(0.3/(バックデータ一覧!$E$12*計算過程!L6007+バックデータ一覧!$E$13*LN(0.3)+バックデータ一覧!$E$14))^バックデータ一覧!$E$11)*計算過程!$W$11*計算過程!G6007/0.3*10^-3,0)</f>
        <v>0</v>
      </c>
      <c r="G6007" s="18">
        <f t="shared" si="560"/>
        <v>0</v>
      </c>
      <c r="H6007" s="18">
        <f t="shared" si="561"/>
        <v>0</v>
      </c>
      <c r="I6007" s="24">
        <v>0</v>
      </c>
      <c r="J6007" s="24">
        <v>0</v>
      </c>
      <c r="K6007" s="24">
        <v>0</v>
      </c>
      <c r="L6007" s="14">
        <f>貼り付けシート!C6007</f>
        <v>23.1</v>
      </c>
      <c r="M6007" s="14">
        <f>貼り付けシート!D6007</f>
        <v>17</v>
      </c>
      <c r="N6007" s="18">
        <f>貼り付けシート!E6007</f>
        <v>95.259713265138927</v>
      </c>
      <c r="O6007" s="18">
        <f>貼り付けシート!F6007</f>
        <v>0</v>
      </c>
      <c r="P6007" s="19">
        <f t="shared" si="562"/>
        <v>0</v>
      </c>
      <c r="Q6007" s="19">
        <f t="shared" si="563"/>
        <v>0</v>
      </c>
    </row>
    <row r="6008" spans="1:17">
      <c r="A6008" s="38">
        <v>41890</v>
      </c>
      <c r="B6008" s="49" t="s">
        <v>151</v>
      </c>
      <c r="C6008" s="24">
        <f t="shared" si="558"/>
        <v>30.406921776000001</v>
      </c>
      <c r="D6008" s="24">
        <f t="shared" si="559"/>
        <v>0</v>
      </c>
      <c r="E6008" s="18">
        <f>IF(G6008&gt;=0.3,(バックデータ一覧!$C$10*(バックデータ一覧!$C$12*計算過程!L6008+バックデータ一覧!$C$13*LN(計算過程!G6008)+バックデータ一覧!$C$14)^バックデータ一覧!$C$11+バックデータ一覧!$E$10*(計算過程!G6008/(バックデータ一覧!$E$12*計算過程!L6008+バックデータ一覧!$E$13*LN(計算過程!G6008)+バックデータ一覧!$E$14))^バックデータ一覧!$E$11)*計算過程!$W$11*10^-3,0)</f>
        <v>0</v>
      </c>
      <c r="F6008" s="18">
        <f>IF(G6008&lt;0.3,(バックデータ一覧!$C$10*(バックデータ一覧!$C$12*計算過程!L6008+バックデータ一覧!$C$13*LN(0.3)+バックデータ一覧!$C$14)^バックデータ一覧!$C$11+バックデータ一覧!$E$10*(0.3/(バックデータ一覧!$E$12*計算過程!L6008+バックデータ一覧!$E$13*LN(0.3)+バックデータ一覧!$E$14))^バックデータ一覧!$E$11)*計算過程!$W$11*計算過程!G6008/0.3*10^-3,0)</f>
        <v>0</v>
      </c>
      <c r="G6008" s="18">
        <f t="shared" si="560"/>
        <v>0</v>
      </c>
      <c r="H6008" s="18">
        <f t="shared" si="561"/>
        <v>0</v>
      </c>
      <c r="I6008" s="24">
        <v>0</v>
      </c>
      <c r="J6008" s="24">
        <v>0</v>
      </c>
      <c r="K6008" s="24">
        <v>0</v>
      </c>
      <c r="L6008" s="14">
        <f>貼り付けシート!C6008</f>
        <v>22.9</v>
      </c>
      <c r="M6008" s="14">
        <f>貼り付けシート!D6008</f>
        <v>16.8</v>
      </c>
      <c r="N6008" s="18">
        <f>貼り付けシート!E6008</f>
        <v>95.315453793590038</v>
      </c>
      <c r="O6008" s="18">
        <f>貼り付けシート!F6008</f>
        <v>0</v>
      </c>
      <c r="P6008" s="19">
        <f t="shared" si="562"/>
        <v>0</v>
      </c>
      <c r="Q6008" s="19">
        <f t="shared" si="563"/>
        <v>0</v>
      </c>
    </row>
    <row r="6009" spans="1:17">
      <c r="A6009" s="38">
        <v>41890</v>
      </c>
      <c r="B6009" s="49" t="s">
        <v>152</v>
      </c>
      <c r="C6009" s="24">
        <f t="shared" si="558"/>
        <v>30.406921776000001</v>
      </c>
      <c r="D6009" s="24">
        <f t="shared" si="559"/>
        <v>0</v>
      </c>
      <c r="E6009" s="18">
        <f>IF(G6009&gt;=0.3,(バックデータ一覧!$C$10*(バックデータ一覧!$C$12*計算過程!L6009+バックデータ一覧!$C$13*LN(計算過程!G6009)+バックデータ一覧!$C$14)^バックデータ一覧!$C$11+バックデータ一覧!$E$10*(計算過程!G6009/(バックデータ一覧!$E$12*計算過程!L6009+バックデータ一覧!$E$13*LN(計算過程!G6009)+バックデータ一覧!$E$14))^バックデータ一覧!$E$11)*計算過程!$W$11*10^-3,0)</f>
        <v>0</v>
      </c>
      <c r="F6009" s="18">
        <f>IF(G6009&lt;0.3,(バックデータ一覧!$C$10*(バックデータ一覧!$C$12*計算過程!L6009+バックデータ一覧!$C$13*LN(0.3)+バックデータ一覧!$C$14)^バックデータ一覧!$C$11+バックデータ一覧!$E$10*(0.3/(バックデータ一覧!$E$12*計算過程!L6009+バックデータ一覧!$E$13*LN(0.3)+バックデータ一覧!$E$14))^バックデータ一覧!$E$11)*計算過程!$W$11*計算過程!G6009/0.3*10^-3,0)</f>
        <v>0</v>
      </c>
      <c r="G6009" s="18">
        <f t="shared" si="560"/>
        <v>0</v>
      </c>
      <c r="H6009" s="18">
        <f t="shared" si="561"/>
        <v>0</v>
      </c>
      <c r="I6009" s="24">
        <v>0</v>
      </c>
      <c r="J6009" s="24">
        <v>0</v>
      </c>
      <c r="K6009" s="24">
        <v>0</v>
      </c>
      <c r="L6009" s="14">
        <f>貼り付けシート!C6009</f>
        <v>22.8</v>
      </c>
      <c r="M6009" s="14">
        <f>貼り付けシート!D6009</f>
        <v>16.600000000000001</v>
      </c>
      <c r="N6009" s="18">
        <f>貼り付けシート!E6009</f>
        <v>94.782904223878788</v>
      </c>
      <c r="O6009" s="18">
        <f>貼り付けシート!F6009</f>
        <v>0</v>
      </c>
      <c r="P6009" s="19">
        <f t="shared" si="562"/>
        <v>0</v>
      </c>
      <c r="Q6009" s="19">
        <f t="shared" si="563"/>
        <v>0</v>
      </c>
    </row>
    <row r="6010" spans="1:17">
      <c r="A6010" s="38">
        <v>41890</v>
      </c>
      <c r="B6010" s="49" t="s">
        <v>153</v>
      </c>
      <c r="C6010" s="24">
        <f t="shared" si="558"/>
        <v>30.406921776000001</v>
      </c>
      <c r="D6010" s="24">
        <f t="shared" si="559"/>
        <v>0</v>
      </c>
      <c r="E6010" s="18">
        <f>IF(G6010&gt;=0.3,(バックデータ一覧!$C$10*(バックデータ一覧!$C$12*計算過程!L6010+バックデータ一覧!$C$13*LN(計算過程!G6010)+バックデータ一覧!$C$14)^バックデータ一覧!$C$11+バックデータ一覧!$E$10*(計算過程!G6010/(バックデータ一覧!$E$12*計算過程!L6010+バックデータ一覧!$E$13*LN(計算過程!G6010)+バックデータ一覧!$E$14))^バックデータ一覧!$E$11)*計算過程!$W$11*10^-3,0)</f>
        <v>0</v>
      </c>
      <c r="F6010" s="18">
        <f>IF(G6010&lt;0.3,(バックデータ一覧!$C$10*(バックデータ一覧!$C$12*計算過程!L6010+バックデータ一覧!$C$13*LN(0.3)+バックデータ一覧!$C$14)^バックデータ一覧!$C$11+バックデータ一覧!$E$10*(0.3/(バックデータ一覧!$E$12*計算過程!L6010+バックデータ一覧!$E$13*LN(0.3)+バックデータ一覧!$E$14))^バックデータ一覧!$E$11)*計算過程!$W$11*計算過程!G6010/0.3*10^-3,0)</f>
        <v>0</v>
      </c>
      <c r="G6010" s="18">
        <f t="shared" si="560"/>
        <v>0</v>
      </c>
      <c r="H6010" s="18">
        <f t="shared" si="561"/>
        <v>0</v>
      </c>
      <c r="I6010" s="24">
        <v>0</v>
      </c>
      <c r="J6010" s="24">
        <v>0</v>
      </c>
      <c r="K6010" s="24">
        <v>0</v>
      </c>
      <c r="L6010" s="14">
        <f>貼り付けシート!C6010</f>
        <v>22.7</v>
      </c>
      <c r="M6010" s="14">
        <f>貼り付けシート!D6010</f>
        <v>16.2</v>
      </c>
      <c r="N6010" s="18">
        <f>貼り付けシート!E6010</f>
        <v>93.11999904584431</v>
      </c>
      <c r="O6010" s="18">
        <f>貼り付けシート!F6010</f>
        <v>0</v>
      </c>
      <c r="P6010" s="19">
        <f t="shared" si="562"/>
        <v>0</v>
      </c>
      <c r="Q6010" s="19">
        <f t="shared" si="563"/>
        <v>0</v>
      </c>
    </row>
    <row r="6011" spans="1:17">
      <c r="A6011" s="38">
        <v>41890</v>
      </c>
      <c r="B6011" s="49" t="s">
        <v>154</v>
      </c>
      <c r="C6011" s="24">
        <f t="shared" si="558"/>
        <v>30.406921776000001</v>
      </c>
      <c r="D6011" s="24">
        <f t="shared" si="559"/>
        <v>0</v>
      </c>
      <c r="E6011" s="18">
        <f>IF(G6011&gt;=0.3,(バックデータ一覧!$C$10*(バックデータ一覧!$C$12*計算過程!L6011+バックデータ一覧!$C$13*LN(計算過程!G6011)+バックデータ一覧!$C$14)^バックデータ一覧!$C$11+バックデータ一覧!$E$10*(計算過程!G6011/(バックデータ一覧!$E$12*計算過程!L6011+バックデータ一覧!$E$13*LN(計算過程!G6011)+バックデータ一覧!$E$14))^バックデータ一覧!$E$11)*計算過程!$W$11*10^-3,0)</f>
        <v>0</v>
      </c>
      <c r="F6011" s="18">
        <f>IF(G6011&lt;0.3,(バックデータ一覧!$C$10*(バックデータ一覧!$C$12*計算過程!L6011+バックデータ一覧!$C$13*LN(0.3)+バックデータ一覧!$C$14)^バックデータ一覧!$C$11+バックデータ一覧!$E$10*(0.3/(バックデータ一覧!$E$12*計算過程!L6011+バックデータ一覧!$E$13*LN(0.3)+バックデータ一覧!$E$14))^バックデータ一覧!$E$11)*計算過程!$W$11*計算過程!G6011/0.3*10^-3,0)</f>
        <v>0</v>
      </c>
      <c r="G6011" s="18">
        <f t="shared" si="560"/>
        <v>0</v>
      </c>
      <c r="H6011" s="18">
        <f t="shared" si="561"/>
        <v>0</v>
      </c>
      <c r="I6011" s="24">
        <v>0</v>
      </c>
      <c r="J6011" s="24">
        <v>0</v>
      </c>
      <c r="K6011" s="24">
        <v>0</v>
      </c>
      <c r="L6011" s="14">
        <f>貼り付けシート!C6011</f>
        <v>22.2</v>
      </c>
      <c r="M6011" s="14">
        <f>貼り付けシート!D6011</f>
        <v>16.100000000000001</v>
      </c>
      <c r="N6011" s="18">
        <f>貼り付けシート!E6011</f>
        <v>95.416125524311241</v>
      </c>
      <c r="O6011" s="18">
        <f>貼り付けシート!F6011</f>
        <v>0</v>
      </c>
      <c r="P6011" s="19">
        <f t="shared" si="562"/>
        <v>0</v>
      </c>
      <c r="Q6011" s="19">
        <f t="shared" si="563"/>
        <v>0</v>
      </c>
    </row>
    <row r="6012" spans="1:17">
      <c r="A6012" s="38">
        <v>41890</v>
      </c>
      <c r="B6012" s="49" t="s">
        <v>155</v>
      </c>
      <c r="C6012" s="24">
        <f t="shared" si="558"/>
        <v>30.406921776000001</v>
      </c>
      <c r="D6012" s="24">
        <f t="shared" si="559"/>
        <v>0</v>
      </c>
      <c r="E6012" s="18">
        <f>IF(G6012&gt;=0.3,(バックデータ一覧!$C$10*(バックデータ一覧!$C$12*計算過程!L6012+バックデータ一覧!$C$13*LN(計算過程!G6012)+バックデータ一覧!$C$14)^バックデータ一覧!$C$11+バックデータ一覧!$E$10*(計算過程!G6012/(バックデータ一覧!$E$12*計算過程!L6012+バックデータ一覧!$E$13*LN(計算過程!G6012)+バックデータ一覧!$E$14))^バックデータ一覧!$E$11)*計算過程!$W$11*10^-3,0)</f>
        <v>0</v>
      </c>
      <c r="F6012" s="18">
        <f>IF(G6012&lt;0.3,(バックデータ一覧!$C$10*(バックデータ一覧!$C$12*計算過程!L6012+バックデータ一覧!$C$13*LN(0.3)+バックデータ一覧!$C$14)^バックデータ一覧!$C$11+バックデータ一覧!$E$10*(0.3/(バックデータ一覧!$E$12*計算過程!L6012+バックデータ一覧!$E$13*LN(0.3)+バックデータ一覧!$E$14))^バックデータ一覧!$E$11)*計算過程!$W$11*計算過程!G6012/0.3*10^-3,0)</f>
        <v>0</v>
      </c>
      <c r="G6012" s="18">
        <f t="shared" si="560"/>
        <v>0</v>
      </c>
      <c r="H6012" s="18">
        <f t="shared" si="561"/>
        <v>0</v>
      </c>
      <c r="I6012" s="24">
        <v>0</v>
      </c>
      <c r="J6012" s="24">
        <v>0</v>
      </c>
      <c r="K6012" s="24">
        <v>0</v>
      </c>
      <c r="L6012" s="14">
        <f>貼り付けシート!C6012</f>
        <v>22.7</v>
      </c>
      <c r="M6012" s="14">
        <f>貼り付けシート!D6012</f>
        <v>16.2</v>
      </c>
      <c r="N6012" s="18">
        <f>貼り付けシート!E6012</f>
        <v>93.11999904584431</v>
      </c>
      <c r="O6012" s="18">
        <f>貼り付けシート!F6012</f>
        <v>0</v>
      </c>
      <c r="P6012" s="19">
        <f t="shared" si="562"/>
        <v>0</v>
      </c>
      <c r="Q6012" s="19">
        <f t="shared" si="563"/>
        <v>0</v>
      </c>
    </row>
    <row r="6013" spans="1:17">
      <c r="A6013" s="38">
        <v>41890</v>
      </c>
      <c r="B6013" s="49" t="s">
        <v>156</v>
      </c>
      <c r="C6013" s="24">
        <f t="shared" si="558"/>
        <v>30.406921776000001</v>
      </c>
      <c r="D6013" s="24">
        <f t="shared" si="559"/>
        <v>0</v>
      </c>
      <c r="E6013" s="18">
        <f>IF(G6013&gt;=0.3,(バックデータ一覧!$C$10*(バックデータ一覧!$C$12*計算過程!L6013+バックデータ一覧!$C$13*LN(計算過程!G6013)+バックデータ一覧!$C$14)^バックデータ一覧!$C$11+バックデータ一覧!$E$10*(計算過程!G6013/(バックデータ一覧!$E$12*計算過程!L6013+バックデータ一覧!$E$13*LN(計算過程!G6013)+バックデータ一覧!$E$14))^バックデータ一覧!$E$11)*計算過程!$W$11*10^-3,0)</f>
        <v>0</v>
      </c>
      <c r="F6013" s="18">
        <f>IF(G6013&lt;0.3,(バックデータ一覧!$C$10*(バックデータ一覧!$C$12*計算過程!L6013+バックデータ一覧!$C$13*LN(0.3)+バックデータ一覧!$C$14)^バックデータ一覧!$C$11+バックデータ一覧!$E$10*(0.3/(バックデータ一覧!$E$12*計算過程!L6013+バックデータ一覧!$E$13*LN(0.3)+バックデータ一覧!$E$14))^バックデータ一覧!$E$11)*計算過程!$W$11*計算過程!G6013/0.3*10^-3,0)</f>
        <v>0</v>
      </c>
      <c r="G6013" s="18">
        <f t="shared" si="560"/>
        <v>0</v>
      </c>
      <c r="H6013" s="18">
        <f t="shared" si="561"/>
        <v>0</v>
      </c>
      <c r="I6013" s="24">
        <v>0</v>
      </c>
      <c r="J6013" s="24">
        <v>0</v>
      </c>
      <c r="K6013" s="24">
        <v>0</v>
      </c>
      <c r="L6013" s="14">
        <f>貼り付けシート!C6013</f>
        <v>24.4</v>
      </c>
      <c r="M6013" s="14">
        <f>貼り付けシート!D6013</f>
        <v>16.8</v>
      </c>
      <c r="N6013" s="18">
        <f>貼り付けシート!E6013</f>
        <v>87.081449263205982</v>
      </c>
      <c r="O6013" s="18">
        <f>貼り付けシート!F6013</f>
        <v>0</v>
      </c>
      <c r="P6013" s="19">
        <f t="shared" si="562"/>
        <v>0</v>
      </c>
      <c r="Q6013" s="19">
        <f t="shared" si="563"/>
        <v>0</v>
      </c>
    </row>
    <row r="6014" spans="1:17">
      <c r="A6014" s="38">
        <v>41890</v>
      </c>
      <c r="B6014" s="49" t="s">
        <v>157</v>
      </c>
      <c r="C6014" s="24">
        <f t="shared" si="558"/>
        <v>30.406921776000001</v>
      </c>
      <c r="D6014" s="24">
        <f t="shared" si="559"/>
        <v>0</v>
      </c>
      <c r="E6014" s="18">
        <f>IF(G6014&gt;=0.3,(バックデータ一覧!$C$10*(バックデータ一覧!$C$12*計算過程!L6014+バックデータ一覧!$C$13*LN(計算過程!G6014)+バックデータ一覧!$C$14)^バックデータ一覧!$C$11+バックデータ一覧!$E$10*(計算過程!G6014/(バックデータ一覧!$E$12*計算過程!L6014+バックデータ一覧!$E$13*LN(計算過程!G6014)+バックデータ一覧!$E$14))^バックデータ一覧!$E$11)*計算過程!$W$11*10^-3,0)</f>
        <v>0</v>
      </c>
      <c r="F6014" s="18">
        <f>IF(G6014&lt;0.3,(バックデータ一覧!$C$10*(バックデータ一覧!$C$12*計算過程!L6014+バックデータ一覧!$C$13*LN(0.3)+バックデータ一覧!$C$14)^バックデータ一覧!$C$11+バックデータ一覧!$E$10*(0.3/(バックデータ一覧!$E$12*計算過程!L6014+バックデータ一覧!$E$13*LN(0.3)+バックデータ一覧!$E$14))^バックデータ一覧!$E$11)*計算過程!$W$11*計算過程!G6014/0.3*10^-3,0)</f>
        <v>0</v>
      </c>
      <c r="G6014" s="18">
        <f t="shared" si="560"/>
        <v>0</v>
      </c>
      <c r="H6014" s="18">
        <f t="shared" si="561"/>
        <v>0</v>
      </c>
      <c r="I6014" s="24">
        <v>0</v>
      </c>
      <c r="J6014" s="24">
        <v>0</v>
      </c>
      <c r="K6014" s="24">
        <v>0</v>
      </c>
      <c r="L6014" s="14">
        <f>貼り付けシート!C6014</f>
        <v>26.6</v>
      </c>
      <c r="M6014" s="14">
        <f>貼り付けシート!D6014</f>
        <v>16.399999999999999</v>
      </c>
      <c r="N6014" s="18">
        <f>貼り付けシート!E6014</f>
        <v>74.643016071884745</v>
      </c>
      <c r="O6014" s="18">
        <f>貼り付けシート!F6014</f>
        <v>0</v>
      </c>
      <c r="P6014" s="19">
        <f t="shared" si="562"/>
        <v>0</v>
      </c>
      <c r="Q6014" s="19">
        <f t="shared" si="563"/>
        <v>0</v>
      </c>
    </row>
    <row r="6015" spans="1:17">
      <c r="A6015" s="38">
        <v>41890</v>
      </c>
      <c r="B6015" s="49" t="s">
        <v>158</v>
      </c>
      <c r="C6015" s="24">
        <f t="shared" si="558"/>
        <v>30.406921776000001</v>
      </c>
      <c r="D6015" s="24">
        <f t="shared" si="559"/>
        <v>0</v>
      </c>
      <c r="E6015" s="18">
        <f>IF(G6015&gt;=0.3,(バックデータ一覧!$C$10*(バックデータ一覧!$C$12*計算過程!L6015+バックデータ一覧!$C$13*LN(計算過程!G6015)+バックデータ一覧!$C$14)^バックデータ一覧!$C$11+バックデータ一覧!$E$10*(計算過程!G6015/(バックデータ一覧!$E$12*計算過程!L6015+バックデータ一覧!$E$13*LN(計算過程!G6015)+バックデータ一覧!$E$14))^バックデータ一覧!$E$11)*計算過程!$W$11*10^-3,0)</f>
        <v>0</v>
      </c>
      <c r="F6015" s="18">
        <f>IF(G6015&lt;0.3,(バックデータ一覧!$C$10*(バックデータ一覧!$C$12*計算過程!L6015+バックデータ一覧!$C$13*LN(0.3)+バックデータ一覧!$C$14)^バックデータ一覧!$C$11+バックデータ一覧!$E$10*(0.3/(バックデータ一覧!$E$12*計算過程!L6015+バックデータ一覧!$E$13*LN(0.3)+バックデータ一覧!$E$14))^バックデータ一覧!$E$11)*計算過程!$W$11*計算過程!G6015/0.3*10^-3,0)</f>
        <v>0</v>
      </c>
      <c r="G6015" s="18">
        <f t="shared" si="560"/>
        <v>0</v>
      </c>
      <c r="H6015" s="18">
        <f t="shared" si="561"/>
        <v>0</v>
      </c>
      <c r="I6015" s="24">
        <v>0</v>
      </c>
      <c r="J6015" s="24">
        <v>0</v>
      </c>
      <c r="K6015" s="24">
        <v>0</v>
      </c>
      <c r="L6015" s="14">
        <f>貼り付けシート!C6015</f>
        <v>28.6</v>
      </c>
      <c r="M6015" s="14">
        <f>貼り付けシート!D6015</f>
        <v>15.5</v>
      </c>
      <c r="N6015" s="18">
        <f>貼り付けシート!E6015</f>
        <v>62.852104366284046</v>
      </c>
      <c r="O6015" s="18">
        <f>貼り付けシート!F6015</f>
        <v>0</v>
      </c>
      <c r="P6015" s="19">
        <f t="shared" si="562"/>
        <v>0</v>
      </c>
      <c r="Q6015" s="19">
        <f t="shared" si="563"/>
        <v>0</v>
      </c>
    </row>
    <row r="6016" spans="1:17">
      <c r="A6016" s="38">
        <v>41890</v>
      </c>
      <c r="B6016" s="49" t="s">
        <v>159</v>
      </c>
      <c r="C6016" s="24">
        <f t="shared" si="558"/>
        <v>30.406921776000001</v>
      </c>
      <c r="D6016" s="24">
        <f t="shared" si="559"/>
        <v>0</v>
      </c>
      <c r="E6016" s="18">
        <f>IF(G6016&gt;=0.3,(バックデータ一覧!$C$10*(バックデータ一覧!$C$12*計算過程!L6016+バックデータ一覧!$C$13*LN(計算過程!G6016)+バックデータ一覧!$C$14)^バックデータ一覧!$C$11+バックデータ一覧!$E$10*(計算過程!G6016/(バックデータ一覧!$E$12*計算過程!L6016+バックデータ一覧!$E$13*LN(計算過程!G6016)+バックデータ一覧!$E$14))^バックデータ一覧!$E$11)*計算過程!$W$11*10^-3,0)</f>
        <v>0</v>
      </c>
      <c r="F6016" s="18">
        <f>IF(G6016&lt;0.3,(バックデータ一覧!$C$10*(バックデータ一覧!$C$12*計算過程!L6016+バックデータ一覧!$C$13*LN(0.3)+バックデータ一覧!$C$14)^バックデータ一覧!$C$11+バックデータ一覧!$E$10*(0.3/(バックデータ一覧!$E$12*計算過程!L6016+バックデータ一覧!$E$13*LN(0.3)+バックデータ一覧!$E$14))^バックデータ一覧!$E$11)*計算過程!$W$11*計算過程!G6016/0.3*10^-3,0)</f>
        <v>0</v>
      </c>
      <c r="G6016" s="18">
        <f t="shared" si="560"/>
        <v>0</v>
      </c>
      <c r="H6016" s="18">
        <f t="shared" si="561"/>
        <v>0</v>
      </c>
      <c r="I6016" s="24">
        <v>0</v>
      </c>
      <c r="J6016" s="24">
        <v>0</v>
      </c>
      <c r="K6016" s="24">
        <v>0</v>
      </c>
      <c r="L6016" s="14">
        <f>貼り付けシート!C6016</f>
        <v>29.1</v>
      </c>
      <c r="M6016" s="14">
        <f>貼り付けシート!D6016</f>
        <v>15.7</v>
      </c>
      <c r="N6016" s="18">
        <f>貼り付けシート!E6016</f>
        <v>61.827021242117695</v>
      </c>
      <c r="O6016" s="18">
        <f>貼り付けシート!F6016</f>
        <v>0</v>
      </c>
      <c r="P6016" s="19">
        <f t="shared" si="562"/>
        <v>0</v>
      </c>
      <c r="Q6016" s="19">
        <f t="shared" si="563"/>
        <v>0</v>
      </c>
    </row>
    <row r="6017" spans="1:17">
      <c r="A6017" s="38">
        <v>41890</v>
      </c>
      <c r="B6017" s="49" t="s">
        <v>160</v>
      </c>
      <c r="C6017" s="24">
        <f t="shared" si="558"/>
        <v>30.406921776000001</v>
      </c>
      <c r="D6017" s="24">
        <f t="shared" si="559"/>
        <v>0</v>
      </c>
      <c r="E6017" s="18">
        <f>IF(G6017&gt;=0.3,(バックデータ一覧!$C$10*(バックデータ一覧!$C$12*計算過程!L6017+バックデータ一覧!$C$13*LN(計算過程!G6017)+バックデータ一覧!$C$14)^バックデータ一覧!$C$11+バックデータ一覧!$E$10*(計算過程!G6017/(バックデータ一覧!$E$12*計算過程!L6017+バックデータ一覧!$E$13*LN(計算過程!G6017)+バックデータ一覧!$E$14))^バックデータ一覧!$E$11)*計算過程!$W$11*10^-3,0)</f>
        <v>0</v>
      </c>
      <c r="F6017" s="18">
        <f>IF(G6017&lt;0.3,(バックデータ一覧!$C$10*(バックデータ一覧!$C$12*計算過程!L6017+バックデータ一覧!$C$13*LN(0.3)+バックデータ一覧!$C$14)^バックデータ一覧!$C$11+バックデータ一覧!$E$10*(0.3/(バックデータ一覧!$E$12*計算過程!L6017+バックデータ一覧!$E$13*LN(0.3)+バックデータ一覧!$E$14))^バックデータ一覧!$E$11)*計算過程!$W$11*計算過程!G6017/0.3*10^-3,0)</f>
        <v>0</v>
      </c>
      <c r="G6017" s="18">
        <f t="shared" si="560"/>
        <v>0</v>
      </c>
      <c r="H6017" s="18">
        <f t="shared" si="561"/>
        <v>0</v>
      </c>
      <c r="I6017" s="24">
        <v>0</v>
      </c>
      <c r="J6017" s="24">
        <v>0</v>
      </c>
      <c r="K6017" s="24">
        <v>0</v>
      </c>
      <c r="L6017" s="14">
        <f>貼り付けシート!C6017</f>
        <v>29.1</v>
      </c>
      <c r="M6017" s="14">
        <f>貼り付けシート!D6017</f>
        <v>16.399999999999999</v>
      </c>
      <c r="N6017" s="18">
        <f>貼り付けシート!E6017</f>
        <v>64.512824628850652</v>
      </c>
      <c r="O6017" s="18">
        <f>貼り付けシート!F6017</f>
        <v>0</v>
      </c>
      <c r="P6017" s="19">
        <f t="shared" si="562"/>
        <v>0</v>
      </c>
      <c r="Q6017" s="19">
        <f t="shared" si="563"/>
        <v>0</v>
      </c>
    </row>
    <row r="6018" spans="1:17">
      <c r="A6018" s="38">
        <v>41890</v>
      </c>
      <c r="B6018" s="49" t="s">
        <v>161</v>
      </c>
      <c r="C6018" s="24">
        <f t="shared" si="558"/>
        <v>30.406921776000001</v>
      </c>
      <c r="D6018" s="24">
        <f t="shared" si="559"/>
        <v>0</v>
      </c>
      <c r="E6018" s="18">
        <f>IF(G6018&gt;=0.3,(バックデータ一覧!$C$10*(バックデータ一覧!$C$12*計算過程!L6018+バックデータ一覧!$C$13*LN(計算過程!G6018)+バックデータ一覧!$C$14)^バックデータ一覧!$C$11+バックデータ一覧!$E$10*(計算過程!G6018/(バックデータ一覧!$E$12*計算過程!L6018+バックデータ一覧!$E$13*LN(計算過程!G6018)+バックデータ一覧!$E$14))^バックデータ一覧!$E$11)*計算過程!$W$11*10^-3,0)</f>
        <v>0</v>
      </c>
      <c r="F6018" s="18">
        <f>IF(G6018&lt;0.3,(バックデータ一覧!$C$10*(バックデータ一覧!$C$12*計算過程!L6018+バックデータ一覧!$C$13*LN(0.3)+バックデータ一覧!$C$14)^バックデータ一覧!$C$11+バックデータ一覧!$E$10*(0.3/(バックデータ一覧!$E$12*計算過程!L6018+バックデータ一覧!$E$13*LN(0.3)+バックデータ一覧!$E$14))^バックデータ一覧!$E$11)*計算過程!$W$11*計算過程!G6018/0.3*10^-3,0)</f>
        <v>0</v>
      </c>
      <c r="G6018" s="18">
        <f t="shared" si="560"/>
        <v>0</v>
      </c>
      <c r="H6018" s="18">
        <f t="shared" si="561"/>
        <v>0</v>
      </c>
      <c r="I6018" s="24">
        <v>0</v>
      </c>
      <c r="J6018" s="24">
        <v>0</v>
      </c>
      <c r="K6018" s="24">
        <v>0</v>
      </c>
      <c r="L6018" s="14">
        <f>貼り付けシート!C6018</f>
        <v>29.9</v>
      </c>
      <c r="M6018" s="14">
        <f>貼り付けシート!D6018</f>
        <v>16.100000000000001</v>
      </c>
      <c r="N6018" s="18">
        <f>貼り付けシート!E6018</f>
        <v>60.508046322575616</v>
      </c>
      <c r="O6018" s="18">
        <f>貼り付けシート!F6018</f>
        <v>0</v>
      </c>
      <c r="P6018" s="19">
        <f t="shared" si="562"/>
        <v>0</v>
      </c>
      <c r="Q6018" s="19">
        <f t="shared" si="563"/>
        <v>0</v>
      </c>
    </row>
    <row r="6019" spans="1:17">
      <c r="A6019" s="38">
        <v>41890</v>
      </c>
      <c r="B6019" s="49" t="s">
        <v>162</v>
      </c>
      <c r="C6019" s="24">
        <f t="shared" si="558"/>
        <v>30.406921776000001</v>
      </c>
      <c r="D6019" s="24">
        <f t="shared" si="559"/>
        <v>0</v>
      </c>
      <c r="E6019" s="18">
        <f>IF(G6019&gt;=0.3,(バックデータ一覧!$C$10*(バックデータ一覧!$C$12*計算過程!L6019+バックデータ一覧!$C$13*LN(計算過程!G6019)+バックデータ一覧!$C$14)^バックデータ一覧!$C$11+バックデータ一覧!$E$10*(計算過程!G6019/(バックデータ一覧!$E$12*計算過程!L6019+バックデータ一覧!$E$13*LN(計算過程!G6019)+バックデータ一覧!$E$14))^バックデータ一覧!$E$11)*計算過程!$W$11*10^-3,0)</f>
        <v>0</v>
      </c>
      <c r="F6019" s="18">
        <f>IF(G6019&lt;0.3,(バックデータ一覧!$C$10*(バックデータ一覧!$C$12*計算過程!L6019+バックデータ一覧!$C$13*LN(0.3)+バックデータ一覧!$C$14)^バックデータ一覧!$C$11+バックデータ一覧!$E$10*(0.3/(バックデータ一覧!$E$12*計算過程!L6019+バックデータ一覧!$E$13*LN(0.3)+バックデータ一覧!$E$14))^バックデータ一覧!$E$11)*計算過程!$W$11*計算過程!G6019/0.3*10^-3,0)</f>
        <v>0</v>
      </c>
      <c r="G6019" s="18">
        <f t="shared" si="560"/>
        <v>0</v>
      </c>
      <c r="H6019" s="18">
        <f t="shared" si="561"/>
        <v>0</v>
      </c>
      <c r="I6019" s="24">
        <v>0</v>
      </c>
      <c r="J6019" s="24">
        <v>0</v>
      </c>
      <c r="K6019" s="24">
        <v>0</v>
      </c>
      <c r="L6019" s="14">
        <f>貼り付けシート!C6019</f>
        <v>29.7</v>
      </c>
      <c r="M6019" s="14">
        <f>貼り付けシート!D6019</f>
        <v>16.5</v>
      </c>
      <c r="N6019" s="18">
        <f>貼り付けシート!E6019</f>
        <v>62.689173094869453</v>
      </c>
      <c r="O6019" s="18">
        <f>貼り付けシート!F6019</f>
        <v>0</v>
      </c>
      <c r="P6019" s="19">
        <f t="shared" si="562"/>
        <v>0</v>
      </c>
      <c r="Q6019" s="19">
        <f t="shared" si="563"/>
        <v>0</v>
      </c>
    </row>
    <row r="6020" spans="1:17">
      <c r="A6020" s="38">
        <v>41890</v>
      </c>
      <c r="B6020" s="49" t="s">
        <v>163</v>
      </c>
      <c r="C6020" s="24">
        <f t="shared" si="558"/>
        <v>30.406921776000001</v>
      </c>
      <c r="D6020" s="24">
        <f t="shared" si="559"/>
        <v>0</v>
      </c>
      <c r="E6020" s="18">
        <f>IF(G6020&gt;=0.3,(バックデータ一覧!$C$10*(バックデータ一覧!$C$12*計算過程!L6020+バックデータ一覧!$C$13*LN(計算過程!G6020)+バックデータ一覧!$C$14)^バックデータ一覧!$C$11+バックデータ一覧!$E$10*(計算過程!G6020/(バックデータ一覧!$E$12*計算過程!L6020+バックデータ一覧!$E$13*LN(計算過程!G6020)+バックデータ一覧!$E$14))^バックデータ一覧!$E$11)*計算過程!$W$11*10^-3,0)</f>
        <v>0</v>
      </c>
      <c r="F6020" s="18">
        <f>IF(G6020&lt;0.3,(バックデータ一覧!$C$10*(バックデータ一覧!$C$12*計算過程!L6020+バックデータ一覧!$C$13*LN(0.3)+バックデータ一覧!$C$14)^バックデータ一覧!$C$11+バックデータ一覧!$E$10*(0.3/(バックデータ一覧!$E$12*計算過程!L6020+バックデータ一覧!$E$13*LN(0.3)+バックデータ一覧!$E$14))^バックデータ一覧!$E$11)*計算過程!$W$11*計算過程!G6020/0.3*10^-3,0)</f>
        <v>0</v>
      </c>
      <c r="G6020" s="18">
        <f t="shared" si="560"/>
        <v>0</v>
      </c>
      <c r="H6020" s="18">
        <f t="shared" si="561"/>
        <v>0</v>
      </c>
      <c r="I6020" s="24">
        <v>0</v>
      </c>
      <c r="J6020" s="24">
        <v>0</v>
      </c>
      <c r="K6020" s="24">
        <v>0</v>
      </c>
      <c r="L6020" s="14">
        <f>貼り付けシート!C6020</f>
        <v>29.1</v>
      </c>
      <c r="M6020" s="14">
        <f>貼り付けシート!D6020</f>
        <v>16.600000000000001</v>
      </c>
      <c r="N6020" s="18">
        <f>貼り付けシート!E6020</f>
        <v>65.279115541883456</v>
      </c>
      <c r="O6020" s="18">
        <f>貼り付けシート!F6020</f>
        <v>0</v>
      </c>
      <c r="P6020" s="19">
        <f t="shared" si="562"/>
        <v>0</v>
      </c>
      <c r="Q6020" s="19">
        <f t="shared" si="563"/>
        <v>0</v>
      </c>
    </row>
    <row r="6021" spans="1:17">
      <c r="A6021" s="38">
        <v>41890</v>
      </c>
      <c r="B6021" s="49" t="s">
        <v>164</v>
      </c>
      <c r="C6021" s="24">
        <f t="shared" si="558"/>
        <v>30.406921776000001</v>
      </c>
      <c r="D6021" s="24">
        <f t="shared" si="559"/>
        <v>0</v>
      </c>
      <c r="E6021" s="18">
        <f>IF(G6021&gt;=0.3,(バックデータ一覧!$C$10*(バックデータ一覧!$C$12*計算過程!L6021+バックデータ一覧!$C$13*LN(計算過程!G6021)+バックデータ一覧!$C$14)^バックデータ一覧!$C$11+バックデータ一覧!$E$10*(計算過程!G6021/(バックデータ一覧!$E$12*計算過程!L6021+バックデータ一覧!$E$13*LN(計算過程!G6021)+バックデータ一覧!$E$14))^バックデータ一覧!$E$11)*計算過程!$W$11*10^-3,0)</f>
        <v>0</v>
      </c>
      <c r="F6021" s="18">
        <f>IF(G6021&lt;0.3,(バックデータ一覧!$C$10*(バックデータ一覧!$C$12*計算過程!L6021+バックデータ一覧!$C$13*LN(0.3)+バックデータ一覧!$C$14)^バックデータ一覧!$C$11+バックデータ一覧!$E$10*(0.3/(バックデータ一覧!$E$12*計算過程!L6021+バックデータ一覧!$E$13*LN(0.3)+バックデータ一覧!$E$14))^バックデータ一覧!$E$11)*計算過程!$W$11*計算過程!G6021/0.3*10^-3,0)</f>
        <v>0</v>
      </c>
      <c r="G6021" s="18">
        <f t="shared" si="560"/>
        <v>0</v>
      </c>
      <c r="H6021" s="18">
        <f t="shared" si="561"/>
        <v>0</v>
      </c>
      <c r="I6021" s="24">
        <v>0</v>
      </c>
      <c r="J6021" s="24">
        <v>0</v>
      </c>
      <c r="K6021" s="24">
        <v>0</v>
      </c>
      <c r="L6021" s="14">
        <f>貼り付けシート!C6021</f>
        <v>29.1</v>
      </c>
      <c r="M6021" s="14">
        <f>貼り付けシート!D6021</f>
        <v>16.600000000000001</v>
      </c>
      <c r="N6021" s="18">
        <f>貼り付けシート!E6021</f>
        <v>65.279115541883456</v>
      </c>
      <c r="O6021" s="18">
        <f>貼り付けシート!F6021</f>
        <v>0</v>
      </c>
      <c r="P6021" s="19">
        <f t="shared" si="562"/>
        <v>0</v>
      </c>
      <c r="Q6021" s="19">
        <f t="shared" si="563"/>
        <v>0</v>
      </c>
    </row>
    <row r="6022" spans="1:17">
      <c r="A6022" s="38">
        <v>41890</v>
      </c>
      <c r="B6022" s="49" t="s">
        <v>165</v>
      </c>
      <c r="C6022" s="24">
        <f t="shared" si="558"/>
        <v>30.406921776000001</v>
      </c>
      <c r="D6022" s="24">
        <f t="shared" si="559"/>
        <v>0</v>
      </c>
      <c r="E6022" s="18">
        <f>IF(G6022&gt;=0.3,(バックデータ一覧!$C$10*(バックデータ一覧!$C$12*計算過程!L6022+バックデータ一覧!$C$13*LN(計算過程!G6022)+バックデータ一覧!$C$14)^バックデータ一覧!$C$11+バックデータ一覧!$E$10*(計算過程!G6022/(バックデータ一覧!$E$12*計算過程!L6022+バックデータ一覧!$E$13*LN(計算過程!G6022)+バックデータ一覧!$E$14))^バックデータ一覧!$E$11)*計算過程!$W$11*10^-3,0)</f>
        <v>0</v>
      </c>
      <c r="F6022" s="18">
        <f>IF(G6022&lt;0.3,(バックデータ一覧!$C$10*(バックデータ一覧!$C$12*計算過程!L6022+バックデータ一覧!$C$13*LN(0.3)+バックデータ一覧!$C$14)^バックデータ一覧!$C$11+バックデータ一覧!$E$10*(0.3/(バックデータ一覧!$E$12*計算過程!L6022+バックデータ一覧!$E$13*LN(0.3)+バックデータ一覧!$E$14))^バックデータ一覧!$E$11)*計算過程!$W$11*計算過程!G6022/0.3*10^-3,0)</f>
        <v>0</v>
      </c>
      <c r="G6022" s="18">
        <f t="shared" si="560"/>
        <v>0</v>
      </c>
      <c r="H6022" s="18">
        <f t="shared" si="561"/>
        <v>0</v>
      </c>
      <c r="I6022" s="24">
        <v>0</v>
      </c>
      <c r="J6022" s="24">
        <v>0</v>
      </c>
      <c r="K6022" s="24">
        <v>0</v>
      </c>
      <c r="L6022" s="14">
        <f>貼り付けシート!C6022</f>
        <v>28.6</v>
      </c>
      <c r="M6022" s="14">
        <f>貼り付けシート!D6022</f>
        <v>16.100000000000001</v>
      </c>
      <c r="N6022" s="18">
        <f>貼り付けシート!E6022</f>
        <v>65.223702037747941</v>
      </c>
      <c r="O6022" s="18">
        <f>貼り付けシート!F6022</f>
        <v>0</v>
      </c>
      <c r="P6022" s="19">
        <f t="shared" si="562"/>
        <v>0</v>
      </c>
      <c r="Q6022" s="19">
        <f t="shared" si="563"/>
        <v>0</v>
      </c>
    </row>
    <row r="6023" spans="1:17">
      <c r="A6023" s="38">
        <v>41890</v>
      </c>
      <c r="B6023" s="49" t="s">
        <v>166</v>
      </c>
      <c r="C6023" s="24">
        <f t="shared" ref="C6023:C6086" si="564">$W$6*IF(AND(L6023&lt;5,N6023&gt;=80),$W$4,$W$5)*3600*10^-6</f>
        <v>30.406921776000001</v>
      </c>
      <c r="D6023" s="24">
        <f t="shared" ref="D6023:D6086" si="565">IF(G6023&gt;=0.3,E6023,F6023)</f>
        <v>0</v>
      </c>
      <c r="E6023" s="18">
        <f>IF(G6023&gt;=0.3,(バックデータ一覧!$C$10*(バックデータ一覧!$C$12*計算過程!L6023+バックデータ一覧!$C$13*LN(計算過程!G6023)+バックデータ一覧!$C$14)^バックデータ一覧!$C$11+バックデータ一覧!$E$10*(計算過程!G6023/(バックデータ一覧!$E$12*計算過程!L6023+バックデータ一覧!$E$13*LN(計算過程!G6023)+バックデータ一覧!$E$14))^バックデータ一覧!$E$11)*計算過程!$W$11*10^-3,0)</f>
        <v>0</v>
      </c>
      <c r="F6023" s="18">
        <f>IF(G6023&lt;0.3,(バックデータ一覧!$C$10*(バックデータ一覧!$C$12*計算過程!L6023+バックデータ一覧!$C$13*LN(0.3)+バックデータ一覧!$C$14)^バックデータ一覧!$C$11+バックデータ一覧!$E$10*(0.3/(バックデータ一覧!$E$12*計算過程!L6023+バックデータ一覧!$E$13*LN(0.3)+バックデータ一覧!$E$14))^バックデータ一覧!$E$11)*計算過程!$W$11*計算過程!G6023/0.3*10^-3,0)</f>
        <v>0</v>
      </c>
      <c r="G6023" s="18">
        <f t="shared" ref="G6023:G6086" si="566">H6023/($W$6*3600*10^-6)</f>
        <v>0</v>
      </c>
      <c r="H6023" s="18">
        <f t="shared" ref="H6023:H6086" si="567">IF(AND(L6023&lt;5,N6023&gt;=80),P6023/$W$4,P6023/$W$5)</f>
        <v>0</v>
      </c>
      <c r="I6023" s="24">
        <v>0</v>
      </c>
      <c r="J6023" s="24">
        <v>0</v>
      </c>
      <c r="K6023" s="24">
        <v>0</v>
      </c>
      <c r="L6023" s="14">
        <f>貼り付けシート!C6023</f>
        <v>27.5</v>
      </c>
      <c r="M6023" s="14">
        <f>貼り付けシート!D6023</f>
        <v>15.9</v>
      </c>
      <c r="N6023" s="18">
        <f>貼り付けシート!E6023</f>
        <v>68.69755870685681</v>
      </c>
      <c r="O6023" s="18">
        <f>貼り付けシート!F6023</f>
        <v>0</v>
      </c>
      <c r="P6023" s="19">
        <f t="shared" ref="P6023:P6086" si="568">IF(O6023&gt;C6023,C6023,O6023)</f>
        <v>0</v>
      </c>
      <c r="Q6023" s="19">
        <f t="shared" ref="Q6023:Q6086" si="569">IF(O6023&gt;C6023,O6023-C6023,0)</f>
        <v>0</v>
      </c>
    </row>
    <row r="6024" spans="1:17">
      <c r="A6024" s="38">
        <v>41890</v>
      </c>
      <c r="B6024" s="49" t="s">
        <v>167</v>
      </c>
      <c r="C6024" s="24">
        <f t="shared" si="564"/>
        <v>30.406921776000001</v>
      </c>
      <c r="D6024" s="24">
        <f t="shared" si="565"/>
        <v>0</v>
      </c>
      <c r="E6024" s="18">
        <f>IF(G6024&gt;=0.3,(バックデータ一覧!$C$10*(バックデータ一覧!$C$12*計算過程!L6024+バックデータ一覧!$C$13*LN(計算過程!G6024)+バックデータ一覧!$C$14)^バックデータ一覧!$C$11+バックデータ一覧!$E$10*(計算過程!G6024/(バックデータ一覧!$E$12*計算過程!L6024+バックデータ一覧!$E$13*LN(計算過程!G6024)+バックデータ一覧!$E$14))^バックデータ一覧!$E$11)*計算過程!$W$11*10^-3,0)</f>
        <v>0</v>
      </c>
      <c r="F6024" s="18">
        <f>IF(G6024&lt;0.3,(バックデータ一覧!$C$10*(バックデータ一覧!$C$12*計算過程!L6024+バックデータ一覧!$C$13*LN(0.3)+バックデータ一覧!$C$14)^バックデータ一覧!$C$11+バックデータ一覧!$E$10*(0.3/(バックデータ一覧!$E$12*計算過程!L6024+バックデータ一覧!$E$13*LN(0.3)+バックデータ一覧!$E$14))^バックデータ一覧!$E$11)*計算過程!$W$11*計算過程!G6024/0.3*10^-3,0)</f>
        <v>0</v>
      </c>
      <c r="G6024" s="18">
        <f t="shared" si="566"/>
        <v>0</v>
      </c>
      <c r="H6024" s="18">
        <f t="shared" si="567"/>
        <v>0</v>
      </c>
      <c r="I6024" s="24">
        <v>0</v>
      </c>
      <c r="J6024" s="24">
        <v>0</v>
      </c>
      <c r="K6024" s="24">
        <v>0</v>
      </c>
      <c r="L6024" s="14">
        <f>貼り付けシート!C6024</f>
        <v>27</v>
      </c>
      <c r="M6024" s="14">
        <f>貼り付けシート!D6024</f>
        <v>16.3</v>
      </c>
      <c r="N6024" s="18">
        <f>貼り付けシート!E6024</f>
        <v>72.47454286188848</v>
      </c>
      <c r="O6024" s="18">
        <f>貼り付けシート!F6024</f>
        <v>0</v>
      </c>
      <c r="P6024" s="19">
        <f t="shared" si="568"/>
        <v>0</v>
      </c>
      <c r="Q6024" s="19">
        <f t="shared" si="569"/>
        <v>0</v>
      </c>
    </row>
    <row r="6025" spans="1:17">
      <c r="A6025" s="38">
        <v>41890</v>
      </c>
      <c r="B6025" s="49" t="s">
        <v>168</v>
      </c>
      <c r="C6025" s="24">
        <f t="shared" si="564"/>
        <v>30.406921776000001</v>
      </c>
      <c r="D6025" s="24">
        <f t="shared" si="565"/>
        <v>0</v>
      </c>
      <c r="E6025" s="18">
        <f>IF(G6025&gt;=0.3,(バックデータ一覧!$C$10*(バックデータ一覧!$C$12*計算過程!L6025+バックデータ一覧!$C$13*LN(計算過程!G6025)+バックデータ一覧!$C$14)^バックデータ一覧!$C$11+バックデータ一覧!$E$10*(計算過程!G6025/(バックデータ一覧!$E$12*計算過程!L6025+バックデータ一覧!$E$13*LN(計算過程!G6025)+バックデータ一覧!$E$14))^バックデータ一覧!$E$11)*計算過程!$W$11*10^-3,0)</f>
        <v>0</v>
      </c>
      <c r="F6025" s="18">
        <f>IF(G6025&lt;0.3,(バックデータ一覧!$C$10*(バックデータ一覧!$C$12*計算過程!L6025+バックデータ一覧!$C$13*LN(0.3)+バックデータ一覧!$C$14)^バックデータ一覧!$C$11+バックデータ一覧!$E$10*(0.3/(バックデータ一覧!$E$12*計算過程!L6025+バックデータ一覧!$E$13*LN(0.3)+バックデータ一覧!$E$14))^バックデータ一覧!$E$11)*計算過程!$W$11*計算過程!G6025/0.3*10^-3,0)</f>
        <v>0</v>
      </c>
      <c r="G6025" s="18">
        <f t="shared" si="566"/>
        <v>0</v>
      </c>
      <c r="H6025" s="18">
        <f t="shared" si="567"/>
        <v>0</v>
      </c>
      <c r="I6025" s="24">
        <v>0</v>
      </c>
      <c r="J6025" s="24">
        <v>0</v>
      </c>
      <c r="K6025" s="24">
        <v>0</v>
      </c>
      <c r="L6025" s="14">
        <f>貼り付けシート!C6025</f>
        <v>27</v>
      </c>
      <c r="M6025" s="14">
        <f>貼り付けシート!D6025</f>
        <v>15.7</v>
      </c>
      <c r="N6025" s="18">
        <f>貼り付けシート!E6025</f>
        <v>69.872448160353073</v>
      </c>
      <c r="O6025" s="18">
        <f>貼り付けシート!F6025</f>
        <v>0</v>
      </c>
      <c r="P6025" s="19">
        <f t="shared" si="568"/>
        <v>0</v>
      </c>
      <c r="Q6025" s="19">
        <f t="shared" si="569"/>
        <v>0</v>
      </c>
    </row>
    <row r="6026" spans="1:17">
      <c r="A6026" s="38">
        <v>41890</v>
      </c>
      <c r="B6026" s="49" t="s">
        <v>169</v>
      </c>
      <c r="C6026" s="24">
        <f t="shared" si="564"/>
        <v>30.406921776000001</v>
      </c>
      <c r="D6026" s="24">
        <f t="shared" si="565"/>
        <v>0</v>
      </c>
      <c r="E6026" s="18">
        <f>IF(G6026&gt;=0.3,(バックデータ一覧!$C$10*(バックデータ一覧!$C$12*計算過程!L6026+バックデータ一覧!$C$13*LN(計算過程!G6026)+バックデータ一覧!$C$14)^バックデータ一覧!$C$11+バックデータ一覧!$E$10*(計算過程!G6026/(バックデータ一覧!$E$12*計算過程!L6026+バックデータ一覧!$E$13*LN(計算過程!G6026)+バックデータ一覧!$E$14))^バックデータ一覧!$E$11)*計算過程!$W$11*10^-3,0)</f>
        <v>0</v>
      </c>
      <c r="F6026" s="18">
        <f>IF(G6026&lt;0.3,(バックデータ一覧!$C$10*(バックデータ一覧!$C$12*計算過程!L6026+バックデータ一覧!$C$13*LN(0.3)+バックデータ一覧!$C$14)^バックデータ一覧!$C$11+バックデータ一覧!$E$10*(0.3/(バックデータ一覧!$E$12*計算過程!L6026+バックデータ一覧!$E$13*LN(0.3)+バックデータ一覧!$E$14))^バックデータ一覧!$E$11)*計算過程!$W$11*計算過程!G6026/0.3*10^-3,0)</f>
        <v>0</v>
      </c>
      <c r="G6026" s="18">
        <f t="shared" si="566"/>
        <v>0</v>
      </c>
      <c r="H6026" s="18">
        <f t="shared" si="567"/>
        <v>0</v>
      </c>
      <c r="I6026" s="24">
        <v>0</v>
      </c>
      <c r="J6026" s="24">
        <v>0</v>
      </c>
      <c r="K6026" s="24">
        <v>0</v>
      </c>
      <c r="L6026" s="14">
        <f>貼り付けシート!C6026</f>
        <v>25.6</v>
      </c>
      <c r="M6026" s="14">
        <f>貼り付けシート!D6026</f>
        <v>16.600000000000001</v>
      </c>
      <c r="N6026" s="18">
        <f>貼り付けシート!E6026</f>
        <v>80.12943232853776</v>
      </c>
      <c r="O6026" s="18">
        <f>貼り付けシート!F6026</f>
        <v>0</v>
      </c>
      <c r="P6026" s="19">
        <f t="shared" si="568"/>
        <v>0</v>
      </c>
      <c r="Q6026" s="19">
        <f t="shared" si="569"/>
        <v>0</v>
      </c>
    </row>
    <row r="6027" spans="1:17">
      <c r="A6027" s="38">
        <v>41890</v>
      </c>
      <c r="B6027" s="49" t="s">
        <v>170</v>
      </c>
      <c r="C6027" s="24">
        <f t="shared" si="564"/>
        <v>30.406921776000001</v>
      </c>
      <c r="D6027" s="24">
        <f t="shared" si="565"/>
        <v>0</v>
      </c>
      <c r="E6027" s="18">
        <f>IF(G6027&gt;=0.3,(バックデータ一覧!$C$10*(バックデータ一覧!$C$12*計算過程!L6027+バックデータ一覧!$C$13*LN(計算過程!G6027)+バックデータ一覧!$C$14)^バックデータ一覧!$C$11+バックデータ一覧!$E$10*(計算過程!G6027/(バックデータ一覧!$E$12*計算過程!L6027+バックデータ一覧!$E$13*LN(計算過程!G6027)+バックデータ一覧!$E$14))^バックデータ一覧!$E$11)*計算過程!$W$11*10^-3,0)</f>
        <v>0</v>
      </c>
      <c r="F6027" s="18">
        <f>IF(G6027&lt;0.3,(バックデータ一覧!$C$10*(バックデータ一覧!$C$12*計算過程!L6027+バックデータ一覧!$C$13*LN(0.3)+バックデータ一覧!$C$14)^バックデータ一覧!$C$11+バックデータ一覧!$E$10*(0.3/(バックデータ一覧!$E$12*計算過程!L6027+バックデータ一覧!$E$13*LN(0.3)+バックデータ一覧!$E$14))^バックデータ一覧!$E$11)*計算過程!$W$11*計算過程!G6027/0.3*10^-3,0)</f>
        <v>0</v>
      </c>
      <c r="G6027" s="18">
        <f t="shared" si="566"/>
        <v>0</v>
      </c>
      <c r="H6027" s="18">
        <f t="shared" si="567"/>
        <v>0</v>
      </c>
      <c r="I6027" s="24">
        <v>0</v>
      </c>
      <c r="J6027" s="24">
        <v>0</v>
      </c>
      <c r="K6027" s="24">
        <v>0</v>
      </c>
      <c r="L6027" s="14">
        <f>貼り付けシート!C6027</f>
        <v>24.6</v>
      </c>
      <c r="M6027" s="14">
        <f>貼り付けシート!D6027</f>
        <v>16.600000000000001</v>
      </c>
      <c r="N6027" s="18">
        <f>貼り付けシート!E6027</f>
        <v>85.047713501189577</v>
      </c>
      <c r="O6027" s="18">
        <f>貼り付けシート!F6027</f>
        <v>0</v>
      </c>
      <c r="P6027" s="19">
        <f t="shared" si="568"/>
        <v>0</v>
      </c>
      <c r="Q6027" s="19">
        <f t="shared" si="569"/>
        <v>0</v>
      </c>
    </row>
    <row r="6028" spans="1:17">
      <c r="A6028" s="38">
        <v>41890</v>
      </c>
      <c r="B6028" s="49" t="s">
        <v>171</v>
      </c>
      <c r="C6028" s="24">
        <f t="shared" si="564"/>
        <v>30.406921776000001</v>
      </c>
      <c r="D6028" s="24">
        <f t="shared" si="565"/>
        <v>0</v>
      </c>
      <c r="E6028" s="18">
        <f>IF(G6028&gt;=0.3,(バックデータ一覧!$C$10*(バックデータ一覧!$C$12*計算過程!L6028+バックデータ一覧!$C$13*LN(計算過程!G6028)+バックデータ一覧!$C$14)^バックデータ一覧!$C$11+バックデータ一覧!$E$10*(計算過程!G6028/(バックデータ一覧!$E$12*計算過程!L6028+バックデータ一覧!$E$13*LN(計算過程!G6028)+バックデータ一覧!$E$14))^バックデータ一覧!$E$11)*計算過程!$W$11*10^-3,0)</f>
        <v>0</v>
      </c>
      <c r="F6028" s="18">
        <f>IF(G6028&lt;0.3,(バックデータ一覧!$C$10*(バックデータ一覧!$C$12*計算過程!L6028+バックデータ一覧!$C$13*LN(0.3)+バックデータ一覧!$C$14)^バックデータ一覧!$C$11+バックデータ一覧!$E$10*(0.3/(バックデータ一覧!$E$12*計算過程!L6028+バックデータ一覧!$E$13*LN(0.3)+バックデータ一覧!$E$14))^バックデータ一覧!$E$11)*計算過程!$W$11*計算過程!G6028/0.3*10^-3,0)</f>
        <v>0</v>
      </c>
      <c r="G6028" s="18">
        <f t="shared" si="566"/>
        <v>0</v>
      </c>
      <c r="H6028" s="18">
        <f t="shared" si="567"/>
        <v>0</v>
      </c>
      <c r="I6028" s="24">
        <v>0</v>
      </c>
      <c r="J6028" s="24">
        <v>0</v>
      </c>
      <c r="K6028" s="24">
        <v>0</v>
      </c>
      <c r="L6028" s="14">
        <f>貼り付けシート!C6028</f>
        <v>24.2</v>
      </c>
      <c r="M6028" s="14">
        <f>貼り付けシート!D6028</f>
        <v>16.399999999999999</v>
      </c>
      <c r="N6028" s="18">
        <f>貼り付けシート!E6028</f>
        <v>86.087081613621237</v>
      </c>
      <c r="O6028" s="18">
        <f>貼り付けシート!F6028</f>
        <v>0</v>
      </c>
      <c r="P6028" s="19">
        <f t="shared" si="568"/>
        <v>0</v>
      </c>
      <c r="Q6028" s="19">
        <f t="shared" si="569"/>
        <v>0</v>
      </c>
    </row>
    <row r="6029" spans="1:17">
      <c r="A6029" s="38">
        <v>41890</v>
      </c>
      <c r="B6029" s="49" t="s">
        <v>172</v>
      </c>
      <c r="C6029" s="24">
        <f t="shared" si="564"/>
        <v>30.406921776000001</v>
      </c>
      <c r="D6029" s="24">
        <f t="shared" si="565"/>
        <v>0</v>
      </c>
      <c r="E6029" s="18">
        <f>IF(G6029&gt;=0.3,(バックデータ一覧!$C$10*(バックデータ一覧!$C$12*計算過程!L6029+バックデータ一覧!$C$13*LN(計算過程!G6029)+バックデータ一覧!$C$14)^バックデータ一覧!$C$11+バックデータ一覧!$E$10*(計算過程!G6029/(バックデータ一覧!$E$12*計算過程!L6029+バックデータ一覧!$E$13*LN(計算過程!G6029)+バックデータ一覧!$E$14))^バックデータ一覧!$E$11)*計算過程!$W$11*10^-3,0)</f>
        <v>0</v>
      </c>
      <c r="F6029" s="18">
        <f>IF(G6029&lt;0.3,(バックデータ一覧!$C$10*(バックデータ一覧!$C$12*計算過程!L6029+バックデータ一覧!$C$13*LN(0.3)+バックデータ一覧!$C$14)^バックデータ一覧!$C$11+バックデータ一覧!$E$10*(0.3/(バックデータ一覧!$E$12*計算過程!L6029+バックデータ一覧!$E$13*LN(0.3)+バックデータ一覧!$E$14))^バックデータ一覧!$E$11)*計算過程!$W$11*計算過程!G6029/0.3*10^-3,0)</f>
        <v>0</v>
      </c>
      <c r="G6029" s="18">
        <f t="shared" si="566"/>
        <v>0</v>
      </c>
      <c r="H6029" s="18">
        <f t="shared" si="567"/>
        <v>0</v>
      </c>
      <c r="I6029" s="24">
        <v>0</v>
      </c>
      <c r="J6029" s="24">
        <v>0</v>
      </c>
      <c r="K6029" s="24">
        <v>0</v>
      </c>
      <c r="L6029" s="14">
        <f>貼り付けシート!C6029</f>
        <v>23.7</v>
      </c>
      <c r="M6029" s="14">
        <f>貼り付けシート!D6029</f>
        <v>16.100000000000001</v>
      </c>
      <c r="N6029" s="18">
        <f>貼り付けシート!E6029</f>
        <v>87.131127086168377</v>
      </c>
      <c r="O6029" s="18">
        <f>貼り付けシート!F6029</f>
        <v>0</v>
      </c>
      <c r="P6029" s="19">
        <f t="shared" si="568"/>
        <v>0</v>
      </c>
      <c r="Q6029" s="19">
        <f t="shared" si="569"/>
        <v>0</v>
      </c>
    </row>
    <row r="6030" spans="1:17">
      <c r="A6030" s="38">
        <v>41891</v>
      </c>
      <c r="B6030" s="49" t="s">
        <v>149</v>
      </c>
      <c r="C6030" s="24">
        <f t="shared" si="564"/>
        <v>30.406921776000001</v>
      </c>
      <c r="D6030" s="24">
        <f t="shared" si="565"/>
        <v>0</v>
      </c>
      <c r="E6030" s="18">
        <f>IF(G6030&gt;=0.3,(バックデータ一覧!$C$10*(バックデータ一覧!$C$12*計算過程!L6030+バックデータ一覧!$C$13*LN(計算過程!G6030)+バックデータ一覧!$C$14)^バックデータ一覧!$C$11+バックデータ一覧!$E$10*(計算過程!G6030/(バックデータ一覧!$E$12*計算過程!L6030+バックデータ一覧!$E$13*LN(計算過程!G6030)+バックデータ一覧!$E$14))^バックデータ一覧!$E$11)*計算過程!$W$11*10^-3,0)</f>
        <v>0</v>
      </c>
      <c r="F6030" s="18">
        <f>IF(G6030&lt;0.3,(バックデータ一覧!$C$10*(バックデータ一覧!$C$12*計算過程!L6030+バックデータ一覧!$C$13*LN(0.3)+バックデータ一覧!$C$14)^バックデータ一覧!$C$11+バックデータ一覧!$E$10*(0.3/(バックデータ一覧!$E$12*計算過程!L6030+バックデータ一覧!$E$13*LN(0.3)+バックデータ一覧!$E$14))^バックデータ一覧!$E$11)*計算過程!$W$11*計算過程!G6030/0.3*10^-3,0)</f>
        <v>0</v>
      </c>
      <c r="G6030" s="18">
        <f t="shared" si="566"/>
        <v>0</v>
      </c>
      <c r="H6030" s="18">
        <f t="shared" si="567"/>
        <v>0</v>
      </c>
      <c r="I6030" s="24">
        <v>0</v>
      </c>
      <c r="J6030" s="24">
        <v>0</v>
      </c>
      <c r="K6030" s="24">
        <v>0</v>
      </c>
      <c r="L6030" s="14">
        <f>貼り付けシート!C6030</f>
        <v>23.1</v>
      </c>
      <c r="M6030" s="14">
        <f>貼り付けシート!D6030</f>
        <v>16.100000000000001</v>
      </c>
      <c r="N6030" s="18">
        <f>貼り付けシート!E6030</f>
        <v>90.343796758798916</v>
      </c>
      <c r="O6030" s="18">
        <f>貼り付けシート!F6030</f>
        <v>0</v>
      </c>
      <c r="P6030" s="19">
        <f t="shared" si="568"/>
        <v>0</v>
      </c>
      <c r="Q6030" s="19">
        <f t="shared" si="569"/>
        <v>0</v>
      </c>
    </row>
    <row r="6031" spans="1:17">
      <c r="A6031" s="38">
        <v>41891</v>
      </c>
      <c r="B6031" s="49" t="s">
        <v>150</v>
      </c>
      <c r="C6031" s="24">
        <f t="shared" si="564"/>
        <v>30.406921776000001</v>
      </c>
      <c r="D6031" s="24">
        <f t="shared" si="565"/>
        <v>0</v>
      </c>
      <c r="E6031" s="18">
        <f>IF(G6031&gt;=0.3,(バックデータ一覧!$C$10*(バックデータ一覧!$C$12*計算過程!L6031+バックデータ一覧!$C$13*LN(計算過程!G6031)+バックデータ一覧!$C$14)^バックデータ一覧!$C$11+バックデータ一覧!$E$10*(計算過程!G6031/(バックデータ一覧!$E$12*計算過程!L6031+バックデータ一覧!$E$13*LN(計算過程!G6031)+バックデータ一覧!$E$14))^バックデータ一覧!$E$11)*計算過程!$W$11*10^-3,0)</f>
        <v>0</v>
      </c>
      <c r="F6031" s="18">
        <f>IF(G6031&lt;0.3,(バックデータ一覧!$C$10*(バックデータ一覧!$C$12*計算過程!L6031+バックデータ一覧!$C$13*LN(0.3)+バックデータ一覧!$C$14)^バックデータ一覧!$C$11+バックデータ一覧!$E$10*(0.3/(バックデータ一覧!$E$12*計算過程!L6031+バックデータ一覧!$E$13*LN(0.3)+バックデータ一覧!$E$14))^バックデータ一覧!$E$11)*計算過程!$W$11*計算過程!G6031/0.3*10^-3,0)</f>
        <v>0</v>
      </c>
      <c r="G6031" s="18">
        <f t="shared" si="566"/>
        <v>0</v>
      </c>
      <c r="H6031" s="18">
        <f t="shared" si="567"/>
        <v>0</v>
      </c>
      <c r="I6031" s="24">
        <v>0</v>
      </c>
      <c r="J6031" s="24">
        <v>0</v>
      </c>
      <c r="K6031" s="24">
        <v>0</v>
      </c>
      <c r="L6031" s="14">
        <f>貼り付けシート!C6031</f>
        <v>22.7</v>
      </c>
      <c r="M6031" s="14">
        <f>貼り付けシート!D6031</f>
        <v>15.7</v>
      </c>
      <c r="N6031" s="18">
        <f>貼り付けシート!E6031</f>
        <v>90.316683919991021</v>
      </c>
      <c r="O6031" s="18">
        <f>貼り付けシート!F6031</f>
        <v>0</v>
      </c>
      <c r="P6031" s="19">
        <f t="shared" si="568"/>
        <v>0</v>
      </c>
      <c r="Q6031" s="19">
        <f t="shared" si="569"/>
        <v>0</v>
      </c>
    </row>
    <row r="6032" spans="1:17">
      <c r="A6032" s="38">
        <v>41891</v>
      </c>
      <c r="B6032" s="49" t="s">
        <v>151</v>
      </c>
      <c r="C6032" s="24">
        <f t="shared" si="564"/>
        <v>30.406921776000001</v>
      </c>
      <c r="D6032" s="24">
        <f t="shared" si="565"/>
        <v>0</v>
      </c>
      <c r="E6032" s="18">
        <f>IF(G6032&gt;=0.3,(バックデータ一覧!$C$10*(バックデータ一覧!$C$12*計算過程!L6032+バックデータ一覧!$C$13*LN(計算過程!G6032)+バックデータ一覧!$C$14)^バックデータ一覧!$C$11+バックデータ一覧!$E$10*(計算過程!G6032/(バックデータ一覧!$E$12*計算過程!L6032+バックデータ一覧!$E$13*LN(計算過程!G6032)+バックデータ一覧!$E$14))^バックデータ一覧!$E$11)*計算過程!$W$11*10^-3,0)</f>
        <v>0</v>
      </c>
      <c r="F6032" s="18">
        <f>IF(G6032&lt;0.3,(バックデータ一覧!$C$10*(バックデータ一覧!$C$12*計算過程!L6032+バックデータ一覧!$C$13*LN(0.3)+バックデータ一覧!$C$14)^バックデータ一覧!$C$11+バックデータ一覧!$E$10*(0.3/(バックデータ一覧!$E$12*計算過程!L6032+バックデータ一覧!$E$13*LN(0.3)+バックデータ一覧!$E$14))^バックデータ一覧!$E$11)*計算過程!$W$11*計算過程!G6032/0.3*10^-3,0)</f>
        <v>0</v>
      </c>
      <c r="G6032" s="18">
        <f t="shared" si="566"/>
        <v>0</v>
      </c>
      <c r="H6032" s="18">
        <f t="shared" si="567"/>
        <v>0</v>
      </c>
      <c r="I6032" s="24">
        <v>0</v>
      </c>
      <c r="J6032" s="24">
        <v>0</v>
      </c>
      <c r="K6032" s="24">
        <v>0</v>
      </c>
      <c r="L6032" s="14">
        <f>貼り付けシート!C6032</f>
        <v>22.1</v>
      </c>
      <c r="M6032" s="14">
        <f>貼り付けシート!D6032</f>
        <v>15.3</v>
      </c>
      <c r="N6032" s="18">
        <f>貼り付けシート!E6032</f>
        <v>91.34362075379002</v>
      </c>
      <c r="O6032" s="18">
        <f>貼り付けシート!F6032</f>
        <v>0</v>
      </c>
      <c r="P6032" s="19">
        <f t="shared" si="568"/>
        <v>0</v>
      </c>
      <c r="Q6032" s="19">
        <f t="shared" si="569"/>
        <v>0</v>
      </c>
    </row>
    <row r="6033" spans="1:17">
      <c r="A6033" s="38">
        <v>41891</v>
      </c>
      <c r="B6033" s="49" t="s">
        <v>152</v>
      </c>
      <c r="C6033" s="24">
        <f t="shared" si="564"/>
        <v>30.406921776000001</v>
      </c>
      <c r="D6033" s="24">
        <f t="shared" si="565"/>
        <v>0</v>
      </c>
      <c r="E6033" s="18">
        <f>IF(G6033&gt;=0.3,(バックデータ一覧!$C$10*(バックデータ一覧!$C$12*計算過程!L6033+バックデータ一覧!$C$13*LN(計算過程!G6033)+バックデータ一覧!$C$14)^バックデータ一覧!$C$11+バックデータ一覧!$E$10*(計算過程!G6033/(バックデータ一覧!$E$12*計算過程!L6033+バックデータ一覧!$E$13*LN(計算過程!G6033)+バックデータ一覧!$E$14))^バックデータ一覧!$E$11)*計算過程!$W$11*10^-3,0)</f>
        <v>0</v>
      </c>
      <c r="F6033" s="18">
        <f>IF(G6033&lt;0.3,(バックデータ一覧!$C$10*(バックデータ一覧!$C$12*計算過程!L6033+バックデータ一覧!$C$13*LN(0.3)+バックデータ一覧!$C$14)^バックデータ一覧!$C$11+バックデータ一覧!$E$10*(0.3/(バックデータ一覧!$E$12*計算過程!L6033+バックデータ一覧!$E$13*LN(0.3)+バックデータ一覧!$E$14))^バックデータ一覧!$E$11)*計算過程!$W$11*計算過程!G6033/0.3*10^-3,0)</f>
        <v>0</v>
      </c>
      <c r="G6033" s="18">
        <f t="shared" si="566"/>
        <v>0</v>
      </c>
      <c r="H6033" s="18">
        <f t="shared" si="567"/>
        <v>0</v>
      </c>
      <c r="I6033" s="24">
        <v>0</v>
      </c>
      <c r="J6033" s="24">
        <v>0</v>
      </c>
      <c r="K6033" s="24">
        <v>0</v>
      </c>
      <c r="L6033" s="14">
        <f>貼り付けシート!C6033</f>
        <v>22</v>
      </c>
      <c r="M6033" s="14">
        <f>貼り付けシート!D6033</f>
        <v>15.1</v>
      </c>
      <c r="N6033" s="18">
        <f>貼り付けシート!E6033</f>
        <v>90.729423141104775</v>
      </c>
      <c r="O6033" s="18">
        <f>貼り付けシート!F6033</f>
        <v>0</v>
      </c>
      <c r="P6033" s="19">
        <f t="shared" si="568"/>
        <v>0</v>
      </c>
      <c r="Q6033" s="19">
        <f t="shared" si="569"/>
        <v>0</v>
      </c>
    </row>
    <row r="6034" spans="1:17">
      <c r="A6034" s="38">
        <v>41891</v>
      </c>
      <c r="B6034" s="49" t="s">
        <v>153</v>
      </c>
      <c r="C6034" s="24">
        <f t="shared" si="564"/>
        <v>30.406921776000001</v>
      </c>
      <c r="D6034" s="24">
        <f t="shared" si="565"/>
        <v>0</v>
      </c>
      <c r="E6034" s="18">
        <f>IF(G6034&gt;=0.3,(バックデータ一覧!$C$10*(バックデータ一覧!$C$12*計算過程!L6034+バックデータ一覧!$C$13*LN(計算過程!G6034)+バックデータ一覧!$C$14)^バックデータ一覧!$C$11+バックデータ一覧!$E$10*(計算過程!G6034/(バックデータ一覧!$E$12*計算過程!L6034+バックデータ一覧!$E$13*LN(計算過程!G6034)+バックデータ一覧!$E$14))^バックデータ一覧!$E$11)*計算過程!$W$11*10^-3,0)</f>
        <v>0</v>
      </c>
      <c r="F6034" s="18">
        <f>IF(G6034&lt;0.3,(バックデータ一覧!$C$10*(バックデータ一覧!$C$12*計算過程!L6034+バックデータ一覧!$C$13*LN(0.3)+バックデータ一覧!$C$14)^バックデータ一覧!$C$11+バックデータ一覧!$E$10*(0.3/(バックデータ一覧!$E$12*計算過程!L6034+バックデータ一覧!$E$13*LN(0.3)+バックデータ一覧!$E$14))^バックデータ一覧!$E$11)*計算過程!$W$11*計算過程!G6034/0.3*10^-3,0)</f>
        <v>0</v>
      </c>
      <c r="G6034" s="18">
        <f t="shared" si="566"/>
        <v>0</v>
      </c>
      <c r="H6034" s="18">
        <f t="shared" si="567"/>
        <v>0</v>
      </c>
      <c r="I6034" s="24">
        <v>0</v>
      </c>
      <c r="J6034" s="24">
        <v>0</v>
      </c>
      <c r="K6034" s="24">
        <v>0</v>
      </c>
      <c r="L6034" s="14">
        <f>貼り付けシート!C6034</f>
        <v>21.5</v>
      </c>
      <c r="M6034" s="14">
        <f>貼り付けシート!D6034</f>
        <v>14.8</v>
      </c>
      <c r="N6034" s="18">
        <f>貼り付けシート!E6034</f>
        <v>91.729394852391266</v>
      </c>
      <c r="O6034" s="18">
        <f>貼り付けシート!F6034</f>
        <v>0</v>
      </c>
      <c r="P6034" s="19">
        <f t="shared" si="568"/>
        <v>0</v>
      </c>
      <c r="Q6034" s="19">
        <f t="shared" si="569"/>
        <v>0</v>
      </c>
    </row>
    <row r="6035" spans="1:17">
      <c r="A6035" s="38">
        <v>41891</v>
      </c>
      <c r="B6035" s="49" t="s">
        <v>154</v>
      </c>
      <c r="C6035" s="24">
        <f t="shared" si="564"/>
        <v>30.406921776000001</v>
      </c>
      <c r="D6035" s="24">
        <f t="shared" si="565"/>
        <v>0</v>
      </c>
      <c r="E6035" s="18">
        <f>IF(G6035&gt;=0.3,(バックデータ一覧!$C$10*(バックデータ一覧!$C$12*計算過程!L6035+バックデータ一覧!$C$13*LN(計算過程!G6035)+バックデータ一覧!$C$14)^バックデータ一覧!$C$11+バックデータ一覧!$E$10*(計算過程!G6035/(バックデータ一覧!$E$12*計算過程!L6035+バックデータ一覧!$E$13*LN(計算過程!G6035)+バックデータ一覧!$E$14))^バックデータ一覧!$E$11)*計算過程!$W$11*10^-3,0)</f>
        <v>0</v>
      </c>
      <c r="F6035" s="18">
        <f>IF(G6035&lt;0.3,(バックデータ一覧!$C$10*(バックデータ一覧!$C$12*計算過程!L6035+バックデータ一覧!$C$13*LN(0.3)+バックデータ一覧!$C$14)^バックデータ一覧!$C$11+バックデータ一覧!$E$10*(0.3/(バックデータ一覧!$E$12*計算過程!L6035+バックデータ一覧!$E$13*LN(0.3)+バックデータ一覧!$E$14))^バックデータ一覧!$E$11)*計算過程!$W$11*計算過程!G6035/0.3*10^-3,0)</f>
        <v>0</v>
      </c>
      <c r="G6035" s="18">
        <f t="shared" si="566"/>
        <v>0</v>
      </c>
      <c r="H6035" s="18">
        <f t="shared" si="567"/>
        <v>0</v>
      </c>
      <c r="I6035" s="24">
        <v>0</v>
      </c>
      <c r="J6035" s="24">
        <v>0</v>
      </c>
      <c r="K6035" s="24">
        <v>0</v>
      </c>
      <c r="L6035" s="14">
        <f>貼り付けシート!C6035</f>
        <v>21.2</v>
      </c>
      <c r="M6035" s="14">
        <f>貼り付けシート!D6035</f>
        <v>14.6</v>
      </c>
      <c r="N6035" s="18">
        <f>貼り付けシート!E6035</f>
        <v>92.19837432279779</v>
      </c>
      <c r="O6035" s="18">
        <f>貼り付けシート!F6035</f>
        <v>0</v>
      </c>
      <c r="P6035" s="19">
        <f t="shared" si="568"/>
        <v>0</v>
      </c>
      <c r="Q6035" s="19">
        <f t="shared" si="569"/>
        <v>0</v>
      </c>
    </row>
    <row r="6036" spans="1:17">
      <c r="A6036" s="38">
        <v>41891</v>
      </c>
      <c r="B6036" s="49" t="s">
        <v>155</v>
      </c>
      <c r="C6036" s="24">
        <f t="shared" si="564"/>
        <v>30.406921776000001</v>
      </c>
      <c r="D6036" s="24">
        <f t="shared" si="565"/>
        <v>0</v>
      </c>
      <c r="E6036" s="18">
        <f>IF(G6036&gt;=0.3,(バックデータ一覧!$C$10*(バックデータ一覧!$C$12*計算過程!L6036+バックデータ一覧!$C$13*LN(計算過程!G6036)+バックデータ一覧!$C$14)^バックデータ一覧!$C$11+バックデータ一覧!$E$10*(計算過程!G6036/(バックデータ一覧!$E$12*計算過程!L6036+バックデータ一覧!$E$13*LN(計算過程!G6036)+バックデータ一覧!$E$14))^バックデータ一覧!$E$11)*計算過程!$W$11*10^-3,0)</f>
        <v>0</v>
      </c>
      <c r="F6036" s="18">
        <f>IF(G6036&lt;0.3,(バックデータ一覧!$C$10*(バックデータ一覧!$C$12*計算過程!L6036+バックデータ一覧!$C$13*LN(0.3)+バックデータ一覧!$C$14)^バックデータ一覧!$C$11+バックデータ一覧!$E$10*(0.3/(バックデータ一覧!$E$12*計算過程!L6036+バックデータ一覧!$E$13*LN(0.3)+バックデータ一覧!$E$14))^バックデータ一覧!$E$11)*計算過程!$W$11*計算過程!G6036/0.3*10^-3,0)</f>
        <v>0</v>
      </c>
      <c r="G6036" s="18">
        <f t="shared" si="566"/>
        <v>0</v>
      </c>
      <c r="H6036" s="18">
        <f t="shared" si="567"/>
        <v>0</v>
      </c>
      <c r="I6036" s="24">
        <v>0</v>
      </c>
      <c r="J6036" s="24">
        <v>0</v>
      </c>
      <c r="K6036" s="24">
        <v>0</v>
      </c>
      <c r="L6036" s="14">
        <f>貼り付けシート!C6036</f>
        <v>21.7</v>
      </c>
      <c r="M6036" s="14">
        <f>貼り付けシート!D6036</f>
        <v>14.7</v>
      </c>
      <c r="N6036" s="18">
        <f>貼り付けシート!E6036</f>
        <v>90.015605041996267</v>
      </c>
      <c r="O6036" s="18">
        <f>貼り付けシート!F6036</f>
        <v>0</v>
      </c>
      <c r="P6036" s="19">
        <f t="shared" si="568"/>
        <v>0</v>
      </c>
      <c r="Q6036" s="19">
        <f t="shared" si="569"/>
        <v>0</v>
      </c>
    </row>
    <row r="6037" spans="1:17">
      <c r="A6037" s="38">
        <v>41891</v>
      </c>
      <c r="B6037" s="49" t="s">
        <v>156</v>
      </c>
      <c r="C6037" s="24">
        <f t="shared" si="564"/>
        <v>30.406921776000001</v>
      </c>
      <c r="D6037" s="24">
        <f t="shared" si="565"/>
        <v>0</v>
      </c>
      <c r="E6037" s="18">
        <f>IF(G6037&gt;=0.3,(バックデータ一覧!$C$10*(バックデータ一覧!$C$12*計算過程!L6037+バックデータ一覧!$C$13*LN(計算過程!G6037)+バックデータ一覧!$C$14)^バックデータ一覧!$C$11+バックデータ一覧!$E$10*(計算過程!G6037/(バックデータ一覧!$E$12*計算過程!L6037+バックデータ一覧!$E$13*LN(計算過程!G6037)+バックデータ一覧!$E$14))^バックデータ一覧!$E$11)*計算過程!$W$11*10^-3,0)</f>
        <v>0</v>
      </c>
      <c r="F6037" s="18">
        <f>IF(G6037&lt;0.3,(バックデータ一覧!$C$10*(バックデータ一覧!$C$12*計算過程!L6037+バックデータ一覧!$C$13*LN(0.3)+バックデータ一覧!$C$14)^バックデータ一覧!$C$11+バックデータ一覧!$E$10*(0.3/(バックデータ一覧!$E$12*計算過程!L6037+バックデータ一覧!$E$13*LN(0.3)+バックデータ一覧!$E$14))^バックデータ一覧!$E$11)*計算過程!$W$11*計算過程!G6037/0.3*10^-3,0)</f>
        <v>0</v>
      </c>
      <c r="G6037" s="18">
        <f t="shared" si="566"/>
        <v>0</v>
      </c>
      <c r="H6037" s="18">
        <f t="shared" si="567"/>
        <v>0</v>
      </c>
      <c r="I6037" s="24">
        <v>0</v>
      </c>
      <c r="J6037" s="24">
        <v>0</v>
      </c>
      <c r="K6037" s="24">
        <v>0</v>
      </c>
      <c r="L6037" s="14">
        <f>貼り付けシート!C6037</f>
        <v>23.8</v>
      </c>
      <c r="M6037" s="14">
        <f>貼り付けシート!D6037</f>
        <v>15.3</v>
      </c>
      <c r="N6037" s="18">
        <f>貼り付けシート!E6037</f>
        <v>82.408097257881025</v>
      </c>
      <c r="O6037" s="18">
        <f>貼り付けシート!F6037</f>
        <v>0</v>
      </c>
      <c r="P6037" s="19">
        <f t="shared" si="568"/>
        <v>0</v>
      </c>
      <c r="Q6037" s="19">
        <f t="shared" si="569"/>
        <v>0</v>
      </c>
    </row>
    <row r="6038" spans="1:17">
      <c r="A6038" s="38">
        <v>41891</v>
      </c>
      <c r="B6038" s="49" t="s">
        <v>157</v>
      </c>
      <c r="C6038" s="24">
        <f t="shared" si="564"/>
        <v>30.406921776000001</v>
      </c>
      <c r="D6038" s="24">
        <f t="shared" si="565"/>
        <v>0</v>
      </c>
      <c r="E6038" s="18">
        <f>IF(G6038&gt;=0.3,(バックデータ一覧!$C$10*(バックデータ一覧!$C$12*計算過程!L6038+バックデータ一覧!$C$13*LN(計算過程!G6038)+バックデータ一覧!$C$14)^バックデータ一覧!$C$11+バックデータ一覧!$E$10*(計算過程!G6038/(バックデータ一覧!$E$12*計算過程!L6038+バックデータ一覧!$E$13*LN(計算過程!G6038)+バックデータ一覧!$E$14))^バックデータ一覧!$E$11)*計算過程!$W$11*10^-3,0)</f>
        <v>0</v>
      </c>
      <c r="F6038" s="18">
        <f>IF(G6038&lt;0.3,(バックデータ一覧!$C$10*(バックデータ一覧!$C$12*計算過程!L6038+バックデータ一覧!$C$13*LN(0.3)+バックデータ一覧!$C$14)^バックデータ一覧!$C$11+バックデータ一覧!$E$10*(0.3/(バックデータ一覧!$E$12*計算過程!L6038+バックデータ一覧!$E$13*LN(0.3)+バックデータ一覧!$E$14))^バックデータ一覧!$E$11)*計算過程!$W$11*計算過程!G6038/0.3*10^-3,0)</f>
        <v>0</v>
      </c>
      <c r="G6038" s="18">
        <f t="shared" si="566"/>
        <v>0</v>
      </c>
      <c r="H6038" s="18">
        <f t="shared" si="567"/>
        <v>0</v>
      </c>
      <c r="I6038" s="24">
        <v>0</v>
      </c>
      <c r="J6038" s="24">
        <v>0</v>
      </c>
      <c r="K6038" s="24">
        <v>0</v>
      </c>
      <c r="L6038" s="14">
        <f>貼り付けシート!C6038</f>
        <v>26.3</v>
      </c>
      <c r="M6038" s="14">
        <f>貼り付けシート!D6038</f>
        <v>15.4</v>
      </c>
      <c r="N6038" s="18">
        <f>貼り付けシート!E6038</f>
        <v>71.454375914759112</v>
      </c>
      <c r="O6038" s="18">
        <f>貼り付けシート!F6038</f>
        <v>0</v>
      </c>
      <c r="P6038" s="19">
        <f t="shared" si="568"/>
        <v>0</v>
      </c>
      <c r="Q6038" s="19">
        <f t="shared" si="569"/>
        <v>0</v>
      </c>
    </row>
    <row r="6039" spans="1:17">
      <c r="A6039" s="38">
        <v>41891</v>
      </c>
      <c r="B6039" s="49" t="s">
        <v>158</v>
      </c>
      <c r="C6039" s="24">
        <f t="shared" si="564"/>
        <v>30.406921776000001</v>
      </c>
      <c r="D6039" s="24">
        <f t="shared" si="565"/>
        <v>0</v>
      </c>
      <c r="E6039" s="18">
        <f>IF(G6039&gt;=0.3,(バックデータ一覧!$C$10*(バックデータ一覧!$C$12*計算過程!L6039+バックデータ一覧!$C$13*LN(計算過程!G6039)+バックデータ一覧!$C$14)^バックデータ一覧!$C$11+バックデータ一覧!$E$10*(計算過程!G6039/(バックデータ一覧!$E$12*計算過程!L6039+バックデータ一覧!$E$13*LN(計算過程!G6039)+バックデータ一覧!$E$14))^バックデータ一覧!$E$11)*計算過程!$W$11*10^-3,0)</f>
        <v>0</v>
      </c>
      <c r="F6039" s="18">
        <f>IF(G6039&lt;0.3,(バックデータ一覧!$C$10*(バックデータ一覧!$C$12*計算過程!L6039+バックデータ一覧!$C$13*LN(0.3)+バックデータ一覧!$C$14)^バックデータ一覧!$C$11+バックデータ一覧!$E$10*(0.3/(バックデータ一覧!$E$12*計算過程!L6039+バックデータ一覧!$E$13*LN(0.3)+バックデータ一覧!$E$14))^バックデータ一覧!$E$11)*計算過程!$W$11*計算過程!G6039/0.3*10^-3,0)</f>
        <v>0</v>
      </c>
      <c r="G6039" s="18">
        <f t="shared" si="566"/>
        <v>0</v>
      </c>
      <c r="H6039" s="18">
        <f t="shared" si="567"/>
        <v>0</v>
      </c>
      <c r="I6039" s="24">
        <v>0</v>
      </c>
      <c r="J6039" s="24">
        <v>0</v>
      </c>
      <c r="K6039" s="24">
        <v>0</v>
      </c>
      <c r="L6039" s="14">
        <f>貼り付けシート!C6039</f>
        <v>28.3</v>
      </c>
      <c r="M6039" s="14">
        <f>貼り付けシート!D6039</f>
        <v>15</v>
      </c>
      <c r="N6039" s="18">
        <f>貼り付けシート!E6039</f>
        <v>61.942229875376164</v>
      </c>
      <c r="O6039" s="18">
        <f>貼り付けシート!F6039</f>
        <v>0</v>
      </c>
      <c r="P6039" s="19">
        <f t="shared" si="568"/>
        <v>0</v>
      </c>
      <c r="Q6039" s="19">
        <f t="shared" si="569"/>
        <v>0</v>
      </c>
    </row>
    <row r="6040" spans="1:17">
      <c r="A6040" s="38">
        <v>41891</v>
      </c>
      <c r="B6040" s="49" t="s">
        <v>159</v>
      </c>
      <c r="C6040" s="24">
        <f t="shared" si="564"/>
        <v>30.406921776000001</v>
      </c>
      <c r="D6040" s="24">
        <f t="shared" si="565"/>
        <v>0</v>
      </c>
      <c r="E6040" s="18">
        <f>IF(G6040&gt;=0.3,(バックデータ一覧!$C$10*(バックデータ一覧!$C$12*計算過程!L6040+バックデータ一覧!$C$13*LN(計算過程!G6040)+バックデータ一覧!$C$14)^バックデータ一覧!$C$11+バックデータ一覧!$E$10*(計算過程!G6040/(バックデータ一覧!$E$12*計算過程!L6040+バックデータ一覧!$E$13*LN(計算過程!G6040)+バックデータ一覧!$E$14))^バックデータ一覧!$E$11)*計算過程!$W$11*10^-3,0)</f>
        <v>0</v>
      </c>
      <c r="F6040" s="18">
        <f>IF(G6040&lt;0.3,(バックデータ一覧!$C$10*(バックデータ一覧!$C$12*計算過程!L6040+バックデータ一覧!$C$13*LN(0.3)+バックデータ一覧!$C$14)^バックデータ一覧!$C$11+バックデータ一覧!$E$10*(0.3/(バックデータ一覧!$E$12*計算過程!L6040+バックデータ一覧!$E$13*LN(0.3)+バックデータ一覧!$E$14))^バックデータ一覧!$E$11)*計算過程!$W$11*計算過程!G6040/0.3*10^-3,0)</f>
        <v>0</v>
      </c>
      <c r="G6040" s="18">
        <f t="shared" si="566"/>
        <v>0</v>
      </c>
      <c r="H6040" s="18">
        <f t="shared" si="567"/>
        <v>0</v>
      </c>
      <c r="I6040" s="24">
        <v>0</v>
      </c>
      <c r="J6040" s="24">
        <v>0</v>
      </c>
      <c r="K6040" s="24">
        <v>0</v>
      </c>
      <c r="L6040" s="14">
        <f>貼り付けシート!C6040</f>
        <v>29.5</v>
      </c>
      <c r="M6040" s="14">
        <f>貼り付けシート!D6040</f>
        <v>14.4</v>
      </c>
      <c r="N6040" s="18">
        <f>貼り付けシート!E6040</f>
        <v>55.526822752930791</v>
      </c>
      <c r="O6040" s="18">
        <f>貼り付けシート!F6040</f>
        <v>0</v>
      </c>
      <c r="P6040" s="19">
        <f t="shared" si="568"/>
        <v>0</v>
      </c>
      <c r="Q6040" s="19">
        <f t="shared" si="569"/>
        <v>0</v>
      </c>
    </row>
    <row r="6041" spans="1:17">
      <c r="A6041" s="38">
        <v>41891</v>
      </c>
      <c r="B6041" s="49" t="s">
        <v>160</v>
      </c>
      <c r="C6041" s="24">
        <f t="shared" si="564"/>
        <v>30.406921776000001</v>
      </c>
      <c r="D6041" s="24">
        <f t="shared" si="565"/>
        <v>0</v>
      </c>
      <c r="E6041" s="18">
        <f>IF(G6041&gt;=0.3,(バックデータ一覧!$C$10*(バックデータ一覧!$C$12*計算過程!L6041+バックデータ一覧!$C$13*LN(計算過程!G6041)+バックデータ一覧!$C$14)^バックデータ一覧!$C$11+バックデータ一覧!$E$10*(計算過程!G6041/(バックデータ一覧!$E$12*計算過程!L6041+バックデータ一覧!$E$13*LN(計算過程!G6041)+バックデータ一覧!$E$14))^バックデータ一覧!$E$11)*計算過程!$W$11*10^-3,0)</f>
        <v>0</v>
      </c>
      <c r="F6041" s="18">
        <f>IF(G6041&lt;0.3,(バックデータ一覧!$C$10*(バックデータ一覧!$C$12*計算過程!L6041+バックデータ一覧!$C$13*LN(0.3)+バックデータ一覧!$C$14)^バックデータ一覧!$C$11+バックデータ一覧!$E$10*(0.3/(バックデータ一覧!$E$12*計算過程!L6041+バックデータ一覧!$E$13*LN(0.3)+バックデータ一覧!$E$14))^バックデータ一覧!$E$11)*計算過程!$W$11*計算過程!G6041/0.3*10^-3,0)</f>
        <v>0</v>
      </c>
      <c r="G6041" s="18">
        <f t="shared" si="566"/>
        <v>0</v>
      </c>
      <c r="H6041" s="18">
        <f t="shared" si="567"/>
        <v>0</v>
      </c>
      <c r="I6041" s="24">
        <v>0</v>
      </c>
      <c r="J6041" s="24">
        <v>0</v>
      </c>
      <c r="K6041" s="24">
        <v>0</v>
      </c>
      <c r="L6041" s="14">
        <f>貼り付けシート!C6041</f>
        <v>29.9</v>
      </c>
      <c r="M6041" s="14">
        <f>貼り付けシート!D6041</f>
        <v>14.8</v>
      </c>
      <c r="N6041" s="18">
        <f>貼り付けシート!E6041</f>
        <v>55.735854008478483</v>
      </c>
      <c r="O6041" s="18">
        <f>貼り付けシート!F6041</f>
        <v>0</v>
      </c>
      <c r="P6041" s="19">
        <f t="shared" si="568"/>
        <v>0</v>
      </c>
      <c r="Q6041" s="19">
        <f t="shared" si="569"/>
        <v>0</v>
      </c>
    </row>
    <row r="6042" spans="1:17">
      <c r="A6042" s="38">
        <v>41891</v>
      </c>
      <c r="B6042" s="49" t="s">
        <v>161</v>
      </c>
      <c r="C6042" s="24">
        <f t="shared" si="564"/>
        <v>30.406921776000001</v>
      </c>
      <c r="D6042" s="24">
        <f t="shared" si="565"/>
        <v>0</v>
      </c>
      <c r="E6042" s="18">
        <f>IF(G6042&gt;=0.3,(バックデータ一覧!$C$10*(バックデータ一覧!$C$12*計算過程!L6042+バックデータ一覧!$C$13*LN(計算過程!G6042)+バックデータ一覧!$C$14)^バックデータ一覧!$C$11+バックデータ一覧!$E$10*(計算過程!G6042/(バックデータ一覧!$E$12*計算過程!L6042+バックデータ一覧!$E$13*LN(計算過程!G6042)+バックデータ一覧!$E$14))^バックデータ一覧!$E$11)*計算過程!$W$11*10^-3,0)</f>
        <v>0</v>
      </c>
      <c r="F6042" s="18">
        <f>IF(G6042&lt;0.3,(バックデータ一覧!$C$10*(バックデータ一覧!$C$12*計算過程!L6042+バックデータ一覧!$C$13*LN(0.3)+バックデータ一覧!$C$14)^バックデータ一覧!$C$11+バックデータ一覧!$E$10*(0.3/(バックデータ一覧!$E$12*計算過程!L6042+バックデータ一覧!$E$13*LN(0.3)+バックデータ一覧!$E$14))^バックデータ一覧!$E$11)*計算過程!$W$11*計算過程!G6042/0.3*10^-3,0)</f>
        <v>0</v>
      </c>
      <c r="G6042" s="18">
        <f t="shared" si="566"/>
        <v>0</v>
      </c>
      <c r="H6042" s="18">
        <f t="shared" si="567"/>
        <v>0</v>
      </c>
      <c r="I6042" s="24">
        <v>0</v>
      </c>
      <c r="J6042" s="24">
        <v>0</v>
      </c>
      <c r="K6042" s="24">
        <v>0</v>
      </c>
      <c r="L6042" s="14">
        <f>貼り付けシート!C6042</f>
        <v>29.5</v>
      </c>
      <c r="M6042" s="14">
        <f>貼り付けシート!D6042</f>
        <v>16.100000000000001</v>
      </c>
      <c r="N6042" s="18">
        <f>貼り付けシート!E6042</f>
        <v>61.916676134818537</v>
      </c>
      <c r="O6042" s="18">
        <f>貼り付けシート!F6042</f>
        <v>0</v>
      </c>
      <c r="P6042" s="19">
        <f t="shared" si="568"/>
        <v>0</v>
      </c>
      <c r="Q6042" s="19">
        <f t="shared" si="569"/>
        <v>0</v>
      </c>
    </row>
    <row r="6043" spans="1:17">
      <c r="A6043" s="38">
        <v>41891</v>
      </c>
      <c r="B6043" s="49" t="s">
        <v>162</v>
      </c>
      <c r="C6043" s="24">
        <f t="shared" si="564"/>
        <v>30.406921776000001</v>
      </c>
      <c r="D6043" s="24">
        <f t="shared" si="565"/>
        <v>0</v>
      </c>
      <c r="E6043" s="18">
        <f>IF(G6043&gt;=0.3,(バックデータ一覧!$C$10*(バックデータ一覧!$C$12*計算過程!L6043+バックデータ一覧!$C$13*LN(計算過程!G6043)+バックデータ一覧!$C$14)^バックデータ一覧!$C$11+バックデータ一覧!$E$10*(計算過程!G6043/(バックデータ一覧!$E$12*計算過程!L6043+バックデータ一覧!$E$13*LN(計算過程!G6043)+バックデータ一覧!$E$14))^バックデータ一覧!$E$11)*計算過程!$W$11*10^-3,0)</f>
        <v>0</v>
      </c>
      <c r="F6043" s="18">
        <f>IF(G6043&lt;0.3,(バックデータ一覧!$C$10*(バックデータ一覧!$C$12*計算過程!L6043+バックデータ一覧!$C$13*LN(0.3)+バックデータ一覧!$C$14)^バックデータ一覧!$C$11+バックデータ一覧!$E$10*(0.3/(バックデータ一覧!$E$12*計算過程!L6043+バックデータ一覧!$E$13*LN(0.3)+バックデータ一覧!$E$14))^バックデータ一覧!$E$11)*計算過程!$W$11*計算過程!G6043/0.3*10^-3,0)</f>
        <v>0</v>
      </c>
      <c r="G6043" s="18">
        <f t="shared" si="566"/>
        <v>0</v>
      </c>
      <c r="H6043" s="18">
        <f t="shared" si="567"/>
        <v>0</v>
      </c>
      <c r="I6043" s="24">
        <v>0</v>
      </c>
      <c r="J6043" s="24">
        <v>0</v>
      </c>
      <c r="K6043" s="24">
        <v>0</v>
      </c>
      <c r="L6043" s="14">
        <f>貼り付けシート!C6043</f>
        <v>29.6</v>
      </c>
      <c r="M6043" s="14">
        <f>貼り付けシート!D6043</f>
        <v>17</v>
      </c>
      <c r="N6043" s="18">
        <f>貼り付けシート!E6043</f>
        <v>64.910824389061446</v>
      </c>
      <c r="O6043" s="18">
        <f>貼り付けシート!F6043</f>
        <v>0</v>
      </c>
      <c r="P6043" s="19">
        <f t="shared" si="568"/>
        <v>0</v>
      </c>
      <c r="Q6043" s="19">
        <f t="shared" si="569"/>
        <v>0</v>
      </c>
    </row>
    <row r="6044" spans="1:17">
      <c r="A6044" s="38">
        <v>41891</v>
      </c>
      <c r="B6044" s="49" t="s">
        <v>163</v>
      </c>
      <c r="C6044" s="24">
        <f t="shared" si="564"/>
        <v>30.406921776000001</v>
      </c>
      <c r="D6044" s="24">
        <f t="shared" si="565"/>
        <v>0</v>
      </c>
      <c r="E6044" s="18">
        <f>IF(G6044&gt;=0.3,(バックデータ一覧!$C$10*(バックデータ一覧!$C$12*計算過程!L6044+バックデータ一覧!$C$13*LN(計算過程!G6044)+バックデータ一覧!$C$14)^バックデータ一覧!$C$11+バックデータ一覧!$E$10*(計算過程!G6044/(バックデータ一覧!$E$12*計算過程!L6044+バックデータ一覧!$E$13*LN(計算過程!G6044)+バックデータ一覧!$E$14))^バックデータ一覧!$E$11)*計算過程!$W$11*10^-3,0)</f>
        <v>0</v>
      </c>
      <c r="F6044" s="18">
        <f>IF(G6044&lt;0.3,(バックデータ一覧!$C$10*(バックデータ一覧!$C$12*計算過程!L6044+バックデータ一覧!$C$13*LN(0.3)+バックデータ一覧!$C$14)^バックデータ一覧!$C$11+バックデータ一覧!$E$10*(0.3/(バックデータ一覧!$E$12*計算過程!L6044+バックデータ一覧!$E$13*LN(0.3)+バックデータ一覧!$E$14))^バックデータ一覧!$E$11)*計算過程!$W$11*計算過程!G6044/0.3*10^-3,0)</f>
        <v>0</v>
      </c>
      <c r="G6044" s="18">
        <f t="shared" si="566"/>
        <v>0</v>
      </c>
      <c r="H6044" s="18">
        <f t="shared" si="567"/>
        <v>0</v>
      </c>
      <c r="I6044" s="24">
        <v>0</v>
      </c>
      <c r="J6044" s="24">
        <v>0</v>
      </c>
      <c r="K6044" s="24">
        <v>0</v>
      </c>
      <c r="L6044" s="14">
        <f>貼り付けシート!C6044</f>
        <v>29.4</v>
      </c>
      <c r="M6044" s="14">
        <f>貼り付けシート!D6044</f>
        <v>16.3</v>
      </c>
      <c r="N6044" s="18">
        <f>貼り付けシート!E6044</f>
        <v>63.028443732458825</v>
      </c>
      <c r="O6044" s="18">
        <f>貼り付けシート!F6044</f>
        <v>0</v>
      </c>
      <c r="P6044" s="19">
        <f t="shared" si="568"/>
        <v>0</v>
      </c>
      <c r="Q6044" s="19">
        <f t="shared" si="569"/>
        <v>0</v>
      </c>
    </row>
    <row r="6045" spans="1:17">
      <c r="A6045" s="38">
        <v>41891</v>
      </c>
      <c r="B6045" s="49" t="s">
        <v>164</v>
      </c>
      <c r="C6045" s="24">
        <f t="shared" si="564"/>
        <v>30.406921776000001</v>
      </c>
      <c r="D6045" s="24">
        <f t="shared" si="565"/>
        <v>0</v>
      </c>
      <c r="E6045" s="18">
        <f>IF(G6045&gt;=0.3,(バックデータ一覧!$C$10*(バックデータ一覧!$C$12*計算過程!L6045+バックデータ一覧!$C$13*LN(計算過程!G6045)+バックデータ一覧!$C$14)^バックデータ一覧!$C$11+バックデータ一覧!$E$10*(計算過程!G6045/(バックデータ一覧!$E$12*計算過程!L6045+バックデータ一覧!$E$13*LN(計算過程!G6045)+バックデータ一覧!$E$14))^バックデータ一覧!$E$11)*計算過程!$W$11*10^-3,0)</f>
        <v>0</v>
      </c>
      <c r="F6045" s="18">
        <f>IF(G6045&lt;0.3,(バックデータ一覧!$C$10*(バックデータ一覧!$C$12*計算過程!L6045+バックデータ一覧!$C$13*LN(0.3)+バックデータ一覧!$C$14)^バックデータ一覧!$C$11+バックデータ一覧!$E$10*(0.3/(バックデータ一覧!$E$12*計算過程!L6045+バックデータ一覧!$E$13*LN(0.3)+バックデータ一覧!$E$14))^バックデータ一覧!$E$11)*計算過程!$W$11*計算過程!G6045/0.3*10^-3,0)</f>
        <v>0</v>
      </c>
      <c r="G6045" s="18">
        <f t="shared" si="566"/>
        <v>0</v>
      </c>
      <c r="H6045" s="18">
        <f t="shared" si="567"/>
        <v>0</v>
      </c>
      <c r="I6045" s="24">
        <v>0</v>
      </c>
      <c r="J6045" s="24">
        <v>0</v>
      </c>
      <c r="K6045" s="24">
        <v>0</v>
      </c>
      <c r="L6045" s="14">
        <f>貼り付けシート!C6045</f>
        <v>29.5</v>
      </c>
      <c r="M6045" s="14">
        <f>貼り付けシート!D6045</f>
        <v>16.399999999999999</v>
      </c>
      <c r="N6045" s="18">
        <f>貼り付けシート!E6045</f>
        <v>63.040764672034733</v>
      </c>
      <c r="O6045" s="18">
        <f>貼り付けシート!F6045</f>
        <v>0</v>
      </c>
      <c r="P6045" s="19">
        <f t="shared" si="568"/>
        <v>0</v>
      </c>
      <c r="Q6045" s="19">
        <f t="shared" si="569"/>
        <v>0</v>
      </c>
    </row>
    <row r="6046" spans="1:17">
      <c r="A6046" s="38">
        <v>41891</v>
      </c>
      <c r="B6046" s="49" t="s">
        <v>165</v>
      </c>
      <c r="C6046" s="24">
        <f t="shared" si="564"/>
        <v>30.406921776000001</v>
      </c>
      <c r="D6046" s="24">
        <f t="shared" si="565"/>
        <v>0</v>
      </c>
      <c r="E6046" s="18">
        <f>IF(G6046&gt;=0.3,(バックデータ一覧!$C$10*(バックデータ一覧!$C$12*計算過程!L6046+バックデータ一覧!$C$13*LN(計算過程!G6046)+バックデータ一覧!$C$14)^バックデータ一覧!$C$11+バックデータ一覧!$E$10*(計算過程!G6046/(バックデータ一覧!$E$12*計算過程!L6046+バックデータ一覧!$E$13*LN(計算過程!G6046)+バックデータ一覧!$E$14))^バックデータ一覧!$E$11)*計算過程!$W$11*10^-3,0)</f>
        <v>0</v>
      </c>
      <c r="F6046" s="18">
        <f>IF(G6046&lt;0.3,(バックデータ一覧!$C$10*(バックデータ一覧!$C$12*計算過程!L6046+バックデータ一覧!$C$13*LN(0.3)+バックデータ一覧!$C$14)^バックデータ一覧!$C$11+バックデータ一覧!$E$10*(0.3/(バックデータ一覧!$E$12*計算過程!L6046+バックデータ一覧!$E$13*LN(0.3)+バックデータ一覧!$E$14))^バックデータ一覧!$E$11)*計算過程!$W$11*計算過程!G6046/0.3*10^-3,0)</f>
        <v>0</v>
      </c>
      <c r="G6046" s="18">
        <f t="shared" si="566"/>
        <v>0</v>
      </c>
      <c r="H6046" s="18">
        <f t="shared" si="567"/>
        <v>0</v>
      </c>
      <c r="I6046" s="24">
        <v>0</v>
      </c>
      <c r="J6046" s="24">
        <v>0</v>
      </c>
      <c r="K6046" s="24">
        <v>0</v>
      </c>
      <c r="L6046" s="14">
        <f>貼り付けシート!C6046</f>
        <v>29.1</v>
      </c>
      <c r="M6046" s="14">
        <f>貼り付けシート!D6046</f>
        <v>15.9</v>
      </c>
      <c r="N6046" s="18">
        <f>貼り付けシート!E6046</f>
        <v>62.594995121628742</v>
      </c>
      <c r="O6046" s="18">
        <f>貼り付けシート!F6046</f>
        <v>0</v>
      </c>
      <c r="P6046" s="19">
        <f t="shared" si="568"/>
        <v>0</v>
      </c>
      <c r="Q6046" s="19">
        <f t="shared" si="569"/>
        <v>0</v>
      </c>
    </row>
    <row r="6047" spans="1:17">
      <c r="A6047" s="38">
        <v>41891</v>
      </c>
      <c r="B6047" s="49" t="s">
        <v>166</v>
      </c>
      <c r="C6047" s="24">
        <f t="shared" si="564"/>
        <v>30.406921776000001</v>
      </c>
      <c r="D6047" s="24">
        <f t="shared" si="565"/>
        <v>0</v>
      </c>
      <c r="E6047" s="18">
        <f>IF(G6047&gt;=0.3,(バックデータ一覧!$C$10*(バックデータ一覧!$C$12*計算過程!L6047+バックデータ一覧!$C$13*LN(計算過程!G6047)+バックデータ一覧!$C$14)^バックデータ一覧!$C$11+バックデータ一覧!$E$10*(計算過程!G6047/(バックデータ一覧!$E$12*計算過程!L6047+バックデータ一覧!$E$13*LN(計算過程!G6047)+バックデータ一覧!$E$14))^バックデータ一覧!$E$11)*計算過程!$W$11*10^-3,0)</f>
        <v>0</v>
      </c>
      <c r="F6047" s="18">
        <f>IF(G6047&lt;0.3,(バックデータ一覧!$C$10*(バックデータ一覧!$C$12*計算過程!L6047+バックデータ一覧!$C$13*LN(0.3)+バックデータ一覧!$C$14)^バックデータ一覧!$C$11+バックデータ一覧!$E$10*(0.3/(バックデータ一覧!$E$12*計算過程!L6047+バックデータ一覧!$E$13*LN(0.3)+バックデータ一覧!$E$14))^バックデータ一覧!$E$11)*計算過程!$W$11*計算過程!G6047/0.3*10^-3,0)</f>
        <v>0</v>
      </c>
      <c r="G6047" s="18">
        <f t="shared" si="566"/>
        <v>0</v>
      </c>
      <c r="H6047" s="18">
        <f t="shared" si="567"/>
        <v>0</v>
      </c>
      <c r="I6047" s="24">
        <v>0</v>
      </c>
      <c r="J6047" s="24">
        <v>0</v>
      </c>
      <c r="K6047" s="24">
        <v>0</v>
      </c>
      <c r="L6047" s="14">
        <f>貼り付けシート!C6047</f>
        <v>28.2</v>
      </c>
      <c r="M6047" s="14">
        <f>貼り付けシート!D6047</f>
        <v>16.2</v>
      </c>
      <c r="N6047" s="18">
        <f>貼り付けシート!E6047</f>
        <v>67.161325741955892</v>
      </c>
      <c r="O6047" s="18">
        <f>貼り付けシート!F6047</f>
        <v>0</v>
      </c>
      <c r="P6047" s="19">
        <f t="shared" si="568"/>
        <v>0</v>
      </c>
      <c r="Q6047" s="19">
        <f t="shared" si="569"/>
        <v>0</v>
      </c>
    </row>
    <row r="6048" spans="1:17">
      <c r="A6048" s="38">
        <v>41891</v>
      </c>
      <c r="B6048" s="49" t="s">
        <v>167</v>
      </c>
      <c r="C6048" s="24">
        <f t="shared" si="564"/>
        <v>30.406921776000001</v>
      </c>
      <c r="D6048" s="24">
        <f t="shared" si="565"/>
        <v>0</v>
      </c>
      <c r="E6048" s="18">
        <f>IF(G6048&gt;=0.3,(バックデータ一覧!$C$10*(バックデータ一覧!$C$12*計算過程!L6048+バックデータ一覧!$C$13*LN(計算過程!G6048)+バックデータ一覧!$C$14)^バックデータ一覧!$C$11+バックデータ一覧!$E$10*(計算過程!G6048/(バックデータ一覧!$E$12*計算過程!L6048+バックデータ一覧!$E$13*LN(計算過程!G6048)+バックデータ一覧!$E$14))^バックデータ一覧!$E$11)*計算過程!$W$11*10^-3,0)</f>
        <v>0</v>
      </c>
      <c r="F6048" s="18">
        <f>IF(G6048&lt;0.3,(バックデータ一覧!$C$10*(バックデータ一覧!$C$12*計算過程!L6048+バックデータ一覧!$C$13*LN(0.3)+バックデータ一覧!$C$14)^バックデータ一覧!$C$11+バックデータ一覧!$E$10*(0.3/(バックデータ一覧!$E$12*計算過程!L6048+バックデータ一覧!$E$13*LN(0.3)+バックデータ一覧!$E$14))^バックデータ一覧!$E$11)*計算過程!$W$11*計算過程!G6048/0.3*10^-3,0)</f>
        <v>0</v>
      </c>
      <c r="G6048" s="18">
        <f t="shared" si="566"/>
        <v>0</v>
      </c>
      <c r="H6048" s="18">
        <f t="shared" si="567"/>
        <v>0</v>
      </c>
      <c r="I6048" s="24">
        <v>0</v>
      </c>
      <c r="J6048" s="24">
        <v>0</v>
      </c>
      <c r="K6048" s="24">
        <v>0</v>
      </c>
      <c r="L6048" s="14">
        <f>貼り付けシート!C6048</f>
        <v>27.5</v>
      </c>
      <c r="M6048" s="14">
        <f>貼り付けシート!D6048</f>
        <v>16</v>
      </c>
      <c r="N6048" s="18">
        <f>貼り付けシート!E6048</f>
        <v>69.118783461057873</v>
      </c>
      <c r="O6048" s="18">
        <f>貼り付けシート!F6048</f>
        <v>0</v>
      </c>
      <c r="P6048" s="19">
        <f t="shared" si="568"/>
        <v>0</v>
      </c>
      <c r="Q6048" s="19">
        <f t="shared" si="569"/>
        <v>0</v>
      </c>
    </row>
    <row r="6049" spans="1:17">
      <c r="A6049" s="38">
        <v>41891</v>
      </c>
      <c r="B6049" s="49" t="s">
        <v>168</v>
      </c>
      <c r="C6049" s="24">
        <f t="shared" si="564"/>
        <v>30.406921776000001</v>
      </c>
      <c r="D6049" s="24">
        <f t="shared" si="565"/>
        <v>0</v>
      </c>
      <c r="E6049" s="18">
        <f>IF(G6049&gt;=0.3,(バックデータ一覧!$C$10*(バックデータ一覧!$C$12*計算過程!L6049+バックデータ一覧!$C$13*LN(計算過程!G6049)+バックデータ一覧!$C$14)^バックデータ一覧!$C$11+バックデータ一覧!$E$10*(計算過程!G6049/(バックデータ一覧!$E$12*計算過程!L6049+バックデータ一覧!$E$13*LN(計算過程!G6049)+バックデータ一覧!$E$14))^バックデータ一覧!$E$11)*計算過程!$W$11*10^-3,0)</f>
        <v>0</v>
      </c>
      <c r="F6049" s="18">
        <f>IF(G6049&lt;0.3,(バックデータ一覧!$C$10*(バックデータ一覧!$C$12*計算過程!L6049+バックデータ一覧!$C$13*LN(0.3)+バックデータ一覧!$C$14)^バックデータ一覧!$C$11+バックデータ一覧!$E$10*(0.3/(バックデータ一覧!$E$12*計算過程!L6049+バックデータ一覧!$E$13*LN(0.3)+バックデータ一覧!$E$14))^バックデータ一覧!$E$11)*計算過程!$W$11*計算過程!G6049/0.3*10^-3,0)</f>
        <v>0</v>
      </c>
      <c r="G6049" s="18">
        <f t="shared" si="566"/>
        <v>0</v>
      </c>
      <c r="H6049" s="18">
        <f t="shared" si="567"/>
        <v>0</v>
      </c>
      <c r="I6049" s="24">
        <v>0</v>
      </c>
      <c r="J6049" s="24">
        <v>0</v>
      </c>
      <c r="K6049" s="24">
        <v>0</v>
      </c>
      <c r="L6049" s="14">
        <f>貼り付けシート!C6049</f>
        <v>26.5</v>
      </c>
      <c r="M6049" s="14">
        <f>貼り付けシート!D6049</f>
        <v>16</v>
      </c>
      <c r="N6049" s="18">
        <f>貼り付けシート!E6049</f>
        <v>73.298692138847215</v>
      </c>
      <c r="O6049" s="18">
        <f>貼り付けシート!F6049</f>
        <v>0</v>
      </c>
      <c r="P6049" s="19">
        <f t="shared" si="568"/>
        <v>0</v>
      </c>
      <c r="Q6049" s="19">
        <f t="shared" si="569"/>
        <v>0</v>
      </c>
    </row>
    <row r="6050" spans="1:17">
      <c r="A6050" s="38">
        <v>41891</v>
      </c>
      <c r="B6050" s="49" t="s">
        <v>169</v>
      </c>
      <c r="C6050" s="24">
        <f t="shared" si="564"/>
        <v>30.406921776000001</v>
      </c>
      <c r="D6050" s="24">
        <f t="shared" si="565"/>
        <v>0</v>
      </c>
      <c r="E6050" s="18">
        <f>IF(G6050&gt;=0.3,(バックデータ一覧!$C$10*(バックデータ一覧!$C$12*計算過程!L6050+バックデータ一覧!$C$13*LN(計算過程!G6050)+バックデータ一覧!$C$14)^バックデータ一覧!$C$11+バックデータ一覧!$E$10*(計算過程!G6050/(バックデータ一覧!$E$12*計算過程!L6050+バックデータ一覧!$E$13*LN(計算過程!G6050)+バックデータ一覧!$E$14))^バックデータ一覧!$E$11)*計算過程!$W$11*10^-3,0)</f>
        <v>0</v>
      </c>
      <c r="F6050" s="18">
        <f>IF(G6050&lt;0.3,(バックデータ一覧!$C$10*(バックデータ一覧!$C$12*計算過程!L6050+バックデータ一覧!$C$13*LN(0.3)+バックデータ一覧!$C$14)^バックデータ一覧!$C$11+バックデータ一覧!$E$10*(0.3/(バックデータ一覧!$E$12*計算過程!L6050+バックデータ一覧!$E$13*LN(0.3)+バックデータ一覧!$E$14))^バックデータ一覧!$E$11)*計算過程!$W$11*計算過程!G6050/0.3*10^-3,0)</f>
        <v>0</v>
      </c>
      <c r="G6050" s="18">
        <f t="shared" si="566"/>
        <v>0</v>
      </c>
      <c r="H6050" s="18">
        <f t="shared" si="567"/>
        <v>0</v>
      </c>
      <c r="I6050" s="24">
        <v>0</v>
      </c>
      <c r="J6050" s="24">
        <v>0</v>
      </c>
      <c r="K6050" s="24">
        <v>0</v>
      </c>
      <c r="L6050" s="14">
        <f>貼り付けシート!C6050</f>
        <v>25.6</v>
      </c>
      <c r="M6050" s="14">
        <f>貼り付けシート!D6050</f>
        <v>16.7</v>
      </c>
      <c r="N6050" s="18">
        <f>貼り付けシート!E6050</f>
        <v>80.599518468384588</v>
      </c>
      <c r="O6050" s="18">
        <f>貼り付けシート!F6050</f>
        <v>0</v>
      </c>
      <c r="P6050" s="19">
        <f t="shared" si="568"/>
        <v>0</v>
      </c>
      <c r="Q6050" s="19">
        <f t="shared" si="569"/>
        <v>0</v>
      </c>
    </row>
    <row r="6051" spans="1:17">
      <c r="A6051" s="38">
        <v>41891</v>
      </c>
      <c r="B6051" s="49" t="s">
        <v>170</v>
      </c>
      <c r="C6051" s="24">
        <f t="shared" si="564"/>
        <v>30.406921776000001</v>
      </c>
      <c r="D6051" s="24">
        <f t="shared" si="565"/>
        <v>0</v>
      </c>
      <c r="E6051" s="18">
        <f>IF(G6051&gt;=0.3,(バックデータ一覧!$C$10*(バックデータ一覧!$C$12*計算過程!L6051+バックデータ一覧!$C$13*LN(計算過程!G6051)+バックデータ一覧!$C$14)^バックデータ一覧!$C$11+バックデータ一覧!$E$10*(計算過程!G6051/(バックデータ一覧!$E$12*計算過程!L6051+バックデータ一覧!$E$13*LN(計算過程!G6051)+バックデータ一覧!$E$14))^バックデータ一覧!$E$11)*計算過程!$W$11*10^-3,0)</f>
        <v>0</v>
      </c>
      <c r="F6051" s="18">
        <f>IF(G6051&lt;0.3,(バックデータ一覧!$C$10*(バックデータ一覧!$C$12*計算過程!L6051+バックデータ一覧!$C$13*LN(0.3)+バックデータ一覧!$C$14)^バックデータ一覧!$C$11+バックデータ一覧!$E$10*(0.3/(バックデータ一覧!$E$12*計算過程!L6051+バックデータ一覧!$E$13*LN(0.3)+バックデータ一覧!$E$14))^バックデータ一覧!$E$11)*計算過程!$W$11*計算過程!G6051/0.3*10^-3,0)</f>
        <v>0</v>
      </c>
      <c r="G6051" s="18">
        <f t="shared" si="566"/>
        <v>0</v>
      </c>
      <c r="H6051" s="18">
        <f t="shared" si="567"/>
        <v>0</v>
      </c>
      <c r="I6051" s="24">
        <v>0</v>
      </c>
      <c r="J6051" s="24">
        <v>0</v>
      </c>
      <c r="K6051" s="24">
        <v>0</v>
      </c>
      <c r="L6051" s="14">
        <f>貼り付けシート!C6051</f>
        <v>25.3</v>
      </c>
      <c r="M6051" s="14">
        <f>貼り付けシート!D6051</f>
        <v>16.399999999999999</v>
      </c>
      <c r="N6051" s="18">
        <f>貼り付けシート!E6051</f>
        <v>80.61286780282218</v>
      </c>
      <c r="O6051" s="18">
        <f>貼り付けシート!F6051</f>
        <v>0</v>
      </c>
      <c r="P6051" s="19">
        <f t="shared" si="568"/>
        <v>0</v>
      </c>
      <c r="Q6051" s="19">
        <f t="shared" si="569"/>
        <v>0</v>
      </c>
    </row>
    <row r="6052" spans="1:17">
      <c r="A6052" s="38">
        <v>41891</v>
      </c>
      <c r="B6052" s="49" t="s">
        <v>171</v>
      </c>
      <c r="C6052" s="24">
        <f t="shared" si="564"/>
        <v>30.406921776000001</v>
      </c>
      <c r="D6052" s="24">
        <f t="shared" si="565"/>
        <v>0</v>
      </c>
      <c r="E6052" s="18">
        <f>IF(G6052&gt;=0.3,(バックデータ一覧!$C$10*(バックデータ一覧!$C$12*計算過程!L6052+バックデータ一覧!$C$13*LN(計算過程!G6052)+バックデータ一覧!$C$14)^バックデータ一覧!$C$11+バックデータ一覧!$E$10*(計算過程!G6052/(バックデータ一覧!$E$12*計算過程!L6052+バックデータ一覧!$E$13*LN(計算過程!G6052)+バックデータ一覧!$E$14))^バックデータ一覧!$E$11)*計算過程!$W$11*10^-3,0)</f>
        <v>0</v>
      </c>
      <c r="F6052" s="18">
        <f>IF(G6052&lt;0.3,(バックデータ一覧!$C$10*(バックデータ一覧!$C$12*計算過程!L6052+バックデータ一覧!$C$13*LN(0.3)+バックデータ一覧!$C$14)^バックデータ一覧!$C$11+バックデータ一覧!$E$10*(0.3/(バックデータ一覧!$E$12*計算過程!L6052+バックデータ一覧!$E$13*LN(0.3)+バックデータ一覧!$E$14))^バックデータ一覧!$E$11)*計算過程!$W$11*計算過程!G6052/0.3*10^-3,0)</f>
        <v>0</v>
      </c>
      <c r="G6052" s="18">
        <f t="shared" si="566"/>
        <v>0</v>
      </c>
      <c r="H6052" s="18">
        <f t="shared" si="567"/>
        <v>0</v>
      </c>
      <c r="I6052" s="24">
        <v>0</v>
      </c>
      <c r="J6052" s="24">
        <v>0</v>
      </c>
      <c r="K6052" s="24">
        <v>0</v>
      </c>
      <c r="L6052" s="14">
        <f>貼り付けシート!C6052</f>
        <v>25.2</v>
      </c>
      <c r="M6052" s="14">
        <f>貼り付けシート!D6052</f>
        <v>16.5</v>
      </c>
      <c r="N6052" s="18">
        <f>貼り付けシート!E6052</f>
        <v>81.575649770661769</v>
      </c>
      <c r="O6052" s="18">
        <f>貼り付けシート!F6052</f>
        <v>0</v>
      </c>
      <c r="P6052" s="19">
        <f t="shared" si="568"/>
        <v>0</v>
      </c>
      <c r="Q6052" s="19">
        <f t="shared" si="569"/>
        <v>0</v>
      </c>
    </row>
    <row r="6053" spans="1:17">
      <c r="A6053" s="38">
        <v>41891</v>
      </c>
      <c r="B6053" s="49" t="s">
        <v>172</v>
      </c>
      <c r="C6053" s="24">
        <f t="shared" si="564"/>
        <v>30.406921776000001</v>
      </c>
      <c r="D6053" s="24">
        <f t="shared" si="565"/>
        <v>0</v>
      </c>
      <c r="E6053" s="18">
        <f>IF(G6053&gt;=0.3,(バックデータ一覧!$C$10*(バックデータ一覧!$C$12*計算過程!L6053+バックデータ一覧!$C$13*LN(計算過程!G6053)+バックデータ一覧!$C$14)^バックデータ一覧!$C$11+バックデータ一覧!$E$10*(計算過程!G6053/(バックデータ一覧!$E$12*計算過程!L6053+バックデータ一覧!$E$13*LN(計算過程!G6053)+バックデータ一覧!$E$14))^バックデータ一覧!$E$11)*計算過程!$W$11*10^-3,0)</f>
        <v>0</v>
      </c>
      <c r="F6053" s="18">
        <f>IF(G6053&lt;0.3,(バックデータ一覧!$C$10*(バックデータ一覧!$C$12*計算過程!L6053+バックデータ一覧!$C$13*LN(0.3)+バックデータ一覧!$C$14)^バックデータ一覧!$C$11+バックデータ一覧!$E$10*(0.3/(バックデータ一覧!$E$12*計算過程!L6053+バックデータ一覧!$E$13*LN(0.3)+バックデータ一覧!$E$14))^バックデータ一覧!$E$11)*計算過程!$W$11*計算過程!G6053/0.3*10^-3,0)</f>
        <v>0</v>
      </c>
      <c r="G6053" s="18">
        <f t="shared" si="566"/>
        <v>0</v>
      </c>
      <c r="H6053" s="18">
        <f t="shared" si="567"/>
        <v>0</v>
      </c>
      <c r="I6053" s="24">
        <v>0</v>
      </c>
      <c r="J6053" s="24">
        <v>0</v>
      </c>
      <c r="K6053" s="24">
        <v>0</v>
      </c>
      <c r="L6053" s="14">
        <f>貼り付けシート!C6053</f>
        <v>24.3</v>
      </c>
      <c r="M6053" s="14">
        <f>貼り付けシート!D6053</f>
        <v>16.600000000000001</v>
      </c>
      <c r="N6053" s="18">
        <f>貼り付けシート!E6053</f>
        <v>86.588920544556089</v>
      </c>
      <c r="O6053" s="18">
        <f>貼り付けシート!F6053</f>
        <v>0</v>
      </c>
      <c r="P6053" s="19">
        <f t="shared" si="568"/>
        <v>0</v>
      </c>
      <c r="Q6053" s="19">
        <f t="shared" si="569"/>
        <v>0</v>
      </c>
    </row>
    <row r="6054" spans="1:17">
      <c r="A6054" s="38">
        <v>41892</v>
      </c>
      <c r="B6054" s="49" t="s">
        <v>149</v>
      </c>
      <c r="C6054" s="24">
        <f t="shared" si="564"/>
        <v>30.406921776000001</v>
      </c>
      <c r="D6054" s="24">
        <f t="shared" si="565"/>
        <v>0</v>
      </c>
      <c r="E6054" s="18">
        <f>IF(G6054&gt;=0.3,(バックデータ一覧!$C$10*(バックデータ一覧!$C$12*計算過程!L6054+バックデータ一覧!$C$13*LN(計算過程!G6054)+バックデータ一覧!$C$14)^バックデータ一覧!$C$11+バックデータ一覧!$E$10*(計算過程!G6054/(バックデータ一覧!$E$12*計算過程!L6054+バックデータ一覧!$E$13*LN(計算過程!G6054)+バックデータ一覧!$E$14))^バックデータ一覧!$E$11)*計算過程!$W$11*10^-3,0)</f>
        <v>0</v>
      </c>
      <c r="F6054" s="18">
        <f>IF(G6054&lt;0.3,(バックデータ一覧!$C$10*(バックデータ一覧!$C$12*計算過程!L6054+バックデータ一覧!$C$13*LN(0.3)+バックデータ一覧!$C$14)^バックデータ一覧!$C$11+バックデータ一覧!$E$10*(0.3/(バックデータ一覧!$E$12*計算過程!L6054+バックデータ一覧!$E$13*LN(0.3)+バックデータ一覧!$E$14))^バックデータ一覧!$E$11)*計算過程!$W$11*計算過程!G6054/0.3*10^-3,0)</f>
        <v>0</v>
      </c>
      <c r="G6054" s="18">
        <f t="shared" si="566"/>
        <v>0</v>
      </c>
      <c r="H6054" s="18">
        <f t="shared" si="567"/>
        <v>0</v>
      </c>
      <c r="I6054" s="24">
        <v>0</v>
      </c>
      <c r="J6054" s="24">
        <v>0</v>
      </c>
      <c r="K6054" s="24">
        <v>0</v>
      </c>
      <c r="L6054" s="14">
        <f>貼り付けシート!C6054</f>
        <v>24.4</v>
      </c>
      <c r="M6054" s="14">
        <f>貼り付けシート!D6054</f>
        <v>16.3</v>
      </c>
      <c r="N6054" s="18">
        <f>貼り付けシート!E6054</f>
        <v>84.555922872341</v>
      </c>
      <c r="O6054" s="18">
        <f>貼り付けシート!F6054</f>
        <v>0</v>
      </c>
      <c r="P6054" s="19">
        <f t="shared" si="568"/>
        <v>0</v>
      </c>
      <c r="Q6054" s="19">
        <f t="shared" si="569"/>
        <v>0</v>
      </c>
    </row>
    <row r="6055" spans="1:17">
      <c r="A6055" s="38">
        <v>41892</v>
      </c>
      <c r="B6055" s="49" t="s">
        <v>150</v>
      </c>
      <c r="C6055" s="24">
        <f t="shared" si="564"/>
        <v>30.406921776000001</v>
      </c>
      <c r="D6055" s="24">
        <f t="shared" si="565"/>
        <v>0</v>
      </c>
      <c r="E6055" s="18">
        <f>IF(G6055&gt;=0.3,(バックデータ一覧!$C$10*(バックデータ一覧!$C$12*計算過程!L6055+バックデータ一覧!$C$13*LN(計算過程!G6055)+バックデータ一覧!$C$14)^バックデータ一覧!$C$11+バックデータ一覧!$E$10*(計算過程!G6055/(バックデータ一覧!$E$12*計算過程!L6055+バックデータ一覧!$E$13*LN(計算過程!G6055)+バックデータ一覧!$E$14))^バックデータ一覧!$E$11)*計算過程!$W$11*10^-3,0)</f>
        <v>0</v>
      </c>
      <c r="F6055" s="18">
        <f>IF(G6055&lt;0.3,(バックデータ一覧!$C$10*(バックデータ一覧!$C$12*計算過程!L6055+バックデータ一覧!$C$13*LN(0.3)+バックデータ一覧!$C$14)^バックデータ一覧!$C$11+バックデータ一覧!$E$10*(0.3/(バックデータ一覧!$E$12*計算過程!L6055+バックデータ一覧!$E$13*LN(0.3)+バックデータ一覧!$E$14))^バックデータ一覧!$E$11)*計算過程!$W$11*計算過程!G6055/0.3*10^-3,0)</f>
        <v>0</v>
      </c>
      <c r="G6055" s="18">
        <f t="shared" si="566"/>
        <v>0</v>
      </c>
      <c r="H6055" s="18">
        <f t="shared" si="567"/>
        <v>0</v>
      </c>
      <c r="I6055" s="24">
        <v>0</v>
      </c>
      <c r="J6055" s="24">
        <v>0</v>
      </c>
      <c r="K6055" s="24">
        <v>0</v>
      </c>
      <c r="L6055" s="14">
        <f>貼り付けシート!C6055</f>
        <v>24.9</v>
      </c>
      <c r="M6055" s="14">
        <f>貼り付けシート!D6055</f>
        <v>15.2</v>
      </c>
      <c r="N6055" s="18">
        <f>貼り付けシート!E6055</f>
        <v>76.660107476178212</v>
      </c>
      <c r="O6055" s="18">
        <f>貼り付けシート!F6055</f>
        <v>0</v>
      </c>
      <c r="P6055" s="19">
        <f t="shared" si="568"/>
        <v>0</v>
      </c>
      <c r="Q6055" s="19">
        <f t="shared" si="569"/>
        <v>0</v>
      </c>
    </row>
    <row r="6056" spans="1:17">
      <c r="A6056" s="38">
        <v>41892</v>
      </c>
      <c r="B6056" s="49" t="s">
        <v>151</v>
      </c>
      <c r="C6056" s="24">
        <f t="shared" si="564"/>
        <v>30.406921776000001</v>
      </c>
      <c r="D6056" s="24">
        <f t="shared" si="565"/>
        <v>0</v>
      </c>
      <c r="E6056" s="18">
        <f>IF(G6056&gt;=0.3,(バックデータ一覧!$C$10*(バックデータ一覧!$C$12*計算過程!L6056+バックデータ一覧!$C$13*LN(計算過程!G6056)+バックデータ一覧!$C$14)^バックデータ一覧!$C$11+バックデータ一覧!$E$10*(計算過程!G6056/(バックデータ一覧!$E$12*計算過程!L6056+バックデータ一覧!$E$13*LN(計算過程!G6056)+バックデータ一覧!$E$14))^バックデータ一覧!$E$11)*計算過程!$W$11*10^-3,0)</f>
        <v>0</v>
      </c>
      <c r="F6056" s="18">
        <f>IF(G6056&lt;0.3,(バックデータ一覧!$C$10*(バックデータ一覧!$C$12*計算過程!L6056+バックデータ一覧!$C$13*LN(0.3)+バックデータ一覧!$C$14)^バックデータ一覧!$C$11+バックデータ一覧!$E$10*(0.3/(バックデータ一覧!$E$12*計算過程!L6056+バックデータ一覧!$E$13*LN(0.3)+バックデータ一覧!$E$14))^バックデータ一覧!$E$11)*計算過程!$W$11*計算過程!G6056/0.3*10^-3,0)</f>
        <v>0</v>
      </c>
      <c r="G6056" s="18">
        <f t="shared" si="566"/>
        <v>0</v>
      </c>
      <c r="H6056" s="18">
        <f t="shared" si="567"/>
        <v>0</v>
      </c>
      <c r="I6056" s="24">
        <v>0</v>
      </c>
      <c r="J6056" s="24">
        <v>0</v>
      </c>
      <c r="K6056" s="24">
        <v>0</v>
      </c>
      <c r="L6056" s="14">
        <f>貼り付けシート!C6056</f>
        <v>24.6</v>
      </c>
      <c r="M6056" s="14">
        <f>貼り付けシート!D6056</f>
        <v>15.4</v>
      </c>
      <c r="N6056" s="18">
        <f>貼り付けシート!E6056</f>
        <v>79.04822637566005</v>
      </c>
      <c r="O6056" s="18">
        <f>貼り付けシート!F6056</f>
        <v>0</v>
      </c>
      <c r="P6056" s="19">
        <f t="shared" si="568"/>
        <v>0</v>
      </c>
      <c r="Q6056" s="19">
        <f t="shared" si="569"/>
        <v>0</v>
      </c>
    </row>
    <row r="6057" spans="1:17">
      <c r="A6057" s="38">
        <v>41892</v>
      </c>
      <c r="B6057" s="49" t="s">
        <v>152</v>
      </c>
      <c r="C6057" s="24">
        <f t="shared" si="564"/>
        <v>30.406921776000001</v>
      </c>
      <c r="D6057" s="24">
        <f t="shared" si="565"/>
        <v>0</v>
      </c>
      <c r="E6057" s="18">
        <f>IF(G6057&gt;=0.3,(バックデータ一覧!$C$10*(バックデータ一覧!$C$12*計算過程!L6057+バックデータ一覧!$C$13*LN(計算過程!G6057)+バックデータ一覧!$C$14)^バックデータ一覧!$C$11+バックデータ一覧!$E$10*(計算過程!G6057/(バックデータ一覧!$E$12*計算過程!L6057+バックデータ一覧!$E$13*LN(計算過程!G6057)+バックデータ一覧!$E$14))^バックデータ一覧!$E$11)*計算過程!$W$11*10^-3,0)</f>
        <v>0</v>
      </c>
      <c r="F6057" s="18">
        <f>IF(G6057&lt;0.3,(バックデータ一覧!$C$10*(バックデータ一覧!$C$12*計算過程!L6057+バックデータ一覧!$C$13*LN(0.3)+バックデータ一覧!$C$14)^バックデータ一覧!$C$11+バックデータ一覧!$E$10*(0.3/(バックデータ一覧!$E$12*計算過程!L6057+バックデータ一覧!$E$13*LN(0.3)+バックデータ一覧!$E$14))^バックデータ一覧!$E$11)*計算過程!$W$11*計算過程!G6057/0.3*10^-3,0)</f>
        <v>0</v>
      </c>
      <c r="G6057" s="18">
        <f t="shared" si="566"/>
        <v>0</v>
      </c>
      <c r="H6057" s="18">
        <f t="shared" si="567"/>
        <v>0</v>
      </c>
      <c r="I6057" s="24">
        <v>0</v>
      </c>
      <c r="J6057" s="24">
        <v>0</v>
      </c>
      <c r="K6057" s="24">
        <v>0</v>
      </c>
      <c r="L6057" s="14">
        <f>貼り付けシート!C6057</f>
        <v>24</v>
      </c>
      <c r="M6057" s="14">
        <f>貼り付けシート!D6057</f>
        <v>15.4</v>
      </c>
      <c r="N6057" s="18">
        <f>貼り付けシート!E6057</f>
        <v>81.942530567307372</v>
      </c>
      <c r="O6057" s="18">
        <f>貼り付けシート!F6057</f>
        <v>0</v>
      </c>
      <c r="P6057" s="19">
        <f t="shared" si="568"/>
        <v>0</v>
      </c>
      <c r="Q6057" s="19">
        <f t="shared" si="569"/>
        <v>0</v>
      </c>
    </row>
    <row r="6058" spans="1:17">
      <c r="A6058" s="38">
        <v>41892</v>
      </c>
      <c r="B6058" s="49" t="s">
        <v>153</v>
      </c>
      <c r="C6058" s="24">
        <f t="shared" si="564"/>
        <v>30.406921776000001</v>
      </c>
      <c r="D6058" s="24">
        <f t="shared" si="565"/>
        <v>0</v>
      </c>
      <c r="E6058" s="18">
        <f>IF(G6058&gt;=0.3,(バックデータ一覧!$C$10*(バックデータ一覧!$C$12*計算過程!L6058+バックデータ一覧!$C$13*LN(計算過程!G6058)+バックデータ一覧!$C$14)^バックデータ一覧!$C$11+バックデータ一覧!$E$10*(計算過程!G6058/(バックデータ一覧!$E$12*計算過程!L6058+バックデータ一覧!$E$13*LN(計算過程!G6058)+バックデータ一覧!$E$14))^バックデータ一覧!$E$11)*計算過程!$W$11*10^-3,0)</f>
        <v>0</v>
      </c>
      <c r="F6058" s="18">
        <f>IF(G6058&lt;0.3,(バックデータ一覧!$C$10*(バックデータ一覧!$C$12*計算過程!L6058+バックデータ一覧!$C$13*LN(0.3)+バックデータ一覧!$C$14)^バックデータ一覧!$C$11+バックデータ一覧!$E$10*(0.3/(バックデータ一覧!$E$12*計算過程!L6058+バックデータ一覧!$E$13*LN(0.3)+バックデータ一覧!$E$14))^バックデータ一覧!$E$11)*計算過程!$W$11*計算過程!G6058/0.3*10^-3,0)</f>
        <v>0</v>
      </c>
      <c r="G6058" s="18">
        <f t="shared" si="566"/>
        <v>0</v>
      </c>
      <c r="H6058" s="18">
        <f t="shared" si="567"/>
        <v>0</v>
      </c>
      <c r="I6058" s="24">
        <v>0</v>
      </c>
      <c r="J6058" s="24">
        <v>0</v>
      </c>
      <c r="K6058" s="24">
        <v>0</v>
      </c>
      <c r="L6058" s="14">
        <f>貼り付けシート!C6058</f>
        <v>24.2</v>
      </c>
      <c r="M6058" s="14">
        <f>貼り付けシート!D6058</f>
        <v>15.2</v>
      </c>
      <c r="N6058" s="18">
        <f>貼り付けシート!E6058</f>
        <v>79.938286798997154</v>
      </c>
      <c r="O6058" s="18">
        <f>貼り付けシート!F6058</f>
        <v>0</v>
      </c>
      <c r="P6058" s="19">
        <f t="shared" si="568"/>
        <v>0</v>
      </c>
      <c r="Q6058" s="19">
        <f t="shared" si="569"/>
        <v>0</v>
      </c>
    </row>
    <row r="6059" spans="1:17">
      <c r="A6059" s="38">
        <v>41892</v>
      </c>
      <c r="B6059" s="49" t="s">
        <v>154</v>
      </c>
      <c r="C6059" s="24">
        <f t="shared" si="564"/>
        <v>30.406921776000001</v>
      </c>
      <c r="D6059" s="24">
        <f t="shared" si="565"/>
        <v>0</v>
      </c>
      <c r="E6059" s="18">
        <f>IF(G6059&gt;=0.3,(バックデータ一覧!$C$10*(バックデータ一覧!$C$12*計算過程!L6059+バックデータ一覧!$C$13*LN(計算過程!G6059)+バックデータ一覧!$C$14)^バックデータ一覧!$C$11+バックデータ一覧!$E$10*(計算過程!G6059/(バックデータ一覧!$E$12*計算過程!L6059+バックデータ一覧!$E$13*LN(計算過程!G6059)+バックデータ一覧!$E$14))^バックデータ一覧!$E$11)*計算過程!$W$11*10^-3,0)</f>
        <v>0</v>
      </c>
      <c r="F6059" s="18">
        <f>IF(G6059&lt;0.3,(バックデータ一覧!$C$10*(バックデータ一覧!$C$12*計算過程!L6059+バックデータ一覧!$C$13*LN(0.3)+バックデータ一覧!$C$14)^バックデータ一覧!$C$11+バックデータ一覧!$E$10*(0.3/(バックデータ一覧!$E$12*計算過程!L6059+バックデータ一覧!$E$13*LN(0.3)+バックデータ一覧!$E$14))^バックデータ一覧!$E$11)*計算過程!$W$11*計算過程!G6059/0.3*10^-3,0)</f>
        <v>0</v>
      </c>
      <c r="G6059" s="18">
        <f t="shared" si="566"/>
        <v>0</v>
      </c>
      <c r="H6059" s="18">
        <f t="shared" si="567"/>
        <v>0</v>
      </c>
      <c r="I6059" s="24">
        <v>0</v>
      </c>
      <c r="J6059" s="24">
        <v>0</v>
      </c>
      <c r="K6059" s="24">
        <v>0</v>
      </c>
      <c r="L6059" s="14">
        <f>貼り付けシート!C6059</f>
        <v>24.1</v>
      </c>
      <c r="M6059" s="14">
        <f>貼り付けシート!D6059</f>
        <v>15</v>
      </c>
      <c r="N6059" s="18">
        <f>貼り付けシート!E6059</f>
        <v>79.38614158968052</v>
      </c>
      <c r="O6059" s="18">
        <f>貼り付けシート!F6059</f>
        <v>0</v>
      </c>
      <c r="P6059" s="19">
        <f t="shared" si="568"/>
        <v>0</v>
      </c>
      <c r="Q6059" s="19">
        <f t="shared" si="569"/>
        <v>0</v>
      </c>
    </row>
    <row r="6060" spans="1:17">
      <c r="A6060" s="38">
        <v>41892</v>
      </c>
      <c r="B6060" s="49" t="s">
        <v>155</v>
      </c>
      <c r="C6060" s="24">
        <f t="shared" si="564"/>
        <v>30.406921776000001</v>
      </c>
      <c r="D6060" s="24">
        <f t="shared" si="565"/>
        <v>0</v>
      </c>
      <c r="E6060" s="18">
        <f>IF(G6060&gt;=0.3,(バックデータ一覧!$C$10*(バックデータ一覧!$C$12*計算過程!L6060+バックデータ一覧!$C$13*LN(計算過程!G6060)+バックデータ一覧!$C$14)^バックデータ一覧!$C$11+バックデータ一覧!$E$10*(計算過程!G6060/(バックデータ一覧!$E$12*計算過程!L6060+バックデータ一覧!$E$13*LN(計算過程!G6060)+バックデータ一覧!$E$14))^バックデータ一覧!$E$11)*計算過程!$W$11*10^-3,0)</f>
        <v>0</v>
      </c>
      <c r="F6060" s="18">
        <f>IF(G6060&lt;0.3,(バックデータ一覧!$C$10*(バックデータ一覧!$C$12*計算過程!L6060+バックデータ一覧!$C$13*LN(0.3)+バックデータ一覧!$C$14)^バックデータ一覧!$C$11+バックデータ一覧!$E$10*(0.3/(バックデータ一覧!$E$12*計算過程!L6060+バックデータ一覧!$E$13*LN(0.3)+バックデータ一覧!$E$14))^バックデータ一覧!$E$11)*計算過程!$W$11*計算過程!G6060/0.3*10^-3,0)</f>
        <v>0</v>
      </c>
      <c r="G6060" s="18">
        <f t="shared" si="566"/>
        <v>0</v>
      </c>
      <c r="H6060" s="18">
        <f t="shared" si="567"/>
        <v>0</v>
      </c>
      <c r="I6060" s="24">
        <v>0</v>
      </c>
      <c r="J6060" s="24">
        <v>0</v>
      </c>
      <c r="K6060" s="24">
        <v>0</v>
      </c>
      <c r="L6060" s="14">
        <f>貼り付けシート!C6060</f>
        <v>25.6</v>
      </c>
      <c r="M6060" s="14">
        <f>貼り付けシート!D6060</f>
        <v>15.6</v>
      </c>
      <c r="N6060" s="18">
        <f>貼り付けシート!E6060</f>
        <v>75.420460911972768</v>
      </c>
      <c r="O6060" s="18">
        <f>貼り付けシート!F6060</f>
        <v>0</v>
      </c>
      <c r="P6060" s="19">
        <f t="shared" si="568"/>
        <v>0</v>
      </c>
      <c r="Q6060" s="19">
        <f t="shared" si="569"/>
        <v>0</v>
      </c>
    </row>
    <row r="6061" spans="1:17">
      <c r="A6061" s="38">
        <v>41892</v>
      </c>
      <c r="B6061" s="49" t="s">
        <v>156</v>
      </c>
      <c r="C6061" s="24">
        <f t="shared" si="564"/>
        <v>30.406921776000001</v>
      </c>
      <c r="D6061" s="24">
        <f t="shared" si="565"/>
        <v>0</v>
      </c>
      <c r="E6061" s="18">
        <f>IF(G6061&gt;=0.3,(バックデータ一覧!$C$10*(バックデータ一覧!$C$12*計算過程!L6061+バックデータ一覧!$C$13*LN(計算過程!G6061)+バックデータ一覧!$C$14)^バックデータ一覧!$C$11+バックデータ一覧!$E$10*(計算過程!G6061/(バックデータ一覧!$E$12*計算過程!L6061+バックデータ一覧!$E$13*LN(計算過程!G6061)+バックデータ一覧!$E$14))^バックデータ一覧!$E$11)*計算過程!$W$11*10^-3,0)</f>
        <v>0</v>
      </c>
      <c r="F6061" s="18">
        <f>IF(G6061&lt;0.3,(バックデータ一覧!$C$10*(バックデータ一覧!$C$12*計算過程!L6061+バックデータ一覧!$C$13*LN(0.3)+バックデータ一覧!$C$14)^バックデータ一覧!$C$11+バックデータ一覧!$E$10*(0.3/(バックデータ一覧!$E$12*計算過程!L6061+バックデータ一覧!$E$13*LN(0.3)+バックデータ一覧!$E$14))^バックデータ一覧!$E$11)*計算過程!$W$11*計算過程!G6061/0.3*10^-3,0)</f>
        <v>0</v>
      </c>
      <c r="G6061" s="18">
        <f t="shared" si="566"/>
        <v>0</v>
      </c>
      <c r="H6061" s="18">
        <f t="shared" si="567"/>
        <v>0</v>
      </c>
      <c r="I6061" s="24">
        <v>0</v>
      </c>
      <c r="J6061" s="24">
        <v>0</v>
      </c>
      <c r="K6061" s="24">
        <v>0</v>
      </c>
      <c r="L6061" s="14">
        <f>貼り付けシート!C6061</f>
        <v>26</v>
      </c>
      <c r="M6061" s="14">
        <f>貼り付けシート!D6061</f>
        <v>15.7</v>
      </c>
      <c r="N6061" s="18">
        <f>貼り付けシート!E6061</f>
        <v>74.114445439295793</v>
      </c>
      <c r="O6061" s="18">
        <f>貼り付けシート!F6061</f>
        <v>0</v>
      </c>
      <c r="P6061" s="19">
        <f t="shared" si="568"/>
        <v>0</v>
      </c>
      <c r="Q6061" s="19">
        <f t="shared" si="569"/>
        <v>0</v>
      </c>
    </row>
    <row r="6062" spans="1:17">
      <c r="A6062" s="38">
        <v>41892</v>
      </c>
      <c r="B6062" s="49" t="s">
        <v>157</v>
      </c>
      <c r="C6062" s="24">
        <f t="shared" si="564"/>
        <v>30.406921776000001</v>
      </c>
      <c r="D6062" s="24">
        <f t="shared" si="565"/>
        <v>0</v>
      </c>
      <c r="E6062" s="18">
        <f>IF(G6062&gt;=0.3,(バックデータ一覧!$C$10*(バックデータ一覧!$C$12*計算過程!L6062+バックデータ一覧!$C$13*LN(計算過程!G6062)+バックデータ一覧!$C$14)^バックデータ一覧!$C$11+バックデータ一覧!$E$10*(計算過程!G6062/(バックデータ一覧!$E$12*計算過程!L6062+バックデータ一覧!$E$13*LN(計算過程!G6062)+バックデータ一覧!$E$14))^バックデータ一覧!$E$11)*計算過程!$W$11*10^-3,0)</f>
        <v>0</v>
      </c>
      <c r="F6062" s="18">
        <f>IF(G6062&lt;0.3,(バックデータ一覧!$C$10*(バックデータ一覧!$C$12*計算過程!L6062+バックデータ一覧!$C$13*LN(0.3)+バックデータ一覧!$C$14)^バックデータ一覧!$C$11+バックデータ一覧!$E$10*(0.3/(バックデータ一覧!$E$12*計算過程!L6062+バックデータ一覧!$E$13*LN(0.3)+バックデータ一覧!$E$14))^バックデータ一覧!$E$11)*計算過程!$W$11*計算過程!G6062/0.3*10^-3,0)</f>
        <v>0</v>
      </c>
      <c r="G6062" s="18">
        <f t="shared" si="566"/>
        <v>0</v>
      </c>
      <c r="H6062" s="18">
        <f t="shared" si="567"/>
        <v>0</v>
      </c>
      <c r="I6062" s="24">
        <v>0</v>
      </c>
      <c r="J6062" s="24">
        <v>0</v>
      </c>
      <c r="K6062" s="24">
        <v>0</v>
      </c>
      <c r="L6062" s="14">
        <f>貼り付けシート!C6062</f>
        <v>26.3</v>
      </c>
      <c r="M6062" s="14">
        <f>貼り付けシート!D6062</f>
        <v>16.5</v>
      </c>
      <c r="N6062" s="18">
        <f>貼り付けシート!E6062</f>
        <v>76.426366273745586</v>
      </c>
      <c r="O6062" s="18">
        <f>貼り付けシート!F6062</f>
        <v>0</v>
      </c>
      <c r="P6062" s="19">
        <f t="shared" si="568"/>
        <v>0</v>
      </c>
      <c r="Q6062" s="19">
        <f t="shared" si="569"/>
        <v>0</v>
      </c>
    </row>
    <row r="6063" spans="1:17">
      <c r="A6063" s="38">
        <v>41892</v>
      </c>
      <c r="B6063" s="49" t="s">
        <v>158</v>
      </c>
      <c r="C6063" s="24">
        <f t="shared" si="564"/>
        <v>30.406921776000001</v>
      </c>
      <c r="D6063" s="24">
        <f t="shared" si="565"/>
        <v>0</v>
      </c>
      <c r="E6063" s="18">
        <f>IF(G6063&gt;=0.3,(バックデータ一覧!$C$10*(バックデータ一覧!$C$12*計算過程!L6063+バックデータ一覧!$C$13*LN(計算過程!G6063)+バックデータ一覧!$C$14)^バックデータ一覧!$C$11+バックデータ一覧!$E$10*(計算過程!G6063/(バックデータ一覧!$E$12*計算過程!L6063+バックデータ一覧!$E$13*LN(計算過程!G6063)+バックデータ一覧!$E$14))^バックデータ一覧!$E$11)*計算過程!$W$11*10^-3,0)</f>
        <v>0</v>
      </c>
      <c r="F6063" s="18">
        <f>IF(G6063&lt;0.3,(バックデータ一覧!$C$10*(バックデータ一覧!$C$12*計算過程!L6063+バックデータ一覧!$C$13*LN(0.3)+バックデータ一覧!$C$14)^バックデータ一覧!$C$11+バックデータ一覧!$E$10*(0.3/(バックデータ一覧!$E$12*計算過程!L6063+バックデータ一覧!$E$13*LN(0.3)+バックデータ一覧!$E$14))^バックデータ一覧!$E$11)*計算過程!$W$11*計算過程!G6063/0.3*10^-3,0)</f>
        <v>0</v>
      </c>
      <c r="G6063" s="18">
        <f t="shared" si="566"/>
        <v>0</v>
      </c>
      <c r="H6063" s="18">
        <f t="shared" si="567"/>
        <v>0</v>
      </c>
      <c r="I6063" s="24">
        <v>0</v>
      </c>
      <c r="J6063" s="24">
        <v>0</v>
      </c>
      <c r="K6063" s="24">
        <v>0</v>
      </c>
      <c r="L6063" s="14">
        <f>貼り付けシート!C6063</f>
        <v>27.2</v>
      </c>
      <c r="M6063" s="14">
        <f>貼り付けシート!D6063</f>
        <v>17.100000000000001</v>
      </c>
      <c r="N6063" s="18">
        <f>貼り付けシート!E6063</f>
        <v>75.050547382005249</v>
      </c>
      <c r="O6063" s="18">
        <f>貼り付けシート!F6063</f>
        <v>0</v>
      </c>
      <c r="P6063" s="19">
        <f t="shared" si="568"/>
        <v>0</v>
      </c>
      <c r="Q6063" s="19">
        <f t="shared" si="569"/>
        <v>0</v>
      </c>
    </row>
    <row r="6064" spans="1:17">
      <c r="A6064" s="38">
        <v>41892</v>
      </c>
      <c r="B6064" s="49" t="s">
        <v>159</v>
      </c>
      <c r="C6064" s="24">
        <f t="shared" si="564"/>
        <v>30.406921776000001</v>
      </c>
      <c r="D6064" s="24">
        <f t="shared" si="565"/>
        <v>0</v>
      </c>
      <c r="E6064" s="18">
        <f>IF(G6064&gt;=0.3,(バックデータ一覧!$C$10*(バックデータ一覧!$C$12*計算過程!L6064+バックデータ一覧!$C$13*LN(計算過程!G6064)+バックデータ一覧!$C$14)^バックデータ一覧!$C$11+バックデータ一覧!$E$10*(計算過程!G6064/(バックデータ一覧!$E$12*計算過程!L6064+バックデータ一覧!$E$13*LN(計算過程!G6064)+バックデータ一覧!$E$14))^バックデータ一覧!$E$11)*計算過程!$W$11*10^-3,0)</f>
        <v>0</v>
      </c>
      <c r="F6064" s="18">
        <f>IF(G6064&lt;0.3,(バックデータ一覧!$C$10*(バックデータ一覧!$C$12*計算過程!L6064+バックデータ一覧!$C$13*LN(0.3)+バックデータ一覧!$C$14)^バックデータ一覧!$C$11+バックデータ一覧!$E$10*(0.3/(バックデータ一覧!$E$12*計算過程!L6064+バックデータ一覧!$E$13*LN(0.3)+バックデータ一覧!$E$14))^バックデータ一覧!$E$11)*計算過程!$W$11*計算過程!G6064/0.3*10^-3,0)</f>
        <v>0</v>
      </c>
      <c r="G6064" s="18">
        <f t="shared" si="566"/>
        <v>0</v>
      </c>
      <c r="H6064" s="18">
        <f t="shared" si="567"/>
        <v>0</v>
      </c>
      <c r="I6064" s="24">
        <v>0</v>
      </c>
      <c r="J6064" s="24">
        <v>0</v>
      </c>
      <c r="K6064" s="24">
        <v>0</v>
      </c>
      <c r="L6064" s="14">
        <f>貼り付けシート!C6064</f>
        <v>26.1</v>
      </c>
      <c r="M6064" s="14">
        <f>貼り付けシート!D6064</f>
        <v>17.7</v>
      </c>
      <c r="N6064" s="18">
        <f>貼り付けシート!E6064</f>
        <v>82.803388467488276</v>
      </c>
      <c r="O6064" s="18">
        <f>貼り付けシート!F6064</f>
        <v>0</v>
      </c>
      <c r="P6064" s="19">
        <f t="shared" si="568"/>
        <v>0</v>
      </c>
      <c r="Q6064" s="19">
        <f t="shared" si="569"/>
        <v>0</v>
      </c>
    </row>
    <row r="6065" spans="1:17">
      <c r="A6065" s="38">
        <v>41892</v>
      </c>
      <c r="B6065" s="49" t="s">
        <v>160</v>
      </c>
      <c r="C6065" s="24">
        <f t="shared" si="564"/>
        <v>30.406921776000001</v>
      </c>
      <c r="D6065" s="24">
        <f t="shared" si="565"/>
        <v>0</v>
      </c>
      <c r="E6065" s="18">
        <f>IF(G6065&gt;=0.3,(バックデータ一覧!$C$10*(バックデータ一覧!$C$12*計算過程!L6065+バックデータ一覧!$C$13*LN(計算過程!G6065)+バックデータ一覧!$C$14)^バックデータ一覧!$C$11+バックデータ一覧!$E$10*(計算過程!G6065/(バックデータ一覧!$E$12*計算過程!L6065+バックデータ一覧!$E$13*LN(計算過程!G6065)+バックデータ一覧!$E$14))^バックデータ一覧!$E$11)*計算過程!$W$11*10^-3,0)</f>
        <v>0</v>
      </c>
      <c r="F6065" s="18">
        <f>IF(G6065&lt;0.3,(バックデータ一覧!$C$10*(バックデータ一覧!$C$12*計算過程!L6065+バックデータ一覧!$C$13*LN(0.3)+バックデータ一覧!$C$14)^バックデータ一覧!$C$11+バックデータ一覧!$E$10*(0.3/(バックデータ一覧!$E$12*計算過程!L6065+バックデータ一覧!$E$13*LN(0.3)+バックデータ一覧!$E$14))^バックデータ一覧!$E$11)*計算過程!$W$11*計算過程!G6065/0.3*10^-3,0)</f>
        <v>0</v>
      </c>
      <c r="G6065" s="18">
        <f t="shared" si="566"/>
        <v>0</v>
      </c>
      <c r="H6065" s="18">
        <f t="shared" si="567"/>
        <v>0</v>
      </c>
      <c r="I6065" s="24">
        <v>0</v>
      </c>
      <c r="J6065" s="24">
        <v>0</v>
      </c>
      <c r="K6065" s="24">
        <v>0</v>
      </c>
      <c r="L6065" s="14">
        <f>貼り付けシート!C6065</f>
        <v>25.4</v>
      </c>
      <c r="M6065" s="14">
        <f>貼り付けシート!D6065</f>
        <v>17.7</v>
      </c>
      <c r="N6065" s="18">
        <f>貼り付けシート!E6065</f>
        <v>86.311404788592867</v>
      </c>
      <c r="O6065" s="18">
        <f>貼り付けシート!F6065</f>
        <v>0</v>
      </c>
      <c r="P6065" s="19">
        <f t="shared" si="568"/>
        <v>0</v>
      </c>
      <c r="Q6065" s="19">
        <f t="shared" si="569"/>
        <v>0</v>
      </c>
    </row>
    <row r="6066" spans="1:17">
      <c r="A6066" s="38">
        <v>41892</v>
      </c>
      <c r="B6066" s="49" t="s">
        <v>161</v>
      </c>
      <c r="C6066" s="24">
        <f t="shared" si="564"/>
        <v>30.406921776000001</v>
      </c>
      <c r="D6066" s="24">
        <f t="shared" si="565"/>
        <v>0</v>
      </c>
      <c r="E6066" s="18">
        <f>IF(G6066&gt;=0.3,(バックデータ一覧!$C$10*(バックデータ一覧!$C$12*計算過程!L6066+バックデータ一覧!$C$13*LN(計算過程!G6066)+バックデータ一覧!$C$14)^バックデータ一覧!$C$11+バックデータ一覧!$E$10*(計算過程!G6066/(バックデータ一覧!$E$12*計算過程!L6066+バックデータ一覧!$E$13*LN(計算過程!G6066)+バックデータ一覧!$E$14))^バックデータ一覧!$E$11)*計算過程!$W$11*10^-3,0)</f>
        <v>0</v>
      </c>
      <c r="F6066" s="18">
        <f>IF(G6066&lt;0.3,(バックデータ一覧!$C$10*(バックデータ一覧!$C$12*計算過程!L6066+バックデータ一覧!$C$13*LN(0.3)+バックデータ一覧!$C$14)^バックデータ一覧!$C$11+バックデータ一覧!$E$10*(0.3/(バックデータ一覧!$E$12*計算過程!L6066+バックデータ一覧!$E$13*LN(0.3)+バックデータ一覧!$E$14))^バックデータ一覧!$E$11)*計算過程!$W$11*計算過程!G6066/0.3*10^-3,0)</f>
        <v>0</v>
      </c>
      <c r="G6066" s="18">
        <f t="shared" si="566"/>
        <v>0</v>
      </c>
      <c r="H6066" s="18">
        <f t="shared" si="567"/>
        <v>0</v>
      </c>
      <c r="I6066" s="24">
        <v>0</v>
      </c>
      <c r="J6066" s="24">
        <v>0</v>
      </c>
      <c r="K6066" s="24">
        <v>0</v>
      </c>
      <c r="L6066" s="14">
        <f>貼り付けシート!C6066</f>
        <v>24.4</v>
      </c>
      <c r="M6066" s="14">
        <f>貼り付けシート!D6066</f>
        <v>17.5</v>
      </c>
      <c r="N6066" s="18">
        <f>貼り付けシート!E6066</f>
        <v>90.610551520289249</v>
      </c>
      <c r="O6066" s="18">
        <f>貼り付けシート!F6066</f>
        <v>0</v>
      </c>
      <c r="P6066" s="19">
        <f t="shared" si="568"/>
        <v>0</v>
      </c>
      <c r="Q6066" s="19">
        <f t="shared" si="569"/>
        <v>0</v>
      </c>
    </row>
    <row r="6067" spans="1:17">
      <c r="A6067" s="38">
        <v>41892</v>
      </c>
      <c r="B6067" s="49" t="s">
        <v>162</v>
      </c>
      <c r="C6067" s="24">
        <f t="shared" si="564"/>
        <v>30.406921776000001</v>
      </c>
      <c r="D6067" s="24">
        <f t="shared" si="565"/>
        <v>0</v>
      </c>
      <c r="E6067" s="18">
        <f>IF(G6067&gt;=0.3,(バックデータ一覧!$C$10*(バックデータ一覧!$C$12*計算過程!L6067+バックデータ一覧!$C$13*LN(計算過程!G6067)+バックデータ一覧!$C$14)^バックデータ一覧!$C$11+バックデータ一覧!$E$10*(計算過程!G6067/(バックデータ一覧!$E$12*計算過程!L6067+バックデータ一覧!$E$13*LN(計算過程!G6067)+バックデータ一覧!$E$14))^バックデータ一覧!$E$11)*計算過程!$W$11*10^-3,0)</f>
        <v>0</v>
      </c>
      <c r="F6067" s="18">
        <f>IF(G6067&lt;0.3,(バックデータ一覧!$C$10*(バックデータ一覧!$C$12*計算過程!L6067+バックデータ一覧!$C$13*LN(0.3)+バックデータ一覧!$C$14)^バックデータ一覧!$C$11+バックデータ一覧!$E$10*(0.3/(バックデータ一覧!$E$12*計算過程!L6067+バックデータ一覧!$E$13*LN(0.3)+バックデータ一覧!$E$14))^バックデータ一覧!$E$11)*計算過程!$W$11*計算過程!G6067/0.3*10^-3,0)</f>
        <v>0</v>
      </c>
      <c r="G6067" s="18">
        <f t="shared" si="566"/>
        <v>0</v>
      </c>
      <c r="H6067" s="18">
        <f t="shared" si="567"/>
        <v>0</v>
      </c>
      <c r="I6067" s="24">
        <v>0</v>
      </c>
      <c r="J6067" s="24">
        <v>0</v>
      </c>
      <c r="K6067" s="24">
        <v>0</v>
      </c>
      <c r="L6067" s="14">
        <f>貼り付けシート!C6067</f>
        <v>24.9</v>
      </c>
      <c r="M6067" s="14">
        <f>貼り付けシート!D6067</f>
        <v>17.399999999999999</v>
      </c>
      <c r="N6067" s="18">
        <f>貼り付けシート!E6067</f>
        <v>87.453706231425954</v>
      </c>
      <c r="O6067" s="18">
        <f>貼り付けシート!F6067</f>
        <v>0</v>
      </c>
      <c r="P6067" s="19">
        <f t="shared" si="568"/>
        <v>0</v>
      </c>
      <c r="Q6067" s="19">
        <f t="shared" si="569"/>
        <v>0</v>
      </c>
    </row>
    <row r="6068" spans="1:17">
      <c r="A6068" s="38">
        <v>41892</v>
      </c>
      <c r="B6068" s="49" t="s">
        <v>163</v>
      </c>
      <c r="C6068" s="24">
        <f t="shared" si="564"/>
        <v>30.406921776000001</v>
      </c>
      <c r="D6068" s="24">
        <f t="shared" si="565"/>
        <v>0</v>
      </c>
      <c r="E6068" s="18">
        <f>IF(G6068&gt;=0.3,(バックデータ一覧!$C$10*(バックデータ一覧!$C$12*計算過程!L6068+バックデータ一覧!$C$13*LN(計算過程!G6068)+バックデータ一覧!$C$14)^バックデータ一覧!$C$11+バックデータ一覧!$E$10*(計算過程!G6068/(バックデータ一覧!$E$12*計算過程!L6068+バックデータ一覧!$E$13*LN(計算過程!G6068)+バックデータ一覧!$E$14))^バックデータ一覧!$E$11)*計算過程!$W$11*10^-3,0)</f>
        <v>0</v>
      </c>
      <c r="F6068" s="18">
        <f>IF(G6068&lt;0.3,(バックデータ一覧!$C$10*(バックデータ一覧!$C$12*計算過程!L6068+バックデータ一覧!$C$13*LN(0.3)+バックデータ一覧!$C$14)^バックデータ一覧!$C$11+バックデータ一覧!$E$10*(0.3/(バックデータ一覧!$E$12*計算過程!L6068+バックデータ一覧!$E$13*LN(0.3)+バックデータ一覧!$E$14))^バックデータ一覧!$E$11)*計算過程!$W$11*計算過程!G6068/0.3*10^-3,0)</f>
        <v>0</v>
      </c>
      <c r="G6068" s="18">
        <f t="shared" si="566"/>
        <v>0</v>
      </c>
      <c r="H6068" s="18">
        <f t="shared" si="567"/>
        <v>0</v>
      </c>
      <c r="I6068" s="24">
        <v>0</v>
      </c>
      <c r="J6068" s="24">
        <v>0</v>
      </c>
      <c r="K6068" s="24">
        <v>0</v>
      </c>
      <c r="L6068" s="14">
        <f>貼り付けシート!C6068</f>
        <v>24.6</v>
      </c>
      <c r="M6068" s="14">
        <f>貼り付けシート!D6068</f>
        <v>17.7</v>
      </c>
      <c r="N6068" s="18">
        <f>貼り付けシート!E6068</f>
        <v>90.527470162116273</v>
      </c>
      <c r="O6068" s="18">
        <f>貼り付けシート!F6068</f>
        <v>0</v>
      </c>
      <c r="P6068" s="19">
        <f t="shared" si="568"/>
        <v>0</v>
      </c>
      <c r="Q6068" s="19">
        <f t="shared" si="569"/>
        <v>0</v>
      </c>
    </row>
    <row r="6069" spans="1:17">
      <c r="A6069" s="38">
        <v>41892</v>
      </c>
      <c r="B6069" s="49" t="s">
        <v>164</v>
      </c>
      <c r="C6069" s="24">
        <f t="shared" si="564"/>
        <v>30.406921776000001</v>
      </c>
      <c r="D6069" s="24">
        <f t="shared" si="565"/>
        <v>0</v>
      </c>
      <c r="E6069" s="18">
        <f>IF(G6069&gt;=0.3,(バックデータ一覧!$C$10*(バックデータ一覧!$C$12*計算過程!L6069+バックデータ一覧!$C$13*LN(計算過程!G6069)+バックデータ一覧!$C$14)^バックデータ一覧!$C$11+バックデータ一覧!$E$10*(計算過程!G6069/(バックデータ一覧!$E$12*計算過程!L6069+バックデータ一覧!$E$13*LN(計算過程!G6069)+バックデータ一覧!$E$14))^バックデータ一覧!$E$11)*計算過程!$W$11*10^-3,0)</f>
        <v>0</v>
      </c>
      <c r="F6069" s="18">
        <f>IF(G6069&lt;0.3,(バックデータ一覧!$C$10*(バックデータ一覧!$C$12*計算過程!L6069+バックデータ一覧!$C$13*LN(0.3)+バックデータ一覧!$C$14)^バックデータ一覧!$C$11+バックデータ一覧!$E$10*(0.3/(バックデータ一覧!$E$12*計算過程!L6069+バックデータ一覧!$E$13*LN(0.3)+バックデータ一覧!$E$14))^バックデータ一覧!$E$11)*計算過程!$W$11*計算過程!G6069/0.3*10^-3,0)</f>
        <v>0</v>
      </c>
      <c r="G6069" s="18">
        <f t="shared" si="566"/>
        <v>0</v>
      </c>
      <c r="H6069" s="18">
        <f t="shared" si="567"/>
        <v>0</v>
      </c>
      <c r="I6069" s="24">
        <v>0</v>
      </c>
      <c r="J6069" s="24">
        <v>0</v>
      </c>
      <c r="K6069" s="24">
        <v>0</v>
      </c>
      <c r="L6069" s="14">
        <f>貼り付けシート!C6069</f>
        <v>25.4</v>
      </c>
      <c r="M6069" s="14">
        <f>貼り付けシート!D6069</f>
        <v>17.7</v>
      </c>
      <c r="N6069" s="18">
        <f>貼り付けシート!E6069</f>
        <v>86.311404788592867</v>
      </c>
      <c r="O6069" s="18">
        <f>貼り付けシート!F6069</f>
        <v>0</v>
      </c>
      <c r="P6069" s="19">
        <f t="shared" si="568"/>
        <v>0</v>
      </c>
      <c r="Q6069" s="19">
        <f t="shared" si="569"/>
        <v>0</v>
      </c>
    </row>
    <row r="6070" spans="1:17">
      <c r="A6070" s="38">
        <v>41892</v>
      </c>
      <c r="B6070" s="49" t="s">
        <v>165</v>
      </c>
      <c r="C6070" s="24">
        <f t="shared" si="564"/>
        <v>30.406921776000001</v>
      </c>
      <c r="D6070" s="24">
        <f t="shared" si="565"/>
        <v>0</v>
      </c>
      <c r="E6070" s="18">
        <f>IF(G6070&gt;=0.3,(バックデータ一覧!$C$10*(バックデータ一覧!$C$12*計算過程!L6070+バックデータ一覧!$C$13*LN(計算過程!G6070)+バックデータ一覧!$C$14)^バックデータ一覧!$C$11+バックデータ一覧!$E$10*(計算過程!G6070/(バックデータ一覧!$E$12*計算過程!L6070+バックデータ一覧!$E$13*LN(計算過程!G6070)+バックデータ一覧!$E$14))^バックデータ一覧!$E$11)*計算過程!$W$11*10^-3,0)</f>
        <v>0</v>
      </c>
      <c r="F6070" s="18">
        <f>IF(G6070&lt;0.3,(バックデータ一覧!$C$10*(バックデータ一覧!$C$12*計算過程!L6070+バックデータ一覧!$C$13*LN(0.3)+バックデータ一覧!$C$14)^バックデータ一覧!$C$11+バックデータ一覧!$E$10*(0.3/(バックデータ一覧!$E$12*計算過程!L6070+バックデータ一覧!$E$13*LN(0.3)+バックデータ一覧!$E$14))^バックデータ一覧!$E$11)*計算過程!$W$11*計算過程!G6070/0.3*10^-3,0)</f>
        <v>0</v>
      </c>
      <c r="G6070" s="18">
        <f t="shared" si="566"/>
        <v>0</v>
      </c>
      <c r="H6070" s="18">
        <f t="shared" si="567"/>
        <v>0</v>
      </c>
      <c r="I6070" s="24">
        <v>0</v>
      </c>
      <c r="J6070" s="24">
        <v>0</v>
      </c>
      <c r="K6070" s="24">
        <v>0</v>
      </c>
      <c r="L6070" s="14">
        <f>貼り付けシート!C6070</f>
        <v>25.4</v>
      </c>
      <c r="M6070" s="14">
        <f>貼り付けシート!D6070</f>
        <v>17.600000000000001</v>
      </c>
      <c r="N6070" s="18">
        <f>貼り付けシート!E6070</f>
        <v>85.837188083779978</v>
      </c>
      <c r="O6070" s="18">
        <f>貼り付けシート!F6070</f>
        <v>0</v>
      </c>
      <c r="P6070" s="19">
        <f t="shared" si="568"/>
        <v>0</v>
      </c>
      <c r="Q6070" s="19">
        <f t="shared" si="569"/>
        <v>0</v>
      </c>
    </row>
    <row r="6071" spans="1:17">
      <c r="A6071" s="38">
        <v>41892</v>
      </c>
      <c r="B6071" s="49" t="s">
        <v>166</v>
      </c>
      <c r="C6071" s="24">
        <f t="shared" si="564"/>
        <v>30.406921776000001</v>
      </c>
      <c r="D6071" s="24">
        <f t="shared" si="565"/>
        <v>0</v>
      </c>
      <c r="E6071" s="18">
        <f>IF(G6071&gt;=0.3,(バックデータ一覧!$C$10*(バックデータ一覧!$C$12*計算過程!L6071+バックデータ一覧!$C$13*LN(計算過程!G6071)+バックデータ一覧!$C$14)^バックデータ一覧!$C$11+バックデータ一覧!$E$10*(計算過程!G6071/(バックデータ一覧!$E$12*計算過程!L6071+バックデータ一覧!$E$13*LN(計算過程!G6071)+バックデータ一覧!$E$14))^バックデータ一覧!$E$11)*計算過程!$W$11*10^-3,0)</f>
        <v>0</v>
      </c>
      <c r="F6071" s="18">
        <f>IF(G6071&lt;0.3,(バックデータ一覧!$C$10*(バックデータ一覧!$C$12*計算過程!L6071+バックデータ一覧!$C$13*LN(0.3)+バックデータ一覧!$C$14)^バックデータ一覧!$C$11+バックデータ一覧!$E$10*(0.3/(バックデータ一覧!$E$12*計算過程!L6071+バックデータ一覧!$E$13*LN(0.3)+バックデータ一覧!$E$14))^バックデータ一覧!$E$11)*計算過程!$W$11*計算過程!G6071/0.3*10^-3,0)</f>
        <v>0</v>
      </c>
      <c r="G6071" s="18">
        <f t="shared" si="566"/>
        <v>0</v>
      </c>
      <c r="H6071" s="18">
        <f t="shared" si="567"/>
        <v>0</v>
      </c>
      <c r="I6071" s="24">
        <v>0</v>
      </c>
      <c r="J6071" s="24">
        <v>0</v>
      </c>
      <c r="K6071" s="24">
        <v>0</v>
      </c>
      <c r="L6071" s="14">
        <f>貼り付けシート!C6071</f>
        <v>24.4</v>
      </c>
      <c r="M6071" s="14">
        <f>貼り付けシート!D6071</f>
        <v>17</v>
      </c>
      <c r="N6071" s="18">
        <f>貼り付けシート!E6071</f>
        <v>88.090553172620119</v>
      </c>
      <c r="O6071" s="18">
        <f>貼り付けシート!F6071</f>
        <v>0</v>
      </c>
      <c r="P6071" s="19">
        <f t="shared" si="568"/>
        <v>0</v>
      </c>
      <c r="Q6071" s="19">
        <f t="shared" si="569"/>
        <v>0</v>
      </c>
    </row>
    <row r="6072" spans="1:17">
      <c r="A6072" s="38">
        <v>41892</v>
      </c>
      <c r="B6072" s="49" t="s">
        <v>167</v>
      </c>
      <c r="C6072" s="24">
        <f t="shared" si="564"/>
        <v>30.406921776000001</v>
      </c>
      <c r="D6072" s="24">
        <f t="shared" si="565"/>
        <v>0</v>
      </c>
      <c r="E6072" s="18">
        <f>IF(G6072&gt;=0.3,(バックデータ一覧!$C$10*(バックデータ一覧!$C$12*計算過程!L6072+バックデータ一覧!$C$13*LN(計算過程!G6072)+バックデータ一覧!$C$14)^バックデータ一覧!$C$11+バックデータ一覧!$E$10*(計算過程!G6072/(バックデータ一覧!$E$12*計算過程!L6072+バックデータ一覧!$E$13*LN(計算過程!G6072)+バックデータ一覧!$E$14))^バックデータ一覧!$E$11)*計算過程!$W$11*10^-3,0)</f>
        <v>0</v>
      </c>
      <c r="F6072" s="18">
        <f>IF(G6072&lt;0.3,(バックデータ一覧!$C$10*(バックデータ一覧!$C$12*計算過程!L6072+バックデータ一覧!$C$13*LN(0.3)+バックデータ一覧!$C$14)^バックデータ一覧!$C$11+バックデータ一覧!$E$10*(0.3/(バックデータ一覧!$E$12*計算過程!L6072+バックデータ一覧!$E$13*LN(0.3)+バックデータ一覧!$E$14))^バックデータ一覧!$E$11)*計算過程!$W$11*計算過程!G6072/0.3*10^-3,0)</f>
        <v>0</v>
      </c>
      <c r="G6072" s="18">
        <f t="shared" si="566"/>
        <v>0</v>
      </c>
      <c r="H6072" s="18">
        <f t="shared" si="567"/>
        <v>0</v>
      </c>
      <c r="I6072" s="24">
        <v>0</v>
      </c>
      <c r="J6072" s="24">
        <v>0</v>
      </c>
      <c r="K6072" s="24">
        <v>0</v>
      </c>
      <c r="L6072" s="14">
        <f>貼り付けシート!C6072</f>
        <v>24.3</v>
      </c>
      <c r="M6072" s="14">
        <f>貼り付けシート!D6072</f>
        <v>17.7</v>
      </c>
      <c r="N6072" s="18">
        <f>貼り付けシート!E6072</f>
        <v>92.167979576047244</v>
      </c>
      <c r="O6072" s="18">
        <f>貼り付けシート!F6072</f>
        <v>0</v>
      </c>
      <c r="P6072" s="19">
        <f t="shared" si="568"/>
        <v>0</v>
      </c>
      <c r="Q6072" s="19">
        <f t="shared" si="569"/>
        <v>0</v>
      </c>
    </row>
    <row r="6073" spans="1:17">
      <c r="A6073" s="38">
        <v>41892</v>
      </c>
      <c r="B6073" s="49" t="s">
        <v>168</v>
      </c>
      <c r="C6073" s="24">
        <f t="shared" si="564"/>
        <v>30.406921776000001</v>
      </c>
      <c r="D6073" s="24">
        <f t="shared" si="565"/>
        <v>0</v>
      </c>
      <c r="E6073" s="18">
        <f>IF(G6073&gt;=0.3,(バックデータ一覧!$C$10*(バックデータ一覧!$C$12*計算過程!L6073+バックデータ一覧!$C$13*LN(計算過程!G6073)+バックデータ一覧!$C$14)^バックデータ一覧!$C$11+バックデータ一覧!$E$10*(計算過程!G6073/(バックデータ一覧!$E$12*計算過程!L6073+バックデータ一覧!$E$13*LN(計算過程!G6073)+バックデータ一覧!$E$14))^バックデータ一覧!$E$11)*計算過程!$W$11*10^-3,0)</f>
        <v>0</v>
      </c>
      <c r="F6073" s="18">
        <f>IF(G6073&lt;0.3,(バックデータ一覧!$C$10*(バックデータ一覧!$C$12*計算過程!L6073+バックデータ一覧!$C$13*LN(0.3)+バックデータ一覧!$C$14)^バックデータ一覧!$C$11+バックデータ一覧!$E$10*(0.3/(バックデータ一覧!$E$12*計算過程!L6073+バックデータ一覧!$E$13*LN(0.3)+バックデータ一覧!$E$14))^バックデータ一覧!$E$11)*計算過程!$W$11*計算過程!G6073/0.3*10^-3,0)</f>
        <v>0</v>
      </c>
      <c r="G6073" s="18">
        <f t="shared" si="566"/>
        <v>0</v>
      </c>
      <c r="H6073" s="18">
        <f t="shared" si="567"/>
        <v>0</v>
      </c>
      <c r="I6073" s="24">
        <v>0</v>
      </c>
      <c r="J6073" s="24">
        <v>0</v>
      </c>
      <c r="K6073" s="24">
        <v>0</v>
      </c>
      <c r="L6073" s="14">
        <f>貼り付けシート!C6073</f>
        <v>24.1</v>
      </c>
      <c r="M6073" s="14">
        <f>貼り付けシート!D6073</f>
        <v>17.2</v>
      </c>
      <c r="N6073" s="18">
        <f>貼り付けシート!E6073</f>
        <v>90.716137016392949</v>
      </c>
      <c r="O6073" s="18">
        <f>貼り付けシート!F6073</f>
        <v>0</v>
      </c>
      <c r="P6073" s="19">
        <f t="shared" si="568"/>
        <v>0</v>
      </c>
      <c r="Q6073" s="19">
        <f t="shared" si="569"/>
        <v>0</v>
      </c>
    </row>
    <row r="6074" spans="1:17">
      <c r="A6074" s="38">
        <v>41892</v>
      </c>
      <c r="B6074" s="49" t="s">
        <v>169</v>
      </c>
      <c r="C6074" s="24">
        <f t="shared" si="564"/>
        <v>30.406921776000001</v>
      </c>
      <c r="D6074" s="24">
        <f t="shared" si="565"/>
        <v>0</v>
      </c>
      <c r="E6074" s="18">
        <f>IF(G6074&gt;=0.3,(バックデータ一覧!$C$10*(バックデータ一覧!$C$12*計算過程!L6074+バックデータ一覧!$C$13*LN(計算過程!G6074)+バックデータ一覧!$C$14)^バックデータ一覧!$C$11+バックデータ一覧!$E$10*(計算過程!G6074/(バックデータ一覧!$E$12*計算過程!L6074+バックデータ一覧!$E$13*LN(計算過程!G6074)+バックデータ一覧!$E$14))^バックデータ一覧!$E$11)*計算過程!$W$11*10^-3,0)</f>
        <v>0</v>
      </c>
      <c r="F6074" s="18">
        <f>IF(G6074&lt;0.3,(バックデータ一覧!$C$10*(バックデータ一覧!$C$12*計算過程!L6074+バックデータ一覧!$C$13*LN(0.3)+バックデータ一覧!$C$14)^バックデータ一覧!$C$11+バックデータ一覧!$E$10*(0.3/(バックデータ一覧!$E$12*計算過程!L6074+バックデータ一覧!$E$13*LN(0.3)+バックデータ一覧!$E$14))^バックデータ一覧!$E$11)*計算過程!$W$11*計算過程!G6074/0.3*10^-3,0)</f>
        <v>0</v>
      </c>
      <c r="G6074" s="18">
        <f t="shared" si="566"/>
        <v>0</v>
      </c>
      <c r="H6074" s="18">
        <f t="shared" si="567"/>
        <v>0</v>
      </c>
      <c r="I6074" s="24">
        <v>0</v>
      </c>
      <c r="J6074" s="24">
        <v>0</v>
      </c>
      <c r="K6074" s="24">
        <v>0</v>
      </c>
      <c r="L6074" s="14">
        <f>貼り付けシート!C6074</f>
        <v>23.8</v>
      </c>
      <c r="M6074" s="14">
        <f>貼り付けシート!D6074</f>
        <v>17.100000000000001</v>
      </c>
      <c r="N6074" s="18">
        <f>貼り付けシート!E6074</f>
        <v>91.843762576647663</v>
      </c>
      <c r="O6074" s="18">
        <f>貼り付けシート!F6074</f>
        <v>0</v>
      </c>
      <c r="P6074" s="19">
        <f t="shared" si="568"/>
        <v>0</v>
      </c>
      <c r="Q6074" s="19">
        <f t="shared" si="569"/>
        <v>0</v>
      </c>
    </row>
    <row r="6075" spans="1:17">
      <c r="A6075" s="38">
        <v>41892</v>
      </c>
      <c r="B6075" s="49" t="s">
        <v>170</v>
      </c>
      <c r="C6075" s="24">
        <f t="shared" si="564"/>
        <v>30.406921776000001</v>
      </c>
      <c r="D6075" s="24">
        <f t="shared" si="565"/>
        <v>0</v>
      </c>
      <c r="E6075" s="18">
        <f>IF(G6075&gt;=0.3,(バックデータ一覧!$C$10*(バックデータ一覧!$C$12*計算過程!L6075+バックデータ一覧!$C$13*LN(計算過程!G6075)+バックデータ一覧!$C$14)^バックデータ一覧!$C$11+バックデータ一覧!$E$10*(計算過程!G6075/(バックデータ一覧!$E$12*計算過程!L6075+バックデータ一覧!$E$13*LN(計算過程!G6075)+バックデータ一覧!$E$14))^バックデータ一覧!$E$11)*計算過程!$W$11*10^-3,0)</f>
        <v>0</v>
      </c>
      <c r="F6075" s="18">
        <f>IF(G6075&lt;0.3,(バックデータ一覧!$C$10*(バックデータ一覧!$C$12*計算過程!L6075+バックデータ一覧!$C$13*LN(0.3)+バックデータ一覧!$C$14)^バックデータ一覧!$C$11+バックデータ一覧!$E$10*(0.3/(バックデータ一覧!$E$12*計算過程!L6075+バックデータ一覧!$E$13*LN(0.3)+バックデータ一覧!$E$14))^バックデータ一覧!$E$11)*計算過程!$W$11*計算過程!G6075/0.3*10^-3,0)</f>
        <v>0</v>
      </c>
      <c r="G6075" s="18">
        <f t="shared" si="566"/>
        <v>0</v>
      </c>
      <c r="H6075" s="18">
        <f t="shared" si="567"/>
        <v>0</v>
      </c>
      <c r="I6075" s="24">
        <v>0</v>
      </c>
      <c r="J6075" s="24">
        <v>0</v>
      </c>
      <c r="K6075" s="24">
        <v>0</v>
      </c>
      <c r="L6075" s="14">
        <f>貼り付けシート!C6075</f>
        <v>23.5</v>
      </c>
      <c r="M6075" s="14">
        <f>貼り付けシート!D6075</f>
        <v>17</v>
      </c>
      <c r="N6075" s="18">
        <f>貼り付けシート!E6075</f>
        <v>92.98607461808102</v>
      </c>
      <c r="O6075" s="18">
        <f>貼り付けシート!F6075</f>
        <v>0</v>
      </c>
      <c r="P6075" s="19">
        <f t="shared" si="568"/>
        <v>0</v>
      </c>
      <c r="Q6075" s="19">
        <f t="shared" si="569"/>
        <v>0</v>
      </c>
    </row>
    <row r="6076" spans="1:17">
      <c r="A6076" s="38">
        <v>41892</v>
      </c>
      <c r="B6076" s="49" t="s">
        <v>171</v>
      </c>
      <c r="C6076" s="24">
        <f t="shared" si="564"/>
        <v>30.406921776000001</v>
      </c>
      <c r="D6076" s="24">
        <f t="shared" si="565"/>
        <v>0</v>
      </c>
      <c r="E6076" s="18">
        <f>IF(G6076&gt;=0.3,(バックデータ一覧!$C$10*(バックデータ一覧!$C$12*計算過程!L6076+バックデータ一覧!$C$13*LN(計算過程!G6076)+バックデータ一覧!$C$14)^バックデータ一覧!$C$11+バックデータ一覧!$E$10*(計算過程!G6076/(バックデータ一覧!$E$12*計算過程!L6076+バックデータ一覧!$E$13*LN(計算過程!G6076)+バックデータ一覧!$E$14))^バックデータ一覧!$E$11)*計算過程!$W$11*10^-3,0)</f>
        <v>0</v>
      </c>
      <c r="F6076" s="18">
        <f>IF(G6076&lt;0.3,(バックデータ一覧!$C$10*(バックデータ一覧!$C$12*計算過程!L6076+バックデータ一覧!$C$13*LN(0.3)+バックデータ一覧!$C$14)^バックデータ一覧!$C$11+バックデータ一覧!$E$10*(0.3/(バックデータ一覧!$E$12*計算過程!L6076+バックデータ一覧!$E$13*LN(0.3)+バックデータ一覧!$E$14))^バックデータ一覧!$E$11)*計算過程!$W$11*計算過程!G6076/0.3*10^-3,0)</f>
        <v>0</v>
      </c>
      <c r="G6076" s="18">
        <f t="shared" si="566"/>
        <v>0</v>
      </c>
      <c r="H6076" s="18">
        <f t="shared" si="567"/>
        <v>0</v>
      </c>
      <c r="I6076" s="24">
        <v>0</v>
      </c>
      <c r="J6076" s="24">
        <v>0</v>
      </c>
      <c r="K6076" s="24">
        <v>0</v>
      </c>
      <c r="L6076" s="14">
        <f>貼り付けシート!C6076</f>
        <v>23.5</v>
      </c>
      <c r="M6076" s="14">
        <f>貼り付けシート!D6076</f>
        <v>16.899999999999999</v>
      </c>
      <c r="N6076" s="18">
        <f>貼り付けシート!E6076</f>
        <v>92.453566185274198</v>
      </c>
      <c r="O6076" s="18">
        <f>貼り付けシート!F6076</f>
        <v>0</v>
      </c>
      <c r="P6076" s="19">
        <f t="shared" si="568"/>
        <v>0</v>
      </c>
      <c r="Q6076" s="19">
        <f t="shared" si="569"/>
        <v>0</v>
      </c>
    </row>
    <row r="6077" spans="1:17">
      <c r="A6077" s="38">
        <v>41892</v>
      </c>
      <c r="B6077" s="49" t="s">
        <v>172</v>
      </c>
      <c r="C6077" s="24">
        <f t="shared" si="564"/>
        <v>30.406921776000001</v>
      </c>
      <c r="D6077" s="24">
        <f t="shared" si="565"/>
        <v>0</v>
      </c>
      <c r="E6077" s="18">
        <f>IF(G6077&gt;=0.3,(バックデータ一覧!$C$10*(バックデータ一覧!$C$12*計算過程!L6077+バックデータ一覧!$C$13*LN(計算過程!G6077)+バックデータ一覧!$C$14)^バックデータ一覧!$C$11+バックデータ一覧!$E$10*(計算過程!G6077/(バックデータ一覧!$E$12*計算過程!L6077+バックデータ一覧!$E$13*LN(計算過程!G6077)+バックデータ一覧!$E$14))^バックデータ一覧!$E$11)*計算過程!$W$11*10^-3,0)</f>
        <v>0</v>
      </c>
      <c r="F6077" s="18">
        <f>IF(G6077&lt;0.3,(バックデータ一覧!$C$10*(バックデータ一覧!$C$12*計算過程!L6077+バックデータ一覧!$C$13*LN(0.3)+バックデータ一覧!$C$14)^バックデータ一覧!$C$11+バックデータ一覧!$E$10*(0.3/(バックデータ一覧!$E$12*計算過程!L6077+バックデータ一覧!$E$13*LN(0.3)+バックデータ一覧!$E$14))^バックデータ一覧!$E$11)*計算過程!$W$11*計算過程!G6077/0.3*10^-3,0)</f>
        <v>0</v>
      </c>
      <c r="G6077" s="18">
        <f t="shared" si="566"/>
        <v>0</v>
      </c>
      <c r="H6077" s="18">
        <f t="shared" si="567"/>
        <v>0</v>
      </c>
      <c r="I6077" s="24">
        <v>0</v>
      </c>
      <c r="J6077" s="24">
        <v>0</v>
      </c>
      <c r="K6077" s="24">
        <v>0</v>
      </c>
      <c r="L6077" s="14">
        <f>貼り付けシート!C6077</f>
        <v>23.4</v>
      </c>
      <c r="M6077" s="14">
        <f>貼り付けシート!D6077</f>
        <v>17</v>
      </c>
      <c r="N6077" s="18">
        <f>貼り付けシート!E6077</f>
        <v>93.54869713435086</v>
      </c>
      <c r="O6077" s="18">
        <f>貼り付けシート!F6077</f>
        <v>0</v>
      </c>
      <c r="P6077" s="19">
        <f t="shared" si="568"/>
        <v>0</v>
      </c>
      <c r="Q6077" s="19">
        <f t="shared" si="569"/>
        <v>0</v>
      </c>
    </row>
    <row r="6078" spans="1:17">
      <c r="A6078" s="38">
        <v>41893</v>
      </c>
      <c r="B6078" s="49" t="s">
        <v>149</v>
      </c>
      <c r="C6078" s="24">
        <f t="shared" si="564"/>
        <v>30.406921776000001</v>
      </c>
      <c r="D6078" s="24">
        <f t="shared" si="565"/>
        <v>0</v>
      </c>
      <c r="E6078" s="18">
        <f>IF(G6078&gt;=0.3,(バックデータ一覧!$C$10*(バックデータ一覧!$C$12*計算過程!L6078+バックデータ一覧!$C$13*LN(計算過程!G6078)+バックデータ一覧!$C$14)^バックデータ一覧!$C$11+バックデータ一覧!$E$10*(計算過程!G6078/(バックデータ一覧!$E$12*計算過程!L6078+バックデータ一覧!$E$13*LN(計算過程!G6078)+バックデータ一覧!$E$14))^バックデータ一覧!$E$11)*計算過程!$W$11*10^-3,0)</f>
        <v>0</v>
      </c>
      <c r="F6078" s="18">
        <f>IF(G6078&lt;0.3,(バックデータ一覧!$C$10*(バックデータ一覧!$C$12*計算過程!L6078+バックデータ一覧!$C$13*LN(0.3)+バックデータ一覧!$C$14)^バックデータ一覧!$C$11+バックデータ一覧!$E$10*(0.3/(バックデータ一覧!$E$12*計算過程!L6078+バックデータ一覧!$E$13*LN(0.3)+バックデータ一覧!$E$14))^バックデータ一覧!$E$11)*計算過程!$W$11*計算過程!G6078/0.3*10^-3,0)</f>
        <v>0</v>
      </c>
      <c r="G6078" s="18">
        <f t="shared" si="566"/>
        <v>0</v>
      </c>
      <c r="H6078" s="18">
        <f t="shared" si="567"/>
        <v>0</v>
      </c>
      <c r="I6078" s="24">
        <v>0</v>
      </c>
      <c r="J6078" s="24">
        <v>0</v>
      </c>
      <c r="K6078" s="24">
        <v>0</v>
      </c>
      <c r="L6078" s="14">
        <f>貼り付けシート!C6078</f>
        <v>23.5</v>
      </c>
      <c r="M6078" s="14">
        <f>貼り付けシート!D6078</f>
        <v>17</v>
      </c>
      <c r="N6078" s="18">
        <f>貼り付けシート!E6078</f>
        <v>92.98607461808102</v>
      </c>
      <c r="O6078" s="18">
        <f>貼り付けシート!F6078</f>
        <v>0</v>
      </c>
      <c r="P6078" s="19">
        <f t="shared" si="568"/>
        <v>0</v>
      </c>
      <c r="Q6078" s="19">
        <f t="shared" si="569"/>
        <v>0</v>
      </c>
    </row>
    <row r="6079" spans="1:17">
      <c r="A6079" s="38">
        <v>41893</v>
      </c>
      <c r="B6079" s="49" t="s">
        <v>150</v>
      </c>
      <c r="C6079" s="24">
        <f t="shared" si="564"/>
        <v>30.406921776000001</v>
      </c>
      <c r="D6079" s="24">
        <f t="shared" si="565"/>
        <v>0</v>
      </c>
      <c r="E6079" s="18">
        <f>IF(G6079&gt;=0.3,(バックデータ一覧!$C$10*(バックデータ一覧!$C$12*計算過程!L6079+バックデータ一覧!$C$13*LN(計算過程!G6079)+バックデータ一覧!$C$14)^バックデータ一覧!$C$11+バックデータ一覧!$E$10*(計算過程!G6079/(バックデータ一覧!$E$12*計算過程!L6079+バックデータ一覧!$E$13*LN(計算過程!G6079)+バックデータ一覧!$E$14))^バックデータ一覧!$E$11)*計算過程!$W$11*10^-3,0)</f>
        <v>0</v>
      </c>
      <c r="F6079" s="18">
        <f>IF(G6079&lt;0.3,(バックデータ一覧!$C$10*(バックデータ一覧!$C$12*計算過程!L6079+バックデータ一覧!$C$13*LN(0.3)+バックデータ一覧!$C$14)^バックデータ一覧!$C$11+バックデータ一覧!$E$10*(0.3/(バックデータ一覧!$E$12*計算過程!L6079+バックデータ一覧!$E$13*LN(0.3)+バックデータ一覧!$E$14))^バックデータ一覧!$E$11)*計算過程!$W$11*計算過程!G6079/0.3*10^-3,0)</f>
        <v>0</v>
      </c>
      <c r="G6079" s="18">
        <f t="shared" si="566"/>
        <v>0</v>
      </c>
      <c r="H6079" s="18">
        <f t="shared" si="567"/>
        <v>0</v>
      </c>
      <c r="I6079" s="24">
        <v>0</v>
      </c>
      <c r="J6079" s="24">
        <v>0</v>
      </c>
      <c r="K6079" s="24">
        <v>0</v>
      </c>
      <c r="L6079" s="14">
        <f>貼り付けシート!C6079</f>
        <v>23.5</v>
      </c>
      <c r="M6079" s="14">
        <f>貼り付けシート!D6079</f>
        <v>16.899999999999999</v>
      </c>
      <c r="N6079" s="18">
        <f>貼り付けシート!E6079</f>
        <v>92.453566185274198</v>
      </c>
      <c r="O6079" s="18">
        <f>貼り付けシート!F6079</f>
        <v>0</v>
      </c>
      <c r="P6079" s="19">
        <f t="shared" si="568"/>
        <v>0</v>
      </c>
      <c r="Q6079" s="19">
        <f t="shared" si="569"/>
        <v>0</v>
      </c>
    </row>
    <row r="6080" spans="1:17">
      <c r="A6080" s="38">
        <v>41893</v>
      </c>
      <c r="B6080" s="49" t="s">
        <v>151</v>
      </c>
      <c r="C6080" s="24">
        <f t="shared" si="564"/>
        <v>30.406921776000001</v>
      </c>
      <c r="D6080" s="24">
        <f t="shared" si="565"/>
        <v>0</v>
      </c>
      <c r="E6080" s="18">
        <f>IF(G6080&gt;=0.3,(バックデータ一覧!$C$10*(バックデータ一覧!$C$12*計算過程!L6080+バックデータ一覧!$C$13*LN(計算過程!G6080)+バックデータ一覧!$C$14)^バックデータ一覧!$C$11+バックデータ一覧!$E$10*(計算過程!G6080/(バックデータ一覧!$E$12*計算過程!L6080+バックデータ一覧!$E$13*LN(計算過程!G6080)+バックデータ一覧!$E$14))^バックデータ一覧!$E$11)*計算過程!$W$11*10^-3,0)</f>
        <v>0</v>
      </c>
      <c r="F6080" s="18">
        <f>IF(G6080&lt;0.3,(バックデータ一覧!$C$10*(バックデータ一覧!$C$12*計算過程!L6080+バックデータ一覧!$C$13*LN(0.3)+バックデータ一覧!$C$14)^バックデータ一覧!$C$11+バックデータ一覧!$E$10*(0.3/(バックデータ一覧!$E$12*計算過程!L6080+バックデータ一覧!$E$13*LN(0.3)+バックデータ一覧!$E$14))^バックデータ一覧!$E$11)*計算過程!$W$11*計算過程!G6080/0.3*10^-3,0)</f>
        <v>0</v>
      </c>
      <c r="G6080" s="18">
        <f t="shared" si="566"/>
        <v>0</v>
      </c>
      <c r="H6080" s="18">
        <f t="shared" si="567"/>
        <v>0</v>
      </c>
      <c r="I6080" s="24">
        <v>0</v>
      </c>
      <c r="J6080" s="24">
        <v>0</v>
      </c>
      <c r="K6080" s="24">
        <v>0</v>
      </c>
      <c r="L6080" s="14">
        <f>貼り付けシート!C6080</f>
        <v>23.4</v>
      </c>
      <c r="M6080" s="14">
        <f>貼り付けシート!D6080</f>
        <v>16.7</v>
      </c>
      <c r="N6080" s="18">
        <f>貼り付けシート!E6080</f>
        <v>91.941002563092155</v>
      </c>
      <c r="O6080" s="18">
        <f>貼り付けシート!F6080</f>
        <v>0</v>
      </c>
      <c r="P6080" s="19">
        <f t="shared" si="568"/>
        <v>0</v>
      </c>
      <c r="Q6080" s="19">
        <f t="shared" si="569"/>
        <v>0</v>
      </c>
    </row>
    <row r="6081" spans="1:17">
      <c r="A6081" s="38">
        <v>41893</v>
      </c>
      <c r="B6081" s="49" t="s">
        <v>152</v>
      </c>
      <c r="C6081" s="24">
        <f t="shared" si="564"/>
        <v>30.406921776000001</v>
      </c>
      <c r="D6081" s="24">
        <f t="shared" si="565"/>
        <v>0</v>
      </c>
      <c r="E6081" s="18">
        <f>IF(G6081&gt;=0.3,(バックデータ一覧!$C$10*(バックデータ一覧!$C$12*計算過程!L6081+バックデータ一覧!$C$13*LN(計算過程!G6081)+バックデータ一覧!$C$14)^バックデータ一覧!$C$11+バックデータ一覧!$E$10*(計算過程!G6081/(バックデータ一覧!$E$12*計算過程!L6081+バックデータ一覧!$E$13*LN(計算過程!G6081)+バックデータ一覧!$E$14))^バックデータ一覧!$E$11)*計算過程!$W$11*10^-3,0)</f>
        <v>0</v>
      </c>
      <c r="F6081" s="18">
        <f>IF(G6081&lt;0.3,(バックデータ一覧!$C$10*(バックデータ一覧!$C$12*計算過程!L6081+バックデータ一覧!$C$13*LN(0.3)+バックデータ一覧!$C$14)^バックデータ一覧!$C$11+バックデータ一覧!$E$10*(0.3/(バックデータ一覧!$E$12*計算過程!L6081+バックデータ一覧!$E$13*LN(0.3)+バックデータ一覧!$E$14))^バックデータ一覧!$E$11)*計算過程!$W$11*計算過程!G6081/0.3*10^-3,0)</f>
        <v>0</v>
      </c>
      <c r="G6081" s="18">
        <f t="shared" si="566"/>
        <v>0</v>
      </c>
      <c r="H6081" s="18">
        <f t="shared" si="567"/>
        <v>0</v>
      </c>
      <c r="I6081" s="24">
        <v>0</v>
      </c>
      <c r="J6081" s="24">
        <v>0</v>
      </c>
      <c r="K6081" s="24">
        <v>0</v>
      </c>
      <c r="L6081" s="14">
        <f>貼り付けシート!C6081</f>
        <v>23.3</v>
      </c>
      <c r="M6081" s="14">
        <f>貼り付けシート!D6081</f>
        <v>16.8</v>
      </c>
      <c r="N6081" s="18">
        <f>貼り付けシート!E6081</f>
        <v>93.037040820054756</v>
      </c>
      <c r="O6081" s="18">
        <f>貼り付けシート!F6081</f>
        <v>0</v>
      </c>
      <c r="P6081" s="19">
        <f t="shared" si="568"/>
        <v>0</v>
      </c>
      <c r="Q6081" s="19">
        <f t="shared" si="569"/>
        <v>0</v>
      </c>
    </row>
    <row r="6082" spans="1:17">
      <c r="A6082" s="38">
        <v>41893</v>
      </c>
      <c r="B6082" s="49" t="s">
        <v>153</v>
      </c>
      <c r="C6082" s="24">
        <f t="shared" si="564"/>
        <v>30.406921776000001</v>
      </c>
      <c r="D6082" s="24">
        <f t="shared" si="565"/>
        <v>0</v>
      </c>
      <c r="E6082" s="18">
        <f>IF(G6082&gt;=0.3,(バックデータ一覧!$C$10*(バックデータ一覧!$C$12*計算過程!L6082+バックデータ一覧!$C$13*LN(計算過程!G6082)+バックデータ一覧!$C$14)^バックデータ一覧!$C$11+バックデータ一覧!$E$10*(計算過程!G6082/(バックデータ一覧!$E$12*計算過程!L6082+バックデータ一覧!$E$13*LN(計算過程!G6082)+バックデータ一覧!$E$14))^バックデータ一覧!$E$11)*計算過程!$W$11*10^-3,0)</f>
        <v>0</v>
      </c>
      <c r="F6082" s="18">
        <f>IF(G6082&lt;0.3,(バックデータ一覧!$C$10*(バックデータ一覧!$C$12*計算過程!L6082+バックデータ一覧!$C$13*LN(0.3)+バックデータ一覧!$C$14)^バックデータ一覧!$C$11+バックデータ一覧!$E$10*(0.3/(バックデータ一覧!$E$12*計算過程!L6082+バックデータ一覧!$E$13*LN(0.3)+バックデータ一覧!$E$14))^バックデータ一覧!$E$11)*計算過程!$W$11*計算過程!G6082/0.3*10^-3,0)</f>
        <v>0</v>
      </c>
      <c r="G6082" s="18">
        <f t="shared" si="566"/>
        <v>0</v>
      </c>
      <c r="H6082" s="18">
        <f t="shared" si="567"/>
        <v>0</v>
      </c>
      <c r="I6082" s="24">
        <v>0</v>
      </c>
      <c r="J6082" s="24">
        <v>0</v>
      </c>
      <c r="K6082" s="24">
        <v>0</v>
      </c>
      <c r="L6082" s="14">
        <f>貼り付けシート!C6082</f>
        <v>23.3</v>
      </c>
      <c r="M6082" s="14">
        <f>貼り付けシート!D6082</f>
        <v>16.7</v>
      </c>
      <c r="N6082" s="18">
        <f>貼り付けシート!E6082</f>
        <v>92.497728830391267</v>
      </c>
      <c r="O6082" s="18">
        <f>貼り付けシート!F6082</f>
        <v>0</v>
      </c>
      <c r="P6082" s="19">
        <f t="shared" si="568"/>
        <v>0</v>
      </c>
      <c r="Q6082" s="19">
        <f t="shared" si="569"/>
        <v>0</v>
      </c>
    </row>
    <row r="6083" spans="1:17">
      <c r="A6083" s="38">
        <v>41893</v>
      </c>
      <c r="B6083" s="49" t="s">
        <v>154</v>
      </c>
      <c r="C6083" s="24">
        <f t="shared" si="564"/>
        <v>30.406921776000001</v>
      </c>
      <c r="D6083" s="24">
        <f t="shared" si="565"/>
        <v>0</v>
      </c>
      <c r="E6083" s="18">
        <f>IF(G6083&gt;=0.3,(バックデータ一覧!$C$10*(バックデータ一覧!$C$12*計算過程!L6083+バックデータ一覧!$C$13*LN(計算過程!G6083)+バックデータ一覧!$C$14)^バックデータ一覧!$C$11+バックデータ一覧!$E$10*(計算過程!G6083/(バックデータ一覧!$E$12*計算過程!L6083+バックデータ一覧!$E$13*LN(計算過程!G6083)+バックデータ一覧!$E$14))^バックデータ一覧!$E$11)*計算過程!$W$11*10^-3,0)</f>
        <v>0</v>
      </c>
      <c r="F6083" s="18">
        <f>IF(G6083&lt;0.3,(バックデータ一覧!$C$10*(バックデータ一覧!$C$12*計算過程!L6083+バックデータ一覧!$C$13*LN(0.3)+バックデータ一覧!$C$14)^バックデータ一覧!$C$11+バックデータ一覧!$E$10*(0.3/(バックデータ一覧!$E$12*計算過程!L6083+バックデータ一覧!$E$13*LN(0.3)+バックデータ一覧!$E$14))^バックデータ一覧!$E$11)*計算過程!$W$11*計算過程!G6083/0.3*10^-3,0)</f>
        <v>0</v>
      </c>
      <c r="G6083" s="18">
        <f t="shared" si="566"/>
        <v>0</v>
      </c>
      <c r="H6083" s="18">
        <f t="shared" si="567"/>
        <v>0</v>
      </c>
      <c r="I6083" s="24">
        <v>0</v>
      </c>
      <c r="J6083" s="24">
        <v>0</v>
      </c>
      <c r="K6083" s="24">
        <v>0</v>
      </c>
      <c r="L6083" s="14">
        <f>貼り付けシート!C6083</f>
        <v>23</v>
      </c>
      <c r="M6083" s="14">
        <f>貼り付けシート!D6083</f>
        <v>16.600000000000001</v>
      </c>
      <c r="N6083" s="18">
        <f>貼り付けシート!E6083</f>
        <v>93.641474401078213</v>
      </c>
      <c r="O6083" s="18">
        <f>貼り付けシート!F6083</f>
        <v>0</v>
      </c>
      <c r="P6083" s="19">
        <f t="shared" si="568"/>
        <v>0</v>
      </c>
      <c r="Q6083" s="19">
        <f t="shared" si="569"/>
        <v>0</v>
      </c>
    </row>
    <row r="6084" spans="1:17">
      <c r="A6084" s="38">
        <v>41893</v>
      </c>
      <c r="B6084" s="49" t="s">
        <v>155</v>
      </c>
      <c r="C6084" s="24">
        <f t="shared" si="564"/>
        <v>30.406921776000001</v>
      </c>
      <c r="D6084" s="24">
        <f t="shared" si="565"/>
        <v>0</v>
      </c>
      <c r="E6084" s="18">
        <f>IF(G6084&gt;=0.3,(バックデータ一覧!$C$10*(バックデータ一覧!$C$12*計算過程!L6084+バックデータ一覧!$C$13*LN(計算過程!G6084)+バックデータ一覧!$C$14)^バックデータ一覧!$C$11+バックデータ一覧!$E$10*(計算過程!G6084/(バックデータ一覧!$E$12*計算過程!L6084+バックデータ一覧!$E$13*LN(計算過程!G6084)+バックデータ一覧!$E$14))^バックデータ一覧!$E$11)*計算過程!$W$11*10^-3,0)</f>
        <v>0</v>
      </c>
      <c r="F6084" s="18">
        <f>IF(G6084&lt;0.3,(バックデータ一覧!$C$10*(バックデータ一覧!$C$12*計算過程!L6084+バックデータ一覧!$C$13*LN(0.3)+バックデータ一覧!$C$14)^バックデータ一覧!$C$11+バックデータ一覧!$E$10*(0.3/(バックデータ一覧!$E$12*計算過程!L6084+バックデータ一覧!$E$13*LN(0.3)+バックデータ一覧!$E$14))^バックデータ一覧!$E$11)*計算過程!$W$11*計算過程!G6084/0.3*10^-3,0)</f>
        <v>0</v>
      </c>
      <c r="G6084" s="18">
        <f t="shared" si="566"/>
        <v>0</v>
      </c>
      <c r="H6084" s="18">
        <f t="shared" si="567"/>
        <v>0</v>
      </c>
      <c r="I6084" s="24">
        <v>0</v>
      </c>
      <c r="J6084" s="24">
        <v>0</v>
      </c>
      <c r="K6084" s="24">
        <v>0</v>
      </c>
      <c r="L6084" s="14">
        <f>貼り付けシート!C6084</f>
        <v>22.9</v>
      </c>
      <c r="M6084" s="14">
        <f>貼り付けシート!D6084</f>
        <v>16.5</v>
      </c>
      <c r="N6084" s="18">
        <f>貼り付けシート!E6084</f>
        <v>93.657376484617743</v>
      </c>
      <c r="O6084" s="18">
        <f>貼り付けシート!F6084</f>
        <v>0</v>
      </c>
      <c r="P6084" s="19">
        <f t="shared" si="568"/>
        <v>0</v>
      </c>
      <c r="Q6084" s="19">
        <f t="shared" si="569"/>
        <v>0</v>
      </c>
    </row>
    <row r="6085" spans="1:17">
      <c r="A6085" s="38">
        <v>41893</v>
      </c>
      <c r="B6085" s="49" t="s">
        <v>156</v>
      </c>
      <c r="C6085" s="24">
        <f t="shared" si="564"/>
        <v>30.406921776000001</v>
      </c>
      <c r="D6085" s="24">
        <f t="shared" si="565"/>
        <v>0</v>
      </c>
      <c r="E6085" s="18">
        <f>IF(G6085&gt;=0.3,(バックデータ一覧!$C$10*(バックデータ一覧!$C$12*計算過程!L6085+バックデータ一覧!$C$13*LN(計算過程!G6085)+バックデータ一覧!$C$14)^バックデータ一覧!$C$11+バックデータ一覧!$E$10*(計算過程!G6085/(バックデータ一覧!$E$12*計算過程!L6085+バックデータ一覧!$E$13*LN(計算過程!G6085)+バックデータ一覧!$E$14))^バックデータ一覧!$E$11)*計算過程!$W$11*10^-3,0)</f>
        <v>0</v>
      </c>
      <c r="F6085" s="18">
        <f>IF(G6085&lt;0.3,(バックデータ一覧!$C$10*(バックデータ一覧!$C$12*計算過程!L6085+バックデータ一覧!$C$13*LN(0.3)+バックデータ一覧!$C$14)^バックデータ一覧!$C$11+バックデータ一覧!$E$10*(0.3/(バックデータ一覧!$E$12*計算過程!L6085+バックデータ一覧!$E$13*LN(0.3)+バックデータ一覧!$E$14))^バックデータ一覧!$E$11)*計算過程!$W$11*計算過程!G6085/0.3*10^-3,0)</f>
        <v>0</v>
      </c>
      <c r="G6085" s="18">
        <f t="shared" si="566"/>
        <v>0</v>
      </c>
      <c r="H6085" s="18">
        <f t="shared" si="567"/>
        <v>0</v>
      </c>
      <c r="I6085" s="24">
        <v>0</v>
      </c>
      <c r="J6085" s="24">
        <v>0</v>
      </c>
      <c r="K6085" s="24">
        <v>0</v>
      </c>
      <c r="L6085" s="14">
        <f>貼り付けシート!C6085</f>
        <v>24.1</v>
      </c>
      <c r="M6085" s="14">
        <f>貼り付けシート!D6085</f>
        <v>14.4</v>
      </c>
      <c r="N6085" s="18">
        <f>貼り付けシート!E6085</f>
        <v>76.282547619298299</v>
      </c>
      <c r="O6085" s="18">
        <f>貼り付けシート!F6085</f>
        <v>0</v>
      </c>
      <c r="P6085" s="19">
        <f t="shared" si="568"/>
        <v>0</v>
      </c>
      <c r="Q6085" s="19">
        <f t="shared" si="569"/>
        <v>0</v>
      </c>
    </row>
    <row r="6086" spans="1:17">
      <c r="A6086" s="38">
        <v>41893</v>
      </c>
      <c r="B6086" s="49" t="s">
        <v>157</v>
      </c>
      <c r="C6086" s="24">
        <f t="shared" si="564"/>
        <v>30.406921776000001</v>
      </c>
      <c r="D6086" s="24">
        <f t="shared" si="565"/>
        <v>0</v>
      </c>
      <c r="E6086" s="18">
        <f>IF(G6086&gt;=0.3,(バックデータ一覧!$C$10*(バックデータ一覧!$C$12*計算過程!L6086+バックデータ一覧!$C$13*LN(計算過程!G6086)+バックデータ一覧!$C$14)^バックデータ一覧!$C$11+バックデータ一覧!$E$10*(計算過程!G6086/(バックデータ一覧!$E$12*計算過程!L6086+バックデータ一覧!$E$13*LN(計算過程!G6086)+バックデータ一覧!$E$14))^バックデータ一覧!$E$11)*計算過程!$W$11*10^-3,0)</f>
        <v>0</v>
      </c>
      <c r="F6086" s="18">
        <f>IF(G6086&lt;0.3,(バックデータ一覧!$C$10*(バックデータ一覧!$C$12*計算過程!L6086+バックデータ一覧!$C$13*LN(0.3)+バックデータ一覧!$C$14)^バックデータ一覧!$C$11+バックデータ一覧!$E$10*(0.3/(バックデータ一覧!$E$12*計算過程!L6086+バックデータ一覧!$E$13*LN(0.3)+バックデータ一覧!$E$14))^バックデータ一覧!$E$11)*計算過程!$W$11*計算過程!G6086/0.3*10^-3,0)</f>
        <v>0</v>
      </c>
      <c r="G6086" s="18">
        <f t="shared" si="566"/>
        <v>0</v>
      </c>
      <c r="H6086" s="18">
        <f t="shared" si="567"/>
        <v>0</v>
      </c>
      <c r="I6086" s="24">
        <v>0</v>
      </c>
      <c r="J6086" s="24">
        <v>0</v>
      </c>
      <c r="K6086" s="24">
        <v>0</v>
      </c>
      <c r="L6086" s="14">
        <f>貼り付けシート!C6086</f>
        <v>26</v>
      </c>
      <c r="M6086" s="14">
        <f>貼り付けシート!D6086</f>
        <v>13.7</v>
      </c>
      <c r="N6086" s="18">
        <f>貼り付けシート!E6086</f>
        <v>64.87658536163589</v>
      </c>
      <c r="O6086" s="18">
        <f>貼り付けシート!F6086</f>
        <v>0</v>
      </c>
      <c r="P6086" s="19">
        <f t="shared" si="568"/>
        <v>0</v>
      </c>
      <c r="Q6086" s="19">
        <f t="shared" si="569"/>
        <v>0</v>
      </c>
    </row>
    <row r="6087" spans="1:17">
      <c r="A6087" s="38">
        <v>41893</v>
      </c>
      <c r="B6087" s="49" t="s">
        <v>158</v>
      </c>
      <c r="C6087" s="24">
        <f t="shared" ref="C6087:C6150" si="570">$W$6*IF(AND(L6087&lt;5,N6087&gt;=80),$W$4,$W$5)*3600*10^-6</f>
        <v>30.406921776000001</v>
      </c>
      <c r="D6087" s="24">
        <f t="shared" ref="D6087:D6150" si="571">IF(G6087&gt;=0.3,E6087,F6087)</f>
        <v>0</v>
      </c>
      <c r="E6087" s="18">
        <f>IF(G6087&gt;=0.3,(バックデータ一覧!$C$10*(バックデータ一覧!$C$12*計算過程!L6087+バックデータ一覧!$C$13*LN(計算過程!G6087)+バックデータ一覧!$C$14)^バックデータ一覧!$C$11+バックデータ一覧!$E$10*(計算過程!G6087/(バックデータ一覧!$E$12*計算過程!L6087+バックデータ一覧!$E$13*LN(計算過程!G6087)+バックデータ一覧!$E$14))^バックデータ一覧!$E$11)*計算過程!$W$11*10^-3,0)</f>
        <v>0</v>
      </c>
      <c r="F6087" s="18">
        <f>IF(G6087&lt;0.3,(バックデータ一覧!$C$10*(バックデータ一覧!$C$12*計算過程!L6087+バックデータ一覧!$C$13*LN(0.3)+バックデータ一覧!$C$14)^バックデータ一覧!$C$11+バックデータ一覧!$E$10*(0.3/(バックデータ一覧!$E$12*計算過程!L6087+バックデータ一覧!$E$13*LN(0.3)+バックデータ一覧!$E$14))^バックデータ一覧!$E$11)*計算過程!$W$11*計算過程!G6087/0.3*10^-3,0)</f>
        <v>0</v>
      </c>
      <c r="G6087" s="18">
        <f t="shared" ref="G6087:G6150" si="572">H6087/($W$6*3600*10^-6)</f>
        <v>0</v>
      </c>
      <c r="H6087" s="18">
        <f t="shared" ref="H6087:H6150" si="573">IF(AND(L6087&lt;5,N6087&gt;=80),P6087/$W$4,P6087/$W$5)</f>
        <v>0</v>
      </c>
      <c r="I6087" s="24">
        <v>0</v>
      </c>
      <c r="J6087" s="24">
        <v>0</v>
      </c>
      <c r="K6087" s="24">
        <v>0</v>
      </c>
      <c r="L6087" s="14">
        <f>貼り付けシート!C6087</f>
        <v>26.6</v>
      </c>
      <c r="M6087" s="14">
        <f>貼り付けシート!D6087</f>
        <v>12.9</v>
      </c>
      <c r="N6087" s="18">
        <f>貼り付けシート!E6087</f>
        <v>59.036770610866022</v>
      </c>
      <c r="O6087" s="18">
        <f>貼り付けシート!F6087</f>
        <v>0</v>
      </c>
      <c r="P6087" s="19">
        <f t="shared" ref="P6087:P6150" si="574">IF(O6087&gt;C6087,C6087,O6087)</f>
        <v>0</v>
      </c>
      <c r="Q6087" s="19">
        <f t="shared" ref="Q6087:Q6150" si="575">IF(O6087&gt;C6087,O6087-C6087,0)</f>
        <v>0</v>
      </c>
    </row>
    <row r="6088" spans="1:17">
      <c r="A6088" s="38">
        <v>41893</v>
      </c>
      <c r="B6088" s="49" t="s">
        <v>159</v>
      </c>
      <c r="C6088" s="24">
        <f t="shared" si="570"/>
        <v>30.406921776000001</v>
      </c>
      <c r="D6088" s="24">
        <f t="shared" si="571"/>
        <v>0</v>
      </c>
      <c r="E6088" s="18">
        <f>IF(G6088&gt;=0.3,(バックデータ一覧!$C$10*(バックデータ一覧!$C$12*計算過程!L6088+バックデータ一覧!$C$13*LN(計算過程!G6088)+バックデータ一覧!$C$14)^バックデータ一覧!$C$11+バックデータ一覧!$E$10*(計算過程!G6088/(バックデータ一覧!$E$12*計算過程!L6088+バックデータ一覧!$E$13*LN(計算過程!G6088)+バックデータ一覧!$E$14))^バックデータ一覧!$E$11)*計算過程!$W$11*10^-3,0)</f>
        <v>0</v>
      </c>
      <c r="F6088" s="18">
        <f>IF(G6088&lt;0.3,(バックデータ一覧!$C$10*(バックデータ一覧!$C$12*計算過程!L6088+バックデータ一覧!$C$13*LN(0.3)+バックデータ一覧!$C$14)^バックデータ一覧!$C$11+バックデータ一覧!$E$10*(0.3/(バックデータ一覧!$E$12*計算過程!L6088+バックデータ一覧!$E$13*LN(0.3)+バックデータ一覧!$E$14))^バックデータ一覧!$E$11)*計算過程!$W$11*計算過程!G6088/0.3*10^-3,0)</f>
        <v>0</v>
      </c>
      <c r="G6088" s="18">
        <f t="shared" si="572"/>
        <v>0</v>
      </c>
      <c r="H6088" s="18">
        <f t="shared" si="573"/>
        <v>0</v>
      </c>
      <c r="I6088" s="24">
        <v>0</v>
      </c>
      <c r="J6088" s="24">
        <v>0</v>
      </c>
      <c r="K6088" s="24">
        <v>0</v>
      </c>
      <c r="L6088" s="14">
        <f>貼り付けシート!C6088</f>
        <v>28</v>
      </c>
      <c r="M6088" s="14">
        <f>貼り付けシート!D6088</f>
        <v>13</v>
      </c>
      <c r="N6088" s="18">
        <f>貼り付けシート!E6088</f>
        <v>54.800997808283888</v>
      </c>
      <c r="O6088" s="18">
        <f>貼り付けシート!F6088</f>
        <v>0</v>
      </c>
      <c r="P6088" s="19">
        <f t="shared" si="574"/>
        <v>0</v>
      </c>
      <c r="Q6088" s="19">
        <f t="shared" si="575"/>
        <v>0</v>
      </c>
    </row>
    <row r="6089" spans="1:17">
      <c r="A6089" s="38">
        <v>41893</v>
      </c>
      <c r="B6089" s="49" t="s">
        <v>160</v>
      </c>
      <c r="C6089" s="24">
        <f t="shared" si="570"/>
        <v>30.406921776000001</v>
      </c>
      <c r="D6089" s="24">
        <f t="shared" si="571"/>
        <v>0</v>
      </c>
      <c r="E6089" s="18">
        <f>IF(G6089&gt;=0.3,(バックデータ一覧!$C$10*(バックデータ一覧!$C$12*計算過程!L6089+バックデータ一覧!$C$13*LN(計算過程!G6089)+バックデータ一覧!$C$14)^バックデータ一覧!$C$11+バックデータ一覧!$E$10*(計算過程!G6089/(バックデータ一覧!$E$12*計算過程!L6089+バックデータ一覧!$E$13*LN(計算過程!G6089)+バックデータ一覧!$E$14))^バックデータ一覧!$E$11)*計算過程!$W$11*10^-3,0)</f>
        <v>0</v>
      </c>
      <c r="F6089" s="18">
        <f>IF(G6089&lt;0.3,(バックデータ一覧!$C$10*(バックデータ一覧!$C$12*計算過程!L6089+バックデータ一覧!$C$13*LN(0.3)+バックデータ一覧!$C$14)^バックデータ一覧!$C$11+バックデータ一覧!$E$10*(0.3/(バックデータ一覧!$E$12*計算過程!L6089+バックデータ一覧!$E$13*LN(0.3)+バックデータ一覧!$E$14))^バックデータ一覧!$E$11)*計算過程!$W$11*計算過程!G6089/0.3*10^-3,0)</f>
        <v>0</v>
      </c>
      <c r="G6089" s="18">
        <f t="shared" si="572"/>
        <v>0</v>
      </c>
      <c r="H6089" s="18">
        <f t="shared" si="573"/>
        <v>0</v>
      </c>
      <c r="I6089" s="24">
        <v>0</v>
      </c>
      <c r="J6089" s="24">
        <v>0</v>
      </c>
      <c r="K6089" s="24">
        <v>0</v>
      </c>
      <c r="L6089" s="14">
        <f>貼り付けシート!C6089</f>
        <v>28.2</v>
      </c>
      <c r="M6089" s="14">
        <f>貼り付けシート!D6089</f>
        <v>11.9</v>
      </c>
      <c r="N6089" s="18">
        <f>貼り付けシート!E6089</f>
        <v>49.669210321889722</v>
      </c>
      <c r="O6089" s="18">
        <f>貼り付けシート!F6089</f>
        <v>0</v>
      </c>
      <c r="P6089" s="19">
        <f t="shared" si="574"/>
        <v>0</v>
      </c>
      <c r="Q6089" s="19">
        <f t="shared" si="575"/>
        <v>0</v>
      </c>
    </row>
    <row r="6090" spans="1:17">
      <c r="A6090" s="38">
        <v>41893</v>
      </c>
      <c r="B6090" s="49" t="s">
        <v>161</v>
      </c>
      <c r="C6090" s="24">
        <f t="shared" si="570"/>
        <v>30.406921776000001</v>
      </c>
      <c r="D6090" s="24">
        <f t="shared" si="571"/>
        <v>0</v>
      </c>
      <c r="E6090" s="18">
        <f>IF(G6090&gt;=0.3,(バックデータ一覧!$C$10*(バックデータ一覧!$C$12*計算過程!L6090+バックデータ一覧!$C$13*LN(計算過程!G6090)+バックデータ一覧!$C$14)^バックデータ一覧!$C$11+バックデータ一覧!$E$10*(計算過程!G6090/(バックデータ一覧!$E$12*計算過程!L6090+バックデータ一覧!$E$13*LN(計算過程!G6090)+バックデータ一覧!$E$14))^バックデータ一覧!$E$11)*計算過程!$W$11*10^-3,0)</f>
        <v>0</v>
      </c>
      <c r="F6090" s="18">
        <f>IF(G6090&lt;0.3,(バックデータ一覧!$C$10*(バックデータ一覧!$C$12*計算過程!L6090+バックデータ一覧!$C$13*LN(0.3)+バックデータ一覧!$C$14)^バックデータ一覧!$C$11+バックデータ一覧!$E$10*(0.3/(バックデータ一覧!$E$12*計算過程!L6090+バックデータ一覧!$E$13*LN(0.3)+バックデータ一覧!$E$14))^バックデータ一覧!$E$11)*計算過程!$W$11*計算過程!G6090/0.3*10^-3,0)</f>
        <v>0</v>
      </c>
      <c r="G6090" s="18">
        <f t="shared" si="572"/>
        <v>0</v>
      </c>
      <c r="H6090" s="18">
        <f t="shared" si="573"/>
        <v>0</v>
      </c>
      <c r="I6090" s="24">
        <v>0</v>
      </c>
      <c r="J6090" s="24">
        <v>0</v>
      </c>
      <c r="K6090" s="24">
        <v>0</v>
      </c>
      <c r="L6090" s="14">
        <f>貼り付けシート!C6090</f>
        <v>28.9</v>
      </c>
      <c r="M6090" s="14">
        <f>貼り付けシート!D6090</f>
        <v>11.6</v>
      </c>
      <c r="N6090" s="18">
        <f>貼り付けシート!E6090</f>
        <v>46.511625861885939</v>
      </c>
      <c r="O6090" s="18">
        <f>貼り付けシート!F6090</f>
        <v>0</v>
      </c>
      <c r="P6090" s="19">
        <f t="shared" si="574"/>
        <v>0</v>
      </c>
      <c r="Q6090" s="19">
        <f t="shared" si="575"/>
        <v>0</v>
      </c>
    </row>
    <row r="6091" spans="1:17">
      <c r="A6091" s="38">
        <v>41893</v>
      </c>
      <c r="B6091" s="49" t="s">
        <v>162</v>
      </c>
      <c r="C6091" s="24">
        <f t="shared" si="570"/>
        <v>30.406921776000001</v>
      </c>
      <c r="D6091" s="24">
        <f t="shared" si="571"/>
        <v>0</v>
      </c>
      <c r="E6091" s="18">
        <f>IF(G6091&gt;=0.3,(バックデータ一覧!$C$10*(バックデータ一覧!$C$12*計算過程!L6091+バックデータ一覧!$C$13*LN(計算過程!G6091)+バックデータ一覧!$C$14)^バックデータ一覧!$C$11+バックデータ一覧!$E$10*(計算過程!G6091/(バックデータ一覧!$E$12*計算過程!L6091+バックデータ一覧!$E$13*LN(計算過程!G6091)+バックデータ一覧!$E$14))^バックデータ一覧!$E$11)*計算過程!$W$11*10^-3,0)</f>
        <v>0</v>
      </c>
      <c r="F6091" s="18">
        <f>IF(G6091&lt;0.3,(バックデータ一覧!$C$10*(バックデータ一覧!$C$12*計算過程!L6091+バックデータ一覧!$C$13*LN(0.3)+バックデータ一覧!$C$14)^バックデータ一覧!$C$11+バックデータ一覧!$E$10*(0.3/(バックデータ一覧!$E$12*計算過程!L6091+バックデータ一覧!$E$13*LN(0.3)+バックデータ一覧!$E$14))^バックデータ一覧!$E$11)*計算過程!$W$11*計算過程!G6091/0.3*10^-3,0)</f>
        <v>0</v>
      </c>
      <c r="G6091" s="18">
        <f t="shared" si="572"/>
        <v>0</v>
      </c>
      <c r="H6091" s="18">
        <f t="shared" si="573"/>
        <v>0</v>
      </c>
      <c r="I6091" s="24">
        <v>0</v>
      </c>
      <c r="J6091" s="24">
        <v>0</v>
      </c>
      <c r="K6091" s="24">
        <v>0</v>
      </c>
      <c r="L6091" s="14">
        <f>貼り付けシート!C6091</f>
        <v>29.5</v>
      </c>
      <c r="M6091" s="14">
        <f>貼り付けシート!D6091</f>
        <v>8.4</v>
      </c>
      <c r="N6091" s="18">
        <f>貼り付けシート!E6091</f>
        <v>32.698933216972833</v>
      </c>
      <c r="O6091" s="18">
        <f>貼り付けシート!F6091</f>
        <v>0</v>
      </c>
      <c r="P6091" s="19">
        <f t="shared" si="574"/>
        <v>0</v>
      </c>
      <c r="Q6091" s="19">
        <f t="shared" si="575"/>
        <v>0</v>
      </c>
    </row>
    <row r="6092" spans="1:17">
      <c r="A6092" s="38">
        <v>41893</v>
      </c>
      <c r="B6092" s="49" t="s">
        <v>163</v>
      </c>
      <c r="C6092" s="24">
        <f t="shared" si="570"/>
        <v>30.406921776000001</v>
      </c>
      <c r="D6092" s="24">
        <f t="shared" si="571"/>
        <v>0</v>
      </c>
      <c r="E6092" s="18">
        <f>IF(G6092&gt;=0.3,(バックデータ一覧!$C$10*(バックデータ一覧!$C$12*計算過程!L6092+バックデータ一覧!$C$13*LN(計算過程!G6092)+バックデータ一覧!$C$14)^バックデータ一覧!$C$11+バックデータ一覧!$E$10*(計算過程!G6092/(バックデータ一覧!$E$12*計算過程!L6092+バックデータ一覧!$E$13*LN(計算過程!G6092)+バックデータ一覧!$E$14))^バックデータ一覧!$E$11)*計算過程!$W$11*10^-3,0)</f>
        <v>0</v>
      </c>
      <c r="F6092" s="18">
        <f>IF(G6092&lt;0.3,(バックデータ一覧!$C$10*(バックデータ一覧!$C$12*計算過程!L6092+バックデータ一覧!$C$13*LN(0.3)+バックデータ一覧!$C$14)^バックデータ一覧!$C$11+バックデータ一覧!$E$10*(0.3/(バックデータ一覧!$E$12*計算過程!L6092+バックデータ一覧!$E$13*LN(0.3)+バックデータ一覧!$E$14))^バックデータ一覧!$E$11)*計算過程!$W$11*計算過程!G6092/0.3*10^-3,0)</f>
        <v>0</v>
      </c>
      <c r="G6092" s="18">
        <f t="shared" si="572"/>
        <v>0</v>
      </c>
      <c r="H6092" s="18">
        <f t="shared" si="573"/>
        <v>0</v>
      </c>
      <c r="I6092" s="24">
        <v>0</v>
      </c>
      <c r="J6092" s="24">
        <v>0</v>
      </c>
      <c r="K6092" s="24">
        <v>0</v>
      </c>
      <c r="L6092" s="14">
        <f>貼り付けシート!C6092</f>
        <v>28.5</v>
      </c>
      <c r="M6092" s="14">
        <f>貼り付けシート!D6092</f>
        <v>9.8000000000000007</v>
      </c>
      <c r="N6092" s="18">
        <f>貼り付けシート!E6092</f>
        <v>40.330638634518387</v>
      </c>
      <c r="O6092" s="18">
        <f>貼り付けシート!F6092</f>
        <v>0</v>
      </c>
      <c r="P6092" s="19">
        <f t="shared" si="574"/>
        <v>0</v>
      </c>
      <c r="Q6092" s="19">
        <f t="shared" si="575"/>
        <v>0</v>
      </c>
    </row>
    <row r="6093" spans="1:17">
      <c r="A6093" s="38">
        <v>41893</v>
      </c>
      <c r="B6093" s="49" t="s">
        <v>164</v>
      </c>
      <c r="C6093" s="24">
        <f t="shared" si="570"/>
        <v>30.406921776000001</v>
      </c>
      <c r="D6093" s="24">
        <f t="shared" si="571"/>
        <v>0</v>
      </c>
      <c r="E6093" s="18">
        <f>IF(G6093&gt;=0.3,(バックデータ一覧!$C$10*(バックデータ一覧!$C$12*計算過程!L6093+バックデータ一覧!$C$13*LN(計算過程!G6093)+バックデータ一覧!$C$14)^バックデータ一覧!$C$11+バックデータ一覧!$E$10*(計算過程!G6093/(バックデータ一覧!$E$12*計算過程!L6093+バックデータ一覧!$E$13*LN(計算過程!G6093)+バックデータ一覧!$E$14))^バックデータ一覧!$E$11)*計算過程!$W$11*10^-3,0)</f>
        <v>0</v>
      </c>
      <c r="F6093" s="18">
        <f>IF(G6093&lt;0.3,(バックデータ一覧!$C$10*(バックデータ一覧!$C$12*計算過程!L6093+バックデータ一覧!$C$13*LN(0.3)+バックデータ一覧!$C$14)^バックデータ一覧!$C$11+バックデータ一覧!$E$10*(0.3/(バックデータ一覧!$E$12*計算過程!L6093+バックデータ一覧!$E$13*LN(0.3)+バックデータ一覧!$E$14))^バックデータ一覧!$E$11)*計算過程!$W$11*計算過程!G6093/0.3*10^-3,0)</f>
        <v>0</v>
      </c>
      <c r="G6093" s="18">
        <f t="shared" si="572"/>
        <v>0</v>
      </c>
      <c r="H6093" s="18">
        <f t="shared" si="573"/>
        <v>0</v>
      </c>
      <c r="I6093" s="24">
        <v>0</v>
      </c>
      <c r="J6093" s="24">
        <v>0</v>
      </c>
      <c r="K6093" s="24">
        <v>0</v>
      </c>
      <c r="L6093" s="14">
        <f>貼り付けシート!C6093</f>
        <v>27.5</v>
      </c>
      <c r="M6093" s="14">
        <f>貼り付けシート!D6093</f>
        <v>11</v>
      </c>
      <c r="N6093" s="18">
        <f>貼り付けシート!E6093</f>
        <v>47.89451247331202</v>
      </c>
      <c r="O6093" s="18">
        <f>貼り付けシート!F6093</f>
        <v>0</v>
      </c>
      <c r="P6093" s="19">
        <f t="shared" si="574"/>
        <v>0</v>
      </c>
      <c r="Q6093" s="19">
        <f t="shared" si="575"/>
        <v>0</v>
      </c>
    </row>
    <row r="6094" spans="1:17">
      <c r="A6094" s="38">
        <v>41893</v>
      </c>
      <c r="B6094" s="49" t="s">
        <v>165</v>
      </c>
      <c r="C6094" s="24">
        <f t="shared" si="570"/>
        <v>30.406921776000001</v>
      </c>
      <c r="D6094" s="24">
        <f t="shared" si="571"/>
        <v>0</v>
      </c>
      <c r="E6094" s="18">
        <f>IF(G6094&gt;=0.3,(バックデータ一覧!$C$10*(バックデータ一覧!$C$12*計算過程!L6094+バックデータ一覧!$C$13*LN(計算過程!G6094)+バックデータ一覧!$C$14)^バックデータ一覧!$C$11+バックデータ一覧!$E$10*(計算過程!G6094/(バックデータ一覧!$E$12*計算過程!L6094+バックデータ一覧!$E$13*LN(計算過程!G6094)+バックデータ一覧!$E$14))^バックデータ一覧!$E$11)*計算過程!$W$11*10^-3,0)</f>
        <v>0</v>
      </c>
      <c r="F6094" s="18">
        <f>IF(G6094&lt;0.3,(バックデータ一覧!$C$10*(バックデータ一覧!$C$12*計算過程!L6094+バックデータ一覧!$C$13*LN(0.3)+バックデータ一覧!$C$14)^バックデータ一覧!$C$11+バックデータ一覧!$E$10*(0.3/(バックデータ一覧!$E$12*計算過程!L6094+バックデータ一覧!$E$13*LN(0.3)+バックデータ一覧!$E$14))^バックデータ一覧!$E$11)*計算過程!$W$11*計算過程!G6094/0.3*10^-3,0)</f>
        <v>0</v>
      </c>
      <c r="G6094" s="18">
        <f t="shared" si="572"/>
        <v>0</v>
      </c>
      <c r="H6094" s="18">
        <f t="shared" si="573"/>
        <v>0</v>
      </c>
      <c r="I6094" s="24">
        <v>0</v>
      </c>
      <c r="J6094" s="24">
        <v>0</v>
      </c>
      <c r="K6094" s="24">
        <v>0</v>
      </c>
      <c r="L6094" s="14">
        <f>貼り付けシート!C6094</f>
        <v>27.2</v>
      </c>
      <c r="M6094" s="14">
        <f>貼り付けシート!D6094</f>
        <v>12.3</v>
      </c>
      <c r="N6094" s="18">
        <f>貼り付けシート!E6094</f>
        <v>54.392243365539628</v>
      </c>
      <c r="O6094" s="18">
        <f>貼り付けシート!F6094</f>
        <v>0</v>
      </c>
      <c r="P6094" s="19">
        <f t="shared" si="574"/>
        <v>0</v>
      </c>
      <c r="Q6094" s="19">
        <f t="shared" si="575"/>
        <v>0</v>
      </c>
    </row>
    <row r="6095" spans="1:17">
      <c r="A6095" s="38">
        <v>41893</v>
      </c>
      <c r="B6095" s="49" t="s">
        <v>166</v>
      </c>
      <c r="C6095" s="24">
        <f t="shared" si="570"/>
        <v>30.406921776000001</v>
      </c>
      <c r="D6095" s="24">
        <f t="shared" si="571"/>
        <v>0</v>
      </c>
      <c r="E6095" s="18">
        <f>IF(G6095&gt;=0.3,(バックデータ一覧!$C$10*(バックデータ一覧!$C$12*計算過程!L6095+バックデータ一覧!$C$13*LN(計算過程!G6095)+バックデータ一覧!$C$14)^バックデータ一覧!$C$11+バックデータ一覧!$E$10*(計算過程!G6095/(バックデータ一覧!$E$12*計算過程!L6095+バックデータ一覧!$E$13*LN(計算過程!G6095)+バックデータ一覧!$E$14))^バックデータ一覧!$E$11)*計算過程!$W$11*10^-3,0)</f>
        <v>0</v>
      </c>
      <c r="F6095" s="18">
        <f>IF(G6095&lt;0.3,(バックデータ一覧!$C$10*(バックデータ一覧!$C$12*計算過程!L6095+バックデータ一覧!$C$13*LN(0.3)+バックデータ一覧!$C$14)^バックデータ一覧!$C$11+バックデータ一覧!$E$10*(0.3/(バックデータ一覧!$E$12*計算過程!L6095+バックデータ一覧!$E$13*LN(0.3)+バックデータ一覧!$E$14))^バックデータ一覧!$E$11)*計算過程!$W$11*計算過程!G6095/0.3*10^-3,0)</f>
        <v>0</v>
      </c>
      <c r="G6095" s="18">
        <f t="shared" si="572"/>
        <v>0</v>
      </c>
      <c r="H6095" s="18">
        <f t="shared" si="573"/>
        <v>0</v>
      </c>
      <c r="I6095" s="24">
        <v>0</v>
      </c>
      <c r="J6095" s="24">
        <v>0</v>
      </c>
      <c r="K6095" s="24">
        <v>0</v>
      </c>
      <c r="L6095" s="14">
        <f>貼り付けシート!C6095</f>
        <v>25.8</v>
      </c>
      <c r="M6095" s="14">
        <f>貼り付けシート!D6095</f>
        <v>12.7</v>
      </c>
      <c r="N6095" s="18">
        <f>貼り付けシート!E6095</f>
        <v>60.953349114419872</v>
      </c>
      <c r="O6095" s="18">
        <f>貼り付けシート!F6095</f>
        <v>0</v>
      </c>
      <c r="P6095" s="19">
        <f t="shared" si="574"/>
        <v>0</v>
      </c>
      <c r="Q6095" s="19">
        <f t="shared" si="575"/>
        <v>0</v>
      </c>
    </row>
    <row r="6096" spans="1:17">
      <c r="A6096" s="38">
        <v>41893</v>
      </c>
      <c r="B6096" s="49" t="s">
        <v>167</v>
      </c>
      <c r="C6096" s="24">
        <f t="shared" si="570"/>
        <v>30.406921776000001</v>
      </c>
      <c r="D6096" s="24">
        <f t="shared" si="571"/>
        <v>0</v>
      </c>
      <c r="E6096" s="18">
        <f>IF(G6096&gt;=0.3,(バックデータ一覧!$C$10*(バックデータ一覧!$C$12*計算過程!L6096+バックデータ一覧!$C$13*LN(計算過程!G6096)+バックデータ一覧!$C$14)^バックデータ一覧!$C$11+バックデータ一覧!$E$10*(計算過程!G6096/(バックデータ一覧!$E$12*計算過程!L6096+バックデータ一覧!$E$13*LN(計算過程!G6096)+バックデータ一覧!$E$14))^バックデータ一覧!$E$11)*計算過程!$W$11*10^-3,0)</f>
        <v>0</v>
      </c>
      <c r="F6096" s="18">
        <f>IF(G6096&lt;0.3,(バックデータ一覧!$C$10*(バックデータ一覧!$C$12*計算過程!L6096+バックデータ一覧!$C$13*LN(0.3)+バックデータ一覧!$C$14)^バックデータ一覧!$C$11+バックデータ一覧!$E$10*(0.3/(バックデータ一覧!$E$12*計算過程!L6096+バックデータ一覧!$E$13*LN(0.3)+バックデータ一覧!$E$14))^バックデータ一覧!$E$11)*計算過程!$W$11*計算過程!G6096/0.3*10^-3,0)</f>
        <v>0</v>
      </c>
      <c r="G6096" s="18">
        <f t="shared" si="572"/>
        <v>0</v>
      </c>
      <c r="H6096" s="18">
        <f t="shared" si="573"/>
        <v>0</v>
      </c>
      <c r="I6096" s="24">
        <v>0</v>
      </c>
      <c r="J6096" s="24">
        <v>0</v>
      </c>
      <c r="K6096" s="24">
        <v>0</v>
      </c>
      <c r="L6096" s="14">
        <f>貼り付けシート!C6096</f>
        <v>25.5</v>
      </c>
      <c r="M6096" s="14">
        <f>貼り付けシート!D6096</f>
        <v>12.9</v>
      </c>
      <c r="N6096" s="18">
        <f>貼り付けシート!E6096</f>
        <v>63.005067848664822</v>
      </c>
      <c r="O6096" s="18">
        <f>貼り付けシート!F6096</f>
        <v>0</v>
      </c>
      <c r="P6096" s="19">
        <f t="shared" si="574"/>
        <v>0</v>
      </c>
      <c r="Q6096" s="19">
        <f t="shared" si="575"/>
        <v>0</v>
      </c>
    </row>
    <row r="6097" spans="1:17">
      <c r="A6097" s="38">
        <v>41893</v>
      </c>
      <c r="B6097" s="49" t="s">
        <v>168</v>
      </c>
      <c r="C6097" s="24">
        <f t="shared" si="570"/>
        <v>30.406921776000001</v>
      </c>
      <c r="D6097" s="24">
        <f t="shared" si="571"/>
        <v>0</v>
      </c>
      <c r="E6097" s="18">
        <f>IF(G6097&gt;=0.3,(バックデータ一覧!$C$10*(バックデータ一覧!$C$12*計算過程!L6097+バックデータ一覧!$C$13*LN(計算過程!G6097)+バックデータ一覧!$C$14)^バックデータ一覧!$C$11+バックデータ一覧!$E$10*(計算過程!G6097/(バックデータ一覧!$E$12*計算過程!L6097+バックデータ一覧!$E$13*LN(計算過程!G6097)+バックデータ一覧!$E$14))^バックデータ一覧!$E$11)*計算過程!$W$11*10^-3,0)</f>
        <v>0</v>
      </c>
      <c r="F6097" s="18">
        <f>IF(G6097&lt;0.3,(バックデータ一覧!$C$10*(バックデータ一覧!$C$12*計算過程!L6097+バックデータ一覧!$C$13*LN(0.3)+バックデータ一覧!$C$14)^バックデータ一覧!$C$11+バックデータ一覧!$E$10*(0.3/(バックデータ一覧!$E$12*計算過程!L6097+バックデータ一覧!$E$13*LN(0.3)+バックデータ一覧!$E$14))^バックデータ一覧!$E$11)*計算過程!$W$11*計算過程!G6097/0.3*10^-3,0)</f>
        <v>0</v>
      </c>
      <c r="G6097" s="18">
        <f t="shared" si="572"/>
        <v>0</v>
      </c>
      <c r="H6097" s="18">
        <f t="shared" si="573"/>
        <v>0</v>
      </c>
      <c r="I6097" s="24">
        <v>0</v>
      </c>
      <c r="J6097" s="24">
        <v>0</v>
      </c>
      <c r="K6097" s="24">
        <v>0</v>
      </c>
      <c r="L6097" s="14">
        <f>貼り付けシート!C6097</f>
        <v>24.1</v>
      </c>
      <c r="M6097" s="14">
        <f>貼り付けシート!D6097</f>
        <v>13.7</v>
      </c>
      <c r="N6097" s="18">
        <f>貼り付けシート!E6097</f>
        <v>72.654283366261126</v>
      </c>
      <c r="O6097" s="18">
        <f>貼り付けシート!F6097</f>
        <v>0</v>
      </c>
      <c r="P6097" s="19">
        <f t="shared" si="574"/>
        <v>0</v>
      </c>
      <c r="Q6097" s="19">
        <f t="shared" si="575"/>
        <v>0</v>
      </c>
    </row>
    <row r="6098" spans="1:17">
      <c r="A6098" s="38">
        <v>41893</v>
      </c>
      <c r="B6098" s="49" t="s">
        <v>169</v>
      </c>
      <c r="C6098" s="24">
        <f t="shared" si="570"/>
        <v>30.406921776000001</v>
      </c>
      <c r="D6098" s="24">
        <f t="shared" si="571"/>
        <v>0</v>
      </c>
      <c r="E6098" s="18">
        <f>IF(G6098&gt;=0.3,(バックデータ一覧!$C$10*(バックデータ一覧!$C$12*計算過程!L6098+バックデータ一覧!$C$13*LN(計算過程!G6098)+バックデータ一覧!$C$14)^バックデータ一覧!$C$11+バックデータ一覧!$E$10*(計算過程!G6098/(バックデータ一覧!$E$12*計算過程!L6098+バックデータ一覧!$E$13*LN(計算過程!G6098)+バックデータ一覧!$E$14))^バックデータ一覧!$E$11)*計算過程!$W$11*10^-3,0)</f>
        <v>0</v>
      </c>
      <c r="F6098" s="18">
        <f>IF(G6098&lt;0.3,(バックデータ一覧!$C$10*(バックデータ一覧!$C$12*計算過程!L6098+バックデータ一覧!$C$13*LN(0.3)+バックデータ一覧!$C$14)^バックデータ一覧!$C$11+バックデータ一覧!$E$10*(0.3/(バックデータ一覧!$E$12*計算過程!L6098+バックデータ一覧!$E$13*LN(0.3)+バックデータ一覧!$E$14))^バックデータ一覧!$E$11)*計算過程!$W$11*計算過程!G6098/0.3*10^-3,0)</f>
        <v>0</v>
      </c>
      <c r="G6098" s="18">
        <f t="shared" si="572"/>
        <v>0</v>
      </c>
      <c r="H6098" s="18">
        <f t="shared" si="573"/>
        <v>0</v>
      </c>
      <c r="I6098" s="24">
        <v>0</v>
      </c>
      <c r="J6098" s="24">
        <v>0</v>
      </c>
      <c r="K6098" s="24">
        <v>0</v>
      </c>
      <c r="L6098" s="14">
        <f>貼り付けシート!C6098</f>
        <v>22.6</v>
      </c>
      <c r="M6098" s="14">
        <f>貼り付けシート!D6098</f>
        <v>13.7</v>
      </c>
      <c r="N6098" s="18">
        <f>貼り付けシート!E6098</f>
        <v>79.540631454330608</v>
      </c>
      <c r="O6098" s="18">
        <f>貼り付けシート!F6098</f>
        <v>0</v>
      </c>
      <c r="P6098" s="19">
        <f t="shared" si="574"/>
        <v>0</v>
      </c>
      <c r="Q6098" s="19">
        <f t="shared" si="575"/>
        <v>0</v>
      </c>
    </row>
    <row r="6099" spans="1:17">
      <c r="A6099" s="38">
        <v>41893</v>
      </c>
      <c r="B6099" s="49" t="s">
        <v>170</v>
      </c>
      <c r="C6099" s="24">
        <f t="shared" si="570"/>
        <v>30.406921776000001</v>
      </c>
      <c r="D6099" s="24">
        <f t="shared" si="571"/>
        <v>0</v>
      </c>
      <c r="E6099" s="18">
        <f>IF(G6099&gt;=0.3,(バックデータ一覧!$C$10*(バックデータ一覧!$C$12*計算過程!L6099+バックデータ一覧!$C$13*LN(計算過程!G6099)+バックデータ一覧!$C$14)^バックデータ一覧!$C$11+バックデータ一覧!$E$10*(計算過程!G6099/(バックデータ一覧!$E$12*計算過程!L6099+バックデータ一覧!$E$13*LN(計算過程!G6099)+バックデータ一覧!$E$14))^バックデータ一覧!$E$11)*計算過程!$W$11*10^-3,0)</f>
        <v>0</v>
      </c>
      <c r="F6099" s="18">
        <f>IF(G6099&lt;0.3,(バックデータ一覧!$C$10*(バックデータ一覧!$C$12*計算過程!L6099+バックデータ一覧!$C$13*LN(0.3)+バックデータ一覧!$C$14)^バックデータ一覧!$C$11+バックデータ一覧!$E$10*(0.3/(バックデータ一覧!$E$12*計算過程!L6099+バックデータ一覧!$E$13*LN(0.3)+バックデータ一覧!$E$14))^バックデータ一覧!$E$11)*計算過程!$W$11*計算過程!G6099/0.3*10^-3,0)</f>
        <v>0</v>
      </c>
      <c r="G6099" s="18">
        <f t="shared" si="572"/>
        <v>0</v>
      </c>
      <c r="H6099" s="18">
        <f t="shared" si="573"/>
        <v>0</v>
      </c>
      <c r="I6099" s="24">
        <v>0</v>
      </c>
      <c r="J6099" s="24">
        <v>0</v>
      </c>
      <c r="K6099" s="24">
        <v>0</v>
      </c>
      <c r="L6099" s="14">
        <f>貼り付けシート!C6099</f>
        <v>22.1</v>
      </c>
      <c r="M6099" s="14">
        <f>貼り付けシート!D6099</f>
        <v>13.2</v>
      </c>
      <c r="N6099" s="18">
        <f>貼り付けシート!E6099</f>
        <v>79.066798114571796</v>
      </c>
      <c r="O6099" s="18">
        <f>貼り付けシート!F6099</f>
        <v>0</v>
      </c>
      <c r="P6099" s="19">
        <f t="shared" si="574"/>
        <v>0</v>
      </c>
      <c r="Q6099" s="19">
        <f t="shared" si="575"/>
        <v>0</v>
      </c>
    </row>
    <row r="6100" spans="1:17">
      <c r="A6100" s="38">
        <v>41893</v>
      </c>
      <c r="B6100" s="49" t="s">
        <v>171</v>
      </c>
      <c r="C6100" s="24">
        <f t="shared" si="570"/>
        <v>30.406921776000001</v>
      </c>
      <c r="D6100" s="24">
        <f t="shared" si="571"/>
        <v>0</v>
      </c>
      <c r="E6100" s="18">
        <f>IF(G6100&gt;=0.3,(バックデータ一覧!$C$10*(バックデータ一覧!$C$12*計算過程!L6100+バックデータ一覧!$C$13*LN(計算過程!G6100)+バックデータ一覧!$C$14)^バックデータ一覧!$C$11+バックデータ一覧!$E$10*(計算過程!G6100/(バックデータ一覧!$E$12*計算過程!L6100+バックデータ一覧!$E$13*LN(計算過程!G6100)+バックデータ一覧!$E$14))^バックデータ一覧!$E$11)*計算過程!$W$11*10^-3,0)</f>
        <v>0</v>
      </c>
      <c r="F6100" s="18">
        <f>IF(G6100&lt;0.3,(バックデータ一覧!$C$10*(バックデータ一覧!$C$12*計算過程!L6100+バックデータ一覧!$C$13*LN(0.3)+バックデータ一覧!$C$14)^バックデータ一覧!$C$11+バックデータ一覧!$E$10*(0.3/(バックデータ一覧!$E$12*計算過程!L6100+バックデータ一覧!$E$13*LN(0.3)+バックデータ一覧!$E$14))^バックデータ一覧!$E$11)*計算過程!$W$11*計算過程!G6100/0.3*10^-3,0)</f>
        <v>0</v>
      </c>
      <c r="G6100" s="18">
        <f t="shared" si="572"/>
        <v>0</v>
      </c>
      <c r="H6100" s="18">
        <f t="shared" si="573"/>
        <v>0</v>
      </c>
      <c r="I6100" s="24">
        <v>0</v>
      </c>
      <c r="J6100" s="24">
        <v>0</v>
      </c>
      <c r="K6100" s="24">
        <v>0</v>
      </c>
      <c r="L6100" s="14">
        <f>貼り付けシート!C6100</f>
        <v>22.2</v>
      </c>
      <c r="M6100" s="14">
        <f>貼り付けシート!D6100</f>
        <v>10.8</v>
      </c>
      <c r="N6100" s="18">
        <f>貼り付けシート!E6100</f>
        <v>64.541927500400519</v>
      </c>
      <c r="O6100" s="18">
        <f>貼り付けシート!F6100</f>
        <v>0</v>
      </c>
      <c r="P6100" s="19">
        <f t="shared" si="574"/>
        <v>0</v>
      </c>
      <c r="Q6100" s="19">
        <f t="shared" si="575"/>
        <v>0</v>
      </c>
    </row>
    <row r="6101" spans="1:17">
      <c r="A6101" s="38">
        <v>41893</v>
      </c>
      <c r="B6101" s="49" t="s">
        <v>172</v>
      </c>
      <c r="C6101" s="24">
        <f t="shared" si="570"/>
        <v>30.406921776000001</v>
      </c>
      <c r="D6101" s="24">
        <f t="shared" si="571"/>
        <v>0</v>
      </c>
      <c r="E6101" s="18">
        <f>IF(G6101&gt;=0.3,(バックデータ一覧!$C$10*(バックデータ一覧!$C$12*計算過程!L6101+バックデータ一覧!$C$13*LN(計算過程!G6101)+バックデータ一覧!$C$14)^バックデータ一覧!$C$11+バックデータ一覧!$E$10*(計算過程!G6101/(バックデータ一覧!$E$12*計算過程!L6101+バックデータ一覧!$E$13*LN(計算過程!G6101)+バックデータ一覧!$E$14))^バックデータ一覧!$E$11)*計算過程!$W$11*10^-3,0)</f>
        <v>0</v>
      </c>
      <c r="F6101" s="18">
        <f>IF(G6101&lt;0.3,(バックデータ一覧!$C$10*(バックデータ一覧!$C$12*計算過程!L6101+バックデータ一覧!$C$13*LN(0.3)+バックデータ一覧!$C$14)^バックデータ一覧!$C$11+バックデータ一覧!$E$10*(0.3/(バックデータ一覧!$E$12*計算過程!L6101+バックデータ一覧!$E$13*LN(0.3)+バックデータ一覧!$E$14))^バックデータ一覧!$E$11)*計算過程!$W$11*計算過程!G6101/0.3*10^-3,0)</f>
        <v>0</v>
      </c>
      <c r="G6101" s="18">
        <f t="shared" si="572"/>
        <v>0</v>
      </c>
      <c r="H6101" s="18">
        <f t="shared" si="573"/>
        <v>0</v>
      </c>
      <c r="I6101" s="24">
        <v>0</v>
      </c>
      <c r="J6101" s="24">
        <v>0</v>
      </c>
      <c r="K6101" s="24">
        <v>0</v>
      </c>
      <c r="L6101" s="14">
        <f>貼り付けシート!C6101</f>
        <v>21.1</v>
      </c>
      <c r="M6101" s="14">
        <f>貼り付けシート!D6101</f>
        <v>11.8</v>
      </c>
      <c r="N6101" s="18">
        <f>貼り付けシート!E6101</f>
        <v>75.306646550806917</v>
      </c>
      <c r="O6101" s="18">
        <f>貼り付けシート!F6101</f>
        <v>0</v>
      </c>
      <c r="P6101" s="19">
        <f t="shared" si="574"/>
        <v>0</v>
      </c>
      <c r="Q6101" s="19">
        <f t="shared" si="575"/>
        <v>0</v>
      </c>
    </row>
    <row r="6102" spans="1:17">
      <c r="A6102" s="38">
        <v>41894</v>
      </c>
      <c r="B6102" s="49" t="s">
        <v>149</v>
      </c>
      <c r="C6102" s="24">
        <f t="shared" si="570"/>
        <v>30.406921776000001</v>
      </c>
      <c r="D6102" s="24">
        <f t="shared" si="571"/>
        <v>0</v>
      </c>
      <c r="E6102" s="18">
        <f>IF(G6102&gt;=0.3,(バックデータ一覧!$C$10*(バックデータ一覧!$C$12*計算過程!L6102+バックデータ一覧!$C$13*LN(計算過程!G6102)+バックデータ一覧!$C$14)^バックデータ一覧!$C$11+バックデータ一覧!$E$10*(計算過程!G6102/(バックデータ一覧!$E$12*計算過程!L6102+バックデータ一覧!$E$13*LN(計算過程!G6102)+バックデータ一覧!$E$14))^バックデータ一覧!$E$11)*計算過程!$W$11*10^-3,0)</f>
        <v>0</v>
      </c>
      <c r="F6102" s="18">
        <f>IF(G6102&lt;0.3,(バックデータ一覧!$C$10*(バックデータ一覧!$C$12*計算過程!L6102+バックデータ一覧!$C$13*LN(0.3)+バックデータ一覧!$C$14)^バックデータ一覧!$C$11+バックデータ一覧!$E$10*(0.3/(バックデータ一覧!$E$12*計算過程!L6102+バックデータ一覧!$E$13*LN(0.3)+バックデータ一覧!$E$14))^バックデータ一覧!$E$11)*計算過程!$W$11*計算過程!G6102/0.3*10^-3,0)</f>
        <v>0</v>
      </c>
      <c r="G6102" s="18">
        <f t="shared" si="572"/>
        <v>0</v>
      </c>
      <c r="H6102" s="18">
        <f t="shared" si="573"/>
        <v>0</v>
      </c>
      <c r="I6102" s="24">
        <v>0</v>
      </c>
      <c r="J6102" s="24">
        <v>0</v>
      </c>
      <c r="K6102" s="24">
        <v>0</v>
      </c>
      <c r="L6102" s="14">
        <f>貼り付けシート!C6102</f>
        <v>19.399999999999999</v>
      </c>
      <c r="M6102" s="14">
        <f>貼り付けシート!D6102</f>
        <v>12.6</v>
      </c>
      <c r="N6102" s="18">
        <f>貼り付けシート!E6102</f>
        <v>89.211460322025985</v>
      </c>
      <c r="O6102" s="18">
        <f>貼り付けシート!F6102</f>
        <v>0</v>
      </c>
      <c r="P6102" s="19">
        <f t="shared" si="574"/>
        <v>0</v>
      </c>
      <c r="Q6102" s="19">
        <f t="shared" si="575"/>
        <v>0</v>
      </c>
    </row>
    <row r="6103" spans="1:17">
      <c r="A6103" s="38">
        <v>41894</v>
      </c>
      <c r="B6103" s="49" t="s">
        <v>150</v>
      </c>
      <c r="C6103" s="24">
        <f t="shared" si="570"/>
        <v>30.406921776000001</v>
      </c>
      <c r="D6103" s="24">
        <f t="shared" si="571"/>
        <v>0</v>
      </c>
      <c r="E6103" s="18">
        <f>IF(G6103&gt;=0.3,(バックデータ一覧!$C$10*(バックデータ一覧!$C$12*計算過程!L6103+バックデータ一覧!$C$13*LN(計算過程!G6103)+バックデータ一覧!$C$14)^バックデータ一覧!$C$11+バックデータ一覧!$E$10*(計算過程!G6103/(バックデータ一覧!$E$12*計算過程!L6103+バックデータ一覧!$E$13*LN(計算過程!G6103)+バックデータ一覧!$E$14))^バックデータ一覧!$E$11)*計算過程!$W$11*10^-3,0)</f>
        <v>0</v>
      </c>
      <c r="F6103" s="18">
        <f>IF(G6103&lt;0.3,(バックデータ一覧!$C$10*(バックデータ一覧!$C$12*計算過程!L6103+バックデータ一覧!$C$13*LN(0.3)+バックデータ一覧!$C$14)^バックデータ一覧!$C$11+バックデータ一覧!$E$10*(0.3/(バックデータ一覧!$E$12*計算過程!L6103+バックデータ一覧!$E$13*LN(0.3)+バックデータ一覧!$E$14))^バックデータ一覧!$E$11)*計算過程!$W$11*計算過程!G6103/0.3*10^-3,0)</f>
        <v>0</v>
      </c>
      <c r="G6103" s="18">
        <f t="shared" si="572"/>
        <v>0</v>
      </c>
      <c r="H6103" s="18">
        <f t="shared" si="573"/>
        <v>0</v>
      </c>
      <c r="I6103" s="24">
        <v>0</v>
      </c>
      <c r="J6103" s="24">
        <v>0</v>
      </c>
      <c r="K6103" s="24">
        <v>0</v>
      </c>
      <c r="L6103" s="14">
        <f>貼り付けシート!C6103</f>
        <v>18.899999999999999</v>
      </c>
      <c r="M6103" s="14">
        <f>貼り付けシート!D6103</f>
        <v>12.4</v>
      </c>
      <c r="N6103" s="18">
        <f>貼り付けシート!E6103</f>
        <v>90.604294272231783</v>
      </c>
      <c r="O6103" s="18">
        <f>貼り付けシート!F6103</f>
        <v>0</v>
      </c>
      <c r="P6103" s="19">
        <f t="shared" si="574"/>
        <v>0</v>
      </c>
      <c r="Q6103" s="19">
        <f t="shared" si="575"/>
        <v>0</v>
      </c>
    </row>
    <row r="6104" spans="1:17">
      <c r="A6104" s="38">
        <v>41894</v>
      </c>
      <c r="B6104" s="49" t="s">
        <v>151</v>
      </c>
      <c r="C6104" s="24">
        <f t="shared" si="570"/>
        <v>30.406921776000001</v>
      </c>
      <c r="D6104" s="24">
        <f t="shared" si="571"/>
        <v>0</v>
      </c>
      <c r="E6104" s="18">
        <f>IF(G6104&gt;=0.3,(バックデータ一覧!$C$10*(バックデータ一覧!$C$12*計算過程!L6104+バックデータ一覧!$C$13*LN(計算過程!G6104)+バックデータ一覧!$C$14)^バックデータ一覧!$C$11+バックデータ一覧!$E$10*(計算過程!G6104/(バックデータ一覧!$E$12*計算過程!L6104+バックデータ一覧!$E$13*LN(計算過程!G6104)+バックデータ一覧!$E$14))^バックデータ一覧!$E$11)*計算過程!$W$11*10^-3,0)</f>
        <v>0</v>
      </c>
      <c r="F6104" s="18">
        <f>IF(G6104&lt;0.3,(バックデータ一覧!$C$10*(バックデータ一覧!$C$12*計算過程!L6104+バックデータ一覧!$C$13*LN(0.3)+バックデータ一覧!$C$14)^バックデータ一覧!$C$11+バックデータ一覧!$E$10*(0.3/(バックデータ一覧!$E$12*計算過程!L6104+バックデータ一覧!$E$13*LN(0.3)+バックデータ一覧!$E$14))^バックデータ一覧!$E$11)*計算過程!$W$11*計算過程!G6104/0.3*10^-3,0)</f>
        <v>0</v>
      </c>
      <c r="G6104" s="18">
        <f t="shared" si="572"/>
        <v>0</v>
      </c>
      <c r="H6104" s="18">
        <f t="shared" si="573"/>
        <v>0</v>
      </c>
      <c r="I6104" s="24">
        <v>0</v>
      </c>
      <c r="J6104" s="24">
        <v>0</v>
      </c>
      <c r="K6104" s="24">
        <v>0</v>
      </c>
      <c r="L6104" s="14">
        <f>貼り付けシート!C6104</f>
        <v>18</v>
      </c>
      <c r="M6104" s="14">
        <f>貼り付けシート!D6104</f>
        <v>11.9</v>
      </c>
      <c r="N6104" s="18">
        <f>貼り付けシート!E6104</f>
        <v>92.070694555093496</v>
      </c>
      <c r="O6104" s="18">
        <f>貼り付けシート!F6104</f>
        <v>0</v>
      </c>
      <c r="P6104" s="19">
        <f t="shared" si="574"/>
        <v>0</v>
      </c>
      <c r="Q6104" s="19">
        <f t="shared" si="575"/>
        <v>0</v>
      </c>
    </row>
    <row r="6105" spans="1:17">
      <c r="A6105" s="38">
        <v>41894</v>
      </c>
      <c r="B6105" s="49" t="s">
        <v>152</v>
      </c>
      <c r="C6105" s="24">
        <f t="shared" si="570"/>
        <v>30.406921776000001</v>
      </c>
      <c r="D6105" s="24">
        <f t="shared" si="571"/>
        <v>0</v>
      </c>
      <c r="E6105" s="18">
        <f>IF(G6105&gt;=0.3,(バックデータ一覧!$C$10*(バックデータ一覧!$C$12*計算過程!L6105+バックデータ一覧!$C$13*LN(計算過程!G6105)+バックデータ一覧!$C$14)^バックデータ一覧!$C$11+バックデータ一覧!$E$10*(計算過程!G6105/(バックデータ一覧!$E$12*計算過程!L6105+バックデータ一覧!$E$13*LN(計算過程!G6105)+バックデータ一覧!$E$14))^バックデータ一覧!$E$11)*計算過程!$W$11*10^-3,0)</f>
        <v>0</v>
      </c>
      <c r="F6105" s="18">
        <f>IF(G6105&lt;0.3,(バックデータ一覧!$C$10*(バックデータ一覧!$C$12*計算過程!L6105+バックデータ一覧!$C$13*LN(0.3)+バックデータ一覧!$C$14)^バックデータ一覧!$C$11+バックデータ一覧!$E$10*(0.3/(バックデータ一覧!$E$12*計算過程!L6105+バックデータ一覧!$E$13*LN(0.3)+バックデータ一覧!$E$14))^バックデータ一覧!$E$11)*計算過程!$W$11*計算過程!G6105/0.3*10^-3,0)</f>
        <v>0</v>
      </c>
      <c r="G6105" s="18">
        <f t="shared" si="572"/>
        <v>0</v>
      </c>
      <c r="H6105" s="18">
        <f t="shared" si="573"/>
        <v>0</v>
      </c>
      <c r="I6105" s="24">
        <v>0</v>
      </c>
      <c r="J6105" s="24">
        <v>0</v>
      </c>
      <c r="K6105" s="24">
        <v>0</v>
      </c>
      <c r="L6105" s="14">
        <f>貼り付けシート!C6105</f>
        <v>17.5</v>
      </c>
      <c r="M6105" s="14">
        <f>貼り付けシート!D6105</f>
        <v>11.5</v>
      </c>
      <c r="N6105" s="18">
        <f>貼り付けシート!E6105</f>
        <v>91.882868800540564</v>
      </c>
      <c r="O6105" s="18">
        <f>貼り付けシート!F6105</f>
        <v>0</v>
      </c>
      <c r="P6105" s="19">
        <f t="shared" si="574"/>
        <v>0</v>
      </c>
      <c r="Q6105" s="19">
        <f t="shared" si="575"/>
        <v>0</v>
      </c>
    </row>
    <row r="6106" spans="1:17">
      <c r="A6106" s="38">
        <v>41894</v>
      </c>
      <c r="B6106" s="49" t="s">
        <v>153</v>
      </c>
      <c r="C6106" s="24">
        <f t="shared" si="570"/>
        <v>30.406921776000001</v>
      </c>
      <c r="D6106" s="24">
        <f t="shared" si="571"/>
        <v>0</v>
      </c>
      <c r="E6106" s="18">
        <f>IF(G6106&gt;=0.3,(バックデータ一覧!$C$10*(バックデータ一覧!$C$12*計算過程!L6106+バックデータ一覧!$C$13*LN(計算過程!G6106)+バックデータ一覧!$C$14)^バックデータ一覧!$C$11+バックデータ一覧!$E$10*(計算過程!G6106/(バックデータ一覧!$E$12*計算過程!L6106+バックデータ一覧!$E$13*LN(計算過程!G6106)+バックデータ一覧!$E$14))^バックデータ一覧!$E$11)*計算過程!$W$11*10^-3,0)</f>
        <v>0</v>
      </c>
      <c r="F6106" s="18">
        <f>IF(G6106&lt;0.3,(バックデータ一覧!$C$10*(バックデータ一覧!$C$12*計算過程!L6106+バックデータ一覧!$C$13*LN(0.3)+バックデータ一覧!$C$14)^バックデータ一覧!$C$11+バックデータ一覧!$E$10*(0.3/(バックデータ一覧!$E$12*計算過程!L6106+バックデータ一覧!$E$13*LN(0.3)+バックデータ一覧!$E$14))^バックデータ一覧!$E$11)*計算過程!$W$11*計算過程!G6106/0.3*10^-3,0)</f>
        <v>0</v>
      </c>
      <c r="G6106" s="18">
        <f t="shared" si="572"/>
        <v>0</v>
      </c>
      <c r="H6106" s="18">
        <f t="shared" si="573"/>
        <v>0</v>
      </c>
      <c r="I6106" s="24">
        <v>0</v>
      </c>
      <c r="J6106" s="24">
        <v>0</v>
      </c>
      <c r="K6106" s="24">
        <v>0</v>
      </c>
      <c r="L6106" s="14">
        <f>貼り付けシート!C6106</f>
        <v>16.899999999999999</v>
      </c>
      <c r="M6106" s="14">
        <f>貼り付けシート!D6106</f>
        <v>11</v>
      </c>
      <c r="N6106" s="18">
        <f>貼り付けシート!E6106</f>
        <v>91.362623678980427</v>
      </c>
      <c r="O6106" s="18">
        <f>貼り付けシート!F6106</f>
        <v>0</v>
      </c>
      <c r="P6106" s="19">
        <f t="shared" si="574"/>
        <v>0</v>
      </c>
      <c r="Q6106" s="19">
        <f t="shared" si="575"/>
        <v>0</v>
      </c>
    </row>
    <row r="6107" spans="1:17">
      <c r="A6107" s="38">
        <v>41894</v>
      </c>
      <c r="B6107" s="49" t="s">
        <v>154</v>
      </c>
      <c r="C6107" s="24">
        <f t="shared" si="570"/>
        <v>30.406921776000001</v>
      </c>
      <c r="D6107" s="24">
        <f t="shared" si="571"/>
        <v>0</v>
      </c>
      <c r="E6107" s="18">
        <f>IF(G6107&gt;=0.3,(バックデータ一覧!$C$10*(バックデータ一覧!$C$12*計算過程!L6107+バックデータ一覧!$C$13*LN(計算過程!G6107)+バックデータ一覧!$C$14)^バックデータ一覧!$C$11+バックデータ一覧!$E$10*(計算過程!G6107/(バックデータ一覧!$E$12*計算過程!L6107+バックデータ一覧!$E$13*LN(計算過程!G6107)+バックデータ一覧!$E$14))^バックデータ一覧!$E$11)*計算過程!$W$11*10^-3,0)</f>
        <v>0</v>
      </c>
      <c r="F6107" s="18">
        <f>IF(G6107&lt;0.3,(バックデータ一覧!$C$10*(バックデータ一覧!$C$12*計算過程!L6107+バックデータ一覧!$C$13*LN(0.3)+バックデータ一覧!$C$14)^バックデータ一覧!$C$11+バックデータ一覧!$E$10*(0.3/(バックデータ一覧!$E$12*計算過程!L6107+バックデータ一覧!$E$13*LN(0.3)+バックデータ一覧!$E$14))^バックデータ一覧!$E$11)*計算過程!$W$11*計算過程!G6107/0.3*10^-3,0)</f>
        <v>0</v>
      </c>
      <c r="G6107" s="18">
        <f t="shared" si="572"/>
        <v>0</v>
      </c>
      <c r="H6107" s="18">
        <f t="shared" si="573"/>
        <v>0</v>
      </c>
      <c r="I6107" s="24">
        <v>0</v>
      </c>
      <c r="J6107" s="24">
        <v>0</v>
      </c>
      <c r="K6107" s="24">
        <v>0</v>
      </c>
      <c r="L6107" s="14">
        <f>貼り付けシート!C6107</f>
        <v>16.100000000000001</v>
      </c>
      <c r="M6107" s="14">
        <f>貼り付けシート!D6107</f>
        <v>10.4</v>
      </c>
      <c r="N6107" s="18">
        <f>貼り付けシート!E6107</f>
        <v>90.978041389382469</v>
      </c>
      <c r="O6107" s="18">
        <f>貼り付けシート!F6107</f>
        <v>0</v>
      </c>
      <c r="P6107" s="19">
        <f t="shared" si="574"/>
        <v>0</v>
      </c>
      <c r="Q6107" s="19">
        <f t="shared" si="575"/>
        <v>0</v>
      </c>
    </row>
    <row r="6108" spans="1:17">
      <c r="A6108" s="38">
        <v>41894</v>
      </c>
      <c r="B6108" s="49" t="s">
        <v>155</v>
      </c>
      <c r="C6108" s="24">
        <f t="shared" si="570"/>
        <v>30.406921776000001</v>
      </c>
      <c r="D6108" s="24">
        <f t="shared" si="571"/>
        <v>0</v>
      </c>
      <c r="E6108" s="18">
        <f>IF(G6108&gt;=0.3,(バックデータ一覧!$C$10*(バックデータ一覧!$C$12*計算過程!L6108+バックデータ一覧!$C$13*LN(計算過程!G6108)+バックデータ一覧!$C$14)^バックデータ一覧!$C$11+バックデータ一覧!$E$10*(計算過程!G6108/(バックデータ一覧!$E$12*計算過程!L6108+バックデータ一覧!$E$13*LN(計算過程!G6108)+バックデータ一覧!$E$14))^バックデータ一覧!$E$11)*計算過程!$W$11*10^-3,0)</f>
        <v>0</v>
      </c>
      <c r="F6108" s="18">
        <f>IF(G6108&lt;0.3,(バックデータ一覧!$C$10*(バックデータ一覧!$C$12*計算過程!L6108+バックデータ一覧!$C$13*LN(0.3)+バックデータ一覧!$C$14)^バックデータ一覧!$C$11+バックデータ一覧!$E$10*(0.3/(バックデータ一覧!$E$12*計算過程!L6108+バックデータ一覧!$E$13*LN(0.3)+バックデータ一覧!$E$14))^バックデータ一覧!$E$11)*計算過程!$W$11*計算過程!G6108/0.3*10^-3,0)</f>
        <v>0</v>
      </c>
      <c r="G6108" s="18">
        <f t="shared" si="572"/>
        <v>0</v>
      </c>
      <c r="H6108" s="18">
        <f t="shared" si="573"/>
        <v>0</v>
      </c>
      <c r="I6108" s="24">
        <v>0</v>
      </c>
      <c r="J6108" s="24">
        <v>0</v>
      </c>
      <c r="K6108" s="24">
        <v>0</v>
      </c>
      <c r="L6108" s="14">
        <f>貼り付けシート!C6108</f>
        <v>16.600000000000001</v>
      </c>
      <c r="M6108" s="14">
        <f>貼り付けシート!D6108</f>
        <v>10.4</v>
      </c>
      <c r="N6108" s="18">
        <f>貼り付けシート!E6108</f>
        <v>88.124809997075118</v>
      </c>
      <c r="O6108" s="18">
        <f>貼り付けシート!F6108</f>
        <v>0</v>
      </c>
      <c r="P6108" s="19">
        <f t="shared" si="574"/>
        <v>0</v>
      </c>
      <c r="Q6108" s="19">
        <f t="shared" si="575"/>
        <v>0</v>
      </c>
    </row>
    <row r="6109" spans="1:17">
      <c r="A6109" s="38">
        <v>41894</v>
      </c>
      <c r="B6109" s="49" t="s">
        <v>156</v>
      </c>
      <c r="C6109" s="24">
        <f t="shared" si="570"/>
        <v>30.406921776000001</v>
      </c>
      <c r="D6109" s="24">
        <f t="shared" si="571"/>
        <v>0</v>
      </c>
      <c r="E6109" s="18">
        <f>IF(G6109&gt;=0.3,(バックデータ一覧!$C$10*(バックデータ一覧!$C$12*計算過程!L6109+バックデータ一覧!$C$13*LN(計算過程!G6109)+バックデータ一覧!$C$14)^バックデータ一覧!$C$11+バックデータ一覧!$E$10*(計算過程!G6109/(バックデータ一覧!$E$12*計算過程!L6109+バックデータ一覧!$E$13*LN(計算過程!G6109)+バックデータ一覧!$E$14))^バックデータ一覧!$E$11)*計算過程!$W$11*10^-3,0)</f>
        <v>0</v>
      </c>
      <c r="F6109" s="18">
        <f>IF(G6109&lt;0.3,(バックデータ一覧!$C$10*(バックデータ一覧!$C$12*計算過程!L6109+バックデータ一覧!$C$13*LN(0.3)+バックデータ一覧!$C$14)^バックデータ一覧!$C$11+バックデータ一覧!$E$10*(0.3/(バックデータ一覧!$E$12*計算過程!L6109+バックデータ一覧!$E$13*LN(0.3)+バックデータ一覧!$E$14))^バックデータ一覧!$E$11)*計算過程!$W$11*計算過程!G6109/0.3*10^-3,0)</f>
        <v>0</v>
      </c>
      <c r="G6109" s="18">
        <f t="shared" si="572"/>
        <v>0</v>
      </c>
      <c r="H6109" s="18">
        <f t="shared" si="573"/>
        <v>0</v>
      </c>
      <c r="I6109" s="24">
        <v>0</v>
      </c>
      <c r="J6109" s="24">
        <v>0</v>
      </c>
      <c r="K6109" s="24">
        <v>0</v>
      </c>
      <c r="L6109" s="14">
        <f>貼り付けシート!C6109</f>
        <v>18.8</v>
      </c>
      <c r="M6109" s="14">
        <f>貼り付けシート!D6109</f>
        <v>11</v>
      </c>
      <c r="N6109" s="18">
        <f>貼り付けシート!E6109</f>
        <v>81.057568109066821</v>
      </c>
      <c r="O6109" s="18">
        <f>貼り付けシート!F6109</f>
        <v>0</v>
      </c>
      <c r="P6109" s="19">
        <f t="shared" si="574"/>
        <v>0</v>
      </c>
      <c r="Q6109" s="19">
        <f t="shared" si="575"/>
        <v>0</v>
      </c>
    </row>
    <row r="6110" spans="1:17">
      <c r="A6110" s="38">
        <v>41894</v>
      </c>
      <c r="B6110" s="49" t="s">
        <v>157</v>
      </c>
      <c r="C6110" s="24">
        <f t="shared" si="570"/>
        <v>30.406921776000001</v>
      </c>
      <c r="D6110" s="24">
        <f t="shared" si="571"/>
        <v>0</v>
      </c>
      <c r="E6110" s="18">
        <f>IF(G6110&gt;=0.3,(バックデータ一覧!$C$10*(バックデータ一覧!$C$12*計算過程!L6110+バックデータ一覧!$C$13*LN(計算過程!G6110)+バックデータ一覧!$C$14)^バックデータ一覧!$C$11+バックデータ一覧!$E$10*(計算過程!G6110/(バックデータ一覧!$E$12*計算過程!L6110+バックデータ一覧!$E$13*LN(計算過程!G6110)+バックデータ一覧!$E$14))^バックデータ一覧!$E$11)*計算過程!$W$11*10^-3,0)</f>
        <v>0</v>
      </c>
      <c r="F6110" s="18">
        <f>IF(G6110&lt;0.3,(バックデータ一覧!$C$10*(バックデータ一覧!$C$12*計算過程!L6110+バックデータ一覧!$C$13*LN(0.3)+バックデータ一覧!$C$14)^バックデータ一覧!$C$11+バックデータ一覧!$E$10*(0.3/(バックデータ一覧!$E$12*計算過程!L6110+バックデータ一覧!$E$13*LN(0.3)+バックデータ一覧!$E$14))^バックデータ一覧!$E$11)*計算過程!$W$11*計算過程!G6110/0.3*10^-3,0)</f>
        <v>0</v>
      </c>
      <c r="G6110" s="18">
        <f t="shared" si="572"/>
        <v>0</v>
      </c>
      <c r="H6110" s="18">
        <f t="shared" si="573"/>
        <v>0</v>
      </c>
      <c r="I6110" s="24">
        <v>0</v>
      </c>
      <c r="J6110" s="24">
        <v>0</v>
      </c>
      <c r="K6110" s="24">
        <v>0</v>
      </c>
      <c r="L6110" s="14">
        <f>貼り付けシート!C6110</f>
        <v>22.2</v>
      </c>
      <c r="M6110" s="14">
        <f>貼り付けシート!D6110</f>
        <v>12</v>
      </c>
      <c r="N6110" s="18">
        <f>貼り付けシート!E6110</f>
        <v>71.577517914920151</v>
      </c>
      <c r="O6110" s="18">
        <f>貼り付けシート!F6110</f>
        <v>0</v>
      </c>
      <c r="P6110" s="19">
        <f t="shared" si="574"/>
        <v>0</v>
      </c>
      <c r="Q6110" s="19">
        <f t="shared" si="575"/>
        <v>0</v>
      </c>
    </row>
    <row r="6111" spans="1:17">
      <c r="A6111" s="38">
        <v>41894</v>
      </c>
      <c r="B6111" s="49" t="s">
        <v>158</v>
      </c>
      <c r="C6111" s="24">
        <f t="shared" si="570"/>
        <v>30.406921776000001</v>
      </c>
      <c r="D6111" s="24">
        <f t="shared" si="571"/>
        <v>0</v>
      </c>
      <c r="E6111" s="18">
        <f>IF(G6111&gt;=0.3,(バックデータ一覧!$C$10*(バックデータ一覧!$C$12*計算過程!L6111+バックデータ一覧!$C$13*LN(計算過程!G6111)+バックデータ一覧!$C$14)^バックデータ一覧!$C$11+バックデータ一覧!$E$10*(計算過程!G6111/(バックデータ一覧!$E$12*計算過程!L6111+バックデータ一覧!$E$13*LN(計算過程!G6111)+バックデータ一覧!$E$14))^バックデータ一覧!$E$11)*計算過程!$W$11*10^-3,0)</f>
        <v>0</v>
      </c>
      <c r="F6111" s="18">
        <f>IF(G6111&lt;0.3,(バックデータ一覧!$C$10*(バックデータ一覧!$C$12*計算過程!L6111+バックデータ一覧!$C$13*LN(0.3)+バックデータ一覧!$C$14)^バックデータ一覧!$C$11+バックデータ一覧!$E$10*(0.3/(バックデータ一覧!$E$12*計算過程!L6111+バックデータ一覧!$E$13*LN(0.3)+バックデータ一覧!$E$14))^バックデータ一覧!$E$11)*計算過程!$W$11*計算過程!G6111/0.3*10^-3,0)</f>
        <v>0</v>
      </c>
      <c r="G6111" s="18">
        <f t="shared" si="572"/>
        <v>0</v>
      </c>
      <c r="H6111" s="18">
        <f t="shared" si="573"/>
        <v>0</v>
      </c>
      <c r="I6111" s="24">
        <v>0</v>
      </c>
      <c r="J6111" s="24">
        <v>0</v>
      </c>
      <c r="K6111" s="24">
        <v>0</v>
      </c>
      <c r="L6111" s="14">
        <f>貼り付けシート!C6111</f>
        <v>24.8</v>
      </c>
      <c r="M6111" s="14">
        <f>貼り付けシート!D6111</f>
        <v>9.6999999999999993</v>
      </c>
      <c r="N6111" s="18">
        <f>貼り付けシート!E6111</f>
        <v>49.642590837978403</v>
      </c>
      <c r="O6111" s="18">
        <f>貼り付けシート!F6111</f>
        <v>0</v>
      </c>
      <c r="P6111" s="19">
        <f t="shared" si="574"/>
        <v>0</v>
      </c>
      <c r="Q6111" s="19">
        <f t="shared" si="575"/>
        <v>0</v>
      </c>
    </row>
    <row r="6112" spans="1:17">
      <c r="A6112" s="38">
        <v>41894</v>
      </c>
      <c r="B6112" s="49" t="s">
        <v>159</v>
      </c>
      <c r="C6112" s="24">
        <f t="shared" si="570"/>
        <v>30.406921776000001</v>
      </c>
      <c r="D6112" s="24">
        <f t="shared" si="571"/>
        <v>0</v>
      </c>
      <c r="E6112" s="18">
        <f>IF(G6112&gt;=0.3,(バックデータ一覧!$C$10*(バックデータ一覧!$C$12*計算過程!L6112+バックデータ一覧!$C$13*LN(計算過程!G6112)+バックデータ一覧!$C$14)^バックデータ一覧!$C$11+バックデータ一覧!$E$10*(計算過程!G6112/(バックデータ一覧!$E$12*計算過程!L6112+バックデータ一覧!$E$13*LN(計算過程!G6112)+バックデータ一覧!$E$14))^バックデータ一覧!$E$11)*計算過程!$W$11*10^-3,0)</f>
        <v>0</v>
      </c>
      <c r="F6112" s="18">
        <f>IF(G6112&lt;0.3,(バックデータ一覧!$C$10*(バックデータ一覧!$C$12*計算過程!L6112+バックデータ一覧!$C$13*LN(0.3)+バックデータ一覧!$C$14)^バックデータ一覧!$C$11+バックデータ一覧!$E$10*(0.3/(バックデータ一覧!$E$12*計算過程!L6112+バックデータ一覧!$E$13*LN(0.3)+バックデータ一覧!$E$14))^バックデータ一覧!$E$11)*計算過程!$W$11*計算過程!G6112/0.3*10^-3,0)</f>
        <v>0</v>
      </c>
      <c r="G6112" s="18">
        <f t="shared" si="572"/>
        <v>0</v>
      </c>
      <c r="H6112" s="18">
        <f t="shared" si="573"/>
        <v>0</v>
      </c>
      <c r="I6112" s="24">
        <v>0</v>
      </c>
      <c r="J6112" s="24">
        <v>0</v>
      </c>
      <c r="K6112" s="24">
        <v>0</v>
      </c>
      <c r="L6112" s="14">
        <f>貼り付けシート!C6112</f>
        <v>27.6</v>
      </c>
      <c r="M6112" s="14">
        <f>貼り付けシート!D6112</f>
        <v>7.9</v>
      </c>
      <c r="N6112" s="18">
        <f>貼り付けシート!E6112</f>
        <v>34.364722731026255</v>
      </c>
      <c r="O6112" s="18">
        <f>貼り付けシート!F6112</f>
        <v>0</v>
      </c>
      <c r="P6112" s="19">
        <f t="shared" si="574"/>
        <v>0</v>
      </c>
      <c r="Q6112" s="19">
        <f t="shared" si="575"/>
        <v>0</v>
      </c>
    </row>
    <row r="6113" spans="1:17">
      <c r="A6113" s="38">
        <v>41894</v>
      </c>
      <c r="B6113" s="49" t="s">
        <v>160</v>
      </c>
      <c r="C6113" s="24">
        <f t="shared" si="570"/>
        <v>30.406921776000001</v>
      </c>
      <c r="D6113" s="24">
        <f t="shared" si="571"/>
        <v>0</v>
      </c>
      <c r="E6113" s="18">
        <f>IF(G6113&gt;=0.3,(バックデータ一覧!$C$10*(バックデータ一覧!$C$12*計算過程!L6113+バックデータ一覧!$C$13*LN(計算過程!G6113)+バックデータ一覧!$C$14)^バックデータ一覧!$C$11+バックデータ一覧!$E$10*(計算過程!G6113/(バックデータ一覧!$E$12*計算過程!L6113+バックデータ一覧!$E$13*LN(計算過程!G6113)+バックデータ一覧!$E$14))^バックデータ一覧!$E$11)*計算過程!$W$11*10^-3,0)</f>
        <v>0</v>
      </c>
      <c r="F6113" s="18">
        <f>IF(G6113&lt;0.3,(バックデータ一覧!$C$10*(バックデータ一覧!$C$12*計算過程!L6113+バックデータ一覧!$C$13*LN(0.3)+バックデータ一覧!$C$14)^バックデータ一覧!$C$11+バックデータ一覧!$E$10*(0.3/(バックデータ一覧!$E$12*計算過程!L6113+バックデータ一覧!$E$13*LN(0.3)+バックデータ一覧!$E$14))^バックデータ一覧!$E$11)*計算過程!$W$11*計算過程!G6113/0.3*10^-3,0)</f>
        <v>0</v>
      </c>
      <c r="G6113" s="18">
        <f t="shared" si="572"/>
        <v>0</v>
      </c>
      <c r="H6113" s="18">
        <f t="shared" si="573"/>
        <v>0</v>
      </c>
      <c r="I6113" s="24">
        <v>0</v>
      </c>
      <c r="J6113" s="24">
        <v>0</v>
      </c>
      <c r="K6113" s="24">
        <v>0</v>
      </c>
      <c r="L6113" s="14">
        <f>貼り付けシート!C6113</f>
        <v>27.5</v>
      </c>
      <c r="M6113" s="14">
        <f>貼り付けシート!D6113</f>
        <v>8.9</v>
      </c>
      <c r="N6113" s="18">
        <f>貼り付けシート!E6113</f>
        <v>38.880000420884727</v>
      </c>
      <c r="O6113" s="18">
        <f>貼り付けシート!F6113</f>
        <v>0</v>
      </c>
      <c r="P6113" s="19">
        <f t="shared" si="574"/>
        <v>0</v>
      </c>
      <c r="Q6113" s="19">
        <f t="shared" si="575"/>
        <v>0</v>
      </c>
    </row>
    <row r="6114" spans="1:17">
      <c r="A6114" s="38">
        <v>41894</v>
      </c>
      <c r="B6114" s="49" t="s">
        <v>161</v>
      </c>
      <c r="C6114" s="24">
        <f t="shared" si="570"/>
        <v>30.406921776000001</v>
      </c>
      <c r="D6114" s="24">
        <f t="shared" si="571"/>
        <v>0</v>
      </c>
      <c r="E6114" s="18">
        <f>IF(G6114&gt;=0.3,(バックデータ一覧!$C$10*(バックデータ一覧!$C$12*計算過程!L6114+バックデータ一覧!$C$13*LN(計算過程!G6114)+バックデータ一覧!$C$14)^バックデータ一覧!$C$11+バックデータ一覧!$E$10*(計算過程!G6114/(バックデータ一覧!$E$12*計算過程!L6114+バックデータ一覧!$E$13*LN(計算過程!G6114)+バックデータ一覧!$E$14))^バックデータ一覧!$E$11)*計算過程!$W$11*10^-3,0)</f>
        <v>0</v>
      </c>
      <c r="F6114" s="18">
        <f>IF(G6114&lt;0.3,(バックデータ一覧!$C$10*(バックデータ一覧!$C$12*計算過程!L6114+バックデータ一覧!$C$13*LN(0.3)+バックデータ一覧!$C$14)^バックデータ一覧!$C$11+バックデータ一覧!$E$10*(0.3/(バックデータ一覧!$E$12*計算過程!L6114+バックデータ一覧!$E$13*LN(0.3)+バックデータ一覧!$E$14))^バックデータ一覧!$E$11)*計算過程!$W$11*計算過程!G6114/0.3*10^-3,0)</f>
        <v>0</v>
      </c>
      <c r="G6114" s="18">
        <f t="shared" si="572"/>
        <v>0</v>
      </c>
      <c r="H6114" s="18">
        <f t="shared" si="573"/>
        <v>0</v>
      </c>
      <c r="I6114" s="24">
        <v>0</v>
      </c>
      <c r="J6114" s="24">
        <v>0</v>
      </c>
      <c r="K6114" s="24">
        <v>0</v>
      </c>
      <c r="L6114" s="14">
        <f>貼り付けシート!C6114</f>
        <v>27.3</v>
      </c>
      <c r="M6114" s="14">
        <f>貼り付けシート!D6114</f>
        <v>8.6</v>
      </c>
      <c r="N6114" s="18">
        <f>貼り付けシート!E6114</f>
        <v>38.029960080455446</v>
      </c>
      <c r="O6114" s="18">
        <f>貼り付けシート!F6114</f>
        <v>0</v>
      </c>
      <c r="P6114" s="19">
        <f t="shared" si="574"/>
        <v>0</v>
      </c>
      <c r="Q6114" s="19">
        <f t="shared" si="575"/>
        <v>0</v>
      </c>
    </row>
    <row r="6115" spans="1:17">
      <c r="A6115" s="38">
        <v>41894</v>
      </c>
      <c r="B6115" s="49" t="s">
        <v>162</v>
      </c>
      <c r="C6115" s="24">
        <f t="shared" si="570"/>
        <v>30.406921776000001</v>
      </c>
      <c r="D6115" s="24">
        <f t="shared" si="571"/>
        <v>0</v>
      </c>
      <c r="E6115" s="18">
        <f>IF(G6115&gt;=0.3,(バックデータ一覧!$C$10*(バックデータ一覧!$C$12*計算過程!L6115+バックデータ一覧!$C$13*LN(計算過程!G6115)+バックデータ一覧!$C$14)^バックデータ一覧!$C$11+バックデータ一覧!$E$10*(計算過程!G6115/(バックデータ一覧!$E$12*計算過程!L6115+バックデータ一覧!$E$13*LN(計算過程!G6115)+バックデータ一覧!$E$14))^バックデータ一覧!$E$11)*計算過程!$W$11*10^-3,0)</f>
        <v>0</v>
      </c>
      <c r="F6115" s="18">
        <f>IF(G6115&lt;0.3,(バックデータ一覧!$C$10*(バックデータ一覧!$C$12*計算過程!L6115+バックデータ一覧!$C$13*LN(0.3)+バックデータ一覧!$C$14)^バックデータ一覧!$C$11+バックデータ一覧!$E$10*(0.3/(バックデータ一覧!$E$12*計算過程!L6115+バックデータ一覧!$E$13*LN(0.3)+バックデータ一覧!$E$14))^バックデータ一覧!$E$11)*計算過程!$W$11*計算過程!G6115/0.3*10^-3,0)</f>
        <v>0</v>
      </c>
      <c r="G6115" s="18">
        <f t="shared" si="572"/>
        <v>0</v>
      </c>
      <c r="H6115" s="18">
        <f t="shared" si="573"/>
        <v>0</v>
      </c>
      <c r="I6115" s="24">
        <v>0</v>
      </c>
      <c r="J6115" s="24">
        <v>0</v>
      </c>
      <c r="K6115" s="24">
        <v>0</v>
      </c>
      <c r="L6115" s="14">
        <f>貼り付けシート!C6115</f>
        <v>27.7</v>
      </c>
      <c r="M6115" s="14">
        <f>貼り付けシート!D6115</f>
        <v>9.4</v>
      </c>
      <c r="N6115" s="18">
        <f>貼り付けシート!E6115</f>
        <v>40.554881319737923</v>
      </c>
      <c r="O6115" s="18">
        <f>貼り付けシート!F6115</f>
        <v>0</v>
      </c>
      <c r="P6115" s="19">
        <f t="shared" si="574"/>
        <v>0</v>
      </c>
      <c r="Q6115" s="19">
        <f t="shared" si="575"/>
        <v>0</v>
      </c>
    </row>
    <row r="6116" spans="1:17">
      <c r="A6116" s="38">
        <v>41894</v>
      </c>
      <c r="B6116" s="49" t="s">
        <v>163</v>
      </c>
      <c r="C6116" s="24">
        <f t="shared" si="570"/>
        <v>30.406921776000001</v>
      </c>
      <c r="D6116" s="24">
        <f t="shared" si="571"/>
        <v>0</v>
      </c>
      <c r="E6116" s="18">
        <f>IF(G6116&gt;=0.3,(バックデータ一覧!$C$10*(バックデータ一覧!$C$12*計算過程!L6116+バックデータ一覧!$C$13*LN(計算過程!G6116)+バックデータ一覧!$C$14)^バックデータ一覧!$C$11+バックデータ一覧!$E$10*(計算過程!G6116/(バックデータ一覧!$E$12*計算過程!L6116+バックデータ一覧!$E$13*LN(計算過程!G6116)+バックデータ一覧!$E$14))^バックデータ一覧!$E$11)*計算過程!$W$11*10^-3,0)</f>
        <v>0</v>
      </c>
      <c r="F6116" s="18">
        <f>IF(G6116&lt;0.3,(バックデータ一覧!$C$10*(バックデータ一覧!$C$12*計算過程!L6116+バックデータ一覧!$C$13*LN(0.3)+バックデータ一覧!$C$14)^バックデータ一覧!$C$11+バックデータ一覧!$E$10*(0.3/(バックデータ一覧!$E$12*計算過程!L6116+バックデータ一覧!$E$13*LN(0.3)+バックデータ一覧!$E$14))^バックデータ一覧!$E$11)*計算過程!$W$11*計算過程!G6116/0.3*10^-3,0)</f>
        <v>0</v>
      </c>
      <c r="G6116" s="18">
        <f t="shared" si="572"/>
        <v>0</v>
      </c>
      <c r="H6116" s="18">
        <f t="shared" si="573"/>
        <v>0</v>
      </c>
      <c r="I6116" s="24">
        <v>0</v>
      </c>
      <c r="J6116" s="24">
        <v>0</v>
      </c>
      <c r="K6116" s="24">
        <v>0</v>
      </c>
      <c r="L6116" s="14">
        <f>貼り付けシート!C6116</f>
        <v>27.5</v>
      </c>
      <c r="M6116" s="14">
        <f>貼り付けシート!D6116</f>
        <v>8.5</v>
      </c>
      <c r="N6116" s="18">
        <f>貼り付けシート!E6116</f>
        <v>37.156142219400962</v>
      </c>
      <c r="O6116" s="18">
        <f>貼り付けシート!F6116</f>
        <v>0</v>
      </c>
      <c r="P6116" s="19">
        <f t="shared" si="574"/>
        <v>0</v>
      </c>
      <c r="Q6116" s="19">
        <f t="shared" si="575"/>
        <v>0</v>
      </c>
    </row>
    <row r="6117" spans="1:17">
      <c r="A6117" s="38">
        <v>41894</v>
      </c>
      <c r="B6117" s="49" t="s">
        <v>164</v>
      </c>
      <c r="C6117" s="24">
        <f t="shared" si="570"/>
        <v>30.406921776000001</v>
      </c>
      <c r="D6117" s="24">
        <f t="shared" si="571"/>
        <v>0</v>
      </c>
      <c r="E6117" s="18">
        <f>IF(G6117&gt;=0.3,(バックデータ一覧!$C$10*(バックデータ一覧!$C$12*計算過程!L6117+バックデータ一覧!$C$13*LN(計算過程!G6117)+バックデータ一覧!$C$14)^バックデータ一覧!$C$11+バックデータ一覧!$E$10*(計算過程!G6117/(バックデータ一覧!$E$12*計算過程!L6117+バックデータ一覧!$E$13*LN(計算過程!G6117)+バックデータ一覧!$E$14))^バックデータ一覧!$E$11)*計算過程!$W$11*10^-3,0)</f>
        <v>0</v>
      </c>
      <c r="F6117" s="18">
        <f>IF(G6117&lt;0.3,(バックデータ一覧!$C$10*(バックデータ一覧!$C$12*計算過程!L6117+バックデータ一覧!$C$13*LN(0.3)+バックデータ一覧!$C$14)^バックデータ一覧!$C$11+バックデータ一覧!$E$10*(0.3/(バックデータ一覧!$E$12*計算過程!L6117+バックデータ一覧!$E$13*LN(0.3)+バックデータ一覧!$E$14))^バックデータ一覧!$E$11)*計算過程!$W$11*計算過程!G6117/0.3*10^-3,0)</f>
        <v>0</v>
      </c>
      <c r="G6117" s="18">
        <f t="shared" si="572"/>
        <v>0</v>
      </c>
      <c r="H6117" s="18">
        <f t="shared" si="573"/>
        <v>0</v>
      </c>
      <c r="I6117" s="24">
        <v>0</v>
      </c>
      <c r="J6117" s="24">
        <v>0</v>
      </c>
      <c r="K6117" s="24">
        <v>0</v>
      </c>
      <c r="L6117" s="14">
        <f>貼り付けシート!C6117</f>
        <v>26.8</v>
      </c>
      <c r="M6117" s="14">
        <f>貼り付けシート!D6117</f>
        <v>9.4</v>
      </c>
      <c r="N6117" s="18">
        <f>貼り付けシート!E6117</f>
        <v>42.751354076490522</v>
      </c>
      <c r="O6117" s="18">
        <f>貼り付けシート!F6117</f>
        <v>0</v>
      </c>
      <c r="P6117" s="19">
        <f t="shared" si="574"/>
        <v>0</v>
      </c>
      <c r="Q6117" s="19">
        <f t="shared" si="575"/>
        <v>0</v>
      </c>
    </row>
    <row r="6118" spans="1:17">
      <c r="A6118" s="38">
        <v>41894</v>
      </c>
      <c r="B6118" s="49" t="s">
        <v>165</v>
      </c>
      <c r="C6118" s="24">
        <f t="shared" si="570"/>
        <v>30.406921776000001</v>
      </c>
      <c r="D6118" s="24">
        <f t="shared" si="571"/>
        <v>0</v>
      </c>
      <c r="E6118" s="18">
        <f>IF(G6118&gt;=0.3,(バックデータ一覧!$C$10*(バックデータ一覧!$C$12*計算過程!L6118+バックデータ一覧!$C$13*LN(計算過程!G6118)+バックデータ一覧!$C$14)^バックデータ一覧!$C$11+バックデータ一覧!$E$10*(計算過程!G6118/(バックデータ一覧!$E$12*計算過程!L6118+バックデータ一覧!$E$13*LN(計算過程!G6118)+バックデータ一覧!$E$14))^バックデータ一覧!$E$11)*計算過程!$W$11*10^-3,0)</f>
        <v>0</v>
      </c>
      <c r="F6118" s="18">
        <f>IF(G6118&lt;0.3,(バックデータ一覧!$C$10*(バックデータ一覧!$C$12*計算過程!L6118+バックデータ一覧!$C$13*LN(0.3)+バックデータ一覧!$C$14)^バックデータ一覧!$C$11+バックデータ一覧!$E$10*(0.3/(バックデータ一覧!$E$12*計算過程!L6118+バックデータ一覧!$E$13*LN(0.3)+バックデータ一覧!$E$14))^バックデータ一覧!$E$11)*計算過程!$W$11*計算過程!G6118/0.3*10^-3,0)</f>
        <v>0</v>
      </c>
      <c r="G6118" s="18">
        <f t="shared" si="572"/>
        <v>0</v>
      </c>
      <c r="H6118" s="18">
        <f t="shared" si="573"/>
        <v>0</v>
      </c>
      <c r="I6118" s="24">
        <v>0</v>
      </c>
      <c r="J6118" s="24">
        <v>0</v>
      </c>
      <c r="K6118" s="24">
        <v>0</v>
      </c>
      <c r="L6118" s="14">
        <f>貼り付けシート!C6118</f>
        <v>25.9</v>
      </c>
      <c r="M6118" s="14">
        <f>貼り付けシート!D6118</f>
        <v>8.6</v>
      </c>
      <c r="N6118" s="18">
        <f>貼り付けシート!E6118</f>
        <v>41.29852089548752</v>
      </c>
      <c r="O6118" s="18">
        <f>貼り付けシート!F6118</f>
        <v>0</v>
      </c>
      <c r="P6118" s="19">
        <f t="shared" si="574"/>
        <v>0</v>
      </c>
      <c r="Q6118" s="19">
        <f t="shared" si="575"/>
        <v>0</v>
      </c>
    </row>
    <row r="6119" spans="1:17">
      <c r="A6119" s="38">
        <v>41894</v>
      </c>
      <c r="B6119" s="49" t="s">
        <v>166</v>
      </c>
      <c r="C6119" s="24">
        <f t="shared" si="570"/>
        <v>30.406921776000001</v>
      </c>
      <c r="D6119" s="24">
        <f t="shared" si="571"/>
        <v>0</v>
      </c>
      <c r="E6119" s="18">
        <f>IF(G6119&gt;=0.3,(バックデータ一覧!$C$10*(バックデータ一覧!$C$12*計算過程!L6119+バックデータ一覧!$C$13*LN(計算過程!G6119)+バックデータ一覧!$C$14)^バックデータ一覧!$C$11+バックデータ一覧!$E$10*(計算過程!G6119/(バックデータ一覧!$E$12*計算過程!L6119+バックデータ一覧!$E$13*LN(計算過程!G6119)+バックデータ一覧!$E$14))^バックデータ一覧!$E$11)*計算過程!$W$11*10^-3,0)</f>
        <v>0</v>
      </c>
      <c r="F6119" s="18">
        <f>IF(G6119&lt;0.3,(バックデータ一覧!$C$10*(バックデータ一覧!$C$12*計算過程!L6119+バックデータ一覧!$C$13*LN(0.3)+バックデータ一覧!$C$14)^バックデータ一覧!$C$11+バックデータ一覧!$E$10*(0.3/(バックデータ一覧!$E$12*計算過程!L6119+バックデータ一覧!$E$13*LN(0.3)+バックデータ一覧!$E$14))^バックデータ一覧!$E$11)*計算過程!$W$11*計算過程!G6119/0.3*10^-3,0)</f>
        <v>0</v>
      </c>
      <c r="G6119" s="18">
        <f t="shared" si="572"/>
        <v>0</v>
      </c>
      <c r="H6119" s="18">
        <f t="shared" si="573"/>
        <v>0</v>
      </c>
      <c r="I6119" s="24">
        <v>0</v>
      </c>
      <c r="J6119" s="24">
        <v>0</v>
      </c>
      <c r="K6119" s="24">
        <v>0</v>
      </c>
      <c r="L6119" s="14">
        <f>貼り付けシート!C6119</f>
        <v>25.3</v>
      </c>
      <c r="M6119" s="14">
        <f>貼り付けシート!D6119</f>
        <v>8.8000000000000007</v>
      </c>
      <c r="N6119" s="18">
        <f>貼り付けシート!E6119</f>
        <v>43.776837995772979</v>
      </c>
      <c r="O6119" s="18">
        <f>貼り付けシート!F6119</f>
        <v>0</v>
      </c>
      <c r="P6119" s="19">
        <f t="shared" si="574"/>
        <v>0</v>
      </c>
      <c r="Q6119" s="19">
        <f t="shared" si="575"/>
        <v>0</v>
      </c>
    </row>
    <row r="6120" spans="1:17">
      <c r="A6120" s="38">
        <v>41894</v>
      </c>
      <c r="B6120" s="49" t="s">
        <v>167</v>
      </c>
      <c r="C6120" s="24">
        <f t="shared" si="570"/>
        <v>30.406921776000001</v>
      </c>
      <c r="D6120" s="24">
        <f t="shared" si="571"/>
        <v>0</v>
      </c>
      <c r="E6120" s="18">
        <f>IF(G6120&gt;=0.3,(バックデータ一覧!$C$10*(バックデータ一覧!$C$12*計算過程!L6120+バックデータ一覧!$C$13*LN(計算過程!G6120)+バックデータ一覧!$C$14)^バックデータ一覧!$C$11+バックデータ一覧!$E$10*(計算過程!G6120/(バックデータ一覧!$E$12*計算過程!L6120+バックデータ一覧!$E$13*LN(計算過程!G6120)+バックデータ一覧!$E$14))^バックデータ一覧!$E$11)*計算過程!$W$11*10^-3,0)</f>
        <v>0</v>
      </c>
      <c r="F6120" s="18">
        <f>IF(G6120&lt;0.3,(バックデータ一覧!$C$10*(バックデータ一覧!$C$12*計算過程!L6120+バックデータ一覧!$C$13*LN(0.3)+バックデータ一覧!$C$14)^バックデータ一覧!$C$11+バックデータ一覧!$E$10*(0.3/(バックデータ一覧!$E$12*計算過程!L6120+バックデータ一覧!$E$13*LN(0.3)+バックデータ一覧!$E$14))^バックデータ一覧!$E$11)*計算過程!$W$11*計算過程!G6120/0.3*10^-3,0)</f>
        <v>0</v>
      </c>
      <c r="G6120" s="18">
        <f t="shared" si="572"/>
        <v>0</v>
      </c>
      <c r="H6120" s="18">
        <f t="shared" si="573"/>
        <v>0</v>
      </c>
      <c r="I6120" s="24">
        <v>0</v>
      </c>
      <c r="J6120" s="24">
        <v>0</v>
      </c>
      <c r="K6120" s="24">
        <v>0</v>
      </c>
      <c r="L6120" s="14">
        <f>貼り付けシート!C6120</f>
        <v>24.5</v>
      </c>
      <c r="M6120" s="14">
        <f>貼り付けシート!D6120</f>
        <v>9.1999999999999993</v>
      </c>
      <c r="N6120" s="18">
        <f>貼り付けシート!E6120</f>
        <v>47.973589797304122</v>
      </c>
      <c r="O6120" s="18">
        <f>貼り付けシート!F6120</f>
        <v>0</v>
      </c>
      <c r="P6120" s="19">
        <f t="shared" si="574"/>
        <v>0</v>
      </c>
      <c r="Q6120" s="19">
        <f t="shared" si="575"/>
        <v>0</v>
      </c>
    </row>
    <row r="6121" spans="1:17">
      <c r="A6121" s="38">
        <v>41894</v>
      </c>
      <c r="B6121" s="49" t="s">
        <v>168</v>
      </c>
      <c r="C6121" s="24">
        <f t="shared" si="570"/>
        <v>30.406921776000001</v>
      </c>
      <c r="D6121" s="24">
        <f t="shared" si="571"/>
        <v>0</v>
      </c>
      <c r="E6121" s="18">
        <f>IF(G6121&gt;=0.3,(バックデータ一覧!$C$10*(バックデータ一覧!$C$12*計算過程!L6121+バックデータ一覧!$C$13*LN(計算過程!G6121)+バックデータ一覧!$C$14)^バックデータ一覧!$C$11+バックデータ一覧!$E$10*(計算過程!G6121/(バックデータ一覧!$E$12*計算過程!L6121+バックデータ一覧!$E$13*LN(計算過程!G6121)+バックデータ一覧!$E$14))^バックデータ一覧!$E$11)*計算過程!$W$11*10^-3,0)</f>
        <v>0</v>
      </c>
      <c r="F6121" s="18">
        <f>IF(G6121&lt;0.3,(バックデータ一覧!$C$10*(バックデータ一覧!$C$12*計算過程!L6121+バックデータ一覧!$C$13*LN(0.3)+バックデータ一覧!$C$14)^バックデータ一覧!$C$11+バックデータ一覧!$E$10*(0.3/(バックデータ一覧!$E$12*計算過程!L6121+バックデータ一覧!$E$13*LN(0.3)+バックデータ一覧!$E$14))^バックデータ一覧!$E$11)*計算過程!$W$11*計算過程!G6121/0.3*10^-3,0)</f>
        <v>0</v>
      </c>
      <c r="G6121" s="18">
        <f t="shared" si="572"/>
        <v>0</v>
      </c>
      <c r="H6121" s="18">
        <f t="shared" si="573"/>
        <v>0</v>
      </c>
      <c r="I6121" s="24">
        <v>0</v>
      </c>
      <c r="J6121" s="24">
        <v>0</v>
      </c>
      <c r="K6121" s="24">
        <v>0</v>
      </c>
      <c r="L6121" s="14">
        <f>貼り付けシート!C6121</f>
        <v>22.4</v>
      </c>
      <c r="M6121" s="14">
        <f>貼り付けシート!D6121</f>
        <v>11</v>
      </c>
      <c r="N6121" s="18">
        <f>貼り付けシート!E6121</f>
        <v>64.921356284957596</v>
      </c>
      <c r="O6121" s="18">
        <f>貼り付けシート!F6121</f>
        <v>0</v>
      </c>
      <c r="P6121" s="19">
        <f t="shared" si="574"/>
        <v>0</v>
      </c>
      <c r="Q6121" s="19">
        <f t="shared" si="575"/>
        <v>0</v>
      </c>
    </row>
    <row r="6122" spans="1:17">
      <c r="A6122" s="38">
        <v>41894</v>
      </c>
      <c r="B6122" s="49" t="s">
        <v>169</v>
      </c>
      <c r="C6122" s="24">
        <f t="shared" si="570"/>
        <v>30.406921776000001</v>
      </c>
      <c r="D6122" s="24">
        <f t="shared" si="571"/>
        <v>0</v>
      </c>
      <c r="E6122" s="18">
        <f>IF(G6122&gt;=0.3,(バックデータ一覧!$C$10*(バックデータ一覧!$C$12*計算過程!L6122+バックデータ一覧!$C$13*LN(計算過程!G6122)+バックデータ一覧!$C$14)^バックデータ一覧!$C$11+バックデータ一覧!$E$10*(計算過程!G6122/(バックデータ一覧!$E$12*計算過程!L6122+バックデータ一覧!$E$13*LN(計算過程!G6122)+バックデータ一覧!$E$14))^バックデータ一覧!$E$11)*計算過程!$W$11*10^-3,0)</f>
        <v>0</v>
      </c>
      <c r="F6122" s="18">
        <f>IF(G6122&lt;0.3,(バックデータ一覧!$C$10*(バックデータ一覧!$C$12*計算過程!L6122+バックデータ一覧!$C$13*LN(0.3)+バックデータ一覧!$C$14)^バックデータ一覧!$C$11+バックデータ一覧!$E$10*(0.3/(バックデータ一覧!$E$12*計算過程!L6122+バックデータ一覧!$E$13*LN(0.3)+バックデータ一覧!$E$14))^バックデータ一覧!$E$11)*計算過程!$W$11*計算過程!G6122/0.3*10^-3,0)</f>
        <v>0</v>
      </c>
      <c r="G6122" s="18">
        <f t="shared" si="572"/>
        <v>0</v>
      </c>
      <c r="H6122" s="18">
        <f t="shared" si="573"/>
        <v>0</v>
      </c>
      <c r="I6122" s="24">
        <v>0</v>
      </c>
      <c r="J6122" s="24">
        <v>0</v>
      </c>
      <c r="K6122" s="24">
        <v>0</v>
      </c>
      <c r="L6122" s="14">
        <f>貼り付けシート!C6122</f>
        <v>20.9</v>
      </c>
      <c r="M6122" s="14">
        <f>貼り付けシート!D6122</f>
        <v>11.4</v>
      </c>
      <c r="N6122" s="18">
        <f>貼り付けシート!E6122</f>
        <v>73.700338806189137</v>
      </c>
      <c r="O6122" s="18">
        <f>貼り付けシート!F6122</f>
        <v>0</v>
      </c>
      <c r="P6122" s="19">
        <f t="shared" si="574"/>
        <v>0</v>
      </c>
      <c r="Q6122" s="19">
        <f t="shared" si="575"/>
        <v>0</v>
      </c>
    </row>
    <row r="6123" spans="1:17">
      <c r="A6123" s="38">
        <v>41894</v>
      </c>
      <c r="B6123" s="49" t="s">
        <v>170</v>
      </c>
      <c r="C6123" s="24">
        <f t="shared" si="570"/>
        <v>30.406921776000001</v>
      </c>
      <c r="D6123" s="24">
        <f t="shared" si="571"/>
        <v>0</v>
      </c>
      <c r="E6123" s="18">
        <f>IF(G6123&gt;=0.3,(バックデータ一覧!$C$10*(バックデータ一覧!$C$12*計算過程!L6123+バックデータ一覧!$C$13*LN(計算過程!G6123)+バックデータ一覧!$C$14)^バックデータ一覧!$C$11+バックデータ一覧!$E$10*(計算過程!G6123/(バックデータ一覧!$E$12*計算過程!L6123+バックデータ一覧!$E$13*LN(計算過程!G6123)+バックデータ一覧!$E$14))^バックデータ一覧!$E$11)*計算過程!$W$11*10^-3,0)</f>
        <v>0</v>
      </c>
      <c r="F6123" s="18">
        <f>IF(G6123&lt;0.3,(バックデータ一覧!$C$10*(バックデータ一覧!$C$12*計算過程!L6123+バックデータ一覧!$C$13*LN(0.3)+バックデータ一覧!$C$14)^バックデータ一覧!$C$11+バックデータ一覧!$E$10*(0.3/(バックデータ一覧!$E$12*計算過程!L6123+バックデータ一覧!$E$13*LN(0.3)+バックデータ一覧!$E$14))^バックデータ一覧!$E$11)*計算過程!$W$11*計算過程!G6123/0.3*10^-3,0)</f>
        <v>0</v>
      </c>
      <c r="G6123" s="18">
        <f t="shared" si="572"/>
        <v>0</v>
      </c>
      <c r="H6123" s="18">
        <f t="shared" si="573"/>
        <v>0</v>
      </c>
      <c r="I6123" s="24">
        <v>0</v>
      </c>
      <c r="J6123" s="24">
        <v>0</v>
      </c>
      <c r="K6123" s="24">
        <v>0</v>
      </c>
      <c r="L6123" s="14">
        <f>貼り付けシート!C6123</f>
        <v>20.100000000000001</v>
      </c>
      <c r="M6123" s="14">
        <f>貼り付けシート!D6123</f>
        <v>11.3</v>
      </c>
      <c r="N6123" s="18">
        <f>貼り付けシート!E6123</f>
        <v>76.76280348075656</v>
      </c>
      <c r="O6123" s="18">
        <f>貼り付けシート!F6123</f>
        <v>0</v>
      </c>
      <c r="P6123" s="19">
        <f t="shared" si="574"/>
        <v>0</v>
      </c>
      <c r="Q6123" s="19">
        <f t="shared" si="575"/>
        <v>0</v>
      </c>
    </row>
    <row r="6124" spans="1:17">
      <c r="A6124" s="38">
        <v>41894</v>
      </c>
      <c r="B6124" s="49" t="s">
        <v>171</v>
      </c>
      <c r="C6124" s="24">
        <f t="shared" si="570"/>
        <v>30.406921776000001</v>
      </c>
      <c r="D6124" s="24">
        <f t="shared" si="571"/>
        <v>0</v>
      </c>
      <c r="E6124" s="18">
        <f>IF(G6124&gt;=0.3,(バックデータ一覧!$C$10*(バックデータ一覧!$C$12*計算過程!L6124+バックデータ一覧!$C$13*LN(計算過程!G6124)+バックデータ一覧!$C$14)^バックデータ一覧!$C$11+バックデータ一覧!$E$10*(計算過程!G6124/(バックデータ一覧!$E$12*計算過程!L6124+バックデータ一覧!$E$13*LN(計算過程!G6124)+バックデータ一覧!$E$14))^バックデータ一覧!$E$11)*計算過程!$W$11*10^-3,0)</f>
        <v>0</v>
      </c>
      <c r="F6124" s="18">
        <f>IF(G6124&lt;0.3,(バックデータ一覧!$C$10*(バックデータ一覧!$C$12*計算過程!L6124+バックデータ一覧!$C$13*LN(0.3)+バックデータ一覧!$C$14)^バックデータ一覧!$C$11+バックデータ一覧!$E$10*(0.3/(バックデータ一覧!$E$12*計算過程!L6124+バックデータ一覧!$E$13*LN(0.3)+バックデータ一覧!$E$14))^バックデータ一覧!$E$11)*計算過程!$W$11*計算過程!G6124/0.3*10^-3,0)</f>
        <v>0</v>
      </c>
      <c r="G6124" s="18">
        <f t="shared" si="572"/>
        <v>0</v>
      </c>
      <c r="H6124" s="18">
        <f t="shared" si="573"/>
        <v>0</v>
      </c>
      <c r="I6124" s="24">
        <v>0</v>
      </c>
      <c r="J6124" s="24">
        <v>0</v>
      </c>
      <c r="K6124" s="24">
        <v>0</v>
      </c>
      <c r="L6124" s="14">
        <f>貼り付けシート!C6124</f>
        <v>19.7</v>
      </c>
      <c r="M6124" s="14">
        <f>貼り付けシート!D6124</f>
        <v>11.1</v>
      </c>
      <c r="N6124" s="18">
        <f>貼り付けシート!E6124</f>
        <v>77.321791846415678</v>
      </c>
      <c r="O6124" s="18">
        <f>貼り付けシート!F6124</f>
        <v>0</v>
      </c>
      <c r="P6124" s="19">
        <f t="shared" si="574"/>
        <v>0</v>
      </c>
      <c r="Q6124" s="19">
        <f t="shared" si="575"/>
        <v>0</v>
      </c>
    </row>
    <row r="6125" spans="1:17">
      <c r="A6125" s="38">
        <v>41894</v>
      </c>
      <c r="B6125" s="49" t="s">
        <v>172</v>
      </c>
      <c r="C6125" s="24">
        <f t="shared" si="570"/>
        <v>30.406921776000001</v>
      </c>
      <c r="D6125" s="24">
        <f t="shared" si="571"/>
        <v>0</v>
      </c>
      <c r="E6125" s="18">
        <f>IF(G6125&gt;=0.3,(バックデータ一覧!$C$10*(バックデータ一覧!$C$12*計算過程!L6125+バックデータ一覧!$C$13*LN(計算過程!G6125)+バックデータ一覧!$C$14)^バックデータ一覧!$C$11+バックデータ一覧!$E$10*(計算過程!G6125/(バックデータ一覧!$E$12*計算過程!L6125+バックデータ一覧!$E$13*LN(計算過程!G6125)+バックデータ一覧!$E$14))^バックデータ一覧!$E$11)*計算過程!$W$11*10^-3,0)</f>
        <v>0</v>
      </c>
      <c r="F6125" s="18">
        <f>IF(G6125&lt;0.3,(バックデータ一覧!$C$10*(バックデータ一覧!$C$12*計算過程!L6125+バックデータ一覧!$C$13*LN(0.3)+バックデータ一覧!$C$14)^バックデータ一覧!$C$11+バックデータ一覧!$E$10*(0.3/(バックデータ一覧!$E$12*計算過程!L6125+バックデータ一覧!$E$13*LN(0.3)+バックデータ一覧!$E$14))^バックデータ一覧!$E$11)*計算過程!$W$11*計算過程!G6125/0.3*10^-3,0)</f>
        <v>0</v>
      </c>
      <c r="G6125" s="18">
        <f t="shared" si="572"/>
        <v>0</v>
      </c>
      <c r="H6125" s="18">
        <f t="shared" si="573"/>
        <v>0</v>
      </c>
      <c r="I6125" s="24">
        <v>0</v>
      </c>
      <c r="J6125" s="24">
        <v>0</v>
      </c>
      <c r="K6125" s="24">
        <v>0</v>
      </c>
      <c r="L6125" s="14">
        <f>貼り付けシート!C6125</f>
        <v>19</v>
      </c>
      <c r="M6125" s="14">
        <f>貼り付けシート!D6125</f>
        <v>11.1</v>
      </c>
      <c r="N6125" s="18">
        <f>貼り付けシート!E6125</f>
        <v>80.766026464301348</v>
      </c>
      <c r="O6125" s="18">
        <f>貼り付けシート!F6125</f>
        <v>0</v>
      </c>
      <c r="P6125" s="19">
        <f t="shared" si="574"/>
        <v>0</v>
      </c>
      <c r="Q6125" s="19">
        <f t="shared" si="575"/>
        <v>0</v>
      </c>
    </row>
    <row r="6126" spans="1:17">
      <c r="A6126" s="38">
        <v>41895</v>
      </c>
      <c r="B6126" s="49" t="s">
        <v>149</v>
      </c>
      <c r="C6126" s="24">
        <f t="shared" si="570"/>
        <v>30.406921776000001</v>
      </c>
      <c r="D6126" s="24">
        <f t="shared" si="571"/>
        <v>0</v>
      </c>
      <c r="E6126" s="18">
        <f>IF(G6126&gt;=0.3,(バックデータ一覧!$C$10*(バックデータ一覧!$C$12*計算過程!L6126+バックデータ一覧!$C$13*LN(計算過程!G6126)+バックデータ一覧!$C$14)^バックデータ一覧!$C$11+バックデータ一覧!$E$10*(計算過程!G6126/(バックデータ一覧!$E$12*計算過程!L6126+バックデータ一覧!$E$13*LN(計算過程!G6126)+バックデータ一覧!$E$14))^バックデータ一覧!$E$11)*計算過程!$W$11*10^-3,0)</f>
        <v>0</v>
      </c>
      <c r="F6126" s="18">
        <f>IF(G6126&lt;0.3,(バックデータ一覧!$C$10*(バックデータ一覧!$C$12*計算過程!L6126+バックデータ一覧!$C$13*LN(0.3)+バックデータ一覧!$C$14)^バックデータ一覧!$C$11+バックデータ一覧!$E$10*(0.3/(バックデータ一覧!$E$12*計算過程!L6126+バックデータ一覧!$E$13*LN(0.3)+バックデータ一覧!$E$14))^バックデータ一覧!$E$11)*計算過程!$W$11*計算過程!G6126/0.3*10^-3,0)</f>
        <v>0</v>
      </c>
      <c r="G6126" s="18">
        <f t="shared" si="572"/>
        <v>0</v>
      </c>
      <c r="H6126" s="18">
        <f t="shared" si="573"/>
        <v>0</v>
      </c>
      <c r="I6126" s="24">
        <v>0</v>
      </c>
      <c r="J6126" s="24">
        <v>0</v>
      </c>
      <c r="K6126" s="24">
        <v>0</v>
      </c>
      <c r="L6126" s="14">
        <f>貼り付けシート!C6126</f>
        <v>18.5</v>
      </c>
      <c r="M6126" s="14">
        <f>貼り付けシート!D6126</f>
        <v>11.1</v>
      </c>
      <c r="N6126" s="18">
        <f>貼り付けシート!E6126</f>
        <v>83.331822313079101</v>
      </c>
      <c r="O6126" s="18">
        <f>貼り付けシート!F6126</f>
        <v>0</v>
      </c>
      <c r="P6126" s="19">
        <f t="shared" si="574"/>
        <v>0</v>
      </c>
      <c r="Q6126" s="19">
        <f t="shared" si="575"/>
        <v>0</v>
      </c>
    </row>
    <row r="6127" spans="1:17">
      <c r="A6127" s="38">
        <v>41895</v>
      </c>
      <c r="B6127" s="49" t="s">
        <v>150</v>
      </c>
      <c r="C6127" s="24">
        <f t="shared" si="570"/>
        <v>30.406921776000001</v>
      </c>
      <c r="D6127" s="24">
        <f t="shared" si="571"/>
        <v>0</v>
      </c>
      <c r="E6127" s="18">
        <f>IF(G6127&gt;=0.3,(バックデータ一覧!$C$10*(バックデータ一覧!$C$12*計算過程!L6127+バックデータ一覧!$C$13*LN(計算過程!G6127)+バックデータ一覧!$C$14)^バックデータ一覧!$C$11+バックデータ一覧!$E$10*(計算過程!G6127/(バックデータ一覧!$E$12*計算過程!L6127+バックデータ一覧!$E$13*LN(計算過程!G6127)+バックデータ一覧!$E$14))^バックデータ一覧!$E$11)*計算過程!$W$11*10^-3,0)</f>
        <v>0</v>
      </c>
      <c r="F6127" s="18">
        <f>IF(G6127&lt;0.3,(バックデータ一覧!$C$10*(バックデータ一覧!$C$12*計算過程!L6127+バックデータ一覧!$C$13*LN(0.3)+バックデータ一覧!$C$14)^バックデータ一覧!$C$11+バックデータ一覧!$E$10*(0.3/(バックデータ一覧!$E$12*計算過程!L6127+バックデータ一覧!$E$13*LN(0.3)+バックデータ一覧!$E$14))^バックデータ一覧!$E$11)*計算過程!$W$11*計算過程!G6127/0.3*10^-3,0)</f>
        <v>0</v>
      </c>
      <c r="G6127" s="18">
        <f t="shared" si="572"/>
        <v>0</v>
      </c>
      <c r="H6127" s="18">
        <f t="shared" si="573"/>
        <v>0</v>
      </c>
      <c r="I6127" s="24">
        <v>0</v>
      </c>
      <c r="J6127" s="24">
        <v>0</v>
      </c>
      <c r="K6127" s="24">
        <v>0</v>
      </c>
      <c r="L6127" s="14">
        <f>貼り付けシート!C6127</f>
        <v>17.899999999999999</v>
      </c>
      <c r="M6127" s="14">
        <f>貼り付けシート!D6127</f>
        <v>11.1</v>
      </c>
      <c r="N6127" s="18">
        <f>貼り付けシート!E6127</f>
        <v>86.532497669681675</v>
      </c>
      <c r="O6127" s="18">
        <f>貼り付けシート!F6127</f>
        <v>0</v>
      </c>
      <c r="P6127" s="19">
        <f t="shared" si="574"/>
        <v>0</v>
      </c>
      <c r="Q6127" s="19">
        <f t="shared" si="575"/>
        <v>0</v>
      </c>
    </row>
    <row r="6128" spans="1:17">
      <c r="A6128" s="38">
        <v>41895</v>
      </c>
      <c r="B6128" s="49" t="s">
        <v>151</v>
      </c>
      <c r="C6128" s="24">
        <f t="shared" si="570"/>
        <v>30.406921776000001</v>
      </c>
      <c r="D6128" s="24">
        <f t="shared" si="571"/>
        <v>0</v>
      </c>
      <c r="E6128" s="18">
        <f>IF(G6128&gt;=0.3,(バックデータ一覧!$C$10*(バックデータ一覧!$C$12*計算過程!L6128+バックデータ一覧!$C$13*LN(計算過程!G6128)+バックデータ一覧!$C$14)^バックデータ一覧!$C$11+バックデータ一覧!$E$10*(計算過程!G6128/(バックデータ一覧!$E$12*計算過程!L6128+バックデータ一覧!$E$13*LN(計算過程!G6128)+バックデータ一覧!$E$14))^バックデータ一覧!$E$11)*計算過程!$W$11*10^-3,0)</f>
        <v>0</v>
      </c>
      <c r="F6128" s="18">
        <f>IF(G6128&lt;0.3,(バックデータ一覧!$C$10*(バックデータ一覧!$C$12*計算過程!L6128+バックデータ一覧!$C$13*LN(0.3)+バックデータ一覧!$C$14)^バックデータ一覧!$C$11+バックデータ一覧!$E$10*(0.3/(バックデータ一覧!$E$12*計算過程!L6128+バックデータ一覧!$E$13*LN(0.3)+バックデータ一覧!$E$14))^バックデータ一覧!$E$11)*計算過程!$W$11*計算過程!G6128/0.3*10^-3,0)</f>
        <v>0</v>
      </c>
      <c r="G6128" s="18">
        <f t="shared" si="572"/>
        <v>0</v>
      </c>
      <c r="H6128" s="18">
        <f t="shared" si="573"/>
        <v>0</v>
      </c>
      <c r="I6128" s="24">
        <v>0</v>
      </c>
      <c r="J6128" s="24">
        <v>0</v>
      </c>
      <c r="K6128" s="24">
        <v>0</v>
      </c>
      <c r="L6128" s="14">
        <f>貼り付けシート!C6128</f>
        <v>17.8</v>
      </c>
      <c r="M6128" s="14">
        <f>貼り付けシート!D6128</f>
        <v>10.9</v>
      </c>
      <c r="N6128" s="18">
        <f>貼り付けシート!E6128</f>
        <v>85.537286257096596</v>
      </c>
      <c r="O6128" s="18">
        <f>貼り付けシート!F6128</f>
        <v>0</v>
      </c>
      <c r="P6128" s="19">
        <f t="shared" si="574"/>
        <v>0</v>
      </c>
      <c r="Q6128" s="19">
        <f t="shared" si="575"/>
        <v>0</v>
      </c>
    </row>
    <row r="6129" spans="1:17">
      <c r="A6129" s="38">
        <v>41895</v>
      </c>
      <c r="B6129" s="49" t="s">
        <v>152</v>
      </c>
      <c r="C6129" s="24">
        <f t="shared" si="570"/>
        <v>30.406921776000001</v>
      </c>
      <c r="D6129" s="24">
        <f t="shared" si="571"/>
        <v>0</v>
      </c>
      <c r="E6129" s="18">
        <f>IF(G6129&gt;=0.3,(バックデータ一覧!$C$10*(バックデータ一覧!$C$12*計算過程!L6129+バックデータ一覧!$C$13*LN(計算過程!G6129)+バックデータ一覧!$C$14)^バックデータ一覧!$C$11+バックデータ一覧!$E$10*(計算過程!G6129/(バックデータ一覧!$E$12*計算過程!L6129+バックデータ一覧!$E$13*LN(計算過程!G6129)+バックデータ一覧!$E$14))^バックデータ一覧!$E$11)*計算過程!$W$11*10^-3,0)</f>
        <v>0</v>
      </c>
      <c r="F6129" s="18">
        <f>IF(G6129&lt;0.3,(バックデータ一覧!$C$10*(バックデータ一覧!$C$12*計算過程!L6129+バックデータ一覧!$C$13*LN(0.3)+バックデータ一覧!$C$14)^バックデータ一覧!$C$11+バックデータ一覧!$E$10*(0.3/(バックデータ一覧!$E$12*計算過程!L6129+バックデータ一覧!$E$13*LN(0.3)+バックデータ一覧!$E$14))^バックデータ一覧!$E$11)*計算過程!$W$11*計算過程!G6129/0.3*10^-3,0)</f>
        <v>0</v>
      </c>
      <c r="G6129" s="18">
        <f t="shared" si="572"/>
        <v>0</v>
      </c>
      <c r="H6129" s="18">
        <f t="shared" si="573"/>
        <v>0</v>
      </c>
      <c r="I6129" s="24">
        <v>0</v>
      </c>
      <c r="J6129" s="24">
        <v>0</v>
      </c>
      <c r="K6129" s="24">
        <v>0</v>
      </c>
      <c r="L6129" s="14">
        <f>貼り付けシート!C6129</f>
        <v>17.5</v>
      </c>
      <c r="M6129" s="14">
        <f>貼り付けシート!D6129</f>
        <v>10.8</v>
      </c>
      <c r="N6129" s="18">
        <f>貼り付けシート!E6129</f>
        <v>86.385452063917228</v>
      </c>
      <c r="O6129" s="18">
        <f>貼り付けシート!F6129</f>
        <v>0</v>
      </c>
      <c r="P6129" s="19">
        <f t="shared" si="574"/>
        <v>0</v>
      </c>
      <c r="Q6129" s="19">
        <f t="shared" si="575"/>
        <v>0</v>
      </c>
    </row>
    <row r="6130" spans="1:17">
      <c r="A6130" s="38">
        <v>41895</v>
      </c>
      <c r="B6130" s="49" t="s">
        <v>153</v>
      </c>
      <c r="C6130" s="24">
        <f t="shared" si="570"/>
        <v>30.406921776000001</v>
      </c>
      <c r="D6130" s="24">
        <f t="shared" si="571"/>
        <v>0</v>
      </c>
      <c r="E6130" s="18">
        <f>IF(G6130&gt;=0.3,(バックデータ一覧!$C$10*(バックデータ一覧!$C$12*計算過程!L6130+バックデータ一覧!$C$13*LN(計算過程!G6130)+バックデータ一覧!$C$14)^バックデータ一覧!$C$11+バックデータ一覧!$E$10*(計算過程!G6130/(バックデータ一覧!$E$12*計算過程!L6130+バックデータ一覧!$E$13*LN(計算過程!G6130)+バックデータ一覧!$E$14))^バックデータ一覧!$E$11)*計算過程!$W$11*10^-3,0)</f>
        <v>0</v>
      </c>
      <c r="F6130" s="18">
        <f>IF(G6130&lt;0.3,(バックデータ一覧!$C$10*(バックデータ一覧!$C$12*計算過程!L6130+バックデータ一覧!$C$13*LN(0.3)+バックデータ一覧!$C$14)^バックデータ一覧!$C$11+バックデータ一覧!$E$10*(0.3/(バックデータ一覧!$E$12*計算過程!L6130+バックデータ一覧!$E$13*LN(0.3)+バックデータ一覧!$E$14))^バックデータ一覧!$E$11)*計算過程!$W$11*計算過程!G6130/0.3*10^-3,0)</f>
        <v>0</v>
      </c>
      <c r="G6130" s="18">
        <f t="shared" si="572"/>
        <v>0</v>
      </c>
      <c r="H6130" s="18">
        <f t="shared" si="573"/>
        <v>0</v>
      </c>
      <c r="I6130" s="24">
        <v>0</v>
      </c>
      <c r="J6130" s="24">
        <v>0</v>
      </c>
      <c r="K6130" s="24">
        <v>0</v>
      </c>
      <c r="L6130" s="14">
        <f>貼り付けシート!C6130</f>
        <v>17.3</v>
      </c>
      <c r="M6130" s="14">
        <f>貼り付けシート!D6130</f>
        <v>10.8</v>
      </c>
      <c r="N6130" s="18">
        <f>貼り付けシート!E6130</f>
        <v>87.484435629967322</v>
      </c>
      <c r="O6130" s="18">
        <f>貼り付けシート!F6130</f>
        <v>0</v>
      </c>
      <c r="P6130" s="19">
        <f t="shared" si="574"/>
        <v>0</v>
      </c>
      <c r="Q6130" s="19">
        <f t="shared" si="575"/>
        <v>0</v>
      </c>
    </row>
    <row r="6131" spans="1:17">
      <c r="A6131" s="38">
        <v>41895</v>
      </c>
      <c r="B6131" s="49" t="s">
        <v>154</v>
      </c>
      <c r="C6131" s="24">
        <f t="shared" si="570"/>
        <v>30.406921776000001</v>
      </c>
      <c r="D6131" s="24">
        <f t="shared" si="571"/>
        <v>0</v>
      </c>
      <c r="E6131" s="18">
        <f>IF(G6131&gt;=0.3,(バックデータ一覧!$C$10*(バックデータ一覧!$C$12*計算過程!L6131+バックデータ一覧!$C$13*LN(計算過程!G6131)+バックデータ一覧!$C$14)^バックデータ一覧!$C$11+バックデータ一覧!$E$10*(計算過程!G6131/(バックデータ一覧!$E$12*計算過程!L6131+バックデータ一覧!$E$13*LN(計算過程!G6131)+バックデータ一覧!$E$14))^バックデータ一覧!$E$11)*計算過程!$W$11*10^-3,0)</f>
        <v>0</v>
      </c>
      <c r="F6131" s="18">
        <f>IF(G6131&lt;0.3,(バックデータ一覧!$C$10*(バックデータ一覧!$C$12*計算過程!L6131+バックデータ一覧!$C$13*LN(0.3)+バックデータ一覧!$C$14)^バックデータ一覧!$C$11+バックデータ一覧!$E$10*(0.3/(バックデータ一覧!$E$12*計算過程!L6131+バックデータ一覧!$E$13*LN(0.3)+バックデータ一覧!$E$14))^バックデータ一覧!$E$11)*計算過程!$W$11*計算過程!G6131/0.3*10^-3,0)</f>
        <v>0</v>
      </c>
      <c r="G6131" s="18">
        <f t="shared" si="572"/>
        <v>0</v>
      </c>
      <c r="H6131" s="18">
        <f t="shared" si="573"/>
        <v>0</v>
      </c>
      <c r="I6131" s="24">
        <v>0</v>
      </c>
      <c r="J6131" s="24">
        <v>0</v>
      </c>
      <c r="K6131" s="24">
        <v>0</v>
      </c>
      <c r="L6131" s="14">
        <f>貼り付けシート!C6131</f>
        <v>17.100000000000001</v>
      </c>
      <c r="M6131" s="14">
        <f>貼り付けシート!D6131</f>
        <v>10.6</v>
      </c>
      <c r="N6131" s="18">
        <f>貼り付けシート!E6131</f>
        <v>86.985914792394396</v>
      </c>
      <c r="O6131" s="18">
        <f>貼り付けシート!F6131</f>
        <v>0</v>
      </c>
      <c r="P6131" s="19">
        <f t="shared" si="574"/>
        <v>0</v>
      </c>
      <c r="Q6131" s="19">
        <f t="shared" si="575"/>
        <v>0</v>
      </c>
    </row>
    <row r="6132" spans="1:17">
      <c r="A6132" s="38">
        <v>41895</v>
      </c>
      <c r="B6132" s="49" t="s">
        <v>155</v>
      </c>
      <c r="C6132" s="24">
        <f t="shared" si="570"/>
        <v>30.406921776000001</v>
      </c>
      <c r="D6132" s="24">
        <f t="shared" si="571"/>
        <v>0</v>
      </c>
      <c r="E6132" s="18">
        <f>IF(G6132&gt;=0.3,(バックデータ一覧!$C$10*(バックデータ一覧!$C$12*計算過程!L6132+バックデータ一覧!$C$13*LN(計算過程!G6132)+バックデータ一覧!$C$14)^バックデータ一覧!$C$11+バックデータ一覧!$E$10*(計算過程!G6132/(バックデータ一覧!$E$12*計算過程!L6132+バックデータ一覧!$E$13*LN(計算過程!G6132)+バックデータ一覧!$E$14))^バックデータ一覧!$E$11)*計算過程!$W$11*10^-3,0)</f>
        <v>0</v>
      </c>
      <c r="F6132" s="18">
        <f>IF(G6132&lt;0.3,(バックデータ一覧!$C$10*(バックデータ一覧!$C$12*計算過程!L6132+バックデータ一覧!$C$13*LN(0.3)+バックデータ一覧!$C$14)^バックデータ一覧!$C$11+バックデータ一覧!$E$10*(0.3/(バックデータ一覧!$E$12*計算過程!L6132+バックデータ一覧!$E$13*LN(0.3)+バックデータ一覧!$E$14))^バックデータ一覧!$E$11)*計算過程!$W$11*計算過程!G6132/0.3*10^-3,0)</f>
        <v>0</v>
      </c>
      <c r="G6132" s="18">
        <f t="shared" si="572"/>
        <v>0</v>
      </c>
      <c r="H6132" s="18">
        <f t="shared" si="573"/>
        <v>0</v>
      </c>
      <c r="I6132" s="24">
        <v>0</v>
      </c>
      <c r="J6132" s="24">
        <v>0</v>
      </c>
      <c r="K6132" s="24">
        <v>0</v>
      </c>
      <c r="L6132" s="14">
        <f>貼り付けシート!C6132</f>
        <v>17.7</v>
      </c>
      <c r="M6132" s="14">
        <f>貼り付けシート!D6132</f>
        <v>10.7</v>
      </c>
      <c r="N6132" s="18">
        <f>貼り付けシート!E6132</f>
        <v>84.525476856427147</v>
      </c>
      <c r="O6132" s="18">
        <f>貼り付けシート!F6132</f>
        <v>0</v>
      </c>
      <c r="P6132" s="19">
        <f t="shared" si="574"/>
        <v>0</v>
      </c>
      <c r="Q6132" s="19">
        <f t="shared" si="575"/>
        <v>0</v>
      </c>
    </row>
    <row r="6133" spans="1:17">
      <c r="A6133" s="38">
        <v>41895</v>
      </c>
      <c r="B6133" s="49" t="s">
        <v>156</v>
      </c>
      <c r="C6133" s="24">
        <f t="shared" si="570"/>
        <v>30.406921776000001</v>
      </c>
      <c r="D6133" s="24">
        <f t="shared" si="571"/>
        <v>0</v>
      </c>
      <c r="E6133" s="18">
        <f>IF(G6133&gt;=0.3,(バックデータ一覧!$C$10*(バックデータ一覧!$C$12*計算過程!L6133+バックデータ一覧!$C$13*LN(計算過程!G6133)+バックデータ一覧!$C$14)^バックデータ一覧!$C$11+バックデータ一覧!$E$10*(計算過程!G6133/(バックデータ一覧!$E$12*計算過程!L6133+バックデータ一覧!$E$13*LN(計算過程!G6133)+バックデータ一覧!$E$14))^バックデータ一覧!$E$11)*計算過程!$W$11*10^-3,0)</f>
        <v>0</v>
      </c>
      <c r="F6133" s="18">
        <f>IF(G6133&lt;0.3,(バックデータ一覧!$C$10*(バックデータ一覧!$C$12*計算過程!L6133+バックデータ一覧!$C$13*LN(0.3)+バックデータ一覧!$C$14)^バックデータ一覧!$C$11+バックデータ一覧!$E$10*(0.3/(バックデータ一覧!$E$12*計算過程!L6133+バックデータ一覧!$E$13*LN(0.3)+バックデータ一覧!$E$14))^バックデータ一覧!$E$11)*計算過程!$W$11*計算過程!G6133/0.3*10^-3,0)</f>
        <v>0</v>
      </c>
      <c r="G6133" s="18">
        <f t="shared" si="572"/>
        <v>0</v>
      </c>
      <c r="H6133" s="18">
        <f t="shared" si="573"/>
        <v>0</v>
      </c>
      <c r="I6133" s="24">
        <v>0</v>
      </c>
      <c r="J6133" s="24">
        <v>0</v>
      </c>
      <c r="K6133" s="24">
        <v>0</v>
      </c>
      <c r="L6133" s="14">
        <f>貼り付けシート!C6133</f>
        <v>20.6</v>
      </c>
      <c r="M6133" s="14">
        <f>貼り付けシート!D6133</f>
        <v>11.6</v>
      </c>
      <c r="N6133" s="18">
        <f>貼り付けシート!E6133</f>
        <v>76.36769774395124</v>
      </c>
      <c r="O6133" s="18">
        <f>貼り付けシート!F6133</f>
        <v>0</v>
      </c>
      <c r="P6133" s="19">
        <f t="shared" si="574"/>
        <v>0</v>
      </c>
      <c r="Q6133" s="19">
        <f t="shared" si="575"/>
        <v>0</v>
      </c>
    </row>
    <row r="6134" spans="1:17">
      <c r="A6134" s="38">
        <v>41895</v>
      </c>
      <c r="B6134" s="49" t="s">
        <v>157</v>
      </c>
      <c r="C6134" s="24">
        <f t="shared" si="570"/>
        <v>30.406921776000001</v>
      </c>
      <c r="D6134" s="24">
        <f t="shared" si="571"/>
        <v>0</v>
      </c>
      <c r="E6134" s="18">
        <f>IF(G6134&gt;=0.3,(バックデータ一覧!$C$10*(バックデータ一覧!$C$12*計算過程!L6134+バックデータ一覧!$C$13*LN(計算過程!G6134)+バックデータ一覧!$C$14)^バックデータ一覧!$C$11+バックデータ一覧!$E$10*(計算過程!G6134/(バックデータ一覧!$E$12*計算過程!L6134+バックデータ一覧!$E$13*LN(計算過程!G6134)+バックデータ一覧!$E$14))^バックデータ一覧!$E$11)*計算過程!$W$11*10^-3,0)</f>
        <v>0</v>
      </c>
      <c r="F6134" s="18">
        <f>IF(G6134&lt;0.3,(バックデータ一覧!$C$10*(バックデータ一覧!$C$12*計算過程!L6134+バックデータ一覧!$C$13*LN(0.3)+バックデータ一覧!$C$14)^バックデータ一覧!$C$11+バックデータ一覧!$E$10*(0.3/(バックデータ一覧!$E$12*計算過程!L6134+バックデータ一覧!$E$13*LN(0.3)+バックデータ一覧!$E$14))^バックデータ一覧!$E$11)*計算過程!$W$11*計算過程!G6134/0.3*10^-3,0)</f>
        <v>0</v>
      </c>
      <c r="G6134" s="18">
        <f t="shared" si="572"/>
        <v>0</v>
      </c>
      <c r="H6134" s="18">
        <f t="shared" si="573"/>
        <v>0</v>
      </c>
      <c r="I6134" s="24">
        <v>0</v>
      </c>
      <c r="J6134" s="24">
        <v>0</v>
      </c>
      <c r="K6134" s="24">
        <v>0</v>
      </c>
      <c r="L6134" s="14">
        <f>貼り付けシート!C6134</f>
        <v>24.2</v>
      </c>
      <c r="M6134" s="14">
        <f>貼り付けシート!D6134</f>
        <v>11.6</v>
      </c>
      <c r="N6134" s="18">
        <f>貼り付けシート!E6134</f>
        <v>61.352157018428876</v>
      </c>
      <c r="O6134" s="18">
        <f>貼り付けシート!F6134</f>
        <v>0</v>
      </c>
      <c r="P6134" s="19">
        <f t="shared" si="574"/>
        <v>0</v>
      </c>
      <c r="Q6134" s="19">
        <f t="shared" si="575"/>
        <v>0</v>
      </c>
    </row>
    <row r="6135" spans="1:17">
      <c r="A6135" s="38">
        <v>41895</v>
      </c>
      <c r="B6135" s="49" t="s">
        <v>158</v>
      </c>
      <c r="C6135" s="24">
        <f t="shared" si="570"/>
        <v>30.406921776000001</v>
      </c>
      <c r="D6135" s="24">
        <f t="shared" si="571"/>
        <v>0</v>
      </c>
      <c r="E6135" s="18">
        <f>IF(G6135&gt;=0.3,(バックデータ一覧!$C$10*(バックデータ一覧!$C$12*計算過程!L6135+バックデータ一覧!$C$13*LN(計算過程!G6135)+バックデータ一覧!$C$14)^バックデータ一覧!$C$11+バックデータ一覧!$E$10*(計算過程!G6135/(バックデータ一覧!$E$12*計算過程!L6135+バックデータ一覧!$E$13*LN(計算過程!G6135)+バックデータ一覧!$E$14))^バックデータ一覧!$E$11)*計算過程!$W$11*10^-3,0)</f>
        <v>0</v>
      </c>
      <c r="F6135" s="18">
        <f>IF(G6135&lt;0.3,(バックデータ一覧!$C$10*(バックデータ一覧!$C$12*計算過程!L6135+バックデータ一覧!$C$13*LN(0.3)+バックデータ一覧!$C$14)^バックデータ一覧!$C$11+バックデータ一覧!$E$10*(0.3/(バックデータ一覧!$E$12*計算過程!L6135+バックデータ一覧!$E$13*LN(0.3)+バックデータ一覧!$E$14))^バックデータ一覧!$E$11)*計算過程!$W$11*計算過程!G6135/0.3*10^-3,0)</f>
        <v>0</v>
      </c>
      <c r="G6135" s="18">
        <f t="shared" si="572"/>
        <v>0</v>
      </c>
      <c r="H6135" s="18">
        <f t="shared" si="573"/>
        <v>0</v>
      </c>
      <c r="I6135" s="24">
        <v>0</v>
      </c>
      <c r="J6135" s="24">
        <v>0</v>
      </c>
      <c r="K6135" s="24">
        <v>0</v>
      </c>
      <c r="L6135" s="14">
        <f>貼り付けシート!C6135</f>
        <v>26.8</v>
      </c>
      <c r="M6135" s="14">
        <f>貼り付けシート!D6135</f>
        <v>12.5</v>
      </c>
      <c r="N6135" s="18">
        <f>貼り付けシート!E6135</f>
        <v>56.572449750800835</v>
      </c>
      <c r="O6135" s="18">
        <f>貼り付けシート!F6135</f>
        <v>0</v>
      </c>
      <c r="P6135" s="19">
        <f t="shared" si="574"/>
        <v>0</v>
      </c>
      <c r="Q6135" s="19">
        <f t="shared" si="575"/>
        <v>0</v>
      </c>
    </row>
    <row r="6136" spans="1:17">
      <c r="A6136" s="38">
        <v>41895</v>
      </c>
      <c r="B6136" s="49" t="s">
        <v>159</v>
      </c>
      <c r="C6136" s="24">
        <f t="shared" si="570"/>
        <v>30.406921776000001</v>
      </c>
      <c r="D6136" s="24">
        <f t="shared" si="571"/>
        <v>0</v>
      </c>
      <c r="E6136" s="18">
        <f>IF(G6136&gt;=0.3,(バックデータ一覧!$C$10*(バックデータ一覧!$C$12*計算過程!L6136+バックデータ一覧!$C$13*LN(計算過程!G6136)+バックデータ一覧!$C$14)^バックデータ一覧!$C$11+バックデータ一覧!$E$10*(計算過程!G6136/(バックデータ一覧!$E$12*計算過程!L6136+バックデータ一覧!$E$13*LN(計算過程!G6136)+バックデータ一覧!$E$14))^バックデータ一覧!$E$11)*計算過程!$W$11*10^-3,0)</f>
        <v>0</v>
      </c>
      <c r="F6136" s="18">
        <f>IF(G6136&lt;0.3,(バックデータ一覧!$C$10*(バックデータ一覧!$C$12*計算過程!L6136+バックデータ一覧!$C$13*LN(0.3)+バックデータ一覧!$C$14)^バックデータ一覧!$C$11+バックデータ一覧!$E$10*(0.3/(バックデータ一覧!$E$12*計算過程!L6136+バックデータ一覧!$E$13*LN(0.3)+バックデータ一覧!$E$14))^バックデータ一覧!$E$11)*計算過程!$W$11*計算過程!G6136/0.3*10^-3,0)</f>
        <v>0</v>
      </c>
      <c r="G6136" s="18">
        <f t="shared" si="572"/>
        <v>0</v>
      </c>
      <c r="H6136" s="18">
        <f t="shared" si="573"/>
        <v>0</v>
      </c>
      <c r="I6136" s="24">
        <v>0</v>
      </c>
      <c r="J6136" s="24">
        <v>0</v>
      </c>
      <c r="K6136" s="24">
        <v>0</v>
      </c>
      <c r="L6136" s="14">
        <f>貼り付けシート!C6136</f>
        <v>27.1</v>
      </c>
      <c r="M6136" s="14">
        <f>貼り付けシート!D6136</f>
        <v>12.3</v>
      </c>
      <c r="N6136" s="18">
        <f>貼り付けシート!E6136</f>
        <v>54.712188119306013</v>
      </c>
      <c r="O6136" s="18">
        <f>貼り付けシート!F6136</f>
        <v>0</v>
      </c>
      <c r="P6136" s="19">
        <f t="shared" si="574"/>
        <v>0</v>
      </c>
      <c r="Q6136" s="19">
        <f t="shared" si="575"/>
        <v>0</v>
      </c>
    </row>
    <row r="6137" spans="1:17">
      <c r="A6137" s="38">
        <v>41895</v>
      </c>
      <c r="B6137" s="49" t="s">
        <v>160</v>
      </c>
      <c r="C6137" s="24">
        <f t="shared" si="570"/>
        <v>30.406921776000001</v>
      </c>
      <c r="D6137" s="24">
        <f t="shared" si="571"/>
        <v>0</v>
      </c>
      <c r="E6137" s="18">
        <f>IF(G6137&gt;=0.3,(バックデータ一覧!$C$10*(バックデータ一覧!$C$12*計算過程!L6137+バックデータ一覧!$C$13*LN(計算過程!G6137)+バックデータ一覧!$C$14)^バックデータ一覧!$C$11+バックデータ一覧!$E$10*(計算過程!G6137/(バックデータ一覧!$E$12*計算過程!L6137+バックデータ一覧!$E$13*LN(計算過程!G6137)+バックデータ一覧!$E$14))^バックデータ一覧!$E$11)*計算過程!$W$11*10^-3,0)</f>
        <v>0</v>
      </c>
      <c r="F6137" s="18">
        <f>IF(G6137&lt;0.3,(バックデータ一覧!$C$10*(バックデータ一覧!$C$12*計算過程!L6137+バックデータ一覧!$C$13*LN(0.3)+バックデータ一覧!$C$14)^バックデータ一覧!$C$11+バックデータ一覧!$E$10*(0.3/(バックデータ一覧!$E$12*計算過程!L6137+バックデータ一覧!$E$13*LN(0.3)+バックデータ一覧!$E$14))^バックデータ一覧!$E$11)*計算過程!$W$11*計算過程!G6137/0.3*10^-3,0)</f>
        <v>0</v>
      </c>
      <c r="G6137" s="18">
        <f t="shared" si="572"/>
        <v>0</v>
      </c>
      <c r="H6137" s="18">
        <f t="shared" si="573"/>
        <v>0</v>
      </c>
      <c r="I6137" s="24">
        <v>0</v>
      </c>
      <c r="J6137" s="24">
        <v>0</v>
      </c>
      <c r="K6137" s="24">
        <v>0</v>
      </c>
      <c r="L6137" s="14">
        <f>貼り付けシート!C6137</f>
        <v>27</v>
      </c>
      <c r="M6137" s="14">
        <f>貼り付けシート!D6137</f>
        <v>12.3</v>
      </c>
      <c r="N6137" s="18">
        <f>貼り付けシート!E6137</f>
        <v>55.034259177310972</v>
      </c>
      <c r="O6137" s="18">
        <f>貼り付けシート!F6137</f>
        <v>0</v>
      </c>
      <c r="P6137" s="19">
        <f t="shared" si="574"/>
        <v>0</v>
      </c>
      <c r="Q6137" s="19">
        <f t="shared" si="575"/>
        <v>0</v>
      </c>
    </row>
    <row r="6138" spans="1:17">
      <c r="A6138" s="38">
        <v>41895</v>
      </c>
      <c r="B6138" s="49" t="s">
        <v>161</v>
      </c>
      <c r="C6138" s="24">
        <f t="shared" si="570"/>
        <v>30.406921776000001</v>
      </c>
      <c r="D6138" s="24">
        <f t="shared" si="571"/>
        <v>0</v>
      </c>
      <c r="E6138" s="18">
        <f>IF(G6138&gt;=0.3,(バックデータ一覧!$C$10*(バックデータ一覧!$C$12*計算過程!L6138+バックデータ一覧!$C$13*LN(計算過程!G6138)+バックデータ一覧!$C$14)^バックデータ一覧!$C$11+バックデータ一覧!$E$10*(計算過程!G6138/(バックデータ一覧!$E$12*計算過程!L6138+バックデータ一覧!$E$13*LN(計算過程!G6138)+バックデータ一覧!$E$14))^バックデータ一覧!$E$11)*計算過程!$W$11*10^-3,0)</f>
        <v>0</v>
      </c>
      <c r="F6138" s="18">
        <f>IF(G6138&lt;0.3,(バックデータ一覧!$C$10*(バックデータ一覧!$C$12*計算過程!L6138+バックデータ一覧!$C$13*LN(0.3)+バックデータ一覧!$C$14)^バックデータ一覧!$C$11+バックデータ一覧!$E$10*(0.3/(バックデータ一覧!$E$12*計算過程!L6138+バックデータ一覧!$E$13*LN(0.3)+バックデータ一覧!$E$14))^バックデータ一覧!$E$11)*計算過程!$W$11*計算過程!G6138/0.3*10^-3,0)</f>
        <v>0</v>
      </c>
      <c r="G6138" s="18">
        <f t="shared" si="572"/>
        <v>0</v>
      </c>
      <c r="H6138" s="18">
        <f t="shared" si="573"/>
        <v>0</v>
      </c>
      <c r="I6138" s="24">
        <v>0</v>
      </c>
      <c r="J6138" s="24">
        <v>0</v>
      </c>
      <c r="K6138" s="24">
        <v>0</v>
      </c>
      <c r="L6138" s="14">
        <f>貼り付けシート!C6138</f>
        <v>27.1</v>
      </c>
      <c r="M6138" s="14">
        <f>貼り付けシート!D6138</f>
        <v>12.3</v>
      </c>
      <c r="N6138" s="18">
        <f>貼り付けシート!E6138</f>
        <v>54.712188119306013</v>
      </c>
      <c r="O6138" s="18">
        <f>貼り付けシート!F6138</f>
        <v>0</v>
      </c>
      <c r="P6138" s="19">
        <f t="shared" si="574"/>
        <v>0</v>
      </c>
      <c r="Q6138" s="19">
        <f t="shared" si="575"/>
        <v>0</v>
      </c>
    </row>
    <row r="6139" spans="1:17">
      <c r="A6139" s="38">
        <v>41895</v>
      </c>
      <c r="B6139" s="49" t="s">
        <v>162</v>
      </c>
      <c r="C6139" s="24">
        <f t="shared" si="570"/>
        <v>30.406921776000001</v>
      </c>
      <c r="D6139" s="24">
        <f t="shared" si="571"/>
        <v>0</v>
      </c>
      <c r="E6139" s="18">
        <f>IF(G6139&gt;=0.3,(バックデータ一覧!$C$10*(バックデータ一覧!$C$12*計算過程!L6139+バックデータ一覧!$C$13*LN(計算過程!G6139)+バックデータ一覧!$C$14)^バックデータ一覧!$C$11+バックデータ一覧!$E$10*(計算過程!G6139/(バックデータ一覧!$E$12*計算過程!L6139+バックデータ一覧!$E$13*LN(計算過程!G6139)+バックデータ一覧!$E$14))^バックデータ一覧!$E$11)*計算過程!$W$11*10^-3,0)</f>
        <v>0</v>
      </c>
      <c r="F6139" s="18">
        <f>IF(G6139&lt;0.3,(バックデータ一覧!$C$10*(バックデータ一覧!$C$12*計算過程!L6139+バックデータ一覧!$C$13*LN(0.3)+バックデータ一覧!$C$14)^バックデータ一覧!$C$11+バックデータ一覧!$E$10*(0.3/(バックデータ一覧!$E$12*計算過程!L6139+バックデータ一覧!$E$13*LN(0.3)+バックデータ一覧!$E$14))^バックデータ一覧!$E$11)*計算過程!$W$11*計算過程!G6139/0.3*10^-3,0)</f>
        <v>0</v>
      </c>
      <c r="G6139" s="18">
        <f t="shared" si="572"/>
        <v>0</v>
      </c>
      <c r="H6139" s="18">
        <f t="shared" si="573"/>
        <v>0</v>
      </c>
      <c r="I6139" s="24">
        <v>0</v>
      </c>
      <c r="J6139" s="24">
        <v>0</v>
      </c>
      <c r="K6139" s="24">
        <v>0</v>
      </c>
      <c r="L6139" s="14">
        <f>貼り付けシート!C6139</f>
        <v>26.5</v>
      </c>
      <c r="M6139" s="14">
        <f>貼り付けシート!D6139</f>
        <v>13.1</v>
      </c>
      <c r="N6139" s="18">
        <f>貼り付けシート!E6139</f>
        <v>60.287337541140872</v>
      </c>
      <c r="O6139" s="18">
        <f>貼り付けシート!F6139</f>
        <v>0</v>
      </c>
      <c r="P6139" s="19">
        <f t="shared" si="574"/>
        <v>0</v>
      </c>
      <c r="Q6139" s="19">
        <f t="shared" si="575"/>
        <v>0</v>
      </c>
    </row>
    <row r="6140" spans="1:17">
      <c r="A6140" s="38">
        <v>41895</v>
      </c>
      <c r="B6140" s="49" t="s">
        <v>163</v>
      </c>
      <c r="C6140" s="24">
        <f t="shared" si="570"/>
        <v>30.406921776000001</v>
      </c>
      <c r="D6140" s="24">
        <f t="shared" si="571"/>
        <v>0</v>
      </c>
      <c r="E6140" s="18">
        <f>IF(G6140&gt;=0.3,(バックデータ一覧!$C$10*(バックデータ一覧!$C$12*計算過程!L6140+バックデータ一覧!$C$13*LN(計算過程!G6140)+バックデータ一覧!$C$14)^バックデータ一覧!$C$11+バックデータ一覧!$E$10*(計算過程!G6140/(バックデータ一覧!$E$12*計算過程!L6140+バックデータ一覧!$E$13*LN(計算過程!G6140)+バックデータ一覧!$E$14))^バックデータ一覧!$E$11)*計算過程!$W$11*10^-3,0)</f>
        <v>0</v>
      </c>
      <c r="F6140" s="18">
        <f>IF(G6140&lt;0.3,(バックデータ一覧!$C$10*(バックデータ一覧!$C$12*計算過程!L6140+バックデータ一覧!$C$13*LN(0.3)+バックデータ一覧!$C$14)^バックデータ一覧!$C$11+バックデータ一覧!$E$10*(0.3/(バックデータ一覧!$E$12*計算過程!L6140+バックデータ一覧!$E$13*LN(0.3)+バックデータ一覧!$E$14))^バックデータ一覧!$E$11)*計算過程!$W$11*計算過程!G6140/0.3*10^-3,0)</f>
        <v>0</v>
      </c>
      <c r="G6140" s="18">
        <f t="shared" si="572"/>
        <v>0</v>
      </c>
      <c r="H6140" s="18">
        <f t="shared" si="573"/>
        <v>0</v>
      </c>
      <c r="I6140" s="24">
        <v>0</v>
      </c>
      <c r="J6140" s="24">
        <v>0</v>
      </c>
      <c r="K6140" s="24">
        <v>0</v>
      </c>
      <c r="L6140" s="14">
        <f>貼り付けシート!C6140</f>
        <v>26.5</v>
      </c>
      <c r="M6140" s="14">
        <f>貼り付けシート!D6140</f>
        <v>12.2</v>
      </c>
      <c r="N6140" s="18">
        <f>貼り付けシート!E6140</f>
        <v>56.225136011109576</v>
      </c>
      <c r="O6140" s="18">
        <f>貼り付けシート!F6140</f>
        <v>0</v>
      </c>
      <c r="P6140" s="19">
        <f t="shared" si="574"/>
        <v>0</v>
      </c>
      <c r="Q6140" s="19">
        <f t="shared" si="575"/>
        <v>0</v>
      </c>
    </row>
    <row r="6141" spans="1:17">
      <c r="A6141" s="38">
        <v>41895</v>
      </c>
      <c r="B6141" s="49" t="s">
        <v>164</v>
      </c>
      <c r="C6141" s="24">
        <f t="shared" si="570"/>
        <v>30.406921776000001</v>
      </c>
      <c r="D6141" s="24">
        <f t="shared" si="571"/>
        <v>0</v>
      </c>
      <c r="E6141" s="18">
        <f>IF(G6141&gt;=0.3,(バックデータ一覧!$C$10*(バックデータ一覧!$C$12*計算過程!L6141+バックデータ一覧!$C$13*LN(計算過程!G6141)+バックデータ一覧!$C$14)^バックデータ一覧!$C$11+バックデータ一覧!$E$10*(計算過程!G6141/(バックデータ一覧!$E$12*計算過程!L6141+バックデータ一覧!$E$13*LN(計算過程!G6141)+バックデータ一覧!$E$14))^バックデータ一覧!$E$11)*計算過程!$W$11*10^-3,0)</f>
        <v>0</v>
      </c>
      <c r="F6141" s="18">
        <f>IF(G6141&lt;0.3,(バックデータ一覧!$C$10*(バックデータ一覧!$C$12*計算過程!L6141+バックデータ一覧!$C$13*LN(0.3)+バックデータ一覧!$C$14)^バックデータ一覧!$C$11+バックデータ一覧!$E$10*(0.3/(バックデータ一覧!$E$12*計算過程!L6141+バックデータ一覧!$E$13*LN(0.3)+バックデータ一覧!$E$14))^バックデータ一覧!$E$11)*計算過程!$W$11*計算過程!G6141/0.3*10^-3,0)</f>
        <v>0</v>
      </c>
      <c r="G6141" s="18">
        <f t="shared" si="572"/>
        <v>0</v>
      </c>
      <c r="H6141" s="18">
        <f t="shared" si="573"/>
        <v>0</v>
      </c>
      <c r="I6141" s="24">
        <v>0</v>
      </c>
      <c r="J6141" s="24">
        <v>0</v>
      </c>
      <c r="K6141" s="24">
        <v>0</v>
      </c>
      <c r="L6141" s="14">
        <f>貼り付けシート!C6141</f>
        <v>26.4</v>
      </c>
      <c r="M6141" s="14">
        <f>貼り付けシート!D6141</f>
        <v>11.9</v>
      </c>
      <c r="N6141" s="18">
        <f>貼り付けシート!E6141</f>
        <v>55.192972418413021</v>
      </c>
      <c r="O6141" s="18">
        <f>貼り付けシート!F6141</f>
        <v>0</v>
      </c>
      <c r="P6141" s="19">
        <f t="shared" si="574"/>
        <v>0</v>
      </c>
      <c r="Q6141" s="19">
        <f t="shared" si="575"/>
        <v>0</v>
      </c>
    </row>
    <row r="6142" spans="1:17">
      <c r="A6142" s="38">
        <v>41895</v>
      </c>
      <c r="B6142" s="49" t="s">
        <v>165</v>
      </c>
      <c r="C6142" s="24">
        <f t="shared" si="570"/>
        <v>30.406921776000001</v>
      </c>
      <c r="D6142" s="24">
        <f t="shared" si="571"/>
        <v>0</v>
      </c>
      <c r="E6142" s="18">
        <f>IF(G6142&gt;=0.3,(バックデータ一覧!$C$10*(バックデータ一覧!$C$12*計算過程!L6142+バックデータ一覧!$C$13*LN(計算過程!G6142)+バックデータ一覧!$C$14)^バックデータ一覧!$C$11+バックデータ一覧!$E$10*(計算過程!G6142/(バックデータ一覧!$E$12*計算過程!L6142+バックデータ一覧!$E$13*LN(計算過程!G6142)+バックデータ一覧!$E$14))^バックデータ一覧!$E$11)*計算過程!$W$11*10^-3,0)</f>
        <v>0</v>
      </c>
      <c r="F6142" s="18">
        <f>IF(G6142&lt;0.3,(バックデータ一覧!$C$10*(バックデータ一覧!$C$12*計算過程!L6142+バックデータ一覧!$C$13*LN(0.3)+バックデータ一覧!$C$14)^バックデータ一覧!$C$11+バックデータ一覧!$E$10*(0.3/(バックデータ一覧!$E$12*計算過程!L6142+バックデータ一覧!$E$13*LN(0.3)+バックデータ一覧!$E$14))^バックデータ一覧!$E$11)*計算過程!$W$11*計算過程!G6142/0.3*10^-3,0)</f>
        <v>0</v>
      </c>
      <c r="G6142" s="18">
        <f t="shared" si="572"/>
        <v>0</v>
      </c>
      <c r="H6142" s="18">
        <f t="shared" si="573"/>
        <v>0</v>
      </c>
      <c r="I6142" s="24">
        <v>0</v>
      </c>
      <c r="J6142" s="24">
        <v>0</v>
      </c>
      <c r="K6142" s="24">
        <v>0</v>
      </c>
      <c r="L6142" s="14">
        <f>貼り付けシート!C6142</f>
        <v>26</v>
      </c>
      <c r="M6142" s="14">
        <f>貼り付けシート!D6142</f>
        <v>12</v>
      </c>
      <c r="N6142" s="18">
        <f>貼り付けシート!E6142</f>
        <v>56.978579264167173</v>
      </c>
      <c r="O6142" s="18">
        <f>貼り付けシート!F6142</f>
        <v>0</v>
      </c>
      <c r="P6142" s="19">
        <f t="shared" si="574"/>
        <v>0</v>
      </c>
      <c r="Q6142" s="19">
        <f t="shared" si="575"/>
        <v>0</v>
      </c>
    </row>
    <row r="6143" spans="1:17">
      <c r="A6143" s="38">
        <v>41895</v>
      </c>
      <c r="B6143" s="49" t="s">
        <v>166</v>
      </c>
      <c r="C6143" s="24">
        <f t="shared" si="570"/>
        <v>30.406921776000001</v>
      </c>
      <c r="D6143" s="24">
        <f t="shared" si="571"/>
        <v>0</v>
      </c>
      <c r="E6143" s="18">
        <f>IF(G6143&gt;=0.3,(バックデータ一覧!$C$10*(バックデータ一覧!$C$12*計算過程!L6143+バックデータ一覧!$C$13*LN(計算過程!G6143)+バックデータ一覧!$C$14)^バックデータ一覧!$C$11+バックデータ一覧!$E$10*(計算過程!G6143/(バックデータ一覧!$E$12*計算過程!L6143+バックデータ一覧!$E$13*LN(計算過程!G6143)+バックデータ一覧!$E$14))^バックデータ一覧!$E$11)*計算過程!$W$11*10^-3,0)</f>
        <v>0</v>
      </c>
      <c r="F6143" s="18">
        <f>IF(G6143&lt;0.3,(バックデータ一覧!$C$10*(バックデータ一覧!$C$12*計算過程!L6143+バックデータ一覧!$C$13*LN(0.3)+バックデータ一覧!$C$14)^バックデータ一覧!$C$11+バックデータ一覧!$E$10*(0.3/(バックデータ一覧!$E$12*計算過程!L6143+バックデータ一覧!$E$13*LN(0.3)+バックデータ一覧!$E$14))^バックデータ一覧!$E$11)*計算過程!$W$11*計算過程!G6143/0.3*10^-3,0)</f>
        <v>0</v>
      </c>
      <c r="G6143" s="18">
        <f t="shared" si="572"/>
        <v>0</v>
      </c>
      <c r="H6143" s="18">
        <f t="shared" si="573"/>
        <v>0</v>
      </c>
      <c r="I6143" s="24">
        <v>0</v>
      </c>
      <c r="J6143" s="24">
        <v>0</v>
      </c>
      <c r="K6143" s="24">
        <v>0</v>
      </c>
      <c r="L6143" s="14">
        <f>貼り付けシート!C6143</f>
        <v>26</v>
      </c>
      <c r="M6143" s="14">
        <f>貼り付けシート!D6143</f>
        <v>12.2</v>
      </c>
      <c r="N6143" s="18">
        <f>貼り付けシート!E6143</f>
        <v>57.909954127572824</v>
      </c>
      <c r="O6143" s="18">
        <f>貼り付けシート!F6143</f>
        <v>0</v>
      </c>
      <c r="P6143" s="19">
        <f t="shared" si="574"/>
        <v>0</v>
      </c>
      <c r="Q6143" s="19">
        <f t="shared" si="575"/>
        <v>0</v>
      </c>
    </row>
    <row r="6144" spans="1:17">
      <c r="A6144" s="38">
        <v>41895</v>
      </c>
      <c r="B6144" s="49" t="s">
        <v>167</v>
      </c>
      <c r="C6144" s="24">
        <f t="shared" si="570"/>
        <v>30.406921776000001</v>
      </c>
      <c r="D6144" s="24">
        <f t="shared" si="571"/>
        <v>0</v>
      </c>
      <c r="E6144" s="18">
        <f>IF(G6144&gt;=0.3,(バックデータ一覧!$C$10*(バックデータ一覧!$C$12*計算過程!L6144+バックデータ一覧!$C$13*LN(計算過程!G6144)+バックデータ一覧!$C$14)^バックデータ一覧!$C$11+バックデータ一覧!$E$10*(計算過程!G6144/(バックデータ一覧!$E$12*計算過程!L6144+バックデータ一覧!$E$13*LN(計算過程!G6144)+バックデータ一覧!$E$14))^バックデータ一覧!$E$11)*計算過程!$W$11*10^-3,0)</f>
        <v>0</v>
      </c>
      <c r="F6144" s="18">
        <f>IF(G6144&lt;0.3,(バックデータ一覧!$C$10*(バックデータ一覧!$C$12*計算過程!L6144+バックデータ一覧!$C$13*LN(0.3)+バックデータ一覧!$C$14)^バックデータ一覧!$C$11+バックデータ一覧!$E$10*(0.3/(バックデータ一覧!$E$12*計算過程!L6144+バックデータ一覧!$E$13*LN(0.3)+バックデータ一覧!$E$14))^バックデータ一覧!$E$11)*計算過程!$W$11*計算過程!G6144/0.3*10^-3,0)</f>
        <v>0</v>
      </c>
      <c r="G6144" s="18">
        <f t="shared" si="572"/>
        <v>0</v>
      </c>
      <c r="H6144" s="18">
        <f t="shared" si="573"/>
        <v>0</v>
      </c>
      <c r="I6144" s="24">
        <v>0</v>
      </c>
      <c r="J6144" s="24">
        <v>0</v>
      </c>
      <c r="K6144" s="24">
        <v>0</v>
      </c>
      <c r="L6144" s="14">
        <f>貼り付けシート!C6144</f>
        <v>25.6</v>
      </c>
      <c r="M6144" s="14">
        <f>貼り付けシート!D6144</f>
        <v>12.3</v>
      </c>
      <c r="N6144" s="18">
        <f>貼り付けシート!E6144</f>
        <v>59.775510283183984</v>
      </c>
      <c r="O6144" s="18">
        <f>貼り付けシート!F6144</f>
        <v>0</v>
      </c>
      <c r="P6144" s="19">
        <f t="shared" si="574"/>
        <v>0</v>
      </c>
      <c r="Q6144" s="19">
        <f t="shared" si="575"/>
        <v>0</v>
      </c>
    </row>
    <row r="6145" spans="1:17">
      <c r="A6145" s="38">
        <v>41895</v>
      </c>
      <c r="B6145" s="49" t="s">
        <v>168</v>
      </c>
      <c r="C6145" s="24">
        <f t="shared" si="570"/>
        <v>30.406921776000001</v>
      </c>
      <c r="D6145" s="24">
        <f t="shared" si="571"/>
        <v>0</v>
      </c>
      <c r="E6145" s="18">
        <f>IF(G6145&gt;=0.3,(バックデータ一覧!$C$10*(バックデータ一覧!$C$12*計算過程!L6145+バックデータ一覧!$C$13*LN(計算過程!G6145)+バックデータ一覧!$C$14)^バックデータ一覧!$C$11+バックデータ一覧!$E$10*(計算過程!G6145/(バックデータ一覧!$E$12*計算過程!L6145+バックデータ一覧!$E$13*LN(計算過程!G6145)+バックデータ一覧!$E$14))^バックデータ一覧!$E$11)*計算過程!$W$11*10^-3,0)</f>
        <v>0</v>
      </c>
      <c r="F6145" s="18">
        <f>IF(G6145&lt;0.3,(バックデータ一覧!$C$10*(バックデータ一覧!$C$12*計算過程!L6145+バックデータ一覧!$C$13*LN(0.3)+バックデータ一覧!$C$14)^バックデータ一覧!$C$11+バックデータ一覧!$E$10*(0.3/(バックデータ一覧!$E$12*計算過程!L6145+バックデータ一覧!$E$13*LN(0.3)+バックデータ一覧!$E$14))^バックデータ一覧!$E$11)*計算過程!$W$11*計算過程!G6145/0.3*10^-3,0)</f>
        <v>0</v>
      </c>
      <c r="G6145" s="18">
        <f t="shared" si="572"/>
        <v>0</v>
      </c>
      <c r="H6145" s="18">
        <f t="shared" si="573"/>
        <v>0</v>
      </c>
      <c r="I6145" s="24">
        <v>0</v>
      </c>
      <c r="J6145" s="24">
        <v>0</v>
      </c>
      <c r="K6145" s="24">
        <v>0</v>
      </c>
      <c r="L6145" s="14">
        <f>貼り付けシート!C6145</f>
        <v>25.3</v>
      </c>
      <c r="M6145" s="14">
        <f>貼り付けシート!D6145</f>
        <v>12.5</v>
      </c>
      <c r="N6145" s="18">
        <f>貼り付けシート!E6145</f>
        <v>61.820396804332297</v>
      </c>
      <c r="O6145" s="18">
        <f>貼り付けシート!F6145</f>
        <v>0</v>
      </c>
      <c r="P6145" s="19">
        <f t="shared" si="574"/>
        <v>0</v>
      </c>
      <c r="Q6145" s="19">
        <f t="shared" si="575"/>
        <v>0</v>
      </c>
    </row>
    <row r="6146" spans="1:17">
      <c r="A6146" s="38">
        <v>41895</v>
      </c>
      <c r="B6146" s="49" t="s">
        <v>169</v>
      </c>
      <c r="C6146" s="24">
        <f t="shared" si="570"/>
        <v>30.406921776000001</v>
      </c>
      <c r="D6146" s="24">
        <f t="shared" si="571"/>
        <v>0</v>
      </c>
      <c r="E6146" s="18">
        <f>IF(G6146&gt;=0.3,(バックデータ一覧!$C$10*(バックデータ一覧!$C$12*計算過程!L6146+バックデータ一覧!$C$13*LN(計算過程!G6146)+バックデータ一覧!$C$14)^バックデータ一覧!$C$11+バックデータ一覧!$E$10*(計算過程!G6146/(バックデータ一覧!$E$12*計算過程!L6146+バックデータ一覧!$E$13*LN(計算過程!G6146)+バックデータ一覧!$E$14))^バックデータ一覧!$E$11)*計算過程!$W$11*10^-3,0)</f>
        <v>0</v>
      </c>
      <c r="F6146" s="18">
        <f>IF(G6146&lt;0.3,(バックデータ一覧!$C$10*(バックデータ一覧!$C$12*計算過程!L6146+バックデータ一覧!$C$13*LN(0.3)+バックデータ一覧!$C$14)^バックデータ一覧!$C$11+バックデータ一覧!$E$10*(0.3/(バックデータ一覧!$E$12*計算過程!L6146+バックデータ一覧!$E$13*LN(0.3)+バックデータ一覧!$E$14))^バックデータ一覧!$E$11)*計算過程!$W$11*計算過程!G6146/0.3*10^-3,0)</f>
        <v>0</v>
      </c>
      <c r="G6146" s="18">
        <f t="shared" si="572"/>
        <v>0</v>
      </c>
      <c r="H6146" s="18">
        <f t="shared" si="573"/>
        <v>0</v>
      </c>
      <c r="I6146" s="24">
        <v>0</v>
      </c>
      <c r="J6146" s="24">
        <v>0</v>
      </c>
      <c r="K6146" s="24">
        <v>0</v>
      </c>
      <c r="L6146" s="14">
        <f>貼り付けシート!C6146</f>
        <v>24.4</v>
      </c>
      <c r="M6146" s="14">
        <f>貼り付けシート!D6146</f>
        <v>14.3</v>
      </c>
      <c r="N6146" s="18">
        <f>貼り付けシート!E6146</f>
        <v>74.414126496514868</v>
      </c>
      <c r="O6146" s="18">
        <f>貼り付けシート!F6146</f>
        <v>0</v>
      </c>
      <c r="P6146" s="19">
        <f t="shared" si="574"/>
        <v>0</v>
      </c>
      <c r="Q6146" s="19">
        <f t="shared" si="575"/>
        <v>0</v>
      </c>
    </row>
    <row r="6147" spans="1:17">
      <c r="A6147" s="38">
        <v>41895</v>
      </c>
      <c r="B6147" s="49" t="s">
        <v>170</v>
      </c>
      <c r="C6147" s="24">
        <f t="shared" si="570"/>
        <v>30.406921776000001</v>
      </c>
      <c r="D6147" s="24">
        <f t="shared" si="571"/>
        <v>0</v>
      </c>
      <c r="E6147" s="18">
        <f>IF(G6147&gt;=0.3,(バックデータ一覧!$C$10*(バックデータ一覧!$C$12*計算過程!L6147+バックデータ一覧!$C$13*LN(計算過程!G6147)+バックデータ一覧!$C$14)^バックデータ一覧!$C$11+バックデータ一覧!$E$10*(計算過程!G6147/(バックデータ一覧!$E$12*計算過程!L6147+バックデータ一覧!$E$13*LN(計算過程!G6147)+バックデータ一覧!$E$14))^バックデータ一覧!$E$11)*計算過程!$W$11*10^-3,0)</f>
        <v>0</v>
      </c>
      <c r="F6147" s="18">
        <f>IF(G6147&lt;0.3,(バックデータ一覧!$C$10*(バックデータ一覧!$C$12*計算過程!L6147+バックデータ一覧!$C$13*LN(0.3)+バックデータ一覧!$C$14)^バックデータ一覧!$C$11+バックデータ一覧!$E$10*(0.3/(バックデータ一覧!$E$12*計算過程!L6147+バックデータ一覧!$E$13*LN(0.3)+バックデータ一覧!$E$14))^バックデータ一覧!$E$11)*計算過程!$W$11*計算過程!G6147/0.3*10^-3,0)</f>
        <v>0</v>
      </c>
      <c r="G6147" s="18">
        <f t="shared" si="572"/>
        <v>0</v>
      </c>
      <c r="H6147" s="18">
        <f t="shared" si="573"/>
        <v>0</v>
      </c>
      <c r="I6147" s="24">
        <v>0</v>
      </c>
      <c r="J6147" s="24">
        <v>0</v>
      </c>
      <c r="K6147" s="24">
        <v>0</v>
      </c>
      <c r="L6147" s="14">
        <f>貼り付けシート!C6147</f>
        <v>23.2</v>
      </c>
      <c r="M6147" s="14">
        <f>貼り付けシート!D6147</f>
        <v>14.6</v>
      </c>
      <c r="N6147" s="18">
        <f>貼り付けシート!E6147</f>
        <v>81.624696085641915</v>
      </c>
      <c r="O6147" s="18">
        <f>貼り付けシート!F6147</f>
        <v>0</v>
      </c>
      <c r="P6147" s="19">
        <f t="shared" si="574"/>
        <v>0</v>
      </c>
      <c r="Q6147" s="19">
        <f t="shared" si="575"/>
        <v>0</v>
      </c>
    </row>
    <row r="6148" spans="1:17">
      <c r="A6148" s="38">
        <v>41895</v>
      </c>
      <c r="B6148" s="49" t="s">
        <v>171</v>
      </c>
      <c r="C6148" s="24">
        <f t="shared" si="570"/>
        <v>30.406921776000001</v>
      </c>
      <c r="D6148" s="24">
        <f t="shared" si="571"/>
        <v>0</v>
      </c>
      <c r="E6148" s="18">
        <f>IF(G6148&gt;=0.3,(バックデータ一覧!$C$10*(バックデータ一覧!$C$12*計算過程!L6148+バックデータ一覧!$C$13*LN(計算過程!G6148)+バックデータ一覧!$C$14)^バックデータ一覧!$C$11+バックデータ一覧!$E$10*(計算過程!G6148/(バックデータ一覧!$E$12*計算過程!L6148+バックデータ一覧!$E$13*LN(計算過程!G6148)+バックデータ一覧!$E$14))^バックデータ一覧!$E$11)*計算過程!$W$11*10^-3,0)</f>
        <v>0</v>
      </c>
      <c r="F6148" s="18">
        <f>IF(G6148&lt;0.3,(バックデータ一覧!$C$10*(バックデータ一覧!$C$12*計算過程!L6148+バックデータ一覧!$C$13*LN(0.3)+バックデータ一覧!$C$14)^バックデータ一覧!$C$11+バックデータ一覧!$E$10*(0.3/(バックデータ一覧!$E$12*計算過程!L6148+バックデータ一覧!$E$13*LN(0.3)+バックデータ一覧!$E$14))^バックデータ一覧!$E$11)*計算過程!$W$11*計算過程!G6148/0.3*10^-3,0)</f>
        <v>0</v>
      </c>
      <c r="G6148" s="18">
        <f t="shared" si="572"/>
        <v>0</v>
      </c>
      <c r="H6148" s="18">
        <f t="shared" si="573"/>
        <v>0</v>
      </c>
      <c r="I6148" s="24">
        <v>0</v>
      </c>
      <c r="J6148" s="24">
        <v>0</v>
      </c>
      <c r="K6148" s="24">
        <v>0</v>
      </c>
      <c r="L6148" s="14">
        <f>貼り付けシート!C6148</f>
        <v>23.1</v>
      </c>
      <c r="M6148" s="14">
        <f>貼り付けシート!D6148</f>
        <v>14.4</v>
      </c>
      <c r="N6148" s="18">
        <f>貼り付けシート!E6148</f>
        <v>81.020240468490272</v>
      </c>
      <c r="O6148" s="18">
        <f>貼り付けシート!F6148</f>
        <v>0</v>
      </c>
      <c r="P6148" s="19">
        <f t="shared" si="574"/>
        <v>0</v>
      </c>
      <c r="Q6148" s="19">
        <f t="shared" si="575"/>
        <v>0</v>
      </c>
    </row>
    <row r="6149" spans="1:17">
      <c r="A6149" s="38">
        <v>41895</v>
      </c>
      <c r="B6149" s="49" t="s">
        <v>172</v>
      </c>
      <c r="C6149" s="24">
        <f t="shared" si="570"/>
        <v>30.406921776000001</v>
      </c>
      <c r="D6149" s="24">
        <f t="shared" si="571"/>
        <v>0</v>
      </c>
      <c r="E6149" s="18">
        <f>IF(G6149&gt;=0.3,(バックデータ一覧!$C$10*(バックデータ一覧!$C$12*計算過程!L6149+バックデータ一覧!$C$13*LN(計算過程!G6149)+バックデータ一覧!$C$14)^バックデータ一覧!$C$11+バックデータ一覧!$E$10*(計算過程!G6149/(バックデータ一覧!$E$12*計算過程!L6149+バックデータ一覧!$E$13*LN(計算過程!G6149)+バックデータ一覧!$E$14))^バックデータ一覧!$E$11)*計算過程!$W$11*10^-3,0)</f>
        <v>0</v>
      </c>
      <c r="F6149" s="18">
        <f>IF(G6149&lt;0.3,(バックデータ一覧!$C$10*(バックデータ一覧!$C$12*計算過程!L6149+バックデータ一覧!$C$13*LN(0.3)+バックデータ一覧!$C$14)^バックデータ一覧!$C$11+バックデータ一覧!$E$10*(0.3/(バックデータ一覧!$E$12*計算過程!L6149+バックデータ一覧!$E$13*LN(0.3)+バックデータ一覧!$E$14))^バックデータ一覧!$E$11)*計算過程!$W$11*計算過程!G6149/0.3*10^-3,0)</f>
        <v>0</v>
      </c>
      <c r="G6149" s="18">
        <f t="shared" si="572"/>
        <v>0</v>
      </c>
      <c r="H6149" s="18">
        <f t="shared" si="573"/>
        <v>0</v>
      </c>
      <c r="I6149" s="24">
        <v>0</v>
      </c>
      <c r="J6149" s="24">
        <v>0</v>
      </c>
      <c r="K6149" s="24">
        <v>0</v>
      </c>
      <c r="L6149" s="14">
        <f>貼り付けシート!C6149</f>
        <v>23.3</v>
      </c>
      <c r="M6149" s="14">
        <f>貼り付けシート!D6149</f>
        <v>14.4</v>
      </c>
      <c r="N6149" s="18">
        <f>貼り付けシート!E6149</f>
        <v>80.046774278330318</v>
      </c>
      <c r="O6149" s="18">
        <f>貼り付けシート!F6149</f>
        <v>0</v>
      </c>
      <c r="P6149" s="19">
        <f t="shared" si="574"/>
        <v>0</v>
      </c>
      <c r="Q6149" s="19">
        <f t="shared" si="575"/>
        <v>0</v>
      </c>
    </row>
    <row r="6150" spans="1:17">
      <c r="A6150" s="38">
        <v>41896</v>
      </c>
      <c r="B6150" s="49" t="s">
        <v>149</v>
      </c>
      <c r="C6150" s="24">
        <f t="shared" si="570"/>
        <v>30.406921776000001</v>
      </c>
      <c r="D6150" s="24">
        <f t="shared" si="571"/>
        <v>0</v>
      </c>
      <c r="E6150" s="18">
        <f>IF(G6150&gt;=0.3,(バックデータ一覧!$C$10*(バックデータ一覧!$C$12*計算過程!L6150+バックデータ一覧!$C$13*LN(計算過程!G6150)+バックデータ一覧!$C$14)^バックデータ一覧!$C$11+バックデータ一覧!$E$10*(計算過程!G6150/(バックデータ一覧!$E$12*計算過程!L6150+バックデータ一覧!$E$13*LN(計算過程!G6150)+バックデータ一覧!$E$14))^バックデータ一覧!$E$11)*計算過程!$W$11*10^-3,0)</f>
        <v>0</v>
      </c>
      <c r="F6150" s="18">
        <f>IF(G6150&lt;0.3,(バックデータ一覧!$C$10*(バックデータ一覧!$C$12*計算過程!L6150+バックデータ一覧!$C$13*LN(0.3)+バックデータ一覧!$C$14)^バックデータ一覧!$C$11+バックデータ一覧!$E$10*(0.3/(バックデータ一覧!$E$12*計算過程!L6150+バックデータ一覧!$E$13*LN(0.3)+バックデータ一覧!$E$14))^バックデータ一覧!$E$11)*計算過程!$W$11*計算過程!G6150/0.3*10^-3,0)</f>
        <v>0</v>
      </c>
      <c r="G6150" s="18">
        <f t="shared" si="572"/>
        <v>0</v>
      </c>
      <c r="H6150" s="18">
        <f t="shared" si="573"/>
        <v>0</v>
      </c>
      <c r="I6150" s="24">
        <v>0</v>
      </c>
      <c r="J6150" s="24">
        <v>0</v>
      </c>
      <c r="K6150" s="24">
        <v>0</v>
      </c>
      <c r="L6150" s="14">
        <f>貼り付けシート!C6150</f>
        <v>22.4</v>
      </c>
      <c r="M6150" s="14">
        <f>貼り付けシート!D6150</f>
        <v>14.4</v>
      </c>
      <c r="N6150" s="18">
        <f>貼り付けシート!E6150</f>
        <v>84.533904749535111</v>
      </c>
      <c r="O6150" s="18">
        <f>貼り付けシート!F6150</f>
        <v>0</v>
      </c>
      <c r="P6150" s="19">
        <f t="shared" si="574"/>
        <v>0</v>
      </c>
      <c r="Q6150" s="19">
        <f t="shared" si="575"/>
        <v>0</v>
      </c>
    </row>
    <row r="6151" spans="1:17">
      <c r="A6151" s="38">
        <v>41896</v>
      </c>
      <c r="B6151" s="49" t="s">
        <v>150</v>
      </c>
      <c r="C6151" s="24">
        <f t="shared" ref="C6151:C6214" si="576">$W$6*IF(AND(L6151&lt;5,N6151&gt;=80),$W$4,$W$5)*3600*10^-6</f>
        <v>30.406921776000001</v>
      </c>
      <c r="D6151" s="24">
        <f t="shared" ref="D6151:D6214" si="577">IF(G6151&gt;=0.3,E6151,F6151)</f>
        <v>0</v>
      </c>
      <c r="E6151" s="18">
        <f>IF(G6151&gt;=0.3,(バックデータ一覧!$C$10*(バックデータ一覧!$C$12*計算過程!L6151+バックデータ一覧!$C$13*LN(計算過程!G6151)+バックデータ一覧!$C$14)^バックデータ一覧!$C$11+バックデータ一覧!$E$10*(計算過程!G6151/(バックデータ一覧!$E$12*計算過程!L6151+バックデータ一覧!$E$13*LN(計算過程!G6151)+バックデータ一覧!$E$14))^バックデータ一覧!$E$11)*計算過程!$W$11*10^-3,0)</f>
        <v>0</v>
      </c>
      <c r="F6151" s="18">
        <f>IF(G6151&lt;0.3,(バックデータ一覧!$C$10*(バックデータ一覧!$C$12*計算過程!L6151+バックデータ一覧!$C$13*LN(0.3)+バックデータ一覧!$C$14)^バックデータ一覧!$C$11+バックデータ一覧!$E$10*(0.3/(バックデータ一覧!$E$12*計算過程!L6151+バックデータ一覧!$E$13*LN(0.3)+バックデータ一覧!$E$14))^バックデータ一覧!$E$11)*計算過程!$W$11*計算過程!G6151/0.3*10^-3,0)</f>
        <v>0</v>
      </c>
      <c r="G6151" s="18">
        <f t="shared" ref="G6151:G6214" si="578">H6151/($W$6*3600*10^-6)</f>
        <v>0</v>
      </c>
      <c r="H6151" s="18">
        <f t="shared" ref="H6151:H6214" si="579">IF(AND(L6151&lt;5,N6151&gt;=80),P6151/$W$4,P6151/$W$5)</f>
        <v>0</v>
      </c>
      <c r="I6151" s="24">
        <v>0</v>
      </c>
      <c r="J6151" s="24">
        <v>0</v>
      </c>
      <c r="K6151" s="24">
        <v>0</v>
      </c>
      <c r="L6151" s="14">
        <f>貼り付けシート!C6151</f>
        <v>22.3</v>
      </c>
      <c r="M6151" s="14">
        <f>貼り付けシート!D6151</f>
        <v>14.4</v>
      </c>
      <c r="N6151" s="18">
        <f>貼り付けシート!E6151</f>
        <v>85.049729032924688</v>
      </c>
      <c r="O6151" s="18">
        <f>貼り付けシート!F6151</f>
        <v>0</v>
      </c>
      <c r="P6151" s="19">
        <f t="shared" ref="P6151:P6214" si="580">IF(O6151&gt;C6151,C6151,O6151)</f>
        <v>0</v>
      </c>
      <c r="Q6151" s="19">
        <f t="shared" ref="Q6151:Q6214" si="581">IF(O6151&gt;C6151,O6151-C6151,0)</f>
        <v>0</v>
      </c>
    </row>
    <row r="6152" spans="1:17">
      <c r="A6152" s="38">
        <v>41896</v>
      </c>
      <c r="B6152" s="49" t="s">
        <v>151</v>
      </c>
      <c r="C6152" s="24">
        <f t="shared" si="576"/>
        <v>30.406921776000001</v>
      </c>
      <c r="D6152" s="24">
        <f t="shared" si="577"/>
        <v>0</v>
      </c>
      <c r="E6152" s="18">
        <f>IF(G6152&gt;=0.3,(バックデータ一覧!$C$10*(バックデータ一覧!$C$12*計算過程!L6152+バックデータ一覧!$C$13*LN(計算過程!G6152)+バックデータ一覧!$C$14)^バックデータ一覧!$C$11+バックデータ一覧!$E$10*(計算過程!G6152/(バックデータ一覧!$E$12*計算過程!L6152+バックデータ一覧!$E$13*LN(計算過程!G6152)+バックデータ一覧!$E$14))^バックデータ一覧!$E$11)*計算過程!$W$11*10^-3,0)</f>
        <v>0</v>
      </c>
      <c r="F6152" s="18">
        <f>IF(G6152&lt;0.3,(バックデータ一覧!$C$10*(バックデータ一覧!$C$12*計算過程!L6152+バックデータ一覧!$C$13*LN(0.3)+バックデータ一覧!$C$14)^バックデータ一覧!$C$11+バックデータ一覧!$E$10*(0.3/(バックデータ一覧!$E$12*計算過程!L6152+バックデータ一覧!$E$13*LN(0.3)+バックデータ一覧!$E$14))^バックデータ一覧!$E$11)*計算過程!$W$11*計算過程!G6152/0.3*10^-3,0)</f>
        <v>0</v>
      </c>
      <c r="G6152" s="18">
        <f t="shared" si="578"/>
        <v>0</v>
      </c>
      <c r="H6152" s="18">
        <f t="shared" si="579"/>
        <v>0</v>
      </c>
      <c r="I6152" s="24">
        <v>0</v>
      </c>
      <c r="J6152" s="24">
        <v>0</v>
      </c>
      <c r="K6152" s="24">
        <v>0</v>
      </c>
      <c r="L6152" s="14">
        <f>貼り付けシート!C6152</f>
        <v>22.2</v>
      </c>
      <c r="M6152" s="14">
        <f>貼り付けシート!D6152</f>
        <v>14.1</v>
      </c>
      <c r="N6152" s="18">
        <f>貼り付けシート!E6152</f>
        <v>83.825926695047599</v>
      </c>
      <c r="O6152" s="18">
        <f>貼り付けシート!F6152</f>
        <v>0</v>
      </c>
      <c r="P6152" s="19">
        <f t="shared" si="580"/>
        <v>0</v>
      </c>
      <c r="Q6152" s="19">
        <f t="shared" si="581"/>
        <v>0</v>
      </c>
    </row>
    <row r="6153" spans="1:17">
      <c r="A6153" s="38">
        <v>41896</v>
      </c>
      <c r="B6153" s="49" t="s">
        <v>152</v>
      </c>
      <c r="C6153" s="24">
        <f t="shared" si="576"/>
        <v>30.406921776000001</v>
      </c>
      <c r="D6153" s="24">
        <f t="shared" si="577"/>
        <v>0</v>
      </c>
      <c r="E6153" s="18">
        <f>IF(G6153&gt;=0.3,(バックデータ一覧!$C$10*(バックデータ一覧!$C$12*計算過程!L6153+バックデータ一覧!$C$13*LN(計算過程!G6153)+バックデータ一覧!$C$14)^バックデータ一覧!$C$11+バックデータ一覧!$E$10*(計算過程!G6153/(バックデータ一覧!$E$12*計算過程!L6153+バックデータ一覧!$E$13*LN(計算過程!G6153)+バックデータ一覧!$E$14))^バックデータ一覧!$E$11)*計算過程!$W$11*10^-3,0)</f>
        <v>0</v>
      </c>
      <c r="F6153" s="18">
        <f>IF(G6153&lt;0.3,(バックデータ一覧!$C$10*(バックデータ一覧!$C$12*計算過程!L6153+バックデータ一覧!$C$13*LN(0.3)+バックデータ一覧!$C$14)^バックデータ一覧!$C$11+バックデータ一覧!$E$10*(0.3/(バックデータ一覧!$E$12*計算過程!L6153+バックデータ一覧!$E$13*LN(0.3)+バックデータ一覧!$E$14))^バックデータ一覧!$E$11)*計算過程!$W$11*計算過程!G6153/0.3*10^-3,0)</f>
        <v>0</v>
      </c>
      <c r="G6153" s="18">
        <f t="shared" si="578"/>
        <v>0</v>
      </c>
      <c r="H6153" s="18">
        <f t="shared" si="579"/>
        <v>0</v>
      </c>
      <c r="I6153" s="24">
        <v>0</v>
      </c>
      <c r="J6153" s="24">
        <v>0</v>
      </c>
      <c r="K6153" s="24">
        <v>0</v>
      </c>
      <c r="L6153" s="14">
        <f>貼り付けシート!C6153</f>
        <v>22.1</v>
      </c>
      <c r="M6153" s="14">
        <f>貼り付けシート!D6153</f>
        <v>14.3</v>
      </c>
      <c r="N6153" s="18">
        <f>貼り付けシート!E6153</f>
        <v>85.507621157589199</v>
      </c>
      <c r="O6153" s="18">
        <f>貼り付けシート!F6153</f>
        <v>0</v>
      </c>
      <c r="P6153" s="19">
        <f t="shared" si="580"/>
        <v>0</v>
      </c>
      <c r="Q6153" s="19">
        <f t="shared" si="581"/>
        <v>0</v>
      </c>
    </row>
    <row r="6154" spans="1:17">
      <c r="A6154" s="38">
        <v>41896</v>
      </c>
      <c r="B6154" s="49" t="s">
        <v>153</v>
      </c>
      <c r="C6154" s="24">
        <f t="shared" si="576"/>
        <v>30.406921776000001</v>
      </c>
      <c r="D6154" s="24">
        <f t="shared" si="577"/>
        <v>0</v>
      </c>
      <c r="E6154" s="18">
        <f>IF(G6154&gt;=0.3,(バックデータ一覧!$C$10*(バックデータ一覧!$C$12*計算過程!L6154+バックデータ一覧!$C$13*LN(計算過程!G6154)+バックデータ一覧!$C$14)^バックデータ一覧!$C$11+バックデータ一覧!$E$10*(計算過程!G6154/(バックデータ一覧!$E$12*計算過程!L6154+バックデータ一覧!$E$13*LN(計算過程!G6154)+バックデータ一覧!$E$14))^バックデータ一覧!$E$11)*計算過程!$W$11*10^-3,0)</f>
        <v>0</v>
      </c>
      <c r="F6154" s="18">
        <f>IF(G6154&lt;0.3,(バックデータ一覧!$C$10*(バックデータ一覧!$C$12*計算過程!L6154+バックデータ一覧!$C$13*LN(0.3)+バックデータ一覧!$C$14)^バックデータ一覧!$C$11+バックデータ一覧!$E$10*(0.3/(バックデータ一覧!$E$12*計算過程!L6154+バックデータ一覧!$E$13*LN(0.3)+バックデータ一覧!$E$14))^バックデータ一覧!$E$11)*計算過程!$W$11*計算過程!G6154/0.3*10^-3,0)</f>
        <v>0</v>
      </c>
      <c r="G6154" s="18">
        <f t="shared" si="578"/>
        <v>0</v>
      </c>
      <c r="H6154" s="18">
        <f t="shared" si="579"/>
        <v>0</v>
      </c>
      <c r="I6154" s="24">
        <v>0</v>
      </c>
      <c r="J6154" s="24">
        <v>0</v>
      </c>
      <c r="K6154" s="24">
        <v>0</v>
      </c>
      <c r="L6154" s="14">
        <f>貼り付けシート!C6154</f>
        <v>22.1</v>
      </c>
      <c r="M6154" s="14">
        <f>貼り付けシート!D6154</f>
        <v>14.2</v>
      </c>
      <c r="N6154" s="18">
        <f>貼り付けシート!E6154</f>
        <v>84.923012144282268</v>
      </c>
      <c r="O6154" s="18">
        <f>貼り付けシート!F6154</f>
        <v>0</v>
      </c>
      <c r="P6154" s="19">
        <f t="shared" si="580"/>
        <v>0</v>
      </c>
      <c r="Q6154" s="19">
        <f t="shared" si="581"/>
        <v>0</v>
      </c>
    </row>
    <row r="6155" spans="1:17">
      <c r="A6155" s="38">
        <v>41896</v>
      </c>
      <c r="B6155" s="49" t="s">
        <v>154</v>
      </c>
      <c r="C6155" s="24">
        <f t="shared" si="576"/>
        <v>30.406921776000001</v>
      </c>
      <c r="D6155" s="24">
        <f t="shared" si="577"/>
        <v>0</v>
      </c>
      <c r="E6155" s="18">
        <f>IF(G6155&gt;=0.3,(バックデータ一覧!$C$10*(バックデータ一覧!$C$12*計算過程!L6155+バックデータ一覧!$C$13*LN(計算過程!G6155)+バックデータ一覧!$C$14)^バックデータ一覧!$C$11+バックデータ一覧!$E$10*(計算過程!G6155/(バックデータ一覧!$E$12*計算過程!L6155+バックデータ一覧!$E$13*LN(計算過程!G6155)+バックデータ一覧!$E$14))^バックデータ一覧!$E$11)*計算過程!$W$11*10^-3,0)</f>
        <v>0</v>
      </c>
      <c r="F6155" s="18">
        <f>IF(G6155&lt;0.3,(バックデータ一覧!$C$10*(バックデータ一覧!$C$12*計算過程!L6155+バックデータ一覧!$C$13*LN(0.3)+バックデータ一覧!$C$14)^バックデータ一覧!$C$11+バックデータ一覧!$E$10*(0.3/(バックデータ一覧!$E$12*計算過程!L6155+バックデータ一覧!$E$13*LN(0.3)+バックデータ一覧!$E$14))^バックデータ一覧!$E$11)*計算過程!$W$11*計算過程!G6155/0.3*10^-3,0)</f>
        <v>0</v>
      </c>
      <c r="G6155" s="18">
        <f t="shared" si="578"/>
        <v>0</v>
      </c>
      <c r="H6155" s="18">
        <f t="shared" si="579"/>
        <v>0</v>
      </c>
      <c r="I6155" s="24">
        <v>0</v>
      </c>
      <c r="J6155" s="24">
        <v>0</v>
      </c>
      <c r="K6155" s="24">
        <v>0</v>
      </c>
      <c r="L6155" s="14">
        <f>貼り付けシート!C6155</f>
        <v>21.7</v>
      </c>
      <c r="M6155" s="14">
        <f>貼り付けシート!D6155</f>
        <v>14.4</v>
      </c>
      <c r="N6155" s="18">
        <f>貼り付けシート!E6155</f>
        <v>88.220119391329845</v>
      </c>
      <c r="O6155" s="18">
        <f>貼り付けシート!F6155</f>
        <v>0</v>
      </c>
      <c r="P6155" s="19">
        <f t="shared" si="580"/>
        <v>0</v>
      </c>
      <c r="Q6155" s="19">
        <f t="shared" si="581"/>
        <v>0</v>
      </c>
    </row>
    <row r="6156" spans="1:17">
      <c r="A6156" s="38">
        <v>41896</v>
      </c>
      <c r="B6156" s="49" t="s">
        <v>155</v>
      </c>
      <c r="C6156" s="24">
        <f t="shared" si="576"/>
        <v>30.406921776000001</v>
      </c>
      <c r="D6156" s="24">
        <f t="shared" si="577"/>
        <v>0</v>
      </c>
      <c r="E6156" s="18">
        <f>IF(G6156&gt;=0.3,(バックデータ一覧!$C$10*(バックデータ一覧!$C$12*計算過程!L6156+バックデータ一覧!$C$13*LN(計算過程!G6156)+バックデータ一覧!$C$14)^バックデータ一覧!$C$11+バックデータ一覧!$E$10*(計算過程!G6156/(バックデータ一覧!$E$12*計算過程!L6156+バックデータ一覧!$E$13*LN(計算過程!G6156)+バックデータ一覧!$E$14))^バックデータ一覧!$E$11)*計算過程!$W$11*10^-3,0)</f>
        <v>0</v>
      </c>
      <c r="F6156" s="18">
        <f>IF(G6156&lt;0.3,(バックデータ一覧!$C$10*(バックデータ一覧!$C$12*計算過程!L6156+バックデータ一覧!$C$13*LN(0.3)+バックデータ一覧!$C$14)^バックデータ一覧!$C$11+バックデータ一覧!$E$10*(0.3/(バックデータ一覧!$E$12*計算過程!L6156+バックデータ一覧!$E$13*LN(0.3)+バックデータ一覧!$E$14))^バックデータ一覧!$E$11)*計算過程!$W$11*計算過程!G6156/0.3*10^-3,0)</f>
        <v>0</v>
      </c>
      <c r="G6156" s="18">
        <f t="shared" si="578"/>
        <v>0</v>
      </c>
      <c r="H6156" s="18">
        <f t="shared" si="579"/>
        <v>0</v>
      </c>
      <c r="I6156" s="24">
        <v>0</v>
      </c>
      <c r="J6156" s="24">
        <v>0</v>
      </c>
      <c r="K6156" s="24">
        <v>0</v>
      </c>
      <c r="L6156" s="14">
        <f>貼り付けシート!C6156</f>
        <v>21.3</v>
      </c>
      <c r="M6156" s="14">
        <f>貼り付けシート!D6156</f>
        <v>14.4</v>
      </c>
      <c r="N6156" s="18">
        <f>貼り付けシート!E6156</f>
        <v>90.407596112673744</v>
      </c>
      <c r="O6156" s="18">
        <f>貼り付けシート!F6156</f>
        <v>0</v>
      </c>
      <c r="P6156" s="19">
        <f t="shared" si="580"/>
        <v>0</v>
      </c>
      <c r="Q6156" s="19">
        <f t="shared" si="581"/>
        <v>0</v>
      </c>
    </row>
    <row r="6157" spans="1:17">
      <c r="A6157" s="38">
        <v>41896</v>
      </c>
      <c r="B6157" s="49" t="s">
        <v>156</v>
      </c>
      <c r="C6157" s="24">
        <f t="shared" si="576"/>
        <v>30.406921776000001</v>
      </c>
      <c r="D6157" s="24">
        <f t="shared" si="577"/>
        <v>0</v>
      </c>
      <c r="E6157" s="18">
        <f>IF(G6157&gt;=0.3,(バックデータ一覧!$C$10*(バックデータ一覧!$C$12*計算過程!L6157+バックデータ一覧!$C$13*LN(計算過程!G6157)+バックデータ一覧!$C$14)^バックデータ一覧!$C$11+バックデータ一覧!$E$10*(計算過程!G6157/(バックデータ一覧!$E$12*計算過程!L6157+バックデータ一覧!$E$13*LN(計算過程!G6157)+バックデータ一覧!$E$14))^バックデータ一覧!$E$11)*計算過程!$W$11*10^-3,0)</f>
        <v>0</v>
      </c>
      <c r="F6157" s="18">
        <f>IF(G6157&lt;0.3,(バックデータ一覧!$C$10*(バックデータ一覧!$C$12*計算過程!L6157+バックデータ一覧!$C$13*LN(0.3)+バックデータ一覧!$C$14)^バックデータ一覧!$C$11+バックデータ一覧!$E$10*(0.3/(バックデータ一覧!$E$12*計算過程!L6157+バックデータ一覧!$E$13*LN(0.3)+バックデータ一覧!$E$14))^バックデータ一覧!$E$11)*計算過程!$W$11*計算過程!G6157/0.3*10^-3,0)</f>
        <v>0</v>
      </c>
      <c r="G6157" s="18">
        <f t="shared" si="578"/>
        <v>0</v>
      </c>
      <c r="H6157" s="18">
        <f t="shared" si="579"/>
        <v>0</v>
      </c>
      <c r="I6157" s="24">
        <v>0</v>
      </c>
      <c r="J6157" s="24">
        <v>0</v>
      </c>
      <c r="K6157" s="24">
        <v>0</v>
      </c>
      <c r="L6157" s="14">
        <f>貼り付けシート!C6157</f>
        <v>21.7</v>
      </c>
      <c r="M6157" s="14">
        <f>貼り付けシート!D6157</f>
        <v>14.8</v>
      </c>
      <c r="N6157" s="18">
        <f>貼り付けシート!E6157</f>
        <v>90.613724319678496</v>
      </c>
      <c r="O6157" s="18">
        <f>貼り付けシート!F6157</f>
        <v>0</v>
      </c>
      <c r="P6157" s="19">
        <f t="shared" si="580"/>
        <v>0</v>
      </c>
      <c r="Q6157" s="19">
        <f t="shared" si="581"/>
        <v>0</v>
      </c>
    </row>
    <row r="6158" spans="1:17">
      <c r="A6158" s="38">
        <v>41896</v>
      </c>
      <c r="B6158" s="49" t="s">
        <v>157</v>
      </c>
      <c r="C6158" s="24">
        <f t="shared" si="576"/>
        <v>30.406921776000001</v>
      </c>
      <c r="D6158" s="24">
        <f t="shared" si="577"/>
        <v>0</v>
      </c>
      <c r="E6158" s="18">
        <f>IF(G6158&gt;=0.3,(バックデータ一覧!$C$10*(バックデータ一覧!$C$12*計算過程!L6158+バックデータ一覧!$C$13*LN(計算過程!G6158)+バックデータ一覧!$C$14)^バックデータ一覧!$C$11+バックデータ一覧!$E$10*(計算過程!G6158/(バックデータ一覧!$E$12*計算過程!L6158+バックデータ一覧!$E$13*LN(計算過程!G6158)+バックデータ一覧!$E$14))^バックデータ一覧!$E$11)*計算過程!$W$11*10^-3,0)</f>
        <v>0</v>
      </c>
      <c r="F6158" s="18">
        <f>IF(G6158&lt;0.3,(バックデータ一覧!$C$10*(バックデータ一覧!$C$12*計算過程!L6158+バックデータ一覧!$C$13*LN(0.3)+バックデータ一覧!$C$14)^バックデータ一覧!$C$11+バックデータ一覧!$E$10*(0.3/(バックデータ一覧!$E$12*計算過程!L6158+バックデータ一覧!$E$13*LN(0.3)+バックデータ一覧!$E$14))^バックデータ一覧!$E$11)*計算過程!$W$11*計算過程!G6158/0.3*10^-3,0)</f>
        <v>0</v>
      </c>
      <c r="G6158" s="18">
        <f t="shared" si="578"/>
        <v>0</v>
      </c>
      <c r="H6158" s="18">
        <f t="shared" si="579"/>
        <v>0</v>
      </c>
      <c r="I6158" s="24">
        <v>0</v>
      </c>
      <c r="J6158" s="24">
        <v>0</v>
      </c>
      <c r="K6158" s="24">
        <v>0</v>
      </c>
      <c r="L6158" s="14">
        <f>貼り付けシート!C6158</f>
        <v>22.5</v>
      </c>
      <c r="M6158" s="14">
        <f>貼り付けシート!D6158</f>
        <v>15.2</v>
      </c>
      <c r="N6158" s="18">
        <f>貼り付けシート!E6158</f>
        <v>88.578118761167829</v>
      </c>
      <c r="O6158" s="18">
        <f>貼り付けシート!F6158</f>
        <v>0</v>
      </c>
      <c r="P6158" s="19">
        <f t="shared" si="580"/>
        <v>0</v>
      </c>
      <c r="Q6158" s="19">
        <f t="shared" si="581"/>
        <v>0</v>
      </c>
    </row>
    <row r="6159" spans="1:17">
      <c r="A6159" s="38">
        <v>41896</v>
      </c>
      <c r="B6159" s="49" t="s">
        <v>158</v>
      </c>
      <c r="C6159" s="24">
        <f t="shared" si="576"/>
        <v>30.406921776000001</v>
      </c>
      <c r="D6159" s="24">
        <f t="shared" si="577"/>
        <v>0</v>
      </c>
      <c r="E6159" s="18">
        <f>IF(G6159&gt;=0.3,(バックデータ一覧!$C$10*(バックデータ一覧!$C$12*計算過程!L6159+バックデータ一覧!$C$13*LN(計算過程!G6159)+バックデータ一覧!$C$14)^バックデータ一覧!$C$11+バックデータ一覧!$E$10*(計算過程!G6159/(バックデータ一覧!$E$12*計算過程!L6159+バックデータ一覧!$E$13*LN(計算過程!G6159)+バックデータ一覧!$E$14))^バックデータ一覧!$E$11)*計算過程!$W$11*10^-3,0)</f>
        <v>0</v>
      </c>
      <c r="F6159" s="18">
        <f>IF(G6159&lt;0.3,(バックデータ一覧!$C$10*(バックデータ一覧!$C$12*計算過程!L6159+バックデータ一覧!$C$13*LN(0.3)+バックデータ一覧!$C$14)^バックデータ一覧!$C$11+バックデータ一覧!$E$10*(0.3/(バックデータ一覧!$E$12*計算過程!L6159+バックデータ一覧!$E$13*LN(0.3)+バックデータ一覧!$E$14))^バックデータ一覧!$E$11)*計算過程!$W$11*計算過程!G6159/0.3*10^-3,0)</f>
        <v>0</v>
      </c>
      <c r="G6159" s="18">
        <f t="shared" si="578"/>
        <v>0</v>
      </c>
      <c r="H6159" s="18">
        <f t="shared" si="579"/>
        <v>0</v>
      </c>
      <c r="I6159" s="24">
        <v>0</v>
      </c>
      <c r="J6159" s="24">
        <v>0</v>
      </c>
      <c r="K6159" s="24">
        <v>0</v>
      </c>
      <c r="L6159" s="14">
        <f>貼り付けシート!C6159</f>
        <v>23.7</v>
      </c>
      <c r="M6159" s="14">
        <f>貼り付けシート!D6159</f>
        <v>15.1</v>
      </c>
      <c r="N6159" s="18">
        <f>貼り付けシート!E6159</f>
        <v>81.847523388162088</v>
      </c>
      <c r="O6159" s="18">
        <f>貼り付けシート!F6159</f>
        <v>0</v>
      </c>
      <c r="P6159" s="19">
        <f t="shared" si="580"/>
        <v>0</v>
      </c>
      <c r="Q6159" s="19">
        <f t="shared" si="581"/>
        <v>0</v>
      </c>
    </row>
    <row r="6160" spans="1:17">
      <c r="A6160" s="38">
        <v>41896</v>
      </c>
      <c r="B6160" s="49" t="s">
        <v>159</v>
      </c>
      <c r="C6160" s="24">
        <f t="shared" si="576"/>
        <v>30.406921776000001</v>
      </c>
      <c r="D6160" s="24">
        <f t="shared" si="577"/>
        <v>0</v>
      </c>
      <c r="E6160" s="18">
        <f>IF(G6160&gt;=0.3,(バックデータ一覧!$C$10*(バックデータ一覧!$C$12*計算過程!L6160+バックデータ一覧!$C$13*LN(計算過程!G6160)+バックデータ一覧!$C$14)^バックデータ一覧!$C$11+バックデータ一覧!$E$10*(計算過程!G6160/(バックデータ一覧!$E$12*計算過程!L6160+バックデータ一覧!$E$13*LN(計算過程!G6160)+バックデータ一覧!$E$14))^バックデータ一覧!$E$11)*計算過程!$W$11*10^-3,0)</f>
        <v>0</v>
      </c>
      <c r="F6160" s="18">
        <f>IF(G6160&lt;0.3,(バックデータ一覧!$C$10*(バックデータ一覧!$C$12*計算過程!L6160+バックデータ一覧!$C$13*LN(0.3)+バックデータ一覧!$C$14)^バックデータ一覧!$C$11+バックデータ一覧!$E$10*(0.3/(バックデータ一覧!$E$12*計算過程!L6160+バックデータ一覧!$E$13*LN(0.3)+バックデータ一覧!$E$14))^バックデータ一覧!$E$11)*計算過程!$W$11*計算過程!G6160/0.3*10^-3,0)</f>
        <v>0</v>
      </c>
      <c r="G6160" s="18">
        <f t="shared" si="578"/>
        <v>0</v>
      </c>
      <c r="H6160" s="18">
        <f t="shared" si="579"/>
        <v>0</v>
      </c>
      <c r="I6160" s="24">
        <v>0</v>
      </c>
      <c r="J6160" s="24">
        <v>0</v>
      </c>
      <c r="K6160" s="24">
        <v>0</v>
      </c>
      <c r="L6160" s="14">
        <f>貼り付けシート!C6160</f>
        <v>25</v>
      </c>
      <c r="M6160" s="14">
        <f>貼り付けシート!D6160</f>
        <v>16.2</v>
      </c>
      <c r="N6160" s="18">
        <f>貼り付けシート!E6160</f>
        <v>81.090469018169458</v>
      </c>
      <c r="O6160" s="18">
        <f>貼り付けシート!F6160</f>
        <v>0</v>
      </c>
      <c r="P6160" s="19">
        <f t="shared" si="580"/>
        <v>0</v>
      </c>
      <c r="Q6160" s="19">
        <f t="shared" si="581"/>
        <v>0</v>
      </c>
    </row>
    <row r="6161" spans="1:17">
      <c r="A6161" s="38">
        <v>41896</v>
      </c>
      <c r="B6161" s="49" t="s">
        <v>160</v>
      </c>
      <c r="C6161" s="24">
        <f t="shared" si="576"/>
        <v>30.406921776000001</v>
      </c>
      <c r="D6161" s="24">
        <f t="shared" si="577"/>
        <v>0</v>
      </c>
      <c r="E6161" s="18">
        <f>IF(G6161&gt;=0.3,(バックデータ一覧!$C$10*(バックデータ一覧!$C$12*計算過程!L6161+バックデータ一覧!$C$13*LN(計算過程!G6161)+バックデータ一覧!$C$14)^バックデータ一覧!$C$11+バックデータ一覧!$E$10*(計算過程!G6161/(バックデータ一覧!$E$12*計算過程!L6161+バックデータ一覧!$E$13*LN(計算過程!G6161)+バックデータ一覧!$E$14))^バックデータ一覧!$E$11)*計算過程!$W$11*10^-3,0)</f>
        <v>0</v>
      </c>
      <c r="F6161" s="18">
        <f>IF(G6161&lt;0.3,(バックデータ一覧!$C$10*(バックデータ一覧!$C$12*計算過程!L6161+バックデータ一覧!$C$13*LN(0.3)+バックデータ一覧!$C$14)^バックデータ一覧!$C$11+バックデータ一覧!$E$10*(0.3/(バックデータ一覧!$E$12*計算過程!L6161+バックデータ一覧!$E$13*LN(0.3)+バックデータ一覧!$E$14))^バックデータ一覧!$E$11)*計算過程!$W$11*計算過程!G6161/0.3*10^-3,0)</f>
        <v>0</v>
      </c>
      <c r="G6161" s="18">
        <f t="shared" si="578"/>
        <v>0</v>
      </c>
      <c r="H6161" s="18">
        <f t="shared" si="579"/>
        <v>0</v>
      </c>
      <c r="I6161" s="24">
        <v>0</v>
      </c>
      <c r="J6161" s="24">
        <v>0</v>
      </c>
      <c r="K6161" s="24">
        <v>0</v>
      </c>
      <c r="L6161" s="14">
        <f>貼り付けシート!C6161</f>
        <v>25.9</v>
      </c>
      <c r="M6161" s="14">
        <f>貼り付けシート!D6161</f>
        <v>16.5</v>
      </c>
      <c r="N6161" s="18">
        <f>貼り付けシート!E6161</f>
        <v>78.255172928094197</v>
      </c>
      <c r="O6161" s="18">
        <f>貼り付けシート!F6161</f>
        <v>0</v>
      </c>
      <c r="P6161" s="19">
        <f t="shared" si="580"/>
        <v>0</v>
      </c>
      <c r="Q6161" s="19">
        <f t="shared" si="581"/>
        <v>0</v>
      </c>
    </row>
    <row r="6162" spans="1:17">
      <c r="A6162" s="38">
        <v>41896</v>
      </c>
      <c r="B6162" s="49" t="s">
        <v>161</v>
      </c>
      <c r="C6162" s="24">
        <f t="shared" si="576"/>
        <v>30.406921776000001</v>
      </c>
      <c r="D6162" s="24">
        <f t="shared" si="577"/>
        <v>0</v>
      </c>
      <c r="E6162" s="18">
        <f>IF(G6162&gt;=0.3,(バックデータ一覧!$C$10*(バックデータ一覧!$C$12*計算過程!L6162+バックデータ一覧!$C$13*LN(計算過程!G6162)+バックデータ一覧!$C$14)^バックデータ一覧!$C$11+バックデータ一覧!$E$10*(計算過程!G6162/(バックデータ一覧!$E$12*計算過程!L6162+バックデータ一覧!$E$13*LN(計算過程!G6162)+バックデータ一覧!$E$14))^バックデータ一覧!$E$11)*計算過程!$W$11*10^-3,0)</f>
        <v>0</v>
      </c>
      <c r="F6162" s="18">
        <f>IF(G6162&lt;0.3,(バックデータ一覧!$C$10*(バックデータ一覧!$C$12*計算過程!L6162+バックデータ一覧!$C$13*LN(0.3)+バックデータ一覧!$C$14)^バックデータ一覧!$C$11+バックデータ一覧!$E$10*(0.3/(バックデータ一覧!$E$12*計算過程!L6162+バックデータ一覧!$E$13*LN(0.3)+バックデータ一覧!$E$14))^バックデータ一覧!$E$11)*計算過程!$W$11*計算過程!G6162/0.3*10^-3,0)</f>
        <v>0</v>
      </c>
      <c r="G6162" s="18">
        <f t="shared" si="578"/>
        <v>0</v>
      </c>
      <c r="H6162" s="18">
        <f t="shared" si="579"/>
        <v>0</v>
      </c>
      <c r="I6162" s="24">
        <v>0</v>
      </c>
      <c r="J6162" s="24">
        <v>0</v>
      </c>
      <c r="K6162" s="24">
        <v>0</v>
      </c>
      <c r="L6162" s="14">
        <f>貼り付けシート!C6162</f>
        <v>27.5</v>
      </c>
      <c r="M6162" s="14">
        <f>貼り付けシート!D6162</f>
        <v>17.399999999999999</v>
      </c>
      <c r="N6162" s="18">
        <f>貼り付けシート!E6162</f>
        <v>75.002095612869041</v>
      </c>
      <c r="O6162" s="18">
        <f>貼り付けシート!F6162</f>
        <v>0</v>
      </c>
      <c r="P6162" s="19">
        <f t="shared" si="580"/>
        <v>0</v>
      </c>
      <c r="Q6162" s="19">
        <f t="shared" si="581"/>
        <v>0</v>
      </c>
    </row>
    <row r="6163" spans="1:17">
      <c r="A6163" s="38">
        <v>41896</v>
      </c>
      <c r="B6163" s="49" t="s">
        <v>162</v>
      </c>
      <c r="C6163" s="24">
        <f t="shared" si="576"/>
        <v>30.406921776000001</v>
      </c>
      <c r="D6163" s="24">
        <f t="shared" si="577"/>
        <v>0</v>
      </c>
      <c r="E6163" s="18">
        <f>IF(G6163&gt;=0.3,(バックデータ一覧!$C$10*(バックデータ一覧!$C$12*計算過程!L6163+バックデータ一覧!$C$13*LN(計算過程!G6163)+バックデータ一覧!$C$14)^バックデータ一覧!$C$11+バックデータ一覧!$E$10*(計算過程!G6163/(バックデータ一覧!$E$12*計算過程!L6163+バックデータ一覧!$E$13*LN(計算過程!G6163)+バックデータ一覧!$E$14))^バックデータ一覧!$E$11)*計算過程!$W$11*10^-3,0)</f>
        <v>0</v>
      </c>
      <c r="F6163" s="18">
        <f>IF(G6163&lt;0.3,(バックデータ一覧!$C$10*(バックデータ一覧!$C$12*計算過程!L6163+バックデータ一覧!$C$13*LN(0.3)+バックデータ一覧!$C$14)^バックデータ一覧!$C$11+バックデータ一覧!$E$10*(0.3/(バックデータ一覧!$E$12*計算過程!L6163+バックデータ一覧!$E$13*LN(0.3)+バックデータ一覧!$E$14))^バックデータ一覧!$E$11)*計算過程!$W$11*計算過程!G6163/0.3*10^-3,0)</f>
        <v>0</v>
      </c>
      <c r="G6163" s="18">
        <f t="shared" si="578"/>
        <v>0</v>
      </c>
      <c r="H6163" s="18">
        <f t="shared" si="579"/>
        <v>0</v>
      </c>
      <c r="I6163" s="24">
        <v>0</v>
      </c>
      <c r="J6163" s="24">
        <v>0</v>
      </c>
      <c r="K6163" s="24">
        <v>0</v>
      </c>
      <c r="L6163" s="14">
        <f>貼り付けシート!C6163</f>
        <v>28.1</v>
      </c>
      <c r="M6163" s="14">
        <f>貼り付けシート!D6163</f>
        <v>17.399999999999999</v>
      </c>
      <c r="N6163" s="18">
        <f>貼り付けシート!E6163</f>
        <v>72.421181340051362</v>
      </c>
      <c r="O6163" s="18">
        <f>貼り付けシート!F6163</f>
        <v>0</v>
      </c>
      <c r="P6163" s="19">
        <f t="shared" si="580"/>
        <v>0</v>
      </c>
      <c r="Q6163" s="19">
        <f t="shared" si="581"/>
        <v>0</v>
      </c>
    </row>
    <row r="6164" spans="1:17">
      <c r="A6164" s="38">
        <v>41896</v>
      </c>
      <c r="B6164" s="49" t="s">
        <v>163</v>
      </c>
      <c r="C6164" s="24">
        <f t="shared" si="576"/>
        <v>30.406921776000001</v>
      </c>
      <c r="D6164" s="24">
        <f t="shared" si="577"/>
        <v>0</v>
      </c>
      <c r="E6164" s="18">
        <f>IF(G6164&gt;=0.3,(バックデータ一覧!$C$10*(バックデータ一覧!$C$12*計算過程!L6164+バックデータ一覧!$C$13*LN(計算過程!G6164)+バックデータ一覧!$C$14)^バックデータ一覧!$C$11+バックデータ一覧!$E$10*(計算過程!G6164/(バックデータ一覧!$E$12*計算過程!L6164+バックデータ一覧!$E$13*LN(計算過程!G6164)+バックデータ一覧!$E$14))^バックデータ一覧!$E$11)*計算過程!$W$11*10^-3,0)</f>
        <v>0</v>
      </c>
      <c r="F6164" s="18">
        <f>IF(G6164&lt;0.3,(バックデータ一覧!$C$10*(バックデータ一覧!$C$12*計算過程!L6164+バックデータ一覧!$C$13*LN(0.3)+バックデータ一覧!$C$14)^バックデータ一覧!$C$11+バックデータ一覧!$E$10*(0.3/(バックデータ一覧!$E$12*計算過程!L6164+バックデータ一覧!$E$13*LN(0.3)+バックデータ一覧!$E$14))^バックデータ一覧!$E$11)*計算過程!$W$11*計算過程!G6164/0.3*10^-3,0)</f>
        <v>0</v>
      </c>
      <c r="G6164" s="18">
        <f t="shared" si="578"/>
        <v>0</v>
      </c>
      <c r="H6164" s="18">
        <f t="shared" si="579"/>
        <v>0</v>
      </c>
      <c r="I6164" s="24">
        <v>0</v>
      </c>
      <c r="J6164" s="24">
        <v>0</v>
      </c>
      <c r="K6164" s="24">
        <v>0</v>
      </c>
      <c r="L6164" s="14">
        <f>貼り付けシート!C6164</f>
        <v>27.7</v>
      </c>
      <c r="M6164" s="14">
        <f>貼り付けシート!D6164</f>
        <v>17.600000000000001</v>
      </c>
      <c r="N6164" s="18">
        <f>貼り付けシート!E6164</f>
        <v>74.959049596984229</v>
      </c>
      <c r="O6164" s="18">
        <f>貼り付けシート!F6164</f>
        <v>0</v>
      </c>
      <c r="P6164" s="19">
        <f t="shared" si="580"/>
        <v>0</v>
      </c>
      <c r="Q6164" s="19">
        <f t="shared" si="581"/>
        <v>0</v>
      </c>
    </row>
    <row r="6165" spans="1:17">
      <c r="A6165" s="38">
        <v>41896</v>
      </c>
      <c r="B6165" s="49" t="s">
        <v>164</v>
      </c>
      <c r="C6165" s="24">
        <f t="shared" si="576"/>
        <v>30.406921776000001</v>
      </c>
      <c r="D6165" s="24">
        <f t="shared" si="577"/>
        <v>0</v>
      </c>
      <c r="E6165" s="18">
        <f>IF(G6165&gt;=0.3,(バックデータ一覧!$C$10*(バックデータ一覧!$C$12*計算過程!L6165+バックデータ一覧!$C$13*LN(計算過程!G6165)+バックデータ一覧!$C$14)^バックデータ一覧!$C$11+バックデータ一覧!$E$10*(計算過程!G6165/(バックデータ一覧!$E$12*計算過程!L6165+バックデータ一覧!$E$13*LN(計算過程!G6165)+バックデータ一覧!$E$14))^バックデータ一覧!$E$11)*計算過程!$W$11*10^-3,0)</f>
        <v>0</v>
      </c>
      <c r="F6165" s="18">
        <f>IF(G6165&lt;0.3,(バックデータ一覧!$C$10*(バックデータ一覧!$C$12*計算過程!L6165+バックデータ一覧!$C$13*LN(0.3)+バックデータ一覧!$C$14)^バックデータ一覧!$C$11+バックデータ一覧!$E$10*(0.3/(バックデータ一覧!$E$12*計算過程!L6165+バックデータ一覧!$E$13*LN(0.3)+バックデータ一覧!$E$14))^バックデータ一覧!$E$11)*計算過程!$W$11*計算過程!G6165/0.3*10^-3,0)</f>
        <v>0</v>
      </c>
      <c r="G6165" s="18">
        <f t="shared" si="578"/>
        <v>0</v>
      </c>
      <c r="H6165" s="18">
        <f t="shared" si="579"/>
        <v>0</v>
      </c>
      <c r="I6165" s="24">
        <v>0</v>
      </c>
      <c r="J6165" s="24">
        <v>0</v>
      </c>
      <c r="K6165" s="24">
        <v>0</v>
      </c>
      <c r="L6165" s="14">
        <f>貼り付けシート!C6165</f>
        <v>27.6</v>
      </c>
      <c r="M6165" s="14">
        <f>貼り付けシート!D6165</f>
        <v>17.3</v>
      </c>
      <c r="N6165" s="18">
        <f>貼り付けシート!E6165</f>
        <v>74.14788367718856</v>
      </c>
      <c r="O6165" s="18">
        <f>貼り付けシート!F6165</f>
        <v>0</v>
      </c>
      <c r="P6165" s="19">
        <f t="shared" si="580"/>
        <v>0</v>
      </c>
      <c r="Q6165" s="19">
        <f t="shared" si="581"/>
        <v>0</v>
      </c>
    </row>
    <row r="6166" spans="1:17">
      <c r="A6166" s="38">
        <v>41896</v>
      </c>
      <c r="B6166" s="49" t="s">
        <v>165</v>
      </c>
      <c r="C6166" s="24">
        <f t="shared" si="576"/>
        <v>30.406921776000001</v>
      </c>
      <c r="D6166" s="24">
        <f t="shared" si="577"/>
        <v>0</v>
      </c>
      <c r="E6166" s="18">
        <f>IF(G6166&gt;=0.3,(バックデータ一覧!$C$10*(バックデータ一覧!$C$12*計算過程!L6166+バックデータ一覧!$C$13*LN(計算過程!G6166)+バックデータ一覧!$C$14)^バックデータ一覧!$C$11+バックデータ一覧!$E$10*(計算過程!G6166/(バックデータ一覧!$E$12*計算過程!L6166+バックデータ一覧!$E$13*LN(計算過程!G6166)+バックデータ一覧!$E$14))^バックデータ一覧!$E$11)*計算過程!$W$11*10^-3,0)</f>
        <v>0</v>
      </c>
      <c r="F6166" s="18">
        <f>IF(G6166&lt;0.3,(バックデータ一覧!$C$10*(バックデータ一覧!$C$12*計算過程!L6166+バックデータ一覧!$C$13*LN(0.3)+バックデータ一覧!$C$14)^バックデータ一覧!$C$11+バックデータ一覧!$E$10*(0.3/(バックデータ一覧!$E$12*計算過程!L6166+バックデータ一覧!$E$13*LN(0.3)+バックデータ一覧!$E$14))^バックデータ一覧!$E$11)*計算過程!$W$11*計算過程!G6166/0.3*10^-3,0)</f>
        <v>0</v>
      </c>
      <c r="G6166" s="18">
        <f t="shared" si="578"/>
        <v>0</v>
      </c>
      <c r="H6166" s="18">
        <f t="shared" si="579"/>
        <v>0</v>
      </c>
      <c r="I6166" s="24">
        <v>0</v>
      </c>
      <c r="J6166" s="24">
        <v>0</v>
      </c>
      <c r="K6166" s="24">
        <v>0</v>
      </c>
      <c r="L6166" s="14">
        <f>貼り付けシート!C6166</f>
        <v>27.1</v>
      </c>
      <c r="M6166" s="14">
        <f>貼り付けシート!D6166</f>
        <v>17.5</v>
      </c>
      <c r="N6166" s="18">
        <f>貼り付けシート!E6166</f>
        <v>77.209578897554181</v>
      </c>
      <c r="O6166" s="18">
        <f>貼り付けシート!F6166</f>
        <v>0</v>
      </c>
      <c r="P6166" s="19">
        <f t="shared" si="580"/>
        <v>0</v>
      </c>
      <c r="Q6166" s="19">
        <f t="shared" si="581"/>
        <v>0</v>
      </c>
    </row>
    <row r="6167" spans="1:17">
      <c r="A6167" s="38">
        <v>41896</v>
      </c>
      <c r="B6167" s="49" t="s">
        <v>166</v>
      </c>
      <c r="C6167" s="24">
        <f t="shared" si="576"/>
        <v>30.406921776000001</v>
      </c>
      <c r="D6167" s="24">
        <f t="shared" si="577"/>
        <v>0</v>
      </c>
      <c r="E6167" s="18">
        <f>IF(G6167&gt;=0.3,(バックデータ一覧!$C$10*(バックデータ一覧!$C$12*計算過程!L6167+バックデータ一覧!$C$13*LN(計算過程!G6167)+バックデータ一覧!$C$14)^バックデータ一覧!$C$11+バックデータ一覧!$E$10*(計算過程!G6167/(バックデータ一覧!$E$12*計算過程!L6167+バックデータ一覧!$E$13*LN(計算過程!G6167)+バックデータ一覧!$E$14))^バックデータ一覧!$E$11)*計算過程!$W$11*10^-3,0)</f>
        <v>0</v>
      </c>
      <c r="F6167" s="18">
        <f>IF(G6167&lt;0.3,(バックデータ一覧!$C$10*(バックデータ一覧!$C$12*計算過程!L6167+バックデータ一覧!$C$13*LN(0.3)+バックデータ一覧!$C$14)^バックデータ一覧!$C$11+バックデータ一覧!$E$10*(0.3/(バックデータ一覧!$E$12*計算過程!L6167+バックデータ一覧!$E$13*LN(0.3)+バックデータ一覧!$E$14))^バックデータ一覧!$E$11)*計算過程!$W$11*計算過程!G6167/0.3*10^-3,0)</f>
        <v>0</v>
      </c>
      <c r="G6167" s="18">
        <f t="shared" si="578"/>
        <v>0</v>
      </c>
      <c r="H6167" s="18">
        <f t="shared" si="579"/>
        <v>0</v>
      </c>
      <c r="I6167" s="24">
        <v>0</v>
      </c>
      <c r="J6167" s="24">
        <v>0</v>
      </c>
      <c r="K6167" s="24">
        <v>0</v>
      </c>
      <c r="L6167" s="14">
        <f>貼り付けシート!C6167</f>
        <v>26.1</v>
      </c>
      <c r="M6167" s="14">
        <f>貼り付けシート!D6167</f>
        <v>17.2</v>
      </c>
      <c r="N6167" s="18">
        <f>貼り付けシート!E6167</f>
        <v>80.527251115944594</v>
      </c>
      <c r="O6167" s="18">
        <f>貼り付けシート!F6167</f>
        <v>0</v>
      </c>
      <c r="P6167" s="19">
        <f t="shared" si="580"/>
        <v>0</v>
      </c>
      <c r="Q6167" s="19">
        <f t="shared" si="581"/>
        <v>0</v>
      </c>
    </row>
    <row r="6168" spans="1:17">
      <c r="A6168" s="38">
        <v>41896</v>
      </c>
      <c r="B6168" s="49" t="s">
        <v>167</v>
      </c>
      <c r="C6168" s="24">
        <f t="shared" si="576"/>
        <v>30.406921776000001</v>
      </c>
      <c r="D6168" s="24">
        <f t="shared" si="577"/>
        <v>0</v>
      </c>
      <c r="E6168" s="18">
        <f>IF(G6168&gt;=0.3,(バックデータ一覧!$C$10*(バックデータ一覧!$C$12*計算過程!L6168+バックデータ一覧!$C$13*LN(計算過程!G6168)+バックデータ一覧!$C$14)^バックデータ一覧!$C$11+バックデータ一覧!$E$10*(計算過程!G6168/(バックデータ一覧!$E$12*計算過程!L6168+バックデータ一覧!$E$13*LN(計算過程!G6168)+バックデータ一覧!$E$14))^バックデータ一覧!$E$11)*計算過程!$W$11*10^-3,0)</f>
        <v>0</v>
      </c>
      <c r="F6168" s="18">
        <f>IF(G6168&lt;0.3,(バックデータ一覧!$C$10*(バックデータ一覧!$C$12*計算過程!L6168+バックデータ一覧!$C$13*LN(0.3)+バックデータ一覧!$C$14)^バックデータ一覧!$C$11+バックデータ一覧!$E$10*(0.3/(バックデータ一覧!$E$12*計算過程!L6168+バックデータ一覧!$E$13*LN(0.3)+バックデータ一覧!$E$14))^バックデータ一覧!$E$11)*計算過程!$W$11*計算過程!G6168/0.3*10^-3,0)</f>
        <v>0</v>
      </c>
      <c r="G6168" s="18">
        <f t="shared" si="578"/>
        <v>0</v>
      </c>
      <c r="H6168" s="18">
        <f t="shared" si="579"/>
        <v>0</v>
      </c>
      <c r="I6168" s="24">
        <v>0</v>
      </c>
      <c r="J6168" s="24">
        <v>0</v>
      </c>
      <c r="K6168" s="24">
        <v>0</v>
      </c>
      <c r="L6168" s="14">
        <f>貼り付けシート!C6168</f>
        <v>25.7</v>
      </c>
      <c r="M6168" s="14">
        <f>貼り付けシート!D6168</f>
        <v>17.2</v>
      </c>
      <c r="N6168" s="18">
        <f>貼り付けシート!E6168</f>
        <v>82.457150664699327</v>
      </c>
      <c r="O6168" s="18">
        <f>貼り付けシート!F6168</f>
        <v>0</v>
      </c>
      <c r="P6168" s="19">
        <f t="shared" si="580"/>
        <v>0</v>
      </c>
      <c r="Q6168" s="19">
        <f t="shared" si="581"/>
        <v>0</v>
      </c>
    </row>
    <row r="6169" spans="1:17">
      <c r="A6169" s="38">
        <v>41896</v>
      </c>
      <c r="B6169" s="49" t="s">
        <v>168</v>
      </c>
      <c r="C6169" s="24">
        <f t="shared" si="576"/>
        <v>30.406921776000001</v>
      </c>
      <c r="D6169" s="24">
        <f t="shared" si="577"/>
        <v>0</v>
      </c>
      <c r="E6169" s="18">
        <f>IF(G6169&gt;=0.3,(バックデータ一覧!$C$10*(バックデータ一覧!$C$12*計算過程!L6169+バックデータ一覧!$C$13*LN(計算過程!G6169)+バックデータ一覧!$C$14)^バックデータ一覧!$C$11+バックデータ一覧!$E$10*(計算過程!G6169/(バックデータ一覧!$E$12*計算過程!L6169+バックデータ一覧!$E$13*LN(計算過程!G6169)+バックデータ一覧!$E$14))^バックデータ一覧!$E$11)*計算過程!$W$11*10^-3,0)</f>
        <v>0</v>
      </c>
      <c r="F6169" s="18">
        <f>IF(G6169&lt;0.3,(バックデータ一覧!$C$10*(バックデータ一覧!$C$12*計算過程!L6169+バックデータ一覧!$C$13*LN(0.3)+バックデータ一覧!$C$14)^バックデータ一覧!$C$11+バックデータ一覧!$E$10*(0.3/(バックデータ一覧!$E$12*計算過程!L6169+バックデータ一覧!$E$13*LN(0.3)+バックデータ一覧!$E$14))^バックデータ一覧!$E$11)*計算過程!$W$11*計算過程!G6169/0.3*10^-3,0)</f>
        <v>0</v>
      </c>
      <c r="G6169" s="18">
        <f t="shared" si="578"/>
        <v>0</v>
      </c>
      <c r="H6169" s="18">
        <f t="shared" si="579"/>
        <v>0</v>
      </c>
      <c r="I6169" s="24">
        <v>0</v>
      </c>
      <c r="J6169" s="24">
        <v>0</v>
      </c>
      <c r="K6169" s="24">
        <v>0</v>
      </c>
      <c r="L6169" s="14">
        <f>貼り付けシート!C6169</f>
        <v>25.4</v>
      </c>
      <c r="M6169" s="14">
        <f>貼り付けシート!D6169</f>
        <v>17</v>
      </c>
      <c r="N6169" s="18">
        <f>貼り付けシート!E6169</f>
        <v>82.988770937593927</v>
      </c>
      <c r="O6169" s="18">
        <f>貼り付けシート!F6169</f>
        <v>0</v>
      </c>
      <c r="P6169" s="19">
        <f t="shared" si="580"/>
        <v>0</v>
      </c>
      <c r="Q6169" s="19">
        <f t="shared" si="581"/>
        <v>0</v>
      </c>
    </row>
    <row r="6170" spans="1:17">
      <c r="A6170" s="38">
        <v>41896</v>
      </c>
      <c r="B6170" s="49" t="s">
        <v>169</v>
      </c>
      <c r="C6170" s="24">
        <f t="shared" si="576"/>
        <v>30.406921776000001</v>
      </c>
      <c r="D6170" s="24">
        <f t="shared" si="577"/>
        <v>0</v>
      </c>
      <c r="E6170" s="18">
        <f>IF(G6170&gt;=0.3,(バックデータ一覧!$C$10*(バックデータ一覧!$C$12*計算過程!L6170+バックデータ一覧!$C$13*LN(計算過程!G6170)+バックデータ一覧!$C$14)^バックデータ一覧!$C$11+バックデータ一覧!$E$10*(計算過程!G6170/(バックデータ一覧!$E$12*計算過程!L6170+バックデータ一覧!$E$13*LN(計算過程!G6170)+バックデータ一覧!$E$14))^バックデータ一覧!$E$11)*計算過程!$W$11*10^-3,0)</f>
        <v>0</v>
      </c>
      <c r="F6170" s="18">
        <f>IF(G6170&lt;0.3,(バックデータ一覧!$C$10*(バックデータ一覧!$C$12*計算過程!L6170+バックデータ一覧!$C$13*LN(0.3)+バックデータ一覧!$C$14)^バックデータ一覧!$C$11+バックデータ一覧!$E$10*(0.3/(バックデータ一覧!$E$12*計算過程!L6170+バックデータ一覧!$E$13*LN(0.3)+バックデータ一覧!$E$14))^バックデータ一覧!$E$11)*計算過程!$W$11*計算過程!G6170/0.3*10^-3,0)</f>
        <v>0</v>
      </c>
      <c r="G6170" s="18">
        <f t="shared" si="578"/>
        <v>0</v>
      </c>
      <c r="H6170" s="18">
        <f t="shared" si="579"/>
        <v>0</v>
      </c>
      <c r="I6170" s="24">
        <v>0</v>
      </c>
      <c r="J6170" s="24">
        <v>0</v>
      </c>
      <c r="K6170" s="24">
        <v>0</v>
      </c>
      <c r="L6170" s="14">
        <f>貼り付けシート!C6170</f>
        <v>25.2</v>
      </c>
      <c r="M6170" s="14">
        <f>貼り付けシート!D6170</f>
        <v>17</v>
      </c>
      <c r="N6170" s="18">
        <f>貼り付けシート!E6170</f>
        <v>83.981874181784818</v>
      </c>
      <c r="O6170" s="18">
        <f>貼り付けシート!F6170</f>
        <v>0</v>
      </c>
      <c r="P6170" s="19">
        <f t="shared" si="580"/>
        <v>0</v>
      </c>
      <c r="Q6170" s="19">
        <f t="shared" si="581"/>
        <v>0</v>
      </c>
    </row>
    <row r="6171" spans="1:17">
      <c r="A6171" s="38">
        <v>41896</v>
      </c>
      <c r="B6171" s="49" t="s">
        <v>170</v>
      </c>
      <c r="C6171" s="24">
        <f t="shared" si="576"/>
        <v>30.406921776000001</v>
      </c>
      <c r="D6171" s="24">
        <f t="shared" si="577"/>
        <v>0</v>
      </c>
      <c r="E6171" s="18">
        <f>IF(G6171&gt;=0.3,(バックデータ一覧!$C$10*(バックデータ一覧!$C$12*計算過程!L6171+バックデータ一覧!$C$13*LN(計算過程!G6171)+バックデータ一覧!$C$14)^バックデータ一覧!$C$11+バックデータ一覧!$E$10*(計算過程!G6171/(バックデータ一覧!$E$12*計算過程!L6171+バックデータ一覧!$E$13*LN(計算過程!G6171)+バックデータ一覧!$E$14))^バックデータ一覧!$E$11)*計算過程!$W$11*10^-3,0)</f>
        <v>0</v>
      </c>
      <c r="F6171" s="18">
        <f>IF(G6171&lt;0.3,(バックデータ一覧!$C$10*(バックデータ一覧!$C$12*計算過程!L6171+バックデータ一覧!$C$13*LN(0.3)+バックデータ一覧!$C$14)^バックデータ一覧!$C$11+バックデータ一覧!$E$10*(0.3/(バックデータ一覧!$E$12*計算過程!L6171+バックデータ一覧!$E$13*LN(0.3)+バックデータ一覧!$E$14))^バックデータ一覧!$E$11)*計算過程!$W$11*計算過程!G6171/0.3*10^-3,0)</f>
        <v>0</v>
      </c>
      <c r="G6171" s="18">
        <f t="shared" si="578"/>
        <v>0</v>
      </c>
      <c r="H6171" s="18">
        <f t="shared" si="579"/>
        <v>0</v>
      </c>
      <c r="I6171" s="24">
        <v>0</v>
      </c>
      <c r="J6171" s="24">
        <v>0</v>
      </c>
      <c r="K6171" s="24">
        <v>0</v>
      </c>
      <c r="L6171" s="14">
        <f>貼り付けシート!C6171</f>
        <v>24.8</v>
      </c>
      <c r="M6171" s="14">
        <f>貼り付けシート!D6171</f>
        <v>17</v>
      </c>
      <c r="N6171" s="18">
        <f>貼り付けシート!E6171</f>
        <v>86.008553756669784</v>
      </c>
      <c r="O6171" s="18">
        <f>貼り付けシート!F6171</f>
        <v>0</v>
      </c>
      <c r="P6171" s="19">
        <f t="shared" si="580"/>
        <v>0</v>
      </c>
      <c r="Q6171" s="19">
        <f t="shared" si="581"/>
        <v>0</v>
      </c>
    </row>
    <row r="6172" spans="1:17">
      <c r="A6172" s="38">
        <v>41896</v>
      </c>
      <c r="B6172" s="49" t="s">
        <v>171</v>
      </c>
      <c r="C6172" s="24">
        <f t="shared" si="576"/>
        <v>30.406921776000001</v>
      </c>
      <c r="D6172" s="24">
        <f t="shared" si="577"/>
        <v>0</v>
      </c>
      <c r="E6172" s="18">
        <f>IF(G6172&gt;=0.3,(バックデータ一覧!$C$10*(バックデータ一覧!$C$12*計算過程!L6172+バックデータ一覧!$C$13*LN(計算過程!G6172)+バックデータ一覧!$C$14)^バックデータ一覧!$C$11+バックデータ一覧!$E$10*(計算過程!G6172/(バックデータ一覧!$E$12*計算過程!L6172+バックデータ一覧!$E$13*LN(計算過程!G6172)+バックデータ一覧!$E$14))^バックデータ一覧!$E$11)*計算過程!$W$11*10^-3,0)</f>
        <v>0</v>
      </c>
      <c r="F6172" s="18">
        <f>IF(G6172&lt;0.3,(バックデータ一覧!$C$10*(バックデータ一覧!$C$12*計算過程!L6172+バックデータ一覧!$C$13*LN(0.3)+バックデータ一覧!$C$14)^バックデータ一覧!$C$11+バックデータ一覧!$E$10*(0.3/(バックデータ一覧!$E$12*計算過程!L6172+バックデータ一覧!$E$13*LN(0.3)+バックデータ一覧!$E$14))^バックデータ一覧!$E$11)*計算過程!$W$11*計算過程!G6172/0.3*10^-3,0)</f>
        <v>0</v>
      </c>
      <c r="G6172" s="18">
        <f t="shared" si="578"/>
        <v>0</v>
      </c>
      <c r="H6172" s="18">
        <f t="shared" si="579"/>
        <v>0</v>
      </c>
      <c r="I6172" s="24">
        <v>0</v>
      </c>
      <c r="J6172" s="24">
        <v>0</v>
      </c>
      <c r="K6172" s="24">
        <v>0</v>
      </c>
      <c r="L6172" s="14">
        <f>貼り付けシート!C6172</f>
        <v>24.2</v>
      </c>
      <c r="M6172" s="14">
        <f>貼り付けシート!D6172</f>
        <v>16.7</v>
      </c>
      <c r="N6172" s="18">
        <f>貼り付けシート!E6172</f>
        <v>87.620670174713482</v>
      </c>
      <c r="O6172" s="18">
        <f>貼り付けシート!F6172</f>
        <v>0</v>
      </c>
      <c r="P6172" s="19">
        <f t="shared" si="580"/>
        <v>0</v>
      </c>
      <c r="Q6172" s="19">
        <f t="shared" si="581"/>
        <v>0</v>
      </c>
    </row>
    <row r="6173" spans="1:17">
      <c r="A6173" s="38">
        <v>41896</v>
      </c>
      <c r="B6173" s="49" t="s">
        <v>172</v>
      </c>
      <c r="C6173" s="24">
        <f t="shared" si="576"/>
        <v>30.406921776000001</v>
      </c>
      <c r="D6173" s="24">
        <f t="shared" si="577"/>
        <v>0</v>
      </c>
      <c r="E6173" s="18">
        <f>IF(G6173&gt;=0.3,(バックデータ一覧!$C$10*(バックデータ一覧!$C$12*計算過程!L6173+バックデータ一覧!$C$13*LN(計算過程!G6173)+バックデータ一覧!$C$14)^バックデータ一覧!$C$11+バックデータ一覧!$E$10*(計算過程!G6173/(バックデータ一覧!$E$12*計算過程!L6173+バックデータ一覧!$E$13*LN(計算過程!G6173)+バックデータ一覧!$E$14))^バックデータ一覧!$E$11)*計算過程!$W$11*10^-3,0)</f>
        <v>0</v>
      </c>
      <c r="F6173" s="18">
        <f>IF(G6173&lt;0.3,(バックデータ一覧!$C$10*(バックデータ一覧!$C$12*計算過程!L6173+バックデータ一覧!$C$13*LN(0.3)+バックデータ一覧!$C$14)^バックデータ一覧!$C$11+バックデータ一覧!$E$10*(0.3/(バックデータ一覧!$E$12*計算過程!L6173+バックデータ一覧!$E$13*LN(0.3)+バックデータ一覧!$E$14))^バックデータ一覧!$E$11)*計算過程!$W$11*計算過程!G6173/0.3*10^-3,0)</f>
        <v>0</v>
      </c>
      <c r="G6173" s="18">
        <f t="shared" si="578"/>
        <v>0</v>
      </c>
      <c r="H6173" s="18">
        <f t="shared" si="579"/>
        <v>0</v>
      </c>
      <c r="I6173" s="24">
        <v>0</v>
      </c>
      <c r="J6173" s="24">
        <v>0</v>
      </c>
      <c r="K6173" s="24">
        <v>0</v>
      </c>
      <c r="L6173" s="14">
        <f>貼り付けシート!C6173</f>
        <v>23.7</v>
      </c>
      <c r="M6173" s="14">
        <f>貼り付けシート!D6173</f>
        <v>16.5</v>
      </c>
      <c r="N6173" s="18">
        <f>貼り付けシート!E6173</f>
        <v>89.239934551164325</v>
      </c>
      <c r="O6173" s="18">
        <f>貼り付けシート!F6173</f>
        <v>0</v>
      </c>
      <c r="P6173" s="19">
        <f t="shared" si="580"/>
        <v>0</v>
      </c>
      <c r="Q6173" s="19">
        <f t="shared" si="581"/>
        <v>0</v>
      </c>
    </row>
    <row r="6174" spans="1:17">
      <c r="A6174" s="38">
        <v>41897</v>
      </c>
      <c r="B6174" s="49" t="s">
        <v>149</v>
      </c>
      <c r="C6174" s="24">
        <f t="shared" si="576"/>
        <v>30.406921776000001</v>
      </c>
      <c r="D6174" s="24">
        <f t="shared" si="577"/>
        <v>0</v>
      </c>
      <c r="E6174" s="18">
        <f>IF(G6174&gt;=0.3,(バックデータ一覧!$C$10*(バックデータ一覧!$C$12*計算過程!L6174+バックデータ一覧!$C$13*LN(計算過程!G6174)+バックデータ一覧!$C$14)^バックデータ一覧!$C$11+バックデータ一覧!$E$10*(計算過程!G6174/(バックデータ一覧!$E$12*計算過程!L6174+バックデータ一覧!$E$13*LN(計算過程!G6174)+バックデータ一覧!$E$14))^バックデータ一覧!$E$11)*計算過程!$W$11*10^-3,0)</f>
        <v>0</v>
      </c>
      <c r="F6174" s="18">
        <f>IF(G6174&lt;0.3,(バックデータ一覧!$C$10*(バックデータ一覧!$C$12*計算過程!L6174+バックデータ一覧!$C$13*LN(0.3)+バックデータ一覧!$C$14)^バックデータ一覧!$C$11+バックデータ一覧!$E$10*(0.3/(バックデータ一覧!$E$12*計算過程!L6174+バックデータ一覧!$E$13*LN(0.3)+バックデータ一覧!$E$14))^バックデータ一覧!$E$11)*計算過程!$W$11*計算過程!G6174/0.3*10^-3,0)</f>
        <v>0</v>
      </c>
      <c r="G6174" s="18">
        <f t="shared" si="578"/>
        <v>0</v>
      </c>
      <c r="H6174" s="18">
        <f t="shared" si="579"/>
        <v>0</v>
      </c>
      <c r="I6174" s="24">
        <v>0</v>
      </c>
      <c r="J6174" s="24">
        <v>0</v>
      </c>
      <c r="K6174" s="24">
        <v>0</v>
      </c>
      <c r="L6174" s="14">
        <f>貼り付けシート!C6174</f>
        <v>22.8</v>
      </c>
      <c r="M6174" s="14">
        <f>貼り付けシート!D6174</f>
        <v>16.100000000000001</v>
      </c>
      <c r="N6174" s="18">
        <f>貼り付けシート!E6174</f>
        <v>92.000030064936823</v>
      </c>
      <c r="O6174" s="18">
        <f>貼り付けシート!F6174</f>
        <v>0</v>
      </c>
      <c r="P6174" s="19">
        <f t="shared" si="580"/>
        <v>0</v>
      </c>
      <c r="Q6174" s="19">
        <f t="shared" si="581"/>
        <v>0</v>
      </c>
    </row>
    <row r="6175" spans="1:17">
      <c r="A6175" s="38">
        <v>41897</v>
      </c>
      <c r="B6175" s="49" t="s">
        <v>150</v>
      </c>
      <c r="C6175" s="24">
        <f t="shared" si="576"/>
        <v>30.406921776000001</v>
      </c>
      <c r="D6175" s="24">
        <f t="shared" si="577"/>
        <v>0</v>
      </c>
      <c r="E6175" s="18">
        <f>IF(G6175&gt;=0.3,(バックデータ一覧!$C$10*(バックデータ一覧!$C$12*計算過程!L6175+バックデータ一覧!$C$13*LN(計算過程!G6175)+バックデータ一覧!$C$14)^バックデータ一覧!$C$11+バックデータ一覧!$E$10*(計算過程!G6175/(バックデータ一覧!$E$12*計算過程!L6175+バックデータ一覧!$E$13*LN(計算過程!G6175)+バックデータ一覧!$E$14))^バックデータ一覧!$E$11)*計算過程!$W$11*10^-3,0)</f>
        <v>0</v>
      </c>
      <c r="F6175" s="18">
        <f>IF(G6175&lt;0.3,(バックデータ一覧!$C$10*(バックデータ一覧!$C$12*計算過程!L6175+バックデータ一覧!$C$13*LN(0.3)+バックデータ一覧!$C$14)^バックデータ一覧!$C$11+バックデータ一覧!$E$10*(0.3/(バックデータ一覧!$E$12*計算過程!L6175+バックデータ一覧!$E$13*LN(0.3)+バックデータ一覧!$E$14))^バックデータ一覧!$E$11)*計算過程!$W$11*計算過程!G6175/0.3*10^-3,0)</f>
        <v>0</v>
      </c>
      <c r="G6175" s="18">
        <f t="shared" si="578"/>
        <v>0</v>
      </c>
      <c r="H6175" s="18">
        <f t="shared" si="579"/>
        <v>0</v>
      </c>
      <c r="I6175" s="24">
        <v>0</v>
      </c>
      <c r="J6175" s="24">
        <v>0</v>
      </c>
      <c r="K6175" s="24">
        <v>0</v>
      </c>
      <c r="L6175" s="14">
        <f>貼り付けシート!C6175</f>
        <v>22.6</v>
      </c>
      <c r="M6175" s="14">
        <f>貼り付けシート!D6175</f>
        <v>15.9</v>
      </c>
      <c r="N6175" s="18">
        <f>貼り付けシート!E6175</f>
        <v>91.99520698124843</v>
      </c>
      <c r="O6175" s="18">
        <f>貼り付けシート!F6175</f>
        <v>0</v>
      </c>
      <c r="P6175" s="19">
        <f t="shared" si="580"/>
        <v>0</v>
      </c>
      <c r="Q6175" s="19">
        <f t="shared" si="581"/>
        <v>0</v>
      </c>
    </row>
    <row r="6176" spans="1:17">
      <c r="A6176" s="38">
        <v>41897</v>
      </c>
      <c r="B6176" s="49" t="s">
        <v>151</v>
      </c>
      <c r="C6176" s="24">
        <f t="shared" si="576"/>
        <v>30.406921776000001</v>
      </c>
      <c r="D6176" s="24">
        <f t="shared" si="577"/>
        <v>0</v>
      </c>
      <c r="E6176" s="18">
        <f>IF(G6176&gt;=0.3,(バックデータ一覧!$C$10*(バックデータ一覧!$C$12*計算過程!L6176+バックデータ一覧!$C$13*LN(計算過程!G6176)+バックデータ一覧!$C$14)^バックデータ一覧!$C$11+バックデータ一覧!$E$10*(計算過程!G6176/(バックデータ一覧!$E$12*計算過程!L6176+バックデータ一覧!$E$13*LN(計算過程!G6176)+バックデータ一覧!$E$14))^バックデータ一覧!$E$11)*計算過程!$W$11*10^-3,0)</f>
        <v>0</v>
      </c>
      <c r="F6176" s="18">
        <f>IF(G6176&lt;0.3,(バックデータ一覧!$C$10*(バックデータ一覧!$C$12*計算過程!L6176+バックデータ一覧!$C$13*LN(0.3)+バックデータ一覧!$C$14)^バックデータ一覧!$C$11+バックデータ一覧!$E$10*(0.3/(バックデータ一覧!$E$12*計算過程!L6176+バックデータ一覧!$E$13*LN(0.3)+バックデータ一覧!$E$14))^バックデータ一覧!$E$11)*計算過程!$W$11*計算過程!G6176/0.3*10^-3,0)</f>
        <v>0</v>
      </c>
      <c r="G6176" s="18">
        <f t="shared" si="578"/>
        <v>0</v>
      </c>
      <c r="H6176" s="18">
        <f t="shared" si="579"/>
        <v>0</v>
      </c>
      <c r="I6176" s="24">
        <v>0</v>
      </c>
      <c r="J6176" s="24">
        <v>0</v>
      </c>
      <c r="K6176" s="24">
        <v>0</v>
      </c>
      <c r="L6176" s="14">
        <f>貼り付けシート!C6176</f>
        <v>22.2</v>
      </c>
      <c r="M6176" s="14">
        <f>貼り付けシート!D6176</f>
        <v>15.5</v>
      </c>
      <c r="N6176" s="18">
        <f>貼り付けシート!E6176</f>
        <v>91.946701771231417</v>
      </c>
      <c r="O6176" s="18">
        <f>貼り付けシート!F6176</f>
        <v>0</v>
      </c>
      <c r="P6176" s="19">
        <f t="shared" si="580"/>
        <v>0</v>
      </c>
      <c r="Q6176" s="19">
        <f t="shared" si="581"/>
        <v>0</v>
      </c>
    </row>
    <row r="6177" spans="1:17">
      <c r="A6177" s="38">
        <v>41897</v>
      </c>
      <c r="B6177" s="49" t="s">
        <v>152</v>
      </c>
      <c r="C6177" s="24">
        <f t="shared" si="576"/>
        <v>30.406921776000001</v>
      </c>
      <c r="D6177" s="24">
        <f t="shared" si="577"/>
        <v>0</v>
      </c>
      <c r="E6177" s="18">
        <f>IF(G6177&gt;=0.3,(バックデータ一覧!$C$10*(バックデータ一覧!$C$12*計算過程!L6177+バックデータ一覧!$C$13*LN(計算過程!G6177)+バックデータ一覧!$C$14)^バックデータ一覧!$C$11+バックデータ一覧!$E$10*(計算過程!G6177/(バックデータ一覧!$E$12*計算過程!L6177+バックデータ一覧!$E$13*LN(計算過程!G6177)+バックデータ一覧!$E$14))^バックデータ一覧!$E$11)*計算過程!$W$11*10^-3,0)</f>
        <v>0</v>
      </c>
      <c r="F6177" s="18">
        <f>IF(G6177&lt;0.3,(バックデータ一覧!$C$10*(バックデータ一覧!$C$12*計算過程!L6177+バックデータ一覧!$C$13*LN(0.3)+バックデータ一覧!$C$14)^バックデータ一覧!$C$11+バックデータ一覧!$E$10*(0.3/(バックデータ一覧!$E$12*計算過程!L6177+バックデータ一覧!$E$13*LN(0.3)+バックデータ一覧!$E$14))^バックデータ一覧!$E$11)*計算過程!$W$11*計算過程!G6177/0.3*10^-3,0)</f>
        <v>0</v>
      </c>
      <c r="G6177" s="18">
        <f t="shared" si="578"/>
        <v>0</v>
      </c>
      <c r="H6177" s="18">
        <f t="shared" si="579"/>
        <v>0</v>
      </c>
      <c r="I6177" s="24">
        <v>0</v>
      </c>
      <c r="J6177" s="24">
        <v>0</v>
      </c>
      <c r="K6177" s="24">
        <v>0</v>
      </c>
      <c r="L6177" s="14">
        <f>貼り付けシート!C6177</f>
        <v>21.9</v>
      </c>
      <c r="M6177" s="14">
        <f>貼り付けシート!D6177</f>
        <v>15</v>
      </c>
      <c r="N6177" s="18">
        <f>貼り付けシート!E6177</f>
        <v>90.69446154853928</v>
      </c>
      <c r="O6177" s="18">
        <f>貼り付けシート!F6177</f>
        <v>0</v>
      </c>
      <c r="P6177" s="19">
        <f t="shared" si="580"/>
        <v>0</v>
      </c>
      <c r="Q6177" s="19">
        <f t="shared" si="581"/>
        <v>0</v>
      </c>
    </row>
    <row r="6178" spans="1:17">
      <c r="A6178" s="38">
        <v>41897</v>
      </c>
      <c r="B6178" s="49" t="s">
        <v>153</v>
      </c>
      <c r="C6178" s="24">
        <f t="shared" si="576"/>
        <v>30.406921776000001</v>
      </c>
      <c r="D6178" s="24">
        <f t="shared" si="577"/>
        <v>0</v>
      </c>
      <c r="E6178" s="18">
        <f>IF(G6178&gt;=0.3,(バックデータ一覧!$C$10*(バックデータ一覧!$C$12*計算過程!L6178+バックデータ一覧!$C$13*LN(計算過程!G6178)+バックデータ一覧!$C$14)^バックデータ一覧!$C$11+バックデータ一覧!$E$10*(計算過程!G6178/(バックデータ一覧!$E$12*計算過程!L6178+バックデータ一覧!$E$13*LN(計算過程!G6178)+バックデータ一覧!$E$14))^バックデータ一覧!$E$11)*計算過程!$W$11*10^-3,0)</f>
        <v>0</v>
      </c>
      <c r="F6178" s="18">
        <f>IF(G6178&lt;0.3,(バックデータ一覧!$C$10*(バックデータ一覧!$C$12*計算過程!L6178+バックデータ一覧!$C$13*LN(0.3)+バックデータ一覧!$C$14)^バックデータ一覧!$C$11+バックデータ一覧!$E$10*(0.3/(バックデータ一覧!$E$12*計算過程!L6178+バックデータ一覧!$E$13*LN(0.3)+バックデータ一覧!$E$14))^バックデータ一覧!$E$11)*計算過程!$W$11*計算過程!G6178/0.3*10^-3,0)</f>
        <v>0</v>
      </c>
      <c r="G6178" s="18">
        <f t="shared" si="578"/>
        <v>0</v>
      </c>
      <c r="H6178" s="18">
        <f t="shared" si="579"/>
        <v>0</v>
      </c>
      <c r="I6178" s="24">
        <v>0</v>
      </c>
      <c r="J6178" s="24">
        <v>0</v>
      </c>
      <c r="K6178" s="24">
        <v>0</v>
      </c>
      <c r="L6178" s="14">
        <f>貼り付けシート!C6178</f>
        <v>21.5</v>
      </c>
      <c r="M6178" s="14">
        <f>貼り付けシート!D6178</f>
        <v>14.8</v>
      </c>
      <c r="N6178" s="18">
        <f>貼り付けシート!E6178</f>
        <v>91.729394852391266</v>
      </c>
      <c r="O6178" s="18">
        <f>貼り付けシート!F6178</f>
        <v>0</v>
      </c>
      <c r="P6178" s="19">
        <f t="shared" si="580"/>
        <v>0</v>
      </c>
      <c r="Q6178" s="19">
        <f t="shared" si="581"/>
        <v>0</v>
      </c>
    </row>
    <row r="6179" spans="1:17">
      <c r="A6179" s="38">
        <v>41897</v>
      </c>
      <c r="B6179" s="49" t="s">
        <v>154</v>
      </c>
      <c r="C6179" s="24">
        <f t="shared" si="576"/>
        <v>30.406921776000001</v>
      </c>
      <c r="D6179" s="24">
        <f t="shared" si="577"/>
        <v>0</v>
      </c>
      <c r="E6179" s="18">
        <f>IF(G6179&gt;=0.3,(バックデータ一覧!$C$10*(バックデータ一覧!$C$12*計算過程!L6179+バックデータ一覧!$C$13*LN(計算過程!G6179)+バックデータ一覧!$C$14)^バックデータ一覧!$C$11+バックデータ一覧!$E$10*(計算過程!G6179/(バックデータ一覧!$E$12*計算過程!L6179+バックデータ一覧!$E$13*LN(計算過程!G6179)+バックデータ一覧!$E$14))^バックデータ一覧!$E$11)*計算過程!$W$11*10^-3,0)</f>
        <v>0</v>
      </c>
      <c r="F6179" s="18">
        <f>IF(G6179&lt;0.3,(バックデータ一覧!$C$10*(バックデータ一覧!$C$12*計算過程!L6179+バックデータ一覧!$C$13*LN(0.3)+バックデータ一覧!$C$14)^バックデータ一覧!$C$11+バックデータ一覧!$E$10*(0.3/(バックデータ一覧!$E$12*計算過程!L6179+バックデータ一覧!$E$13*LN(0.3)+バックデータ一覧!$E$14))^バックデータ一覧!$E$11)*計算過程!$W$11*計算過程!G6179/0.3*10^-3,0)</f>
        <v>0</v>
      </c>
      <c r="G6179" s="18">
        <f t="shared" si="578"/>
        <v>0</v>
      </c>
      <c r="H6179" s="18">
        <f t="shared" si="579"/>
        <v>0</v>
      </c>
      <c r="I6179" s="24">
        <v>0</v>
      </c>
      <c r="J6179" s="24">
        <v>0</v>
      </c>
      <c r="K6179" s="24">
        <v>0</v>
      </c>
      <c r="L6179" s="14">
        <f>貼り付けシート!C6179</f>
        <v>21.6</v>
      </c>
      <c r="M6179" s="14">
        <f>貼り付けシート!D6179</f>
        <v>14.7</v>
      </c>
      <c r="N6179" s="18">
        <f>貼り付けシート!E6179</f>
        <v>90.567849718767519</v>
      </c>
      <c r="O6179" s="18">
        <f>貼り付けシート!F6179</f>
        <v>0</v>
      </c>
      <c r="P6179" s="19">
        <f t="shared" si="580"/>
        <v>0</v>
      </c>
      <c r="Q6179" s="19">
        <f t="shared" si="581"/>
        <v>0</v>
      </c>
    </row>
    <row r="6180" spans="1:17">
      <c r="A6180" s="38">
        <v>41897</v>
      </c>
      <c r="B6180" s="49" t="s">
        <v>155</v>
      </c>
      <c r="C6180" s="24">
        <f t="shared" si="576"/>
        <v>30.406921776000001</v>
      </c>
      <c r="D6180" s="24">
        <f t="shared" si="577"/>
        <v>0</v>
      </c>
      <c r="E6180" s="18">
        <f>IF(G6180&gt;=0.3,(バックデータ一覧!$C$10*(バックデータ一覧!$C$12*計算過程!L6180+バックデータ一覧!$C$13*LN(計算過程!G6180)+バックデータ一覧!$C$14)^バックデータ一覧!$C$11+バックデータ一覧!$E$10*(計算過程!G6180/(バックデータ一覧!$E$12*計算過程!L6180+バックデータ一覧!$E$13*LN(計算過程!G6180)+バックデータ一覧!$E$14))^バックデータ一覧!$E$11)*計算過程!$W$11*10^-3,0)</f>
        <v>0</v>
      </c>
      <c r="F6180" s="18">
        <f>IF(G6180&lt;0.3,(バックデータ一覧!$C$10*(バックデータ一覧!$C$12*計算過程!L6180+バックデータ一覧!$C$13*LN(0.3)+バックデータ一覧!$C$14)^バックデータ一覧!$C$11+バックデータ一覧!$E$10*(0.3/(バックデータ一覧!$E$12*計算過程!L6180+バックデータ一覧!$E$13*LN(0.3)+バックデータ一覧!$E$14))^バックデータ一覧!$E$11)*計算過程!$W$11*計算過程!G6180/0.3*10^-3,0)</f>
        <v>0</v>
      </c>
      <c r="G6180" s="18">
        <f t="shared" si="578"/>
        <v>0</v>
      </c>
      <c r="H6180" s="18">
        <f t="shared" si="579"/>
        <v>0</v>
      </c>
      <c r="I6180" s="24">
        <v>0</v>
      </c>
      <c r="J6180" s="24">
        <v>0</v>
      </c>
      <c r="K6180" s="24">
        <v>0</v>
      </c>
      <c r="L6180" s="14">
        <f>貼り付けシート!C6180</f>
        <v>21.7</v>
      </c>
      <c r="M6180" s="14">
        <f>貼り付けシート!D6180</f>
        <v>14.6</v>
      </c>
      <c r="N6180" s="18">
        <f>貼り付けシート!E6180</f>
        <v>89.417297853764978</v>
      </c>
      <c r="O6180" s="18">
        <f>貼り付けシート!F6180</f>
        <v>0</v>
      </c>
      <c r="P6180" s="19">
        <f t="shared" si="580"/>
        <v>0</v>
      </c>
      <c r="Q6180" s="19">
        <f t="shared" si="581"/>
        <v>0</v>
      </c>
    </row>
    <row r="6181" spans="1:17">
      <c r="A6181" s="38">
        <v>41897</v>
      </c>
      <c r="B6181" s="49" t="s">
        <v>156</v>
      </c>
      <c r="C6181" s="24">
        <f t="shared" si="576"/>
        <v>30.406921776000001</v>
      </c>
      <c r="D6181" s="24">
        <f t="shared" si="577"/>
        <v>0</v>
      </c>
      <c r="E6181" s="18">
        <f>IF(G6181&gt;=0.3,(バックデータ一覧!$C$10*(バックデータ一覧!$C$12*計算過程!L6181+バックデータ一覧!$C$13*LN(計算過程!G6181)+バックデータ一覧!$C$14)^バックデータ一覧!$C$11+バックデータ一覧!$E$10*(計算過程!G6181/(バックデータ一覧!$E$12*計算過程!L6181+バックデータ一覧!$E$13*LN(計算過程!G6181)+バックデータ一覧!$E$14))^バックデータ一覧!$E$11)*計算過程!$W$11*10^-3,0)</f>
        <v>0</v>
      </c>
      <c r="F6181" s="18">
        <f>IF(G6181&lt;0.3,(バックデータ一覧!$C$10*(バックデータ一覧!$C$12*計算過程!L6181+バックデータ一覧!$C$13*LN(0.3)+バックデータ一覧!$C$14)^バックデータ一覧!$C$11+バックデータ一覧!$E$10*(0.3/(バックデータ一覧!$E$12*計算過程!L6181+バックデータ一覧!$E$13*LN(0.3)+バックデータ一覧!$E$14))^バックデータ一覧!$E$11)*計算過程!$W$11*計算過程!G6181/0.3*10^-3,0)</f>
        <v>0</v>
      </c>
      <c r="G6181" s="18">
        <f t="shared" si="578"/>
        <v>0</v>
      </c>
      <c r="H6181" s="18">
        <f t="shared" si="579"/>
        <v>0</v>
      </c>
      <c r="I6181" s="24">
        <v>0</v>
      </c>
      <c r="J6181" s="24">
        <v>0</v>
      </c>
      <c r="K6181" s="24">
        <v>0</v>
      </c>
      <c r="L6181" s="14">
        <f>貼り付けシート!C6181</f>
        <v>22.4</v>
      </c>
      <c r="M6181" s="14">
        <f>貼り付けシート!D6181</f>
        <v>14.9</v>
      </c>
      <c r="N6181" s="18">
        <f>貼り付けシート!E6181</f>
        <v>87.400441923640727</v>
      </c>
      <c r="O6181" s="18">
        <f>貼り付けシート!F6181</f>
        <v>0</v>
      </c>
      <c r="P6181" s="19">
        <f t="shared" si="580"/>
        <v>0</v>
      </c>
      <c r="Q6181" s="19">
        <f t="shared" si="581"/>
        <v>0</v>
      </c>
    </row>
    <row r="6182" spans="1:17">
      <c r="A6182" s="38">
        <v>41897</v>
      </c>
      <c r="B6182" s="49" t="s">
        <v>157</v>
      </c>
      <c r="C6182" s="24">
        <f t="shared" si="576"/>
        <v>30.406921776000001</v>
      </c>
      <c r="D6182" s="24">
        <f t="shared" si="577"/>
        <v>0</v>
      </c>
      <c r="E6182" s="18">
        <f>IF(G6182&gt;=0.3,(バックデータ一覧!$C$10*(バックデータ一覧!$C$12*計算過程!L6182+バックデータ一覧!$C$13*LN(計算過程!G6182)+バックデータ一覧!$C$14)^バックデータ一覧!$C$11+バックデータ一覧!$E$10*(計算過程!G6182/(バックデータ一覧!$E$12*計算過程!L6182+バックデータ一覧!$E$13*LN(計算過程!G6182)+バックデータ一覧!$E$14))^バックデータ一覧!$E$11)*計算過程!$W$11*10^-3,0)</f>
        <v>0</v>
      </c>
      <c r="F6182" s="18">
        <f>IF(G6182&lt;0.3,(バックデータ一覧!$C$10*(バックデータ一覧!$C$12*計算過程!L6182+バックデータ一覧!$C$13*LN(0.3)+バックデータ一覧!$C$14)^バックデータ一覧!$C$11+バックデータ一覧!$E$10*(0.3/(バックデータ一覧!$E$12*計算過程!L6182+バックデータ一覧!$E$13*LN(0.3)+バックデータ一覧!$E$14))^バックデータ一覧!$E$11)*計算過程!$W$11*計算過程!G6182/0.3*10^-3,0)</f>
        <v>0</v>
      </c>
      <c r="G6182" s="18">
        <f t="shared" si="578"/>
        <v>0</v>
      </c>
      <c r="H6182" s="18">
        <f t="shared" si="579"/>
        <v>0</v>
      </c>
      <c r="I6182" s="24">
        <v>0</v>
      </c>
      <c r="J6182" s="24">
        <v>0</v>
      </c>
      <c r="K6182" s="24">
        <v>0</v>
      </c>
      <c r="L6182" s="14">
        <f>貼り付けシート!C6182</f>
        <v>25.1</v>
      </c>
      <c r="M6182" s="14">
        <f>貼り付けシート!D6182</f>
        <v>16</v>
      </c>
      <c r="N6182" s="18">
        <f>貼り付けシート!E6182</f>
        <v>79.638462631430855</v>
      </c>
      <c r="O6182" s="18">
        <f>貼り付けシート!F6182</f>
        <v>0</v>
      </c>
      <c r="P6182" s="19">
        <f t="shared" si="580"/>
        <v>0</v>
      </c>
      <c r="Q6182" s="19">
        <f t="shared" si="581"/>
        <v>0</v>
      </c>
    </row>
    <row r="6183" spans="1:17">
      <c r="A6183" s="38">
        <v>41897</v>
      </c>
      <c r="B6183" s="49" t="s">
        <v>158</v>
      </c>
      <c r="C6183" s="24">
        <f t="shared" si="576"/>
        <v>30.406921776000001</v>
      </c>
      <c r="D6183" s="24">
        <f t="shared" si="577"/>
        <v>0</v>
      </c>
      <c r="E6183" s="18">
        <f>IF(G6183&gt;=0.3,(バックデータ一覧!$C$10*(バックデータ一覧!$C$12*計算過程!L6183+バックデータ一覧!$C$13*LN(計算過程!G6183)+バックデータ一覧!$C$14)^バックデータ一覧!$C$11+バックデータ一覧!$E$10*(計算過程!G6183/(バックデータ一覧!$E$12*計算過程!L6183+バックデータ一覧!$E$13*LN(計算過程!G6183)+バックデータ一覧!$E$14))^バックデータ一覧!$E$11)*計算過程!$W$11*10^-3,0)</f>
        <v>0</v>
      </c>
      <c r="F6183" s="18">
        <f>IF(G6183&lt;0.3,(バックデータ一覧!$C$10*(バックデータ一覧!$C$12*計算過程!L6183+バックデータ一覧!$C$13*LN(0.3)+バックデータ一覧!$C$14)^バックデータ一覧!$C$11+バックデータ一覧!$E$10*(0.3/(バックデータ一覧!$E$12*計算過程!L6183+バックデータ一覧!$E$13*LN(0.3)+バックデータ一覧!$E$14))^バックデータ一覧!$E$11)*計算過程!$W$11*計算過程!G6183/0.3*10^-3,0)</f>
        <v>0</v>
      </c>
      <c r="G6183" s="18">
        <f t="shared" si="578"/>
        <v>0</v>
      </c>
      <c r="H6183" s="18">
        <f t="shared" si="579"/>
        <v>0</v>
      </c>
      <c r="I6183" s="24">
        <v>0</v>
      </c>
      <c r="J6183" s="24">
        <v>0</v>
      </c>
      <c r="K6183" s="24">
        <v>0</v>
      </c>
      <c r="L6183" s="14">
        <f>貼り付けシート!C6183</f>
        <v>27.9</v>
      </c>
      <c r="M6183" s="14">
        <f>貼り付けシート!D6183</f>
        <v>17</v>
      </c>
      <c r="N6183" s="18">
        <f>貼り付けシート!E6183</f>
        <v>71.630612201429216</v>
      </c>
      <c r="O6183" s="18">
        <f>貼り付けシート!F6183</f>
        <v>0</v>
      </c>
      <c r="P6183" s="19">
        <f t="shared" si="580"/>
        <v>0</v>
      </c>
      <c r="Q6183" s="19">
        <f t="shared" si="581"/>
        <v>0</v>
      </c>
    </row>
    <row r="6184" spans="1:17">
      <c r="A6184" s="38">
        <v>41897</v>
      </c>
      <c r="B6184" s="49" t="s">
        <v>159</v>
      </c>
      <c r="C6184" s="24">
        <f t="shared" si="576"/>
        <v>30.406921776000001</v>
      </c>
      <c r="D6184" s="24">
        <f t="shared" si="577"/>
        <v>0</v>
      </c>
      <c r="E6184" s="18">
        <f>IF(G6184&gt;=0.3,(バックデータ一覧!$C$10*(バックデータ一覧!$C$12*計算過程!L6184+バックデータ一覧!$C$13*LN(計算過程!G6184)+バックデータ一覧!$C$14)^バックデータ一覧!$C$11+バックデータ一覧!$E$10*(計算過程!G6184/(バックデータ一覧!$E$12*計算過程!L6184+バックデータ一覧!$E$13*LN(計算過程!G6184)+バックデータ一覧!$E$14))^バックデータ一覧!$E$11)*計算過程!$W$11*10^-3,0)</f>
        <v>0</v>
      </c>
      <c r="F6184" s="18">
        <f>IF(G6184&lt;0.3,(バックデータ一覧!$C$10*(バックデータ一覧!$C$12*計算過程!L6184+バックデータ一覧!$C$13*LN(0.3)+バックデータ一覧!$C$14)^バックデータ一覧!$C$11+バックデータ一覧!$E$10*(0.3/(バックデータ一覧!$E$12*計算過程!L6184+バックデータ一覧!$E$13*LN(0.3)+バックデータ一覧!$E$14))^バックデータ一覧!$E$11)*計算過程!$W$11*計算過程!G6184/0.3*10^-3,0)</f>
        <v>0</v>
      </c>
      <c r="G6184" s="18">
        <f t="shared" si="578"/>
        <v>0</v>
      </c>
      <c r="H6184" s="18">
        <f t="shared" si="579"/>
        <v>0</v>
      </c>
      <c r="I6184" s="24">
        <v>0</v>
      </c>
      <c r="J6184" s="24">
        <v>0</v>
      </c>
      <c r="K6184" s="24">
        <v>0</v>
      </c>
      <c r="L6184" s="14">
        <f>貼り付けシート!C6184</f>
        <v>28.3</v>
      </c>
      <c r="M6184" s="14">
        <f>貼り付けシート!D6184</f>
        <v>16.8</v>
      </c>
      <c r="N6184" s="18">
        <f>貼り付けシート!E6184</f>
        <v>69.179812902768262</v>
      </c>
      <c r="O6184" s="18">
        <f>貼り付けシート!F6184</f>
        <v>0</v>
      </c>
      <c r="P6184" s="19">
        <f t="shared" si="580"/>
        <v>0</v>
      </c>
      <c r="Q6184" s="19">
        <f t="shared" si="581"/>
        <v>0</v>
      </c>
    </row>
    <row r="6185" spans="1:17">
      <c r="A6185" s="38">
        <v>41897</v>
      </c>
      <c r="B6185" s="49" t="s">
        <v>160</v>
      </c>
      <c r="C6185" s="24">
        <f t="shared" si="576"/>
        <v>30.406921776000001</v>
      </c>
      <c r="D6185" s="24">
        <f t="shared" si="577"/>
        <v>0</v>
      </c>
      <c r="E6185" s="18">
        <f>IF(G6185&gt;=0.3,(バックデータ一覧!$C$10*(バックデータ一覧!$C$12*計算過程!L6185+バックデータ一覧!$C$13*LN(計算過程!G6185)+バックデータ一覧!$C$14)^バックデータ一覧!$C$11+バックデータ一覧!$E$10*(計算過程!G6185/(バックデータ一覧!$E$12*計算過程!L6185+バックデータ一覧!$E$13*LN(計算過程!G6185)+バックデータ一覧!$E$14))^バックデータ一覧!$E$11)*計算過程!$W$11*10^-3,0)</f>
        <v>0</v>
      </c>
      <c r="F6185" s="18">
        <f>IF(G6185&lt;0.3,(バックデータ一覧!$C$10*(バックデータ一覧!$C$12*計算過程!L6185+バックデータ一覧!$C$13*LN(0.3)+バックデータ一覧!$C$14)^バックデータ一覧!$C$11+バックデータ一覧!$E$10*(0.3/(バックデータ一覧!$E$12*計算過程!L6185+バックデータ一覧!$E$13*LN(0.3)+バックデータ一覧!$E$14))^バックデータ一覧!$E$11)*計算過程!$W$11*計算過程!G6185/0.3*10^-3,0)</f>
        <v>0</v>
      </c>
      <c r="G6185" s="18">
        <f t="shared" si="578"/>
        <v>0</v>
      </c>
      <c r="H6185" s="18">
        <f t="shared" si="579"/>
        <v>0</v>
      </c>
      <c r="I6185" s="24">
        <v>0</v>
      </c>
      <c r="J6185" s="24">
        <v>0</v>
      </c>
      <c r="K6185" s="24">
        <v>0</v>
      </c>
      <c r="L6185" s="14">
        <f>貼り付けシート!C6185</f>
        <v>29.1</v>
      </c>
      <c r="M6185" s="14">
        <f>貼り付けシート!D6185</f>
        <v>16.600000000000001</v>
      </c>
      <c r="N6185" s="18">
        <f>貼り付けシート!E6185</f>
        <v>65.279115541883456</v>
      </c>
      <c r="O6185" s="18">
        <f>貼り付けシート!F6185</f>
        <v>0</v>
      </c>
      <c r="P6185" s="19">
        <f t="shared" si="580"/>
        <v>0</v>
      </c>
      <c r="Q6185" s="19">
        <f t="shared" si="581"/>
        <v>0</v>
      </c>
    </row>
    <row r="6186" spans="1:17">
      <c r="A6186" s="38">
        <v>41897</v>
      </c>
      <c r="B6186" s="49" t="s">
        <v>161</v>
      </c>
      <c r="C6186" s="24">
        <f t="shared" si="576"/>
        <v>30.406921776000001</v>
      </c>
      <c r="D6186" s="24">
        <f t="shared" si="577"/>
        <v>0</v>
      </c>
      <c r="E6186" s="18">
        <f>IF(G6186&gt;=0.3,(バックデータ一覧!$C$10*(バックデータ一覧!$C$12*計算過程!L6186+バックデータ一覧!$C$13*LN(計算過程!G6186)+バックデータ一覧!$C$14)^バックデータ一覧!$C$11+バックデータ一覧!$E$10*(計算過程!G6186/(バックデータ一覧!$E$12*計算過程!L6186+バックデータ一覧!$E$13*LN(計算過程!G6186)+バックデータ一覧!$E$14))^バックデータ一覧!$E$11)*計算過程!$W$11*10^-3,0)</f>
        <v>0</v>
      </c>
      <c r="F6186" s="18">
        <f>IF(G6186&lt;0.3,(バックデータ一覧!$C$10*(バックデータ一覧!$C$12*計算過程!L6186+バックデータ一覧!$C$13*LN(0.3)+バックデータ一覧!$C$14)^バックデータ一覧!$C$11+バックデータ一覧!$E$10*(0.3/(バックデータ一覧!$E$12*計算過程!L6186+バックデータ一覧!$E$13*LN(0.3)+バックデータ一覧!$E$14))^バックデータ一覧!$E$11)*計算過程!$W$11*計算過程!G6186/0.3*10^-3,0)</f>
        <v>0</v>
      </c>
      <c r="G6186" s="18">
        <f t="shared" si="578"/>
        <v>0</v>
      </c>
      <c r="H6186" s="18">
        <f t="shared" si="579"/>
        <v>0</v>
      </c>
      <c r="I6186" s="24">
        <v>0</v>
      </c>
      <c r="J6186" s="24">
        <v>0</v>
      </c>
      <c r="K6186" s="24">
        <v>0</v>
      </c>
      <c r="L6186" s="14">
        <f>貼り付けシート!C6186</f>
        <v>29.4</v>
      </c>
      <c r="M6186" s="14">
        <f>貼り付けシート!D6186</f>
        <v>16</v>
      </c>
      <c r="N6186" s="18">
        <f>貼り付けシート!E6186</f>
        <v>61.897502755048905</v>
      </c>
      <c r="O6186" s="18">
        <f>貼り付けシート!F6186</f>
        <v>0</v>
      </c>
      <c r="P6186" s="19">
        <f t="shared" si="580"/>
        <v>0</v>
      </c>
      <c r="Q6186" s="19">
        <f t="shared" si="581"/>
        <v>0</v>
      </c>
    </row>
    <row r="6187" spans="1:17">
      <c r="A6187" s="38">
        <v>41897</v>
      </c>
      <c r="B6187" s="49" t="s">
        <v>162</v>
      </c>
      <c r="C6187" s="24">
        <f t="shared" si="576"/>
        <v>30.406921776000001</v>
      </c>
      <c r="D6187" s="24">
        <f t="shared" si="577"/>
        <v>0</v>
      </c>
      <c r="E6187" s="18">
        <f>IF(G6187&gt;=0.3,(バックデータ一覧!$C$10*(バックデータ一覧!$C$12*計算過程!L6187+バックデータ一覧!$C$13*LN(計算過程!G6187)+バックデータ一覧!$C$14)^バックデータ一覧!$C$11+バックデータ一覧!$E$10*(計算過程!G6187/(バックデータ一覧!$E$12*計算過程!L6187+バックデータ一覧!$E$13*LN(計算過程!G6187)+バックデータ一覧!$E$14))^バックデータ一覧!$E$11)*計算過程!$W$11*10^-3,0)</f>
        <v>0</v>
      </c>
      <c r="F6187" s="18">
        <f>IF(G6187&lt;0.3,(バックデータ一覧!$C$10*(バックデータ一覧!$C$12*計算過程!L6187+バックデータ一覧!$C$13*LN(0.3)+バックデータ一覧!$C$14)^バックデータ一覧!$C$11+バックデータ一覧!$E$10*(0.3/(バックデータ一覧!$E$12*計算過程!L6187+バックデータ一覧!$E$13*LN(0.3)+バックデータ一覧!$E$14))^バックデータ一覧!$E$11)*計算過程!$W$11*計算過程!G6187/0.3*10^-3,0)</f>
        <v>0</v>
      </c>
      <c r="G6187" s="18">
        <f t="shared" si="578"/>
        <v>0</v>
      </c>
      <c r="H6187" s="18">
        <f t="shared" si="579"/>
        <v>0</v>
      </c>
      <c r="I6187" s="24">
        <v>0</v>
      </c>
      <c r="J6187" s="24">
        <v>0</v>
      </c>
      <c r="K6187" s="24">
        <v>0</v>
      </c>
      <c r="L6187" s="14">
        <f>貼り付けシート!C6187</f>
        <v>29.5</v>
      </c>
      <c r="M6187" s="14">
        <f>貼り付けシート!D6187</f>
        <v>15.9</v>
      </c>
      <c r="N6187" s="18">
        <f>貼り付けシート!E6187</f>
        <v>61.166696386520655</v>
      </c>
      <c r="O6187" s="18">
        <f>貼り付けシート!F6187</f>
        <v>0</v>
      </c>
      <c r="P6187" s="19">
        <f t="shared" si="580"/>
        <v>0</v>
      </c>
      <c r="Q6187" s="19">
        <f t="shared" si="581"/>
        <v>0</v>
      </c>
    </row>
    <row r="6188" spans="1:17">
      <c r="A6188" s="38">
        <v>41897</v>
      </c>
      <c r="B6188" s="49" t="s">
        <v>163</v>
      </c>
      <c r="C6188" s="24">
        <f t="shared" si="576"/>
        <v>30.406921776000001</v>
      </c>
      <c r="D6188" s="24">
        <f t="shared" si="577"/>
        <v>0</v>
      </c>
      <c r="E6188" s="18">
        <f>IF(G6188&gt;=0.3,(バックデータ一覧!$C$10*(バックデータ一覧!$C$12*計算過程!L6188+バックデータ一覧!$C$13*LN(計算過程!G6188)+バックデータ一覧!$C$14)^バックデータ一覧!$C$11+バックデータ一覧!$E$10*(計算過程!G6188/(バックデータ一覧!$E$12*計算過程!L6188+バックデータ一覧!$E$13*LN(計算過程!G6188)+バックデータ一覧!$E$14))^バックデータ一覧!$E$11)*計算過程!$W$11*10^-3,0)</f>
        <v>0</v>
      </c>
      <c r="F6188" s="18">
        <f>IF(G6188&lt;0.3,(バックデータ一覧!$C$10*(バックデータ一覧!$C$12*計算過程!L6188+バックデータ一覧!$C$13*LN(0.3)+バックデータ一覧!$C$14)^バックデータ一覧!$C$11+バックデータ一覧!$E$10*(0.3/(バックデータ一覧!$E$12*計算過程!L6188+バックデータ一覧!$E$13*LN(0.3)+バックデータ一覧!$E$14))^バックデータ一覧!$E$11)*計算過程!$W$11*計算過程!G6188/0.3*10^-3,0)</f>
        <v>0</v>
      </c>
      <c r="G6188" s="18">
        <f t="shared" si="578"/>
        <v>0</v>
      </c>
      <c r="H6188" s="18">
        <f t="shared" si="579"/>
        <v>0</v>
      </c>
      <c r="I6188" s="24">
        <v>0</v>
      </c>
      <c r="J6188" s="24">
        <v>0</v>
      </c>
      <c r="K6188" s="24">
        <v>0</v>
      </c>
      <c r="L6188" s="14">
        <f>貼り付けシート!C6188</f>
        <v>29.4</v>
      </c>
      <c r="M6188" s="14">
        <f>貼り付けシート!D6188</f>
        <v>16.100000000000001</v>
      </c>
      <c r="N6188" s="18">
        <f>貼り付けシート!E6188</f>
        <v>62.274601237983006</v>
      </c>
      <c r="O6188" s="18">
        <f>貼り付けシート!F6188</f>
        <v>0</v>
      </c>
      <c r="P6188" s="19">
        <f t="shared" si="580"/>
        <v>0</v>
      </c>
      <c r="Q6188" s="19">
        <f t="shared" si="581"/>
        <v>0</v>
      </c>
    </row>
    <row r="6189" spans="1:17">
      <c r="A6189" s="38">
        <v>41897</v>
      </c>
      <c r="B6189" s="49" t="s">
        <v>164</v>
      </c>
      <c r="C6189" s="24">
        <f t="shared" si="576"/>
        <v>30.406921776000001</v>
      </c>
      <c r="D6189" s="24">
        <f t="shared" si="577"/>
        <v>0</v>
      </c>
      <c r="E6189" s="18">
        <f>IF(G6189&gt;=0.3,(バックデータ一覧!$C$10*(バックデータ一覧!$C$12*計算過程!L6189+バックデータ一覧!$C$13*LN(計算過程!G6189)+バックデータ一覧!$C$14)^バックデータ一覧!$C$11+バックデータ一覧!$E$10*(計算過程!G6189/(バックデータ一覧!$E$12*計算過程!L6189+バックデータ一覧!$E$13*LN(計算過程!G6189)+バックデータ一覧!$E$14))^バックデータ一覧!$E$11)*計算過程!$W$11*10^-3,0)</f>
        <v>0</v>
      </c>
      <c r="F6189" s="18">
        <f>IF(G6189&lt;0.3,(バックデータ一覧!$C$10*(バックデータ一覧!$C$12*計算過程!L6189+バックデータ一覧!$C$13*LN(0.3)+バックデータ一覧!$C$14)^バックデータ一覧!$C$11+バックデータ一覧!$E$10*(0.3/(バックデータ一覧!$E$12*計算過程!L6189+バックデータ一覧!$E$13*LN(0.3)+バックデータ一覧!$E$14))^バックデータ一覧!$E$11)*計算過程!$W$11*計算過程!G6189/0.3*10^-3,0)</f>
        <v>0</v>
      </c>
      <c r="G6189" s="18">
        <f t="shared" si="578"/>
        <v>0</v>
      </c>
      <c r="H6189" s="18">
        <f t="shared" si="579"/>
        <v>0</v>
      </c>
      <c r="I6189" s="24">
        <v>0</v>
      </c>
      <c r="J6189" s="24">
        <v>0</v>
      </c>
      <c r="K6189" s="24">
        <v>0</v>
      </c>
      <c r="L6189" s="14">
        <f>貼り付けシート!C6189</f>
        <v>28.7</v>
      </c>
      <c r="M6189" s="14">
        <f>貼り付けシート!D6189</f>
        <v>15.9</v>
      </c>
      <c r="N6189" s="18">
        <f>貼り付けシート!E6189</f>
        <v>64.061101658972092</v>
      </c>
      <c r="O6189" s="18">
        <f>貼り付けシート!F6189</f>
        <v>0</v>
      </c>
      <c r="P6189" s="19">
        <f t="shared" si="580"/>
        <v>0</v>
      </c>
      <c r="Q6189" s="19">
        <f t="shared" si="581"/>
        <v>0</v>
      </c>
    </row>
    <row r="6190" spans="1:17">
      <c r="A6190" s="38">
        <v>41897</v>
      </c>
      <c r="B6190" s="49" t="s">
        <v>165</v>
      </c>
      <c r="C6190" s="24">
        <f t="shared" si="576"/>
        <v>30.406921776000001</v>
      </c>
      <c r="D6190" s="24">
        <f t="shared" si="577"/>
        <v>0</v>
      </c>
      <c r="E6190" s="18">
        <f>IF(G6190&gt;=0.3,(バックデータ一覧!$C$10*(バックデータ一覧!$C$12*計算過程!L6190+バックデータ一覧!$C$13*LN(計算過程!G6190)+バックデータ一覧!$C$14)^バックデータ一覧!$C$11+バックデータ一覧!$E$10*(計算過程!G6190/(バックデータ一覧!$E$12*計算過程!L6190+バックデータ一覧!$E$13*LN(計算過程!G6190)+バックデータ一覧!$E$14))^バックデータ一覧!$E$11)*計算過程!$W$11*10^-3,0)</f>
        <v>0</v>
      </c>
      <c r="F6190" s="18">
        <f>IF(G6190&lt;0.3,(バックデータ一覧!$C$10*(バックデータ一覧!$C$12*計算過程!L6190+バックデータ一覧!$C$13*LN(0.3)+バックデータ一覧!$C$14)^バックデータ一覧!$C$11+バックデータ一覧!$E$10*(0.3/(バックデータ一覧!$E$12*計算過程!L6190+バックデータ一覧!$E$13*LN(0.3)+バックデータ一覧!$E$14))^バックデータ一覧!$E$11)*計算過程!$W$11*計算過程!G6190/0.3*10^-3,0)</f>
        <v>0</v>
      </c>
      <c r="G6190" s="18">
        <f t="shared" si="578"/>
        <v>0</v>
      </c>
      <c r="H6190" s="18">
        <f t="shared" si="579"/>
        <v>0</v>
      </c>
      <c r="I6190" s="24">
        <v>0</v>
      </c>
      <c r="J6190" s="24">
        <v>0</v>
      </c>
      <c r="K6190" s="24">
        <v>0</v>
      </c>
      <c r="L6190" s="14">
        <f>貼り付けシート!C6190</f>
        <v>28</v>
      </c>
      <c r="M6190" s="14">
        <f>貼り付けシート!D6190</f>
        <v>16.2</v>
      </c>
      <c r="N6190" s="18">
        <f>貼り付けシート!E6190</f>
        <v>67.948058777549377</v>
      </c>
      <c r="O6190" s="18">
        <f>貼り付けシート!F6190</f>
        <v>0</v>
      </c>
      <c r="P6190" s="19">
        <f t="shared" si="580"/>
        <v>0</v>
      </c>
      <c r="Q6190" s="19">
        <f t="shared" si="581"/>
        <v>0</v>
      </c>
    </row>
    <row r="6191" spans="1:17">
      <c r="A6191" s="38">
        <v>41897</v>
      </c>
      <c r="B6191" s="49" t="s">
        <v>166</v>
      </c>
      <c r="C6191" s="24">
        <f t="shared" si="576"/>
        <v>30.406921776000001</v>
      </c>
      <c r="D6191" s="24">
        <f t="shared" si="577"/>
        <v>0</v>
      </c>
      <c r="E6191" s="18">
        <f>IF(G6191&gt;=0.3,(バックデータ一覧!$C$10*(バックデータ一覧!$C$12*計算過程!L6191+バックデータ一覧!$C$13*LN(計算過程!G6191)+バックデータ一覧!$C$14)^バックデータ一覧!$C$11+バックデータ一覧!$E$10*(計算過程!G6191/(バックデータ一覧!$E$12*計算過程!L6191+バックデータ一覧!$E$13*LN(計算過程!G6191)+バックデータ一覧!$E$14))^バックデータ一覧!$E$11)*計算過程!$W$11*10^-3,0)</f>
        <v>0</v>
      </c>
      <c r="F6191" s="18">
        <f>IF(G6191&lt;0.3,(バックデータ一覧!$C$10*(バックデータ一覧!$C$12*計算過程!L6191+バックデータ一覧!$C$13*LN(0.3)+バックデータ一覧!$C$14)^バックデータ一覧!$C$11+バックデータ一覧!$E$10*(0.3/(バックデータ一覧!$E$12*計算過程!L6191+バックデータ一覧!$E$13*LN(0.3)+バックデータ一覧!$E$14))^バックデータ一覧!$E$11)*計算過程!$W$11*計算過程!G6191/0.3*10^-3,0)</f>
        <v>0</v>
      </c>
      <c r="G6191" s="18">
        <f t="shared" si="578"/>
        <v>0</v>
      </c>
      <c r="H6191" s="18">
        <f t="shared" si="579"/>
        <v>0</v>
      </c>
      <c r="I6191" s="24">
        <v>0</v>
      </c>
      <c r="J6191" s="24">
        <v>0</v>
      </c>
      <c r="K6191" s="24">
        <v>0</v>
      </c>
      <c r="L6191" s="14">
        <f>貼り付けシート!C6191</f>
        <v>27</v>
      </c>
      <c r="M6191" s="14">
        <f>貼り付けシート!D6191</f>
        <v>16.399999999999999</v>
      </c>
      <c r="N6191" s="18">
        <f>貼り付けシート!E6191</f>
        <v>72.907749783141895</v>
      </c>
      <c r="O6191" s="18">
        <f>貼り付けシート!F6191</f>
        <v>0</v>
      </c>
      <c r="P6191" s="19">
        <f t="shared" si="580"/>
        <v>0</v>
      </c>
      <c r="Q6191" s="19">
        <f t="shared" si="581"/>
        <v>0</v>
      </c>
    </row>
    <row r="6192" spans="1:17">
      <c r="A6192" s="38">
        <v>41897</v>
      </c>
      <c r="B6192" s="49" t="s">
        <v>167</v>
      </c>
      <c r="C6192" s="24">
        <f t="shared" si="576"/>
        <v>30.406921776000001</v>
      </c>
      <c r="D6192" s="24">
        <f t="shared" si="577"/>
        <v>0</v>
      </c>
      <c r="E6192" s="18">
        <f>IF(G6192&gt;=0.3,(バックデータ一覧!$C$10*(バックデータ一覧!$C$12*計算過程!L6192+バックデータ一覧!$C$13*LN(計算過程!G6192)+バックデータ一覧!$C$14)^バックデータ一覧!$C$11+バックデータ一覧!$E$10*(計算過程!G6192/(バックデータ一覧!$E$12*計算過程!L6192+バックデータ一覧!$E$13*LN(計算過程!G6192)+バックデータ一覧!$E$14))^バックデータ一覧!$E$11)*計算過程!$W$11*10^-3,0)</f>
        <v>0</v>
      </c>
      <c r="F6192" s="18">
        <f>IF(G6192&lt;0.3,(バックデータ一覧!$C$10*(バックデータ一覧!$C$12*計算過程!L6192+バックデータ一覧!$C$13*LN(0.3)+バックデータ一覧!$C$14)^バックデータ一覧!$C$11+バックデータ一覧!$E$10*(0.3/(バックデータ一覧!$E$12*計算過程!L6192+バックデータ一覧!$E$13*LN(0.3)+バックデータ一覧!$E$14))^バックデータ一覧!$E$11)*計算過程!$W$11*計算過程!G6192/0.3*10^-3,0)</f>
        <v>0</v>
      </c>
      <c r="G6192" s="18">
        <f t="shared" si="578"/>
        <v>0</v>
      </c>
      <c r="H6192" s="18">
        <f t="shared" si="579"/>
        <v>0</v>
      </c>
      <c r="I6192" s="24">
        <v>0</v>
      </c>
      <c r="J6192" s="24">
        <v>0</v>
      </c>
      <c r="K6192" s="24">
        <v>0</v>
      </c>
      <c r="L6192" s="14">
        <f>貼り付けシート!C6192</f>
        <v>26.7</v>
      </c>
      <c r="M6192" s="14">
        <f>貼り付けシート!D6192</f>
        <v>16.7</v>
      </c>
      <c r="N6192" s="18">
        <f>貼り付けシート!E6192</f>
        <v>75.526783772258767</v>
      </c>
      <c r="O6192" s="18">
        <f>貼り付けシート!F6192</f>
        <v>0</v>
      </c>
      <c r="P6192" s="19">
        <f t="shared" si="580"/>
        <v>0</v>
      </c>
      <c r="Q6192" s="19">
        <f t="shared" si="581"/>
        <v>0</v>
      </c>
    </row>
    <row r="6193" spans="1:17">
      <c r="A6193" s="38">
        <v>41897</v>
      </c>
      <c r="B6193" s="49" t="s">
        <v>168</v>
      </c>
      <c r="C6193" s="24">
        <f t="shared" si="576"/>
        <v>30.406921776000001</v>
      </c>
      <c r="D6193" s="24">
        <f t="shared" si="577"/>
        <v>0</v>
      </c>
      <c r="E6193" s="18">
        <f>IF(G6193&gt;=0.3,(バックデータ一覧!$C$10*(バックデータ一覧!$C$12*計算過程!L6193+バックデータ一覧!$C$13*LN(計算過程!G6193)+バックデータ一覧!$C$14)^バックデータ一覧!$C$11+バックデータ一覧!$E$10*(計算過程!G6193/(バックデータ一覧!$E$12*計算過程!L6193+バックデータ一覧!$E$13*LN(計算過程!G6193)+バックデータ一覧!$E$14))^バックデータ一覧!$E$11)*計算過程!$W$11*10^-3,0)</f>
        <v>0</v>
      </c>
      <c r="F6193" s="18">
        <f>IF(G6193&lt;0.3,(バックデータ一覧!$C$10*(バックデータ一覧!$C$12*計算過程!L6193+バックデータ一覧!$C$13*LN(0.3)+バックデータ一覧!$C$14)^バックデータ一覧!$C$11+バックデータ一覧!$E$10*(0.3/(バックデータ一覧!$E$12*計算過程!L6193+バックデータ一覧!$E$13*LN(0.3)+バックデータ一覧!$E$14))^バックデータ一覧!$E$11)*計算過程!$W$11*計算過程!G6193/0.3*10^-3,0)</f>
        <v>0</v>
      </c>
      <c r="G6193" s="18">
        <f t="shared" si="578"/>
        <v>0</v>
      </c>
      <c r="H6193" s="18">
        <f t="shared" si="579"/>
        <v>0</v>
      </c>
      <c r="I6193" s="24">
        <v>0</v>
      </c>
      <c r="J6193" s="24">
        <v>0</v>
      </c>
      <c r="K6193" s="24">
        <v>0</v>
      </c>
      <c r="L6193" s="14">
        <f>貼り付けシート!C6193</f>
        <v>26.4</v>
      </c>
      <c r="M6193" s="14">
        <f>貼り付けシート!D6193</f>
        <v>16.899999999999999</v>
      </c>
      <c r="N6193" s="18">
        <f>貼り付けシート!E6193</f>
        <v>77.769873134226359</v>
      </c>
      <c r="O6193" s="18">
        <f>貼り付けシート!F6193</f>
        <v>0</v>
      </c>
      <c r="P6193" s="19">
        <f t="shared" si="580"/>
        <v>0</v>
      </c>
      <c r="Q6193" s="19">
        <f t="shared" si="581"/>
        <v>0</v>
      </c>
    </row>
    <row r="6194" spans="1:17">
      <c r="A6194" s="38">
        <v>41897</v>
      </c>
      <c r="B6194" s="49" t="s">
        <v>169</v>
      </c>
      <c r="C6194" s="24">
        <f t="shared" si="576"/>
        <v>30.406921776000001</v>
      </c>
      <c r="D6194" s="24">
        <f t="shared" si="577"/>
        <v>0</v>
      </c>
      <c r="E6194" s="18">
        <f>IF(G6194&gt;=0.3,(バックデータ一覧!$C$10*(バックデータ一覧!$C$12*計算過程!L6194+バックデータ一覧!$C$13*LN(計算過程!G6194)+バックデータ一覧!$C$14)^バックデータ一覧!$C$11+バックデータ一覧!$E$10*(計算過程!G6194/(バックデータ一覧!$E$12*計算過程!L6194+バックデータ一覧!$E$13*LN(計算過程!G6194)+バックデータ一覧!$E$14))^バックデータ一覧!$E$11)*計算過程!$W$11*10^-3,0)</f>
        <v>0</v>
      </c>
      <c r="F6194" s="18">
        <f>IF(G6194&lt;0.3,(バックデータ一覧!$C$10*(バックデータ一覧!$C$12*計算過程!L6194+バックデータ一覧!$C$13*LN(0.3)+バックデータ一覧!$C$14)^バックデータ一覧!$C$11+バックデータ一覧!$E$10*(0.3/(バックデータ一覧!$E$12*計算過程!L6194+バックデータ一覧!$E$13*LN(0.3)+バックデータ一覧!$E$14))^バックデータ一覧!$E$11)*計算過程!$W$11*計算過程!G6194/0.3*10^-3,0)</f>
        <v>0</v>
      </c>
      <c r="G6194" s="18">
        <f t="shared" si="578"/>
        <v>0</v>
      </c>
      <c r="H6194" s="18">
        <f t="shared" si="579"/>
        <v>0</v>
      </c>
      <c r="I6194" s="24">
        <v>0</v>
      </c>
      <c r="J6194" s="24">
        <v>0</v>
      </c>
      <c r="K6194" s="24">
        <v>0</v>
      </c>
      <c r="L6194" s="14">
        <f>貼り付けシート!C6194</f>
        <v>25.9</v>
      </c>
      <c r="M6194" s="14">
        <f>貼り付けシート!D6194</f>
        <v>16.8</v>
      </c>
      <c r="N6194" s="18">
        <f>貼り付けシート!E6194</f>
        <v>79.640575033213878</v>
      </c>
      <c r="O6194" s="18">
        <f>貼り付けシート!F6194</f>
        <v>0</v>
      </c>
      <c r="P6194" s="19">
        <f t="shared" si="580"/>
        <v>0</v>
      </c>
      <c r="Q6194" s="19">
        <f t="shared" si="581"/>
        <v>0</v>
      </c>
    </row>
    <row r="6195" spans="1:17">
      <c r="A6195" s="38">
        <v>41897</v>
      </c>
      <c r="B6195" s="49" t="s">
        <v>170</v>
      </c>
      <c r="C6195" s="24">
        <f t="shared" si="576"/>
        <v>30.406921776000001</v>
      </c>
      <c r="D6195" s="24">
        <f t="shared" si="577"/>
        <v>0</v>
      </c>
      <c r="E6195" s="18">
        <f>IF(G6195&gt;=0.3,(バックデータ一覧!$C$10*(バックデータ一覧!$C$12*計算過程!L6195+バックデータ一覧!$C$13*LN(計算過程!G6195)+バックデータ一覧!$C$14)^バックデータ一覧!$C$11+バックデータ一覧!$E$10*(計算過程!G6195/(バックデータ一覧!$E$12*計算過程!L6195+バックデータ一覧!$E$13*LN(計算過程!G6195)+バックデータ一覧!$E$14))^バックデータ一覧!$E$11)*計算過程!$W$11*10^-3,0)</f>
        <v>0</v>
      </c>
      <c r="F6195" s="18">
        <f>IF(G6195&lt;0.3,(バックデータ一覧!$C$10*(バックデータ一覧!$C$12*計算過程!L6195+バックデータ一覧!$C$13*LN(0.3)+バックデータ一覧!$C$14)^バックデータ一覧!$C$11+バックデータ一覧!$E$10*(0.3/(バックデータ一覧!$E$12*計算過程!L6195+バックデータ一覧!$E$13*LN(0.3)+バックデータ一覧!$E$14))^バックデータ一覧!$E$11)*計算過程!$W$11*計算過程!G6195/0.3*10^-3,0)</f>
        <v>0</v>
      </c>
      <c r="G6195" s="18">
        <f t="shared" si="578"/>
        <v>0</v>
      </c>
      <c r="H6195" s="18">
        <f t="shared" si="579"/>
        <v>0</v>
      </c>
      <c r="I6195" s="24">
        <v>0</v>
      </c>
      <c r="J6195" s="24">
        <v>0</v>
      </c>
      <c r="K6195" s="24">
        <v>0</v>
      </c>
      <c r="L6195" s="14">
        <f>貼り付けシート!C6195</f>
        <v>25.3</v>
      </c>
      <c r="M6195" s="14">
        <f>貼り付けシート!D6195</f>
        <v>16.8</v>
      </c>
      <c r="N6195" s="18">
        <f>貼り付けシート!E6195</f>
        <v>82.52732645904328</v>
      </c>
      <c r="O6195" s="18">
        <f>貼り付けシート!F6195</f>
        <v>0</v>
      </c>
      <c r="P6195" s="19">
        <f t="shared" si="580"/>
        <v>0</v>
      </c>
      <c r="Q6195" s="19">
        <f t="shared" si="581"/>
        <v>0</v>
      </c>
    </row>
    <row r="6196" spans="1:17">
      <c r="A6196" s="38">
        <v>41897</v>
      </c>
      <c r="B6196" s="49" t="s">
        <v>171</v>
      </c>
      <c r="C6196" s="24">
        <f t="shared" si="576"/>
        <v>30.406921776000001</v>
      </c>
      <c r="D6196" s="24">
        <f t="shared" si="577"/>
        <v>0</v>
      </c>
      <c r="E6196" s="18">
        <f>IF(G6196&gt;=0.3,(バックデータ一覧!$C$10*(バックデータ一覧!$C$12*計算過程!L6196+バックデータ一覧!$C$13*LN(計算過程!G6196)+バックデータ一覧!$C$14)^バックデータ一覧!$C$11+バックデータ一覧!$E$10*(計算過程!G6196/(バックデータ一覧!$E$12*計算過程!L6196+バックデータ一覧!$E$13*LN(計算過程!G6196)+バックデータ一覧!$E$14))^バックデータ一覧!$E$11)*計算過程!$W$11*10^-3,0)</f>
        <v>0</v>
      </c>
      <c r="F6196" s="18">
        <f>IF(G6196&lt;0.3,(バックデータ一覧!$C$10*(バックデータ一覧!$C$12*計算過程!L6196+バックデータ一覧!$C$13*LN(0.3)+バックデータ一覧!$C$14)^バックデータ一覧!$C$11+バックデータ一覧!$E$10*(0.3/(バックデータ一覧!$E$12*計算過程!L6196+バックデータ一覧!$E$13*LN(0.3)+バックデータ一覧!$E$14))^バックデータ一覧!$E$11)*計算過程!$W$11*計算過程!G6196/0.3*10^-3,0)</f>
        <v>0</v>
      </c>
      <c r="G6196" s="18">
        <f t="shared" si="578"/>
        <v>0</v>
      </c>
      <c r="H6196" s="18">
        <f t="shared" si="579"/>
        <v>0</v>
      </c>
      <c r="I6196" s="24">
        <v>0</v>
      </c>
      <c r="J6196" s="24">
        <v>0</v>
      </c>
      <c r="K6196" s="24">
        <v>0</v>
      </c>
      <c r="L6196" s="14">
        <f>貼り付けシート!C6196</f>
        <v>24.8</v>
      </c>
      <c r="M6196" s="14">
        <f>貼り付けシート!D6196</f>
        <v>16.7</v>
      </c>
      <c r="N6196" s="18">
        <f>貼り付けシート!E6196</f>
        <v>84.53044140243972</v>
      </c>
      <c r="O6196" s="18">
        <f>貼り付けシート!F6196</f>
        <v>0</v>
      </c>
      <c r="P6196" s="19">
        <f t="shared" si="580"/>
        <v>0</v>
      </c>
      <c r="Q6196" s="19">
        <f t="shared" si="581"/>
        <v>0</v>
      </c>
    </row>
    <row r="6197" spans="1:17">
      <c r="A6197" s="38">
        <v>41897</v>
      </c>
      <c r="B6197" s="49" t="s">
        <v>172</v>
      </c>
      <c r="C6197" s="24">
        <f t="shared" si="576"/>
        <v>30.406921776000001</v>
      </c>
      <c r="D6197" s="24">
        <f t="shared" si="577"/>
        <v>0</v>
      </c>
      <c r="E6197" s="18">
        <f>IF(G6197&gt;=0.3,(バックデータ一覧!$C$10*(バックデータ一覧!$C$12*計算過程!L6197+バックデータ一覧!$C$13*LN(計算過程!G6197)+バックデータ一覧!$C$14)^バックデータ一覧!$C$11+バックデータ一覧!$E$10*(計算過程!G6197/(バックデータ一覧!$E$12*計算過程!L6197+バックデータ一覧!$E$13*LN(計算過程!G6197)+バックデータ一覧!$E$14))^バックデータ一覧!$E$11)*計算過程!$W$11*10^-3,0)</f>
        <v>0</v>
      </c>
      <c r="F6197" s="18">
        <f>IF(G6197&lt;0.3,(バックデータ一覧!$C$10*(バックデータ一覧!$C$12*計算過程!L6197+バックデータ一覧!$C$13*LN(0.3)+バックデータ一覧!$C$14)^バックデータ一覧!$C$11+バックデータ一覧!$E$10*(0.3/(バックデータ一覧!$E$12*計算過程!L6197+バックデータ一覧!$E$13*LN(0.3)+バックデータ一覧!$E$14))^バックデータ一覧!$E$11)*計算過程!$W$11*計算過程!G6197/0.3*10^-3,0)</f>
        <v>0</v>
      </c>
      <c r="G6197" s="18">
        <f t="shared" si="578"/>
        <v>0</v>
      </c>
      <c r="H6197" s="18">
        <f t="shared" si="579"/>
        <v>0</v>
      </c>
      <c r="I6197" s="24">
        <v>0</v>
      </c>
      <c r="J6197" s="24">
        <v>0</v>
      </c>
      <c r="K6197" s="24">
        <v>0</v>
      </c>
      <c r="L6197" s="14">
        <f>貼り付けシート!C6197</f>
        <v>24.8</v>
      </c>
      <c r="M6197" s="14">
        <f>貼り付けシート!D6197</f>
        <v>16.7</v>
      </c>
      <c r="N6197" s="18">
        <f>貼り付けシート!E6197</f>
        <v>84.53044140243972</v>
      </c>
      <c r="O6197" s="18">
        <f>貼り付けシート!F6197</f>
        <v>0</v>
      </c>
      <c r="P6197" s="19">
        <f t="shared" si="580"/>
        <v>0</v>
      </c>
      <c r="Q6197" s="19">
        <f t="shared" si="581"/>
        <v>0</v>
      </c>
    </row>
    <row r="6198" spans="1:17">
      <c r="A6198" s="38">
        <v>41898</v>
      </c>
      <c r="B6198" s="49" t="s">
        <v>149</v>
      </c>
      <c r="C6198" s="24">
        <f t="shared" si="576"/>
        <v>30.406921776000001</v>
      </c>
      <c r="D6198" s="24">
        <f t="shared" si="577"/>
        <v>0</v>
      </c>
      <c r="E6198" s="18">
        <f>IF(G6198&gt;=0.3,(バックデータ一覧!$C$10*(バックデータ一覧!$C$12*計算過程!L6198+バックデータ一覧!$C$13*LN(計算過程!G6198)+バックデータ一覧!$C$14)^バックデータ一覧!$C$11+バックデータ一覧!$E$10*(計算過程!G6198/(バックデータ一覧!$E$12*計算過程!L6198+バックデータ一覧!$E$13*LN(計算過程!G6198)+バックデータ一覧!$E$14))^バックデータ一覧!$E$11)*計算過程!$W$11*10^-3,0)</f>
        <v>0</v>
      </c>
      <c r="F6198" s="18">
        <f>IF(G6198&lt;0.3,(バックデータ一覧!$C$10*(バックデータ一覧!$C$12*計算過程!L6198+バックデータ一覧!$C$13*LN(0.3)+バックデータ一覧!$C$14)^バックデータ一覧!$C$11+バックデータ一覧!$E$10*(0.3/(バックデータ一覧!$E$12*計算過程!L6198+バックデータ一覧!$E$13*LN(0.3)+バックデータ一覧!$E$14))^バックデータ一覧!$E$11)*計算過程!$W$11*計算過程!G6198/0.3*10^-3,0)</f>
        <v>0</v>
      </c>
      <c r="G6198" s="18">
        <f t="shared" si="578"/>
        <v>0</v>
      </c>
      <c r="H6198" s="18">
        <f t="shared" si="579"/>
        <v>0</v>
      </c>
      <c r="I6198" s="24">
        <v>0</v>
      </c>
      <c r="J6198" s="24">
        <v>0</v>
      </c>
      <c r="K6198" s="24">
        <v>0</v>
      </c>
      <c r="L6198" s="14">
        <f>貼り付けシート!C6198</f>
        <v>24.8</v>
      </c>
      <c r="M6198" s="14">
        <f>貼り付けシート!D6198</f>
        <v>16.7</v>
      </c>
      <c r="N6198" s="18">
        <f>貼り付けシート!E6198</f>
        <v>84.53044140243972</v>
      </c>
      <c r="O6198" s="18">
        <f>貼り付けシート!F6198</f>
        <v>0</v>
      </c>
      <c r="P6198" s="19">
        <f t="shared" si="580"/>
        <v>0</v>
      </c>
      <c r="Q6198" s="19">
        <f t="shared" si="581"/>
        <v>0</v>
      </c>
    </row>
    <row r="6199" spans="1:17">
      <c r="A6199" s="38">
        <v>41898</v>
      </c>
      <c r="B6199" s="49" t="s">
        <v>150</v>
      </c>
      <c r="C6199" s="24">
        <f t="shared" si="576"/>
        <v>30.406921776000001</v>
      </c>
      <c r="D6199" s="24">
        <f t="shared" si="577"/>
        <v>0</v>
      </c>
      <c r="E6199" s="18">
        <f>IF(G6199&gt;=0.3,(バックデータ一覧!$C$10*(バックデータ一覧!$C$12*計算過程!L6199+バックデータ一覧!$C$13*LN(計算過程!G6199)+バックデータ一覧!$C$14)^バックデータ一覧!$C$11+バックデータ一覧!$E$10*(計算過程!G6199/(バックデータ一覧!$E$12*計算過程!L6199+バックデータ一覧!$E$13*LN(計算過程!G6199)+バックデータ一覧!$E$14))^バックデータ一覧!$E$11)*計算過程!$W$11*10^-3,0)</f>
        <v>0</v>
      </c>
      <c r="F6199" s="18">
        <f>IF(G6199&lt;0.3,(バックデータ一覧!$C$10*(バックデータ一覧!$C$12*計算過程!L6199+バックデータ一覧!$C$13*LN(0.3)+バックデータ一覧!$C$14)^バックデータ一覧!$C$11+バックデータ一覧!$E$10*(0.3/(バックデータ一覧!$E$12*計算過程!L6199+バックデータ一覧!$E$13*LN(0.3)+バックデータ一覧!$E$14))^バックデータ一覧!$E$11)*計算過程!$W$11*計算過程!G6199/0.3*10^-3,0)</f>
        <v>0</v>
      </c>
      <c r="G6199" s="18">
        <f t="shared" si="578"/>
        <v>0</v>
      </c>
      <c r="H6199" s="18">
        <f t="shared" si="579"/>
        <v>0</v>
      </c>
      <c r="I6199" s="24">
        <v>0</v>
      </c>
      <c r="J6199" s="24">
        <v>0</v>
      </c>
      <c r="K6199" s="24">
        <v>0</v>
      </c>
      <c r="L6199" s="14">
        <f>貼り付けシート!C6199</f>
        <v>24.5</v>
      </c>
      <c r="M6199" s="14">
        <f>貼り付けシート!D6199</f>
        <v>16.7</v>
      </c>
      <c r="N6199" s="18">
        <f>貼り付けシート!E6199</f>
        <v>86.059919435023374</v>
      </c>
      <c r="O6199" s="18">
        <f>貼り付けシート!F6199</f>
        <v>0</v>
      </c>
      <c r="P6199" s="19">
        <f t="shared" si="580"/>
        <v>0</v>
      </c>
      <c r="Q6199" s="19">
        <f t="shared" si="581"/>
        <v>0</v>
      </c>
    </row>
    <row r="6200" spans="1:17">
      <c r="A6200" s="38">
        <v>41898</v>
      </c>
      <c r="B6200" s="49" t="s">
        <v>151</v>
      </c>
      <c r="C6200" s="24">
        <f t="shared" si="576"/>
        <v>30.406921776000001</v>
      </c>
      <c r="D6200" s="24">
        <f t="shared" si="577"/>
        <v>0</v>
      </c>
      <c r="E6200" s="18">
        <f>IF(G6200&gt;=0.3,(バックデータ一覧!$C$10*(バックデータ一覧!$C$12*計算過程!L6200+バックデータ一覧!$C$13*LN(計算過程!G6200)+バックデータ一覧!$C$14)^バックデータ一覧!$C$11+バックデータ一覧!$E$10*(計算過程!G6200/(バックデータ一覧!$E$12*計算過程!L6200+バックデータ一覧!$E$13*LN(計算過程!G6200)+バックデータ一覧!$E$14))^バックデータ一覧!$E$11)*計算過程!$W$11*10^-3,0)</f>
        <v>0</v>
      </c>
      <c r="F6200" s="18">
        <f>IF(G6200&lt;0.3,(バックデータ一覧!$C$10*(バックデータ一覧!$C$12*計算過程!L6200+バックデータ一覧!$C$13*LN(0.3)+バックデータ一覧!$C$14)^バックデータ一覧!$C$11+バックデータ一覧!$E$10*(0.3/(バックデータ一覧!$E$12*計算過程!L6200+バックデータ一覧!$E$13*LN(0.3)+バックデータ一覧!$E$14))^バックデータ一覧!$E$11)*計算過程!$W$11*計算過程!G6200/0.3*10^-3,0)</f>
        <v>0</v>
      </c>
      <c r="G6200" s="18">
        <f t="shared" si="578"/>
        <v>0</v>
      </c>
      <c r="H6200" s="18">
        <f t="shared" si="579"/>
        <v>0</v>
      </c>
      <c r="I6200" s="24">
        <v>0</v>
      </c>
      <c r="J6200" s="24">
        <v>0</v>
      </c>
      <c r="K6200" s="24">
        <v>0</v>
      </c>
      <c r="L6200" s="14">
        <f>貼り付けシート!C6200</f>
        <v>23.8</v>
      </c>
      <c r="M6200" s="14">
        <f>貼り付けシート!D6200</f>
        <v>16.399999999999999</v>
      </c>
      <c r="N6200" s="18">
        <f>貼り付けシート!E6200</f>
        <v>88.180659806393024</v>
      </c>
      <c r="O6200" s="18">
        <f>貼り付けシート!F6200</f>
        <v>0</v>
      </c>
      <c r="P6200" s="19">
        <f t="shared" si="580"/>
        <v>0</v>
      </c>
      <c r="Q6200" s="19">
        <f t="shared" si="581"/>
        <v>0</v>
      </c>
    </row>
    <row r="6201" spans="1:17">
      <c r="A6201" s="38">
        <v>41898</v>
      </c>
      <c r="B6201" s="49" t="s">
        <v>152</v>
      </c>
      <c r="C6201" s="24">
        <f t="shared" si="576"/>
        <v>30.406921776000001</v>
      </c>
      <c r="D6201" s="24">
        <f t="shared" si="577"/>
        <v>0</v>
      </c>
      <c r="E6201" s="18">
        <f>IF(G6201&gt;=0.3,(バックデータ一覧!$C$10*(バックデータ一覧!$C$12*計算過程!L6201+バックデータ一覧!$C$13*LN(計算過程!G6201)+バックデータ一覧!$C$14)^バックデータ一覧!$C$11+バックデータ一覧!$E$10*(計算過程!G6201/(バックデータ一覧!$E$12*計算過程!L6201+バックデータ一覧!$E$13*LN(計算過程!G6201)+バックデータ一覧!$E$14))^バックデータ一覧!$E$11)*計算過程!$W$11*10^-3,0)</f>
        <v>0</v>
      </c>
      <c r="F6201" s="18">
        <f>IF(G6201&lt;0.3,(バックデータ一覧!$C$10*(バックデータ一覧!$C$12*計算過程!L6201+バックデータ一覧!$C$13*LN(0.3)+バックデータ一覧!$C$14)^バックデータ一覧!$C$11+バックデータ一覧!$E$10*(0.3/(バックデータ一覧!$E$12*計算過程!L6201+バックデータ一覧!$E$13*LN(0.3)+バックデータ一覧!$E$14))^バックデータ一覧!$E$11)*計算過程!$W$11*計算過程!G6201/0.3*10^-3,0)</f>
        <v>0</v>
      </c>
      <c r="G6201" s="18">
        <f t="shared" si="578"/>
        <v>0</v>
      </c>
      <c r="H6201" s="18">
        <f t="shared" si="579"/>
        <v>0</v>
      </c>
      <c r="I6201" s="24">
        <v>0</v>
      </c>
      <c r="J6201" s="24">
        <v>0</v>
      </c>
      <c r="K6201" s="24">
        <v>0</v>
      </c>
      <c r="L6201" s="14">
        <f>貼り付けシート!C6201</f>
        <v>23.3</v>
      </c>
      <c r="M6201" s="14">
        <f>貼り付けシート!D6201</f>
        <v>16.100000000000001</v>
      </c>
      <c r="N6201" s="18">
        <f>貼り付けシート!E6201</f>
        <v>89.258307119088727</v>
      </c>
      <c r="O6201" s="18">
        <f>貼り付けシート!F6201</f>
        <v>0</v>
      </c>
      <c r="P6201" s="19">
        <f t="shared" si="580"/>
        <v>0</v>
      </c>
      <c r="Q6201" s="19">
        <f t="shared" si="581"/>
        <v>0</v>
      </c>
    </row>
    <row r="6202" spans="1:17">
      <c r="A6202" s="38">
        <v>41898</v>
      </c>
      <c r="B6202" s="49" t="s">
        <v>153</v>
      </c>
      <c r="C6202" s="24">
        <f t="shared" si="576"/>
        <v>30.406921776000001</v>
      </c>
      <c r="D6202" s="24">
        <f t="shared" si="577"/>
        <v>0</v>
      </c>
      <c r="E6202" s="18">
        <f>IF(G6202&gt;=0.3,(バックデータ一覧!$C$10*(バックデータ一覧!$C$12*計算過程!L6202+バックデータ一覧!$C$13*LN(計算過程!G6202)+バックデータ一覧!$C$14)^バックデータ一覧!$C$11+バックデータ一覧!$E$10*(計算過程!G6202/(バックデータ一覧!$E$12*計算過程!L6202+バックデータ一覧!$E$13*LN(計算過程!G6202)+バックデータ一覧!$E$14))^バックデータ一覧!$E$11)*計算過程!$W$11*10^-3,0)</f>
        <v>0</v>
      </c>
      <c r="F6202" s="18">
        <f>IF(G6202&lt;0.3,(バックデータ一覧!$C$10*(バックデータ一覧!$C$12*計算過程!L6202+バックデータ一覧!$C$13*LN(0.3)+バックデータ一覧!$C$14)^バックデータ一覧!$C$11+バックデータ一覧!$E$10*(0.3/(バックデータ一覧!$E$12*計算過程!L6202+バックデータ一覧!$E$13*LN(0.3)+バックデータ一覧!$E$14))^バックデータ一覧!$E$11)*計算過程!$W$11*計算過程!G6202/0.3*10^-3,0)</f>
        <v>0</v>
      </c>
      <c r="G6202" s="18">
        <f t="shared" si="578"/>
        <v>0</v>
      </c>
      <c r="H6202" s="18">
        <f t="shared" si="579"/>
        <v>0</v>
      </c>
      <c r="I6202" s="24">
        <v>0</v>
      </c>
      <c r="J6202" s="24">
        <v>0</v>
      </c>
      <c r="K6202" s="24">
        <v>0</v>
      </c>
      <c r="L6202" s="14">
        <f>貼り付けシート!C6202</f>
        <v>22.8</v>
      </c>
      <c r="M6202" s="14">
        <f>貼り付けシート!D6202</f>
        <v>15.9</v>
      </c>
      <c r="N6202" s="18">
        <f>貼り付けシート!E6202</f>
        <v>90.885658885817634</v>
      </c>
      <c r="O6202" s="18">
        <f>貼り付けシート!F6202</f>
        <v>0</v>
      </c>
      <c r="P6202" s="19">
        <f t="shared" si="580"/>
        <v>0</v>
      </c>
      <c r="Q6202" s="19">
        <f t="shared" si="581"/>
        <v>0</v>
      </c>
    </row>
    <row r="6203" spans="1:17">
      <c r="A6203" s="38">
        <v>41898</v>
      </c>
      <c r="B6203" s="49" t="s">
        <v>154</v>
      </c>
      <c r="C6203" s="24">
        <f t="shared" si="576"/>
        <v>30.406921776000001</v>
      </c>
      <c r="D6203" s="24">
        <f t="shared" si="577"/>
        <v>0</v>
      </c>
      <c r="E6203" s="18">
        <f>IF(G6203&gt;=0.3,(バックデータ一覧!$C$10*(バックデータ一覧!$C$12*計算過程!L6203+バックデータ一覧!$C$13*LN(計算過程!G6203)+バックデータ一覧!$C$14)^バックデータ一覧!$C$11+バックデータ一覧!$E$10*(計算過程!G6203/(バックデータ一覧!$E$12*計算過程!L6203+バックデータ一覧!$E$13*LN(計算過程!G6203)+バックデータ一覧!$E$14))^バックデータ一覧!$E$11)*計算過程!$W$11*10^-3,0)</f>
        <v>0</v>
      </c>
      <c r="F6203" s="18">
        <f>IF(G6203&lt;0.3,(バックデータ一覧!$C$10*(バックデータ一覧!$C$12*計算過程!L6203+バックデータ一覧!$C$13*LN(0.3)+バックデータ一覧!$C$14)^バックデータ一覧!$C$11+バックデータ一覧!$E$10*(0.3/(バックデータ一覧!$E$12*計算過程!L6203+バックデータ一覧!$E$13*LN(0.3)+バックデータ一覧!$E$14))^バックデータ一覧!$E$11)*計算過程!$W$11*計算過程!G6203/0.3*10^-3,0)</f>
        <v>0</v>
      </c>
      <c r="G6203" s="18">
        <f t="shared" si="578"/>
        <v>0</v>
      </c>
      <c r="H6203" s="18">
        <f t="shared" si="579"/>
        <v>0</v>
      </c>
      <c r="I6203" s="24">
        <v>0</v>
      </c>
      <c r="J6203" s="24">
        <v>0</v>
      </c>
      <c r="K6203" s="24">
        <v>0</v>
      </c>
      <c r="L6203" s="14">
        <f>貼り付けシート!C6203</f>
        <v>22.4</v>
      </c>
      <c r="M6203" s="14">
        <f>貼り付けシート!D6203</f>
        <v>15.6</v>
      </c>
      <c r="N6203" s="18">
        <f>貼り付けシート!E6203</f>
        <v>91.406040983617444</v>
      </c>
      <c r="O6203" s="18">
        <f>貼り付けシート!F6203</f>
        <v>0</v>
      </c>
      <c r="P6203" s="19">
        <f t="shared" si="580"/>
        <v>0</v>
      </c>
      <c r="Q6203" s="19">
        <f t="shared" si="581"/>
        <v>0</v>
      </c>
    </row>
    <row r="6204" spans="1:17">
      <c r="A6204" s="38">
        <v>41898</v>
      </c>
      <c r="B6204" s="49" t="s">
        <v>155</v>
      </c>
      <c r="C6204" s="24">
        <f t="shared" si="576"/>
        <v>30.406921776000001</v>
      </c>
      <c r="D6204" s="24">
        <f t="shared" si="577"/>
        <v>0</v>
      </c>
      <c r="E6204" s="18">
        <f>IF(G6204&gt;=0.3,(バックデータ一覧!$C$10*(バックデータ一覧!$C$12*計算過程!L6204+バックデータ一覧!$C$13*LN(計算過程!G6204)+バックデータ一覧!$C$14)^バックデータ一覧!$C$11+バックデータ一覧!$E$10*(計算過程!G6204/(バックデータ一覧!$E$12*計算過程!L6204+バックデータ一覧!$E$13*LN(計算過程!G6204)+バックデータ一覧!$E$14))^バックデータ一覧!$E$11)*計算過程!$W$11*10^-3,0)</f>
        <v>0</v>
      </c>
      <c r="F6204" s="18">
        <f>IF(G6204&lt;0.3,(バックデータ一覧!$C$10*(バックデータ一覧!$C$12*計算過程!L6204+バックデータ一覧!$C$13*LN(0.3)+バックデータ一覧!$C$14)^バックデータ一覧!$C$11+バックデータ一覧!$E$10*(0.3/(バックデータ一覧!$E$12*計算過程!L6204+バックデータ一覧!$E$13*LN(0.3)+バックデータ一覧!$E$14))^バックデータ一覧!$E$11)*計算過程!$W$11*計算過程!G6204/0.3*10^-3,0)</f>
        <v>0</v>
      </c>
      <c r="G6204" s="18">
        <f t="shared" si="578"/>
        <v>0</v>
      </c>
      <c r="H6204" s="18">
        <f t="shared" si="579"/>
        <v>0</v>
      </c>
      <c r="I6204" s="24">
        <v>0</v>
      </c>
      <c r="J6204" s="24">
        <v>0</v>
      </c>
      <c r="K6204" s="24">
        <v>0</v>
      </c>
      <c r="L6204" s="14">
        <f>貼り付けシート!C6204</f>
        <v>22.8</v>
      </c>
      <c r="M6204" s="14">
        <f>貼り付けシート!D6204</f>
        <v>15.6</v>
      </c>
      <c r="N6204" s="18">
        <f>貼り付けシート!E6204</f>
        <v>89.212791297840937</v>
      </c>
      <c r="O6204" s="18">
        <f>貼り付けシート!F6204</f>
        <v>0</v>
      </c>
      <c r="P6204" s="19">
        <f t="shared" si="580"/>
        <v>0</v>
      </c>
      <c r="Q6204" s="19">
        <f t="shared" si="581"/>
        <v>0</v>
      </c>
    </row>
    <row r="6205" spans="1:17">
      <c r="A6205" s="38">
        <v>41898</v>
      </c>
      <c r="B6205" s="49" t="s">
        <v>156</v>
      </c>
      <c r="C6205" s="24">
        <f t="shared" si="576"/>
        <v>30.406921776000001</v>
      </c>
      <c r="D6205" s="24">
        <f t="shared" si="577"/>
        <v>0</v>
      </c>
      <c r="E6205" s="18">
        <f>IF(G6205&gt;=0.3,(バックデータ一覧!$C$10*(バックデータ一覧!$C$12*計算過程!L6205+バックデータ一覧!$C$13*LN(計算過程!G6205)+バックデータ一覧!$C$14)^バックデータ一覧!$C$11+バックデータ一覧!$E$10*(計算過程!G6205/(バックデータ一覧!$E$12*計算過程!L6205+バックデータ一覧!$E$13*LN(計算過程!G6205)+バックデータ一覧!$E$14))^バックデータ一覧!$E$11)*計算過程!$W$11*10^-3,0)</f>
        <v>0</v>
      </c>
      <c r="F6205" s="18">
        <f>IF(G6205&lt;0.3,(バックデータ一覧!$C$10*(バックデータ一覧!$C$12*計算過程!L6205+バックデータ一覧!$C$13*LN(0.3)+バックデータ一覧!$C$14)^バックデータ一覧!$C$11+バックデータ一覧!$E$10*(0.3/(バックデータ一覧!$E$12*計算過程!L6205+バックデータ一覧!$E$13*LN(0.3)+バックデータ一覧!$E$14))^バックデータ一覧!$E$11)*計算過程!$W$11*計算過程!G6205/0.3*10^-3,0)</f>
        <v>0</v>
      </c>
      <c r="G6205" s="18">
        <f t="shared" si="578"/>
        <v>0</v>
      </c>
      <c r="H6205" s="18">
        <f t="shared" si="579"/>
        <v>0</v>
      </c>
      <c r="I6205" s="24">
        <v>0</v>
      </c>
      <c r="J6205" s="24">
        <v>0</v>
      </c>
      <c r="K6205" s="24">
        <v>0</v>
      </c>
      <c r="L6205" s="14">
        <f>貼り付けシート!C6205</f>
        <v>24.4</v>
      </c>
      <c r="M6205" s="14">
        <f>貼り付けシート!D6205</f>
        <v>16</v>
      </c>
      <c r="N6205" s="18">
        <f>貼り付けシート!E6205</f>
        <v>83.038706955270897</v>
      </c>
      <c r="O6205" s="18">
        <f>貼り付けシート!F6205</f>
        <v>0</v>
      </c>
      <c r="P6205" s="19">
        <f t="shared" si="580"/>
        <v>0</v>
      </c>
      <c r="Q6205" s="19">
        <f t="shared" si="581"/>
        <v>0</v>
      </c>
    </row>
    <row r="6206" spans="1:17">
      <c r="A6206" s="38">
        <v>41898</v>
      </c>
      <c r="B6206" s="49" t="s">
        <v>157</v>
      </c>
      <c r="C6206" s="24">
        <f t="shared" si="576"/>
        <v>30.406921776000001</v>
      </c>
      <c r="D6206" s="24">
        <f t="shared" si="577"/>
        <v>0</v>
      </c>
      <c r="E6206" s="18">
        <f>IF(G6206&gt;=0.3,(バックデータ一覧!$C$10*(バックデータ一覧!$C$12*計算過程!L6206+バックデータ一覧!$C$13*LN(計算過程!G6206)+バックデータ一覧!$C$14)^バックデータ一覧!$C$11+バックデータ一覧!$E$10*(計算過程!G6206/(バックデータ一覧!$E$12*計算過程!L6206+バックデータ一覧!$E$13*LN(計算過程!G6206)+バックデータ一覧!$E$14))^バックデータ一覧!$E$11)*計算過程!$W$11*10^-3,0)</f>
        <v>0</v>
      </c>
      <c r="F6206" s="18">
        <f>IF(G6206&lt;0.3,(バックデータ一覧!$C$10*(バックデータ一覧!$C$12*計算過程!L6206+バックデータ一覧!$C$13*LN(0.3)+バックデータ一覧!$C$14)^バックデータ一覧!$C$11+バックデータ一覧!$E$10*(0.3/(バックデータ一覧!$E$12*計算過程!L6206+バックデータ一覧!$E$13*LN(0.3)+バックデータ一覧!$E$14))^バックデータ一覧!$E$11)*計算過程!$W$11*計算過程!G6206/0.3*10^-3,0)</f>
        <v>0</v>
      </c>
      <c r="G6206" s="18">
        <f t="shared" si="578"/>
        <v>0</v>
      </c>
      <c r="H6206" s="18">
        <f t="shared" si="579"/>
        <v>0</v>
      </c>
      <c r="I6206" s="24">
        <v>0</v>
      </c>
      <c r="J6206" s="24">
        <v>0</v>
      </c>
      <c r="K6206" s="24">
        <v>0</v>
      </c>
      <c r="L6206" s="14">
        <f>貼り付けシート!C6206</f>
        <v>26.5</v>
      </c>
      <c r="M6206" s="14">
        <f>貼り付けシート!D6206</f>
        <v>15.9</v>
      </c>
      <c r="N6206" s="18">
        <f>貼り付けシート!E6206</f>
        <v>72.851994120835357</v>
      </c>
      <c r="O6206" s="18">
        <f>貼り付けシート!F6206</f>
        <v>0</v>
      </c>
      <c r="P6206" s="19">
        <f t="shared" si="580"/>
        <v>0</v>
      </c>
      <c r="Q6206" s="19">
        <f t="shared" si="581"/>
        <v>0</v>
      </c>
    </row>
    <row r="6207" spans="1:17">
      <c r="A6207" s="38">
        <v>41898</v>
      </c>
      <c r="B6207" s="49" t="s">
        <v>158</v>
      </c>
      <c r="C6207" s="24">
        <f t="shared" si="576"/>
        <v>30.406921776000001</v>
      </c>
      <c r="D6207" s="24">
        <f t="shared" si="577"/>
        <v>0</v>
      </c>
      <c r="E6207" s="18">
        <f>IF(G6207&gt;=0.3,(バックデータ一覧!$C$10*(バックデータ一覧!$C$12*計算過程!L6207+バックデータ一覧!$C$13*LN(計算過程!G6207)+バックデータ一覧!$C$14)^バックデータ一覧!$C$11+バックデータ一覧!$E$10*(計算過程!G6207/(バックデータ一覧!$E$12*計算過程!L6207+バックデータ一覧!$E$13*LN(計算過程!G6207)+バックデータ一覧!$E$14))^バックデータ一覧!$E$11)*計算過程!$W$11*10^-3,0)</f>
        <v>0</v>
      </c>
      <c r="F6207" s="18">
        <f>IF(G6207&lt;0.3,(バックデータ一覧!$C$10*(バックデータ一覧!$C$12*計算過程!L6207+バックデータ一覧!$C$13*LN(0.3)+バックデータ一覧!$C$14)^バックデータ一覧!$C$11+バックデータ一覧!$E$10*(0.3/(バックデータ一覧!$E$12*計算過程!L6207+バックデータ一覧!$E$13*LN(0.3)+バックデータ一覧!$E$14))^バックデータ一覧!$E$11)*計算過程!$W$11*計算過程!G6207/0.3*10^-3,0)</f>
        <v>0</v>
      </c>
      <c r="G6207" s="18">
        <f t="shared" si="578"/>
        <v>0</v>
      </c>
      <c r="H6207" s="18">
        <f t="shared" si="579"/>
        <v>0</v>
      </c>
      <c r="I6207" s="24">
        <v>0</v>
      </c>
      <c r="J6207" s="24">
        <v>0</v>
      </c>
      <c r="K6207" s="24">
        <v>0</v>
      </c>
      <c r="L6207" s="14">
        <f>貼り付けシート!C6207</f>
        <v>28.7</v>
      </c>
      <c r="M6207" s="14">
        <f>貼り付けシート!D6207</f>
        <v>15.7</v>
      </c>
      <c r="N6207" s="18">
        <f>貼り付けシート!E6207</f>
        <v>63.275140214751232</v>
      </c>
      <c r="O6207" s="18">
        <f>貼り付けシート!F6207</f>
        <v>0</v>
      </c>
      <c r="P6207" s="19">
        <f t="shared" si="580"/>
        <v>0</v>
      </c>
      <c r="Q6207" s="19">
        <f t="shared" si="581"/>
        <v>0</v>
      </c>
    </row>
    <row r="6208" spans="1:17">
      <c r="A6208" s="38">
        <v>41898</v>
      </c>
      <c r="B6208" s="49" t="s">
        <v>159</v>
      </c>
      <c r="C6208" s="24">
        <f t="shared" si="576"/>
        <v>30.406921776000001</v>
      </c>
      <c r="D6208" s="24">
        <f t="shared" si="577"/>
        <v>0</v>
      </c>
      <c r="E6208" s="18">
        <f>IF(G6208&gt;=0.3,(バックデータ一覧!$C$10*(バックデータ一覧!$C$12*計算過程!L6208+バックデータ一覧!$C$13*LN(計算過程!G6208)+バックデータ一覧!$C$14)^バックデータ一覧!$C$11+バックデータ一覧!$E$10*(計算過程!G6208/(バックデータ一覧!$E$12*計算過程!L6208+バックデータ一覧!$E$13*LN(計算過程!G6208)+バックデータ一覧!$E$14))^バックデータ一覧!$E$11)*計算過程!$W$11*10^-3,0)</f>
        <v>0</v>
      </c>
      <c r="F6208" s="18">
        <f>IF(G6208&lt;0.3,(バックデータ一覧!$C$10*(バックデータ一覧!$C$12*計算過程!L6208+バックデータ一覧!$C$13*LN(0.3)+バックデータ一覧!$C$14)^バックデータ一覧!$C$11+バックデータ一覧!$E$10*(0.3/(バックデータ一覧!$E$12*計算過程!L6208+バックデータ一覧!$E$13*LN(0.3)+バックデータ一覧!$E$14))^バックデータ一覧!$E$11)*計算過程!$W$11*計算過程!G6208/0.3*10^-3,0)</f>
        <v>0</v>
      </c>
      <c r="G6208" s="18">
        <f t="shared" si="578"/>
        <v>0</v>
      </c>
      <c r="H6208" s="18">
        <f t="shared" si="579"/>
        <v>0</v>
      </c>
      <c r="I6208" s="24">
        <v>0</v>
      </c>
      <c r="J6208" s="24">
        <v>0</v>
      </c>
      <c r="K6208" s="24">
        <v>0</v>
      </c>
      <c r="L6208" s="14">
        <f>貼り付けシート!C6208</f>
        <v>28.5</v>
      </c>
      <c r="M6208" s="14">
        <f>貼り付けシート!D6208</f>
        <v>16.5</v>
      </c>
      <c r="N6208" s="18">
        <f>貼り付けシート!E6208</f>
        <v>67.191090178393836</v>
      </c>
      <c r="O6208" s="18">
        <f>貼り付けシート!F6208</f>
        <v>0</v>
      </c>
      <c r="P6208" s="19">
        <f t="shared" si="580"/>
        <v>0</v>
      </c>
      <c r="Q6208" s="19">
        <f t="shared" si="581"/>
        <v>0</v>
      </c>
    </row>
    <row r="6209" spans="1:17">
      <c r="A6209" s="38">
        <v>41898</v>
      </c>
      <c r="B6209" s="49" t="s">
        <v>160</v>
      </c>
      <c r="C6209" s="24">
        <f t="shared" si="576"/>
        <v>30.406921776000001</v>
      </c>
      <c r="D6209" s="24">
        <f t="shared" si="577"/>
        <v>0</v>
      </c>
      <c r="E6209" s="18">
        <f>IF(G6209&gt;=0.3,(バックデータ一覧!$C$10*(バックデータ一覧!$C$12*計算過程!L6209+バックデータ一覧!$C$13*LN(計算過程!G6209)+バックデータ一覧!$C$14)^バックデータ一覧!$C$11+バックデータ一覧!$E$10*(計算過程!G6209/(バックデータ一覧!$E$12*計算過程!L6209+バックデータ一覧!$E$13*LN(計算過程!G6209)+バックデータ一覧!$E$14))^バックデータ一覧!$E$11)*計算過程!$W$11*10^-3,0)</f>
        <v>0</v>
      </c>
      <c r="F6209" s="18">
        <f>IF(G6209&lt;0.3,(バックデータ一覧!$C$10*(バックデータ一覧!$C$12*計算過程!L6209+バックデータ一覧!$C$13*LN(0.3)+バックデータ一覧!$C$14)^バックデータ一覧!$C$11+バックデータ一覧!$E$10*(0.3/(バックデータ一覧!$E$12*計算過程!L6209+バックデータ一覧!$E$13*LN(0.3)+バックデータ一覧!$E$14))^バックデータ一覧!$E$11)*計算過程!$W$11*計算過程!G6209/0.3*10^-3,0)</f>
        <v>0</v>
      </c>
      <c r="G6209" s="18">
        <f t="shared" si="578"/>
        <v>0</v>
      </c>
      <c r="H6209" s="18">
        <f t="shared" si="579"/>
        <v>0</v>
      </c>
      <c r="I6209" s="24">
        <v>0</v>
      </c>
      <c r="J6209" s="24">
        <v>0</v>
      </c>
      <c r="K6209" s="24">
        <v>0</v>
      </c>
      <c r="L6209" s="14">
        <f>貼り付けシート!C6209</f>
        <v>28.4</v>
      </c>
      <c r="M6209" s="14">
        <f>貼り付けシート!D6209</f>
        <v>16.8</v>
      </c>
      <c r="N6209" s="18">
        <f>貼り付けシート!E6209</f>
        <v>68.778903875896987</v>
      </c>
      <c r="O6209" s="18">
        <f>貼り付けシート!F6209</f>
        <v>0</v>
      </c>
      <c r="P6209" s="19">
        <f t="shared" si="580"/>
        <v>0</v>
      </c>
      <c r="Q6209" s="19">
        <f t="shared" si="581"/>
        <v>0</v>
      </c>
    </row>
    <row r="6210" spans="1:17">
      <c r="A6210" s="38">
        <v>41898</v>
      </c>
      <c r="B6210" s="49" t="s">
        <v>161</v>
      </c>
      <c r="C6210" s="24">
        <f t="shared" si="576"/>
        <v>30.406921776000001</v>
      </c>
      <c r="D6210" s="24">
        <f t="shared" si="577"/>
        <v>0</v>
      </c>
      <c r="E6210" s="18">
        <f>IF(G6210&gt;=0.3,(バックデータ一覧!$C$10*(バックデータ一覧!$C$12*計算過程!L6210+バックデータ一覧!$C$13*LN(計算過程!G6210)+バックデータ一覧!$C$14)^バックデータ一覧!$C$11+バックデータ一覧!$E$10*(計算過程!G6210/(バックデータ一覧!$E$12*計算過程!L6210+バックデータ一覧!$E$13*LN(計算過程!G6210)+バックデータ一覧!$E$14))^バックデータ一覧!$E$11)*計算過程!$W$11*10^-3,0)</f>
        <v>0</v>
      </c>
      <c r="F6210" s="18">
        <f>IF(G6210&lt;0.3,(バックデータ一覧!$C$10*(バックデータ一覧!$C$12*計算過程!L6210+バックデータ一覧!$C$13*LN(0.3)+バックデータ一覧!$C$14)^バックデータ一覧!$C$11+バックデータ一覧!$E$10*(0.3/(バックデータ一覧!$E$12*計算過程!L6210+バックデータ一覧!$E$13*LN(0.3)+バックデータ一覧!$E$14))^バックデータ一覧!$E$11)*計算過程!$W$11*計算過程!G6210/0.3*10^-3,0)</f>
        <v>0</v>
      </c>
      <c r="G6210" s="18">
        <f t="shared" si="578"/>
        <v>0</v>
      </c>
      <c r="H6210" s="18">
        <f t="shared" si="579"/>
        <v>0</v>
      </c>
      <c r="I6210" s="24">
        <v>0</v>
      </c>
      <c r="J6210" s="24">
        <v>0</v>
      </c>
      <c r="K6210" s="24">
        <v>0</v>
      </c>
      <c r="L6210" s="14">
        <f>貼り付けシート!C6210</f>
        <v>28</v>
      </c>
      <c r="M6210" s="14">
        <f>貼り付けシート!D6210</f>
        <v>16.8</v>
      </c>
      <c r="N6210" s="18">
        <f>貼り付けシート!E6210</f>
        <v>70.398468838058434</v>
      </c>
      <c r="O6210" s="18">
        <f>貼り付けシート!F6210</f>
        <v>0</v>
      </c>
      <c r="P6210" s="19">
        <f t="shared" si="580"/>
        <v>0</v>
      </c>
      <c r="Q6210" s="19">
        <f t="shared" si="581"/>
        <v>0</v>
      </c>
    </row>
    <row r="6211" spans="1:17">
      <c r="A6211" s="38">
        <v>41898</v>
      </c>
      <c r="B6211" s="49" t="s">
        <v>162</v>
      </c>
      <c r="C6211" s="24">
        <f t="shared" si="576"/>
        <v>30.406921776000001</v>
      </c>
      <c r="D6211" s="24">
        <f t="shared" si="577"/>
        <v>0</v>
      </c>
      <c r="E6211" s="18">
        <f>IF(G6211&gt;=0.3,(バックデータ一覧!$C$10*(バックデータ一覧!$C$12*計算過程!L6211+バックデータ一覧!$C$13*LN(計算過程!G6211)+バックデータ一覧!$C$14)^バックデータ一覧!$C$11+バックデータ一覧!$E$10*(計算過程!G6211/(バックデータ一覧!$E$12*計算過程!L6211+バックデータ一覧!$E$13*LN(計算過程!G6211)+バックデータ一覧!$E$14))^バックデータ一覧!$E$11)*計算過程!$W$11*10^-3,0)</f>
        <v>0</v>
      </c>
      <c r="F6211" s="18">
        <f>IF(G6211&lt;0.3,(バックデータ一覧!$C$10*(バックデータ一覧!$C$12*計算過程!L6211+バックデータ一覧!$C$13*LN(0.3)+バックデータ一覧!$C$14)^バックデータ一覧!$C$11+バックデータ一覧!$E$10*(0.3/(バックデータ一覧!$E$12*計算過程!L6211+バックデータ一覧!$E$13*LN(0.3)+バックデータ一覧!$E$14))^バックデータ一覧!$E$11)*計算過程!$W$11*計算過程!G6211/0.3*10^-3,0)</f>
        <v>0</v>
      </c>
      <c r="G6211" s="18">
        <f t="shared" si="578"/>
        <v>0</v>
      </c>
      <c r="H6211" s="18">
        <f t="shared" si="579"/>
        <v>0</v>
      </c>
      <c r="I6211" s="24">
        <v>0</v>
      </c>
      <c r="J6211" s="24">
        <v>0</v>
      </c>
      <c r="K6211" s="24">
        <v>0</v>
      </c>
      <c r="L6211" s="14">
        <f>貼り付けシート!C6211</f>
        <v>27.7</v>
      </c>
      <c r="M6211" s="14">
        <f>貼り付けシート!D6211</f>
        <v>16.5</v>
      </c>
      <c r="N6211" s="18">
        <f>貼り付けシート!E6211</f>
        <v>70.39517637367527</v>
      </c>
      <c r="O6211" s="18">
        <f>貼り付けシート!F6211</f>
        <v>0</v>
      </c>
      <c r="P6211" s="19">
        <f t="shared" si="580"/>
        <v>0</v>
      </c>
      <c r="Q6211" s="19">
        <f t="shared" si="581"/>
        <v>0</v>
      </c>
    </row>
    <row r="6212" spans="1:17">
      <c r="A6212" s="38">
        <v>41898</v>
      </c>
      <c r="B6212" s="49" t="s">
        <v>163</v>
      </c>
      <c r="C6212" s="24">
        <f t="shared" si="576"/>
        <v>30.406921776000001</v>
      </c>
      <c r="D6212" s="24">
        <f t="shared" si="577"/>
        <v>0</v>
      </c>
      <c r="E6212" s="18">
        <f>IF(G6212&gt;=0.3,(バックデータ一覧!$C$10*(バックデータ一覧!$C$12*計算過程!L6212+バックデータ一覧!$C$13*LN(計算過程!G6212)+バックデータ一覧!$C$14)^バックデータ一覧!$C$11+バックデータ一覧!$E$10*(計算過程!G6212/(バックデータ一覧!$E$12*計算過程!L6212+バックデータ一覧!$E$13*LN(計算過程!G6212)+バックデータ一覧!$E$14))^バックデータ一覧!$E$11)*計算過程!$W$11*10^-3,0)</f>
        <v>0</v>
      </c>
      <c r="F6212" s="18">
        <f>IF(G6212&lt;0.3,(バックデータ一覧!$C$10*(バックデータ一覧!$C$12*計算過程!L6212+バックデータ一覧!$C$13*LN(0.3)+バックデータ一覧!$C$14)^バックデータ一覧!$C$11+バックデータ一覧!$E$10*(0.3/(バックデータ一覧!$E$12*計算過程!L6212+バックデータ一覧!$E$13*LN(0.3)+バックデータ一覧!$E$14))^バックデータ一覧!$E$11)*計算過程!$W$11*計算過程!G6212/0.3*10^-3,0)</f>
        <v>0</v>
      </c>
      <c r="G6212" s="18">
        <f t="shared" si="578"/>
        <v>0</v>
      </c>
      <c r="H6212" s="18">
        <f t="shared" si="579"/>
        <v>0</v>
      </c>
      <c r="I6212" s="24">
        <v>0</v>
      </c>
      <c r="J6212" s="24">
        <v>0</v>
      </c>
      <c r="K6212" s="24">
        <v>0</v>
      </c>
      <c r="L6212" s="14">
        <f>貼り付けシート!C6212</f>
        <v>28.7</v>
      </c>
      <c r="M6212" s="14">
        <f>貼り付けシート!D6212</f>
        <v>16</v>
      </c>
      <c r="N6212" s="18">
        <f>貼り付けシート!E6212</f>
        <v>64.45389759390909</v>
      </c>
      <c r="O6212" s="18">
        <f>貼り付けシート!F6212</f>
        <v>0</v>
      </c>
      <c r="P6212" s="19">
        <f t="shared" si="580"/>
        <v>0</v>
      </c>
      <c r="Q6212" s="19">
        <f t="shared" si="581"/>
        <v>0</v>
      </c>
    </row>
    <row r="6213" spans="1:17">
      <c r="A6213" s="38">
        <v>41898</v>
      </c>
      <c r="B6213" s="49" t="s">
        <v>164</v>
      </c>
      <c r="C6213" s="24">
        <f t="shared" si="576"/>
        <v>30.406921776000001</v>
      </c>
      <c r="D6213" s="24">
        <f t="shared" si="577"/>
        <v>0</v>
      </c>
      <c r="E6213" s="18">
        <f>IF(G6213&gt;=0.3,(バックデータ一覧!$C$10*(バックデータ一覧!$C$12*計算過程!L6213+バックデータ一覧!$C$13*LN(計算過程!G6213)+バックデータ一覧!$C$14)^バックデータ一覧!$C$11+バックデータ一覧!$E$10*(計算過程!G6213/(バックデータ一覧!$E$12*計算過程!L6213+バックデータ一覧!$E$13*LN(計算過程!G6213)+バックデータ一覧!$E$14))^バックデータ一覧!$E$11)*計算過程!$W$11*10^-3,0)</f>
        <v>0</v>
      </c>
      <c r="F6213" s="18">
        <f>IF(G6213&lt;0.3,(バックデータ一覧!$C$10*(バックデータ一覧!$C$12*計算過程!L6213+バックデータ一覧!$C$13*LN(0.3)+バックデータ一覧!$C$14)^バックデータ一覧!$C$11+バックデータ一覧!$E$10*(0.3/(バックデータ一覧!$E$12*計算過程!L6213+バックデータ一覧!$E$13*LN(0.3)+バックデータ一覧!$E$14))^バックデータ一覧!$E$11)*計算過程!$W$11*計算過程!G6213/0.3*10^-3,0)</f>
        <v>0</v>
      </c>
      <c r="G6213" s="18">
        <f t="shared" si="578"/>
        <v>0</v>
      </c>
      <c r="H6213" s="18">
        <f t="shared" si="579"/>
        <v>0</v>
      </c>
      <c r="I6213" s="24">
        <v>0</v>
      </c>
      <c r="J6213" s="24">
        <v>0</v>
      </c>
      <c r="K6213" s="24">
        <v>0</v>
      </c>
      <c r="L6213" s="14">
        <f>貼り付けシート!C6213</f>
        <v>27.3</v>
      </c>
      <c r="M6213" s="14">
        <f>貼り付けシート!D6213</f>
        <v>14.6</v>
      </c>
      <c r="N6213" s="18">
        <f>貼り付けシート!E6213</f>
        <v>63.953984333620831</v>
      </c>
      <c r="O6213" s="18">
        <f>貼り付けシート!F6213</f>
        <v>0</v>
      </c>
      <c r="P6213" s="19">
        <f t="shared" si="580"/>
        <v>0</v>
      </c>
      <c r="Q6213" s="19">
        <f t="shared" si="581"/>
        <v>0</v>
      </c>
    </row>
    <row r="6214" spans="1:17">
      <c r="A6214" s="38">
        <v>41898</v>
      </c>
      <c r="B6214" s="49" t="s">
        <v>165</v>
      </c>
      <c r="C6214" s="24">
        <f t="shared" si="576"/>
        <v>30.406921776000001</v>
      </c>
      <c r="D6214" s="24">
        <f t="shared" si="577"/>
        <v>0</v>
      </c>
      <c r="E6214" s="18">
        <f>IF(G6214&gt;=0.3,(バックデータ一覧!$C$10*(バックデータ一覧!$C$12*計算過程!L6214+バックデータ一覧!$C$13*LN(計算過程!G6214)+バックデータ一覧!$C$14)^バックデータ一覧!$C$11+バックデータ一覧!$E$10*(計算過程!G6214/(バックデータ一覧!$E$12*計算過程!L6214+バックデータ一覧!$E$13*LN(計算過程!G6214)+バックデータ一覧!$E$14))^バックデータ一覧!$E$11)*計算過程!$W$11*10^-3,0)</f>
        <v>0</v>
      </c>
      <c r="F6214" s="18">
        <f>IF(G6214&lt;0.3,(バックデータ一覧!$C$10*(バックデータ一覧!$C$12*計算過程!L6214+バックデータ一覧!$C$13*LN(0.3)+バックデータ一覧!$C$14)^バックデータ一覧!$C$11+バックデータ一覧!$E$10*(0.3/(バックデータ一覧!$E$12*計算過程!L6214+バックデータ一覧!$E$13*LN(0.3)+バックデータ一覧!$E$14))^バックデータ一覧!$E$11)*計算過程!$W$11*計算過程!G6214/0.3*10^-3,0)</f>
        <v>0</v>
      </c>
      <c r="G6214" s="18">
        <f t="shared" si="578"/>
        <v>0</v>
      </c>
      <c r="H6214" s="18">
        <f t="shared" si="579"/>
        <v>0</v>
      </c>
      <c r="I6214" s="24">
        <v>0</v>
      </c>
      <c r="J6214" s="24">
        <v>0</v>
      </c>
      <c r="K6214" s="24">
        <v>0</v>
      </c>
      <c r="L6214" s="14">
        <f>貼り付けシート!C6214</f>
        <v>27</v>
      </c>
      <c r="M6214" s="14">
        <f>貼り付けシート!D6214</f>
        <v>14.4</v>
      </c>
      <c r="N6214" s="18">
        <f>貼り付けシート!E6214</f>
        <v>64.217744194327878</v>
      </c>
      <c r="O6214" s="18">
        <f>貼り付けシート!F6214</f>
        <v>0</v>
      </c>
      <c r="P6214" s="19">
        <f t="shared" si="580"/>
        <v>0</v>
      </c>
      <c r="Q6214" s="19">
        <f t="shared" si="581"/>
        <v>0</v>
      </c>
    </row>
    <row r="6215" spans="1:17">
      <c r="A6215" s="38">
        <v>41898</v>
      </c>
      <c r="B6215" s="49" t="s">
        <v>166</v>
      </c>
      <c r="C6215" s="24">
        <f t="shared" ref="C6215:C6278" si="582">$W$6*IF(AND(L6215&lt;5,N6215&gt;=80),$W$4,$W$5)*3600*10^-6</f>
        <v>30.406921776000001</v>
      </c>
      <c r="D6215" s="24">
        <f t="shared" ref="D6215:D6278" si="583">IF(G6215&gt;=0.3,E6215,F6215)</f>
        <v>0</v>
      </c>
      <c r="E6215" s="18">
        <f>IF(G6215&gt;=0.3,(バックデータ一覧!$C$10*(バックデータ一覧!$C$12*計算過程!L6215+バックデータ一覧!$C$13*LN(計算過程!G6215)+バックデータ一覧!$C$14)^バックデータ一覧!$C$11+バックデータ一覧!$E$10*(計算過程!G6215/(バックデータ一覧!$E$12*計算過程!L6215+バックデータ一覧!$E$13*LN(計算過程!G6215)+バックデータ一覧!$E$14))^バックデータ一覧!$E$11)*計算過程!$W$11*10^-3,0)</f>
        <v>0</v>
      </c>
      <c r="F6215" s="18">
        <f>IF(G6215&lt;0.3,(バックデータ一覧!$C$10*(バックデータ一覧!$C$12*計算過程!L6215+バックデータ一覧!$C$13*LN(0.3)+バックデータ一覧!$C$14)^バックデータ一覧!$C$11+バックデータ一覧!$E$10*(0.3/(バックデータ一覧!$E$12*計算過程!L6215+バックデータ一覧!$E$13*LN(0.3)+バックデータ一覧!$E$14))^バックデータ一覧!$E$11)*計算過程!$W$11*計算過程!G6215/0.3*10^-3,0)</f>
        <v>0</v>
      </c>
      <c r="G6215" s="18">
        <f t="shared" ref="G6215:G6278" si="584">H6215/($W$6*3600*10^-6)</f>
        <v>0</v>
      </c>
      <c r="H6215" s="18">
        <f t="shared" ref="H6215:H6278" si="585">IF(AND(L6215&lt;5,N6215&gt;=80),P6215/$W$4,P6215/$W$5)</f>
        <v>0</v>
      </c>
      <c r="I6215" s="24">
        <v>0</v>
      </c>
      <c r="J6215" s="24">
        <v>0</v>
      </c>
      <c r="K6215" s="24">
        <v>0</v>
      </c>
      <c r="L6215" s="14">
        <f>貼り付けシート!C6215</f>
        <v>26.4</v>
      </c>
      <c r="M6215" s="14">
        <f>貼り付けシート!D6215</f>
        <v>14.7</v>
      </c>
      <c r="N6215" s="18">
        <f>貼り付けシート!E6215</f>
        <v>67.879722607994552</v>
      </c>
      <c r="O6215" s="18">
        <f>貼り付けシート!F6215</f>
        <v>0</v>
      </c>
      <c r="P6215" s="19">
        <f t="shared" ref="P6215:P6278" si="586">IF(O6215&gt;C6215,C6215,O6215)</f>
        <v>0</v>
      </c>
      <c r="Q6215" s="19">
        <f t="shared" ref="Q6215:Q6278" si="587">IF(O6215&gt;C6215,O6215-C6215,0)</f>
        <v>0</v>
      </c>
    </row>
    <row r="6216" spans="1:17">
      <c r="A6216" s="38">
        <v>41898</v>
      </c>
      <c r="B6216" s="49" t="s">
        <v>167</v>
      </c>
      <c r="C6216" s="24">
        <f t="shared" si="582"/>
        <v>30.406921776000001</v>
      </c>
      <c r="D6216" s="24">
        <f t="shared" si="583"/>
        <v>0</v>
      </c>
      <c r="E6216" s="18">
        <f>IF(G6216&gt;=0.3,(バックデータ一覧!$C$10*(バックデータ一覧!$C$12*計算過程!L6216+バックデータ一覧!$C$13*LN(計算過程!G6216)+バックデータ一覧!$C$14)^バックデータ一覧!$C$11+バックデータ一覧!$E$10*(計算過程!G6216/(バックデータ一覧!$E$12*計算過程!L6216+バックデータ一覧!$E$13*LN(計算過程!G6216)+バックデータ一覧!$E$14))^バックデータ一覧!$E$11)*計算過程!$W$11*10^-3,0)</f>
        <v>0</v>
      </c>
      <c r="F6216" s="18">
        <f>IF(G6216&lt;0.3,(バックデータ一覧!$C$10*(バックデータ一覧!$C$12*計算過程!L6216+バックデータ一覧!$C$13*LN(0.3)+バックデータ一覧!$C$14)^バックデータ一覧!$C$11+バックデータ一覧!$E$10*(0.3/(バックデータ一覧!$E$12*計算過程!L6216+バックデータ一覧!$E$13*LN(0.3)+バックデータ一覧!$E$14))^バックデータ一覧!$E$11)*計算過程!$W$11*計算過程!G6216/0.3*10^-3,0)</f>
        <v>0</v>
      </c>
      <c r="G6216" s="18">
        <f t="shared" si="584"/>
        <v>0</v>
      </c>
      <c r="H6216" s="18">
        <f t="shared" si="585"/>
        <v>0</v>
      </c>
      <c r="I6216" s="24">
        <v>0</v>
      </c>
      <c r="J6216" s="24">
        <v>0</v>
      </c>
      <c r="K6216" s="24">
        <v>0</v>
      </c>
      <c r="L6216" s="14">
        <f>貼り付けシート!C6216</f>
        <v>26.3</v>
      </c>
      <c r="M6216" s="14">
        <f>貼り付けシート!D6216</f>
        <v>14.8</v>
      </c>
      <c r="N6216" s="18">
        <f>貼り付けシート!E6216</f>
        <v>68.735141237783722</v>
      </c>
      <c r="O6216" s="18">
        <f>貼り付けシート!F6216</f>
        <v>0</v>
      </c>
      <c r="P6216" s="19">
        <f t="shared" si="586"/>
        <v>0</v>
      </c>
      <c r="Q6216" s="19">
        <f t="shared" si="587"/>
        <v>0</v>
      </c>
    </row>
    <row r="6217" spans="1:17">
      <c r="A6217" s="38">
        <v>41898</v>
      </c>
      <c r="B6217" s="49" t="s">
        <v>168</v>
      </c>
      <c r="C6217" s="24">
        <f t="shared" si="582"/>
        <v>30.406921776000001</v>
      </c>
      <c r="D6217" s="24">
        <f t="shared" si="583"/>
        <v>0</v>
      </c>
      <c r="E6217" s="18">
        <f>IF(G6217&gt;=0.3,(バックデータ一覧!$C$10*(バックデータ一覧!$C$12*計算過程!L6217+バックデータ一覧!$C$13*LN(計算過程!G6217)+バックデータ一覧!$C$14)^バックデータ一覧!$C$11+バックデータ一覧!$E$10*(計算過程!G6217/(バックデータ一覧!$E$12*計算過程!L6217+バックデータ一覧!$E$13*LN(計算過程!G6217)+バックデータ一覧!$E$14))^バックデータ一覧!$E$11)*計算過程!$W$11*10^-3,0)</f>
        <v>0</v>
      </c>
      <c r="F6217" s="18">
        <f>IF(G6217&lt;0.3,(バックデータ一覧!$C$10*(バックデータ一覧!$C$12*計算過程!L6217+バックデータ一覧!$C$13*LN(0.3)+バックデータ一覧!$C$14)^バックデータ一覧!$C$11+バックデータ一覧!$E$10*(0.3/(バックデータ一覧!$E$12*計算過程!L6217+バックデータ一覧!$E$13*LN(0.3)+バックデータ一覧!$E$14))^バックデータ一覧!$E$11)*計算過程!$W$11*計算過程!G6217/0.3*10^-3,0)</f>
        <v>0</v>
      </c>
      <c r="G6217" s="18">
        <f t="shared" si="584"/>
        <v>0</v>
      </c>
      <c r="H6217" s="18">
        <f t="shared" si="585"/>
        <v>0</v>
      </c>
      <c r="I6217" s="24">
        <v>0</v>
      </c>
      <c r="J6217" s="24">
        <v>0</v>
      </c>
      <c r="K6217" s="24">
        <v>0</v>
      </c>
      <c r="L6217" s="14">
        <f>貼り付けシート!C6217</f>
        <v>26</v>
      </c>
      <c r="M6217" s="14">
        <f>貼り付けシート!D6217</f>
        <v>14.9</v>
      </c>
      <c r="N6217" s="18">
        <f>貼り付けシート!E6217</f>
        <v>70.426263526048245</v>
      </c>
      <c r="O6217" s="18">
        <f>貼り付けシート!F6217</f>
        <v>0</v>
      </c>
      <c r="P6217" s="19">
        <f t="shared" si="586"/>
        <v>0</v>
      </c>
      <c r="Q6217" s="19">
        <f t="shared" si="587"/>
        <v>0</v>
      </c>
    </row>
    <row r="6218" spans="1:17">
      <c r="A6218" s="38">
        <v>41898</v>
      </c>
      <c r="B6218" s="49" t="s">
        <v>169</v>
      </c>
      <c r="C6218" s="24">
        <f t="shared" si="582"/>
        <v>30.406921776000001</v>
      </c>
      <c r="D6218" s="24">
        <f t="shared" si="583"/>
        <v>0</v>
      </c>
      <c r="E6218" s="18">
        <f>IF(G6218&gt;=0.3,(バックデータ一覧!$C$10*(バックデータ一覧!$C$12*計算過程!L6218+バックデータ一覧!$C$13*LN(計算過程!G6218)+バックデータ一覧!$C$14)^バックデータ一覧!$C$11+バックデータ一覧!$E$10*(計算過程!G6218/(バックデータ一覧!$E$12*計算過程!L6218+バックデータ一覧!$E$13*LN(計算過程!G6218)+バックデータ一覧!$E$14))^バックデータ一覧!$E$11)*計算過程!$W$11*10^-3,0)</f>
        <v>0</v>
      </c>
      <c r="F6218" s="18">
        <f>IF(G6218&lt;0.3,(バックデータ一覧!$C$10*(バックデータ一覧!$C$12*計算過程!L6218+バックデータ一覧!$C$13*LN(0.3)+バックデータ一覧!$C$14)^バックデータ一覧!$C$11+バックデータ一覧!$E$10*(0.3/(バックデータ一覧!$E$12*計算過程!L6218+バックデータ一覧!$E$13*LN(0.3)+バックデータ一覧!$E$14))^バックデータ一覧!$E$11)*計算過程!$W$11*計算過程!G6218/0.3*10^-3,0)</f>
        <v>0</v>
      </c>
      <c r="G6218" s="18">
        <f t="shared" si="584"/>
        <v>0</v>
      </c>
      <c r="H6218" s="18">
        <f t="shared" si="585"/>
        <v>0</v>
      </c>
      <c r="I6218" s="24">
        <v>0</v>
      </c>
      <c r="J6218" s="24">
        <v>0</v>
      </c>
      <c r="K6218" s="24">
        <v>0</v>
      </c>
      <c r="L6218" s="14">
        <f>貼り付けシート!C6218</f>
        <v>25.2</v>
      </c>
      <c r="M6218" s="14">
        <f>貼り付けシート!D6218</f>
        <v>15.3</v>
      </c>
      <c r="N6218" s="18">
        <f>貼り付けシート!E6218</f>
        <v>75.78530651489794</v>
      </c>
      <c r="O6218" s="18">
        <f>貼り付けシート!F6218</f>
        <v>0</v>
      </c>
      <c r="P6218" s="19">
        <f t="shared" si="586"/>
        <v>0</v>
      </c>
      <c r="Q6218" s="19">
        <f t="shared" si="587"/>
        <v>0</v>
      </c>
    </row>
    <row r="6219" spans="1:17">
      <c r="A6219" s="38">
        <v>41898</v>
      </c>
      <c r="B6219" s="49" t="s">
        <v>170</v>
      </c>
      <c r="C6219" s="24">
        <f t="shared" si="582"/>
        <v>30.406921776000001</v>
      </c>
      <c r="D6219" s="24">
        <f t="shared" si="583"/>
        <v>0</v>
      </c>
      <c r="E6219" s="18">
        <f>IF(G6219&gt;=0.3,(バックデータ一覧!$C$10*(バックデータ一覧!$C$12*計算過程!L6219+バックデータ一覧!$C$13*LN(計算過程!G6219)+バックデータ一覧!$C$14)^バックデータ一覧!$C$11+バックデータ一覧!$E$10*(計算過程!G6219/(バックデータ一覧!$E$12*計算過程!L6219+バックデータ一覧!$E$13*LN(計算過程!G6219)+バックデータ一覧!$E$14))^バックデータ一覧!$E$11)*計算過程!$W$11*10^-3,0)</f>
        <v>0</v>
      </c>
      <c r="F6219" s="18">
        <f>IF(G6219&lt;0.3,(バックデータ一覧!$C$10*(バックデータ一覧!$C$12*計算過程!L6219+バックデータ一覧!$C$13*LN(0.3)+バックデータ一覧!$C$14)^バックデータ一覧!$C$11+バックデータ一覧!$E$10*(0.3/(バックデータ一覧!$E$12*計算過程!L6219+バックデータ一覧!$E$13*LN(0.3)+バックデータ一覧!$E$14))^バックデータ一覧!$E$11)*計算過程!$W$11*計算過程!G6219/0.3*10^-3,0)</f>
        <v>0</v>
      </c>
      <c r="G6219" s="18">
        <f t="shared" si="584"/>
        <v>0</v>
      </c>
      <c r="H6219" s="18">
        <f t="shared" si="585"/>
        <v>0</v>
      </c>
      <c r="I6219" s="24">
        <v>0</v>
      </c>
      <c r="J6219" s="24">
        <v>0</v>
      </c>
      <c r="K6219" s="24">
        <v>0</v>
      </c>
      <c r="L6219" s="14">
        <f>貼り付けシート!C6219</f>
        <v>24.5</v>
      </c>
      <c r="M6219" s="14">
        <f>貼り付けシート!D6219</f>
        <v>15.6</v>
      </c>
      <c r="N6219" s="18">
        <f>貼り付けシート!E6219</f>
        <v>80.529994634926922</v>
      </c>
      <c r="O6219" s="18">
        <f>貼り付けシート!F6219</f>
        <v>0</v>
      </c>
      <c r="P6219" s="19">
        <f t="shared" si="586"/>
        <v>0</v>
      </c>
      <c r="Q6219" s="19">
        <f t="shared" si="587"/>
        <v>0</v>
      </c>
    </row>
    <row r="6220" spans="1:17">
      <c r="A6220" s="38">
        <v>41898</v>
      </c>
      <c r="B6220" s="49" t="s">
        <v>171</v>
      </c>
      <c r="C6220" s="24">
        <f t="shared" si="582"/>
        <v>30.406921776000001</v>
      </c>
      <c r="D6220" s="24">
        <f t="shared" si="583"/>
        <v>0</v>
      </c>
      <c r="E6220" s="18">
        <f>IF(G6220&gt;=0.3,(バックデータ一覧!$C$10*(バックデータ一覧!$C$12*計算過程!L6220+バックデータ一覧!$C$13*LN(計算過程!G6220)+バックデータ一覧!$C$14)^バックデータ一覧!$C$11+バックデータ一覧!$E$10*(計算過程!G6220/(バックデータ一覧!$E$12*計算過程!L6220+バックデータ一覧!$E$13*LN(計算過程!G6220)+バックデータ一覧!$E$14))^バックデータ一覧!$E$11)*計算過程!$W$11*10^-3,0)</f>
        <v>0</v>
      </c>
      <c r="F6220" s="18">
        <f>IF(G6220&lt;0.3,(バックデータ一覧!$C$10*(バックデータ一覧!$C$12*計算過程!L6220+バックデータ一覧!$C$13*LN(0.3)+バックデータ一覧!$C$14)^バックデータ一覧!$C$11+バックデータ一覧!$E$10*(0.3/(バックデータ一覧!$E$12*計算過程!L6220+バックデータ一覧!$E$13*LN(0.3)+バックデータ一覧!$E$14))^バックデータ一覧!$E$11)*計算過程!$W$11*計算過程!G6220/0.3*10^-3,0)</f>
        <v>0</v>
      </c>
      <c r="G6220" s="18">
        <f t="shared" si="584"/>
        <v>0</v>
      </c>
      <c r="H6220" s="18">
        <f t="shared" si="585"/>
        <v>0</v>
      </c>
      <c r="I6220" s="24">
        <v>0</v>
      </c>
      <c r="J6220" s="24">
        <v>0</v>
      </c>
      <c r="K6220" s="24">
        <v>0</v>
      </c>
      <c r="L6220" s="14">
        <f>貼り付けシート!C6220</f>
        <v>24.2</v>
      </c>
      <c r="M6220" s="14">
        <f>貼り付けシート!D6220</f>
        <v>15.8</v>
      </c>
      <c r="N6220" s="18">
        <f>貼り付けシート!E6220</f>
        <v>83.01557639577986</v>
      </c>
      <c r="O6220" s="18">
        <f>貼り付けシート!F6220</f>
        <v>0</v>
      </c>
      <c r="P6220" s="19">
        <f t="shared" si="586"/>
        <v>0</v>
      </c>
      <c r="Q6220" s="19">
        <f t="shared" si="587"/>
        <v>0</v>
      </c>
    </row>
    <row r="6221" spans="1:17">
      <c r="A6221" s="38">
        <v>41898</v>
      </c>
      <c r="B6221" s="49" t="s">
        <v>172</v>
      </c>
      <c r="C6221" s="24">
        <f t="shared" si="582"/>
        <v>30.406921776000001</v>
      </c>
      <c r="D6221" s="24">
        <f t="shared" si="583"/>
        <v>0</v>
      </c>
      <c r="E6221" s="18">
        <f>IF(G6221&gt;=0.3,(バックデータ一覧!$C$10*(バックデータ一覧!$C$12*計算過程!L6221+バックデータ一覧!$C$13*LN(計算過程!G6221)+バックデータ一覧!$C$14)^バックデータ一覧!$C$11+バックデータ一覧!$E$10*(計算過程!G6221/(バックデータ一覧!$E$12*計算過程!L6221+バックデータ一覧!$E$13*LN(計算過程!G6221)+バックデータ一覧!$E$14))^バックデータ一覧!$E$11)*計算過程!$W$11*10^-3,0)</f>
        <v>0</v>
      </c>
      <c r="F6221" s="18">
        <f>IF(G6221&lt;0.3,(バックデータ一覧!$C$10*(バックデータ一覧!$C$12*計算過程!L6221+バックデータ一覧!$C$13*LN(0.3)+バックデータ一覧!$C$14)^バックデータ一覧!$C$11+バックデータ一覧!$E$10*(0.3/(バックデータ一覧!$E$12*計算過程!L6221+バックデータ一覧!$E$13*LN(0.3)+バックデータ一覧!$E$14))^バックデータ一覧!$E$11)*計算過程!$W$11*計算過程!G6221/0.3*10^-3,0)</f>
        <v>0</v>
      </c>
      <c r="G6221" s="18">
        <f t="shared" si="584"/>
        <v>0</v>
      </c>
      <c r="H6221" s="18">
        <f t="shared" si="585"/>
        <v>0</v>
      </c>
      <c r="I6221" s="24">
        <v>0</v>
      </c>
      <c r="J6221" s="24">
        <v>0</v>
      </c>
      <c r="K6221" s="24">
        <v>0</v>
      </c>
      <c r="L6221" s="14">
        <f>貼り付けシート!C6221</f>
        <v>23.9</v>
      </c>
      <c r="M6221" s="14">
        <f>貼り付けシート!D6221</f>
        <v>15.9</v>
      </c>
      <c r="N6221" s="18">
        <f>貼り付けシート!E6221</f>
        <v>85.046230102091911</v>
      </c>
      <c r="O6221" s="18">
        <f>貼り付けシート!F6221</f>
        <v>0</v>
      </c>
      <c r="P6221" s="19">
        <f t="shared" si="586"/>
        <v>0</v>
      </c>
      <c r="Q6221" s="19">
        <f t="shared" si="587"/>
        <v>0</v>
      </c>
    </row>
    <row r="6222" spans="1:17">
      <c r="A6222" s="38">
        <v>41899</v>
      </c>
      <c r="B6222" s="49" t="s">
        <v>149</v>
      </c>
      <c r="C6222" s="24">
        <f t="shared" si="582"/>
        <v>30.406921776000001</v>
      </c>
      <c r="D6222" s="24">
        <f t="shared" si="583"/>
        <v>0</v>
      </c>
      <c r="E6222" s="18">
        <f>IF(G6222&gt;=0.3,(バックデータ一覧!$C$10*(バックデータ一覧!$C$12*計算過程!L6222+バックデータ一覧!$C$13*LN(計算過程!G6222)+バックデータ一覧!$C$14)^バックデータ一覧!$C$11+バックデータ一覧!$E$10*(計算過程!G6222/(バックデータ一覧!$E$12*計算過程!L6222+バックデータ一覧!$E$13*LN(計算過程!G6222)+バックデータ一覧!$E$14))^バックデータ一覧!$E$11)*計算過程!$W$11*10^-3,0)</f>
        <v>0</v>
      </c>
      <c r="F6222" s="18">
        <f>IF(G6222&lt;0.3,(バックデータ一覧!$C$10*(バックデータ一覧!$C$12*計算過程!L6222+バックデータ一覧!$C$13*LN(0.3)+バックデータ一覧!$C$14)^バックデータ一覧!$C$11+バックデータ一覧!$E$10*(0.3/(バックデータ一覧!$E$12*計算過程!L6222+バックデータ一覧!$E$13*LN(0.3)+バックデータ一覧!$E$14))^バックデータ一覧!$E$11)*計算過程!$W$11*計算過程!G6222/0.3*10^-3,0)</f>
        <v>0</v>
      </c>
      <c r="G6222" s="18">
        <f t="shared" si="584"/>
        <v>0</v>
      </c>
      <c r="H6222" s="18">
        <f t="shared" si="585"/>
        <v>0</v>
      </c>
      <c r="I6222" s="24">
        <v>0</v>
      </c>
      <c r="J6222" s="24">
        <v>0</v>
      </c>
      <c r="K6222" s="24">
        <v>0</v>
      </c>
      <c r="L6222" s="14">
        <f>貼り付けシート!C6222</f>
        <v>23.5</v>
      </c>
      <c r="M6222" s="14">
        <f>貼り付けシート!D6222</f>
        <v>15.7</v>
      </c>
      <c r="N6222" s="18">
        <f>貼り付けシート!E6222</f>
        <v>86.050438283811687</v>
      </c>
      <c r="O6222" s="18">
        <f>貼り付けシート!F6222</f>
        <v>0</v>
      </c>
      <c r="P6222" s="19">
        <f t="shared" si="586"/>
        <v>0</v>
      </c>
      <c r="Q6222" s="19">
        <f t="shared" si="587"/>
        <v>0</v>
      </c>
    </row>
    <row r="6223" spans="1:17">
      <c r="A6223" s="38">
        <v>41899</v>
      </c>
      <c r="B6223" s="49" t="s">
        <v>150</v>
      </c>
      <c r="C6223" s="24">
        <f t="shared" si="582"/>
        <v>30.406921776000001</v>
      </c>
      <c r="D6223" s="24">
        <f t="shared" si="583"/>
        <v>0</v>
      </c>
      <c r="E6223" s="18">
        <f>IF(G6223&gt;=0.3,(バックデータ一覧!$C$10*(バックデータ一覧!$C$12*計算過程!L6223+バックデータ一覧!$C$13*LN(計算過程!G6223)+バックデータ一覧!$C$14)^バックデータ一覧!$C$11+バックデータ一覧!$E$10*(計算過程!G6223/(バックデータ一覧!$E$12*計算過程!L6223+バックデータ一覧!$E$13*LN(計算過程!G6223)+バックデータ一覧!$E$14))^バックデータ一覧!$E$11)*計算過程!$W$11*10^-3,0)</f>
        <v>0</v>
      </c>
      <c r="F6223" s="18">
        <f>IF(G6223&lt;0.3,(バックデータ一覧!$C$10*(バックデータ一覧!$C$12*計算過程!L6223+バックデータ一覧!$C$13*LN(0.3)+バックデータ一覧!$C$14)^バックデータ一覧!$C$11+バックデータ一覧!$E$10*(0.3/(バックデータ一覧!$E$12*計算過程!L6223+バックデータ一覧!$E$13*LN(0.3)+バックデータ一覧!$E$14))^バックデータ一覧!$E$11)*計算過程!$W$11*計算過程!G6223/0.3*10^-3,0)</f>
        <v>0</v>
      </c>
      <c r="G6223" s="18">
        <f t="shared" si="584"/>
        <v>0</v>
      </c>
      <c r="H6223" s="18">
        <f t="shared" si="585"/>
        <v>0</v>
      </c>
      <c r="I6223" s="24">
        <v>0</v>
      </c>
      <c r="J6223" s="24">
        <v>0</v>
      </c>
      <c r="K6223" s="24">
        <v>0</v>
      </c>
      <c r="L6223" s="14">
        <f>貼り付けシート!C6223</f>
        <v>23</v>
      </c>
      <c r="M6223" s="14">
        <f>貼り付けシート!D6223</f>
        <v>15.4</v>
      </c>
      <c r="N6223" s="18">
        <f>貼り付けシート!E6223</f>
        <v>87.035761008477536</v>
      </c>
      <c r="O6223" s="18">
        <f>貼り付けシート!F6223</f>
        <v>0</v>
      </c>
      <c r="P6223" s="19">
        <f t="shared" si="586"/>
        <v>0</v>
      </c>
      <c r="Q6223" s="19">
        <f t="shared" si="587"/>
        <v>0</v>
      </c>
    </row>
    <row r="6224" spans="1:17">
      <c r="A6224" s="38">
        <v>41899</v>
      </c>
      <c r="B6224" s="49" t="s">
        <v>151</v>
      </c>
      <c r="C6224" s="24">
        <f t="shared" si="582"/>
        <v>30.406921776000001</v>
      </c>
      <c r="D6224" s="24">
        <f t="shared" si="583"/>
        <v>0</v>
      </c>
      <c r="E6224" s="18">
        <f>IF(G6224&gt;=0.3,(バックデータ一覧!$C$10*(バックデータ一覧!$C$12*計算過程!L6224+バックデータ一覧!$C$13*LN(計算過程!G6224)+バックデータ一覧!$C$14)^バックデータ一覧!$C$11+バックデータ一覧!$E$10*(計算過程!G6224/(バックデータ一覧!$E$12*計算過程!L6224+バックデータ一覧!$E$13*LN(計算過程!G6224)+バックデータ一覧!$E$14))^バックデータ一覧!$E$11)*計算過程!$W$11*10^-3,0)</f>
        <v>0</v>
      </c>
      <c r="F6224" s="18">
        <f>IF(G6224&lt;0.3,(バックデータ一覧!$C$10*(バックデータ一覧!$C$12*計算過程!L6224+バックデータ一覧!$C$13*LN(0.3)+バックデータ一覧!$C$14)^バックデータ一覧!$C$11+バックデータ一覧!$E$10*(0.3/(バックデータ一覧!$E$12*計算過程!L6224+バックデータ一覧!$E$13*LN(0.3)+バックデータ一覧!$E$14))^バックデータ一覧!$E$11)*計算過程!$W$11*計算過程!G6224/0.3*10^-3,0)</f>
        <v>0</v>
      </c>
      <c r="G6224" s="18">
        <f t="shared" si="584"/>
        <v>0</v>
      </c>
      <c r="H6224" s="18">
        <f t="shared" si="585"/>
        <v>0</v>
      </c>
      <c r="I6224" s="24">
        <v>0</v>
      </c>
      <c r="J6224" s="24">
        <v>0</v>
      </c>
      <c r="K6224" s="24">
        <v>0</v>
      </c>
      <c r="L6224" s="14">
        <f>貼り付けシート!C6224</f>
        <v>22.8</v>
      </c>
      <c r="M6224" s="14">
        <f>貼り付けシート!D6224</f>
        <v>15.3</v>
      </c>
      <c r="N6224" s="18">
        <f>貼り付けシート!E6224</f>
        <v>87.53834875214767</v>
      </c>
      <c r="O6224" s="18">
        <f>貼り付けシート!F6224</f>
        <v>0</v>
      </c>
      <c r="P6224" s="19">
        <f t="shared" si="586"/>
        <v>0</v>
      </c>
      <c r="Q6224" s="19">
        <f t="shared" si="587"/>
        <v>0</v>
      </c>
    </row>
    <row r="6225" spans="1:17">
      <c r="A6225" s="38">
        <v>41899</v>
      </c>
      <c r="B6225" s="49" t="s">
        <v>152</v>
      </c>
      <c r="C6225" s="24">
        <f t="shared" si="582"/>
        <v>30.406921776000001</v>
      </c>
      <c r="D6225" s="24">
        <f t="shared" si="583"/>
        <v>0</v>
      </c>
      <c r="E6225" s="18">
        <f>IF(G6225&gt;=0.3,(バックデータ一覧!$C$10*(バックデータ一覧!$C$12*計算過程!L6225+バックデータ一覧!$C$13*LN(計算過程!G6225)+バックデータ一覧!$C$14)^バックデータ一覧!$C$11+バックデータ一覧!$E$10*(計算過程!G6225/(バックデータ一覧!$E$12*計算過程!L6225+バックデータ一覧!$E$13*LN(計算過程!G6225)+バックデータ一覧!$E$14))^バックデータ一覧!$E$11)*計算過程!$W$11*10^-3,0)</f>
        <v>0</v>
      </c>
      <c r="F6225" s="18">
        <f>IF(G6225&lt;0.3,(バックデータ一覧!$C$10*(バックデータ一覧!$C$12*計算過程!L6225+バックデータ一覧!$C$13*LN(0.3)+バックデータ一覧!$C$14)^バックデータ一覧!$C$11+バックデータ一覧!$E$10*(0.3/(バックデータ一覧!$E$12*計算過程!L6225+バックデータ一覧!$E$13*LN(0.3)+バックデータ一覧!$E$14))^バックデータ一覧!$E$11)*計算過程!$W$11*計算過程!G6225/0.3*10^-3,0)</f>
        <v>0</v>
      </c>
      <c r="G6225" s="18">
        <f t="shared" si="584"/>
        <v>0</v>
      </c>
      <c r="H6225" s="18">
        <f t="shared" si="585"/>
        <v>0</v>
      </c>
      <c r="I6225" s="24">
        <v>0</v>
      </c>
      <c r="J6225" s="24">
        <v>0</v>
      </c>
      <c r="K6225" s="24">
        <v>0</v>
      </c>
      <c r="L6225" s="14">
        <f>貼り付けシート!C6225</f>
        <v>22.9</v>
      </c>
      <c r="M6225" s="14">
        <f>貼り付けシート!D6225</f>
        <v>15.3</v>
      </c>
      <c r="N6225" s="18">
        <f>貼り付けシート!E6225</f>
        <v>87.009456917873706</v>
      </c>
      <c r="O6225" s="18">
        <f>貼り付けシート!F6225</f>
        <v>0</v>
      </c>
      <c r="P6225" s="19">
        <f t="shared" si="586"/>
        <v>0</v>
      </c>
      <c r="Q6225" s="19">
        <f t="shared" si="587"/>
        <v>0</v>
      </c>
    </row>
    <row r="6226" spans="1:17">
      <c r="A6226" s="38">
        <v>41899</v>
      </c>
      <c r="B6226" s="49" t="s">
        <v>153</v>
      </c>
      <c r="C6226" s="24">
        <f t="shared" si="582"/>
        <v>30.406921776000001</v>
      </c>
      <c r="D6226" s="24">
        <f t="shared" si="583"/>
        <v>0</v>
      </c>
      <c r="E6226" s="18">
        <f>IF(G6226&gt;=0.3,(バックデータ一覧!$C$10*(バックデータ一覧!$C$12*計算過程!L6226+バックデータ一覧!$C$13*LN(計算過程!G6226)+バックデータ一覧!$C$14)^バックデータ一覧!$C$11+バックデータ一覧!$E$10*(計算過程!G6226/(バックデータ一覧!$E$12*計算過程!L6226+バックデータ一覧!$E$13*LN(計算過程!G6226)+バックデータ一覧!$E$14))^バックデータ一覧!$E$11)*計算過程!$W$11*10^-3,0)</f>
        <v>0</v>
      </c>
      <c r="F6226" s="18">
        <f>IF(G6226&lt;0.3,(バックデータ一覧!$C$10*(バックデータ一覧!$C$12*計算過程!L6226+バックデータ一覧!$C$13*LN(0.3)+バックデータ一覧!$C$14)^バックデータ一覧!$C$11+バックデータ一覧!$E$10*(0.3/(バックデータ一覧!$E$12*計算過程!L6226+バックデータ一覧!$E$13*LN(0.3)+バックデータ一覧!$E$14))^バックデータ一覧!$E$11)*計算過程!$W$11*計算過程!G6226/0.3*10^-3,0)</f>
        <v>0</v>
      </c>
      <c r="G6226" s="18">
        <f t="shared" si="584"/>
        <v>0</v>
      </c>
      <c r="H6226" s="18">
        <f t="shared" si="585"/>
        <v>0</v>
      </c>
      <c r="I6226" s="24">
        <v>0</v>
      </c>
      <c r="J6226" s="24">
        <v>0</v>
      </c>
      <c r="K6226" s="24">
        <v>0</v>
      </c>
      <c r="L6226" s="14">
        <f>貼り付けシート!C6226</f>
        <v>22.7</v>
      </c>
      <c r="M6226" s="14">
        <f>貼り付けシート!D6226</f>
        <v>15.1</v>
      </c>
      <c r="N6226" s="18">
        <f>貼り付けシート!E6226</f>
        <v>86.946897613314718</v>
      </c>
      <c r="O6226" s="18">
        <f>貼り付けシート!F6226</f>
        <v>0</v>
      </c>
      <c r="P6226" s="19">
        <f t="shared" si="586"/>
        <v>0</v>
      </c>
      <c r="Q6226" s="19">
        <f t="shared" si="587"/>
        <v>0</v>
      </c>
    </row>
    <row r="6227" spans="1:17">
      <c r="A6227" s="38">
        <v>41899</v>
      </c>
      <c r="B6227" s="49" t="s">
        <v>154</v>
      </c>
      <c r="C6227" s="24">
        <f t="shared" si="582"/>
        <v>30.406921776000001</v>
      </c>
      <c r="D6227" s="24">
        <f t="shared" si="583"/>
        <v>0</v>
      </c>
      <c r="E6227" s="18">
        <f>IF(G6227&gt;=0.3,(バックデータ一覧!$C$10*(バックデータ一覧!$C$12*計算過程!L6227+バックデータ一覧!$C$13*LN(計算過程!G6227)+バックデータ一覧!$C$14)^バックデータ一覧!$C$11+バックデータ一覧!$E$10*(計算過程!G6227/(バックデータ一覧!$E$12*計算過程!L6227+バックデータ一覧!$E$13*LN(計算過程!G6227)+バックデータ一覧!$E$14))^バックデータ一覧!$E$11)*計算過程!$W$11*10^-3,0)</f>
        <v>0</v>
      </c>
      <c r="F6227" s="18">
        <f>IF(G6227&lt;0.3,(バックデータ一覧!$C$10*(バックデータ一覧!$C$12*計算過程!L6227+バックデータ一覧!$C$13*LN(0.3)+バックデータ一覧!$C$14)^バックデータ一覧!$C$11+バックデータ一覧!$E$10*(0.3/(バックデータ一覧!$E$12*計算過程!L6227+バックデータ一覧!$E$13*LN(0.3)+バックデータ一覧!$E$14))^バックデータ一覧!$E$11)*計算過程!$W$11*計算過程!G6227/0.3*10^-3,0)</f>
        <v>0</v>
      </c>
      <c r="G6227" s="18">
        <f t="shared" si="584"/>
        <v>0</v>
      </c>
      <c r="H6227" s="18">
        <f t="shared" si="585"/>
        <v>0</v>
      </c>
      <c r="I6227" s="24">
        <v>0</v>
      </c>
      <c r="J6227" s="24">
        <v>0</v>
      </c>
      <c r="K6227" s="24">
        <v>0</v>
      </c>
      <c r="L6227" s="14">
        <f>貼り付けシート!C6227</f>
        <v>22.6</v>
      </c>
      <c r="M6227" s="14">
        <f>貼り付けシート!D6227</f>
        <v>14.8</v>
      </c>
      <c r="N6227" s="18">
        <f>貼り付けシート!E6227</f>
        <v>85.778676153310556</v>
      </c>
      <c r="O6227" s="18">
        <f>貼り付けシート!F6227</f>
        <v>0</v>
      </c>
      <c r="P6227" s="19">
        <f t="shared" si="586"/>
        <v>0</v>
      </c>
      <c r="Q6227" s="19">
        <f t="shared" si="587"/>
        <v>0</v>
      </c>
    </row>
    <row r="6228" spans="1:17">
      <c r="A6228" s="38">
        <v>41899</v>
      </c>
      <c r="B6228" s="49" t="s">
        <v>155</v>
      </c>
      <c r="C6228" s="24">
        <f t="shared" si="582"/>
        <v>30.406921776000001</v>
      </c>
      <c r="D6228" s="24">
        <f t="shared" si="583"/>
        <v>0</v>
      </c>
      <c r="E6228" s="18">
        <f>IF(G6228&gt;=0.3,(バックデータ一覧!$C$10*(バックデータ一覧!$C$12*計算過程!L6228+バックデータ一覧!$C$13*LN(計算過程!G6228)+バックデータ一覧!$C$14)^バックデータ一覧!$C$11+バックデータ一覧!$E$10*(計算過程!G6228/(バックデータ一覧!$E$12*計算過程!L6228+バックデータ一覧!$E$13*LN(計算過程!G6228)+バックデータ一覧!$E$14))^バックデータ一覧!$E$11)*計算過程!$W$11*10^-3,0)</f>
        <v>0</v>
      </c>
      <c r="F6228" s="18">
        <f>IF(G6228&lt;0.3,(バックデータ一覧!$C$10*(バックデータ一覧!$C$12*計算過程!L6228+バックデータ一覧!$C$13*LN(0.3)+バックデータ一覧!$C$14)^バックデータ一覧!$C$11+バックデータ一覧!$E$10*(0.3/(バックデータ一覧!$E$12*計算過程!L6228+バックデータ一覧!$E$13*LN(0.3)+バックデータ一覧!$E$14))^バックデータ一覧!$E$11)*計算過程!$W$11*計算過程!G6228/0.3*10^-3,0)</f>
        <v>0</v>
      </c>
      <c r="G6228" s="18">
        <f t="shared" si="584"/>
        <v>0</v>
      </c>
      <c r="H6228" s="18">
        <f t="shared" si="585"/>
        <v>0</v>
      </c>
      <c r="I6228" s="24">
        <v>0</v>
      </c>
      <c r="J6228" s="24">
        <v>0</v>
      </c>
      <c r="K6228" s="24">
        <v>0</v>
      </c>
      <c r="L6228" s="14">
        <f>貼り付けシート!C6228</f>
        <v>22.5</v>
      </c>
      <c r="M6228" s="14">
        <f>貼り付けシート!D6228</f>
        <v>14.8</v>
      </c>
      <c r="N6228" s="18">
        <f>貼り付けシート!E6228</f>
        <v>86.301290959765836</v>
      </c>
      <c r="O6228" s="18">
        <f>貼り付けシート!F6228</f>
        <v>0</v>
      </c>
      <c r="P6228" s="19">
        <f t="shared" si="586"/>
        <v>0</v>
      </c>
      <c r="Q6228" s="19">
        <f t="shared" si="587"/>
        <v>0</v>
      </c>
    </row>
    <row r="6229" spans="1:17">
      <c r="A6229" s="38">
        <v>41899</v>
      </c>
      <c r="B6229" s="49" t="s">
        <v>156</v>
      </c>
      <c r="C6229" s="24">
        <f t="shared" si="582"/>
        <v>30.406921776000001</v>
      </c>
      <c r="D6229" s="24">
        <f t="shared" si="583"/>
        <v>0</v>
      </c>
      <c r="E6229" s="18">
        <f>IF(G6229&gt;=0.3,(バックデータ一覧!$C$10*(バックデータ一覧!$C$12*計算過程!L6229+バックデータ一覧!$C$13*LN(計算過程!G6229)+バックデータ一覧!$C$14)^バックデータ一覧!$C$11+バックデータ一覧!$E$10*(計算過程!G6229/(バックデータ一覧!$E$12*計算過程!L6229+バックデータ一覧!$E$13*LN(計算過程!G6229)+バックデータ一覧!$E$14))^バックデータ一覧!$E$11)*計算過程!$W$11*10^-3,0)</f>
        <v>0</v>
      </c>
      <c r="F6229" s="18">
        <f>IF(G6229&lt;0.3,(バックデータ一覧!$C$10*(バックデータ一覧!$C$12*計算過程!L6229+バックデータ一覧!$C$13*LN(0.3)+バックデータ一覧!$C$14)^バックデータ一覧!$C$11+バックデータ一覧!$E$10*(0.3/(バックデータ一覧!$E$12*計算過程!L6229+バックデータ一覧!$E$13*LN(0.3)+バックデータ一覧!$E$14))^バックデータ一覧!$E$11)*計算過程!$W$11*計算過程!G6229/0.3*10^-3,0)</f>
        <v>0</v>
      </c>
      <c r="G6229" s="18">
        <f t="shared" si="584"/>
        <v>0</v>
      </c>
      <c r="H6229" s="18">
        <f t="shared" si="585"/>
        <v>0</v>
      </c>
      <c r="I6229" s="24">
        <v>0</v>
      </c>
      <c r="J6229" s="24">
        <v>0</v>
      </c>
      <c r="K6229" s="24">
        <v>0</v>
      </c>
      <c r="L6229" s="14">
        <f>貼り付けシート!C6229</f>
        <v>23.4</v>
      </c>
      <c r="M6229" s="14">
        <f>貼り付けシート!D6229</f>
        <v>14.7</v>
      </c>
      <c r="N6229" s="18">
        <f>貼り付けシート!E6229</f>
        <v>81.184321436090315</v>
      </c>
      <c r="O6229" s="18">
        <f>貼り付けシート!F6229</f>
        <v>0</v>
      </c>
      <c r="P6229" s="19">
        <f t="shared" si="586"/>
        <v>0</v>
      </c>
      <c r="Q6229" s="19">
        <f t="shared" si="587"/>
        <v>0</v>
      </c>
    </row>
    <row r="6230" spans="1:17">
      <c r="A6230" s="38">
        <v>41899</v>
      </c>
      <c r="B6230" s="49" t="s">
        <v>157</v>
      </c>
      <c r="C6230" s="24">
        <f t="shared" si="582"/>
        <v>30.406921776000001</v>
      </c>
      <c r="D6230" s="24">
        <f t="shared" si="583"/>
        <v>0</v>
      </c>
      <c r="E6230" s="18">
        <f>IF(G6230&gt;=0.3,(バックデータ一覧!$C$10*(バックデータ一覧!$C$12*計算過程!L6230+バックデータ一覧!$C$13*LN(計算過程!G6230)+バックデータ一覧!$C$14)^バックデータ一覧!$C$11+バックデータ一覧!$E$10*(計算過程!G6230/(バックデータ一覧!$E$12*計算過程!L6230+バックデータ一覧!$E$13*LN(計算過程!G6230)+バックデータ一覧!$E$14))^バックデータ一覧!$E$11)*計算過程!$W$11*10^-3,0)</f>
        <v>0</v>
      </c>
      <c r="F6230" s="18">
        <f>IF(G6230&lt;0.3,(バックデータ一覧!$C$10*(バックデータ一覧!$C$12*計算過程!L6230+バックデータ一覧!$C$13*LN(0.3)+バックデータ一覧!$C$14)^バックデータ一覧!$C$11+バックデータ一覧!$E$10*(0.3/(バックデータ一覧!$E$12*計算過程!L6230+バックデータ一覧!$E$13*LN(0.3)+バックデータ一覧!$E$14))^バックデータ一覧!$E$11)*計算過程!$W$11*計算過程!G6230/0.3*10^-3,0)</f>
        <v>0</v>
      </c>
      <c r="G6230" s="18">
        <f t="shared" si="584"/>
        <v>0</v>
      </c>
      <c r="H6230" s="18">
        <f t="shared" si="585"/>
        <v>0</v>
      </c>
      <c r="I6230" s="24">
        <v>0</v>
      </c>
      <c r="J6230" s="24">
        <v>0</v>
      </c>
      <c r="K6230" s="24">
        <v>0</v>
      </c>
      <c r="L6230" s="14">
        <f>貼り付けシート!C6230</f>
        <v>25.7</v>
      </c>
      <c r="M6230" s="14">
        <f>貼り付けシート!D6230</f>
        <v>14.1</v>
      </c>
      <c r="N6230" s="18">
        <f>貼り付けシート!E6230</f>
        <v>67.925111502391843</v>
      </c>
      <c r="O6230" s="18">
        <f>貼り付けシート!F6230</f>
        <v>0</v>
      </c>
      <c r="P6230" s="19">
        <f t="shared" si="586"/>
        <v>0</v>
      </c>
      <c r="Q6230" s="19">
        <f t="shared" si="587"/>
        <v>0</v>
      </c>
    </row>
    <row r="6231" spans="1:17">
      <c r="A6231" s="38">
        <v>41899</v>
      </c>
      <c r="B6231" s="49" t="s">
        <v>158</v>
      </c>
      <c r="C6231" s="24">
        <f t="shared" si="582"/>
        <v>30.406921776000001</v>
      </c>
      <c r="D6231" s="24">
        <f t="shared" si="583"/>
        <v>0</v>
      </c>
      <c r="E6231" s="18">
        <f>IF(G6231&gt;=0.3,(バックデータ一覧!$C$10*(バックデータ一覧!$C$12*計算過程!L6231+バックデータ一覧!$C$13*LN(計算過程!G6231)+バックデータ一覧!$C$14)^バックデータ一覧!$C$11+バックデータ一覧!$E$10*(計算過程!G6231/(バックデータ一覧!$E$12*計算過程!L6231+バックデータ一覧!$E$13*LN(計算過程!G6231)+バックデータ一覧!$E$14))^バックデータ一覧!$E$11)*計算過程!$W$11*10^-3,0)</f>
        <v>0</v>
      </c>
      <c r="F6231" s="18">
        <f>IF(G6231&lt;0.3,(バックデータ一覧!$C$10*(バックデータ一覧!$C$12*計算過程!L6231+バックデータ一覧!$C$13*LN(0.3)+バックデータ一覧!$C$14)^バックデータ一覧!$C$11+バックデータ一覧!$E$10*(0.3/(バックデータ一覧!$E$12*計算過程!L6231+バックデータ一覧!$E$13*LN(0.3)+バックデータ一覧!$E$14))^バックデータ一覧!$E$11)*計算過程!$W$11*計算過程!G6231/0.3*10^-3,0)</f>
        <v>0</v>
      </c>
      <c r="G6231" s="18">
        <f t="shared" si="584"/>
        <v>0</v>
      </c>
      <c r="H6231" s="18">
        <f t="shared" si="585"/>
        <v>0</v>
      </c>
      <c r="I6231" s="24">
        <v>0</v>
      </c>
      <c r="J6231" s="24">
        <v>0</v>
      </c>
      <c r="K6231" s="24">
        <v>0</v>
      </c>
      <c r="L6231" s="14">
        <f>貼り付けシート!C6231</f>
        <v>27.5</v>
      </c>
      <c r="M6231" s="14">
        <f>貼り付けシート!D6231</f>
        <v>13.9</v>
      </c>
      <c r="N6231" s="18">
        <f>貼り付けシート!E6231</f>
        <v>60.24524251939706</v>
      </c>
      <c r="O6231" s="18">
        <f>貼り付けシート!F6231</f>
        <v>0</v>
      </c>
      <c r="P6231" s="19">
        <f t="shared" si="586"/>
        <v>0</v>
      </c>
      <c r="Q6231" s="19">
        <f t="shared" si="587"/>
        <v>0</v>
      </c>
    </row>
    <row r="6232" spans="1:17">
      <c r="A6232" s="38">
        <v>41899</v>
      </c>
      <c r="B6232" s="49" t="s">
        <v>159</v>
      </c>
      <c r="C6232" s="24">
        <f t="shared" si="582"/>
        <v>30.406921776000001</v>
      </c>
      <c r="D6232" s="24">
        <f t="shared" si="583"/>
        <v>0</v>
      </c>
      <c r="E6232" s="18">
        <f>IF(G6232&gt;=0.3,(バックデータ一覧!$C$10*(バックデータ一覧!$C$12*計算過程!L6232+バックデータ一覧!$C$13*LN(計算過程!G6232)+バックデータ一覧!$C$14)^バックデータ一覧!$C$11+バックデータ一覧!$E$10*(計算過程!G6232/(バックデータ一覧!$E$12*計算過程!L6232+バックデータ一覧!$E$13*LN(計算過程!G6232)+バックデータ一覧!$E$14))^バックデータ一覧!$E$11)*計算過程!$W$11*10^-3,0)</f>
        <v>0</v>
      </c>
      <c r="F6232" s="18">
        <f>IF(G6232&lt;0.3,(バックデータ一覧!$C$10*(バックデータ一覧!$C$12*計算過程!L6232+バックデータ一覧!$C$13*LN(0.3)+バックデータ一覧!$C$14)^バックデータ一覧!$C$11+バックデータ一覧!$E$10*(0.3/(バックデータ一覧!$E$12*計算過程!L6232+バックデータ一覧!$E$13*LN(0.3)+バックデータ一覧!$E$14))^バックデータ一覧!$E$11)*計算過程!$W$11*計算過程!G6232/0.3*10^-3,0)</f>
        <v>0</v>
      </c>
      <c r="G6232" s="18">
        <f t="shared" si="584"/>
        <v>0</v>
      </c>
      <c r="H6232" s="18">
        <f t="shared" si="585"/>
        <v>0</v>
      </c>
      <c r="I6232" s="24">
        <v>0</v>
      </c>
      <c r="J6232" s="24">
        <v>0</v>
      </c>
      <c r="K6232" s="24">
        <v>0</v>
      </c>
      <c r="L6232" s="14">
        <f>貼り付けシート!C6232</f>
        <v>28.2</v>
      </c>
      <c r="M6232" s="14">
        <f>貼り付けシート!D6232</f>
        <v>12.6</v>
      </c>
      <c r="N6232" s="18">
        <f>貼り付けシート!E6232</f>
        <v>52.532917781912282</v>
      </c>
      <c r="O6232" s="18">
        <f>貼り付けシート!F6232</f>
        <v>0</v>
      </c>
      <c r="P6232" s="19">
        <f t="shared" si="586"/>
        <v>0</v>
      </c>
      <c r="Q6232" s="19">
        <f t="shared" si="587"/>
        <v>0</v>
      </c>
    </row>
    <row r="6233" spans="1:17">
      <c r="A6233" s="38">
        <v>41899</v>
      </c>
      <c r="B6233" s="49" t="s">
        <v>160</v>
      </c>
      <c r="C6233" s="24">
        <f t="shared" si="582"/>
        <v>30.406921776000001</v>
      </c>
      <c r="D6233" s="24">
        <f t="shared" si="583"/>
        <v>0</v>
      </c>
      <c r="E6233" s="18">
        <f>IF(G6233&gt;=0.3,(バックデータ一覧!$C$10*(バックデータ一覧!$C$12*計算過程!L6233+バックデータ一覧!$C$13*LN(計算過程!G6233)+バックデータ一覧!$C$14)^バックデータ一覧!$C$11+バックデータ一覧!$E$10*(計算過程!G6233/(バックデータ一覧!$E$12*計算過程!L6233+バックデータ一覧!$E$13*LN(計算過程!G6233)+バックデータ一覧!$E$14))^バックデータ一覧!$E$11)*計算過程!$W$11*10^-3,0)</f>
        <v>0</v>
      </c>
      <c r="F6233" s="18">
        <f>IF(G6233&lt;0.3,(バックデータ一覧!$C$10*(バックデータ一覧!$C$12*計算過程!L6233+バックデータ一覧!$C$13*LN(0.3)+バックデータ一覧!$C$14)^バックデータ一覧!$C$11+バックデータ一覧!$E$10*(0.3/(バックデータ一覧!$E$12*計算過程!L6233+バックデータ一覧!$E$13*LN(0.3)+バックデータ一覧!$E$14))^バックデータ一覧!$E$11)*計算過程!$W$11*計算過程!G6233/0.3*10^-3,0)</f>
        <v>0</v>
      </c>
      <c r="G6233" s="18">
        <f t="shared" si="584"/>
        <v>0</v>
      </c>
      <c r="H6233" s="18">
        <f t="shared" si="585"/>
        <v>0</v>
      </c>
      <c r="I6233" s="24">
        <v>0</v>
      </c>
      <c r="J6233" s="24">
        <v>0</v>
      </c>
      <c r="K6233" s="24">
        <v>0</v>
      </c>
      <c r="L6233" s="14">
        <f>貼り付けシート!C6233</f>
        <v>28.4</v>
      </c>
      <c r="M6233" s="14">
        <f>貼り付けシート!D6233</f>
        <v>12.2</v>
      </c>
      <c r="N6233" s="18">
        <f>貼り付けシート!E6233</f>
        <v>50.308859146718454</v>
      </c>
      <c r="O6233" s="18">
        <f>貼り付けシート!F6233</f>
        <v>0</v>
      </c>
      <c r="P6233" s="19">
        <f t="shared" si="586"/>
        <v>0</v>
      </c>
      <c r="Q6233" s="19">
        <f t="shared" si="587"/>
        <v>0</v>
      </c>
    </row>
    <row r="6234" spans="1:17">
      <c r="A6234" s="38">
        <v>41899</v>
      </c>
      <c r="B6234" s="49" t="s">
        <v>161</v>
      </c>
      <c r="C6234" s="24">
        <f t="shared" si="582"/>
        <v>30.406921776000001</v>
      </c>
      <c r="D6234" s="24">
        <f t="shared" si="583"/>
        <v>0</v>
      </c>
      <c r="E6234" s="18">
        <f>IF(G6234&gt;=0.3,(バックデータ一覧!$C$10*(バックデータ一覧!$C$12*計算過程!L6234+バックデータ一覧!$C$13*LN(計算過程!G6234)+バックデータ一覧!$C$14)^バックデータ一覧!$C$11+バックデータ一覧!$E$10*(計算過程!G6234/(バックデータ一覧!$E$12*計算過程!L6234+バックデータ一覧!$E$13*LN(計算過程!G6234)+バックデータ一覧!$E$14))^バックデータ一覧!$E$11)*計算過程!$W$11*10^-3,0)</f>
        <v>0</v>
      </c>
      <c r="F6234" s="18">
        <f>IF(G6234&lt;0.3,(バックデータ一覧!$C$10*(バックデータ一覧!$C$12*計算過程!L6234+バックデータ一覧!$C$13*LN(0.3)+バックデータ一覧!$C$14)^バックデータ一覧!$C$11+バックデータ一覧!$E$10*(0.3/(バックデータ一覧!$E$12*計算過程!L6234+バックデータ一覧!$E$13*LN(0.3)+バックデータ一覧!$E$14))^バックデータ一覧!$E$11)*計算過程!$W$11*計算過程!G6234/0.3*10^-3,0)</f>
        <v>0</v>
      </c>
      <c r="G6234" s="18">
        <f t="shared" si="584"/>
        <v>0</v>
      </c>
      <c r="H6234" s="18">
        <f t="shared" si="585"/>
        <v>0</v>
      </c>
      <c r="I6234" s="24">
        <v>0</v>
      </c>
      <c r="J6234" s="24">
        <v>0</v>
      </c>
      <c r="K6234" s="24">
        <v>0</v>
      </c>
      <c r="L6234" s="14">
        <f>貼り付けシート!C6234</f>
        <v>29.2</v>
      </c>
      <c r="M6234" s="14">
        <f>貼り付けシート!D6234</f>
        <v>10.3</v>
      </c>
      <c r="N6234" s="18">
        <f>貼り付けシート!E6234</f>
        <v>40.672433460812364</v>
      </c>
      <c r="O6234" s="18">
        <f>貼り付けシート!F6234</f>
        <v>0</v>
      </c>
      <c r="P6234" s="19">
        <f t="shared" si="586"/>
        <v>0</v>
      </c>
      <c r="Q6234" s="19">
        <f t="shared" si="587"/>
        <v>0</v>
      </c>
    </row>
    <row r="6235" spans="1:17">
      <c r="A6235" s="38">
        <v>41899</v>
      </c>
      <c r="B6235" s="49" t="s">
        <v>162</v>
      </c>
      <c r="C6235" s="24">
        <f t="shared" si="582"/>
        <v>30.406921776000001</v>
      </c>
      <c r="D6235" s="24">
        <f t="shared" si="583"/>
        <v>0</v>
      </c>
      <c r="E6235" s="18">
        <f>IF(G6235&gt;=0.3,(バックデータ一覧!$C$10*(バックデータ一覧!$C$12*計算過程!L6235+バックデータ一覧!$C$13*LN(計算過程!G6235)+バックデータ一覧!$C$14)^バックデータ一覧!$C$11+バックデータ一覧!$E$10*(計算過程!G6235/(バックデータ一覧!$E$12*計算過程!L6235+バックデータ一覧!$E$13*LN(計算過程!G6235)+バックデータ一覧!$E$14))^バックデータ一覧!$E$11)*計算過程!$W$11*10^-3,0)</f>
        <v>0</v>
      </c>
      <c r="F6235" s="18">
        <f>IF(G6235&lt;0.3,(バックデータ一覧!$C$10*(バックデータ一覧!$C$12*計算過程!L6235+バックデータ一覧!$C$13*LN(0.3)+バックデータ一覧!$C$14)^バックデータ一覧!$C$11+バックデータ一覧!$E$10*(0.3/(バックデータ一覧!$E$12*計算過程!L6235+バックデータ一覧!$E$13*LN(0.3)+バックデータ一覧!$E$14))^バックデータ一覧!$E$11)*計算過程!$W$11*計算過程!G6235/0.3*10^-3,0)</f>
        <v>0</v>
      </c>
      <c r="G6235" s="18">
        <f t="shared" si="584"/>
        <v>0</v>
      </c>
      <c r="H6235" s="18">
        <f t="shared" si="585"/>
        <v>0</v>
      </c>
      <c r="I6235" s="24">
        <v>0</v>
      </c>
      <c r="J6235" s="24">
        <v>0</v>
      </c>
      <c r="K6235" s="24">
        <v>0</v>
      </c>
      <c r="L6235" s="14">
        <f>貼り付けシート!C6235</f>
        <v>29.2</v>
      </c>
      <c r="M6235" s="14">
        <f>貼り付けシート!D6235</f>
        <v>11.6</v>
      </c>
      <c r="N6235" s="18">
        <f>貼り付けシート!E6235</f>
        <v>45.711864435672126</v>
      </c>
      <c r="O6235" s="18">
        <f>貼り付けシート!F6235</f>
        <v>0</v>
      </c>
      <c r="P6235" s="19">
        <f t="shared" si="586"/>
        <v>0</v>
      </c>
      <c r="Q6235" s="19">
        <f t="shared" si="587"/>
        <v>0</v>
      </c>
    </row>
    <row r="6236" spans="1:17">
      <c r="A6236" s="38">
        <v>41899</v>
      </c>
      <c r="B6236" s="49" t="s">
        <v>163</v>
      </c>
      <c r="C6236" s="24">
        <f t="shared" si="582"/>
        <v>30.406921776000001</v>
      </c>
      <c r="D6236" s="24">
        <f t="shared" si="583"/>
        <v>0</v>
      </c>
      <c r="E6236" s="18">
        <f>IF(G6236&gt;=0.3,(バックデータ一覧!$C$10*(バックデータ一覧!$C$12*計算過程!L6236+バックデータ一覧!$C$13*LN(計算過程!G6236)+バックデータ一覧!$C$14)^バックデータ一覧!$C$11+バックデータ一覧!$E$10*(計算過程!G6236/(バックデータ一覧!$E$12*計算過程!L6236+バックデータ一覧!$E$13*LN(計算過程!G6236)+バックデータ一覧!$E$14))^バックデータ一覧!$E$11)*計算過程!$W$11*10^-3,0)</f>
        <v>0</v>
      </c>
      <c r="F6236" s="18">
        <f>IF(G6236&lt;0.3,(バックデータ一覧!$C$10*(バックデータ一覧!$C$12*計算過程!L6236+バックデータ一覧!$C$13*LN(0.3)+バックデータ一覧!$C$14)^バックデータ一覧!$C$11+バックデータ一覧!$E$10*(0.3/(バックデータ一覧!$E$12*計算過程!L6236+バックデータ一覧!$E$13*LN(0.3)+バックデータ一覧!$E$14))^バックデータ一覧!$E$11)*計算過程!$W$11*計算過程!G6236/0.3*10^-3,0)</f>
        <v>0</v>
      </c>
      <c r="G6236" s="18">
        <f t="shared" si="584"/>
        <v>0</v>
      </c>
      <c r="H6236" s="18">
        <f t="shared" si="585"/>
        <v>0</v>
      </c>
      <c r="I6236" s="24">
        <v>0</v>
      </c>
      <c r="J6236" s="24">
        <v>0</v>
      </c>
      <c r="K6236" s="24">
        <v>0</v>
      </c>
      <c r="L6236" s="14">
        <f>貼り付けシート!C6236</f>
        <v>28.7</v>
      </c>
      <c r="M6236" s="14">
        <f>貼り付けシート!D6236</f>
        <v>12.3</v>
      </c>
      <c r="N6236" s="18">
        <f>貼り付けシート!E6236</f>
        <v>49.837962712679555</v>
      </c>
      <c r="O6236" s="18">
        <f>貼り付けシート!F6236</f>
        <v>0</v>
      </c>
      <c r="P6236" s="19">
        <f t="shared" si="586"/>
        <v>0</v>
      </c>
      <c r="Q6236" s="19">
        <f t="shared" si="587"/>
        <v>0</v>
      </c>
    </row>
    <row r="6237" spans="1:17">
      <c r="A6237" s="38">
        <v>41899</v>
      </c>
      <c r="B6237" s="49" t="s">
        <v>164</v>
      </c>
      <c r="C6237" s="24">
        <f t="shared" si="582"/>
        <v>30.406921776000001</v>
      </c>
      <c r="D6237" s="24">
        <f t="shared" si="583"/>
        <v>0</v>
      </c>
      <c r="E6237" s="18">
        <f>IF(G6237&gt;=0.3,(バックデータ一覧!$C$10*(バックデータ一覧!$C$12*計算過程!L6237+バックデータ一覧!$C$13*LN(計算過程!G6237)+バックデータ一覧!$C$14)^バックデータ一覧!$C$11+バックデータ一覧!$E$10*(計算過程!G6237/(バックデータ一覧!$E$12*計算過程!L6237+バックデータ一覧!$E$13*LN(計算過程!G6237)+バックデータ一覧!$E$14))^バックデータ一覧!$E$11)*計算過程!$W$11*10^-3,0)</f>
        <v>0</v>
      </c>
      <c r="F6237" s="18">
        <f>IF(G6237&lt;0.3,(バックデータ一覧!$C$10*(バックデータ一覧!$C$12*計算過程!L6237+バックデータ一覧!$C$13*LN(0.3)+バックデータ一覧!$C$14)^バックデータ一覧!$C$11+バックデータ一覧!$E$10*(0.3/(バックデータ一覧!$E$12*計算過程!L6237+バックデータ一覧!$E$13*LN(0.3)+バックデータ一覧!$E$14))^バックデータ一覧!$E$11)*計算過程!$W$11*計算過程!G6237/0.3*10^-3,0)</f>
        <v>0</v>
      </c>
      <c r="G6237" s="18">
        <f t="shared" si="584"/>
        <v>0</v>
      </c>
      <c r="H6237" s="18">
        <f t="shared" si="585"/>
        <v>0</v>
      </c>
      <c r="I6237" s="24">
        <v>0</v>
      </c>
      <c r="J6237" s="24">
        <v>0</v>
      </c>
      <c r="K6237" s="24">
        <v>0</v>
      </c>
      <c r="L6237" s="14">
        <f>貼り付けシート!C6237</f>
        <v>28.5</v>
      </c>
      <c r="M6237" s="14">
        <f>貼り付けシート!D6237</f>
        <v>12</v>
      </c>
      <c r="N6237" s="18">
        <f>貼り付けシート!E6237</f>
        <v>49.213089852485766</v>
      </c>
      <c r="O6237" s="18">
        <f>貼り付けシート!F6237</f>
        <v>0</v>
      </c>
      <c r="P6237" s="19">
        <f t="shared" si="586"/>
        <v>0</v>
      </c>
      <c r="Q6237" s="19">
        <f t="shared" si="587"/>
        <v>0</v>
      </c>
    </row>
    <row r="6238" spans="1:17">
      <c r="A6238" s="38">
        <v>41899</v>
      </c>
      <c r="B6238" s="49" t="s">
        <v>165</v>
      </c>
      <c r="C6238" s="24">
        <f t="shared" si="582"/>
        <v>30.406921776000001</v>
      </c>
      <c r="D6238" s="24">
        <f t="shared" si="583"/>
        <v>0</v>
      </c>
      <c r="E6238" s="18">
        <f>IF(G6238&gt;=0.3,(バックデータ一覧!$C$10*(バックデータ一覧!$C$12*計算過程!L6238+バックデータ一覧!$C$13*LN(計算過程!G6238)+バックデータ一覧!$C$14)^バックデータ一覧!$C$11+バックデータ一覧!$E$10*(計算過程!G6238/(バックデータ一覧!$E$12*計算過程!L6238+バックデータ一覧!$E$13*LN(計算過程!G6238)+バックデータ一覧!$E$14))^バックデータ一覧!$E$11)*計算過程!$W$11*10^-3,0)</f>
        <v>0</v>
      </c>
      <c r="F6238" s="18">
        <f>IF(G6238&lt;0.3,(バックデータ一覧!$C$10*(バックデータ一覧!$C$12*計算過程!L6238+バックデータ一覧!$C$13*LN(0.3)+バックデータ一覧!$C$14)^バックデータ一覧!$C$11+バックデータ一覧!$E$10*(0.3/(バックデータ一覧!$E$12*計算過程!L6238+バックデータ一覧!$E$13*LN(0.3)+バックデータ一覧!$E$14))^バックデータ一覧!$E$11)*計算過程!$W$11*計算過程!G6238/0.3*10^-3,0)</f>
        <v>0</v>
      </c>
      <c r="G6238" s="18">
        <f t="shared" si="584"/>
        <v>0</v>
      </c>
      <c r="H6238" s="18">
        <f t="shared" si="585"/>
        <v>0</v>
      </c>
      <c r="I6238" s="24">
        <v>0</v>
      </c>
      <c r="J6238" s="24">
        <v>0</v>
      </c>
      <c r="K6238" s="24">
        <v>0</v>
      </c>
      <c r="L6238" s="14">
        <f>貼り付けシート!C6238</f>
        <v>27.6</v>
      </c>
      <c r="M6238" s="14">
        <f>貼り付けシート!D6238</f>
        <v>11.6</v>
      </c>
      <c r="N6238" s="18">
        <f>貼り付けシート!E6238</f>
        <v>50.164926687758097</v>
      </c>
      <c r="O6238" s="18">
        <f>貼り付けシート!F6238</f>
        <v>0</v>
      </c>
      <c r="P6238" s="19">
        <f t="shared" si="586"/>
        <v>0</v>
      </c>
      <c r="Q6238" s="19">
        <f t="shared" si="587"/>
        <v>0</v>
      </c>
    </row>
    <row r="6239" spans="1:17">
      <c r="A6239" s="38">
        <v>41899</v>
      </c>
      <c r="B6239" s="49" t="s">
        <v>166</v>
      </c>
      <c r="C6239" s="24">
        <f t="shared" si="582"/>
        <v>30.406921776000001</v>
      </c>
      <c r="D6239" s="24">
        <f t="shared" si="583"/>
        <v>0</v>
      </c>
      <c r="E6239" s="18">
        <f>IF(G6239&gt;=0.3,(バックデータ一覧!$C$10*(バックデータ一覧!$C$12*計算過程!L6239+バックデータ一覧!$C$13*LN(計算過程!G6239)+バックデータ一覧!$C$14)^バックデータ一覧!$C$11+バックデータ一覧!$E$10*(計算過程!G6239/(バックデータ一覧!$E$12*計算過程!L6239+バックデータ一覧!$E$13*LN(計算過程!G6239)+バックデータ一覧!$E$14))^バックデータ一覧!$E$11)*計算過程!$W$11*10^-3,0)</f>
        <v>0</v>
      </c>
      <c r="F6239" s="18">
        <f>IF(G6239&lt;0.3,(バックデータ一覧!$C$10*(バックデータ一覧!$C$12*計算過程!L6239+バックデータ一覧!$C$13*LN(0.3)+バックデータ一覧!$C$14)^バックデータ一覧!$C$11+バックデータ一覧!$E$10*(0.3/(バックデータ一覧!$E$12*計算過程!L6239+バックデータ一覧!$E$13*LN(0.3)+バックデータ一覧!$E$14))^バックデータ一覧!$E$11)*計算過程!$W$11*計算過程!G6239/0.3*10^-3,0)</f>
        <v>0</v>
      </c>
      <c r="G6239" s="18">
        <f t="shared" si="584"/>
        <v>0</v>
      </c>
      <c r="H6239" s="18">
        <f t="shared" si="585"/>
        <v>0</v>
      </c>
      <c r="I6239" s="24">
        <v>0</v>
      </c>
      <c r="J6239" s="24">
        <v>0</v>
      </c>
      <c r="K6239" s="24">
        <v>0</v>
      </c>
      <c r="L6239" s="14">
        <f>貼り付けシート!C6239</f>
        <v>27.1</v>
      </c>
      <c r="M6239" s="14">
        <f>貼り付けシート!D6239</f>
        <v>10.7</v>
      </c>
      <c r="N6239" s="18">
        <f>貼り付けシート!E6239</f>
        <v>47.715516272062956</v>
      </c>
      <c r="O6239" s="18">
        <f>貼り付けシート!F6239</f>
        <v>0</v>
      </c>
      <c r="P6239" s="19">
        <f t="shared" si="586"/>
        <v>0</v>
      </c>
      <c r="Q6239" s="19">
        <f t="shared" si="587"/>
        <v>0</v>
      </c>
    </row>
    <row r="6240" spans="1:17">
      <c r="A6240" s="38">
        <v>41899</v>
      </c>
      <c r="B6240" s="49" t="s">
        <v>167</v>
      </c>
      <c r="C6240" s="24">
        <f t="shared" si="582"/>
        <v>30.406921776000001</v>
      </c>
      <c r="D6240" s="24">
        <f t="shared" si="583"/>
        <v>0</v>
      </c>
      <c r="E6240" s="18">
        <f>IF(G6240&gt;=0.3,(バックデータ一覧!$C$10*(バックデータ一覧!$C$12*計算過程!L6240+バックデータ一覧!$C$13*LN(計算過程!G6240)+バックデータ一覧!$C$14)^バックデータ一覧!$C$11+バックデータ一覧!$E$10*(計算過程!G6240/(バックデータ一覧!$E$12*計算過程!L6240+バックデータ一覧!$E$13*LN(計算過程!G6240)+バックデータ一覧!$E$14))^バックデータ一覧!$E$11)*計算過程!$W$11*10^-3,0)</f>
        <v>0</v>
      </c>
      <c r="F6240" s="18">
        <f>IF(G6240&lt;0.3,(バックデータ一覧!$C$10*(バックデータ一覧!$C$12*計算過程!L6240+バックデータ一覧!$C$13*LN(0.3)+バックデータ一覧!$C$14)^バックデータ一覧!$C$11+バックデータ一覧!$E$10*(0.3/(バックデータ一覧!$E$12*計算過程!L6240+バックデータ一覧!$E$13*LN(0.3)+バックデータ一覧!$E$14))^バックデータ一覧!$E$11)*計算過程!$W$11*計算過程!G6240/0.3*10^-3,0)</f>
        <v>0</v>
      </c>
      <c r="G6240" s="18">
        <f t="shared" si="584"/>
        <v>0</v>
      </c>
      <c r="H6240" s="18">
        <f t="shared" si="585"/>
        <v>0</v>
      </c>
      <c r="I6240" s="24">
        <v>0</v>
      </c>
      <c r="J6240" s="24">
        <v>0</v>
      </c>
      <c r="K6240" s="24">
        <v>0</v>
      </c>
      <c r="L6240" s="14">
        <f>貼り付けシート!C6240</f>
        <v>26.5</v>
      </c>
      <c r="M6240" s="14">
        <f>貼り付けシート!D6240</f>
        <v>11</v>
      </c>
      <c r="N6240" s="18">
        <f>貼り付けシート!E6240</f>
        <v>50.79089864044527</v>
      </c>
      <c r="O6240" s="18">
        <f>貼り付けシート!F6240</f>
        <v>0</v>
      </c>
      <c r="P6240" s="19">
        <f t="shared" si="586"/>
        <v>0</v>
      </c>
      <c r="Q6240" s="19">
        <f t="shared" si="587"/>
        <v>0</v>
      </c>
    </row>
    <row r="6241" spans="1:17">
      <c r="A6241" s="38">
        <v>41899</v>
      </c>
      <c r="B6241" s="49" t="s">
        <v>168</v>
      </c>
      <c r="C6241" s="24">
        <f t="shared" si="582"/>
        <v>30.406921776000001</v>
      </c>
      <c r="D6241" s="24">
        <f t="shared" si="583"/>
        <v>0</v>
      </c>
      <c r="E6241" s="18">
        <f>IF(G6241&gt;=0.3,(バックデータ一覧!$C$10*(バックデータ一覧!$C$12*計算過程!L6241+バックデータ一覧!$C$13*LN(計算過程!G6241)+バックデータ一覧!$C$14)^バックデータ一覧!$C$11+バックデータ一覧!$E$10*(計算過程!G6241/(バックデータ一覧!$E$12*計算過程!L6241+バックデータ一覧!$E$13*LN(計算過程!G6241)+バックデータ一覧!$E$14))^バックデータ一覧!$E$11)*計算過程!$W$11*10^-3,0)</f>
        <v>0</v>
      </c>
      <c r="F6241" s="18">
        <f>IF(G6241&lt;0.3,(バックデータ一覧!$C$10*(バックデータ一覧!$C$12*計算過程!L6241+バックデータ一覧!$C$13*LN(0.3)+バックデータ一覧!$C$14)^バックデータ一覧!$C$11+バックデータ一覧!$E$10*(0.3/(バックデータ一覧!$E$12*計算過程!L6241+バックデータ一覧!$E$13*LN(0.3)+バックデータ一覧!$E$14))^バックデータ一覧!$E$11)*計算過程!$W$11*計算過程!G6241/0.3*10^-3,0)</f>
        <v>0</v>
      </c>
      <c r="G6241" s="18">
        <f t="shared" si="584"/>
        <v>0</v>
      </c>
      <c r="H6241" s="18">
        <f t="shared" si="585"/>
        <v>0</v>
      </c>
      <c r="I6241" s="24">
        <v>0</v>
      </c>
      <c r="J6241" s="24">
        <v>0</v>
      </c>
      <c r="K6241" s="24">
        <v>0</v>
      </c>
      <c r="L6241" s="14">
        <f>貼り付けシート!C6241</f>
        <v>26.4</v>
      </c>
      <c r="M6241" s="14">
        <f>貼り付けシート!D6241</f>
        <v>11.8</v>
      </c>
      <c r="N6241" s="18">
        <f>貼り付けシート!E6241</f>
        <v>54.737801012059819</v>
      </c>
      <c r="O6241" s="18">
        <f>貼り付けシート!F6241</f>
        <v>0</v>
      </c>
      <c r="P6241" s="19">
        <f t="shared" si="586"/>
        <v>0</v>
      </c>
      <c r="Q6241" s="19">
        <f t="shared" si="587"/>
        <v>0</v>
      </c>
    </row>
    <row r="6242" spans="1:17">
      <c r="A6242" s="38">
        <v>41899</v>
      </c>
      <c r="B6242" s="49" t="s">
        <v>169</v>
      </c>
      <c r="C6242" s="24">
        <f t="shared" si="582"/>
        <v>30.406921776000001</v>
      </c>
      <c r="D6242" s="24">
        <f t="shared" si="583"/>
        <v>0</v>
      </c>
      <c r="E6242" s="18">
        <f>IF(G6242&gt;=0.3,(バックデータ一覧!$C$10*(バックデータ一覧!$C$12*計算過程!L6242+バックデータ一覧!$C$13*LN(計算過程!G6242)+バックデータ一覧!$C$14)^バックデータ一覧!$C$11+バックデータ一覧!$E$10*(計算過程!G6242/(バックデータ一覧!$E$12*計算過程!L6242+バックデータ一覧!$E$13*LN(計算過程!G6242)+バックデータ一覧!$E$14))^バックデータ一覧!$E$11)*計算過程!$W$11*10^-3,0)</f>
        <v>0</v>
      </c>
      <c r="F6242" s="18">
        <f>IF(G6242&lt;0.3,(バックデータ一覧!$C$10*(バックデータ一覧!$C$12*計算過程!L6242+バックデータ一覧!$C$13*LN(0.3)+バックデータ一覧!$C$14)^バックデータ一覧!$C$11+バックデータ一覧!$E$10*(0.3/(バックデータ一覧!$E$12*計算過程!L6242+バックデータ一覧!$E$13*LN(0.3)+バックデータ一覧!$E$14))^バックデータ一覧!$E$11)*計算過程!$W$11*計算過程!G6242/0.3*10^-3,0)</f>
        <v>0</v>
      </c>
      <c r="G6242" s="18">
        <f t="shared" si="584"/>
        <v>0</v>
      </c>
      <c r="H6242" s="18">
        <f t="shared" si="585"/>
        <v>0</v>
      </c>
      <c r="I6242" s="24">
        <v>0</v>
      </c>
      <c r="J6242" s="24">
        <v>0</v>
      </c>
      <c r="K6242" s="24">
        <v>0</v>
      </c>
      <c r="L6242" s="14">
        <f>貼り付けシート!C6242</f>
        <v>24.6</v>
      </c>
      <c r="M6242" s="14">
        <f>貼り付けシート!D6242</f>
        <v>13.8</v>
      </c>
      <c r="N6242" s="18">
        <f>貼り付けシート!E6242</f>
        <v>71.013682015036878</v>
      </c>
      <c r="O6242" s="18">
        <f>貼り付けシート!F6242</f>
        <v>0</v>
      </c>
      <c r="P6242" s="19">
        <f t="shared" si="586"/>
        <v>0</v>
      </c>
      <c r="Q6242" s="19">
        <f t="shared" si="587"/>
        <v>0</v>
      </c>
    </row>
    <row r="6243" spans="1:17">
      <c r="A6243" s="38">
        <v>41899</v>
      </c>
      <c r="B6243" s="49" t="s">
        <v>170</v>
      </c>
      <c r="C6243" s="24">
        <f t="shared" si="582"/>
        <v>30.406921776000001</v>
      </c>
      <c r="D6243" s="24">
        <f t="shared" si="583"/>
        <v>0</v>
      </c>
      <c r="E6243" s="18">
        <f>IF(G6243&gt;=0.3,(バックデータ一覧!$C$10*(バックデータ一覧!$C$12*計算過程!L6243+バックデータ一覧!$C$13*LN(計算過程!G6243)+バックデータ一覧!$C$14)^バックデータ一覧!$C$11+バックデータ一覧!$E$10*(計算過程!G6243/(バックデータ一覧!$E$12*計算過程!L6243+バックデータ一覧!$E$13*LN(計算過程!G6243)+バックデータ一覧!$E$14))^バックデータ一覧!$E$11)*計算過程!$W$11*10^-3,0)</f>
        <v>0</v>
      </c>
      <c r="F6243" s="18">
        <f>IF(G6243&lt;0.3,(バックデータ一覧!$C$10*(バックデータ一覧!$C$12*計算過程!L6243+バックデータ一覧!$C$13*LN(0.3)+バックデータ一覧!$C$14)^バックデータ一覧!$C$11+バックデータ一覧!$E$10*(0.3/(バックデータ一覧!$E$12*計算過程!L6243+バックデータ一覧!$E$13*LN(0.3)+バックデータ一覧!$E$14))^バックデータ一覧!$E$11)*計算過程!$W$11*計算過程!G6243/0.3*10^-3,0)</f>
        <v>0</v>
      </c>
      <c r="G6243" s="18">
        <f t="shared" si="584"/>
        <v>0</v>
      </c>
      <c r="H6243" s="18">
        <f t="shared" si="585"/>
        <v>0</v>
      </c>
      <c r="I6243" s="24">
        <v>0</v>
      </c>
      <c r="J6243" s="24">
        <v>0</v>
      </c>
      <c r="K6243" s="24">
        <v>0</v>
      </c>
      <c r="L6243" s="14">
        <f>貼り付けシート!C6243</f>
        <v>24.3</v>
      </c>
      <c r="M6243" s="14">
        <f>貼り付けシート!D6243</f>
        <v>13.4</v>
      </c>
      <c r="N6243" s="18">
        <f>貼り付けシート!E6243</f>
        <v>70.249095953284069</v>
      </c>
      <c r="O6243" s="18">
        <f>貼り付けシート!F6243</f>
        <v>0</v>
      </c>
      <c r="P6243" s="19">
        <f t="shared" si="586"/>
        <v>0</v>
      </c>
      <c r="Q6243" s="19">
        <f t="shared" si="587"/>
        <v>0</v>
      </c>
    </row>
    <row r="6244" spans="1:17">
      <c r="A6244" s="38">
        <v>41899</v>
      </c>
      <c r="B6244" s="49" t="s">
        <v>171</v>
      </c>
      <c r="C6244" s="24">
        <f t="shared" si="582"/>
        <v>30.406921776000001</v>
      </c>
      <c r="D6244" s="24">
        <f t="shared" si="583"/>
        <v>0</v>
      </c>
      <c r="E6244" s="18">
        <f>IF(G6244&gt;=0.3,(バックデータ一覧!$C$10*(バックデータ一覧!$C$12*計算過程!L6244+バックデータ一覧!$C$13*LN(計算過程!G6244)+バックデータ一覧!$C$14)^バックデータ一覧!$C$11+バックデータ一覧!$E$10*(計算過程!G6244/(バックデータ一覧!$E$12*計算過程!L6244+バックデータ一覧!$E$13*LN(計算過程!G6244)+バックデータ一覧!$E$14))^バックデータ一覧!$E$11)*計算過程!$W$11*10^-3,0)</f>
        <v>0</v>
      </c>
      <c r="F6244" s="18">
        <f>IF(G6244&lt;0.3,(バックデータ一覧!$C$10*(バックデータ一覧!$C$12*計算過程!L6244+バックデータ一覧!$C$13*LN(0.3)+バックデータ一覧!$C$14)^バックデータ一覧!$C$11+バックデータ一覧!$E$10*(0.3/(バックデータ一覧!$E$12*計算過程!L6244+バックデータ一覧!$E$13*LN(0.3)+バックデータ一覧!$E$14))^バックデータ一覧!$E$11)*計算過程!$W$11*計算過程!G6244/0.3*10^-3,0)</f>
        <v>0</v>
      </c>
      <c r="G6244" s="18">
        <f t="shared" si="584"/>
        <v>0</v>
      </c>
      <c r="H6244" s="18">
        <f t="shared" si="585"/>
        <v>0</v>
      </c>
      <c r="I6244" s="24">
        <v>0</v>
      </c>
      <c r="J6244" s="24">
        <v>0</v>
      </c>
      <c r="K6244" s="24">
        <v>0</v>
      </c>
      <c r="L6244" s="14">
        <f>貼り付けシート!C6244</f>
        <v>23.7</v>
      </c>
      <c r="M6244" s="14">
        <f>貼り付けシート!D6244</f>
        <v>13.4</v>
      </c>
      <c r="N6244" s="18">
        <f>貼り付けシート!E6244</f>
        <v>72.827229426112581</v>
      </c>
      <c r="O6244" s="18">
        <f>貼り付けシート!F6244</f>
        <v>0</v>
      </c>
      <c r="P6244" s="19">
        <f t="shared" si="586"/>
        <v>0</v>
      </c>
      <c r="Q6244" s="19">
        <f t="shared" si="587"/>
        <v>0</v>
      </c>
    </row>
    <row r="6245" spans="1:17">
      <c r="A6245" s="38">
        <v>41899</v>
      </c>
      <c r="B6245" s="49" t="s">
        <v>172</v>
      </c>
      <c r="C6245" s="24">
        <f t="shared" si="582"/>
        <v>30.406921776000001</v>
      </c>
      <c r="D6245" s="24">
        <f t="shared" si="583"/>
        <v>0</v>
      </c>
      <c r="E6245" s="18">
        <f>IF(G6245&gt;=0.3,(バックデータ一覧!$C$10*(バックデータ一覧!$C$12*計算過程!L6245+バックデータ一覧!$C$13*LN(計算過程!G6245)+バックデータ一覧!$C$14)^バックデータ一覧!$C$11+バックデータ一覧!$E$10*(計算過程!G6245/(バックデータ一覧!$E$12*計算過程!L6245+バックデータ一覧!$E$13*LN(計算過程!G6245)+バックデータ一覧!$E$14))^バックデータ一覧!$E$11)*計算過程!$W$11*10^-3,0)</f>
        <v>0</v>
      </c>
      <c r="F6245" s="18">
        <f>IF(G6245&lt;0.3,(バックデータ一覧!$C$10*(バックデータ一覧!$C$12*計算過程!L6245+バックデータ一覧!$C$13*LN(0.3)+バックデータ一覧!$C$14)^バックデータ一覧!$C$11+バックデータ一覧!$E$10*(0.3/(バックデータ一覧!$E$12*計算過程!L6245+バックデータ一覧!$E$13*LN(0.3)+バックデータ一覧!$E$14))^バックデータ一覧!$E$11)*計算過程!$W$11*計算過程!G6245/0.3*10^-3,0)</f>
        <v>0</v>
      </c>
      <c r="G6245" s="18">
        <f t="shared" si="584"/>
        <v>0</v>
      </c>
      <c r="H6245" s="18">
        <f t="shared" si="585"/>
        <v>0</v>
      </c>
      <c r="I6245" s="24">
        <v>0</v>
      </c>
      <c r="J6245" s="24">
        <v>0</v>
      </c>
      <c r="K6245" s="24">
        <v>0</v>
      </c>
      <c r="L6245" s="14">
        <f>貼り付けシート!C6245</f>
        <v>23.2</v>
      </c>
      <c r="M6245" s="14">
        <f>貼り付けシート!D6245</f>
        <v>13</v>
      </c>
      <c r="N6245" s="18">
        <f>貼り付けシート!E6245</f>
        <v>72.862653420942237</v>
      </c>
      <c r="O6245" s="18">
        <f>貼り付けシート!F6245</f>
        <v>0</v>
      </c>
      <c r="P6245" s="19">
        <f t="shared" si="586"/>
        <v>0</v>
      </c>
      <c r="Q6245" s="19">
        <f t="shared" si="587"/>
        <v>0</v>
      </c>
    </row>
    <row r="6246" spans="1:17">
      <c r="A6246" s="38">
        <v>41900</v>
      </c>
      <c r="B6246" s="49" t="s">
        <v>149</v>
      </c>
      <c r="C6246" s="24">
        <f t="shared" si="582"/>
        <v>30.406921776000001</v>
      </c>
      <c r="D6246" s="24">
        <f t="shared" si="583"/>
        <v>0</v>
      </c>
      <c r="E6246" s="18">
        <f>IF(G6246&gt;=0.3,(バックデータ一覧!$C$10*(バックデータ一覧!$C$12*計算過程!L6246+バックデータ一覧!$C$13*LN(計算過程!G6246)+バックデータ一覧!$C$14)^バックデータ一覧!$C$11+バックデータ一覧!$E$10*(計算過程!G6246/(バックデータ一覧!$E$12*計算過程!L6246+バックデータ一覧!$E$13*LN(計算過程!G6246)+バックデータ一覧!$E$14))^バックデータ一覧!$E$11)*計算過程!$W$11*10^-3,0)</f>
        <v>0</v>
      </c>
      <c r="F6246" s="18">
        <f>IF(G6246&lt;0.3,(バックデータ一覧!$C$10*(バックデータ一覧!$C$12*計算過程!L6246+バックデータ一覧!$C$13*LN(0.3)+バックデータ一覧!$C$14)^バックデータ一覧!$C$11+バックデータ一覧!$E$10*(0.3/(バックデータ一覧!$E$12*計算過程!L6246+バックデータ一覧!$E$13*LN(0.3)+バックデータ一覧!$E$14))^バックデータ一覧!$E$11)*計算過程!$W$11*計算過程!G6246/0.3*10^-3,0)</f>
        <v>0</v>
      </c>
      <c r="G6246" s="18">
        <f t="shared" si="584"/>
        <v>0</v>
      </c>
      <c r="H6246" s="18">
        <f t="shared" si="585"/>
        <v>0</v>
      </c>
      <c r="I6246" s="24">
        <v>0</v>
      </c>
      <c r="J6246" s="24">
        <v>0</v>
      </c>
      <c r="K6246" s="24">
        <v>0</v>
      </c>
      <c r="L6246" s="14">
        <f>貼り付けシート!C6246</f>
        <v>22.1</v>
      </c>
      <c r="M6246" s="14">
        <f>貼り付けシート!D6246</f>
        <v>13.1</v>
      </c>
      <c r="N6246" s="18">
        <f>貼り付けシート!E6246</f>
        <v>78.480162409060569</v>
      </c>
      <c r="O6246" s="18">
        <f>貼り付けシート!F6246</f>
        <v>0</v>
      </c>
      <c r="P6246" s="19">
        <f t="shared" si="586"/>
        <v>0</v>
      </c>
      <c r="Q6246" s="19">
        <f t="shared" si="587"/>
        <v>0</v>
      </c>
    </row>
    <row r="6247" spans="1:17">
      <c r="A6247" s="38">
        <v>41900</v>
      </c>
      <c r="B6247" s="49" t="s">
        <v>150</v>
      </c>
      <c r="C6247" s="24">
        <f t="shared" si="582"/>
        <v>30.406921776000001</v>
      </c>
      <c r="D6247" s="24">
        <f t="shared" si="583"/>
        <v>0</v>
      </c>
      <c r="E6247" s="18">
        <f>IF(G6247&gt;=0.3,(バックデータ一覧!$C$10*(バックデータ一覧!$C$12*計算過程!L6247+バックデータ一覧!$C$13*LN(計算過程!G6247)+バックデータ一覧!$C$14)^バックデータ一覧!$C$11+バックデータ一覧!$E$10*(計算過程!G6247/(バックデータ一覧!$E$12*計算過程!L6247+バックデータ一覧!$E$13*LN(計算過程!G6247)+バックデータ一覧!$E$14))^バックデータ一覧!$E$11)*計算過程!$W$11*10^-3,0)</f>
        <v>0</v>
      </c>
      <c r="F6247" s="18">
        <f>IF(G6247&lt;0.3,(バックデータ一覧!$C$10*(バックデータ一覧!$C$12*計算過程!L6247+バックデータ一覧!$C$13*LN(0.3)+バックデータ一覧!$C$14)^バックデータ一覧!$C$11+バックデータ一覧!$E$10*(0.3/(バックデータ一覧!$E$12*計算過程!L6247+バックデータ一覧!$E$13*LN(0.3)+バックデータ一覧!$E$14))^バックデータ一覧!$E$11)*計算過程!$W$11*計算過程!G6247/0.3*10^-3,0)</f>
        <v>0</v>
      </c>
      <c r="G6247" s="18">
        <f t="shared" si="584"/>
        <v>0</v>
      </c>
      <c r="H6247" s="18">
        <f t="shared" si="585"/>
        <v>0</v>
      </c>
      <c r="I6247" s="24">
        <v>0</v>
      </c>
      <c r="J6247" s="24">
        <v>0</v>
      </c>
      <c r="K6247" s="24">
        <v>0</v>
      </c>
      <c r="L6247" s="14">
        <f>貼り付けシート!C6247</f>
        <v>21.7</v>
      </c>
      <c r="M6247" s="14">
        <f>貼り付けシート!D6247</f>
        <v>12.8</v>
      </c>
      <c r="N6247" s="18">
        <f>貼り付けシート!E6247</f>
        <v>78.61553452445888</v>
      </c>
      <c r="O6247" s="18">
        <f>貼り付けシート!F6247</f>
        <v>0</v>
      </c>
      <c r="P6247" s="19">
        <f t="shared" si="586"/>
        <v>0</v>
      </c>
      <c r="Q6247" s="19">
        <f t="shared" si="587"/>
        <v>0</v>
      </c>
    </row>
    <row r="6248" spans="1:17">
      <c r="A6248" s="38">
        <v>41900</v>
      </c>
      <c r="B6248" s="49" t="s">
        <v>151</v>
      </c>
      <c r="C6248" s="24">
        <f t="shared" si="582"/>
        <v>30.406921776000001</v>
      </c>
      <c r="D6248" s="24">
        <f t="shared" si="583"/>
        <v>0</v>
      </c>
      <c r="E6248" s="18">
        <f>IF(G6248&gt;=0.3,(バックデータ一覧!$C$10*(バックデータ一覧!$C$12*計算過程!L6248+バックデータ一覧!$C$13*LN(計算過程!G6248)+バックデータ一覧!$C$14)^バックデータ一覧!$C$11+バックデータ一覧!$E$10*(計算過程!G6248/(バックデータ一覧!$E$12*計算過程!L6248+バックデータ一覧!$E$13*LN(計算過程!G6248)+バックデータ一覧!$E$14))^バックデータ一覧!$E$11)*計算過程!$W$11*10^-3,0)</f>
        <v>0</v>
      </c>
      <c r="F6248" s="18">
        <f>IF(G6248&lt;0.3,(バックデータ一覧!$C$10*(バックデータ一覧!$C$12*計算過程!L6248+バックデータ一覧!$C$13*LN(0.3)+バックデータ一覧!$C$14)^バックデータ一覧!$C$11+バックデータ一覧!$E$10*(0.3/(バックデータ一覧!$E$12*計算過程!L6248+バックデータ一覧!$E$13*LN(0.3)+バックデータ一覧!$E$14))^バックデータ一覧!$E$11)*計算過程!$W$11*計算過程!G6248/0.3*10^-3,0)</f>
        <v>0</v>
      </c>
      <c r="G6248" s="18">
        <f t="shared" si="584"/>
        <v>0</v>
      </c>
      <c r="H6248" s="18">
        <f t="shared" si="585"/>
        <v>0</v>
      </c>
      <c r="I6248" s="24">
        <v>0</v>
      </c>
      <c r="J6248" s="24">
        <v>0</v>
      </c>
      <c r="K6248" s="24">
        <v>0</v>
      </c>
      <c r="L6248" s="14">
        <f>貼り付けシート!C6248</f>
        <v>20.9</v>
      </c>
      <c r="M6248" s="14">
        <f>貼り付けシート!D6248</f>
        <v>12.4</v>
      </c>
      <c r="N6248" s="18">
        <f>貼り付けシート!E6248</f>
        <v>80.038916871034161</v>
      </c>
      <c r="O6248" s="18">
        <f>貼り付けシート!F6248</f>
        <v>0</v>
      </c>
      <c r="P6248" s="19">
        <f t="shared" si="586"/>
        <v>0</v>
      </c>
      <c r="Q6248" s="19">
        <f t="shared" si="587"/>
        <v>0</v>
      </c>
    </row>
    <row r="6249" spans="1:17">
      <c r="A6249" s="38">
        <v>41900</v>
      </c>
      <c r="B6249" s="49" t="s">
        <v>152</v>
      </c>
      <c r="C6249" s="24">
        <f t="shared" si="582"/>
        <v>30.406921776000001</v>
      </c>
      <c r="D6249" s="24">
        <f t="shared" si="583"/>
        <v>0</v>
      </c>
      <c r="E6249" s="18">
        <f>IF(G6249&gt;=0.3,(バックデータ一覧!$C$10*(バックデータ一覧!$C$12*計算過程!L6249+バックデータ一覧!$C$13*LN(計算過程!G6249)+バックデータ一覧!$C$14)^バックデータ一覧!$C$11+バックデータ一覧!$E$10*(計算過程!G6249/(バックデータ一覧!$E$12*計算過程!L6249+バックデータ一覧!$E$13*LN(計算過程!G6249)+バックデータ一覧!$E$14))^バックデータ一覧!$E$11)*計算過程!$W$11*10^-3,0)</f>
        <v>0</v>
      </c>
      <c r="F6249" s="18">
        <f>IF(G6249&lt;0.3,(バックデータ一覧!$C$10*(バックデータ一覧!$C$12*計算過程!L6249+バックデータ一覧!$C$13*LN(0.3)+バックデータ一覧!$C$14)^バックデータ一覧!$C$11+バックデータ一覧!$E$10*(0.3/(バックデータ一覧!$E$12*計算過程!L6249+バックデータ一覧!$E$13*LN(0.3)+バックデータ一覧!$E$14))^バックデータ一覧!$E$11)*計算過程!$W$11*計算過程!G6249/0.3*10^-3,0)</f>
        <v>0</v>
      </c>
      <c r="G6249" s="18">
        <f t="shared" si="584"/>
        <v>0</v>
      </c>
      <c r="H6249" s="18">
        <f t="shared" si="585"/>
        <v>0</v>
      </c>
      <c r="I6249" s="24">
        <v>0</v>
      </c>
      <c r="J6249" s="24">
        <v>0</v>
      </c>
      <c r="K6249" s="24">
        <v>0</v>
      </c>
      <c r="L6249" s="14">
        <f>貼り付けシート!C6249</f>
        <v>20.2</v>
      </c>
      <c r="M6249" s="14">
        <f>貼り付けシート!D6249</f>
        <v>12.5</v>
      </c>
      <c r="N6249" s="18">
        <f>貼り付けシート!E6249</f>
        <v>84.231224461558952</v>
      </c>
      <c r="O6249" s="18">
        <f>貼り付けシート!F6249</f>
        <v>0</v>
      </c>
      <c r="P6249" s="19">
        <f t="shared" si="586"/>
        <v>0</v>
      </c>
      <c r="Q6249" s="19">
        <f t="shared" si="587"/>
        <v>0</v>
      </c>
    </row>
    <row r="6250" spans="1:17">
      <c r="A6250" s="38">
        <v>41900</v>
      </c>
      <c r="B6250" s="49" t="s">
        <v>153</v>
      </c>
      <c r="C6250" s="24">
        <f t="shared" si="582"/>
        <v>30.406921776000001</v>
      </c>
      <c r="D6250" s="24">
        <f t="shared" si="583"/>
        <v>0</v>
      </c>
      <c r="E6250" s="18">
        <f>IF(G6250&gt;=0.3,(バックデータ一覧!$C$10*(バックデータ一覧!$C$12*計算過程!L6250+バックデータ一覧!$C$13*LN(計算過程!G6250)+バックデータ一覧!$C$14)^バックデータ一覧!$C$11+バックデータ一覧!$E$10*(計算過程!G6250/(バックデータ一覧!$E$12*計算過程!L6250+バックデータ一覧!$E$13*LN(計算過程!G6250)+バックデータ一覧!$E$14))^バックデータ一覧!$E$11)*計算過程!$W$11*10^-3,0)</f>
        <v>0</v>
      </c>
      <c r="F6250" s="18">
        <f>IF(G6250&lt;0.3,(バックデータ一覧!$C$10*(バックデータ一覧!$C$12*計算過程!L6250+バックデータ一覧!$C$13*LN(0.3)+バックデータ一覧!$C$14)^バックデータ一覧!$C$11+バックデータ一覧!$E$10*(0.3/(バックデータ一覧!$E$12*計算過程!L6250+バックデータ一覧!$E$13*LN(0.3)+バックデータ一覧!$E$14))^バックデータ一覧!$E$11)*計算過程!$W$11*計算過程!G6250/0.3*10^-3,0)</f>
        <v>0</v>
      </c>
      <c r="G6250" s="18">
        <f t="shared" si="584"/>
        <v>0</v>
      </c>
      <c r="H6250" s="18">
        <f t="shared" si="585"/>
        <v>0</v>
      </c>
      <c r="I6250" s="24">
        <v>0</v>
      </c>
      <c r="J6250" s="24">
        <v>0</v>
      </c>
      <c r="K6250" s="24">
        <v>0</v>
      </c>
      <c r="L6250" s="14">
        <f>貼り付けシート!C6250</f>
        <v>19.600000000000001</v>
      </c>
      <c r="M6250" s="14">
        <f>貼り付けシート!D6250</f>
        <v>12.4</v>
      </c>
      <c r="N6250" s="18">
        <f>貼り付けシート!E6250</f>
        <v>86.73758146168106</v>
      </c>
      <c r="O6250" s="18">
        <f>貼り付けシート!F6250</f>
        <v>0</v>
      </c>
      <c r="P6250" s="19">
        <f t="shared" si="586"/>
        <v>0</v>
      </c>
      <c r="Q6250" s="19">
        <f t="shared" si="587"/>
        <v>0</v>
      </c>
    </row>
    <row r="6251" spans="1:17">
      <c r="A6251" s="38">
        <v>41900</v>
      </c>
      <c r="B6251" s="49" t="s">
        <v>154</v>
      </c>
      <c r="C6251" s="24">
        <f t="shared" si="582"/>
        <v>30.406921776000001</v>
      </c>
      <c r="D6251" s="24">
        <f t="shared" si="583"/>
        <v>0</v>
      </c>
      <c r="E6251" s="18">
        <f>IF(G6251&gt;=0.3,(バックデータ一覧!$C$10*(バックデータ一覧!$C$12*計算過程!L6251+バックデータ一覧!$C$13*LN(計算過程!G6251)+バックデータ一覧!$C$14)^バックデータ一覧!$C$11+バックデータ一覧!$E$10*(計算過程!G6251/(バックデータ一覧!$E$12*計算過程!L6251+バックデータ一覧!$E$13*LN(計算過程!G6251)+バックデータ一覧!$E$14))^バックデータ一覧!$E$11)*計算過程!$W$11*10^-3,0)</f>
        <v>0</v>
      </c>
      <c r="F6251" s="18">
        <f>IF(G6251&lt;0.3,(バックデータ一覧!$C$10*(バックデータ一覧!$C$12*計算過程!L6251+バックデータ一覧!$C$13*LN(0.3)+バックデータ一覧!$C$14)^バックデータ一覧!$C$11+バックデータ一覧!$E$10*(0.3/(バックデータ一覧!$E$12*計算過程!L6251+バックデータ一覧!$E$13*LN(0.3)+バックデータ一覧!$E$14))^バックデータ一覧!$E$11)*計算過程!$W$11*計算過程!G6251/0.3*10^-3,0)</f>
        <v>0</v>
      </c>
      <c r="G6251" s="18">
        <f t="shared" si="584"/>
        <v>0</v>
      </c>
      <c r="H6251" s="18">
        <f t="shared" si="585"/>
        <v>0</v>
      </c>
      <c r="I6251" s="24">
        <v>0</v>
      </c>
      <c r="J6251" s="24">
        <v>0</v>
      </c>
      <c r="K6251" s="24">
        <v>0</v>
      </c>
      <c r="L6251" s="14">
        <f>貼り付けシート!C6251</f>
        <v>19.399999999999999</v>
      </c>
      <c r="M6251" s="14">
        <f>貼り付けシート!D6251</f>
        <v>11.8</v>
      </c>
      <c r="N6251" s="18">
        <f>貼り付けシート!E6251</f>
        <v>83.6526962714467</v>
      </c>
      <c r="O6251" s="18">
        <f>貼り付けシート!F6251</f>
        <v>0</v>
      </c>
      <c r="P6251" s="19">
        <f t="shared" si="586"/>
        <v>0</v>
      </c>
      <c r="Q6251" s="19">
        <f t="shared" si="587"/>
        <v>0</v>
      </c>
    </row>
    <row r="6252" spans="1:17">
      <c r="A6252" s="38">
        <v>41900</v>
      </c>
      <c r="B6252" s="49" t="s">
        <v>155</v>
      </c>
      <c r="C6252" s="24">
        <f t="shared" si="582"/>
        <v>30.406921776000001</v>
      </c>
      <c r="D6252" s="24">
        <f t="shared" si="583"/>
        <v>0</v>
      </c>
      <c r="E6252" s="18">
        <f>IF(G6252&gt;=0.3,(バックデータ一覧!$C$10*(バックデータ一覧!$C$12*計算過程!L6252+バックデータ一覧!$C$13*LN(計算過程!G6252)+バックデータ一覧!$C$14)^バックデータ一覧!$C$11+バックデータ一覧!$E$10*(計算過程!G6252/(バックデータ一覧!$E$12*計算過程!L6252+バックデータ一覧!$E$13*LN(計算過程!G6252)+バックデータ一覧!$E$14))^バックデータ一覧!$E$11)*計算過程!$W$11*10^-3,0)</f>
        <v>0</v>
      </c>
      <c r="F6252" s="18">
        <f>IF(G6252&lt;0.3,(バックデータ一覧!$C$10*(バックデータ一覧!$C$12*計算過程!L6252+バックデータ一覧!$C$13*LN(0.3)+バックデータ一覧!$C$14)^バックデータ一覧!$C$11+バックデータ一覧!$E$10*(0.3/(バックデータ一覧!$E$12*計算過程!L6252+バックデータ一覧!$E$13*LN(0.3)+バックデータ一覧!$E$14))^バックデータ一覧!$E$11)*計算過程!$W$11*計算過程!G6252/0.3*10^-3,0)</f>
        <v>0</v>
      </c>
      <c r="G6252" s="18">
        <f t="shared" si="584"/>
        <v>0</v>
      </c>
      <c r="H6252" s="18">
        <f t="shared" si="585"/>
        <v>0</v>
      </c>
      <c r="I6252" s="24">
        <v>0</v>
      </c>
      <c r="J6252" s="24">
        <v>0</v>
      </c>
      <c r="K6252" s="24">
        <v>0</v>
      </c>
      <c r="L6252" s="14">
        <f>貼り付けシート!C6252</f>
        <v>19.8</v>
      </c>
      <c r="M6252" s="14">
        <f>貼り付けシート!D6252</f>
        <v>12</v>
      </c>
      <c r="N6252" s="18">
        <f>貼り付けシート!E6252</f>
        <v>82.955992913837093</v>
      </c>
      <c r="O6252" s="18">
        <f>貼り付けシート!F6252</f>
        <v>0</v>
      </c>
      <c r="P6252" s="19">
        <f t="shared" si="586"/>
        <v>0</v>
      </c>
      <c r="Q6252" s="19">
        <f t="shared" si="587"/>
        <v>0</v>
      </c>
    </row>
    <row r="6253" spans="1:17">
      <c r="A6253" s="38">
        <v>41900</v>
      </c>
      <c r="B6253" s="49" t="s">
        <v>156</v>
      </c>
      <c r="C6253" s="24">
        <f t="shared" si="582"/>
        <v>30.406921776000001</v>
      </c>
      <c r="D6253" s="24">
        <f t="shared" si="583"/>
        <v>0</v>
      </c>
      <c r="E6253" s="18">
        <f>IF(G6253&gt;=0.3,(バックデータ一覧!$C$10*(バックデータ一覧!$C$12*計算過程!L6253+バックデータ一覧!$C$13*LN(計算過程!G6253)+バックデータ一覧!$C$14)^バックデータ一覧!$C$11+バックデータ一覧!$E$10*(計算過程!G6253/(バックデータ一覧!$E$12*計算過程!L6253+バックデータ一覧!$E$13*LN(計算過程!G6253)+バックデータ一覧!$E$14))^バックデータ一覧!$E$11)*計算過程!$W$11*10^-3,0)</f>
        <v>0</v>
      </c>
      <c r="F6253" s="18">
        <f>IF(G6253&lt;0.3,(バックデータ一覧!$C$10*(バックデータ一覧!$C$12*計算過程!L6253+バックデータ一覧!$C$13*LN(0.3)+バックデータ一覧!$C$14)^バックデータ一覧!$C$11+バックデータ一覧!$E$10*(0.3/(バックデータ一覧!$E$12*計算過程!L6253+バックデータ一覧!$E$13*LN(0.3)+バックデータ一覧!$E$14))^バックデータ一覧!$E$11)*計算過程!$W$11*計算過程!G6253/0.3*10^-3,0)</f>
        <v>0</v>
      </c>
      <c r="G6253" s="18">
        <f t="shared" si="584"/>
        <v>0</v>
      </c>
      <c r="H6253" s="18">
        <f t="shared" si="585"/>
        <v>0</v>
      </c>
      <c r="I6253" s="24">
        <v>0</v>
      </c>
      <c r="J6253" s="24">
        <v>0</v>
      </c>
      <c r="K6253" s="24">
        <v>0</v>
      </c>
      <c r="L6253" s="14">
        <f>貼り付けシート!C6253</f>
        <v>22</v>
      </c>
      <c r="M6253" s="14">
        <f>貼り付けシート!D6253</f>
        <v>12.7</v>
      </c>
      <c r="N6253" s="18">
        <f>貼り付けシート!E6253</f>
        <v>76.597400308704295</v>
      </c>
      <c r="O6253" s="18">
        <f>貼り付けシート!F6253</f>
        <v>0</v>
      </c>
      <c r="P6253" s="19">
        <f t="shared" si="586"/>
        <v>0</v>
      </c>
      <c r="Q6253" s="19">
        <f t="shared" si="587"/>
        <v>0</v>
      </c>
    </row>
    <row r="6254" spans="1:17">
      <c r="A6254" s="38">
        <v>41900</v>
      </c>
      <c r="B6254" s="49" t="s">
        <v>157</v>
      </c>
      <c r="C6254" s="24">
        <f t="shared" si="582"/>
        <v>30.406921776000001</v>
      </c>
      <c r="D6254" s="24">
        <f t="shared" si="583"/>
        <v>0</v>
      </c>
      <c r="E6254" s="18">
        <f>IF(G6254&gt;=0.3,(バックデータ一覧!$C$10*(バックデータ一覧!$C$12*計算過程!L6254+バックデータ一覧!$C$13*LN(計算過程!G6254)+バックデータ一覧!$C$14)^バックデータ一覧!$C$11+バックデータ一覧!$E$10*(計算過程!G6254/(バックデータ一覧!$E$12*計算過程!L6254+バックデータ一覧!$E$13*LN(計算過程!G6254)+バックデータ一覧!$E$14))^バックデータ一覧!$E$11)*計算過程!$W$11*10^-3,0)</f>
        <v>0</v>
      </c>
      <c r="F6254" s="18">
        <f>IF(G6254&lt;0.3,(バックデータ一覧!$C$10*(バックデータ一覧!$C$12*計算過程!L6254+バックデータ一覧!$C$13*LN(0.3)+バックデータ一覧!$C$14)^バックデータ一覧!$C$11+バックデータ一覧!$E$10*(0.3/(バックデータ一覧!$E$12*計算過程!L6254+バックデータ一覧!$E$13*LN(0.3)+バックデータ一覧!$E$14))^バックデータ一覧!$E$11)*計算過程!$W$11*計算過程!G6254/0.3*10^-3,0)</f>
        <v>0</v>
      </c>
      <c r="G6254" s="18">
        <f t="shared" si="584"/>
        <v>0</v>
      </c>
      <c r="H6254" s="18">
        <f t="shared" si="585"/>
        <v>0</v>
      </c>
      <c r="I6254" s="24">
        <v>0</v>
      </c>
      <c r="J6254" s="24">
        <v>0</v>
      </c>
      <c r="K6254" s="24">
        <v>0</v>
      </c>
      <c r="L6254" s="14">
        <f>貼り付けシート!C6254</f>
        <v>25.2</v>
      </c>
      <c r="M6254" s="14">
        <f>貼り付けシート!D6254</f>
        <v>12.8</v>
      </c>
      <c r="N6254" s="18">
        <f>貼り付けシート!E6254</f>
        <v>63.651779653402144</v>
      </c>
      <c r="O6254" s="18">
        <f>貼り付けシート!F6254</f>
        <v>0</v>
      </c>
      <c r="P6254" s="19">
        <f t="shared" si="586"/>
        <v>0</v>
      </c>
      <c r="Q6254" s="19">
        <f t="shared" si="587"/>
        <v>0</v>
      </c>
    </row>
    <row r="6255" spans="1:17">
      <c r="A6255" s="38">
        <v>41900</v>
      </c>
      <c r="B6255" s="49" t="s">
        <v>158</v>
      </c>
      <c r="C6255" s="24">
        <f t="shared" si="582"/>
        <v>30.406921776000001</v>
      </c>
      <c r="D6255" s="24">
        <f t="shared" si="583"/>
        <v>0</v>
      </c>
      <c r="E6255" s="18">
        <f>IF(G6255&gt;=0.3,(バックデータ一覧!$C$10*(バックデータ一覧!$C$12*計算過程!L6255+バックデータ一覧!$C$13*LN(計算過程!G6255)+バックデータ一覧!$C$14)^バックデータ一覧!$C$11+バックデータ一覧!$E$10*(計算過程!G6255/(バックデータ一覧!$E$12*計算過程!L6255+バックデータ一覧!$E$13*LN(計算過程!G6255)+バックデータ一覧!$E$14))^バックデータ一覧!$E$11)*計算過程!$W$11*10^-3,0)</f>
        <v>0</v>
      </c>
      <c r="F6255" s="18">
        <f>IF(G6255&lt;0.3,(バックデータ一覧!$C$10*(バックデータ一覧!$C$12*計算過程!L6255+バックデータ一覧!$C$13*LN(0.3)+バックデータ一覧!$C$14)^バックデータ一覧!$C$11+バックデータ一覧!$E$10*(0.3/(バックデータ一覧!$E$12*計算過程!L6255+バックデータ一覧!$E$13*LN(0.3)+バックデータ一覧!$E$14))^バックデータ一覧!$E$11)*計算過程!$W$11*計算過程!G6255/0.3*10^-3,0)</f>
        <v>0</v>
      </c>
      <c r="G6255" s="18">
        <f t="shared" si="584"/>
        <v>0</v>
      </c>
      <c r="H6255" s="18">
        <f t="shared" si="585"/>
        <v>0</v>
      </c>
      <c r="I6255" s="24">
        <v>0</v>
      </c>
      <c r="J6255" s="24">
        <v>0</v>
      </c>
      <c r="K6255" s="24">
        <v>0</v>
      </c>
      <c r="L6255" s="14">
        <f>貼り付けシート!C6255</f>
        <v>27.7</v>
      </c>
      <c r="M6255" s="14">
        <f>貼り付けシート!D6255</f>
        <v>11.8</v>
      </c>
      <c r="N6255" s="18">
        <f>貼り付けシート!E6255</f>
        <v>50.71654162504008</v>
      </c>
      <c r="O6255" s="18">
        <f>貼り付けシート!F6255</f>
        <v>0</v>
      </c>
      <c r="P6255" s="19">
        <f t="shared" si="586"/>
        <v>0</v>
      </c>
      <c r="Q6255" s="19">
        <f t="shared" si="587"/>
        <v>0</v>
      </c>
    </row>
    <row r="6256" spans="1:17">
      <c r="A6256" s="38">
        <v>41900</v>
      </c>
      <c r="B6256" s="49" t="s">
        <v>159</v>
      </c>
      <c r="C6256" s="24">
        <f t="shared" si="582"/>
        <v>30.406921776000001</v>
      </c>
      <c r="D6256" s="24">
        <f t="shared" si="583"/>
        <v>0</v>
      </c>
      <c r="E6256" s="18">
        <f>IF(G6256&gt;=0.3,(バックデータ一覧!$C$10*(バックデータ一覧!$C$12*計算過程!L6256+バックデータ一覧!$C$13*LN(計算過程!G6256)+バックデータ一覧!$C$14)^バックデータ一覧!$C$11+バックデータ一覧!$E$10*(計算過程!G6256/(バックデータ一覧!$E$12*計算過程!L6256+バックデータ一覧!$E$13*LN(計算過程!G6256)+バックデータ一覧!$E$14))^バックデータ一覧!$E$11)*計算過程!$W$11*10^-3,0)</f>
        <v>0</v>
      </c>
      <c r="F6256" s="18">
        <f>IF(G6256&lt;0.3,(バックデータ一覧!$C$10*(バックデータ一覧!$C$12*計算過程!L6256+バックデータ一覧!$C$13*LN(0.3)+バックデータ一覧!$C$14)^バックデータ一覧!$C$11+バックデータ一覧!$E$10*(0.3/(バックデータ一覧!$E$12*計算過程!L6256+バックデータ一覧!$E$13*LN(0.3)+バックデータ一覧!$E$14))^バックデータ一覧!$E$11)*計算過程!$W$11*計算過程!G6256/0.3*10^-3,0)</f>
        <v>0</v>
      </c>
      <c r="G6256" s="18">
        <f t="shared" si="584"/>
        <v>0</v>
      </c>
      <c r="H6256" s="18">
        <f t="shared" si="585"/>
        <v>0</v>
      </c>
      <c r="I6256" s="24">
        <v>0</v>
      </c>
      <c r="J6256" s="24">
        <v>0</v>
      </c>
      <c r="K6256" s="24">
        <v>0</v>
      </c>
      <c r="L6256" s="14">
        <f>貼り付けシート!C6256</f>
        <v>29</v>
      </c>
      <c r="M6256" s="14">
        <f>貼り付けシート!D6256</f>
        <v>11.5</v>
      </c>
      <c r="N6256" s="18">
        <f>貼り付けシート!E6256</f>
        <v>45.851882434253611</v>
      </c>
      <c r="O6256" s="18">
        <f>貼り付けシート!F6256</f>
        <v>0</v>
      </c>
      <c r="P6256" s="19">
        <f t="shared" si="586"/>
        <v>0</v>
      </c>
      <c r="Q6256" s="19">
        <f t="shared" si="587"/>
        <v>0</v>
      </c>
    </row>
    <row r="6257" spans="1:17">
      <c r="A6257" s="38">
        <v>41900</v>
      </c>
      <c r="B6257" s="49" t="s">
        <v>160</v>
      </c>
      <c r="C6257" s="24">
        <f t="shared" si="582"/>
        <v>30.406921776000001</v>
      </c>
      <c r="D6257" s="24">
        <f t="shared" si="583"/>
        <v>0</v>
      </c>
      <c r="E6257" s="18">
        <f>IF(G6257&gt;=0.3,(バックデータ一覧!$C$10*(バックデータ一覧!$C$12*計算過程!L6257+バックデータ一覧!$C$13*LN(計算過程!G6257)+バックデータ一覧!$C$14)^バックデータ一覧!$C$11+バックデータ一覧!$E$10*(計算過程!G6257/(バックデータ一覧!$E$12*計算過程!L6257+バックデータ一覧!$E$13*LN(計算過程!G6257)+バックデータ一覧!$E$14))^バックデータ一覧!$E$11)*計算過程!$W$11*10^-3,0)</f>
        <v>0</v>
      </c>
      <c r="F6257" s="18">
        <f>IF(G6257&lt;0.3,(バックデータ一覧!$C$10*(バックデータ一覧!$C$12*計算過程!L6257+バックデータ一覧!$C$13*LN(0.3)+バックデータ一覧!$C$14)^バックデータ一覧!$C$11+バックデータ一覧!$E$10*(0.3/(バックデータ一覧!$E$12*計算過程!L6257+バックデータ一覧!$E$13*LN(0.3)+バックデータ一覧!$E$14))^バックデータ一覧!$E$11)*計算過程!$W$11*計算過程!G6257/0.3*10^-3,0)</f>
        <v>0</v>
      </c>
      <c r="G6257" s="18">
        <f t="shared" si="584"/>
        <v>0</v>
      </c>
      <c r="H6257" s="18">
        <f t="shared" si="585"/>
        <v>0</v>
      </c>
      <c r="I6257" s="24">
        <v>0</v>
      </c>
      <c r="J6257" s="24">
        <v>0</v>
      </c>
      <c r="K6257" s="24">
        <v>0</v>
      </c>
      <c r="L6257" s="14">
        <f>貼り付けシート!C6257</f>
        <v>29</v>
      </c>
      <c r="M6257" s="14">
        <f>貼り付けシート!D6257</f>
        <v>13.6</v>
      </c>
      <c r="N6257" s="18">
        <f>貼り付けシート!E6257</f>
        <v>54.045677935337423</v>
      </c>
      <c r="O6257" s="18">
        <f>貼り付けシート!F6257</f>
        <v>0</v>
      </c>
      <c r="P6257" s="19">
        <f t="shared" si="586"/>
        <v>0</v>
      </c>
      <c r="Q6257" s="19">
        <f t="shared" si="587"/>
        <v>0</v>
      </c>
    </row>
    <row r="6258" spans="1:17">
      <c r="A6258" s="38">
        <v>41900</v>
      </c>
      <c r="B6258" s="49" t="s">
        <v>161</v>
      </c>
      <c r="C6258" s="24">
        <f t="shared" si="582"/>
        <v>30.406921776000001</v>
      </c>
      <c r="D6258" s="24">
        <f t="shared" si="583"/>
        <v>0</v>
      </c>
      <c r="E6258" s="18">
        <f>IF(G6258&gt;=0.3,(バックデータ一覧!$C$10*(バックデータ一覧!$C$12*計算過程!L6258+バックデータ一覧!$C$13*LN(計算過程!G6258)+バックデータ一覧!$C$14)^バックデータ一覧!$C$11+バックデータ一覧!$E$10*(計算過程!G6258/(バックデータ一覧!$E$12*計算過程!L6258+バックデータ一覧!$E$13*LN(計算過程!G6258)+バックデータ一覧!$E$14))^バックデータ一覧!$E$11)*計算過程!$W$11*10^-3,0)</f>
        <v>0</v>
      </c>
      <c r="F6258" s="18">
        <f>IF(G6258&lt;0.3,(バックデータ一覧!$C$10*(バックデータ一覧!$C$12*計算過程!L6258+バックデータ一覧!$C$13*LN(0.3)+バックデータ一覧!$C$14)^バックデータ一覧!$C$11+バックデータ一覧!$E$10*(0.3/(バックデータ一覧!$E$12*計算過程!L6258+バックデータ一覧!$E$13*LN(0.3)+バックデータ一覧!$E$14))^バックデータ一覧!$E$11)*計算過程!$W$11*計算過程!G6258/0.3*10^-3,0)</f>
        <v>0</v>
      </c>
      <c r="G6258" s="18">
        <f t="shared" si="584"/>
        <v>0</v>
      </c>
      <c r="H6258" s="18">
        <f t="shared" si="585"/>
        <v>0</v>
      </c>
      <c r="I6258" s="24">
        <v>0</v>
      </c>
      <c r="J6258" s="24">
        <v>0</v>
      </c>
      <c r="K6258" s="24">
        <v>0</v>
      </c>
      <c r="L6258" s="14">
        <f>貼り付けシート!C6258</f>
        <v>28.7</v>
      </c>
      <c r="M6258" s="14">
        <f>貼り付けシート!D6258</f>
        <v>13.6</v>
      </c>
      <c r="N6258" s="18">
        <f>貼り付けシート!E6258</f>
        <v>54.992681977937217</v>
      </c>
      <c r="O6258" s="18">
        <f>貼り付けシート!F6258</f>
        <v>0</v>
      </c>
      <c r="P6258" s="19">
        <f t="shared" si="586"/>
        <v>0</v>
      </c>
      <c r="Q6258" s="19">
        <f t="shared" si="587"/>
        <v>0</v>
      </c>
    </row>
    <row r="6259" spans="1:17">
      <c r="A6259" s="38">
        <v>41900</v>
      </c>
      <c r="B6259" s="49" t="s">
        <v>162</v>
      </c>
      <c r="C6259" s="24">
        <f t="shared" si="582"/>
        <v>30.406921776000001</v>
      </c>
      <c r="D6259" s="24">
        <f t="shared" si="583"/>
        <v>0</v>
      </c>
      <c r="E6259" s="18">
        <f>IF(G6259&gt;=0.3,(バックデータ一覧!$C$10*(バックデータ一覧!$C$12*計算過程!L6259+バックデータ一覧!$C$13*LN(計算過程!G6259)+バックデータ一覧!$C$14)^バックデータ一覧!$C$11+バックデータ一覧!$E$10*(計算過程!G6259/(バックデータ一覧!$E$12*計算過程!L6259+バックデータ一覧!$E$13*LN(計算過程!G6259)+バックデータ一覧!$E$14))^バックデータ一覧!$E$11)*計算過程!$W$11*10^-3,0)</f>
        <v>0</v>
      </c>
      <c r="F6259" s="18">
        <f>IF(G6259&lt;0.3,(バックデータ一覧!$C$10*(バックデータ一覧!$C$12*計算過程!L6259+バックデータ一覧!$C$13*LN(0.3)+バックデータ一覧!$C$14)^バックデータ一覧!$C$11+バックデータ一覧!$E$10*(0.3/(バックデータ一覧!$E$12*計算過程!L6259+バックデータ一覧!$E$13*LN(0.3)+バックデータ一覧!$E$14))^バックデータ一覧!$E$11)*計算過程!$W$11*計算過程!G6259/0.3*10^-3,0)</f>
        <v>0</v>
      </c>
      <c r="G6259" s="18">
        <f t="shared" si="584"/>
        <v>0</v>
      </c>
      <c r="H6259" s="18">
        <f t="shared" si="585"/>
        <v>0</v>
      </c>
      <c r="I6259" s="24">
        <v>0</v>
      </c>
      <c r="J6259" s="24">
        <v>0</v>
      </c>
      <c r="K6259" s="24">
        <v>0</v>
      </c>
      <c r="L6259" s="14">
        <f>貼り付けシート!C6259</f>
        <v>28.5</v>
      </c>
      <c r="M6259" s="14">
        <f>貼り付けシート!D6259</f>
        <v>14.7</v>
      </c>
      <c r="N6259" s="18">
        <f>貼り付けシート!E6259</f>
        <v>60.030385164022412</v>
      </c>
      <c r="O6259" s="18">
        <f>貼り付けシート!F6259</f>
        <v>0</v>
      </c>
      <c r="P6259" s="19">
        <f t="shared" si="586"/>
        <v>0</v>
      </c>
      <c r="Q6259" s="19">
        <f t="shared" si="587"/>
        <v>0</v>
      </c>
    </row>
    <row r="6260" spans="1:17">
      <c r="A6260" s="38">
        <v>41900</v>
      </c>
      <c r="B6260" s="49" t="s">
        <v>163</v>
      </c>
      <c r="C6260" s="24">
        <f t="shared" si="582"/>
        <v>30.406921776000001</v>
      </c>
      <c r="D6260" s="24">
        <f t="shared" si="583"/>
        <v>0</v>
      </c>
      <c r="E6260" s="18">
        <f>IF(G6260&gt;=0.3,(バックデータ一覧!$C$10*(バックデータ一覧!$C$12*計算過程!L6260+バックデータ一覧!$C$13*LN(計算過程!G6260)+バックデータ一覧!$C$14)^バックデータ一覧!$C$11+バックデータ一覧!$E$10*(計算過程!G6260/(バックデータ一覧!$E$12*計算過程!L6260+バックデータ一覧!$E$13*LN(計算過程!G6260)+バックデータ一覧!$E$14))^バックデータ一覧!$E$11)*計算過程!$W$11*10^-3,0)</f>
        <v>0</v>
      </c>
      <c r="F6260" s="18">
        <f>IF(G6260&lt;0.3,(バックデータ一覧!$C$10*(バックデータ一覧!$C$12*計算過程!L6260+バックデータ一覧!$C$13*LN(0.3)+バックデータ一覧!$C$14)^バックデータ一覧!$C$11+バックデータ一覧!$E$10*(0.3/(バックデータ一覧!$E$12*計算過程!L6260+バックデータ一覧!$E$13*LN(0.3)+バックデータ一覧!$E$14))^バックデータ一覧!$E$11)*計算過程!$W$11*計算過程!G6260/0.3*10^-3,0)</f>
        <v>0</v>
      </c>
      <c r="G6260" s="18">
        <f t="shared" si="584"/>
        <v>0</v>
      </c>
      <c r="H6260" s="18">
        <f t="shared" si="585"/>
        <v>0</v>
      </c>
      <c r="I6260" s="24">
        <v>0</v>
      </c>
      <c r="J6260" s="24">
        <v>0</v>
      </c>
      <c r="K6260" s="24">
        <v>0</v>
      </c>
      <c r="L6260" s="14">
        <f>貼り付けシート!C6260</f>
        <v>28.4</v>
      </c>
      <c r="M6260" s="14">
        <f>貼り付けシート!D6260</f>
        <v>15.4</v>
      </c>
      <c r="N6260" s="18">
        <f>貼り付けシート!E6260</f>
        <v>63.185807153429685</v>
      </c>
      <c r="O6260" s="18">
        <f>貼り付けシート!F6260</f>
        <v>0</v>
      </c>
      <c r="P6260" s="19">
        <f t="shared" si="586"/>
        <v>0</v>
      </c>
      <c r="Q6260" s="19">
        <f t="shared" si="587"/>
        <v>0</v>
      </c>
    </row>
    <row r="6261" spans="1:17">
      <c r="A6261" s="38">
        <v>41900</v>
      </c>
      <c r="B6261" s="49" t="s">
        <v>164</v>
      </c>
      <c r="C6261" s="24">
        <f t="shared" si="582"/>
        <v>30.406921776000001</v>
      </c>
      <c r="D6261" s="24">
        <f t="shared" si="583"/>
        <v>0</v>
      </c>
      <c r="E6261" s="18">
        <f>IF(G6261&gt;=0.3,(バックデータ一覧!$C$10*(バックデータ一覧!$C$12*計算過程!L6261+バックデータ一覧!$C$13*LN(計算過程!G6261)+バックデータ一覧!$C$14)^バックデータ一覧!$C$11+バックデータ一覧!$E$10*(計算過程!G6261/(バックデータ一覧!$E$12*計算過程!L6261+バックデータ一覧!$E$13*LN(計算過程!G6261)+バックデータ一覧!$E$14))^バックデータ一覧!$E$11)*計算過程!$W$11*10^-3,0)</f>
        <v>0</v>
      </c>
      <c r="F6261" s="18">
        <f>IF(G6261&lt;0.3,(バックデータ一覧!$C$10*(バックデータ一覧!$C$12*計算過程!L6261+バックデータ一覧!$C$13*LN(0.3)+バックデータ一覧!$C$14)^バックデータ一覧!$C$11+バックデータ一覧!$E$10*(0.3/(バックデータ一覧!$E$12*計算過程!L6261+バックデータ一覧!$E$13*LN(0.3)+バックデータ一覧!$E$14))^バックデータ一覧!$E$11)*計算過程!$W$11*計算過程!G6261/0.3*10^-3,0)</f>
        <v>0</v>
      </c>
      <c r="G6261" s="18">
        <f t="shared" si="584"/>
        <v>0</v>
      </c>
      <c r="H6261" s="18">
        <f t="shared" si="585"/>
        <v>0</v>
      </c>
      <c r="I6261" s="24">
        <v>0</v>
      </c>
      <c r="J6261" s="24">
        <v>0</v>
      </c>
      <c r="K6261" s="24">
        <v>0</v>
      </c>
      <c r="L6261" s="14">
        <f>貼り付けシート!C6261</f>
        <v>28.2</v>
      </c>
      <c r="M6261" s="14">
        <f>貼り付けシート!D6261</f>
        <v>16.2</v>
      </c>
      <c r="N6261" s="18">
        <f>貼り付けシート!E6261</f>
        <v>67.161325741955892</v>
      </c>
      <c r="O6261" s="18">
        <f>貼り付けシート!F6261</f>
        <v>0</v>
      </c>
      <c r="P6261" s="19">
        <f t="shared" si="586"/>
        <v>0</v>
      </c>
      <c r="Q6261" s="19">
        <f t="shared" si="587"/>
        <v>0</v>
      </c>
    </row>
    <row r="6262" spans="1:17">
      <c r="A6262" s="38">
        <v>41900</v>
      </c>
      <c r="B6262" s="49" t="s">
        <v>165</v>
      </c>
      <c r="C6262" s="24">
        <f t="shared" si="582"/>
        <v>30.406921776000001</v>
      </c>
      <c r="D6262" s="24">
        <f t="shared" si="583"/>
        <v>0</v>
      </c>
      <c r="E6262" s="18">
        <f>IF(G6262&gt;=0.3,(バックデータ一覧!$C$10*(バックデータ一覧!$C$12*計算過程!L6262+バックデータ一覧!$C$13*LN(計算過程!G6262)+バックデータ一覧!$C$14)^バックデータ一覧!$C$11+バックデータ一覧!$E$10*(計算過程!G6262/(バックデータ一覧!$E$12*計算過程!L6262+バックデータ一覧!$E$13*LN(計算過程!G6262)+バックデータ一覧!$E$14))^バックデータ一覧!$E$11)*計算過程!$W$11*10^-3,0)</f>
        <v>0</v>
      </c>
      <c r="F6262" s="18">
        <f>IF(G6262&lt;0.3,(バックデータ一覧!$C$10*(バックデータ一覧!$C$12*計算過程!L6262+バックデータ一覧!$C$13*LN(0.3)+バックデータ一覧!$C$14)^バックデータ一覧!$C$11+バックデータ一覧!$E$10*(0.3/(バックデータ一覧!$E$12*計算過程!L6262+バックデータ一覧!$E$13*LN(0.3)+バックデータ一覧!$E$14))^バックデータ一覧!$E$11)*計算過程!$W$11*計算過程!G6262/0.3*10^-3,0)</f>
        <v>0</v>
      </c>
      <c r="G6262" s="18">
        <f t="shared" si="584"/>
        <v>0</v>
      </c>
      <c r="H6262" s="18">
        <f t="shared" si="585"/>
        <v>0</v>
      </c>
      <c r="I6262" s="24">
        <v>0</v>
      </c>
      <c r="J6262" s="24">
        <v>0</v>
      </c>
      <c r="K6262" s="24">
        <v>0</v>
      </c>
      <c r="L6262" s="14">
        <f>貼り付けシート!C6262</f>
        <v>27.8</v>
      </c>
      <c r="M6262" s="14">
        <f>貼り付けシート!D6262</f>
        <v>14</v>
      </c>
      <c r="N6262" s="18">
        <f>貼り付けシート!E6262</f>
        <v>59.614951132978554</v>
      </c>
      <c r="O6262" s="18">
        <f>貼り付けシート!F6262</f>
        <v>0</v>
      </c>
      <c r="P6262" s="19">
        <f t="shared" si="586"/>
        <v>0</v>
      </c>
      <c r="Q6262" s="19">
        <f t="shared" si="587"/>
        <v>0</v>
      </c>
    </row>
    <row r="6263" spans="1:17">
      <c r="A6263" s="38">
        <v>41900</v>
      </c>
      <c r="B6263" s="49" t="s">
        <v>166</v>
      </c>
      <c r="C6263" s="24">
        <f t="shared" si="582"/>
        <v>30.406921776000001</v>
      </c>
      <c r="D6263" s="24">
        <f t="shared" si="583"/>
        <v>0</v>
      </c>
      <c r="E6263" s="18">
        <f>IF(G6263&gt;=0.3,(バックデータ一覧!$C$10*(バックデータ一覧!$C$12*計算過程!L6263+バックデータ一覧!$C$13*LN(計算過程!G6263)+バックデータ一覧!$C$14)^バックデータ一覧!$C$11+バックデータ一覧!$E$10*(計算過程!G6263/(バックデータ一覧!$E$12*計算過程!L6263+バックデータ一覧!$E$13*LN(計算過程!G6263)+バックデータ一覧!$E$14))^バックデータ一覧!$E$11)*計算過程!$W$11*10^-3,0)</f>
        <v>0</v>
      </c>
      <c r="F6263" s="18">
        <f>IF(G6263&lt;0.3,(バックデータ一覧!$C$10*(バックデータ一覧!$C$12*計算過程!L6263+バックデータ一覧!$C$13*LN(0.3)+バックデータ一覧!$C$14)^バックデータ一覧!$C$11+バックデータ一覧!$E$10*(0.3/(バックデータ一覧!$E$12*計算過程!L6263+バックデータ一覧!$E$13*LN(0.3)+バックデータ一覧!$E$14))^バックデータ一覧!$E$11)*計算過程!$W$11*計算過程!G6263/0.3*10^-3,0)</f>
        <v>0</v>
      </c>
      <c r="G6263" s="18">
        <f t="shared" si="584"/>
        <v>0</v>
      </c>
      <c r="H6263" s="18">
        <f t="shared" si="585"/>
        <v>0</v>
      </c>
      <c r="I6263" s="24">
        <v>0</v>
      </c>
      <c r="J6263" s="24">
        <v>0</v>
      </c>
      <c r="K6263" s="24">
        <v>0</v>
      </c>
      <c r="L6263" s="14">
        <f>貼り付けシート!C6263</f>
        <v>26.9</v>
      </c>
      <c r="M6263" s="14">
        <f>貼り付けシート!D6263</f>
        <v>15.5</v>
      </c>
      <c r="N6263" s="18">
        <f>貼り付けシート!E6263</f>
        <v>69.410505091150199</v>
      </c>
      <c r="O6263" s="18">
        <f>貼り付けシート!F6263</f>
        <v>0</v>
      </c>
      <c r="P6263" s="19">
        <f t="shared" si="586"/>
        <v>0</v>
      </c>
      <c r="Q6263" s="19">
        <f t="shared" si="587"/>
        <v>0</v>
      </c>
    </row>
    <row r="6264" spans="1:17">
      <c r="A6264" s="38">
        <v>41900</v>
      </c>
      <c r="B6264" s="49" t="s">
        <v>167</v>
      </c>
      <c r="C6264" s="24">
        <f t="shared" si="582"/>
        <v>30.406921776000001</v>
      </c>
      <c r="D6264" s="24">
        <f t="shared" si="583"/>
        <v>0</v>
      </c>
      <c r="E6264" s="18">
        <f>IF(G6264&gt;=0.3,(バックデータ一覧!$C$10*(バックデータ一覧!$C$12*計算過程!L6264+バックデータ一覧!$C$13*LN(計算過程!G6264)+バックデータ一覧!$C$14)^バックデータ一覧!$C$11+バックデータ一覧!$E$10*(計算過程!G6264/(バックデータ一覧!$E$12*計算過程!L6264+バックデータ一覧!$E$13*LN(計算過程!G6264)+バックデータ一覧!$E$14))^バックデータ一覧!$E$11)*計算過程!$W$11*10^-3,0)</f>
        <v>0</v>
      </c>
      <c r="F6264" s="18">
        <f>IF(G6264&lt;0.3,(バックデータ一覧!$C$10*(バックデータ一覧!$C$12*計算過程!L6264+バックデータ一覧!$C$13*LN(0.3)+バックデータ一覧!$C$14)^バックデータ一覧!$C$11+バックデータ一覧!$E$10*(0.3/(バックデータ一覧!$E$12*計算過程!L6264+バックデータ一覧!$E$13*LN(0.3)+バックデータ一覧!$E$14))^バックデータ一覧!$E$11)*計算過程!$W$11*計算過程!G6264/0.3*10^-3,0)</f>
        <v>0</v>
      </c>
      <c r="G6264" s="18">
        <f t="shared" si="584"/>
        <v>0</v>
      </c>
      <c r="H6264" s="18">
        <f t="shared" si="585"/>
        <v>0</v>
      </c>
      <c r="I6264" s="24">
        <v>0</v>
      </c>
      <c r="J6264" s="24">
        <v>0</v>
      </c>
      <c r="K6264" s="24">
        <v>0</v>
      </c>
      <c r="L6264" s="14">
        <f>貼り付けシート!C6264</f>
        <v>26.5</v>
      </c>
      <c r="M6264" s="14">
        <f>貼り付けシート!D6264</f>
        <v>15.6</v>
      </c>
      <c r="N6264" s="18">
        <f>貼り付けシート!E6264</f>
        <v>71.511059355348024</v>
      </c>
      <c r="O6264" s="18">
        <f>貼り付けシート!F6264</f>
        <v>0</v>
      </c>
      <c r="P6264" s="19">
        <f t="shared" si="586"/>
        <v>0</v>
      </c>
      <c r="Q6264" s="19">
        <f t="shared" si="587"/>
        <v>0</v>
      </c>
    </row>
    <row r="6265" spans="1:17">
      <c r="A6265" s="38">
        <v>41900</v>
      </c>
      <c r="B6265" s="49" t="s">
        <v>168</v>
      </c>
      <c r="C6265" s="24">
        <f t="shared" si="582"/>
        <v>30.406921776000001</v>
      </c>
      <c r="D6265" s="24">
        <f t="shared" si="583"/>
        <v>0</v>
      </c>
      <c r="E6265" s="18">
        <f>IF(G6265&gt;=0.3,(バックデータ一覧!$C$10*(バックデータ一覧!$C$12*計算過程!L6265+バックデータ一覧!$C$13*LN(計算過程!G6265)+バックデータ一覧!$C$14)^バックデータ一覧!$C$11+バックデータ一覧!$E$10*(計算過程!G6265/(バックデータ一覧!$E$12*計算過程!L6265+バックデータ一覧!$E$13*LN(計算過程!G6265)+バックデータ一覧!$E$14))^バックデータ一覧!$E$11)*計算過程!$W$11*10^-3,0)</f>
        <v>0</v>
      </c>
      <c r="F6265" s="18">
        <f>IF(G6265&lt;0.3,(バックデータ一覧!$C$10*(バックデータ一覧!$C$12*計算過程!L6265+バックデータ一覧!$C$13*LN(0.3)+バックデータ一覧!$C$14)^バックデータ一覧!$C$11+バックデータ一覧!$E$10*(0.3/(バックデータ一覧!$E$12*計算過程!L6265+バックデータ一覧!$E$13*LN(0.3)+バックデータ一覧!$E$14))^バックデータ一覧!$E$11)*計算過程!$W$11*計算過程!G6265/0.3*10^-3,0)</f>
        <v>0</v>
      </c>
      <c r="G6265" s="18">
        <f t="shared" si="584"/>
        <v>0</v>
      </c>
      <c r="H6265" s="18">
        <f t="shared" si="585"/>
        <v>0</v>
      </c>
      <c r="I6265" s="24">
        <v>0</v>
      </c>
      <c r="J6265" s="24">
        <v>0</v>
      </c>
      <c r="K6265" s="24">
        <v>0</v>
      </c>
      <c r="L6265" s="14">
        <f>貼り付けシート!C6265</f>
        <v>25.7</v>
      </c>
      <c r="M6265" s="14">
        <f>貼り付けシート!D6265</f>
        <v>16.3</v>
      </c>
      <c r="N6265" s="18">
        <f>貼り付けシート!E6265</f>
        <v>78.25271291926191</v>
      </c>
      <c r="O6265" s="18">
        <f>貼り付けシート!F6265</f>
        <v>0</v>
      </c>
      <c r="P6265" s="19">
        <f t="shared" si="586"/>
        <v>0</v>
      </c>
      <c r="Q6265" s="19">
        <f t="shared" si="587"/>
        <v>0</v>
      </c>
    </row>
    <row r="6266" spans="1:17">
      <c r="A6266" s="38">
        <v>41900</v>
      </c>
      <c r="B6266" s="49" t="s">
        <v>169</v>
      </c>
      <c r="C6266" s="24">
        <f t="shared" si="582"/>
        <v>30.406921776000001</v>
      </c>
      <c r="D6266" s="24">
        <f t="shared" si="583"/>
        <v>0</v>
      </c>
      <c r="E6266" s="18">
        <f>IF(G6266&gt;=0.3,(バックデータ一覧!$C$10*(バックデータ一覧!$C$12*計算過程!L6266+バックデータ一覧!$C$13*LN(計算過程!G6266)+バックデータ一覧!$C$14)^バックデータ一覧!$C$11+バックデータ一覧!$E$10*(計算過程!G6266/(バックデータ一覧!$E$12*計算過程!L6266+バックデータ一覧!$E$13*LN(計算過程!G6266)+バックデータ一覧!$E$14))^バックデータ一覧!$E$11)*計算過程!$W$11*10^-3,0)</f>
        <v>0</v>
      </c>
      <c r="F6266" s="18">
        <f>IF(G6266&lt;0.3,(バックデータ一覧!$C$10*(バックデータ一覧!$C$12*計算過程!L6266+バックデータ一覧!$C$13*LN(0.3)+バックデータ一覧!$C$14)^バックデータ一覧!$C$11+バックデータ一覧!$E$10*(0.3/(バックデータ一覧!$E$12*計算過程!L6266+バックデータ一覧!$E$13*LN(0.3)+バックデータ一覧!$E$14))^バックデータ一覧!$E$11)*計算過程!$W$11*計算過程!G6266/0.3*10^-3,0)</f>
        <v>0</v>
      </c>
      <c r="G6266" s="18">
        <f t="shared" si="584"/>
        <v>0</v>
      </c>
      <c r="H6266" s="18">
        <f t="shared" si="585"/>
        <v>0</v>
      </c>
      <c r="I6266" s="24">
        <v>0</v>
      </c>
      <c r="J6266" s="24">
        <v>0</v>
      </c>
      <c r="K6266" s="24">
        <v>0</v>
      </c>
      <c r="L6266" s="14">
        <f>貼り付けシート!C6266</f>
        <v>24.7</v>
      </c>
      <c r="M6266" s="14">
        <f>貼り付けシート!D6266</f>
        <v>15.9</v>
      </c>
      <c r="N6266" s="18">
        <f>貼り付けシート!E6266</f>
        <v>81.064751994278069</v>
      </c>
      <c r="O6266" s="18">
        <f>貼り付けシート!F6266</f>
        <v>0</v>
      </c>
      <c r="P6266" s="19">
        <f t="shared" si="586"/>
        <v>0</v>
      </c>
      <c r="Q6266" s="19">
        <f t="shared" si="587"/>
        <v>0</v>
      </c>
    </row>
    <row r="6267" spans="1:17">
      <c r="A6267" s="38">
        <v>41900</v>
      </c>
      <c r="B6267" s="49" t="s">
        <v>170</v>
      </c>
      <c r="C6267" s="24">
        <f t="shared" si="582"/>
        <v>30.406921776000001</v>
      </c>
      <c r="D6267" s="24">
        <f t="shared" si="583"/>
        <v>0</v>
      </c>
      <c r="E6267" s="18">
        <f>IF(G6267&gt;=0.3,(バックデータ一覧!$C$10*(バックデータ一覧!$C$12*計算過程!L6267+バックデータ一覧!$C$13*LN(計算過程!G6267)+バックデータ一覧!$C$14)^バックデータ一覧!$C$11+バックデータ一覧!$E$10*(計算過程!G6267/(バックデータ一覧!$E$12*計算過程!L6267+バックデータ一覧!$E$13*LN(計算過程!G6267)+バックデータ一覧!$E$14))^バックデータ一覧!$E$11)*計算過程!$W$11*10^-3,0)</f>
        <v>0</v>
      </c>
      <c r="F6267" s="18">
        <f>IF(G6267&lt;0.3,(バックデータ一覧!$C$10*(バックデータ一覧!$C$12*計算過程!L6267+バックデータ一覧!$C$13*LN(0.3)+バックデータ一覧!$C$14)^バックデータ一覧!$C$11+バックデータ一覧!$E$10*(0.3/(バックデータ一覧!$E$12*計算過程!L6267+バックデータ一覧!$E$13*LN(0.3)+バックデータ一覧!$E$14))^バックデータ一覧!$E$11)*計算過程!$W$11*計算過程!G6267/0.3*10^-3,0)</f>
        <v>0</v>
      </c>
      <c r="G6267" s="18">
        <f t="shared" si="584"/>
        <v>0</v>
      </c>
      <c r="H6267" s="18">
        <f t="shared" si="585"/>
        <v>0</v>
      </c>
      <c r="I6267" s="24">
        <v>0</v>
      </c>
      <c r="J6267" s="24">
        <v>0</v>
      </c>
      <c r="K6267" s="24">
        <v>0</v>
      </c>
      <c r="L6267" s="14">
        <f>貼り付けシート!C6267</f>
        <v>23.9</v>
      </c>
      <c r="M6267" s="14">
        <f>貼り付けシート!D6267</f>
        <v>15</v>
      </c>
      <c r="N6267" s="18">
        <f>貼り付けシート!E6267</f>
        <v>80.345650576292812</v>
      </c>
      <c r="O6267" s="18">
        <f>貼り付けシート!F6267</f>
        <v>0</v>
      </c>
      <c r="P6267" s="19">
        <f t="shared" si="586"/>
        <v>0</v>
      </c>
      <c r="Q6267" s="19">
        <f t="shared" si="587"/>
        <v>0</v>
      </c>
    </row>
    <row r="6268" spans="1:17">
      <c r="A6268" s="38">
        <v>41900</v>
      </c>
      <c r="B6268" s="49" t="s">
        <v>171</v>
      </c>
      <c r="C6268" s="24">
        <f t="shared" si="582"/>
        <v>30.406921776000001</v>
      </c>
      <c r="D6268" s="24">
        <f t="shared" si="583"/>
        <v>0</v>
      </c>
      <c r="E6268" s="18">
        <f>IF(G6268&gt;=0.3,(バックデータ一覧!$C$10*(バックデータ一覧!$C$12*計算過程!L6268+バックデータ一覧!$C$13*LN(計算過程!G6268)+バックデータ一覧!$C$14)^バックデータ一覧!$C$11+バックデータ一覧!$E$10*(計算過程!G6268/(バックデータ一覧!$E$12*計算過程!L6268+バックデータ一覧!$E$13*LN(計算過程!G6268)+バックデータ一覧!$E$14))^バックデータ一覧!$E$11)*計算過程!$W$11*10^-3,0)</f>
        <v>0</v>
      </c>
      <c r="F6268" s="18">
        <f>IF(G6268&lt;0.3,(バックデータ一覧!$C$10*(バックデータ一覧!$C$12*計算過程!L6268+バックデータ一覧!$C$13*LN(0.3)+バックデータ一覧!$C$14)^バックデータ一覧!$C$11+バックデータ一覧!$E$10*(0.3/(バックデータ一覧!$E$12*計算過程!L6268+バックデータ一覧!$E$13*LN(0.3)+バックデータ一覧!$E$14))^バックデータ一覧!$E$11)*計算過程!$W$11*計算過程!G6268/0.3*10^-3,0)</f>
        <v>0</v>
      </c>
      <c r="G6268" s="18">
        <f t="shared" si="584"/>
        <v>0</v>
      </c>
      <c r="H6268" s="18">
        <f t="shared" si="585"/>
        <v>0</v>
      </c>
      <c r="I6268" s="24">
        <v>0</v>
      </c>
      <c r="J6268" s="24">
        <v>0</v>
      </c>
      <c r="K6268" s="24">
        <v>0</v>
      </c>
      <c r="L6268" s="14">
        <f>貼り付けシート!C6268</f>
        <v>23.2</v>
      </c>
      <c r="M6268" s="14">
        <f>貼り付けシート!D6268</f>
        <v>14.9</v>
      </c>
      <c r="N6268" s="18">
        <f>貼り付けシート!E6268</f>
        <v>83.262678036914977</v>
      </c>
      <c r="O6268" s="18">
        <f>貼り付けシート!F6268</f>
        <v>0</v>
      </c>
      <c r="P6268" s="19">
        <f t="shared" si="586"/>
        <v>0</v>
      </c>
      <c r="Q6268" s="19">
        <f t="shared" si="587"/>
        <v>0</v>
      </c>
    </row>
    <row r="6269" spans="1:17">
      <c r="A6269" s="38">
        <v>41900</v>
      </c>
      <c r="B6269" s="49" t="s">
        <v>172</v>
      </c>
      <c r="C6269" s="24">
        <f t="shared" si="582"/>
        <v>30.406921776000001</v>
      </c>
      <c r="D6269" s="24">
        <f t="shared" si="583"/>
        <v>0</v>
      </c>
      <c r="E6269" s="18">
        <f>IF(G6269&gt;=0.3,(バックデータ一覧!$C$10*(バックデータ一覧!$C$12*計算過程!L6269+バックデータ一覧!$C$13*LN(計算過程!G6269)+バックデータ一覧!$C$14)^バックデータ一覧!$C$11+バックデータ一覧!$E$10*(計算過程!G6269/(バックデータ一覧!$E$12*計算過程!L6269+バックデータ一覧!$E$13*LN(計算過程!G6269)+バックデータ一覧!$E$14))^バックデータ一覧!$E$11)*計算過程!$W$11*10^-3,0)</f>
        <v>0</v>
      </c>
      <c r="F6269" s="18">
        <f>IF(G6269&lt;0.3,(バックデータ一覧!$C$10*(バックデータ一覧!$C$12*計算過程!L6269+バックデータ一覧!$C$13*LN(0.3)+バックデータ一覧!$C$14)^バックデータ一覧!$C$11+バックデータ一覧!$E$10*(0.3/(バックデータ一覧!$E$12*計算過程!L6269+バックデータ一覧!$E$13*LN(0.3)+バックデータ一覧!$E$14))^バックデータ一覧!$E$11)*計算過程!$W$11*計算過程!G6269/0.3*10^-3,0)</f>
        <v>0</v>
      </c>
      <c r="G6269" s="18">
        <f t="shared" si="584"/>
        <v>0</v>
      </c>
      <c r="H6269" s="18">
        <f t="shared" si="585"/>
        <v>0</v>
      </c>
      <c r="I6269" s="24">
        <v>0</v>
      </c>
      <c r="J6269" s="24">
        <v>0</v>
      </c>
      <c r="K6269" s="24">
        <v>0</v>
      </c>
      <c r="L6269" s="14">
        <f>貼り付けシート!C6269</f>
        <v>23</v>
      </c>
      <c r="M6269" s="14">
        <f>貼り付けシート!D6269</f>
        <v>15</v>
      </c>
      <c r="N6269" s="18">
        <f>貼り付けシート!E6269</f>
        <v>84.828325858025011</v>
      </c>
      <c r="O6269" s="18">
        <f>貼り付けシート!F6269</f>
        <v>0</v>
      </c>
      <c r="P6269" s="19">
        <f t="shared" si="586"/>
        <v>0</v>
      </c>
      <c r="Q6269" s="19">
        <f t="shared" si="587"/>
        <v>0</v>
      </c>
    </row>
    <row r="6270" spans="1:17">
      <c r="A6270" s="38">
        <v>41901</v>
      </c>
      <c r="B6270" s="49" t="s">
        <v>149</v>
      </c>
      <c r="C6270" s="24">
        <f t="shared" si="582"/>
        <v>30.406921776000001</v>
      </c>
      <c r="D6270" s="24">
        <f t="shared" si="583"/>
        <v>0</v>
      </c>
      <c r="E6270" s="18">
        <f>IF(G6270&gt;=0.3,(バックデータ一覧!$C$10*(バックデータ一覧!$C$12*計算過程!L6270+バックデータ一覧!$C$13*LN(計算過程!G6270)+バックデータ一覧!$C$14)^バックデータ一覧!$C$11+バックデータ一覧!$E$10*(計算過程!G6270/(バックデータ一覧!$E$12*計算過程!L6270+バックデータ一覧!$E$13*LN(計算過程!G6270)+バックデータ一覧!$E$14))^バックデータ一覧!$E$11)*計算過程!$W$11*10^-3,0)</f>
        <v>0</v>
      </c>
      <c r="F6270" s="18">
        <f>IF(G6270&lt;0.3,(バックデータ一覧!$C$10*(バックデータ一覧!$C$12*計算過程!L6270+バックデータ一覧!$C$13*LN(0.3)+バックデータ一覧!$C$14)^バックデータ一覧!$C$11+バックデータ一覧!$E$10*(0.3/(バックデータ一覧!$E$12*計算過程!L6270+バックデータ一覧!$E$13*LN(0.3)+バックデータ一覧!$E$14))^バックデータ一覧!$E$11)*計算過程!$W$11*計算過程!G6270/0.3*10^-3,0)</f>
        <v>0</v>
      </c>
      <c r="G6270" s="18">
        <f t="shared" si="584"/>
        <v>0</v>
      </c>
      <c r="H6270" s="18">
        <f t="shared" si="585"/>
        <v>0</v>
      </c>
      <c r="I6270" s="24">
        <v>0</v>
      </c>
      <c r="J6270" s="24">
        <v>0</v>
      </c>
      <c r="K6270" s="24">
        <v>0</v>
      </c>
      <c r="L6270" s="14">
        <f>貼り付けシート!C6270</f>
        <v>22.4</v>
      </c>
      <c r="M6270" s="14">
        <f>貼り付けシート!D6270</f>
        <v>14.5</v>
      </c>
      <c r="N6270" s="18">
        <f>貼り付けシート!E6270</f>
        <v>85.10757247182508</v>
      </c>
      <c r="O6270" s="18">
        <f>貼り付けシート!F6270</f>
        <v>0</v>
      </c>
      <c r="P6270" s="19">
        <f t="shared" si="586"/>
        <v>0</v>
      </c>
      <c r="Q6270" s="19">
        <f t="shared" si="587"/>
        <v>0</v>
      </c>
    </row>
    <row r="6271" spans="1:17">
      <c r="A6271" s="38">
        <v>41901</v>
      </c>
      <c r="B6271" s="49" t="s">
        <v>150</v>
      </c>
      <c r="C6271" s="24">
        <f t="shared" si="582"/>
        <v>30.406921776000001</v>
      </c>
      <c r="D6271" s="24">
        <f t="shared" si="583"/>
        <v>0</v>
      </c>
      <c r="E6271" s="18">
        <f>IF(G6271&gt;=0.3,(バックデータ一覧!$C$10*(バックデータ一覧!$C$12*計算過程!L6271+バックデータ一覧!$C$13*LN(計算過程!G6271)+バックデータ一覧!$C$14)^バックデータ一覧!$C$11+バックデータ一覧!$E$10*(計算過程!G6271/(バックデータ一覧!$E$12*計算過程!L6271+バックデータ一覧!$E$13*LN(計算過程!G6271)+バックデータ一覧!$E$14))^バックデータ一覧!$E$11)*計算過程!$W$11*10^-3,0)</f>
        <v>0</v>
      </c>
      <c r="F6271" s="18">
        <f>IF(G6271&lt;0.3,(バックデータ一覧!$C$10*(バックデータ一覧!$C$12*計算過程!L6271+バックデータ一覧!$C$13*LN(0.3)+バックデータ一覧!$C$14)^バックデータ一覧!$C$11+バックデータ一覧!$E$10*(0.3/(バックデータ一覧!$E$12*計算過程!L6271+バックデータ一覧!$E$13*LN(0.3)+バックデータ一覧!$E$14))^バックデータ一覧!$E$11)*計算過程!$W$11*計算過程!G6271/0.3*10^-3,0)</f>
        <v>0</v>
      </c>
      <c r="G6271" s="18">
        <f t="shared" si="584"/>
        <v>0</v>
      </c>
      <c r="H6271" s="18">
        <f t="shared" si="585"/>
        <v>0</v>
      </c>
      <c r="I6271" s="24">
        <v>0</v>
      </c>
      <c r="J6271" s="24">
        <v>0</v>
      </c>
      <c r="K6271" s="24">
        <v>0</v>
      </c>
      <c r="L6271" s="14">
        <f>貼り付けシート!C6271</f>
        <v>22.2</v>
      </c>
      <c r="M6271" s="14">
        <f>貼り付けシート!D6271</f>
        <v>14.3</v>
      </c>
      <c r="N6271" s="18">
        <f>貼り付けシート!E6271</f>
        <v>84.988225276369789</v>
      </c>
      <c r="O6271" s="18">
        <f>貼り付けシート!F6271</f>
        <v>0</v>
      </c>
      <c r="P6271" s="19">
        <f t="shared" si="586"/>
        <v>0</v>
      </c>
      <c r="Q6271" s="19">
        <f t="shared" si="587"/>
        <v>0</v>
      </c>
    </row>
    <row r="6272" spans="1:17">
      <c r="A6272" s="38">
        <v>41901</v>
      </c>
      <c r="B6272" s="49" t="s">
        <v>151</v>
      </c>
      <c r="C6272" s="24">
        <f t="shared" si="582"/>
        <v>30.406921776000001</v>
      </c>
      <c r="D6272" s="24">
        <f t="shared" si="583"/>
        <v>0</v>
      </c>
      <c r="E6272" s="18">
        <f>IF(G6272&gt;=0.3,(バックデータ一覧!$C$10*(バックデータ一覧!$C$12*計算過程!L6272+バックデータ一覧!$C$13*LN(計算過程!G6272)+バックデータ一覧!$C$14)^バックデータ一覧!$C$11+バックデータ一覧!$E$10*(計算過程!G6272/(バックデータ一覧!$E$12*計算過程!L6272+バックデータ一覧!$E$13*LN(計算過程!G6272)+バックデータ一覧!$E$14))^バックデータ一覧!$E$11)*計算過程!$W$11*10^-3,0)</f>
        <v>0</v>
      </c>
      <c r="F6272" s="18">
        <f>IF(G6272&lt;0.3,(バックデータ一覧!$C$10*(バックデータ一覧!$C$12*計算過程!L6272+バックデータ一覧!$C$13*LN(0.3)+バックデータ一覧!$C$14)^バックデータ一覧!$C$11+バックデータ一覧!$E$10*(0.3/(バックデータ一覧!$E$12*計算過程!L6272+バックデータ一覧!$E$13*LN(0.3)+バックデータ一覧!$E$14))^バックデータ一覧!$E$11)*計算過程!$W$11*計算過程!G6272/0.3*10^-3,0)</f>
        <v>0</v>
      </c>
      <c r="G6272" s="18">
        <f t="shared" si="584"/>
        <v>0</v>
      </c>
      <c r="H6272" s="18">
        <f t="shared" si="585"/>
        <v>0</v>
      </c>
      <c r="I6272" s="24">
        <v>0</v>
      </c>
      <c r="J6272" s="24">
        <v>0</v>
      </c>
      <c r="K6272" s="24">
        <v>0</v>
      </c>
      <c r="L6272" s="14">
        <f>貼り付けシート!C6272</f>
        <v>22.1</v>
      </c>
      <c r="M6272" s="14">
        <f>貼り付けシート!D6272</f>
        <v>14.2</v>
      </c>
      <c r="N6272" s="18">
        <f>貼り付けシート!E6272</f>
        <v>84.923012144282268</v>
      </c>
      <c r="O6272" s="18">
        <f>貼り付けシート!F6272</f>
        <v>0</v>
      </c>
      <c r="P6272" s="19">
        <f t="shared" si="586"/>
        <v>0</v>
      </c>
      <c r="Q6272" s="19">
        <f t="shared" si="587"/>
        <v>0</v>
      </c>
    </row>
    <row r="6273" spans="1:17">
      <c r="A6273" s="38">
        <v>41901</v>
      </c>
      <c r="B6273" s="49" t="s">
        <v>152</v>
      </c>
      <c r="C6273" s="24">
        <f t="shared" si="582"/>
        <v>30.406921776000001</v>
      </c>
      <c r="D6273" s="24">
        <f t="shared" si="583"/>
        <v>0</v>
      </c>
      <c r="E6273" s="18">
        <f>IF(G6273&gt;=0.3,(バックデータ一覧!$C$10*(バックデータ一覧!$C$12*計算過程!L6273+バックデータ一覧!$C$13*LN(計算過程!G6273)+バックデータ一覧!$C$14)^バックデータ一覧!$C$11+バックデータ一覧!$E$10*(計算過程!G6273/(バックデータ一覧!$E$12*計算過程!L6273+バックデータ一覧!$E$13*LN(計算過程!G6273)+バックデータ一覧!$E$14))^バックデータ一覧!$E$11)*計算過程!$W$11*10^-3,0)</f>
        <v>0</v>
      </c>
      <c r="F6273" s="18">
        <f>IF(G6273&lt;0.3,(バックデータ一覧!$C$10*(バックデータ一覧!$C$12*計算過程!L6273+バックデータ一覧!$C$13*LN(0.3)+バックデータ一覧!$C$14)^バックデータ一覧!$C$11+バックデータ一覧!$E$10*(0.3/(バックデータ一覧!$E$12*計算過程!L6273+バックデータ一覧!$E$13*LN(0.3)+バックデータ一覧!$E$14))^バックデータ一覧!$E$11)*計算過程!$W$11*計算過程!G6273/0.3*10^-3,0)</f>
        <v>0</v>
      </c>
      <c r="G6273" s="18">
        <f t="shared" si="584"/>
        <v>0</v>
      </c>
      <c r="H6273" s="18">
        <f t="shared" si="585"/>
        <v>0</v>
      </c>
      <c r="I6273" s="24">
        <v>0</v>
      </c>
      <c r="J6273" s="24">
        <v>0</v>
      </c>
      <c r="K6273" s="24">
        <v>0</v>
      </c>
      <c r="L6273" s="14">
        <f>貼り付けシート!C6273</f>
        <v>21.9</v>
      </c>
      <c r="M6273" s="14">
        <f>貼り付けシート!D6273</f>
        <v>14.2</v>
      </c>
      <c r="N6273" s="18">
        <f>貼り付けシート!E6273</f>
        <v>85.965386407959457</v>
      </c>
      <c r="O6273" s="18">
        <f>貼り付けシート!F6273</f>
        <v>0</v>
      </c>
      <c r="P6273" s="19">
        <f t="shared" si="586"/>
        <v>0</v>
      </c>
      <c r="Q6273" s="19">
        <f t="shared" si="587"/>
        <v>0</v>
      </c>
    </row>
    <row r="6274" spans="1:17">
      <c r="A6274" s="38">
        <v>41901</v>
      </c>
      <c r="B6274" s="49" t="s">
        <v>153</v>
      </c>
      <c r="C6274" s="24">
        <f t="shared" si="582"/>
        <v>30.406921776000001</v>
      </c>
      <c r="D6274" s="24">
        <f t="shared" si="583"/>
        <v>0</v>
      </c>
      <c r="E6274" s="18">
        <f>IF(G6274&gt;=0.3,(バックデータ一覧!$C$10*(バックデータ一覧!$C$12*計算過程!L6274+バックデータ一覧!$C$13*LN(計算過程!G6274)+バックデータ一覧!$C$14)^バックデータ一覧!$C$11+バックデータ一覧!$E$10*(計算過程!G6274/(バックデータ一覧!$E$12*計算過程!L6274+バックデータ一覧!$E$13*LN(計算過程!G6274)+バックデータ一覧!$E$14))^バックデータ一覧!$E$11)*計算過程!$W$11*10^-3,0)</f>
        <v>0</v>
      </c>
      <c r="F6274" s="18">
        <f>IF(G6274&lt;0.3,(バックデータ一覧!$C$10*(バックデータ一覧!$C$12*計算過程!L6274+バックデータ一覧!$C$13*LN(0.3)+バックデータ一覧!$C$14)^バックデータ一覧!$C$11+バックデータ一覧!$E$10*(0.3/(バックデータ一覧!$E$12*計算過程!L6274+バックデータ一覧!$E$13*LN(0.3)+バックデータ一覧!$E$14))^バックデータ一覧!$E$11)*計算過程!$W$11*計算過程!G6274/0.3*10^-3,0)</f>
        <v>0</v>
      </c>
      <c r="G6274" s="18">
        <f t="shared" si="584"/>
        <v>0</v>
      </c>
      <c r="H6274" s="18">
        <f t="shared" si="585"/>
        <v>0</v>
      </c>
      <c r="I6274" s="24">
        <v>0</v>
      </c>
      <c r="J6274" s="24">
        <v>0</v>
      </c>
      <c r="K6274" s="24">
        <v>0</v>
      </c>
      <c r="L6274" s="14">
        <f>貼り付けシート!C6274</f>
        <v>21.9</v>
      </c>
      <c r="M6274" s="14">
        <f>貼り付けシート!D6274</f>
        <v>14.3</v>
      </c>
      <c r="N6274" s="18">
        <f>貼り付けシート!E6274</f>
        <v>86.557171113395043</v>
      </c>
      <c r="O6274" s="18">
        <f>貼り付けシート!F6274</f>
        <v>0</v>
      </c>
      <c r="P6274" s="19">
        <f t="shared" si="586"/>
        <v>0</v>
      </c>
      <c r="Q6274" s="19">
        <f t="shared" si="587"/>
        <v>0</v>
      </c>
    </row>
    <row r="6275" spans="1:17">
      <c r="A6275" s="38">
        <v>41901</v>
      </c>
      <c r="B6275" s="49" t="s">
        <v>154</v>
      </c>
      <c r="C6275" s="24">
        <f t="shared" si="582"/>
        <v>30.406921776000001</v>
      </c>
      <c r="D6275" s="24">
        <f t="shared" si="583"/>
        <v>0</v>
      </c>
      <c r="E6275" s="18">
        <f>IF(G6275&gt;=0.3,(バックデータ一覧!$C$10*(バックデータ一覧!$C$12*計算過程!L6275+バックデータ一覧!$C$13*LN(計算過程!G6275)+バックデータ一覧!$C$14)^バックデータ一覧!$C$11+バックデータ一覧!$E$10*(計算過程!G6275/(バックデータ一覧!$E$12*計算過程!L6275+バックデータ一覧!$E$13*LN(計算過程!G6275)+バックデータ一覧!$E$14))^バックデータ一覧!$E$11)*計算過程!$W$11*10^-3,0)</f>
        <v>0</v>
      </c>
      <c r="F6275" s="18">
        <f>IF(G6275&lt;0.3,(バックデータ一覧!$C$10*(バックデータ一覧!$C$12*計算過程!L6275+バックデータ一覧!$C$13*LN(0.3)+バックデータ一覧!$C$14)^バックデータ一覧!$C$11+バックデータ一覧!$E$10*(0.3/(バックデータ一覧!$E$12*計算過程!L6275+バックデータ一覧!$E$13*LN(0.3)+バックデータ一覧!$E$14))^バックデータ一覧!$E$11)*計算過程!$W$11*計算過程!G6275/0.3*10^-3,0)</f>
        <v>0</v>
      </c>
      <c r="G6275" s="18">
        <f t="shared" si="584"/>
        <v>0</v>
      </c>
      <c r="H6275" s="18">
        <f t="shared" si="585"/>
        <v>0</v>
      </c>
      <c r="I6275" s="24">
        <v>0</v>
      </c>
      <c r="J6275" s="24">
        <v>0</v>
      </c>
      <c r="K6275" s="24">
        <v>0</v>
      </c>
      <c r="L6275" s="14">
        <f>貼り付けシート!C6275</f>
        <v>21.8</v>
      </c>
      <c r="M6275" s="14">
        <f>貼り付けシート!D6275</f>
        <v>14.2</v>
      </c>
      <c r="N6275" s="18">
        <f>貼り付けシート!E6275</f>
        <v>86.491970156529902</v>
      </c>
      <c r="O6275" s="18">
        <f>貼り付けシート!F6275</f>
        <v>0</v>
      </c>
      <c r="P6275" s="19">
        <f t="shared" si="586"/>
        <v>0</v>
      </c>
      <c r="Q6275" s="19">
        <f t="shared" si="587"/>
        <v>0</v>
      </c>
    </row>
    <row r="6276" spans="1:17">
      <c r="A6276" s="38">
        <v>41901</v>
      </c>
      <c r="B6276" s="49" t="s">
        <v>155</v>
      </c>
      <c r="C6276" s="24">
        <f t="shared" si="582"/>
        <v>30.406921776000001</v>
      </c>
      <c r="D6276" s="24">
        <f t="shared" si="583"/>
        <v>0</v>
      </c>
      <c r="E6276" s="18">
        <f>IF(G6276&gt;=0.3,(バックデータ一覧!$C$10*(バックデータ一覧!$C$12*計算過程!L6276+バックデータ一覧!$C$13*LN(計算過程!G6276)+バックデータ一覧!$C$14)^バックデータ一覧!$C$11+バックデータ一覧!$E$10*(計算過程!G6276/(バックデータ一覧!$E$12*計算過程!L6276+バックデータ一覧!$E$13*LN(計算過程!G6276)+バックデータ一覧!$E$14))^バックデータ一覧!$E$11)*計算過程!$W$11*10^-3,0)</f>
        <v>0</v>
      </c>
      <c r="F6276" s="18">
        <f>IF(G6276&lt;0.3,(バックデータ一覧!$C$10*(バックデータ一覧!$C$12*計算過程!L6276+バックデータ一覧!$C$13*LN(0.3)+バックデータ一覧!$C$14)^バックデータ一覧!$C$11+バックデータ一覧!$E$10*(0.3/(バックデータ一覧!$E$12*計算過程!L6276+バックデータ一覧!$E$13*LN(0.3)+バックデータ一覧!$E$14))^バックデータ一覧!$E$11)*計算過程!$W$11*計算過程!G6276/0.3*10^-3,0)</f>
        <v>0</v>
      </c>
      <c r="G6276" s="18">
        <f t="shared" si="584"/>
        <v>0</v>
      </c>
      <c r="H6276" s="18">
        <f t="shared" si="585"/>
        <v>0</v>
      </c>
      <c r="I6276" s="24">
        <v>0</v>
      </c>
      <c r="J6276" s="24">
        <v>0</v>
      </c>
      <c r="K6276" s="24">
        <v>0</v>
      </c>
      <c r="L6276" s="14">
        <f>貼り付けシート!C6276</f>
        <v>22</v>
      </c>
      <c r="M6276" s="14">
        <f>貼り付けシート!D6276</f>
        <v>14.2</v>
      </c>
      <c r="N6276" s="18">
        <f>貼り付けシート!E6276</f>
        <v>85.442409490685549</v>
      </c>
      <c r="O6276" s="18">
        <f>貼り付けシート!F6276</f>
        <v>0</v>
      </c>
      <c r="P6276" s="19">
        <f t="shared" si="586"/>
        <v>0</v>
      </c>
      <c r="Q6276" s="19">
        <f t="shared" si="587"/>
        <v>0</v>
      </c>
    </row>
    <row r="6277" spans="1:17">
      <c r="A6277" s="38">
        <v>41901</v>
      </c>
      <c r="B6277" s="49" t="s">
        <v>156</v>
      </c>
      <c r="C6277" s="24">
        <f t="shared" si="582"/>
        <v>30.406921776000001</v>
      </c>
      <c r="D6277" s="24">
        <f t="shared" si="583"/>
        <v>0</v>
      </c>
      <c r="E6277" s="18">
        <f>IF(G6277&gt;=0.3,(バックデータ一覧!$C$10*(バックデータ一覧!$C$12*計算過程!L6277+バックデータ一覧!$C$13*LN(計算過程!G6277)+バックデータ一覧!$C$14)^バックデータ一覧!$C$11+バックデータ一覧!$E$10*(計算過程!G6277/(バックデータ一覧!$E$12*計算過程!L6277+バックデータ一覧!$E$13*LN(計算過程!G6277)+バックデータ一覧!$E$14))^バックデータ一覧!$E$11)*計算過程!$W$11*10^-3,0)</f>
        <v>0</v>
      </c>
      <c r="F6277" s="18">
        <f>IF(G6277&lt;0.3,(バックデータ一覧!$C$10*(バックデータ一覧!$C$12*計算過程!L6277+バックデータ一覧!$C$13*LN(0.3)+バックデータ一覧!$C$14)^バックデータ一覧!$C$11+バックデータ一覧!$E$10*(0.3/(バックデータ一覧!$E$12*計算過程!L6277+バックデータ一覧!$E$13*LN(0.3)+バックデータ一覧!$E$14))^バックデータ一覧!$E$11)*計算過程!$W$11*計算過程!G6277/0.3*10^-3,0)</f>
        <v>0</v>
      </c>
      <c r="G6277" s="18">
        <f t="shared" si="584"/>
        <v>0</v>
      </c>
      <c r="H6277" s="18">
        <f t="shared" si="585"/>
        <v>0</v>
      </c>
      <c r="I6277" s="24">
        <v>0</v>
      </c>
      <c r="J6277" s="24">
        <v>0</v>
      </c>
      <c r="K6277" s="24">
        <v>0</v>
      </c>
      <c r="L6277" s="14">
        <f>貼り付けシート!C6277</f>
        <v>23.9</v>
      </c>
      <c r="M6277" s="14">
        <f>貼り付けシート!D6277</f>
        <v>14.8</v>
      </c>
      <c r="N6277" s="18">
        <f>貼り付けシート!E6277</f>
        <v>79.299272966191168</v>
      </c>
      <c r="O6277" s="18">
        <f>貼り付けシート!F6277</f>
        <v>0</v>
      </c>
      <c r="P6277" s="19">
        <f t="shared" si="586"/>
        <v>0</v>
      </c>
      <c r="Q6277" s="19">
        <f t="shared" si="587"/>
        <v>0</v>
      </c>
    </row>
    <row r="6278" spans="1:17">
      <c r="A6278" s="38">
        <v>41901</v>
      </c>
      <c r="B6278" s="49" t="s">
        <v>157</v>
      </c>
      <c r="C6278" s="24">
        <f t="shared" si="582"/>
        <v>30.406921776000001</v>
      </c>
      <c r="D6278" s="24">
        <f t="shared" si="583"/>
        <v>0</v>
      </c>
      <c r="E6278" s="18">
        <f>IF(G6278&gt;=0.3,(バックデータ一覧!$C$10*(バックデータ一覧!$C$12*計算過程!L6278+バックデータ一覧!$C$13*LN(計算過程!G6278)+バックデータ一覧!$C$14)^バックデータ一覧!$C$11+バックデータ一覧!$E$10*(計算過程!G6278/(バックデータ一覧!$E$12*計算過程!L6278+バックデータ一覧!$E$13*LN(計算過程!G6278)+バックデータ一覧!$E$14))^バックデータ一覧!$E$11)*計算過程!$W$11*10^-3,0)</f>
        <v>0</v>
      </c>
      <c r="F6278" s="18">
        <f>IF(G6278&lt;0.3,(バックデータ一覧!$C$10*(バックデータ一覧!$C$12*計算過程!L6278+バックデータ一覧!$C$13*LN(0.3)+バックデータ一覧!$C$14)^バックデータ一覧!$C$11+バックデータ一覧!$E$10*(0.3/(バックデータ一覧!$E$12*計算過程!L6278+バックデータ一覧!$E$13*LN(0.3)+バックデータ一覧!$E$14))^バックデータ一覧!$E$11)*計算過程!$W$11*計算過程!G6278/0.3*10^-3,0)</f>
        <v>0</v>
      </c>
      <c r="G6278" s="18">
        <f t="shared" si="584"/>
        <v>0</v>
      </c>
      <c r="H6278" s="18">
        <f t="shared" si="585"/>
        <v>0</v>
      </c>
      <c r="I6278" s="24">
        <v>0</v>
      </c>
      <c r="J6278" s="24">
        <v>0</v>
      </c>
      <c r="K6278" s="24">
        <v>0</v>
      </c>
      <c r="L6278" s="14">
        <f>貼り付けシート!C6278</f>
        <v>26.1</v>
      </c>
      <c r="M6278" s="14">
        <f>貼り付けシート!D6278</f>
        <v>15.3</v>
      </c>
      <c r="N6278" s="18">
        <f>貼り付けシート!E6278</f>
        <v>71.84535680812499</v>
      </c>
      <c r="O6278" s="18">
        <f>貼り付けシート!F6278</f>
        <v>0</v>
      </c>
      <c r="P6278" s="19">
        <f t="shared" si="586"/>
        <v>0</v>
      </c>
      <c r="Q6278" s="19">
        <f t="shared" si="587"/>
        <v>0</v>
      </c>
    </row>
    <row r="6279" spans="1:17">
      <c r="A6279" s="38">
        <v>41901</v>
      </c>
      <c r="B6279" s="49" t="s">
        <v>158</v>
      </c>
      <c r="C6279" s="24">
        <f t="shared" ref="C6279:C6342" si="588">$W$6*IF(AND(L6279&lt;5,N6279&gt;=80),$W$4,$W$5)*3600*10^-6</f>
        <v>30.406921776000001</v>
      </c>
      <c r="D6279" s="24">
        <f t="shared" ref="D6279:D6342" si="589">IF(G6279&gt;=0.3,E6279,F6279)</f>
        <v>0</v>
      </c>
      <c r="E6279" s="18">
        <f>IF(G6279&gt;=0.3,(バックデータ一覧!$C$10*(バックデータ一覧!$C$12*計算過程!L6279+バックデータ一覧!$C$13*LN(計算過程!G6279)+バックデータ一覧!$C$14)^バックデータ一覧!$C$11+バックデータ一覧!$E$10*(計算過程!G6279/(バックデータ一覧!$E$12*計算過程!L6279+バックデータ一覧!$E$13*LN(計算過程!G6279)+バックデータ一覧!$E$14))^バックデータ一覧!$E$11)*計算過程!$W$11*10^-3,0)</f>
        <v>0</v>
      </c>
      <c r="F6279" s="18">
        <f>IF(G6279&lt;0.3,(バックデータ一覧!$C$10*(バックデータ一覧!$C$12*計算過程!L6279+バックデータ一覧!$C$13*LN(0.3)+バックデータ一覧!$C$14)^バックデータ一覧!$C$11+バックデータ一覧!$E$10*(0.3/(バックデータ一覧!$E$12*計算過程!L6279+バックデータ一覧!$E$13*LN(0.3)+バックデータ一覧!$E$14))^バックデータ一覧!$E$11)*計算過程!$W$11*計算過程!G6279/0.3*10^-3,0)</f>
        <v>0</v>
      </c>
      <c r="G6279" s="18">
        <f t="shared" ref="G6279:G6342" si="590">H6279/($W$6*3600*10^-6)</f>
        <v>0</v>
      </c>
      <c r="H6279" s="18">
        <f t="shared" ref="H6279:H6342" si="591">IF(AND(L6279&lt;5,N6279&gt;=80),P6279/$W$4,P6279/$W$5)</f>
        <v>0</v>
      </c>
      <c r="I6279" s="24">
        <v>0</v>
      </c>
      <c r="J6279" s="24">
        <v>0</v>
      </c>
      <c r="K6279" s="24">
        <v>0</v>
      </c>
      <c r="L6279" s="14">
        <f>貼り付けシート!C6279</f>
        <v>27.9</v>
      </c>
      <c r="M6279" s="14">
        <f>貼り付けシート!D6279</f>
        <v>16.5</v>
      </c>
      <c r="N6279" s="18">
        <f>貼り付けシート!E6279</f>
        <v>69.578272582409966</v>
      </c>
      <c r="O6279" s="18">
        <f>貼り付けシート!F6279</f>
        <v>0</v>
      </c>
      <c r="P6279" s="19">
        <f t="shared" ref="P6279:P6342" si="592">IF(O6279&gt;C6279,C6279,O6279)</f>
        <v>0</v>
      </c>
      <c r="Q6279" s="19">
        <f t="shared" ref="Q6279:Q6342" si="593">IF(O6279&gt;C6279,O6279-C6279,0)</f>
        <v>0</v>
      </c>
    </row>
    <row r="6280" spans="1:17">
      <c r="A6280" s="38">
        <v>41901</v>
      </c>
      <c r="B6280" s="49" t="s">
        <v>159</v>
      </c>
      <c r="C6280" s="24">
        <f t="shared" si="588"/>
        <v>30.406921776000001</v>
      </c>
      <c r="D6280" s="24">
        <f t="shared" si="589"/>
        <v>0</v>
      </c>
      <c r="E6280" s="18">
        <f>IF(G6280&gt;=0.3,(バックデータ一覧!$C$10*(バックデータ一覧!$C$12*計算過程!L6280+バックデータ一覧!$C$13*LN(計算過程!G6280)+バックデータ一覧!$C$14)^バックデータ一覧!$C$11+バックデータ一覧!$E$10*(計算過程!G6280/(バックデータ一覧!$E$12*計算過程!L6280+バックデータ一覧!$E$13*LN(計算過程!G6280)+バックデータ一覧!$E$14))^バックデータ一覧!$E$11)*計算過程!$W$11*10^-3,0)</f>
        <v>0</v>
      </c>
      <c r="F6280" s="18">
        <f>IF(G6280&lt;0.3,(バックデータ一覧!$C$10*(バックデータ一覧!$C$12*計算過程!L6280+バックデータ一覧!$C$13*LN(0.3)+バックデータ一覧!$C$14)^バックデータ一覧!$C$11+バックデータ一覧!$E$10*(0.3/(バックデータ一覧!$E$12*計算過程!L6280+バックデータ一覧!$E$13*LN(0.3)+バックデータ一覧!$E$14))^バックデータ一覧!$E$11)*計算過程!$W$11*計算過程!G6280/0.3*10^-3,0)</f>
        <v>0</v>
      </c>
      <c r="G6280" s="18">
        <f t="shared" si="590"/>
        <v>0</v>
      </c>
      <c r="H6280" s="18">
        <f t="shared" si="591"/>
        <v>0</v>
      </c>
      <c r="I6280" s="24">
        <v>0</v>
      </c>
      <c r="J6280" s="24">
        <v>0</v>
      </c>
      <c r="K6280" s="24">
        <v>0</v>
      </c>
      <c r="L6280" s="14">
        <f>貼り付けシート!C6280</f>
        <v>28</v>
      </c>
      <c r="M6280" s="14">
        <f>貼り付けシート!D6280</f>
        <v>17.100000000000001</v>
      </c>
      <c r="N6280" s="18">
        <f>貼り付けシート!E6280</f>
        <v>71.621948497436378</v>
      </c>
      <c r="O6280" s="18">
        <f>貼り付けシート!F6280</f>
        <v>0</v>
      </c>
      <c r="P6280" s="19">
        <f t="shared" si="592"/>
        <v>0</v>
      </c>
      <c r="Q6280" s="19">
        <f t="shared" si="593"/>
        <v>0</v>
      </c>
    </row>
    <row r="6281" spans="1:17">
      <c r="A6281" s="38">
        <v>41901</v>
      </c>
      <c r="B6281" s="49" t="s">
        <v>160</v>
      </c>
      <c r="C6281" s="24">
        <f t="shared" si="588"/>
        <v>30.406921776000001</v>
      </c>
      <c r="D6281" s="24">
        <f t="shared" si="589"/>
        <v>0</v>
      </c>
      <c r="E6281" s="18">
        <f>IF(G6281&gt;=0.3,(バックデータ一覧!$C$10*(バックデータ一覧!$C$12*計算過程!L6281+バックデータ一覧!$C$13*LN(計算過程!G6281)+バックデータ一覧!$C$14)^バックデータ一覧!$C$11+バックデータ一覧!$E$10*(計算過程!G6281/(バックデータ一覧!$E$12*計算過程!L6281+バックデータ一覧!$E$13*LN(計算過程!G6281)+バックデータ一覧!$E$14))^バックデータ一覧!$E$11)*計算過程!$W$11*10^-3,0)</f>
        <v>0</v>
      </c>
      <c r="F6281" s="18">
        <f>IF(G6281&lt;0.3,(バックデータ一覧!$C$10*(バックデータ一覧!$C$12*計算過程!L6281+バックデータ一覧!$C$13*LN(0.3)+バックデータ一覧!$C$14)^バックデータ一覧!$C$11+バックデータ一覧!$E$10*(0.3/(バックデータ一覧!$E$12*計算過程!L6281+バックデータ一覧!$E$13*LN(0.3)+バックデータ一覧!$E$14))^バックデータ一覧!$E$11)*計算過程!$W$11*計算過程!G6281/0.3*10^-3,0)</f>
        <v>0</v>
      </c>
      <c r="G6281" s="18">
        <f t="shared" si="590"/>
        <v>0</v>
      </c>
      <c r="H6281" s="18">
        <f t="shared" si="591"/>
        <v>0</v>
      </c>
      <c r="I6281" s="24">
        <v>0</v>
      </c>
      <c r="J6281" s="24">
        <v>0</v>
      </c>
      <c r="K6281" s="24">
        <v>0</v>
      </c>
      <c r="L6281" s="14">
        <f>貼り付けシート!C6281</f>
        <v>28.4</v>
      </c>
      <c r="M6281" s="14">
        <f>貼り付けシート!D6281</f>
        <v>16.5</v>
      </c>
      <c r="N6281" s="18">
        <f>貼り付けシート!E6281</f>
        <v>67.582447946519878</v>
      </c>
      <c r="O6281" s="18">
        <f>貼り付けシート!F6281</f>
        <v>0</v>
      </c>
      <c r="P6281" s="19">
        <f t="shared" si="592"/>
        <v>0</v>
      </c>
      <c r="Q6281" s="19">
        <f t="shared" si="593"/>
        <v>0</v>
      </c>
    </row>
    <row r="6282" spans="1:17">
      <c r="A6282" s="38">
        <v>41901</v>
      </c>
      <c r="B6282" s="49" t="s">
        <v>161</v>
      </c>
      <c r="C6282" s="24">
        <f t="shared" si="588"/>
        <v>30.406921776000001</v>
      </c>
      <c r="D6282" s="24">
        <f t="shared" si="589"/>
        <v>0</v>
      </c>
      <c r="E6282" s="18">
        <f>IF(G6282&gt;=0.3,(バックデータ一覧!$C$10*(バックデータ一覧!$C$12*計算過程!L6282+バックデータ一覧!$C$13*LN(計算過程!G6282)+バックデータ一覧!$C$14)^バックデータ一覧!$C$11+バックデータ一覧!$E$10*(計算過程!G6282/(バックデータ一覧!$E$12*計算過程!L6282+バックデータ一覧!$E$13*LN(計算過程!G6282)+バックデータ一覧!$E$14))^バックデータ一覧!$E$11)*計算過程!$W$11*10^-3,0)</f>
        <v>0</v>
      </c>
      <c r="F6282" s="18">
        <f>IF(G6282&lt;0.3,(バックデータ一覧!$C$10*(バックデータ一覧!$C$12*計算過程!L6282+バックデータ一覧!$C$13*LN(0.3)+バックデータ一覧!$C$14)^バックデータ一覧!$C$11+バックデータ一覧!$E$10*(0.3/(バックデータ一覧!$E$12*計算過程!L6282+バックデータ一覧!$E$13*LN(0.3)+バックデータ一覧!$E$14))^バックデータ一覧!$E$11)*計算過程!$W$11*計算過程!G6282/0.3*10^-3,0)</f>
        <v>0</v>
      </c>
      <c r="G6282" s="18">
        <f t="shared" si="590"/>
        <v>0</v>
      </c>
      <c r="H6282" s="18">
        <f t="shared" si="591"/>
        <v>0</v>
      </c>
      <c r="I6282" s="24">
        <v>0</v>
      </c>
      <c r="J6282" s="24">
        <v>0</v>
      </c>
      <c r="K6282" s="24">
        <v>0</v>
      </c>
      <c r="L6282" s="14">
        <f>貼り付けシート!C6282</f>
        <v>29.4</v>
      </c>
      <c r="M6282" s="14">
        <f>貼り付けシート!D6282</f>
        <v>16.399999999999999</v>
      </c>
      <c r="N6282" s="18">
        <f>貼り付けシート!E6282</f>
        <v>63.405187855050471</v>
      </c>
      <c r="O6282" s="18">
        <f>貼り付けシート!F6282</f>
        <v>0</v>
      </c>
      <c r="P6282" s="19">
        <f t="shared" si="592"/>
        <v>0</v>
      </c>
      <c r="Q6282" s="19">
        <f t="shared" si="593"/>
        <v>0</v>
      </c>
    </row>
    <row r="6283" spans="1:17">
      <c r="A6283" s="38">
        <v>41901</v>
      </c>
      <c r="B6283" s="49" t="s">
        <v>162</v>
      </c>
      <c r="C6283" s="24">
        <f t="shared" si="588"/>
        <v>30.406921776000001</v>
      </c>
      <c r="D6283" s="24">
        <f t="shared" si="589"/>
        <v>0</v>
      </c>
      <c r="E6283" s="18">
        <f>IF(G6283&gt;=0.3,(バックデータ一覧!$C$10*(バックデータ一覧!$C$12*計算過程!L6283+バックデータ一覧!$C$13*LN(計算過程!G6283)+バックデータ一覧!$C$14)^バックデータ一覧!$C$11+バックデータ一覧!$E$10*(計算過程!G6283/(バックデータ一覧!$E$12*計算過程!L6283+バックデータ一覧!$E$13*LN(計算過程!G6283)+バックデータ一覧!$E$14))^バックデータ一覧!$E$11)*計算過程!$W$11*10^-3,0)</f>
        <v>0</v>
      </c>
      <c r="F6283" s="18">
        <f>IF(G6283&lt;0.3,(バックデータ一覧!$C$10*(バックデータ一覧!$C$12*計算過程!L6283+バックデータ一覧!$C$13*LN(0.3)+バックデータ一覧!$C$14)^バックデータ一覧!$C$11+バックデータ一覧!$E$10*(0.3/(バックデータ一覧!$E$12*計算過程!L6283+バックデータ一覧!$E$13*LN(0.3)+バックデータ一覧!$E$14))^バックデータ一覧!$E$11)*計算過程!$W$11*計算過程!G6283/0.3*10^-3,0)</f>
        <v>0</v>
      </c>
      <c r="G6283" s="18">
        <f t="shared" si="590"/>
        <v>0</v>
      </c>
      <c r="H6283" s="18">
        <f t="shared" si="591"/>
        <v>0</v>
      </c>
      <c r="I6283" s="24">
        <v>0</v>
      </c>
      <c r="J6283" s="24">
        <v>0</v>
      </c>
      <c r="K6283" s="24">
        <v>0</v>
      </c>
      <c r="L6283" s="14">
        <f>貼り付けシート!C6283</f>
        <v>29.4</v>
      </c>
      <c r="M6283" s="14">
        <f>貼り付けシート!D6283</f>
        <v>15.8</v>
      </c>
      <c r="N6283" s="18">
        <f>貼り付けシート!E6283</f>
        <v>61.142951039902293</v>
      </c>
      <c r="O6283" s="18">
        <f>貼り付けシート!F6283</f>
        <v>0</v>
      </c>
      <c r="P6283" s="19">
        <f t="shared" si="592"/>
        <v>0</v>
      </c>
      <c r="Q6283" s="19">
        <f t="shared" si="593"/>
        <v>0</v>
      </c>
    </row>
    <row r="6284" spans="1:17">
      <c r="A6284" s="38">
        <v>41901</v>
      </c>
      <c r="B6284" s="49" t="s">
        <v>163</v>
      </c>
      <c r="C6284" s="24">
        <f t="shared" si="588"/>
        <v>30.406921776000001</v>
      </c>
      <c r="D6284" s="24">
        <f t="shared" si="589"/>
        <v>0</v>
      </c>
      <c r="E6284" s="18">
        <f>IF(G6284&gt;=0.3,(バックデータ一覧!$C$10*(バックデータ一覧!$C$12*計算過程!L6284+バックデータ一覧!$C$13*LN(計算過程!G6284)+バックデータ一覧!$C$14)^バックデータ一覧!$C$11+バックデータ一覧!$E$10*(計算過程!G6284/(バックデータ一覧!$E$12*計算過程!L6284+バックデータ一覧!$E$13*LN(計算過程!G6284)+バックデータ一覧!$E$14))^バックデータ一覧!$E$11)*計算過程!$W$11*10^-3,0)</f>
        <v>0</v>
      </c>
      <c r="F6284" s="18">
        <f>IF(G6284&lt;0.3,(バックデータ一覧!$C$10*(バックデータ一覧!$C$12*計算過程!L6284+バックデータ一覧!$C$13*LN(0.3)+バックデータ一覧!$C$14)^バックデータ一覧!$C$11+バックデータ一覧!$E$10*(0.3/(バックデータ一覧!$E$12*計算過程!L6284+バックデータ一覧!$E$13*LN(0.3)+バックデータ一覧!$E$14))^バックデータ一覧!$E$11)*計算過程!$W$11*計算過程!G6284/0.3*10^-3,0)</f>
        <v>0</v>
      </c>
      <c r="G6284" s="18">
        <f t="shared" si="590"/>
        <v>0</v>
      </c>
      <c r="H6284" s="18">
        <f t="shared" si="591"/>
        <v>0</v>
      </c>
      <c r="I6284" s="24">
        <v>0</v>
      </c>
      <c r="J6284" s="24">
        <v>0</v>
      </c>
      <c r="K6284" s="24">
        <v>0</v>
      </c>
      <c r="L6284" s="14">
        <f>貼り付けシート!C6284</f>
        <v>28.5</v>
      </c>
      <c r="M6284" s="14">
        <f>貼り付けシート!D6284</f>
        <v>14.4</v>
      </c>
      <c r="N6284" s="18">
        <f>貼り付けシート!E6284</f>
        <v>58.832996165573817</v>
      </c>
      <c r="O6284" s="18">
        <f>貼り付けシート!F6284</f>
        <v>0</v>
      </c>
      <c r="P6284" s="19">
        <f t="shared" si="592"/>
        <v>0</v>
      </c>
      <c r="Q6284" s="19">
        <f t="shared" si="593"/>
        <v>0</v>
      </c>
    </row>
    <row r="6285" spans="1:17">
      <c r="A6285" s="38">
        <v>41901</v>
      </c>
      <c r="B6285" s="49" t="s">
        <v>164</v>
      </c>
      <c r="C6285" s="24">
        <f t="shared" si="588"/>
        <v>30.406921776000001</v>
      </c>
      <c r="D6285" s="24">
        <f t="shared" si="589"/>
        <v>0</v>
      </c>
      <c r="E6285" s="18">
        <f>IF(G6285&gt;=0.3,(バックデータ一覧!$C$10*(バックデータ一覧!$C$12*計算過程!L6285+バックデータ一覧!$C$13*LN(計算過程!G6285)+バックデータ一覧!$C$14)^バックデータ一覧!$C$11+バックデータ一覧!$E$10*(計算過程!G6285/(バックデータ一覧!$E$12*計算過程!L6285+バックデータ一覧!$E$13*LN(計算過程!G6285)+バックデータ一覧!$E$14))^バックデータ一覧!$E$11)*計算過程!$W$11*10^-3,0)</f>
        <v>0</v>
      </c>
      <c r="F6285" s="18">
        <f>IF(G6285&lt;0.3,(バックデータ一覧!$C$10*(バックデータ一覧!$C$12*計算過程!L6285+バックデータ一覧!$C$13*LN(0.3)+バックデータ一覧!$C$14)^バックデータ一覧!$C$11+バックデータ一覧!$E$10*(0.3/(バックデータ一覧!$E$12*計算過程!L6285+バックデータ一覧!$E$13*LN(0.3)+バックデータ一覧!$E$14))^バックデータ一覧!$E$11)*計算過程!$W$11*計算過程!G6285/0.3*10^-3,0)</f>
        <v>0</v>
      </c>
      <c r="G6285" s="18">
        <f t="shared" si="590"/>
        <v>0</v>
      </c>
      <c r="H6285" s="18">
        <f t="shared" si="591"/>
        <v>0</v>
      </c>
      <c r="I6285" s="24">
        <v>0</v>
      </c>
      <c r="J6285" s="24">
        <v>0</v>
      </c>
      <c r="K6285" s="24">
        <v>0</v>
      </c>
      <c r="L6285" s="14">
        <f>貼り付けシート!C6285</f>
        <v>28.4</v>
      </c>
      <c r="M6285" s="14">
        <f>貼り付けシート!D6285</f>
        <v>15</v>
      </c>
      <c r="N6285" s="18">
        <f>貼り付けシート!E6285</f>
        <v>61.583263898748321</v>
      </c>
      <c r="O6285" s="18">
        <f>貼り付けシート!F6285</f>
        <v>0</v>
      </c>
      <c r="P6285" s="19">
        <f t="shared" si="592"/>
        <v>0</v>
      </c>
      <c r="Q6285" s="19">
        <f t="shared" si="593"/>
        <v>0</v>
      </c>
    </row>
    <row r="6286" spans="1:17">
      <c r="A6286" s="38">
        <v>41901</v>
      </c>
      <c r="B6286" s="49" t="s">
        <v>165</v>
      </c>
      <c r="C6286" s="24">
        <f t="shared" si="588"/>
        <v>30.406921776000001</v>
      </c>
      <c r="D6286" s="24">
        <f t="shared" si="589"/>
        <v>0</v>
      </c>
      <c r="E6286" s="18">
        <f>IF(G6286&gt;=0.3,(バックデータ一覧!$C$10*(バックデータ一覧!$C$12*計算過程!L6286+バックデータ一覧!$C$13*LN(計算過程!G6286)+バックデータ一覧!$C$14)^バックデータ一覧!$C$11+バックデータ一覧!$E$10*(計算過程!G6286/(バックデータ一覧!$E$12*計算過程!L6286+バックデータ一覧!$E$13*LN(計算過程!G6286)+バックデータ一覧!$E$14))^バックデータ一覧!$E$11)*計算過程!$W$11*10^-3,0)</f>
        <v>0</v>
      </c>
      <c r="F6286" s="18">
        <f>IF(G6286&lt;0.3,(バックデータ一覧!$C$10*(バックデータ一覧!$C$12*計算過程!L6286+バックデータ一覧!$C$13*LN(0.3)+バックデータ一覧!$C$14)^バックデータ一覧!$C$11+バックデータ一覧!$E$10*(0.3/(バックデータ一覧!$E$12*計算過程!L6286+バックデータ一覧!$E$13*LN(0.3)+バックデータ一覧!$E$14))^バックデータ一覧!$E$11)*計算過程!$W$11*計算過程!G6286/0.3*10^-3,0)</f>
        <v>0</v>
      </c>
      <c r="G6286" s="18">
        <f t="shared" si="590"/>
        <v>0</v>
      </c>
      <c r="H6286" s="18">
        <f t="shared" si="591"/>
        <v>0</v>
      </c>
      <c r="I6286" s="24">
        <v>0</v>
      </c>
      <c r="J6286" s="24">
        <v>0</v>
      </c>
      <c r="K6286" s="24">
        <v>0</v>
      </c>
      <c r="L6286" s="14">
        <f>貼り付けシート!C6286</f>
        <v>27.7</v>
      </c>
      <c r="M6286" s="14">
        <f>貼り付けシート!D6286</f>
        <v>14.4</v>
      </c>
      <c r="N6286" s="18">
        <f>貼り付けシート!E6286</f>
        <v>61.638516813336388</v>
      </c>
      <c r="O6286" s="18">
        <f>貼り付けシート!F6286</f>
        <v>0</v>
      </c>
      <c r="P6286" s="19">
        <f t="shared" si="592"/>
        <v>0</v>
      </c>
      <c r="Q6286" s="19">
        <f t="shared" si="593"/>
        <v>0</v>
      </c>
    </row>
    <row r="6287" spans="1:17">
      <c r="A6287" s="38">
        <v>41901</v>
      </c>
      <c r="B6287" s="49" t="s">
        <v>166</v>
      </c>
      <c r="C6287" s="24">
        <f t="shared" si="588"/>
        <v>30.406921776000001</v>
      </c>
      <c r="D6287" s="24">
        <f t="shared" si="589"/>
        <v>0</v>
      </c>
      <c r="E6287" s="18">
        <f>IF(G6287&gt;=0.3,(バックデータ一覧!$C$10*(バックデータ一覧!$C$12*計算過程!L6287+バックデータ一覧!$C$13*LN(計算過程!G6287)+バックデータ一覧!$C$14)^バックデータ一覧!$C$11+バックデータ一覧!$E$10*(計算過程!G6287/(バックデータ一覧!$E$12*計算過程!L6287+バックデータ一覧!$E$13*LN(計算過程!G6287)+バックデータ一覧!$E$14))^バックデータ一覧!$E$11)*計算過程!$W$11*10^-3,0)</f>
        <v>0</v>
      </c>
      <c r="F6287" s="18">
        <f>IF(G6287&lt;0.3,(バックデータ一覧!$C$10*(バックデータ一覧!$C$12*計算過程!L6287+バックデータ一覧!$C$13*LN(0.3)+バックデータ一覧!$C$14)^バックデータ一覧!$C$11+バックデータ一覧!$E$10*(0.3/(バックデータ一覧!$E$12*計算過程!L6287+バックデータ一覧!$E$13*LN(0.3)+バックデータ一覧!$E$14))^バックデータ一覧!$E$11)*計算過程!$W$11*計算過程!G6287/0.3*10^-3,0)</f>
        <v>0</v>
      </c>
      <c r="G6287" s="18">
        <f t="shared" si="590"/>
        <v>0</v>
      </c>
      <c r="H6287" s="18">
        <f t="shared" si="591"/>
        <v>0</v>
      </c>
      <c r="I6287" s="24">
        <v>0</v>
      </c>
      <c r="J6287" s="24">
        <v>0</v>
      </c>
      <c r="K6287" s="24">
        <v>0</v>
      </c>
      <c r="L6287" s="14">
        <f>貼り付けシート!C6287</f>
        <v>27.2</v>
      </c>
      <c r="M6287" s="14">
        <f>貼り付けシート!D6287</f>
        <v>14.5</v>
      </c>
      <c r="N6287" s="18">
        <f>貼り付けシート!E6287</f>
        <v>63.899309552116932</v>
      </c>
      <c r="O6287" s="18">
        <f>貼り付けシート!F6287</f>
        <v>0</v>
      </c>
      <c r="P6287" s="19">
        <f t="shared" si="592"/>
        <v>0</v>
      </c>
      <c r="Q6287" s="19">
        <f t="shared" si="593"/>
        <v>0</v>
      </c>
    </row>
    <row r="6288" spans="1:17">
      <c r="A6288" s="38">
        <v>41901</v>
      </c>
      <c r="B6288" s="49" t="s">
        <v>167</v>
      </c>
      <c r="C6288" s="24">
        <f t="shared" si="588"/>
        <v>30.406921776000001</v>
      </c>
      <c r="D6288" s="24">
        <f t="shared" si="589"/>
        <v>0</v>
      </c>
      <c r="E6288" s="18">
        <f>IF(G6288&gt;=0.3,(バックデータ一覧!$C$10*(バックデータ一覧!$C$12*計算過程!L6288+バックデータ一覧!$C$13*LN(計算過程!G6288)+バックデータ一覧!$C$14)^バックデータ一覧!$C$11+バックデータ一覧!$E$10*(計算過程!G6288/(バックデータ一覧!$E$12*計算過程!L6288+バックデータ一覧!$E$13*LN(計算過程!G6288)+バックデータ一覧!$E$14))^バックデータ一覧!$E$11)*計算過程!$W$11*10^-3,0)</f>
        <v>0</v>
      </c>
      <c r="F6288" s="18">
        <f>IF(G6288&lt;0.3,(バックデータ一覧!$C$10*(バックデータ一覧!$C$12*計算過程!L6288+バックデータ一覧!$C$13*LN(0.3)+バックデータ一覧!$C$14)^バックデータ一覧!$C$11+バックデータ一覧!$E$10*(0.3/(バックデータ一覧!$E$12*計算過程!L6288+バックデータ一覧!$E$13*LN(0.3)+バックデータ一覧!$E$14))^バックデータ一覧!$E$11)*計算過程!$W$11*計算過程!G6288/0.3*10^-3,0)</f>
        <v>0</v>
      </c>
      <c r="G6288" s="18">
        <f t="shared" si="590"/>
        <v>0</v>
      </c>
      <c r="H6288" s="18">
        <f t="shared" si="591"/>
        <v>0</v>
      </c>
      <c r="I6288" s="24">
        <v>0</v>
      </c>
      <c r="J6288" s="24">
        <v>0</v>
      </c>
      <c r="K6288" s="24">
        <v>0</v>
      </c>
      <c r="L6288" s="14">
        <f>貼り付けシート!C6288</f>
        <v>26.9</v>
      </c>
      <c r="M6288" s="14">
        <f>貼り付けシート!D6288</f>
        <v>15.2</v>
      </c>
      <c r="N6288" s="18">
        <f>貼り付けシート!E6288</f>
        <v>68.099122606286116</v>
      </c>
      <c r="O6288" s="18">
        <f>貼り付けシート!F6288</f>
        <v>0</v>
      </c>
      <c r="P6288" s="19">
        <f t="shared" si="592"/>
        <v>0</v>
      </c>
      <c r="Q6288" s="19">
        <f t="shared" si="593"/>
        <v>0</v>
      </c>
    </row>
    <row r="6289" spans="1:17">
      <c r="A6289" s="38">
        <v>41901</v>
      </c>
      <c r="B6289" s="49" t="s">
        <v>168</v>
      </c>
      <c r="C6289" s="24">
        <f t="shared" si="588"/>
        <v>30.406921776000001</v>
      </c>
      <c r="D6289" s="24">
        <f t="shared" si="589"/>
        <v>0</v>
      </c>
      <c r="E6289" s="18">
        <f>IF(G6289&gt;=0.3,(バックデータ一覧!$C$10*(バックデータ一覧!$C$12*計算過程!L6289+バックデータ一覧!$C$13*LN(計算過程!G6289)+バックデータ一覧!$C$14)^バックデータ一覧!$C$11+バックデータ一覧!$E$10*(計算過程!G6289/(バックデータ一覧!$E$12*計算過程!L6289+バックデータ一覧!$E$13*LN(計算過程!G6289)+バックデータ一覧!$E$14))^バックデータ一覧!$E$11)*計算過程!$W$11*10^-3,0)</f>
        <v>0</v>
      </c>
      <c r="F6289" s="18">
        <f>IF(G6289&lt;0.3,(バックデータ一覧!$C$10*(バックデータ一覧!$C$12*計算過程!L6289+バックデータ一覧!$C$13*LN(0.3)+バックデータ一覧!$C$14)^バックデータ一覧!$C$11+バックデータ一覧!$E$10*(0.3/(バックデータ一覧!$E$12*計算過程!L6289+バックデータ一覧!$E$13*LN(0.3)+バックデータ一覧!$E$14))^バックデータ一覧!$E$11)*計算過程!$W$11*計算過程!G6289/0.3*10^-3,0)</f>
        <v>0</v>
      </c>
      <c r="G6289" s="18">
        <f t="shared" si="590"/>
        <v>0</v>
      </c>
      <c r="H6289" s="18">
        <f t="shared" si="591"/>
        <v>0</v>
      </c>
      <c r="I6289" s="24">
        <v>0</v>
      </c>
      <c r="J6289" s="24">
        <v>0</v>
      </c>
      <c r="K6289" s="24">
        <v>0</v>
      </c>
      <c r="L6289" s="14">
        <f>貼り付けシート!C6289</f>
        <v>27.2</v>
      </c>
      <c r="M6289" s="14">
        <f>貼り付けシート!D6289</f>
        <v>14.2</v>
      </c>
      <c r="N6289" s="18">
        <f>貼り付けシート!E6289</f>
        <v>62.606763165443354</v>
      </c>
      <c r="O6289" s="18">
        <f>貼り付けシート!F6289</f>
        <v>0</v>
      </c>
      <c r="P6289" s="19">
        <f t="shared" si="592"/>
        <v>0</v>
      </c>
      <c r="Q6289" s="19">
        <f t="shared" si="593"/>
        <v>0</v>
      </c>
    </row>
    <row r="6290" spans="1:17">
      <c r="A6290" s="38">
        <v>41901</v>
      </c>
      <c r="B6290" s="49" t="s">
        <v>169</v>
      </c>
      <c r="C6290" s="24">
        <f t="shared" si="588"/>
        <v>30.406921776000001</v>
      </c>
      <c r="D6290" s="24">
        <f t="shared" si="589"/>
        <v>0</v>
      </c>
      <c r="E6290" s="18">
        <f>IF(G6290&gt;=0.3,(バックデータ一覧!$C$10*(バックデータ一覧!$C$12*計算過程!L6290+バックデータ一覧!$C$13*LN(計算過程!G6290)+バックデータ一覧!$C$14)^バックデータ一覧!$C$11+バックデータ一覧!$E$10*(計算過程!G6290/(バックデータ一覧!$E$12*計算過程!L6290+バックデータ一覧!$E$13*LN(計算過程!G6290)+バックデータ一覧!$E$14))^バックデータ一覧!$E$11)*計算過程!$W$11*10^-3,0)</f>
        <v>0</v>
      </c>
      <c r="F6290" s="18">
        <f>IF(G6290&lt;0.3,(バックデータ一覧!$C$10*(バックデータ一覧!$C$12*計算過程!L6290+バックデータ一覧!$C$13*LN(0.3)+バックデータ一覧!$C$14)^バックデータ一覧!$C$11+バックデータ一覧!$E$10*(0.3/(バックデータ一覧!$E$12*計算過程!L6290+バックデータ一覧!$E$13*LN(0.3)+バックデータ一覧!$E$14))^バックデータ一覧!$E$11)*計算過程!$W$11*計算過程!G6290/0.3*10^-3,0)</f>
        <v>0</v>
      </c>
      <c r="G6290" s="18">
        <f t="shared" si="590"/>
        <v>0</v>
      </c>
      <c r="H6290" s="18">
        <f t="shared" si="591"/>
        <v>0</v>
      </c>
      <c r="I6290" s="24">
        <v>0</v>
      </c>
      <c r="J6290" s="24">
        <v>0</v>
      </c>
      <c r="K6290" s="24">
        <v>0</v>
      </c>
      <c r="L6290" s="14">
        <f>貼り付けシート!C6290</f>
        <v>25.5</v>
      </c>
      <c r="M6290" s="14">
        <f>貼り付けシート!D6290</f>
        <v>15.8</v>
      </c>
      <c r="N6290" s="18">
        <f>貼り付けシート!E6290</f>
        <v>76.818119665037173</v>
      </c>
      <c r="O6290" s="18">
        <f>貼り付けシート!F6290</f>
        <v>0</v>
      </c>
      <c r="P6290" s="19">
        <f t="shared" si="592"/>
        <v>0</v>
      </c>
      <c r="Q6290" s="19">
        <f t="shared" si="593"/>
        <v>0</v>
      </c>
    </row>
    <row r="6291" spans="1:17">
      <c r="A6291" s="38">
        <v>41901</v>
      </c>
      <c r="B6291" s="49" t="s">
        <v>170</v>
      </c>
      <c r="C6291" s="24">
        <f t="shared" si="588"/>
        <v>30.406921776000001</v>
      </c>
      <c r="D6291" s="24">
        <f t="shared" si="589"/>
        <v>0</v>
      </c>
      <c r="E6291" s="18">
        <f>IF(G6291&gt;=0.3,(バックデータ一覧!$C$10*(バックデータ一覧!$C$12*計算過程!L6291+バックデータ一覧!$C$13*LN(計算過程!G6291)+バックデータ一覧!$C$14)^バックデータ一覧!$C$11+バックデータ一覧!$E$10*(計算過程!G6291/(バックデータ一覧!$E$12*計算過程!L6291+バックデータ一覧!$E$13*LN(計算過程!G6291)+バックデータ一覧!$E$14))^バックデータ一覧!$E$11)*計算過程!$W$11*10^-3,0)</f>
        <v>0</v>
      </c>
      <c r="F6291" s="18">
        <f>IF(G6291&lt;0.3,(バックデータ一覧!$C$10*(バックデータ一覧!$C$12*計算過程!L6291+バックデータ一覧!$C$13*LN(0.3)+バックデータ一覧!$C$14)^バックデータ一覧!$C$11+バックデータ一覧!$E$10*(0.3/(バックデータ一覧!$E$12*計算過程!L6291+バックデータ一覧!$E$13*LN(0.3)+バックデータ一覧!$E$14))^バックデータ一覧!$E$11)*計算過程!$W$11*計算過程!G6291/0.3*10^-3,0)</f>
        <v>0</v>
      </c>
      <c r="G6291" s="18">
        <f t="shared" si="590"/>
        <v>0</v>
      </c>
      <c r="H6291" s="18">
        <f t="shared" si="591"/>
        <v>0</v>
      </c>
      <c r="I6291" s="24">
        <v>0</v>
      </c>
      <c r="J6291" s="24">
        <v>0</v>
      </c>
      <c r="K6291" s="24">
        <v>0</v>
      </c>
      <c r="L6291" s="14">
        <f>貼り付けシート!C6291</f>
        <v>25.1</v>
      </c>
      <c r="M6291" s="14">
        <f>貼り付けシート!D6291</f>
        <v>15</v>
      </c>
      <c r="N6291" s="18">
        <f>貼り付けシート!E6291</f>
        <v>74.778266030493839</v>
      </c>
      <c r="O6291" s="18">
        <f>貼り付けシート!F6291</f>
        <v>0</v>
      </c>
      <c r="P6291" s="19">
        <f t="shared" si="592"/>
        <v>0</v>
      </c>
      <c r="Q6291" s="19">
        <f t="shared" si="593"/>
        <v>0</v>
      </c>
    </row>
    <row r="6292" spans="1:17">
      <c r="A6292" s="38">
        <v>41901</v>
      </c>
      <c r="B6292" s="49" t="s">
        <v>171</v>
      </c>
      <c r="C6292" s="24">
        <f t="shared" si="588"/>
        <v>30.406921776000001</v>
      </c>
      <c r="D6292" s="24">
        <f t="shared" si="589"/>
        <v>0</v>
      </c>
      <c r="E6292" s="18">
        <f>IF(G6292&gt;=0.3,(バックデータ一覧!$C$10*(バックデータ一覧!$C$12*計算過程!L6292+バックデータ一覧!$C$13*LN(計算過程!G6292)+バックデータ一覧!$C$14)^バックデータ一覧!$C$11+バックデータ一覧!$E$10*(計算過程!G6292/(バックデータ一覧!$E$12*計算過程!L6292+バックデータ一覧!$E$13*LN(計算過程!G6292)+バックデータ一覧!$E$14))^バックデータ一覧!$E$11)*計算過程!$W$11*10^-3,0)</f>
        <v>0</v>
      </c>
      <c r="F6292" s="18">
        <f>IF(G6292&lt;0.3,(バックデータ一覧!$C$10*(バックデータ一覧!$C$12*計算過程!L6292+バックデータ一覧!$C$13*LN(0.3)+バックデータ一覧!$C$14)^バックデータ一覧!$C$11+バックデータ一覧!$E$10*(0.3/(バックデータ一覧!$E$12*計算過程!L6292+バックデータ一覧!$E$13*LN(0.3)+バックデータ一覧!$E$14))^バックデータ一覧!$E$11)*計算過程!$W$11*計算過程!G6292/0.3*10^-3,0)</f>
        <v>0</v>
      </c>
      <c r="G6292" s="18">
        <f t="shared" si="590"/>
        <v>0</v>
      </c>
      <c r="H6292" s="18">
        <f t="shared" si="591"/>
        <v>0</v>
      </c>
      <c r="I6292" s="24">
        <v>0</v>
      </c>
      <c r="J6292" s="24">
        <v>0</v>
      </c>
      <c r="K6292" s="24">
        <v>0</v>
      </c>
      <c r="L6292" s="14">
        <f>貼り付けシート!C6292</f>
        <v>24.9</v>
      </c>
      <c r="M6292" s="14">
        <f>貼り付けシート!D6292</f>
        <v>15.2</v>
      </c>
      <c r="N6292" s="18">
        <f>貼り付けシート!E6292</f>
        <v>76.660107476178212</v>
      </c>
      <c r="O6292" s="18">
        <f>貼り付けシート!F6292</f>
        <v>0</v>
      </c>
      <c r="P6292" s="19">
        <f t="shared" si="592"/>
        <v>0</v>
      </c>
      <c r="Q6292" s="19">
        <f t="shared" si="593"/>
        <v>0</v>
      </c>
    </row>
    <row r="6293" spans="1:17">
      <c r="A6293" s="38">
        <v>41901</v>
      </c>
      <c r="B6293" s="49" t="s">
        <v>172</v>
      </c>
      <c r="C6293" s="24">
        <f t="shared" si="588"/>
        <v>30.406921776000001</v>
      </c>
      <c r="D6293" s="24">
        <f t="shared" si="589"/>
        <v>0</v>
      </c>
      <c r="E6293" s="18">
        <f>IF(G6293&gt;=0.3,(バックデータ一覧!$C$10*(バックデータ一覧!$C$12*計算過程!L6293+バックデータ一覧!$C$13*LN(計算過程!G6293)+バックデータ一覧!$C$14)^バックデータ一覧!$C$11+バックデータ一覧!$E$10*(計算過程!G6293/(バックデータ一覧!$E$12*計算過程!L6293+バックデータ一覧!$E$13*LN(計算過程!G6293)+バックデータ一覧!$E$14))^バックデータ一覧!$E$11)*計算過程!$W$11*10^-3,0)</f>
        <v>0</v>
      </c>
      <c r="F6293" s="18">
        <f>IF(G6293&lt;0.3,(バックデータ一覧!$C$10*(バックデータ一覧!$C$12*計算過程!L6293+バックデータ一覧!$C$13*LN(0.3)+バックデータ一覧!$C$14)^バックデータ一覧!$C$11+バックデータ一覧!$E$10*(0.3/(バックデータ一覧!$E$12*計算過程!L6293+バックデータ一覧!$E$13*LN(0.3)+バックデータ一覧!$E$14))^バックデータ一覧!$E$11)*計算過程!$W$11*計算過程!G6293/0.3*10^-3,0)</f>
        <v>0</v>
      </c>
      <c r="G6293" s="18">
        <f t="shared" si="590"/>
        <v>0</v>
      </c>
      <c r="H6293" s="18">
        <f t="shared" si="591"/>
        <v>0</v>
      </c>
      <c r="I6293" s="24">
        <v>0</v>
      </c>
      <c r="J6293" s="24">
        <v>0</v>
      </c>
      <c r="K6293" s="24">
        <v>0</v>
      </c>
      <c r="L6293" s="14">
        <f>貼り付けシート!C6293</f>
        <v>24.6</v>
      </c>
      <c r="M6293" s="14">
        <f>貼り付けシート!D6293</f>
        <v>15</v>
      </c>
      <c r="N6293" s="18">
        <f>貼り付けシート!E6293</f>
        <v>77.043374215344414</v>
      </c>
      <c r="O6293" s="18">
        <f>貼り付けシート!F6293</f>
        <v>0</v>
      </c>
      <c r="P6293" s="19">
        <f t="shared" si="592"/>
        <v>0</v>
      </c>
      <c r="Q6293" s="19">
        <f t="shared" si="593"/>
        <v>0</v>
      </c>
    </row>
    <row r="6294" spans="1:17">
      <c r="A6294" s="38">
        <v>41902</v>
      </c>
      <c r="B6294" s="49" t="s">
        <v>149</v>
      </c>
      <c r="C6294" s="24">
        <f t="shared" si="588"/>
        <v>30.406921776000001</v>
      </c>
      <c r="D6294" s="24">
        <f t="shared" si="589"/>
        <v>0</v>
      </c>
      <c r="E6294" s="18">
        <f>IF(G6294&gt;=0.3,(バックデータ一覧!$C$10*(バックデータ一覧!$C$12*計算過程!L6294+バックデータ一覧!$C$13*LN(計算過程!G6294)+バックデータ一覧!$C$14)^バックデータ一覧!$C$11+バックデータ一覧!$E$10*(計算過程!G6294/(バックデータ一覧!$E$12*計算過程!L6294+バックデータ一覧!$E$13*LN(計算過程!G6294)+バックデータ一覧!$E$14))^バックデータ一覧!$E$11)*計算過程!$W$11*10^-3,0)</f>
        <v>0</v>
      </c>
      <c r="F6294" s="18">
        <f>IF(G6294&lt;0.3,(バックデータ一覧!$C$10*(バックデータ一覧!$C$12*計算過程!L6294+バックデータ一覧!$C$13*LN(0.3)+バックデータ一覧!$C$14)^バックデータ一覧!$C$11+バックデータ一覧!$E$10*(0.3/(バックデータ一覧!$E$12*計算過程!L6294+バックデータ一覧!$E$13*LN(0.3)+バックデータ一覧!$E$14))^バックデータ一覧!$E$11)*計算過程!$W$11*計算過程!G6294/0.3*10^-3,0)</f>
        <v>0</v>
      </c>
      <c r="G6294" s="18">
        <f t="shared" si="590"/>
        <v>0</v>
      </c>
      <c r="H6294" s="18">
        <f t="shared" si="591"/>
        <v>0</v>
      </c>
      <c r="I6294" s="24">
        <v>0</v>
      </c>
      <c r="J6294" s="24">
        <v>0</v>
      </c>
      <c r="K6294" s="24">
        <v>0</v>
      </c>
      <c r="L6294" s="14">
        <f>貼り付けシート!C6294</f>
        <v>23.6</v>
      </c>
      <c r="M6294" s="14">
        <f>貼り付けシート!D6294</f>
        <v>15.9</v>
      </c>
      <c r="N6294" s="18">
        <f>貼り付けシート!E6294</f>
        <v>86.595743939302139</v>
      </c>
      <c r="O6294" s="18">
        <f>貼り付けシート!F6294</f>
        <v>0</v>
      </c>
      <c r="P6294" s="19">
        <f t="shared" si="592"/>
        <v>0</v>
      </c>
      <c r="Q6294" s="19">
        <f t="shared" si="593"/>
        <v>0</v>
      </c>
    </row>
    <row r="6295" spans="1:17">
      <c r="A6295" s="38">
        <v>41902</v>
      </c>
      <c r="B6295" s="49" t="s">
        <v>150</v>
      </c>
      <c r="C6295" s="24">
        <f t="shared" si="588"/>
        <v>30.406921776000001</v>
      </c>
      <c r="D6295" s="24">
        <f t="shared" si="589"/>
        <v>0</v>
      </c>
      <c r="E6295" s="18">
        <f>IF(G6295&gt;=0.3,(バックデータ一覧!$C$10*(バックデータ一覧!$C$12*計算過程!L6295+バックデータ一覧!$C$13*LN(計算過程!G6295)+バックデータ一覧!$C$14)^バックデータ一覧!$C$11+バックデータ一覧!$E$10*(計算過程!G6295/(バックデータ一覧!$E$12*計算過程!L6295+バックデータ一覧!$E$13*LN(計算過程!G6295)+バックデータ一覧!$E$14))^バックデータ一覧!$E$11)*計算過程!$W$11*10^-3,0)</f>
        <v>0</v>
      </c>
      <c r="F6295" s="18">
        <f>IF(G6295&lt;0.3,(バックデータ一覧!$C$10*(バックデータ一覧!$C$12*計算過程!L6295+バックデータ一覧!$C$13*LN(0.3)+バックデータ一覧!$C$14)^バックデータ一覧!$C$11+バックデータ一覧!$E$10*(0.3/(バックデータ一覧!$E$12*計算過程!L6295+バックデータ一覧!$E$13*LN(0.3)+バックデータ一覧!$E$14))^バックデータ一覧!$E$11)*計算過程!$W$11*計算過程!G6295/0.3*10^-3,0)</f>
        <v>0</v>
      </c>
      <c r="G6295" s="18">
        <f t="shared" si="590"/>
        <v>0</v>
      </c>
      <c r="H6295" s="18">
        <f t="shared" si="591"/>
        <v>0</v>
      </c>
      <c r="I6295" s="24">
        <v>0</v>
      </c>
      <c r="J6295" s="24">
        <v>0</v>
      </c>
      <c r="K6295" s="24">
        <v>0</v>
      </c>
      <c r="L6295" s="14">
        <f>貼り付けシート!C6295</f>
        <v>23.9</v>
      </c>
      <c r="M6295" s="14">
        <f>貼り付けシート!D6295</f>
        <v>13.4</v>
      </c>
      <c r="N6295" s="18">
        <f>貼り付けシート!E6295</f>
        <v>71.956185519790182</v>
      </c>
      <c r="O6295" s="18">
        <f>貼り付けシート!F6295</f>
        <v>0</v>
      </c>
      <c r="P6295" s="19">
        <f t="shared" si="592"/>
        <v>0</v>
      </c>
      <c r="Q6295" s="19">
        <f t="shared" si="593"/>
        <v>0</v>
      </c>
    </row>
    <row r="6296" spans="1:17">
      <c r="A6296" s="38">
        <v>41902</v>
      </c>
      <c r="B6296" s="49" t="s">
        <v>151</v>
      </c>
      <c r="C6296" s="24">
        <f t="shared" si="588"/>
        <v>30.406921776000001</v>
      </c>
      <c r="D6296" s="24">
        <f t="shared" si="589"/>
        <v>0</v>
      </c>
      <c r="E6296" s="18">
        <f>IF(G6296&gt;=0.3,(バックデータ一覧!$C$10*(バックデータ一覧!$C$12*計算過程!L6296+バックデータ一覧!$C$13*LN(計算過程!G6296)+バックデータ一覧!$C$14)^バックデータ一覧!$C$11+バックデータ一覧!$E$10*(計算過程!G6296/(バックデータ一覧!$E$12*計算過程!L6296+バックデータ一覧!$E$13*LN(計算過程!G6296)+バックデータ一覧!$E$14))^バックデータ一覧!$E$11)*計算過程!$W$11*10^-3,0)</f>
        <v>0</v>
      </c>
      <c r="F6296" s="18">
        <f>IF(G6296&lt;0.3,(バックデータ一覧!$C$10*(バックデータ一覧!$C$12*計算過程!L6296+バックデータ一覧!$C$13*LN(0.3)+バックデータ一覧!$C$14)^バックデータ一覧!$C$11+バックデータ一覧!$E$10*(0.3/(バックデータ一覧!$E$12*計算過程!L6296+バックデータ一覧!$E$13*LN(0.3)+バックデータ一覧!$E$14))^バックデータ一覧!$E$11)*計算過程!$W$11*計算過程!G6296/0.3*10^-3,0)</f>
        <v>0</v>
      </c>
      <c r="G6296" s="18">
        <f t="shared" si="590"/>
        <v>0</v>
      </c>
      <c r="H6296" s="18">
        <f t="shared" si="591"/>
        <v>0</v>
      </c>
      <c r="I6296" s="24">
        <v>0</v>
      </c>
      <c r="J6296" s="24">
        <v>0</v>
      </c>
      <c r="K6296" s="24">
        <v>0</v>
      </c>
      <c r="L6296" s="14">
        <f>貼り付けシート!C6296</f>
        <v>23.4</v>
      </c>
      <c r="M6296" s="14">
        <f>貼り付けシート!D6296</f>
        <v>13.5</v>
      </c>
      <c r="N6296" s="18">
        <f>貼り付けシート!E6296</f>
        <v>74.69781421108695</v>
      </c>
      <c r="O6296" s="18">
        <f>貼り付けシート!F6296</f>
        <v>0</v>
      </c>
      <c r="P6296" s="19">
        <f t="shared" si="592"/>
        <v>0</v>
      </c>
      <c r="Q6296" s="19">
        <f t="shared" si="593"/>
        <v>0</v>
      </c>
    </row>
    <row r="6297" spans="1:17">
      <c r="A6297" s="38">
        <v>41902</v>
      </c>
      <c r="B6297" s="49" t="s">
        <v>152</v>
      </c>
      <c r="C6297" s="24">
        <f t="shared" si="588"/>
        <v>30.406921776000001</v>
      </c>
      <c r="D6297" s="24">
        <f t="shared" si="589"/>
        <v>0</v>
      </c>
      <c r="E6297" s="18">
        <f>IF(G6297&gt;=0.3,(バックデータ一覧!$C$10*(バックデータ一覧!$C$12*計算過程!L6297+バックデータ一覧!$C$13*LN(計算過程!G6297)+バックデータ一覧!$C$14)^バックデータ一覧!$C$11+バックデータ一覧!$E$10*(計算過程!G6297/(バックデータ一覧!$E$12*計算過程!L6297+バックデータ一覧!$E$13*LN(計算過程!G6297)+バックデータ一覧!$E$14))^バックデータ一覧!$E$11)*計算過程!$W$11*10^-3,0)</f>
        <v>0</v>
      </c>
      <c r="F6297" s="18">
        <f>IF(G6297&lt;0.3,(バックデータ一覧!$C$10*(バックデータ一覧!$C$12*計算過程!L6297+バックデータ一覧!$C$13*LN(0.3)+バックデータ一覧!$C$14)^バックデータ一覧!$C$11+バックデータ一覧!$E$10*(0.3/(バックデータ一覧!$E$12*計算過程!L6297+バックデータ一覧!$E$13*LN(0.3)+バックデータ一覧!$E$14))^バックデータ一覧!$E$11)*計算過程!$W$11*計算過程!G6297/0.3*10^-3,0)</f>
        <v>0</v>
      </c>
      <c r="G6297" s="18">
        <f t="shared" si="590"/>
        <v>0</v>
      </c>
      <c r="H6297" s="18">
        <f t="shared" si="591"/>
        <v>0</v>
      </c>
      <c r="I6297" s="24">
        <v>0</v>
      </c>
      <c r="J6297" s="24">
        <v>0</v>
      </c>
      <c r="K6297" s="24">
        <v>0</v>
      </c>
      <c r="L6297" s="14">
        <f>貼り付けシート!C6297</f>
        <v>23.3</v>
      </c>
      <c r="M6297" s="14">
        <f>貼り付けシート!D6297</f>
        <v>13.3</v>
      </c>
      <c r="N6297" s="18">
        <f>貼り付けシート!E6297</f>
        <v>74.060100991734117</v>
      </c>
      <c r="O6297" s="18">
        <f>貼り付けシート!F6297</f>
        <v>0</v>
      </c>
      <c r="P6297" s="19">
        <f t="shared" si="592"/>
        <v>0</v>
      </c>
      <c r="Q6297" s="19">
        <f t="shared" si="593"/>
        <v>0</v>
      </c>
    </row>
    <row r="6298" spans="1:17">
      <c r="A6298" s="38">
        <v>41902</v>
      </c>
      <c r="B6298" s="49" t="s">
        <v>153</v>
      </c>
      <c r="C6298" s="24">
        <f t="shared" si="588"/>
        <v>30.406921776000001</v>
      </c>
      <c r="D6298" s="24">
        <f t="shared" si="589"/>
        <v>0</v>
      </c>
      <c r="E6298" s="18">
        <f>IF(G6298&gt;=0.3,(バックデータ一覧!$C$10*(バックデータ一覧!$C$12*計算過程!L6298+バックデータ一覧!$C$13*LN(計算過程!G6298)+バックデータ一覧!$C$14)^バックデータ一覧!$C$11+バックデータ一覧!$E$10*(計算過程!G6298/(バックデータ一覧!$E$12*計算過程!L6298+バックデータ一覧!$E$13*LN(計算過程!G6298)+バックデータ一覧!$E$14))^バックデータ一覧!$E$11)*計算過程!$W$11*10^-3,0)</f>
        <v>0</v>
      </c>
      <c r="F6298" s="18">
        <f>IF(G6298&lt;0.3,(バックデータ一覧!$C$10*(バックデータ一覧!$C$12*計算過程!L6298+バックデータ一覧!$C$13*LN(0.3)+バックデータ一覧!$C$14)^バックデータ一覧!$C$11+バックデータ一覧!$E$10*(0.3/(バックデータ一覧!$E$12*計算過程!L6298+バックデータ一覧!$E$13*LN(0.3)+バックデータ一覧!$E$14))^バックデータ一覧!$E$11)*計算過程!$W$11*計算過程!G6298/0.3*10^-3,0)</f>
        <v>0</v>
      </c>
      <c r="G6298" s="18">
        <f t="shared" si="590"/>
        <v>0</v>
      </c>
      <c r="H6298" s="18">
        <f t="shared" si="591"/>
        <v>0</v>
      </c>
      <c r="I6298" s="24">
        <v>0</v>
      </c>
      <c r="J6298" s="24">
        <v>0</v>
      </c>
      <c r="K6298" s="24">
        <v>0</v>
      </c>
      <c r="L6298" s="14">
        <f>貼り付けシート!C6298</f>
        <v>24</v>
      </c>
      <c r="M6298" s="14">
        <f>貼り付けシート!D6298</f>
        <v>12.5</v>
      </c>
      <c r="N6298" s="18">
        <f>貼り付けシート!E6298</f>
        <v>66.815788308108594</v>
      </c>
      <c r="O6298" s="18">
        <f>貼り付けシート!F6298</f>
        <v>0</v>
      </c>
      <c r="P6298" s="19">
        <f t="shared" si="592"/>
        <v>0</v>
      </c>
      <c r="Q6298" s="19">
        <f t="shared" si="593"/>
        <v>0</v>
      </c>
    </row>
    <row r="6299" spans="1:17">
      <c r="A6299" s="38">
        <v>41902</v>
      </c>
      <c r="B6299" s="49" t="s">
        <v>154</v>
      </c>
      <c r="C6299" s="24">
        <f t="shared" si="588"/>
        <v>30.406921776000001</v>
      </c>
      <c r="D6299" s="24">
        <f t="shared" si="589"/>
        <v>0</v>
      </c>
      <c r="E6299" s="18">
        <f>IF(G6299&gt;=0.3,(バックデータ一覧!$C$10*(バックデータ一覧!$C$12*計算過程!L6299+バックデータ一覧!$C$13*LN(計算過程!G6299)+バックデータ一覧!$C$14)^バックデータ一覧!$C$11+バックデータ一覧!$E$10*(計算過程!G6299/(バックデータ一覧!$E$12*計算過程!L6299+バックデータ一覧!$E$13*LN(計算過程!G6299)+バックデータ一覧!$E$14))^バックデータ一覧!$E$11)*計算過程!$W$11*10^-3,0)</f>
        <v>0</v>
      </c>
      <c r="F6299" s="18">
        <f>IF(G6299&lt;0.3,(バックデータ一覧!$C$10*(バックデータ一覧!$C$12*計算過程!L6299+バックデータ一覧!$C$13*LN(0.3)+バックデータ一覧!$C$14)^バックデータ一覧!$C$11+バックデータ一覧!$E$10*(0.3/(バックデータ一覧!$E$12*計算過程!L6299+バックデータ一覧!$E$13*LN(0.3)+バックデータ一覧!$E$14))^バックデータ一覧!$E$11)*計算過程!$W$11*計算過程!G6299/0.3*10^-3,0)</f>
        <v>0</v>
      </c>
      <c r="G6299" s="18">
        <f t="shared" si="590"/>
        <v>0</v>
      </c>
      <c r="H6299" s="18">
        <f t="shared" si="591"/>
        <v>0</v>
      </c>
      <c r="I6299" s="24">
        <v>0</v>
      </c>
      <c r="J6299" s="24">
        <v>0</v>
      </c>
      <c r="K6299" s="24">
        <v>0</v>
      </c>
      <c r="L6299" s="14">
        <f>貼り付けシート!C6299</f>
        <v>23.9</v>
      </c>
      <c r="M6299" s="14">
        <f>貼り付けシート!D6299</f>
        <v>12.7</v>
      </c>
      <c r="N6299" s="18">
        <f>貼り付けシート!E6299</f>
        <v>68.272493944346522</v>
      </c>
      <c r="O6299" s="18">
        <f>貼り付けシート!F6299</f>
        <v>0</v>
      </c>
      <c r="P6299" s="19">
        <f t="shared" si="592"/>
        <v>0</v>
      </c>
      <c r="Q6299" s="19">
        <f t="shared" si="593"/>
        <v>0</v>
      </c>
    </row>
    <row r="6300" spans="1:17">
      <c r="A6300" s="38">
        <v>41902</v>
      </c>
      <c r="B6300" s="49" t="s">
        <v>155</v>
      </c>
      <c r="C6300" s="24">
        <f t="shared" si="588"/>
        <v>30.406921776000001</v>
      </c>
      <c r="D6300" s="24">
        <f t="shared" si="589"/>
        <v>0</v>
      </c>
      <c r="E6300" s="18">
        <f>IF(G6300&gt;=0.3,(バックデータ一覧!$C$10*(バックデータ一覧!$C$12*計算過程!L6300+バックデータ一覧!$C$13*LN(計算過程!G6300)+バックデータ一覧!$C$14)^バックデータ一覧!$C$11+バックデータ一覧!$E$10*(計算過程!G6300/(バックデータ一覧!$E$12*計算過程!L6300+バックデータ一覧!$E$13*LN(計算過程!G6300)+バックデータ一覧!$E$14))^バックデータ一覧!$E$11)*計算過程!$W$11*10^-3,0)</f>
        <v>0</v>
      </c>
      <c r="F6300" s="18">
        <f>IF(G6300&lt;0.3,(バックデータ一覧!$C$10*(バックデータ一覧!$C$12*計算過程!L6300+バックデータ一覧!$C$13*LN(0.3)+バックデータ一覧!$C$14)^バックデータ一覧!$C$11+バックデータ一覧!$E$10*(0.3/(バックデータ一覧!$E$12*計算過程!L6300+バックデータ一覧!$E$13*LN(0.3)+バックデータ一覧!$E$14))^バックデータ一覧!$E$11)*計算過程!$W$11*計算過程!G6300/0.3*10^-3,0)</f>
        <v>0</v>
      </c>
      <c r="G6300" s="18">
        <f t="shared" si="590"/>
        <v>0</v>
      </c>
      <c r="H6300" s="18">
        <f t="shared" si="591"/>
        <v>0</v>
      </c>
      <c r="I6300" s="24">
        <v>0</v>
      </c>
      <c r="J6300" s="24">
        <v>0</v>
      </c>
      <c r="K6300" s="24">
        <v>0</v>
      </c>
      <c r="L6300" s="14">
        <f>貼り付けシート!C6300</f>
        <v>23.8</v>
      </c>
      <c r="M6300" s="14">
        <f>貼り付けシート!D6300</f>
        <v>11.9</v>
      </c>
      <c r="N6300" s="18">
        <f>貼り付けシート!E6300</f>
        <v>64.438969111344761</v>
      </c>
      <c r="O6300" s="18">
        <f>貼り付けシート!F6300</f>
        <v>0</v>
      </c>
      <c r="P6300" s="19">
        <f t="shared" si="592"/>
        <v>0</v>
      </c>
      <c r="Q6300" s="19">
        <f t="shared" si="593"/>
        <v>0</v>
      </c>
    </row>
    <row r="6301" spans="1:17">
      <c r="A6301" s="38">
        <v>41902</v>
      </c>
      <c r="B6301" s="49" t="s">
        <v>156</v>
      </c>
      <c r="C6301" s="24">
        <f t="shared" si="588"/>
        <v>30.406921776000001</v>
      </c>
      <c r="D6301" s="24">
        <f t="shared" si="589"/>
        <v>0</v>
      </c>
      <c r="E6301" s="18">
        <f>IF(G6301&gt;=0.3,(バックデータ一覧!$C$10*(バックデータ一覧!$C$12*計算過程!L6301+バックデータ一覧!$C$13*LN(計算過程!G6301)+バックデータ一覧!$C$14)^バックデータ一覧!$C$11+バックデータ一覧!$E$10*(計算過程!G6301/(バックデータ一覧!$E$12*計算過程!L6301+バックデータ一覧!$E$13*LN(計算過程!G6301)+バックデータ一覧!$E$14))^バックデータ一覧!$E$11)*計算過程!$W$11*10^-3,0)</f>
        <v>0</v>
      </c>
      <c r="F6301" s="18">
        <f>IF(G6301&lt;0.3,(バックデータ一覧!$C$10*(バックデータ一覧!$C$12*計算過程!L6301+バックデータ一覧!$C$13*LN(0.3)+バックデータ一覧!$C$14)^バックデータ一覧!$C$11+バックデータ一覧!$E$10*(0.3/(バックデータ一覧!$E$12*計算過程!L6301+バックデータ一覧!$E$13*LN(0.3)+バックデータ一覧!$E$14))^バックデータ一覧!$E$11)*計算過程!$W$11*計算過程!G6301/0.3*10^-3,0)</f>
        <v>0</v>
      </c>
      <c r="G6301" s="18">
        <f t="shared" si="590"/>
        <v>0</v>
      </c>
      <c r="H6301" s="18">
        <f t="shared" si="591"/>
        <v>0</v>
      </c>
      <c r="I6301" s="24">
        <v>0</v>
      </c>
      <c r="J6301" s="24">
        <v>0</v>
      </c>
      <c r="K6301" s="24">
        <v>0</v>
      </c>
      <c r="L6301" s="14">
        <f>貼り付けシート!C6301</f>
        <v>23.7</v>
      </c>
      <c r="M6301" s="14">
        <f>貼り付けシート!D6301</f>
        <v>12.3</v>
      </c>
      <c r="N6301" s="18">
        <f>貼り付けシート!E6301</f>
        <v>66.964803767865959</v>
      </c>
      <c r="O6301" s="18">
        <f>貼り付けシート!F6301</f>
        <v>0</v>
      </c>
      <c r="P6301" s="19">
        <f t="shared" si="592"/>
        <v>0</v>
      </c>
      <c r="Q6301" s="19">
        <f t="shared" si="593"/>
        <v>0</v>
      </c>
    </row>
    <row r="6302" spans="1:17">
      <c r="A6302" s="38">
        <v>41902</v>
      </c>
      <c r="B6302" s="49" t="s">
        <v>157</v>
      </c>
      <c r="C6302" s="24">
        <f t="shared" si="588"/>
        <v>30.406921776000001</v>
      </c>
      <c r="D6302" s="24">
        <f t="shared" si="589"/>
        <v>0</v>
      </c>
      <c r="E6302" s="18">
        <f>IF(G6302&gt;=0.3,(バックデータ一覧!$C$10*(バックデータ一覧!$C$12*計算過程!L6302+バックデータ一覧!$C$13*LN(計算過程!G6302)+バックデータ一覧!$C$14)^バックデータ一覧!$C$11+バックデータ一覧!$E$10*(計算過程!G6302/(バックデータ一覧!$E$12*計算過程!L6302+バックデータ一覧!$E$13*LN(計算過程!G6302)+バックデータ一覧!$E$14))^バックデータ一覧!$E$11)*計算過程!$W$11*10^-3,0)</f>
        <v>0</v>
      </c>
      <c r="F6302" s="18">
        <f>IF(G6302&lt;0.3,(バックデータ一覧!$C$10*(バックデータ一覧!$C$12*計算過程!L6302+バックデータ一覧!$C$13*LN(0.3)+バックデータ一覧!$C$14)^バックデータ一覧!$C$11+バックデータ一覧!$E$10*(0.3/(バックデータ一覧!$E$12*計算過程!L6302+バックデータ一覧!$E$13*LN(0.3)+バックデータ一覧!$E$14))^バックデータ一覧!$E$11)*計算過程!$W$11*計算過程!G6302/0.3*10^-3,0)</f>
        <v>0</v>
      </c>
      <c r="G6302" s="18">
        <f t="shared" si="590"/>
        <v>0</v>
      </c>
      <c r="H6302" s="18">
        <f t="shared" si="591"/>
        <v>0</v>
      </c>
      <c r="I6302" s="24">
        <v>0</v>
      </c>
      <c r="J6302" s="24">
        <v>0</v>
      </c>
      <c r="K6302" s="24">
        <v>0</v>
      </c>
      <c r="L6302" s="14">
        <f>貼り付けシート!C6302</f>
        <v>24.7</v>
      </c>
      <c r="M6302" s="14">
        <f>貼り付けシート!D6302</f>
        <v>12.2</v>
      </c>
      <c r="N6302" s="18">
        <f>貼り付けシート!E6302</f>
        <v>62.563513347695974</v>
      </c>
      <c r="O6302" s="18">
        <f>貼り付けシート!F6302</f>
        <v>0</v>
      </c>
      <c r="P6302" s="19">
        <f t="shared" si="592"/>
        <v>0</v>
      </c>
      <c r="Q6302" s="19">
        <f t="shared" si="593"/>
        <v>0</v>
      </c>
    </row>
    <row r="6303" spans="1:17">
      <c r="A6303" s="38">
        <v>41902</v>
      </c>
      <c r="B6303" s="49" t="s">
        <v>158</v>
      </c>
      <c r="C6303" s="24">
        <f t="shared" si="588"/>
        <v>30.406921776000001</v>
      </c>
      <c r="D6303" s="24">
        <f t="shared" si="589"/>
        <v>0</v>
      </c>
      <c r="E6303" s="18">
        <f>IF(G6303&gt;=0.3,(バックデータ一覧!$C$10*(バックデータ一覧!$C$12*計算過程!L6303+バックデータ一覧!$C$13*LN(計算過程!G6303)+バックデータ一覧!$C$14)^バックデータ一覧!$C$11+バックデータ一覧!$E$10*(計算過程!G6303/(バックデータ一覧!$E$12*計算過程!L6303+バックデータ一覧!$E$13*LN(計算過程!G6303)+バックデータ一覧!$E$14))^バックデータ一覧!$E$11)*計算過程!$W$11*10^-3,0)</f>
        <v>0</v>
      </c>
      <c r="F6303" s="18">
        <f>IF(G6303&lt;0.3,(バックデータ一覧!$C$10*(バックデータ一覧!$C$12*計算過程!L6303+バックデータ一覧!$C$13*LN(0.3)+バックデータ一覧!$C$14)^バックデータ一覧!$C$11+バックデータ一覧!$E$10*(0.3/(バックデータ一覧!$E$12*計算過程!L6303+バックデータ一覧!$E$13*LN(0.3)+バックデータ一覧!$E$14))^バックデータ一覧!$E$11)*計算過程!$W$11*計算過程!G6303/0.3*10^-3,0)</f>
        <v>0</v>
      </c>
      <c r="G6303" s="18">
        <f t="shared" si="590"/>
        <v>0</v>
      </c>
      <c r="H6303" s="18">
        <f t="shared" si="591"/>
        <v>0</v>
      </c>
      <c r="I6303" s="24">
        <v>0</v>
      </c>
      <c r="J6303" s="24">
        <v>0</v>
      </c>
      <c r="K6303" s="24">
        <v>0</v>
      </c>
      <c r="L6303" s="14">
        <f>貼り付けシート!C6303</f>
        <v>24.7</v>
      </c>
      <c r="M6303" s="14">
        <f>貼り付けシート!D6303</f>
        <v>13.2</v>
      </c>
      <c r="N6303" s="18">
        <f>貼り付けシート!E6303</f>
        <v>67.585102688637633</v>
      </c>
      <c r="O6303" s="18">
        <f>貼り付けシート!F6303</f>
        <v>0</v>
      </c>
      <c r="P6303" s="19">
        <f t="shared" si="592"/>
        <v>0</v>
      </c>
      <c r="Q6303" s="19">
        <f t="shared" si="593"/>
        <v>0</v>
      </c>
    </row>
    <row r="6304" spans="1:17">
      <c r="A6304" s="38">
        <v>41902</v>
      </c>
      <c r="B6304" s="49" t="s">
        <v>159</v>
      </c>
      <c r="C6304" s="24">
        <f t="shared" si="588"/>
        <v>30.406921776000001</v>
      </c>
      <c r="D6304" s="24">
        <f t="shared" si="589"/>
        <v>0</v>
      </c>
      <c r="E6304" s="18">
        <f>IF(G6304&gt;=0.3,(バックデータ一覧!$C$10*(バックデータ一覧!$C$12*計算過程!L6304+バックデータ一覧!$C$13*LN(計算過程!G6304)+バックデータ一覧!$C$14)^バックデータ一覧!$C$11+バックデータ一覧!$E$10*(計算過程!G6304/(バックデータ一覧!$E$12*計算過程!L6304+バックデータ一覧!$E$13*LN(計算過程!G6304)+バックデータ一覧!$E$14))^バックデータ一覧!$E$11)*計算過程!$W$11*10^-3,0)</f>
        <v>0</v>
      </c>
      <c r="F6304" s="18">
        <f>IF(G6304&lt;0.3,(バックデータ一覧!$C$10*(バックデータ一覧!$C$12*計算過程!L6304+バックデータ一覧!$C$13*LN(0.3)+バックデータ一覧!$C$14)^バックデータ一覧!$C$11+バックデータ一覧!$E$10*(0.3/(バックデータ一覧!$E$12*計算過程!L6304+バックデータ一覧!$E$13*LN(0.3)+バックデータ一覧!$E$14))^バックデータ一覧!$E$11)*計算過程!$W$11*計算過程!G6304/0.3*10^-3,0)</f>
        <v>0</v>
      </c>
      <c r="G6304" s="18">
        <f t="shared" si="590"/>
        <v>0</v>
      </c>
      <c r="H6304" s="18">
        <f t="shared" si="591"/>
        <v>0</v>
      </c>
      <c r="I6304" s="24">
        <v>0</v>
      </c>
      <c r="J6304" s="24">
        <v>0</v>
      </c>
      <c r="K6304" s="24">
        <v>0</v>
      </c>
      <c r="L6304" s="14">
        <f>貼り付けシート!C6304</f>
        <v>24.5</v>
      </c>
      <c r="M6304" s="14">
        <f>貼り付けシート!D6304</f>
        <v>12.7</v>
      </c>
      <c r="N6304" s="18">
        <f>貼り付けシート!E6304</f>
        <v>65.859223028466246</v>
      </c>
      <c r="O6304" s="18">
        <f>貼り付けシート!F6304</f>
        <v>0</v>
      </c>
      <c r="P6304" s="19">
        <f t="shared" si="592"/>
        <v>0</v>
      </c>
      <c r="Q6304" s="19">
        <f t="shared" si="593"/>
        <v>0</v>
      </c>
    </row>
    <row r="6305" spans="1:17">
      <c r="A6305" s="38">
        <v>41902</v>
      </c>
      <c r="B6305" s="49" t="s">
        <v>160</v>
      </c>
      <c r="C6305" s="24">
        <f t="shared" si="588"/>
        <v>30.406921776000001</v>
      </c>
      <c r="D6305" s="24">
        <f t="shared" si="589"/>
        <v>0</v>
      </c>
      <c r="E6305" s="18">
        <f>IF(G6305&gt;=0.3,(バックデータ一覧!$C$10*(バックデータ一覧!$C$12*計算過程!L6305+バックデータ一覧!$C$13*LN(計算過程!G6305)+バックデータ一覧!$C$14)^バックデータ一覧!$C$11+バックデータ一覧!$E$10*(計算過程!G6305/(バックデータ一覧!$E$12*計算過程!L6305+バックデータ一覧!$E$13*LN(計算過程!G6305)+バックデータ一覧!$E$14))^バックデータ一覧!$E$11)*計算過程!$W$11*10^-3,0)</f>
        <v>0</v>
      </c>
      <c r="F6305" s="18">
        <f>IF(G6305&lt;0.3,(バックデータ一覧!$C$10*(バックデータ一覧!$C$12*計算過程!L6305+バックデータ一覧!$C$13*LN(0.3)+バックデータ一覧!$C$14)^バックデータ一覧!$C$11+バックデータ一覧!$E$10*(0.3/(バックデータ一覧!$E$12*計算過程!L6305+バックデータ一覧!$E$13*LN(0.3)+バックデータ一覧!$E$14))^バックデータ一覧!$E$11)*計算過程!$W$11*計算過程!G6305/0.3*10^-3,0)</f>
        <v>0</v>
      </c>
      <c r="G6305" s="18">
        <f t="shared" si="590"/>
        <v>0</v>
      </c>
      <c r="H6305" s="18">
        <f t="shared" si="591"/>
        <v>0</v>
      </c>
      <c r="I6305" s="24">
        <v>0</v>
      </c>
      <c r="J6305" s="24">
        <v>0</v>
      </c>
      <c r="K6305" s="24">
        <v>0</v>
      </c>
      <c r="L6305" s="14">
        <f>貼り付けシート!C6305</f>
        <v>24.5</v>
      </c>
      <c r="M6305" s="14">
        <f>貼り付けシート!D6305</f>
        <v>12.7</v>
      </c>
      <c r="N6305" s="18">
        <f>貼り付けシート!E6305</f>
        <v>65.859223028466246</v>
      </c>
      <c r="O6305" s="18">
        <f>貼り付けシート!F6305</f>
        <v>0</v>
      </c>
      <c r="P6305" s="19">
        <f t="shared" si="592"/>
        <v>0</v>
      </c>
      <c r="Q6305" s="19">
        <f t="shared" si="593"/>
        <v>0</v>
      </c>
    </row>
    <row r="6306" spans="1:17">
      <c r="A6306" s="38">
        <v>41902</v>
      </c>
      <c r="B6306" s="49" t="s">
        <v>161</v>
      </c>
      <c r="C6306" s="24">
        <f t="shared" si="588"/>
        <v>30.406921776000001</v>
      </c>
      <c r="D6306" s="24">
        <f t="shared" si="589"/>
        <v>0</v>
      </c>
      <c r="E6306" s="18">
        <f>IF(G6306&gt;=0.3,(バックデータ一覧!$C$10*(バックデータ一覧!$C$12*計算過程!L6306+バックデータ一覧!$C$13*LN(計算過程!G6306)+バックデータ一覧!$C$14)^バックデータ一覧!$C$11+バックデータ一覧!$E$10*(計算過程!G6306/(バックデータ一覧!$E$12*計算過程!L6306+バックデータ一覧!$E$13*LN(計算過程!G6306)+バックデータ一覧!$E$14))^バックデータ一覧!$E$11)*計算過程!$W$11*10^-3,0)</f>
        <v>0</v>
      </c>
      <c r="F6306" s="18">
        <f>IF(G6306&lt;0.3,(バックデータ一覧!$C$10*(バックデータ一覧!$C$12*計算過程!L6306+バックデータ一覧!$C$13*LN(0.3)+バックデータ一覧!$C$14)^バックデータ一覧!$C$11+バックデータ一覧!$E$10*(0.3/(バックデータ一覧!$E$12*計算過程!L6306+バックデータ一覧!$E$13*LN(0.3)+バックデータ一覧!$E$14))^バックデータ一覧!$E$11)*計算過程!$W$11*計算過程!G6306/0.3*10^-3,0)</f>
        <v>0</v>
      </c>
      <c r="G6306" s="18">
        <f t="shared" si="590"/>
        <v>0</v>
      </c>
      <c r="H6306" s="18">
        <f t="shared" si="591"/>
        <v>0</v>
      </c>
      <c r="I6306" s="24">
        <v>0</v>
      </c>
      <c r="J6306" s="24">
        <v>0</v>
      </c>
      <c r="K6306" s="24">
        <v>0</v>
      </c>
      <c r="L6306" s="14">
        <f>貼り付けシート!C6306</f>
        <v>24.3</v>
      </c>
      <c r="M6306" s="14">
        <f>貼り付けシート!D6306</f>
        <v>11.6</v>
      </c>
      <c r="N6306" s="18">
        <f>貼り付けシート!E6306</f>
        <v>60.985413439091666</v>
      </c>
      <c r="O6306" s="18">
        <f>貼り付けシート!F6306</f>
        <v>0</v>
      </c>
      <c r="P6306" s="19">
        <f t="shared" si="592"/>
        <v>0</v>
      </c>
      <c r="Q6306" s="19">
        <f t="shared" si="593"/>
        <v>0</v>
      </c>
    </row>
    <row r="6307" spans="1:17">
      <c r="A6307" s="38">
        <v>41902</v>
      </c>
      <c r="B6307" s="49" t="s">
        <v>162</v>
      </c>
      <c r="C6307" s="24">
        <f t="shared" si="588"/>
        <v>30.406921776000001</v>
      </c>
      <c r="D6307" s="24">
        <f t="shared" si="589"/>
        <v>0</v>
      </c>
      <c r="E6307" s="18">
        <f>IF(G6307&gt;=0.3,(バックデータ一覧!$C$10*(バックデータ一覧!$C$12*計算過程!L6307+バックデータ一覧!$C$13*LN(計算過程!G6307)+バックデータ一覧!$C$14)^バックデータ一覧!$C$11+バックデータ一覧!$E$10*(計算過程!G6307/(バックデータ一覧!$E$12*計算過程!L6307+バックデータ一覧!$E$13*LN(計算過程!G6307)+バックデータ一覧!$E$14))^バックデータ一覧!$E$11)*計算過程!$W$11*10^-3,0)</f>
        <v>0</v>
      </c>
      <c r="F6307" s="18">
        <f>IF(G6307&lt;0.3,(バックデータ一覧!$C$10*(バックデータ一覧!$C$12*計算過程!L6307+バックデータ一覧!$C$13*LN(0.3)+バックデータ一覧!$C$14)^バックデータ一覧!$C$11+バックデータ一覧!$E$10*(0.3/(バックデータ一覧!$E$12*計算過程!L6307+バックデータ一覧!$E$13*LN(0.3)+バックデータ一覧!$E$14))^バックデータ一覧!$E$11)*計算過程!$W$11*計算過程!G6307/0.3*10^-3,0)</f>
        <v>0</v>
      </c>
      <c r="G6307" s="18">
        <f t="shared" si="590"/>
        <v>0</v>
      </c>
      <c r="H6307" s="18">
        <f t="shared" si="591"/>
        <v>0</v>
      </c>
      <c r="I6307" s="24">
        <v>0</v>
      </c>
      <c r="J6307" s="24">
        <v>0</v>
      </c>
      <c r="K6307" s="24">
        <v>0</v>
      </c>
      <c r="L6307" s="14">
        <f>貼り付けシート!C6307</f>
        <v>22.2</v>
      </c>
      <c r="M6307" s="14">
        <f>貼り付けシート!D6307</f>
        <v>13</v>
      </c>
      <c r="N6307" s="18">
        <f>貼り付けシート!E6307</f>
        <v>77.420197198788969</v>
      </c>
      <c r="O6307" s="18">
        <f>貼り付けシート!F6307</f>
        <v>0</v>
      </c>
      <c r="P6307" s="19">
        <f t="shared" si="592"/>
        <v>0</v>
      </c>
      <c r="Q6307" s="19">
        <f t="shared" si="593"/>
        <v>0</v>
      </c>
    </row>
    <row r="6308" spans="1:17">
      <c r="A6308" s="38">
        <v>41902</v>
      </c>
      <c r="B6308" s="49" t="s">
        <v>163</v>
      </c>
      <c r="C6308" s="24">
        <f t="shared" si="588"/>
        <v>30.406921776000001</v>
      </c>
      <c r="D6308" s="24">
        <f t="shared" si="589"/>
        <v>0</v>
      </c>
      <c r="E6308" s="18">
        <f>IF(G6308&gt;=0.3,(バックデータ一覧!$C$10*(バックデータ一覧!$C$12*計算過程!L6308+バックデータ一覧!$C$13*LN(計算過程!G6308)+バックデータ一覧!$C$14)^バックデータ一覧!$C$11+バックデータ一覧!$E$10*(計算過程!G6308/(バックデータ一覧!$E$12*計算過程!L6308+バックデータ一覧!$E$13*LN(計算過程!G6308)+バックデータ一覧!$E$14))^バックデータ一覧!$E$11)*計算過程!$W$11*10^-3,0)</f>
        <v>0</v>
      </c>
      <c r="F6308" s="18">
        <f>IF(G6308&lt;0.3,(バックデータ一覧!$C$10*(バックデータ一覧!$C$12*計算過程!L6308+バックデータ一覧!$C$13*LN(0.3)+バックデータ一覧!$C$14)^バックデータ一覧!$C$11+バックデータ一覧!$E$10*(0.3/(バックデータ一覧!$E$12*計算過程!L6308+バックデータ一覧!$E$13*LN(0.3)+バックデータ一覧!$E$14))^バックデータ一覧!$E$11)*計算過程!$W$11*計算過程!G6308/0.3*10^-3,0)</f>
        <v>0</v>
      </c>
      <c r="G6308" s="18">
        <f t="shared" si="590"/>
        <v>0</v>
      </c>
      <c r="H6308" s="18">
        <f t="shared" si="591"/>
        <v>0</v>
      </c>
      <c r="I6308" s="24">
        <v>0</v>
      </c>
      <c r="J6308" s="24">
        <v>0</v>
      </c>
      <c r="K6308" s="24">
        <v>0</v>
      </c>
      <c r="L6308" s="14">
        <f>貼り付けシート!C6308</f>
        <v>22.4</v>
      </c>
      <c r="M6308" s="14">
        <f>貼り付けシート!D6308</f>
        <v>13.7</v>
      </c>
      <c r="N6308" s="18">
        <f>貼り付けシート!E6308</f>
        <v>80.513177147422425</v>
      </c>
      <c r="O6308" s="18">
        <f>貼り付けシート!F6308</f>
        <v>0</v>
      </c>
      <c r="P6308" s="19">
        <f t="shared" si="592"/>
        <v>0</v>
      </c>
      <c r="Q6308" s="19">
        <f t="shared" si="593"/>
        <v>0</v>
      </c>
    </row>
    <row r="6309" spans="1:17">
      <c r="A6309" s="38">
        <v>41902</v>
      </c>
      <c r="B6309" s="49" t="s">
        <v>164</v>
      </c>
      <c r="C6309" s="24">
        <f t="shared" si="588"/>
        <v>30.406921776000001</v>
      </c>
      <c r="D6309" s="24">
        <f t="shared" si="589"/>
        <v>0</v>
      </c>
      <c r="E6309" s="18">
        <f>IF(G6309&gt;=0.3,(バックデータ一覧!$C$10*(バックデータ一覧!$C$12*計算過程!L6309+バックデータ一覧!$C$13*LN(計算過程!G6309)+バックデータ一覧!$C$14)^バックデータ一覧!$C$11+バックデータ一覧!$E$10*(計算過程!G6309/(バックデータ一覧!$E$12*計算過程!L6309+バックデータ一覧!$E$13*LN(計算過程!G6309)+バックデータ一覧!$E$14))^バックデータ一覧!$E$11)*計算過程!$W$11*10^-3,0)</f>
        <v>0</v>
      </c>
      <c r="F6309" s="18">
        <f>IF(G6309&lt;0.3,(バックデータ一覧!$C$10*(バックデータ一覧!$C$12*計算過程!L6309+バックデータ一覧!$C$13*LN(0.3)+バックデータ一覧!$C$14)^バックデータ一覧!$C$11+バックデータ一覧!$E$10*(0.3/(バックデータ一覧!$E$12*計算過程!L6309+バックデータ一覧!$E$13*LN(0.3)+バックデータ一覧!$E$14))^バックデータ一覧!$E$11)*計算過程!$W$11*計算過程!G6309/0.3*10^-3,0)</f>
        <v>0</v>
      </c>
      <c r="G6309" s="18">
        <f t="shared" si="590"/>
        <v>0</v>
      </c>
      <c r="H6309" s="18">
        <f t="shared" si="591"/>
        <v>0</v>
      </c>
      <c r="I6309" s="24">
        <v>0</v>
      </c>
      <c r="J6309" s="24">
        <v>0</v>
      </c>
      <c r="K6309" s="24">
        <v>0</v>
      </c>
      <c r="L6309" s="14">
        <f>貼り付けシート!C6309</f>
        <v>22.1</v>
      </c>
      <c r="M6309" s="14">
        <f>貼り付けシート!D6309</f>
        <v>13.4</v>
      </c>
      <c r="N6309" s="18">
        <f>貼り付けシート!E6309</f>
        <v>80.239515573086692</v>
      </c>
      <c r="O6309" s="18">
        <f>貼り付けシート!F6309</f>
        <v>0</v>
      </c>
      <c r="P6309" s="19">
        <f t="shared" si="592"/>
        <v>0</v>
      </c>
      <c r="Q6309" s="19">
        <f t="shared" si="593"/>
        <v>0</v>
      </c>
    </row>
    <row r="6310" spans="1:17">
      <c r="A6310" s="38">
        <v>41902</v>
      </c>
      <c r="B6310" s="49" t="s">
        <v>165</v>
      </c>
      <c r="C6310" s="24">
        <f t="shared" si="588"/>
        <v>30.406921776000001</v>
      </c>
      <c r="D6310" s="24">
        <f t="shared" si="589"/>
        <v>0</v>
      </c>
      <c r="E6310" s="18">
        <f>IF(G6310&gt;=0.3,(バックデータ一覧!$C$10*(バックデータ一覧!$C$12*計算過程!L6310+バックデータ一覧!$C$13*LN(計算過程!G6310)+バックデータ一覧!$C$14)^バックデータ一覧!$C$11+バックデータ一覧!$E$10*(計算過程!G6310/(バックデータ一覧!$E$12*計算過程!L6310+バックデータ一覧!$E$13*LN(計算過程!G6310)+バックデータ一覧!$E$14))^バックデータ一覧!$E$11)*計算過程!$W$11*10^-3,0)</f>
        <v>0</v>
      </c>
      <c r="F6310" s="18">
        <f>IF(G6310&lt;0.3,(バックデータ一覧!$C$10*(バックデータ一覧!$C$12*計算過程!L6310+バックデータ一覧!$C$13*LN(0.3)+バックデータ一覧!$C$14)^バックデータ一覧!$C$11+バックデータ一覧!$E$10*(0.3/(バックデータ一覧!$E$12*計算過程!L6310+バックデータ一覧!$E$13*LN(0.3)+バックデータ一覧!$E$14))^バックデータ一覧!$E$11)*計算過程!$W$11*計算過程!G6310/0.3*10^-3,0)</f>
        <v>0</v>
      </c>
      <c r="G6310" s="18">
        <f t="shared" si="590"/>
        <v>0</v>
      </c>
      <c r="H6310" s="18">
        <f t="shared" si="591"/>
        <v>0</v>
      </c>
      <c r="I6310" s="24">
        <v>0</v>
      </c>
      <c r="J6310" s="24">
        <v>0</v>
      </c>
      <c r="K6310" s="24">
        <v>0</v>
      </c>
      <c r="L6310" s="14">
        <f>貼り付けシート!C6310</f>
        <v>21.9</v>
      </c>
      <c r="M6310" s="14">
        <f>貼り付けシート!D6310</f>
        <v>14</v>
      </c>
      <c r="N6310" s="18">
        <f>貼り付けシート!E6310</f>
        <v>84.781258709630308</v>
      </c>
      <c r="O6310" s="18">
        <f>貼り付けシート!F6310</f>
        <v>0</v>
      </c>
      <c r="P6310" s="19">
        <f t="shared" si="592"/>
        <v>0</v>
      </c>
      <c r="Q6310" s="19">
        <f t="shared" si="593"/>
        <v>0</v>
      </c>
    </row>
    <row r="6311" spans="1:17">
      <c r="A6311" s="38">
        <v>41902</v>
      </c>
      <c r="B6311" s="49" t="s">
        <v>166</v>
      </c>
      <c r="C6311" s="24">
        <f t="shared" si="588"/>
        <v>30.406921776000001</v>
      </c>
      <c r="D6311" s="24">
        <f t="shared" si="589"/>
        <v>0</v>
      </c>
      <c r="E6311" s="18">
        <f>IF(G6311&gt;=0.3,(バックデータ一覧!$C$10*(バックデータ一覧!$C$12*計算過程!L6311+バックデータ一覧!$C$13*LN(計算過程!G6311)+バックデータ一覧!$C$14)^バックデータ一覧!$C$11+バックデータ一覧!$E$10*(計算過程!G6311/(バックデータ一覧!$E$12*計算過程!L6311+バックデータ一覧!$E$13*LN(計算過程!G6311)+バックデータ一覧!$E$14))^バックデータ一覧!$E$11)*計算過程!$W$11*10^-3,0)</f>
        <v>0</v>
      </c>
      <c r="F6311" s="18">
        <f>IF(G6311&lt;0.3,(バックデータ一覧!$C$10*(バックデータ一覧!$C$12*計算過程!L6311+バックデータ一覧!$C$13*LN(0.3)+バックデータ一覧!$C$14)^バックデータ一覧!$C$11+バックデータ一覧!$E$10*(0.3/(バックデータ一覧!$E$12*計算過程!L6311+バックデータ一覧!$E$13*LN(0.3)+バックデータ一覧!$E$14))^バックデータ一覧!$E$11)*計算過程!$W$11*計算過程!G6311/0.3*10^-3,0)</f>
        <v>0</v>
      </c>
      <c r="G6311" s="18">
        <f t="shared" si="590"/>
        <v>0</v>
      </c>
      <c r="H6311" s="18">
        <f t="shared" si="591"/>
        <v>0</v>
      </c>
      <c r="I6311" s="24">
        <v>0</v>
      </c>
      <c r="J6311" s="24">
        <v>0</v>
      </c>
      <c r="K6311" s="24">
        <v>0</v>
      </c>
      <c r="L6311" s="14">
        <f>貼り付けシート!C6311</f>
        <v>21.4</v>
      </c>
      <c r="M6311" s="14">
        <f>貼り付けシート!D6311</f>
        <v>14.3</v>
      </c>
      <c r="N6311" s="18">
        <f>貼り付けシート!E6311</f>
        <v>89.24508842591662</v>
      </c>
      <c r="O6311" s="18">
        <f>貼り付けシート!F6311</f>
        <v>0</v>
      </c>
      <c r="P6311" s="19">
        <f t="shared" si="592"/>
        <v>0</v>
      </c>
      <c r="Q6311" s="19">
        <f t="shared" si="593"/>
        <v>0</v>
      </c>
    </row>
    <row r="6312" spans="1:17">
      <c r="A6312" s="38">
        <v>41902</v>
      </c>
      <c r="B6312" s="49" t="s">
        <v>167</v>
      </c>
      <c r="C6312" s="24">
        <f t="shared" si="588"/>
        <v>30.406921776000001</v>
      </c>
      <c r="D6312" s="24">
        <f t="shared" si="589"/>
        <v>0</v>
      </c>
      <c r="E6312" s="18">
        <f>IF(G6312&gt;=0.3,(バックデータ一覧!$C$10*(バックデータ一覧!$C$12*計算過程!L6312+バックデータ一覧!$C$13*LN(計算過程!G6312)+バックデータ一覧!$C$14)^バックデータ一覧!$C$11+バックデータ一覧!$E$10*(計算過程!G6312/(バックデータ一覧!$E$12*計算過程!L6312+バックデータ一覧!$E$13*LN(計算過程!G6312)+バックデータ一覧!$E$14))^バックデータ一覧!$E$11)*計算過程!$W$11*10^-3,0)</f>
        <v>0</v>
      </c>
      <c r="F6312" s="18">
        <f>IF(G6312&lt;0.3,(バックデータ一覧!$C$10*(バックデータ一覧!$C$12*計算過程!L6312+バックデータ一覧!$C$13*LN(0.3)+バックデータ一覧!$C$14)^バックデータ一覧!$C$11+バックデータ一覧!$E$10*(0.3/(バックデータ一覧!$E$12*計算過程!L6312+バックデータ一覧!$E$13*LN(0.3)+バックデータ一覧!$E$14))^バックデータ一覧!$E$11)*計算過程!$W$11*計算過程!G6312/0.3*10^-3,0)</f>
        <v>0</v>
      </c>
      <c r="G6312" s="18">
        <f t="shared" si="590"/>
        <v>0</v>
      </c>
      <c r="H6312" s="18">
        <f t="shared" si="591"/>
        <v>0</v>
      </c>
      <c r="I6312" s="24">
        <v>0</v>
      </c>
      <c r="J6312" s="24">
        <v>0</v>
      </c>
      <c r="K6312" s="24">
        <v>0</v>
      </c>
      <c r="L6312" s="14">
        <f>貼り付けシート!C6312</f>
        <v>21.1</v>
      </c>
      <c r="M6312" s="14">
        <f>貼り付けシート!D6312</f>
        <v>14.1</v>
      </c>
      <c r="N6312" s="18">
        <f>貼り付けシート!E6312</f>
        <v>89.659694194896602</v>
      </c>
      <c r="O6312" s="18">
        <f>貼り付けシート!F6312</f>
        <v>0</v>
      </c>
      <c r="P6312" s="19">
        <f t="shared" si="592"/>
        <v>0</v>
      </c>
      <c r="Q6312" s="19">
        <f t="shared" si="593"/>
        <v>0</v>
      </c>
    </row>
    <row r="6313" spans="1:17">
      <c r="A6313" s="38">
        <v>41902</v>
      </c>
      <c r="B6313" s="49" t="s">
        <v>168</v>
      </c>
      <c r="C6313" s="24">
        <f t="shared" si="588"/>
        <v>30.406921776000001</v>
      </c>
      <c r="D6313" s="24">
        <f t="shared" si="589"/>
        <v>0</v>
      </c>
      <c r="E6313" s="18">
        <f>IF(G6313&gt;=0.3,(バックデータ一覧!$C$10*(バックデータ一覧!$C$12*計算過程!L6313+バックデータ一覧!$C$13*LN(計算過程!G6313)+バックデータ一覧!$C$14)^バックデータ一覧!$C$11+バックデータ一覧!$E$10*(計算過程!G6313/(バックデータ一覧!$E$12*計算過程!L6313+バックデータ一覧!$E$13*LN(計算過程!G6313)+バックデータ一覧!$E$14))^バックデータ一覧!$E$11)*計算過程!$W$11*10^-3,0)</f>
        <v>0</v>
      </c>
      <c r="F6313" s="18">
        <f>IF(G6313&lt;0.3,(バックデータ一覧!$C$10*(バックデータ一覧!$C$12*計算過程!L6313+バックデータ一覧!$C$13*LN(0.3)+バックデータ一覧!$C$14)^バックデータ一覧!$C$11+バックデータ一覧!$E$10*(0.3/(バックデータ一覧!$E$12*計算過程!L6313+バックデータ一覧!$E$13*LN(0.3)+バックデータ一覧!$E$14))^バックデータ一覧!$E$11)*計算過程!$W$11*計算過程!G6313/0.3*10^-3,0)</f>
        <v>0</v>
      </c>
      <c r="G6313" s="18">
        <f t="shared" si="590"/>
        <v>0</v>
      </c>
      <c r="H6313" s="18">
        <f t="shared" si="591"/>
        <v>0</v>
      </c>
      <c r="I6313" s="24">
        <v>0</v>
      </c>
      <c r="J6313" s="24">
        <v>0</v>
      </c>
      <c r="K6313" s="24">
        <v>0</v>
      </c>
      <c r="L6313" s="14">
        <f>貼り付けシート!C6313</f>
        <v>21.1</v>
      </c>
      <c r="M6313" s="14">
        <f>貼り付けシート!D6313</f>
        <v>14</v>
      </c>
      <c r="N6313" s="18">
        <f>貼り付けシート!E6313</f>
        <v>89.037807293281617</v>
      </c>
      <c r="O6313" s="18">
        <f>貼り付けシート!F6313</f>
        <v>0</v>
      </c>
      <c r="P6313" s="19">
        <f t="shared" si="592"/>
        <v>0</v>
      </c>
      <c r="Q6313" s="19">
        <f t="shared" si="593"/>
        <v>0</v>
      </c>
    </row>
    <row r="6314" spans="1:17">
      <c r="A6314" s="38">
        <v>41902</v>
      </c>
      <c r="B6314" s="49" t="s">
        <v>169</v>
      </c>
      <c r="C6314" s="24">
        <f t="shared" si="588"/>
        <v>30.406921776000001</v>
      </c>
      <c r="D6314" s="24">
        <f t="shared" si="589"/>
        <v>0</v>
      </c>
      <c r="E6314" s="18">
        <f>IF(G6314&gt;=0.3,(バックデータ一覧!$C$10*(バックデータ一覧!$C$12*計算過程!L6314+バックデータ一覧!$C$13*LN(計算過程!G6314)+バックデータ一覧!$C$14)^バックデータ一覧!$C$11+バックデータ一覧!$E$10*(計算過程!G6314/(バックデータ一覧!$E$12*計算過程!L6314+バックデータ一覧!$E$13*LN(計算過程!G6314)+バックデータ一覧!$E$14))^バックデータ一覧!$E$11)*計算過程!$W$11*10^-3,0)</f>
        <v>0</v>
      </c>
      <c r="F6314" s="18">
        <f>IF(G6314&lt;0.3,(バックデータ一覧!$C$10*(バックデータ一覧!$C$12*計算過程!L6314+バックデータ一覧!$C$13*LN(0.3)+バックデータ一覧!$C$14)^バックデータ一覧!$C$11+バックデータ一覧!$E$10*(0.3/(バックデータ一覧!$E$12*計算過程!L6314+バックデータ一覧!$E$13*LN(0.3)+バックデータ一覧!$E$14))^バックデータ一覧!$E$11)*計算過程!$W$11*計算過程!G6314/0.3*10^-3,0)</f>
        <v>0</v>
      </c>
      <c r="G6314" s="18">
        <f t="shared" si="590"/>
        <v>0</v>
      </c>
      <c r="H6314" s="18">
        <f t="shared" si="591"/>
        <v>0</v>
      </c>
      <c r="I6314" s="24">
        <v>0</v>
      </c>
      <c r="J6314" s="24">
        <v>0</v>
      </c>
      <c r="K6314" s="24">
        <v>0</v>
      </c>
      <c r="L6314" s="14">
        <f>貼り付けシート!C6314</f>
        <v>20.9</v>
      </c>
      <c r="M6314" s="14">
        <f>貼り付けシート!D6314</f>
        <v>13.7</v>
      </c>
      <c r="N6314" s="18">
        <f>貼り付けシート!E6314</f>
        <v>88.249255002471472</v>
      </c>
      <c r="O6314" s="18">
        <f>貼り付けシート!F6314</f>
        <v>0</v>
      </c>
      <c r="P6314" s="19">
        <f t="shared" si="592"/>
        <v>0</v>
      </c>
      <c r="Q6314" s="19">
        <f t="shared" si="593"/>
        <v>0</v>
      </c>
    </row>
    <row r="6315" spans="1:17">
      <c r="A6315" s="38">
        <v>41902</v>
      </c>
      <c r="B6315" s="49" t="s">
        <v>170</v>
      </c>
      <c r="C6315" s="24">
        <f t="shared" si="588"/>
        <v>30.406921776000001</v>
      </c>
      <c r="D6315" s="24">
        <f t="shared" si="589"/>
        <v>0</v>
      </c>
      <c r="E6315" s="18">
        <f>IF(G6315&gt;=0.3,(バックデータ一覧!$C$10*(バックデータ一覧!$C$12*計算過程!L6315+バックデータ一覧!$C$13*LN(計算過程!G6315)+バックデータ一覧!$C$14)^バックデータ一覧!$C$11+バックデータ一覧!$E$10*(計算過程!G6315/(バックデータ一覧!$E$12*計算過程!L6315+バックデータ一覧!$E$13*LN(計算過程!G6315)+バックデータ一覧!$E$14))^バックデータ一覧!$E$11)*計算過程!$W$11*10^-3,0)</f>
        <v>0</v>
      </c>
      <c r="F6315" s="18">
        <f>IF(G6315&lt;0.3,(バックデータ一覧!$C$10*(バックデータ一覧!$C$12*計算過程!L6315+バックデータ一覧!$C$13*LN(0.3)+バックデータ一覧!$C$14)^バックデータ一覧!$C$11+バックデータ一覧!$E$10*(0.3/(バックデータ一覧!$E$12*計算過程!L6315+バックデータ一覧!$E$13*LN(0.3)+バックデータ一覧!$E$14))^バックデータ一覧!$E$11)*計算過程!$W$11*計算過程!G6315/0.3*10^-3,0)</f>
        <v>0</v>
      </c>
      <c r="G6315" s="18">
        <f t="shared" si="590"/>
        <v>0</v>
      </c>
      <c r="H6315" s="18">
        <f t="shared" si="591"/>
        <v>0</v>
      </c>
      <c r="I6315" s="24">
        <v>0</v>
      </c>
      <c r="J6315" s="24">
        <v>0</v>
      </c>
      <c r="K6315" s="24">
        <v>0</v>
      </c>
      <c r="L6315" s="14">
        <f>貼り付けシート!C6315</f>
        <v>20.7</v>
      </c>
      <c r="M6315" s="14">
        <f>貼り付けシート!D6315</f>
        <v>13.2</v>
      </c>
      <c r="N6315" s="18">
        <f>貼り付けシート!E6315</f>
        <v>86.14965203230301</v>
      </c>
      <c r="O6315" s="18">
        <f>貼り付けシート!F6315</f>
        <v>0</v>
      </c>
      <c r="P6315" s="19">
        <f t="shared" si="592"/>
        <v>0</v>
      </c>
      <c r="Q6315" s="19">
        <f t="shared" si="593"/>
        <v>0</v>
      </c>
    </row>
    <row r="6316" spans="1:17">
      <c r="A6316" s="38">
        <v>41902</v>
      </c>
      <c r="B6316" s="49" t="s">
        <v>171</v>
      </c>
      <c r="C6316" s="24">
        <f t="shared" si="588"/>
        <v>30.406921776000001</v>
      </c>
      <c r="D6316" s="24">
        <f t="shared" si="589"/>
        <v>0</v>
      </c>
      <c r="E6316" s="18">
        <f>IF(G6316&gt;=0.3,(バックデータ一覧!$C$10*(バックデータ一覧!$C$12*計算過程!L6316+バックデータ一覧!$C$13*LN(計算過程!G6316)+バックデータ一覧!$C$14)^バックデータ一覧!$C$11+バックデータ一覧!$E$10*(計算過程!G6316/(バックデータ一覧!$E$12*計算過程!L6316+バックデータ一覧!$E$13*LN(計算過程!G6316)+バックデータ一覧!$E$14))^バックデータ一覧!$E$11)*計算過程!$W$11*10^-3,0)</f>
        <v>0</v>
      </c>
      <c r="F6316" s="18">
        <f>IF(G6316&lt;0.3,(バックデータ一覧!$C$10*(バックデータ一覧!$C$12*計算過程!L6316+バックデータ一覧!$C$13*LN(0.3)+バックデータ一覧!$C$14)^バックデータ一覧!$C$11+バックデータ一覧!$E$10*(0.3/(バックデータ一覧!$E$12*計算過程!L6316+バックデータ一覧!$E$13*LN(0.3)+バックデータ一覧!$E$14))^バックデータ一覧!$E$11)*計算過程!$W$11*計算過程!G6316/0.3*10^-3,0)</f>
        <v>0</v>
      </c>
      <c r="G6316" s="18">
        <f t="shared" si="590"/>
        <v>0</v>
      </c>
      <c r="H6316" s="18">
        <f t="shared" si="591"/>
        <v>0</v>
      </c>
      <c r="I6316" s="24">
        <v>0</v>
      </c>
      <c r="J6316" s="24">
        <v>0</v>
      </c>
      <c r="K6316" s="24">
        <v>0</v>
      </c>
      <c r="L6316" s="14">
        <f>貼り付けシート!C6316</f>
        <v>20.399999999999999</v>
      </c>
      <c r="M6316" s="14">
        <f>貼り付けシート!D6316</f>
        <v>12.5</v>
      </c>
      <c r="N6316" s="18">
        <f>貼り付けシート!E6316</f>
        <v>83.196498395086863</v>
      </c>
      <c r="O6316" s="18">
        <f>貼り付けシート!F6316</f>
        <v>0</v>
      </c>
      <c r="P6316" s="19">
        <f t="shared" si="592"/>
        <v>0</v>
      </c>
      <c r="Q6316" s="19">
        <f t="shared" si="593"/>
        <v>0</v>
      </c>
    </row>
    <row r="6317" spans="1:17">
      <c r="A6317" s="38">
        <v>41902</v>
      </c>
      <c r="B6317" s="49" t="s">
        <v>172</v>
      </c>
      <c r="C6317" s="24">
        <f t="shared" si="588"/>
        <v>30.406921776000001</v>
      </c>
      <c r="D6317" s="24">
        <f t="shared" si="589"/>
        <v>0</v>
      </c>
      <c r="E6317" s="18">
        <f>IF(G6317&gt;=0.3,(バックデータ一覧!$C$10*(バックデータ一覧!$C$12*計算過程!L6317+バックデータ一覧!$C$13*LN(計算過程!G6317)+バックデータ一覧!$C$14)^バックデータ一覧!$C$11+バックデータ一覧!$E$10*(計算過程!G6317/(バックデータ一覧!$E$12*計算過程!L6317+バックデータ一覧!$E$13*LN(計算過程!G6317)+バックデータ一覧!$E$14))^バックデータ一覧!$E$11)*計算過程!$W$11*10^-3,0)</f>
        <v>0</v>
      </c>
      <c r="F6317" s="18">
        <f>IF(G6317&lt;0.3,(バックデータ一覧!$C$10*(バックデータ一覧!$C$12*計算過程!L6317+バックデータ一覧!$C$13*LN(0.3)+バックデータ一覧!$C$14)^バックデータ一覧!$C$11+バックデータ一覧!$E$10*(0.3/(バックデータ一覧!$E$12*計算過程!L6317+バックデータ一覧!$E$13*LN(0.3)+バックデータ一覧!$E$14))^バックデータ一覧!$E$11)*計算過程!$W$11*計算過程!G6317/0.3*10^-3,0)</f>
        <v>0</v>
      </c>
      <c r="G6317" s="18">
        <f t="shared" si="590"/>
        <v>0</v>
      </c>
      <c r="H6317" s="18">
        <f t="shared" si="591"/>
        <v>0</v>
      </c>
      <c r="I6317" s="24">
        <v>0</v>
      </c>
      <c r="J6317" s="24">
        <v>0</v>
      </c>
      <c r="K6317" s="24">
        <v>0</v>
      </c>
      <c r="L6317" s="14">
        <f>貼り付けシート!C6317</f>
        <v>21.1</v>
      </c>
      <c r="M6317" s="14">
        <f>貼り付けシート!D6317</f>
        <v>9.9</v>
      </c>
      <c r="N6317" s="18">
        <f>貼り付けシート!E6317</f>
        <v>63.370973011260631</v>
      </c>
      <c r="O6317" s="18">
        <f>貼り付けシート!F6317</f>
        <v>0</v>
      </c>
      <c r="P6317" s="19">
        <f t="shared" si="592"/>
        <v>0</v>
      </c>
      <c r="Q6317" s="19">
        <f t="shared" si="593"/>
        <v>0</v>
      </c>
    </row>
    <row r="6318" spans="1:17">
      <c r="A6318" s="38">
        <v>41903</v>
      </c>
      <c r="B6318" s="49" t="s">
        <v>149</v>
      </c>
      <c r="C6318" s="24">
        <f t="shared" si="588"/>
        <v>30.406921776000001</v>
      </c>
      <c r="D6318" s="24">
        <f t="shared" si="589"/>
        <v>0</v>
      </c>
      <c r="E6318" s="18">
        <f>IF(G6318&gt;=0.3,(バックデータ一覧!$C$10*(バックデータ一覧!$C$12*計算過程!L6318+バックデータ一覧!$C$13*LN(計算過程!G6318)+バックデータ一覧!$C$14)^バックデータ一覧!$C$11+バックデータ一覧!$E$10*(計算過程!G6318/(バックデータ一覧!$E$12*計算過程!L6318+バックデータ一覧!$E$13*LN(計算過程!G6318)+バックデータ一覧!$E$14))^バックデータ一覧!$E$11)*計算過程!$W$11*10^-3,0)</f>
        <v>0</v>
      </c>
      <c r="F6318" s="18">
        <f>IF(G6318&lt;0.3,(バックデータ一覧!$C$10*(バックデータ一覧!$C$12*計算過程!L6318+バックデータ一覧!$C$13*LN(0.3)+バックデータ一覧!$C$14)^バックデータ一覧!$C$11+バックデータ一覧!$E$10*(0.3/(バックデータ一覧!$E$12*計算過程!L6318+バックデータ一覧!$E$13*LN(0.3)+バックデータ一覧!$E$14))^バックデータ一覧!$E$11)*計算過程!$W$11*計算過程!G6318/0.3*10^-3,0)</f>
        <v>0</v>
      </c>
      <c r="G6318" s="18">
        <f t="shared" si="590"/>
        <v>0</v>
      </c>
      <c r="H6318" s="18">
        <f t="shared" si="591"/>
        <v>0</v>
      </c>
      <c r="I6318" s="24">
        <v>0</v>
      </c>
      <c r="J6318" s="24">
        <v>0</v>
      </c>
      <c r="K6318" s="24">
        <v>0</v>
      </c>
      <c r="L6318" s="14">
        <f>貼り付けシート!C6318</f>
        <v>20.9</v>
      </c>
      <c r="M6318" s="14">
        <f>貼り付けシート!D6318</f>
        <v>10.199999999999999</v>
      </c>
      <c r="N6318" s="18">
        <f>貼り付けシート!E6318</f>
        <v>66.067575900138465</v>
      </c>
      <c r="O6318" s="18">
        <f>貼り付けシート!F6318</f>
        <v>0</v>
      </c>
      <c r="P6318" s="19">
        <f t="shared" si="592"/>
        <v>0</v>
      </c>
      <c r="Q6318" s="19">
        <f t="shared" si="593"/>
        <v>0</v>
      </c>
    </row>
    <row r="6319" spans="1:17">
      <c r="A6319" s="38">
        <v>41903</v>
      </c>
      <c r="B6319" s="49" t="s">
        <v>150</v>
      </c>
      <c r="C6319" s="24">
        <f t="shared" si="588"/>
        <v>30.406921776000001</v>
      </c>
      <c r="D6319" s="24">
        <f t="shared" si="589"/>
        <v>0</v>
      </c>
      <c r="E6319" s="18">
        <f>IF(G6319&gt;=0.3,(バックデータ一覧!$C$10*(バックデータ一覧!$C$12*計算過程!L6319+バックデータ一覧!$C$13*LN(計算過程!G6319)+バックデータ一覧!$C$14)^バックデータ一覧!$C$11+バックデータ一覧!$E$10*(計算過程!G6319/(バックデータ一覧!$E$12*計算過程!L6319+バックデータ一覧!$E$13*LN(計算過程!G6319)+バックデータ一覧!$E$14))^バックデータ一覧!$E$11)*計算過程!$W$11*10^-3,0)</f>
        <v>0</v>
      </c>
      <c r="F6319" s="18">
        <f>IF(G6319&lt;0.3,(バックデータ一覧!$C$10*(バックデータ一覧!$C$12*計算過程!L6319+バックデータ一覧!$C$13*LN(0.3)+バックデータ一覧!$C$14)^バックデータ一覧!$C$11+バックデータ一覧!$E$10*(0.3/(バックデータ一覧!$E$12*計算過程!L6319+バックデータ一覧!$E$13*LN(0.3)+バックデータ一覧!$E$14))^バックデータ一覧!$E$11)*計算過程!$W$11*計算過程!G6319/0.3*10^-3,0)</f>
        <v>0</v>
      </c>
      <c r="G6319" s="18">
        <f t="shared" si="590"/>
        <v>0</v>
      </c>
      <c r="H6319" s="18">
        <f t="shared" si="591"/>
        <v>0</v>
      </c>
      <c r="I6319" s="24">
        <v>0</v>
      </c>
      <c r="J6319" s="24">
        <v>0</v>
      </c>
      <c r="K6319" s="24">
        <v>0</v>
      </c>
      <c r="L6319" s="14">
        <f>貼り付けシート!C6319</f>
        <v>21.2</v>
      </c>
      <c r="M6319" s="14">
        <f>貼り付けシート!D6319</f>
        <v>9.8000000000000007</v>
      </c>
      <c r="N6319" s="18">
        <f>貼り付けシート!E6319</f>
        <v>62.356753472374237</v>
      </c>
      <c r="O6319" s="18">
        <f>貼り付けシート!F6319</f>
        <v>0</v>
      </c>
      <c r="P6319" s="19">
        <f t="shared" si="592"/>
        <v>0</v>
      </c>
      <c r="Q6319" s="19">
        <f t="shared" si="593"/>
        <v>0</v>
      </c>
    </row>
    <row r="6320" spans="1:17">
      <c r="A6320" s="38">
        <v>41903</v>
      </c>
      <c r="B6320" s="49" t="s">
        <v>151</v>
      </c>
      <c r="C6320" s="24">
        <f t="shared" si="588"/>
        <v>30.406921776000001</v>
      </c>
      <c r="D6320" s="24">
        <f t="shared" si="589"/>
        <v>0</v>
      </c>
      <c r="E6320" s="18">
        <f>IF(G6320&gt;=0.3,(バックデータ一覧!$C$10*(バックデータ一覧!$C$12*計算過程!L6320+バックデータ一覧!$C$13*LN(計算過程!G6320)+バックデータ一覧!$C$14)^バックデータ一覧!$C$11+バックデータ一覧!$E$10*(計算過程!G6320/(バックデータ一覧!$E$12*計算過程!L6320+バックデータ一覧!$E$13*LN(計算過程!G6320)+バックデータ一覧!$E$14))^バックデータ一覧!$E$11)*計算過程!$W$11*10^-3,0)</f>
        <v>0</v>
      </c>
      <c r="F6320" s="18">
        <f>IF(G6320&lt;0.3,(バックデータ一覧!$C$10*(バックデータ一覧!$C$12*計算過程!L6320+バックデータ一覧!$C$13*LN(0.3)+バックデータ一覧!$C$14)^バックデータ一覧!$C$11+バックデータ一覧!$E$10*(0.3/(バックデータ一覧!$E$12*計算過程!L6320+バックデータ一覧!$E$13*LN(0.3)+バックデータ一覧!$E$14))^バックデータ一覧!$E$11)*計算過程!$W$11*計算過程!G6320/0.3*10^-3,0)</f>
        <v>0</v>
      </c>
      <c r="G6320" s="18">
        <f t="shared" si="590"/>
        <v>0</v>
      </c>
      <c r="H6320" s="18">
        <f t="shared" si="591"/>
        <v>0</v>
      </c>
      <c r="I6320" s="24">
        <v>0</v>
      </c>
      <c r="J6320" s="24">
        <v>0</v>
      </c>
      <c r="K6320" s="24">
        <v>0</v>
      </c>
      <c r="L6320" s="14">
        <f>貼り付けシート!C6320</f>
        <v>20.399999999999999</v>
      </c>
      <c r="M6320" s="14">
        <f>貼り付けシート!D6320</f>
        <v>10.3</v>
      </c>
      <c r="N6320" s="18">
        <f>貼り付けシート!E6320</f>
        <v>68.79243849898225</v>
      </c>
      <c r="O6320" s="18">
        <f>貼り付けシート!F6320</f>
        <v>0</v>
      </c>
      <c r="P6320" s="19">
        <f t="shared" si="592"/>
        <v>0</v>
      </c>
      <c r="Q6320" s="19">
        <f t="shared" si="593"/>
        <v>0</v>
      </c>
    </row>
    <row r="6321" spans="1:17">
      <c r="A6321" s="38">
        <v>41903</v>
      </c>
      <c r="B6321" s="49" t="s">
        <v>152</v>
      </c>
      <c r="C6321" s="24">
        <f t="shared" si="588"/>
        <v>30.406921776000001</v>
      </c>
      <c r="D6321" s="24">
        <f t="shared" si="589"/>
        <v>0</v>
      </c>
      <c r="E6321" s="18">
        <f>IF(G6321&gt;=0.3,(バックデータ一覧!$C$10*(バックデータ一覧!$C$12*計算過程!L6321+バックデータ一覧!$C$13*LN(計算過程!G6321)+バックデータ一覧!$C$14)^バックデータ一覧!$C$11+バックデータ一覧!$E$10*(計算過程!G6321/(バックデータ一覧!$E$12*計算過程!L6321+バックデータ一覧!$E$13*LN(計算過程!G6321)+バックデータ一覧!$E$14))^バックデータ一覧!$E$11)*計算過程!$W$11*10^-3,0)</f>
        <v>0</v>
      </c>
      <c r="F6321" s="18">
        <f>IF(G6321&lt;0.3,(バックデータ一覧!$C$10*(バックデータ一覧!$C$12*計算過程!L6321+バックデータ一覧!$C$13*LN(0.3)+バックデータ一覧!$C$14)^バックデータ一覧!$C$11+バックデータ一覧!$E$10*(0.3/(バックデータ一覧!$E$12*計算過程!L6321+バックデータ一覧!$E$13*LN(0.3)+バックデータ一覧!$E$14))^バックデータ一覧!$E$11)*計算過程!$W$11*計算過程!G6321/0.3*10^-3,0)</f>
        <v>0</v>
      </c>
      <c r="G6321" s="18">
        <f t="shared" si="590"/>
        <v>0</v>
      </c>
      <c r="H6321" s="18">
        <f t="shared" si="591"/>
        <v>0</v>
      </c>
      <c r="I6321" s="24">
        <v>0</v>
      </c>
      <c r="J6321" s="24">
        <v>0</v>
      </c>
      <c r="K6321" s="24">
        <v>0</v>
      </c>
      <c r="L6321" s="14">
        <f>貼り付けシート!C6321</f>
        <v>19.7</v>
      </c>
      <c r="M6321" s="14">
        <f>貼り付けシート!D6321</f>
        <v>11.7</v>
      </c>
      <c r="N6321" s="18">
        <f>貼り付けシート!E6321</f>
        <v>81.424181034621398</v>
      </c>
      <c r="O6321" s="18">
        <f>貼り付けシート!F6321</f>
        <v>0</v>
      </c>
      <c r="P6321" s="19">
        <f t="shared" si="592"/>
        <v>0</v>
      </c>
      <c r="Q6321" s="19">
        <f t="shared" si="593"/>
        <v>0</v>
      </c>
    </row>
    <row r="6322" spans="1:17">
      <c r="A6322" s="38">
        <v>41903</v>
      </c>
      <c r="B6322" s="49" t="s">
        <v>153</v>
      </c>
      <c r="C6322" s="24">
        <f t="shared" si="588"/>
        <v>30.406921776000001</v>
      </c>
      <c r="D6322" s="24">
        <f t="shared" si="589"/>
        <v>0</v>
      </c>
      <c r="E6322" s="18">
        <f>IF(G6322&gt;=0.3,(バックデータ一覧!$C$10*(バックデータ一覧!$C$12*計算過程!L6322+バックデータ一覧!$C$13*LN(計算過程!G6322)+バックデータ一覧!$C$14)^バックデータ一覧!$C$11+バックデータ一覧!$E$10*(計算過程!G6322/(バックデータ一覧!$E$12*計算過程!L6322+バックデータ一覧!$E$13*LN(計算過程!G6322)+バックデータ一覧!$E$14))^バックデータ一覧!$E$11)*計算過程!$W$11*10^-3,0)</f>
        <v>0</v>
      </c>
      <c r="F6322" s="18">
        <f>IF(G6322&lt;0.3,(バックデータ一覧!$C$10*(バックデータ一覧!$C$12*計算過程!L6322+バックデータ一覧!$C$13*LN(0.3)+バックデータ一覧!$C$14)^バックデータ一覧!$C$11+バックデータ一覧!$E$10*(0.3/(バックデータ一覧!$E$12*計算過程!L6322+バックデータ一覧!$E$13*LN(0.3)+バックデータ一覧!$E$14))^バックデータ一覧!$E$11)*計算過程!$W$11*計算過程!G6322/0.3*10^-3,0)</f>
        <v>0</v>
      </c>
      <c r="G6322" s="18">
        <f t="shared" si="590"/>
        <v>0</v>
      </c>
      <c r="H6322" s="18">
        <f t="shared" si="591"/>
        <v>0</v>
      </c>
      <c r="I6322" s="24">
        <v>0</v>
      </c>
      <c r="J6322" s="24">
        <v>0</v>
      </c>
      <c r="K6322" s="24">
        <v>0</v>
      </c>
      <c r="L6322" s="14">
        <f>貼り付けシート!C6322</f>
        <v>21</v>
      </c>
      <c r="M6322" s="14">
        <f>貼り付けシート!D6322</f>
        <v>10.199999999999999</v>
      </c>
      <c r="N6322" s="18">
        <f>貼り付けシート!E6322</f>
        <v>65.662553209434279</v>
      </c>
      <c r="O6322" s="18">
        <f>貼り付けシート!F6322</f>
        <v>0</v>
      </c>
      <c r="P6322" s="19">
        <f t="shared" si="592"/>
        <v>0</v>
      </c>
      <c r="Q6322" s="19">
        <f t="shared" si="593"/>
        <v>0</v>
      </c>
    </row>
    <row r="6323" spans="1:17">
      <c r="A6323" s="38">
        <v>41903</v>
      </c>
      <c r="B6323" s="49" t="s">
        <v>154</v>
      </c>
      <c r="C6323" s="24">
        <f t="shared" si="588"/>
        <v>30.406921776000001</v>
      </c>
      <c r="D6323" s="24">
        <f t="shared" si="589"/>
        <v>0</v>
      </c>
      <c r="E6323" s="18">
        <f>IF(G6323&gt;=0.3,(バックデータ一覧!$C$10*(バックデータ一覧!$C$12*計算過程!L6323+バックデータ一覧!$C$13*LN(計算過程!G6323)+バックデータ一覧!$C$14)^バックデータ一覧!$C$11+バックデータ一覧!$E$10*(計算過程!G6323/(バックデータ一覧!$E$12*計算過程!L6323+バックデータ一覧!$E$13*LN(計算過程!G6323)+バックデータ一覧!$E$14))^バックデータ一覧!$E$11)*計算過程!$W$11*10^-3,0)</f>
        <v>0</v>
      </c>
      <c r="F6323" s="18">
        <f>IF(G6323&lt;0.3,(バックデータ一覧!$C$10*(バックデータ一覧!$C$12*計算過程!L6323+バックデータ一覧!$C$13*LN(0.3)+バックデータ一覧!$C$14)^バックデータ一覧!$C$11+バックデータ一覧!$E$10*(0.3/(バックデータ一覧!$E$12*計算過程!L6323+バックデータ一覧!$E$13*LN(0.3)+バックデータ一覧!$E$14))^バックデータ一覧!$E$11)*計算過程!$W$11*計算過程!G6323/0.3*10^-3,0)</f>
        <v>0</v>
      </c>
      <c r="G6323" s="18">
        <f t="shared" si="590"/>
        <v>0</v>
      </c>
      <c r="H6323" s="18">
        <f t="shared" si="591"/>
        <v>0</v>
      </c>
      <c r="I6323" s="24">
        <v>0</v>
      </c>
      <c r="J6323" s="24">
        <v>0</v>
      </c>
      <c r="K6323" s="24">
        <v>0</v>
      </c>
      <c r="L6323" s="14">
        <f>貼り付けシート!C6323</f>
        <v>21.9</v>
      </c>
      <c r="M6323" s="14">
        <f>貼り付けシート!D6323</f>
        <v>9.8000000000000007</v>
      </c>
      <c r="N6323" s="18">
        <f>貼り付けシート!E6323</f>
        <v>59.741399774497339</v>
      </c>
      <c r="O6323" s="18">
        <f>貼り付けシート!F6323</f>
        <v>0</v>
      </c>
      <c r="P6323" s="19">
        <f t="shared" si="592"/>
        <v>0</v>
      </c>
      <c r="Q6323" s="19">
        <f t="shared" si="593"/>
        <v>0</v>
      </c>
    </row>
    <row r="6324" spans="1:17">
      <c r="A6324" s="38">
        <v>41903</v>
      </c>
      <c r="B6324" s="49" t="s">
        <v>155</v>
      </c>
      <c r="C6324" s="24">
        <f t="shared" si="588"/>
        <v>30.406921776000001</v>
      </c>
      <c r="D6324" s="24">
        <f t="shared" si="589"/>
        <v>0</v>
      </c>
      <c r="E6324" s="18">
        <f>IF(G6324&gt;=0.3,(バックデータ一覧!$C$10*(バックデータ一覧!$C$12*計算過程!L6324+バックデータ一覧!$C$13*LN(計算過程!G6324)+バックデータ一覧!$C$14)^バックデータ一覧!$C$11+バックデータ一覧!$E$10*(計算過程!G6324/(バックデータ一覧!$E$12*計算過程!L6324+バックデータ一覧!$E$13*LN(計算過程!G6324)+バックデータ一覧!$E$14))^バックデータ一覧!$E$11)*計算過程!$W$11*10^-3,0)</f>
        <v>0</v>
      </c>
      <c r="F6324" s="18">
        <f>IF(G6324&lt;0.3,(バックデータ一覧!$C$10*(バックデータ一覧!$C$12*計算過程!L6324+バックデータ一覧!$C$13*LN(0.3)+バックデータ一覧!$C$14)^バックデータ一覧!$C$11+バックデータ一覧!$E$10*(0.3/(バックデータ一覧!$E$12*計算過程!L6324+バックデータ一覧!$E$13*LN(0.3)+バックデータ一覧!$E$14))^バックデータ一覧!$E$11)*計算過程!$W$11*計算過程!G6324/0.3*10^-3,0)</f>
        <v>0</v>
      </c>
      <c r="G6324" s="18">
        <f t="shared" si="590"/>
        <v>0</v>
      </c>
      <c r="H6324" s="18">
        <f t="shared" si="591"/>
        <v>0</v>
      </c>
      <c r="I6324" s="24">
        <v>0</v>
      </c>
      <c r="J6324" s="24">
        <v>0</v>
      </c>
      <c r="K6324" s="24">
        <v>0</v>
      </c>
      <c r="L6324" s="14">
        <f>貼り付けシート!C6324</f>
        <v>21.8</v>
      </c>
      <c r="M6324" s="14">
        <f>貼り付けシート!D6324</f>
        <v>10.3</v>
      </c>
      <c r="N6324" s="18">
        <f>貼り付けシート!E6324</f>
        <v>63.124093301218508</v>
      </c>
      <c r="O6324" s="18">
        <f>貼り付けシート!F6324</f>
        <v>0</v>
      </c>
      <c r="P6324" s="19">
        <f t="shared" si="592"/>
        <v>0</v>
      </c>
      <c r="Q6324" s="19">
        <f t="shared" si="593"/>
        <v>0</v>
      </c>
    </row>
    <row r="6325" spans="1:17">
      <c r="A6325" s="38">
        <v>41903</v>
      </c>
      <c r="B6325" s="49" t="s">
        <v>156</v>
      </c>
      <c r="C6325" s="24">
        <f t="shared" si="588"/>
        <v>30.406921776000001</v>
      </c>
      <c r="D6325" s="24">
        <f t="shared" si="589"/>
        <v>0</v>
      </c>
      <c r="E6325" s="18">
        <f>IF(G6325&gt;=0.3,(バックデータ一覧!$C$10*(バックデータ一覧!$C$12*計算過程!L6325+バックデータ一覧!$C$13*LN(計算過程!G6325)+バックデータ一覧!$C$14)^バックデータ一覧!$C$11+バックデータ一覧!$E$10*(計算過程!G6325/(バックデータ一覧!$E$12*計算過程!L6325+バックデータ一覧!$E$13*LN(計算過程!G6325)+バックデータ一覧!$E$14))^バックデータ一覧!$E$11)*計算過程!$W$11*10^-3,0)</f>
        <v>0</v>
      </c>
      <c r="F6325" s="18">
        <f>IF(G6325&lt;0.3,(バックデータ一覧!$C$10*(バックデータ一覧!$C$12*計算過程!L6325+バックデータ一覧!$C$13*LN(0.3)+バックデータ一覧!$C$14)^バックデータ一覧!$C$11+バックデータ一覧!$E$10*(0.3/(バックデータ一覧!$E$12*計算過程!L6325+バックデータ一覧!$E$13*LN(0.3)+バックデータ一覧!$E$14))^バックデータ一覧!$E$11)*計算過程!$W$11*計算過程!G6325/0.3*10^-3,0)</f>
        <v>0</v>
      </c>
      <c r="G6325" s="18">
        <f t="shared" si="590"/>
        <v>0</v>
      </c>
      <c r="H6325" s="18">
        <f t="shared" si="591"/>
        <v>0</v>
      </c>
      <c r="I6325" s="24">
        <v>0</v>
      </c>
      <c r="J6325" s="24">
        <v>0</v>
      </c>
      <c r="K6325" s="24">
        <v>0</v>
      </c>
      <c r="L6325" s="14">
        <f>貼り付けシート!C6325</f>
        <v>22.2</v>
      </c>
      <c r="M6325" s="14">
        <f>貼り付けシート!D6325</f>
        <v>10.7</v>
      </c>
      <c r="N6325" s="18">
        <f>貼り付けシート!E6325</f>
        <v>63.954423638274505</v>
      </c>
      <c r="O6325" s="18">
        <f>貼り付けシート!F6325</f>
        <v>0</v>
      </c>
      <c r="P6325" s="19">
        <f t="shared" si="592"/>
        <v>0</v>
      </c>
      <c r="Q6325" s="19">
        <f t="shared" si="593"/>
        <v>0</v>
      </c>
    </row>
    <row r="6326" spans="1:17">
      <c r="A6326" s="38">
        <v>41903</v>
      </c>
      <c r="B6326" s="49" t="s">
        <v>157</v>
      </c>
      <c r="C6326" s="24">
        <f t="shared" si="588"/>
        <v>30.406921776000001</v>
      </c>
      <c r="D6326" s="24">
        <f t="shared" si="589"/>
        <v>0</v>
      </c>
      <c r="E6326" s="18">
        <f>IF(G6326&gt;=0.3,(バックデータ一覧!$C$10*(バックデータ一覧!$C$12*計算過程!L6326+バックデータ一覧!$C$13*LN(計算過程!G6326)+バックデータ一覧!$C$14)^バックデータ一覧!$C$11+バックデータ一覧!$E$10*(計算過程!G6326/(バックデータ一覧!$E$12*計算過程!L6326+バックデータ一覧!$E$13*LN(計算過程!G6326)+バックデータ一覧!$E$14))^バックデータ一覧!$E$11)*計算過程!$W$11*10^-3,0)</f>
        <v>0</v>
      </c>
      <c r="F6326" s="18">
        <f>IF(G6326&lt;0.3,(バックデータ一覧!$C$10*(バックデータ一覧!$C$12*計算過程!L6326+バックデータ一覧!$C$13*LN(0.3)+バックデータ一覧!$C$14)^バックデータ一覧!$C$11+バックデータ一覧!$E$10*(0.3/(バックデータ一覧!$E$12*計算過程!L6326+バックデータ一覧!$E$13*LN(0.3)+バックデータ一覧!$E$14))^バックデータ一覧!$E$11)*計算過程!$W$11*計算過程!G6326/0.3*10^-3,0)</f>
        <v>0</v>
      </c>
      <c r="G6326" s="18">
        <f t="shared" si="590"/>
        <v>0</v>
      </c>
      <c r="H6326" s="18">
        <f t="shared" si="591"/>
        <v>0</v>
      </c>
      <c r="I6326" s="24">
        <v>0</v>
      </c>
      <c r="J6326" s="24">
        <v>0</v>
      </c>
      <c r="K6326" s="24">
        <v>0</v>
      </c>
      <c r="L6326" s="14">
        <f>貼り付けシート!C6326</f>
        <v>22.4</v>
      </c>
      <c r="M6326" s="14">
        <f>貼り付けシート!D6326</f>
        <v>10.8</v>
      </c>
      <c r="N6326" s="18">
        <f>貼り付けシート!E6326</f>
        <v>63.761113680393656</v>
      </c>
      <c r="O6326" s="18">
        <f>貼り付けシート!F6326</f>
        <v>0</v>
      </c>
      <c r="P6326" s="19">
        <f t="shared" si="592"/>
        <v>0</v>
      </c>
      <c r="Q6326" s="19">
        <f t="shared" si="593"/>
        <v>0</v>
      </c>
    </row>
    <row r="6327" spans="1:17">
      <c r="A6327" s="38">
        <v>41903</v>
      </c>
      <c r="B6327" s="49" t="s">
        <v>158</v>
      </c>
      <c r="C6327" s="24">
        <f t="shared" si="588"/>
        <v>30.406921776000001</v>
      </c>
      <c r="D6327" s="24">
        <f t="shared" si="589"/>
        <v>0</v>
      </c>
      <c r="E6327" s="18">
        <f>IF(G6327&gt;=0.3,(バックデータ一覧!$C$10*(バックデータ一覧!$C$12*計算過程!L6327+バックデータ一覧!$C$13*LN(計算過程!G6327)+バックデータ一覧!$C$14)^バックデータ一覧!$C$11+バックデータ一覧!$E$10*(計算過程!G6327/(バックデータ一覧!$E$12*計算過程!L6327+バックデータ一覧!$E$13*LN(計算過程!G6327)+バックデータ一覧!$E$14))^バックデータ一覧!$E$11)*計算過程!$W$11*10^-3,0)</f>
        <v>0</v>
      </c>
      <c r="F6327" s="18">
        <f>IF(G6327&lt;0.3,(バックデータ一覧!$C$10*(バックデータ一覧!$C$12*計算過程!L6327+バックデータ一覧!$C$13*LN(0.3)+バックデータ一覧!$C$14)^バックデータ一覧!$C$11+バックデータ一覧!$E$10*(0.3/(バックデータ一覧!$E$12*計算過程!L6327+バックデータ一覧!$E$13*LN(0.3)+バックデータ一覧!$E$14))^バックデータ一覧!$E$11)*計算過程!$W$11*計算過程!G6327/0.3*10^-3,0)</f>
        <v>0</v>
      </c>
      <c r="G6327" s="18">
        <f t="shared" si="590"/>
        <v>0</v>
      </c>
      <c r="H6327" s="18">
        <f t="shared" si="591"/>
        <v>0</v>
      </c>
      <c r="I6327" s="24">
        <v>0</v>
      </c>
      <c r="J6327" s="24">
        <v>0</v>
      </c>
      <c r="K6327" s="24">
        <v>0</v>
      </c>
      <c r="L6327" s="14">
        <f>貼り付けシート!C6327</f>
        <v>22.7</v>
      </c>
      <c r="M6327" s="14">
        <f>貼り付けシート!D6327</f>
        <v>9.9</v>
      </c>
      <c r="N6327" s="18">
        <f>貼り付けシート!E6327</f>
        <v>57.474021671997711</v>
      </c>
      <c r="O6327" s="18">
        <f>貼り付けシート!F6327</f>
        <v>0</v>
      </c>
      <c r="P6327" s="19">
        <f t="shared" si="592"/>
        <v>0</v>
      </c>
      <c r="Q6327" s="19">
        <f t="shared" si="593"/>
        <v>0</v>
      </c>
    </row>
    <row r="6328" spans="1:17">
      <c r="A6328" s="38">
        <v>41903</v>
      </c>
      <c r="B6328" s="49" t="s">
        <v>159</v>
      </c>
      <c r="C6328" s="24">
        <f t="shared" si="588"/>
        <v>30.406921776000001</v>
      </c>
      <c r="D6328" s="24">
        <f t="shared" si="589"/>
        <v>0</v>
      </c>
      <c r="E6328" s="18">
        <f>IF(G6328&gt;=0.3,(バックデータ一覧!$C$10*(バックデータ一覧!$C$12*計算過程!L6328+バックデータ一覧!$C$13*LN(計算過程!G6328)+バックデータ一覧!$C$14)^バックデータ一覧!$C$11+バックデータ一覧!$E$10*(計算過程!G6328/(バックデータ一覧!$E$12*計算過程!L6328+バックデータ一覧!$E$13*LN(計算過程!G6328)+バックデータ一覧!$E$14))^バックデータ一覧!$E$11)*計算過程!$W$11*10^-3,0)</f>
        <v>0</v>
      </c>
      <c r="F6328" s="18">
        <f>IF(G6328&lt;0.3,(バックデータ一覧!$C$10*(バックデータ一覧!$C$12*計算過程!L6328+バックデータ一覧!$C$13*LN(0.3)+バックデータ一覧!$C$14)^バックデータ一覧!$C$11+バックデータ一覧!$E$10*(0.3/(バックデータ一覧!$E$12*計算過程!L6328+バックデータ一覧!$E$13*LN(0.3)+バックデータ一覧!$E$14))^バックデータ一覧!$E$11)*計算過程!$W$11*計算過程!G6328/0.3*10^-3,0)</f>
        <v>0</v>
      </c>
      <c r="G6328" s="18">
        <f t="shared" si="590"/>
        <v>0</v>
      </c>
      <c r="H6328" s="18">
        <f t="shared" si="591"/>
        <v>0</v>
      </c>
      <c r="I6328" s="24">
        <v>0</v>
      </c>
      <c r="J6328" s="24">
        <v>0</v>
      </c>
      <c r="K6328" s="24">
        <v>0</v>
      </c>
      <c r="L6328" s="14">
        <f>貼り付けシート!C6328</f>
        <v>23</v>
      </c>
      <c r="M6328" s="14">
        <f>貼り付けシート!D6328</f>
        <v>10.1</v>
      </c>
      <c r="N6328" s="18">
        <f>貼り付けシート!E6328</f>
        <v>57.560512584799397</v>
      </c>
      <c r="O6328" s="18">
        <f>貼り付けシート!F6328</f>
        <v>0</v>
      </c>
      <c r="P6328" s="19">
        <f t="shared" si="592"/>
        <v>0</v>
      </c>
      <c r="Q6328" s="19">
        <f t="shared" si="593"/>
        <v>0</v>
      </c>
    </row>
    <row r="6329" spans="1:17">
      <c r="A6329" s="38">
        <v>41903</v>
      </c>
      <c r="B6329" s="49" t="s">
        <v>160</v>
      </c>
      <c r="C6329" s="24">
        <f t="shared" si="588"/>
        <v>30.406921776000001</v>
      </c>
      <c r="D6329" s="24">
        <f t="shared" si="589"/>
        <v>0</v>
      </c>
      <c r="E6329" s="18">
        <f>IF(G6329&gt;=0.3,(バックデータ一覧!$C$10*(バックデータ一覧!$C$12*計算過程!L6329+バックデータ一覧!$C$13*LN(計算過程!G6329)+バックデータ一覧!$C$14)^バックデータ一覧!$C$11+バックデータ一覧!$E$10*(計算過程!G6329/(バックデータ一覧!$E$12*計算過程!L6329+バックデータ一覧!$E$13*LN(計算過程!G6329)+バックデータ一覧!$E$14))^バックデータ一覧!$E$11)*計算過程!$W$11*10^-3,0)</f>
        <v>0</v>
      </c>
      <c r="F6329" s="18">
        <f>IF(G6329&lt;0.3,(バックデータ一覧!$C$10*(バックデータ一覧!$C$12*計算過程!L6329+バックデータ一覧!$C$13*LN(0.3)+バックデータ一覧!$C$14)^バックデータ一覧!$C$11+バックデータ一覧!$E$10*(0.3/(バックデータ一覧!$E$12*計算過程!L6329+バックデータ一覧!$E$13*LN(0.3)+バックデータ一覧!$E$14))^バックデータ一覧!$E$11)*計算過程!$W$11*計算過程!G6329/0.3*10^-3,0)</f>
        <v>0</v>
      </c>
      <c r="G6329" s="18">
        <f t="shared" si="590"/>
        <v>0</v>
      </c>
      <c r="H6329" s="18">
        <f t="shared" si="591"/>
        <v>0</v>
      </c>
      <c r="I6329" s="24">
        <v>0</v>
      </c>
      <c r="J6329" s="24">
        <v>0</v>
      </c>
      <c r="K6329" s="24">
        <v>0</v>
      </c>
      <c r="L6329" s="14">
        <f>貼り付けシート!C6329</f>
        <v>22.4</v>
      </c>
      <c r="M6329" s="14">
        <f>貼り付けシート!D6329</f>
        <v>9.9</v>
      </c>
      <c r="N6329" s="18">
        <f>貼り付けシート!E6329</f>
        <v>58.530933178573108</v>
      </c>
      <c r="O6329" s="18">
        <f>貼り付けシート!F6329</f>
        <v>0</v>
      </c>
      <c r="P6329" s="19">
        <f t="shared" si="592"/>
        <v>0</v>
      </c>
      <c r="Q6329" s="19">
        <f t="shared" si="593"/>
        <v>0</v>
      </c>
    </row>
    <row r="6330" spans="1:17">
      <c r="A6330" s="38">
        <v>41903</v>
      </c>
      <c r="B6330" s="49" t="s">
        <v>161</v>
      </c>
      <c r="C6330" s="24">
        <f t="shared" si="588"/>
        <v>30.406921776000001</v>
      </c>
      <c r="D6330" s="24">
        <f t="shared" si="589"/>
        <v>0</v>
      </c>
      <c r="E6330" s="18">
        <f>IF(G6330&gt;=0.3,(バックデータ一覧!$C$10*(バックデータ一覧!$C$12*計算過程!L6330+バックデータ一覧!$C$13*LN(計算過程!G6330)+バックデータ一覧!$C$14)^バックデータ一覧!$C$11+バックデータ一覧!$E$10*(計算過程!G6330/(バックデータ一覧!$E$12*計算過程!L6330+バックデータ一覧!$E$13*LN(計算過程!G6330)+バックデータ一覧!$E$14))^バックデータ一覧!$E$11)*計算過程!$W$11*10^-3,0)</f>
        <v>0</v>
      </c>
      <c r="F6330" s="18">
        <f>IF(G6330&lt;0.3,(バックデータ一覧!$C$10*(バックデータ一覧!$C$12*計算過程!L6330+バックデータ一覧!$C$13*LN(0.3)+バックデータ一覧!$C$14)^バックデータ一覧!$C$11+バックデータ一覧!$E$10*(0.3/(バックデータ一覧!$E$12*計算過程!L6330+バックデータ一覧!$E$13*LN(0.3)+バックデータ一覧!$E$14))^バックデータ一覧!$E$11)*計算過程!$W$11*計算過程!G6330/0.3*10^-3,0)</f>
        <v>0</v>
      </c>
      <c r="G6330" s="18">
        <f t="shared" si="590"/>
        <v>0</v>
      </c>
      <c r="H6330" s="18">
        <f t="shared" si="591"/>
        <v>0</v>
      </c>
      <c r="I6330" s="24">
        <v>0</v>
      </c>
      <c r="J6330" s="24">
        <v>0</v>
      </c>
      <c r="K6330" s="24">
        <v>0</v>
      </c>
      <c r="L6330" s="14">
        <f>貼り付けシート!C6330</f>
        <v>22.1</v>
      </c>
      <c r="M6330" s="14">
        <f>貼り付けシート!D6330</f>
        <v>9.5</v>
      </c>
      <c r="N6330" s="18">
        <f>貼り付けシート!E6330</f>
        <v>57.237540073246961</v>
      </c>
      <c r="O6330" s="18">
        <f>貼り付けシート!F6330</f>
        <v>0</v>
      </c>
      <c r="P6330" s="19">
        <f t="shared" si="592"/>
        <v>0</v>
      </c>
      <c r="Q6330" s="19">
        <f t="shared" si="593"/>
        <v>0</v>
      </c>
    </row>
    <row r="6331" spans="1:17">
      <c r="A6331" s="38">
        <v>41903</v>
      </c>
      <c r="B6331" s="49" t="s">
        <v>162</v>
      </c>
      <c r="C6331" s="24">
        <f t="shared" si="588"/>
        <v>30.406921776000001</v>
      </c>
      <c r="D6331" s="24">
        <f t="shared" si="589"/>
        <v>0</v>
      </c>
      <c r="E6331" s="18">
        <f>IF(G6331&gt;=0.3,(バックデータ一覧!$C$10*(バックデータ一覧!$C$12*計算過程!L6331+バックデータ一覧!$C$13*LN(計算過程!G6331)+バックデータ一覧!$C$14)^バックデータ一覧!$C$11+バックデータ一覧!$E$10*(計算過程!G6331/(バックデータ一覧!$E$12*計算過程!L6331+バックデータ一覧!$E$13*LN(計算過程!G6331)+バックデータ一覧!$E$14))^バックデータ一覧!$E$11)*計算過程!$W$11*10^-3,0)</f>
        <v>0</v>
      </c>
      <c r="F6331" s="18">
        <f>IF(G6331&lt;0.3,(バックデータ一覧!$C$10*(バックデータ一覧!$C$12*計算過程!L6331+バックデータ一覧!$C$13*LN(0.3)+バックデータ一覧!$C$14)^バックデータ一覧!$C$11+バックデータ一覧!$E$10*(0.3/(バックデータ一覧!$E$12*計算過程!L6331+バックデータ一覧!$E$13*LN(0.3)+バックデータ一覧!$E$14))^バックデータ一覧!$E$11)*計算過程!$W$11*計算過程!G6331/0.3*10^-3,0)</f>
        <v>0</v>
      </c>
      <c r="G6331" s="18">
        <f t="shared" si="590"/>
        <v>0</v>
      </c>
      <c r="H6331" s="18">
        <f t="shared" si="591"/>
        <v>0</v>
      </c>
      <c r="I6331" s="24">
        <v>0</v>
      </c>
      <c r="J6331" s="24">
        <v>0</v>
      </c>
      <c r="K6331" s="24">
        <v>0</v>
      </c>
      <c r="L6331" s="14">
        <f>貼り付けシート!C6331</f>
        <v>22.1</v>
      </c>
      <c r="M6331" s="14">
        <f>貼り付けシート!D6331</f>
        <v>8.9</v>
      </c>
      <c r="N6331" s="18">
        <f>貼り付けシート!E6331</f>
        <v>53.673533773919225</v>
      </c>
      <c r="O6331" s="18">
        <f>貼り付けシート!F6331</f>
        <v>0</v>
      </c>
      <c r="P6331" s="19">
        <f t="shared" si="592"/>
        <v>0</v>
      </c>
      <c r="Q6331" s="19">
        <f t="shared" si="593"/>
        <v>0</v>
      </c>
    </row>
    <row r="6332" spans="1:17">
      <c r="A6332" s="38">
        <v>41903</v>
      </c>
      <c r="B6332" s="49" t="s">
        <v>163</v>
      </c>
      <c r="C6332" s="24">
        <f t="shared" si="588"/>
        <v>30.406921776000001</v>
      </c>
      <c r="D6332" s="24">
        <f t="shared" si="589"/>
        <v>0</v>
      </c>
      <c r="E6332" s="18">
        <f>IF(G6332&gt;=0.3,(バックデータ一覧!$C$10*(バックデータ一覧!$C$12*計算過程!L6332+バックデータ一覧!$C$13*LN(計算過程!G6332)+バックデータ一覧!$C$14)^バックデータ一覧!$C$11+バックデータ一覧!$E$10*(計算過程!G6332/(バックデータ一覧!$E$12*計算過程!L6332+バックデータ一覧!$E$13*LN(計算過程!G6332)+バックデータ一覧!$E$14))^バックデータ一覧!$E$11)*計算過程!$W$11*10^-3,0)</f>
        <v>0</v>
      </c>
      <c r="F6332" s="18">
        <f>IF(G6332&lt;0.3,(バックデータ一覧!$C$10*(バックデータ一覧!$C$12*計算過程!L6332+バックデータ一覧!$C$13*LN(0.3)+バックデータ一覧!$C$14)^バックデータ一覧!$C$11+バックデータ一覧!$E$10*(0.3/(バックデータ一覧!$E$12*計算過程!L6332+バックデータ一覧!$E$13*LN(0.3)+バックデータ一覧!$E$14))^バックデータ一覧!$E$11)*計算過程!$W$11*計算過程!G6332/0.3*10^-3,0)</f>
        <v>0</v>
      </c>
      <c r="G6332" s="18">
        <f t="shared" si="590"/>
        <v>0</v>
      </c>
      <c r="H6332" s="18">
        <f t="shared" si="591"/>
        <v>0</v>
      </c>
      <c r="I6332" s="24">
        <v>0</v>
      </c>
      <c r="J6332" s="24">
        <v>0</v>
      </c>
      <c r="K6332" s="24">
        <v>0</v>
      </c>
      <c r="L6332" s="14">
        <f>貼り付けシート!C6332</f>
        <v>22.3</v>
      </c>
      <c r="M6332" s="14">
        <f>貼り付けシート!D6332</f>
        <v>8.9</v>
      </c>
      <c r="N6332" s="18">
        <f>貼り付けシート!E6332</f>
        <v>53.02370767216631</v>
      </c>
      <c r="O6332" s="18">
        <f>貼り付けシート!F6332</f>
        <v>0</v>
      </c>
      <c r="P6332" s="19">
        <f t="shared" si="592"/>
        <v>0</v>
      </c>
      <c r="Q6332" s="19">
        <f t="shared" si="593"/>
        <v>0</v>
      </c>
    </row>
    <row r="6333" spans="1:17">
      <c r="A6333" s="38">
        <v>41903</v>
      </c>
      <c r="B6333" s="49" t="s">
        <v>164</v>
      </c>
      <c r="C6333" s="24">
        <f t="shared" si="588"/>
        <v>30.406921776000001</v>
      </c>
      <c r="D6333" s="24">
        <f t="shared" si="589"/>
        <v>0</v>
      </c>
      <c r="E6333" s="18">
        <f>IF(G6333&gt;=0.3,(バックデータ一覧!$C$10*(バックデータ一覧!$C$12*計算過程!L6333+バックデータ一覧!$C$13*LN(計算過程!G6333)+バックデータ一覧!$C$14)^バックデータ一覧!$C$11+バックデータ一覧!$E$10*(計算過程!G6333/(バックデータ一覧!$E$12*計算過程!L6333+バックデータ一覧!$E$13*LN(計算過程!G6333)+バックデータ一覧!$E$14))^バックデータ一覧!$E$11)*計算過程!$W$11*10^-3,0)</f>
        <v>0</v>
      </c>
      <c r="F6333" s="18">
        <f>IF(G6333&lt;0.3,(バックデータ一覧!$C$10*(バックデータ一覧!$C$12*計算過程!L6333+バックデータ一覧!$C$13*LN(0.3)+バックデータ一覧!$C$14)^バックデータ一覧!$C$11+バックデータ一覧!$E$10*(0.3/(バックデータ一覧!$E$12*計算過程!L6333+バックデータ一覧!$E$13*LN(0.3)+バックデータ一覧!$E$14))^バックデータ一覧!$E$11)*計算過程!$W$11*計算過程!G6333/0.3*10^-3,0)</f>
        <v>0</v>
      </c>
      <c r="G6333" s="18">
        <f t="shared" si="590"/>
        <v>0</v>
      </c>
      <c r="H6333" s="18">
        <f t="shared" si="591"/>
        <v>0</v>
      </c>
      <c r="I6333" s="24">
        <v>0</v>
      </c>
      <c r="J6333" s="24">
        <v>0</v>
      </c>
      <c r="K6333" s="24">
        <v>0</v>
      </c>
      <c r="L6333" s="14">
        <f>貼り付けシート!C6333</f>
        <v>22.7</v>
      </c>
      <c r="M6333" s="14">
        <f>貼り付けシート!D6333</f>
        <v>9.1999999999999993</v>
      </c>
      <c r="N6333" s="18">
        <f>貼り付けシート!E6333</f>
        <v>53.469433804093711</v>
      </c>
      <c r="O6333" s="18">
        <f>貼り付けシート!F6333</f>
        <v>0</v>
      </c>
      <c r="P6333" s="19">
        <f t="shared" si="592"/>
        <v>0</v>
      </c>
      <c r="Q6333" s="19">
        <f t="shared" si="593"/>
        <v>0</v>
      </c>
    </row>
    <row r="6334" spans="1:17">
      <c r="A6334" s="38">
        <v>41903</v>
      </c>
      <c r="B6334" s="49" t="s">
        <v>165</v>
      </c>
      <c r="C6334" s="24">
        <f t="shared" si="588"/>
        <v>30.406921776000001</v>
      </c>
      <c r="D6334" s="24">
        <f t="shared" si="589"/>
        <v>0</v>
      </c>
      <c r="E6334" s="18">
        <f>IF(G6334&gt;=0.3,(バックデータ一覧!$C$10*(バックデータ一覧!$C$12*計算過程!L6334+バックデータ一覧!$C$13*LN(計算過程!G6334)+バックデータ一覧!$C$14)^バックデータ一覧!$C$11+バックデータ一覧!$E$10*(計算過程!G6334/(バックデータ一覧!$E$12*計算過程!L6334+バックデータ一覧!$E$13*LN(計算過程!G6334)+バックデータ一覧!$E$14))^バックデータ一覧!$E$11)*計算過程!$W$11*10^-3,0)</f>
        <v>0</v>
      </c>
      <c r="F6334" s="18">
        <f>IF(G6334&lt;0.3,(バックデータ一覧!$C$10*(バックデータ一覧!$C$12*計算過程!L6334+バックデータ一覧!$C$13*LN(0.3)+バックデータ一覧!$C$14)^バックデータ一覧!$C$11+バックデータ一覧!$E$10*(0.3/(バックデータ一覧!$E$12*計算過程!L6334+バックデータ一覧!$E$13*LN(0.3)+バックデータ一覧!$E$14))^バックデータ一覧!$E$11)*計算過程!$W$11*計算過程!G6334/0.3*10^-3,0)</f>
        <v>0</v>
      </c>
      <c r="G6334" s="18">
        <f t="shared" si="590"/>
        <v>0</v>
      </c>
      <c r="H6334" s="18">
        <f t="shared" si="591"/>
        <v>0</v>
      </c>
      <c r="I6334" s="24">
        <v>0</v>
      </c>
      <c r="J6334" s="24">
        <v>0</v>
      </c>
      <c r="K6334" s="24">
        <v>0</v>
      </c>
      <c r="L6334" s="14">
        <f>貼り付けシート!C6334</f>
        <v>22.8</v>
      </c>
      <c r="M6334" s="14">
        <f>貼り付けシート!D6334</f>
        <v>10</v>
      </c>
      <c r="N6334" s="18">
        <f>貼り付けシート!E6334</f>
        <v>57.694413067493699</v>
      </c>
      <c r="O6334" s="18">
        <f>貼り付けシート!F6334</f>
        <v>0</v>
      </c>
      <c r="P6334" s="19">
        <f t="shared" si="592"/>
        <v>0</v>
      </c>
      <c r="Q6334" s="19">
        <f t="shared" si="593"/>
        <v>0</v>
      </c>
    </row>
    <row r="6335" spans="1:17">
      <c r="A6335" s="38">
        <v>41903</v>
      </c>
      <c r="B6335" s="49" t="s">
        <v>166</v>
      </c>
      <c r="C6335" s="24">
        <f t="shared" si="588"/>
        <v>30.406921776000001</v>
      </c>
      <c r="D6335" s="24">
        <f t="shared" si="589"/>
        <v>0</v>
      </c>
      <c r="E6335" s="18">
        <f>IF(G6335&gt;=0.3,(バックデータ一覧!$C$10*(バックデータ一覧!$C$12*計算過程!L6335+バックデータ一覧!$C$13*LN(計算過程!G6335)+バックデータ一覧!$C$14)^バックデータ一覧!$C$11+バックデータ一覧!$E$10*(計算過程!G6335/(バックデータ一覧!$E$12*計算過程!L6335+バックデータ一覧!$E$13*LN(計算過程!G6335)+バックデータ一覧!$E$14))^バックデータ一覧!$E$11)*計算過程!$W$11*10^-3,0)</f>
        <v>0</v>
      </c>
      <c r="F6335" s="18">
        <f>IF(G6335&lt;0.3,(バックデータ一覧!$C$10*(バックデータ一覧!$C$12*計算過程!L6335+バックデータ一覧!$C$13*LN(0.3)+バックデータ一覧!$C$14)^バックデータ一覧!$C$11+バックデータ一覧!$E$10*(0.3/(バックデータ一覧!$E$12*計算過程!L6335+バックデータ一覧!$E$13*LN(0.3)+バックデータ一覧!$E$14))^バックデータ一覧!$E$11)*計算過程!$W$11*計算過程!G6335/0.3*10^-3,0)</f>
        <v>0</v>
      </c>
      <c r="G6335" s="18">
        <f t="shared" si="590"/>
        <v>0</v>
      </c>
      <c r="H6335" s="18">
        <f t="shared" si="591"/>
        <v>0</v>
      </c>
      <c r="I6335" s="24">
        <v>0</v>
      </c>
      <c r="J6335" s="24">
        <v>0</v>
      </c>
      <c r="K6335" s="24">
        <v>0</v>
      </c>
      <c r="L6335" s="14">
        <f>貼り付けシート!C6335</f>
        <v>22.5</v>
      </c>
      <c r="M6335" s="14">
        <f>貼り付けシート!D6335</f>
        <v>9.6</v>
      </c>
      <c r="N6335" s="18">
        <f>貼り付けシート!E6335</f>
        <v>56.44009593808488</v>
      </c>
      <c r="O6335" s="18">
        <f>貼り付けシート!F6335</f>
        <v>0</v>
      </c>
      <c r="P6335" s="19">
        <f t="shared" si="592"/>
        <v>0</v>
      </c>
      <c r="Q6335" s="19">
        <f t="shared" si="593"/>
        <v>0</v>
      </c>
    </row>
    <row r="6336" spans="1:17">
      <c r="A6336" s="38">
        <v>41903</v>
      </c>
      <c r="B6336" s="49" t="s">
        <v>167</v>
      </c>
      <c r="C6336" s="24">
        <f t="shared" si="588"/>
        <v>30.406921776000001</v>
      </c>
      <c r="D6336" s="24">
        <f t="shared" si="589"/>
        <v>0</v>
      </c>
      <c r="E6336" s="18">
        <f>IF(G6336&gt;=0.3,(バックデータ一覧!$C$10*(バックデータ一覧!$C$12*計算過程!L6336+バックデータ一覧!$C$13*LN(計算過程!G6336)+バックデータ一覧!$C$14)^バックデータ一覧!$C$11+バックデータ一覧!$E$10*(計算過程!G6336/(バックデータ一覧!$E$12*計算過程!L6336+バックデータ一覧!$E$13*LN(計算過程!G6336)+バックデータ一覧!$E$14))^バックデータ一覧!$E$11)*計算過程!$W$11*10^-3,0)</f>
        <v>0</v>
      </c>
      <c r="F6336" s="18">
        <f>IF(G6336&lt;0.3,(バックデータ一覧!$C$10*(バックデータ一覧!$C$12*計算過程!L6336+バックデータ一覧!$C$13*LN(0.3)+バックデータ一覧!$C$14)^バックデータ一覧!$C$11+バックデータ一覧!$E$10*(0.3/(バックデータ一覧!$E$12*計算過程!L6336+バックデータ一覧!$E$13*LN(0.3)+バックデータ一覧!$E$14))^バックデータ一覧!$E$11)*計算過程!$W$11*計算過程!G6336/0.3*10^-3,0)</f>
        <v>0</v>
      </c>
      <c r="G6336" s="18">
        <f t="shared" si="590"/>
        <v>0</v>
      </c>
      <c r="H6336" s="18">
        <f t="shared" si="591"/>
        <v>0</v>
      </c>
      <c r="I6336" s="24">
        <v>0</v>
      </c>
      <c r="J6336" s="24">
        <v>0</v>
      </c>
      <c r="K6336" s="24">
        <v>0</v>
      </c>
      <c r="L6336" s="14">
        <f>貼り付けシート!C6336</f>
        <v>22.7</v>
      </c>
      <c r="M6336" s="14">
        <f>貼り付けシート!D6336</f>
        <v>9.3000000000000007</v>
      </c>
      <c r="N6336" s="18">
        <f>貼り付けシート!E6336</f>
        <v>54.04206150514792</v>
      </c>
      <c r="O6336" s="18">
        <f>貼り付けシート!F6336</f>
        <v>0</v>
      </c>
      <c r="P6336" s="19">
        <f t="shared" si="592"/>
        <v>0</v>
      </c>
      <c r="Q6336" s="19">
        <f t="shared" si="593"/>
        <v>0</v>
      </c>
    </row>
    <row r="6337" spans="1:17">
      <c r="A6337" s="38">
        <v>41903</v>
      </c>
      <c r="B6337" s="49" t="s">
        <v>168</v>
      </c>
      <c r="C6337" s="24">
        <f t="shared" si="588"/>
        <v>30.406921776000001</v>
      </c>
      <c r="D6337" s="24">
        <f t="shared" si="589"/>
        <v>0</v>
      </c>
      <c r="E6337" s="18">
        <f>IF(G6337&gt;=0.3,(バックデータ一覧!$C$10*(バックデータ一覧!$C$12*計算過程!L6337+バックデータ一覧!$C$13*LN(計算過程!G6337)+バックデータ一覧!$C$14)^バックデータ一覧!$C$11+バックデータ一覧!$E$10*(計算過程!G6337/(バックデータ一覧!$E$12*計算過程!L6337+バックデータ一覧!$E$13*LN(計算過程!G6337)+バックデータ一覧!$E$14))^バックデータ一覧!$E$11)*計算過程!$W$11*10^-3,0)</f>
        <v>0</v>
      </c>
      <c r="F6337" s="18">
        <f>IF(G6337&lt;0.3,(バックデータ一覧!$C$10*(バックデータ一覧!$C$12*計算過程!L6337+バックデータ一覧!$C$13*LN(0.3)+バックデータ一覧!$C$14)^バックデータ一覧!$C$11+バックデータ一覧!$E$10*(0.3/(バックデータ一覧!$E$12*計算過程!L6337+バックデータ一覧!$E$13*LN(0.3)+バックデータ一覧!$E$14))^バックデータ一覧!$E$11)*計算過程!$W$11*計算過程!G6337/0.3*10^-3,0)</f>
        <v>0</v>
      </c>
      <c r="G6337" s="18">
        <f t="shared" si="590"/>
        <v>0</v>
      </c>
      <c r="H6337" s="18">
        <f t="shared" si="591"/>
        <v>0</v>
      </c>
      <c r="I6337" s="24">
        <v>0</v>
      </c>
      <c r="J6337" s="24">
        <v>0</v>
      </c>
      <c r="K6337" s="24">
        <v>0</v>
      </c>
      <c r="L6337" s="14">
        <f>貼り付けシート!C6337</f>
        <v>21.8</v>
      </c>
      <c r="M6337" s="14">
        <f>貼り付けシート!D6337</f>
        <v>9.4</v>
      </c>
      <c r="N6337" s="18">
        <f>貼り付けシート!E6337</f>
        <v>57.690511058333662</v>
      </c>
      <c r="O6337" s="18">
        <f>貼り付けシート!F6337</f>
        <v>0</v>
      </c>
      <c r="P6337" s="19">
        <f t="shared" si="592"/>
        <v>0</v>
      </c>
      <c r="Q6337" s="19">
        <f t="shared" si="593"/>
        <v>0</v>
      </c>
    </row>
    <row r="6338" spans="1:17">
      <c r="A6338" s="38">
        <v>41903</v>
      </c>
      <c r="B6338" s="49" t="s">
        <v>169</v>
      </c>
      <c r="C6338" s="24">
        <f t="shared" si="588"/>
        <v>30.406921776000001</v>
      </c>
      <c r="D6338" s="24">
        <f t="shared" si="589"/>
        <v>0</v>
      </c>
      <c r="E6338" s="18">
        <f>IF(G6338&gt;=0.3,(バックデータ一覧!$C$10*(バックデータ一覧!$C$12*計算過程!L6338+バックデータ一覧!$C$13*LN(計算過程!G6338)+バックデータ一覧!$C$14)^バックデータ一覧!$C$11+バックデータ一覧!$E$10*(計算過程!G6338/(バックデータ一覧!$E$12*計算過程!L6338+バックデータ一覧!$E$13*LN(計算過程!G6338)+バックデータ一覧!$E$14))^バックデータ一覧!$E$11)*計算過程!$W$11*10^-3,0)</f>
        <v>0</v>
      </c>
      <c r="F6338" s="18">
        <f>IF(G6338&lt;0.3,(バックデータ一覧!$C$10*(バックデータ一覧!$C$12*計算過程!L6338+バックデータ一覧!$C$13*LN(0.3)+バックデータ一覧!$C$14)^バックデータ一覧!$C$11+バックデータ一覧!$E$10*(0.3/(バックデータ一覧!$E$12*計算過程!L6338+バックデータ一覧!$E$13*LN(0.3)+バックデータ一覧!$E$14))^バックデータ一覧!$E$11)*計算過程!$W$11*計算過程!G6338/0.3*10^-3,0)</f>
        <v>0</v>
      </c>
      <c r="G6338" s="18">
        <f t="shared" si="590"/>
        <v>0</v>
      </c>
      <c r="H6338" s="18">
        <f t="shared" si="591"/>
        <v>0</v>
      </c>
      <c r="I6338" s="24">
        <v>0</v>
      </c>
      <c r="J6338" s="24">
        <v>0</v>
      </c>
      <c r="K6338" s="24">
        <v>0</v>
      </c>
      <c r="L6338" s="14">
        <f>貼り付けシート!C6338</f>
        <v>21.9</v>
      </c>
      <c r="M6338" s="14">
        <f>貼り付けシート!D6338</f>
        <v>9.3000000000000007</v>
      </c>
      <c r="N6338" s="18">
        <f>貼り付けシート!E6338</f>
        <v>56.738271256106621</v>
      </c>
      <c r="O6338" s="18">
        <f>貼り付けシート!F6338</f>
        <v>0</v>
      </c>
      <c r="P6338" s="19">
        <f t="shared" si="592"/>
        <v>0</v>
      </c>
      <c r="Q6338" s="19">
        <f t="shared" si="593"/>
        <v>0</v>
      </c>
    </row>
    <row r="6339" spans="1:17">
      <c r="A6339" s="38">
        <v>41903</v>
      </c>
      <c r="B6339" s="49" t="s">
        <v>170</v>
      </c>
      <c r="C6339" s="24">
        <f t="shared" si="588"/>
        <v>30.406921776000001</v>
      </c>
      <c r="D6339" s="24">
        <f t="shared" si="589"/>
        <v>0</v>
      </c>
      <c r="E6339" s="18">
        <f>IF(G6339&gt;=0.3,(バックデータ一覧!$C$10*(バックデータ一覧!$C$12*計算過程!L6339+バックデータ一覧!$C$13*LN(計算過程!G6339)+バックデータ一覧!$C$14)^バックデータ一覧!$C$11+バックデータ一覧!$E$10*(計算過程!G6339/(バックデータ一覧!$E$12*計算過程!L6339+バックデータ一覧!$E$13*LN(計算過程!G6339)+バックデータ一覧!$E$14))^バックデータ一覧!$E$11)*計算過程!$W$11*10^-3,0)</f>
        <v>0</v>
      </c>
      <c r="F6339" s="18">
        <f>IF(G6339&lt;0.3,(バックデータ一覧!$C$10*(バックデータ一覧!$C$12*計算過程!L6339+バックデータ一覧!$C$13*LN(0.3)+バックデータ一覧!$C$14)^バックデータ一覧!$C$11+バックデータ一覧!$E$10*(0.3/(バックデータ一覧!$E$12*計算過程!L6339+バックデータ一覧!$E$13*LN(0.3)+バックデータ一覧!$E$14))^バックデータ一覧!$E$11)*計算過程!$W$11*計算過程!G6339/0.3*10^-3,0)</f>
        <v>0</v>
      </c>
      <c r="G6339" s="18">
        <f t="shared" si="590"/>
        <v>0</v>
      </c>
      <c r="H6339" s="18">
        <f t="shared" si="591"/>
        <v>0</v>
      </c>
      <c r="I6339" s="24">
        <v>0</v>
      </c>
      <c r="J6339" s="24">
        <v>0</v>
      </c>
      <c r="K6339" s="24">
        <v>0</v>
      </c>
      <c r="L6339" s="14">
        <f>貼り付けシート!C6339</f>
        <v>21.5</v>
      </c>
      <c r="M6339" s="14">
        <f>貼り付けシート!D6339</f>
        <v>9.1999999999999993</v>
      </c>
      <c r="N6339" s="18">
        <f>貼り付けシート!E6339</f>
        <v>57.526864692137799</v>
      </c>
      <c r="O6339" s="18">
        <f>貼り付けシート!F6339</f>
        <v>0</v>
      </c>
      <c r="P6339" s="19">
        <f t="shared" si="592"/>
        <v>0</v>
      </c>
      <c r="Q6339" s="19">
        <f t="shared" si="593"/>
        <v>0</v>
      </c>
    </row>
    <row r="6340" spans="1:17">
      <c r="A6340" s="38">
        <v>41903</v>
      </c>
      <c r="B6340" s="49" t="s">
        <v>171</v>
      </c>
      <c r="C6340" s="24">
        <f t="shared" si="588"/>
        <v>30.406921776000001</v>
      </c>
      <c r="D6340" s="24">
        <f t="shared" si="589"/>
        <v>0</v>
      </c>
      <c r="E6340" s="18">
        <f>IF(G6340&gt;=0.3,(バックデータ一覧!$C$10*(バックデータ一覧!$C$12*計算過程!L6340+バックデータ一覧!$C$13*LN(計算過程!G6340)+バックデータ一覧!$C$14)^バックデータ一覧!$C$11+バックデータ一覧!$E$10*(計算過程!G6340/(バックデータ一覧!$E$12*計算過程!L6340+バックデータ一覧!$E$13*LN(計算過程!G6340)+バックデータ一覧!$E$14))^バックデータ一覧!$E$11)*計算過程!$W$11*10^-3,0)</f>
        <v>0</v>
      </c>
      <c r="F6340" s="18">
        <f>IF(G6340&lt;0.3,(バックデータ一覧!$C$10*(バックデータ一覧!$C$12*計算過程!L6340+バックデータ一覧!$C$13*LN(0.3)+バックデータ一覧!$C$14)^バックデータ一覧!$C$11+バックデータ一覧!$E$10*(0.3/(バックデータ一覧!$E$12*計算過程!L6340+バックデータ一覧!$E$13*LN(0.3)+バックデータ一覧!$E$14))^バックデータ一覧!$E$11)*計算過程!$W$11*計算過程!G6340/0.3*10^-3,0)</f>
        <v>0</v>
      </c>
      <c r="G6340" s="18">
        <f t="shared" si="590"/>
        <v>0</v>
      </c>
      <c r="H6340" s="18">
        <f t="shared" si="591"/>
        <v>0</v>
      </c>
      <c r="I6340" s="24">
        <v>0</v>
      </c>
      <c r="J6340" s="24">
        <v>0</v>
      </c>
      <c r="K6340" s="24">
        <v>0</v>
      </c>
      <c r="L6340" s="14">
        <f>貼り付けシート!C6340</f>
        <v>21.5</v>
      </c>
      <c r="M6340" s="14">
        <f>貼り付けシート!D6340</f>
        <v>9.1</v>
      </c>
      <c r="N6340" s="18">
        <f>貼り付けシート!E6340</f>
        <v>56.910588937614826</v>
      </c>
      <c r="O6340" s="18">
        <f>貼り付けシート!F6340</f>
        <v>0</v>
      </c>
      <c r="P6340" s="19">
        <f t="shared" si="592"/>
        <v>0</v>
      </c>
      <c r="Q6340" s="19">
        <f t="shared" si="593"/>
        <v>0</v>
      </c>
    </row>
    <row r="6341" spans="1:17">
      <c r="A6341" s="38">
        <v>41903</v>
      </c>
      <c r="B6341" s="49" t="s">
        <v>172</v>
      </c>
      <c r="C6341" s="24">
        <f t="shared" si="588"/>
        <v>30.406921776000001</v>
      </c>
      <c r="D6341" s="24">
        <f t="shared" si="589"/>
        <v>0</v>
      </c>
      <c r="E6341" s="18">
        <f>IF(G6341&gt;=0.3,(バックデータ一覧!$C$10*(バックデータ一覧!$C$12*計算過程!L6341+バックデータ一覧!$C$13*LN(計算過程!G6341)+バックデータ一覧!$C$14)^バックデータ一覧!$C$11+バックデータ一覧!$E$10*(計算過程!G6341/(バックデータ一覧!$E$12*計算過程!L6341+バックデータ一覧!$E$13*LN(計算過程!G6341)+バックデータ一覧!$E$14))^バックデータ一覧!$E$11)*計算過程!$W$11*10^-3,0)</f>
        <v>0</v>
      </c>
      <c r="F6341" s="18">
        <f>IF(G6341&lt;0.3,(バックデータ一覧!$C$10*(バックデータ一覧!$C$12*計算過程!L6341+バックデータ一覧!$C$13*LN(0.3)+バックデータ一覧!$C$14)^バックデータ一覧!$C$11+バックデータ一覧!$E$10*(0.3/(バックデータ一覧!$E$12*計算過程!L6341+バックデータ一覧!$E$13*LN(0.3)+バックデータ一覧!$E$14))^バックデータ一覧!$E$11)*計算過程!$W$11*計算過程!G6341/0.3*10^-3,0)</f>
        <v>0</v>
      </c>
      <c r="G6341" s="18">
        <f t="shared" si="590"/>
        <v>0</v>
      </c>
      <c r="H6341" s="18">
        <f t="shared" si="591"/>
        <v>0</v>
      </c>
      <c r="I6341" s="24">
        <v>0</v>
      </c>
      <c r="J6341" s="24">
        <v>0</v>
      </c>
      <c r="K6341" s="24">
        <v>0</v>
      </c>
      <c r="L6341" s="14">
        <f>貼り付けシート!C6341</f>
        <v>21.3</v>
      </c>
      <c r="M6341" s="14">
        <f>貼り付けシート!D6341</f>
        <v>9.1</v>
      </c>
      <c r="N6341" s="18">
        <f>貼り付けシート!E6341</f>
        <v>57.612379499590737</v>
      </c>
      <c r="O6341" s="18">
        <f>貼り付けシート!F6341</f>
        <v>0</v>
      </c>
      <c r="P6341" s="19">
        <f t="shared" si="592"/>
        <v>0</v>
      </c>
      <c r="Q6341" s="19">
        <f t="shared" si="593"/>
        <v>0</v>
      </c>
    </row>
    <row r="6342" spans="1:17">
      <c r="A6342" s="38">
        <v>41904</v>
      </c>
      <c r="B6342" s="49" t="s">
        <v>149</v>
      </c>
      <c r="C6342" s="24">
        <f t="shared" si="588"/>
        <v>30.406921776000001</v>
      </c>
      <c r="D6342" s="24">
        <f t="shared" si="589"/>
        <v>0</v>
      </c>
      <c r="E6342" s="18">
        <f>IF(G6342&gt;=0.3,(バックデータ一覧!$C$10*(バックデータ一覧!$C$12*計算過程!L6342+バックデータ一覧!$C$13*LN(計算過程!G6342)+バックデータ一覧!$C$14)^バックデータ一覧!$C$11+バックデータ一覧!$E$10*(計算過程!G6342/(バックデータ一覧!$E$12*計算過程!L6342+バックデータ一覧!$E$13*LN(計算過程!G6342)+バックデータ一覧!$E$14))^バックデータ一覧!$E$11)*計算過程!$W$11*10^-3,0)</f>
        <v>0</v>
      </c>
      <c r="F6342" s="18">
        <f>IF(G6342&lt;0.3,(バックデータ一覧!$C$10*(バックデータ一覧!$C$12*計算過程!L6342+バックデータ一覧!$C$13*LN(0.3)+バックデータ一覧!$C$14)^バックデータ一覧!$C$11+バックデータ一覧!$E$10*(0.3/(バックデータ一覧!$E$12*計算過程!L6342+バックデータ一覧!$E$13*LN(0.3)+バックデータ一覧!$E$14))^バックデータ一覧!$E$11)*計算過程!$W$11*計算過程!G6342/0.3*10^-3,0)</f>
        <v>0</v>
      </c>
      <c r="G6342" s="18">
        <f t="shared" si="590"/>
        <v>0</v>
      </c>
      <c r="H6342" s="18">
        <f t="shared" si="591"/>
        <v>0</v>
      </c>
      <c r="I6342" s="24">
        <v>0</v>
      </c>
      <c r="J6342" s="24">
        <v>0</v>
      </c>
      <c r="K6342" s="24">
        <v>0</v>
      </c>
      <c r="L6342" s="14">
        <f>貼り付けシート!C6342</f>
        <v>21.4</v>
      </c>
      <c r="M6342" s="14">
        <f>貼り付けシート!D6342</f>
        <v>9.4</v>
      </c>
      <c r="N6342" s="18">
        <f>貼り付けシート!E6342</f>
        <v>59.119872122872806</v>
      </c>
      <c r="O6342" s="18">
        <f>貼り付けシート!F6342</f>
        <v>0</v>
      </c>
      <c r="P6342" s="19">
        <f t="shared" si="592"/>
        <v>0</v>
      </c>
      <c r="Q6342" s="19">
        <f t="shared" si="593"/>
        <v>0</v>
      </c>
    </row>
    <row r="6343" spans="1:17">
      <c r="A6343" s="38">
        <v>41904</v>
      </c>
      <c r="B6343" s="49" t="s">
        <v>150</v>
      </c>
      <c r="C6343" s="24">
        <f t="shared" ref="C6343:C6406" si="594">$W$6*IF(AND(L6343&lt;5,N6343&gt;=80),$W$4,$W$5)*3600*10^-6</f>
        <v>30.406921776000001</v>
      </c>
      <c r="D6343" s="24">
        <f t="shared" ref="D6343:D6406" si="595">IF(G6343&gt;=0.3,E6343,F6343)</f>
        <v>0</v>
      </c>
      <c r="E6343" s="18">
        <f>IF(G6343&gt;=0.3,(バックデータ一覧!$C$10*(バックデータ一覧!$C$12*計算過程!L6343+バックデータ一覧!$C$13*LN(計算過程!G6343)+バックデータ一覧!$C$14)^バックデータ一覧!$C$11+バックデータ一覧!$E$10*(計算過程!G6343/(バックデータ一覧!$E$12*計算過程!L6343+バックデータ一覧!$E$13*LN(計算過程!G6343)+バックデータ一覧!$E$14))^バックデータ一覧!$E$11)*計算過程!$W$11*10^-3,0)</f>
        <v>0</v>
      </c>
      <c r="F6343" s="18">
        <f>IF(G6343&lt;0.3,(バックデータ一覧!$C$10*(バックデータ一覧!$C$12*計算過程!L6343+バックデータ一覧!$C$13*LN(0.3)+バックデータ一覧!$C$14)^バックデータ一覧!$C$11+バックデータ一覧!$E$10*(0.3/(バックデータ一覧!$E$12*計算過程!L6343+バックデータ一覧!$E$13*LN(0.3)+バックデータ一覧!$E$14))^バックデータ一覧!$E$11)*計算過程!$W$11*計算過程!G6343/0.3*10^-3,0)</f>
        <v>0</v>
      </c>
      <c r="G6343" s="18">
        <f t="shared" ref="G6343:G6406" si="596">H6343/($W$6*3600*10^-6)</f>
        <v>0</v>
      </c>
      <c r="H6343" s="18">
        <f t="shared" ref="H6343:H6406" si="597">IF(AND(L6343&lt;5,N6343&gt;=80),P6343/$W$4,P6343/$W$5)</f>
        <v>0</v>
      </c>
      <c r="I6343" s="24">
        <v>0</v>
      </c>
      <c r="J6343" s="24">
        <v>0</v>
      </c>
      <c r="K6343" s="24">
        <v>0</v>
      </c>
      <c r="L6343" s="14">
        <f>貼り付けシート!C6343</f>
        <v>21.6</v>
      </c>
      <c r="M6343" s="14">
        <f>貼り付けシート!D6343</f>
        <v>9.8000000000000007</v>
      </c>
      <c r="N6343" s="18">
        <f>貼り付けシート!E6343</f>
        <v>60.846839628510388</v>
      </c>
      <c r="O6343" s="18">
        <f>貼り付けシート!F6343</f>
        <v>0</v>
      </c>
      <c r="P6343" s="19">
        <f t="shared" ref="P6343:P6406" si="598">IF(O6343&gt;C6343,C6343,O6343)</f>
        <v>0</v>
      </c>
      <c r="Q6343" s="19">
        <f t="shared" ref="Q6343:Q6406" si="599">IF(O6343&gt;C6343,O6343-C6343,0)</f>
        <v>0</v>
      </c>
    </row>
    <row r="6344" spans="1:17">
      <c r="A6344" s="38">
        <v>41904</v>
      </c>
      <c r="B6344" s="49" t="s">
        <v>151</v>
      </c>
      <c r="C6344" s="24">
        <f t="shared" si="594"/>
        <v>30.406921776000001</v>
      </c>
      <c r="D6344" s="24">
        <f t="shared" si="595"/>
        <v>0</v>
      </c>
      <c r="E6344" s="18">
        <f>IF(G6344&gt;=0.3,(バックデータ一覧!$C$10*(バックデータ一覧!$C$12*計算過程!L6344+バックデータ一覧!$C$13*LN(計算過程!G6344)+バックデータ一覧!$C$14)^バックデータ一覧!$C$11+バックデータ一覧!$E$10*(計算過程!G6344/(バックデータ一覧!$E$12*計算過程!L6344+バックデータ一覧!$E$13*LN(計算過程!G6344)+バックデータ一覧!$E$14))^バックデータ一覧!$E$11)*計算過程!$W$11*10^-3,0)</f>
        <v>0</v>
      </c>
      <c r="F6344" s="18">
        <f>IF(G6344&lt;0.3,(バックデータ一覧!$C$10*(バックデータ一覧!$C$12*計算過程!L6344+バックデータ一覧!$C$13*LN(0.3)+バックデータ一覧!$C$14)^バックデータ一覧!$C$11+バックデータ一覧!$E$10*(0.3/(バックデータ一覧!$E$12*計算過程!L6344+バックデータ一覧!$E$13*LN(0.3)+バックデータ一覧!$E$14))^バックデータ一覧!$E$11)*計算過程!$W$11*計算過程!G6344/0.3*10^-3,0)</f>
        <v>0</v>
      </c>
      <c r="G6344" s="18">
        <f t="shared" si="596"/>
        <v>0</v>
      </c>
      <c r="H6344" s="18">
        <f t="shared" si="597"/>
        <v>0</v>
      </c>
      <c r="I6344" s="24">
        <v>0</v>
      </c>
      <c r="J6344" s="24">
        <v>0</v>
      </c>
      <c r="K6344" s="24">
        <v>0</v>
      </c>
      <c r="L6344" s="14">
        <f>貼り付けシート!C6344</f>
        <v>22</v>
      </c>
      <c r="M6344" s="14">
        <f>貼り付けシート!D6344</f>
        <v>9.9</v>
      </c>
      <c r="N6344" s="18">
        <f>貼り付けシート!E6344</f>
        <v>59.974363376263405</v>
      </c>
      <c r="O6344" s="18">
        <f>貼り付けシート!F6344</f>
        <v>0</v>
      </c>
      <c r="P6344" s="19">
        <f t="shared" si="598"/>
        <v>0</v>
      </c>
      <c r="Q6344" s="19">
        <f t="shared" si="599"/>
        <v>0</v>
      </c>
    </row>
    <row r="6345" spans="1:17">
      <c r="A6345" s="38">
        <v>41904</v>
      </c>
      <c r="B6345" s="49" t="s">
        <v>152</v>
      </c>
      <c r="C6345" s="24">
        <f t="shared" si="594"/>
        <v>30.406921776000001</v>
      </c>
      <c r="D6345" s="24">
        <f t="shared" si="595"/>
        <v>0</v>
      </c>
      <c r="E6345" s="18">
        <f>IF(G6345&gt;=0.3,(バックデータ一覧!$C$10*(バックデータ一覧!$C$12*計算過程!L6345+バックデータ一覧!$C$13*LN(計算過程!G6345)+バックデータ一覧!$C$14)^バックデータ一覧!$C$11+バックデータ一覧!$E$10*(計算過程!G6345/(バックデータ一覧!$E$12*計算過程!L6345+バックデータ一覧!$E$13*LN(計算過程!G6345)+バックデータ一覧!$E$14))^バックデータ一覧!$E$11)*計算過程!$W$11*10^-3,0)</f>
        <v>0</v>
      </c>
      <c r="F6345" s="18">
        <f>IF(G6345&lt;0.3,(バックデータ一覧!$C$10*(バックデータ一覧!$C$12*計算過程!L6345+バックデータ一覧!$C$13*LN(0.3)+バックデータ一覧!$C$14)^バックデータ一覧!$C$11+バックデータ一覧!$E$10*(0.3/(バックデータ一覧!$E$12*計算過程!L6345+バックデータ一覧!$E$13*LN(0.3)+バックデータ一覧!$E$14))^バックデータ一覧!$E$11)*計算過程!$W$11*計算過程!G6345/0.3*10^-3,0)</f>
        <v>0</v>
      </c>
      <c r="G6345" s="18">
        <f t="shared" si="596"/>
        <v>0</v>
      </c>
      <c r="H6345" s="18">
        <f t="shared" si="597"/>
        <v>0</v>
      </c>
      <c r="I6345" s="24">
        <v>0</v>
      </c>
      <c r="J6345" s="24">
        <v>0</v>
      </c>
      <c r="K6345" s="24">
        <v>0</v>
      </c>
      <c r="L6345" s="14">
        <f>貼り付けシート!C6345</f>
        <v>22.1</v>
      </c>
      <c r="M6345" s="14">
        <f>貼り付けシート!D6345</f>
        <v>10.199999999999999</v>
      </c>
      <c r="N6345" s="18">
        <f>貼り付けシート!E6345</f>
        <v>61.38699726499037</v>
      </c>
      <c r="O6345" s="18">
        <f>貼り付けシート!F6345</f>
        <v>0</v>
      </c>
      <c r="P6345" s="19">
        <f t="shared" si="598"/>
        <v>0</v>
      </c>
      <c r="Q6345" s="19">
        <f t="shared" si="599"/>
        <v>0</v>
      </c>
    </row>
    <row r="6346" spans="1:17">
      <c r="A6346" s="38">
        <v>41904</v>
      </c>
      <c r="B6346" s="49" t="s">
        <v>153</v>
      </c>
      <c r="C6346" s="24">
        <f t="shared" si="594"/>
        <v>30.406921776000001</v>
      </c>
      <c r="D6346" s="24">
        <f t="shared" si="595"/>
        <v>0</v>
      </c>
      <c r="E6346" s="18">
        <f>IF(G6346&gt;=0.3,(バックデータ一覧!$C$10*(バックデータ一覧!$C$12*計算過程!L6346+バックデータ一覧!$C$13*LN(計算過程!G6346)+バックデータ一覧!$C$14)^バックデータ一覧!$C$11+バックデータ一覧!$E$10*(計算過程!G6346/(バックデータ一覧!$E$12*計算過程!L6346+バックデータ一覧!$E$13*LN(計算過程!G6346)+バックデータ一覧!$E$14))^バックデータ一覧!$E$11)*計算過程!$W$11*10^-3,0)</f>
        <v>0</v>
      </c>
      <c r="F6346" s="18">
        <f>IF(G6346&lt;0.3,(バックデータ一覧!$C$10*(バックデータ一覧!$C$12*計算過程!L6346+バックデータ一覧!$C$13*LN(0.3)+バックデータ一覧!$C$14)^バックデータ一覧!$C$11+バックデータ一覧!$E$10*(0.3/(バックデータ一覧!$E$12*計算過程!L6346+バックデータ一覧!$E$13*LN(0.3)+バックデータ一覧!$E$14))^バックデータ一覧!$E$11)*計算過程!$W$11*計算過程!G6346/0.3*10^-3,0)</f>
        <v>0</v>
      </c>
      <c r="G6346" s="18">
        <f t="shared" si="596"/>
        <v>0</v>
      </c>
      <c r="H6346" s="18">
        <f t="shared" si="597"/>
        <v>0</v>
      </c>
      <c r="I6346" s="24">
        <v>0</v>
      </c>
      <c r="J6346" s="24">
        <v>0</v>
      </c>
      <c r="K6346" s="24">
        <v>0</v>
      </c>
      <c r="L6346" s="14">
        <f>貼り付けシート!C6346</f>
        <v>22</v>
      </c>
      <c r="M6346" s="14">
        <f>貼り付けシート!D6346</f>
        <v>10.4</v>
      </c>
      <c r="N6346" s="18">
        <f>貼り付けシート!E6346</f>
        <v>62.953558715170821</v>
      </c>
      <c r="O6346" s="18">
        <f>貼り付けシート!F6346</f>
        <v>0</v>
      </c>
      <c r="P6346" s="19">
        <f t="shared" si="598"/>
        <v>0</v>
      </c>
      <c r="Q6346" s="19">
        <f t="shared" si="599"/>
        <v>0</v>
      </c>
    </row>
    <row r="6347" spans="1:17">
      <c r="A6347" s="38">
        <v>41904</v>
      </c>
      <c r="B6347" s="49" t="s">
        <v>154</v>
      </c>
      <c r="C6347" s="24">
        <f t="shared" si="594"/>
        <v>30.406921776000001</v>
      </c>
      <c r="D6347" s="24">
        <f t="shared" si="595"/>
        <v>0</v>
      </c>
      <c r="E6347" s="18">
        <f>IF(G6347&gt;=0.3,(バックデータ一覧!$C$10*(バックデータ一覧!$C$12*計算過程!L6347+バックデータ一覧!$C$13*LN(計算過程!G6347)+バックデータ一覧!$C$14)^バックデータ一覧!$C$11+バックデータ一覧!$E$10*(計算過程!G6347/(バックデータ一覧!$E$12*計算過程!L6347+バックデータ一覧!$E$13*LN(計算過程!G6347)+バックデータ一覧!$E$14))^バックデータ一覧!$E$11)*計算過程!$W$11*10^-3,0)</f>
        <v>0</v>
      </c>
      <c r="F6347" s="18">
        <f>IF(G6347&lt;0.3,(バックデータ一覧!$C$10*(バックデータ一覧!$C$12*計算過程!L6347+バックデータ一覧!$C$13*LN(0.3)+バックデータ一覧!$C$14)^バックデータ一覧!$C$11+バックデータ一覧!$E$10*(0.3/(バックデータ一覧!$E$12*計算過程!L6347+バックデータ一覧!$E$13*LN(0.3)+バックデータ一覧!$E$14))^バックデータ一覧!$E$11)*計算過程!$W$11*計算過程!G6347/0.3*10^-3,0)</f>
        <v>0</v>
      </c>
      <c r="G6347" s="18">
        <f t="shared" si="596"/>
        <v>0</v>
      </c>
      <c r="H6347" s="18">
        <f t="shared" si="597"/>
        <v>0</v>
      </c>
      <c r="I6347" s="24">
        <v>0</v>
      </c>
      <c r="J6347" s="24">
        <v>0</v>
      </c>
      <c r="K6347" s="24">
        <v>0</v>
      </c>
      <c r="L6347" s="14">
        <f>貼り付けシート!C6347</f>
        <v>20.399999999999999</v>
      </c>
      <c r="M6347" s="14">
        <f>貼り付けシート!D6347</f>
        <v>11.8</v>
      </c>
      <c r="N6347" s="18">
        <f>貼り付けシート!E6347</f>
        <v>78.624235169940661</v>
      </c>
      <c r="O6347" s="18">
        <f>貼り付けシート!F6347</f>
        <v>0</v>
      </c>
      <c r="P6347" s="19">
        <f t="shared" si="598"/>
        <v>0</v>
      </c>
      <c r="Q6347" s="19">
        <f t="shared" si="599"/>
        <v>0</v>
      </c>
    </row>
    <row r="6348" spans="1:17">
      <c r="A6348" s="38">
        <v>41904</v>
      </c>
      <c r="B6348" s="49" t="s">
        <v>155</v>
      </c>
      <c r="C6348" s="24">
        <f t="shared" si="594"/>
        <v>30.406921776000001</v>
      </c>
      <c r="D6348" s="24">
        <f t="shared" si="595"/>
        <v>0</v>
      </c>
      <c r="E6348" s="18">
        <f>IF(G6348&gt;=0.3,(バックデータ一覧!$C$10*(バックデータ一覧!$C$12*計算過程!L6348+バックデータ一覧!$C$13*LN(計算過程!G6348)+バックデータ一覧!$C$14)^バックデータ一覧!$C$11+バックデータ一覧!$E$10*(計算過程!G6348/(バックデータ一覧!$E$12*計算過程!L6348+バックデータ一覧!$E$13*LN(計算過程!G6348)+バックデータ一覧!$E$14))^バックデータ一覧!$E$11)*計算過程!$W$11*10^-3,0)</f>
        <v>0</v>
      </c>
      <c r="F6348" s="18">
        <f>IF(G6348&lt;0.3,(バックデータ一覧!$C$10*(バックデータ一覧!$C$12*計算過程!L6348+バックデータ一覧!$C$13*LN(0.3)+バックデータ一覧!$C$14)^バックデータ一覧!$C$11+バックデータ一覧!$E$10*(0.3/(バックデータ一覧!$E$12*計算過程!L6348+バックデータ一覧!$E$13*LN(0.3)+バックデータ一覧!$E$14))^バックデータ一覧!$E$11)*計算過程!$W$11*計算過程!G6348/0.3*10^-3,0)</f>
        <v>0</v>
      </c>
      <c r="G6348" s="18">
        <f t="shared" si="596"/>
        <v>0</v>
      </c>
      <c r="H6348" s="18">
        <f t="shared" si="597"/>
        <v>0</v>
      </c>
      <c r="I6348" s="24">
        <v>0</v>
      </c>
      <c r="J6348" s="24">
        <v>0</v>
      </c>
      <c r="K6348" s="24">
        <v>0</v>
      </c>
      <c r="L6348" s="14">
        <f>貼り付けシート!C6348</f>
        <v>19.600000000000001</v>
      </c>
      <c r="M6348" s="14">
        <f>貼り付けシート!D6348</f>
        <v>12.2</v>
      </c>
      <c r="N6348" s="18">
        <f>貼り付けシート!E6348</f>
        <v>85.365500412933699</v>
      </c>
      <c r="O6348" s="18">
        <f>貼り付けシート!F6348</f>
        <v>0</v>
      </c>
      <c r="P6348" s="19">
        <f t="shared" si="598"/>
        <v>0</v>
      </c>
      <c r="Q6348" s="19">
        <f t="shared" si="599"/>
        <v>0</v>
      </c>
    </row>
    <row r="6349" spans="1:17">
      <c r="A6349" s="38">
        <v>41904</v>
      </c>
      <c r="B6349" s="49" t="s">
        <v>156</v>
      </c>
      <c r="C6349" s="24">
        <f t="shared" si="594"/>
        <v>30.406921776000001</v>
      </c>
      <c r="D6349" s="24">
        <f t="shared" si="595"/>
        <v>0</v>
      </c>
      <c r="E6349" s="18">
        <f>IF(G6349&gt;=0.3,(バックデータ一覧!$C$10*(バックデータ一覧!$C$12*計算過程!L6349+バックデータ一覧!$C$13*LN(計算過程!G6349)+バックデータ一覧!$C$14)^バックデータ一覧!$C$11+バックデータ一覧!$E$10*(計算過程!G6349/(バックデータ一覧!$E$12*計算過程!L6349+バックデータ一覧!$E$13*LN(計算過程!G6349)+バックデータ一覧!$E$14))^バックデータ一覧!$E$11)*計算過程!$W$11*10^-3,0)</f>
        <v>0</v>
      </c>
      <c r="F6349" s="18">
        <f>IF(G6349&lt;0.3,(バックデータ一覧!$C$10*(バックデータ一覧!$C$12*計算過程!L6349+バックデータ一覧!$C$13*LN(0.3)+バックデータ一覧!$C$14)^バックデータ一覧!$C$11+バックデータ一覧!$E$10*(0.3/(バックデータ一覧!$E$12*計算過程!L6349+バックデータ一覧!$E$13*LN(0.3)+バックデータ一覧!$E$14))^バックデータ一覧!$E$11)*計算過程!$W$11*計算過程!G6349/0.3*10^-3,0)</f>
        <v>0</v>
      </c>
      <c r="G6349" s="18">
        <f t="shared" si="596"/>
        <v>0</v>
      </c>
      <c r="H6349" s="18">
        <f t="shared" si="597"/>
        <v>0</v>
      </c>
      <c r="I6349" s="24">
        <v>0</v>
      </c>
      <c r="J6349" s="24">
        <v>0</v>
      </c>
      <c r="K6349" s="24">
        <v>0</v>
      </c>
      <c r="L6349" s="14">
        <f>貼り付けシート!C6349</f>
        <v>19.5</v>
      </c>
      <c r="M6349" s="14">
        <f>貼り付けシート!D6349</f>
        <v>12</v>
      </c>
      <c r="N6349" s="18">
        <f>貼り付けシート!E6349</f>
        <v>84.516290490303547</v>
      </c>
      <c r="O6349" s="18">
        <f>貼り付けシート!F6349</f>
        <v>0</v>
      </c>
      <c r="P6349" s="19">
        <f t="shared" si="598"/>
        <v>0</v>
      </c>
      <c r="Q6349" s="19">
        <f t="shared" si="599"/>
        <v>0</v>
      </c>
    </row>
    <row r="6350" spans="1:17">
      <c r="A6350" s="38">
        <v>41904</v>
      </c>
      <c r="B6350" s="49" t="s">
        <v>157</v>
      </c>
      <c r="C6350" s="24">
        <f t="shared" si="594"/>
        <v>30.406921776000001</v>
      </c>
      <c r="D6350" s="24">
        <f t="shared" si="595"/>
        <v>0</v>
      </c>
      <c r="E6350" s="18">
        <f>IF(G6350&gt;=0.3,(バックデータ一覧!$C$10*(バックデータ一覧!$C$12*計算過程!L6350+バックデータ一覧!$C$13*LN(計算過程!G6350)+バックデータ一覧!$C$14)^バックデータ一覧!$C$11+バックデータ一覧!$E$10*(計算過程!G6350/(バックデータ一覧!$E$12*計算過程!L6350+バックデータ一覧!$E$13*LN(計算過程!G6350)+バックデータ一覧!$E$14))^バックデータ一覧!$E$11)*計算過程!$W$11*10^-3,0)</f>
        <v>0</v>
      </c>
      <c r="F6350" s="18">
        <f>IF(G6350&lt;0.3,(バックデータ一覧!$C$10*(バックデータ一覧!$C$12*計算過程!L6350+バックデータ一覧!$C$13*LN(0.3)+バックデータ一覧!$C$14)^バックデータ一覧!$C$11+バックデータ一覧!$E$10*(0.3/(バックデータ一覧!$E$12*計算過程!L6350+バックデータ一覧!$E$13*LN(0.3)+バックデータ一覧!$E$14))^バックデータ一覧!$E$11)*計算過程!$W$11*計算過程!G6350/0.3*10^-3,0)</f>
        <v>0</v>
      </c>
      <c r="G6350" s="18">
        <f t="shared" si="596"/>
        <v>0</v>
      </c>
      <c r="H6350" s="18">
        <f t="shared" si="597"/>
        <v>0</v>
      </c>
      <c r="I6350" s="24">
        <v>0</v>
      </c>
      <c r="J6350" s="24">
        <v>0</v>
      </c>
      <c r="K6350" s="24">
        <v>0</v>
      </c>
      <c r="L6350" s="14">
        <f>貼り付けシート!C6350</f>
        <v>20.100000000000001</v>
      </c>
      <c r="M6350" s="14">
        <f>貼り付けシート!D6350</f>
        <v>12.2</v>
      </c>
      <c r="N6350" s="18">
        <f>貼り付けシート!E6350</f>
        <v>82.75904393818287</v>
      </c>
      <c r="O6350" s="18">
        <f>貼り付けシート!F6350</f>
        <v>0</v>
      </c>
      <c r="P6350" s="19">
        <f t="shared" si="598"/>
        <v>0</v>
      </c>
      <c r="Q6350" s="19">
        <f t="shared" si="599"/>
        <v>0</v>
      </c>
    </row>
    <row r="6351" spans="1:17">
      <c r="A6351" s="38">
        <v>41904</v>
      </c>
      <c r="B6351" s="49" t="s">
        <v>158</v>
      </c>
      <c r="C6351" s="24">
        <f t="shared" si="594"/>
        <v>30.406921776000001</v>
      </c>
      <c r="D6351" s="24">
        <f t="shared" si="595"/>
        <v>0</v>
      </c>
      <c r="E6351" s="18">
        <f>IF(G6351&gt;=0.3,(バックデータ一覧!$C$10*(バックデータ一覧!$C$12*計算過程!L6351+バックデータ一覧!$C$13*LN(計算過程!G6351)+バックデータ一覧!$C$14)^バックデータ一覧!$C$11+バックデータ一覧!$E$10*(計算過程!G6351/(バックデータ一覧!$E$12*計算過程!L6351+バックデータ一覧!$E$13*LN(計算過程!G6351)+バックデータ一覧!$E$14))^バックデータ一覧!$E$11)*計算過程!$W$11*10^-3,0)</f>
        <v>0</v>
      </c>
      <c r="F6351" s="18">
        <f>IF(G6351&lt;0.3,(バックデータ一覧!$C$10*(バックデータ一覧!$C$12*計算過程!L6351+バックデータ一覧!$C$13*LN(0.3)+バックデータ一覧!$C$14)^バックデータ一覧!$C$11+バックデータ一覧!$E$10*(0.3/(バックデータ一覧!$E$12*計算過程!L6351+バックデータ一覧!$E$13*LN(0.3)+バックデータ一覧!$E$14))^バックデータ一覧!$E$11)*計算過程!$W$11*計算過程!G6351/0.3*10^-3,0)</f>
        <v>0</v>
      </c>
      <c r="G6351" s="18">
        <f t="shared" si="596"/>
        <v>0</v>
      </c>
      <c r="H6351" s="18">
        <f t="shared" si="597"/>
        <v>0</v>
      </c>
      <c r="I6351" s="24">
        <v>0</v>
      </c>
      <c r="J6351" s="24">
        <v>0</v>
      </c>
      <c r="K6351" s="24">
        <v>0</v>
      </c>
      <c r="L6351" s="14">
        <f>貼り付けシート!C6351</f>
        <v>20.100000000000001</v>
      </c>
      <c r="M6351" s="14">
        <f>貼り付けシート!D6351</f>
        <v>12.2</v>
      </c>
      <c r="N6351" s="18">
        <f>貼り付けシート!E6351</f>
        <v>82.75904393818287</v>
      </c>
      <c r="O6351" s="18">
        <f>貼り付けシート!F6351</f>
        <v>0</v>
      </c>
      <c r="P6351" s="19">
        <f t="shared" si="598"/>
        <v>0</v>
      </c>
      <c r="Q6351" s="19">
        <f t="shared" si="599"/>
        <v>0</v>
      </c>
    </row>
    <row r="6352" spans="1:17">
      <c r="A6352" s="38">
        <v>41904</v>
      </c>
      <c r="B6352" s="49" t="s">
        <v>159</v>
      </c>
      <c r="C6352" s="24">
        <f t="shared" si="594"/>
        <v>30.406921776000001</v>
      </c>
      <c r="D6352" s="24">
        <f t="shared" si="595"/>
        <v>0</v>
      </c>
      <c r="E6352" s="18">
        <f>IF(G6352&gt;=0.3,(バックデータ一覧!$C$10*(バックデータ一覧!$C$12*計算過程!L6352+バックデータ一覧!$C$13*LN(計算過程!G6352)+バックデータ一覧!$C$14)^バックデータ一覧!$C$11+バックデータ一覧!$E$10*(計算過程!G6352/(バックデータ一覧!$E$12*計算過程!L6352+バックデータ一覧!$E$13*LN(計算過程!G6352)+バックデータ一覧!$E$14))^バックデータ一覧!$E$11)*計算過程!$W$11*10^-3,0)</f>
        <v>0</v>
      </c>
      <c r="F6352" s="18">
        <f>IF(G6352&lt;0.3,(バックデータ一覧!$C$10*(バックデータ一覧!$C$12*計算過程!L6352+バックデータ一覧!$C$13*LN(0.3)+バックデータ一覧!$C$14)^バックデータ一覧!$C$11+バックデータ一覧!$E$10*(0.3/(バックデータ一覧!$E$12*計算過程!L6352+バックデータ一覧!$E$13*LN(0.3)+バックデータ一覧!$E$14))^バックデータ一覧!$E$11)*計算過程!$W$11*計算過程!G6352/0.3*10^-3,0)</f>
        <v>0</v>
      </c>
      <c r="G6352" s="18">
        <f t="shared" si="596"/>
        <v>0</v>
      </c>
      <c r="H6352" s="18">
        <f t="shared" si="597"/>
        <v>0</v>
      </c>
      <c r="I6352" s="24">
        <v>0</v>
      </c>
      <c r="J6352" s="24">
        <v>0</v>
      </c>
      <c r="K6352" s="24">
        <v>0</v>
      </c>
      <c r="L6352" s="14">
        <f>貼り付けシート!C6352</f>
        <v>20.2</v>
      </c>
      <c r="M6352" s="14">
        <f>貼り付けシート!D6352</f>
        <v>12.7</v>
      </c>
      <c r="N6352" s="18">
        <f>貼り付けシート!E6352</f>
        <v>85.551957320927826</v>
      </c>
      <c r="O6352" s="18">
        <f>貼り付けシート!F6352</f>
        <v>0</v>
      </c>
      <c r="P6352" s="19">
        <f t="shared" si="598"/>
        <v>0</v>
      </c>
      <c r="Q6352" s="19">
        <f t="shared" si="599"/>
        <v>0</v>
      </c>
    </row>
    <row r="6353" spans="1:17">
      <c r="A6353" s="38">
        <v>41904</v>
      </c>
      <c r="B6353" s="49" t="s">
        <v>160</v>
      </c>
      <c r="C6353" s="24">
        <f t="shared" si="594"/>
        <v>30.406921776000001</v>
      </c>
      <c r="D6353" s="24">
        <f t="shared" si="595"/>
        <v>0</v>
      </c>
      <c r="E6353" s="18">
        <f>IF(G6353&gt;=0.3,(バックデータ一覧!$C$10*(バックデータ一覧!$C$12*計算過程!L6353+バックデータ一覧!$C$13*LN(計算過程!G6353)+バックデータ一覧!$C$14)^バックデータ一覧!$C$11+バックデータ一覧!$E$10*(計算過程!G6353/(バックデータ一覧!$E$12*計算過程!L6353+バックデータ一覧!$E$13*LN(計算過程!G6353)+バックデータ一覧!$E$14))^バックデータ一覧!$E$11)*計算過程!$W$11*10^-3,0)</f>
        <v>0</v>
      </c>
      <c r="F6353" s="18">
        <f>IF(G6353&lt;0.3,(バックデータ一覧!$C$10*(バックデータ一覧!$C$12*計算過程!L6353+バックデータ一覧!$C$13*LN(0.3)+バックデータ一覧!$C$14)^バックデータ一覧!$C$11+バックデータ一覧!$E$10*(0.3/(バックデータ一覧!$E$12*計算過程!L6353+バックデータ一覧!$E$13*LN(0.3)+バックデータ一覧!$E$14))^バックデータ一覧!$E$11)*計算過程!$W$11*計算過程!G6353/0.3*10^-3,0)</f>
        <v>0</v>
      </c>
      <c r="G6353" s="18">
        <f t="shared" si="596"/>
        <v>0</v>
      </c>
      <c r="H6353" s="18">
        <f t="shared" si="597"/>
        <v>0</v>
      </c>
      <c r="I6353" s="24">
        <v>0</v>
      </c>
      <c r="J6353" s="24">
        <v>0</v>
      </c>
      <c r="K6353" s="24">
        <v>0</v>
      </c>
      <c r="L6353" s="14">
        <f>貼り付けシート!C6353</f>
        <v>20.3</v>
      </c>
      <c r="M6353" s="14">
        <f>貼り付けシート!D6353</f>
        <v>12.5</v>
      </c>
      <c r="N6353" s="18">
        <f>貼り付けシート!E6353</f>
        <v>83.712062957107619</v>
      </c>
      <c r="O6353" s="18">
        <f>貼り付けシート!F6353</f>
        <v>0</v>
      </c>
      <c r="P6353" s="19">
        <f t="shared" si="598"/>
        <v>0</v>
      </c>
      <c r="Q6353" s="19">
        <f t="shared" si="599"/>
        <v>0</v>
      </c>
    </row>
    <row r="6354" spans="1:17">
      <c r="A6354" s="38">
        <v>41904</v>
      </c>
      <c r="B6354" s="49" t="s">
        <v>161</v>
      </c>
      <c r="C6354" s="24">
        <f t="shared" si="594"/>
        <v>30.406921776000001</v>
      </c>
      <c r="D6354" s="24">
        <f t="shared" si="595"/>
        <v>0</v>
      </c>
      <c r="E6354" s="18">
        <f>IF(G6354&gt;=0.3,(バックデータ一覧!$C$10*(バックデータ一覧!$C$12*計算過程!L6354+バックデータ一覧!$C$13*LN(計算過程!G6354)+バックデータ一覧!$C$14)^バックデータ一覧!$C$11+バックデータ一覧!$E$10*(計算過程!G6354/(バックデータ一覧!$E$12*計算過程!L6354+バックデータ一覧!$E$13*LN(計算過程!G6354)+バックデータ一覧!$E$14))^バックデータ一覧!$E$11)*計算過程!$W$11*10^-3,0)</f>
        <v>0</v>
      </c>
      <c r="F6354" s="18">
        <f>IF(G6354&lt;0.3,(バックデータ一覧!$C$10*(バックデータ一覧!$C$12*計算過程!L6354+バックデータ一覧!$C$13*LN(0.3)+バックデータ一覧!$C$14)^バックデータ一覧!$C$11+バックデータ一覧!$E$10*(0.3/(バックデータ一覧!$E$12*計算過程!L6354+バックデータ一覧!$E$13*LN(0.3)+バックデータ一覧!$E$14))^バックデータ一覧!$E$11)*計算過程!$W$11*計算過程!G6354/0.3*10^-3,0)</f>
        <v>0</v>
      </c>
      <c r="G6354" s="18">
        <f t="shared" si="596"/>
        <v>0</v>
      </c>
      <c r="H6354" s="18">
        <f t="shared" si="597"/>
        <v>0</v>
      </c>
      <c r="I6354" s="24">
        <v>0</v>
      </c>
      <c r="J6354" s="24">
        <v>0</v>
      </c>
      <c r="K6354" s="24">
        <v>0</v>
      </c>
      <c r="L6354" s="14">
        <f>貼り付けシート!C6354</f>
        <v>22.9</v>
      </c>
      <c r="M6354" s="14">
        <f>貼り付けシート!D6354</f>
        <v>13.3</v>
      </c>
      <c r="N6354" s="18">
        <f>貼り付けシート!E6354</f>
        <v>75.87378179492373</v>
      </c>
      <c r="O6354" s="18">
        <f>貼り付けシート!F6354</f>
        <v>0</v>
      </c>
      <c r="P6354" s="19">
        <f t="shared" si="598"/>
        <v>0</v>
      </c>
      <c r="Q6354" s="19">
        <f t="shared" si="599"/>
        <v>0</v>
      </c>
    </row>
    <row r="6355" spans="1:17">
      <c r="A6355" s="38">
        <v>41904</v>
      </c>
      <c r="B6355" s="49" t="s">
        <v>162</v>
      </c>
      <c r="C6355" s="24">
        <f t="shared" si="594"/>
        <v>30.406921776000001</v>
      </c>
      <c r="D6355" s="24">
        <f t="shared" si="595"/>
        <v>0</v>
      </c>
      <c r="E6355" s="18">
        <f>IF(G6355&gt;=0.3,(バックデータ一覧!$C$10*(バックデータ一覧!$C$12*計算過程!L6355+バックデータ一覧!$C$13*LN(計算過程!G6355)+バックデータ一覧!$C$14)^バックデータ一覧!$C$11+バックデータ一覧!$E$10*(計算過程!G6355/(バックデータ一覧!$E$12*計算過程!L6355+バックデータ一覧!$E$13*LN(計算過程!G6355)+バックデータ一覧!$E$14))^バックデータ一覧!$E$11)*計算過程!$W$11*10^-3,0)</f>
        <v>0</v>
      </c>
      <c r="F6355" s="18">
        <f>IF(G6355&lt;0.3,(バックデータ一覧!$C$10*(バックデータ一覧!$C$12*計算過程!L6355+バックデータ一覧!$C$13*LN(0.3)+バックデータ一覧!$C$14)^バックデータ一覧!$C$11+バックデータ一覧!$E$10*(0.3/(バックデータ一覧!$E$12*計算過程!L6355+バックデータ一覧!$E$13*LN(0.3)+バックデータ一覧!$E$14))^バックデータ一覧!$E$11)*計算過程!$W$11*計算過程!G6355/0.3*10^-3,0)</f>
        <v>0</v>
      </c>
      <c r="G6355" s="18">
        <f t="shared" si="596"/>
        <v>0</v>
      </c>
      <c r="H6355" s="18">
        <f t="shared" si="597"/>
        <v>0</v>
      </c>
      <c r="I6355" s="24">
        <v>0</v>
      </c>
      <c r="J6355" s="24">
        <v>0</v>
      </c>
      <c r="K6355" s="24">
        <v>0</v>
      </c>
      <c r="L6355" s="14">
        <f>貼り付けシート!C6355</f>
        <v>23.4</v>
      </c>
      <c r="M6355" s="14">
        <f>貼り付けシート!D6355</f>
        <v>12.8</v>
      </c>
      <c r="N6355" s="18">
        <f>貼り付けシート!E6355</f>
        <v>70.90269316887975</v>
      </c>
      <c r="O6355" s="18">
        <f>貼り付けシート!F6355</f>
        <v>0</v>
      </c>
      <c r="P6355" s="19">
        <f t="shared" si="598"/>
        <v>0</v>
      </c>
      <c r="Q6355" s="19">
        <f t="shared" si="599"/>
        <v>0</v>
      </c>
    </row>
    <row r="6356" spans="1:17">
      <c r="A6356" s="38">
        <v>41904</v>
      </c>
      <c r="B6356" s="49" t="s">
        <v>163</v>
      </c>
      <c r="C6356" s="24">
        <f t="shared" si="594"/>
        <v>30.406921776000001</v>
      </c>
      <c r="D6356" s="24">
        <f t="shared" si="595"/>
        <v>0</v>
      </c>
      <c r="E6356" s="18">
        <f>IF(G6356&gt;=0.3,(バックデータ一覧!$C$10*(バックデータ一覧!$C$12*計算過程!L6356+バックデータ一覧!$C$13*LN(計算過程!G6356)+バックデータ一覧!$C$14)^バックデータ一覧!$C$11+バックデータ一覧!$E$10*(計算過程!G6356/(バックデータ一覧!$E$12*計算過程!L6356+バックデータ一覧!$E$13*LN(計算過程!G6356)+バックデータ一覧!$E$14))^バックデータ一覧!$E$11)*計算過程!$W$11*10^-3,0)</f>
        <v>0</v>
      </c>
      <c r="F6356" s="18">
        <f>IF(G6356&lt;0.3,(バックデータ一覧!$C$10*(バックデータ一覧!$C$12*計算過程!L6356+バックデータ一覧!$C$13*LN(0.3)+バックデータ一覧!$C$14)^バックデータ一覧!$C$11+バックデータ一覧!$E$10*(0.3/(バックデータ一覧!$E$12*計算過程!L6356+バックデータ一覧!$E$13*LN(0.3)+バックデータ一覧!$E$14))^バックデータ一覧!$E$11)*計算過程!$W$11*計算過程!G6356/0.3*10^-3,0)</f>
        <v>0</v>
      </c>
      <c r="G6356" s="18">
        <f t="shared" si="596"/>
        <v>0</v>
      </c>
      <c r="H6356" s="18">
        <f t="shared" si="597"/>
        <v>0</v>
      </c>
      <c r="I6356" s="24">
        <v>0</v>
      </c>
      <c r="J6356" s="24">
        <v>0</v>
      </c>
      <c r="K6356" s="24">
        <v>0</v>
      </c>
      <c r="L6356" s="14">
        <f>貼り付けシート!C6356</f>
        <v>23.3</v>
      </c>
      <c r="M6356" s="14">
        <f>貼り付けシート!D6356</f>
        <v>12.8</v>
      </c>
      <c r="N6356" s="18">
        <f>貼り付けシート!E6356</f>
        <v>71.332027096169455</v>
      </c>
      <c r="O6356" s="18">
        <f>貼り付けシート!F6356</f>
        <v>0</v>
      </c>
      <c r="P6356" s="19">
        <f t="shared" si="598"/>
        <v>0</v>
      </c>
      <c r="Q6356" s="19">
        <f t="shared" si="599"/>
        <v>0</v>
      </c>
    </row>
    <row r="6357" spans="1:17">
      <c r="A6357" s="38">
        <v>41904</v>
      </c>
      <c r="B6357" s="49" t="s">
        <v>164</v>
      </c>
      <c r="C6357" s="24">
        <f t="shared" si="594"/>
        <v>30.406921776000001</v>
      </c>
      <c r="D6357" s="24">
        <f t="shared" si="595"/>
        <v>0</v>
      </c>
      <c r="E6357" s="18">
        <f>IF(G6357&gt;=0.3,(バックデータ一覧!$C$10*(バックデータ一覧!$C$12*計算過程!L6357+バックデータ一覧!$C$13*LN(計算過程!G6357)+バックデータ一覧!$C$14)^バックデータ一覧!$C$11+バックデータ一覧!$E$10*(計算過程!G6357/(バックデータ一覧!$E$12*計算過程!L6357+バックデータ一覧!$E$13*LN(計算過程!G6357)+バックデータ一覧!$E$14))^バックデータ一覧!$E$11)*計算過程!$W$11*10^-3,0)</f>
        <v>0</v>
      </c>
      <c r="F6357" s="18">
        <f>IF(G6357&lt;0.3,(バックデータ一覧!$C$10*(バックデータ一覧!$C$12*計算過程!L6357+バックデータ一覧!$C$13*LN(0.3)+バックデータ一覧!$C$14)^バックデータ一覧!$C$11+バックデータ一覧!$E$10*(0.3/(バックデータ一覧!$E$12*計算過程!L6357+バックデータ一覧!$E$13*LN(0.3)+バックデータ一覧!$E$14))^バックデータ一覧!$E$11)*計算過程!$W$11*計算過程!G6357/0.3*10^-3,0)</f>
        <v>0</v>
      </c>
      <c r="G6357" s="18">
        <f t="shared" si="596"/>
        <v>0</v>
      </c>
      <c r="H6357" s="18">
        <f t="shared" si="597"/>
        <v>0</v>
      </c>
      <c r="I6357" s="24">
        <v>0</v>
      </c>
      <c r="J6357" s="24">
        <v>0</v>
      </c>
      <c r="K6357" s="24">
        <v>0</v>
      </c>
      <c r="L6357" s="14">
        <f>貼り付けシート!C6357</f>
        <v>23.1</v>
      </c>
      <c r="M6357" s="14">
        <f>貼り付けシート!D6357</f>
        <v>13.2</v>
      </c>
      <c r="N6357" s="18">
        <f>貼り付けシート!E6357</f>
        <v>74.408859594828286</v>
      </c>
      <c r="O6357" s="18">
        <f>貼り付けシート!F6357</f>
        <v>0</v>
      </c>
      <c r="P6357" s="19">
        <f t="shared" si="598"/>
        <v>0</v>
      </c>
      <c r="Q6357" s="19">
        <f t="shared" si="599"/>
        <v>0</v>
      </c>
    </row>
    <row r="6358" spans="1:17">
      <c r="A6358" s="38">
        <v>41904</v>
      </c>
      <c r="B6358" s="49" t="s">
        <v>165</v>
      </c>
      <c r="C6358" s="24">
        <f t="shared" si="594"/>
        <v>30.406921776000001</v>
      </c>
      <c r="D6358" s="24">
        <f t="shared" si="595"/>
        <v>0</v>
      </c>
      <c r="E6358" s="18">
        <f>IF(G6358&gt;=0.3,(バックデータ一覧!$C$10*(バックデータ一覧!$C$12*計算過程!L6358+バックデータ一覧!$C$13*LN(計算過程!G6358)+バックデータ一覧!$C$14)^バックデータ一覧!$C$11+バックデータ一覧!$E$10*(計算過程!G6358/(バックデータ一覧!$E$12*計算過程!L6358+バックデータ一覧!$E$13*LN(計算過程!G6358)+バックデータ一覧!$E$14))^バックデータ一覧!$E$11)*計算過程!$W$11*10^-3,0)</f>
        <v>0</v>
      </c>
      <c r="F6358" s="18">
        <f>IF(G6358&lt;0.3,(バックデータ一覧!$C$10*(バックデータ一覧!$C$12*計算過程!L6358+バックデータ一覧!$C$13*LN(0.3)+バックデータ一覧!$C$14)^バックデータ一覧!$C$11+バックデータ一覧!$E$10*(0.3/(バックデータ一覧!$E$12*計算過程!L6358+バックデータ一覧!$E$13*LN(0.3)+バックデータ一覧!$E$14))^バックデータ一覧!$E$11)*計算過程!$W$11*計算過程!G6358/0.3*10^-3,0)</f>
        <v>0</v>
      </c>
      <c r="G6358" s="18">
        <f t="shared" si="596"/>
        <v>0</v>
      </c>
      <c r="H6358" s="18">
        <f t="shared" si="597"/>
        <v>0</v>
      </c>
      <c r="I6358" s="24">
        <v>0</v>
      </c>
      <c r="J6358" s="24">
        <v>0</v>
      </c>
      <c r="K6358" s="24">
        <v>0</v>
      </c>
      <c r="L6358" s="14">
        <f>貼り付けシート!C6358</f>
        <v>22.7</v>
      </c>
      <c r="M6358" s="14">
        <f>貼り付けシート!D6358</f>
        <v>13.8</v>
      </c>
      <c r="N6358" s="18">
        <f>貼り付けシート!E6358</f>
        <v>79.62387531569037</v>
      </c>
      <c r="O6358" s="18">
        <f>貼り付けシート!F6358</f>
        <v>0</v>
      </c>
      <c r="P6358" s="19">
        <f t="shared" si="598"/>
        <v>0</v>
      </c>
      <c r="Q6358" s="19">
        <f t="shared" si="599"/>
        <v>0</v>
      </c>
    </row>
    <row r="6359" spans="1:17">
      <c r="A6359" s="38">
        <v>41904</v>
      </c>
      <c r="B6359" s="49" t="s">
        <v>166</v>
      </c>
      <c r="C6359" s="24">
        <f t="shared" si="594"/>
        <v>30.406921776000001</v>
      </c>
      <c r="D6359" s="24">
        <f t="shared" si="595"/>
        <v>0</v>
      </c>
      <c r="E6359" s="18">
        <f>IF(G6359&gt;=0.3,(バックデータ一覧!$C$10*(バックデータ一覧!$C$12*計算過程!L6359+バックデータ一覧!$C$13*LN(計算過程!G6359)+バックデータ一覧!$C$14)^バックデータ一覧!$C$11+バックデータ一覧!$E$10*(計算過程!G6359/(バックデータ一覧!$E$12*計算過程!L6359+バックデータ一覧!$E$13*LN(計算過程!G6359)+バックデータ一覧!$E$14))^バックデータ一覧!$E$11)*計算過程!$W$11*10^-3,0)</f>
        <v>0</v>
      </c>
      <c r="F6359" s="18">
        <f>IF(G6359&lt;0.3,(バックデータ一覧!$C$10*(バックデータ一覧!$C$12*計算過程!L6359+バックデータ一覧!$C$13*LN(0.3)+バックデータ一覧!$C$14)^バックデータ一覧!$C$11+バックデータ一覧!$E$10*(0.3/(バックデータ一覧!$E$12*計算過程!L6359+バックデータ一覧!$E$13*LN(0.3)+バックデータ一覧!$E$14))^バックデータ一覧!$E$11)*計算過程!$W$11*計算過程!G6359/0.3*10^-3,0)</f>
        <v>0</v>
      </c>
      <c r="G6359" s="18">
        <f t="shared" si="596"/>
        <v>0</v>
      </c>
      <c r="H6359" s="18">
        <f t="shared" si="597"/>
        <v>0</v>
      </c>
      <c r="I6359" s="24">
        <v>0</v>
      </c>
      <c r="J6359" s="24">
        <v>0</v>
      </c>
      <c r="K6359" s="24">
        <v>0</v>
      </c>
      <c r="L6359" s="14">
        <f>貼り付けシート!C6359</f>
        <v>22.4</v>
      </c>
      <c r="M6359" s="14">
        <f>貼り付けシート!D6359</f>
        <v>13.6</v>
      </c>
      <c r="N6359" s="18">
        <f>貼り付けシート!E6359</f>
        <v>79.93806453257379</v>
      </c>
      <c r="O6359" s="18">
        <f>貼り付けシート!F6359</f>
        <v>0</v>
      </c>
      <c r="P6359" s="19">
        <f t="shared" si="598"/>
        <v>0</v>
      </c>
      <c r="Q6359" s="19">
        <f t="shared" si="599"/>
        <v>0</v>
      </c>
    </row>
    <row r="6360" spans="1:17">
      <c r="A6360" s="38">
        <v>41904</v>
      </c>
      <c r="B6360" s="49" t="s">
        <v>167</v>
      </c>
      <c r="C6360" s="24">
        <f t="shared" si="594"/>
        <v>30.406921776000001</v>
      </c>
      <c r="D6360" s="24">
        <f t="shared" si="595"/>
        <v>0</v>
      </c>
      <c r="E6360" s="18">
        <f>IF(G6360&gt;=0.3,(バックデータ一覧!$C$10*(バックデータ一覧!$C$12*計算過程!L6360+バックデータ一覧!$C$13*LN(計算過程!G6360)+バックデータ一覧!$C$14)^バックデータ一覧!$C$11+バックデータ一覧!$E$10*(計算過程!G6360/(バックデータ一覧!$E$12*計算過程!L6360+バックデータ一覧!$E$13*LN(計算過程!G6360)+バックデータ一覧!$E$14))^バックデータ一覧!$E$11)*計算過程!$W$11*10^-3,0)</f>
        <v>0</v>
      </c>
      <c r="F6360" s="18">
        <f>IF(G6360&lt;0.3,(バックデータ一覧!$C$10*(バックデータ一覧!$C$12*計算過程!L6360+バックデータ一覧!$C$13*LN(0.3)+バックデータ一覧!$C$14)^バックデータ一覧!$C$11+バックデータ一覧!$E$10*(0.3/(バックデータ一覧!$E$12*計算過程!L6360+バックデータ一覧!$E$13*LN(0.3)+バックデータ一覧!$E$14))^バックデータ一覧!$E$11)*計算過程!$W$11*計算過程!G6360/0.3*10^-3,0)</f>
        <v>0</v>
      </c>
      <c r="G6360" s="18">
        <f t="shared" si="596"/>
        <v>0</v>
      </c>
      <c r="H6360" s="18">
        <f t="shared" si="597"/>
        <v>0</v>
      </c>
      <c r="I6360" s="24">
        <v>0</v>
      </c>
      <c r="J6360" s="24">
        <v>0</v>
      </c>
      <c r="K6360" s="24">
        <v>0</v>
      </c>
      <c r="L6360" s="14">
        <f>貼り付けシート!C6360</f>
        <v>22.4</v>
      </c>
      <c r="M6360" s="14">
        <f>貼り付けシート!D6360</f>
        <v>13.6</v>
      </c>
      <c r="N6360" s="18">
        <f>貼り付けシート!E6360</f>
        <v>79.93806453257379</v>
      </c>
      <c r="O6360" s="18">
        <f>貼り付けシート!F6360</f>
        <v>0</v>
      </c>
      <c r="P6360" s="19">
        <f t="shared" si="598"/>
        <v>0</v>
      </c>
      <c r="Q6360" s="19">
        <f t="shared" si="599"/>
        <v>0</v>
      </c>
    </row>
    <row r="6361" spans="1:17">
      <c r="A6361" s="38">
        <v>41904</v>
      </c>
      <c r="B6361" s="49" t="s">
        <v>168</v>
      </c>
      <c r="C6361" s="24">
        <f t="shared" si="594"/>
        <v>30.406921776000001</v>
      </c>
      <c r="D6361" s="24">
        <f t="shared" si="595"/>
        <v>0</v>
      </c>
      <c r="E6361" s="18">
        <f>IF(G6361&gt;=0.3,(バックデータ一覧!$C$10*(バックデータ一覧!$C$12*計算過程!L6361+バックデータ一覧!$C$13*LN(計算過程!G6361)+バックデータ一覧!$C$14)^バックデータ一覧!$C$11+バックデータ一覧!$E$10*(計算過程!G6361/(バックデータ一覧!$E$12*計算過程!L6361+バックデータ一覧!$E$13*LN(計算過程!G6361)+バックデータ一覧!$E$14))^バックデータ一覧!$E$11)*計算過程!$W$11*10^-3,0)</f>
        <v>0</v>
      </c>
      <c r="F6361" s="18">
        <f>IF(G6361&lt;0.3,(バックデータ一覧!$C$10*(バックデータ一覧!$C$12*計算過程!L6361+バックデータ一覧!$C$13*LN(0.3)+バックデータ一覧!$C$14)^バックデータ一覧!$C$11+バックデータ一覧!$E$10*(0.3/(バックデータ一覧!$E$12*計算過程!L6361+バックデータ一覧!$E$13*LN(0.3)+バックデータ一覧!$E$14))^バックデータ一覧!$E$11)*計算過程!$W$11*計算過程!G6361/0.3*10^-3,0)</f>
        <v>0</v>
      </c>
      <c r="G6361" s="18">
        <f t="shared" si="596"/>
        <v>0</v>
      </c>
      <c r="H6361" s="18">
        <f t="shared" si="597"/>
        <v>0</v>
      </c>
      <c r="I6361" s="24">
        <v>0</v>
      </c>
      <c r="J6361" s="24">
        <v>0</v>
      </c>
      <c r="K6361" s="24">
        <v>0</v>
      </c>
      <c r="L6361" s="14">
        <f>貼り付けシート!C6361</f>
        <v>22.4</v>
      </c>
      <c r="M6361" s="14">
        <f>貼り付けシート!D6361</f>
        <v>13.8</v>
      </c>
      <c r="N6361" s="18">
        <f>貼り付けシート!E6361</f>
        <v>81.088108852357593</v>
      </c>
      <c r="O6361" s="18">
        <f>貼り付けシート!F6361</f>
        <v>0</v>
      </c>
      <c r="P6361" s="19">
        <f t="shared" si="598"/>
        <v>0</v>
      </c>
      <c r="Q6361" s="19">
        <f t="shared" si="599"/>
        <v>0</v>
      </c>
    </row>
    <row r="6362" spans="1:17">
      <c r="A6362" s="38">
        <v>41904</v>
      </c>
      <c r="B6362" s="49" t="s">
        <v>169</v>
      </c>
      <c r="C6362" s="24">
        <f t="shared" si="594"/>
        <v>30.406921776000001</v>
      </c>
      <c r="D6362" s="24">
        <f t="shared" si="595"/>
        <v>0</v>
      </c>
      <c r="E6362" s="18">
        <f>IF(G6362&gt;=0.3,(バックデータ一覧!$C$10*(バックデータ一覧!$C$12*計算過程!L6362+バックデータ一覧!$C$13*LN(計算過程!G6362)+バックデータ一覧!$C$14)^バックデータ一覧!$C$11+バックデータ一覧!$E$10*(計算過程!G6362/(バックデータ一覧!$E$12*計算過程!L6362+バックデータ一覧!$E$13*LN(計算過程!G6362)+バックデータ一覧!$E$14))^バックデータ一覧!$E$11)*計算過程!$W$11*10^-3,0)</f>
        <v>0</v>
      </c>
      <c r="F6362" s="18">
        <f>IF(G6362&lt;0.3,(バックデータ一覧!$C$10*(バックデータ一覧!$C$12*計算過程!L6362+バックデータ一覧!$C$13*LN(0.3)+バックデータ一覧!$C$14)^バックデータ一覧!$C$11+バックデータ一覧!$E$10*(0.3/(バックデータ一覧!$E$12*計算過程!L6362+バックデータ一覧!$E$13*LN(0.3)+バックデータ一覧!$E$14))^バックデータ一覧!$E$11)*計算過程!$W$11*計算過程!G6362/0.3*10^-3,0)</f>
        <v>0</v>
      </c>
      <c r="G6362" s="18">
        <f t="shared" si="596"/>
        <v>0</v>
      </c>
      <c r="H6362" s="18">
        <f t="shared" si="597"/>
        <v>0</v>
      </c>
      <c r="I6362" s="24">
        <v>0</v>
      </c>
      <c r="J6362" s="24">
        <v>0</v>
      </c>
      <c r="K6362" s="24">
        <v>0</v>
      </c>
      <c r="L6362" s="14">
        <f>貼り付けシート!C6362</f>
        <v>22.4</v>
      </c>
      <c r="M6362" s="14">
        <f>貼り付けシート!D6362</f>
        <v>14.4</v>
      </c>
      <c r="N6362" s="18">
        <f>貼り付けシート!E6362</f>
        <v>84.533904749535111</v>
      </c>
      <c r="O6362" s="18">
        <f>貼り付けシート!F6362</f>
        <v>0</v>
      </c>
      <c r="P6362" s="19">
        <f t="shared" si="598"/>
        <v>0</v>
      </c>
      <c r="Q6362" s="19">
        <f t="shared" si="599"/>
        <v>0</v>
      </c>
    </row>
    <row r="6363" spans="1:17">
      <c r="A6363" s="38">
        <v>41904</v>
      </c>
      <c r="B6363" s="49" t="s">
        <v>170</v>
      </c>
      <c r="C6363" s="24">
        <f t="shared" si="594"/>
        <v>30.406921776000001</v>
      </c>
      <c r="D6363" s="24">
        <f t="shared" si="595"/>
        <v>0</v>
      </c>
      <c r="E6363" s="18">
        <f>IF(G6363&gt;=0.3,(バックデータ一覧!$C$10*(バックデータ一覧!$C$12*計算過程!L6363+バックデータ一覧!$C$13*LN(計算過程!G6363)+バックデータ一覧!$C$14)^バックデータ一覧!$C$11+バックデータ一覧!$E$10*(計算過程!G6363/(バックデータ一覧!$E$12*計算過程!L6363+バックデータ一覧!$E$13*LN(計算過程!G6363)+バックデータ一覧!$E$14))^バックデータ一覧!$E$11)*計算過程!$W$11*10^-3,0)</f>
        <v>0</v>
      </c>
      <c r="F6363" s="18">
        <f>IF(G6363&lt;0.3,(バックデータ一覧!$C$10*(バックデータ一覧!$C$12*計算過程!L6363+バックデータ一覧!$C$13*LN(0.3)+バックデータ一覧!$C$14)^バックデータ一覧!$C$11+バックデータ一覧!$E$10*(0.3/(バックデータ一覧!$E$12*計算過程!L6363+バックデータ一覧!$E$13*LN(0.3)+バックデータ一覧!$E$14))^バックデータ一覧!$E$11)*計算過程!$W$11*計算過程!G6363/0.3*10^-3,0)</f>
        <v>0</v>
      </c>
      <c r="G6363" s="18">
        <f t="shared" si="596"/>
        <v>0</v>
      </c>
      <c r="H6363" s="18">
        <f t="shared" si="597"/>
        <v>0</v>
      </c>
      <c r="I6363" s="24">
        <v>0</v>
      </c>
      <c r="J6363" s="24">
        <v>0</v>
      </c>
      <c r="K6363" s="24">
        <v>0</v>
      </c>
      <c r="L6363" s="14">
        <f>貼り付けシート!C6363</f>
        <v>22.7</v>
      </c>
      <c r="M6363" s="14">
        <f>貼り付けシート!D6363</f>
        <v>14.8</v>
      </c>
      <c r="N6363" s="18">
        <f>貼り付けシート!E6363</f>
        <v>85.259623172542504</v>
      </c>
      <c r="O6363" s="18">
        <f>貼り付けシート!F6363</f>
        <v>0</v>
      </c>
      <c r="P6363" s="19">
        <f t="shared" si="598"/>
        <v>0</v>
      </c>
      <c r="Q6363" s="19">
        <f t="shared" si="599"/>
        <v>0</v>
      </c>
    </row>
    <row r="6364" spans="1:17">
      <c r="A6364" s="38">
        <v>41904</v>
      </c>
      <c r="B6364" s="49" t="s">
        <v>171</v>
      </c>
      <c r="C6364" s="24">
        <f t="shared" si="594"/>
        <v>30.406921776000001</v>
      </c>
      <c r="D6364" s="24">
        <f t="shared" si="595"/>
        <v>0</v>
      </c>
      <c r="E6364" s="18">
        <f>IF(G6364&gt;=0.3,(バックデータ一覧!$C$10*(バックデータ一覧!$C$12*計算過程!L6364+バックデータ一覧!$C$13*LN(計算過程!G6364)+バックデータ一覧!$C$14)^バックデータ一覧!$C$11+バックデータ一覧!$E$10*(計算過程!G6364/(バックデータ一覧!$E$12*計算過程!L6364+バックデータ一覧!$E$13*LN(計算過程!G6364)+バックデータ一覧!$E$14))^バックデータ一覧!$E$11)*計算過程!$W$11*10^-3,0)</f>
        <v>0</v>
      </c>
      <c r="F6364" s="18">
        <f>IF(G6364&lt;0.3,(バックデータ一覧!$C$10*(バックデータ一覧!$C$12*計算過程!L6364+バックデータ一覧!$C$13*LN(0.3)+バックデータ一覧!$C$14)^バックデータ一覧!$C$11+バックデータ一覧!$E$10*(0.3/(バックデータ一覧!$E$12*計算過程!L6364+バックデータ一覧!$E$13*LN(0.3)+バックデータ一覧!$E$14))^バックデータ一覧!$E$11)*計算過程!$W$11*計算過程!G6364/0.3*10^-3,0)</f>
        <v>0</v>
      </c>
      <c r="G6364" s="18">
        <f t="shared" si="596"/>
        <v>0</v>
      </c>
      <c r="H6364" s="18">
        <f t="shared" si="597"/>
        <v>0</v>
      </c>
      <c r="I6364" s="24">
        <v>0</v>
      </c>
      <c r="J6364" s="24">
        <v>0</v>
      </c>
      <c r="K6364" s="24">
        <v>0</v>
      </c>
      <c r="L6364" s="14">
        <f>貼り付けシート!C6364</f>
        <v>22.3</v>
      </c>
      <c r="M6364" s="14">
        <f>貼り付けシート!D6364</f>
        <v>15.1</v>
      </c>
      <c r="N6364" s="18">
        <f>貼り付けシート!E6364</f>
        <v>89.086101748368719</v>
      </c>
      <c r="O6364" s="18">
        <f>貼り付けシート!F6364</f>
        <v>0</v>
      </c>
      <c r="P6364" s="19">
        <f t="shared" si="598"/>
        <v>0</v>
      </c>
      <c r="Q6364" s="19">
        <f t="shared" si="599"/>
        <v>0</v>
      </c>
    </row>
    <row r="6365" spans="1:17">
      <c r="A6365" s="38">
        <v>41904</v>
      </c>
      <c r="B6365" s="49" t="s">
        <v>172</v>
      </c>
      <c r="C6365" s="24">
        <f t="shared" si="594"/>
        <v>30.406921776000001</v>
      </c>
      <c r="D6365" s="24">
        <f t="shared" si="595"/>
        <v>0</v>
      </c>
      <c r="E6365" s="18">
        <f>IF(G6365&gt;=0.3,(バックデータ一覧!$C$10*(バックデータ一覧!$C$12*計算過程!L6365+バックデータ一覧!$C$13*LN(計算過程!G6365)+バックデータ一覧!$C$14)^バックデータ一覧!$C$11+バックデータ一覧!$E$10*(計算過程!G6365/(バックデータ一覧!$E$12*計算過程!L6365+バックデータ一覧!$E$13*LN(計算過程!G6365)+バックデータ一覧!$E$14))^バックデータ一覧!$E$11)*計算過程!$W$11*10^-3,0)</f>
        <v>0</v>
      </c>
      <c r="F6365" s="18">
        <f>IF(G6365&lt;0.3,(バックデータ一覧!$C$10*(バックデータ一覧!$C$12*計算過程!L6365+バックデータ一覧!$C$13*LN(0.3)+バックデータ一覧!$C$14)^バックデータ一覧!$C$11+バックデータ一覧!$E$10*(0.3/(バックデータ一覧!$E$12*計算過程!L6365+バックデータ一覧!$E$13*LN(0.3)+バックデータ一覧!$E$14))^バックデータ一覧!$E$11)*計算過程!$W$11*計算過程!G6365/0.3*10^-3,0)</f>
        <v>0</v>
      </c>
      <c r="G6365" s="18">
        <f t="shared" si="596"/>
        <v>0</v>
      </c>
      <c r="H6365" s="18">
        <f t="shared" si="597"/>
        <v>0</v>
      </c>
      <c r="I6365" s="24">
        <v>0</v>
      </c>
      <c r="J6365" s="24">
        <v>0</v>
      </c>
      <c r="K6365" s="24">
        <v>0</v>
      </c>
      <c r="L6365" s="14">
        <f>貼り付けシート!C6365</f>
        <v>22.1</v>
      </c>
      <c r="M6365" s="14">
        <f>貼り付けシート!D6365</f>
        <v>15.1</v>
      </c>
      <c r="N6365" s="18">
        <f>貼り付けシート!E6365</f>
        <v>90.177886475635063</v>
      </c>
      <c r="O6365" s="18">
        <f>貼り付けシート!F6365</f>
        <v>0</v>
      </c>
      <c r="P6365" s="19">
        <f t="shared" si="598"/>
        <v>0</v>
      </c>
      <c r="Q6365" s="19">
        <f t="shared" si="599"/>
        <v>0</v>
      </c>
    </row>
    <row r="6366" spans="1:17">
      <c r="A6366" s="38">
        <v>41905</v>
      </c>
      <c r="B6366" s="49" t="s">
        <v>149</v>
      </c>
      <c r="C6366" s="24">
        <f t="shared" si="594"/>
        <v>30.406921776000001</v>
      </c>
      <c r="D6366" s="24">
        <f t="shared" si="595"/>
        <v>0</v>
      </c>
      <c r="E6366" s="18">
        <f>IF(G6366&gt;=0.3,(バックデータ一覧!$C$10*(バックデータ一覧!$C$12*計算過程!L6366+バックデータ一覧!$C$13*LN(計算過程!G6366)+バックデータ一覧!$C$14)^バックデータ一覧!$C$11+バックデータ一覧!$E$10*(計算過程!G6366/(バックデータ一覧!$E$12*計算過程!L6366+バックデータ一覧!$E$13*LN(計算過程!G6366)+バックデータ一覧!$E$14))^バックデータ一覧!$E$11)*計算過程!$W$11*10^-3,0)</f>
        <v>0</v>
      </c>
      <c r="F6366" s="18">
        <f>IF(G6366&lt;0.3,(バックデータ一覧!$C$10*(バックデータ一覧!$C$12*計算過程!L6366+バックデータ一覧!$C$13*LN(0.3)+バックデータ一覧!$C$14)^バックデータ一覧!$C$11+バックデータ一覧!$E$10*(0.3/(バックデータ一覧!$E$12*計算過程!L6366+バックデータ一覧!$E$13*LN(0.3)+バックデータ一覧!$E$14))^バックデータ一覧!$E$11)*計算過程!$W$11*計算過程!G6366/0.3*10^-3,0)</f>
        <v>0</v>
      </c>
      <c r="G6366" s="18">
        <f t="shared" si="596"/>
        <v>0</v>
      </c>
      <c r="H6366" s="18">
        <f t="shared" si="597"/>
        <v>0</v>
      </c>
      <c r="I6366" s="24">
        <v>0</v>
      </c>
      <c r="J6366" s="24">
        <v>0</v>
      </c>
      <c r="K6366" s="24">
        <v>0</v>
      </c>
      <c r="L6366" s="14">
        <f>貼り付けシート!C6366</f>
        <v>22</v>
      </c>
      <c r="M6366" s="14">
        <f>貼り付けシート!D6366</f>
        <v>15</v>
      </c>
      <c r="N6366" s="18">
        <f>貼り付けシート!E6366</f>
        <v>90.142714945675394</v>
      </c>
      <c r="O6366" s="18">
        <f>貼り付けシート!F6366</f>
        <v>0</v>
      </c>
      <c r="P6366" s="19">
        <f t="shared" si="598"/>
        <v>0</v>
      </c>
      <c r="Q6366" s="19">
        <f t="shared" si="599"/>
        <v>0</v>
      </c>
    </row>
    <row r="6367" spans="1:17">
      <c r="A6367" s="38">
        <v>41905</v>
      </c>
      <c r="B6367" s="49" t="s">
        <v>150</v>
      </c>
      <c r="C6367" s="24">
        <f t="shared" si="594"/>
        <v>30.406921776000001</v>
      </c>
      <c r="D6367" s="24">
        <f t="shared" si="595"/>
        <v>0</v>
      </c>
      <c r="E6367" s="18">
        <f>IF(G6367&gt;=0.3,(バックデータ一覧!$C$10*(バックデータ一覧!$C$12*計算過程!L6367+バックデータ一覧!$C$13*LN(計算過程!G6367)+バックデータ一覧!$C$14)^バックデータ一覧!$C$11+バックデータ一覧!$E$10*(計算過程!G6367/(バックデータ一覧!$E$12*計算過程!L6367+バックデータ一覧!$E$13*LN(計算過程!G6367)+バックデータ一覧!$E$14))^バックデータ一覧!$E$11)*計算過程!$W$11*10^-3,0)</f>
        <v>0</v>
      </c>
      <c r="F6367" s="18">
        <f>IF(G6367&lt;0.3,(バックデータ一覧!$C$10*(バックデータ一覧!$C$12*計算過程!L6367+バックデータ一覧!$C$13*LN(0.3)+バックデータ一覧!$C$14)^バックデータ一覧!$C$11+バックデータ一覧!$E$10*(0.3/(バックデータ一覧!$E$12*計算過程!L6367+バックデータ一覧!$E$13*LN(0.3)+バックデータ一覧!$E$14))^バックデータ一覧!$E$11)*計算過程!$W$11*計算過程!G6367/0.3*10^-3,0)</f>
        <v>0</v>
      </c>
      <c r="G6367" s="18">
        <f t="shared" si="596"/>
        <v>0</v>
      </c>
      <c r="H6367" s="18">
        <f t="shared" si="597"/>
        <v>0</v>
      </c>
      <c r="I6367" s="24">
        <v>0</v>
      </c>
      <c r="J6367" s="24">
        <v>0</v>
      </c>
      <c r="K6367" s="24">
        <v>0</v>
      </c>
      <c r="L6367" s="14">
        <f>貼り付けシート!C6367</f>
        <v>22.4</v>
      </c>
      <c r="M6367" s="14">
        <f>貼り付けシート!D6367</f>
        <v>15.2</v>
      </c>
      <c r="N6367" s="18">
        <f>貼り付けシート!E6367</f>
        <v>89.118204878067104</v>
      </c>
      <c r="O6367" s="18">
        <f>貼り付けシート!F6367</f>
        <v>0</v>
      </c>
      <c r="P6367" s="19">
        <f t="shared" si="598"/>
        <v>0</v>
      </c>
      <c r="Q6367" s="19">
        <f t="shared" si="599"/>
        <v>0</v>
      </c>
    </row>
    <row r="6368" spans="1:17">
      <c r="A6368" s="38">
        <v>41905</v>
      </c>
      <c r="B6368" s="49" t="s">
        <v>151</v>
      </c>
      <c r="C6368" s="24">
        <f t="shared" si="594"/>
        <v>30.406921776000001</v>
      </c>
      <c r="D6368" s="24">
        <f t="shared" si="595"/>
        <v>0</v>
      </c>
      <c r="E6368" s="18">
        <f>IF(G6368&gt;=0.3,(バックデータ一覧!$C$10*(バックデータ一覧!$C$12*計算過程!L6368+バックデータ一覧!$C$13*LN(計算過程!G6368)+バックデータ一覧!$C$14)^バックデータ一覧!$C$11+バックデータ一覧!$E$10*(計算過程!G6368/(バックデータ一覧!$E$12*計算過程!L6368+バックデータ一覧!$E$13*LN(計算過程!G6368)+バックデータ一覧!$E$14))^バックデータ一覧!$E$11)*計算過程!$W$11*10^-3,0)</f>
        <v>0</v>
      </c>
      <c r="F6368" s="18">
        <f>IF(G6368&lt;0.3,(バックデータ一覧!$C$10*(バックデータ一覧!$C$12*計算過程!L6368+バックデータ一覧!$C$13*LN(0.3)+バックデータ一覧!$C$14)^バックデータ一覧!$C$11+バックデータ一覧!$E$10*(0.3/(バックデータ一覧!$E$12*計算過程!L6368+バックデータ一覧!$E$13*LN(0.3)+バックデータ一覧!$E$14))^バックデータ一覧!$E$11)*計算過程!$W$11*計算過程!G6368/0.3*10^-3,0)</f>
        <v>0</v>
      </c>
      <c r="G6368" s="18">
        <f t="shared" si="596"/>
        <v>0</v>
      </c>
      <c r="H6368" s="18">
        <f t="shared" si="597"/>
        <v>0</v>
      </c>
      <c r="I6368" s="24">
        <v>0</v>
      </c>
      <c r="J6368" s="24">
        <v>0</v>
      </c>
      <c r="K6368" s="24">
        <v>0</v>
      </c>
      <c r="L6368" s="14">
        <f>貼り付けシート!C6368</f>
        <v>22.4</v>
      </c>
      <c r="M6368" s="14">
        <f>貼り付けシート!D6368</f>
        <v>14.6</v>
      </c>
      <c r="N6368" s="18">
        <f>貼り付けシート!E6368</f>
        <v>85.681059965487265</v>
      </c>
      <c r="O6368" s="18">
        <f>貼り付けシート!F6368</f>
        <v>0</v>
      </c>
      <c r="P6368" s="19">
        <f t="shared" si="598"/>
        <v>0</v>
      </c>
      <c r="Q6368" s="19">
        <f t="shared" si="599"/>
        <v>0</v>
      </c>
    </row>
    <row r="6369" spans="1:17">
      <c r="A6369" s="38">
        <v>41905</v>
      </c>
      <c r="B6369" s="49" t="s">
        <v>152</v>
      </c>
      <c r="C6369" s="24">
        <f t="shared" si="594"/>
        <v>30.406921776000001</v>
      </c>
      <c r="D6369" s="24">
        <f t="shared" si="595"/>
        <v>0</v>
      </c>
      <c r="E6369" s="18">
        <f>IF(G6369&gt;=0.3,(バックデータ一覧!$C$10*(バックデータ一覧!$C$12*計算過程!L6369+バックデータ一覧!$C$13*LN(計算過程!G6369)+バックデータ一覧!$C$14)^バックデータ一覧!$C$11+バックデータ一覧!$E$10*(計算過程!G6369/(バックデータ一覧!$E$12*計算過程!L6369+バックデータ一覧!$E$13*LN(計算過程!G6369)+バックデータ一覧!$E$14))^バックデータ一覧!$E$11)*計算過程!$W$11*10^-3,0)</f>
        <v>0</v>
      </c>
      <c r="F6369" s="18">
        <f>IF(G6369&lt;0.3,(バックデータ一覧!$C$10*(バックデータ一覧!$C$12*計算過程!L6369+バックデータ一覧!$C$13*LN(0.3)+バックデータ一覧!$C$14)^バックデータ一覧!$C$11+バックデータ一覧!$E$10*(0.3/(バックデータ一覧!$E$12*計算過程!L6369+バックデータ一覧!$E$13*LN(0.3)+バックデータ一覧!$E$14))^バックデータ一覧!$E$11)*計算過程!$W$11*計算過程!G6369/0.3*10^-3,0)</f>
        <v>0</v>
      </c>
      <c r="G6369" s="18">
        <f t="shared" si="596"/>
        <v>0</v>
      </c>
      <c r="H6369" s="18">
        <f t="shared" si="597"/>
        <v>0</v>
      </c>
      <c r="I6369" s="24">
        <v>0</v>
      </c>
      <c r="J6369" s="24">
        <v>0</v>
      </c>
      <c r="K6369" s="24">
        <v>0</v>
      </c>
      <c r="L6369" s="14">
        <f>貼り付けシート!C6369</f>
        <v>22.7</v>
      </c>
      <c r="M6369" s="14">
        <f>貼り付けシート!D6369</f>
        <v>15</v>
      </c>
      <c r="N6369" s="18">
        <f>貼り付けシート!E6369</f>
        <v>86.384649385222758</v>
      </c>
      <c r="O6369" s="18">
        <f>貼り付けシート!F6369</f>
        <v>0</v>
      </c>
      <c r="P6369" s="19">
        <f t="shared" si="598"/>
        <v>0</v>
      </c>
      <c r="Q6369" s="19">
        <f t="shared" si="599"/>
        <v>0</v>
      </c>
    </row>
    <row r="6370" spans="1:17">
      <c r="A6370" s="38">
        <v>41905</v>
      </c>
      <c r="B6370" s="49" t="s">
        <v>153</v>
      </c>
      <c r="C6370" s="24">
        <f t="shared" si="594"/>
        <v>30.406921776000001</v>
      </c>
      <c r="D6370" s="24">
        <f t="shared" si="595"/>
        <v>0</v>
      </c>
      <c r="E6370" s="18">
        <f>IF(G6370&gt;=0.3,(バックデータ一覧!$C$10*(バックデータ一覧!$C$12*計算過程!L6370+バックデータ一覧!$C$13*LN(計算過程!G6370)+バックデータ一覧!$C$14)^バックデータ一覧!$C$11+バックデータ一覧!$E$10*(計算過程!G6370/(バックデータ一覧!$E$12*計算過程!L6370+バックデータ一覧!$E$13*LN(計算過程!G6370)+バックデータ一覧!$E$14))^バックデータ一覧!$E$11)*計算過程!$W$11*10^-3,0)</f>
        <v>0</v>
      </c>
      <c r="F6370" s="18">
        <f>IF(G6370&lt;0.3,(バックデータ一覧!$C$10*(バックデータ一覧!$C$12*計算過程!L6370+バックデータ一覧!$C$13*LN(0.3)+バックデータ一覧!$C$14)^バックデータ一覧!$C$11+バックデータ一覧!$E$10*(0.3/(バックデータ一覧!$E$12*計算過程!L6370+バックデータ一覧!$E$13*LN(0.3)+バックデータ一覧!$E$14))^バックデータ一覧!$E$11)*計算過程!$W$11*計算過程!G6370/0.3*10^-3,0)</f>
        <v>0</v>
      </c>
      <c r="G6370" s="18">
        <f t="shared" si="596"/>
        <v>0</v>
      </c>
      <c r="H6370" s="18">
        <f t="shared" si="597"/>
        <v>0</v>
      </c>
      <c r="I6370" s="24">
        <v>0</v>
      </c>
      <c r="J6370" s="24">
        <v>0</v>
      </c>
      <c r="K6370" s="24">
        <v>0</v>
      </c>
      <c r="L6370" s="14">
        <f>貼り付けシート!C6370</f>
        <v>23</v>
      </c>
      <c r="M6370" s="14">
        <f>貼り付けシート!D6370</f>
        <v>15.4</v>
      </c>
      <c r="N6370" s="18">
        <f>貼り付けシート!E6370</f>
        <v>87.035761008477536</v>
      </c>
      <c r="O6370" s="18">
        <f>貼り付けシート!F6370</f>
        <v>0</v>
      </c>
      <c r="P6370" s="19">
        <f t="shared" si="598"/>
        <v>0</v>
      </c>
      <c r="Q6370" s="19">
        <f t="shared" si="599"/>
        <v>0</v>
      </c>
    </row>
    <row r="6371" spans="1:17">
      <c r="A6371" s="38">
        <v>41905</v>
      </c>
      <c r="B6371" s="49" t="s">
        <v>154</v>
      </c>
      <c r="C6371" s="24">
        <f t="shared" si="594"/>
        <v>30.406921776000001</v>
      </c>
      <c r="D6371" s="24">
        <f t="shared" si="595"/>
        <v>0</v>
      </c>
      <c r="E6371" s="18">
        <f>IF(G6371&gt;=0.3,(バックデータ一覧!$C$10*(バックデータ一覧!$C$12*計算過程!L6371+バックデータ一覧!$C$13*LN(計算過程!G6371)+バックデータ一覧!$C$14)^バックデータ一覧!$C$11+バックデータ一覧!$E$10*(計算過程!G6371/(バックデータ一覧!$E$12*計算過程!L6371+バックデータ一覧!$E$13*LN(計算過程!G6371)+バックデータ一覧!$E$14))^バックデータ一覧!$E$11)*計算過程!$W$11*10^-3,0)</f>
        <v>0</v>
      </c>
      <c r="F6371" s="18">
        <f>IF(G6371&lt;0.3,(バックデータ一覧!$C$10*(バックデータ一覧!$C$12*計算過程!L6371+バックデータ一覧!$C$13*LN(0.3)+バックデータ一覧!$C$14)^バックデータ一覧!$C$11+バックデータ一覧!$E$10*(0.3/(バックデータ一覧!$E$12*計算過程!L6371+バックデータ一覧!$E$13*LN(0.3)+バックデータ一覧!$E$14))^バックデータ一覧!$E$11)*計算過程!$W$11*計算過程!G6371/0.3*10^-3,0)</f>
        <v>0</v>
      </c>
      <c r="G6371" s="18">
        <f t="shared" si="596"/>
        <v>0</v>
      </c>
      <c r="H6371" s="18">
        <f t="shared" si="597"/>
        <v>0</v>
      </c>
      <c r="I6371" s="24">
        <v>0</v>
      </c>
      <c r="J6371" s="24">
        <v>0</v>
      </c>
      <c r="K6371" s="24">
        <v>0</v>
      </c>
      <c r="L6371" s="14">
        <f>貼り付けシート!C6371</f>
        <v>22.9</v>
      </c>
      <c r="M6371" s="14">
        <f>貼り付けシート!D6371</f>
        <v>15.3</v>
      </c>
      <c r="N6371" s="18">
        <f>貼り付けシート!E6371</f>
        <v>87.009456917873706</v>
      </c>
      <c r="O6371" s="18">
        <f>貼り付けシート!F6371</f>
        <v>0</v>
      </c>
      <c r="P6371" s="19">
        <f t="shared" si="598"/>
        <v>0</v>
      </c>
      <c r="Q6371" s="19">
        <f t="shared" si="599"/>
        <v>0</v>
      </c>
    </row>
    <row r="6372" spans="1:17">
      <c r="A6372" s="38">
        <v>41905</v>
      </c>
      <c r="B6372" s="49" t="s">
        <v>155</v>
      </c>
      <c r="C6372" s="24">
        <f t="shared" si="594"/>
        <v>30.406921776000001</v>
      </c>
      <c r="D6372" s="24">
        <f t="shared" si="595"/>
        <v>0</v>
      </c>
      <c r="E6372" s="18">
        <f>IF(G6372&gt;=0.3,(バックデータ一覧!$C$10*(バックデータ一覧!$C$12*計算過程!L6372+バックデータ一覧!$C$13*LN(計算過程!G6372)+バックデータ一覧!$C$14)^バックデータ一覧!$C$11+バックデータ一覧!$E$10*(計算過程!G6372/(バックデータ一覧!$E$12*計算過程!L6372+バックデータ一覧!$E$13*LN(計算過程!G6372)+バックデータ一覧!$E$14))^バックデータ一覧!$E$11)*計算過程!$W$11*10^-3,0)</f>
        <v>0</v>
      </c>
      <c r="F6372" s="18">
        <f>IF(G6372&lt;0.3,(バックデータ一覧!$C$10*(バックデータ一覧!$C$12*計算過程!L6372+バックデータ一覧!$C$13*LN(0.3)+バックデータ一覧!$C$14)^バックデータ一覧!$C$11+バックデータ一覧!$E$10*(0.3/(バックデータ一覧!$E$12*計算過程!L6372+バックデータ一覧!$E$13*LN(0.3)+バックデータ一覧!$E$14))^バックデータ一覧!$E$11)*計算過程!$W$11*計算過程!G6372/0.3*10^-3,0)</f>
        <v>0</v>
      </c>
      <c r="G6372" s="18">
        <f t="shared" si="596"/>
        <v>0</v>
      </c>
      <c r="H6372" s="18">
        <f t="shared" si="597"/>
        <v>0</v>
      </c>
      <c r="I6372" s="24">
        <v>0</v>
      </c>
      <c r="J6372" s="24">
        <v>0</v>
      </c>
      <c r="K6372" s="24">
        <v>0</v>
      </c>
      <c r="L6372" s="14">
        <f>貼り付けシート!C6372</f>
        <v>23.2</v>
      </c>
      <c r="M6372" s="14">
        <f>貼り付けシート!D6372</f>
        <v>15.2</v>
      </c>
      <c r="N6372" s="18">
        <f>貼り付けシート!E6372</f>
        <v>84.899117632301696</v>
      </c>
      <c r="O6372" s="18">
        <f>貼り付けシート!F6372</f>
        <v>0</v>
      </c>
      <c r="P6372" s="19">
        <f t="shared" si="598"/>
        <v>0</v>
      </c>
      <c r="Q6372" s="19">
        <f t="shared" si="599"/>
        <v>0</v>
      </c>
    </row>
    <row r="6373" spans="1:17">
      <c r="A6373" s="38">
        <v>41905</v>
      </c>
      <c r="B6373" s="49" t="s">
        <v>156</v>
      </c>
      <c r="C6373" s="24">
        <f t="shared" si="594"/>
        <v>30.406921776000001</v>
      </c>
      <c r="D6373" s="24">
        <f t="shared" si="595"/>
        <v>0</v>
      </c>
      <c r="E6373" s="18">
        <f>IF(G6373&gt;=0.3,(バックデータ一覧!$C$10*(バックデータ一覧!$C$12*計算過程!L6373+バックデータ一覧!$C$13*LN(計算過程!G6373)+バックデータ一覧!$C$14)^バックデータ一覧!$C$11+バックデータ一覧!$E$10*(計算過程!G6373/(バックデータ一覧!$E$12*計算過程!L6373+バックデータ一覧!$E$13*LN(計算過程!G6373)+バックデータ一覧!$E$14))^バックデータ一覧!$E$11)*計算過程!$W$11*10^-3,0)</f>
        <v>0</v>
      </c>
      <c r="F6373" s="18">
        <f>IF(G6373&lt;0.3,(バックデータ一覧!$C$10*(バックデータ一覧!$C$12*計算過程!L6373+バックデータ一覧!$C$13*LN(0.3)+バックデータ一覧!$C$14)^バックデータ一覧!$C$11+バックデータ一覧!$E$10*(0.3/(バックデータ一覧!$E$12*計算過程!L6373+バックデータ一覧!$E$13*LN(0.3)+バックデータ一覧!$E$14))^バックデータ一覧!$E$11)*計算過程!$W$11*計算過程!G6373/0.3*10^-3,0)</f>
        <v>0</v>
      </c>
      <c r="G6373" s="18">
        <f t="shared" si="596"/>
        <v>0</v>
      </c>
      <c r="H6373" s="18">
        <f t="shared" si="597"/>
        <v>0</v>
      </c>
      <c r="I6373" s="24">
        <v>0</v>
      </c>
      <c r="J6373" s="24">
        <v>0</v>
      </c>
      <c r="K6373" s="24">
        <v>0</v>
      </c>
      <c r="L6373" s="14">
        <f>貼り付けシート!C6373</f>
        <v>24</v>
      </c>
      <c r="M6373" s="14">
        <f>貼り付けシート!D6373</f>
        <v>15.8</v>
      </c>
      <c r="N6373" s="18">
        <f>貼り付けシート!E6373</f>
        <v>84.01818242303159</v>
      </c>
      <c r="O6373" s="18">
        <f>貼り付けシート!F6373</f>
        <v>0</v>
      </c>
      <c r="P6373" s="19">
        <f t="shared" si="598"/>
        <v>0</v>
      </c>
      <c r="Q6373" s="19">
        <f t="shared" si="599"/>
        <v>0</v>
      </c>
    </row>
    <row r="6374" spans="1:17">
      <c r="A6374" s="38">
        <v>41905</v>
      </c>
      <c r="B6374" s="49" t="s">
        <v>157</v>
      </c>
      <c r="C6374" s="24">
        <f t="shared" si="594"/>
        <v>30.406921776000001</v>
      </c>
      <c r="D6374" s="24">
        <f t="shared" si="595"/>
        <v>0</v>
      </c>
      <c r="E6374" s="18">
        <f>IF(G6374&gt;=0.3,(バックデータ一覧!$C$10*(バックデータ一覧!$C$12*計算過程!L6374+バックデータ一覧!$C$13*LN(計算過程!G6374)+バックデータ一覧!$C$14)^バックデータ一覧!$C$11+バックデータ一覧!$E$10*(計算過程!G6374/(バックデータ一覧!$E$12*計算過程!L6374+バックデータ一覧!$E$13*LN(計算過程!G6374)+バックデータ一覧!$E$14))^バックデータ一覧!$E$11)*計算過程!$W$11*10^-3,0)</f>
        <v>0</v>
      </c>
      <c r="F6374" s="18">
        <f>IF(G6374&lt;0.3,(バックデータ一覧!$C$10*(バックデータ一覧!$C$12*計算過程!L6374+バックデータ一覧!$C$13*LN(0.3)+バックデータ一覧!$C$14)^バックデータ一覧!$C$11+バックデータ一覧!$E$10*(0.3/(バックデータ一覧!$E$12*計算過程!L6374+バックデータ一覧!$E$13*LN(0.3)+バックデータ一覧!$E$14))^バックデータ一覧!$E$11)*計算過程!$W$11*計算過程!G6374/0.3*10^-3,0)</f>
        <v>0</v>
      </c>
      <c r="G6374" s="18">
        <f t="shared" si="596"/>
        <v>0</v>
      </c>
      <c r="H6374" s="18">
        <f t="shared" si="597"/>
        <v>0</v>
      </c>
      <c r="I6374" s="24">
        <v>0</v>
      </c>
      <c r="J6374" s="24">
        <v>0</v>
      </c>
      <c r="K6374" s="24">
        <v>0</v>
      </c>
      <c r="L6374" s="14">
        <f>貼り付けシート!C6374</f>
        <v>24.7</v>
      </c>
      <c r="M6374" s="14">
        <f>貼り付けシート!D6374</f>
        <v>16.8</v>
      </c>
      <c r="N6374" s="18">
        <f>貼り付けシート!E6374</f>
        <v>85.532646608629364</v>
      </c>
      <c r="O6374" s="18">
        <f>貼り付けシート!F6374</f>
        <v>0</v>
      </c>
      <c r="P6374" s="19">
        <f t="shared" si="598"/>
        <v>0</v>
      </c>
      <c r="Q6374" s="19">
        <f t="shared" si="599"/>
        <v>0</v>
      </c>
    </row>
    <row r="6375" spans="1:17">
      <c r="A6375" s="38">
        <v>41905</v>
      </c>
      <c r="B6375" s="49" t="s">
        <v>158</v>
      </c>
      <c r="C6375" s="24">
        <f t="shared" si="594"/>
        <v>30.406921776000001</v>
      </c>
      <c r="D6375" s="24">
        <f t="shared" si="595"/>
        <v>0</v>
      </c>
      <c r="E6375" s="18">
        <f>IF(G6375&gt;=0.3,(バックデータ一覧!$C$10*(バックデータ一覧!$C$12*計算過程!L6375+バックデータ一覧!$C$13*LN(計算過程!G6375)+バックデータ一覧!$C$14)^バックデータ一覧!$C$11+バックデータ一覧!$E$10*(計算過程!G6375/(バックデータ一覧!$E$12*計算過程!L6375+バックデータ一覧!$E$13*LN(計算過程!G6375)+バックデータ一覧!$E$14))^バックデータ一覧!$E$11)*計算過程!$W$11*10^-3,0)</f>
        <v>0</v>
      </c>
      <c r="F6375" s="18">
        <f>IF(G6375&lt;0.3,(バックデータ一覧!$C$10*(バックデータ一覧!$C$12*計算過程!L6375+バックデータ一覧!$C$13*LN(0.3)+バックデータ一覧!$C$14)^バックデータ一覧!$C$11+バックデータ一覧!$E$10*(0.3/(バックデータ一覧!$E$12*計算過程!L6375+バックデータ一覧!$E$13*LN(0.3)+バックデータ一覧!$E$14))^バックデータ一覧!$E$11)*計算過程!$W$11*計算過程!G6375/0.3*10^-3,0)</f>
        <v>0</v>
      </c>
      <c r="G6375" s="18">
        <f t="shared" si="596"/>
        <v>0</v>
      </c>
      <c r="H6375" s="18">
        <f t="shared" si="597"/>
        <v>0</v>
      </c>
      <c r="I6375" s="24">
        <v>0</v>
      </c>
      <c r="J6375" s="24">
        <v>0</v>
      </c>
      <c r="K6375" s="24">
        <v>0</v>
      </c>
      <c r="L6375" s="14">
        <f>貼り付けシート!C6375</f>
        <v>24.9</v>
      </c>
      <c r="M6375" s="14">
        <f>貼り付けシート!D6375</f>
        <v>17</v>
      </c>
      <c r="N6375" s="18">
        <f>貼り付けシート!E6375</f>
        <v>85.496761822023799</v>
      </c>
      <c r="O6375" s="18">
        <f>貼り付けシート!F6375</f>
        <v>0</v>
      </c>
      <c r="P6375" s="19">
        <f t="shared" si="598"/>
        <v>0</v>
      </c>
      <c r="Q6375" s="19">
        <f t="shared" si="599"/>
        <v>0</v>
      </c>
    </row>
    <row r="6376" spans="1:17">
      <c r="A6376" s="38">
        <v>41905</v>
      </c>
      <c r="B6376" s="49" t="s">
        <v>159</v>
      </c>
      <c r="C6376" s="24">
        <f t="shared" si="594"/>
        <v>30.406921776000001</v>
      </c>
      <c r="D6376" s="24">
        <f t="shared" si="595"/>
        <v>0</v>
      </c>
      <c r="E6376" s="18">
        <f>IF(G6376&gt;=0.3,(バックデータ一覧!$C$10*(バックデータ一覧!$C$12*計算過程!L6376+バックデータ一覧!$C$13*LN(計算過程!G6376)+バックデータ一覧!$C$14)^バックデータ一覧!$C$11+バックデータ一覧!$E$10*(計算過程!G6376/(バックデータ一覧!$E$12*計算過程!L6376+バックデータ一覧!$E$13*LN(計算過程!G6376)+バックデータ一覧!$E$14))^バックデータ一覧!$E$11)*計算過程!$W$11*10^-3,0)</f>
        <v>0</v>
      </c>
      <c r="F6376" s="18">
        <f>IF(G6376&lt;0.3,(バックデータ一覧!$C$10*(バックデータ一覧!$C$12*計算過程!L6376+バックデータ一覧!$C$13*LN(0.3)+バックデータ一覧!$C$14)^バックデータ一覧!$C$11+バックデータ一覧!$E$10*(0.3/(バックデータ一覧!$E$12*計算過程!L6376+バックデータ一覧!$E$13*LN(0.3)+バックデータ一覧!$E$14))^バックデータ一覧!$E$11)*計算過程!$W$11*計算過程!G6376/0.3*10^-3,0)</f>
        <v>0</v>
      </c>
      <c r="G6376" s="18">
        <f t="shared" si="596"/>
        <v>0</v>
      </c>
      <c r="H6376" s="18">
        <f t="shared" si="597"/>
        <v>0</v>
      </c>
      <c r="I6376" s="24">
        <v>0</v>
      </c>
      <c r="J6376" s="24">
        <v>0</v>
      </c>
      <c r="K6376" s="24">
        <v>0</v>
      </c>
      <c r="L6376" s="14">
        <f>貼り付けシート!C6376</f>
        <v>24.4</v>
      </c>
      <c r="M6376" s="14">
        <f>貼り付けシート!D6376</f>
        <v>17.5</v>
      </c>
      <c r="N6376" s="18">
        <f>貼り付けシート!E6376</f>
        <v>90.610551520289249</v>
      </c>
      <c r="O6376" s="18">
        <f>貼り付けシート!F6376</f>
        <v>0</v>
      </c>
      <c r="P6376" s="19">
        <f t="shared" si="598"/>
        <v>0</v>
      </c>
      <c r="Q6376" s="19">
        <f t="shared" si="599"/>
        <v>0</v>
      </c>
    </row>
    <row r="6377" spans="1:17">
      <c r="A6377" s="38">
        <v>41905</v>
      </c>
      <c r="B6377" s="49" t="s">
        <v>160</v>
      </c>
      <c r="C6377" s="24">
        <f t="shared" si="594"/>
        <v>30.406921776000001</v>
      </c>
      <c r="D6377" s="24">
        <f t="shared" si="595"/>
        <v>0</v>
      </c>
      <c r="E6377" s="18">
        <f>IF(G6377&gt;=0.3,(バックデータ一覧!$C$10*(バックデータ一覧!$C$12*計算過程!L6377+バックデータ一覧!$C$13*LN(計算過程!G6377)+バックデータ一覧!$C$14)^バックデータ一覧!$C$11+バックデータ一覧!$E$10*(計算過程!G6377/(バックデータ一覧!$E$12*計算過程!L6377+バックデータ一覧!$E$13*LN(計算過程!G6377)+バックデータ一覧!$E$14))^バックデータ一覧!$E$11)*計算過程!$W$11*10^-3,0)</f>
        <v>0</v>
      </c>
      <c r="F6377" s="18">
        <f>IF(G6377&lt;0.3,(バックデータ一覧!$C$10*(バックデータ一覧!$C$12*計算過程!L6377+バックデータ一覧!$C$13*LN(0.3)+バックデータ一覧!$C$14)^バックデータ一覧!$C$11+バックデータ一覧!$E$10*(0.3/(バックデータ一覧!$E$12*計算過程!L6377+バックデータ一覧!$E$13*LN(0.3)+バックデータ一覧!$E$14))^バックデータ一覧!$E$11)*計算過程!$W$11*計算過程!G6377/0.3*10^-3,0)</f>
        <v>0</v>
      </c>
      <c r="G6377" s="18">
        <f t="shared" si="596"/>
        <v>0</v>
      </c>
      <c r="H6377" s="18">
        <f t="shared" si="597"/>
        <v>0</v>
      </c>
      <c r="I6377" s="24">
        <v>0</v>
      </c>
      <c r="J6377" s="24">
        <v>0</v>
      </c>
      <c r="K6377" s="24">
        <v>0</v>
      </c>
      <c r="L6377" s="14">
        <f>貼り付けシート!C6377</f>
        <v>26.7</v>
      </c>
      <c r="M6377" s="14">
        <f>貼り付けシート!D6377</f>
        <v>18.899999999999999</v>
      </c>
      <c r="N6377" s="18">
        <f>貼り付けシート!E6377</f>
        <v>85.183007375664417</v>
      </c>
      <c r="O6377" s="18">
        <f>貼り付けシート!F6377</f>
        <v>0</v>
      </c>
      <c r="P6377" s="19">
        <f t="shared" si="598"/>
        <v>0</v>
      </c>
      <c r="Q6377" s="19">
        <f t="shared" si="599"/>
        <v>0</v>
      </c>
    </row>
    <row r="6378" spans="1:17">
      <c r="A6378" s="38">
        <v>41905</v>
      </c>
      <c r="B6378" s="49" t="s">
        <v>161</v>
      </c>
      <c r="C6378" s="24">
        <f t="shared" si="594"/>
        <v>30.406921776000001</v>
      </c>
      <c r="D6378" s="24">
        <f t="shared" si="595"/>
        <v>0</v>
      </c>
      <c r="E6378" s="18">
        <f>IF(G6378&gt;=0.3,(バックデータ一覧!$C$10*(バックデータ一覧!$C$12*計算過程!L6378+バックデータ一覧!$C$13*LN(計算過程!G6378)+バックデータ一覧!$C$14)^バックデータ一覧!$C$11+バックデータ一覧!$E$10*(計算過程!G6378/(バックデータ一覧!$E$12*計算過程!L6378+バックデータ一覧!$E$13*LN(計算過程!G6378)+バックデータ一覧!$E$14))^バックデータ一覧!$E$11)*計算過程!$W$11*10^-3,0)</f>
        <v>0</v>
      </c>
      <c r="F6378" s="18">
        <f>IF(G6378&lt;0.3,(バックデータ一覧!$C$10*(バックデータ一覧!$C$12*計算過程!L6378+バックデータ一覧!$C$13*LN(0.3)+バックデータ一覧!$C$14)^バックデータ一覧!$C$11+バックデータ一覧!$E$10*(0.3/(バックデータ一覧!$E$12*計算過程!L6378+バックデータ一覧!$E$13*LN(0.3)+バックデータ一覧!$E$14))^バックデータ一覧!$E$11)*計算過程!$W$11*計算過程!G6378/0.3*10^-3,0)</f>
        <v>0</v>
      </c>
      <c r="G6378" s="18">
        <f t="shared" si="596"/>
        <v>0</v>
      </c>
      <c r="H6378" s="18">
        <f t="shared" si="597"/>
        <v>0</v>
      </c>
      <c r="I6378" s="24">
        <v>0</v>
      </c>
      <c r="J6378" s="24">
        <v>0</v>
      </c>
      <c r="K6378" s="24">
        <v>0</v>
      </c>
      <c r="L6378" s="14">
        <f>貼り付けシート!C6378</f>
        <v>27.8</v>
      </c>
      <c r="M6378" s="14">
        <f>貼り付けシート!D6378</f>
        <v>17.5</v>
      </c>
      <c r="N6378" s="18">
        <f>貼り付けシート!E6378</f>
        <v>74.110846209097659</v>
      </c>
      <c r="O6378" s="18">
        <f>貼り付けシート!F6378</f>
        <v>0</v>
      </c>
      <c r="P6378" s="19">
        <f t="shared" si="598"/>
        <v>0</v>
      </c>
      <c r="Q6378" s="19">
        <f t="shared" si="599"/>
        <v>0</v>
      </c>
    </row>
    <row r="6379" spans="1:17">
      <c r="A6379" s="38">
        <v>41905</v>
      </c>
      <c r="B6379" s="49" t="s">
        <v>162</v>
      </c>
      <c r="C6379" s="24">
        <f t="shared" si="594"/>
        <v>30.406921776000001</v>
      </c>
      <c r="D6379" s="24">
        <f t="shared" si="595"/>
        <v>0</v>
      </c>
      <c r="E6379" s="18">
        <f>IF(G6379&gt;=0.3,(バックデータ一覧!$C$10*(バックデータ一覧!$C$12*計算過程!L6379+バックデータ一覧!$C$13*LN(計算過程!G6379)+バックデータ一覧!$C$14)^バックデータ一覧!$C$11+バックデータ一覧!$E$10*(計算過程!G6379/(バックデータ一覧!$E$12*計算過程!L6379+バックデータ一覧!$E$13*LN(計算過程!G6379)+バックデータ一覧!$E$14))^バックデータ一覧!$E$11)*計算過程!$W$11*10^-3,0)</f>
        <v>0</v>
      </c>
      <c r="F6379" s="18">
        <f>IF(G6379&lt;0.3,(バックデータ一覧!$C$10*(バックデータ一覧!$C$12*計算過程!L6379+バックデータ一覧!$C$13*LN(0.3)+バックデータ一覧!$C$14)^バックデータ一覧!$C$11+バックデータ一覧!$E$10*(0.3/(バックデータ一覧!$E$12*計算過程!L6379+バックデータ一覧!$E$13*LN(0.3)+バックデータ一覧!$E$14))^バックデータ一覧!$E$11)*計算過程!$W$11*計算過程!G6379/0.3*10^-3,0)</f>
        <v>0</v>
      </c>
      <c r="G6379" s="18">
        <f t="shared" si="596"/>
        <v>0</v>
      </c>
      <c r="H6379" s="18">
        <f t="shared" si="597"/>
        <v>0</v>
      </c>
      <c r="I6379" s="24">
        <v>0</v>
      </c>
      <c r="J6379" s="24">
        <v>0</v>
      </c>
      <c r="K6379" s="24">
        <v>0</v>
      </c>
      <c r="L6379" s="14">
        <f>貼り付けシート!C6379</f>
        <v>25.6</v>
      </c>
      <c r="M6379" s="14">
        <f>貼り付けシート!D6379</f>
        <v>17.7</v>
      </c>
      <c r="N6379" s="18">
        <f>貼り付けシート!E6379</f>
        <v>85.292296472233247</v>
      </c>
      <c r="O6379" s="18">
        <f>貼り付けシート!F6379</f>
        <v>0</v>
      </c>
      <c r="P6379" s="19">
        <f t="shared" si="598"/>
        <v>0</v>
      </c>
      <c r="Q6379" s="19">
        <f t="shared" si="599"/>
        <v>0</v>
      </c>
    </row>
    <row r="6380" spans="1:17">
      <c r="A6380" s="38">
        <v>41905</v>
      </c>
      <c r="B6380" s="49" t="s">
        <v>163</v>
      </c>
      <c r="C6380" s="24">
        <f t="shared" si="594"/>
        <v>30.406921776000001</v>
      </c>
      <c r="D6380" s="24">
        <f t="shared" si="595"/>
        <v>0</v>
      </c>
      <c r="E6380" s="18">
        <f>IF(G6380&gt;=0.3,(バックデータ一覧!$C$10*(バックデータ一覧!$C$12*計算過程!L6380+バックデータ一覧!$C$13*LN(計算過程!G6380)+バックデータ一覧!$C$14)^バックデータ一覧!$C$11+バックデータ一覧!$E$10*(計算過程!G6380/(バックデータ一覧!$E$12*計算過程!L6380+バックデータ一覧!$E$13*LN(計算過程!G6380)+バックデータ一覧!$E$14))^バックデータ一覧!$E$11)*計算過程!$W$11*10^-3,0)</f>
        <v>0</v>
      </c>
      <c r="F6380" s="18">
        <f>IF(G6380&lt;0.3,(バックデータ一覧!$C$10*(バックデータ一覧!$C$12*計算過程!L6380+バックデータ一覧!$C$13*LN(0.3)+バックデータ一覧!$C$14)^バックデータ一覧!$C$11+バックデータ一覧!$E$10*(0.3/(バックデータ一覧!$E$12*計算過程!L6380+バックデータ一覧!$E$13*LN(0.3)+バックデータ一覧!$E$14))^バックデータ一覧!$E$11)*計算過程!$W$11*計算過程!G6380/0.3*10^-3,0)</f>
        <v>0</v>
      </c>
      <c r="G6380" s="18">
        <f t="shared" si="596"/>
        <v>0</v>
      </c>
      <c r="H6380" s="18">
        <f t="shared" si="597"/>
        <v>0</v>
      </c>
      <c r="I6380" s="24">
        <v>0</v>
      </c>
      <c r="J6380" s="24">
        <v>0</v>
      </c>
      <c r="K6380" s="24">
        <v>0</v>
      </c>
      <c r="L6380" s="14">
        <f>貼り付けシート!C6380</f>
        <v>25.9</v>
      </c>
      <c r="M6380" s="14">
        <f>貼り付けシート!D6380</f>
        <v>17.8</v>
      </c>
      <c r="N6380" s="18">
        <f>貼り付けシート!E6380</f>
        <v>84.249198791257598</v>
      </c>
      <c r="O6380" s="18">
        <f>貼り付けシート!F6380</f>
        <v>0</v>
      </c>
      <c r="P6380" s="19">
        <f t="shared" si="598"/>
        <v>0</v>
      </c>
      <c r="Q6380" s="19">
        <f t="shared" si="599"/>
        <v>0</v>
      </c>
    </row>
    <row r="6381" spans="1:17">
      <c r="A6381" s="38">
        <v>41905</v>
      </c>
      <c r="B6381" s="49" t="s">
        <v>164</v>
      </c>
      <c r="C6381" s="24">
        <f t="shared" si="594"/>
        <v>30.406921776000001</v>
      </c>
      <c r="D6381" s="24">
        <f t="shared" si="595"/>
        <v>0</v>
      </c>
      <c r="E6381" s="18">
        <f>IF(G6381&gt;=0.3,(バックデータ一覧!$C$10*(バックデータ一覧!$C$12*計算過程!L6381+バックデータ一覧!$C$13*LN(計算過程!G6381)+バックデータ一覧!$C$14)^バックデータ一覧!$C$11+バックデータ一覧!$E$10*(計算過程!G6381/(バックデータ一覧!$E$12*計算過程!L6381+バックデータ一覧!$E$13*LN(計算過程!G6381)+バックデータ一覧!$E$14))^バックデータ一覧!$E$11)*計算過程!$W$11*10^-3,0)</f>
        <v>0</v>
      </c>
      <c r="F6381" s="18">
        <f>IF(G6381&lt;0.3,(バックデータ一覧!$C$10*(バックデータ一覧!$C$12*計算過程!L6381+バックデータ一覧!$C$13*LN(0.3)+バックデータ一覧!$C$14)^バックデータ一覧!$C$11+バックデータ一覧!$E$10*(0.3/(バックデータ一覧!$E$12*計算過程!L6381+バックデータ一覧!$E$13*LN(0.3)+バックデータ一覧!$E$14))^バックデータ一覧!$E$11)*計算過程!$W$11*計算過程!G6381/0.3*10^-3,0)</f>
        <v>0</v>
      </c>
      <c r="G6381" s="18">
        <f t="shared" si="596"/>
        <v>0</v>
      </c>
      <c r="H6381" s="18">
        <f t="shared" si="597"/>
        <v>0</v>
      </c>
      <c r="I6381" s="24">
        <v>0</v>
      </c>
      <c r="J6381" s="24">
        <v>0</v>
      </c>
      <c r="K6381" s="24">
        <v>0</v>
      </c>
      <c r="L6381" s="14">
        <f>貼り付けシート!C6381</f>
        <v>24.6</v>
      </c>
      <c r="M6381" s="14">
        <f>貼り付けシート!D6381</f>
        <v>17.7</v>
      </c>
      <c r="N6381" s="18">
        <f>貼り付けシート!E6381</f>
        <v>90.527470162116273</v>
      </c>
      <c r="O6381" s="18">
        <f>貼り付けシート!F6381</f>
        <v>0</v>
      </c>
      <c r="P6381" s="19">
        <f t="shared" si="598"/>
        <v>0</v>
      </c>
      <c r="Q6381" s="19">
        <f t="shared" si="599"/>
        <v>0</v>
      </c>
    </row>
    <row r="6382" spans="1:17">
      <c r="A6382" s="38">
        <v>41905</v>
      </c>
      <c r="B6382" s="49" t="s">
        <v>165</v>
      </c>
      <c r="C6382" s="24">
        <f t="shared" si="594"/>
        <v>30.406921776000001</v>
      </c>
      <c r="D6382" s="24">
        <f t="shared" si="595"/>
        <v>0</v>
      </c>
      <c r="E6382" s="18">
        <f>IF(G6382&gt;=0.3,(バックデータ一覧!$C$10*(バックデータ一覧!$C$12*計算過程!L6382+バックデータ一覧!$C$13*LN(計算過程!G6382)+バックデータ一覧!$C$14)^バックデータ一覧!$C$11+バックデータ一覧!$E$10*(計算過程!G6382/(バックデータ一覧!$E$12*計算過程!L6382+バックデータ一覧!$E$13*LN(計算過程!G6382)+バックデータ一覧!$E$14))^バックデータ一覧!$E$11)*計算過程!$W$11*10^-3,0)</f>
        <v>0</v>
      </c>
      <c r="F6382" s="18">
        <f>IF(G6382&lt;0.3,(バックデータ一覧!$C$10*(バックデータ一覧!$C$12*計算過程!L6382+バックデータ一覧!$C$13*LN(0.3)+バックデータ一覧!$C$14)^バックデータ一覧!$C$11+バックデータ一覧!$E$10*(0.3/(バックデータ一覧!$E$12*計算過程!L6382+バックデータ一覧!$E$13*LN(0.3)+バックデータ一覧!$E$14))^バックデータ一覧!$E$11)*計算過程!$W$11*計算過程!G6382/0.3*10^-3,0)</f>
        <v>0</v>
      </c>
      <c r="G6382" s="18">
        <f t="shared" si="596"/>
        <v>0</v>
      </c>
      <c r="H6382" s="18">
        <f t="shared" si="597"/>
        <v>0</v>
      </c>
      <c r="I6382" s="24">
        <v>0</v>
      </c>
      <c r="J6382" s="24">
        <v>0</v>
      </c>
      <c r="K6382" s="24">
        <v>0</v>
      </c>
      <c r="L6382" s="14">
        <f>貼り付けシート!C6382</f>
        <v>24.5</v>
      </c>
      <c r="M6382" s="14">
        <f>貼り付けシート!D6382</f>
        <v>17.8</v>
      </c>
      <c r="N6382" s="18">
        <f>貼り付けシート!E6382</f>
        <v>91.570829176413653</v>
      </c>
      <c r="O6382" s="18">
        <f>貼り付けシート!F6382</f>
        <v>0</v>
      </c>
      <c r="P6382" s="19">
        <f t="shared" si="598"/>
        <v>0</v>
      </c>
      <c r="Q6382" s="19">
        <f t="shared" si="599"/>
        <v>0</v>
      </c>
    </row>
    <row r="6383" spans="1:17">
      <c r="A6383" s="38">
        <v>41905</v>
      </c>
      <c r="B6383" s="49" t="s">
        <v>166</v>
      </c>
      <c r="C6383" s="24">
        <f t="shared" si="594"/>
        <v>30.406921776000001</v>
      </c>
      <c r="D6383" s="24">
        <f t="shared" si="595"/>
        <v>0</v>
      </c>
      <c r="E6383" s="18">
        <f>IF(G6383&gt;=0.3,(バックデータ一覧!$C$10*(バックデータ一覧!$C$12*計算過程!L6383+バックデータ一覧!$C$13*LN(計算過程!G6383)+バックデータ一覧!$C$14)^バックデータ一覧!$C$11+バックデータ一覧!$E$10*(計算過程!G6383/(バックデータ一覧!$E$12*計算過程!L6383+バックデータ一覧!$E$13*LN(計算過程!G6383)+バックデータ一覧!$E$14))^バックデータ一覧!$E$11)*計算過程!$W$11*10^-3,0)</f>
        <v>0</v>
      </c>
      <c r="F6383" s="18">
        <f>IF(G6383&lt;0.3,(バックデータ一覧!$C$10*(バックデータ一覧!$C$12*計算過程!L6383+バックデータ一覧!$C$13*LN(0.3)+バックデータ一覧!$C$14)^バックデータ一覧!$C$11+バックデータ一覧!$E$10*(0.3/(バックデータ一覧!$E$12*計算過程!L6383+バックデータ一覧!$E$13*LN(0.3)+バックデータ一覧!$E$14))^バックデータ一覧!$E$11)*計算過程!$W$11*計算過程!G6383/0.3*10^-3,0)</f>
        <v>0</v>
      </c>
      <c r="G6383" s="18">
        <f t="shared" si="596"/>
        <v>0</v>
      </c>
      <c r="H6383" s="18">
        <f t="shared" si="597"/>
        <v>0</v>
      </c>
      <c r="I6383" s="24">
        <v>0</v>
      </c>
      <c r="J6383" s="24">
        <v>0</v>
      </c>
      <c r="K6383" s="24">
        <v>0</v>
      </c>
      <c r="L6383" s="14">
        <f>貼り付けシート!C6383</f>
        <v>23.6</v>
      </c>
      <c r="M6383" s="14">
        <f>貼り付けシート!D6383</f>
        <v>16.899999999999999</v>
      </c>
      <c r="N6383" s="18">
        <f>貼り付けシート!E6383</f>
        <v>91.897953882516816</v>
      </c>
      <c r="O6383" s="18">
        <f>貼り付けシート!F6383</f>
        <v>0</v>
      </c>
      <c r="P6383" s="19">
        <f t="shared" si="598"/>
        <v>0</v>
      </c>
      <c r="Q6383" s="19">
        <f t="shared" si="599"/>
        <v>0</v>
      </c>
    </row>
    <row r="6384" spans="1:17">
      <c r="A6384" s="38">
        <v>41905</v>
      </c>
      <c r="B6384" s="49" t="s">
        <v>167</v>
      </c>
      <c r="C6384" s="24">
        <f t="shared" si="594"/>
        <v>30.406921776000001</v>
      </c>
      <c r="D6384" s="24">
        <f t="shared" si="595"/>
        <v>0</v>
      </c>
      <c r="E6384" s="18">
        <f>IF(G6384&gt;=0.3,(バックデータ一覧!$C$10*(バックデータ一覧!$C$12*計算過程!L6384+バックデータ一覧!$C$13*LN(計算過程!G6384)+バックデータ一覧!$C$14)^バックデータ一覧!$C$11+バックデータ一覧!$E$10*(計算過程!G6384/(バックデータ一覧!$E$12*計算過程!L6384+バックデータ一覧!$E$13*LN(計算過程!G6384)+バックデータ一覧!$E$14))^バックデータ一覧!$E$11)*計算過程!$W$11*10^-3,0)</f>
        <v>0</v>
      </c>
      <c r="F6384" s="18">
        <f>IF(G6384&lt;0.3,(バックデータ一覧!$C$10*(バックデータ一覧!$C$12*計算過程!L6384+バックデータ一覧!$C$13*LN(0.3)+バックデータ一覧!$C$14)^バックデータ一覧!$C$11+バックデータ一覧!$E$10*(0.3/(バックデータ一覧!$E$12*計算過程!L6384+バックデータ一覧!$E$13*LN(0.3)+バックデータ一覧!$E$14))^バックデータ一覧!$E$11)*計算過程!$W$11*計算過程!G6384/0.3*10^-3,0)</f>
        <v>0</v>
      </c>
      <c r="G6384" s="18">
        <f t="shared" si="596"/>
        <v>0</v>
      </c>
      <c r="H6384" s="18">
        <f t="shared" si="597"/>
        <v>0</v>
      </c>
      <c r="I6384" s="24">
        <v>0</v>
      </c>
      <c r="J6384" s="24">
        <v>0</v>
      </c>
      <c r="K6384" s="24">
        <v>0</v>
      </c>
      <c r="L6384" s="14">
        <f>貼り付けシート!C6384</f>
        <v>23.8</v>
      </c>
      <c r="M6384" s="14">
        <f>貼り付けシート!D6384</f>
        <v>17.2</v>
      </c>
      <c r="N6384" s="18">
        <f>貼り付けシート!E6384</f>
        <v>92.366408028223404</v>
      </c>
      <c r="O6384" s="18">
        <f>貼り付けシート!F6384</f>
        <v>0</v>
      </c>
      <c r="P6384" s="19">
        <f t="shared" si="598"/>
        <v>0</v>
      </c>
      <c r="Q6384" s="19">
        <f t="shared" si="599"/>
        <v>0</v>
      </c>
    </row>
    <row r="6385" spans="1:17">
      <c r="A6385" s="38">
        <v>41905</v>
      </c>
      <c r="B6385" s="49" t="s">
        <v>168</v>
      </c>
      <c r="C6385" s="24">
        <f t="shared" si="594"/>
        <v>30.406921776000001</v>
      </c>
      <c r="D6385" s="24">
        <f t="shared" si="595"/>
        <v>0</v>
      </c>
      <c r="E6385" s="18">
        <f>IF(G6385&gt;=0.3,(バックデータ一覧!$C$10*(バックデータ一覧!$C$12*計算過程!L6385+バックデータ一覧!$C$13*LN(計算過程!G6385)+バックデータ一覧!$C$14)^バックデータ一覧!$C$11+バックデータ一覧!$E$10*(計算過程!G6385/(バックデータ一覧!$E$12*計算過程!L6385+バックデータ一覧!$E$13*LN(計算過程!G6385)+バックデータ一覧!$E$14))^バックデータ一覧!$E$11)*計算過程!$W$11*10^-3,0)</f>
        <v>0</v>
      </c>
      <c r="F6385" s="18">
        <f>IF(G6385&lt;0.3,(バックデータ一覧!$C$10*(バックデータ一覧!$C$12*計算過程!L6385+バックデータ一覧!$C$13*LN(0.3)+バックデータ一覧!$C$14)^バックデータ一覧!$C$11+バックデータ一覧!$E$10*(0.3/(バックデータ一覧!$E$12*計算過程!L6385+バックデータ一覧!$E$13*LN(0.3)+バックデータ一覧!$E$14))^バックデータ一覧!$E$11)*計算過程!$W$11*計算過程!G6385/0.3*10^-3,0)</f>
        <v>0</v>
      </c>
      <c r="G6385" s="18">
        <f t="shared" si="596"/>
        <v>0</v>
      </c>
      <c r="H6385" s="18">
        <f t="shared" si="597"/>
        <v>0</v>
      </c>
      <c r="I6385" s="24">
        <v>0</v>
      </c>
      <c r="J6385" s="24">
        <v>0</v>
      </c>
      <c r="K6385" s="24">
        <v>0</v>
      </c>
      <c r="L6385" s="14">
        <f>貼り付けシート!C6385</f>
        <v>24</v>
      </c>
      <c r="M6385" s="14">
        <f>貼り付けシート!D6385</f>
        <v>17.2</v>
      </c>
      <c r="N6385" s="18">
        <f>貼り付けシート!E6385</f>
        <v>91.262506147898904</v>
      </c>
      <c r="O6385" s="18">
        <f>貼り付けシート!F6385</f>
        <v>0</v>
      </c>
      <c r="P6385" s="19">
        <f t="shared" si="598"/>
        <v>0</v>
      </c>
      <c r="Q6385" s="19">
        <f t="shared" si="599"/>
        <v>0</v>
      </c>
    </row>
    <row r="6386" spans="1:17">
      <c r="A6386" s="38">
        <v>41905</v>
      </c>
      <c r="B6386" s="49" t="s">
        <v>169</v>
      </c>
      <c r="C6386" s="24">
        <f t="shared" si="594"/>
        <v>30.406921776000001</v>
      </c>
      <c r="D6386" s="24">
        <f t="shared" si="595"/>
        <v>0</v>
      </c>
      <c r="E6386" s="18">
        <f>IF(G6386&gt;=0.3,(バックデータ一覧!$C$10*(バックデータ一覧!$C$12*計算過程!L6386+バックデータ一覧!$C$13*LN(計算過程!G6386)+バックデータ一覧!$C$14)^バックデータ一覧!$C$11+バックデータ一覧!$E$10*(計算過程!G6386/(バックデータ一覧!$E$12*計算過程!L6386+バックデータ一覧!$E$13*LN(計算過程!G6386)+バックデータ一覧!$E$14))^バックデータ一覧!$E$11)*計算過程!$W$11*10^-3,0)</f>
        <v>0</v>
      </c>
      <c r="F6386" s="18">
        <f>IF(G6386&lt;0.3,(バックデータ一覧!$C$10*(バックデータ一覧!$C$12*計算過程!L6386+バックデータ一覧!$C$13*LN(0.3)+バックデータ一覧!$C$14)^バックデータ一覧!$C$11+バックデータ一覧!$E$10*(0.3/(バックデータ一覧!$E$12*計算過程!L6386+バックデータ一覧!$E$13*LN(0.3)+バックデータ一覧!$E$14))^バックデータ一覧!$E$11)*計算過程!$W$11*計算過程!G6386/0.3*10^-3,0)</f>
        <v>0</v>
      </c>
      <c r="G6386" s="18">
        <f t="shared" si="596"/>
        <v>0</v>
      </c>
      <c r="H6386" s="18">
        <f t="shared" si="597"/>
        <v>0</v>
      </c>
      <c r="I6386" s="24">
        <v>0</v>
      </c>
      <c r="J6386" s="24">
        <v>0</v>
      </c>
      <c r="K6386" s="24">
        <v>0</v>
      </c>
      <c r="L6386" s="14">
        <f>貼り付けシート!C6386</f>
        <v>24.2</v>
      </c>
      <c r="M6386" s="14">
        <f>貼り付けシート!D6386</f>
        <v>17.100000000000001</v>
      </c>
      <c r="N6386" s="18">
        <f>貼り付けシート!E6386</f>
        <v>89.663215290034586</v>
      </c>
      <c r="O6386" s="18">
        <f>貼り付けシート!F6386</f>
        <v>0</v>
      </c>
      <c r="P6386" s="19">
        <f t="shared" si="598"/>
        <v>0</v>
      </c>
      <c r="Q6386" s="19">
        <f t="shared" si="599"/>
        <v>0</v>
      </c>
    </row>
    <row r="6387" spans="1:17">
      <c r="A6387" s="38">
        <v>41905</v>
      </c>
      <c r="B6387" s="49" t="s">
        <v>170</v>
      </c>
      <c r="C6387" s="24">
        <f t="shared" si="594"/>
        <v>30.406921776000001</v>
      </c>
      <c r="D6387" s="24">
        <f t="shared" si="595"/>
        <v>0</v>
      </c>
      <c r="E6387" s="18">
        <f>IF(G6387&gt;=0.3,(バックデータ一覧!$C$10*(バックデータ一覧!$C$12*計算過程!L6387+バックデータ一覧!$C$13*LN(計算過程!G6387)+バックデータ一覧!$C$14)^バックデータ一覧!$C$11+バックデータ一覧!$E$10*(計算過程!G6387/(バックデータ一覧!$E$12*計算過程!L6387+バックデータ一覧!$E$13*LN(計算過程!G6387)+バックデータ一覧!$E$14))^バックデータ一覧!$E$11)*計算過程!$W$11*10^-3,0)</f>
        <v>0</v>
      </c>
      <c r="F6387" s="18">
        <f>IF(G6387&lt;0.3,(バックデータ一覧!$C$10*(バックデータ一覧!$C$12*計算過程!L6387+バックデータ一覧!$C$13*LN(0.3)+バックデータ一覧!$C$14)^バックデータ一覧!$C$11+バックデータ一覧!$E$10*(0.3/(バックデータ一覧!$E$12*計算過程!L6387+バックデータ一覧!$E$13*LN(0.3)+バックデータ一覧!$E$14))^バックデータ一覧!$E$11)*計算過程!$W$11*計算過程!G6387/0.3*10^-3,0)</f>
        <v>0</v>
      </c>
      <c r="G6387" s="18">
        <f t="shared" si="596"/>
        <v>0</v>
      </c>
      <c r="H6387" s="18">
        <f t="shared" si="597"/>
        <v>0</v>
      </c>
      <c r="I6387" s="24">
        <v>0</v>
      </c>
      <c r="J6387" s="24">
        <v>0</v>
      </c>
      <c r="K6387" s="24">
        <v>0</v>
      </c>
      <c r="L6387" s="14">
        <f>貼り付けシート!C6387</f>
        <v>24.3</v>
      </c>
      <c r="M6387" s="14">
        <f>貼り付けシート!D6387</f>
        <v>17.5</v>
      </c>
      <c r="N6387" s="18">
        <f>貼り付けシート!E6387</f>
        <v>91.155032785938431</v>
      </c>
      <c r="O6387" s="18">
        <f>貼り付けシート!F6387</f>
        <v>0</v>
      </c>
      <c r="P6387" s="19">
        <f t="shared" si="598"/>
        <v>0</v>
      </c>
      <c r="Q6387" s="19">
        <f t="shared" si="599"/>
        <v>0</v>
      </c>
    </row>
    <row r="6388" spans="1:17">
      <c r="A6388" s="38">
        <v>41905</v>
      </c>
      <c r="B6388" s="49" t="s">
        <v>171</v>
      </c>
      <c r="C6388" s="24">
        <f t="shared" si="594"/>
        <v>30.406921776000001</v>
      </c>
      <c r="D6388" s="24">
        <f t="shared" si="595"/>
        <v>0</v>
      </c>
      <c r="E6388" s="18">
        <f>IF(G6388&gt;=0.3,(バックデータ一覧!$C$10*(バックデータ一覧!$C$12*計算過程!L6388+バックデータ一覧!$C$13*LN(計算過程!G6388)+バックデータ一覧!$C$14)^バックデータ一覧!$C$11+バックデータ一覧!$E$10*(計算過程!G6388/(バックデータ一覧!$E$12*計算過程!L6388+バックデータ一覧!$E$13*LN(計算過程!G6388)+バックデータ一覧!$E$14))^バックデータ一覧!$E$11)*計算過程!$W$11*10^-3,0)</f>
        <v>0</v>
      </c>
      <c r="F6388" s="18">
        <f>IF(G6388&lt;0.3,(バックデータ一覧!$C$10*(バックデータ一覧!$C$12*計算過程!L6388+バックデータ一覧!$C$13*LN(0.3)+バックデータ一覧!$C$14)^バックデータ一覧!$C$11+バックデータ一覧!$E$10*(0.3/(バックデータ一覧!$E$12*計算過程!L6388+バックデータ一覧!$E$13*LN(0.3)+バックデータ一覧!$E$14))^バックデータ一覧!$E$11)*計算過程!$W$11*計算過程!G6388/0.3*10^-3,0)</f>
        <v>0</v>
      </c>
      <c r="G6388" s="18">
        <f t="shared" si="596"/>
        <v>0</v>
      </c>
      <c r="H6388" s="18">
        <f t="shared" si="597"/>
        <v>0</v>
      </c>
      <c r="I6388" s="24">
        <v>0</v>
      </c>
      <c r="J6388" s="24">
        <v>0</v>
      </c>
      <c r="K6388" s="24">
        <v>0</v>
      </c>
      <c r="L6388" s="14">
        <f>貼り付けシート!C6388</f>
        <v>24.6</v>
      </c>
      <c r="M6388" s="14">
        <f>貼り付けシート!D6388</f>
        <v>17.5</v>
      </c>
      <c r="N6388" s="18">
        <f>貼り付けシート!E6388</f>
        <v>89.532552938811776</v>
      </c>
      <c r="O6388" s="18">
        <f>貼り付けシート!F6388</f>
        <v>0</v>
      </c>
      <c r="P6388" s="19">
        <f t="shared" si="598"/>
        <v>0</v>
      </c>
      <c r="Q6388" s="19">
        <f t="shared" si="599"/>
        <v>0</v>
      </c>
    </row>
    <row r="6389" spans="1:17">
      <c r="A6389" s="38">
        <v>41905</v>
      </c>
      <c r="B6389" s="49" t="s">
        <v>172</v>
      </c>
      <c r="C6389" s="24">
        <f t="shared" si="594"/>
        <v>30.406921776000001</v>
      </c>
      <c r="D6389" s="24">
        <f t="shared" si="595"/>
        <v>0</v>
      </c>
      <c r="E6389" s="18">
        <f>IF(G6389&gt;=0.3,(バックデータ一覧!$C$10*(バックデータ一覧!$C$12*計算過程!L6389+バックデータ一覧!$C$13*LN(計算過程!G6389)+バックデータ一覧!$C$14)^バックデータ一覧!$C$11+バックデータ一覧!$E$10*(計算過程!G6389/(バックデータ一覧!$E$12*計算過程!L6389+バックデータ一覧!$E$13*LN(計算過程!G6389)+バックデータ一覧!$E$14))^バックデータ一覧!$E$11)*計算過程!$W$11*10^-3,0)</f>
        <v>0</v>
      </c>
      <c r="F6389" s="18">
        <f>IF(G6389&lt;0.3,(バックデータ一覧!$C$10*(バックデータ一覧!$C$12*計算過程!L6389+バックデータ一覧!$C$13*LN(0.3)+バックデータ一覧!$C$14)^バックデータ一覧!$C$11+バックデータ一覧!$E$10*(0.3/(バックデータ一覧!$E$12*計算過程!L6389+バックデータ一覧!$E$13*LN(0.3)+バックデータ一覧!$E$14))^バックデータ一覧!$E$11)*計算過程!$W$11*計算過程!G6389/0.3*10^-3,0)</f>
        <v>0</v>
      </c>
      <c r="G6389" s="18">
        <f t="shared" si="596"/>
        <v>0</v>
      </c>
      <c r="H6389" s="18">
        <f t="shared" si="597"/>
        <v>0</v>
      </c>
      <c r="I6389" s="24">
        <v>0</v>
      </c>
      <c r="J6389" s="24">
        <v>0</v>
      </c>
      <c r="K6389" s="24">
        <v>0</v>
      </c>
      <c r="L6389" s="14">
        <f>貼り付けシート!C6389</f>
        <v>24.5</v>
      </c>
      <c r="M6389" s="14">
        <f>貼り付けシート!D6389</f>
        <v>17.3</v>
      </c>
      <c r="N6389" s="18">
        <f>貼り付けシート!E6389</f>
        <v>89.068221173465858</v>
      </c>
      <c r="O6389" s="18">
        <f>貼り付けシート!F6389</f>
        <v>0</v>
      </c>
      <c r="P6389" s="19">
        <f t="shared" si="598"/>
        <v>0</v>
      </c>
      <c r="Q6389" s="19">
        <f t="shared" si="599"/>
        <v>0</v>
      </c>
    </row>
    <row r="6390" spans="1:17">
      <c r="A6390" s="38">
        <v>41906</v>
      </c>
      <c r="B6390" s="49" t="s">
        <v>149</v>
      </c>
      <c r="C6390" s="24">
        <f t="shared" si="594"/>
        <v>30.406921776000001</v>
      </c>
      <c r="D6390" s="24">
        <f t="shared" si="595"/>
        <v>0</v>
      </c>
      <c r="E6390" s="18">
        <f>IF(G6390&gt;=0.3,(バックデータ一覧!$C$10*(バックデータ一覧!$C$12*計算過程!L6390+バックデータ一覧!$C$13*LN(計算過程!G6390)+バックデータ一覧!$C$14)^バックデータ一覧!$C$11+バックデータ一覧!$E$10*(計算過程!G6390/(バックデータ一覧!$E$12*計算過程!L6390+バックデータ一覧!$E$13*LN(計算過程!G6390)+バックデータ一覧!$E$14))^バックデータ一覧!$E$11)*計算過程!$W$11*10^-3,0)</f>
        <v>0</v>
      </c>
      <c r="F6390" s="18">
        <f>IF(G6390&lt;0.3,(バックデータ一覧!$C$10*(バックデータ一覧!$C$12*計算過程!L6390+バックデータ一覧!$C$13*LN(0.3)+バックデータ一覧!$C$14)^バックデータ一覧!$C$11+バックデータ一覧!$E$10*(0.3/(バックデータ一覧!$E$12*計算過程!L6390+バックデータ一覧!$E$13*LN(0.3)+バックデータ一覧!$E$14))^バックデータ一覧!$E$11)*計算過程!$W$11*計算過程!G6390/0.3*10^-3,0)</f>
        <v>0</v>
      </c>
      <c r="G6390" s="18">
        <f t="shared" si="596"/>
        <v>0</v>
      </c>
      <c r="H6390" s="18">
        <f t="shared" si="597"/>
        <v>0</v>
      </c>
      <c r="I6390" s="24">
        <v>0</v>
      </c>
      <c r="J6390" s="24">
        <v>0</v>
      </c>
      <c r="K6390" s="24">
        <v>0</v>
      </c>
      <c r="L6390" s="14">
        <f>貼り付けシート!C6390</f>
        <v>25.1</v>
      </c>
      <c r="M6390" s="14">
        <f>貼り付けシート!D6390</f>
        <v>17.5</v>
      </c>
      <c r="N6390" s="18">
        <f>貼り付けシート!E6390</f>
        <v>86.900257552768309</v>
      </c>
      <c r="O6390" s="18">
        <f>貼り付けシート!F6390</f>
        <v>0</v>
      </c>
      <c r="P6390" s="19">
        <f t="shared" si="598"/>
        <v>0</v>
      </c>
      <c r="Q6390" s="19">
        <f t="shared" si="599"/>
        <v>0</v>
      </c>
    </row>
    <row r="6391" spans="1:17">
      <c r="A6391" s="38">
        <v>41906</v>
      </c>
      <c r="B6391" s="49" t="s">
        <v>150</v>
      </c>
      <c r="C6391" s="24">
        <f t="shared" si="594"/>
        <v>30.406921776000001</v>
      </c>
      <c r="D6391" s="24">
        <f t="shared" si="595"/>
        <v>0</v>
      </c>
      <c r="E6391" s="18">
        <f>IF(G6391&gt;=0.3,(バックデータ一覧!$C$10*(バックデータ一覧!$C$12*計算過程!L6391+バックデータ一覧!$C$13*LN(計算過程!G6391)+バックデータ一覧!$C$14)^バックデータ一覧!$C$11+バックデータ一覧!$E$10*(計算過程!G6391/(バックデータ一覧!$E$12*計算過程!L6391+バックデータ一覧!$E$13*LN(計算過程!G6391)+バックデータ一覧!$E$14))^バックデータ一覧!$E$11)*計算過程!$W$11*10^-3,0)</f>
        <v>0</v>
      </c>
      <c r="F6391" s="18">
        <f>IF(G6391&lt;0.3,(バックデータ一覧!$C$10*(バックデータ一覧!$C$12*計算過程!L6391+バックデータ一覧!$C$13*LN(0.3)+バックデータ一覧!$C$14)^バックデータ一覧!$C$11+バックデータ一覧!$E$10*(0.3/(バックデータ一覧!$E$12*計算過程!L6391+バックデータ一覧!$E$13*LN(0.3)+バックデータ一覧!$E$14))^バックデータ一覧!$E$11)*計算過程!$W$11*計算過程!G6391/0.3*10^-3,0)</f>
        <v>0</v>
      </c>
      <c r="G6391" s="18">
        <f t="shared" si="596"/>
        <v>0</v>
      </c>
      <c r="H6391" s="18">
        <f t="shared" si="597"/>
        <v>0</v>
      </c>
      <c r="I6391" s="24">
        <v>0</v>
      </c>
      <c r="J6391" s="24">
        <v>0</v>
      </c>
      <c r="K6391" s="24">
        <v>0</v>
      </c>
      <c r="L6391" s="14">
        <f>貼り付けシート!C6391</f>
        <v>25.7</v>
      </c>
      <c r="M6391" s="14">
        <f>貼り付けシート!D6391</f>
        <v>17.3</v>
      </c>
      <c r="N6391" s="18">
        <f>貼り付けシート!E6391</f>
        <v>82.923579677840934</v>
      </c>
      <c r="O6391" s="18">
        <f>貼り付けシート!F6391</f>
        <v>0</v>
      </c>
      <c r="P6391" s="19">
        <f t="shared" si="598"/>
        <v>0</v>
      </c>
      <c r="Q6391" s="19">
        <f t="shared" si="599"/>
        <v>0</v>
      </c>
    </row>
    <row r="6392" spans="1:17">
      <c r="A6392" s="38">
        <v>41906</v>
      </c>
      <c r="B6392" s="49" t="s">
        <v>151</v>
      </c>
      <c r="C6392" s="24">
        <f t="shared" si="594"/>
        <v>30.406921776000001</v>
      </c>
      <c r="D6392" s="24">
        <f t="shared" si="595"/>
        <v>0</v>
      </c>
      <c r="E6392" s="18">
        <f>IF(G6392&gt;=0.3,(バックデータ一覧!$C$10*(バックデータ一覧!$C$12*計算過程!L6392+バックデータ一覧!$C$13*LN(計算過程!G6392)+バックデータ一覧!$C$14)^バックデータ一覧!$C$11+バックデータ一覧!$E$10*(計算過程!G6392/(バックデータ一覧!$E$12*計算過程!L6392+バックデータ一覧!$E$13*LN(計算過程!G6392)+バックデータ一覧!$E$14))^バックデータ一覧!$E$11)*計算過程!$W$11*10^-3,0)</f>
        <v>0</v>
      </c>
      <c r="F6392" s="18">
        <f>IF(G6392&lt;0.3,(バックデータ一覧!$C$10*(バックデータ一覧!$C$12*計算過程!L6392+バックデータ一覧!$C$13*LN(0.3)+バックデータ一覧!$C$14)^バックデータ一覧!$C$11+バックデータ一覧!$E$10*(0.3/(バックデータ一覧!$E$12*計算過程!L6392+バックデータ一覧!$E$13*LN(0.3)+バックデータ一覧!$E$14))^バックデータ一覧!$E$11)*計算過程!$W$11*計算過程!G6392/0.3*10^-3,0)</f>
        <v>0</v>
      </c>
      <c r="G6392" s="18">
        <f t="shared" si="596"/>
        <v>0</v>
      </c>
      <c r="H6392" s="18">
        <f t="shared" si="597"/>
        <v>0</v>
      </c>
      <c r="I6392" s="24">
        <v>0</v>
      </c>
      <c r="J6392" s="24">
        <v>0</v>
      </c>
      <c r="K6392" s="24">
        <v>0</v>
      </c>
      <c r="L6392" s="14">
        <f>貼り付けシート!C6392</f>
        <v>24.9</v>
      </c>
      <c r="M6392" s="14">
        <f>貼り付けシート!D6392</f>
        <v>17.399999999999999</v>
      </c>
      <c r="N6392" s="18">
        <f>貼り付けシート!E6392</f>
        <v>87.453706231425954</v>
      </c>
      <c r="O6392" s="18">
        <f>貼り付けシート!F6392</f>
        <v>0</v>
      </c>
      <c r="P6392" s="19">
        <f t="shared" si="598"/>
        <v>0</v>
      </c>
      <c r="Q6392" s="19">
        <f t="shared" si="599"/>
        <v>0</v>
      </c>
    </row>
    <row r="6393" spans="1:17">
      <c r="A6393" s="38">
        <v>41906</v>
      </c>
      <c r="B6393" s="49" t="s">
        <v>152</v>
      </c>
      <c r="C6393" s="24">
        <f t="shared" si="594"/>
        <v>30.406921776000001</v>
      </c>
      <c r="D6393" s="24">
        <f t="shared" si="595"/>
        <v>0</v>
      </c>
      <c r="E6393" s="18">
        <f>IF(G6393&gt;=0.3,(バックデータ一覧!$C$10*(バックデータ一覧!$C$12*計算過程!L6393+バックデータ一覧!$C$13*LN(計算過程!G6393)+バックデータ一覧!$C$14)^バックデータ一覧!$C$11+バックデータ一覧!$E$10*(計算過程!G6393/(バックデータ一覧!$E$12*計算過程!L6393+バックデータ一覧!$E$13*LN(計算過程!G6393)+バックデータ一覧!$E$14))^バックデータ一覧!$E$11)*計算過程!$W$11*10^-3,0)</f>
        <v>0</v>
      </c>
      <c r="F6393" s="18">
        <f>IF(G6393&lt;0.3,(バックデータ一覧!$C$10*(バックデータ一覧!$C$12*計算過程!L6393+バックデータ一覧!$C$13*LN(0.3)+バックデータ一覧!$C$14)^バックデータ一覧!$C$11+バックデータ一覧!$E$10*(0.3/(バックデータ一覧!$E$12*計算過程!L6393+バックデータ一覧!$E$13*LN(0.3)+バックデータ一覧!$E$14))^バックデータ一覧!$E$11)*計算過程!$W$11*計算過程!G6393/0.3*10^-3,0)</f>
        <v>0</v>
      </c>
      <c r="G6393" s="18">
        <f t="shared" si="596"/>
        <v>0</v>
      </c>
      <c r="H6393" s="18">
        <f t="shared" si="597"/>
        <v>0</v>
      </c>
      <c r="I6393" s="24">
        <v>0</v>
      </c>
      <c r="J6393" s="24">
        <v>0</v>
      </c>
      <c r="K6393" s="24">
        <v>0</v>
      </c>
      <c r="L6393" s="14">
        <f>貼り付けシート!C6393</f>
        <v>25.6</v>
      </c>
      <c r="M6393" s="14">
        <f>貼り付けシート!D6393</f>
        <v>17.600000000000001</v>
      </c>
      <c r="N6393" s="18">
        <f>貼り付けシート!E6393</f>
        <v>84.823679006464332</v>
      </c>
      <c r="O6393" s="18">
        <f>貼り付けシート!F6393</f>
        <v>0</v>
      </c>
      <c r="P6393" s="19">
        <f t="shared" si="598"/>
        <v>0</v>
      </c>
      <c r="Q6393" s="19">
        <f t="shared" si="599"/>
        <v>0</v>
      </c>
    </row>
    <row r="6394" spans="1:17">
      <c r="A6394" s="38">
        <v>41906</v>
      </c>
      <c r="B6394" s="49" t="s">
        <v>153</v>
      </c>
      <c r="C6394" s="24">
        <f t="shared" si="594"/>
        <v>30.406921776000001</v>
      </c>
      <c r="D6394" s="24">
        <f t="shared" si="595"/>
        <v>0</v>
      </c>
      <c r="E6394" s="18">
        <f>IF(G6394&gt;=0.3,(バックデータ一覧!$C$10*(バックデータ一覧!$C$12*計算過程!L6394+バックデータ一覧!$C$13*LN(計算過程!G6394)+バックデータ一覧!$C$14)^バックデータ一覧!$C$11+バックデータ一覧!$E$10*(計算過程!G6394/(バックデータ一覧!$E$12*計算過程!L6394+バックデータ一覧!$E$13*LN(計算過程!G6394)+バックデータ一覧!$E$14))^バックデータ一覧!$E$11)*計算過程!$W$11*10^-3,0)</f>
        <v>0</v>
      </c>
      <c r="F6394" s="18">
        <f>IF(G6394&lt;0.3,(バックデータ一覧!$C$10*(バックデータ一覧!$C$12*計算過程!L6394+バックデータ一覧!$C$13*LN(0.3)+バックデータ一覧!$C$14)^バックデータ一覧!$C$11+バックデータ一覧!$E$10*(0.3/(バックデータ一覧!$E$12*計算過程!L6394+バックデータ一覧!$E$13*LN(0.3)+バックデータ一覧!$E$14))^バックデータ一覧!$E$11)*計算過程!$W$11*計算過程!G6394/0.3*10^-3,0)</f>
        <v>0</v>
      </c>
      <c r="G6394" s="18">
        <f t="shared" si="596"/>
        <v>0</v>
      </c>
      <c r="H6394" s="18">
        <f t="shared" si="597"/>
        <v>0</v>
      </c>
      <c r="I6394" s="24">
        <v>0</v>
      </c>
      <c r="J6394" s="24">
        <v>0</v>
      </c>
      <c r="K6394" s="24">
        <v>0</v>
      </c>
      <c r="L6394" s="14">
        <f>貼り付けシート!C6394</f>
        <v>25.3</v>
      </c>
      <c r="M6394" s="14">
        <f>貼り付けシート!D6394</f>
        <v>17.5</v>
      </c>
      <c r="N6394" s="18">
        <f>貼り付けシート!E6394</f>
        <v>85.871866272538526</v>
      </c>
      <c r="O6394" s="18">
        <f>貼り付けシート!F6394</f>
        <v>0</v>
      </c>
      <c r="P6394" s="19">
        <f t="shared" si="598"/>
        <v>0</v>
      </c>
      <c r="Q6394" s="19">
        <f t="shared" si="599"/>
        <v>0</v>
      </c>
    </row>
    <row r="6395" spans="1:17">
      <c r="A6395" s="38">
        <v>41906</v>
      </c>
      <c r="B6395" s="49" t="s">
        <v>154</v>
      </c>
      <c r="C6395" s="24">
        <f t="shared" si="594"/>
        <v>30.406921776000001</v>
      </c>
      <c r="D6395" s="24">
        <f t="shared" si="595"/>
        <v>0</v>
      </c>
      <c r="E6395" s="18">
        <f>IF(G6395&gt;=0.3,(バックデータ一覧!$C$10*(バックデータ一覧!$C$12*計算過程!L6395+バックデータ一覧!$C$13*LN(計算過程!G6395)+バックデータ一覧!$C$14)^バックデータ一覧!$C$11+バックデータ一覧!$E$10*(計算過程!G6395/(バックデータ一覧!$E$12*計算過程!L6395+バックデータ一覧!$E$13*LN(計算過程!G6395)+バックデータ一覧!$E$14))^バックデータ一覧!$E$11)*計算過程!$W$11*10^-3,0)</f>
        <v>0</v>
      </c>
      <c r="F6395" s="18">
        <f>IF(G6395&lt;0.3,(バックデータ一覧!$C$10*(バックデータ一覧!$C$12*計算過程!L6395+バックデータ一覧!$C$13*LN(0.3)+バックデータ一覧!$C$14)^バックデータ一覧!$C$11+バックデータ一覧!$E$10*(0.3/(バックデータ一覧!$E$12*計算過程!L6395+バックデータ一覧!$E$13*LN(0.3)+バックデータ一覧!$E$14))^バックデータ一覧!$E$11)*計算過程!$W$11*計算過程!G6395/0.3*10^-3,0)</f>
        <v>0</v>
      </c>
      <c r="G6395" s="18">
        <f t="shared" si="596"/>
        <v>0</v>
      </c>
      <c r="H6395" s="18">
        <f t="shared" si="597"/>
        <v>0</v>
      </c>
      <c r="I6395" s="24">
        <v>0</v>
      </c>
      <c r="J6395" s="24">
        <v>0</v>
      </c>
      <c r="K6395" s="24">
        <v>0</v>
      </c>
      <c r="L6395" s="14">
        <f>貼り付けシート!C6395</f>
        <v>24.5</v>
      </c>
      <c r="M6395" s="14">
        <f>貼り付けシート!D6395</f>
        <v>17.399999999999999</v>
      </c>
      <c r="N6395" s="18">
        <f>貼り付けシート!E6395</f>
        <v>89.569055893605338</v>
      </c>
      <c r="O6395" s="18">
        <f>貼り付けシート!F6395</f>
        <v>0</v>
      </c>
      <c r="P6395" s="19">
        <f t="shared" si="598"/>
        <v>0</v>
      </c>
      <c r="Q6395" s="19">
        <f t="shared" si="599"/>
        <v>0</v>
      </c>
    </row>
    <row r="6396" spans="1:17">
      <c r="A6396" s="38">
        <v>41906</v>
      </c>
      <c r="B6396" s="49" t="s">
        <v>155</v>
      </c>
      <c r="C6396" s="24">
        <f t="shared" si="594"/>
        <v>30.406921776000001</v>
      </c>
      <c r="D6396" s="24">
        <f t="shared" si="595"/>
        <v>0</v>
      </c>
      <c r="E6396" s="18">
        <f>IF(G6396&gt;=0.3,(バックデータ一覧!$C$10*(バックデータ一覧!$C$12*計算過程!L6396+バックデータ一覧!$C$13*LN(計算過程!G6396)+バックデータ一覧!$C$14)^バックデータ一覧!$C$11+バックデータ一覧!$E$10*(計算過程!G6396/(バックデータ一覧!$E$12*計算過程!L6396+バックデータ一覧!$E$13*LN(計算過程!G6396)+バックデータ一覧!$E$14))^バックデータ一覧!$E$11)*計算過程!$W$11*10^-3,0)</f>
        <v>0</v>
      </c>
      <c r="F6396" s="18">
        <f>IF(G6396&lt;0.3,(バックデータ一覧!$C$10*(バックデータ一覧!$C$12*計算過程!L6396+バックデータ一覧!$C$13*LN(0.3)+バックデータ一覧!$C$14)^バックデータ一覧!$C$11+バックデータ一覧!$E$10*(0.3/(バックデータ一覧!$E$12*計算過程!L6396+バックデータ一覧!$E$13*LN(0.3)+バックデータ一覧!$E$14))^バックデータ一覧!$E$11)*計算過程!$W$11*計算過程!G6396/0.3*10^-3,0)</f>
        <v>0</v>
      </c>
      <c r="G6396" s="18">
        <f t="shared" si="596"/>
        <v>0</v>
      </c>
      <c r="H6396" s="18">
        <f t="shared" si="597"/>
        <v>0</v>
      </c>
      <c r="I6396" s="24">
        <v>0</v>
      </c>
      <c r="J6396" s="24">
        <v>0</v>
      </c>
      <c r="K6396" s="24">
        <v>0</v>
      </c>
      <c r="L6396" s="14">
        <f>貼り付けシート!C6396</f>
        <v>24.2</v>
      </c>
      <c r="M6396" s="14">
        <f>貼り付けシート!D6396</f>
        <v>17.5</v>
      </c>
      <c r="N6396" s="18">
        <f>貼り付けシート!E6396</f>
        <v>91.703205227729029</v>
      </c>
      <c r="O6396" s="18">
        <f>貼り付けシート!F6396</f>
        <v>0</v>
      </c>
      <c r="P6396" s="19">
        <f t="shared" si="598"/>
        <v>0</v>
      </c>
      <c r="Q6396" s="19">
        <f t="shared" si="599"/>
        <v>0</v>
      </c>
    </row>
    <row r="6397" spans="1:17">
      <c r="A6397" s="38">
        <v>41906</v>
      </c>
      <c r="B6397" s="49" t="s">
        <v>156</v>
      </c>
      <c r="C6397" s="24">
        <f t="shared" si="594"/>
        <v>30.406921776000001</v>
      </c>
      <c r="D6397" s="24">
        <f t="shared" si="595"/>
        <v>0</v>
      </c>
      <c r="E6397" s="18">
        <f>IF(G6397&gt;=0.3,(バックデータ一覧!$C$10*(バックデータ一覧!$C$12*計算過程!L6397+バックデータ一覧!$C$13*LN(計算過程!G6397)+バックデータ一覧!$C$14)^バックデータ一覧!$C$11+バックデータ一覧!$E$10*(計算過程!G6397/(バックデータ一覧!$E$12*計算過程!L6397+バックデータ一覧!$E$13*LN(計算過程!G6397)+バックデータ一覧!$E$14))^バックデータ一覧!$E$11)*計算過程!$W$11*10^-3,0)</f>
        <v>0</v>
      </c>
      <c r="F6397" s="18">
        <f>IF(G6397&lt;0.3,(バックデータ一覧!$C$10*(バックデータ一覧!$C$12*計算過程!L6397+バックデータ一覧!$C$13*LN(0.3)+バックデータ一覧!$C$14)^バックデータ一覧!$C$11+バックデータ一覧!$E$10*(0.3/(バックデータ一覧!$E$12*計算過程!L6397+バックデータ一覧!$E$13*LN(0.3)+バックデータ一覧!$E$14))^バックデータ一覧!$E$11)*計算過程!$W$11*計算過程!G6397/0.3*10^-3,0)</f>
        <v>0</v>
      </c>
      <c r="G6397" s="18">
        <f t="shared" si="596"/>
        <v>0</v>
      </c>
      <c r="H6397" s="18">
        <f t="shared" si="597"/>
        <v>0</v>
      </c>
      <c r="I6397" s="24">
        <v>0</v>
      </c>
      <c r="J6397" s="24">
        <v>0</v>
      </c>
      <c r="K6397" s="24">
        <v>0</v>
      </c>
      <c r="L6397" s="14">
        <f>貼り付けシート!C6397</f>
        <v>24.2</v>
      </c>
      <c r="M6397" s="14">
        <f>貼り付けシート!D6397</f>
        <v>17.100000000000001</v>
      </c>
      <c r="N6397" s="18">
        <f>貼り付けシート!E6397</f>
        <v>89.663215290034586</v>
      </c>
      <c r="O6397" s="18">
        <f>貼り付けシート!F6397</f>
        <v>0</v>
      </c>
      <c r="P6397" s="19">
        <f t="shared" si="598"/>
        <v>0</v>
      </c>
      <c r="Q6397" s="19">
        <f t="shared" si="599"/>
        <v>0</v>
      </c>
    </row>
    <row r="6398" spans="1:17">
      <c r="A6398" s="38">
        <v>41906</v>
      </c>
      <c r="B6398" s="49" t="s">
        <v>157</v>
      </c>
      <c r="C6398" s="24">
        <f t="shared" si="594"/>
        <v>30.406921776000001</v>
      </c>
      <c r="D6398" s="24">
        <f t="shared" si="595"/>
        <v>0</v>
      </c>
      <c r="E6398" s="18">
        <f>IF(G6398&gt;=0.3,(バックデータ一覧!$C$10*(バックデータ一覧!$C$12*計算過程!L6398+バックデータ一覧!$C$13*LN(計算過程!G6398)+バックデータ一覧!$C$14)^バックデータ一覧!$C$11+バックデータ一覧!$E$10*(計算過程!G6398/(バックデータ一覧!$E$12*計算過程!L6398+バックデータ一覧!$E$13*LN(計算過程!G6398)+バックデータ一覧!$E$14))^バックデータ一覧!$E$11)*計算過程!$W$11*10^-3,0)</f>
        <v>0</v>
      </c>
      <c r="F6398" s="18">
        <f>IF(G6398&lt;0.3,(バックデータ一覧!$C$10*(バックデータ一覧!$C$12*計算過程!L6398+バックデータ一覧!$C$13*LN(0.3)+バックデータ一覧!$C$14)^バックデータ一覧!$C$11+バックデータ一覧!$E$10*(0.3/(バックデータ一覧!$E$12*計算過程!L6398+バックデータ一覧!$E$13*LN(0.3)+バックデータ一覧!$E$14))^バックデータ一覧!$E$11)*計算過程!$W$11*計算過程!G6398/0.3*10^-3,0)</f>
        <v>0</v>
      </c>
      <c r="G6398" s="18">
        <f t="shared" si="596"/>
        <v>0</v>
      </c>
      <c r="H6398" s="18">
        <f t="shared" si="597"/>
        <v>0</v>
      </c>
      <c r="I6398" s="24">
        <v>0</v>
      </c>
      <c r="J6398" s="24">
        <v>0</v>
      </c>
      <c r="K6398" s="24">
        <v>0</v>
      </c>
      <c r="L6398" s="14">
        <f>貼り付けシート!C6398</f>
        <v>24.8</v>
      </c>
      <c r="M6398" s="14">
        <f>貼り付けシート!D6398</f>
        <v>17.899999999999999</v>
      </c>
      <c r="N6398" s="18">
        <f>貼り付けシート!E6398</f>
        <v>90.43457513804222</v>
      </c>
      <c r="O6398" s="18">
        <f>貼り付けシート!F6398</f>
        <v>0</v>
      </c>
      <c r="P6398" s="19">
        <f t="shared" si="598"/>
        <v>0</v>
      </c>
      <c r="Q6398" s="19">
        <f t="shared" si="599"/>
        <v>0</v>
      </c>
    </row>
    <row r="6399" spans="1:17">
      <c r="A6399" s="38">
        <v>41906</v>
      </c>
      <c r="B6399" s="49" t="s">
        <v>158</v>
      </c>
      <c r="C6399" s="24">
        <f t="shared" si="594"/>
        <v>30.406921776000001</v>
      </c>
      <c r="D6399" s="24">
        <f t="shared" si="595"/>
        <v>0</v>
      </c>
      <c r="E6399" s="18">
        <f>IF(G6399&gt;=0.3,(バックデータ一覧!$C$10*(バックデータ一覧!$C$12*計算過程!L6399+バックデータ一覧!$C$13*LN(計算過程!G6399)+バックデータ一覧!$C$14)^バックデータ一覧!$C$11+バックデータ一覧!$E$10*(計算過程!G6399/(バックデータ一覧!$E$12*計算過程!L6399+バックデータ一覧!$E$13*LN(計算過程!G6399)+バックデータ一覧!$E$14))^バックデータ一覧!$E$11)*計算過程!$W$11*10^-3,0)</f>
        <v>0</v>
      </c>
      <c r="F6399" s="18">
        <f>IF(G6399&lt;0.3,(バックデータ一覧!$C$10*(バックデータ一覧!$C$12*計算過程!L6399+バックデータ一覧!$C$13*LN(0.3)+バックデータ一覧!$C$14)^バックデータ一覧!$C$11+バックデータ一覧!$E$10*(0.3/(バックデータ一覧!$E$12*計算過程!L6399+バックデータ一覧!$E$13*LN(0.3)+バックデータ一覧!$E$14))^バックデータ一覧!$E$11)*計算過程!$W$11*計算過程!G6399/0.3*10^-3,0)</f>
        <v>0</v>
      </c>
      <c r="G6399" s="18">
        <f t="shared" si="596"/>
        <v>0</v>
      </c>
      <c r="H6399" s="18">
        <f t="shared" si="597"/>
        <v>0</v>
      </c>
      <c r="I6399" s="24">
        <v>0</v>
      </c>
      <c r="J6399" s="24">
        <v>0</v>
      </c>
      <c r="K6399" s="24">
        <v>0</v>
      </c>
      <c r="L6399" s="14">
        <f>貼り付けシート!C6399</f>
        <v>24.8</v>
      </c>
      <c r="M6399" s="14">
        <f>貼り付けシート!D6399</f>
        <v>17.7</v>
      </c>
      <c r="N6399" s="18">
        <f>貼り付けシート!E6399</f>
        <v>89.452091104659559</v>
      </c>
      <c r="O6399" s="18">
        <f>貼り付けシート!F6399</f>
        <v>0</v>
      </c>
      <c r="P6399" s="19">
        <f t="shared" si="598"/>
        <v>0</v>
      </c>
      <c r="Q6399" s="19">
        <f t="shared" si="599"/>
        <v>0</v>
      </c>
    </row>
    <row r="6400" spans="1:17">
      <c r="A6400" s="38">
        <v>41906</v>
      </c>
      <c r="B6400" s="49" t="s">
        <v>159</v>
      </c>
      <c r="C6400" s="24">
        <f t="shared" si="594"/>
        <v>30.406921776000001</v>
      </c>
      <c r="D6400" s="24">
        <f t="shared" si="595"/>
        <v>0</v>
      </c>
      <c r="E6400" s="18">
        <f>IF(G6400&gt;=0.3,(バックデータ一覧!$C$10*(バックデータ一覧!$C$12*計算過程!L6400+バックデータ一覧!$C$13*LN(計算過程!G6400)+バックデータ一覧!$C$14)^バックデータ一覧!$C$11+バックデータ一覧!$E$10*(計算過程!G6400/(バックデータ一覧!$E$12*計算過程!L6400+バックデータ一覧!$E$13*LN(計算過程!G6400)+バックデータ一覧!$E$14))^バックデータ一覧!$E$11)*計算過程!$W$11*10^-3,0)</f>
        <v>0</v>
      </c>
      <c r="F6400" s="18">
        <f>IF(G6400&lt;0.3,(バックデータ一覧!$C$10*(バックデータ一覧!$C$12*計算過程!L6400+バックデータ一覧!$C$13*LN(0.3)+バックデータ一覧!$C$14)^バックデータ一覧!$C$11+バックデータ一覧!$E$10*(0.3/(バックデータ一覧!$E$12*計算過程!L6400+バックデータ一覧!$E$13*LN(0.3)+バックデータ一覧!$E$14))^バックデータ一覧!$E$11)*計算過程!$W$11*計算過程!G6400/0.3*10^-3,0)</f>
        <v>0</v>
      </c>
      <c r="G6400" s="18">
        <f t="shared" si="596"/>
        <v>0</v>
      </c>
      <c r="H6400" s="18">
        <f t="shared" si="597"/>
        <v>0</v>
      </c>
      <c r="I6400" s="24">
        <v>0</v>
      </c>
      <c r="J6400" s="24">
        <v>0</v>
      </c>
      <c r="K6400" s="24">
        <v>0</v>
      </c>
      <c r="L6400" s="14">
        <f>貼り付けシート!C6400</f>
        <v>25.4</v>
      </c>
      <c r="M6400" s="14">
        <f>貼り付けシート!D6400</f>
        <v>18.600000000000001</v>
      </c>
      <c r="N6400" s="18">
        <f>貼り付けシート!E6400</f>
        <v>90.5726927055223</v>
      </c>
      <c r="O6400" s="18">
        <f>貼り付けシート!F6400</f>
        <v>0</v>
      </c>
      <c r="P6400" s="19">
        <f t="shared" si="598"/>
        <v>0</v>
      </c>
      <c r="Q6400" s="19">
        <f t="shared" si="599"/>
        <v>0</v>
      </c>
    </row>
    <row r="6401" spans="1:17">
      <c r="A6401" s="38">
        <v>41906</v>
      </c>
      <c r="B6401" s="49" t="s">
        <v>160</v>
      </c>
      <c r="C6401" s="24">
        <f t="shared" si="594"/>
        <v>30.406921776000001</v>
      </c>
      <c r="D6401" s="24">
        <f t="shared" si="595"/>
        <v>0</v>
      </c>
      <c r="E6401" s="18">
        <f>IF(G6401&gt;=0.3,(バックデータ一覧!$C$10*(バックデータ一覧!$C$12*計算過程!L6401+バックデータ一覧!$C$13*LN(計算過程!G6401)+バックデータ一覧!$C$14)^バックデータ一覧!$C$11+バックデータ一覧!$E$10*(計算過程!G6401/(バックデータ一覧!$E$12*計算過程!L6401+バックデータ一覧!$E$13*LN(計算過程!G6401)+バックデータ一覧!$E$14))^バックデータ一覧!$E$11)*計算過程!$W$11*10^-3,0)</f>
        <v>0</v>
      </c>
      <c r="F6401" s="18">
        <f>IF(G6401&lt;0.3,(バックデータ一覧!$C$10*(バックデータ一覧!$C$12*計算過程!L6401+バックデータ一覧!$C$13*LN(0.3)+バックデータ一覧!$C$14)^バックデータ一覧!$C$11+バックデータ一覧!$E$10*(0.3/(バックデータ一覧!$E$12*計算過程!L6401+バックデータ一覧!$E$13*LN(0.3)+バックデータ一覧!$E$14))^バックデータ一覧!$E$11)*計算過程!$W$11*計算過程!G6401/0.3*10^-3,0)</f>
        <v>0</v>
      </c>
      <c r="G6401" s="18">
        <f t="shared" si="596"/>
        <v>0</v>
      </c>
      <c r="H6401" s="18">
        <f t="shared" si="597"/>
        <v>0</v>
      </c>
      <c r="I6401" s="24">
        <v>0</v>
      </c>
      <c r="J6401" s="24">
        <v>0</v>
      </c>
      <c r="K6401" s="24">
        <v>0</v>
      </c>
      <c r="L6401" s="14">
        <f>貼り付けシート!C6401</f>
        <v>25.7</v>
      </c>
      <c r="M6401" s="14">
        <f>貼り付けシート!D6401</f>
        <v>18.2</v>
      </c>
      <c r="N6401" s="18">
        <f>貼り付けシート!E6401</f>
        <v>87.114883687214359</v>
      </c>
      <c r="O6401" s="18">
        <f>貼り付けシート!F6401</f>
        <v>0</v>
      </c>
      <c r="P6401" s="19">
        <f t="shared" si="598"/>
        <v>0</v>
      </c>
      <c r="Q6401" s="19">
        <f t="shared" si="599"/>
        <v>0</v>
      </c>
    </row>
    <row r="6402" spans="1:17">
      <c r="A6402" s="38">
        <v>41906</v>
      </c>
      <c r="B6402" s="49" t="s">
        <v>161</v>
      </c>
      <c r="C6402" s="24">
        <f t="shared" si="594"/>
        <v>30.406921776000001</v>
      </c>
      <c r="D6402" s="24">
        <f t="shared" si="595"/>
        <v>0</v>
      </c>
      <c r="E6402" s="18">
        <f>IF(G6402&gt;=0.3,(バックデータ一覧!$C$10*(バックデータ一覧!$C$12*計算過程!L6402+バックデータ一覧!$C$13*LN(計算過程!G6402)+バックデータ一覧!$C$14)^バックデータ一覧!$C$11+バックデータ一覧!$E$10*(計算過程!G6402/(バックデータ一覧!$E$12*計算過程!L6402+バックデータ一覧!$E$13*LN(計算過程!G6402)+バックデータ一覧!$E$14))^バックデータ一覧!$E$11)*計算過程!$W$11*10^-3,0)</f>
        <v>0</v>
      </c>
      <c r="F6402" s="18">
        <f>IF(G6402&lt;0.3,(バックデータ一覧!$C$10*(バックデータ一覧!$C$12*計算過程!L6402+バックデータ一覧!$C$13*LN(0.3)+バックデータ一覧!$C$14)^バックデータ一覧!$C$11+バックデータ一覧!$E$10*(0.3/(バックデータ一覧!$E$12*計算過程!L6402+バックデータ一覧!$E$13*LN(0.3)+バックデータ一覧!$E$14))^バックデータ一覧!$E$11)*計算過程!$W$11*計算過程!G6402/0.3*10^-3,0)</f>
        <v>0</v>
      </c>
      <c r="G6402" s="18">
        <f t="shared" si="596"/>
        <v>0</v>
      </c>
      <c r="H6402" s="18">
        <f t="shared" si="597"/>
        <v>0</v>
      </c>
      <c r="I6402" s="24">
        <v>0</v>
      </c>
      <c r="J6402" s="24">
        <v>0</v>
      </c>
      <c r="K6402" s="24">
        <v>0</v>
      </c>
      <c r="L6402" s="14">
        <f>貼り付けシート!C6402</f>
        <v>25.8</v>
      </c>
      <c r="M6402" s="14">
        <f>貼り付けシート!D6402</f>
        <v>18.3</v>
      </c>
      <c r="N6402" s="18">
        <f>貼り付けシート!E6402</f>
        <v>87.062260369767387</v>
      </c>
      <c r="O6402" s="18">
        <f>貼り付けシート!F6402</f>
        <v>0</v>
      </c>
      <c r="P6402" s="19">
        <f t="shared" si="598"/>
        <v>0</v>
      </c>
      <c r="Q6402" s="19">
        <f t="shared" si="599"/>
        <v>0</v>
      </c>
    </row>
    <row r="6403" spans="1:17">
      <c r="A6403" s="38">
        <v>41906</v>
      </c>
      <c r="B6403" s="49" t="s">
        <v>162</v>
      </c>
      <c r="C6403" s="24">
        <f t="shared" si="594"/>
        <v>30.406921776000001</v>
      </c>
      <c r="D6403" s="24">
        <f t="shared" si="595"/>
        <v>0</v>
      </c>
      <c r="E6403" s="18">
        <f>IF(G6403&gt;=0.3,(バックデータ一覧!$C$10*(バックデータ一覧!$C$12*計算過程!L6403+バックデータ一覧!$C$13*LN(計算過程!G6403)+バックデータ一覧!$C$14)^バックデータ一覧!$C$11+バックデータ一覧!$E$10*(計算過程!G6403/(バックデータ一覧!$E$12*計算過程!L6403+バックデータ一覧!$E$13*LN(計算過程!G6403)+バックデータ一覧!$E$14))^バックデータ一覧!$E$11)*計算過程!$W$11*10^-3,0)</f>
        <v>0</v>
      </c>
      <c r="F6403" s="18">
        <f>IF(G6403&lt;0.3,(バックデータ一覧!$C$10*(バックデータ一覧!$C$12*計算過程!L6403+バックデータ一覧!$C$13*LN(0.3)+バックデータ一覧!$C$14)^バックデータ一覧!$C$11+バックデータ一覧!$E$10*(0.3/(バックデータ一覧!$E$12*計算過程!L6403+バックデータ一覧!$E$13*LN(0.3)+バックデータ一覧!$E$14))^バックデータ一覧!$E$11)*計算過程!$W$11*計算過程!G6403/0.3*10^-3,0)</f>
        <v>0</v>
      </c>
      <c r="G6403" s="18">
        <f t="shared" si="596"/>
        <v>0</v>
      </c>
      <c r="H6403" s="18">
        <f t="shared" si="597"/>
        <v>0</v>
      </c>
      <c r="I6403" s="24">
        <v>0</v>
      </c>
      <c r="J6403" s="24">
        <v>0</v>
      </c>
      <c r="K6403" s="24">
        <v>0</v>
      </c>
      <c r="L6403" s="14">
        <f>貼り付けシート!C6403</f>
        <v>25.3</v>
      </c>
      <c r="M6403" s="14">
        <f>貼り付けシート!D6403</f>
        <v>17.899999999999999</v>
      </c>
      <c r="N6403" s="18">
        <f>貼り付けシート!E6403</f>
        <v>87.779746551029135</v>
      </c>
      <c r="O6403" s="18">
        <f>貼り付けシート!F6403</f>
        <v>0</v>
      </c>
      <c r="P6403" s="19">
        <f t="shared" si="598"/>
        <v>0</v>
      </c>
      <c r="Q6403" s="19">
        <f t="shared" si="599"/>
        <v>0</v>
      </c>
    </row>
    <row r="6404" spans="1:17">
      <c r="A6404" s="38">
        <v>41906</v>
      </c>
      <c r="B6404" s="49" t="s">
        <v>163</v>
      </c>
      <c r="C6404" s="24">
        <f t="shared" si="594"/>
        <v>30.406921776000001</v>
      </c>
      <c r="D6404" s="24">
        <f t="shared" si="595"/>
        <v>0</v>
      </c>
      <c r="E6404" s="18">
        <f>IF(G6404&gt;=0.3,(バックデータ一覧!$C$10*(バックデータ一覧!$C$12*計算過程!L6404+バックデータ一覧!$C$13*LN(計算過程!G6404)+バックデータ一覧!$C$14)^バックデータ一覧!$C$11+バックデータ一覧!$E$10*(計算過程!G6404/(バックデータ一覧!$E$12*計算過程!L6404+バックデータ一覧!$E$13*LN(計算過程!G6404)+バックデータ一覧!$E$14))^バックデータ一覧!$E$11)*計算過程!$W$11*10^-3,0)</f>
        <v>0</v>
      </c>
      <c r="F6404" s="18">
        <f>IF(G6404&lt;0.3,(バックデータ一覧!$C$10*(バックデータ一覧!$C$12*計算過程!L6404+バックデータ一覧!$C$13*LN(0.3)+バックデータ一覧!$C$14)^バックデータ一覧!$C$11+バックデータ一覧!$E$10*(0.3/(バックデータ一覧!$E$12*計算過程!L6404+バックデータ一覧!$E$13*LN(0.3)+バックデータ一覧!$E$14))^バックデータ一覧!$E$11)*計算過程!$W$11*計算過程!G6404/0.3*10^-3,0)</f>
        <v>0</v>
      </c>
      <c r="G6404" s="18">
        <f t="shared" si="596"/>
        <v>0</v>
      </c>
      <c r="H6404" s="18">
        <f t="shared" si="597"/>
        <v>0</v>
      </c>
      <c r="I6404" s="24">
        <v>0</v>
      </c>
      <c r="J6404" s="24">
        <v>0</v>
      </c>
      <c r="K6404" s="24">
        <v>0</v>
      </c>
      <c r="L6404" s="14">
        <f>貼り付けシート!C6404</f>
        <v>25.5</v>
      </c>
      <c r="M6404" s="14">
        <f>貼り付けシート!D6404</f>
        <v>18.5</v>
      </c>
      <c r="N6404" s="18">
        <f>貼り付けシート!E6404</f>
        <v>89.566106321571681</v>
      </c>
      <c r="O6404" s="18">
        <f>貼り付けシート!F6404</f>
        <v>0</v>
      </c>
      <c r="P6404" s="19">
        <f t="shared" si="598"/>
        <v>0</v>
      </c>
      <c r="Q6404" s="19">
        <f t="shared" si="599"/>
        <v>0</v>
      </c>
    </row>
    <row r="6405" spans="1:17">
      <c r="A6405" s="38">
        <v>41906</v>
      </c>
      <c r="B6405" s="49" t="s">
        <v>164</v>
      </c>
      <c r="C6405" s="24">
        <f t="shared" si="594"/>
        <v>30.406921776000001</v>
      </c>
      <c r="D6405" s="24">
        <f t="shared" si="595"/>
        <v>0</v>
      </c>
      <c r="E6405" s="18">
        <f>IF(G6405&gt;=0.3,(バックデータ一覧!$C$10*(バックデータ一覧!$C$12*計算過程!L6405+バックデータ一覧!$C$13*LN(計算過程!G6405)+バックデータ一覧!$C$14)^バックデータ一覧!$C$11+バックデータ一覧!$E$10*(計算過程!G6405/(バックデータ一覧!$E$12*計算過程!L6405+バックデータ一覧!$E$13*LN(計算過程!G6405)+バックデータ一覧!$E$14))^バックデータ一覧!$E$11)*計算過程!$W$11*10^-3,0)</f>
        <v>0</v>
      </c>
      <c r="F6405" s="18">
        <f>IF(G6405&lt;0.3,(バックデータ一覧!$C$10*(バックデータ一覧!$C$12*計算過程!L6405+バックデータ一覧!$C$13*LN(0.3)+バックデータ一覧!$C$14)^バックデータ一覧!$C$11+バックデータ一覧!$E$10*(0.3/(バックデータ一覧!$E$12*計算過程!L6405+バックデータ一覧!$E$13*LN(0.3)+バックデータ一覧!$E$14))^バックデータ一覧!$E$11)*計算過程!$W$11*計算過程!G6405/0.3*10^-3,0)</f>
        <v>0</v>
      </c>
      <c r="G6405" s="18">
        <f t="shared" si="596"/>
        <v>0</v>
      </c>
      <c r="H6405" s="18">
        <f t="shared" si="597"/>
        <v>0</v>
      </c>
      <c r="I6405" s="24">
        <v>0</v>
      </c>
      <c r="J6405" s="24">
        <v>0</v>
      </c>
      <c r="K6405" s="24">
        <v>0</v>
      </c>
      <c r="L6405" s="14">
        <f>貼り付けシート!C6405</f>
        <v>25.1</v>
      </c>
      <c r="M6405" s="14">
        <f>貼り付けシート!D6405</f>
        <v>18.3</v>
      </c>
      <c r="N6405" s="18">
        <f>貼り付けシート!E6405</f>
        <v>90.75930292509446</v>
      </c>
      <c r="O6405" s="18">
        <f>貼り付けシート!F6405</f>
        <v>0</v>
      </c>
      <c r="P6405" s="19">
        <f t="shared" si="598"/>
        <v>0</v>
      </c>
      <c r="Q6405" s="19">
        <f t="shared" si="599"/>
        <v>0</v>
      </c>
    </row>
    <row r="6406" spans="1:17">
      <c r="A6406" s="38">
        <v>41906</v>
      </c>
      <c r="B6406" s="49" t="s">
        <v>165</v>
      </c>
      <c r="C6406" s="24">
        <f t="shared" si="594"/>
        <v>30.406921776000001</v>
      </c>
      <c r="D6406" s="24">
        <f t="shared" si="595"/>
        <v>0</v>
      </c>
      <c r="E6406" s="18">
        <f>IF(G6406&gt;=0.3,(バックデータ一覧!$C$10*(バックデータ一覧!$C$12*計算過程!L6406+バックデータ一覧!$C$13*LN(計算過程!G6406)+バックデータ一覧!$C$14)^バックデータ一覧!$C$11+バックデータ一覧!$E$10*(計算過程!G6406/(バックデータ一覧!$E$12*計算過程!L6406+バックデータ一覧!$E$13*LN(計算過程!G6406)+バックデータ一覧!$E$14))^バックデータ一覧!$E$11)*計算過程!$W$11*10^-3,0)</f>
        <v>0</v>
      </c>
      <c r="F6406" s="18">
        <f>IF(G6406&lt;0.3,(バックデータ一覧!$C$10*(バックデータ一覧!$C$12*計算過程!L6406+バックデータ一覧!$C$13*LN(0.3)+バックデータ一覧!$C$14)^バックデータ一覧!$C$11+バックデータ一覧!$E$10*(0.3/(バックデータ一覧!$E$12*計算過程!L6406+バックデータ一覧!$E$13*LN(0.3)+バックデータ一覧!$E$14))^バックデータ一覧!$E$11)*計算過程!$W$11*計算過程!G6406/0.3*10^-3,0)</f>
        <v>0</v>
      </c>
      <c r="G6406" s="18">
        <f t="shared" si="596"/>
        <v>0</v>
      </c>
      <c r="H6406" s="18">
        <f t="shared" si="597"/>
        <v>0</v>
      </c>
      <c r="I6406" s="24">
        <v>0</v>
      </c>
      <c r="J6406" s="24">
        <v>0</v>
      </c>
      <c r="K6406" s="24">
        <v>0</v>
      </c>
      <c r="L6406" s="14">
        <f>貼り付けシート!C6406</f>
        <v>24.7</v>
      </c>
      <c r="M6406" s="14">
        <f>貼り付けシート!D6406</f>
        <v>18.2</v>
      </c>
      <c r="N6406" s="18">
        <f>貼り付けシート!E6406</f>
        <v>92.457735928447036</v>
      </c>
      <c r="O6406" s="18">
        <f>貼り付けシート!F6406</f>
        <v>0</v>
      </c>
      <c r="P6406" s="19">
        <f t="shared" si="598"/>
        <v>0</v>
      </c>
      <c r="Q6406" s="19">
        <f t="shared" si="599"/>
        <v>0</v>
      </c>
    </row>
    <row r="6407" spans="1:17">
      <c r="A6407" s="38">
        <v>41906</v>
      </c>
      <c r="B6407" s="49" t="s">
        <v>166</v>
      </c>
      <c r="C6407" s="24">
        <f t="shared" ref="C6407:C6470" si="600">$W$6*IF(AND(L6407&lt;5,N6407&gt;=80),$W$4,$W$5)*3600*10^-6</f>
        <v>30.406921776000001</v>
      </c>
      <c r="D6407" s="24">
        <f t="shared" ref="D6407:D6470" si="601">IF(G6407&gt;=0.3,E6407,F6407)</f>
        <v>0</v>
      </c>
      <c r="E6407" s="18">
        <f>IF(G6407&gt;=0.3,(バックデータ一覧!$C$10*(バックデータ一覧!$C$12*計算過程!L6407+バックデータ一覧!$C$13*LN(計算過程!G6407)+バックデータ一覧!$C$14)^バックデータ一覧!$C$11+バックデータ一覧!$E$10*(計算過程!G6407/(バックデータ一覧!$E$12*計算過程!L6407+バックデータ一覧!$E$13*LN(計算過程!G6407)+バックデータ一覧!$E$14))^バックデータ一覧!$E$11)*計算過程!$W$11*10^-3,0)</f>
        <v>0</v>
      </c>
      <c r="F6407" s="18">
        <f>IF(G6407&lt;0.3,(バックデータ一覧!$C$10*(バックデータ一覧!$C$12*計算過程!L6407+バックデータ一覧!$C$13*LN(0.3)+バックデータ一覧!$C$14)^バックデータ一覧!$C$11+バックデータ一覧!$E$10*(0.3/(バックデータ一覧!$E$12*計算過程!L6407+バックデータ一覧!$E$13*LN(0.3)+バックデータ一覧!$E$14))^バックデータ一覧!$E$11)*計算過程!$W$11*計算過程!G6407/0.3*10^-3,0)</f>
        <v>0</v>
      </c>
      <c r="G6407" s="18">
        <f t="shared" ref="G6407:G6470" si="602">H6407/($W$6*3600*10^-6)</f>
        <v>0</v>
      </c>
      <c r="H6407" s="18">
        <f t="shared" ref="H6407:H6470" si="603">IF(AND(L6407&lt;5,N6407&gt;=80),P6407/$W$4,P6407/$W$5)</f>
        <v>0</v>
      </c>
      <c r="I6407" s="24">
        <v>0</v>
      </c>
      <c r="J6407" s="24">
        <v>0</v>
      </c>
      <c r="K6407" s="24">
        <v>0</v>
      </c>
      <c r="L6407" s="14">
        <f>貼り付けシート!C6407</f>
        <v>25.3</v>
      </c>
      <c r="M6407" s="14">
        <f>貼り付けシート!D6407</f>
        <v>17.600000000000001</v>
      </c>
      <c r="N6407" s="18">
        <f>貼り付けシート!E6407</f>
        <v>86.349060061706041</v>
      </c>
      <c r="O6407" s="18">
        <f>貼り付けシート!F6407</f>
        <v>0</v>
      </c>
      <c r="P6407" s="19">
        <f t="shared" ref="P6407:P6470" si="604">IF(O6407&gt;C6407,C6407,O6407)</f>
        <v>0</v>
      </c>
      <c r="Q6407" s="19">
        <f t="shared" ref="Q6407:Q6470" si="605">IF(O6407&gt;C6407,O6407-C6407,0)</f>
        <v>0</v>
      </c>
    </row>
    <row r="6408" spans="1:17">
      <c r="A6408" s="38">
        <v>41906</v>
      </c>
      <c r="B6408" s="49" t="s">
        <v>167</v>
      </c>
      <c r="C6408" s="24">
        <f t="shared" si="600"/>
        <v>30.406921776000001</v>
      </c>
      <c r="D6408" s="24">
        <f t="shared" si="601"/>
        <v>0</v>
      </c>
      <c r="E6408" s="18">
        <f>IF(G6408&gt;=0.3,(バックデータ一覧!$C$10*(バックデータ一覧!$C$12*計算過程!L6408+バックデータ一覧!$C$13*LN(計算過程!G6408)+バックデータ一覧!$C$14)^バックデータ一覧!$C$11+バックデータ一覧!$E$10*(計算過程!G6408/(バックデータ一覧!$E$12*計算過程!L6408+バックデータ一覧!$E$13*LN(計算過程!G6408)+バックデータ一覧!$E$14))^バックデータ一覧!$E$11)*計算過程!$W$11*10^-3,0)</f>
        <v>0</v>
      </c>
      <c r="F6408" s="18">
        <f>IF(G6408&lt;0.3,(バックデータ一覧!$C$10*(バックデータ一覧!$C$12*計算過程!L6408+バックデータ一覧!$C$13*LN(0.3)+バックデータ一覧!$C$14)^バックデータ一覧!$C$11+バックデータ一覧!$E$10*(0.3/(バックデータ一覧!$E$12*計算過程!L6408+バックデータ一覧!$E$13*LN(0.3)+バックデータ一覧!$E$14))^バックデータ一覧!$E$11)*計算過程!$W$11*計算過程!G6408/0.3*10^-3,0)</f>
        <v>0</v>
      </c>
      <c r="G6408" s="18">
        <f t="shared" si="602"/>
        <v>0</v>
      </c>
      <c r="H6408" s="18">
        <f t="shared" si="603"/>
        <v>0</v>
      </c>
      <c r="I6408" s="24">
        <v>0</v>
      </c>
      <c r="J6408" s="24">
        <v>0</v>
      </c>
      <c r="K6408" s="24">
        <v>0</v>
      </c>
      <c r="L6408" s="14">
        <f>貼り付けシート!C6408</f>
        <v>25.5</v>
      </c>
      <c r="M6408" s="14">
        <f>貼り付けシート!D6408</f>
        <v>17.399999999999999</v>
      </c>
      <c r="N6408" s="18">
        <f>貼り付けシート!E6408</f>
        <v>84.385478372631411</v>
      </c>
      <c r="O6408" s="18">
        <f>貼り付けシート!F6408</f>
        <v>0</v>
      </c>
      <c r="P6408" s="19">
        <f t="shared" si="604"/>
        <v>0</v>
      </c>
      <c r="Q6408" s="19">
        <f t="shared" si="605"/>
        <v>0</v>
      </c>
    </row>
    <row r="6409" spans="1:17">
      <c r="A6409" s="38">
        <v>41906</v>
      </c>
      <c r="B6409" s="49" t="s">
        <v>168</v>
      </c>
      <c r="C6409" s="24">
        <f t="shared" si="600"/>
        <v>30.406921776000001</v>
      </c>
      <c r="D6409" s="24">
        <f t="shared" si="601"/>
        <v>0</v>
      </c>
      <c r="E6409" s="18">
        <f>IF(G6409&gt;=0.3,(バックデータ一覧!$C$10*(バックデータ一覧!$C$12*計算過程!L6409+バックデータ一覧!$C$13*LN(計算過程!G6409)+バックデータ一覧!$C$14)^バックデータ一覧!$C$11+バックデータ一覧!$E$10*(計算過程!G6409/(バックデータ一覧!$E$12*計算過程!L6409+バックデータ一覧!$E$13*LN(計算過程!G6409)+バックデータ一覧!$E$14))^バックデータ一覧!$E$11)*計算過程!$W$11*10^-3,0)</f>
        <v>0</v>
      </c>
      <c r="F6409" s="18">
        <f>IF(G6409&lt;0.3,(バックデータ一覧!$C$10*(バックデータ一覧!$C$12*計算過程!L6409+バックデータ一覧!$C$13*LN(0.3)+バックデータ一覧!$C$14)^バックデータ一覧!$C$11+バックデータ一覧!$E$10*(0.3/(バックデータ一覧!$E$12*計算過程!L6409+バックデータ一覧!$E$13*LN(0.3)+バックデータ一覧!$E$14))^バックデータ一覧!$E$11)*計算過程!$W$11*計算過程!G6409/0.3*10^-3,0)</f>
        <v>0</v>
      </c>
      <c r="G6409" s="18">
        <f t="shared" si="602"/>
        <v>0</v>
      </c>
      <c r="H6409" s="18">
        <f t="shared" si="603"/>
        <v>0</v>
      </c>
      <c r="I6409" s="24">
        <v>0</v>
      </c>
      <c r="J6409" s="24">
        <v>0</v>
      </c>
      <c r="K6409" s="24">
        <v>0</v>
      </c>
      <c r="L6409" s="14">
        <f>貼り付けシート!C6409</f>
        <v>25.1</v>
      </c>
      <c r="M6409" s="14">
        <f>貼り付けシート!D6409</f>
        <v>17.399999999999999</v>
      </c>
      <c r="N6409" s="18">
        <f>貼り付けシート!E6409</f>
        <v>86.41719789686033</v>
      </c>
      <c r="O6409" s="18">
        <f>貼り付けシート!F6409</f>
        <v>0</v>
      </c>
      <c r="P6409" s="19">
        <f t="shared" si="604"/>
        <v>0</v>
      </c>
      <c r="Q6409" s="19">
        <f t="shared" si="605"/>
        <v>0</v>
      </c>
    </row>
    <row r="6410" spans="1:17">
      <c r="A6410" s="38">
        <v>41906</v>
      </c>
      <c r="B6410" s="49" t="s">
        <v>169</v>
      </c>
      <c r="C6410" s="24">
        <f t="shared" si="600"/>
        <v>30.406921776000001</v>
      </c>
      <c r="D6410" s="24">
        <f t="shared" si="601"/>
        <v>0</v>
      </c>
      <c r="E6410" s="18">
        <f>IF(G6410&gt;=0.3,(バックデータ一覧!$C$10*(バックデータ一覧!$C$12*計算過程!L6410+バックデータ一覧!$C$13*LN(計算過程!G6410)+バックデータ一覧!$C$14)^バックデータ一覧!$C$11+バックデータ一覧!$E$10*(計算過程!G6410/(バックデータ一覧!$E$12*計算過程!L6410+バックデータ一覧!$E$13*LN(計算過程!G6410)+バックデータ一覧!$E$14))^バックデータ一覧!$E$11)*計算過程!$W$11*10^-3,0)</f>
        <v>0</v>
      </c>
      <c r="F6410" s="18">
        <f>IF(G6410&lt;0.3,(バックデータ一覧!$C$10*(バックデータ一覧!$C$12*計算過程!L6410+バックデータ一覧!$C$13*LN(0.3)+バックデータ一覧!$C$14)^バックデータ一覧!$C$11+バックデータ一覧!$E$10*(0.3/(バックデータ一覧!$E$12*計算過程!L6410+バックデータ一覧!$E$13*LN(0.3)+バックデータ一覧!$E$14))^バックデータ一覧!$E$11)*計算過程!$W$11*計算過程!G6410/0.3*10^-3,0)</f>
        <v>0</v>
      </c>
      <c r="G6410" s="18">
        <f t="shared" si="602"/>
        <v>0</v>
      </c>
      <c r="H6410" s="18">
        <f t="shared" si="603"/>
        <v>0</v>
      </c>
      <c r="I6410" s="24">
        <v>0</v>
      </c>
      <c r="J6410" s="24">
        <v>0</v>
      </c>
      <c r="K6410" s="24">
        <v>0</v>
      </c>
      <c r="L6410" s="14">
        <f>貼り付けシート!C6410</f>
        <v>24.9</v>
      </c>
      <c r="M6410" s="14">
        <f>貼り付けシート!D6410</f>
        <v>17.8</v>
      </c>
      <c r="N6410" s="18">
        <f>貼り付けシート!E6410</f>
        <v>89.408203695646023</v>
      </c>
      <c r="O6410" s="18">
        <f>貼り付けシート!F6410</f>
        <v>0</v>
      </c>
      <c r="P6410" s="19">
        <f t="shared" si="604"/>
        <v>0</v>
      </c>
      <c r="Q6410" s="19">
        <f t="shared" si="605"/>
        <v>0</v>
      </c>
    </row>
    <row r="6411" spans="1:17">
      <c r="A6411" s="38">
        <v>41906</v>
      </c>
      <c r="B6411" s="49" t="s">
        <v>170</v>
      </c>
      <c r="C6411" s="24">
        <f t="shared" si="600"/>
        <v>30.406921776000001</v>
      </c>
      <c r="D6411" s="24">
        <f t="shared" si="601"/>
        <v>0</v>
      </c>
      <c r="E6411" s="18">
        <f>IF(G6411&gt;=0.3,(バックデータ一覧!$C$10*(バックデータ一覧!$C$12*計算過程!L6411+バックデータ一覧!$C$13*LN(計算過程!G6411)+バックデータ一覧!$C$14)^バックデータ一覧!$C$11+バックデータ一覧!$E$10*(計算過程!G6411/(バックデータ一覧!$E$12*計算過程!L6411+バックデータ一覧!$E$13*LN(計算過程!G6411)+バックデータ一覧!$E$14))^バックデータ一覧!$E$11)*計算過程!$W$11*10^-3,0)</f>
        <v>0</v>
      </c>
      <c r="F6411" s="18">
        <f>IF(G6411&lt;0.3,(バックデータ一覧!$C$10*(バックデータ一覧!$C$12*計算過程!L6411+バックデータ一覧!$C$13*LN(0.3)+バックデータ一覧!$C$14)^バックデータ一覧!$C$11+バックデータ一覧!$E$10*(0.3/(バックデータ一覧!$E$12*計算過程!L6411+バックデータ一覧!$E$13*LN(0.3)+バックデータ一覧!$E$14))^バックデータ一覧!$E$11)*計算過程!$W$11*計算過程!G6411/0.3*10^-3,0)</f>
        <v>0</v>
      </c>
      <c r="G6411" s="18">
        <f t="shared" si="602"/>
        <v>0</v>
      </c>
      <c r="H6411" s="18">
        <f t="shared" si="603"/>
        <v>0</v>
      </c>
      <c r="I6411" s="24">
        <v>0</v>
      </c>
      <c r="J6411" s="24">
        <v>0</v>
      </c>
      <c r="K6411" s="24">
        <v>0</v>
      </c>
      <c r="L6411" s="14">
        <f>貼り付けシート!C6411</f>
        <v>24.8</v>
      </c>
      <c r="M6411" s="14">
        <f>貼り付けシート!D6411</f>
        <v>18</v>
      </c>
      <c r="N6411" s="18">
        <f>貼り付けシート!E6411</f>
        <v>90.925586885038229</v>
      </c>
      <c r="O6411" s="18">
        <f>貼り付けシート!F6411</f>
        <v>0</v>
      </c>
      <c r="P6411" s="19">
        <f t="shared" si="604"/>
        <v>0</v>
      </c>
      <c r="Q6411" s="19">
        <f t="shared" si="605"/>
        <v>0</v>
      </c>
    </row>
    <row r="6412" spans="1:17">
      <c r="A6412" s="38">
        <v>41906</v>
      </c>
      <c r="B6412" s="49" t="s">
        <v>171</v>
      </c>
      <c r="C6412" s="24">
        <f t="shared" si="600"/>
        <v>30.406921776000001</v>
      </c>
      <c r="D6412" s="24">
        <f t="shared" si="601"/>
        <v>0</v>
      </c>
      <c r="E6412" s="18">
        <f>IF(G6412&gt;=0.3,(バックデータ一覧!$C$10*(バックデータ一覧!$C$12*計算過程!L6412+バックデータ一覧!$C$13*LN(計算過程!G6412)+バックデータ一覧!$C$14)^バックデータ一覧!$C$11+バックデータ一覧!$E$10*(計算過程!G6412/(バックデータ一覧!$E$12*計算過程!L6412+バックデータ一覧!$E$13*LN(計算過程!G6412)+バックデータ一覧!$E$14))^バックデータ一覧!$E$11)*計算過程!$W$11*10^-3,0)</f>
        <v>0</v>
      </c>
      <c r="F6412" s="18">
        <f>IF(G6412&lt;0.3,(バックデータ一覧!$C$10*(バックデータ一覧!$C$12*計算過程!L6412+バックデータ一覧!$C$13*LN(0.3)+バックデータ一覧!$C$14)^バックデータ一覧!$C$11+バックデータ一覧!$E$10*(0.3/(バックデータ一覧!$E$12*計算過程!L6412+バックデータ一覧!$E$13*LN(0.3)+バックデータ一覧!$E$14))^バックデータ一覧!$E$11)*計算過程!$W$11*計算過程!G6412/0.3*10^-3,0)</f>
        <v>0</v>
      </c>
      <c r="G6412" s="18">
        <f t="shared" si="602"/>
        <v>0</v>
      </c>
      <c r="H6412" s="18">
        <f t="shared" si="603"/>
        <v>0</v>
      </c>
      <c r="I6412" s="24">
        <v>0</v>
      </c>
      <c r="J6412" s="24">
        <v>0</v>
      </c>
      <c r="K6412" s="24">
        <v>0</v>
      </c>
      <c r="L6412" s="14">
        <f>貼り付けシート!C6412</f>
        <v>25.5</v>
      </c>
      <c r="M6412" s="14">
        <f>貼り付けシート!D6412</f>
        <v>17.7</v>
      </c>
      <c r="N6412" s="18">
        <f>貼り付けシート!E6412</f>
        <v>85.800143855583471</v>
      </c>
      <c r="O6412" s="18">
        <f>貼り付けシート!F6412</f>
        <v>0</v>
      </c>
      <c r="P6412" s="19">
        <f t="shared" si="604"/>
        <v>0</v>
      </c>
      <c r="Q6412" s="19">
        <f t="shared" si="605"/>
        <v>0</v>
      </c>
    </row>
    <row r="6413" spans="1:17">
      <c r="A6413" s="38">
        <v>41906</v>
      </c>
      <c r="B6413" s="49" t="s">
        <v>172</v>
      </c>
      <c r="C6413" s="24">
        <f t="shared" si="600"/>
        <v>30.406921776000001</v>
      </c>
      <c r="D6413" s="24">
        <f t="shared" si="601"/>
        <v>0</v>
      </c>
      <c r="E6413" s="18">
        <f>IF(G6413&gt;=0.3,(バックデータ一覧!$C$10*(バックデータ一覧!$C$12*計算過程!L6413+バックデータ一覧!$C$13*LN(計算過程!G6413)+バックデータ一覧!$C$14)^バックデータ一覧!$C$11+バックデータ一覧!$E$10*(計算過程!G6413/(バックデータ一覧!$E$12*計算過程!L6413+バックデータ一覧!$E$13*LN(計算過程!G6413)+バックデータ一覧!$E$14))^バックデータ一覧!$E$11)*計算過程!$W$11*10^-3,0)</f>
        <v>0</v>
      </c>
      <c r="F6413" s="18">
        <f>IF(G6413&lt;0.3,(バックデータ一覧!$C$10*(バックデータ一覧!$C$12*計算過程!L6413+バックデータ一覧!$C$13*LN(0.3)+バックデータ一覧!$C$14)^バックデータ一覧!$C$11+バックデータ一覧!$E$10*(0.3/(バックデータ一覧!$E$12*計算過程!L6413+バックデータ一覧!$E$13*LN(0.3)+バックデータ一覧!$E$14))^バックデータ一覧!$E$11)*計算過程!$W$11*計算過程!G6413/0.3*10^-3,0)</f>
        <v>0</v>
      </c>
      <c r="G6413" s="18">
        <f t="shared" si="602"/>
        <v>0</v>
      </c>
      <c r="H6413" s="18">
        <f t="shared" si="603"/>
        <v>0</v>
      </c>
      <c r="I6413" s="24">
        <v>0</v>
      </c>
      <c r="J6413" s="24">
        <v>0</v>
      </c>
      <c r="K6413" s="24">
        <v>0</v>
      </c>
      <c r="L6413" s="14">
        <f>貼り付けシート!C6413</f>
        <v>25.6</v>
      </c>
      <c r="M6413" s="14">
        <f>貼り付けシート!D6413</f>
        <v>17.600000000000001</v>
      </c>
      <c r="N6413" s="18">
        <f>貼り付けシート!E6413</f>
        <v>84.823679006464332</v>
      </c>
      <c r="O6413" s="18">
        <f>貼り付けシート!F6413</f>
        <v>0</v>
      </c>
      <c r="P6413" s="19">
        <f t="shared" si="604"/>
        <v>0</v>
      </c>
      <c r="Q6413" s="19">
        <f t="shared" si="605"/>
        <v>0</v>
      </c>
    </row>
    <row r="6414" spans="1:17">
      <c r="A6414" s="38">
        <v>41907</v>
      </c>
      <c r="B6414" s="49" t="s">
        <v>149</v>
      </c>
      <c r="C6414" s="24">
        <f t="shared" si="600"/>
        <v>30.406921776000001</v>
      </c>
      <c r="D6414" s="24">
        <f t="shared" si="601"/>
        <v>0</v>
      </c>
      <c r="E6414" s="18">
        <f>IF(G6414&gt;=0.3,(バックデータ一覧!$C$10*(バックデータ一覧!$C$12*計算過程!L6414+バックデータ一覧!$C$13*LN(計算過程!G6414)+バックデータ一覧!$C$14)^バックデータ一覧!$C$11+バックデータ一覧!$E$10*(計算過程!G6414/(バックデータ一覧!$E$12*計算過程!L6414+バックデータ一覧!$E$13*LN(計算過程!G6414)+バックデータ一覧!$E$14))^バックデータ一覧!$E$11)*計算過程!$W$11*10^-3,0)</f>
        <v>0</v>
      </c>
      <c r="F6414" s="18">
        <f>IF(G6414&lt;0.3,(バックデータ一覧!$C$10*(バックデータ一覧!$C$12*計算過程!L6414+バックデータ一覧!$C$13*LN(0.3)+バックデータ一覧!$C$14)^バックデータ一覧!$C$11+バックデータ一覧!$E$10*(0.3/(バックデータ一覧!$E$12*計算過程!L6414+バックデータ一覧!$E$13*LN(0.3)+バックデータ一覧!$E$14))^バックデータ一覧!$E$11)*計算過程!$W$11*計算過程!G6414/0.3*10^-3,0)</f>
        <v>0</v>
      </c>
      <c r="G6414" s="18">
        <f t="shared" si="602"/>
        <v>0</v>
      </c>
      <c r="H6414" s="18">
        <f t="shared" si="603"/>
        <v>0</v>
      </c>
      <c r="I6414" s="24">
        <v>0</v>
      </c>
      <c r="J6414" s="24">
        <v>0</v>
      </c>
      <c r="K6414" s="24">
        <v>0</v>
      </c>
      <c r="L6414" s="14">
        <f>貼り付けシート!C6414</f>
        <v>24.5</v>
      </c>
      <c r="M6414" s="14">
        <f>貼り付けシート!D6414</f>
        <v>17.8</v>
      </c>
      <c r="N6414" s="18">
        <f>貼り付けシート!E6414</f>
        <v>91.570829176413653</v>
      </c>
      <c r="O6414" s="18">
        <f>貼り付けシート!F6414</f>
        <v>0</v>
      </c>
      <c r="P6414" s="19">
        <f t="shared" si="604"/>
        <v>0</v>
      </c>
      <c r="Q6414" s="19">
        <f t="shared" si="605"/>
        <v>0</v>
      </c>
    </row>
    <row r="6415" spans="1:17">
      <c r="A6415" s="38">
        <v>41907</v>
      </c>
      <c r="B6415" s="49" t="s">
        <v>150</v>
      </c>
      <c r="C6415" s="24">
        <f t="shared" si="600"/>
        <v>30.406921776000001</v>
      </c>
      <c r="D6415" s="24">
        <f t="shared" si="601"/>
        <v>0</v>
      </c>
      <c r="E6415" s="18">
        <f>IF(G6415&gt;=0.3,(バックデータ一覧!$C$10*(バックデータ一覧!$C$12*計算過程!L6415+バックデータ一覧!$C$13*LN(計算過程!G6415)+バックデータ一覧!$C$14)^バックデータ一覧!$C$11+バックデータ一覧!$E$10*(計算過程!G6415/(バックデータ一覧!$E$12*計算過程!L6415+バックデータ一覧!$E$13*LN(計算過程!G6415)+バックデータ一覧!$E$14))^バックデータ一覧!$E$11)*計算過程!$W$11*10^-3,0)</f>
        <v>0</v>
      </c>
      <c r="F6415" s="18">
        <f>IF(G6415&lt;0.3,(バックデータ一覧!$C$10*(バックデータ一覧!$C$12*計算過程!L6415+バックデータ一覧!$C$13*LN(0.3)+バックデータ一覧!$C$14)^バックデータ一覧!$C$11+バックデータ一覧!$E$10*(0.3/(バックデータ一覧!$E$12*計算過程!L6415+バックデータ一覧!$E$13*LN(0.3)+バックデータ一覧!$E$14))^バックデータ一覧!$E$11)*計算過程!$W$11*計算過程!G6415/0.3*10^-3,0)</f>
        <v>0</v>
      </c>
      <c r="G6415" s="18">
        <f t="shared" si="602"/>
        <v>0</v>
      </c>
      <c r="H6415" s="18">
        <f t="shared" si="603"/>
        <v>0</v>
      </c>
      <c r="I6415" s="24">
        <v>0</v>
      </c>
      <c r="J6415" s="24">
        <v>0</v>
      </c>
      <c r="K6415" s="24">
        <v>0</v>
      </c>
      <c r="L6415" s="14">
        <f>貼り付けシート!C6415</f>
        <v>24.8</v>
      </c>
      <c r="M6415" s="14">
        <f>貼り付けシート!D6415</f>
        <v>17.899999999999999</v>
      </c>
      <c r="N6415" s="18">
        <f>貼り付けシート!E6415</f>
        <v>90.43457513804222</v>
      </c>
      <c r="O6415" s="18">
        <f>貼り付けシート!F6415</f>
        <v>0</v>
      </c>
      <c r="P6415" s="19">
        <f t="shared" si="604"/>
        <v>0</v>
      </c>
      <c r="Q6415" s="19">
        <f t="shared" si="605"/>
        <v>0</v>
      </c>
    </row>
    <row r="6416" spans="1:17">
      <c r="A6416" s="38">
        <v>41907</v>
      </c>
      <c r="B6416" s="49" t="s">
        <v>151</v>
      </c>
      <c r="C6416" s="24">
        <f t="shared" si="600"/>
        <v>30.406921776000001</v>
      </c>
      <c r="D6416" s="24">
        <f t="shared" si="601"/>
        <v>0</v>
      </c>
      <c r="E6416" s="18">
        <f>IF(G6416&gt;=0.3,(バックデータ一覧!$C$10*(バックデータ一覧!$C$12*計算過程!L6416+バックデータ一覧!$C$13*LN(計算過程!G6416)+バックデータ一覧!$C$14)^バックデータ一覧!$C$11+バックデータ一覧!$E$10*(計算過程!G6416/(バックデータ一覧!$E$12*計算過程!L6416+バックデータ一覧!$E$13*LN(計算過程!G6416)+バックデータ一覧!$E$14))^バックデータ一覧!$E$11)*計算過程!$W$11*10^-3,0)</f>
        <v>0</v>
      </c>
      <c r="F6416" s="18">
        <f>IF(G6416&lt;0.3,(バックデータ一覧!$C$10*(バックデータ一覧!$C$12*計算過程!L6416+バックデータ一覧!$C$13*LN(0.3)+バックデータ一覧!$C$14)^バックデータ一覧!$C$11+バックデータ一覧!$E$10*(0.3/(バックデータ一覧!$E$12*計算過程!L6416+バックデータ一覧!$E$13*LN(0.3)+バックデータ一覧!$E$14))^バックデータ一覧!$E$11)*計算過程!$W$11*計算過程!G6416/0.3*10^-3,0)</f>
        <v>0</v>
      </c>
      <c r="G6416" s="18">
        <f t="shared" si="602"/>
        <v>0</v>
      </c>
      <c r="H6416" s="18">
        <f t="shared" si="603"/>
        <v>0</v>
      </c>
      <c r="I6416" s="24">
        <v>0</v>
      </c>
      <c r="J6416" s="24">
        <v>0</v>
      </c>
      <c r="K6416" s="24">
        <v>0</v>
      </c>
      <c r="L6416" s="14">
        <f>貼り付けシート!C6416</f>
        <v>24.9</v>
      </c>
      <c r="M6416" s="14">
        <f>貼り付けシート!D6416</f>
        <v>17.7</v>
      </c>
      <c r="N6416" s="18">
        <f>貼り付けシート!E6416</f>
        <v>88.919808479676675</v>
      </c>
      <c r="O6416" s="18">
        <f>貼り付けシート!F6416</f>
        <v>0</v>
      </c>
      <c r="P6416" s="19">
        <f t="shared" si="604"/>
        <v>0</v>
      </c>
      <c r="Q6416" s="19">
        <f t="shared" si="605"/>
        <v>0</v>
      </c>
    </row>
    <row r="6417" spans="1:17">
      <c r="A6417" s="38">
        <v>41907</v>
      </c>
      <c r="B6417" s="49" t="s">
        <v>152</v>
      </c>
      <c r="C6417" s="24">
        <f t="shared" si="600"/>
        <v>30.406921776000001</v>
      </c>
      <c r="D6417" s="24">
        <f t="shared" si="601"/>
        <v>0</v>
      </c>
      <c r="E6417" s="18">
        <f>IF(G6417&gt;=0.3,(バックデータ一覧!$C$10*(バックデータ一覧!$C$12*計算過程!L6417+バックデータ一覧!$C$13*LN(計算過程!G6417)+バックデータ一覧!$C$14)^バックデータ一覧!$C$11+バックデータ一覧!$E$10*(計算過程!G6417/(バックデータ一覧!$E$12*計算過程!L6417+バックデータ一覧!$E$13*LN(計算過程!G6417)+バックデータ一覧!$E$14))^バックデータ一覧!$E$11)*計算過程!$W$11*10^-3,0)</f>
        <v>0</v>
      </c>
      <c r="F6417" s="18">
        <f>IF(G6417&lt;0.3,(バックデータ一覧!$C$10*(バックデータ一覧!$C$12*計算過程!L6417+バックデータ一覧!$C$13*LN(0.3)+バックデータ一覧!$C$14)^バックデータ一覧!$C$11+バックデータ一覧!$E$10*(0.3/(バックデータ一覧!$E$12*計算過程!L6417+バックデータ一覧!$E$13*LN(0.3)+バックデータ一覧!$E$14))^バックデータ一覧!$E$11)*計算過程!$W$11*計算過程!G6417/0.3*10^-3,0)</f>
        <v>0</v>
      </c>
      <c r="G6417" s="18">
        <f t="shared" si="602"/>
        <v>0</v>
      </c>
      <c r="H6417" s="18">
        <f t="shared" si="603"/>
        <v>0</v>
      </c>
      <c r="I6417" s="24">
        <v>0</v>
      </c>
      <c r="J6417" s="24">
        <v>0</v>
      </c>
      <c r="K6417" s="24">
        <v>0</v>
      </c>
      <c r="L6417" s="14">
        <f>貼り付けシート!C6417</f>
        <v>25</v>
      </c>
      <c r="M6417" s="14">
        <f>貼り付けシート!D6417</f>
        <v>17.8</v>
      </c>
      <c r="N6417" s="18">
        <f>貼り付けシート!E6417</f>
        <v>88.876586088596795</v>
      </c>
      <c r="O6417" s="18">
        <f>貼り付けシート!F6417</f>
        <v>0</v>
      </c>
      <c r="P6417" s="19">
        <f t="shared" si="604"/>
        <v>0</v>
      </c>
      <c r="Q6417" s="19">
        <f t="shared" si="605"/>
        <v>0</v>
      </c>
    </row>
    <row r="6418" spans="1:17">
      <c r="A6418" s="38">
        <v>41907</v>
      </c>
      <c r="B6418" s="49" t="s">
        <v>153</v>
      </c>
      <c r="C6418" s="24">
        <f t="shared" si="600"/>
        <v>30.406921776000001</v>
      </c>
      <c r="D6418" s="24">
        <f t="shared" si="601"/>
        <v>0</v>
      </c>
      <c r="E6418" s="18">
        <f>IF(G6418&gt;=0.3,(バックデータ一覧!$C$10*(バックデータ一覧!$C$12*計算過程!L6418+バックデータ一覧!$C$13*LN(計算過程!G6418)+バックデータ一覧!$C$14)^バックデータ一覧!$C$11+バックデータ一覧!$E$10*(計算過程!G6418/(バックデータ一覧!$E$12*計算過程!L6418+バックデータ一覧!$E$13*LN(計算過程!G6418)+バックデータ一覧!$E$14))^バックデータ一覧!$E$11)*計算過程!$W$11*10^-3,0)</f>
        <v>0</v>
      </c>
      <c r="F6418" s="18">
        <f>IF(G6418&lt;0.3,(バックデータ一覧!$C$10*(バックデータ一覧!$C$12*計算過程!L6418+バックデータ一覧!$C$13*LN(0.3)+バックデータ一覧!$C$14)^バックデータ一覧!$C$11+バックデータ一覧!$E$10*(0.3/(バックデータ一覧!$E$12*計算過程!L6418+バックデータ一覧!$E$13*LN(0.3)+バックデータ一覧!$E$14))^バックデータ一覧!$E$11)*計算過程!$W$11*計算過程!G6418/0.3*10^-3,0)</f>
        <v>0</v>
      </c>
      <c r="G6418" s="18">
        <f t="shared" si="602"/>
        <v>0</v>
      </c>
      <c r="H6418" s="18">
        <f t="shared" si="603"/>
        <v>0</v>
      </c>
      <c r="I6418" s="24">
        <v>0</v>
      </c>
      <c r="J6418" s="24">
        <v>0</v>
      </c>
      <c r="K6418" s="24">
        <v>0</v>
      </c>
      <c r="L6418" s="14">
        <f>貼り付けシート!C6418</f>
        <v>24</v>
      </c>
      <c r="M6418" s="14">
        <f>貼り付けシート!D6418</f>
        <v>16.5</v>
      </c>
      <c r="N6418" s="18">
        <f>貼り付けシート!E6418</f>
        <v>87.644315332142938</v>
      </c>
      <c r="O6418" s="18">
        <f>貼り付けシート!F6418</f>
        <v>0</v>
      </c>
      <c r="P6418" s="19">
        <f t="shared" si="604"/>
        <v>0</v>
      </c>
      <c r="Q6418" s="19">
        <f t="shared" si="605"/>
        <v>0</v>
      </c>
    </row>
    <row r="6419" spans="1:17">
      <c r="A6419" s="38">
        <v>41907</v>
      </c>
      <c r="B6419" s="49" t="s">
        <v>154</v>
      </c>
      <c r="C6419" s="24">
        <f t="shared" si="600"/>
        <v>30.406921776000001</v>
      </c>
      <c r="D6419" s="24">
        <f t="shared" si="601"/>
        <v>0</v>
      </c>
      <c r="E6419" s="18">
        <f>IF(G6419&gt;=0.3,(バックデータ一覧!$C$10*(バックデータ一覧!$C$12*計算過程!L6419+バックデータ一覧!$C$13*LN(計算過程!G6419)+バックデータ一覧!$C$14)^バックデータ一覧!$C$11+バックデータ一覧!$E$10*(計算過程!G6419/(バックデータ一覧!$E$12*計算過程!L6419+バックデータ一覧!$E$13*LN(計算過程!G6419)+バックデータ一覧!$E$14))^バックデータ一覧!$E$11)*計算過程!$W$11*10^-3,0)</f>
        <v>0</v>
      </c>
      <c r="F6419" s="18">
        <f>IF(G6419&lt;0.3,(バックデータ一覧!$C$10*(バックデータ一覧!$C$12*計算過程!L6419+バックデータ一覧!$C$13*LN(0.3)+バックデータ一覧!$C$14)^バックデータ一覧!$C$11+バックデータ一覧!$E$10*(0.3/(バックデータ一覧!$E$12*計算過程!L6419+バックデータ一覧!$E$13*LN(0.3)+バックデータ一覧!$E$14))^バックデータ一覧!$E$11)*計算過程!$W$11*計算過程!G6419/0.3*10^-3,0)</f>
        <v>0</v>
      </c>
      <c r="G6419" s="18">
        <f t="shared" si="602"/>
        <v>0</v>
      </c>
      <c r="H6419" s="18">
        <f t="shared" si="603"/>
        <v>0</v>
      </c>
      <c r="I6419" s="24">
        <v>0</v>
      </c>
      <c r="J6419" s="24">
        <v>0</v>
      </c>
      <c r="K6419" s="24">
        <v>0</v>
      </c>
      <c r="L6419" s="14">
        <f>貼り付けシート!C6419</f>
        <v>23.7</v>
      </c>
      <c r="M6419" s="14">
        <f>貼り付けシート!D6419</f>
        <v>16.7</v>
      </c>
      <c r="N6419" s="18">
        <f>貼り付けシート!E6419</f>
        <v>90.293347768178506</v>
      </c>
      <c r="O6419" s="18">
        <f>貼り付けシート!F6419</f>
        <v>0</v>
      </c>
      <c r="P6419" s="19">
        <f t="shared" si="604"/>
        <v>0</v>
      </c>
      <c r="Q6419" s="19">
        <f t="shared" si="605"/>
        <v>0</v>
      </c>
    </row>
    <row r="6420" spans="1:17">
      <c r="A6420" s="38">
        <v>41907</v>
      </c>
      <c r="B6420" s="49" t="s">
        <v>155</v>
      </c>
      <c r="C6420" s="24">
        <f t="shared" si="600"/>
        <v>30.406921776000001</v>
      </c>
      <c r="D6420" s="24">
        <f t="shared" si="601"/>
        <v>0</v>
      </c>
      <c r="E6420" s="18">
        <f>IF(G6420&gt;=0.3,(バックデータ一覧!$C$10*(バックデータ一覧!$C$12*計算過程!L6420+バックデータ一覧!$C$13*LN(計算過程!G6420)+バックデータ一覧!$C$14)^バックデータ一覧!$C$11+バックデータ一覧!$E$10*(計算過程!G6420/(バックデータ一覧!$E$12*計算過程!L6420+バックデータ一覧!$E$13*LN(計算過程!G6420)+バックデータ一覧!$E$14))^バックデータ一覧!$E$11)*計算過程!$W$11*10^-3,0)</f>
        <v>0</v>
      </c>
      <c r="F6420" s="18">
        <f>IF(G6420&lt;0.3,(バックデータ一覧!$C$10*(バックデータ一覧!$C$12*計算過程!L6420+バックデータ一覧!$C$13*LN(0.3)+バックデータ一覧!$C$14)^バックデータ一覧!$C$11+バックデータ一覧!$E$10*(0.3/(バックデータ一覧!$E$12*計算過程!L6420+バックデータ一覧!$E$13*LN(0.3)+バックデータ一覧!$E$14))^バックデータ一覧!$E$11)*計算過程!$W$11*計算過程!G6420/0.3*10^-3,0)</f>
        <v>0</v>
      </c>
      <c r="G6420" s="18">
        <f t="shared" si="602"/>
        <v>0</v>
      </c>
      <c r="H6420" s="18">
        <f t="shared" si="603"/>
        <v>0</v>
      </c>
      <c r="I6420" s="24">
        <v>0</v>
      </c>
      <c r="J6420" s="24">
        <v>0</v>
      </c>
      <c r="K6420" s="24">
        <v>0</v>
      </c>
      <c r="L6420" s="14">
        <f>貼り付けシート!C6420</f>
        <v>24.6</v>
      </c>
      <c r="M6420" s="14">
        <f>貼り付けシート!D6420</f>
        <v>16.8</v>
      </c>
      <c r="N6420" s="18">
        <f>貼り付けシート!E6420</f>
        <v>86.045436600180537</v>
      </c>
      <c r="O6420" s="18">
        <f>貼り付けシート!F6420</f>
        <v>0</v>
      </c>
      <c r="P6420" s="19">
        <f t="shared" si="604"/>
        <v>0</v>
      </c>
      <c r="Q6420" s="19">
        <f t="shared" si="605"/>
        <v>0</v>
      </c>
    </row>
    <row r="6421" spans="1:17">
      <c r="A6421" s="38">
        <v>41907</v>
      </c>
      <c r="B6421" s="49" t="s">
        <v>156</v>
      </c>
      <c r="C6421" s="24">
        <f t="shared" si="600"/>
        <v>30.406921776000001</v>
      </c>
      <c r="D6421" s="24">
        <f t="shared" si="601"/>
        <v>0</v>
      </c>
      <c r="E6421" s="18">
        <f>IF(G6421&gt;=0.3,(バックデータ一覧!$C$10*(バックデータ一覧!$C$12*計算過程!L6421+バックデータ一覧!$C$13*LN(計算過程!G6421)+バックデータ一覧!$C$14)^バックデータ一覧!$C$11+バックデータ一覧!$E$10*(計算過程!G6421/(バックデータ一覧!$E$12*計算過程!L6421+バックデータ一覧!$E$13*LN(計算過程!G6421)+バックデータ一覧!$E$14))^バックデータ一覧!$E$11)*計算過程!$W$11*10^-3,0)</f>
        <v>0</v>
      </c>
      <c r="F6421" s="18">
        <f>IF(G6421&lt;0.3,(バックデータ一覧!$C$10*(バックデータ一覧!$C$12*計算過程!L6421+バックデータ一覧!$C$13*LN(0.3)+バックデータ一覧!$C$14)^バックデータ一覧!$C$11+バックデータ一覧!$E$10*(0.3/(バックデータ一覧!$E$12*計算過程!L6421+バックデータ一覧!$E$13*LN(0.3)+バックデータ一覧!$E$14))^バックデータ一覧!$E$11)*計算過程!$W$11*計算過程!G6421/0.3*10^-3,0)</f>
        <v>0</v>
      </c>
      <c r="G6421" s="18">
        <f t="shared" si="602"/>
        <v>0</v>
      </c>
      <c r="H6421" s="18">
        <f t="shared" si="603"/>
        <v>0</v>
      </c>
      <c r="I6421" s="24">
        <v>0</v>
      </c>
      <c r="J6421" s="24">
        <v>0</v>
      </c>
      <c r="K6421" s="24">
        <v>0</v>
      </c>
      <c r="L6421" s="14">
        <f>貼り付けシート!C6421</f>
        <v>26</v>
      </c>
      <c r="M6421" s="14">
        <f>貼り付けシート!D6421</f>
        <v>17.100000000000001</v>
      </c>
      <c r="N6421" s="18">
        <f>貼り付けシート!E6421</f>
        <v>80.546545824146193</v>
      </c>
      <c r="O6421" s="18">
        <f>貼り付けシート!F6421</f>
        <v>0</v>
      </c>
      <c r="P6421" s="19">
        <f t="shared" si="604"/>
        <v>0</v>
      </c>
      <c r="Q6421" s="19">
        <f t="shared" si="605"/>
        <v>0</v>
      </c>
    </row>
    <row r="6422" spans="1:17">
      <c r="A6422" s="38">
        <v>41907</v>
      </c>
      <c r="B6422" s="49" t="s">
        <v>157</v>
      </c>
      <c r="C6422" s="24">
        <f t="shared" si="600"/>
        <v>30.406921776000001</v>
      </c>
      <c r="D6422" s="24">
        <f t="shared" si="601"/>
        <v>0</v>
      </c>
      <c r="E6422" s="18">
        <f>IF(G6422&gt;=0.3,(バックデータ一覧!$C$10*(バックデータ一覧!$C$12*計算過程!L6422+バックデータ一覧!$C$13*LN(計算過程!G6422)+バックデータ一覧!$C$14)^バックデータ一覧!$C$11+バックデータ一覧!$E$10*(計算過程!G6422/(バックデータ一覧!$E$12*計算過程!L6422+バックデータ一覧!$E$13*LN(計算過程!G6422)+バックデータ一覧!$E$14))^バックデータ一覧!$E$11)*計算過程!$W$11*10^-3,0)</f>
        <v>0</v>
      </c>
      <c r="F6422" s="18">
        <f>IF(G6422&lt;0.3,(バックデータ一覧!$C$10*(バックデータ一覧!$C$12*計算過程!L6422+バックデータ一覧!$C$13*LN(0.3)+バックデータ一覧!$C$14)^バックデータ一覧!$C$11+バックデータ一覧!$E$10*(0.3/(バックデータ一覧!$E$12*計算過程!L6422+バックデータ一覧!$E$13*LN(0.3)+バックデータ一覧!$E$14))^バックデータ一覧!$E$11)*計算過程!$W$11*計算過程!G6422/0.3*10^-3,0)</f>
        <v>0</v>
      </c>
      <c r="G6422" s="18">
        <f t="shared" si="602"/>
        <v>0</v>
      </c>
      <c r="H6422" s="18">
        <f t="shared" si="603"/>
        <v>0</v>
      </c>
      <c r="I6422" s="24">
        <v>0</v>
      </c>
      <c r="J6422" s="24">
        <v>0</v>
      </c>
      <c r="K6422" s="24">
        <v>0</v>
      </c>
      <c r="L6422" s="14">
        <f>貼り付けシート!C6422</f>
        <v>26.5</v>
      </c>
      <c r="M6422" s="14">
        <f>貼り付けシート!D6422</f>
        <v>17.3</v>
      </c>
      <c r="N6422" s="18">
        <f>貼り付けシート!E6422</f>
        <v>79.093049489022391</v>
      </c>
      <c r="O6422" s="18">
        <f>貼り付けシート!F6422</f>
        <v>0</v>
      </c>
      <c r="P6422" s="19">
        <f t="shared" si="604"/>
        <v>0</v>
      </c>
      <c r="Q6422" s="19">
        <f t="shared" si="605"/>
        <v>0</v>
      </c>
    </row>
    <row r="6423" spans="1:17">
      <c r="A6423" s="38">
        <v>41907</v>
      </c>
      <c r="B6423" s="49" t="s">
        <v>158</v>
      </c>
      <c r="C6423" s="24">
        <f t="shared" si="600"/>
        <v>30.406921776000001</v>
      </c>
      <c r="D6423" s="24">
        <f t="shared" si="601"/>
        <v>0</v>
      </c>
      <c r="E6423" s="18">
        <f>IF(G6423&gt;=0.3,(バックデータ一覧!$C$10*(バックデータ一覧!$C$12*計算過程!L6423+バックデータ一覧!$C$13*LN(計算過程!G6423)+バックデータ一覧!$C$14)^バックデータ一覧!$C$11+バックデータ一覧!$E$10*(計算過程!G6423/(バックデータ一覧!$E$12*計算過程!L6423+バックデータ一覧!$E$13*LN(計算過程!G6423)+バックデータ一覧!$E$14))^バックデータ一覧!$E$11)*計算過程!$W$11*10^-3,0)</f>
        <v>0</v>
      </c>
      <c r="F6423" s="18">
        <f>IF(G6423&lt;0.3,(バックデータ一覧!$C$10*(バックデータ一覧!$C$12*計算過程!L6423+バックデータ一覧!$C$13*LN(0.3)+バックデータ一覧!$C$14)^バックデータ一覧!$C$11+バックデータ一覧!$E$10*(0.3/(バックデータ一覧!$E$12*計算過程!L6423+バックデータ一覧!$E$13*LN(0.3)+バックデータ一覧!$E$14))^バックデータ一覧!$E$11)*計算過程!$W$11*計算過程!G6423/0.3*10^-3,0)</f>
        <v>0</v>
      </c>
      <c r="G6423" s="18">
        <f t="shared" si="602"/>
        <v>0</v>
      </c>
      <c r="H6423" s="18">
        <f t="shared" si="603"/>
        <v>0</v>
      </c>
      <c r="I6423" s="24">
        <v>0</v>
      </c>
      <c r="J6423" s="24">
        <v>0</v>
      </c>
      <c r="K6423" s="24">
        <v>0</v>
      </c>
      <c r="L6423" s="14">
        <f>貼り付けシート!C6423</f>
        <v>26.2</v>
      </c>
      <c r="M6423" s="14">
        <f>貼り付けシート!D6423</f>
        <v>16</v>
      </c>
      <c r="N6423" s="18">
        <f>貼り付けシート!E6423</f>
        <v>74.607761854291951</v>
      </c>
      <c r="O6423" s="18">
        <f>貼り付けシート!F6423</f>
        <v>0</v>
      </c>
      <c r="P6423" s="19">
        <f t="shared" si="604"/>
        <v>0</v>
      </c>
      <c r="Q6423" s="19">
        <f t="shared" si="605"/>
        <v>0</v>
      </c>
    </row>
    <row r="6424" spans="1:17">
      <c r="A6424" s="38">
        <v>41907</v>
      </c>
      <c r="B6424" s="49" t="s">
        <v>159</v>
      </c>
      <c r="C6424" s="24">
        <f t="shared" si="600"/>
        <v>30.406921776000001</v>
      </c>
      <c r="D6424" s="24">
        <f t="shared" si="601"/>
        <v>0</v>
      </c>
      <c r="E6424" s="18">
        <f>IF(G6424&gt;=0.3,(バックデータ一覧!$C$10*(バックデータ一覧!$C$12*計算過程!L6424+バックデータ一覧!$C$13*LN(計算過程!G6424)+バックデータ一覧!$C$14)^バックデータ一覧!$C$11+バックデータ一覧!$E$10*(計算過程!G6424/(バックデータ一覧!$E$12*計算過程!L6424+バックデータ一覧!$E$13*LN(計算過程!G6424)+バックデータ一覧!$E$14))^バックデータ一覧!$E$11)*計算過程!$W$11*10^-3,0)</f>
        <v>0</v>
      </c>
      <c r="F6424" s="18">
        <f>IF(G6424&lt;0.3,(バックデータ一覧!$C$10*(バックデータ一覧!$C$12*計算過程!L6424+バックデータ一覧!$C$13*LN(0.3)+バックデータ一覧!$C$14)^バックデータ一覧!$C$11+バックデータ一覧!$E$10*(0.3/(バックデータ一覧!$E$12*計算過程!L6424+バックデータ一覧!$E$13*LN(0.3)+バックデータ一覧!$E$14))^バックデータ一覧!$E$11)*計算過程!$W$11*計算過程!G6424/0.3*10^-3,0)</f>
        <v>0</v>
      </c>
      <c r="G6424" s="18">
        <f t="shared" si="602"/>
        <v>0</v>
      </c>
      <c r="H6424" s="18">
        <f t="shared" si="603"/>
        <v>0</v>
      </c>
      <c r="I6424" s="24">
        <v>0</v>
      </c>
      <c r="J6424" s="24">
        <v>0</v>
      </c>
      <c r="K6424" s="24">
        <v>0</v>
      </c>
      <c r="L6424" s="14">
        <f>貼り付けシート!C6424</f>
        <v>28.8</v>
      </c>
      <c r="M6424" s="14">
        <f>貼り付けシート!D6424</f>
        <v>16</v>
      </c>
      <c r="N6424" s="18">
        <f>貼り付けシート!E6424</f>
        <v>64.081496827397302</v>
      </c>
      <c r="O6424" s="18">
        <f>貼り付けシート!F6424</f>
        <v>0</v>
      </c>
      <c r="P6424" s="19">
        <f t="shared" si="604"/>
        <v>0</v>
      </c>
      <c r="Q6424" s="19">
        <f t="shared" si="605"/>
        <v>0</v>
      </c>
    </row>
    <row r="6425" spans="1:17">
      <c r="A6425" s="38">
        <v>41907</v>
      </c>
      <c r="B6425" s="49" t="s">
        <v>160</v>
      </c>
      <c r="C6425" s="24">
        <f t="shared" si="600"/>
        <v>30.406921776000001</v>
      </c>
      <c r="D6425" s="24">
        <f t="shared" si="601"/>
        <v>0</v>
      </c>
      <c r="E6425" s="18">
        <f>IF(G6425&gt;=0.3,(バックデータ一覧!$C$10*(バックデータ一覧!$C$12*計算過程!L6425+バックデータ一覧!$C$13*LN(計算過程!G6425)+バックデータ一覧!$C$14)^バックデータ一覧!$C$11+バックデータ一覧!$E$10*(計算過程!G6425/(バックデータ一覧!$E$12*計算過程!L6425+バックデータ一覧!$E$13*LN(計算過程!G6425)+バックデータ一覧!$E$14))^バックデータ一覧!$E$11)*計算過程!$W$11*10^-3,0)</f>
        <v>0</v>
      </c>
      <c r="F6425" s="18">
        <f>IF(G6425&lt;0.3,(バックデータ一覧!$C$10*(バックデータ一覧!$C$12*計算過程!L6425+バックデータ一覧!$C$13*LN(0.3)+バックデータ一覧!$C$14)^バックデータ一覧!$C$11+バックデータ一覧!$E$10*(0.3/(バックデータ一覧!$E$12*計算過程!L6425+バックデータ一覧!$E$13*LN(0.3)+バックデータ一覧!$E$14))^バックデータ一覧!$E$11)*計算過程!$W$11*計算過程!G6425/0.3*10^-3,0)</f>
        <v>0</v>
      </c>
      <c r="G6425" s="18">
        <f t="shared" si="602"/>
        <v>0</v>
      </c>
      <c r="H6425" s="18">
        <f t="shared" si="603"/>
        <v>0</v>
      </c>
      <c r="I6425" s="24">
        <v>0</v>
      </c>
      <c r="J6425" s="24">
        <v>0</v>
      </c>
      <c r="K6425" s="24">
        <v>0</v>
      </c>
      <c r="L6425" s="14">
        <f>貼り付けシート!C6425</f>
        <v>29.6</v>
      </c>
      <c r="M6425" s="14">
        <f>貼り付けシート!D6425</f>
        <v>15.7</v>
      </c>
      <c r="N6425" s="18">
        <f>貼り付けシート!E6425</f>
        <v>60.069262101705689</v>
      </c>
      <c r="O6425" s="18">
        <f>貼り付けシート!F6425</f>
        <v>0</v>
      </c>
      <c r="P6425" s="19">
        <f t="shared" si="604"/>
        <v>0</v>
      </c>
      <c r="Q6425" s="19">
        <f t="shared" si="605"/>
        <v>0</v>
      </c>
    </row>
    <row r="6426" spans="1:17">
      <c r="A6426" s="38">
        <v>41907</v>
      </c>
      <c r="B6426" s="49" t="s">
        <v>161</v>
      </c>
      <c r="C6426" s="24">
        <f t="shared" si="600"/>
        <v>30.406921776000001</v>
      </c>
      <c r="D6426" s="24">
        <f t="shared" si="601"/>
        <v>0</v>
      </c>
      <c r="E6426" s="18">
        <f>IF(G6426&gt;=0.3,(バックデータ一覧!$C$10*(バックデータ一覧!$C$12*計算過程!L6426+バックデータ一覧!$C$13*LN(計算過程!G6426)+バックデータ一覧!$C$14)^バックデータ一覧!$C$11+バックデータ一覧!$E$10*(計算過程!G6426/(バックデータ一覧!$E$12*計算過程!L6426+バックデータ一覧!$E$13*LN(計算過程!G6426)+バックデータ一覧!$E$14))^バックデータ一覧!$E$11)*計算過程!$W$11*10^-3,0)</f>
        <v>0</v>
      </c>
      <c r="F6426" s="18">
        <f>IF(G6426&lt;0.3,(バックデータ一覧!$C$10*(バックデータ一覧!$C$12*計算過程!L6426+バックデータ一覧!$C$13*LN(0.3)+バックデータ一覧!$C$14)^バックデータ一覧!$C$11+バックデータ一覧!$E$10*(0.3/(バックデータ一覧!$E$12*計算過程!L6426+バックデータ一覧!$E$13*LN(0.3)+バックデータ一覧!$E$14))^バックデータ一覧!$E$11)*計算過程!$W$11*計算過程!G6426/0.3*10^-3,0)</f>
        <v>0</v>
      </c>
      <c r="G6426" s="18">
        <f t="shared" si="602"/>
        <v>0</v>
      </c>
      <c r="H6426" s="18">
        <f t="shared" si="603"/>
        <v>0</v>
      </c>
      <c r="I6426" s="24">
        <v>0</v>
      </c>
      <c r="J6426" s="24">
        <v>0</v>
      </c>
      <c r="K6426" s="24">
        <v>0</v>
      </c>
      <c r="L6426" s="14">
        <f>貼り付けシート!C6426</f>
        <v>29.5</v>
      </c>
      <c r="M6426" s="14">
        <f>貼り付けシート!D6426</f>
        <v>15.1</v>
      </c>
      <c r="N6426" s="18">
        <f>貼り付けシート!E6426</f>
        <v>58.162068683561117</v>
      </c>
      <c r="O6426" s="18">
        <f>貼り付けシート!F6426</f>
        <v>0</v>
      </c>
      <c r="P6426" s="19">
        <f t="shared" si="604"/>
        <v>0</v>
      </c>
      <c r="Q6426" s="19">
        <f t="shared" si="605"/>
        <v>0</v>
      </c>
    </row>
    <row r="6427" spans="1:17">
      <c r="A6427" s="38">
        <v>41907</v>
      </c>
      <c r="B6427" s="49" t="s">
        <v>162</v>
      </c>
      <c r="C6427" s="24">
        <f t="shared" si="600"/>
        <v>30.406921776000001</v>
      </c>
      <c r="D6427" s="24">
        <f t="shared" si="601"/>
        <v>0</v>
      </c>
      <c r="E6427" s="18">
        <f>IF(G6427&gt;=0.3,(バックデータ一覧!$C$10*(バックデータ一覧!$C$12*計算過程!L6427+バックデータ一覧!$C$13*LN(計算過程!G6427)+バックデータ一覧!$C$14)^バックデータ一覧!$C$11+バックデータ一覧!$E$10*(計算過程!G6427/(バックデータ一覧!$E$12*計算過程!L6427+バックデータ一覧!$E$13*LN(計算過程!G6427)+バックデータ一覧!$E$14))^バックデータ一覧!$E$11)*計算過程!$W$11*10^-3,0)</f>
        <v>0</v>
      </c>
      <c r="F6427" s="18">
        <f>IF(G6427&lt;0.3,(バックデータ一覧!$C$10*(バックデータ一覧!$C$12*計算過程!L6427+バックデータ一覧!$C$13*LN(0.3)+バックデータ一覧!$C$14)^バックデータ一覧!$C$11+バックデータ一覧!$E$10*(0.3/(バックデータ一覧!$E$12*計算過程!L6427+バックデータ一覧!$E$13*LN(0.3)+バックデータ一覧!$E$14))^バックデータ一覧!$E$11)*計算過程!$W$11*計算過程!G6427/0.3*10^-3,0)</f>
        <v>0</v>
      </c>
      <c r="G6427" s="18">
        <f t="shared" si="602"/>
        <v>0</v>
      </c>
      <c r="H6427" s="18">
        <f t="shared" si="603"/>
        <v>0</v>
      </c>
      <c r="I6427" s="24">
        <v>0</v>
      </c>
      <c r="J6427" s="24">
        <v>0</v>
      </c>
      <c r="K6427" s="24">
        <v>0</v>
      </c>
      <c r="L6427" s="14">
        <f>貼り付けシート!C6427</f>
        <v>29.7</v>
      </c>
      <c r="M6427" s="14">
        <f>貼り付けシート!D6427</f>
        <v>14.6</v>
      </c>
      <c r="N6427" s="18">
        <f>貼り付けシート!E6427</f>
        <v>55.635977161595463</v>
      </c>
      <c r="O6427" s="18">
        <f>貼り付けシート!F6427</f>
        <v>0</v>
      </c>
      <c r="P6427" s="19">
        <f t="shared" si="604"/>
        <v>0</v>
      </c>
      <c r="Q6427" s="19">
        <f t="shared" si="605"/>
        <v>0</v>
      </c>
    </row>
    <row r="6428" spans="1:17">
      <c r="A6428" s="38">
        <v>41907</v>
      </c>
      <c r="B6428" s="49" t="s">
        <v>163</v>
      </c>
      <c r="C6428" s="24">
        <f t="shared" si="600"/>
        <v>30.406921776000001</v>
      </c>
      <c r="D6428" s="24">
        <f t="shared" si="601"/>
        <v>0</v>
      </c>
      <c r="E6428" s="18">
        <f>IF(G6428&gt;=0.3,(バックデータ一覧!$C$10*(バックデータ一覧!$C$12*計算過程!L6428+バックデータ一覧!$C$13*LN(計算過程!G6428)+バックデータ一覧!$C$14)^バックデータ一覧!$C$11+バックデータ一覧!$E$10*(計算過程!G6428/(バックデータ一覧!$E$12*計算過程!L6428+バックデータ一覧!$E$13*LN(計算過程!G6428)+バックデータ一覧!$E$14))^バックデータ一覧!$E$11)*計算過程!$W$11*10^-3,0)</f>
        <v>0</v>
      </c>
      <c r="F6428" s="18">
        <f>IF(G6428&lt;0.3,(バックデータ一覧!$C$10*(バックデータ一覧!$C$12*計算過程!L6428+バックデータ一覧!$C$13*LN(0.3)+バックデータ一覧!$C$14)^バックデータ一覧!$C$11+バックデータ一覧!$E$10*(0.3/(バックデータ一覧!$E$12*計算過程!L6428+バックデータ一覧!$E$13*LN(0.3)+バックデータ一覧!$E$14))^バックデータ一覧!$E$11)*計算過程!$W$11*計算過程!G6428/0.3*10^-3,0)</f>
        <v>0</v>
      </c>
      <c r="G6428" s="18">
        <f t="shared" si="602"/>
        <v>0</v>
      </c>
      <c r="H6428" s="18">
        <f t="shared" si="603"/>
        <v>0</v>
      </c>
      <c r="I6428" s="24">
        <v>0</v>
      </c>
      <c r="J6428" s="24">
        <v>0</v>
      </c>
      <c r="K6428" s="24">
        <v>0</v>
      </c>
      <c r="L6428" s="14">
        <f>貼り付けシート!C6428</f>
        <v>30</v>
      </c>
      <c r="M6428" s="14">
        <f>貼り付けシート!D6428</f>
        <v>15.1</v>
      </c>
      <c r="N6428" s="18">
        <f>貼り付けシート!E6428</f>
        <v>56.513395410877578</v>
      </c>
      <c r="O6428" s="18">
        <f>貼り付けシート!F6428</f>
        <v>0</v>
      </c>
      <c r="P6428" s="19">
        <f t="shared" si="604"/>
        <v>0</v>
      </c>
      <c r="Q6428" s="19">
        <f t="shared" si="605"/>
        <v>0</v>
      </c>
    </row>
    <row r="6429" spans="1:17">
      <c r="A6429" s="38">
        <v>41907</v>
      </c>
      <c r="B6429" s="49" t="s">
        <v>164</v>
      </c>
      <c r="C6429" s="24">
        <f t="shared" si="600"/>
        <v>30.406921776000001</v>
      </c>
      <c r="D6429" s="24">
        <f t="shared" si="601"/>
        <v>0</v>
      </c>
      <c r="E6429" s="18">
        <f>IF(G6429&gt;=0.3,(バックデータ一覧!$C$10*(バックデータ一覧!$C$12*計算過程!L6429+バックデータ一覧!$C$13*LN(計算過程!G6429)+バックデータ一覧!$C$14)^バックデータ一覧!$C$11+バックデータ一覧!$E$10*(計算過程!G6429/(バックデータ一覧!$E$12*計算過程!L6429+バックデータ一覧!$E$13*LN(計算過程!G6429)+バックデータ一覧!$E$14))^バックデータ一覧!$E$11)*計算過程!$W$11*10^-3,0)</f>
        <v>0</v>
      </c>
      <c r="F6429" s="18">
        <f>IF(G6429&lt;0.3,(バックデータ一覧!$C$10*(バックデータ一覧!$C$12*計算過程!L6429+バックデータ一覧!$C$13*LN(0.3)+バックデータ一覧!$C$14)^バックデータ一覧!$C$11+バックデータ一覧!$E$10*(0.3/(バックデータ一覧!$E$12*計算過程!L6429+バックデータ一覧!$E$13*LN(0.3)+バックデータ一覧!$E$14))^バックデータ一覧!$E$11)*計算過程!$W$11*計算過程!G6429/0.3*10^-3,0)</f>
        <v>0</v>
      </c>
      <c r="G6429" s="18">
        <f t="shared" si="602"/>
        <v>0</v>
      </c>
      <c r="H6429" s="18">
        <f t="shared" si="603"/>
        <v>0</v>
      </c>
      <c r="I6429" s="24">
        <v>0</v>
      </c>
      <c r="J6429" s="24">
        <v>0</v>
      </c>
      <c r="K6429" s="24">
        <v>0</v>
      </c>
      <c r="L6429" s="14">
        <f>貼り付けシート!C6429</f>
        <v>29.6</v>
      </c>
      <c r="M6429" s="14">
        <f>貼り付けシート!D6429</f>
        <v>14.7</v>
      </c>
      <c r="N6429" s="18">
        <f>貼り付けシート!E6429</f>
        <v>56.331529923019509</v>
      </c>
      <c r="O6429" s="18">
        <f>貼り付けシート!F6429</f>
        <v>0</v>
      </c>
      <c r="P6429" s="19">
        <f t="shared" si="604"/>
        <v>0</v>
      </c>
      <c r="Q6429" s="19">
        <f t="shared" si="605"/>
        <v>0</v>
      </c>
    </row>
    <row r="6430" spans="1:17">
      <c r="A6430" s="38">
        <v>41907</v>
      </c>
      <c r="B6430" s="49" t="s">
        <v>165</v>
      </c>
      <c r="C6430" s="24">
        <f t="shared" si="600"/>
        <v>30.406921776000001</v>
      </c>
      <c r="D6430" s="24">
        <f t="shared" si="601"/>
        <v>0</v>
      </c>
      <c r="E6430" s="18">
        <f>IF(G6430&gt;=0.3,(バックデータ一覧!$C$10*(バックデータ一覧!$C$12*計算過程!L6430+バックデータ一覧!$C$13*LN(計算過程!G6430)+バックデータ一覧!$C$14)^バックデータ一覧!$C$11+バックデータ一覧!$E$10*(計算過程!G6430/(バックデータ一覧!$E$12*計算過程!L6430+バックデータ一覧!$E$13*LN(計算過程!G6430)+バックデータ一覧!$E$14))^バックデータ一覧!$E$11)*計算過程!$W$11*10^-3,0)</f>
        <v>0</v>
      </c>
      <c r="F6430" s="18">
        <f>IF(G6430&lt;0.3,(バックデータ一覧!$C$10*(バックデータ一覧!$C$12*計算過程!L6430+バックデータ一覧!$C$13*LN(0.3)+バックデータ一覧!$C$14)^バックデータ一覧!$C$11+バックデータ一覧!$E$10*(0.3/(バックデータ一覧!$E$12*計算過程!L6430+バックデータ一覧!$E$13*LN(0.3)+バックデータ一覧!$E$14))^バックデータ一覧!$E$11)*計算過程!$W$11*計算過程!G6430/0.3*10^-3,0)</f>
        <v>0</v>
      </c>
      <c r="G6430" s="18">
        <f t="shared" si="602"/>
        <v>0</v>
      </c>
      <c r="H6430" s="18">
        <f t="shared" si="603"/>
        <v>0</v>
      </c>
      <c r="I6430" s="24">
        <v>0</v>
      </c>
      <c r="J6430" s="24">
        <v>0</v>
      </c>
      <c r="K6430" s="24">
        <v>0</v>
      </c>
      <c r="L6430" s="14">
        <f>貼り付けシート!C6430</f>
        <v>27.7</v>
      </c>
      <c r="M6430" s="14">
        <f>貼り付けシート!D6430</f>
        <v>15.1</v>
      </c>
      <c r="N6430" s="18">
        <f>貼り付けシート!E6430</f>
        <v>64.563817461730849</v>
      </c>
      <c r="O6430" s="18">
        <f>貼り付けシート!F6430</f>
        <v>0</v>
      </c>
      <c r="P6430" s="19">
        <f t="shared" si="604"/>
        <v>0</v>
      </c>
      <c r="Q6430" s="19">
        <f t="shared" si="605"/>
        <v>0</v>
      </c>
    </row>
    <row r="6431" spans="1:17">
      <c r="A6431" s="38">
        <v>41907</v>
      </c>
      <c r="B6431" s="49" t="s">
        <v>166</v>
      </c>
      <c r="C6431" s="24">
        <f t="shared" si="600"/>
        <v>30.406921776000001</v>
      </c>
      <c r="D6431" s="24">
        <f t="shared" si="601"/>
        <v>0</v>
      </c>
      <c r="E6431" s="18">
        <f>IF(G6431&gt;=0.3,(バックデータ一覧!$C$10*(バックデータ一覧!$C$12*計算過程!L6431+バックデータ一覧!$C$13*LN(計算過程!G6431)+バックデータ一覧!$C$14)^バックデータ一覧!$C$11+バックデータ一覧!$E$10*(計算過程!G6431/(バックデータ一覧!$E$12*計算過程!L6431+バックデータ一覧!$E$13*LN(計算過程!G6431)+バックデータ一覧!$E$14))^バックデータ一覧!$E$11)*計算過程!$W$11*10^-3,0)</f>
        <v>0</v>
      </c>
      <c r="F6431" s="18">
        <f>IF(G6431&lt;0.3,(バックデータ一覧!$C$10*(バックデータ一覧!$C$12*計算過程!L6431+バックデータ一覧!$C$13*LN(0.3)+バックデータ一覧!$C$14)^バックデータ一覧!$C$11+バックデータ一覧!$E$10*(0.3/(バックデータ一覧!$E$12*計算過程!L6431+バックデータ一覧!$E$13*LN(0.3)+バックデータ一覧!$E$14))^バックデータ一覧!$E$11)*計算過程!$W$11*計算過程!G6431/0.3*10^-3,0)</f>
        <v>0</v>
      </c>
      <c r="G6431" s="18">
        <f t="shared" si="602"/>
        <v>0</v>
      </c>
      <c r="H6431" s="18">
        <f t="shared" si="603"/>
        <v>0</v>
      </c>
      <c r="I6431" s="24">
        <v>0</v>
      </c>
      <c r="J6431" s="24">
        <v>0</v>
      </c>
      <c r="K6431" s="24">
        <v>0</v>
      </c>
      <c r="L6431" s="14">
        <f>貼り付けシート!C6431</f>
        <v>26.2</v>
      </c>
      <c r="M6431" s="14">
        <f>貼り付けシート!D6431</f>
        <v>14.8</v>
      </c>
      <c r="N6431" s="18">
        <f>貼り付けシート!E6431</f>
        <v>69.142227792572868</v>
      </c>
      <c r="O6431" s="18">
        <f>貼り付けシート!F6431</f>
        <v>0</v>
      </c>
      <c r="P6431" s="19">
        <f t="shared" si="604"/>
        <v>0</v>
      </c>
      <c r="Q6431" s="19">
        <f t="shared" si="605"/>
        <v>0</v>
      </c>
    </row>
    <row r="6432" spans="1:17">
      <c r="A6432" s="38">
        <v>41907</v>
      </c>
      <c r="B6432" s="49" t="s">
        <v>167</v>
      </c>
      <c r="C6432" s="24">
        <f t="shared" si="600"/>
        <v>30.406921776000001</v>
      </c>
      <c r="D6432" s="24">
        <f t="shared" si="601"/>
        <v>0</v>
      </c>
      <c r="E6432" s="18">
        <f>IF(G6432&gt;=0.3,(バックデータ一覧!$C$10*(バックデータ一覧!$C$12*計算過程!L6432+バックデータ一覧!$C$13*LN(計算過程!G6432)+バックデータ一覧!$C$14)^バックデータ一覧!$C$11+バックデータ一覧!$E$10*(計算過程!G6432/(バックデータ一覧!$E$12*計算過程!L6432+バックデータ一覧!$E$13*LN(計算過程!G6432)+バックデータ一覧!$E$14))^バックデータ一覧!$E$11)*計算過程!$W$11*10^-3,0)</f>
        <v>0</v>
      </c>
      <c r="F6432" s="18">
        <f>IF(G6432&lt;0.3,(バックデータ一覧!$C$10*(バックデータ一覧!$C$12*計算過程!L6432+バックデータ一覧!$C$13*LN(0.3)+バックデータ一覧!$C$14)^バックデータ一覧!$C$11+バックデータ一覧!$E$10*(0.3/(バックデータ一覧!$E$12*計算過程!L6432+バックデータ一覧!$E$13*LN(0.3)+バックデータ一覧!$E$14))^バックデータ一覧!$E$11)*計算過程!$W$11*計算過程!G6432/0.3*10^-3,0)</f>
        <v>0</v>
      </c>
      <c r="G6432" s="18">
        <f t="shared" si="602"/>
        <v>0</v>
      </c>
      <c r="H6432" s="18">
        <f t="shared" si="603"/>
        <v>0</v>
      </c>
      <c r="I6432" s="24">
        <v>0</v>
      </c>
      <c r="J6432" s="24">
        <v>0</v>
      </c>
      <c r="K6432" s="24">
        <v>0</v>
      </c>
      <c r="L6432" s="14">
        <f>貼り付けシート!C6432</f>
        <v>25.2</v>
      </c>
      <c r="M6432" s="14">
        <f>貼り付けシート!D6432</f>
        <v>14.6</v>
      </c>
      <c r="N6432" s="18">
        <f>貼り付けシート!E6432</f>
        <v>72.397525178941748</v>
      </c>
      <c r="O6432" s="18">
        <f>貼り付けシート!F6432</f>
        <v>0</v>
      </c>
      <c r="P6432" s="19">
        <f t="shared" si="604"/>
        <v>0</v>
      </c>
      <c r="Q6432" s="19">
        <f t="shared" si="605"/>
        <v>0</v>
      </c>
    </row>
    <row r="6433" spans="1:17">
      <c r="A6433" s="38">
        <v>41907</v>
      </c>
      <c r="B6433" s="49" t="s">
        <v>168</v>
      </c>
      <c r="C6433" s="24">
        <f t="shared" si="600"/>
        <v>30.406921776000001</v>
      </c>
      <c r="D6433" s="24">
        <f t="shared" si="601"/>
        <v>0</v>
      </c>
      <c r="E6433" s="18">
        <f>IF(G6433&gt;=0.3,(バックデータ一覧!$C$10*(バックデータ一覧!$C$12*計算過程!L6433+バックデータ一覧!$C$13*LN(計算過程!G6433)+バックデータ一覧!$C$14)^バックデータ一覧!$C$11+バックデータ一覧!$E$10*(計算過程!G6433/(バックデータ一覧!$E$12*計算過程!L6433+バックデータ一覧!$E$13*LN(計算過程!G6433)+バックデータ一覧!$E$14))^バックデータ一覧!$E$11)*計算過程!$W$11*10^-3,0)</f>
        <v>0</v>
      </c>
      <c r="F6433" s="18">
        <f>IF(G6433&lt;0.3,(バックデータ一覧!$C$10*(バックデータ一覧!$C$12*計算過程!L6433+バックデータ一覧!$C$13*LN(0.3)+バックデータ一覧!$C$14)^バックデータ一覧!$C$11+バックデータ一覧!$E$10*(0.3/(バックデータ一覧!$E$12*計算過程!L6433+バックデータ一覧!$E$13*LN(0.3)+バックデータ一覧!$E$14))^バックデータ一覧!$E$11)*計算過程!$W$11*計算過程!G6433/0.3*10^-3,0)</f>
        <v>0</v>
      </c>
      <c r="G6433" s="18">
        <f t="shared" si="602"/>
        <v>0</v>
      </c>
      <c r="H6433" s="18">
        <f t="shared" si="603"/>
        <v>0</v>
      </c>
      <c r="I6433" s="24">
        <v>0</v>
      </c>
      <c r="J6433" s="24">
        <v>0</v>
      </c>
      <c r="K6433" s="24">
        <v>0</v>
      </c>
      <c r="L6433" s="14">
        <f>貼り付けシート!C6433</f>
        <v>24.5</v>
      </c>
      <c r="M6433" s="14">
        <f>貼り付けシート!D6433</f>
        <v>14.6</v>
      </c>
      <c r="N6433" s="18">
        <f>貼り付けシート!E6433</f>
        <v>75.486206656430937</v>
      </c>
      <c r="O6433" s="18">
        <f>貼り付けシート!F6433</f>
        <v>0</v>
      </c>
      <c r="P6433" s="19">
        <f t="shared" si="604"/>
        <v>0</v>
      </c>
      <c r="Q6433" s="19">
        <f t="shared" si="605"/>
        <v>0</v>
      </c>
    </row>
    <row r="6434" spans="1:17">
      <c r="A6434" s="38">
        <v>41907</v>
      </c>
      <c r="B6434" s="49" t="s">
        <v>169</v>
      </c>
      <c r="C6434" s="24">
        <f t="shared" si="600"/>
        <v>30.406921776000001</v>
      </c>
      <c r="D6434" s="24">
        <f t="shared" si="601"/>
        <v>0</v>
      </c>
      <c r="E6434" s="18">
        <f>IF(G6434&gt;=0.3,(バックデータ一覧!$C$10*(バックデータ一覧!$C$12*計算過程!L6434+バックデータ一覧!$C$13*LN(計算過程!G6434)+バックデータ一覧!$C$14)^バックデータ一覧!$C$11+バックデータ一覧!$E$10*(計算過程!G6434/(バックデータ一覧!$E$12*計算過程!L6434+バックデータ一覧!$E$13*LN(計算過程!G6434)+バックデータ一覧!$E$14))^バックデータ一覧!$E$11)*計算過程!$W$11*10^-3,0)</f>
        <v>0</v>
      </c>
      <c r="F6434" s="18">
        <f>IF(G6434&lt;0.3,(バックデータ一覧!$C$10*(バックデータ一覧!$C$12*計算過程!L6434+バックデータ一覧!$C$13*LN(0.3)+バックデータ一覧!$C$14)^バックデータ一覧!$C$11+バックデータ一覧!$E$10*(0.3/(バックデータ一覧!$E$12*計算過程!L6434+バックデータ一覧!$E$13*LN(0.3)+バックデータ一覧!$E$14))^バックデータ一覧!$E$11)*計算過程!$W$11*計算過程!G6434/0.3*10^-3,0)</f>
        <v>0</v>
      </c>
      <c r="G6434" s="18">
        <f t="shared" si="602"/>
        <v>0</v>
      </c>
      <c r="H6434" s="18">
        <f t="shared" si="603"/>
        <v>0</v>
      </c>
      <c r="I6434" s="24">
        <v>0</v>
      </c>
      <c r="J6434" s="24">
        <v>0</v>
      </c>
      <c r="K6434" s="24">
        <v>0</v>
      </c>
      <c r="L6434" s="14">
        <f>貼り付けシート!C6434</f>
        <v>24.5</v>
      </c>
      <c r="M6434" s="14">
        <f>貼り付けシート!D6434</f>
        <v>14.2</v>
      </c>
      <c r="N6434" s="18">
        <f>貼り付けシート!E6434</f>
        <v>73.464251789980722</v>
      </c>
      <c r="O6434" s="18">
        <f>貼り付けシート!F6434</f>
        <v>0</v>
      </c>
      <c r="P6434" s="19">
        <f t="shared" si="604"/>
        <v>0</v>
      </c>
      <c r="Q6434" s="19">
        <f t="shared" si="605"/>
        <v>0</v>
      </c>
    </row>
    <row r="6435" spans="1:17">
      <c r="A6435" s="38">
        <v>41907</v>
      </c>
      <c r="B6435" s="49" t="s">
        <v>170</v>
      </c>
      <c r="C6435" s="24">
        <f t="shared" si="600"/>
        <v>30.406921776000001</v>
      </c>
      <c r="D6435" s="24">
        <f t="shared" si="601"/>
        <v>0</v>
      </c>
      <c r="E6435" s="18">
        <f>IF(G6435&gt;=0.3,(バックデータ一覧!$C$10*(バックデータ一覧!$C$12*計算過程!L6435+バックデータ一覧!$C$13*LN(計算過程!G6435)+バックデータ一覧!$C$14)^バックデータ一覧!$C$11+バックデータ一覧!$E$10*(計算過程!G6435/(バックデータ一覧!$E$12*計算過程!L6435+バックデータ一覧!$E$13*LN(計算過程!G6435)+バックデータ一覧!$E$14))^バックデータ一覧!$E$11)*計算過程!$W$11*10^-3,0)</f>
        <v>0</v>
      </c>
      <c r="F6435" s="18">
        <f>IF(G6435&lt;0.3,(バックデータ一覧!$C$10*(バックデータ一覧!$C$12*計算過程!L6435+バックデータ一覧!$C$13*LN(0.3)+バックデータ一覧!$C$14)^バックデータ一覧!$C$11+バックデータ一覧!$E$10*(0.3/(バックデータ一覧!$E$12*計算過程!L6435+バックデータ一覧!$E$13*LN(0.3)+バックデータ一覧!$E$14))^バックデータ一覧!$E$11)*計算過程!$W$11*計算過程!G6435/0.3*10^-3,0)</f>
        <v>0</v>
      </c>
      <c r="G6435" s="18">
        <f t="shared" si="602"/>
        <v>0</v>
      </c>
      <c r="H6435" s="18">
        <f t="shared" si="603"/>
        <v>0</v>
      </c>
      <c r="I6435" s="24">
        <v>0</v>
      </c>
      <c r="J6435" s="24">
        <v>0</v>
      </c>
      <c r="K6435" s="24">
        <v>0</v>
      </c>
      <c r="L6435" s="14">
        <f>貼り付けシート!C6435</f>
        <v>24</v>
      </c>
      <c r="M6435" s="14">
        <f>貼り付けシート!D6435</f>
        <v>14.3</v>
      </c>
      <c r="N6435" s="18">
        <f>貼り付けシート!E6435</f>
        <v>76.221031946613493</v>
      </c>
      <c r="O6435" s="18">
        <f>貼り付けシート!F6435</f>
        <v>0</v>
      </c>
      <c r="P6435" s="19">
        <f t="shared" si="604"/>
        <v>0</v>
      </c>
      <c r="Q6435" s="19">
        <f t="shared" si="605"/>
        <v>0</v>
      </c>
    </row>
    <row r="6436" spans="1:17">
      <c r="A6436" s="38">
        <v>41907</v>
      </c>
      <c r="B6436" s="49" t="s">
        <v>171</v>
      </c>
      <c r="C6436" s="24">
        <f t="shared" si="600"/>
        <v>30.406921776000001</v>
      </c>
      <c r="D6436" s="24">
        <f t="shared" si="601"/>
        <v>0</v>
      </c>
      <c r="E6436" s="18">
        <f>IF(G6436&gt;=0.3,(バックデータ一覧!$C$10*(バックデータ一覧!$C$12*計算過程!L6436+バックデータ一覧!$C$13*LN(計算過程!G6436)+バックデータ一覧!$C$14)^バックデータ一覧!$C$11+バックデータ一覧!$E$10*(計算過程!G6436/(バックデータ一覧!$E$12*計算過程!L6436+バックデータ一覧!$E$13*LN(計算過程!G6436)+バックデータ一覧!$E$14))^バックデータ一覧!$E$11)*計算過程!$W$11*10^-3,0)</f>
        <v>0</v>
      </c>
      <c r="F6436" s="18">
        <f>IF(G6436&lt;0.3,(バックデータ一覧!$C$10*(バックデータ一覧!$C$12*計算過程!L6436+バックデータ一覧!$C$13*LN(0.3)+バックデータ一覧!$C$14)^バックデータ一覧!$C$11+バックデータ一覧!$E$10*(0.3/(バックデータ一覧!$E$12*計算過程!L6436+バックデータ一覧!$E$13*LN(0.3)+バックデータ一覧!$E$14))^バックデータ一覧!$E$11)*計算過程!$W$11*計算過程!G6436/0.3*10^-3,0)</f>
        <v>0</v>
      </c>
      <c r="G6436" s="18">
        <f t="shared" si="602"/>
        <v>0</v>
      </c>
      <c r="H6436" s="18">
        <f t="shared" si="603"/>
        <v>0</v>
      </c>
      <c r="I6436" s="24">
        <v>0</v>
      </c>
      <c r="J6436" s="24">
        <v>0</v>
      </c>
      <c r="K6436" s="24">
        <v>0</v>
      </c>
      <c r="L6436" s="14">
        <f>貼り付けシート!C6436</f>
        <v>23</v>
      </c>
      <c r="M6436" s="14">
        <f>貼り付けシート!D6436</f>
        <v>14.4</v>
      </c>
      <c r="N6436" s="18">
        <f>貼り付けシート!E6436</f>
        <v>81.511970189659749</v>
      </c>
      <c r="O6436" s="18">
        <f>貼り付けシート!F6436</f>
        <v>0</v>
      </c>
      <c r="P6436" s="19">
        <f t="shared" si="604"/>
        <v>0</v>
      </c>
      <c r="Q6436" s="19">
        <f t="shared" si="605"/>
        <v>0</v>
      </c>
    </row>
    <row r="6437" spans="1:17">
      <c r="A6437" s="38">
        <v>41907</v>
      </c>
      <c r="B6437" s="49" t="s">
        <v>172</v>
      </c>
      <c r="C6437" s="24">
        <f t="shared" si="600"/>
        <v>30.406921776000001</v>
      </c>
      <c r="D6437" s="24">
        <f t="shared" si="601"/>
        <v>0</v>
      </c>
      <c r="E6437" s="18">
        <f>IF(G6437&gt;=0.3,(バックデータ一覧!$C$10*(バックデータ一覧!$C$12*計算過程!L6437+バックデータ一覧!$C$13*LN(計算過程!G6437)+バックデータ一覧!$C$14)^バックデータ一覧!$C$11+バックデータ一覧!$E$10*(計算過程!G6437/(バックデータ一覧!$E$12*計算過程!L6437+バックデータ一覧!$E$13*LN(計算過程!G6437)+バックデータ一覧!$E$14))^バックデータ一覧!$E$11)*計算過程!$W$11*10^-3,0)</f>
        <v>0</v>
      </c>
      <c r="F6437" s="18">
        <f>IF(G6437&lt;0.3,(バックデータ一覧!$C$10*(バックデータ一覧!$C$12*計算過程!L6437+バックデータ一覧!$C$13*LN(0.3)+バックデータ一覧!$C$14)^バックデータ一覧!$C$11+バックデータ一覧!$E$10*(0.3/(バックデータ一覧!$E$12*計算過程!L6437+バックデータ一覧!$E$13*LN(0.3)+バックデータ一覧!$E$14))^バックデータ一覧!$E$11)*計算過程!$W$11*計算過程!G6437/0.3*10^-3,0)</f>
        <v>0</v>
      </c>
      <c r="G6437" s="18">
        <f t="shared" si="602"/>
        <v>0</v>
      </c>
      <c r="H6437" s="18">
        <f t="shared" si="603"/>
        <v>0</v>
      </c>
      <c r="I6437" s="24">
        <v>0</v>
      </c>
      <c r="J6437" s="24">
        <v>0</v>
      </c>
      <c r="K6437" s="24">
        <v>0</v>
      </c>
      <c r="L6437" s="14">
        <f>貼り付けシート!C6437</f>
        <v>22.5</v>
      </c>
      <c r="M6437" s="14">
        <f>貼り付けシート!D6437</f>
        <v>14.4</v>
      </c>
      <c r="N6437" s="18">
        <f>貼り付けシート!E6437</f>
        <v>84.021601024106886</v>
      </c>
      <c r="O6437" s="18">
        <f>貼り付けシート!F6437</f>
        <v>0</v>
      </c>
      <c r="P6437" s="19">
        <f t="shared" si="604"/>
        <v>0</v>
      </c>
      <c r="Q6437" s="19">
        <f t="shared" si="605"/>
        <v>0</v>
      </c>
    </row>
    <row r="6438" spans="1:17">
      <c r="A6438" s="38">
        <v>41908</v>
      </c>
      <c r="B6438" s="49" t="s">
        <v>149</v>
      </c>
      <c r="C6438" s="24">
        <f t="shared" si="600"/>
        <v>30.406921776000001</v>
      </c>
      <c r="D6438" s="24">
        <f t="shared" si="601"/>
        <v>0</v>
      </c>
      <c r="E6438" s="18">
        <f>IF(G6438&gt;=0.3,(バックデータ一覧!$C$10*(バックデータ一覧!$C$12*計算過程!L6438+バックデータ一覧!$C$13*LN(計算過程!G6438)+バックデータ一覧!$C$14)^バックデータ一覧!$C$11+バックデータ一覧!$E$10*(計算過程!G6438/(バックデータ一覧!$E$12*計算過程!L6438+バックデータ一覧!$E$13*LN(計算過程!G6438)+バックデータ一覧!$E$14))^バックデータ一覧!$E$11)*計算過程!$W$11*10^-3,0)</f>
        <v>0</v>
      </c>
      <c r="F6438" s="18">
        <f>IF(G6438&lt;0.3,(バックデータ一覧!$C$10*(バックデータ一覧!$C$12*計算過程!L6438+バックデータ一覧!$C$13*LN(0.3)+バックデータ一覧!$C$14)^バックデータ一覧!$C$11+バックデータ一覧!$E$10*(0.3/(バックデータ一覧!$E$12*計算過程!L6438+バックデータ一覧!$E$13*LN(0.3)+バックデータ一覧!$E$14))^バックデータ一覧!$E$11)*計算過程!$W$11*計算過程!G6438/0.3*10^-3,0)</f>
        <v>0</v>
      </c>
      <c r="G6438" s="18">
        <f t="shared" si="602"/>
        <v>0</v>
      </c>
      <c r="H6438" s="18">
        <f t="shared" si="603"/>
        <v>0</v>
      </c>
      <c r="I6438" s="24">
        <v>0</v>
      </c>
      <c r="J6438" s="24">
        <v>0</v>
      </c>
      <c r="K6438" s="24">
        <v>0</v>
      </c>
      <c r="L6438" s="14">
        <f>貼り付けシート!C6438</f>
        <v>21.7</v>
      </c>
      <c r="M6438" s="14">
        <f>貼り付けシート!D6438</f>
        <v>14.2</v>
      </c>
      <c r="N6438" s="18">
        <f>貼り付けシート!E6438</f>
        <v>87.022188223165401</v>
      </c>
      <c r="O6438" s="18">
        <f>貼り付けシート!F6438</f>
        <v>0</v>
      </c>
      <c r="P6438" s="19">
        <f t="shared" si="604"/>
        <v>0</v>
      </c>
      <c r="Q6438" s="19">
        <f t="shared" si="605"/>
        <v>0</v>
      </c>
    </row>
    <row r="6439" spans="1:17">
      <c r="A6439" s="38">
        <v>41908</v>
      </c>
      <c r="B6439" s="49" t="s">
        <v>150</v>
      </c>
      <c r="C6439" s="24">
        <f t="shared" si="600"/>
        <v>30.406921776000001</v>
      </c>
      <c r="D6439" s="24">
        <f t="shared" si="601"/>
        <v>0</v>
      </c>
      <c r="E6439" s="18">
        <f>IF(G6439&gt;=0.3,(バックデータ一覧!$C$10*(バックデータ一覧!$C$12*計算過程!L6439+バックデータ一覧!$C$13*LN(計算過程!G6439)+バックデータ一覧!$C$14)^バックデータ一覧!$C$11+バックデータ一覧!$E$10*(計算過程!G6439/(バックデータ一覧!$E$12*計算過程!L6439+バックデータ一覧!$E$13*LN(計算過程!G6439)+バックデータ一覧!$E$14))^バックデータ一覧!$E$11)*計算過程!$W$11*10^-3,0)</f>
        <v>0</v>
      </c>
      <c r="F6439" s="18">
        <f>IF(G6439&lt;0.3,(バックデータ一覧!$C$10*(バックデータ一覧!$C$12*計算過程!L6439+バックデータ一覧!$C$13*LN(0.3)+バックデータ一覧!$C$14)^バックデータ一覧!$C$11+バックデータ一覧!$E$10*(0.3/(バックデータ一覧!$E$12*計算過程!L6439+バックデータ一覧!$E$13*LN(0.3)+バックデータ一覧!$E$14))^バックデータ一覧!$E$11)*計算過程!$W$11*計算過程!G6439/0.3*10^-3,0)</f>
        <v>0</v>
      </c>
      <c r="G6439" s="18">
        <f t="shared" si="602"/>
        <v>0</v>
      </c>
      <c r="H6439" s="18">
        <f t="shared" si="603"/>
        <v>0</v>
      </c>
      <c r="I6439" s="24">
        <v>0</v>
      </c>
      <c r="J6439" s="24">
        <v>0</v>
      </c>
      <c r="K6439" s="24">
        <v>0</v>
      </c>
      <c r="L6439" s="14">
        <f>貼り付けシート!C6439</f>
        <v>21.2</v>
      </c>
      <c r="M6439" s="14">
        <f>貼り付けシート!D6439</f>
        <v>14.1</v>
      </c>
      <c r="N6439" s="18">
        <f>貼り付けシート!E6439</f>
        <v>89.110885449635546</v>
      </c>
      <c r="O6439" s="18">
        <f>貼り付けシート!F6439</f>
        <v>0</v>
      </c>
      <c r="P6439" s="19">
        <f t="shared" si="604"/>
        <v>0</v>
      </c>
      <c r="Q6439" s="19">
        <f t="shared" si="605"/>
        <v>0</v>
      </c>
    </row>
    <row r="6440" spans="1:17">
      <c r="A6440" s="38">
        <v>41908</v>
      </c>
      <c r="B6440" s="49" t="s">
        <v>151</v>
      </c>
      <c r="C6440" s="24">
        <f t="shared" si="600"/>
        <v>30.406921776000001</v>
      </c>
      <c r="D6440" s="24">
        <f t="shared" si="601"/>
        <v>0</v>
      </c>
      <c r="E6440" s="18">
        <f>IF(G6440&gt;=0.3,(バックデータ一覧!$C$10*(バックデータ一覧!$C$12*計算過程!L6440+バックデータ一覧!$C$13*LN(計算過程!G6440)+バックデータ一覧!$C$14)^バックデータ一覧!$C$11+バックデータ一覧!$E$10*(計算過程!G6440/(バックデータ一覧!$E$12*計算過程!L6440+バックデータ一覧!$E$13*LN(計算過程!G6440)+バックデータ一覧!$E$14))^バックデータ一覧!$E$11)*計算過程!$W$11*10^-3,0)</f>
        <v>0</v>
      </c>
      <c r="F6440" s="18">
        <f>IF(G6440&lt;0.3,(バックデータ一覧!$C$10*(バックデータ一覧!$C$12*計算過程!L6440+バックデータ一覧!$C$13*LN(0.3)+バックデータ一覧!$C$14)^バックデータ一覧!$C$11+バックデータ一覧!$E$10*(0.3/(バックデータ一覧!$E$12*計算過程!L6440+バックデータ一覧!$E$13*LN(0.3)+バックデータ一覧!$E$14))^バックデータ一覧!$E$11)*計算過程!$W$11*計算過程!G6440/0.3*10^-3,0)</f>
        <v>0</v>
      </c>
      <c r="G6440" s="18">
        <f t="shared" si="602"/>
        <v>0</v>
      </c>
      <c r="H6440" s="18">
        <f t="shared" si="603"/>
        <v>0</v>
      </c>
      <c r="I6440" s="24">
        <v>0</v>
      </c>
      <c r="J6440" s="24">
        <v>0</v>
      </c>
      <c r="K6440" s="24">
        <v>0</v>
      </c>
      <c r="L6440" s="14">
        <f>貼り付けシート!C6440</f>
        <v>20.7</v>
      </c>
      <c r="M6440" s="14">
        <f>貼り付けシート!D6440</f>
        <v>13.7</v>
      </c>
      <c r="N6440" s="18">
        <f>貼り付けシート!E6440</f>
        <v>89.342570097099909</v>
      </c>
      <c r="O6440" s="18">
        <f>貼り付けシート!F6440</f>
        <v>0</v>
      </c>
      <c r="P6440" s="19">
        <f t="shared" si="604"/>
        <v>0</v>
      </c>
      <c r="Q6440" s="19">
        <f t="shared" si="605"/>
        <v>0</v>
      </c>
    </row>
    <row r="6441" spans="1:17">
      <c r="A6441" s="38">
        <v>41908</v>
      </c>
      <c r="B6441" s="49" t="s">
        <v>152</v>
      </c>
      <c r="C6441" s="24">
        <f t="shared" si="600"/>
        <v>30.406921776000001</v>
      </c>
      <c r="D6441" s="24">
        <f t="shared" si="601"/>
        <v>0</v>
      </c>
      <c r="E6441" s="18">
        <f>IF(G6441&gt;=0.3,(バックデータ一覧!$C$10*(バックデータ一覧!$C$12*計算過程!L6441+バックデータ一覧!$C$13*LN(計算過程!G6441)+バックデータ一覧!$C$14)^バックデータ一覧!$C$11+バックデータ一覧!$E$10*(計算過程!G6441/(バックデータ一覧!$E$12*計算過程!L6441+バックデータ一覧!$E$13*LN(計算過程!G6441)+バックデータ一覧!$E$14))^バックデータ一覧!$E$11)*計算過程!$W$11*10^-3,0)</f>
        <v>0</v>
      </c>
      <c r="F6441" s="18">
        <f>IF(G6441&lt;0.3,(バックデータ一覧!$C$10*(バックデータ一覧!$C$12*計算過程!L6441+バックデータ一覧!$C$13*LN(0.3)+バックデータ一覧!$C$14)^バックデータ一覧!$C$11+バックデータ一覧!$E$10*(0.3/(バックデータ一覧!$E$12*計算過程!L6441+バックデータ一覧!$E$13*LN(0.3)+バックデータ一覧!$E$14))^バックデータ一覧!$E$11)*計算過程!$W$11*計算過程!G6441/0.3*10^-3,0)</f>
        <v>0</v>
      </c>
      <c r="G6441" s="18">
        <f t="shared" si="602"/>
        <v>0</v>
      </c>
      <c r="H6441" s="18">
        <f t="shared" si="603"/>
        <v>0</v>
      </c>
      <c r="I6441" s="24">
        <v>0</v>
      </c>
      <c r="J6441" s="24">
        <v>0</v>
      </c>
      <c r="K6441" s="24">
        <v>0</v>
      </c>
      <c r="L6441" s="14">
        <f>貼り付けシート!C6441</f>
        <v>20.6</v>
      </c>
      <c r="M6441" s="14">
        <f>貼り付けシート!D6441</f>
        <v>13.6</v>
      </c>
      <c r="N6441" s="18">
        <f>貼り付けシート!E6441</f>
        <v>89.252809828307491</v>
      </c>
      <c r="O6441" s="18">
        <f>貼り付けシート!F6441</f>
        <v>0</v>
      </c>
      <c r="P6441" s="19">
        <f t="shared" si="604"/>
        <v>0</v>
      </c>
      <c r="Q6441" s="19">
        <f t="shared" si="605"/>
        <v>0</v>
      </c>
    </row>
    <row r="6442" spans="1:17">
      <c r="A6442" s="38">
        <v>41908</v>
      </c>
      <c r="B6442" s="49" t="s">
        <v>153</v>
      </c>
      <c r="C6442" s="24">
        <f t="shared" si="600"/>
        <v>30.406921776000001</v>
      </c>
      <c r="D6442" s="24">
        <f t="shared" si="601"/>
        <v>0</v>
      </c>
      <c r="E6442" s="18">
        <f>IF(G6442&gt;=0.3,(バックデータ一覧!$C$10*(バックデータ一覧!$C$12*計算過程!L6442+バックデータ一覧!$C$13*LN(計算過程!G6442)+バックデータ一覧!$C$14)^バックデータ一覧!$C$11+バックデータ一覧!$E$10*(計算過程!G6442/(バックデータ一覧!$E$12*計算過程!L6442+バックデータ一覧!$E$13*LN(計算過程!G6442)+バックデータ一覧!$E$14))^バックデータ一覧!$E$11)*計算過程!$W$11*10^-3,0)</f>
        <v>0</v>
      </c>
      <c r="F6442" s="18">
        <f>IF(G6442&lt;0.3,(バックデータ一覧!$C$10*(バックデータ一覧!$C$12*計算過程!L6442+バックデータ一覧!$C$13*LN(0.3)+バックデータ一覧!$C$14)^バックデータ一覧!$C$11+バックデータ一覧!$E$10*(0.3/(バックデータ一覧!$E$12*計算過程!L6442+バックデータ一覧!$E$13*LN(0.3)+バックデータ一覧!$E$14))^バックデータ一覧!$E$11)*計算過程!$W$11*計算過程!G6442/0.3*10^-3,0)</f>
        <v>0</v>
      </c>
      <c r="G6442" s="18">
        <f t="shared" si="602"/>
        <v>0</v>
      </c>
      <c r="H6442" s="18">
        <f t="shared" si="603"/>
        <v>0</v>
      </c>
      <c r="I6442" s="24">
        <v>0</v>
      </c>
      <c r="J6442" s="24">
        <v>0</v>
      </c>
      <c r="K6442" s="24">
        <v>0</v>
      </c>
      <c r="L6442" s="14">
        <f>貼り付けシート!C6442</f>
        <v>20.2</v>
      </c>
      <c r="M6442" s="14">
        <f>貼り付けシート!D6442</f>
        <v>13.4</v>
      </c>
      <c r="N6442" s="18">
        <f>貼り付けシート!E6442</f>
        <v>90.167974786215012</v>
      </c>
      <c r="O6442" s="18">
        <f>貼り付けシート!F6442</f>
        <v>0</v>
      </c>
      <c r="P6442" s="19">
        <f t="shared" si="604"/>
        <v>0</v>
      </c>
      <c r="Q6442" s="19">
        <f t="shared" si="605"/>
        <v>0</v>
      </c>
    </row>
    <row r="6443" spans="1:17">
      <c r="A6443" s="38">
        <v>41908</v>
      </c>
      <c r="B6443" s="49" t="s">
        <v>154</v>
      </c>
      <c r="C6443" s="24">
        <f t="shared" si="600"/>
        <v>30.406921776000001</v>
      </c>
      <c r="D6443" s="24">
        <f t="shared" si="601"/>
        <v>0</v>
      </c>
      <c r="E6443" s="18">
        <f>IF(G6443&gt;=0.3,(バックデータ一覧!$C$10*(バックデータ一覧!$C$12*計算過程!L6443+バックデータ一覧!$C$13*LN(計算過程!G6443)+バックデータ一覧!$C$14)^バックデータ一覧!$C$11+バックデータ一覧!$E$10*(計算過程!G6443/(バックデータ一覧!$E$12*計算過程!L6443+バックデータ一覧!$E$13*LN(計算過程!G6443)+バックデータ一覧!$E$14))^バックデータ一覧!$E$11)*計算過程!$W$11*10^-3,0)</f>
        <v>0</v>
      </c>
      <c r="F6443" s="18">
        <f>IF(G6443&lt;0.3,(バックデータ一覧!$C$10*(バックデータ一覧!$C$12*計算過程!L6443+バックデータ一覧!$C$13*LN(0.3)+バックデータ一覧!$C$14)^バックデータ一覧!$C$11+バックデータ一覧!$E$10*(0.3/(バックデータ一覧!$E$12*計算過程!L6443+バックデータ一覧!$E$13*LN(0.3)+バックデータ一覧!$E$14))^バックデータ一覧!$E$11)*計算過程!$W$11*計算過程!G6443/0.3*10^-3,0)</f>
        <v>0</v>
      </c>
      <c r="G6443" s="18">
        <f t="shared" si="602"/>
        <v>0</v>
      </c>
      <c r="H6443" s="18">
        <f t="shared" si="603"/>
        <v>0</v>
      </c>
      <c r="I6443" s="24">
        <v>0</v>
      </c>
      <c r="J6443" s="24">
        <v>0</v>
      </c>
      <c r="K6443" s="24">
        <v>0</v>
      </c>
      <c r="L6443" s="14">
        <f>貼り付けシート!C6443</f>
        <v>19.5</v>
      </c>
      <c r="M6443" s="14">
        <f>貼り付けシート!D6443</f>
        <v>13</v>
      </c>
      <c r="N6443" s="18">
        <f>貼り付けシート!E6443</f>
        <v>91.415126800666911</v>
      </c>
      <c r="O6443" s="18">
        <f>貼り付けシート!F6443</f>
        <v>0</v>
      </c>
      <c r="P6443" s="19">
        <f t="shared" si="604"/>
        <v>0</v>
      </c>
      <c r="Q6443" s="19">
        <f t="shared" si="605"/>
        <v>0</v>
      </c>
    </row>
    <row r="6444" spans="1:17">
      <c r="A6444" s="38">
        <v>41908</v>
      </c>
      <c r="B6444" s="49" t="s">
        <v>155</v>
      </c>
      <c r="C6444" s="24">
        <f t="shared" si="600"/>
        <v>30.406921776000001</v>
      </c>
      <c r="D6444" s="24">
        <f t="shared" si="601"/>
        <v>0</v>
      </c>
      <c r="E6444" s="18">
        <f>IF(G6444&gt;=0.3,(バックデータ一覧!$C$10*(バックデータ一覧!$C$12*計算過程!L6444+バックデータ一覧!$C$13*LN(計算過程!G6444)+バックデータ一覧!$C$14)^バックデータ一覧!$C$11+バックデータ一覧!$E$10*(計算過程!G6444/(バックデータ一覧!$E$12*計算過程!L6444+バックデータ一覧!$E$13*LN(計算過程!G6444)+バックデータ一覧!$E$14))^バックデータ一覧!$E$11)*計算過程!$W$11*10^-3,0)</f>
        <v>0</v>
      </c>
      <c r="F6444" s="18">
        <f>IF(G6444&lt;0.3,(バックデータ一覧!$C$10*(バックデータ一覧!$C$12*計算過程!L6444+バックデータ一覧!$C$13*LN(0.3)+バックデータ一覧!$C$14)^バックデータ一覧!$C$11+バックデータ一覧!$E$10*(0.3/(バックデータ一覧!$E$12*計算過程!L6444+バックデータ一覧!$E$13*LN(0.3)+バックデータ一覧!$E$14))^バックデータ一覧!$E$11)*計算過程!$W$11*計算過程!G6444/0.3*10^-3,0)</f>
        <v>0</v>
      </c>
      <c r="G6444" s="18">
        <f t="shared" si="602"/>
        <v>0</v>
      </c>
      <c r="H6444" s="18">
        <f t="shared" si="603"/>
        <v>0</v>
      </c>
      <c r="I6444" s="24">
        <v>0</v>
      </c>
      <c r="J6444" s="24">
        <v>0</v>
      </c>
      <c r="K6444" s="24">
        <v>0</v>
      </c>
      <c r="L6444" s="14">
        <f>貼り付けシート!C6444</f>
        <v>19.8</v>
      </c>
      <c r="M6444" s="14">
        <f>貼り付けシート!D6444</f>
        <v>13.2</v>
      </c>
      <c r="N6444" s="18">
        <f>貼り付けシート!E6444</f>
        <v>91.079202547402375</v>
      </c>
      <c r="O6444" s="18">
        <f>貼り付けシート!F6444</f>
        <v>0</v>
      </c>
      <c r="P6444" s="19">
        <f t="shared" si="604"/>
        <v>0</v>
      </c>
      <c r="Q6444" s="19">
        <f t="shared" si="605"/>
        <v>0</v>
      </c>
    </row>
    <row r="6445" spans="1:17">
      <c r="A6445" s="38">
        <v>41908</v>
      </c>
      <c r="B6445" s="49" t="s">
        <v>156</v>
      </c>
      <c r="C6445" s="24">
        <f t="shared" si="600"/>
        <v>30.406921776000001</v>
      </c>
      <c r="D6445" s="24">
        <f t="shared" si="601"/>
        <v>0</v>
      </c>
      <c r="E6445" s="18">
        <f>IF(G6445&gt;=0.3,(バックデータ一覧!$C$10*(バックデータ一覧!$C$12*計算過程!L6445+バックデータ一覧!$C$13*LN(計算過程!G6445)+バックデータ一覧!$C$14)^バックデータ一覧!$C$11+バックデータ一覧!$E$10*(計算過程!G6445/(バックデータ一覧!$E$12*計算過程!L6445+バックデータ一覧!$E$13*LN(計算過程!G6445)+バックデータ一覧!$E$14))^バックデータ一覧!$E$11)*計算過程!$W$11*10^-3,0)</f>
        <v>0</v>
      </c>
      <c r="F6445" s="18">
        <f>IF(G6445&lt;0.3,(バックデータ一覧!$C$10*(バックデータ一覧!$C$12*計算過程!L6445+バックデータ一覧!$C$13*LN(0.3)+バックデータ一覧!$C$14)^バックデータ一覧!$C$11+バックデータ一覧!$E$10*(0.3/(バックデータ一覧!$E$12*計算過程!L6445+バックデータ一覧!$E$13*LN(0.3)+バックデータ一覧!$E$14))^バックデータ一覧!$E$11)*計算過程!$W$11*計算過程!G6445/0.3*10^-3,0)</f>
        <v>0</v>
      </c>
      <c r="G6445" s="18">
        <f t="shared" si="602"/>
        <v>0</v>
      </c>
      <c r="H6445" s="18">
        <f t="shared" si="603"/>
        <v>0</v>
      </c>
      <c r="I6445" s="24">
        <v>0</v>
      </c>
      <c r="J6445" s="24">
        <v>0</v>
      </c>
      <c r="K6445" s="24">
        <v>0</v>
      </c>
      <c r="L6445" s="14">
        <f>貼り付けシート!C6445</f>
        <v>21.7</v>
      </c>
      <c r="M6445" s="14">
        <f>貼り付けシート!D6445</f>
        <v>13.6</v>
      </c>
      <c r="N6445" s="18">
        <f>貼り付けシート!E6445</f>
        <v>83.423871378830071</v>
      </c>
      <c r="O6445" s="18">
        <f>貼り付けシート!F6445</f>
        <v>0</v>
      </c>
      <c r="P6445" s="19">
        <f t="shared" si="604"/>
        <v>0</v>
      </c>
      <c r="Q6445" s="19">
        <f t="shared" si="605"/>
        <v>0</v>
      </c>
    </row>
    <row r="6446" spans="1:17">
      <c r="A6446" s="38">
        <v>41908</v>
      </c>
      <c r="B6446" s="49" t="s">
        <v>157</v>
      </c>
      <c r="C6446" s="24">
        <f t="shared" si="600"/>
        <v>30.406921776000001</v>
      </c>
      <c r="D6446" s="24">
        <f t="shared" si="601"/>
        <v>0</v>
      </c>
      <c r="E6446" s="18">
        <f>IF(G6446&gt;=0.3,(バックデータ一覧!$C$10*(バックデータ一覧!$C$12*計算過程!L6446+バックデータ一覧!$C$13*LN(計算過程!G6446)+バックデータ一覧!$C$14)^バックデータ一覧!$C$11+バックデータ一覧!$E$10*(計算過程!G6446/(バックデータ一覧!$E$12*計算過程!L6446+バックデータ一覧!$E$13*LN(計算過程!G6446)+バックデータ一覧!$E$14))^バックデータ一覧!$E$11)*計算過程!$W$11*10^-3,0)</f>
        <v>0</v>
      </c>
      <c r="F6446" s="18">
        <f>IF(G6446&lt;0.3,(バックデータ一覧!$C$10*(バックデータ一覧!$C$12*計算過程!L6446+バックデータ一覧!$C$13*LN(0.3)+バックデータ一覧!$C$14)^バックデータ一覧!$C$11+バックデータ一覧!$E$10*(0.3/(バックデータ一覧!$E$12*計算過程!L6446+バックデータ一覧!$E$13*LN(0.3)+バックデータ一覧!$E$14))^バックデータ一覧!$E$11)*計算過程!$W$11*計算過程!G6446/0.3*10^-3,0)</f>
        <v>0</v>
      </c>
      <c r="G6446" s="18">
        <f t="shared" si="602"/>
        <v>0</v>
      </c>
      <c r="H6446" s="18">
        <f t="shared" si="603"/>
        <v>0</v>
      </c>
      <c r="I6446" s="24">
        <v>0</v>
      </c>
      <c r="J6446" s="24">
        <v>0</v>
      </c>
      <c r="K6446" s="24">
        <v>0</v>
      </c>
      <c r="L6446" s="14">
        <f>貼り付けシート!C6446</f>
        <v>24.7</v>
      </c>
      <c r="M6446" s="14">
        <f>貼り付けシート!D6446</f>
        <v>13.2</v>
      </c>
      <c r="N6446" s="18">
        <f>貼り付けシート!E6446</f>
        <v>67.585102688637633</v>
      </c>
      <c r="O6446" s="18">
        <f>貼り付けシート!F6446</f>
        <v>0</v>
      </c>
      <c r="P6446" s="19">
        <f t="shared" si="604"/>
        <v>0</v>
      </c>
      <c r="Q6446" s="19">
        <f t="shared" si="605"/>
        <v>0</v>
      </c>
    </row>
    <row r="6447" spans="1:17">
      <c r="A6447" s="38">
        <v>41908</v>
      </c>
      <c r="B6447" s="49" t="s">
        <v>158</v>
      </c>
      <c r="C6447" s="24">
        <f t="shared" si="600"/>
        <v>30.406921776000001</v>
      </c>
      <c r="D6447" s="24">
        <f t="shared" si="601"/>
        <v>0</v>
      </c>
      <c r="E6447" s="18">
        <f>IF(G6447&gt;=0.3,(バックデータ一覧!$C$10*(バックデータ一覧!$C$12*計算過程!L6447+バックデータ一覧!$C$13*LN(計算過程!G6447)+バックデータ一覧!$C$14)^バックデータ一覧!$C$11+バックデータ一覧!$E$10*(計算過程!G6447/(バックデータ一覧!$E$12*計算過程!L6447+バックデータ一覧!$E$13*LN(計算過程!G6447)+バックデータ一覧!$E$14))^バックデータ一覧!$E$11)*計算過程!$W$11*10^-3,0)</f>
        <v>0</v>
      </c>
      <c r="F6447" s="18">
        <f>IF(G6447&lt;0.3,(バックデータ一覧!$C$10*(バックデータ一覧!$C$12*計算過程!L6447+バックデータ一覧!$C$13*LN(0.3)+バックデータ一覧!$C$14)^バックデータ一覧!$C$11+バックデータ一覧!$E$10*(0.3/(バックデータ一覧!$E$12*計算過程!L6447+バックデータ一覧!$E$13*LN(0.3)+バックデータ一覧!$E$14))^バックデータ一覧!$E$11)*計算過程!$W$11*計算過程!G6447/0.3*10^-3,0)</f>
        <v>0</v>
      </c>
      <c r="G6447" s="18">
        <f t="shared" si="602"/>
        <v>0</v>
      </c>
      <c r="H6447" s="18">
        <f t="shared" si="603"/>
        <v>0</v>
      </c>
      <c r="I6447" s="24">
        <v>0</v>
      </c>
      <c r="J6447" s="24">
        <v>0</v>
      </c>
      <c r="K6447" s="24">
        <v>0</v>
      </c>
      <c r="L6447" s="14">
        <f>貼り付けシート!C6447</f>
        <v>26.3</v>
      </c>
      <c r="M6447" s="14">
        <f>貼り付けシート!D6447</f>
        <v>11.7</v>
      </c>
      <c r="N6447" s="18">
        <f>貼り付けシート!E6447</f>
        <v>54.603731612769899</v>
      </c>
      <c r="O6447" s="18">
        <f>貼り付けシート!F6447</f>
        <v>0</v>
      </c>
      <c r="P6447" s="19">
        <f t="shared" si="604"/>
        <v>0</v>
      </c>
      <c r="Q6447" s="19">
        <f t="shared" si="605"/>
        <v>0</v>
      </c>
    </row>
    <row r="6448" spans="1:17">
      <c r="A6448" s="38">
        <v>41908</v>
      </c>
      <c r="B6448" s="49" t="s">
        <v>159</v>
      </c>
      <c r="C6448" s="24">
        <f t="shared" si="600"/>
        <v>30.406921776000001</v>
      </c>
      <c r="D6448" s="24">
        <f t="shared" si="601"/>
        <v>0</v>
      </c>
      <c r="E6448" s="18">
        <f>IF(G6448&gt;=0.3,(バックデータ一覧!$C$10*(バックデータ一覧!$C$12*計算過程!L6448+バックデータ一覧!$C$13*LN(計算過程!G6448)+バックデータ一覧!$C$14)^バックデータ一覧!$C$11+バックデータ一覧!$E$10*(計算過程!G6448/(バックデータ一覧!$E$12*計算過程!L6448+バックデータ一覧!$E$13*LN(計算過程!G6448)+バックデータ一覧!$E$14))^バックデータ一覧!$E$11)*計算過程!$W$11*10^-3,0)</f>
        <v>0</v>
      </c>
      <c r="F6448" s="18">
        <f>IF(G6448&lt;0.3,(バックデータ一覧!$C$10*(バックデータ一覧!$C$12*計算過程!L6448+バックデータ一覧!$C$13*LN(0.3)+バックデータ一覧!$C$14)^バックデータ一覧!$C$11+バックデータ一覧!$E$10*(0.3/(バックデータ一覧!$E$12*計算過程!L6448+バックデータ一覧!$E$13*LN(0.3)+バックデータ一覧!$E$14))^バックデータ一覧!$E$11)*計算過程!$W$11*計算過程!G6448/0.3*10^-3,0)</f>
        <v>0</v>
      </c>
      <c r="G6448" s="18">
        <f t="shared" si="602"/>
        <v>0</v>
      </c>
      <c r="H6448" s="18">
        <f t="shared" si="603"/>
        <v>0</v>
      </c>
      <c r="I6448" s="24">
        <v>0</v>
      </c>
      <c r="J6448" s="24">
        <v>0</v>
      </c>
      <c r="K6448" s="24">
        <v>0</v>
      </c>
      <c r="L6448" s="14">
        <f>貼り付けシート!C6448</f>
        <v>26.8</v>
      </c>
      <c r="M6448" s="14">
        <f>貼り付けシート!D6448</f>
        <v>11.2</v>
      </c>
      <c r="N6448" s="18">
        <f>貼り付けシート!E6448</f>
        <v>50.792982553264821</v>
      </c>
      <c r="O6448" s="18">
        <f>貼り付けシート!F6448</f>
        <v>0</v>
      </c>
      <c r="P6448" s="19">
        <f t="shared" si="604"/>
        <v>0</v>
      </c>
      <c r="Q6448" s="19">
        <f t="shared" si="605"/>
        <v>0</v>
      </c>
    </row>
    <row r="6449" spans="1:17">
      <c r="A6449" s="38">
        <v>41908</v>
      </c>
      <c r="B6449" s="49" t="s">
        <v>160</v>
      </c>
      <c r="C6449" s="24">
        <f t="shared" si="600"/>
        <v>30.406921776000001</v>
      </c>
      <c r="D6449" s="24">
        <f t="shared" si="601"/>
        <v>0</v>
      </c>
      <c r="E6449" s="18">
        <f>IF(G6449&gt;=0.3,(バックデータ一覧!$C$10*(バックデータ一覧!$C$12*計算過程!L6449+バックデータ一覧!$C$13*LN(計算過程!G6449)+バックデータ一覧!$C$14)^バックデータ一覧!$C$11+バックデータ一覧!$E$10*(計算過程!G6449/(バックデータ一覧!$E$12*計算過程!L6449+バックデータ一覧!$E$13*LN(計算過程!G6449)+バックデータ一覧!$E$14))^バックデータ一覧!$E$11)*計算過程!$W$11*10^-3,0)</f>
        <v>0</v>
      </c>
      <c r="F6449" s="18">
        <f>IF(G6449&lt;0.3,(バックデータ一覧!$C$10*(バックデータ一覧!$C$12*計算過程!L6449+バックデータ一覧!$C$13*LN(0.3)+バックデータ一覧!$C$14)^バックデータ一覧!$C$11+バックデータ一覧!$E$10*(0.3/(バックデータ一覧!$E$12*計算過程!L6449+バックデータ一覧!$E$13*LN(0.3)+バックデータ一覧!$E$14))^バックデータ一覧!$E$11)*計算過程!$W$11*計算過程!G6449/0.3*10^-3,0)</f>
        <v>0</v>
      </c>
      <c r="G6449" s="18">
        <f t="shared" si="602"/>
        <v>0</v>
      </c>
      <c r="H6449" s="18">
        <f t="shared" si="603"/>
        <v>0</v>
      </c>
      <c r="I6449" s="24">
        <v>0</v>
      </c>
      <c r="J6449" s="24">
        <v>0</v>
      </c>
      <c r="K6449" s="24">
        <v>0</v>
      </c>
      <c r="L6449" s="14">
        <f>貼り付けシート!C6449</f>
        <v>27.2</v>
      </c>
      <c r="M6449" s="14">
        <f>貼り付けシート!D6449</f>
        <v>11.3</v>
      </c>
      <c r="N6449" s="18">
        <f>貼り付けシート!E6449</f>
        <v>50.04901408474749</v>
      </c>
      <c r="O6449" s="18">
        <f>貼り付けシート!F6449</f>
        <v>0</v>
      </c>
      <c r="P6449" s="19">
        <f t="shared" si="604"/>
        <v>0</v>
      </c>
      <c r="Q6449" s="19">
        <f t="shared" si="605"/>
        <v>0</v>
      </c>
    </row>
    <row r="6450" spans="1:17">
      <c r="A6450" s="38">
        <v>41908</v>
      </c>
      <c r="B6450" s="49" t="s">
        <v>161</v>
      </c>
      <c r="C6450" s="24">
        <f t="shared" si="600"/>
        <v>30.406921776000001</v>
      </c>
      <c r="D6450" s="24">
        <f t="shared" si="601"/>
        <v>0</v>
      </c>
      <c r="E6450" s="18">
        <f>IF(G6450&gt;=0.3,(バックデータ一覧!$C$10*(バックデータ一覧!$C$12*計算過程!L6450+バックデータ一覧!$C$13*LN(計算過程!G6450)+バックデータ一覧!$C$14)^バックデータ一覧!$C$11+バックデータ一覧!$E$10*(計算過程!G6450/(バックデータ一覧!$E$12*計算過程!L6450+バックデータ一覧!$E$13*LN(計算過程!G6450)+バックデータ一覧!$E$14))^バックデータ一覧!$E$11)*計算過程!$W$11*10^-3,0)</f>
        <v>0</v>
      </c>
      <c r="F6450" s="18">
        <f>IF(G6450&lt;0.3,(バックデータ一覧!$C$10*(バックデータ一覧!$C$12*計算過程!L6450+バックデータ一覧!$C$13*LN(0.3)+バックデータ一覧!$C$14)^バックデータ一覧!$C$11+バックデータ一覧!$E$10*(0.3/(バックデータ一覧!$E$12*計算過程!L6450+バックデータ一覧!$E$13*LN(0.3)+バックデータ一覧!$E$14))^バックデータ一覧!$E$11)*計算過程!$W$11*計算過程!G6450/0.3*10^-3,0)</f>
        <v>0</v>
      </c>
      <c r="G6450" s="18">
        <f t="shared" si="602"/>
        <v>0</v>
      </c>
      <c r="H6450" s="18">
        <f t="shared" si="603"/>
        <v>0</v>
      </c>
      <c r="I6450" s="24">
        <v>0</v>
      </c>
      <c r="J6450" s="24">
        <v>0</v>
      </c>
      <c r="K6450" s="24">
        <v>0</v>
      </c>
      <c r="L6450" s="14">
        <f>貼り付けシート!C6450</f>
        <v>27.4</v>
      </c>
      <c r="M6450" s="14">
        <f>貼り付けシート!D6450</f>
        <v>11.3</v>
      </c>
      <c r="N6450" s="18">
        <f>貼り付けシート!E6450</f>
        <v>49.466032403608573</v>
      </c>
      <c r="O6450" s="18">
        <f>貼り付けシート!F6450</f>
        <v>0</v>
      </c>
      <c r="P6450" s="19">
        <f t="shared" si="604"/>
        <v>0</v>
      </c>
      <c r="Q6450" s="19">
        <f t="shared" si="605"/>
        <v>0</v>
      </c>
    </row>
    <row r="6451" spans="1:17">
      <c r="A6451" s="38">
        <v>41908</v>
      </c>
      <c r="B6451" s="49" t="s">
        <v>162</v>
      </c>
      <c r="C6451" s="24">
        <f t="shared" si="600"/>
        <v>30.406921776000001</v>
      </c>
      <c r="D6451" s="24">
        <f t="shared" si="601"/>
        <v>0</v>
      </c>
      <c r="E6451" s="18">
        <f>IF(G6451&gt;=0.3,(バックデータ一覧!$C$10*(バックデータ一覧!$C$12*計算過程!L6451+バックデータ一覧!$C$13*LN(計算過程!G6451)+バックデータ一覧!$C$14)^バックデータ一覧!$C$11+バックデータ一覧!$E$10*(計算過程!G6451/(バックデータ一覧!$E$12*計算過程!L6451+バックデータ一覧!$E$13*LN(計算過程!G6451)+バックデータ一覧!$E$14))^バックデータ一覧!$E$11)*計算過程!$W$11*10^-3,0)</f>
        <v>0</v>
      </c>
      <c r="F6451" s="18">
        <f>IF(G6451&lt;0.3,(バックデータ一覧!$C$10*(バックデータ一覧!$C$12*計算過程!L6451+バックデータ一覧!$C$13*LN(0.3)+バックデータ一覧!$C$14)^バックデータ一覧!$C$11+バックデータ一覧!$E$10*(0.3/(バックデータ一覧!$E$12*計算過程!L6451+バックデータ一覧!$E$13*LN(0.3)+バックデータ一覧!$E$14))^バックデータ一覧!$E$11)*計算過程!$W$11*計算過程!G6451/0.3*10^-3,0)</f>
        <v>0</v>
      </c>
      <c r="G6451" s="18">
        <f t="shared" si="602"/>
        <v>0</v>
      </c>
      <c r="H6451" s="18">
        <f t="shared" si="603"/>
        <v>0</v>
      </c>
      <c r="I6451" s="24">
        <v>0</v>
      </c>
      <c r="J6451" s="24">
        <v>0</v>
      </c>
      <c r="K6451" s="24">
        <v>0</v>
      </c>
      <c r="L6451" s="14">
        <f>貼り付けシート!C6451</f>
        <v>27.4</v>
      </c>
      <c r="M6451" s="14">
        <f>貼り付けシート!D6451</f>
        <v>12</v>
      </c>
      <c r="N6451" s="18">
        <f>貼り付けシート!E6451</f>
        <v>52.472301143807208</v>
      </c>
      <c r="O6451" s="18">
        <f>貼り付けシート!F6451</f>
        <v>0</v>
      </c>
      <c r="P6451" s="19">
        <f t="shared" si="604"/>
        <v>0</v>
      </c>
      <c r="Q6451" s="19">
        <f t="shared" si="605"/>
        <v>0</v>
      </c>
    </row>
    <row r="6452" spans="1:17">
      <c r="A6452" s="38">
        <v>41908</v>
      </c>
      <c r="B6452" s="49" t="s">
        <v>163</v>
      </c>
      <c r="C6452" s="24">
        <f t="shared" si="600"/>
        <v>30.406921776000001</v>
      </c>
      <c r="D6452" s="24">
        <f t="shared" si="601"/>
        <v>0</v>
      </c>
      <c r="E6452" s="18">
        <f>IF(G6452&gt;=0.3,(バックデータ一覧!$C$10*(バックデータ一覧!$C$12*計算過程!L6452+バックデータ一覧!$C$13*LN(計算過程!G6452)+バックデータ一覧!$C$14)^バックデータ一覧!$C$11+バックデータ一覧!$E$10*(計算過程!G6452/(バックデータ一覧!$E$12*計算過程!L6452+バックデータ一覧!$E$13*LN(計算過程!G6452)+バックデータ一覧!$E$14))^バックデータ一覧!$E$11)*計算過程!$W$11*10^-3,0)</f>
        <v>0</v>
      </c>
      <c r="F6452" s="18">
        <f>IF(G6452&lt;0.3,(バックデータ一覧!$C$10*(バックデータ一覧!$C$12*計算過程!L6452+バックデータ一覧!$C$13*LN(0.3)+バックデータ一覧!$C$14)^バックデータ一覧!$C$11+バックデータ一覧!$E$10*(0.3/(バックデータ一覧!$E$12*計算過程!L6452+バックデータ一覧!$E$13*LN(0.3)+バックデータ一覧!$E$14))^バックデータ一覧!$E$11)*計算過程!$W$11*計算過程!G6452/0.3*10^-3,0)</f>
        <v>0</v>
      </c>
      <c r="G6452" s="18">
        <f t="shared" si="602"/>
        <v>0</v>
      </c>
      <c r="H6452" s="18">
        <f t="shared" si="603"/>
        <v>0</v>
      </c>
      <c r="I6452" s="24">
        <v>0</v>
      </c>
      <c r="J6452" s="24">
        <v>0</v>
      </c>
      <c r="K6452" s="24">
        <v>0</v>
      </c>
      <c r="L6452" s="14">
        <f>貼り付けシート!C6452</f>
        <v>27</v>
      </c>
      <c r="M6452" s="14">
        <f>貼り付けシート!D6452</f>
        <v>11.8</v>
      </c>
      <c r="N6452" s="18">
        <f>貼り付けシート!E6452</f>
        <v>52.838745396176179</v>
      </c>
      <c r="O6452" s="18">
        <f>貼り付けシート!F6452</f>
        <v>0</v>
      </c>
      <c r="P6452" s="19">
        <f t="shared" si="604"/>
        <v>0</v>
      </c>
      <c r="Q6452" s="19">
        <f t="shared" si="605"/>
        <v>0</v>
      </c>
    </row>
    <row r="6453" spans="1:17">
      <c r="A6453" s="38">
        <v>41908</v>
      </c>
      <c r="B6453" s="49" t="s">
        <v>164</v>
      </c>
      <c r="C6453" s="24">
        <f t="shared" si="600"/>
        <v>30.406921776000001</v>
      </c>
      <c r="D6453" s="24">
        <f t="shared" si="601"/>
        <v>0</v>
      </c>
      <c r="E6453" s="18">
        <f>IF(G6453&gt;=0.3,(バックデータ一覧!$C$10*(バックデータ一覧!$C$12*計算過程!L6453+バックデータ一覧!$C$13*LN(計算過程!G6453)+バックデータ一覧!$C$14)^バックデータ一覧!$C$11+バックデータ一覧!$E$10*(計算過程!G6453/(バックデータ一覧!$E$12*計算過程!L6453+バックデータ一覧!$E$13*LN(計算過程!G6453)+バックデータ一覧!$E$14))^バックデータ一覧!$E$11)*計算過程!$W$11*10^-3,0)</f>
        <v>0</v>
      </c>
      <c r="F6453" s="18">
        <f>IF(G6453&lt;0.3,(バックデータ一覧!$C$10*(バックデータ一覧!$C$12*計算過程!L6453+バックデータ一覧!$C$13*LN(0.3)+バックデータ一覧!$C$14)^バックデータ一覧!$C$11+バックデータ一覧!$E$10*(0.3/(バックデータ一覧!$E$12*計算過程!L6453+バックデータ一覧!$E$13*LN(0.3)+バックデータ一覧!$E$14))^バックデータ一覧!$E$11)*計算過程!$W$11*計算過程!G6453/0.3*10^-3,0)</f>
        <v>0</v>
      </c>
      <c r="G6453" s="18">
        <f t="shared" si="602"/>
        <v>0</v>
      </c>
      <c r="H6453" s="18">
        <f t="shared" si="603"/>
        <v>0</v>
      </c>
      <c r="I6453" s="24">
        <v>0</v>
      </c>
      <c r="J6453" s="24">
        <v>0</v>
      </c>
      <c r="K6453" s="24">
        <v>0</v>
      </c>
      <c r="L6453" s="14">
        <f>貼り付けシート!C6453</f>
        <v>26.4</v>
      </c>
      <c r="M6453" s="14">
        <f>貼り付けシート!D6453</f>
        <v>12.1</v>
      </c>
      <c r="N6453" s="18">
        <f>貼り付けシート!E6453</f>
        <v>56.102884537468888</v>
      </c>
      <c r="O6453" s="18">
        <f>貼り付けシート!F6453</f>
        <v>0</v>
      </c>
      <c r="P6453" s="19">
        <f t="shared" si="604"/>
        <v>0</v>
      </c>
      <c r="Q6453" s="19">
        <f t="shared" si="605"/>
        <v>0</v>
      </c>
    </row>
    <row r="6454" spans="1:17">
      <c r="A6454" s="38">
        <v>41908</v>
      </c>
      <c r="B6454" s="49" t="s">
        <v>165</v>
      </c>
      <c r="C6454" s="24">
        <f t="shared" si="600"/>
        <v>30.406921776000001</v>
      </c>
      <c r="D6454" s="24">
        <f t="shared" si="601"/>
        <v>0</v>
      </c>
      <c r="E6454" s="18">
        <f>IF(G6454&gt;=0.3,(バックデータ一覧!$C$10*(バックデータ一覧!$C$12*計算過程!L6454+バックデータ一覧!$C$13*LN(計算過程!G6454)+バックデータ一覧!$C$14)^バックデータ一覧!$C$11+バックデータ一覧!$E$10*(計算過程!G6454/(バックデータ一覧!$E$12*計算過程!L6454+バックデータ一覧!$E$13*LN(計算過程!G6454)+バックデータ一覧!$E$14))^バックデータ一覧!$E$11)*計算過程!$W$11*10^-3,0)</f>
        <v>0</v>
      </c>
      <c r="F6454" s="18">
        <f>IF(G6454&lt;0.3,(バックデータ一覧!$C$10*(バックデータ一覧!$C$12*計算過程!L6454+バックデータ一覧!$C$13*LN(0.3)+バックデータ一覧!$C$14)^バックデータ一覧!$C$11+バックデータ一覧!$E$10*(0.3/(バックデータ一覧!$E$12*計算過程!L6454+バックデータ一覧!$E$13*LN(0.3)+バックデータ一覧!$E$14))^バックデータ一覧!$E$11)*計算過程!$W$11*計算過程!G6454/0.3*10^-3,0)</f>
        <v>0</v>
      </c>
      <c r="G6454" s="18">
        <f t="shared" si="602"/>
        <v>0</v>
      </c>
      <c r="H6454" s="18">
        <f t="shared" si="603"/>
        <v>0</v>
      </c>
      <c r="I6454" s="24">
        <v>0</v>
      </c>
      <c r="J6454" s="24">
        <v>0</v>
      </c>
      <c r="K6454" s="24">
        <v>0</v>
      </c>
      <c r="L6454" s="14">
        <f>貼り付けシート!C6454</f>
        <v>25.6</v>
      </c>
      <c r="M6454" s="14">
        <f>貼り付けシート!D6454</f>
        <v>10.8</v>
      </c>
      <c r="N6454" s="18">
        <f>貼り付けシート!E6454</f>
        <v>52.610227182882497</v>
      </c>
      <c r="O6454" s="18">
        <f>貼り付けシート!F6454</f>
        <v>0</v>
      </c>
      <c r="P6454" s="19">
        <f t="shared" si="604"/>
        <v>0</v>
      </c>
      <c r="Q6454" s="19">
        <f t="shared" si="605"/>
        <v>0</v>
      </c>
    </row>
    <row r="6455" spans="1:17">
      <c r="A6455" s="38">
        <v>41908</v>
      </c>
      <c r="B6455" s="49" t="s">
        <v>166</v>
      </c>
      <c r="C6455" s="24">
        <f t="shared" si="600"/>
        <v>30.406921776000001</v>
      </c>
      <c r="D6455" s="24">
        <f t="shared" si="601"/>
        <v>0</v>
      </c>
      <c r="E6455" s="18">
        <f>IF(G6455&gt;=0.3,(バックデータ一覧!$C$10*(バックデータ一覧!$C$12*計算過程!L6455+バックデータ一覧!$C$13*LN(計算過程!G6455)+バックデータ一覧!$C$14)^バックデータ一覧!$C$11+バックデータ一覧!$E$10*(計算過程!G6455/(バックデータ一覧!$E$12*計算過程!L6455+バックデータ一覧!$E$13*LN(計算過程!G6455)+バックデータ一覧!$E$14))^バックデータ一覧!$E$11)*計算過程!$W$11*10^-3,0)</f>
        <v>0</v>
      </c>
      <c r="F6455" s="18">
        <f>IF(G6455&lt;0.3,(バックデータ一覧!$C$10*(バックデータ一覧!$C$12*計算過程!L6455+バックデータ一覧!$C$13*LN(0.3)+バックデータ一覧!$C$14)^バックデータ一覧!$C$11+バックデータ一覧!$E$10*(0.3/(バックデータ一覧!$E$12*計算過程!L6455+バックデータ一覧!$E$13*LN(0.3)+バックデータ一覧!$E$14))^バックデータ一覧!$E$11)*計算過程!$W$11*計算過程!G6455/0.3*10^-3,0)</f>
        <v>0</v>
      </c>
      <c r="G6455" s="18">
        <f t="shared" si="602"/>
        <v>0</v>
      </c>
      <c r="H6455" s="18">
        <f t="shared" si="603"/>
        <v>0</v>
      </c>
      <c r="I6455" s="24">
        <v>0</v>
      </c>
      <c r="J6455" s="24">
        <v>0</v>
      </c>
      <c r="K6455" s="24">
        <v>0</v>
      </c>
      <c r="L6455" s="14">
        <f>貼り付けシート!C6455</f>
        <v>23.5</v>
      </c>
      <c r="M6455" s="14">
        <f>貼り付けシート!D6455</f>
        <v>10.8</v>
      </c>
      <c r="N6455" s="18">
        <f>貼り付けシート!E6455</f>
        <v>59.652292161290696</v>
      </c>
      <c r="O6455" s="18">
        <f>貼り付けシート!F6455</f>
        <v>0</v>
      </c>
      <c r="P6455" s="19">
        <f t="shared" si="604"/>
        <v>0</v>
      </c>
      <c r="Q6455" s="19">
        <f t="shared" si="605"/>
        <v>0</v>
      </c>
    </row>
    <row r="6456" spans="1:17">
      <c r="A6456" s="38">
        <v>41908</v>
      </c>
      <c r="B6456" s="49" t="s">
        <v>167</v>
      </c>
      <c r="C6456" s="24">
        <f t="shared" si="600"/>
        <v>30.406921776000001</v>
      </c>
      <c r="D6456" s="24">
        <f t="shared" si="601"/>
        <v>0</v>
      </c>
      <c r="E6456" s="18">
        <f>IF(G6456&gt;=0.3,(バックデータ一覧!$C$10*(バックデータ一覧!$C$12*計算過程!L6456+バックデータ一覧!$C$13*LN(計算過程!G6456)+バックデータ一覧!$C$14)^バックデータ一覧!$C$11+バックデータ一覧!$E$10*(計算過程!G6456/(バックデータ一覧!$E$12*計算過程!L6456+バックデータ一覧!$E$13*LN(計算過程!G6456)+バックデータ一覧!$E$14))^バックデータ一覧!$E$11)*計算過程!$W$11*10^-3,0)</f>
        <v>0</v>
      </c>
      <c r="F6456" s="18">
        <f>IF(G6456&lt;0.3,(バックデータ一覧!$C$10*(バックデータ一覧!$C$12*計算過程!L6456+バックデータ一覧!$C$13*LN(0.3)+バックデータ一覧!$C$14)^バックデータ一覧!$C$11+バックデータ一覧!$E$10*(0.3/(バックデータ一覧!$E$12*計算過程!L6456+バックデータ一覧!$E$13*LN(0.3)+バックデータ一覧!$E$14))^バックデータ一覧!$E$11)*計算過程!$W$11*計算過程!G6456/0.3*10^-3,0)</f>
        <v>0</v>
      </c>
      <c r="G6456" s="18">
        <f t="shared" si="602"/>
        <v>0</v>
      </c>
      <c r="H6456" s="18">
        <f t="shared" si="603"/>
        <v>0</v>
      </c>
      <c r="I6456" s="24">
        <v>0</v>
      </c>
      <c r="J6456" s="24">
        <v>0</v>
      </c>
      <c r="K6456" s="24">
        <v>0</v>
      </c>
      <c r="L6456" s="14">
        <f>貼り付けシート!C6456</f>
        <v>22.4</v>
      </c>
      <c r="M6456" s="14">
        <f>貼り付けシート!D6456</f>
        <v>9.9</v>
      </c>
      <c r="N6456" s="18">
        <f>貼り付けシート!E6456</f>
        <v>58.530933178573108</v>
      </c>
      <c r="O6456" s="18">
        <f>貼り付けシート!F6456</f>
        <v>0</v>
      </c>
      <c r="P6456" s="19">
        <f t="shared" si="604"/>
        <v>0</v>
      </c>
      <c r="Q6456" s="19">
        <f t="shared" si="605"/>
        <v>0</v>
      </c>
    </row>
    <row r="6457" spans="1:17">
      <c r="A6457" s="38">
        <v>41908</v>
      </c>
      <c r="B6457" s="49" t="s">
        <v>168</v>
      </c>
      <c r="C6457" s="24">
        <f t="shared" si="600"/>
        <v>30.406921776000001</v>
      </c>
      <c r="D6457" s="24">
        <f t="shared" si="601"/>
        <v>0</v>
      </c>
      <c r="E6457" s="18">
        <f>IF(G6457&gt;=0.3,(バックデータ一覧!$C$10*(バックデータ一覧!$C$12*計算過程!L6457+バックデータ一覧!$C$13*LN(計算過程!G6457)+バックデータ一覧!$C$14)^バックデータ一覧!$C$11+バックデータ一覧!$E$10*(計算過程!G6457/(バックデータ一覧!$E$12*計算過程!L6457+バックデータ一覧!$E$13*LN(計算過程!G6457)+バックデータ一覧!$E$14))^バックデータ一覧!$E$11)*計算過程!$W$11*10^-3,0)</f>
        <v>0</v>
      </c>
      <c r="F6457" s="18">
        <f>IF(G6457&lt;0.3,(バックデータ一覧!$C$10*(バックデータ一覧!$C$12*計算過程!L6457+バックデータ一覧!$C$13*LN(0.3)+バックデータ一覧!$C$14)^バックデータ一覧!$C$11+バックデータ一覧!$E$10*(0.3/(バックデータ一覧!$E$12*計算過程!L6457+バックデータ一覧!$E$13*LN(0.3)+バックデータ一覧!$E$14))^バックデータ一覧!$E$11)*計算過程!$W$11*計算過程!G6457/0.3*10^-3,0)</f>
        <v>0</v>
      </c>
      <c r="G6457" s="18">
        <f t="shared" si="602"/>
        <v>0</v>
      </c>
      <c r="H6457" s="18">
        <f t="shared" si="603"/>
        <v>0</v>
      </c>
      <c r="I6457" s="24">
        <v>0</v>
      </c>
      <c r="J6457" s="24">
        <v>0</v>
      </c>
      <c r="K6457" s="24">
        <v>0</v>
      </c>
      <c r="L6457" s="14">
        <f>貼り付けシート!C6457</f>
        <v>21.9</v>
      </c>
      <c r="M6457" s="14">
        <f>貼り付けシート!D6457</f>
        <v>9.9</v>
      </c>
      <c r="N6457" s="18">
        <f>貼り付けシート!E6457</f>
        <v>60.341455173661785</v>
      </c>
      <c r="O6457" s="18">
        <f>貼り付けシート!F6457</f>
        <v>0</v>
      </c>
      <c r="P6457" s="19">
        <f t="shared" si="604"/>
        <v>0</v>
      </c>
      <c r="Q6457" s="19">
        <f t="shared" si="605"/>
        <v>0</v>
      </c>
    </row>
    <row r="6458" spans="1:17">
      <c r="A6458" s="38">
        <v>41908</v>
      </c>
      <c r="B6458" s="49" t="s">
        <v>169</v>
      </c>
      <c r="C6458" s="24">
        <f t="shared" si="600"/>
        <v>30.406921776000001</v>
      </c>
      <c r="D6458" s="24">
        <f t="shared" si="601"/>
        <v>0</v>
      </c>
      <c r="E6458" s="18">
        <f>IF(G6458&gt;=0.3,(バックデータ一覧!$C$10*(バックデータ一覧!$C$12*計算過程!L6458+バックデータ一覧!$C$13*LN(計算過程!G6458)+バックデータ一覧!$C$14)^バックデータ一覧!$C$11+バックデータ一覧!$E$10*(計算過程!G6458/(バックデータ一覧!$E$12*計算過程!L6458+バックデータ一覧!$E$13*LN(計算過程!G6458)+バックデータ一覧!$E$14))^バックデータ一覧!$E$11)*計算過程!$W$11*10^-3,0)</f>
        <v>0</v>
      </c>
      <c r="F6458" s="18">
        <f>IF(G6458&lt;0.3,(バックデータ一覧!$C$10*(バックデータ一覧!$C$12*計算過程!L6458+バックデータ一覧!$C$13*LN(0.3)+バックデータ一覧!$C$14)^バックデータ一覧!$C$11+バックデータ一覧!$E$10*(0.3/(バックデータ一覧!$E$12*計算過程!L6458+バックデータ一覧!$E$13*LN(0.3)+バックデータ一覧!$E$14))^バックデータ一覧!$E$11)*計算過程!$W$11*計算過程!G6458/0.3*10^-3,0)</f>
        <v>0</v>
      </c>
      <c r="G6458" s="18">
        <f t="shared" si="602"/>
        <v>0</v>
      </c>
      <c r="H6458" s="18">
        <f t="shared" si="603"/>
        <v>0</v>
      </c>
      <c r="I6458" s="24">
        <v>0</v>
      </c>
      <c r="J6458" s="24">
        <v>0</v>
      </c>
      <c r="K6458" s="24">
        <v>0</v>
      </c>
      <c r="L6458" s="14">
        <f>貼り付けシート!C6458</f>
        <v>21.6</v>
      </c>
      <c r="M6458" s="14">
        <f>貼り付けシート!D6458</f>
        <v>9.6999999999999993</v>
      </c>
      <c r="N6458" s="18">
        <f>貼り付けシート!E6458</f>
        <v>60.235487458484336</v>
      </c>
      <c r="O6458" s="18">
        <f>貼り付けシート!F6458</f>
        <v>0</v>
      </c>
      <c r="P6458" s="19">
        <f t="shared" si="604"/>
        <v>0</v>
      </c>
      <c r="Q6458" s="19">
        <f t="shared" si="605"/>
        <v>0</v>
      </c>
    </row>
    <row r="6459" spans="1:17">
      <c r="A6459" s="38">
        <v>41908</v>
      </c>
      <c r="B6459" s="49" t="s">
        <v>170</v>
      </c>
      <c r="C6459" s="24">
        <f t="shared" si="600"/>
        <v>30.406921776000001</v>
      </c>
      <c r="D6459" s="24">
        <f t="shared" si="601"/>
        <v>0</v>
      </c>
      <c r="E6459" s="18">
        <f>IF(G6459&gt;=0.3,(バックデータ一覧!$C$10*(バックデータ一覧!$C$12*計算過程!L6459+バックデータ一覧!$C$13*LN(計算過程!G6459)+バックデータ一覧!$C$14)^バックデータ一覧!$C$11+バックデータ一覧!$E$10*(計算過程!G6459/(バックデータ一覧!$E$12*計算過程!L6459+バックデータ一覧!$E$13*LN(計算過程!G6459)+バックデータ一覧!$E$14))^バックデータ一覧!$E$11)*計算過程!$W$11*10^-3,0)</f>
        <v>0</v>
      </c>
      <c r="F6459" s="18">
        <f>IF(G6459&lt;0.3,(バックデータ一覧!$C$10*(バックデータ一覧!$C$12*計算過程!L6459+バックデータ一覧!$C$13*LN(0.3)+バックデータ一覧!$C$14)^バックデータ一覧!$C$11+バックデータ一覧!$E$10*(0.3/(バックデータ一覧!$E$12*計算過程!L6459+バックデータ一覧!$E$13*LN(0.3)+バックデータ一覧!$E$14))^バックデータ一覧!$E$11)*計算過程!$W$11*計算過程!G6459/0.3*10^-3,0)</f>
        <v>0</v>
      </c>
      <c r="G6459" s="18">
        <f t="shared" si="602"/>
        <v>0</v>
      </c>
      <c r="H6459" s="18">
        <f t="shared" si="603"/>
        <v>0</v>
      </c>
      <c r="I6459" s="24">
        <v>0</v>
      </c>
      <c r="J6459" s="24">
        <v>0</v>
      </c>
      <c r="K6459" s="24">
        <v>0</v>
      </c>
      <c r="L6459" s="14">
        <f>貼り付けシート!C6459</f>
        <v>21.1</v>
      </c>
      <c r="M6459" s="14">
        <f>貼り付けシート!D6459</f>
        <v>9.5</v>
      </c>
      <c r="N6459" s="18">
        <f>貼り付けシート!E6459</f>
        <v>60.849047807488688</v>
      </c>
      <c r="O6459" s="18">
        <f>貼り付けシート!F6459</f>
        <v>0</v>
      </c>
      <c r="P6459" s="19">
        <f t="shared" si="604"/>
        <v>0</v>
      </c>
      <c r="Q6459" s="19">
        <f t="shared" si="605"/>
        <v>0</v>
      </c>
    </row>
    <row r="6460" spans="1:17">
      <c r="A6460" s="38">
        <v>41908</v>
      </c>
      <c r="B6460" s="49" t="s">
        <v>171</v>
      </c>
      <c r="C6460" s="24">
        <f t="shared" si="600"/>
        <v>30.406921776000001</v>
      </c>
      <c r="D6460" s="24">
        <f t="shared" si="601"/>
        <v>0</v>
      </c>
      <c r="E6460" s="18">
        <f>IF(G6460&gt;=0.3,(バックデータ一覧!$C$10*(バックデータ一覧!$C$12*計算過程!L6460+バックデータ一覧!$C$13*LN(計算過程!G6460)+バックデータ一覧!$C$14)^バックデータ一覧!$C$11+バックデータ一覧!$E$10*(計算過程!G6460/(バックデータ一覧!$E$12*計算過程!L6460+バックデータ一覧!$E$13*LN(計算過程!G6460)+バックデータ一覧!$E$14))^バックデータ一覧!$E$11)*計算過程!$W$11*10^-3,0)</f>
        <v>0</v>
      </c>
      <c r="F6460" s="18">
        <f>IF(G6460&lt;0.3,(バックデータ一覧!$C$10*(バックデータ一覧!$C$12*計算過程!L6460+バックデータ一覧!$C$13*LN(0.3)+バックデータ一覧!$C$14)^バックデータ一覧!$C$11+バックデータ一覧!$E$10*(0.3/(バックデータ一覧!$E$12*計算過程!L6460+バックデータ一覧!$E$13*LN(0.3)+バックデータ一覧!$E$14))^バックデータ一覧!$E$11)*計算過程!$W$11*計算過程!G6460/0.3*10^-3,0)</f>
        <v>0</v>
      </c>
      <c r="G6460" s="18">
        <f t="shared" si="602"/>
        <v>0</v>
      </c>
      <c r="H6460" s="18">
        <f t="shared" si="603"/>
        <v>0</v>
      </c>
      <c r="I6460" s="24">
        <v>0</v>
      </c>
      <c r="J6460" s="24">
        <v>0</v>
      </c>
      <c r="K6460" s="24">
        <v>0</v>
      </c>
      <c r="L6460" s="14">
        <f>貼り付けシート!C6460</f>
        <v>20.399999999999999</v>
      </c>
      <c r="M6460" s="14">
        <f>貼り付けシート!D6460</f>
        <v>8.8000000000000007</v>
      </c>
      <c r="N6460" s="18">
        <f>貼り付けシート!E6460</f>
        <v>58.913883124769448</v>
      </c>
      <c r="O6460" s="18">
        <f>貼り付けシート!F6460</f>
        <v>0</v>
      </c>
      <c r="P6460" s="19">
        <f t="shared" si="604"/>
        <v>0</v>
      </c>
      <c r="Q6460" s="19">
        <f t="shared" si="605"/>
        <v>0</v>
      </c>
    </row>
    <row r="6461" spans="1:17">
      <c r="A6461" s="38">
        <v>41908</v>
      </c>
      <c r="B6461" s="49" t="s">
        <v>172</v>
      </c>
      <c r="C6461" s="24">
        <f t="shared" si="600"/>
        <v>30.406921776000001</v>
      </c>
      <c r="D6461" s="24">
        <f t="shared" si="601"/>
        <v>0</v>
      </c>
      <c r="E6461" s="18">
        <f>IF(G6461&gt;=0.3,(バックデータ一覧!$C$10*(バックデータ一覧!$C$12*計算過程!L6461+バックデータ一覧!$C$13*LN(計算過程!G6461)+バックデータ一覧!$C$14)^バックデータ一覧!$C$11+バックデータ一覧!$E$10*(計算過程!G6461/(バックデータ一覧!$E$12*計算過程!L6461+バックデータ一覧!$E$13*LN(計算過程!G6461)+バックデータ一覧!$E$14))^バックデータ一覧!$E$11)*計算過程!$W$11*10^-3,0)</f>
        <v>0</v>
      </c>
      <c r="F6461" s="18">
        <f>IF(G6461&lt;0.3,(バックデータ一覧!$C$10*(バックデータ一覧!$C$12*計算過程!L6461+バックデータ一覧!$C$13*LN(0.3)+バックデータ一覧!$C$14)^バックデータ一覧!$C$11+バックデータ一覧!$E$10*(0.3/(バックデータ一覧!$E$12*計算過程!L6461+バックデータ一覧!$E$13*LN(0.3)+バックデータ一覧!$E$14))^バックデータ一覧!$E$11)*計算過程!$W$11*計算過程!G6461/0.3*10^-3,0)</f>
        <v>0</v>
      </c>
      <c r="G6461" s="18">
        <f t="shared" si="602"/>
        <v>0</v>
      </c>
      <c r="H6461" s="18">
        <f t="shared" si="603"/>
        <v>0</v>
      </c>
      <c r="I6461" s="24">
        <v>0</v>
      </c>
      <c r="J6461" s="24">
        <v>0</v>
      </c>
      <c r="K6461" s="24">
        <v>0</v>
      </c>
      <c r="L6461" s="14">
        <f>貼り付けシート!C6461</f>
        <v>19.899999999999999</v>
      </c>
      <c r="M6461" s="14">
        <f>貼り付けシート!D6461</f>
        <v>8.3000000000000007</v>
      </c>
      <c r="N6461" s="18">
        <f>貼り付けシート!E6461</f>
        <v>57.357891754567213</v>
      </c>
      <c r="O6461" s="18">
        <f>貼り付けシート!F6461</f>
        <v>0</v>
      </c>
      <c r="P6461" s="19">
        <f t="shared" si="604"/>
        <v>0</v>
      </c>
      <c r="Q6461" s="19">
        <f t="shared" si="605"/>
        <v>0</v>
      </c>
    </row>
    <row r="6462" spans="1:17">
      <c r="A6462" s="38">
        <v>41909</v>
      </c>
      <c r="B6462" s="49" t="s">
        <v>149</v>
      </c>
      <c r="C6462" s="24">
        <f t="shared" si="600"/>
        <v>30.406921776000001</v>
      </c>
      <c r="D6462" s="24">
        <f t="shared" si="601"/>
        <v>0</v>
      </c>
      <c r="E6462" s="18">
        <f>IF(G6462&gt;=0.3,(バックデータ一覧!$C$10*(バックデータ一覧!$C$12*計算過程!L6462+バックデータ一覧!$C$13*LN(計算過程!G6462)+バックデータ一覧!$C$14)^バックデータ一覧!$C$11+バックデータ一覧!$E$10*(計算過程!G6462/(バックデータ一覧!$E$12*計算過程!L6462+バックデータ一覧!$E$13*LN(計算過程!G6462)+バックデータ一覧!$E$14))^バックデータ一覧!$E$11)*計算過程!$W$11*10^-3,0)</f>
        <v>0</v>
      </c>
      <c r="F6462" s="18">
        <f>IF(G6462&lt;0.3,(バックデータ一覧!$C$10*(バックデータ一覧!$C$12*計算過程!L6462+バックデータ一覧!$C$13*LN(0.3)+バックデータ一覧!$C$14)^バックデータ一覧!$C$11+バックデータ一覧!$E$10*(0.3/(バックデータ一覧!$E$12*計算過程!L6462+バックデータ一覧!$E$13*LN(0.3)+バックデータ一覧!$E$14))^バックデータ一覧!$E$11)*計算過程!$W$11*計算過程!G6462/0.3*10^-3,0)</f>
        <v>0</v>
      </c>
      <c r="G6462" s="18">
        <f t="shared" si="602"/>
        <v>0</v>
      </c>
      <c r="H6462" s="18">
        <f t="shared" si="603"/>
        <v>0</v>
      </c>
      <c r="I6462" s="24">
        <v>0</v>
      </c>
      <c r="J6462" s="24">
        <v>0</v>
      </c>
      <c r="K6462" s="24">
        <v>0</v>
      </c>
      <c r="L6462" s="14">
        <f>貼り付けシート!C6462</f>
        <v>19.2</v>
      </c>
      <c r="M6462" s="14">
        <f>貼り付けシート!D6462</f>
        <v>8.1999999999999993</v>
      </c>
      <c r="N6462" s="18">
        <f>貼り付けシート!E6462</f>
        <v>59.196410076891269</v>
      </c>
      <c r="O6462" s="18">
        <f>貼り付けシート!F6462</f>
        <v>0</v>
      </c>
      <c r="P6462" s="19">
        <f t="shared" si="604"/>
        <v>0</v>
      </c>
      <c r="Q6462" s="19">
        <f t="shared" si="605"/>
        <v>0</v>
      </c>
    </row>
    <row r="6463" spans="1:17">
      <c r="A6463" s="38">
        <v>41909</v>
      </c>
      <c r="B6463" s="49" t="s">
        <v>150</v>
      </c>
      <c r="C6463" s="24">
        <f t="shared" si="600"/>
        <v>30.406921776000001</v>
      </c>
      <c r="D6463" s="24">
        <f t="shared" si="601"/>
        <v>0</v>
      </c>
      <c r="E6463" s="18">
        <f>IF(G6463&gt;=0.3,(バックデータ一覧!$C$10*(バックデータ一覧!$C$12*計算過程!L6463+バックデータ一覧!$C$13*LN(計算過程!G6463)+バックデータ一覧!$C$14)^バックデータ一覧!$C$11+バックデータ一覧!$E$10*(計算過程!G6463/(バックデータ一覧!$E$12*計算過程!L6463+バックデータ一覧!$E$13*LN(計算過程!G6463)+バックデータ一覧!$E$14))^バックデータ一覧!$E$11)*計算過程!$W$11*10^-3,0)</f>
        <v>0</v>
      </c>
      <c r="F6463" s="18">
        <f>IF(G6463&lt;0.3,(バックデータ一覧!$C$10*(バックデータ一覧!$C$12*計算過程!L6463+バックデータ一覧!$C$13*LN(0.3)+バックデータ一覧!$C$14)^バックデータ一覧!$C$11+バックデータ一覧!$E$10*(0.3/(バックデータ一覧!$E$12*計算過程!L6463+バックデータ一覧!$E$13*LN(0.3)+バックデータ一覧!$E$14))^バックデータ一覧!$E$11)*計算過程!$W$11*計算過程!G6463/0.3*10^-3,0)</f>
        <v>0</v>
      </c>
      <c r="G6463" s="18">
        <f t="shared" si="602"/>
        <v>0</v>
      </c>
      <c r="H6463" s="18">
        <f t="shared" si="603"/>
        <v>0</v>
      </c>
      <c r="I6463" s="24">
        <v>0</v>
      </c>
      <c r="J6463" s="24">
        <v>0</v>
      </c>
      <c r="K6463" s="24">
        <v>0</v>
      </c>
      <c r="L6463" s="14">
        <f>貼り付けシート!C6463</f>
        <v>18.600000000000001</v>
      </c>
      <c r="M6463" s="14">
        <f>貼り付けシート!D6463</f>
        <v>8.1</v>
      </c>
      <c r="N6463" s="18">
        <f>貼り付けシート!E6463</f>
        <v>60.71767079494856</v>
      </c>
      <c r="O6463" s="18">
        <f>貼り付けシート!F6463</f>
        <v>0</v>
      </c>
      <c r="P6463" s="19">
        <f t="shared" si="604"/>
        <v>0</v>
      </c>
      <c r="Q6463" s="19">
        <f t="shared" si="605"/>
        <v>0</v>
      </c>
    </row>
    <row r="6464" spans="1:17">
      <c r="A6464" s="38">
        <v>41909</v>
      </c>
      <c r="B6464" s="49" t="s">
        <v>151</v>
      </c>
      <c r="C6464" s="24">
        <f t="shared" si="600"/>
        <v>30.406921776000001</v>
      </c>
      <c r="D6464" s="24">
        <f t="shared" si="601"/>
        <v>0</v>
      </c>
      <c r="E6464" s="18">
        <f>IF(G6464&gt;=0.3,(バックデータ一覧!$C$10*(バックデータ一覧!$C$12*計算過程!L6464+バックデータ一覧!$C$13*LN(計算過程!G6464)+バックデータ一覧!$C$14)^バックデータ一覧!$C$11+バックデータ一覧!$E$10*(計算過程!G6464/(バックデータ一覧!$E$12*計算過程!L6464+バックデータ一覧!$E$13*LN(計算過程!G6464)+バックデータ一覧!$E$14))^バックデータ一覧!$E$11)*計算過程!$W$11*10^-3,0)</f>
        <v>0</v>
      </c>
      <c r="F6464" s="18">
        <f>IF(G6464&lt;0.3,(バックデータ一覧!$C$10*(バックデータ一覧!$C$12*計算過程!L6464+バックデータ一覧!$C$13*LN(0.3)+バックデータ一覧!$C$14)^バックデータ一覧!$C$11+バックデータ一覧!$E$10*(0.3/(バックデータ一覧!$E$12*計算過程!L6464+バックデータ一覧!$E$13*LN(0.3)+バックデータ一覧!$E$14))^バックデータ一覧!$E$11)*計算過程!$W$11*計算過程!G6464/0.3*10^-3,0)</f>
        <v>0</v>
      </c>
      <c r="G6464" s="18">
        <f t="shared" si="602"/>
        <v>0</v>
      </c>
      <c r="H6464" s="18">
        <f t="shared" si="603"/>
        <v>0</v>
      </c>
      <c r="I6464" s="24">
        <v>0</v>
      </c>
      <c r="J6464" s="24">
        <v>0</v>
      </c>
      <c r="K6464" s="24">
        <v>0</v>
      </c>
      <c r="L6464" s="14">
        <f>貼り付けシート!C6464</f>
        <v>18.600000000000001</v>
      </c>
      <c r="M6464" s="14">
        <f>貼り付けシート!D6464</f>
        <v>7.6</v>
      </c>
      <c r="N6464" s="18">
        <f>貼り付けシート!E6464</f>
        <v>57.014909171415496</v>
      </c>
      <c r="O6464" s="18">
        <f>貼り付けシート!F6464</f>
        <v>0</v>
      </c>
      <c r="P6464" s="19">
        <f t="shared" si="604"/>
        <v>0</v>
      </c>
      <c r="Q6464" s="19">
        <f t="shared" si="605"/>
        <v>0</v>
      </c>
    </row>
    <row r="6465" spans="1:17">
      <c r="A6465" s="38">
        <v>41909</v>
      </c>
      <c r="B6465" s="49" t="s">
        <v>152</v>
      </c>
      <c r="C6465" s="24">
        <f t="shared" si="600"/>
        <v>30.406921776000001</v>
      </c>
      <c r="D6465" s="24">
        <f t="shared" si="601"/>
        <v>0</v>
      </c>
      <c r="E6465" s="18">
        <f>IF(G6465&gt;=0.3,(バックデータ一覧!$C$10*(バックデータ一覧!$C$12*計算過程!L6465+バックデータ一覧!$C$13*LN(計算過程!G6465)+バックデータ一覧!$C$14)^バックデータ一覧!$C$11+バックデータ一覧!$E$10*(計算過程!G6465/(バックデータ一覧!$E$12*計算過程!L6465+バックデータ一覧!$E$13*LN(計算過程!G6465)+バックデータ一覧!$E$14))^バックデータ一覧!$E$11)*計算過程!$W$11*10^-3,0)</f>
        <v>0</v>
      </c>
      <c r="F6465" s="18">
        <f>IF(G6465&lt;0.3,(バックデータ一覧!$C$10*(バックデータ一覧!$C$12*計算過程!L6465+バックデータ一覧!$C$13*LN(0.3)+バックデータ一覧!$C$14)^バックデータ一覧!$C$11+バックデータ一覧!$E$10*(0.3/(バックデータ一覧!$E$12*計算過程!L6465+バックデータ一覧!$E$13*LN(0.3)+バックデータ一覧!$E$14))^バックデータ一覧!$E$11)*計算過程!$W$11*計算過程!G6465/0.3*10^-3,0)</f>
        <v>0</v>
      </c>
      <c r="G6465" s="18">
        <f t="shared" si="602"/>
        <v>0</v>
      </c>
      <c r="H6465" s="18">
        <f t="shared" si="603"/>
        <v>0</v>
      </c>
      <c r="I6465" s="24">
        <v>0</v>
      </c>
      <c r="J6465" s="24">
        <v>0</v>
      </c>
      <c r="K6465" s="24">
        <v>0</v>
      </c>
      <c r="L6465" s="14">
        <f>貼り付けシート!C6465</f>
        <v>18.100000000000001</v>
      </c>
      <c r="M6465" s="14">
        <f>貼り付けシート!D6465</f>
        <v>7.4</v>
      </c>
      <c r="N6465" s="18">
        <f>貼り付けシート!E6465</f>
        <v>57.301890619814131</v>
      </c>
      <c r="O6465" s="18">
        <f>貼り付けシート!F6465</f>
        <v>0</v>
      </c>
      <c r="P6465" s="19">
        <f t="shared" si="604"/>
        <v>0</v>
      </c>
      <c r="Q6465" s="19">
        <f t="shared" si="605"/>
        <v>0</v>
      </c>
    </row>
    <row r="6466" spans="1:17">
      <c r="A6466" s="38">
        <v>41909</v>
      </c>
      <c r="B6466" s="49" t="s">
        <v>153</v>
      </c>
      <c r="C6466" s="24">
        <f t="shared" si="600"/>
        <v>30.406921776000001</v>
      </c>
      <c r="D6466" s="24">
        <f t="shared" si="601"/>
        <v>0</v>
      </c>
      <c r="E6466" s="18">
        <f>IF(G6466&gt;=0.3,(バックデータ一覧!$C$10*(バックデータ一覧!$C$12*計算過程!L6466+バックデータ一覧!$C$13*LN(計算過程!G6466)+バックデータ一覧!$C$14)^バックデータ一覧!$C$11+バックデータ一覧!$E$10*(計算過程!G6466/(バックデータ一覧!$E$12*計算過程!L6466+バックデータ一覧!$E$13*LN(計算過程!G6466)+バックデータ一覧!$E$14))^バックデータ一覧!$E$11)*計算過程!$W$11*10^-3,0)</f>
        <v>0</v>
      </c>
      <c r="F6466" s="18">
        <f>IF(G6466&lt;0.3,(バックデータ一覧!$C$10*(バックデータ一覧!$C$12*計算過程!L6466+バックデータ一覧!$C$13*LN(0.3)+バックデータ一覧!$C$14)^バックデータ一覧!$C$11+バックデータ一覧!$E$10*(0.3/(バックデータ一覧!$E$12*計算過程!L6466+バックデータ一覧!$E$13*LN(0.3)+バックデータ一覧!$E$14))^バックデータ一覧!$E$11)*計算過程!$W$11*計算過程!G6466/0.3*10^-3,0)</f>
        <v>0</v>
      </c>
      <c r="G6466" s="18">
        <f t="shared" si="602"/>
        <v>0</v>
      </c>
      <c r="H6466" s="18">
        <f t="shared" si="603"/>
        <v>0</v>
      </c>
      <c r="I6466" s="24">
        <v>0</v>
      </c>
      <c r="J6466" s="24">
        <v>0</v>
      </c>
      <c r="K6466" s="24">
        <v>0</v>
      </c>
      <c r="L6466" s="14">
        <f>貼り付けシート!C6466</f>
        <v>17.5</v>
      </c>
      <c r="M6466" s="14">
        <f>貼り付けシート!D6466</f>
        <v>7.1</v>
      </c>
      <c r="N6466" s="18">
        <f>貼り付けシート!E6466</f>
        <v>57.124444366280514</v>
      </c>
      <c r="O6466" s="18">
        <f>貼り付けシート!F6466</f>
        <v>0</v>
      </c>
      <c r="P6466" s="19">
        <f t="shared" si="604"/>
        <v>0</v>
      </c>
      <c r="Q6466" s="19">
        <f t="shared" si="605"/>
        <v>0</v>
      </c>
    </row>
    <row r="6467" spans="1:17">
      <c r="A6467" s="38">
        <v>41909</v>
      </c>
      <c r="B6467" s="49" t="s">
        <v>154</v>
      </c>
      <c r="C6467" s="24">
        <f t="shared" si="600"/>
        <v>30.406921776000001</v>
      </c>
      <c r="D6467" s="24">
        <f t="shared" si="601"/>
        <v>0</v>
      </c>
      <c r="E6467" s="18">
        <f>IF(G6467&gt;=0.3,(バックデータ一覧!$C$10*(バックデータ一覧!$C$12*計算過程!L6467+バックデータ一覧!$C$13*LN(計算過程!G6467)+バックデータ一覧!$C$14)^バックデータ一覧!$C$11+バックデータ一覧!$E$10*(計算過程!G6467/(バックデータ一覧!$E$12*計算過程!L6467+バックデータ一覧!$E$13*LN(計算過程!G6467)+バックデータ一覧!$E$14))^バックデータ一覧!$E$11)*計算過程!$W$11*10^-3,0)</f>
        <v>0</v>
      </c>
      <c r="F6467" s="18">
        <f>IF(G6467&lt;0.3,(バックデータ一覧!$C$10*(バックデータ一覧!$C$12*計算過程!L6467+バックデータ一覧!$C$13*LN(0.3)+バックデータ一覧!$C$14)^バックデータ一覧!$C$11+バックデータ一覧!$E$10*(0.3/(バックデータ一覧!$E$12*計算過程!L6467+バックデータ一覧!$E$13*LN(0.3)+バックデータ一覧!$E$14))^バックデータ一覧!$E$11)*計算過程!$W$11*計算過程!G6467/0.3*10^-3,0)</f>
        <v>0</v>
      </c>
      <c r="G6467" s="18">
        <f t="shared" si="602"/>
        <v>0</v>
      </c>
      <c r="H6467" s="18">
        <f t="shared" si="603"/>
        <v>0</v>
      </c>
      <c r="I6467" s="24">
        <v>0</v>
      </c>
      <c r="J6467" s="24">
        <v>0</v>
      </c>
      <c r="K6467" s="24">
        <v>0</v>
      </c>
      <c r="L6467" s="14">
        <f>貼り付けシート!C6467</f>
        <v>16.8</v>
      </c>
      <c r="M6467" s="14">
        <f>貼り付けシート!D6467</f>
        <v>7</v>
      </c>
      <c r="N6467" s="18">
        <f>貼り付けシート!E6467</f>
        <v>58.882178777567894</v>
      </c>
      <c r="O6467" s="18">
        <f>貼り付けシート!F6467</f>
        <v>0</v>
      </c>
      <c r="P6467" s="19">
        <f t="shared" si="604"/>
        <v>0</v>
      </c>
      <c r="Q6467" s="19">
        <f t="shared" si="605"/>
        <v>0</v>
      </c>
    </row>
    <row r="6468" spans="1:17">
      <c r="A6468" s="38">
        <v>41909</v>
      </c>
      <c r="B6468" s="49" t="s">
        <v>155</v>
      </c>
      <c r="C6468" s="24">
        <f t="shared" si="600"/>
        <v>30.406921776000001</v>
      </c>
      <c r="D6468" s="24">
        <f t="shared" si="601"/>
        <v>0</v>
      </c>
      <c r="E6468" s="18">
        <f>IF(G6468&gt;=0.3,(バックデータ一覧!$C$10*(バックデータ一覧!$C$12*計算過程!L6468+バックデータ一覧!$C$13*LN(計算過程!G6468)+バックデータ一覧!$C$14)^バックデータ一覧!$C$11+バックデータ一覧!$E$10*(計算過程!G6468/(バックデータ一覧!$E$12*計算過程!L6468+バックデータ一覧!$E$13*LN(計算過程!G6468)+バックデータ一覧!$E$14))^バックデータ一覧!$E$11)*計算過程!$W$11*10^-3,0)</f>
        <v>0</v>
      </c>
      <c r="F6468" s="18">
        <f>IF(G6468&lt;0.3,(バックデータ一覧!$C$10*(バックデータ一覧!$C$12*計算過程!L6468+バックデータ一覧!$C$13*LN(0.3)+バックデータ一覧!$C$14)^バックデータ一覧!$C$11+バックデータ一覧!$E$10*(0.3/(バックデータ一覧!$E$12*計算過程!L6468+バックデータ一覧!$E$13*LN(0.3)+バックデータ一覧!$E$14))^バックデータ一覧!$E$11)*計算過程!$W$11*計算過程!G6468/0.3*10^-3,0)</f>
        <v>0</v>
      </c>
      <c r="G6468" s="18">
        <f t="shared" si="602"/>
        <v>0</v>
      </c>
      <c r="H6468" s="18">
        <f t="shared" si="603"/>
        <v>0</v>
      </c>
      <c r="I6468" s="24">
        <v>0</v>
      </c>
      <c r="J6468" s="24">
        <v>0</v>
      </c>
      <c r="K6468" s="24">
        <v>0</v>
      </c>
      <c r="L6468" s="14">
        <f>貼り付けシート!C6468</f>
        <v>17.399999999999999</v>
      </c>
      <c r="M6468" s="14">
        <f>貼り付けシート!D6468</f>
        <v>6.8</v>
      </c>
      <c r="N6468" s="18">
        <f>貼り付けシート!E6468</f>
        <v>55.083779071582839</v>
      </c>
      <c r="O6468" s="18">
        <f>貼り付けシート!F6468</f>
        <v>0</v>
      </c>
      <c r="P6468" s="19">
        <f t="shared" si="604"/>
        <v>0</v>
      </c>
      <c r="Q6468" s="19">
        <f t="shared" si="605"/>
        <v>0</v>
      </c>
    </row>
    <row r="6469" spans="1:17">
      <c r="A6469" s="38">
        <v>41909</v>
      </c>
      <c r="B6469" s="49" t="s">
        <v>156</v>
      </c>
      <c r="C6469" s="24">
        <f t="shared" si="600"/>
        <v>30.406921776000001</v>
      </c>
      <c r="D6469" s="24">
        <f t="shared" si="601"/>
        <v>0</v>
      </c>
      <c r="E6469" s="18">
        <f>IF(G6469&gt;=0.3,(バックデータ一覧!$C$10*(バックデータ一覧!$C$12*計算過程!L6469+バックデータ一覧!$C$13*LN(計算過程!G6469)+バックデータ一覧!$C$14)^バックデータ一覧!$C$11+バックデータ一覧!$E$10*(計算過程!G6469/(バックデータ一覧!$E$12*計算過程!L6469+バックデータ一覧!$E$13*LN(計算過程!G6469)+バックデータ一覧!$E$14))^バックデータ一覧!$E$11)*計算過程!$W$11*10^-3,0)</f>
        <v>0</v>
      </c>
      <c r="F6469" s="18">
        <f>IF(G6469&lt;0.3,(バックデータ一覧!$C$10*(バックデータ一覧!$C$12*計算過程!L6469+バックデータ一覧!$C$13*LN(0.3)+バックデータ一覧!$C$14)^バックデータ一覧!$C$11+バックデータ一覧!$E$10*(0.3/(バックデータ一覧!$E$12*計算過程!L6469+バックデータ一覧!$E$13*LN(0.3)+バックデータ一覧!$E$14))^バックデータ一覧!$E$11)*計算過程!$W$11*計算過程!G6469/0.3*10^-3,0)</f>
        <v>0</v>
      </c>
      <c r="G6469" s="18">
        <f t="shared" si="602"/>
        <v>0</v>
      </c>
      <c r="H6469" s="18">
        <f t="shared" si="603"/>
        <v>0</v>
      </c>
      <c r="I6469" s="24">
        <v>0</v>
      </c>
      <c r="J6469" s="24">
        <v>0</v>
      </c>
      <c r="K6469" s="24">
        <v>0</v>
      </c>
      <c r="L6469" s="14">
        <f>貼り付けシート!C6469</f>
        <v>18.8</v>
      </c>
      <c r="M6469" s="14">
        <f>貼り付けシート!D6469</f>
        <v>6.8</v>
      </c>
      <c r="N6469" s="18">
        <f>貼り付けシート!E6469</f>
        <v>50.443007773633362</v>
      </c>
      <c r="O6469" s="18">
        <f>貼り付けシート!F6469</f>
        <v>0</v>
      </c>
      <c r="P6469" s="19">
        <f t="shared" si="604"/>
        <v>0</v>
      </c>
      <c r="Q6469" s="19">
        <f t="shared" si="605"/>
        <v>0</v>
      </c>
    </row>
    <row r="6470" spans="1:17">
      <c r="A6470" s="38">
        <v>41909</v>
      </c>
      <c r="B6470" s="49" t="s">
        <v>157</v>
      </c>
      <c r="C6470" s="24">
        <f t="shared" si="600"/>
        <v>30.406921776000001</v>
      </c>
      <c r="D6470" s="24">
        <f t="shared" si="601"/>
        <v>0</v>
      </c>
      <c r="E6470" s="18">
        <f>IF(G6470&gt;=0.3,(バックデータ一覧!$C$10*(バックデータ一覧!$C$12*計算過程!L6470+バックデータ一覧!$C$13*LN(計算過程!G6470)+バックデータ一覧!$C$14)^バックデータ一覧!$C$11+バックデータ一覧!$E$10*(計算過程!G6470/(バックデータ一覧!$E$12*計算過程!L6470+バックデータ一覧!$E$13*LN(計算過程!G6470)+バックデータ一覧!$E$14))^バックデータ一覧!$E$11)*計算過程!$W$11*10^-3,0)</f>
        <v>0</v>
      </c>
      <c r="F6470" s="18">
        <f>IF(G6470&lt;0.3,(バックデータ一覧!$C$10*(バックデータ一覧!$C$12*計算過程!L6470+バックデータ一覧!$C$13*LN(0.3)+バックデータ一覧!$C$14)^バックデータ一覧!$C$11+バックデータ一覧!$E$10*(0.3/(バックデータ一覧!$E$12*計算過程!L6470+バックデータ一覧!$E$13*LN(0.3)+バックデータ一覧!$E$14))^バックデータ一覧!$E$11)*計算過程!$W$11*計算過程!G6470/0.3*10^-3,0)</f>
        <v>0</v>
      </c>
      <c r="G6470" s="18">
        <f t="shared" si="602"/>
        <v>0</v>
      </c>
      <c r="H6470" s="18">
        <f t="shared" si="603"/>
        <v>0</v>
      </c>
      <c r="I6470" s="24">
        <v>0</v>
      </c>
      <c r="J6470" s="24">
        <v>0</v>
      </c>
      <c r="K6470" s="24">
        <v>0</v>
      </c>
      <c r="L6470" s="14">
        <f>貼り付けシート!C6470</f>
        <v>20.100000000000001</v>
      </c>
      <c r="M6470" s="14">
        <f>貼り付けシート!D6470</f>
        <v>6.6</v>
      </c>
      <c r="N6470" s="18">
        <f>貼り付けシート!E6470</f>
        <v>45.170139392891159</v>
      </c>
      <c r="O6470" s="18">
        <f>貼り付けシート!F6470</f>
        <v>0</v>
      </c>
      <c r="P6470" s="19">
        <f t="shared" si="604"/>
        <v>0</v>
      </c>
      <c r="Q6470" s="19">
        <f t="shared" si="605"/>
        <v>0</v>
      </c>
    </row>
    <row r="6471" spans="1:17">
      <c r="A6471" s="38">
        <v>41909</v>
      </c>
      <c r="B6471" s="49" t="s">
        <v>158</v>
      </c>
      <c r="C6471" s="24">
        <f t="shared" ref="C6471:C6534" si="606">$W$6*IF(AND(L6471&lt;5,N6471&gt;=80),$W$4,$W$5)*3600*10^-6</f>
        <v>30.406921776000001</v>
      </c>
      <c r="D6471" s="24">
        <f t="shared" ref="D6471:D6534" si="607">IF(G6471&gt;=0.3,E6471,F6471)</f>
        <v>0</v>
      </c>
      <c r="E6471" s="18">
        <f>IF(G6471&gt;=0.3,(バックデータ一覧!$C$10*(バックデータ一覧!$C$12*計算過程!L6471+バックデータ一覧!$C$13*LN(計算過程!G6471)+バックデータ一覧!$C$14)^バックデータ一覧!$C$11+バックデータ一覧!$E$10*(計算過程!G6471/(バックデータ一覧!$E$12*計算過程!L6471+バックデータ一覧!$E$13*LN(計算過程!G6471)+バックデータ一覧!$E$14))^バックデータ一覧!$E$11)*計算過程!$W$11*10^-3,0)</f>
        <v>0</v>
      </c>
      <c r="F6471" s="18">
        <f>IF(G6471&lt;0.3,(バックデータ一覧!$C$10*(バックデータ一覧!$C$12*計算過程!L6471+バックデータ一覧!$C$13*LN(0.3)+バックデータ一覧!$C$14)^バックデータ一覧!$C$11+バックデータ一覧!$E$10*(0.3/(バックデータ一覧!$E$12*計算過程!L6471+バックデータ一覧!$E$13*LN(0.3)+バックデータ一覧!$E$14))^バックデータ一覧!$E$11)*計算過程!$W$11*計算過程!G6471/0.3*10^-3,0)</f>
        <v>0</v>
      </c>
      <c r="G6471" s="18">
        <f t="shared" ref="G6471:G6534" si="608">H6471/($W$6*3600*10^-6)</f>
        <v>0</v>
      </c>
      <c r="H6471" s="18">
        <f t="shared" ref="H6471:H6534" si="609">IF(AND(L6471&lt;5,N6471&gt;=80),P6471/$W$4,P6471/$W$5)</f>
        <v>0</v>
      </c>
      <c r="I6471" s="24">
        <v>0</v>
      </c>
      <c r="J6471" s="24">
        <v>0</v>
      </c>
      <c r="K6471" s="24">
        <v>0</v>
      </c>
      <c r="L6471" s="14">
        <f>貼り付けシート!C6471</f>
        <v>21.1</v>
      </c>
      <c r="M6471" s="14">
        <f>貼り付けシート!D6471</f>
        <v>6.9</v>
      </c>
      <c r="N6471" s="18">
        <f>貼り付けシート!E6471</f>
        <v>44.378337860418078</v>
      </c>
      <c r="O6471" s="18">
        <f>貼り付けシート!F6471</f>
        <v>0</v>
      </c>
      <c r="P6471" s="19">
        <f t="shared" ref="P6471:P6534" si="610">IF(O6471&gt;C6471,C6471,O6471)</f>
        <v>0</v>
      </c>
      <c r="Q6471" s="19">
        <f t="shared" ref="Q6471:Q6534" si="611">IF(O6471&gt;C6471,O6471-C6471,0)</f>
        <v>0</v>
      </c>
    </row>
    <row r="6472" spans="1:17">
      <c r="A6472" s="38">
        <v>41909</v>
      </c>
      <c r="B6472" s="49" t="s">
        <v>159</v>
      </c>
      <c r="C6472" s="24">
        <f t="shared" si="606"/>
        <v>30.406921776000001</v>
      </c>
      <c r="D6472" s="24">
        <f t="shared" si="607"/>
        <v>0</v>
      </c>
      <c r="E6472" s="18">
        <f>IF(G6472&gt;=0.3,(バックデータ一覧!$C$10*(バックデータ一覧!$C$12*計算過程!L6472+バックデータ一覧!$C$13*LN(計算過程!G6472)+バックデータ一覧!$C$14)^バックデータ一覧!$C$11+バックデータ一覧!$E$10*(計算過程!G6472/(バックデータ一覧!$E$12*計算過程!L6472+バックデータ一覧!$E$13*LN(計算過程!G6472)+バックデータ一覧!$E$14))^バックデータ一覧!$E$11)*計算過程!$W$11*10^-3,0)</f>
        <v>0</v>
      </c>
      <c r="F6472" s="18">
        <f>IF(G6472&lt;0.3,(バックデータ一覧!$C$10*(バックデータ一覧!$C$12*計算過程!L6472+バックデータ一覧!$C$13*LN(0.3)+バックデータ一覧!$C$14)^バックデータ一覧!$C$11+バックデータ一覧!$E$10*(0.3/(バックデータ一覧!$E$12*計算過程!L6472+バックデータ一覧!$E$13*LN(0.3)+バックデータ一覧!$E$14))^バックデータ一覧!$E$11)*計算過程!$W$11*計算過程!G6472/0.3*10^-3,0)</f>
        <v>0</v>
      </c>
      <c r="G6472" s="18">
        <f t="shared" si="608"/>
        <v>0</v>
      </c>
      <c r="H6472" s="18">
        <f t="shared" si="609"/>
        <v>0</v>
      </c>
      <c r="I6472" s="24">
        <v>0</v>
      </c>
      <c r="J6472" s="24">
        <v>0</v>
      </c>
      <c r="K6472" s="24">
        <v>0</v>
      </c>
      <c r="L6472" s="14">
        <f>貼り付けシート!C6472</f>
        <v>22</v>
      </c>
      <c r="M6472" s="14">
        <f>貼り付けシート!D6472</f>
        <v>6.8</v>
      </c>
      <c r="N6472" s="18">
        <f>貼り付けシート!E6472</f>
        <v>41.397602211480873</v>
      </c>
      <c r="O6472" s="18">
        <f>貼り付けシート!F6472</f>
        <v>0</v>
      </c>
      <c r="P6472" s="19">
        <f t="shared" si="610"/>
        <v>0</v>
      </c>
      <c r="Q6472" s="19">
        <f t="shared" si="611"/>
        <v>0</v>
      </c>
    </row>
    <row r="6473" spans="1:17">
      <c r="A6473" s="38">
        <v>41909</v>
      </c>
      <c r="B6473" s="49" t="s">
        <v>160</v>
      </c>
      <c r="C6473" s="24">
        <f t="shared" si="606"/>
        <v>30.406921776000001</v>
      </c>
      <c r="D6473" s="24">
        <f t="shared" si="607"/>
        <v>0</v>
      </c>
      <c r="E6473" s="18">
        <f>IF(G6473&gt;=0.3,(バックデータ一覧!$C$10*(バックデータ一覧!$C$12*計算過程!L6473+バックデータ一覧!$C$13*LN(計算過程!G6473)+バックデータ一覧!$C$14)^バックデータ一覧!$C$11+バックデータ一覧!$E$10*(計算過程!G6473/(バックデータ一覧!$E$12*計算過程!L6473+バックデータ一覧!$E$13*LN(計算過程!G6473)+バックデータ一覧!$E$14))^バックデータ一覧!$E$11)*計算過程!$W$11*10^-3,0)</f>
        <v>0</v>
      </c>
      <c r="F6473" s="18">
        <f>IF(G6473&lt;0.3,(バックデータ一覧!$C$10*(バックデータ一覧!$C$12*計算過程!L6473+バックデータ一覧!$C$13*LN(0.3)+バックデータ一覧!$C$14)^バックデータ一覧!$C$11+バックデータ一覧!$E$10*(0.3/(バックデータ一覧!$E$12*計算過程!L6473+バックデータ一覧!$E$13*LN(0.3)+バックデータ一覧!$E$14))^バックデータ一覧!$E$11)*計算過程!$W$11*計算過程!G6473/0.3*10^-3,0)</f>
        <v>0</v>
      </c>
      <c r="G6473" s="18">
        <f t="shared" si="608"/>
        <v>0</v>
      </c>
      <c r="H6473" s="18">
        <f t="shared" si="609"/>
        <v>0</v>
      </c>
      <c r="I6473" s="24">
        <v>0</v>
      </c>
      <c r="J6473" s="24">
        <v>0</v>
      </c>
      <c r="K6473" s="24">
        <v>0</v>
      </c>
      <c r="L6473" s="14">
        <f>貼り付けシート!C6473</f>
        <v>22.7</v>
      </c>
      <c r="M6473" s="14">
        <f>貼り付けシート!D6473</f>
        <v>7.1</v>
      </c>
      <c r="N6473" s="18">
        <f>貼り付けシート!E6473</f>
        <v>41.402199308487994</v>
      </c>
      <c r="O6473" s="18">
        <f>貼り付けシート!F6473</f>
        <v>0</v>
      </c>
      <c r="P6473" s="19">
        <f t="shared" si="610"/>
        <v>0</v>
      </c>
      <c r="Q6473" s="19">
        <f t="shared" si="611"/>
        <v>0</v>
      </c>
    </row>
    <row r="6474" spans="1:17">
      <c r="A6474" s="38">
        <v>41909</v>
      </c>
      <c r="B6474" s="49" t="s">
        <v>161</v>
      </c>
      <c r="C6474" s="24">
        <f t="shared" si="606"/>
        <v>30.406921776000001</v>
      </c>
      <c r="D6474" s="24">
        <f t="shared" si="607"/>
        <v>0</v>
      </c>
      <c r="E6474" s="18">
        <f>IF(G6474&gt;=0.3,(バックデータ一覧!$C$10*(バックデータ一覧!$C$12*計算過程!L6474+バックデータ一覧!$C$13*LN(計算過程!G6474)+バックデータ一覧!$C$14)^バックデータ一覧!$C$11+バックデータ一覧!$E$10*(計算過程!G6474/(バックデータ一覧!$E$12*計算過程!L6474+バックデータ一覧!$E$13*LN(計算過程!G6474)+バックデータ一覧!$E$14))^バックデータ一覧!$E$11)*計算過程!$W$11*10^-3,0)</f>
        <v>0</v>
      </c>
      <c r="F6474" s="18">
        <f>IF(G6474&lt;0.3,(バックデータ一覧!$C$10*(バックデータ一覧!$C$12*計算過程!L6474+バックデータ一覧!$C$13*LN(0.3)+バックデータ一覧!$C$14)^バックデータ一覧!$C$11+バックデータ一覧!$E$10*(0.3/(バックデータ一覧!$E$12*計算過程!L6474+バックデータ一覧!$E$13*LN(0.3)+バックデータ一覧!$E$14))^バックデータ一覧!$E$11)*計算過程!$W$11*計算過程!G6474/0.3*10^-3,0)</f>
        <v>0</v>
      </c>
      <c r="G6474" s="18">
        <f t="shared" si="608"/>
        <v>0</v>
      </c>
      <c r="H6474" s="18">
        <f t="shared" si="609"/>
        <v>0</v>
      </c>
      <c r="I6474" s="24">
        <v>0</v>
      </c>
      <c r="J6474" s="24">
        <v>0</v>
      </c>
      <c r="K6474" s="24">
        <v>0</v>
      </c>
      <c r="L6474" s="14">
        <f>貼り付けシート!C6474</f>
        <v>23.4</v>
      </c>
      <c r="M6474" s="14">
        <f>貼り付けシート!D6474</f>
        <v>7.2</v>
      </c>
      <c r="N6474" s="18">
        <f>貼り付けシート!E6474</f>
        <v>40.237729121547574</v>
      </c>
      <c r="O6474" s="18">
        <f>貼り付けシート!F6474</f>
        <v>0</v>
      </c>
      <c r="P6474" s="19">
        <f t="shared" si="610"/>
        <v>0</v>
      </c>
      <c r="Q6474" s="19">
        <f t="shared" si="611"/>
        <v>0</v>
      </c>
    </row>
    <row r="6475" spans="1:17">
      <c r="A6475" s="38">
        <v>41909</v>
      </c>
      <c r="B6475" s="49" t="s">
        <v>162</v>
      </c>
      <c r="C6475" s="24">
        <f t="shared" si="606"/>
        <v>30.406921776000001</v>
      </c>
      <c r="D6475" s="24">
        <f t="shared" si="607"/>
        <v>0</v>
      </c>
      <c r="E6475" s="18">
        <f>IF(G6475&gt;=0.3,(バックデータ一覧!$C$10*(バックデータ一覧!$C$12*計算過程!L6475+バックデータ一覧!$C$13*LN(計算過程!G6475)+バックデータ一覧!$C$14)^バックデータ一覧!$C$11+バックデータ一覧!$E$10*(計算過程!G6475/(バックデータ一覧!$E$12*計算過程!L6475+バックデータ一覧!$E$13*LN(計算過程!G6475)+バックデータ一覧!$E$14))^バックデータ一覧!$E$11)*計算過程!$W$11*10^-3,0)</f>
        <v>0</v>
      </c>
      <c r="F6475" s="18">
        <f>IF(G6475&lt;0.3,(バックデータ一覧!$C$10*(バックデータ一覧!$C$12*計算過程!L6475+バックデータ一覧!$C$13*LN(0.3)+バックデータ一覧!$C$14)^バックデータ一覧!$C$11+バックデータ一覧!$E$10*(0.3/(バックデータ一覧!$E$12*計算過程!L6475+バックデータ一覧!$E$13*LN(0.3)+バックデータ一覧!$E$14))^バックデータ一覧!$E$11)*計算過程!$W$11*計算過程!G6475/0.3*10^-3,0)</f>
        <v>0</v>
      </c>
      <c r="G6475" s="18">
        <f t="shared" si="608"/>
        <v>0</v>
      </c>
      <c r="H6475" s="18">
        <f t="shared" si="609"/>
        <v>0</v>
      </c>
      <c r="I6475" s="24">
        <v>0</v>
      </c>
      <c r="J6475" s="24">
        <v>0</v>
      </c>
      <c r="K6475" s="24">
        <v>0</v>
      </c>
      <c r="L6475" s="14">
        <f>貼り付けシート!C6475</f>
        <v>23.4</v>
      </c>
      <c r="M6475" s="14">
        <f>貼り付けシート!D6475</f>
        <v>7.3</v>
      </c>
      <c r="N6475" s="18">
        <f>貼り付けシート!E6475</f>
        <v>40.790103618643172</v>
      </c>
      <c r="O6475" s="18">
        <f>貼り付けシート!F6475</f>
        <v>0</v>
      </c>
      <c r="P6475" s="19">
        <f t="shared" si="610"/>
        <v>0</v>
      </c>
      <c r="Q6475" s="19">
        <f t="shared" si="611"/>
        <v>0</v>
      </c>
    </row>
    <row r="6476" spans="1:17">
      <c r="A6476" s="38">
        <v>41909</v>
      </c>
      <c r="B6476" s="49" t="s">
        <v>163</v>
      </c>
      <c r="C6476" s="24">
        <f t="shared" si="606"/>
        <v>30.406921776000001</v>
      </c>
      <c r="D6476" s="24">
        <f t="shared" si="607"/>
        <v>0</v>
      </c>
      <c r="E6476" s="18">
        <f>IF(G6476&gt;=0.3,(バックデータ一覧!$C$10*(バックデータ一覧!$C$12*計算過程!L6476+バックデータ一覧!$C$13*LN(計算過程!G6476)+バックデータ一覧!$C$14)^バックデータ一覧!$C$11+バックデータ一覧!$E$10*(計算過程!G6476/(バックデータ一覧!$E$12*計算過程!L6476+バックデータ一覧!$E$13*LN(計算過程!G6476)+バックデータ一覧!$E$14))^バックデータ一覧!$E$11)*計算過程!$W$11*10^-3,0)</f>
        <v>0</v>
      </c>
      <c r="F6476" s="18">
        <f>IF(G6476&lt;0.3,(バックデータ一覧!$C$10*(バックデータ一覧!$C$12*計算過程!L6476+バックデータ一覧!$C$13*LN(0.3)+バックデータ一覧!$C$14)^バックデータ一覧!$C$11+バックデータ一覧!$E$10*(0.3/(バックデータ一覧!$E$12*計算過程!L6476+バックデータ一覧!$E$13*LN(0.3)+バックデータ一覧!$E$14))^バックデータ一覧!$E$11)*計算過程!$W$11*計算過程!G6476/0.3*10^-3,0)</f>
        <v>0</v>
      </c>
      <c r="G6476" s="18">
        <f t="shared" si="608"/>
        <v>0</v>
      </c>
      <c r="H6476" s="18">
        <f t="shared" si="609"/>
        <v>0</v>
      </c>
      <c r="I6476" s="24">
        <v>0</v>
      </c>
      <c r="J6476" s="24">
        <v>0</v>
      </c>
      <c r="K6476" s="24">
        <v>0</v>
      </c>
      <c r="L6476" s="14">
        <f>貼り付けシート!C6476</f>
        <v>23.9</v>
      </c>
      <c r="M6476" s="14">
        <f>貼り付けシート!D6476</f>
        <v>7.3</v>
      </c>
      <c r="N6476" s="18">
        <f>貼り付けシート!E6476</f>
        <v>39.579989379185257</v>
      </c>
      <c r="O6476" s="18">
        <f>貼り付けシート!F6476</f>
        <v>0</v>
      </c>
      <c r="P6476" s="19">
        <f t="shared" si="610"/>
        <v>0</v>
      </c>
      <c r="Q6476" s="19">
        <f t="shared" si="611"/>
        <v>0</v>
      </c>
    </row>
    <row r="6477" spans="1:17">
      <c r="A6477" s="38">
        <v>41909</v>
      </c>
      <c r="B6477" s="49" t="s">
        <v>164</v>
      </c>
      <c r="C6477" s="24">
        <f t="shared" si="606"/>
        <v>30.406921776000001</v>
      </c>
      <c r="D6477" s="24">
        <f t="shared" si="607"/>
        <v>0</v>
      </c>
      <c r="E6477" s="18">
        <f>IF(G6477&gt;=0.3,(バックデータ一覧!$C$10*(バックデータ一覧!$C$12*計算過程!L6477+バックデータ一覧!$C$13*LN(計算過程!G6477)+バックデータ一覧!$C$14)^バックデータ一覧!$C$11+バックデータ一覧!$E$10*(計算過程!G6477/(バックデータ一覧!$E$12*計算過程!L6477+バックデータ一覧!$E$13*LN(計算過程!G6477)+バックデータ一覧!$E$14))^バックデータ一覧!$E$11)*計算過程!$W$11*10^-3,0)</f>
        <v>0</v>
      </c>
      <c r="F6477" s="18">
        <f>IF(G6477&lt;0.3,(バックデータ一覧!$C$10*(バックデータ一覧!$C$12*計算過程!L6477+バックデータ一覧!$C$13*LN(0.3)+バックデータ一覧!$C$14)^バックデータ一覧!$C$11+バックデータ一覧!$E$10*(0.3/(バックデータ一覧!$E$12*計算過程!L6477+バックデータ一覧!$E$13*LN(0.3)+バックデータ一覧!$E$14))^バックデータ一覧!$E$11)*計算過程!$W$11*計算過程!G6477/0.3*10^-3,0)</f>
        <v>0</v>
      </c>
      <c r="G6477" s="18">
        <f t="shared" si="608"/>
        <v>0</v>
      </c>
      <c r="H6477" s="18">
        <f t="shared" si="609"/>
        <v>0</v>
      </c>
      <c r="I6477" s="24">
        <v>0</v>
      </c>
      <c r="J6477" s="24">
        <v>0</v>
      </c>
      <c r="K6477" s="24">
        <v>0</v>
      </c>
      <c r="L6477" s="14">
        <f>貼り付けシート!C6477</f>
        <v>23.2</v>
      </c>
      <c r="M6477" s="14">
        <f>貼り付けシート!D6477</f>
        <v>7.4</v>
      </c>
      <c r="N6477" s="18">
        <f>貼り付けシート!E6477</f>
        <v>41.844688277603524</v>
      </c>
      <c r="O6477" s="18">
        <f>貼り付けシート!F6477</f>
        <v>0</v>
      </c>
      <c r="P6477" s="19">
        <f t="shared" si="610"/>
        <v>0</v>
      </c>
      <c r="Q6477" s="19">
        <f t="shared" si="611"/>
        <v>0</v>
      </c>
    </row>
    <row r="6478" spans="1:17">
      <c r="A6478" s="38">
        <v>41909</v>
      </c>
      <c r="B6478" s="49" t="s">
        <v>165</v>
      </c>
      <c r="C6478" s="24">
        <f t="shared" si="606"/>
        <v>30.406921776000001</v>
      </c>
      <c r="D6478" s="24">
        <f t="shared" si="607"/>
        <v>0</v>
      </c>
      <c r="E6478" s="18">
        <f>IF(G6478&gt;=0.3,(バックデータ一覧!$C$10*(バックデータ一覧!$C$12*計算過程!L6478+バックデータ一覧!$C$13*LN(計算過程!G6478)+バックデータ一覧!$C$14)^バックデータ一覧!$C$11+バックデータ一覧!$E$10*(計算過程!G6478/(バックデータ一覧!$E$12*計算過程!L6478+バックデータ一覧!$E$13*LN(計算過程!G6478)+バックデータ一覧!$E$14))^バックデータ一覧!$E$11)*計算過程!$W$11*10^-3,0)</f>
        <v>0</v>
      </c>
      <c r="F6478" s="18">
        <f>IF(G6478&lt;0.3,(バックデータ一覧!$C$10*(バックデータ一覧!$C$12*計算過程!L6478+バックデータ一覧!$C$13*LN(0.3)+バックデータ一覧!$C$14)^バックデータ一覧!$C$11+バックデータ一覧!$E$10*(0.3/(バックデータ一覧!$E$12*計算過程!L6478+バックデータ一覧!$E$13*LN(0.3)+バックデータ一覧!$E$14))^バックデータ一覧!$E$11)*計算過程!$W$11*計算過程!G6478/0.3*10^-3,0)</f>
        <v>0</v>
      </c>
      <c r="G6478" s="18">
        <f t="shared" si="608"/>
        <v>0</v>
      </c>
      <c r="H6478" s="18">
        <f t="shared" si="609"/>
        <v>0</v>
      </c>
      <c r="I6478" s="24">
        <v>0</v>
      </c>
      <c r="J6478" s="24">
        <v>0</v>
      </c>
      <c r="K6478" s="24">
        <v>0</v>
      </c>
      <c r="L6478" s="14">
        <f>貼り付けシート!C6478</f>
        <v>22.5</v>
      </c>
      <c r="M6478" s="14">
        <f>貼り付けシート!D6478</f>
        <v>7.1</v>
      </c>
      <c r="N6478" s="18">
        <f>貼り付けシート!E6478</f>
        <v>41.908034728996171</v>
      </c>
      <c r="O6478" s="18">
        <f>貼り付けシート!F6478</f>
        <v>0</v>
      </c>
      <c r="P6478" s="19">
        <f t="shared" si="610"/>
        <v>0</v>
      </c>
      <c r="Q6478" s="19">
        <f t="shared" si="611"/>
        <v>0</v>
      </c>
    </row>
    <row r="6479" spans="1:17">
      <c r="A6479" s="38">
        <v>41909</v>
      </c>
      <c r="B6479" s="49" t="s">
        <v>166</v>
      </c>
      <c r="C6479" s="24">
        <f t="shared" si="606"/>
        <v>30.406921776000001</v>
      </c>
      <c r="D6479" s="24">
        <f t="shared" si="607"/>
        <v>0</v>
      </c>
      <c r="E6479" s="18">
        <f>IF(G6479&gt;=0.3,(バックデータ一覧!$C$10*(バックデータ一覧!$C$12*計算過程!L6479+バックデータ一覧!$C$13*LN(計算過程!G6479)+バックデータ一覧!$C$14)^バックデータ一覧!$C$11+バックデータ一覧!$E$10*(計算過程!G6479/(バックデータ一覧!$E$12*計算過程!L6479+バックデータ一覧!$E$13*LN(計算過程!G6479)+バックデータ一覧!$E$14))^バックデータ一覧!$E$11)*計算過程!$W$11*10^-3,0)</f>
        <v>0</v>
      </c>
      <c r="F6479" s="18">
        <f>IF(G6479&lt;0.3,(バックデータ一覧!$C$10*(バックデータ一覧!$C$12*計算過程!L6479+バックデータ一覧!$C$13*LN(0.3)+バックデータ一覧!$C$14)^バックデータ一覧!$C$11+バックデータ一覧!$E$10*(0.3/(バックデータ一覧!$E$12*計算過程!L6479+バックデータ一覧!$E$13*LN(0.3)+バックデータ一覧!$E$14))^バックデータ一覧!$E$11)*計算過程!$W$11*計算過程!G6479/0.3*10^-3,0)</f>
        <v>0</v>
      </c>
      <c r="G6479" s="18">
        <f t="shared" si="608"/>
        <v>0</v>
      </c>
      <c r="H6479" s="18">
        <f t="shared" si="609"/>
        <v>0</v>
      </c>
      <c r="I6479" s="24">
        <v>0</v>
      </c>
      <c r="J6479" s="24">
        <v>0</v>
      </c>
      <c r="K6479" s="24">
        <v>0</v>
      </c>
      <c r="L6479" s="14">
        <f>貼り付けシート!C6479</f>
        <v>20.8</v>
      </c>
      <c r="M6479" s="14">
        <f>貼り付けシート!D6479</f>
        <v>6.2</v>
      </c>
      <c r="N6479" s="18">
        <f>貼り付けシート!E6479</f>
        <v>40.663908131703678</v>
      </c>
      <c r="O6479" s="18">
        <f>貼り付けシート!F6479</f>
        <v>0</v>
      </c>
      <c r="P6479" s="19">
        <f t="shared" si="610"/>
        <v>0</v>
      </c>
      <c r="Q6479" s="19">
        <f t="shared" si="611"/>
        <v>0</v>
      </c>
    </row>
    <row r="6480" spans="1:17">
      <c r="A6480" s="38">
        <v>41909</v>
      </c>
      <c r="B6480" s="49" t="s">
        <v>167</v>
      </c>
      <c r="C6480" s="24">
        <f t="shared" si="606"/>
        <v>30.406921776000001</v>
      </c>
      <c r="D6480" s="24">
        <f t="shared" si="607"/>
        <v>0</v>
      </c>
      <c r="E6480" s="18">
        <f>IF(G6480&gt;=0.3,(バックデータ一覧!$C$10*(バックデータ一覧!$C$12*計算過程!L6480+バックデータ一覧!$C$13*LN(計算過程!G6480)+バックデータ一覧!$C$14)^バックデータ一覧!$C$11+バックデータ一覧!$E$10*(計算過程!G6480/(バックデータ一覧!$E$12*計算過程!L6480+バックデータ一覧!$E$13*LN(計算過程!G6480)+バックデータ一覧!$E$14))^バックデータ一覧!$E$11)*計算過程!$W$11*10^-3,0)</f>
        <v>0</v>
      </c>
      <c r="F6480" s="18">
        <f>IF(G6480&lt;0.3,(バックデータ一覧!$C$10*(バックデータ一覧!$C$12*計算過程!L6480+バックデータ一覧!$C$13*LN(0.3)+バックデータ一覧!$C$14)^バックデータ一覧!$C$11+バックデータ一覧!$E$10*(0.3/(バックデータ一覧!$E$12*計算過程!L6480+バックデータ一覧!$E$13*LN(0.3)+バックデータ一覧!$E$14))^バックデータ一覧!$E$11)*計算過程!$W$11*計算過程!G6480/0.3*10^-3,0)</f>
        <v>0</v>
      </c>
      <c r="G6480" s="18">
        <f t="shared" si="608"/>
        <v>0</v>
      </c>
      <c r="H6480" s="18">
        <f t="shared" si="609"/>
        <v>0</v>
      </c>
      <c r="I6480" s="24">
        <v>0</v>
      </c>
      <c r="J6480" s="24">
        <v>0</v>
      </c>
      <c r="K6480" s="24">
        <v>0</v>
      </c>
      <c r="L6480" s="14">
        <f>貼り付けシート!C6480</f>
        <v>20.2</v>
      </c>
      <c r="M6480" s="14">
        <f>貼り付けシート!D6480</f>
        <v>6.6</v>
      </c>
      <c r="N6480" s="18">
        <f>貼り付けシート!E6480</f>
        <v>44.891517489999423</v>
      </c>
      <c r="O6480" s="18">
        <f>貼り付けシート!F6480</f>
        <v>0</v>
      </c>
      <c r="P6480" s="19">
        <f t="shared" si="610"/>
        <v>0</v>
      </c>
      <c r="Q6480" s="19">
        <f t="shared" si="611"/>
        <v>0</v>
      </c>
    </row>
    <row r="6481" spans="1:17">
      <c r="A6481" s="38">
        <v>41909</v>
      </c>
      <c r="B6481" s="49" t="s">
        <v>168</v>
      </c>
      <c r="C6481" s="24">
        <f t="shared" si="606"/>
        <v>30.406921776000001</v>
      </c>
      <c r="D6481" s="24">
        <f t="shared" si="607"/>
        <v>0</v>
      </c>
      <c r="E6481" s="18">
        <f>IF(G6481&gt;=0.3,(バックデータ一覧!$C$10*(バックデータ一覧!$C$12*計算過程!L6481+バックデータ一覧!$C$13*LN(計算過程!G6481)+バックデータ一覧!$C$14)^バックデータ一覧!$C$11+バックデータ一覧!$E$10*(計算過程!G6481/(バックデータ一覧!$E$12*計算過程!L6481+バックデータ一覧!$E$13*LN(計算過程!G6481)+バックデータ一覧!$E$14))^バックデータ一覧!$E$11)*計算過程!$W$11*10^-3,0)</f>
        <v>0</v>
      </c>
      <c r="F6481" s="18">
        <f>IF(G6481&lt;0.3,(バックデータ一覧!$C$10*(バックデータ一覧!$C$12*計算過程!L6481+バックデータ一覧!$C$13*LN(0.3)+バックデータ一覧!$C$14)^バックデータ一覧!$C$11+バックデータ一覧!$E$10*(0.3/(バックデータ一覧!$E$12*計算過程!L6481+バックデータ一覧!$E$13*LN(0.3)+バックデータ一覧!$E$14))^バックデータ一覧!$E$11)*計算過程!$W$11*計算過程!G6481/0.3*10^-3,0)</f>
        <v>0</v>
      </c>
      <c r="G6481" s="18">
        <f t="shared" si="608"/>
        <v>0</v>
      </c>
      <c r="H6481" s="18">
        <f t="shared" si="609"/>
        <v>0</v>
      </c>
      <c r="I6481" s="24">
        <v>0</v>
      </c>
      <c r="J6481" s="24">
        <v>0</v>
      </c>
      <c r="K6481" s="24">
        <v>0</v>
      </c>
      <c r="L6481" s="14">
        <f>貼り付けシート!C6481</f>
        <v>19.399999999999999</v>
      </c>
      <c r="M6481" s="14">
        <f>貼り付けシート!D6481</f>
        <v>6</v>
      </c>
      <c r="N6481" s="18">
        <f>貼り付けシート!E6481</f>
        <v>42.928110949619111</v>
      </c>
      <c r="O6481" s="18">
        <f>貼り付けシート!F6481</f>
        <v>0</v>
      </c>
      <c r="P6481" s="19">
        <f t="shared" si="610"/>
        <v>0</v>
      </c>
      <c r="Q6481" s="19">
        <f t="shared" si="611"/>
        <v>0</v>
      </c>
    </row>
    <row r="6482" spans="1:17">
      <c r="A6482" s="38">
        <v>41909</v>
      </c>
      <c r="B6482" s="49" t="s">
        <v>169</v>
      </c>
      <c r="C6482" s="24">
        <f t="shared" si="606"/>
        <v>30.406921776000001</v>
      </c>
      <c r="D6482" s="24">
        <f t="shared" si="607"/>
        <v>0</v>
      </c>
      <c r="E6482" s="18">
        <f>IF(G6482&gt;=0.3,(バックデータ一覧!$C$10*(バックデータ一覧!$C$12*計算過程!L6482+バックデータ一覧!$C$13*LN(計算過程!G6482)+バックデータ一覧!$C$14)^バックデータ一覧!$C$11+バックデータ一覧!$E$10*(計算過程!G6482/(バックデータ一覧!$E$12*計算過程!L6482+バックデータ一覧!$E$13*LN(計算過程!G6482)+バックデータ一覧!$E$14))^バックデータ一覧!$E$11)*計算過程!$W$11*10^-3,0)</f>
        <v>0</v>
      </c>
      <c r="F6482" s="18">
        <f>IF(G6482&lt;0.3,(バックデータ一覧!$C$10*(バックデータ一覧!$C$12*計算過程!L6482+バックデータ一覧!$C$13*LN(0.3)+バックデータ一覧!$C$14)^バックデータ一覧!$C$11+バックデータ一覧!$E$10*(0.3/(バックデータ一覧!$E$12*計算過程!L6482+バックデータ一覧!$E$13*LN(0.3)+バックデータ一覧!$E$14))^バックデータ一覧!$E$11)*計算過程!$W$11*計算過程!G6482/0.3*10^-3,0)</f>
        <v>0</v>
      </c>
      <c r="G6482" s="18">
        <f t="shared" si="608"/>
        <v>0</v>
      </c>
      <c r="H6482" s="18">
        <f t="shared" si="609"/>
        <v>0</v>
      </c>
      <c r="I6482" s="24">
        <v>0</v>
      </c>
      <c r="J6482" s="24">
        <v>0</v>
      </c>
      <c r="K6482" s="24">
        <v>0</v>
      </c>
      <c r="L6482" s="14">
        <f>貼り付けシート!C6482</f>
        <v>19</v>
      </c>
      <c r="M6482" s="14">
        <f>貼り付けシート!D6482</f>
        <v>6.1</v>
      </c>
      <c r="N6482" s="18">
        <f>貼り付けシート!E6482</f>
        <v>44.738260428311612</v>
      </c>
      <c r="O6482" s="18">
        <f>貼り付けシート!F6482</f>
        <v>0</v>
      </c>
      <c r="P6482" s="19">
        <f t="shared" si="610"/>
        <v>0</v>
      </c>
      <c r="Q6482" s="19">
        <f t="shared" si="611"/>
        <v>0</v>
      </c>
    </row>
    <row r="6483" spans="1:17">
      <c r="A6483" s="38">
        <v>41909</v>
      </c>
      <c r="B6483" s="49" t="s">
        <v>170</v>
      </c>
      <c r="C6483" s="24">
        <f t="shared" si="606"/>
        <v>30.406921776000001</v>
      </c>
      <c r="D6483" s="24">
        <f t="shared" si="607"/>
        <v>0</v>
      </c>
      <c r="E6483" s="18">
        <f>IF(G6483&gt;=0.3,(バックデータ一覧!$C$10*(バックデータ一覧!$C$12*計算過程!L6483+バックデータ一覧!$C$13*LN(計算過程!G6483)+バックデータ一覧!$C$14)^バックデータ一覧!$C$11+バックデータ一覧!$E$10*(計算過程!G6483/(バックデータ一覧!$E$12*計算過程!L6483+バックデータ一覧!$E$13*LN(計算過程!G6483)+バックデータ一覧!$E$14))^バックデータ一覧!$E$11)*計算過程!$W$11*10^-3,0)</f>
        <v>0</v>
      </c>
      <c r="F6483" s="18">
        <f>IF(G6483&lt;0.3,(バックデータ一覧!$C$10*(バックデータ一覧!$C$12*計算過程!L6483+バックデータ一覧!$C$13*LN(0.3)+バックデータ一覧!$C$14)^バックデータ一覧!$C$11+バックデータ一覧!$E$10*(0.3/(バックデータ一覧!$E$12*計算過程!L6483+バックデータ一覧!$E$13*LN(0.3)+バックデータ一覧!$E$14))^バックデータ一覧!$E$11)*計算過程!$W$11*計算過程!G6483/0.3*10^-3,0)</f>
        <v>0</v>
      </c>
      <c r="G6483" s="18">
        <f t="shared" si="608"/>
        <v>0</v>
      </c>
      <c r="H6483" s="18">
        <f t="shared" si="609"/>
        <v>0</v>
      </c>
      <c r="I6483" s="24">
        <v>0</v>
      </c>
      <c r="J6483" s="24">
        <v>0</v>
      </c>
      <c r="K6483" s="24">
        <v>0</v>
      </c>
      <c r="L6483" s="14">
        <f>貼り付けシート!C6483</f>
        <v>18.3</v>
      </c>
      <c r="M6483" s="14">
        <f>貼り付けシート!D6483</f>
        <v>6.4</v>
      </c>
      <c r="N6483" s="18">
        <f>貼り付けシート!E6483</f>
        <v>49.017556017822614</v>
      </c>
      <c r="O6483" s="18">
        <f>貼り付けシート!F6483</f>
        <v>0</v>
      </c>
      <c r="P6483" s="19">
        <f t="shared" si="610"/>
        <v>0</v>
      </c>
      <c r="Q6483" s="19">
        <f t="shared" si="611"/>
        <v>0</v>
      </c>
    </row>
    <row r="6484" spans="1:17">
      <c r="A6484" s="38">
        <v>41909</v>
      </c>
      <c r="B6484" s="49" t="s">
        <v>171</v>
      </c>
      <c r="C6484" s="24">
        <f t="shared" si="606"/>
        <v>30.406921776000001</v>
      </c>
      <c r="D6484" s="24">
        <f t="shared" si="607"/>
        <v>0</v>
      </c>
      <c r="E6484" s="18">
        <f>IF(G6484&gt;=0.3,(バックデータ一覧!$C$10*(バックデータ一覧!$C$12*計算過程!L6484+バックデータ一覧!$C$13*LN(計算過程!G6484)+バックデータ一覧!$C$14)^バックデータ一覧!$C$11+バックデータ一覧!$E$10*(計算過程!G6484/(バックデータ一覧!$E$12*計算過程!L6484+バックデータ一覧!$E$13*LN(計算過程!G6484)+バックデータ一覧!$E$14))^バックデータ一覧!$E$11)*計算過程!$W$11*10^-3,0)</f>
        <v>0</v>
      </c>
      <c r="F6484" s="18">
        <f>IF(G6484&lt;0.3,(バックデータ一覧!$C$10*(バックデータ一覧!$C$12*計算過程!L6484+バックデータ一覧!$C$13*LN(0.3)+バックデータ一覧!$C$14)^バックデータ一覧!$C$11+バックデータ一覧!$E$10*(0.3/(バックデータ一覧!$E$12*計算過程!L6484+バックデータ一覧!$E$13*LN(0.3)+バックデータ一覧!$E$14))^バックデータ一覧!$E$11)*計算過程!$W$11*計算過程!G6484/0.3*10^-3,0)</f>
        <v>0</v>
      </c>
      <c r="G6484" s="18">
        <f t="shared" si="608"/>
        <v>0</v>
      </c>
      <c r="H6484" s="18">
        <f t="shared" si="609"/>
        <v>0</v>
      </c>
      <c r="I6484" s="24">
        <v>0</v>
      </c>
      <c r="J6484" s="24">
        <v>0</v>
      </c>
      <c r="K6484" s="24">
        <v>0</v>
      </c>
      <c r="L6484" s="14">
        <f>貼り付けシート!C6484</f>
        <v>16.600000000000001</v>
      </c>
      <c r="M6484" s="14">
        <f>貼り付けシート!D6484</f>
        <v>7.4</v>
      </c>
      <c r="N6484" s="18">
        <f>貼り付けシート!E6484</f>
        <v>63.003067761713268</v>
      </c>
      <c r="O6484" s="18">
        <f>貼り付けシート!F6484</f>
        <v>0</v>
      </c>
      <c r="P6484" s="19">
        <f t="shared" si="610"/>
        <v>0</v>
      </c>
      <c r="Q6484" s="19">
        <f t="shared" si="611"/>
        <v>0</v>
      </c>
    </row>
    <row r="6485" spans="1:17">
      <c r="A6485" s="38">
        <v>41909</v>
      </c>
      <c r="B6485" s="49" t="s">
        <v>172</v>
      </c>
      <c r="C6485" s="24">
        <f t="shared" si="606"/>
        <v>30.406921776000001</v>
      </c>
      <c r="D6485" s="24">
        <f t="shared" si="607"/>
        <v>0</v>
      </c>
      <c r="E6485" s="18">
        <f>IF(G6485&gt;=0.3,(バックデータ一覧!$C$10*(バックデータ一覧!$C$12*計算過程!L6485+バックデータ一覧!$C$13*LN(計算過程!G6485)+バックデータ一覧!$C$14)^バックデータ一覧!$C$11+バックデータ一覧!$E$10*(計算過程!G6485/(バックデータ一覧!$E$12*計算過程!L6485+バックデータ一覧!$E$13*LN(計算過程!G6485)+バックデータ一覧!$E$14))^バックデータ一覧!$E$11)*計算過程!$W$11*10^-3,0)</f>
        <v>0</v>
      </c>
      <c r="F6485" s="18">
        <f>IF(G6485&lt;0.3,(バックデータ一覧!$C$10*(バックデータ一覧!$C$12*計算過程!L6485+バックデータ一覧!$C$13*LN(0.3)+バックデータ一覧!$C$14)^バックデータ一覧!$C$11+バックデータ一覧!$E$10*(0.3/(バックデータ一覧!$E$12*計算過程!L6485+バックデータ一覧!$E$13*LN(0.3)+バックデータ一覧!$E$14))^バックデータ一覧!$E$11)*計算過程!$W$11*計算過程!G6485/0.3*10^-3,0)</f>
        <v>0</v>
      </c>
      <c r="G6485" s="18">
        <f t="shared" si="608"/>
        <v>0</v>
      </c>
      <c r="H6485" s="18">
        <f t="shared" si="609"/>
        <v>0</v>
      </c>
      <c r="I6485" s="24">
        <v>0</v>
      </c>
      <c r="J6485" s="24">
        <v>0</v>
      </c>
      <c r="K6485" s="24">
        <v>0</v>
      </c>
      <c r="L6485" s="14">
        <f>貼り付けシート!C6485</f>
        <v>16.3</v>
      </c>
      <c r="M6485" s="14">
        <f>貼り付けシート!D6485</f>
        <v>7.4</v>
      </c>
      <c r="N6485" s="18">
        <f>貼り付けシート!E6485</f>
        <v>64.218216483992052</v>
      </c>
      <c r="O6485" s="18">
        <f>貼り付けシート!F6485</f>
        <v>0</v>
      </c>
      <c r="P6485" s="19">
        <f t="shared" si="610"/>
        <v>0</v>
      </c>
      <c r="Q6485" s="19">
        <f t="shared" si="611"/>
        <v>0</v>
      </c>
    </row>
    <row r="6486" spans="1:17">
      <c r="A6486" s="38">
        <v>41910</v>
      </c>
      <c r="B6486" s="49" t="s">
        <v>149</v>
      </c>
      <c r="C6486" s="24">
        <f t="shared" si="606"/>
        <v>30.406921776000001</v>
      </c>
      <c r="D6486" s="24">
        <f t="shared" si="607"/>
        <v>0</v>
      </c>
      <c r="E6486" s="18">
        <f>IF(G6486&gt;=0.3,(バックデータ一覧!$C$10*(バックデータ一覧!$C$12*計算過程!L6486+バックデータ一覧!$C$13*LN(計算過程!G6486)+バックデータ一覧!$C$14)^バックデータ一覧!$C$11+バックデータ一覧!$E$10*(計算過程!G6486/(バックデータ一覧!$E$12*計算過程!L6486+バックデータ一覧!$E$13*LN(計算過程!G6486)+バックデータ一覧!$E$14))^バックデータ一覧!$E$11)*計算過程!$W$11*10^-3,0)</f>
        <v>0</v>
      </c>
      <c r="F6486" s="18">
        <f>IF(G6486&lt;0.3,(バックデータ一覧!$C$10*(バックデータ一覧!$C$12*計算過程!L6486+バックデータ一覧!$C$13*LN(0.3)+バックデータ一覧!$C$14)^バックデータ一覧!$C$11+バックデータ一覧!$E$10*(0.3/(バックデータ一覧!$E$12*計算過程!L6486+バックデータ一覧!$E$13*LN(0.3)+バックデータ一覧!$E$14))^バックデータ一覧!$E$11)*計算過程!$W$11*計算過程!G6486/0.3*10^-3,0)</f>
        <v>0</v>
      </c>
      <c r="G6486" s="18">
        <f t="shared" si="608"/>
        <v>0</v>
      </c>
      <c r="H6486" s="18">
        <f t="shared" si="609"/>
        <v>0</v>
      </c>
      <c r="I6486" s="24">
        <v>0</v>
      </c>
      <c r="J6486" s="24">
        <v>0</v>
      </c>
      <c r="K6486" s="24">
        <v>0</v>
      </c>
      <c r="L6486" s="14">
        <f>貼り付けシート!C6486</f>
        <v>16.3</v>
      </c>
      <c r="M6486" s="14">
        <f>貼り付けシート!D6486</f>
        <v>7.7</v>
      </c>
      <c r="N6486" s="18">
        <f>貼り付けシート!E6486</f>
        <v>66.789822696283792</v>
      </c>
      <c r="O6486" s="18">
        <f>貼り付けシート!F6486</f>
        <v>0</v>
      </c>
      <c r="P6486" s="19">
        <f t="shared" si="610"/>
        <v>0</v>
      </c>
      <c r="Q6486" s="19">
        <f t="shared" si="611"/>
        <v>0</v>
      </c>
    </row>
    <row r="6487" spans="1:17">
      <c r="A6487" s="38">
        <v>41910</v>
      </c>
      <c r="B6487" s="49" t="s">
        <v>150</v>
      </c>
      <c r="C6487" s="24">
        <f t="shared" si="606"/>
        <v>30.406921776000001</v>
      </c>
      <c r="D6487" s="24">
        <f t="shared" si="607"/>
        <v>0</v>
      </c>
      <c r="E6487" s="18">
        <f>IF(G6487&gt;=0.3,(バックデータ一覧!$C$10*(バックデータ一覧!$C$12*計算過程!L6487+バックデータ一覧!$C$13*LN(計算過程!G6487)+バックデータ一覧!$C$14)^バックデータ一覧!$C$11+バックデータ一覧!$E$10*(計算過程!G6487/(バックデータ一覧!$E$12*計算過程!L6487+バックデータ一覧!$E$13*LN(計算過程!G6487)+バックデータ一覧!$E$14))^バックデータ一覧!$E$11)*計算過程!$W$11*10^-3,0)</f>
        <v>0</v>
      </c>
      <c r="F6487" s="18">
        <f>IF(G6487&lt;0.3,(バックデータ一覧!$C$10*(バックデータ一覧!$C$12*計算過程!L6487+バックデータ一覧!$C$13*LN(0.3)+バックデータ一覧!$C$14)^バックデータ一覧!$C$11+バックデータ一覧!$E$10*(0.3/(バックデータ一覧!$E$12*計算過程!L6487+バックデータ一覧!$E$13*LN(0.3)+バックデータ一覧!$E$14))^バックデータ一覧!$E$11)*計算過程!$W$11*計算過程!G6487/0.3*10^-3,0)</f>
        <v>0</v>
      </c>
      <c r="G6487" s="18">
        <f t="shared" si="608"/>
        <v>0</v>
      </c>
      <c r="H6487" s="18">
        <f t="shared" si="609"/>
        <v>0</v>
      </c>
      <c r="I6487" s="24">
        <v>0</v>
      </c>
      <c r="J6487" s="24">
        <v>0</v>
      </c>
      <c r="K6487" s="24">
        <v>0</v>
      </c>
      <c r="L6487" s="14">
        <f>貼り付けシート!C6487</f>
        <v>14.5</v>
      </c>
      <c r="M6487" s="14">
        <f>貼り付けシート!D6487</f>
        <v>8.1</v>
      </c>
      <c r="N6487" s="18">
        <f>貼り付けシート!E6487</f>
        <v>78.816898243957681</v>
      </c>
      <c r="O6487" s="18">
        <f>貼り付けシート!F6487</f>
        <v>0</v>
      </c>
      <c r="P6487" s="19">
        <f t="shared" si="610"/>
        <v>0</v>
      </c>
      <c r="Q6487" s="19">
        <f t="shared" si="611"/>
        <v>0</v>
      </c>
    </row>
    <row r="6488" spans="1:17">
      <c r="A6488" s="38">
        <v>41910</v>
      </c>
      <c r="B6488" s="49" t="s">
        <v>151</v>
      </c>
      <c r="C6488" s="24">
        <f t="shared" si="606"/>
        <v>30.406921776000001</v>
      </c>
      <c r="D6488" s="24">
        <f t="shared" si="607"/>
        <v>0</v>
      </c>
      <c r="E6488" s="18">
        <f>IF(G6488&gt;=0.3,(バックデータ一覧!$C$10*(バックデータ一覧!$C$12*計算過程!L6488+バックデータ一覧!$C$13*LN(計算過程!G6488)+バックデータ一覧!$C$14)^バックデータ一覧!$C$11+バックデータ一覧!$E$10*(計算過程!G6488/(バックデータ一覧!$E$12*計算過程!L6488+バックデータ一覧!$E$13*LN(計算過程!G6488)+バックデータ一覧!$E$14))^バックデータ一覧!$E$11)*計算過程!$W$11*10^-3,0)</f>
        <v>0</v>
      </c>
      <c r="F6488" s="18">
        <f>IF(G6488&lt;0.3,(バックデータ一覧!$C$10*(バックデータ一覧!$C$12*計算過程!L6488+バックデータ一覧!$C$13*LN(0.3)+バックデータ一覧!$C$14)^バックデータ一覧!$C$11+バックデータ一覧!$E$10*(0.3/(バックデータ一覧!$E$12*計算過程!L6488+バックデータ一覧!$E$13*LN(0.3)+バックデータ一覧!$E$14))^バックデータ一覧!$E$11)*計算過程!$W$11*計算過程!G6488/0.3*10^-3,0)</f>
        <v>0</v>
      </c>
      <c r="G6488" s="18">
        <f t="shared" si="608"/>
        <v>0</v>
      </c>
      <c r="H6488" s="18">
        <f t="shared" si="609"/>
        <v>0</v>
      </c>
      <c r="I6488" s="24">
        <v>0</v>
      </c>
      <c r="J6488" s="24">
        <v>0</v>
      </c>
      <c r="K6488" s="24">
        <v>0</v>
      </c>
      <c r="L6488" s="14">
        <f>貼り付けシート!C6488</f>
        <v>13.6</v>
      </c>
      <c r="M6488" s="14">
        <f>貼り付けシート!D6488</f>
        <v>8.1999999999999993</v>
      </c>
      <c r="N6488" s="18">
        <f>貼り付けシート!E6488</f>
        <v>84.5749633173794</v>
      </c>
      <c r="O6488" s="18">
        <f>貼り付けシート!F6488</f>
        <v>0</v>
      </c>
      <c r="P6488" s="19">
        <f t="shared" si="610"/>
        <v>0</v>
      </c>
      <c r="Q6488" s="19">
        <f t="shared" si="611"/>
        <v>0</v>
      </c>
    </row>
    <row r="6489" spans="1:17">
      <c r="A6489" s="38">
        <v>41910</v>
      </c>
      <c r="B6489" s="49" t="s">
        <v>152</v>
      </c>
      <c r="C6489" s="24">
        <f t="shared" si="606"/>
        <v>30.406921776000001</v>
      </c>
      <c r="D6489" s="24">
        <f t="shared" si="607"/>
        <v>0</v>
      </c>
      <c r="E6489" s="18">
        <f>IF(G6489&gt;=0.3,(バックデータ一覧!$C$10*(バックデータ一覧!$C$12*計算過程!L6489+バックデータ一覧!$C$13*LN(計算過程!G6489)+バックデータ一覧!$C$14)^バックデータ一覧!$C$11+バックデータ一覧!$E$10*(計算過程!G6489/(バックデータ一覧!$E$12*計算過程!L6489+バックデータ一覧!$E$13*LN(計算過程!G6489)+バックデータ一覧!$E$14))^バックデータ一覧!$E$11)*計算過程!$W$11*10^-3,0)</f>
        <v>0</v>
      </c>
      <c r="F6489" s="18">
        <f>IF(G6489&lt;0.3,(バックデータ一覧!$C$10*(バックデータ一覧!$C$12*計算過程!L6489+バックデータ一覧!$C$13*LN(0.3)+バックデータ一覧!$C$14)^バックデータ一覧!$C$11+バックデータ一覧!$E$10*(0.3/(バックデータ一覧!$E$12*計算過程!L6489+バックデータ一覧!$E$13*LN(0.3)+バックデータ一覧!$E$14))^バックデータ一覧!$E$11)*計算過程!$W$11*計算過程!G6489/0.3*10^-3,0)</f>
        <v>0</v>
      </c>
      <c r="G6489" s="18">
        <f t="shared" si="608"/>
        <v>0</v>
      </c>
      <c r="H6489" s="18">
        <f t="shared" si="609"/>
        <v>0</v>
      </c>
      <c r="I6489" s="24">
        <v>0</v>
      </c>
      <c r="J6489" s="24">
        <v>0</v>
      </c>
      <c r="K6489" s="24">
        <v>0</v>
      </c>
      <c r="L6489" s="14">
        <f>貼り付けシート!C6489</f>
        <v>13.2</v>
      </c>
      <c r="M6489" s="14">
        <f>貼り付けシート!D6489</f>
        <v>8.1</v>
      </c>
      <c r="N6489" s="18">
        <f>貼り付けシート!E6489</f>
        <v>85.765377050933921</v>
      </c>
      <c r="O6489" s="18">
        <f>貼り付けシート!F6489</f>
        <v>0</v>
      </c>
      <c r="P6489" s="19">
        <f t="shared" si="610"/>
        <v>0</v>
      </c>
      <c r="Q6489" s="19">
        <f t="shared" si="611"/>
        <v>0</v>
      </c>
    </row>
    <row r="6490" spans="1:17">
      <c r="A6490" s="38">
        <v>41910</v>
      </c>
      <c r="B6490" s="49" t="s">
        <v>153</v>
      </c>
      <c r="C6490" s="24">
        <f t="shared" si="606"/>
        <v>30.406921776000001</v>
      </c>
      <c r="D6490" s="24">
        <f t="shared" si="607"/>
        <v>0</v>
      </c>
      <c r="E6490" s="18">
        <f>IF(G6490&gt;=0.3,(バックデータ一覧!$C$10*(バックデータ一覧!$C$12*計算過程!L6490+バックデータ一覧!$C$13*LN(計算過程!G6490)+バックデータ一覧!$C$14)^バックデータ一覧!$C$11+バックデータ一覧!$E$10*(計算過程!G6490/(バックデータ一覧!$E$12*計算過程!L6490+バックデータ一覧!$E$13*LN(計算過程!G6490)+バックデータ一覧!$E$14))^バックデータ一覧!$E$11)*計算過程!$W$11*10^-3,0)</f>
        <v>0</v>
      </c>
      <c r="F6490" s="18">
        <f>IF(G6490&lt;0.3,(バックデータ一覧!$C$10*(バックデータ一覧!$C$12*計算過程!L6490+バックデータ一覧!$C$13*LN(0.3)+バックデータ一覧!$C$14)^バックデータ一覧!$C$11+バックデータ一覧!$E$10*(0.3/(バックデータ一覧!$E$12*計算過程!L6490+バックデータ一覧!$E$13*LN(0.3)+バックデータ一覧!$E$14))^バックデータ一覧!$E$11)*計算過程!$W$11*計算過程!G6490/0.3*10^-3,0)</f>
        <v>0</v>
      </c>
      <c r="G6490" s="18">
        <f t="shared" si="608"/>
        <v>0</v>
      </c>
      <c r="H6490" s="18">
        <f t="shared" si="609"/>
        <v>0</v>
      </c>
      <c r="I6490" s="24">
        <v>0</v>
      </c>
      <c r="J6490" s="24">
        <v>0</v>
      </c>
      <c r="K6490" s="24">
        <v>0</v>
      </c>
      <c r="L6490" s="14">
        <f>貼り付けシート!C6490</f>
        <v>13.1</v>
      </c>
      <c r="M6490" s="14">
        <f>貼り付けシート!D6490</f>
        <v>8.1999999999999993</v>
      </c>
      <c r="N6490" s="18">
        <f>貼り付けシート!E6490</f>
        <v>87.37959562025776</v>
      </c>
      <c r="O6490" s="18">
        <f>貼り付けシート!F6490</f>
        <v>0</v>
      </c>
      <c r="P6490" s="19">
        <f t="shared" si="610"/>
        <v>0</v>
      </c>
      <c r="Q6490" s="19">
        <f t="shared" si="611"/>
        <v>0</v>
      </c>
    </row>
    <row r="6491" spans="1:17">
      <c r="A6491" s="38">
        <v>41910</v>
      </c>
      <c r="B6491" s="49" t="s">
        <v>154</v>
      </c>
      <c r="C6491" s="24">
        <f t="shared" si="606"/>
        <v>30.406921776000001</v>
      </c>
      <c r="D6491" s="24">
        <f t="shared" si="607"/>
        <v>0</v>
      </c>
      <c r="E6491" s="18">
        <f>IF(G6491&gt;=0.3,(バックデータ一覧!$C$10*(バックデータ一覧!$C$12*計算過程!L6491+バックデータ一覧!$C$13*LN(計算過程!G6491)+バックデータ一覧!$C$14)^バックデータ一覧!$C$11+バックデータ一覧!$E$10*(計算過程!G6491/(バックデータ一覧!$E$12*計算過程!L6491+バックデータ一覧!$E$13*LN(計算過程!G6491)+バックデータ一覧!$E$14))^バックデータ一覧!$E$11)*計算過程!$W$11*10^-3,0)</f>
        <v>0</v>
      </c>
      <c r="F6491" s="18">
        <f>IF(G6491&lt;0.3,(バックデータ一覧!$C$10*(バックデータ一覧!$C$12*計算過程!L6491+バックデータ一覧!$C$13*LN(0.3)+バックデータ一覧!$C$14)^バックデータ一覧!$C$11+バックデータ一覧!$E$10*(0.3/(バックデータ一覧!$E$12*計算過程!L6491+バックデータ一覧!$E$13*LN(0.3)+バックデータ一覧!$E$14))^バックデータ一覧!$E$11)*計算過程!$W$11*計算過程!G6491/0.3*10^-3,0)</f>
        <v>0</v>
      </c>
      <c r="G6491" s="18">
        <f t="shared" si="608"/>
        <v>0</v>
      </c>
      <c r="H6491" s="18">
        <f t="shared" si="609"/>
        <v>0</v>
      </c>
      <c r="I6491" s="24">
        <v>0</v>
      </c>
      <c r="J6491" s="24">
        <v>0</v>
      </c>
      <c r="K6491" s="24">
        <v>0</v>
      </c>
      <c r="L6491" s="14">
        <f>貼り付けシート!C6491</f>
        <v>13.2</v>
      </c>
      <c r="M6491" s="14">
        <f>貼り付けシート!D6491</f>
        <v>8.1999999999999993</v>
      </c>
      <c r="N6491" s="18">
        <f>貼り付けシート!E6491</f>
        <v>86.810431619651666</v>
      </c>
      <c r="O6491" s="18">
        <f>貼り付けシート!F6491</f>
        <v>0</v>
      </c>
      <c r="P6491" s="19">
        <f t="shared" si="610"/>
        <v>0</v>
      </c>
      <c r="Q6491" s="19">
        <f t="shared" si="611"/>
        <v>0</v>
      </c>
    </row>
    <row r="6492" spans="1:17">
      <c r="A6492" s="38">
        <v>41910</v>
      </c>
      <c r="B6492" s="49" t="s">
        <v>155</v>
      </c>
      <c r="C6492" s="24">
        <f t="shared" si="606"/>
        <v>30.406921776000001</v>
      </c>
      <c r="D6492" s="24">
        <f t="shared" si="607"/>
        <v>0</v>
      </c>
      <c r="E6492" s="18">
        <f>IF(G6492&gt;=0.3,(バックデータ一覧!$C$10*(バックデータ一覧!$C$12*計算過程!L6492+バックデータ一覧!$C$13*LN(計算過程!G6492)+バックデータ一覧!$C$14)^バックデータ一覧!$C$11+バックデータ一覧!$E$10*(計算過程!G6492/(バックデータ一覧!$E$12*計算過程!L6492+バックデータ一覧!$E$13*LN(計算過程!G6492)+バックデータ一覧!$E$14))^バックデータ一覧!$E$11)*計算過程!$W$11*10^-3,0)</f>
        <v>0</v>
      </c>
      <c r="F6492" s="18">
        <f>IF(G6492&lt;0.3,(バックデータ一覧!$C$10*(バックデータ一覧!$C$12*計算過程!L6492+バックデータ一覧!$C$13*LN(0.3)+バックデータ一覧!$C$14)^バックデータ一覧!$C$11+バックデータ一覧!$E$10*(0.3/(バックデータ一覧!$E$12*計算過程!L6492+バックデータ一覧!$E$13*LN(0.3)+バックデータ一覧!$E$14))^バックデータ一覧!$E$11)*計算過程!$W$11*計算過程!G6492/0.3*10^-3,0)</f>
        <v>0</v>
      </c>
      <c r="G6492" s="18">
        <f t="shared" si="608"/>
        <v>0</v>
      </c>
      <c r="H6492" s="18">
        <f t="shared" si="609"/>
        <v>0</v>
      </c>
      <c r="I6492" s="24">
        <v>0</v>
      </c>
      <c r="J6492" s="24">
        <v>0</v>
      </c>
      <c r="K6492" s="24">
        <v>0</v>
      </c>
      <c r="L6492" s="14">
        <f>貼り付けシート!C6492</f>
        <v>13.7</v>
      </c>
      <c r="M6492" s="14">
        <f>貼り付けシート!D6492</f>
        <v>8.1</v>
      </c>
      <c r="N6492" s="18">
        <f>貼り付けシート!E6492</f>
        <v>83.014691414005867</v>
      </c>
      <c r="O6492" s="18">
        <f>貼り付けシート!F6492</f>
        <v>0</v>
      </c>
      <c r="P6492" s="19">
        <f t="shared" si="610"/>
        <v>0</v>
      </c>
      <c r="Q6492" s="19">
        <f t="shared" si="611"/>
        <v>0</v>
      </c>
    </row>
    <row r="6493" spans="1:17">
      <c r="A6493" s="38">
        <v>41910</v>
      </c>
      <c r="B6493" s="49" t="s">
        <v>156</v>
      </c>
      <c r="C6493" s="24">
        <f t="shared" si="606"/>
        <v>30.406921776000001</v>
      </c>
      <c r="D6493" s="24">
        <f t="shared" si="607"/>
        <v>0</v>
      </c>
      <c r="E6493" s="18">
        <f>IF(G6493&gt;=0.3,(バックデータ一覧!$C$10*(バックデータ一覧!$C$12*計算過程!L6493+バックデータ一覧!$C$13*LN(計算過程!G6493)+バックデータ一覧!$C$14)^バックデータ一覧!$C$11+バックデータ一覧!$E$10*(計算過程!G6493/(バックデータ一覧!$E$12*計算過程!L6493+バックデータ一覧!$E$13*LN(計算過程!G6493)+バックデータ一覧!$E$14))^バックデータ一覧!$E$11)*計算過程!$W$11*10^-3,0)</f>
        <v>0</v>
      </c>
      <c r="F6493" s="18">
        <f>IF(G6493&lt;0.3,(バックデータ一覧!$C$10*(バックデータ一覧!$C$12*計算過程!L6493+バックデータ一覧!$C$13*LN(0.3)+バックデータ一覧!$C$14)^バックデータ一覧!$C$11+バックデータ一覧!$E$10*(0.3/(バックデータ一覧!$E$12*計算過程!L6493+バックデータ一覧!$E$13*LN(0.3)+バックデータ一覧!$E$14))^バックデータ一覧!$E$11)*計算過程!$W$11*計算過程!G6493/0.3*10^-3,0)</f>
        <v>0</v>
      </c>
      <c r="G6493" s="18">
        <f t="shared" si="608"/>
        <v>0</v>
      </c>
      <c r="H6493" s="18">
        <f t="shared" si="609"/>
        <v>0</v>
      </c>
      <c r="I6493" s="24">
        <v>0</v>
      </c>
      <c r="J6493" s="24">
        <v>0</v>
      </c>
      <c r="K6493" s="24">
        <v>0</v>
      </c>
      <c r="L6493" s="14">
        <f>貼り付けシート!C6493</f>
        <v>15.7</v>
      </c>
      <c r="M6493" s="14">
        <f>貼り付けシート!D6493</f>
        <v>8.6999999999999993</v>
      </c>
      <c r="N6493" s="18">
        <f>貼り付けシート!E6493</f>
        <v>78.289093706040831</v>
      </c>
      <c r="O6493" s="18">
        <f>貼り付けシート!F6493</f>
        <v>0</v>
      </c>
      <c r="P6493" s="19">
        <f t="shared" si="610"/>
        <v>0</v>
      </c>
      <c r="Q6493" s="19">
        <f t="shared" si="611"/>
        <v>0</v>
      </c>
    </row>
    <row r="6494" spans="1:17">
      <c r="A6494" s="38">
        <v>41910</v>
      </c>
      <c r="B6494" s="49" t="s">
        <v>157</v>
      </c>
      <c r="C6494" s="24">
        <f t="shared" si="606"/>
        <v>30.406921776000001</v>
      </c>
      <c r="D6494" s="24">
        <f t="shared" si="607"/>
        <v>0</v>
      </c>
      <c r="E6494" s="18">
        <f>IF(G6494&gt;=0.3,(バックデータ一覧!$C$10*(バックデータ一覧!$C$12*計算過程!L6494+バックデータ一覧!$C$13*LN(計算過程!G6494)+バックデータ一覧!$C$14)^バックデータ一覧!$C$11+バックデータ一覧!$E$10*(計算過程!G6494/(バックデータ一覧!$E$12*計算過程!L6494+バックデータ一覧!$E$13*LN(計算過程!G6494)+バックデータ一覧!$E$14))^バックデータ一覧!$E$11)*計算過程!$W$11*10^-3,0)</f>
        <v>0</v>
      </c>
      <c r="F6494" s="18">
        <f>IF(G6494&lt;0.3,(バックデータ一覧!$C$10*(バックデータ一覧!$C$12*計算過程!L6494+バックデータ一覧!$C$13*LN(0.3)+バックデータ一覧!$C$14)^バックデータ一覧!$C$11+バックデータ一覧!$E$10*(0.3/(バックデータ一覧!$E$12*計算過程!L6494+バックデータ一覧!$E$13*LN(0.3)+バックデータ一覧!$E$14))^バックデータ一覧!$E$11)*計算過程!$W$11*計算過程!G6494/0.3*10^-3,0)</f>
        <v>0</v>
      </c>
      <c r="G6494" s="18">
        <f t="shared" si="608"/>
        <v>0</v>
      </c>
      <c r="H6494" s="18">
        <f t="shared" si="609"/>
        <v>0</v>
      </c>
      <c r="I6494" s="24">
        <v>0</v>
      </c>
      <c r="J6494" s="24">
        <v>0</v>
      </c>
      <c r="K6494" s="24">
        <v>0</v>
      </c>
      <c r="L6494" s="14">
        <f>貼り付けシート!C6494</f>
        <v>19.5</v>
      </c>
      <c r="M6494" s="14">
        <f>貼り付けシート!D6494</f>
        <v>8.6</v>
      </c>
      <c r="N6494" s="18">
        <f>貼り付けシート!E6494</f>
        <v>60.8965829196177</v>
      </c>
      <c r="O6494" s="18">
        <f>貼り付けシート!F6494</f>
        <v>0</v>
      </c>
      <c r="P6494" s="19">
        <f t="shared" si="610"/>
        <v>0</v>
      </c>
      <c r="Q6494" s="19">
        <f t="shared" si="611"/>
        <v>0</v>
      </c>
    </row>
    <row r="6495" spans="1:17">
      <c r="A6495" s="38">
        <v>41910</v>
      </c>
      <c r="B6495" s="49" t="s">
        <v>158</v>
      </c>
      <c r="C6495" s="24">
        <f t="shared" si="606"/>
        <v>30.406921776000001</v>
      </c>
      <c r="D6495" s="24">
        <f t="shared" si="607"/>
        <v>0</v>
      </c>
      <c r="E6495" s="18">
        <f>IF(G6495&gt;=0.3,(バックデータ一覧!$C$10*(バックデータ一覧!$C$12*計算過程!L6495+バックデータ一覧!$C$13*LN(計算過程!G6495)+バックデータ一覧!$C$14)^バックデータ一覧!$C$11+バックデータ一覧!$E$10*(計算過程!G6495/(バックデータ一覧!$E$12*計算過程!L6495+バックデータ一覧!$E$13*LN(計算過程!G6495)+バックデータ一覧!$E$14))^バックデータ一覧!$E$11)*計算過程!$W$11*10^-3,0)</f>
        <v>0</v>
      </c>
      <c r="F6495" s="18">
        <f>IF(G6495&lt;0.3,(バックデータ一覧!$C$10*(バックデータ一覧!$C$12*計算過程!L6495+バックデータ一覧!$C$13*LN(0.3)+バックデータ一覧!$C$14)^バックデータ一覧!$C$11+バックデータ一覧!$E$10*(0.3/(バックデータ一覧!$E$12*計算過程!L6495+バックデータ一覧!$E$13*LN(0.3)+バックデータ一覧!$E$14))^バックデータ一覧!$E$11)*計算過程!$W$11*計算過程!G6495/0.3*10^-3,0)</f>
        <v>0</v>
      </c>
      <c r="G6495" s="18">
        <f t="shared" si="608"/>
        <v>0</v>
      </c>
      <c r="H6495" s="18">
        <f t="shared" si="609"/>
        <v>0</v>
      </c>
      <c r="I6495" s="24">
        <v>0</v>
      </c>
      <c r="J6495" s="24">
        <v>0</v>
      </c>
      <c r="K6495" s="24">
        <v>0</v>
      </c>
      <c r="L6495" s="14">
        <f>貼り付けシート!C6495</f>
        <v>21.6</v>
      </c>
      <c r="M6495" s="14">
        <f>貼り付けシート!D6495</f>
        <v>9.1999999999999993</v>
      </c>
      <c r="N6495" s="18">
        <f>貼り付けシート!E6495</f>
        <v>57.175820942146835</v>
      </c>
      <c r="O6495" s="18">
        <f>貼り付けシート!F6495</f>
        <v>0</v>
      </c>
      <c r="P6495" s="19">
        <f t="shared" si="610"/>
        <v>0</v>
      </c>
      <c r="Q6495" s="19">
        <f t="shared" si="611"/>
        <v>0</v>
      </c>
    </row>
    <row r="6496" spans="1:17">
      <c r="A6496" s="38">
        <v>41910</v>
      </c>
      <c r="B6496" s="49" t="s">
        <v>159</v>
      </c>
      <c r="C6496" s="24">
        <f t="shared" si="606"/>
        <v>30.406921776000001</v>
      </c>
      <c r="D6496" s="24">
        <f t="shared" si="607"/>
        <v>0</v>
      </c>
      <c r="E6496" s="18">
        <f>IF(G6496&gt;=0.3,(バックデータ一覧!$C$10*(バックデータ一覧!$C$12*計算過程!L6496+バックデータ一覧!$C$13*LN(計算過程!G6496)+バックデータ一覧!$C$14)^バックデータ一覧!$C$11+バックデータ一覧!$E$10*(計算過程!G6496/(バックデータ一覧!$E$12*計算過程!L6496+バックデータ一覧!$E$13*LN(計算過程!G6496)+バックデータ一覧!$E$14))^バックデータ一覧!$E$11)*計算過程!$W$11*10^-3,0)</f>
        <v>0</v>
      </c>
      <c r="F6496" s="18">
        <f>IF(G6496&lt;0.3,(バックデータ一覧!$C$10*(バックデータ一覧!$C$12*計算過程!L6496+バックデータ一覧!$C$13*LN(0.3)+バックデータ一覧!$C$14)^バックデータ一覧!$C$11+バックデータ一覧!$E$10*(0.3/(バックデータ一覧!$E$12*計算過程!L6496+バックデータ一覧!$E$13*LN(0.3)+バックデータ一覧!$E$14))^バックデータ一覧!$E$11)*計算過程!$W$11*計算過程!G6496/0.3*10^-3,0)</f>
        <v>0</v>
      </c>
      <c r="G6496" s="18">
        <f t="shared" si="608"/>
        <v>0</v>
      </c>
      <c r="H6496" s="18">
        <f t="shared" si="609"/>
        <v>0</v>
      </c>
      <c r="I6496" s="24">
        <v>0</v>
      </c>
      <c r="J6496" s="24">
        <v>0</v>
      </c>
      <c r="K6496" s="24">
        <v>0</v>
      </c>
      <c r="L6496" s="14">
        <f>貼り付けシート!C6496</f>
        <v>22.3</v>
      </c>
      <c r="M6496" s="14">
        <f>貼り付けシート!D6496</f>
        <v>9.9</v>
      </c>
      <c r="N6496" s="18">
        <f>貼り付けシート!E6496</f>
        <v>58.888087822646575</v>
      </c>
      <c r="O6496" s="18">
        <f>貼り付けシート!F6496</f>
        <v>0</v>
      </c>
      <c r="P6496" s="19">
        <f t="shared" si="610"/>
        <v>0</v>
      </c>
      <c r="Q6496" s="19">
        <f t="shared" si="611"/>
        <v>0</v>
      </c>
    </row>
    <row r="6497" spans="1:17">
      <c r="A6497" s="38">
        <v>41910</v>
      </c>
      <c r="B6497" s="49" t="s">
        <v>160</v>
      </c>
      <c r="C6497" s="24">
        <f t="shared" si="606"/>
        <v>30.406921776000001</v>
      </c>
      <c r="D6497" s="24">
        <f t="shared" si="607"/>
        <v>0</v>
      </c>
      <c r="E6497" s="18">
        <f>IF(G6497&gt;=0.3,(バックデータ一覧!$C$10*(バックデータ一覧!$C$12*計算過程!L6497+バックデータ一覧!$C$13*LN(計算過程!G6497)+バックデータ一覧!$C$14)^バックデータ一覧!$C$11+バックデータ一覧!$E$10*(計算過程!G6497/(バックデータ一覧!$E$12*計算過程!L6497+バックデータ一覧!$E$13*LN(計算過程!G6497)+バックデータ一覧!$E$14))^バックデータ一覧!$E$11)*計算過程!$W$11*10^-3,0)</f>
        <v>0</v>
      </c>
      <c r="F6497" s="18">
        <f>IF(G6497&lt;0.3,(バックデータ一覧!$C$10*(バックデータ一覧!$C$12*計算過程!L6497+バックデータ一覧!$C$13*LN(0.3)+バックデータ一覧!$C$14)^バックデータ一覧!$C$11+バックデータ一覧!$E$10*(0.3/(バックデータ一覧!$E$12*計算過程!L6497+バックデータ一覧!$E$13*LN(0.3)+バックデータ一覧!$E$14))^バックデータ一覧!$E$11)*計算過程!$W$11*計算過程!G6497/0.3*10^-3,0)</f>
        <v>0</v>
      </c>
      <c r="G6497" s="18">
        <f t="shared" si="608"/>
        <v>0</v>
      </c>
      <c r="H6497" s="18">
        <f t="shared" si="609"/>
        <v>0</v>
      </c>
      <c r="I6497" s="24">
        <v>0</v>
      </c>
      <c r="J6497" s="24">
        <v>0</v>
      </c>
      <c r="K6497" s="24">
        <v>0</v>
      </c>
      <c r="L6497" s="14">
        <f>貼り付けシート!C6497</f>
        <v>22.9</v>
      </c>
      <c r="M6497" s="14">
        <f>貼り付けシート!D6497</f>
        <v>10.3</v>
      </c>
      <c r="N6497" s="18">
        <f>貼り付けシート!E6497</f>
        <v>59.038183765848864</v>
      </c>
      <c r="O6497" s="18">
        <f>貼り付けシート!F6497</f>
        <v>0</v>
      </c>
      <c r="P6497" s="19">
        <f t="shared" si="610"/>
        <v>0</v>
      </c>
      <c r="Q6497" s="19">
        <f t="shared" si="611"/>
        <v>0</v>
      </c>
    </row>
    <row r="6498" spans="1:17">
      <c r="A6498" s="38">
        <v>41910</v>
      </c>
      <c r="B6498" s="49" t="s">
        <v>161</v>
      </c>
      <c r="C6498" s="24">
        <f t="shared" si="606"/>
        <v>30.406921776000001</v>
      </c>
      <c r="D6498" s="24">
        <f t="shared" si="607"/>
        <v>0</v>
      </c>
      <c r="E6498" s="18">
        <f>IF(G6498&gt;=0.3,(バックデータ一覧!$C$10*(バックデータ一覧!$C$12*計算過程!L6498+バックデータ一覧!$C$13*LN(計算過程!G6498)+バックデータ一覧!$C$14)^バックデータ一覧!$C$11+バックデータ一覧!$E$10*(計算過程!G6498/(バックデータ一覧!$E$12*計算過程!L6498+バックデータ一覧!$E$13*LN(計算過程!G6498)+バックデータ一覧!$E$14))^バックデータ一覧!$E$11)*計算過程!$W$11*10^-3,0)</f>
        <v>0</v>
      </c>
      <c r="F6498" s="18">
        <f>IF(G6498&lt;0.3,(バックデータ一覧!$C$10*(バックデータ一覧!$C$12*計算過程!L6498+バックデータ一覧!$C$13*LN(0.3)+バックデータ一覧!$C$14)^バックデータ一覧!$C$11+バックデータ一覧!$E$10*(0.3/(バックデータ一覧!$E$12*計算過程!L6498+バックデータ一覧!$E$13*LN(0.3)+バックデータ一覧!$E$14))^バックデータ一覧!$E$11)*計算過程!$W$11*計算過程!G6498/0.3*10^-3,0)</f>
        <v>0</v>
      </c>
      <c r="G6498" s="18">
        <f t="shared" si="608"/>
        <v>0</v>
      </c>
      <c r="H6498" s="18">
        <f t="shared" si="609"/>
        <v>0</v>
      </c>
      <c r="I6498" s="24">
        <v>0</v>
      </c>
      <c r="J6498" s="24">
        <v>0</v>
      </c>
      <c r="K6498" s="24">
        <v>0</v>
      </c>
      <c r="L6498" s="14">
        <f>貼り付けシート!C6498</f>
        <v>23.7</v>
      </c>
      <c r="M6498" s="14">
        <f>貼り付けシート!D6498</f>
        <v>10</v>
      </c>
      <c r="N6498" s="18">
        <f>貼り付けシート!E6498</f>
        <v>54.64106080832223</v>
      </c>
      <c r="O6498" s="18">
        <f>貼り付けシート!F6498</f>
        <v>0</v>
      </c>
      <c r="P6498" s="19">
        <f t="shared" si="610"/>
        <v>0</v>
      </c>
      <c r="Q6498" s="19">
        <f t="shared" si="611"/>
        <v>0</v>
      </c>
    </row>
    <row r="6499" spans="1:17">
      <c r="A6499" s="38">
        <v>41910</v>
      </c>
      <c r="B6499" s="49" t="s">
        <v>162</v>
      </c>
      <c r="C6499" s="24">
        <f t="shared" si="606"/>
        <v>30.406921776000001</v>
      </c>
      <c r="D6499" s="24">
        <f t="shared" si="607"/>
        <v>0</v>
      </c>
      <c r="E6499" s="18">
        <f>IF(G6499&gt;=0.3,(バックデータ一覧!$C$10*(バックデータ一覧!$C$12*計算過程!L6499+バックデータ一覧!$C$13*LN(計算過程!G6499)+バックデータ一覧!$C$14)^バックデータ一覧!$C$11+バックデータ一覧!$E$10*(計算過程!G6499/(バックデータ一覧!$E$12*計算過程!L6499+バックデータ一覧!$E$13*LN(計算過程!G6499)+バックデータ一覧!$E$14))^バックデータ一覧!$E$11)*計算過程!$W$11*10^-3,0)</f>
        <v>0</v>
      </c>
      <c r="F6499" s="18">
        <f>IF(G6499&lt;0.3,(バックデータ一覧!$C$10*(バックデータ一覧!$C$12*計算過程!L6499+バックデータ一覧!$C$13*LN(0.3)+バックデータ一覧!$C$14)^バックデータ一覧!$C$11+バックデータ一覧!$E$10*(0.3/(バックデータ一覧!$E$12*計算過程!L6499+バックデータ一覧!$E$13*LN(0.3)+バックデータ一覧!$E$14))^バックデータ一覧!$E$11)*計算過程!$W$11*計算過程!G6499/0.3*10^-3,0)</f>
        <v>0</v>
      </c>
      <c r="G6499" s="18">
        <f t="shared" si="608"/>
        <v>0</v>
      </c>
      <c r="H6499" s="18">
        <f t="shared" si="609"/>
        <v>0</v>
      </c>
      <c r="I6499" s="24">
        <v>0</v>
      </c>
      <c r="J6499" s="24">
        <v>0</v>
      </c>
      <c r="K6499" s="24">
        <v>0</v>
      </c>
      <c r="L6499" s="14">
        <f>貼り付けシート!C6499</f>
        <v>23.5</v>
      </c>
      <c r="M6499" s="14">
        <f>貼り付けシート!D6499</f>
        <v>9.5</v>
      </c>
      <c r="N6499" s="18">
        <f>貼り付けシート!E6499</f>
        <v>52.579941872205374</v>
      </c>
      <c r="O6499" s="18">
        <f>貼り付けシート!F6499</f>
        <v>0</v>
      </c>
      <c r="P6499" s="19">
        <f t="shared" si="610"/>
        <v>0</v>
      </c>
      <c r="Q6499" s="19">
        <f t="shared" si="611"/>
        <v>0</v>
      </c>
    </row>
    <row r="6500" spans="1:17">
      <c r="A6500" s="38">
        <v>41910</v>
      </c>
      <c r="B6500" s="49" t="s">
        <v>163</v>
      </c>
      <c r="C6500" s="24">
        <f t="shared" si="606"/>
        <v>30.406921776000001</v>
      </c>
      <c r="D6500" s="24">
        <f t="shared" si="607"/>
        <v>0</v>
      </c>
      <c r="E6500" s="18">
        <f>IF(G6500&gt;=0.3,(バックデータ一覧!$C$10*(バックデータ一覧!$C$12*計算過程!L6500+バックデータ一覧!$C$13*LN(計算過程!G6500)+バックデータ一覧!$C$14)^バックデータ一覧!$C$11+バックデータ一覧!$E$10*(計算過程!G6500/(バックデータ一覧!$E$12*計算過程!L6500+バックデータ一覧!$E$13*LN(計算過程!G6500)+バックデータ一覧!$E$14))^バックデータ一覧!$E$11)*計算過程!$W$11*10^-3,0)</f>
        <v>0</v>
      </c>
      <c r="F6500" s="18">
        <f>IF(G6500&lt;0.3,(バックデータ一覧!$C$10*(バックデータ一覧!$C$12*計算過程!L6500+バックデータ一覧!$C$13*LN(0.3)+バックデータ一覧!$C$14)^バックデータ一覧!$C$11+バックデータ一覧!$E$10*(0.3/(バックデータ一覧!$E$12*計算過程!L6500+バックデータ一覧!$E$13*LN(0.3)+バックデータ一覧!$E$14))^バックデータ一覧!$E$11)*計算過程!$W$11*計算過程!G6500/0.3*10^-3,0)</f>
        <v>0</v>
      </c>
      <c r="G6500" s="18">
        <f t="shared" si="608"/>
        <v>0</v>
      </c>
      <c r="H6500" s="18">
        <f t="shared" si="609"/>
        <v>0</v>
      </c>
      <c r="I6500" s="24">
        <v>0</v>
      </c>
      <c r="J6500" s="24">
        <v>0</v>
      </c>
      <c r="K6500" s="24">
        <v>0</v>
      </c>
      <c r="L6500" s="14">
        <f>貼り付けシート!C6500</f>
        <v>22.8</v>
      </c>
      <c r="M6500" s="14">
        <f>貼り付けシート!D6500</f>
        <v>9.6999999999999993</v>
      </c>
      <c r="N6500" s="18">
        <f>貼り付けシート!E6500</f>
        <v>55.990158282248423</v>
      </c>
      <c r="O6500" s="18">
        <f>貼り付けシート!F6500</f>
        <v>0</v>
      </c>
      <c r="P6500" s="19">
        <f t="shared" si="610"/>
        <v>0</v>
      </c>
      <c r="Q6500" s="19">
        <f t="shared" si="611"/>
        <v>0</v>
      </c>
    </row>
    <row r="6501" spans="1:17">
      <c r="A6501" s="38">
        <v>41910</v>
      </c>
      <c r="B6501" s="49" t="s">
        <v>164</v>
      </c>
      <c r="C6501" s="24">
        <f t="shared" si="606"/>
        <v>30.406921776000001</v>
      </c>
      <c r="D6501" s="24">
        <f t="shared" si="607"/>
        <v>0</v>
      </c>
      <c r="E6501" s="18">
        <f>IF(G6501&gt;=0.3,(バックデータ一覧!$C$10*(バックデータ一覧!$C$12*計算過程!L6501+バックデータ一覧!$C$13*LN(計算過程!G6501)+バックデータ一覧!$C$14)^バックデータ一覧!$C$11+バックデータ一覧!$E$10*(計算過程!G6501/(バックデータ一覧!$E$12*計算過程!L6501+バックデータ一覧!$E$13*LN(計算過程!G6501)+バックデータ一覧!$E$14))^バックデータ一覧!$E$11)*計算過程!$W$11*10^-3,0)</f>
        <v>0</v>
      </c>
      <c r="F6501" s="18">
        <f>IF(G6501&lt;0.3,(バックデータ一覧!$C$10*(バックデータ一覧!$C$12*計算過程!L6501+バックデータ一覧!$C$13*LN(0.3)+バックデータ一覧!$C$14)^バックデータ一覧!$C$11+バックデータ一覧!$E$10*(0.3/(バックデータ一覧!$E$12*計算過程!L6501+バックデータ一覧!$E$13*LN(0.3)+バックデータ一覧!$E$14))^バックデータ一覧!$E$11)*計算過程!$W$11*計算過程!G6501/0.3*10^-3,0)</f>
        <v>0</v>
      </c>
      <c r="G6501" s="18">
        <f t="shared" si="608"/>
        <v>0</v>
      </c>
      <c r="H6501" s="18">
        <f t="shared" si="609"/>
        <v>0</v>
      </c>
      <c r="I6501" s="24">
        <v>0</v>
      </c>
      <c r="J6501" s="24">
        <v>0</v>
      </c>
      <c r="K6501" s="24">
        <v>0</v>
      </c>
      <c r="L6501" s="14">
        <f>貼り付けシート!C6501</f>
        <v>22.5</v>
      </c>
      <c r="M6501" s="14">
        <f>貼り付けシート!D6501</f>
        <v>9.1999999999999993</v>
      </c>
      <c r="N6501" s="18">
        <f>貼り付けシート!E6501</f>
        <v>54.122701842612699</v>
      </c>
      <c r="O6501" s="18">
        <f>貼り付けシート!F6501</f>
        <v>0</v>
      </c>
      <c r="P6501" s="19">
        <f t="shared" si="610"/>
        <v>0</v>
      </c>
      <c r="Q6501" s="19">
        <f t="shared" si="611"/>
        <v>0</v>
      </c>
    </row>
    <row r="6502" spans="1:17">
      <c r="A6502" s="38">
        <v>41910</v>
      </c>
      <c r="B6502" s="49" t="s">
        <v>165</v>
      </c>
      <c r="C6502" s="24">
        <f t="shared" si="606"/>
        <v>30.406921776000001</v>
      </c>
      <c r="D6502" s="24">
        <f t="shared" si="607"/>
        <v>0</v>
      </c>
      <c r="E6502" s="18">
        <f>IF(G6502&gt;=0.3,(バックデータ一覧!$C$10*(バックデータ一覧!$C$12*計算過程!L6502+バックデータ一覧!$C$13*LN(計算過程!G6502)+バックデータ一覧!$C$14)^バックデータ一覧!$C$11+バックデータ一覧!$E$10*(計算過程!G6502/(バックデータ一覧!$E$12*計算過程!L6502+バックデータ一覧!$E$13*LN(計算過程!G6502)+バックデータ一覧!$E$14))^バックデータ一覧!$E$11)*計算過程!$W$11*10^-3,0)</f>
        <v>0</v>
      </c>
      <c r="F6502" s="18">
        <f>IF(G6502&lt;0.3,(バックデータ一覧!$C$10*(バックデータ一覧!$C$12*計算過程!L6502+バックデータ一覧!$C$13*LN(0.3)+バックデータ一覧!$C$14)^バックデータ一覧!$C$11+バックデータ一覧!$E$10*(0.3/(バックデータ一覧!$E$12*計算過程!L6502+バックデータ一覧!$E$13*LN(0.3)+バックデータ一覧!$E$14))^バックデータ一覧!$E$11)*計算過程!$W$11*計算過程!G6502/0.3*10^-3,0)</f>
        <v>0</v>
      </c>
      <c r="G6502" s="18">
        <f t="shared" si="608"/>
        <v>0</v>
      </c>
      <c r="H6502" s="18">
        <f t="shared" si="609"/>
        <v>0</v>
      </c>
      <c r="I6502" s="24">
        <v>0</v>
      </c>
      <c r="J6502" s="24">
        <v>0</v>
      </c>
      <c r="K6502" s="24">
        <v>0</v>
      </c>
      <c r="L6502" s="14">
        <f>貼り付けシート!C6502</f>
        <v>22.1</v>
      </c>
      <c r="M6502" s="14">
        <f>貼り付けシート!D6502</f>
        <v>9.5</v>
      </c>
      <c r="N6502" s="18">
        <f>貼り付けシート!E6502</f>
        <v>57.237540073246961</v>
      </c>
      <c r="O6502" s="18">
        <f>貼り付けシート!F6502</f>
        <v>0</v>
      </c>
      <c r="P6502" s="19">
        <f t="shared" si="610"/>
        <v>0</v>
      </c>
      <c r="Q6502" s="19">
        <f t="shared" si="611"/>
        <v>0</v>
      </c>
    </row>
    <row r="6503" spans="1:17">
      <c r="A6503" s="38">
        <v>41910</v>
      </c>
      <c r="B6503" s="49" t="s">
        <v>166</v>
      </c>
      <c r="C6503" s="24">
        <f t="shared" si="606"/>
        <v>30.406921776000001</v>
      </c>
      <c r="D6503" s="24">
        <f t="shared" si="607"/>
        <v>0</v>
      </c>
      <c r="E6503" s="18">
        <f>IF(G6503&gt;=0.3,(バックデータ一覧!$C$10*(バックデータ一覧!$C$12*計算過程!L6503+バックデータ一覧!$C$13*LN(計算過程!G6503)+バックデータ一覧!$C$14)^バックデータ一覧!$C$11+バックデータ一覧!$E$10*(計算過程!G6503/(バックデータ一覧!$E$12*計算過程!L6503+バックデータ一覧!$E$13*LN(計算過程!G6503)+バックデータ一覧!$E$14))^バックデータ一覧!$E$11)*計算過程!$W$11*10^-3,0)</f>
        <v>0</v>
      </c>
      <c r="F6503" s="18">
        <f>IF(G6503&lt;0.3,(バックデータ一覧!$C$10*(バックデータ一覧!$C$12*計算過程!L6503+バックデータ一覧!$C$13*LN(0.3)+バックデータ一覧!$C$14)^バックデータ一覧!$C$11+バックデータ一覧!$E$10*(0.3/(バックデータ一覧!$E$12*計算過程!L6503+バックデータ一覧!$E$13*LN(0.3)+バックデータ一覧!$E$14))^バックデータ一覧!$E$11)*計算過程!$W$11*計算過程!G6503/0.3*10^-3,0)</f>
        <v>0</v>
      </c>
      <c r="G6503" s="18">
        <f t="shared" si="608"/>
        <v>0</v>
      </c>
      <c r="H6503" s="18">
        <f t="shared" si="609"/>
        <v>0</v>
      </c>
      <c r="I6503" s="24">
        <v>0</v>
      </c>
      <c r="J6503" s="24">
        <v>0</v>
      </c>
      <c r="K6503" s="24">
        <v>0</v>
      </c>
      <c r="L6503" s="14">
        <f>貼り付けシート!C6503</f>
        <v>21.6</v>
      </c>
      <c r="M6503" s="14">
        <f>貼り付けシート!D6503</f>
        <v>9.6999999999999993</v>
      </c>
      <c r="N6503" s="18">
        <f>貼り付けシート!E6503</f>
        <v>60.235487458484336</v>
      </c>
      <c r="O6503" s="18">
        <f>貼り付けシート!F6503</f>
        <v>0</v>
      </c>
      <c r="P6503" s="19">
        <f t="shared" si="610"/>
        <v>0</v>
      </c>
      <c r="Q6503" s="19">
        <f t="shared" si="611"/>
        <v>0</v>
      </c>
    </row>
    <row r="6504" spans="1:17">
      <c r="A6504" s="38">
        <v>41910</v>
      </c>
      <c r="B6504" s="49" t="s">
        <v>167</v>
      </c>
      <c r="C6504" s="24">
        <f t="shared" si="606"/>
        <v>30.406921776000001</v>
      </c>
      <c r="D6504" s="24">
        <f t="shared" si="607"/>
        <v>0</v>
      </c>
      <c r="E6504" s="18">
        <f>IF(G6504&gt;=0.3,(バックデータ一覧!$C$10*(バックデータ一覧!$C$12*計算過程!L6504+バックデータ一覧!$C$13*LN(計算過程!G6504)+バックデータ一覧!$C$14)^バックデータ一覧!$C$11+バックデータ一覧!$E$10*(計算過程!G6504/(バックデータ一覧!$E$12*計算過程!L6504+バックデータ一覧!$E$13*LN(計算過程!G6504)+バックデータ一覧!$E$14))^バックデータ一覧!$E$11)*計算過程!$W$11*10^-3,0)</f>
        <v>0</v>
      </c>
      <c r="F6504" s="18">
        <f>IF(G6504&lt;0.3,(バックデータ一覧!$C$10*(バックデータ一覧!$C$12*計算過程!L6504+バックデータ一覧!$C$13*LN(0.3)+バックデータ一覧!$C$14)^バックデータ一覧!$C$11+バックデータ一覧!$E$10*(0.3/(バックデータ一覧!$E$12*計算過程!L6504+バックデータ一覧!$E$13*LN(0.3)+バックデータ一覧!$E$14))^バックデータ一覧!$E$11)*計算過程!$W$11*計算過程!G6504/0.3*10^-3,0)</f>
        <v>0</v>
      </c>
      <c r="G6504" s="18">
        <f t="shared" si="608"/>
        <v>0</v>
      </c>
      <c r="H6504" s="18">
        <f t="shared" si="609"/>
        <v>0</v>
      </c>
      <c r="I6504" s="24">
        <v>0</v>
      </c>
      <c r="J6504" s="24">
        <v>0</v>
      </c>
      <c r="K6504" s="24">
        <v>0</v>
      </c>
      <c r="L6504" s="14">
        <f>貼り付けシート!C6504</f>
        <v>20.9</v>
      </c>
      <c r="M6504" s="14">
        <f>貼り付けシート!D6504</f>
        <v>9.9</v>
      </c>
      <c r="N6504" s="18">
        <f>貼り付けシート!E6504</f>
        <v>64.154855523222636</v>
      </c>
      <c r="O6504" s="18">
        <f>貼り付けシート!F6504</f>
        <v>0</v>
      </c>
      <c r="P6504" s="19">
        <f t="shared" si="610"/>
        <v>0</v>
      </c>
      <c r="Q6504" s="19">
        <f t="shared" si="611"/>
        <v>0</v>
      </c>
    </row>
    <row r="6505" spans="1:17">
      <c r="A6505" s="38">
        <v>41910</v>
      </c>
      <c r="B6505" s="49" t="s">
        <v>168</v>
      </c>
      <c r="C6505" s="24">
        <f t="shared" si="606"/>
        <v>30.406921776000001</v>
      </c>
      <c r="D6505" s="24">
        <f t="shared" si="607"/>
        <v>0</v>
      </c>
      <c r="E6505" s="18">
        <f>IF(G6505&gt;=0.3,(バックデータ一覧!$C$10*(バックデータ一覧!$C$12*計算過程!L6505+バックデータ一覧!$C$13*LN(計算過程!G6505)+バックデータ一覧!$C$14)^バックデータ一覧!$C$11+バックデータ一覧!$E$10*(計算過程!G6505/(バックデータ一覧!$E$12*計算過程!L6505+バックデータ一覧!$E$13*LN(計算過程!G6505)+バックデータ一覧!$E$14))^バックデータ一覧!$E$11)*計算過程!$W$11*10^-3,0)</f>
        <v>0</v>
      </c>
      <c r="F6505" s="18">
        <f>IF(G6505&lt;0.3,(バックデータ一覧!$C$10*(バックデータ一覧!$C$12*計算過程!L6505+バックデータ一覧!$C$13*LN(0.3)+バックデータ一覧!$C$14)^バックデータ一覧!$C$11+バックデータ一覧!$E$10*(0.3/(バックデータ一覧!$E$12*計算過程!L6505+バックデータ一覧!$E$13*LN(0.3)+バックデータ一覧!$E$14))^バックデータ一覧!$E$11)*計算過程!$W$11*計算過程!G6505/0.3*10^-3,0)</f>
        <v>0</v>
      </c>
      <c r="G6505" s="18">
        <f t="shared" si="608"/>
        <v>0</v>
      </c>
      <c r="H6505" s="18">
        <f t="shared" si="609"/>
        <v>0</v>
      </c>
      <c r="I6505" s="24">
        <v>0</v>
      </c>
      <c r="J6505" s="24">
        <v>0</v>
      </c>
      <c r="K6505" s="24">
        <v>0</v>
      </c>
      <c r="L6505" s="14">
        <f>貼り付けシート!C6505</f>
        <v>20.9</v>
      </c>
      <c r="M6505" s="14">
        <f>貼り付けシート!D6505</f>
        <v>10</v>
      </c>
      <c r="N6505" s="18">
        <f>貼り付けシート!E6505</f>
        <v>64.79263074594742</v>
      </c>
      <c r="O6505" s="18">
        <f>貼り付けシート!F6505</f>
        <v>0</v>
      </c>
      <c r="P6505" s="19">
        <f t="shared" si="610"/>
        <v>0</v>
      </c>
      <c r="Q6505" s="19">
        <f t="shared" si="611"/>
        <v>0</v>
      </c>
    </row>
    <row r="6506" spans="1:17">
      <c r="A6506" s="38">
        <v>41910</v>
      </c>
      <c r="B6506" s="49" t="s">
        <v>169</v>
      </c>
      <c r="C6506" s="24">
        <f t="shared" si="606"/>
        <v>30.406921776000001</v>
      </c>
      <c r="D6506" s="24">
        <f t="shared" si="607"/>
        <v>0</v>
      </c>
      <c r="E6506" s="18">
        <f>IF(G6506&gt;=0.3,(バックデータ一覧!$C$10*(バックデータ一覧!$C$12*計算過程!L6506+バックデータ一覧!$C$13*LN(計算過程!G6506)+バックデータ一覧!$C$14)^バックデータ一覧!$C$11+バックデータ一覧!$E$10*(計算過程!G6506/(バックデータ一覧!$E$12*計算過程!L6506+バックデータ一覧!$E$13*LN(計算過程!G6506)+バックデータ一覧!$E$14))^バックデータ一覧!$E$11)*計算過程!$W$11*10^-3,0)</f>
        <v>0</v>
      </c>
      <c r="F6506" s="18">
        <f>IF(G6506&lt;0.3,(バックデータ一覧!$C$10*(バックデータ一覧!$C$12*計算過程!L6506+バックデータ一覧!$C$13*LN(0.3)+バックデータ一覧!$C$14)^バックデータ一覧!$C$11+バックデータ一覧!$E$10*(0.3/(バックデータ一覧!$E$12*計算過程!L6506+バックデータ一覧!$E$13*LN(0.3)+バックデータ一覧!$E$14))^バックデータ一覧!$E$11)*計算過程!$W$11*計算過程!G6506/0.3*10^-3,0)</f>
        <v>0</v>
      </c>
      <c r="G6506" s="18">
        <f t="shared" si="608"/>
        <v>0</v>
      </c>
      <c r="H6506" s="18">
        <f t="shared" si="609"/>
        <v>0</v>
      </c>
      <c r="I6506" s="24">
        <v>0</v>
      </c>
      <c r="J6506" s="24">
        <v>0</v>
      </c>
      <c r="K6506" s="24">
        <v>0</v>
      </c>
      <c r="L6506" s="14">
        <f>貼り付けシート!C6506</f>
        <v>20.7</v>
      </c>
      <c r="M6506" s="14">
        <f>貼り付けシート!D6506</f>
        <v>9.9</v>
      </c>
      <c r="N6506" s="18">
        <f>貼り付けシート!E6506</f>
        <v>64.949666447522006</v>
      </c>
      <c r="O6506" s="18">
        <f>貼り付けシート!F6506</f>
        <v>0</v>
      </c>
      <c r="P6506" s="19">
        <f t="shared" si="610"/>
        <v>0</v>
      </c>
      <c r="Q6506" s="19">
        <f t="shared" si="611"/>
        <v>0</v>
      </c>
    </row>
    <row r="6507" spans="1:17">
      <c r="A6507" s="38">
        <v>41910</v>
      </c>
      <c r="B6507" s="49" t="s">
        <v>170</v>
      </c>
      <c r="C6507" s="24">
        <f t="shared" si="606"/>
        <v>30.406921776000001</v>
      </c>
      <c r="D6507" s="24">
        <f t="shared" si="607"/>
        <v>0</v>
      </c>
      <c r="E6507" s="18">
        <f>IF(G6507&gt;=0.3,(バックデータ一覧!$C$10*(バックデータ一覧!$C$12*計算過程!L6507+バックデータ一覧!$C$13*LN(計算過程!G6507)+バックデータ一覧!$C$14)^バックデータ一覧!$C$11+バックデータ一覧!$E$10*(計算過程!G6507/(バックデータ一覧!$E$12*計算過程!L6507+バックデータ一覧!$E$13*LN(計算過程!G6507)+バックデータ一覧!$E$14))^バックデータ一覧!$E$11)*計算過程!$W$11*10^-3,0)</f>
        <v>0</v>
      </c>
      <c r="F6507" s="18">
        <f>IF(G6507&lt;0.3,(バックデータ一覧!$C$10*(バックデータ一覧!$C$12*計算過程!L6507+バックデータ一覧!$C$13*LN(0.3)+バックデータ一覧!$C$14)^バックデータ一覧!$C$11+バックデータ一覧!$E$10*(0.3/(バックデータ一覧!$E$12*計算過程!L6507+バックデータ一覧!$E$13*LN(0.3)+バックデータ一覧!$E$14))^バックデータ一覧!$E$11)*計算過程!$W$11*計算過程!G6507/0.3*10^-3,0)</f>
        <v>0</v>
      </c>
      <c r="G6507" s="18">
        <f t="shared" si="608"/>
        <v>0</v>
      </c>
      <c r="H6507" s="18">
        <f t="shared" si="609"/>
        <v>0</v>
      </c>
      <c r="I6507" s="24">
        <v>0</v>
      </c>
      <c r="J6507" s="24">
        <v>0</v>
      </c>
      <c r="K6507" s="24">
        <v>0</v>
      </c>
      <c r="L6507" s="14">
        <f>貼り付けシート!C6507</f>
        <v>20.399999999999999</v>
      </c>
      <c r="M6507" s="14">
        <f>貼り付けシート!D6507</f>
        <v>10.3</v>
      </c>
      <c r="N6507" s="18">
        <f>貼り付けシート!E6507</f>
        <v>68.79243849898225</v>
      </c>
      <c r="O6507" s="18">
        <f>貼り付けシート!F6507</f>
        <v>0</v>
      </c>
      <c r="P6507" s="19">
        <f t="shared" si="610"/>
        <v>0</v>
      </c>
      <c r="Q6507" s="19">
        <f t="shared" si="611"/>
        <v>0</v>
      </c>
    </row>
    <row r="6508" spans="1:17">
      <c r="A6508" s="38">
        <v>41910</v>
      </c>
      <c r="B6508" s="49" t="s">
        <v>171</v>
      </c>
      <c r="C6508" s="24">
        <f t="shared" si="606"/>
        <v>30.406921776000001</v>
      </c>
      <c r="D6508" s="24">
        <f t="shared" si="607"/>
        <v>0</v>
      </c>
      <c r="E6508" s="18">
        <f>IF(G6508&gt;=0.3,(バックデータ一覧!$C$10*(バックデータ一覧!$C$12*計算過程!L6508+バックデータ一覧!$C$13*LN(計算過程!G6508)+バックデータ一覧!$C$14)^バックデータ一覧!$C$11+バックデータ一覧!$E$10*(計算過程!G6508/(バックデータ一覧!$E$12*計算過程!L6508+バックデータ一覧!$E$13*LN(計算過程!G6508)+バックデータ一覧!$E$14))^バックデータ一覧!$E$11)*計算過程!$W$11*10^-3,0)</f>
        <v>0</v>
      </c>
      <c r="F6508" s="18">
        <f>IF(G6508&lt;0.3,(バックデータ一覧!$C$10*(バックデータ一覧!$C$12*計算過程!L6508+バックデータ一覧!$C$13*LN(0.3)+バックデータ一覧!$C$14)^バックデータ一覧!$C$11+バックデータ一覧!$E$10*(0.3/(バックデータ一覧!$E$12*計算過程!L6508+バックデータ一覧!$E$13*LN(0.3)+バックデータ一覧!$E$14))^バックデータ一覧!$E$11)*計算過程!$W$11*計算過程!G6508/0.3*10^-3,0)</f>
        <v>0</v>
      </c>
      <c r="G6508" s="18">
        <f t="shared" si="608"/>
        <v>0</v>
      </c>
      <c r="H6508" s="18">
        <f t="shared" si="609"/>
        <v>0</v>
      </c>
      <c r="I6508" s="24">
        <v>0</v>
      </c>
      <c r="J6508" s="24">
        <v>0</v>
      </c>
      <c r="K6508" s="24">
        <v>0</v>
      </c>
      <c r="L6508" s="14">
        <f>貼り付けシート!C6508</f>
        <v>20.2</v>
      </c>
      <c r="M6508" s="14">
        <f>貼り付けシート!D6508</f>
        <v>10.4</v>
      </c>
      <c r="N6508" s="18">
        <f>貼り付けシート!E6508</f>
        <v>70.31309348221825</v>
      </c>
      <c r="O6508" s="18">
        <f>貼り付けシート!F6508</f>
        <v>0</v>
      </c>
      <c r="P6508" s="19">
        <f t="shared" si="610"/>
        <v>0</v>
      </c>
      <c r="Q6508" s="19">
        <f t="shared" si="611"/>
        <v>0</v>
      </c>
    </row>
    <row r="6509" spans="1:17">
      <c r="A6509" s="38">
        <v>41910</v>
      </c>
      <c r="B6509" s="49" t="s">
        <v>172</v>
      </c>
      <c r="C6509" s="24">
        <f t="shared" si="606"/>
        <v>30.406921776000001</v>
      </c>
      <c r="D6509" s="24">
        <f t="shared" si="607"/>
        <v>0</v>
      </c>
      <c r="E6509" s="18">
        <f>IF(G6509&gt;=0.3,(バックデータ一覧!$C$10*(バックデータ一覧!$C$12*計算過程!L6509+バックデータ一覧!$C$13*LN(計算過程!G6509)+バックデータ一覧!$C$14)^バックデータ一覧!$C$11+バックデータ一覧!$E$10*(計算過程!G6509/(バックデータ一覧!$E$12*計算過程!L6509+バックデータ一覧!$E$13*LN(計算過程!G6509)+バックデータ一覧!$E$14))^バックデータ一覧!$E$11)*計算過程!$W$11*10^-3,0)</f>
        <v>0</v>
      </c>
      <c r="F6509" s="18">
        <f>IF(G6509&lt;0.3,(バックデータ一覧!$C$10*(バックデータ一覧!$C$12*計算過程!L6509+バックデータ一覧!$C$13*LN(0.3)+バックデータ一覧!$C$14)^バックデータ一覧!$C$11+バックデータ一覧!$E$10*(0.3/(バックデータ一覧!$E$12*計算過程!L6509+バックデータ一覧!$E$13*LN(0.3)+バックデータ一覧!$E$14))^バックデータ一覧!$E$11)*計算過程!$W$11*計算過程!G6509/0.3*10^-3,0)</f>
        <v>0</v>
      </c>
      <c r="G6509" s="18">
        <f t="shared" si="608"/>
        <v>0</v>
      </c>
      <c r="H6509" s="18">
        <f t="shared" si="609"/>
        <v>0</v>
      </c>
      <c r="I6509" s="24">
        <v>0</v>
      </c>
      <c r="J6509" s="24">
        <v>0</v>
      </c>
      <c r="K6509" s="24">
        <v>0</v>
      </c>
      <c r="L6509" s="14">
        <f>貼り付けシート!C6509</f>
        <v>19.7</v>
      </c>
      <c r="M6509" s="14">
        <f>貼り付けシート!D6509</f>
        <v>10.7</v>
      </c>
      <c r="N6509" s="18">
        <f>貼り付けシート!E6509</f>
        <v>74.582543093909507</v>
      </c>
      <c r="O6509" s="18">
        <f>貼り付けシート!F6509</f>
        <v>0</v>
      </c>
      <c r="P6509" s="19">
        <f t="shared" si="610"/>
        <v>0</v>
      </c>
      <c r="Q6509" s="19">
        <f t="shared" si="611"/>
        <v>0</v>
      </c>
    </row>
    <row r="6510" spans="1:17">
      <c r="A6510" s="38">
        <v>41911</v>
      </c>
      <c r="B6510" s="49" t="s">
        <v>149</v>
      </c>
      <c r="C6510" s="24">
        <f t="shared" si="606"/>
        <v>30.406921776000001</v>
      </c>
      <c r="D6510" s="24">
        <f t="shared" si="607"/>
        <v>0</v>
      </c>
      <c r="E6510" s="18">
        <f>IF(G6510&gt;=0.3,(バックデータ一覧!$C$10*(バックデータ一覧!$C$12*計算過程!L6510+バックデータ一覧!$C$13*LN(計算過程!G6510)+バックデータ一覧!$C$14)^バックデータ一覧!$C$11+バックデータ一覧!$E$10*(計算過程!G6510/(バックデータ一覧!$E$12*計算過程!L6510+バックデータ一覧!$E$13*LN(計算過程!G6510)+バックデータ一覧!$E$14))^バックデータ一覧!$E$11)*計算過程!$W$11*10^-3,0)</f>
        <v>0</v>
      </c>
      <c r="F6510" s="18">
        <f>IF(G6510&lt;0.3,(バックデータ一覧!$C$10*(バックデータ一覧!$C$12*計算過程!L6510+バックデータ一覧!$C$13*LN(0.3)+バックデータ一覧!$C$14)^バックデータ一覧!$C$11+バックデータ一覧!$E$10*(0.3/(バックデータ一覧!$E$12*計算過程!L6510+バックデータ一覧!$E$13*LN(0.3)+バックデータ一覧!$E$14))^バックデータ一覧!$E$11)*計算過程!$W$11*計算過程!G6510/0.3*10^-3,0)</f>
        <v>0</v>
      </c>
      <c r="G6510" s="18">
        <f t="shared" si="608"/>
        <v>0</v>
      </c>
      <c r="H6510" s="18">
        <f t="shared" si="609"/>
        <v>0</v>
      </c>
      <c r="I6510" s="24">
        <v>0</v>
      </c>
      <c r="J6510" s="24">
        <v>0</v>
      </c>
      <c r="K6510" s="24">
        <v>0</v>
      </c>
      <c r="L6510" s="14">
        <f>貼り付けシート!C6510</f>
        <v>19.7</v>
      </c>
      <c r="M6510" s="14">
        <f>貼り付けシート!D6510</f>
        <v>10.7</v>
      </c>
      <c r="N6510" s="18">
        <f>貼り付けシート!E6510</f>
        <v>74.582543093909507</v>
      </c>
      <c r="O6510" s="18">
        <f>貼り付けシート!F6510</f>
        <v>0</v>
      </c>
      <c r="P6510" s="19">
        <f t="shared" si="610"/>
        <v>0</v>
      </c>
      <c r="Q6510" s="19">
        <f t="shared" si="611"/>
        <v>0</v>
      </c>
    </row>
    <row r="6511" spans="1:17">
      <c r="A6511" s="38">
        <v>41911</v>
      </c>
      <c r="B6511" s="49" t="s">
        <v>150</v>
      </c>
      <c r="C6511" s="24">
        <f t="shared" si="606"/>
        <v>30.406921776000001</v>
      </c>
      <c r="D6511" s="24">
        <f t="shared" si="607"/>
        <v>0</v>
      </c>
      <c r="E6511" s="18">
        <f>IF(G6511&gt;=0.3,(バックデータ一覧!$C$10*(バックデータ一覧!$C$12*計算過程!L6511+バックデータ一覧!$C$13*LN(計算過程!G6511)+バックデータ一覧!$C$14)^バックデータ一覧!$C$11+バックデータ一覧!$E$10*(計算過程!G6511/(バックデータ一覧!$E$12*計算過程!L6511+バックデータ一覧!$E$13*LN(計算過程!G6511)+バックデータ一覧!$E$14))^バックデータ一覧!$E$11)*計算過程!$W$11*10^-3,0)</f>
        <v>0</v>
      </c>
      <c r="F6511" s="18">
        <f>IF(G6511&lt;0.3,(バックデータ一覧!$C$10*(バックデータ一覧!$C$12*計算過程!L6511+バックデータ一覧!$C$13*LN(0.3)+バックデータ一覧!$C$14)^バックデータ一覧!$C$11+バックデータ一覧!$E$10*(0.3/(バックデータ一覧!$E$12*計算過程!L6511+バックデータ一覧!$E$13*LN(0.3)+バックデータ一覧!$E$14))^バックデータ一覧!$E$11)*計算過程!$W$11*計算過程!G6511/0.3*10^-3,0)</f>
        <v>0</v>
      </c>
      <c r="G6511" s="18">
        <f t="shared" si="608"/>
        <v>0</v>
      </c>
      <c r="H6511" s="18">
        <f t="shared" si="609"/>
        <v>0</v>
      </c>
      <c r="I6511" s="24">
        <v>0</v>
      </c>
      <c r="J6511" s="24">
        <v>0</v>
      </c>
      <c r="K6511" s="24">
        <v>0</v>
      </c>
      <c r="L6511" s="14">
        <f>貼り付けシート!C6511</f>
        <v>19.399999999999999</v>
      </c>
      <c r="M6511" s="14">
        <f>貼り付けシート!D6511</f>
        <v>11.5</v>
      </c>
      <c r="N6511" s="18">
        <f>貼り付けシート!E6511</f>
        <v>81.564540194198699</v>
      </c>
      <c r="O6511" s="18">
        <f>貼り付けシート!F6511</f>
        <v>0</v>
      </c>
      <c r="P6511" s="19">
        <f t="shared" si="610"/>
        <v>0</v>
      </c>
      <c r="Q6511" s="19">
        <f t="shared" si="611"/>
        <v>0</v>
      </c>
    </row>
    <row r="6512" spans="1:17">
      <c r="A6512" s="38">
        <v>41911</v>
      </c>
      <c r="B6512" s="49" t="s">
        <v>151</v>
      </c>
      <c r="C6512" s="24">
        <f t="shared" si="606"/>
        <v>30.406921776000001</v>
      </c>
      <c r="D6512" s="24">
        <f t="shared" si="607"/>
        <v>0</v>
      </c>
      <c r="E6512" s="18">
        <f>IF(G6512&gt;=0.3,(バックデータ一覧!$C$10*(バックデータ一覧!$C$12*計算過程!L6512+バックデータ一覧!$C$13*LN(計算過程!G6512)+バックデータ一覧!$C$14)^バックデータ一覧!$C$11+バックデータ一覧!$E$10*(計算過程!G6512/(バックデータ一覧!$E$12*計算過程!L6512+バックデータ一覧!$E$13*LN(計算過程!G6512)+バックデータ一覧!$E$14))^バックデータ一覧!$E$11)*計算過程!$W$11*10^-3,0)</f>
        <v>0</v>
      </c>
      <c r="F6512" s="18">
        <f>IF(G6512&lt;0.3,(バックデータ一覧!$C$10*(バックデータ一覧!$C$12*計算過程!L6512+バックデータ一覧!$C$13*LN(0.3)+バックデータ一覧!$C$14)^バックデータ一覧!$C$11+バックデータ一覧!$E$10*(0.3/(バックデータ一覧!$E$12*計算過程!L6512+バックデータ一覧!$E$13*LN(0.3)+バックデータ一覧!$E$14))^バックデータ一覧!$E$11)*計算過程!$W$11*計算過程!G6512/0.3*10^-3,0)</f>
        <v>0</v>
      </c>
      <c r="G6512" s="18">
        <f t="shared" si="608"/>
        <v>0</v>
      </c>
      <c r="H6512" s="18">
        <f t="shared" si="609"/>
        <v>0</v>
      </c>
      <c r="I6512" s="24">
        <v>0</v>
      </c>
      <c r="J6512" s="24">
        <v>0</v>
      </c>
      <c r="K6512" s="24">
        <v>0</v>
      </c>
      <c r="L6512" s="14">
        <f>貼り付けシート!C6512</f>
        <v>18.399999999999999</v>
      </c>
      <c r="M6512" s="14">
        <f>貼り付けシート!D6512</f>
        <v>12.2</v>
      </c>
      <c r="N6512" s="18">
        <f>貼り付けシート!E6512</f>
        <v>92.00608902949476</v>
      </c>
      <c r="O6512" s="18">
        <f>貼り付けシート!F6512</f>
        <v>0</v>
      </c>
      <c r="P6512" s="19">
        <f t="shared" si="610"/>
        <v>0</v>
      </c>
      <c r="Q6512" s="19">
        <f t="shared" si="611"/>
        <v>0</v>
      </c>
    </row>
    <row r="6513" spans="1:17">
      <c r="A6513" s="38">
        <v>41911</v>
      </c>
      <c r="B6513" s="49" t="s">
        <v>152</v>
      </c>
      <c r="C6513" s="24">
        <f t="shared" si="606"/>
        <v>30.406921776000001</v>
      </c>
      <c r="D6513" s="24">
        <f t="shared" si="607"/>
        <v>0</v>
      </c>
      <c r="E6513" s="18">
        <f>IF(G6513&gt;=0.3,(バックデータ一覧!$C$10*(バックデータ一覧!$C$12*計算過程!L6513+バックデータ一覧!$C$13*LN(計算過程!G6513)+バックデータ一覧!$C$14)^バックデータ一覧!$C$11+バックデータ一覧!$E$10*(計算過程!G6513/(バックデータ一覧!$E$12*計算過程!L6513+バックデータ一覧!$E$13*LN(計算過程!G6513)+バックデータ一覧!$E$14))^バックデータ一覧!$E$11)*計算過程!$W$11*10^-3,0)</f>
        <v>0</v>
      </c>
      <c r="F6513" s="18">
        <f>IF(G6513&lt;0.3,(バックデータ一覧!$C$10*(バックデータ一覧!$C$12*計算過程!L6513+バックデータ一覧!$C$13*LN(0.3)+バックデータ一覧!$C$14)^バックデータ一覧!$C$11+バックデータ一覧!$E$10*(0.3/(バックデータ一覧!$E$12*計算過程!L6513+バックデータ一覧!$E$13*LN(0.3)+バックデータ一覧!$E$14))^バックデータ一覧!$E$11)*計算過程!$W$11*計算過程!G6513/0.3*10^-3,0)</f>
        <v>0</v>
      </c>
      <c r="G6513" s="18">
        <f t="shared" si="608"/>
        <v>0</v>
      </c>
      <c r="H6513" s="18">
        <f t="shared" si="609"/>
        <v>0</v>
      </c>
      <c r="I6513" s="24">
        <v>0</v>
      </c>
      <c r="J6513" s="24">
        <v>0</v>
      </c>
      <c r="K6513" s="24">
        <v>0</v>
      </c>
      <c r="L6513" s="14">
        <f>貼り付けシート!C6513</f>
        <v>18.399999999999999</v>
      </c>
      <c r="M6513" s="14">
        <f>貼り付けシート!D6513</f>
        <v>12.3</v>
      </c>
      <c r="N6513" s="18">
        <f>貼り付けシート!E6513</f>
        <v>92.745613267861899</v>
      </c>
      <c r="O6513" s="18">
        <f>貼り付けシート!F6513</f>
        <v>0</v>
      </c>
      <c r="P6513" s="19">
        <f t="shared" si="610"/>
        <v>0</v>
      </c>
      <c r="Q6513" s="19">
        <f t="shared" si="611"/>
        <v>0</v>
      </c>
    </row>
    <row r="6514" spans="1:17">
      <c r="A6514" s="38">
        <v>41911</v>
      </c>
      <c r="B6514" s="49" t="s">
        <v>153</v>
      </c>
      <c r="C6514" s="24">
        <f t="shared" si="606"/>
        <v>30.406921776000001</v>
      </c>
      <c r="D6514" s="24">
        <f t="shared" si="607"/>
        <v>0</v>
      </c>
      <c r="E6514" s="18">
        <f>IF(G6514&gt;=0.3,(バックデータ一覧!$C$10*(バックデータ一覧!$C$12*計算過程!L6514+バックデータ一覧!$C$13*LN(計算過程!G6514)+バックデータ一覧!$C$14)^バックデータ一覧!$C$11+バックデータ一覧!$E$10*(計算過程!G6514/(バックデータ一覧!$E$12*計算過程!L6514+バックデータ一覧!$E$13*LN(計算過程!G6514)+バックデータ一覧!$E$14))^バックデータ一覧!$E$11)*計算過程!$W$11*10^-3,0)</f>
        <v>0</v>
      </c>
      <c r="F6514" s="18">
        <f>IF(G6514&lt;0.3,(バックデータ一覧!$C$10*(バックデータ一覧!$C$12*計算過程!L6514+バックデータ一覧!$C$13*LN(0.3)+バックデータ一覧!$C$14)^バックデータ一覧!$C$11+バックデータ一覧!$E$10*(0.3/(バックデータ一覧!$E$12*計算過程!L6514+バックデータ一覧!$E$13*LN(0.3)+バックデータ一覧!$E$14))^バックデータ一覧!$E$11)*計算過程!$W$11*計算過程!G6514/0.3*10^-3,0)</f>
        <v>0</v>
      </c>
      <c r="G6514" s="18">
        <f t="shared" si="608"/>
        <v>0</v>
      </c>
      <c r="H6514" s="18">
        <f t="shared" si="609"/>
        <v>0</v>
      </c>
      <c r="I6514" s="24">
        <v>0</v>
      </c>
      <c r="J6514" s="24">
        <v>0</v>
      </c>
      <c r="K6514" s="24">
        <v>0</v>
      </c>
      <c r="L6514" s="14">
        <f>貼り付けシート!C6514</f>
        <v>18.7</v>
      </c>
      <c r="M6514" s="14">
        <f>貼り付けシート!D6514</f>
        <v>12.6</v>
      </c>
      <c r="N6514" s="18">
        <f>貼り付けシート!E6514</f>
        <v>93.194761720353455</v>
      </c>
      <c r="O6514" s="18">
        <f>貼り付けシート!F6514</f>
        <v>0</v>
      </c>
      <c r="P6514" s="19">
        <f t="shared" si="610"/>
        <v>0</v>
      </c>
      <c r="Q6514" s="19">
        <f t="shared" si="611"/>
        <v>0</v>
      </c>
    </row>
    <row r="6515" spans="1:17">
      <c r="A6515" s="38">
        <v>41911</v>
      </c>
      <c r="B6515" s="49" t="s">
        <v>154</v>
      </c>
      <c r="C6515" s="24">
        <f t="shared" si="606"/>
        <v>30.406921776000001</v>
      </c>
      <c r="D6515" s="24">
        <f t="shared" si="607"/>
        <v>0</v>
      </c>
      <c r="E6515" s="18">
        <f>IF(G6515&gt;=0.3,(バックデータ一覧!$C$10*(バックデータ一覧!$C$12*計算過程!L6515+バックデータ一覧!$C$13*LN(計算過程!G6515)+バックデータ一覧!$C$14)^バックデータ一覧!$C$11+バックデータ一覧!$E$10*(計算過程!G6515/(バックデータ一覧!$E$12*計算過程!L6515+バックデータ一覧!$E$13*LN(計算過程!G6515)+バックデータ一覧!$E$14))^バックデータ一覧!$E$11)*計算過程!$W$11*10^-3,0)</f>
        <v>0</v>
      </c>
      <c r="F6515" s="18">
        <f>IF(G6515&lt;0.3,(バックデータ一覧!$C$10*(バックデータ一覧!$C$12*計算過程!L6515+バックデータ一覧!$C$13*LN(0.3)+バックデータ一覧!$C$14)^バックデータ一覧!$C$11+バックデータ一覧!$E$10*(0.3/(バックデータ一覧!$E$12*計算過程!L6515+バックデータ一覧!$E$13*LN(0.3)+バックデータ一覧!$E$14))^バックデータ一覧!$E$11)*計算過程!$W$11*計算過程!G6515/0.3*10^-3,0)</f>
        <v>0</v>
      </c>
      <c r="G6515" s="18">
        <f t="shared" si="608"/>
        <v>0</v>
      </c>
      <c r="H6515" s="18">
        <f t="shared" si="609"/>
        <v>0</v>
      </c>
      <c r="I6515" s="24">
        <v>0</v>
      </c>
      <c r="J6515" s="24">
        <v>0</v>
      </c>
      <c r="K6515" s="24">
        <v>0</v>
      </c>
      <c r="L6515" s="14">
        <f>貼り付けシート!C6515</f>
        <v>18.899999999999999</v>
      </c>
      <c r="M6515" s="14">
        <f>貼り付けシート!D6515</f>
        <v>12.8</v>
      </c>
      <c r="N6515" s="18">
        <f>貼り付けシート!E6515</f>
        <v>93.468080226524137</v>
      </c>
      <c r="O6515" s="18">
        <f>貼り付けシート!F6515</f>
        <v>0</v>
      </c>
      <c r="P6515" s="19">
        <f t="shared" si="610"/>
        <v>0</v>
      </c>
      <c r="Q6515" s="19">
        <f t="shared" si="611"/>
        <v>0</v>
      </c>
    </row>
    <row r="6516" spans="1:17">
      <c r="A6516" s="38">
        <v>41911</v>
      </c>
      <c r="B6516" s="49" t="s">
        <v>155</v>
      </c>
      <c r="C6516" s="24">
        <f t="shared" si="606"/>
        <v>30.406921776000001</v>
      </c>
      <c r="D6516" s="24">
        <f t="shared" si="607"/>
        <v>0</v>
      </c>
      <c r="E6516" s="18">
        <f>IF(G6516&gt;=0.3,(バックデータ一覧!$C$10*(バックデータ一覧!$C$12*計算過程!L6516+バックデータ一覧!$C$13*LN(計算過程!G6516)+バックデータ一覧!$C$14)^バックデータ一覧!$C$11+バックデータ一覧!$E$10*(計算過程!G6516/(バックデータ一覧!$E$12*計算過程!L6516+バックデータ一覧!$E$13*LN(計算過程!G6516)+バックデータ一覧!$E$14))^バックデータ一覧!$E$11)*計算過程!$W$11*10^-3,0)</f>
        <v>0</v>
      </c>
      <c r="F6516" s="18">
        <f>IF(G6516&lt;0.3,(バックデータ一覧!$C$10*(バックデータ一覧!$C$12*計算過程!L6516+バックデータ一覧!$C$13*LN(0.3)+バックデータ一覧!$C$14)^バックデータ一覧!$C$11+バックデータ一覧!$E$10*(0.3/(バックデータ一覧!$E$12*計算過程!L6516+バックデータ一覧!$E$13*LN(0.3)+バックデータ一覧!$E$14))^バックデータ一覧!$E$11)*計算過程!$W$11*計算過程!G6516/0.3*10^-3,0)</f>
        <v>0</v>
      </c>
      <c r="G6516" s="18">
        <f t="shared" si="608"/>
        <v>0</v>
      </c>
      <c r="H6516" s="18">
        <f t="shared" si="609"/>
        <v>0</v>
      </c>
      <c r="I6516" s="24">
        <v>0</v>
      </c>
      <c r="J6516" s="24">
        <v>0</v>
      </c>
      <c r="K6516" s="24">
        <v>0</v>
      </c>
      <c r="L6516" s="14">
        <f>貼り付けシート!C6516</f>
        <v>19.2</v>
      </c>
      <c r="M6516" s="14">
        <f>貼り付けシート!D6516</f>
        <v>13.1</v>
      </c>
      <c r="N6516" s="18">
        <f>貼り付けシート!E6516</f>
        <v>93.840237749957794</v>
      </c>
      <c r="O6516" s="18">
        <f>貼り付けシート!F6516</f>
        <v>0</v>
      </c>
      <c r="P6516" s="19">
        <f t="shared" si="610"/>
        <v>0</v>
      </c>
      <c r="Q6516" s="19">
        <f t="shared" si="611"/>
        <v>0</v>
      </c>
    </row>
    <row r="6517" spans="1:17">
      <c r="A6517" s="38">
        <v>41911</v>
      </c>
      <c r="B6517" s="49" t="s">
        <v>156</v>
      </c>
      <c r="C6517" s="24">
        <f t="shared" si="606"/>
        <v>30.406921776000001</v>
      </c>
      <c r="D6517" s="24">
        <f t="shared" si="607"/>
        <v>0</v>
      </c>
      <c r="E6517" s="18">
        <f>IF(G6517&gt;=0.3,(バックデータ一覧!$C$10*(バックデータ一覧!$C$12*計算過程!L6517+バックデータ一覧!$C$13*LN(計算過程!G6517)+バックデータ一覧!$C$14)^バックデータ一覧!$C$11+バックデータ一覧!$E$10*(計算過程!G6517/(バックデータ一覧!$E$12*計算過程!L6517+バックデータ一覧!$E$13*LN(計算過程!G6517)+バックデータ一覧!$E$14))^バックデータ一覧!$E$11)*計算過程!$W$11*10^-3,0)</f>
        <v>0</v>
      </c>
      <c r="F6517" s="18">
        <f>IF(G6517&lt;0.3,(バックデータ一覧!$C$10*(バックデータ一覧!$C$12*計算過程!L6517+バックデータ一覧!$C$13*LN(0.3)+バックデータ一覧!$C$14)^バックデータ一覧!$C$11+バックデータ一覧!$E$10*(0.3/(バックデータ一覧!$E$12*計算過程!L6517+バックデータ一覧!$E$13*LN(0.3)+バックデータ一覧!$E$14))^バックデータ一覧!$E$11)*計算過程!$W$11*計算過程!G6517/0.3*10^-3,0)</f>
        <v>0</v>
      </c>
      <c r="G6517" s="18">
        <f t="shared" si="608"/>
        <v>0</v>
      </c>
      <c r="H6517" s="18">
        <f t="shared" si="609"/>
        <v>0</v>
      </c>
      <c r="I6517" s="24">
        <v>0</v>
      </c>
      <c r="J6517" s="24">
        <v>0</v>
      </c>
      <c r="K6517" s="24">
        <v>0</v>
      </c>
      <c r="L6517" s="14">
        <f>貼り付けシート!C6517</f>
        <v>19.5</v>
      </c>
      <c r="M6517" s="14">
        <f>貼り付けシート!D6517</f>
        <v>13.5</v>
      </c>
      <c r="N6517" s="18">
        <f>貼り付けシート!E6517</f>
        <v>94.856403134868614</v>
      </c>
      <c r="O6517" s="18">
        <f>貼り付けシート!F6517</f>
        <v>0</v>
      </c>
      <c r="P6517" s="19">
        <f t="shared" si="610"/>
        <v>0</v>
      </c>
      <c r="Q6517" s="19">
        <f t="shared" si="611"/>
        <v>0</v>
      </c>
    </row>
    <row r="6518" spans="1:17">
      <c r="A6518" s="38">
        <v>41911</v>
      </c>
      <c r="B6518" s="49" t="s">
        <v>157</v>
      </c>
      <c r="C6518" s="24">
        <f t="shared" si="606"/>
        <v>30.406921776000001</v>
      </c>
      <c r="D6518" s="24">
        <f t="shared" si="607"/>
        <v>0</v>
      </c>
      <c r="E6518" s="18">
        <f>IF(G6518&gt;=0.3,(バックデータ一覧!$C$10*(バックデータ一覧!$C$12*計算過程!L6518+バックデータ一覧!$C$13*LN(計算過程!G6518)+バックデータ一覧!$C$14)^バックデータ一覧!$C$11+バックデータ一覧!$E$10*(計算過程!G6518/(バックデータ一覧!$E$12*計算過程!L6518+バックデータ一覧!$E$13*LN(計算過程!G6518)+バックデータ一覧!$E$14))^バックデータ一覧!$E$11)*計算過程!$W$11*10^-3,0)</f>
        <v>0</v>
      </c>
      <c r="F6518" s="18">
        <f>IF(G6518&lt;0.3,(バックデータ一覧!$C$10*(バックデータ一覧!$C$12*計算過程!L6518+バックデータ一覧!$C$13*LN(0.3)+バックデータ一覧!$C$14)^バックデータ一覧!$C$11+バックデータ一覧!$E$10*(0.3/(バックデータ一覧!$E$12*計算過程!L6518+バックデータ一覧!$E$13*LN(0.3)+バックデータ一覧!$E$14))^バックデータ一覧!$E$11)*計算過程!$W$11*計算過程!G6518/0.3*10^-3,0)</f>
        <v>0</v>
      </c>
      <c r="G6518" s="18">
        <f t="shared" si="608"/>
        <v>0</v>
      </c>
      <c r="H6518" s="18">
        <f t="shared" si="609"/>
        <v>0</v>
      </c>
      <c r="I6518" s="24">
        <v>0</v>
      </c>
      <c r="J6518" s="24">
        <v>0</v>
      </c>
      <c r="K6518" s="24">
        <v>0</v>
      </c>
      <c r="L6518" s="14">
        <f>貼り付けシート!C6518</f>
        <v>20.6</v>
      </c>
      <c r="M6518" s="14">
        <f>貼り付けシート!D6518</f>
        <v>14.3</v>
      </c>
      <c r="N6518" s="18">
        <f>貼り付けシート!E6518</f>
        <v>93.743462752756415</v>
      </c>
      <c r="O6518" s="18">
        <f>貼り付けシート!F6518</f>
        <v>0</v>
      </c>
      <c r="P6518" s="19">
        <f t="shared" si="610"/>
        <v>0</v>
      </c>
      <c r="Q6518" s="19">
        <f t="shared" si="611"/>
        <v>0</v>
      </c>
    </row>
    <row r="6519" spans="1:17">
      <c r="A6519" s="38">
        <v>41911</v>
      </c>
      <c r="B6519" s="49" t="s">
        <v>158</v>
      </c>
      <c r="C6519" s="24">
        <f t="shared" si="606"/>
        <v>30.406921776000001</v>
      </c>
      <c r="D6519" s="24">
        <f t="shared" si="607"/>
        <v>0</v>
      </c>
      <c r="E6519" s="18">
        <f>IF(G6519&gt;=0.3,(バックデータ一覧!$C$10*(バックデータ一覧!$C$12*計算過程!L6519+バックデータ一覧!$C$13*LN(計算過程!G6519)+バックデータ一覧!$C$14)^バックデータ一覧!$C$11+バックデータ一覧!$E$10*(計算過程!G6519/(バックデータ一覧!$E$12*計算過程!L6519+バックデータ一覧!$E$13*LN(計算過程!G6519)+バックデータ一覧!$E$14))^バックデータ一覧!$E$11)*計算過程!$W$11*10^-3,0)</f>
        <v>0</v>
      </c>
      <c r="F6519" s="18">
        <f>IF(G6519&lt;0.3,(バックデータ一覧!$C$10*(バックデータ一覧!$C$12*計算過程!L6519+バックデータ一覧!$C$13*LN(0.3)+バックデータ一覧!$C$14)^バックデータ一覧!$C$11+バックデータ一覧!$E$10*(0.3/(バックデータ一覧!$E$12*計算過程!L6519+バックデータ一覧!$E$13*LN(0.3)+バックデータ一覧!$E$14))^バックデータ一覧!$E$11)*計算過程!$W$11*計算過程!G6519/0.3*10^-3,0)</f>
        <v>0</v>
      </c>
      <c r="G6519" s="18">
        <f t="shared" si="608"/>
        <v>0</v>
      </c>
      <c r="H6519" s="18">
        <f t="shared" si="609"/>
        <v>0</v>
      </c>
      <c r="I6519" s="24">
        <v>0</v>
      </c>
      <c r="J6519" s="24">
        <v>0</v>
      </c>
      <c r="K6519" s="24">
        <v>0</v>
      </c>
      <c r="L6519" s="14">
        <f>貼り付けシート!C6519</f>
        <v>21.4</v>
      </c>
      <c r="M6519" s="14">
        <f>貼り付けシート!D6519</f>
        <v>15</v>
      </c>
      <c r="N6519" s="18">
        <f>貼り付けシート!E6519</f>
        <v>93.510856888294256</v>
      </c>
      <c r="O6519" s="18">
        <f>貼り付けシート!F6519</f>
        <v>0</v>
      </c>
      <c r="P6519" s="19">
        <f t="shared" si="610"/>
        <v>0</v>
      </c>
      <c r="Q6519" s="19">
        <f t="shared" si="611"/>
        <v>0</v>
      </c>
    </row>
    <row r="6520" spans="1:17">
      <c r="A6520" s="38">
        <v>41911</v>
      </c>
      <c r="B6520" s="49" t="s">
        <v>159</v>
      </c>
      <c r="C6520" s="24">
        <f t="shared" si="606"/>
        <v>30.406921776000001</v>
      </c>
      <c r="D6520" s="24">
        <f t="shared" si="607"/>
        <v>0</v>
      </c>
      <c r="E6520" s="18">
        <f>IF(G6520&gt;=0.3,(バックデータ一覧!$C$10*(バックデータ一覧!$C$12*計算過程!L6520+バックデータ一覧!$C$13*LN(計算過程!G6520)+バックデータ一覧!$C$14)^バックデータ一覧!$C$11+バックデータ一覧!$E$10*(計算過程!G6520/(バックデータ一覧!$E$12*計算過程!L6520+バックデータ一覧!$E$13*LN(計算過程!G6520)+バックデータ一覧!$E$14))^バックデータ一覧!$E$11)*計算過程!$W$11*10^-3,0)</f>
        <v>0</v>
      </c>
      <c r="F6520" s="18">
        <f>IF(G6520&lt;0.3,(バックデータ一覧!$C$10*(バックデータ一覧!$C$12*計算過程!L6520+バックデータ一覧!$C$13*LN(0.3)+バックデータ一覧!$C$14)^バックデータ一覧!$C$11+バックデータ一覧!$E$10*(0.3/(バックデータ一覧!$E$12*計算過程!L6520+バックデータ一覧!$E$13*LN(0.3)+バックデータ一覧!$E$14))^バックデータ一覧!$E$11)*計算過程!$W$11*計算過程!G6520/0.3*10^-3,0)</f>
        <v>0</v>
      </c>
      <c r="G6520" s="18">
        <f t="shared" si="608"/>
        <v>0</v>
      </c>
      <c r="H6520" s="18">
        <f t="shared" si="609"/>
        <v>0</v>
      </c>
      <c r="I6520" s="24">
        <v>0</v>
      </c>
      <c r="J6520" s="24">
        <v>0</v>
      </c>
      <c r="K6520" s="24">
        <v>0</v>
      </c>
      <c r="L6520" s="14">
        <f>貼り付けシート!C6520</f>
        <v>21.2</v>
      </c>
      <c r="M6520" s="14">
        <f>貼り付けシート!D6520</f>
        <v>15</v>
      </c>
      <c r="N6520" s="18">
        <f>貼り付けシート!E6520</f>
        <v>94.664875637985872</v>
      </c>
      <c r="O6520" s="18">
        <f>貼り付けシート!F6520</f>
        <v>0</v>
      </c>
      <c r="P6520" s="19">
        <f t="shared" si="610"/>
        <v>0</v>
      </c>
      <c r="Q6520" s="19">
        <f t="shared" si="611"/>
        <v>0</v>
      </c>
    </row>
    <row r="6521" spans="1:17">
      <c r="A6521" s="38">
        <v>41911</v>
      </c>
      <c r="B6521" s="49" t="s">
        <v>160</v>
      </c>
      <c r="C6521" s="24">
        <f t="shared" si="606"/>
        <v>30.406921776000001</v>
      </c>
      <c r="D6521" s="24">
        <f t="shared" si="607"/>
        <v>0</v>
      </c>
      <c r="E6521" s="18">
        <f>IF(G6521&gt;=0.3,(バックデータ一覧!$C$10*(バックデータ一覧!$C$12*計算過程!L6521+バックデータ一覧!$C$13*LN(計算過程!G6521)+バックデータ一覧!$C$14)^バックデータ一覧!$C$11+バックデータ一覧!$E$10*(計算過程!G6521/(バックデータ一覧!$E$12*計算過程!L6521+バックデータ一覧!$E$13*LN(計算過程!G6521)+バックデータ一覧!$E$14))^バックデータ一覧!$E$11)*計算過程!$W$11*10^-3,0)</f>
        <v>0</v>
      </c>
      <c r="F6521" s="18">
        <f>IF(G6521&lt;0.3,(バックデータ一覧!$C$10*(バックデータ一覧!$C$12*計算過程!L6521+バックデータ一覧!$C$13*LN(0.3)+バックデータ一覧!$C$14)^バックデータ一覧!$C$11+バックデータ一覧!$E$10*(0.3/(バックデータ一覧!$E$12*計算過程!L6521+バックデータ一覧!$E$13*LN(0.3)+バックデータ一覧!$E$14))^バックデータ一覧!$E$11)*計算過程!$W$11*計算過程!G6521/0.3*10^-3,0)</f>
        <v>0</v>
      </c>
      <c r="G6521" s="18">
        <f t="shared" si="608"/>
        <v>0</v>
      </c>
      <c r="H6521" s="18">
        <f t="shared" si="609"/>
        <v>0</v>
      </c>
      <c r="I6521" s="24">
        <v>0</v>
      </c>
      <c r="J6521" s="24">
        <v>0</v>
      </c>
      <c r="K6521" s="24">
        <v>0</v>
      </c>
      <c r="L6521" s="14">
        <f>貼り付けシート!C6521</f>
        <v>21.5</v>
      </c>
      <c r="M6521" s="14">
        <f>貼り付けシート!D6521</f>
        <v>15.2</v>
      </c>
      <c r="N6521" s="18">
        <f>貼り付けシート!E6521</f>
        <v>94.149428597924384</v>
      </c>
      <c r="O6521" s="18">
        <f>貼り付けシート!F6521</f>
        <v>0</v>
      </c>
      <c r="P6521" s="19">
        <f t="shared" si="610"/>
        <v>0</v>
      </c>
      <c r="Q6521" s="19">
        <f t="shared" si="611"/>
        <v>0</v>
      </c>
    </row>
    <row r="6522" spans="1:17">
      <c r="A6522" s="38">
        <v>41911</v>
      </c>
      <c r="B6522" s="49" t="s">
        <v>161</v>
      </c>
      <c r="C6522" s="24">
        <f t="shared" si="606"/>
        <v>30.406921776000001</v>
      </c>
      <c r="D6522" s="24">
        <f t="shared" si="607"/>
        <v>0</v>
      </c>
      <c r="E6522" s="18">
        <f>IF(G6522&gt;=0.3,(バックデータ一覧!$C$10*(バックデータ一覧!$C$12*計算過程!L6522+バックデータ一覧!$C$13*LN(計算過程!G6522)+バックデータ一覧!$C$14)^バックデータ一覧!$C$11+バックデータ一覧!$E$10*(計算過程!G6522/(バックデータ一覧!$E$12*計算過程!L6522+バックデータ一覧!$E$13*LN(計算過程!G6522)+バックデータ一覧!$E$14))^バックデータ一覧!$E$11)*計算過程!$W$11*10^-3,0)</f>
        <v>0</v>
      </c>
      <c r="F6522" s="18">
        <f>IF(G6522&lt;0.3,(バックデータ一覧!$C$10*(バックデータ一覧!$C$12*計算過程!L6522+バックデータ一覧!$C$13*LN(0.3)+バックデータ一覧!$C$14)^バックデータ一覧!$C$11+バックデータ一覧!$E$10*(0.3/(バックデータ一覧!$E$12*計算過程!L6522+バックデータ一覧!$E$13*LN(0.3)+バックデータ一覧!$E$14))^バックデータ一覧!$E$11)*計算過程!$W$11*計算過程!G6522/0.3*10^-3,0)</f>
        <v>0</v>
      </c>
      <c r="G6522" s="18">
        <f t="shared" si="608"/>
        <v>0</v>
      </c>
      <c r="H6522" s="18">
        <f t="shared" si="609"/>
        <v>0</v>
      </c>
      <c r="I6522" s="24">
        <v>0</v>
      </c>
      <c r="J6522" s="24">
        <v>0</v>
      </c>
      <c r="K6522" s="24">
        <v>0</v>
      </c>
      <c r="L6522" s="14">
        <f>貼り付けシート!C6522</f>
        <v>22.9</v>
      </c>
      <c r="M6522" s="14">
        <f>貼り付けシート!D6522</f>
        <v>15.7</v>
      </c>
      <c r="N6522" s="18">
        <f>貼り付けシート!E6522</f>
        <v>89.228210063744825</v>
      </c>
      <c r="O6522" s="18">
        <f>貼り付けシート!F6522</f>
        <v>0</v>
      </c>
      <c r="P6522" s="19">
        <f t="shared" si="610"/>
        <v>0</v>
      </c>
      <c r="Q6522" s="19">
        <f t="shared" si="611"/>
        <v>0</v>
      </c>
    </row>
    <row r="6523" spans="1:17">
      <c r="A6523" s="38">
        <v>41911</v>
      </c>
      <c r="B6523" s="49" t="s">
        <v>162</v>
      </c>
      <c r="C6523" s="24">
        <f t="shared" si="606"/>
        <v>30.406921776000001</v>
      </c>
      <c r="D6523" s="24">
        <f t="shared" si="607"/>
        <v>0</v>
      </c>
      <c r="E6523" s="18">
        <f>IF(G6523&gt;=0.3,(バックデータ一覧!$C$10*(バックデータ一覧!$C$12*計算過程!L6523+バックデータ一覧!$C$13*LN(計算過程!G6523)+バックデータ一覧!$C$14)^バックデータ一覧!$C$11+バックデータ一覧!$E$10*(計算過程!G6523/(バックデータ一覧!$E$12*計算過程!L6523+バックデータ一覧!$E$13*LN(計算過程!G6523)+バックデータ一覧!$E$14))^バックデータ一覧!$E$11)*計算過程!$W$11*10^-3,0)</f>
        <v>0</v>
      </c>
      <c r="F6523" s="18">
        <f>IF(G6523&lt;0.3,(バックデータ一覧!$C$10*(バックデータ一覧!$C$12*計算過程!L6523+バックデータ一覧!$C$13*LN(0.3)+バックデータ一覧!$C$14)^バックデータ一覧!$C$11+バックデータ一覧!$E$10*(0.3/(バックデータ一覧!$E$12*計算過程!L6523+バックデータ一覧!$E$13*LN(0.3)+バックデータ一覧!$E$14))^バックデータ一覧!$E$11)*計算過程!$W$11*計算過程!G6523/0.3*10^-3,0)</f>
        <v>0</v>
      </c>
      <c r="G6523" s="18">
        <f t="shared" si="608"/>
        <v>0</v>
      </c>
      <c r="H6523" s="18">
        <f t="shared" si="609"/>
        <v>0</v>
      </c>
      <c r="I6523" s="24">
        <v>0</v>
      </c>
      <c r="J6523" s="24">
        <v>0</v>
      </c>
      <c r="K6523" s="24">
        <v>0</v>
      </c>
      <c r="L6523" s="14">
        <f>貼り付けシート!C6523</f>
        <v>23</v>
      </c>
      <c r="M6523" s="14">
        <f>貼り付けシート!D6523</f>
        <v>14.6</v>
      </c>
      <c r="N6523" s="18">
        <f>貼り付けシート!E6523</f>
        <v>82.618116676594838</v>
      </c>
      <c r="O6523" s="18">
        <f>貼り付けシート!F6523</f>
        <v>0</v>
      </c>
      <c r="P6523" s="19">
        <f t="shared" si="610"/>
        <v>0</v>
      </c>
      <c r="Q6523" s="19">
        <f t="shared" si="611"/>
        <v>0</v>
      </c>
    </row>
    <row r="6524" spans="1:17">
      <c r="A6524" s="38">
        <v>41911</v>
      </c>
      <c r="B6524" s="49" t="s">
        <v>163</v>
      </c>
      <c r="C6524" s="24">
        <f t="shared" si="606"/>
        <v>30.406921776000001</v>
      </c>
      <c r="D6524" s="24">
        <f t="shared" si="607"/>
        <v>0</v>
      </c>
      <c r="E6524" s="18">
        <f>IF(G6524&gt;=0.3,(バックデータ一覧!$C$10*(バックデータ一覧!$C$12*計算過程!L6524+バックデータ一覧!$C$13*LN(計算過程!G6524)+バックデータ一覧!$C$14)^バックデータ一覧!$C$11+バックデータ一覧!$E$10*(計算過程!G6524/(バックデータ一覧!$E$12*計算過程!L6524+バックデータ一覧!$E$13*LN(計算過程!G6524)+バックデータ一覧!$E$14))^バックデータ一覧!$E$11)*計算過程!$W$11*10^-3,0)</f>
        <v>0</v>
      </c>
      <c r="F6524" s="18">
        <f>IF(G6524&lt;0.3,(バックデータ一覧!$C$10*(バックデータ一覧!$C$12*計算過程!L6524+バックデータ一覧!$C$13*LN(0.3)+バックデータ一覧!$C$14)^バックデータ一覧!$C$11+バックデータ一覧!$E$10*(0.3/(バックデータ一覧!$E$12*計算過程!L6524+バックデータ一覧!$E$13*LN(0.3)+バックデータ一覧!$E$14))^バックデータ一覧!$E$11)*計算過程!$W$11*計算過程!G6524/0.3*10^-3,0)</f>
        <v>0</v>
      </c>
      <c r="G6524" s="18">
        <f t="shared" si="608"/>
        <v>0</v>
      </c>
      <c r="H6524" s="18">
        <f t="shared" si="609"/>
        <v>0</v>
      </c>
      <c r="I6524" s="24">
        <v>0</v>
      </c>
      <c r="J6524" s="24">
        <v>0</v>
      </c>
      <c r="K6524" s="24">
        <v>0</v>
      </c>
      <c r="L6524" s="14">
        <f>貼り付けシート!C6524</f>
        <v>22.4</v>
      </c>
      <c r="M6524" s="14">
        <f>貼り付けシート!D6524</f>
        <v>14.1</v>
      </c>
      <c r="N6524" s="18">
        <f>貼り付けシート!E6524</f>
        <v>82.811819360896948</v>
      </c>
      <c r="O6524" s="18">
        <f>貼り付けシート!F6524</f>
        <v>0</v>
      </c>
      <c r="P6524" s="19">
        <f t="shared" si="610"/>
        <v>0</v>
      </c>
      <c r="Q6524" s="19">
        <f t="shared" si="611"/>
        <v>0</v>
      </c>
    </row>
    <row r="6525" spans="1:17">
      <c r="A6525" s="38">
        <v>41911</v>
      </c>
      <c r="B6525" s="49" t="s">
        <v>164</v>
      </c>
      <c r="C6525" s="24">
        <f t="shared" si="606"/>
        <v>30.406921776000001</v>
      </c>
      <c r="D6525" s="24">
        <f t="shared" si="607"/>
        <v>0</v>
      </c>
      <c r="E6525" s="18">
        <f>IF(G6525&gt;=0.3,(バックデータ一覧!$C$10*(バックデータ一覧!$C$12*計算過程!L6525+バックデータ一覧!$C$13*LN(計算過程!G6525)+バックデータ一覧!$C$14)^バックデータ一覧!$C$11+バックデータ一覧!$E$10*(計算過程!G6525/(バックデータ一覧!$E$12*計算過程!L6525+バックデータ一覧!$E$13*LN(計算過程!G6525)+バックデータ一覧!$E$14))^バックデータ一覧!$E$11)*計算過程!$W$11*10^-3,0)</f>
        <v>0</v>
      </c>
      <c r="F6525" s="18">
        <f>IF(G6525&lt;0.3,(バックデータ一覧!$C$10*(バックデータ一覧!$C$12*計算過程!L6525+バックデータ一覧!$C$13*LN(0.3)+バックデータ一覧!$C$14)^バックデータ一覧!$C$11+バックデータ一覧!$E$10*(0.3/(バックデータ一覧!$E$12*計算過程!L6525+バックデータ一覧!$E$13*LN(0.3)+バックデータ一覧!$E$14))^バックデータ一覧!$E$11)*計算過程!$W$11*計算過程!G6525/0.3*10^-3,0)</f>
        <v>0</v>
      </c>
      <c r="G6525" s="18">
        <f t="shared" si="608"/>
        <v>0</v>
      </c>
      <c r="H6525" s="18">
        <f t="shared" si="609"/>
        <v>0</v>
      </c>
      <c r="I6525" s="24">
        <v>0</v>
      </c>
      <c r="J6525" s="24">
        <v>0</v>
      </c>
      <c r="K6525" s="24">
        <v>0</v>
      </c>
      <c r="L6525" s="14">
        <f>貼り付けシート!C6525</f>
        <v>22.9</v>
      </c>
      <c r="M6525" s="14">
        <f>貼り付けシート!D6525</f>
        <v>14.1</v>
      </c>
      <c r="N6525" s="18">
        <f>貼り付けシート!E6525</f>
        <v>80.336454805994933</v>
      </c>
      <c r="O6525" s="18">
        <f>貼り付けシート!F6525</f>
        <v>0</v>
      </c>
      <c r="P6525" s="19">
        <f t="shared" si="610"/>
        <v>0</v>
      </c>
      <c r="Q6525" s="19">
        <f t="shared" si="611"/>
        <v>0</v>
      </c>
    </row>
    <row r="6526" spans="1:17">
      <c r="A6526" s="38">
        <v>41911</v>
      </c>
      <c r="B6526" s="49" t="s">
        <v>165</v>
      </c>
      <c r="C6526" s="24">
        <f t="shared" si="606"/>
        <v>30.406921776000001</v>
      </c>
      <c r="D6526" s="24">
        <f t="shared" si="607"/>
        <v>0</v>
      </c>
      <c r="E6526" s="18">
        <f>IF(G6526&gt;=0.3,(バックデータ一覧!$C$10*(バックデータ一覧!$C$12*計算過程!L6526+バックデータ一覧!$C$13*LN(計算過程!G6526)+バックデータ一覧!$C$14)^バックデータ一覧!$C$11+バックデータ一覧!$E$10*(計算過程!G6526/(バックデータ一覧!$E$12*計算過程!L6526+バックデータ一覧!$E$13*LN(計算過程!G6526)+バックデータ一覧!$E$14))^バックデータ一覧!$E$11)*計算過程!$W$11*10^-3,0)</f>
        <v>0</v>
      </c>
      <c r="F6526" s="18">
        <f>IF(G6526&lt;0.3,(バックデータ一覧!$C$10*(バックデータ一覧!$C$12*計算過程!L6526+バックデータ一覧!$C$13*LN(0.3)+バックデータ一覧!$C$14)^バックデータ一覧!$C$11+バックデータ一覧!$E$10*(0.3/(バックデータ一覧!$E$12*計算過程!L6526+バックデータ一覧!$E$13*LN(0.3)+バックデータ一覧!$E$14))^バックデータ一覧!$E$11)*計算過程!$W$11*計算過程!G6526/0.3*10^-3,0)</f>
        <v>0</v>
      </c>
      <c r="G6526" s="18">
        <f t="shared" si="608"/>
        <v>0</v>
      </c>
      <c r="H6526" s="18">
        <f t="shared" si="609"/>
        <v>0</v>
      </c>
      <c r="I6526" s="24">
        <v>0</v>
      </c>
      <c r="J6526" s="24">
        <v>0</v>
      </c>
      <c r="K6526" s="24">
        <v>0</v>
      </c>
      <c r="L6526" s="14">
        <f>貼り付けシート!C6526</f>
        <v>23.9</v>
      </c>
      <c r="M6526" s="14">
        <f>貼り付けシート!D6526</f>
        <v>14.3</v>
      </c>
      <c r="N6526" s="18">
        <f>貼り付けシート!E6526</f>
        <v>76.680451114726679</v>
      </c>
      <c r="O6526" s="18">
        <f>貼り付けシート!F6526</f>
        <v>0</v>
      </c>
      <c r="P6526" s="19">
        <f t="shared" si="610"/>
        <v>0</v>
      </c>
      <c r="Q6526" s="19">
        <f t="shared" si="611"/>
        <v>0</v>
      </c>
    </row>
    <row r="6527" spans="1:17">
      <c r="A6527" s="38">
        <v>41911</v>
      </c>
      <c r="B6527" s="49" t="s">
        <v>166</v>
      </c>
      <c r="C6527" s="24">
        <f t="shared" si="606"/>
        <v>30.406921776000001</v>
      </c>
      <c r="D6527" s="24">
        <f t="shared" si="607"/>
        <v>0</v>
      </c>
      <c r="E6527" s="18">
        <f>IF(G6527&gt;=0.3,(バックデータ一覧!$C$10*(バックデータ一覧!$C$12*計算過程!L6527+バックデータ一覧!$C$13*LN(計算過程!G6527)+バックデータ一覧!$C$14)^バックデータ一覧!$C$11+バックデータ一覧!$E$10*(計算過程!G6527/(バックデータ一覧!$E$12*計算過程!L6527+バックデータ一覧!$E$13*LN(計算過程!G6527)+バックデータ一覧!$E$14))^バックデータ一覧!$E$11)*計算過程!$W$11*10^-3,0)</f>
        <v>0</v>
      </c>
      <c r="F6527" s="18">
        <f>IF(G6527&lt;0.3,(バックデータ一覧!$C$10*(バックデータ一覧!$C$12*計算過程!L6527+バックデータ一覧!$C$13*LN(0.3)+バックデータ一覧!$C$14)^バックデータ一覧!$C$11+バックデータ一覧!$E$10*(0.3/(バックデータ一覧!$E$12*計算過程!L6527+バックデータ一覧!$E$13*LN(0.3)+バックデータ一覧!$E$14))^バックデータ一覧!$E$11)*計算過程!$W$11*計算過程!G6527/0.3*10^-3,0)</f>
        <v>0</v>
      </c>
      <c r="G6527" s="18">
        <f t="shared" si="608"/>
        <v>0</v>
      </c>
      <c r="H6527" s="18">
        <f t="shared" si="609"/>
        <v>0</v>
      </c>
      <c r="I6527" s="24">
        <v>0</v>
      </c>
      <c r="J6527" s="24">
        <v>0</v>
      </c>
      <c r="K6527" s="24">
        <v>0</v>
      </c>
      <c r="L6527" s="14">
        <f>貼り付けシート!C6527</f>
        <v>23.2</v>
      </c>
      <c r="M6527" s="14">
        <f>貼り付けシート!D6527</f>
        <v>13.7</v>
      </c>
      <c r="N6527" s="18">
        <f>貼り付けシート!E6527</f>
        <v>76.701474260413946</v>
      </c>
      <c r="O6527" s="18">
        <f>貼り付けシート!F6527</f>
        <v>0</v>
      </c>
      <c r="P6527" s="19">
        <f t="shared" si="610"/>
        <v>0</v>
      </c>
      <c r="Q6527" s="19">
        <f t="shared" si="611"/>
        <v>0</v>
      </c>
    </row>
    <row r="6528" spans="1:17">
      <c r="A6528" s="38">
        <v>41911</v>
      </c>
      <c r="B6528" s="49" t="s">
        <v>167</v>
      </c>
      <c r="C6528" s="24">
        <f t="shared" si="606"/>
        <v>30.406921776000001</v>
      </c>
      <c r="D6528" s="24">
        <f t="shared" si="607"/>
        <v>0</v>
      </c>
      <c r="E6528" s="18">
        <f>IF(G6528&gt;=0.3,(バックデータ一覧!$C$10*(バックデータ一覧!$C$12*計算過程!L6528+バックデータ一覧!$C$13*LN(計算過程!G6528)+バックデータ一覧!$C$14)^バックデータ一覧!$C$11+バックデータ一覧!$E$10*(計算過程!G6528/(バックデータ一覧!$E$12*計算過程!L6528+バックデータ一覧!$E$13*LN(計算過程!G6528)+バックデータ一覧!$E$14))^バックデータ一覧!$E$11)*計算過程!$W$11*10^-3,0)</f>
        <v>0</v>
      </c>
      <c r="F6528" s="18">
        <f>IF(G6528&lt;0.3,(バックデータ一覧!$C$10*(バックデータ一覧!$C$12*計算過程!L6528+バックデータ一覧!$C$13*LN(0.3)+バックデータ一覧!$C$14)^バックデータ一覧!$C$11+バックデータ一覧!$E$10*(0.3/(バックデータ一覧!$E$12*計算過程!L6528+バックデータ一覧!$E$13*LN(0.3)+バックデータ一覧!$E$14))^バックデータ一覧!$E$11)*計算過程!$W$11*計算過程!G6528/0.3*10^-3,0)</f>
        <v>0</v>
      </c>
      <c r="G6528" s="18">
        <f t="shared" si="608"/>
        <v>0</v>
      </c>
      <c r="H6528" s="18">
        <f t="shared" si="609"/>
        <v>0</v>
      </c>
      <c r="I6528" s="24">
        <v>0</v>
      </c>
      <c r="J6528" s="24">
        <v>0</v>
      </c>
      <c r="K6528" s="24">
        <v>0</v>
      </c>
      <c r="L6528" s="14">
        <f>貼り付けシート!C6528</f>
        <v>22.3</v>
      </c>
      <c r="M6528" s="14">
        <f>貼り付けシート!D6528</f>
        <v>13.2</v>
      </c>
      <c r="N6528" s="18">
        <f>貼り付けシート!E6528</f>
        <v>78.109535464169539</v>
      </c>
      <c r="O6528" s="18">
        <f>貼り付けシート!F6528</f>
        <v>0</v>
      </c>
      <c r="P6528" s="19">
        <f t="shared" si="610"/>
        <v>0</v>
      </c>
      <c r="Q6528" s="19">
        <f t="shared" si="611"/>
        <v>0</v>
      </c>
    </row>
    <row r="6529" spans="1:17">
      <c r="A6529" s="38">
        <v>41911</v>
      </c>
      <c r="B6529" s="49" t="s">
        <v>168</v>
      </c>
      <c r="C6529" s="24">
        <f t="shared" si="606"/>
        <v>30.406921776000001</v>
      </c>
      <c r="D6529" s="24">
        <f t="shared" si="607"/>
        <v>0</v>
      </c>
      <c r="E6529" s="18">
        <f>IF(G6529&gt;=0.3,(バックデータ一覧!$C$10*(バックデータ一覧!$C$12*計算過程!L6529+バックデータ一覧!$C$13*LN(計算過程!G6529)+バックデータ一覧!$C$14)^バックデータ一覧!$C$11+バックデータ一覧!$E$10*(計算過程!G6529/(バックデータ一覧!$E$12*計算過程!L6529+バックデータ一覧!$E$13*LN(計算過程!G6529)+バックデータ一覧!$E$14))^バックデータ一覧!$E$11)*計算過程!$W$11*10^-3,0)</f>
        <v>0</v>
      </c>
      <c r="F6529" s="18">
        <f>IF(G6529&lt;0.3,(バックデータ一覧!$C$10*(バックデータ一覧!$C$12*計算過程!L6529+バックデータ一覧!$C$13*LN(0.3)+バックデータ一覧!$C$14)^バックデータ一覧!$C$11+バックデータ一覧!$E$10*(0.3/(バックデータ一覧!$E$12*計算過程!L6529+バックデータ一覧!$E$13*LN(0.3)+バックデータ一覧!$E$14))^バックデータ一覧!$E$11)*計算過程!$W$11*計算過程!G6529/0.3*10^-3,0)</f>
        <v>0</v>
      </c>
      <c r="G6529" s="18">
        <f t="shared" si="608"/>
        <v>0</v>
      </c>
      <c r="H6529" s="18">
        <f t="shared" si="609"/>
        <v>0</v>
      </c>
      <c r="I6529" s="24">
        <v>0</v>
      </c>
      <c r="J6529" s="24">
        <v>0</v>
      </c>
      <c r="K6529" s="24">
        <v>0</v>
      </c>
      <c r="L6529" s="14">
        <f>貼り付けシート!C6529</f>
        <v>21.6</v>
      </c>
      <c r="M6529" s="14">
        <f>貼り付けシート!D6529</f>
        <v>12.8</v>
      </c>
      <c r="N6529" s="18">
        <f>貼り付けシート!E6529</f>
        <v>79.097839902869708</v>
      </c>
      <c r="O6529" s="18">
        <f>貼り付けシート!F6529</f>
        <v>0</v>
      </c>
      <c r="P6529" s="19">
        <f t="shared" si="610"/>
        <v>0</v>
      </c>
      <c r="Q6529" s="19">
        <f t="shared" si="611"/>
        <v>0</v>
      </c>
    </row>
    <row r="6530" spans="1:17">
      <c r="A6530" s="38">
        <v>41911</v>
      </c>
      <c r="B6530" s="49" t="s">
        <v>169</v>
      </c>
      <c r="C6530" s="24">
        <f t="shared" si="606"/>
        <v>30.406921776000001</v>
      </c>
      <c r="D6530" s="24">
        <f t="shared" si="607"/>
        <v>0</v>
      </c>
      <c r="E6530" s="18">
        <f>IF(G6530&gt;=0.3,(バックデータ一覧!$C$10*(バックデータ一覧!$C$12*計算過程!L6530+バックデータ一覧!$C$13*LN(計算過程!G6530)+バックデータ一覧!$C$14)^バックデータ一覧!$C$11+バックデータ一覧!$E$10*(計算過程!G6530/(バックデータ一覧!$E$12*計算過程!L6530+バックデータ一覧!$E$13*LN(計算過程!G6530)+バックデータ一覧!$E$14))^バックデータ一覧!$E$11)*計算過程!$W$11*10^-3,0)</f>
        <v>0</v>
      </c>
      <c r="F6530" s="18">
        <f>IF(G6530&lt;0.3,(バックデータ一覧!$C$10*(バックデータ一覧!$C$12*計算過程!L6530+バックデータ一覧!$C$13*LN(0.3)+バックデータ一覧!$C$14)^バックデータ一覧!$C$11+バックデータ一覧!$E$10*(0.3/(バックデータ一覧!$E$12*計算過程!L6530+バックデータ一覧!$E$13*LN(0.3)+バックデータ一覧!$E$14))^バックデータ一覧!$E$11)*計算過程!$W$11*計算過程!G6530/0.3*10^-3,0)</f>
        <v>0</v>
      </c>
      <c r="G6530" s="18">
        <f t="shared" si="608"/>
        <v>0</v>
      </c>
      <c r="H6530" s="18">
        <f t="shared" si="609"/>
        <v>0</v>
      </c>
      <c r="I6530" s="24">
        <v>0</v>
      </c>
      <c r="J6530" s="24">
        <v>0</v>
      </c>
      <c r="K6530" s="24">
        <v>0</v>
      </c>
      <c r="L6530" s="14">
        <f>貼り付けシート!C6530</f>
        <v>21.5</v>
      </c>
      <c r="M6530" s="14">
        <f>貼り付けシート!D6530</f>
        <v>12.3</v>
      </c>
      <c r="N6530" s="18">
        <f>貼り付けシート!E6530</f>
        <v>76.535031945902702</v>
      </c>
      <c r="O6530" s="18">
        <f>貼り付けシート!F6530</f>
        <v>0</v>
      </c>
      <c r="P6530" s="19">
        <f t="shared" si="610"/>
        <v>0</v>
      </c>
      <c r="Q6530" s="19">
        <f t="shared" si="611"/>
        <v>0</v>
      </c>
    </row>
    <row r="6531" spans="1:17">
      <c r="A6531" s="38">
        <v>41911</v>
      </c>
      <c r="B6531" s="49" t="s">
        <v>170</v>
      </c>
      <c r="C6531" s="24">
        <f t="shared" si="606"/>
        <v>30.406921776000001</v>
      </c>
      <c r="D6531" s="24">
        <f t="shared" si="607"/>
        <v>0</v>
      </c>
      <c r="E6531" s="18">
        <f>IF(G6531&gt;=0.3,(バックデータ一覧!$C$10*(バックデータ一覧!$C$12*計算過程!L6531+バックデータ一覧!$C$13*LN(計算過程!G6531)+バックデータ一覧!$C$14)^バックデータ一覧!$C$11+バックデータ一覧!$E$10*(計算過程!G6531/(バックデータ一覧!$E$12*計算過程!L6531+バックデータ一覧!$E$13*LN(計算過程!G6531)+バックデータ一覧!$E$14))^バックデータ一覧!$E$11)*計算過程!$W$11*10^-3,0)</f>
        <v>0</v>
      </c>
      <c r="F6531" s="18">
        <f>IF(G6531&lt;0.3,(バックデータ一覧!$C$10*(バックデータ一覧!$C$12*計算過程!L6531+バックデータ一覧!$C$13*LN(0.3)+バックデータ一覧!$C$14)^バックデータ一覧!$C$11+バックデータ一覧!$E$10*(0.3/(バックデータ一覧!$E$12*計算過程!L6531+バックデータ一覧!$E$13*LN(0.3)+バックデータ一覧!$E$14))^バックデータ一覧!$E$11)*計算過程!$W$11*計算過程!G6531/0.3*10^-3,0)</f>
        <v>0</v>
      </c>
      <c r="G6531" s="18">
        <f t="shared" si="608"/>
        <v>0</v>
      </c>
      <c r="H6531" s="18">
        <f t="shared" si="609"/>
        <v>0</v>
      </c>
      <c r="I6531" s="24">
        <v>0</v>
      </c>
      <c r="J6531" s="24">
        <v>0</v>
      </c>
      <c r="K6531" s="24">
        <v>0</v>
      </c>
      <c r="L6531" s="14">
        <f>貼り付けシート!C6531</f>
        <v>20.3</v>
      </c>
      <c r="M6531" s="14">
        <f>貼り付けシート!D6531</f>
        <v>12.8</v>
      </c>
      <c r="N6531" s="18">
        <f>貼り付けシート!E6531</f>
        <v>85.680641526458132</v>
      </c>
      <c r="O6531" s="18">
        <f>貼り付けシート!F6531</f>
        <v>0</v>
      </c>
      <c r="P6531" s="19">
        <f t="shared" si="610"/>
        <v>0</v>
      </c>
      <c r="Q6531" s="19">
        <f t="shared" si="611"/>
        <v>0</v>
      </c>
    </row>
    <row r="6532" spans="1:17">
      <c r="A6532" s="38">
        <v>41911</v>
      </c>
      <c r="B6532" s="49" t="s">
        <v>171</v>
      </c>
      <c r="C6532" s="24">
        <f t="shared" si="606"/>
        <v>30.406921776000001</v>
      </c>
      <c r="D6532" s="24">
        <f t="shared" si="607"/>
        <v>0</v>
      </c>
      <c r="E6532" s="18">
        <f>IF(G6532&gt;=0.3,(バックデータ一覧!$C$10*(バックデータ一覧!$C$12*計算過程!L6532+バックデータ一覧!$C$13*LN(計算過程!G6532)+バックデータ一覧!$C$14)^バックデータ一覧!$C$11+バックデータ一覧!$E$10*(計算過程!G6532/(バックデータ一覧!$E$12*計算過程!L6532+バックデータ一覧!$E$13*LN(計算過程!G6532)+バックデータ一覧!$E$14))^バックデータ一覧!$E$11)*計算過程!$W$11*10^-3,0)</f>
        <v>0</v>
      </c>
      <c r="F6532" s="18">
        <f>IF(G6532&lt;0.3,(バックデータ一覧!$C$10*(バックデータ一覧!$C$12*計算過程!L6532+バックデータ一覧!$C$13*LN(0.3)+バックデータ一覧!$C$14)^バックデータ一覧!$C$11+バックデータ一覧!$E$10*(0.3/(バックデータ一覧!$E$12*計算過程!L6532+バックデータ一覧!$E$13*LN(0.3)+バックデータ一覧!$E$14))^バックデータ一覧!$E$11)*計算過程!$W$11*計算過程!G6532/0.3*10^-3,0)</f>
        <v>0</v>
      </c>
      <c r="G6532" s="18">
        <f t="shared" si="608"/>
        <v>0</v>
      </c>
      <c r="H6532" s="18">
        <f t="shared" si="609"/>
        <v>0</v>
      </c>
      <c r="I6532" s="24">
        <v>0</v>
      </c>
      <c r="J6532" s="24">
        <v>0</v>
      </c>
      <c r="K6532" s="24">
        <v>0</v>
      </c>
      <c r="L6532" s="14">
        <f>貼り付けシート!C6532</f>
        <v>19.5</v>
      </c>
      <c r="M6532" s="14">
        <f>貼り付けシート!D6532</f>
        <v>12.4</v>
      </c>
      <c r="N6532" s="18">
        <f>貼り付けシート!E6532</f>
        <v>87.278434914692411</v>
      </c>
      <c r="O6532" s="18">
        <f>貼り付けシート!F6532</f>
        <v>0</v>
      </c>
      <c r="P6532" s="19">
        <f t="shared" si="610"/>
        <v>0</v>
      </c>
      <c r="Q6532" s="19">
        <f t="shared" si="611"/>
        <v>0</v>
      </c>
    </row>
    <row r="6533" spans="1:17">
      <c r="A6533" s="38">
        <v>41911</v>
      </c>
      <c r="B6533" s="49" t="s">
        <v>172</v>
      </c>
      <c r="C6533" s="24">
        <f t="shared" si="606"/>
        <v>30.406921776000001</v>
      </c>
      <c r="D6533" s="24">
        <f t="shared" si="607"/>
        <v>0</v>
      </c>
      <c r="E6533" s="18">
        <f>IF(G6533&gt;=0.3,(バックデータ一覧!$C$10*(バックデータ一覧!$C$12*計算過程!L6533+バックデータ一覧!$C$13*LN(計算過程!G6533)+バックデータ一覧!$C$14)^バックデータ一覧!$C$11+バックデータ一覧!$E$10*(計算過程!G6533/(バックデータ一覧!$E$12*計算過程!L6533+バックデータ一覧!$E$13*LN(計算過程!G6533)+バックデータ一覧!$E$14))^バックデータ一覧!$E$11)*計算過程!$W$11*10^-3,0)</f>
        <v>0</v>
      </c>
      <c r="F6533" s="18">
        <f>IF(G6533&lt;0.3,(バックデータ一覧!$C$10*(バックデータ一覧!$C$12*計算過程!L6533+バックデータ一覧!$C$13*LN(0.3)+バックデータ一覧!$C$14)^バックデータ一覧!$C$11+バックデータ一覧!$E$10*(0.3/(バックデータ一覧!$E$12*計算過程!L6533+バックデータ一覧!$E$13*LN(0.3)+バックデータ一覧!$E$14))^バックデータ一覧!$E$11)*計算過程!$W$11*計算過程!G6533/0.3*10^-3,0)</f>
        <v>0</v>
      </c>
      <c r="G6533" s="18">
        <f t="shared" si="608"/>
        <v>0</v>
      </c>
      <c r="H6533" s="18">
        <f t="shared" si="609"/>
        <v>0</v>
      </c>
      <c r="I6533" s="24">
        <v>0</v>
      </c>
      <c r="J6533" s="24">
        <v>0</v>
      </c>
      <c r="K6533" s="24">
        <v>0</v>
      </c>
      <c r="L6533" s="14">
        <f>貼り付けシート!C6533</f>
        <v>19</v>
      </c>
      <c r="M6533" s="14">
        <f>貼り付けシート!D6533</f>
        <v>12.4</v>
      </c>
      <c r="N6533" s="18">
        <f>貼り付けシート!E6533</f>
        <v>90.040223122991975</v>
      </c>
      <c r="O6533" s="18">
        <f>貼り付けシート!F6533</f>
        <v>0</v>
      </c>
      <c r="P6533" s="19">
        <f t="shared" si="610"/>
        <v>0</v>
      </c>
      <c r="Q6533" s="19">
        <f t="shared" si="611"/>
        <v>0</v>
      </c>
    </row>
    <row r="6534" spans="1:17">
      <c r="A6534" s="38">
        <v>41912</v>
      </c>
      <c r="B6534" s="49" t="s">
        <v>149</v>
      </c>
      <c r="C6534" s="24">
        <f t="shared" si="606"/>
        <v>30.406921776000001</v>
      </c>
      <c r="D6534" s="24">
        <f t="shared" si="607"/>
        <v>0</v>
      </c>
      <c r="E6534" s="18">
        <f>IF(G6534&gt;=0.3,(バックデータ一覧!$C$10*(バックデータ一覧!$C$12*計算過程!L6534+バックデータ一覧!$C$13*LN(計算過程!G6534)+バックデータ一覧!$C$14)^バックデータ一覧!$C$11+バックデータ一覧!$E$10*(計算過程!G6534/(バックデータ一覧!$E$12*計算過程!L6534+バックデータ一覧!$E$13*LN(計算過程!G6534)+バックデータ一覧!$E$14))^バックデータ一覧!$E$11)*計算過程!$W$11*10^-3,0)</f>
        <v>0</v>
      </c>
      <c r="F6534" s="18">
        <f>IF(G6534&lt;0.3,(バックデータ一覧!$C$10*(バックデータ一覧!$C$12*計算過程!L6534+バックデータ一覧!$C$13*LN(0.3)+バックデータ一覧!$C$14)^バックデータ一覧!$C$11+バックデータ一覧!$E$10*(0.3/(バックデータ一覧!$E$12*計算過程!L6534+バックデータ一覧!$E$13*LN(0.3)+バックデータ一覧!$E$14))^バックデータ一覧!$E$11)*計算過程!$W$11*計算過程!G6534/0.3*10^-3,0)</f>
        <v>0</v>
      </c>
      <c r="G6534" s="18">
        <f t="shared" si="608"/>
        <v>0</v>
      </c>
      <c r="H6534" s="18">
        <f t="shared" si="609"/>
        <v>0</v>
      </c>
      <c r="I6534" s="24">
        <v>0</v>
      </c>
      <c r="J6534" s="24">
        <v>0</v>
      </c>
      <c r="K6534" s="24">
        <v>0</v>
      </c>
      <c r="L6534" s="14">
        <f>貼り付けシート!C6534</f>
        <v>18.7</v>
      </c>
      <c r="M6534" s="14">
        <f>貼り付けシート!D6534</f>
        <v>12.2</v>
      </c>
      <c r="N6534" s="18">
        <f>貼り付けシート!E6534</f>
        <v>90.293111257575219</v>
      </c>
      <c r="O6534" s="18">
        <f>貼り付けシート!F6534</f>
        <v>0</v>
      </c>
      <c r="P6534" s="19">
        <f t="shared" si="610"/>
        <v>0</v>
      </c>
      <c r="Q6534" s="19">
        <f t="shared" si="611"/>
        <v>0</v>
      </c>
    </row>
    <row r="6535" spans="1:17">
      <c r="A6535" s="38">
        <v>41912</v>
      </c>
      <c r="B6535" s="49" t="s">
        <v>150</v>
      </c>
      <c r="C6535" s="24">
        <f t="shared" ref="C6535:C6598" si="612">$W$6*IF(AND(L6535&lt;5,N6535&gt;=80),$W$4,$W$5)*3600*10^-6</f>
        <v>30.406921776000001</v>
      </c>
      <c r="D6535" s="24">
        <f t="shared" ref="D6535:D6598" si="613">IF(G6535&gt;=0.3,E6535,F6535)</f>
        <v>0</v>
      </c>
      <c r="E6535" s="18">
        <f>IF(G6535&gt;=0.3,(バックデータ一覧!$C$10*(バックデータ一覧!$C$12*計算過程!L6535+バックデータ一覧!$C$13*LN(計算過程!G6535)+バックデータ一覧!$C$14)^バックデータ一覧!$C$11+バックデータ一覧!$E$10*(計算過程!G6535/(バックデータ一覧!$E$12*計算過程!L6535+バックデータ一覧!$E$13*LN(計算過程!G6535)+バックデータ一覧!$E$14))^バックデータ一覧!$E$11)*計算過程!$W$11*10^-3,0)</f>
        <v>0</v>
      </c>
      <c r="F6535" s="18">
        <f>IF(G6535&lt;0.3,(バックデータ一覧!$C$10*(バックデータ一覧!$C$12*計算過程!L6535+バックデータ一覧!$C$13*LN(0.3)+バックデータ一覧!$C$14)^バックデータ一覧!$C$11+バックデータ一覧!$E$10*(0.3/(バックデータ一覧!$E$12*計算過程!L6535+バックデータ一覧!$E$13*LN(0.3)+バックデータ一覧!$E$14))^バックデータ一覧!$E$11)*計算過程!$W$11*計算過程!G6535/0.3*10^-3,0)</f>
        <v>0</v>
      </c>
      <c r="G6535" s="18">
        <f t="shared" ref="G6535:G6598" si="614">H6535/($W$6*3600*10^-6)</f>
        <v>0</v>
      </c>
      <c r="H6535" s="18">
        <f t="shared" ref="H6535:H6598" si="615">IF(AND(L6535&lt;5,N6535&gt;=80),P6535/$W$4,P6535/$W$5)</f>
        <v>0</v>
      </c>
      <c r="I6535" s="24">
        <v>0</v>
      </c>
      <c r="J6535" s="24">
        <v>0</v>
      </c>
      <c r="K6535" s="24">
        <v>0</v>
      </c>
      <c r="L6535" s="14">
        <f>貼り付けシート!C6535</f>
        <v>18.3</v>
      </c>
      <c r="M6535" s="14">
        <f>貼り付けシート!D6535</f>
        <v>11.9</v>
      </c>
      <c r="N6535" s="18">
        <f>貼り付けシート!E6535</f>
        <v>90.351229294604039</v>
      </c>
      <c r="O6535" s="18">
        <f>貼り付けシート!F6535</f>
        <v>0</v>
      </c>
      <c r="P6535" s="19">
        <f t="shared" ref="P6535:P6598" si="616">IF(O6535&gt;C6535,C6535,O6535)</f>
        <v>0</v>
      </c>
      <c r="Q6535" s="19">
        <f t="shared" ref="Q6535:Q6598" si="617">IF(O6535&gt;C6535,O6535-C6535,0)</f>
        <v>0</v>
      </c>
    </row>
    <row r="6536" spans="1:17">
      <c r="A6536" s="38">
        <v>41912</v>
      </c>
      <c r="B6536" s="49" t="s">
        <v>151</v>
      </c>
      <c r="C6536" s="24">
        <f t="shared" si="612"/>
        <v>30.406921776000001</v>
      </c>
      <c r="D6536" s="24">
        <f t="shared" si="613"/>
        <v>0</v>
      </c>
      <c r="E6536" s="18">
        <f>IF(G6536&gt;=0.3,(バックデータ一覧!$C$10*(バックデータ一覧!$C$12*計算過程!L6536+バックデータ一覧!$C$13*LN(計算過程!G6536)+バックデータ一覧!$C$14)^バックデータ一覧!$C$11+バックデータ一覧!$E$10*(計算過程!G6536/(バックデータ一覧!$E$12*計算過程!L6536+バックデータ一覧!$E$13*LN(計算過程!G6536)+バックデータ一覧!$E$14))^バックデータ一覧!$E$11)*計算過程!$W$11*10^-3,0)</f>
        <v>0</v>
      </c>
      <c r="F6536" s="18">
        <f>IF(G6536&lt;0.3,(バックデータ一覧!$C$10*(バックデータ一覧!$C$12*計算過程!L6536+バックデータ一覧!$C$13*LN(0.3)+バックデータ一覧!$C$14)^バックデータ一覧!$C$11+バックデータ一覧!$E$10*(0.3/(バックデータ一覧!$E$12*計算過程!L6536+バックデータ一覧!$E$13*LN(0.3)+バックデータ一覧!$E$14))^バックデータ一覧!$E$11)*計算過程!$W$11*計算過程!G6536/0.3*10^-3,0)</f>
        <v>0</v>
      </c>
      <c r="G6536" s="18">
        <f t="shared" si="614"/>
        <v>0</v>
      </c>
      <c r="H6536" s="18">
        <f t="shared" si="615"/>
        <v>0</v>
      </c>
      <c r="I6536" s="24">
        <v>0</v>
      </c>
      <c r="J6536" s="24">
        <v>0</v>
      </c>
      <c r="K6536" s="24">
        <v>0</v>
      </c>
      <c r="L6536" s="14">
        <f>貼り付けシート!C6536</f>
        <v>17.8</v>
      </c>
      <c r="M6536" s="14">
        <f>貼り付けシート!D6536</f>
        <v>11.8</v>
      </c>
      <c r="N6536" s="18">
        <f>貼り付けシート!E6536</f>
        <v>92.468505384874376</v>
      </c>
      <c r="O6536" s="18">
        <f>貼り付けシート!F6536</f>
        <v>0</v>
      </c>
      <c r="P6536" s="19">
        <f t="shared" si="616"/>
        <v>0</v>
      </c>
      <c r="Q6536" s="19">
        <f t="shared" si="617"/>
        <v>0</v>
      </c>
    </row>
    <row r="6537" spans="1:17">
      <c r="A6537" s="38">
        <v>41912</v>
      </c>
      <c r="B6537" s="49" t="s">
        <v>152</v>
      </c>
      <c r="C6537" s="24">
        <f t="shared" si="612"/>
        <v>30.406921776000001</v>
      </c>
      <c r="D6537" s="24">
        <f t="shared" si="613"/>
        <v>0</v>
      </c>
      <c r="E6537" s="18">
        <f>IF(G6537&gt;=0.3,(バックデータ一覧!$C$10*(バックデータ一覧!$C$12*計算過程!L6537+バックデータ一覧!$C$13*LN(計算過程!G6537)+バックデータ一覧!$C$14)^バックデータ一覧!$C$11+バックデータ一覧!$E$10*(計算過程!G6537/(バックデータ一覧!$E$12*計算過程!L6537+バックデータ一覧!$E$13*LN(計算過程!G6537)+バックデータ一覧!$E$14))^バックデータ一覧!$E$11)*計算過程!$W$11*10^-3,0)</f>
        <v>0</v>
      </c>
      <c r="F6537" s="18">
        <f>IF(G6537&lt;0.3,(バックデータ一覧!$C$10*(バックデータ一覧!$C$12*計算過程!L6537+バックデータ一覧!$C$13*LN(0.3)+バックデータ一覧!$C$14)^バックデータ一覧!$C$11+バックデータ一覧!$E$10*(0.3/(バックデータ一覧!$E$12*計算過程!L6537+バックデータ一覧!$E$13*LN(0.3)+バックデータ一覧!$E$14))^バックデータ一覧!$E$11)*計算過程!$W$11*計算過程!G6537/0.3*10^-3,0)</f>
        <v>0</v>
      </c>
      <c r="G6537" s="18">
        <f t="shared" si="614"/>
        <v>0</v>
      </c>
      <c r="H6537" s="18">
        <f t="shared" si="615"/>
        <v>0</v>
      </c>
      <c r="I6537" s="24">
        <v>0</v>
      </c>
      <c r="J6537" s="24">
        <v>0</v>
      </c>
      <c r="K6537" s="24">
        <v>0</v>
      </c>
      <c r="L6537" s="14">
        <f>貼り付けシート!C6537</f>
        <v>17.2</v>
      </c>
      <c r="M6537" s="14">
        <f>貼り付けシート!D6537</f>
        <v>11.5</v>
      </c>
      <c r="N6537" s="18">
        <f>貼り付けシート!E6537</f>
        <v>93.642507181888618</v>
      </c>
      <c r="O6537" s="18">
        <f>貼り付けシート!F6537</f>
        <v>0</v>
      </c>
      <c r="P6537" s="19">
        <f t="shared" si="616"/>
        <v>0</v>
      </c>
      <c r="Q6537" s="19">
        <f t="shared" si="617"/>
        <v>0</v>
      </c>
    </row>
    <row r="6538" spans="1:17">
      <c r="A6538" s="38">
        <v>41912</v>
      </c>
      <c r="B6538" s="49" t="s">
        <v>153</v>
      </c>
      <c r="C6538" s="24">
        <f t="shared" si="612"/>
        <v>30.406921776000001</v>
      </c>
      <c r="D6538" s="24">
        <f t="shared" si="613"/>
        <v>0</v>
      </c>
      <c r="E6538" s="18">
        <f>IF(G6538&gt;=0.3,(バックデータ一覧!$C$10*(バックデータ一覧!$C$12*計算過程!L6538+バックデータ一覧!$C$13*LN(計算過程!G6538)+バックデータ一覧!$C$14)^バックデータ一覧!$C$11+バックデータ一覧!$E$10*(計算過程!G6538/(バックデータ一覧!$E$12*計算過程!L6538+バックデータ一覧!$E$13*LN(計算過程!G6538)+バックデータ一覧!$E$14))^バックデータ一覧!$E$11)*計算過程!$W$11*10^-3,0)</f>
        <v>0</v>
      </c>
      <c r="F6538" s="18">
        <f>IF(G6538&lt;0.3,(バックデータ一覧!$C$10*(バックデータ一覧!$C$12*計算過程!L6538+バックデータ一覧!$C$13*LN(0.3)+バックデータ一覧!$C$14)^バックデータ一覧!$C$11+バックデータ一覧!$E$10*(0.3/(バックデータ一覧!$E$12*計算過程!L6538+バックデータ一覧!$E$13*LN(0.3)+バックデータ一覧!$E$14))^バックデータ一覧!$E$11)*計算過程!$W$11*計算過程!G6538/0.3*10^-3,0)</f>
        <v>0</v>
      </c>
      <c r="G6538" s="18">
        <f t="shared" si="614"/>
        <v>0</v>
      </c>
      <c r="H6538" s="18">
        <f t="shared" si="615"/>
        <v>0</v>
      </c>
      <c r="I6538" s="24">
        <v>0</v>
      </c>
      <c r="J6538" s="24">
        <v>0</v>
      </c>
      <c r="K6538" s="24">
        <v>0</v>
      </c>
      <c r="L6538" s="14">
        <f>貼り付けシート!C6538</f>
        <v>17</v>
      </c>
      <c r="M6538" s="14">
        <f>貼り付けシート!D6538</f>
        <v>11.1</v>
      </c>
      <c r="N6538" s="18">
        <f>貼り付けシート!E6538</f>
        <v>91.595790237695525</v>
      </c>
      <c r="O6538" s="18">
        <f>貼り付けシート!F6538</f>
        <v>0</v>
      </c>
      <c r="P6538" s="19">
        <f t="shared" si="616"/>
        <v>0</v>
      </c>
      <c r="Q6538" s="19">
        <f t="shared" si="617"/>
        <v>0</v>
      </c>
    </row>
    <row r="6539" spans="1:17">
      <c r="A6539" s="38">
        <v>41912</v>
      </c>
      <c r="B6539" s="49" t="s">
        <v>154</v>
      </c>
      <c r="C6539" s="24">
        <f t="shared" si="612"/>
        <v>30.406921776000001</v>
      </c>
      <c r="D6539" s="24">
        <f t="shared" si="613"/>
        <v>0</v>
      </c>
      <c r="E6539" s="18">
        <f>IF(G6539&gt;=0.3,(バックデータ一覧!$C$10*(バックデータ一覧!$C$12*計算過程!L6539+バックデータ一覧!$C$13*LN(計算過程!G6539)+バックデータ一覧!$C$14)^バックデータ一覧!$C$11+バックデータ一覧!$E$10*(計算過程!G6539/(バックデータ一覧!$E$12*計算過程!L6539+バックデータ一覧!$E$13*LN(計算過程!G6539)+バックデータ一覧!$E$14))^バックデータ一覧!$E$11)*計算過程!$W$11*10^-3,0)</f>
        <v>0</v>
      </c>
      <c r="F6539" s="18">
        <f>IF(G6539&lt;0.3,(バックデータ一覧!$C$10*(バックデータ一覧!$C$12*計算過程!L6539+バックデータ一覧!$C$13*LN(0.3)+バックデータ一覧!$C$14)^バックデータ一覧!$C$11+バックデータ一覧!$E$10*(0.3/(バックデータ一覧!$E$12*計算過程!L6539+バックデータ一覧!$E$13*LN(0.3)+バックデータ一覧!$E$14))^バックデータ一覧!$E$11)*計算過程!$W$11*計算過程!G6539/0.3*10^-3,0)</f>
        <v>0</v>
      </c>
      <c r="G6539" s="18">
        <f t="shared" si="614"/>
        <v>0</v>
      </c>
      <c r="H6539" s="18">
        <f t="shared" si="615"/>
        <v>0</v>
      </c>
      <c r="I6539" s="24">
        <v>0</v>
      </c>
      <c r="J6539" s="24">
        <v>0</v>
      </c>
      <c r="K6539" s="24">
        <v>0</v>
      </c>
      <c r="L6539" s="14">
        <f>貼り付けシート!C6539</f>
        <v>17.100000000000001</v>
      </c>
      <c r="M6539" s="14">
        <f>貼り付けシート!D6539</f>
        <v>10.9</v>
      </c>
      <c r="N6539" s="18">
        <f>貼り付けシート!E6539</f>
        <v>89.405381294339762</v>
      </c>
      <c r="O6539" s="18">
        <f>貼り付けシート!F6539</f>
        <v>0</v>
      </c>
      <c r="P6539" s="19">
        <f t="shared" si="616"/>
        <v>0</v>
      </c>
      <c r="Q6539" s="19">
        <f t="shared" si="617"/>
        <v>0</v>
      </c>
    </row>
    <row r="6540" spans="1:17">
      <c r="A6540" s="38">
        <v>41912</v>
      </c>
      <c r="B6540" s="49" t="s">
        <v>155</v>
      </c>
      <c r="C6540" s="24">
        <f t="shared" si="612"/>
        <v>30.406921776000001</v>
      </c>
      <c r="D6540" s="24">
        <f t="shared" si="613"/>
        <v>0</v>
      </c>
      <c r="E6540" s="18">
        <f>IF(G6540&gt;=0.3,(バックデータ一覧!$C$10*(バックデータ一覧!$C$12*計算過程!L6540+バックデータ一覧!$C$13*LN(計算過程!G6540)+バックデータ一覧!$C$14)^バックデータ一覧!$C$11+バックデータ一覧!$E$10*(計算過程!G6540/(バックデータ一覧!$E$12*計算過程!L6540+バックデータ一覧!$E$13*LN(計算過程!G6540)+バックデータ一覧!$E$14))^バックデータ一覧!$E$11)*計算過程!$W$11*10^-3,0)</f>
        <v>0</v>
      </c>
      <c r="F6540" s="18">
        <f>IF(G6540&lt;0.3,(バックデータ一覧!$C$10*(バックデータ一覧!$C$12*計算過程!L6540+バックデータ一覧!$C$13*LN(0.3)+バックデータ一覧!$C$14)^バックデータ一覧!$C$11+バックデータ一覧!$E$10*(0.3/(バックデータ一覧!$E$12*計算過程!L6540+バックデータ一覧!$E$13*LN(0.3)+バックデータ一覧!$E$14))^バックデータ一覧!$E$11)*計算過程!$W$11*計算過程!G6540/0.3*10^-3,0)</f>
        <v>0</v>
      </c>
      <c r="G6540" s="18">
        <f t="shared" si="614"/>
        <v>0</v>
      </c>
      <c r="H6540" s="18">
        <f t="shared" si="615"/>
        <v>0</v>
      </c>
      <c r="I6540" s="24">
        <v>0</v>
      </c>
      <c r="J6540" s="24">
        <v>0</v>
      </c>
      <c r="K6540" s="24">
        <v>0</v>
      </c>
      <c r="L6540" s="14">
        <f>貼り付けシート!C6540</f>
        <v>17.3</v>
      </c>
      <c r="M6540" s="14">
        <f>貼り付けシート!D6540</f>
        <v>10.9</v>
      </c>
      <c r="N6540" s="18">
        <f>貼り付けシート!E6540</f>
        <v>88.280525922182449</v>
      </c>
      <c r="O6540" s="18">
        <f>貼り付けシート!F6540</f>
        <v>0</v>
      </c>
      <c r="P6540" s="19">
        <f t="shared" si="616"/>
        <v>0</v>
      </c>
      <c r="Q6540" s="19">
        <f t="shared" si="617"/>
        <v>0</v>
      </c>
    </row>
    <row r="6541" spans="1:17">
      <c r="A6541" s="38">
        <v>41912</v>
      </c>
      <c r="B6541" s="49" t="s">
        <v>156</v>
      </c>
      <c r="C6541" s="24">
        <f t="shared" si="612"/>
        <v>30.406921776000001</v>
      </c>
      <c r="D6541" s="24">
        <f t="shared" si="613"/>
        <v>0</v>
      </c>
      <c r="E6541" s="18">
        <f>IF(G6541&gt;=0.3,(バックデータ一覧!$C$10*(バックデータ一覧!$C$12*計算過程!L6541+バックデータ一覧!$C$13*LN(計算過程!G6541)+バックデータ一覧!$C$14)^バックデータ一覧!$C$11+バックデータ一覧!$E$10*(計算過程!G6541/(バックデータ一覧!$E$12*計算過程!L6541+バックデータ一覧!$E$13*LN(計算過程!G6541)+バックデータ一覧!$E$14))^バックデータ一覧!$E$11)*計算過程!$W$11*10^-3,0)</f>
        <v>0</v>
      </c>
      <c r="F6541" s="18">
        <f>IF(G6541&lt;0.3,(バックデータ一覧!$C$10*(バックデータ一覧!$C$12*計算過程!L6541+バックデータ一覧!$C$13*LN(0.3)+バックデータ一覧!$C$14)^バックデータ一覧!$C$11+バックデータ一覧!$E$10*(0.3/(バックデータ一覧!$E$12*計算過程!L6541+バックデータ一覧!$E$13*LN(0.3)+バックデータ一覧!$E$14))^バックデータ一覧!$E$11)*計算過程!$W$11*計算過程!G6541/0.3*10^-3,0)</f>
        <v>0</v>
      </c>
      <c r="G6541" s="18">
        <f t="shared" si="614"/>
        <v>0</v>
      </c>
      <c r="H6541" s="18">
        <f t="shared" si="615"/>
        <v>0</v>
      </c>
      <c r="I6541" s="24">
        <v>0</v>
      </c>
      <c r="J6541" s="24">
        <v>0</v>
      </c>
      <c r="K6541" s="24">
        <v>0</v>
      </c>
      <c r="L6541" s="14">
        <f>貼り付けシート!C6541</f>
        <v>18.2</v>
      </c>
      <c r="M6541" s="14">
        <f>貼り付けシート!D6541</f>
        <v>11.3</v>
      </c>
      <c r="N6541" s="18">
        <f>貼り付けシート!E6541</f>
        <v>86.41791990406206</v>
      </c>
      <c r="O6541" s="18">
        <f>貼り付けシート!F6541</f>
        <v>0</v>
      </c>
      <c r="P6541" s="19">
        <f t="shared" si="616"/>
        <v>0</v>
      </c>
      <c r="Q6541" s="19">
        <f t="shared" si="617"/>
        <v>0</v>
      </c>
    </row>
    <row r="6542" spans="1:17">
      <c r="A6542" s="38">
        <v>41912</v>
      </c>
      <c r="B6542" s="49" t="s">
        <v>157</v>
      </c>
      <c r="C6542" s="24">
        <f t="shared" si="612"/>
        <v>30.406921776000001</v>
      </c>
      <c r="D6542" s="24">
        <f t="shared" si="613"/>
        <v>0</v>
      </c>
      <c r="E6542" s="18">
        <f>IF(G6542&gt;=0.3,(バックデータ一覧!$C$10*(バックデータ一覧!$C$12*計算過程!L6542+バックデータ一覧!$C$13*LN(計算過程!G6542)+バックデータ一覧!$C$14)^バックデータ一覧!$C$11+バックデータ一覧!$E$10*(計算過程!G6542/(バックデータ一覧!$E$12*計算過程!L6542+バックデータ一覧!$E$13*LN(計算過程!G6542)+バックデータ一覧!$E$14))^バックデータ一覧!$E$11)*計算過程!$W$11*10^-3,0)</f>
        <v>0</v>
      </c>
      <c r="F6542" s="18">
        <f>IF(G6542&lt;0.3,(バックデータ一覧!$C$10*(バックデータ一覧!$C$12*計算過程!L6542+バックデータ一覧!$C$13*LN(0.3)+バックデータ一覧!$C$14)^バックデータ一覧!$C$11+バックデータ一覧!$E$10*(0.3/(バックデータ一覧!$E$12*計算過程!L6542+バックデータ一覧!$E$13*LN(0.3)+バックデータ一覧!$E$14))^バックデータ一覧!$E$11)*計算過程!$W$11*計算過程!G6542/0.3*10^-3,0)</f>
        <v>0</v>
      </c>
      <c r="G6542" s="18">
        <f t="shared" si="614"/>
        <v>0</v>
      </c>
      <c r="H6542" s="18">
        <f t="shared" si="615"/>
        <v>0</v>
      </c>
      <c r="I6542" s="24">
        <v>0</v>
      </c>
      <c r="J6542" s="24">
        <v>0</v>
      </c>
      <c r="K6542" s="24">
        <v>0</v>
      </c>
      <c r="L6542" s="14">
        <f>貼り付けシート!C6542</f>
        <v>21.5</v>
      </c>
      <c r="M6542" s="14">
        <f>貼り付けシート!D6542</f>
        <v>11.8</v>
      </c>
      <c r="N6542" s="18">
        <f>貼り付けシート!E6542</f>
        <v>73.481775303791011</v>
      </c>
      <c r="O6542" s="18">
        <f>貼り付けシート!F6542</f>
        <v>0</v>
      </c>
      <c r="P6542" s="19">
        <f t="shared" si="616"/>
        <v>0</v>
      </c>
      <c r="Q6542" s="19">
        <f t="shared" si="617"/>
        <v>0</v>
      </c>
    </row>
    <row r="6543" spans="1:17">
      <c r="A6543" s="38">
        <v>41912</v>
      </c>
      <c r="B6543" s="49" t="s">
        <v>158</v>
      </c>
      <c r="C6543" s="24">
        <f t="shared" si="612"/>
        <v>30.406921776000001</v>
      </c>
      <c r="D6543" s="24">
        <f t="shared" si="613"/>
        <v>0</v>
      </c>
      <c r="E6543" s="18">
        <f>IF(G6543&gt;=0.3,(バックデータ一覧!$C$10*(バックデータ一覧!$C$12*計算過程!L6543+バックデータ一覧!$C$13*LN(計算過程!G6543)+バックデータ一覧!$C$14)^バックデータ一覧!$C$11+バックデータ一覧!$E$10*(計算過程!G6543/(バックデータ一覧!$E$12*計算過程!L6543+バックデータ一覧!$E$13*LN(計算過程!G6543)+バックデータ一覧!$E$14))^バックデータ一覧!$E$11)*計算過程!$W$11*10^-3,0)</f>
        <v>0</v>
      </c>
      <c r="F6543" s="18">
        <f>IF(G6543&lt;0.3,(バックデータ一覧!$C$10*(バックデータ一覧!$C$12*計算過程!L6543+バックデータ一覧!$C$13*LN(0.3)+バックデータ一覧!$C$14)^バックデータ一覧!$C$11+バックデータ一覧!$E$10*(0.3/(バックデータ一覧!$E$12*計算過程!L6543+バックデータ一覧!$E$13*LN(0.3)+バックデータ一覧!$E$14))^バックデータ一覧!$E$11)*計算過程!$W$11*計算過程!G6543/0.3*10^-3,0)</f>
        <v>0</v>
      </c>
      <c r="G6543" s="18">
        <f t="shared" si="614"/>
        <v>0</v>
      </c>
      <c r="H6543" s="18">
        <f t="shared" si="615"/>
        <v>0</v>
      </c>
      <c r="I6543" s="24">
        <v>0</v>
      </c>
      <c r="J6543" s="24">
        <v>0</v>
      </c>
      <c r="K6543" s="24">
        <v>0</v>
      </c>
      <c r="L6543" s="14">
        <f>貼り付けシート!C6543</f>
        <v>22.6</v>
      </c>
      <c r="M6543" s="14">
        <f>貼り付けシート!D6543</f>
        <v>11.8</v>
      </c>
      <c r="N6543" s="18">
        <f>貼り付けシート!E6543</f>
        <v>68.714826006397729</v>
      </c>
      <c r="O6543" s="18">
        <f>貼り付けシート!F6543</f>
        <v>0</v>
      </c>
      <c r="P6543" s="19">
        <f t="shared" si="616"/>
        <v>0</v>
      </c>
      <c r="Q6543" s="19">
        <f t="shared" si="617"/>
        <v>0</v>
      </c>
    </row>
    <row r="6544" spans="1:17">
      <c r="A6544" s="38">
        <v>41912</v>
      </c>
      <c r="B6544" s="49" t="s">
        <v>159</v>
      </c>
      <c r="C6544" s="24">
        <f t="shared" si="612"/>
        <v>30.406921776000001</v>
      </c>
      <c r="D6544" s="24">
        <f t="shared" si="613"/>
        <v>0</v>
      </c>
      <c r="E6544" s="18">
        <f>IF(G6544&gt;=0.3,(バックデータ一覧!$C$10*(バックデータ一覧!$C$12*計算過程!L6544+バックデータ一覧!$C$13*LN(計算過程!G6544)+バックデータ一覧!$C$14)^バックデータ一覧!$C$11+バックデータ一覧!$E$10*(計算過程!G6544/(バックデータ一覧!$E$12*計算過程!L6544+バックデータ一覧!$E$13*LN(計算過程!G6544)+バックデータ一覧!$E$14))^バックデータ一覧!$E$11)*計算過程!$W$11*10^-3,0)</f>
        <v>0</v>
      </c>
      <c r="F6544" s="18">
        <f>IF(G6544&lt;0.3,(バックデータ一覧!$C$10*(バックデータ一覧!$C$12*計算過程!L6544+バックデータ一覧!$C$13*LN(0.3)+バックデータ一覧!$C$14)^バックデータ一覧!$C$11+バックデータ一覧!$E$10*(0.3/(バックデータ一覧!$E$12*計算過程!L6544+バックデータ一覧!$E$13*LN(0.3)+バックデータ一覧!$E$14))^バックデータ一覧!$E$11)*計算過程!$W$11*計算過程!G6544/0.3*10^-3,0)</f>
        <v>0</v>
      </c>
      <c r="G6544" s="18">
        <f t="shared" si="614"/>
        <v>0</v>
      </c>
      <c r="H6544" s="18">
        <f t="shared" si="615"/>
        <v>0</v>
      </c>
      <c r="I6544" s="24">
        <v>0</v>
      </c>
      <c r="J6544" s="24">
        <v>0</v>
      </c>
      <c r="K6544" s="24">
        <v>0</v>
      </c>
      <c r="L6544" s="14">
        <f>貼り付けシート!C6544</f>
        <v>24.1</v>
      </c>
      <c r="M6544" s="14">
        <f>貼り付けシート!D6544</f>
        <v>9.5</v>
      </c>
      <c r="N6544" s="18">
        <f>貼り付けシート!E6544</f>
        <v>50.715781032457286</v>
      </c>
      <c r="O6544" s="18">
        <f>貼り付けシート!F6544</f>
        <v>0</v>
      </c>
      <c r="P6544" s="19">
        <f t="shared" si="616"/>
        <v>0</v>
      </c>
      <c r="Q6544" s="19">
        <f t="shared" si="617"/>
        <v>0</v>
      </c>
    </row>
    <row r="6545" spans="1:17">
      <c r="A6545" s="38">
        <v>41912</v>
      </c>
      <c r="B6545" s="49" t="s">
        <v>160</v>
      </c>
      <c r="C6545" s="24">
        <f t="shared" si="612"/>
        <v>30.406921776000001</v>
      </c>
      <c r="D6545" s="24">
        <f t="shared" si="613"/>
        <v>0</v>
      </c>
      <c r="E6545" s="18">
        <f>IF(G6545&gt;=0.3,(バックデータ一覧!$C$10*(バックデータ一覧!$C$12*計算過程!L6545+バックデータ一覧!$C$13*LN(計算過程!G6545)+バックデータ一覧!$C$14)^バックデータ一覧!$C$11+バックデータ一覧!$E$10*(計算過程!G6545/(バックデータ一覧!$E$12*計算過程!L6545+バックデータ一覧!$E$13*LN(計算過程!G6545)+バックデータ一覧!$E$14))^バックデータ一覧!$E$11)*計算過程!$W$11*10^-3,0)</f>
        <v>0</v>
      </c>
      <c r="F6545" s="18">
        <f>IF(G6545&lt;0.3,(バックデータ一覧!$C$10*(バックデータ一覧!$C$12*計算過程!L6545+バックデータ一覧!$C$13*LN(0.3)+バックデータ一覧!$C$14)^バックデータ一覧!$C$11+バックデータ一覧!$E$10*(0.3/(バックデータ一覧!$E$12*計算過程!L6545+バックデータ一覧!$E$13*LN(0.3)+バックデータ一覧!$E$14))^バックデータ一覧!$E$11)*計算過程!$W$11*計算過程!G6545/0.3*10^-3,0)</f>
        <v>0</v>
      </c>
      <c r="G6545" s="18">
        <f t="shared" si="614"/>
        <v>0</v>
      </c>
      <c r="H6545" s="18">
        <f t="shared" si="615"/>
        <v>0</v>
      </c>
      <c r="I6545" s="24">
        <v>0</v>
      </c>
      <c r="J6545" s="24">
        <v>0</v>
      </c>
      <c r="K6545" s="24">
        <v>0</v>
      </c>
      <c r="L6545" s="14">
        <f>貼り付けシート!C6545</f>
        <v>25.1</v>
      </c>
      <c r="M6545" s="14">
        <f>貼り付けシート!D6545</f>
        <v>9.1999999999999993</v>
      </c>
      <c r="N6545" s="18">
        <f>貼り付けシート!E6545</f>
        <v>46.285440456813056</v>
      </c>
      <c r="O6545" s="18">
        <f>貼り付けシート!F6545</f>
        <v>0</v>
      </c>
      <c r="P6545" s="19">
        <f t="shared" si="616"/>
        <v>0</v>
      </c>
      <c r="Q6545" s="19">
        <f t="shared" si="617"/>
        <v>0</v>
      </c>
    </row>
    <row r="6546" spans="1:17">
      <c r="A6546" s="38">
        <v>41912</v>
      </c>
      <c r="B6546" s="49" t="s">
        <v>161</v>
      </c>
      <c r="C6546" s="24">
        <f t="shared" si="612"/>
        <v>30.406921776000001</v>
      </c>
      <c r="D6546" s="24">
        <f t="shared" si="613"/>
        <v>0</v>
      </c>
      <c r="E6546" s="18">
        <f>IF(G6546&gt;=0.3,(バックデータ一覧!$C$10*(バックデータ一覧!$C$12*計算過程!L6546+バックデータ一覧!$C$13*LN(計算過程!G6546)+バックデータ一覧!$C$14)^バックデータ一覧!$C$11+バックデータ一覧!$E$10*(計算過程!G6546/(バックデータ一覧!$E$12*計算過程!L6546+バックデータ一覧!$E$13*LN(計算過程!G6546)+バックデータ一覧!$E$14))^バックデータ一覧!$E$11)*計算過程!$W$11*10^-3,0)</f>
        <v>0</v>
      </c>
      <c r="F6546" s="18">
        <f>IF(G6546&lt;0.3,(バックデータ一覧!$C$10*(バックデータ一覧!$C$12*計算過程!L6546+バックデータ一覧!$C$13*LN(0.3)+バックデータ一覧!$C$14)^バックデータ一覧!$C$11+バックデータ一覧!$E$10*(0.3/(バックデータ一覧!$E$12*計算過程!L6546+バックデータ一覧!$E$13*LN(0.3)+バックデータ一覧!$E$14))^バックデータ一覧!$E$11)*計算過程!$W$11*計算過程!G6546/0.3*10^-3,0)</f>
        <v>0</v>
      </c>
      <c r="G6546" s="18">
        <f t="shared" si="614"/>
        <v>0</v>
      </c>
      <c r="H6546" s="18">
        <f t="shared" si="615"/>
        <v>0</v>
      </c>
      <c r="I6546" s="24">
        <v>0</v>
      </c>
      <c r="J6546" s="24">
        <v>0</v>
      </c>
      <c r="K6546" s="24">
        <v>0</v>
      </c>
      <c r="L6546" s="14">
        <f>貼り付けシート!C6546</f>
        <v>25.3</v>
      </c>
      <c r="M6546" s="14">
        <f>貼り付けシート!D6546</f>
        <v>8.1999999999999993</v>
      </c>
      <c r="N6546" s="18">
        <f>貼り付けシート!E6546</f>
        <v>40.830890832530677</v>
      </c>
      <c r="O6546" s="18">
        <f>貼り付けシート!F6546</f>
        <v>0</v>
      </c>
      <c r="P6546" s="19">
        <f t="shared" si="616"/>
        <v>0</v>
      </c>
      <c r="Q6546" s="19">
        <f t="shared" si="617"/>
        <v>0</v>
      </c>
    </row>
    <row r="6547" spans="1:17">
      <c r="A6547" s="38">
        <v>41912</v>
      </c>
      <c r="B6547" s="49" t="s">
        <v>162</v>
      </c>
      <c r="C6547" s="24">
        <f t="shared" si="612"/>
        <v>30.406921776000001</v>
      </c>
      <c r="D6547" s="24">
        <f t="shared" si="613"/>
        <v>0</v>
      </c>
      <c r="E6547" s="18">
        <f>IF(G6547&gt;=0.3,(バックデータ一覧!$C$10*(バックデータ一覧!$C$12*計算過程!L6547+バックデータ一覧!$C$13*LN(計算過程!G6547)+バックデータ一覧!$C$14)^バックデータ一覧!$C$11+バックデータ一覧!$E$10*(計算過程!G6547/(バックデータ一覧!$E$12*計算過程!L6547+バックデータ一覧!$E$13*LN(計算過程!G6547)+バックデータ一覧!$E$14))^バックデータ一覧!$E$11)*計算過程!$W$11*10^-3,0)</f>
        <v>0</v>
      </c>
      <c r="F6547" s="18">
        <f>IF(G6547&lt;0.3,(バックデータ一覧!$C$10*(バックデータ一覧!$C$12*計算過程!L6547+バックデータ一覧!$C$13*LN(0.3)+バックデータ一覧!$C$14)^バックデータ一覧!$C$11+バックデータ一覧!$E$10*(0.3/(バックデータ一覧!$E$12*計算過程!L6547+バックデータ一覧!$E$13*LN(0.3)+バックデータ一覧!$E$14))^バックデータ一覧!$E$11)*計算過程!$W$11*計算過程!G6547/0.3*10^-3,0)</f>
        <v>0</v>
      </c>
      <c r="G6547" s="18">
        <f t="shared" si="614"/>
        <v>0</v>
      </c>
      <c r="H6547" s="18">
        <f t="shared" si="615"/>
        <v>0</v>
      </c>
      <c r="I6547" s="24">
        <v>0</v>
      </c>
      <c r="J6547" s="24">
        <v>0</v>
      </c>
      <c r="K6547" s="24">
        <v>0</v>
      </c>
      <c r="L6547" s="14">
        <f>貼り付けシート!C6547</f>
        <v>25.3</v>
      </c>
      <c r="M6547" s="14">
        <f>貼り付けシート!D6547</f>
        <v>9.5</v>
      </c>
      <c r="N6547" s="18">
        <f>貼り付けシート!E6547</f>
        <v>47.206701103697732</v>
      </c>
      <c r="O6547" s="18">
        <f>貼り付けシート!F6547</f>
        <v>0</v>
      </c>
      <c r="P6547" s="19">
        <f t="shared" si="616"/>
        <v>0</v>
      </c>
      <c r="Q6547" s="19">
        <f t="shared" si="617"/>
        <v>0</v>
      </c>
    </row>
    <row r="6548" spans="1:17">
      <c r="A6548" s="38">
        <v>41912</v>
      </c>
      <c r="B6548" s="49" t="s">
        <v>163</v>
      </c>
      <c r="C6548" s="24">
        <f t="shared" si="612"/>
        <v>30.406921776000001</v>
      </c>
      <c r="D6548" s="24">
        <f t="shared" si="613"/>
        <v>0</v>
      </c>
      <c r="E6548" s="18">
        <f>IF(G6548&gt;=0.3,(バックデータ一覧!$C$10*(バックデータ一覧!$C$12*計算過程!L6548+バックデータ一覧!$C$13*LN(計算過程!G6548)+バックデータ一覧!$C$14)^バックデータ一覧!$C$11+バックデータ一覧!$E$10*(計算過程!G6548/(バックデータ一覧!$E$12*計算過程!L6548+バックデータ一覧!$E$13*LN(計算過程!G6548)+バックデータ一覧!$E$14))^バックデータ一覧!$E$11)*計算過程!$W$11*10^-3,0)</f>
        <v>0</v>
      </c>
      <c r="F6548" s="18">
        <f>IF(G6548&lt;0.3,(バックデータ一覧!$C$10*(バックデータ一覧!$C$12*計算過程!L6548+バックデータ一覧!$C$13*LN(0.3)+バックデータ一覧!$C$14)^バックデータ一覧!$C$11+バックデータ一覧!$E$10*(0.3/(バックデータ一覧!$E$12*計算過程!L6548+バックデータ一覧!$E$13*LN(0.3)+バックデータ一覧!$E$14))^バックデータ一覧!$E$11)*計算過程!$W$11*計算過程!G6548/0.3*10^-3,0)</f>
        <v>0</v>
      </c>
      <c r="G6548" s="18">
        <f t="shared" si="614"/>
        <v>0</v>
      </c>
      <c r="H6548" s="18">
        <f t="shared" si="615"/>
        <v>0</v>
      </c>
      <c r="I6548" s="24">
        <v>0</v>
      </c>
      <c r="J6548" s="24">
        <v>0</v>
      </c>
      <c r="K6548" s="24">
        <v>0</v>
      </c>
      <c r="L6548" s="14">
        <f>貼り付けシート!C6548</f>
        <v>24.9</v>
      </c>
      <c r="M6548" s="14">
        <f>貼り付けシート!D6548</f>
        <v>9.5</v>
      </c>
      <c r="N6548" s="18">
        <f>貼り付けシート!E6548</f>
        <v>48.345032149466306</v>
      </c>
      <c r="O6548" s="18">
        <f>貼り付けシート!F6548</f>
        <v>0</v>
      </c>
      <c r="P6548" s="19">
        <f t="shared" si="616"/>
        <v>0</v>
      </c>
      <c r="Q6548" s="19">
        <f t="shared" si="617"/>
        <v>0</v>
      </c>
    </row>
    <row r="6549" spans="1:17">
      <c r="A6549" s="38">
        <v>41912</v>
      </c>
      <c r="B6549" s="49" t="s">
        <v>164</v>
      </c>
      <c r="C6549" s="24">
        <f t="shared" si="612"/>
        <v>30.406921776000001</v>
      </c>
      <c r="D6549" s="24">
        <f t="shared" si="613"/>
        <v>0</v>
      </c>
      <c r="E6549" s="18">
        <f>IF(G6549&gt;=0.3,(バックデータ一覧!$C$10*(バックデータ一覧!$C$12*計算過程!L6549+バックデータ一覧!$C$13*LN(計算過程!G6549)+バックデータ一覧!$C$14)^バックデータ一覧!$C$11+バックデータ一覧!$E$10*(計算過程!G6549/(バックデータ一覧!$E$12*計算過程!L6549+バックデータ一覧!$E$13*LN(計算過程!G6549)+バックデータ一覧!$E$14))^バックデータ一覧!$E$11)*計算過程!$W$11*10^-3,0)</f>
        <v>0</v>
      </c>
      <c r="F6549" s="18">
        <f>IF(G6549&lt;0.3,(バックデータ一覧!$C$10*(バックデータ一覧!$C$12*計算過程!L6549+バックデータ一覧!$C$13*LN(0.3)+バックデータ一覧!$C$14)^バックデータ一覧!$C$11+バックデータ一覧!$E$10*(0.3/(バックデータ一覧!$E$12*計算過程!L6549+バックデータ一覧!$E$13*LN(0.3)+バックデータ一覧!$E$14))^バックデータ一覧!$E$11)*計算過程!$W$11*計算過程!G6549/0.3*10^-3,0)</f>
        <v>0</v>
      </c>
      <c r="G6549" s="18">
        <f t="shared" si="614"/>
        <v>0</v>
      </c>
      <c r="H6549" s="18">
        <f t="shared" si="615"/>
        <v>0</v>
      </c>
      <c r="I6549" s="24">
        <v>0</v>
      </c>
      <c r="J6549" s="24">
        <v>0</v>
      </c>
      <c r="K6549" s="24">
        <v>0</v>
      </c>
      <c r="L6549" s="14">
        <f>貼り付けシート!C6549</f>
        <v>24.5</v>
      </c>
      <c r="M6549" s="14">
        <f>貼り付けシート!D6549</f>
        <v>9.6999999999999993</v>
      </c>
      <c r="N6549" s="18">
        <f>貼り付けシート!E6549</f>
        <v>50.540814612840116</v>
      </c>
      <c r="O6549" s="18">
        <f>貼り付けシート!F6549</f>
        <v>0</v>
      </c>
      <c r="P6549" s="19">
        <f t="shared" si="616"/>
        <v>0</v>
      </c>
      <c r="Q6549" s="19">
        <f t="shared" si="617"/>
        <v>0</v>
      </c>
    </row>
    <row r="6550" spans="1:17">
      <c r="A6550" s="38">
        <v>41912</v>
      </c>
      <c r="B6550" s="49" t="s">
        <v>165</v>
      </c>
      <c r="C6550" s="24">
        <f t="shared" si="612"/>
        <v>30.406921776000001</v>
      </c>
      <c r="D6550" s="24">
        <f t="shared" si="613"/>
        <v>0</v>
      </c>
      <c r="E6550" s="18">
        <f>IF(G6550&gt;=0.3,(バックデータ一覧!$C$10*(バックデータ一覧!$C$12*計算過程!L6550+バックデータ一覧!$C$13*LN(計算過程!G6550)+バックデータ一覧!$C$14)^バックデータ一覧!$C$11+バックデータ一覧!$E$10*(計算過程!G6550/(バックデータ一覧!$E$12*計算過程!L6550+バックデータ一覧!$E$13*LN(計算過程!G6550)+バックデータ一覧!$E$14))^バックデータ一覧!$E$11)*計算過程!$W$11*10^-3,0)</f>
        <v>0</v>
      </c>
      <c r="F6550" s="18">
        <f>IF(G6550&lt;0.3,(バックデータ一覧!$C$10*(バックデータ一覧!$C$12*計算過程!L6550+バックデータ一覧!$C$13*LN(0.3)+バックデータ一覧!$C$14)^バックデータ一覧!$C$11+バックデータ一覧!$E$10*(0.3/(バックデータ一覧!$E$12*計算過程!L6550+バックデータ一覧!$E$13*LN(0.3)+バックデータ一覧!$E$14))^バックデータ一覧!$E$11)*計算過程!$W$11*計算過程!G6550/0.3*10^-3,0)</f>
        <v>0</v>
      </c>
      <c r="G6550" s="18">
        <f t="shared" si="614"/>
        <v>0</v>
      </c>
      <c r="H6550" s="18">
        <f t="shared" si="615"/>
        <v>0</v>
      </c>
      <c r="I6550" s="24">
        <v>0</v>
      </c>
      <c r="J6550" s="24">
        <v>0</v>
      </c>
      <c r="K6550" s="24">
        <v>0</v>
      </c>
      <c r="L6550" s="14">
        <f>貼り付けシート!C6550</f>
        <v>24</v>
      </c>
      <c r="M6550" s="14">
        <f>貼り付けシート!D6550</f>
        <v>9.3000000000000007</v>
      </c>
      <c r="N6550" s="18">
        <f>貼り付けシート!E6550</f>
        <v>49.962926588044063</v>
      </c>
      <c r="O6550" s="18">
        <f>貼り付けシート!F6550</f>
        <v>0</v>
      </c>
      <c r="P6550" s="19">
        <f t="shared" si="616"/>
        <v>0</v>
      </c>
      <c r="Q6550" s="19">
        <f t="shared" si="617"/>
        <v>0</v>
      </c>
    </row>
    <row r="6551" spans="1:17">
      <c r="A6551" s="38">
        <v>41912</v>
      </c>
      <c r="B6551" s="49" t="s">
        <v>166</v>
      </c>
      <c r="C6551" s="24">
        <f t="shared" si="612"/>
        <v>30.406921776000001</v>
      </c>
      <c r="D6551" s="24">
        <f t="shared" si="613"/>
        <v>0</v>
      </c>
      <c r="E6551" s="18">
        <f>IF(G6551&gt;=0.3,(バックデータ一覧!$C$10*(バックデータ一覧!$C$12*計算過程!L6551+バックデータ一覧!$C$13*LN(計算過程!G6551)+バックデータ一覧!$C$14)^バックデータ一覧!$C$11+バックデータ一覧!$E$10*(計算過程!G6551/(バックデータ一覧!$E$12*計算過程!L6551+バックデータ一覧!$E$13*LN(計算過程!G6551)+バックデータ一覧!$E$14))^バックデータ一覧!$E$11)*計算過程!$W$11*10^-3,0)</f>
        <v>0</v>
      </c>
      <c r="F6551" s="18">
        <f>IF(G6551&lt;0.3,(バックデータ一覧!$C$10*(バックデータ一覧!$C$12*計算過程!L6551+バックデータ一覧!$C$13*LN(0.3)+バックデータ一覧!$C$14)^バックデータ一覧!$C$11+バックデータ一覧!$E$10*(0.3/(バックデータ一覧!$E$12*計算過程!L6551+バックデータ一覧!$E$13*LN(0.3)+バックデータ一覧!$E$14))^バックデータ一覧!$E$11)*計算過程!$W$11*計算過程!G6551/0.3*10^-3,0)</f>
        <v>0</v>
      </c>
      <c r="G6551" s="18">
        <f t="shared" si="614"/>
        <v>0</v>
      </c>
      <c r="H6551" s="18">
        <f t="shared" si="615"/>
        <v>0</v>
      </c>
      <c r="I6551" s="24">
        <v>0</v>
      </c>
      <c r="J6551" s="24">
        <v>0</v>
      </c>
      <c r="K6551" s="24">
        <v>0</v>
      </c>
      <c r="L6551" s="14">
        <f>貼り付けシート!C6551</f>
        <v>23.5</v>
      </c>
      <c r="M6551" s="14">
        <f>貼り付けシート!D6551</f>
        <v>9.3000000000000007</v>
      </c>
      <c r="N6551" s="18">
        <f>貼り付けシート!E6551</f>
        <v>51.48930271175913</v>
      </c>
      <c r="O6551" s="18">
        <f>貼り付けシート!F6551</f>
        <v>0</v>
      </c>
      <c r="P6551" s="19">
        <f t="shared" si="616"/>
        <v>0</v>
      </c>
      <c r="Q6551" s="19">
        <f t="shared" si="617"/>
        <v>0</v>
      </c>
    </row>
    <row r="6552" spans="1:17">
      <c r="A6552" s="38">
        <v>41912</v>
      </c>
      <c r="B6552" s="49" t="s">
        <v>167</v>
      </c>
      <c r="C6552" s="24">
        <f t="shared" si="612"/>
        <v>30.406921776000001</v>
      </c>
      <c r="D6552" s="24">
        <f t="shared" si="613"/>
        <v>0</v>
      </c>
      <c r="E6552" s="18">
        <f>IF(G6552&gt;=0.3,(バックデータ一覧!$C$10*(バックデータ一覧!$C$12*計算過程!L6552+バックデータ一覧!$C$13*LN(計算過程!G6552)+バックデータ一覧!$C$14)^バックデータ一覧!$C$11+バックデータ一覧!$E$10*(計算過程!G6552/(バックデータ一覧!$E$12*計算過程!L6552+バックデータ一覧!$E$13*LN(計算過程!G6552)+バックデータ一覧!$E$14))^バックデータ一覧!$E$11)*計算過程!$W$11*10^-3,0)</f>
        <v>0</v>
      </c>
      <c r="F6552" s="18">
        <f>IF(G6552&lt;0.3,(バックデータ一覧!$C$10*(バックデータ一覧!$C$12*計算過程!L6552+バックデータ一覧!$C$13*LN(0.3)+バックデータ一覧!$C$14)^バックデータ一覧!$C$11+バックデータ一覧!$E$10*(0.3/(バックデータ一覧!$E$12*計算過程!L6552+バックデータ一覧!$E$13*LN(0.3)+バックデータ一覧!$E$14))^バックデータ一覧!$E$11)*計算過程!$W$11*計算過程!G6552/0.3*10^-3,0)</f>
        <v>0</v>
      </c>
      <c r="G6552" s="18">
        <f t="shared" si="614"/>
        <v>0</v>
      </c>
      <c r="H6552" s="18">
        <f t="shared" si="615"/>
        <v>0</v>
      </c>
      <c r="I6552" s="24">
        <v>0</v>
      </c>
      <c r="J6552" s="24">
        <v>0</v>
      </c>
      <c r="K6552" s="24">
        <v>0</v>
      </c>
      <c r="L6552" s="14">
        <f>貼り付けシート!C6552</f>
        <v>22.6</v>
      </c>
      <c r="M6552" s="14">
        <f>貼り付けシート!D6552</f>
        <v>10.4</v>
      </c>
      <c r="N6552" s="18">
        <f>貼り付けシート!E6552</f>
        <v>60.696291490808605</v>
      </c>
      <c r="O6552" s="18">
        <f>貼り付けシート!F6552</f>
        <v>0</v>
      </c>
      <c r="P6552" s="19">
        <f t="shared" si="616"/>
        <v>0</v>
      </c>
      <c r="Q6552" s="19">
        <f t="shared" si="617"/>
        <v>0</v>
      </c>
    </row>
    <row r="6553" spans="1:17">
      <c r="A6553" s="38">
        <v>41912</v>
      </c>
      <c r="B6553" s="49" t="s">
        <v>168</v>
      </c>
      <c r="C6553" s="24">
        <f t="shared" si="612"/>
        <v>30.406921776000001</v>
      </c>
      <c r="D6553" s="24">
        <f t="shared" si="613"/>
        <v>0</v>
      </c>
      <c r="E6553" s="18">
        <f>IF(G6553&gt;=0.3,(バックデータ一覧!$C$10*(バックデータ一覧!$C$12*計算過程!L6553+バックデータ一覧!$C$13*LN(計算過程!G6553)+バックデータ一覧!$C$14)^バックデータ一覧!$C$11+バックデータ一覧!$E$10*(計算過程!G6553/(バックデータ一覧!$E$12*計算過程!L6553+バックデータ一覧!$E$13*LN(計算過程!G6553)+バックデータ一覧!$E$14))^バックデータ一覧!$E$11)*計算過程!$W$11*10^-3,0)</f>
        <v>0</v>
      </c>
      <c r="F6553" s="18">
        <f>IF(G6553&lt;0.3,(バックデータ一覧!$C$10*(バックデータ一覧!$C$12*計算過程!L6553+バックデータ一覧!$C$13*LN(0.3)+バックデータ一覧!$C$14)^バックデータ一覧!$C$11+バックデータ一覧!$E$10*(0.3/(バックデータ一覧!$E$12*計算過程!L6553+バックデータ一覧!$E$13*LN(0.3)+バックデータ一覧!$E$14))^バックデータ一覧!$E$11)*計算過程!$W$11*計算過程!G6553/0.3*10^-3,0)</f>
        <v>0</v>
      </c>
      <c r="G6553" s="18">
        <f t="shared" si="614"/>
        <v>0</v>
      </c>
      <c r="H6553" s="18">
        <f t="shared" si="615"/>
        <v>0</v>
      </c>
      <c r="I6553" s="24">
        <v>0</v>
      </c>
      <c r="J6553" s="24">
        <v>0</v>
      </c>
      <c r="K6553" s="24">
        <v>0</v>
      </c>
      <c r="L6553" s="14">
        <f>貼り付けシート!C6553</f>
        <v>20.5</v>
      </c>
      <c r="M6553" s="14">
        <f>貼り付けシート!D6553</f>
        <v>12.1</v>
      </c>
      <c r="N6553" s="18">
        <f>貼り付けシート!E6553</f>
        <v>80.089088762920326</v>
      </c>
      <c r="O6553" s="18">
        <f>貼り付けシート!F6553</f>
        <v>0</v>
      </c>
      <c r="P6553" s="19">
        <f t="shared" si="616"/>
        <v>0</v>
      </c>
      <c r="Q6553" s="19">
        <f t="shared" si="617"/>
        <v>0</v>
      </c>
    </row>
    <row r="6554" spans="1:17">
      <c r="A6554" s="38">
        <v>41912</v>
      </c>
      <c r="B6554" s="49" t="s">
        <v>169</v>
      </c>
      <c r="C6554" s="24">
        <f t="shared" si="612"/>
        <v>30.406921776000001</v>
      </c>
      <c r="D6554" s="24">
        <f t="shared" si="613"/>
        <v>0</v>
      </c>
      <c r="E6554" s="18">
        <f>IF(G6554&gt;=0.3,(バックデータ一覧!$C$10*(バックデータ一覧!$C$12*計算過程!L6554+バックデータ一覧!$C$13*LN(計算過程!G6554)+バックデータ一覧!$C$14)^バックデータ一覧!$C$11+バックデータ一覧!$E$10*(計算過程!G6554/(バックデータ一覧!$E$12*計算過程!L6554+バックデータ一覧!$E$13*LN(計算過程!G6554)+バックデータ一覧!$E$14))^バックデータ一覧!$E$11)*計算過程!$W$11*10^-3,0)</f>
        <v>0</v>
      </c>
      <c r="F6554" s="18">
        <f>IF(G6554&lt;0.3,(バックデータ一覧!$C$10*(バックデータ一覧!$C$12*計算過程!L6554+バックデータ一覧!$C$13*LN(0.3)+バックデータ一覧!$C$14)^バックデータ一覧!$C$11+バックデータ一覧!$E$10*(0.3/(バックデータ一覧!$E$12*計算過程!L6554+バックデータ一覧!$E$13*LN(0.3)+バックデータ一覧!$E$14))^バックデータ一覧!$E$11)*計算過程!$W$11*計算過程!G6554/0.3*10^-3,0)</f>
        <v>0</v>
      </c>
      <c r="G6554" s="18">
        <f t="shared" si="614"/>
        <v>0</v>
      </c>
      <c r="H6554" s="18">
        <f t="shared" si="615"/>
        <v>0</v>
      </c>
      <c r="I6554" s="24">
        <v>0</v>
      </c>
      <c r="J6554" s="24">
        <v>0</v>
      </c>
      <c r="K6554" s="24">
        <v>0</v>
      </c>
      <c r="L6554" s="14">
        <f>貼り付けシート!C6554</f>
        <v>20.100000000000001</v>
      </c>
      <c r="M6554" s="14">
        <f>貼り付けシート!D6554</f>
        <v>11.7</v>
      </c>
      <c r="N6554" s="18">
        <f>貼り付けシート!E6554</f>
        <v>79.429901966264765</v>
      </c>
      <c r="O6554" s="18">
        <f>貼り付けシート!F6554</f>
        <v>0</v>
      </c>
      <c r="P6554" s="19">
        <f t="shared" si="616"/>
        <v>0</v>
      </c>
      <c r="Q6554" s="19">
        <f t="shared" si="617"/>
        <v>0</v>
      </c>
    </row>
    <row r="6555" spans="1:17">
      <c r="A6555" s="38">
        <v>41912</v>
      </c>
      <c r="B6555" s="49" t="s">
        <v>170</v>
      </c>
      <c r="C6555" s="24">
        <f t="shared" si="612"/>
        <v>30.406921776000001</v>
      </c>
      <c r="D6555" s="24">
        <f t="shared" si="613"/>
        <v>0</v>
      </c>
      <c r="E6555" s="18">
        <f>IF(G6555&gt;=0.3,(バックデータ一覧!$C$10*(バックデータ一覧!$C$12*計算過程!L6555+バックデータ一覧!$C$13*LN(計算過程!G6555)+バックデータ一覧!$C$14)^バックデータ一覧!$C$11+バックデータ一覧!$E$10*(計算過程!G6555/(バックデータ一覧!$E$12*計算過程!L6555+バックデータ一覧!$E$13*LN(計算過程!G6555)+バックデータ一覧!$E$14))^バックデータ一覧!$E$11)*計算過程!$W$11*10^-3,0)</f>
        <v>0</v>
      </c>
      <c r="F6555" s="18">
        <f>IF(G6555&lt;0.3,(バックデータ一覧!$C$10*(バックデータ一覧!$C$12*計算過程!L6555+バックデータ一覧!$C$13*LN(0.3)+バックデータ一覧!$C$14)^バックデータ一覧!$C$11+バックデータ一覧!$E$10*(0.3/(バックデータ一覧!$E$12*計算過程!L6555+バックデータ一覧!$E$13*LN(0.3)+バックデータ一覧!$E$14))^バックデータ一覧!$E$11)*計算過程!$W$11*計算過程!G6555/0.3*10^-3,0)</f>
        <v>0</v>
      </c>
      <c r="G6555" s="18">
        <f t="shared" si="614"/>
        <v>0</v>
      </c>
      <c r="H6555" s="18">
        <f t="shared" si="615"/>
        <v>0</v>
      </c>
      <c r="I6555" s="24">
        <v>0</v>
      </c>
      <c r="J6555" s="24">
        <v>0</v>
      </c>
      <c r="K6555" s="24">
        <v>0</v>
      </c>
      <c r="L6555" s="14">
        <f>貼り付けシート!C6555</f>
        <v>19.7</v>
      </c>
      <c r="M6555" s="14">
        <f>貼り付けシート!D6555</f>
        <v>11.4</v>
      </c>
      <c r="N6555" s="18">
        <f>貼り付けシート!E6555</f>
        <v>79.373957956745627</v>
      </c>
      <c r="O6555" s="18">
        <f>貼り付けシート!F6555</f>
        <v>0</v>
      </c>
      <c r="P6555" s="19">
        <f t="shared" si="616"/>
        <v>0</v>
      </c>
      <c r="Q6555" s="19">
        <f t="shared" si="617"/>
        <v>0</v>
      </c>
    </row>
    <row r="6556" spans="1:17">
      <c r="A6556" s="38">
        <v>41912</v>
      </c>
      <c r="B6556" s="49" t="s">
        <v>171</v>
      </c>
      <c r="C6556" s="24">
        <f t="shared" si="612"/>
        <v>30.406921776000001</v>
      </c>
      <c r="D6556" s="24">
        <f t="shared" si="613"/>
        <v>0</v>
      </c>
      <c r="E6556" s="18">
        <f>IF(G6556&gt;=0.3,(バックデータ一覧!$C$10*(バックデータ一覧!$C$12*計算過程!L6556+バックデータ一覧!$C$13*LN(計算過程!G6556)+バックデータ一覧!$C$14)^バックデータ一覧!$C$11+バックデータ一覧!$E$10*(計算過程!G6556/(バックデータ一覧!$E$12*計算過程!L6556+バックデータ一覧!$E$13*LN(計算過程!G6556)+バックデータ一覧!$E$14))^バックデータ一覧!$E$11)*計算過程!$W$11*10^-3,0)</f>
        <v>0</v>
      </c>
      <c r="F6556" s="18">
        <f>IF(G6556&lt;0.3,(バックデータ一覧!$C$10*(バックデータ一覧!$C$12*計算過程!L6556+バックデータ一覧!$C$13*LN(0.3)+バックデータ一覧!$C$14)^バックデータ一覧!$C$11+バックデータ一覧!$E$10*(0.3/(バックデータ一覧!$E$12*計算過程!L6556+バックデータ一覧!$E$13*LN(0.3)+バックデータ一覧!$E$14))^バックデータ一覧!$E$11)*計算過程!$W$11*計算過程!G6556/0.3*10^-3,0)</f>
        <v>0</v>
      </c>
      <c r="G6556" s="18">
        <f t="shared" si="614"/>
        <v>0</v>
      </c>
      <c r="H6556" s="18">
        <f t="shared" si="615"/>
        <v>0</v>
      </c>
      <c r="I6556" s="24">
        <v>0</v>
      </c>
      <c r="J6556" s="24">
        <v>0</v>
      </c>
      <c r="K6556" s="24">
        <v>0</v>
      </c>
      <c r="L6556" s="14">
        <f>貼り付けシート!C6556</f>
        <v>18.7</v>
      </c>
      <c r="M6556" s="14">
        <f>貼り付けシート!D6556</f>
        <v>11.3</v>
      </c>
      <c r="N6556" s="18">
        <f>貼り付けシート!E6556</f>
        <v>83.750995967384284</v>
      </c>
      <c r="O6556" s="18">
        <f>貼り付けシート!F6556</f>
        <v>0</v>
      </c>
      <c r="P6556" s="19">
        <f t="shared" si="616"/>
        <v>0</v>
      </c>
      <c r="Q6556" s="19">
        <f t="shared" si="617"/>
        <v>0</v>
      </c>
    </row>
    <row r="6557" spans="1:17">
      <c r="A6557" s="38">
        <v>41912</v>
      </c>
      <c r="B6557" s="49" t="s">
        <v>172</v>
      </c>
      <c r="C6557" s="24">
        <f t="shared" si="612"/>
        <v>30.406921776000001</v>
      </c>
      <c r="D6557" s="24">
        <f t="shared" si="613"/>
        <v>0</v>
      </c>
      <c r="E6557" s="18">
        <f>IF(G6557&gt;=0.3,(バックデータ一覧!$C$10*(バックデータ一覧!$C$12*計算過程!L6557+バックデータ一覧!$C$13*LN(計算過程!G6557)+バックデータ一覧!$C$14)^バックデータ一覧!$C$11+バックデータ一覧!$E$10*(計算過程!G6557/(バックデータ一覧!$E$12*計算過程!L6557+バックデータ一覧!$E$13*LN(計算過程!G6557)+バックデータ一覧!$E$14))^バックデータ一覧!$E$11)*計算過程!$W$11*10^-3,0)</f>
        <v>0</v>
      </c>
      <c r="F6557" s="18">
        <f>IF(G6557&lt;0.3,(バックデータ一覧!$C$10*(バックデータ一覧!$C$12*計算過程!L6557+バックデータ一覧!$C$13*LN(0.3)+バックデータ一覧!$C$14)^バックデータ一覧!$C$11+バックデータ一覧!$E$10*(0.3/(バックデータ一覧!$E$12*計算過程!L6557+バックデータ一覧!$E$13*LN(0.3)+バックデータ一覧!$E$14))^バックデータ一覧!$E$11)*計算過程!$W$11*計算過程!G6557/0.3*10^-3,0)</f>
        <v>0</v>
      </c>
      <c r="G6557" s="18">
        <f t="shared" si="614"/>
        <v>0</v>
      </c>
      <c r="H6557" s="18">
        <f t="shared" si="615"/>
        <v>0</v>
      </c>
      <c r="I6557" s="24">
        <v>0</v>
      </c>
      <c r="J6557" s="24">
        <v>0</v>
      </c>
      <c r="K6557" s="24">
        <v>0</v>
      </c>
      <c r="L6557" s="14">
        <f>貼り付けシート!C6557</f>
        <v>18.3</v>
      </c>
      <c r="M6557" s="14">
        <f>貼り付けシート!D6557</f>
        <v>11.5</v>
      </c>
      <c r="N6557" s="18">
        <f>貼り付けシート!E6557</f>
        <v>87.369344494474376</v>
      </c>
      <c r="O6557" s="18">
        <f>貼り付けシート!F6557</f>
        <v>0</v>
      </c>
      <c r="P6557" s="19">
        <f t="shared" si="616"/>
        <v>0</v>
      </c>
      <c r="Q6557" s="19">
        <f t="shared" si="617"/>
        <v>0</v>
      </c>
    </row>
    <row r="6558" spans="1:17">
      <c r="A6558" s="38">
        <v>41913</v>
      </c>
      <c r="B6558" s="49" t="s">
        <v>149</v>
      </c>
      <c r="C6558" s="24">
        <f t="shared" si="612"/>
        <v>30.406921776000001</v>
      </c>
      <c r="D6558" s="24">
        <f t="shared" si="613"/>
        <v>0</v>
      </c>
      <c r="E6558" s="18">
        <f>IF(G6558&gt;=0.3,(バックデータ一覧!$C$10*(バックデータ一覧!$C$12*計算過程!L6558+バックデータ一覧!$C$13*LN(計算過程!G6558)+バックデータ一覧!$C$14)^バックデータ一覧!$C$11+バックデータ一覧!$E$10*(計算過程!G6558/(バックデータ一覧!$E$12*計算過程!L6558+バックデータ一覧!$E$13*LN(計算過程!G6558)+バックデータ一覧!$E$14))^バックデータ一覧!$E$11)*計算過程!$W$11*10^-3,0)</f>
        <v>0</v>
      </c>
      <c r="F6558" s="18">
        <f>IF(G6558&lt;0.3,(バックデータ一覧!$C$10*(バックデータ一覧!$C$12*計算過程!L6558+バックデータ一覧!$C$13*LN(0.3)+バックデータ一覧!$C$14)^バックデータ一覧!$C$11+バックデータ一覧!$E$10*(0.3/(バックデータ一覧!$E$12*計算過程!L6558+バックデータ一覧!$E$13*LN(0.3)+バックデータ一覧!$E$14))^バックデータ一覧!$E$11)*計算過程!$W$11*計算過程!G6558/0.3*10^-3,0)</f>
        <v>0</v>
      </c>
      <c r="G6558" s="18">
        <f t="shared" si="614"/>
        <v>0</v>
      </c>
      <c r="H6558" s="18">
        <f t="shared" si="615"/>
        <v>0</v>
      </c>
      <c r="I6558" s="24">
        <v>0</v>
      </c>
      <c r="J6558" s="24">
        <v>0</v>
      </c>
      <c r="K6558" s="24">
        <v>0</v>
      </c>
      <c r="L6558" s="14">
        <f>貼り付けシート!C6558</f>
        <v>18.100000000000001</v>
      </c>
      <c r="M6558" s="14">
        <f>貼り付けシート!D6558</f>
        <v>11.4</v>
      </c>
      <c r="N6558" s="18">
        <f>貼り付けシート!E6558</f>
        <v>87.718412322102424</v>
      </c>
      <c r="O6558" s="18">
        <f>貼り付けシート!F6558</f>
        <v>0</v>
      </c>
      <c r="P6558" s="19">
        <f t="shared" si="616"/>
        <v>0</v>
      </c>
      <c r="Q6558" s="19">
        <f t="shared" si="617"/>
        <v>0</v>
      </c>
    </row>
    <row r="6559" spans="1:17">
      <c r="A6559" s="38">
        <v>41913</v>
      </c>
      <c r="B6559" s="49" t="s">
        <v>150</v>
      </c>
      <c r="C6559" s="24">
        <f t="shared" si="612"/>
        <v>30.406921776000001</v>
      </c>
      <c r="D6559" s="24">
        <f t="shared" si="613"/>
        <v>0</v>
      </c>
      <c r="E6559" s="18">
        <f>IF(G6559&gt;=0.3,(バックデータ一覧!$C$10*(バックデータ一覧!$C$12*計算過程!L6559+バックデータ一覧!$C$13*LN(計算過程!G6559)+バックデータ一覧!$C$14)^バックデータ一覧!$C$11+バックデータ一覧!$E$10*(計算過程!G6559/(バックデータ一覧!$E$12*計算過程!L6559+バックデータ一覧!$E$13*LN(計算過程!G6559)+バックデータ一覧!$E$14))^バックデータ一覧!$E$11)*計算過程!$W$11*10^-3,0)</f>
        <v>0</v>
      </c>
      <c r="F6559" s="18">
        <f>IF(G6559&lt;0.3,(バックデータ一覧!$C$10*(バックデータ一覧!$C$12*計算過程!L6559+バックデータ一覧!$C$13*LN(0.3)+バックデータ一覧!$C$14)^バックデータ一覧!$C$11+バックデータ一覧!$E$10*(0.3/(バックデータ一覧!$E$12*計算過程!L6559+バックデータ一覧!$E$13*LN(0.3)+バックデータ一覧!$E$14))^バックデータ一覧!$E$11)*計算過程!$W$11*計算過程!G6559/0.3*10^-3,0)</f>
        <v>0</v>
      </c>
      <c r="G6559" s="18">
        <f t="shared" si="614"/>
        <v>0</v>
      </c>
      <c r="H6559" s="18">
        <f t="shared" si="615"/>
        <v>0</v>
      </c>
      <c r="I6559" s="24">
        <v>0</v>
      </c>
      <c r="J6559" s="24">
        <v>0</v>
      </c>
      <c r="K6559" s="24">
        <v>0</v>
      </c>
      <c r="L6559" s="14">
        <f>貼り付けシート!C6559</f>
        <v>18.2</v>
      </c>
      <c r="M6559" s="14">
        <f>貼り付けシート!D6559</f>
        <v>11.3</v>
      </c>
      <c r="N6559" s="18">
        <f>貼り付けシート!E6559</f>
        <v>86.41791990406206</v>
      </c>
      <c r="O6559" s="18">
        <f>貼り付けシート!F6559</f>
        <v>0</v>
      </c>
      <c r="P6559" s="19">
        <f t="shared" si="616"/>
        <v>0</v>
      </c>
      <c r="Q6559" s="19">
        <f t="shared" si="617"/>
        <v>0</v>
      </c>
    </row>
    <row r="6560" spans="1:17">
      <c r="A6560" s="38">
        <v>41913</v>
      </c>
      <c r="B6560" s="49" t="s">
        <v>151</v>
      </c>
      <c r="C6560" s="24">
        <f t="shared" si="612"/>
        <v>30.406921776000001</v>
      </c>
      <c r="D6560" s="24">
        <f t="shared" si="613"/>
        <v>0</v>
      </c>
      <c r="E6560" s="18">
        <f>IF(G6560&gt;=0.3,(バックデータ一覧!$C$10*(バックデータ一覧!$C$12*計算過程!L6560+バックデータ一覧!$C$13*LN(計算過程!G6560)+バックデータ一覧!$C$14)^バックデータ一覧!$C$11+バックデータ一覧!$E$10*(計算過程!G6560/(バックデータ一覧!$E$12*計算過程!L6560+バックデータ一覧!$E$13*LN(計算過程!G6560)+バックデータ一覧!$E$14))^バックデータ一覧!$E$11)*計算過程!$W$11*10^-3,0)</f>
        <v>0</v>
      </c>
      <c r="F6560" s="18">
        <f>IF(G6560&lt;0.3,(バックデータ一覧!$C$10*(バックデータ一覧!$C$12*計算過程!L6560+バックデータ一覧!$C$13*LN(0.3)+バックデータ一覧!$C$14)^バックデータ一覧!$C$11+バックデータ一覧!$E$10*(0.3/(バックデータ一覧!$E$12*計算過程!L6560+バックデータ一覧!$E$13*LN(0.3)+バックデータ一覧!$E$14))^バックデータ一覧!$E$11)*計算過程!$W$11*計算過程!G6560/0.3*10^-3,0)</f>
        <v>0</v>
      </c>
      <c r="G6560" s="18">
        <f t="shared" si="614"/>
        <v>0</v>
      </c>
      <c r="H6560" s="18">
        <f t="shared" si="615"/>
        <v>0</v>
      </c>
      <c r="I6560" s="24">
        <v>0</v>
      </c>
      <c r="J6560" s="24">
        <v>0</v>
      </c>
      <c r="K6560" s="24">
        <v>0</v>
      </c>
      <c r="L6560" s="14">
        <f>貼り付けシート!C6560</f>
        <v>17.8</v>
      </c>
      <c r="M6560" s="14">
        <f>貼り付けシート!D6560</f>
        <v>11.1</v>
      </c>
      <c r="N6560" s="18">
        <f>貼り付けシート!E6560</f>
        <v>87.079260206511478</v>
      </c>
      <c r="O6560" s="18">
        <f>貼り付けシート!F6560</f>
        <v>0</v>
      </c>
      <c r="P6560" s="19">
        <f t="shared" si="616"/>
        <v>0</v>
      </c>
      <c r="Q6560" s="19">
        <f t="shared" si="617"/>
        <v>0</v>
      </c>
    </row>
    <row r="6561" spans="1:17">
      <c r="A6561" s="38">
        <v>41913</v>
      </c>
      <c r="B6561" s="49" t="s">
        <v>152</v>
      </c>
      <c r="C6561" s="24">
        <f t="shared" si="612"/>
        <v>30.406921776000001</v>
      </c>
      <c r="D6561" s="24">
        <f t="shared" si="613"/>
        <v>0</v>
      </c>
      <c r="E6561" s="18">
        <f>IF(G6561&gt;=0.3,(バックデータ一覧!$C$10*(バックデータ一覧!$C$12*計算過程!L6561+バックデータ一覧!$C$13*LN(計算過程!G6561)+バックデータ一覧!$C$14)^バックデータ一覧!$C$11+バックデータ一覧!$E$10*(計算過程!G6561/(バックデータ一覧!$E$12*計算過程!L6561+バックデータ一覧!$E$13*LN(計算過程!G6561)+バックデータ一覧!$E$14))^バックデータ一覧!$E$11)*計算過程!$W$11*10^-3,0)</f>
        <v>0</v>
      </c>
      <c r="F6561" s="18">
        <f>IF(G6561&lt;0.3,(バックデータ一覧!$C$10*(バックデータ一覧!$C$12*計算過程!L6561+バックデータ一覧!$C$13*LN(0.3)+バックデータ一覧!$C$14)^バックデータ一覧!$C$11+バックデータ一覧!$E$10*(0.3/(バックデータ一覧!$E$12*計算過程!L6561+バックデータ一覧!$E$13*LN(0.3)+バックデータ一覧!$E$14))^バックデータ一覧!$E$11)*計算過程!$W$11*計算過程!G6561/0.3*10^-3,0)</f>
        <v>0</v>
      </c>
      <c r="G6561" s="18">
        <f t="shared" si="614"/>
        <v>0</v>
      </c>
      <c r="H6561" s="18">
        <f t="shared" si="615"/>
        <v>0</v>
      </c>
      <c r="I6561" s="24">
        <v>0</v>
      </c>
      <c r="J6561" s="24">
        <v>0</v>
      </c>
      <c r="K6561" s="24">
        <v>0</v>
      </c>
      <c r="L6561" s="14">
        <f>貼り付けシート!C6561</f>
        <v>17.5</v>
      </c>
      <c r="M6561" s="14">
        <f>貼り付けシート!D6561</f>
        <v>11</v>
      </c>
      <c r="N6561" s="18">
        <f>貼り付けシート!E6561</f>
        <v>87.957383231893246</v>
      </c>
      <c r="O6561" s="18">
        <f>貼り付けシート!F6561</f>
        <v>0</v>
      </c>
      <c r="P6561" s="19">
        <f t="shared" si="616"/>
        <v>0</v>
      </c>
      <c r="Q6561" s="19">
        <f t="shared" si="617"/>
        <v>0</v>
      </c>
    </row>
    <row r="6562" spans="1:17">
      <c r="A6562" s="38">
        <v>41913</v>
      </c>
      <c r="B6562" s="49" t="s">
        <v>153</v>
      </c>
      <c r="C6562" s="24">
        <f t="shared" si="612"/>
        <v>30.406921776000001</v>
      </c>
      <c r="D6562" s="24">
        <f t="shared" si="613"/>
        <v>0</v>
      </c>
      <c r="E6562" s="18">
        <f>IF(G6562&gt;=0.3,(バックデータ一覧!$C$10*(バックデータ一覧!$C$12*計算過程!L6562+バックデータ一覧!$C$13*LN(計算過程!G6562)+バックデータ一覧!$C$14)^バックデータ一覧!$C$11+バックデータ一覧!$E$10*(計算過程!G6562/(バックデータ一覧!$E$12*計算過程!L6562+バックデータ一覧!$E$13*LN(計算過程!G6562)+バックデータ一覧!$E$14))^バックデータ一覧!$E$11)*計算過程!$W$11*10^-3,0)</f>
        <v>0</v>
      </c>
      <c r="F6562" s="18">
        <f>IF(G6562&lt;0.3,(バックデータ一覧!$C$10*(バックデータ一覧!$C$12*計算過程!L6562+バックデータ一覧!$C$13*LN(0.3)+バックデータ一覧!$C$14)^バックデータ一覧!$C$11+バックデータ一覧!$E$10*(0.3/(バックデータ一覧!$E$12*計算過程!L6562+バックデータ一覧!$E$13*LN(0.3)+バックデータ一覧!$E$14))^バックデータ一覧!$E$11)*計算過程!$W$11*計算過程!G6562/0.3*10^-3,0)</f>
        <v>0</v>
      </c>
      <c r="G6562" s="18">
        <f t="shared" si="614"/>
        <v>0</v>
      </c>
      <c r="H6562" s="18">
        <f t="shared" si="615"/>
        <v>0</v>
      </c>
      <c r="I6562" s="24">
        <v>0</v>
      </c>
      <c r="J6562" s="24">
        <v>0</v>
      </c>
      <c r="K6562" s="24">
        <v>0</v>
      </c>
      <c r="L6562" s="14">
        <f>貼り付けシート!C6562</f>
        <v>17.5</v>
      </c>
      <c r="M6562" s="14">
        <f>貼り付けシート!D6562</f>
        <v>10.9</v>
      </c>
      <c r="N6562" s="18">
        <f>貼り付けシート!E6562</f>
        <v>87.171541832702843</v>
      </c>
      <c r="O6562" s="18">
        <f>貼り付けシート!F6562</f>
        <v>0</v>
      </c>
      <c r="P6562" s="19">
        <f t="shared" si="616"/>
        <v>0</v>
      </c>
      <c r="Q6562" s="19">
        <f t="shared" si="617"/>
        <v>0</v>
      </c>
    </row>
    <row r="6563" spans="1:17">
      <c r="A6563" s="38">
        <v>41913</v>
      </c>
      <c r="B6563" s="49" t="s">
        <v>154</v>
      </c>
      <c r="C6563" s="24">
        <f t="shared" si="612"/>
        <v>30.406921776000001</v>
      </c>
      <c r="D6563" s="24">
        <f t="shared" si="613"/>
        <v>0</v>
      </c>
      <c r="E6563" s="18">
        <f>IF(G6563&gt;=0.3,(バックデータ一覧!$C$10*(バックデータ一覧!$C$12*計算過程!L6563+バックデータ一覧!$C$13*LN(計算過程!G6563)+バックデータ一覧!$C$14)^バックデータ一覧!$C$11+バックデータ一覧!$E$10*(計算過程!G6563/(バックデータ一覧!$E$12*計算過程!L6563+バックデータ一覧!$E$13*LN(計算過程!G6563)+バックデータ一覧!$E$14))^バックデータ一覧!$E$11)*計算過程!$W$11*10^-3,0)</f>
        <v>0</v>
      </c>
      <c r="F6563" s="18">
        <f>IF(G6563&lt;0.3,(バックデータ一覧!$C$10*(バックデータ一覧!$C$12*計算過程!L6563+バックデータ一覧!$C$13*LN(0.3)+バックデータ一覧!$C$14)^バックデータ一覧!$C$11+バックデータ一覧!$E$10*(0.3/(バックデータ一覧!$E$12*計算過程!L6563+バックデータ一覧!$E$13*LN(0.3)+バックデータ一覧!$E$14))^バックデータ一覧!$E$11)*計算過程!$W$11*計算過程!G6563/0.3*10^-3,0)</f>
        <v>0</v>
      </c>
      <c r="G6563" s="18">
        <f t="shared" si="614"/>
        <v>0</v>
      </c>
      <c r="H6563" s="18">
        <f t="shared" si="615"/>
        <v>0</v>
      </c>
      <c r="I6563" s="24">
        <v>0</v>
      </c>
      <c r="J6563" s="24">
        <v>0</v>
      </c>
      <c r="K6563" s="24">
        <v>0</v>
      </c>
      <c r="L6563" s="14">
        <f>貼り付けシート!C6563</f>
        <v>17.100000000000001</v>
      </c>
      <c r="M6563" s="14">
        <f>貼り付けシート!D6563</f>
        <v>10.8</v>
      </c>
      <c r="N6563" s="18">
        <f>貼り付けシート!E6563</f>
        <v>88.599147355691102</v>
      </c>
      <c r="O6563" s="18">
        <f>貼り付けシート!F6563</f>
        <v>0</v>
      </c>
      <c r="P6563" s="19">
        <f t="shared" si="616"/>
        <v>0</v>
      </c>
      <c r="Q6563" s="19">
        <f t="shared" si="617"/>
        <v>0</v>
      </c>
    </row>
    <row r="6564" spans="1:17">
      <c r="A6564" s="38">
        <v>41913</v>
      </c>
      <c r="B6564" s="49" t="s">
        <v>155</v>
      </c>
      <c r="C6564" s="24">
        <f t="shared" si="612"/>
        <v>30.406921776000001</v>
      </c>
      <c r="D6564" s="24">
        <f t="shared" si="613"/>
        <v>0</v>
      </c>
      <c r="E6564" s="18">
        <f>IF(G6564&gt;=0.3,(バックデータ一覧!$C$10*(バックデータ一覧!$C$12*計算過程!L6564+バックデータ一覧!$C$13*LN(計算過程!G6564)+バックデータ一覧!$C$14)^バックデータ一覧!$C$11+バックデータ一覧!$E$10*(計算過程!G6564/(バックデータ一覧!$E$12*計算過程!L6564+バックデータ一覧!$E$13*LN(計算過程!G6564)+バックデータ一覧!$E$14))^バックデータ一覧!$E$11)*計算過程!$W$11*10^-3,0)</f>
        <v>0</v>
      </c>
      <c r="F6564" s="18">
        <f>IF(G6564&lt;0.3,(バックデータ一覧!$C$10*(バックデータ一覧!$C$12*計算過程!L6564+バックデータ一覧!$C$13*LN(0.3)+バックデータ一覧!$C$14)^バックデータ一覧!$C$11+バックデータ一覧!$E$10*(0.3/(バックデータ一覧!$E$12*計算過程!L6564+バックデータ一覧!$E$13*LN(0.3)+バックデータ一覧!$E$14))^バックデータ一覧!$E$11)*計算過程!$W$11*計算過程!G6564/0.3*10^-3,0)</f>
        <v>0</v>
      </c>
      <c r="G6564" s="18">
        <f t="shared" si="614"/>
        <v>0</v>
      </c>
      <c r="H6564" s="18">
        <f t="shared" si="615"/>
        <v>0</v>
      </c>
      <c r="I6564" s="24">
        <v>0</v>
      </c>
      <c r="J6564" s="24">
        <v>0</v>
      </c>
      <c r="K6564" s="24">
        <v>0</v>
      </c>
      <c r="L6564" s="14">
        <f>貼り付けシート!C6564</f>
        <v>17.600000000000001</v>
      </c>
      <c r="M6564" s="14">
        <f>貼り付けシート!D6564</f>
        <v>10.9</v>
      </c>
      <c r="N6564" s="18">
        <f>貼り付けシート!E6564</f>
        <v>86.62292432181053</v>
      </c>
      <c r="O6564" s="18">
        <f>貼り付けシート!F6564</f>
        <v>0</v>
      </c>
      <c r="P6564" s="19">
        <f t="shared" si="616"/>
        <v>0</v>
      </c>
      <c r="Q6564" s="19">
        <f t="shared" si="617"/>
        <v>0</v>
      </c>
    </row>
    <row r="6565" spans="1:17">
      <c r="A6565" s="38">
        <v>41913</v>
      </c>
      <c r="B6565" s="49" t="s">
        <v>156</v>
      </c>
      <c r="C6565" s="24">
        <f t="shared" si="612"/>
        <v>30.406921776000001</v>
      </c>
      <c r="D6565" s="24">
        <f t="shared" si="613"/>
        <v>0</v>
      </c>
      <c r="E6565" s="18">
        <f>IF(G6565&gt;=0.3,(バックデータ一覧!$C$10*(バックデータ一覧!$C$12*計算過程!L6565+バックデータ一覧!$C$13*LN(計算過程!G6565)+バックデータ一覧!$C$14)^バックデータ一覧!$C$11+バックデータ一覧!$E$10*(計算過程!G6565/(バックデータ一覧!$E$12*計算過程!L6565+バックデータ一覧!$E$13*LN(計算過程!G6565)+バックデータ一覧!$E$14))^バックデータ一覧!$E$11)*計算過程!$W$11*10^-3,0)</f>
        <v>0</v>
      </c>
      <c r="F6565" s="18">
        <f>IF(G6565&lt;0.3,(バックデータ一覧!$C$10*(バックデータ一覧!$C$12*計算過程!L6565+バックデータ一覧!$C$13*LN(0.3)+バックデータ一覧!$C$14)^バックデータ一覧!$C$11+バックデータ一覧!$E$10*(0.3/(バックデータ一覧!$E$12*計算過程!L6565+バックデータ一覧!$E$13*LN(0.3)+バックデータ一覧!$E$14))^バックデータ一覧!$E$11)*計算過程!$W$11*計算過程!G6565/0.3*10^-3,0)</f>
        <v>0</v>
      </c>
      <c r="G6565" s="18">
        <f t="shared" si="614"/>
        <v>0</v>
      </c>
      <c r="H6565" s="18">
        <f t="shared" si="615"/>
        <v>0</v>
      </c>
      <c r="I6565" s="24">
        <v>0</v>
      </c>
      <c r="J6565" s="24">
        <v>0</v>
      </c>
      <c r="K6565" s="24">
        <v>0</v>
      </c>
      <c r="L6565" s="14">
        <f>貼り付けシート!C6565</f>
        <v>19.7</v>
      </c>
      <c r="M6565" s="14">
        <f>貼り付けシート!D6565</f>
        <v>11.5</v>
      </c>
      <c r="N6565" s="18">
        <f>貼り付けシート!E6565</f>
        <v>80.057581405548504</v>
      </c>
      <c r="O6565" s="18">
        <f>貼り付けシート!F6565</f>
        <v>0</v>
      </c>
      <c r="P6565" s="19">
        <f t="shared" si="616"/>
        <v>0</v>
      </c>
      <c r="Q6565" s="19">
        <f t="shared" si="617"/>
        <v>0</v>
      </c>
    </row>
    <row r="6566" spans="1:17">
      <c r="A6566" s="38">
        <v>41913</v>
      </c>
      <c r="B6566" s="49" t="s">
        <v>157</v>
      </c>
      <c r="C6566" s="24">
        <f t="shared" si="612"/>
        <v>30.406921776000001</v>
      </c>
      <c r="D6566" s="24">
        <f t="shared" si="613"/>
        <v>0</v>
      </c>
      <c r="E6566" s="18">
        <f>IF(G6566&gt;=0.3,(バックデータ一覧!$C$10*(バックデータ一覧!$C$12*計算過程!L6566+バックデータ一覧!$C$13*LN(計算過程!G6566)+バックデータ一覧!$C$14)^バックデータ一覧!$C$11+バックデータ一覧!$E$10*(計算過程!G6566/(バックデータ一覧!$E$12*計算過程!L6566+バックデータ一覧!$E$13*LN(計算過程!G6566)+バックデータ一覧!$E$14))^バックデータ一覧!$E$11)*計算過程!$W$11*10^-3,0)</f>
        <v>0</v>
      </c>
      <c r="F6566" s="18">
        <f>IF(G6566&lt;0.3,(バックデータ一覧!$C$10*(バックデータ一覧!$C$12*計算過程!L6566+バックデータ一覧!$C$13*LN(0.3)+バックデータ一覧!$C$14)^バックデータ一覧!$C$11+バックデータ一覧!$E$10*(0.3/(バックデータ一覧!$E$12*計算過程!L6566+バックデータ一覧!$E$13*LN(0.3)+バックデータ一覧!$E$14))^バックデータ一覧!$E$11)*計算過程!$W$11*計算過程!G6566/0.3*10^-3,0)</f>
        <v>0</v>
      </c>
      <c r="G6566" s="18">
        <f t="shared" si="614"/>
        <v>0</v>
      </c>
      <c r="H6566" s="18">
        <f t="shared" si="615"/>
        <v>0</v>
      </c>
      <c r="I6566" s="24">
        <v>0</v>
      </c>
      <c r="J6566" s="24">
        <v>0</v>
      </c>
      <c r="K6566" s="24">
        <v>0</v>
      </c>
      <c r="L6566" s="14">
        <f>貼り付けシート!C6566</f>
        <v>22.9</v>
      </c>
      <c r="M6566" s="14">
        <f>貼り付けシート!D6566</f>
        <v>11.3</v>
      </c>
      <c r="N6566" s="18">
        <f>貼り付けシート!E6566</f>
        <v>64.667772390445549</v>
      </c>
      <c r="O6566" s="18">
        <f>貼り付けシート!F6566</f>
        <v>0</v>
      </c>
      <c r="P6566" s="19">
        <f t="shared" si="616"/>
        <v>0</v>
      </c>
      <c r="Q6566" s="19">
        <f t="shared" si="617"/>
        <v>0</v>
      </c>
    </row>
    <row r="6567" spans="1:17">
      <c r="A6567" s="38">
        <v>41913</v>
      </c>
      <c r="B6567" s="49" t="s">
        <v>158</v>
      </c>
      <c r="C6567" s="24">
        <f t="shared" si="612"/>
        <v>30.406921776000001</v>
      </c>
      <c r="D6567" s="24">
        <f t="shared" si="613"/>
        <v>0</v>
      </c>
      <c r="E6567" s="18">
        <f>IF(G6567&gt;=0.3,(バックデータ一覧!$C$10*(バックデータ一覧!$C$12*計算過程!L6567+バックデータ一覧!$C$13*LN(計算過程!G6567)+バックデータ一覧!$C$14)^バックデータ一覧!$C$11+バックデータ一覧!$E$10*(計算過程!G6567/(バックデータ一覧!$E$12*計算過程!L6567+バックデータ一覧!$E$13*LN(計算過程!G6567)+バックデータ一覧!$E$14))^バックデータ一覧!$E$11)*計算過程!$W$11*10^-3,0)</f>
        <v>0</v>
      </c>
      <c r="F6567" s="18">
        <f>IF(G6567&lt;0.3,(バックデータ一覧!$C$10*(バックデータ一覧!$C$12*計算過程!L6567+バックデータ一覧!$C$13*LN(0.3)+バックデータ一覧!$C$14)^バックデータ一覧!$C$11+バックデータ一覧!$E$10*(0.3/(バックデータ一覧!$E$12*計算過程!L6567+バックデータ一覧!$E$13*LN(0.3)+バックデータ一覧!$E$14))^バックデータ一覧!$E$11)*計算過程!$W$11*計算過程!G6567/0.3*10^-3,0)</f>
        <v>0</v>
      </c>
      <c r="G6567" s="18">
        <f t="shared" si="614"/>
        <v>0</v>
      </c>
      <c r="H6567" s="18">
        <f t="shared" si="615"/>
        <v>0</v>
      </c>
      <c r="I6567" s="24">
        <v>0</v>
      </c>
      <c r="J6567" s="24">
        <v>0</v>
      </c>
      <c r="K6567" s="24">
        <v>0</v>
      </c>
      <c r="L6567" s="14">
        <f>貼り付けシート!C6567</f>
        <v>25.3</v>
      </c>
      <c r="M6567" s="14">
        <f>貼り付けシート!D6567</f>
        <v>10.5</v>
      </c>
      <c r="N6567" s="18">
        <f>貼り付けシート!E6567</f>
        <v>52.093336108732061</v>
      </c>
      <c r="O6567" s="18">
        <f>貼り付けシート!F6567</f>
        <v>0</v>
      </c>
      <c r="P6567" s="19">
        <f t="shared" si="616"/>
        <v>0</v>
      </c>
      <c r="Q6567" s="19">
        <f t="shared" si="617"/>
        <v>0</v>
      </c>
    </row>
    <row r="6568" spans="1:17">
      <c r="A6568" s="38">
        <v>41913</v>
      </c>
      <c r="B6568" s="49" t="s">
        <v>159</v>
      </c>
      <c r="C6568" s="24">
        <f t="shared" si="612"/>
        <v>30.406921776000001</v>
      </c>
      <c r="D6568" s="24">
        <f t="shared" si="613"/>
        <v>0</v>
      </c>
      <c r="E6568" s="18">
        <f>IF(G6568&gt;=0.3,(バックデータ一覧!$C$10*(バックデータ一覧!$C$12*計算過程!L6568+バックデータ一覧!$C$13*LN(計算過程!G6568)+バックデータ一覧!$C$14)^バックデータ一覧!$C$11+バックデータ一覧!$E$10*(計算過程!G6568/(バックデータ一覧!$E$12*計算過程!L6568+バックデータ一覧!$E$13*LN(計算過程!G6568)+バックデータ一覧!$E$14))^バックデータ一覧!$E$11)*計算過程!$W$11*10^-3,0)</f>
        <v>0</v>
      </c>
      <c r="F6568" s="18">
        <f>IF(G6568&lt;0.3,(バックデータ一覧!$C$10*(バックデータ一覧!$C$12*計算過程!L6568+バックデータ一覧!$C$13*LN(0.3)+バックデータ一覧!$C$14)^バックデータ一覧!$C$11+バックデータ一覧!$E$10*(0.3/(バックデータ一覧!$E$12*計算過程!L6568+バックデータ一覧!$E$13*LN(0.3)+バックデータ一覧!$E$14))^バックデータ一覧!$E$11)*計算過程!$W$11*計算過程!G6568/0.3*10^-3,0)</f>
        <v>0</v>
      </c>
      <c r="G6568" s="18">
        <f t="shared" si="614"/>
        <v>0</v>
      </c>
      <c r="H6568" s="18">
        <f t="shared" si="615"/>
        <v>0</v>
      </c>
      <c r="I6568" s="24">
        <v>0</v>
      </c>
      <c r="J6568" s="24">
        <v>0</v>
      </c>
      <c r="K6568" s="24">
        <v>0</v>
      </c>
      <c r="L6568" s="14">
        <f>貼り付けシート!C6568</f>
        <v>26.6</v>
      </c>
      <c r="M6568" s="14">
        <f>貼り付けシート!D6568</f>
        <v>12.2</v>
      </c>
      <c r="N6568" s="18">
        <f>貼り付けシート!E6568</f>
        <v>55.894850994872833</v>
      </c>
      <c r="O6568" s="18">
        <f>貼り付けシート!F6568</f>
        <v>0</v>
      </c>
      <c r="P6568" s="19">
        <f t="shared" si="616"/>
        <v>0</v>
      </c>
      <c r="Q6568" s="19">
        <f t="shared" si="617"/>
        <v>0</v>
      </c>
    </row>
    <row r="6569" spans="1:17">
      <c r="A6569" s="38">
        <v>41913</v>
      </c>
      <c r="B6569" s="49" t="s">
        <v>160</v>
      </c>
      <c r="C6569" s="24">
        <f t="shared" si="612"/>
        <v>30.406921776000001</v>
      </c>
      <c r="D6569" s="24">
        <f t="shared" si="613"/>
        <v>0</v>
      </c>
      <c r="E6569" s="18">
        <f>IF(G6569&gt;=0.3,(バックデータ一覧!$C$10*(バックデータ一覧!$C$12*計算過程!L6569+バックデータ一覧!$C$13*LN(計算過程!G6569)+バックデータ一覧!$C$14)^バックデータ一覧!$C$11+バックデータ一覧!$E$10*(計算過程!G6569/(バックデータ一覧!$E$12*計算過程!L6569+バックデータ一覧!$E$13*LN(計算過程!G6569)+バックデータ一覧!$E$14))^バックデータ一覧!$E$11)*計算過程!$W$11*10^-3,0)</f>
        <v>0</v>
      </c>
      <c r="F6569" s="18">
        <f>IF(G6569&lt;0.3,(バックデータ一覧!$C$10*(バックデータ一覧!$C$12*計算過程!L6569+バックデータ一覧!$C$13*LN(0.3)+バックデータ一覧!$C$14)^バックデータ一覧!$C$11+バックデータ一覧!$E$10*(0.3/(バックデータ一覧!$E$12*計算過程!L6569+バックデータ一覧!$E$13*LN(0.3)+バックデータ一覧!$E$14))^バックデータ一覧!$E$11)*計算過程!$W$11*計算過程!G6569/0.3*10^-3,0)</f>
        <v>0</v>
      </c>
      <c r="G6569" s="18">
        <f t="shared" si="614"/>
        <v>0</v>
      </c>
      <c r="H6569" s="18">
        <f t="shared" si="615"/>
        <v>0</v>
      </c>
      <c r="I6569" s="24">
        <v>0</v>
      </c>
      <c r="J6569" s="24">
        <v>0</v>
      </c>
      <c r="K6569" s="24">
        <v>0</v>
      </c>
      <c r="L6569" s="14">
        <f>貼り付けシート!C6569</f>
        <v>27.4</v>
      </c>
      <c r="M6569" s="14">
        <f>貼り付けシート!D6569</f>
        <v>12.3</v>
      </c>
      <c r="N6569" s="18">
        <f>貼り付けシート!E6569</f>
        <v>53.758670815549614</v>
      </c>
      <c r="O6569" s="18">
        <f>貼り付けシート!F6569</f>
        <v>0</v>
      </c>
      <c r="P6569" s="19">
        <f t="shared" si="616"/>
        <v>0</v>
      </c>
      <c r="Q6569" s="19">
        <f t="shared" si="617"/>
        <v>0</v>
      </c>
    </row>
    <row r="6570" spans="1:17">
      <c r="A6570" s="38">
        <v>41913</v>
      </c>
      <c r="B6570" s="49" t="s">
        <v>161</v>
      </c>
      <c r="C6570" s="24">
        <f t="shared" si="612"/>
        <v>30.406921776000001</v>
      </c>
      <c r="D6570" s="24">
        <f t="shared" si="613"/>
        <v>0</v>
      </c>
      <c r="E6570" s="18">
        <f>IF(G6570&gt;=0.3,(バックデータ一覧!$C$10*(バックデータ一覧!$C$12*計算過程!L6570+バックデータ一覧!$C$13*LN(計算過程!G6570)+バックデータ一覧!$C$14)^バックデータ一覧!$C$11+バックデータ一覧!$E$10*(計算過程!G6570/(バックデータ一覧!$E$12*計算過程!L6570+バックデータ一覧!$E$13*LN(計算過程!G6570)+バックデータ一覧!$E$14))^バックデータ一覧!$E$11)*計算過程!$W$11*10^-3,0)</f>
        <v>0</v>
      </c>
      <c r="F6570" s="18">
        <f>IF(G6570&lt;0.3,(バックデータ一覧!$C$10*(バックデータ一覧!$C$12*計算過程!L6570+バックデータ一覧!$C$13*LN(0.3)+バックデータ一覧!$C$14)^バックデータ一覧!$C$11+バックデータ一覧!$E$10*(0.3/(バックデータ一覧!$E$12*計算過程!L6570+バックデータ一覧!$E$13*LN(0.3)+バックデータ一覧!$E$14))^バックデータ一覧!$E$11)*計算過程!$W$11*計算過程!G6570/0.3*10^-3,0)</f>
        <v>0</v>
      </c>
      <c r="G6570" s="18">
        <f t="shared" si="614"/>
        <v>0</v>
      </c>
      <c r="H6570" s="18">
        <f t="shared" si="615"/>
        <v>0</v>
      </c>
      <c r="I6570" s="24">
        <v>0</v>
      </c>
      <c r="J6570" s="24">
        <v>0</v>
      </c>
      <c r="K6570" s="24">
        <v>0</v>
      </c>
      <c r="L6570" s="14">
        <f>貼り付けシート!C6570</f>
        <v>27.1</v>
      </c>
      <c r="M6570" s="14">
        <f>貼り付けシート!D6570</f>
        <v>13.5</v>
      </c>
      <c r="N6570" s="18">
        <f>貼り付けシート!E6570</f>
        <v>59.936571609963771</v>
      </c>
      <c r="O6570" s="18">
        <f>貼り付けシート!F6570</f>
        <v>0</v>
      </c>
      <c r="P6570" s="19">
        <f t="shared" si="616"/>
        <v>0</v>
      </c>
      <c r="Q6570" s="19">
        <f t="shared" si="617"/>
        <v>0</v>
      </c>
    </row>
    <row r="6571" spans="1:17">
      <c r="A6571" s="38">
        <v>41913</v>
      </c>
      <c r="B6571" s="49" t="s">
        <v>162</v>
      </c>
      <c r="C6571" s="24">
        <f t="shared" si="612"/>
        <v>30.406921776000001</v>
      </c>
      <c r="D6571" s="24">
        <f t="shared" si="613"/>
        <v>0</v>
      </c>
      <c r="E6571" s="18">
        <f>IF(G6571&gt;=0.3,(バックデータ一覧!$C$10*(バックデータ一覧!$C$12*計算過程!L6571+バックデータ一覧!$C$13*LN(計算過程!G6571)+バックデータ一覧!$C$14)^バックデータ一覧!$C$11+バックデータ一覧!$E$10*(計算過程!G6571/(バックデータ一覧!$E$12*計算過程!L6571+バックデータ一覧!$E$13*LN(計算過程!G6571)+バックデータ一覧!$E$14))^バックデータ一覧!$E$11)*計算過程!$W$11*10^-3,0)</f>
        <v>0</v>
      </c>
      <c r="F6571" s="18">
        <f>IF(G6571&lt;0.3,(バックデータ一覧!$C$10*(バックデータ一覧!$C$12*計算過程!L6571+バックデータ一覧!$C$13*LN(0.3)+バックデータ一覧!$C$14)^バックデータ一覧!$C$11+バックデータ一覧!$E$10*(0.3/(バックデータ一覧!$E$12*計算過程!L6571+バックデータ一覧!$E$13*LN(0.3)+バックデータ一覧!$E$14))^バックデータ一覧!$E$11)*計算過程!$W$11*計算過程!G6571/0.3*10^-3,0)</f>
        <v>0</v>
      </c>
      <c r="G6571" s="18">
        <f t="shared" si="614"/>
        <v>0</v>
      </c>
      <c r="H6571" s="18">
        <f t="shared" si="615"/>
        <v>0</v>
      </c>
      <c r="I6571" s="24">
        <v>0</v>
      </c>
      <c r="J6571" s="24">
        <v>0</v>
      </c>
      <c r="K6571" s="24">
        <v>0</v>
      </c>
      <c r="L6571" s="14">
        <f>貼り付けシート!C6571</f>
        <v>27.3</v>
      </c>
      <c r="M6571" s="14">
        <f>貼り付けシート!D6571</f>
        <v>13.5</v>
      </c>
      <c r="N6571" s="18">
        <f>貼り付けシート!E6571</f>
        <v>59.237892368383307</v>
      </c>
      <c r="O6571" s="18">
        <f>貼り付けシート!F6571</f>
        <v>0</v>
      </c>
      <c r="P6571" s="19">
        <f t="shared" si="616"/>
        <v>0</v>
      </c>
      <c r="Q6571" s="19">
        <f t="shared" si="617"/>
        <v>0</v>
      </c>
    </row>
    <row r="6572" spans="1:17">
      <c r="A6572" s="38">
        <v>41913</v>
      </c>
      <c r="B6572" s="49" t="s">
        <v>163</v>
      </c>
      <c r="C6572" s="24">
        <f t="shared" si="612"/>
        <v>30.406921776000001</v>
      </c>
      <c r="D6572" s="24">
        <f t="shared" si="613"/>
        <v>0</v>
      </c>
      <c r="E6572" s="18">
        <f>IF(G6572&gt;=0.3,(バックデータ一覧!$C$10*(バックデータ一覧!$C$12*計算過程!L6572+バックデータ一覧!$C$13*LN(計算過程!G6572)+バックデータ一覧!$C$14)^バックデータ一覧!$C$11+バックデータ一覧!$E$10*(計算過程!G6572/(バックデータ一覧!$E$12*計算過程!L6572+バックデータ一覧!$E$13*LN(計算過程!G6572)+バックデータ一覧!$E$14))^バックデータ一覧!$E$11)*計算過程!$W$11*10^-3,0)</f>
        <v>0</v>
      </c>
      <c r="F6572" s="18">
        <f>IF(G6572&lt;0.3,(バックデータ一覧!$C$10*(バックデータ一覧!$C$12*計算過程!L6572+バックデータ一覧!$C$13*LN(0.3)+バックデータ一覧!$C$14)^バックデータ一覧!$C$11+バックデータ一覧!$E$10*(0.3/(バックデータ一覧!$E$12*計算過程!L6572+バックデータ一覧!$E$13*LN(0.3)+バックデータ一覧!$E$14))^バックデータ一覧!$E$11)*計算過程!$W$11*計算過程!G6572/0.3*10^-3,0)</f>
        <v>0</v>
      </c>
      <c r="G6572" s="18">
        <f t="shared" si="614"/>
        <v>0</v>
      </c>
      <c r="H6572" s="18">
        <f t="shared" si="615"/>
        <v>0</v>
      </c>
      <c r="I6572" s="24">
        <v>0</v>
      </c>
      <c r="J6572" s="24">
        <v>0</v>
      </c>
      <c r="K6572" s="24">
        <v>0</v>
      </c>
      <c r="L6572" s="14">
        <f>貼り付けシート!C6572</f>
        <v>27</v>
      </c>
      <c r="M6572" s="14">
        <f>貼り付けシート!D6572</f>
        <v>13.8</v>
      </c>
      <c r="N6572" s="18">
        <f>貼り付けシート!E6572</f>
        <v>61.600081611173316</v>
      </c>
      <c r="O6572" s="18">
        <f>貼り付けシート!F6572</f>
        <v>0</v>
      </c>
      <c r="P6572" s="19">
        <f t="shared" si="616"/>
        <v>0</v>
      </c>
      <c r="Q6572" s="19">
        <f t="shared" si="617"/>
        <v>0</v>
      </c>
    </row>
    <row r="6573" spans="1:17">
      <c r="A6573" s="38">
        <v>41913</v>
      </c>
      <c r="B6573" s="49" t="s">
        <v>164</v>
      </c>
      <c r="C6573" s="24">
        <f t="shared" si="612"/>
        <v>30.406921776000001</v>
      </c>
      <c r="D6573" s="24">
        <f t="shared" si="613"/>
        <v>0</v>
      </c>
      <c r="E6573" s="18">
        <f>IF(G6573&gt;=0.3,(バックデータ一覧!$C$10*(バックデータ一覧!$C$12*計算過程!L6573+バックデータ一覧!$C$13*LN(計算過程!G6573)+バックデータ一覧!$C$14)^バックデータ一覧!$C$11+バックデータ一覧!$E$10*(計算過程!G6573/(バックデータ一覧!$E$12*計算過程!L6573+バックデータ一覧!$E$13*LN(計算過程!G6573)+バックデータ一覧!$E$14))^バックデータ一覧!$E$11)*計算過程!$W$11*10^-3,0)</f>
        <v>0</v>
      </c>
      <c r="F6573" s="18">
        <f>IF(G6573&lt;0.3,(バックデータ一覧!$C$10*(バックデータ一覧!$C$12*計算過程!L6573+バックデータ一覧!$C$13*LN(0.3)+バックデータ一覧!$C$14)^バックデータ一覧!$C$11+バックデータ一覧!$E$10*(0.3/(バックデータ一覧!$E$12*計算過程!L6573+バックデータ一覧!$E$13*LN(0.3)+バックデータ一覧!$E$14))^バックデータ一覧!$E$11)*計算過程!$W$11*計算過程!G6573/0.3*10^-3,0)</f>
        <v>0</v>
      </c>
      <c r="G6573" s="18">
        <f t="shared" si="614"/>
        <v>0</v>
      </c>
      <c r="H6573" s="18">
        <f t="shared" si="615"/>
        <v>0</v>
      </c>
      <c r="I6573" s="24">
        <v>0</v>
      </c>
      <c r="J6573" s="24">
        <v>0</v>
      </c>
      <c r="K6573" s="24">
        <v>0</v>
      </c>
      <c r="L6573" s="14">
        <f>貼り付けシート!C6573</f>
        <v>26.3</v>
      </c>
      <c r="M6573" s="14">
        <f>貼り付けシート!D6573</f>
        <v>13.9</v>
      </c>
      <c r="N6573" s="18">
        <f>貼り付けシート!E6573</f>
        <v>64.646667775515795</v>
      </c>
      <c r="O6573" s="18">
        <f>貼り付けシート!F6573</f>
        <v>0</v>
      </c>
      <c r="P6573" s="19">
        <f t="shared" si="616"/>
        <v>0</v>
      </c>
      <c r="Q6573" s="19">
        <f t="shared" si="617"/>
        <v>0</v>
      </c>
    </row>
    <row r="6574" spans="1:17">
      <c r="A6574" s="38">
        <v>41913</v>
      </c>
      <c r="B6574" s="49" t="s">
        <v>165</v>
      </c>
      <c r="C6574" s="24">
        <f t="shared" si="612"/>
        <v>30.406921776000001</v>
      </c>
      <c r="D6574" s="24">
        <f t="shared" si="613"/>
        <v>0</v>
      </c>
      <c r="E6574" s="18">
        <f>IF(G6574&gt;=0.3,(バックデータ一覧!$C$10*(バックデータ一覧!$C$12*計算過程!L6574+バックデータ一覧!$C$13*LN(計算過程!G6574)+バックデータ一覧!$C$14)^バックデータ一覧!$C$11+バックデータ一覧!$E$10*(計算過程!G6574/(バックデータ一覧!$E$12*計算過程!L6574+バックデータ一覧!$E$13*LN(計算過程!G6574)+バックデータ一覧!$E$14))^バックデータ一覧!$E$11)*計算過程!$W$11*10^-3,0)</f>
        <v>0</v>
      </c>
      <c r="F6574" s="18">
        <f>IF(G6574&lt;0.3,(バックデータ一覧!$C$10*(バックデータ一覧!$C$12*計算過程!L6574+バックデータ一覧!$C$13*LN(0.3)+バックデータ一覧!$C$14)^バックデータ一覧!$C$11+バックデータ一覧!$E$10*(0.3/(バックデータ一覧!$E$12*計算過程!L6574+バックデータ一覧!$E$13*LN(0.3)+バックデータ一覧!$E$14))^バックデータ一覧!$E$11)*計算過程!$W$11*計算過程!G6574/0.3*10^-3,0)</f>
        <v>0</v>
      </c>
      <c r="G6574" s="18">
        <f t="shared" si="614"/>
        <v>0</v>
      </c>
      <c r="H6574" s="18">
        <f t="shared" si="615"/>
        <v>0</v>
      </c>
      <c r="I6574" s="24">
        <v>0</v>
      </c>
      <c r="J6574" s="24">
        <v>0</v>
      </c>
      <c r="K6574" s="24">
        <v>0</v>
      </c>
      <c r="L6574" s="14">
        <f>貼り付けシート!C6574</f>
        <v>25.4</v>
      </c>
      <c r="M6574" s="14">
        <f>貼り付けシート!D6574</f>
        <v>13.9</v>
      </c>
      <c r="N6574" s="18">
        <f>貼り付けシート!E6574</f>
        <v>68.186318820458553</v>
      </c>
      <c r="O6574" s="18">
        <f>貼り付けシート!F6574</f>
        <v>0</v>
      </c>
      <c r="P6574" s="19">
        <f t="shared" si="616"/>
        <v>0</v>
      </c>
      <c r="Q6574" s="19">
        <f t="shared" si="617"/>
        <v>0</v>
      </c>
    </row>
    <row r="6575" spans="1:17">
      <c r="A6575" s="38">
        <v>41913</v>
      </c>
      <c r="B6575" s="49" t="s">
        <v>166</v>
      </c>
      <c r="C6575" s="24">
        <f t="shared" si="612"/>
        <v>30.406921776000001</v>
      </c>
      <c r="D6575" s="24">
        <f t="shared" si="613"/>
        <v>0</v>
      </c>
      <c r="E6575" s="18">
        <f>IF(G6575&gt;=0.3,(バックデータ一覧!$C$10*(バックデータ一覧!$C$12*計算過程!L6575+バックデータ一覧!$C$13*LN(計算過程!G6575)+バックデータ一覧!$C$14)^バックデータ一覧!$C$11+バックデータ一覧!$E$10*(計算過程!G6575/(バックデータ一覧!$E$12*計算過程!L6575+バックデータ一覧!$E$13*LN(計算過程!G6575)+バックデータ一覧!$E$14))^バックデータ一覧!$E$11)*計算過程!$W$11*10^-3,0)</f>
        <v>0</v>
      </c>
      <c r="F6575" s="18">
        <f>IF(G6575&lt;0.3,(バックデータ一覧!$C$10*(バックデータ一覧!$C$12*計算過程!L6575+バックデータ一覧!$C$13*LN(0.3)+バックデータ一覧!$C$14)^バックデータ一覧!$C$11+バックデータ一覧!$E$10*(0.3/(バックデータ一覧!$E$12*計算過程!L6575+バックデータ一覧!$E$13*LN(0.3)+バックデータ一覧!$E$14))^バックデータ一覧!$E$11)*計算過程!$W$11*計算過程!G6575/0.3*10^-3,0)</f>
        <v>0</v>
      </c>
      <c r="G6575" s="18">
        <f t="shared" si="614"/>
        <v>0</v>
      </c>
      <c r="H6575" s="18">
        <f t="shared" si="615"/>
        <v>0</v>
      </c>
      <c r="I6575" s="24">
        <v>0</v>
      </c>
      <c r="J6575" s="24">
        <v>0</v>
      </c>
      <c r="K6575" s="24">
        <v>0</v>
      </c>
      <c r="L6575" s="14">
        <f>貼り付けシート!C6575</f>
        <v>24.4</v>
      </c>
      <c r="M6575" s="14">
        <f>貼り付けシート!D6575</f>
        <v>13.8</v>
      </c>
      <c r="N6575" s="18">
        <f>貼り付けシート!E6575</f>
        <v>71.868707879540253</v>
      </c>
      <c r="O6575" s="18">
        <f>貼り付けシート!F6575</f>
        <v>0</v>
      </c>
      <c r="P6575" s="19">
        <f t="shared" si="616"/>
        <v>0</v>
      </c>
      <c r="Q6575" s="19">
        <f t="shared" si="617"/>
        <v>0</v>
      </c>
    </row>
    <row r="6576" spans="1:17">
      <c r="A6576" s="38">
        <v>41913</v>
      </c>
      <c r="B6576" s="49" t="s">
        <v>167</v>
      </c>
      <c r="C6576" s="24">
        <f t="shared" si="612"/>
        <v>30.406921776000001</v>
      </c>
      <c r="D6576" s="24">
        <f t="shared" si="613"/>
        <v>0</v>
      </c>
      <c r="E6576" s="18">
        <f>IF(G6576&gt;=0.3,(バックデータ一覧!$C$10*(バックデータ一覧!$C$12*計算過程!L6576+バックデータ一覧!$C$13*LN(計算過程!G6576)+バックデータ一覧!$C$14)^バックデータ一覧!$C$11+バックデータ一覧!$E$10*(計算過程!G6576/(バックデータ一覧!$E$12*計算過程!L6576+バックデータ一覧!$E$13*LN(計算過程!G6576)+バックデータ一覧!$E$14))^バックデータ一覧!$E$11)*計算過程!$W$11*10^-3,0)</f>
        <v>0</v>
      </c>
      <c r="F6576" s="18">
        <f>IF(G6576&lt;0.3,(バックデータ一覧!$C$10*(バックデータ一覧!$C$12*計算過程!L6576+バックデータ一覧!$C$13*LN(0.3)+バックデータ一覧!$C$14)^バックデータ一覧!$C$11+バックデータ一覧!$E$10*(0.3/(バックデータ一覧!$E$12*計算過程!L6576+バックデータ一覧!$E$13*LN(0.3)+バックデータ一覧!$E$14))^バックデータ一覧!$E$11)*計算過程!$W$11*計算過程!G6576/0.3*10^-3,0)</f>
        <v>0</v>
      </c>
      <c r="G6576" s="18">
        <f t="shared" si="614"/>
        <v>0</v>
      </c>
      <c r="H6576" s="18">
        <f t="shared" si="615"/>
        <v>0</v>
      </c>
      <c r="I6576" s="24">
        <v>0</v>
      </c>
      <c r="J6576" s="24">
        <v>0</v>
      </c>
      <c r="K6576" s="24">
        <v>0</v>
      </c>
      <c r="L6576" s="14">
        <f>貼り付けシート!C6576</f>
        <v>24.1</v>
      </c>
      <c r="M6576" s="14">
        <f>貼り付けシート!D6576</f>
        <v>13.8</v>
      </c>
      <c r="N6576" s="18">
        <f>貼り付けシート!E6576</f>
        <v>73.173095969198442</v>
      </c>
      <c r="O6576" s="18">
        <f>貼り付けシート!F6576</f>
        <v>0</v>
      </c>
      <c r="P6576" s="19">
        <f t="shared" si="616"/>
        <v>0</v>
      </c>
      <c r="Q6576" s="19">
        <f t="shared" si="617"/>
        <v>0</v>
      </c>
    </row>
    <row r="6577" spans="1:17">
      <c r="A6577" s="38">
        <v>41913</v>
      </c>
      <c r="B6577" s="49" t="s">
        <v>168</v>
      </c>
      <c r="C6577" s="24">
        <f t="shared" si="612"/>
        <v>30.406921776000001</v>
      </c>
      <c r="D6577" s="24">
        <f t="shared" si="613"/>
        <v>0</v>
      </c>
      <c r="E6577" s="18">
        <f>IF(G6577&gt;=0.3,(バックデータ一覧!$C$10*(バックデータ一覧!$C$12*計算過程!L6577+バックデータ一覧!$C$13*LN(計算過程!G6577)+バックデータ一覧!$C$14)^バックデータ一覧!$C$11+バックデータ一覧!$E$10*(計算過程!G6577/(バックデータ一覧!$E$12*計算過程!L6577+バックデータ一覧!$E$13*LN(計算過程!G6577)+バックデータ一覧!$E$14))^バックデータ一覧!$E$11)*計算過程!$W$11*10^-3,0)</f>
        <v>0</v>
      </c>
      <c r="F6577" s="18">
        <f>IF(G6577&lt;0.3,(バックデータ一覧!$C$10*(バックデータ一覧!$C$12*計算過程!L6577+バックデータ一覧!$C$13*LN(0.3)+バックデータ一覧!$C$14)^バックデータ一覧!$C$11+バックデータ一覧!$E$10*(0.3/(バックデータ一覧!$E$12*計算過程!L6577+バックデータ一覧!$E$13*LN(0.3)+バックデータ一覧!$E$14))^バックデータ一覧!$E$11)*計算過程!$W$11*計算過程!G6577/0.3*10^-3,0)</f>
        <v>0</v>
      </c>
      <c r="G6577" s="18">
        <f t="shared" si="614"/>
        <v>0</v>
      </c>
      <c r="H6577" s="18">
        <f t="shared" si="615"/>
        <v>0</v>
      </c>
      <c r="I6577" s="24">
        <v>0</v>
      </c>
      <c r="J6577" s="24">
        <v>0</v>
      </c>
      <c r="K6577" s="24">
        <v>0</v>
      </c>
      <c r="L6577" s="14">
        <f>貼り付けシート!C6577</f>
        <v>23.7</v>
      </c>
      <c r="M6577" s="14">
        <f>貼り付けシート!D6577</f>
        <v>14</v>
      </c>
      <c r="N6577" s="18">
        <f>貼り付けシート!E6577</f>
        <v>76.016368872961493</v>
      </c>
      <c r="O6577" s="18">
        <f>貼り付けシート!F6577</f>
        <v>0</v>
      </c>
      <c r="P6577" s="19">
        <f t="shared" si="616"/>
        <v>0</v>
      </c>
      <c r="Q6577" s="19">
        <f t="shared" si="617"/>
        <v>0</v>
      </c>
    </row>
    <row r="6578" spans="1:17">
      <c r="A6578" s="38">
        <v>41913</v>
      </c>
      <c r="B6578" s="49" t="s">
        <v>169</v>
      </c>
      <c r="C6578" s="24">
        <f t="shared" si="612"/>
        <v>30.406921776000001</v>
      </c>
      <c r="D6578" s="24">
        <f t="shared" si="613"/>
        <v>0</v>
      </c>
      <c r="E6578" s="18">
        <f>IF(G6578&gt;=0.3,(バックデータ一覧!$C$10*(バックデータ一覧!$C$12*計算過程!L6578+バックデータ一覧!$C$13*LN(計算過程!G6578)+バックデータ一覧!$C$14)^バックデータ一覧!$C$11+バックデータ一覧!$E$10*(計算過程!G6578/(バックデータ一覧!$E$12*計算過程!L6578+バックデータ一覧!$E$13*LN(計算過程!G6578)+バックデータ一覧!$E$14))^バックデータ一覧!$E$11)*計算過程!$W$11*10^-3,0)</f>
        <v>0</v>
      </c>
      <c r="F6578" s="18">
        <f>IF(G6578&lt;0.3,(バックデータ一覧!$C$10*(バックデータ一覧!$C$12*計算過程!L6578+バックデータ一覧!$C$13*LN(0.3)+バックデータ一覧!$C$14)^バックデータ一覧!$C$11+バックデータ一覧!$E$10*(0.3/(バックデータ一覧!$E$12*計算過程!L6578+バックデータ一覧!$E$13*LN(0.3)+バックデータ一覧!$E$14))^バックデータ一覧!$E$11)*計算過程!$W$11*計算過程!G6578/0.3*10^-3,0)</f>
        <v>0</v>
      </c>
      <c r="G6578" s="18">
        <f t="shared" si="614"/>
        <v>0</v>
      </c>
      <c r="H6578" s="18">
        <f t="shared" si="615"/>
        <v>0</v>
      </c>
      <c r="I6578" s="24">
        <v>0</v>
      </c>
      <c r="J6578" s="24">
        <v>0</v>
      </c>
      <c r="K6578" s="24">
        <v>0</v>
      </c>
      <c r="L6578" s="14">
        <f>貼り付けシート!C6578</f>
        <v>22.8</v>
      </c>
      <c r="M6578" s="14">
        <f>貼り付けシート!D6578</f>
        <v>13.8</v>
      </c>
      <c r="N6578" s="18">
        <f>貼り付けシート!E6578</f>
        <v>79.142433628413485</v>
      </c>
      <c r="O6578" s="18">
        <f>貼り付けシート!F6578</f>
        <v>0</v>
      </c>
      <c r="P6578" s="19">
        <f t="shared" si="616"/>
        <v>0</v>
      </c>
      <c r="Q6578" s="19">
        <f t="shared" si="617"/>
        <v>0</v>
      </c>
    </row>
    <row r="6579" spans="1:17">
      <c r="A6579" s="38">
        <v>41913</v>
      </c>
      <c r="B6579" s="49" t="s">
        <v>170</v>
      </c>
      <c r="C6579" s="24">
        <f t="shared" si="612"/>
        <v>30.406921776000001</v>
      </c>
      <c r="D6579" s="24">
        <f t="shared" si="613"/>
        <v>0</v>
      </c>
      <c r="E6579" s="18">
        <f>IF(G6579&gt;=0.3,(バックデータ一覧!$C$10*(バックデータ一覧!$C$12*計算過程!L6579+バックデータ一覧!$C$13*LN(計算過程!G6579)+バックデータ一覧!$C$14)^バックデータ一覧!$C$11+バックデータ一覧!$E$10*(計算過程!G6579/(バックデータ一覧!$E$12*計算過程!L6579+バックデータ一覧!$E$13*LN(計算過程!G6579)+バックデータ一覧!$E$14))^バックデータ一覧!$E$11)*計算過程!$W$11*10^-3,0)</f>
        <v>0</v>
      </c>
      <c r="F6579" s="18">
        <f>IF(G6579&lt;0.3,(バックデータ一覧!$C$10*(バックデータ一覧!$C$12*計算過程!L6579+バックデータ一覧!$C$13*LN(0.3)+バックデータ一覧!$C$14)^バックデータ一覧!$C$11+バックデータ一覧!$E$10*(0.3/(バックデータ一覧!$E$12*計算過程!L6579+バックデータ一覧!$E$13*LN(0.3)+バックデータ一覧!$E$14))^バックデータ一覧!$E$11)*計算過程!$W$11*計算過程!G6579/0.3*10^-3,0)</f>
        <v>0</v>
      </c>
      <c r="G6579" s="18">
        <f t="shared" si="614"/>
        <v>0</v>
      </c>
      <c r="H6579" s="18">
        <f t="shared" si="615"/>
        <v>0</v>
      </c>
      <c r="I6579" s="24">
        <v>0</v>
      </c>
      <c r="J6579" s="24">
        <v>0</v>
      </c>
      <c r="K6579" s="24">
        <v>0</v>
      </c>
      <c r="L6579" s="14">
        <f>貼り付けシート!C6579</f>
        <v>22.4</v>
      </c>
      <c r="M6579" s="14">
        <f>貼り付けシート!D6579</f>
        <v>13.7</v>
      </c>
      <c r="N6579" s="18">
        <f>貼り付けシート!E6579</f>
        <v>80.513177147422425</v>
      </c>
      <c r="O6579" s="18">
        <f>貼り付けシート!F6579</f>
        <v>0</v>
      </c>
      <c r="P6579" s="19">
        <f t="shared" si="616"/>
        <v>0</v>
      </c>
      <c r="Q6579" s="19">
        <f t="shared" si="617"/>
        <v>0</v>
      </c>
    </row>
    <row r="6580" spans="1:17">
      <c r="A6580" s="38">
        <v>41913</v>
      </c>
      <c r="B6580" s="49" t="s">
        <v>171</v>
      </c>
      <c r="C6580" s="24">
        <f t="shared" si="612"/>
        <v>30.406921776000001</v>
      </c>
      <c r="D6580" s="24">
        <f t="shared" si="613"/>
        <v>0</v>
      </c>
      <c r="E6580" s="18">
        <f>IF(G6580&gt;=0.3,(バックデータ一覧!$C$10*(バックデータ一覧!$C$12*計算過程!L6580+バックデータ一覧!$C$13*LN(計算過程!G6580)+バックデータ一覧!$C$14)^バックデータ一覧!$C$11+バックデータ一覧!$E$10*(計算過程!G6580/(バックデータ一覧!$E$12*計算過程!L6580+バックデータ一覧!$E$13*LN(計算過程!G6580)+バックデータ一覧!$E$14))^バックデータ一覧!$E$11)*計算過程!$W$11*10^-3,0)</f>
        <v>0</v>
      </c>
      <c r="F6580" s="18">
        <f>IF(G6580&lt;0.3,(バックデータ一覧!$C$10*(バックデータ一覧!$C$12*計算過程!L6580+バックデータ一覧!$C$13*LN(0.3)+バックデータ一覧!$C$14)^バックデータ一覧!$C$11+バックデータ一覧!$E$10*(0.3/(バックデータ一覧!$E$12*計算過程!L6580+バックデータ一覧!$E$13*LN(0.3)+バックデータ一覧!$E$14))^バックデータ一覧!$E$11)*計算過程!$W$11*計算過程!G6580/0.3*10^-3,0)</f>
        <v>0</v>
      </c>
      <c r="G6580" s="18">
        <f t="shared" si="614"/>
        <v>0</v>
      </c>
      <c r="H6580" s="18">
        <f t="shared" si="615"/>
        <v>0</v>
      </c>
      <c r="I6580" s="24">
        <v>0</v>
      </c>
      <c r="J6580" s="24">
        <v>0</v>
      </c>
      <c r="K6580" s="24">
        <v>0</v>
      </c>
      <c r="L6580" s="14">
        <f>貼り付けシート!C6580</f>
        <v>21.4</v>
      </c>
      <c r="M6580" s="14">
        <f>貼り付けシート!D6580</f>
        <v>13.8</v>
      </c>
      <c r="N6580" s="18">
        <f>貼り付けシート!E6580</f>
        <v>86.192360130254727</v>
      </c>
      <c r="O6580" s="18">
        <f>貼り付けシート!F6580</f>
        <v>0</v>
      </c>
      <c r="P6580" s="19">
        <f t="shared" si="616"/>
        <v>0</v>
      </c>
      <c r="Q6580" s="19">
        <f t="shared" si="617"/>
        <v>0</v>
      </c>
    </row>
    <row r="6581" spans="1:17">
      <c r="A6581" s="38">
        <v>41913</v>
      </c>
      <c r="B6581" s="49" t="s">
        <v>172</v>
      </c>
      <c r="C6581" s="24">
        <f t="shared" si="612"/>
        <v>30.406921776000001</v>
      </c>
      <c r="D6581" s="24">
        <f t="shared" si="613"/>
        <v>0</v>
      </c>
      <c r="E6581" s="18">
        <f>IF(G6581&gt;=0.3,(バックデータ一覧!$C$10*(バックデータ一覧!$C$12*計算過程!L6581+バックデータ一覧!$C$13*LN(計算過程!G6581)+バックデータ一覧!$C$14)^バックデータ一覧!$C$11+バックデータ一覧!$E$10*(計算過程!G6581/(バックデータ一覧!$E$12*計算過程!L6581+バックデータ一覧!$E$13*LN(計算過程!G6581)+バックデータ一覧!$E$14))^バックデータ一覧!$E$11)*計算過程!$W$11*10^-3,0)</f>
        <v>0</v>
      </c>
      <c r="F6581" s="18">
        <f>IF(G6581&lt;0.3,(バックデータ一覧!$C$10*(バックデータ一覧!$C$12*計算過程!L6581+バックデータ一覧!$C$13*LN(0.3)+バックデータ一覧!$C$14)^バックデータ一覧!$C$11+バックデータ一覧!$E$10*(0.3/(バックデータ一覧!$E$12*計算過程!L6581+バックデータ一覧!$E$13*LN(0.3)+バックデータ一覧!$E$14))^バックデータ一覧!$E$11)*計算過程!$W$11*計算過程!G6581/0.3*10^-3,0)</f>
        <v>0</v>
      </c>
      <c r="G6581" s="18">
        <f t="shared" si="614"/>
        <v>0</v>
      </c>
      <c r="H6581" s="18">
        <f t="shared" si="615"/>
        <v>0</v>
      </c>
      <c r="I6581" s="24">
        <v>0</v>
      </c>
      <c r="J6581" s="24">
        <v>0</v>
      </c>
      <c r="K6581" s="24">
        <v>0</v>
      </c>
      <c r="L6581" s="14">
        <f>貼り付けシート!C6581</f>
        <v>20.7</v>
      </c>
      <c r="M6581" s="14">
        <f>貼り付けシート!D6581</f>
        <v>13.4</v>
      </c>
      <c r="N6581" s="18">
        <f>貼り付けシート!E6581</f>
        <v>87.427422264466315</v>
      </c>
      <c r="O6581" s="18">
        <f>貼り付けシート!F6581</f>
        <v>0</v>
      </c>
      <c r="P6581" s="19">
        <f t="shared" si="616"/>
        <v>0</v>
      </c>
      <c r="Q6581" s="19">
        <f t="shared" si="617"/>
        <v>0</v>
      </c>
    </row>
    <row r="6582" spans="1:17">
      <c r="A6582" s="38">
        <v>41914</v>
      </c>
      <c r="B6582" s="49" t="s">
        <v>149</v>
      </c>
      <c r="C6582" s="24">
        <f t="shared" si="612"/>
        <v>30.406921776000001</v>
      </c>
      <c r="D6582" s="24">
        <f t="shared" si="613"/>
        <v>0</v>
      </c>
      <c r="E6582" s="18">
        <f>IF(G6582&gt;=0.3,(バックデータ一覧!$C$10*(バックデータ一覧!$C$12*計算過程!L6582+バックデータ一覧!$C$13*LN(計算過程!G6582)+バックデータ一覧!$C$14)^バックデータ一覧!$C$11+バックデータ一覧!$E$10*(計算過程!G6582/(バックデータ一覧!$E$12*計算過程!L6582+バックデータ一覧!$E$13*LN(計算過程!G6582)+バックデータ一覧!$E$14))^バックデータ一覧!$E$11)*計算過程!$W$11*10^-3,0)</f>
        <v>0</v>
      </c>
      <c r="F6582" s="18">
        <f>IF(G6582&lt;0.3,(バックデータ一覧!$C$10*(バックデータ一覧!$C$12*計算過程!L6582+バックデータ一覧!$C$13*LN(0.3)+バックデータ一覧!$C$14)^バックデータ一覧!$C$11+バックデータ一覧!$E$10*(0.3/(バックデータ一覧!$E$12*計算過程!L6582+バックデータ一覧!$E$13*LN(0.3)+バックデータ一覧!$E$14))^バックデータ一覧!$E$11)*計算過程!$W$11*計算過程!G6582/0.3*10^-3,0)</f>
        <v>0</v>
      </c>
      <c r="G6582" s="18">
        <f t="shared" si="614"/>
        <v>0</v>
      </c>
      <c r="H6582" s="18">
        <f t="shared" si="615"/>
        <v>0</v>
      </c>
      <c r="I6582" s="24">
        <v>0</v>
      </c>
      <c r="J6582" s="24">
        <v>0</v>
      </c>
      <c r="K6582" s="24">
        <v>0</v>
      </c>
      <c r="L6582" s="14">
        <f>貼り付けシート!C6582</f>
        <v>20</v>
      </c>
      <c r="M6582" s="14">
        <f>貼り付けシート!D6582</f>
        <v>13.3</v>
      </c>
      <c r="N6582" s="18">
        <f>貼り付けシート!E6582</f>
        <v>90.624136033104591</v>
      </c>
      <c r="O6582" s="18">
        <f>貼り付けシート!F6582</f>
        <v>0</v>
      </c>
      <c r="P6582" s="19">
        <f t="shared" si="616"/>
        <v>0</v>
      </c>
      <c r="Q6582" s="19">
        <f t="shared" si="617"/>
        <v>0</v>
      </c>
    </row>
    <row r="6583" spans="1:17">
      <c r="A6583" s="38">
        <v>41914</v>
      </c>
      <c r="B6583" s="49" t="s">
        <v>150</v>
      </c>
      <c r="C6583" s="24">
        <f t="shared" si="612"/>
        <v>30.406921776000001</v>
      </c>
      <c r="D6583" s="24">
        <f t="shared" si="613"/>
        <v>0</v>
      </c>
      <c r="E6583" s="18">
        <f>IF(G6583&gt;=0.3,(バックデータ一覧!$C$10*(バックデータ一覧!$C$12*計算過程!L6583+バックデータ一覧!$C$13*LN(計算過程!G6583)+バックデータ一覧!$C$14)^バックデータ一覧!$C$11+バックデータ一覧!$E$10*(計算過程!G6583/(バックデータ一覧!$E$12*計算過程!L6583+バックデータ一覧!$E$13*LN(計算過程!G6583)+バックデータ一覧!$E$14))^バックデータ一覧!$E$11)*計算過程!$W$11*10^-3,0)</f>
        <v>0</v>
      </c>
      <c r="F6583" s="18">
        <f>IF(G6583&lt;0.3,(バックデータ一覧!$C$10*(バックデータ一覧!$C$12*計算過程!L6583+バックデータ一覧!$C$13*LN(0.3)+バックデータ一覧!$C$14)^バックデータ一覧!$C$11+バックデータ一覧!$E$10*(0.3/(バックデータ一覧!$E$12*計算過程!L6583+バックデータ一覧!$E$13*LN(0.3)+バックデータ一覧!$E$14))^バックデータ一覧!$E$11)*計算過程!$W$11*計算過程!G6583/0.3*10^-3,0)</f>
        <v>0</v>
      </c>
      <c r="G6583" s="18">
        <f t="shared" si="614"/>
        <v>0</v>
      </c>
      <c r="H6583" s="18">
        <f t="shared" si="615"/>
        <v>0</v>
      </c>
      <c r="I6583" s="24">
        <v>0</v>
      </c>
      <c r="J6583" s="24">
        <v>0</v>
      </c>
      <c r="K6583" s="24">
        <v>0</v>
      </c>
      <c r="L6583" s="14">
        <f>貼り付けシート!C6583</f>
        <v>19.399999999999999</v>
      </c>
      <c r="M6583" s="14">
        <f>貼り付けシート!D6583</f>
        <v>12.8</v>
      </c>
      <c r="N6583" s="18">
        <f>貼り付けシート!E6583</f>
        <v>90.598962155381841</v>
      </c>
      <c r="O6583" s="18">
        <f>貼り付けシート!F6583</f>
        <v>0</v>
      </c>
      <c r="P6583" s="19">
        <f t="shared" si="616"/>
        <v>0</v>
      </c>
      <c r="Q6583" s="19">
        <f t="shared" si="617"/>
        <v>0</v>
      </c>
    </row>
    <row r="6584" spans="1:17">
      <c r="A6584" s="38">
        <v>41914</v>
      </c>
      <c r="B6584" s="49" t="s">
        <v>151</v>
      </c>
      <c r="C6584" s="24">
        <f t="shared" si="612"/>
        <v>30.406921776000001</v>
      </c>
      <c r="D6584" s="24">
        <f t="shared" si="613"/>
        <v>0</v>
      </c>
      <c r="E6584" s="18">
        <f>IF(G6584&gt;=0.3,(バックデータ一覧!$C$10*(バックデータ一覧!$C$12*計算過程!L6584+バックデータ一覧!$C$13*LN(計算過程!G6584)+バックデータ一覧!$C$14)^バックデータ一覧!$C$11+バックデータ一覧!$E$10*(計算過程!G6584/(バックデータ一覧!$E$12*計算過程!L6584+バックデータ一覧!$E$13*LN(計算過程!G6584)+バックデータ一覧!$E$14))^バックデータ一覧!$E$11)*計算過程!$W$11*10^-3,0)</f>
        <v>0</v>
      </c>
      <c r="F6584" s="18">
        <f>IF(G6584&lt;0.3,(バックデータ一覧!$C$10*(バックデータ一覧!$C$12*計算過程!L6584+バックデータ一覧!$C$13*LN(0.3)+バックデータ一覧!$C$14)^バックデータ一覧!$C$11+バックデータ一覧!$E$10*(0.3/(バックデータ一覧!$E$12*計算過程!L6584+バックデータ一覧!$E$13*LN(0.3)+バックデータ一覧!$E$14))^バックデータ一覧!$E$11)*計算過程!$W$11*計算過程!G6584/0.3*10^-3,0)</f>
        <v>0</v>
      </c>
      <c r="G6584" s="18">
        <f t="shared" si="614"/>
        <v>0</v>
      </c>
      <c r="H6584" s="18">
        <f t="shared" si="615"/>
        <v>0</v>
      </c>
      <c r="I6584" s="24">
        <v>0</v>
      </c>
      <c r="J6584" s="24">
        <v>0</v>
      </c>
      <c r="K6584" s="24">
        <v>0</v>
      </c>
      <c r="L6584" s="14">
        <f>貼り付けシート!C6584</f>
        <v>19.100000000000001</v>
      </c>
      <c r="M6584" s="14">
        <f>貼り付けシート!D6584</f>
        <v>12.7</v>
      </c>
      <c r="N6584" s="18">
        <f>貼り付けシート!E6584</f>
        <v>91.601620531934785</v>
      </c>
      <c r="O6584" s="18">
        <f>貼り付けシート!F6584</f>
        <v>0</v>
      </c>
      <c r="P6584" s="19">
        <f t="shared" si="616"/>
        <v>0</v>
      </c>
      <c r="Q6584" s="19">
        <f t="shared" si="617"/>
        <v>0</v>
      </c>
    </row>
    <row r="6585" spans="1:17">
      <c r="A6585" s="38">
        <v>41914</v>
      </c>
      <c r="B6585" s="49" t="s">
        <v>152</v>
      </c>
      <c r="C6585" s="24">
        <f t="shared" si="612"/>
        <v>30.406921776000001</v>
      </c>
      <c r="D6585" s="24">
        <f t="shared" si="613"/>
        <v>0</v>
      </c>
      <c r="E6585" s="18">
        <f>IF(G6585&gt;=0.3,(バックデータ一覧!$C$10*(バックデータ一覧!$C$12*計算過程!L6585+バックデータ一覧!$C$13*LN(計算過程!G6585)+バックデータ一覧!$C$14)^バックデータ一覧!$C$11+バックデータ一覧!$E$10*(計算過程!G6585/(バックデータ一覧!$E$12*計算過程!L6585+バックデータ一覧!$E$13*LN(計算過程!G6585)+バックデータ一覧!$E$14))^バックデータ一覧!$E$11)*計算過程!$W$11*10^-3,0)</f>
        <v>0</v>
      </c>
      <c r="F6585" s="18">
        <f>IF(G6585&lt;0.3,(バックデータ一覧!$C$10*(バックデータ一覧!$C$12*計算過程!L6585+バックデータ一覧!$C$13*LN(0.3)+バックデータ一覧!$C$14)^バックデータ一覧!$C$11+バックデータ一覧!$E$10*(0.3/(バックデータ一覧!$E$12*計算過程!L6585+バックデータ一覧!$E$13*LN(0.3)+バックデータ一覧!$E$14))^バックデータ一覧!$E$11)*計算過程!$W$11*計算過程!G6585/0.3*10^-3,0)</f>
        <v>0</v>
      </c>
      <c r="G6585" s="18">
        <f t="shared" si="614"/>
        <v>0</v>
      </c>
      <c r="H6585" s="18">
        <f t="shared" si="615"/>
        <v>0</v>
      </c>
      <c r="I6585" s="24">
        <v>0</v>
      </c>
      <c r="J6585" s="24">
        <v>0</v>
      </c>
      <c r="K6585" s="24">
        <v>0</v>
      </c>
      <c r="L6585" s="14">
        <f>貼り付けシート!C6585</f>
        <v>18.2</v>
      </c>
      <c r="M6585" s="14">
        <f>貼り付けシート!D6585</f>
        <v>12.1</v>
      </c>
      <c r="N6585" s="18">
        <f>貼り付けシート!E6585</f>
        <v>92.419256471151243</v>
      </c>
      <c r="O6585" s="18">
        <f>貼り付けシート!F6585</f>
        <v>0</v>
      </c>
      <c r="P6585" s="19">
        <f t="shared" si="616"/>
        <v>0</v>
      </c>
      <c r="Q6585" s="19">
        <f t="shared" si="617"/>
        <v>0</v>
      </c>
    </row>
    <row r="6586" spans="1:17">
      <c r="A6586" s="38">
        <v>41914</v>
      </c>
      <c r="B6586" s="49" t="s">
        <v>153</v>
      </c>
      <c r="C6586" s="24">
        <f t="shared" si="612"/>
        <v>30.406921776000001</v>
      </c>
      <c r="D6586" s="24">
        <f t="shared" si="613"/>
        <v>0</v>
      </c>
      <c r="E6586" s="18">
        <f>IF(G6586&gt;=0.3,(バックデータ一覧!$C$10*(バックデータ一覧!$C$12*計算過程!L6586+バックデータ一覧!$C$13*LN(計算過程!G6586)+バックデータ一覧!$C$14)^バックデータ一覧!$C$11+バックデータ一覧!$E$10*(計算過程!G6586/(バックデータ一覧!$E$12*計算過程!L6586+バックデータ一覧!$E$13*LN(計算過程!G6586)+バックデータ一覧!$E$14))^バックデータ一覧!$E$11)*計算過程!$W$11*10^-3,0)</f>
        <v>0</v>
      </c>
      <c r="F6586" s="18">
        <f>IF(G6586&lt;0.3,(バックデータ一覧!$C$10*(バックデータ一覧!$C$12*計算過程!L6586+バックデータ一覧!$C$13*LN(0.3)+バックデータ一覧!$C$14)^バックデータ一覧!$C$11+バックデータ一覧!$E$10*(0.3/(バックデータ一覧!$E$12*計算過程!L6586+バックデータ一覧!$E$13*LN(0.3)+バックデータ一覧!$E$14))^バックデータ一覧!$E$11)*計算過程!$W$11*計算過程!G6586/0.3*10^-3,0)</f>
        <v>0</v>
      </c>
      <c r="G6586" s="18">
        <f t="shared" si="614"/>
        <v>0</v>
      </c>
      <c r="H6586" s="18">
        <f t="shared" si="615"/>
        <v>0</v>
      </c>
      <c r="I6586" s="24">
        <v>0</v>
      </c>
      <c r="J6586" s="24">
        <v>0</v>
      </c>
      <c r="K6586" s="24">
        <v>0</v>
      </c>
      <c r="L6586" s="14">
        <f>貼り付けシート!C6586</f>
        <v>17.8</v>
      </c>
      <c r="M6586" s="14">
        <f>貼り付けシート!D6586</f>
        <v>11.8</v>
      </c>
      <c r="N6586" s="18">
        <f>貼り付けシート!E6586</f>
        <v>92.468505384874376</v>
      </c>
      <c r="O6586" s="18">
        <f>貼り付けシート!F6586</f>
        <v>0</v>
      </c>
      <c r="P6586" s="19">
        <f t="shared" si="616"/>
        <v>0</v>
      </c>
      <c r="Q6586" s="19">
        <f t="shared" si="617"/>
        <v>0</v>
      </c>
    </row>
    <row r="6587" spans="1:17">
      <c r="A6587" s="38">
        <v>41914</v>
      </c>
      <c r="B6587" s="49" t="s">
        <v>154</v>
      </c>
      <c r="C6587" s="24">
        <f t="shared" si="612"/>
        <v>30.406921776000001</v>
      </c>
      <c r="D6587" s="24">
        <f t="shared" si="613"/>
        <v>0</v>
      </c>
      <c r="E6587" s="18">
        <f>IF(G6587&gt;=0.3,(バックデータ一覧!$C$10*(バックデータ一覧!$C$12*計算過程!L6587+バックデータ一覧!$C$13*LN(計算過程!G6587)+バックデータ一覧!$C$14)^バックデータ一覧!$C$11+バックデータ一覧!$E$10*(計算過程!G6587/(バックデータ一覧!$E$12*計算過程!L6587+バックデータ一覧!$E$13*LN(計算過程!G6587)+バックデータ一覧!$E$14))^バックデータ一覧!$E$11)*計算過程!$W$11*10^-3,0)</f>
        <v>0</v>
      </c>
      <c r="F6587" s="18">
        <f>IF(G6587&lt;0.3,(バックデータ一覧!$C$10*(バックデータ一覧!$C$12*計算過程!L6587+バックデータ一覧!$C$13*LN(0.3)+バックデータ一覧!$C$14)^バックデータ一覧!$C$11+バックデータ一覧!$E$10*(0.3/(バックデータ一覧!$E$12*計算過程!L6587+バックデータ一覧!$E$13*LN(0.3)+バックデータ一覧!$E$14))^バックデータ一覧!$E$11)*計算過程!$W$11*計算過程!G6587/0.3*10^-3,0)</f>
        <v>0</v>
      </c>
      <c r="G6587" s="18">
        <f t="shared" si="614"/>
        <v>0</v>
      </c>
      <c r="H6587" s="18">
        <f t="shared" si="615"/>
        <v>0</v>
      </c>
      <c r="I6587" s="24">
        <v>0</v>
      </c>
      <c r="J6587" s="24">
        <v>0</v>
      </c>
      <c r="K6587" s="24">
        <v>0</v>
      </c>
      <c r="L6587" s="14">
        <f>貼り付けシート!C6587</f>
        <v>17.600000000000001</v>
      </c>
      <c r="M6587" s="14">
        <f>貼り付けシート!D6587</f>
        <v>11.5</v>
      </c>
      <c r="N6587" s="18">
        <f>貼り付けシート!E6587</f>
        <v>91.304600368949224</v>
      </c>
      <c r="O6587" s="18">
        <f>貼り付けシート!F6587</f>
        <v>0</v>
      </c>
      <c r="P6587" s="19">
        <f t="shared" si="616"/>
        <v>0</v>
      </c>
      <c r="Q6587" s="19">
        <f t="shared" si="617"/>
        <v>0</v>
      </c>
    </row>
    <row r="6588" spans="1:17">
      <c r="A6588" s="38">
        <v>41914</v>
      </c>
      <c r="B6588" s="49" t="s">
        <v>155</v>
      </c>
      <c r="C6588" s="24">
        <f t="shared" si="612"/>
        <v>30.406921776000001</v>
      </c>
      <c r="D6588" s="24">
        <f t="shared" si="613"/>
        <v>0</v>
      </c>
      <c r="E6588" s="18">
        <f>IF(G6588&gt;=0.3,(バックデータ一覧!$C$10*(バックデータ一覧!$C$12*計算過程!L6588+バックデータ一覧!$C$13*LN(計算過程!G6588)+バックデータ一覧!$C$14)^バックデータ一覧!$C$11+バックデータ一覧!$E$10*(計算過程!G6588/(バックデータ一覧!$E$12*計算過程!L6588+バックデータ一覧!$E$13*LN(計算過程!G6588)+バックデータ一覧!$E$14))^バックデータ一覧!$E$11)*計算過程!$W$11*10^-3,0)</f>
        <v>0</v>
      </c>
      <c r="F6588" s="18">
        <f>IF(G6588&lt;0.3,(バックデータ一覧!$C$10*(バックデータ一覧!$C$12*計算過程!L6588+バックデータ一覧!$C$13*LN(0.3)+バックデータ一覧!$C$14)^バックデータ一覧!$C$11+バックデータ一覧!$E$10*(0.3/(バックデータ一覧!$E$12*計算過程!L6588+バックデータ一覧!$E$13*LN(0.3)+バックデータ一覧!$E$14))^バックデータ一覧!$E$11)*計算過程!$W$11*計算過程!G6588/0.3*10^-3,0)</f>
        <v>0</v>
      </c>
      <c r="G6588" s="18">
        <f t="shared" si="614"/>
        <v>0</v>
      </c>
      <c r="H6588" s="18">
        <f t="shared" si="615"/>
        <v>0</v>
      </c>
      <c r="I6588" s="24">
        <v>0</v>
      </c>
      <c r="J6588" s="24">
        <v>0</v>
      </c>
      <c r="K6588" s="24">
        <v>0</v>
      </c>
      <c r="L6588" s="14">
        <f>貼り付けシート!C6588</f>
        <v>17.899999999999999</v>
      </c>
      <c r="M6588" s="14">
        <f>貼り付けシート!D6588</f>
        <v>11.7</v>
      </c>
      <c r="N6588" s="18">
        <f>貼り付けシート!E6588</f>
        <v>91.123570566358154</v>
      </c>
      <c r="O6588" s="18">
        <f>貼り付けシート!F6588</f>
        <v>0</v>
      </c>
      <c r="P6588" s="19">
        <f t="shared" si="616"/>
        <v>0</v>
      </c>
      <c r="Q6588" s="19">
        <f t="shared" si="617"/>
        <v>0</v>
      </c>
    </row>
    <row r="6589" spans="1:17">
      <c r="A6589" s="38">
        <v>41914</v>
      </c>
      <c r="B6589" s="49" t="s">
        <v>156</v>
      </c>
      <c r="C6589" s="24">
        <f t="shared" si="612"/>
        <v>30.406921776000001</v>
      </c>
      <c r="D6589" s="24">
        <f t="shared" si="613"/>
        <v>0</v>
      </c>
      <c r="E6589" s="18">
        <f>IF(G6589&gt;=0.3,(バックデータ一覧!$C$10*(バックデータ一覧!$C$12*計算過程!L6589+バックデータ一覧!$C$13*LN(計算過程!G6589)+バックデータ一覧!$C$14)^バックデータ一覧!$C$11+バックデータ一覧!$E$10*(計算過程!G6589/(バックデータ一覧!$E$12*計算過程!L6589+バックデータ一覧!$E$13*LN(計算過程!G6589)+バックデータ一覧!$E$14))^バックデータ一覧!$E$11)*計算過程!$W$11*10^-3,0)</f>
        <v>0</v>
      </c>
      <c r="F6589" s="18">
        <f>IF(G6589&lt;0.3,(バックデータ一覧!$C$10*(バックデータ一覧!$C$12*計算過程!L6589+バックデータ一覧!$C$13*LN(0.3)+バックデータ一覧!$C$14)^バックデータ一覧!$C$11+バックデータ一覧!$E$10*(0.3/(バックデータ一覧!$E$12*計算過程!L6589+バックデータ一覧!$E$13*LN(0.3)+バックデータ一覧!$E$14))^バックデータ一覧!$E$11)*計算過程!$W$11*計算過程!G6589/0.3*10^-3,0)</f>
        <v>0</v>
      </c>
      <c r="G6589" s="18">
        <f t="shared" si="614"/>
        <v>0</v>
      </c>
      <c r="H6589" s="18">
        <f t="shared" si="615"/>
        <v>0</v>
      </c>
      <c r="I6589" s="24">
        <v>0</v>
      </c>
      <c r="J6589" s="24">
        <v>0</v>
      </c>
      <c r="K6589" s="24">
        <v>0</v>
      </c>
      <c r="L6589" s="14">
        <f>貼り付けシート!C6589</f>
        <v>20.2</v>
      </c>
      <c r="M6589" s="14">
        <f>貼り付けシート!D6589</f>
        <v>12.8</v>
      </c>
      <c r="N6589" s="18">
        <f>貼り付けシート!E6589</f>
        <v>86.212011668178619</v>
      </c>
      <c r="O6589" s="18">
        <f>貼り付けシート!F6589</f>
        <v>0</v>
      </c>
      <c r="P6589" s="19">
        <f t="shared" si="616"/>
        <v>0</v>
      </c>
      <c r="Q6589" s="19">
        <f t="shared" si="617"/>
        <v>0</v>
      </c>
    </row>
    <row r="6590" spans="1:17">
      <c r="A6590" s="38">
        <v>41914</v>
      </c>
      <c r="B6590" s="49" t="s">
        <v>157</v>
      </c>
      <c r="C6590" s="24">
        <f t="shared" si="612"/>
        <v>30.406921776000001</v>
      </c>
      <c r="D6590" s="24">
        <f t="shared" si="613"/>
        <v>0</v>
      </c>
      <c r="E6590" s="18">
        <f>IF(G6590&gt;=0.3,(バックデータ一覧!$C$10*(バックデータ一覧!$C$12*計算過程!L6590+バックデータ一覧!$C$13*LN(計算過程!G6590)+バックデータ一覧!$C$14)^バックデータ一覧!$C$11+バックデータ一覧!$E$10*(計算過程!G6590/(バックデータ一覧!$E$12*計算過程!L6590+バックデータ一覧!$E$13*LN(計算過程!G6590)+バックデータ一覧!$E$14))^バックデータ一覧!$E$11)*計算過程!$W$11*10^-3,0)</f>
        <v>0</v>
      </c>
      <c r="F6590" s="18">
        <f>IF(G6590&lt;0.3,(バックデータ一覧!$C$10*(バックデータ一覧!$C$12*計算過程!L6590+バックデータ一覧!$C$13*LN(0.3)+バックデータ一覧!$C$14)^バックデータ一覧!$C$11+バックデータ一覧!$E$10*(0.3/(バックデータ一覧!$E$12*計算過程!L6590+バックデータ一覧!$E$13*LN(0.3)+バックデータ一覧!$E$14))^バックデータ一覧!$E$11)*計算過程!$W$11*計算過程!G6590/0.3*10^-3,0)</f>
        <v>0</v>
      </c>
      <c r="G6590" s="18">
        <f t="shared" si="614"/>
        <v>0</v>
      </c>
      <c r="H6590" s="18">
        <f t="shared" si="615"/>
        <v>0</v>
      </c>
      <c r="I6590" s="24">
        <v>0</v>
      </c>
      <c r="J6590" s="24">
        <v>0</v>
      </c>
      <c r="K6590" s="24">
        <v>0</v>
      </c>
      <c r="L6590" s="14">
        <f>貼り付けシート!C6590</f>
        <v>23</v>
      </c>
      <c r="M6590" s="14">
        <f>貼り付けシート!D6590</f>
        <v>13.2</v>
      </c>
      <c r="N6590" s="18">
        <f>貼り付けシート!E6590</f>
        <v>74.860463386294867</v>
      </c>
      <c r="O6590" s="18">
        <f>貼り付けシート!F6590</f>
        <v>0</v>
      </c>
      <c r="P6590" s="19">
        <f t="shared" si="616"/>
        <v>0</v>
      </c>
      <c r="Q6590" s="19">
        <f t="shared" si="617"/>
        <v>0</v>
      </c>
    </row>
    <row r="6591" spans="1:17">
      <c r="A6591" s="38">
        <v>41914</v>
      </c>
      <c r="B6591" s="49" t="s">
        <v>158</v>
      </c>
      <c r="C6591" s="24">
        <f t="shared" si="612"/>
        <v>30.406921776000001</v>
      </c>
      <c r="D6591" s="24">
        <f t="shared" si="613"/>
        <v>0</v>
      </c>
      <c r="E6591" s="18">
        <f>IF(G6591&gt;=0.3,(バックデータ一覧!$C$10*(バックデータ一覧!$C$12*計算過程!L6591+バックデータ一覧!$C$13*LN(計算過程!G6591)+バックデータ一覧!$C$14)^バックデータ一覧!$C$11+バックデータ一覧!$E$10*(計算過程!G6591/(バックデータ一覧!$E$12*計算過程!L6591+バックデータ一覧!$E$13*LN(計算過程!G6591)+バックデータ一覧!$E$14))^バックデータ一覧!$E$11)*計算過程!$W$11*10^-3,0)</f>
        <v>0</v>
      </c>
      <c r="F6591" s="18">
        <f>IF(G6591&lt;0.3,(バックデータ一覧!$C$10*(バックデータ一覧!$C$12*計算過程!L6591+バックデータ一覧!$C$13*LN(0.3)+バックデータ一覧!$C$14)^バックデータ一覧!$C$11+バックデータ一覧!$E$10*(0.3/(バックデータ一覧!$E$12*計算過程!L6591+バックデータ一覧!$E$13*LN(0.3)+バックデータ一覧!$E$14))^バックデータ一覧!$E$11)*計算過程!$W$11*計算過程!G6591/0.3*10^-3,0)</f>
        <v>0</v>
      </c>
      <c r="G6591" s="18">
        <f t="shared" si="614"/>
        <v>0</v>
      </c>
      <c r="H6591" s="18">
        <f t="shared" si="615"/>
        <v>0</v>
      </c>
      <c r="I6591" s="24">
        <v>0</v>
      </c>
      <c r="J6591" s="24">
        <v>0</v>
      </c>
      <c r="K6591" s="24">
        <v>0</v>
      </c>
      <c r="L6591" s="14">
        <f>貼り付けシート!C6591</f>
        <v>25.9</v>
      </c>
      <c r="M6591" s="14">
        <f>貼り付けシート!D6591</f>
        <v>11.7</v>
      </c>
      <c r="N6591" s="18">
        <f>貼り付けシート!E6591</f>
        <v>55.910344403544478</v>
      </c>
      <c r="O6591" s="18">
        <f>貼り付けシート!F6591</f>
        <v>0</v>
      </c>
      <c r="P6591" s="19">
        <f t="shared" si="616"/>
        <v>0</v>
      </c>
      <c r="Q6591" s="19">
        <f t="shared" si="617"/>
        <v>0</v>
      </c>
    </row>
    <row r="6592" spans="1:17">
      <c r="A6592" s="38">
        <v>41914</v>
      </c>
      <c r="B6592" s="49" t="s">
        <v>159</v>
      </c>
      <c r="C6592" s="24">
        <f t="shared" si="612"/>
        <v>30.406921776000001</v>
      </c>
      <c r="D6592" s="24">
        <f t="shared" si="613"/>
        <v>0</v>
      </c>
      <c r="E6592" s="18">
        <f>IF(G6592&gt;=0.3,(バックデータ一覧!$C$10*(バックデータ一覧!$C$12*計算過程!L6592+バックデータ一覧!$C$13*LN(計算過程!G6592)+バックデータ一覧!$C$14)^バックデータ一覧!$C$11+バックデータ一覧!$E$10*(計算過程!G6592/(バックデータ一覧!$E$12*計算過程!L6592+バックデータ一覧!$E$13*LN(計算過程!G6592)+バックデータ一覧!$E$14))^バックデータ一覧!$E$11)*計算過程!$W$11*10^-3,0)</f>
        <v>0</v>
      </c>
      <c r="F6592" s="18">
        <f>IF(G6592&lt;0.3,(バックデータ一覧!$C$10*(バックデータ一覧!$C$12*計算過程!L6592+バックデータ一覧!$C$13*LN(0.3)+バックデータ一覧!$C$14)^バックデータ一覧!$C$11+バックデータ一覧!$E$10*(0.3/(バックデータ一覧!$E$12*計算過程!L6592+バックデータ一覧!$E$13*LN(0.3)+バックデータ一覧!$E$14))^バックデータ一覧!$E$11)*計算過程!$W$11*計算過程!G6592/0.3*10^-3,0)</f>
        <v>0</v>
      </c>
      <c r="G6592" s="18">
        <f t="shared" si="614"/>
        <v>0</v>
      </c>
      <c r="H6592" s="18">
        <f t="shared" si="615"/>
        <v>0</v>
      </c>
      <c r="I6592" s="24">
        <v>0</v>
      </c>
      <c r="J6592" s="24">
        <v>0</v>
      </c>
      <c r="K6592" s="24">
        <v>0</v>
      </c>
      <c r="L6592" s="14">
        <f>貼り付けシート!C6592</f>
        <v>27.5</v>
      </c>
      <c r="M6592" s="14">
        <f>貼り付けシート!D6592</f>
        <v>13.1</v>
      </c>
      <c r="N6592" s="18">
        <f>貼り付けシート!E6592</f>
        <v>56.849410369511645</v>
      </c>
      <c r="O6592" s="18">
        <f>貼り付けシート!F6592</f>
        <v>0</v>
      </c>
      <c r="P6592" s="19">
        <f t="shared" si="616"/>
        <v>0</v>
      </c>
      <c r="Q6592" s="19">
        <f t="shared" si="617"/>
        <v>0</v>
      </c>
    </row>
    <row r="6593" spans="1:17">
      <c r="A6593" s="38">
        <v>41914</v>
      </c>
      <c r="B6593" s="49" t="s">
        <v>160</v>
      </c>
      <c r="C6593" s="24">
        <f t="shared" si="612"/>
        <v>30.406921776000001</v>
      </c>
      <c r="D6593" s="24">
        <f t="shared" si="613"/>
        <v>0</v>
      </c>
      <c r="E6593" s="18">
        <f>IF(G6593&gt;=0.3,(バックデータ一覧!$C$10*(バックデータ一覧!$C$12*計算過程!L6593+バックデータ一覧!$C$13*LN(計算過程!G6593)+バックデータ一覧!$C$14)^バックデータ一覧!$C$11+バックデータ一覧!$E$10*(計算過程!G6593/(バックデータ一覧!$E$12*計算過程!L6593+バックデータ一覧!$E$13*LN(計算過程!G6593)+バックデータ一覧!$E$14))^バックデータ一覧!$E$11)*計算過程!$W$11*10^-3,0)</f>
        <v>0</v>
      </c>
      <c r="F6593" s="18">
        <f>IF(G6593&lt;0.3,(バックデータ一覧!$C$10*(バックデータ一覧!$C$12*計算過程!L6593+バックデータ一覧!$C$13*LN(0.3)+バックデータ一覧!$C$14)^バックデータ一覧!$C$11+バックデータ一覧!$E$10*(0.3/(バックデータ一覧!$E$12*計算過程!L6593+バックデータ一覧!$E$13*LN(0.3)+バックデータ一覧!$E$14))^バックデータ一覧!$E$11)*計算過程!$W$11*計算過程!G6593/0.3*10^-3,0)</f>
        <v>0</v>
      </c>
      <c r="G6593" s="18">
        <f t="shared" si="614"/>
        <v>0</v>
      </c>
      <c r="H6593" s="18">
        <f t="shared" si="615"/>
        <v>0</v>
      </c>
      <c r="I6593" s="24">
        <v>0</v>
      </c>
      <c r="J6593" s="24">
        <v>0</v>
      </c>
      <c r="K6593" s="24">
        <v>0</v>
      </c>
      <c r="L6593" s="14">
        <f>貼り付けシート!C6593</f>
        <v>27.4</v>
      </c>
      <c r="M6593" s="14">
        <f>貼り付けシート!D6593</f>
        <v>12.6</v>
      </c>
      <c r="N6593" s="18">
        <f>貼り付けシート!E6593</f>
        <v>55.043824253754266</v>
      </c>
      <c r="O6593" s="18">
        <f>貼り付けシート!F6593</f>
        <v>0</v>
      </c>
      <c r="P6593" s="19">
        <f t="shared" si="616"/>
        <v>0</v>
      </c>
      <c r="Q6593" s="19">
        <f t="shared" si="617"/>
        <v>0</v>
      </c>
    </row>
    <row r="6594" spans="1:17">
      <c r="A6594" s="38">
        <v>41914</v>
      </c>
      <c r="B6594" s="49" t="s">
        <v>161</v>
      </c>
      <c r="C6594" s="24">
        <f t="shared" si="612"/>
        <v>30.406921776000001</v>
      </c>
      <c r="D6594" s="24">
        <f t="shared" si="613"/>
        <v>0</v>
      </c>
      <c r="E6594" s="18">
        <f>IF(G6594&gt;=0.3,(バックデータ一覧!$C$10*(バックデータ一覧!$C$12*計算過程!L6594+バックデータ一覧!$C$13*LN(計算過程!G6594)+バックデータ一覧!$C$14)^バックデータ一覧!$C$11+バックデータ一覧!$E$10*(計算過程!G6594/(バックデータ一覧!$E$12*計算過程!L6594+バックデータ一覧!$E$13*LN(計算過程!G6594)+バックデータ一覧!$E$14))^バックデータ一覧!$E$11)*計算過程!$W$11*10^-3,0)</f>
        <v>0</v>
      </c>
      <c r="F6594" s="18">
        <f>IF(G6594&lt;0.3,(バックデータ一覧!$C$10*(バックデータ一覧!$C$12*計算過程!L6594+バックデータ一覧!$C$13*LN(0.3)+バックデータ一覧!$C$14)^バックデータ一覧!$C$11+バックデータ一覧!$E$10*(0.3/(バックデータ一覧!$E$12*計算過程!L6594+バックデータ一覧!$E$13*LN(0.3)+バックデータ一覧!$E$14))^バックデータ一覧!$E$11)*計算過程!$W$11*計算過程!G6594/0.3*10^-3,0)</f>
        <v>0</v>
      </c>
      <c r="G6594" s="18">
        <f t="shared" si="614"/>
        <v>0</v>
      </c>
      <c r="H6594" s="18">
        <f t="shared" si="615"/>
        <v>0</v>
      </c>
      <c r="I6594" s="24">
        <v>0</v>
      </c>
      <c r="J6594" s="24">
        <v>0</v>
      </c>
      <c r="K6594" s="24">
        <v>0</v>
      </c>
      <c r="L6594" s="14">
        <f>貼り付けシート!C6594</f>
        <v>27.4</v>
      </c>
      <c r="M6594" s="14">
        <f>貼り付けシート!D6594</f>
        <v>13.5</v>
      </c>
      <c r="N6594" s="18">
        <f>貼り付けシート!E6594</f>
        <v>58.892004391535004</v>
      </c>
      <c r="O6594" s="18">
        <f>貼り付けシート!F6594</f>
        <v>0</v>
      </c>
      <c r="P6594" s="19">
        <f t="shared" si="616"/>
        <v>0</v>
      </c>
      <c r="Q6594" s="19">
        <f t="shared" si="617"/>
        <v>0</v>
      </c>
    </row>
    <row r="6595" spans="1:17">
      <c r="A6595" s="38">
        <v>41914</v>
      </c>
      <c r="B6595" s="49" t="s">
        <v>162</v>
      </c>
      <c r="C6595" s="24">
        <f t="shared" si="612"/>
        <v>30.406921776000001</v>
      </c>
      <c r="D6595" s="24">
        <f t="shared" si="613"/>
        <v>0</v>
      </c>
      <c r="E6595" s="18">
        <f>IF(G6595&gt;=0.3,(バックデータ一覧!$C$10*(バックデータ一覧!$C$12*計算過程!L6595+バックデータ一覧!$C$13*LN(計算過程!G6595)+バックデータ一覧!$C$14)^バックデータ一覧!$C$11+バックデータ一覧!$E$10*(計算過程!G6595/(バックデータ一覧!$E$12*計算過程!L6595+バックデータ一覧!$E$13*LN(計算過程!G6595)+バックデータ一覧!$E$14))^バックデータ一覧!$E$11)*計算過程!$W$11*10^-3,0)</f>
        <v>0</v>
      </c>
      <c r="F6595" s="18">
        <f>IF(G6595&lt;0.3,(バックデータ一覧!$C$10*(バックデータ一覧!$C$12*計算過程!L6595+バックデータ一覧!$C$13*LN(0.3)+バックデータ一覧!$C$14)^バックデータ一覧!$C$11+バックデータ一覧!$E$10*(0.3/(バックデータ一覧!$E$12*計算過程!L6595+バックデータ一覧!$E$13*LN(0.3)+バックデータ一覧!$E$14))^バックデータ一覧!$E$11)*計算過程!$W$11*計算過程!G6595/0.3*10^-3,0)</f>
        <v>0</v>
      </c>
      <c r="G6595" s="18">
        <f t="shared" si="614"/>
        <v>0</v>
      </c>
      <c r="H6595" s="18">
        <f t="shared" si="615"/>
        <v>0</v>
      </c>
      <c r="I6595" s="24">
        <v>0</v>
      </c>
      <c r="J6595" s="24">
        <v>0</v>
      </c>
      <c r="K6595" s="24">
        <v>0</v>
      </c>
      <c r="L6595" s="14">
        <f>貼り付けシート!C6595</f>
        <v>27.6</v>
      </c>
      <c r="M6595" s="14">
        <f>貼り付けシート!D6595</f>
        <v>14.2</v>
      </c>
      <c r="N6595" s="18">
        <f>貼り付けシート!E6595</f>
        <v>61.157826263829698</v>
      </c>
      <c r="O6595" s="18">
        <f>貼り付けシート!F6595</f>
        <v>0</v>
      </c>
      <c r="P6595" s="19">
        <f t="shared" si="616"/>
        <v>0</v>
      </c>
      <c r="Q6595" s="19">
        <f t="shared" si="617"/>
        <v>0</v>
      </c>
    </row>
    <row r="6596" spans="1:17">
      <c r="A6596" s="38">
        <v>41914</v>
      </c>
      <c r="B6596" s="49" t="s">
        <v>163</v>
      </c>
      <c r="C6596" s="24">
        <f t="shared" si="612"/>
        <v>30.406921776000001</v>
      </c>
      <c r="D6596" s="24">
        <f t="shared" si="613"/>
        <v>0</v>
      </c>
      <c r="E6596" s="18">
        <f>IF(G6596&gt;=0.3,(バックデータ一覧!$C$10*(バックデータ一覧!$C$12*計算過程!L6596+バックデータ一覧!$C$13*LN(計算過程!G6596)+バックデータ一覧!$C$14)^バックデータ一覧!$C$11+バックデータ一覧!$E$10*(計算過程!G6596/(バックデータ一覧!$E$12*計算過程!L6596+バックデータ一覧!$E$13*LN(計算過程!G6596)+バックデータ一覧!$E$14))^バックデータ一覧!$E$11)*計算過程!$W$11*10^-3,0)</f>
        <v>0</v>
      </c>
      <c r="F6596" s="18">
        <f>IF(G6596&lt;0.3,(バックデータ一覧!$C$10*(バックデータ一覧!$C$12*計算過程!L6596+バックデータ一覧!$C$13*LN(0.3)+バックデータ一覧!$C$14)^バックデータ一覧!$C$11+バックデータ一覧!$E$10*(0.3/(バックデータ一覧!$E$12*計算過程!L6596+バックデータ一覧!$E$13*LN(0.3)+バックデータ一覧!$E$14))^バックデータ一覧!$E$11)*計算過程!$W$11*計算過程!G6596/0.3*10^-3,0)</f>
        <v>0</v>
      </c>
      <c r="G6596" s="18">
        <f t="shared" si="614"/>
        <v>0</v>
      </c>
      <c r="H6596" s="18">
        <f t="shared" si="615"/>
        <v>0</v>
      </c>
      <c r="I6596" s="24">
        <v>0</v>
      </c>
      <c r="J6596" s="24">
        <v>0</v>
      </c>
      <c r="K6596" s="24">
        <v>0</v>
      </c>
      <c r="L6596" s="14">
        <f>貼り付けシート!C6596</f>
        <v>27.5</v>
      </c>
      <c r="M6596" s="14">
        <f>貼り付けシート!D6596</f>
        <v>14</v>
      </c>
      <c r="N6596" s="18">
        <f>貼り付けシート!E6596</f>
        <v>60.669120860276038</v>
      </c>
      <c r="O6596" s="18">
        <f>貼り付けシート!F6596</f>
        <v>0</v>
      </c>
      <c r="P6596" s="19">
        <f t="shared" si="616"/>
        <v>0</v>
      </c>
      <c r="Q6596" s="19">
        <f t="shared" si="617"/>
        <v>0</v>
      </c>
    </row>
    <row r="6597" spans="1:17">
      <c r="A6597" s="38">
        <v>41914</v>
      </c>
      <c r="B6597" s="49" t="s">
        <v>164</v>
      </c>
      <c r="C6597" s="24">
        <f t="shared" si="612"/>
        <v>30.406921776000001</v>
      </c>
      <c r="D6597" s="24">
        <f t="shared" si="613"/>
        <v>0</v>
      </c>
      <c r="E6597" s="18">
        <f>IF(G6597&gt;=0.3,(バックデータ一覧!$C$10*(バックデータ一覧!$C$12*計算過程!L6597+バックデータ一覧!$C$13*LN(計算過程!G6597)+バックデータ一覧!$C$14)^バックデータ一覧!$C$11+バックデータ一覧!$E$10*(計算過程!G6597/(バックデータ一覧!$E$12*計算過程!L6597+バックデータ一覧!$E$13*LN(計算過程!G6597)+バックデータ一覧!$E$14))^バックデータ一覧!$E$11)*計算過程!$W$11*10^-3,0)</f>
        <v>0</v>
      </c>
      <c r="F6597" s="18">
        <f>IF(G6597&lt;0.3,(バックデータ一覧!$C$10*(バックデータ一覧!$C$12*計算過程!L6597+バックデータ一覧!$C$13*LN(0.3)+バックデータ一覧!$C$14)^バックデータ一覧!$C$11+バックデータ一覧!$E$10*(0.3/(バックデータ一覧!$E$12*計算過程!L6597+バックデータ一覧!$E$13*LN(0.3)+バックデータ一覧!$E$14))^バックデータ一覧!$E$11)*計算過程!$W$11*計算過程!G6597/0.3*10^-3,0)</f>
        <v>0</v>
      </c>
      <c r="G6597" s="18">
        <f t="shared" si="614"/>
        <v>0</v>
      </c>
      <c r="H6597" s="18">
        <f t="shared" si="615"/>
        <v>0</v>
      </c>
      <c r="I6597" s="24">
        <v>0</v>
      </c>
      <c r="J6597" s="24">
        <v>0</v>
      </c>
      <c r="K6597" s="24">
        <v>0</v>
      </c>
      <c r="L6597" s="14">
        <f>貼り付けシート!C6597</f>
        <v>26.8</v>
      </c>
      <c r="M6597" s="14">
        <f>貼り付けシート!D6597</f>
        <v>14.3</v>
      </c>
      <c r="N6597" s="18">
        <f>貼り付けシート!E6597</f>
        <v>64.535802224916395</v>
      </c>
      <c r="O6597" s="18">
        <f>貼り付けシート!F6597</f>
        <v>0</v>
      </c>
      <c r="P6597" s="19">
        <f t="shared" si="616"/>
        <v>0</v>
      </c>
      <c r="Q6597" s="19">
        <f t="shared" si="617"/>
        <v>0</v>
      </c>
    </row>
    <row r="6598" spans="1:17">
      <c r="A6598" s="38">
        <v>41914</v>
      </c>
      <c r="B6598" s="49" t="s">
        <v>165</v>
      </c>
      <c r="C6598" s="24">
        <f t="shared" si="612"/>
        <v>30.406921776000001</v>
      </c>
      <c r="D6598" s="24">
        <f t="shared" si="613"/>
        <v>0</v>
      </c>
      <c r="E6598" s="18">
        <f>IF(G6598&gt;=0.3,(バックデータ一覧!$C$10*(バックデータ一覧!$C$12*計算過程!L6598+バックデータ一覧!$C$13*LN(計算過程!G6598)+バックデータ一覧!$C$14)^バックデータ一覧!$C$11+バックデータ一覧!$E$10*(計算過程!G6598/(バックデータ一覧!$E$12*計算過程!L6598+バックデータ一覧!$E$13*LN(計算過程!G6598)+バックデータ一覧!$E$14))^バックデータ一覧!$E$11)*計算過程!$W$11*10^-3,0)</f>
        <v>0</v>
      </c>
      <c r="F6598" s="18">
        <f>IF(G6598&lt;0.3,(バックデータ一覧!$C$10*(バックデータ一覧!$C$12*計算過程!L6598+バックデータ一覧!$C$13*LN(0.3)+バックデータ一覧!$C$14)^バックデータ一覧!$C$11+バックデータ一覧!$E$10*(0.3/(バックデータ一覧!$E$12*計算過程!L6598+バックデータ一覧!$E$13*LN(0.3)+バックデータ一覧!$E$14))^バックデータ一覧!$E$11)*計算過程!$W$11*計算過程!G6598/0.3*10^-3,0)</f>
        <v>0</v>
      </c>
      <c r="G6598" s="18">
        <f t="shared" si="614"/>
        <v>0</v>
      </c>
      <c r="H6598" s="18">
        <f t="shared" si="615"/>
        <v>0</v>
      </c>
      <c r="I6598" s="24">
        <v>0</v>
      </c>
      <c r="J6598" s="24">
        <v>0</v>
      </c>
      <c r="K6598" s="24">
        <v>0</v>
      </c>
      <c r="L6598" s="14">
        <f>貼り付けシート!C6598</f>
        <v>26.2</v>
      </c>
      <c r="M6598" s="14">
        <f>貼り付けシート!D6598</f>
        <v>14.3</v>
      </c>
      <c r="N6598" s="18">
        <f>貼り付けシート!E6598</f>
        <v>66.85883766515866</v>
      </c>
      <c r="O6598" s="18">
        <f>貼り付けシート!F6598</f>
        <v>0</v>
      </c>
      <c r="P6598" s="19">
        <f t="shared" si="616"/>
        <v>0</v>
      </c>
      <c r="Q6598" s="19">
        <f t="shared" si="617"/>
        <v>0</v>
      </c>
    </row>
    <row r="6599" spans="1:17">
      <c r="A6599" s="38">
        <v>41914</v>
      </c>
      <c r="B6599" s="49" t="s">
        <v>166</v>
      </c>
      <c r="C6599" s="24">
        <f t="shared" ref="C6599:C6662" si="618">$W$6*IF(AND(L6599&lt;5,N6599&gt;=80),$W$4,$W$5)*3600*10^-6</f>
        <v>30.406921776000001</v>
      </c>
      <c r="D6599" s="24">
        <f t="shared" ref="D6599:D6662" si="619">IF(G6599&gt;=0.3,E6599,F6599)</f>
        <v>0</v>
      </c>
      <c r="E6599" s="18">
        <f>IF(G6599&gt;=0.3,(バックデータ一覧!$C$10*(バックデータ一覧!$C$12*計算過程!L6599+バックデータ一覧!$C$13*LN(計算過程!G6599)+バックデータ一覧!$C$14)^バックデータ一覧!$C$11+バックデータ一覧!$E$10*(計算過程!G6599/(バックデータ一覧!$E$12*計算過程!L6599+バックデータ一覧!$E$13*LN(計算過程!G6599)+バックデータ一覧!$E$14))^バックデータ一覧!$E$11)*計算過程!$W$11*10^-3,0)</f>
        <v>0</v>
      </c>
      <c r="F6599" s="18">
        <f>IF(G6599&lt;0.3,(バックデータ一覧!$C$10*(バックデータ一覧!$C$12*計算過程!L6599+バックデータ一覧!$C$13*LN(0.3)+バックデータ一覧!$C$14)^バックデータ一覧!$C$11+バックデータ一覧!$E$10*(0.3/(バックデータ一覧!$E$12*計算過程!L6599+バックデータ一覧!$E$13*LN(0.3)+バックデータ一覧!$E$14))^バックデータ一覧!$E$11)*計算過程!$W$11*計算過程!G6599/0.3*10^-3,0)</f>
        <v>0</v>
      </c>
      <c r="G6599" s="18">
        <f t="shared" ref="G6599:G6662" si="620">H6599/($W$6*3600*10^-6)</f>
        <v>0</v>
      </c>
      <c r="H6599" s="18">
        <f t="shared" ref="H6599:H6662" si="621">IF(AND(L6599&lt;5,N6599&gt;=80),P6599/$W$4,P6599/$W$5)</f>
        <v>0</v>
      </c>
      <c r="I6599" s="24">
        <v>0</v>
      </c>
      <c r="J6599" s="24">
        <v>0</v>
      </c>
      <c r="K6599" s="24">
        <v>0</v>
      </c>
      <c r="L6599" s="14">
        <f>貼り付けシート!C6599</f>
        <v>25.2</v>
      </c>
      <c r="M6599" s="14">
        <f>貼り付けシート!D6599</f>
        <v>14.8</v>
      </c>
      <c r="N6599" s="18">
        <f>貼り付けシート!E6599</f>
        <v>73.366222704697705</v>
      </c>
      <c r="O6599" s="18">
        <f>貼り付けシート!F6599</f>
        <v>0</v>
      </c>
      <c r="P6599" s="19">
        <f t="shared" ref="P6599:P6662" si="622">IF(O6599&gt;C6599,C6599,O6599)</f>
        <v>0</v>
      </c>
      <c r="Q6599" s="19">
        <f t="shared" ref="Q6599:Q6662" si="623">IF(O6599&gt;C6599,O6599-C6599,0)</f>
        <v>0</v>
      </c>
    </row>
    <row r="6600" spans="1:17">
      <c r="A6600" s="38">
        <v>41914</v>
      </c>
      <c r="B6600" s="49" t="s">
        <v>167</v>
      </c>
      <c r="C6600" s="24">
        <f t="shared" si="618"/>
        <v>30.406921776000001</v>
      </c>
      <c r="D6600" s="24">
        <f t="shared" si="619"/>
        <v>0</v>
      </c>
      <c r="E6600" s="18">
        <f>IF(G6600&gt;=0.3,(バックデータ一覧!$C$10*(バックデータ一覧!$C$12*計算過程!L6600+バックデータ一覧!$C$13*LN(計算過程!G6600)+バックデータ一覧!$C$14)^バックデータ一覧!$C$11+バックデータ一覧!$E$10*(計算過程!G6600/(バックデータ一覧!$E$12*計算過程!L6600+バックデータ一覧!$E$13*LN(計算過程!G6600)+バックデータ一覧!$E$14))^バックデータ一覧!$E$11)*計算過程!$W$11*10^-3,0)</f>
        <v>0</v>
      </c>
      <c r="F6600" s="18">
        <f>IF(G6600&lt;0.3,(バックデータ一覧!$C$10*(バックデータ一覧!$C$12*計算過程!L6600+バックデータ一覧!$C$13*LN(0.3)+バックデータ一覧!$C$14)^バックデータ一覧!$C$11+バックデータ一覧!$E$10*(0.3/(バックデータ一覧!$E$12*計算過程!L6600+バックデータ一覧!$E$13*LN(0.3)+バックデータ一覧!$E$14))^バックデータ一覧!$E$11)*計算過程!$W$11*計算過程!G6600/0.3*10^-3,0)</f>
        <v>0</v>
      </c>
      <c r="G6600" s="18">
        <f t="shared" si="620"/>
        <v>0</v>
      </c>
      <c r="H6600" s="18">
        <f t="shared" si="621"/>
        <v>0</v>
      </c>
      <c r="I6600" s="24">
        <v>0</v>
      </c>
      <c r="J6600" s="24">
        <v>0</v>
      </c>
      <c r="K6600" s="24">
        <v>0</v>
      </c>
      <c r="L6600" s="14">
        <f>貼り付けシート!C6600</f>
        <v>24.4</v>
      </c>
      <c r="M6600" s="14">
        <f>貼り付けシート!D6600</f>
        <v>14.6</v>
      </c>
      <c r="N6600" s="18">
        <f>貼り付けシート!E6600</f>
        <v>75.939458406667981</v>
      </c>
      <c r="O6600" s="18">
        <f>貼り付けシート!F6600</f>
        <v>0</v>
      </c>
      <c r="P6600" s="19">
        <f t="shared" si="622"/>
        <v>0</v>
      </c>
      <c r="Q6600" s="19">
        <f t="shared" si="623"/>
        <v>0</v>
      </c>
    </row>
    <row r="6601" spans="1:17">
      <c r="A6601" s="38">
        <v>41914</v>
      </c>
      <c r="B6601" s="49" t="s">
        <v>168</v>
      </c>
      <c r="C6601" s="24">
        <f t="shared" si="618"/>
        <v>30.406921776000001</v>
      </c>
      <c r="D6601" s="24">
        <f t="shared" si="619"/>
        <v>0</v>
      </c>
      <c r="E6601" s="18">
        <f>IF(G6601&gt;=0.3,(バックデータ一覧!$C$10*(バックデータ一覧!$C$12*計算過程!L6601+バックデータ一覧!$C$13*LN(計算過程!G6601)+バックデータ一覧!$C$14)^バックデータ一覧!$C$11+バックデータ一覧!$E$10*(計算過程!G6601/(バックデータ一覧!$E$12*計算過程!L6601+バックデータ一覧!$E$13*LN(計算過程!G6601)+バックデータ一覧!$E$14))^バックデータ一覧!$E$11)*計算過程!$W$11*10^-3,0)</f>
        <v>0</v>
      </c>
      <c r="F6601" s="18">
        <f>IF(G6601&lt;0.3,(バックデータ一覧!$C$10*(バックデータ一覧!$C$12*計算過程!L6601+バックデータ一覧!$C$13*LN(0.3)+バックデータ一覧!$C$14)^バックデータ一覧!$C$11+バックデータ一覧!$E$10*(0.3/(バックデータ一覧!$E$12*計算過程!L6601+バックデータ一覧!$E$13*LN(0.3)+バックデータ一覧!$E$14))^バックデータ一覧!$E$11)*計算過程!$W$11*計算過程!G6601/0.3*10^-3,0)</f>
        <v>0</v>
      </c>
      <c r="G6601" s="18">
        <f t="shared" si="620"/>
        <v>0</v>
      </c>
      <c r="H6601" s="18">
        <f t="shared" si="621"/>
        <v>0</v>
      </c>
      <c r="I6601" s="24">
        <v>0</v>
      </c>
      <c r="J6601" s="24">
        <v>0</v>
      </c>
      <c r="K6601" s="24">
        <v>0</v>
      </c>
      <c r="L6601" s="14">
        <f>貼り付けシート!C6601</f>
        <v>23.2</v>
      </c>
      <c r="M6601" s="14">
        <f>貼り付けシート!D6601</f>
        <v>14.6</v>
      </c>
      <c r="N6601" s="18">
        <f>貼り付けシート!E6601</f>
        <v>81.624696085641915</v>
      </c>
      <c r="O6601" s="18">
        <f>貼り付けシート!F6601</f>
        <v>0</v>
      </c>
      <c r="P6601" s="19">
        <f t="shared" si="622"/>
        <v>0</v>
      </c>
      <c r="Q6601" s="19">
        <f t="shared" si="623"/>
        <v>0</v>
      </c>
    </row>
    <row r="6602" spans="1:17">
      <c r="A6602" s="38">
        <v>41914</v>
      </c>
      <c r="B6602" s="49" t="s">
        <v>169</v>
      </c>
      <c r="C6602" s="24">
        <f t="shared" si="618"/>
        <v>30.406921776000001</v>
      </c>
      <c r="D6602" s="24">
        <f t="shared" si="619"/>
        <v>0</v>
      </c>
      <c r="E6602" s="18">
        <f>IF(G6602&gt;=0.3,(バックデータ一覧!$C$10*(バックデータ一覧!$C$12*計算過程!L6602+バックデータ一覧!$C$13*LN(計算過程!G6602)+バックデータ一覧!$C$14)^バックデータ一覧!$C$11+バックデータ一覧!$E$10*(計算過程!G6602/(バックデータ一覧!$E$12*計算過程!L6602+バックデータ一覧!$E$13*LN(計算過程!G6602)+バックデータ一覧!$E$14))^バックデータ一覧!$E$11)*計算過程!$W$11*10^-3,0)</f>
        <v>0</v>
      </c>
      <c r="F6602" s="18">
        <f>IF(G6602&lt;0.3,(バックデータ一覧!$C$10*(バックデータ一覧!$C$12*計算過程!L6602+バックデータ一覧!$C$13*LN(0.3)+バックデータ一覧!$C$14)^バックデータ一覧!$C$11+バックデータ一覧!$E$10*(0.3/(バックデータ一覧!$E$12*計算過程!L6602+バックデータ一覧!$E$13*LN(0.3)+バックデータ一覧!$E$14))^バックデータ一覧!$E$11)*計算過程!$W$11*計算過程!G6602/0.3*10^-3,0)</f>
        <v>0</v>
      </c>
      <c r="G6602" s="18">
        <f t="shared" si="620"/>
        <v>0</v>
      </c>
      <c r="H6602" s="18">
        <f t="shared" si="621"/>
        <v>0</v>
      </c>
      <c r="I6602" s="24">
        <v>0</v>
      </c>
      <c r="J6602" s="24">
        <v>0</v>
      </c>
      <c r="K6602" s="24">
        <v>0</v>
      </c>
      <c r="L6602" s="14">
        <f>貼り付けシート!C6602</f>
        <v>22.3</v>
      </c>
      <c r="M6602" s="14">
        <f>貼り付けシート!D6602</f>
        <v>14.4</v>
      </c>
      <c r="N6602" s="18">
        <f>貼り付けシート!E6602</f>
        <v>85.049729032924688</v>
      </c>
      <c r="O6602" s="18">
        <f>貼り付けシート!F6602</f>
        <v>0</v>
      </c>
      <c r="P6602" s="19">
        <f t="shared" si="622"/>
        <v>0</v>
      </c>
      <c r="Q6602" s="19">
        <f t="shared" si="623"/>
        <v>0</v>
      </c>
    </row>
    <row r="6603" spans="1:17">
      <c r="A6603" s="38">
        <v>41914</v>
      </c>
      <c r="B6603" s="49" t="s">
        <v>170</v>
      </c>
      <c r="C6603" s="24">
        <f t="shared" si="618"/>
        <v>30.406921776000001</v>
      </c>
      <c r="D6603" s="24">
        <f t="shared" si="619"/>
        <v>0</v>
      </c>
      <c r="E6603" s="18">
        <f>IF(G6603&gt;=0.3,(バックデータ一覧!$C$10*(バックデータ一覧!$C$12*計算過程!L6603+バックデータ一覧!$C$13*LN(計算過程!G6603)+バックデータ一覧!$C$14)^バックデータ一覧!$C$11+バックデータ一覧!$E$10*(計算過程!G6603/(バックデータ一覧!$E$12*計算過程!L6603+バックデータ一覧!$E$13*LN(計算過程!G6603)+バックデータ一覧!$E$14))^バックデータ一覧!$E$11)*計算過程!$W$11*10^-3,0)</f>
        <v>0</v>
      </c>
      <c r="F6603" s="18">
        <f>IF(G6603&lt;0.3,(バックデータ一覧!$C$10*(バックデータ一覧!$C$12*計算過程!L6603+バックデータ一覧!$C$13*LN(0.3)+バックデータ一覧!$C$14)^バックデータ一覧!$C$11+バックデータ一覧!$E$10*(0.3/(バックデータ一覧!$E$12*計算過程!L6603+バックデータ一覧!$E$13*LN(0.3)+バックデータ一覧!$E$14))^バックデータ一覧!$E$11)*計算過程!$W$11*計算過程!G6603/0.3*10^-3,0)</f>
        <v>0</v>
      </c>
      <c r="G6603" s="18">
        <f t="shared" si="620"/>
        <v>0</v>
      </c>
      <c r="H6603" s="18">
        <f t="shared" si="621"/>
        <v>0</v>
      </c>
      <c r="I6603" s="24">
        <v>0</v>
      </c>
      <c r="J6603" s="24">
        <v>0</v>
      </c>
      <c r="K6603" s="24">
        <v>0</v>
      </c>
      <c r="L6603" s="14">
        <f>貼り付けシート!C6603</f>
        <v>21.6</v>
      </c>
      <c r="M6603" s="14">
        <f>貼り付けシート!D6603</f>
        <v>14</v>
      </c>
      <c r="N6603" s="18">
        <f>貼り付けシート!E6603</f>
        <v>86.350029823209468</v>
      </c>
      <c r="O6603" s="18">
        <f>貼り付けシート!F6603</f>
        <v>0</v>
      </c>
      <c r="P6603" s="19">
        <f t="shared" si="622"/>
        <v>0</v>
      </c>
      <c r="Q6603" s="19">
        <f t="shared" si="623"/>
        <v>0</v>
      </c>
    </row>
    <row r="6604" spans="1:17">
      <c r="A6604" s="38">
        <v>41914</v>
      </c>
      <c r="B6604" s="49" t="s">
        <v>171</v>
      </c>
      <c r="C6604" s="24">
        <f t="shared" si="618"/>
        <v>30.406921776000001</v>
      </c>
      <c r="D6604" s="24">
        <f t="shared" si="619"/>
        <v>0</v>
      </c>
      <c r="E6604" s="18">
        <f>IF(G6604&gt;=0.3,(バックデータ一覧!$C$10*(バックデータ一覧!$C$12*計算過程!L6604+バックデータ一覧!$C$13*LN(計算過程!G6604)+バックデータ一覧!$C$14)^バックデータ一覧!$C$11+バックデータ一覧!$E$10*(計算過程!G6604/(バックデータ一覧!$E$12*計算過程!L6604+バックデータ一覧!$E$13*LN(計算過程!G6604)+バックデータ一覧!$E$14))^バックデータ一覧!$E$11)*計算過程!$W$11*10^-3,0)</f>
        <v>0</v>
      </c>
      <c r="F6604" s="18">
        <f>IF(G6604&lt;0.3,(バックデータ一覧!$C$10*(バックデータ一覧!$C$12*計算過程!L6604+バックデータ一覧!$C$13*LN(0.3)+バックデータ一覧!$C$14)^バックデータ一覧!$C$11+バックデータ一覧!$E$10*(0.3/(バックデータ一覧!$E$12*計算過程!L6604+バックデータ一覧!$E$13*LN(0.3)+バックデータ一覧!$E$14))^バックデータ一覧!$E$11)*計算過程!$W$11*計算過程!G6604/0.3*10^-3,0)</f>
        <v>0</v>
      </c>
      <c r="G6604" s="18">
        <f t="shared" si="620"/>
        <v>0</v>
      </c>
      <c r="H6604" s="18">
        <f t="shared" si="621"/>
        <v>0</v>
      </c>
      <c r="I6604" s="24">
        <v>0</v>
      </c>
      <c r="J6604" s="24">
        <v>0</v>
      </c>
      <c r="K6604" s="24">
        <v>0</v>
      </c>
      <c r="L6604" s="14">
        <f>貼り付けシート!C6604</f>
        <v>20.9</v>
      </c>
      <c r="M6604" s="14">
        <f>貼り付けシート!D6604</f>
        <v>13.8</v>
      </c>
      <c r="N6604" s="18">
        <f>貼り付けシート!E6604</f>
        <v>88.879428800543408</v>
      </c>
      <c r="O6604" s="18">
        <f>貼り付けシート!F6604</f>
        <v>0</v>
      </c>
      <c r="P6604" s="19">
        <f t="shared" si="622"/>
        <v>0</v>
      </c>
      <c r="Q6604" s="19">
        <f t="shared" si="623"/>
        <v>0</v>
      </c>
    </row>
    <row r="6605" spans="1:17">
      <c r="A6605" s="38">
        <v>41914</v>
      </c>
      <c r="B6605" s="49" t="s">
        <v>172</v>
      </c>
      <c r="C6605" s="24">
        <f t="shared" si="618"/>
        <v>30.406921776000001</v>
      </c>
      <c r="D6605" s="24">
        <f t="shared" si="619"/>
        <v>0</v>
      </c>
      <c r="E6605" s="18">
        <f>IF(G6605&gt;=0.3,(バックデータ一覧!$C$10*(バックデータ一覧!$C$12*計算過程!L6605+バックデータ一覧!$C$13*LN(計算過程!G6605)+バックデータ一覧!$C$14)^バックデータ一覧!$C$11+バックデータ一覧!$E$10*(計算過程!G6605/(バックデータ一覧!$E$12*計算過程!L6605+バックデータ一覧!$E$13*LN(計算過程!G6605)+バックデータ一覧!$E$14))^バックデータ一覧!$E$11)*計算過程!$W$11*10^-3,0)</f>
        <v>0</v>
      </c>
      <c r="F6605" s="18">
        <f>IF(G6605&lt;0.3,(バックデータ一覧!$C$10*(バックデータ一覧!$C$12*計算過程!L6605+バックデータ一覧!$C$13*LN(0.3)+バックデータ一覧!$C$14)^バックデータ一覧!$C$11+バックデータ一覧!$E$10*(0.3/(バックデータ一覧!$E$12*計算過程!L6605+バックデータ一覧!$E$13*LN(0.3)+バックデータ一覧!$E$14))^バックデータ一覧!$E$11)*計算過程!$W$11*計算過程!G6605/0.3*10^-3,0)</f>
        <v>0</v>
      </c>
      <c r="G6605" s="18">
        <f t="shared" si="620"/>
        <v>0</v>
      </c>
      <c r="H6605" s="18">
        <f t="shared" si="621"/>
        <v>0</v>
      </c>
      <c r="I6605" s="24">
        <v>0</v>
      </c>
      <c r="J6605" s="24">
        <v>0</v>
      </c>
      <c r="K6605" s="24">
        <v>0</v>
      </c>
      <c r="L6605" s="14">
        <f>貼り付けシート!C6605</f>
        <v>20.2</v>
      </c>
      <c r="M6605" s="14">
        <f>貼り付けシート!D6605</f>
        <v>13.3</v>
      </c>
      <c r="N6605" s="18">
        <f>貼り付けシート!E6605</f>
        <v>89.509166509986059</v>
      </c>
      <c r="O6605" s="18">
        <f>貼り付けシート!F6605</f>
        <v>0</v>
      </c>
      <c r="P6605" s="19">
        <f t="shared" si="622"/>
        <v>0</v>
      </c>
      <c r="Q6605" s="19">
        <f t="shared" si="623"/>
        <v>0</v>
      </c>
    </row>
    <row r="6606" spans="1:17">
      <c r="A6606" s="38">
        <v>41915</v>
      </c>
      <c r="B6606" s="49" t="s">
        <v>149</v>
      </c>
      <c r="C6606" s="24">
        <f t="shared" si="618"/>
        <v>30.406921776000001</v>
      </c>
      <c r="D6606" s="24">
        <f t="shared" si="619"/>
        <v>0</v>
      </c>
      <c r="E6606" s="18">
        <f>IF(G6606&gt;=0.3,(バックデータ一覧!$C$10*(バックデータ一覧!$C$12*計算過程!L6606+バックデータ一覧!$C$13*LN(計算過程!G6606)+バックデータ一覧!$C$14)^バックデータ一覧!$C$11+バックデータ一覧!$E$10*(計算過程!G6606/(バックデータ一覧!$E$12*計算過程!L6606+バックデータ一覧!$E$13*LN(計算過程!G6606)+バックデータ一覧!$E$14))^バックデータ一覧!$E$11)*計算過程!$W$11*10^-3,0)</f>
        <v>0</v>
      </c>
      <c r="F6606" s="18">
        <f>IF(G6606&lt;0.3,(バックデータ一覧!$C$10*(バックデータ一覧!$C$12*計算過程!L6606+バックデータ一覧!$C$13*LN(0.3)+バックデータ一覧!$C$14)^バックデータ一覧!$C$11+バックデータ一覧!$E$10*(0.3/(バックデータ一覧!$E$12*計算過程!L6606+バックデータ一覧!$E$13*LN(0.3)+バックデータ一覧!$E$14))^バックデータ一覧!$E$11)*計算過程!$W$11*計算過程!G6606/0.3*10^-3,0)</f>
        <v>0</v>
      </c>
      <c r="G6606" s="18">
        <f t="shared" si="620"/>
        <v>0</v>
      </c>
      <c r="H6606" s="18">
        <f t="shared" si="621"/>
        <v>0</v>
      </c>
      <c r="I6606" s="24">
        <v>0</v>
      </c>
      <c r="J6606" s="24">
        <v>0</v>
      </c>
      <c r="K6606" s="24">
        <v>0</v>
      </c>
      <c r="L6606" s="14">
        <f>貼り付けシート!C6606</f>
        <v>20</v>
      </c>
      <c r="M6606" s="14">
        <f>貼り付けシート!D6606</f>
        <v>13</v>
      </c>
      <c r="N6606" s="18">
        <f>貼り付けシート!E6606</f>
        <v>88.621831399420685</v>
      </c>
      <c r="O6606" s="18">
        <f>貼り付けシート!F6606</f>
        <v>0</v>
      </c>
      <c r="P6606" s="19">
        <f t="shared" si="622"/>
        <v>0</v>
      </c>
      <c r="Q6606" s="19">
        <f t="shared" si="623"/>
        <v>0</v>
      </c>
    </row>
    <row r="6607" spans="1:17">
      <c r="A6607" s="38">
        <v>41915</v>
      </c>
      <c r="B6607" s="49" t="s">
        <v>150</v>
      </c>
      <c r="C6607" s="24">
        <f t="shared" si="618"/>
        <v>30.406921776000001</v>
      </c>
      <c r="D6607" s="24">
        <f t="shared" si="619"/>
        <v>0</v>
      </c>
      <c r="E6607" s="18">
        <f>IF(G6607&gt;=0.3,(バックデータ一覧!$C$10*(バックデータ一覧!$C$12*計算過程!L6607+バックデータ一覧!$C$13*LN(計算過程!G6607)+バックデータ一覧!$C$14)^バックデータ一覧!$C$11+バックデータ一覧!$E$10*(計算過程!G6607/(バックデータ一覧!$E$12*計算過程!L6607+バックデータ一覧!$E$13*LN(計算過程!G6607)+バックデータ一覧!$E$14))^バックデータ一覧!$E$11)*計算過程!$W$11*10^-3,0)</f>
        <v>0</v>
      </c>
      <c r="F6607" s="18">
        <f>IF(G6607&lt;0.3,(バックデータ一覧!$C$10*(バックデータ一覧!$C$12*計算過程!L6607+バックデータ一覧!$C$13*LN(0.3)+バックデータ一覧!$C$14)^バックデータ一覧!$C$11+バックデータ一覧!$E$10*(0.3/(バックデータ一覧!$E$12*計算過程!L6607+バックデータ一覧!$E$13*LN(0.3)+バックデータ一覧!$E$14))^バックデータ一覧!$E$11)*計算過程!$W$11*計算過程!G6607/0.3*10^-3,0)</f>
        <v>0</v>
      </c>
      <c r="G6607" s="18">
        <f t="shared" si="620"/>
        <v>0</v>
      </c>
      <c r="H6607" s="18">
        <f t="shared" si="621"/>
        <v>0</v>
      </c>
      <c r="I6607" s="24">
        <v>0</v>
      </c>
      <c r="J6607" s="24">
        <v>0</v>
      </c>
      <c r="K6607" s="24">
        <v>0</v>
      </c>
      <c r="L6607" s="14">
        <f>貼り付けシート!C6607</f>
        <v>19.600000000000001</v>
      </c>
      <c r="M6607" s="14">
        <f>貼り付けシート!D6607</f>
        <v>12.8</v>
      </c>
      <c r="N6607" s="18">
        <f>貼り付けシート!E6607</f>
        <v>89.479149833185716</v>
      </c>
      <c r="O6607" s="18">
        <f>貼り付けシート!F6607</f>
        <v>0</v>
      </c>
      <c r="P6607" s="19">
        <f t="shared" si="622"/>
        <v>0</v>
      </c>
      <c r="Q6607" s="19">
        <f t="shared" si="623"/>
        <v>0</v>
      </c>
    </row>
    <row r="6608" spans="1:17">
      <c r="A6608" s="38">
        <v>41915</v>
      </c>
      <c r="B6608" s="49" t="s">
        <v>151</v>
      </c>
      <c r="C6608" s="24">
        <f t="shared" si="618"/>
        <v>30.406921776000001</v>
      </c>
      <c r="D6608" s="24">
        <f t="shared" si="619"/>
        <v>0</v>
      </c>
      <c r="E6608" s="18">
        <f>IF(G6608&gt;=0.3,(バックデータ一覧!$C$10*(バックデータ一覧!$C$12*計算過程!L6608+バックデータ一覧!$C$13*LN(計算過程!G6608)+バックデータ一覧!$C$14)^バックデータ一覧!$C$11+バックデータ一覧!$E$10*(計算過程!G6608/(バックデータ一覧!$E$12*計算過程!L6608+バックデータ一覧!$E$13*LN(計算過程!G6608)+バックデータ一覧!$E$14))^バックデータ一覧!$E$11)*計算過程!$W$11*10^-3,0)</f>
        <v>0</v>
      </c>
      <c r="F6608" s="18">
        <f>IF(G6608&lt;0.3,(バックデータ一覧!$C$10*(バックデータ一覧!$C$12*計算過程!L6608+バックデータ一覧!$C$13*LN(0.3)+バックデータ一覧!$C$14)^バックデータ一覧!$C$11+バックデータ一覧!$E$10*(0.3/(バックデータ一覧!$E$12*計算過程!L6608+バックデータ一覧!$E$13*LN(0.3)+バックデータ一覧!$E$14))^バックデータ一覧!$E$11)*計算過程!$W$11*計算過程!G6608/0.3*10^-3,0)</f>
        <v>0</v>
      </c>
      <c r="G6608" s="18">
        <f t="shared" si="620"/>
        <v>0</v>
      </c>
      <c r="H6608" s="18">
        <f t="shared" si="621"/>
        <v>0</v>
      </c>
      <c r="I6608" s="24">
        <v>0</v>
      </c>
      <c r="J6608" s="24">
        <v>0</v>
      </c>
      <c r="K6608" s="24">
        <v>0</v>
      </c>
      <c r="L6608" s="14">
        <f>貼り付けシート!C6608</f>
        <v>19.399999999999999</v>
      </c>
      <c r="M6608" s="14">
        <f>貼り付けシート!D6608</f>
        <v>12.7</v>
      </c>
      <c r="N6608" s="18">
        <f>貼り付けシート!E6608</f>
        <v>89.905320542456337</v>
      </c>
      <c r="O6608" s="18">
        <f>貼り付けシート!F6608</f>
        <v>0</v>
      </c>
      <c r="P6608" s="19">
        <f t="shared" si="622"/>
        <v>0</v>
      </c>
      <c r="Q6608" s="19">
        <f t="shared" si="623"/>
        <v>0</v>
      </c>
    </row>
    <row r="6609" spans="1:17">
      <c r="A6609" s="38">
        <v>41915</v>
      </c>
      <c r="B6609" s="49" t="s">
        <v>152</v>
      </c>
      <c r="C6609" s="24">
        <f t="shared" si="618"/>
        <v>30.406921776000001</v>
      </c>
      <c r="D6609" s="24">
        <f t="shared" si="619"/>
        <v>0</v>
      </c>
      <c r="E6609" s="18">
        <f>IF(G6609&gt;=0.3,(バックデータ一覧!$C$10*(バックデータ一覧!$C$12*計算過程!L6609+バックデータ一覧!$C$13*LN(計算過程!G6609)+バックデータ一覧!$C$14)^バックデータ一覧!$C$11+バックデータ一覧!$E$10*(計算過程!G6609/(バックデータ一覧!$E$12*計算過程!L6609+バックデータ一覧!$E$13*LN(計算過程!G6609)+バックデータ一覧!$E$14))^バックデータ一覧!$E$11)*計算過程!$W$11*10^-3,0)</f>
        <v>0</v>
      </c>
      <c r="F6609" s="18">
        <f>IF(G6609&lt;0.3,(バックデータ一覧!$C$10*(バックデータ一覧!$C$12*計算過程!L6609+バックデータ一覧!$C$13*LN(0.3)+バックデータ一覧!$C$14)^バックデータ一覧!$C$11+バックデータ一覧!$E$10*(0.3/(バックデータ一覧!$E$12*計算過程!L6609+バックデータ一覧!$E$13*LN(0.3)+バックデータ一覧!$E$14))^バックデータ一覧!$E$11)*計算過程!$W$11*計算過程!G6609/0.3*10^-3,0)</f>
        <v>0</v>
      </c>
      <c r="G6609" s="18">
        <f t="shared" si="620"/>
        <v>0</v>
      </c>
      <c r="H6609" s="18">
        <f t="shared" si="621"/>
        <v>0</v>
      </c>
      <c r="I6609" s="24">
        <v>0</v>
      </c>
      <c r="J6609" s="24">
        <v>0</v>
      </c>
      <c r="K6609" s="24">
        <v>0</v>
      </c>
      <c r="L6609" s="14">
        <f>貼り付けシート!C6609</f>
        <v>19.2</v>
      </c>
      <c r="M6609" s="14">
        <f>貼り付けシート!D6609</f>
        <v>12.6</v>
      </c>
      <c r="N6609" s="18">
        <f>貼り付けシート!E6609</f>
        <v>90.329663806614647</v>
      </c>
      <c r="O6609" s="18">
        <f>貼り付けシート!F6609</f>
        <v>0</v>
      </c>
      <c r="P6609" s="19">
        <f t="shared" si="622"/>
        <v>0</v>
      </c>
      <c r="Q6609" s="19">
        <f t="shared" si="623"/>
        <v>0</v>
      </c>
    </row>
    <row r="6610" spans="1:17">
      <c r="A6610" s="38">
        <v>41915</v>
      </c>
      <c r="B6610" s="49" t="s">
        <v>153</v>
      </c>
      <c r="C6610" s="24">
        <f t="shared" si="618"/>
        <v>30.406921776000001</v>
      </c>
      <c r="D6610" s="24">
        <f t="shared" si="619"/>
        <v>0</v>
      </c>
      <c r="E6610" s="18">
        <f>IF(G6610&gt;=0.3,(バックデータ一覧!$C$10*(バックデータ一覧!$C$12*計算過程!L6610+バックデータ一覧!$C$13*LN(計算過程!G6610)+バックデータ一覧!$C$14)^バックデータ一覧!$C$11+バックデータ一覧!$E$10*(計算過程!G6610/(バックデータ一覧!$E$12*計算過程!L6610+バックデータ一覧!$E$13*LN(計算過程!G6610)+バックデータ一覧!$E$14))^バックデータ一覧!$E$11)*計算過程!$W$11*10^-3,0)</f>
        <v>0</v>
      </c>
      <c r="F6610" s="18">
        <f>IF(G6610&lt;0.3,(バックデータ一覧!$C$10*(バックデータ一覧!$C$12*計算過程!L6610+バックデータ一覧!$C$13*LN(0.3)+バックデータ一覧!$C$14)^バックデータ一覧!$C$11+バックデータ一覧!$E$10*(0.3/(バックデータ一覧!$E$12*計算過程!L6610+バックデータ一覧!$E$13*LN(0.3)+バックデータ一覧!$E$14))^バックデータ一覧!$E$11)*計算過程!$W$11*計算過程!G6610/0.3*10^-3,0)</f>
        <v>0</v>
      </c>
      <c r="G6610" s="18">
        <f t="shared" si="620"/>
        <v>0</v>
      </c>
      <c r="H6610" s="18">
        <f t="shared" si="621"/>
        <v>0</v>
      </c>
      <c r="I6610" s="24">
        <v>0</v>
      </c>
      <c r="J6610" s="24">
        <v>0</v>
      </c>
      <c r="K6610" s="24">
        <v>0</v>
      </c>
      <c r="L6610" s="14">
        <f>貼り付けシート!C6610</f>
        <v>18.899999999999999</v>
      </c>
      <c r="M6610" s="14">
        <f>貼り付けシート!D6610</f>
        <v>12.3</v>
      </c>
      <c r="N6610" s="18">
        <f>貼り付けシート!E6610</f>
        <v>89.88778342413751</v>
      </c>
      <c r="O6610" s="18">
        <f>貼り付けシート!F6610</f>
        <v>0</v>
      </c>
      <c r="P6610" s="19">
        <f t="shared" si="622"/>
        <v>0</v>
      </c>
      <c r="Q6610" s="19">
        <f t="shared" si="623"/>
        <v>0</v>
      </c>
    </row>
    <row r="6611" spans="1:17">
      <c r="A6611" s="38">
        <v>41915</v>
      </c>
      <c r="B6611" s="49" t="s">
        <v>154</v>
      </c>
      <c r="C6611" s="24">
        <f t="shared" si="618"/>
        <v>30.406921776000001</v>
      </c>
      <c r="D6611" s="24">
        <f t="shared" si="619"/>
        <v>0</v>
      </c>
      <c r="E6611" s="18">
        <f>IF(G6611&gt;=0.3,(バックデータ一覧!$C$10*(バックデータ一覧!$C$12*計算過程!L6611+バックデータ一覧!$C$13*LN(計算過程!G6611)+バックデータ一覧!$C$14)^バックデータ一覧!$C$11+バックデータ一覧!$E$10*(計算過程!G6611/(バックデータ一覧!$E$12*計算過程!L6611+バックデータ一覧!$E$13*LN(計算過程!G6611)+バックデータ一覧!$E$14))^バックデータ一覧!$E$11)*計算過程!$W$11*10^-3,0)</f>
        <v>0</v>
      </c>
      <c r="F6611" s="18">
        <f>IF(G6611&lt;0.3,(バックデータ一覧!$C$10*(バックデータ一覧!$C$12*計算過程!L6611+バックデータ一覧!$C$13*LN(0.3)+バックデータ一覧!$C$14)^バックデータ一覧!$C$11+バックデータ一覧!$E$10*(0.3/(バックデータ一覧!$E$12*計算過程!L6611+バックデータ一覧!$E$13*LN(0.3)+バックデータ一覧!$E$14))^バックデータ一覧!$E$11)*計算過程!$W$11*計算過程!G6611/0.3*10^-3,0)</f>
        <v>0</v>
      </c>
      <c r="G6611" s="18">
        <f t="shared" si="620"/>
        <v>0</v>
      </c>
      <c r="H6611" s="18">
        <f t="shared" si="621"/>
        <v>0</v>
      </c>
      <c r="I6611" s="24">
        <v>0</v>
      </c>
      <c r="J6611" s="24">
        <v>0</v>
      </c>
      <c r="K6611" s="24">
        <v>0</v>
      </c>
      <c r="L6611" s="14">
        <f>貼り付けシート!C6611</f>
        <v>18.600000000000001</v>
      </c>
      <c r="M6611" s="14">
        <f>貼り付けシート!D6611</f>
        <v>12.1</v>
      </c>
      <c r="N6611" s="18">
        <f>貼り付けシート!E6611</f>
        <v>90.129545492017414</v>
      </c>
      <c r="O6611" s="18">
        <f>貼り付けシート!F6611</f>
        <v>0</v>
      </c>
      <c r="P6611" s="19">
        <f t="shared" si="622"/>
        <v>0</v>
      </c>
      <c r="Q6611" s="19">
        <f t="shared" si="623"/>
        <v>0</v>
      </c>
    </row>
    <row r="6612" spans="1:17">
      <c r="A6612" s="38">
        <v>41915</v>
      </c>
      <c r="B6612" s="49" t="s">
        <v>155</v>
      </c>
      <c r="C6612" s="24">
        <f t="shared" si="618"/>
        <v>30.406921776000001</v>
      </c>
      <c r="D6612" s="24">
        <f t="shared" si="619"/>
        <v>0</v>
      </c>
      <c r="E6612" s="18">
        <f>IF(G6612&gt;=0.3,(バックデータ一覧!$C$10*(バックデータ一覧!$C$12*計算過程!L6612+バックデータ一覧!$C$13*LN(計算過程!G6612)+バックデータ一覧!$C$14)^バックデータ一覧!$C$11+バックデータ一覧!$E$10*(計算過程!G6612/(バックデータ一覧!$E$12*計算過程!L6612+バックデータ一覧!$E$13*LN(計算過程!G6612)+バックデータ一覧!$E$14))^バックデータ一覧!$E$11)*計算過程!$W$11*10^-3,0)</f>
        <v>0</v>
      </c>
      <c r="F6612" s="18">
        <f>IF(G6612&lt;0.3,(バックデータ一覧!$C$10*(バックデータ一覧!$C$12*計算過程!L6612+バックデータ一覧!$C$13*LN(0.3)+バックデータ一覧!$C$14)^バックデータ一覧!$C$11+バックデータ一覧!$E$10*(0.3/(バックデータ一覧!$E$12*計算過程!L6612+バックデータ一覧!$E$13*LN(0.3)+バックデータ一覧!$E$14))^バックデータ一覧!$E$11)*計算過程!$W$11*計算過程!G6612/0.3*10^-3,0)</f>
        <v>0</v>
      </c>
      <c r="G6612" s="18">
        <f t="shared" si="620"/>
        <v>0</v>
      </c>
      <c r="H6612" s="18">
        <f t="shared" si="621"/>
        <v>0</v>
      </c>
      <c r="I6612" s="24">
        <v>0</v>
      </c>
      <c r="J6612" s="24">
        <v>0</v>
      </c>
      <c r="K6612" s="24">
        <v>0</v>
      </c>
      <c r="L6612" s="14">
        <f>貼り付けシート!C6612</f>
        <v>19.3</v>
      </c>
      <c r="M6612" s="14">
        <f>貼り付けシート!D6612</f>
        <v>12.5</v>
      </c>
      <c r="N6612" s="18">
        <f>貼り付けシート!E6612</f>
        <v>89.070190834615971</v>
      </c>
      <c r="O6612" s="18">
        <f>貼り付けシート!F6612</f>
        <v>0</v>
      </c>
      <c r="P6612" s="19">
        <f t="shared" si="622"/>
        <v>0</v>
      </c>
      <c r="Q6612" s="19">
        <f t="shared" si="623"/>
        <v>0</v>
      </c>
    </row>
    <row r="6613" spans="1:17">
      <c r="A6613" s="38">
        <v>41915</v>
      </c>
      <c r="B6613" s="49" t="s">
        <v>156</v>
      </c>
      <c r="C6613" s="24">
        <f t="shared" si="618"/>
        <v>30.406921776000001</v>
      </c>
      <c r="D6613" s="24">
        <f t="shared" si="619"/>
        <v>0</v>
      </c>
      <c r="E6613" s="18">
        <f>IF(G6613&gt;=0.3,(バックデータ一覧!$C$10*(バックデータ一覧!$C$12*計算過程!L6613+バックデータ一覧!$C$13*LN(計算過程!G6613)+バックデータ一覧!$C$14)^バックデータ一覧!$C$11+バックデータ一覧!$E$10*(計算過程!G6613/(バックデータ一覧!$E$12*計算過程!L6613+バックデータ一覧!$E$13*LN(計算過程!G6613)+バックデータ一覧!$E$14))^バックデータ一覧!$E$11)*計算過程!$W$11*10^-3,0)</f>
        <v>0</v>
      </c>
      <c r="F6613" s="18">
        <f>IF(G6613&lt;0.3,(バックデータ一覧!$C$10*(バックデータ一覧!$C$12*計算過程!L6613+バックデータ一覧!$C$13*LN(0.3)+バックデータ一覧!$C$14)^バックデータ一覧!$C$11+バックデータ一覧!$E$10*(0.3/(バックデータ一覧!$E$12*計算過程!L6613+バックデータ一覧!$E$13*LN(0.3)+バックデータ一覧!$E$14))^バックデータ一覧!$E$11)*計算過程!$W$11*計算過程!G6613/0.3*10^-3,0)</f>
        <v>0</v>
      </c>
      <c r="G6613" s="18">
        <f t="shared" si="620"/>
        <v>0</v>
      </c>
      <c r="H6613" s="18">
        <f t="shared" si="621"/>
        <v>0</v>
      </c>
      <c r="I6613" s="24">
        <v>0</v>
      </c>
      <c r="J6613" s="24">
        <v>0</v>
      </c>
      <c r="K6613" s="24">
        <v>0</v>
      </c>
      <c r="L6613" s="14">
        <f>貼り付けシート!C6613</f>
        <v>21</v>
      </c>
      <c r="M6613" s="14">
        <f>貼り付けシート!D6613</f>
        <v>13.2</v>
      </c>
      <c r="N6613" s="18">
        <f>貼り付けシート!E6613</f>
        <v>84.573738244378418</v>
      </c>
      <c r="O6613" s="18">
        <f>貼り付けシート!F6613</f>
        <v>0</v>
      </c>
      <c r="P6613" s="19">
        <f t="shared" si="622"/>
        <v>0</v>
      </c>
      <c r="Q6613" s="19">
        <f t="shared" si="623"/>
        <v>0</v>
      </c>
    </row>
    <row r="6614" spans="1:17">
      <c r="A6614" s="38">
        <v>41915</v>
      </c>
      <c r="B6614" s="49" t="s">
        <v>157</v>
      </c>
      <c r="C6614" s="24">
        <f t="shared" si="618"/>
        <v>30.406921776000001</v>
      </c>
      <c r="D6614" s="24">
        <f t="shared" si="619"/>
        <v>0</v>
      </c>
      <c r="E6614" s="18">
        <f>IF(G6614&gt;=0.3,(バックデータ一覧!$C$10*(バックデータ一覧!$C$12*計算過程!L6614+バックデータ一覧!$C$13*LN(計算過程!G6614)+バックデータ一覧!$C$14)^バックデータ一覧!$C$11+バックデータ一覧!$E$10*(計算過程!G6614/(バックデータ一覧!$E$12*計算過程!L6614+バックデータ一覧!$E$13*LN(計算過程!G6614)+バックデータ一覧!$E$14))^バックデータ一覧!$E$11)*計算過程!$W$11*10^-3,0)</f>
        <v>0</v>
      </c>
      <c r="F6614" s="18">
        <f>IF(G6614&lt;0.3,(バックデータ一覧!$C$10*(バックデータ一覧!$C$12*計算過程!L6614+バックデータ一覧!$C$13*LN(0.3)+バックデータ一覧!$C$14)^バックデータ一覧!$C$11+バックデータ一覧!$E$10*(0.3/(バックデータ一覧!$E$12*計算過程!L6614+バックデータ一覧!$E$13*LN(0.3)+バックデータ一覧!$E$14))^バックデータ一覧!$E$11)*計算過程!$W$11*計算過程!G6614/0.3*10^-3,0)</f>
        <v>0</v>
      </c>
      <c r="G6614" s="18">
        <f t="shared" si="620"/>
        <v>0</v>
      </c>
      <c r="H6614" s="18">
        <f t="shared" si="621"/>
        <v>0</v>
      </c>
      <c r="I6614" s="24">
        <v>0</v>
      </c>
      <c r="J6614" s="24">
        <v>0</v>
      </c>
      <c r="K6614" s="24">
        <v>0</v>
      </c>
      <c r="L6614" s="14">
        <f>貼り付けシート!C6614</f>
        <v>23.2</v>
      </c>
      <c r="M6614" s="14">
        <f>貼り付けシート!D6614</f>
        <v>14.2</v>
      </c>
      <c r="N6614" s="18">
        <f>貼り付けシート!E6614</f>
        <v>79.438317159170552</v>
      </c>
      <c r="O6614" s="18">
        <f>貼り付けシート!F6614</f>
        <v>0</v>
      </c>
      <c r="P6614" s="19">
        <f t="shared" si="622"/>
        <v>0</v>
      </c>
      <c r="Q6614" s="19">
        <f t="shared" si="623"/>
        <v>0</v>
      </c>
    </row>
    <row r="6615" spans="1:17">
      <c r="A6615" s="38">
        <v>41915</v>
      </c>
      <c r="B6615" s="49" t="s">
        <v>158</v>
      </c>
      <c r="C6615" s="24">
        <f t="shared" si="618"/>
        <v>30.406921776000001</v>
      </c>
      <c r="D6615" s="24">
        <f t="shared" si="619"/>
        <v>0</v>
      </c>
      <c r="E6615" s="18">
        <f>IF(G6615&gt;=0.3,(バックデータ一覧!$C$10*(バックデータ一覧!$C$12*計算過程!L6615+バックデータ一覧!$C$13*LN(計算過程!G6615)+バックデータ一覧!$C$14)^バックデータ一覧!$C$11+バックデータ一覧!$E$10*(計算過程!G6615/(バックデータ一覧!$E$12*計算過程!L6615+バックデータ一覧!$E$13*LN(計算過程!G6615)+バックデータ一覧!$E$14))^バックデータ一覧!$E$11)*計算過程!$W$11*10^-3,0)</f>
        <v>0</v>
      </c>
      <c r="F6615" s="18">
        <f>IF(G6615&lt;0.3,(バックデータ一覧!$C$10*(バックデータ一覧!$C$12*計算過程!L6615+バックデータ一覧!$C$13*LN(0.3)+バックデータ一覧!$C$14)^バックデータ一覧!$C$11+バックデータ一覧!$E$10*(0.3/(バックデータ一覧!$E$12*計算過程!L6615+バックデータ一覧!$E$13*LN(0.3)+バックデータ一覧!$E$14))^バックデータ一覧!$E$11)*計算過程!$W$11*計算過程!G6615/0.3*10^-3,0)</f>
        <v>0</v>
      </c>
      <c r="G6615" s="18">
        <f t="shared" si="620"/>
        <v>0</v>
      </c>
      <c r="H6615" s="18">
        <f t="shared" si="621"/>
        <v>0</v>
      </c>
      <c r="I6615" s="24">
        <v>0</v>
      </c>
      <c r="J6615" s="24">
        <v>0</v>
      </c>
      <c r="K6615" s="24">
        <v>0</v>
      </c>
      <c r="L6615" s="14">
        <f>貼り付けシート!C6615</f>
        <v>26</v>
      </c>
      <c r="M6615" s="14">
        <f>貼り付けシート!D6615</f>
        <v>15.3</v>
      </c>
      <c r="N6615" s="18">
        <f>貼り付けシート!E6615</f>
        <v>72.271511922469074</v>
      </c>
      <c r="O6615" s="18">
        <f>貼り付けシート!F6615</f>
        <v>0</v>
      </c>
      <c r="P6615" s="19">
        <f t="shared" si="622"/>
        <v>0</v>
      </c>
      <c r="Q6615" s="19">
        <f t="shared" si="623"/>
        <v>0</v>
      </c>
    </row>
    <row r="6616" spans="1:17">
      <c r="A6616" s="38">
        <v>41915</v>
      </c>
      <c r="B6616" s="49" t="s">
        <v>159</v>
      </c>
      <c r="C6616" s="24">
        <f t="shared" si="618"/>
        <v>30.406921776000001</v>
      </c>
      <c r="D6616" s="24">
        <f t="shared" si="619"/>
        <v>0</v>
      </c>
      <c r="E6616" s="18">
        <f>IF(G6616&gt;=0.3,(バックデータ一覧!$C$10*(バックデータ一覧!$C$12*計算過程!L6616+バックデータ一覧!$C$13*LN(計算過程!G6616)+バックデータ一覧!$C$14)^バックデータ一覧!$C$11+バックデータ一覧!$E$10*(計算過程!G6616/(バックデータ一覧!$E$12*計算過程!L6616+バックデータ一覧!$E$13*LN(計算過程!G6616)+バックデータ一覧!$E$14))^バックデータ一覧!$E$11)*計算過程!$W$11*10^-3,0)</f>
        <v>0</v>
      </c>
      <c r="F6616" s="18">
        <f>IF(G6616&lt;0.3,(バックデータ一覧!$C$10*(バックデータ一覧!$C$12*計算過程!L6616+バックデータ一覧!$C$13*LN(0.3)+バックデータ一覧!$C$14)^バックデータ一覧!$C$11+バックデータ一覧!$E$10*(0.3/(バックデータ一覧!$E$12*計算過程!L6616+バックデータ一覧!$E$13*LN(0.3)+バックデータ一覧!$E$14))^バックデータ一覧!$E$11)*計算過程!$W$11*計算過程!G6616/0.3*10^-3,0)</f>
        <v>0</v>
      </c>
      <c r="G6616" s="18">
        <f t="shared" si="620"/>
        <v>0</v>
      </c>
      <c r="H6616" s="18">
        <f t="shared" si="621"/>
        <v>0</v>
      </c>
      <c r="I6616" s="24">
        <v>0</v>
      </c>
      <c r="J6616" s="24">
        <v>0</v>
      </c>
      <c r="K6616" s="24">
        <v>0</v>
      </c>
      <c r="L6616" s="14">
        <f>貼り付けシート!C6616</f>
        <v>27.1</v>
      </c>
      <c r="M6616" s="14">
        <f>貼り付けシート!D6616</f>
        <v>15.1</v>
      </c>
      <c r="N6616" s="18">
        <f>貼り付けシート!E6616</f>
        <v>66.871801972804178</v>
      </c>
      <c r="O6616" s="18">
        <f>貼り付けシート!F6616</f>
        <v>0</v>
      </c>
      <c r="P6616" s="19">
        <f t="shared" si="622"/>
        <v>0</v>
      </c>
      <c r="Q6616" s="19">
        <f t="shared" si="623"/>
        <v>0</v>
      </c>
    </row>
    <row r="6617" spans="1:17">
      <c r="A6617" s="38">
        <v>41915</v>
      </c>
      <c r="B6617" s="49" t="s">
        <v>160</v>
      </c>
      <c r="C6617" s="24">
        <f t="shared" si="618"/>
        <v>30.406921776000001</v>
      </c>
      <c r="D6617" s="24">
        <f t="shared" si="619"/>
        <v>0</v>
      </c>
      <c r="E6617" s="18">
        <f>IF(G6617&gt;=0.3,(バックデータ一覧!$C$10*(バックデータ一覧!$C$12*計算過程!L6617+バックデータ一覧!$C$13*LN(計算過程!G6617)+バックデータ一覧!$C$14)^バックデータ一覧!$C$11+バックデータ一覧!$E$10*(計算過程!G6617/(バックデータ一覧!$E$12*計算過程!L6617+バックデータ一覧!$E$13*LN(計算過程!G6617)+バックデータ一覧!$E$14))^バックデータ一覧!$E$11)*計算過程!$W$11*10^-3,0)</f>
        <v>0</v>
      </c>
      <c r="F6617" s="18">
        <f>IF(G6617&lt;0.3,(バックデータ一覧!$C$10*(バックデータ一覧!$C$12*計算過程!L6617+バックデータ一覧!$C$13*LN(0.3)+バックデータ一覧!$C$14)^バックデータ一覧!$C$11+バックデータ一覧!$E$10*(0.3/(バックデータ一覧!$E$12*計算過程!L6617+バックデータ一覧!$E$13*LN(0.3)+バックデータ一覧!$E$14))^バックデータ一覧!$E$11)*計算過程!$W$11*計算過程!G6617/0.3*10^-3,0)</f>
        <v>0</v>
      </c>
      <c r="G6617" s="18">
        <f t="shared" si="620"/>
        <v>0</v>
      </c>
      <c r="H6617" s="18">
        <f t="shared" si="621"/>
        <v>0</v>
      </c>
      <c r="I6617" s="24">
        <v>0</v>
      </c>
      <c r="J6617" s="24">
        <v>0</v>
      </c>
      <c r="K6617" s="24">
        <v>0</v>
      </c>
      <c r="L6617" s="14">
        <f>貼り付けシート!C6617</f>
        <v>28.9</v>
      </c>
      <c r="M6617" s="14">
        <f>貼り付けシート!D6617</f>
        <v>15.3</v>
      </c>
      <c r="N6617" s="18">
        <f>貼り付けシート!E6617</f>
        <v>60.991064409008821</v>
      </c>
      <c r="O6617" s="18">
        <f>貼り付けシート!F6617</f>
        <v>0</v>
      </c>
      <c r="P6617" s="19">
        <f t="shared" si="622"/>
        <v>0</v>
      </c>
      <c r="Q6617" s="19">
        <f t="shared" si="623"/>
        <v>0</v>
      </c>
    </row>
    <row r="6618" spans="1:17">
      <c r="A6618" s="38">
        <v>41915</v>
      </c>
      <c r="B6618" s="49" t="s">
        <v>161</v>
      </c>
      <c r="C6618" s="24">
        <f t="shared" si="618"/>
        <v>30.406921776000001</v>
      </c>
      <c r="D6618" s="24">
        <f t="shared" si="619"/>
        <v>0</v>
      </c>
      <c r="E6618" s="18">
        <f>IF(G6618&gt;=0.3,(バックデータ一覧!$C$10*(バックデータ一覧!$C$12*計算過程!L6618+バックデータ一覧!$C$13*LN(計算過程!G6618)+バックデータ一覧!$C$14)^バックデータ一覧!$C$11+バックデータ一覧!$E$10*(計算過程!G6618/(バックデータ一覧!$E$12*計算過程!L6618+バックデータ一覧!$E$13*LN(計算過程!G6618)+バックデータ一覧!$E$14))^バックデータ一覧!$E$11)*計算過程!$W$11*10^-3,0)</f>
        <v>0</v>
      </c>
      <c r="F6618" s="18">
        <f>IF(G6618&lt;0.3,(バックデータ一覧!$C$10*(バックデータ一覧!$C$12*計算過程!L6618+バックデータ一覧!$C$13*LN(0.3)+バックデータ一覧!$C$14)^バックデータ一覧!$C$11+バックデータ一覧!$E$10*(0.3/(バックデータ一覧!$E$12*計算過程!L6618+バックデータ一覧!$E$13*LN(0.3)+バックデータ一覧!$E$14))^バックデータ一覧!$E$11)*計算過程!$W$11*計算過程!G6618/0.3*10^-3,0)</f>
        <v>0</v>
      </c>
      <c r="G6618" s="18">
        <f t="shared" si="620"/>
        <v>0</v>
      </c>
      <c r="H6618" s="18">
        <f t="shared" si="621"/>
        <v>0</v>
      </c>
      <c r="I6618" s="24">
        <v>0</v>
      </c>
      <c r="J6618" s="24">
        <v>0</v>
      </c>
      <c r="K6618" s="24">
        <v>0</v>
      </c>
      <c r="L6618" s="14">
        <f>貼り付けシート!C6618</f>
        <v>28.3</v>
      </c>
      <c r="M6618" s="14">
        <f>貼り付けシート!D6618</f>
        <v>15.5</v>
      </c>
      <c r="N6618" s="18">
        <f>貼り付けシート!E6618</f>
        <v>63.956769325440675</v>
      </c>
      <c r="O6618" s="18">
        <f>貼り付けシート!F6618</f>
        <v>0</v>
      </c>
      <c r="P6618" s="19">
        <f t="shared" si="622"/>
        <v>0</v>
      </c>
      <c r="Q6618" s="19">
        <f t="shared" si="623"/>
        <v>0</v>
      </c>
    </row>
    <row r="6619" spans="1:17">
      <c r="A6619" s="38">
        <v>41915</v>
      </c>
      <c r="B6619" s="49" t="s">
        <v>162</v>
      </c>
      <c r="C6619" s="24">
        <f t="shared" si="618"/>
        <v>30.406921776000001</v>
      </c>
      <c r="D6619" s="24">
        <f t="shared" si="619"/>
        <v>0</v>
      </c>
      <c r="E6619" s="18">
        <f>IF(G6619&gt;=0.3,(バックデータ一覧!$C$10*(バックデータ一覧!$C$12*計算過程!L6619+バックデータ一覧!$C$13*LN(計算過程!G6619)+バックデータ一覧!$C$14)^バックデータ一覧!$C$11+バックデータ一覧!$E$10*(計算過程!G6619/(バックデータ一覧!$E$12*計算過程!L6619+バックデータ一覧!$E$13*LN(計算過程!G6619)+バックデータ一覧!$E$14))^バックデータ一覧!$E$11)*計算過程!$W$11*10^-3,0)</f>
        <v>0</v>
      </c>
      <c r="F6619" s="18">
        <f>IF(G6619&lt;0.3,(バックデータ一覧!$C$10*(バックデータ一覧!$C$12*計算過程!L6619+バックデータ一覧!$C$13*LN(0.3)+バックデータ一覧!$C$14)^バックデータ一覧!$C$11+バックデータ一覧!$E$10*(0.3/(バックデータ一覧!$E$12*計算過程!L6619+バックデータ一覧!$E$13*LN(0.3)+バックデータ一覧!$E$14))^バックデータ一覧!$E$11)*計算過程!$W$11*計算過程!G6619/0.3*10^-3,0)</f>
        <v>0</v>
      </c>
      <c r="G6619" s="18">
        <f t="shared" si="620"/>
        <v>0</v>
      </c>
      <c r="H6619" s="18">
        <f t="shared" si="621"/>
        <v>0</v>
      </c>
      <c r="I6619" s="24">
        <v>0</v>
      </c>
      <c r="J6619" s="24">
        <v>0</v>
      </c>
      <c r="K6619" s="24">
        <v>0</v>
      </c>
      <c r="L6619" s="14">
        <f>貼り付けシート!C6619</f>
        <v>28.5</v>
      </c>
      <c r="M6619" s="14">
        <f>貼り付けシート!D6619</f>
        <v>15.7</v>
      </c>
      <c r="N6619" s="18">
        <f>貼り付けシート!E6619</f>
        <v>64.013545263403998</v>
      </c>
      <c r="O6619" s="18">
        <f>貼り付けシート!F6619</f>
        <v>0</v>
      </c>
      <c r="P6619" s="19">
        <f t="shared" si="622"/>
        <v>0</v>
      </c>
      <c r="Q6619" s="19">
        <f t="shared" si="623"/>
        <v>0</v>
      </c>
    </row>
    <row r="6620" spans="1:17">
      <c r="A6620" s="38">
        <v>41915</v>
      </c>
      <c r="B6620" s="49" t="s">
        <v>163</v>
      </c>
      <c r="C6620" s="24">
        <f t="shared" si="618"/>
        <v>30.406921776000001</v>
      </c>
      <c r="D6620" s="24">
        <f t="shared" si="619"/>
        <v>0</v>
      </c>
      <c r="E6620" s="18">
        <f>IF(G6620&gt;=0.3,(バックデータ一覧!$C$10*(バックデータ一覧!$C$12*計算過程!L6620+バックデータ一覧!$C$13*LN(計算過程!G6620)+バックデータ一覧!$C$14)^バックデータ一覧!$C$11+バックデータ一覧!$E$10*(計算過程!G6620/(バックデータ一覧!$E$12*計算過程!L6620+バックデータ一覧!$E$13*LN(計算過程!G6620)+バックデータ一覧!$E$14))^バックデータ一覧!$E$11)*計算過程!$W$11*10^-3,0)</f>
        <v>0</v>
      </c>
      <c r="F6620" s="18">
        <f>IF(G6620&lt;0.3,(バックデータ一覧!$C$10*(バックデータ一覧!$C$12*計算過程!L6620+バックデータ一覧!$C$13*LN(0.3)+バックデータ一覧!$C$14)^バックデータ一覧!$C$11+バックデータ一覧!$E$10*(0.3/(バックデータ一覧!$E$12*計算過程!L6620+バックデータ一覧!$E$13*LN(0.3)+バックデータ一覧!$E$14))^バックデータ一覧!$E$11)*計算過程!$W$11*計算過程!G6620/0.3*10^-3,0)</f>
        <v>0</v>
      </c>
      <c r="G6620" s="18">
        <f t="shared" si="620"/>
        <v>0</v>
      </c>
      <c r="H6620" s="18">
        <f t="shared" si="621"/>
        <v>0</v>
      </c>
      <c r="I6620" s="24">
        <v>0</v>
      </c>
      <c r="J6620" s="24">
        <v>0</v>
      </c>
      <c r="K6620" s="24">
        <v>0</v>
      </c>
      <c r="L6620" s="14">
        <f>貼り付けシート!C6620</f>
        <v>27.6</v>
      </c>
      <c r="M6620" s="14">
        <f>貼り付けシート!D6620</f>
        <v>16</v>
      </c>
      <c r="N6620" s="18">
        <f>貼り付けシート!E6620</f>
        <v>68.715809208439154</v>
      </c>
      <c r="O6620" s="18">
        <f>貼り付けシート!F6620</f>
        <v>0</v>
      </c>
      <c r="P6620" s="19">
        <f t="shared" si="622"/>
        <v>0</v>
      </c>
      <c r="Q6620" s="19">
        <f t="shared" si="623"/>
        <v>0</v>
      </c>
    </row>
    <row r="6621" spans="1:17">
      <c r="A6621" s="38">
        <v>41915</v>
      </c>
      <c r="B6621" s="49" t="s">
        <v>164</v>
      </c>
      <c r="C6621" s="24">
        <f t="shared" si="618"/>
        <v>30.406921776000001</v>
      </c>
      <c r="D6621" s="24">
        <f t="shared" si="619"/>
        <v>0</v>
      </c>
      <c r="E6621" s="18">
        <f>IF(G6621&gt;=0.3,(バックデータ一覧!$C$10*(バックデータ一覧!$C$12*計算過程!L6621+バックデータ一覧!$C$13*LN(計算過程!G6621)+バックデータ一覧!$C$14)^バックデータ一覧!$C$11+バックデータ一覧!$E$10*(計算過程!G6621/(バックデータ一覧!$E$12*計算過程!L6621+バックデータ一覧!$E$13*LN(計算過程!G6621)+バックデータ一覧!$E$14))^バックデータ一覧!$E$11)*計算過程!$W$11*10^-3,0)</f>
        <v>0</v>
      </c>
      <c r="F6621" s="18">
        <f>IF(G6621&lt;0.3,(バックデータ一覧!$C$10*(バックデータ一覧!$C$12*計算過程!L6621+バックデータ一覧!$C$13*LN(0.3)+バックデータ一覧!$C$14)^バックデータ一覧!$C$11+バックデータ一覧!$E$10*(0.3/(バックデータ一覧!$E$12*計算過程!L6621+バックデータ一覧!$E$13*LN(0.3)+バックデータ一覧!$E$14))^バックデータ一覧!$E$11)*計算過程!$W$11*計算過程!G6621/0.3*10^-3,0)</f>
        <v>0</v>
      </c>
      <c r="G6621" s="18">
        <f t="shared" si="620"/>
        <v>0</v>
      </c>
      <c r="H6621" s="18">
        <f t="shared" si="621"/>
        <v>0</v>
      </c>
      <c r="I6621" s="24">
        <v>0</v>
      </c>
      <c r="J6621" s="24">
        <v>0</v>
      </c>
      <c r="K6621" s="24">
        <v>0</v>
      </c>
      <c r="L6621" s="14">
        <f>貼り付けシート!C6621</f>
        <v>27.1</v>
      </c>
      <c r="M6621" s="14">
        <f>貼り付けシート!D6621</f>
        <v>16.399999999999999</v>
      </c>
      <c r="N6621" s="18">
        <f>貼り付けシート!E6621</f>
        <v>72.481079624218452</v>
      </c>
      <c r="O6621" s="18">
        <f>貼り付けシート!F6621</f>
        <v>0</v>
      </c>
      <c r="P6621" s="19">
        <f t="shared" si="622"/>
        <v>0</v>
      </c>
      <c r="Q6621" s="19">
        <f t="shared" si="623"/>
        <v>0</v>
      </c>
    </row>
    <row r="6622" spans="1:17">
      <c r="A6622" s="38">
        <v>41915</v>
      </c>
      <c r="B6622" s="49" t="s">
        <v>165</v>
      </c>
      <c r="C6622" s="24">
        <f t="shared" si="618"/>
        <v>30.406921776000001</v>
      </c>
      <c r="D6622" s="24">
        <f t="shared" si="619"/>
        <v>0</v>
      </c>
      <c r="E6622" s="18">
        <f>IF(G6622&gt;=0.3,(バックデータ一覧!$C$10*(バックデータ一覧!$C$12*計算過程!L6622+バックデータ一覧!$C$13*LN(計算過程!G6622)+バックデータ一覧!$C$14)^バックデータ一覧!$C$11+バックデータ一覧!$E$10*(計算過程!G6622/(バックデータ一覧!$E$12*計算過程!L6622+バックデータ一覧!$E$13*LN(計算過程!G6622)+バックデータ一覧!$E$14))^バックデータ一覧!$E$11)*計算過程!$W$11*10^-3,0)</f>
        <v>0</v>
      </c>
      <c r="F6622" s="18">
        <f>IF(G6622&lt;0.3,(バックデータ一覧!$C$10*(バックデータ一覧!$C$12*計算過程!L6622+バックデータ一覧!$C$13*LN(0.3)+バックデータ一覧!$C$14)^バックデータ一覧!$C$11+バックデータ一覧!$E$10*(0.3/(バックデータ一覧!$E$12*計算過程!L6622+バックデータ一覧!$E$13*LN(0.3)+バックデータ一覧!$E$14))^バックデータ一覧!$E$11)*計算過程!$W$11*計算過程!G6622/0.3*10^-3,0)</f>
        <v>0</v>
      </c>
      <c r="G6622" s="18">
        <f t="shared" si="620"/>
        <v>0</v>
      </c>
      <c r="H6622" s="18">
        <f t="shared" si="621"/>
        <v>0</v>
      </c>
      <c r="I6622" s="24">
        <v>0</v>
      </c>
      <c r="J6622" s="24">
        <v>0</v>
      </c>
      <c r="K6622" s="24">
        <v>0</v>
      </c>
      <c r="L6622" s="14">
        <f>貼り付けシート!C6622</f>
        <v>26.4</v>
      </c>
      <c r="M6622" s="14">
        <f>貼り付けシート!D6622</f>
        <v>16.5</v>
      </c>
      <c r="N6622" s="18">
        <f>貼り付けシート!E6622</f>
        <v>75.976733292252476</v>
      </c>
      <c r="O6622" s="18">
        <f>貼り付けシート!F6622</f>
        <v>0</v>
      </c>
      <c r="P6622" s="19">
        <f t="shared" si="622"/>
        <v>0</v>
      </c>
      <c r="Q6622" s="19">
        <f t="shared" si="623"/>
        <v>0</v>
      </c>
    </row>
    <row r="6623" spans="1:17">
      <c r="A6623" s="38">
        <v>41915</v>
      </c>
      <c r="B6623" s="49" t="s">
        <v>166</v>
      </c>
      <c r="C6623" s="24">
        <f t="shared" si="618"/>
        <v>30.406921776000001</v>
      </c>
      <c r="D6623" s="24">
        <f t="shared" si="619"/>
        <v>0</v>
      </c>
      <c r="E6623" s="18">
        <f>IF(G6623&gt;=0.3,(バックデータ一覧!$C$10*(バックデータ一覧!$C$12*計算過程!L6623+バックデータ一覧!$C$13*LN(計算過程!G6623)+バックデータ一覧!$C$14)^バックデータ一覧!$C$11+バックデータ一覧!$E$10*(計算過程!G6623/(バックデータ一覧!$E$12*計算過程!L6623+バックデータ一覧!$E$13*LN(計算過程!G6623)+バックデータ一覧!$E$14))^バックデータ一覧!$E$11)*計算過程!$W$11*10^-3,0)</f>
        <v>0</v>
      </c>
      <c r="F6623" s="18">
        <f>IF(G6623&lt;0.3,(バックデータ一覧!$C$10*(バックデータ一覧!$C$12*計算過程!L6623+バックデータ一覧!$C$13*LN(0.3)+バックデータ一覧!$C$14)^バックデータ一覧!$C$11+バックデータ一覧!$E$10*(0.3/(バックデータ一覧!$E$12*計算過程!L6623+バックデータ一覧!$E$13*LN(0.3)+バックデータ一覧!$E$14))^バックデータ一覧!$E$11)*計算過程!$W$11*計算過程!G6623/0.3*10^-3,0)</f>
        <v>0</v>
      </c>
      <c r="G6623" s="18">
        <f t="shared" si="620"/>
        <v>0</v>
      </c>
      <c r="H6623" s="18">
        <f t="shared" si="621"/>
        <v>0</v>
      </c>
      <c r="I6623" s="24">
        <v>0</v>
      </c>
      <c r="J6623" s="24">
        <v>0</v>
      </c>
      <c r="K6623" s="24">
        <v>0</v>
      </c>
      <c r="L6623" s="14">
        <f>貼り付けシート!C6623</f>
        <v>25.6</v>
      </c>
      <c r="M6623" s="14">
        <f>貼り付けシート!D6623</f>
        <v>16.2</v>
      </c>
      <c r="N6623" s="18">
        <f>貼り付けシート!E6623</f>
        <v>78.247614606693901</v>
      </c>
      <c r="O6623" s="18">
        <f>貼り付けシート!F6623</f>
        <v>0</v>
      </c>
      <c r="P6623" s="19">
        <f t="shared" si="622"/>
        <v>0</v>
      </c>
      <c r="Q6623" s="19">
        <f t="shared" si="623"/>
        <v>0</v>
      </c>
    </row>
    <row r="6624" spans="1:17">
      <c r="A6624" s="38">
        <v>41915</v>
      </c>
      <c r="B6624" s="49" t="s">
        <v>167</v>
      </c>
      <c r="C6624" s="24">
        <f t="shared" si="618"/>
        <v>30.406921776000001</v>
      </c>
      <c r="D6624" s="24">
        <f t="shared" si="619"/>
        <v>0</v>
      </c>
      <c r="E6624" s="18">
        <f>IF(G6624&gt;=0.3,(バックデータ一覧!$C$10*(バックデータ一覧!$C$12*計算過程!L6624+バックデータ一覧!$C$13*LN(計算過程!G6624)+バックデータ一覧!$C$14)^バックデータ一覧!$C$11+バックデータ一覧!$E$10*(計算過程!G6624/(バックデータ一覧!$E$12*計算過程!L6624+バックデータ一覧!$E$13*LN(計算過程!G6624)+バックデータ一覧!$E$14))^バックデータ一覧!$E$11)*計算過程!$W$11*10^-3,0)</f>
        <v>0</v>
      </c>
      <c r="F6624" s="18">
        <f>IF(G6624&lt;0.3,(バックデータ一覧!$C$10*(バックデータ一覧!$C$12*計算過程!L6624+バックデータ一覧!$C$13*LN(0.3)+バックデータ一覧!$C$14)^バックデータ一覧!$C$11+バックデータ一覧!$E$10*(0.3/(バックデータ一覧!$E$12*計算過程!L6624+バックデータ一覧!$E$13*LN(0.3)+バックデータ一覧!$E$14))^バックデータ一覧!$E$11)*計算過程!$W$11*計算過程!G6624/0.3*10^-3,0)</f>
        <v>0</v>
      </c>
      <c r="G6624" s="18">
        <f t="shared" si="620"/>
        <v>0</v>
      </c>
      <c r="H6624" s="18">
        <f t="shared" si="621"/>
        <v>0</v>
      </c>
      <c r="I6624" s="24">
        <v>0</v>
      </c>
      <c r="J6624" s="24">
        <v>0</v>
      </c>
      <c r="K6624" s="24">
        <v>0</v>
      </c>
      <c r="L6624" s="14">
        <f>貼り付けシート!C6624</f>
        <v>25.7</v>
      </c>
      <c r="M6624" s="14">
        <f>貼り付けシート!D6624</f>
        <v>16</v>
      </c>
      <c r="N6624" s="18">
        <f>貼り付けシート!E6624</f>
        <v>76.848597659657102</v>
      </c>
      <c r="O6624" s="18">
        <f>貼り付けシート!F6624</f>
        <v>0</v>
      </c>
      <c r="P6624" s="19">
        <f t="shared" si="622"/>
        <v>0</v>
      </c>
      <c r="Q6624" s="19">
        <f t="shared" si="623"/>
        <v>0</v>
      </c>
    </row>
    <row r="6625" spans="1:17">
      <c r="A6625" s="38">
        <v>41915</v>
      </c>
      <c r="B6625" s="49" t="s">
        <v>168</v>
      </c>
      <c r="C6625" s="24">
        <f t="shared" si="618"/>
        <v>30.406921776000001</v>
      </c>
      <c r="D6625" s="24">
        <f t="shared" si="619"/>
        <v>0</v>
      </c>
      <c r="E6625" s="18">
        <f>IF(G6625&gt;=0.3,(バックデータ一覧!$C$10*(バックデータ一覧!$C$12*計算過程!L6625+バックデータ一覧!$C$13*LN(計算過程!G6625)+バックデータ一覧!$C$14)^バックデータ一覧!$C$11+バックデータ一覧!$E$10*(計算過程!G6625/(バックデータ一覧!$E$12*計算過程!L6625+バックデータ一覧!$E$13*LN(計算過程!G6625)+バックデータ一覧!$E$14))^バックデータ一覧!$E$11)*計算過程!$W$11*10^-3,0)</f>
        <v>0</v>
      </c>
      <c r="F6625" s="18">
        <f>IF(G6625&lt;0.3,(バックデータ一覧!$C$10*(バックデータ一覧!$C$12*計算過程!L6625+バックデータ一覧!$C$13*LN(0.3)+バックデータ一覧!$C$14)^バックデータ一覧!$C$11+バックデータ一覧!$E$10*(0.3/(バックデータ一覧!$E$12*計算過程!L6625+バックデータ一覧!$E$13*LN(0.3)+バックデータ一覧!$E$14))^バックデータ一覧!$E$11)*計算過程!$W$11*計算過程!G6625/0.3*10^-3,0)</f>
        <v>0</v>
      </c>
      <c r="G6625" s="18">
        <f t="shared" si="620"/>
        <v>0</v>
      </c>
      <c r="H6625" s="18">
        <f t="shared" si="621"/>
        <v>0</v>
      </c>
      <c r="I6625" s="24">
        <v>0</v>
      </c>
      <c r="J6625" s="24">
        <v>0</v>
      </c>
      <c r="K6625" s="24">
        <v>0</v>
      </c>
      <c r="L6625" s="14">
        <f>貼り付けシート!C6625</f>
        <v>25.6</v>
      </c>
      <c r="M6625" s="14">
        <f>貼り付けシート!D6625</f>
        <v>15.5</v>
      </c>
      <c r="N6625" s="18">
        <f>貼り付けシート!E6625</f>
        <v>74.948751241914962</v>
      </c>
      <c r="O6625" s="18">
        <f>貼り付けシート!F6625</f>
        <v>0</v>
      </c>
      <c r="P6625" s="19">
        <f t="shared" si="622"/>
        <v>0</v>
      </c>
      <c r="Q6625" s="19">
        <f t="shared" si="623"/>
        <v>0</v>
      </c>
    </row>
    <row r="6626" spans="1:17">
      <c r="A6626" s="38">
        <v>41915</v>
      </c>
      <c r="B6626" s="49" t="s">
        <v>169</v>
      </c>
      <c r="C6626" s="24">
        <f t="shared" si="618"/>
        <v>30.406921776000001</v>
      </c>
      <c r="D6626" s="24">
        <f t="shared" si="619"/>
        <v>0</v>
      </c>
      <c r="E6626" s="18">
        <f>IF(G6626&gt;=0.3,(バックデータ一覧!$C$10*(バックデータ一覧!$C$12*計算過程!L6626+バックデータ一覧!$C$13*LN(計算過程!G6626)+バックデータ一覧!$C$14)^バックデータ一覧!$C$11+バックデータ一覧!$E$10*(計算過程!G6626/(バックデータ一覧!$E$12*計算過程!L6626+バックデータ一覧!$E$13*LN(計算過程!G6626)+バックデータ一覧!$E$14))^バックデータ一覧!$E$11)*計算過程!$W$11*10^-3,0)</f>
        <v>0</v>
      </c>
      <c r="F6626" s="18">
        <f>IF(G6626&lt;0.3,(バックデータ一覧!$C$10*(バックデータ一覧!$C$12*計算過程!L6626+バックデータ一覧!$C$13*LN(0.3)+バックデータ一覧!$C$14)^バックデータ一覧!$C$11+バックデータ一覧!$E$10*(0.3/(バックデータ一覧!$E$12*計算過程!L6626+バックデータ一覧!$E$13*LN(0.3)+バックデータ一覧!$E$14))^バックデータ一覧!$E$11)*計算過程!$W$11*計算過程!G6626/0.3*10^-3,0)</f>
        <v>0</v>
      </c>
      <c r="G6626" s="18">
        <f t="shared" si="620"/>
        <v>0</v>
      </c>
      <c r="H6626" s="18">
        <f t="shared" si="621"/>
        <v>0</v>
      </c>
      <c r="I6626" s="24">
        <v>0</v>
      </c>
      <c r="J6626" s="24">
        <v>0</v>
      </c>
      <c r="K6626" s="24">
        <v>0</v>
      </c>
      <c r="L6626" s="14">
        <f>貼り付けシート!C6626</f>
        <v>24.2</v>
      </c>
      <c r="M6626" s="14">
        <f>貼り付けシート!D6626</f>
        <v>16.2</v>
      </c>
      <c r="N6626" s="18">
        <f>貼り付けシート!E6626</f>
        <v>85.063888242713858</v>
      </c>
      <c r="O6626" s="18">
        <f>貼り付けシート!F6626</f>
        <v>0</v>
      </c>
      <c r="P6626" s="19">
        <f t="shared" si="622"/>
        <v>0</v>
      </c>
      <c r="Q6626" s="19">
        <f t="shared" si="623"/>
        <v>0</v>
      </c>
    </row>
    <row r="6627" spans="1:17">
      <c r="A6627" s="38">
        <v>41915</v>
      </c>
      <c r="B6627" s="49" t="s">
        <v>170</v>
      </c>
      <c r="C6627" s="24">
        <f t="shared" si="618"/>
        <v>30.406921776000001</v>
      </c>
      <c r="D6627" s="24">
        <f t="shared" si="619"/>
        <v>0</v>
      </c>
      <c r="E6627" s="18">
        <f>IF(G6627&gt;=0.3,(バックデータ一覧!$C$10*(バックデータ一覧!$C$12*計算過程!L6627+バックデータ一覧!$C$13*LN(計算過程!G6627)+バックデータ一覧!$C$14)^バックデータ一覧!$C$11+バックデータ一覧!$E$10*(計算過程!G6627/(バックデータ一覧!$E$12*計算過程!L6627+バックデータ一覧!$E$13*LN(計算過程!G6627)+バックデータ一覧!$E$14))^バックデータ一覧!$E$11)*計算過程!$W$11*10^-3,0)</f>
        <v>0</v>
      </c>
      <c r="F6627" s="18">
        <f>IF(G6627&lt;0.3,(バックデータ一覧!$C$10*(バックデータ一覧!$C$12*計算過程!L6627+バックデータ一覧!$C$13*LN(0.3)+バックデータ一覧!$C$14)^バックデータ一覧!$C$11+バックデータ一覧!$E$10*(0.3/(バックデータ一覧!$E$12*計算過程!L6627+バックデータ一覧!$E$13*LN(0.3)+バックデータ一覧!$E$14))^バックデータ一覧!$E$11)*計算過程!$W$11*計算過程!G6627/0.3*10^-3,0)</f>
        <v>0</v>
      </c>
      <c r="G6627" s="18">
        <f t="shared" si="620"/>
        <v>0</v>
      </c>
      <c r="H6627" s="18">
        <f t="shared" si="621"/>
        <v>0</v>
      </c>
      <c r="I6627" s="24">
        <v>0</v>
      </c>
      <c r="J6627" s="24">
        <v>0</v>
      </c>
      <c r="K6627" s="24">
        <v>0</v>
      </c>
      <c r="L6627" s="14">
        <f>貼り付けシート!C6627</f>
        <v>23.5</v>
      </c>
      <c r="M6627" s="14">
        <f>貼り付けシート!D6627</f>
        <v>15.8</v>
      </c>
      <c r="N6627" s="18">
        <f>貼り付けシート!E6627</f>
        <v>86.584952553729693</v>
      </c>
      <c r="O6627" s="18">
        <f>貼り付けシート!F6627</f>
        <v>0</v>
      </c>
      <c r="P6627" s="19">
        <f t="shared" si="622"/>
        <v>0</v>
      </c>
      <c r="Q6627" s="19">
        <f t="shared" si="623"/>
        <v>0</v>
      </c>
    </row>
    <row r="6628" spans="1:17">
      <c r="A6628" s="38">
        <v>41915</v>
      </c>
      <c r="B6628" s="49" t="s">
        <v>171</v>
      </c>
      <c r="C6628" s="24">
        <f t="shared" si="618"/>
        <v>30.406921776000001</v>
      </c>
      <c r="D6628" s="24">
        <f t="shared" si="619"/>
        <v>0</v>
      </c>
      <c r="E6628" s="18">
        <f>IF(G6628&gt;=0.3,(バックデータ一覧!$C$10*(バックデータ一覧!$C$12*計算過程!L6628+バックデータ一覧!$C$13*LN(計算過程!G6628)+バックデータ一覧!$C$14)^バックデータ一覧!$C$11+バックデータ一覧!$E$10*(計算過程!G6628/(バックデータ一覧!$E$12*計算過程!L6628+バックデータ一覧!$E$13*LN(計算過程!G6628)+バックデータ一覧!$E$14))^バックデータ一覧!$E$11)*計算過程!$W$11*10^-3,0)</f>
        <v>0</v>
      </c>
      <c r="F6628" s="18">
        <f>IF(G6628&lt;0.3,(バックデータ一覧!$C$10*(バックデータ一覧!$C$12*計算過程!L6628+バックデータ一覧!$C$13*LN(0.3)+バックデータ一覧!$C$14)^バックデータ一覧!$C$11+バックデータ一覧!$E$10*(0.3/(バックデータ一覧!$E$12*計算過程!L6628+バックデータ一覧!$E$13*LN(0.3)+バックデータ一覧!$E$14))^バックデータ一覧!$E$11)*計算過程!$W$11*計算過程!G6628/0.3*10^-3,0)</f>
        <v>0</v>
      </c>
      <c r="G6628" s="18">
        <f t="shared" si="620"/>
        <v>0</v>
      </c>
      <c r="H6628" s="18">
        <f t="shared" si="621"/>
        <v>0</v>
      </c>
      <c r="I6628" s="24">
        <v>0</v>
      </c>
      <c r="J6628" s="24">
        <v>0</v>
      </c>
      <c r="K6628" s="24">
        <v>0</v>
      </c>
      <c r="L6628" s="14">
        <f>貼り付けシート!C6628</f>
        <v>23</v>
      </c>
      <c r="M6628" s="14">
        <f>貼り付けシート!D6628</f>
        <v>15.7</v>
      </c>
      <c r="N6628" s="18">
        <f>貼り付けシート!E6628</f>
        <v>88.689520053684831</v>
      </c>
      <c r="O6628" s="18">
        <f>貼り付けシート!F6628</f>
        <v>0</v>
      </c>
      <c r="P6628" s="19">
        <f t="shared" si="622"/>
        <v>0</v>
      </c>
      <c r="Q6628" s="19">
        <f t="shared" si="623"/>
        <v>0</v>
      </c>
    </row>
    <row r="6629" spans="1:17">
      <c r="A6629" s="38">
        <v>41915</v>
      </c>
      <c r="B6629" s="49" t="s">
        <v>172</v>
      </c>
      <c r="C6629" s="24">
        <f t="shared" si="618"/>
        <v>30.406921776000001</v>
      </c>
      <c r="D6629" s="24">
        <f t="shared" si="619"/>
        <v>0</v>
      </c>
      <c r="E6629" s="18">
        <f>IF(G6629&gt;=0.3,(バックデータ一覧!$C$10*(バックデータ一覧!$C$12*計算過程!L6629+バックデータ一覧!$C$13*LN(計算過程!G6629)+バックデータ一覧!$C$14)^バックデータ一覧!$C$11+バックデータ一覧!$E$10*(計算過程!G6629/(バックデータ一覧!$E$12*計算過程!L6629+バックデータ一覧!$E$13*LN(計算過程!G6629)+バックデータ一覧!$E$14))^バックデータ一覧!$E$11)*計算過程!$W$11*10^-3,0)</f>
        <v>0</v>
      </c>
      <c r="F6629" s="18">
        <f>IF(G6629&lt;0.3,(バックデータ一覧!$C$10*(バックデータ一覧!$C$12*計算過程!L6629+バックデータ一覧!$C$13*LN(0.3)+バックデータ一覧!$C$14)^バックデータ一覧!$C$11+バックデータ一覧!$E$10*(0.3/(バックデータ一覧!$E$12*計算過程!L6629+バックデータ一覧!$E$13*LN(0.3)+バックデータ一覧!$E$14))^バックデータ一覧!$E$11)*計算過程!$W$11*計算過程!G6629/0.3*10^-3,0)</f>
        <v>0</v>
      </c>
      <c r="G6629" s="18">
        <f t="shared" si="620"/>
        <v>0</v>
      </c>
      <c r="H6629" s="18">
        <f t="shared" si="621"/>
        <v>0</v>
      </c>
      <c r="I6629" s="24">
        <v>0</v>
      </c>
      <c r="J6629" s="24">
        <v>0</v>
      </c>
      <c r="K6629" s="24">
        <v>0</v>
      </c>
      <c r="L6629" s="14">
        <f>貼り付けシート!C6629</f>
        <v>23</v>
      </c>
      <c r="M6629" s="14">
        <f>貼り付けシート!D6629</f>
        <v>15.4</v>
      </c>
      <c r="N6629" s="18">
        <f>貼り付けシート!E6629</f>
        <v>87.035761008477536</v>
      </c>
      <c r="O6629" s="18">
        <f>貼り付けシート!F6629</f>
        <v>0</v>
      </c>
      <c r="P6629" s="19">
        <f t="shared" si="622"/>
        <v>0</v>
      </c>
      <c r="Q6629" s="19">
        <f t="shared" si="623"/>
        <v>0</v>
      </c>
    </row>
    <row r="6630" spans="1:17">
      <c r="A6630" s="38">
        <v>41916</v>
      </c>
      <c r="B6630" s="49" t="s">
        <v>149</v>
      </c>
      <c r="C6630" s="24">
        <f t="shared" si="618"/>
        <v>30.406921776000001</v>
      </c>
      <c r="D6630" s="24">
        <f t="shared" si="619"/>
        <v>0</v>
      </c>
      <c r="E6630" s="18">
        <f>IF(G6630&gt;=0.3,(バックデータ一覧!$C$10*(バックデータ一覧!$C$12*計算過程!L6630+バックデータ一覧!$C$13*LN(計算過程!G6630)+バックデータ一覧!$C$14)^バックデータ一覧!$C$11+バックデータ一覧!$E$10*(計算過程!G6630/(バックデータ一覧!$E$12*計算過程!L6630+バックデータ一覧!$E$13*LN(計算過程!G6630)+バックデータ一覧!$E$14))^バックデータ一覧!$E$11)*計算過程!$W$11*10^-3,0)</f>
        <v>0</v>
      </c>
      <c r="F6630" s="18">
        <f>IF(G6630&lt;0.3,(バックデータ一覧!$C$10*(バックデータ一覧!$C$12*計算過程!L6630+バックデータ一覧!$C$13*LN(0.3)+バックデータ一覧!$C$14)^バックデータ一覧!$C$11+バックデータ一覧!$E$10*(0.3/(バックデータ一覧!$E$12*計算過程!L6630+バックデータ一覧!$E$13*LN(0.3)+バックデータ一覧!$E$14))^バックデータ一覧!$E$11)*計算過程!$W$11*計算過程!G6630/0.3*10^-3,0)</f>
        <v>0</v>
      </c>
      <c r="G6630" s="18">
        <f t="shared" si="620"/>
        <v>0</v>
      </c>
      <c r="H6630" s="18">
        <f t="shared" si="621"/>
        <v>0</v>
      </c>
      <c r="I6630" s="24">
        <v>0</v>
      </c>
      <c r="J6630" s="24">
        <v>0</v>
      </c>
      <c r="K6630" s="24">
        <v>0</v>
      </c>
      <c r="L6630" s="14">
        <f>貼り付けシート!C6630</f>
        <v>21.9</v>
      </c>
      <c r="M6630" s="14">
        <f>貼り付けシート!D6630</f>
        <v>14.9</v>
      </c>
      <c r="N6630" s="18">
        <f>貼り付けシート!E6630</f>
        <v>90.103976856194151</v>
      </c>
      <c r="O6630" s="18">
        <f>貼り付けシート!F6630</f>
        <v>0</v>
      </c>
      <c r="P6630" s="19">
        <f t="shared" si="622"/>
        <v>0</v>
      </c>
      <c r="Q6630" s="19">
        <f t="shared" si="623"/>
        <v>0</v>
      </c>
    </row>
    <row r="6631" spans="1:17">
      <c r="A6631" s="38">
        <v>41916</v>
      </c>
      <c r="B6631" s="49" t="s">
        <v>150</v>
      </c>
      <c r="C6631" s="24">
        <f t="shared" si="618"/>
        <v>30.406921776000001</v>
      </c>
      <c r="D6631" s="24">
        <f t="shared" si="619"/>
        <v>0</v>
      </c>
      <c r="E6631" s="18">
        <f>IF(G6631&gt;=0.3,(バックデータ一覧!$C$10*(バックデータ一覧!$C$12*計算過程!L6631+バックデータ一覧!$C$13*LN(計算過程!G6631)+バックデータ一覧!$C$14)^バックデータ一覧!$C$11+バックデータ一覧!$E$10*(計算過程!G6631/(バックデータ一覧!$E$12*計算過程!L6631+バックデータ一覧!$E$13*LN(計算過程!G6631)+バックデータ一覧!$E$14))^バックデータ一覧!$E$11)*計算過程!$W$11*10^-3,0)</f>
        <v>0</v>
      </c>
      <c r="F6631" s="18">
        <f>IF(G6631&lt;0.3,(バックデータ一覧!$C$10*(バックデータ一覧!$C$12*計算過程!L6631+バックデータ一覧!$C$13*LN(0.3)+バックデータ一覧!$C$14)^バックデータ一覧!$C$11+バックデータ一覧!$E$10*(0.3/(バックデータ一覧!$E$12*計算過程!L6631+バックデータ一覧!$E$13*LN(0.3)+バックデータ一覧!$E$14))^バックデータ一覧!$E$11)*計算過程!$W$11*計算過程!G6631/0.3*10^-3,0)</f>
        <v>0</v>
      </c>
      <c r="G6631" s="18">
        <f t="shared" si="620"/>
        <v>0</v>
      </c>
      <c r="H6631" s="18">
        <f t="shared" si="621"/>
        <v>0</v>
      </c>
      <c r="I6631" s="24">
        <v>0</v>
      </c>
      <c r="J6631" s="24">
        <v>0</v>
      </c>
      <c r="K6631" s="24">
        <v>0</v>
      </c>
      <c r="L6631" s="14">
        <f>貼り付けシート!C6631</f>
        <v>21.4</v>
      </c>
      <c r="M6631" s="14">
        <f>貼り付けシート!D6631</f>
        <v>14.1</v>
      </c>
      <c r="N6631" s="18">
        <f>貼り付けシート!E6631</f>
        <v>88.024573003573067</v>
      </c>
      <c r="O6631" s="18">
        <f>貼り付けシート!F6631</f>
        <v>0</v>
      </c>
      <c r="P6631" s="19">
        <f t="shared" si="622"/>
        <v>0</v>
      </c>
      <c r="Q6631" s="19">
        <f t="shared" si="623"/>
        <v>0</v>
      </c>
    </row>
    <row r="6632" spans="1:17">
      <c r="A6632" s="38">
        <v>41916</v>
      </c>
      <c r="B6632" s="49" t="s">
        <v>151</v>
      </c>
      <c r="C6632" s="24">
        <f t="shared" si="618"/>
        <v>30.406921776000001</v>
      </c>
      <c r="D6632" s="24">
        <f t="shared" si="619"/>
        <v>0</v>
      </c>
      <c r="E6632" s="18">
        <f>IF(G6632&gt;=0.3,(バックデータ一覧!$C$10*(バックデータ一覧!$C$12*計算過程!L6632+バックデータ一覧!$C$13*LN(計算過程!G6632)+バックデータ一覧!$C$14)^バックデータ一覧!$C$11+バックデータ一覧!$E$10*(計算過程!G6632/(バックデータ一覧!$E$12*計算過程!L6632+バックデータ一覧!$E$13*LN(計算過程!G6632)+バックデータ一覧!$E$14))^バックデータ一覧!$E$11)*計算過程!$W$11*10^-3,0)</f>
        <v>0</v>
      </c>
      <c r="F6632" s="18">
        <f>IF(G6632&lt;0.3,(バックデータ一覧!$C$10*(バックデータ一覧!$C$12*計算過程!L6632+バックデータ一覧!$C$13*LN(0.3)+バックデータ一覧!$C$14)^バックデータ一覧!$C$11+バックデータ一覧!$E$10*(0.3/(バックデータ一覧!$E$12*計算過程!L6632+バックデータ一覧!$E$13*LN(0.3)+バックデータ一覧!$E$14))^バックデータ一覧!$E$11)*計算過程!$W$11*計算過程!G6632/0.3*10^-3,0)</f>
        <v>0</v>
      </c>
      <c r="G6632" s="18">
        <f t="shared" si="620"/>
        <v>0</v>
      </c>
      <c r="H6632" s="18">
        <f t="shared" si="621"/>
        <v>0</v>
      </c>
      <c r="I6632" s="24">
        <v>0</v>
      </c>
      <c r="J6632" s="24">
        <v>0</v>
      </c>
      <c r="K6632" s="24">
        <v>0</v>
      </c>
      <c r="L6632" s="14">
        <f>貼り付けシート!C6632</f>
        <v>20.9</v>
      </c>
      <c r="M6632" s="14">
        <f>貼り付けシート!D6632</f>
        <v>13.3</v>
      </c>
      <c r="N6632" s="18">
        <f>貼り付けシート!E6632</f>
        <v>85.726575948077382</v>
      </c>
      <c r="O6632" s="18">
        <f>貼り付けシート!F6632</f>
        <v>0</v>
      </c>
      <c r="P6632" s="19">
        <f t="shared" si="622"/>
        <v>0</v>
      </c>
      <c r="Q6632" s="19">
        <f t="shared" si="623"/>
        <v>0</v>
      </c>
    </row>
    <row r="6633" spans="1:17">
      <c r="A6633" s="38">
        <v>41916</v>
      </c>
      <c r="B6633" s="49" t="s">
        <v>152</v>
      </c>
      <c r="C6633" s="24">
        <f t="shared" si="618"/>
        <v>30.406921776000001</v>
      </c>
      <c r="D6633" s="24">
        <f t="shared" si="619"/>
        <v>0</v>
      </c>
      <c r="E6633" s="18">
        <f>IF(G6633&gt;=0.3,(バックデータ一覧!$C$10*(バックデータ一覧!$C$12*計算過程!L6633+バックデータ一覧!$C$13*LN(計算過程!G6633)+バックデータ一覧!$C$14)^バックデータ一覧!$C$11+バックデータ一覧!$E$10*(計算過程!G6633/(バックデータ一覧!$E$12*計算過程!L6633+バックデータ一覧!$E$13*LN(計算過程!G6633)+バックデータ一覧!$E$14))^バックデータ一覧!$E$11)*計算過程!$W$11*10^-3,0)</f>
        <v>0</v>
      </c>
      <c r="F6633" s="18">
        <f>IF(G6633&lt;0.3,(バックデータ一覧!$C$10*(バックデータ一覧!$C$12*計算過程!L6633+バックデータ一覧!$C$13*LN(0.3)+バックデータ一覧!$C$14)^バックデータ一覧!$C$11+バックデータ一覧!$E$10*(0.3/(バックデータ一覧!$E$12*計算過程!L6633+バックデータ一覧!$E$13*LN(0.3)+バックデータ一覧!$E$14))^バックデータ一覧!$E$11)*計算過程!$W$11*計算過程!G6633/0.3*10^-3,0)</f>
        <v>0</v>
      </c>
      <c r="G6633" s="18">
        <f t="shared" si="620"/>
        <v>0</v>
      </c>
      <c r="H6633" s="18">
        <f t="shared" si="621"/>
        <v>0</v>
      </c>
      <c r="I6633" s="24">
        <v>0</v>
      </c>
      <c r="J6633" s="24">
        <v>0</v>
      </c>
      <c r="K6633" s="24">
        <v>0</v>
      </c>
      <c r="L6633" s="14">
        <f>貼り付けシート!C6633</f>
        <v>20.399999999999999</v>
      </c>
      <c r="M6633" s="14">
        <f>貼り付けシート!D6633</f>
        <v>13.1</v>
      </c>
      <c r="N6633" s="18">
        <f>貼り付けシート!E6633</f>
        <v>87.107559103768509</v>
      </c>
      <c r="O6633" s="18">
        <f>貼り付けシート!F6633</f>
        <v>0</v>
      </c>
      <c r="P6633" s="19">
        <f t="shared" si="622"/>
        <v>0</v>
      </c>
      <c r="Q6633" s="19">
        <f t="shared" si="623"/>
        <v>0</v>
      </c>
    </row>
    <row r="6634" spans="1:17">
      <c r="A6634" s="38">
        <v>41916</v>
      </c>
      <c r="B6634" s="49" t="s">
        <v>153</v>
      </c>
      <c r="C6634" s="24">
        <f t="shared" si="618"/>
        <v>30.406921776000001</v>
      </c>
      <c r="D6634" s="24">
        <f t="shared" si="619"/>
        <v>0</v>
      </c>
      <c r="E6634" s="18">
        <f>IF(G6634&gt;=0.3,(バックデータ一覧!$C$10*(バックデータ一覧!$C$12*計算過程!L6634+バックデータ一覧!$C$13*LN(計算過程!G6634)+バックデータ一覧!$C$14)^バックデータ一覧!$C$11+バックデータ一覧!$E$10*(計算過程!G6634/(バックデータ一覧!$E$12*計算過程!L6634+バックデータ一覧!$E$13*LN(計算過程!G6634)+バックデータ一覧!$E$14))^バックデータ一覧!$E$11)*計算過程!$W$11*10^-3,0)</f>
        <v>0</v>
      </c>
      <c r="F6634" s="18">
        <f>IF(G6634&lt;0.3,(バックデータ一覧!$C$10*(バックデータ一覧!$C$12*計算過程!L6634+バックデータ一覧!$C$13*LN(0.3)+バックデータ一覧!$C$14)^バックデータ一覧!$C$11+バックデータ一覧!$E$10*(0.3/(バックデータ一覧!$E$12*計算過程!L6634+バックデータ一覧!$E$13*LN(0.3)+バックデータ一覧!$E$14))^バックデータ一覧!$E$11)*計算過程!$W$11*計算過程!G6634/0.3*10^-3,0)</f>
        <v>0</v>
      </c>
      <c r="G6634" s="18">
        <f t="shared" si="620"/>
        <v>0</v>
      </c>
      <c r="H6634" s="18">
        <f t="shared" si="621"/>
        <v>0</v>
      </c>
      <c r="I6634" s="24">
        <v>0</v>
      </c>
      <c r="J6634" s="24">
        <v>0</v>
      </c>
      <c r="K6634" s="24">
        <v>0</v>
      </c>
      <c r="L6634" s="14">
        <f>貼り付けシート!C6634</f>
        <v>19.7</v>
      </c>
      <c r="M6634" s="14">
        <f>貼り付けシート!D6634</f>
        <v>12.7</v>
      </c>
      <c r="N6634" s="18">
        <f>貼り付けシート!E6634</f>
        <v>88.244260324188801</v>
      </c>
      <c r="O6634" s="18">
        <f>貼り付けシート!F6634</f>
        <v>0</v>
      </c>
      <c r="P6634" s="19">
        <f t="shared" si="622"/>
        <v>0</v>
      </c>
      <c r="Q6634" s="19">
        <f t="shared" si="623"/>
        <v>0</v>
      </c>
    </row>
    <row r="6635" spans="1:17">
      <c r="A6635" s="38">
        <v>41916</v>
      </c>
      <c r="B6635" s="49" t="s">
        <v>154</v>
      </c>
      <c r="C6635" s="24">
        <f t="shared" si="618"/>
        <v>30.406921776000001</v>
      </c>
      <c r="D6635" s="24">
        <f t="shared" si="619"/>
        <v>0</v>
      </c>
      <c r="E6635" s="18">
        <f>IF(G6635&gt;=0.3,(バックデータ一覧!$C$10*(バックデータ一覧!$C$12*計算過程!L6635+バックデータ一覧!$C$13*LN(計算過程!G6635)+バックデータ一覧!$C$14)^バックデータ一覧!$C$11+バックデータ一覧!$E$10*(計算過程!G6635/(バックデータ一覧!$E$12*計算過程!L6635+バックデータ一覧!$E$13*LN(計算過程!G6635)+バックデータ一覧!$E$14))^バックデータ一覧!$E$11)*計算過程!$W$11*10^-3,0)</f>
        <v>0</v>
      </c>
      <c r="F6635" s="18">
        <f>IF(G6635&lt;0.3,(バックデータ一覧!$C$10*(バックデータ一覧!$C$12*計算過程!L6635+バックデータ一覧!$C$13*LN(0.3)+バックデータ一覧!$C$14)^バックデータ一覧!$C$11+バックデータ一覧!$E$10*(0.3/(バックデータ一覧!$E$12*計算過程!L6635+バックデータ一覧!$E$13*LN(0.3)+バックデータ一覧!$E$14))^バックデータ一覧!$E$11)*計算過程!$W$11*計算過程!G6635/0.3*10^-3,0)</f>
        <v>0</v>
      </c>
      <c r="G6635" s="18">
        <f t="shared" si="620"/>
        <v>0</v>
      </c>
      <c r="H6635" s="18">
        <f t="shared" si="621"/>
        <v>0</v>
      </c>
      <c r="I6635" s="24">
        <v>0</v>
      </c>
      <c r="J6635" s="24">
        <v>0</v>
      </c>
      <c r="K6635" s="24">
        <v>0</v>
      </c>
      <c r="L6635" s="14">
        <f>貼り付けシート!C6635</f>
        <v>19.399999999999999</v>
      </c>
      <c r="M6635" s="14">
        <f>貼り付けシート!D6635</f>
        <v>12.4</v>
      </c>
      <c r="N6635" s="18">
        <f>貼り付けシート!E6635</f>
        <v>87.823083645143441</v>
      </c>
      <c r="O6635" s="18">
        <f>貼り付けシート!F6635</f>
        <v>0</v>
      </c>
      <c r="P6635" s="19">
        <f t="shared" si="622"/>
        <v>0</v>
      </c>
      <c r="Q6635" s="19">
        <f t="shared" si="623"/>
        <v>0</v>
      </c>
    </row>
    <row r="6636" spans="1:17">
      <c r="A6636" s="38">
        <v>41916</v>
      </c>
      <c r="B6636" s="49" t="s">
        <v>155</v>
      </c>
      <c r="C6636" s="24">
        <f t="shared" si="618"/>
        <v>30.406921776000001</v>
      </c>
      <c r="D6636" s="24">
        <f t="shared" si="619"/>
        <v>0</v>
      </c>
      <c r="E6636" s="18">
        <f>IF(G6636&gt;=0.3,(バックデータ一覧!$C$10*(バックデータ一覧!$C$12*計算過程!L6636+バックデータ一覧!$C$13*LN(計算過程!G6636)+バックデータ一覧!$C$14)^バックデータ一覧!$C$11+バックデータ一覧!$E$10*(計算過程!G6636/(バックデータ一覧!$E$12*計算過程!L6636+バックデータ一覧!$E$13*LN(計算過程!G6636)+バックデータ一覧!$E$14))^バックデータ一覧!$E$11)*計算過程!$W$11*10^-3,0)</f>
        <v>0</v>
      </c>
      <c r="F6636" s="18">
        <f>IF(G6636&lt;0.3,(バックデータ一覧!$C$10*(バックデータ一覧!$C$12*計算過程!L6636+バックデータ一覧!$C$13*LN(0.3)+バックデータ一覧!$C$14)^バックデータ一覧!$C$11+バックデータ一覧!$E$10*(0.3/(バックデータ一覧!$E$12*計算過程!L6636+バックデータ一覧!$E$13*LN(0.3)+バックデータ一覧!$E$14))^バックデータ一覧!$E$11)*計算過程!$W$11*計算過程!G6636/0.3*10^-3,0)</f>
        <v>0</v>
      </c>
      <c r="G6636" s="18">
        <f t="shared" si="620"/>
        <v>0</v>
      </c>
      <c r="H6636" s="18">
        <f t="shared" si="621"/>
        <v>0</v>
      </c>
      <c r="I6636" s="24">
        <v>0</v>
      </c>
      <c r="J6636" s="24">
        <v>0</v>
      </c>
      <c r="K6636" s="24">
        <v>0</v>
      </c>
      <c r="L6636" s="14">
        <f>貼り付けシート!C6636</f>
        <v>19.5</v>
      </c>
      <c r="M6636" s="14">
        <f>貼り付けシート!D6636</f>
        <v>12.4</v>
      </c>
      <c r="N6636" s="18">
        <f>貼り付けシート!E6636</f>
        <v>87.278434914692411</v>
      </c>
      <c r="O6636" s="18">
        <f>貼り付けシート!F6636</f>
        <v>0</v>
      </c>
      <c r="P6636" s="19">
        <f t="shared" si="622"/>
        <v>0</v>
      </c>
      <c r="Q6636" s="19">
        <f t="shared" si="623"/>
        <v>0</v>
      </c>
    </row>
    <row r="6637" spans="1:17">
      <c r="A6637" s="38">
        <v>41916</v>
      </c>
      <c r="B6637" s="49" t="s">
        <v>156</v>
      </c>
      <c r="C6637" s="24">
        <f t="shared" si="618"/>
        <v>30.406921776000001</v>
      </c>
      <c r="D6637" s="24">
        <f t="shared" si="619"/>
        <v>0</v>
      </c>
      <c r="E6637" s="18">
        <f>IF(G6637&gt;=0.3,(バックデータ一覧!$C$10*(バックデータ一覧!$C$12*計算過程!L6637+バックデータ一覧!$C$13*LN(計算過程!G6637)+バックデータ一覧!$C$14)^バックデータ一覧!$C$11+バックデータ一覧!$E$10*(計算過程!G6637/(バックデータ一覧!$E$12*計算過程!L6637+バックデータ一覧!$E$13*LN(計算過程!G6637)+バックデータ一覧!$E$14))^バックデータ一覧!$E$11)*計算過程!$W$11*10^-3,0)</f>
        <v>0</v>
      </c>
      <c r="F6637" s="18">
        <f>IF(G6637&lt;0.3,(バックデータ一覧!$C$10*(バックデータ一覧!$C$12*計算過程!L6637+バックデータ一覧!$C$13*LN(0.3)+バックデータ一覧!$C$14)^バックデータ一覧!$C$11+バックデータ一覧!$E$10*(0.3/(バックデータ一覧!$E$12*計算過程!L6637+バックデータ一覧!$E$13*LN(0.3)+バックデータ一覧!$E$14))^バックデータ一覧!$E$11)*計算過程!$W$11*計算過程!G6637/0.3*10^-3,0)</f>
        <v>0</v>
      </c>
      <c r="G6637" s="18">
        <f t="shared" si="620"/>
        <v>0</v>
      </c>
      <c r="H6637" s="18">
        <f t="shared" si="621"/>
        <v>0</v>
      </c>
      <c r="I6637" s="24">
        <v>0</v>
      </c>
      <c r="J6637" s="24">
        <v>0</v>
      </c>
      <c r="K6637" s="24">
        <v>0</v>
      </c>
      <c r="L6637" s="14">
        <f>貼り付けシート!C6637</f>
        <v>21.7</v>
      </c>
      <c r="M6637" s="14">
        <f>貼り付けシート!D6637</f>
        <v>13.3</v>
      </c>
      <c r="N6637" s="18">
        <f>貼り付けシート!E6637</f>
        <v>81.622164172497548</v>
      </c>
      <c r="O6637" s="18">
        <f>貼り付けシート!F6637</f>
        <v>0</v>
      </c>
      <c r="P6637" s="19">
        <f t="shared" si="622"/>
        <v>0</v>
      </c>
      <c r="Q6637" s="19">
        <f t="shared" si="623"/>
        <v>0</v>
      </c>
    </row>
    <row r="6638" spans="1:17">
      <c r="A6638" s="38">
        <v>41916</v>
      </c>
      <c r="B6638" s="49" t="s">
        <v>157</v>
      </c>
      <c r="C6638" s="24">
        <f t="shared" si="618"/>
        <v>30.406921776000001</v>
      </c>
      <c r="D6638" s="24">
        <f t="shared" si="619"/>
        <v>0</v>
      </c>
      <c r="E6638" s="18">
        <f>IF(G6638&gt;=0.3,(バックデータ一覧!$C$10*(バックデータ一覧!$C$12*計算過程!L6638+バックデータ一覧!$C$13*LN(計算過程!G6638)+バックデータ一覧!$C$14)^バックデータ一覧!$C$11+バックデータ一覧!$E$10*(計算過程!G6638/(バックデータ一覧!$E$12*計算過程!L6638+バックデータ一覧!$E$13*LN(計算過程!G6638)+バックデータ一覧!$E$14))^バックデータ一覧!$E$11)*計算過程!$W$11*10^-3,0)</f>
        <v>0</v>
      </c>
      <c r="F6638" s="18">
        <f>IF(G6638&lt;0.3,(バックデータ一覧!$C$10*(バックデータ一覧!$C$12*計算過程!L6638+バックデータ一覧!$C$13*LN(0.3)+バックデータ一覧!$C$14)^バックデータ一覧!$C$11+バックデータ一覧!$E$10*(0.3/(バックデータ一覧!$E$12*計算過程!L6638+バックデータ一覧!$E$13*LN(0.3)+バックデータ一覧!$E$14))^バックデータ一覧!$E$11)*計算過程!$W$11*計算過程!G6638/0.3*10^-3,0)</f>
        <v>0</v>
      </c>
      <c r="G6638" s="18">
        <f t="shared" si="620"/>
        <v>0</v>
      </c>
      <c r="H6638" s="18">
        <f t="shared" si="621"/>
        <v>0</v>
      </c>
      <c r="I6638" s="24">
        <v>0</v>
      </c>
      <c r="J6638" s="24">
        <v>0</v>
      </c>
      <c r="K6638" s="24">
        <v>0</v>
      </c>
      <c r="L6638" s="14">
        <f>貼り付けシート!C6638</f>
        <v>24.4</v>
      </c>
      <c r="M6638" s="14">
        <f>貼り付けシート!D6638</f>
        <v>14.1</v>
      </c>
      <c r="N6638" s="18">
        <f>貼り付けシート!E6638</f>
        <v>73.396439241886682</v>
      </c>
      <c r="O6638" s="18">
        <f>貼り付けシート!F6638</f>
        <v>0</v>
      </c>
      <c r="P6638" s="19">
        <f t="shared" si="622"/>
        <v>0</v>
      </c>
      <c r="Q6638" s="19">
        <f t="shared" si="623"/>
        <v>0</v>
      </c>
    </row>
    <row r="6639" spans="1:17">
      <c r="A6639" s="38">
        <v>41916</v>
      </c>
      <c r="B6639" s="49" t="s">
        <v>158</v>
      </c>
      <c r="C6639" s="24">
        <f t="shared" si="618"/>
        <v>30.406921776000001</v>
      </c>
      <c r="D6639" s="24">
        <f t="shared" si="619"/>
        <v>0</v>
      </c>
      <c r="E6639" s="18">
        <f>IF(G6639&gt;=0.3,(バックデータ一覧!$C$10*(バックデータ一覧!$C$12*計算過程!L6639+バックデータ一覧!$C$13*LN(計算過程!G6639)+バックデータ一覧!$C$14)^バックデータ一覧!$C$11+バックデータ一覧!$E$10*(計算過程!G6639/(バックデータ一覧!$E$12*計算過程!L6639+バックデータ一覧!$E$13*LN(計算過程!G6639)+バックデータ一覧!$E$14))^バックデータ一覧!$E$11)*計算過程!$W$11*10^-3,0)</f>
        <v>0</v>
      </c>
      <c r="F6639" s="18">
        <f>IF(G6639&lt;0.3,(バックデータ一覧!$C$10*(バックデータ一覧!$C$12*計算過程!L6639+バックデータ一覧!$C$13*LN(0.3)+バックデータ一覧!$C$14)^バックデータ一覧!$C$11+バックデータ一覧!$E$10*(0.3/(バックデータ一覧!$E$12*計算過程!L6639+バックデータ一覧!$E$13*LN(0.3)+バックデータ一覧!$E$14))^バックデータ一覧!$E$11)*計算過程!$W$11*計算過程!G6639/0.3*10^-3,0)</f>
        <v>0</v>
      </c>
      <c r="G6639" s="18">
        <f t="shared" si="620"/>
        <v>0</v>
      </c>
      <c r="H6639" s="18">
        <f t="shared" si="621"/>
        <v>0</v>
      </c>
      <c r="I6639" s="24">
        <v>0</v>
      </c>
      <c r="J6639" s="24">
        <v>0</v>
      </c>
      <c r="K6639" s="24">
        <v>0</v>
      </c>
      <c r="L6639" s="14">
        <f>貼り付けシート!C6639</f>
        <v>27</v>
      </c>
      <c r="M6639" s="14">
        <f>貼り付けシート!D6639</f>
        <v>14.1</v>
      </c>
      <c r="N6639" s="18">
        <f>貼り付けシート!E6639</f>
        <v>62.909530178945325</v>
      </c>
      <c r="O6639" s="18">
        <f>貼り付けシート!F6639</f>
        <v>0</v>
      </c>
      <c r="P6639" s="19">
        <f t="shared" si="622"/>
        <v>0</v>
      </c>
      <c r="Q6639" s="19">
        <f t="shared" si="623"/>
        <v>0</v>
      </c>
    </row>
    <row r="6640" spans="1:17">
      <c r="A6640" s="38">
        <v>41916</v>
      </c>
      <c r="B6640" s="49" t="s">
        <v>159</v>
      </c>
      <c r="C6640" s="24">
        <f t="shared" si="618"/>
        <v>30.406921776000001</v>
      </c>
      <c r="D6640" s="24">
        <f t="shared" si="619"/>
        <v>0</v>
      </c>
      <c r="E6640" s="18">
        <f>IF(G6640&gt;=0.3,(バックデータ一覧!$C$10*(バックデータ一覧!$C$12*計算過程!L6640+バックデータ一覧!$C$13*LN(計算過程!G6640)+バックデータ一覧!$C$14)^バックデータ一覧!$C$11+バックデータ一覧!$E$10*(計算過程!G6640/(バックデータ一覧!$E$12*計算過程!L6640+バックデータ一覧!$E$13*LN(計算過程!G6640)+バックデータ一覧!$E$14))^バックデータ一覧!$E$11)*計算過程!$W$11*10^-3,0)</f>
        <v>0</v>
      </c>
      <c r="F6640" s="18">
        <f>IF(G6640&lt;0.3,(バックデータ一覧!$C$10*(バックデータ一覧!$C$12*計算過程!L6640+バックデータ一覧!$C$13*LN(0.3)+バックデータ一覧!$C$14)^バックデータ一覧!$C$11+バックデータ一覧!$E$10*(0.3/(バックデータ一覧!$E$12*計算過程!L6640+バックデータ一覧!$E$13*LN(0.3)+バックデータ一覧!$E$14))^バックデータ一覧!$E$11)*計算過程!$W$11*計算過程!G6640/0.3*10^-3,0)</f>
        <v>0</v>
      </c>
      <c r="G6640" s="18">
        <f t="shared" si="620"/>
        <v>0</v>
      </c>
      <c r="H6640" s="18">
        <f t="shared" si="621"/>
        <v>0</v>
      </c>
      <c r="I6640" s="24">
        <v>0</v>
      </c>
      <c r="J6640" s="24">
        <v>0</v>
      </c>
      <c r="K6640" s="24">
        <v>0</v>
      </c>
      <c r="L6640" s="14">
        <f>貼り付けシート!C6640</f>
        <v>28.1</v>
      </c>
      <c r="M6640" s="14">
        <f>貼り付けシート!D6640</f>
        <v>13.1</v>
      </c>
      <c r="N6640" s="18">
        <f>貼り付けシート!E6640</f>
        <v>54.893152301986838</v>
      </c>
      <c r="O6640" s="18">
        <f>貼り付けシート!F6640</f>
        <v>0</v>
      </c>
      <c r="P6640" s="19">
        <f t="shared" si="622"/>
        <v>0</v>
      </c>
      <c r="Q6640" s="19">
        <f t="shared" si="623"/>
        <v>0</v>
      </c>
    </row>
    <row r="6641" spans="1:17">
      <c r="A6641" s="38">
        <v>41916</v>
      </c>
      <c r="B6641" s="49" t="s">
        <v>160</v>
      </c>
      <c r="C6641" s="24">
        <f t="shared" si="618"/>
        <v>30.406921776000001</v>
      </c>
      <c r="D6641" s="24">
        <f t="shared" si="619"/>
        <v>0</v>
      </c>
      <c r="E6641" s="18">
        <f>IF(G6641&gt;=0.3,(バックデータ一覧!$C$10*(バックデータ一覧!$C$12*計算過程!L6641+バックデータ一覧!$C$13*LN(計算過程!G6641)+バックデータ一覧!$C$14)^バックデータ一覧!$C$11+バックデータ一覧!$E$10*(計算過程!G6641/(バックデータ一覧!$E$12*計算過程!L6641+バックデータ一覧!$E$13*LN(計算過程!G6641)+バックデータ一覧!$E$14))^バックデータ一覧!$E$11)*計算過程!$W$11*10^-3,0)</f>
        <v>0</v>
      </c>
      <c r="F6641" s="18">
        <f>IF(G6641&lt;0.3,(バックデータ一覧!$C$10*(バックデータ一覧!$C$12*計算過程!L6641+バックデータ一覧!$C$13*LN(0.3)+バックデータ一覧!$C$14)^バックデータ一覧!$C$11+バックデータ一覧!$E$10*(0.3/(バックデータ一覧!$E$12*計算過程!L6641+バックデータ一覧!$E$13*LN(0.3)+バックデータ一覧!$E$14))^バックデータ一覧!$E$11)*計算過程!$W$11*計算過程!G6641/0.3*10^-3,0)</f>
        <v>0</v>
      </c>
      <c r="G6641" s="18">
        <f t="shared" si="620"/>
        <v>0</v>
      </c>
      <c r="H6641" s="18">
        <f t="shared" si="621"/>
        <v>0</v>
      </c>
      <c r="I6641" s="24">
        <v>0</v>
      </c>
      <c r="J6641" s="24">
        <v>0</v>
      </c>
      <c r="K6641" s="24">
        <v>0</v>
      </c>
      <c r="L6641" s="14">
        <f>貼り付けシート!C6641</f>
        <v>26.6</v>
      </c>
      <c r="M6641" s="14">
        <f>貼り付けシート!D6641</f>
        <v>14.7</v>
      </c>
      <c r="N6641" s="18">
        <f>貼り付けシート!E6641</f>
        <v>67.084269448248889</v>
      </c>
      <c r="O6641" s="18">
        <f>貼り付けシート!F6641</f>
        <v>0</v>
      </c>
      <c r="P6641" s="19">
        <f t="shared" si="622"/>
        <v>0</v>
      </c>
      <c r="Q6641" s="19">
        <f t="shared" si="623"/>
        <v>0</v>
      </c>
    </row>
    <row r="6642" spans="1:17">
      <c r="A6642" s="38">
        <v>41916</v>
      </c>
      <c r="B6642" s="49" t="s">
        <v>161</v>
      </c>
      <c r="C6642" s="24">
        <f t="shared" si="618"/>
        <v>30.406921776000001</v>
      </c>
      <c r="D6642" s="24">
        <f t="shared" si="619"/>
        <v>0</v>
      </c>
      <c r="E6642" s="18">
        <f>IF(G6642&gt;=0.3,(バックデータ一覧!$C$10*(バックデータ一覧!$C$12*計算過程!L6642+バックデータ一覧!$C$13*LN(計算過程!G6642)+バックデータ一覧!$C$14)^バックデータ一覧!$C$11+バックデータ一覧!$E$10*(計算過程!G6642/(バックデータ一覧!$E$12*計算過程!L6642+バックデータ一覧!$E$13*LN(計算過程!G6642)+バックデータ一覧!$E$14))^バックデータ一覧!$E$11)*計算過程!$W$11*10^-3,0)</f>
        <v>0</v>
      </c>
      <c r="F6642" s="18">
        <f>IF(G6642&lt;0.3,(バックデータ一覧!$C$10*(バックデータ一覧!$C$12*計算過程!L6642+バックデータ一覧!$C$13*LN(0.3)+バックデータ一覧!$C$14)^バックデータ一覧!$C$11+バックデータ一覧!$E$10*(0.3/(バックデータ一覧!$E$12*計算過程!L6642+バックデータ一覧!$E$13*LN(0.3)+バックデータ一覧!$E$14))^バックデータ一覧!$E$11)*計算過程!$W$11*計算過程!G6642/0.3*10^-3,0)</f>
        <v>0</v>
      </c>
      <c r="G6642" s="18">
        <f t="shared" si="620"/>
        <v>0</v>
      </c>
      <c r="H6642" s="18">
        <f t="shared" si="621"/>
        <v>0</v>
      </c>
      <c r="I6642" s="24">
        <v>0</v>
      </c>
      <c r="J6642" s="24">
        <v>0</v>
      </c>
      <c r="K6642" s="24">
        <v>0</v>
      </c>
      <c r="L6642" s="14">
        <f>貼り付けシート!C6642</f>
        <v>26.9</v>
      </c>
      <c r="M6642" s="14">
        <f>貼り付けシート!D6642</f>
        <v>15.9</v>
      </c>
      <c r="N6642" s="18">
        <f>貼り付けシート!E6642</f>
        <v>71.157096342350286</v>
      </c>
      <c r="O6642" s="18">
        <f>貼り付けシート!F6642</f>
        <v>0</v>
      </c>
      <c r="P6642" s="19">
        <f t="shared" si="622"/>
        <v>0</v>
      </c>
      <c r="Q6642" s="19">
        <f t="shared" si="623"/>
        <v>0</v>
      </c>
    </row>
    <row r="6643" spans="1:17">
      <c r="A6643" s="38">
        <v>41916</v>
      </c>
      <c r="B6643" s="49" t="s">
        <v>162</v>
      </c>
      <c r="C6643" s="24">
        <f t="shared" si="618"/>
        <v>30.406921776000001</v>
      </c>
      <c r="D6643" s="24">
        <f t="shared" si="619"/>
        <v>0</v>
      </c>
      <c r="E6643" s="18">
        <f>IF(G6643&gt;=0.3,(バックデータ一覧!$C$10*(バックデータ一覧!$C$12*計算過程!L6643+バックデータ一覧!$C$13*LN(計算過程!G6643)+バックデータ一覧!$C$14)^バックデータ一覧!$C$11+バックデータ一覧!$E$10*(計算過程!G6643/(バックデータ一覧!$E$12*計算過程!L6643+バックデータ一覧!$E$13*LN(計算過程!G6643)+バックデータ一覧!$E$14))^バックデータ一覧!$E$11)*計算過程!$W$11*10^-3,0)</f>
        <v>0</v>
      </c>
      <c r="F6643" s="18">
        <f>IF(G6643&lt;0.3,(バックデータ一覧!$C$10*(バックデータ一覧!$C$12*計算過程!L6643+バックデータ一覧!$C$13*LN(0.3)+バックデータ一覧!$C$14)^バックデータ一覧!$C$11+バックデータ一覧!$E$10*(0.3/(バックデータ一覧!$E$12*計算過程!L6643+バックデータ一覧!$E$13*LN(0.3)+バックデータ一覧!$E$14))^バックデータ一覧!$E$11)*計算過程!$W$11*計算過程!G6643/0.3*10^-3,0)</f>
        <v>0</v>
      </c>
      <c r="G6643" s="18">
        <f t="shared" si="620"/>
        <v>0</v>
      </c>
      <c r="H6643" s="18">
        <f t="shared" si="621"/>
        <v>0</v>
      </c>
      <c r="I6643" s="24">
        <v>0</v>
      </c>
      <c r="J6643" s="24">
        <v>0</v>
      </c>
      <c r="K6643" s="24">
        <v>0</v>
      </c>
      <c r="L6643" s="14">
        <f>貼り付けシート!C6643</f>
        <v>26.4</v>
      </c>
      <c r="M6643" s="14">
        <f>貼り付けシート!D6643</f>
        <v>14.9</v>
      </c>
      <c r="N6643" s="18">
        <f>貼り付けシート!E6643</f>
        <v>68.781650578877588</v>
      </c>
      <c r="O6643" s="18">
        <f>貼り付けシート!F6643</f>
        <v>0</v>
      </c>
      <c r="P6643" s="19">
        <f t="shared" si="622"/>
        <v>0</v>
      </c>
      <c r="Q6643" s="19">
        <f t="shared" si="623"/>
        <v>0</v>
      </c>
    </row>
    <row r="6644" spans="1:17">
      <c r="A6644" s="38">
        <v>41916</v>
      </c>
      <c r="B6644" s="49" t="s">
        <v>163</v>
      </c>
      <c r="C6644" s="24">
        <f t="shared" si="618"/>
        <v>30.406921776000001</v>
      </c>
      <c r="D6644" s="24">
        <f t="shared" si="619"/>
        <v>0</v>
      </c>
      <c r="E6644" s="18">
        <f>IF(G6644&gt;=0.3,(バックデータ一覧!$C$10*(バックデータ一覧!$C$12*計算過程!L6644+バックデータ一覧!$C$13*LN(計算過程!G6644)+バックデータ一覧!$C$14)^バックデータ一覧!$C$11+バックデータ一覧!$E$10*(計算過程!G6644/(バックデータ一覧!$E$12*計算過程!L6644+バックデータ一覧!$E$13*LN(計算過程!G6644)+バックデータ一覧!$E$14))^バックデータ一覧!$E$11)*計算過程!$W$11*10^-3,0)</f>
        <v>0</v>
      </c>
      <c r="F6644" s="18">
        <f>IF(G6644&lt;0.3,(バックデータ一覧!$C$10*(バックデータ一覧!$C$12*計算過程!L6644+バックデータ一覧!$C$13*LN(0.3)+バックデータ一覧!$C$14)^バックデータ一覧!$C$11+バックデータ一覧!$E$10*(0.3/(バックデータ一覧!$E$12*計算過程!L6644+バックデータ一覧!$E$13*LN(0.3)+バックデータ一覧!$E$14))^バックデータ一覧!$E$11)*計算過程!$W$11*計算過程!G6644/0.3*10^-3,0)</f>
        <v>0</v>
      </c>
      <c r="G6644" s="18">
        <f t="shared" si="620"/>
        <v>0</v>
      </c>
      <c r="H6644" s="18">
        <f t="shared" si="621"/>
        <v>0</v>
      </c>
      <c r="I6644" s="24">
        <v>0</v>
      </c>
      <c r="J6644" s="24">
        <v>0</v>
      </c>
      <c r="K6644" s="24">
        <v>0</v>
      </c>
      <c r="L6644" s="14">
        <f>貼り付けシート!C6644</f>
        <v>26.2</v>
      </c>
      <c r="M6644" s="14">
        <f>貼り付けシート!D6644</f>
        <v>14.6</v>
      </c>
      <c r="N6644" s="18">
        <f>貼り付けシート!E6644</f>
        <v>68.229302163874365</v>
      </c>
      <c r="O6644" s="18">
        <f>貼り付けシート!F6644</f>
        <v>0</v>
      </c>
      <c r="P6644" s="19">
        <f t="shared" si="622"/>
        <v>0</v>
      </c>
      <c r="Q6644" s="19">
        <f t="shared" si="623"/>
        <v>0</v>
      </c>
    </row>
    <row r="6645" spans="1:17">
      <c r="A6645" s="38">
        <v>41916</v>
      </c>
      <c r="B6645" s="49" t="s">
        <v>164</v>
      </c>
      <c r="C6645" s="24">
        <f t="shared" si="618"/>
        <v>30.406921776000001</v>
      </c>
      <c r="D6645" s="24">
        <f t="shared" si="619"/>
        <v>0</v>
      </c>
      <c r="E6645" s="18">
        <f>IF(G6645&gt;=0.3,(バックデータ一覧!$C$10*(バックデータ一覧!$C$12*計算過程!L6645+バックデータ一覧!$C$13*LN(計算過程!G6645)+バックデータ一覧!$C$14)^バックデータ一覧!$C$11+バックデータ一覧!$E$10*(計算過程!G6645/(バックデータ一覧!$E$12*計算過程!L6645+バックデータ一覧!$E$13*LN(計算過程!G6645)+バックデータ一覧!$E$14))^バックデータ一覧!$E$11)*計算過程!$W$11*10^-3,0)</f>
        <v>0</v>
      </c>
      <c r="F6645" s="18">
        <f>IF(G6645&lt;0.3,(バックデータ一覧!$C$10*(バックデータ一覧!$C$12*計算過程!L6645+バックデータ一覧!$C$13*LN(0.3)+バックデータ一覧!$C$14)^バックデータ一覧!$C$11+バックデータ一覧!$E$10*(0.3/(バックデータ一覧!$E$12*計算過程!L6645+バックデータ一覧!$E$13*LN(0.3)+バックデータ一覧!$E$14))^バックデータ一覧!$E$11)*計算過程!$W$11*計算過程!G6645/0.3*10^-3,0)</f>
        <v>0</v>
      </c>
      <c r="G6645" s="18">
        <f t="shared" si="620"/>
        <v>0</v>
      </c>
      <c r="H6645" s="18">
        <f t="shared" si="621"/>
        <v>0</v>
      </c>
      <c r="I6645" s="24">
        <v>0</v>
      </c>
      <c r="J6645" s="24">
        <v>0</v>
      </c>
      <c r="K6645" s="24">
        <v>0</v>
      </c>
      <c r="L6645" s="14">
        <f>貼り付けシート!C6645</f>
        <v>27</v>
      </c>
      <c r="M6645" s="14">
        <f>貼り付けシート!D6645</f>
        <v>14.7</v>
      </c>
      <c r="N6645" s="18">
        <f>貼り付けシート!E6645</f>
        <v>65.524725402408336</v>
      </c>
      <c r="O6645" s="18">
        <f>貼り付けシート!F6645</f>
        <v>0</v>
      </c>
      <c r="P6645" s="19">
        <f t="shared" si="622"/>
        <v>0</v>
      </c>
      <c r="Q6645" s="19">
        <f t="shared" si="623"/>
        <v>0</v>
      </c>
    </row>
    <row r="6646" spans="1:17">
      <c r="A6646" s="38">
        <v>41916</v>
      </c>
      <c r="B6646" s="49" t="s">
        <v>165</v>
      </c>
      <c r="C6646" s="24">
        <f t="shared" si="618"/>
        <v>30.406921776000001</v>
      </c>
      <c r="D6646" s="24">
        <f t="shared" si="619"/>
        <v>0</v>
      </c>
      <c r="E6646" s="18">
        <f>IF(G6646&gt;=0.3,(バックデータ一覧!$C$10*(バックデータ一覧!$C$12*計算過程!L6646+バックデータ一覧!$C$13*LN(計算過程!G6646)+バックデータ一覧!$C$14)^バックデータ一覧!$C$11+バックデータ一覧!$E$10*(計算過程!G6646/(バックデータ一覧!$E$12*計算過程!L6646+バックデータ一覧!$E$13*LN(計算過程!G6646)+バックデータ一覧!$E$14))^バックデータ一覧!$E$11)*計算過程!$W$11*10^-3,0)</f>
        <v>0</v>
      </c>
      <c r="F6646" s="18">
        <f>IF(G6646&lt;0.3,(バックデータ一覧!$C$10*(バックデータ一覧!$C$12*計算過程!L6646+バックデータ一覧!$C$13*LN(0.3)+バックデータ一覧!$C$14)^バックデータ一覧!$C$11+バックデータ一覧!$E$10*(0.3/(バックデータ一覧!$E$12*計算過程!L6646+バックデータ一覧!$E$13*LN(0.3)+バックデータ一覧!$E$14))^バックデータ一覧!$E$11)*計算過程!$W$11*計算過程!G6646/0.3*10^-3,0)</f>
        <v>0</v>
      </c>
      <c r="G6646" s="18">
        <f t="shared" si="620"/>
        <v>0</v>
      </c>
      <c r="H6646" s="18">
        <f t="shared" si="621"/>
        <v>0</v>
      </c>
      <c r="I6646" s="24">
        <v>0</v>
      </c>
      <c r="J6646" s="24">
        <v>0</v>
      </c>
      <c r="K6646" s="24">
        <v>0</v>
      </c>
      <c r="L6646" s="14">
        <f>貼り付けシート!C6646</f>
        <v>26.6</v>
      </c>
      <c r="M6646" s="14">
        <f>貼り付けシート!D6646</f>
        <v>14.2</v>
      </c>
      <c r="N6646" s="18">
        <f>貼り付けシート!E6646</f>
        <v>64.853420915356381</v>
      </c>
      <c r="O6646" s="18">
        <f>貼り付けシート!F6646</f>
        <v>0</v>
      </c>
      <c r="P6646" s="19">
        <f t="shared" si="622"/>
        <v>0</v>
      </c>
      <c r="Q6646" s="19">
        <f t="shared" si="623"/>
        <v>0</v>
      </c>
    </row>
    <row r="6647" spans="1:17">
      <c r="A6647" s="38">
        <v>41916</v>
      </c>
      <c r="B6647" s="49" t="s">
        <v>166</v>
      </c>
      <c r="C6647" s="24">
        <f t="shared" si="618"/>
        <v>30.406921776000001</v>
      </c>
      <c r="D6647" s="24">
        <f t="shared" si="619"/>
        <v>0</v>
      </c>
      <c r="E6647" s="18">
        <f>IF(G6647&gt;=0.3,(バックデータ一覧!$C$10*(バックデータ一覧!$C$12*計算過程!L6647+バックデータ一覧!$C$13*LN(計算過程!G6647)+バックデータ一覧!$C$14)^バックデータ一覧!$C$11+バックデータ一覧!$E$10*(計算過程!G6647/(バックデータ一覧!$E$12*計算過程!L6647+バックデータ一覧!$E$13*LN(計算過程!G6647)+バックデータ一覧!$E$14))^バックデータ一覧!$E$11)*計算過程!$W$11*10^-3,0)</f>
        <v>0</v>
      </c>
      <c r="F6647" s="18">
        <f>IF(G6647&lt;0.3,(バックデータ一覧!$C$10*(バックデータ一覧!$C$12*計算過程!L6647+バックデータ一覧!$C$13*LN(0.3)+バックデータ一覧!$C$14)^バックデータ一覧!$C$11+バックデータ一覧!$E$10*(0.3/(バックデータ一覧!$E$12*計算過程!L6647+バックデータ一覧!$E$13*LN(0.3)+バックデータ一覧!$E$14))^バックデータ一覧!$E$11)*計算過程!$W$11*計算過程!G6647/0.3*10^-3,0)</f>
        <v>0</v>
      </c>
      <c r="G6647" s="18">
        <f t="shared" si="620"/>
        <v>0</v>
      </c>
      <c r="H6647" s="18">
        <f t="shared" si="621"/>
        <v>0</v>
      </c>
      <c r="I6647" s="24">
        <v>0</v>
      </c>
      <c r="J6647" s="24">
        <v>0</v>
      </c>
      <c r="K6647" s="24">
        <v>0</v>
      </c>
      <c r="L6647" s="14">
        <f>貼り付けシート!C6647</f>
        <v>25.8</v>
      </c>
      <c r="M6647" s="14">
        <f>貼り付けシート!D6647</f>
        <v>14.1</v>
      </c>
      <c r="N6647" s="18">
        <f>貼り付けシート!E6647</f>
        <v>67.52367448653078</v>
      </c>
      <c r="O6647" s="18">
        <f>貼り付けシート!F6647</f>
        <v>0</v>
      </c>
      <c r="P6647" s="19">
        <f t="shared" si="622"/>
        <v>0</v>
      </c>
      <c r="Q6647" s="19">
        <f t="shared" si="623"/>
        <v>0</v>
      </c>
    </row>
    <row r="6648" spans="1:17">
      <c r="A6648" s="38">
        <v>41916</v>
      </c>
      <c r="B6648" s="49" t="s">
        <v>167</v>
      </c>
      <c r="C6648" s="24">
        <f t="shared" si="618"/>
        <v>30.406921776000001</v>
      </c>
      <c r="D6648" s="24">
        <f t="shared" si="619"/>
        <v>0</v>
      </c>
      <c r="E6648" s="18">
        <f>IF(G6648&gt;=0.3,(バックデータ一覧!$C$10*(バックデータ一覧!$C$12*計算過程!L6648+バックデータ一覧!$C$13*LN(計算過程!G6648)+バックデータ一覧!$C$14)^バックデータ一覧!$C$11+バックデータ一覧!$E$10*(計算過程!G6648/(バックデータ一覧!$E$12*計算過程!L6648+バックデータ一覧!$E$13*LN(計算過程!G6648)+バックデータ一覧!$E$14))^バックデータ一覧!$E$11)*計算過程!$W$11*10^-3,0)</f>
        <v>0</v>
      </c>
      <c r="F6648" s="18">
        <f>IF(G6648&lt;0.3,(バックデータ一覧!$C$10*(バックデータ一覧!$C$12*計算過程!L6648+バックデータ一覧!$C$13*LN(0.3)+バックデータ一覧!$C$14)^バックデータ一覧!$C$11+バックデータ一覧!$E$10*(0.3/(バックデータ一覧!$E$12*計算過程!L6648+バックデータ一覧!$E$13*LN(0.3)+バックデータ一覧!$E$14))^バックデータ一覧!$E$11)*計算過程!$W$11*計算過程!G6648/0.3*10^-3,0)</f>
        <v>0</v>
      </c>
      <c r="G6648" s="18">
        <f t="shared" si="620"/>
        <v>0</v>
      </c>
      <c r="H6648" s="18">
        <f t="shared" si="621"/>
        <v>0</v>
      </c>
      <c r="I6648" s="24">
        <v>0</v>
      </c>
      <c r="J6648" s="24">
        <v>0</v>
      </c>
      <c r="K6648" s="24">
        <v>0</v>
      </c>
      <c r="L6648" s="14">
        <f>貼り付けシート!C6648</f>
        <v>25.4</v>
      </c>
      <c r="M6648" s="14">
        <f>貼り付けシート!D6648</f>
        <v>14.1</v>
      </c>
      <c r="N6648" s="18">
        <f>貼り付けシート!E6648</f>
        <v>69.145669592334485</v>
      </c>
      <c r="O6648" s="18">
        <f>貼り付けシート!F6648</f>
        <v>0</v>
      </c>
      <c r="P6648" s="19">
        <f t="shared" si="622"/>
        <v>0</v>
      </c>
      <c r="Q6648" s="19">
        <f t="shared" si="623"/>
        <v>0</v>
      </c>
    </row>
    <row r="6649" spans="1:17">
      <c r="A6649" s="38">
        <v>41916</v>
      </c>
      <c r="B6649" s="49" t="s">
        <v>168</v>
      </c>
      <c r="C6649" s="24">
        <f t="shared" si="618"/>
        <v>30.406921776000001</v>
      </c>
      <c r="D6649" s="24">
        <f t="shared" si="619"/>
        <v>0</v>
      </c>
      <c r="E6649" s="18">
        <f>IF(G6649&gt;=0.3,(バックデータ一覧!$C$10*(バックデータ一覧!$C$12*計算過程!L6649+バックデータ一覧!$C$13*LN(計算過程!G6649)+バックデータ一覧!$C$14)^バックデータ一覧!$C$11+バックデータ一覧!$E$10*(計算過程!G6649/(バックデータ一覧!$E$12*計算過程!L6649+バックデータ一覧!$E$13*LN(計算過程!G6649)+バックデータ一覧!$E$14))^バックデータ一覧!$E$11)*計算過程!$W$11*10^-3,0)</f>
        <v>0</v>
      </c>
      <c r="F6649" s="18">
        <f>IF(G6649&lt;0.3,(バックデータ一覧!$C$10*(バックデータ一覧!$C$12*計算過程!L6649+バックデータ一覧!$C$13*LN(0.3)+バックデータ一覧!$C$14)^バックデータ一覧!$C$11+バックデータ一覧!$E$10*(0.3/(バックデータ一覧!$E$12*計算過程!L6649+バックデータ一覧!$E$13*LN(0.3)+バックデータ一覧!$E$14))^バックデータ一覧!$E$11)*計算過程!$W$11*計算過程!G6649/0.3*10^-3,0)</f>
        <v>0</v>
      </c>
      <c r="G6649" s="18">
        <f t="shared" si="620"/>
        <v>0</v>
      </c>
      <c r="H6649" s="18">
        <f t="shared" si="621"/>
        <v>0</v>
      </c>
      <c r="I6649" s="24">
        <v>0</v>
      </c>
      <c r="J6649" s="24">
        <v>0</v>
      </c>
      <c r="K6649" s="24">
        <v>0</v>
      </c>
      <c r="L6649" s="14">
        <f>貼り付けシート!C6649</f>
        <v>24.7</v>
      </c>
      <c r="M6649" s="14">
        <f>貼り付けシート!D6649</f>
        <v>14.6</v>
      </c>
      <c r="N6649" s="18">
        <f>貼り付けシート!E6649</f>
        <v>74.588823618633342</v>
      </c>
      <c r="O6649" s="18">
        <f>貼り付けシート!F6649</f>
        <v>0</v>
      </c>
      <c r="P6649" s="19">
        <f t="shared" si="622"/>
        <v>0</v>
      </c>
      <c r="Q6649" s="19">
        <f t="shared" si="623"/>
        <v>0</v>
      </c>
    </row>
    <row r="6650" spans="1:17">
      <c r="A6650" s="38">
        <v>41916</v>
      </c>
      <c r="B6650" s="49" t="s">
        <v>169</v>
      </c>
      <c r="C6650" s="24">
        <f t="shared" si="618"/>
        <v>30.406921776000001</v>
      </c>
      <c r="D6650" s="24">
        <f t="shared" si="619"/>
        <v>0</v>
      </c>
      <c r="E6650" s="18">
        <f>IF(G6650&gt;=0.3,(バックデータ一覧!$C$10*(バックデータ一覧!$C$12*計算過程!L6650+バックデータ一覧!$C$13*LN(計算過程!G6650)+バックデータ一覧!$C$14)^バックデータ一覧!$C$11+バックデータ一覧!$E$10*(計算過程!G6650/(バックデータ一覧!$E$12*計算過程!L6650+バックデータ一覧!$E$13*LN(計算過程!G6650)+バックデータ一覧!$E$14))^バックデータ一覧!$E$11)*計算過程!$W$11*10^-3,0)</f>
        <v>0</v>
      </c>
      <c r="F6650" s="18">
        <f>IF(G6650&lt;0.3,(バックデータ一覧!$C$10*(バックデータ一覧!$C$12*計算過程!L6650+バックデータ一覧!$C$13*LN(0.3)+バックデータ一覧!$C$14)^バックデータ一覧!$C$11+バックデータ一覧!$E$10*(0.3/(バックデータ一覧!$E$12*計算過程!L6650+バックデータ一覧!$E$13*LN(0.3)+バックデータ一覧!$E$14))^バックデータ一覧!$E$11)*計算過程!$W$11*計算過程!G6650/0.3*10^-3,0)</f>
        <v>0</v>
      </c>
      <c r="G6650" s="18">
        <f t="shared" si="620"/>
        <v>0</v>
      </c>
      <c r="H6650" s="18">
        <f t="shared" si="621"/>
        <v>0</v>
      </c>
      <c r="I6650" s="24">
        <v>0</v>
      </c>
      <c r="J6650" s="24">
        <v>0</v>
      </c>
      <c r="K6650" s="24">
        <v>0</v>
      </c>
      <c r="L6650" s="14">
        <f>貼り付けシート!C6650</f>
        <v>23.8</v>
      </c>
      <c r="M6650" s="14">
        <f>貼り付けシート!D6650</f>
        <v>15.3</v>
      </c>
      <c r="N6650" s="18">
        <f>貼り付けシート!E6650</f>
        <v>82.408097257881025</v>
      </c>
      <c r="O6650" s="18">
        <f>貼り付けシート!F6650</f>
        <v>0</v>
      </c>
      <c r="P6650" s="19">
        <f t="shared" si="622"/>
        <v>0</v>
      </c>
      <c r="Q6650" s="19">
        <f t="shared" si="623"/>
        <v>0</v>
      </c>
    </row>
    <row r="6651" spans="1:17">
      <c r="A6651" s="38">
        <v>41916</v>
      </c>
      <c r="B6651" s="49" t="s">
        <v>170</v>
      </c>
      <c r="C6651" s="24">
        <f t="shared" si="618"/>
        <v>30.406921776000001</v>
      </c>
      <c r="D6651" s="24">
        <f t="shared" si="619"/>
        <v>0</v>
      </c>
      <c r="E6651" s="18">
        <f>IF(G6651&gt;=0.3,(バックデータ一覧!$C$10*(バックデータ一覧!$C$12*計算過程!L6651+バックデータ一覧!$C$13*LN(計算過程!G6651)+バックデータ一覧!$C$14)^バックデータ一覧!$C$11+バックデータ一覧!$E$10*(計算過程!G6651/(バックデータ一覧!$E$12*計算過程!L6651+バックデータ一覧!$E$13*LN(計算過程!G6651)+バックデータ一覧!$E$14))^バックデータ一覧!$E$11)*計算過程!$W$11*10^-3,0)</f>
        <v>0</v>
      </c>
      <c r="F6651" s="18">
        <f>IF(G6651&lt;0.3,(バックデータ一覧!$C$10*(バックデータ一覧!$C$12*計算過程!L6651+バックデータ一覧!$C$13*LN(0.3)+バックデータ一覧!$C$14)^バックデータ一覧!$C$11+バックデータ一覧!$E$10*(0.3/(バックデータ一覧!$E$12*計算過程!L6651+バックデータ一覧!$E$13*LN(0.3)+バックデータ一覧!$E$14))^バックデータ一覧!$E$11)*計算過程!$W$11*計算過程!G6651/0.3*10^-3,0)</f>
        <v>0</v>
      </c>
      <c r="G6651" s="18">
        <f t="shared" si="620"/>
        <v>0</v>
      </c>
      <c r="H6651" s="18">
        <f t="shared" si="621"/>
        <v>0</v>
      </c>
      <c r="I6651" s="24">
        <v>0</v>
      </c>
      <c r="J6651" s="24">
        <v>0</v>
      </c>
      <c r="K6651" s="24">
        <v>0</v>
      </c>
      <c r="L6651" s="14">
        <f>貼り付けシート!C6651</f>
        <v>23.8</v>
      </c>
      <c r="M6651" s="14">
        <f>貼り付けシート!D6651</f>
        <v>14.8</v>
      </c>
      <c r="N6651" s="18">
        <f>貼り付けシート!E6651</f>
        <v>79.777612496738598</v>
      </c>
      <c r="O6651" s="18">
        <f>貼り付けシート!F6651</f>
        <v>0</v>
      </c>
      <c r="P6651" s="19">
        <f t="shared" si="622"/>
        <v>0</v>
      </c>
      <c r="Q6651" s="19">
        <f t="shared" si="623"/>
        <v>0</v>
      </c>
    </row>
    <row r="6652" spans="1:17">
      <c r="A6652" s="38">
        <v>41916</v>
      </c>
      <c r="B6652" s="49" t="s">
        <v>171</v>
      </c>
      <c r="C6652" s="24">
        <f t="shared" si="618"/>
        <v>30.406921776000001</v>
      </c>
      <c r="D6652" s="24">
        <f t="shared" si="619"/>
        <v>0</v>
      </c>
      <c r="E6652" s="18">
        <f>IF(G6652&gt;=0.3,(バックデータ一覧!$C$10*(バックデータ一覧!$C$12*計算過程!L6652+バックデータ一覧!$C$13*LN(計算過程!G6652)+バックデータ一覧!$C$14)^バックデータ一覧!$C$11+バックデータ一覧!$E$10*(計算過程!G6652/(バックデータ一覧!$E$12*計算過程!L6652+バックデータ一覧!$E$13*LN(計算過程!G6652)+バックデータ一覧!$E$14))^バックデータ一覧!$E$11)*計算過程!$W$11*10^-3,0)</f>
        <v>0</v>
      </c>
      <c r="F6652" s="18">
        <f>IF(G6652&lt;0.3,(バックデータ一覧!$C$10*(バックデータ一覧!$C$12*計算過程!L6652+バックデータ一覧!$C$13*LN(0.3)+バックデータ一覧!$C$14)^バックデータ一覧!$C$11+バックデータ一覧!$E$10*(0.3/(バックデータ一覧!$E$12*計算過程!L6652+バックデータ一覧!$E$13*LN(0.3)+バックデータ一覧!$E$14))^バックデータ一覧!$E$11)*計算過程!$W$11*計算過程!G6652/0.3*10^-3,0)</f>
        <v>0</v>
      </c>
      <c r="G6652" s="18">
        <f t="shared" si="620"/>
        <v>0</v>
      </c>
      <c r="H6652" s="18">
        <f t="shared" si="621"/>
        <v>0</v>
      </c>
      <c r="I6652" s="24">
        <v>0</v>
      </c>
      <c r="J6652" s="24">
        <v>0</v>
      </c>
      <c r="K6652" s="24">
        <v>0</v>
      </c>
      <c r="L6652" s="14">
        <f>貼り付けシート!C6652</f>
        <v>23.7</v>
      </c>
      <c r="M6652" s="14">
        <f>貼り付けシート!D6652</f>
        <v>14.5</v>
      </c>
      <c r="N6652" s="18">
        <f>貼り付けシート!E6652</f>
        <v>78.669392183419475</v>
      </c>
      <c r="O6652" s="18">
        <f>貼り付けシート!F6652</f>
        <v>0</v>
      </c>
      <c r="P6652" s="19">
        <f t="shared" si="622"/>
        <v>0</v>
      </c>
      <c r="Q6652" s="19">
        <f t="shared" si="623"/>
        <v>0</v>
      </c>
    </row>
    <row r="6653" spans="1:17">
      <c r="A6653" s="38">
        <v>41916</v>
      </c>
      <c r="B6653" s="49" t="s">
        <v>172</v>
      </c>
      <c r="C6653" s="24">
        <f t="shared" si="618"/>
        <v>30.406921776000001</v>
      </c>
      <c r="D6653" s="24">
        <f t="shared" si="619"/>
        <v>0</v>
      </c>
      <c r="E6653" s="18">
        <f>IF(G6653&gt;=0.3,(バックデータ一覧!$C$10*(バックデータ一覧!$C$12*計算過程!L6653+バックデータ一覧!$C$13*LN(計算過程!G6653)+バックデータ一覧!$C$14)^バックデータ一覧!$C$11+バックデータ一覧!$E$10*(計算過程!G6653/(バックデータ一覧!$E$12*計算過程!L6653+バックデータ一覧!$E$13*LN(計算過程!G6653)+バックデータ一覧!$E$14))^バックデータ一覧!$E$11)*計算過程!$W$11*10^-3,0)</f>
        <v>0</v>
      </c>
      <c r="F6653" s="18">
        <f>IF(G6653&lt;0.3,(バックデータ一覧!$C$10*(バックデータ一覧!$C$12*計算過程!L6653+バックデータ一覧!$C$13*LN(0.3)+バックデータ一覧!$C$14)^バックデータ一覧!$C$11+バックデータ一覧!$E$10*(0.3/(バックデータ一覧!$E$12*計算過程!L6653+バックデータ一覧!$E$13*LN(0.3)+バックデータ一覧!$E$14))^バックデータ一覧!$E$11)*計算過程!$W$11*計算過程!G6653/0.3*10^-3,0)</f>
        <v>0</v>
      </c>
      <c r="G6653" s="18">
        <f t="shared" si="620"/>
        <v>0</v>
      </c>
      <c r="H6653" s="18">
        <f t="shared" si="621"/>
        <v>0</v>
      </c>
      <c r="I6653" s="24">
        <v>0</v>
      </c>
      <c r="J6653" s="24">
        <v>0</v>
      </c>
      <c r="K6653" s="24">
        <v>0</v>
      </c>
      <c r="L6653" s="14">
        <f>貼り付けシート!C6653</f>
        <v>23.6</v>
      </c>
      <c r="M6653" s="14">
        <f>貼り付けシート!D6653</f>
        <v>14.4</v>
      </c>
      <c r="N6653" s="18">
        <f>貼り付けシート!E6653</f>
        <v>78.611185644079313</v>
      </c>
      <c r="O6653" s="18">
        <f>貼り付けシート!F6653</f>
        <v>0</v>
      </c>
      <c r="P6653" s="19">
        <f t="shared" si="622"/>
        <v>0</v>
      </c>
      <c r="Q6653" s="19">
        <f t="shared" si="623"/>
        <v>0</v>
      </c>
    </row>
    <row r="6654" spans="1:17">
      <c r="A6654" s="38">
        <v>41917</v>
      </c>
      <c r="B6654" s="49" t="s">
        <v>149</v>
      </c>
      <c r="C6654" s="24">
        <f t="shared" si="618"/>
        <v>30.406921776000001</v>
      </c>
      <c r="D6654" s="24">
        <f t="shared" si="619"/>
        <v>0</v>
      </c>
      <c r="E6654" s="18">
        <f>IF(G6654&gt;=0.3,(バックデータ一覧!$C$10*(バックデータ一覧!$C$12*計算過程!L6654+バックデータ一覧!$C$13*LN(計算過程!G6654)+バックデータ一覧!$C$14)^バックデータ一覧!$C$11+バックデータ一覧!$E$10*(計算過程!G6654/(バックデータ一覧!$E$12*計算過程!L6654+バックデータ一覧!$E$13*LN(計算過程!G6654)+バックデータ一覧!$E$14))^バックデータ一覧!$E$11)*計算過程!$W$11*10^-3,0)</f>
        <v>0</v>
      </c>
      <c r="F6654" s="18">
        <f>IF(G6654&lt;0.3,(バックデータ一覧!$C$10*(バックデータ一覧!$C$12*計算過程!L6654+バックデータ一覧!$C$13*LN(0.3)+バックデータ一覧!$C$14)^バックデータ一覧!$C$11+バックデータ一覧!$E$10*(0.3/(バックデータ一覧!$E$12*計算過程!L6654+バックデータ一覧!$E$13*LN(0.3)+バックデータ一覧!$E$14))^バックデータ一覧!$E$11)*計算過程!$W$11*計算過程!G6654/0.3*10^-3,0)</f>
        <v>0</v>
      </c>
      <c r="G6654" s="18">
        <f t="shared" si="620"/>
        <v>0</v>
      </c>
      <c r="H6654" s="18">
        <f t="shared" si="621"/>
        <v>0</v>
      </c>
      <c r="I6654" s="24">
        <v>0</v>
      </c>
      <c r="J6654" s="24">
        <v>0</v>
      </c>
      <c r="K6654" s="24">
        <v>0</v>
      </c>
      <c r="L6654" s="14">
        <f>貼り付けシート!C6654</f>
        <v>23.1</v>
      </c>
      <c r="M6654" s="14">
        <f>貼り付けシート!D6654</f>
        <v>14.6</v>
      </c>
      <c r="N6654" s="18">
        <f>貼り付けシート!E6654</f>
        <v>82.119714007853034</v>
      </c>
      <c r="O6654" s="18">
        <f>貼り付けシート!F6654</f>
        <v>0</v>
      </c>
      <c r="P6654" s="19">
        <f t="shared" si="622"/>
        <v>0</v>
      </c>
      <c r="Q6654" s="19">
        <f t="shared" si="623"/>
        <v>0</v>
      </c>
    </row>
    <row r="6655" spans="1:17">
      <c r="A6655" s="38">
        <v>41917</v>
      </c>
      <c r="B6655" s="49" t="s">
        <v>150</v>
      </c>
      <c r="C6655" s="24">
        <f t="shared" si="618"/>
        <v>30.406921776000001</v>
      </c>
      <c r="D6655" s="24">
        <f t="shared" si="619"/>
        <v>0</v>
      </c>
      <c r="E6655" s="18">
        <f>IF(G6655&gt;=0.3,(バックデータ一覧!$C$10*(バックデータ一覧!$C$12*計算過程!L6655+バックデータ一覧!$C$13*LN(計算過程!G6655)+バックデータ一覧!$C$14)^バックデータ一覧!$C$11+バックデータ一覧!$E$10*(計算過程!G6655/(バックデータ一覧!$E$12*計算過程!L6655+バックデータ一覧!$E$13*LN(計算過程!G6655)+バックデータ一覧!$E$14))^バックデータ一覧!$E$11)*計算過程!$W$11*10^-3,0)</f>
        <v>0</v>
      </c>
      <c r="F6655" s="18">
        <f>IF(G6655&lt;0.3,(バックデータ一覧!$C$10*(バックデータ一覧!$C$12*計算過程!L6655+バックデータ一覧!$C$13*LN(0.3)+バックデータ一覧!$C$14)^バックデータ一覧!$C$11+バックデータ一覧!$E$10*(0.3/(バックデータ一覧!$E$12*計算過程!L6655+バックデータ一覧!$E$13*LN(0.3)+バックデータ一覧!$E$14))^バックデータ一覧!$E$11)*計算過程!$W$11*計算過程!G6655/0.3*10^-3,0)</f>
        <v>0</v>
      </c>
      <c r="G6655" s="18">
        <f t="shared" si="620"/>
        <v>0</v>
      </c>
      <c r="H6655" s="18">
        <f t="shared" si="621"/>
        <v>0</v>
      </c>
      <c r="I6655" s="24">
        <v>0</v>
      </c>
      <c r="J6655" s="24">
        <v>0</v>
      </c>
      <c r="K6655" s="24">
        <v>0</v>
      </c>
      <c r="L6655" s="14">
        <f>貼り付けシート!C6655</f>
        <v>22.6</v>
      </c>
      <c r="M6655" s="14">
        <f>貼り付けシート!D6655</f>
        <v>14.6</v>
      </c>
      <c r="N6655" s="18">
        <f>貼り付けシート!E6655</f>
        <v>84.646089681102637</v>
      </c>
      <c r="O6655" s="18">
        <f>貼り付けシート!F6655</f>
        <v>0</v>
      </c>
      <c r="P6655" s="19">
        <f t="shared" si="622"/>
        <v>0</v>
      </c>
      <c r="Q6655" s="19">
        <f t="shared" si="623"/>
        <v>0</v>
      </c>
    </row>
    <row r="6656" spans="1:17">
      <c r="A6656" s="38">
        <v>41917</v>
      </c>
      <c r="B6656" s="49" t="s">
        <v>151</v>
      </c>
      <c r="C6656" s="24">
        <f t="shared" si="618"/>
        <v>30.406921776000001</v>
      </c>
      <c r="D6656" s="24">
        <f t="shared" si="619"/>
        <v>0</v>
      </c>
      <c r="E6656" s="18">
        <f>IF(G6656&gt;=0.3,(バックデータ一覧!$C$10*(バックデータ一覧!$C$12*計算過程!L6656+バックデータ一覧!$C$13*LN(計算過程!G6656)+バックデータ一覧!$C$14)^バックデータ一覧!$C$11+バックデータ一覧!$E$10*(計算過程!G6656/(バックデータ一覧!$E$12*計算過程!L6656+バックデータ一覧!$E$13*LN(計算過程!G6656)+バックデータ一覧!$E$14))^バックデータ一覧!$E$11)*計算過程!$W$11*10^-3,0)</f>
        <v>0</v>
      </c>
      <c r="F6656" s="18">
        <f>IF(G6656&lt;0.3,(バックデータ一覧!$C$10*(バックデータ一覧!$C$12*計算過程!L6656+バックデータ一覧!$C$13*LN(0.3)+バックデータ一覧!$C$14)^バックデータ一覧!$C$11+バックデータ一覧!$E$10*(0.3/(バックデータ一覧!$E$12*計算過程!L6656+バックデータ一覧!$E$13*LN(0.3)+バックデータ一覧!$E$14))^バックデータ一覧!$E$11)*計算過程!$W$11*計算過程!G6656/0.3*10^-3,0)</f>
        <v>0</v>
      </c>
      <c r="G6656" s="18">
        <f t="shared" si="620"/>
        <v>0</v>
      </c>
      <c r="H6656" s="18">
        <f t="shared" si="621"/>
        <v>0</v>
      </c>
      <c r="I6656" s="24">
        <v>0</v>
      </c>
      <c r="J6656" s="24">
        <v>0</v>
      </c>
      <c r="K6656" s="24">
        <v>0</v>
      </c>
      <c r="L6656" s="14">
        <f>貼り付けシート!C6656</f>
        <v>22</v>
      </c>
      <c r="M6656" s="14">
        <f>貼り付けシート!D6656</f>
        <v>14.4</v>
      </c>
      <c r="N6656" s="18">
        <f>貼り付けシート!E6656</f>
        <v>86.618593720269359</v>
      </c>
      <c r="O6656" s="18">
        <f>貼り付けシート!F6656</f>
        <v>0</v>
      </c>
      <c r="P6656" s="19">
        <f t="shared" si="622"/>
        <v>0</v>
      </c>
      <c r="Q6656" s="19">
        <f t="shared" si="623"/>
        <v>0</v>
      </c>
    </row>
    <row r="6657" spans="1:17">
      <c r="A6657" s="38">
        <v>41917</v>
      </c>
      <c r="B6657" s="49" t="s">
        <v>152</v>
      </c>
      <c r="C6657" s="24">
        <f t="shared" si="618"/>
        <v>30.406921776000001</v>
      </c>
      <c r="D6657" s="24">
        <f t="shared" si="619"/>
        <v>0</v>
      </c>
      <c r="E6657" s="18">
        <f>IF(G6657&gt;=0.3,(バックデータ一覧!$C$10*(バックデータ一覧!$C$12*計算過程!L6657+バックデータ一覧!$C$13*LN(計算過程!G6657)+バックデータ一覧!$C$14)^バックデータ一覧!$C$11+バックデータ一覧!$E$10*(計算過程!G6657/(バックデータ一覧!$E$12*計算過程!L6657+バックデータ一覧!$E$13*LN(計算過程!G6657)+バックデータ一覧!$E$14))^バックデータ一覧!$E$11)*計算過程!$W$11*10^-3,0)</f>
        <v>0</v>
      </c>
      <c r="F6657" s="18">
        <f>IF(G6657&lt;0.3,(バックデータ一覧!$C$10*(バックデータ一覧!$C$12*計算過程!L6657+バックデータ一覧!$C$13*LN(0.3)+バックデータ一覧!$C$14)^バックデータ一覧!$C$11+バックデータ一覧!$E$10*(0.3/(バックデータ一覧!$E$12*計算過程!L6657+バックデータ一覧!$E$13*LN(0.3)+バックデータ一覧!$E$14))^バックデータ一覧!$E$11)*計算過程!$W$11*計算過程!G6657/0.3*10^-3,0)</f>
        <v>0</v>
      </c>
      <c r="G6657" s="18">
        <f t="shared" si="620"/>
        <v>0</v>
      </c>
      <c r="H6657" s="18">
        <f t="shared" si="621"/>
        <v>0</v>
      </c>
      <c r="I6657" s="24">
        <v>0</v>
      </c>
      <c r="J6657" s="24">
        <v>0</v>
      </c>
      <c r="K6657" s="24">
        <v>0</v>
      </c>
      <c r="L6657" s="14">
        <f>貼り付けシート!C6657</f>
        <v>21.8</v>
      </c>
      <c r="M6657" s="14">
        <f>貼り付けシート!D6657</f>
        <v>14.7</v>
      </c>
      <c r="N6657" s="18">
        <f>貼り付けシート!E6657</f>
        <v>89.467148366211504</v>
      </c>
      <c r="O6657" s="18">
        <f>貼り付けシート!F6657</f>
        <v>0</v>
      </c>
      <c r="P6657" s="19">
        <f t="shared" si="622"/>
        <v>0</v>
      </c>
      <c r="Q6657" s="19">
        <f t="shared" si="623"/>
        <v>0</v>
      </c>
    </row>
    <row r="6658" spans="1:17">
      <c r="A6658" s="38">
        <v>41917</v>
      </c>
      <c r="B6658" s="49" t="s">
        <v>153</v>
      </c>
      <c r="C6658" s="24">
        <f t="shared" si="618"/>
        <v>30.406921776000001</v>
      </c>
      <c r="D6658" s="24">
        <f t="shared" si="619"/>
        <v>0</v>
      </c>
      <c r="E6658" s="18">
        <f>IF(G6658&gt;=0.3,(バックデータ一覧!$C$10*(バックデータ一覧!$C$12*計算過程!L6658+バックデータ一覧!$C$13*LN(計算過程!G6658)+バックデータ一覧!$C$14)^バックデータ一覧!$C$11+バックデータ一覧!$E$10*(計算過程!G6658/(バックデータ一覧!$E$12*計算過程!L6658+バックデータ一覧!$E$13*LN(計算過程!G6658)+バックデータ一覧!$E$14))^バックデータ一覧!$E$11)*計算過程!$W$11*10^-3,0)</f>
        <v>0</v>
      </c>
      <c r="F6658" s="18">
        <f>IF(G6658&lt;0.3,(バックデータ一覧!$C$10*(バックデータ一覧!$C$12*計算過程!L6658+バックデータ一覧!$C$13*LN(0.3)+バックデータ一覧!$C$14)^バックデータ一覧!$C$11+バックデータ一覧!$E$10*(0.3/(バックデータ一覧!$E$12*計算過程!L6658+バックデータ一覧!$E$13*LN(0.3)+バックデータ一覧!$E$14))^バックデータ一覧!$E$11)*計算過程!$W$11*計算過程!G6658/0.3*10^-3,0)</f>
        <v>0</v>
      </c>
      <c r="G6658" s="18">
        <f t="shared" si="620"/>
        <v>0</v>
      </c>
      <c r="H6658" s="18">
        <f t="shared" si="621"/>
        <v>0</v>
      </c>
      <c r="I6658" s="24">
        <v>0</v>
      </c>
      <c r="J6658" s="24">
        <v>0</v>
      </c>
      <c r="K6658" s="24">
        <v>0</v>
      </c>
      <c r="L6658" s="14">
        <f>貼り付けシート!C6658</f>
        <v>22.2</v>
      </c>
      <c r="M6658" s="14">
        <f>貼り付けシート!D6658</f>
        <v>13.9</v>
      </c>
      <c r="N6658" s="18">
        <f>貼り付けシート!E6658</f>
        <v>82.6628969933723</v>
      </c>
      <c r="O6658" s="18">
        <f>貼り付けシート!F6658</f>
        <v>0</v>
      </c>
      <c r="P6658" s="19">
        <f t="shared" si="622"/>
        <v>0</v>
      </c>
      <c r="Q6658" s="19">
        <f t="shared" si="623"/>
        <v>0</v>
      </c>
    </row>
    <row r="6659" spans="1:17">
      <c r="A6659" s="38">
        <v>41917</v>
      </c>
      <c r="B6659" s="49" t="s">
        <v>154</v>
      </c>
      <c r="C6659" s="24">
        <f t="shared" si="618"/>
        <v>30.406921776000001</v>
      </c>
      <c r="D6659" s="24">
        <f t="shared" si="619"/>
        <v>0</v>
      </c>
      <c r="E6659" s="18">
        <f>IF(G6659&gt;=0.3,(バックデータ一覧!$C$10*(バックデータ一覧!$C$12*計算過程!L6659+バックデータ一覧!$C$13*LN(計算過程!G6659)+バックデータ一覧!$C$14)^バックデータ一覧!$C$11+バックデータ一覧!$E$10*(計算過程!G6659/(バックデータ一覧!$E$12*計算過程!L6659+バックデータ一覧!$E$13*LN(計算過程!G6659)+バックデータ一覧!$E$14))^バックデータ一覧!$E$11)*計算過程!$W$11*10^-3,0)</f>
        <v>0</v>
      </c>
      <c r="F6659" s="18">
        <f>IF(G6659&lt;0.3,(バックデータ一覧!$C$10*(バックデータ一覧!$C$12*計算過程!L6659+バックデータ一覧!$C$13*LN(0.3)+バックデータ一覧!$C$14)^バックデータ一覧!$C$11+バックデータ一覧!$E$10*(0.3/(バックデータ一覧!$E$12*計算過程!L6659+バックデータ一覧!$E$13*LN(0.3)+バックデータ一覧!$E$14))^バックデータ一覧!$E$11)*計算過程!$W$11*計算過程!G6659/0.3*10^-3,0)</f>
        <v>0</v>
      </c>
      <c r="G6659" s="18">
        <f t="shared" si="620"/>
        <v>0</v>
      </c>
      <c r="H6659" s="18">
        <f t="shared" si="621"/>
        <v>0</v>
      </c>
      <c r="I6659" s="24">
        <v>0</v>
      </c>
      <c r="J6659" s="24">
        <v>0</v>
      </c>
      <c r="K6659" s="24">
        <v>0</v>
      </c>
      <c r="L6659" s="14">
        <f>貼り付けシート!C6659</f>
        <v>22.1</v>
      </c>
      <c r="M6659" s="14">
        <f>貼り付けシート!D6659</f>
        <v>12.8</v>
      </c>
      <c r="N6659" s="18">
        <f>貼り付けシート!E6659</f>
        <v>76.719146340342576</v>
      </c>
      <c r="O6659" s="18">
        <f>貼り付けシート!F6659</f>
        <v>0</v>
      </c>
      <c r="P6659" s="19">
        <f t="shared" si="622"/>
        <v>0</v>
      </c>
      <c r="Q6659" s="19">
        <f t="shared" si="623"/>
        <v>0</v>
      </c>
    </row>
    <row r="6660" spans="1:17">
      <c r="A6660" s="38">
        <v>41917</v>
      </c>
      <c r="B6660" s="49" t="s">
        <v>155</v>
      </c>
      <c r="C6660" s="24">
        <f t="shared" si="618"/>
        <v>30.406921776000001</v>
      </c>
      <c r="D6660" s="24">
        <f t="shared" si="619"/>
        <v>0</v>
      </c>
      <c r="E6660" s="18">
        <f>IF(G6660&gt;=0.3,(バックデータ一覧!$C$10*(バックデータ一覧!$C$12*計算過程!L6660+バックデータ一覧!$C$13*LN(計算過程!G6660)+バックデータ一覧!$C$14)^バックデータ一覧!$C$11+バックデータ一覧!$E$10*(計算過程!G6660/(バックデータ一覧!$E$12*計算過程!L6660+バックデータ一覧!$E$13*LN(計算過程!G6660)+バックデータ一覧!$E$14))^バックデータ一覧!$E$11)*計算過程!$W$11*10^-3,0)</f>
        <v>0</v>
      </c>
      <c r="F6660" s="18">
        <f>IF(G6660&lt;0.3,(バックデータ一覧!$C$10*(バックデータ一覧!$C$12*計算過程!L6660+バックデータ一覧!$C$13*LN(0.3)+バックデータ一覧!$C$14)^バックデータ一覧!$C$11+バックデータ一覧!$E$10*(0.3/(バックデータ一覧!$E$12*計算過程!L6660+バックデータ一覧!$E$13*LN(0.3)+バックデータ一覧!$E$14))^バックデータ一覧!$E$11)*計算過程!$W$11*計算過程!G6660/0.3*10^-3,0)</f>
        <v>0</v>
      </c>
      <c r="G6660" s="18">
        <f t="shared" si="620"/>
        <v>0</v>
      </c>
      <c r="H6660" s="18">
        <f t="shared" si="621"/>
        <v>0</v>
      </c>
      <c r="I6660" s="24">
        <v>0</v>
      </c>
      <c r="J6660" s="24">
        <v>0</v>
      </c>
      <c r="K6660" s="24">
        <v>0</v>
      </c>
      <c r="L6660" s="14">
        <f>貼り付けシート!C6660</f>
        <v>21.2</v>
      </c>
      <c r="M6660" s="14">
        <f>貼り付けシート!D6660</f>
        <v>12.1</v>
      </c>
      <c r="N6660" s="18">
        <f>貼り付けシート!E6660</f>
        <v>76.712239074268368</v>
      </c>
      <c r="O6660" s="18">
        <f>貼り付けシート!F6660</f>
        <v>0</v>
      </c>
      <c r="P6660" s="19">
        <f t="shared" si="622"/>
        <v>0</v>
      </c>
      <c r="Q6660" s="19">
        <f t="shared" si="623"/>
        <v>0</v>
      </c>
    </row>
    <row r="6661" spans="1:17">
      <c r="A6661" s="38">
        <v>41917</v>
      </c>
      <c r="B6661" s="49" t="s">
        <v>156</v>
      </c>
      <c r="C6661" s="24">
        <f t="shared" si="618"/>
        <v>30.406921776000001</v>
      </c>
      <c r="D6661" s="24">
        <f t="shared" si="619"/>
        <v>0</v>
      </c>
      <c r="E6661" s="18">
        <f>IF(G6661&gt;=0.3,(バックデータ一覧!$C$10*(バックデータ一覧!$C$12*計算過程!L6661+バックデータ一覧!$C$13*LN(計算過程!G6661)+バックデータ一覧!$C$14)^バックデータ一覧!$C$11+バックデータ一覧!$E$10*(計算過程!G6661/(バックデータ一覧!$E$12*計算過程!L6661+バックデータ一覧!$E$13*LN(計算過程!G6661)+バックデータ一覧!$E$14))^バックデータ一覧!$E$11)*計算過程!$W$11*10^-3,0)</f>
        <v>0</v>
      </c>
      <c r="F6661" s="18">
        <f>IF(G6661&lt;0.3,(バックデータ一覧!$C$10*(バックデータ一覧!$C$12*計算過程!L6661+バックデータ一覧!$C$13*LN(0.3)+バックデータ一覧!$C$14)^バックデータ一覧!$C$11+バックデータ一覧!$E$10*(0.3/(バックデータ一覧!$E$12*計算過程!L6661+バックデータ一覧!$E$13*LN(0.3)+バックデータ一覧!$E$14))^バックデータ一覧!$E$11)*計算過程!$W$11*計算過程!G6661/0.3*10^-3,0)</f>
        <v>0</v>
      </c>
      <c r="G6661" s="18">
        <f t="shared" si="620"/>
        <v>0</v>
      </c>
      <c r="H6661" s="18">
        <f t="shared" si="621"/>
        <v>0</v>
      </c>
      <c r="I6661" s="24">
        <v>0</v>
      </c>
      <c r="J6661" s="24">
        <v>0</v>
      </c>
      <c r="K6661" s="24">
        <v>0</v>
      </c>
      <c r="L6661" s="14">
        <f>貼り付けシート!C6661</f>
        <v>21</v>
      </c>
      <c r="M6661" s="14">
        <f>貼り付けシート!D6661</f>
        <v>11.4</v>
      </c>
      <c r="N6661" s="18">
        <f>貼り付けシート!E6661</f>
        <v>73.248523992002347</v>
      </c>
      <c r="O6661" s="18">
        <f>貼り付けシート!F6661</f>
        <v>0</v>
      </c>
      <c r="P6661" s="19">
        <f t="shared" si="622"/>
        <v>0</v>
      </c>
      <c r="Q6661" s="19">
        <f t="shared" si="623"/>
        <v>0</v>
      </c>
    </row>
    <row r="6662" spans="1:17">
      <c r="A6662" s="38">
        <v>41917</v>
      </c>
      <c r="B6662" s="49" t="s">
        <v>157</v>
      </c>
      <c r="C6662" s="24">
        <f t="shared" si="618"/>
        <v>30.406921776000001</v>
      </c>
      <c r="D6662" s="24">
        <f t="shared" si="619"/>
        <v>0</v>
      </c>
      <c r="E6662" s="18">
        <f>IF(G6662&gt;=0.3,(バックデータ一覧!$C$10*(バックデータ一覧!$C$12*計算過程!L6662+バックデータ一覧!$C$13*LN(計算過程!G6662)+バックデータ一覧!$C$14)^バックデータ一覧!$C$11+バックデータ一覧!$E$10*(計算過程!G6662/(バックデータ一覧!$E$12*計算過程!L6662+バックデータ一覧!$E$13*LN(計算過程!G6662)+バックデータ一覧!$E$14))^バックデータ一覧!$E$11)*計算過程!$W$11*10^-3,0)</f>
        <v>0</v>
      </c>
      <c r="F6662" s="18">
        <f>IF(G6662&lt;0.3,(バックデータ一覧!$C$10*(バックデータ一覧!$C$12*計算過程!L6662+バックデータ一覧!$C$13*LN(0.3)+バックデータ一覧!$C$14)^バックデータ一覧!$C$11+バックデータ一覧!$E$10*(0.3/(バックデータ一覧!$E$12*計算過程!L6662+バックデータ一覧!$E$13*LN(0.3)+バックデータ一覧!$E$14))^バックデータ一覧!$E$11)*計算過程!$W$11*計算過程!G6662/0.3*10^-3,0)</f>
        <v>0</v>
      </c>
      <c r="G6662" s="18">
        <f t="shared" si="620"/>
        <v>0</v>
      </c>
      <c r="H6662" s="18">
        <f t="shared" si="621"/>
        <v>0</v>
      </c>
      <c r="I6662" s="24">
        <v>0</v>
      </c>
      <c r="J6662" s="24">
        <v>0</v>
      </c>
      <c r="K6662" s="24">
        <v>0</v>
      </c>
      <c r="L6662" s="14">
        <f>貼り付けシート!C6662</f>
        <v>20.9</v>
      </c>
      <c r="M6662" s="14">
        <f>貼り付けシート!D6662</f>
        <v>11</v>
      </c>
      <c r="N6662" s="18">
        <f>貼り付けシート!E6662</f>
        <v>71.159299991441785</v>
      </c>
      <c r="O6662" s="18">
        <f>貼り付けシート!F6662</f>
        <v>0</v>
      </c>
      <c r="P6662" s="19">
        <f t="shared" si="622"/>
        <v>0</v>
      </c>
      <c r="Q6662" s="19">
        <f t="shared" si="623"/>
        <v>0</v>
      </c>
    </row>
    <row r="6663" spans="1:17">
      <c r="A6663" s="38">
        <v>41917</v>
      </c>
      <c r="B6663" s="49" t="s">
        <v>158</v>
      </c>
      <c r="C6663" s="24">
        <f t="shared" ref="C6663:C6726" si="624">$W$6*IF(AND(L6663&lt;5,N6663&gt;=80),$W$4,$W$5)*3600*10^-6</f>
        <v>30.406921776000001</v>
      </c>
      <c r="D6663" s="24">
        <f t="shared" ref="D6663:D6726" si="625">IF(G6663&gt;=0.3,E6663,F6663)</f>
        <v>0</v>
      </c>
      <c r="E6663" s="18">
        <f>IF(G6663&gt;=0.3,(バックデータ一覧!$C$10*(バックデータ一覧!$C$12*計算過程!L6663+バックデータ一覧!$C$13*LN(計算過程!G6663)+バックデータ一覧!$C$14)^バックデータ一覧!$C$11+バックデータ一覧!$E$10*(計算過程!G6663/(バックデータ一覧!$E$12*計算過程!L6663+バックデータ一覧!$E$13*LN(計算過程!G6663)+バックデータ一覧!$E$14))^バックデータ一覧!$E$11)*計算過程!$W$11*10^-3,0)</f>
        <v>0</v>
      </c>
      <c r="F6663" s="18">
        <f>IF(G6663&lt;0.3,(バックデータ一覧!$C$10*(バックデータ一覧!$C$12*計算過程!L6663+バックデータ一覧!$C$13*LN(0.3)+バックデータ一覧!$C$14)^バックデータ一覧!$C$11+バックデータ一覧!$E$10*(0.3/(バックデータ一覧!$E$12*計算過程!L6663+バックデータ一覧!$E$13*LN(0.3)+バックデータ一覧!$E$14))^バックデータ一覧!$E$11)*計算過程!$W$11*計算過程!G6663/0.3*10^-3,0)</f>
        <v>0</v>
      </c>
      <c r="G6663" s="18">
        <f t="shared" ref="G6663:G6726" si="626">H6663/($W$6*3600*10^-6)</f>
        <v>0</v>
      </c>
      <c r="H6663" s="18">
        <f t="shared" ref="H6663:H6726" si="627">IF(AND(L6663&lt;5,N6663&gt;=80),P6663/$W$4,P6663/$W$5)</f>
        <v>0</v>
      </c>
      <c r="I6663" s="24">
        <v>0</v>
      </c>
      <c r="J6663" s="24">
        <v>0</v>
      </c>
      <c r="K6663" s="24">
        <v>0</v>
      </c>
      <c r="L6663" s="14">
        <f>貼り付けシート!C6663</f>
        <v>20.8</v>
      </c>
      <c r="M6663" s="14">
        <f>貼り付けシート!D6663</f>
        <v>10.6</v>
      </c>
      <c r="N6663" s="18">
        <f>貼り付けシート!E6663</f>
        <v>69.03860951127561</v>
      </c>
      <c r="O6663" s="18">
        <f>貼り付けシート!F6663</f>
        <v>0</v>
      </c>
      <c r="P6663" s="19">
        <f t="shared" ref="P6663:P6726" si="628">IF(O6663&gt;C6663,C6663,O6663)</f>
        <v>0</v>
      </c>
      <c r="Q6663" s="19">
        <f t="shared" ref="Q6663:Q6726" si="629">IF(O6663&gt;C6663,O6663-C6663,0)</f>
        <v>0</v>
      </c>
    </row>
    <row r="6664" spans="1:17">
      <c r="A6664" s="38">
        <v>41917</v>
      </c>
      <c r="B6664" s="49" t="s">
        <v>159</v>
      </c>
      <c r="C6664" s="24">
        <f t="shared" si="624"/>
        <v>30.406921776000001</v>
      </c>
      <c r="D6664" s="24">
        <f t="shared" si="625"/>
        <v>0</v>
      </c>
      <c r="E6664" s="18">
        <f>IF(G6664&gt;=0.3,(バックデータ一覧!$C$10*(バックデータ一覧!$C$12*計算過程!L6664+バックデータ一覧!$C$13*LN(計算過程!G6664)+バックデータ一覧!$C$14)^バックデータ一覧!$C$11+バックデータ一覧!$E$10*(計算過程!G6664/(バックデータ一覧!$E$12*計算過程!L6664+バックデータ一覧!$E$13*LN(計算過程!G6664)+バックデータ一覧!$E$14))^バックデータ一覧!$E$11)*計算過程!$W$11*10^-3,0)</f>
        <v>0</v>
      </c>
      <c r="F6664" s="18">
        <f>IF(G6664&lt;0.3,(バックデータ一覧!$C$10*(バックデータ一覧!$C$12*計算過程!L6664+バックデータ一覧!$C$13*LN(0.3)+バックデータ一覧!$C$14)^バックデータ一覧!$C$11+バックデータ一覧!$E$10*(0.3/(バックデータ一覧!$E$12*計算過程!L6664+バックデータ一覧!$E$13*LN(0.3)+バックデータ一覧!$E$14))^バックデータ一覧!$E$11)*計算過程!$W$11*計算過程!G6664/0.3*10^-3,0)</f>
        <v>0</v>
      </c>
      <c r="G6664" s="18">
        <f t="shared" si="626"/>
        <v>0</v>
      </c>
      <c r="H6664" s="18">
        <f t="shared" si="627"/>
        <v>0</v>
      </c>
      <c r="I6664" s="24">
        <v>0</v>
      </c>
      <c r="J6664" s="24">
        <v>0</v>
      </c>
      <c r="K6664" s="24">
        <v>0</v>
      </c>
      <c r="L6664" s="14">
        <f>貼り付けシート!C6664</f>
        <v>21.8</v>
      </c>
      <c r="M6664" s="14">
        <f>貼り付けシート!D6664</f>
        <v>10.9</v>
      </c>
      <c r="N6664" s="18">
        <f>貼り付けシート!E6664</f>
        <v>66.737896248664114</v>
      </c>
      <c r="O6664" s="18">
        <f>貼り付けシート!F6664</f>
        <v>0</v>
      </c>
      <c r="P6664" s="19">
        <f t="shared" si="628"/>
        <v>0</v>
      </c>
      <c r="Q6664" s="19">
        <f t="shared" si="629"/>
        <v>0</v>
      </c>
    </row>
    <row r="6665" spans="1:17">
      <c r="A6665" s="38">
        <v>41917</v>
      </c>
      <c r="B6665" s="49" t="s">
        <v>160</v>
      </c>
      <c r="C6665" s="24">
        <f t="shared" si="624"/>
        <v>30.406921776000001</v>
      </c>
      <c r="D6665" s="24">
        <f t="shared" si="625"/>
        <v>0</v>
      </c>
      <c r="E6665" s="18">
        <f>IF(G6665&gt;=0.3,(バックデータ一覧!$C$10*(バックデータ一覧!$C$12*計算過程!L6665+バックデータ一覧!$C$13*LN(計算過程!G6665)+バックデータ一覧!$C$14)^バックデータ一覧!$C$11+バックデータ一覧!$E$10*(計算過程!G6665/(バックデータ一覧!$E$12*計算過程!L6665+バックデータ一覧!$E$13*LN(計算過程!G6665)+バックデータ一覧!$E$14))^バックデータ一覧!$E$11)*計算過程!$W$11*10^-3,0)</f>
        <v>0</v>
      </c>
      <c r="F6665" s="18">
        <f>IF(G6665&lt;0.3,(バックデータ一覧!$C$10*(バックデータ一覧!$C$12*計算過程!L6665+バックデータ一覧!$C$13*LN(0.3)+バックデータ一覧!$C$14)^バックデータ一覧!$C$11+バックデータ一覧!$E$10*(0.3/(バックデータ一覧!$E$12*計算過程!L6665+バックデータ一覧!$E$13*LN(0.3)+バックデータ一覧!$E$14))^バックデータ一覧!$E$11)*計算過程!$W$11*計算過程!G6665/0.3*10^-3,0)</f>
        <v>0</v>
      </c>
      <c r="G6665" s="18">
        <f t="shared" si="626"/>
        <v>0</v>
      </c>
      <c r="H6665" s="18">
        <f t="shared" si="627"/>
        <v>0</v>
      </c>
      <c r="I6665" s="24">
        <v>0</v>
      </c>
      <c r="J6665" s="24">
        <v>0</v>
      </c>
      <c r="K6665" s="24">
        <v>0</v>
      </c>
      <c r="L6665" s="14">
        <f>貼り付けシート!C6665</f>
        <v>21.7</v>
      </c>
      <c r="M6665" s="14">
        <f>貼り付けシート!D6665</f>
        <v>10.4</v>
      </c>
      <c r="N6665" s="18">
        <f>貼り付けシート!E6665</f>
        <v>64.117532130538862</v>
      </c>
      <c r="O6665" s="18">
        <f>貼り付けシート!F6665</f>
        <v>0</v>
      </c>
      <c r="P6665" s="19">
        <f t="shared" si="628"/>
        <v>0</v>
      </c>
      <c r="Q6665" s="19">
        <f t="shared" si="629"/>
        <v>0</v>
      </c>
    </row>
    <row r="6666" spans="1:17">
      <c r="A6666" s="38">
        <v>41917</v>
      </c>
      <c r="B6666" s="49" t="s">
        <v>161</v>
      </c>
      <c r="C6666" s="24">
        <f t="shared" si="624"/>
        <v>30.406921776000001</v>
      </c>
      <c r="D6666" s="24">
        <f t="shared" si="625"/>
        <v>0</v>
      </c>
      <c r="E6666" s="18">
        <f>IF(G6666&gt;=0.3,(バックデータ一覧!$C$10*(バックデータ一覧!$C$12*計算過程!L6666+バックデータ一覧!$C$13*LN(計算過程!G6666)+バックデータ一覧!$C$14)^バックデータ一覧!$C$11+バックデータ一覧!$E$10*(計算過程!G6666/(バックデータ一覧!$E$12*計算過程!L6666+バックデータ一覧!$E$13*LN(計算過程!G6666)+バックデータ一覧!$E$14))^バックデータ一覧!$E$11)*計算過程!$W$11*10^-3,0)</f>
        <v>0</v>
      </c>
      <c r="F6666" s="18">
        <f>IF(G6666&lt;0.3,(バックデータ一覧!$C$10*(バックデータ一覧!$C$12*計算過程!L6666+バックデータ一覧!$C$13*LN(0.3)+バックデータ一覧!$C$14)^バックデータ一覧!$C$11+バックデータ一覧!$E$10*(0.3/(バックデータ一覧!$E$12*計算過程!L6666+バックデータ一覧!$E$13*LN(0.3)+バックデータ一覧!$E$14))^バックデータ一覧!$E$11)*計算過程!$W$11*計算過程!G6666/0.3*10^-3,0)</f>
        <v>0</v>
      </c>
      <c r="G6666" s="18">
        <f t="shared" si="626"/>
        <v>0</v>
      </c>
      <c r="H6666" s="18">
        <f t="shared" si="627"/>
        <v>0</v>
      </c>
      <c r="I6666" s="24">
        <v>0</v>
      </c>
      <c r="J6666" s="24">
        <v>0</v>
      </c>
      <c r="K6666" s="24">
        <v>0</v>
      </c>
      <c r="L6666" s="14">
        <f>貼り付けシート!C6666</f>
        <v>22.7</v>
      </c>
      <c r="M6666" s="14">
        <f>貼り付けシート!D6666</f>
        <v>10.5</v>
      </c>
      <c r="N6666" s="18">
        <f>貼り付けシート!E6666</f>
        <v>60.899470610072449</v>
      </c>
      <c r="O6666" s="18">
        <f>貼り付けシート!F6666</f>
        <v>0</v>
      </c>
      <c r="P6666" s="19">
        <f t="shared" si="628"/>
        <v>0</v>
      </c>
      <c r="Q6666" s="19">
        <f t="shared" si="629"/>
        <v>0</v>
      </c>
    </row>
    <row r="6667" spans="1:17">
      <c r="A6667" s="38">
        <v>41917</v>
      </c>
      <c r="B6667" s="49" t="s">
        <v>162</v>
      </c>
      <c r="C6667" s="24">
        <f t="shared" si="624"/>
        <v>30.406921776000001</v>
      </c>
      <c r="D6667" s="24">
        <f t="shared" si="625"/>
        <v>0</v>
      </c>
      <c r="E6667" s="18">
        <f>IF(G6667&gt;=0.3,(バックデータ一覧!$C$10*(バックデータ一覧!$C$12*計算過程!L6667+バックデータ一覧!$C$13*LN(計算過程!G6667)+バックデータ一覧!$C$14)^バックデータ一覧!$C$11+バックデータ一覧!$E$10*(計算過程!G6667/(バックデータ一覧!$E$12*計算過程!L6667+バックデータ一覧!$E$13*LN(計算過程!G6667)+バックデータ一覧!$E$14))^バックデータ一覧!$E$11)*計算過程!$W$11*10^-3,0)</f>
        <v>0</v>
      </c>
      <c r="F6667" s="18">
        <f>IF(G6667&lt;0.3,(バックデータ一覧!$C$10*(バックデータ一覧!$C$12*計算過程!L6667+バックデータ一覧!$C$13*LN(0.3)+バックデータ一覧!$C$14)^バックデータ一覧!$C$11+バックデータ一覧!$E$10*(0.3/(バックデータ一覧!$E$12*計算過程!L6667+バックデータ一覧!$E$13*LN(0.3)+バックデータ一覧!$E$14))^バックデータ一覧!$E$11)*計算過程!$W$11*計算過程!G6667/0.3*10^-3,0)</f>
        <v>0</v>
      </c>
      <c r="G6667" s="18">
        <f t="shared" si="626"/>
        <v>0</v>
      </c>
      <c r="H6667" s="18">
        <f t="shared" si="627"/>
        <v>0</v>
      </c>
      <c r="I6667" s="24">
        <v>0</v>
      </c>
      <c r="J6667" s="24">
        <v>0</v>
      </c>
      <c r="K6667" s="24">
        <v>0</v>
      </c>
      <c r="L6667" s="14">
        <f>貼り付けシート!C6667</f>
        <v>22.3</v>
      </c>
      <c r="M6667" s="14">
        <f>貼り付けシート!D6667</f>
        <v>10.3</v>
      </c>
      <c r="N6667" s="18">
        <f>貼り付けシート!E6667</f>
        <v>61.228646062050665</v>
      </c>
      <c r="O6667" s="18">
        <f>貼り付けシート!F6667</f>
        <v>0</v>
      </c>
      <c r="P6667" s="19">
        <f t="shared" si="628"/>
        <v>0</v>
      </c>
      <c r="Q6667" s="19">
        <f t="shared" si="629"/>
        <v>0</v>
      </c>
    </row>
    <row r="6668" spans="1:17">
      <c r="A6668" s="38">
        <v>41917</v>
      </c>
      <c r="B6668" s="49" t="s">
        <v>163</v>
      </c>
      <c r="C6668" s="24">
        <f t="shared" si="624"/>
        <v>30.406921776000001</v>
      </c>
      <c r="D6668" s="24">
        <f t="shared" si="625"/>
        <v>0</v>
      </c>
      <c r="E6668" s="18">
        <f>IF(G6668&gt;=0.3,(バックデータ一覧!$C$10*(バックデータ一覧!$C$12*計算過程!L6668+バックデータ一覧!$C$13*LN(計算過程!G6668)+バックデータ一覧!$C$14)^バックデータ一覧!$C$11+バックデータ一覧!$E$10*(計算過程!G6668/(バックデータ一覧!$E$12*計算過程!L6668+バックデータ一覧!$E$13*LN(計算過程!G6668)+バックデータ一覧!$E$14))^バックデータ一覧!$E$11)*計算過程!$W$11*10^-3,0)</f>
        <v>0</v>
      </c>
      <c r="F6668" s="18">
        <f>IF(G6668&lt;0.3,(バックデータ一覧!$C$10*(バックデータ一覧!$C$12*計算過程!L6668+バックデータ一覧!$C$13*LN(0.3)+バックデータ一覧!$C$14)^バックデータ一覧!$C$11+バックデータ一覧!$E$10*(0.3/(バックデータ一覧!$E$12*計算過程!L6668+バックデータ一覧!$E$13*LN(0.3)+バックデータ一覧!$E$14))^バックデータ一覧!$E$11)*計算過程!$W$11*計算過程!G6668/0.3*10^-3,0)</f>
        <v>0</v>
      </c>
      <c r="G6668" s="18">
        <f t="shared" si="626"/>
        <v>0</v>
      </c>
      <c r="H6668" s="18">
        <f t="shared" si="627"/>
        <v>0</v>
      </c>
      <c r="I6668" s="24">
        <v>0</v>
      </c>
      <c r="J6668" s="24">
        <v>0</v>
      </c>
      <c r="K6668" s="24">
        <v>0</v>
      </c>
      <c r="L6668" s="14">
        <f>貼り付けシート!C6668</f>
        <v>22.1</v>
      </c>
      <c r="M6668" s="14">
        <f>貼り付けシート!D6668</f>
        <v>10.1</v>
      </c>
      <c r="N6668" s="18">
        <f>貼り付けシート!E6668</f>
        <v>60.794780342580736</v>
      </c>
      <c r="O6668" s="18">
        <f>貼り付けシート!F6668</f>
        <v>0</v>
      </c>
      <c r="P6668" s="19">
        <f t="shared" si="628"/>
        <v>0</v>
      </c>
      <c r="Q6668" s="19">
        <f t="shared" si="629"/>
        <v>0</v>
      </c>
    </row>
    <row r="6669" spans="1:17">
      <c r="A6669" s="38">
        <v>41917</v>
      </c>
      <c r="B6669" s="49" t="s">
        <v>164</v>
      </c>
      <c r="C6669" s="24">
        <f t="shared" si="624"/>
        <v>30.406921776000001</v>
      </c>
      <c r="D6669" s="24">
        <f t="shared" si="625"/>
        <v>0</v>
      </c>
      <c r="E6669" s="18">
        <f>IF(G6669&gt;=0.3,(バックデータ一覧!$C$10*(バックデータ一覧!$C$12*計算過程!L6669+バックデータ一覧!$C$13*LN(計算過程!G6669)+バックデータ一覧!$C$14)^バックデータ一覧!$C$11+バックデータ一覧!$E$10*(計算過程!G6669/(バックデータ一覧!$E$12*計算過程!L6669+バックデータ一覧!$E$13*LN(計算過程!G6669)+バックデータ一覧!$E$14))^バックデータ一覧!$E$11)*計算過程!$W$11*10^-3,0)</f>
        <v>0</v>
      </c>
      <c r="F6669" s="18">
        <f>IF(G6669&lt;0.3,(バックデータ一覧!$C$10*(バックデータ一覧!$C$12*計算過程!L6669+バックデータ一覧!$C$13*LN(0.3)+バックデータ一覧!$C$14)^バックデータ一覧!$C$11+バックデータ一覧!$E$10*(0.3/(バックデータ一覧!$E$12*計算過程!L6669+バックデータ一覧!$E$13*LN(0.3)+バックデータ一覧!$E$14))^バックデータ一覧!$E$11)*計算過程!$W$11*計算過程!G6669/0.3*10^-3,0)</f>
        <v>0</v>
      </c>
      <c r="G6669" s="18">
        <f t="shared" si="626"/>
        <v>0</v>
      </c>
      <c r="H6669" s="18">
        <f t="shared" si="627"/>
        <v>0</v>
      </c>
      <c r="I6669" s="24">
        <v>0</v>
      </c>
      <c r="J6669" s="24">
        <v>0</v>
      </c>
      <c r="K6669" s="24">
        <v>0</v>
      </c>
      <c r="L6669" s="14">
        <f>貼り付けシート!C6669</f>
        <v>21.9</v>
      </c>
      <c r="M6669" s="14">
        <f>貼り付けシート!D6669</f>
        <v>9.8000000000000007</v>
      </c>
      <c r="N6669" s="18">
        <f>貼り付けシート!E6669</f>
        <v>59.741399774497339</v>
      </c>
      <c r="O6669" s="18">
        <f>貼り付けシート!F6669</f>
        <v>0</v>
      </c>
      <c r="P6669" s="19">
        <f t="shared" si="628"/>
        <v>0</v>
      </c>
      <c r="Q6669" s="19">
        <f t="shared" si="629"/>
        <v>0</v>
      </c>
    </row>
    <row r="6670" spans="1:17">
      <c r="A6670" s="38">
        <v>41917</v>
      </c>
      <c r="B6670" s="49" t="s">
        <v>165</v>
      </c>
      <c r="C6670" s="24">
        <f t="shared" si="624"/>
        <v>30.406921776000001</v>
      </c>
      <c r="D6670" s="24">
        <f t="shared" si="625"/>
        <v>0</v>
      </c>
      <c r="E6670" s="18">
        <f>IF(G6670&gt;=0.3,(バックデータ一覧!$C$10*(バックデータ一覧!$C$12*計算過程!L6670+バックデータ一覧!$C$13*LN(計算過程!G6670)+バックデータ一覧!$C$14)^バックデータ一覧!$C$11+バックデータ一覧!$E$10*(計算過程!G6670/(バックデータ一覧!$E$12*計算過程!L6670+バックデータ一覧!$E$13*LN(計算過程!G6670)+バックデータ一覧!$E$14))^バックデータ一覧!$E$11)*計算過程!$W$11*10^-3,0)</f>
        <v>0</v>
      </c>
      <c r="F6670" s="18">
        <f>IF(G6670&lt;0.3,(バックデータ一覧!$C$10*(バックデータ一覧!$C$12*計算過程!L6670+バックデータ一覧!$C$13*LN(0.3)+バックデータ一覧!$C$14)^バックデータ一覧!$C$11+バックデータ一覧!$E$10*(0.3/(バックデータ一覧!$E$12*計算過程!L6670+バックデータ一覧!$E$13*LN(0.3)+バックデータ一覧!$E$14))^バックデータ一覧!$E$11)*計算過程!$W$11*計算過程!G6670/0.3*10^-3,0)</f>
        <v>0</v>
      </c>
      <c r="G6670" s="18">
        <f t="shared" si="626"/>
        <v>0</v>
      </c>
      <c r="H6670" s="18">
        <f t="shared" si="627"/>
        <v>0</v>
      </c>
      <c r="I6670" s="24">
        <v>0</v>
      </c>
      <c r="J6670" s="24">
        <v>0</v>
      </c>
      <c r="K6670" s="24">
        <v>0</v>
      </c>
      <c r="L6670" s="14">
        <f>貼り付けシート!C6670</f>
        <v>21.5</v>
      </c>
      <c r="M6670" s="14">
        <f>貼り付けシート!D6670</f>
        <v>9.5</v>
      </c>
      <c r="N6670" s="18">
        <f>貼り付けシート!E6670</f>
        <v>59.374520885389373</v>
      </c>
      <c r="O6670" s="18">
        <f>貼り付けシート!F6670</f>
        <v>0</v>
      </c>
      <c r="P6670" s="19">
        <f t="shared" si="628"/>
        <v>0</v>
      </c>
      <c r="Q6670" s="19">
        <f t="shared" si="629"/>
        <v>0</v>
      </c>
    </row>
    <row r="6671" spans="1:17">
      <c r="A6671" s="38">
        <v>41917</v>
      </c>
      <c r="B6671" s="49" t="s">
        <v>166</v>
      </c>
      <c r="C6671" s="24">
        <f t="shared" si="624"/>
        <v>30.406921776000001</v>
      </c>
      <c r="D6671" s="24">
        <f t="shared" si="625"/>
        <v>0</v>
      </c>
      <c r="E6671" s="18">
        <f>IF(G6671&gt;=0.3,(バックデータ一覧!$C$10*(バックデータ一覧!$C$12*計算過程!L6671+バックデータ一覧!$C$13*LN(計算過程!G6671)+バックデータ一覧!$C$14)^バックデータ一覧!$C$11+バックデータ一覧!$E$10*(計算過程!G6671/(バックデータ一覧!$E$12*計算過程!L6671+バックデータ一覧!$E$13*LN(計算過程!G6671)+バックデータ一覧!$E$14))^バックデータ一覧!$E$11)*計算過程!$W$11*10^-3,0)</f>
        <v>0</v>
      </c>
      <c r="F6671" s="18">
        <f>IF(G6671&lt;0.3,(バックデータ一覧!$C$10*(バックデータ一覧!$C$12*計算過程!L6671+バックデータ一覧!$C$13*LN(0.3)+バックデータ一覧!$C$14)^バックデータ一覧!$C$11+バックデータ一覧!$E$10*(0.3/(バックデータ一覧!$E$12*計算過程!L6671+バックデータ一覧!$E$13*LN(0.3)+バックデータ一覧!$E$14))^バックデータ一覧!$E$11)*計算過程!$W$11*計算過程!G6671/0.3*10^-3,0)</f>
        <v>0</v>
      </c>
      <c r="G6671" s="18">
        <f t="shared" si="626"/>
        <v>0</v>
      </c>
      <c r="H6671" s="18">
        <f t="shared" si="627"/>
        <v>0</v>
      </c>
      <c r="I6671" s="24">
        <v>0</v>
      </c>
      <c r="J6671" s="24">
        <v>0</v>
      </c>
      <c r="K6671" s="24">
        <v>0</v>
      </c>
      <c r="L6671" s="14">
        <f>貼り付けシート!C6671</f>
        <v>21.3</v>
      </c>
      <c r="M6671" s="14">
        <f>貼り付けシート!D6671</f>
        <v>9.4</v>
      </c>
      <c r="N6671" s="18">
        <f>貼り付けシート!E6671</f>
        <v>59.483412650172497</v>
      </c>
      <c r="O6671" s="18">
        <f>貼り付けシート!F6671</f>
        <v>0</v>
      </c>
      <c r="P6671" s="19">
        <f t="shared" si="628"/>
        <v>0</v>
      </c>
      <c r="Q6671" s="19">
        <f t="shared" si="629"/>
        <v>0</v>
      </c>
    </row>
    <row r="6672" spans="1:17">
      <c r="A6672" s="38">
        <v>41917</v>
      </c>
      <c r="B6672" s="49" t="s">
        <v>167</v>
      </c>
      <c r="C6672" s="24">
        <f t="shared" si="624"/>
        <v>30.406921776000001</v>
      </c>
      <c r="D6672" s="24">
        <f t="shared" si="625"/>
        <v>0</v>
      </c>
      <c r="E6672" s="18">
        <f>IF(G6672&gt;=0.3,(バックデータ一覧!$C$10*(バックデータ一覧!$C$12*計算過程!L6672+バックデータ一覧!$C$13*LN(計算過程!G6672)+バックデータ一覧!$C$14)^バックデータ一覧!$C$11+バックデータ一覧!$E$10*(計算過程!G6672/(バックデータ一覧!$E$12*計算過程!L6672+バックデータ一覧!$E$13*LN(計算過程!G6672)+バックデータ一覧!$E$14))^バックデータ一覧!$E$11)*計算過程!$W$11*10^-3,0)</f>
        <v>0</v>
      </c>
      <c r="F6672" s="18">
        <f>IF(G6672&lt;0.3,(バックデータ一覧!$C$10*(バックデータ一覧!$C$12*計算過程!L6672+バックデータ一覧!$C$13*LN(0.3)+バックデータ一覧!$C$14)^バックデータ一覧!$C$11+バックデータ一覧!$E$10*(0.3/(バックデータ一覧!$E$12*計算過程!L6672+バックデータ一覧!$E$13*LN(0.3)+バックデータ一覧!$E$14))^バックデータ一覧!$E$11)*計算過程!$W$11*計算過程!G6672/0.3*10^-3,0)</f>
        <v>0</v>
      </c>
      <c r="G6672" s="18">
        <f t="shared" si="626"/>
        <v>0</v>
      </c>
      <c r="H6672" s="18">
        <f t="shared" si="627"/>
        <v>0</v>
      </c>
      <c r="I6672" s="24">
        <v>0</v>
      </c>
      <c r="J6672" s="24">
        <v>0</v>
      </c>
      <c r="K6672" s="24">
        <v>0</v>
      </c>
      <c r="L6672" s="14">
        <f>貼り付けシート!C6672</f>
        <v>20.6</v>
      </c>
      <c r="M6672" s="14">
        <f>貼り付けシート!D6672</f>
        <v>9.1999999999999993</v>
      </c>
      <c r="N6672" s="18">
        <f>貼り付けシート!E6672</f>
        <v>60.79777903517396</v>
      </c>
      <c r="O6672" s="18">
        <f>貼り付けシート!F6672</f>
        <v>0</v>
      </c>
      <c r="P6672" s="19">
        <f t="shared" si="628"/>
        <v>0</v>
      </c>
      <c r="Q6672" s="19">
        <f t="shared" si="629"/>
        <v>0</v>
      </c>
    </row>
    <row r="6673" spans="1:17">
      <c r="A6673" s="38">
        <v>41917</v>
      </c>
      <c r="B6673" s="49" t="s">
        <v>168</v>
      </c>
      <c r="C6673" s="24">
        <f t="shared" si="624"/>
        <v>30.406921776000001</v>
      </c>
      <c r="D6673" s="24">
        <f t="shared" si="625"/>
        <v>0</v>
      </c>
      <c r="E6673" s="18">
        <f>IF(G6673&gt;=0.3,(バックデータ一覧!$C$10*(バックデータ一覧!$C$12*計算過程!L6673+バックデータ一覧!$C$13*LN(計算過程!G6673)+バックデータ一覧!$C$14)^バックデータ一覧!$C$11+バックデータ一覧!$E$10*(計算過程!G6673/(バックデータ一覧!$E$12*計算過程!L6673+バックデータ一覧!$E$13*LN(計算過程!G6673)+バックデータ一覧!$E$14))^バックデータ一覧!$E$11)*計算過程!$W$11*10^-3,0)</f>
        <v>0</v>
      </c>
      <c r="F6673" s="18">
        <f>IF(G6673&lt;0.3,(バックデータ一覧!$C$10*(バックデータ一覧!$C$12*計算過程!L6673+バックデータ一覧!$C$13*LN(0.3)+バックデータ一覧!$C$14)^バックデータ一覧!$C$11+バックデータ一覧!$E$10*(0.3/(バックデータ一覧!$E$12*計算過程!L6673+バックデータ一覧!$E$13*LN(0.3)+バックデータ一覧!$E$14))^バックデータ一覧!$E$11)*計算過程!$W$11*計算過程!G6673/0.3*10^-3,0)</f>
        <v>0</v>
      </c>
      <c r="G6673" s="18">
        <f t="shared" si="626"/>
        <v>0</v>
      </c>
      <c r="H6673" s="18">
        <f t="shared" si="627"/>
        <v>0</v>
      </c>
      <c r="I6673" s="24">
        <v>0</v>
      </c>
      <c r="J6673" s="24">
        <v>0</v>
      </c>
      <c r="K6673" s="24">
        <v>0</v>
      </c>
      <c r="L6673" s="14">
        <f>貼り付けシート!C6673</f>
        <v>19.399999999999999</v>
      </c>
      <c r="M6673" s="14">
        <f>貼り付けシート!D6673</f>
        <v>8.6999999999999993</v>
      </c>
      <c r="N6673" s="18">
        <f>貼り付けシート!E6673</f>
        <v>61.979289409740225</v>
      </c>
      <c r="O6673" s="18">
        <f>貼り付けシート!F6673</f>
        <v>0</v>
      </c>
      <c r="P6673" s="19">
        <f t="shared" si="628"/>
        <v>0</v>
      </c>
      <c r="Q6673" s="19">
        <f t="shared" si="629"/>
        <v>0</v>
      </c>
    </row>
    <row r="6674" spans="1:17">
      <c r="A6674" s="38">
        <v>41917</v>
      </c>
      <c r="B6674" s="49" t="s">
        <v>169</v>
      </c>
      <c r="C6674" s="24">
        <f t="shared" si="624"/>
        <v>30.406921776000001</v>
      </c>
      <c r="D6674" s="24">
        <f t="shared" si="625"/>
        <v>0</v>
      </c>
      <c r="E6674" s="18">
        <f>IF(G6674&gt;=0.3,(バックデータ一覧!$C$10*(バックデータ一覧!$C$12*計算過程!L6674+バックデータ一覧!$C$13*LN(計算過程!G6674)+バックデータ一覧!$C$14)^バックデータ一覧!$C$11+バックデータ一覧!$E$10*(計算過程!G6674/(バックデータ一覧!$E$12*計算過程!L6674+バックデータ一覧!$E$13*LN(計算過程!G6674)+バックデータ一覧!$E$14))^バックデータ一覧!$E$11)*計算過程!$W$11*10^-3,0)</f>
        <v>0</v>
      </c>
      <c r="F6674" s="18">
        <f>IF(G6674&lt;0.3,(バックデータ一覧!$C$10*(バックデータ一覧!$C$12*計算過程!L6674+バックデータ一覧!$C$13*LN(0.3)+バックデータ一覧!$C$14)^バックデータ一覧!$C$11+バックデータ一覧!$E$10*(0.3/(バックデータ一覧!$E$12*計算過程!L6674+バックデータ一覧!$E$13*LN(0.3)+バックデータ一覧!$E$14))^バックデータ一覧!$E$11)*計算過程!$W$11*計算過程!G6674/0.3*10^-3,0)</f>
        <v>0</v>
      </c>
      <c r="G6674" s="18">
        <f t="shared" si="626"/>
        <v>0</v>
      </c>
      <c r="H6674" s="18">
        <f t="shared" si="627"/>
        <v>0</v>
      </c>
      <c r="I6674" s="24">
        <v>0</v>
      </c>
      <c r="J6674" s="24">
        <v>0</v>
      </c>
      <c r="K6674" s="24">
        <v>0</v>
      </c>
      <c r="L6674" s="14">
        <f>貼り付けシート!C6674</f>
        <v>18.7</v>
      </c>
      <c r="M6674" s="14">
        <f>貼り付けシート!D6674</f>
        <v>8.4</v>
      </c>
      <c r="N6674" s="18">
        <f>貼り付けシート!E6674</f>
        <v>62.543777271294744</v>
      </c>
      <c r="O6674" s="18">
        <f>貼り付けシート!F6674</f>
        <v>0</v>
      </c>
      <c r="P6674" s="19">
        <f t="shared" si="628"/>
        <v>0</v>
      </c>
      <c r="Q6674" s="19">
        <f t="shared" si="629"/>
        <v>0</v>
      </c>
    </row>
    <row r="6675" spans="1:17">
      <c r="A6675" s="38">
        <v>41917</v>
      </c>
      <c r="B6675" s="49" t="s">
        <v>170</v>
      </c>
      <c r="C6675" s="24">
        <f t="shared" si="624"/>
        <v>30.406921776000001</v>
      </c>
      <c r="D6675" s="24">
        <f t="shared" si="625"/>
        <v>0</v>
      </c>
      <c r="E6675" s="18">
        <f>IF(G6675&gt;=0.3,(バックデータ一覧!$C$10*(バックデータ一覧!$C$12*計算過程!L6675+バックデータ一覧!$C$13*LN(計算過程!G6675)+バックデータ一覧!$C$14)^バックデータ一覧!$C$11+バックデータ一覧!$E$10*(計算過程!G6675/(バックデータ一覧!$E$12*計算過程!L6675+バックデータ一覧!$E$13*LN(計算過程!G6675)+バックデータ一覧!$E$14))^バックデータ一覧!$E$11)*計算過程!$W$11*10^-3,0)</f>
        <v>0</v>
      </c>
      <c r="F6675" s="18">
        <f>IF(G6675&lt;0.3,(バックデータ一覧!$C$10*(バックデータ一覧!$C$12*計算過程!L6675+バックデータ一覧!$C$13*LN(0.3)+バックデータ一覧!$C$14)^バックデータ一覧!$C$11+バックデータ一覧!$E$10*(0.3/(バックデータ一覧!$E$12*計算過程!L6675+バックデータ一覧!$E$13*LN(0.3)+バックデータ一覧!$E$14))^バックデータ一覧!$E$11)*計算過程!$W$11*計算過程!G6675/0.3*10^-3,0)</f>
        <v>0</v>
      </c>
      <c r="G6675" s="18">
        <f t="shared" si="626"/>
        <v>0</v>
      </c>
      <c r="H6675" s="18">
        <f t="shared" si="627"/>
        <v>0</v>
      </c>
      <c r="I6675" s="24">
        <v>0</v>
      </c>
      <c r="J6675" s="24">
        <v>0</v>
      </c>
      <c r="K6675" s="24">
        <v>0</v>
      </c>
      <c r="L6675" s="14">
        <f>貼り付けシート!C6675</f>
        <v>18</v>
      </c>
      <c r="M6675" s="14">
        <f>貼り付けシート!D6675</f>
        <v>8.4</v>
      </c>
      <c r="N6675" s="18">
        <f>貼り付けシート!E6675</f>
        <v>65.351910956786085</v>
      </c>
      <c r="O6675" s="18">
        <f>貼り付けシート!F6675</f>
        <v>0</v>
      </c>
      <c r="P6675" s="19">
        <f t="shared" si="628"/>
        <v>0</v>
      </c>
      <c r="Q6675" s="19">
        <f t="shared" si="629"/>
        <v>0</v>
      </c>
    </row>
    <row r="6676" spans="1:17">
      <c r="A6676" s="38">
        <v>41917</v>
      </c>
      <c r="B6676" s="49" t="s">
        <v>171</v>
      </c>
      <c r="C6676" s="24">
        <f t="shared" si="624"/>
        <v>30.406921776000001</v>
      </c>
      <c r="D6676" s="24">
        <f t="shared" si="625"/>
        <v>0</v>
      </c>
      <c r="E6676" s="18">
        <f>IF(G6676&gt;=0.3,(バックデータ一覧!$C$10*(バックデータ一覧!$C$12*計算過程!L6676+バックデータ一覧!$C$13*LN(計算過程!G6676)+バックデータ一覧!$C$14)^バックデータ一覧!$C$11+バックデータ一覧!$E$10*(計算過程!G6676/(バックデータ一覧!$E$12*計算過程!L6676+バックデータ一覧!$E$13*LN(計算過程!G6676)+バックデータ一覧!$E$14))^バックデータ一覧!$E$11)*計算過程!$W$11*10^-3,0)</f>
        <v>0</v>
      </c>
      <c r="F6676" s="18">
        <f>IF(G6676&lt;0.3,(バックデータ一覧!$C$10*(バックデータ一覧!$C$12*計算過程!L6676+バックデータ一覧!$C$13*LN(0.3)+バックデータ一覧!$C$14)^バックデータ一覧!$C$11+バックデータ一覧!$E$10*(0.3/(バックデータ一覧!$E$12*計算過程!L6676+バックデータ一覧!$E$13*LN(0.3)+バックデータ一覧!$E$14))^バックデータ一覧!$E$11)*計算過程!$W$11*計算過程!G6676/0.3*10^-3,0)</f>
        <v>0</v>
      </c>
      <c r="G6676" s="18">
        <f t="shared" si="626"/>
        <v>0</v>
      </c>
      <c r="H6676" s="18">
        <f t="shared" si="627"/>
        <v>0</v>
      </c>
      <c r="I6676" s="24">
        <v>0</v>
      </c>
      <c r="J6676" s="24">
        <v>0</v>
      </c>
      <c r="K6676" s="24">
        <v>0</v>
      </c>
      <c r="L6676" s="14">
        <f>貼り付けシート!C6676</f>
        <v>17.7</v>
      </c>
      <c r="M6676" s="14">
        <f>貼り付けシート!D6676</f>
        <v>8.1</v>
      </c>
      <c r="N6676" s="18">
        <f>貼り付けシート!E6676</f>
        <v>64.25060561180733</v>
      </c>
      <c r="O6676" s="18">
        <f>貼り付けシート!F6676</f>
        <v>0</v>
      </c>
      <c r="P6676" s="19">
        <f t="shared" si="628"/>
        <v>0</v>
      </c>
      <c r="Q6676" s="19">
        <f t="shared" si="629"/>
        <v>0</v>
      </c>
    </row>
    <row r="6677" spans="1:17">
      <c r="A6677" s="38">
        <v>41917</v>
      </c>
      <c r="B6677" s="49" t="s">
        <v>172</v>
      </c>
      <c r="C6677" s="24">
        <f t="shared" si="624"/>
        <v>30.406921776000001</v>
      </c>
      <c r="D6677" s="24">
        <f t="shared" si="625"/>
        <v>0</v>
      </c>
      <c r="E6677" s="18">
        <f>IF(G6677&gt;=0.3,(バックデータ一覧!$C$10*(バックデータ一覧!$C$12*計算過程!L6677+バックデータ一覧!$C$13*LN(計算過程!G6677)+バックデータ一覧!$C$14)^バックデータ一覧!$C$11+バックデータ一覧!$E$10*(計算過程!G6677/(バックデータ一覧!$E$12*計算過程!L6677+バックデータ一覧!$E$13*LN(計算過程!G6677)+バックデータ一覧!$E$14))^バックデータ一覧!$E$11)*計算過程!$W$11*10^-3,0)</f>
        <v>0</v>
      </c>
      <c r="F6677" s="18">
        <f>IF(G6677&lt;0.3,(バックデータ一覧!$C$10*(バックデータ一覧!$C$12*計算過程!L6677+バックデータ一覧!$C$13*LN(0.3)+バックデータ一覧!$C$14)^バックデータ一覧!$C$11+バックデータ一覧!$E$10*(0.3/(バックデータ一覧!$E$12*計算過程!L6677+バックデータ一覧!$E$13*LN(0.3)+バックデータ一覧!$E$14))^バックデータ一覧!$E$11)*計算過程!$W$11*計算過程!G6677/0.3*10^-3,0)</f>
        <v>0</v>
      </c>
      <c r="G6677" s="18">
        <f t="shared" si="626"/>
        <v>0</v>
      </c>
      <c r="H6677" s="18">
        <f t="shared" si="627"/>
        <v>0</v>
      </c>
      <c r="I6677" s="24">
        <v>0</v>
      </c>
      <c r="J6677" s="24">
        <v>0</v>
      </c>
      <c r="K6677" s="24">
        <v>0</v>
      </c>
      <c r="L6677" s="14">
        <f>貼り付けシート!C6677</f>
        <v>17.899999999999999</v>
      </c>
      <c r="M6677" s="14">
        <f>貼り付けシート!D6677</f>
        <v>7.5</v>
      </c>
      <c r="N6677" s="18">
        <f>貼り付けシート!E6677</f>
        <v>58.802271509644576</v>
      </c>
      <c r="O6677" s="18">
        <f>貼り付けシート!F6677</f>
        <v>0</v>
      </c>
      <c r="P6677" s="19">
        <f t="shared" si="628"/>
        <v>0</v>
      </c>
      <c r="Q6677" s="19">
        <f t="shared" si="629"/>
        <v>0</v>
      </c>
    </row>
    <row r="6678" spans="1:17">
      <c r="A6678" s="38">
        <v>41918</v>
      </c>
      <c r="B6678" s="49" t="s">
        <v>149</v>
      </c>
      <c r="C6678" s="24">
        <f t="shared" si="624"/>
        <v>30.406921776000001</v>
      </c>
      <c r="D6678" s="24">
        <f t="shared" si="625"/>
        <v>0</v>
      </c>
      <c r="E6678" s="18">
        <f>IF(G6678&gt;=0.3,(バックデータ一覧!$C$10*(バックデータ一覧!$C$12*計算過程!L6678+バックデータ一覧!$C$13*LN(計算過程!G6678)+バックデータ一覧!$C$14)^バックデータ一覧!$C$11+バックデータ一覧!$E$10*(計算過程!G6678/(バックデータ一覧!$E$12*計算過程!L6678+バックデータ一覧!$E$13*LN(計算過程!G6678)+バックデータ一覧!$E$14))^バックデータ一覧!$E$11)*計算過程!$W$11*10^-3,0)</f>
        <v>0</v>
      </c>
      <c r="F6678" s="18">
        <f>IF(G6678&lt;0.3,(バックデータ一覧!$C$10*(バックデータ一覧!$C$12*計算過程!L6678+バックデータ一覧!$C$13*LN(0.3)+バックデータ一覧!$C$14)^バックデータ一覧!$C$11+バックデータ一覧!$E$10*(0.3/(バックデータ一覧!$E$12*計算過程!L6678+バックデータ一覧!$E$13*LN(0.3)+バックデータ一覧!$E$14))^バックデータ一覧!$E$11)*計算過程!$W$11*計算過程!G6678/0.3*10^-3,0)</f>
        <v>0</v>
      </c>
      <c r="G6678" s="18">
        <f t="shared" si="626"/>
        <v>0</v>
      </c>
      <c r="H6678" s="18">
        <f t="shared" si="627"/>
        <v>0</v>
      </c>
      <c r="I6678" s="24">
        <v>0</v>
      </c>
      <c r="J6678" s="24">
        <v>0</v>
      </c>
      <c r="K6678" s="24">
        <v>0</v>
      </c>
      <c r="L6678" s="14">
        <f>貼り付けシート!C6678</f>
        <v>17.399999999999999</v>
      </c>
      <c r="M6678" s="14">
        <f>貼り付けシート!D6678</f>
        <v>7.3</v>
      </c>
      <c r="N6678" s="18">
        <f>貼り付けシート!E6678</f>
        <v>59.087072948827924</v>
      </c>
      <c r="O6678" s="18">
        <f>貼り付けシート!F6678</f>
        <v>0</v>
      </c>
      <c r="P6678" s="19">
        <f t="shared" si="628"/>
        <v>0</v>
      </c>
      <c r="Q6678" s="19">
        <f t="shared" si="629"/>
        <v>0</v>
      </c>
    </row>
    <row r="6679" spans="1:17">
      <c r="A6679" s="38">
        <v>41918</v>
      </c>
      <c r="B6679" s="49" t="s">
        <v>150</v>
      </c>
      <c r="C6679" s="24">
        <f t="shared" si="624"/>
        <v>30.406921776000001</v>
      </c>
      <c r="D6679" s="24">
        <f t="shared" si="625"/>
        <v>0</v>
      </c>
      <c r="E6679" s="18">
        <f>IF(G6679&gt;=0.3,(バックデータ一覧!$C$10*(バックデータ一覧!$C$12*計算過程!L6679+バックデータ一覧!$C$13*LN(計算過程!G6679)+バックデータ一覧!$C$14)^バックデータ一覧!$C$11+バックデータ一覧!$E$10*(計算過程!G6679/(バックデータ一覧!$E$12*計算過程!L6679+バックデータ一覧!$E$13*LN(計算過程!G6679)+バックデータ一覧!$E$14))^バックデータ一覧!$E$11)*計算過程!$W$11*10^-3,0)</f>
        <v>0</v>
      </c>
      <c r="F6679" s="18">
        <f>IF(G6679&lt;0.3,(バックデータ一覧!$C$10*(バックデータ一覧!$C$12*計算過程!L6679+バックデータ一覧!$C$13*LN(0.3)+バックデータ一覧!$C$14)^バックデータ一覧!$C$11+バックデータ一覧!$E$10*(0.3/(バックデータ一覧!$E$12*計算過程!L6679+バックデータ一覧!$E$13*LN(0.3)+バックデータ一覧!$E$14))^バックデータ一覧!$E$11)*計算過程!$W$11*計算過程!G6679/0.3*10^-3,0)</f>
        <v>0</v>
      </c>
      <c r="G6679" s="18">
        <f t="shared" si="626"/>
        <v>0</v>
      </c>
      <c r="H6679" s="18">
        <f t="shared" si="627"/>
        <v>0</v>
      </c>
      <c r="I6679" s="24">
        <v>0</v>
      </c>
      <c r="J6679" s="24">
        <v>0</v>
      </c>
      <c r="K6679" s="24">
        <v>0</v>
      </c>
      <c r="L6679" s="14">
        <f>貼り付けシート!C6679</f>
        <v>16.5</v>
      </c>
      <c r="M6679" s="14">
        <f>貼り付けシート!D6679</f>
        <v>7.1</v>
      </c>
      <c r="N6679" s="18">
        <f>貼り付けシート!E6679</f>
        <v>60.863753655983857</v>
      </c>
      <c r="O6679" s="18">
        <f>貼り付けシート!F6679</f>
        <v>0</v>
      </c>
      <c r="P6679" s="19">
        <f t="shared" si="628"/>
        <v>0</v>
      </c>
      <c r="Q6679" s="19">
        <f t="shared" si="629"/>
        <v>0</v>
      </c>
    </row>
    <row r="6680" spans="1:17">
      <c r="A6680" s="38">
        <v>41918</v>
      </c>
      <c r="B6680" s="49" t="s">
        <v>151</v>
      </c>
      <c r="C6680" s="24">
        <f t="shared" si="624"/>
        <v>30.406921776000001</v>
      </c>
      <c r="D6680" s="24">
        <f t="shared" si="625"/>
        <v>0</v>
      </c>
      <c r="E6680" s="18">
        <f>IF(G6680&gt;=0.3,(バックデータ一覧!$C$10*(バックデータ一覧!$C$12*計算過程!L6680+バックデータ一覧!$C$13*LN(計算過程!G6680)+バックデータ一覧!$C$14)^バックデータ一覧!$C$11+バックデータ一覧!$E$10*(計算過程!G6680/(バックデータ一覧!$E$12*計算過程!L6680+バックデータ一覧!$E$13*LN(計算過程!G6680)+バックデータ一覧!$E$14))^バックデータ一覧!$E$11)*計算過程!$W$11*10^-3,0)</f>
        <v>0</v>
      </c>
      <c r="F6680" s="18">
        <f>IF(G6680&lt;0.3,(バックデータ一覧!$C$10*(バックデータ一覧!$C$12*計算過程!L6680+バックデータ一覧!$C$13*LN(0.3)+バックデータ一覧!$C$14)^バックデータ一覧!$C$11+バックデータ一覧!$E$10*(0.3/(バックデータ一覧!$E$12*計算過程!L6680+バックデータ一覧!$E$13*LN(0.3)+バックデータ一覧!$E$14))^バックデータ一覧!$E$11)*計算過程!$W$11*計算過程!G6680/0.3*10^-3,0)</f>
        <v>0</v>
      </c>
      <c r="G6680" s="18">
        <f t="shared" si="626"/>
        <v>0</v>
      </c>
      <c r="H6680" s="18">
        <f t="shared" si="627"/>
        <v>0</v>
      </c>
      <c r="I6680" s="24">
        <v>0</v>
      </c>
      <c r="J6680" s="24">
        <v>0</v>
      </c>
      <c r="K6680" s="24">
        <v>0</v>
      </c>
      <c r="L6680" s="14">
        <f>貼り付けシート!C6680</f>
        <v>14</v>
      </c>
      <c r="M6680" s="14">
        <f>貼り付けシート!D6680</f>
        <v>8.4</v>
      </c>
      <c r="N6680" s="18">
        <f>貼り付けシート!E6680</f>
        <v>84.386895798855448</v>
      </c>
      <c r="O6680" s="18">
        <f>貼り付けシート!F6680</f>
        <v>0</v>
      </c>
      <c r="P6680" s="19">
        <f t="shared" si="628"/>
        <v>0</v>
      </c>
      <c r="Q6680" s="19">
        <f t="shared" si="629"/>
        <v>0</v>
      </c>
    </row>
    <row r="6681" spans="1:17">
      <c r="A6681" s="38">
        <v>41918</v>
      </c>
      <c r="B6681" s="49" t="s">
        <v>152</v>
      </c>
      <c r="C6681" s="24">
        <f t="shared" si="624"/>
        <v>30.406921776000001</v>
      </c>
      <c r="D6681" s="24">
        <f t="shared" si="625"/>
        <v>0</v>
      </c>
      <c r="E6681" s="18">
        <f>IF(G6681&gt;=0.3,(バックデータ一覧!$C$10*(バックデータ一覧!$C$12*計算過程!L6681+バックデータ一覧!$C$13*LN(計算過程!G6681)+バックデータ一覧!$C$14)^バックデータ一覧!$C$11+バックデータ一覧!$E$10*(計算過程!G6681/(バックデータ一覧!$E$12*計算過程!L6681+バックデータ一覧!$E$13*LN(計算過程!G6681)+バックデータ一覧!$E$14))^バックデータ一覧!$E$11)*計算過程!$W$11*10^-3,0)</f>
        <v>0</v>
      </c>
      <c r="F6681" s="18">
        <f>IF(G6681&lt;0.3,(バックデータ一覧!$C$10*(バックデータ一覧!$C$12*計算過程!L6681+バックデータ一覧!$C$13*LN(0.3)+バックデータ一覧!$C$14)^バックデータ一覧!$C$11+バックデータ一覧!$E$10*(0.3/(バックデータ一覧!$E$12*計算過程!L6681+バックデータ一覧!$E$13*LN(0.3)+バックデータ一覧!$E$14))^バックデータ一覧!$E$11)*計算過程!$W$11*計算過程!G6681/0.3*10^-3,0)</f>
        <v>0</v>
      </c>
      <c r="G6681" s="18">
        <f t="shared" si="626"/>
        <v>0</v>
      </c>
      <c r="H6681" s="18">
        <f t="shared" si="627"/>
        <v>0</v>
      </c>
      <c r="I6681" s="24">
        <v>0</v>
      </c>
      <c r="J6681" s="24">
        <v>0</v>
      </c>
      <c r="K6681" s="24">
        <v>0</v>
      </c>
      <c r="L6681" s="14">
        <f>貼り付けシート!C6681</f>
        <v>13.2</v>
      </c>
      <c r="M6681" s="14">
        <f>貼り付けシート!D6681</f>
        <v>8.6</v>
      </c>
      <c r="N6681" s="18">
        <f>貼り付けシート!E6681</f>
        <v>90.987335417615952</v>
      </c>
      <c r="O6681" s="18">
        <f>貼り付けシート!F6681</f>
        <v>0</v>
      </c>
      <c r="P6681" s="19">
        <f t="shared" si="628"/>
        <v>0</v>
      </c>
      <c r="Q6681" s="19">
        <f t="shared" si="629"/>
        <v>0</v>
      </c>
    </row>
    <row r="6682" spans="1:17">
      <c r="A6682" s="38">
        <v>41918</v>
      </c>
      <c r="B6682" s="49" t="s">
        <v>153</v>
      </c>
      <c r="C6682" s="24">
        <f t="shared" si="624"/>
        <v>30.406921776000001</v>
      </c>
      <c r="D6682" s="24">
        <f t="shared" si="625"/>
        <v>0</v>
      </c>
      <c r="E6682" s="18">
        <f>IF(G6682&gt;=0.3,(バックデータ一覧!$C$10*(バックデータ一覧!$C$12*計算過程!L6682+バックデータ一覧!$C$13*LN(計算過程!G6682)+バックデータ一覧!$C$14)^バックデータ一覧!$C$11+バックデータ一覧!$E$10*(計算過程!G6682/(バックデータ一覧!$E$12*計算過程!L6682+バックデータ一覧!$E$13*LN(計算過程!G6682)+バックデータ一覧!$E$14))^バックデータ一覧!$E$11)*計算過程!$W$11*10^-3,0)</f>
        <v>0</v>
      </c>
      <c r="F6682" s="18">
        <f>IF(G6682&lt;0.3,(バックデータ一覧!$C$10*(バックデータ一覧!$C$12*計算過程!L6682+バックデータ一覧!$C$13*LN(0.3)+バックデータ一覧!$C$14)^バックデータ一覧!$C$11+バックデータ一覧!$E$10*(0.3/(バックデータ一覧!$E$12*計算過程!L6682+バックデータ一覧!$E$13*LN(0.3)+バックデータ一覧!$E$14))^バックデータ一覧!$E$11)*計算過程!$W$11*計算過程!G6682/0.3*10^-3,0)</f>
        <v>0</v>
      </c>
      <c r="G6682" s="18">
        <f t="shared" si="626"/>
        <v>0</v>
      </c>
      <c r="H6682" s="18">
        <f t="shared" si="627"/>
        <v>0</v>
      </c>
      <c r="I6682" s="24">
        <v>0</v>
      </c>
      <c r="J6682" s="24">
        <v>0</v>
      </c>
      <c r="K6682" s="24">
        <v>0</v>
      </c>
      <c r="L6682" s="14">
        <f>貼り付けシート!C6682</f>
        <v>12.9</v>
      </c>
      <c r="M6682" s="14">
        <f>貼り付けシート!D6682</f>
        <v>8.6</v>
      </c>
      <c r="N6682" s="18">
        <f>貼り付けシート!E6682</f>
        <v>92.790180118158602</v>
      </c>
      <c r="O6682" s="18">
        <f>貼り付けシート!F6682</f>
        <v>0</v>
      </c>
      <c r="P6682" s="19">
        <f t="shared" si="628"/>
        <v>0</v>
      </c>
      <c r="Q6682" s="19">
        <f t="shared" si="629"/>
        <v>0</v>
      </c>
    </row>
    <row r="6683" spans="1:17">
      <c r="A6683" s="38">
        <v>41918</v>
      </c>
      <c r="B6683" s="49" t="s">
        <v>154</v>
      </c>
      <c r="C6683" s="24">
        <f t="shared" si="624"/>
        <v>30.406921776000001</v>
      </c>
      <c r="D6683" s="24">
        <f t="shared" si="625"/>
        <v>0</v>
      </c>
      <c r="E6683" s="18">
        <f>IF(G6683&gt;=0.3,(バックデータ一覧!$C$10*(バックデータ一覧!$C$12*計算過程!L6683+バックデータ一覧!$C$13*LN(計算過程!G6683)+バックデータ一覧!$C$14)^バックデータ一覧!$C$11+バックデータ一覧!$E$10*(計算過程!G6683/(バックデータ一覧!$E$12*計算過程!L6683+バックデータ一覧!$E$13*LN(計算過程!G6683)+バックデータ一覧!$E$14))^バックデータ一覧!$E$11)*計算過程!$W$11*10^-3,0)</f>
        <v>0</v>
      </c>
      <c r="F6683" s="18">
        <f>IF(G6683&lt;0.3,(バックデータ一覧!$C$10*(バックデータ一覧!$C$12*計算過程!L6683+バックデータ一覧!$C$13*LN(0.3)+バックデータ一覧!$C$14)^バックデータ一覧!$C$11+バックデータ一覧!$E$10*(0.3/(バックデータ一覧!$E$12*計算過程!L6683+バックデータ一覧!$E$13*LN(0.3)+バックデータ一覧!$E$14))^バックデータ一覧!$E$11)*計算過程!$W$11*計算過程!G6683/0.3*10^-3,0)</f>
        <v>0</v>
      </c>
      <c r="G6683" s="18">
        <f t="shared" si="626"/>
        <v>0</v>
      </c>
      <c r="H6683" s="18">
        <f t="shared" si="627"/>
        <v>0</v>
      </c>
      <c r="I6683" s="24">
        <v>0</v>
      </c>
      <c r="J6683" s="24">
        <v>0</v>
      </c>
      <c r="K6683" s="24">
        <v>0</v>
      </c>
      <c r="L6683" s="14">
        <f>貼り付けシート!C6683</f>
        <v>12.4</v>
      </c>
      <c r="M6683" s="14">
        <f>貼り付けシート!D6683</f>
        <v>8.3000000000000007</v>
      </c>
      <c r="N6683" s="18">
        <f>貼り付けシート!E6683</f>
        <v>92.58381185519498</v>
      </c>
      <c r="O6683" s="18">
        <f>貼り付けシート!F6683</f>
        <v>0</v>
      </c>
      <c r="P6683" s="19">
        <f t="shared" si="628"/>
        <v>0</v>
      </c>
      <c r="Q6683" s="19">
        <f t="shared" si="629"/>
        <v>0</v>
      </c>
    </row>
    <row r="6684" spans="1:17">
      <c r="A6684" s="38">
        <v>41918</v>
      </c>
      <c r="B6684" s="49" t="s">
        <v>155</v>
      </c>
      <c r="C6684" s="24">
        <f t="shared" si="624"/>
        <v>30.406921776000001</v>
      </c>
      <c r="D6684" s="24">
        <f t="shared" si="625"/>
        <v>0</v>
      </c>
      <c r="E6684" s="18">
        <f>IF(G6684&gt;=0.3,(バックデータ一覧!$C$10*(バックデータ一覧!$C$12*計算過程!L6684+バックデータ一覧!$C$13*LN(計算過程!G6684)+バックデータ一覧!$C$14)^バックデータ一覧!$C$11+バックデータ一覧!$E$10*(計算過程!G6684/(バックデータ一覧!$E$12*計算過程!L6684+バックデータ一覧!$E$13*LN(計算過程!G6684)+バックデータ一覧!$E$14))^バックデータ一覧!$E$11)*計算過程!$W$11*10^-3,0)</f>
        <v>0</v>
      </c>
      <c r="F6684" s="18">
        <f>IF(G6684&lt;0.3,(バックデータ一覧!$C$10*(バックデータ一覧!$C$12*計算過程!L6684+バックデータ一覧!$C$13*LN(0.3)+バックデータ一覧!$C$14)^バックデータ一覧!$C$11+バックデータ一覧!$E$10*(0.3/(バックデータ一覧!$E$12*計算過程!L6684+バックデータ一覧!$E$13*LN(0.3)+バックデータ一覧!$E$14))^バックデータ一覧!$E$11)*計算過程!$W$11*計算過程!G6684/0.3*10^-3,0)</f>
        <v>0</v>
      </c>
      <c r="G6684" s="18">
        <f t="shared" si="626"/>
        <v>0</v>
      </c>
      <c r="H6684" s="18">
        <f t="shared" si="627"/>
        <v>0</v>
      </c>
      <c r="I6684" s="24">
        <v>0</v>
      </c>
      <c r="J6684" s="24">
        <v>0</v>
      </c>
      <c r="K6684" s="24">
        <v>0</v>
      </c>
      <c r="L6684" s="14">
        <f>貼り付けシート!C6684</f>
        <v>12.6</v>
      </c>
      <c r="M6684" s="14">
        <f>貼り付けシート!D6684</f>
        <v>8.1</v>
      </c>
      <c r="N6684" s="18">
        <f>貼り付けシート!E6684</f>
        <v>89.201951942844744</v>
      </c>
      <c r="O6684" s="18">
        <f>貼り付けシート!F6684</f>
        <v>0</v>
      </c>
      <c r="P6684" s="19">
        <f t="shared" si="628"/>
        <v>0</v>
      </c>
      <c r="Q6684" s="19">
        <f t="shared" si="629"/>
        <v>0</v>
      </c>
    </row>
    <row r="6685" spans="1:17">
      <c r="A6685" s="38">
        <v>41918</v>
      </c>
      <c r="B6685" s="49" t="s">
        <v>156</v>
      </c>
      <c r="C6685" s="24">
        <f t="shared" si="624"/>
        <v>30.406921776000001</v>
      </c>
      <c r="D6685" s="24">
        <f t="shared" si="625"/>
        <v>0</v>
      </c>
      <c r="E6685" s="18">
        <f>IF(G6685&gt;=0.3,(バックデータ一覧!$C$10*(バックデータ一覧!$C$12*計算過程!L6685+バックデータ一覧!$C$13*LN(計算過程!G6685)+バックデータ一覧!$C$14)^バックデータ一覧!$C$11+バックデータ一覧!$E$10*(計算過程!G6685/(バックデータ一覧!$E$12*計算過程!L6685+バックデータ一覧!$E$13*LN(計算過程!G6685)+バックデータ一覧!$E$14))^バックデータ一覧!$E$11)*計算過程!$W$11*10^-3,0)</f>
        <v>0</v>
      </c>
      <c r="F6685" s="18">
        <f>IF(G6685&lt;0.3,(バックデータ一覧!$C$10*(バックデータ一覧!$C$12*計算過程!L6685+バックデータ一覧!$C$13*LN(0.3)+バックデータ一覧!$C$14)^バックデータ一覧!$C$11+バックデータ一覧!$E$10*(0.3/(バックデータ一覧!$E$12*計算過程!L6685+バックデータ一覧!$E$13*LN(0.3)+バックデータ一覧!$E$14))^バックデータ一覧!$E$11)*計算過程!$W$11*計算過程!G6685/0.3*10^-3,0)</f>
        <v>0</v>
      </c>
      <c r="G6685" s="18">
        <f t="shared" si="626"/>
        <v>0</v>
      </c>
      <c r="H6685" s="18">
        <f t="shared" si="627"/>
        <v>0</v>
      </c>
      <c r="I6685" s="24">
        <v>0</v>
      </c>
      <c r="J6685" s="24">
        <v>0</v>
      </c>
      <c r="K6685" s="24">
        <v>0</v>
      </c>
      <c r="L6685" s="14">
        <f>貼り付けシート!C6685</f>
        <v>15.9</v>
      </c>
      <c r="M6685" s="14">
        <f>貼り付けシート!D6685</f>
        <v>7.6</v>
      </c>
      <c r="N6685" s="18">
        <f>貼り付けシート!E6685</f>
        <v>67.638582879023971</v>
      </c>
      <c r="O6685" s="18">
        <f>貼り付けシート!F6685</f>
        <v>0</v>
      </c>
      <c r="P6685" s="19">
        <f t="shared" si="628"/>
        <v>0</v>
      </c>
      <c r="Q6685" s="19">
        <f t="shared" si="629"/>
        <v>0</v>
      </c>
    </row>
    <row r="6686" spans="1:17">
      <c r="A6686" s="38">
        <v>41918</v>
      </c>
      <c r="B6686" s="49" t="s">
        <v>157</v>
      </c>
      <c r="C6686" s="24">
        <f t="shared" si="624"/>
        <v>30.406921776000001</v>
      </c>
      <c r="D6686" s="24">
        <f t="shared" si="625"/>
        <v>0</v>
      </c>
      <c r="E6686" s="18">
        <f>IF(G6686&gt;=0.3,(バックデータ一覧!$C$10*(バックデータ一覧!$C$12*計算過程!L6686+バックデータ一覧!$C$13*LN(計算過程!G6686)+バックデータ一覧!$C$14)^バックデータ一覧!$C$11+バックデータ一覧!$E$10*(計算過程!G6686/(バックデータ一覧!$E$12*計算過程!L6686+バックデータ一覧!$E$13*LN(計算過程!G6686)+バックデータ一覧!$E$14))^バックデータ一覧!$E$11)*計算過程!$W$11*10^-3,0)</f>
        <v>0</v>
      </c>
      <c r="F6686" s="18">
        <f>IF(G6686&lt;0.3,(バックデータ一覧!$C$10*(バックデータ一覧!$C$12*計算過程!L6686+バックデータ一覧!$C$13*LN(0.3)+バックデータ一覧!$C$14)^バックデータ一覧!$C$11+バックデータ一覧!$E$10*(0.3/(バックデータ一覧!$E$12*計算過程!L6686+バックデータ一覧!$E$13*LN(0.3)+バックデータ一覧!$E$14))^バックデータ一覧!$E$11)*計算過程!$W$11*計算過程!G6686/0.3*10^-3,0)</f>
        <v>0</v>
      </c>
      <c r="G6686" s="18">
        <f t="shared" si="626"/>
        <v>0</v>
      </c>
      <c r="H6686" s="18">
        <f t="shared" si="627"/>
        <v>0</v>
      </c>
      <c r="I6686" s="24">
        <v>0</v>
      </c>
      <c r="J6686" s="24">
        <v>0</v>
      </c>
      <c r="K6686" s="24">
        <v>0</v>
      </c>
      <c r="L6686" s="14">
        <f>貼り付けシート!C6686</f>
        <v>18.899999999999999</v>
      </c>
      <c r="M6686" s="14">
        <f>貼り付けシート!D6686</f>
        <v>6.6</v>
      </c>
      <c r="N6686" s="18">
        <f>貼り付けシート!E6686</f>
        <v>48.669830074205528</v>
      </c>
      <c r="O6686" s="18">
        <f>貼り付けシート!F6686</f>
        <v>0</v>
      </c>
      <c r="P6686" s="19">
        <f t="shared" si="628"/>
        <v>0</v>
      </c>
      <c r="Q6686" s="19">
        <f t="shared" si="629"/>
        <v>0</v>
      </c>
    </row>
    <row r="6687" spans="1:17">
      <c r="A6687" s="38">
        <v>41918</v>
      </c>
      <c r="B6687" s="49" t="s">
        <v>158</v>
      </c>
      <c r="C6687" s="24">
        <f t="shared" si="624"/>
        <v>30.406921776000001</v>
      </c>
      <c r="D6687" s="24">
        <f t="shared" si="625"/>
        <v>0</v>
      </c>
      <c r="E6687" s="18">
        <f>IF(G6687&gt;=0.3,(バックデータ一覧!$C$10*(バックデータ一覧!$C$12*計算過程!L6687+バックデータ一覧!$C$13*LN(計算過程!G6687)+バックデータ一覧!$C$14)^バックデータ一覧!$C$11+バックデータ一覧!$E$10*(計算過程!G6687/(バックデータ一覧!$E$12*計算過程!L6687+バックデータ一覧!$E$13*LN(計算過程!G6687)+バックデータ一覧!$E$14))^バックデータ一覧!$E$11)*計算過程!$W$11*10^-3,0)</f>
        <v>0</v>
      </c>
      <c r="F6687" s="18">
        <f>IF(G6687&lt;0.3,(バックデータ一覧!$C$10*(バックデータ一覧!$C$12*計算過程!L6687+バックデータ一覧!$C$13*LN(0.3)+バックデータ一覧!$C$14)^バックデータ一覧!$C$11+バックデータ一覧!$E$10*(0.3/(バックデータ一覧!$E$12*計算過程!L6687+バックデータ一覧!$E$13*LN(0.3)+バックデータ一覧!$E$14))^バックデータ一覧!$E$11)*計算過程!$W$11*計算過程!G6687/0.3*10^-3,0)</f>
        <v>0</v>
      </c>
      <c r="G6687" s="18">
        <f t="shared" si="626"/>
        <v>0</v>
      </c>
      <c r="H6687" s="18">
        <f t="shared" si="627"/>
        <v>0</v>
      </c>
      <c r="I6687" s="24">
        <v>0</v>
      </c>
      <c r="J6687" s="24">
        <v>0</v>
      </c>
      <c r="K6687" s="24">
        <v>0</v>
      </c>
      <c r="L6687" s="14">
        <f>貼り付けシート!C6687</f>
        <v>20.2</v>
      </c>
      <c r="M6687" s="14">
        <f>貼り付けシート!D6687</f>
        <v>6.7</v>
      </c>
      <c r="N6687" s="18">
        <f>貼り付けシート!E6687</f>
        <v>45.564443438174806</v>
      </c>
      <c r="O6687" s="18">
        <f>貼り付けシート!F6687</f>
        <v>0</v>
      </c>
      <c r="P6687" s="19">
        <f t="shared" si="628"/>
        <v>0</v>
      </c>
      <c r="Q6687" s="19">
        <f t="shared" si="629"/>
        <v>0</v>
      </c>
    </row>
    <row r="6688" spans="1:17">
      <c r="A6688" s="38">
        <v>41918</v>
      </c>
      <c r="B6688" s="49" t="s">
        <v>159</v>
      </c>
      <c r="C6688" s="24">
        <f t="shared" si="624"/>
        <v>30.406921776000001</v>
      </c>
      <c r="D6688" s="24">
        <f t="shared" si="625"/>
        <v>0</v>
      </c>
      <c r="E6688" s="18">
        <f>IF(G6688&gt;=0.3,(バックデータ一覧!$C$10*(バックデータ一覧!$C$12*計算過程!L6688+バックデータ一覧!$C$13*LN(計算過程!G6688)+バックデータ一覧!$C$14)^バックデータ一覧!$C$11+バックデータ一覧!$E$10*(計算過程!G6688/(バックデータ一覧!$E$12*計算過程!L6688+バックデータ一覧!$E$13*LN(計算過程!G6688)+バックデータ一覧!$E$14))^バックデータ一覧!$E$11)*計算過程!$W$11*10^-3,0)</f>
        <v>0</v>
      </c>
      <c r="F6688" s="18">
        <f>IF(G6688&lt;0.3,(バックデータ一覧!$C$10*(バックデータ一覧!$C$12*計算過程!L6688+バックデータ一覧!$C$13*LN(0.3)+バックデータ一覧!$C$14)^バックデータ一覧!$C$11+バックデータ一覧!$E$10*(0.3/(バックデータ一覧!$E$12*計算過程!L6688+バックデータ一覧!$E$13*LN(0.3)+バックデータ一覧!$E$14))^バックデータ一覧!$E$11)*計算過程!$W$11*計算過程!G6688/0.3*10^-3,0)</f>
        <v>0</v>
      </c>
      <c r="G6688" s="18">
        <f t="shared" si="626"/>
        <v>0</v>
      </c>
      <c r="H6688" s="18">
        <f t="shared" si="627"/>
        <v>0</v>
      </c>
      <c r="I6688" s="24">
        <v>0</v>
      </c>
      <c r="J6688" s="24">
        <v>0</v>
      </c>
      <c r="K6688" s="24">
        <v>0</v>
      </c>
      <c r="L6688" s="14">
        <f>貼り付けシート!C6688</f>
        <v>21.1</v>
      </c>
      <c r="M6688" s="14">
        <f>貼り付けシート!D6688</f>
        <v>6.2</v>
      </c>
      <c r="N6688" s="18">
        <f>貼り付けシート!E6688</f>
        <v>39.920621471650072</v>
      </c>
      <c r="O6688" s="18">
        <f>貼り付けシート!F6688</f>
        <v>0</v>
      </c>
      <c r="P6688" s="19">
        <f t="shared" si="628"/>
        <v>0</v>
      </c>
      <c r="Q6688" s="19">
        <f t="shared" si="629"/>
        <v>0</v>
      </c>
    </row>
    <row r="6689" spans="1:17">
      <c r="A6689" s="38">
        <v>41918</v>
      </c>
      <c r="B6689" s="49" t="s">
        <v>160</v>
      </c>
      <c r="C6689" s="24">
        <f t="shared" si="624"/>
        <v>30.406921776000001</v>
      </c>
      <c r="D6689" s="24">
        <f t="shared" si="625"/>
        <v>0</v>
      </c>
      <c r="E6689" s="18">
        <f>IF(G6689&gt;=0.3,(バックデータ一覧!$C$10*(バックデータ一覧!$C$12*計算過程!L6689+バックデータ一覧!$C$13*LN(計算過程!G6689)+バックデータ一覧!$C$14)^バックデータ一覧!$C$11+バックデータ一覧!$E$10*(計算過程!G6689/(バックデータ一覧!$E$12*計算過程!L6689+バックデータ一覧!$E$13*LN(計算過程!G6689)+バックデータ一覧!$E$14))^バックデータ一覧!$E$11)*計算過程!$W$11*10^-3,0)</f>
        <v>0</v>
      </c>
      <c r="F6689" s="18">
        <f>IF(G6689&lt;0.3,(バックデータ一覧!$C$10*(バックデータ一覧!$C$12*計算過程!L6689+バックデータ一覧!$C$13*LN(0.3)+バックデータ一覧!$C$14)^バックデータ一覧!$C$11+バックデータ一覧!$E$10*(0.3/(バックデータ一覧!$E$12*計算過程!L6689+バックデータ一覧!$E$13*LN(0.3)+バックデータ一覧!$E$14))^バックデータ一覧!$E$11)*計算過程!$W$11*計算過程!G6689/0.3*10^-3,0)</f>
        <v>0</v>
      </c>
      <c r="G6689" s="18">
        <f t="shared" si="626"/>
        <v>0</v>
      </c>
      <c r="H6689" s="18">
        <f t="shared" si="627"/>
        <v>0</v>
      </c>
      <c r="I6689" s="24">
        <v>0</v>
      </c>
      <c r="J6689" s="24">
        <v>0</v>
      </c>
      <c r="K6689" s="24">
        <v>0</v>
      </c>
      <c r="L6689" s="14">
        <f>貼り付けシート!C6689</f>
        <v>21.4</v>
      </c>
      <c r="M6689" s="14">
        <f>貼り付けシート!D6689</f>
        <v>6.2</v>
      </c>
      <c r="N6689" s="18">
        <f>貼り付けシート!E6689</f>
        <v>39.192590278534361</v>
      </c>
      <c r="O6689" s="18">
        <f>貼り付けシート!F6689</f>
        <v>0</v>
      </c>
      <c r="P6689" s="19">
        <f t="shared" si="628"/>
        <v>0</v>
      </c>
      <c r="Q6689" s="19">
        <f t="shared" si="629"/>
        <v>0</v>
      </c>
    </row>
    <row r="6690" spans="1:17">
      <c r="A6690" s="38">
        <v>41918</v>
      </c>
      <c r="B6690" s="49" t="s">
        <v>161</v>
      </c>
      <c r="C6690" s="24">
        <f t="shared" si="624"/>
        <v>30.406921776000001</v>
      </c>
      <c r="D6690" s="24">
        <f t="shared" si="625"/>
        <v>0</v>
      </c>
      <c r="E6690" s="18">
        <f>IF(G6690&gt;=0.3,(バックデータ一覧!$C$10*(バックデータ一覧!$C$12*計算過程!L6690+バックデータ一覧!$C$13*LN(計算過程!G6690)+バックデータ一覧!$C$14)^バックデータ一覧!$C$11+バックデータ一覧!$E$10*(計算過程!G6690/(バックデータ一覧!$E$12*計算過程!L6690+バックデータ一覧!$E$13*LN(計算過程!G6690)+バックデータ一覧!$E$14))^バックデータ一覧!$E$11)*計算過程!$W$11*10^-3,0)</f>
        <v>0</v>
      </c>
      <c r="F6690" s="18">
        <f>IF(G6690&lt;0.3,(バックデータ一覧!$C$10*(バックデータ一覧!$C$12*計算過程!L6690+バックデータ一覧!$C$13*LN(0.3)+バックデータ一覧!$C$14)^バックデータ一覧!$C$11+バックデータ一覧!$E$10*(0.3/(バックデータ一覧!$E$12*計算過程!L6690+バックデータ一覧!$E$13*LN(0.3)+バックデータ一覧!$E$14))^バックデータ一覧!$E$11)*計算過程!$W$11*計算過程!G6690/0.3*10^-3,0)</f>
        <v>0</v>
      </c>
      <c r="G6690" s="18">
        <f t="shared" si="626"/>
        <v>0</v>
      </c>
      <c r="H6690" s="18">
        <f t="shared" si="627"/>
        <v>0</v>
      </c>
      <c r="I6690" s="24">
        <v>0</v>
      </c>
      <c r="J6690" s="24">
        <v>0</v>
      </c>
      <c r="K6690" s="24">
        <v>0</v>
      </c>
      <c r="L6690" s="14">
        <f>貼り付けシート!C6690</f>
        <v>22</v>
      </c>
      <c r="M6690" s="14">
        <f>貼り付けシート!D6690</f>
        <v>6.4</v>
      </c>
      <c r="N6690" s="18">
        <f>貼り付けシート!E6690</f>
        <v>38.987250189956441</v>
      </c>
      <c r="O6690" s="18">
        <f>貼り付けシート!F6690</f>
        <v>0</v>
      </c>
      <c r="P6690" s="19">
        <f t="shared" si="628"/>
        <v>0</v>
      </c>
      <c r="Q6690" s="19">
        <f t="shared" si="629"/>
        <v>0</v>
      </c>
    </row>
    <row r="6691" spans="1:17">
      <c r="A6691" s="38">
        <v>41918</v>
      </c>
      <c r="B6691" s="49" t="s">
        <v>162</v>
      </c>
      <c r="C6691" s="24">
        <f t="shared" si="624"/>
        <v>30.406921776000001</v>
      </c>
      <c r="D6691" s="24">
        <f t="shared" si="625"/>
        <v>0</v>
      </c>
      <c r="E6691" s="18">
        <f>IF(G6691&gt;=0.3,(バックデータ一覧!$C$10*(バックデータ一覧!$C$12*計算過程!L6691+バックデータ一覧!$C$13*LN(計算過程!G6691)+バックデータ一覧!$C$14)^バックデータ一覧!$C$11+バックデータ一覧!$E$10*(計算過程!G6691/(バックデータ一覧!$E$12*計算過程!L6691+バックデータ一覧!$E$13*LN(計算過程!G6691)+バックデータ一覧!$E$14))^バックデータ一覧!$E$11)*計算過程!$W$11*10^-3,0)</f>
        <v>0</v>
      </c>
      <c r="F6691" s="18">
        <f>IF(G6691&lt;0.3,(バックデータ一覧!$C$10*(バックデータ一覧!$C$12*計算過程!L6691+バックデータ一覧!$C$13*LN(0.3)+バックデータ一覧!$C$14)^バックデータ一覧!$C$11+バックデータ一覧!$E$10*(0.3/(バックデータ一覧!$E$12*計算過程!L6691+バックデータ一覧!$E$13*LN(0.3)+バックデータ一覧!$E$14))^バックデータ一覧!$E$11)*計算過程!$W$11*計算過程!G6691/0.3*10^-3,0)</f>
        <v>0</v>
      </c>
      <c r="G6691" s="18">
        <f t="shared" si="626"/>
        <v>0</v>
      </c>
      <c r="H6691" s="18">
        <f t="shared" si="627"/>
        <v>0</v>
      </c>
      <c r="I6691" s="24">
        <v>0</v>
      </c>
      <c r="J6691" s="24">
        <v>0</v>
      </c>
      <c r="K6691" s="24">
        <v>0</v>
      </c>
      <c r="L6691" s="14">
        <f>貼り付けシート!C6691</f>
        <v>22.1</v>
      </c>
      <c r="M6691" s="14">
        <f>貼り付けシート!D6691</f>
        <v>6.6</v>
      </c>
      <c r="N6691" s="18">
        <f>貼り付けシート!E6691</f>
        <v>39.948480880031831</v>
      </c>
      <c r="O6691" s="18">
        <f>貼り付けシート!F6691</f>
        <v>0</v>
      </c>
      <c r="P6691" s="19">
        <f t="shared" si="628"/>
        <v>0</v>
      </c>
      <c r="Q6691" s="19">
        <f t="shared" si="629"/>
        <v>0</v>
      </c>
    </row>
    <row r="6692" spans="1:17">
      <c r="A6692" s="38">
        <v>41918</v>
      </c>
      <c r="B6692" s="49" t="s">
        <v>163</v>
      </c>
      <c r="C6692" s="24">
        <f t="shared" si="624"/>
        <v>30.406921776000001</v>
      </c>
      <c r="D6692" s="24">
        <f t="shared" si="625"/>
        <v>0</v>
      </c>
      <c r="E6692" s="18">
        <f>IF(G6692&gt;=0.3,(バックデータ一覧!$C$10*(バックデータ一覧!$C$12*計算過程!L6692+バックデータ一覧!$C$13*LN(計算過程!G6692)+バックデータ一覧!$C$14)^バックデータ一覧!$C$11+バックデータ一覧!$E$10*(計算過程!G6692/(バックデータ一覧!$E$12*計算過程!L6692+バックデータ一覧!$E$13*LN(計算過程!G6692)+バックデータ一覧!$E$14))^バックデータ一覧!$E$11)*計算過程!$W$11*10^-3,0)</f>
        <v>0</v>
      </c>
      <c r="F6692" s="18">
        <f>IF(G6692&lt;0.3,(バックデータ一覧!$C$10*(バックデータ一覧!$C$12*計算過程!L6692+バックデータ一覧!$C$13*LN(0.3)+バックデータ一覧!$C$14)^バックデータ一覧!$C$11+バックデータ一覧!$E$10*(0.3/(バックデータ一覧!$E$12*計算過程!L6692+バックデータ一覧!$E$13*LN(0.3)+バックデータ一覧!$E$14))^バックデータ一覧!$E$11)*計算過程!$W$11*計算過程!G6692/0.3*10^-3,0)</f>
        <v>0</v>
      </c>
      <c r="G6692" s="18">
        <f t="shared" si="626"/>
        <v>0</v>
      </c>
      <c r="H6692" s="18">
        <f t="shared" si="627"/>
        <v>0</v>
      </c>
      <c r="I6692" s="24">
        <v>0</v>
      </c>
      <c r="J6692" s="24">
        <v>0</v>
      </c>
      <c r="K6692" s="24">
        <v>0</v>
      </c>
      <c r="L6692" s="14">
        <f>貼り付けシート!C6692</f>
        <v>21.9</v>
      </c>
      <c r="M6692" s="14">
        <f>貼り付けシート!D6692</f>
        <v>6.7</v>
      </c>
      <c r="N6692" s="18">
        <f>貼り付けシート!E6692</f>
        <v>41.04500211473524</v>
      </c>
      <c r="O6692" s="18">
        <f>貼り付けシート!F6692</f>
        <v>0</v>
      </c>
      <c r="P6692" s="19">
        <f t="shared" si="628"/>
        <v>0</v>
      </c>
      <c r="Q6692" s="19">
        <f t="shared" si="629"/>
        <v>0</v>
      </c>
    </row>
    <row r="6693" spans="1:17">
      <c r="A6693" s="38">
        <v>41918</v>
      </c>
      <c r="B6693" s="49" t="s">
        <v>164</v>
      </c>
      <c r="C6693" s="24">
        <f t="shared" si="624"/>
        <v>30.406921776000001</v>
      </c>
      <c r="D6693" s="24">
        <f t="shared" si="625"/>
        <v>0</v>
      </c>
      <c r="E6693" s="18">
        <f>IF(G6693&gt;=0.3,(バックデータ一覧!$C$10*(バックデータ一覧!$C$12*計算過程!L6693+バックデータ一覧!$C$13*LN(計算過程!G6693)+バックデータ一覧!$C$14)^バックデータ一覧!$C$11+バックデータ一覧!$E$10*(計算過程!G6693/(バックデータ一覧!$E$12*計算過程!L6693+バックデータ一覧!$E$13*LN(計算過程!G6693)+バックデータ一覧!$E$14))^バックデータ一覧!$E$11)*計算過程!$W$11*10^-3,0)</f>
        <v>0</v>
      </c>
      <c r="F6693" s="18">
        <f>IF(G6693&lt;0.3,(バックデータ一覧!$C$10*(バックデータ一覧!$C$12*計算過程!L6693+バックデータ一覧!$C$13*LN(0.3)+バックデータ一覧!$C$14)^バックデータ一覧!$C$11+バックデータ一覧!$E$10*(0.3/(バックデータ一覧!$E$12*計算過程!L6693+バックデータ一覧!$E$13*LN(0.3)+バックデータ一覧!$E$14))^バックデータ一覧!$E$11)*計算過程!$W$11*計算過程!G6693/0.3*10^-3,0)</f>
        <v>0</v>
      </c>
      <c r="G6693" s="18">
        <f t="shared" si="626"/>
        <v>0</v>
      </c>
      <c r="H6693" s="18">
        <f t="shared" si="627"/>
        <v>0</v>
      </c>
      <c r="I6693" s="24">
        <v>0</v>
      </c>
      <c r="J6693" s="24">
        <v>0</v>
      </c>
      <c r="K6693" s="24">
        <v>0</v>
      </c>
      <c r="L6693" s="14">
        <f>貼り付けシート!C6693</f>
        <v>21.4</v>
      </c>
      <c r="M6693" s="14">
        <f>貼り付けシート!D6693</f>
        <v>6.3</v>
      </c>
      <c r="N6693" s="18">
        <f>貼り付けシート!E6693</f>
        <v>39.818390342024898</v>
      </c>
      <c r="O6693" s="18">
        <f>貼り付けシート!F6693</f>
        <v>0</v>
      </c>
      <c r="P6693" s="19">
        <f t="shared" si="628"/>
        <v>0</v>
      </c>
      <c r="Q6693" s="19">
        <f t="shared" si="629"/>
        <v>0</v>
      </c>
    </row>
    <row r="6694" spans="1:17">
      <c r="A6694" s="38">
        <v>41918</v>
      </c>
      <c r="B6694" s="49" t="s">
        <v>165</v>
      </c>
      <c r="C6694" s="24">
        <f t="shared" si="624"/>
        <v>30.406921776000001</v>
      </c>
      <c r="D6694" s="24">
        <f t="shared" si="625"/>
        <v>0</v>
      </c>
      <c r="E6694" s="18">
        <f>IF(G6694&gt;=0.3,(バックデータ一覧!$C$10*(バックデータ一覧!$C$12*計算過程!L6694+バックデータ一覧!$C$13*LN(計算過程!G6694)+バックデータ一覧!$C$14)^バックデータ一覧!$C$11+バックデータ一覧!$E$10*(計算過程!G6694/(バックデータ一覧!$E$12*計算過程!L6694+バックデータ一覧!$E$13*LN(計算過程!G6694)+バックデータ一覧!$E$14))^バックデータ一覧!$E$11)*計算過程!$W$11*10^-3,0)</f>
        <v>0</v>
      </c>
      <c r="F6694" s="18">
        <f>IF(G6694&lt;0.3,(バックデータ一覧!$C$10*(バックデータ一覧!$C$12*計算過程!L6694+バックデータ一覧!$C$13*LN(0.3)+バックデータ一覧!$C$14)^バックデータ一覧!$C$11+バックデータ一覧!$E$10*(0.3/(バックデータ一覧!$E$12*計算過程!L6694+バックデータ一覧!$E$13*LN(0.3)+バックデータ一覧!$E$14))^バックデータ一覧!$E$11)*計算過程!$W$11*計算過程!G6694/0.3*10^-3,0)</f>
        <v>0</v>
      </c>
      <c r="G6694" s="18">
        <f t="shared" si="626"/>
        <v>0</v>
      </c>
      <c r="H6694" s="18">
        <f t="shared" si="627"/>
        <v>0</v>
      </c>
      <c r="I6694" s="24">
        <v>0</v>
      </c>
      <c r="J6694" s="24">
        <v>0</v>
      </c>
      <c r="K6694" s="24">
        <v>0</v>
      </c>
      <c r="L6694" s="14">
        <f>貼り付けシート!C6694</f>
        <v>20.6</v>
      </c>
      <c r="M6694" s="14">
        <f>貼り付けシート!D6694</f>
        <v>6.1</v>
      </c>
      <c r="N6694" s="18">
        <f>貼り付けシート!E6694</f>
        <v>40.510529439148961</v>
      </c>
      <c r="O6694" s="18">
        <f>貼り付けシート!F6694</f>
        <v>0</v>
      </c>
      <c r="P6694" s="19">
        <f t="shared" si="628"/>
        <v>0</v>
      </c>
      <c r="Q6694" s="19">
        <f t="shared" si="629"/>
        <v>0</v>
      </c>
    </row>
    <row r="6695" spans="1:17">
      <c r="A6695" s="38">
        <v>41918</v>
      </c>
      <c r="B6695" s="49" t="s">
        <v>166</v>
      </c>
      <c r="C6695" s="24">
        <f t="shared" si="624"/>
        <v>30.406921776000001</v>
      </c>
      <c r="D6695" s="24">
        <f t="shared" si="625"/>
        <v>0</v>
      </c>
      <c r="E6695" s="18">
        <f>IF(G6695&gt;=0.3,(バックデータ一覧!$C$10*(バックデータ一覧!$C$12*計算過程!L6695+バックデータ一覧!$C$13*LN(計算過程!G6695)+バックデータ一覧!$C$14)^バックデータ一覧!$C$11+バックデータ一覧!$E$10*(計算過程!G6695/(バックデータ一覧!$E$12*計算過程!L6695+バックデータ一覧!$E$13*LN(計算過程!G6695)+バックデータ一覧!$E$14))^バックデータ一覧!$E$11)*計算過程!$W$11*10^-3,0)</f>
        <v>0</v>
      </c>
      <c r="F6695" s="18">
        <f>IF(G6695&lt;0.3,(バックデータ一覧!$C$10*(バックデータ一覧!$C$12*計算過程!L6695+バックデータ一覧!$C$13*LN(0.3)+バックデータ一覧!$C$14)^バックデータ一覧!$C$11+バックデータ一覧!$E$10*(0.3/(バックデータ一覧!$E$12*計算過程!L6695+バックデータ一覧!$E$13*LN(0.3)+バックデータ一覧!$E$14))^バックデータ一覧!$E$11)*計算過程!$W$11*計算過程!G6695/0.3*10^-3,0)</f>
        <v>0</v>
      </c>
      <c r="G6695" s="18">
        <f t="shared" si="626"/>
        <v>0</v>
      </c>
      <c r="H6695" s="18">
        <f t="shared" si="627"/>
        <v>0</v>
      </c>
      <c r="I6695" s="24">
        <v>0</v>
      </c>
      <c r="J6695" s="24">
        <v>0</v>
      </c>
      <c r="K6695" s="24">
        <v>0</v>
      </c>
      <c r="L6695" s="14">
        <f>貼り付けシート!C6695</f>
        <v>19.5</v>
      </c>
      <c r="M6695" s="14">
        <f>貼り付けシート!D6695</f>
        <v>5.7</v>
      </c>
      <c r="N6695" s="18">
        <f>貼り付けシート!E6695</f>
        <v>40.548161352803746</v>
      </c>
      <c r="O6695" s="18">
        <f>貼り付けシート!F6695</f>
        <v>0</v>
      </c>
      <c r="P6695" s="19">
        <f t="shared" si="628"/>
        <v>0</v>
      </c>
      <c r="Q6695" s="19">
        <f t="shared" si="629"/>
        <v>0</v>
      </c>
    </row>
    <row r="6696" spans="1:17">
      <c r="A6696" s="38">
        <v>41918</v>
      </c>
      <c r="B6696" s="49" t="s">
        <v>167</v>
      </c>
      <c r="C6696" s="24">
        <f t="shared" si="624"/>
        <v>30.406921776000001</v>
      </c>
      <c r="D6696" s="24">
        <f t="shared" si="625"/>
        <v>0</v>
      </c>
      <c r="E6696" s="18">
        <f>IF(G6696&gt;=0.3,(バックデータ一覧!$C$10*(バックデータ一覧!$C$12*計算過程!L6696+バックデータ一覧!$C$13*LN(計算過程!G6696)+バックデータ一覧!$C$14)^バックデータ一覧!$C$11+バックデータ一覧!$E$10*(計算過程!G6696/(バックデータ一覧!$E$12*計算過程!L6696+バックデータ一覧!$E$13*LN(計算過程!G6696)+バックデータ一覧!$E$14))^バックデータ一覧!$E$11)*計算過程!$W$11*10^-3,0)</f>
        <v>0</v>
      </c>
      <c r="F6696" s="18">
        <f>IF(G6696&lt;0.3,(バックデータ一覧!$C$10*(バックデータ一覧!$C$12*計算過程!L6696+バックデータ一覧!$C$13*LN(0.3)+バックデータ一覧!$C$14)^バックデータ一覧!$C$11+バックデータ一覧!$E$10*(0.3/(バックデータ一覧!$E$12*計算過程!L6696+バックデータ一覧!$E$13*LN(0.3)+バックデータ一覧!$E$14))^バックデータ一覧!$E$11)*計算過程!$W$11*計算過程!G6696/0.3*10^-3,0)</f>
        <v>0</v>
      </c>
      <c r="G6696" s="18">
        <f t="shared" si="626"/>
        <v>0</v>
      </c>
      <c r="H6696" s="18">
        <f t="shared" si="627"/>
        <v>0</v>
      </c>
      <c r="I6696" s="24">
        <v>0</v>
      </c>
      <c r="J6696" s="24">
        <v>0</v>
      </c>
      <c r="K6696" s="24">
        <v>0</v>
      </c>
      <c r="L6696" s="14">
        <f>貼り付けシート!C6696</f>
        <v>19</v>
      </c>
      <c r="M6696" s="14">
        <f>貼り付けシート!D6696</f>
        <v>5.6</v>
      </c>
      <c r="N6696" s="18">
        <f>貼り付けシート!E6696</f>
        <v>41.103910734655599</v>
      </c>
      <c r="O6696" s="18">
        <f>貼り付けシート!F6696</f>
        <v>0</v>
      </c>
      <c r="P6696" s="19">
        <f t="shared" si="628"/>
        <v>0</v>
      </c>
      <c r="Q6696" s="19">
        <f t="shared" si="629"/>
        <v>0</v>
      </c>
    </row>
    <row r="6697" spans="1:17">
      <c r="A6697" s="38">
        <v>41918</v>
      </c>
      <c r="B6697" s="49" t="s">
        <v>168</v>
      </c>
      <c r="C6697" s="24">
        <f t="shared" si="624"/>
        <v>30.406921776000001</v>
      </c>
      <c r="D6697" s="24">
        <f t="shared" si="625"/>
        <v>0</v>
      </c>
      <c r="E6697" s="18">
        <f>IF(G6697&gt;=0.3,(バックデータ一覧!$C$10*(バックデータ一覧!$C$12*計算過程!L6697+バックデータ一覧!$C$13*LN(計算過程!G6697)+バックデータ一覧!$C$14)^バックデータ一覧!$C$11+バックデータ一覧!$E$10*(計算過程!G6697/(バックデータ一覧!$E$12*計算過程!L6697+バックデータ一覧!$E$13*LN(計算過程!G6697)+バックデータ一覧!$E$14))^バックデータ一覧!$E$11)*計算過程!$W$11*10^-3,0)</f>
        <v>0</v>
      </c>
      <c r="F6697" s="18">
        <f>IF(G6697&lt;0.3,(バックデータ一覧!$C$10*(バックデータ一覧!$C$12*計算過程!L6697+バックデータ一覧!$C$13*LN(0.3)+バックデータ一覧!$C$14)^バックデータ一覧!$C$11+バックデータ一覧!$E$10*(0.3/(バックデータ一覧!$E$12*計算過程!L6697+バックデータ一覧!$E$13*LN(0.3)+バックデータ一覧!$E$14))^バックデータ一覧!$E$11)*計算過程!$W$11*計算過程!G6697/0.3*10^-3,0)</f>
        <v>0</v>
      </c>
      <c r="G6697" s="18">
        <f t="shared" si="626"/>
        <v>0</v>
      </c>
      <c r="H6697" s="18">
        <f t="shared" si="627"/>
        <v>0</v>
      </c>
      <c r="I6697" s="24">
        <v>0</v>
      </c>
      <c r="J6697" s="24">
        <v>0</v>
      </c>
      <c r="K6697" s="24">
        <v>0</v>
      </c>
      <c r="L6697" s="14">
        <f>貼り付けシート!C6697</f>
        <v>17.399999999999999</v>
      </c>
      <c r="M6697" s="14">
        <f>貼り付けシート!D6697</f>
        <v>5.9</v>
      </c>
      <c r="N6697" s="18">
        <f>貼り付けシート!E6697</f>
        <v>47.861783361261764</v>
      </c>
      <c r="O6697" s="18">
        <f>貼り付けシート!F6697</f>
        <v>0</v>
      </c>
      <c r="P6697" s="19">
        <f t="shared" si="628"/>
        <v>0</v>
      </c>
      <c r="Q6697" s="19">
        <f t="shared" si="629"/>
        <v>0</v>
      </c>
    </row>
    <row r="6698" spans="1:17">
      <c r="A6698" s="38">
        <v>41918</v>
      </c>
      <c r="B6698" s="49" t="s">
        <v>169</v>
      </c>
      <c r="C6698" s="24">
        <f t="shared" si="624"/>
        <v>30.406921776000001</v>
      </c>
      <c r="D6698" s="24">
        <f t="shared" si="625"/>
        <v>0</v>
      </c>
      <c r="E6698" s="18">
        <f>IF(G6698&gt;=0.3,(バックデータ一覧!$C$10*(バックデータ一覧!$C$12*計算過程!L6698+バックデータ一覧!$C$13*LN(計算過程!G6698)+バックデータ一覧!$C$14)^バックデータ一覧!$C$11+バックデータ一覧!$E$10*(計算過程!G6698/(バックデータ一覧!$E$12*計算過程!L6698+バックデータ一覧!$E$13*LN(計算過程!G6698)+バックデータ一覧!$E$14))^バックデータ一覧!$E$11)*計算過程!$W$11*10^-3,0)</f>
        <v>0</v>
      </c>
      <c r="F6698" s="18">
        <f>IF(G6698&lt;0.3,(バックデータ一覧!$C$10*(バックデータ一覧!$C$12*計算過程!L6698+バックデータ一覧!$C$13*LN(0.3)+バックデータ一覧!$C$14)^バックデータ一覧!$C$11+バックデータ一覧!$E$10*(0.3/(バックデータ一覧!$E$12*計算過程!L6698+バックデータ一覧!$E$13*LN(0.3)+バックデータ一覧!$E$14))^バックデータ一覧!$E$11)*計算過程!$W$11*計算過程!G6698/0.3*10^-3,0)</f>
        <v>0</v>
      </c>
      <c r="G6698" s="18">
        <f t="shared" si="626"/>
        <v>0</v>
      </c>
      <c r="H6698" s="18">
        <f t="shared" si="627"/>
        <v>0</v>
      </c>
      <c r="I6698" s="24">
        <v>0</v>
      </c>
      <c r="J6698" s="24">
        <v>0</v>
      </c>
      <c r="K6698" s="24">
        <v>0</v>
      </c>
      <c r="L6698" s="14">
        <f>貼り付けシート!C6698</f>
        <v>16.899999999999999</v>
      </c>
      <c r="M6698" s="14">
        <f>貼り付けシート!D6698</f>
        <v>5.7</v>
      </c>
      <c r="N6698" s="18">
        <f>貼り付けシート!E6698</f>
        <v>47.742187567327939</v>
      </c>
      <c r="O6698" s="18">
        <f>貼り付けシート!F6698</f>
        <v>0</v>
      </c>
      <c r="P6698" s="19">
        <f t="shared" si="628"/>
        <v>0</v>
      </c>
      <c r="Q6698" s="19">
        <f t="shared" si="629"/>
        <v>0</v>
      </c>
    </row>
    <row r="6699" spans="1:17">
      <c r="A6699" s="38">
        <v>41918</v>
      </c>
      <c r="B6699" s="49" t="s">
        <v>170</v>
      </c>
      <c r="C6699" s="24">
        <f t="shared" si="624"/>
        <v>30.406921776000001</v>
      </c>
      <c r="D6699" s="24">
        <f t="shared" si="625"/>
        <v>0</v>
      </c>
      <c r="E6699" s="18">
        <f>IF(G6699&gt;=0.3,(バックデータ一覧!$C$10*(バックデータ一覧!$C$12*計算過程!L6699+バックデータ一覧!$C$13*LN(計算過程!G6699)+バックデータ一覧!$C$14)^バックデータ一覧!$C$11+バックデータ一覧!$E$10*(計算過程!G6699/(バックデータ一覧!$E$12*計算過程!L6699+バックデータ一覧!$E$13*LN(計算過程!G6699)+バックデータ一覧!$E$14))^バックデータ一覧!$E$11)*計算過程!$W$11*10^-3,0)</f>
        <v>0</v>
      </c>
      <c r="F6699" s="18">
        <f>IF(G6699&lt;0.3,(バックデータ一覧!$C$10*(バックデータ一覧!$C$12*計算過程!L6699+バックデータ一覧!$C$13*LN(0.3)+バックデータ一覧!$C$14)^バックデータ一覧!$C$11+バックデータ一覧!$E$10*(0.3/(バックデータ一覧!$E$12*計算過程!L6699+バックデータ一覧!$E$13*LN(0.3)+バックデータ一覧!$E$14))^バックデータ一覧!$E$11)*計算過程!$W$11*計算過程!G6699/0.3*10^-3,0)</f>
        <v>0</v>
      </c>
      <c r="G6699" s="18">
        <f t="shared" si="626"/>
        <v>0</v>
      </c>
      <c r="H6699" s="18">
        <f t="shared" si="627"/>
        <v>0</v>
      </c>
      <c r="I6699" s="24">
        <v>0</v>
      </c>
      <c r="J6699" s="24">
        <v>0</v>
      </c>
      <c r="K6699" s="24">
        <v>0</v>
      </c>
      <c r="L6699" s="14">
        <f>貼り付けシート!C6699</f>
        <v>15.3</v>
      </c>
      <c r="M6699" s="14">
        <f>貼り付けシート!D6699</f>
        <v>6.2</v>
      </c>
      <c r="N6699" s="18">
        <f>貼り付けシート!E6699</f>
        <v>57.47026444233326</v>
      </c>
      <c r="O6699" s="18">
        <f>貼り付けシート!F6699</f>
        <v>0</v>
      </c>
      <c r="P6699" s="19">
        <f t="shared" si="628"/>
        <v>0</v>
      </c>
      <c r="Q6699" s="19">
        <f t="shared" si="629"/>
        <v>0</v>
      </c>
    </row>
    <row r="6700" spans="1:17">
      <c r="A6700" s="38">
        <v>41918</v>
      </c>
      <c r="B6700" s="49" t="s">
        <v>171</v>
      </c>
      <c r="C6700" s="24">
        <f t="shared" si="624"/>
        <v>30.406921776000001</v>
      </c>
      <c r="D6700" s="24">
        <f t="shared" si="625"/>
        <v>0</v>
      </c>
      <c r="E6700" s="18">
        <f>IF(G6700&gt;=0.3,(バックデータ一覧!$C$10*(バックデータ一覧!$C$12*計算過程!L6700+バックデータ一覧!$C$13*LN(計算過程!G6700)+バックデータ一覧!$C$14)^バックデータ一覧!$C$11+バックデータ一覧!$E$10*(計算過程!G6700/(バックデータ一覧!$E$12*計算過程!L6700+バックデータ一覧!$E$13*LN(計算過程!G6700)+バックデータ一覧!$E$14))^バックデータ一覧!$E$11)*計算過程!$W$11*10^-3,0)</f>
        <v>0</v>
      </c>
      <c r="F6700" s="18">
        <f>IF(G6700&lt;0.3,(バックデータ一覧!$C$10*(バックデータ一覧!$C$12*計算過程!L6700+バックデータ一覧!$C$13*LN(0.3)+バックデータ一覧!$C$14)^バックデータ一覧!$C$11+バックデータ一覧!$E$10*(0.3/(バックデータ一覧!$E$12*計算過程!L6700+バックデータ一覧!$E$13*LN(0.3)+バックデータ一覧!$E$14))^バックデータ一覧!$E$11)*計算過程!$W$11*計算過程!G6700/0.3*10^-3,0)</f>
        <v>0</v>
      </c>
      <c r="G6700" s="18">
        <f t="shared" si="626"/>
        <v>0</v>
      </c>
      <c r="H6700" s="18">
        <f t="shared" si="627"/>
        <v>0</v>
      </c>
      <c r="I6700" s="24">
        <v>0</v>
      </c>
      <c r="J6700" s="24">
        <v>0</v>
      </c>
      <c r="K6700" s="24">
        <v>0</v>
      </c>
      <c r="L6700" s="14">
        <f>貼り付けシート!C6700</f>
        <v>13.8</v>
      </c>
      <c r="M6700" s="14">
        <f>貼り付けシート!D6700</f>
        <v>7.1</v>
      </c>
      <c r="N6700" s="18">
        <f>貼り付けシート!E6700</f>
        <v>72.409135540579385</v>
      </c>
      <c r="O6700" s="18">
        <f>貼り付けシート!F6700</f>
        <v>0</v>
      </c>
      <c r="P6700" s="19">
        <f t="shared" si="628"/>
        <v>0</v>
      </c>
      <c r="Q6700" s="19">
        <f t="shared" si="629"/>
        <v>0</v>
      </c>
    </row>
    <row r="6701" spans="1:17">
      <c r="A6701" s="38">
        <v>41918</v>
      </c>
      <c r="B6701" s="49" t="s">
        <v>172</v>
      </c>
      <c r="C6701" s="24">
        <f t="shared" si="624"/>
        <v>30.406921776000001</v>
      </c>
      <c r="D6701" s="24">
        <f t="shared" si="625"/>
        <v>0</v>
      </c>
      <c r="E6701" s="18">
        <f>IF(G6701&gt;=0.3,(バックデータ一覧!$C$10*(バックデータ一覧!$C$12*計算過程!L6701+バックデータ一覧!$C$13*LN(計算過程!G6701)+バックデータ一覧!$C$14)^バックデータ一覧!$C$11+バックデータ一覧!$E$10*(計算過程!G6701/(バックデータ一覧!$E$12*計算過程!L6701+バックデータ一覧!$E$13*LN(計算過程!G6701)+バックデータ一覧!$E$14))^バックデータ一覧!$E$11)*計算過程!$W$11*10^-3,0)</f>
        <v>0</v>
      </c>
      <c r="F6701" s="18">
        <f>IF(G6701&lt;0.3,(バックデータ一覧!$C$10*(バックデータ一覧!$C$12*計算過程!L6701+バックデータ一覧!$C$13*LN(0.3)+バックデータ一覧!$C$14)^バックデータ一覧!$C$11+バックデータ一覧!$E$10*(0.3/(バックデータ一覧!$E$12*計算過程!L6701+バックデータ一覧!$E$13*LN(0.3)+バックデータ一覧!$E$14))^バックデータ一覧!$E$11)*計算過程!$W$11*計算過程!G6701/0.3*10^-3,0)</f>
        <v>0</v>
      </c>
      <c r="G6701" s="18">
        <f t="shared" si="626"/>
        <v>0</v>
      </c>
      <c r="H6701" s="18">
        <f t="shared" si="627"/>
        <v>0</v>
      </c>
      <c r="I6701" s="24">
        <v>0</v>
      </c>
      <c r="J6701" s="24">
        <v>0</v>
      </c>
      <c r="K6701" s="24">
        <v>0</v>
      </c>
      <c r="L6701" s="14">
        <f>貼り付けシート!C6701</f>
        <v>13.3</v>
      </c>
      <c r="M6701" s="14">
        <f>貼り付けシート!D6701</f>
        <v>7.5</v>
      </c>
      <c r="N6701" s="18">
        <f>貼り付けシート!E6701</f>
        <v>78.970723093511864</v>
      </c>
      <c r="O6701" s="18">
        <f>貼り付けシート!F6701</f>
        <v>0</v>
      </c>
      <c r="P6701" s="19">
        <f t="shared" si="628"/>
        <v>0</v>
      </c>
      <c r="Q6701" s="19">
        <f t="shared" si="629"/>
        <v>0</v>
      </c>
    </row>
    <row r="6702" spans="1:17">
      <c r="A6702" s="38">
        <v>41919</v>
      </c>
      <c r="B6702" s="49" t="s">
        <v>149</v>
      </c>
      <c r="C6702" s="24">
        <f t="shared" si="624"/>
        <v>30.406921776000001</v>
      </c>
      <c r="D6702" s="24">
        <f t="shared" si="625"/>
        <v>0</v>
      </c>
      <c r="E6702" s="18">
        <f>IF(G6702&gt;=0.3,(バックデータ一覧!$C$10*(バックデータ一覧!$C$12*計算過程!L6702+バックデータ一覧!$C$13*LN(計算過程!G6702)+バックデータ一覧!$C$14)^バックデータ一覧!$C$11+バックデータ一覧!$E$10*(計算過程!G6702/(バックデータ一覧!$E$12*計算過程!L6702+バックデータ一覧!$E$13*LN(計算過程!G6702)+バックデータ一覧!$E$14))^バックデータ一覧!$E$11)*計算過程!$W$11*10^-3,0)</f>
        <v>0</v>
      </c>
      <c r="F6702" s="18">
        <f>IF(G6702&lt;0.3,(バックデータ一覧!$C$10*(バックデータ一覧!$C$12*計算過程!L6702+バックデータ一覧!$C$13*LN(0.3)+バックデータ一覧!$C$14)^バックデータ一覧!$C$11+バックデータ一覧!$E$10*(0.3/(バックデータ一覧!$E$12*計算過程!L6702+バックデータ一覧!$E$13*LN(0.3)+バックデータ一覧!$E$14))^バックデータ一覧!$E$11)*計算過程!$W$11*計算過程!G6702/0.3*10^-3,0)</f>
        <v>0</v>
      </c>
      <c r="G6702" s="18">
        <f t="shared" si="626"/>
        <v>0</v>
      </c>
      <c r="H6702" s="18">
        <f t="shared" si="627"/>
        <v>0</v>
      </c>
      <c r="I6702" s="24">
        <v>0</v>
      </c>
      <c r="J6702" s="24">
        <v>0</v>
      </c>
      <c r="K6702" s="24">
        <v>0</v>
      </c>
      <c r="L6702" s="14">
        <f>貼り付けシート!C6702</f>
        <v>12.8</v>
      </c>
      <c r="M6702" s="14">
        <f>貼り付けシート!D6702</f>
        <v>7.5</v>
      </c>
      <c r="N6702" s="18">
        <f>貼り付けシート!E6702</f>
        <v>81.595819338826331</v>
      </c>
      <c r="O6702" s="18">
        <f>貼り付けシート!F6702</f>
        <v>0</v>
      </c>
      <c r="P6702" s="19">
        <f t="shared" si="628"/>
        <v>0</v>
      </c>
      <c r="Q6702" s="19">
        <f t="shared" si="629"/>
        <v>0</v>
      </c>
    </row>
    <row r="6703" spans="1:17">
      <c r="A6703" s="38">
        <v>41919</v>
      </c>
      <c r="B6703" s="49" t="s">
        <v>150</v>
      </c>
      <c r="C6703" s="24">
        <f t="shared" si="624"/>
        <v>30.406921776000001</v>
      </c>
      <c r="D6703" s="24">
        <f t="shared" si="625"/>
        <v>0</v>
      </c>
      <c r="E6703" s="18">
        <f>IF(G6703&gt;=0.3,(バックデータ一覧!$C$10*(バックデータ一覧!$C$12*計算過程!L6703+バックデータ一覧!$C$13*LN(計算過程!G6703)+バックデータ一覧!$C$14)^バックデータ一覧!$C$11+バックデータ一覧!$E$10*(計算過程!G6703/(バックデータ一覧!$E$12*計算過程!L6703+バックデータ一覧!$E$13*LN(計算過程!G6703)+バックデータ一覧!$E$14))^バックデータ一覧!$E$11)*計算過程!$W$11*10^-3,0)</f>
        <v>0</v>
      </c>
      <c r="F6703" s="18">
        <f>IF(G6703&lt;0.3,(バックデータ一覧!$C$10*(バックデータ一覧!$C$12*計算過程!L6703+バックデータ一覧!$C$13*LN(0.3)+バックデータ一覧!$C$14)^バックデータ一覧!$C$11+バックデータ一覧!$E$10*(0.3/(バックデータ一覧!$E$12*計算過程!L6703+バックデータ一覧!$E$13*LN(0.3)+バックデータ一覧!$E$14))^バックデータ一覧!$E$11)*計算過程!$W$11*計算過程!G6703/0.3*10^-3,0)</f>
        <v>0</v>
      </c>
      <c r="G6703" s="18">
        <f t="shared" si="626"/>
        <v>0</v>
      </c>
      <c r="H6703" s="18">
        <f t="shared" si="627"/>
        <v>0</v>
      </c>
      <c r="I6703" s="24">
        <v>0</v>
      </c>
      <c r="J6703" s="24">
        <v>0</v>
      </c>
      <c r="K6703" s="24">
        <v>0</v>
      </c>
      <c r="L6703" s="14">
        <f>貼り付けシート!C6703</f>
        <v>12</v>
      </c>
      <c r="M6703" s="14">
        <f>貼り付けシート!D6703</f>
        <v>7.4</v>
      </c>
      <c r="N6703" s="18">
        <f>貼り付けシート!E6703</f>
        <v>84.868647675604848</v>
      </c>
      <c r="O6703" s="18">
        <f>貼り付けシート!F6703</f>
        <v>0</v>
      </c>
      <c r="P6703" s="19">
        <f t="shared" si="628"/>
        <v>0</v>
      </c>
      <c r="Q6703" s="19">
        <f t="shared" si="629"/>
        <v>0</v>
      </c>
    </row>
    <row r="6704" spans="1:17">
      <c r="A6704" s="38">
        <v>41919</v>
      </c>
      <c r="B6704" s="49" t="s">
        <v>151</v>
      </c>
      <c r="C6704" s="24">
        <f t="shared" si="624"/>
        <v>30.406921776000001</v>
      </c>
      <c r="D6704" s="24">
        <f t="shared" si="625"/>
        <v>0</v>
      </c>
      <c r="E6704" s="18">
        <f>IF(G6704&gt;=0.3,(バックデータ一覧!$C$10*(バックデータ一覧!$C$12*計算過程!L6704+バックデータ一覧!$C$13*LN(計算過程!G6704)+バックデータ一覧!$C$14)^バックデータ一覧!$C$11+バックデータ一覧!$E$10*(計算過程!G6704/(バックデータ一覧!$E$12*計算過程!L6704+バックデータ一覧!$E$13*LN(計算過程!G6704)+バックデータ一覧!$E$14))^バックデータ一覧!$E$11)*計算過程!$W$11*10^-3,0)</f>
        <v>0</v>
      </c>
      <c r="F6704" s="18">
        <f>IF(G6704&lt;0.3,(バックデータ一覧!$C$10*(バックデータ一覧!$C$12*計算過程!L6704+バックデータ一覧!$C$13*LN(0.3)+バックデータ一覧!$C$14)^バックデータ一覧!$C$11+バックデータ一覧!$E$10*(0.3/(バックデータ一覧!$E$12*計算過程!L6704+バックデータ一覧!$E$13*LN(0.3)+バックデータ一覧!$E$14))^バックデータ一覧!$E$11)*計算過程!$W$11*計算過程!G6704/0.3*10^-3,0)</f>
        <v>0</v>
      </c>
      <c r="G6704" s="18">
        <f t="shared" si="626"/>
        <v>0</v>
      </c>
      <c r="H6704" s="18">
        <f t="shared" si="627"/>
        <v>0</v>
      </c>
      <c r="I6704" s="24">
        <v>0</v>
      </c>
      <c r="J6704" s="24">
        <v>0</v>
      </c>
      <c r="K6704" s="24">
        <v>0</v>
      </c>
      <c r="L6704" s="14">
        <f>貼り付けシート!C6704</f>
        <v>12.1</v>
      </c>
      <c r="M6704" s="14">
        <f>貼り付けシート!D6704</f>
        <v>7.4</v>
      </c>
      <c r="N6704" s="18">
        <f>貼り付けシート!E6704</f>
        <v>84.311026813087935</v>
      </c>
      <c r="O6704" s="18">
        <f>貼り付けシート!F6704</f>
        <v>0</v>
      </c>
      <c r="P6704" s="19">
        <f t="shared" si="628"/>
        <v>0</v>
      </c>
      <c r="Q6704" s="19">
        <f t="shared" si="629"/>
        <v>0</v>
      </c>
    </row>
    <row r="6705" spans="1:17">
      <c r="A6705" s="38">
        <v>41919</v>
      </c>
      <c r="B6705" s="49" t="s">
        <v>152</v>
      </c>
      <c r="C6705" s="24">
        <f t="shared" si="624"/>
        <v>30.406921776000001</v>
      </c>
      <c r="D6705" s="24">
        <f t="shared" si="625"/>
        <v>0</v>
      </c>
      <c r="E6705" s="18">
        <f>IF(G6705&gt;=0.3,(バックデータ一覧!$C$10*(バックデータ一覧!$C$12*計算過程!L6705+バックデータ一覧!$C$13*LN(計算過程!G6705)+バックデータ一覧!$C$14)^バックデータ一覧!$C$11+バックデータ一覧!$E$10*(計算過程!G6705/(バックデータ一覧!$E$12*計算過程!L6705+バックデータ一覧!$E$13*LN(計算過程!G6705)+バックデータ一覧!$E$14))^バックデータ一覧!$E$11)*計算過程!$W$11*10^-3,0)</f>
        <v>0</v>
      </c>
      <c r="F6705" s="18">
        <f>IF(G6705&lt;0.3,(バックデータ一覧!$C$10*(バックデータ一覧!$C$12*計算過程!L6705+バックデータ一覧!$C$13*LN(0.3)+バックデータ一覧!$C$14)^バックデータ一覧!$C$11+バックデータ一覧!$E$10*(0.3/(バックデータ一覧!$E$12*計算過程!L6705+バックデータ一覧!$E$13*LN(0.3)+バックデータ一覧!$E$14))^バックデータ一覧!$E$11)*計算過程!$W$11*計算過程!G6705/0.3*10^-3,0)</f>
        <v>0</v>
      </c>
      <c r="G6705" s="18">
        <f t="shared" si="626"/>
        <v>0</v>
      </c>
      <c r="H6705" s="18">
        <f t="shared" si="627"/>
        <v>0</v>
      </c>
      <c r="I6705" s="24">
        <v>0</v>
      </c>
      <c r="J6705" s="24">
        <v>0</v>
      </c>
      <c r="K6705" s="24">
        <v>0</v>
      </c>
      <c r="L6705" s="14">
        <f>貼り付けシート!C6705</f>
        <v>12</v>
      </c>
      <c r="M6705" s="14">
        <f>貼り付けシート!D6705</f>
        <v>7.5</v>
      </c>
      <c r="N6705" s="18">
        <f>貼り付けシート!E6705</f>
        <v>86.001857190969361</v>
      </c>
      <c r="O6705" s="18">
        <f>貼り付けシート!F6705</f>
        <v>0</v>
      </c>
      <c r="P6705" s="19">
        <f t="shared" si="628"/>
        <v>0</v>
      </c>
      <c r="Q6705" s="19">
        <f t="shared" si="629"/>
        <v>0</v>
      </c>
    </row>
    <row r="6706" spans="1:17">
      <c r="A6706" s="38">
        <v>41919</v>
      </c>
      <c r="B6706" s="49" t="s">
        <v>153</v>
      </c>
      <c r="C6706" s="24">
        <f t="shared" si="624"/>
        <v>30.406921776000001</v>
      </c>
      <c r="D6706" s="24">
        <f t="shared" si="625"/>
        <v>0</v>
      </c>
      <c r="E6706" s="18">
        <f>IF(G6706&gt;=0.3,(バックデータ一覧!$C$10*(バックデータ一覧!$C$12*計算過程!L6706+バックデータ一覧!$C$13*LN(計算過程!G6706)+バックデータ一覧!$C$14)^バックデータ一覧!$C$11+バックデータ一覧!$E$10*(計算過程!G6706/(バックデータ一覧!$E$12*計算過程!L6706+バックデータ一覧!$E$13*LN(計算過程!G6706)+バックデータ一覧!$E$14))^バックデータ一覧!$E$11)*計算過程!$W$11*10^-3,0)</f>
        <v>0</v>
      </c>
      <c r="F6706" s="18">
        <f>IF(G6706&lt;0.3,(バックデータ一覧!$C$10*(バックデータ一覧!$C$12*計算過程!L6706+バックデータ一覧!$C$13*LN(0.3)+バックデータ一覧!$C$14)^バックデータ一覧!$C$11+バックデータ一覧!$E$10*(0.3/(バックデータ一覧!$E$12*計算過程!L6706+バックデータ一覧!$E$13*LN(0.3)+バックデータ一覧!$E$14))^バックデータ一覧!$E$11)*計算過程!$W$11*計算過程!G6706/0.3*10^-3,0)</f>
        <v>0</v>
      </c>
      <c r="G6706" s="18">
        <f t="shared" si="626"/>
        <v>0</v>
      </c>
      <c r="H6706" s="18">
        <f t="shared" si="627"/>
        <v>0</v>
      </c>
      <c r="I6706" s="24">
        <v>0</v>
      </c>
      <c r="J6706" s="24">
        <v>0</v>
      </c>
      <c r="K6706" s="24">
        <v>0</v>
      </c>
      <c r="L6706" s="14">
        <f>貼り付けシート!C6706</f>
        <v>13</v>
      </c>
      <c r="M6706" s="14">
        <f>貼り付けシート!D6706</f>
        <v>7.6</v>
      </c>
      <c r="N6706" s="18">
        <f>貼り付けシート!E6706</f>
        <v>81.595048719619044</v>
      </c>
      <c r="O6706" s="18">
        <f>貼り付けシート!F6706</f>
        <v>0</v>
      </c>
      <c r="P6706" s="19">
        <f t="shared" si="628"/>
        <v>0</v>
      </c>
      <c r="Q6706" s="19">
        <f t="shared" si="629"/>
        <v>0</v>
      </c>
    </row>
    <row r="6707" spans="1:17">
      <c r="A6707" s="38">
        <v>41919</v>
      </c>
      <c r="B6707" s="49" t="s">
        <v>154</v>
      </c>
      <c r="C6707" s="24">
        <f t="shared" si="624"/>
        <v>30.406921776000001</v>
      </c>
      <c r="D6707" s="24">
        <f t="shared" si="625"/>
        <v>0</v>
      </c>
      <c r="E6707" s="18">
        <f>IF(G6707&gt;=0.3,(バックデータ一覧!$C$10*(バックデータ一覧!$C$12*計算過程!L6707+バックデータ一覧!$C$13*LN(計算過程!G6707)+バックデータ一覧!$C$14)^バックデータ一覧!$C$11+バックデータ一覧!$E$10*(計算過程!G6707/(バックデータ一覧!$E$12*計算過程!L6707+バックデータ一覧!$E$13*LN(計算過程!G6707)+バックデータ一覧!$E$14))^バックデータ一覧!$E$11)*計算過程!$W$11*10^-3,0)</f>
        <v>0</v>
      </c>
      <c r="F6707" s="18">
        <f>IF(G6707&lt;0.3,(バックデータ一覧!$C$10*(バックデータ一覧!$C$12*計算過程!L6707+バックデータ一覧!$C$13*LN(0.3)+バックデータ一覧!$C$14)^バックデータ一覧!$C$11+バックデータ一覧!$E$10*(0.3/(バックデータ一覧!$E$12*計算過程!L6707+バックデータ一覧!$E$13*LN(0.3)+バックデータ一覧!$E$14))^バックデータ一覧!$E$11)*計算過程!$W$11*計算過程!G6707/0.3*10^-3,0)</f>
        <v>0</v>
      </c>
      <c r="G6707" s="18">
        <f t="shared" si="626"/>
        <v>0</v>
      </c>
      <c r="H6707" s="18">
        <f t="shared" si="627"/>
        <v>0</v>
      </c>
      <c r="I6707" s="24">
        <v>0</v>
      </c>
      <c r="J6707" s="24">
        <v>0</v>
      </c>
      <c r="K6707" s="24">
        <v>0</v>
      </c>
      <c r="L6707" s="14">
        <f>貼り付けシート!C6707</f>
        <v>12.7</v>
      </c>
      <c r="M6707" s="14">
        <f>貼り付けシート!D6707</f>
        <v>7.7</v>
      </c>
      <c r="N6707" s="18">
        <f>貼り付けシート!E6707</f>
        <v>84.295910325183343</v>
      </c>
      <c r="O6707" s="18">
        <f>貼り付けシート!F6707</f>
        <v>0</v>
      </c>
      <c r="P6707" s="19">
        <f t="shared" si="628"/>
        <v>0</v>
      </c>
      <c r="Q6707" s="19">
        <f t="shared" si="629"/>
        <v>0</v>
      </c>
    </row>
    <row r="6708" spans="1:17">
      <c r="A6708" s="38">
        <v>41919</v>
      </c>
      <c r="B6708" s="49" t="s">
        <v>155</v>
      </c>
      <c r="C6708" s="24">
        <f t="shared" si="624"/>
        <v>30.406921776000001</v>
      </c>
      <c r="D6708" s="24">
        <f t="shared" si="625"/>
        <v>0</v>
      </c>
      <c r="E6708" s="18">
        <f>IF(G6708&gt;=0.3,(バックデータ一覧!$C$10*(バックデータ一覧!$C$12*計算過程!L6708+バックデータ一覧!$C$13*LN(計算過程!G6708)+バックデータ一覧!$C$14)^バックデータ一覧!$C$11+バックデータ一覧!$E$10*(計算過程!G6708/(バックデータ一覧!$E$12*計算過程!L6708+バックデータ一覧!$E$13*LN(計算過程!G6708)+バックデータ一覧!$E$14))^バックデータ一覧!$E$11)*計算過程!$W$11*10^-3,0)</f>
        <v>0</v>
      </c>
      <c r="F6708" s="18">
        <f>IF(G6708&lt;0.3,(バックデータ一覧!$C$10*(バックデータ一覧!$C$12*計算過程!L6708+バックデータ一覧!$C$13*LN(0.3)+バックデータ一覧!$C$14)^バックデータ一覧!$C$11+バックデータ一覧!$E$10*(0.3/(バックデータ一覧!$E$12*計算過程!L6708+バックデータ一覧!$E$13*LN(0.3)+バックデータ一覧!$E$14))^バックデータ一覧!$E$11)*計算過程!$W$11*計算過程!G6708/0.3*10^-3,0)</f>
        <v>0</v>
      </c>
      <c r="G6708" s="18">
        <f t="shared" si="626"/>
        <v>0</v>
      </c>
      <c r="H6708" s="18">
        <f t="shared" si="627"/>
        <v>0</v>
      </c>
      <c r="I6708" s="24">
        <v>0</v>
      </c>
      <c r="J6708" s="24">
        <v>0</v>
      </c>
      <c r="K6708" s="24">
        <v>0</v>
      </c>
      <c r="L6708" s="14">
        <f>貼り付けシート!C6708</f>
        <v>13.7</v>
      </c>
      <c r="M6708" s="14">
        <f>貼り付けシート!D6708</f>
        <v>8.1</v>
      </c>
      <c r="N6708" s="18">
        <f>貼り付けシート!E6708</f>
        <v>83.014691414005867</v>
      </c>
      <c r="O6708" s="18">
        <f>貼り付けシート!F6708</f>
        <v>0</v>
      </c>
      <c r="P6708" s="19">
        <f t="shared" si="628"/>
        <v>0</v>
      </c>
      <c r="Q6708" s="19">
        <f t="shared" si="629"/>
        <v>0</v>
      </c>
    </row>
    <row r="6709" spans="1:17">
      <c r="A6709" s="38">
        <v>41919</v>
      </c>
      <c r="B6709" s="49" t="s">
        <v>156</v>
      </c>
      <c r="C6709" s="24">
        <f t="shared" si="624"/>
        <v>30.406921776000001</v>
      </c>
      <c r="D6709" s="24">
        <f t="shared" si="625"/>
        <v>0</v>
      </c>
      <c r="E6709" s="18">
        <f>IF(G6709&gt;=0.3,(バックデータ一覧!$C$10*(バックデータ一覧!$C$12*計算過程!L6709+バックデータ一覧!$C$13*LN(計算過程!G6709)+バックデータ一覧!$C$14)^バックデータ一覧!$C$11+バックデータ一覧!$E$10*(計算過程!G6709/(バックデータ一覧!$E$12*計算過程!L6709+バックデータ一覧!$E$13*LN(計算過程!G6709)+バックデータ一覧!$E$14))^バックデータ一覧!$E$11)*計算過程!$W$11*10^-3,0)</f>
        <v>0</v>
      </c>
      <c r="F6709" s="18">
        <f>IF(G6709&lt;0.3,(バックデータ一覧!$C$10*(バックデータ一覧!$C$12*計算過程!L6709+バックデータ一覧!$C$13*LN(0.3)+バックデータ一覧!$C$14)^バックデータ一覧!$C$11+バックデータ一覧!$E$10*(0.3/(バックデータ一覧!$E$12*計算過程!L6709+バックデータ一覧!$E$13*LN(0.3)+バックデータ一覧!$E$14))^バックデータ一覧!$E$11)*計算過程!$W$11*計算過程!G6709/0.3*10^-3,0)</f>
        <v>0</v>
      </c>
      <c r="G6709" s="18">
        <f t="shared" si="626"/>
        <v>0</v>
      </c>
      <c r="H6709" s="18">
        <f t="shared" si="627"/>
        <v>0</v>
      </c>
      <c r="I6709" s="24">
        <v>0</v>
      </c>
      <c r="J6709" s="24">
        <v>0</v>
      </c>
      <c r="K6709" s="24">
        <v>0</v>
      </c>
      <c r="L6709" s="14">
        <f>貼り付けシート!C6709</f>
        <v>15</v>
      </c>
      <c r="M6709" s="14">
        <f>貼り付けシート!D6709</f>
        <v>8.3000000000000007</v>
      </c>
      <c r="N6709" s="18">
        <f>貼り付けシート!E6709</f>
        <v>78.173873900975508</v>
      </c>
      <c r="O6709" s="18">
        <f>貼り付けシート!F6709</f>
        <v>0</v>
      </c>
      <c r="P6709" s="19">
        <f t="shared" si="628"/>
        <v>0</v>
      </c>
      <c r="Q6709" s="19">
        <f t="shared" si="629"/>
        <v>0</v>
      </c>
    </row>
    <row r="6710" spans="1:17">
      <c r="A6710" s="38">
        <v>41919</v>
      </c>
      <c r="B6710" s="49" t="s">
        <v>157</v>
      </c>
      <c r="C6710" s="24">
        <f t="shared" si="624"/>
        <v>30.406921776000001</v>
      </c>
      <c r="D6710" s="24">
        <f t="shared" si="625"/>
        <v>0</v>
      </c>
      <c r="E6710" s="18">
        <f>IF(G6710&gt;=0.3,(バックデータ一覧!$C$10*(バックデータ一覧!$C$12*計算過程!L6710+バックデータ一覧!$C$13*LN(計算過程!G6710)+バックデータ一覧!$C$14)^バックデータ一覧!$C$11+バックデータ一覧!$E$10*(計算過程!G6710/(バックデータ一覧!$E$12*計算過程!L6710+バックデータ一覧!$E$13*LN(計算過程!G6710)+バックデータ一覧!$E$14))^バックデータ一覧!$E$11)*計算過程!$W$11*10^-3,0)</f>
        <v>0</v>
      </c>
      <c r="F6710" s="18">
        <f>IF(G6710&lt;0.3,(バックデータ一覧!$C$10*(バックデータ一覧!$C$12*計算過程!L6710+バックデータ一覧!$C$13*LN(0.3)+バックデータ一覧!$C$14)^バックデータ一覧!$C$11+バックデータ一覧!$E$10*(0.3/(バックデータ一覧!$E$12*計算過程!L6710+バックデータ一覧!$E$13*LN(0.3)+バックデータ一覧!$E$14))^バックデータ一覧!$E$11)*計算過程!$W$11*計算過程!G6710/0.3*10^-3,0)</f>
        <v>0</v>
      </c>
      <c r="G6710" s="18">
        <f t="shared" si="626"/>
        <v>0</v>
      </c>
      <c r="H6710" s="18">
        <f t="shared" si="627"/>
        <v>0</v>
      </c>
      <c r="I6710" s="24">
        <v>0</v>
      </c>
      <c r="J6710" s="24">
        <v>0</v>
      </c>
      <c r="K6710" s="24">
        <v>0</v>
      </c>
      <c r="L6710" s="14">
        <f>貼り付けシート!C6710</f>
        <v>17.899999999999999</v>
      </c>
      <c r="M6710" s="14">
        <f>貼り付けシート!D6710</f>
        <v>9.4</v>
      </c>
      <c r="N6710" s="18">
        <f>貼り付けシート!E6710</f>
        <v>73.477073424985718</v>
      </c>
      <c r="O6710" s="18">
        <f>貼り付けシート!F6710</f>
        <v>0</v>
      </c>
      <c r="P6710" s="19">
        <f t="shared" si="628"/>
        <v>0</v>
      </c>
      <c r="Q6710" s="19">
        <f t="shared" si="629"/>
        <v>0</v>
      </c>
    </row>
    <row r="6711" spans="1:17">
      <c r="A6711" s="38">
        <v>41919</v>
      </c>
      <c r="B6711" s="49" t="s">
        <v>158</v>
      </c>
      <c r="C6711" s="24">
        <f t="shared" si="624"/>
        <v>30.406921776000001</v>
      </c>
      <c r="D6711" s="24">
        <f t="shared" si="625"/>
        <v>0</v>
      </c>
      <c r="E6711" s="18">
        <f>IF(G6711&gt;=0.3,(バックデータ一覧!$C$10*(バックデータ一覧!$C$12*計算過程!L6711+バックデータ一覧!$C$13*LN(計算過程!G6711)+バックデータ一覧!$C$14)^バックデータ一覧!$C$11+バックデータ一覧!$E$10*(計算過程!G6711/(バックデータ一覧!$E$12*計算過程!L6711+バックデータ一覧!$E$13*LN(計算過程!G6711)+バックデータ一覧!$E$14))^バックデータ一覧!$E$11)*計算過程!$W$11*10^-3,0)</f>
        <v>0</v>
      </c>
      <c r="F6711" s="18">
        <f>IF(G6711&lt;0.3,(バックデータ一覧!$C$10*(バックデータ一覧!$C$12*計算過程!L6711+バックデータ一覧!$C$13*LN(0.3)+バックデータ一覧!$C$14)^バックデータ一覧!$C$11+バックデータ一覧!$E$10*(0.3/(バックデータ一覧!$E$12*計算過程!L6711+バックデータ一覧!$E$13*LN(0.3)+バックデータ一覧!$E$14))^バックデータ一覧!$E$11)*計算過程!$W$11*計算過程!G6711/0.3*10^-3,0)</f>
        <v>0</v>
      </c>
      <c r="G6711" s="18">
        <f t="shared" si="626"/>
        <v>0</v>
      </c>
      <c r="H6711" s="18">
        <f t="shared" si="627"/>
        <v>0</v>
      </c>
      <c r="I6711" s="24">
        <v>0</v>
      </c>
      <c r="J6711" s="24">
        <v>0</v>
      </c>
      <c r="K6711" s="24">
        <v>0</v>
      </c>
      <c r="L6711" s="14">
        <f>貼り付けシート!C6711</f>
        <v>22</v>
      </c>
      <c r="M6711" s="14">
        <f>貼り付けシート!D6711</f>
        <v>10.4</v>
      </c>
      <c r="N6711" s="18">
        <f>貼り付けシート!E6711</f>
        <v>62.953558715170821</v>
      </c>
      <c r="O6711" s="18">
        <f>貼り付けシート!F6711</f>
        <v>0</v>
      </c>
      <c r="P6711" s="19">
        <f t="shared" si="628"/>
        <v>0</v>
      </c>
      <c r="Q6711" s="19">
        <f t="shared" si="629"/>
        <v>0</v>
      </c>
    </row>
    <row r="6712" spans="1:17">
      <c r="A6712" s="38">
        <v>41919</v>
      </c>
      <c r="B6712" s="49" t="s">
        <v>159</v>
      </c>
      <c r="C6712" s="24">
        <f t="shared" si="624"/>
        <v>30.406921776000001</v>
      </c>
      <c r="D6712" s="24">
        <f t="shared" si="625"/>
        <v>0</v>
      </c>
      <c r="E6712" s="18">
        <f>IF(G6712&gt;=0.3,(バックデータ一覧!$C$10*(バックデータ一覧!$C$12*計算過程!L6712+バックデータ一覧!$C$13*LN(計算過程!G6712)+バックデータ一覧!$C$14)^バックデータ一覧!$C$11+バックデータ一覧!$E$10*(計算過程!G6712/(バックデータ一覧!$E$12*計算過程!L6712+バックデータ一覧!$E$13*LN(計算過程!G6712)+バックデータ一覧!$E$14))^バックデータ一覧!$E$11)*計算過程!$W$11*10^-3,0)</f>
        <v>0</v>
      </c>
      <c r="F6712" s="18">
        <f>IF(G6712&lt;0.3,(バックデータ一覧!$C$10*(バックデータ一覧!$C$12*計算過程!L6712+バックデータ一覧!$C$13*LN(0.3)+バックデータ一覧!$C$14)^バックデータ一覧!$C$11+バックデータ一覧!$E$10*(0.3/(バックデータ一覧!$E$12*計算過程!L6712+バックデータ一覧!$E$13*LN(0.3)+バックデータ一覧!$E$14))^バックデータ一覧!$E$11)*計算過程!$W$11*計算過程!G6712/0.3*10^-3,0)</f>
        <v>0</v>
      </c>
      <c r="G6712" s="18">
        <f t="shared" si="626"/>
        <v>0</v>
      </c>
      <c r="H6712" s="18">
        <f t="shared" si="627"/>
        <v>0</v>
      </c>
      <c r="I6712" s="24">
        <v>0</v>
      </c>
      <c r="J6712" s="24">
        <v>0</v>
      </c>
      <c r="K6712" s="24">
        <v>0</v>
      </c>
      <c r="L6712" s="14">
        <f>貼り付けシート!C6712</f>
        <v>23.8</v>
      </c>
      <c r="M6712" s="14">
        <f>貼り付けシート!D6712</f>
        <v>10.4</v>
      </c>
      <c r="N6712" s="18">
        <f>貼り付けシート!E6712</f>
        <v>56.449987802195054</v>
      </c>
      <c r="O6712" s="18">
        <f>貼り付けシート!F6712</f>
        <v>0</v>
      </c>
      <c r="P6712" s="19">
        <f t="shared" si="628"/>
        <v>0</v>
      </c>
      <c r="Q6712" s="19">
        <f t="shared" si="629"/>
        <v>0</v>
      </c>
    </row>
    <row r="6713" spans="1:17">
      <c r="A6713" s="38">
        <v>41919</v>
      </c>
      <c r="B6713" s="49" t="s">
        <v>160</v>
      </c>
      <c r="C6713" s="24">
        <f t="shared" si="624"/>
        <v>30.406921776000001</v>
      </c>
      <c r="D6713" s="24">
        <f t="shared" si="625"/>
        <v>0</v>
      </c>
      <c r="E6713" s="18">
        <f>IF(G6713&gt;=0.3,(バックデータ一覧!$C$10*(バックデータ一覧!$C$12*計算過程!L6713+バックデータ一覧!$C$13*LN(計算過程!G6713)+バックデータ一覧!$C$14)^バックデータ一覧!$C$11+バックデータ一覧!$E$10*(計算過程!G6713/(バックデータ一覧!$E$12*計算過程!L6713+バックデータ一覧!$E$13*LN(計算過程!G6713)+バックデータ一覧!$E$14))^バックデータ一覧!$E$11)*計算過程!$W$11*10^-3,0)</f>
        <v>0</v>
      </c>
      <c r="F6713" s="18">
        <f>IF(G6713&lt;0.3,(バックデータ一覧!$C$10*(バックデータ一覧!$C$12*計算過程!L6713+バックデータ一覧!$C$13*LN(0.3)+バックデータ一覧!$C$14)^バックデータ一覧!$C$11+バックデータ一覧!$E$10*(0.3/(バックデータ一覧!$E$12*計算過程!L6713+バックデータ一覧!$E$13*LN(0.3)+バックデータ一覧!$E$14))^バックデータ一覧!$E$11)*計算過程!$W$11*計算過程!G6713/0.3*10^-3,0)</f>
        <v>0</v>
      </c>
      <c r="G6713" s="18">
        <f t="shared" si="626"/>
        <v>0</v>
      </c>
      <c r="H6713" s="18">
        <f t="shared" si="627"/>
        <v>0</v>
      </c>
      <c r="I6713" s="24">
        <v>0</v>
      </c>
      <c r="J6713" s="24">
        <v>0</v>
      </c>
      <c r="K6713" s="24">
        <v>0</v>
      </c>
      <c r="L6713" s="14">
        <f>貼り付けシート!C6713</f>
        <v>23.9</v>
      </c>
      <c r="M6713" s="14">
        <f>貼り付けシート!D6713</f>
        <v>10.9</v>
      </c>
      <c r="N6713" s="18">
        <f>貼り付けシート!E6713</f>
        <v>58.762727723850404</v>
      </c>
      <c r="O6713" s="18">
        <f>貼り付けシート!F6713</f>
        <v>0</v>
      </c>
      <c r="P6713" s="19">
        <f t="shared" si="628"/>
        <v>0</v>
      </c>
      <c r="Q6713" s="19">
        <f t="shared" si="629"/>
        <v>0</v>
      </c>
    </row>
    <row r="6714" spans="1:17">
      <c r="A6714" s="38">
        <v>41919</v>
      </c>
      <c r="B6714" s="49" t="s">
        <v>161</v>
      </c>
      <c r="C6714" s="24">
        <f t="shared" si="624"/>
        <v>30.406921776000001</v>
      </c>
      <c r="D6714" s="24">
        <f t="shared" si="625"/>
        <v>0</v>
      </c>
      <c r="E6714" s="18">
        <f>IF(G6714&gt;=0.3,(バックデータ一覧!$C$10*(バックデータ一覧!$C$12*計算過程!L6714+バックデータ一覧!$C$13*LN(計算過程!G6714)+バックデータ一覧!$C$14)^バックデータ一覧!$C$11+バックデータ一覧!$E$10*(計算過程!G6714/(バックデータ一覧!$E$12*計算過程!L6714+バックデータ一覧!$E$13*LN(計算過程!G6714)+バックデータ一覧!$E$14))^バックデータ一覧!$E$11)*計算過程!$W$11*10^-3,0)</f>
        <v>0</v>
      </c>
      <c r="F6714" s="18">
        <f>IF(G6714&lt;0.3,(バックデータ一覧!$C$10*(バックデータ一覧!$C$12*計算過程!L6714+バックデータ一覧!$C$13*LN(0.3)+バックデータ一覧!$C$14)^バックデータ一覧!$C$11+バックデータ一覧!$E$10*(0.3/(バックデータ一覧!$E$12*計算過程!L6714+バックデータ一覧!$E$13*LN(0.3)+バックデータ一覧!$E$14))^バックデータ一覧!$E$11)*計算過程!$W$11*計算過程!G6714/0.3*10^-3,0)</f>
        <v>0</v>
      </c>
      <c r="G6714" s="18">
        <f t="shared" si="626"/>
        <v>0</v>
      </c>
      <c r="H6714" s="18">
        <f t="shared" si="627"/>
        <v>0</v>
      </c>
      <c r="I6714" s="24">
        <v>0</v>
      </c>
      <c r="J6714" s="24">
        <v>0</v>
      </c>
      <c r="K6714" s="24">
        <v>0</v>
      </c>
      <c r="L6714" s="14">
        <f>貼り付けシート!C6714</f>
        <v>23.1</v>
      </c>
      <c r="M6714" s="14">
        <f>貼り付けシート!D6714</f>
        <v>11</v>
      </c>
      <c r="N6714" s="18">
        <f>貼り付けシート!E6714</f>
        <v>62.222890487934357</v>
      </c>
      <c r="O6714" s="18">
        <f>貼り付けシート!F6714</f>
        <v>0</v>
      </c>
      <c r="P6714" s="19">
        <f t="shared" si="628"/>
        <v>0</v>
      </c>
      <c r="Q6714" s="19">
        <f t="shared" si="629"/>
        <v>0</v>
      </c>
    </row>
    <row r="6715" spans="1:17">
      <c r="A6715" s="38">
        <v>41919</v>
      </c>
      <c r="B6715" s="49" t="s">
        <v>162</v>
      </c>
      <c r="C6715" s="24">
        <f t="shared" si="624"/>
        <v>30.406921776000001</v>
      </c>
      <c r="D6715" s="24">
        <f t="shared" si="625"/>
        <v>0</v>
      </c>
      <c r="E6715" s="18">
        <f>IF(G6715&gt;=0.3,(バックデータ一覧!$C$10*(バックデータ一覧!$C$12*計算過程!L6715+バックデータ一覧!$C$13*LN(計算過程!G6715)+バックデータ一覧!$C$14)^バックデータ一覧!$C$11+バックデータ一覧!$E$10*(計算過程!G6715/(バックデータ一覧!$E$12*計算過程!L6715+バックデータ一覧!$E$13*LN(計算過程!G6715)+バックデータ一覧!$E$14))^バックデータ一覧!$E$11)*計算過程!$W$11*10^-3,0)</f>
        <v>0</v>
      </c>
      <c r="F6715" s="18">
        <f>IF(G6715&lt;0.3,(バックデータ一覧!$C$10*(バックデータ一覧!$C$12*計算過程!L6715+バックデータ一覧!$C$13*LN(0.3)+バックデータ一覧!$C$14)^バックデータ一覧!$C$11+バックデータ一覧!$E$10*(0.3/(バックデータ一覧!$E$12*計算過程!L6715+バックデータ一覧!$E$13*LN(0.3)+バックデータ一覧!$E$14))^バックデータ一覧!$E$11)*計算過程!$W$11*計算過程!G6715/0.3*10^-3,0)</f>
        <v>0</v>
      </c>
      <c r="G6715" s="18">
        <f t="shared" si="626"/>
        <v>0</v>
      </c>
      <c r="H6715" s="18">
        <f t="shared" si="627"/>
        <v>0</v>
      </c>
      <c r="I6715" s="24">
        <v>0</v>
      </c>
      <c r="J6715" s="24">
        <v>0</v>
      </c>
      <c r="K6715" s="24">
        <v>0</v>
      </c>
      <c r="L6715" s="14">
        <f>貼り付けシート!C6715</f>
        <v>22.9</v>
      </c>
      <c r="M6715" s="14">
        <f>貼り付けシート!D6715</f>
        <v>11.3</v>
      </c>
      <c r="N6715" s="18">
        <f>貼り付けシート!E6715</f>
        <v>64.667772390445549</v>
      </c>
      <c r="O6715" s="18">
        <f>貼り付けシート!F6715</f>
        <v>0</v>
      </c>
      <c r="P6715" s="19">
        <f t="shared" si="628"/>
        <v>0</v>
      </c>
      <c r="Q6715" s="19">
        <f t="shared" si="629"/>
        <v>0</v>
      </c>
    </row>
    <row r="6716" spans="1:17">
      <c r="A6716" s="38">
        <v>41919</v>
      </c>
      <c r="B6716" s="49" t="s">
        <v>163</v>
      </c>
      <c r="C6716" s="24">
        <f t="shared" si="624"/>
        <v>30.406921776000001</v>
      </c>
      <c r="D6716" s="24">
        <f t="shared" si="625"/>
        <v>0</v>
      </c>
      <c r="E6716" s="18">
        <f>IF(G6716&gt;=0.3,(バックデータ一覧!$C$10*(バックデータ一覧!$C$12*計算過程!L6716+バックデータ一覧!$C$13*LN(計算過程!G6716)+バックデータ一覧!$C$14)^バックデータ一覧!$C$11+バックデータ一覧!$E$10*(計算過程!G6716/(バックデータ一覧!$E$12*計算過程!L6716+バックデータ一覧!$E$13*LN(計算過程!G6716)+バックデータ一覧!$E$14))^バックデータ一覧!$E$11)*計算過程!$W$11*10^-3,0)</f>
        <v>0</v>
      </c>
      <c r="F6716" s="18">
        <f>IF(G6716&lt;0.3,(バックデータ一覧!$C$10*(バックデータ一覧!$C$12*計算過程!L6716+バックデータ一覧!$C$13*LN(0.3)+バックデータ一覧!$C$14)^バックデータ一覧!$C$11+バックデータ一覧!$E$10*(0.3/(バックデータ一覧!$E$12*計算過程!L6716+バックデータ一覧!$E$13*LN(0.3)+バックデータ一覧!$E$14))^バックデータ一覧!$E$11)*計算過程!$W$11*計算過程!G6716/0.3*10^-3,0)</f>
        <v>0</v>
      </c>
      <c r="G6716" s="18">
        <f t="shared" si="626"/>
        <v>0</v>
      </c>
      <c r="H6716" s="18">
        <f t="shared" si="627"/>
        <v>0</v>
      </c>
      <c r="I6716" s="24">
        <v>0</v>
      </c>
      <c r="J6716" s="24">
        <v>0</v>
      </c>
      <c r="K6716" s="24">
        <v>0</v>
      </c>
      <c r="L6716" s="14">
        <f>貼り付けシート!C6716</f>
        <v>21.7</v>
      </c>
      <c r="M6716" s="14">
        <f>貼り付けシート!D6716</f>
        <v>11</v>
      </c>
      <c r="N6716" s="18">
        <f>貼り付けシート!E6716</f>
        <v>67.752339365791798</v>
      </c>
      <c r="O6716" s="18">
        <f>貼り付けシート!F6716</f>
        <v>0</v>
      </c>
      <c r="P6716" s="19">
        <f t="shared" si="628"/>
        <v>0</v>
      </c>
      <c r="Q6716" s="19">
        <f t="shared" si="629"/>
        <v>0</v>
      </c>
    </row>
    <row r="6717" spans="1:17">
      <c r="A6717" s="38">
        <v>41919</v>
      </c>
      <c r="B6717" s="49" t="s">
        <v>164</v>
      </c>
      <c r="C6717" s="24">
        <f t="shared" si="624"/>
        <v>30.406921776000001</v>
      </c>
      <c r="D6717" s="24">
        <f t="shared" si="625"/>
        <v>0</v>
      </c>
      <c r="E6717" s="18">
        <f>IF(G6717&gt;=0.3,(バックデータ一覧!$C$10*(バックデータ一覧!$C$12*計算過程!L6717+バックデータ一覧!$C$13*LN(計算過程!G6717)+バックデータ一覧!$C$14)^バックデータ一覧!$C$11+バックデータ一覧!$E$10*(計算過程!G6717/(バックデータ一覧!$E$12*計算過程!L6717+バックデータ一覧!$E$13*LN(計算過程!G6717)+バックデータ一覧!$E$14))^バックデータ一覧!$E$11)*計算過程!$W$11*10^-3,0)</f>
        <v>0</v>
      </c>
      <c r="F6717" s="18">
        <f>IF(G6717&lt;0.3,(バックデータ一覧!$C$10*(バックデータ一覧!$C$12*計算過程!L6717+バックデータ一覧!$C$13*LN(0.3)+バックデータ一覧!$C$14)^バックデータ一覧!$C$11+バックデータ一覧!$E$10*(0.3/(バックデータ一覧!$E$12*計算過程!L6717+バックデータ一覧!$E$13*LN(0.3)+バックデータ一覧!$E$14))^バックデータ一覧!$E$11)*計算過程!$W$11*計算過程!G6717/0.3*10^-3,0)</f>
        <v>0</v>
      </c>
      <c r="G6717" s="18">
        <f t="shared" si="626"/>
        <v>0</v>
      </c>
      <c r="H6717" s="18">
        <f t="shared" si="627"/>
        <v>0</v>
      </c>
      <c r="I6717" s="24">
        <v>0</v>
      </c>
      <c r="J6717" s="24">
        <v>0</v>
      </c>
      <c r="K6717" s="24">
        <v>0</v>
      </c>
      <c r="L6717" s="14">
        <f>貼り付けシート!C6717</f>
        <v>20.9</v>
      </c>
      <c r="M6717" s="14">
        <f>貼り付けシート!D6717</f>
        <v>11.5</v>
      </c>
      <c r="N6717" s="18">
        <f>貼り付けシート!E6717</f>
        <v>74.335097121001709</v>
      </c>
      <c r="O6717" s="18">
        <f>貼り付けシート!F6717</f>
        <v>0</v>
      </c>
      <c r="P6717" s="19">
        <f t="shared" si="628"/>
        <v>0</v>
      </c>
      <c r="Q6717" s="19">
        <f t="shared" si="629"/>
        <v>0</v>
      </c>
    </row>
    <row r="6718" spans="1:17">
      <c r="A6718" s="38">
        <v>41919</v>
      </c>
      <c r="B6718" s="49" t="s">
        <v>165</v>
      </c>
      <c r="C6718" s="24">
        <f t="shared" si="624"/>
        <v>30.406921776000001</v>
      </c>
      <c r="D6718" s="24">
        <f t="shared" si="625"/>
        <v>0</v>
      </c>
      <c r="E6718" s="18">
        <f>IF(G6718&gt;=0.3,(バックデータ一覧!$C$10*(バックデータ一覧!$C$12*計算過程!L6718+バックデータ一覧!$C$13*LN(計算過程!G6718)+バックデータ一覧!$C$14)^バックデータ一覧!$C$11+バックデータ一覧!$E$10*(計算過程!G6718/(バックデータ一覧!$E$12*計算過程!L6718+バックデータ一覧!$E$13*LN(計算過程!G6718)+バックデータ一覧!$E$14))^バックデータ一覧!$E$11)*計算過程!$W$11*10^-3,0)</f>
        <v>0</v>
      </c>
      <c r="F6718" s="18">
        <f>IF(G6718&lt;0.3,(バックデータ一覧!$C$10*(バックデータ一覧!$C$12*計算過程!L6718+バックデータ一覧!$C$13*LN(0.3)+バックデータ一覧!$C$14)^バックデータ一覧!$C$11+バックデータ一覧!$E$10*(0.3/(バックデータ一覧!$E$12*計算過程!L6718+バックデータ一覧!$E$13*LN(0.3)+バックデータ一覧!$E$14))^バックデータ一覧!$E$11)*計算過程!$W$11*計算過程!G6718/0.3*10^-3,0)</f>
        <v>0</v>
      </c>
      <c r="G6718" s="18">
        <f t="shared" si="626"/>
        <v>0</v>
      </c>
      <c r="H6718" s="18">
        <f t="shared" si="627"/>
        <v>0</v>
      </c>
      <c r="I6718" s="24">
        <v>0</v>
      </c>
      <c r="J6718" s="24">
        <v>0</v>
      </c>
      <c r="K6718" s="24">
        <v>0</v>
      </c>
      <c r="L6718" s="14">
        <f>貼り付けシート!C6718</f>
        <v>20</v>
      </c>
      <c r="M6718" s="14">
        <f>貼り付けシート!D6718</f>
        <v>11.8</v>
      </c>
      <c r="N6718" s="18">
        <f>貼り付けシート!E6718</f>
        <v>80.593657629907426</v>
      </c>
      <c r="O6718" s="18">
        <f>貼り付けシート!F6718</f>
        <v>0</v>
      </c>
      <c r="P6718" s="19">
        <f t="shared" si="628"/>
        <v>0</v>
      </c>
      <c r="Q6718" s="19">
        <f t="shared" si="629"/>
        <v>0</v>
      </c>
    </row>
    <row r="6719" spans="1:17">
      <c r="A6719" s="38">
        <v>41919</v>
      </c>
      <c r="B6719" s="49" t="s">
        <v>166</v>
      </c>
      <c r="C6719" s="24">
        <f t="shared" si="624"/>
        <v>30.406921776000001</v>
      </c>
      <c r="D6719" s="24">
        <f t="shared" si="625"/>
        <v>0</v>
      </c>
      <c r="E6719" s="18">
        <f>IF(G6719&gt;=0.3,(バックデータ一覧!$C$10*(バックデータ一覧!$C$12*計算過程!L6719+バックデータ一覧!$C$13*LN(計算過程!G6719)+バックデータ一覧!$C$14)^バックデータ一覧!$C$11+バックデータ一覧!$E$10*(計算過程!G6719/(バックデータ一覧!$E$12*計算過程!L6719+バックデータ一覧!$E$13*LN(計算過程!G6719)+バックデータ一覧!$E$14))^バックデータ一覧!$E$11)*計算過程!$W$11*10^-3,0)</f>
        <v>0</v>
      </c>
      <c r="F6719" s="18">
        <f>IF(G6719&lt;0.3,(バックデータ一覧!$C$10*(バックデータ一覧!$C$12*計算過程!L6719+バックデータ一覧!$C$13*LN(0.3)+バックデータ一覧!$C$14)^バックデータ一覧!$C$11+バックデータ一覧!$E$10*(0.3/(バックデータ一覧!$E$12*計算過程!L6719+バックデータ一覧!$E$13*LN(0.3)+バックデータ一覧!$E$14))^バックデータ一覧!$E$11)*計算過程!$W$11*計算過程!G6719/0.3*10^-3,0)</f>
        <v>0</v>
      </c>
      <c r="G6719" s="18">
        <f t="shared" si="626"/>
        <v>0</v>
      </c>
      <c r="H6719" s="18">
        <f t="shared" si="627"/>
        <v>0</v>
      </c>
      <c r="I6719" s="24">
        <v>0</v>
      </c>
      <c r="J6719" s="24">
        <v>0</v>
      </c>
      <c r="K6719" s="24">
        <v>0</v>
      </c>
      <c r="L6719" s="14">
        <f>貼り付けシート!C6719</f>
        <v>19.100000000000001</v>
      </c>
      <c r="M6719" s="14">
        <f>貼り付けシート!D6719</f>
        <v>11.8</v>
      </c>
      <c r="N6719" s="18">
        <f>貼り付けシート!E6719</f>
        <v>85.231024082847924</v>
      </c>
      <c r="O6719" s="18">
        <f>貼り付けシート!F6719</f>
        <v>0</v>
      </c>
      <c r="P6719" s="19">
        <f t="shared" si="628"/>
        <v>0</v>
      </c>
      <c r="Q6719" s="19">
        <f t="shared" si="629"/>
        <v>0</v>
      </c>
    </row>
    <row r="6720" spans="1:17">
      <c r="A6720" s="38">
        <v>41919</v>
      </c>
      <c r="B6720" s="49" t="s">
        <v>167</v>
      </c>
      <c r="C6720" s="24">
        <f t="shared" si="624"/>
        <v>30.406921776000001</v>
      </c>
      <c r="D6720" s="24">
        <f t="shared" si="625"/>
        <v>0</v>
      </c>
      <c r="E6720" s="18">
        <f>IF(G6720&gt;=0.3,(バックデータ一覧!$C$10*(バックデータ一覧!$C$12*計算過程!L6720+バックデータ一覧!$C$13*LN(計算過程!G6720)+バックデータ一覧!$C$14)^バックデータ一覧!$C$11+バックデータ一覧!$E$10*(計算過程!G6720/(バックデータ一覧!$E$12*計算過程!L6720+バックデータ一覧!$E$13*LN(計算過程!G6720)+バックデータ一覧!$E$14))^バックデータ一覧!$E$11)*計算過程!$W$11*10^-3,0)</f>
        <v>0</v>
      </c>
      <c r="F6720" s="18">
        <f>IF(G6720&lt;0.3,(バックデータ一覧!$C$10*(バックデータ一覧!$C$12*計算過程!L6720+バックデータ一覧!$C$13*LN(0.3)+バックデータ一覧!$C$14)^バックデータ一覧!$C$11+バックデータ一覧!$E$10*(0.3/(バックデータ一覧!$E$12*計算過程!L6720+バックデータ一覧!$E$13*LN(0.3)+バックデータ一覧!$E$14))^バックデータ一覧!$E$11)*計算過程!$W$11*計算過程!G6720/0.3*10^-3,0)</f>
        <v>0</v>
      </c>
      <c r="G6720" s="18">
        <f t="shared" si="626"/>
        <v>0</v>
      </c>
      <c r="H6720" s="18">
        <f t="shared" si="627"/>
        <v>0</v>
      </c>
      <c r="I6720" s="24">
        <v>0</v>
      </c>
      <c r="J6720" s="24">
        <v>0</v>
      </c>
      <c r="K6720" s="24">
        <v>0</v>
      </c>
      <c r="L6720" s="14">
        <f>貼り付けシート!C6720</f>
        <v>19</v>
      </c>
      <c r="M6720" s="14">
        <f>貼り付けシート!D6720</f>
        <v>11.5</v>
      </c>
      <c r="N6720" s="18">
        <f>貼り付けシート!E6720</f>
        <v>83.62367948368005</v>
      </c>
      <c r="O6720" s="18">
        <f>貼り付けシート!F6720</f>
        <v>0</v>
      </c>
      <c r="P6720" s="19">
        <f t="shared" si="628"/>
        <v>0</v>
      </c>
      <c r="Q6720" s="19">
        <f t="shared" si="629"/>
        <v>0</v>
      </c>
    </row>
    <row r="6721" spans="1:17">
      <c r="A6721" s="38">
        <v>41919</v>
      </c>
      <c r="B6721" s="49" t="s">
        <v>168</v>
      </c>
      <c r="C6721" s="24">
        <f t="shared" si="624"/>
        <v>30.406921776000001</v>
      </c>
      <c r="D6721" s="24">
        <f t="shared" si="625"/>
        <v>0</v>
      </c>
      <c r="E6721" s="18">
        <f>IF(G6721&gt;=0.3,(バックデータ一覧!$C$10*(バックデータ一覧!$C$12*計算過程!L6721+バックデータ一覧!$C$13*LN(計算過程!G6721)+バックデータ一覧!$C$14)^バックデータ一覧!$C$11+バックデータ一覧!$E$10*(計算過程!G6721/(バックデータ一覧!$E$12*計算過程!L6721+バックデータ一覧!$E$13*LN(計算過程!G6721)+バックデータ一覧!$E$14))^バックデータ一覧!$E$11)*計算過程!$W$11*10^-3,0)</f>
        <v>0</v>
      </c>
      <c r="F6721" s="18">
        <f>IF(G6721&lt;0.3,(バックデータ一覧!$C$10*(バックデータ一覧!$C$12*計算過程!L6721+バックデータ一覧!$C$13*LN(0.3)+バックデータ一覧!$C$14)^バックデータ一覧!$C$11+バックデータ一覧!$E$10*(0.3/(バックデータ一覧!$E$12*計算過程!L6721+バックデータ一覧!$E$13*LN(0.3)+バックデータ一覧!$E$14))^バックデータ一覧!$E$11)*計算過程!$W$11*計算過程!G6721/0.3*10^-3,0)</f>
        <v>0</v>
      </c>
      <c r="G6721" s="18">
        <f t="shared" si="626"/>
        <v>0</v>
      </c>
      <c r="H6721" s="18">
        <f t="shared" si="627"/>
        <v>0</v>
      </c>
      <c r="I6721" s="24">
        <v>0</v>
      </c>
      <c r="J6721" s="24">
        <v>0</v>
      </c>
      <c r="K6721" s="24">
        <v>0</v>
      </c>
      <c r="L6721" s="14">
        <f>貼り付けシート!C6721</f>
        <v>19</v>
      </c>
      <c r="M6721" s="14">
        <f>貼り付けシート!D6721</f>
        <v>11.4</v>
      </c>
      <c r="N6721" s="18">
        <f>貼り付けシート!E6721</f>
        <v>82.909604599496021</v>
      </c>
      <c r="O6721" s="18">
        <f>貼り付けシート!F6721</f>
        <v>0</v>
      </c>
      <c r="P6721" s="19">
        <f t="shared" si="628"/>
        <v>0</v>
      </c>
      <c r="Q6721" s="19">
        <f t="shared" si="629"/>
        <v>0</v>
      </c>
    </row>
    <row r="6722" spans="1:17">
      <c r="A6722" s="38">
        <v>41919</v>
      </c>
      <c r="B6722" s="49" t="s">
        <v>169</v>
      </c>
      <c r="C6722" s="24">
        <f t="shared" si="624"/>
        <v>30.406921776000001</v>
      </c>
      <c r="D6722" s="24">
        <f t="shared" si="625"/>
        <v>0</v>
      </c>
      <c r="E6722" s="18">
        <f>IF(G6722&gt;=0.3,(バックデータ一覧!$C$10*(バックデータ一覧!$C$12*計算過程!L6722+バックデータ一覧!$C$13*LN(計算過程!G6722)+バックデータ一覧!$C$14)^バックデータ一覧!$C$11+バックデータ一覧!$E$10*(計算過程!G6722/(バックデータ一覧!$E$12*計算過程!L6722+バックデータ一覧!$E$13*LN(計算過程!G6722)+バックデータ一覧!$E$14))^バックデータ一覧!$E$11)*計算過程!$W$11*10^-3,0)</f>
        <v>0</v>
      </c>
      <c r="F6722" s="18">
        <f>IF(G6722&lt;0.3,(バックデータ一覧!$C$10*(バックデータ一覧!$C$12*計算過程!L6722+バックデータ一覧!$C$13*LN(0.3)+バックデータ一覧!$C$14)^バックデータ一覧!$C$11+バックデータ一覧!$E$10*(0.3/(バックデータ一覧!$E$12*計算過程!L6722+バックデータ一覧!$E$13*LN(0.3)+バックデータ一覧!$E$14))^バックデータ一覧!$E$11)*計算過程!$W$11*計算過程!G6722/0.3*10^-3,0)</f>
        <v>0</v>
      </c>
      <c r="G6722" s="18">
        <f t="shared" si="626"/>
        <v>0</v>
      </c>
      <c r="H6722" s="18">
        <f t="shared" si="627"/>
        <v>0</v>
      </c>
      <c r="I6722" s="24">
        <v>0</v>
      </c>
      <c r="J6722" s="24">
        <v>0</v>
      </c>
      <c r="K6722" s="24">
        <v>0</v>
      </c>
      <c r="L6722" s="14">
        <f>貼り付けシート!C6722</f>
        <v>18.899999999999999</v>
      </c>
      <c r="M6722" s="14">
        <f>貼り付けシート!D6722</f>
        <v>11.5</v>
      </c>
      <c r="N6722" s="18">
        <f>貼り付けシート!E6722</f>
        <v>84.14755318538765</v>
      </c>
      <c r="O6722" s="18">
        <f>貼り付けシート!F6722</f>
        <v>0</v>
      </c>
      <c r="P6722" s="19">
        <f t="shared" si="628"/>
        <v>0</v>
      </c>
      <c r="Q6722" s="19">
        <f t="shared" si="629"/>
        <v>0</v>
      </c>
    </row>
    <row r="6723" spans="1:17">
      <c r="A6723" s="38">
        <v>41919</v>
      </c>
      <c r="B6723" s="49" t="s">
        <v>170</v>
      </c>
      <c r="C6723" s="24">
        <f t="shared" si="624"/>
        <v>30.406921776000001</v>
      </c>
      <c r="D6723" s="24">
        <f t="shared" si="625"/>
        <v>0</v>
      </c>
      <c r="E6723" s="18">
        <f>IF(G6723&gt;=0.3,(バックデータ一覧!$C$10*(バックデータ一覧!$C$12*計算過程!L6723+バックデータ一覧!$C$13*LN(計算過程!G6723)+バックデータ一覧!$C$14)^バックデータ一覧!$C$11+バックデータ一覧!$E$10*(計算過程!G6723/(バックデータ一覧!$E$12*計算過程!L6723+バックデータ一覧!$E$13*LN(計算過程!G6723)+バックデータ一覧!$E$14))^バックデータ一覧!$E$11)*計算過程!$W$11*10^-3,0)</f>
        <v>0</v>
      </c>
      <c r="F6723" s="18">
        <f>IF(G6723&lt;0.3,(バックデータ一覧!$C$10*(バックデータ一覧!$C$12*計算過程!L6723+バックデータ一覧!$C$13*LN(0.3)+バックデータ一覧!$C$14)^バックデータ一覧!$C$11+バックデータ一覧!$E$10*(0.3/(バックデータ一覧!$E$12*計算過程!L6723+バックデータ一覧!$E$13*LN(0.3)+バックデータ一覧!$E$14))^バックデータ一覧!$E$11)*計算過程!$W$11*計算過程!G6723/0.3*10^-3,0)</f>
        <v>0</v>
      </c>
      <c r="G6723" s="18">
        <f t="shared" si="626"/>
        <v>0</v>
      </c>
      <c r="H6723" s="18">
        <f t="shared" si="627"/>
        <v>0</v>
      </c>
      <c r="I6723" s="24">
        <v>0</v>
      </c>
      <c r="J6723" s="24">
        <v>0</v>
      </c>
      <c r="K6723" s="24">
        <v>0</v>
      </c>
      <c r="L6723" s="14">
        <f>貼り付けシート!C6723</f>
        <v>18.899999999999999</v>
      </c>
      <c r="M6723" s="14">
        <f>貼り付けシート!D6723</f>
        <v>11.4</v>
      </c>
      <c r="N6723" s="18">
        <f>貼り付けシート!E6723</f>
        <v>83.429004866702968</v>
      </c>
      <c r="O6723" s="18">
        <f>貼り付けシート!F6723</f>
        <v>0</v>
      </c>
      <c r="P6723" s="19">
        <f t="shared" si="628"/>
        <v>0</v>
      </c>
      <c r="Q6723" s="19">
        <f t="shared" si="629"/>
        <v>0</v>
      </c>
    </row>
    <row r="6724" spans="1:17">
      <c r="A6724" s="38">
        <v>41919</v>
      </c>
      <c r="B6724" s="49" t="s">
        <v>171</v>
      </c>
      <c r="C6724" s="24">
        <f t="shared" si="624"/>
        <v>30.406921776000001</v>
      </c>
      <c r="D6724" s="24">
        <f t="shared" si="625"/>
        <v>0</v>
      </c>
      <c r="E6724" s="18">
        <f>IF(G6724&gt;=0.3,(バックデータ一覧!$C$10*(バックデータ一覧!$C$12*計算過程!L6724+バックデータ一覧!$C$13*LN(計算過程!G6724)+バックデータ一覧!$C$14)^バックデータ一覧!$C$11+バックデータ一覧!$E$10*(計算過程!G6724/(バックデータ一覧!$E$12*計算過程!L6724+バックデータ一覧!$E$13*LN(計算過程!G6724)+バックデータ一覧!$E$14))^バックデータ一覧!$E$11)*計算過程!$W$11*10^-3,0)</f>
        <v>0</v>
      </c>
      <c r="F6724" s="18">
        <f>IF(G6724&lt;0.3,(バックデータ一覧!$C$10*(バックデータ一覧!$C$12*計算過程!L6724+バックデータ一覧!$C$13*LN(0.3)+バックデータ一覧!$C$14)^バックデータ一覧!$C$11+バックデータ一覧!$E$10*(0.3/(バックデータ一覧!$E$12*計算過程!L6724+バックデータ一覧!$E$13*LN(0.3)+バックデータ一覧!$E$14))^バックデータ一覧!$E$11)*計算過程!$W$11*計算過程!G6724/0.3*10^-3,0)</f>
        <v>0</v>
      </c>
      <c r="G6724" s="18">
        <f t="shared" si="626"/>
        <v>0</v>
      </c>
      <c r="H6724" s="18">
        <f t="shared" si="627"/>
        <v>0</v>
      </c>
      <c r="I6724" s="24">
        <v>0</v>
      </c>
      <c r="J6724" s="24">
        <v>0</v>
      </c>
      <c r="K6724" s="24">
        <v>0</v>
      </c>
      <c r="L6724" s="14">
        <f>貼り付けシート!C6724</f>
        <v>18.7</v>
      </c>
      <c r="M6724" s="14">
        <f>貼り付けシート!D6724</f>
        <v>11.8</v>
      </c>
      <c r="N6724" s="18">
        <f>貼り付けシート!E6724</f>
        <v>87.387798250823764</v>
      </c>
      <c r="O6724" s="18">
        <f>貼り付けシート!F6724</f>
        <v>0</v>
      </c>
      <c r="P6724" s="19">
        <f t="shared" si="628"/>
        <v>0</v>
      </c>
      <c r="Q6724" s="19">
        <f t="shared" si="629"/>
        <v>0</v>
      </c>
    </row>
    <row r="6725" spans="1:17">
      <c r="A6725" s="38">
        <v>41919</v>
      </c>
      <c r="B6725" s="49" t="s">
        <v>172</v>
      </c>
      <c r="C6725" s="24">
        <f t="shared" si="624"/>
        <v>30.406921776000001</v>
      </c>
      <c r="D6725" s="24">
        <f t="shared" si="625"/>
        <v>0</v>
      </c>
      <c r="E6725" s="18">
        <f>IF(G6725&gt;=0.3,(バックデータ一覧!$C$10*(バックデータ一覧!$C$12*計算過程!L6725+バックデータ一覧!$C$13*LN(計算過程!G6725)+バックデータ一覧!$C$14)^バックデータ一覧!$C$11+バックデータ一覧!$E$10*(計算過程!G6725/(バックデータ一覧!$E$12*計算過程!L6725+バックデータ一覧!$E$13*LN(計算過程!G6725)+バックデータ一覧!$E$14))^バックデータ一覧!$E$11)*計算過程!$W$11*10^-3,0)</f>
        <v>0</v>
      </c>
      <c r="F6725" s="18">
        <f>IF(G6725&lt;0.3,(バックデータ一覧!$C$10*(バックデータ一覧!$C$12*計算過程!L6725+バックデータ一覧!$C$13*LN(0.3)+バックデータ一覧!$C$14)^バックデータ一覧!$C$11+バックデータ一覧!$E$10*(0.3/(バックデータ一覧!$E$12*計算過程!L6725+バックデータ一覧!$E$13*LN(0.3)+バックデータ一覧!$E$14))^バックデータ一覧!$E$11)*計算過程!$W$11*計算過程!G6725/0.3*10^-3,0)</f>
        <v>0</v>
      </c>
      <c r="G6725" s="18">
        <f t="shared" si="626"/>
        <v>0</v>
      </c>
      <c r="H6725" s="18">
        <f t="shared" si="627"/>
        <v>0</v>
      </c>
      <c r="I6725" s="24">
        <v>0</v>
      </c>
      <c r="J6725" s="24">
        <v>0</v>
      </c>
      <c r="K6725" s="24">
        <v>0</v>
      </c>
      <c r="L6725" s="14">
        <f>貼り付けシート!C6725</f>
        <v>18</v>
      </c>
      <c r="M6725" s="14">
        <f>貼り付けシート!D6725</f>
        <v>11.8</v>
      </c>
      <c r="N6725" s="18">
        <f>貼り付けシート!E6725</f>
        <v>91.311395939920914</v>
      </c>
      <c r="O6725" s="18">
        <f>貼り付けシート!F6725</f>
        <v>0</v>
      </c>
      <c r="P6725" s="19">
        <f t="shared" si="628"/>
        <v>0</v>
      </c>
      <c r="Q6725" s="19">
        <f t="shared" si="629"/>
        <v>0</v>
      </c>
    </row>
    <row r="6726" spans="1:17">
      <c r="A6726" s="38">
        <v>41920</v>
      </c>
      <c r="B6726" s="49" t="s">
        <v>149</v>
      </c>
      <c r="C6726" s="24">
        <f t="shared" si="624"/>
        <v>30.406921776000001</v>
      </c>
      <c r="D6726" s="24">
        <f t="shared" si="625"/>
        <v>0</v>
      </c>
      <c r="E6726" s="18">
        <f>IF(G6726&gt;=0.3,(バックデータ一覧!$C$10*(バックデータ一覧!$C$12*計算過程!L6726+バックデータ一覧!$C$13*LN(計算過程!G6726)+バックデータ一覧!$C$14)^バックデータ一覧!$C$11+バックデータ一覧!$E$10*(計算過程!G6726/(バックデータ一覧!$E$12*計算過程!L6726+バックデータ一覧!$E$13*LN(計算過程!G6726)+バックデータ一覧!$E$14))^バックデータ一覧!$E$11)*計算過程!$W$11*10^-3,0)</f>
        <v>0</v>
      </c>
      <c r="F6726" s="18">
        <f>IF(G6726&lt;0.3,(バックデータ一覧!$C$10*(バックデータ一覧!$C$12*計算過程!L6726+バックデータ一覧!$C$13*LN(0.3)+バックデータ一覧!$C$14)^バックデータ一覧!$C$11+バックデータ一覧!$E$10*(0.3/(バックデータ一覧!$E$12*計算過程!L6726+バックデータ一覧!$E$13*LN(0.3)+バックデータ一覧!$E$14))^バックデータ一覧!$E$11)*計算過程!$W$11*計算過程!G6726/0.3*10^-3,0)</f>
        <v>0</v>
      </c>
      <c r="G6726" s="18">
        <f t="shared" si="626"/>
        <v>0</v>
      </c>
      <c r="H6726" s="18">
        <f t="shared" si="627"/>
        <v>0</v>
      </c>
      <c r="I6726" s="24">
        <v>0</v>
      </c>
      <c r="J6726" s="24">
        <v>0</v>
      </c>
      <c r="K6726" s="24">
        <v>0</v>
      </c>
      <c r="L6726" s="14">
        <f>貼り付けシート!C6726</f>
        <v>18.100000000000001</v>
      </c>
      <c r="M6726" s="14">
        <f>貼り付けシート!D6726</f>
        <v>11.8</v>
      </c>
      <c r="N6726" s="18">
        <f>貼り付けシート!E6726</f>
        <v>90.738948573194278</v>
      </c>
      <c r="O6726" s="18">
        <f>貼り付けシート!F6726</f>
        <v>0</v>
      </c>
      <c r="P6726" s="19">
        <f t="shared" si="628"/>
        <v>0</v>
      </c>
      <c r="Q6726" s="19">
        <f t="shared" si="629"/>
        <v>0</v>
      </c>
    </row>
    <row r="6727" spans="1:17">
      <c r="A6727" s="38">
        <v>41920</v>
      </c>
      <c r="B6727" s="49" t="s">
        <v>150</v>
      </c>
      <c r="C6727" s="24">
        <f t="shared" ref="C6727:C6790" si="630">$W$6*IF(AND(L6727&lt;5,N6727&gt;=80),$W$4,$W$5)*3600*10^-6</f>
        <v>30.406921776000001</v>
      </c>
      <c r="D6727" s="24">
        <f t="shared" ref="D6727:D6790" si="631">IF(G6727&gt;=0.3,E6727,F6727)</f>
        <v>0</v>
      </c>
      <c r="E6727" s="18">
        <f>IF(G6727&gt;=0.3,(バックデータ一覧!$C$10*(バックデータ一覧!$C$12*計算過程!L6727+バックデータ一覧!$C$13*LN(計算過程!G6727)+バックデータ一覧!$C$14)^バックデータ一覧!$C$11+バックデータ一覧!$E$10*(計算過程!G6727/(バックデータ一覧!$E$12*計算過程!L6727+バックデータ一覧!$E$13*LN(計算過程!G6727)+バックデータ一覧!$E$14))^バックデータ一覧!$E$11)*計算過程!$W$11*10^-3,0)</f>
        <v>0</v>
      </c>
      <c r="F6727" s="18">
        <f>IF(G6727&lt;0.3,(バックデータ一覧!$C$10*(バックデータ一覧!$C$12*計算過程!L6727+バックデータ一覧!$C$13*LN(0.3)+バックデータ一覧!$C$14)^バックデータ一覧!$C$11+バックデータ一覧!$E$10*(0.3/(バックデータ一覧!$E$12*計算過程!L6727+バックデータ一覧!$E$13*LN(0.3)+バックデータ一覧!$E$14))^バックデータ一覧!$E$11)*計算過程!$W$11*計算過程!G6727/0.3*10^-3,0)</f>
        <v>0</v>
      </c>
      <c r="G6727" s="18">
        <f t="shared" ref="G6727:G6790" si="632">H6727/($W$6*3600*10^-6)</f>
        <v>0</v>
      </c>
      <c r="H6727" s="18">
        <f t="shared" ref="H6727:H6790" si="633">IF(AND(L6727&lt;5,N6727&gt;=80),P6727/$W$4,P6727/$W$5)</f>
        <v>0</v>
      </c>
      <c r="I6727" s="24">
        <v>0</v>
      </c>
      <c r="J6727" s="24">
        <v>0</v>
      </c>
      <c r="K6727" s="24">
        <v>0</v>
      </c>
      <c r="L6727" s="14">
        <f>貼り付けシート!C6727</f>
        <v>17.7</v>
      </c>
      <c r="M6727" s="14">
        <f>貼り付けシート!D6727</f>
        <v>11.8</v>
      </c>
      <c r="N6727" s="18">
        <f>貼り付けシート!E6727</f>
        <v>93.053231309638832</v>
      </c>
      <c r="O6727" s="18">
        <f>貼り付けシート!F6727</f>
        <v>0</v>
      </c>
      <c r="P6727" s="19">
        <f t="shared" ref="P6727:P6790" si="634">IF(O6727&gt;C6727,C6727,O6727)</f>
        <v>0</v>
      </c>
      <c r="Q6727" s="19">
        <f t="shared" ref="Q6727:Q6790" si="635">IF(O6727&gt;C6727,O6727-C6727,0)</f>
        <v>0</v>
      </c>
    </row>
    <row r="6728" spans="1:17">
      <c r="A6728" s="38">
        <v>41920</v>
      </c>
      <c r="B6728" s="49" t="s">
        <v>151</v>
      </c>
      <c r="C6728" s="24">
        <f t="shared" si="630"/>
        <v>30.406921776000001</v>
      </c>
      <c r="D6728" s="24">
        <f t="shared" si="631"/>
        <v>0</v>
      </c>
      <c r="E6728" s="18">
        <f>IF(G6728&gt;=0.3,(バックデータ一覧!$C$10*(バックデータ一覧!$C$12*計算過程!L6728+バックデータ一覧!$C$13*LN(計算過程!G6728)+バックデータ一覧!$C$14)^バックデータ一覧!$C$11+バックデータ一覧!$E$10*(計算過程!G6728/(バックデータ一覧!$E$12*計算過程!L6728+バックデータ一覧!$E$13*LN(計算過程!G6728)+バックデータ一覧!$E$14))^バックデータ一覧!$E$11)*計算過程!$W$11*10^-3,0)</f>
        <v>0</v>
      </c>
      <c r="F6728" s="18">
        <f>IF(G6728&lt;0.3,(バックデータ一覧!$C$10*(バックデータ一覧!$C$12*計算過程!L6728+バックデータ一覧!$C$13*LN(0.3)+バックデータ一覧!$C$14)^バックデータ一覧!$C$11+バックデータ一覧!$E$10*(0.3/(バックデータ一覧!$E$12*計算過程!L6728+バックデータ一覧!$E$13*LN(0.3)+バックデータ一覧!$E$14))^バックデータ一覧!$E$11)*計算過程!$W$11*計算過程!G6728/0.3*10^-3,0)</f>
        <v>0</v>
      </c>
      <c r="G6728" s="18">
        <f t="shared" si="632"/>
        <v>0</v>
      </c>
      <c r="H6728" s="18">
        <f t="shared" si="633"/>
        <v>0</v>
      </c>
      <c r="I6728" s="24">
        <v>0</v>
      </c>
      <c r="J6728" s="24">
        <v>0</v>
      </c>
      <c r="K6728" s="24">
        <v>0</v>
      </c>
      <c r="L6728" s="14">
        <f>貼り付けシート!C6728</f>
        <v>17.600000000000001</v>
      </c>
      <c r="M6728" s="14">
        <f>貼り付けシート!D6728</f>
        <v>11.8</v>
      </c>
      <c r="N6728" s="18">
        <f>貼り付けシート!E6728</f>
        <v>93.642114387751747</v>
      </c>
      <c r="O6728" s="18">
        <f>貼り付けシート!F6728</f>
        <v>0</v>
      </c>
      <c r="P6728" s="19">
        <f t="shared" si="634"/>
        <v>0</v>
      </c>
      <c r="Q6728" s="19">
        <f t="shared" si="635"/>
        <v>0</v>
      </c>
    </row>
    <row r="6729" spans="1:17">
      <c r="A6729" s="38">
        <v>41920</v>
      </c>
      <c r="B6729" s="49" t="s">
        <v>152</v>
      </c>
      <c r="C6729" s="24">
        <f t="shared" si="630"/>
        <v>30.406921776000001</v>
      </c>
      <c r="D6729" s="24">
        <f t="shared" si="631"/>
        <v>0</v>
      </c>
      <c r="E6729" s="18">
        <f>IF(G6729&gt;=0.3,(バックデータ一覧!$C$10*(バックデータ一覧!$C$12*計算過程!L6729+バックデータ一覧!$C$13*LN(計算過程!G6729)+バックデータ一覧!$C$14)^バックデータ一覧!$C$11+バックデータ一覧!$E$10*(計算過程!G6729/(バックデータ一覧!$E$12*計算過程!L6729+バックデータ一覧!$E$13*LN(計算過程!G6729)+バックデータ一覧!$E$14))^バックデータ一覧!$E$11)*計算過程!$W$11*10^-3,0)</f>
        <v>0</v>
      </c>
      <c r="F6729" s="18">
        <f>IF(G6729&lt;0.3,(バックデータ一覧!$C$10*(バックデータ一覧!$C$12*計算過程!L6729+バックデータ一覧!$C$13*LN(0.3)+バックデータ一覧!$C$14)^バックデータ一覧!$C$11+バックデータ一覧!$E$10*(0.3/(バックデータ一覧!$E$12*計算過程!L6729+バックデータ一覧!$E$13*LN(0.3)+バックデータ一覧!$E$14))^バックデータ一覧!$E$11)*計算過程!$W$11*計算過程!G6729/0.3*10^-3,0)</f>
        <v>0</v>
      </c>
      <c r="G6729" s="18">
        <f t="shared" si="632"/>
        <v>0</v>
      </c>
      <c r="H6729" s="18">
        <f t="shared" si="633"/>
        <v>0</v>
      </c>
      <c r="I6729" s="24">
        <v>0</v>
      </c>
      <c r="J6729" s="24">
        <v>0</v>
      </c>
      <c r="K6729" s="24">
        <v>0</v>
      </c>
      <c r="L6729" s="14">
        <f>貼り付けシート!C6729</f>
        <v>17.5</v>
      </c>
      <c r="M6729" s="14">
        <f>貼り付けシート!D6729</f>
        <v>11.7</v>
      </c>
      <c r="N6729" s="18">
        <f>貼り付けシート!E6729</f>
        <v>93.45132855433809</v>
      </c>
      <c r="O6729" s="18">
        <f>貼り付けシート!F6729</f>
        <v>0</v>
      </c>
      <c r="P6729" s="19">
        <f t="shared" si="634"/>
        <v>0</v>
      </c>
      <c r="Q6729" s="19">
        <f t="shared" si="635"/>
        <v>0</v>
      </c>
    </row>
    <row r="6730" spans="1:17">
      <c r="A6730" s="38">
        <v>41920</v>
      </c>
      <c r="B6730" s="49" t="s">
        <v>153</v>
      </c>
      <c r="C6730" s="24">
        <f t="shared" si="630"/>
        <v>30.406921776000001</v>
      </c>
      <c r="D6730" s="24">
        <f t="shared" si="631"/>
        <v>0</v>
      </c>
      <c r="E6730" s="18">
        <f>IF(G6730&gt;=0.3,(バックデータ一覧!$C$10*(バックデータ一覧!$C$12*計算過程!L6730+バックデータ一覧!$C$13*LN(計算過程!G6730)+バックデータ一覧!$C$14)^バックデータ一覧!$C$11+バックデータ一覧!$E$10*(計算過程!G6730/(バックデータ一覧!$E$12*計算過程!L6730+バックデータ一覧!$E$13*LN(計算過程!G6730)+バックデータ一覧!$E$14))^バックデータ一覧!$E$11)*計算過程!$W$11*10^-3,0)</f>
        <v>0</v>
      </c>
      <c r="F6730" s="18">
        <f>IF(G6730&lt;0.3,(バックデータ一覧!$C$10*(バックデータ一覧!$C$12*計算過程!L6730+バックデータ一覧!$C$13*LN(0.3)+バックデータ一覧!$C$14)^バックデータ一覧!$C$11+バックデータ一覧!$E$10*(0.3/(バックデータ一覧!$E$12*計算過程!L6730+バックデータ一覧!$E$13*LN(0.3)+バックデータ一覧!$E$14))^バックデータ一覧!$E$11)*計算過程!$W$11*計算過程!G6730/0.3*10^-3,0)</f>
        <v>0</v>
      </c>
      <c r="G6730" s="18">
        <f t="shared" si="632"/>
        <v>0</v>
      </c>
      <c r="H6730" s="18">
        <f t="shared" si="633"/>
        <v>0</v>
      </c>
      <c r="I6730" s="24">
        <v>0</v>
      </c>
      <c r="J6730" s="24">
        <v>0</v>
      </c>
      <c r="K6730" s="24">
        <v>0</v>
      </c>
      <c r="L6730" s="14">
        <f>貼り付けシート!C6730</f>
        <v>17.3</v>
      </c>
      <c r="M6730" s="14">
        <f>貼り付けシート!D6730</f>
        <v>11.5</v>
      </c>
      <c r="N6730" s="18">
        <f>貼り付けシート!E6730</f>
        <v>93.051789728784556</v>
      </c>
      <c r="O6730" s="18">
        <f>貼り付けシート!F6730</f>
        <v>0</v>
      </c>
      <c r="P6730" s="19">
        <f t="shared" si="634"/>
        <v>0</v>
      </c>
      <c r="Q6730" s="19">
        <f t="shared" si="635"/>
        <v>0</v>
      </c>
    </row>
    <row r="6731" spans="1:17">
      <c r="A6731" s="38">
        <v>41920</v>
      </c>
      <c r="B6731" s="49" t="s">
        <v>154</v>
      </c>
      <c r="C6731" s="24">
        <f t="shared" si="630"/>
        <v>30.406921776000001</v>
      </c>
      <c r="D6731" s="24">
        <f t="shared" si="631"/>
        <v>0</v>
      </c>
      <c r="E6731" s="18">
        <f>IF(G6731&gt;=0.3,(バックデータ一覧!$C$10*(バックデータ一覧!$C$12*計算過程!L6731+バックデータ一覧!$C$13*LN(計算過程!G6731)+バックデータ一覧!$C$14)^バックデータ一覧!$C$11+バックデータ一覧!$E$10*(計算過程!G6731/(バックデータ一覧!$E$12*計算過程!L6731+バックデータ一覧!$E$13*LN(計算過程!G6731)+バックデータ一覧!$E$14))^バックデータ一覧!$E$11)*計算過程!$W$11*10^-3,0)</f>
        <v>0</v>
      </c>
      <c r="F6731" s="18">
        <f>IF(G6731&lt;0.3,(バックデータ一覧!$C$10*(バックデータ一覧!$C$12*計算過程!L6731+バックデータ一覧!$C$13*LN(0.3)+バックデータ一覧!$C$14)^バックデータ一覧!$C$11+バックデータ一覧!$E$10*(0.3/(バックデータ一覧!$E$12*計算過程!L6731+バックデータ一覧!$E$13*LN(0.3)+バックデータ一覧!$E$14))^バックデータ一覧!$E$11)*計算過程!$W$11*計算過程!G6731/0.3*10^-3,0)</f>
        <v>0</v>
      </c>
      <c r="G6731" s="18">
        <f t="shared" si="632"/>
        <v>0</v>
      </c>
      <c r="H6731" s="18">
        <f t="shared" si="633"/>
        <v>0</v>
      </c>
      <c r="I6731" s="24">
        <v>0</v>
      </c>
      <c r="J6731" s="24">
        <v>0</v>
      </c>
      <c r="K6731" s="24">
        <v>0</v>
      </c>
      <c r="L6731" s="14">
        <f>貼り付けシート!C6731</f>
        <v>17.3</v>
      </c>
      <c r="M6731" s="14">
        <f>貼り付けシート!D6731</f>
        <v>11.7</v>
      </c>
      <c r="N6731" s="18">
        <f>貼り付けシート!E6731</f>
        <v>94.640203206875356</v>
      </c>
      <c r="O6731" s="18">
        <f>貼り付けシート!F6731</f>
        <v>0</v>
      </c>
      <c r="P6731" s="19">
        <f t="shared" si="634"/>
        <v>0</v>
      </c>
      <c r="Q6731" s="19">
        <f t="shared" si="635"/>
        <v>0</v>
      </c>
    </row>
    <row r="6732" spans="1:17">
      <c r="A6732" s="38">
        <v>41920</v>
      </c>
      <c r="B6732" s="49" t="s">
        <v>155</v>
      </c>
      <c r="C6732" s="24">
        <f t="shared" si="630"/>
        <v>30.406921776000001</v>
      </c>
      <c r="D6732" s="24">
        <f t="shared" si="631"/>
        <v>0</v>
      </c>
      <c r="E6732" s="18">
        <f>IF(G6732&gt;=0.3,(バックデータ一覧!$C$10*(バックデータ一覧!$C$12*計算過程!L6732+バックデータ一覧!$C$13*LN(計算過程!G6732)+バックデータ一覧!$C$14)^バックデータ一覧!$C$11+バックデータ一覧!$E$10*(計算過程!G6732/(バックデータ一覧!$E$12*計算過程!L6732+バックデータ一覧!$E$13*LN(計算過程!G6732)+バックデータ一覧!$E$14))^バックデータ一覧!$E$11)*計算過程!$W$11*10^-3,0)</f>
        <v>0</v>
      </c>
      <c r="F6732" s="18">
        <f>IF(G6732&lt;0.3,(バックデータ一覧!$C$10*(バックデータ一覧!$C$12*計算過程!L6732+バックデータ一覧!$C$13*LN(0.3)+バックデータ一覧!$C$14)^バックデータ一覧!$C$11+バックデータ一覧!$E$10*(0.3/(バックデータ一覧!$E$12*計算過程!L6732+バックデータ一覧!$E$13*LN(0.3)+バックデータ一覧!$E$14))^バックデータ一覧!$E$11)*計算過程!$W$11*計算過程!G6732/0.3*10^-3,0)</f>
        <v>0</v>
      </c>
      <c r="G6732" s="18">
        <f t="shared" si="632"/>
        <v>0</v>
      </c>
      <c r="H6732" s="18">
        <f t="shared" si="633"/>
        <v>0</v>
      </c>
      <c r="I6732" s="24">
        <v>0</v>
      </c>
      <c r="J6732" s="24">
        <v>0</v>
      </c>
      <c r="K6732" s="24">
        <v>0</v>
      </c>
      <c r="L6732" s="14">
        <f>貼り付けシート!C6732</f>
        <v>17.100000000000001</v>
      </c>
      <c r="M6732" s="14">
        <f>貼り付けシート!D6732</f>
        <v>11.5</v>
      </c>
      <c r="N6732" s="18">
        <f>貼り付けシート!E6732</f>
        <v>94.237439728848443</v>
      </c>
      <c r="O6732" s="18">
        <f>貼り付けシート!F6732</f>
        <v>0</v>
      </c>
      <c r="P6732" s="19">
        <f t="shared" si="634"/>
        <v>0</v>
      </c>
      <c r="Q6732" s="19">
        <f t="shared" si="635"/>
        <v>0</v>
      </c>
    </row>
    <row r="6733" spans="1:17">
      <c r="A6733" s="38">
        <v>41920</v>
      </c>
      <c r="B6733" s="49" t="s">
        <v>156</v>
      </c>
      <c r="C6733" s="24">
        <f t="shared" si="630"/>
        <v>30.406921776000001</v>
      </c>
      <c r="D6733" s="24">
        <f t="shared" si="631"/>
        <v>0</v>
      </c>
      <c r="E6733" s="18">
        <f>IF(G6733&gt;=0.3,(バックデータ一覧!$C$10*(バックデータ一覧!$C$12*計算過程!L6733+バックデータ一覧!$C$13*LN(計算過程!G6733)+バックデータ一覧!$C$14)^バックデータ一覧!$C$11+バックデータ一覧!$E$10*(計算過程!G6733/(バックデータ一覧!$E$12*計算過程!L6733+バックデータ一覧!$E$13*LN(計算過程!G6733)+バックデータ一覧!$E$14))^バックデータ一覧!$E$11)*計算過程!$W$11*10^-3,0)</f>
        <v>0</v>
      </c>
      <c r="F6733" s="18">
        <f>IF(G6733&lt;0.3,(バックデータ一覧!$C$10*(バックデータ一覧!$C$12*計算過程!L6733+バックデータ一覧!$C$13*LN(0.3)+バックデータ一覧!$C$14)^バックデータ一覧!$C$11+バックデータ一覧!$E$10*(0.3/(バックデータ一覧!$E$12*計算過程!L6733+バックデータ一覧!$E$13*LN(0.3)+バックデータ一覧!$E$14))^バックデータ一覧!$E$11)*計算過程!$W$11*計算過程!G6733/0.3*10^-3,0)</f>
        <v>0</v>
      </c>
      <c r="G6733" s="18">
        <f t="shared" si="632"/>
        <v>0</v>
      </c>
      <c r="H6733" s="18">
        <f t="shared" si="633"/>
        <v>0</v>
      </c>
      <c r="I6733" s="24">
        <v>0</v>
      </c>
      <c r="J6733" s="24">
        <v>0</v>
      </c>
      <c r="K6733" s="24">
        <v>0</v>
      </c>
      <c r="L6733" s="14">
        <f>貼り付けシート!C6733</f>
        <v>17.2</v>
      </c>
      <c r="M6733" s="14">
        <f>貼り付けシート!D6733</f>
        <v>11.7</v>
      </c>
      <c r="N6733" s="18">
        <f>貼り付けシート!E6733</f>
        <v>95.241004330234333</v>
      </c>
      <c r="O6733" s="18">
        <f>貼り付けシート!F6733</f>
        <v>0</v>
      </c>
      <c r="P6733" s="19">
        <f t="shared" si="634"/>
        <v>0</v>
      </c>
      <c r="Q6733" s="19">
        <f t="shared" si="635"/>
        <v>0</v>
      </c>
    </row>
    <row r="6734" spans="1:17">
      <c r="A6734" s="38">
        <v>41920</v>
      </c>
      <c r="B6734" s="49" t="s">
        <v>157</v>
      </c>
      <c r="C6734" s="24">
        <f t="shared" si="630"/>
        <v>30.406921776000001</v>
      </c>
      <c r="D6734" s="24">
        <f t="shared" si="631"/>
        <v>0</v>
      </c>
      <c r="E6734" s="18">
        <f>IF(G6734&gt;=0.3,(バックデータ一覧!$C$10*(バックデータ一覧!$C$12*計算過程!L6734+バックデータ一覧!$C$13*LN(計算過程!G6734)+バックデータ一覧!$C$14)^バックデータ一覧!$C$11+バックデータ一覧!$E$10*(計算過程!G6734/(バックデータ一覧!$E$12*計算過程!L6734+バックデータ一覧!$E$13*LN(計算過程!G6734)+バックデータ一覧!$E$14))^バックデータ一覧!$E$11)*計算過程!$W$11*10^-3,0)</f>
        <v>0</v>
      </c>
      <c r="F6734" s="18">
        <f>IF(G6734&lt;0.3,(バックデータ一覧!$C$10*(バックデータ一覧!$C$12*計算過程!L6734+バックデータ一覧!$C$13*LN(0.3)+バックデータ一覧!$C$14)^バックデータ一覧!$C$11+バックデータ一覧!$E$10*(0.3/(バックデータ一覧!$E$12*計算過程!L6734+バックデータ一覧!$E$13*LN(0.3)+バックデータ一覧!$E$14))^バックデータ一覧!$E$11)*計算過程!$W$11*計算過程!G6734/0.3*10^-3,0)</f>
        <v>0</v>
      </c>
      <c r="G6734" s="18">
        <f t="shared" si="632"/>
        <v>0</v>
      </c>
      <c r="H6734" s="18">
        <f t="shared" si="633"/>
        <v>0</v>
      </c>
      <c r="I6734" s="24">
        <v>0</v>
      </c>
      <c r="J6734" s="24">
        <v>0</v>
      </c>
      <c r="K6734" s="24">
        <v>0</v>
      </c>
      <c r="L6734" s="14">
        <f>貼り付けシート!C6734</f>
        <v>17.2</v>
      </c>
      <c r="M6734" s="14">
        <f>貼り付けシート!D6734</f>
        <v>11.5</v>
      </c>
      <c r="N6734" s="18">
        <f>貼り付けシート!E6734</f>
        <v>93.642507181888618</v>
      </c>
      <c r="O6734" s="18">
        <f>貼り付けシート!F6734</f>
        <v>0</v>
      </c>
      <c r="P6734" s="19">
        <f t="shared" si="634"/>
        <v>0</v>
      </c>
      <c r="Q6734" s="19">
        <f t="shared" si="635"/>
        <v>0</v>
      </c>
    </row>
    <row r="6735" spans="1:17">
      <c r="A6735" s="38">
        <v>41920</v>
      </c>
      <c r="B6735" s="49" t="s">
        <v>158</v>
      </c>
      <c r="C6735" s="24">
        <f t="shared" si="630"/>
        <v>30.406921776000001</v>
      </c>
      <c r="D6735" s="24">
        <f t="shared" si="631"/>
        <v>0</v>
      </c>
      <c r="E6735" s="18">
        <f>IF(G6735&gt;=0.3,(バックデータ一覧!$C$10*(バックデータ一覧!$C$12*計算過程!L6735+バックデータ一覧!$C$13*LN(計算過程!G6735)+バックデータ一覧!$C$14)^バックデータ一覧!$C$11+バックデータ一覧!$E$10*(計算過程!G6735/(バックデータ一覧!$E$12*計算過程!L6735+バックデータ一覧!$E$13*LN(計算過程!G6735)+バックデータ一覧!$E$14))^バックデータ一覧!$E$11)*計算過程!$W$11*10^-3,0)</f>
        <v>0</v>
      </c>
      <c r="F6735" s="18">
        <f>IF(G6735&lt;0.3,(バックデータ一覧!$C$10*(バックデータ一覧!$C$12*計算過程!L6735+バックデータ一覧!$C$13*LN(0.3)+バックデータ一覧!$C$14)^バックデータ一覧!$C$11+バックデータ一覧!$E$10*(0.3/(バックデータ一覧!$E$12*計算過程!L6735+バックデータ一覧!$E$13*LN(0.3)+バックデータ一覧!$E$14))^バックデータ一覧!$E$11)*計算過程!$W$11*計算過程!G6735/0.3*10^-3,0)</f>
        <v>0</v>
      </c>
      <c r="G6735" s="18">
        <f t="shared" si="632"/>
        <v>0</v>
      </c>
      <c r="H6735" s="18">
        <f t="shared" si="633"/>
        <v>0</v>
      </c>
      <c r="I6735" s="24">
        <v>0</v>
      </c>
      <c r="J6735" s="24">
        <v>0</v>
      </c>
      <c r="K6735" s="24">
        <v>0</v>
      </c>
      <c r="L6735" s="14">
        <f>貼り付けシート!C6735</f>
        <v>17.399999999999999</v>
      </c>
      <c r="M6735" s="14">
        <f>貼り付けシート!D6735</f>
        <v>11.7</v>
      </c>
      <c r="N6735" s="18">
        <f>貼り付けシート!E6735</f>
        <v>94.043655672676806</v>
      </c>
      <c r="O6735" s="18">
        <f>貼り付けシート!F6735</f>
        <v>0</v>
      </c>
      <c r="P6735" s="19">
        <f t="shared" si="634"/>
        <v>0</v>
      </c>
      <c r="Q6735" s="19">
        <f t="shared" si="635"/>
        <v>0</v>
      </c>
    </row>
    <row r="6736" spans="1:17">
      <c r="A6736" s="38">
        <v>41920</v>
      </c>
      <c r="B6736" s="49" t="s">
        <v>159</v>
      </c>
      <c r="C6736" s="24">
        <f t="shared" si="630"/>
        <v>30.406921776000001</v>
      </c>
      <c r="D6736" s="24">
        <f t="shared" si="631"/>
        <v>0</v>
      </c>
      <c r="E6736" s="18">
        <f>IF(G6736&gt;=0.3,(バックデータ一覧!$C$10*(バックデータ一覧!$C$12*計算過程!L6736+バックデータ一覧!$C$13*LN(計算過程!G6736)+バックデータ一覧!$C$14)^バックデータ一覧!$C$11+バックデータ一覧!$E$10*(計算過程!G6736/(バックデータ一覧!$E$12*計算過程!L6736+バックデータ一覧!$E$13*LN(計算過程!G6736)+バックデータ一覧!$E$14))^バックデータ一覧!$E$11)*計算過程!$W$11*10^-3,0)</f>
        <v>0</v>
      </c>
      <c r="F6736" s="18">
        <f>IF(G6736&lt;0.3,(バックデータ一覧!$C$10*(バックデータ一覧!$C$12*計算過程!L6736+バックデータ一覧!$C$13*LN(0.3)+バックデータ一覧!$C$14)^バックデータ一覧!$C$11+バックデータ一覧!$E$10*(0.3/(バックデータ一覧!$E$12*計算過程!L6736+バックデータ一覧!$E$13*LN(0.3)+バックデータ一覧!$E$14))^バックデータ一覧!$E$11)*計算過程!$W$11*計算過程!G6736/0.3*10^-3,0)</f>
        <v>0</v>
      </c>
      <c r="G6736" s="18">
        <f t="shared" si="632"/>
        <v>0</v>
      </c>
      <c r="H6736" s="18">
        <f t="shared" si="633"/>
        <v>0</v>
      </c>
      <c r="I6736" s="24">
        <v>0</v>
      </c>
      <c r="J6736" s="24">
        <v>0</v>
      </c>
      <c r="K6736" s="24">
        <v>0</v>
      </c>
      <c r="L6736" s="14">
        <f>貼り付けシート!C6736</f>
        <v>17.5</v>
      </c>
      <c r="M6736" s="14">
        <f>貼り付けシート!D6736</f>
        <v>11.7</v>
      </c>
      <c r="N6736" s="18">
        <f>貼り付けシート!E6736</f>
        <v>93.45132855433809</v>
      </c>
      <c r="O6736" s="18">
        <f>貼り付けシート!F6736</f>
        <v>0</v>
      </c>
      <c r="P6736" s="19">
        <f t="shared" si="634"/>
        <v>0</v>
      </c>
      <c r="Q6736" s="19">
        <f t="shared" si="635"/>
        <v>0</v>
      </c>
    </row>
    <row r="6737" spans="1:17">
      <c r="A6737" s="38">
        <v>41920</v>
      </c>
      <c r="B6737" s="49" t="s">
        <v>160</v>
      </c>
      <c r="C6737" s="24">
        <f t="shared" si="630"/>
        <v>30.406921776000001</v>
      </c>
      <c r="D6737" s="24">
        <f t="shared" si="631"/>
        <v>0</v>
      </c>
      <c r="E6737" s="18">
        <f>IF(G6737&gt;=0.3,(バックデータ一覧!$C$10*(バックデータ一覧!$C$12*計算過程!L6737+バックデータ一覧!$C$13*LN(計算過程!G6737)+バックデータ一覧!$C$14)^バックデータ一覧!$C$11+バックデータ一覧!$E$10*(計算過程!G6737/(バックデータ一覧!$E$12*計算過程!L6737+バックデータ一覧!$E$13*LN(計算過程!G6737)+バックデータ一覧!$E$14))^バックデータ一覧!$E$11)*計算過程!$W$11*10^-3,0)</f>
        <v>0</v>
      </c>
      <c r="F6737" s="18">
        <f>IF(G6737&lt;0.3,(バックデータ一覧!$C$10*(バックデータ一覧!$C$12*計算過程!L6737+バックデータ一覧!$C$13*LN(0.3)+バックデータ一覧!$C$14)^バックデータ一覧!$C$11+バックデータ一覧!$E$10*(0.3/(バックデータ一覧!$E$12*計算過程!L6737+バックデータ一覧!$E$13*LN(0.3)+バックデータ一覧!$E$14))^バックデータ一覧!$E$11)*計算過程!$W$11*計算過程!G6737/0.3*10^-3,0)</f>
        <v>0</v>
      </c>
      <c r="G6737" s="18">
        <f t="shared" si="632"/>
        <v>0</v>
      </c>
      <c r="H6737" s="18">
        <f t="shared" si="633"/>
        <v>0</v>
      </c>
      <c r="I6737" s="24">
        <v>0</v>
      </c>
      <c r="J6737" s="24">
        <v>0</v>
      </c>
      <c r="K6737" s="24">
        <v>0</v>
      </c>
      <c r="L6737" s="14">
        <f>貼り付けシート!C6737</f>
        <v>17.2</v>
      </c>
      <c r="M6737" s="14">
        <f>貼り付けシート!D6737</f>
        <v>11.4</v>
      </c>
      <c r="N6737" s="18">
        <f>貼り付けシート!E6737</f>
        <v>92.842880056133424</v>
      </c>
      <c r="O6737" s="18">
        <f>貼り付けシート!F6737</f>
        <v>0</v>
      </c>
      <c r="P6737" s="19">
        <f t="shared" si="634"/>
        <v>0</v>
      </c>
      <c r="Q6737" s="19">
        <f t="shared" si="635"/>
        <v>0</v>
      </c>
    </row>
    <row r="6738" spans="1:17">
      <c r="A6738" s="38">
        <v>41920</v>
      </c>
      <c r="B6738" s="49" t="s">
        <v>161</v>
      </c>
      <c r="C6738" s="24">
        <f t="shared" si="630"/>
        <v>30.406921776000001</v>
      </c>
      <c r="D6738" s="24">
        <f t="shared" si="631"/>
        <v>0</v>
      </c>
      <c r="E6738" s="18">
        <f>IF(G6738&gt;=0.3,(バックデータ一覧!$C$10*(バックデータ一覧!$C$12*計算過程!L6738+バックデータ一覧!$C$13*LN(計算過程!G6738)+バックデータ一覧!$C$14)^バックデータ一覧!$C$11+バックデータ一覧!$E$10*(計算過程!G6738/(バックデータ一覧!$E$12*計算過程!L6738+バックデータ一覧!$E$13*LN(計算過程!G6738)+バックデータ一覧!$E$14))^バックデータ一覧!$E$11)*計算過程!$W$11*10^-3,0)</f>
        <v>0</v>
      </c>
      <c r="F6738" s="18">
        <f>IF(G6738&lt;0.3,(バックデータ一覧!$C$10*(バックデータ一覧!$C$12*計算過程!L6738+バックデータ一覧!$C$13*LN(0.3)+バックデータ一覧!$C$14)^バックデータ一覧!$C$11+バックデータ一覧!$E$10*(0.3/(バックデータ一覧!$E$12*計算過程!L6738+バックデータ一覧!$E$13*LN(0.3)+バックデータ一覧!$E$14))^バックデータ一覧!$E$11)*計算過程!$W$11*計算過程!G6738/0.3*10^-3,0)</f>
        <v>0</v>
      </c>
      <c r="G6738" s="18">
        <f t="shared" si="632"/>
        <v>0</v>
      </c>
      <c r="H6738" s="18">
        <f t="shared" si="633"/>
        <v>0</v>
      </c>
      <c r="I6738" s="24">
        <v>0</v>
      </c>
      <c r="J6738" s="24">
        <v>0</v>
      </c>
      <c r="K6738" s="24">
        <v>0</v>
      </c>
      <c r="L6738" s="14">
        <f>貼り付けシート!C6738</f>
        <v>17.399999999999999</v>
      </c>
      <c r="M6738" s="14">
        <f>貼り付けシート!D6738</f>
        <v>11.7</v>
      </c>
      <c r="N6738" s="18">
        <f>貼り付けシート!E6738</f>
        <v>94.043655672676806</v>
      </c>
      <c r="O6738" s="18">
        <f>貼り付けシート!F6738</f>
        <v>0</v>
      </c>
      <c r="P6738" s="19">
        <f t="shared" si="634"/>
        <v>0</v>
      </c>
      <c r="Q6738" s="19">
        <f t="shared" si="635"/>
        <v>0</v>
      </c>
    </row>
    <row r="6739" spans="1:17">
      <c r="A6739" s="38">
        <v>41920</v>
      </c>
      <c r="B6739" s="49" t="s">
        <v>162</v>
      </c>
      <c r="C6739" s="24">
        <f t="shared" si="630"/>
        <v>30.406921776000001</v>
      </c>
      <c r="D6739" s="24">
        <f t="shared" si="631"/>
        <v>0</v>
      </c>
      <c r="E6739" s="18">
        <f>IF(G6739&gt;=0.3,(バックデータ一覧!$C$10*(バックデータ一覧!$C$12*計算過程!L6739+バックデータ一覧!$C$13*LN(計算過程!G6739)+バックデータ一覧!$C$14)^バックデータ一覧!$C$11+バックデータ一覧!$E$10*(計算過程!G6739/(バックデータ一覧!$E$12*計算過程!L6739+バックデータ一覧!$E$13*LN(計算過程!G6739)+バックデータ一覧!$E$14))^バックデータ一覧!$E$11)*計算過程!$W$11*10^-3,0)</f>
        <v>0</v>
      </c>
      <c r="F6739" s="18">
        <f>IF(G6739&lt;0.3,(バックデータ一覧!$C$10*(バックデータ一覧!$C$12*計算過程!L6739+バックデータ一覧!$C$13*LN(0.3)+バックデータ一覧!$C$14)^バックデータ一覧!$C$11+バックデータ一覧!$E$10*(0.3/(バックデータ一覧!$E$12*計算過程!L6739+バックデータ一覧!$E$13*LN(0.3)+バックデータ一覧!$E$14))^バックデータ一覧!$E$11)*計算過程!$W$11*計算過程!G6739/0.3*10^-3,0)</f>
        <v>0</v>
      </c>
      <c r="G6739" s="18">
        <f t="shared" si="632"/>
        <v>0</v>
      </c>
      <c r="H6739" s="18">
        <f t="shared" si="633"/>
        <v>0</v>
      </c>
      <c r="I6739" s="24">
        <v>0</v>
      </c>
      <c r="J6739" s="24">
        <v>0</v>
      </c>
      <c r="K6739" s="24">
        <v>0</v>
      </c>
      <c r="L6739" s="14">
        <f>貼り付けシート!C6739</f>
        <v>18.3</v>
      </c>
      <c r="M6739" s="14">
        <f>貼り付けシート!D6739</f>
        <v>12.3</v>
      </c>
      <c r="N6739" s="18">
        <f>貼り付けシート!E6739</f>
        <v>93.329353243653614</v>
      </c>
      <c r="O6739" s="18">
        <f>貼り付けシート!F6739</f>
        <v>0</v>
      </c>
      <c r="P6739" s="19">
        <f t="shared" si="634"/>
        <v>0</v>
      </c>
      <c r="Q6739" s="19">
        <f t="shared" si="635"/>
        <v>0</v>
      </c>
    </row>
    <row r="6740" spans="1:17">
      <c r="A6740" s="38">
        <v>41920</v>
      </c>
      <c r="B6740" s="49" t="s">
        <v>163</v>
      </c>
      <c r="C6740" s="24">
        <f t="shared" si="630"/>
        <v>30.406921776000001</v>
      </c>
      <c r="D6740" s="24">
        <f t="shared" si="631"/>
        <v>0</v>
      </c>
      <c r="E6740" s="18">
        <f>IF(G6740&gt;=0.3,(バックデータ一覧!$C$10*(バックデータ一覧!$C$12*計算過程!L6740+バックデータ一覧!$C$13*LN(計算過程!G6740)+バックデータ一覧!$C$14)^バックデータ一覧!$C$11+バックデータ一覧!$E$10*(計算過程!G6740/(バックデータ一覧!$E$12*計算過程!L6740+バックデータ一覧!$E$13*LN(計算過程!G6740)+バックデータ一覧!$E$14))^バックデータ一覧!$E$11)*計算過程!$W$11*10^-3,0)</f>
        <v>0</v>
      </c>
      <c r="F6740" s="18">
        <f>IF(G6740&lt;0.3,(バックデータ一覧!$C$10*(バックデータ一覧!$C$12*計算過程!L6740+バックデータ一覧!$C$13*LN(0.3)+バックデータ一覧!$C$14)^バックデータ一覧!$C$11+バックデータ一覧!$E$10*(0.3/(バックデータ一覧!$E$12*計算過程!L6740+バックデータ一覧!$E$13*LN(0.3)+バックデータ一覧!$E$14))^バックデータ一覧!$E$11)*計算過程!$W$11*計算過程!G6740/0.3*10^-3,0)</f>
        <v>0</v>
      </c>
      <c r="G6740" s="18">
        <f t="shared" si="632"/>
        <v>0</v>
      </c>
      <c r="H6740" s="18">
        <f t="shared" si="633"/>
        <v>0</v>
      </c>
      <c r="I6740" s="24">
        <v>0</v>
      </c>
      <c r="J6740" s="24">
        <v>0</v>
      </c>
      <c r="K6740" s="24">
        <v>0</v>
      </c>
      <c r="L6740" s="14">
        <f>貼り付けシート!C6740</f>
        <v>19.3</v>
      </c>
      <c r="M6740" s="14">
        <f>貼り付けシート!D6740</f>
        <v>13</v>
      </c>
      <c r="N6740" s="18">
        <f>貼り付けシート!E6740</f>
        <v>92.560059099128182</v>
      </c>
      <c r="O6740" s="18">
        <f>貼り付けシート!F6740</f>
        <v>0</v>
      </c>
      <c r="P6740" s="19">
        <f t="shared" si="634"/>
        <v>0</v>
      </c>
      <c r="Q6740" s="19">
        <f t="shared" si="635"/>
        <v>0</v>
      </c>
    </row>
    <row r="6741" spans="1:17">
      <c r="A6741" s="38">
        <v>41920</v>
      </c>
      <c r="B6741" s="49" t="s">
        <v>164</v>
      </c>
      <c r="C6741" s="24">
        <f t="shared" si="630"/>
        <v>30.406921776000001</v>
      </c>
      <c r="D6741" s="24">
        <f t="shared" si="631"/>
        <v>0</v>
      </c>
      <c r="E6741" s="18">
        <f>IF(G6741&gt;=0.3,(バックデータ一覧!$C$10*(バックデータ一覧!$C$12*計算過程!L6741+バックデータ一覧!$C$13*LN(計算過程!G6741)+バックデータ一覧!$C$14)^バックデータ一覧!$C$11+バックデータ一覧!$E$10*(計算過程!G6741/(バックデータ一覧!$E$12*計算過程!L6741+バックデータ一覧!$E$13*LN(計算過程!G6741)+バックデータ一覧!$E$14))^バックデータ一覧!$E$11)*計算過程!$W$11*10^-3,0)</f>
        <v>0</v>
      </c>
      <c r="F6741" s="18">
        <f>IF(G6741&lt;0.3,(バックデータ一覧!$C$10*(バックデータ一覧!$C$12*計算過程!L6741+バックデータ一覧!$C$13*LN(0.3)+バックデータ一覧!$C$14)^バックデータ一覧!$C$11+バックデータ一覧!$E$10*(0.3/(バックデータ一覧!$E$12*計算過程!L6741+バックデータ一覧!$E$13*LN(0.3)+バックデータ一覧!$E$14))^バックデータ一覧!$E$11)*計算過程!$W$11*計算過程!G6741/0.3*10^-3,0)</f>
        <v>0</v>
      </c>
      <c r="G6741" s="18">
        <f t="shared" si="632"/>
        <v>0</v>
      </c>
      <c r="H6741" s="18">
        <f t="shared" si="633"/>
        <v>0</v>
      </c>
      <c r="I6741" s="24">
        <v>0</v>
      </c>
      <c r="J6741" s="24">
        <v>0</v>
      </c>
      <c r="K6741" s="24">
        <v>0</v>
      </c>
      <c r="L6741" s="14">
        <f>貼り付けシート!C6741</f>
        <v>19.8</v>
      </c>
      <c r="M6741" s="14">
        <f>貼り付けシート!D6741</f>
        <v>12.9</v>
      </c>
      <c r="N6741" s="18">
        <f>貼り付けシート!E6741</f>
        <v>89.05127889498452</v>
      </c>
      <c r="O6741" s="18">
        <f>貼り付けシート!F6741</f>
        <v>0</v>
      </c>
      <c r="P6741" s="19">
        <f t="shared" si="634"/>
        <v>0</v>
      </c>
      <c r="Q6741" s="19">
        <f t="shared" si="635"/>
        <v>0</v>
      </c>
    </row>
    <row r="6742" spans="1:17">
      <c r="A6742" s="38">
        <v>41920</v>
      </c>
      <c r="B6742" s="49" t="s">
        <v>165</v>
      </c>
      <c r="C6742" s="24">
        <f t="shared" si="630"/>
        <v>30.406921776000001</v>
      </c>
      <c r="D6742" s="24">
        <f t="shared" si="631"/>
        <v>0</v>
      </c>
      <c r="E6742" s="18">
        <f>IF(G6742&gt;=0.3,(バックデータ一覧!$C$10*(バックデータ一覧!$C$12*計算過程!L6742+バックデータ一覧!$C$13*LN(計算過程!G6742)+バックデータ一覧!$C$14)^バックデータ一覧!$C$11+バックデータ一覧!$E$10*(計算過程!G6742/(バックデータ一覧!$E$12*計算過程!L6742+バックデータ一覧!$E$13*LN(計算過程!G6742)+バックデータ一覧!$E$14))^バックデータ一覧!$E$11)*計算過程!$W$11*10^-3,0)</f>
        <v>0</v>
      </c>
      <c r="F6742" s="18">
        <f>IF(G6742&lt;0.3,(バックデータ一覧!$C$10*(バックデータ一覧!$C$12*計算過程!L6742+バックデータ一覧!$C$13*LN(0.3)+バックデータ一覧!$C$14)^バックデータ一覧!$C$11+バックデータ一覧!$E$10*(0.3/(バックデータ一覧!$E$12*計算過程!L6742+バックデータ一覧!$E$13*LN(0.3)+バックデータ一覧!$E$14))^バックデータ一覧!$E$11)*計算過程!$W$11*計算過程!G6742/0.3*10^-3,0)</f>
        <v>0</v>
      </c>
      <c r="G6742" s="18">
        <f t="shared" si="632"/>
        <v>0</v>
      </c>
      <c r="H6742" s="18">
        <f t="shared" si="633"/>
        <v>0</v>
      </c>
      <c r="I6742" s="24">
        <v>0</v>
      </c>
      <c r="J6742" s="24">
        <v>0</v>
      </c>
      <c r="K6742" s="24">
        <v>0</v>
      </c>
      <c r="L6742" s="14">
        <f>貼り付けシート!C6742</f>
        <v>19.899999999999999</v>
      </c>
      <c r="M6742" s="14">
        <f>貼り付けシート!D6742</f>
        <v>12.5</v>
      </c>
      <c r="N6742" s="18">
        <f>貼り付けシート!E6742</f>
        <v>85.810568925592932</v>
      </c>
      <c r="O6742" s="18">
        <f>貼り付けシート!F6742</f>
        <v>0</v>
      </c>
      <c r="P6742" s="19">
        <f t="shared" si="634"/>
        <v>0</v>
      </c>
      <c r="Q6742" s="19">
        <f t="shared" si="635"/>
        <v>0</v>
      </c>
    </row>
    <row r="6743" spans="1:17">
      <c r="A6743" s="38">
        <v>41920</v>
      </c>
      <c r="B6743" s="49" t="s">
        <v>166</v>
      </c>
      <c r="C6743" s="24">
        <f t="shared" si="630"/>
        <v>30.406921776000001</v>
      </c>
      <c r="D6743" s="24">
        <f t="shared" si="631"/>
        <v>0</v>
      </c>
      <c r="E6743" s="18">
        <f>IF(G6743&gt;=0.3,(バックデータ一覧!$C$10*(バックデータ一覧!$C$12*計算過程!L6743+バックデータ一覧!$C$13*LN(計算過程!G6743)+バックデータ一覧!$C$14)^バックデータ一覧!$C$11+バックデータ一覧!$E$10*(計算過程!G6743/(バックデータ一覧!$E$12*計算過程!L6743+バックデータ一覧!$E$13*LN(計算過程!G6743)+バックデータ一覧!$E$14))^バックデータ一覧!$E$11)*計算過程!$W$11*10^-3,0)</f>
        <v>0</v>
      </c>
      <c r="F6743" s="18">
        <f>IF(G6743&lt;0.3,(バックデータ一覧!$C$10*(バックデータ一覧!$C$12*計算過程!L6743+バックデータ一覧!$C$13*LN(0.3)+バックデータ一覧!$C$14)^バックデータ一覧!$C$11+バックデータ一覧!$E$10*(0.3/(バックデータ一覧!$E$12*計算過程!L6743+バックデータ一覧!$E$13*LN(0.3)+バックデータ一覧!$E$14))^バックデータ一覧!$E$11)*計算過程!$W$11*計算過程!G6743/0.3*10^-3,0)</f>
        <v>0</v>
      </c>
      <c r="G6743" s="18">
        <f t="shared" si="632"/>
        <v>0</v>
      </c>
      <c r="H6743" s="18">
        <f t="shared" si="633"/>
        <v>0</v>
      </c>
      <c r="I6743" s="24">
        <v>0</v>
      </c>
      <c r="J6743" s="24">
        <v>0</v>
      </c>
      <c r="K6743" s="24">
        <v>0</v>
      </c>
      <c r="L6743" s="14">
        <f>貼り付けシート!C6743</f>
        <v>19.7</v>
      </c>
      <c r="M6743" s="14">
        <f>貼り付けシート!D6743</f>
        <v>12.7</v>
      </c>
      <c r="N6743" s="18">
        <f>貼り付けシート!E6743</f>
        <v>88.244260324188801</v>
      </c>
      <c r="O6743" s="18">
        <f>貼り付けシート!F6743</f>
        <v>0</v>
      </c>
      <c r="P6743" s="19">
        <f t="shared" si="634"/>
        <v>0</v>
      </c>
      <c r="Q6743" s="19">
        <f t="shared" si="635"/>
        <v>0</v>
      </c>
    </row>
    <row r="6744" spans="1:17">
      <c r="A6744" s="38">
        <v>41920</v>
      </c>
      <c r="B6744" s="49" t="s">
        <v>167</v>
      </c>
      <c r="C6744" s="24">
        <f t="shared" si="630"/>
        <v>30.406921776000001</v>
      </c>
      <c r="D6744" s="24">
        <f t="shared" si="631"/>
        <v>0</v>
      </c>
      <c r="E6744" s="18">
        <f>IF(G6744&gt;=0.3,(バックデータ一覧!$C$10*(バックデータ一覧!$C$12*計算過程!L6744+バックデータ一覧!$C$13*LN(計算過程!G6744)+バックデータ一覧!$C$14)^バックデータ一覧!$C$11+バックデータ一覧!$E$10*(計算過程!G6744/(バックデータ一覧!$E$12*計算過程!L6744+バックデータ一覧!$E$13*LN(計算過程!G6744)+バックデータ一覧!$E$14))^バックデータ一覧!$E$11)*計算過程!$W$11*10^-3,0)</f>
        <v>0</v>
      </c>
      <c r="F6744" s="18">
        <f>IF(G6744&lt;0.3,(バックデータ一覧!$C$10*(バックデータ一覧!$C$12*計算過程!L6744+バックデータ一覧!$C$13*LN(0.3)+バックデータ一覧!$C$14)^バックデータ一覧!$C$11+バックデータ一覧!$E$10*(0.3/(バックデータ一覧!$E$12*計算過程!L6744+バックデータ一覧!$E$13*LN(0.3)+バックデータ一覧!$E$14))^バックデータ一覧!$E$11)*計算過程!$W$11*計算過程!G6744/0.3*10^-3,0)</f>
        <v>0</v>
      </c>
      <c r="G6744" s="18">
        <f t="shared" si="632"/>
        <v>0</v>
      </c>
      <c r="H6744" s="18">
        <f t="shared" si="633"/>
        <v>0</v>
      </c>
      <c r="I6744" s="24">
        <v>0</v>
      </c>
      <c r="J6744" s="24">
        <v>0</v>
      </c>
      <c r="K6744" s="24">
        <v>0</v>
      </c>
      <c r="L6744" s="14">
        <f>貼り付けシート!C6744</f>
        <v>19.100000000000001</v>
      </c>
      <c r="M6744" s="14">
        <f>貼り付けシート!D6744</f>
        <v>12.8</v>
      </c>
      <c r="N6744" s="18">
        <f>貼り付けシート!E6744</f>
        <v>92.30834951559217</v>
      </c>
      <c r="O6744" s="18">
        <f>貼り付けシート!F6744</f>
        <v>0</v>
      </c>
      <c r="P6744" s="19">
        <f t="shared" si="634"/>
        <v>0</v>
      </c>
      <c r="Q6744" s="19">
        <f t="shared" si="635"/>
        <v>0</v>
      </c>
    </row>
    <row r="6745" spans="1:17">
      <c r="A6745" s="38">
        <v>41920</v>
      </c>
      <c r="B6745" s="49" t="s">
        <v>168</v>
      </c>
      <c r="C6745" s="24">
        <f t="shared" si="630"/>
        <v>30.406921776000001</v>
      </c>
      <c r="D6745" s="24">
        <f t="shared" si="631"/>
        <v>0</v>
      </c>
      <c r="E6745" s="18">
        <f>IF(G6745&gt;=0.3,(バックデータ一覧!$C$10*(バックデータ一覧!$C$12*計算過程!L6745+バックデータ一覧!$C$13*LN(計算過程!G6745)+バックデータ一覧!$C$14)^バックデータ一覧!$C$11+バックデータ一覧!$E$10*(計算過程!G6745/(バックデータ一覧!$E$12*計算過程!L6745+バックデータ一覧!$E$13*LN(計算過程!G6745)+バックデータ一覧!$E$14))^バックデータ一覧!$E$11)*計算過程!$W$11*10^-3,0)</f>
        <v>0</v>
      </c>
      <c r="F6745" s="18">
        <f>IF(G6745&lt;0.3,(バックデータ一覧!$C$10*(バックデータ一覧!$C$12*計算過程!L6745+バックデータ一覧!$C$13*LN(0.3)+バックデータ一覧!$C$14)^バックデータ一覧!$C$11+バックデータ一覧!$E$10*(0.3/(バックデータ一覧!$E$12*計算過程!L6745+バックデータ一覧!$E$13*LN(0.3)+バックデータ一覧!$E$14))^バックデータ一覧!$E$11)*計算過程!$W$11*計算過程!G6745/0.3*10^-3,0)</f>
        <v>0</v>
      </c>
      <c r="G6745" s="18">
        <f t="shared" si="632"/>
        <v>0</v>
      </c>
      <c r="H6745" s="18">
        <f t="shared" si="633"/>
        <v>0</v>
      </c>
      <c r="I6745" s="24">
        <v>0</v>
      </c>
      <c r="J6745" s="24">
        <v>0</v>
      </c>
      <c r="K6745" s="24">
        <v>0</v>
      </c>
      <c r="L6745" s="14">
        <f>貼り付けシート!C6745</f>
        <v>18.7</v>
      </c>
      <c r="M6745" s="14">
        <f>貼り付けシート!D6745</f>
        <v>12.4</v>
      </c>
      <c r="N6745" s="18">
        <f>貼り付けシート!E6745</f>
        <v>91.744393873967937</v>
      </c>
      <c r="O6745" s="18">
        <f>貼り付けシート!F6745</f>
        <v>0</v>
      </c>
      <c r="P6745" s="19">
        <f t="shared" si="634"/>
        <v>0</v>
      </c>
      <c r="Q6745" s="19">
        <f t="shared" si="635"/>
        <v>0</v>
      </c>
    </row>
    <row r="6746" spans="1:17">
      <c r="A6746" s="38">
        <v>41920</v>
      </c>
      <c r="B6746" s="49" t="s">
        <v>169</v>
      </c>
      <c r="C6746" s="24">
        <f t="shared" si="630"/>
        <v>30.406921776000001</v>
      </c>
      <c r="D6746" s="24">
        <f t="shared" si="631"/>
        <v>0</v>
      </c>
      <c r="E6746" s="18">
        <f>IF(G6746&gt;=0.3,(バックデータ一覧!$C$10*(バックデータ一覧!$C$12*計算過程!L6746+バックデータ一覧!$C$13*LN(計算過程!G6746)+バックデータ一覧!$C$14)^バックデータ一覧!$C$11+バックデータ一覧!$E$10*(計算過程!G6746/(バックデータ一覧!$E$12*計算過程!L6746+バックデータ一覧!$E$13*LN(計算過程!G6746)+バックデータ一覧!$E$14))^バックデータ一覧!$E$11)*計算過程!$W$11*10^-3,0)</f>
        <v>0</v>
      </c>
      <c r="F6746" s="18">
        <f>IF(G6746&lt;0.3,(バックデータ一覧!$C$10*(バックデータ一覧!$C$12*計算過程!L6746+バックデータ一覧!$C$13*LN(0.3)+バックデータ一覧!$C$14)^バックデータ一覧!$C$11+バックデータ一覧!$E$10*(0.3/(バックデータ一覧!$E$12*計算過程!L6746+バックデータ一覧!$E$13*LN(0.3)+バックデータ一覧!$E$14))^バックデータ一覧!$E$11)*計算過程!$W$11*計算過程!G6746/0.3*10^-3,0)</f>
        <v>0</v>
      </c>
      <c r="G6746" s="18">
        <f t="shared" si="632"/>
        <v>0</v>
      </c>
      <c r="H6746" s="18">
        <f t="shared" si="633"/>
        <v>0</v>
      </c>
      <c r="I6746" s="24">
        <v>0</v>
      </c>
      <c r="J6746" s="24">
        <v>0</v>
      </c>
      <c r="K6746" s="24">
        <v>0</v>
      </c>
      <c r="L6746" s="14">
        <f>貼り付けシート!C6746</f>
        <v>18.100000000000001</v>
      </c>
      <c r="M6746" s="14">
        <f>貼り付けシート!D6746</f>
        <v>12.1</v>
      </c>
      <c r="N6746" s="18">
        <f>貼り付けシート!E6746</f>
        <v>93.001849923267116</v>
      </c>
      <c r="O6746" s="18">
        <f>貼り付けシート!F6746</f>
        <v>0</v>
      </c>
      <c r="P6746" s="19">
        <f t="shared" si="634"/>
        <v>0</v>
      </c>
      <c r="Q6746" s="19">
        <f t="shared" si="635"/>
        <v>0</v>
      </c>
    </row>
    <row r="6747" spans="1:17">
      <c r="A6747" s="38">
        <v>41920</v>
      </c>
      <c r="B6747" s="49" t="s">
        <v>170</v>
      </c>
      <c r="C6747" s="24">
        <f t="shared" si="630"/>
        <v>30.406921776000001</v>
      </c>
      <c r="D6747" s="24">
        <f t="shared" si="631"/>
        <v>0</v>
      </c>
      <c r="E6747" s="18">
        <f>IF(G6747&gt;=0.3,(バックデータ一覧!$C$10*(バックデータ一覧!$C$12*計算過程!L6747+バックデータ一覧!$C$13*LN(計算過程!G6747)+バックデータ一覧!$C$14)^バックデータ一覧!$C$11+バックデータ一覧!$E$10*(計算過程!G6747/(バックデータ一覧!$E$12*計算過程!L6747+バックデータ一覧!$E$13*LN(計算過程!G6747)+バックデータ一覧!$E$14))^バックデータ一覧!$E$11)*計算過程!$W$11*10^-3,0)</f>
        <v>0</v>
      </c>
      <c r="F6747" s="18">
        <f>IF(G6747&lt;0.3,(バックデータ一覧!$C$10*(バックデータ一覧!$C$12*計算過程!L6747+バックデータ一覧!$C$13*LN(0.3)+バックデータ一覧!$C$14)^バックデータ一覧!$C$11+バックデータ一覧!$E$10*(0.3/(バックデータ一覧!$E$12*計算過程!L6747+バックデータ一覧!$E$13*LN(0.3)+バックデータ一覧!$E$14))^バックデータ一覧!$E$11)*計算過程!$W$11*計算過程!G6747/0.3*10^-3,0)</f>
        <v>0</v>
      </c>
      <c r="G6747" s="18">
        <f t="shared" si="632"/>
        <v>0</v>
      </c>
      <c r="H6747" s="18">
        <f t="shared" si="633"/>
        <v>0</v>
      </c>
      <c r="I6747" s="24">
        <v>0</v>
      </c>
      <c r="J6747" s="24">
        <v>0</v>
      </c>
      <c r="K6747" s="24">
        <v>0</v>
      </c>
      <c r="L6747" s="14">
        <f>貼り付けシート!C6747</f>
        <v>17.7</v>
      </c>
      <c r="M6747" s="14">
        <f>貼り付けシート!D6747</f>
        <v>11.8</v>
      </c>
      <c r="N6747" s="18">
        <f>貼り付けシート!E6747</f>
        <v>93.053231309638832</v>
      </c>
      <c r="O6747" s="18">
        <f>貼り付けシート!F6747</f>
        <v>0</v>
      </c>
      <c r="P6747" s="19">
        <f t="shared" si="634"/>
        <v>0</v>
      </c>
      <c r="Q6747" s="19">
        <f t="shared" si="635"/>
        <v>0</v>
      </c>
    </row>
    <row r="6748" spans="1:17">
      <c r="A6748" s="38">
        <v>41920</v>
      </c>
      <c r="B6748" s="49" t="s">
        <v>171</v>
      </c>
      <c r="C6748" s="24">
        <f t="shared" si="630"/>
        <v>30.406921776000001</v>
      </c>
      <c r="D6748" s="24">
        <f t="shared" si="631"/>
        <v>0</v>
      </c>
      <c r="E6748" s="18">
        <f>IF(G6748&gt;=0.3,(バックデータ一覧!$C$10*(バックデータ一覧!$C$12*計算過程!L6748+バックデータ一覧!$C$13*LN(計算過程!G6748)+バックデータ一覧!$C$14)^バックデータ一覧!$C$11+バックデータ一覧!$E$10*(計算過程!G6748/(バックデータ一覧!$E$12*計算過程!L6748+バックデータ一覧!$E$13*LN(計算過程!G6748)+バックデータ一覧!$E$14))^バックデータ一覧!$E$11)*計算過程!$W$11*10^-3,0)</f>
        <v>0</v>
      </c>
      <c r="F6748" s="18">
        <f>IF(G6748&lt;0.3,(バックデータ一覧!$C$10*(バックデータ一覧!$C$12*計算過程!L6748+バックデータ一覧!$C$13*LN(0.3)+バックデータ一覧!$C$14)^バックデータ一覧!$C$11+バックデータ一覧!$E$10*(0.3/(バックデータ一覧!$E$12*計算過程!L6748+バックデータ一覧!$E$13*LN(0.3)+バックデータ一覧!$E$14))^バックデータ一覧!$E$11)*計算過程!$W$11*計算過程!G6748/0.3*10^-3,0)</f>
        <v>0</v>
      </c>
      <c r="G6748" s="18">
        <f t="shared" si="632"/>
        <v>0</v>
      </c>
      <c r="H6748" s="18">
        <f t="shared" si="633"/>
        <v>0</v>
      </c>
      <c r="I6748" s="24">
        <v>0</v>
      </c>
      <c r="J6748" s="24">
        <v>0</v>
      </c>
      <c r="K6748" s="24">
        <v>0</v>
      </c>
      <c r="L6748" s="14">
        <f>貼り付けシート!C6748</f>
        <v>17.3</v>
      </c>
      <c r="M6748" s="14">
        <f>貼り付けシート!D6748</f>
        <v>11.3</v>
      </c>
      <c r="N6748" s="18">
        <f>貼り付けシート!E6748</f>
        <v>91.462372989378025</v>
      </c>
      <c r="O6748" s="18">
        <f>貼り付けシート!F6748</f>
        <v>0</v>
      </c>
      <c r="P6748" s="19">
        <f t="shared" si="634"/>
        <v>0</v>
      </c>
      <c r="Q6748" s="19">
        <f t="shared" si="635"/>
        <v>0</v>
      </c>
    </row>
    <row r="6749" spans="1:17">
      <c r="A6749" s="38">
        <v>41920</v>
      </c>
      <c r="B6749" s="49" t="s">
        <v>172</v>
      </c>
      <c r="C6749" s="24">
        <f t="shared" si="630"/>
        <v>30.406921776000001</v>
      </c>
      <c r="D6749" s="24">
        <f t="shared" si="631"/>
        <v>0</v>
      </c>
      <c r="E6749" s="18">
        <f>IF(G6749&gt;=0.3,(バックデータ一覧!$C$10*(バックデータ一覧!$C$12*計算過程!L6749+バックデータ一覧!$C$13*LN(計算過程!G6749)+バックデータ一覧!$C$14)^バックデータ一覧!$C$11+バックデータ一覧!$E$10*(計算過程!G6749/(バックデータ一覧!$E$12*計算過程!L6749+バックデータ一覧!$E$13*LN(計算過程!G6749)+バックデータ一覧!$E$14))^バックデータ一覧!$E$11)*計算過程!$W$11*10^-3,0)</f>
        <v>0</v>
      </c>
      <c r="F6749" s="18">
        <f>IF(G6749&lt;0.3,(バックデータ一覧!$C$10*(バックデータ一覧!$C$12*計算過程!L6749+バックデータ一覧!$C$13*LN(0.3)+バックデータ一覧!$C$14)^バックデータ一覧!$C$11+バックデータ一覧!$E$10*(0.3/(バックデータ一覧!$E$12*計算過程!L6749+バックデータ一覧!$E$13*LN(0.3)+バックデータ一覧!$E$14))^バックデータ一覧!$E$11)*計算過程!$W$11*計算過程!G6749/0.3*10^-3,0)</f>
        <v>0</v>
      </c>
      <c r="G6749" s="18">
        <f t="shared" si="632"/>
        <v>0</v>
      </c>
      <c r="H6749" s="18">
        <f t="shared" si="633"/>
        <v>0</v>
      </c>
      <c r="I6749" s="24">
        <v>0</v>
      </c>
      <c r="J6749" s="24">
        <v>0</v>
      </c>
      <c r="K6749" s="24">
        <v>0</v>
      </c>
      <c r="L6749" s="14">
        <f>貼り付けシート!C6749</f>
        <v>16.8</v>
      </c>
      <c r="M6749" s="14">
        <f>貼り付けシート!D6749</f>
        <v>11.1</v>
      </c>
      <c r="N6749" s="18">
        <f>貼り付けシート!E6749</f>
        <v>92.765639372498427</v>
      </c>
      <c r="O6749" s="18">
        <f>貼り付けシート!F6749</f>
        <v>0</v>
      </c>
      <c r="P6749" s="19">
        <f t="shared" si="634"/>
        <v>0</v>
      </c>
      <c r="Q6749" s="19">
        <f t="shared" si="635"/>
        <v>0</v>
      </c>
    </row>
    <row r="6750" spans="1:17">
      <c r="A6750" s="38">
        <v>41921</v>
      </c>
      <c r="B6750" s="49" t="s">
        <v>149</v>
      </c>
      <c r="C6750" s="24">
        <f t="shared" si="630"/>
        <v>30.406921776000001</v>
      </c>
      <c r="D6750" s="24">
        <f t="shared" si="631"/>
        <v>0</v>
      </c>
      <c r="E6750" s="18">
        <f>IF(G6750&gt;=0.3,(バックデータ一覧!$C$10*(バックデータ一覧!$C$12*計算過程!L6750+バックデータ一覧!$C$13*LN(計算過程!G6750)+バックデータ一覧!$C$14)^バックデータ一覧!$C$11+バックデータ一覧!$E$10*(計算過程!G6750/(バックデータ一覧!$E$12*計算過程!L6750+バックデータ一覧!$E$13*LN(計算過程!G6750)+バックデータ一覧!$E$14))^バックデータ一覧!$E$11)*計算過程!$W$11*10^-3,0)</f>
        <v>0</v>
      </c>
      <c r="F6750" s="18">
        <f>IF(G6750&lt;0.3,(バックデータ一覧!$C$10*(バックデータ一覧!$C$12*計算過程!L6750+バックデータ一覧!$C$13*LN(0.3)+バックデータ一覧!$C$14)^バックデータ一覧!$C$11+バックデータ一覧!$E$10*(0.3/(バックデータ一覧!$E$12*計算過程!L6750+バックデータ一覧!$E$13*LN(0.3)+バックデータ一覧!$E$14))^バックデータ一覧!$E$11)*計算過程!$W$11*計算過程!G6750/0.3*10^-3,0)</f>
        <v>0</v>
      </c>
      <c r="G6750" s="18">
        <f t="shared" si="632"/>
        <v>0</v>
      </c>
      <c r="H6750" s="18">
        <f t="shared" si="633"/>
        <v>0</v>
      </c>
      <c r="I6750" s="24">
        <v>0</v>
      </c>
      <c r="J6750" s="24">
        <v>0</v>
      </c>
      <c r="K6750" s="24">
        <v>0</v>
      </c>
      <c r="L6750" s="14">
        <f>貼り付けシート!C6750</f>
        <v>16.2</v>
      </c>
      <c r="M6750" s="14">
        <f>貼り付けシート!D6750</f>
        <v>10.9</v>
      </c>
      <c r="N6750" s="18">
        <f>貼り付けシート!E6750</f>
        <v>94.670462922326777</v>
      </c>
      <c r="O6750" s="18">
        <f>貼り付けシート!F6750</f>
        <v>0</v>
      </c>
      <c r="P6750" s="19">
        <f t="shared" si="634"/>
        <v>0</v>
      </c>
      <c r="Q6750" s="19">
        <f t="shared" si="635"/>
        <v>0</v>
      </c>
    </row>
    <row r="6751" spans="1:17">
      <c r="A6751" s="38">
        <v>41921</v>
      </c>
      <c r="B6751" s="49" t="s">
        <v>150</v>
      </c>
      <c r="C6751" s="24">
        <f t="shared" si="630"/>
        <v>30.406921776000001</v>
      </c>
      <c r="D6751" s="24">
        <f t="shared" si="631"/>
        <v>0</v>
      </c>
      <c r="E6751" s="18">
        <f>IF(G6751&gt;=0.3,(バックデータ一覧!$C$10*(バックデータ一覧!$C$12*計算過程!L6751+バックデータ一覧!$C$13*LN(計算過程!G6751)+バックデータ一覧!$C$14)^バックデータ一覧!$C$11+バックデータ一覧!$E$10*(計算過程!G6751/(バックデータ一覧!$E$12*計算過程!L6751+バックデータ一覧!$E$13*LN(計算過程!G6751)+バックデータ一覧!$E$14))^バックデータ一覧!$E$11)*計算過程!$W$11*10^-3,0)</f>
        <v>0</v>
      </c>
      <c r="F6751" s="18">
        <f>IF(G6751&lt;0.3,(バックデータ一覧!$C$10*(バックデータ一覧!$C$12*計算過程!L6751+バックデータ一覧!$C$13*LN(0.3)+バックデータ一覧!$C$14)^バックデータ一覧!$C$11+バックデータ一覧!$E$10*(0.3/(バックデータ一覧!$E$12*計算過程!L6751+バックデータ一覧!$E$13*LN(0.3)+バックデータ一覧!$E$14))^バックデータ一覧!$E$11)*計算過程!$W$11*計算過程!G6751/0.3*10^-3,0)</f>
        <v>0</v>
      </c>
      <c r="G6751" s="18">
        <f t="shared" si="632"/>
        <v>0</v>
      </c>
      <c r="H6751" s="18">
        <f t="shared" si="633"/>
        <v>0</v>
      </c>
      <c r="I6751" s="24">
        <v>0</v>
      </c>
      <c r="J6751" s="24">
        <v>0</v>
      </c>
      <c r="K6751" s="24">
        <v>0</v>
      </c>
      <c r="L6751" s="14">
        <f>貼り付けシート!C6751</f>
        <v>15.6</v>
      </c>
      <c r="M6751" s="14">
        <f>貼り付けシート!D6751</f>
        <v>10.5</v>
      </c>
      <c r="N6751" s="18">
        <f>貼り付けシート!E6751</f>
        <v>94.8236106421393</v>
      </c>
      <c r="O6751" s="18">
        <f>貼り付けシート!F6751</f>
        <v>0</v>
      </c>
      <c r="P6751" s="19">
        <f t="shared" si="634"/>
        <v>0</v>
      </c>
      <c r="Q6751" s="19">
        <f t="shared" si="635"/>
        <v>0</v>
      </c>
    </row>
    <row r="6752" spans="1:17">
      <c r="A6752" s="38">
        <v>41921</v>
      </c>
      <c r="B6752" s="49" t="s">
        <v>151</v>
      </c>
      <c r="C6752" s="24">
        <f t="shared" si="630"/>
        <v>30.406921776000001</v>
      </c>
      <c r="D6752" s="24">
        <f t="shared" si="631"/>
        <v>0</v>
      </c>
      <c r="E6752" s="18">
        <f>IF(G6752&gt;=0.3,(バックデータ一覧!$C$10*(バックデータ一覧!$C$12*計算過程!L6752+バックデータ一覧!$C$13*LN(計算過程!G6752)+バックデータ一覧!$C$14)^バックデータ一覧!$C$11+バックデータ一覧!$E$10*(計算過程!G6752/(バックデータ一覧!$E$12*計算過程!L6752+バックデータ一覧!$E$13*LN(計算過程!G6752)+バックデータ一覧!$E$14))^バックデータ一覧!$E$11)*計算過程!$W$11*10^-3,0)</f>
        <v>0</v>
      </c>
      <c r="F6752" s="18">
        <f>IF(G6752&lt;0.3,(バックデータ一覧!$C$10*(バックデータ一覧!$C$12*計算過程!L6752+バックデータ一覧!$C$13*LN(0.3)+バックデータ一覧!$C$14)^バックデータ一覧!$C$11+バックデータ一覧!$E$10*(0.3/(バックデータ一覧!$E$12*計算過程!L6752+バックデータ一覧!$E$13*LN(0.3)+バックデータ一覧!$E$14))^バックデータ一覧!$E$11)*計算過程!$W$11*計算過程!G6752/0.3*10^-3,0)</f>
        <v>0</v>
      </c>
      <c r="G6752" s="18">
        <f t="shared" si="632"/>
        <v>0</v>
      </c>
      <c r="H6752" s="18">
        <f t="shared" si="633"/>
        <v>0</v>
      </c>
      <c r="I6752" s="24">
        <v>0</v>
      </c>
      <c r="J6752" s="24">
        <v>0</v>
      </c>
      <c r="K6752" s="24">
        <v>0</v>
      </c>
      <c r="L6752" s="14">
        <f>貼り付けシート!C6752</f>
        <v>15.2</v>
      </c>
      <c r="M6752" s="14">
        <f>貼り付けシート!D6752</f>
        <v>10.199999999999999</v>
      </c>
      <c r="N6752" s="18">
        <f>貼り付けシート!E6752</f>
        <v>94.555485903750792</v>
      </c>
      <c r="O6752" s="18">
        <f>貼り付けシート!F6752</f>
        <v>0</v>
      </c>
      <c r="P6752" s="19">
        <f t="shared" si="634"/>
        <v>0</v>
      </c>
      <c r="Q6752" s="19">
        <f t="shared" si="635"/>
        <v>0</v>
      </c>
    </row>
    <row r="6753" spans="1:17">
      <c r="A6753" s="38">
        <v>41921</v>
      </c>
      <c r="B6753" s="49" t="s">
        <v>152</v>
      </c>
      <c r="C6753" s="24">
        <f t="shared" si="630"/>
        <v>30.406921776000001</v>
      </c>
      <c r="D6753" s="24">
        <f t="shared" si="631"/>
        <v>0</v>
      </c>
      <c r="E6753" s="18">
        <f>IF(G6753&gt;=0.3,(バックデータ一覧!$C$10*(バックデータ一覧!$C$12*計算過程!L6753+バックデータ一覧!$C$13*LN(計算過程!G6753)+バックデータ一覧!$C$14)^バックデータ一覧!$C$11+バックデータ一覧!$E$10*(計算過程!G6753/(バックデータ一覧!$E$12*計算過程!L6753+バックデータ一覧!$E$13*LN(計算過程!G6753)+バックデータ一覧!$E$14))^バックデータ一覧!$E$11)*計算過程!$W$11*10^-3,0)</f>
        <v>0</v>
      </c>
      <c r="F6753" s="18">
        <f>IF(G6753&lt;0.3,(バックデータ一覧!$C$10*(バックデータ一覧!$C$12*計算過程!L6753+バックデータ一覧!$C$13*LN(0.3)+バックデータ一覧!$C$14)^バックデータ一覧!$C$11+バックデータ一覧!$E$10*(0.3/(バックデータ一覧!$E$12*計算過程!L6753+バックデータ一覧!$E$13*LN(0.3)+バックデータ一覧!$E$14))^バックデータ一覧!$E$11)*計算過程!$W$11*計算過程!G6753/0.3*10^-3,0)</f>
        <v>0</v>
      </c>
      <c r="G6753" s="18">
        <f t="shared" si="632"/>
        <v>0</v>
      </c>
      <c r="H6753" s="18">
        <f t="shared" si="633"/>
        <v>0</v>
      </c>
      <c r="I6753" s="24">
        <v>0</v>
      </c>
      <c r="J6753" s="24">
        <v>0</v>
      </c>
      <c r="K6753" s="24">
        <v>0</v>
      </c>
      <c r="L6753" s="14">
        <f>貼り付けシート!C6753</f>
        <v>14.9</v>
      </c>
      <c r="M6753" s="14">
        <f>貼り付けシート!D6753</f>
        <v>10</v>
      </c>
      <c r="N6753" s="18">
        <f>貼り付けシート!E6753</f>
        <v>94.539208273504684</v>
      </c>
      <c r="O6753" s="18">
        <f>貼り付けシート!F6753</f>
        <v>0</v>
      </c>
      <c r="P6753" s="19">
        <f t="shared" si="634"/>
        <v>0</v>
      </c>
      <c r="Q6753" s="19">
        <f t="shared" si="635"/>
        <v>0</v>
      </c>
    </row>
    <row r="6754" spans="1:17">
      <c r="A6754" s="38">
        <v>41921</v>
      </c>
      <c r="B6754" s="49" t="s">
        <v>153</v>
      </c>
      <c r="C6754" s="24">
        <f t="shared" si="630"/>
        <v>30.406921776000001</v>
      </c>
      <c r="D6754" s="24">
        <f t="shared" si="631"/>
        <v>0</v>
      </c>
      <c r="E6754" s="18">
        <f>IF(G6754&gt;=0.3,(バックデータ一覧!$C$10*(バックデータ一覧!$C$12*計算過程!L6754+バックデータ一覧!$C$13*LN(計算過程!G6754)+バックデータ一覧!$C$14)^バックデータ一覧!$C$11+バックデータ一覧!$E$10*(計算過程!G6754/(バックデータ一覧!$E$12*計算過程!L6754+バックデータ一覧!$E$13*LN(計算過程!G6754)+バックデータ一覧!$E$14))^バックデータ一覧!$E$11)*計算過程!$W$11*10^-3,0)</f>
        <v>0</v>
      </c>
      <c r="F6754" s="18">
        <f>IF(G6754&lt;0.3,(バックデータ一覧!$C$10*(バックデータ一覧!$C$12*計算過程!L6754+バックデータ一覧!$C$13*LN(0.3)+バックデータ一覧!$C$14)^バックデータ一覧!$C$11+バックデータ一覧!$E$10*(0.3/(バックデータ一覧!$E$12*計算過程!L6754+バックデータ一覧!$E$13*LN(0.3)+バックデータ一覧!$E$14))^バックデータ一覧!$E$11)*計算過程!$W$11*計算過程!G6754/0.3*10^-3,0)</f>
        <v>0</v>
      </c>
      <c r="G6754" s="18">
        <f t="shared" si="632"/>
        <v>0</v>
      </c>
      <c r="H6754" s="18">
        <f t="shared" si="633"/>
        <v>0</v>
      </c>
      <c r="I6754" s="24">
        <v>0</v>
      </c>
      <c r="J6754" s="24">
        <v>0</v>
      </c>
      <c r="K6754" s="24">
        <v>0</v>
      </c>
      <c r="L6754" s="14">
        <f>貼り付けシート!C6754</f>
        <v>15</v>
      </c>
      <c r="M6754" s="14">
        <f>貼り付けシート!D6754</f>
        <v>9.8000000000000007</v>
      </c>
      <c r="N6754" s="18">
        <f>貼り付けシート!E6754</f>
        <v>92.082542640436699</v>
      </c>
      <c r="O6754" s="18">
        <f>貼り付けシート!F6754</f>
        <v>0</v>
      </c>
      <c r="P6754" s="19">
        <f t="shared" si="634"/>
        <v>0</v>
      </c>
      <c r="Q6754" s="19">
        <f t="shared" si="635"/>
        <v>0</v>
      </c>
    </row>
    <row r="6755" spans="1:17">
      <c r="A6755" s="38">
        <v>41921</v>
      </c>
      <c r="B6755" s="49" t="s">
        <v>154</v>
      </c>
      <c r="C6755" s="24">
        <f t="shared" si="630"/>
        <v>30.406921776000001</v>
      </c>
      <c r="D6755" s="24">
        <f t="shared" si="631"/>
        <v>0</v>
      </c>
      <c r="E6755" s="18">
        <f>IF(G6755&gt;=0.3,(バックデータ一覧!$C$10*(バックデータ一覧!$C$12*計算過程!L6755+バックデータ一覧!$C$13*LN(計算過程!G6755)+バックデータ一覧!$C$14)^バックデータ一覧!$C$11+バックデータ一覧!$E$10*(計算過程!G6755/(バックデータ一覧!$E$12*計算過程!L6755+バックデータ一覧!$E$13*LN(計算過程!G6755)+バックデータ一覧!$E$14))^バックデータ一覧!$E$11)*計算過程!$W$11*10^-3,0)</f>
        <v>0</v>
      </c>
      <c r="F6755" s="18">
        <f>IF(G6755&lt;0.3,(バックデータ一覧!$C$10*(バックデータ一覧!$C$12*計算過程!L6755+バックデータ一覧!$C$13*LN(0.3)+バックデータ一覧!$C$14)^バックデータ一覧!$C$11+バックデータ一覧!$E$10*(0.3/(バックデータ一覧!$E$12*計算過程!L6755+バックデータ一覧!$E$13*LN(0.3)+バックデータ一覧!$E$14))^バックデータ一覧!$E$11)*計算過程!$W$11*計算過程!G6755/0.3*10^-3,0)</f>
        <v>0</v>
      </c>
      <c r="G6755" s="18">
        <f t="shared" si="632"/>
        <v>0</v>
      </c>
      <c r="H6755" s="18">
        <f t="shared" si="633"/>
        <v>0</v>
      </c>
      <c r="I6755" s="24">
        <v>0</v>
      </c>
      <c r="J6755" s="24">
        <v>0</v>
      </c>
      <c r="K6755" s="24">
        <v>0</v>
      </c>
      <c r="L6755" s="14">
        <f>貼り付けシート!C6755</f>
        <v>14.3</v>
      </c>
      <c r="M6755" s="14">
        <f>貼り付けシート!D6755</f>
        <v>9.4</v>
      </c>
      <c r="N6755" s="18">
        <f>貼り付けシート!E6755</f>
        <v>92.467196399629003</v>
      </c>
      <c r="O6755" s="18">
        <f>貼り付けシート!F6755</f>
        <v>0</v>
      </c>
      <c r="P6755" s="19">
        <f t="shared" si="634"/>
        <v>0</v>
      </c>
      <c r="Q6755" s="19">
        <f t="shared" si="635"/>
        <v>0</v>
      </c>
    </row>
    <row r="6756" spans="1:17">
      <c r="A6756" s="38">
        <v>41921</v>
      </c>
      <c r="B6756" s="49" t="s">
        <v>155</v>
      </c>
      <c r="C6756" s="24">
        <f t="shared" si="630"/>
        <v>30.406921776000001</v>
      </c>
      <c r="D6756" s="24">
        <f t="shared" si="631"/>
        <v>0</v>
      </c>
      <c r="E6756" s="18">
        <f>IF(G6756&gt;=0.3,(バックデータ一覧!$C$10*(バックデータ一覧!$C$12*計算過程!L6756+バックデータ一覧!$C$13*LN(計算過程!G6756)+バックデータ一覧!$C$14)^バックデータ一覧!$C$11+バックデータ一覧!$E$10*(計算過程!G6756/(バックデータ一覧!$E$12*計算過程!L6756+バックデータ一覧!$E$13*LN(計算過程!G6756)+バックデータ一覧!$E$14))^バックデータ一覧!$E$11)*計算過程!$W$11*10^-3,0)</f>
        <v>0</v>
      </c>
      <c r="F6756" s="18">
        <f>IF(G6756&lt;0.3,(バックデータ一覧!$C$10*(バックデータ一覧!$C$12*計算過程!L6756+バックデータ一覧!$C$13*LN(0.3)+バックデータ一覧!$C$14)^バックデータ一覧!$C$11+バックデータ一覧!$E$10*(0.3/(バックデータ一覧!$E$12*計算過程!L6756+バックデータ一覧!$E$13*LN(0.3)+バックデータ一覧!$E$14))^バックデータ一覧!$E$11)*計算過程!$W$11*計算過程!G6756/0.3*10^-3,0)</f>
        <v>0</v>
      </c>
      <c r="G6756" s="18">
        <f t="shared" si="632"/>
        <v>0</v>
      </c>
      <c r="H6756" s="18">
        <f t="shared" si="633"/>
        <v>0</v>
      </c>
      <c r="I6756" s="24">
        <v>0</v>
      </c>
      <c r="J6756" s="24">
        <v>0</v>
      </c>
      <c r="K6756" s="24">
        <v>0</v>
      </c>
      <c r="L6756" s="14">
        <f>貼り付けシート!C6756</f>
        <v>14.5</v>
      </c>
      <c r="M6756" s="14">
        <f>貼り付けシート!D6756</f>
        <v>9.3000000000000007</v>
      </c>
      <c r="N6756" s="18">
        <f>貼り付けシート!E6756</f>
        <v>90.321462184971054</v>
      </c>
      <c r="O6756" s="18">
        <f>貼り付けシート!F6756</f>
        <v>0</v>
      </c>
      <c r="P6756" s="19">
        <f t="shared" si="634"/>
        <v>0</v>
      </c>
      <c r="Q6756" s="19">
        <f t="shared" si="635"/>
        <v>0</v>
      </c>
    </row>
    <row r="6757" spans="1:17">
      <c r="A6757" s="38">
        <v>41921</v>
      </c>
      <c r="B6757" s="49" t="s">
        <v>156</v>
      </c>
      <c r="C6757" s="24">
        <f t="shared" si="630"/>
        <v>30.406921776000001</v>
      </c>
      <c r="D6757" s="24">
        <f t="shared" si="631"/>
        <v>0</v>
      </c>
      <c r="E6757" s="18">
        <f>IF(G6757&gt;=0.3,(バックデータ一覧!$C$10*(バックデータ一覧!$C$12*計算過程!L6757+バックデータ一覧!$C$13*LN(計算過程!G6757)+バックデータ一覧!$C$14)^バックデータ一覧!$C$11+バックデータ一覧!$E$10*(計算過程!G6757/(バックデータ一覧!$E$12*計算過程!L6757+バックデータ一覧!$E$13*LN(計算過程!G6757)+バックデータ一覧!$E$14))^バックデータ一覧!$E$11)*計算過程!$W$11*10^-3,0)</f>
        <v>0</v>
      </c>
      <c r="F6757" s="18">
        <f>IF(G6757&lt;0.3,(バックデータ一覧!$C$10*(バックデータ一覧!$C$12*計算過程!L6757+バックデータ一覧!$C$13*LN(0.3)+バックデータ一覧!$C$14)^バックデータ一覧!$C$11+バックデータ一覧!$E$10*(0.3/(バックデータ一覧!$E$12*計算過程!L6757+バックデータ一覧!$E$13*LN(0.3)+バックデータ一覧!$E$14))^バックデータ一覧!$E$11)*計算過程!$W$11*計算過程!G6757/0.3*10^-3,0)</f>
        <v>0</v>
      </c>
      <c r="G6757" s="18">
        <f t="shared" si="632"/>
        <v>0</v>
      </c>
      <c r="H6757" s="18">
        <f t="shared" si="633"/>
        <v>0</v>
      </c>
      <c r="I6757" s="24">
        <v>0</v>
      </c>
      <c r="J6757" s="24">
        <v>0</v>
      </c>
      <c r="K6757" s="24">
        <v>0</v>
      </c>
      <c r="L6757" s="14">
        <f>貼り付けシート!C6757</f>
        <v>17.2</v>
      </c>
      <c r="M6757" s="14">
        <f>貼り付けシート!D6757</f>
        <v>10.199999999999999</v>
      </c>
      <c r="N6757" s="18">
        <f>貼り付けシート!E6757</f>
        <v>83.227623159595836</v>
      </c>
      <c r="O6757" s="18">
        <f>貼り付けシート!F6757</f>
        <v>0</v>
      </c>
      <c r="P6757" s="19">
        <f t="shared" si="634"/>
        <v>0</v>
      </c>
      <c r="Q6757" s="19">
        <f t="shared" si="635"/>
        <v>0</v>
      </c>
    </row>
    <row r="6758" spans="1:17">
      <c r="A6758" s="38">
        <v>41921</v>
      </c>
      <c r="B6758" s="49" t="s">
        <v>157</v>
      </c>
      <c r="C6758" s="24">
        <f t="shared" si="630"/>
        <v>30.406921776000001</v>
      </c>
      <c r="D6758" s="24">
        <f t="shared" si="631"/>
        <v>0</v>
      </c>
      <c r="E6758" s="18">
        <f>IF(G6758&gt;=0.3,(バックデータ一覧!$C$10*(バックデータ一覧!$C$12*計算過程!L6758+バックデータ一覧!$C$13*LN(計算過程!G6758)+バックデータ一覧!$C$14)^バックデータ一覧!$C$11+バックデータ一覧!$E$10*(計算過程!G6758/(バックデータ一覧!$E$12*計算過程!L6758+バックデータ一覧!$E$13*LN(計算過程!G6758)+バックデータ一覧!$E$14))^バックデータ一覧!$E$11)*計算過程!$W$11*10^-3,0)</f>
        <v>0</v>
      </c>
      <c r="F6758" s="18">
        <f>IF(G6758&lt;0.3,(バックデータ一覧!$C$10*(バックデータ一覧!$C$12*計算過程!L6758+バックデータ一覧!$C$13*LN(0.3)+バックデータ一覧!$C$14)^バックデータ一覧!$C$11+バックデータ一覧!$E$10*(0.3/(バックデータ一覧!$E$12*計算過程!L6758+バックデータ一覧!$E$13*LN(0.3)+バックデータ一覧!$E$14))^バックデータ一覧!$E$11)*計算過程!$W$11*計算過程!G6758/0.3*10^-3,0)</f>
        <v>0</v>
      </c>
      <c r="G6758" s="18">
        <f t="shared" si="632"/>
        <v>0</v>
      </c>
      <c r="H6758" s="18">
        <f t="shared" si="633"/>
        <v>0</v>
      </c>
      <c r="I6758" s="24">
        <v>0</v>
      </c>
      <c r="J6758" s="24">
        <v>0</v>
      </c>
      <c r="K6758" s="24">
        <v>0</v>
      </c>
      <c r="L6758" s="14">
        <f>貼り付けシート!C6758</f>
        <v>20.399999999999999</v>
      </c>
      <c r="M6758" s="14">
        <f>貼り付けシート!D6758</f>
        <v>10.199999999999999</v>
      </c>
      <c r="N6758" s="18">
        <f>貼り付けシート!E6758</f>
        <v>68.135326537571984</v>
      </c>
      <c r="O6758" s="18">
        <f>貼り付けシート!F6758</f>
        <v>0</v>
      </c>
      <c r="P6758" s="19">
        <f t="shared" si="634"/>
        <v>0</v>
      </c>
      <c r="Q6758" s="19">
        <f t="shared" si="635"/>
        <v>0</v>
      </c>
    </row>
    <row r="6759" spans="1:17">
      <c r="A6759" s="38">
        <v>41921</v>
      </c>
      <c r="B6759" s="49" t="s">
        <v>158</v>
      </c>
      <c r="C6759" s="24">
        <f t="shared" si="630"/>
        <v>30.406921776000001</v>
      </c>
      <c r="D6759" s="24">
        <f t="shared" si="631"/>
        <v>0</v>
      </c>
      <c r="E6759" s="18">
        <f>IF(G6759&gt;=0.3,(バックデータ一覧!$C$10*(バックデータ一覧!$C$12*計算過程!L6759+バックデータ一覧!$C$13*LN(計算過程!G6759)+バックデータ一覧!$C$14)^バックデータ一覧!$C$11+バックデータ一覧!$E$10*(計算過程!G6759/(バックデータ一覧!$E$12*計算過程!L6759+バックデータ一覧!$E$13*LN(計算過程!G6759)+バックデータ一覧!$E$14))^バックデータ一覧!$E$11)*計算過程!$W$11*10^-3,0)</f>
        <v>0</v>
      </c>
      <c r="F6759" s="18">
        <f>IF(G6759&lt;0.3,(バックデータ一覧!$C$10*(バックデータ一覧!$C$12*計算過程!L6759+バックデータ一覧!$C$13*LN(0.3)+バックデータ一覧!$C$14)^バックデータ一覧!$C$11+バックデータ一覧!$E$10*(0.3/(バックデータ一覧!$E$12*計算過程!L6759+バックデータ一覧!$E$13*LN(0.3)+バックデータ一覧!$E$14))^バックデータ一覧!$E$11)*計算過程!$W$11*計算過程!G6759/0.3*10^-3,0)</f>
        <v>0</v>
      </c>
      <c r="G6759" s="18">
        <f t="shared" si="632"/>
        <v>0</v>
      </c>
      <c r="H6759" s="18">
        <f t="shared" si="633"/>
        <v>0</v>
      </c>
      <c r="I6759" s="24">
        <v>0</v>
      </c>
      <c r="J6759" s="24">
        <v>0</v>
      </c>
      <c r="K6759" s="24">
        <v>0</v>
      </c>
      <c r="L6759" s="14">
        <f>貼り付けシート!C6759</f>
        <v>22.1</v>
      </c>
      <c r="M6759" s="14">
        <f>貼り付けシート!D6759</f>
        <v>9.4</v>
      </c>
      <c r="N6759" s="18">
        <f>貼り付けシート!E6759</f>
        <v>56.644009407465667</v>
      </c>
      <c r="O6759" s="18">
        <f>貼り付けシート!F6759</f>
        <v>0</v>
      </c>
      <c r="P6759" s="19">
        <f t="shared" si="634"/>
        <v>0</v>
      </c>
      <c r="Q6759" s="19">
        <f t="shared" si="635"/>
        <v>0</v>
      </c>
    </row>
    <row r="6760" spans="1:17">
      <c r="A6760" s="38">
        <v>41921</v>
      </c>
      <c r="B6760" s="49" t="s">
        <v>159</v>
      </c>
      <c r="C6760" s="24">
        <f t="shared" si="630"/>
        <v>30.406921776000001</v>
      </c>
      <c r="D6760" s="24">
        <f t="shared" si="631"/>
        <v>0</v>
      </c>
      <c r="E6760" s="18">
        <f>IF(G6760&gt;=0.3,(バックデータ一覧!$C$10*(バックデータ一覧!$C$12*計算過程!L6760+バックデータ一覧!$C$13*LN(計算過程!G6760)+バックデータ一覧!$C$14)^バックデータ一覧!$C$11+バックデータ一覧!$E$10*(計算過程!G6760/(バックデータ一覧!$E$12*計算過程!L6760+バックデータ一覧!$E$13*LN(計算過程!G6760)+バックデータ一覧!$E$14))^バックデータ一覧!$E$11)*計算過程!$W$11*10^-3,0)</f>
        <v>0</v>
      </c>
      <c r="F6760" s="18">
        <f>IF(G6760&lt;0.3,(バックデータ一覧!$C$10*(バックデータ一覧!$C$12*計算過程!L6760+バックデータ一覧!$C$13*LN(0.3)+バックデータ一覧!$C$14)^バックデータ一覧!$C$11+バックデータ一覧!$E$10*(0.3/(バックデータ一覧!$E$12*計算過程!L6760+バックデータ一覧!$E$13*LN(0.3)+バックデータ一覧!$E$14))^バックデータ一覧!$E$11)*計算過程!$W$11*計算過程!G6760/0.3*10^-3,0)</f>
        <v>0</v>
      </c>
      <c r="G6760" s="18">
        <f t="shared" si="632"/>
        <v>0</v>
      </c>
      <c r="H6760" s="18">
        <f t="shared" si="633"/>
        <v>0</v>
      </c>
      <c r="I6760" s="24">
        <v>0</v>
      </c>
      <c r="J6760" s="24">
        <v>0</v>
      </c>
      <c r="K6760" s="24">
        <v>0</v>
      </c>
      <c r="L6760" s="14">
        <f>貼り付けシート!C6760</f>
        <v>23.3</v>
      </c>
      <c r="M6760" s="14">
        <f>貼り付けシート!D6760</f>
        <v>8.8000000000000007</v>
      </c>
      <c r="N6760" s="18">
        <f>貼り付けシート!E6760</f>
        <v>49.351743699184766</v>
      </c>
      <c r="O6760" s="18">
        <f>貼り付けシート!F6760</f>
        <v>0</v>
      </c>
      <c r="P6760" s="19">
        <f t="shared" si="634"/>
        <v>0</v>
      </c>
      <c r="Q6760" s="19">
        <f t="shared" si="635"/>
        <v>0</v>
      </c>
    </row>
    <row r="6761" spans="1:17">
      <c r="A6761" s="38">
        <v>41921</v>
      </c>
      <c r="B6761" s="49" t="s">
        <v>160</v>
      </c>
      <c r="C6761" s="24">
        <f t="shared" si="630"/>
        <v>30.406921776000001</v>
      </c>
      <c r="D6761" s="24">
        <f t="shared" si="631"/>
        <v>0</v>
      </c>
      <c r="E6761" s="18">
        <f>IF(G6761&gt;=0.3,(バックデータ一覧!$C$10*(バックデータ一覧!$C$12*計算過程!L6761+バックデータ一覧!$C$13*LN(計算過程!G6761)+バックデータ一覧!$C$14)^バックデータ一覧!$C$11+バックデータ一覧!$E$10*(計算過程!G6761/(バックデータ一覧!$E$12*計算過程!L6761+バックデータ一覧!$E$13*LN(計算過程!G6761)+バックデータ一覧!$E$14))^バックデータ一覧!$E$11)*計算過程!$W$11*10^-3,0)</f>
        <v>0</v>
      </c>
      <c r="F6761" s="18">
        <f>IF(G6761&lt;0.3,(バックデータ一覧!$C$10*(バックデータ一覧!$C$12*計算過程!L6761+バックデータ一覧!$C$13*LN(0.3)+バックデータ一覧!$C$14)^バックデータ一覧!$C$11+バックデータ一覧!$E$10*(0.3/(バックデータ一覧!$E$12*計算過程!L6761+バックデータ一覧!$E$13*LN(0.3)+バックデータ一覧!$E$14))^バックデータ一覧!$E$11)*計算過程!$W$11*計算過程!G6761/0.3*10^-3,0)</f>
        <v>0</v>
      </c>
      <c r="G6761" s="18">
        <f t="shared" si="632"/>
        <v>0</v>
      </c>
      <c r="H6761" s="18">
        <f t="shared" si="633"/>
        <v>0</v>
      </c>
      <c r="I6761" s="24">
        <v>0</v>
      </c>
      <c r="J6761" s="24">
        <v>0</v>
      </c>
      <c r="K6761" s="24">
        <v>0</v>
      </c>
      <c r="L6761" s="14">
        <f>貼り付けシート!C6761</f>
        <v>24.1</v>
      </c>
      <c r="M6761" s="14">
        <f>貼り付けシート!D6761</f>
        <v>9.3000000000000007</v>
      </c>
      <c r="N6761" s="18">
        <f>貼り付けシート!E6761</f>
        <v>49.663809218166378</v>
      </c>
      <c r="O6761" s="18">
        <f>貼り付けシート!F6761</f>
        <v>0</v>
      </c>
      <c r="P6761" s="19">
        <f t="shared" si="634"/>
        <v>0</v>
      </c>
      <c r="Q6761" s="19">
        <f t="shared" si="635"/>
        <v>0</v>
      </c>
    </row>
    <row r="6762" spans="1:17">
      <c r="A6762" s="38">
        <v>41921</v>
      </c>
      <c r="B6762" s="49" t="s">
        <v>161</v>
      </c>
      <c r="C6762" s="24">
        <f t="shared" si="630"/>
        <v>30.406921776000001</v>
      </c>
      <c r="D6762" s="24">
        <f t="shared" si="631"/>
        <v>0</v>
      </c>
      <c r="E6762" s="18">
        <f>IF(G6762&gt;=0.3,(バックデータ一覧!$C$10*(バックデータ一覧!$C$12*計算過程!L6762+バックデータ一覧!$C$13*LN(計算過程!G6762)+バックデータ一覧!$C$14)^バックデータ一覧!$C$11+バックデータ一覧!$E$10*(計算過程!G6762/(バックデータ一覧!$E$12*計算過程!L6762+バックデータ一覧!$E$13*LN(計算過程!G6762)+バックデータ一覧!$E$14))^バックデータ一覧!$E$11)*計算過程!$W$11*10^-3,0)</f>
        <v>0</v>
      </c>
      <c r="F6762" s="18">
        <f>IF(G6762&lt;0.3,(バックデータ一覧!$C$10*(バックデータ一覧!$C$12*計算過程!L6762+バックデータ一覧!$C$13*LN(0.3)+バックデータ一覧!$C$14)^バックデータ一覧!$C$11+バックデータ一覧!$E$10*(0.3/(バックデータ一覧!$E$12*計算過程!L6762+バックデータ一覧!$E$13*LN(0.3)+バックデータ一覧!$E$14))^バックデータ一覧!$E$11)*計算過程!$W$11*計算過程!G6762/0.3*10^-3,0)</f>
        <v>0</v>
      </c>
      <c r="G6762" s="18">
        <f t="shared" si="632"/>
        <v>0</v>
      </c>
      <c r="H6762" s="18">
        <f t="shared" si="633"/>
        <v>0</v>
      </c>
      <c r="I6762" s="24">
        <v>0</v>
      </c>
      <c r="J6762" s="24">
        <v>0</v>
      </c>
      <c r="K6762" s="24">
        <v>0</v>
      </c>
      <c r="L6762" s="14">
        <f>貼り付けシート!C6762</f>
        <v>24</v>
      </c>
      <c r="M6762" s="14">
        <f>貼り付けシート!D6762</f>
        <v>8.8000000000000007</v>
      </c>
      <c r="N6762" s="18">
        <f>貼り付けシート!E6762</f>
        <v>47.314221382010807</v>
      </c>
      <c r="O6762" s="18">
        <f>貼り付けシート!F6762</f>
        <v>0</v>
      </c>
      <c r="P6762" s="19">
        <f t="shared" si="634"/>
        <v>0</v>
      </c>
      <c r="Q6762" s="19">
        <f t="shared" si="635"/>
        <v>0</v>
      </c>
    </row>
    <row r="6763" spans="1:17">
      <c r="A6763" s="38">
        <v>41921</v>
      </c>
      <c r="B6763" s="49" t="s">
        <v>162</v>
      </c>
      <c r="C6763" s="24">
        <f t="shared" si="630"/>
        <v>30.406921776000001</v>
      </c>
      <c r="D6763" s="24">
        <f t="shared" si="631"/>
        <v>0</v>
      </c>
      <c r="E6763" s="18">
        <f>IF(G6763&gt;=0.3,(バックデータ一覧!$C$10*(バックデータ一覧!$C$12*計算過程!L6763+バックデータ一覧!$C$13*LN(計算過程!G6763)+バックデータ一覧!$C$14)^バックデータ一覧!$C$11+バックデータ一覧!$E$10*(計算過程!G6763/(バックデータ一覧!$E$12*計算過程!L6763+バックデータ一覧!$E$13*LN(計算過程!G6763)+バックデータ一覧!$E$14))^バックデータ一覧!$E$11)*計算過程!$W$11*10^-3,0)</f>
        <v>0</v>
      </c>
      <c r="F6763" s="18">
        <f>IF(G6763&lt;0.3,(バックデータ一覧!$C$10*(バックデータ一覧!$C$12*計算過程!L6763+バックデータ一覧!$C$13*LN(0.3)+バックデータ一覧!$C$14)^バックデータ一覧!$C$11+バックデータ一覧!$E$10*(0.3/(バックデータ一覧!$E$12*計算過程!L6763+バックデータ一覧!$E$13*LN(0.3)+バックデータ一覧!$E$14))^バックデータ一覧!$E$11)*計算過程!$W$11*計算過程!G6763/0.3*10^-3,0)</f>
        <v>0</v>
      </c>
      <c r="G6763" s="18">
        <f t="shared" si="632"/>
        <v>0</v>
      </c>
      <c r="H6763" s="18">
        <f t="shared" si="633"/>
        <v>0</v>
      </c>
      <c r="I6763" s="24">
        <v>0</v>
      </c>
      <c r="J6763" s="24">
        <v>0</v>
      </c>
      <c r="K6763" s="24">
        <v>0</v>
      </c>
      <c r="L6763" s="14">
        <f>貼り付けシート!C6763</f>
        <v>25.4</v>
      </c>
      <c r="M6763" s="14">
        <f>貼り付けシート!D6763</f>
        <v>8.1</v>
      </c>
      <c r="N6763" s="18">
        <f>貼り付けシート!E6763</f>
        <v>40.100224940568943</v>
      </c>
      <c r="O6763" s="18">
        <f>貼り付けシート!F6763</f>
        <v>0</v>
      </c>
      <c r="P6763" s="19">
        <f t="shared" si="634"/>
        <v>0</v>
      </c>
      <c r="Q6763" s="19">
        <f t="shared" si="635"/>
        <v>0</v>
      </c>
    </row>
    <row r="6764" spans="1:17">
      <c r="A6764" s="38">
        <v>41921</v>
      </c>
      <c r="B6764" s="49" t="s">
        <v>163</v>
      </c>
      <c r="C6764" s="24">
        <f t="shared" si="630"/>
        <v>30.406921776000001</v>
      </c>
      <c r="D6764" s="24">
        <f t="shared" si="631"/>
        <v>0</v>
      </c>
      <c r="E6764" s="18">
        <f>IF(G6764&gt;=0.3,(バックデータ一覧!$C$10*(バックデータ一覧!$C$12*計算過程!L6764+バックデータ一覧!$C$13*LN(計算過程!G6764)+バックデータ一覧!$C$14)^バックデータ一覧!$C$11+バックデータ一覧!$E$10*(計算過程!G6764/(バックデータ一覧!$E$12*計算過程!L6764+バックデータ一覧!$E$13*LN(計算過程!G6764)+バックデータ一覧!$E$14))^バックデータ一覧!$E$11)*計算過程!$W$11*10^-3,0)</f>
        <v>0</v>
      </c>
      <c r="F6764" s="18">
        <f>IF(G6764&lt;0.3,(バックデータ一覧!$C$10*(バックデータ一覧!$C$12*計算過程!L6764+バックデータ一覧!$C$13*LN(0.3)+バックデータ一覧!$C$14)^バックデータ一覧!$C$11+バックデータ一覧!$E$10*(0.3/(バックデータ一覧!$E$12*計算過程!L6764+バックデータ一覧!$E$13*LN(0.3)+バックデータ一覧!$E$14))^バックデータ一覧!$E$11)*計算過程!$W$11*計算過程!G6764/0.3*10^-3,0)</f>
        <v>0</v>
      </c>
      <c r="G6764" s="18">
        <f t="shared" si="632"/>
        <v>0</v>
      </c>
      <c r="H6764" s="18">
        <f t="shared" si="633"/>
        <v>0</v>
      </c>
      <c r="I6764" s="24">
        <v>0</v>
      </c>
      <c r="J6764" s="24">
        <v>0</v>
      </c>
      <c r="K6764" s="24">
        <v>0</v>
      </c>
      <c r="L6764" s="14">
        <f>貼り付けシート!C6764</f>
        <v>23.5</v>
      </c>
      <c r="M6764" s="14">
        <f>貼り付けシート!D6764</f>
        <v>9.1</v>
      </c>
      <c r="N6764" s="18">
        <f>貼り付けシート!E6764</f>
        <v>50.397972288970635</v>
      </c>
      <c r="O6764" s="18">
        <f>貼り付けシート!F6764</f>
        <v>0</v>
      </c>
      <c r="P6764" s="19">
        <f t="shared" si="634"/>
        <v>0</v>
      </c>
      <c r="Q6764" s="19">
        <f t="shared" si="635"/>
        <v>0</v>
      </c>
    </row>
    <row r="6765" spans="1:17">
      <c r="A6765" s="38">
        <v>41921</v>
      </c>
      <c r="B6765" s="49" t="s">
        <v>164</v>
      </c>
      <c r="C6765" s="24">
        <f t="shared" si="630"/>
        <v>30.406921776000001</v>
      </c>
      <c r="D6765" s="24">
        <f t="shared" si="631"/>
        <v>0</v>
      </c>
      <c r="E6765" s="18">
        <f>IF(G6765&gt;=0.3,(バックデータ一覧!$C$10*(バックデータ一覧!$C$12*計算過程!L6765+バックデータ一覧!$C$13*LN(計算過程!G6765)+バックデータ一覧!$C$14)^バックデータ一覧!$C$11+バックデータ一覧!$E$10*(計算過程!G6765/(バックデータ一覧!$E$12*計算過程!L6765+バックデータ一覧!$E$13*LN(計算過程!G6765)+バックデータ一覧!$E$14))^バックデータ一覧!$E$11)*計算過程!$W$11*10^-3,0)</f>
        <v>0</v>
      </c>
      <c r="F6765" s="18">
        <f>IF(G6765&lt;0.3,(バックデータ一覧!$C$10*(バックデータ一覧!$C$12*計算過程!L6765+バックデータ一覧!$C$13*LN(0.3)+バックデータ一覧!$C$14)^バックデータ一覧!$C$11+バックデータ一覧!$E$10*(0.3/(バックデータ一覧!$E$12*計算過程!L6765+バックデータ一覧!$E$13*LN(0.3)+バックデータ一覧!$E$14))^バックデータ一覧!$E$11)*計算過程!$W$11*計算過程!G6765/0.3*10^-3,0)</f>
        <v>0</v>
      </c>
      <c r="G6765" s="18">
        <f t="shared" si="632"/>
        <v>0</v>
      </c>
      <c r="H6765" s="18">
        <f t="shared" si="633"/>
        <v>0</v>
      </c>
      <c r="I6765" s="24">
        <v>0</v>
      </c>
      <c r="J6765" s="24">
        <v>0</v>
      </c>
      <c r="K6765" s="24">
        <v>0</v>
      </c>
      <c r="L6765" s="14">
        <f>貼り付けシート!C6765</f>
        <v>24</v>
      </c>
      <c r="M6765" s="14">
        <f>貼り付けシート!D6765</f>
        <v>8.8000000000000007</v>
      </c>
      <c r="N6765" s="18">
        <f>貼り付けシート!E6765</f>
        <v>47.314221382010807</v>
      </c>
      <c r="O6765" s="18">
        <f>貼り付けシート!F6765</f>
        <v>0</v>
      </c>
      <c r="P6765" s="19">
        <f t="shared" si="634"/>
        <v>0</v>
      </c>
      <c r="Q6765" s="19">
        <f t="shared" si="635"/>
        <v>0</v>
      </c>
    </row>
    <row r="6766" spans="1:17">
      <c r="A6766" s="38">
        <v>41921</v>
      </c>
      <c r="B6766" s="49" t="s">
        <v>165</v>
      </c>
      <c r="C6766" s="24">
        <f t="shared" si="630"/>
        <v>30.406921776000001</v>
      </c>
      <c r="D6766" s="24">
        <f t="shared" si="631"/>
        <v>0</v>
      </c>
      <c r="E6766" s="18">
        <f>IF(G6766&gt;=0.3,(バックデータ一覧!$C$10*(バックデータ一覧!$C$12*計算過程!L6766+バックデータ一覧!$C$13*LN(計算過程!G6766)+バックデータ一覧!$C$14)^バックデータ一覧!$C$11+バックデータ一覧!$E$10*(計算過程!G6766/(バックデータ一覧!$E$12*計算過程!L6766+バックデータ一覧!$E$13*LN(計算過程!G6766)+バックデータ一覧!$E$14))^バックデータ一覧!$E$11)*計算過程!$W$11*10^-3,0)</f>
        <v>0</v>
      </c>
      <c r="F6766" s="18">
        <f>IF(G6766&lt;0.3,(バックデータ一覧!$C$10*(バックデータ一覧!$C$12*計算過程!L6766+バックデータ一覧!$C$13*LN(0.3)+バックデータ一覧!$C$14)^バックデータ一覧!$C$11+バックデータ一覧!$E$10*(0.3/(バックデータ一覧!$E$12*計算過程!L6766+バックデータ一覧!$E$13*LN(0.3)+バックデータ一覧!$E$14))^バックデータ一覧!$E$11)*計算過程!$W$11*計算過程!G6766/0.3*10^-3,0)</f>
        <v>0</v>
      </c>
      <c r="G6766" s="18">
        <f t="shared" si="632"/>
        <v>0</v>
      </c>
      <c r="H6766" s="18">
        <f t="shared" si="633"/>
        <v>0</v>
      </c>
      <c r="I6766" s="24">
        <v>0</v>
      </c>
      <c r="J6766" s="24">
        <v>0</v>
      </c>
      <c r="K6766" s="24">
        <v>0</v>
      </c>
      <c r="L6766" s="14">
        <f>貼り付けシート!C6766</f>
        <v>23.2</v>
      </c>
      <c r="M6766" s="14">
        <f>貼り付けシート!D6766</f>
        <v>9.1999999999999993</v>
      </c>
      <c r="N6766" s="18">
        <f>貼り付けシート!E6766</f>
        <v>51.874771044791899</v>
      </c>
      <c r="O6766" s="18">
        <f>貼り付けシート!F6766</f>
        <v>0</v>
      </c>
      <c r="P6766" s="19">
        <f t="shared" si="634"/>
        <v>0</v>
      </c>
      <c r="Q6766" s="19">
        <f t="shared" si="635"/>
        <v>0</v>
      </c>
    </row>
    <row r="6767" spans="1:17">
      <c r="A6767" s="38">
        <v>41921</v>
      </c>
      <c r="B6767" s="49" t="s">
        <v>166</v>
      </c>
      <c r="C6767" s="24">
        <f t="shared" si="630"/>
        <v>30.406921776000001</v>
      </c>
      <c r="D6767" s="24">
        <f t="shared" si="631"/>
        <v>0</v>
      </c>
      <c r="E6767" s="18">
        <f>IF(G6767&gt;=0.3,(バックデータ一覧!$C$10*(バックデータ一覧!$C$12*計算過程!L6767+バックデータ一覧!$C$13*LN(計算過程!G6767)+バックデータ一覧!$C$14)^バックデータ一覧!$C$11+バックデータ一覧!$E$10*(計算過程!G6767/(バックデータ一覧!$E$12*計算過程!L6767+バックデータ一覧!$E$13*LN(計算過程!G6767)+バックデータ一覧!$E$14))^バックデータ一覧!$E$11)*計算過程!$W$11*10^-3,0)</f>
        <v>0</v>
      </c>
      <c r="F6767" s="18">
        <f>IF(G6767&lt;0.3,(バックデータ一覧!$C$10*(バックデータ一覧!$C$12*計算過程!L6767+バックデータ一覧!$C$13*LN(0.3)+バックデータ一覧!$C$14)^バックデータ一覧!$C$11+バックデータ一覧!$E$10*(0.3/(バックデータ一覧!$E$12*計算過程!L6767+バックデータ一覧!$E$13*LN(0.3)+バックデータ一覧!$E$14))^バックデータ一覧!$E$11)*計算過程!$W$11*計算過程!G6767/0.3*10^-3,0)</f>
        <v>0</v>
      </c>
      <c r="G6767" s="18">
        <f t="shared" si="632"/>
        <v>0</v>
      </c>
      <c r="H6767" s="18">
        <f t="shared" si="633"/>
        <v>0</v>
      </c>
      <c r="I6767" s="24">
        <v>0</v>
      </c>
      <c r="J6767" s="24">
        <v>0</v>
      </c>
      <c r="K6767" s="24">
        <v>0</v>
      </c>
      <c r="L6767" s="14">
        <f>貼り付けシート!C6767</f>
        <v>22</v>
      </c>
      <c r="M6767" s="14">
        <f>貼り付けシート!D6767</f>
        <v>10</v>
      </c>
      <c r="N6767" s="18">
        <f>貼り付けシート!E6767</f>
        <v>60.570579557378935</v>
      </c>
      <c r="O6767" s="18">
        <f>貼り付けシート!F6767</f>
        <v>0</v>
      </c>
      <c r="P6767" s="19">
        <f t="shared" si="634"/>
        <v>0</v>
      </c>
      <c r="Q6767" s="19">
        <f t="shared" si="635"/>
        <v>0</v>
      </c>
    </row>
    <row r="6768" spans="1:17">
      <c r="A6768" s="38">
        <v>41921</v>
      </c>
      <c r="B6768" s="49" t="s">
        <v>167</v>
      </c>
      <c r="C6768" s="24">
        <f t="shared" si="630"/>
        <v>30.406921776000001</v>
      </c>
      <c r="D6768" s="24">
        <f t="shared" si="631"/>
        <v>0</v>
      </c>
      <c r="E6768" s="18">
        <f>IF(G6768&gt;=0.3,(バックデータ一覧!$C$10*(バックデータ一覧!$C$12*計算過程!L6768+バックデータ一覧!$C$13*LN(計算過程!G6768)+バックデータ一覧!$C$14)^バックデータ一覧!$C$11+バックデータ一覧!$E$10*(計算過程!G6768/(バックデータ一覧!$E$12*計算過程!L6768+バックデータ一覧!$E$13*LN(計算過程!G6768)+バックデータ一覧!$E$14))^バックデータ一覧!$E$11)*計算過程!$W$11*10^-3,0)</f>
        <v>0</v>
      </c>
      <c r="F6768" s="18">
        <f>IF(G6768&lt;0.3,(バックデータ一覧!$C$10*(バックデータ一覧!$C$12*計算過程!L6768+バックデータ一覧!$C$13*LN(0.3)+バックデータ一覧!$C$14)^バックデータ一覧!$C$11+バックデータ一覧!$E$10*(0.3/(バックデータ一覧!$E$12*計算過程!L6768+バックデータ一覧!$E$13*LN(0.3)+バックデータ一覧!$E$14))^バックデータ一覧!$E$11)*計算過程!$W$11*計算過程!G6768/0.3*10^-3,0)</f>
        <v>0</v>
      </c>
      <c r="G6768" s="18">
        <f t="shared" si="632"/>
        <v>0</v>
      </c>
      <c r="H6768" s="18">
        <f t="shared" si="633"/>
        <v>0</v>
      </c>
      <c r="I6768" s="24">
        <v>0</v>
      </c>
      <c r="J6768" s="24">
        <v>0</v>
      </c>
      <c r="K6768" s="24">
        <v>0</v>
      </c>
      <c r="L6768" s="14">
        <f>貼り付けシート!C6768</f>
        <v>20.100000000000001</v>
      </c>
      <c r="M6768" s="14">
        <f>貼り付けシート!D6768</f>
        <v>10.9</v>
      </c>
      <c r="N6768" s="18">
        <f>貼り付けシート!E6768</f>
        <v>74.092333722079715</v>
      </c>
      <c r="O6768" s="18">
        <f>貼り付けシート!F6768</f>
        <v>0</v>
      </c>
      <c r="P6768" s="19">
        <f t="shared" si="634"/>
        <v>0</v>
      </c>
      <c r="Q6768" s="19">
        <f t="shared" si="635"/>
        <v>0</v>
      </c>
    </row>
    <row r="6769" spans="1:17">
      <c r="A6769" s="38">
        <v>41921</v>
      </c>
      <c r="B6769" s="49" t="s">
        <v>168</v>
      </c>
      <c r="C6769" s="24">
        <f t="shared" si="630"/>
        <v>30.406921776000001</v>
      </c>
      <c r="D6769" s="24">
        <f t="shared" si="631"/>
        <v>0</v>
      </c>
      <c r="E6769" s="18">
        <f>IF(G6769&gt;=0.3,(バックデータ一覧!$C$10*(バックデータ一覧!$C$12*計算過程!L6769+バックデータ一覧!$C$13*LN(計算過程!G6769)+バックデータ一覧!$C$14)^バックデータ一覧!$C$11+バックデータ一覧!$E$10*(計算過程!G6769/(バックデータ一覧!$E$12*計算過程!L6769+バックデータ一覧!$E$13*LN(計算過程!G6769)+バックデータ一覧!$E$14))^バックデータ一覧!$E$11)*計算過程!$W$11*10^-3,0)</f>
        <v>0</v>
      </c>
      <c r="F6769" s="18">
        <f>IF(G6769&lt;0.3,(バックデータ一覧!$C$10*(バックデータ一覧!$C$12*計算過程!L6769+バックデータ一覧!$C$13*LN(0.3)+バックデータ一覧!$C$14)^バックデータ一覧!$C$11+バックデータ一覧!$E$10*(0.3/(バックデータ一覧!$E$12*計算過程!L6769+バックデータ一覧!$E$13*LN(0.3)+バックデータ一覧!$E$14))^バックデータ一覧!$E$11)*計算過程!$W$11*計算過程!G6769/0.3*10^-3,0)</f>
        <v>0</v>
      </c>
      <c r="G6769" s="18">
        <f t="shared" si="632"/>
        <v>0</v>
      </c>
      <c r="H6769" s="18">
        <f t="shared" si="633"/>
        <v>0</v>
      </c>
      <c r="I6769" s="24">
        <v>0</v>
      </c>
      <c r="J6769" s="24">
        <v>0</v>
      </c>
      <c r="K6769" s="24">
        <v>0</v>
      </c>
      <c r="L6769" s="14">
        <f>貼り付けシート!C6769</f>
        <v>18</v>
      </c>
      <c r="M6769" s="14">
        <f>貼り付けシート!D6769</f>
        <v>10.7</v>
      </c>
      <c r="N6769" s="18">
        <f>貼り付けシート!E6769</f>
        <v>82.943269950136226</v>
      </c>
      <c r="O6769" s="18">
        <f>貼り付けシート!F6769</f>
        <v>0</v>
      </c>
      <c r="P6769" s="19">
        <f t="shared" si="634"/>
        <v>0</v>
      </c>
      <c r="Q6769" s="19">
        <f t="shared" si="635"/>
        <v>0</v>
      </c>
    </row>
    <row r="6770" spans="1:17">
      <c r="A6770" s="38">
        <v>41921</v>
      </c>
      <c r="B6770" s="49" t="s">
        <v>169</v>
      </c>
      <c r="C6770" s="24">
        <f t="shared" si="630"/>
        <v>30.406921776000001</v>
      </c>
      <c r="D6770" s="24">
        <f t="shared" si="631"/>
        <v>0</v>
      </c>
      <c r="E6770" s="18">
        <f>IF(G6770&gt;=0.3,(バックデータ一覧!$C$10*(バックデータ一覧!$C$12*計算過程!L6770+バックデータ一覧!$C$13*LN(計算過程!G6770)+バックデータ一覧!$C$14)^バックデータ一覧!$C$11+バックデータ一覧!$E$10*(計算過程!G6770/(バックデータ一覧!$E$12*計算過程!L6770+バックデータ一覧!$E$13*LN(計算過程!G6770)+バックデータ一覧!$E$14))^バックデータ一覧!$E$11)*計算過程!$W$11*10^-3,0)</f>
        <v>0</v>
      </c>
      <c r="F6770" s="18">
        <f>IF(G6770&lt;0.3,(バックデータ一覧!$C$10*(バックデータ一覧!$C$12*計算過程!L6770+バックデータ一覧!$C$13*LN(0.3)+バックデータ一覧!$C$14)^バックデータ一覧!$C$11+バックデータ一覧!$E$10*(0.3/(バックデータ一覧!$E$12*計算過程!L6770+バックデータ一覧!$E$13*LN(0.3)+バックデータ一覧!$E$14))^バックデータ一覧!$E$11)*計算過程!$W$11*計算過程!G6770/0.3*10^-3,0)</f>
        <v>0</v>
      </c>
      <c r="G6770" s="18">
        <f t="shared" si="632"/>
        <v>0</v>
      </c>
      <c r="H6770" s="18">
        <f t="shared" si="633"/>
        <v>0</v>
      </c>
      <c r="I6770" s="24">
        <v>0</v>
      </c>
      <c r="J6770" s="24">
        <v>0</v>
      </c>
      <c r="K6770" s="24">
        <v>0</v>
      </c>
      <c r="L6770" s="14">
        <f>貼り付けシート!C6770</f>
        <v>17.5</v>
      </c>
      <c r="M6770" s="14">
        <f>貼り付けシート!D6770</f>
        <v>9.3000000000000007</v>
      </c>
      <c r="N6770" s="18">
        <f>貼り付けシート!E6770</f>
        <v>74.564220921883049</v>
      </c>
      <c r="O6770" s="18">
        <f>貼り付けシート!F6770</f>
        <v>0</v>
      </c>
      <c r="P6770" s="19">
        <f t="shared" si="634"/>
        <v>0</v>
      </c>
      <c r="Q6770" s="19">
        <f t="shared" si="635"/>
        <v>0</v>
      </c>
    </row>
    <row r="6771" spans="1:17">
      <c r="A6771" s="38">
        <v>41921</v>
      </c>
      <c r="B6771" s="49" t="s">
        <v>170</v>
      </c>
      <c r="C6771" s="24">
        <f t="shared" si="630"/>
        <v>30.406921776000001</v>
      </c>
      <c r="D6771" s="24">
        <f t="shared" si="631"/>
        <v>0</v>
      </c>
      <c r="E6771" s="18">
        <f>IF(G6771&gt;=0.3,(バックデータ一覧!$C$10*(バックデータ一覧!$C$12*計算過程!L6771+バックデータ一覧!$C$13*LN(計算過程!G6771)+バックデータ一覧!$C$14)^バックデータ一覧!$C$11+バックデータ一覧!$E$10*(計算過程!G6771/(バックデータ一覧!$E$12*計算過程!L6771+バックデータ一覧!$E$13*LN(計算過程!G6771)+バックデータ一覧!$E$14))^バックデータ一覧!$E$11)*計算過程!$W$11*10^-3,0)</f>
        <v>0</v>
      </c>
      <c r="F6771" s="18">
        <f>IF(G6771&lt;0.3,(バックデータ一覧!$C$10*(バックデータ一覧!$C$12*計算過程!L6771+バックデータ一覧!$C$13*LN(0.3)+バックデータ一覧!$C$14)^バックデータ一覧!$C$11+バックデータ一覧!$E$10*(0.3/(バックデータ一覧!$E$12*計算過程!L6771+バックデータ一覧!$E$13*LN(0.3)+バックデータ一覧!$E$14))^バックデータ一覧!$E$11)*計算過程!$W$11*計算過程!G6771/0.3*10^-3,0)</f>
        <v>0</v>
      </c>
      <c r="G6771" s="18">
        <f t="shared" si="632"/>
        <v>0</v>
      </c>
      <c r="H6771" s="18">
        <f t="shared" si="633"/>
        <v>0</v>
      </c>
      <c r="I6771" s="24">
        <v>0</v>
      </c>
      <c r="J6771" s="24">
        <v>0</v>
      </c>
      <c r="K6771" s="24">
        <v>0</v>
      </c>
      <c r="L6771" s="14">
        <f>貼り付けシート!C6771</f>
        <v>16.7</v>
      </c>
      <c r="M6771" s="14">
        <f>貼り付けシート!D6771</f>
        <v>8.5</v>
      </c>
      <c r="N6771" s="18">
        <f>貼り付けシート!E6771</f>
        <v>71.78428080819215</v>
      </c>
      <c r="O6771" s="18">
        <f>貼り付けシート!F6771</f>
        <v>0</v>
      </c>
      <c r="P6771" s="19">
        <f t="shared" si="634"/>
        <v>0</v>
      </c>
      <c r="Q6771" s="19">
        <f t="shared" si="635"/>
        <v>0</v>
      </c>
    </row>
    <row r="6772" spans="1:17">
      <c r="A6772" s="38">
        <v>41921</v>
      </c>
      <c r="B6772" s="49" t="s">
        <v>171</v>
      </c>
      <c r="C6772" s="24">
        <f t="shared" si="630"/>
        <v>30.406921776000001</v>
      </c>
      <c r="D6772" s="24">
        <f t="shared" si="631"/>
        <v>0</v>
      </c>
      <c r="E6772" s="18">
        <f>IF(G6772&gt;=0.3,(バックデータ一覧!$C$10*(バックデータ一覧!$C$12*計算過程!L6772+バックデータ一覧!$C$13*LN(計算過程!G6772)+バックデータ一覧!$C$14)^バックデータ一覧!$C$11+バックデータ一覧!$E$10*(計算過程!G6772/(バックデータ一覧!$E$12*計算過程!L6772+バックデータ一覧!$E$13*LN(計算過程!G6772)+バックデータ一覧!$E$14))^バックデータ一覧!$E$11)*計算過程!$W$11*10^-3,0)</f>
        <v>0</v>
      </c>
      <c r="F6772" s="18">
        <f>IF(G6772&lt;0.3,(バックデータ一覧!$C$10*(バックデータ一覧!$C$12*計算過程!L6772+バックデータ一覧!$C$13*LN(0.3)+バックデータ一覧!$C$14)^バックデータ一覧!$C$11+バックデータ一覧!$E$10*(0.3/(バックデータ一覧!$E$12*計算過程!L6772+バックデータ一覧!$E$13*LN(0.3)+バックデータ一覧!$E$14))^バックデータ一覧!$E$11)*計算過程!$W$11*計算過程!G6772/0.3*10^-3,0)</f>
        <v>0</v>
      </c>
      <c r="G6772" s="18">
        <f t="shared" si="632"/>
        <v>0</v>
      </c>
      <c r="H6772" s="18">
        <f t="shared" si="633"/>
        <v>0</v>
      </c>
      <c r="I6772" s="24">
        <v>0</v>
      </c>
      <c r="J6772" s="24">
        <v>0</v>
      </c>
      <c r="K6772" s="24">
        <v>0</v>
      </c>
      <c r="L6772" s="14">
        <f>貼り付けシート!C6772</f>
        <v>15.1</v>
      </c>
      <c r="M6772" s="14">
        <f>貼り付けシート!D6772</f>
        <v>9.4</v>
      </c>
      <c r="N6772" s="18">
        <f>貼り付けシート!E6772</f>
        <v>87.81286146150984</v>
      </c>
      <c r="O6772" s="18">
        <f>貼り付けシート!F6772</f>
        <v>0</v>
      </c>
      <c r="P6772" s="19">
        <f t="shared" si="634"/>
        <v>0</v>
      </c>
      <c r="Q6772" s="19">
        <f t="shared" si="635"/>
        <v>0</v>
      </c>
    </row>
    <row r="6773" spans="1:17">
      <c r="A6773" s="38">
        <v>41921</v>
      </c>
      <c r="B6773" s="49" t="s">
        <v>172</v>
      </c>
      <c r="C6773" s="24">
        <f t="shared" si="630"/>
        <v>30.406921776000001</v>
      </c>
      <c r="D6773" s="24">
        <f t="shared" si="631"/>
        <v>0</v>
      </c>
      <c r="E6773" s="18">
        <f>IF(G6773&gt;=0.3,(バックデータ一覧!$C$10*(バックデータ一覧!$C$12*計算過程!L6773+バックデータ一覧!$C$13*LN(計算過程!G6773)+バックデータ一覧!$C$14)^バックデータ一覧!$C$11+バックデータ一覧!$E$10*(計算過程!G6773/(バックデータ一覧!$E$12*計算過程!L6773+バックデータ一覧!$E$13*LN(計算過程!G6773)+バックデータ一覧!$E$14))^バックデータ一覧!$E$11)*計算過程!$W$11*10^-3,0)</f>
        <v>0</v>
      </c>
      <c r="F6773" s="18">
        <f>IF(G6773&lt;0.3,(バックデータ一覧!$C$10*(バックデータ一覧!$C$12*計算過程!L6773+バックデータ一覧!$C$13*LN(0.3)+バックデータ一覧!$C$14)^バックデータ一覧!$C$11+バックデータ一覧!$E$10*(0.3/(バックデータ一覧!$E$12*計算過程!L6773+バックデータ一覧!$E$13*LN(0.3)+バックデータ一覧!$E$14))^バックデータ一覧!$E$11)*計算過程!$W$11*計算過程!G6773/0.3*10^-3,0)</f>
        <v>0</v>
      </c>
      <c r="G6773" s="18">
        <f t="shared" si="632"/>
        <v>0</v>
      </c>
      <c r="H6773" s="18">
        <f t="shared" si="633"/>
        <v>0</v>
      </c>
      <c r="I6773" s="24">
        <v>0</v>
      </c>
      <c r="J6773" s="24">
        <v>0</v>
      </c>
      <c r="K6773" s="24">
        <v>0</v>
      </c>
      <c r="L6773" s="14">
        <f>貼り付けシート!C6773</f>
        <v>14</v>
      </c>
      <c r="M6773" s="14">
        <f>貼り付けシート!D6773</f>
        <v>9</v>
      </c>
      <c r="N6773" s="18">
        <f>貼り付けシート!E6773</f>
        <v>90.328558600178539</v>
      </c>
      <c r="O6773" s="18">
        <f>貼り付けシート!F6773</f>
        <v>0</v>
      </c>
      <c r="P6773" s="19">
        <f t="shared" si="634"/>
        <v>0</v>
      </c>
      <c r="Q6773" s="19">
        <f t="shared" si="635"/>
        <v>0</v>
      </c>
    </row>
    <row r="6774" spans="1:17">
      <c r="A6774" s="38">
        <v>41922</v>
      </c>
      <c r="B6774" s="49" t="s">
        <v>149</v>
      </c>
      <c r="C6774" s="24">
        <f t="shared" si="630"/>
        <v>30.406921776000001</v>
      </c>
      <c r="D6774" s="24">
        <f t="shared" si="631"/>
        <v>0</v>
      </c>
      <c r="E6774" s="18">
        <f>IF(G6774&gt;=0.3,(バックデータ一覧!$C$10*(バックデータ一覧!$C$12*計算過程!L6774+バックデータ一覧!$C$13*LN(計算過程!G6774)+バックデータ一覧!$C$14)^バックデータ一覧!$C$11+バックデータ一覧!$E$10*(計算過程!G6774/(バックデータ一覧!$E$12*計算過程!L6774+バックデータ一覧!$E$13*LN(計算過程!G6774)+バックデータ一覧!$E$14))^バックデータ一覧!$E$11)*計算過程!$W$11*10^-3,0)</f>
        <v>0</v>
      </c>
      <c r="F6774" s="18">
        <f>IF(G6774&lt;0.3,(バックデータ一覧!$C$10*(バックデータ一覧!$C$12*計算過程!L6774+バックデータ一覧!$C$13*LN(0.3)+バックデータ一覧!$C$14)^バックデータ一覧!$C$11+バックデータ一覧!$E$10*(0.3/(バックデータ一覧!$E$12*計算過程!L6774+バックデータ一覧!$E$13*LN(0.3)+バックデータ一覧!$E$14))^バックデータ一覧!$E$11)*計算過程!$W$11*計算過程!G6774/0.3*10^-3,0)</f>
        <v>0</v>
      </c>
      <c r="G6774" s="18">
        <f t="shared" si="632"/>
        <v>0</v>
      </c>
      <c r="H6774" s="18">
        <f t="shared" si="633"/>
        <v>0</v>
      </c>
      <c r="I6774" s="24">
        <v>0</v>
      </c>
      <c r="J6774" s="24">
        <v>0</v>
      </c>
      <c r="K6774" s="24">
        <v>0</v>
      </c>
      <c r="L6774" s="14">
        <f>貼り付けシート!C6774</f>
        <v>13.4</v>
      </c>
      <c r="M6774" s="14">
        <f>貼り付けシート!D6774</f>
        <v>8.6</v>
      </c>
      <c r="N6774" s="18">
        <f>貼り付けシート!E6774</f>
        <v>89.807256716562904</v>
      </c>
      <c r="O6774" s="18">
        <f>貼り付けシート!F6774</f>
        <v>0</v>
      </c>
      <c r="P6774" s="19">
        <f t="shared" si="634"/>
        <v>0</v>
      </c>
      <c r="Q6774" s="19">
        <f t="shared" si="635"/>
        <v>0</v>
      </c>
    </row>
    <row r="6775" spans="1:17">
      <c r="A6775" s="38">
        <v>41922</v>
      </c>
      <c r="B6775" s="49" t="s">
        <v>150</v>
      </c>
      <c r="C6775" s="24">
        <f t="shared" si="630"/>
        <v>30.406921776000001</v>
      </c>
      <c r="D6775" s="24">
        <f t="shared" si="631"/>
        <v>0</v>
      </c>
      <c r="E6775" s="18">
        <f>IF(G6775&gt;=0.3,(バックデータ一覧!$C$10*(バックデータ一覧!$C$12*計算過程!L6775+バックデータ一覧!$C$13*LN(計算過程!G6775)+バックデータ一覧!$C$14)^バックデータ一覧!$C$11+バックデータ一覧!$E$10*(計算過程!G6775/(バックデータ一覧!$E$12*計算過程!L6775+バックデータ一覧!$E$13*LN(計算過程!G6775)+バックデータ一覧!$E$14))^バックデータ一覧!$E$11)*計算過程!$W$11*10^-3,0)</f>
        <v>0</v>
      </c>
      <c r="F6775" s="18">
        <f>IF(G6775&lt;0.3,(バックデータ一覧!$C$10*(バックデータ一覧!$C$12*計算過程!L6775+バックデータ一覧!$C$13*LN(0.3)+バックデータ一覧!$C$14)^バックデータ一覧!$C$11+バックデータ一覧!$E$10*(0.3/(バックデータ一覧!$E$12*計算過程!L6775+バックデータ一覧!$E$13*LN(0.3)+バックデータ一覧!$E$14))^バックデータ一覧!$E$11)*計算過程!$W$11*計算過程!G6775/0.3*10^-3,0)</f>
        <v>0</v>
      </c>
      <c r="G6775" s="18">
        <f t="shared" si="632"/>
        <v>0</v>
      </c>
      <c r="H6775" s="18">
        <f t="shared" si="633"/>
        <v>0</v>
      </c>
      <c r="I6775" s="24">
        <v>0</v>
      </c>
      <c r="J6775" s="24">
        <v>0</v>
      </c>
      <c r="K6775" s="24">
        <v>0</v>
      </c>
      <c r="L6775" s="14">
        <f>貼り付けシート!C6775</f>
        <v>13</v>
      </c>
      <c r="M6775" s="14">
        <f>貼り付けシート!D6775</f>
        <v>7.9</v>
      </c>
      <c r="N6775" s="18">
        <f>貼り付けシート!E6775</f>
        <v>84.775510967402937</v>
      </c>
      <c r="O6775" s="18">
        <f>貼り付けシート!F6775</f>
        <v>0</v>
      </c>
      <c r="P6775" s="19">
        <f t="shared" si="634"/>
        <v>0</v>
      </c>
      <c r="Q6775" s="19">
        <f t="shared" si="635"/>
        <v>0</v>
      </c>
    </row>
    <row r="6776" spans="1:17">
      <c r="A6776" s="38">
        <v>41922</v>
      </c>
      <c r="B6776" s="49" t="s">
        <v>151</v>
      </c>
      <c r="C6776" s="24">
        <f t="shared" si="630"/>
        <v>30.406921776000001</v>
      </c>
      <c r="D6776" s="24">
        <f t="shared" si="631"/>
        <v>0</v>
      </c>
      <c r="E6776" s="18">
        <f>IF(G6776&gt;=0.3,(バックデータ一覧!$C$10*(バックデータ一覧!$C$12*計算過程!L6776+バックデータ一覧!$C$13*LN(計算過程!G6776)+バックデータ一覧!$C$14)^バックデータ一覧!$C$11+バックデータ一覧!$E$10*(計算過程!G6776/(バックデータ一覧!$E$12*計算過程!L6776+バックデータ一覧!$E$13*LN(計算過程!G6776)+バックデータ一覧!$E$14))^バックデータ一覧!$E$11)*計算過程!$W$11*10^-3,0)</f>
        <v>0</v>
      </c>
      <c r="F6776" s="18">
        <f>IF(G6776&lt;0.3,(バックデータ一覧!$C$10*(バックデータ一覧!$C$12*計算過程!L6776+バックデータ一覧!$C$13*LN(0.3)+バックデータ一覧!$C$14)^バックデータ一覧!$C$11+バックデータ一覧!$E$10*(0.3/(バックデータ一覧!$E$12*計算過程!L6776+バックデータ一覧!$E$13*LN(0.3)+バックデータ一覧!$E$14))^バックデータ一覧!$E$11)*計算過程!$W$11*計算過程!G6776/0.3*10^-3,0)</f>
        <v>0</v>
      </c>
      <c r="G6776" s="18">
        <f t="shared" si="632"/>
        <v>0</v>
      </c>
      <c r="H6776" s="18">
        <f t="shared" si="633"/>
        <v>0</v>
      </c>
      <c r="I6776" s="24">
        <v>0</v>
      </c>
      <c r="J6776" s="24">
        <v>0</v>
      </c>
      <c r="K6776" s="24">
        <v>0</v>
      </c>
      <c r="L6776" s="14">
        <f>貼り付けシート!C6776</f>
        <v>12.6</v>
      </c>
      <c r="M6776" s="14">
        <f>貼り付けシート!D6776</f>
        <v>8</v>
      </c>
      <c r="N6776" s="18">
        <f>貼り付けシート!E6776</f>
        <v>88.114677513911772</v>
      </c>
      <c r="O6776" s="18">
        <f>貼り付けシート!F6776</f>
        <v>0</v>
      </c>
      <c r="P6776" s="19">
        <f t="shared" si="634"/>
        <v>0</v>
      </c>
      <c r="Q6776" s="19">
        <f t="shared" si="635"/>
        <v>0</v>
      </c>
    </row>
    <row r="6777" spans="1:17">
      <c r="A6777" s="38">
        <v>41922</v>
      </c>
      <c r="B6777" s="49" t="s">
        <v>152</v>
      </c>
      <c r="C6777" s="24">
        <f t="shared" si="630"/>
        <v>30.406921776000001</v>
      </c>
      <c r="D6777" s="24">
        <f t="shared" si="631"/>
        <v>0</v>
      </c>
      <c r="E6777" s="18">
        <f>IF(G6777&gt;=0.3,(バックデータ一覧!$C$10*(バックデータ一覧!$C$12*計算過程!L6777+バックデータ一覧!$C$13*LN(計算過程!G6777)+バックデータ一覧!$C$14)^バックデータ一覧!$C$11+バックデータ一覧!$E$10*(計算過程!G6777/(バックデータ一覧!$E$12*計算過程!L6777+バックデータ一覧!$E$13*LN(計算過程!G6777)+バックデータ一覧!$E$14))^バックデータ一覧!$E$11)*計算過程!$W$11*10^-3,0)</f>
        <v>0</v>
      </c>
      <c r="F6777" s="18">
        <f>IF(G6777&lt;0.3,(バックデータ一覧!$C$10*(バックデータ一覧!$C$12*計算過程!L6777+バックデータ一覧!$C$13*LN(0.3)+バックデータ一覧!$C$14)^バックデータ一覧!$C$11+バックデータ一覧!$E$10*(0.3/(バックデータ一覧!$E$12*計算過程!L6777+バックデータ一覧!$E$13*LN(0.3)+バックデータ一覧!$E$14))^バックデータ一覧!$E$11)*計算過程!$W$11*計算過程!G6777/0.3*10^-3,0)</f>
        <v>0</v>
      </c>
      <c r="G6777" s="18">
        <f t="shared" si="632"/>
        <v>0</v>
      </c>
      <c r="H6777" s="18">
        <f t="shared" si="633"/>
        <v>0</v>
      </c>
      <c r="I6777" s="24">
        <v>0</v>
      </c>
      <c r="J6777" s="24">
        <v>0</v>
      </c>
      <c r="K6777" s="24">
        <v>0</v>
      </c>
      <c r="L6777" s="14">
        <f>貼り付けシート!C6777</f>
        <v>11.5</v>
      </c>
      <c r="M6777" s="14">
        <f>貼り付けシート!D6777</f>
        <v>7.7</v>
      </c>
      <c r="N6777" s="18">
        <f>貼り付けシート!E6777</f>
        <v>91.232153415562408</v>
      </c>
      <c r="O6777" s="18">
        <f>貼り付けシート!F6777</f>
        <v>0</v>
      </c>
      <c r="P6777" s="19">
        <f t="shared" si="634"/>
        <v>0</v>
      </c>
      <c r="Q6777" s="19">
        <f t="shared" si="635"/>
        <v>0</v>
      </c>
    </row>
    <row r="6778" spans="1:17">
      <c r="A6778" s="38">
        <v>41922</v>
      </c>
      <c r="B6778" s="49" t="s">
        <v>153</v>
      </c>
      <c r="C6778" s="24">
        <f t="shared" si="630"/>
        <v>30.406921776000001</v>
      </c>
      <c r="D6778" s="24">
        <f t="shared" si="631"/>
        <v>0</v>
      </c>
      <c r="E6778" s="18">
        <f>IF(G6778&gt;=0.3,(バックデータ一覧!$C$10*(バックデータ一覧!$C$12*計算過程!L6778+バックデータ一覧!$C$13*LN(計算過程!G6778)+バックデータ一覧!$C$14)^バックデータ一覧!$C$11+バックデータ一覧!$E$10*(計算過程!G6778/(バックデータ一覧!$E$12*計算過程!L6778+バックデータ一覧!$E$13*LN(計算過程!G6778)+バックデータ一覧!$E$14))^バックデータ一覧!$E$11)*計算過程!$W$11*10^-3,0)</f>
        <v>0</v>
      </c>
      <c r="F6778" s="18">
        <f>IF(G6778&lt;0.3,(バックデータ一覧!$C$10*(バックデータ一覧!$C$12*計算過程!L6778+バックデータ一覧!$C$13*LN(0.3)+バックデータ一覧!$C$14)^バックデータ一覧!$C$11+バックデータ一覧!$E$10*(0.3/(バックデータ一覧!$E$12*計算過程!L6778+バックデータ一覧!$E$13*LN(0.3)+バックデータ一覧!$E$14))^バックデータ一覧!$E$11)*計算過程!$W$11*計算過程!G6778/0.3*10^-3,0)</f>
        <v>0</v>
      </c>
      <c r="G6778" s="18">
        <f t="shared" si="632"/>
        <v>0</v>
      </c>
      <c r="H6778" s="18">
        <f t="shared" si="633"/>
        <v>0</v>
      </c>
      <c r="I6778" s="24">
        <v>0</v>
      </c>
      <c r="J6778" s="24">
        <v>0</v>
      </c>
      <c r="K6778" s="24">
        <v>0</v>
      </c>
      <c r="L6778" s="14">
        <f>貼り付けシート!C6778</f>
        <v>11.3</v>
      </c>
      <c r="M6778" s="14">
        <f>貼り付けシート!D6778</f>
        <v>7.6</v>
      </c>
      <c r="N6778" s="18">
        <f>貼り付けシート!E6778</f>
        <v>91.2630866166202</v>
      </c>
      <c r="O6778" s="18">
        <f>貼り付けシート!F6778</f>
        <v>0</v>
      </c>
      <c r="P6778" s="19">
        <f t="shared" si="634"/>
        <v>0</v>
      </c>
      <c r="Q6778" s="19">
        <f t="shared" si="635"/>
        <v>0</v>
      </c>
    </row>
    <row r="6779" spans="1:17">
      <c r="A6779" s="38">
        <v>41922</v>
      </c>
      <c r="B6779" s="49" t="s">
        <v>154</v>
      </c>
      <c r="C6779" s="24">
        <f t="shared" si="630"/>
        <v>30.406921776000001</v>
      </c>
      <c r="D6779" s="24">
        <f t="shared" si="631"/>
        <v>0</v>
      </c>
      <c r="E6779" s="18">
        <f>IF(G6779&gt;=0.3,(バックデータ一覧!$C$10*(バックデータ一覧!$C$12*計算過程!L6779+バックデータ一覧!$C$13*LN(計算過程!G6779)+バックデータ一覧!$C$14)^バックデータ一覧!$C$11+バックデータ一覧!$E$10*(計算過程!G6779/(バックデータ一覧!$E$12*計算過程!L6779+バックデータ一覧!$E$13*LN(計算過程!G6779)+バックデータ一覧!$E$14))^バックデータ一覧!$E$11)*計算過程!$W$11*10^-3,0)</f>
        <v>0</v>
      </c>
      <c r="F6779" s="18">
        <f>IF(G6779&lt;0.3,(バックデータ一覧!$C$10*(バックデータ一覧!$C$12*計算過程!L6779+バックデータ一覧!$C$13*LN(0.3)+バックデータ一覧!$C$14)^バックデータ一覧!$C$11+バックデータ一覧!$E$10*(0.3/(バックデータ一覧!$E$12*計算過程!L6779+バックデータ一覧!$E$13*LN(0.3)+バックデータ一覧!$E$14))^バックデータ一覧!$E$11)*計算過程!$W$11*計算過程!G6779/0.3*10^-3,0)</f>
        <v>0</v>
      </c>
      <c r="G6779" s="18">
        <f t="shared" si="632"/>
        <v>0</v>
      </c>
      <c r="H6779" s="18">
        <f t="shared" si="633"/>
        <v>0</v>
      </c>
      <c r="I6779" s="24">
        <v>0</v>
      </c>
      <c r="J6779" s="24">
        <v>0</v>
      </c>
      <c r="K6779" s="24">
        <v>0</v>
      </c>
      <c r="L6779" s="14">
        <f>貼り付けシート!C6779</f>
        <v>10.8</v>
      </c>
      <c r="M6779" s="14">
        <f>貼り付けシート!D6779</f>
        <v>7.4</v>
      </c>
      <c r="N6779" s="18">
        <f>貼り付けシート!E6779</f>
        <v>91.892438023996633</v>
      </c>
      <c r="O6779" s="18">
        <f>貼り付けシート!F6779</f>
        <v>0</v>
      </c>
      <c r="P6779" s="19">
        <f t="shared" si="634"/>
        <v>0</v>
      </c>
      <c r="Q6779" s="19">
        <f t="shared" si="635"/>
        <v>0</v>
      </c>
    </row>
    <row r="6780" spans="1:17">
      <c r="A6780" s="38">
        <v>41922</v>
      </c>
      <c r="B6780" s="49" t="s">
        <v>155</v>
      </c>
      <c r="C6780" s="24">
        <f t="shared" si="630"/>
        <v>30.406921776000001</v>
      </c>
      <c r="D6780" s="24">
        <f t="shared" si="631"/>
        <v>0</v>
      </c>
      <c r="E6780" s="18">
        <f>IF(G6780&gt;=0.3,(バックデータ一覧!$C$10*(バックデータ一覧!$C$12*計算過程!L6780+バックデータ一覧!$C$13*LN(計算過程!G6780)+バックデータ一覧!$C$14)^バックデータ一覧!$C$11+バックデータ一覧!$E$10*(計算過程!G6780/(バックデータ一覧!$E$12*計算過程!L6780+バックデータ一覧!$E$13*LN(計算過程!G6780)+バックデータ一覧!$E$14))^バックデータ一覧!$E$11)*計算過程!$W$11*10^-3,0)</f>
        <v>0</v>
      </c>
      <c r="F6780" s="18">
        <f>IF(G6780&lt;0.3,(バックデータ一覧!$C$10*(バックデータ一覧!$C$12*計算過程!L6780+バックデータ一覧!$C$13*LN(0.3)+バックデータ一覧!$C$14)^バックデータ一覧!$C$11+バックデータ一覧!$E$10*(0.3/(バックデータ一覧!$E$12*計算過程!L6780+バックデータ一覧!$E$13*LN(0.3)+バックデータ一覧!$E$14))^バックデータ一覧!$E$11)*計算過程!$W$11*計算過程!G6780/0.3*10^-3,0)</f>
        <v>0</v>
      </c>
      <c r="G6780" s="18">
        <f t="shared" si="632"/>
        <v>0</v>
      </c>
      <c r="H6780" s="18">
        <f t="shared" si="633"/>
        <v>0</v>
      </c>
      <c r="I6780" s="24">
        <v>0</v>
      </c>
      <c r="J6780" s="24">
        <v>0</v>
      </c>
      <c r="K6780" s="24">
        <v>0</v>
      </c>
      <c r="L6780" s="14">
        <f>貼り付けシート!C6780</f>
        <v>11</v>
      </c>
      <c r="M6780" s="14">
        <f>貼り付けシート!D6780</f>
        <v>7.5</v>
      </c>
      <c r="N6780" s="18">
        <f>貼り付けシート!E6780</f>
        <v>91.88868548388605</v>
      </c>
      <c r="O6780" s="18">
        <f>貼り付けシート!F6780</f>
        <v>0</v>
      </c>
      <c r="P6780" s="19">
        <f t="shared" si="634"/>
        <v>0</v>
      </c>
      <c r="Q6780" s="19">
        <f t="shared" si="635"/>
        <v>0</v>
      </c>
    </row>
    <row r="6781" spans="1:17">
      <c r="A6781" s="38">
        <v>41922</v>
      </c>
      <c r="B6781" s="49" t="s">
        <v>156</v>
      </c>
      <c r="C6781" s="24">
        <f t="shared" si="630"/>
        <v>30.406921776000001</v>
      </c>
      <c r="D6781" s="24">
        <f t="shared" si="631"/>
        <v>0</v>
      </c>
      <c r="E6781" s="18">
        <f>IF(G6781&gt;=0.3,(バックデータ一覧!$C$10*(バックデータ一覧!$C$12*計算過程!L6781+バックデータ一覧!$C$13*LN(計算過程!G6781)+バックデータ一覧!$C$14)^バックデータ一覧!$C$11+バックデータ一覧!$E$10*(計算過程!G6781/(バックデータ一覧!$E$12*計算過程!L6781+バックデータ一覧!$E$13*LN(計算過程!G6781)+バックデータ一覧!$E$14))^バックデータ一覧!$E$11)*計算過程!$W$11*10^-3,0)</f>
        <v>0</v>
      </c>
      <c r="F6781" s="18">
        <f>IF(G6781&lt;0.3,(バックデータ一覧!$C$10*(バックデータ一覧!$C$12*計算過程!L6781+バックデータ一覧!$C$13*LN(0.3)+バックデータ一覧!$C$14)^バックデータ一覧!$C$11+バックデータ一覧!$E$10*(0.3/(バックデータ一覧!$E$12*計算過程!L6781+バックデータ一覧!$E$13*LN(0.3)+バックデータ一覧!$E$14))^バックデータ一覧!$E$11)*計算過程!$W$11*計算過程!G6781/0.3*10^-3,0)</f>
        <v>0</v>
      </c>
      <c r="G6781" s="18">
        <f t="shared" si="632"/>
        <v>0</v>
      </c>
      <c r="H6781" s="18">
        <f t="shared" si="633"/>
        <v>0</v>
      </c>
      <c r="I6781" s="24">
        <v>0</v>
      </c>
      <c r="J6781" s="24">
        <v>0</v>
      </c>
      <c r="K6781" s="24">
        <v>0</v>
      </c>
      <c r="L6781" s="14">
        <f>貼り付けシート!C6781</f>
        <v>13.5</v>
      </c>
      <c r="M6781" s="14">
        <f>貼り付けシート!D6781</f>
        <v>8.1</v>
      </c>
      <c r="N6781" s="18">
        <f>貼り付けシート!E6781</f>
        <v>84.102920812092933</v>
      </c>
      <c r="O6781" s="18">
        <f>貼り付けシート!F6781</f>
        <v>0</v>
      </c>
      <c r="P6781" s="19">
        <f t="shared" si="634"/>
        <v>0</v>
      </c>
      <c r="Q6781" s="19">
        <f t="shared" si="635"/>
        <v>0</v>
      </c>
    </row>
    <row r="6782" spans="1:17">
      <c r="A6782" s="38">
        <v>41922</v>
      </c>
      <c r="B6782" s="49" t="s">
        <v>157</v>
      </c>
      <c r="C6782" s="24">
        <f t="shared" si="630"/>
        <v>30.406921776000001</v>
      </c>
      <c r="D6782" s="24">
        <f t="shared" si="631"/>
        <v>0</v>
      </c>
      <c r="E6782" s="18">
        <f>IF(G6782&gt;=0.3,(バックデータ一覧!$C$10*(バックデータ一覧!$C$12*計算過程!L6782+バックデータ一覧!$C$13*LN(計算過程!G6782)+バックデータ一覧!$C$14)^バックデータ一覧!$C$11+バックデータ一覧!$E$10*(計算過程!G6782/(バックデータ一覧!$E$12*計算過程!L6782+バックデータ一覧!$E$13*LN(計算過程!G6782)+バックデータ一覧!$E$14))^バックデータ一覧!$E$11)*計算過程!$W$11*10^-3,0)</f>
        <v>0</v>
      </c>
      <c r="F6782" s="18">
        <f>IF(G6782&lt;0.3,(バックデータ一覧!$C$10*(バックデータ一覧!$C$12*計算過程!L6782+バックデータ一覧!$C$13*LN(0.3)+バックデータ一覧!$C$14)^バックデータ一覧!$C$11+バックデータ一覧!$E$10*(0.3/(バックデータ一覧!$E$12*計算過程!L6782+バックデータ一覧!$E$13*LN(0.3)+バックデータ一覧!$E$14))^バックデータ一覧!$E$11)*計算過程!$W$11*計算過程!G6782/0.3*10^-3,0)</f>
        <v>0</v>
      </c>
      <c r="G6782" s="18">
        <f t="shared" si="632"/>
        <v>0</v>
      </c>
      <c r="H6782" s="18">
        <f t="shared" si="633"/>
        <v>0</v>
      </c>
      <c r="I6782" s="24">
        <v>0</v>
      </c>
      <c r="J6782" s="24">
        <v>0</v>
      </c>
      <c r="K6782" s="24">
        <v>0</v>
      </c>
      <c r="L6782" s="14">
        <f>貼り付けシート!C6782</f>
        <v>17.899999999999999</v>
      </c>
      <c r="M6782" s="14">
        <f>貼り付けシート!D6782</f>
        <v>8.3000000000000007</v>
      </c>
      <c r="N6782" s="18">
        <f>貼り付けシート!E6782</f>
        <v>64.991918831702691</v>
      </c>
      <c r="O6782" s="18">
        <f>貼り付けシート!F6782</f>
        <v>0</v>
      </c>
      <c r="P6782" s="19">
        <f t="shared" si="634"/>
        <v>0</v>
      </c>
      <c r="Q6782" s="19">
        <f t="shared" si="635"/>
        <v>0</v>
      </c>
    </row>
    <row r="6783" spans="1:17">
      <c r="A6783" s="38">
        <v>41922</v>
      </c>
      <c r="B6783" s="49" t="s">
        <v>158</v>
      </c>
      <c r="C6783" s="24">
        <f t="shared" si="630"/>
        <v>30.406921776000001</v>
      </c>
      <c r="D6783" s="24">
        <f t="shared" si="631"/>
        <v>0</v>
      </c>
      <c r="E6783" s="18">
        <f>IF(G6783&gt;=0.3,(バックデータ一覧!$C$10*(バックデータ一覧!$C$12*計算過程!L6783+バックデータ一覧!$C$13*LN(計算過程!G6783)+バックデータ一覧!$C$14)^バックデータ一覧!$C$11+バックデータ一覧!$E$10*(計算過程!G6783/(バックデータ一覧!$E$12*計算過程!L6783+バックデータ一覧!$E$13*LN(計算過程!G6783)+バックデータ一覧!$E$14))^バックデータ一覧!$E$11)*計算過程!$W$11*10^-3,0)</f>
        <v>0</v>
      </c>
      <c r="F6783" s="18">
        <f>IF(G6783&lt;0.3,(バックデータ一覧!$C$10*(バックデータ一覧!$C$12*計算過程!L6783+バックデータ一覧!$C$13*LN(0.3)+バックデータ一覧!$C$14)^バックデータ一覧!$C$11+バックデータ一覧!$E$10*(0.3/(バックデータ一覧!$E$12*計算過程!L6783+バックデータ一覧!$E$13*LN(0.3)+バックデータ一覧!$E$14))^バックデータ一覧!$E$11)*計算過程!$W$11*計算過程!G6783/0.3*10^-3,0)</f>
        <v>0</v>
      </c>
      <c r="G6783" s="18">
        <f t="shared" si="632"/>
        <v>0</v>
      </c>
      <c r="H6783" s="18">
        <f t="shared" si="633"/>
        <v>0</v>
      </c>
      <c r="I6783" s="24">
        <v>0</v>
      </c>
      <c r="J6783" s="24">
        <v>0</v>
      </c>
      <c r="K6783" s="24">
        <v>0</v>
      </c>
      <c r="L6783" s="14">
        <f>貼り付けシート!C6783</f>
        <v>20.7</v>
      </c>
      <c r="M6783" s="14">
        <f>貼り付けシート!D6783</f>
        <v>8.5</v>
      </c>
      <c r="N6783" s="18">
        <f>貼り付けシート!E6783</f>
        <v>55.888688781487815</v>
      </c>
      <c r="O6783" s="18">
        <f>貼り付けシート!F6783</f>
        <v>0</v>
      </c>
      <c r="P6783" s="19">
        <f t="shared" si="634"/>
        <v>0</v>
      </c>
      <c r="Q6783" s="19">
        <f t="shared" si="635"/>
        <v>0</v>
      </c>
    </row>
    <row r="6784" spans="1:17">
      <c r="A6784" s="38">
        <v>41922</v>
      </c>
      <c r="B6784" s="49" t="s">
        <v>159</v>
      </c>
      <c r="C6784" s="24">
        <f t="shared" si="630"/>
        <v>30.406921776000001</v>
      </c>
      <c r="D6784" s="24">
        <f t="shared" si="631"/>
        <v>0</v>
      </c>
      <c r="E6784" s="18">
        <f>IF(G6784&gt;=0.3,(バックデータ一覧!$C$10*(バックデータ一覧!$C$12*計算過程!L6784+バックデータ一覧!$C$13*LN(計算過程!G6784)+バックデータ一覧!$C$14)^バックデータ一覧!$C$11+バックデータ一覧!$E$10*(計算過程!G6784/(バックデータ一覧!$E$12*計算過程!L6784+バックデータ一覧!$E$13*LN(計算過程!G6784)+バックデータ一覧!$E$14))^バックデータ一覧!$E$11)*計算過程!$W$11*10^-3,0)</f>
        <v>0</v>
      </c>
      <c r="F6784" s="18">
        <f>IF(G6784&lt;0.3,(バックデータ一覧!$C$10*(バックデータ一覧!$C$12*計算過程!L6784+バックデータ一覧!$C$13*LN(0.3)+バックデータ一覧!$C$14)^バックデータ一覧!$C$11+バックデータ一覧!$E$10*(0.3/(バックデータ一覧!$E$12*計算過程!L6784+バックデータ一覧!$E$13*LN(0.3)+バックデータ一覧!$E$14))^バックデータ一覧!$E$11)*計算過程!$W$11*計算過程!G6784/0.3*10^-3,0)</f>
        <v>0</v>
      </c>
      <c r="G6784" s="18">
        <f t="shared" si="632"/>
        <v>0</v>
      </c>
      <c r="H6784" s="18">
        <f t="shared" si="633"/>
        <v>0</v>
      </c>
      <c r="I6784" s="24">
        <v>0</v>
      </c>
      <c r="J6784" s="24">
        <v>0</v>
      </c>
      <c r="K6784" s="24">
        <v>0</v>
      </c>
      <c r="L6784" s="14">
        <f>貼り付けシート!C6784</f>
        <v>21.8</v>
      </c>
      <c r="M6784" s="14">
        <f>貼り付けシート!D6784</f>
        <v>8.4</v>
      </c>
      <c r="N6784" s="18">
        <f>貼り付けシート!E6784</f>
        <v>51.635001237098322</v>
      </c>
      <c r="O6784" s="18">
        <f>貼り付けシート!F6784</f>
        <v>0</v>
      </c>
      <c r="P6784" s="19">
        <f t="shared" si="634"/>
        <v>0</v>
      </c>
      <c r="Q6784" s="19">
        <f t="shared" si="635"/>
        <v>0</v>
      </c>
    </row>
    <row r="6785" spans="1:17">
      <c r="A6785" s="38">
        <v>41922</v>
      </c>
      <c r="B6785" s="49" t="s">
        <v>160</v>
      </c>
      <c r="C6785" s="24">
        <f t="shared" si="630"/>
        <v>30.406921776000001</v>
      </c>
      <c r="D6785" s="24">
        <f t="shared" si="631"/>
        <v>0</v>
      </c>
      <c r="E6785" s="18">
        <f>IF(G6785&gt;=0.3,(バックデータ一覧!$C$10*(バックデータ一覧!$C$12*計算過程!L6785+バックデータ一覧!$C$13*LN(計算過程!G6785)+バックデータ一覧!$C$14)^バックデータ一覧!$C$11+バックデータ一覧!$E$10*(計算過程!G6785/(バックデータ一覧!$E$12*計算過程!L6785+バックデータ一覧!$E$13*LN(計算過程!G6785)+バックデータ一覧!$E$14))^バックデータ一覧!$E$11)*計算過程!$W$11*10^-3,0)</f>
        <v>0</v>
      </c>
      <c r="F6785" s="18">
        <f>IF(G6785&lt;0.3,(バックデータ一覧!$C$10*(バックデータ一覧!$C$12*計算過程!L6785+バックデータ一覧!$C$13*LN(0.3)+バックデータ一覧!$C$14)^バックデータ一覧!$C$11+バックデータ一覧!$E$10*(0.3/(バックデータ一覧!$E$12*計算過程!L6785+バックデータ一覧!$E$13*LN(0.3)+バックデータ一覧!$E$14))^バックデータ一覧!$E$11)*計算過程!$W$11*計算過程!G6785/0.3*10^-3,0)</f>
        <v>0</v>
      </c>
      <c r="G6785" s="18">
        <f t="shared" si="632"/>
        <v>0</v>
      </c>
      <c r="H6785" s="18">
        <f t="shared" si="633"/>
        <v>0</v>
      </c>
      <c r="I6785" s="24">
        <v>0</v>
      </c>
      <c r="J6785" s="24">
        <v>0</v>
      </c>
      <c r="K6785" s="24">
        <v>0</v>
      </c>
      <c r="L6785" s="14">
        <f>貼り付けシート!C6785</f>
        <v>22</v>
      </c>
      <c r="M6785" s="14">
        <f>貼り付けシート!D6785</f>
        <v>8.4</v>
      </c>
      <c r="N6785" s="18">
        <f>貼り付けシート!E6785</f>
        <v>51.008422073955153</v>
      </c>
      <c r="O6785" s="18">
        <f>貼り付けシート!F6785</f>
        <v>0</v>
      </c>
      <c r="P6785" s="19">
        <f t="shared" si="634"/>
        <v>0</v>
      </c>
      <c r="Q6785" s="19">
        <f t="shared" si="635"/>
        <v>0</v>
      </c>
    </row>
    <row r="6786" spans="1:17">
      <c r="A6786" s="38">
        <v>41922</v>
      </c>
      <c r="B6786" s="49" t="s">
        <v>161</v>
      </c>
      <c r="C6786" s="24">
        <f t="shared" si="630"/>
        <v>30.406921776000001</v>
      </c>
      <c r="D6786" s="24">
        <f t="shared" si="631"/>
        <v>0</v>
      </c>
      <c r="E6786" s="18">
        <f>IF(G6786&gt;=0.3,(バックデータ一覧!$C$10*(バックデータ一覧!$C$12*計算過程!L6786+バックデータ一覧!$C$13*LN(計算過程!G6786)+バックデータ一覧!$C$14)^バックデータ一覧!$C$11+バックデータ一覧!$E$10*(計算過程!G6786/(バックデータ一覧!$E$12*計算過程!L6786+バックデータ一覧!$E$13*LN(計算過程!G6786)+バックデータ一覧!$E$14))^バックデータ一覧!$E$11)*計算過程!$W$11*10^-3,0)</f>
        <v>0</v>
      </c>
      <c r="F6786" s="18">
        <f>IF(G6786&lt;0.3,(バックデータ一覧!$C$10*(バックデータ一覧!$C$12*計算過程!L6786+バックデータ一覧!$C$13*LN(0.3)+バックデータ一覧!$C$14)^バックデータ一覧!$C$11+バックデータ一覧!$E$10*(0.3/(バックデータ一覧!$E$12*計算過程!L6786+バックデータ一覧!$E$13*LN(0.3)+バックデータ一覧!$E$14))^バックデータ一覧!$E$11)*計算過程!$W$11*計算過程!G6786/0.3*10^-3,0)</f>
        <v>0</v>
      </c>
      <c r="G6786" s="18">
        <f t="shared" si="632"/>
        <v>0</v>
      </c>
      <c r="H6786" s="18">
        <f t="shared" si="633"/>
        <v>0</v>
      </c>
      <c r="I6786" s="24">
        <v>0</v>
      </c>
      <c r="J6786" s="24">
        <v>0</v>
      </c>
      <c r="K6786" s="24">
        <v>0</v>
      </c>
      <c r="L6786" s="14">
        <f>貼り付けシート!C6786</f>
        <v>22.6</v>
      </c>
      <c r="M6786" s="14">
        <f>貼り付けシート!D6786</f>
        <v>8.6999999999999993</v>
      </c>
      <c r="N6786" s="18">
        <f>貼り付けシート!E6786</f>
        <v>50.911641556306478</v>
      </c>
      <c r="O6786" s="18">
        <f>貼り付けシート!F6786</f>
        <v>0</v>
      </c>
      <c r="P6786" s="19">
        <f t="shared" si="634"/>
        <v>0</v>
      </c>
      <c r="Q6786" s="19">
        <f t="shared" si="635"/>
        <v>0</v>
      </c>
    </row>
    <row r="6787" spans="1:17">
      <c r="A6787" s="38">
        <v>41922</v>
      </c>
      <c r="B6787" s="49" t="s">
        <v>162</v>
      </c>
      <c r="C6787" s="24">
        <f t="shared" si="630"/>
        <v>30.406921776000001</v>
      </c>
      <c r="D6787" s="24">
        <f t="shared" si="631"/>
        <v>0</v>
      </c>
      <c r="E6787" s="18">
        <f>IF(G6787&gt;=0.3,(バックデータ一覧!$C$10*(バックデータ一覧!$C$12*計算過程!L6787+バックデータ一覧!$C$13*LN(計算過程!G6787)+バックデータ一覧!$C$14)^バックデータ一覧!$C$11+バックデータ一覧!$E$10*(計算過程!G6787/(バックデータ一覧!$E$12*計算過程!L6787+バックデータ一覧!$E$13*LN(計算過程!G6787)+バックデータ一覧!$E$14))^バックデータ一覧!$E$11)*計算過程!$W$11*10^-3,0)</f>
        <v>0</v>
      </c>
      <c r="F6787" s="18">
        <f>IF(G6787&lt;0.3,(バックデータ一覧!$C$10*(バックデータ一覧!$C$12*計算過程!L6787+バックデータ一覧!$C$13*LN(0.3)+バックデータ一覧!$C$14)^バックデータ一覧!$C$11+バックデータ一覧!$E$10*(0.3/(バックデータ一覧!$E$12*計算過程!L6787+バックデータ一覧!$E$13*LN(0.3)+バックデータ一覧!$E$14))^バックデータ一覧!$E$11)*計算過程!$W$11*計算過程!G6787/0.3*10^-3,0)</f>
        <v>0</v>
      </c>
      <c r="G6787" s="18">
        <f t="shared" si="632"/>
        <v>0</v>
      </c>
      <c r="H6787" s="18">
        <f t="shared" si="633"/>
        <v>0</v>
      </c>
      <c r="I6787" s="24">
        <v>0</v>
      </c>
      <c r="J6787" s="24">
        <v>0</v>
      </c>
      <c r="K6787" s="24">
        <v>0</v>
      </c>
      <c r="L6787" s="14">
        <f>貼り付けシート!C6787</f>
        <v>22.5</v>
      </c>
      <c r="M6787" s="14">
        <f>貼り付けシート!D6787</f>
        <v>8.4</v>
      </c>
      <c r="N6787" s="18">
        <f>貼り付けシート!E6787</f>
        <v>49.479091085315055</v>
      </c>
      <c r="O6787" s="18">
        <f>貼り付けシート!F6787</f>
        <v>0</v>
      </c>
      <c r="P6787" s="19">
        <f t="shared" si="634"/>
        <v>0</v>
      </c>
      <c r="Q6787" s="19">
        <f t="shared" si="635"/>
        <v>0</v>
      </c>
    </row>
    <row r="6788" spans="1:17">
      <c r="A6788" s="38">
        <v>41922</v>
      </c>
      <c r="B6788" s="49" t="s">
        <v>163</v>
      </c>
      <c r="C6788" s="24">
        <f t="shared" si="630"/>
        <v>30.406921776000001</v>
      </c>
      <c r="D6788" s="24">
        <f t="shared" si="631"/>
        <v>0</v>
      </c>
      <c r="E6788" s="18">
        <f>IF(G6788&gt;=0.3,(バックデータ一覧!$C$10*(バックデータ一覧!$C$12*計算過程!L6788+バックデータ一覧!$C$13*LN(計算過程!G6788)+バックデータ一覧!$C$14)^バックデータ一覧!$C$11+バックデータ一覧!$E$10*(計算過程!G6788/(バックデータ一覧!$E$12*計算過程!L6788+バックデータ一覧!$E$13*LN(計算過程!G6788)+バックデータ一覧!$E$14))^バックデータ一覧!$E$11)*計算過程!$W$11*10^-3,0)</f>
        <v>0</v>
      </c>
      <c r="F6788" s="18">
        <f>IF(G6788&lt;0.3,(バックデータ一覧!$C$10*(バックデータ一覧!$C$12*計算過程!L6788+バックデータ一覧!$C$13*LN(0.3)+バックデータ一覧!$C$14)^バックデータ一覧!$C$11+バックデータ一覧!$E$10*(0.3/(バックデータ一覧!$E$12*計算過程!L6788+バックデータ一覧!$E$13*LN(0.3)+バックデータ一覧!$E$14))^バックデータ一覧!$E$11)*計算過程!$W$11*計算過程!G6788/0.3*10^-3,0)</f>
        <v>0</v>
      </c>
      <c r="G6788" s="18">
        <f t="shared" si="632"/>
        <v>0</v>
      </c>
      <c r="H6788" s="18">
        <f t="shared" si="633"/>
        <v>0</v>
      </c>
      <c r="I6788" s="24">
        <v>0</v>
      </c>
      <c r="J6788" s="24">
        <v>0</v>
      </c>
      <c r="K6788" s="24">
        <v>0</v>
      </c>
      <c r="L6788" s="14">
        <f>貼り付けシート!C6788</f>
        <v>22.4</v>
      </c>
      <c r="M6788" s="14">
        <f>貼り付けシート!D6788</f>
        <v>8.6999999999999993</v>
      </c>
      <c r="N6788" s="18">
        <f>貼り付けシート!E6788</f>
        <v>51.534139728856807</v>
      </c>
      <c r="O6788" s="18">
        <f>貼り付けシート!F6788</f>
        <v>0</v>
      </c>
      <c r="P6788" s="19">
        <f t="shared" si="634"/>
        <v>0</v>
      </c>
      <c r="Q6788" s="19">
        <f t="shared" si="635"/>
        <v>0</v>
      </c>
    </row>
    <row r="6789" spans="1:17">
      <c r="A6789" s="38">
        <v>41922</v>
      </c>
      <c r="B6789" s="49" t="s">
        <v>164</v>
      </c>
      <c r="C6789" s="24">
        <f t="shared" si="630"/>
        <v>30.406921776000001</v>
      </c>
      <c r="D6789" s="24">
        <f t="shared" si="631"/>
        <v>0</v>
      </c>
      <c r="E6789" s="18">
        <f>IF(G6789&gt;=0.3,(バックデータ一覧!$C$10*(バックデータ一覧!$C$12*計算過程!L6789+バックデータ一覧!$C$13*LN(計算過程!G6789)+バックデータ一覧!$C$14)^バックデータ一覧!$C$11+バックデータ一覧!$E$10*(計算過程!G6789/(バックデータ一覧!$E$12*計算過程!L6789+バックデータ一覧!$E$13*LN(計算過程!G6789)+バックデータ一覧!$E$14))^バックデータ一覧!$E$11)*計算過程!$W$11*10^-3,0)</f>
        <v>0</v>
      </c>
      <c r="F6789" s="18">
        <f>IF(G6789&lt;0.3,(バックデータ一覧!$C$10*(バックデータ一覧!$C$12*計算過程!L6789+バックデータ一覧!$C$13*LN(0.3)+バックデータ一覧!$C$14)^バックデータ一覧!$C$11+バックデータ一覧!$E$10*(0.3/(バックデータ一覧!$E$12*計算過程!L6789+バックデータ一覧!$E$13*LN(0.3)+バックデータ一覧!$E$14))^バックデータ一覧!$E$11)*計算過程!$W$11*計算過程!G6789/0.3*10^-3,0)</f>
        <v>0</v>
      </c>
      <c r="G6789" s="18">
        <f t="shared" si="632"/>
        <v>0</v>
      </c>
      <c r="H6789" s="18">
        <f t="shared" si="633"/>
        <v>0</v>
      </c>
      <c r="I6789" s="24">
        <v>0</v>
      </c>
      <c r="J6789" s="24">
        <v>0</v>
      </c>
      <c r="K6789" s="24">
        <v>0</v>
      </c>
      <c r="L6789" s="14">
        <f>貼り付けシート!C6789</f>
        <v>22</v>
      </c>
      <c r="M6789" s="14">
        <f>貼り付けシート!D6789</f>
        <v>8.6</v>
      </c>
      <c r="N6789" s="18">
        <f>貼り付けシート!E6789</f>
        <v>52.206345386975251</v>
      </c>
      <c r="O6789" s="18">
        <f>貼り付けシート!F6789</f>
        <v>0</v>
      </c>
      <c r="P6789" s="19">
        <f t="shared" si="634"/>
        <v>0</v>
      </c>
      <c r="Q6789" s="19">
        <f t="shared" si="635"/>
        <v>0</v>
      </c>
    </row>
    <row r="6790" spans="1:17">
      <c r="A6790" s="38">
        <v>41922</v>
      </c>
      <c r="B6790" s="49" t="s">
        <v>165</v>
      </c>
      <c r="C6790" s="24">
        <f t="shared" si="630"/>
        <v>30.406921776000001</v>
      </c>
      <c r="D6790" s="24">
        <f t="shared" si="631"/>
        <v>0</v>
      </c>
      <c r="E6790" s="18">
        <f>IF(G6790&gt;=0.3,(バックデータ一覧!$C$10*(バックデータ一覧!$C$12*計算過程!L6790+バックデータ一覧!$C$13*LN(計算過程!G6790)+バックデータ一覧!$C$14)^バックデータ一覧!$C$11+バックデータ一覧!$E$10*(計算過程!G6790/(バックデータ一覧!$E$12*計算過程!L6790+バックデータ一覧!$E$13*LN(計算過程!G6790)+バックデータ一覧!$E$14))^バックデータ一覧!$E$11)*計算過程!$W$11*10^-3,0)</f>
        <v>0</v>
      </c>
      <c r="F6790" s="18">
        <f>IF(G6790&lt;0.3,(バックデータ一覧!$C$10*(バックデータ一覧!$C$12*計算過程!L6790+バックデータ一覧!$C$13*LN(0.3)+バックデータ一覧!$C$14)^バックデータ一覧!$C$11+バックデータ一覧!$E$10*(0.3/(バックデータ一覧!$E$12*計算過程!L6790+バックデータ一覧!$E$13*LN(0.3)+バックデータ一覧!$E$14))^バックデータ一覧!$E$11)*計算過程!$W$11*計算過程!G6790/0.3*10^-3,0)</f>
        <v>0</v>
      </c>
      <c r="G6790" s="18">
        <f t="shared" si="632"/>
        <v>0</v>
      </c>
      <c r="H6790" s="18">
        <f t="shared" si="633"/>
        <v>0</v>
      </c>
      <c r="I6790" s="24">
        <v>0</v>
      </c>
      <c r="J6790" s="24">
        <v>0</v>
      </c>
      <c r="K6790" s="24">
        <v>0</v>
      </c>
      <c r="L6790" s="14">
        <f>貼り付けシート!C6790</f>
        <v>21.2</v>
      </c>
      <c r="M6790" s="14">
        <f>貼り付けシート!D6790</f>
        <v>7.9</v>
      </c>
      <c r="N6790" s="18">
        <f>貼り付けシート!E6790</f>
        <v>50.418802314974478</v>
      </c>
      <c r="O6790" s="18">
        <f>貼り付けシート!F6790</f>
        <v>0</v>
      </c>
      <c r="P6790" s="19">
        <f t="shared" si="634"/>
        <v>0</v>
      </c>
      <c r="Q6790" s="19">
        <f t="shared" si="635"/>
        <v>0</v>
      </c>
    </row>
    <row r="6791" spans="1:17">
      <c r="A6791" s="38">
        <v>41922</v>
      </c>
      <c r="B6791" s="49" t="s">
        <v>166</v>
      </c>
      <c r="C6791" s="24">
        <f t="shared" ref="C6791:C6854" si="636">$W$6*IF(AND(L6791&lt;5,N6791&gt;=80),$W$4,$W$5)*3600*10^-6</f>
        <v>30.406921776000001</v>
      </c>
      <c r="D6791" s="24">
        <f t="shared" ref="D6791:D6854" si="637">IF(G6791&gt;=0.3,E6791,F6791)</f>
        <v>0</v>
      </c>
      <c r="E6791" s="18">
        <f>IF(G6791&gt;=0.3,(バックデータ一覧!$C$10*(バックデータ一覧!$C$12*計算過程!L6791+バックデータ一覧!$C$13*LN(計算過程!G6791)+バックデータ一覧!$C$14)^バックデータ一覧!$C$11+バックデータ一覧!$E$10*(計算過程!G6791/(バックデータ一覧!$E$12*計算過程!L6791+バックデータ一覧!$E$13*LN(計算過程!G6791)+バックデータ一覧!$E$14))^バックデータ一覧!$E$11)*計算過程!$W$11*10^-3,0)</f>
        <v>0</v>
      </c>
      <c r="F6791" s="18">
        <f>IF(G6791&lt;0.3,(バックデータ一覧!$C$10*(バックデータ一覧!$C$12*計算過程!L6791+バックデータ一覧!$C$13*LN(0.3)+バックデータ一覧!$C$14)^バックデータ一覧!$C$11+バックデータ一覧!$E$10*(0.3/(バックデータ一覧!$E$12*計算過程!L6791+バックデータ一覧!$E$13*LN(0.3)+バックデータ一覧!$E$14))^バックデータ一覧!$E$11)*計算過程!$W$11*計算過程!G6791/0.3*10^-3,0)</f>
        <v>0</v>
      </c>
      <c r="G6791" s="18">
        <f t="shared" ref="G6791:G6854" si="638">H6791/($W$6*3600*10^-6)</f>
        <v>0</v>
      </c>
      <c r="H6791" s="18">
        <f t="shared" ref="H6791:H6854" si="639">IF(AND(L6791&lt;5,N6791&gt;=80),P6791/$W$4,P6791/$W$5)</f>
        <v>0</v>
      </c>
      <c r="I6791" s="24">
        <v>0</v>
      </c>
      <c r="J6791" s="24">
        <v>0</v>
      </c>
      <c r="K6791" s="24">
        <v>0</v>
      </c>
      <c r="L6791" s="14">
        <f>貼り付けシート!C6791</f>
        <v>20.3</v>
      </c>
      <c r="M6791" s="14">
        <f>貼り付けシート!D6791</f>
        <v>7.9</v>
      </c>
      <c r="N6791" s="18">
        <f>貼り付けシート!E6791</f>
        <v>53.292383067236045</v>
      </c>
      <c r="O6791" s="18">
        <f>貼り付けシート!F6791</f>
        <v>0</v>
      </c>
      <c r="P6791" s="19">
        <f t="shared" ref="P6791:P6854" si="640">IF(O6791&gt;C6791,C6791,O6791)</f>
        <v>0</v>
      </c>
      <c r="Q6791" s="19">
        <f t="shared" ref="Q6791:Q6854" si="641">IF(O6791&gt;C6791,O6791-C6791,0)</f>
        <v>0</v>
      </c>
    </row>
    <row r="6792" spans="1:17">
      <c r="A6792" s="38">
        <v>41922</v>
      </c>
      <c r="B6792" s="49" t="s">
        <v>167</v>
      </c>
      <c r="C6792" s="24">
        <f t="shared" si="636"/>
        <v>30.406921776000001</v>
      </c>
      <c r="D6792" s="24">
        <f t="shared" si="637"/>
        <v>0</v>
      </c>
      <c r="E6792" s="18">
        <f>IF(G6792&gt;=0.3,(バックデータ一覧!$C$10*(バックデータ一覧!$C$12*計算過程!L6792+バックデータ一覧!$C$13*LN(計算過程!G6792)+バックデータ一覧!$C$14)^バックデータ一覧!$C$11+バックデータ一覧!$E$10*(計算過程!G6792/(バックデータ一覧!$E$12*計算過程!L6792+バックデータ一覧!$E$13*LN(計算過程!G6792)+バックデータ一覧!$E$14))^バックデータ一覧!$E$11)*計算過程!$W$11*10^-3,0)</f>
        <v>0</v>
      </c>
      <c r="F6792" s="18">
        <f>IF(G6792&lt;0.3,(バックデータ一覧!$C$10*(バックデータ一覧!$C$12*計算過程!L6792+バックデータ一覧!$C$13*LN(0.3)+バックデータ一覧!$C$14)^バックデータ一覧!$C$11+バックデータ一覧!$E$10*(0.3/(バックデータ一覧!$E$12*計算過程!L6792+バックデータ一覧!$E$13*LN(0.3)+バックデータ一覧!$E$14))^バックデータ一覧!$E$11)*計算過程!$W$11*計算過程!G6792/0.3*10^-3,0)</f>
        <v>0</v>
      </c>
      <c r="G6792" s="18">
        <f t="shared" si="638"/>
        <v>0</v>
      </c>
      <c r="H6792" s="18">
        <f t="shared" si="639"/>
        <v>0</v>
      </c>
      <c r="I6792" s="24">
        <v>0</v>
      </c>
      <c r="J6792" s="24">
        <v>0</v>
      </c>
      <c r="K6792" s="24">
        <v>0</v>
      </c>
      <c r="L6792" s="14">
        <f>貼り付けシート!C6792</f>
        <v>18.8</v>
      </c>
      <c r="M6792" s="14">
        <f>貼り付けシート!D6792</f>
        <v>7.9</v>
      </c>
      <c r="N6792" s="18">
        <f>貼り付けシート!E6792</f>
        <v>58.50056731126304</v>
      </c>
      <c r="O6792" s="18">
        <f>貼り付けシート!F6792</f>
        <v>0</v>
      </c>
      <c r="P6792" s="19">
        <f t="shared" si="640"/>
        <v>0</v>
      </c>
      <c r="Q6792" s="19">
        <f t="shared" si="641"/>
        <v>0</v>
      </c>
    </row>
    <row r="6793" spans="1:17">
      <c r="A6793" s="38">
        <v>41922</v>
      </c>
      <c r="B6793" s="49" t="s">
        <v>168</v>
      </c>
      <c r="C6793" s="24">
        <f t="shared" si="636"/>
        <v>30.406921776000001</v>
      </c>
      <c r="D6793" s="24">
        <f t="shared" si="637"/>
        <v>0</v>
      </c>
      <c r="E6793" s="18">
        <f>IF(G6793&gt;=0.3,(バックデータ一覧!$C$10*(バックデータ一覧!$C$12*計算過程!L6793+バックデータ一覧!$C$13*LN(計算過程!G6793)+バックデータ一覧!$C$14)^バックデータ一覧!$C$11+バックデータ一覧!$E$10*(計算過程!G6793/(バックデータ一覧!$E$12*計算過程!L6793+バックデータ一覧!$E$13*LN(計算過程!G6793)+バックデータ一覧!$E$14))^バックデータ一覧!$E$11)*計算過程!$W$11*10^-3,0)</f>
        <v>0</v>
      </c>
      <c r="F6793" s="18">
        <f>IF(G6793&lt;0.3,(バックデータ一覧!$C$10*(バックデータ一覧!$C$12*計算過程!L6793+バックデータ一覧!$C$13*LN(0.3)+バックデータ一覧!$C$14)^バックデータ一覧!$C$11+バックデータ一覧!$E$10*(0.3/(バックデータ一覧!$E$12*計算過程!L6793+バックデータ一覧!$E$13*LN(0.3)+バックデータ一覧!$E$14))^バックデータ一覧!$E$11)*計算過程!$W$11*計算過程!G6793/0.3*10^-3,0)</f>
        <v>0</v>
      </c>
      <c r="G6793" s="18">
        <f t="shared" si="638"/>
        <v>0</v>
      </c>
      <c r="H6793" s="18">
        <f t="shared" si="639"/>
        <v>0</v>
      </c>
      <c r="I6793" s="24">
        <v>0</v>
      </c>
      <c r="J6793" s="24">
        <v>0</v>
      </c>
      <c r="K6793" s="24">
        <v>0</v>
      </c>
      <c r="L6793" s="14">
        <f>貼り付けシート!C6793</f>
        <v>16.600000000000001</v>
      </c>
      <c r="M6793" s="14">
        <f>貼り付けシート!D6793</f>
        <v>9.1999999999999993</v>
      </c>
      <c r="N6793" s="18">
        <f>貼り付けシート!E6793</f>
        <v>78.104769082666508</v>
      </c>
      <c r="O6793" s="18">
        <f>貼り付けシート!F6793</f>
        <v>0</v>
      </c>
      <c r="P6793" s="19">
        <f t="shared" si="640"/>
        <v>0</v>
      </c>
      <c r="Q6793" s="19">
        <f t="shared" si="641"/>
        <v>0</v>
      </c>
    </row>
    <row r="6794" spans="1:17">
      <c r="A6794" s="38">
        <v>41922</v>
      </c>
      <c r="B6794" s="49" t="s">
        <v>169</v>
      </c>
      <c r="C6794" s="24">
        <f t="shared" si="636"/>
        <v>30.406921776000001</v>
      </c>
      <c r="D6794" s="24">
        <f t="shared" si="637"/>
        <v>0</v>
      </c>
      <c r="E6794" s="18">
        <f>IF(G6794&gt;=0.3,(バックデータ一覧!$C$10*(バックデータ一覧!$C$12*計算過程!L6794+バックデータ一覧!$C$13*LN(計算過程!G6794)+バックデータ一覧!$C$14)^バックデータ一覧!$C$11+バックデータ一覧!$E$10*(計算過程!G6794/(バックデータ一覧!$E$12*計算過程!L6794+バックデータ一覧!$E$13*LN(計算過程!G6794)+バックデータ一覧!$E$14))^バックデータ一覧!$E$11)*計算過程!$W$11*10^-3,0)</f>
        <v>0</v>
      </c>
      <c r="F6794" s="18">
        <f>IF(G6794&lt;0.3,(バックデータ一覧!$C$10*(バックデータ一覧!$C$12*計算過程!L6794+バックデータ一覧!$C$13*LN(0.3)+バックデータ一覧!$C$14)^バックデータ一覧!$C$11+バックデータ一覧!$E$10*(0.3/(バックデータ一覧!$E$12*計算過程!L6794+バックデータ一覧!$E$13*LN(0.3)+バックデータ一覧!$E$14))^バックデータ一覧!$E$11)*計算過程!$W$11*計算過程!G6794/0.3*10^-3,0)</f>
        <v>0</v>
      </c>
      <c r="G6794" s="18">
        <f t="shared" si="638"/>
        <v>0</v>
      </c>
      <c r="H6794" s="18">
        <f t="shared" si="639"/>
        <v>0</v>
      </c>
      <c r="I6794" s="24">
        <v>0</v>
      </c>
      <c r="J6794" s="24">
        <v>0</v>
      </c>
      <c r="K6794" s="24">
        <v>0</v>
      </c>
      <c r="L6794" s="14">
        <f>貼り付けシート!C6794</f>
        <v>15.2</v>
      </c>
      <c r="M6794" s="14">
        <f>貼り付けシート!D6794</f>
        <v>9.3000000000000007</v>
      </c>
      <c r="N6794" s="18">
        <f>貼り付けシート!E6794</f>
        <v>86.335261684054814</v>
      </c>
      <c r="O6794" s="18">
        <f>貼り付けシート!F6794</f>
        <v>0</v>
      </c>
      <c r="P6794" s="19">
        <f t="shared" si="640"/>
        <v>0</v>
      </c>
      <c r="Q6794" s="19">
        <f t="shared" si="641"/>
        <v>0</v>
      </c>
    </row>
    <row r="6795" spans="1:17">
      <c r="A6795" s="38">
        <v>41922</v>
      </c>
      <c r="B6795" s="49" t="s">
        <v>170</v>
      </c>
      <c r="C6795" s="24">
        <f t="shared" si="636"/>
        <v>30.406921776000001</v>
      </c>
      <c r="D6795" s="24">
        <f t="shared" si="637"/>
        <v>0</v>
      </c>
      <c r="E6795" s="18">
        <f>IF(G6795&gt;=0.3,(バックデータ一覧!$C$10*(バックデータ一覧!$C$12*計算過程!L6795+バックデータ一覧!$C$13*LN(計算過程!G6795)+バックデータ一覧!$C$14)^バックデータ一覧!$C$11+バックデータ一覧!$E$10*(計算過程!G6795/(バックデータ一覧!$E$12*計算過程!L6795+バックデータ一覧!$E$13*LN(計算過程!G6795)+バックデータ一覧!$E$14))^バックデータ一覧!$E$11)*計算過程!$W$11*10^-3,0)</f>
        <v>0</v>
      </c>
      <c r="F6795" s="18">
        <f>IF(G6795&lt;0.3,(バックデータ一覧!$C$10*(バックデータ一覧!$C$12*計算過程!L6795+バックデータ一覧!$C$13*LN(0.3)+バックデータ一覧!$C$14)^バックデータ一覧!$C$11+バックデータ一覧!$E$10*(0.3/(バックデータ一覧!$E$12*計算過程!L6795+バックデータ一覧!$E$13*LN(0.3)+バックデータ一覧!$E$14))^バックデータ一覧!$E$11)*計算過程!$W$11*計算過程!G6795/0.3*10^-3,0)</f>
        <v>0</v>
      </c>
      <c r="G6795" s="18">
        <f t="shared" si="638"/>
        <v>0</v>
      </c>
      <c r="H6795" s="18">
        <f t="shared" si="639"/>
        <v>0</v>
      </c>
      <c r="I6795" s="24">
        <v>0</v>
      </c>
      <c r="J6795" s="24">
        <v>0</v>
      </c>
      <c r="K6795" s="24">
        <v>0</v>
      </c>
      <c r="L6795" s="14">
        <f>貼り付けシート!C6795</f>
        <v>14.4</v>
      </c>
      <c r="M6795" s="14">
        <f>貼り付けシート!D6795</f>
        <v>9.1</v>
      </c>
      <c r="N6795" s="18">
        <f>貼り付けシート!E6795</f>
        <v>88.980781262337061</v>
      </c>
      <c r="O6795" s="18">
        <f>貼り付けシート!F6795</f>
        <v>0</v>
      </c>
      <c r="P6795" s="19">
        <f t="shared" si="640"/>
        <v>0</v>
      </c>
      <c r="Q6795" s="19">
        <f t="shared" si="641"/>
        <v>0</v>
      </c>
    </row>
    <row r="6796" spans="1:17">
      <c r="A6796" s="38">
        <v>41922</v>
      </c>
      <c r="B6796" s="49" t="s">
        <v>171</v>
      </c>
      <c r="C6796" s="24">
        <f t="shared" si="636"/>
        <v>30.406921776000001</v>
      </c>
      <c r="D6796" s="24">
        <f t="shared" si="637"/>
        <v>0</v>
      </c>
      <c r="E6796" s="18">
        <f>IF(G6796&gt;=0.3,(バックデータ一覧!$C$10*(バックデータ一覧!$C$12*計算過程!L6796+バックデータ一覧!$C$13*LN(計算過程!G6796)+バックデータ一覧!$C$14)^バックデータ一覧!$C$11+バックデータ一覧!$E$10*(計算過程!G6796/(バックデータ一覧!$E$12*計算過程!L6796+バックデータ一覧!$E$13*LN(計算過程!G6796)+バックデータ一覧!$E$14))^バックデータ一覧!$E$11)*計算過程!$W$11*10^-3,0)</f>
        <v>0</v>
      </c>
      <c r="F6796" s="18">
        <f>IF(G6796&lt;0.3,(バックデータ一覧!$C$10*(バックデータ一覧!$C$12*計算過程!L6796+バックデータ一覧!$C$13*LN(0.3)+バックデータ一覧!$C$14)^バックデータ一覧!$C$11+バックデータ一覧!$E$10*(0.3/(バックデータ一覧!$E$12*計算過程!L6796+バックデータ一覧!$E$13*LN(0.3)+バックデータ一覧!$E$14))^バックデータ一覧!$E$11)*計算過程!$W$11*計算過程!G6796/0.3*10^-3,0)</f>
        <v>0</v>
      </c>
      <c r="G6796" s="18">
        <f t="shared" si="638"/>
        <v>0</v>
      </c>
      <c r="H6796" s="18">
        <f t="shared" si="639"/>
        <v>0</v>
      </c>
      <c r="I6796" s="24">
        <v>0</v>
      </c>
      <c r="J6796" s="24">
        <v>0</v>
      </c>
      <c r="K6796" s="24">
        <v>0</v>
      </c>
      <c r="L6796" s="14">
        <f>貼り付けシート!C6796</f>
        <v>14.1</v>
      </c>
      <c r="M6796" s="14">
        <f>貼り付けシート!D6796</f>
        <v>8.9</v>
      </c>
      <c r="N6796" s="18">
        <f>貼り付けシート!E6796</f>
        <v>88.761238740698474</v>
      </c>
      <c r="O6796" s="18">
        <f>貼り付けシート!F6796</f>
        <v>0</v>
      </c>
      <c r="P6796" s="19">
        <f t="shared" si="640"/>
        <v>0</v>
      </c>
      <c r="Q6796" s="19">
        <f t="shared" si="641"/>
        <v>0</v>
      </c>
    </row>
    <row r="6797" spans="1:17">
      <c r="A6797" s="38">
        <v>41922</v>
      </c>
      <c r="B6797" s="49" t="s">
        <v>172</v>
      </c>
      <c r="C6797" s="24">
        <f t="shared" si="636"/>
        <v>30.406921776000001</v>
      </c>
      <c r="D6797" s="24">
        <f t="shared" si="637"/>
        <v>0</v>
      </c>
      <c r="E6797" s="18">
        <f>IF(G6797&gt;=0.3,(バックデータ一覧!$C$10*(バックデータ一覧!$C$12*計算過程!L6797+バックデータ一覧!$C$13*LN(計算過程!G6797)+バックデータ一覧!$C$14)^バックデータ一覧!$C$11+バックデータ一覧!$E$10*(計算過程!G6797/(バックデータ一覧!$E$12*計算過程!L6797+バックデータ一覧!$E$13*LN(計算過程!G6797)+バックデータ一覧!$E$14))^バックデータ一覧!$E$11)*計算過程!$W$11*10^-3,0)</f>
        <v>0</v>
      </c>
      <c r="F6797" s="18">
        <f>IF(G6797&lt;0.3,(バックデータ一覧!$C$10*(バックデータ一覧!$C$12*計算過程!L6797+バックデータ一覧!$C$13*LN(0.3)+バックデータ一覧!$C$14)^バックデータ一覧!$C$11+バックデータ一覧!$E$10*(0.3/(バックデータ一覧!$E$12*計算過程!L6797+バックデータ一覧!$E$13*LN(0.3)+バックデータ一覧!$E$14))^バックデータ一覧!$E$11)*計算過程!$W$11*計算過程!G6797/0.3*10^-3,0)</f>
        <v>0</v>
      </c>
      <c r="G6797" s="18">
        <f t="shared" si="638"/>
        <v>0</v>
      </c>
      <c r="H6797" s="18">
        <f t="shared" si="639"/>
        <v>0</v>
      </c>
      <c r="I6797" s="24">
        <v>0</v>
      </c>
      <c r="J6797" s="24">
        <v>0</v>
      </c>
      <c r="K6797" s="24">
        <v>0</v>
      </c>
      <c r="L6797" s="14">
        <f>貼り付けシート!C6797</f>
        <v>13.9</v>
      </c>
      <c r="M6797" s="14">
        <f>貼り付けシート!D6797</f>
        <v>8.9</v>
      </c>
      <c r="N6797" s="18">
        <f>貼り付けシート!E6797</f>
        <v>89.921114907869594</v>
      </c>
      <c r="O6797" s="18">
        <f>貼り付けシート!F6797</f>
        <v>0</v>
      </c>
      <c r="P6797" s="19">
        <f t="shared" si="640"/>
        <v>0</v>
      </c>
      <c r="Q6797" s="19">
        <f t="shared" si="641"/>
        <v>0</v>
      </c>
    </row>
    <row r="6798" spans="1:17">
      <c r="A6798" s="38">
        <v>41923</v>
      </c>
      <c r="B6798" s="49" t="s">
        <v>149</v>
      </c>
      <c r="C6798" s="24">
        <f t="shared" si="636"/>
        <v>30.406921776000001</v>
      </c>
      <c r="D6798" s="24">
        <f t="shared" si="637"/>
        <v>0</v>
      </c>
      <c r="E6798" s="18">
        <f>IF(G6798&gt;=0.3,(バックデータ一覧!$C$10*(バックデータ一覧!$C$12*計算過程!L6798+バックデータ一覧!$C$13*LN(計算過程!G6798)+バックデータ一覧!$C$14)^バックデータ一覧!$C$11+バックデータ一覧!$E$10*(計算過程!G6798/(バックデータ一覧!$E$12*計算過程!L6798+バックデータ一覧!$E$13*LN(計算過程!G6798)+バックデータ一覧!$E$14))^バックデータ一覧!$E$11)*計算過程!$W$11*10^-3,0)</f>
        <v>0</v>
      </c>
      <c r="F6798" s="18">
        <f>IF(G6798&lt;0.3,(バックデータ一覧!$C$10*(バックデータ一覧!$C$12*計算過程!L6798+バックデータ一覧!$C$13*LN(0.3)+バックデータ一覧!$C$14)^バックデータ一覧!$C$11+バックデータ一覧!$E$10*(0.3/(バックデータ一覧!$E$12*計算過程!L6798+バックデータ一覧!$E$13*LN(0.3)+バックデータ一覧!$E$14))^バックデータ一覧!$E$11)*計算過程!$W$11*計算過程!G6798/0.3*10^-3,0)</f>
        <v>0</v>
      </c>
      <c r="G6798" s="18">
        <f t="shared" si="638"/>
        <v>0</v>
      </c>
      <c r="H6798" s="18">
        <f t="shared" si="639"/>
        <v>0</v>
      </c>
      <c r="I6798" s="24">
        <v>0</v>
      </c>
      <c r="J6798" s="24">
        <v>0</v>
      </c>
      <c r="K6798" s="24">
        <v>0</v>
      </c>
      <c r="L6798" s="14">
        <f>貼り付けシート!C6798</f>
        <v>13.6</v>
      </c>
      <c r="M6798" s="14">
        <f>貼り付けシート!D6798</f>
        <v>8.6</v>
      </c>
      <c r="N6798" s="18">
        <f>貼り付けシート!E6798</f>
        <v>88.644307046031969</v>
      </c>
      <c r="O6798" s="18">
        <f>貼り付けシート!F6798</f>
        <v>0</v>
      </c>
      <c r="P6798" s="19">
        <f t="shared" si="640"/>
        <v>0</v>
      </c>
      <c r="Q6798" s="19">
        <f t="shared" si="641"/>
        <v>0</v>
      </c>
    </row>
    <row r="6799" spans="1:17">
      <c r="A6799" s="38">
        <v>41923</v>
      </c>
      <c r="B6799" s="49" t="s">
        <v>150</v>
      </c>
      <c r="C6799" s="24">
        <f t="shared" si="636"/>
        <v>30.406921776000001</v>
      </c>
      <c r="D6799" s="24">
        <f t="shared" si="637"/>
        <v>0</v>
      </c>
      <c r="E6799" s="18">
        <f>IF(G6799&gt;=0.3,(バックデータ一覧!$C$10*(バックデータ一覧!$C$12*計算過程!L6799+バックデータ一覧!$C$13*LN(計算過程!G6799)+バックデータ一覧!$C$14)^バックデータ一覧!$C$11+バックデータ一覧!$E$10*(計算過程!G6799/(バックデータ一覧!$E$12*計算過程!L6799+バックデータ一覧!$E$13*LN(計算過程!G6799)+バックデータ一覧!$E$14))^バックデータ一覧!$E$11)*計算過程!$W$11*10^-3,0)</f>
        <v>0</v>
      </c>
      <c r="F6799" s="18">
        <f>IF(G6799&lt;0.3,(バックデータ一覧!$C$10*(バックデータ一覧!$C$12*計算過程!L6799+バックデータ一覧!$C$13*LN(0.3)+バックデータ一覧!$C$14)^バックデータ一覧!$C$11+バックデータ一覧!$E$10*(0.3/(バックデータ一覧!$E$12*計算過程!L6799+バックデータ一覧!$E$13*LN(0.3)+バックデータ一覧!$E$14))^バックデータ一覧!$E$11)*計算過程!$W$11*計算過程!G6799/0.3*10^-3,0)</f>
        <v>0</v>
      </c>
      <c r="G6799" s="18">
        <f t="shared" si="638"/>
        <v>0</v>
      </c>
      <c r="H6799" s="18">
        <f t="shared" si="639"/>
        <v>0</v>
      </c>
      <c r="I6799" s="24">
        <v>0</v>
      </c>
      <c r="J6799" s="24">
        <v>0</v>
      </c>
      <c r="K6799" s="24">
        <v>0</v>
      </c>
      <c r="L6799" s="14">
        <f>貼り付けシート!C6799</f>
        <v>13.3</v>
      </c>
      <c r="M6799" s="14">
        <f>貼り付けシート!D6799</f>
        <v>8.1</v>
      </c>
      <c r="N6799" s="18">
        <f>貼り付けシート!E6799</f>
        <v>85.207166802658264</v>
      </c>
      <c r="O6799" s="18">
        <f>貼り付けシート!F6799</f>
        <v>0</v>
      </c>
      <c r="P6799" s="19">
        <f t="shared" si="640"/>
        <v>0</v>
      </c>
      <c r="Q6799" s="19">
        <f t="shared" si="641"/>
        <v>0</v>
      </c>
    </row>
    <row r="6800" spans="1:17">
      <c r="A6800" s="38">
        <v>41923</v>
      </c>
      <c r="B6800" s="49" t="s">
        <v>151</v>
      </c>
      <c r="C6800" s="24">
        <f t="shared" si="636"/>
        <v>30.406921776000001</v>
      </c>
      <c r="D6800" s="24">
        <f t="shared" si="637"/>
        <v>0</v>
      </c>
      <c r="E6800" s="18">
        <f>IF(G6800&gt;=0.3,(バックデータ一覧!$C$10*(バックデータ一覧!$C$12*計算過程!L6800+バックデータ一覧!$C$13*LN(計算過程!G6800)+バックデータ一覧!$C$14)^バックデータ一覧!$C$11+バックデータ一覧!$E$10*(計算過程!G6800/(バックデータ一覧!$E$12*計算過程!L6800+バックデータ一覧!$E$13*LN(計算過程!G6800)+バックデータ一覧!$E$14))^バックデータ一覧!$E$11)*計算過程!$W$11*10^-3,0)</f>
        <v>0</v>
      </c>
      <c r="F6800" s="18">
        <f>IF(G6800&lt;0.3,(バックデータ一覧!$C$10*(バックデータ一覧!$C$12*計算過程!L6800+バックデータ一覧!$C$13*LN(0.3)+バックデータ一覧!$C$14)^バックデータ一覧!$C$11+バックデータ一覧!$E$10*(0.3/(バックデータ一覧!$E$12*計算過程!L6800+バックデータ一覧!$E$13*LN(0.3)+バックデータ一覧!$E$14))^バックデータ一覧!$E$11)*計算過程!$W$11*計算過程!G6800/0.3*10^-3,0)</f>
        <v>0</v>
      </c>
      <c r="G6800" s="18">
        <f t="shared" si="638"/>
        <v>0</v>
      </c>
      <c r="H6800" s="18">
        <f t="shared" si="639"/>
        <v>0</v>
      </c>
      <c r="I6800" s="24">
        <v>0</v>
      </c>
      <c r="J6800" s="24">
        <v>0</v>
      </c>
      <c r="K6800" s="24">
        <v>0</v>
      </c>
      <c r="L6800" s="14">
        <f>貼り付けシート!C6800</f>
        <v>13.1</v>
      </c>
      <c r="M6800" s="14">
        <f>貼り付けシート!D6800</f>
        <v>8.1</v>
      </c>
      <c r="N6800" s="18">
        <f>貼り付けシート!E6800</f>
        <v>86.327689254721506</v>
      </c>
      <c r="O6800" s="18">
        <f>貼り付けシート!F6800</f>
        <v>0</v>
      </c>
      <c r="P6800" s="19">
        <f t="shared" si="640"/>
        <v>0</v>
      </c>
      <c r="Q6800" s="19">
        <f t="shared" si="641"/>
        <v>0</v>
      </c>
    </row>
    <row r="6801" spans="1:17">
      <c r="A6801" s="38">
        <v>41923</v>
      </c>
      <c r="B6801" s="49" t="s">
        <v>152</v>
      </c>
      <c r="C6801" s="24">
        <f t="shared" si="636"/>
        <v>30.406921776000001</v>
      </c>
      <c r="D6801" s="24">
        <f t="shared" si="637"/>
        <v>0</v>
      </c>
      <c r="E6801" s="18">
        <f>IF(G6801&gt;=0.3,(バックデータ一覧!$C$10*(バックデータ一覧!$C$12*計算過程!L6801+バックデータ一覧!$C$13*LN(計算過程!G6801)+バックデータ一覧!$C$14)^バックデータ一覧!$C$11+バックデータ一覧!$E$10*(計算過程!G6801/(バックデータ一覧!$E$12*計算過程!L6801+バックデータ一覧!$E$13*LN(計算過程!G6801)+バックデータ一覧!$E$14))^バックデータ一覧!$E$11)*計算過程!$W$11*10^-3,0)</f>
        <v>0</v>
      </c>
      <c r="F6801" s="18">
        <f>IF(G6801&lt;0.3,(バックデータ一覧!$C$10*(バックデータ一覧!$C$12*計算過程!L6801+バックデータ一覧!$C$13*LN(0.3)+バックデータ一覧!$C$14)^バックデータ一覧!$C$11+バックデータ一覧!$E$10*(0.3/(バックデータ一覧!$E$12*計算過程!L6801+バックデータ一覧!$E$13*LN(0.3)+バックデータ一覧!$E$14))^バックデータ一覧!$E$11)*計算過程!$W$11*計算過程!G6801/0.3*10^-3,0)</f>
        <v>0</v>
      </c>
      <c r="G6801" s="18">
        <f t="shared" si="638"/>
        <v>0</v>
      </c>
      <c r="H6801" s="18">
        <f t="shared" si="639"/>
        <v>0</v>
      </c>
      <c r="I6801" s="24">
        <v>0</v>
      </c>
      <c r="J6801" s="24">
        <v>0</v>
      </c>
      <c r="K6801" s="24">
        <v>0</v>
      </c>
      <c r="L6801" s="14">
        <f>貼り付けシート!C6801</f>
        <v>12</v>
      </c>
      <c r="M6801" s="14">
        <f>貼り付けシート!D6801</f>
        <v>8</v>
      </c>
      <c r="N6801" s="18">
        <f>貼り付けシート!E6801</f>
        <v>91.662508532004608</v>
      </c>
      <c r="O6801" s="18">
        <f>貼り付けシート!F6801</f>
        <v>0</v>
      </c>
      <c r="P6801" s="19">
        <f t="shared" si="640"/>
        <v>0</v>
      </c>
      <c r="Q6801" s="19">
        <f t="shared" si="641"/>
        <v>0</v>
      </c>
    </row>
    <row r="6802" spans="1:17">
      <c r="A6802" s="38">
        <v>41923</v>
      </c>
      <c r="B6802" s="49" t="s">
        <v>153</v>
      </c>
      <c r="C6802" s="24">
        <f t="shared" si="636"/>
        <v>30.406921776000001</v>
      </c>
      <c r="D6802" s="24">
        <f t="shared" si="637"/>
        <v>0</v>
      </c>
      <c r="E6802" s="18">
        <f>IF(G6802&gt;=0.3,(バックデータ一覧!$C$10*(バックデータ一覧!$C$12*計算過程!L6802+バックデータ一覧!$C$13*LN(計算過程!G6802)+バックデータ一覧!$C$14)^バックデータ一覧!$C$11+バックデータ一覧!$E$10*(計算過程!G6802/(バックデータ一覧!$E$12*計算過程!L6802+バックデータ一覧!$E$13*LN(計算過程!G6802)+バックデータ一覧!$E$14))^バックデータ一覧!$E$11)*計算過程!$W$11*10^-3,0)</f>
        <v>0</v>
      </c>
      <c r="F6802" s="18">
        <f>IF(G6802&lt;0.3,(バックデータ一覧!$C$10*(バックデータ一覧!$C$12*計算過程!L6802+バックデータ一覧!$C$13*LN(0.3)+バックデータ一覧!$C$14)^バックデータ一覧!$C$11+バックデータ一覧!$E$10*(0.3/(バックデータ一覧!$E$12*計算過程!L6802+バックデータ一覧!$E$13*LN(0.3)+バックデータ一覧!$E$14))^バックデータ一覧!$E$11)*計算過程!$W$11*計算過程!G6802/0.3*10^-3,0)</f>
        <v>0</v>
      </c>
      <c r="G6802" s="18">
        <f t="shared" si="638"/>
        <v>0</v>
      </c>
      <c r="H6802" s="18">
        <f t="shared" si="639"/>
        <v>0</v>
      </c>
      <c r="I6802" s="24">
        <v>0</v>
      </c>
      <c r="J6802" s="24">
        <v>0</v>
      </c>
      <c r="K6802" s="24">
        <v>0</v>
      </c>
      <c r="L6802" s="14">
        <f>貼り付けシート!C6802</f>
        <v>11.7</v>
      </c>
      <c r="M6802" s="14">
        <f>貼り付けシート!D6802</f>
        <v>7.8</v>
      </c>
      <c r="N6802" s="18">
        <f>貼り付けシート!E6802</f>
        <v>91.187766407959174</v>
      </c>
      <c r="O6802" s="18">
        <f>貼り付けシート!F6802</f>
        <v>0</v>
      </c>
      <c r="P6802" s="19">
        <f t="shared" si="640"/>
        <v>0</v>
      </c>
      <c r="Q6802" s="19">
        <f t="shared" si="641"/>
        <v>0</v>
      </c>
    </row>
    <row r="6803" spans="1:17">
      <c r="A6803" s="38">
        <v>41923</v>
      </c>
      <c r="B6803" s="49" t="s">
        <v>154</v>
      </c>
      <c r="C6803" s="24">
        <f t="shared" si="636"/>
        <v>30.406921776000001</v>
      </c>
      <c r="D6803" s="24">
        <f t="shared" si="637"/>
        <v>0</v>
      </c>
      <c r="E6803" s="18">
        <f>IF(G6803&gt;=0.3,(バックデータ一覧!$C$10*(バックデータ一覧!$C$12*計算過程!L6803+バックデータ一覧!$C$13*LN(計算過程!G6803)+バックデータ一覧!$C$14)^バックデータ一覧!$C$11+バックデータ一覧!$E$10*(計算過程!G6803/(バックデータ一覧!$E$12*計算過程!L6803+バックデータ一覧!$E$13*LN(計算過程!G6803)+バックデータ一覧!$E$14))^バックデータ一覧!$E$11)*計算過程!$W$11*10^-3,0)</f>
        <v>0</v>
      </c>
      <c r="F6803" s="18">
        <f>IF(G6803&lt;0.3,(バックデータ一覧!$C$10*(バックデータ一覧!$C$12*計算過程!L6803+バックデータ一覧!$C$13*LN(0.3)+バックデータ一覧!$C$14)^バックデータ一覧!$C$11+バックデータ一覧!$E$10*(0.3/(バックデータ一覧!$E$12*計算過程!L6803+バックデータ一覧!$E$13*LN(0.3)+バックデータ一覧!$E$14))^バックデータ一覧!$E$11)*計算過程!$W$11*計算過程!G6803/0.3*10^-3,0)</f>
        <v>0</v>
      </c>
      <c r="G6803" s="18">
        <f t="shared" si="638"/>
        <v>0</v>
      </c>
      <c r="H6803" s="18">
        <f t="shared" si="639"/>
        <v>0</v>
      </c>
      <c r="I6803" s="24">
        <v>0</v>
      </c>
      <c r="J6803" s="24">
        <v>0</v>
      </c>
      <c r="K6803" s="24">
        <v>0</v>
      </c>
      <c r="L6803" s="14">
        <f>貼り付けシート!C6803</f>
        <v>11.6</v>
      </c>
      <c r="M6803" s="14">
        <f>貼り付けシート!D6803</f>
        <v>7.7</v>
      </c>
      <c r="N6803" s="18">
        <f>貼り付けシート!E6803</f>
        <v>90.630349658959375</v>
      </c>
      <c r="O6803" s="18">
        <f>貼り付けシート!F6803</f>
        <v>0</v>
      </c>
      <c r="P6803" s="19">
        <f t="shared" si="640"/>
        <v>0</v>
      </c>
      <c r="Q6803" s="19">
        <f t="shared" si="641"/>
        <v>0</v>
      </c>
    </row>
    <row r="6804" spans="1:17">
      <c r="A6804" s="38">
        <v>41923</v>
      </c>
      <c r="B6804" s="49" t="s">
        <v>155</v>
      </c>
      <c r="C6804" s="24">
        <f t="shared" si="636"/>
        <v>30.406921776000001</v>
      </c>
      <c r="D6804" s="24">
        <f t="shared" si="637"/>
        <v>0</v>
      </c>
      <c r="E6804" s="18">
        <f>IF(G6804&gt;=0.3,(バックデータ一覧!$C$10*(バックデータ一覧!$C$12*計算過程!L6804+バックデータ一覧!$C$13*LN(計算過程!G6804)+バックデータ一覧!$C$14)^バックデータ一覧!$C$11+バックデータ一覧!$E$10*(計算過程!G6804/(バックデータ一覧!$E$12*計算過程!L6804+バックデータ一覧!$E$13*LN(計算過程!G6804)+バックデータ一覧!$E$14))^バックデータ一覧!$E$11)*計算過程!$W$11*10^-3,0)</f>
        <v>0</v>
      </c>
      <c r="F6804" s="18">
        <f>IF(G6804&lt;0.3,(バックデータ一覧!$C$10*(バックデータ一覧!$C$12*計算過程!L6804+バックデータ一覧!$C$13*LN(0.3)+バックデータ一覧!$C$14)^バックデータ一覧!$C$11+バックデータ一覧!$E$10*(0.3/(バックデータ一覧!$E$12*計算過程!L6804+バックデータ一覧!$E$13*LN(0.3)+バックデータ一覧!$E$14))^バックデータ一覧!$E$11)*計算過程!$W$11*計算過程!G6804/0.3*10^-3,0)</f>
        <v>0</v>
      </c>
      <c r="G6804" s="18">
        <f t="shared" si="638"/>
        <v>0</v>
      </c>
      <c r="H6804" s="18">
        <f t="shared" si="639"/>
        <v>0</v>
      </c>
      <c r="I6804" s="24">
        <v>0</v>
      </c>
      <c r="J6804" s="24">
        <v>0</v>
      </c>
      <c r="K6804" s="24">
        <v>0</v>
      </c>
      <c r="L6804" s="14">
        <f>貼り付けシート!C6804</f>
        <v>12</v>
      </c>
      <c r="M6804" s="14">
        <f>貼り付けシート!D6804</f>
        <v>7.7</v>
      </c>
      <c r="N6804" s="18">
        <f>貼り付けシート!E6804</f>
        <v>88.267196460368893</v>
      </c>
      <c r="O6804" s="18">
        <f>貼り付けシート!F6804</f>
        <v>0</v>
      </c>
      <c r="P6804" s="19">
        <f t="shared" si="640"/>
        <v>0</v>
      </c>
      <c r="Q6804" s="19">
        <f t="shared" si="641"/>
        <v>0</v>
      </c>
    </row>
    <row r="6805" spans="1:17">
      <c r="A6805" s="38">
        <v>41923</v>
      </c>
      <c r="B6805" s="49" t="s">
        <v>156</v>
      </c>
      <c r="C6805" s="24">
        <f t="shared" si="636"/>
        <v>30.406921776000001</v>
      </c>
      <c r="D6805" s="24">
        <f t="shared" si="637"/>
        <v>0</v>
      </c>
      <c r="E6805" s="18">
        <f>IF(G6805&gt;=0.3,(バックデータ一覧!$C$10*(バックデータ一覧!$C$12*計算過程!L6805+バックデータ一覧!$C$13*LN(計算過程!G6805)+バックデータ一覧!$C$14)^バックデータ一覧!$C$11+バックデータ一覧!$E$10*(計算過程!G6805/(バックデータ一覧!$E$12*計算過程!L6805+バックデータ一覧!$E$13*LN(計算過程!G6805)+バックデータ一覧!$E$14))^バックデータ一覧!$E$11)*計算過程!$W$11*10^-3,0)</f>
        <v>0</v>
      </c>
      <c r="F6805" s="18">
        <f>IF(G6805&lt;0.3,(バックデータ一覧!$C$10*(バックデータ一覧!$C$12*計算過程!L6805+バックデータ一覧!$C$13*LN(0.3)+バックデータ一覧!$C$14)^バックデータ一覧!$C$11+バックデータ一覧!$E$10*(0.3/(バックデータ一覧!$E$12*計算過程!L6805+バックデータ一覧!$E$13*LN(0.3)+バックデータ一覧!$E$14))^バックデータ一覧!$E$11)*計算過程!$W$11*計算過程!G6805/0.3*10^-3,0)</f>
        <v>0</v>
      </c>
      <c r="G6805" s="18">
        <f t="shared" si="638"/>
        <v>0</v>
      </c>
      <c r="H6805" s="18">
        <f t="shared" si="639"/>
        <v>0</v>
      </c>
      <c r="I6805" s="24">
        <v>0</v>
      </c>
      <c r="J6805" s="24">
        <v>0</v>
      </c>
      <c r="K6805" s="24">
        <v>0</v>
      </c>
      <c r="L6805" s="14">
        <f>貼り付けシート!C6805</f>
        <v>14.3</v>
      </c>
      <c r="M6805" s="14">
        <f>貼り付けシート!D6805</f>
        <v>8.1</v>
      </c>
      <c r="N6805" s="18">
        <f>貼り付けシート!E6805</f>
        <v>79.843571137725277</v>
      </c>
      <c r="O6805" s="18">
        <f>貼り付けシート!F6805</f>
        <v>0</v>
      </c>
      <c r="P6805" s="19">
        <f t="shared" si="640"/>
        <v>0</v>
      </c>
      <c r="Q6805" s="19">
        <f t="shared" si="641"/>
        <v>0</v>
      </c>
    </row>
    <row r="6806" spans="1:17">
      <c r="A6806" s="38">
        <v>41923</v>
      </c>
      <c r="B6806" s="49" t="s">
        <v>157</v>
      </c>
      <c r="C6806" s="24">
        <f t="shared" si="636"/>
        <v>30.406921776000001</v>
      </c>
      <c r="D6806" s="24">
        <f t="shared" si="637"/>
        <v>0</v>
      </c>
      <c r="E6806" s="18">
        <f>IF(G6806&gt;=0.3,(バックデータ一覧!$C$10*(バックデータ一覧!$C$12*計算過程!L6806+バックデータ一覧!$C$13*LN(計算過程!G6806)+バックデータ一覧!$C$14)^バックデータ一覧!$C$11+バックデータ一覧!$E$10*(計算過程!G6806/(バックデータ一覧!$E$12*計算過程!L6806+バックデータ一覧!$E$13*LN(計算過程!G6806)+バックデータ一覧!$E$14))^バックデータ一覧!$E$11)*計算過程!$W$11*10^-3,0)</f>
        <v>0</v>
      </c>
      <c r="F6806" s="18">
        <f>IF(G6806&lt;0.3,(バックデータ一覧!$C$10*(バックデータ一覧!$C$12*計算過程!L6806+バックデータ一覧!$C$13*LN(0.3)+バックデータ一覧!$C$14)^バックデータ一覧!$C$11+バックデータ一覧!$E$10*(0.3/(バックデータ一覧!$E$12*計算過程!L6806+バックデータ一覧!$E$13*LN(0.3)+バックデータ一覧!$E$14))^バックデータ一覧!$E$11)*計算過程!$W$11*計算過程!G6806/0.3*10^-3,0)</f>
        <v>0</v>
      </c>
      <c r="G6806" s="18">
        <f t="shared" si="638"/>
        <v>0</v>
      </c>
      <c r="H6806" s="18">
        <f t="shared" si="639"/>
        <v>0</v>
      </c>
      <c r="I6806" s="24">
        <v>0</v>
      </c>
      <c r="J6806" s="24">
        <v>0</v>
      </c>
      <c r="K6806" s="24">
        <v>0</v>
      </c>
      <c r="L6806" s="14">
        <f>貼り付けシート!C6806</f>
        <v>17.8</v>
      </c>
      <c r="M6806" s="14">
        <f>貼り付けシート!D6806</f>
        <v>8.3000000000000007</v>
      </c>
      <c r="N6806" s="18">
        <f>貼り付けシート!E6806</f>
        <v>65.402575491002025</v>
      </c>
      <c r="O6806" s="18">
        <f>貼り付けシート!F6806</f>
        <v>0</v>
      </c>
      <c r="P6806" s="19">
        <f t="shared" si="640"/>
        <v>0</v>
      </c>
      <c r="Q6806" s="19">
        <f t="shared" si="641"/>
        <v>0</v>
      </c>
    </row>
    <row r="6807" spans="1:17">
      <c r="A6807" s="38">
        <v>41923</v>
      </c>
      <c r="B6807" s="49" t="s">
        <v>158</v>
      </c>
      <c r="C6807" s="24">
        <f t="shared" si="636"/>
        <v>30.406921776000001</v>
      </c>
      <c r="D6807" s="24">
        <f t="shared" si="637"/>
        <v>0</v>
      </c>
      <c r="E6807" s="18">
        <f>IF(G6807&gt;=0.3,(バックデータ一覧!$C$10*(バックデータ一覧!$C$12*計算過程!L6807+バックデータ一覧!$C$13*LN(計算過程!G6807)+バックデータ一覧!$C$14)^バックデータ一覧!$C$11+バックデータ一覧!$E$10*(計算過程!G6807/(バックデータ一覧!$E$12*計算過程!L6807+バックデータ一覧!$E$13*LN(計算過程!G6807)+バックデータ一覧!$E$14))^バックデータ一覧!$E$11)*計算過程!$W$11*10^-3,0)</f>
        <v>0</v>
      </c>
      <c r="F6807" s="18">
        <f>IF(G6807&lt;0.3,(バックデータ一覧!$C$10*(バックデータ一覧!$C$12*計算過程!L6807+バックデータ一覧!$C$13*LN(0.3)+バックデータ一覧!$C$14)^バックデータ一覧!$C$11+バックデータ一覧!$E$10*(0.3/(バックデータ一覧!$E$12*計算過程!L6807+バックデータ一覧!$E$13*LN(0.3)+バックデータ一覧!$E$14))^バックデータ一覧!$E$11)*計算過程!$W$11*計算過程!G6807/0.3*10^-3,0)</f>
        <v>0</v>
      </c>
      <c r="G6807" s="18">
        <f t="shared" si="638"/>
        <v>0</v>
      </c>
      <c r="H6807" s="18">
        <f t="shared" si="639"/>
        <v>0</v>
      </c>
      <c r="I6807" s="24">
        <v>0</v>
      </c>
      <c r="J6807" s="24">
        <v>0</v>
      </c>
      <c r="K6807" s="24">
        <v>0</v>
      </c>
      <c r="L6807" s="14">
        <f>貼り付けシート!C6807</f>
        <v>20.2</v>
      </c>
      <c r="M6807" s="14">
        <f>貼り付けシート!D6807</f>
        <v>8.5</v>
      </c>
      <c r="N6807" s="18">
        <f>貼り付けシート!E6807</f>
        <v>57.640609208856816</v>
      </c>
      <c r="O6807" s="18">
        <f>貼り付けシート!F6807</f>
        <v>0</v>
      </c>
      <c r="P6807" s="19">
        <f t="shared" si="640"/>
        <v>0</v>
      </c>
      <c r="Q6807" s="19">
        <f t="shared" si="641"/>
        <v>0</v>
      </c>
    </row>
    <row r="6808" spans="1:17">
      <c r="A6808" s="38">
        <v>41923</v>
      </c>
      <c r="B6808" s="49" t="s">
        <v>159</v>
      </c>
      <c r="C6808" s="24">
        <f t="shared" si="636"/>
        <v>30.406921776000001</v>
      </c>
      <c r="D6808" s="24">
        <f t="shared" si="637"/>
        <v>0</v>
      </c>
      <c r="E6808" s="18">
        <f>IF(G6808&gt;=0.3,(バックデータ一覧!$C$10*(バックデータ一覧!$C$12*計算過程!L6808+バックデータ一覧!$C$13*LN(計算過程!G6808)+バックデータ一覧!$C$14)^バックデータ一覧!$C$11+バックデータ一覧!$E$10*(計算過程!G6808/(バックデータ一覧!$E$12*計算過程!L6808+バックデータ一覧!$E$13*LN(計算過程!G6808)+バックデータ一覧!$E$14))^バックデータ一覧!$E$11)*計算過程!$W$11*10^-3,0)</f>
        <v>0</v>
      </c>
      <c r="F6808" s="18">
        <f>IF(G6808&lt;0.3,(バックデータ一覧!$C$10*(バックデータ一覧!$C$12*計算過程!L6808+バックデータ一覧!$C$13*LN(0.3)+バックデータ一覧!$C$14)^バックデータ一覧!$C$11+バックデータ一覧!$E$10*(0.3/(バックデータ一覧!$E$12*計算過程!L6808+バックデータ一覧!$E$13*LN(0.3)+バックデータ一覧!$E$14))^バックデータ一覧!$E$11)*計算過程!$W$11*計算過程!G6808/0.3*10^-3,0)</f>
        <v>0</v>
      </c>
      <c r="G6808" s="18">
        <f t="shared" si="638"/>
        <v>0</v>
      </c>
      <c r="H6808" s="18">
        <f t="shared" si="639"/>
        <v>0</v>
      </c>
      <c r="I6808" s="24">
        <v>0</v>
      </c>
      <c r="J6808" s="24">
        <v>0</v>
      </c>
      <c r="K6808" s="24">
        <v>0</v>
      </c>
      <c r="L6808" s="14">
        <f>貼り付けシート!C6808</f>
        <v>22.9</v>
      </c>
      <c r="M6808" s="14">
        <f>貼り付けシート!D6808</f>
        <v>9.4</v>
      </c>
      <c r="N6808" s="18">
        <f>貼り付けシート!E6808</f>
        <v>53.956307572688608</v>
      </c>
      <c r="O6808" s="18">
        <f>貼り付けシート!F6808</f>
        <v>0</v>
      </c>
      <c r="P6808" s="19">
        <f t="shared" si="640"/>
        <v>0</v>
      </c>
      <c r="Q6808" s="19">
        <f t="shared" si="641"/>
        <v>0</v>
      </c>
    </row>
    <row r="6809" spans="1:17">
      <c r="A6809" s="38">
        <v>41923</v>
      </c>
      <c r="B6809" s="49" t="s">
        <v>160</v>
      </c>
      <c r="C6809" s="24">
        <f t="shared" si="636"/>
        <v>30.406921776000001</v>
      </c>
      <c r="D6809" s="24">
        <f t="shared" si="637"/>
        <v>0</v>
      </c>
      <c r="E6809" s="18">
        <f>IF(G6809&gt;=0.3,(バックデータ一覧!$C$10*(バックデータ一覧!$C$12*計算過程!L6809+バックデータ一覧!$C$13*LN(計算過程!G6809)+バックデータ一覧!$C$14)^バックデータ一覧!$C$11+バックデータ一覧!$E$10*(計算過程!G6809/(バックデータ一覧!$E$12*計算過程!L6809+バックデータ一覧!$E$13*LN(計算過程!G6809)+バックデータ一覧!$E$14))^バックデータ一覧!$E$11)*計算過程!$W$11*10^-3,0)</f>
        <v>0</v>
      </c>
      <c r="F6809" s="18">
        <f>IF(G6809&lt;0.3,(バックデータ一覧!$C$10*(バックデータ一覧!$C$12*計算過程!L6809+バックデータ一覧!$C$13*LN(0.3)+バックデータ一覧!$C$14)^バックデータ一覧!$C$11+バックデータ一覧!$E$10*(0.3/(バックデータ一覧!$E$12*計算過程!L6809+バックデータ一覧!$E$13*LN(0.3)+バックデータ一覧!$E$14))^バックデータ一覧!$E$11)*計算過程!$W$11*計算過程!G6809/0.3*10^-3,0)</f>
        <v>0</v>
      </c>
      <c r="G6809" s="18">
        <f t="shared" si="638"/>
        <v>0</v>
      </c>
      <c r="H6809" s="18">
        <f t="shared" si="639"/>
        <v>0</v>
      </c>
      <c r="I6809" s="24">
        <v>0</v>
      </c>
      <c r="J6809" s="24">
        <v>0</v>
      </c>
      <c r="K6809" s="24">
        <v>0</v>
      </c>
      <c r="L6809" s="14">
        <f>貼り付けシート!C6809</f>
        <v>23.6</v>
      </c>
      <c r="M6809" s="14">
        <f>貼り付けシート!D6809</f>
        <v>10.1</v>
      </c>
      <c r="N6809" s="18">
        <f>貼り付けシート!E6809</f>
        <v>55.512093868466437</v>
      </c>
      <c r="O6809" s="18">
        <f>貼り付けシート!F6809</f>
        <v>0</v>
      </c>
      <c r="P6809" s="19">
        <f t="shared" si="640"/>
        <v>0</v>
      </c>
      <c r="Q6809" s="19">
        <f t="shared" si="641"/>
        <v>0</v>
      </c>
    </row>
    <row r="6810" spans="1:17">
      <c r="A6810" s="38">
        <v>41923</v>
      </c>
      <c r="B6810" s="49" t="s">
        <v>161</v>
      </c>
      <c r="C6810" s="24">
        <f t="shared" si="636"/>
        <v>30.406921776000001</v>
      </c>
      <c r="D6810" s="24">
        <f t="shared" si="637"/>
        <v>0</v>
      </c>
      <c r="E6810" s="18">
        <f>IF(G6810&gt;=0.3,(バックデータ一覧!$C$10*(バックデータ一覧!$C$12*計算過程!L6810+バックデータ一覧!$C$13*LN(計算過程!G6810)+バックデータ一覧!$C$14)^バックデータ一覧!$C$11+バックデータ一覧!$E$10*(計算過程!G6810/(バックデータ一覧!$E$12*計算過程!L6810+バックデータ一覧!$E$13*LN(計算過程!G6810)+バックデータ一覧!$E$14))^バックデータ一覧!$E$11)*計算過程!$W$11*10^-3,0)</f>
        <v>0</v>
      </c>
      <c r="F6810" s="18">
        <f>IF(G6810&lt;0.3,(バックデータ一覧!$C$10*(バックデータ一覧!$C$12*計算過程!L6810+バックデータ一覧!$C$13*LN(0.3)+バックデータ一覧!$C$14)^バックデータ一覧!$C$11+バックデータ一覧!$E$10*(0.3/(バックデータ一覧!$E$12*計算過程!L6810+バックデータ一覧!$E$13*LN(0.3)+バックデータ一覧!$E$14))^バックデータ一覧!$E$11)*計算過程!$W$11*計算過程!G6810/0.3*10^-3,0)</f>
        <v>0</v>
      </c>
      <c r="G6810" s="18">
        <f t="shared" si="638"/>
        <v>0</v>
      </c>
      <c r="H6810" s="18">
        <f t="shared" si="639"/>
        <v>0</v>
      </c>
      <c r="I6810" s="24">
        <v>0</v>
      </c>
      <c r="J6810" s="24">
        <v>0</v>
      </c>
      <c r="K6810" s="24">
        <v>0</v>
      </c>
      <c r="L6810" s="14">
        <f>貼り付けシート!C6810</f>
        <v>23.6</v>
      </c>
      <c r="M6810" s="14">
        <f>貼り付けシート!D6810</f>
        <v>10.199999999999999</v>
      </c>
      <c r="N6810" s="18">
        <f>貼り付けシート!E6810</f>
        <v>56.052850841384917</v>
      </c>
      <c r="O6810" s="18">
        <f>貼り付けシート!F6810</f>
        <v>0</v>
      </c>
      <c r="P6810" s="19">
        <f t="shared" si="640"/>
        <v>0</v>
      </c>
      <c r="Q6810" s="19">
        <f t="shared" si="641"/>
        <v>0</v>
      </c>
    </row>
    <row r="6811" spans="1:17">
      <c r="A6811" s="38">
        <v>41923</v>
      </c>
      <c r="B6811" s="49" t="s">
        <v>162</v>
      </c>
      <c r="C6811" s="24">
        <f t="shared" si="636"/>
        <v>30.406921776000001</v>
      </c>
      <c r="D6811" s="24">
        <f t="shared" si="637"/>
        <v>0</v>
      </c>
      <c r="E6811" s="18">
        <f>IF(G6811&gt;=0.3,(バックデータ一覧!$C$10*(バックデータ一覧!$C$12*計算過程!L6811+バックデータ一覧!$C$13*LN(計算過程!G6811)+バックデータ一覧!$C$14)^バックデータ一覧!$C$11+バックデータ一覧!$E$10*(計算過程!G6811/(バックデータ一覧!$E$12*計算過程!L6811+バックデータ一覧!$E$13*LN(計算過程!G6811)+バックデータ一覧!$E$14))^バックデータ一覧!$E$11)*計算過程!$W$11*10^-3,0)</f>
        <v>0</v>
      </c>
      <c r="F6811" s="18">
        <f>IF(G6811&lt;0.3,(バックデータ一覧!$C$10*(バックデータ一覧!$C$12*計算過程!L6811+バックデータ一覧!$C$13*LN(0.3)+バックデータ一覧!$C$14)^バックデータ一覧!$C$11+バックデータ一覧!$E$10*(0.3/(バックデータ一覧!$E$12*計算過程!L6811+バックデータ一覧!$E$13*LN(0.3)+バックデータ一覧!$E$14))^バックデータ一覧!$E$11)*計算過程!$W$11*計算過程!G6811/0.3*10^-3,0)</f>
        <v>0</v>
      </c>
      <c r="G6811" s="18">
        <f t="shared" si="638"/>
        <v>0</v>
      </c>
      <c r="H6811" s="18">
        <f t="shared" si="639"/>
        <v>0</v>
      </c>
      <c r="I6811" s="24">
        <v>0</v>
      </c>
      <c r="J6811" s="24">
        <v>0</v>
      </c>
      <c r="K6811" s="24">
        <v>0</v>
      </c>
      <c r="L6811" s="14">
        <f>貼り付けシート!C6811</f>
        <v>24.1</v>
      </c>
      <c r="M6811" s="14">
        <f>貼り付けシート!D6811</f>
        <v>10.5</v>
      </c>
      <c r="N6811" s="18">
        <f>貼り付けシート!E6811</f>
        <v>55.965660924645924</v>
      </c>
      <c r="O6811" s="18">
        <f>貼り付けシート!F6811</f>
        <v>0</v>
      </c>
      <c r="P6811" s="19">
        <f t="shared" si="640"/>
        <v>0</v>
      </c>
      <c r="Q6811" s="19">
        <f t="shared" si="641"/>
        <v>0</v>
      </c>
    </row>
    <row r="6812" spans="1:17">
      <c r="A6812" s="38">
        <v>41923</v>
      </c>
      <c r="B6812" s="49" t="s">
        <v>163</v>
      </c>
      <c r="C6812" s="24">
        <f t="shared" si="636"/>
        <v>30.406921776000001</v>
      </c>
      <c r="D6812" s="24">
        <f t="shared" si="637"/>
        <v>0</v>
      </c>
      <c r="E6812" s="18">
        <f>IF(G6812&gt;=0.3,(バックデータ一覧!$C$10*(バックデータ一覧!$C$12*計算過程!L6812+バックデータ一覧!$C$13*LN(計算過程!G6812)+バックデータ一覧!$C$14)^バックデータ一覧!$C$11+バックデータ一覧!$E$10*(計算過程!G6812/(バックデータ一覧!$E$12*計算過程!L6812+バックデータ一覧!$E$13*LN(計算過程!G6812)+バックデータ一覧!$E$14))^バックデータ一覧!$E$11)*計算過程!$W$11*10^-3,0)</f>
        <v>0</v>
      </c>
      <c r="F6812" s="18">
        <f>IF(G6812&lt;0.3,(バックデータ一覧!$C$10*(バックデータ一覧!$C$12*計算過程!L6812+バックデータ一覧!$C$13*LN(0.3)+バックデータ一覧!$C$14)^バックデータ一覧!$C$11+バックデータ一覧!$E$10*(0.3/(バックデータ一覧!$E$12*計算過程!L6812+バックデータ一覧!$E$13*LN(0.3)+バックデータ一覧!$E$14))^バックデータ一覧!$E$11)*計算過程!$W$11*計算過程!G6812/0.3*10^-3,0)</f>
        <v>0</v>
      </c>
      <c r="G6812" s="18">
        <f t="shared" si="638"/>
        <v>0</v>
      </c>
      <c r="H6812" s="18">
        <f t="shared" si="639"/>
        <v>0</v>
      </c>
      <c r="I6812" s="24">
        <v>0</v>
      </c>
      <c r="J6812" s="24">
        <v>0</v>
      </c>
      <c r="K6812" s="24">
        <v>0</v>
      </c>
      <c r="L6812" s="14">
        <f>貼り付けシート!C6812</f>
        <v>23.5</v>
      </c>
      <c r="M6812" s="14">
        <f>貼り付けシート!D6812</f>
        <v>10.1</v>
      </c>
      <c r="N6812" s="18">
        <f>貼り付けシート!E6812</f>
        <v>55.847718341069744</v>
      </c>
      <c r="O6812" s="18">
        <f>貼り付けシート!F6812</f>
        <v>0</v>
      </c>
      <c r="P6812" s="19">
        <f t="shared" si="640"/>
        <v>0</v>
      </c>
      <c r="Q6812" s="19">
        <f t="shared" si="641"/>
        <v>0</v>
      </c>
    </row>
    <row r="6813" spans="1:17">
      <c r="A6813" s="38">
        <v>41923</v>
      </c>
      <c r="B6813" s="49" t="s">
        <v>164</v>
      </c>
      <c r="C6813" s="24">
        <f t="shared" si="636"/>
        <v>30.406921776000001</v>
      </c>
      <c r="D6813" s="24">
        <f t="shared" si="637"/>
        <v>0</v>
      </c>
      <c r="E6813" s="18">
        <f>IF(G6813&gt;=0.3,(バックデータ一覧!$C$10*(バックデータ一覧!$C$12*計算過程!L6813+バックデータ一覧!$C$13*LN(計算過程!G6813)+バックデータ一覧!$C$14)^バックデータ一覧!$C$11+バックデータ一覧!$E$10*(計算過程!G6813/(バックデータ一覧!$E$12*計算過程!L6813+バックデータ一覧!$E$13*LN(計算過程!G6813)+バックデータ一覧!$E$14))^バックデータ一覧!$E$11)*計算過程!$W$11*10^-3,0)</f>
        <v>0</v>
      </c>
      <c r="F6813" s="18">
        <f>IF(G6813&lt;0.3,(バックデータ一覧!$C$10*(バックデータ一覧!$C$12*計算過程!L6813+バックデータ一覧!$C$13*LN(0.3)+バックデータ一覧!$C$14)^バックデータ一覧!$C$11+バックデータ一覧!$E$10*(0.3/(バックデータ一覧!$E$12*計算過程!L6813+バックデータ一覧!$E$13*LN(0.3)+バックデータ一覧!$E$14))^バックデータ一覧!$E$11)*計算過程!$W$11*計算過程!G6813/0.3*10^-3,0)</f>
        <v>0</v>
      </c>
      <c r="G6813" s="18">
        <f t="shared" si="638"/>
        <v>0</v>
      </c>
      <c r="H6813" s="18">
        <f t="shared" si="639"/>
        <v>0</v>
      </c>
      <c r="I6813" s="24">
        <v>0</v>
      </c>
      <c r="J6813" s="24">
        <v>0</v>
      </c>
      <c r="K6813" s="24">
        <v>0</v>
      </c>
      <c r="L6813" s="14">
        <f>貼り付けシート!C6813</f>
        <v>22.7</v>
      </c>
      <c r="M6813" s="14">
        <f>貼り付けシート!D6813</f>
        <v>10</v>
      </c>
      <c r="N6813" s="18">
        <f>貼り付けシート!E6813</f>
        <v>58.04538149618871</v>
      </c>
      <c r="O6813" s="18">
        <f>貼り付けシート!F6813</f>
        <v>0</v>
      </c>
      <c r="P6813" s="19">
        <f t="shared" si="640"/>
        <v>0</v>
      </c>
      <c r="Q6813" s="19">
        <f t="shared" si="641"/>
        <v>0</v>
      </c>
    </row>
    <row r="6814" spans="1:17">
      <c r="A6814" s="38">
        <v>41923</v>
      </c>
      <c r="B6814" s="49" t="s">
        <v>165</v>
      </c>
      <c r="C6814" s="24">
        <f t="shared" si="636"/>
        <v>30.406921776000001</v>
      </c>
      <c r="D6814" s="24">
        <f t="shared" si="637"/>
        <v>0</v>
      </c>
      <c r="E6814" s="18">
        <f>IF(G6814&gt;=0.3,(バックデータ一覧!$C$10*(バックデータ一覧!$C$12*計算過程!L6814+バックデータ一覧!$C$13*LN(計算過程!G6814)+バックデータ一覧!$C$14)^バックデータ一覧!$C$11+バックデータ一覧!$E$10*(計算過程!G6814/(バックデータ一覧!$E$12*計算過程!L6814+バックデータ一覧!$E$13*LN(計算過程!G6814)+バックデータ一覧!$E$14))^バックデータ一覧!$E$11)*計算過程!$W$11*10^-3,0)</f>
        <v>0</v>
      </c>
      <c r="F6814" s="18">
        <f>IF(G6814&lt;0.3,(バックデータ一覧!$C$10*(バックデータ一覧!$C$12*計算過程!L6814+バックデータ一覧!$C$13*LN(0.3)+バックデータ一覧!$C$14)^バックデータ一覧!$C$11+バックデータ一覧!$E$10*(0.3/(バックデータ一覧!$E$12*計算過程!L6814+バックデータ一覧!$E$13*LN(0.3)+バックデータ一覧!$E$14))^バックデータ一覧!$E$11)*計算過程!$W$11*計算過程!G6814/0.3*10^-3,0)</f>
        <v>0</v>
      </c>
      <c r="G6814" s="18">
        <f t="shared" si="638"/>
        <v>0</v>
      </c>
      <c r="H6814" s="18">
        <f t="shared" si="639"/>
        <v>0</v>
      </c>
      <c r="I6814" s="24">
        <v>0</v>
      </c>
      <c r="J6814" s="24">
        <v>0</v>
      </c>
      <c r="K6814" s="24">
        <v>0</v>
      </c>
      <c r="L6814" s="14">
        <f>貼り付けシート!C6814</f>
        <v>22.1</v>
      </c>
      <c r="M6814" s="14">
        <f>貼り付けシート!D6814</f>
        <v>10.3</v>
      </c>
      <c r="N6814" s="18">
        <f>貼り付けシート!E6814</f>
        <v>61.979026865899975</v>
      </c>
      <c r="O6814" s="18">
        <f>貼り付けシート!F6814</f>
        <v>0</v>
      </c>
      <c r="P6814" s="19">
        <f t="shared" si="640"/>
        <v>0</v>
      </c>
      <c r="Q6814" s="19">
        <f t="shared" si="641"/>
        <v>0</v>
      </c>
    </row>
    <row r="6815" spans="1:17">
      <c r="A6815" s="38">
        <v>41923</v>
      </c>
      <c r="B6815" s="49" t="s">
        <v>166</v>
      </c>
      <c r="C6815" s="24">
        <f t="shared" si="636"/>
        <v>30.406921776000001</v>
      </c>
      <c r="D6815" s="24">
        <f t="shared" si="637"/>
        <v>0</v>
      </c>
      <c r="E6815" s="18">
        <f>IF(G6815&gt;=0.3,(バックデータ一覧!$C$10*(バックデータ一覧!$C$12*計算過程!L6815+バックデータ一覧!$C$13*LN(計算過程!G6815)+バックデータ一覧!$C$14)^バックデータ一覧!$C$11+バックデータ一覧!$E$10*(計算過程!G6815/(バックデータ一覧!$E$12*計算過程!L6815+バックデータ一覧!$E$13*LN(計算過程!G6815)+バックデータ一覧!$E$14))^バックデータ一覧!$E$11)*計算過程!$W$11*10^-3,0)</f>
        <v>0</v>
      </c>
      <c r="F6815" s="18">
        <f>IF(G6815&lt;0.3,(バックデータ一覧!$C$10*(バックデータ一覧!$C$12*計算過程!L6815+バックデータ一覧!$C$13*LN(0.3)+バックデータ一覧!$C$14)^バックデータ一覧!$C$11+バックデータ一覧!$E$10*(0.3/(バックデータ一覧!$E$12*計算過程!L6815+バックデータ一覧!$E$13*LN(0.3)+バックデータ一覧!$E$14))^バックデータ一覧!$E$11)*計算過程!$W$11*計算過程!G6815/0.3*10^-3,0)</f>
        <v>0</v>
      </c>
      <c r="G6815" s="18">
        <f t="shared" si="638"/>
        <v>0</v>
      </c>
      <c r="H6815" s="18">
        <f t="shared" si="639"/>
        <v>0</v>
      </c>
      <c r="I6815" s="24">
        <v>0</v>
      </c>
      <c r="J6815" s="24">
        <v>0</v>
      </c>
      <c r="K6815" s="24">
        <v>0</v>
      </c>
      <c r="L6815" s="14">
        <f>貼り付けシート!C6815</f>
        <v>20.7</v>
      </c>
      <c r="M6815" s="14">
        <f>貼り付けシート!D6815</f>
        <v>10.4</v>
      </c>
      <c r="N6815" s="18">
        <f>貼り付けシート!E6815</f>
        <v>68.176007381398946</v>
      </c>
      <c r="O6815" s="18">
        <f>貼り付けシート!F6815</f>
        <v>0</v>
      </c>
      <c r="P6815" s="19">
        <f t="shared" si="640"/>
        <v>0</v>
      </c>
      <c r="Q6815" s="19">
        <f t="shared" si="641"/>
        <v>0</v>
      </c>
    </row>
    <row r="6816" spans="1:17">
      <c r="A6816" s="38">
        <v>41923</v>
      </c>
      <c r="B6816" s="49" t="s">
        <v>167</v>
      </c>
      <c r="C6816" s="24">
        <f t="shared" si="636"/>
        <v>30.406921776000001</v>
      </c>
      <c r="D6816" s="24">
        <f t="shared" si="637"/>
        <v>0</v>
      </c>
      <c r="E6816" s="18">
        <f>IF(G6816&gt;=0.3,(バックデータ一覧!$C$10*(バックデータ一覧!$C$12*計算過程!L6816+バックデータ一覧!$C$13*LN(計算過程!G6816)+バックデータ一覧!$C$14)^バックデータ一覧!$C$11+バックデータ一覧!$E$10*(計算過程!G6816/(バックデータ一覧!$E$12*計算過程!L6816+バックデータ一覧!$E$13*LN(計算過程!G6816)+バックデータ一覧!$E$14))^バックデータ一覧!$E$11)*計算過程!$W$11*10^-3,0)</f>
        <v>0</v>
      </c>
      <c r="F6816" s="18">
        <f>IF(G6816&lt;0.3,(バックデータ一覧!$C$10*(バックデータ一覧!$C$12*計算過程!L6816+バックデータ一覧!$C$13*LN(0.3)+バックデータ一覧!$C$14)^バックデータ一覧!$C$11+バックデータ一覧!$E$10*(0.3/(バックデータ一覧!$E$12*計算過程!L6816+バックデータ一覧!$E$13*LN(0.3)+バックデータ一覧!$E$14))^バックデータ一覧!$E$11)*計算過程!$W$11*計算過程!G6816/0.3*10^-3,0)</f>
        <v>0</v>
      </c>
      <c r="G6816" s="18">
        <f t="shared" si="638"/>
        <v>0</v>
      </c>
      <c r="H6816" s="18">
        <f t="shared" si="639"/>
        <v>0</v>
      </c>
      <c r="I6816" s="24">
        <v>0</v>
      </c>
      <c r="J6816" s="24">
        <v>0</v>
      </c>
      <c r="K6816" s="24">
        <v>0</v>
      </c>
      <c r="L6816" s="14">
        <f>貼り付けシート!C6816</f>
        <v>19.8</v>
      </c>
      <c r="M6816" s="14">
        <f>貼り付けシート!D6816</f>
        <v>10.5</v>
      </c>
      <c r="N6816" s="18">
        <f>貼り付けシート!E6816</f>
        <v>72.758635682136173</v>
      </c>
      <c r="O6816" s="18">
        <f>貼り付けシート!F6816</f>
        <v>0</v>
      </c>
      <c r="P6816" s="19">
        <f t="shared" si="640"/>
        <v>0</v>
      </c>
      <c r="Q6816" s="19">
        <f t="shared" si="641"/>
        <v>0</v>
      </c>
    </row>
    <row r="6817" spans="1:17">
      <c r="A6817" s="38">
        <v>41923</v>
      </c>
      <c r="B6817" s="49" t="s">
        <v>168</v>
      </c>
      <c r="C6817" s="24">
        <f t="shared" si="636"/>
        <v>30.406921776000001</v>
      </c>
      <c r="D6817" s="24">
        <f t="shared" si="637"/>
        <v>0</v>
      </c>
      <c r="E6817" s="18">
        <f>IF(G6817&gt;=0.3,(バックデータ一覧!$C$10*(バックデータ一覧!$C$12*計算過程!L6817+バックデータ一覧!$C$13*LN(計算過程!G6817)+バックデータ一覧!$C$14)^バックデータ一覧!$C$11+バックデータ一覧!$E$10*(計算過程!G6817/(バックデータ一覧!$E$12*計算過程!L6817+バックデータ一覧!$E$13*LN(計算過程!G6817)+バックデータ一覧!$E$14))^バックデータ一覧!$E$11)*計算過程!$W$11*10^-3,0)</f>
        <v>0</v>
      </c>
      <c r="F6817" s="18">
        <f>IF(G6817&lt;0.3,(バックデータ一覧!$C$10*(バックデータ一覧!$C$12*計算過程!L6817+バックデータ一覧!$C$13*LN(0.3)+バックデータ一覧!$C$14)^バックデータ一覧!$C$11+バックデータ一覧!$E$10*(0.3/(バックデータ一覧!$E$12*計算過程!L6817+バックデータ一覧!$E$13*LN(0.3)+バックデータ一覧!$E$14))^バックデータ一覧!$E$11)*計算過程!$W$11*計算過程!G6817/0.3*10^-3,0)</f>
        <v>0</v>
      </c>
      <c r="G6817" s="18">
        <f t="shared" si="638"/>
        <v>0</v>
      </c>
      <c r="H6817" s="18">
        <f t="shared" si="639"/>
        <v>0</v>
      </c>
      <c r="I6817" s="24">
        <v>0</v>
      </c>
      <c r="J6817" s="24">
        <v>0</v>
      </c>
      <c r="K6817" s="24">
        <v>0</v>
      </c>
      <c r="L6817" s="14">
        <f>貼り付けシート!C6817</f>
        <v>19.7</v>
      </c>
      <c r="M6817" s="14">
        <f>貼り付けシート!D6817</f>
        <v>10.6</v>
      </c>
      <c r="N6817" s="18">
        <f>貼り付けシート!E6817</f>
        <v>73.897189637850531</v>
      </c>
      <c r="O6817" s="18">
        <f>貼り付けシート!F6817</f>
        <v>0</v>
      </c>
      <c r="P6817" s="19">
        <f t="shared" si="640"/>
        <v>0</v>
      </c>
      <c r="Q6817" s="19">
        <f t="shared" si="641"/>
        <v>0</v>
      </c>
    </row>
    <row r="6818" spans="1:17">
      <c r="A6818" s="38">
        <v>41923</v>
      </c>
      <c r="B6818" s="49" t="s">
        <v>169</v>
      </c>
      <c r="C6818" s="24">
        <f t="shared" si="636"/>
        <v>30.406921776000001</v>
      </c>
      <c r="D6818" s="24">
        <f t="shared" si="637"/>
        <v>0</v>
      </c>
      <c r="E6818" s="18">
        <f>IF(G6818&gt;=0.3,(バックデータ一覧!$C$10*(バックデータ一覧!$C$12*計算過程!L6818+バックデータ一覧!$C$13*LN(計算過程!G6818)+バックデータ一覧!$C$14)^バックデータ一覧!$C$11+バックデータ一覧!$E$10*(計算過程!G6818/(バックデータ一覧!$E$12*計算過程!L6818+バックデータ一覧!$E$13*LN(計算過程!G6818)+バックデータ一覧!$E$14))^バックデータ一覧!$E$11)*計算過程!$W$11*10^-3,0)</f>
        <v>0</v>
      </c>
      <c r="F6818" s="18">
        <f>IF(G6818&lt;0.3,(バックデータ一覧!$C$10*(バックデータ一覧!$C$12*計算過程!L6818+バックデータ一覧!$C$13*LN(0.3)+バックデータ一覧!$C$14)^バックデータ一覧!$C$11+バックデータ一覧!$E$10*(0.3/(バックデータ一覧!$E$12*計算過程!L6818+バックデータ一覧!$E$13*LN(0.3)+バックデータ一覧!$E$14))^バックデータ一覧!$E$11)*計算過程!$W$11*計算過程!G6818/0.3*10^-3,0)</f>
        <v>0</v>
      </c>
      <c r="G6818" s="18">
        <f t="shared" si="638"/>
        <v>0</v>
      </c>
      <c r="H6818" s="18">
        <f t="shared" si="639"/>
        <v>0</v>
      </c>
      <c r="I6818" s="24">
        <v>0</v>
      </c>
      <c r="J6818" s="24">
        <v>0</v>
      </c>
      <c r="K6818" s="24">
        <v>0</v>
      </c>
      <c r="L6818" s="14">
        <f>貼り付けシート!C6818</f>
        <v>18.3</v>
      </c>
      <c r="M6818" s="14">
        <f>貼り付けシート!D6818</f>
        <v>10.9</v>
      </c>
      <c r="N6818" s="18">
        <f>貼り付けシート!E6818</f>
        <v>82.889450100094081</v>
      </c>
      <c r="O6818" s="18">
        <f>貼り付けシート!F6818</f>
        <v>0</v>
      </c>
      <c r="P6818" s="19">
        <f t="shared" si="640"/>
        <v>0</v>
      </c>
      <c r="Q6818" s="19">
        <f t="shared" si="641"/>
        <v>0</v>
      </c>
    </row>
    <row r="6819" spans="1:17">
      <c r="A6819" s="38">
        <v>41923</v>
      </c>
      <c r="B6819" s="49" t="s">
        <v>170</v>
      </c>
      <c r="C6819" s="24">
        <f t="shared" si="636"/>
        <v>30.406921776000001</v>
      </c>
      <c r="D6819" s="24">
        <f t="shared" si="637"/>
        <v>0</v>
      </c>
      <c r="E6819" s="18">
        <f>IF(G6819&gt;=0.3,(バックデータ一覧!$C$10*(バックデータ一覧!$C$12*計算過程!L6819+バックデータ一覧!$C$13*LN(計算過程!G6819)+バックデータ一覧!$C$14)^バックデータ一覧!$C$11+バックデータ一覧!$E$10*(計算過程!G6819/(バックデータ一覧!$E$12*計算過程!L6819+バックデータ一覧!$E$13*LN(計算過程!G6819)+バックデータ一覧!$E$14))^バックデータ一覧!$E$11)*計算過程!$W$11*10^-3,0)</f>
        <v>0</v>
      </c>
      <c r="F6819" s="18">
        <f>IF(G6819&lt;0.3,(バックデータ一覧!$C$10*(バックデータ一覧!$C$12*計算過程!L6819+バックデータ一覧!$C$13*LN(0.3)+バックデータ一覧!$C$14)^バックデータ一覧!$C$11+バックデータ一覧!$E$10*(0.3/(バックデータ一覧!$E$12*計算過程!L6819+バックデータ一覧!$E$13*LN(0.3)+バックデータ一覧!$E$14))^バックデータ一覧!$E$11)*計算過程!$W$11*計算過程!G6819/0.3*10^-3,0)</f>
        <v>0</v>
      </c>
      <c r="G6819" s="18">
        <f t="shared" si="638"/>
        <v>0</v>
      </c>
      <c r="H6819" s="18">
        <f t="shared" si="639"/>
        <v>0</v>
      </c>
      <c r="I6819" s="24">
        <v>0</v>
      </c>
      <c r="J6819" s="24">
        <v>0</v>
      </c>
      <c r="K6819" s="24">
        <v>0</v>
      </c>
      <c r="L6819" s="14">
        <f>貼り付けシート!C6819</f>
        <v>18.399999999999999</v>
      </c>
      <c r="M6819" s="14">
        <f>貼り付けシート!D6819</f>
        <v>10.8</v>
      </c>
      <c r="N6819" s="18">
        <f>貼り付けシート!E6819</f>
        <v>81.628207958780678</v>
      </c>
      <c r="O6819" s="18">
        <f>貼り付けシート!F6819</f>
        <v>0</v>
      </c>
      <c r="P6819" s="19">
        <f t="shared" si="640"/>
        <v>0</v>
      </c>
      <c r="Q6819" s="19">
        <f t="shared" si="641"/>
        <v>0</v>
      </c>
    </row>
    <row r="6820" spans="1:17">
      <c r="A6820" s="38">
        <v>41923</v>
      </c>
      <c r="B6820" s="49" t="s">
        <v>171</v>
      </c>
      <c r="C6820" s="24">
        <f t="shared" si="636"/>
        <v>30.406921776000001</v>
      </c>
      <c r="D6820" s="24">
        <f t="shared" si="637"/>
        <v>0</v>
      </c>
      <c r="E6820" s="18">
        <f>IF(G6820&gt;=0.3,(バックデータ一覧!$C$10*(バックデータ一覧!$C$12*計算過程!L6820+バックデータ一覧!$C$13*LN(計算過程!G6820)+バックデータ一覧!$C$14)^バックデータ一覧!$C$11+バックデータ一覧!$E$10*(計算過程!G6820/(バックデータ一覧!$E$12*計算過程!L6820+バックデータ一覧!$E$13*LN(計算過程!G6820)+バックデータ一覧!$E$14))^バックデータ一覧!$E$11)*計算過程!$W$11*10^-3,0)</f>
        <v>0</v>
      </c>
      <c r="F6820" s="18">
        <f>IF(G6820&lt;0.3,(バックデータ一覧!$C$10*(バックデータ一覧!$C$12*計算過程!L6820+バックデータ一覧!$C$13*LN(0.3)+バックデータ一覧!$C$14)^バックデータ一覧!$C$11+バックデータ一覧!$E$10*(0.3/(バックデータ一覧!$E$12*計算過程!L6820+バックデータ一覧!$E$13*LN(0.3)+バックデータ一覧!$E$14))^バックデータ一覧!$E$11)*計算過程!$W$11*計算過程!G6820/0.3*10^-3,0)</f>
        <v>0</v>
      </c>
      <c r="G6820" s="18">
        <f t="shared" si="638"/>
        <v>0</v>
      </c>
      <c r="H6820" s="18">
        <f t="shared" si="639"/>
        <v>0</v>
      </c>
      <c r="I6820" s="24">
        <v>0</v>
      </c>
      <c r="J6820" s="24">
        <v>0</v>
      </c>
      <c r="K6820" s="24">
        <v>0</v>
      </c>
      <c r="L6820" s="14">
        <f>貼り付けシート!C6820</f>
        <v>18.3</v>
      </c>
      <c r="M6820" s="14">
        <f>貼り付けシート!D6820</f>
        <v>10.9</v>
      </c>
      <c r="N6820" s="18">
        <f>貼り付けシート!E6820</f>
        <v>82.889450100094081</v>
      </c>
      <c r="O6820" s="18">
        <f>貼り付けシート!F6820</f>
        <v>0</v>
      </c>
      <c r="P6820" s="19">
        <f t="shared" si="640"/>
        <v>0</v>
      </c>
      <c r="Q6820" s="19">
        <f t="shared" si="641"/>
        <v>0</v>
      </c>
    </row>
    <row r="6821" spans="1:17">
      <c r="A6821" s="38">
        <v>41923</v>
      </c>
      <c r="B6821" s="49" t="s">
        <v>172</v>
      </c>
      <c r="C6821" s="24">
        <f t="shared" si="636"/>
        <v>30.406921776000001</v>
      </c>
      <c r="D6821" s="24">
        <f t="shared" si="637"/>
        <v>0</v>
      </c>
      <c r="E6821" s="18">
        <f>IF(G6821&gt;=0.3,(バックデータ一覧!$C$10*(バックデータ一覧!$C$12*計算過程!L6821+バックデータ一覧!$C$13*LN(計算過程!G6821)+バックデータ一覧!$C$14)^バックデータ一覧!$C$11+バックデータ一覧!$E$10*(計算過程!G6821/(バックデータ一覧!$E$12*計算過程!L6821+バックデータ一覧!$E$13*LN(計算過程!G6821)+バックデータ一覧!$E$14))^バックデータ一覧!$E$11)*計算過程!$W$11*10^-3,0)</f>
        <v>0</v>
      </c>
      <c r="F6821" s="18">
        <f>IF(G6821&lt;0.3,(バックデータ一覧!$C$10*(バックデータ一覧!$C$12*計算過程!L6821+バックデータ一覧!$C$13*LN(0.3)+バックデータ一覧!$C$14)^バックデータ一覧!$C$11+バックデータ一覧!$E$10*(0.3/(バックデータ一覧!$E$12*計算過程!L6821+バックデータ一覧!$E$13*LN(0.3)+バックデータ一覧!$E$14))^バックデータ一覧!$E$11)*計算過程!$W$11*計算過程!G6821/0.3*10^-3,0)</f>
        <v>0</v>
      </c>
      <c r="G6821" s="18">
        <f t="shared" si="638"/>
        <v>0</v>
      </c>
      <c r="H6821" s="18">
        <f t="shared" si="639"/>
        <v>0</v>
      </c>
      <c r="I6821" s="24">
        <v>0</v>
      </c>
      <c r="J6821" s="24">
        <v>0</v>
      </c>
      <c r="K6821" s="24">
        <v>0</v>
      </c>
      <c r="L6821" s="14">
        <f>貼り付けシート!C6821</f>
        <v>18.100000000000001</v>
      </c>
      <c r="M6821" s="14">
        <f>貼り付けシート!D6821</f>
        <v>10.9</v>
      </c>
      <c r="N6821" s="18">
        <f>貼り付けシート!E6821</f>
        <v>83.937372908407468</v>
      </c>
      <c r="O6821" s="18">
        <f>貼り付けシート!F6821</f>
        <v>0</v>
      </c>
      <c r="P6821" s="19">
        <f t="shared" si="640"/>
        <v>0</v>
      </c>
      <c r="Q6821" s="19">
        <f t="shared" si="641"/>
        <v>0</v>
      </c>
    </row>
    <row r="6822" spans="1:17">
      <c r="A6822" s="38">
        <v>41924</v>
      </c>
      <c r="B6822" s="49" t="s">
        <v>149</v>
      </c>
      <c r="C6822" s="24">
        <f t="shared" si="636"/>
        <v>30.406921776000001</v>
      </c>
      <c r="D6822" s="24">
        <f t="shared" si="637"/>
        <v>0</v>
      </c>
      <c r="E6822" s="18">
        <f>IF(G6822&gt;=0.3,(バックデータ一覧!$C$10*(バックデータ一覧!$C$12*計算過程!L6822+バックデータ一覧!$C$13*LN(計算過程!G6822)+バックデータ一覧!$C$14)^バックデータ一覧!$C$11+バックデータ一覧!$E$10*(計算過程!G6822/(バックデータ一覧!$E$12*計算過程!L6822+バックデータ一覧!$E$13*LN(計算過程!G6822)+バックデータ一覧!$E$14))^バックデータ一覧!$E$11)*計算過程!$W$11*10^-3,0)</f>
        <v>0</v>
      </c>
      <c r="F6822" s="18">
        <f>IF(G6822&lt;0.3,(バックデータ一覧!$C$10*(バックデータ一覧!$C$12*計算過程!L6822+バックデータ一覧!$C$13*LN(0.3)+バックデータ一覧!$C$14)^バックデータ一覧!$C$11+バックデータ一覧!$E$10*(0.3/(バックデータ一覧!$E$12*計算過程!L6822+バックデータ一覧!$E$13*LN(0.3)+バックデータ一覧!$E$14))^バックデータ一覧!$E$11)*計算過程!$W$11*計算過程!G6822/0.3*10^-3,0)</f>
        <v>0</v>
      </c>
      <c r="G6822" s="18">
        <f t="shared" si="638"/>
        <v>0</v>
      </c>
      <c r="H6822" s="18">
        <f t="shared" si="639"/>
        <v>0</v>
      </c>
      <c r="I6822" s="24">
        <v>0</v>
      </c>
      <c r="J6822" s="24">
        <v>0</v>
      </c>
      <c r="K6822" s="24">
        <v>0</v>
      </c>
      <c r="L6822" s="14">
        <f>貼り付けシート!C6822</f>
        <v>18.100000000000001</v>
      </c>
      <c r="M6822" s="14">
        <f>貼り付けシート!D6822</f>
        <v>11.1</v>
      </c>
      <c r="N6822" s="18">
        <f>貼り付けシート!E6822</f>
        <v>85.45050534539017</v>
      </c>
      <c r="O6822" s="18">
        <f>貼り付けシート!F6822</f>
        <v>0</v>
      </c>
      <c r="P6822" s="19">
        <f t="shared" si="640"/>
        <v>0</v>
      </c>
      <c r="Q6822" s="19">
        <f t="shared" si="641"/>
        <v>0</v>
      </c>
    </row>
    <row r="6823" spans="1:17">
      <c r="A6823" s="38">
        <v>41924</v>
      </c>
      <c r="B6823" s="49" t="s">
        <v>150</v>
      </c>
      <c r="C6823" s="24">
        <f t="shared" si="636"/>
        <v>30.406921776000001</v>
      </c>
      <c r="D6823" s="24">
        <f t="shared" si="637"/>
        <v>0</v>
      </c>
      <c r="E6823" s="18">
        <f>IF(G6823&gt;=0.3,(バックデータ一覧!$C$10*(バックデータ一覧!$C$12*計算過程!L6823+バックデータ一覧!$C$13*LN(計算過程!G6823)+バックデータ一覧!$C$14)^バックデータ一覧!$C$11+バックデータ一覧!$E$10*(計算過程!G6823/(バックデータ一覧!$E$12*計算過程!L6823+バックデータ一覧!$E$13*LN(計算過程!G6823)+バックデータ一覧!$E$14))^バックデータ一覧!$E$11)*計算過程!$W$11*10^-3,0)</f>
        <v>0</v>
      </c>
      <c r="F6823" s="18">
        <f>IF(G6823&lt;0.3,(バックデータ一覧!$C$10*(バックデータ一覧!$C$12*計算過程!L6823+バックデータ一覧!$C$13*LN(0.3)+バックデータ一覧!$C$14)^バックデータ一覧!$C$11+バックデータ一覧!$E$10*(0.3/(バックデータ一覧!$E$12*計算過程!L6823+バックデータ一覧!$E$13*LN(0.3)+バックデータ一覧!$E$14))^バックデータ一覧!$E$11)*計算過程!$W$11*計算過程!G6823/0.3*10^-3,0)</f>
        <v>0</v>
      </c>
      <c r="G6823" s="18">
        <f t="shared" si="638"/>
        <v>0</v>
      </c>
      <c r="H6823" s="18">
        <f t="shared" si="639"/>
        <v>0</v>
      </c>
      <c r="I6823" s="24">
        <v>0</v>
      </c>
      <c r="J6823" s="24">
        <v>0</v>
      </c>
      <c r="K6823" s="24">
        <v>0</v>
      </c>
      <c r="L6823" s="14">
        <f>貼り付けシート!C6823</f>
        <v>17.399999999999999</v>
      </c>
      <c r="M6823" s="14">
        <f>貼り付けシート!D6823</f>
        <v>11</v>
      </c>
      <c r="N6823" s="18">
        <f>貼り付けシート!E6823</f>
        <v>88.514887808364492</v>
      </c>
      <c r="O6823" s="18">
        <f>貼り付けシート!F6823</f>
        <v>0</v>
      </c>
      <c r="P6823" s="19">
        <f t="shared" si="640"/>
        <v>0</v>
      </c>
      <c r="Q6823" s="19">
        <f t="shared" si="641"/>
        <v>0</v>
      </c>
    </row>
    <row r="6824" spans="1:17">
      <c r="A6824" s="38">
        <v>41924</v>
      </c>
      <c r="B6824" s="49" t="s">
        <v>151</v>
      </c>
      <c r="C6824" s="24">
        <f t="shared" si="636"/>
        <v>30.406921776000001</v>
      </c>
      <c r="D6824" s="24">
        <f t="shared" si="637"/>
        <v>0</v>
      </c>
      <c r="E6824" s="18">
        <f>IF(G6824&gt;=0.3,(バックデータ一覧!$C$10*(バックデータ一覧!$C$12*計算過程!L6824+バックデータ一覧!$C$13*LN(計算過程!G6824)+バックデータ一覧!$C$14)^バックデータ一覧!$C$11+バックデータ一覧!$E$10*(計算過程!G6824/(バックデータ一覧!$E$12*計算過程!L6824+バックデータ一覧!$E$13*LN(計算過程!G6824)+バックデータ一覧!$E$14))^バックデータ一覧!$E$11)*計算過程!$W$11*10^-3,0)</f>
        <v>0</v>
      </c>
      <c r="F6824" s="18">
        <f>IF(G6824&lt;0.3,(バックデータ一覧!$C$10*(バックデータ一覧!$C$12*計算過程!L6824+バックデータ一覧!$C$13*LN(0.3)+バックデータ一覧!$C$14)^バックデータ一覧!$C$11+バックデータ一覧!$E$10*(0.3/(バックデータ一覧!$E$12*計算過程!L6824+バックデータ一覧!$E$13*LN(0.3)+バックデータ一覧!$E$14))^バックデータ一覧!$E$11)*計算過程!$W$11*計算過程!G6824/0.3*10^-3,0)</f>
        <v>0</v>
      </c>
      <c r="G6824" s="18">
        <f t="shared" si="638"/>
        <v>0</v>
      </c>
      <c r="H6824" s="18">
        <f t="shared" si="639"/>
        <v>0</v>
      </c>
      <c r="I6824" s="24">
        <v>0</v>
      </c>
      <c r="J6824" s="24">
        <v>0</v>
      </c>
      <c r="K6824" s="24">
        <v>0</v>
      </c>
      <c r="L6824" s="14">
        <f>貼り付けシート!C6824</f>
        <v>17.100000000000001</v>
      </c>
      <c r="M6824" s="14">
        <f>貼り付けシート!D6824</f>
        <v>11</v>
      </c>
      <c r="N6824" s="18">
        <f>貼り付けシート!E6824</f>
        <v>90.211360498726606</v>
      </c>
      <c r="O6824" s="18">
        <f>貼り付けシート!F6824</f>
        <v>0</v>
      </c>
      <c r="P6824" s="19">
        <f t="shared" si="640"/>
        <v>0</v>
      </c>
      <c r="Q6824" s="19">
        <f t="shared" si="641"/>
        <v>0</v>
      </c>
    </row>
    <row r="6825" spans="1:17">
      <c r="A6825" s="38">
        <v>41924</v>
      </c>
      <c r="B6825" s="49" t="s">
        <v>152</v>
      </c>
      <c r="C6825" s="24">
        <f t="shared" si="636"/>
        <v>30.406921776000001</v>
      </c>
      <c r="D6825" s="24">
        <f t="shared" si="637"/>
        <v>0</v>
      </c>
      <c r="E6825" s="18">
        <f>IF(G6825&gt;=0.3,(バックデータ一覧!$C$10*(バックデータ一覧!$C$12*計算過程!L6825+バックデータ一覧!$C$13*LN(計算過程!G6825)+バックデータ一覧!$C$14)^バックデータ一覧!$C$11+バックデータ一覧!$E$10*(計算過程!G6825/(バックデータ一覧!$E$12*計算過程!L6825+バックデータ一覧!$E$13*LN(計算過程!G6825)+バックデータ一覧!$E$14))^バックデータ一覧!$E$11)*計算過程!$W$11*10^-3,0)</f>
        <v>0</v>
      </c>
      <c r="F6825" s="18">
        <f>IF(G6825&lt;0.3,(バックデータ一覧!$C$10*(バックデータ一覧!$C$12*計算過程!L6825+バックデータ一覧!$C$13*LN(0.3)+バックデータ一覧!$C$14)^バックデータ一覧!$C$11+バックデータ一覧!$E$10*(0.3/(バックデータ一覧!$E$12*計算過程!L6825+バックデータ一覧!$E$13*LN(0.3)+バックデータ一覧!$E$14))^バックデータ一覧!$E$11)*計算過程!$W$11*計算過程!G6825/0.3*10^-3,0)</f>
        <v>0</v>
      </c>
      <c r="G6825" s="18">
        <f t="shared" si="638"/>
        <v>0</v>
      </c>
      <c r="H6825" s="18">
        <f t="shared" si="639"/>
        <v>0</v>
      </c>
      <c r="I6825" s="24">
        <v>0</v>
      </c>
      <c r="J6825" s="24">
        <v>0</v>
      </c>
      <c r="K6825" s="24">
        <v>0</v>
      </c>
      <c r="L6825" s="14">
        <f>貼り付けシート!C6825</f>
        <v>17.100000000000001</v>
      </c>
      <c r="M6825" s="14">
        <f>貼り付けシート!D6825</f>
        <v>10.9</v>
      </c>
      <c r="N6825" s="18">
        <f>貼り付けシート!E6825</f>
        <v>89.405381294339762</v>
      </c>
      <c r="O6825" s="18">
        <f>貼り付けシート!F6825</f>
        <v>0</v>
      </c>
      <c r="P6825" s="19">
        <f t="shared" si="640"/>
        <v>0</v>
      </c>
      <c r="Q6825" s="19">
        <f t="shared" si="641"/>
        <v>0</v>
      </c>
    </row>
    <row r="6826" spans="1:17">
      <c r="A6826" s="38">
        <v>41924</v>
      </c>
      <c r="B6826" s="49" t="s">
        <v>153</v>
      </c>
      <c r="C6826" s="24">
        <f t="shared" si="636"/>
        <v>30.406921776000001</v>
      </c>
      <c r="D6826" s="24">
        <f t="shared" si="637"/>
        <v>0</v>
      </c>
      <c r="E6826" s="18">
        <f>IF(G6826&gt;=0.3,(バックデータ一覧!$C$10*(バックデータ一覧!$C$12*計算過程!L6826+バックデータ一覧!$C$13*LN(計算過程!G6826)+バックデータ一覧!$C$14)^バックデータ一覧!$C$11+バックデータ一覧!$E$10*(計算過程!G6826/(バックデータ一覧!$E$12*計算過程!L6826+バックデータ一覧!$E$13*LN(計算過程!G6826)+バックデータ一覧!$E$14))^バックデータ一覧!$E$11)*計算過程!$W$11*10^-3,0)</f>
        <v>0</v>
      </c>
      <c r="F6826" s="18">
        <f>IF(G6826&lt;0.3,(バックデータ一覧!$C$10*(バックデータ一覧!$C$12*計算過程!L6826+バックデータ一覧!$C$13*LN(0.3)+バックデータ一覧!$C$14)^バックデータ一覧!$C$11+バックデータ一覧!$E$10*(0.3/(バックデータ一覧!$E$12*計算過程!L6826+バックデータ一覧!$E$13*LN(0.3)+バックデータ一覧!$E$14))^バックデータ一覧!$E$11)*計算過程!$W$11*計算過程!G6826/0.3*10^-3,0)</f>
        <v>0</v>
      </c>
      <c r="G6826" s="18">
        <f t="shared" si="638"/>
        <v>0</v>
      </c>
      <c r="H6826" s="18">
        <f t="shared" si="639"/>
        <v>0</v>
      </c>
      <c r="I6826" s="24">
        <v>0</v>
      </c>
      <c r="J6826" s="24">
        <v>0</v>
      </c>
      <c r="K6826" s="24">
        <v>0</v>
      </c>
      <c r="L6826" s="14">
        <f>貼り付けシート!C6826</f>
        <v>16.899999999999999</v>
      </c>
      <c r="M6826" s="14">
        <f>貼り付けシート!D6826</f>
        <v>10.9</v>
      </c>
      <c r="N6826" s="18">
        <f>貼り付けシート!E6826</f>
        <v>90.546358694876574</v>
      </c>
      <c r="O6826" s="18">
        <f>貼り付けシート!F6826</f>
        <v>0</v>
      </c>
      <c r="P6826" s="19">
        <f t="shared" si="640"/>
        <v>0</v>
      </c>
      <c r="Q6826" s="19">
        <f t="shared" si="641"/>
        <v>0</v>
      </c>
    </row>
    <row r="6827" spans="1:17">
      <c r="A6827" s="38">
        <v>41924</v>
      </c>
      <c r="B6827" s="49" t="s">
        <v>154</v>
      </c>
      <c r="C6827" s="24">
        <f t="shared" si="636"/>
        <v>30.406921776000001</v>
      </c>
      <c r="D6827" s="24">
        <f t="shared" si="637"/>
        <v>0</v>
      </c>
      <c r="E6827" s="18">
        <f>IF(G6827&gt;=0.3,(バックデータ一覧!$C$10*(バックデータ一覧!$C$12*計算過程!L6827+バックデータ一覧!$C$13*LN(計算過程!G6827)+バックデータ一覧!$C$14)^バックデータ一覧!$C$11+バックデータ一覧!$E$10*(計算過程!G6827/(バックデータ一覧!$E$12*計算過程!L6827+バックデータ一覧!$E$13*LN(計算過程!G6827)+バックデータ一覧!$E$14))^バックデータ一覧!$E$11)*計算過程!$W$11*10^-3,0)</f>
        <v>0</v>
      </c>
      <c r="F6827" s="18">
        <f>IF(G6827&lt;0.3,(バックデータ一覧!$C$10*(バックデータ一覧!$C$12*計算過程!L6827+バックデータ一覧!$C$13*LN(0.3)+バックデータ一覧!$C$14)^バックデータ一覧!$C$11+バックデータ一覧!$E$10*(0.3/(バックデータ一覧!$E$12*計算過程!L6827+バックデータ一覧!$E$13*LN(0.3)+バックデータ一覧!$E$14))^バックデータ一覧!$E$11)*計算過程!$W$11*計算過程!G6827/0.3*10^-3,0)</f>
        <v>0</v>
      </c>
      <c r="G6827" s="18">
        <f t="shared" si="638"/>
        <v>0</v>
      </c>
      <c r="H6827" s="18">
        <f t="shared" si="639"/>
        <v>0</v>
      </c>
      <c r="I6827" s="24">
        <v>0</v>
      </c>
      <c r="J6827" s="24">
        <v>0</v>
      </c>
      <c r="K6827" s="24">
        <v>0</v>
      </c>
      <c r="L6827" s="14">
        <f>貼り付けシート!C6827</f>
        <v>17.3</v>
      </c>
      <c r="M6827" s="14">
        <f>貼り付けシート!D6827</f>
        <v>11</v>
      </c>
      <c r="N6827" s="18">
        <f>貼り付けシート!E6827</f>
        <v>89.076364685079355</v>
      </c>
      <c r="O6827" s="18">
        <f>貼り付けシート!F6827</f>
        <v>0</v>
      </c>
      <c r="P6827" s="19">
        <f t="shared" si="640"/>
        <v>0</v>
      </c>
      <c r="Q6827" s="19">
        <f t="shared" si="641"/>
        <v>0</v>
      </c>
    </row>
    <row r="6828" spans="1:17">
      <c r="A6828" s="38">
        <v>41924</v>
      </c>
      <c r="B6828" s="49" t="s">
        <v>155</v>
      </c>
      <c r="C6828" s="24">
        <f t="shared" si="636"/>
        <v>30.406921776000001</v>
      </c>
      <c r="D6828" s="24">
        <f t="shared" si="637"/>
        <v>0</v>
      </c>
      <c r="E6828" s="18">
        <f>IF(G6828&gt;=0.3,(バックデータ一覧!$C$10*(バックデータ一覧!$C$12*計算過程!L6828+バックデータ一覧!$C$13*LN(計算過程!G6828)+バックデータ一覧!$C$14)^バックデータ一覧!$C$11+バックデータ一覧!$E$10*(計算過程!G6828/(バックデータ一覧!$E$12*計算過程!L6828+バックデータ一覧!$E$13*LN(計算過程!G6828)+バックデータ一覧!$E$14))^バックデータ一覧!$E$11)*計算過程!$W$11*10^-3,0)</f>
        <v>0</v>
      </c>
      <c r="F6828" s="18">
        <f>IF(G6828&lt;0.3,(バックデータ一覧!$C$10*(バックデータ一覧!$C$12*計算過程!L6828+バックデータ一覧!$C$13*LN(0.3)+バックデータ一覧!$C$14)^バックデータ一覧!$C$11+バックデータ一覧!$E$10*(0.3/(バックデータ一覧!$E$12*計算過程!L6828+バックデータ一覧!$E$13*LN(0.3)+バックデータ一覧!$E$14))^バックデータ一覧!$E$11)*計算過程!$W$11*計算過程!G6828/0.3*10^-3,0)</f>
        <v>0</v>
      </c>
      <c r="G6828" s="18">
        <f t="shared" si="638"/>
        <v>0</v>
      </c>
      <c r="H6828" s="18">
        <f t="shared" si="639"/>
        <v>0</v>
      </c>
      <c r="I6828" s="24">
        <v>0</v>
      </c>
      <c r="J6828" s="24">
        <v>0</v>
      </c>
      <c r="K6828" s="24">
        <v>0</v>
      </c>
      <c r="L6828" s="14">
        <f>貼り付けシート!C6828</f>
        <v>18.2</v>
      </c>
      <c r="M6828" s="14">
        <f>貼り付けシート!D6828</f>
        <v>11.1</v>
      </c>
      <c r="N6828" s="18">
        <f>貼り付けシート!E6828</f>
        <v>84.915215940552628</v>
      </c>
      <c r="O6828" s="18">
        <f>貼り付けシート!F6828</f>
        <v>0</v>
      </c>
      <c r="P6828" s="19">
        <f t="shared" si="640"/>
        <v>0</v>
      </c>
      <c r="Q6828" s="19">
        <f t="shared" si="641"/>
        <v>0</v>
      </c>
    </row>
    <row r="6829" spans="1:17">
      <c r="A6829" s="38">
        <v>41924</v>
      </c>
      <c r="B6829" s="49" t="s">
        <v>156</v>
      </c>
      <c r="C6829" s="24">
        <f t="shared" si="636"/>
        <v>30.406921776000001</v>
      </c>
      <c r="D6829" s="24">
        <f t="shared" si="637"/>
        <v>0</v>
      </c>
      <c r="E6829" s="18">
        <f>IF(G6829&gt;=0.3,(バックデータ一覧!$C$10*(バックデータ一覧!$C$12*計算過程!L6829+バックデータ一覧!$C$13*LN(計算過程!G6829)+バックデータ一覧!$C$14)^バックデータ一覧!$C$11+バックデータ一覧!$E$10*(計算過程!G6829/(バックデータ一覧!$E$12*計算過程!L6829+バックデータ一覧!$E$13*LN(計算過程!G6829)+バックデータ一覧!$E$14))^バックデータ一覧!$E$11)*計算過程!$W$11*10^-3,0)</f>
        <v>0</v>
      </c>
      <c r="F6829" s="18">
        <f>IF(G6829&lt;0.3,(バックデータ一覧!$C$10*(バックデータ一覧!$C$12*計算過程!L6829+バックデータ一覧!$C$13*LN(0.3)+バックデータ一覧!$C$14)^バックデータ一覧!$C$11+バックデータ一覧!$E$10*(0.3/(バックデータ一覧!$E$12*計算過程!L6829+バックデータ一覧!$E$13*LN(0.3)+バックデータ一覧!$E$14))^バックデータ一覧!$E$11)*計算過程!$W$11*計算過程!G6829/0.3*10^-3,0)</f>
        <v>0</v>
      </c>
      <c r="G6829" s="18">
        <f t="shared" si="638"/>
        <v>0</v>
      </c>
      <c r="H6829" s="18">
        <f t="shared" si="639"/>
        <v>0</v>
      </c>
      <c r="I6829" s="24">
        <v>0</v>
      </c>
      <c r="J6829" s="24">
        <v>0</v>
      </c>
      <c r="K6829" s="24">
        <v>0</v>
      </c>
      <c r="L6829" s="14">
        <f>貼り付けシート!C6829</f>
        <v>19.399999999999999</v>
      </c>
      <c r="M6829" s="14">
        <f>貼り付けシート!D6829</f>
        <v>11.5</v>
      </c>
      <c r="N6829" s="18">
        <f>貼り付けシート!E6829</f>
        <v>81.564540194198699</v>
      </c>
      <c r="O6829" s="18">
        <f>貼り付けシート!F6829</f>
        <v>0</v>
      </c>
      <c r="P6829" s="19">
        <f t="shared" si="640"/>
        <v>0</v>
      </c>
      <c r="Q6829" s="19">
        <f t="shared" si="641"/>
        <v>0</v>
      </c>
    </row>
    <row r="6830" spans="1:17">
      <c r="A6830" s="38">
        <v>41924</v>
      </c>
      <c r="B6830" s="49" t="s">
        <v>157</v>
      </c>
      <c r="C6830" s="24">
        <f t="shared" si="636"/>
        <v>30.406921776000001</v>
      </c>
      <c r="D6830" s="24">
        <f t="shared" si="637"/>
        <v>0</v>
      </c>
      <c r="E6830" s="18">
        <f>IF(G6830&gt;=0.3,(バックデータ一覧!$C$10*(バックデータ一覧!$C$12*計算過程!L6830+バックデータ一覧!$C$13*LN(計算過程!G6830)+バックデータ一覧!$C$14)^バックデータ一覧!$C$11+バックデータ一覧!$E$10*(計算過程!G6830/(バックデータ一覧!$E$12*計算過程!L6830+バックデータ一覧!$E$13*LN(計算過程!G6830)+バックデータ一覧!$E$14))^バックデータ一覧!$E$11)*計算過程!$W$11*10^-3,0)</f>
        <v>0</v>
      </c>
      <c r="F6830" s="18">
        <f>IF(G6830&lt;0.3,(バックデータ一覧!$C$10*(バックデータ一覧!$C$12*計算過程!L6830+バックデータ一覧!$C$13*LN(0.3)+バックデータ一覧!$C$14)^バックデータ一覧!$C$11+バックデータ一覧!$E$10*(0.3/(バックデータ一覧!$E$12*計算過程!L6830+バックデータ一覧!$E$13*LN(0.3)+バックデータ一覧!$E$14))^バックデータ一覧!$E$11)*計算過程!$W$11*計算過程!G6830/0.3*10^-3,0)</f>
        <v>0</v>
      </c>
      <c r="G6830" s="18">
        <f t="shared" si="638"/>
        <v>0</v>
      </c>
      <c r="H6830" s="18">
        <f t="shared" si="639"/>
        <v>0</v>
      </c>
      <c r="I6830" s="24">
        <v>0</v>
      </c>
      <c r="J6830" s="24">
        <v>0</v>
      </c>
      <c r="K6830" s="24">
        <v>0</v>
      </c>
      <c r="L6830" s="14">
        <f>貼り付けシート!C6830</f>
        <v>21.6</v>
      </c>
      <c r="M6830" s="14">
        <f>貼り付けシート!D6830</f>
        <v>12</v>
      </c>
      <c r="N6830" s="18">
        <f>貼り付けシート!E6830</f>
        <v>74.247794908825455</v>
      </c>
      <c r="O6830" s="18">
        <f>貼り付けシート!F6830</f>
        <v>0</v>
      </c>
      <c r="P6830" s="19">
        <f t="shared" si="640"/>
        <v>0</v>
      </c>
      <c r="Q6830" s="19">
        <f t="shared" si="641"/>
        <v>0</v>
      </c>
    </row>
    <row r="6831" spans="1:17">
      <c r="A6831" s="38">
        <v>41924</v>
      </c>
      <c r="B6831" s="49" t="s">
        <v>158</v>
      </c>
      <c r="C6831" s="24">
        <f t="shared" si="636"/>
        <v>30.406921776000001</v>
      </c>
      <c r="D6831" s="24">
        <f t="shared" si="637"/>
        <v>0</v>
      </c>
      <c r="E6831" s="18">
        <f>IF(G6831&gt;=0.3,(バックデータ一覧!$C$10*(バックデータ一覧!$C$12*計算過程!L6831+バックデータ一覧!$C$13*LN(計算過程!G6831)+バックデータ一覧!$C$14)^バックデータ一覧!$C$11+バックデータ一覧!$E$10*(計算過程!G6831/(バックデータ一覧!$E$12*計算過程!L6831+バックデータ一覧!$E$13*LN(計算過程!G6831)+バックデータ一覧!$E$14))^バックデータ一覧!$E$11)*計算過程!$W$11*10^-3,0)</f>
        <v>0</v>
      </c>
      <c r="F6831" s="18">
        <f>IF(G6831&lt;0.3,(バックデータ一覧!$C$10*(バックデータ一覧!$C$12*計算過程!L6831+バックデータ一覧!$C$13*LN(0.3)+バックデータ一覧!$C$14)^バックデータ一覧!$C$11+バックデータ一覧!$E$10*(0.3/(バックデータ一覧!$E$12*計算過程!L6831+バックデータ一覧!$E$13*LN(0.3)+バックデータ一覧!$E$14))^バックデータ一覧!$E$11)*計算過程!$W$11*計算過程!G6831/0.3*10^-3,0)</f>
        <v>0</v>
      </c>
      <c r="G6831" s="18">
        <f t="shared" si="638"/>
        <v>0</v>
      </c>
      <c r="H6831" s="18">
        <f t="shared" si="639"/>
        <v>0</v>
      </c>
      <c r="I6831" s="24">
        <v>0</v>
      </c>
      <c r="J6831" s="24">
        <v>0</v>
      </c>
      <c r="K6831" s="24">
        <v>0</v>
      </c>
      <c r="L6831" s="14">
        <f>貼り付けシート!C6831</f>
        <v>22.5</v>
      </c>
      <c r="M6831" s="14">
        <f>貼り付けシート!D6831</f>
        <v>11.9</v>
      </c>
      <c r="N6831" s="18">
        <f>貼り付けシート!E6831</f>
        <v>69.708356121247363</v>
      </c>
      <c r="O6831" s="18">
        <f>貼り付けシート!F6831</f>
        <v>0</v>
      </c>
      <c r="P6831" s="19">
        <f t="shared" si="640"/>
        <v>0</v>
      </c>
      <c r="Q6831" s="19">
        <f t="shared" si="641"/>
        <v>0</v>
      </c>
    </row>
    <row r="6832" spans="1:17">
      <c r="A6832" s="38">
        <v>41924</v>
      </c>
      <c r="B6832" s="49" t="s">
        <v>159</v>
      </c>
      <c r="C6832" s="24">
        <f t="shared" si="636"/>
        <v>30.406921776000001</v>
      </c>
      <c r="D6832" s="24">
        <f t="shared" si="637"/>
        <v>0</v>
      </c>
      <c r="E6832" s="18">
        <f>IF(G6832&gt;=0.3,(バックデータ一覧!$C$10*(バックデータ一覧!$C$12*計算過程!L6832+バックデータ一覧!$C$13*LN(計算過程!G6832)+バックデータ一覧!$C$14)^バックデータ一覧!$C$11+バックデータ一覧!$E$10*(計算過程!G6832/(バックデータ一覧!$E$12*計算過程!L6832+バックデータ一覧!$E$13*LN(計算過程!G6832)+バックデータ一覧!$E$14))^バックデータ一覧!$E$11)*計算過程!$W$11*10^-3,0)</f>
        <v>0</v>
      </c>
      <c r="F6832" s="18">
        <f>IF(G6832&lt;0.3,(バックデータ一覧!$C$10*(バックデータ一覧!$C$12*計算過程!L6832+バックデータ一覧!$C$13*LN(0.3)+バックデータ一覧!$C$14)^バックデータ一覧!$C$11+バックデータ一覧!$E$10*(0.3/(バックデータ一覧!$E$12*計算過程!L6832+バックデータ一覧!$E$13*LN(0.3)+バックデータ一覧!$E$14))^バックデータ一覧!$E$11)*計算過程!$W$11*計算過程!G6832/0.3*10^-3,0)</f>
        <v>0</v>
      </c>
      <c r="G6832" s="18">
        <f t="shared" si="638"/>
        <v>0</v>
      </c>
      <c r="H6832" s="18">
        <f t="shared" si="639"/>
        <v>0</v>
      </c>
      <c r="I6832" s="24">
        <v>0</v>
      </c>
      <c r="J6832" s="24">
        <v>0</v>
      </c>
      <c r="K6832" s="24">
        <v>0</v>
      </c>
      <c r="L6832" s="14">
        <f>貼り付けシート!C6832</f>
        <v>23</v>
      </c>
      <c r="M6832" s="14">
        <f>貼り付けシート!D6832</f>
        <v>11.9</v>
      </c>
      <c r="N6832" s="18">
        <f>貼り付けシート!E6832</f>
        <v>67.62624583284294</v>
      </c>
      <c r="O6832" s="18">
        <f>貼り付けシート!F6832</f>
        <v>0</v>
      </c>
      <c r="P6832" s="19">
        <f t="shared" si="640"/>
        <v>0</v>
      </c>
      <c r="Q6832" s="19">
        <f t="shared" si="641"/>
        <v>0</v>
      </c>
    </row>
    <row r="6833" spans="1:17">
      <c r="A6833" s="38">
        <v>41924</v>
      </c>
      <c r="B6833" s="49" t="s">
        <v>160</v>
      </c>
      <c r="C6833" s="24">
        <f t="shared" si="636"/>
        <v>30.406921776000001</v>
      </c>
      <c r="D6833" s="24">
        <f t="shared" si="637"/>
        <v>0</v>
      </c>
      <c r="E6833" s="18">
        <f>IF(G6833&gt;=0.3,(バックデータ一覧!$C$10*(バックデータ一覧!$C$12*計算過程!L6833+バックデータ一覧!$C$13*LN(計算過程!G6833)+バックデータ一覧!$C$14)^バックデータ一覧!$C$11+バックデータ一覧!$E$10*(計算過程!G6833/(バックデータ一覧!$E$12*計算過程!L6833+バックデータ一覧!$E$13*LN(計算過程!G6833)+バックデータ一覧!$E$14))^バックデータ一覧!$E$11)*計算過程!$W$11*10^-3,0)</f>
        <v>0</v>
      </c>
      <c r="F6833" s="18">
        <f>IF(G6833&lt;0.3,(バックデータ一覧!$C$10*(バックデータ一覧!$C$12*計算過程!L6833+バックデータ一覧!$C$13*LN(0.3)+バックデータ一覧!$C$14)^バックデータ一覧!$C$11+バックデータ一覧!$E$10*(0.3/(バックデータ一覧!$E$12*計算過程!L6833+バックデータ一覧!$E$13*LN(0.3)+バックデータ一覧!$E$14))^バックデータ一覧!$E$11)*計算過程!$W$11*計算過程!G6833/0.3*10^-3,0)</f>
        <v>0</v>
      </c>
      <c r="G6833" s="18">
        <f t="shared" si="638"/>
        <v>0</v>
      </c>
      <c r="H6833" s="18">
        <f t="shared" si="639"/>
        <v>0</v>
      </c>
      <c r="I6833" s="24">
        <v>0</v>
      </c>
      <c r="J6833" s="24">
        <v>0</v>
      </c>
      <c r="K6833" s="24">
        <v>0</v>
      </c>
      <c r="L6833" s="14">
        <f>貼り付けシート!C6833</f>
        <v>23.6</v>
      </c>
      <c r="M6833" s="14">
        <f>貼り付けシート!D6833</f>
        <v>11.8</v>
      </c>
      <c r="N6833" s="18">
        <f>貼り付けシート!E6833</f>
        <v>64.681755419025293</v>
      </c>
      <c r="O6833" s="18">
        <f>貼り付けシート!F6833</f>
        <v>0</v>
      </c>
      <c r="P6833" s="19">
        <f t="shared" si="640"/>
        <v>0</v>
      </c>
      <c r="Q6833" s="19">
        <f t="shared" si="641"/>
        <v>0</v>
      </c>
    </row>
    <row r="6834" spans="1:17">
      <c r="A6834" s="38">
        <v>41924</v>
      </c>
      <c r="B6834" s="49" t="s">
        <v>161</v>
      </c>
      <c r="C6834" s="24">
        <f t="shared" si="636"/>
        <v>30.406921776000001</v>
      </c>
      <c r="D6834" s="24">
        <f t="shared" si="637"/>
        <v>0</v>
      </c>
      <c r="E6834" s="18">
        <f>IF(G6834&gt;=0.3,(バックデータ一覧!$C$10*(バックデータ一覧!$C$12*計算過程!L6834+バックデータ一覧!$C$13*LN(計算過程!G6834)+バックデータ一覧!$C$14)^バックデータ一覧!$C$11+バックデータ一覧!$E$10*(計算過程!G6834/(バックデータ一覧!$E$12*計算過程!L6834+バックデータ一覧!$E$13*LN(計算過程!G6834)+バックデータ一覧!$E$14))^バックデータ一覧!$E$11)*計算過程!$W$11*10^-3,0)</f>
        <v>0</v>
      </c>
      <c r="F6834" s="18">
        <f>IF(G6834&lt;0.3,(バックデータ一覧!$C$10*(バックデータ一覧!$C$12*計算過程!L6834+バックデータ一覧!$C$13*LN(0.3)+バックデータ一覧!$C$14)^バックデータ一覧!$C$11+バックデータ一覧!$E$10*(0.3/(バックデータ一覧!$E$12*計算過程!L6834+バックデータ一覧!$E$13*LN(0.3)+バックデータ一覧!$E$14))^バックデータ一覧!$E$11)*計算過程!$W$11*計算過程!G6834/0.3*10^-3,0)</f>
        <v>0</v>
      </c>
      <c r="G6834" s="18">
        <f t="shared" si="638"/>
        <v>0</v>
      </c>
      <c r="H6834" s="18">
        <f t="shared" si="639"/>
        <v>0</v>
      </c>
      <c r="I6834" s="24">
        <v>0</v>
      </c>
      <c r="J6834" s="24">
        <v>0</v>
      </c>
      <c r="K6834" s="24">
        <v>0</v>
      </c>
      <c r="L6834" s="14">
        <f>貼り付けシート!C6834</f>
        <v>23.6</v>
      </c>
      <c r="M6834" s="14">
        <f>貼り付けシート!D6834</f>
        <v>11.7</v>
      </c>
      <c r="N6834" s="18">
        <f>貼り付けシート!E6834</f>
        <v>64.143725448812219</v>
      </c>
      <c r="O6834" s="18">
        <f>貼り付けシート!F6834</f>
        <v>0</v>
      </c>
      <c r="P6834" s="19">
        <f t="shared" si="640"/>
        <v>0</v>
      </c>
      <c r="Q6834" s="19">
        <f t="shared" si="641"/>
        <v>0</v>
      </c>
    </row>
    <row r="6835" spans="1:17">
      <c r="A6835" s="38">
        <v>41924</v>
      </c>
      <c r="B6835" s="49" t="s">
        <v>162</v>
      </c>
      <c r="C6835" s="24">
        <f t="shared" si="636"/>
        <v>30.406921776000001</v>
      </c>
      <c r="D6835" s="24">
        <f t="shared" si="637"/>
        <v>0</v>
      </c>
      <c r="E6835" s="18">
        <f>IF(G6835&gt;=0.3,(バックデータ一覧!$C$10*(バックデータ一覧!$C$12*計算過程!L6835+バックデータ一覧!$C$13*LN(計算過程!G6835)+バックデータ一覧!$C$14)^バックデータ一覧!$C$11+バックデータ一覧!$E$10*(計算過程!G6835/(バックデータ一覧!$E$12*計算過程!L6835+バックデータ一覧!$E$13*LN(計算過程!G6835)+バックデータ一覧!$E$14))^バックデータ一覧!$E$11)*計算過程!$W$11*10^-3,0)</f>
        <v>0</v>
      </c>
      <c r="F6835" s="18">
        <f>IF(G6835&lt;0.3,(バックデータ一覧!$C$10*(バックデータ一覧!$C$12*計算過程!L6835+バックデータ一覧!$C$13*LN(0.3)+バックデータ一覧!$C$14)^バックデータ一覧!$C$11+バックデータ一覧!$E$10*(0.3/(バックデータ一覧!$E$12*計算過程!L6835+バックデータ一覧!$E$13*LN(0.3)+バックデータ一覧!$E$14))^バックデータ一覧!$E$11)*計算過程!$W$11*計算過程!G6835/0.3*10^-3,0)</f>
        <v>0</v>
      </c>
      <c r="G6835" s="18">
        <f t="shared" si="638"/>
        <v>0</v>
      </c>
      <c r="H6835" s="18">
        <f t="shared" si="639"/>
        <v>0</v>
      </c>
      <c r="I6835" s="24">
        <v>0</v>
      </c>
      <c r="J6835" s="24">
        <v>0</v>
      </c>
      <c r="K6835" s="24">
        <v>0</v>
      </c>
      <c r="L6835" s="14">
        <f>貼り付けシート!C6835</f>
        <v>24.3</v>
      </c>
      <c r="M6835" s="14">
        <f>貼り付けシート!D6835</f>
        <v>11.9</v>
      </c>
      <c r="N6835" s="18">
        <f>貼り付けシート!E6835</f>
        <v>62.53301397269788</v>
      </c>
      <c r="O6835" s="18">
        <f>貼り付けシート!F6835</f>
        <v>0</v>
      </c>
      <c r="P6835" s="19">
        <f t="shared" si="640"/>
        <v>0</v>
      </c>
      <c r="Q6835" s="19">
        <f t="shared" si="641"/>
        <v>0</v>
      </c>
    </row>
    <row r="6836" spans="1:17">
      <c r="A6836" s="38">
        <v>41924</v>
      </c>
      <c r="B6836" s="49" t="s">
        <v>163</v>
      </c>
      <c r="C6836" s="24">
        <f t="shared" si="636"/>
        <v>30.406921776000001</v>
      </c>
      <c r="D6836" s="24">
        <f t="shared" si="637"/>
        <v>0</v>
      </c>
      <c r="E6836" s="18">
        <f>IF(G6836&gt;=0.3,(バックデータ一覧!$C$10*(バックデータ一覧!$C$12*計算過程!L6836+バックデータ一覧!$C$13*LN(計算過程!G6836)+バックデータ一覧!$C$14)^バックデータ一覧!$C$11+バックデータ一覧!$E$10*(計算過程!G6836/(バックデータ一覧!$E$12*計算過程!L6836+バックデータ一覧!$E$13*LN(計算過程!G6836)+バックデータ一覧!$E$14))^バックデータ一覧!$E$11)*計算過程!$W$11*10^-3,0)</f>
        <v>0</v>
      </c>
      <c r="F6836" s="18">
        <f>IF(G6836&lt;0.3,(バックデータ一覧!$C$10*(バックデータ一覧!$C$12*計算過程!L6836+バックデータ一覧!$C$13*LN(0.3)+バックデータ一覧!$C$14)^バックデータ一覧!$C$11+バックデータ一覧!$E$10*(0.3/(バックデータ一覧!$E$12*計算過程!L6836+バックデータ一覧!$E$13*LN(0.3)+バックデータ一覧!$E$14))^バックデータ一覧!$E$11)*計算過程!$W$11*計算過程!G6836/0.3*10^-3,0)</f>
        <v>0</v>
      </c>
      <c r="G6836" s="18">
        <f t="shared" si="638"/>
        <v>0</v>
      </c>
      <c r="H6836" s="18">
        <f t="shared" si="639"/>
        <v>0</v>
      </c>
      <c r="I6836" s="24">
        <v>0</v>
      </c>
      <c r="J6836" s="24">
        <v>0</v>
      </c>
      <c r="K6836" s="24">
        <v>0</v>
      </c>
      <c r="L6836" s="14">
        <f>貼り付けシート!C6836</f>
        <v>24.1</v>
      </c>
      <c r="M6836" s="14">
        <f>貼り付けシート!D6836</f>
        <v>11.9</v>
      </c>
      <c r="N6836" s="18">
        <f>貼り付けシート!E6836</f>
        <v>63.287665677263007</v>
      </c>
      <c r="O6836" s="18">
        <f>貼り付けシート!F6836</f>
        <v>0</v>
      </c>
      <c r="P6836" s="19">
        <f t="shared" si="640"/>
        <v>0</v>
      </c>
      <c r="Q6836" s="19">
        <f t="shared" si="641"/>
        <v>0</v>
      </c>
    </row>
    <row r="6837" spans="1:17">
      <c r="A6837" s="38">
        <v>41924</v>
      </c>
      <c r="B6837" s="49" t="s">
        <v>164</v>
      </c>
      <c r="C6837" s="24">
        <f t="shared" si="636"/>
        <v>30.406921776000001</v>
      </c>
      <c r="D6837" s="24">
        <f t="shared" si="637"/>
        <v>0</v>
      </c>
      <c r="E6837" s="18">
        <f>IF(G6837&gt;=0.3,(バックデータ一覧!$C$10*(バックデータ一覧!$C$12*計算過程!L6837+バックデータ一覧!$C$13*LN(計算過程!G6837)+バックデータ一覧!$C$14)^バックデータ一覧!$C$11+バックデータ一覧!$E$10*(計算過程!G6837/(バックデータ一覧!$E$12*計算過程!L6837+バックデータ一覧!$E$13*LN(計算過程!G6837)+バックデータ一覧!$E$14))^バックデータ一覧!$E$11)*計算過程!$W$11*10^-3,0)</f>
        <v>0</v>
      </c>
      <c r="F6837" s="18">
        <f>IF(G6837&lt;0.3,(バックデータ一覧!$C$10*(バックデータ一覧!$C$12*計算過程!L6837+バックデータ一覧!$C$13*LN(0.3)+バックデータ一覧!$C$14)^バックデータ一覧!$C$11+バックデータ一覧!$E$10*(0.3/(バックデータ一覧!$E$12*計算過程!L6837+バックデータ一覧!$E$13*LN(0.3)+バックデータ一覧!$E$14))^バックデータ一覧!$E$11)*計算過程!$W$11*計算過程!G6837/0.3*10^-3,0)</f>
        <v>0</v>
      </c>
      <c r="G6837" s="18">
        <f t="shared" si="638"/>
        <v>0</v>
      </c>
      <c r="H6837" s="18">
        <f t="shared" si="639"/>
        <v>0</v>
      </c>
      <c r="I6837" s="24">
        <v>0</v>
      </c>
      <c r="J6837" s="24">
        <v>0</v>
      </c>
      <c r="K6837" s="24">
        <v>0</v>
      </c>
      <c r="L6837" s="14">
        <f>貼り付けシート!C6837</f>
        <v>24.2</v>
      </c>
      <c r="M6837" s="14">
        <f>貼り付けシート!D6837</f>
        <v>11.9</v>
      </c>
      <c r="N6837" s="18">
        <f>貼り付けシート!E6837</f>
        <v>62.909064245670052</v>
      </c>
      <c r="O6837" s="18">
        <f>貼り付けシート!F6837</f>
        <v>0</v>
      </c>
      <c r="P6837" s="19">
        <f t="shared" si="640"/>
        <v>0</v>
      </c>
      <c r="Q6837" s="19">
        <f t="shared" si="641"/>
        <v>0</v>
      </c>
    </row>
    <row r="6838" spans="1:17">
      <c r="A6838" s="38">
        <v>41924</v>
      </c>
      <c r="B6838" s="49" t="s">
        <v>165</v>
      </c>
      <c r="C6838" s="24">
        <f t="shared" si="636"/>
        <v>30.406921776000001</v>
      </c>
      <c r="D6838" s="24">
        <f t="shared" si="637"/>
        <v>0</v>
      </c>
      <c r="E6838" s="18">
        <f>IF(G6838&gt;=0.3,(バックデータ一覧!$C$10*(バックデータ一覧!$C$12*計算過程!L6838+バックデータ一覧!$C$13*LN(計算過程!G6838)+バックデータ一覧!$C$14)^バックデータ一覧!$C$11+バックデータ一覧!$E$10*(計算過程!G6838/(バックデータ一覧!$E$12*計算過程!L6838+バックデータ一覧!$E$13*LN(計算過程!G6838)+バックデータ一覧!$E$14))^バックデータ一覧!$E$11)*計算過程!$W$11*10^-3,0)</f>
        <v>0</v>
      </c>
      <c r="F6838" s="18">
        <f>IF(G6838&lt;0.3,(バックデータ一覧!$C$10*(バックデータ一覧!$C$12*計算過程!L6838+バックデータ一覧!$C$13*LN(0.3)+バックデータ一覧!$C$14)^バックデータ一覧!$C$11+バックデータ一覧!$E$10*(0.3/(バックデータ一覧!$E$12*計算過程!L6838+バックデータ一覧!$E$13*LN(0.3)+バックデータ一覧!$E$14))^バックデータ一覧!$E$11)*計算過程!$W$11*計算過程!G6838/0.3*10^-3,0)</f>
        <v>0</v>
      </c>
      <c r="G6838" s="18">
        <f t="shared" si="638"/>
        <v>0</v>
      </c>
      <c r="H6838" s="18">
        <f t="shared" si="639"/>
        <v>0</v>
      </c>
      <c r="I6838" s="24">
        <v>0</v>
      </c>
      <c r="J6838" s="24">
        <v>0</v>
      </c>
      <c r="K6838" s="24">
        <v>0</v>
      </c>
      <c r="L6838" s="14">
        <f>貼り付けシート!C6838</f>
        <v>23.1</v>
      </c>
      <c r="M6838" s="14">
        <f>貼り付けシート!D6838</f>
        <v>12.2</v>
      </c>
      <c r="N6838" s="18">
        <f>貼り付けシート!E6838</f>
        <v>68.880263478988823</v>
      </c>
      <c r="O6838" s="18">
        <f>貼り付けシート!F6838</f>
        <v>0</v>
      </c>
      <c r="P6838" s="19">
        <f t="shared" si="640"/>
        <v>0</v>
      </c>
      <c r="Q6838" s="19">
        <f t="shared" si="641"/>
        <v>0</v>
      </c>
    </row>
    <row r="6839" spans="1:17">
      <c r="A6839" s="38">
        <v>41924</v>
      </c>
      <c r="B6839" s="49" t="s">
        <v>166</v>
      </c>
      <c r="C6839" s="24">
        <f t="shared" si="636"/>
        <v>30.406921776000001</v>
      </c>
      <c r="D6839" s="24">
        <f t="shared" si="637"/>
        <v>0</v>
      </c>
      <c r="E6839" s="18">
        <f>IF(G6839&gt;=0.3,(バックデータ一覧!$C$10*(バックデータ一覧!$C$12*計算過程!L6839+バックデータ一覧!$C$13*LN(計算過程!G6839)+バックデータ一覧!$C$14)^バックデータ一覧!$C$11+バックデータ一覧!$E$10*(計算過程!G6839/(バックデータ一覧!$E$12*計算過程!L6839+バックデータ一覧!$E$13*LN(計算過程!G6839)+バックデータ一覧!$E$14))^バックデータ一覧!$E$11)*計算過程!$W$11*10^-3,0)</f>
        <v>0</v>
      </c>
      <c r="F6839" s="18">
        <f>IF(G6839&lt;0.3,(バックデータ一覧!$C$10*(バックデータ一覧!$C$12*計算過程!L6839+バックデータ一覧!$C$13*LN(0.3)+バックデータ一覧!$C$14)^バックデータ一覧!$C$11+バックデータ一覧!$E$10*(0.3/(バックデータ一覧!$E$12*計算過程!L6839+バックデータ一覧!$E$13*LN(0.3)+バックデータ一覧!$E$14))^バックデータ一覧!$E$11)*計算過程!$W$11*計算過程!G6839/0.3*10^-3,0)</f>
        <v>0</v>
      </c>
      <c r="G6839" s="18">
        <f t="shared" si="638"/>
        <v>0</v>
      </c>
      <c r="H6839" s="18">
        <f t="shared" si="639"/>
        <v>0</v>
      </c>
      <c r="I6839" s="24">
        <v>0</v>
      </c>
      <c r="J6839" s="24">
        <v>0</v>
      </c>
      <c r="K6839" s="24">
        <v>0</v>
      </c>
      <c r="L6839" s="14">
        <f>貼り付けシート!C6839</f>
        <v>22.5</v>
      </c>
      <c r="M6839" s="14">
        <f>貼り付けシート!D6839</f>
        <v>12.1</v>
      </c>
      <c r="N6839" s="18">
        <f>貼り付けシート!E6839</f>
        <v>70.8575690600494</v>
      </c>
      <c r="O6839" s="18">
        <f>貼り付けシート!F6839</f>
        <v>0</v>
      </c>
      <c r="P6839" s="19">
        <f t="shared" si="640"/>
        <v>0</v>
      </c>
      <c r="Q6839" s="19">
        <f t="shared" si="641"/>
        <v>0</v>
      </c>
    </row>
    <row r="6840" spans="1:17">
      <c r="A6840" s="38">
        <v>41924</v>
      </c>
      <c r="B6840" s="49" t="s">
        <v>167</v>
      </c>
      <c r="C6840" s="24">
        <f t="shared" si="636"/>
        <v>30.406921776000001</v>
      </c>
      <c r="D6840" s="24">
        <f t="shared" si="637"/>
        <v>0</v>
      </c>
      <c r="E6840" s="18">
        <f>IF(G6840&gt;=0.3,(バックデータ一覧!$C$10*(バックデータ一覧!$C$12*計算過程!L6840+バックデータ一覧!$C$13*LN(計算過程!G6840)+バックデータ一覧!$C$14)^バックデータ一覧!$C$11+バックデータ一覧!$E$10*(計算過程!G6840/(バックデータ一覧!$E$12*計算過程!L6840+バックデータ一覧!$E$13*LN(計算過程!G6840)+バックデータ一覧!$E$14))^バックデータ一覧!$E$11)*計算過程!$W$11*10^-3,0)</f>
        <v>0</v>
      </c>
      <c r="F6840" s="18">
        <f>IF(G6840&lt;0.3,(バックデータ一覧!$C$10*(バックデータ一覧!$C$12*計算過程!L6840+バックデータ一覧!$C$13*LN(0.3)+バックデータ一覧!$C$14)^バックデータ一覧!$C$11+バックデータ一覧!$E$10*(0.3/(バックデータ一覧!$E$12*計算過程!L6840+バックデータ一覧!$E$13*LN(0.3)+バックデータ一覧!$E$14))^バックデータ一覧!$E$11)*計算過程!$W$11*計算過程!G6840/0.3*10^-3,0)</f>
        <v>0</v>
      </c>
      <c r="G6840" s="18">
        <f t="shared" si="638"/>
        <v>0</v>
      </c>
      <c r="H6840" s="18">
        <f t="shared" si="639"/>
        <v>0</v>
      </c>
      <c r="I6840" s="24">
        <v>0</v>
      </c>
      <c r="J6840" s="24">
        <v>0</v>
      </c>
      <c r="K6840" s="24">
        <v>0</v>
      </c>
      <c r="L6840" s="14">
        <f>貼り付けシート!C6840</f>
        <v>22.2</v>
      </c>
      <c r="M6840" s="14">
        <f>貼り付けシート!D6840</f>
        <v>11.7</v>
      </c>
      <c r="N6840" s="18">
        <f>貼り付けシート!E6840</f>
        <v>69.821118351124966</v>
      </c>
      <c r="O6840" s="18">
        <f>貼り付けシート!F6840</f>
        <v>0</v>
      </c>
      <c r="P6840" s="19">
        <f t="shared" si="640"/>
        <v>0</v>
      </c>
      <c r="Q6840" s="19">
        <f t="shared" si="641"/>
        <v>0</v>
      </c>
    </row>
    <row r="6841" spans="1:17">
      <c r="A6841" s="38">
        <v>41924</v>
      </c>
      <c r="B6841" s="49" t="s">
        <v>168</v>
      </c>
      <c r="C6841" s="24">
        <f t="shared" si="636"/>
        <v>30.406921776000001</v>
      </c>
      <c r="D6841" s="24">
        <f t="shared" si="637"/>
        <v>0</v>
      </c>
      <c r="E6841" s="18">
        <f>IF(G6841&gt;=0.3,(バックデータ一覧!$C$10*(バックデータ一覧!$C$12*計算過程!L6841+バックデータ一覧!$C$13*LN(計算過程!G6841)+バックデータ一覧!$C$14)^バックデータ一覧!$C$11+バックデータ一覧!$E$10*(計算過程!G6841/(バックデータ一覧!$E$12*計算過程!L6841+バックデータ一覧!$E$13*LN(計算過程!G6841)+バックデータ一覧!$E$14))^バックデータ一覧!$E$11)*計算過程!$W$11*10^-3,0)</f>
        <v>0</v>
      </c>
      <c r="F6841" s="18">
        <f>IF(G6841&lt;0.3,(バックデータ一覧!$C$10*(バックデータ一覧!$C$12*計算過程!L6841+バックデータ一覧!$C$13*LN(0.3)+バックデータ一覧!$C$14)^バックデータ一覧!$C$11+バックデータ一覧!$E$10*(0.3/(バックデータ一覧!$E$12*計算過程!L6841+バックデータ一覧!$E$13*LN(0.3)+バックデータ一覧!$E$14))^バックデータ一覧!$E$11)*計算過程!$W$11*計算過程!G6841/0.3*10^-3,0)</f>
        <v>0</v>
      </c>
      <c r="G6841" s="18">
        <f t="shared" si="638"/>
        <v>0</v>
      </c>
      <c r="H6841" s="18">
        <f t="shared" si="639"/>
        <v>0</v>
      </c>
      <c r="I6841" s="24">
        <v>0</v>
      </c>
      <c r="J6841" s="24">
        <v>0</v>
      </c>
      <c r="K6841" s="24">
        <v>0</v>
      </c>
      <c r="L6841" s="14">
        <f>貼り付けシート!C6841</f>
        <v>21.2</v>
      </c>
      <c r="M6841" s="14">
        <f>貼り付けシート!D6841</f>
        <v>11.7</v>
      </c>
      <c r="N6841" s="18">
        <f>貼り付けシート!E6841</f>
        <v>74.223118367507738</v>
      </c>
      <c r="O6841" s="18">
        <f>貼り付けシート!F6841</f>
        <v>0</v>
      </c>
      <c r="P6841" s="19">
        <f t="shared" si="640"/>
        <v>0</v>
      </c>
      <c r="Q6841" s="19">
        <f t="shared" si="641"/>
        <v>0</v>
      </c>
    </row>
    <row r="6842" spans="1:17">
      <c r="A6842" s="38">
        <v>41924</v>
      </c>
      <c r="B6842" s="49" t="s">
        <v>169</v>
      </c>
      <c r="C6842" s="24">
        <f t="shared" si="636"/>
        <v>30.406921776000001</v>
      </c>
      <c r="D6842" s="24">
        <f t="shared" si="637"/>
        <v>0</v>
      </c>
      <c r="E6842" s="18">
        <f>IF(G6842&gt;=0.3,(バックデータ一覧!$C$10*(バックデータ一覧!$C$12*計算過程!L6842+バックデータ一覧!$C$13*LN(計算過程!G6842)+バックデータ一覧!$C$14)^バックデータ一覧!$C$11+バックデータ一覧!$E$10*(計算過程!G6842/(バックデータ一覧!$E$12*計算過程!L6842+バックデータ一覧!$E$13*LN(計算過程!G6842)+バックデータ一覧!$E$14))^バックデータ一覧!$E$11)*計算過程!$W$11*10^-3,0)</f>
        <v>0</v>
      </c>
      <c r="F6842" s="18">
        <f>IF(G6842&lt;0.3,(バックデータ一覧!$C$10*(バックデータ一覧!$C$12*計算過程!L6842+バックデータ一覧!$C$13*LN(0.3)+バックデータ一覧!$C$14)^バックデータ一覧!$C$11+バックデータ一覧!$E$10*(0.3/(バックデータ一覧!$E$12*計算過程!L6842+バックデータ一覧!$E$13*LN(0.3)+バックデータ一覧!$E$14))^バックデータ一覧!$E$11)*計算過程!$W$11*計算過程!G6842/0.3*10^-3,0)</f>
        <v>0</v>
      </c>
      <c r="G6842" s="18">
        <f t="shared" si="638"/>
        <v>0</v>
      </c>
      <c r="H6842" s="18">
        <f t="shared" si="639"/>
        <v>0</v>
      </c>
      <c r="I6842" s="24">
        <v>0</v>
      </c>
      <c r="J6842" s="24">
        <v>0</v>
      </c>
      <c r="K6842" s="24">
        <v>0</v>
      </c>
      <c r="L6842" s="14">
        <f>貼り付けシート!C6842</f>
        <v>20.7</v>
      </c>
      <c r="M6842" s="14">
        <f>貼り付けシート!D6842</f>
        <v>11.3</v>
      </c>
      <c r="N6842" s="18">
        <f>貼り付けシート!E6842</f>
        <v>73.970582945918608</v>
      </c>
      <c r="O6842" s="18">
        <f>貼り付けシート!F6842</f>
        <v>0</v>
      </c>
      <c r="P6842" s="19">
        <f t="shared" si="640"/>
        <v>0</v>
      </c>
      <c r="Q6842" s="19">
        <f t="shared" si="641"/>
        <v>0</v>
      </c>
    </row>
    <row r="6843" spans="1:17">
      <c r="A6843" s="38">
        <v>41924</v>
      </c>
      <c r="B6843" s="49" t="s">
        <v>170</v>
      </c>
      <c r="C6843" s="24">
        <f t="shared" si="636"/>
        <v>30.406921776000001</v>
      </c>
      <c r="D6843" s="24">
        <f t="shared" si="637"/>
        <v>0</v>
      </c>
      <c r="E6843" s="18">
        <f>IF(G6843&gt;=0.3,(バックデータ一覧!$C$10*(バックデータ一覧!$C$12*計算過程!L6843+バックデータ一覧!$C$13*LN(計算過程!G6843)+バックデータ一覧!$C$14)^バックデータ一覧!$C$11+バックデータ一覧!$E$10*(計算過程!G6843/(バックデータ一覧!$E$12*計算過程!L6843+バックデータ一覧!$E$13*LN(計算過程!G6843)+バックデータ一覧!$E$14))^バックデータ一覧!$E$11)*計算過程!$W$11*10^-3,0)</f>
        <v>0</v>
      </c>
      <c r="F6843" s="18">
        <f>IF(G6843&lt;0.3,(バックデータ一覧!$C$10*(バックデータ一覧!$C$12*計算過程!L6843+バックデータ一覧!$C$13*LN(0.3)+バックデータ一覧!$C$14)^バックデータ一覧!$C$11+バックデータ一覧!$E$10*(0.3/(バックデータ一覧!$E$12*計算過程!L6843+バックデータ一覧!$E$13*LN(0.3)+バックデータ一覧!$E$14))^バックデータ一覧!$E$11)*計算過程!$W$11*計算過程!G6843/0.3*10^-3,0)</f>
        <v>0</v>
      </c>
      <c r="G6843" s="18">
        <f t="shared" si="638"/>
        <v>0</v>
      </c>
      <c r="H6843" s="18">
        <f t="shared" si="639"/>
        <v>0</v>
      </c>
      <c r="I6843" s="24">
        <v>0</v>
      </c>
      <c r="J6843" s="24">
        <v>0</v>
      </c>
      <c r="K6843" s="24">
        <v>0</v>
      </c>
      <c r="L6843" s="14">
        <f>貼り付けシート!C6843</f>
        <v>20.3</v>
      </c>
      <c r="M6843" s="14">
        <f>貼り付けシート!D6843</f>
        <v>10.9</v>
      </c>
      <c r="N6843" s="18">
        <f>貼り付けシート!E6843</f>
        <v>73.18145843128508</v>
      </c>
      <c r="O6843" s="18">
        <f>貼り付けシート!F6843</f>
        <v>0</v>
      </c>
      <c r="P6843" s="19">
        <f t="shared" si="640"/>
        <v>0</v>
      </c>
      <c r="Q6843" s="19">
        <f t="shared" si="641"/>
        <v>0</v>
      </c>
    </row>
    <row r="6844" spans="1:17">
      <c r="A6844" s="38">
        <v>41924</v>
      </c>
      <c r="B6844" s="49" t="s">
        <v>171</v>
      </c>
      <c r="C6844" s="24">
        <f t="shared" si="636"/>
        <v>30.406921776000001</v>
      </c>
      <c r="D6844" s="24">
        <f t="shared" si="637"/>
        <v>0</v>
      </c>
      <c r="E6844" s="18">
        <f>IF(G6844&gt;=0.3,(バックデータ一覧!$C$10*(バックデータ一覧!$C$12*計算過程!L6844+バックデータ一覧!$C$13*LN(計算過程!G6844)+バックデータ一覧!$C$14)^バックデータ一覧!$C$11+バックデータ一覧!$E$10*(計算過程!G6844/(バックデータ一覧!$E$12*計算過程!L6844+バックデータ一覧!$E$13*LN(計算過程!G6844)+バックデータ一覧!$E$14))^バックデータ一覧!$E$11)*計算過程!$W$11*10^-3,0)</f>
        <v>0</v>
      </c>
      <c r="F6844" s="18">
        <f>IF(G6844&lt;0.3,(バックデータ一覧!$C$10*(バックデータ一覧!$C$12*計算過程!L6844+バックデータ一覧!$C$13*LN(0.3)+バックデータ一覧!$C$14)^バックデータ一覧!$C$11+バックデータ一覧!$E$10*(0.3/(バックデータ一覧!$E$12*計算過程!L6844+バックデータ一覧!$E$13*LN(0.3)+バックデータ一覧!$E$14))^バックデータ一覧!$E$11)*計算過程!$W$11*計算過程!G6844/0.3*10^-3,0)</f>
        <v>0</v>
      </c>
      <c r="G6844" s="18">
        <f t="shared" si="638"/>
        <v>0</v>
      </c>
      <c r="H6844" s="18">
        <f t="shared" si="639"/>
        <v>0</v>
      </c>
      <c r="I6844" s="24">
        <v>0</v>
      </c>
      <c r="J6844" s="24">
        <v>0</v>
      </c>
      <c r="K6844" s="24">
        <v>0</v>
      </c>
      <c r="L6844" s="14">
        <f>貼り付けシート!C6844</f>
        <v>20.7</v>
      </c>
      <c r="M6844" s="14">
        <f>貼り付けシート!D6844</f>
        <v>10.7</v>
      </c>
      <c r="N6844" s="18">
        <f>貼り付けシート!E6844</f>
        <v>70.109364267237567</v>
      </c>
      <c r="O6844" s="18">
        <f>貼り付けシート!F6844</f>
        <v>0</v>
      </c>
      <c r="P6844" s="19">
        <f t="shared" si="640"/>
        <v>0</v>
      </c>
      <c r="Q6844" s="19">
        <f t="shared" si="641"/>
        <v>0</v>
      </c>
    </row>
    <row r="6845" spans="1:17">
      <c r="A6845" s="38">
        <v>41924</v>
      </c>
      <c r="B6845" s="49" t="s">
        <v>172</v>
      </c>
      <c r="C6845" s="24">
        <f t="shared" si="636"/>
        <v>30.406921776000001</v>
      </c>
      <c r="D6845" s="24">
        <f t="shared" si="637"/>
        <v>0</v>
      </c>
      <c r="E6845" s="18">
        <f>IF(G6845&gt;=0.3,(バックデータ一覧!$C$10*(バックデータ一覧!$C$12*計算過程!L6845+バックデータ一覧!$C$13*LN(計算過程!G6845)+バックデータ一覧!$C$14)^バックデータ一覧!$C$11+バックデータ一覧!$E$10*(計算過程!G6845/(バックデータ一覧!$E$12*計算過程!L6845+バックデータ一覧!$E$13*LN(計算過程!G6845)+バックデータ一覧!$E$14))^バックデータ一覧!$E$11)*計算過程!$W$11*10^-3,0)</f>
        <v>0</v>
      </c>
      <c r="F6845" s="18">
        <f>IF(G6845&lt;0.3,(バックデータ一覧!$C$10*(バックデータ一覧!$C$12*計算過程!L6845+バックデータ一覧!$C$13*LN(0.3)+バックデータ一覧!$C$14)^バックデータ一覧!$C$11+バックデータ一覧!$E$10*(0.3/(バックデータ一覧!$E$12*計算過程!L6845+バックデータ一覧!$E$13*LN(0.3)+バックデータ一覧!$E$14))^バックデータ一覧!$E$11)*計算過程!$W$11*計算過程!G6845/0.3*10^-3,0)</f>
        <v>0</v>
      </c>
      <c r="G6845" s="18">
        <f t="shared" si="638"/>
        <v>0</v>
      </c>
      <c r="H6845" s="18">
        <f t="shared" si="639"/>
        <v>0</v>
      </c>
      <c r="I6845" s="24">
        <v>0</v>
      </c>
      <c r="J6845" s="24">
        <v>0</v>
      </c>
      <c r="K6845" s="24">
        <v>0</v>
      </c>
      <c r="L6845" s="14">
        <f>貼り付けシート!C6845</f>
        <v>21.1</v>
      </c>
      <c r="M6845" s="14">
        <f>貼り付けシート!D6845</f>
        <v>10.1</v>
      </c>
      <c r="N6845" s="18">
        <f>貼り付けシート!E6845</f>
        <v>64.630738686139594</v>
      </c>
      <c r="O6845" s="18">
        <f>貼り付けシート!F6845</f>
        <v>0</v>
      </c>
      <c r="P6845" s="19">
        <f t="shared" si="640"/>
        <v>0</v>
      </c>
      <c r="Q6845" s="19">
        <f t="shared" si="641"/>
        <v>0</v>
      </c>
    </row>
    <row r="6846" spans="1:17">
      <c r="A6846" s="38">
        <v>41925</v>
      </c>
      <c r="B6846" s="49" t="s">
        <v>149</v>
      </c>
      <c r="C6846" s="24">
        <f t="shared" si="636"/>
        <v>30.406921776000001</v>
      </c>
      <c r="D6846" s="24">
        <f t="shared" si="637"/>
        <v>0</v>
      </c>
      <c r="E6846" s="18">
        <f>IF(G6846&gt;=0.3,(バックデータ一覧!$C$10*(バックデータ一覧!$C$12*計算過程!L6846+バックデータ一覧!$C$13*LN(計算過程!G6846)+バックデータ一覧!$C$14)^バックデータ一覧!$C$11+バックデータ一覧!$E$10*(計算過程!G6846/(バックデータ一覧!$E$12*計算過程!L6846+バックデータ一覧!$E$13*LN(計算過程!G6846)+バックデータ一覧!$E$14))^バックデータ一覧!$E$11)*計算過程!$W$11*10^-3,0)</f>
        <v>0</v>
      </c>
      <c r="F6846" s="18">
        <f>IF(G6846&lt;0.3,(バックデータ一覧!$C$10*(バックデータ一覧!$C$12*計算過程!L6846+バックデータ一覧!$C$13*LN(0.3)+バックデータ一覧!$C$14)^バックデータ一覧!$C$11+バックデータ一覧!$E$10*(0.3/(バックデータ一覧!$E$12*計算過程!L6846+バックデータ一覧!$E$13*LN(0.3)+バックデータ一覧!$E$14))^バックデータ一覧!$E$11)*計算過程!$W$11*計算過程!G6846/0.3*10^-3,0)</f>
        <v>0</v>
      </c>
      <c r="G6846" s="18">
        <f t="shared" si="638"/>
        <v>0</v>
      </c>
      <c r="H6846" s="18">
        <f t="shared" si="639"/>
        <v>0</v>
      </c>
      <c r="I6846" s="24">
        <v>0</v>
      </c>
      <c r="J6846" s="24">
        <v>0</v>
      </c>
      <c r="K6846" s="24">
        <v>0</v>
      </c>
      <c r="L6846" s="14">
        <f>貼り付けシート!C6846</f>
        <v>20.7</v>
      </c>
      <c r="M6846" s="14">
        <f>貼り付けシート!D6846</f>
        <v>10.4</v>
      </c>
      <c r="N6846" s="18">
        <f>貼り付けシート!E6846</f>
        <v>68.176007381398946</v>
      </c>
      <c r="O6846" s="18">
        <f>貼り付けシート!F6846</f>
        <v>0</v>
      </c>
      <c r="P6846" s="19">
        <f t="shared" si="640"/>
        <v>0</v>
      </c>
      <c r="Q6846" s="19">
        <f t="shared" si="641"/>
        <v>0</v>
      </c>
    </row>
    <row r="6847" spans="1:17">
      <c r="A6847" s="38">
        <v>41925</v>
      </c>
      <c r="B6847" s="49" t="s">
        <v>150</v>
      </c>
      <c r="C6847" s="24">
        <f t="shared" si="636"/>
        <v>30.406921776000001</v>
      </c>
      <c r="D6847" s="24">
        <f t="shared" si="637"/>
        <v>0</v>
      </c>
      <c r="E6847" s="18">
        <f>IF(G6847&gt;=0.3,(バックデータ一覧!$C$10*(バックデータ一覧!$C$12*計算過程!L6847+バックデータ一覧!$C$13*LN(計算過程!G6847)+バックデータ一覧!$C$14)^バックデータ一覧!$C$11+バックデータ一覧!$E$10*(計算過程!G6847/(バックデータ一覧!$E$12*計算過程!L6847+バックデータ一覧!$E$13*LN(計算過程!G6847)+バックデータ一覧!$E$14))^バックデータ一覧!$E$11)*計算過程!$W$11*10^-3,0)</f>
        <v>0</v>
      </c>
      <c r="F6847" s="18">
        <f>IF(G6847&lt;0.3,(バックデータ一覧!$C$10*(バックデータ一覧!$C$12*計算過程!L6847+バックデータ一覧!$C$13*LN(0.3)+バックデータ一覧!$C$14)^バックデータ一覧!$C$11+バックデータ一覧!$E$10*(0.3/(バックデータ一覧!$E$12*計算過程!L6847+バックデータ一覧!$E$13*LN(0.3)+バックデータ一覧!$E$14))^バックデータ一覧!$E$11)*計算過程!$W$11*計算過程!G6847/0.3*10^-3,0)</f>
        <v>0</v>
      </c>
      <c r="G6847" s="18">
        <f t="shared" si="638"/>
        <v>0</v>
      </c>
      <c r="H6847" s="18">
        <f t="shared" si="639"/>
        <v>0</v>
      </c>
      <c r="I6847" s="24">
        <v>0</v>
      </c>
      <c r="J6847" s="24">
        <v>0</v>
      </c>
      <c r="K6847" s="24">
        <v>0</v>
      </c>
      <c r="L6847" s="14">
        <f>貼り付けシート!C6847</f>
        <v>20.6</v>
      </c>
      <c r="M6847" s="14">
        <f>貼り付けシート!D6847</f>
        <v>10.8</v>
      </c>
      <c r="N6847" s="18">
        <f>貼り付けシート!E6847</f>
        <v>71.190847402094832</v>
      </c>
      <c r="O6847" s="18">
        <f>貼り付けシート!F6847</f>
        <v>0</v>
      </c>
      <c r="P6847" s="19">
        <f t="shared" si="640"/>
        <v>0</v>
      </c>
      <c r="Q6847" s="19">
        <f t="shared" si="641"/>
        <v>0</v>
      </c>
    </row>
    <row r="6848" spans="1:17">
      <c r="A6848" s="38">
        <v>41925</v>
      </c>
      <c r="B6848" s="49" t="s">
        <v>151</v>
      </c>
      <c r="C6848" s="24">
        <f t="shared" si="636"/>
        <v>30.406921776000001</v>
      </c>
      <c r="D6848" s="24">
        <f t="shared" si="637"/>
        <v>0</v>
      </c>
      <c r="E6848" s="18">
        <f>IF(G6848&gt;=0.3,(バックデータ一覧!$C$10*(バックデータ一覧!$C$12*計算過程!L6848+バックデータ一覧!$C$13*LN(計算過程!G6848)+バックデータ一覧!$C$14)^バックデータ一覧!$C$11+バックデータ一覧!$E$10*(計算過程!G6848/(バックデータ一覧!$E$12*計算過程!L6848+バックデータ一覧!$E$13*LN(計算過程!G6848)+バックデータ一覧!$E$14))^バックデータ一覧!$E$11)*計算過程!$W$11*10^-3,0)</f>
        <v>0</v>
      </c>
      <c r="F6848" s="18">
        <f>IF(G6848&lt;0.3,(バックデータ一覧!$C$10*(バックデータ一覧!$C$12*計算過程!L6848+バックデータ一覧!$C$13*LN(0.3)+バックデータ一覧!$C$14)^バックデータ一覧!$C$11+バックデータ一覧!$E$10*(0.3/(バックデータ一覧!$E$12*計算過程!L6848+バックデータ一覧!$E$13*LN(0.3)+バックデータ一覧!$E$14))^バックデータ一覧!$E$11)*計算過程!$W$11*計算過程!G6848/0.3*10^-3,0)</f>
        <v>0</v>
      </c>
      <c r="G6848" s="18">
        <f t="shared" si="638"/>
        <v>0</v>
      </c>
      <c r="H6848" s="18">
        <f t="shared" si="639"/>
        <v>0</v>
      </c>
      <c r="I6848" s="24">
        <v>0</v>
      </c>
      <c r="J6848" s="24">
        <v>0</v>
      </c>
      <c r="K6848" s="24">
        <v>0</v>
      </c>
      <c r="L6848" s="14">
        <f>貼り付けシート!C6848</f>
        <v>20.100000000000001</v>
      </c>
      <c r="M6848" s="14">
        <f>貼り付けシート!D6848</f>
        <v>10.7</v>
      </c>
      <c r="N6848" s="18">
        <f>貼り付けシート!E6848</f>
        <v>72.755832617156329</v>
      </c>
      <c r="O6848" s="18">
        <f>貼り付けシート!F6848</f>
        <v>0</v>
      </c>
      <c r="P6848" s="19">
        <f t="shared" si="640"/>
        <v>0</v>
      </c>
      <c r="Q6848" s="19">
        <f t="shared" si="641"/>
        <v>0</v>
      </c>
    </row>
    <row r="6849" spans="1:17">
      <c r="A6849" s="38">
        <v>41925</v>
      </c>
      <c r="B6849" s="49" t="s">
        <v>152</v>
      </c>
      <c r="C6849" s="24">
        <f t="shared" si="636"/>
        <v>30.406921776000001</v>
      </c>
      <c r="D6849" s="24">
        <f t="shared" si="637"/>
        <v>0</v>
      </c>
      <c r="E6849" s="18">
        <f>IF(G6849&gt;=0.3,(バックデータ一覧!$C$10*(バックデータ一覧!$C$12*計算過程!L6849+バックデータ一覧!$C$13*LN(計算過程!G6849)+バックデータ一覧!$C$14)^バックデータ一覧!$C$11+バックデータ一覧!$E$10*(計算過程!G6849/(バックデータ一覧!$E$12*計算過程!L6849+バックデータ一覧!$E$13*LN(計算過程!G6849)+バックデータ一覧!$E$14))^バックデータ一覧!$E$11)*計算過程!$W$11*10^-3,0)</f>
        <v>0</v>
      </c>
      <c r="F6849" s="18">
        <f>IF(G6849&lt;0.3,(バックデータ一覧!$C$10*(バックデータ一覧!$C$12*計算過程!L6849+バックデータ一覧!$C$13*LN(0.3)+バックデータ一覧!$C$14)^バックデータ一覧!$C$11+バックデータ一覧!$E$10*(0.3/(バックデータ一覧!$E$12*計算過程!L6849+バックデータ一覧!$E$13*LN(0.3)+バックデータ一覧!$E$14))^バックデータ一覧!$E$11)*計算過程!$W$11*計算過程!G6849/0.3*10^-3,0)</f>
        <v>0</v>
      </c>
      <c r="G6849" s="18">
        <f t="shared" si="638"/>
        <v>0</v>
      </c>
      <c r="H6849" s="18">
        <f t="shared" si="639"/>
        <v>0</v>
      </c>
      <c r="I6849" s="24">
        <v>0</v>
      </c>
      <c r="J6849" s="24">
        <v>0</v>
      </c>
      <c r="K6849" s="24">
        <v>0</v>
      </c>
      <c r="L6849" s="14">
        <f>貼り付けシート!C6849</f>
        <v>20.100000000000001</v>
      </c>
      <c r="M6849" s="14">
        <f>貼り付けシート!D6849</f>
        <v>10.8</v>
      </c>
      <c r="N6849" s="18">
        <f>貼り付けシート!E6849</f>
        <v>73.424188771791293</v>
      </c>
      <c r="O6849" s="18">
        <f>貼り付けシート!F6849</f>
        <v>0</v>
      </c>
      <c r="P6849" s="19">
        <f t="shared" si="640"/>
        <v>0</v>
      </c>
      <c r="Q6849" s="19">
        <f t="shared" si="641"/>
        <v>0</v>
      </c>
    </row>
    <row r="6850" spans="1:17">
      <c r="A6850" s="38">
        <v>41925</v>
      </c>
      <c r="B6850" s="49" t="s">
        <v>153</v>
      </c>
      <c r="C6850" s="24">
        <f t="shared" si="636"/>
        <v>30.406921776000001</v>
      </c>
      <c r="D6850" s="24">
        <f t="shared" si="637"/>
        <v>0</v>
      </c>
      <c r="E6850" s="18">
        <f>IF(G6850&gt;=0.3,(バックデータ一覧!$C$10*(バックデータ一覧!$C$12*計算過程!L6850+バックデータ一覧!$C$13*LN(計算過程!G6850)+バックデータ一覧!$C$14)^バックデータ一覧!$C$11+バックデータ一覧!$E$10*(計算過程!G6850/(バックデータ一覧!$E$12*計算過程!L6850+バックデータ一覧!$E$13*LN(計算過程!G6850)+バックデータ一覧!$E$14))^バックデータ一覧!$E$11)*計算過程!$W$11*10^-3,0)</f>
        <v>0</v>
      </c>
      <c r="F6850" s="18">
        <f>IF(G6850&lt;0.3,(バックデータ一覧!$C$10*(バックデータ一覧!$C$12*計算過程!L6850+バックデータ一覧!$C$13*LN(0.3)+バックデータ一覧!$C$14)^バックデータ一覧!$C$11+バックデータ一覧!$E$10*(0.3/(バックデータ一覧!$E$12*計算過程!L6850+バックデータ一覧!$E$13*LN(0.3)+バックデータ一覧!$E$14))^バックデータ一覧!$E$11)*計算過程!$W$11*計算過程!G6850/0.3*10^-3,0)</f>
        <v>0</v>
      </c>
      <c r="G6850" s="18">
        <f t="shared" si="638"/>
        <v>0</v>
      </c>
      <c r="H6850" s="18">
        <f t="shared" si="639"/>
        <v>0</v>
      </c>
      <c r="I6850" s="24">
        <v>0</v>
      </c>
      <c r="J6850" s="24">
        <v>0</v>
      </c>
      <c r="K6850" s="24">
        <v>0</v>
      </c>
      <c r="L6850" s="14">
        <f>貼り付けシート!C6850</f>
        <v>20.2</v>
      </c>
      <c r="M6850" s="14">
        <f>貼り付けシート!D6850</f>
        <v>10.7</v>
      </c>
      <c r="N6850" s="18">
        <f>貼り付けシート!E6850</f>
        <v>72.30705453493826</v>
      </c>
      <c r="O6850" s="18">
        <f>貼り付けシート!F6850</f>
        <v>0</v>
      </c>
      <c r="P6850" s="19">
        <f t="shared" si="640"/>
        <v>0</v>
      </c>
      <c r="Q6850" s="19">
        <f t="shared" si="641"/>
        <v>0</v>
      </c>
    </row>
    <row r="6851" spans="1:17">
      <c r="A6851" s="38">
        <v>41925</v>
      </c>
      <c r="B6851" s="49" t="s">
        <v>154</v>
      </c>
      <c r="C6851" s="24">
        <f t="shared" si="636"/>
        <v>30.406921776000001</v>
      </c>
      <c r="D6851" s="24">
        <f t="shared" si="637"/>
        <v>0</v>
      </c>
      <c r="E6851" s="18">
        <f>IF(G6851&gt;=0.3,(バックデータ一覧!$C$10*(バックデータ一覧!$C$12*計算過程!L6851+バックデータ一覧!$C$13*LN(計算過程!G6851)+バックデータ一覧!$C$14)^バックデータ一覧!$C$11+バックデータ一覧!$E$10*(計算過程!G6851/(バックデータ一覧!$E$12*計算過程!L6851+バックデータ一覧!$E$13*LN(計算過程!G6851)+バックデータ一覧!$E$14))^バックデータ一覧!$E$11)*計算過程!$W$11*10^-3,0)</f>
        <v>0</v>
      </c>
      <c r="F6851" s="18">
        <f>IF(G6851&lt;0.3,(バックデータ一覧!$C$10*(バックデータ一覧!$C$12*計算過程!L6851+バックデータ一覧!$C$13*LN(0.3)+バックデータ一覧!$C$14)^バックデータ一覧!$C$11+バックデータ一覧!$E$10*(0.3/(バックデータ一覧!$E$12*計算過程!L6851+バックデータ一覧!$E$13*LN(0.3)+バックデータ一覧!$E$14))^バックデータ一覧!$E$11)*計算過程!$W$11*計算過程!G6851/0.3*10^-3,0)</f>
        <v>0</v>
      </c>
      <c r="G6851" s="18">
        <f t="shared" si="638"/>
        <v>0</v>
      </c>
      <c r="H6851" s="18">
        <f t="shared" si="639"/>
        <v>0</v>
      </c>
      <c r="I6851" s="24">
        <v>0</v>
      </c>
      <c r="J6851" s="24">
        <v>0</v>
      </c>
      <c r="K6851" s="24">
        <v>0</v>
      </c>
      <c r="L6851" s="14">
        <f>貼り付けシート!C6851</f>
        <v>20.3</v>
      </c>
      <c r="M6851" s="14">
        <f>貼り付けシート!D6851</f>
        <v>10.5</v>
      </c>
      <c r="N6851" s="18">
        <f>貼り付けシート!E6851</f>
        <v>70.540482711271494</v>
      </c>
      <c r="O6851" s="18">
        <f>貼り付けシート!F6851</f>
        <v>0</v>
      </c>
      <c r="P6851" s="19">
        <f t="shared" si="640"/>
        <v>0</v>
      </c>
      <c r="Q6851" s="19">
        <f t="shared" si="641"/>
        <v>0</v>
      </c>
    </row>
    <row r="6852" spans="1:17">
      <c r="A6852" s="38">
        <v>41925</v>
      </c>
      <c r="B6852" s="49" t="s">
        <v>155</v>
      </c>
      <c r="C6852" s="24">
        <f t="shared" si="636"/>
        <v>30.406921776000001</v>
      </c>
      <c r="D6852" s="24">
        <f t="shared" si="637"/>
        <v>0</v>
      </c>
      <c r="E6852" s="18">
        <f>IF(G6852&gt;=0.3,(バックデータ一覧!$C$10*(バックデータ一覧!$C$12*計算過程!L6852+バックデータ一覧!$C$13*LN(計算過程!G6852)+バックデータ一覧!$C$14)^バックデータ一覧!$C$11+バックデータ一覧!$E$10*(計算過程!G6852/(バックデータ一覧!$E$12*計算過程!L6852+バックデータ一覧!$E$13*LN(計算過程!G6852)+バックデータ一覧!$E$14))^バックデータ一覧!$E$11)*計算過程!$W$11*10^-3,0)</f>
        <v>0</v>
      </c>
      <c r="F6852" s="18">
        <f>IF(G6852&lt;0.3,(バックデータ一覧!$C$10*(バックデータ一覧!$C$12*計算過程!L6852+バックデータ一覧!$C$13*LN(0.3)+バックデータ一覧!$C$14)^バックデータ一覧!$C$11+バックデータ一覧!$E$10*(0.3/(バックデータ一覧!$E$12*計算過程!L6852+バックデータ一覧!$E$13*LN(0.3)+バックデータ一覧!$E$14))^バックデータ一覧!$E$11)*計算過程!$W$11*計算過程!G6852/0.3*10^-3,0)</f>
        <v>0</v>
      </c>
      <c r="G6852" s="18">
        <f t="shared" si="638"/>
        <v>0</v>
      </c>
      <c r="H6852" s="18">
        <f t="shared" si="639"/>
        <v>0</v>
      </c>
      <c r="I6852" s="24">
        <v>0</v>
      </c>
      <c r="J6852" s="24">
        <v>0</v>
      </c>
      <c r="K6852" s="24">
        <v>0</v>
      </c>
      <c r="L6852" s="14">
        <f>貼り付けシート!C6852</f>
        <v>20.5</v>
      </c>
      <c r="M6852" s="14">
        <f>貼り付けシート!D6852</f>
        <v>10.3</v>
      </c>
      <c r="N6852" s="18">
        <f>貼り付けシート!E6852</f>
        <v>68.369086648252306</v>
      </c>
      <c r="O6852" s="18">
        <f>貼り付けシート!F6852</f>
        <v>0</v>
      </c>
      <c r="P6852" s="19">
        <f t="shared" si="640"/>
        <v>0</v>
      </c>
      <c r="Q6852" s="19">
        <f t="shared" si="641"/>
        <v>0</v>
      </c>
    </row>
    <row r="6853" spans="1:17">
      <c r="A6853" s="38">
        <v>41925</v>
      </c>
      <c r="B6853" s="49" t="s">
        <v>156</v>
      </c>
      <c r="C6853" s="24">
        <f t="shared" si="636"/>
        <v>30.406921776000001</v>
      </c>
      <c r="D6853" s="24">
        <f t="shared" si="637"/>
        <v>0</v>
      </c>
      <c r="E6853" s="18">
        <f>IF(G6853&gt;=0.3,(バックデータ一覧!$C$10*(バックデータ一覧!$C$12*計算過程!L6853+バックデータ一覧!$C$13*LN(計算過程!G6853)+バックデータ一覧!$C$14)^バックデータ一覧!$C$11+バックデータ一覧!$E$10*(計算過程!G6853/(バックデータ一覧!$E$12*計算過程!L6853+バックデータ一覧!$E$13*LN(計算過程!G6853)+バックデータ一覧!$E$14))^バックデータ一覧!$E$11)*計算過程!$W$11*10^-3,0)</f>
        <v>0</v>
      </c>
      <c r="F6853" s="18">
        <f>IF(G6853&lt;0.3,(バックデータ一覧!$C$10*(バックデータ一覧!$C$12*計算過程!L6853+バックデータ一覧!$C$13*LN(0.3)+バックデータ一覧!$C$14)^バックデータ一覧!$C$11+バックデータ一覧!$E$10*(0.3/(バックデータ一覧!$E$12*計算過程!L6853+バックデータ一覧!$E$13*LN(0.3)+バックデータ一覧!$E$14))^バックデータ一覧!$E$11)*計算過程!$W$11*計算過程!G6853/0.3*10^-3,0)</f>
        <v>0</v>
      </c>
      <c r="G6853" s="18">
        <f t="shared" si="638"/>
        <v>0</v>
      </c>
      <c r="H6853" s="18">
        <f t="shared" si="639"/>
        <v>0</v>
      </c>
      <c r="I6853" s="24">
        <v>0</v>
      </c>
      <c r="J6853" s="24">
        <v>0</v>
      </c>
      <c r="K6853" s="24">
        <v>0</v>
      </c>
      <c r="L6853" s="14">
        <f>貼り付けシート!C6853</f>
        <v>22.1</v>
      </c>
      <c r="M6853" s="14">
        <f>貼り付けシート!D6853</f>
        <v>9.9</v>
      </c>
      <c r="N6853" s="18">
        <f>貼り付けシート!E6853</f>
        <v>59.609784177531267</v>
      </c>
      <c r="O6853" s="18">
        <f>貼り付けシート!F6853</f>
        <v>0</v>
      </c>
      <c r="P6853" s="19">
        <f t="shared" si="640"/>
        <v>0</v>
      </c>
      <c r="Q6853" s="19">
        <f t="shared" si="641"/>
        <v>0</v>
      </c>
    </row>
    <row r="6854" spans="1:17">
      <c r="A6854" s="38">
        <v>41925</v>
      </c>
      <c r="B6854" s="49" t="s">
        <v>157</v>
      </c>
      <c r="C6854" s="24">
        <f t="shared" si="636"/>
        <v>30.406921776000001</v>
      </c>
      <c r="D6854" s="24">
        <f t="shared" si="637"/>
        <v>0</v>
      </c>
      <c r="E6854" s="18">
        <f>IF(G6854&gt;=0.3,(バックデータ一覧!$C$10*(バックデータ一覧!$C$12*計算過程!L6854+バックデータ一覧!$C$13*LN(計算過程!G6854)+バックデータ一覧!$C$14)^バックデータ一覧!$C$11+バックデータ一覧!$E$10*(計算過程!G6854/(バックデータ一覧!$E$12*計算過程!L6854+バックデータ一覧!$E$13*LN(計算過程!G6854)+バックデータ一覧!$E$14))^バックデータ一覧!$E$11)*計算過程!$W$11*10^-3,0)</f>
        <v>0</v>
      </c>
      <c r="F6854" s="18">
        <f>IF(G6854&lt;0.3,(バックデータ一覧!$C$10*(バックデータ一覧!$C$12*計算過程!L6854+バックデータ一覧!$C$13*LN(0.3)+バックデータ一覧!$C$14)^バックデータ一覧!$C$11+バックデータ一覧!$E$10*(0.3/(バックデータ一覧!$E$12*計算過程!L6854+バックデータ一覧!$E$13*LN(0.3)+バックデータ一覧!$E$14))^バックデータ一覧!$E$11)*計算過程!$W$11*計算過程!G6854/0.3*10^-3,0)</f>
        <v>0</v>
      </c>
      <c r="G6854" s="18">
        <f t="shared" si="638"/>
        <v>0</v>
      </c>
      <c r="H6854" s="18">
        <f t="shared" si="639"/>
        <v>0</v>
      </c>
      <c r="I6854" s="24">
        <v>0</v>
      </c>
      <c r="J6854" s="24">
        <v>0</v>
      </c>
      <c r="K6854" s="24">
        <v>0</v>
      </c>
      <c r="L6854" s="14">
        <f>貼り付けシート!C6854</f>
        <v>23.1</v>
      </c>
      <c r="M6854" s="14">
        <f>貼り付けシート!D6854</f>
        <v>10.199999999999999</v>
      </c>
      <c r="N6854" s="18">
        <f>貼り付けシート!E6854</f>
        <v>57.770601179775802</v>
      </c>
      <c r="O6854" s="18">
        <f>貼り付けシート!F6854</f>
        <v>0</v>
      </c>
      <c r="P6854" s="19">
        <f t="shared" si="640"/>
        <v>0</v>
      </c>
      <c r="Q6854" s="19">
        <f t="shared" si="641"/>
        <v>0</v>
      </c>
    </row>
    <row r="6855" spans="1:17">
      <c r="A6855" s="38">
        <v>41925</v>
      </c>
      <c r="B6855" s="49" t="s">
        <v>158</v>
      </c>
      <c r="C6855" s="24">
        <f t="shared" ref="C6855:C6918" si="642">$W$6*IF(AND(L6855&lt;5,N6855&gt;=80),$W$4,$W$5)*3600*10^-6</f>
        <v>30.406921776000001</v>
      </c>
      <c r="D6855" s="24">
        <f t="shared" ref="D6855:D6918" si="643">IF(G6855&gt;=0.3,E6855,F6855)</f>
        <v>0</v>
      </c>
      <c r="E6855" s="18">
        <f>IF(G6855&gt;=0.3,(バックデータ一覧!$C$10*(バックデータ一覧!$C$12*計算過程!L6855+バックデータ一覧!$C$13*LN(計算過程!G6855)+バックデータ一覧!$C$14)^バックデータ一覧!$C$11+バックデータ一覧!$E$10*(計算過程!G6855/(バックデータ一覧!$E$12*計算過程!L6855+バックデータ一覧!$E$13*LN(計算過程!G6855)+バックデータ一覧!$E$14))^バックデータ一覧!$E$11)*計算過程!$W$11*10^-3,0)</f>
        <v>0</v>
      </c>
      <c r="F6855" s="18">
        <f>IF(G6855&lt;0.3,(バックデータ一覧!$C$10*(バックデータ一覧!$C$12*計算過程!L6855+バックデータ一覧!$C$13*LN(0.3)+バックデータ一覧!$C$14)^バックデータ一覧!$C$11+バックデータ一覧!$E$10*(0.3/(バックデータ一覧!$E$12*計算過程!L6855+バックデータ一覧!$E$13*LN(0.3)+バックデータ一覧!$E$14))^バックデータ一覧!$E$11)*計算過程!$W$11*計算過程!G6855/0.3*10^-3,0)</f>
        <v>0</v>
      </c>
      <c r="G6855" s="18">
        <f t="shared" ref="G6855:G6918" si="644">H6855/($W$6*3600*10^-6)</f>
        <v>0</v>
      </c>
      <c r="H6855" s="18">
        <f t="shared" ref="H6855:H6918" si="645">IF(AND(L6855&lt;5,N6855&gt;=80),P6855/$W$4,P6855/$W$5)</f>
        <v>0</v>
      </c>
      <c r="I6855" s="24">
        <v>0</v>
      </c>
      <c r="J6855" s="24">
        <v>0</v>
      </c>
      <c r="K6855" s="24">
        <v>0</v>
      </c>
      <c r="L6855" s="14">
        <f>貼り付けシート!C6855</f>
        <v>24</v>
      </c>
      <c r="M6855" s="14">
        <f>貼り付けシート!D6855</f>
        <v>10</v>
      </c>
      <c r="N6855" s="18">
        <f>貼り付けシート!E6855</f>
        <v>53.664073014550503</v>
      </c>
      <c r="O6855" s="18">
        <f>貼り付けシート!F6855</f>
        <v>0</v>
      </c>
      <c r="P6855" s="19">
        <f t="shared" ref="P6855:P6918" si="646">IF(O6855&gt;C6855,C6855,O6855)</f>
        <v>0</v>
      </c>
      <c r="Q6855" s="19">
        <f t="shared" ref="Q6855:Q6918" si="647">IF(O6855&gt;C6855,O6855-C6855,0)</f>
        <v>0</v>
      </c>
    </row>
    <row r="6856" spans="1:17">
      <c r="A6856" s="38">
        <v>41925</v>
      </c>
      <c r="B6856" s="49" t="s">
        <v>159</v>
      </c>
      <c r="C6856" s="24">
        <f t="shared" si="642"/>
        <v>30.406921776000001</v>
      </c>
      <c r="D6856" s="24">
        <f t="shared" si="643"/>
        <v>0</v>
      </c>
      <c r="E6856" s="18">
        <f>IF(G6856&gt;=0.3,(バックデータ一覧!$C$10*(バックデータ一覧!$C$12*計算過程!L6856+バックデータ一覧!$C$13*LN(計算過程!G6856)+バックデータ一覧!$C$14)^バックデータ一覧!$C$11+バックデータ一覧!$E$10*(計算過程!G6856/(バックデータ一覧!$E$12*計算過程!L6856+バックデータ一覧!$E$13*LN(計算過程!G6856)+バックデータ一覧!$E$14))^バックデータ一覧!$E$11)*計算過程!$W$11*10^-3,0)</f>
        <v>0</v>
      </c>
      <c r="F6856" s="18">
        <f>IF(G6856&lt;0.3,(バックデータ一覧!$C$10*(バックデータ一覧!$C$12*計算過程!L6856+バックデータ一覧!$C$13*LN(0.3)+バックデータ一覧!$C$14)^バックデータ一覧!$C$11+バックデータ一覧!$E$10*(0.3/(バックデータ一覧!$E$12*計算過程!L6856+バックデータ一覧!$E$13*LN(0.3)+バックデータ一覧!$E$14))^バックデータ一覧!$E$11)*計算過程!$W$11*計算過程!G6856/0.3*10^-3,0)</f>
        <v>0</v>
      </c>
      <c r="G6856" s="18">
        <f t="shared" si="644"/>
        <v>0</v>
      </c>
      <c r="H6856" s="18">
        <f t="shared" si="645"/>
        <v>0</v>
      </c>
      <c r="I6856" s="24">
        <v>0</v>
      </c>
      <c r="J6856" s="24">
        <v>0</v>
      </c>
      <c r="K6856" s="24">
        <v>0</v>
      </c>
      <c r="L6856" s="14">
        <f>貼り付けシート!C6856</f>
        <v>25.1</v>
      </c>
      <c r="M6856" s="14">
        <f>貼り付けシート!D6856</f>
        <v>9.9</v>
      </c>
      <c r="N6856" s="18">
        <f>貼り付けシート!E6856</f>
        <v>49.751983865390443</v>
      </c>
      <c r="O6856" s="18">
        <f>貼り付けシート!F6856</f>
        <v>0</v>
      </c>
      <c r="P6856" s="19">
        <f t="shared" si="646"/>
        <v>0</v>
      </c>
      <c r="Q6856" s="19">
        <f t="shared" si="647"/>
        <v>0</v>
      </c>
    </row>
    <row r="6857" spans="1:17">
      <c r="A6857" s="38">
        <v>41925</v>
      </c>
      <c r="B6857" s="49" t="s">
        <v>160</v>
      </c>
      <c r="C6857" s="24">
        <f t="shared" si="642"/>
        <v>30.406921776000001</v>
      </c>
      <c r="D6857" s="24">
        <f t="shared" si="643"/>
        <v>0</v>
      </c>
      <c r="E6857" s="18">
        <f>IF(G6857&gt;=0.3,(バックデータ一覧!$C$10*(バックデータ一覧!$C$12*計算過程!L6857+バックデータ一覧!$C$13*LN(計算過程!G6857)+バックデータ一覧!$C$14)^バックデータ一覧!$C$11+バックデータ一覧!$E$10*(計算過程!G6857/(バックデータ一覧!$E$12*計算過程!L6857+バックデータ一覧!$E$13*LN(計算過程!G6857)+バックデータ一覧!$E$14))^バックデータ一覧!$E$11)*計算過程!$W$11*10^-3,0)</f>
        <v>0</v>
      </c>
      <c r="F6857" s="18">
        <f>IF(G6857&lt;0.3,(バックデータ一覧!$C$10*(バックデータ一覧!$C$12*計算過程!L6857+バックデータ一覧!$C$13*LN(0.3)+バックデータ一覧!$C$14)^バックデータ一覧!$C$11+バックデータ一覧!$E$10*(0.3/(バックデータ一覧!$E$12*計算過程!L6857+バックデータ一覧!$E$13*LN(0.3)+バックデータ一覧!$E$14))^バックデータ一覧!$E$11)*計算過程!$W$11*計算過程!G6857/0.3*10^-3,0)</f>
        <v>0</v>
      </c>
      <c r="G6857" s="18">
        <f t="shared" si="644"/>
        <v>0</v>
      </c>
      <c r="H6857" s="18">
        <f t="shared" si="645"/>
        <v>0</v>
      </c>
      <c r="I6857" s="24">
        <v>0</v>
      </c>
      <c r="J6857" s="24">
        <v>0</v>
      </c>
      <c r="K6857" s="24">
        <v>0</v>
      </c>
      <c r="L6857" s="14">
        <f>貼り付けシート!C6857</f>
        <v>25.9</v>
      </c>
      <c r="M6857" s="14">
        <f>貼り付けシート!D6857</f>
        <v>10</v>
      </c>
      <c r="N6857" s="18">
        <f>貼り付けシート!E6857</f>
        <v>47.915159104898493</v>
      </c>
      <c r="O6857" s="18">
        <f>貼り付けシート!F6857</f>
        <v>0</v>
      </c>
      <c r="P6857" s="19">
        <f t="shared" si="646"/>
        <v>0</v>
      </c>
      <c r="Q6857" s="19">
        <f t="shared" si="647"/>
        <v>0</v>
      </c>
    </row>
    <row r="6858" spans="1:17">
      <c r="A6858" s="38">
        <v>41925</v>
      </c>
      <c r="B6858" s="49" t="s">
        <v>161</v>
      </c>
      <c r="C6858" s="24">
        <f t="shared" si="642"/>
        <v>30.406921776000001</v>
      </c>
      <c r="D6858" s="24">
        <f t="shared" si="643"/>
        <v>0</v>
      </c>
      <c r="E6858" s="18">
        <f>IF(G6858&gt;=0.3,(バックデータ一覧!$C$10*(バックデータ一覧!$C$12*計算過程!L6858+バックデータ一覧!$C$13*LN(計算過程!G6858)+バックデータ一覧!$C$14)^バックデータ一覧!$C$11+バックデータ一覧!$E$10*(計算過程!G6858/(バックデータ一覧!$E$12*計算過程!L6858+バックデータ一覧!$E$13*LN(計算過程!G6858)+バックデータ一覧!$E$14))^バックデータ一覧!$E$11)*計算過程!$W$11*10^-3,0)</f>
        <v>0</v>
      </c>
      <c r="F6858" s="18">
        <f>IF(G6858&lt;0.3,(バックデータ一覧!$C$10*(バックデータ一覧!$C$12*計算過程!L6858+バックデータ一覧!$C$13*LN(0.3)+バックデータ一覧!$C$14)^バックデータ一覧!$C$11+バックデータ一覧!$E$10*(0.3/(バックデータ一覧!$E$12*計算過程!L6858+バックデータ一覧!$E$13*LN(0.3)+バックデータ一覧!$E$14))^バックデータ一覧!$E$11)*計算過程!$W$11*計算過程!G6858/0.3*10^-3,0)</f>
        <v>0</v>
      </c>
      <c r="G6858" s="18">
        <f t="shared" si="644"/>
        <v>0</v>
      </c>
      <c r="H6858" s="18">
        <f t="shared" si="645"/>
        <v>0</v>
      </c>
      <c r="I6858" s="24">
        <v>0</v>
      </c>
      <c r="J6858" s="24">
        <v>0</v>
      </c>
      <c r="K6858" s="24">
        <v>0</v>
      </c>
      <c r="L6858" s="14">
        <f>貼り付けシート!C6858</f>
        <v>25.8</v>
      </c>
      <c r="M6858" s="14">
        <f>貼り付けシート!D6858</f>
        <v>10</v>
      </c>
      <c r="N6858" s="18">
        <f>貼り付けシート!E6858</f>
        <v>48.199804000451387</v>
      </c>
      <c r="O6858" s="18">
        <f>貼り付けシート!F6858</f>
        <v>0</v>
      </c>
      <c r="P6858" s="19">
        <f t="shared" si="646"/>
        <v>0</v>
      </c>
      <c r="Q6858" s="19">
        <f t="shared" si="647"/>
        <v>0</v>
      </c>
    </row>
    <row r="6859" spans="1:17">
      <c r="A6859" s="38">
        <v>41925</v>
      </c>
      <c r="B6859" s="49" t="s">
        <v>162</v>
      </c>
      <c r="C6859" s="24">
        <f t="shared" si="642"/>
        <v>30.406921776000001</v>
      </c>
      <c r="D6859" s="24">
        <f t="shared" si="643"/>
        <v>0</v>
      </c>
      <c r="E6859" s="18">
        <f>IF(G6859&gt;=0.3,(バックデータ一覧!$C$10*(バックデータ一覧!$C$12*計算過程!L6859+バックデータ一覧!$C$13*LN(計算過程!G6859)+バックデータ一覧!$C$14)^バックデータ一覧!$C$11+バックデータ一覧!$E$10*(計算過程!G6859/(バックデータ一覧!$E$12*計算過程!L6859+バックデータ一覧!$E$13*LN(計算過程!G6859)+バックデータ一覧!$E$14))^バックデータ一覧!$E$11)*計算過程!$W$11*10^-3,0)</f>
        <v>0</v>
      </c>
      <c r="F6859" s="18">
        <f>IF(G6859&lt;0.3,(バックデータ一覧!$C$10*(バックデータ一覧!$C$12*計算過程!L6859+バックデータ一覧!$C$13*LN(0.3)+バックデータ一覧!$C$14)^バックデータ一覧!$C$11+バックデータ一覧!$E$10*(0.3/(バックデータ一覧!$E$12*計算過程!L6859+バックデータ一覧!$E$13*LN(0.3)+バックデータ一覧!$E$14))^バックデータ一覧!$E$11)*計算過程!$W$11*計算過程!G6859/0.3*10^-3,0)</f>
        <v>0</v>
      </c>
      <c r="G6859" s="18">
        <f t="shared" si="644"/>
        <v>0</v>
      </c>
      <c r="H6859" s="18">
        <f t="shared" si="645"/>
        <v>0</v>
      </c>
      <c r="I6859" s="24">
        <v>0</v>
      </c>
      <c r="J6859" s="24">
        <v>0</v>
      </c>
      <c r="K6859" s="24">
        <v>0</v>
      </c>
      <c r="L6859" s="14">
        <f>貼り付けシート!C6859</f>
        <v>25.1</v>
      </c>
      <c r="M6859" s="14">
        <f>貼り付けシート!D6859</f>
        <v>10</v>
      </c>
      <c r="N6859" s="18">
        <f>貼り付けシート!E6859</f>
        <v>50.246577490954195</v>
      </c>
      <c r="O6859" s="18">
        <f>貼り付けシート!F6859</f>
        <v>0</v>
      </c>
      <c r="P6859" s="19">
        <f t="shared" si="646"/>
        <v>0</v>
      </c>
      <c r="Q6859" s="19">
        <f t="shared" si="647"/>
        <v>0</v>
      </c>
    </row>
    <row r="6860" spans="1:17">
      <c r="A6860" s="38">
        <v>41925</v>
      </c>
      <c r="B6860" s="49" t="s">
        <v>163</v>
      </c>
      <c r="C6860" s="24">
        <f t="shared" si="642"/>
        <v>30.406921776000001</v>
      </c>
      <c r="D6860" s="24">
        <f t="shared" si="643"/>
        <v>0</v>
      </c>
      <c r="E6860" s="18">
        <f>IF(G6860&gt;=0.3,(バックデータ一覧!$C$10*(バックデータ一覧!$C$12*計算過程!L6860+バックデータ一覧!$C$13*LN(計算過程!G6860)+バックデータ一覧!$C$14)^バックデータ一覧!$C$11+バックデータ一覧!$E$10*(計算過程!G6860/(バックデータ一覧!$E$12*計算過程!L6860+バックデータ一覧!$E$13*LN(計算過程!G6860)+バックデータ一覧!$E$14))^バックデータ一覧!$E$11)*計算過程!$W$11*10^-3,0)</f>
        <v>0</v>
      </c>
      <c r="F6860" s="18">
        <f>IF(G6860&lt;0.3,(バックデータ一覧!$C$10*(バックデータ一覧!$C$12*計算過程!L6860+バックデータ一覧!$C$13*LN(0.3)+バックデータ一覧!$C$14)^バックデータ一覧!$C$11+バックデータ一覧!$E$10*(0.3/(バックデータ一覧!$E$12*計算過程!L6860+バックデータ一覧!$E$13*LN(0.3)+バックデータ一覧!$E$14))^バックデータ一覧!$E$11)*計算過程!$W$11*計算過程!G6860/0.3*10^-3,0)</f>
        <v>0</v>
      </c>
      <c r="G6860" s="18">
        <f t="shared" si="644"/>
        <v>0</v>
      </c>
      <c r="H6860" s="18">
        <f t="shared" si="645"/>
        <v>0</v>
      </c>
      <c r="I6860" s="24">
        <v>0</v>
      </c>
      <c r="J6860" s="24">
        <v>0</v>
      </c>
      <c r="K6860" s="24">
        <v>0</v>
      </c>
      <c r="L6860" s="14">
        <f>貼り付けシート!C6860</f>
        <v>24.9</v>
      </c>
      <c r="M6860" s="14">
        <f>貼り付けシート!D6860</f>
        <v>11</v>
      </c>
      <c r="N6860" s="18">
        <f>貼り付けシート!E6860</f>
        <v>55.845807903262276</v>
      </c>
      <c r="O6860" s="18">
        <f>貼り付けシート!F6860</f>
        <v>0</v>
      </c>
      <c r="P6860" s="19">
        <f t="shared" si="646"/>
        <v>0</v>
      </c>
      <c r="Q6860" s="19">
        <f t="shared" si="647"/>
        <v>0</v>
      </c>
    </row>
    <row r="6861" spans="1:17">
      <c r="A6861" s="38">
        <v>41925</v>
      </c>
      <c r="B6861" s="49" t="s">
        <v>164</v>
      </c>
      <c r="C6861" s="24">
        <f t="shared" si="642"/>
        <v>30.406921776000001</v>
      </c>
      <c r="D6861" s="24">
        <f t="shared" si="643"/>
        <v>0</v>
      </c>
      <c r="E6861" s="18">
        <f>IF(G6861&gt;=0.3,(バックデータ一覧!$C$10*(バックデータ一覧!$C$12*計算過程!L6861+バックデータ一覧!$C$13*LN(計算過程!G6861)+バックデータ一覧!$C$14)^バックデータ一覧!$C$11+バックデータ一覧!$E$10*(計算過程!G6861/(バックデータ一覧!$E$12*計算過程!L6861+バックデータ一覧!$E$13*LN(計算過程!G6861)+バックデータ一覧!$E$14))^バックデータ一覧!$E$11)*計算過程!$W$11*10^-3,0)</f>
        <v>0</v>
      </c>
      <c r="F6861" s="18">
        <f>IF(G6861&lt;0.3,(バックデータ一覧!$C$10*(バックデータ一覧!$C$12*計算過程!L6861+バックデータ一覧!$C$13*LN(0.3)+バックデータ一覧!$C$14)^バックデータ一覧!$C$11+バックデータ一覧!$E$10*(0.3/(バックデータ一覧!$E$12*計算過程!L6861+バックデータ一覧!$E$13*LN(0.3)+バックデータ一覧!$E$14))^バックデータ一覧!$E$11)*計算過程!$W$11*計算過程!G6861/0.3*10^-3,0)</f>
        <v>0</v>
      </c>
      <c r="G6861" s="18">
        <f t="shared" si="644"/>
        <v>0</v>
      </c>
      <c r="H6861" s="18">
        <f t="shared" si="645"/>
        <v>0</v>
      </c>
      <c r="I6861" s="24">
        <v>0</v>
      </c>
      <c r="J6861" s="24">
        <v>0</v>
      </c>
      <c r="K6861" s="24">
        <v>0</v>
      </c>
      <c r="L6861" s="14">
        <f>貼り付けシート!C6861</f>
        <v>24.4</v>
      </c>
      <c r="M6861" s="14">
        <f>貼り付けシート!D6861</f>
        <v>11.7</v>
      </c>
      <c r="N6861" s="18">
        <f>貼り付けシート!E6861</f>
        <v>61.134086706871848</v>
      </c>
      <c r="O6861" s="18">
        <f>貼り付けシート!F6861</f>
        <v>0</v>
      </c>
      <c r="P6861" s="19">
        <f t="shared" si="646"/>
        <v>0</v>
      </c>
      <c r="Q6861" s="19">
        <f t="shared" si="647"/>
        <v>0</v>
      </c>
    </row>
    <row r="6862" spans="1:17">
      <c r="A6862" s="38">
        <v>41925</v>
      </c>
      <c r="B6862" s="49" t="s">
        <v>165</v>
      </c>
      <c r="C6862" s="24">
        <f t="shared" si="642"/>
        <v>30.406921776000001</v>
      </c>
      <c r="D6862" s="24">
        <f t="shared" si="643"/>
        <v>0</v>
      </c>
      <c r="E6862" s="18">
        <f>IF(G6862&gt;=0.3,(バックデータ一覧!$C$10*(バックデータ一覧!$C$12*計算過程!L6862+バックデータ一覧!$C$13*LN(計算過程!G6862)+バックデータ一覧!$C$14)^バックデータ一覧!$C$11+バックデータ一覧!$E$10*(計算過程!G6862/(バックデータ一覧!$E$12*計算過程!L6862+バックデータ一覧!$E$13*LN(計算過程!G6862)+バックデータ一覧!$E$14))^バックデータ一覧!$E$11)*計算過程!$W$11*10^-3,0)</f>
        <v>0</v>
      </c>
      <c r="F6862" s="18">
        <f>IF(G6862&lt;0.3,(バックデータ一覧!$C$10*(バックデータ一覧!$C$12*計算過程!L6862+バックデータ一覧!$C$13*LN(0.3)+バックデータ一覧!$C$14)^バックデータ一覧!$C$11+バックデータ一覧!$E$10*(0.3/(バックデータ一覧!$E$12*計算過程!L6862+バックデータ一覧!$E$13*LN(0.3)+バックデータ一覧!$E$14))^バックデータ一覧!$E$11)*計算過程!$W$11*計算過程!G6862/0.3*10^-3,0)</f>
        <v>0</v>
      </c>
      <c r="G6862" s="18">
        <f t="shared" si="644"/>
        <v>0</v>
      </c>
      <c r="H6862" s="18">
        <f t="shared" si="645"/>
        <v>0</v>
      </c>
      <c r="I6862" s="24">
        <v>0</v>
      </c>
      <c r="J6862" s="24">
        <v>0</v>
      </c>
      <c r="K6862" s="24">
        <v>0</v>
      </c>
      <c r="L6862" s="14">
        <f>貼り付けシート!C6862</f>
        <v>23.7</v>
      </c>
      <c r="M6862" s="14">
        <f>貼り付けシート!D6862</f>
        <v>11.8</v>
      </c>
      <c r="N6862" s="18">
        <f>貼り付けシート!E6862</f>
        <v>64.293337816999667</v>
      </c>
      <c r="O6862" s="18">
        <f>貼り付けシート!F6862</f>
        <v>0</v>
      </c>
      <c r="P6862" s="19">
        <f t="shared" si="646"/>
        <v>0</v>
      </c>
      <c r="Q6862" s="19">
        <f t="shared" si="647"/>
        <v>0</v>
      </c>
    </row>
    <row r="6863" spans="1:17">
      <c r="A6863" s="38">
        <v>41925</v>
      </c>
      <c r="B6863" s="49" t="s">
        <v>166</v>
      </c>
      <c r="C6863" s="24">
        <f t="shared" si="642"/>
        <v>30.406921776000001</v>
      </c>
      <c r="D6863" s="24">
        <f t="shared" si="643"/>
        <v>0</v>
      </c>
      <c r="E6863" s="18">
        <f>IF(G6863&gt;=0.3,(バックデータ一覧!$C$10*(バックデータ一覧!$C$12*計算過程!L6863+バックデータ一覧!$C$13*LN(計算過程!G6863)+バックデータ一覧!$C$14)^バックデータ一覧!$C$11+バックデータ一覧!$E$10*(計算過程!G6863/(バックデータ一覧!$E$12*計算過程!L6863+バックデータ一覧!$E$13*LN(計算過程!G6863)+バックデータ一覧!$E$14))^バックデータ一覧!$E$11)*計算過程!$W$11*10^-3,0)</f>
        <v>0</v>
      </c>
      <c r="F6863" s="18">
        <f>IF(G6863&lt;0.3,(バックデータ一覧!$C$10*(バックデータ一覧!$C$12*計算過程!L6863+バックデータ一覧!$C$13*LN(0.3)+バックデータ一覧!$C$14)^バックデータ一覧!$C$11+バックデータ一覧!$E$10*(0.3/(バックデータ一覧!$E$12*計算過程!L6863+バックデータ一覧!$E$13*LN(0.3)+バックデータ一覧!$E$14))^バックデータ一覧!$E$11)*計算過程!$W$11*計算過程!G6863/0.3*10^-3,0)</f>
        <v>0</v>
      </c>
      <c r="G6863" s="18">
        <f t="shared" si="644"/>
        <v>0</v>
      </c>
      <c r="H6863" s="18">
        <f t="shared" si="645"/>
        <v>0</v>
      </c>
      <c r="I6863" s="24">
        <v>0</v>
      </c>
      <c r="J6863" s="24">
        <v>0</v>
      </c>
      <c r="K6863" s="24">
        <v>0</v>
      </c>
      <c r="L6863" s="14">
        <f>貼り付けシート!C6863</f>
        <v>22.9</v>
      </c>
      <c r="M6863" s="14">
        <f>貼り付けシート!D6863</f>
        <v>11.1</v>
      </c>
      <c r="N6863" s="18">
        <f>貼り付けシート!E6863</f>
        <v>63.543277401555173</v>
      </c>
      <c r="O6863" s="18">
        <f>貼り付けシート!F6863</f>
        <v>0</v>
      </c>
      <c r="P6863" s="19">
        <f t="shared" si="646"/>
        <v>0</v>
      </c>
      <c r="Q6863" s="19">
        <f t="shared" si="647"/>
        <v>0</v>
      </c>
    </row>
    <row r="6864" spans="1:17">
      <c r="A6864" s="38">
        <v>41925</v>
      </c>
      <c r="B6864" s="49" t="s">
        <v>167</v>
      </c>
      <c r="C6864" s="24">
        <f t="shared" si="642"/>
        <v>30.406921776000001</v>
      </c>
      <c r="D6864" s="24">
        <f t="shared" si="643"/>
        <v>0</v>
      </c>
      <c r="E6864" s="18">
        <f>IF(G6864&gt;=0.3,(バックデータ一覧!$C$10*(バックデータ一覧!$C$12*計算過程!L6864+バックデータ一覧!$C$13*LN(計算過程!G6864)+バックデータ一覧!$C$14)^バックデータ一覧!$C$11+バックデータ一覧!$E$10*(計算過程!G6864/(バックデータ一覧!$E$12*計算過程!L6864+バックデータ一覧!$E$13*LN(計算過程!G6864)+バックデータ一覧!$E$14))^バックデータ一覧!$E$11)*計算過程!$W$11*10^-3,0)</f>
        <v>0</v>
      </c>
      <c r="F6864" s="18">
        <f>IF(G6864&lt;0.3,(バックデータ一覧!$C$10*(バックデータ一覧!$C$12*計算過程!L6864+バックデータ一覧!$C$13*LN(0.3)+バックデータ一覧!$C$14)^バックデータ一覧!$C$11+バックデータ一覧!$E$10*(0.3/(バックデータ一覧!$E$12*計算過程!L6864+バックデータ一覧!$E$13*LN(0.3)+バックデータ一覧!$E$14))^バックデータ一覧!$E$11)*計算過程!$W$11*計算過程!G6864/0.3*10^-3,0)</f>
        <v>0</v>
      </c>
      <c r="G6864" s="18">
        <f t="shared" si="644"/>
        <v>0</v>
      </c>
      <c r="H6864" s="18">
        <f t="shared" si="645"/>
        <v>0</v>
      </c>
      <c r="I6864" s="24">
        <v>0</v>
      </c>
      <c r="J6864" s="24">
        <v>0</v>
      </c>
      <c r="K6864" s="24">
        <v>0</v>
      </c>
      <c r="L6864" s="14">
        <f>貼り付けシート!C6864</f>
        <v>22.4</v>
      </c>
      <c r="M6864" s="14">
        <f>貼り付けシート!D6864</f>
        <v>10.7</v>
      </c>
      <c r="N6864" s="18">
        <f>貼り付けシート!E6864</f>
        <v>63.180717308741222</v>
      </c>
      <c r="O6864" s="18">
        <f>貼り付けシート!F6864</f>
        <v>0</v>
      </c>
      <c r="P6864" s="19">
        <f t="shared" si="646"/>
        <v>0</v>
      </c>
      <c r="Q6864" s="19">
        <f t="shared" si="647"/>
        <v>0</v>
      </c>
    </row>
    <row r="6865" spans="1:17">
      <c r="A6865" s="38">
        <v>41925</v>
      </c>
      <c r="B6865" s="49" t="s">
        <v>168</v>
      </c>
      <c r="C6865" s="24">
        <f t="shared" si="642"/>
        <v>30.406921776000001</v>
      </c>
      <c r="D6865" s="24">
        <f t="shared" si="643"/>
        <v>0</v>
      </c>
      <c r="E6865" s="18">
        <f>IF(G6865&gt;=0.3,(バックデータ一覧!$C$10*(バックデータ一覧!$C$12*計算過程!L6865+バックデータ一覧!$C$13*LN(計算過程!G6865)+バックデータ一覧!$C$14)^バックデータ一覧!$C$11+バックデータ一覧!$E$10*(計算過程!G6865/(バックデータ一覧!$E$12*計算過程!L6865+バックデータ一覧!$E$13*LN(計算過程!G6865)+バックデータ一覧!$E$14))^バックデータ一覧!$E$11)*計算過程!$W$11*10^-3,0)</f>
        <v>0</v>
      </c>
      <c r="F6865" s="18">
        <f>IF(G6865&lt;0.3,(バックデータ一覧!$C$10*(バックデータ一覧!$C$12*計算過程!L6865+バックデータ一覧!$C$13*LN(0.3)+バックデータ一覧!$C$14)^バックデータ一覧!$C$11+バックデータ一覧!$E$10*(0.3/(バックデータ一覧!$E$12*計算過程!L6865+バックデータ一覧!$E$13*LN(0.3)+バックデータ一覧!$E$14))^バックデータ一覧!$E$11)*計算過程!$W$11*計算過程!G6865/0.3*10^-3,0)</f>
        <v>0</v>
      </c>
      <c r="G6865" s="18">
        <f t="shared" si="644"/>
        <v>0</v>
      </c>
      <c r="H6865" s="18">
        <f t="shared" si="645"/>
        <v>0</v>
      </c>
      <c r="I6865" s="24">
        <v>0</v>
      </c>
      <c r="J6865" s="24">
        <v>0</v>
      </c>
      <c r="K6865" s="24">
        <v>0</v>
      </c>
      <c r="L6865" s="14">
        <f>貼り付けシート!C6865</f>
        <v>21.8</v>
      </c>
      <c r="M6865" s="14">
        <f>貼り付けシート!D6865</f>
        <v>10</v>
      </c>
      <c r="N6865" s="18">
        <f>貼り付けシート!E6865</f>
        <v>61.31461870830843</v>
      </c>
      <c r="O6865" s="18">
        <f>貼り付けシート!F6865</f>
        <v>0</v>
      </c>
      <c r="P6865" s="19">
        <f t="shared" si="646"/>
        <v>0</v>
      </c>
      <c r="Q6865" s="19">
        <f t="shared" si="647"/>
        <v>0</v>
      </c>
    </row>
    <row r="6866" spans="1:17">
      <c r="A6866" s="38">
        <v>41925</v>
      </c>
      <c r="B6866" s="49" t="s">
        <v>169</v>
      </c>
      <c r="C6866" s="24">
        <f t="shared" si="642"/>
        <v>30.406921776000001</v>
      </c>
      <c r="D6866" s="24">
        <f t="shared" si="643"/>
        <v>0</v>
      </c>
      <c r="E6866" s="18">
        <f>IF(G6866&gt;=0.3,(バックデータ一覧!$C$10*(バックデータ一覧!$C$12*計算過程!L6866+バックデータ一覧!$C$13*LN(計算過程!G6866)+バックデータ一覧!$C$14)^バックデータ一覧!$C$11+バックデータ一覧!$E$10*(計算過程!G6866/(バックデータ一覧!$E$12*計算過程!L6866+バックデータ一覧!$E$13*LN(計算過程!G6866)+バックデータ一覧!$E$14))^バックデータ一覧!$E$11)*計算過程!$W$11*10^-3,0)</f>
        <v>0</v>
      </c>
      <c r="F6866" s="18">
        <f>IF(G6866&lt;0.3,(バックデータ一覧!$C$10*(バックデータ一覧!$C$12*計算過程!L6866+バックデータ一覧!$C$13*LN(0.3)+バックデータ一覧!$C$14)^バックデータ一覧!$C$11+バックデータ一覧!$E$10*(0.3/(バックデータ一覧!$E$12*計算過程!L6866+バックデータ一覧!$E$13*LN(0.3)+バックデータ一覧!$E$14))^バックデータ一覧!$E$11)*計算過程!$W$11*計算過程!G6866/0.3*10^-3,0)</f>
        <v>0</v>
      </c>
      <c r="G6866" s="18">
        <f t="shared" si="644"/>
        <v>0</v>
      </c>
      <c r="H6866" s="18">
        <f t="shared" si="645"/>
        <v>0</v>
      </c>
      <c r="I6866" s="24">
        <v>0</v>
      </c>
      <c r="J6866" s="24">
        <v>0</v>
      </c>
      <c r="K6866" s="24">
        <v>0</v>
      </c>
      <c r="L6866" s="14">
        <f>貼り付けシート!C6866</f>
        <v>21.6</v>
      </c>
      <c r="M6866" s="14">
        <f>貼り付けシート!D6866</f>
        <v>9.5</v>
      </c>
      <c r="N6866" s="18">
        <f>貼り付けシート!E6866</f>
        <v>59.01220226126361</v>
      </c>
      <c r="O6866" s="18">
        <f>貼り付けシート!F6866</f>
        <v>0</v>
      </c>
      <c r="P6866" s="19">
        <f t="shared" si="646"/>
        <v>0</v>
      </c>
      <c r="Q6866" s="19">
        <f t="shared" si="647"/>
        <v>0</v>
      </c>
    </row>
    <row r="6867" spans="1:17">
      <c r="A6867" s="38">
        <v>41925</v>
      </c>
      <c r="B6867" s="49" t="s">
        <v>170</v>
      </c>
      <c r="C6867" s="24">
        <f t="shared" si="642"/>
        <v>30.406921776000001</v>
      </c>
      <c r="D6867" s="24">
        <f t="shared" si="643"/>
        <v>0</v>
      </c>
      <c r="E6867" s="18">
        <f>IF(G6867&gt;=0.3,(バックデータ一覧!$C$10*(バックデータ一覧!$C$12*計算過程!L6867+バックデータ一覧!$C$13*LN(計算過程!G6867)+バックデータ一覧!$C$14)^バックデータ一覧!$C$11+バックデータ一覧!$E$10*(計算過程!G6867/(バックデータ一覧!$E$12*計算過程!L6867+バックデータ一覧!$E$13*LN(計算過程!G6867)+バックデータ一覧!$E$14))^バックデータ一覧!$E$11)*計算過程!$W$11*10^-3,0)</f>
        <v>0</v>
      </c>
      <c r="F6867" s="18">
        <f>IF(G6867&lt;0.3,(バックデータ一覧!$C$10*(バックデータ一覧!$C$12*計算過程!L6867+バックデータ一覧!$C$13*LN(0.3)+バックデータ一覧!$C$14)^バックデータ一覧!$C$11+バックデータ一覧!$E$10*(0.3/(バックデータ一覧!$E$12*計算過程!L6867+バックデータ一覧!$E$13*LN(0.3)+バックデータ一覧!$E$14))^バックデータ一覧!$E$11)*計算過程!$W$11*計算過程!G6867/0.3*10^-3,0)</f>
        <v>0</v>
      </c>
      <c r="G6867" s="18">
        <f t="shared" si="644"/>
        <v>0</v>
      </c>
      <c r="H6867" s="18">
        <f t="shared" si="645"/>
        <v>0</v>
      </c>
      <c r="I6867" s="24">
        <v>0</v>
      </c>
      <c r="J6867" s="24">
        <v>0</v>
      </c>
      <c r="K6867" s="24">
        <v>0</v>
      </c>
      <c r="L6867" s="14">
        <f>貼り付けシート!C6867</f>
        <v>21.8</v>
      </c>
      <c r="M6867" s="14">
        <f>貼り付けシート!D6867</f>
        <v>9.9</v>
      </c>
      <c r="N6867" s="18">
        <f>貼り付けシート!E6867</f>
        <v>60.711078704564677</v>
      </c>
      <c r="O6867" s="18">
        <f>貼り付けシート!F6867</f>
        <v>0</v>
      </c>
      <c r="P6867" s="19">
        <f t="shared" si="646"/>
        <v>0</v>
      </c>
      <c r="Q6867" s="19">
        <f t="shared" si="647"/>
        <v>0</v>
      </c>
    </row>
    <row r="6868" spans="1:17">
      <c r="A6868" s="38">
        <v>41925</v>
      </c>
      <c r="B6868" s="49" t="s">
        <v>171</v>
      </c>
      <c r="C6868" s="24">
        <f t="shared" si="642"/>
        <v>30.406921776000001</v>
      </c>
      <c r="D6868" s="24">
        <f t="shared" si="643"/>
        <v>0</v>
      </c>
      <c r="E6868" s="18">
        <f>IF(G6868&gt;=0.3,(バックデータ一覧!$C$10*(バックデータ一覧!$C$12*計算過程!L6868+バックデータ一覧!$C$13*LN(計算過程!G6868)+バックデータ一覧!$C$14)^バックデータ一覧!$C$11+バックデータ一覧!$E$10*(計算過程!G6868/(バックデータ一覧!$E$12*計算過程!L6868+バックデータ一覧!$E$13*LN(計算過程!G6868)+バックデータ一覧!$E$14))^バックデータ一覧!$E$11)*計算過程!$W$11*10^-3,0)</f>
        <v>0</v>
      </c>
      <c r="F6868" s="18">
        <f>IF(G6868&lt;0.3,(バックデータ一覧!$C$10*(バックデータ一覧!$C$12*計算過程!L6868+バックデータ一覧!$C$13*LN(0.3)+バックデータ一覧!$C$14)^バックデータ一覧!$C$11+バックデータ一覧!$E$10*(0.3/(バックデータ一覧!$E$12*計算過程!L6868+バックデータ一覧!$E$13*LN(0.3)+バックデータ一覧!$E$14))^バックデータ一覧!$E$11)*計算過程!$W$11*計算過程!G6868/0.3*10^-3,0)</f>
        <v>0</v>
      </c>
      <c r="G6868" s="18">
        <f t="shared" si="644"/>
        <v>0</v>
      </c>
      <c r="H6868" s="18">
        <f t="shared" si="645"/>
        <v>0</v>
      </c>
      <c r="I6868" s="24">
        <v>0</v>
      </c>
      <c r="J6868" s="24">
        <v>0</v>
      </c>
      <c r="K6868" s="24">
        <v>0</v>
      </c>
      <c r="L6868" s="14">
        <f>貼り付けシート!C6868</f>
        <v>22.1</v>
      </c>
      <c r="M6868" s="14">
        <f>貼り付けシート!D6868</f>
        <v>10.5</v>
      </c>
      <c r="N6868" s="18">
        <f>貼り付けシート!E6868</f>
        <v>63.162524458611578</v>
      </c>
      <c r="O6868" s="18">
        <f>貼り付けシート!F6868</f>
        <v>0</v>
      </c>
      <c r="P6868" s="19">
        <f t="shared" si="646"/>
        <v>0</v>
      </c>
      <c r="Q6868" s="19">
        <f t="shared" si="647"/>
        <v>0</v>
      </c>
    </row>
    <row r="6869" spans="1:17">
      <c r="A6869" s="38">
        <v>41925</v>
      </c>
      <c r="B6869" s="49" t="s">
        <v>172</v>
      </c>
      <c r="C6869" s="24">
        <f t="shared" si="642"/>
        <v>30.406921776000001</v>
      </c>
      <c r="D6869" s="24">
        <f t="shared" si="643"/>
        <v>0</v>
      </c>
      <c r="E6869" s="18">
        <f>IF(G6869&gt;=0.3,(バックデータ一覧!$C$10*(バックデータ一覧!$C$12*計算過程!L6869+バックデータ一覧!$C$13*LN(計算過程!G6869)+バックデータ一覧!$C$14)^バックデータ一覧!$C$11+バックデータ一覧!$E$10*(計算過程!G6869/(バックデータ一覧!$E$12*計算過程!L6869+バックデータ一覧!$E$13*LN(計算過程!G6869)+バックデータ一覧!$E$14))^バックデータ一覧!$E$11)*計算過程!$W$11*10^-3,0)</f>
        <v>0</v>
      </c>
      <c r="F6869" s="18">
        <f>IF(G6869&lt;0.3,(バックデータ一覧!$C$10*(バックデータ一覧!$C$12*計算過程!L6869+バックデータ一覧!$C$13*LN(0.3)+バックデータ一覧!$C$14)^バックデータ一覧!$C$11+バックデータ一覧!$E$10*(0.3/(バックデータ一覧!$E$12*計算過程!L6869+バックデータ一覧!$E$13*LN(0.3)+バックデータ一覧!$E$14))^バックデータ一覧!$E$11)*計算過程!$W$11*計算過程!G6869/0.3*10^-3,0)</f>
        <v>0</v>
      </c>
      <c r="G6869" s="18">
        <f t="shared" si="644"/>
        <v>0</v>
      </c>
      <c r="H6869" s="18">
        <f t="shared" si="645"/>
        <v>0</v>
      </c>
      <c r="I6869" s="24">
        <v>0</v>
      </c>
      <c r="J6869" s="24">
        <v>0</v>
      </c>
      <c r="K6869" s="24">
        <v>0</v>
      </c>
      <c r="L6869" s="14">
        <f>貼り付けシート!C6869</f>
        <v>21.5</v>
      </c>
      <c r="M6869" s="14">
        <f>貼り付けシート!D6869</f>
        <v>11.3</v>
      </c>
      <c r="N6869" s="18">
        <f>貼り付けシート!E6869</f>
        <v>70.423697476392562</v>
      </c>
      <c r="O6869" s="18">
        <f>貼り付けシート!F6869</f>
        <v>0</v>
      </c>
      <c r="P6869" s="19">
        <f t="shared" si="646"/>
        <v>0</v>
      </c>
      <c r="Q6869" s="19">
        <f t="shared" si="647"/>
        <v>0</v>
      </c>
    </row>
    <row r="6870" spans="1:17">
      <c r="A6870" s="38">
        <v>41926</v>
      </c>
      <c r="B6870" s="49" t="s">
        <v>149</v>
      </c>
      <c r="C6870" s="24">
        <f t="shared" si="642"/>
        <v>30.406921776000001</v>
      </c>
      <c r="D6870" s="24">
        <f t="shared" si="643"/>
        <v>0</v>
      </c>
      <c r="E6870" s="18">
        <f>IF(G6870&gt;=0.3,(バックデータ一覧!$C$10*(バックデータ一覧!$C$12*計算過程!L6870+バックデータ一覧!$C$13*LN(計算過程!G6870)+バックデータ一覧!$C$14)^バックデータ一覧!$C$11+バックデータ一覧!$E$10*(計算過程!G6870/(バックデータ一覧!$E$12*計算過程!L6870+バックデータ一覧!$E$13*LN(計算過程!G6870)+バックデータ一覧!$E$14))^バックデータ一覧!$E$11)*計算過程!$W$11*10^-3,0)</f>
        <v>0</v>
      </c>
      <c r="F6870" s="18">
        <f>IF(G6870&lt;0.3,(バックデータ一覧!$C$10*(バックデータ一覧!$C$12*計算過程!L6870+バックデータ一覧!$C$13*LN(0.3)+バックデータ一覧!$C$14)^バックデータ一覧!$C$11+バックデータ一覧!$E$10*(0.3/(バックデータ一覧!$E$12*計算過程!L6870+バックデータ一覧!$E$13*LN(0.3)+バックデータ一覧!$E$14))^バックデータ一覧!$E$11)*計算過程!$W$11*計算過程!G6870/0.3*10^-3,0)</f>
        <v>0</v>
      </c>
      <c r="G6870" s="18">
        <f t="shared" si="644"/>
        <v>0</v>
      </c>
      <c r="H6870" s="18">
        <f t="shared" si="645"/>
        <v>0</v>
      </c>
      <c r="I6870" s="24">
        <v>0</v>
      </c>
      <c r="J6870" s="24">
        <v>0</v>
      </c>
      <c r="K6870" s="24">
        <v>0</v>
      </c>
      <c r="L6870" s="14">
        <f>貼り付けシート!C6870</f>
        <v>21</v>
      </c>
      <c r="M6870" s="14">
        <f>貼り付けシート!D6870</f>
        <v>12.2</v>
      </c>
      <c r="N6870" s="18">
        <f>貼り付けシート!E6870</f>
        <v>78.289889206697509</v>
      </c>
      <c r="O6870" s="18">
        <f>貼り付けシート!F6870</f>
        <v>0</v>
      </c>
      <c r="P6870" s="19">
        <f t="shared" si="646"/>
        <v>0</v>
      </c>
      <c r="Q6870" s="19">
        <f t="shared" si="647"/>
        <v>0</v>
      </c>
    </row>
    <row r="6871" spans="1:17">
      <c r="A6871" s="38">
        <v>41926</v>
      </c>
      <c r="B6871" s="49" t="s">
        <v>150</v>
      </c>
      <c r="C6871" s="24">
        <f t="shared" si="642"/>
        <v>30.406921776000001</v>
      </c>
      <c r="D6871" s="24">
        <f t="shared" si="643"/>
        <v>0</v>
      </c>
      <c r="E6871" s="18">
        <f>IF(G6871&gt;=0.3,(バックデータ一覧!$C$10*(バックデータ一覧!$C$12*計算過程!L6871+バックデータ一覧!$C$13*LN(計算過程!G6871)+バックデータ一覧!$C$14)^バックデータ一覧!$C$11+バックデータ一覧!$E$10*(計算過程!G6871/(バックデータ一覧!$E$12*計算過程!L6871+バックデータ一覧!$E$13*LN(計算過程!G6871)+バックデータ一覧!$E$14))^バックデータ一覧!$E$11)*計算過程!$W$11*10^-3,0)</f>
        <v>0</v>
      </c>
      <c r="F6871" s="18">
        <f>IF(G6871&lt;0.3,(バックデータ一覧!$C$10*(バックデータ一覧!$C$12*計算過程!L6871+バックデータ一覧!$C$13*LN(0.3)+バックデータ一覧!$C$14)^バックデータ一覧!$C$11+バックデータ一覧!$E$10*(0.3/(バックデータ一覧!$E$12*計算過程!L6871+バックデータ一覧!$E$13*LN(0.3)+バックデータ一覧!$E$14))^バックデータ一覧!$E$11)*計算過程!$W$11*計算過程!G6871/0.3*10^-3,0)</f>
        <v>0</v>
      </c>
      <c r="G6871" s="18">
        <f t="shared" si="644"/>
        <v>0</v>
      </c>
      <c r="H6871" s="18">
        <f t="shared" si="645"/>
        <v>0</v>
      </c>
      <c r="I6871" s="24">
        <v>0</v>
      </c>
      <c r="J6871" s="24">
        <v>0</v>
      </c>
      <c r="K6871" s="24">
        <v>0</v>
      </c>
      <c r="L6871" s="14">
        <f>貼り付けシート!C6871</f>
        <v>20.3</v>
      </c>
      <c r="M6871" s="14">
        <f>貼り付けシート!D6871</f>
        <v>12.9</v>
      </c>
      <c r="N6871" s="18">
        <f>貼り付けシート!E6871</f>
        <v>86.336420967972742</v>
      </c>
      <c r="O6871" s="18">
        <f>貼り付けシート!F6871</f>
        <v>0</v>
      </c>
      <c r="P6871" s="19">
        <f t="shared" si="646"/>
        <v>0</v>
      </c>
      <c r="Q6871" s="19">
        <f t="shared" si="647"/>
        <v>0</v>
      </c>
    </row>
    <row r="6872" spans="1:17">
      <c r="A6872" s="38">
        <v>41926</v>
      </c>
      <c r="B6872" s="49" t="s">
        <v>151</v>
      </c>
      <c r="C6872" s="24">
        <f t="shared" si="642"/>
        <v>30.406921776000001</v>
      </c>
      <c r="D6872" s="24">
        <f t="shared" si="643"/>
        <v>0</v>
      </c>
      <c r="E6872" s="18">
        <f>IF(G6872&gt;=0.3,(バックデータ一覧!$C$10*(バックデータ一覧!$C$12*計算過程!L6872+バックデータ一覧!$C$13*LN(計算過程!G6872)+バックデータ一覧!$C$14)^バックデータ一覧!$C$11+バックデータ一覧!$E$10*(計算過程!G6872/(バックデータ一覧!$E$12*計算過程!L6872+バックデータ一覧!$E$13*LN(計算過程!G6872)+バックデータ一覧!$E$14))^バックデータ一覧!$E$11)*計算過程!$W$11*10^-3,0)</f>
        <v>0</v>
      </c>
      <c r="F6872" s="18">
        <f>IF(G6872&lt;0.3,(バックデータ一覧!$C$10*(バックデータ一覧!$C$12*計算過程!L6872+バックデータ一覧!$C$13*LN(0.3)+バックデータ一覧!$C$14)^バックデータ一覧!$C$11+バックデータ一覧!$E$10*(0.3/(バックデータ一覧!$E$12*計算過程!L6872+バックデータ一覧!$E$13*LN(0.3)+バックデータ一覧!$E$14))^バックデータ一覧!$E$11)*計算過程!$W$11*計算過程!G6872/0.3*10^-3,0)</f>
        <v>0</v>
      </c>
      <c r="G6872" s="18">
        <f t="shared" si="644"/>
        <v>0</v>
      </c>
      <c r="H6872" s="18">
        <f t="shared" si="645"/>
        <v>0</v>
      </c>
      <c r="I6872" s="24">
        <v>0</v>
      </c>
      <c r="J6872" s="24">
        <v>0</v>
      </c>
      <c r="K6872" s="24">
        <v>0</v>
      </c>
      <c r="L6872" s="14">
        <f>貼り付けシート!C6872</f>
        <v>20.6</v>
      </c>
      <c r="M6872" s="14">
        <f>貼り付けシート!D6872</f>
        <v>12.9</v>
      </c>
      <c r="N6872" s="18">
        <f>貼り付けシート!E6872</f>
        <v>84.752254692338298</v>
      </c>
      <c r="O6872" s="18">
        <f>貼り付けシート!F6872</f>
        <v>0</v>
      </c>
      <c r="P6872" s="19">
        <f t="shared" si="646"/>
        <v>0</v>
      </c>
      <c r="Q6872" s="19">
        <f t="shared" si="647"/>
        <v>0</v>
      </c>
    </row>
    <row r="6873" spans="1:17">
      <c r="A6873" s="38">
        <v>41926</v>
      </c>
      <c r="B6873" s="49" t="s">
        <v>152</v>
      </c>
      <c r="C6873" s="24">
        <f t="shared" si="642"/>
        <v>30.406921776000001</v>
      </c>
      <c r="D6873" s="24">
        <f t="shared" si="643"/>
        <v>0</v>
      </c>
      <c r="E6873" s="18">
        <f>IF(G6873&gt;=0.3,(バックデータ一覧!$C$10*(バックデータ一覧!$C$12*計算過程!L6873+バックデータ一覧!$C$13*LN(計算過程!G6873)+バックデータ一覧!$C$14)^バックデータ一覧!$C$11+バックデータ一覧!$E$10*(計算過程!G6873/(バックデータ一覧!$E$12*計算過程!L6873+バックデータ一覧!$E$13*LN(計算過程!G6873)+バックデータ一覧!$E$14))^バックデータ一覧!$E$11)*計算過程!$W$11*10^-3,0)</f>
        <v>0</v>
      </c>
      <c r="F6873" s="18">
        <f>IF(G6873&lt;0.3,(バックデータ一覧!$C$10*(バックデータ一覧!$C$12*計算過程!L6873+バックデータ一覧!$C$13*LN(0.3)+バックデータ一覧!$C$14)^バックデータ一覧!$C$11+バックデータ一覧!$E$10*(0.3/(バックデータ一覧!$E$12*計算過程!L6873+バックデータ一覧!$E$13*LN(0.3)+バックデータ一覧!$E$14))^バックデータ一覧!$E$11)*計算過程!$W$11*計算過程!G6873/0.3*10^-3,0)</f>
        <v>0</v>
      </c>
      <c r="G6873" s="18">
        <f t="shared" si="644"/>
        <v>0</v>
      </c>
      <c r="H6873" s="18">
        <f t="shared" si="645"/>
        <v>0</v>
      </c>
      <c r="I6873" s="24">
        <v>0</v>
      </c>
      <c r="J6873" s="24">
        <v>0</v>
      </c>
      <c r="K6873" s="24">
        <v>0</v>
      </c>
      <c r="L6873" s="14">
        <f>貼り付けシート!C6873</f>
        <v>20.3</v>
      </c>
      <c r="M6873" s="14">
        <f>貼り付けシート!D6873</f>
        <v>13.3</v>
      </c>
      <c r="N6873" s="18">
        <f>貼り付けシート!E6873</f>
        <v>88.957474262312317</v>
      </c>
      <c r="O6873" s="18">
        <f>貼り付けシート!F6873</f>
        <v>0</v>
      </c>
      <c r="P6873" s="19">
        <f t="shared" si="646"/>
        <v>0</v>
      </c>
      <c r="Q6873" s="19">
        <f t="shared" si="647"/>
        <v>0</v>
      </c>
    </row>
    <row r="6874" spans="1:17">
      <c r="A6874" s="38">
        <v>41926</v>
      </c>
      <c r="B6874" s="49" t="s">
        <v>153</v>
      </c>
      <c r="C6874" s="24">
        <f t="shared" si="642"/>
        <v>30.406921776000001</v>
      </c>
      <c r="D6874" s="24">
        <f t="shared" si="643"/>
        <v>0</v>
      </c>
      <c r="E6874" s="18">
        <f>IF(G6874&gt;=0.3,(バックデータ一覧!$C$10*(バックデータ一覧!$C$12*計算過程!L6874+バックデータ一覧!$C$13*LN(計算過程!G6874)+バックデータ一覧!$C$14)^バックデータ一覧!$C$11+バックデータ一覧!$E$10*(計算過程!G6874/(バックデータ一覧!$E$12*計算過程!L6874+バックデータ一覧!$E$13*LN(計算過程!G6874)+バックデータ一覧!$E$14))^バックデータ一覧!$E$11)*計算過程!$W$11*10^-3,0)</f>
        <v>0</v>
      </c>
      <c r="F6874" s="18">
        <f>IF(G6874&lt;0.3,(バックデータ一覧!$C$10*(バックデータ一覧!$C$12*計算過程!L6874+バックデータ一覧!$C$13*LN(0.3)+バックデータ一覧!$C$14)^バックデータ一覧!$C$11+バックデータ一覧!$E$10*(0.3/(バックデータ一覧!$E$12*計算過程!L6874+バックデータ一覧!$E$13*LN(0.3)+バックデータ一覧!$E$14))^バックデータ一覧!$E$11)*計算過程!$W$11*計算過程!G6874/0.3*10^-3,0)</f>
        <v>0</v>
      </c>
      <c r="G6874" s="18">
        <f t="shared" si="644"/>
        <v>0</v>
      </c>
      <c r="H6874" s="18">
        <f t="shared" si="645"/>
        <v>0</v>
      </c>
      <c r="I6874" s="24">
        <v>0</v>
      </c>
      <c r="J6874" s="24">
        <v>0</v>
      </c>
      <c r="K6874" s="24">
        <v>0</v>
      </c>
      <c r="L6874" s="14">
        <f>貼り付けシート!C6874</f>
        <v>21.8</v>
      </c>
      <c r="M6874" s="14">
        <f>貼り付けシート!D6874</f>
        <v>12.2</v>
      </c>
      <c r="N6874" s="18">
        <f>貼り付けシート!E6874</f>
        <v>74.5443450155379</v>
      </c>
      <c r="O6874" s="18">
        <f>貼り付けシート!F6874</f>
        <v>0</v>
      </c>
      <c r="P6874" s="19">
        <f t="shared" si="646"/>
        <v>0</v>
      </c>
      <c r="Q6874" s="19">
        <f t="shared" si="647"/>
        <v>0</v>
      </c>
    </row>
    <row r="6875" spans="1:17">
      <c r="A6875" s="38">
        <v>41926</v>
      </c>
      <c r="B6875" s="49" t="s">
        <v>154</v>
      </c>
      <c r="C6875" s="24">
        <f t="shared" si="642"/>
        <v>30.406921776000001</v>
      </c>
      <c r="D6875" s="24">
        <f t="shared" si="643"/>
        <v>0</v>
      </c>
      <c r="E6875" s="18">
        <f>IF(G6875&gt;=0.3,(バックデータ一覧!$C$10*(バックデータ一覧!$C$12*計算過程!L6875+バックデータ一覧!$C$13*LN(計算過程!G6875)+バックデータ一覧!$C$14)^バックデータ一覧!$C$11+バックデータ一覧!$E$10*(計算過程!G6875/(バックデータ一覧!$E$12*計算過程!L6875+バックデータ一覧!$E$13*LN(計算過程!G6875)+バックデータ一覧!$E$14))^バックデータ一覧!$E$11)*計算過程!$W$11*10^-3,0)</f>
        <v>0</v>
      </c>
      <c r="F6875" s="18">
        <f>IF(G6875&lt;0.3,(バックデータ一覧!$C$10*(バックデータ一覧!$C$12*計算過程!L6875+バックデータ一覧!$C$13*LN(0.3)+バックデータ一覧!$C$14)^バックデータ一覧!$C$11+バックデータ一覧!$E$10*(0.3/(バックデータ一覧!$E$12*計算過程!L6875+バックデータ一覧!$E$13*LN(0.3)+バックデータ一覧!$E$14))^バックデータ一覧!$E$11)*計算過程!$W$11*計算過程!G6875/0.3*10^-3,0)</f>
        <v>0</v>
      </c>
      <c r="G6875" s="18">
        <f t="shared" si="644"/>
        <v>0</v>
      </c>
      <c r="H6875" s="18">
        <f t="shared" si="645"/>
        <v>0</v>
      </c>
      <c r="I6875" s="24">
        <v>0</v>
      </c>
      <c r="J6875" s="24">
        <v>0</v>
      </c>
      <c r="K6875" s="24">
        <v>0</v>
      </c>
      <c r="L6875" s="14">
        <f>貼り付けシート!C6875</f>
        <v>21.8</v>
      </c>
      <c r="M6875" s="14">
        <f>貼り付けシート!D6875</f>
        <v>11.6</v>
      </c>
      <c r="N6875" s="18">
        <f>貼り付けシート!E6875</f>
        <v>70.945349222593237</v>
      </c>
      <c r="O6875" s="18">
        <f>貼り付けシート!F6875</f>
        <v>0</v>
      </c>
      <c r="P6875" s="19">
        <f t="shared" si="646"/>
        <v>0</v>
      </c>
      <c r="Q6875" s="19">
        <f t="shared" si="647"/>
        <v>0</v>
      </c>
    </row>
    <row r="6876" spans="1:17">
      <c r="A6876" s="38">
        <v>41926</v>
      </c>
      <c r="B6876" s="49" t="s">
        <v>155</v>
      </c>
      <c r="C6876" s="24">
        <f t="shared" si="642"/>
        <v>30.406921776000001</v>
      </c>
      <c r="D6876" s="24">
        <f t="shared" si="643"/>
        <v>0</v>
      </c>
      <c r="E6876" s="18">
        <f>IF(G6876&gt;=0.3,(バックデータ一覧!$C$10*(バックデータ一覧!$C$12*計算過程!L6876+バックデータ一覧!$C$13*LN(計算過程!G6876)+バックデータ一覧!$C$14)^バックデータ一覧!$C$11+バックデータ一覧!$E$10*(計算過程!G6876/(バックデータ一覧!$E$12*計算過程!L6876+バックデータ一覧!$E$13*LN(計算過程!G6876)+バックデータ一覧!$E$14))^バックデータ一覧!$E$11)*計算過程!$W$11*10^-3,0)</f>
        <v>0</v>
      </c>
      <c r="F6876" s="18">
        <f>IF(G6876&lt;0.3,(バックデータ一覧!$C$10*(バックデータ一覧!$C$12*計算過程!L6876+バックデータ一覧!$C$13*LN(0.3)+バックデータ一覧!$C$14)^バックデータ一覧!$C$11+バックデータ一覧!$E$10*(0.3/(バックデータ一覧!$E$12*計算過程!L6876+バックデータ一覧!$E$13*LN(0.3)+バックデータ一覧!$E$14))^バックデータ一覧!$E$11)*計算過程!$W$11*計算過程!G6876/0.3*10^-3,0)</f>
        <v>0</v>
      </c>
      <c r="G6876" s="18">
        <f t="shared" si="644"/>
        <v>0</v>
      </c>
      <c r="H6876" s="18">
        <f t="shared" si="645"/>
        <v>0</v>
      </c>
      <c r="I6876" s="24">
        <v>0</v>
      </c>
      <c r="J6876" s="24">
        <v>0</v>
      </c>
      <c r="K6876" s="24">
        <v>0</v>
      </c>
      <c r="L6876" s="14">
        <f>貼り付けシート!C6876</f>
        <v>21.7</v>
      </c>
      <c r="M6876" s="14">
        <f>貼り付けシート!D6876</f>
        <v>11.5</v>
      </c>
      <c r="N6876" s="18">
        <f>貼り付けシート!E6876</f>
        <v>70.776085874044824</v>
      </c>
      <c r="O6876" s="18">
        <f>貼り付けシート!F6876</f>
        <v>0</v>
      </c>
      <c r="P6876" s="19">
        <f t="shared" si="646"/>
        <v>0</v>
      </c>
      <c r="Q6876" s="19">
        <f t="shared" si="647"/>
        <v>0</v>
      </c>
    </row>
    <row r="6877" spans="1:17">
      <c r="A6877" s="38">
        <v>41926</v>
      </c>
      <c r="B6877" s="49" t="s">
        <v>156</v>
      </c>
      <c r="C6877" s="24">
        <f t="shared" si="642"/>
        <v>30.406921776000001</v>
      </c>
      <c r="D6877" s="24">
        <f t="shared" si="643"/>
        <v>0</v>
      </c>
      <c r="E6877" s="18">
        <f>IF(G6877&gt;=0.3,(バックデータ一覧!$C$10*(バックデータ一覧!$C$12*計算過程!L6877+バックデータ一覧!$C$13*LN(計算過程!G6877)+バックデータ一覧!$C$14)^バックデータ一覧!$C$11+バックデータ一覧!$E$10*(計算過程!G6877/(バックデータ一覧!$E$12*計算過程!L6877+バックデータ一覧!$E$13*LN(計算過程!G6877)+バックデータ一覧!$E$14))^バックデータ一覧!$E$11)*計算過程!$W$11*10^-3,0)</f>
        <v>0</v>
      </c>
      <c r="F6877" s="18">
        <f>IF(G6877&lt;0.3,(バックデータ一覧!$C$10*(バックデータ一覧!$C$12*計算過程!L6877+バックデータ一覧!$C$13*LN(0.3)+バックデータ一覧!$C$14)^バックデータ一覧!$C$11+バックデータ一覧!$E$10*(0.3/(バックデータ一覧!$E$12*計算過程!L6877+バックデータ一覧!$E$13*LN(0.3)+バックデータ一覧!$E$14))^バックデータ一覧!$E$11)*計算過程!$W$11*計算過程!G6877/0.3*10^-3,0)</f>
        <v>0</v>
      </c>
      <c r="G6877" s="18">
        <f t="shared" si="644"/>
        <v>0</v>
      </c>
      <c r="H6877" s="18">
        <f t="shared" si="645"/>
        <v>0</v>
      </c>
      <c r="I6877" s="24">
        <v>0</v>
      </c>
      <c r="J6877" s="24">
        <v>0</v>
      </c>
      <c r="K6877" s="24">
        <v>0</v>
      </c>
      <c r="L6877" s="14">
        <f>貼り付けシート!C6877</f>
        <v>22</v>
      </c>
      <c r="M6877" s="14">
        <f>貼り付けシート!D6877</f>
        <v>11.7</v>
      </c>
      <c r="N6877" s="18">
        <f>貼り付けシート!E6877</f>
        <v>70.677464648742742</v>
      </c>
      <c r="O6877" s="18">
        <f>貼り付けシート!F6877</f>
        <v>0</v>
      </c>
      <c r="P6877" s="19">
        <f t="shared" si="646"/>
        <v>0</v>
      </c>
      <c r="Q6877" s="19">
        <f t="shared" si="647"/>
        <v>0</v>
      </c>
    </row>
    <row r="6878" spans="1:17">
      <c r="A6878" s="38">
        <v>41926</v>
      </c>
      <c r="B6878" s="49" t="s">
        <v>157</v>
      </c>
      <c r="C6878" s="24">
        <f t="shared" si="642"/>
        <v>30.406921776000001</v>
      </c>
      <c r="D6878" s="24">
        <f t="shared" si="643"/>
        <v>0</v>
      </c>
      <c r="E6878" s="18">
        <f>IF(G6878&gt;=0.3,(バックデータ一覧!$C$10*(バックデータ一覧!$C$12*計算過程!L6878+バックデータ一覧!$C$13*LN(計算過程!G6878)+バックデータ一覧!$C$14)^バックデータ一覧!$C$11+バックデータ一覧!$E$10*(計算過程!G6878/(バックデータ一覧!$E$12*計算過程!L6878+バックデータ一覧!$E$13*LN(計算過程!G6878)+バックデータ一覧!$E$14))^バックデータ一覧!$E$11)*計算過程!$W$11*10^-3,0)</f>
        <v>0</v>
      </c>
      <c r="F6878" s="18">
        <f>IF(G6878&lt;0.3,(バックデータ一覧!$C$10*(バックデータ一覧!$C$12*計算過程!L6878+バックデータ一覧!$C$13*LN(0.3)+バックデータ一覧!$C$14)^バックデータ一覧!$C$11+バックデータ一覧!$E$10*(0.3/(バックデータ一覧!$E$12*計算過程!L6878+バックデータ一覧!$E$13*LN(0.3)+バックデータ一覧!$E$14))^バックデータ一覧!$E$11)*計算過程!$W$11*計算過程!G6878/0.3*10^-3,0)</f>
        <v>0</v>
      </c>
      <c r="G6878" s="18">
        <f t="shared" si="644"/>
        <v>0</v>
      </c>
      <c r="H6878" s="18">
        <f t="shared" si="645"/>
        <v>0</v>
      </c>
      <c r="I6878" s="24">
        <v>0</v>
      </c>
      <c r="J6878" s="24">
        <v>0</v>
      </c>
      <c r="K6878" s="24">
        <v>0</v>
      </c>
      <c r="L6878" s="14">
        <f>貼り付けシート!C6878</f>
        <v>22.3</v>
      </c>
      <c r="M6878" s="14">
        <f>貼り付けシート!D6878</f>
        <v>12.1</v>
      </c>
      <c r="N6878" s="18">
        <f>貼り付けシート!E6878</f>
        <v>71.72461575398799</v>
      </c>
      <c r="O6878" s="18">
        <f>貼り付けシート!F6878</f>
        <v>0</v>
      </c>
      <c r="P6878" s="19">
        <f t="shared" si="646"/>
        <v>0</v>
      </c>
      <c r="Q6878" s="19">
        <f t="shared" si="647"/>
        <v>0</v>
      </c>
    </row>
    <row r="6879" spans="1:17">
      <c r="A6879" s="38">
        <v>41926</v>
      </c>
      <c r="B6879" s="49" t="s">
        <v>158</v>
      </c>
      <c r="C6879" s="24">
        <f t="shared" si="642"/>
        <v>30.406921776000001</v>
      </c>
      <c r="D6879" s="24">
        <f t="shared" si="643"/>
        <v>0</v>
      </c>
      <c r="E6879" s="18">
        <f>IF(G6879&gt;=0.3,(バックデータ一覧!$C$10*(バックデータ一覧!$C$12*計算過程!L6879+バックデータ一覧!$C$13*LN(計算過程!G6879)+バックデータ一覧!$C$14)^バックデータ一覧!$C$11+バックデータ一覧!$E$10*(計算過程!G6879/(バックデータ一覧!$E$12*計算過程!L6879+バックデータ一覧!$E$13*LN(計算過程!G6879)+バックデータ一覧!$E$14))^バックデータ一覧!$E$11)*計算過程!$W$11*10^-3,0)</f>
        <v>0</v>
      </c>
      <c r="F6879" s="18">
        <f>IF(G6879&lt;0.3,(バックデータ一覧!$C$10*(バックデータ一覧!$C$12*計算過程!L6879+バックデータ一覧!$C$13*LN(0.3)+バックデータ一覧!$C$14)^バックデータ一覧!$C$11+バックデータ一覧!$E$10*(0.3/(バックデータ一覧!$E$12*計算過程!L6879+バックデータ一覧!$E$13*LN(0.3)+バックデータ一覧!$E$14))^バックデータ一覧!$E$11)*計算過程!$W$11*計算過程!G6879/0.3*10^-3,0)</f>
        <v>0</v>
      </c>
      <c r="G6879" s="18">
        <f t="shared" si="644"/>
        <v>0</v>
      </c>
      <c r="H6879" s="18">
        <f t="shared" si="645"/>
        <v>0</v>
      </c>
      <c r="I6879" s="24">
        <v>0</v>
      </c>
      <c r="J6879" s="24">
        <v>0</v>
      </c>
      <c r="K6879" s="24">
        <v>0</v>
      </c>
      <c r="L6879" s="14">
        <f>貼り付けシート!C6879</f>
        <v>22.7</v>
      </c>
      <c r="M6879" s="14">
        <f>貼り付けシート!D6879</f>
        <v>12</v>
      </c>
      <c r="N6879" s="18">
        <f>貼り付けシート!E6879</f>
        <v>69.434727644652227</v>
      </c>
      <c r="O6879" s="18">
        <f>貼り付けシート!F6879</f>
        <v>0</v>
      </c>
      <c r="P6879" s="19">
        <f t="shared" si="646"/>
        <v>0</v>
      </c>
      <c r="Q6879" s="19">
        <f t="shared" si="647"/>
        <v>0</v>
      </c>
    </row>
    <row r="6880" spans="1:17">
      <c r="A6880" s="38">
        <v>41926</v>
      </c>
      <c r="B6880" s="49" t="s">
        <v>159</v>
      </c>
      <c r="C6880" s="24">
        <f t="shared" si="642"/>
        <v>30.406921776000001</v>
      </c>
      <c r="D6880" s="24">
        <f t="shared" si="643"/>
        <v>0</v>
      </c>
      <c r="E6880" s="18">
        <f>IF(G6880&gt;=0.3,(バックデータ一覧!$C$10*(バックデータ一覧!$C$12*計算過程!L6880+バックデータ一覧!$C$13*LN(計算過程!G6880)+バックデータ一覧!$C$14)^バックデータ一覧!$C$11+バックデータ一覧!$E$10*(計算過程!G6880/(バックデータ一覧!$E$12*計算過程!L6880+バックデータ一覧!$E$13*LN(計算過程!G6880)+バックデータ一覧!$E$14))^バックデータ一覧!$E$11)*計算過程!$W$11*10^-3,0)</f>
        <v>0</v>
      </c>
      <c r="F6880" s="18">
        <f>IF(G6880&lt;0.3,(バックデータ一覧!$C$10*(バックデータ一覧!$C$12*計算過程!L6880+バックデータ一覧!$C$13*LN(0.3)+バックデータ一覧!$C$14)^バックデータ一覧!$C$11+バックデータ一覧!$E$10*(0.3/(バックデータ一覧!$E$12*計算過程!L6880+バックデータ一覧!$E$13*LN(0.3)+バックデータ一覧!$E$14))^バックデータ一覧!$E$11)*計算過程!$W$11*計算過程!G6880/0.3*10^-3,0)</f>
        <v>0</v>
      </c>
      <c r="G6880" s="18">
        <f t="shared" si="644"/>
        <v>0</v>
      </c>
      <c r="H6880" s="18">
        <f t="shared" si="645"/>
        <v>0</v>
      </c>
      <c r="I6880" s="24">
        <v>0</v>
      </c>
      <c r="J6880" s="24">
        <v>0</v>
      </c>
      <c r="K6880" s="24">
        <v>0</v>
      </c>
      <c r="L6880" s="14">
        <f>貼り付けシート!C6880</f>
        <v>23.2</v>
      </c>
      <c r="M6880" s="14">
        <f>貼り付けシート!D6880</f>
        <v>12.2</v>
      </c>
      <c r="N6880" s="18">
        <f>貼り付けシート!E6880</f>
        <v>68.46505301070269</v>
      </c>
      <c r="O6880" s="18">
        <f>貼り付けシート!F6880</f>
        <v>0</v>
      </c>
      <c r="P6880" s="19">
        <f t="shared" si="646"/>
        <v>0</v>
      </c>
      <c r="Q6880" s="19">
        <f t="shared" si="647"/>
        <v>0</v>
      </c>
    </row>
    <row r="6881" spans="1:17">
      <c r="A6881" s="38">
        <v>41926</v>
      </c>
      <c r="B6881" s="49" t="s">
        <v>160</v>
      </c>
      <c r="C6881" s="24">
        <f t="shared" si="642"/>
        <v>30.406921776000001</v>
      </c>
      <c r="D6881" s="24">
        <f t="shared" si="643"/>
        <v>0</v>
      </c>
      <c r="E6881" s="18">
        <f>IF(G6881&gt;=0.3,(バックデータ一覧!$C$10*(バックデータ一覧!$C$12*計算過程!L6881+バックデータ一覧!$C$13*LN(計算過程!G6881)+バックデータ一覧!$C$14)^バックデータ一覧!$C$11+バックデータ一覧!$E$10*(計算過程!G6881/(バックデータ一覧!$E$12*計算過程!L6881+バックデータ一覧!$E$13*LN(計算過程!G6881)+バックデータ一覧!$E$14))^バックデータ一覧!$E$11)*計算過程!$W$11*10^-3,0)</f>
        <v>0</v>
      </c>
      <c r="F6881" s="18">
        <f>IF(G6881&lt;0.3,(バックデータ一覧!$C$10*(バックデータ一覧!$C$12*計算過程!L6881+バックデータ一覧!$C$13*LN(0.3)+バックデータ一覧!$C$14)^バックデータ一覧!$C$11+バックデータ一覧!$E$10*(0.3/(バックデータ一覧!$E$12*計算過程!L6881+バックデータ一覧!$E$13*LN(0.3)+バックデータ一覧!$E$14))^バックデータ一覧!$E$11)*計算過程!$W$11*計算過程!G6881/0.3*10^-3,0)</f>
        <v>0</v>
      </c>
      <c r="G6881" s="18">
        <f t="shared" si="644"/>
        <v>0</v>
      </c>
      <c r="H6881" s="18">
        <f t="shared" si="645"/>
        <v>0</v>
      </c>
      <c r="I6881" s="24">
        <v>0</v>
      </c>
      <c r="J6881" s="24">
        <v>0</v>
      </c>
      <c r="K6881" s="24">
        <v>0</v>
      </c>
      <c r="L6881" s="14">
        <f>貼り付けシート!C6881</f>
        <v>22.6</v>
      </c>
      <c r="M6881" s="14">
        <f>貼り付けシート!D6881</f>
        <v>12.2</v>
      </c>
      <c r="N6881" s="18">
        <f>貼り付けシート!E6881</f>
        <v>70.999333474820745</v>
      </c>
      <c r="O6881" s="18">
        <f>貼り付けシート!F6881</f>
        <v>0</v>
      </c>
      <c r="P6881" s="19">
        <f t="shared" si="646"/>
        <v>0</v>
      </c>
      <c r="Q6881" s="19">
        <f t="shared" si="647"/>
        <v>0</v>
      </c>
    </row>
    <row r="6882" spans="1:17">
      <c r="A6882" s="38">
        <v>41926</v>
      </c>
      <c r="B6882" s="49" t="s">
        <v>161</v>
      </c>
      <c r="C6882" s="24">
        <f t="shared" si="642"/>
        <v>30.406921776000001</v>
      </c>
      <c r="D6882" s="24">
        <f t="shared" si="643"/>
        <v>0</v>
      </c>
      <c r="E6882" s="18">
        <f>IF(G6882&gt;=0.3,(バックデータ一覧!$C$10*(バックデータ一覧!$C$12*計算過程!L6882+バックデータ一覧!$C$13*LN(計算過程!G6882)+バックデータ一覧!$C$14)^バックデータ一覧!$C$11+バックデータ一覧!$E$10*(計算過程!G6882/(バックデータ一覧!$E$12*計算過程!L6882+バックデータ一覧!$E$13*LN(計算過程!G6882)+バックデータ一覧!$E$14))^バックデータ一覧!$E$11)*計算過程!$W$11*10^-3,0)</f>
        <v>0</v>
      </c>
      <c r="F6882" s="18">
        <f>IF(G6882&lt;0.3,(バックデータ一覧!$C$10*(バックデータ一覧!$C$12*計算過程!L6882+バックデータ一覧!$C$13*LN(0.3)+バックデータ一覧!$C$14)^バックデータ一覧!$C$11+バックデータ一覧!$E$10*(0.3/(バックデータ一覧!$E$12*計算過程!L6882+バックデータ一覧!$E$13*LN(0.3)+バックデータ一覧!$E$14))^バックデータ一覧!$E$11)*計算過程!$W$11*計算過程!G6882/0.3*10^-3,0)</f>
        <v>0</v>
      </c>
      <c r="G6882" s="18">
        <f t="shared" si="644"/>
        <v>0</v>
      </c>
      <c r="H6882" s="18">
        <f t="shared" si="645"/>
        <v>0</v>
      </c>
      <c r="I6882" s="24">
        <v>0</v>
      </c>
      <c r="J6882" s="24">
        <v>0</v>
      </c>
      <c r="K6882" s="24">
        <v>0</v>
      </c>
      <c r="L6882" s="14">
        <f>貼り付けシート!C6882</f>
        <v>23.9</v>
      </c>
      <c r="M6882" s="14">
        <f>貼り付けシート!D6882</f>
        <v>12.5</v>
      </c>
      <c r="N6882" s="18">
        <f>貼り付けシート!E6882</f>
        <v>67.218517752953133</v>
      </c>
      <c r="O6882" s="18">
        <f>貼り付けシート!F6882</f>
        <v>0</v>
      </c>
      <c r="P6882" s="19">
        <f t="shared" si="646"/>
        <v>0</v>
      </c>
      <c r="Q6882" s="19">
        <f t="shared" si="647"/>
        <v>0</v>
      </c>
    </row>
    <row r="6883" spans="1:17">
      <c r="A6883" s="38">
        <v>41926</v>
      </c>
      <c r="B6883" s="49" t="s">
        <v>162</v>
      </c>
      <c r="C6883" s="24">
        <f t="shared" si="642"/>
        <v>30.406921776000001</v>
      </c>
      <c r="D6883" s="24">
        <f t="shared" si="643"/>
        <v>0</v>
      </c>
      <c r="E6883" s="18">
        <f>IF(G6883&gt;=0.3,(バックデータ一覧!$C$10*(バックデータ一覧!$C$12*計算過程!L6883+バックデータ一覧!$C$13*LN(計算過程!G6883)+バックデータ一覧!$C$14)^バックデータ一覧!$C$11+バックデータ一覧!$E$10*(計算過程!G6883/(バックデータ一覧!$E$12*計算過程!L6883+バックデータ一覧!$E$13*LN(計算過程!G6883)+バックデータ一覧!$E$14))^バックデータ一覧!$E$11)*計算過程!$W$11*10^-3,0)</f>
        <v>0</v>
      </c>
      <c r="F6883" s="18">
        <f>IF(G6883&lt;0.3,(バックデータ一覧!$C$10*(バックデータ一覧!$C$12*計算過程!L6883+バックデータ一覧!$C$13*LN(0.3)+バックデータ一覧!$C$14)^バックデータ一覧!$C$11+バックデータ一覧!$E$10*(0.3/(バックデータ一覧!$E$12*計算過程!L6883+バックデータ一覧!$E$13*LN(0.3)+バックデータ一覧!$E$14))^バックデータ一覧!$E$11)*計算過程!$W$11*計算過程!G6883/0.3*10^-3,0)</f>
        <v>0</v>
      </c>
      <c r="G6883" s="18">
        <f t="shared" si="644"/>
        <v>0</v>
      </c>
      <c r="H6883" s="18">
        <f t="shared" si="645"/>
        <v>0</v>
      </c>
      <c r="I6883" s="24">
        <v>0</v>
      </c>
      <c r="J6883" s="24">
        <v>0</v>
      </c>
      <c r="K6883" s="24">
        <v>0</v>
      </c>
      <c r="L6883" s="14">
        <f>貼り付けシート!C6883</f>
        <v>23.4</v>
      </c>
      <c r="M6883" s="14">
        <f>貼り付けシート!D6883</f>
        <v>11.9</v>
      </c>
      <c r="N6883" s="18">
        <f>貼り付けシート!E6883</f>
        <v>66.010935838768177</v>
      </c>
      <c r="O6883" s="18">
        <f>貼り付けシート!F6883</f>
        <v>0</v>
      </c>
      <c r="P6883" s="19">
        <f t="shared" si="646"/>
        <v>0</v>
      </c>
      <c r="Q6883" s="19">
        <f t="shared" si="647"/>
        <v>0</v>
      </c>
    </row>
    <row r="6884" spans="1:17">
      <c r="A6884" s="38">
        <v>41926</v>
      </c>
      <c r="B6884" s="49" t="s">
        <v>163</v>
      </c>
      <c r="C6884" s="24">
        <f t="shared" si="642"/>
        <v>30.406921776000001</v>
      </c>
      <c r="D6884" s="24">
        <f t="shared" si="643"/>
        <v>0</v>
      </c>
      <c r="E6884" s="18">
        <f>IF(G6884&gt;=0.3,(バックデータ一覧!$C$10*(バックデータ一覧!$C$12*計算過程!L6884+バックデータ一覧!$C$13*LN(計算過程!G6884)+バックデータ一覧!$C$14)^バックデータ一覧!$C$11+バックデータ一覧!$E$10*(計算過程!G6884/(バックデータ一覧!$E$12*計算過程!L6884+バックデータ一覧!$E$13*LN(計算過程!G6884)+バックデータ一覧!$E$14))^バックデータ一覧!$E$11)*計算過程!$W$11*10^-3,0)</f>
        <v>0</v>
      </c>
      <c r="F6884" s="18">
        <f>IF(G6884&lt;0.3,(バックデータ一覧!$C$10*(バックデータ一覧!$C$12*計算過程!L6884+バックデータ一覧!$C$13*LN(0.3)+バックデータ一覧!$C$14)^バックデータ一覧!$C$11+バックデータ一覧!$E$10*(0.3/(バックデータ一覧!$E$12*計算過程!L6884+バックデータ一覧!$E$13*LN(0.3)+バックデータ一覧!$E$14))^バックデータ一覧!$E$11)*計算過程!$W$11*計算過程!G6884/0.3*10^-3,0)</f>
        <v>0</v>
      </c>
      <c r="G6884" s="18">
        <f t="shared" si="644"/>
        <v>0</v>
      </c>
      <c r="H6884" s="18">
        <f t="shared" si="645"/>
        <v>0</v>
      </c>
      <c r="I6884" s="24">
        <v>0</v>
      </c>
      <c r="J6884" s="24">
        <v>0</v>
      </c>
      <c r="K6884" s="24">
        <v>0</v>
      </c>
      <c r="L6884" s="14">
        <f>貼り付けシート!C6884</f>
        <v>23.2</v>
      </c>
      <c r="M6884" s="14">
        <f>貼り付けシート!D6884</f>
        <v>12.5</v>
      </c>
      <c r="N6884" s="18">
        <f>貼り付けシート!E6884</f>
        <v>70.115452691850507</v>
      </c>
      <c r="O6884" s="18">
        <f>貼り付けシート!F6884</f>
        <v>0</v>
      </c>
      <c r="P6884" s="19">
        <f t="shared" si="646"/>
        <v>0</v>
      </c>
      <c r="Q6884" s="19">
        <f t="shared" si="647"/>
        <v>0</v>
      </c>
    </row>
    <row r="6885" spans="1:17">
      <c r="A6885" s="38">
        <v>41926</v>
      </c>
      <c r="B6885" s="49" t="s">
        <v>164</v>
      </c>
      <c r="C6885" s="24">
        <f t="shared" si="642"/>
        <v>30.406921776000001</v>
      </c>
      <c r="D6885" s="24">
        <f t="shared" si="643"/>
        <v>0</v>
      </c>
      <c r="E6885" s="18">
        <f>IF(G6885&gt;=0.3,(バックデータ一覧!$C$10*(バックデータ一覧!$C$12*計算過程!L6885+バックデータ一覧!$C$13*LN(計算過程!G6885)+バックデータ一覧!$C$14)^バックデータ一覧!$C$11+バックデータ一覧!$E$10*(計算過程!G6885/(バックデータ一覧!$E$12*計算過程!L6885+バックデータ一覧!$E$13*LN(計算過程!G6885)+バックデータ一覧!$E$14))^バックデータ一覧!$E$11)*計算過程!$W$11*10^-3,0)</f>
        <v>0</v>
      </c>
      <c r="F6885" s="18">
        <f>IF(G6885&lt;0.3,(バックデータ一覧!$C$10*(バックデータ一覧!$C$12*計算過程!L6885+バックデータ一覧!$C$13*LN(0.3)+バックデータ一覧!$C$14)^バックデータ一覧!$C$11+バックデータ一覧!$E$10*(0.3/(バックデータ一覧!$E$12*計算過程!L6885+バックデータ一覧!$E$13*LN(0.3)+バックデータ一覧!$E$14))^バックデータ一覧!$E$11)*計算過程!$W$11*計算過程!G6885/0.3*10^-3,0)</f>
        <v>0</v>
      </c>
      <c r="G6885" s="18">
        <f t="shared" si="644"/>
        <v>0</v>
      </c>
      <c r="H6885" s="18">
        <f t="shared" si="645"/>
        <v>0</v>
      </c>
      <c r="I6885" s="24">
        <v>0</v>
      </c>
      <c r="J6885" s="24">
        <v>0</v>
      </c>
      <c r="K6885" s="24">
        <v>0</v>
      </c>
      <c r="L6885" s="14">
        <f>貼り付けシート!C6885</f>
        <v>23</v>
      </c>
      <c r="M6885" s="14">
        <f>貼り付けシート!D6885</f>
        <v>12.3</v>
      </c>
      <c r="N6885" s="18">
        <f>貼り付けシート!E6885</f>
        <v>69.855317245279508</v>
      </c>
      <c r="O6885" s="18">
        <f>貼り付けシート!F6885</f>
        <v>0</v>
      </c>
      <c r="P6885" s="19">
        <f t="shared" si="646"/>
        <v>0</v>
      </c>
      <c r="Q6885" s="19">
        <f t="shared" si="647"/>
        <v>0</v>
      </c>
    </row>
    <row r="6886" spans="1:17">
      <c r="A6886" s="38">
        <v>41926</v>
      </c>
      <c r="B6886" s="49" t="s">
        <v>165</v>
      </c>
      <c r="C6886" s="24">
        <f t="shared" si="642"/>
        <v>30.406921776000001</v>
      </c>
      <c r="D6886" s="24">
        <f t="shared" si="643"/>
        <v>0</v>
      </c>
      <c r="E6886" s="18">
        <f>IF(G6886&gt;=0.3,(バックデータ一覧!$C$10*(バックデータ一覧!$C$12*計算過程!L6886+バックデータ一覧!$C$13*LN(計算過程!G6886)+バックデータ一覧!$C$14)^バックデータ一覧!$C$11+バックデータ一覧!$E$10*(計算過程!G6886/(バックデータ一覧!$E$12*計算過程!L6886+バックデータ一覧!$E$13*LN(計算過程!G6886)+バックデータ一覧!$E$14))^バックデータ一覧!$E$11)*計算過程!$W$11*10^-3,0)</f>
        <v>0</v>
      </c>
      <c r="F6886" s="18">
        <f>IF(G6886&lt;0.3,(バックデータ一覧!$C$10*(バックデータ一覧!$C$12*計算過程!L6886+バックデータ一覧!$C$13*LN(0.3)+バックデータ一覧!$C$14)^バックデータ一覧!$C$11+バックデータ一覧!$E$10*(0.3/(バックデータ一覧!$E$12*計算過程!L6886+バックデータ一覧!$E$13*LN(0.3)+バックデータ一覧!$E$14))^バックデータ一覧!$E$11)*計算過程!$W$11*計算過程!G6886/0.3*10^-3,0)</f>
        <v>0</v>
      </c>
      <c r="G6886" s="18">
        <f t="shared" si="644"/>
        <v>0</v>
      </c>
      <c r="H6886" s="18">
        <f t="shared" si="645"/>
        <v>0</v>
      </c>
      <c r="I6886" s="24">
        <v>0</v>
      </c>
      <c r="J6886" s="24">
        <v>0</v>
      </c>
      <c r="K6886" s="24">
        <v>0</v>
      </c>
      <c r="L6886" s="14">
        <f>貼り付けシート!C6886</f>
        <v>22.6</v>
      </c>
      <c r="M6886" s="14">
        <f>貼り付けシート!D6886</f>
        <v>12.1</v>
      </c>
      <c r="N6886" s="18">
        <f>貼り付けシート!E6886</f>
        <v>70.428476814401847</v>
      </c>
      <c r="O6886" s="18">
        <f>貼り付けシート!F6886</f>
        <v>0</v>
      </c>
      <c r="P6886" s="19">
        <f t="shared" si="646"/>
        <v>0</v>
      </c>
      <c r="Q6886" s="19">
        <f t="shared" si="647"/>
        <v>0</v>
      </c>
    </row>
    <row r="6887" spans="1:17">
      <c r="A6887" s="38">
        <v>41926</v>
      </c>
      <c r="B6887" s="49" t="s">
        <v>166</v>
      </c>
      <c r="C6887" s="24">
        <f t="shared" si="642"/>
        <v>30.406921776000001</v>
      </c>
      <c r="D6887" s="24">
        <f t="shared" si="643"/>
        <v>0</v>
      </c>
      <c r="E6887" s="18">
        <f>IF(G6887&gt;=0.3,(バックデータ一覧!$C$10*(バックデータ一覧!$C$12*計算過程!L6887+バックデータ一覧!$C$13*LN(計算過程!G6887)+バックデータ一覧!$C$14)^バックデータ一覧!$C$11+バックデータ一覧!$E$10*(計算過程!G6887/(バックデータ一覧!$E$12*計算過程!L6887+バックデータ一覧!$E$13*LN(計算過程!G6887)+バックデータ一覧!$E$14))^バックデータ一覧!$E$11)*計算過程!$W$11*10^-3,0)</f>
        <v>0</v>
      </c>
      <c r="F6887" s="18">
        <f>IF(G6887&lt;0.3,(バックデータ一覧!$C$10*(バックデータ一覧!$C$12*計算過程!L6887+バックデータ一覧!$C$13*LN(0.3)+バックデータ一覧!$C$14)^バックデータ一覧!$C$11+バックデータ一覧!$E$10*(0.3/(バックデータ一覧!$E$12*計算過程!L6887+バックデータ一覧!$E$13*LN(0.3)+バックデータ一覧!$E$14))^バックデータ一覧!$E$11)*計算過程!$W$11*計算過程!G6887/0.3*10^-3,0)</f>
        <v>0</v>
      </c>
      <c r="G6887" s="18">
        <f t="shared" si="644"/>
        <v>0</v>
      </c>
      <c r="H6887" s="18">
        <f t="shared" si="645"/>
        <v>0</v>
      </c>
      <c r="I6887" s="24">
        <v>0</v>
      </c>
      <c r="J6887" s="24">
        <v>0</v>
      </c>
      <c r="K6887" s="24">
        <v>0</v>
      </c>
      <c r="L6887" s="14">
        <f>貼り付けシート!C6887</f>
        <v>22.1</v>
      </c>
      <c r="M6887" s="14">
        <f>貼り付けシート!D6887</f>
        <v>11.9</v>
      </c>
      <c r="N6887" s="18">
        <f>貼り付けシート!E6887</f>
        <v>71.426097096410686</v>
      </c>
      <c r="O6887" s="18">
        <f>貼り付けシート!F6887</f>
        <v>0</v>
      </c>
      <c r="P6887" s="19">
        <f t="shared" si="646"/>
        <v>0</v>
      </c>
      <c r="Q6887" s="19">
        <f t="shared" si="647"/>
        <v>0</v>
      </c>
    </row>
    <row r="6888" spans="1:17">
      <c r="A6888" s="38">
        <v>41926</v>
      </c>
      <c r="B6888" s="49" t="s">
        <v>167</v>
      </c>
      <c r="C6888" s="24">
        <f t="shared" si="642"/>
        <v>30.406921776000001</v>
      </c>
      <c r="D6888" s="24">
        <f t="shared" si="643"/>
        <v>0</v>
      </c>
      <c r="E6888" s="18">
        <f>IF(G6888&gt;=0.3,(バックデータ一覧!$C$10*(バックデータ一覧!$C$12*計算過程!L6888+バックデータ一覧!$C$13*LN(計算過程!G6888)+バックデータ一覧!$C$14)^バックデータ一覧!$C$11+バックデータ一覧!$E$10*(計算過程!G6888/(バックデータ一覧!$E$12*計算過程!L6888+バックデータ一覧!$E$13*LN(計算過程!G6888)+バックデータ一覧!$E$14))^バックデータ一覧!$E$11)*計算過程!$W$11*10^-3,0)</f>
        <v>0</v>
      </c>
      <c r="F6888" s="18">
        <f>IF(G6888&lt;0.3,(バックデータ一覧!$C$10*(バックデータ一覧!$C$12*計算過程!L6888+バックデータ一覧!$C$13*LN(0.3)+バックデータ一覧!$C$14)^バックデータ一覧!$C$11+バックデータ一覧!$E$10*(0.3/(バックデータ一覧!$E$12*計算過程!L6888+バックデータ一覧!$E$13*LN(0.3)+バックデータ一覧!$E$14))^バックデータ一覧!$E$11)*計算過程!$W$11*計算過程!G6888/0.3*10^-3,0)</f>
        <v>0</v>
      </c>
      <c r="G6888" s="18">
        <f t="shared" si="644"/>
        <v>0</v>
      </c>
      <c r="H6888" s="18">
        <f t="shared" si="645"/>
        <v>0</v>
      </c>
      <c r="I6888" s="24">
        <v>0</v>
      </c>
      <c r="J6888" s="24">
        <v>0</v>
      </c>
      <c r="K6888" s="24">
        <v>0</v>
      </c>
      <c r="L6888" s="14">
        <f>貼り付けシート!C6888</f>
        <v>20.8</v>
      </c>
      <c r="M6888" s="14">
        <f>貼り付けシート!D6888</f>
        <v>12.8</v>
      </c>
      <c r="N6888" s="18">
        <f>貼り付けシート!E6888</f>
        <v>83.07845466458933</v>
      </c>
      <c r="O6888" s="18">
        <f>貼り付けシート!F6888</f>
        <v>0</v>
      </c>
      <c r="P6888" s="19">
        <f t="shared" si="646"/>
        <v>0</v>
      </c>
      <c r="Q6888" s="19">
        <f t="shared" si="647"/>
        <v>0</v>
      </c>
    </row>
    <row r="6889" spans="1:17">
      <c r="A6889" s="38">
        <v>41926</v>
      </c>
      <c r="B6889" s="49" t="s">
        <v>168</v>
      </c>
      <c r="C6889" s="24">
        <f t="shared" si="642"/>
        <v>30.406921776000001</v>
      </c>
      <c r="D6889" s="24">
        <f t="shared" si="643"/>
        <v>0</v>
      </c>
      <c r="E6889" s="18">
        <f>IF(G6889&gt;=0.3,(バックデータ一覧!$C$10*(バックデータ一覧!$C$12*計算過程!L6889+バックデータ一覧!$C$13*LN(計算過程!G6889)+バックデータ一覧!$C$14)^バックデータ一覧!$C$11+バックデータ一覧!$E$10*(計算過程!G6889/(バックデータ一覧!$E$12*計算過程!L6889+バックデータ一覧!$E$13*LN(計算過程!G6889)+バックデータ一覧!$E$14))^バックデータ一覧!$E$11)*計算過程!$W$11*10^-3,0)</f>
        <v>0</v>
      </c>
      <c r="F6889" s="18">
        <f>IF(G6889&lt;0.3,(バックデータ一覧!$C$10*(バックデータ一覧!$C$12*計算過程!L6889+バックデータ一覧!$C$13*LN(0.3)+バックデータ一覧!$C$14)^バックデータ一覧!$C$11+バックデータ一覧!$E$10*(0.3/(バックデータ一覧!$E$12*計算過程!L6889+バックデータ一覧!$E$13*LN(0.3)+バックデータ一覧!$E$14))^バックデータ一覧!$E$11)*計算過程!$W$11*計算過程!G6889/0.3*10^-3,0)</f>
        <v>0</v>
      </c>
      <c r="G6889" s="18">
        <f t="shared" si="644"/>
        <v>0</v>
      </c>
      <c r="H6889" s="18">
        <f t="shared" si="645"/>
        <v>0</v>
      </c>
      <c r="I6889" s="24">
        <v>0</v>
      </c>
      <c r="J6889" s="24">
        <v>0</v>
      </c>
      <c r="K6889" s="24">
        <v>0</v>
      </c>
      <c r="L6889" s="14">
        <f>貼り付けシート!C6889</f>
        <v>19.8</v>
      </c>
      <c r="M6889" s="14">
        <f>貼り付けシート!D6889</f>
        <v>13.4</v>
      </c>
      <c r="N6889" s="18">
        <f>貼り付けシート!E6889</f>
        <v>92.430087792308598</v>
      </c>
      <c r="O6889" s="18">
        <f>貼り付けシート!F6889</f>
        <v>0</v>
      </c>
      <c r="P6889" s="19">
        <f t="shared" si="646"/>
        <v>0</v>
      </c>
      <c r="Q6889" s="19">
        <f t="shared" si="647"/>
        <v>0</v>
      </c>
    </row>
    <row r="6890" spans="1:17">
      <c r="A6890" s="38">
        <v>41926</v>
      </c>
      <c r="B6890" s="49" t="s">
        <v>169</v>
      </c>
      <c r="C6890" s="24">
        <f t="shared" si="642"/>
        <v>30.406921776000001</v>
      </c>
      <c r="D6890" s="24">
        <f t="shared" si="643"/>
        <v>0</v>
      </c>
      <c r="E6890" s="18">
        <f>IF(G6890&gt;=0.3,(バックデータ一覧!$C$10*(バックデータ一覧!$C$12*計算過程!L6890+バックデータ一覧!$C$13*LN(計算過程!G6890)+バックデータ一覧!$C$14)^バックデータ一覧!$C$11+バックデータ一覧!$E$10*(計算過程!G6890/(バックデータ一覧!$E$12*計算過程!L6890+バックデータ一覧!$E$13*LN(計算過程!G6890)+バックデータ一覧!$E$14))^バックデータ一覧!$E$11)*計算過程!$W$11*10^-3,0)</f>
        <v>0</v>
      </c>
      <c r="F6890" s="18">
        <f>IF(G6890&lt;0.3,(バックデータ一覧!$C$10*(バックデータ一覧!$C$12*計算過程!L6890+バックデータ一覧!$C$13*LN(0.3)+バックデータ一覧!$C$14)^バックデータ一覧!$C$11+バックデータ一覧!$E$10*(0.3/(バックデータ一覧!$E$12*計算過程!L6890+バックデータ一覧!$E$13*LN(0.3)+バックデータ一覧!$E$14))^バックデータ一覧!$E$11)*計算過程!$W$11*計算過程!G6890/0.3*10^-3,0)</f>
        <v>0</v>
      </c>
      <c r="G6890" s="18">
        <f t="shared" si="644"/>
        <v>0</v>
      </c>
      <c r="H6890" s="18">
        <f t="shared" si="645"/>
        <v>0</v>
      </c>
      <c r="I6890" s="24">
        <v>0</v>
      </c>
      <c r="J6890" s="24">
        <v>0</v>
      </c>
      <c r="K6890" s="24">
        <v>0</v>
      </c>
      <c r="L6890" s="14">
        <f>貼り付けシート!C6890</f>
        <v>19.5</v>
      </c>
      <c r="M6890" s="14">
        <f>貼り付けシート!D6890</f>
        <v>13.3</v>
      </c>
      <c r="N6890" s="18">
        <f>貼り付けシート!E6890</f>
        <v>93.48054261403243</v>
      </c>
      <c r="O6890" s="18">
        <f>貼り付けシート!F6890</f>
        <v>0</v>
      </c>
      <c r="P6890" s="19">
        <f t="shared" si="646"/>
        <v>0</v>
      </c>
      <c r="Q6890" s="19">
        <f t="shared" si="647"/>
        <v>0</v>
      </c>
    </row>
    <row r="6891" spans="1:17">
      <c r="A6891" s="38">
        <v>41926</v>
      </c>
      <c r="B6891" s="49" t="s">
        <v>170</v>
      </c>
      <c r="C6891" s="24">
        <f t="shared" si="642"/>
        <v>30.406921776000001</v>
      </c>
      <c r="D6891" s="24">
        <f t="shared" si="643"/>
        <v>0</v>
      </c>
      <c r="E6891" s="18">
        <f>IF(G6891&gt;=0.3,(バックデータ一覧!$C$10*(バックデータ一覧!$C$12*計算過程!L6891+バックデータ一覧!$C$13*LN(計算過程!G6891)+バックデータ一覧!$C$14)^バックデータ一覧!$C$11+バックデータ一覧!$E$10*(計算過程!G6891/(バックデータ一覧!$E$12*計算過程!L6891+バックデータ一覧!$E$13*LN(計算過程!G6891)+バックデータ一覧!$E$14))^バックデータ一覧!$E$11)*計算過程!$W$11*10^-3,0)</f>
        <v>0</v>
      </c>
      <c r="F6891" s="18">
        <f>IF(G6891&lt;0.3,(バックデータ一覧!$C$10*(バックデータ一覧!$C$12*計算過程!L6891+バックデータ一覧!$C$13*LN(0.3)+バックデータ一覧!$C$14)^バックデータ一覧!$C$11+バックデータ一覧!$E$10*(0.3/(バックデータ一覧!$E$12*計算過程!L6891+バックデータ一覧!$E$13*LN(0.3)+バックデータ一覧!$E$14))^バックデータ一覧!$E$11)*計算過程!$W$11*計算過程!G6891/0.3*10^-3,0)</f>
        <v>0</v>
      </c>
      <c r="G6891" s="18">
        <f t="shared" si="644"/>
        <v>0</v>
      </c>
      <c r="H6891" s="18">
        <f t="shared" si="645"/>
        <v>0</v>
      </c>
      <c r="I6891" s="24">
        <v>0</v>
      </c>
      <c r="J6891" s="24">
        <v>0</v>
      </c>
      <c r="K6891" s="24">
        <v>0</v>
      </c>
      <c r="L6891" s="14">
        <f>貼り付けシート!C6891</f>
        <v>19.3</v>
      </c>
      <c r="M6891" s="14">
        <f>貼り付けシート!D6891</f>
        <v>13</v>
      </c>
      <c r="N6891" s="18">
        <f>貼り付けシート!E6891</f>
        <v>92.560059099128182</v>
      </c>
      <c r="O6891" s="18">
        <f>貼り付けシート!F6891</f>
        <v>0</v>
      </c>
      <c r="P6891" s="19">
        <f t="shared" si="646"/>
        <v>0</v>
      </c>
      <c r="Q6891" s="19">
        <f t="shared" si="647"/>
        <v>0</v>
      </c>
    </row>
    <row r="6892" spans="1:17">
      <c r="A6892" s="38">
        <v>41926</v>
      </c>
      <c r="B6892" s="49" t="s">
        <v>171</v>
      </c>
      <c r="C6892" s="24">
        <f t="shared" si="642"/>
        <v>30.406921776000001</v>
      </c>
      <c r="D6892" s="24">
        <f t="shared" si="643"/>
        <v>0</v>
      </c>
      <c r="E6892" s="18">
        <f>IF(G6892&gt;=0.3,(バックデータ一覧!$C$10*(バックデータ一覧!$C$12*計算過程!L6892+バックデータ一覧!$C$13*LN(計算過程!G6892)+バックデータ一覧!$C$14)^バックデータ一覧!$C$11+バックデータ一覧!$E$10*(計算過程!G6892/(バックデータ一覧!$E$12*計算過程!L6892+バックデータ一覧!$E$13*LN(計算過程!G6892)+バックデータ一覧!$E$14))^バックデータ一覧!$E$11)*計算過程!$W$11*10^-3,0)</f>
        <v>0</v>
      </c>
      <c r="F6892" s="18">
        <f>IF(G6892&lt;0.3,(バックデータ一覧!$C$10*(バックデータ一覧!$C$12*計算過程!L6892+バックデータ一覧!$C$13*LN(0.3)+バックデータ一覧!$C$14)^バックデータ一覧!$C$11+バックデータ一覧!$E$10*(0.3/(バックデータ一覧!$E$12*計算過程!L6892+バックデータ一覧!$E$13*LN(0.3)+バックデータ一覧!$E$14))^バックデータ一覧!$E$11)*計算過程!$W$11*計算過程!G6892/0.3*10^-3,0)</f>
        <v>0</v>
      </c>
      <c r="G6892" s="18">
        <f t="shared" si="644"/>
        <v>0</v>
      </c>
      <c r="H6892" s="18">
        <f t="shared" si="645"/>
        <v>0</v>
      </c>
      <c r="I6892" s="24">
        <v>0</v>
      </c>
      <c r="J6892" s="24">
        <v>0</v>
      </c>
      <c r="K6892" s="24">
        <v>0</v>
      </c>
      <c r="L6892" s="14">
        <f>貼り付けシート!C6892</f>
        <v>18.899999999999999</v>
      </c>
      <c r="M6892" s="14">
        <f>貼り付けシート!D6892</f>
        <v>13.1</v>
      </c>
      <c r="N6892" s="18">
        <f>貼り付けシート!E6892</f>
        <v>95.613552368001521</v>
      </c>
      <c r="O6892" s="18">
        <f>貼り付けシート!F6892</f>
        <v>0</v>
      </c>
      <c r="P6892" s="19">
        <f t="shared" si="646"/>
        <v>0</v>
      </c>
      <c r="Q6892" s="19">
        <f t="shared" si="647"/>
        <v>0</v>
      </c>
    </row>
    <row r="6893" spans="1:17">
      <c r="A6893" s="38">
        <v>41926</v>
      </c>
      <c r="B6893" s="49" t="s">
        <v>172</v>
      </c>
      <c r="C6893" s="24">
        <f t="shared" si="642"/>
        <v>30.406921776000001</v>
      </c>
      <c r="D6893" s="24">
        <f t="shared" si="643"/>
        <v>0</v>
      </c>
      <c r="E6893" s="18">
        <f>IF(G6893&gt;=0.3,(バックデータ一覧!$C$10*(バックデータ一覧!$C$12*計算過程!L6893+バックデータ一覧!$C$13*LN(計算過程!G6893)+バックデータ一覧!$C$14)^バックデータ一覧!$C$11+バックデータ一覧!$E$10*(計算過程!G6893/(バックデータ一覧!$E$12*計算過程!L6893+バックデータ一覧!$E$13*LN(計算過程!G6893)+バックデータ一覧!$E$14))^バックデータ一覧!$E$11)*計算過程!$W$11*10^-3,0)</f>
        <v>0</v>
      </c>
      <c r="F6893" s="18">
        <f>IF(G6893&lt;0.3,(バックデータ一覧!$C$10*(バックデータ一覧!$C$12*計算過程!L6893+バックデータ一覧!$C$13*LN(0.3)+バックデータ一覧!$C$14)^バックデータ一覧!$C$11+バックデータ一覧!$E$10*(0.3/(バックデータ一覧!$E$12*計算過程!L6893+バックデータ一覧!$E$13*LN(0.3)+バックデータ一覧!$E$14))^バックデータ一覧!$E$11)*計算過程!$W$11*計算過程!G6893/0.3*10^-3,0)</f>
        <v>0</v>
      </c>
      <c r="G6893" s="18">
        <f t="shared" si="644"/>
        <v>0</v>
      </c>
      <c r="H6893" s="18">
        <f t="shared" si="645"/>
        <v>0</v>
      </c>
      <c r="I6893" s="24">
        <v>0</v>
      </c>
      <c r="J6893" s="24">
        <v>0</v>
      </c>
      <c r="K6893" s="24">
        <v>0</v>
      </c>
      <c r="L6893" s="14">
        <f>貼り付けシート!C6893</f>
        <v>18.7</v>
      </c>
      <c r="M6893" s="14">
        <f>貼り付けシート!D6893</f>
        <v>13</v>
      </c>
      <c r="N6893" s="18">
        <f>貼り付けシート!E6893</f>
        <v>96.092756560501442</v>
      </c>
      <c r="O6893" s="18">
        <f>貼り付けシート!F6893</f>
        <v>0</v>
      </c>
      <c r="P6893" s="19">
        <f t="shared" si="646"/>
        <v>0</v>
      </c>
      <c r="Q6893" s="19">
        <f t="shared" si="647"/>
        <v>0</v>
      </c>
    </row>
    <row r="6894" spans="1:17">
      <c r="A6894" s="38">
        <v>41927</v>
      </c>
      <c r="B6894" s="49" t="s">
        <v>149</v>
      </c>
      <c r="C6894" s="24">
        <f t="shared" si="642"/>
        <v>30.406921776000001</v>
      </c>
      <c r="D6894" s="24">
        <f t="shared" si="643"/>
        <v>0</v>
      </c>
      <c r="E6894" s="18">
        <f>IF(G6894&gt;=0.3,(バックデータ一覧!$C$10*(バックデータ一覧!$C$12*計算過程!L6894+バックデータ一覧!$C$13*LN(計算過程!G6894)+バックデータ一覧!$C$14)^バックデータ一覧!$C$11+バックデータ一覧!$E$10*(計算過程!G6894/(バックデータ一覧!$E$12*計算過程!L6894+バックデータ一覧!$E$13*LN(計算過程!G6894)+バックデータ一覧!$E$14))^バックデータ一覧!$E$11)*計算過程!$W$11*10^-3,0)</f>
        <v>0</v>
      </c>
      <c r="F6894" s="18">
        <f>IF(G6894&lt;0.3,(バックデータ一覧!$C$10*(バックデータ一覧!$C$12*計算過程!L6894+バックデータ一覧!$C$13*LN(0.3)+バックデータ一覧!$C$14)^バックデータ一覧!$C$11+バックデータ一覧!$E$10*(0.3/(バックデータ一覧!$E$12*計算過程!L6894+バックデータ一覧!$E$13*LN(0.3)+バックデータ一覧!$E$14))^バックデータ一覧!$E$11)*計算過程!$W$11*計算過程!G6894/0.3*10^-3,0)</f>
        <v>0</v>
      </c>
      <c r="G6894" s="18">
        <f t="shared" si="644"/>
        <v>0</v>
      </c>
      <c r="H6894" s="18">
        <f t="shared" si="645"/>
        <v>0</v>
      </c>
      <c r="I6894" s="24">
        <v>0</v>
      </c>
      <c r="J6894" s="24">
        <v>0</v>
      </c>
      <c r="K6894" s="24">
        <v>0</v>
      </c>
      <c r="L6894" s="14">
        <f>貼り付けシート!C6894</f>
        <v>18.7</v>
      </c>
      <c r="M6894" s="14">
        <f>貼り付けシート!D6894</f>
        <v>12.9</v>
      </c>
      <c r="N6894" s="18">
        <f>貼り付けシート!E6894</f>
        <v>95.368600187230882</v>
      </c>
      <c r="O6894" s="18">
        <f>貼り付けシート!F6894</f>
        <v>0</v>
      </c>
      <c r="P6894" s="19">
        <f t="shared" si="646"/>
        <v>0</v>
      </c>
      <c r="Q6894" s="19">
        <f t="shared" si="647"/>
        <v>0</v>
      </c>
    </row>
    <row r="6895" spans="1:17">
      <c r="A6895" s="38">
        <v>41927</v>
      </c>
      <c r="B6895" s="49" t="s">
        <v>150</v>
      </c>
      <c r="C6895" s="24">
        <f t="shared" si="642"/>
        <v>30.406921776000001</v>
      </c>
      <c r="D6895" s="24">
        <f t="shared" si="643"/>
        <v>0</v>
      </c>
      <c r="E6895" s="18">
        <f>IF(G6895&gt;=0.3,(バックデータ一覧!$C$10*(バックデータ一覧!$C$12*計算過程!L6895+バックデータ一覧!$C$13*LN(計算過程!G6895)+バックデータ一覧!$C$14)^バックデータ一覧!$C$11+バックデータ一覧!$E$10*(計算過程!G6895/(バックデータ一覧!$E$12*計算過程!L6895+バックデータ一覧!$E$13*LN(計算過程!G6895)+バックデータ一覧!$E$14))^バックデータ一覧!$E$11)*計算過程!$W$11*10^-3,0)</f>
        <v>0</v>
      </c>
      <c r="F6895" s="18">
        <f>IF(G6895&lt;0.3,(バックデータ一覧!$C$10*(バックデータ一覧!$C$12*計算過程!L6895+バックデータ一覧!$C$13*LN(0.3)+バックデータ一覧!$C$14)^バックデータ一覧!$C$11+バックデータ一覧!$E$10*(0.3/(バックデータ一覧!$E$12*計算過程!L6895+バックデータ一覧!$E$13*LN(0.3)+バックデータ一覧!$E$14))^バックデータ一覧!$E$11)*計算過程!$W$11*計算過程!G6895/0.3*10^-3,0)</f>
        <v>0</v>
      </c>
      <c r="G6895" s="18">
        <f t="shared" si="644"/>
        <v>0</v>
      </c>
      <c r="H6895" s="18">
        <f t="shared" si="645"/>
        <v>0</v>
      </c>
      <c r="I6895" s="24">
        <v>0</v>
      </c>
      <c r="J6895" s="24">
        <v>0</v>
      </c>
      <c r="K6895" s="24">
        <v>0</v>
      </c>
      <c r="L6895" s="14">
        <f>貼り付けシート!C6895</f>
        <v>18.600000000000001</v>
      </c>
      <c r="M6895" s="14">
        <f>貼り付けシート!D6895</f>
        <v>12.9</v>
      </c>
      <c r="N6895" s="18">
        <f>貼り付けシート!E6895</f>
        <v>95.967448231542733</v>
      </c>
      <c r="O6895" s="18">
        <f>貼り付けシート!F6895</f>
        <v>0</v>
      </c>
      <c r="P6895" s="19">
        <f t="shared" si="646"/>
        <v>0</v>
      </c>
      <c r="Q6895" s="19">
        <f t="shared" si="647"/>
        <v>0</v>
      </c>
    </row>
    <row r="6896" spans="1:17">
      <c r="A6896" s="38">
        <v>41927</v>
      </c>
      <c r="B6896" s="49" t="s">
        <v>151</v>
      </c>
      <c r="C6896" s="24">
        <f t="shared" si="642"/>
        <v>30.406921776000001</v>
      </c>
      <c r="D6896" s="24">
        <f t="shared" si="643"/>
        <v>0</v>
      </c>
      <c r="E6896" s="18">
        <f>IF(G6896&gt;=0.3,(バックデータ一覧!$C$10*(バックデータ一覧!$C$12*計算過程!L6896+バックデータ一覧!$C$13*LN(計算過程!G6896)+バックデータ一覧!$C$14)^バックデータ一覧!$C$11+バックデータ一覧!$E$10*(計算過程!G6896/(バックデータ一覧!$E$12*計算過程!L6896+バックデータ一覧!$E$13*LN(計算過程!G6896)+バックデータ一覧!$E$14))^バックデータ一覧!$E$11)*計算過程!$W$11*10^-3,0)</f>
        <v>0</v>
      </c>
      <c r="F6896" s="18">
        <f>IF(G6896&lt;0.3,(バックデータ一覧!$C$10*(バックデータ一覧!$C$12*計算過程!L6896+バックデータ一覧!$C$13*LN(0.3)+バックデータ一覧!$C$14)^バックデータ一覧!$C$11+バックデータ一覧!$E$10*(0.3/(バックデータ一覧!$E$12*計算過程!L6896+バックデータ一覧!$E$13*LN(0.3)+バックデータ一覧!$E$14))^バックデータ一覧!$E$11)*計算過程!$W$11*計算過程!G6896/0.3*10^-3,0)</f>
        <v>0</v>
      </c>
      <c r="G6896" s="18">
        <f t="shared" si="644"/>
        <v>0</v>
      </c>
      <c r="H6896" s="18">
        <f t="shared" si="645"/>
        <v>0</v>
      </c>
      <c r="I6896" s="24">
        <v>0</v>
      </c>
      <c r="J6896" s="24">
        <v>0</v>
      </c>
      <c r="K6896" s="24">
        <v>0</v>
      </c>
      <c r="L6896" s="14">
        <f>貼り付けシート!C6896</f>
        <v>18.399999999999999</v>
      </c>
      <c r="M6896" s="14">
        <f>貼り付けシート!D6896</f>
        <v>12.9</v>
      </c>
      <c r="N6896" s="18">
        <f>貼り付けシート!E6896</f>
        <v>97.177866586234302</v>
      </c>
      <c r="O6896" s="18">
        <f>貼り付けシート!F6896</f>
        <v>0</v>
      </c>
      <c r="P6896" s="19">
        <f t="shared" si="646"/>
        <v>0</v>
      </c>
      <c r="Q6896" s="19">
        <f t="shared" si="647"/>
        <v>0</v>
      </c>
    </row>
    <row r="6897" spans="1:17">
      <c r="A6897" s="38">
        <v>41927</v>
      </c>
      <c r="B6897" s="49" t="s">
        <v>152</v>
      </c>
      <c r="C6897" s="24">
        <f t="shared" si="642"/>
        <v>30.406921776000001</v>
      </c>
      <c r="D6897" s="24">
        <f t="shared" si="643"/>
        <v>0</v>
      </c>
      <c r="E6897" s="18">
        <f>IF(G6897&gt;=0.3,(バックデータ一覧!$C$10*(バックデータ一覧!$C$12*計算過程!L6897+バックデータ一覧!$C$13*LN(計算過程!G6897)+バックデータ一覧!$C$14)^バックデータ一覧!$C$11+バックデータ一覧!$E$10*(計算過程!G6897/(バックデータ一覧!$E$12*計算過程!L6897+バックデータ一覧!$E$13*LN(計算過程!G6897)+バックデータ一覧!$E$14))^バックデータ一覧!$E$11)*計算過程!$W$11*10^-3,0)</f>
        <v>0</v>
      </c>
      <c r="F6897" s="18">
        <f>IF(G6897&lt;0.3,(バックデータ一覧!$C$10*(バックデータ一覧!$C$12*計算過程!L6897+バックデータ一覧!$C$13*LN(0.3)+バックデータ一覧!$C$14)^バックデータ一覧!$C$11+バックデータ一覧!$E$10*(0.3/(バックデータ一覧!$E$12*計算過程!L6897+バックデータ一覧!$E$13*LN(0.3)+バックデータ一覧!$E$14))^バックデータ一覧!$E$11)*計算過程!$W$11*計算過程!G6897/0.3*10^-3,0)</f>
        <v>0</v>
      </c>
      <c r="G6897" s="18">
        <f t="shared" si="644"/>
        <v>0</v>
      </c>
      <c r="H6897" s="18">
        <f t="shared" si="645"/>
        <v>0</v>
      </c>
      <c r="I6897" s="24">
        <v>0</v>
      </c>
      <c r="J6897" s="24">
        <v>0</v>
      </c>
      <c r="K6897" s="24">
        <v>0</v>
      </c>
      <c r="L6897" s="14">
        <f>貼り付けシート!C6897</f>
        <v>18.399999999999999</v>
      </c>
      <c r="M6897" s="14">
        <f>貼り付けシート!D6897</f>
        <v>12.8</v>
      </c>
      <c r="N6897" s="18">
        <f>貼り付けシート!E6897</f>
        <v>96.439739543637259</v>
      </c>
      <c r="O6897" s="18">
        <f>貼り付けシート!F6897</f>
        <v>0</v>
      </c>
      <c r="P6897" s="19">
        <f t="shared" si="646"/>
        <v>0</v>
      </c>
      <c r="Q6897" s="19">
        <f t="shared" si="647"/>
        <v>0</v>
      </c>
    </row>
    <row r="6898" spans="1:17">
      <c r="A6898" s="38">
        <v>41927</v>
      </c>
      <c r="B6898" s="49" t="s">
        <v>153</v>
      </c>
      <c r="C6898" s="24">
        <f t="shared" si="642"/>
        <v>30.406921776000001</v>
      </c>
      <c r="D6898" s="24">
        <f t="shared" si="643"/>
        <v>0</v>
      </c>
      <c r="E6898" s="18">
        <f>IF(G6898&gt;=0.3,(バックデータ一覧!$C$10*(バックデータ一覧!$C$12*計算過程!L6898+バックデータ一覧!$C$13*LN(計算過程!G6898)+バックデータ一覧!$C$14)^バックデータ一覧!$C$11+バックデータ一覧!$E$10*(計算過程!G6898/(バックデータ一覧!$E$12*計算過程!L6898+バックデータ一覧!$E$13*LN(計算過程!G6898)+バックデータ一覧!$E$14))^バックデータ一覧!$E$11)*計算過程!$W$11*10^-3,0)</f>
        <v>0</v>
      </c>
      <c r="F6898" s="18">
        <f>IF(G6898&lt;0.3,(バックデータ一覧!$C$10*(バックデータ一覧!$C$12*計算過程!L6898+バックデータ一覧!$C$13*LN(0.3)+バックデータ一覧!$C$14)^バックデータ一覧!$C$11+バックデータ一覧!$E$10*(0.3/(バックデータ一覧!$E$12*計算過程!L6898+バックデータ一覧!$E$13*LN(0.3)+バックデータ一覧!$E$14))^バックデータ一覧!$E$11)*計算過程!$W$11*計算過程!G6898/0.3*10^-3,0)</f>
        <v>0</v>
      </c>
      <c r="G6898" s="18">
        <f t="shared" si="644"/>
        <v>0</v>
      </c>
      <c r="H6898" s="18">
        <f t="shared" si="645"/>
        <v>0</v>
      </c>
      <c r="I6898" s="24">
        <v>0</v>
      </c>
      <c r="J6898" s="24">
        <v>0</v>
      </c>
      <c r="K6898" s="24">
        <v>0</v>
      </c>
      <c r="L6898" s="14">
        <f>貼り付けシート!C6898</f>
        <v>18.2</v>
      </c>
      <c r="M6898" s="14">
        <f>貼り付けシート!D6898</f>
        <v>12.5</v>
      </c>
      <c r="N6898" s="18">
        <f>貼り付けシート!E6898</f>
        <v>95.414249731937375</v>
      </c>
      <c r="O6898" s="18">
        <f>貼り付けシート!F6898</f>
        <v>0</v>
      </c>
      <c r="P6898" s="19">
        <f t="shared" si="646"/>
        <v>0</v>
      </c>
      <c r="Q6898" s="19">
        <f t="shared" si="647"/>
        <v>0</v>
      </c>
    </row>
    <row r="6899" spans="1:17">
      <c r="A6899" s="38">
        <v>41927</v>
      </c>
      <c r="B6899" s="49" t="s">
        <v>154</v>
      </c>
      <c r="C6899" s="24">
        <f t="shared" si="642"/>
        <v>30.406921776000001</v>
      </c>
      <c r="D6899" s="24">
        <f t="shared" si="643"/>
        <v>0</v>
      </c>
      <c r="E6899" s="18">
        <f>IF(G6899&gt;=0.3,(バックデータ一覧!$C$10*(バックデータ一覧!$C$12*計算過程!L6899+バックデータ一覧!$C$13*LN(計算過程!G6899)+バックデータ一覧!$C$14)^バックデータ一覧!$C$11+バックデータ一覧!$E$10*(計算過程!G6899/(バックデータ一覧!$E$12*計算過程!L6899+バックデータ一覧!$E$13*LN(計算過程!G6899)+バックデータ一覧!$E$14))^バックデータ一覧!$E$11)*計算過程!$W$11*10^-3,0)</f>
        <v>0</v>
      </c>
      <c r="F6899" s="18">
        <f>IF(G6899&lt;0.3,(バックデータ一覧!$C$10*(バックデータ一覧!$C$12*計算過程!L6899+バックデータ一覧!$C$13*LN(0.3)+バックデータ一覧!$C$14)^バックデータ一覧!$C$11+バックデータ一覧!$E$10*(0.3/(バックデータ一覧!$E$12*計算過程!L6899+バックデータ一覧!$E$13*LN(0.3)+バックデータ一覧!$E$14))^バックデータ一覧!$E$11)*計算過程!$W$11*計算過程!G6899/0.3*10^-3,0)</f>
        <v>0</v>
      </c>
      <c r="G6899" s="18">
        <f t="shared" si="644"/>
        <v>0</v>
      </c>
      <c r="H6899" s="18">
        <f t="shared" si="645"/>
        <v>0</v>
      </c>
      <c r="I6899" s="24">
        <v>0</v>
      </c>
      <c r="J6899" s="24">
        <v>0</v>
      </c>
      <c r="K6899" s="24">
        <v>0</v>
      </c>
      <c r="L6899" s="14">
        <f>貼り付けシート!C6899</f>
        <v>18.100000000000001</v>
      </c>
      <c r="M6899" s="14">
        <f>貼り付けシート!D6899</f>
        <v>12.3</v>
      </c>
      <c r="N6899" s="18">
        <f>貼り付けシート!E6899</f>
        <v>94.509261637677938</v>
      </c>
      <c r="O6899" s="18">
        <f>貼り付けシート!F6899</f>
        <v>0</v>
      </c>
      <c r="P6899" s="19">
        <f t="shared" si="646"/>
        <v>0</v>
      </c>
      <c r="Q6899" s="19">
        <f t="shared" si="647"/>
        <v>0</v>
      </c>
    </row>
    <row r="6900" spans="1:17">
      <c r="A6900" s="38">
        <v>41927</v>
      </c>
      <c r="B6900" s="49" t="s">
        <v>155</v>
      </c>
      <c r="C6900" s="24">
        <f t="shared" si="642"/>
        <v>30.406921776000001</v>
      </c>
      <c r="D6900" s="24">
        <f t="shared" si="643"/>
        <v>0</v>
      </c>
      <c r="E6900" s="18">
        <f>IF(G6900&gt;=0.3,(バックデータ一覧!$C$10*(バックデータ一覧!$C$12*計算過程!L6900+バックデータ一覧!$C$13*LN(計算過程!G6900)+バックデータ一覧!$C$14)^バックデータ一覧!$C$11+バックデータ一覧!$E$10*(計算過程!G6900/(バックデータ一覧!$E$12*計算過程!L6900+バックデータ一覧!$E$13*LN(計算過程!G6900)+バックデータ一覧!$E$14))^バックデータ一覧!$E$11)*計算過程!$W$11*10^-3,0)</f>
        <v>0</v>
      </c>
      <c r="F6900" s="18">
        <f>IF(G6900&lt;0.3,(バックデータ一覧!$C$10*(バックデータ一覧!$C$12*計算過程!L6900+バックデータ一覧!$C$13*LN(0.3)+バックデータ一覧!$C$14)^バックデータ一覧!$C$11+バックデータ一覧!$E$10*(0.3/(バックデータ一覧!$E$12*計算過程!L6900+バックデータ一覧!$E$13*LN(0.3)+バックデータ一覧!$E$14))^バックデータ一覧!$E$11)*計算過程!$W$11*計算過程!G6900/0.3*10^-3,0)</f>
        <v>0</v>
      </c>
      <c r="G6900" s="18">
        <f t="shared" si="644"/>
        <v>0</v>
      </c>
      <c r="H6900" s="18">
        <f t="shared" si="645"/>
        <v>0</v>
      </c>
      <c r="I6900" s="24">
        <v>0</v>
      </c>
      <c r="J6900" s="24">
        <v>0</v>
      </c>
      <c r="K6900" s="24">
        <v>0</v>
      </c>
      <c r="L6900" s="14">
        <f>貼り付けシート!C6900</f>
        <v>17.7</v>
      </c>
      <c r="M6900" s="14">
        <f>貼り付けシート!D6900</f>
        <v>12.2</v>
      </c>
      <c r="N6900" s="18">
        <f>貼り付けシート!E6900</f>
        <v>96.146898488072381</v>
      </c>
      <c r="O6900" s="18">
        <f>貼り付けシート!F6900</f>
        <v>0</v>
      </c>
      <c r="P6900" s="19">
        <f t="shared" si="646"/>
        <v>0</v>
      </c>
      <c r="Q6900" s="19">
        <f t="shared" si="647"/>
        <v>0</v>
      </c>
    </row>
    <row r="6901" spans="1:17">
      <c r="A6901" s="38">
        <v>41927</v>
      </c>
      <c r="B6901" s="49" t="s">
        <v>156</v>
      </c>
      <c r="C6901" s="24">
        <f t="shared" si="642"/>
        <v>30.406921776000001</v>
      </c>
      <c r="D6901" s="24">
        <f t="shared" si="643"/>
        <v>0</v>
      </c>
      <c r="E6901" s="18">
        <f>IF(G6901&gt;=0.3,(バックデータ一覧!$C$10*(バックデータ一覧!$C$12*計算過程!L6901+バックデータ一覧!$C$13*LN(計算過程!G6901)+バックデータ一覧!$C$14)^バックデータ一覧!$C$11+バックデータ一覧!$E$10*(計算過程!G6901/(バックデータ一覧!$E$12*計算過程!L6901+バックデータ一覧!$E$13*LN(計算過程!G6901)+バックデータ一覧!$E$14))^バックデータ一覧!$E$11)*計算過程!$W$11*10^-3,0)</f>
        <v>0</v>
      </c>
      <c r="F6901" s="18">
        <f>IF(G6901&lt;0.3,(バックデータ一覧!$C$10*(バックデータ一覧!$C$12*計算過程!L6901+バックデータ一覧!$C$13*LN(0.3)+バックデータ一覧!$C$14)^バックデータ一覧!$C$11+バックデータ一覧!$E$10*(0.3/(バックデータ一覧!$E$12*計算過程!L6901+バックデータ一覧!$E$13*LN(0.3)+バックデータ一覧!$E$14))^バックデータ一覧!$E$11)*計算過程!$W$11*計算過程!G6901/0.3*10^-3,0)</f>
        <v>0</v>
      </c>
      <c r="G6901" s="18">
        <f t="shared" si="644"/>
        <v>0</v>
      </c>
      <c r="H6901" s="18">
        <f t="shared" si="645"/>
        <v>0</v>
      </c>
      <c r="I6901" s="24">
        <v>0</v>
      </c>
      <c r="J6901" s="24">
        <v>0</v>
      </c>
      <c r="K6901" s="24">
        <v>0</v>
      </c>
      <c r="L6901" s="14">
        <f>貼り付けシート!C6901</f>
        <v>18.100000000000001</v>
      </c>
      <c r="M6901" s="14">
        <f>貼り付けシート!D6901</f>
        <v>12.5</v>
      </c>
      <c r="N6901" s="18">
        <f>貼り付けシート!E6901</f>
        <v>96.015723053135616</v>
      </c>
      <c r="O6901" s="18">
        <f>貼り付けシート!F6901</f>
        <v>0</v>
      </c>
      <c r="P6901" s="19">
        <f t="shared" si="646"/>
        <v>0</v>
      </c>
      <c r="Q6901" s="19">
        <f t="shared" si="647"/>
        <v>0</v>
      </c>
    </row>
    <row r="6902" spans="1:17">
      <c r="A6902" s="38">
        <v>41927</v>
      </c>
      <c r="B6902" s="49" t="s">
        <v>157</v>
      </c>
      <c r="C6902" s="24">
        <f t="shared" si="642"/>
        <v>30.406921776000001</v>
      </c>
      <c r="D6902" s="24">
        <f t="shared" si="643"/>
        <v>0</v>
      </c>
      <c r="E6902" s="18">
        <f>IF(G6902&gt;=0.3,(バックデータ一覧!$C$10*(バックデータ一覧!$C$12*計算過程!L6902+バックデータ一覧!$C$13*LN(計算過程!G6902)+バックデータ一覧!$C$14)^バックデータ一覧!$C$11+バックデータ一覧!$E$10*(計算過程!G6902/(バックデータ一覧!$E$12*計算過程!L6902+バックデータ一覧!$E$13*LN(計算過程!G6902)+バックデータ一覧!$E$14))^バックデータ一覧!$E$11)*計算過程!$W$11*10^-3,0)</f>
        <v>0</v>
      </c>
      <c r="F6902" s="18">
        <f>IF(G6902&lt;0.3,(バックデータ一覧!$C$10*(バックデータ一覧!$C$12*計算過程!L6902+バックデータ一覧!$C$13*LN(0.3)+バックデータ一覧!$C$14)^バックデータ一覧!$C$11+バックデータ一覧!$E$10*(0.3/(バックデータ一覧!$E$12*計算過程!L6902+バックデータ一覧!$E$13*LN(0.3)+バックデータ一覧!$E$14))^バックデータ一覧!$E$11)*計算過程!$W$11*計算過程!G6902/0.3*10^-3,0)</f>
        <v>0</v>
      </c>
      <c r="G6902" s="18">
        <f t="shared" si="644"/>
        <v>0</v>
      </c>
      <c r="H6902" s="18">
        <f t="shared" si="645"/>
        <v>0</v>
      </c>
      <c r="I6902" s="24">
        <v>0</v>
      </c>
      <c r="J6902" s="24">
        <v>0</v>
      </c>
      <c r="K6902" s="24">
        <v>0</v>
      </c>
      <c r="L6902" s="14">
        <f>貼り付けシート!C6902</f>
        <v>20.7</v>
      </c>
      <c r="M6902" s="14">
        <f>貼り付けシート!D6902</f>
        <v>13</v>
      </c>
      <c r="N6902" s="18">
        <f>貼り付けシート!E6902</f>
        <v>84.871076905505291</v>
      </c>
      <c r="O6902" s="18">
        <f>貼り付けシート!F6902</f>
        <v>0</v>
      </c>
      <c r="P6902" s="19">
        <f t="shared" si="646"/>
        <v>0</v>
      </c>
      <c r="Q6902" s="19">
        <f t="shared" si="647"/>
        <v>0</v>
      </c>
    </row>
    <row r="6903" spans="1:17">
      <c r="A6903" s="38">
        <v>41927</v>
      </c>
      <c r="B6903" s="49" t="s">
        <v>158</v>
      </c>
      <c r="C6903" s="24">
        <f t="shared" si="642"/>
        <v>30.406921776000001</v>
      </c>
      <c r="D6903" s="24">
        <f t="shared" si="643"/>
        <v>0</v>
      </c>
      <c r="E6903" s="18">
        <f>IF(G6903&gt;=0.3,(バックデータ一覧!$C$10*(バックデータ一覧!$C$12*計算過程!L6903+バックデータ一覧!$C$13*LN(計算過程!G6903)+バックデータ一覧!$C$14)^バックデータ一覧!$C$11+バックデータ一覧!$E$10*(計算過程!G6903/(バックデータ一覧!$E$12*計算過程!L6903+バックデータ一覧!$E$13*LN(計算過程!G6903)+バックデータ一覧!$E$14))^バックデータ一覧!$E$11)*計算過程!$W$11*10^-3,0)</f>
        <v>0</v>
      </c>
      <c r="F6903" s="18">
        <f>IF(G6903&lt;0.3,(バックデータ一覧!$C$10*(バックデータ一覧!$C$12*計算過程!L6903+バックデータ一覧!$C$13*LN(0.3)+バックデータ一覧!$C$14)^バックデータ一覧!$C$11+バックデータ一覧!$E$10*(0.3/(バックデータ一覧!$E$12*計算過程!L6903+バックデータ一覧!$E$13*LN(0.3)+バックデータ一覧!$E$14))^バックデータ一覧!$E$11)*計算過程!$W$11*計算過程!G6903/0.3*10^-3,0)</f>
        <v>0</v>
      </c>
      <c r="G6903" s="18">
        <f t="shared" si="644"/>
        <v>0</v>
      </c>
      <c r="H6903" s="18">
        <f t="shared" si="645"/>
        <v>0</v>
      </c>
      <c r="I6903" s="24">
        <v>0</v>
      </c>
      <c r="J6903" s="24">
        <v>0</v>
      </c>
      <c r="K6903" s="24">
        <v>0</v>
      </c>
      <c r="L6903" s="14">
        <f>貼り付けシート!C6903</f>
        <v>23.5</v>
      </c>
      <c r="M6903" s="14">
        <f>貼り付けシート!D6903</f>
        <v>12.1</v>
      </c>
      <c r="N6903" s="18">
        <f>貼り付けシート!E6903</f>
        <v>66.695643695050933</v>
      </c>
      <c r="O6903" s="18">
        <f>貼り付けシート!F6903</f>
        <v>0</v>
      </c>
      <c r="P6903" s="19">
        <f t="shared" si="646"/>
        <v>0</v>
      </c>
      <c r="Q6903" s="19">
        <f t="shared" si="647"/>
        <v>0</v>
      </c>
    </row>
    <row r="6904" spans="1:17">
      <c r="A6904" s="38">
        <v>41927</v>
      </c>
      <c r="B6904" s="49" t="s">
        <v>159</v>
      </c>
      <c r="C6904" s="24">
        <f t="shared" si="642"/>
        <v>30.406921776000001</v>
      </c>
      <c r="D6904" s="24">
        <f t="shared" si="643"/>
        <v>0</v>
      </c>
      <c r="E6904" s="18">
        <f>IF(G6904&gt;=0.3,(バックデータ一覧!$C$10*(バックデータ一覧!$C$12*計算過程!L6904+バックデータ一覧!$C$13*LN(計算過程!G6904)+バックデータ一覧!$C$14)^バックデータ一覧!$C$11+バックデータ一覧!$E$10*(計算過程!G6904/(バックデータ一覧!$E$12*計算過程!L6904+バックデータ一覧!$E$13*LN(計算過程!G6904)+バックデータ一覧!$E$14))^バックデータ一覧!$E$11)*計算過程!$W$11*10^-3,0)</f>
        <v>0</v>
      </c>
      <c r="F6904" s="18">
        <f>IF(G6904&lt;0.3,(バックデータ一覧!$C$10*(バックデータ一覧!$C$12*計算過程!L6904+バックデータ一覧!$C$13*LN(0.3)+バックデータ一覧!$C$14)^バックデータ一覧!$C$11+バックデータ一覧!$E$10*(0.3/(バックデータ一覧!$E$12*計算過程!L6904+バックデータ一覧!$E$13*LN(0.3)+バックデータ一覧!$E$14))^バックデータ一覧!$E$11)*計算過程!$W$11*計算過程!G6904/0.3*10^-3,0)</f>
        <v>0</v>
      </c>
      <c r="G6904" s="18">
        <f t="shared" si="644"/>
        <v>0</v>
      </c>
      <c r="H6904" s="18">
        <f t="shared" si="645"/>
        <v>0</v>
      </c>
      <c r="I6904" s="24">
        <v>0</v>
      </c>
      <c r="J6904" s="24">
        <v>0</v>
      </c>
      <c r="K6904" s="24">
        <v>0</v>
      </c>
      <c r="L6904" s="14">
        <f>貼り付けシート!C6904</f>
        <v>24.7</v>
      </c>
      <c r="M6904" s="14">
        <f>貼り付けシート!D6904</f>
        <v>11</v>
      </c>
      <c r="N6904" s="18">
        <f>貼り付けシート!E6904</f>
        <v>56.516663017144054</v>
      </c>
      <c r="O6904" s="18">
        <f>貼り付けシート!F6904</f>
        <v>0</v>
      </c>
      <c r="P6904" s="19">
        <f t="shared" si="646"/>
        <v>0</v>
      </c>
      <c r="Q6904" s="19">
        <f t="shared" si="647"/>
        <v>0</v>
      </c>
    </row>
    <row r="6905" spans="1:17">
      <c r="A6905" s="38">
        <v>41927</v>
      </c>
      <c r="B6905" s="49" t="s">
        <v>160</v>
      </c>
      <c r="C6905" s="24">
        <f t="shared" si="642"/>
        <v>30.406921776000001</v>
      </c>
      <c r="D6905" s="24">
        <f t="shared" si="643"/>
        <v>0</v>
      </c>
      <c r="E6905" s="18">
        <f>IF(G6905&gt;=0.3,(バックデータ一覧!$C$10*(バックデータ一覧!$C$12*計算過程!L6905+バックデータ一覧!$C$13*LN(計算過程!G6905)+バックデータ一覧!$C$14)^バックデータ一覧!$C$11+バックデータ一覧!$E$10*(計算過程!G6905/(バックデータ一覧!$E$12*計算過程!L6905+バックデータ一覧!$E$13*LN(計算過程!G6905)+バックデータ一覧!$E$14))^バックデータ一覧!$E$11)*計算過程!$W$11*10^-3,0)</f>
        <v>0</v>
      </c>
      <c r="F6905" s="18">
        <f>IF(G6905&lt;0.3,(バックデータ一覧!$C$10*(バックデータ一覧!$C$12*計算過程!L6905+バックデータ一覧!$C$13*LN(0.3)+バックデータ一覧!$C$14)^バックデータ一覧!$C$11+バックデータ一覧!$E$10*(0.3/(バックデータ一覧!$E$12*計算過程!L6905+バックデータ一覧!$E$13*LN(0.3)+バックデータ一覧!$E$14))^バックデータ一覧!$E$11)*計算過程!$W$11*計算過程!G6905/0.3*10^-3,0)</f>
        <v>0</v>
      </c>
      <c r="G6905" s="18">
        <f t="shared" si="644"/>
        <v>0</v>
      </c>
      <c r="H6905" s="18">
        <f t="shared" si="645"/>
        <v>0</v>
      </c>
      <c r="I6905" s="24">
        <v>0</v>
      </c>
      <c r="J6905" s="24">
        <v>0</v>
      </c>
      <c r="K6905" s="24">
        <v>0</v>
      </c>
      <c r="L6905" s="14">
        <f>貼り付けシート!C6905</f>
        <v>25.3</v>
      </c>
      <c r="M6905" s="14">
        <f>貼り付けシート!D6905</f>
        <v>12</v>
      </c>
      <c r="N6905" s="18">
        <f>貼り付けシート!E6905</f>
        <v>59.394385018067652</v>
      </c>
      <c r="O6905" s="18">
        <f>貼り付けシート!F6905</f>
        <v>0</v>
      </c>
      <c r="P6905" s="19">
        <f t="shared" si="646"/>
        <v>0</v>
      </c>
      <c r="Q6905" s="19">
        <f t="shared" si="647"/>
        <v>0</v>
      </c>
    </row>
    <row r="6906" spans="1:17">
      <c r="A6906" s="38">
        <v>41927</v>
      </c>
      <c r="B6906" s="49" t="s">
        <v>161</v>
      </c>
      <c r="C6906" s="24">
        <f t="shared" si="642"/>
        <v>30.406921776000001</v>
      </c>
      <c r="D6906" s="24">
        <f t="shared" si="643"/>
        <v>0</v>
      </c>
      <c r="E6906" s="18">
        <f>IF(G6906&gt;=0.3,(バックデータ一覧!$C$10*(バックデータ一覧!$C$12*計算過程!L6906+バックデータ一覧!$C$13*LN(計算過程!G6906)+バックデータ一覧!$C$14)^バックデータ一覧!$C$11+バックデータ一覧!$E$10*(計算過程!G6906/(バックデータ一覧!$E$12*計算過程!L6906+バックデータ一覧!$E$13*LN(計算過程!G6906)+バックデータ一覧!$E$14))^バックデータ一覧!$E$11)*計算過程!$W$11*10^-3,0)</f>
        <v>0</v>
      </c>
      <c r="F6906" s="18">
        <f>IF(G6906&lt;0.3,(バックデータ一覧!$C$10*(バックデータ一覧!$C$12*計算過程!L6906+バックデータ一覧!$C$13*LN(0.3)+バックデータ一覧!$C$14)^バックデータ一覧!$C$11+バックデータ一覧!$E$10*(0.3/(バックデータ一覧!$E$12*計算過程!L6906+バックデータ一覧!$E$13*LN(0.3)+バックデータ一覧!$E$14))^バックデータ一覧!$E$11)*計算過程!$W$11*計算過程!G6906/0.3*10^-3,0)</f>
        <v>0</v>
      </c>
      <c r="G6906" s="18">
        <f t="shared" si="644"/>
        <v>0</v>
      </c>
      <c r="H6906" s="18">
        <f t="shared" si="645"/>
        <v>0</v>
      </c>
      <c r="I6906" s="24">
        <v>0</v>
      </c>
      <c r="J6906" s="24">
        <v>0</v>
      </c>
      <c r="K6906" s="24">
        <v>0</v>
      </c>
      <c r="L6906" s="14">
        <f>貼り付けシート!C6906</f>
        <v>25.7</v>
      </c>
      <c r="M6906" s="14">
        <f>貼り付けシート!D6906</f>
        <v>12.5</v>
      </c>
      <c r="N6906" s="18">
        <f>貼り付けシート!E6906</f>
        <v>60.369145620150242</v>
      </c>
      <c r="O6906" s="18">
        <f>貼り付けシート!F6906</f>
        <v>0</v>
      </c>
      <c r="P6906" s="19">
        <f t="shared" si="646"/>
        <v>0</v>
      </c>
      <c r="Q6906" s="19">
        <f t="shared" si="647"/>
        <v>0</v>
      </c>
    </row>
    <row r="6907" spans="1:17">
      <c r="A6907" s="38">
        <v>41927</v>
      </c>
      <c r="B6907" s="49" t="s">
        <v>162</v>
      </c>
      <c r="C6907" s="24">
        <f t="shared" si="642"/>
        <v>30.406921776000001</v>
      </c>
      <c r="D6907" s="24">
        <f t="shared" si="643"/>
        <v>0</v>
      </c>
      <c r="E6907" s="18">
        <f>IF(G6907&gt;=0.3,(バックデータ一覧!$C$10*(バックデータ一覧!$C$12*計算過程!L6907+バックデータ一覧!$C$13*LN(計算過程!G6907)+バックデータ一覧!$C$14)^バックデータ一覧!$C$11+バックデータ一覧!$E$10*(計算過程!G6907/(バックデータ一覧!$E$12*計算過程!L6907+バックデータ一覧!$E$13*LN(計算過程!G6907)+バックデータ一覧!$E$14))^バックデータ一覧!$E$11)*計算過程!$W$11*10^-3,0)</f>
        <v>0</v>
      </c>
      <c r="F6907" s="18">
        <f>IF(G6907&lt;0.3,(バックデータ一覧!$C$10*(バックデータ一覧!$C$12*計算過程!L6907+バックデータ一覧!$C$13*LN(0.3)+バックデータ一覧!$C$14)^バックデータ一覧!$C$11+バックデータ一覧!$E$10*(0.3/(バックデータ一覧!$E$12*計算過程!L6907+バックデータ一覧!$E$13*LN(0.3)+バックデータ一覧!$E$14))^バックデータ一覧!$E$11)*計算過程!$W$11*計算過程!G6907/0.3*10^-3,0)</f>
        <v>0</v>
      </c>
      <c r="G6907" s="18">
        <f t="shared" si="644"/>
        <v>0</v>
      </c>
      <c r="H6907" s="18">
        <f t="shared" si="645"/>
        <v>0</v>
      </c>
      <c r="I6907" s="24">
        <v>0</v>
      </c>
      <c r="J6907" s="24">
        <v>0</v>
      </c>
      <c r="K6907" s="24">
        <v>0</v>
      </c>
      <c r="L6907" s="14">
        <f>貼り付けシート!C6907</f>
        <v>25.8</v>
      </c>
      <c r="M6907" s="14">
        <f>貼り付けシート!D6907</f>
        <v>12.5</v>
      </c>
      <c r="N6907" s="18">
        <f>貼り付けシート!E6907</f>
        <v>60.01236431892292</v>
      </c>
      <c r="O6907" s="18">
        <f>貼り付けシート!F6907</f>
        <v>0</v>
      </c>
      <c r="P6907" s="19">
        <f t="shared" si="646"/>
        <v>0</v>
      </c>
      <c r="Q6907" s="19">
        <f t="shared" si="647"/>
        <v>0</v>
      </c>
    </row>
    <row r="6908" spans="1:17">
      <c r="A6908" s="38">
        <v>41927</v>
      </c>
      <c r="B6908" s="49" t="s">
        <v>163</v>
      </c>
      <c r="C6908" s="24">
        <f t="shared" si="642"/>
        <v>30.406921776000001</v>
      </c>
      <c r="D6908" s="24">
        <f t="shared" si="643"/>
        <v>0</v>
      </c>
      <c r="E6908" s="18">
        <f>IF(G6908&gt;=0.3,(バックデータ一覧!$C$10*(バックデータ一覧!$C$12*計算過程!L6908+バックデータ一覧!$C$13*LN(計算過程!G6908)+バックデータ一覧!$C$14)^バックデータ一覧!$C$11+バックデータ一覧!$E$10*(計算過程!G6908/(バックデータ一覧!$E$12*計算過程!L6908+バックデータ一覧!$E$13*LN(計算過程!G6908)+バックデータ一覧!$E$14))^バックデータ一覧!$E$11)*計算過程!$W$11*10^-3,0)</f>
        <v>0</v>
      </c>
      <c r="F6908" s="18">
        <f>IF(G6908&lt;0.3,(バックデータ一覧!$C$10*(バックデータ一覧!$C$12*計算過程!L6908+バックデータ一覧!$C$13*LN(0.3)+バックデータ一覧!$C$14)^バックデータ一覧!$C$11+バックデータ一覧!$E$10*(0.3/(バックデータ一覧!$E$12*計算過程!L6908+バックデータ一覧!$E$13*LN(0.3)+バックデータ一覧!$E$14))^バックデータ一覧!$E$11)*計算過程!$W$11*計算過程!G6908/0.3*10^-3,0)</f>
        <v>0</v>
      </c>
      <c r="G6908" s="18">
        <f t="shared" si="644"/>
        <v>0</v>
      </c>
      <c r="H6908" s="18">
        <f t="shared" si="645"/>
        <v>0</v>
      </c>
      <c r="I6908" s="24">
        <v>0</v>
      </c>
      <c r="J6908" s="24">
        <v>0</v>
      </c>
      <c r="K6908" s="24">
        <v>0</v>
      </c>
      <c r="L6908" s="14">
        <f>貼り付けシート!C6908</f>
        <v>25.3</v>
      </c>
      <c r="M6908" s="14">
        <f>貼り付けシート!D6908</f>
        <v>12</v>
      </c>
      <c r="N6908" s="18">
        <f>貼り付けシート!E6908</f>
        <v>59.394385018067652</v>
      </c>
      <c r="O6908" s="18">
        <f>貼り付けシート!F6908</f>
        <v>0</v>
      </c>
      <c r="P6908" s="19">
        <f t="shared" si="646"/>
        <v>0</v>
      </c>
      <c r="Q6908" s="19">
        <f t="shared" si="647"/>
        <v>0</v>
      </c>
    </row>
    <row r="6909" spans="1:17">
      <c r="A6909" s="38">
        <v>41927</v>
      </c>
      <c r="B6909" s="49" t="s">
        <v>164</v>
      </c>
      <c r="C6909" s="24">
        <f t="shared" si="642"/>
        <v>30.406921776000001</v>
      </c>
      <c r="D6909" s="24">
        <f t="shared" si="643"/>
        <v>0</v>
      </c>
      <c r="E6909" s="18">
        <f>IF(G6909&gt;=0.3,(バックデータ一覧!$C$10*(バックデータ一覧!$C$12*計算過程!L6909+バックデータ一覧!$C$13*LN(計算過程!G6909)+バックデータ一覧!$C$14)^バックデータ一覧!$C$11+バックデータ一覧!$E$10*(計算過程!G6909/(バックデータ一覧!$E$12*計算過程!L6909+バックデータ一覧!$E$13*LN(計算過程!G6909)+バックデータ一覧!$E$14))^バックデータ一覧!$E$11)*計算過程!$W$11*10^-3,0)</f>
        <v>0</v>
      </c>
      <c r="F6909" s="18">
        <f>IF(G6909&lt;0.3,(バックデータ一覧!$C$10*(バックデータ一覧!$C$12*計算過程!L6909+バックデータ一覧!$C$13*LN(0.3)+バックデータ一覧!$C$14)^バックデータ一覧!$C$11+バックデータ一覧!$E$10*(0.3/(バックデータ一覧!$E$12*計算過程!L6909+バックデータ一覧!$E$13*LN(0.3)+バックデータ一覧!$E$14))^バックデータ一覧!$E$11)*計算過程!$W$11*計算過程!G6909/0.3*10^-3,0)</f>
        <v>0</v>
      </c>
      <c r="G6909" s="18">
        <f t="shared" si="644"/>
        <v>0</v>
      </c>
      <c r="H6909" s="18">
        <f t="shared" si="645"/>
        <v>0</v>
      </c>
      <c r="I6909" s="24">
        <v>0</v>
      </c>
      <c r="J6909" s="24">
        <v>0</v>
      </c>
      <c r="K6909" s="24">
        <v>0</v>
      </c>
      <c r="L6909" s="14">
        <f>貼り付けシート!C6909</f>
        <v>24</v>
      </c>
      <c r="M6909" s="14">
        <f>貼り付けシート!D6909</f>
        <v>12</v>
      </c>
      <c r="N6909" s="18">
        <f>貼り付けシート!E6909</f>
        <v>64.193742861569575</v>
      </c>
      <c r="O6909" s="18">
        <f>貼り付けシート!F6909</f>
        <v>0</v>
      </c>
      <c r="P6909" s="19">
        <f t="shared" si="646"/>
        <v>0</v>
      </c>
      <c r="Q6909" s="19">
        <f t="shared" si="647"/>
        <v>0</v>
      </c>
    </row>
    <row r="6910" spans="1:17">
      <c r="A6910" s="38">
        <v>41927</v>
      </c>
      <c r="B6910" s="49" t="s">
        <v>165</v>
      </c>
      <c r="C6910" s="24">
        <f t="shared" si="642"/>
        <v>30.406921776000001</v>
      </c>
      <c r="D6910" s="24">
        <f t="shared" si="643"/>
        <v>0</v>
      </c>
      <c r="E6910" s="18">
        <f>IF(G6910&gt;=0.3,(バックデータ一覧!$C$10*(バックデータ一覧!$C$12*計算過程!L6910+バックデータ一覧!$C$13*LN(計算過程!G6910)+バックデータ一覧!$C$14)^バックデータ一覧!$C$11+バックデータ一覧!$E$10*(計算過程!G6910/(バックデータ一覧!$E$12*計算過程!L6910+バックデータ一覧!$E$13*LN(計算過程!G6910)+バックデータ一覧!$E$14))^バックデータ一覧!$E$11)*計算過程!$W$11*10^-3,0)</f>
        <v>0</v>
      </c>
      <c r="F6910" s="18">
        <f>IF(G6910&lt;0.3,(バックデータ一覧!$C$10*(バックデータ一覧!$C$12*計算過程!L6910+バックデータ一覧!$C$13*LN(0.3)+バックデータ一覧!$C$14)^バックデータ一覧!$C$11+バックデータ一覧!$E$10*(0.3/(バックデータ一覧!$E$12*計算過程!L6910+バックデータ一覧!$E$13*LN(0.3)+バックデータ一覧!$E$14))^バックデータ一覧!$E$11)*計算過程!$W$11*計算過程!G6910/0.3*10^-3,0)</f>
        <v>0</v>
      </c>
      <c r="G6910" s="18">
        <f t="shared" si="644"/>
        <v>0</v>
      </c>
      <c r="H6910" s="18">
        <f t="shared" si="645"/>
        <v>0</v>
      </c>
      <c r="I6910" s="24">
        <v>0</v>
      </c>
      <c r="J6910" s="24">
        <v>0</v>
      </c>
      <c r="K6910" s="24">
        <v>0</v>
      </c>
      <c r="L6910" s="14">
        <f>貼り付けシート!C6910</f>
        <v>23.7</v>
      </c>
      <c r="M6910" s="14">
        <f>貼り付けシート!D6910</f>
        <v>12.9</v>
      </c>
      <c r="N6910" s="18">
        <f>貼り付けシート!E6910</f>
        <v>70.165008750683484</v>
      </c>
      <c r="O6910" s="18">
        <f>貼り付けシート!F6910</f>
        <v>0</v>
      </c>
      <c r="P6910" s="19">
        <f t="shared" si="646"/>
        <v>0</v>
      </c>
      <c r="Q6910" s="19">
        <f t="shared" si="647"/>
        <v>0</v>
      </c>
    </row>
    <row r="6911" spans="1:17">
      <c r="A6911" s="38">
        <v>41927</v>
      </c>
      <c r="B6911" s="49" t="s">
        <v>166</v>
      </c>
      <c r="C6911" s="24">
        <f t="shared" si="642"/>
        <v>30.406921776000001</v>
      </c>
      <c r="D6911" s="24">
        <f t="shared" si="643"/>
        <v>0</v>
      </c>
      <c r="E6911" s="18">
        <f>IF(G6911&gt;=0.3,(バックデータ一覧!$C$10*(バックデータ一覧!$C$12*計算過程!L6911+バックデータ一覧!$C$13*LN(計算過程!G6911)+バックデータ一覧!$C$14)^バックデータ一覧!$C$11+バックデータ一覧!$E$10*(計算過程!G6911/(バックデータ一覧!$E$12*計算過程!L6911+バックデータ一覧!$E$13*LN(計算過程!G6911)+バックデータ一覧!$E$14))^バックデータ一覧!$E$11)*計算過程!$W$11*10^-3,0)</f>
        <v>0</v>
      </c>
      <c r="F6911" s="18">
        <f>IF(G6911&lt;0.3,(バックデータ一覧!$C$10*(バックデータ一覧!$C$12*計算過程!L6911+バックデータ一覧!$C$13*LN(0.3)+バックデータ一覧!$C$14)^バックデータ一覧!$C$11+バックデータ一覧!$E$10*(0.3/(バックデータ一覧!$E$12*計算過程!L6911+バックデータ一覧!$E$13*LN(0.3)+バックデータ一覧!$E$14))^バックデータ一覧!$E$11)*計算過程!$W$11*計算過程!G6911/0.3*10^-3,0)</f>
        <v>0</v>
      </c>
      <c r="G6911" s="18">
        <f t="shared" si="644"/>
        <v>0</v>
      </c>
      <c r="H6911" s="18">
        <f t="shared" si="645"/>
        <v>0</v>
      </c>
      <c r="I6911" s="24">
        <v>0</v>
      </c>
      <c r="J6911" s="24">
        <v>0</v>
      </c>
      <c r="K6911" s="24">
        <v>0</v>
      </c>
      <c r="L6911" s="14">
        <f>貼り付けシート!C6911</f>
        <v>22.3</v>
      </c>
      <c r="M6911" s="14">
        <f>貼り付けシート!D6911</f>
        <v>13.1</v>
      </c>
      <c r="N6911" s="18">
        <f>貼り付けシート!E6911</f>
        <v>77.530002164012643</v>
      </c>
      <c r="O6911" s="18">
        <f>貼り付けシート!F6911</f>
        <v>0</v>
      </c>
      <c r="P6911" s="19">
        <f t="shared" si="646"/>
        <v>0</v>
      </c>
      <c r="Q6911" s="19">
        <f t="shared" si="647"/>
        <v>0</v>
      </c>
    </row>
    <row r="6912" spans="1:17">
      <c r="A6912" s="38">
        <v>41927</v>
      </c>
      <c r="B6912" s="49" t="s">
        <v>167</v>
      </c>
      <c r="C6912" s="24">
        <f t="shared" si="642"/>
        <v>30.406921776000001</v>
      </c>
      <c r="D6912" s="24">
        <f t="shared" si="643"/>
        <v>0</v>
      </c>
      <c r="E6912" s="18">
        <f>IF(G6912&gt;=0.3,(バックデータ一覧!$C$10*(バックデータ一覧!$C$12*計算過程!L6912+バックデータ一覧!$C$13*LN(計算過程!G6912)+バックデータ一覧!$C$14)^バックデータ一覧!$C$11+バックデータ一覧!$E$10*(計算過程!G6912/(バックデータ一覧!$E$12*計算過程!L6912+バックデータ一覧!$E$13*LN(計算過程!G6912)+バックデータ一覧!$E$14))^バックデータ一覧!$E$11)*計算過程!$W$11*10^-3,0)</f>
        <v>0</v>
      </c>
      <c r="F6912" s="18">
        <f>IF(G6912&lt;0.3,(バックデータ一覧!$C$10*(バックデータ一覧!$C$12*計算過程!L6912+バックデータ一覧!$C$13*LN(0.3)+バックデータ一覧!$C$14)^バックデータ一覧!$C$11+バックデータ一覧!$E$10*(0.3/(バックデータ一覧!$E$12*計算過程!L6912+バックデータ一覧!$E$13*LN(0.3)+バックデータ一覧!$E$14))^バックデータ一覧!$E$11)*計算過程!$W$11*計算過程!G6912/0.3*10^-3,0)</f>
        <v>0</v>
      </c>
      <c r="G6912" s="18">
        <f t="shared" si="644"/>
        <v>0</v>
      </c>
      <c r="H6912" s="18">
        <f t="shared" si="645"/>
        <v>0</v>
      </c>
      <c r="I6912" s="24">
        <v>0</v>
      </c>
      <c r="J6912" s="24">
        <v>0</v>
      </c>
      <c r="K6912" s="24">
        <v>0</v>
      </c>
      <c r="L6912" s="14">
        <f>貼り付けシート!C6912</f>
        <v>21.5</v>
      </c>
      <c r="M6912" s="14">
        <f>貼り付けシート!D6912</f>
        <v>13.6</v>
      </c>
      <c r="N6912" s="18">
        <f>貼り付けシート!E6912</f>
        <v>84.451017715888526</v>
      </c>
      <c r="O6912" s="18">
        <f>貼り付けシート!F6912</f>
        <v>0</v>
      </c>
      <c r="P6912" s="19">
        <f t="shared" si="646"/>
        <v>0</v>
      </c>
      <c r="Q6912" s="19">
        <f t="shared" si="647"/>
        <v>0</v>
      </c>
    </row>
    <row r="6913" spans="1:17">
      <c r="A6913" s="38">
        <v>41927</v>
      </c>
      <c r="B6913" s="49" t="s">
        <v>168</v>
      </c>
      <c r="C6913" s="24">
        <f t="shared" si="642"/>
        <v>30.406921776000001</v>
      </c>
      <c r="D6913" s="24">
        <f t="shared" si="643"/>
        <v>0</v>
      </c>
      <c r="E6913" s="18">
        <f>IF(G6913&gt;=0.3,(バックデータ一覧!$C$10*(バックデータ一覧!$C$12*計算過程!L6913+バックデータ一覧!$C$13*LN(計算過程!G6913)+バックデータ一覧!$C$14)^バックデータ一覧!$C$11+バックデータ一覧!$E$10*(計算過程!G6913/(バックデータ一覧!$E$12*計算過程!L6913+バックデータ一覧!$E$13*LN(計算過程!G6913)+バックデータ一覧!$E$14))^バックデータ一覧!$E$11)*計算過程!$W$11*10^-3,0)</f>
        <v>0</v>
      </c>
      <c r="F6913" s="18">
        <f>IF(G6913&lt;0.3,(バックデータ一覧!$C$10*(バックデータ一覧!$C$12*計算過程!L6913+バックデータ一覧!$C$13*LN(0.3)+バックデータ一覧!$C$14)^バックデータ一覧!$C$11+バックデータ一覧!$E$10*(0.3/(バックデータ一覧!$E$12*計算過程!L6913+バックデータ一覧!$E$13*LN(0.3)+バックデータ一覧!$E$14))^バックデータ一覧!$E$11)*計算過程!$W$11*計算過程!G6913/0.3*10^-3,0)</f>
        <v>0</v>
      </c>
      <c r="G6913" s="18">
        <f t="shared" si="644"/>
        <v>0</v>
      </c>
      <c r="H6913" s="18">
        <f t="shared" si="645"/>
        <v>0</v>
      </c>
      <c r="I6913" s="24">
        <v>0</v>
      </c>
      <c r="J6913" s="24">
        <v>0</v>
      </c>
      <c r="K6913" s="24">
        <v>0</v>
      </c>
      <c r="L6913" s="14">
        <f>貼り付けシート!C6913</f>
        <v>22.2</v>
      </c>
      <c r="M6913" s="14">
        <f>貼り付けシート!D6913</f>
        <v>12</v>
      </c>
      <c r="N6913" s="18">
        <f>貼り付けシート!E6913</f>
        <v>71.577517914920151</v>
      </c>
      <c r="O6913" s="18">
        <f>貼り付けシート!F6913</f>
        <v>0</v>
      </c>
      <c r="P6913" s="19">
        <f t="shared" si="646"/>
        <v>0</v>
      </c>
      <c r="Q6913" s="19">
        <f t="shared" si="647"/>
        <v>0</v>
      </c>
    </row>
    <row r="6914" spans="1:17">
      <c r="A6914" s="38">
        <v>41927</v>
      </c>
      <c r="B6914" s="49" t="s">
        <v>169</v>
      </c>
      <c r="C6914" s="24">
        <f t="shared" si="642"/>
        <v>30.406921776000001</v>
      </c>
      <c r="D6914" s="24">
        <f t="shared" si="643"/>
        <v>0</v>
      </c>
      <c r="E6914" s="18">
        <f>IF(G6914&gt;=0.3,(バックデータ一覧!$C$10*(バックデータ一覧!$C$12*計算過程!L6914+バックデータ一覧!$C$13*LN(計算過程!G6914)+バックデータ一覧!$C$14)^バックデータ一覧!$C$11+バックデータ一覧!$E$10*(計算過程!G6914/(バックデータ一覧!$E$12*計算過程!L6914+バックデータ一覧!$E$13*LN(計算過程!G6914)+バックデータ一覧!$E$14))^バックデータ一覧!$E$11)*計算過程!$W$11*10^-3,0)</f>
        <v>0</v>
      </c>
      <c r="F6914" s="18">
        <f>IF(G6914&lt;0.3,(バックデータ一覧!$C$10*(バックデータ一覧!$C$12*計算過程!L6914+バックデータ一覧!$C$13*LN(0.3)+バックデータ一覧!$C$14)^バックデータ一覧!$C$11+バックデータ一覧!$E$10*(0.3/(バックデータ一覧!$E$12*計算過程!L6914+バックデータ一覧!$E$13*LN(0.3)+バックデータ一覧!$E$14))^バックデータ一覧!$E$11)*計算過程!$W$11*計算過程!G6914/0.3*10^-3,0)</f>
        <v>0</v>
      </c>
      <c r="G6914" s="18">
        <f t="shared" si="644"/>
        <v>0</v>
      </c>
      <c r="H6914" s="18">
        <f t="shared" si="645"/>
        <v>0</v>
      </c>
      <c r="I6914" s="24">
        <v>0</v>
      </c>
      <c r="J6914" s="24">
        <v>0</v>
      </c>
      <c r="K6914" s="24">
        <v>0</v>
      </c>
      <c r="L6914" s="14">
        <f>貼り付けシート!C6914</f>
        <v>22.4</v>
      </c>
      <c r="M6914" s="14">
        <f>貼り付けシート!D6914</f>
        <v>10.6</v>
      </c>
      <c r="N6914" s="18">
        <f>貼り付けシート!E6914</f>
        <v>62.600137441555546</v>
      </c>
      <c r="O6914" s="18">
        <f>貼り付けシート!F6914</f>
        <v>0</v>
      </c>
      <c r="P6914" s="19">
        <f t="shared" si="646"/>
        <v>0</v>
      </c>
      <c r="Q6914" s="19">
        <f t="shared" si="647"/>
        <v>0</v>
      </c>
    </row>
    <row r="6915" spans="1:17">
      <c r="A6915" s="38">
        <v>41927</v>
      </c>
      <c r="B6915" s="49" t="s">
        <v>170</v>
      </c>
      <c r="C6915" s="24">
        <f t="shared" si="642"/>
        <v>30.406921776000001</v>
      </c>
      <c r="D6915" s="24">
        <f t="shared" si="643"/>
        <v>0</v>
      </c>
      <c r="E6915" s="18">
        <f>IF(G6915&gt;=0.3,(バックデータ一覧!$C$10*(バックデータ一覧!$C$12*計算過程!L6915+バックデータ一覧!$C$13*LN(計算過程!G6915)+バックデータ一覧!$C$14)^バックデータ一覧!$C$11+バックデータ一覧!$E$10*(計算過程!G6915/(バックデータ一覧!$E$12*計算過程!L6915+バックデータ一覧!$E$13*LN(計算過程!G6915)+バックデータ一覧!$E$14))^バックデータ一覧!$E$11)*計算過程!$W$11*10^-3,0)</f>
        <v>0</v>
      </c>
      <c r="F6915" s="18">
        <f>IF(G6915&lt;0.3,(バックデータ一覧!$C$10*(バックデータ一覧!$C$12*計算過程!L6915+バックデータ一覧!$C$13*LN(0.3)+バックデータ一覧!$C$14)^バックデータ一覧!$C$11+バックデータ一覧!$E$10*(0.3/(バックデータ一覧!$E$12*計算過程!L6915+バックデータ一覧!$E$13*LN(0.3)+バックデータ一覧!$E$14))^バックデータ一覧!$E$11)*計算過程!$W$11*計算過程!G6915/0.3*10^-3,0)</f>
        <v>0</v>
      </c>
      <c r="G6915" s="18">
        <f t="shared" si="644"/>
        <v>0</v>
      </c>
      <c r="H6915" s="18">
        <f t="shared" si="645"/>
        <v>0</v>
      </c>
      <c r="I6915" s="24">
        <v>0</v>
      </c>
      <c r="J6915" s="24">
        <v>0</v>
      </c>
      <c r="K6915" s="24">
        <v>0</v>
      </c>
      <c r="L6915" s="14">
        <f>貼り付けシート!C6915</f>
        <v>20.3</v>
      </c>
      <c r="M6915" s="14">
        <f>貼り付けシート!D6915</f>
        <v>13.3</v>
      </c>
      <c r="N6915" s="18">
        <f>貼り付けシート!E6915</f>
        <v>88.957474262312317</v>
      </c>
      <c r="O6915" s="18">
        <f>貼り付けシート!F6915</f>
        <v>0</v>
      </c>
      <c r="P6915" s="19">
        <f t="shared" si="646"/>
        <v>0</v>
      </c>
      <c r="Q6915" s="19">
        <f t="shared" si="647"/>
        <v>0</v>
      </c>
    </row>
    <row r="6916" spans="1:17">
      <c r="A6916" s="38">
        <v>41927</v>
      </c>
      <c r="B6916" s="49" t="s">
        <v>171</v>
      </c>
      <c r="C6916" s="24">
        <f t="shared" si="642"/>
        <v>30.406921776000001</v>
      </c>
      <c r="D6916" s="24">
        <f t="shared" si="643"/>
        <v>0</v>
      </c>
      <c r="E6916" s="18">
        <f>IF(G6916&gt;=0.3,(バックデータ一覧!$C$10*(バックデータ一覧!$C$12*計算過程!L6916+バックデータ一覧!$C$13*LN(計算過程!G6916)+バックデータ一覧!$C$14)^バックデータ一覧!$C$11+バックデータ一覧!$E$10*(計算過程!G6916/(バックデータ一覧!$E$12*計算過程!L6916+バックデータ一覧!$E$13*LN(計算過程!G6916)+バックデータ一覧!$E$14))^バックデータ一覧!$E$11)*計算過程!$W$11*10^-3,0)</f>
        <v>0</v>
      </c>
      <c r="F6916" s="18">
        <f>IF(G6916&lt;0.3,(バックデータ一覧!$C$10*(バックデータ一覧!$C$12*計算過程!L6916+バックデータ一覧!$C$13*LN(0.3)+バックデータ一覧!$C$14)^バックデータ一覧!$C$11+バックデータ一覧!$E$10*(0.3/(バックデータ一覧!$E$12*計算過程!L6916+バックデータ一覧!$E$13*LN(0.3)+バックデータ一覧!$E$14))^バックデータ一覧!$E$11)*計算過程!$W$11*計算過程!G6916/0.3*10^-3,0)</f>
        <v>0</v>
      </c>
      <c r="G6916" s="18">
        <f t="shared" si="644"/>
        <v>0</v>
      </c>
      <c r="H6916" s="18">
        <f t="shared" si="645"/>
        <v>0</v>
      </c>
      <c r="I6916" s="24">
        <v>0</v>
      </c>
      <c r="J6916" s="24">
        <v>0</v>
      </c>
      <c r="K6916" s="24">
        <v>0</v>
      </c>
      <c r="L6916" s="14">
        <f>貼り付けシート!C6916</f>
        <v>18.899999999999999</v>
      </c>
      <c r="M6916" s="14">
        <f>貼り付けシート!D6916</f>
        <v>12.7</v>
      </c>
      <c r="N6916" s="18">
        <f>貼り付けシート!E6916</f>
        <v>92.752472140261673</v>
      </c>
      <c r="O6916" s="18">
        <f>貼り付けシート!F6916</f>
        <v>0</v>
      </c>
      <c r="P6916" s="19">
        <f t="shared" si="646"/>
        <v>0</v>
      </c>
      <c r="Q6916" s="19">
        <f t="shared" si="647"/>
        <v>0</v>
      </c>
    </row>
    <row r="6917" spans="1:17">
      <c r="A6917" s="38">
        <v>41927</v>
      </c>
      <c r="B6917" s="49" t="s">
        <v>172</v>
      </c>
      <c r="C6917" s="24">
        <f t="shared" si="642"/>
        <v>30.406921776000001</v>
      </c>
      <c r="D6917" s="24">
        <f t="shared" si="643"/>
        <v>0</v>
      </c>
      <c r="E6917" s="18">
        <f>IF(G6917&gt;=0.3,(バックデータ一覧!$C$10*(バックデータ一覧!$C$12*計算過程!L6917+バックデータ一覧!$C$13*LN(計算過程!G6917)+バックデータ一覧!$C$14)^バックデータ一覧!$C$11+バックデータ一覧!$E$10*(計算過程!G6917/(バックデータ一覧!$E$12*計算過程!L6917+バックデータ一覧!$E$13*LN(計算過程!G6917)+バックデータ一覧!$E$14))^バックデータ一覧!$E$11)*計算過程!$W$11*10^-3,0)</f>
        <v>0</v>
      </c>
      <c r="F6917" s="18">
        <f>IF(G6917&lt;0.3,(バックデータ一覧!$C$10*(バックデータ一覧!$C$12*計算過程!L6917+バックデータ一覧!$C$13*LN(0.3)+バックデータ一覧!$C$14)^バックデータ一覧!$C$11+バックデータ一覧!$E$10*(0.3/(バックデータ一覧!$E$12*計算過程!L6917+バックデータ一覧!$E$13*LN(0.3)+バックデータ一覧!$E$14))^バックデータ一覧!$E$11)*計算過程!$W$11*計算過程!G6917/0.3*10^-3,0)</f>
        <v>0</v>
      </c>
      <c r="G6917" s="18">
        <f t="shared" si="644"/>
        <v>0</v>
      </c>
      <c r="H6917" s="18">
        <f t="shared" si="645"/>
        <v>0</v>
      </c>
      <c r="I6917" s="24">
        <v>0</v>
      </c>
      <c r="J6917" s="24">
        <v>0</v>
      </c>
      <c r="K6917" s="24">
        <v>0</v>
      </c>
      <c r="L6917" s="14">
        <f>貼り付けシート!C6917</f>
        <v>18.899999999999999</v>
      </c>
      <c r="M6917" s="14">
        <f>貼り付けシート!D6917</f>
        <v>12.6</v>
      </c>
      <c r="N6917" s="18">
        <f>貼り付けシート!E6917</f>
        <v>92.036638523559205</v>
      </c>
      <c r="O6917" s="18">
        <f>貼り付けシート!F6917</f>
        <v>0</v>
      </c>
      <c r="P6917" s="19">
        <f t="shared" si="646"/>
        <v>0</v>
      </c>
      <c r="Q6917" s="19">
        <f t="shared" si="647"/>
        <v>0</v>
      </c>
    </row>
    <row r="6918" spans="1:17">
      <c r="A6918" s="38">
        <v>41928</v>
      </c>
      <c r="B6918" s="49" t="s">
        <v>149</v>
      </c>
      <c r="C6918" s="24">
        <f t="shared" si="642"/>
        <v>30.406921776000001</v>
      </c>
      <c r="D6918" s="24">
        <f t="shared" si="643"/>
        <v>0</v>
      </c>
      <c r="E6918" s="18">
        <f>IF(G6918&gt;=0.3,(バックデータ一覧!$C$10*(バックデータ一覧!$C$12*計算過程!L6918+バックデータ一覧!$C$13*LN(計算過程!G6918)+バックデータ一覧!$C$14)^バックデータ一覧!$C$11+バックデータ一覧!$E$10*(計算過程!G6918/(バックデータ一覧!$E$12*計算過程!L6918+バックデータ一覧!$E$13*LN(計算過程!G6918)+バックデータ一覧!$E$14))^バックデータ一覧!$E$11)*計算過程!$W$11*10^-3,0)</f>
        <v>0</v>
      </c>
      <c r="F6918" s="18">
        <f>IF(G6918&lt;0.3,(バックデータ一覧!$C$10*(バックデータ一覧!$C$12*計算過程!L6918+バックデータ一覧!$C$13*LN(0.3)+バックデータ一覧!$C$14)^バックデータ一覧!$C$11+バックデータ一覧!$E$10*(0.3/(バックデータ一覧!$E$12*計算過程!L6918+バックデータ一覧!$E$13*LN(0.3)+バックデータ一覧!$E$14))^バックデータ一覧!$E$11)*計算過程!$W$11*計算過程!G6918/0.3*10^-3,0)</f>
        <v>0</v>
      </c>
      <c r="G6918" s="18">
        <f t="shared" si="644"/>
        <v>0</v>
      </c>
      <c r="H6918" s="18">
        <f t="shared" si="645"/>
        <v>0</v>
      </c>
      <c r="I6918" s="24">
        <v>0</v>
      </c>
      <c r="J6918" s="24">
        <v>0</v>
      </c>
      <c r="K6918" s="24">
        <v>0</v>
      </c>
      <c r="L6918" s="14">
        <f>貼り付けシート!C6918</f>
        <v>17.7</v>
      </c>
      <c r="M6918" s="14">
        <f>貼り付けシート!D6918</f>
        <v>12</v>
      </c>
      <c r="N6918" s="18">
        <f>貼り付けシート!E6918</f>
        <v>94.600552858978375</v>
      </c>
      <c r="O6918" s="18">
        <f>貼り付けシート!F6918</f>
        <v>0</v>
      </c>
      <c r="P6918" s="19">
        <f t="shared" si="646"/>
        <v>0</v>
      </c>
      <c r="Q6918" s="19">
        <f t="shared" si="647"/>
        <v>0</v>
      </c>
    </row>
    <row r="6919" spans="1:17">
      <c r="A6919" s="38">
        <v>41928</v>
      </c>
      <c r="B6919" s="49" t="s">
        <v>150</v>
      </c>
      <c r="C6919" s="24">
        <f t="shared" ref="C6919:C6982" si="648">$W$6*IF(AND(L6919&lt;5,N6919&gt;=80),$W$4,$W$5)*3600*10^-6</f>
        <v>30.406921776000001</v>
      </c>
      <c r="D6919" s="24">
        <f t="shared" ref="D6919:D6982" si="649">IF(G6919&gt;=0.3,E6919,F6919)</f>
        <v>0</v>
      </c>
      <c r="E6919" s="18">
        <f>IF(G6919&gt;=0.3,(バックデータ一覧!$C$10*(バックデータ一覧!$C$12*計算過程!L6919+バックデータ一覧!$C$13*LN(計算過程!G6919)+バックデータ一覧!$C$14)^バックデータ一覧!$C$11+バックデータ一覧!$E$10*(計算過程!G6919/(バックデータ一覧!$E$12*計算過程!L6919+バックデータ一覧!$E$13*LN(計算過程!G6919)+バックデータ一覧!$E$14))^バックデータ一覧!$E$11)*計算過程!$W$11*10^-3,0)</f>
        <v>0</v>
      </c>
      <c r="F6919" s="18">
        <f>IF(G6919&lt;0.3,(バックデータ一覧!$C$10*(バックデータ一覧!$C$12*計算過程!L6919+バックデータ一覧!$C$13*LN(0.3)+バックデータ一覧!$C$14)^バックデータ一覧!$C$11+バックデータ一覧!$E$10*(0.3/(バックデータ一覧!$E$12*計算過程!L6919+バックデータ一覧!$E$13*LN(0.3)+バックデータ一覧!$E$14))^バックデータ一覧!$E$11)*計算過程!$W$11*計算過程!G6919/0.3*10^-3,0)</f>
        <v>0</v>
      </c>
      <c r="G6919" s="18">
        <f t="shared" ref="G6919:G6982" si="650">H6919/($W$6*3600*10^-6)</f>
        <v>0</v>
      </c>
      <c r="H6919" s="18">
        <f t="shared" ref="H6919:H6982" si="651">IF(AND(L6919&lt;5,N6919&gt;=80),P6919/$W$4,P6919/$W$5)</f>
        <v>0</v>
      </c>
      <c r="I6919" s="24">
        <v>0</v>
      </c>
      <c r="J6919" s="24">
        <v>0</v>
      </c>
      <c r="K6919" s="24">
        <v>0</v>
      </c>
      <c r="L6919" s="14">
        <f>貼り付けシート!C6919</f>
        <v>17</v>
      </c>
      <c r="M6919" s="14">
        <f>貼り付けシート!D6919</f>
        <v>11.5</v>
      </c>
      <c r="N6919" s="18">
        <f>貼り付けシート!E6919</f>
        <v>94.836620547093275</v>
      </c>
      <c r="O6919" s="18">
        <f>貼り付けシート!F6919</f>
        <v>0</v>
      </c>
      <c r="P6919" s="19">
        <f t="shared" ref="P6919:P6982" si="652">IF(O6919&gt;C6919,C6919,O6919)</f>
        <v>0</v>
      </c>
      <c r="Q6919" s="19">
        <f t="shared" ref="Q6919:Q6982" si="653">IF(O6919&gt;C6919,O6919-C6919,0)</f>
        <v>0</v>
      </c>
    </row>
    <row r="6920" spans="1:17">
      <c r="A6920" s="38">
        <v>41928</v>
      </c>
      <c r="B6920" s="49" t="s">
        <v>151</v>
      </c>
      <c r="C6920" s="24">
        <f t="shared" si="648"/>
        <v>30.406921776000001</v>
      </c>
      <c r="D6920" s="24">
        <f t="shared" si="649"/>
        <v>0</v>
      </c>
      <c r="E6920" s="18">
        <f>IF(G6920&gt;=0.3,(バックデータ一覧!$C$10*(バックデータ一覧!$C$12*計算過程!L6920+バックデータ一覧!$C$13*LN(計算過程!G6920)+バックデータ一覧!$C$14)^バックデータ一覧!$C$11+バックデータ一覧!$E$10*(計算過程!G6920/(バックデータ一覧!$E$12*計算過程!L6920+バックデータ一覧!$E$13*LN(計算過程!G6920)+バックデータ一覧!$E$14))^バックデータ一覧!$E$11)*計算過程!$W$11*10^-3,0)</f>
        <v>0</v>
      </c>
      <c r="F6920" s="18">
        <f>IF(G6920&lt;0.3,(バックデータ一覧!$C$10*(バックデータ一覧!$C$12*計算過程!L6920+バックデータ一覧!$C$13*LN(0.3)+バックデータ一覧!$C$14)^バックデータ一覧!$C$11+バックデータ一覧!$E$10*(0.3/(バックデータ一覧!$E$12*計算過程!L6920+バックデータ一覧!$E$13*LN(0.3)+バックデータ一覧!$E$14))^バックデータ一覧!$E$11)*計算過程!$W$11*計算過程!G6920/0.3*10^-3,0)</f>
        <v>0</v>
      </c>
      <c r="G6920" s="18">
        <f t="shared" si="650"/>
        <v>0</v>
      </c>
      <c r="H6920" s="18">
        <f t="shared" si="651"/>
        <v>0</v>
      </c>
      <c r="I6920" s="24">
        <v>0</v>
      </c>
      <c r="J6920" s="24">
        <v>0</v>
      </c>
      <c r="K6920" s="24">
        <v>0</v>
      </c>
      <c r="L6920" s="14">
        <f>貼り付けシート!C6920</f>
        <v>16.399999999999999</v>
      </c>
      <c r="M6920" s="14">
        <f>貼り付けシート!D6920</f>
        <v>11</v>
      </c>
      <c r="N6920" s="18">
        <f>貼り付けシート!E6920</f>
        <v>94.313651230207086</v>
      </c>
      <c r="O6920" s="18">
        <f>貼り付けシート!F6920</f>
        <v>0</v>
      </c>
      <c r="P6920" s="19">
        <f t="shared" si="652"/>
        <v>0</v>
      </c>
      <c r="Q6920" s="19">
        <f t="shared" si="653"/>
        <v>0</v>
      </c>
    </row>
    <row r="6921" spans="1:17">
      <c r="A6921" s="38">
        <v>41928</v>
      </c>
      <c r="B6921" s="49" t="s">
        <v>152</v>
      </c>
      <c r="C6921" s="24">
        <f t="shared" si="648"/>
        <v>30.406921776000001</v>
      </c>
      <c r="D6921" s="24">
        <f t="shared" si="649"/>
        <v>0</v>
      </c>
      <c r="E6921" s="18">
        <f>IF(G6921&gt;=0.3,(バックデータ一覧!$C$10*(バックデータ一覧!$C$12*計算過程!L6921+バックデータ一覧!$C$13*LN(計算過程!G6921)+バックデータ一覧!$C$14)^バックデータ一覧!$C$11+バックデータ一覧!$E$10*(計算過程!G6921/(バックデータ一覧!$E$12*計算過程!L6921+バックデータ一覧!$E$13*LN(計算過程!G6921)+バックデータ一覧!$E$14))^バックデータ一覧!$E$11)*計算過程!$W$11*10^-3,0)</f>
        <v>0</v>
      </c>
      <c r="F6921" s="18">
        <f>IF(G6921&lt;0.3,(バックデータ一覧!$C$10*(バックデータ一覧!$C$12*計算過程!L6921+バックデータ一覧!$C$13*LN(0.3)+バックデータ一覧!$C$14)^バックデータ一覧!$C$11+バックデータ一覧!$E$10*(0.3/(バックデータ一覧!$E$12*計算過程!L6921+バックデータ一覧!$E$13*LN(0.3)+バックデータ一覧!$E$14))^バックデータ一覧!$E$11)*計算過程!$W$11*計算過程!G6921/0.3*10^-3,0)</f>
        <v>0</v>
      </c>
      <c r="G6921" s="18">
        <f t="shared" si="650"/>
        <v>0</v>
      </c>
      <c r="H6921" s="18">
        <f t="shared" si="651"/>
        <v>0</v>
      </c>
      <c r="I6921" s="24">
        <v>0</v>
      </c>
      <c r="J6921" s="24">
        <v>0</v>
      </c>
      <c r="K6921" s="24">
        <v>0</v>
      </c>
      <c r="L6921" s="14">
        <f>貼り付けシート!C6921</f>
        <v>15.9</v>
      </c>
      <c r="M6921" s="14">
        <f>貼り付けシート!D6921</f>
        <v>10.7</v>
      </c>
      <c r="N6921" s="18">
        <f>貼り付けシート!E6921</f>
        <v>94.761422236525632</v>
      </c>
      <c r="O6921" s="18">
        <f>貼り付けシート!F6921</f>
        <v>0</v>
      </c>
      <c r="P6921" s="19">
        <f t="shared" si="652"/>
        <v>0</v>
      </c>
      <c r="Q6921" s="19">
        <f t="shared" si="653"/>
        <v>0</v>
      </c>
    </row>
    <row r="6922" spans="1:17">
      <c r="A6922" s="38">
        <v>41928</v>
      </c>
      <c r="B6922" s="49" t="s">
        <v>153</v>
      </c>
      <c r="C6922" s="24">
        <f t="shared" si="648"/>
        <v>30.406921776000001</v>
      </c>
      <c r="D6922" s="24">
        <f t="shared" si="649"/>
        <v>0</v>
      </c>
      <c r="E6922" s="18">
        <f>IF(G6922&gt;=0.3,(バックデータ一覧!$C$10*(バックデータ一覧!$C$12*計算過程!L6922+バックデータ一覧!$C$13*LN(計算過程!G6922)+バックデータ一覧!$C$14)^バックデータ一覧!$C$11+バックデータ一覧!$E$10*(計算過程!G6922/(バックデータ一覧!$E$12*計算過程!L6922+バックデータ一覧!$E$13*LN(計算過程!G6922)+バックデータ一覧!$E$14))^バックデータ一覧!$E$11)*計算過程!$W$11*10^-3,0)</f>
        <v>0</v>
      </c>
      <c r="F6922" s="18">
        <f>IF(G6922&lt;0.3,(バックデータ一覧!$C$10*(バックデータ一覧!$C$12*計算過程!L6922+バックデータ一覧!$C$13*LN(0.3)+バックデータ一覧!$C$14)^バックデータ一覧!$C$11+バックデータ一覧!$E$10*(0.3/(バックデータ一覧!$E$12*計算過程!L6922+バックデータ一覧!$E$13*LN(0.3)+バックデータ一覧!$E$14))^バックデータ一覧!$E$11)*計算過程!$W$11*計算過程!G6922/0.3*10^-3,0)</f>
        <v>0</v>
      </c>
      <c r="G6922" s="18">
        <f t="shared" si="650"/>
        <v>0</v>
      </c>
      <c r="H6922" s="18">
        <f t="shared" si="651"/>
        <v>0</v>
      </c>
      <c r="I6922" s="24">
        <v>0</v>
      </c>
      <c r="J6922" s="24">
        <v>0</v>
      </c>
      <c r="K6922" s="24">
        <v>0</v>
      </c>
      <c r="L6922" s="14">
        <f>貼り付けシート!C6922</f>
        <v>15.5</v>
      </c>
      <c r="M6922" s="14">
        <f>貼り付けシート!D6922</f>
        <v>10.3</v>
      </c>
      <c r="N6922" s="18">
        <f>貼り付けシート!E6922</f>
        <v>93.645479456493163</v>
      </c>
      <c r="O6922" s="18">
        <f>貼り付けシート!F6922</f>
        <v>0</v>
      </c>
      <c r="P6922" s="19">
        <f t="shared" si="652"/>
        <v>0</v>
      </c>
      <c r="Q6922" s="19">
        <f t="shared" si="653"/>
        <v>0</v>
      </c>
    </row>
    <row r="6923" spans="1:17">
      <c r="A6923" s="38">
        <v>41928</v>
      </c>
      <c r="B6923" s="49" t="s">
        <v>154</v>
      </c>
      <c r="C6923" s="24">
        <f t="shared" si="648"/>
        <v>30.406921776000001</v>
      </c>
      <c r="D6923" s="24">
        <f t="shared" si="649"/>
        <v>0</v>
      </c>
      <c r="E6923" s="18">
        <f>IF(G6923&gt;=0.3,(バックデータ一覧!$C$10*(バックデータ一覧!$C$12*計算過程!L6923+バックデータ一覧!$C$13*LN(計算過程!G6923)+バックデータ一覧!$C$14)^バックデータ一覧!$C$11+バックデータ一覧!$E$10*(計算過程!G6923/(バックデータ一覧!$E$12*計算過程!L6923+バックデータ一覧!$E$13*LN(計算過程!G6923)+バックデータ一覧!$E$14))^バックデータ一覧!$E$11)*計算過程!$W$11*10^-3,0)</f>
        <v>0</v>
      </c>
      <c r="F6923" s="18">
        <f>IF(G6923&lt;0.3,(バックデータ一覧!$C$10*(バックデータ一覧!$C$12*計算過程!L6923+バックデータ一覧!$C$13*LN(0.3)+バックデータ一覧!$C$14)^バックデータ一覧!$C$11+バックデータ一覧!$E$10*(0.3/(バックデータ一覧!$E$12*計算過程!L6923+バックデータ一覧!$E$13*LN(0.3)+バックデータ一覧!$E$14))^バックデータ一覧!$E$11)*計算過程!$W$11*計算過程!G6923/0.3*10^-3,0)</f>
        <v>0</v>
      </c>
      <c r="G6923" s="18">
        <f t="shared" si="650"/>
        <v>0</v>
      </c>
      <c r="H6923" s="18">
        <f t="shared" si="651"/>
        <v>0</v>
      </c>
      <c r="I6923" s="24">
        <v>0</v>
      </c>
      <c r="J6923" s="24">
        <v>0</v>
      </c>
      <c r="K6923" s="24">
        <v>0</v>
      </c>
      <c r="L6923" s="14">
        <f>貼り付けシート!C6923</f>
        <v>15.6</v>
      </c>
      <c r="M6923" s="14">
        <f>貼り付けシート!D6923</f>
        <v>10.199999999999999</v>
      </c>
      <c r="N6923" s="18">
        <f>貼り付けシート!E6923</f>
        <v>92.15807596417072</v>
      </c>
      <c r="O6923" s="18">
        <f>貼り付けシート!F6923</f>
        <v>0</v>
      </c>
      <c r="P6923" s="19">
        <f t="shared" si="652"/>
        <v>0</v>
      </c>
      <c r="Q6923" s="19">
        <f t="shared" si="653"/>
        <v>0</v>
      </c>
    </row>
    <row r="6924" spans="1:17">
      <c r="A6924" s="38">
        <v>41928</v>
      </c>
      <c r="B6924" s="49" t="s">
        <v>155</v>
      </c>
      <c r="C6924" s="24">
        <f t="shared" si="648"/>
        <v>30.406921776000001</v>
      </c>
      <c r="D6924" s="24">
        <f t="shared" si="649"/>
        <v>0</v>
      </c>
      <c r="E6924" s="18">
        <f>IF(G6924&gt;=0.3,(バックデータ一覧!$C$10*(バックデータ一覧!$C$12*計算過程!L6924+バックデータ一覧!$C$13*LN(計算過程!G6924)+バックデータ一覧!$C$14)^バックデータ一覧!$C$11+バックデータ一覧!$E$10*(計算過程!G6924/(バックデータ一覧!$E$12*計算過程!L6924+バックデータ一覧!$E$13*LN(計算過程!G6924)+バックデータ一覧!$E$14))^バックデータ一覧!$E$11)*計算過程!$W$11*10^-3,0)</f>
        <v>0</v>
      </c>
      <c r="F6924" s="18">
        <f>IF(G6924&lt;0.3,(バックデータ一覧!$C$10*(バックデータ一覧!$C$12*計算過程!L6924+バックデータ一覧!$C$13*LN(0.3)+バックデータ一覧!$C$14)^バックデータ一覧!$C$11+バックデータ一覧!$E$10*(0.3/(バックデータ一覧!$E$12*計算過程!L6924+バックデータ一覧!$E$13*LN(0.3)+バックデータ一覧!$E$14))^バックデータ一覧!$E$11)*計算過程!$W$11*計算過程!G6924/0.3*10^-3,0)</f>
        <v>0</v>
      </c>
      <c r="G6924" s="18">
        <f t="shared" si="650"/>
        <v>0</v>
      </c>
      <c r="H6924" s="18">
        <f t="shared" si="651"/>
        <v>0</v>
      </c>
      <c r="I6924" s="24">
        <v>0</v>
      </c>
      <c r="J6924" s="24">
        <v>0</v>
      </c>
      <c r="K6924" s="24">
        <v>0</v>
      </c>
      <c r="L6924" s="14">
        <f>貼り付けシート!C6924</f>
        <v>15.8</v>
      </c>
      <c r="M6924" s="14">
        <f>貼り付けシート!D6924</f>
        <v>10.3</v>
      </c>
      <c r="N6924" s="18">
        <f>貼り付けシート!E6924</f>
        <v>91.86248518684117</v>
      </c>
      <c r="O6924" s="18">
        <f>貼り付けシート!F6924</f>
        <v>0</v>
      </c>
      <c r="P6924" s="19">
        <f t="shared" si="652"/>
        <v>0</v>
      </c>
      <c r="Q6924" s="19">
        <f t="shared" si="653"/>
        <v>0</v>
      </c>
    </row>
    <row r="6925" spans="1:17">
      <c r="A6925" s="38">
        <v>41928</v>
      </c>
      <c r="B6925" s="49" t="s">
        <v>156</v>
      </c>
      <c r="C6925" s="24">
        <f t="shared" si="648"/>
        <v>30.406921776000001</v>
      </c>
      <c r="D6925" s="24">
        <f t="shared" si="649"/>
        <v>0</v>
      </c>
      <c r="E6925" s="18">
        <f>IF(G6925&gt;=0.3,(バックデータ一覧!$C$10*(バックデータ一覧!$C$12*計算過程!L6925+バックデータ一覧!$C$13*LN(計算過程!G6925)+バックデータ一覧!$C$14)^バックデータ一覧!$C$11+バックデータ一覧!$E$10*(計算過程!G6925/(バックデータ一覧!$E$12*計算過程!L6925+バックデータ一覧!$E$13*LN(計算過程!G6925)+バックデータ一覧!$E$14))^バックデータ一覧!$E$11)*計算過程!$W$11*10^-3,0)</f>
        <v>0</v>
      </c>
      <c r="F6925" s="18">
        <f>IF(G6925&lt;0.3,(バックデータ一覧!$C$10*(バックデータ一覧!$C$12*計算過程!L6925+バックデータ一覧!$C$13*LN(0.3)+バックデータ一覧!$C$14)^バックデータ一覧!$C$11+バックデータ一覧!$E$10*(0.3/(バックデータ一覧!$E$12*計算過程!L6925+バックデータ一覧!$E$13*LN(0.3)+バックデータ一覧!$E$14))^バックデータ一覧!$E$11)*計算過程!$W$11*計算過程!G6925/0.3*10^-3,0)</f>
        <v>0</v>
      </c>
      <c r="G6925" s="18">
        <f t="shared" si="650"/>
        <v>0</v>
      </c>
      <c r="H6925" s="18">
        <f t="shared" si="651"/>
        <v>0</v>
      </c>
      <c r="I6925" s="24">
        <v>0</v>
      </c>
      <c r="J6925" s="24">
        <v>0</v>
      </c>
      <c r="K6925" s="24">
        <v>0</v>
      </c>
      <c r="L6925" s="14">
        <f>貼り付けシート!C6925</f>
        <v>17.2</v>
      </c>
      <c r="M6925" s="14">
        <f>貼り付けシート!D6925</f>
        <v>11</v>
      </c>
      <c r="N6925" s="18">
        <f>貼り付けシート!E6925</f>
        <v>89.641845085100741</v>
      </c>
      <c r="O6925" s="18">
        <f>貼り付けシート!F6925</f>
        <v>0</v>
      </c>
      <c r="P6925" s="19">
        <f t="shared" si="652"/>
        <v>0</v>
      </c>
      <c r="Q6925" s="19">
        <f t="shared" si="653"/>
        <v>0</v>
      </c>
    </row>
    <row r="6926" spans="1:17">
      <c r="A6926" s="38">
        <v>41928</v>
      </c>
      <c r="B6926" s="49" t="s">
        <v>157</v>
      </c>
      <c r="C6926" s="24">
        <f t="shared" si="648"/>
        <v>30.406921776000001</v>
      </c>
      <c r="D6926" s="24">
        <f t="shared" si="649"/>
        <v>0</v>
      </c>
      <c r="E6926" s="18">
        <f>IF(G6926&gt;=0.3,(バックデータ一覧!$C$10*(バックデータ一覧!$C$12*計算過程!L6926+バックデータ一覧!$C$13*LN(計算過程!G6926)+バックデータ一覧!$C$14)^バックデータ一覧!$C$11+バックデータ一覧!$E$10*(計算過程!G6926/(バックデータ一覧!$E$12*計算過程!L6926+バックデータ一覧!$E$13*LN(計算過程!G6926)+バックデータ一覧!$E$14))^バックデータ一覧!$E$11)*計算過程!$W$11*10^-3,0)</f>
        <v>0</v>
      </c>
      <c r="F6926" s="18">
        <f>IF(G6926&lt;0.3,(バックデータ一覧!$C$10*(バックデータ一覧!$C$12*計算過程!L6926+バックデータ一覧!$C$13*LN(0.3)+バックデータ一覧!$C$14)^バックデータ一覧!$C$11+バックデータ一覧!$E$10*(0.3/(バックデータ一覧!$E$12*計算過程!L6926+バックデータ一覧!$E$13*LN(0.3)+バックデータ一覧!$E$14))^バックデータ一覧!$E$11)*計算過程!$W$11*計算過程!G6926/0.3*10^-3,0)</f>
        <v>0</v>
      </c>
      <c r="G6926" s="18">
        <f t="shared" si="650"/>
        <v>0</v>
      </c>
      <c r="H6926" s="18">
        <f t="shared" si="651"/>
        <v>0</v>
      </c>
      <c r="I6926" s="24">
        <v>0</v>
      </c>
      <c r="J6926" s="24">
        <v>0</v>
      </c>
      <c r="K6926" s="24">
        <v>0</v>
      </c>
      <c r="L6926" s="14">
        <f>貼り付けシート!C6926</f>
        <v>20.3</v>
      </c>
      <c r="M6926" s="14">
        <f>貼り付けシート!D6926</f>
        <v>11.1</v>
      </c>
      <c r="N6926" s="18">
        <f>貼り付けシート!E6926</f>
        <v>74.500694841732567</v>
      </c>
      <c r="O6926" s="18">
        <f>貼り付けシート!F6926</f>
        <v>0</v>
      </c>
      <c r="P6926" s="19">
        <f t="shared" si="652"/>
        <v>0</v>
      </c>
      <c r="Q6926" s="19">
        <f t="shared" si="653"/>
        <v>0</v>
      </c>
    </row>
    <row r="6927" spans="1:17">
      <c r="A6927" s="38">
        <v>41928</v>
      </c>
      <c r="B6927" s="49" t="s">
        <v>158</v>
      </c>
      <c r="C6927" s="24">
        <f t="shared" si="648"/>
        <v>30.406921776000001</v>
      </c>
      <c r="D6927" s="24">
        <f t="shared" si="649"/>
        <v>0</v>
      </c>
      <c r="E6927" s="18">
        <f>IF(G6927&gt;=0.3,(バックデータ一覧!$C$10*(バックデータ一覧!$C$12*計算過程!L6927+バックデータ一覧!$C$13*LN(計算過程!G6927)+バックデータ一覧!$C$14)^バックデータ一覧!$C$11+バックデータ一覧!$E$10*(計算過程!G6927/(バックデータ一覧!$E$12*計算過程!L6927+バックデータ一覧!$E$13*LN(計算過程!G6927)+バックデータ一覧!$E$14))^バックデータ一覧!$E$11)*計算過程!$W$11*10^-3,0)</f>
        <v>0</v>
      </c>
      <c r="F6927" s="18">
        <f>IF(G6927&lt;0.3,(バックデータ一覧!$C$10*(バックデータ一覧!$C$12*計算過程!L6927+バックデータ一覧!$C$13*LN(0.3)+バックデータ一覧!$C$14)^バックデータ一覧!$C$11+バックデータ一覧!$E$10*(0.3/(バックデータ一覧!$E$12*計算過程!L6927+バックデータ一覧!$E$13*LN(0.3)+バックデータ一覧!$E$14))^バックデータ一覧!$E$11)*計算過程!$W$11*計算過程!G6927/0.3*10^-3,0)</f>
        <v>0</v>
      </c>
      <c r="G6927" s="18">
        <f t="shared" si="650"/>
        <v>0</v>
      </c>
      <c r="H6927" s="18">
        <f t="shared" si="651"/>
        <v>0</v>
      </c>
      <c r="I6927" s="24">
        <v>0</v>
      </c>
      <c r="J6927" s="24">
        <v>0</v>
      </c>
      <c r="K6927" s="24">
        <v>0</v>
      </c>
      <c r="L6927" s="14">
        <f>貼り付けシート!C6927</f>
        <v>23.3</v>
      </c>
      <c r="M6927" s="14">
        <f>貼り付けシート!D6927</f>
        <v>10.6</v>
      </c>
      <c r="N6927" s="18">
        <f>貼り付けシート!E6927</f>
        <v>59.277269711171229</v>
      </c>
      <c r="O6927" s="18">
        <f>貼り付けシート!F6927</f>
        <v>0</v>
      </c>
      <c r="P6927" s="19">
        <f t="shared" si="652"/>
        <v>0</v>
      </c>
      <c r="Q6927" s="19">
        <f t="shared" si="653"/>
        <v>0</v>
      </c>
    </row>
    <row r="6928" spans="1:17">
      <c r="A6928" s="38">
        <v>41928</v>
      </c>
      <c r="B6928" s="49" t="s">
        <v>159</v>
      </c>
      <c r="C6928" s="24">
        <f t="shared" si="648"/>
        <v>30.406921776000001</v>
      </c>
      <c r="D6928" s="24">
        <f t="shared" si="649"/>
        <v>0</v>
      </c>
      <c r="E6928" s="18">
        <f>IF(G6928&gt;=0.3,(バックデータ一覧!$C$10*(バックデータ一覧!$C$12*計算過程!L6928+バックデータ一覧!$C$13*LN(計算過程!G6928)+バックデータ一覧!$C$14)^バックデータ一覧!$C$11+バックデータ一覧!$E$10*(計算過程!G6928/(バックデータ一覧!$E$12*計算過程!L6928+バックデータ一覧!$E$13*LN(計算過程!G6928)+バックデータ一覧!$E$14))^バックデータ一覧!$E$11)*計算過程!$W$11*10^-3,0)</f>
        <v>0</v>
      </c>
      <c r="F6928" s="18">
        <f>IF(G6928&lt;0.3,(バックデータ一覧!$C$10*(バックデータ一覧!$C$12*計算過程!L6928+バックデータ一覧!$C$13*LN(0.3)+バックデータ一覧!$C$14)^バックデータ一覧!$C$11+バックデータ一覧!$E$10*(0.3/(バックデータ一覧!$E$12*計算過程!L6928+バックデータ一覧!$E$13*LN(0.3)+バックデータ一覧!$E$14))^バックデータ一覧!$E$11)*計算過程!$W$11*計算過程!G6928/0.3*10^-3,0)</f>
        <v>0</v>
      </c>
      <c r="G6928" s="18">
        <f t="shared" si="650"/>
        <v>0</v>
      </c>
      <c r="H6928" s="18">
        <f t="shared" si="651"/>
        <v>0</v>
      </c>
      <c r="I6928" s="24">
        <v>0</v>
      </c>
      <c r="J6928" s="24">
        <v>0</v>
      </c>
      <c r="K6928" s="24">
        <v>0</v>
      </c>
      <c r="L6928" s="14">
        <f>貼り付けシート!C6928</f>
        <v>24.2</v>
      </c>
      <c r="M6928" s="14">
        <f>貼り付けシート!D6928</f>
        <v>10</v>
      </c>
      <c r="N6928" s="18">
        <f>貼り付けシート!E6928</f>
        <v>53.023688737009692</v>
      </c>
      <c r="O6928" s="18">
        <f>貼り付けシート!F6928</f>
        <v>0</v>
      </c>
      <c r="P6928" s="19">
        <f t="shared" si="652"/>
        <v>0</v>
      </c>
      <c r="Q6928" s="19">
        <f t="shared" si="653"/>
        <v>0</v>
      </c>
    </row>
    <row r="6929" spans="1:17">
      <c r="A6929" s="38">
        <v>41928</v>
      </c>
      <c r="B6929" s="49" t="s">
        <v>160</v>
      </c>
      <c r="C6929" s="24">
        <f t="shared" si="648"/>
        <v>30.406921776000001</v>
      </c>
      <c r="D6929" s="24">
        <f t="shared" si="649"/>
        <v>0</v>
      </c>
      <c r="E6929" s="18">
        <f>IF(G6929&gt;=0.3,(バックデータ一覧!$C$10*(バックデータ一覧!$C$12*計算過程!L6929+バックデータ一覧!$C$13*LN(計算過程!G6929)+バックデータ一覧!$C$14)^バックデータ一覧!$C$11+バックデータ一覧!$E$10*(計算過程!G6929/(バックデータ一覧!$E$12*計算過程!L6929+バックデータ一覧!$E$13*LN(計算過程!G6929)+バックデータ一覧!$E$14))^バックデータ一覧!$E$11)*計算過程!$W$11*10^-3,0)</f>
        <v>0</v>
      </c>
      <c r="F6929" s="18">
        <f>IF(G6929&lt;0.3,(バックデータ一覧!$C$10*(バックデータ一覧!$C$12*計算過程!L6929+バックデータ一覧!$C$13*LN(0.3)+バックデータ一覧!$C$14)^バックデータ一覧!$C$11+バックデータ一覧!$E$10*(0.3/(バックデータ一覧!$E$12*計算過程!L6929+バックデータ一覧!$E$13*LN(0.3)+バックデータ一覧!$E$14))^バックデータ一覧!$E$11)*計算過程!$W$11*計算過程!G6929/0.3*10^-3,0)</f>
        <v>0</v>
      </c>
      <c r="G6929" s="18">
        <f t="shared" si="650"/>
        <v>0</v>
      </c>
      <c r="H6929" s="18">
        <f t="shared" si="651"/>
        <v>0</v>
      </c>
      <c r="I6929" s="24">
        <v>0</v>
      </c>
      <c r="J6929" s="24">
        <v>0</v>
      </c>
      <c r="K6929" s="24">
        <v>0</v>
      </c>
      <c r="L6929" s="14">
        <f>貼り付けシート!C6929</f>
        <v>24.6</v>
      </c>
      <c r="M6929" s="14">
        <f>貼り付けシート!D6929</f>
        <v>10</v>
      </c>
      <c r="N6929" s="18">
        <f>貼り付けシート!E6929</f>
        <v>51.768596387314759</v>
      </c>
      <c r="O6929" s="18">
        <f>貼り付けシート!F6929</f>
        <v>0</v>
      </c>
      <c r="P6929" s="19">
        <f t="shared" si="652"/>
        <v>0</v>
      </c>
      <c r="Q6929" s="19">
        <f t="shared" si="653"/>
        <v>0</v>
      </c>
    </row>
    <row r="6930" spans="1:17">
      <c r="A6930" s="38">
        <v>41928</v>
      </c>
      <c r="B6930" s="49" t="s">
        <v>161</v>
      </c>
      <c r="C6930" s="24">
        <f t="shared" si="648"/>
        <v>30.406921776000001</v>
      </c>
      <c r="D6930" s="24">
        <f t="shared" si="649"/>
        <v>0</v>
      </c>
      <c r="E6930" s="18">
        <f>IF(G6930&gt;=0.3,(バックデータ一覧!$C$10*(バックデータ一覧!$C$12*計算過程!L6930+バックデータ一覧!$C$13*LN(計算過程!G6930)+バックデータ一覧!$C$14)^バックデータ一覧!$C$11+バックデータ一覧!$E$10*(計算過程!G6930/(バックデータ一覧!$E$12*計算過程!L6930+バックデータ一覧!$E$13*LN(計算過程!G6930)+バックデータ一覧!$E$14))^バックデータ一覧!$E$11)*計算過程!$W$11*10^-3,0)</f>
        <v>0</v>
      </c>
      <c r="F6930" s="18">
        <f>IF(G6930&lt;0.3,(バックデータ一覧!$C$10*(バックデータ一覧!$C$12*計算過程!L6930+バックデータ一覧!$C$13*LN(0.3)+バックデータ一覧!$C$14)^バックデータ一覧!$C$11+バックデータ一覧!$E$10*(0.3/(バックデータ一覧!$E$12*計算過程!L6930+バックデータ一覧!$E$13*LN(0.3)+バックデータ一覧!$E$14))^バックデータ一覧!$E$11)*計算過程!$W$11*計算過程!G6930/0.3*10^-3,0)</f>
        <v>0</v>
      </c>
      <c r="G6930" s="18">
        <f t="shared" si="650"/>
        <v>0</v>
      </c>
      <c r="H6930" s="18">
        <f t="shared" si="651"/>
        <v>0</v>
      </c>
      <c r="I6930" s="24">
        <v>0</v>
      </c>
      <c r="J6930" s="24">
        <v>0</v>
      </c>
      <c r="K6930" s="24">
        <v>0</v>
      </c>
      <c r="L6930" s="14">
        <f>貼り付けシート!C6930</f>
        <v>24.3</v>
      </c>
      <c r="M6930" s="14">
        <f>貼り付けシート!D6930</f>
        <v>10.4</v>
      </c>
      <c r="N6930" s="18">
        <f>貼り付けシート!E6930</f>
        <v>54.780328187649708</v>
      </c>
      <c r="O6930" s="18">
        <f>貼り付けシート!F6930</f>
        <v>0</v>
      </c>
      <c r="P6930" s="19">
        <f t="shared" si="652"/>
        <v>0</v>
      </c>
      <c r="Q6930" s="19">
        <f t="shared" si="653"/>
        <v>0</v>
      </c>
    </row>
    <row r="6931" spans="1:17">
      <c r="A6931" s="38">
        <v>41928</v>
      </c>
      <c r="B6931" s="49" t="s">
        <v>162</v>
      </c>
      <c r="C6931" s="24">
        <f t="shared" si="648"/>
        <v>30.406921776000001</v>
      </c>
      <c r="D6931" s="24">
        <f t="shared" si="649"/>
        <v>0</v>
      </c>
      <c r="E6931" s="18">
        <f>IF(G6931&gt;=0.3,(バックデータ一覧!$C$10*(バックデータ一覧!$C$12*計算過程!L6931+バックデータ一覧!$C$13*LN(計算過程!G6931)+バックデータ一覧!$C$14)^バックデータ一覧!$C$11+バックデータ一覧!$E$10*(計算過程!G6931/(バックデータ一覧!$E$12*計算過程!L6931+バックデータ一覧!$E$13*LN(計算過程!G6931)+バックデータ一覧!$E$14))^バックデータ一覧!$E$11)*計算過程!$W$11*10^-3,0)</f>
        <v>0</v>
      </c>
      <c r="F6931" s="18">
        <f>IF(G6931&lt;0.3,(バックデータ一覧!$C$10*(バックデータ一覧!$C$12*計算過程!L6931+バックデータ一覧!$C$13*LN(0.3)+バックデータ一覧!$C$14)^バックデータ一覧!$C$11+バックデータ一覧!$E$10*(0.3/(バックデータ一覧!$E$12*計算過程!L6931+バックデータ一覧!$E$13*LN(0.3)+バックデータ一覧!$E$14))^バックデータ一覧!$E$11)*計算過程!$W$11*計算過程!G6931/0.3*10^-3,0)</f>
        <v>0</v>
      </c>
      <c r="G6931" s="18">
        <f t="shared" si="650"/>
        <v>0</v>
      </c>
      <c r="H6931" s="18">
        <f t="shared" si="651"/>
        <v>0</v>
      </c>
      <c r="I6931" s="24">
        <v>0</v>
      </c>
      <c r="J6931" s="24">
        <v>0</v>
      </c>
      <c r="K6931" s="24">
        <v>0</v>
      </c>
      <c r="L6931" s="14">
        <f>貼り付けシート!C6931</f>
        <v>24.8</v>
      </c>
      <c r="M6931" s="14">
        <f>貼り付けシート!D6931</f>
        <v>11.1</v>
      </c>
      <c r="N6931" s="18">
        <f>貼り付けシート!E6931</f>
        <v>56.681880098923422</v>
      </c>
      <c r="O6931" s="18">
        <f>貼り付けシート!F6931</f>
        <v>0</v>
      </c>
      <c r="P6931" s="19">
        <f t="shared" si="652"/>
        <v>0</v>
      </c>
      <c r="Q6931" s="19">
        <f t="shared" si="653"/>
        <v>0</v>
      </c>
    </row>
    <row r="6932" spans="1:17">
      <c r="A6932" s="38">
        <v>41928</v>
      </c>
      <c r="B6932" s="49" t="s">
        <v>163</v>
      </c>
      <c r="C6932" s="24">
        <f t="shared" si="648"/>
        <v>30.406921776000001</v>
      </c>
      <c r="D6932" s="24">
        <f t="shared" si="649"/>
        <v>0</v>
      </c>
      <c r="E6932" s="18">
        <f>IF(G6932&gt;=0.3,(バックデータ一覧!$C$10*(バックデータ一覧!$C$12*計算過程!L6932+バックデータ一覧!$C$13*LN(計算過程!G6932)+バックデータ一覧!$C$14)^バックデータ一覧!$C$11+バックデータ一覧!$E$10*(計算過程!G6932/(バックデータ一覧!$E$12*計算過程!L6932+バックデータ一覧!$E$13*LN(計算過程!G6932)+バックデータ一覧!$E$14))^バックデータ一覧!$E$11)*計算過程!$W$11*10^-3,0)</f>
        <v>0</v>
      </c>
      <c r="F6932" s="18">
        <f>IF(G6932&lt;0.3,(バックデータ一覧!$C$10*(バックデータ一覧!$C$12*計算過程!L6932+バックデータ一覧!$C$13*LN(0.3)+バックデータ一覧!$C$14)^バックデータ一覧!$C$11+バックデータ一覧!$E$10*(0.3/(バックデータ一覧!$E$12*計算過程!L6932+バックデータ一覧!$E$13*LN(0.3)+バックデータ一覧!$E$14))^バックデータ一覧!$E$11)*計算過程!$W$11*計算過程!G6932/0.3*10^-3,0)</f>
        <v>0</v>
      </c>
      <c r="G6932" s="18">
        <f t="shared" si="650"/>
        <v>0</v>
      </c>
      <c r="H6932" s="18">
        <f t="shared" si="651"/>
        <v>0</v>
      </c>
      <c r="I6932" s="24">
        <v>0</v>
      </c>
      <c r="J6932" s="24">
        <v>0</v>
      </c>
      <c r="K6932" s="24">
        <v>0</v>
      </c>
      <c r="L6932" s="14">
        <f>貼り付けシート!C6932</f>
        <v>24.3</v>
      </c>
      <c r="M6932" s="14">
        <f>貼り付けシート!D6932</f>
        <v>11.4</v>
      </c>
      <c r="N6932" s="18">
        <f>貼り付けシート!E6932</f>
        <v>59.952865309154845</v>
      </c>
      <c r="O6932" s="18">
        <f>貼り付けシート!F6932</f>
        <v>0</v>
      </c>
      <c r="P6932" s="19">
        <f t="shared" si="652"/>
        <v>0</v>
      </c>
      <c r="Q6932" s="19">
        <f t="shared" si="653"/>
        <v>0</v>
      </c>
    </row>
    <row r="6933" spans="1:17">
      <c r="A6933" s="38">
        <v>41928</v>
      </c>
      <c r="B6933" s="49" t="s">
        <v>164</v>
      </c>
      <c r="C6933" s="24">
        <f t="shared" si="648"/>
        <v>30.406921776000001</v>
      </c>
      <c r="D6933" s="24">
        <f t="shared" si="649"/>
        <v>0</v>
      </c>
      <c r="E6933" s="18">
        <f>IF(G6933&gt;=0.3,(バックデータ一覧!$C$10*(バックデータ一覧!$C$12*計算過程!L6933+バックデータ一覧!$C$13*LN(計算過程!G6933)+バックデータ一覧!$C$14)^バックデータ一覧!$C$11+バックデータ一覧!$E$10*(計算過程!G6933/(バックデータ一覧!$E$12*計算過程!L6933+バックデータ一覧!$E$13*LN(計算過程!G6933)+バックデータ一覧!$E$14))^バックデータ一覧!$E$11)*計算過程!$W$11*10^-3,0)</f>
        <v>0</v>
      </c>
      <c r="F6933" s="18">
        <f>IF(G6933&lt;0.3,(バックデータ一覧!$C$10*(バックデータ一覧!$C$12*計算過程!L6933+バックデータ一覧!$C$13*LN(0.3)+バックデータ一覧!$C$14)^バックデータ一覧!$C$11+バックデータ一覧!$E$10*(0.3/(バックデータ一覧!$E$12*計算過程!L6933+バックデータ一覧!$E$13*LN(0.3)+バックデータ一覧!$E$14))^バックデータ一覧!$E$11)*計算過程!$W$11*計算過程!G6933/0.3*10^-3,0)</f>
        <v>0</v>
      </c>
      <c r="G6933" s="18">
        <f t="shared" si="650"/>
        <v>0</v>
      </c>
      <c r="H6933" s="18">
        <f t="shared" si="651"/>
        <v>0</v>
      </c>
      <c r="I6933" s="24">
        <v>0</v>
      </c>
      <c r="J6933" s="24">
        <v>0</v>
      </c>
      <c r="K6933" s="24">
        <v>0</v>
      </c>
      <c r="L6933" s="14">
        <f>貼り付けシート!C6933</f>
        <v>23.9</v>
      </c>
      <c r="M6933" s="14">
        <f>貼り付けシート!D6933</f>
        <v>11</v>
      </c>
      <c r="N6933" s="18">
        <f>貼り付けシート!E6933</f>
        <v>59.292466939239993</v>
      </c>
      <c r="O6933" s="18">
        <f>貼り付けシート!F6933</f>
        <v>0</v>
      </c>
      <c r="P6933" s="19">
        <f t="shared" si="652"/>
        <v>0</v>
      </c>
      <c r="Q6933" s="19">
        <f t="shared" si="653"/>
        <v>0</v>
      </c>
    </row>
    <row r="6934" spans="1:17">
      <c r="A6934" s="38">
        <v>41928</v>
      </c>
      <c r="B6934" s="49" t="s">
        <v>165</v>
      </c>
      <c r="C6934" s="24">
        <f t="shared" si="648"/>
        <v>30.406921776000001</v>
      </c>
      <c r="D6934" s="24">
        <f t="shared" si="649"/>
        <v>0</v>
      </c>
      <c r="E6934" s="18">
        <f>IF(G6934&gt;=0.3,(バックデータ一覧!$C$10*(バックデータ一覧!$C$12*計算過程!L6934+バックデータ一覧!$C$13*LN(計算過程!G6934)+バックデータ一覧!$C$14)^バックデータ一覧!$C$11+バックデータ一覧!$E$10*(計算過程!G6934/(バックデータ一覧!$E$12*計算過程!L6934+バックデータ一覧!$E$13*LN(計算過程!G6934)+バックデータ一覧!$E$14))^バックデータ一覧!$E$11)*計算過程!$W$11*10^-3,0)</f>
        <v>0</v>
      </c>
      <c r="F6934" s="18">
        <f>IF(G6934&lt;0.3,(バックデータ一覧!$C$10*(バックデータ一覧!$C$12*計算過程!L6934+バックデータ一覧!$C$13*LN(0.3)+バックデータ一覧!$C$14)^バックデータ一覧!$C$11+バックデータ一覧!$E$10*(0.3/(バックデータ一覧!$E$12*計算過程!L6934+バックデータ一覧!$E$13*LN(0.3)+バックデータ一覧!$E$14))^バックデータ一覧!$E$11)*計算過程!$W$11*計算過程!G6934/0.3*10^-3,0)</f>
        <v>0</v>
      </c>
      <c r="G6934" s="18">
        <f t="shared" si="650"/>
        <v>0</v>
      </c>
      <c r="H6934" s="18">
        <f t="shared" si="651"/>
        <v>0</v>
      </c>
      <c r="I6934" s="24">
        <v>0</v>
      </c>
      <c r="J6934" s="24">
        <v>0</v>
      </c>
      <c r="K6934" s="24">
        <v>0</v>
      </c>
      <c r="L6934" s="14">
        <f>貼り付けシート!C6934</f>
        <v>23.2</v>
      </c>
      <c r="M6934" s="14">
        <f>貼り付けシート!D6934</f>
        <v>11.1</v>
      </c>
      <c r="N6934" s="18">
        <f>貼り付けシート!E6934</f>
        <v>62.400205659272601</v>
      </c>
      <c r="O6934" s="18">
        <f>貼り付けシート!F6934</f>
        <v>0</v>
      </c>
      <c r="P6934" s="19">
        <f t="shared" si="652"/>
        <v>0</v>
      </c>
      <c r="Q6934" s="19">
        <f t="shared" si="653"/>
        <v>0</v>
      </c>
    </row>
    <row r="6935" spans="1:17">
      <c r="A6935" s="38">
        <v>41928</v>
      </c>
      <c r="B6935" s="49" t="s">
        <v>166</v>
      </c>
      <c r="C6935" s="24">
        <f t="shared" si="648"/>
        <v>30.406921776000001</v>
      </c>
      <c r="D6935" s="24">
        <f t="shared" si="649"/>
        <v>0</v>
      </c>
      <c r="E6935" s="18">
        <f>IF(G6935&gt;=0.3,(バックデータ一覧!$C$10*(バックデータ一覧!$C$12*計算過程!L6935+バックデータ一覧!$C$13*LN(計算過程!G6935)+バックデータ一覧!$C$14)^バックデータ一覧!$C$11+バックデータ一覧!$E$10*(計算過程!G6935/(バックデータ一覧!$E$12*計算過程!L6935+バックデータ一覧!$E$13*LN(計算過程!G6935)+バックデータ一覧!$E$14))^バックデータ一覧!$E$11)*計算過程!$W$11*10^-3,0)</f>
        <v>0</v>
      </c>
      <c r="F6935" s="18">
        <f>IF(G6935&lt;0.3,(バックデータ一覧!$C$10*(バックデータ一覧!$C$12*計算過程!L6935+バックデータ一覧!$C$13*LN(0.3)+バックデータ一覧!$C$14)^バックデータ一覧!$C$11+バックデータ一覧!$E$10*(0.3/(バックデータ一覧!$E$12*計算過程!L6935+バックデータ一覧!$E$13*LN(0.3)+バックデータ一覧!$E$14))^バックデータ一覧!$E$11)*計算過程!$W$11*計算過程!G6935/0.3*10^-3,0)</f>
        <v>0</v>
      </c>
      <c r="G6935" s="18">
        <f t="shared" si="650"/>
        <v>0</v>
      </c>
      <c r="H6935" s="18">
        <f t="shared" si="651"/>
        <v>0</v>
      </c>
      <c r="I6935" s="24">
        <v>0</v>
      </c>
      <c r="J6935" s="24">
        <v>0</v>
      </c>
      <c r="K6935" s="24">
        <v>0</v>
      </c>
      <c r="L6935" s="14">
        <f>貼り付けシート!C6935</f>
        <v>22.2</v>
      </c>
      <c r="M6935" s="14">
        <f>貼り付けシート!D6935</f>
        <v>10.9</v>
      </c>
      <c r="N6935" s="18">
        <f>貼り付けシート!E6935</f>
        <v>65.129245707964301</v>
      </c>
      <c r="O6935" s="18">
        <f>貼り付けシート!F6935</f>
        <v>0</v>
      </c>
      <c r="P6935" s="19">
        <f t="shared" si="652"/>
        <v>0</v>
      </c>
      <c r="Q6935" s="19">
        <f t="shared" si="653"/>
        <v>0</v>
      </c>
    </row>
    <row r="6936" spans="1:17">
      <c r="A6936" s="38">
        <v>41928</v>
      </c>
      <c r="B6936" s="49" t="s">
        <v>167</v>
      </c>
      <c r="C6936" s="24">
        <f t="shared" si="648"/>
        <v>30.406921776000001</v>
      </c>
      <c r="D6936" s="24">
        <f t="shared" si="649"/>
        <v>0</v>
      </c>
      <c r="E6936" s="18">
        <f>IF(G6936&gt;=0.3,(バックデータ一覧!$C$10*(バックデータ一覧!$C$12*計算過程!L6936+バックデータ一覧!$C$13*LN(計算過程!G6936)+バックデータ一覧!$C$14)^バックデータ一覧!$C$11+バックデータ一覧!$E$10*(計算過程!G6936/(バックデータ一覧!$E$12*計算過程!L6936+バックデータ一覧!$E$13*LN(計算過程!G6936)+バックデータ一覧!$E$14))^バックデータ一覧!$E$11)*計算過程!$W$11*10^-3,0)</f>
        <v>0</v>
      </c>
      <c r="F6936" s="18">
        <f>IF(G6936&lt;0.3,(バックデータ一覧!$C$10*(バックデータ一覧!$C$12*計算過程!L6936+バックデータ一覧!$C$13*LN(0.3)+バックデータ一覧!$C$14)^バックデータ一覧!$C$11+バックデータ一覧!$E$10*(0.3/(バックデータ一覧!$E$12*計算過程!L6936+バックデータ一覧!$E$13*LN(0.3)+バックデータ一覧!$E$14))^バックデータ一覧!$E$11)*計算過程!$W$11*計算過程!G6936/0.3*10^-3,0)</f>
        <v>0</v>
      </c>
      <c r="G6936" s="18">
        <f t="shared" si="650"/>
        <v>0</v>
      </c>
      <c r="H6936" s="18">
        <f t="shared" si="651"/>
        <v>0</v>
      </c>
      <c r="I6936" s="24">
        <v>0</v>
      </c>
      <c r="J6936" s="24">
        <v>0</v>
      </c>
      <c r="K6936" s="24">
        <v>0</v>
      </c>
      <c r="L6936" s="14">
        <f>貼り付けシート!C6936</f>
        <v>21.9</v>
      </c>
      <c r="M6936" s="14">
        <f>貼り付けシート!D6936</f>
        <v>11</v>
      </c>
      <c r="N6936" s="18">
        <f>貼り付けシート!E6936</f>
        <v>66.929551560886225</v>
      </c>
      <c r="O6936" s="18">
        <f>貼り付けシート!F6936</f>
        <v>0</v>
      </c>
      <c r="P6936" s="19">
        <f t="shared" si="652"/>
        <v>0</v>
      </c>
      <c r="Q6936" s="19">
        <f t="shared" si="653"/>
        <v>0</v>
      </c>
    </row>
    <row r="6937" spans="1:17">
      <c r="A6937" s="38">
        <v>41928</v>
      </c>
      <c r="B6937" s="49" t="s">
        <v>168</v>
      </c>
      <c r="C6937" s="24">
        <f t="shared" si="648"/>
        <v>30.406921776000001</v>
      </c>
      <c r="D6937" s="24">
        <f t="shared" si="649"/>
        <v>0</v>
      </c>
      <c r="E6937" s="18">
        <f>IF(G6937&gt;=0.3,(バックデータ一覧!$C$10*(バックデータ一覧!$C$12*計算過程!L6937+バックデータ一覧!$C$13*LN(計算過程!G6937)+バックデータ一覧!$C$14)^バックデータ一覧!$C$11+バックデータ一覧!$E$10*(計算過程!G6937/(バックデータ一覧!$E$12*計算過程!L6937+バックデータ一覧!$E$13*LN(計算過程!G6937)+バックデータ一覧!$E$14))^バックデータ一覧!$E$11)*計算過程!$W$11*10^-3,0)</f>
        <v>0</v>
      </c>
      <c r="F6937" s="18">
        <f>IF(G6937&lt;0.3,(バックデータ一覧!$C$10*(バックデータ一覧!$C$12*計算過程!L6937+バックデータ一覧!$C$13*LN(0.3)+バックデータ一覧!$C$14)^バックデータ一覧!$C$11+バックデータ一覧!$E$10*(0.3/(バックデータ一覧!$E$12*計算過程!L6937+バックデータ一覧!$E$13*LN(0.3)+バックデータ一覧!$E$14))^バックデータ一覧!$E$11)*計算過程!$W$11*計算過程!G6937/0.3*10^-3,0)</f>
        <v>0</v>
      </c>
      <c r="G6937" s="18">
        <f t="shared" si="650"/>
        <v>0</v>
      </c>
      <c r="H6937" s="18">
        <f t="shared" si="651"/>
        <v>0</v>
      </c>
      <c r="I6937" s="24">
        <v>0</v>
      </c>
      <c r="J6937" s="24">
        <v>0</v>
      </c>
      <c r="K6937" s="24">
        <v>0</v>
      </c>
      <c r="L6937" s="14">
        <f>貼り付けシート!C6937</f>
        <v>19</v>
      </c>
      <c r="M6937" s="14">
        <f>貼り付けシート!D6937</f>
        <v>11.5</v>
      </c>
      <c r="N6937" s="18">
        <f>貼り付けシート!E6937</f>
        <v>83.62367948368005</v>
      </c>
      <c r="O6937" s="18">
        <f>貼り付けシート!F6937</f>
        <v>0</v>
      </c>
      <c r="P6937" s="19">
        <f t="shared" si="652"/>
        <v>0</v>
      </c>
      <c r="Q6937" s="19">
        <f t="shared" si="653"/>
        <v>0</v>
      </c>
    </row>
    <row r="6938" spans="1:17">
      <c r="A6938" s="38">
        <v>41928</v>
      </c>
      <c r="B6938" s="49" t="s">
        <v>169</v>
      </c>
      <c r="C6938" s="24">
        <f t="shared" si="648"/>
        <v>30.406921776000001</v>
      </c>
      <c r="D6938" s="24">
        <f t="shared" si="649"/>
        <v>0</v>
      </c>
      <c r="E6938" s="18">
        <f>IF(G6938&gt;=0.3,(バックデータ一覧!$C$10*(バックデータ一覧!$C$12*計算過程!L6938+バックデータ一覧!$C$13*LN(計算過程!G6938)+バックデータ一覧!$C$14)^バックデータ一覧!$C$11+バックデータ一覧!$E$10*(計算過程!G6938/(バックデータ一覧!$E$12*計算過程!L6938+バックデータ一覧!$E$13*LN(計算過程!G6938)+バックデータ一覧!$E$14))^バックデータ一覧!$E$11)*計算過程!$W$11*10^-3,0)</f>
        <v>0</v>
      </c>
      <c r="F6938" s="18">
        <f>IF(G6938&lt;0.3,(バックデータ一覧!$C$10*(バックデータ一覧!$C$12*計算過程!L6938+バックデータ一覧!$C$13*LN(0.3)+バックデータ一覧!$C$14)^バックデータ一覧!$C$11+バックデータ一覧!$E$10*(0.3/(バックデータ一覧!$E$12*計算過程!L6938+バックデータ一覧!$E$13*LN(0.3)+バックデータ一覧!$E$14))^バックデータ一覧!$E$11)*計算過程!$W$11*計算過程!G6938/0.3*10^-3,0)</f>
        <v>0</v>
      </c>
      <c r="G6938" s="18">
        <f t="shared" si="650"/>
        <v>0</v>
      </c>
      <c r="H6938" s="18">
        <f t="shared" si="651"/>
        <v>0</v>
      </c>
      <c r="I6938" s="24">
        <v>0</v>
      </c>
      <c r="J6938" s="24">
        <v>0</v>
      </c>
      <c r="K6938" s="24">
        <v>0</v>
      </c>
      <c r="L6938" s="14">
        <f>貼り付けシート!C6938</f>
        <v>18.3</v>
      </c>
      <c r="M6938" s="14">
        <f>貼り付けシート!D6938</f>
        <v>11.4</v>
      </c>
      <c r="N6938" s="18">
        <f>貼り付けシート!E6938</f>
        <v>86.623284826491201</v>
      </c>
      <c r="O6938" s="18">
        <f>貼り付けシート!F6938</f>
        <v>0</v>
      </c>
      <c r="P6938" s="19">
        <f t="shared" si="652"/>
        <v>0</v>
      </c>
      <c r="Q6938" s="19">
        <f t="shared" si="653"/>
        <v>0</v>
      </c>
    </row>
    <row r="6939" spans="1:17">
      <c r="A6939" s="38">
        <v>41928</v>
      </c>
      <c r="B6939" s="49" t="s">
        <v>170</v>
      </c>
      <c r="C6939" s="24">
        <f t="shared" si="648"/>
        <v>30.406921776000001</v>
      </c>
      <c r="D6939" s="24">
        <f t="shared" si="649"/>
        <v>0</v>
      </c>
      <c r="E6939" s="18">
        <f>IF(G6939&gt;=0.3,(バックデータ一覧!$C$10*(バックデータ一覧!$C$12*計算過程!L6939+バックデータ一覧!$C$13*LN(計算過程!G6939)+バックデータ一覧!$C$14)^バックデータ一覧!$C$11+バックデータ一覧!$E$10*(計算過程!G6939/(バックデータ一覧!$E$12*計算過程!L6939+バックデータ一覧!$E$13*LN(計算過程!G6939)+バックデータ一覧!$E$14))^バックデータ一覧!$E$11)*計算過程!$W$11*10^-3,0)</f>
        <v>0</v>
      </c>
      <c r="F6939" s="18">
        <f>IF(G6939&lt;0.3,(バックデータ一覧!$C$10*(バックデータ一覧!$C$12*計算過程!L6939+バックデータ一覧!$C$13*LN(0.3)+バックデータ一覧!$C$14)^バックデータ一覧!$C$11+バックデータ一覧!$E$10*(0.3/(バックデータ一覧!$E$12*計算過程!L6939+バックデータ一覧!$E$13*LN(0.3)+バックデータ一覧!$E$14))^バックデータ一覧!$E$11)*計算過程!$W$11*計算過程!G6939/0.3*10^-3,0)</f>
        <v>0</v>
      </c>
      <c r="G6939" s="18">
        <f t="shared" si="650"/>
        <v>0</v>
      </c>
      <c r="H6939" s="18">
        <f t="shared" si="651"/>
        <v>0</v>
      </c>
      <c r="I6939" s="24">
        <v>0</v>
      </c>
      <c r="J6939" s="24">
        <v>0</v>
      </c>
      <c r="K6939" s="24">
        <v>0</v>
      </c>
      <c r="L6939" s="14">
        <f>貼り付けシート!C6939</f>
        <v>18.8</v>
      </c>
      <c r="M6939" s="14">
        <f>貼り付けシート!D6939</f>
        <v>11</v>
      </c>
      <c r="N6939" s="18">
        <f>貼り付けシート!E6939</f>
        <v>81.057568109066821</v>
      </c>
      <c r="O6939" s="18">
        <f>貼り付けシート!F6939</f>
        <v>0</v>
      </c>
      <c r="P6939" s="19">
        <f t="shared" si="652"/>
        <v>0</v>
      </c>
      <c r="Q6939" s="19">
        <f t="shared" si="653"/>
        <v>0</v>
      </c>
    </row>
    <row r="6940" spans="1:17">
      <c r="A6940" s="38">
        <v>41928</v>
      </c>
      <c r="B6940" s="49" t="s">
        <v>171</v>
      </c>
      <c r="C6940" s="24">
        <f t="shared" si="648"/>
        <v>30.406921776000001</v>
      </c>
      <c r="D6940" s="24">
        <f t="shared" si="649"/>
        <v>0</v>
      </c>
      <c r="E6940" s="18">
        <f>IF(G6940&gt;=0.3,(バックデータ一覧!$C$10*(バックデータ一覧!$C$12*計算過程!L6940+バックデータ一覧!$C$13*LN(計算過程!G6940)+バックデータ一覧!$C$14)^バックデータ一覧!$C$11+バックデータ一覧!$E$10*(計算過程!G6940/(バックデータ一覧!$E$12*計算過程!L6940+バックデータ一覧!$E$13*LN(計算過程!G6940)+バックデータ一覧!$E$14))^バックデータ一覧!$E$11)*計算過程!$W$11*10^-3,0)</f>
        <v>0</v>
      </c>
      <c r="F6940" s="18">
        <f>IF(G6940&lt;0.3,(バックデータ一覧!$C$10*(バックデータ一覧!$C$12*計算過程!L6940+バックデータ一覧!$C$13*LN(0.3)+バックデータ一覧!$C$14)^バックデータ一覧!$C$11+バックデータ一覧!$E$10*(0.3/(バックデータ一覧!$E$12*計算過程!L6940+バックデータ一覧!$E$13*LN(0.3)+バックデータ一覧!$E$14))^バックデータ一覧!$E$11)*計算過程!$W$11*計算過程!G6940/0.3*10^-3,0)</f>
        <v>0</v>
      </c>
      <c r="G6940" s="18">
        <f t="shared" si="650"/>
        <v>0</v>
      </c>
      <c r="H6940" s="18">
        <f t="shared" si="651"/>
        <v>0</v>
      </c>
      <c r="I6940" s="24">
        <v>0</v>
      </c>
      <c r="J6940" s="24">
        <v>0</v>
      </c>
      <c r="K6940" s="24">
        <v>0</v>
      </c>
      <c r="L6940" s="14">
        <f>貼り付けシート!C6940</f>
        <v>19.7</v>
      </c>
      <c r="M6940" s="14">
        <f>貼り付けシート!D6940</f>
        <v>8.6</v>
      </c>
      <c r="N6940" s="18">
        <f>貼り付けシート!E6940</f>
        <v>60.144473759369113</v>
      </c>
      <c r="O6940" s="18">
        <f>貼り付けシート!F6940</f>
        <v>0</v>
      </c>
      <c r="P6940" s="19">
        <f t="shared" si="652"/>
        <v>0</v>
      </c>
      <c r="Q6940" s="19">
        <f t="shared" si="653"/>
        <v>0</v>
      </c>
    </row>
    <row r="6941" spans="1:17">
      <c r="A6941" s="38">
        <v>41928</v>
      </c>
      <c r="B6941" s="49" t="s">
        <v>172</v>
      </c>
      <c r="C6941" s="24">
        <f t="shared" si="648"/>
        <v>30.406921776000001</v>
      </c>
      <c r="D6941" s="24">
        <f t="shared" si="649"/>
        <v>0</v>
      </c>
      <c r="E6941" s="18">
        <f>IF(G6941&gt;=0.3,(バックデータ一覧!$C$10*(バックデータ一覧!$C$12*計算過程!L6941+バックデータ一覧!$C$13*LN(計算過程!G6941)+バックデータ一覧!$C$14)^バックデータ一覧!$C$11+バックデータ一覧!$E$10*(計算過程!G6941/(バックデータ一覧!$E$12*計算過程!L6941+バックデータ一覧!$E$13*LN(計算過程!G6941)+バックデータ一覧!$E$14))^バックデータ一覧!$E$11)*計算過程!$W$11*10^-3,0)</f>
        <v>0</v>
      </c>
      <c r="F6941" s="18">
        <f>IF(G6941&lt;0.3,(バックデータ一覧!$C$10*(バックデータ一覧!$C$12*計算過程!L6941+バックデータ一覧!$C$13*LN(0.3)+バックデータ一覧!$C$14)^バックデータ一覧!$C$11+バックデータ一覧!$E$10*(0.3/(バックデータ一覧!$E$12*計算過程!L6941+バックデータ一覧!$E$13*LN(0.3)+バックデータ一覧!$E$14))^バックデータ一覧!$E$11)*計算過程!$W$11*計算過程!G6941/0.3*10^-3,0)</f>
        <v>0</v>
      </c>
      <c r="G6941" s="18">
        <f t="shared" si="650"/>
        <v>0</v>
      </c>
      <c r="H6941" s="18">
        <f t="shared" si="651"/>
        <v>0</v>
      </c>
      <c r="I6941" s="24">
        <v>0</v>
      </c>
      <c r="J6941" s="24">
        <v>0</v>
      </c>
      <c r="K6941" s="24">
        <v>0</v>
      </c>
      <c r="L6941" s="14">
        <f>貼り付けシート!C6941</f>
        <v>17.600000000000001</v>
      </c>
      <c r="M6941" s="14">
        <f>貼り付けシート!D6941</f>
        <v>10.6</v>
      </c>
      <c r="N6941" s="18">
        <f>貼り付けシート!E6941</f>
        <v>84.278755988059061</v>
      </c>
      <c r="O6941" s="18">
        <f>貼り付けシート!F6941</f>
        <v>0</v>
      </c>
      <c r="P6941" s="19">
        <f t="shared" si="652"/>
        <v>0</v>
      </c>
      <c r="Q6941" s="19">
        <f t="shared" si="653"/>
        <v>0</v>
      </c>
    </row>
    <row r="6942" spans="1:17">
      <c r="A6942" s="38">
        <v>41929</v>
      </c>
      <c r="B6942" s="49" t="s">
        <v>149</v>
      </c>
      <c r="C6942" s="24">
        <f t="shared" si="648"/>
        <v>30.406921776000001</v>
      </c>
      <c r="D6942" s="24">
        <f t="shared" si="649"/>
        <v>0</v>
      </c>
      <c r="E6942" s="18">
        <f>IF(G6942&gt;=0.3,(バックデータ一覧!$C$10*(バックデータ一覧!$C$12*計算過程!L6942+バックデータ一覧!$C$13*LN(計算過程!G6942)+バックデータ一覧!$C$14)^バックデータ一覧!$C$11+バックデータ一覧!$E$10*(計算過程!G6942/(バックデータ一覧!$E$12*計算過程!L6942+バックデータ一覧!$E$13*LN(計算過程!G6942)+バックデータ一覧!$E$14))^バックデータ一覧!$E$11)*計算過程!$W$11*10^-3,0)</f>
        <v>0</v>
      </c>
      <c r="F6942" s="18">
        <f>IF(G6942&lt;0.3,(バックデータ一覧!$C$10*(バックデータ一覧!$C$12*計算過程!L6942+バックデータ一覧!$C$13*LN(0.3)+バックデータ一覧!$C$14)^バックデータ一覧!$C$11+バックデータ一覧!$E$10*(0.3/(バックデータ一覧!$E$12*計算過程!L6942+バックデータ一覧!$E$13*LN(0.3)+バックデータ一覧!$E$14))^バックデータ一覧!$E$11)*計算過程!$W$11*計算過程!G6942/0.3*10^-3,0)</f>
        <v>0</v>
      </c>
      <c r="G6942" s="18">
        <f t="shared" si="650"/>
        <v>0</v>
      </c>
      <c r="H6942" s="18">
        <f t="shared" si="651"/>
        <v>0</v>
      </c>
      <c r="I6942" s="24">
        <v>0</v>
      </c>
      <c r="J6942" s="24">
        <v>0</v>
      </c>
      <c r="K6942" s="24">
        <v>0</v>
      </c>
      <c r="L6942" s="14">
        <f>貼り付けシート!C6942</f>
        <v>17.2</v>
      </c>
      <c r="M6942" s="14">
        <f>貼り付けシート!D6942</f>
        <v>10.6</v>
      </c>
      <c r="N6942" s="18">
        <f>貼り付けシート!E6942</f>
        <v>86.436762014199545</v>
      </c>
      <c r="O6942" s="18">
        <f>貼り付けシート!F6942</f>
        <v>0</v>
      </c>
      <c r="P6942" s="19">
        <f t="shared" si="652"/>
        <v>0</v>
      </c>
      <c r="Q6942" s="19">
        <f t="shared" si="653"/>
        <v>0</v>
      </c>
    </row>
    <row r="6943" spans="1:17">
      <c r="A6943" s="38">
        <v>41929</v>
      </c>
      <c r="B6943" s="49" t="s">
        <v>150</v>
      </c>
      <c r="C6943" s="24">
        <f t="shared" si="648"/>
        <v>30.406921776000001</v>
      </c>
      <c r="D6943" s="24">
        <f t="shared" si="649"/>
        <v>0</v>
      </c>
      <c r="E6943" s="18">
        <f>IF(G6943&gt;=0.3,(バックデータ一覧!$C$10*(バックデータ一覧!$C$12*計算過程!L6943+バックデータ一覧!$C$13*LN(計算過程!G6943)+バックデータ一覧!$C$14)^バックデータ一覧!$C$11+バックデータ一覧!$E$10*(計算過程!G6943/(バックデータ一覧!$E$12*計算過程!L6943+バックデータ一覧!$E$13*LN(計算過程!G6943)+バックデータ一覧!$E$14))^バックデータ一覧!$E$11)*計算過程!$W$11*10^-3,0)</f>
        <v>0</v>
      </c>
      <c r="F6943" s="18">
        <f>IF(G6943&lt;0.3,(バックデータ一覧!$C$10*(バックデータ一覧!$C$12*計算過程!L6943+バックデータ一覧!$C$13*LN(0.3)+バックデータ一覧!$C$14)^バックデータ一覧!$C$11+バックデータ一覧!$E$10*(0.3/(バックデータ一覧!$E$12*計算過程!L6943+バックデータ一覧!$E$13*LN(0.3)+バックデータ一覧!$E$14))^バックデータ一覧!$E$11)*計算過程!$W$11*計算過程!G6943/0.3*10^-3,0)</f>
        <v>0</v>
      </c>
      <c r="G6943" s="18">
        <f t="shared" si="650"/>
        <v>0</v>
      </c>
      <c r="H6943" s="18">
        <f t="shared" si="651"/>
        <v>0</v>
      </c>
      <c r="I6943" s="24">
        <v>0</v>
      </c>
      <c r="J6943" s="24">
        <v>0</v>
      </c>
      <c r="K6943" s="24">
        <v>0</v>
      </c>
      <c r="L6943" s="14">
        <f>貼り付けシート!C6943</f>
        <v>16.8</v>
      </c>
      <c r="M6943" s="14">
        <f>貼り付けシート!D6943</f>
        <v>10.6</v>
      </c>
      <c r="N6943" s="18">
        <f>貼り付けシート!E6943</f>
        <v>88.657025152783561</v>
      </c>
      <c r="O6943" s="18">
        <f>貼り付けシート!F6943</f>
        <v>0</v>
      </c>
      <c r="P6943" s="19">
        <f t="shared" si="652"/>
        <v>0</v>
      </c>
      <c r="Q6943" s="19">
        <f t="shared" si="653"/>
        <v>0</v>
      </c>
    </row>
    <row r="6944" spans="1:17">
      <c r="A6944" s="38">
        <v>41929</v>
      </c>
      <c r="B6944" s="49" t="s">
        <v>151</v>
      </c>
      <c r="C6944" s="24">
        <f t="shared" si="648"/>
        <v>30.406921776000001</v>
      </c>
      <c r="D6944" s="24">
        <f t="shared" si="649"/>
        <v>0</v>
      </c>
      <c r="E6944" s="18">
        <f>IF(G6944&gt;=0.3,(バックデータ一覧!$C$10*(バックデータ一覧!$C$12*計算過程!L6944+バックデータ一覧!$C$13*LN(計算過程!G6944)+バックデータ一覧!$C$14)^バックデータ一覧!$C$11+バックデータ一覧!$E$10*(計算過程!G6944/(バックデータ一覧!$E$12*計算過程!L6944+バックデータ一覧!$E$13*LN(計算過程!G6944)+バックデータ一覧!$E$14))^バックデータ一覧!$E$11)*計算過程!$W$11*10^-3,0)</f>
        <v>0</v>
      </c>
      <c r="F6944" s="18">
        <f>IF(G6944&lt;0.3,(バックデータ一覧!$C$10*(バックデータ一覧!$C$12*計算過程!L6944+バックデータ一覧!$C$13*LN(0.3)+バックデータ一覧!$C$14)^バックデータ一覧!$C$11+バックデータ一覧!$E$10*(0.3/(バックデータ一覧!$E$12*計算過程!L6944+バックデータ一覧!$E$13*LN(0.3)+バックデータ一覧!$E$14))^バックデータ一覧!$E$11)*計算過程!$W$11*計算過程!G6944/0.3*10^-3,0)</f>
        <v>0</v>
      </c>
      <c r="G6944" s="18">
        <f t="shared" si="650"/>
        <v>0</v>
      </c>
      <c r="H6944" s="18">
        <f t="shared" si="651"/>
        <v>0</v>
      </c>
      <c r="I6944" s="24">
        <v>0</v>
      </c>
      <c r="J6944" s="24">
        <v>0</v>
      </c>
      <c r="K6944" s="24">
        <v>0</v>
      </c>
      <c r="L6944" s="14">
        <f>貼り付けシート!C6944</f>
        <v>16.7</v>
      </c>
      <c r="M6944" s="14">
        <f>貼り付けシート!D6944</f>
        <v>10.5</v>
      </c>
      <c r="N6944" s="18">
        <f>貼り付けシート!E6944</f>
        <v>88.394305514147234</v>
      </c>
      <c r="O6944" s="18">
        <f>貼り付けシート!F6944</f>
        <v>0</v>
      </c>
      <c r="P6944" s="19">
        <f t="shared" si="652"/>
        <v>0</v>
      </c>
      <c r="Q6944" s="19">
        <f t="shared" si="653"/>
        <v>0</v>
      </c>
    </row>
    <row r="6945" spans="1:17">
      <c r="A6945" s="38">
        <v>41929</v>
      </c>
      <c r="B6945" s="49" t="s">
        <v>152</v>
      </c>
      <c r="C6945" s="24">
        <f t="shared" si="648"/>
        <v>30.406921776000001</v>
      </c>
      <c r="D6945" s="24">
        <f t="shared" si="649"/>
        <v>0</v>
      </c>
      <c r="E6945" s="18">
        <f>IF(G6945&gt;=0.3,(バックデータ一覧!$C$10*(バックデータ一覧!$C$12*計算過程!L6945+バックデータ一覧!$C$13*LN(計算過程!G6945)+バックデータ一覧!$C$14)^バックデータ一覧!$C$11+バックデータ一覧!$E$10*(計算過程!G6945/(バックデータ一覧!$E$12*計算過程!L6945+バックデータ一覧!$E$13*LN(計算過程!G6945)+バックデータ一覧!$E$14))^バックデータ一覧!$E$11)*計算過程!$W$11*10^-3,0)</f>
        <v>0</v>
      </c>
      <c r="F6945" s="18">
        <f>IF(G6945&lt;0.3,(バックデータ一覧!$C$10*(バックデータ一覧!$C$12*計算過程!L6945+バックデータ一覧!$C$13*LN(0.3)+バックデータ一覧!$C$14)^バックデータ一覧!$C$11+バックデータ一覧!$E$10*(0.3/(バックデータ一覧!$E$12*計算過程!L6945+バックデータ一覧!$E$13*LN(0.3)+バックデータ一覧!$E$14))^バックデータ一覧!$E$11)*計算過程!$W$11*計算過程!G6945/0.3*10^-3,0)</f>
        <v>0</v>
      </c>
      <c r="G6945" s="18">
        <f t="shared" si="650"/>
        <v>0</v>
      </c>
      <c r="H6945" s="18">
        <f t="shared" si="651"/>
        <v>0</v>
      </c>
      <c r="I6945" s="24">
        <v>0</v>
      </c>
      <c r="J6945" s="24">
        <v>0</v>
      </c>
      <c r="K6945" s="24">
        <v>0</v>
      </c>
      <c r="L6945" s="14">
        <f>貼り付けシート!C6945</f>
        <v>16.600000000000001</v>
      </c>
      <c r="M6945" s="14">
        <f>貼り付けシート!D6945</f>
        <v>10.199999999999999</v>
      </c>
      <c r="N6945" s="18">
        <f>貼り付けシート!E6945</f>
        <v>86.457444757916946</v>
      </c>
      <c r="O6945" s="18">
        <f>貼り付けシート!F6945</f>
        <v>0</v>
      </c>
      <c r="P6945" s="19">
        <f t="shared" si="652"/>
        <v>0</v>
      </c>
      <c r="Q6945" s="19">
        <f t="shared" si="653"/>
        <v>0</v>
      </c>
    </row>
    <row r="6946" spans="1:17">
      <c r="A6946" s="38">
        <v>41929</v>
      </c>
      <c r="B6946" s="49" t="s">
        <v>153</v>
      </c>
      <c r="C6946" s="24">
        <f t="shared" si="648"/>
        <v>30.406921776000001</v>
      </c>
      <c r="D6946" s="24">
        <f t="shared" si="649"/>
        <v>0</v>
      </c>
      <c r="E6946" s="18">
        <f>IF(G6946&gt;=0.3,(バックデータ一覧!$C$10*(バックデータ一覧!$C$12*計算過程!L6946+バックデータ一覧!$C$13*LN(計算過程!G6946)+バックデータ一覧!$C$14)^バックデータ一覧!$C$11+バックデータ一覧!$E$10*(計算過程!G6946/(バックデータ一覧!$E$12*計算過程!L6946+バックデータ一覧!$E$13*LN(計算過程!G6946)+バックデータ一覧!$E$14))^バックデータ一覧!$E$11)*計算過程!$W$11*10^-3,0)</f>
        <v>0</v>
      </c>
      <c r="F6946" s="18">
        <f>IF(G6946&lt;0.3,(バックデータ一覧!$C$10*(バックデータ一覧!$C$12*計算過程!L6946+バックデータ一覧!$C$13*LN(0.3)+バックデータ一覧!$C$14)^バックデータ一覧!$C$11+バックデータ一覧!$E$10*(0.3/(バックデータ一覧!$E$12*計算過程!L6946+バックデータ一覧!$E$13*LN(0.3)+バックデータ一覧!$E$14))^バックデータ一覧!$E$11)*計算過程!$W$11*計算過程!G6946/0.3*10^-3,0)</f>
        <v>0</v>
      </c>
      <c r="G6946" s="18">
        <f t="shared" si="650"/>
        <v>0</v>
      </c>
      <c r="H6946" s="18">
        <f t="shared" si="651"/>
        <v>0</v>
      </c>
      <c r="I6946" s="24">
        <v>0</v>
      </c>
      <c r="J6946" s="24">
        <v>0</v>
      </c>
      <c r="K6946" s="24">
        <v>0</v>
      </c>
      <c r="L6946" s="14">
        <f>貼り付けシート!C6946</f>
        <v>16.5</v>
      </c>
      <c r="M6946" s="14">
        <f>貼り付けシート!D6946</f>
        <v>10.3</v>
      </c>
      <c r="N6946" s="18">
        <f>貼り付けシート!E6946</f>
        <v>87.848451879743379</v>
      </c>
      <c r="O6946" s="18">
        <f>貼り付けシート!F6946</f>
        <v>0</v>
      </c>
      <c r="P6946" s="19">
        <f t="shared" si="652"/>
        <v>0</v>
      </c>
      <c r="Q6946" s="19">
        <f t="shared" si="653"/>
        <v>0</v>
      </c>
    </row>
    <row r="6947" spans="1:17">
      <c r="A6947" s="38">
        <v>41929</v>
      </c>
      <c r="B6947" s="49" t="s">
        <v>154</v>
      </c>
      <c r="C6947" s="24">
        <f t="shared" si="648"/>
        <v>30.406921776000001</v>
      </c>
      <c r="D6947" s="24">
        <f t="shared" si="649"/>
        <v>0</v>
      </c>
      <c r="E6947" s="18">
        <f>IF(G6947&gt;=0.3,(バックデータ一覧!$C$10*(バックデータ一覧!$C$12*計算過程!L6947+バックデータ一覧!$C$13*LN(計算過程!G6947)+バックデータ一覧!$C$14)^バックデータ一覧!$C$11+バックデータ一覧!$E$10*(計算過程!G6947/(バックデータ一覧!$E$12*計算過程!L6947+バックデータ一覧!$E$13*LN(計算過程!G6947)+バックデータ一覧!$E$14))^バックデータ一覧!$E$11)*計算過程!$W$11*10^-3,0)</f>
        <v>0</v>
      </c>
      <c r="F6947" s="18">
        <f>IF(G6947&lt;0.3,(バックデータ一覧!$C$10*(バックデータ一覧!$C$12*計算過程!L6947+バックデータ一覧!$C$13*LN(0.3)+バックデータ一覧!$C$14)^バックデータ一覧!$C$11+バックデータ一覧!$E$10*(0.3/(バックデータ一覧!$E$12*計算過程!L6947+バックデータ一覧!$E$13*LN(0.3)+バックデータ一覧!$E$14))^バックデータ一覧!$E$11)*計算過程!$W$11*計算過程!G6947/0.3*10^-3,0)</f>
        <v>0</v>
      </c>
      <c r="G6947" s="18">
        <f t="shared" si="650"/>
        <v>0</v>
      </c>
      <c r="H6947" s="18">
        <f t="shared" si="651"/>
        <v>0</v>
      </c>
      <c r="I6947" s="24">
        <v>0</v>
      </c>
      <c r="J6947" s="24">
        <v>0</v>
      </c>
      <c r="K6947" s="24">
        <v>0</v>
      </c>
      <c r="L6947" s="14">
        <f>貼り付けシート!C6947</f>
        <v>16.3</v>
      </c>
      <c r="M6947" s="14">
        <f>貼り付けシート!D6947</f>
        <v>10.3</v>
      </c>
      <c r="N6947" s="18">
        <f>貼り付けシート!E6947</f>
        <v>88.974857595554909</v>
      </c>
      <c r="O6947" s="18">
        <f>貼り付けシート!F6947</f>
        <v>0</v>
      </c>
      <c r="P6947" s="19">
        <f t="shared" si="652"/>
        <v>0</v>
      </c>
      <c r="Q6947" s="19">
        <f t="shared" si="653"/>
        <v>0</v>
      </c>
    </row>
    <row r="6948" spans="1:17">
      <c r="A6948" s="38">
        <v>41929</v>
      </c>
      <c r="B6948" s="49" t="s">
        <v>155</v>
      </c>
      <c r="C6948" s="24">
        <f t="shared" si="648"/>
        <v>30.406921776000001</v>
      </c>
      <c r="D6948" s="24">
        <f t="shared" si="649"/>
        <v>0</v>
      </c>
      <c r="E6948" s="18">
        <f>IF(G6948&gt;=0.3,(バックデータ一覧!$C$10*(バックデータ一覧!$C$12*計算過程!L6948+バックデータ一覧!$C$13*LN(計算過程!G6948)+バックデータ一覧!$C$14)^バックデータ一覧!$C$11+バックデータ一覧!$E$10*(計算過程!G6948/(バックデータ一覧!$E$12*計算過程!L6948+バックデータ一覧!$E$13*LN(計算過程!G6948)+バックデータ一覧!$E$14))^バックデータ一覧!$E$11)*計算過程!$W$11*10^-3,0)</f>
        <v>0</v>
      </c>
      <c r="F6948" s="18">
        <f>IF(G6948&lt;0.3,(バックデータ一覧!$C$10*(バックデータ一覧!$C$12*計算過程!L6948+バックデータ一覧!$C$13*LN(0.3)+バックデータ一覧!$C$14)^バックデータ一覧!$C$11+バックデータ一覧!$E$10*(0.3/(バックデータ一覧!$E$12*計算過程!L6948+バックデータ一覧!$E$13*LN(0.3)+バックデータ一覧!$E$14))^バックデータ一覧!$E$11)*計算過程!$W$11*計算過程!G6948/0.3*10^-3,0)</f>
        <v>0</v>
      </c>
      <c r="G6948" s="18">
        <f t="shared" si="650"/>
        <v>0</v>
      </c>
      <c r="H6948" s="18">
        <f t="shared" si="651"/>
        <v>0</v>
      </c>
      <c r="I6948" s="24">
        <v>0</v>
      </c>
      <c r="J6948" s="24">
        <v>0</v>
      </c>
      <c r="K6948" s="24">
        <v>0</v>
      </c>
      <c r="L6948" s="14">
        <f>貼り付けシート!C6948</f>
        <v>16.5</v>
      </c>
      <c r="M6948" s="14">
        <f>貼り付けシート!D6948</f>
        <v>9.9</v>
      </c>
      <c r="N6948" s="18">
        <f>貼り付けシート!E6948</f>
        <v>84.490311024274334</v>
      </c>
      <c r="O6948" s="18">
        <f>貼り付けシート!F6948</f>
        <v>0</v>
      </c>
      <c r="P6948" s="19">
        <f t="shared" si="652"/>
        <v>0</v>
      </c>
      <c r="Q6948" s="19">
        <f t="shared" si="653"/>
        <v>0</v>
      </c>
    </row>
    <row r="6949" spans="1:17">
      <c r="A6949" s="38">
        <v>41929</v>
      </c>
      <c r="B6949" s="49" t="s">
        <v>156</v>
      </c>
      <c r="C6949" s="24">
        <f t="shared" si="648"/>
        <v>30.406921776000001</v>
      </c>
      <c r="D6949" s="24">
        <f t="shared" si="649"/>
        <v>0</v>
      </c>
      <c r="E6949" s="18">
        <f>IF(G6949&gt;=0.3,(バックデータ一覧!$C$10*(バックデータ一覧!$C$12*計算過程!L6949+バックデータ一覧!$C$13*LN(計算過程!G6949)+バックデータ一覧!$C$14)^バックデータ一覧!$C$11+バックデータ一覧!$E$10*(計算過程!G6949/(バックデータ一覧!$E$12*計算過程!L6949+バックデータ一覧!$E$13*LN(計算過程!G6949)+バックデータ一覧!$E$14))^バックデータ一覧!$E$11)*計算過程!$W$11*10^-3,0)</f>
        <v>0</v>
      </c>
      <c r="F6949" s="18">
        <f>IF(G6949&lt;0.3,(バックデータ一覧!$C$10*(バックデータ一覧!$C$12*計算過程!L6949+バックデータ一覧!$C$13*LN(0.3)+バックデータ一覧!$C$14)^バックデータ一覧!$C$11+バックデータ一覧!$E$10*(0.3/(バックデータ一覧!$E$12*計算過程!L6949+バックデータ一覧!$E$13*LN(0.3)+バックデータ一覧!$E$14))^バックデータ一覧!$E$11)*計算過程!$W$11*計算過程!G6949/0.3*10^-3,0)</f>
        <v>0</v>
      </c>
      <c r="G6949" s="18">
        <f t="shared" si="650"/>
        <v>0</v>
      </c>
      <c r="H6949" s="18">
        <f t="shared" si="651"/>
        <v>0</v>
      </c>
      <c r="I6949" s="24">
        <v>0</v>
      </c>
      <c r="J6949" s="24">
        <v>0</v>
      </c>
      <c r="K6949" s="24">
        <v>0</v>
      </c>
      <c r="L6949" s="14">
        <f>貼り付けシート!C6949</f>
        <v>17.3</v>
      </c>
      <c r="M6949" s="14">
        <f>貼り付けシート!D6949</f>
        <v>10.3</v>
      </c>
      <c r="N6949" s="18">
        <f>貼り付けシート!E6949</f>
        <v>83.500207052211834</v>
      </c>
      <c r="O6949" s="18">
        <f>貼り付けシート!F6949</f>
        <v>0</v>
      </c>
      <c r="P6949" s="19">
        <f t="shared" si="652"/>
        <v>0</v>
      </c>
      <c r="Q6949" s="19">
        <f t="shared" si="653"/>
        <v>0</v>
      </c>
    </row>
    <row r="6950" spans="1:17">
      <c r="A6950" s="38">
        <v>41929</v>
      </c>
      <c r="B6950" s="49" t="s">
        <v>157</v>
      </c>
      <c r="C6950" s="24">
        <f t="shared" si="648"/>
        <v>30.406921776000001</v>
      </c>
      <c r="D6950" s="24">
        <f t="shared" si="649"/>
        <v>0</v>
      </c>
      <c r="E6950" s="18">
        <f>IF(G6950&gt;=0.3,(バックデータ一覧!$C$10*(バックデータ一覧!$C$12*計算過程!L6950+バックデータ一覧!$C$13*LN(計算過程!G6950)+バックデータ一覧!$C$14)^バックデータ一覧!$C$11+バックデータ一覧!$E$10*(計算過程!G6950/(バックデータ一覧!$E$12*計算過程!L6950+バックデータ一覧!$E$13*LN(計算過程!G6950)+バックデータ一覧!$E$14))^バックデータ一覧!$E$11)*計算過程!$W$11*10^-3,0)</f>
        <v>0</v>
      </c>
      <c r="F6950" s="18">
        <f>IF(G6950&lt;0.3,(バックデータ一覧!$C$10*(バックデータ一覧!$C$12*計算過程!L6950+バックデータ一覧!$C$13*LN(0.3)+バックデータ一覧!$C$14)^バックデータ一覧!$C$11+バックデータ一覧!$E$10*(0.3/(バックデータ一覧!$E$12*計算過程!L6950+バックデータ一覧!$E$13*LN(0.3)+バックデータ一覧!$E$14))^バックデータ一覧!$E$11)*計算過程!$W$11*計算過程!G6950/0.3*10^-3,0)</f>
        <v>0</v>
      </c>
      <c r="G6950" s="18">
        <f t="shared" si="650"/>
        <v>0</v>
      </c>
      <c r="H6950" s="18">
        <f t="shared" si="651"/>
        <v>0</v>
      </c>
      <c r="I6950" s="24">
        <v>0</v>
      </c>
      <c r="J6950" s="24">
        <v>0</v>
      </c>
      <c r="K6950" s="24">
        <v>0</v>
      </c>
      <c r="L6950" s="14">
        <f>貼り付けシート!C6950</f>
        <v>20.100000000000001</v>
      </c>
      <c r="M6950" s="14">
        <f>貼り付けシート!D6950</f>
        <v>11.1</v>
      </c>
      <c r="N6950" s="18">
        <f>貼り付けシート!E6950</f>
        <v>75.42799040994106</v>
      </c>
      <c r="O6950" s="18">
        <f>貼り付けシート!F6950</f>
        <v>0</v>
      </c>
      <c r="P6950" s="19">
        <f t="shared" si="652"/>
        <v>0</v>
      </c>
      <c r="Q6950" s="19">
        <f t="shared" si="653"/>
        <v>0</v>
      </c>
    </row>
    <row r="6951" spans="1:17">
      <c r="A6951" s="38">
        <v>41929</v>
      </c>
      <c r="B6951" s="49" t="s">
        <v>158</v>
      </c>
      <c r="C6951" s="24">
        <f t="shared" si="648"/>
        <v>30.406921776000001</v>
      </c>
      <c r="D6951" s="24">
        <f t="shared" si="649"/>
        <v>0</v>
      </c>
      <c r="E6951" s="18">
        <f>IF(G6951&gt;=0.3,(バックデータ一覧!$C$10*(バックデータ一覧!$C$12*計算過程!L6951+バックデータ一覧!$C$13*LN(計算過程!G6951)+バックデータ一覧!$C$14)^バックデータ一覧!$C$11+バックデータ一覧!$E$10*(計算過程!G6951/(バックデータ一覧!$E$12*計算過程!L6951+バックデータ一覧!$E$13*LN(計算過程!G6951)+バックデータ一覧!$E$14))^バックデータ一覧!$E$11)*計算過程!$W$11*10^-3,0)</f>
        <v>0</v>
      </c>
      <c r="F6951" s="18">
        <f>IF(G6951&lt;0.3,(バックデータ一覧!$C$10*(バックデータ一覧!$C$12*計算過程!L6951+バックデータ一覧!$C$13*LN(0.3)+バックデータ一覧!$C$14)^バックデータ一覧!$C$11+バックデータ一覧!$E$10*(0.3/(バックデータ一覧!$E$12*計算過程!L6951+バックデータ一覧!$E$13*LN(0.3)+バックデータ一覧!$E$14))^バックデータ一覧!$E$11)*計算過程!$W$11*計算過程!G6951/0.3*10^-3,0)</f>
        <v>0</v>
      </c>
      <c r="G6951" s="18">
        <f t="shared" si="650"/>
        <v>0</v>
      </c>
      <c r="H6951" s="18">
        <f t="shared" si="651"/>
        <v>0</v>
      </c>
      <c r="I6951" s="24">
        <v>0</v>
      </c>
      <c r="J6951" s="24">
        <v>0</v>
      </c>
      <c r="K6951" s="24">
        <v>0</v>
      </c>
      <c r="L6951" s="14">
        <f>貼り付けシート!C6951</f>
        <v>22.4</v>
      </c>
      <c r="M6951" s="14">
        <f>貼り付けシート!D6951</f>
        <v>10.8</v>
      </c>
      <c r="N6951" s="18">
        <f>貼り付けシート!E6951</f>
        <v>63.761113680393656</v>
      </c>
      <c r="O6951" s="18">
        <f>貼り付けシート!F6951</f>
        <v>0</v>
      </c>
      <c r="P6951" s="19">
        <f t="shared" si="652"/>
        <v>0</v>
      </c>
      <c r="Q6951" s="19">
        <f t="shared" si="653"/>
        <v>0</v>
      </c>
    </row>
    <row r="6952" spans="1:17">
      <c r="A6952" s="38">
        <v>41929</v>
      </c>
      <c r="B6952" s="49" t="s">
        <v>159</v>
      </c>
      <c r="C6952" s="24">
        <f t="shared" si="648"/>
        <v>30.406921776000001</v>
      </c>
      <c r="D6952" s="24">
        <f t="shared" si="649"/>
        <v>0</v>
      </c>
      <c r="E6952" s="18">
        <f>IF(G6952&gt;=0.3,(バックデータ一覧!$C$10*(バックデータ一覧!$C$12*計算過程!L6952+バックデータ一覧!$C$13*LN(計算過程!G6952)+バックデータ一覧!$C$14)^バックデータ一覧!$C$11+バックデータ一覧!$E$10*(計算過程!G6952/(バックデータ一覧!$E$12*計算過程!L6952+バックデータ一覧!$E$13*LN(計算過程!G6952)+バックデータ一覧!$E$14))^バックデータ一覧!$E$11)*計算過程!$W$11*10^-3,0)</f>
        <v>0</v>
      </c>
      <c r="F6952" s="18">
        <f>IF(G6952&lt;0.3,(バックデータ一覧!$C$10*(バックデータ一覧!$C$12*計算過程!L6952+バックデータ一覧!$C$13*LN(0.3)+バックデータ一覧!$C$14)^バックデータ一覧!$C$11+バックデータ一覧!$E$10*(0.3/(バックデータ一覧!$E$12*計算過程!L6952+バックデータ一覧!$E$13*LN(0.3)+バックデータ一覧!$E$14))^バックデータ一覧!$E$11)*計算過程!$W$11*計算過程!G6952/0.3*10^-3,0)</f>
        <v>0</v>
      </c>
      <c r="G6952" s="18">
        <f t="shared" si="650"/>
        <v>0</v>
      </c>
      <c r="H6952" s="18">
        <f t="shared" si="651"/>
        <v>0</v>
      </c>
      <c r="I6952" s="24">
        <v>0</v>
      </c>
      <c r="J6952" s="24">
        <v>0</v>
      </c>
      <c r="K6952" s="24">
        <v>0</v>
      </c>
      <c r="L6952" s="14">
        <f>貼り付けシート!C6952</f>
        <v>23.9</v>
      </c>
      <c r="M6952" s="14">
        <f>貼り付けシート!D6952</f>
        <v>11.3</v>
      </c>
      <c r="N6952" s="18">
        <f>貼り付けシート!E6952</f>
        <v>60.880680816170674</v>
      </c>
      <c r="O6952" s="18">
        <f>貼り付けシート!F6952</f>
        <v>0</v>
      </c>
      <c r="P6952" s="19">
        <f t="shared" si="652"/>
        <v>0</v>
      </c>
      <c r="Q6952" s="19">
        <f t="shared" si="653"/>
        <v>0</v>
      </c>
    </row>
    <row r="6953" spans="1:17">
      <c r="A6953" s="38">
        <v>41929</v>
      </c>
      <c r="B6953" s="49" t="s">
        <v>160</v>
      </c>
      <c r="C6953" s="24">
        <f t="shared" si="648"/>
        <v>30.406921776000001</v>
      </c>
      <c r="D6953" s="24">
        <f t="shared" si="649"/>
        <v>0</v>
      </c>
      <c r="E6953" s="18">
        <f>IF(G6953&gt;=0.3,(バックデータ一覧!$C$10*(バックデータ一覧!$C$12*計算過程!L6953+バックデータ一覧!$C$13*LN(計算過程!G6953)+バックデータ一覧!$C$14)^バックデータ一覧!$C$11+バックデータ一覧!$E$10*(計算過程!G6953/(バックデータ一覧!$E$12*計算過程!L6953+バックデータ一覧!$E$13*LN(計算過程!G6953)+バックデータ一覧!$E$14))^バックデータ一覧!$E$11)*計算過程!$W$11*10^-3,0)</f>
        <v>0</v>
      </c>
      <c r="F6953" s="18">
        <f>IF(G6953&lt;0.3,(バックデータ一覧!$C$10*(バックデータ一覧!$C$12*計算過程!L6953+バックデータ一覧!$C$13*LN(0.3)+バックデータ一覧!$C$14)^バックデータ一覧!$C$11+バックデータ一覧!$E$10*(0.3/(バックデータ一覧!$E$12*計算過程!L6953+バックデータ一覧!$E$13*LN(0.3)+バックデータ一覧!$E$14))^バックデータ一覧!$E$11)*計算過程!$W$11*計算過程!G6953/0.3*10^-3,0)</f>
        <v>0</v>
      </c>
      <c r="G6953" s="18">
        <f t="shared" si="650"/>
        <v>0</v>
      </c>
      <c r="H6953" s="18">
        <f t="shared" si="651"/>
        <v>0</v>
      </c>
      <c r="I6953" s="24">
        <v>0</v>
      </c>
      <c r="J6953" s="24">
        <v>0</v>
      </c>
      <c r="K6953" s="24">
        <v>0</v>
      </c>
      <c r="L6953" s="14">
        <f>貼り付けシート!C6953</f>
        <v>24.3</v>
      </c>
      <c r="M6953" s="14">
        <f>貼り付けシート!D6953</f>
        <v>11.4</v>
      </c>
      <c r="N6953" s="18">
        <f>貼り付けシート!E6953</f>
        <v>59.952865309154845</v>
      </c>
      <c r="O6953" s="18">
        <f>貼り付けシート!F6953</f>
        <v>0</v>
      </c>
      <c r="P6953" s="19">
        <f t="shared" si="652"/>
        <v>0</v>
      </c>
      <c r="Q6953" s="19">
        <f t="shared" si="653"/>
        <v>0</v>
      </c>
    </row>
    <row r="6954" spans="1:17">
      <c r="A6954" s="38">
        <v>41929</v>
      </c>
      <c r="B6954" s="49" t="s">
        <v>161</v>
      </c>
      <c r="C6954" s="24">
        <f t="shared" si="648"/>
        <v>30.406921776000001</v>
      </c>
      <c r="D6954" s="24">
        <f t="shared" si="649"/>
        <v>0</v>
      </c>
      <c r="E6954" s="18">
        <f>IF(G6954&gt;=0.3,(バックデータ一覧!$C$10*(バックデータ一覧!$C$12*計算過程!L6954+バックデータ一覧!$C$13*LN(計算過程!G6954)+バックデータ一覧!$C$14)^バックデータ一覧!$C$11+バックデータ一覧!$E$10*(計算過程!G6954/(バックデータ一覧!$E$12*計算過程!L6954+バックデータ一覧!$E$13*LN(計算過程!G6954)+バックデータ一覧!$E$14))^バックデータ一覧!$E$11)*計算過程!$W$11*10^-3,0)</f>
        <v>0</v>
      </c>
      <c r="F6954" s="18">
        <f>IF(G6954&lt;0.3,(バックデータ一覧!$C$10*(バックデータ一覧!$C$12*計算過程!L6954+バックデータ一覧!$C$13*LN(0.3)+バックデータ一覧!$C$14)^バックデータ一覧!$C$11+バックデータ一覧!$E$10*(0.3/(バックデータ一覧!$E$12*計算過程!L6954+バックデータ一覧!$E$13*LN(0.3)+バックデータ一覧!$E$14))^バックデータ一覧!$E$11)*計算過程!$W$11*計算過程!G6954/0.3*10^-3,0)</f>
        <v>0</v>
      </c>
      <c r="G6954" s="18">
        <f t="shared" si="650"/>
        <v>0</v>
      </c>
      <c r="H6954" s="18">
        <f t="shared" si="651"/>
        <v>0</v>
      </c>
      <c r="I6954" s="24">
        <v>0</v>
      </c>
      <c r="J6954" s="24">
        <v>0</v>
      </c>
      <c r="K6954" s="24">
        <v>0</v>
      </c>
      <c r="L6954" s="14">
        <f>貼り付けシート!C6954</f>
        <v>24.2</v>
      </c>
      <c r="M6954" s="14">
        <f>貼り付けシート!D6954</f>
        <v>11.6</v>
      </c>
      <c r="N6954" s="18">
        <f>貼り付けシート!E6954</f>
        <v>61.352157018428876</v>
      </c>
      <c r="O6954" s="18">
        <f>貼り付けシート!F6954</f>
        <v>0</v>
      </c>
      <c r="P6954" s="19">
        <f t="shared" si="652"/>
        <v>0</v>
      </c>
      <c r="Q6954" s="19">
        <f t="shared" si="653"/>
        <v>0</v>
      </c>
    </row>
    <row r="6955" spans="1:17">
      <c r="A6955" s="38">
        <v>41929</v>
      </c>
      <c r="B6955" s="49" t="s">
        <v>162</v>
      </c>
      <c r="C6955" s="24">
        <f t="shared" si="648"/>
        <v>30.406921776000001</v>
      </c>
      <c r="D6955" s="24">
        <f t="shared" si="649"/>
        <v>0</v>
      </c>
      <c r="E6955" s="18">
        <f>IF(G6955&gt;=0.3,(バックデータ一覧!$C$10*(バックデータ一覧!$C$12*計算過程!L6955+バックデータ一覧!$C$13*LN(計算過程!G6955)+バックデータ一覧!$C$14)^バックデータ一覧!$C$11+バックデータ一覧!$E$10*(計算過程!G6955/(バックデータ一覧!$E$12*計算過程!L6955+バックデータ一覧!$E$13*LN(計算過程!G6955)+バックデータ一覧!$E$14))^バックデータ一覧!$E$11)*計算過程!$W$11*10^-3,0)</f>
        <v>0</v>
      </c>
      <c r="F6955" s="18">
        <f>IF(G6955&lt;0.3,(バックデータ一覧!$C$10*(バックデータ一覧!$C$12*計算過程!L6955+バックデータ一覧!$C$13*LN(0.3)+バックデータ一覧!$C$14)^バックデータ一覧!$C$11+バックデータ一覧!$E$10*(0.3/(バックデータ一覧!$E$12*計算過程!L6955+バックデータ一覧!$E$13*LN(0.3)+バックデータ一覧!$E$14))^バックデータ一覧!$E$11)*計算過程!$W$11*計算過程!G6955/0.3*10^-3,0)</f>
        <v>0</v>
      </c>
      <c r="G6955" s="18">
        <f t="shared" si="650"/>
        <v>0</v>
      </c>
      <c r="H6955" s="18">
        <f t="shared" si="651"/>
        <v>0</v>
      </c>
      <c r="I6955" s="24">
        <v>0</v>
      </c>
      <c r="J6955" s="24">
        <v>0</v>
      </c>
      <c r="K6955" s="24">
        <v>0</v>
      </c>
      <c r="L6955" s="14">
        <f>貼り付けシート!C6955</f>
        <v>24.2</v>
      </c>
      <c r="M6955" s="14">
        <f>貼り付けシート!D6955</f>
        <v>11.5</v>
      </c>
      <c r="N6955" s="18">
        <f>貼り付けシート!E6955</f>
        <v>60.832860258971813</v>
      </c>
      <c r="O6955" s="18">
        <f>貼り付けシート!F6955</f>
        <v>0</v>
      </c>
      <c r="P6955" s="19">
        <f t="shared" si="652"/>
        <v>0</v>
      </c>
      <c r="Q6955" s="19">
        <f t="shared" si="653"/>
        <v>0</v>
      </c>
    </row>
    <row r="6956" spans="1:17">
      <c r="A6956" s="38">
        <v>41929</v>
      </c>
      <c r="B6956" s="49" t="s">
        <v>163</v>
      </c>
      <c r="C6956" s="24">
        <f t="shared" si="648"/>
        <v>30.406921776000001</v>
      </c>
      <c r="D6956" s="24">
        <f t="shared" si="649"/>
        <v>0</v>
      </c>
      <c r="E6956" s="18">
        <f>IF(G6956&gt;=0.3,(バックデータ一覧!$C$10*(バックデータ一覧!$C$12*計算過程!L6956+バックデータ一覧!$C$13*LN(計算過程!G6956)+バックデータ一覧!$C$14)^バックデータ一覧!$C$11+バックデータ一覧!$E$10*(計算過程!G6956/(バックデータ一覧!$E$12*計算過程!L6956+バックデータ一覧!$E$13*LN(計算過程!G6956)+バックデータ一覧!$E$14))^バックデータ一覧!$E$11)*計算過程!$W$11*10^-3,0)</f>
        <v>0</v>
      </c>
      <c r="F6956" s="18">
        <f>IF(G6956&lt;0.3,(バックデータ一覧!$C$10*(バックデータ一覧!$C$12*計算過程!L6956+バックデータ一覧!$C$13*LN(0.3)+バックデータ一覧!$C$14)^バックデータ一覧!$C$11+バックデータ一覧!$E$10*(0.3/(バックデータ一覧!$E$12*計算過程!L6956+バックデータ一覧!$E$13*LN(0.3)+バックデータ一覧!$E$14))^バックデータ一覧!$E$11)*計算過程!$W$11*計算過程!G6956/0.3*10^-3,0)</f>
        <v>0</v>
      </c>
      <c r="G6956" s="18">
        <f t="shared" si="650"/>
        <v>0</v>
      </c>
      <c r="H6956" s="18">
        <f t="shared" si="651"/>
        <v>0</v>
      </c>
      <c r="I6956" s="24">
        <v>0</v>
      </c>
      <c r="J6956" s="24">
        <v>0</v>
      </c>
      <c r="K6956" s="24">
        <v>0</v>
      </c>
      <c r="L6956" s="14">
        <f>貼り付けシート!C6956</f>
        <v>23.3</v>
      </c>
      <c r="M6956" s="14">
        <f>貼り付けシート!D6956</f>
        <v>11.8</v>
      </c>
      <c r="N6956" s="18">
        <f>貼り付けシート!E6956</f>
        <v>65.862966364543567</v>
      </c>
      <c r="O6956" s="18">
        <f>貼り付けシート!F6956</f>
        <v>0</v>
      </c>
      <c r="P6956" s="19">
        <f t="shared" si="652"/>
        <v>0</v>
      </c>
      <c r="Q6956" s="19">
        <f t="shared" si="653"/>
        <v>0</v>
      </c>
    </row>
    <row r="6957" spans="1:17">
      <c r="A6957" s="38">
        <v>41929</v>
      </c>
      <c r="B6957" s="49" t="s">
        <v>164</v>
      </c>
      <c r="C6957" s="24">
        <f t="shared" si="648"/>
        <v>30.406921776000001</v>
      </c>
      <c r="D6957" s="24">
        <f t="shared" si="649"/>
        <v>0</v>
      </c>
      <c r="E6957" s="18">
        <f>IF(G6957&gt;=0.3,(バックデータ一覧!$C$10*(バックデータ一覧!$C$12*計算過程!L6957+バックデータ一覧!$C$13*LN(計算過程!G6957)+バックデータ一覧!$C$14)^バックデータ一覧!$C$11+バックデータ一覧!$E$10*(計算過程!G6957/(バックデータ一覧!$E$12*計算過程!L6957+バックデータ一覧!$E$13*LN(計算過程!G6957)+バックデータ一覧!$E$14))^バックデータ一覧!$E$11)*計算過程!$W$11*10^-3,0)</f>
        <v>0</v>
      </c>
      <c r="F6957" s="18">
        <f>IF(G6957&lt;0.3,(バックデータ一覧!$C$10*(バックデータ一覧!$C$12*計算過程!L6957+バックデータ一覧!$C$13*LN(0.3)+バックデータ一覧!$C$14)^バックデータ一覧!$C$11+バックデータ一覧!$E$10*(0.3/(バックデータ一覧!$E$12*計算過程!L6957+バックデータ一覧!$E$13*LN(0.3)+バックデータ一覧!$E$14))^バックデータ一覧!$E$11)*計算過程!$W$11*計算過程!G6957/0.3*10^-3,0)</f>
        <v>0</v>
      </c>
      <c r="G6957" s="18">
        <f t="shared" si="650"/>
        <v>0</v>
      </c>
      <c r="H6957" s="18">
        <f t="shared" si="651"/>
        <v>0</v>
      </c>
      <c r="I6957" s="24">
        <v>0</v>
      </c>
      <c r="J6957" s="24">
        <v>0</v>
      </c>
      <c r="K6957" s="24">
        <v>0</v>
      </c>
      <c r="L6957" s="14">
        <f>貼り付けシート!C6957</f>
        <v>22.8</v>
      </c>
      <c r="M6957" s="14">
        <f>貼り付けシート!D6957</f>
        <v>11.8</v>
      </c>
      <c r="N6957" s="18">
        <f>貼り付けシート!E6957</f>
        <v>67.886061043253548</v>
      </c>
      <c r="O6957" s="18">
        <f>貼り付けシート!F6957</f>
        <v>0</v>
      </c>
      <c r="P6957" s="19">
        <f t="shared" si="652"/>
        <v>0</v>
      </c>
      <c r="Q6957" s="19">
        <f t="shared" si="653"/>
        <v>0</v>
      </c>
    </row>
    <row r="6958" spans="1:17">
      <c r="A6958" s="38">
        <v>41929</v>
      </c>
      <c r="B6958" s="49" t="s">
        <v>165</v>
      </c>
      <c r="C6958" s="24">
        <f t="shared" si="648"/>
        <v>30.406921776000001</v>
      </c>
      <c r="D6958" s="24">
        <f t="shared" si="649"/>
        <v>0</v>
      </c>
      <c r="E6958" s="18">
        <f>IF(G6958&gt;=0.3,(バックデータ一覧!$C$10*(バックデータ一覧!$C$12*計算過程!L6958+バックデータ一覧!$C$13*LN(計算過程!G6958)+バックデータ一覧!$C$14)^バックデータ一覧!$C$11+バックデータ一覧!$E$10*(計算過程!G6958/(バックデータ一覧!$E$12*計算過程!L6958+バックデータ一覧!$E$13*LN(計算過程!G6958)+バックデータ一覧!$E$14))^バックデータ一覧!$E$11)*計算過程!$W$11*10^-3,0)</f>
        <v>0</v>
      </c>
      <c r="F6958" s="18">
        <f>IF(G6958&lt;0.3,(バックデータ一覧!$C$10*(バックデータ一覧!$C$12*計算過程!L6958+バックデータ一覧!$C$13*LN(0.3)+バックデータ一覧!$C$14)^バックデータ一覧!$C$11+バックデータ一覧!$E$10*(0.3/(バックデータ一覧!$E$12*計算過程!L6958+バックデータ一覧!$E$13*LN(0.3)+バックデータ一覧!$E$14))^バックデータ一覧!$E$11)*計算過程!$W$11*計算過程!G6958/0.3*10^-3,0)</f>
        <v>0</v>
      </c>
      <c r="G6958" s="18">
        <f t="shared" si="650"/>
        <v>0</v>
      </c>
      <c r="H6958" s="18">
        <f t="shared" si="651"/>
        <v>0</v>
      </c>
      <c r="I6958" s="24">
        <v>0</v>
      </c>
      <c r="J6958" s="24">
        <v>0</v>
      </c>
      <c r="K6958" s="24">
        <v>0</v>
      </c>
      <c r="L6958" s="14">
        <f>貼り付けシート!C6958</f>
        <v>22.4</v>
      </c>
      <c r="M6958" s="14">
        <f>貼り付けシート!D6958</f>
        <v>11.9</v>
      </c>
      <c r="N6958" s="18">
        <f>貼り付けシート!E6958</f>
        <v>70.133387899969904</v>
      </c>
      <c r="O6958" s="18">
        <f>貼り付けシート!F6958</f>
        <v>0</v>
      </c>
      <c r="P6958" s="19">
        <f t="shared" si="652"/>
        <v>0</v>
      </c>
      <c r="Q6958" s="19">
        <f t="shared" si="653"/>
        <v>0</v>
      </c>
    </row>
    <row r="6959" spans="1:17">
      <c r="A6959" s="38">
        <v>41929</v>
      </c>
      <c r="B6959" s="49" t="s">
        <v>166</v>
      </c>
      <c r="C6959" s="24">
        <f t="shared" si="648"/>
        <v>30.406921776000001</v>
      </c>
      <c r="D6959" s="24">
        <f t="shared" si="649"/>
        <v>0</v>
      </c>
      <c r="E6959" s="18">
        <f>IF(G6959&gt;=0.3,(バックデータ一覧!$C$10*(バックデータ一覧!$C$12*計算過程!L6959+バックデータ一覧!$C$13*LN(計算過程!G6959)+バックデータ一覧!$C$14)^バックデータ一覧!$C$11+バックデータ一覧!$E$10*(計算過程!G6959/(バックデータ一覧!$E$12*計算過程!L6959+バックデータ一覧!$E$13*LN(計算過程!G6959)+バックデータ一覧!$E$14))^バックデータ一覧!$E$11)*計算過程!$W$11*10^-3,0)</f>
        <v>0</v>
      </c>
      <c r="F6959" s="18">
        <f>IF(G6959&lt;0.3,(バックデータ一覧!$C$10*(バックデータ一覧!$C$12*計算過程!L6959+バックデータ一覧!$C$13*LN(0.3)+バックデータ一覧!$C$14)^バックデータ一覧!$C$11+バックデータ一覧!$E$10*(0.3/(バックデータ一覧!$E$12*計算過程!L6959+バックデータ一覧!$E$13*LN(0.3)+バックデータ一覧!$E$14))^バックデータ一覧!$E$11)*計算過程!$W$11*計算過程!G6959/0.3*10^-3,0)</f>
        <v>0</v>
      </c>
      <c r="G6959" s="18">
        <f t="shared" si="650"/>
        <v>0</v>
      </c>
      <c r="H6959" s="18">
        <f t="shared" si="651"/>
        <v>0</v>
      </c>
      <c r="I6959" s="24">
        <v>0</v>
      </c>
      <c r="J6959" s="24">
        <v>0</v>
      </c>
      <c r="K6959" s="24">
        <v>0</v>
      </c>
      <c r="L6959" s="14">
        <f>貼り付けシート!C6959</f>
        <v>21.9</v>
      </c>
      <c r="M6959" s="14">
        <f>貼り付けシート!D6959</f>
        <v>12.6</v>
      </c>
      <c r="N6959" s="18">
        <f>貼り付けシート!E6959</f>
        <v>76.471466254951764</v>
      </c>
      <c r="O6959" s="18">
        <f>貼り付けシート!F6959</f>
        <v>0</v>
      </c>
      <c r="P6959" s="19">
        <f t="shared" si="652"/>
        <v>0</v>
      </c>
      <c r="Q6959" s="19">
        <f t="shared" si="653"/>
        <v>0</v>
      </c>
    </row>
    <row r="6960" spans="1:17">
      <c r="A6960" s="38">
        <v>41929</v>
      </c>
      <c r="B6960" s="49" t="s">
        <v>167</v>
      </c>
      <c r="C6960" s="24">
        <f t="shared" si="648"/>
        <v>30.406921776000001</v>
      </c>
      <c r="D6960" s="24">
        <f t="shared" si="649"/>
        <v>0</v>
      </c>
      <c r="E6960" s="18">
        <f>IF(G6960&gt;=0.3,(バックデータ一覧!$C$10*(バックデータ一覧!$C$12*計算過程!L6960+バックデータ一覧!$C$13*LN(計算過程!G6960)+バックデータ一覧!$C$14)^バックデータ一覧!$C$11+バックデータ一覧!$E$10*(計算過程!G6960/(バックデータ一覧!$E$12*計算過程!L6960+バックデータ一覧!$E$13*LN(計算過程!G6960)+バックデータ一覧!$E$14))^バックデータ一覧!$E$11)*計算過程!$W$11*10^-3,0)</f>
        <v>0</v>
      </c>
      <c r="F6960" s="18">
        <f>IF(G6960&lt;0.3,(バックデータ一覧!$C$10*(バックデータ一覧!$C$12*計算過程!L6960+バックデータ一覧!$C$13*LN(0.3)+バックデータ一覧!$C$14)^バックデータ一覧!$C$11+バックデータ一覧!$E$10*(0.3/(バックデータ一覧!$E$12*計算過程!L6960+バックデータ一覧!$E$13*LN(0.3)+バックデータ一覧!$E$14))^バックデータ一覧!$E$11)*計算過程!$W$11*計算過程!G6960/0.3*10^-3,0)</f>
        <v>0</v>
      </c>
      <c r="G6960" s="18">
        <f t="shared" si="650"/>
        <v>0</v>
      </c>
      <c r="H6960" s="18">
        <f t="shared" si="651"/>
        <v>0</v>
      </c>
      <c r="I6960" s="24">
        <v>0</v>
      </c>
      <c r="J6960" s="24">
        <v>0</v>
      </c>
      <c r="K6960" s="24">
        <v>0</v>
      </c>
      <c r="L6960" s="14">
        <f>貼り付けシート!C6960</f>
        <v>20.7</v>
      </c>
      <c r="M6960" s="14">
        <f>貼り付けシート!D6960</f>
        <v>13.3</v>
      </c>
      <c r="N6960" s="18">
        <f>貼り付けシート!E6960</f>
        <v>86.788637712703263</v>
      </c>
      <c r="O6960" s="18">
        <f>貼り付けシート!F6960</f>
        <v>0</v>
      </c>
      <c r="P6960" s="19">
        <f t="shared" si="652"/>
        <v>0</v>
      </c>
      <c r="Q6960" s="19">
        <f t="shared" si="653"/>
        <v>0</v>
      </c>
    </row>
    <row r="6961" spans="1:17">
      <c r="A6961" s="38">
        <v>41929</v>
      </c>
      <c r="B6961" s="49" t="s">
        <v>168</v>
      </c>
      <c r="C6961" s="24">
        <f t="shared" si="648"/>
        <v>30.406921776000001</v>
      </c>
      <c r="D6961" s="24">
        <f t="shared" si="649"/>
        <v>0</v>
      </c>
      <c r="E6961" s="18">
        <f>IF(G6961&gt;=0.3,(バックデータ一覧!$C$10*(バックデータ一覧!$C$12*計算過程!L6961+バックデータ一覧!$C$13*LN(計算過程!G6961)+バックデータ一覧!$C$14)^バックデータ一覧!$C$11+バックデータ一覧!$E$10*(計算過程!G6961/(バックデータ一覧!$E$12*計算過程!L6961+バックデータ一覧!$E$13*LN(計算過程!G6961)+バックデータ一覧!$E$14))^バックデータ一覧!$E$11)*計算過程!$W$11*10^-3,0)</f>
        <v>0</v>
      </c>
      <c r="F6961" s="18">
        <f>IF(G6961&lt;0.3,(バックデータ一覧!$C$10*(バックデータ一覧!$C$12*計算過程!L6961+バックデータ一覧!$C$13*LN(0.3)+バックデータ一覧!$C$14)^バックデータ一覧!$C$11+バックデータ一覧!$E$10*(0.3/(バックデータ一覧!$E$12*計算過程!L6961+バックデータ一覧!$E$13*LN(0.3)+バックデータ一覧!$E$14))^バックデータ一覧!$E$11)*計算過程!$W$11*計算過程!G6961/0.3*10^-3,0)</f>
        <v>0</v>
      </c>
      <c r="G6961" s="18">
        <f t="shared" si="650"/>
        <v>0</v>
      </c>
      <c r="H6961" s="18">
        <f t="shared" si="651"/>
        <v>0</v>
      </c>
      <c r="I6961" s="24">
        <v>0</v>
      </c>
      <c r="J6961" s="24">
        <v>0</v>
      </c>
      <c r="K6961" s="24">
        <v>0</v>
      </c>
      <c r="L6961" s="14">
        <f>貼り付けシート!C6961</f>
        <v>20.399999999999999</v>
      </c>
      <c r="M6961" s="14">
        <f>貼り付けシート!D6961</f>
        <v>13</v>
      </c>
      <c r="N6961" s="18">
        <f>貼り付けシート!E6961</f>
        <v>86.456228914881763</v>
      </c>
      <c r="O6961" s="18">
        <f>貼り付けシート!F6961</f>
        <v>0</v>
      </c>
      <c r="P6961" s="19">
        <f t="shared" si="652"/>
        <v>0</v>
      </c>
      <c r="Q6961" s="19">
        <f t="shared" si="653"/>
        <v>0</v>
      </c>
    </row>
    <row r="6962" spans="1:17">
      <c r="A6962" s="38">
        <v>41929</v>
      </c>
      <c r="B6962" s="49" t="s">
        <v>169</v>
      </c>
      <c r="C6962" s="24">
        <f t="shared" si="648"/>
        <v>30.406921776000001</v>
      </c>
      <c r="D6962" s="24">
        <f t="shared" si="649"/>
        <v>0</v>
      </c>
      <c r="E6962" s="18">
        <f>IF(G6962&gt;=0.3,(バックデータ一覧!$C$10*(バックデータ一覧!$C$12*計算過程!L6962+バックデータ一覧!$C$13*LN(計算過程!G6962)+バックデータ一覧!$C$14)^バックデータ一覧!$C$11+バックデータ一覧!$E$10*(計算過程!G6962/(バックデータ一覧!$E$12*計算過程!L6962+バックデータ一覧!$E$13*LN(計算過程!G6962)+バックデータ一覧!$E$14))^バックデータ一覧!$E$11)*計算過程!$W$11*10^-3,0)</f>
        <v>0</v>
      </c>
      <c r="F6962" s="18">
        <f>IF(G6962&lt;0.3,(バックデータ一覧!$C$10*(バックデータ一覧!$C$12*計算過程!L6962+バックデータ一覧!$C$13*LN(0.3)+バックデータ一覧!$C$14)^バックデータ一覧!$C$11+バックデータ一覧!$E$10*(0.3/(バックデータ一覧!$E$12*計算過程!L6962+バックデータ一覧!$E$13*LN(0.3)+バックデータ一覧!$E$14))^バックデータ一覧!$E$11)*計算過程!$W$11*計算過程!G6962/0.3*10^-3,0)</f>
        <v>0</v>
      </c>
      <c r="G6962" s="18">
        <f t="shared" si="650"/>
        <v>0</v>
      </c>
      <c r="H6962" s="18">
        <f t="shared" si="651"/>
        <v>0</v>
      </c>
      <c r="I6962" s="24">
        <v>0</v>
      </c>
      <c r="J6962" s="24">
        <v>0</v>
      </c>
      <c r="K6962" s="24">
        <v>0</v>
      </c>
      <c r="L6962" s="14">
        <f>貼り付けシート!C6962</f>
        <v>19.5</v>
      </c>
      <c r="M6962" s="14">
        <f>貼り付けシート!D6962</f>
        <v>12.9</v>
      </c>
      <c r="N6962" s="18">
        <f>貼り付けシート!E6962</f>
        <v>90.726221111460674</v>
      </c>
      <c r="O6962" s="18">
        <f>貼り付けシート!F6962</f>
        <v>0</v>
      </c>
      <c r="P6962" s="19">
        <f t="shared" si="652"/>
        <v>0</v>
      </c>
      <c r="Q6962" s="19">
        <f t="shared" si="653"/>
        <v>0</v>
      </c>
    </row>
    <row r="6963" spans="1:17">
      <c r="A6963" s="38">
        <v>41929</v>
      </c>
      <c r="B6963" s="49" t="s">
        <v>170</v>
      </c>
      <c r="C6963" s="24">
        <f t="shared" si="648"/>
        <v>30.406921776000001</v>
      </c>
      <c r="D6963" s="24">
        <f t="shared" si="649"/>
        <v>0</v>
      </c>
      <c r="E6963" s="18">
        <f>IF(G6963&gt;=0.3,(バックデータ一覧!$C$10*(バックデータ一覧!$C$12*計算過程!L6963+バックデータ一覧!$C$13*LN(計算過程!G6963)+バックデータ一覧!$C$14)^バックデータ一覧!$C$11+バックデータ一覧!$E$10*(計算過程!G6963/(バックデータ一覧!$E$12*計算過程!L6963+バックデータ一覧!$E$13*LN(計算過程!G6963)+バックデータ一覧!$E$14))^バックデータ一覧!$E$11)*計算過程!$W$11*10^-3,0)</f>
        <v>0</v>
      </c>
      <c r="F6963" s="18">
        <f>IF(G6963&lt;0.3,(バックデータ一覧!$C$10*(バックデータ一覧!$C$12*計算過程!L6963+バックデータ一覧!$C$13*LN(0.3)+バックデータ一覧!$C$14)^バックデータ一覧!$C$11+バックデータ一覧!$E$10*(0.3/(バックデータ一覧!$E$12*計算過程!L6963+バックデータ一覧!$E$13*LN(0.3)+バックデータ一覧!$E$14))^バックデータ一覧!$E$11)*計算過程!$W$11*計算過程!G6963/0.3*10^-3,0)</f>
        <v>0</v>
      </c>
      <c r="G6963" s="18">
        <f t="shared" si="650"/>
        <v>0</v>
      </c>
      <c r="H6963" s="18">
        <f t="shared" si="651"/>
        <v>0</v>
      </c>
      <c r="I6963" s="24">
        <v>0</v>
      </c>
      <c r="J6963" s="24">
        <v>0</v>
      </c>
      <c r="K6963" s="24">
        <v>0</v>
      </c>
      <c r="L6963" s="14">
        <f>貼り付けシート!C6963</f>
        <v>19.100000000000001</v>
      </c>
      <c r="M6963" s="14">
        <f>貼り付けシート!D6963</f>
        <v>12.7</v>
      </c>
      <c r="N6963" s="18">
        <f>貼り付けシート!E6963</f>
        <v>91.601620531934785</v>
      </c>
      <c r="O6963" s="18">
        <f>貼り付けシート!F6963</f>
        <v>0</v>
      </c>
      <c r="P6963" s="19">
        <f t="shared" si="652"/>
        <v>0</v>
      </c>
      <c r="Q6963" s="19">
        <f t="shared" si="653"/>
        <v>0</v>
      </c>
    </row>
    <row r="6964" spans="1:17">
      <c r="A6964" s="38">
        <v>41929</v>
      </c>
      <c r="B6964" s="49" t="s">
        <v>171</v>
      </c>
      <c r="C6964" s="24">
        <f t="shared" si="648"/>
        <v>30.406921776000001</v>
      </c>
      <c r="D6964" s="24">
        <f t="shared" si="649"/>
        <v>0</v>
      </c>
      <c r="E6964" s="18">
        <f>IF(G6964&gt;=0.3,(バックデータ一覧!$C$10*(バックデータ一覧!$C$12*計算過程!L6964+バックデータ一覧!$C$13*LN(計算過程!G6964)+バックデータ一覧!$C$14)^バックデータ一覧!$C$11+バックデータ一覧!$E$10*(計算過程!G6964/(バックデータ一覧!$E$12*計算過程!L6964+バックデータ一覧!$E$13*LN(計算過程!G6964)+バックデータ一覧!$E$14))^バックデータ一覧!$E$11)*計算過程!$W$11*10^-3,0)</f>
        <v>0</v>
      </c>
      <c r="F6964" s="18">
        <f>IF(G6964&lt;0.3,(バックデータ一覧!$C$10*(バックデータ一覧!$C$12*計算過程!L6964+バックデータ一覧!$C$13*LN(0.3)+バックデータ一覧!$C$14)^バックデータ一覧!$C$11+バックデータ一覧!$E$10*(0.3/(バックデータ一覧!$E$12*計算過程!L6964+バックデータ一覧!$E$13*LN(0.3)+バックデータ一覧!$E$14))^バックデータ一覧!$E$11)*計算過程!$W$11*計算過程!G6964/0.3*10^-3,0)</f>
        <v>0</v>
      </c>
      <c r="G6964" s="18">
        <f t="shared" si="650"/>
        <v>0</v>
      </c>
      <c r="H6964" s="18">
        <f t="shared" si="651"/>
        <v>0</v>
      </c>
      <c r="I6964" s="24">
        <v>0</v>
      </c>
      <c r="J6964" s="24">
        <v>0</v>
      </c>
      <c r="K6964" s="24">
        <v>0</v>
      </c>
      <c r="L6964" s="14">
        <f>貼り付けシート!C6964</f>
        <v>18.600000000000001</v>
      </c>
      <c r="M6964" s="14">
        <f>貼り付けシート!D6964</f>
        <v>12.3</v>
      </c>
      <c r="N6964" s="18">
        <f>貼り付けシート!E6964</f>
        <v>91.590401730912518</v>
      </c>
      <c r="O6964" s="18">
        <f>貼り付けシート!F6964</f>
        <v>0</v>
      </c>
      <c r="P6964" s="19">
        <f t="shared" si="652"/>
        <v>0</v>
      </c>
      <c r="Q6964" s="19">
        <f t="shared" si="653"/>
        <v>0</v>
      </c>
    </row>
    <row r="6965" spans="1:17">
      <c r="A6965" s="38">
        <v>41929</v>
      </c>
      <c r="B6965" s="49" t="s">
        <v>172</v>
      </c>
      <c r="C6965" s="24">
        <f t="shared" si="648"/>
        <v>30.406921776000001</v>
      </c>
      <c r="D6965" s="24">
        <f t="shared" si="649"/>
        <v>0</v>
      </c>
      <c r="E6965" s="18">
        <f>IF(G6965&gt;=0.3,(バックデータ一覧!$C$10*(バックデータ一覧!$C$12*計算過程!L6965+バックデータ一覧!$C$13*LN(計算過程!G6965)+バックデータ一覧!$C$14)^バックデータ一覧!$C$11+バックデータ一覧!$E$10*(計算過程!G6965/(バックデータ一覧!$E$12*計算過程!L6965+バックデータ一覧!$E$13*LN(計算過程!G6965)+バックデータ一覧!$E$14))^バックデータ一覧!$E$11)*計算過程!$W$11*10^-3,0)</f>
        <v>0</v>
      </c>
      <c r="F6965" s="18">
        <f>IF(G6965&lt;0.3,(バックデータ一覧!$C$10*(バックデータ一覧!$C$12*計算過程!L6965+バックデータ一覧!$C$13*LN(0.3)+バックデータ一覧!$C$14)^バックデータ一覧!$C$11+バックデータ一覧!$E$10*(0.3/(バックデータ一覧!$E$12*計算過程!L6965+バックデータ一覧!$E$13*LN(0.3)+バックデータ一覧!$E$14))^バックデータ一覧!$E$11)*計算過程!$W$11*計算過程!G6965/0.3*10^-3,0)</f>
        <v>0</v>
      </c>
      <c r="G6965" s="18">
        <f t="shared" si="650"/>
        <v>0</v>
      </c>
      <c r="H6965" s="18">
        <f t="shared" si="651"/>
        <v>0</v>
      </c>
      <c r="I6965" s="24">
        <v>0</v>
      </c>
      <c r="J6965" s="24">
        <v>0</v>
      </c>
      <c r="K6965" s="24">
        <v>0</v>
      </c>
      <c r="L6965" s="14">
        <f>貼り付けシート!C6965</f>
        <v>18.2</v>
      </c>
      <c r="M6965" s="14">
        <f>貼り付けシート!D6965</f>
        <v>12.2</v>
      </c>
      <c r="N6965" s="18">
        <f>貼り付けシート!E6965</f>
        <v>93.168358971927347</v>
      </c>
      <c r="O6965" s="18">
        <f>貼り付けシート!F6965</f>
        <v>0</v>
      </c>
      <c r="P6965" s="19">
        <f t="shared" si="652"/>
        <v>0</v>
      </c>
      <c r="Q6965" s="19">
        <f t="shared" si="653"/>
        <v>0</v>
      </c>
    </row>
    <row r="6966" spans="1:17">
      <c r="A6966" s="38">
        <v>41930</v>
      </c>
      <c r="B6966" s="49" t="s">
        <v>149</v>
      </c>
      <c r="C6966" s="24">
        <f t="shared" si="648"/>
        <v>30.406921776000001</v>
      </c>
      <c r="D6966" s="24">
        <f t="shared" si="649"/>
        <v>0</v>
      </c>
      <c r="E6966" s="18">
        <f>IF(G6966&gt;=0.3,(バックデータ一覧!$C$10*(バックデータ一覧!$C$12*計算過程!L6966+バックデータ一覧!$C$13*LN(計算過程!G6966)+バックデータ一覧!$C$14)^バックデータ一覧!$C$11+バックデータ一覧!$E$10*(計算過程!G6966/(バックデータ一覧!$E$12*計算過程!L6966+バックデータ一覧!$E$13*LN(計算過程!G6966)+バックデータ一覧!$E$14))^バックデータ一覧!$E$11)*計算過程!$W$11*10^-3,0)</f>
        <v>0</v>
      </c>
      <c r="F6966" s="18">
        <f>IF(G6966&lt;0.3,(バックデータ一覧!$C$10*(バックデータ一覧!$C$12*計算過程!L6966+バックデータ一覧!$C$13*LN(0.3)+バックデータ一覧!$C$14)^バックデータ一覧!$C$11+バックデータ一覧!$E$10*(0.3/(バックデータ一覧!$E$12*計算過程!L6966+バックデータ一覧!$E$13*LN(0.3)+バックデータ一覧!$E$14))^バックデータ一覧!$E$11)*計算過程!$W$11*計算過程!G6966/0.3*10^-3,0)</f>
        <v>0</v>
      </c>
      <c r="G6966" s="18">
        <f t="shared" si="650"/>
        <v>0</v>
      </c>
      <c r="H6966" s="18">
        <f t="shared" si="651"/>
        <v>0</v>
      </c>
      <c r="I6966" s="24">
        <v>0</v>
      </c>
      <c r="J6966" s="24">
        <v>0</v>
      </c>
      <c r="K6966" s="24">
        <v>0</v>
      </c>
      <c r="L6966" s="14">
        <f>貼り付けシート!C6966</f>
        <v>18</v>
      </c>
      <c r="M6966" s="14">
        <f>貼り付けシート!D6966</f>
        <v>11.9</v>
      </c>
      <c r="N6966" s="18">
        <f>貼り付けシート!E6966</f>
        <v>92.070694555093496</v>
      </c>
      <c r="O6966" s="18">
        <f>貼り付けシート!F6966</f>
        <v>0</v>
      </c>
      <c r="P6966" s="19">
        <f t="shared" si="652"/>
        <v>0</v>
      </c>
      <c r="Q6966" s="19">
        <f t="shared" si="653"/>
        <v>0</v>
      </c>
    </row>
    <row r="6967" spans="1:17">
      <c r="A6967" s="38">
        <v>41930</v>
      </c>
      <c r="B6967" s="49" t="s">
        <v>150</v>
      </c>
      <c r="C6967" s="24">
        <f t="shared" si="648"/>
        <v>30.406921776000001</v>
      </c>
      <c r="D6967" s="24">
        <f t="shared" si="649"/>
        <v>0</v>
      </c>
      <c r="E6967" s="18">
        <f>IF(G6967&gt;=0.3,(バックデータ一覧!$C$10*(バックデータ一覧!$C$12*計算過程!L6967+バックデータ一覧!$C$13*LN(計算過程!G6967)+バックデータ一覧!$C$14)^バックデータ一覧!$C$11+バックデータ一覧!$E$10*(計算過程!G6967/(バックデータ一覧!$E$12*計算過程!L6967+バックデータ一覧!$E$13*LN(計算過程!G6967)+バックデータ一覧!$E$14))^バックデータ一覧!$E$11)*計算過程!$W$11*10^-3,0)</f>
        <v>0</v>
      </c>
      <c r="F6967" s="18">
        <f>IF(G6967&lt;0.3,(バックデータ一覧!$C$10*(バックデータ一覧!$C$12*計算過程!L6967+バックデータ一覧!$C$13*LN(0.3)+バックデータ一覧!$C$14)^バックデータ一覧!$C$11+バックデータ一覧!$E$10*(0.3/(バックデータ一覧!$E$12*計算過程!L6967+バックデータ一覧!$E$13*LN(0.3)+バックデータ一覧!$E$14))^バックデータ一覧!$E$11)*計算過程!$W$11*計算過程!G6967/0.3*10^-3,0)</f>
        <v>0</v>
      </c>
      <c r="G6967" s="18">
        <f t="shared" si="650"/>
        <v>0</v>
      </c>
      <c r="H6967" s="18">
        <f t="shared" si="651"/>
        <v>0</v>
      </c>
      <c r="I6967" s="24">
        <v>0</v>
      </c>
      <c r="J6967" s="24">
        <v>0</v>
      </c>
      <c r="K6967" s="24">
        <v>0</v>
      </c>
      <c r="L6967" s="14">
        <f>貼り付けシート!C6967</f>
        <v>17.600000000000001</v>
      </c>
      <c r="M6967" s="14">
        <f>貼り付けシート!D6967</f>
        <v>11.6</v>
      </c>
      <c r="N6967" s="18">
        <f>貼り付けシート!E6967</f>
        <v>92.084017659099175</v>
      </c>
      <c r="O6967" s="18">
        <f>貼り付けシート!F6967</f>
        <v>0</v>
      </c>
      <c r="P6967" s="19">
        <f t="shared" si="652"/>
        <v>0</v>
      </c>
      <c r="Q6967" s="19">
        <f t="shared" si="653"/>
        <v>0</v>
      </c>
    </row>
    <row r="6968" spans="1:17">
      <c r="A6968" s="38">
        <v>41930</v>
      </c>
      <c r="B6968" s="49" t="s">
        <v>151</v>
      </c>
      <c r="C6968" s="24">
        <f t="shared" si="648"/>
        <v>30.406921776000001</v>
      </c>
      <c r="D6968" s="24">
        <f t="shared" si="649"/>
        <v>0</v>
      </c>
      <c r="E6968" s="18">
        <f>IF(G6968&gt;=0.3,(バックデータ一覧!$C$10*(バックデータ一覧!$C$12*計算過程!L6968+バックデータ一覧!$C$13*LN(計算過程!G6968)+バックデータ一覧!$C$14)^バックデータ一覧!$C$11+バックデータ一覧!$E$10*(計算過程!G6968/(バックデータ一覧!$E$12*計算過程!L6968+バックデータ一覧!$E$13*LN(計算過程!G6968)+バックデータ一覧!$E$14))^バックデータ一覧!$E$11)*計算過程!$W$11*10^-3,0)</f>
        <v>0</v>
      </c>
      <c r="F6968" s="18">
        <f>IF(G6968&lt;0.3,(バックデータ一覧!$C$10*(バックデータ一覧!$C$12*計算過程!L6968+バックデータ一覧!$C$13*LN(0.3)+バックデータ一覧!$C$14)^バックデータ一覧!$C$11+バックデータ一覧!$E$10*(0.3/(バックデータ一覧!$E$12*計算過程!L6968+バックデータ一覧!$E$13*LN(0.3)+バックデータ一覧!$E$14))^バックデータ一覧!$E$11)*計算過程!$W$11*計算過程!G6968/0.3*10^-3,0)</f>
        <v>0</v>
      </c>
      <c r="G6968" s="18">
        <f t="shared" si="650"/>
        <v>0</v>
      </c>
      <c r="H6968" s="18">
        <f t="shared" si="651"/>
        <v>0</v>
      </c>
      <c r="I6968" s="24">
        <v>0</v>
      </c>
      <c r="J6968" s="24">
        <v>0</v>
      </c>
      <c r="K6968" s="24">
        <v>0</v>
      </c>
      <c r="L6968" s="14">
        <f>貼り付けシート!C6968</f>
        <v>17</v>
      </c>
      <c r="M6968" s="14">
        <f>貼り付けシート!D6968</f>
        <v>11.4</v>
      </c>
      <c r="N6968" s="18">
        <f>貼り付けシート!E6968</f>
        <v>94.026796711886576</v>
      </c>
      <c r="O6968" s="18">
        <f>貼り付けシート!F6968</f>
        <v>0</v>
      </c>
      <c r="P6968" s="19">
        <f t="shared" si="652"/>
        <v>0</v>
      </c>
      <c r="Q6968" s="19">
        <f t="shared" si="653"/>
        <v>0</v>
      </c>
    </row>
    <row r="6969" spans="1:17">
      <c r="A6969" s="38">
        <v>41930</v>
      </c>
      <c r="B6969" s="49" t="s">
        <v>152</v>
      </c>
      <c r="C6969" s="24">
        <f t="shared" si="648"/>
        <v>30.406921776000001</v>
      </c>
      <c r="D6969" s="24">
        <f t="shared" si="649"/>
        <v>0</v>
      </c>
      <c r="E6969" s="18">
        <f>IF(G6969&gt;=0.3,(バックデータ一覧!$C$10*(バックデータ一覧!$C$12*計算過程!L6969+バックデータ一覧!$C$13*LN(計算過程!G6969)+バックデータ一覧!$C$14)^バックデータ一覧!$C$11+バックデータ一覧!$E$10*(計算過程!G6969/(バックデータ一覧!$E$12*計算過程!L6969+バックデータ一覧!$E$13*LN(計算過程!G6969)+バックデータ一覧!$E$14))^バックデータ一覧!$E$11)*計算過程!$W$11*10^-3,0)</f>
        <v>0</v>
      </c>
      <c r="F6969" s="18">
        <f>IF(G6969&lt;0.3,(バックデータ一覧!$C$10*(バックデータ一覧!$C$12*計算過程!L6969+バックデータ一覧!$C$13*LN(0.3)+バックデータ一覧!$C$14)^バックデータ一覧!$C$11+バックデータ一覧!$E$10*(0.3/(バックデータ一覧!$E$12*計算過程!L6969+バックデータ一覧!$E$13*LN(0.3)+バックデータ一覧!$E$14))^バックデータ一覧!$E$11)*計算過程!$W$11*計算過程!G6969/0.3*10^-3,0)</f>
        <v>0</v>
      </c>
      <c r="G6969" s="18">
        <f t="shared" si="650"/>
        <v>0</v>
      </c>
      <c r="H6969" s="18">
        <f t="shared" si="651"/>
        <v>0</v>
      </c>
      <c r="I6969" s="24">
        <v>0</v>
      </c>
      <c r="J6969" s="24">
        <v>0</v>
      </c>
      <c r="K6969" s="24">
        <v>0</v>
      </c>
      <c r="L6969" s="14">
        <f>貼り付けシート!C6969</f>
        <v>16.899999999999999</v>
      </c>
      <c r="M6969" s="14">
        <f>貼り付けシート!D6969</f>
        <v>11.3</v>
      </c>
      <c r="N6969" s="18">
        <f>貼り付けシート!E6969</f>
        <v>93.809871942549009</v>
      </c>
      <c r="O6969" s="18">
        <f>貼り付けシート!F6969</f>
        <v>0</v>
      </c>
      <c r="P6969" s="19">
        <f t="shared" si="652"/>
        <v>0</v>
      </c>
      <c r="Q6969" s="19">
        <f t="shared" si="653"/>
        <v>0</v>
      </c>
    </row>
    <row r="6970" spans="1:17">
      <c r="A6970" s="38">
        <v>41930</v>
      </c>
      <c r="B6970" s="49" t="s">
        <v>153</v>
      </c>
      <c r="C6970" s="24">
        <f t="shared" si="648"/>
        <v>30.406921776000001</v>
      </c>
      <c r="D6970" s="24">
        <f t="shared" si="649"/>
        <v>0</v>
      </c>
      <c r="E6970" s="18">
        <f>IF(G6970&gt;=0.3,(バックデータ一覧!$C$10*(バックデータ一覧!$C$12*計算過程!L6970+バックデータ一覧!$C$13*LN(計算過程!G6970)+バックデータ一覧!$C$14)^バックデータ一覧!$C$11+バックデータ一覧!$E$10*(計算過程!G6970/(バックデータ一覧!$E$12*計算過程!L6970+バックデータ一覧!$E$13*LN(計算過程!G6970)+バックデータ一覧!$E$14))^バックデータ一覧!$E$11)*計算過程!$W$11*10^-3,0)</f>
        <v>0</v>
      </c>
      <c r="F6970" s="18">
        <f>IF(G6970&lt;0.3,(バックデータ一覧!$C$10*(バックデータ一覧!$C$12*計算過程!L6970+バックデータ一覧!$C$13*LN(0.3)+バックデータ一覧!$C$14)^バックデータ一覧!$C$11+バックデータ一覧!$E$10*(0.3/(バックデータ一覧!$E$12*計算過程!L6970+バックデータ一覧!$E$13*LN(0.3)+バックデータ一覧!$E$14))^バックデータ一覧!$E$11)*計算過程!$W$11*計算過程!G6970/0.3*10^-3,0)</f>
        <v>0</v>
      </c>
      <c r="G6970" s="18">
        <f t="shared" si="650"/>
        <v>0</v>
      </c>
      <c r="H6970" s="18">
        <f t="shared" si="651"/>
        <v>0</v>
      </c>
      <c r="I6970" s="24">
        <v>0</v>
      </c>
      <c r="J6970" s="24">
        <v>0</v>
      </c>
      <c r="K6970" s="24">
        <v>0</v>
      </c>
      <c r="L6970" s="14">
        <f>貼り付けシート!C6970</f>
        <v>16.5</v>
      </c>
      <c r="M6970" s="14">
        <f>貼り付けシート!D6970</f>
        <v>11.1</v>
      </c>
      <c r="N6970" s="18">
        <f>貼り付けシート!E6970</f>
        <v>94.552003314179913</v>
      </c>
      <c r="O6970" s="18">
        <f>貼り付けシート!F6970</f>
        <v>0</v>
      </c>
      <c r="P6970" s="19">
        <f t="shared" si="652"/>
        <v>0</v>
      </c>
      <c r="Q6970" s="19">
        <f t="shared" si="653"/>
        <v>0</v>
      </c>
    </row>
    <row r="6971" spans="1:17">
      <c r="A6971" s="38">
        <v>41930</v>
      </c>
      <c r="B6971" s="49" t="s">
        <v>154</v>
      </c>
      <c r="C6971" s="24">
        <f t="shared" si="648"/>
        <v>30.406921776000001</v>
      </c>
      <c r="D6971" s="24">
        <f t="shared" si="649"/>
        <v>0</v>
      </c>
      <c r="E6971" s="18">
        <f>IF(G6971&gt;=0.3,(バックデータ一覧!$C$10*(バックデータ一覧!$C$12*計算過程!L6971+バックデータ一覧!$C$13*LN(計算過程!G6971)+バックデータ一覧!$C$14)^バックデータ一覧!$C$11+バックデータ一覧!$E$10*(計算過程!G6971/(バックデータ一覧!$E$12*計算過程!L6971+バックデータ一覧!$E$13*LN(計算過程!G6971)+バックデータ一覧!$E$14))^バックデータ一覧!$E$11)*計算過程!$W$11*10^-3,0)</f>
        <v>0</v>
      </c>
      <c r="F6971" s="18">
        <f>IF(G6971&lt;0.3,(バックデータ一覧!$C$10*(バックデータ一覧!$C$12*計算過程!L6971+バックデータ一覧!$C$13*LN(0.3)+バックデータ一覧!$C$14)^バックデータ一覧!$C$11+バックデータ一覧!$E$10*(0.3/(バックデータ一覧!$E$12*計算過程!L6971+バックデータ一覧!$E$13*LN(0.3)+バックデータ一覧!$E$14))^バックデータ一覧!$E$11)*計算過程!$W$11*計算過程!G6971/0.3*10^-3,0)</f>
        <v>0</v>
      </c>
      <c r="G6971" s="18">
        <f t="shared" si="650"/>
        <v>0</v>
      </c>
      <c r="H6971" s="18">
        <f t="shared" si="651"/>
        <v>0</v>
      </c>
      <c r="I6971" s="24">
        <v>0</v>
      </c>
      <c r="J6971" s="24">
        <v>0</v>
      </c>
      <c r="K6971" s="24">
        <v>0</v>
      </c>
      <c r="L6971" s="14">
        <f>貼り付けシート!C6971</f>
        <v>16.3</v>
      </c>
      <c r="M6971" s="14">
        <f>貼り付けシート!D6971</f>
        <v>10.9</v>
      </c>
      <c r="N6971" s="18">
        <f>貼り付けシート!E6971</f>
        <v>94.068595751809141</v>
      </c>
      <c r="O6971" s="18">
        <f>貼り付けシート!F6971</f>
        <v>0</v>
      </c>
      <c r="P6971" s="19">
        <f t="shared" si="652"/>
        <v>0</v>
      </c>
      <c r="Q6971" s="19">
        <f t="shared" si="653"/>
        <v>0</v>
      </c>
    </row>
    <row r="6972" spans="1:17">
      <c r="A6972" s="38">
        <v>41930</v>
      </c>
      <c r="B6972" s="49" t="s">
        <v>155</v>
      </c>
      <c r="C6972" s="24">
        <f t="shared" si="648"/>
        <v>30.406921776000001</v>
      </c>
      <c r="D6972" s="24">
        <f t="shared" si="649"/>
        <v>0</v>
      </c>
      <c r="E6972" s="18">
        <f>IF(G6972&gt;=0.3,(バックデータ一覧!$C$10*(バックデータ一覧!$C$12*計算過程!L6972+バックデータ一覧!$C$13*LN(計算過程!G6972)+バックデータ一覧!$C$14)^バックデータ一覧!$C$11+バックデータ一覧!$E$10*(計算過程!G6972/(バックデータ一覧!$E$12*計算過程!L6972+バックデータ一覧!$E$13*LN(計算過程!G6972)+バックデータ一覧!$E$14))^バックデータ一覧!$E$11)*計算過程!$W$11*10^-3,0)</f>
        <v>0</v>
      </c>
      <c r="F6972" s="18">
        <f>IF(G6972&lt;0.3,(バックデータ一覧!$C$10*(バックデータ一覧!$C$12*計算過程!L6972+バックデータ一覧!$C$13*LN(0.3)+バックデータ一覧!$C$14)^バックデータ一覧!$C$11+バックデータ一覧!$E$10*(0.3/(バックデータ一覧!$E$12*計算過程!L6972+バックデータ一覧!$E$13*LN(0.3)+バックデータ一覧!$E$14))^バックデータ一覧!$E$11)*計算過程!$W$11*計算過程!G6972/0.3*10^-3,0)</f>
        <v>0</v>
      </c>
      <c r="G6972" s="18">
        <f t="shared" si="650"/>
        <v>0</v>
      </c>
      <c r="H6972" s="18">
        <f t="shared" si="651"/>
        <v>0</v>
      </c>
      <c r="I6972" s="24">
        <v>0</v>
      </c>
      <c r="J6972" s="24">
        <v>0</v>
      </c>
      <c r="K6972" s="24">
        <v>0</v>
      </c>
      <c r="L6972" s="14">
        <f>貼り付けシート!C6972</f>
        <v>16.100000000000001</v>
      </c>
      <c r="M6972" s="14">
        <f>貼り付けシート!D6972</f>
        <v>10.7</v>
      </c>
      <c r="N6972" s="18">
        <f>貼り付けシート!E6972</f>
        <v>93.558025602835599</v>
      </c>
      <c r="O6972" s="18">
        <f>貼り付けシート!F6972</f>
        <v>0</v>
      </c>
      <c r="P6972" s="19">
        <f t="shared" si="652"/>
        <v>0</v>
      </c>
      <c r="Q6972" s="19">
        <f t="shared" si="653"/>
        <v>0</v>
      </c>
    </row>
    <row r="6973" spans="1:17">
      <c r="A6973" s="38">
        <v>41930</v>
      </c>
      <c r="B6973" s="49" t="s">
        <v>156</v>
      </c>
      <c r="C6973" s="24">
        <f t="shared" si="648"/>
        <v>30.406921776000001</v>
      </c>
      <c r="D6973" s="24">
        <f t="shared" si="649"/>
        <v>0</v>
      </c>
      <c r="E6973" s="18">
        <f>IF(G6973&gt;=0.3,(バックデータ一覧!$C$10*(バックデータ一覧!$C$12*計算過程!L6973+バックデータ一覧!$C$13*LN(計算過程!G6973)+バックデータ一覧!$C$14)^バックデータ一覧!$C$11+バックデータ一覧!$E$10*(計算過程!G6973/(バックデータ一覧!$E$12*計算過程!L6973+バックデータ一覧!$E$13*LN(計算過程!G6973)+バックデータ一覧!$E$14))^バックデータ一覧!$E$11)*計算過程!$W$11*10^-3,0)</f>
        <v>0</v>
      </c>
      <c r="F6973" s="18">
        <f>IF(G6973&lt;0.3,(バックデータ一覧!$C$10*(バックデータ一覧!$C$12*計算過程!L6973+バックデータ一覧!$C$13*LN(0.3)+バックデータ一覧!$C$14)^バックデータ一覧!$C$11+バックデータ一覧!$E$10*(0.3/(バックデータ一覧!$E$12*計算過程!L6973+バックデータ一覧!$E$13*LN(0.3)+バックデータ一覧!$E$14))^バックデータ一覧!$E$11)*計算過程!$W$11*計算過程!G6973/0.3*10^-3,0)</f>
        <v>0</v>
      </c>
      <c r="G6973" s="18">
        <f t="shared" si="650"/>
        <v>0</v>
      </c>
      <c r="H6973" s="18">
        <f t="shared" si="651"/>
        <v>0</v>
      </c>
      <c r="I6973" s="24">
        <v>0</v>
      </c>
      <c r="J6973" s="24">
        <v>0</v>
      </c>
      <c r="K6973" s="24">
        <v>0</v>
      </c>
      <c r="L6973" s="14">
        <f>貼り付けシート!C6973</f>
        <v>17.5</v>
      </c>
      <c r="M6973" s="14">
        <f>貼り付けシート!D6973</f>
        <v>11.4</v>
      </c>
      <c r="N6973" s="18">
        <f>貼り付けシート!E6973</f>
        <v>91.098267485430455</v>
      </c>
      <c r="O6973" s="18">
        <f>貼り付けシート!F6973</f>
        <v>0</v>
      </c>
      <c r="P6973" s="19">
        <f t="shared" si="652"/>
        <v>0</v>
      </c>
      <c r="Q6973" s="19">
        <f t="shared" si="653"/>
        <v>0</v>
      </c>
    </row>
    <row r="6974" spans="1:17">
      <c r="A6974" s="38">
        <v>41930</v>
      </c>
      <c r="B6974" s="49" t="s">
        <v>157</v>
      </c>
      <c r="C6974" s="24">
        <f t="shared" si="648"/>
        <v>30.406921776000001</v>
      </c>
      <c r="D6974" s="24">
        <f t="shared" si="649"/>
        <v>0</v>
      </c>
      <c r="E6974" s="18">
        <f>IF(G6974&gt;=0.3,(バックデータ一覧!$C$10*(バックデータ一覧!$C$12*計算過程!L6974+バックデータ一覧!$C$13*LN(計算過程!G6974)+バックデータ一覧!$C$14)^バックデータ一覧!$C$11+バックデータ一覧!$E$10*(計算過程!G6974/(バックデータ一覧!$E$12*計算過程!L6974+バックデータ一覧!$E$13*LN(計算過程!G6974)+バックデータ一覧!$E$14))^バックデータ一覧!$E$11)*計算過程!$W$11*10^-3,0)</f>
        <v>0</v>
      </c>
      <c r="F6974" s="18">
        <f>IF(G6974&lt;0.3,(バックデータ一覧!$C$10*(バックデータ一覧!$C$12*計算過程!L6974+バックデータ一覧!$C$13*LN(0.3)+バックデータ一覧!$C$14)^バックデータ一覧!$C$11+バックデータ一覧!$E$10*(0.3/(バックデータ一覧!$E$12*計算過程!L6974+バックデータ一覧!$E$13*LN(0.3)+バックデータ一覧!$E$14))^バックデータ一覧!$E$11)*計算過程!$W$11*計算過程!G6974/0.3*10^-3,0)</f>
        <v>0</v>
      </c>
      <c r="G6974" s="18">
        <f t="shared" si="650"/>
        <v>0</v>
      </c>
      <c r="H6974" s="18">
        <f t="shared" si="651"/>
        <v>0</v>
      </c>
      <c r="I6974" s="24">
        <v>0</v>
      </c>
      <c r="J6974" s="24">
        <v>0</v>
      </c>
      <c r="K6974" s="24">
        <v>0</v>
      </c>
      <c r="L6974" s="14">
        <f>貼り付けシート!C6974</f>
        <v>20.6</v>
      </c>
      <c r="M6974" s="14">
        <f>貼り付けシート!D6974</f>
        <v>11.7</v>
      </c>
      <c r="N6974" s="18">
        <f>貼り付けシート!E6974</f>
        <v>77.013884996658888</v>
      </c>
      <c r="O6974" s="18">
        <f>貼り付けシート!F6974</f>
        <v>0</v>
      </c>
      <c r="P6974" s="19">
        <f t="shared" si="652"/>
        <v>0</v>
      </c>
      <c r="Q6974" s="19">
        <f t="shared" si="653"/>
        <v>0</v>
      </c>
    </row>
    <row r="6975" spans="1:17">
      <c r="A6975" s="38">
        <v>41930</v>
      </c>
      <c r="B6975" s="49" t="s">
        <v>158</v>
      </c>
      <c r="C6975" s="24">
        <f t="shared" si="648"/>
        <v>30.406921776000001</v>
      </c>
      <c r="D6975" s="24">
        <f t="shared" si="649"/>
        <v>0</v>
      </c>
      <c r="E6975" s="18">
        <f>IF(G6975&gt;=0.3,(バックデータ一覧!$C$10*(バックデータ一覧!$C$12*計算過程!L6975+バックデータ一覧!$C$13*LN(計算過程!G6975)+バックデータ一覧!$C$14)^バックデータ一覧!$C$11+バックデータ一覧!$E$10*(計算過程!G6975/(バックデータ一覧!$E$12*計算過程!L6975+バックデータ一覧!$E$13*LN(計算過程!G6975)+バックデータ一覧!$E$14))^バックデータ一覧!$E$11)*計算過程!$W$11*10^-3,0)</f>
        <v>0</v>
      </c>
      <c r="F6975" s="18">
        <f>IF(G6975&lt;0.3,(バックデータ一覧!$C$10*(バックデータ一覧!$C$12*計算過程!L6975+バックデータ一覧!$C$13*LN(0.3)+バックデータ一覧!$C$14)^バックデータ一覧!$C$11+バックデータ一覧!$E$10*(0.3/(バックデータ一覧!$E$12*計算過程!L6975+バックデータ一覧!$E$13*LN(0.3)+バックデータ一覧!$E$14))^バックデータ一覧!$E$11)*計算過程!$W$11*計算過程!G6975/0.3*10^-3,0)</f>
        <v>0</v>
      </c>
      <c r="G6975" s="18">
        <f t="shared" si="650"/>
        <v>0</v>
      </c>
      <c r="H6975" s="18">
        <f t="shared" si="651"/>
        <v>0</v>
      </c>
      <c r="I6975" s="24">
        <v>0</v>
      </c>
      <c r="J6975" s="24">
        <v>0</v>
      </c>
      <c r="K6975" s="24">
        <v>0</v>
      </c>
      <c r="L6975" s="14">
        <f>貼り付けシート!C6975</f>
        <v>23.4</v>
      </c>
      <c r="M6975" s="14">
        <f>貼り付けシート!D6975</f>
        <v>10.8</v>
      </c>
      <c r="N6975" s="18">
        <f>貼り付けシート!E6975</f>
        <v>60.013224944558473</v>
      </c>
      <c r="O6975" s="18">
        <f>貼り付けシート!F6975</f>
        <v>0</v>
      </c>
      <c r="P6975" s="19">
        <f t="shared" si="652"/>
        <v>0</v>
      </c>
      <c r="Q6975" s="19">
        <f t="shared" si="653"/>
        <v>0</v>
      </c>
    </row>
    <row r="6976" spans="1:17">
      <c r="A6976" s="38">
        <v>41930</v>
      </c>
      <c r="B6976" s="49" t="s">
        <v>159</v>
      </c>
      <c r="C6976" s="24">
        <f t="shared" si="648"/>
        <v>30.406921776000001</v>
      </c>
      <c r="D6976" s="24">
        <f t="shared" si="649"/>
        <v>0</v>
      </c>
      <c r="E6976" s="18">
        <f>IF(G6976&gt;=0.3,(バックデータ一覧!$C$10*(バックデータ一覧!$C$12*計算過程!L6976+バックデータ一覧!$C$13*LN(計算過程!G6976)+バックデータ一覧!$C$14)^バックデータ一覧!$C$11+バックデータ一覧!$E$10*(計算過程!G6976/(バックデータ一覧!$E$12*計算過程!L6976+バックデータ一覧!$E$13*LN(計算過程!G6976)+バックデータ一覧!$E$14))^バックデータ一覧!$E$11)*計算過程!$W$11*10^-3,0)</f>
        <v>0</v>
      </c>
      <c r="F6976" s="18">
        <f>IF(G6976&lt;0.3,(バックデータ一覧!$C$10*(バックデータ一覧!$C$12*計算過程!L6976+バックデータ一覧!$C$13*LN(0.3)+バックデータ一覧!$C$14)^バックデータ一覧!$C$11+バックデータ一覧!$E$10*(0.3/(バックデータ一覧!$E$12*計算過程!L6976+バックデータ一覧!$E$13*LN(0.3)+バックデータ一覧!$E$14))^バックデータ一覧!$E$11)*計算過程!$W$11*計算過程!G6976/0.3*10^-3,0)</f>
        <v>0</v>
      </c>
      <c r="G6976" s="18">
        <f t="shared" si="650"/>
        <v>0</v>
      </c>
      <c r="H6976" s="18">
        <f t="shared" si="651"/>
        <v>0</v>
      </c>
      <c r="I6976" s="24">
        <v>0</v>
      </c>
      <c r="J6976" s="24">
        <v>0</v>
      </c>
      <c r="K6976" s="24">
        <v>0</v>
      </c>
      <c r="L6976" s="14">
        <f>貼り付けシート!C6976</f>
        <v>24.7</v>
      </c>
      <c r="M6976" s="14">
        <f>貼り付けシート!D6976</f>
        <v>9</v>
      </c>
      <c r="N6976" s="18">
        <f>貼り付けシート!E6976</f>
        <v>46.387469991164046</v>
      </c>
      <c r="O6976" s="18">
        <f>貼り付けシート!F6976</f>
        <v>0</v>
      </c>
      <c r="P6976" s="19">
        <f t="shared" si="652"/>
        <v>0</v>
      </c>
      <c r="Q6976" s="19">
        <f t="shared" si="653"/>
        <v>0</v>
      </c>
    </row>
    <row r="6977" spans="1:17">
      <c r="A6977" s="38">
        <v>41930</v>
      </c>
      <c r="B6977" s="49" t="s">
        <v>160</v>
      </c>
      <c r="C6977" s="24">
        <f t="shared" si="648"/>
        <v>30.406921776000001</v>
      </c>
      <c r="D6977" s="24">
        <f t="shared" si="649"/>
        <v>0</v>
      </c>
      <c r="E6977" s="18">
        <f>IF(G6977&gt;=0.3,(バックデータ一覧!$C$10*(バックデータ一覧!$C$12*計算過程!L6977+バックデータ一覧!$C$13*LN(計算過程!G6977)+バックデータ一覧!$C$14)^バックデータ一覧!$C$11+バックデータ一覧!$E$10*(計算過程!G6977/(バックデータ一覧!$E$12*計算過程!L6977+バックデータ一覧!$E$13*LN(計算過程!G6977)+バックデータ一覧!$E$14))^バックデータ一覧!$E$11)*計算過程!$W$11*10^-3,0)</f>
        <v>0</v>
      </c>
      <c r="F6977" s="18">
        <f>IF(G6977&lt;0.3,(バックデータ一覧!$C$10*(バックデータ一覧!$C$12*計算過程!L6977+バックデータ一覧!$C$13*LN(0.3)+バックデータ一覧!$C$14)^バックデータ一覧!$C$11+バックデータ一覧!$E$10*(0.3/(バックデータ一覧!$E$12*計算過程!L6977+バックデータ一覧!$E$13*LN(0.3)+バックデータ一覧!$E$14))^バックデータ一覧!$E$11)*計算過程!$W$11*計算過程!G6977/0.3*10^-3,0)</f>
        <v>0</v>
      </c>
      <c r="G6977" s="18">
        <f t="shared" si="650"/>
        <v>0</v>
      </c>
      <c r="H6977" s="18">
        <f t="shared" si="651"/>
        <v>0</v>
      </c>
      <c r="I6977" s="24">
        <v>0</v>
      </c>
      <c r="J6977" s="24">
        <v>0</v>
      </c>
      <c r="K6977" s="24">
        <v>0</v>
      </c>
      <c r="L6977" s="14">
        <f>貼り付けシート!C6977</f>
        <v>24.7</v>
      </c>
      <c r="M6977" s="14">
        <f>貼り付けシート!D6977</f>
        <v>8.5</v>
      </c>
      <c r="N6977" s="18">
        <f>貼り付けシート!E6977</f>
        <v>43.845130900979541</v>
      </c>
      <c r="O6977" s="18">
        <f>貼り付けシート!F6977</f>
        <v>0</v>
      </c>
      <c r="P6977" s="19">
        <f t="shared" si="652"/>
        <v>0</v>
      </c>
      <c r="Q6977" s="19">
        <f t="shared" si="653"/>
        <v>0</v>
      </c>
    </row>
    <row r="6978" spans="1:17">
      <c r="A6978" s="38">
        <v>41930</v>
      </c>
      <c r="B6978" s="49" t="s">
        <v>161</v>
      </c>
      <c r="C6978" s="24">
        <f t="shared" si="648"/>
        <v>30.406921776000001</v>
      </c>
      <c r="D6978" s="24">
        <f t="shared" si="649"/>
        <v>0</v>
      </c>
      <c r="E6978" s="18">
        <f>IF(G6978&gt;=0.3,(バックデータ一覧!$C$10*(バックデータ一覧!$C$12*計算過程!L6978+バックデータ一覧!$C$13*LN(計算過程!G6978)+バックデータ一覧!$C$14)^バックデータ一覧!$C$11+バックデータ一覧!$E$10*(計算過程!G6978/(バックデータ一覧!$E$12*計算過程!L6978+バックデータ一覧!$E$13*LN(計算過程!G6978)+バックデータ一覧!$E$14))^バックデータ一覧!$E$11)*計算過程!$W$11*10^-3,0)</f>
        <v>0</v>
      </c>
      <c r="F6978" s="18">
        <f>IF(G6978&lt;0.3,(バックデータ一覧!$C$10*(バックデータ一覧!$C$12*計算過程!L6978+バックデータ一覧!$C$13*LN(0.3)+バックデータ一覧!$C$14)^バックデータ一覧!$C$11+バックデータ一覧!$E$10*(0.3/(バックデータ一覧!$E$12*計算過程!L6978+バックデータ一覧!$E$13*LN(0.3)+バックデータ一覧!$E$14))^バックデータ一覧!$E$11)*計算過程!$W$11*計算過程!G6978/0.3*10^-3,0)</f>
        <v>0</v>
      </c>
      <c r="G6978" s="18">
        <f t="shared" si="650"/>
        <v>0</v>
      </c>
      <c r="H6978" s="18">
        <f t="shared" si="651"/>
        <v>0</v>
      </c>
      <c r="I6978" s="24">
        <v>0</v>
      </c>
      <c r="J6978" s="24">
        <v>0</v>
      </c>
      <c r="K6978" s="24">
        <v>0</v>
      </c>
      <c r="L6978" s="14">
        <f>貼り付けシート!C6978</f>
        <v>25.6</v>
      </c>
      <c r="M6978" s="14">
        <f>貼り付けシート!D6978</f>
        <v>8.4</v>
      </c>
      <c r="N6978" s="18">
        <f>貼り付けシート!E6978</f>
        <v>41.074848831305744</v>
      </c>
      <c r="O6978" s="18">
        <f>貼り付けシート!F6978</f>
        <v>0</v>
      </c>
      <c r="P6978" s="19">
        <f t="shared" si="652"/>
        <v>0</v>
      </c>
      <c r="Q6978" s="19">
        <f t="shared" si="653"/>
        <v>0</v>
      </c>
    </row>
    <row r="6979" spans="1:17">
      <c r="A6979" s="38">
        <v>41930</v>
      </c>
      <c r="B6979" s="49" t="s">
        <v>162</v>
      </c>
      <c r="C6979" s="24">
        <f t="shared" si="648"/>
        <v>30.406921776000001</v>
      </c>
      <c r="D6979" s="24">
        <f t="shared" si="649"/>
        <v>0</v>
      </c>
      <c r="E6979" s="18">
        <f>IF(G6979&gt;=0.3,(バックデータ一覧!$C$10*(バックデータ一覧!$C$12*計算過程!L6979+バックデータ一覧!$C$13*LN(計算過程!G6979)+バックデータ一覧!$C$14)^バックデータ一覧!$C$11+バックデータ一覧!$E$10*(計算過程!G6979/(バックデータ一覧!$E$12*計算過程!L6979+バックデータ一覧!$E$13*LN(計算過程!G6979)+バックデータ一覧!$E$14))^バックデータ一覧!$E$11)*計算過程!$W$11*10^-3,0)</f>
        <v>0</v>
      </c>
      <c r="F6979" s="18">
        <f>IF(G6979&lt;0.3,(バックデータ一覧!$C$10*(バックデータ一覧!$C$12*計算過程!L6979+バックデータ一覧!$C$13*LN(0.3)+バックデータ一覧!$C$14)^バックデータ一覧!$C$11+バックデータ一覧!$E$10*(0.3/(バックデータ一覧!$E$12*計算過程!L6979+バックデータ一覧!$E$13*LN(0.3)+バックデータ一覧!$E$14))^バックデータ一覧!$E$11)*計算過程!$W$11*計算過程!G6979/0.3*10^-3,0)</f>
        <v>0</v>
      </c>
      <c r="G6979" s="18">
        <f t="shared" si="650"/>
        <v>0</v>
      </c>
      <c r="H6979" s="18">
        <f t="shared" si="651"/>
        <v>0</v>
      </c>
      <c r="I6979" s="24">
        <v>0</v>
      </c>
      <c r="J6979" s="24">
        <v>0</v>
      </c>
      <c r="K6979" s="24">
        <v>0</v>
      </c>
      <c r="L6979" s="14">
        <f>貼り付けシート!C6979</f>
        <v>26.1</v>
      </c>
      <c r="M6979" s="14">
        <f>貼り付けシート!D6979</f>
        <v>8.9</v>
      </c>
      <c r="N6979" s="18">
        <f>貼り付けシート!E6979</f>
        <v>42.216349136567075</v>
      </c>
      <c r="O6979" s="18">
        <f>貼り付けシート!F6979</f>
        <v>0</v>
      </c>
      <c r="P6979" s="19">
        <f t="shared" si="652"/>
        <v>0</v>
      </c>
      <c r="Q6979" s="19">
        <f t="shared" si="653"/>
        <v>0</v>
      </c>
    </row>
    <row r="6980" spans="1:17">
      <c r="A6980" s="38">
        <v>41930</v>
      </c>
      <c r="B6980" s="49" t="s">
        <v>163</v>
      </c>
      <c r="C6980" s="24">
        <f t="shared" si="648"/>
        <v>30.406921776000001</v>
      </c>
      <c r="D6980" s="24">
        <f t="shared" si="649"/>
        <v>0</v>
      </c>
      <c r="E6980" s="18">
        <f>IF(G6980&gt;=0.3,(バックデータ一覧!$C$10*(バックデータ一覧!$C$12*計算過程!L6980+バックデータ一覧!$C$13*LN(計算過程!G6980)+バックデータ一覧!$C$14)^バックデータ一覧!$C$11+バックデータ一覧!$E$10*(計算過程!G6980/(バックデータ一覧!$E$12*計算過程!L6980+バックデータ一覧!$E$13*LN(計算過程!G6980)+バックデータ一覧!$E$14))^バックデータ一覧!$E$11)*計算過程!$W$11*10^-3,0)</f>
        <v>0</v>
      </c>
      <c r="F6980" s="18">
        <f>IF(G6980&lt;0.3,(バックデータ一覧!$C$10*(バックデータ一覧!$C$12*計算過程!L6980+バックデータ一覧!$C$13*LN(0.3)+バックデータ一覧!$C$14)^バックデータ一覧!$C$11+バックデータ一覧!$E$10*(0.3/(バックデータ一覧!$E$12*計算過程!L6980+バックデータ一覧!$E$13*LN(0.3)+バックデータ一覧!$E$14))^バックデータ一覧!$E$11)*計算過程!$W$11*計算過程!G6980/0.3*10^-3,0)</f>
        <v>0</v>
      </c>
      <c r="G6980" s="18">
        <f t="shared" si="650"/>
        <v>0</v>
      </c>
      <c r="H6980" s="18">
        <f t="shared" si="651"/>
        <v>0</v>
      </c>
      <c r="I6980" s="24">
        <v>0</v>
      </c>
      <c r="J6980" s="24">
        <v>0</v>
      </c>
      <c r="K6980" s="24">
        <v>0</v>
      </c>
      <c r="L6980" s="14">
        <f>貼り付けシート!C6980</f>
        <v>26</v>
      </c>
      <c r="M6980" s="14">
        <f>貼り付けシート!D6980</f>
        <v>8.9</v>
      </c>
      <c r="N6980" s="18">
        <f>貼り付けシート!E6980</f>
        <v>42.466757985416294</v>
      </c>
      <c r="O6980" s="18">
        <f>貼り付けシート!F6980</f>
        <v>0</v>
      </c>
      <c r="P6980" s="19">
        <f t="shared" si="652"/>
        <v>0</v>
      </c>
      <c r="Q6980" s="19">
        <f t="shared" si="653"/>
        <v>0</v>
      </c>
    </row>
    <row r="6981" spans="1:17">
      <c r="A6981" s="38">
        <v>41930</v>
      </c>
      <c r="B6981" s="49" t="s">
        <v>164</v>
      </c>
      <c r="C6981" s="24">
        <f t="shared" si="648"/>
        <v>30.406921776000001</v>
      </c>
      <c r="D6981" s="24">
        <f t="shared" si="649"/>
        <v>0</v>
      </c>
      <c r="E6981" s="18">
        <f>IF(G6981&gt;=0.3,(バックデータ一覧!$C$10*(バックデータ一覧!$C$12*計算過程!L6981+バックデータ一覧!$C$13*LN(計算過程!G6981)+バックデータ一覧!$C$14)^バックデータ一覧!$C$11+バックデータ一覧!$E$10*(計算過程!G6981/(バックデータ一覧!$E$12*計算過程!L6981+バックデータ一覧!$E$13*LN(計算過程!G6981)+バックデータ一覧!$E$14))^バックデータ一覧!$E$11)*計算過程!$W$11*10^-3,0)</f>
        <v>0</v>
      </c>
      <c r="F6981" s="18">
        <f>IF(G6981&lt;0.3,(バックデータ一覧!$C$10*(バックデータ一覧!$C$12*計算過程!L6981+バックデータ一覧!$C$13*LN(0.3)+バックデータ一覧!$C$14)^バックデータ一覧!$C$11+バックデータ一覧!$E$10*(0.3/(バックデータ一覧!$E$12*計算過程!L6981+バックデータ一覧!$E$13*LN(0.3)+バックデータ一覧!$E$14))^バックデータ一覧!$E$11)*計算過程!$W$11*計算過程!G6981/0.3*10^-3,0)</f>
        <v>0</v>
      </c>
      <c r="G6981" s="18">
        <f t="shared" si="650"/>
        <v>0</v>
      </c>
      <c r="H6981" s="18">
        <f t="shared" si="651"/>
        <v>0</v>
      </c>
      <c r="I6981" s="24">
        <v>0</v>
      </c>
      <c r="J6981" s="24">
        <v>0</v>
      </c>
      <c r="K6981" s="24">
        <v>0</v>
      </c>
      <c r="L6981" s="14">
        <f>貼り付けシート!C6981</f>
        <v>24.8</v>
      </c>
      <c r="M6981" s="14">
        <f>貼り付けシート!D6981</f>
        <v>10.199999999999999</v>
      </c>
      <c r="N6981" s="18">
        <f>貼り付けシート!E6981</f>
        <v>52.160201692988281</v>
      </c>
      <c r="O6981" s="18">
        <f>貼り付けシート!F6981</f>
        <v>0</v>
      </c>
      <c r="P6981" s="19">
        <f t="shared" si="652"/>
        <v>0</v>
      </c>
      <c r="Q6981" s="19">
        <f t="shared" si="653"/>
        <v>0</v>
      </c>
    </row>
    <row r="6982" spans="1:17">
      <c r="A6982" s="38">
        <v>41930</v>
      </c>
      <c r="B6982" s="49" t="s">
        <v>165</v>
      </c>
      <c r="C6982" s="24">
        <f t="shared" si="648"/>
        <v>30.406921776000001</v>
      </c>
      <c r="D6982" s="24">
        <f t="shared" si="649"/>
        <v>0</v>
      </c>
      <c r="E6982" s="18">
        <f>IF(G6982&gt;=0.3,(バックデータ一覧!$C$10*(バックデータ一覧!$C$12*計算過程!L6982+バックデータ一覧!$C$13*LN(計算過程!G6982)+バックデータ一覧!$C$14)^バックデータ一覧!$C$11+バックデータ一覧!$E$10*(計算過程!G6982/(バックデータ一覧!$E$12*計算過程!L6982+バックデータ一覧!$E$13*LN(計算過程!G6982)+バックデータ一覧!$E$14))^バックデータ一覧!$E$11)*計算過程!$W$11*10^-3,0)</f>
        <v>0</v>
      </c>
      <c r="F6982" s="18">
        <f>IF(G6982&lt;0.3,(バックデータ一覧!$C$10*(バックデータ一覧!$C$12*計算過程!L6982+バックデータ一覧!$C$13*LN(0.3)+バックデータ一覧!$C$14)^バックデータ一覧!$C$11+バックデータ一覧!$E$10*(0.3/(バックデータ一覧!$E$12*計算過程!L6982+バックデータ一覧!$E$13*LN(0.3)+バックデータ一覧!$E$14))^バックデータ一覧!$E$11)*計算過程!$W$11*計算過程!G6982/0.3*10^-3,0)</f>
        <v>0</v>
      </c>
      <c r="G6982" s="18">
        <f t="shared" si="650"/>
        <v>0</v>
      </c>
      <c r="H6982" s="18">
        <f t="shared" si="651"/>
        <v>0</v>
      </c>
      <c r="I6982" s="24">
        <v>0</v>
      </c>
      <c r="J6982" s="24">
        <v>0</v>
      </c>
      <c r="K6982" s="24">
        <v>0</v>
      </c>
      <c r="L6982" s="14">
        <f>貼り付けシート!C6982</f>
        <v>23.7</v>
      </c>
      <c r="M6982" s="14">
        <f>貼り付けシート!D6982</f>
        <v>10.4</v>
      </c>
      <c r="N6982" s="18">
        <f>貼り付けシート!E6982</f>
        <v>56.790759721843834</v>
      </c>
      <c r="O6982" s="18">
        <f>貼り付けシート!F6982</f>
        <v>0</v>
      </c>
      <c r="P6982" s="19">
        <f t="shared" si="652"/>
        <v>0</v>
      </c>
      <c r="Q6982" s="19">
        <f t="shared" si="653"/>
        <v>0</v>
      </c>
    </row>
    <row r="6983" spans="1:17">
      <c r="A6983" s="38">
        <v>41930</v>
      </c>
      <c r="B6983" s="49" t="s">
        <v>166</v>
      </c>
      <c r="C6983" s="24">
        <f t="shared" ref="C6983:C7046" si="654">$W$6*IF(AND(L6983&lt;5,N6983&gt;=80),$W$4,$W$5)*3600*10^-6</f>
        <v>30.406921776000001</v>
      </c>
      <c r="D6983" s="24">
        <f t="shared" ref="D6983:D7046" si="655">IF(G6983&gt;=0.3,E6983,F6983)</f>
        <v>0</v>
      </c>
      <c r="E6983" s="18">
        <f>IF(G6983&gt;=0.3,(バックデータ一覧!$C$10*(バックデータ一覧!$C$12*計算過程!L6983+バックデータ一覧!$C$13*LN(計算過程!G6983)+バックデータ一覧!$C$14)^バックデータ一覧!$C$11+バックデータ一覧!$E$10*(計算過程!G6983/(バックデータ一覧!$E$12*計算過程!L6983+バックデータ一覧!$E$13*LN(計算過程!G6983)+バックデータ一覧!$E$14))^バックデータ一覧!$E$11)*計算過程!$W$11*10^-3,0)</f>
        <v>0</v>
      </c>
      <c r="F6983" s="18">
        <f>IF(G6983&lt;0.3,(バックデータ一覧!$C$10*(バックデータ一覧!$C$12*計算過程!L6983+バックデータ一覧!$C$13*LN(0.3)+バックデータ一覧!$C$14)^バックデータ一覧!$C$11+バックデータ一覧!$E$10*(0.3/(バックデータ一覧!$E$12*計算過程!L6983+バックデータ一覧!$E$13*LN(0.3)+バックデータ一覧!$E$14))^バックデータ一覧!$E$11)*計算過程!$W$11*計算過程!G6983/0.3*10^-3,0)</f>
        <v>0</v>
      </c>
      <c r="G6983" s="18">
        <f t="shared" ref="G6983:G7046" si="656">H6983/($W$6*3600*10^-6)</f>
        <v>0</v>
      </c>
      <c r="H6983" s="18">
        <f t="shared" ref="H6983:H7046" si="657">IF(AND(L6983&lt;5,N6983&gt;=80),P6983/$W$4,P6983/$W$5)</f>
        <v>0</v>
      </c>
      <c r="I6983" s="24">
        <v>0</v>
      </c>
      <c r="J6983" s="24">
        <v>0</v>
      </c>
      <c r="K6983" s="24">
        <v>0</v>
      </c>
      <c r="L6983" s="14">
        <f>貼り付けシート!C6983</f>
        <v>23.2</v>
      </c>
      <c r="M6983" s="14">
        <f>貼り付けシート!D6983</f>
        <v>10.1</v>
      </c>
      <c r="N6983" s="18">
        <f>貼り付けシート!E6983</f>
        <v>56.868390799315215</v>
      </c>
      <c r="O6983" s="18">
        <f>貼り付けシート!F6983</f>
        <v>0</v>
      </c>
      <c r="P6983" s="19">
        <f t="shared" ref="P6983:P7046" si="658">IF(O6983&gt;C6983,C6983,O6983)</f>
        <v>0</v>
      </c>
      <c r="Q6983" s="19">
        <f t="shared" ref="Q6983:Q7046" si="659">IF(O6983&gt;C6983,O6983-C6983,0)</f>
        <v>0</v>
      </c>
    </row>
    <row r="6984" spans="1:17">
      <c r="A6984" s="38">
        <v>41930</v>
      </c>
      <c r="B6984" s="49" t="s">
        <v>167</v>
      </c>
      <c r="C6984" s="24">
        <f t="shared" si="654"/>
        <v>30.406921776000001</v>
      </c>
      <c r="D6984" s="24">
        <f t="shared" si="655"/>
        <v>0</v>
      </c>
      <c r="E6984" s="18">
        <f>IF(G6984&gt;=0.3,(バックデータ一覧!$C$10*(バックデータ一覧!$C$12*計算過程!L6984+バックデータ一覧!$C$13*LN(計算過程!G6984)+バックデータ一覧!$C$14)^バックデータ一覧!$C$11+バックデータ一覧!$E$10*(計算過程!G6984/(バックデータ一覧!$E$12*計算過程!L6984+バックデータ一覧!$E$13*LN(計算過程!G6984)+バックデータ一覧!$E$14))^バックデータ一覧!$E$11)*計算過程!$W$11*10^-3,0)</f>
        <v>0</v>
      </c>
      <c r="F6984" s="18">
        <f>IF(G6984&lt;0.3,(バックデータ一覧!$C$10*(バックデータ一覧!$C$12*計算過程!L6984+バックデータ一覧!$C$13*LN(0.3)+バックデータ一覧!$C$14)^バックデータ一覧!$C$11+バックデータ一覧!$E$10*(0.3/(バックデータ一覧!$E$12*計算過程!L6984+バックデータ一覧!$E$13*LN(0.3)+バックデータ一覧!$E$14))^バックデータ一覧!$E$11)*計算過程!$W$11*計算過程!G6984/0.3*10^-3,0)</f>
        <v>0</v>
      </c>
      <c r="G6984" s="18">
        <f t="shared" si="656"/>
        <v>0</v>
      </c>
      <c r="H6984" s="18">
        <f t="shared" si="657"/>
        <v>0</v>
      </c>
      <c r="I6984" s="24">
        <v>0</v>
      </c>
      <c r="J6984" s="24">
        <v>0</v>
      </c>
      <c r="K6984" s="24">
        <v>0</v>
      </c>
      <c r="L6984" s="14">
        <f>貼り付けシート!C6984</f>
        <v>21.4</v>
      </c>
      <c r="M6984" s="14">
        <f>貼り付けシート!D6984</f>
        <v>9.1999999999999993</v>
      </c>
      <c r="N6984" s="18">
        <f>貼り付けシート!E6984</f>
        <v>57.880336471077264</v>
      </c>
      <c r="O6984" s="18">
        <f>貼り付けシート!F6984</f>
        <v>0</v>
      </c>
      <c r="P6984" s="19">
        <f t="shared" si="658"/>
        <v>0</v>
      </c>
      <c r="Q6984" s="19">
        <f t="shared" si="659"/>
        <v>0</v>
      </c>
    </row>
    <row r="6985" spans="1:17">
      <c r="A6985" s="38">
        <v>41930</v>
      </c>
      <c r="B6985" s="49" t="s">
        <v>168</v>
      </c>
      <c r="C6985" s="24">
        <f t="shared" si="654"/>
        <v>30.406921776000001</v>
      </c>
      <c r="D6985" s="24">
        <f t="shared" si="655"/>
        <v>0</v>
      </c>
      <c r="E6985" s="18">
        <f>IF(G6985&gt;=0.3,(バックデータ一覧!$C$10*(バックデータ一覧!$C$12*計算過程!L6985+バックデータ一覧!$C$13*LN(計算過程!G6985)+バックデータ一覧!$C$14)^バックデータ一覧!$C$11+バックデータ一覧!$E$10*(計算過程!G6985/(バックデータ一覧!$E$12*計算過程!L6985+バックデータ一覧!$E$13*LN(計算過程!G6985)+バックデータ一覧!$E$14))^バックデータ一覧!$E$11)*計算過程!$W$11*10^-3,0)</f>
        <v>0</v>
      </c>
      <c r="F6985" s="18">
        <f>IF(G6985&lt;0.3,(バックデータ一覧!$C$10*(バックデータ一覧!$C$12*計算過程!L6985+バックデータ一覧!$C$13*LN(0.3)+バックデータ一覧!$C$14)^バックデータ一覧!$C$11+バックデータ一覧!$E$10*(0.3/(バックデータ一覧!$E$12*計算過程!L6985+バックデータ一覧!$E$13*LN(0.3)+バックデータ一覧!$E$14))^バックデータ一覧!$E$11)*計算過程!$W$11*計算過程!G6985/0.3*10^-3,0)</f>
        <v>0</v>
      </c>
      <c r="G6985" s="18">
        <f t="shared" si="656"/>
        <v>0</v>
      </c>
      <c r="H6985" s="18">
        <f t="shared" si="657"/>
        <v>0</v>
      </c>
      <c r="I6985" s="24">
        <v>0</v>
      </c>
      <c r="J6985" s="24">
        <v>0</v>
      </c>
      <c r="K6985" s="24">
        <v>0</v>
      </c>
      <c r="L6985" s="14">
        <f>貼り付けシート!C6985</f>
        <v>20.100000000000001</v>
      </c>
      <c r="M6985" s="14">
        <f>貼り付けシート!D6985</f>
        <v>8.6</v>
      </c>
      <c r="N6985" s="18">
        <f>貼り付けシート!E6985</f>
        <v>58.671387219577767</v>
      </c>
      <c r="O6985" s="18">
        <f>貼り付けシート!F6985</f>
        <v>0</v>
      </c>
      <c r="P6985" s="19">
        <f t="shared" si="658"/>
        <v>0</v>
      </c>
      <c r="Q6985" s="19">
        <f t="shared" si="659"/>
        <v>0</v>
      </c>
    </row>
    <row r="6986" spans="1:17">
      <c r="A6986" s="38">
        <v>41930</v>
      </c>
      <c r="B6986" s="49" t="s">
        <v>169</v>
      </c>
      <c r="C6986" s="24">
        <f t="shared" si="654"/>
        <v>30.406921776000001</v>
      </c>
      <c r="D6986" s="24">
        <f t="shared" si="655"/>
        <v>0</v>
      </c>
      <c r="E6986" s="18">
        <f>IF(G6986&gt;=0.3,(バックデータ一覧!$C$10*(バックデータ一覧!$C$12*計算過程!L6986+バックデータ一覧!$C$13*LN(計算過程!G6986)+バックデータ一覧!$C$14)^バックデータ一覧!$C$11+バックデータ一覧!$E$10*(計算過程!G6986/(バックデータ一覧!$E$12*計算過程!L6986+バックデータ一覧!$E$13*LN(計算過程!G6986)+バックデータ一覧!$E$14))^バックデータ一覧!$E$11)*計算過程!$W$11*10^-3,0)</f>
        <v>0</v>
      </c>
      <c r="F6986" s="18">
        <f>IF(G6986&lt;0.3,(バックデータ一覧!$C$10*(バックデータ一覧!$C$12*計算過程!L6986+バックデータ一覧!$C$13*LN(0.3)+バックデータ一覧!$C$14)^バックデータ一覧!$C$11+バックデータ一覧!$E$10*(0.3/(バックデータ一覧!$E$12*計算過程!L6986+バックデータ一覧!$E$13*LN(0.3)+バックデータ一覧!$E$14))^バックデータ一覧!$E$11)*計算過程!$W$11*計算過程!G6986/0.3*10^-3,0)</f>
        <v>0</v>
      </c>
      <c r="G6986" s="18">
        <f t="shared" si="656"/>
        <v>0</v>
      </c>
      <c r="H6986" s="18">
        <f t="shared" si="657"/>
        <v>0</v>
      </c>
      <c r="I6986" s="24">
        <v>0</v>
      </c>
      <c r="J6986" s="24">
        <v>0</v>
      </c>
      <c r="K6986" s="24">
        <v>0</v>
      </c>
      <c r="L6986" s="14">
        <f>貼り付けシート!C6986</f>
        <v>19.5</v>
      </c>
      <c r="M6986" s="14">
        <f>貼り付けシート!D6986</f>
        <v>8.9</v>
      </c>
      <c r="N6986" s="18">
        <f>貼り付けシート!E6986</f>
        <v>62.990915190017802</v>
      </c>
      <c r="O6986" s="18">
        <f>貼り付けシート!F6986</f>
        <v>0</v>
      </c>
      <c r="P6986" s="19">
        <f t="shared" si="658"/>
        <v>0</v>
      </c>
      <c r="Q6986" s="19">
        <f t="shared" si="659"/>
        <v>0</v>
      </c>
    </row>
    <row r="6987" spans="1:17">
      <c r="A6987" s="38">
        <v>41930</v>
      </c>
      <c r="B6987" s="49" t="s">
        <v>170</v>
      </c>
      <c r="C6987" s="24">
        <f t="shared" si="654"/>
        <v>30.406921776000001</v>
      </c>
      <c r="D6987" s="24">
        <f t="shared" si="655"/>
        <v>0</v>
      </c>
      <c r="E6987" s="18">
        <f>IF(G6987&gt;=0.3,(バックデータ一覧!$C$10*(バックデータ一覧!$C$12*計算過程!L6987+バックデータ一覧!$C$13*LN(計算過程!G6987)+バックデータ一覧!$C$14)^バックデータ一覧!$C$11+バックデータ一覧!$E$10*(計算過程!G6987/(バックデータ一覧!$E$12*計算過程!L6987+バックデータ一覧!$E$13*LN(計算過程!G6987)+バックデータ一覧!$E$14))^バックデータ一覧!$E$11)*計算過程!$W$11*10^-3,0)</f>
        <v>0</v>
      </c>
      <c r="F6987" s="18">
        <f>IF(G6987&lt;0.3,(バックデータ一覧!$C$10*(バックデータ一覧!$C$12*計算過程!L6987+バックデータ一覧!$C$13*LN(0.3)+バックデータ一覧!$C$14)^バックデータ一覧!$C$11+バックデータ一覧!$E$10*(0.3/(バックデータ一覧!$E$12*計算過程!L6987+バックデータ一覧!$E$13*LN(0.3)+バックデータ一覧!$E$14))^バックデータ一覧!$E$11)*計算過程!$W$11*計算過程!G6987/0.3*10^-3,0)</f>
        <v>0</v>
      </c>
      <c r="G6987" s="18">
        <f t="shared" si="656"/>
        <v>0</v>
      </c>
      <c r="H6987" s="18">
        <f t="shared" si="657"/>
        <v>0</v>
      </c>
      <c r="I6987" s="24">
        <v>0</v>
      </c>
      <c r="J6987" s="24">
        <v>0</v>
      </c>
      <c r="K6987" s="24">
        <v>0</v>
      </c>
      <c r="L6987" s="14">
        <f>貼り付けシート!C6987</f>
        <v>18.7</v>
      </c>
      <c r="M6987" s="14">
        <f>貼り付けシート!D6987</f>
        <v>9.1999999999999993</v>
      </c>
      <c r="N6987" s="18">
        <f>貼り付けシート!E6987</f>
        <v>68.413508314620415</v>
      </c>
      <c r="O6987" s="18">
        <f>貼り付けシート!F6987</f>
        <v>0</v>
      </c>
      <c r="P6987" s="19">
        <f t="shared" si="658"/>
        <v>0</v>
      </c>
      <c r="Q6987" s="19">
        <f t="shared" si="659"/>
        <v>0</v>
      </c>
    </row>
    <row r="6988" spans="1:17">
      <c r="A6988" s="38">
        <v>41930</v>
      </c>
      <c r="B6988" s="49" t="s">
        <v>171</v>
      </c>
      <c r="C6988" s="24">
        <f t="shared" si="654"/>
        <v>30.406921776000001</v>
      </c>
      <c r="D6988" s="24">
        <f t="shared" si="655"/>
        <v>0</v>
      </c>
      <c r="E6988" s="18">
        <f>IF(G6988&gt;=0.3,(バックデータ一覧!$C$10*(バックデータ一覧!$C$12*計算過程!L6988+バックデータ一覧!$C$13*LN(計算過程!G6988)+バックデータ一覧!$C$14)^バックデータ一覧!$C$11+バックデータ一覧!$E$10*(計算過程!G6988/(バックデータ一覧!$E$12*計算過程!L6988+バックデータ一覧!$E$13*LN(計算過程!G6988)+バックデータ一覧!$E$14))^バックデータ一覧!$E$11)*計算過程!$W$11*10^-3,0)</f>
        <v>0</v>
      </c>
      <c r="F6988" s="18">
        <f>IF(G6988&lt;0.3,(バックデータ一覧!$C$10*(バックデータ一覧!$C$12*計算過程!L6988+バックデータ一覧!$C$13*LN(0.3)+バックデータ一覧!$C$14)^バックデータ一覧!$C$11+バックデータ一覧!$E$10*(0.3/(バックデータ一覧!$E$12*計算過程!L6988+バックデータ一覧!$E$13*LN(0.3)+バックデータ一覧!$E$14))^バックデータ一覧!$E$11)*計算過程!$W$11*計算過程!G6988/0.3*10^-3,0)</f>
        <v>0</v>
      </c>
      <c r="G6988" s="18">
        <f t="shared" si="656"/>
        <v>0</v>
      </c>
      <c r="H6988" s="18">
        <f t="shared" si="657"/>
        <v>0</v>
      </c>
      <c r="I6988" s="24">
        <v>0</v>
      </c>
      <c r="J6988" s="24">
        <v>0</v>
      </c>
      <c r="K6988" s="24">
        <v>0</v>
      </c>
      <c r="L6988" s="14">
        <f>貼り付けシート!C6988</f>
        <v>18.2</v>
      </c>
      <c r="M6988" s="14">
        <f>貼り付けシート!D6988</f>
        <v>9.3000000000000007</v>
      </c>
      <c r="N6988" s="18">
        <f>貼り付けシート!E6988</f>
        <v>71.348034282363727</v>
      </c>
      <c r="O6988" s="18">
        <f>貼り付けシート!F6988</f>
        <v>0</v>
      </c>
      <c r="P6988" s="19">
        <f t="shared" si="658"/>
        <v>0</v>
      </c>
      <c r="Q6988" s="19">
        <f t="shared" si="659"/>
        <v>0</v>
      </c>
    </row>
    <row r="6989" spans="1:17">
      <c r="A6989" s="38">
        <v>41930</v>
      </c>
      <c r="B6989" s="49" t="s">
        <v>172</v>
      </c>
      <c r="C6989" s="24">
        <f t="shared" si="654"/>
        <v>30.406921776000001</v>
      </c>
      <c r="D6989" s="24">
        <f t="shared" si="655"/>
        <v>0</v>
      </c>
      <c r="E6989" s="18">
        <f>IF(G6989&gt;=0.3,(バックデータ一覧!$C$10*(バックデータ一覧!$C$12*計算過程!L6989+バックデータ一覧!$C$13*LN(計算過程!G6989)+バックデータ一覧!$C$14)^バックデータ一覧!$C$11+バックデータ一覧!$E$10*(計算過程!G6989/(バックデータ一覧!$E$12*計算過程!L6989+バックデータ一覧!$E$13*LN(計算過程!G6989)+バックデータ一覧!$E$14))^バックデータ一覧!$E$11)*計算過程!$W$11*10^-3,0)</f>
        <v>0</v>
      </c>
      <c r="F6989" s="18">
        <f>IF(G6989&lt;0.3,(バックデータ一覧!$C$10*(バックデータ一覧!$C$12*計算過程!L6989+バックデータ一覧!$C$13*LN(0.3)+バックデータ一覧!$C$14)^バックデータ一覧!$C$11+バックデータ一覧!$E$10*(0.3/(バックデータ一覧!$E$12*計算過程!L6989+バックデータ一覧!$E$13*LN(0.3)+バックデータ一覧!$E$14))^バックデータ一覧!$E$11)*計算過程!$W$11*計算過程!G6989/0.3*10^-3,0)</f>
        <v>0</v>
      </c>
      <c r="G6989" s="18">
        <f t="shared" si="656"/>
        <v>0</v>
      </c>
      <c r="H6989" s="18">
        <f t="shared" si="657"/>
        <v>0</v>
      </c>
      <c r="I6989" s="24">
        <v>0</v>
      </c>
      <c r="J6989" s="24">
        <v>0</v>
      </c>
      <c r="K6989" s="24">
        <v>0</v>
      </c>
      <c r="L6989" s="14">
        <f>貼り付けシート!C6989</f>
        <v>17.899999999999999</v>
      </c>
      <c r="M6989" s="14">
        <f>貼り付けシート!D6989</f>
        <v>9.3000000000000007</v>
      </c>
      <c r="N6989" s="18">
        <f>貼り付けシート!E6989</f>
        <v>72.706917622363974</v>
      </c>
      <c r="O6989" s="18">
        <f>貼り付けシート!F6989</f>
        <v>0</v>
      </c>
      <c r="P6989" s="19">
        <f t="shared" si="658"/>
        <v>0</v>
      </c>
      <c r="Q6989" s="19">
        <f t="shared" si="659"/>
        <v>0</v>
      </c>
    </row>
    <row r="6990" spans="1:17">
      <c r="A6990" s="38">
        <v>41931</v>
      </c>
      <c r="B6990" s="49" t="s">
        <v>149</v>
      </c>
      <c r="C6990" s="24">
        <f t="shared" si="654"/>
        <v>30.406921776000001</v>
      </c>
      <c r="D6990" s="24">
        <f t="shared" si="655"/>
        <v>0</v>
      </c>
      <c r="E6990" s="18">
        <f>IF(G6990&gt;=0.3,(バックデータ一覧!$C$10*(バックデータ一覧!$C$12*計算過程!L6990+バックデータ一覧!$C$13*LN(計算過程!G6990)+バックデータ一覧!$C$14)^バックデータ一覧!$C$11+バックデータ一覧!$E$10*(計算過程!G6990/(バックデータ一覧!$E$12*計算過程!L6990+バックデータ一覧!$E$13*LN(計算過程!G6990)+バックデータ一覧!$E$14))^バックデータ一覧!$E$11)*計算過程!$W$11*10^-3,0)</f>
        <v>0</v>
      </c>
      <c r="F6990" s="18">
        <f>IF(G6990&lt;0.3,(バックデータ一覧!$C$10*(バックデータ一覧!$C$12*計算過程!L6990+バックデータ一覧!$C$13*LN(0.3)+バックデータ一覧!$C$14)^バックデータ一覧!$C$11+バックデータ一覧!$E$10*(0.3/(バックデータ一覧!$E$12*計算過程!L6990+バックデータ一覧!$E$13*LN(0.3)+バックデータ一覧!$E$14))^バックデータ一覧!$E$11)*計算過程!$W$11*計算過程!G6990/0.3*10^-3,0)</f>
        <v>0</v>
      </c>
      <c r="G6990" s="18">
        <f t="shared" si="656"/>
        <v>0</v>
      </c>
      <c r="H6990" s="18">
        <f t="shared" si="657"/>
        <v>0</v>
      </c>
      <c r="I6990" s="24">
        <v>0</v>
      </c>
      <c r="J6990" s="24">
        <v>0</v>
      </c>
      <c r="K6990" s="24">
        <v>0</v>
      </c>
      <c r="L6990" s="14">
        <f>貼り付けシート!C6990</f>
        <v>17.5</v>
      </c>
      <c r="M6990" s="14">
        <f>貼り付けシート!D6990</f>
        <v>9.3000000000000007</v>
      </c>
      <c r="N6990" s="18">
        <f>貼り付けシート!E6990</f>
        <v>74.564220921883049</v>
      </c>
      <c r="O6990" s="18">
        <f>貼り付けシート!F6990</f>
        <v>0</v>
      </c>
      <c r="P6990" s="19">
        <f t="shared" si="658"/>
        <v>0</v>
      </c>
      <c r="Q6990" s="19">
        <f t="shared" si="659"/>
        <v>0</v>
      </c>
    </row>
    <row r="6991" spans="1:17">
      <c r="A6991" s="38">
        <v>41931</v>
      </c>
      <c r="B6991" s="49" t="s">
        <v>150</v>
      </c>
      <c r="C6991" s="24">
        <f t="shared" si="654"/>
        <v>30.406921776000001</v>
      </c>
      <c r="D6991" s="24">
        <f t="shared" si="655"/>
        <v>0</v>
      </c>
      <c r="E6991" s="18">
        <f>IF(G6991&gt;=0.3,(バックデータ一覧!$C$10*(バックデータ一覧!$C$12*計算過程!L6991+バックデータ一覧!$C$13*LN(計算過程!G6991)+バックデータ一覧!$C$14)^バックデータ一覧!$C$11+バックデータ一覧!$E$10*(計算過程!G6991/(バックデータ一覧!$E$12*計算過程!L6991+バックデータ一覧!$E$13*LN(計算過程!G6991)+バックデータ一覧!$E$14))^バックデータ一覧!$E$11)*計算過程!$W$11*10^-3,0)</f>
        <v>0</v>
      </c>
      <c r="F6991" s="18">
        <f>IF(G6991&lt;0.3,(バックデータ一覧!$C$10*(バックデータ一覧!$C$12*計算過程!L6991+バックデータ一覧!$C$13*LN(0.3)+バックデータ一覧!$C$14)^バックデータ一覧!$C$11+バックデータ一覧!$E$10*(0.3/(バックデータ一覧!$E$12*計算過程!L6991+バックデータ一覧!$E$13*LN(0.3)+バックデータ一覧!$E$14))^バックデータ一覧!$E$11)*計算過程!$W$11*計算過程!G6991/0.3*10^-3,0)</f>
        <v>0</v>
      </c>
      <c r="G6991" s="18">
        <f t="shared" si="656"/>
        <v>0</v>
      </c>
      <c r="H6991" s="18">
        <f t="shared" si="657"/>
        <v>0</v>
      </c>
      <c r="I6991" s="24">
        <v>0</v>
      </c>
      <c r="J6991" s="24">
        <v>0</v>
      </c>
      <c r="K6991" s="24">
        <v>0</v>
      </c>
      <c r="L6991" s="14">
        <f>貼り付けシート!C6991</f>
        <v>17.3</v>
      </c>
      <c r="M6991" s="14">
        <f>貼り付けシート!D6991</f>
        <v>9.3000000000000007</v>
      </c>
      <c r="N6991" s="18">
        <f>貼り付けシート!E6991</f>
        <v>75.512816448683623</v>
      </c>
      <c r="O6991" s="18">
        <f>貼り付けシート!F6991</f>
        <v>0</v>
      </c>
      <c r="P6991" s="19">
        <f t="shared" si="658"/>
        <v>0</v>
      </c>
      <c r="Q6991" s="19">
        <f t="shared" si="659"/>
        <v>0</v>
      </c>
    </row>
    <row r="6992" spans="1:17">
      <c r="A6992" s="38">
        <v>41931</v>
      </c>
      <c r="B6992" s="49" t="s">
        <v>151</v>
      </c>
      <c r="C6992" s="24">
        <f t="shared" si="654"/>
        <v>30.406921776000001</v>
      </c>
      <c r="D6992" s="24">
        <f t="shared" si="655"/>
        <v>0</v>
      </c>
      <c r="E6992" s="18">
        <f>IF(G6992&gt;=0.3,(バックデータ一覧!$C$10*(バックデータ一覧!$C$12*計算過程!L6992+バックデータ一覧!$C$13*LN(計算過程!G6992)+バックデータ一覧!$C$14)^バックデータ一覧!$C$11+バックデータ一覧!$E$10*(計算過程!G6992/(バックデータ一覧!$E$12*計算過程!L6992+バックデータ一覧!$E$13*LN(計算過程!G6992)+バックデータ一覧!$E$14))^バックデータ一覧!$E$11)*計算過程!$W$11*10^-3,0)</f>
        <v>0</v>
      </c>
      <c r="F6992" s="18">
        <f>IF(G6992&lt;0.3,(バックデータ一覧!$C$10*(バックデータ一覧!$C$12*計算過程!L6992+バックデータ一覧!$C$13*LN(0.3)+バックデータ一覧!$C$14)^バックデータ一覧!$C$11+バックデータ一覧!$E$10*(0.3/(バックデータ一覧!$E$12*計算過程!L6992+バックデータ一覧!$E$13*LN(0.3)+バックデータ一覧!$E$14))^バックデータ一覧!$E$11)*計算過程!$W$11*計算過程!G6992/0.3*10^-3,0)</f>
        <v>0</v>
      </c>
      <c r="G6992" s="18">
        <f t="shared" si="656"/>
        <v>0</v>
      </c>
      <c r="H6992" s="18">
        <f t="shared" si="657"/>
        <v>0</v>
      </c>
      <c r="I6992" s="24">
        <v>0</v>
      </c>
      <c r="J6992" s="24">
        <v>0</v>
      </c>
      <c r="K6992" s="24">
        <v>0</v>
      </c>
      <c r="L6992" s="14">
        <f>貼り付けシート!C6992</f>
        <v>17.2</v>
      </c>
      <c r="M6992" s="14">
        <f>貼り付けシート!D6992</f>
        <v>9.1</v>
      </c>
      <c r="N6992" s="18">
        <f>貼り付けシート!E6992</f>
        <v>74.381515714798937</v>
      </c>
      <c r="O6992" s="18">
        <f>貼り付けシート!F6992</f>
        <v>0</v>
      </c>
      <c r="P6992" s="19">
        <f t="shared" si="658"/>
        <v>0</v>
      </c>
      <c r="Q6992" s="19">
        <f t="shared" si="659"/>
        <v>0</v>
      </c>
    </row>
    <row r="6993" spans="1:17">
      <c r="A6993" s="38">
        <v>41931</v>
      </c>
      <c r="B6993" s="49" t="s">
        <v>152</v>
      </c>
      <c r="C6993" s="24">
        <f t="shared" si="654"/>
        <v>30.406921776000001</v>
      </c>
      <c r="D6993" s="24">
        <f t="shared" si="655"/>
        <v>0</v>
      </c>
      <c r="E6993" s="18">
        <f>IF(G6993&gt;=0.3,(バックデータ一覧!$C$10*(バックデータ一覧!$C$12*計算過程!L6993+バックデータ一覧!$C$13*LN(計算過程!G6993)+バックデータ一覧!$C$14)^バックデータ一覧!$C$11+バックデータ一覧!$E$10*(計算過程!G6993/(バックデータ一覧!$E$12*計算過程!L6993+バックデータ一覧!$E$13*LN(計算過程!G6993)+バックデータ一覧!$E$14))^バックデータ一覧!$E$11)*計算過程!$W$11*10^-3,0)</f>
        <v>0</v>
      </c>
      <c r="F6993" s="18">
        <f>IF(G6993&lt;0.3,(バックデータ一覧!$C$10*(バックデータ一覧!$C$12*計算過程!L6993+バックデータ一覧!$C$13*LN(0.3)+バックデータ一覧!$C$14)^バックデータ一覧!$C$11+バックデータ一覧!$E$10*(0.3/(バックデータ一覧!$E$12*計算過程!L6993+バックデータ一覧!$E$13*LN(0.3)+バックデータ一覧!$E$14))^バックデータ一覧!$E$11)*計算過程!$W$11*計算過程!G6993/0.3*10^-3,0)</f>
        <v>0</v>
      </c>
      <c r="G6993" s="18">
        <f t="shared" si="656"/>
        <v>0</v>
      </c>
      <c r="H6993" s="18">
        <f t="shared" si="657"/>
        <v>0</v>
      </c>
      <c r="I6993" s="24">
        <v>0</v>
      </c>
      <c r="J6993" s="24">
        <v>0</v>
      </c>
      <c r="K6993" s="24">
        <v>0</v>
      </c>
      <c r="L6993" s="14">
        <f>貼り付けシート!C6993</f>
        <v>17.2</v>
      </c>
      <c r="M6993" s="14">
        <f>貼り付けシート!D6993</f>
        <v>9.1</v>
      </c>
      <c r="N6993" s="18">
        <f>貼り付けシート!E6993</f>
        <v>74.381515714798937</v>
      </c>
      <c r="O6993" s="18">
        <f>貼り付けシート!F6993</f>
        <v>0</v>
      </c>
      <c r="P6993" s="19">
        <f t="shared" si="658"/>
        <v>0</v>
      </c>
      <c r="Q6993" s="19">
        <f t="shared" si="659"/>
        <v>0</v>
      </c>
    </row>
    <row r="6994" spans="1:17">
      <c r="A6994" s="38">
        <v>41931</v>
      </c>
      <c r="B6994" s="49" t="s">
        <v>153</v>
      </c>
      <c r="C6994" s="24">
        <f t="shared" si="654"/>
        <v>30.406921776000001</v>
      </c>
      <c r="D6994" s="24">
        <f t="shared" si="655"/>
        <v>0</v>
      </c>
      <c r="E6994" s="18">
        <f>IF(G6994&gt;=0.3,(バックデータ一覧!$C$10*(バックデータ一覧!$C$12*計算過程!L6994+バックデータ一覧!$C$13*LN(計算過程!G6994)+バックデータ一覧!$C$14)^バックデータ一覧!$C$11+バックデータ一覧!$E$10*(計算過程!G6994/(バックデータ一覧!$E$12*計算過程!L6994+バックデータ一覧!$E$13*LN(計算過程!G6994)+バックデータ一覧!$E$14))^バックデータ一覧!$E$11)*計算過程!$W$11*10^-3,0)</f>
        <v>0</v>
      </c>
      <c r="F6994" s="18">
        <f>IF(G6994&lt;0.3,(バックデータ一覧!$C$10*(バックデータ一覧!$C$12*計算過程!L6994+バックデータ一覧!$C$13*LN(0.3)+バックデータ一覧!$C$14)^バックデータ一覧!$C$11+バックデータ一覧!$E$10*(0.3/(バックデータ一覧!$E$12*計算過程!L6994+バックデータ一覧!$E$13*LN(0.3)+バックデータ一覧!$E$14))^バックデータ一覧!$E$11)*計算過程!$W$11*計算過程!G6994/0.3*10^-3,0)</f>
        <v>0</v>
      </c>
      <c r="G6994" s="18">
        <f t="shared" si="656"/>
        <v>0</v>
      </c>
      <c r="H6994" s="18">
        <f t="shared" si="657"/>
        <v>0</v>
      </c>
      <c r="I6994" s="24">
        <v>0</v>
      </c>
      <c r="J6994" s="24">
        <v>0</v>
      </c>
      <c r="K6994" s="24">
        <v>0</v>
      </c>
      <c r="L6994" s="14">
        <f>貼り付けシート!C6994</f>
        <v>17</v>
      </c>
      <c r="M6994" s="14">
        <f>貼り付けシート!D6994</f>
        <v>9</v>
      </c>
      <c r="N6994" s="18">
        <f>貼り付けシート!E6994</f>
        <v>74.514020815717259</v>
      </c>
      <c r="O6994" s="18">
        <f>貼り付けシート!F6994</f>
        <v>0</v>
      </c>
      <c r="P6994" s="19">
        <f t="shared" si="658"/>
        <v>0</v>
      </c>
      <c r="Q6994" s="19">
        <f t="shared" si="659"/>
        <v>0</v>
      </c>
    </row>
    <row r="6995" spans="1:17">
      <c r="A6995" s="38">
        <v>41931</v>
      </c>
      <c r="B6995" s="49" t="s">
        <v>154</v>
      </c>
      <c r="C6995" s="24">
        <f t="shared" si="654"/>
        <v>30.406921776000001</v>
      </c>
      <c r="D6995" s="24">
        <f t="shared" si="655"/>
        <v>0</v>
      </c>
      <c r="E6995" s="18">
        <f>IF(G6995&gt;=0.3,(バックデータ一覧!$C$10*(バックデータ一覧!$C$12*計算過程!L6995+バックデータ一覧!$C$13*LN(計算過程!G6995)+バックデータ一覧!$C$14)^バックデータ一覧!$C$11+バックデータ一覧!$E$10*(計算過程!G6995/(バックデータ一覧!$E$12*計算過程!L6995+バックデータ一覧!$E$13*LN(計算過程!G6995)+バックデータ一覧!$E$14))^バックデータ一覧!$E$11)*計算過程!$W$11*10^-3,0)</f>
        <v>0</v>
      </c>
      <c r="F6995" s="18">
        <f>IF(G6995&lt;0.3,(バックデータ一覧!$C$10*(バックデータ一覧!$C$12*計算過程!L6995+バックデータ一覧!$C$13*LN(0.3)+バックデータ一覧!$C$14)^バックデータ一覧!$C$11+バックデータ一覧!$E$10*(0.3/(バックデータ一覧!$E$12*計算過程!L6995+バックデータ一覧!$E$13*LN(0.3)+バックデータ一覧!$E$14))^バックデータ一覧!$E$11)*計算過程!$W$11*計算過程!G6995/0.3*10^-3,0)</f>
        <v>0</v>
      </c>
      <c r="G6995" s="18">
        <f t="shared" si="656"/>
        <v>0</v>
      </c>
      <c r="H6995" s="18">
        <f t="shared" si="657"/>
        <v>0</v>
      </c>
      <c r="I6995" s="24">
        <v>0</v>
      </c>
      <c r="J6995" s="24">
        <v>0</v>
      </c>
      <c r="K6995" s="24">
        <v>0</v>
      </c>
      <c r="L6995" s="14">
        <f>貼り付けシート!C6995</f>
        <v>16.5</v>
      </c>
      <c r="M6995" s="14">
        <f>貼り付けシート!D6995</f>
        <v>9</v>
      </c>
      <c r="N6995" s="18">
        <f>貼り付けシート!E6995</f>
        <v>76.918927440194423</v>
      </c>
      <c r="O6995" s="18">
        <f>貼り付けシート!F6995</f>
        <v>0</v>
      </c>
      <c r="P6995" s="19">
        <f t="shared" si="658"/>
        <v>0</v>
      </c>
      <c r="Q6995" s="19">
        <f t="shared" si="659"/>
        <v>0</v>
      </c>
    </row>
    <row r="6996" spans="1:17">
      <c r="A6996" s="38">
        <v>41931</v>
      </c>
      <c r="B6996" s="49" t="s">
        <v>155</v>
      </c>
      <c r="C6996" s="24">
        <f t="shared" si="654"/>
        <v>30.406921776000001</v>
      </c>
      <c r="D6996" s="24">
        <f t="shared" si="655"/>
        <v>0</v>
      </c>
      <c r="E6996" s="18">
        <f>IF(G6996&gt;=0.3,(バックデータ一覧!$C$10*(バックデータ一覧!$C$12*計算過程!L6996+バックデータ一覧!$C$13*LN(計算過程!G6996)+バックデータ一覧!$C$14)^バックデータ一覧!$C$11+バックデータ一覧!$E$10*(計算過程!G6996/(バックデータ一覧!$E$12*計算過程!L6996+バックデータ一覧!$E$13*LN(計算過程!G6996)+バックデータ一覧!$E$14))^バックデータ一覧!$E$11)*計算過程!$W$11*10^-3,0)</f>
        <v>0</v>
      </c>
      <c r="F6996" s="18">
        <f>IF(G6996&lt;0.3,(バックデータ一覧!$C$10*(バックデータ一覧!$C$12*計算過程!L6996+バックデータ一覧!$C$13*LN(0.3)+バックデータ一覧!$C$14)^バックデータ一覧!$C$11+バックデータ一覧!$E$10*(0.3/(バックデータ一覧!$E$12*計算過程!L6996+バックデータ一覧!$E$13*LN(0.3)+バックデータ一覧!$E$14))^バックデータ一覧!$E$11)*計算過程!$W$11*計算過程!G6996/0.3*10^-3,0)</f>
        <v>0</v>
      </c>
      <c r="G6996" s="18">
        <f t="shared" si="656"/>
        <v>0</v>
      </c>
      <c r="H6996" s="18">
        <f t="shared" si="657"/>
        <v>0</v>
      </c>
      <c r="I6996" s="24">
        <v>0</v>
      </c>
      <c r="J6996" s="24">
        <v>0</v>
      </c>
      <c r="K6996" s="24">
        <v>0</v>
      </c>
      <c r="L6996" s="14">
        <f>貼り付けシート!C6996</f>
        <v>16.899999999999999</v>
      </c>
      <c r="M6996" s="14">
        <f>貼り付けシート!D6996</f>
        <v>8.6</v>
      </c>
      <c r="N6996" s="18">
        <f>貼り付けシート!E6996</f>
        <v>71.700811749795818</v>
      </c>
      <c r="O6996" s="18">
        <f>貼り付けシート!F6996</f>
        <v>0</v>
      </c>
      <c r="P6996" s="19">
        <f t="shared" si="658"/>
        <v>0</v>
      </c>
      <c r="Q6996" s="19">
        <f t="shared" si="659"/>
        <v>0</v>
      </c>
    </row>
    <row r="6997" spans="1:17">
      <c r="A6997" s="38">
        <v>41931</v>
      </c>
      <c r="B6997" s="49" t="s">
        <v>156</v>
      </c>
      <c r="C6997" s="24">
        <f t="shared" si="654"/>
        <v>30.406921776000001</v>
      </c>
      <c r="D6997" s="24">
        <f t="shared" si="655"/>
        <v>0</v>
      </c>
      <c r="E6997" s="18">
        <f>IF(G6997&gt;=0.3,(バックデータ一覧!$C$10*(バックデータ一覧!$C$12*計算過程!L6997+バックデータ一覧!$C$13*LN(計算過程!G6997)+バックデータ一覧!$C$14)^バックデータ一覧!$C$11+バックデータ一覧!$E$10*(計算過程!G6997/(バックデータ一覧!$E$12*計算過程!L6997+バックデータ一覧!$E$13*LN(計算過程!G6997)+バックデータ一覧!$E$14))^バックデータ一覧!$E$11)*計算過程!$W$11*10^-3,0)</f>
        <v>0</v>
      </c>
      <c r="F6997" s="18">
        <f>IF(G6997&lt;0.3,(バックデータ一覧!$C$10*(バックデータ一覧!$C$12*計算過程!L6997+バックデータ一覧!$C$13*LN(0.3)+バックデータ一覧!$C$14)^バックデータ一覧!$C$11+バックデータ一覧!$E$10*(0.3/(バックデータ一覧!$E$12*計算過程!L6997+バックデータ一覧!$E$13*LN(0.3)+バックデータ一覧!$E$14))^バックデータ一覧!$E$11)*計算過程!$W$11*計算過程!G6997/0.3*10^-3,0)</f>
        <v>0</v>
      </c>
      <c r="G6997" s="18">
        <f t="shared" si="656"/>
        <v>0</v>
      </c>
      <c r="H6997" s="18">
        <f t="shared" si="657"/>
        <v>0</v>
      </c>
      <c r="I6997" s="24">
        <v>0</v>
      </c>
      <c r="J6997" s="24">
        <v>0</v>
      </c>
      <c r="K6997" s="24">
        <v>0</v>
      </c>
      <c r="L6997" s="14">
        <f>貼り付けシート!C6997</f>
        <v>18</v>
      </c>
      <c r="M6997" s="14">
        <f>貼り付けシート!D6997</f>
        <v>8.8000000000000007</v>
      </c>
      <c r="N6997" s="18">
        <f>貼り付けシート!E6997</f>
        <v>68.420492698423402</v>
      </c>
      <c r="O6997" s="18">
        <f>貼り付けシート!F6997</f>
        <v>0</v>
      </c>
      <c r="P6997" s="19">
        <f t="shared" si="658"/>
        <v>0</v>
      </c>
      <c r="Q6997" s="19">
        <f t="shared" si="659"/>
        <v>0</v>
      </c>
    </row>
    <row r="6998" spans="1:17">
      <c r="A6998" s="38">
        <v>41931</v>
      </c>
      <c r="B6998" s="49" t="s">
        <v>157</v>
      </c>
      <c r="C6998" s="24">
        <f t="shared" si="654"/>
        <v>30.406921776000001</v>
      </c>
      <c r="D6998" s="24">
        <f t="shared" si="655"/>
        <v>0</v>
      </c>
      <c r="E6998" s="18">
        <f>IF(G6998&gt;=0.3,(バックデータ一覧!$C$10*(バックデータ一覧!$C$12*計算過程!L6998+バックデータ一覧!$C$13*LN(計算過程!G6998)+バックデータ一覧!$C$14)^バックデータ一覧!$C$11+バックデータ一覧!$E$10*(計算過程!G6998/(バックデータ一覧!$E$12*計算過程!L6998+バックデータ一覧!$E$13*LN(計算過程!G6998)+バックデータ一覧!$E$14))^バックデータ一覧!$E$11)*計算過程!$W$11*10^-3,0)</f>
        <v>0</v>
      </c>
      <c r="F6998" s="18">
        <f>IF(G6998&lt;0.3,(バックデータ一覧!$C$10*(バックデータ一覧!$C$12*計算過程!L6998+バックデータ一覧!$C$13*LN(0.3)+バックデータ一覧!$C$14)^バックデータ一覧!$C$11+バックデータ一覧!$E$10*(0.3/(バックデータ一覧!$E$12*計算過程!L6998+バックデータ一覧!$E$13*LN(0.3)+バックデータ一覧!$E$14))^バックデータ一覧!$E$11)*計算過程!$W$11*計算過程!G6998/0.3*10^-3,0)</f>
        <v>0</v>
      </c>
      <c r="G6998" s="18">
        <f t="shared" si="656"/>
        <v>0</v>
      </c>
      <c r="H6998" s="18">
        <f t="shared" si="657"/>
        <v>0</v>
      </c>
      <c r="I6998" s="24">
        <v>0</v>
      </c>
      <c r="J6998" s="24">
        <v>0</v>
      </c>
      <c r="K6998" s="24">
        <v>0</v>
      </c>
      <c r="L6998" s="14">
        <f>貼り付けシート!C6998</f>
        <v>20.2</v>
      </c>
      <c r="M6998" s="14">
        <f>貼り付けシート!D6998</f>
        <v>8.8000000000000007</v>
      </c>
      <c r="N6998" s="18">
        <f>貼り付けシート!E6998</f>
        <v>59.646603031523227</v>
      </c>
      <c r="O6998" s="18">
        <f>貼り付けシート!F6998</f>
        <v>0</v>
      </c>
      <c r="P6998" s="19">
        <f t="shared" si="658"/>
        <v>0</v>
      </c>
      <c r="Q6998" s="19">
        <f t="shared" si="659"/>
        <v>0</v>
      </c>
    </row>
    <row r="6999" spans="1:17">
      <c r="A6999" s="38">
        <v>41931</v>
      </c>
      <c r="B6999" s="49" t="s">
        <v>158</v>
      </c>
      <c r="C6999" s="24">
        <f t="shared" si="654"/>
        <v>30.406921776000001</v>
      </c>
      <c r="D6999" s="24">
        <f t="shared" si="655"/>
        <v>0</v>
      </c>
      <c r="E6999" s="18">
        <f>IF(G6999&gt;=0.3,(バックデータ一覧!$C$10*(バックデータ一覧!$C$12*計算過程!L6999+バックデータ一覧!$C$13*LN(計算過程!G6999)+バックデータ一覧!$C$14)^バックデータ一覧!$C$11+バックデータ一覧!$E$10*(計算過程!G6999/(バックデータ一覧!$E$12*計算過程!L6999+バックデータ一覧!$E$13*LN(計算過程!G6999)+バックデータ一覧!$E$14))^バックデータ一覧!$E$11)*計算過程!$W$11*10^-3,0)</f>
        <v>0</v>
      </c>
      <c r="F6999" s="18">
        <f>IF(G6999&lt;0.3,(バックデータ一覧!$C$10*(バックデータ一覧!$C$12*計算過程!L6999+バックデータ一覧!$C$13*LN(0.3)+バックデータ一覧!$C$14)^バックデータ一覧!$C$11+バックデータ一覧!$E$10*(0.3/(バックデータ一覧!$E$12*計算過程!L6999+バックデータ一覧!$E$13*LN(0.3)+バックデータ一覧!$E$14))^バックデータ一覧!$E$11)*計算過程!$W$11*計算過程!G6999/0.3*10^-3,0)</f>
        <v>0</v>
      </c>
      <c r="G6999" s="18">
        <f t="shared" si="656"/>
        <v>0</v>
      </c>
      <c r="H6999" s="18">
        <f t="shared" si="657"/>
        <v>0</v>
      </c>
      <c r="I6999" s="24">
        <v>0</v>
      </c>
      <c r="J6999" s="24">
        <v>0</v>
      </c>
      <c r="K6999" s="24">
        <v>0</v>
      </c>
      <c r="L6999" s="14">
        <f>貼り付けシート!C6999</f>
        <v>21.1</v>
      </c>
      <c r="M6999" s="14">
        <f>貼り付けシート!D6999</f>
        <v>8</v>
      </c>
      <c r="N6999" s="18">
        <f>貼り付けシート!E6999</f>
        <v>51.363306520205995</v>
      </c>
      <c r="O6999" s="18">
        <f>貼り付けシート!F6999</f>
        <v>0</v>
      </c>
      <c r="P6999" s="19">
        <f t="shared" si="658"/>
        <v>0</v>
      </c>
      <c r="Q6999" s="19">
        <f t="shared" si="659"/>
        <v>0</v>
      </c>
    </row>
    <row r="7000" spans="1:17">
      <c r="A7000" s="38">
        <v>41931</v>
      </c>
      <c r="B7000" s="49" t="s">
        <v>159</v>
      </c>
      <c r="C7000" s="24">
        <f t="shared" si="654"/>
        <v>30.406921776000001</v>
      </c>
      <c r="D7000" s="24">
        <f t="shared" si="655"/>
        <v>0</v>
      </c>
      <c r="E7000" s="18">
        <f>IF(G7000&gt;=0.3,(バックデータ一覧!$C$10*(バックデータ一覧!$C$12*計算過程!L7000+バックデータ一覧!$C$13*LN(計算過程!G7000)+バックデータ一覧!$C$14)^バックデータ一覧!$C$11+バックデータ一覧!$E$10*(計算過程!G7000/(バックデータ一覧!$E$12*計算過程!L7000+バックデータ一覧!$E$13*LN(計算過程!G7000)+バックデータ一覧!$E$14))^バックデータ一覧!$E$11)*計算過程!$W$11*10^-3,0)</f>
        <v>0</v>
      </c>
      <c r="F7000" s="18">
        <f>IF(G7000&lt;0.3,(バックデータ一覧!$C$10*(バックデータ一覧!$C$12*計算過程!L7000+バックデータ一覧!$C$13*LN(0.3)+バックデータ一覧!$C$14)^バックデータ一覧!$C$11+バックデータ一覧!$E$10*(0.3/(バックデータ一覧!$E$12*計算過程!L7000+バックデータ一覧!$E$13*LN(0.3)+バックデータ一覧!$E$14))^バックデータ一覧!$E$11)*計算過程!$W$11*計算過程!G7000/0.3*10^-3,0)</f>
        <v>0</v>
      </c>
      <c r="G7000" s="18">
        <f t="shared" si="656"/>
        <v>0</v>
      </c>
      <c r="H7000" s="18">
        <f t="shared" si="657"/>
        <v>0</v>
      </c>
      <c r="I7000" s="24">
        <v>0</v>
      </c>
      <c r="J7000" s="24">
        <v>0</v>
      </c>
      <c r="K7000" s="24">
        <v>0</v>
      </c>
      <c r="L7000" s="14">
        <f>貼り付けシート!C7000</f>
        <v>22.7</v>
      </c>
      <c r="M7000" s="14">
        <f>貼り付けシート!D7000</f>
        <v>8.4</v>
      </c>
      <c r="N7000" s="18">
        <f>貼り付けシート!E7000</f>
        <v>48.881872031561961</v>
      </c>
      <c r="O7000" s="18">
        <f>貼り付けシート!F7000</f>
        <v>0</v>
      </c>
      <c r="P7000" s="19">
        <f t="shared" si="658"/>
        <v>0</v>
      </c>
      <c r="Q7000" s="19">
        <f t="shared" si="659"/>
        <v>0</v>
      </c>
    </row>
    <row r="7001" spans="1:17">
      <c r="A7001" s="38">
        <v>41931</v>
      </c>
      <c r="B7001" s="49" t="s">
        <v>160</v>
      </c>
      <c r="C7001" s="24">
        <f t="shared" si="654"/>
        <v>30.406921776000001</v>
      </c>
      <c r="D7001" s="24">
        <f t="shared" si="655"/>
        <v>0</v>
      </c>
      <c r="E7001" s="18">
        <f>IF(G7001&gt;=0.3,(バックデータ一覧!$C$10*(バックデータ一覧!$C$12*計算過程!L7001+バックデータ一覧!$C$13*LN(計算過程!G7001)+バックデータ一覧!$C$14)^バックデータ一覧!$C$11+バックデータ一覧!$E$10*(計算過程!G7001/(バックデータ一覧!$E$12*計算過程!L7001+バックデータ一覧!$E$13*LN(計算過程!G7001)+バックデータ一覧!$E$14))^バックデータ一覧!$E$11)*計算過程!$W$11*10^-3,0)</f>
        <v>0</v>
      </c>
      <c r="F7001" s="18">
        <f>IF(G7001&lt;0.3,(バックデータ一覧!$C$10*(バックデータ一覧!$C$12*計算過程!L7001+バックデータ一覧!$C$13*LN(0.3)+バックデータ一覧!$C$14)^バックデータ一覧!$C$11+バックデータ一覧!$E$10*(0.3/(バックデータ一覧!$E$12*計算過程!L7001+バックデータ一覧!$E$13*LN(0.3)+バックデータ一覧!$E$14))^バックデータ一覧!$E$11)*計算過程!$W$11*計算過程!G7001/0.3*10^-3,0)</f>
        <v>0</v>
      </c>
      <c r="G7001" s="18">
        <f t="shared" si="656"/>
        <v>0</v>
      </c>
      <c r="H7001" s="18">
        <f t="shared" si="657"/>
        <v>0</v>
      </c>
      <c r="I7001" s="24">
        <v>0</v>
      </c>
      <c r="J7001" s="24">
        <v>0</v>
      </c>
      <c r="K7001" s="24">
        <v>0</v>
      </c>
      <c r="L7001" s="14">
        <f>貼り付けシート!C7001</f>
        <v>23.8</v>
      </c>
      <c r="M7001" s="14">
        <f>貼り付けシート!D7001</f>
        <v>7.8</v>
      </c>
      <c r="N7001" s="18">
        <f>貼り付けシート!E7001</f>
        <v>42.512272490601958</v>
      </c>
      <c r="O7001" s="18">
        <f>貼り付けシート!F7001</f>
        <v>0</v>
      </c>
      <c r="P7001" s="19">
        <f t="shared" si="658"/>
        <v>0</v>
      </c>
      <c r="Q7001" s="19">
        <f t="shared" si="659"/>
        <v>0</v>
      </c>
    </row>
    <row r="7002" spans="1:17">
      <c r="A7002" s="38">
        <v>41931</v>
      </c>
      <c r="B7002" s="49" t="s">
        <v>161</v>
      </c>
      <c r="C7002" s="24">
        <f t="shared" si="654"/>
        <v>30.406921776000001</v>
      </c>
      <c r="D7002" s="24">
        <f t="shared" si="655"/>
        <v>0</v>
      </c>
      <c r="E7002" s="18">
        <f>IF(G7002&gt;=0.3,(バックデータ一覧!$C$10*(バックデータ一覧!$C$12*計算過程!L7002+バックデータ一覧!$C$13*LN(計算過程!G7002)+バックデータ一覧!$C$14)^バックデータ一覧!$C$11+バックデータ一覧!$E$10*(計算過程!G7002/(バックデータ一覧!$E$12*計算過程!L7002+バックデータ一覧!$E$13*LN(計算過程!G7002)+バックデータ一覧!$E$14))^バックデータ一覧!$E$11)*計算過程!$W$11*10^-3,0)</f>
        <v>0</v>
      </c>
      <c r="F7002" s="18">
        <f>IF(G7002&lt;0.3,(バックデータ一覧!$C$10*(バックデータ一覧!$C$12*計算過程!L7002+バックデータ一覧!$C$13*LN(0.3)+バックデータ一覧!$C$14)^バックデータ一覧!$C$11+バックデータ一覧!$E$10*(0.3/(バックデータ一覧!$E$12*計算過程!L7002+バックデータ一覧!$E$13*LN(0.3)+バックデータ一覧!$E$14))^バックデータ一覧!$E$11)*計算過程!$W$11*計算過程!G7002/0.3*10^-3,0)</f>
        <v>0</v>
      </c>
      <c r="G7002" s="18">
        <f t="shared" si="656"/>
        <v>0</v>
      </c>
      <c r="H7002" s="18">
        <f t="shared" si="657"/>
        <v>0</v>
      </c>
      <c r="I7002" s="24">
        <v>0</v>
      </c>
      <c r="J7002" s="24">
        <v>0</v>
      </c>
      <c r="K7002" s="24">
        <v>0</v>
      </c>
      <c r="L7002" s="14">
        <f>貼り付けシート!C7002</f>
        <v>24.6</v>
      </c>
      <c r="M7002" s="14">
        <f>貼り付けシート!D7002</f>
        <v>6.1</v>
      </c>
      <c r="N7002" s="18">
        <f>貼り付けシート!E7002</f>
        <v>31.774923227571385</v>
      </c>
      <c r="O7002" s="18">
        <f>貼り付けシート!F7002</f>
        <v>0</v>
      </c>
      <c r="P7002" s="19">
        <f t="shared" si="658"/>
        <v>0</v>
      </c>
      <c r="Q7002" s="19">
        <f t="shared" si="659"/>
        <v>0</v>
      </c>
    </row>
    <row r="7003" spans="1:17">
      <c r="A7003" s="38">
        <v>41931</v>
      </c>
      <c r="B7003" s="49" t="s">
        <v>162</v>
      </c>
      <c r="C7003" s="24">
        <f t="shared" si="654"/>
        <v>30.406921776000001</v>
      </c>
      <c r="D7003" s="24">
        <f t="shared" si="655"/>
        <v>0</v>
      </c>
      <c r="E7003" s="18">
        <f>IF(G7003&gt;=0.3,(バックデータ一覧!$C$10*(バックデータ一覧!$C$12*計算過程!L7003+バックデータ一覧!$C$13*LN(計算過程!G7003)+バックデータ一覧!$C$14)^バックデータ一覧!$C$11+バックデータ一覧!$E$10*(計算過程!G7003/(バックデータ一覧!$E$12*計算過程!L7003+バックデータ一覧!$E$13*LN(計算過程!G7003)+バックデータ一覧!$E$14))^バックデータ一覧!$E$11)*計算過程!$W$11*10^-3,0)</f>
        <v>0</v>
      </c>
      <c r="F7003" s="18">
        <f>IF(G7003&lt;0.3,(バックデータ一覧!$C$10*(バックデータ一覧!$C$12*計算過程!L7003+バックデータ一覧!$C$13*LN(0.3)+バックデータ一覧!$C$14)^バックデータ一覧!$C$11+バックデータ一覧!$E$10*(0.3/(バックデータ一覧!$E$12*計算過程!L7003+バックデータ一覧!$E$13*LN(0.3)+バックデータ一覧!$E$14))^バックデータ一覧!$E$11)*計算過程!$W$11*計算過程!G7003/0.3*10^-3,0)</f>
        <v>0</v>
      </c>
      <c r="G7003" s="18">
        <f t="shared" si="656"/>
        <v>0</v>
      </c>
      <c r="H7003" s="18">
        <f t="shared" si="657"/>
        <v>0</v>
      </c>
      <c r="I7003" s="24">
        <v>0</v>
      </c>
      <c r="J7003" s="24">
        <v>0</v>
      </c>
      <c r="K7003" s="24">
        <v>0</v>
      </c>
      <c r="L7003" s="14">
        <f>貼り付けシート!C7003</f>
        <v>24.3</v>
      </c>
      <c r="M7003" s="14">
        <f>貼り付けシート!D7003</f>
        <v>5.6</v>
      </c>
      <c r="N7003" s="18">
        <f>貼り付けシート!E7003</f>
        <v>29.722699026950984</v>
      </c>
      <c r="O7003" s="18">
        <f>貼り付けシート!F7003</f>
        <v>0</v>
      </c>
      <c r="P7003" s="19">
        <f t="shared" si="658"/>
        <v>0</v>
      </c>
      <c r="Q7003" s="19">
        <f t="shared" si="659"/>
        <v>0</v>
      </c>
    </row>
    <row r="7004" spans="1:17">
      <c r="A7004" s="38">
        <v>41931</v>
      </c>
      <c r="B7004" s="49" t="s">
        <v>163</v>
      </c>
      <c r="C7004" s="24">
        <f t="shared" si="654"/>
        <v>30.406921776000001</v>
      </c>
      <c r="D7004" s="24">
        <f t="shared" si="655"/>
        <v>0</v>
      </c>
      <c r="E7004" s="18">
        <f>IF(G7004&gt;=0.3,(バックデータ一覧!$C$10*(バックデータ一覧!$C$12*計算過程!L7004+バックデータ一覧!$C$13*LN(計算過程!G7004)+バックデータ一覧!$C$14)^バックデータ一覧!$C$11+バックデータ一覧!$E$10*(計算過程!G7004/(バックデータ一覧!$E$12*計算過程!L7004+バックデータ一覧!$E$13*LN(計算過程!G7004)+バックデータ一覧!$E$14))^バックデータ一覧!$E$11)*計算過程!$W$11*10^-3,0)</f>
        <v>0</v>
      </c>
      <c r="F7004" s="18">
        <f>IF(G7004&lt;0.3,(バックデータ一覧!$C$10*(バックデータ一覧!$C$12*計算過程!L7004+バックデータ一覧!$C$13*LN(0.3)+バックデータ一覧!$C$14)^バックデータ一覧!$C$11+バックデータ一覧!$E$10*(0.3/(バックデータ一覧!$E$12*計算過程!L7004+バックデータ一覧!$E$13*LN(0.3)+バックデータ一覧!$E$14))^バックデータ一覧!$E$11)*計算過程!$W$11*計算過程!G7004/0.3*10^-3,0)</f>
        <v>0</v>
      </c>
      <c r="G7004" s="18">
        <f t="shared" si="656"/>
        <v>0</v>
      </c>
      <c r="H7004" s="18">
        <f t="shared" si="657"/>
        <v>0</v>
      </c>
      <c r="I7004" s="24">
        <v>0</v>
      </c>
      <c r="J7004" s="24">
        <v>0</v>
      </c>
      <c r="K7004" s="24">
        <v>0</v>
      </c>
      <c r="L7004" s="14">
        <f>貼り付けシート!C7004</f>
        <v>25</v>
      </c>
      <c r="M7004" s="14">
        <f>貼り付けシート!D7004</f>
        <v>6.5</v>
      </c>
      <c r="N7004" s="18">
        <f>貼り付けシート!E7004</f>
        <v>33.038450615130323</v>
      </c>
      <c r="O7004" s="18">
        <f>貼り付けシート!F7004</f>
        <v>0</v>
      </c>
      <c r="P7004" s="19">
        <f t="shared" si="658"/>
        <v>0</v>
      </c>
      <c r="Q7004" s="19">
        <f t="shared" si="659"/>
        <v>0</v>
      </c>
    </row>
    <row r="7005" spans="1:17">
      <c r="A7005" s="38">
        <v>41931</v>
      </c>
      <c r="B7005" s="49" t="s">
        <v>164</v>
      </c>
      <c r="C7005" s="24">
        <f t="shared" si="654"/>
        <v>30.406921776000001</v>
      </c>
      <c r="D7005" s="24">
        <f t="shared" si="655"/>
        <v>0</v>
      </c>
      <c r="E7005" s="18">
        <f>IF(G7005&gt;=0.3,(バックデータ一覧!$C$10*(バックデータ一覧!$C$12*計算過程!L7005+バックデータ一覧!$C$13*LN(計算過程!G7005)+バックデータ一覧!$C$14)^バックデータ一覧!$C$11+バックデータ一覧!$E$10*(計算過程!G7005/(バックデータ一覧!$E$12*計算過程!L7005+バックデータ一覧!$E$13*LN(計算過程!G7005)+バックデータ一覧!$E$14))^バックデータ一覧!$E$11)*計算過程!$W$11*10^-3,0)</f>
        <v>0</v>
      </c>
      <c r="F7005" s="18">
        <f>IF(G7005&lt;0.3,(バックデータ一覧!$C$10*(バックデータ一覧!$C$12*計算過程!L7005+バックデータ一覧!$C$13*LN(0.3)+バックデータ一覧!$C$14)^バックデータ一覧!$C$11+バックデータ一覧!$E$10*(0.3/(バックデータ一覧!$E$12*計算過程!L7005+バックデータ一覧!$E$13*LN(0.3)+バックデータ一覧!$E$14))^バックデータ一覧!$E$11)*計算過程!$W$11*計算過程!G7005/0.3*10^-3,0)</f>
        <v>0</v>
      </c>
      <c r="G7005" s="18">
        <f t="shared" si="656"/>
        <v>0</v>
      </c>
      <c r="H7005" s="18">
        <f t="shared" si="657"/>
        <v>0</v>
      </c>
      <c r="I7005" s="24">
        <v>0</v>
      </c>
      <c r="J7005" s="24">
        <v>0</v>
      </c>
      <c r="K7005" s="24">
        <v>0</v>
      </c>
      <c r="L7005" s="14">
        <f>貼り付けシート!C7005</f>
        <v>24.2</v>
      </c>
      <c r="M7005" s="14">
        <f>貼り付けシート!D7005</f>
        <v>6.1</v>
      </c>
      <c r="N7005" s="18">
        <f>貼り付けシート!E7005</f>
        <v>32.545283365534111</v>
      </c>
      <c r="O7005" s="18">
        <f>貼り付けシート!F7005</f>
        <v>0</v>
      </c>
      <c r="P7005" s="19">
        <f t="shared" si="658"/>
        <v>0</v>
      </c>
      <c r="Q7005" s="19">
        <f t="shared" si="659"/>
        <v>0</v>
      </c>
    </row>
    <row r="7006" spans="1:17">
      <c r="A7006" s="38">
        <v>41931</v>
      </c>
      <c r="B7006" s="49" t="s">
        <v>165</v>
      </c>
      <c r="C7006" s="24">
        <f t="shared" si="654"/>
        <v>30.406921776000001</v>
      </c>
      <c r="D7006" s="24">
        <f t="shared" si="655"/>
        <v>0</v>
      </c>
      <c r="E7006" s="18">
        <f>IF(G7006&gt;=0.3,(バックデータ一覧!$C$10*(バックデータ一覧!$C$12*計算過程!L7006+バックデータ一覧!$C$13*LN(計算過程!G7006)+バックデータ一覧!$C$14)^バックデータ一覧!$C$11+バックデータ一覧!$E$10*(計算過程!G7006/(バックデータ一覧!$E$12*計算過程!L7006+バックデータ一覧!$E$13*LN(計算過程!G7006)+バックデータ一覧!$E$14))^バックデータ一覧!$E$11)*計算過程!$W$11*10^-3,0)</f>
        <v>0</v>
      </c>
      <c r="F7006" s="18">
        <f>IF(G7006&lt;0.3,(バックデータ一覧!$C$10*(バックデータ一覧!$C$12*計算過程!L7006+バックデータ一覧!$C$13*LN(0.3)+バックデータ一覧!$C$14)^バックデータ一覧!$C$11+バックデータ一覧!$E$10*(0.3/(バックデータ一覧!$E$12*計算過程!L7006+バックデータ一覧!$E$13*LN(0.3)+バックデータ一覧!$E$14))^バックデータ一覧!$E$11)*計算過程!$W$11*計算過程!G7006/0.3*10^-3,0)</f>
        <v>0</v>
      </c>
      <c r="G7006" s="18">
        <f t="shared" si="656"/>
        <v>0</v>
      </c>
      <c r="H7006" s="18">
        <f t="shared" si="657"/>
        <v>0</v>
      </c>
      <c r="I7006" s="24">
        <v>0</v>
      </c>
      <c r="J7006" s="24">
        <v>0</v>
      </c>
      <c r="K7006" s="24">
        <v>0</v>
      </c>
      <c r="L7006" s="14">
        <f>貼り付けシート!C7006</f>
        <v>22.5</v>
      </c>
      <c r="M7006" s="14">
        <f>貼り付けシート!D7006</f>
        <v>6.9</v>
      </c>
      <c r="N7006" s="18">
        <f>貼り付けシート!E7006</f>
        <v>40.74047869660177</v>
      </c>
      <c r="O7006" s="18">
        <f>貼り付けシート!F7006</f>
        <v>0</v>
      </c>
      <c r="P7006" s="19">
        <f t="shared" si="658"/>
        <v>0</v>
      </c>
      <c r="Q7006" s="19">
        <f t="shared" si="659"/>
        <v>0</v>
      </c>
    </row>
    <row r="7007" spans="1:17">
      <c r="A7007" s="38">
        <v>41931</v>
      </c>
      <c r="B7007" s="49" t="s">
        <v>166</v>
      </c>
      <c r="C7007" s="24">
        <f t="shared" si="654"/>
        <v>30.406921776000001</v>
      </c>
      <c r="D7007" s="24">
        <f t="shared" si="655"/>
        <v>0</v>
      </c>
      <c r="E7007" s="18">
        <f>IF(G7007&gt;=0.3,(バックデータ一覧!$C$10*(バックデータ一覧!$C$12*計算過程!L7007+バックデータ一覧!$C$13*LN(計算過程!G7007)+バックデータ一覧!$C$14)^バックデータ一覧!$C$11+バックデータ一覧!$E$10*(計算過程!G7007/(バックデータ一覧!$E$12*計算過程!L7007+バックデータ一覧!$E$13*LN(計算過程!G7007)+バックデータ一覧!$E$14))^バックデータ一覧!$E$11)*計算過程!$W$11*10^-3,0)</f>
        <v>0</v>
      </c>
      <c r="F7007" s="18">
        <f>IF(G7007&lt;0.3,(バックデータ一覧!$C$10*(バックデータ一覧!$C$12*計算過程!L7007+バックデータ一覧!$C$13*LN(0.3)+バックデータ一覧!$C$14)^バックデータ一覧!$C$11+バックデータ一覧!$E$10*(0.3/(バックデータ一覧!$E$12*計算過程!L7007+バックデータ一覧!$E$13*LN(0.3)+バックデータ一覧!$E$14))^バックデータ一覧!$E$11)*計算過程!$W$11*計算過程!G7007/0.3*10^-3,0)</f>
        <v>0</v>
      </c>
      <c r="G7007" s="18">
        <f t="shared" si="656"/>
        <v>0</v>
      </c>
      <c r="H7007" s="18">
        <f t="shared" si="657"/>
        <v>0</v>
      </c>
      <c r="I7007" s="24">
        <v>0</v>
      </c>
      <c r="J7007" s="24">
        <v>0</v>
      </c>
      <c r="K7007" s="24">
        <v>0</v>
      </c>
      <c r="L7007" s="14">
        <f>貼り付けシート!C7007</f>
        <v>20.8</v>
      </c>
      <c r="M7007" s="14">
        <f>貼り付けシート!D7007</f>
        <v>7.3</v>
      </c>
      <c r="N7007" s="18">
        <f>貼り付けシート!E7007</f>
        <v>47.794782155506802</v>
      </c>
      <c r="O7007" s="18">
        <f>貼り付けシート!F7007</f>
        <v>0</v>
      </c>
      <c r="P7007" s="19">
        <f t="shared" si="658"/>
        <v>0</v>
      </c>
      <c r="Q7007" s="19">
        <f t="shared" si="659"/>
        <v>0</v>
      </c>
    </row>
    <row r="7008" spans="1:17">
      <c r="A7008" s="38">
        <v>41931</v>
      </c>
      <c r="B7008" s="49" t="s">
        <v>167</v>
      </c>
      <c r="C7008" s="24">
        <f t="shared" si="654"/>
        <v>30.406921776000001</v>
      </c>
      <c r="D7008" s="24">
        <f t="shared" si="655"/>
        <v>0</v>
      </c>
      <c r="E7008" s="18">
        <f>IF(G7008&gt;=0.3,(バックデータ一覧!$C$10*(バックデータ一覧!$C$12*計算過程!L7008+バックデータ一覧!$C$13*LN(計算過程!G7008)+バックデータ一覧!$C$14)^バックデータ一覧!$C$11+バックデータ一覧!$E$10*(計算過程!G7008/(バックデータ一覧!$E$12*計算過程!L7008+バックデータ一覧!$E$13*LN(計算過程!G7008)+バックデータ一覧!$E$14))^バックデータ一覧!$E$11)*計算過程!$W$11*10^-3,0)</f>
        <v>0</v>
      </c>
      <c r="F7008" s="18">
        <f>IF(G7008&lt;0.3,(バックデータ一覧!$C$10*(バックデータ一覧!$C$12*計算過程!L7008+バックデータ一覧!$C$13*LN(0.3)+バックデータ一覧!$C$14)^バックデータ一覧!$C$11+バックデータ一覧!$E$10*(0.3/(バックデータ一覧!$E$12*計算過程!L7008+バックデータ一覧!$E$13*LN(0.3)+バックデータ一覧!$E$14))^バックデータ一覧!$E$11)*計算過程!$W$11*計算過程!G7008/0.3*10^-3,0)</f>
        <v>0</v>
      </c>
      <c r="G7008" s="18">
        <f t="shared" si="656"/>
        <v>0</v>
      </c>
      <c r="H7008" s="18">
        <f t="shared" si="657"/>
        <v>0</v>
      </c>
      <c r="I7008" s="24">
        <v>0</v>
      </c>
      <c r="J7008" s="24">
        <v>0</v>
      </c>
      <c r="K7008" s="24">
        <v>0</v>
      </c>
      <c r="L7008" s="14">
        <f>貼り付けシート!C7008</f>
        <v>19.2</v>
      </c>
      <c r="M7008" s="14">
        <f>貼り付けシート!D7008</f>
        <v>7.4</v>
      </c>
      <c r="N7008" s="18">
        <f>貼り付けシート!E7008</f>
        <v>53.48905160652054</v>
      </c>
      <c r="O7008" s="18">
        <f>貼り付けシート!F7008</f>
        <v>0</v>
      </c>
      <c r="P7008" s="19">
        <f t="shared" si="658"/>
        <v>0</v>
      </c>
      <c r="Q7008" s="19">
        <f t="shared" si="659"/>
        <v>0</v>
      </c>
    </row>
    <row r="7009" spans="1:17">
      <c r="A7009" s="38">
        <v>41931</v>
      </c>
      <c r="B7009" s="49" t="s">
        <v>168</v>
      </c>
      <c r="C7009" s="24">
        <f t="shared" si="654"/>
        <v>30.406921776000001</v>
      </c>
      <c r="D7009" s="24">
        <f t="shared" si="655"/>
        <v>0</v>
      </c>
      <c r="E7009" s="18">
        <f>IF(G7009&gt;=0.3,(バックデータ一覧!$C$10*(バックデータ一覧!$C$12*計算過程!L7009+バックデータ一覧!$C$13*LN(計算過程!G7009)+バックデータ一覧!$C$14)^バックデータ一覧!$C$11+バックデータ一覧!$E$10*(計算過程!G7009/(バックデータ一覧!$E$12*計算過程!L7009+バックデータ一覧!$E$13*LN(計算過程!G7009)+バックデータ一覧!$E$14))^バックデータ一覧!$E$11)*計算過程!$W$11*10^-3,0)</f>
        <v>0</v>
      </c>
      <c r="F7009" s="18">
        <f>IF(G7009&lt;0.3,(バックデータ一覧!$C$10*(バックデータ一覧!$C$12*計算過程!L7009+バックデータ一覧!$C$13*LN(0.3)+バックデータ一覧!$C$14)^バックデータ一覧!$C$11+バックデータ一覧!$E$10*(0.3/(バックデータ一覧!$E$12*計算過程!L7009+バックデータ一覧!$E$13*LN(0.3)+バックデータ一覧!$E$14))^バックデータ一覧!$E$11)*計算過程!$W$11*計算過程!G7009/0.3*10^-3,0)</f>
        <v>0</v>
      </c>
      <c r="G7009" s="18">
        <f t="shared" si="656"/>
        <v>0</v>
      </c>
      <c r="H7009" s="18">
        <f t="shared" si="657"/>
        <v>0</v>
      </c>
      <c r="I7009" s="24">
        <v>0</v>
      </c>
      <c r="J7009" s="24">
        <v>0</v>
      </c>
      <c r="K7009" s="24">
        <v>0</v>
      </c>
      <c r="L7009" s="14">
        <f>貼り付けシート!C7009</f>
        <v>17.8</v>
      </c>
      <c r="M7009" s="14">
        <f>貼り付けシート!D7009</f>
        <v>8</v>
      </c>
      <c r="N7009" s="18">
        <f>貼り付けシート!E7009</f>
        <v>63.068645373078702</v>
      </c>
      <c r="O7009" s="18">
        <f>貼り付けシート!F7009</f>
        <v>0</v>
      </c>
      <c r="P7009" s="19">
        <f t="shared" si="658"/>
        <v>0</v>
      </c>
      <c r="Q7009" s="19">
        <f t="shared" si="659"/>
        <v>0</v>
      </c>
    </row>
    <row r="7010" spans="1:17">
      <c r="A7010" s="38">
        <v>41931</v>
      </c>
      <c r="B7010" s="49" t="s">
        <v>169</v>
      </c>
      <c r="C7010" s="24">
        <f t="shared" si="654"/>
        <v>30.406921776000001</v>
      </c>
      <c r="D7010" s="24">
        <f t="shared" si="655"/>
        <v>0</v>
      </c>
      <c r="E7010" s="18">
        <f>IF(G7010&gt;=0.3,(バックデータ一覧!$C$10*(バックデータ一覧!$C$12*計算過程!L7010+バックデータ一覧!$C$13*LN(計算過程!G7010)+バックデータ一覧!$C$14)^バックデータ一覧!$C$11+バックデータ一覧!$E$10*(計算過程!G7010/(バックデータ一覧!$E$12*計算過程!L7010+バックデータ一覧!$E$13*LN(計算過程!G7010)+バックデータ一覧!$E$14))^バックデータ一覧!$E$11)*計算過程!$W$11*10^-3,0)</f>
        <v>0</v>
      </c>
      <c r="F7010" s="18">
        <f>IF(G7010&lt;0.3,(バックデータ一覧!$C$10*(バックデータ一覧!$C$12*計算過程!L7010+バックデータ一覧!$C$13*LN(0.3)+バックデータ一覧!$C$14)^バックデータ一覧!$C$11+バックデータ一覧!$E$10*(0.3/(バックデータ一覧!$E$12*計算過程!L7010+バックデータ一覧!$E$13*LN(0.3)+バックデータ一覧!$E$14))^バックデータ一覧!$E$11)*計算過程!$W$11*計算過程!G7010/0.3*10^-3,0)</f>
        <v>0</v>
      </c>
      <c r="G7010" s="18">
        <f t="shared" si="656"/>
        <v>0</v>
      </c>
      <c r="H7010" s="18">
        <f t="shared" si="657"/>
        <v>0</v>
      </c>
      <c r="I7010" s="24">
        <v>0</v>
      </c>
      <c r="J7010" s="24">
        <v>0</v>
      </c>
      <c r="K7010" s="24">
        <v>0</v>
      </c>
      <c r="L7010" s="14">
        <f>貼り付けシート!C7010</f>
        <v>16.399999999999999</v>
      </c>
      <c r="M7010" s="14">
        <f>貼り付けシート!D7010</f>
        <v>8.1</v>
      </c>
      <c r="N7010" s="18">
        <f>貼り付けシート!E7010</f>
        <v>69.768778974858364</v>
      </c>
      <c r="O7010" s="18">
        <f>貼り付けシート!F7010</f>
        <v>0</v>
      </c>
      <c r="P7010" s="19">
        <f t="shared" si="658"/>
        <v>0</v>
      </c>
      <c r="Q7010" s="19">
        <f t="shared" si="659"/>
        <v>0</v>
      </c>
    </row>
    <row r="7011" spans="1:17">
      <c r="A7011" s="38">
        <v>41931</v>
      </c>
      <c r="B7011" s="49" t="s">
        <v>170</v>
      </c>
      <c r="C7011" s="24">
        <f t="shared" si="654"/>
        <v>30.406921776000001</v>
      </c>
      <c r="D7011" s="24">
        <f t="shared" si="655"/>
        <v>0</v>
      </c>
      <c r="E7011" s="18">
        <f>IF(G7011&gt;=0.3,(バックデータ一覧!$C$10*(バックデータ一覧!$C$12*計算過程!L7011+バックデータ一覧!$C$13*LN(計算過程!G7011)+バックデータ一覧!$C$14)^バックデータ一覧!$C$11+バックデータ一覧!$E$10*(計算過程!G7011/(バックデータ一覧!$E$12*計算過程!L7011+バックデータ一覧!$E$13*LN(計算過程!G7011)+バックデータ一覧!$E$14))^バックデータ一覧!$E$11)*計算過程!$W$11*10^-3,0)</f>
        <v>0</v>
      </c>
      <c r="F7011" s="18">
        <f>IF(G7011&lt;0.3,(バックデータ一覧!$C$10*(バックデータ一覧!$C$12*計算過程!L7011+バックデータ一覧!$C$13*LN(0.3)+バックデータ一覧!$C$14)^バックデータ一覧!$C$11+バックデータ一覧!$E$10*(0.3/(バックデータ一覧!$E$12*計算過程!L7011+バックデータ一覧!$E$13*LN(0.3)+バックデータ一覧!$E$14))^バックデータ一覧!$E$11)*計算過程!$W$11*計算過程!G7011/0.3*10^-3,0)</f>
        <v>0</v>
      </c>
      <c r="G7011" s="18">
        <f t="shared" si="656"/>
        <v>0</v>
      </c>
      <c r="H7011" s="18">
        <f t="shared" si="657"/>
        <v>0</v>
      </c>
      <c r="I7011" s="24">
        <v>0</v>
      </c>
      <c r="J7011" s="24">
        <v>0</v>
      </c>
      <c r="K7011" s="24">
        <v>0</v>
      </c>
      <c r="L7011" s="14">
        <f>貼り付けシート!C7011</f>
        <v>16</v>
      </c>
      <c r="M7011" s="14">
        <f>貼り付けシート!D7011</f>
        <v>8.1999999999999993</v>
      </c>
      <c r="N7011" s="18">
        <f>貼り付けシート!E7011</f>
        <v>72.444385651512704</v>
      </c>
      <c r="O7011" s="18">
        <f>貼り付けシート!F7011</f>
        <v>0</v>
      </c>
      <c r="P7011" s="19">
        <f t="shared" si="658"/>
        <v>0</v>
      </c>
      <c r="Q7011" s="19">
        <f t="shared" si="659"/>
        <v>0</v>
      </c>
    </row>
    <row r="7012" spans="1:17">
      <c r="A7012" s="38">
        <v>41931</v>
      </c>
      <c r="B7012" s="49" t="s">
        <v>171</v>
      </c>
      <c r="C7012" s="24">
        <f t="shared" si="654"/>
        <v>30.406921776000001</v>
      </c>
      <c r="D7012" s="24">
        <f t="shared" si="655"/>
        <v>0</v>
      </c>
      <c r="E7012" s="18">
        <f>IF(G7012&gt;=0.3,(バックデータ一覧!$C$10*(バックデータ一覧!$C$12*計算過程!L7012+バックデータ一覧!$C$13*LN(計算過程!G7012)+バックデータ一覧!$C$14)^バックデータ一覧!$C$11+バックデータ一覧!$E$10*(計算過程!G7012/(バックデータ一覧!$E$12*計算過程!L7012+バックデータ一覧!$E$13*LN(計算過程!G7012)+バックデータ一覧!$E$14))^バックデータ一覧!$E$11)*計算過程!$W$11*10^-3,0)</f>
        <v>0</v>
      </c>
      <c r="F7012" s="18">
        <f>IF(G7012&lt;0.3,(バックデータ一覧!$C$10*(バックデータ一覧!$C$12*計算過程!L7012+バックデータ一覧!$C$13*LN(0.3)+バックデータ一覧!$C$14)^バックデータ一覧!$C$11+バックデータ一覧!$E$10*(0.3/(バックデータ一覧!$E$12*計算過程!L7012+バックデータ一覧!$E$13*LN(0.3)+バックデータ一覧!$E$14))^バックデータ一覧!$E$11)*計算過程!$W$11*計算過程!G7012/0.3*10^-3,0)</f>
        <v>0</v>
      </c>
      <c r="G7012" s="18">
        <f t="shared" si="656"/>
        <v>0</v>
      </c>
      <c r="H7012" s="18">
        <f t="shared" si="657"/>
        <v>0</v>
      </c>
      <c r="I7012" s="24">
        <v>0</v>
      </c>
      <c r="J7012" s="24">
        <v>0</v>
      </c>
      <c r="K7012" s="24">
        <v>0</v>
      </c>
      <c r="L7012" s="14">
        <f>貼り付けシート!C7012</f>
        <v>15.5</v>
      </c>
      <c r="M7012" s="14">
        <f>貼り付けシート!D7012</f>
        <v>8.1999999999999993</v>
      </c>
      <c r="N7012" s="18">
        <f>貼り付けシート!E7012</f>
        <v>74.801141972927837</v>
      </c>
      <c r="O7012" s="18">
        <f>貼り付けシート!F7012</f>
        <v>0</v>
      </c>
      <c r="P7012" s="19">
        <f t="shared" si="658"/>
        <v>0</v>
      </c>
      <c r="Q7012" s="19">
        <f t="shared" si="659"/>
        <v>0</v>
      </c>
    </row>
    <row r="7013" spans="1:17">
      <c r="A7013" s="38">
        <v>41931</v>
      </c>
      <c r="B7013" s="49" t="s">
        <v>172</v>
      </c>
      <c r="C7013" s="24">
        <f t="shared" si="654"/>
        <v>30.406921776000001</v>
      </c>
      <c r="D7013" s="24">
        <f t="shared" si="655"/>
        <v>0</v>
      </c>
      <c r="E7013" s="18">
        <f>IF(G7013&gt;=0.3,(バックデータ一覧!$C$10*(バックデータ一覧!$C$12*計算過程!L7013+バックデータ一覧!$C$13*LN(計算過程!G7013)+バックデータ一覧!$C$14)^バックデータ一覧!$C$11+バックデータ一覧!$E$10*(計算過程!G7013/(バックデータ一覧!$E$12*計算過程!L7013+バックデータ一覧!$E$13*LN(計算過程!G7013)+バックデータ一覧!$E$14))^バックデータ一覧!$E$11)*計算過程!$W$11*10^-3,0)</f>
        <v>0</v>
      </c>
      <c r="F7013" s="18">
        <f>IF(G7013&lt;0.3,(バックデータ一覧!$C$10*(バックデータ一覧!$C$12*計算過程!L7013+バックデータ一覧!$C$13*LN(0.3)+バックデータ一覧!$C$14)^バックデータ一覧!$C$11+バックデータ一覧!$E$10*(0.3/(バックデータ一覧!$E$12*計算過程!L7013+バックデータ一覧!$E$13*LN(0.3)+バックデータ一覧!$E$14))^バックデータ一覧!$E$11)*計算過程!$W$11*計算過程!G7013/0.3*10^-3,0)</f>
        <v>0</v>
      </c>
      <c r="G7013" s="18">
        <f t="shared" si="656"/>
        <v>0</v>
      </c>
      <c r="H7013" s="18">
        <f t="shared" si="657"/>
        <v>0</v>
      </c>
      <c r="I7013" s="24">
        <v>0</v>
      </c>
      <c r="J7013" s="24">
        <v>0</v>
      </c>
      <c r="K7013" s="24">
        <v>0</v>
      </c>
      <c r="L7013" s="14">
        <f>貼り付けシート!C7013</f>
        <v>15.2</v>
      </c>
      <c r="M7013" s="14">
        <f>貼り付けシート!D7013</f>
        <v>8</v>
      </c>
      <c r="N7013" s="18">
        <f>貼り付けシート!E7013</f>
        <v>74.420140912980088</v>
      </c>
      <c r="O7013" s="18">
        <f>貼り付けシート!F7013</f>
        <v>0</v>
      </c>
      <c r="P7013" s="19">
        <f t="shared" si="658"/>
        <v>0</v>
      </c>
      <c r="Q7013" s="19">
        <f t="shared" si="659"/>
        <v>0</v>
      </c>
    </row>
    <row r="7014" spans="1:17">
      <c r="A7014" s="38">
        <v>41932</v>
      </c>
      <c r="B7014" s="49" t="s">
        <v>149</v>
      </c>
      <c r="C7014" s="24">
        <f t="shared" si="654"/>
        <v>30.406921776000001</v>
      </c>
      <c r="D7014" s="24">
        <f t="shared" si="655"/>
        <v>0</v>
      </c>
      <c r="E7014" s="18">
        <f>IF(G7014&gt;=0.3,(バックデータ一覧!$C$10*(バックデータ一覧!$C$12*計算過程!L7014+バックデータ一覧!$C$13*LN(計算過程!G7014)+バックデータ一覧!$C$14)^バックデータ一覧!$C$11+バックデータ一覧!$E$10*(計算過程!G7014/(バックデータ一覧!$E$12*計算過程!L7014+バックデータ一覧!$E$13*LN(計算過程!G7014)+バックデータ一覧!$E$14))^バックデータ一覧!$E$11)*計算過程!$W$11*10^-3,0)</f>
        <v>0</v>
      </c>
      <c r="F7014" s="18">
        <f>IF(G7014&lt;0.3,(バックデータ一覧!$C$10*(バックデータ一覧!$C$12*計算過程!L7014+バックデータ一覧!$C$13*LN(0.3)+バックデータ一覧!$C$14)^バックデータ一覧!$C$11+バックデータ一覧!$E$10*(0.3/(バックデータ一覧!$E$12*計算過程!L7014+バックデータ一覧!$E$13*LN(0.3)+バックデータ一覧!$E$14))^バックデータ一覧!$E$11)*計算過程!$W$11*計算過程!G7014/0.3*10^-3,0)</f>
        <v>0</v>
      </c>
      <c r="G7014" s="18">
        <f t="shared" si="656"/>
        <v>0</v>
      </c>
      <c r="H7014" s="18">
        <f t="shared" si="657"/>
        <v>0</v>
      </c>
      <c r="I7014" s="24">
        <v>0</v>
      </c>
      <c r="J7014" s="24">
        <v>0</v>
      </c>
      <c r="K7014" s="24">
        <v>0</v>
      </c>
      <c r="L7014" s="14">
        <f>貼り付けシート!C7014</f>
        <v>14.6</v>
      </c>
      <c r="M7014" s="14">
        <f>貼り付けシート!D7014</f>
        <v>8.1999999999999993</v>
      </c>
      <c r="N7014" s="18">
        <f>貼り付けシート!E7014</f>
        <v>79.263319981762365</v>
      </c>
      <c r="O7014" s="18">
        <f>貼り付けシート!F7014</f>
        <v>0</v>
      </c>
      <c r="P7014" s="19">
        <f t="shared" si="658"/>
        <v>0</v>
      </c>
      <c r="Q7014" s="19">
        <f t="shared" si="659"/>
        <v>0</v>
      </c>
    </row>
    <row r="7015" spans="1:17">
      <c r="A7015" s="38">
        <v>41932</v>
      </c>
      <c r="B7015" s="49" t="s">
        <v>150</v>
      </c>
      <c r="C7015" s="24">
        <f t="shared" si="654"/>
        <v>30.406921776000001</v>
      </c>
      <c r="D7015" s="24">
        <f t="shared" si="655"/>
        <v>0</v>
      </c>
      <c r="E7015" s="18">
        <f>IF(G7015&gt;=0.3,(バックデータ一覧!$C$10*(バックデータ一覧!$C$12*計算過程!L7015+バックデータ一覧!$C$13*LN(計算過程!G7015)+バックデータ一覧!$C$14)^バックデータ一覧!$C$11+バックデータ一覧!$E$10*(計算過程!G7015/(バックデータ一覧!$E$12*計算過程!L7015+バックデータ一覧!$E$13*LN(計算過程!G7015)+バックデータ一覧!$E$14))^バックデータ一覧!$E$11)*計算過程!$W$11*10^-3,0)</f>
        <v>0</v>
      </c>
      <c r="F7015" s="18">
        <f>IF(G7015&lt;0.3,(バックデータ一覧!$C$10*(バックデータ一覧!$C$12*計算過程!L7015+バックデータ一覧!$C$13*LN(0.3)+バックデータ一覧!$C$14)^バックデータ一覧!$C$11+バックデータ一覧!$E$10*(0.3/(バックデータ一覧!$E$12*計算過程!L7015+バックデータ一覧!$E$13*LN(0.3)+バックデータ一覧!$E$14))^バックデータ一覧!$E$11)*計算過程!$W$11*計算過程!G7015/0.3*10^-3,0)</f>
        <v>0</v>
      </c>
      <c r="G7015" s="18">
        <f t="shared" si="656"/>
        <v>0</v>
      </c>
      <c r="H7015" s="18">
        <f t="shared" si="657"/>
        <v>0</v>
      </c>
      <c r="I7015" s="24">
        <v>0</v>
      </c>
      <c r="J7015" s="24">
        <v>0</v>
      </c>
      <c r="K7015" s="24">
        <v>0</v>
      </c>
      <c r="L7015" s="14">
        <f>貼り付けシート!C7015</f>
        <v>14.3</v>
      </c>
      <c r="M7015" s="14">
        <f>貼り付けシート!D7015</f>
        <v>8</v>
      </c>
      <c r="N7015" s="18">
        <f>貼り付けシート!E7015</f>
        <v>78.870365155995614</v>
      </c>
      <c r="O7015" s="18">
        <f>貼り付けシート!F7015</f>
        <v>0</v>
      </c>
      <c r="P7015" s="19">
        <f t="shared" si="658"/>
        <v>0</v>
      </c>
      <c r="Q7015" s="19">
        <f t="shared" si="659"/>
        <v>0</v>
      </c>
    </row>
    <row r="7016" spans="1:17">
      <c r="A7016" s="38">
        <v>41932</v>
      </c>
      <c r="B7016" s="49" t="s">
        <v>151</v>
      </c>
      <c r="C7016" s="24">
        <f t="shared" si="654"/>
        <v>30.406921776000001</v>
      </c>
      <c r="D7016" s="24">
        <f t="shared" si="655"/>
        <v>0</v>
      </c>
      <c r="E7016" s="18">
        <f>IF(G7016&gt;=0.3,(バックデータ一覧!$C$10*(バックデータ一覧!$C$12*計算過程!L7016+バックデータ一覧!$C$13*LN(計算過程!G7016)+バックデータ一覧!$C$14)^バックデータ一覧!$C$11+バックデータ一覧!$E$10*(計算過程!G7016/(バックデータ一覧!$E$12*計算過程!L7016+バックデータ一覧!$E$13*LN(計算過程!G7016)+バックデータ一覧!$E$14))^バックデータ一覧!$E$11)*計算過程!$W$11*10^-3,0)</f>
        <v>0</v>
      </c>
      <c r="F7016" s="18">
        <f>IF(G7016&lt;0.3,(バックデータ一覧!$C$10*(バックデータ一覧!$C$12*計算過程!L7016+バックデータ一覧!$C$13*LN(0.3)+バックデータ一覧!$C$14)^バックデータ一覧!$C$11+バックデータ一覧!$E$10*(0.3/(バックデータ一覧!$E$12*計算過程!L7016+バックデータ一覧!$E$13*LN(0.3)+バックデータ一覧!$E$14))^バックデータ一覧!$E$11)*計算過程!$W$11*計算過程!G7016/0.3*10^-3,0)</f>
        <v>0</v>
      </c>
      <c r="G7016" s="18">
        <f t="shared" si="656"/>
        <v>0</v>
      </c>
      <c r="H7016" s="18">
        <f t="shared" si="657"/>
        <v>0</v>
      </c>
      <c r="I7016" s="24">
        <v>0</v>
      </c>
      <c r="J7016" s="24">
        <v>0</v>
      </c>
      <c r="K7016" s="24">
        <v>0</v>
      </c>
      <c r="L7016" s="14">
        <f>貼り付けシート!C7016</f>
        <v>14.1</v>
      </c>
      <c r="M7016" s="14">
        <f>貼り付けシート!D7016</f>
        <v>8.1999999999999993</v>
      </c>
      <c r="N7016" s="18">
        <f>貼り付けシート!E7016</f>
        <v>81.870855565088036</v>
      </c>
      <c r="O7016" s="18">
        <f>貼り付けシート!F7016</f>
        <v>0</v>
      </c>
      <c r="P7016" s="19">
        <f t="shared" si="658"/>
        <v>0</v>
      </c>
      <c r="Q7016" s="19">
        <f t="shared" si="659"/>
        <v>0</v>
      </c>
    </row>
    <row r="7017" spans="1:17">
      <c r="A7017" s="38">
        <v>41932</v>
      </c>
      <c r="B7017" s="49" t="s">
        <v>152</v>
      </c>
      <c r="C7017" s="24">
        <f t="shared" si="654"/>
        <v>30.406921776000001</v>
      </c>
      <c r="D7017" s="24">
        <f t="shared" si="655"/>
        <v>0</v>
      </c>
      <c r="E7017" s="18">
        <f>IF(G7017&gt;=0.3,(バックデータ一覧!$C$10*(バックデータ一覧!$C$12*計算過程!L7017+バックデータ一覧!$C$13*LN(計算過程!G7017)+バックデータ一覧!$C$14)^バックデータ一覧!$C$11+バックデータ一覧!$E$10*(計算過程!G7017/(バックデータ一覧!$E$12*計算過程!L7017+バックデータ一覧!$E$13*LN(計算過程!G7017)+バックデータ一覧!$E$14))^バックデータ一覧!$E$11)*計算過程!$W$11*10^-3,0)</f>
        <v>0</v>
      </c>
      <c r="F7017" s="18">
        <f>IF(G7017&lt;0.3,(バックデータ一覧!$C$10*(バックデータ一覧!$C$12*計算過程!L7017+バックデータ一覧!$C$13*LN(0.3)+バックデータ一覧!$C$14)^バックデータ一覧!$C$11+バックデータ一覧!$E$10*(0.3/(バックデータ一覧!$E$12*計算過程!L7017+バックデータ一覧!$E$13*LN(0.3)+バックデータ一覧!$E$14))^バックデータ一覧!$E$11)*計算過程!$W$11*計算過程!G7017/0.3*10^-3,0)</f>
        <v>0</v>
      </c>
      <c r="G7017" s="18">
        <f t="shared" si="656"/>
        <v>0</v>
      </c>
      <c r="H7017" s="18">
        <f t="shared" si="657"/>
        <v>0</v>
      </c>
      <c r="I7017" s="24">
        <v>0</v>
      </c>
      <c r="J7017" s="24">
        <v>0</v>
      </c>
      <c r="K7017" s="24">
        <v>0</v>
      </c>
      <c r="L7017" s="14">
        <f>貼り付けシート!C7017</f>
        <v>13.6</v>
      </c>
      <c r="M7017" s="14">
        <f>貼り付けシート!D7017</f>
        <v>8.1999999999999993</v>
      </c>
      <c r="N7017" s="18">
        <f>貼り付けシート!E7017</f>
        <v>84.5749633173794</v>
      </c>
      <c r="O7017" s="18">
        <f>貼り付けシート!F7017</f>
        <v>0</v>
      </c>
      <c r="P7017" s="19">
        <f t="shared" si="658"/>
        <v>0</v>
      </c>
      <c r="Q7017" s="19">
        <f t="shared" si="659"/>
        <v>0</v>
      </c>
    </row>
    <row r="7018" spans="1:17">
      <c r="A7018" s="38">
        <v>41932</v>
      </c>
      <c r="B7018" s="49" t="s">
        <v>153</v>
      </c>
      <c r="C7018" s="24">
        <f t="shared" si="654"/>
        <v>30.406921776000001</v>
      </c>
      <c r="D7018" s="24">
        <f t="shared" si="655"/>
        <v>0</v>
      </c>
      <c r="E7018" s="18">
        <f>IF(G7018&gt;=0.3,(バックデータ一覧!$C$10*(バックデータ一覧!$C$12*計算過程!L7018+バックデータ一覧!$C$13*LN(計算過程!G7018)+バックデータ一覧!$C$14)^バックデータ一覧!$C$11+バックデータ一覧!$E$10*(計算過程!G7018/(バックデータ一覧!$E$12*計算過程!L7018+バックデータ一覧!$E$13*LN(計算過程!G7018)+バックデータ一覧!$E$14))^バックデータ一覧!$E$11)*計算過程!$W$11*10^-3,0)</f>
        <v>0</v>
      </c>
      <c r="F7018" s="18">
        <f>IF(G7018&lt;0.3,(バックデータ一覧!$C$10*(バックデータ一覧!$C$12*計算過程!L7018+バックデータ一覧!$C$13*LN(0.3)+バックデータ一覧!$C$14)^バックデータ一覧!$C$11+バックデータ一覧!$E$10*(0.3/(バックデータ一覧!$E$12*計算過程!L7018+バックデータ一覧!$E$13*LN(0.3)+バックデータ一覧!$E$14))^バックデータ一覧!$E$11)*計算過程!$W$11*計算過程!G7018/0.3*10^-3,0)</f>
        <v>0</v>
      </c>
      <c r="G7018" s="18">
        <f t="shared" si="656"/>
        <v>0</v>
      </c>
      <c r="H7018" s="18">
        <f t="shared" si="657"/>
        <v>0</v>
      </c>
      <c r="I7018" s="24">
        <v>0</v>
      </c>
      <c r="J7018" s="24">
        <v>0</v>
      </c>
      <c r="K7018" s="24">
        <v>0</v>
      </c>
      <c r="L7018" s="14">
        <f>貼り付けシート!C7018</f>
        <v>13.3</v>
      </c>
      <c r="M7018" s="14">
        <f>貼り付けシート!D7018</f>
        <v>8</v>
      </c>
      <c r="N7018" s="18">
        <f>貼り付けシート!E7018</f>
        <v>84.168584444217103</v>
      </c>
      <c r="O7018" s="18">
        <f>貼り付けシート!F7018</f>
        <v>0</v>
      </c>
      <c r="P7018" s="19">
        <f t="shared" si="658"/>
        <v>0</v>
      </c>
      <c r="Q7018" s="19">
        <f t="shared" si="659"/>
        <v>0</v>
      </c>
    </row>
    <row r="7019" spans="1:17">
      <c r="A7019" s="38">
        <v>41932</v>
      </c>
      <c r="B7019" s="49" t="s">
        <v>154</v>
      </c>
      <c r="C7019" s="24">
        <f t="shared" si="654"/>
        <v>30.406921776000001</v>
      </c>
      <c r="D7019" s="24">
        <f t="shared" si="655"/>
        <v>0</v>
      </c>
      <c r="E7019" s="18">
        <f>IF(G7019&gt;=0.3,(バックデータ一覧!$C$10*(バックデータ一覧!$C$12*計算過程!L7019+バックデータ一覧!$C$13*LN(計算過程!G7019)+バックデータ一覧!$C$14)^バックデータ一覧!$C$11+バックデータ一覧!$E$10*(計算過程!G7019/(バックデータ一覧!$E$12*計算過程!L7019+バックデータ一覧!$E$13*LN(計算過程!G7019)+バックデータ一覧!$E$14))^バックデータ一覧!$E$11)*計算過程!$W$11*10^-3,0)</f>
        <v>0</v>
      </c>
      <c r="F7019" s="18">
        <f>IF(G7019&lt;0.3,(バックデータ一覧!$C$10*(バックデータ一覧!$C$12*計算過程!L7019+バックデータ一覧!$C$13*LN(0.3)+バックデータ一覧!$C$14)^バックデータ一覧!$C$11+バックデータ一覧!$E$10*(0.3/(バックデータ一覧!$E$12*計算過程!L7019+バックデータ一覧!$E$13*LN(0.3)+バックデータ一覧!$E$14))^バックデータ一覧!$E$11)*計算過程!$W$11*計算過程!G7019/0.3*10^-3,0)</f>
        <v>0</v>
      </c>
      <c r="G7019" s="18">
        <f t="shared" si="656"/>
        <v>0</v>
      </c>
      <c r="H7019" s="18">
        <f t="shared" si="657"/>
        <v>0</v>
      </c>
      <c r="I7019" s="24">
        <v>0</v>
      </c>
      <c r="J7019" s="24">
        <v>0</v>
      </c>
      <c r="K7019" s="24">
        <v>0</v>
      </c>
      <c r="L7019" s="14">
        <f>貼り付けシート!C7019</f>
        <v>12.9</v>
      </c>
      <c r="M7019" s="14">
        <f>貼り付けシート!D7019</f>
        <v>8</v>
      </c>
      <c r="N7019" s="18">
        <f>貼り付けシート!E7019</f>
        <v>86.398652761182461</v>
      </c>
      <c r="O7019" s="18">
        <f>貼り付けシート!F7019</f>
        <v>0</v>
      </c>
      <c r="P7019" s="19">
        <f t="shared" si="658"/>
        <v>0</v>
      </c>
      <c r="Q7019" s="19">
        <f t="shared" si="659"/>
        <v>0</v>
      </c>
    </row>
    <row r="7020" spans="1:17">
      <c r="A7020" s="38">
        <v>41932</v>
      </c>
      <c r="B7020" s="49" t="s">
        <v>155</v>
      </c>
      <c r="C7020" s="24">
        <f t="shared" si="654"/>
        <v>30.406921776000001</v>
      </c>
      <c r="D7020" s="24">
        <f t="shared" si="655"/>
        <v>0</v>
      </c>
      <c r="E7020" s="18">
        <f>IF(G7020&gt;=0.3,(バックデータ一覧!$C$10*(バックデータ一覧!$C$12*計算過程!L7020+バックデータ一覧!$C$13*LN(計算過程!G7020)+バックデータ一覧!$C$14)^バックデータ一覧!$C$11+バックデータ一覧!$E$10*(計算過程!G7020/(バックデータ一覧!$E$12*計算過程!L7020+バックデータ一覧!$E$13*LN(計算過程!G7020)+バックデータ一覧!$E$14))^バックデータ一覧!$E$11)*計算過程!$W$11*10^-3,0)</f>
        <v>0</v>
      </c>
      <c r="F7020" s="18">
        <f>IF(G7020&lt;0.3,(バックデータ一覧!$C$10*(バックデータ一覧!$C$12*計算過程!L7020+バックデータ一覧!$C$13*LN(0.3)+バックデータ一覧!$C$14)^バックデータ一覧!$C$11+バックデータ一覧!$E$10*(0.3/(バックデータ一覧!$E$12*計算過程!L7020+バックデータ一覧!$E$13*LN(0.3)+バックデータ一覧!$E$14))^バックデータ一覧!$E$11)*計算過程!$W$11*計算過程!G7020/0.3*10^-3,0)</f>
        <v>0</v>
      </c>
      <c r="G7020" s="18">
        <f t="shared" si="656"/>
        <v>0</v>
      </c>
      <c r="H7020" s="18">
        <f t="shared" si="657"/>
        <v>0</v>
      </c>
      <c r="I7020" s="24">
        <v>0</v>
      </c>
      <c r="J7020" s="24">
        <v>0</v>
      </c>
      <c r="K7020" s="24">
        <v>0</v>
      </c>
      <c r="L7020" s="14">
        <f>貼り付けシート!C7020</f>
        <v>13.2</v>
      </c>
      <c r="M7020" s="14">
        <f>貼り付けシート!D7020</f>
        <v>8.1</v>
      </c>
      <c r="N7020" s="18">
        <f>貼り付けシート!E7020</f>
        <v>85.765377050933921</v>
      </c>
      <c r="O7020" s="18">
        <f>貼り付けシート!F7020</f>
        <v>0</v>
      </c>
      <c r="P7020" s="19">
        <f t="shared" si="658"/>
        <v>0</v>
      </c>
      <c r="Q7020" s="19">
        <f t="shared" si="659"/>
        <v>0</v>
      </c>
    </row>
    <row r="7021" spans="1:17">
      <c r="A7021" s="38">
        <v>41932</v>
      </c>
      <c r="B7021" s="49" t="s">
        <v>156</v>
      </c>
      <c r="C7021" s="24">
        <f t="shared" si="654"/>
        <v>30.406921776000001</v>
      </c>
      <c r="D7021" s="24">
        <f t="shared" si="655"/>
        <v>0</v>
      </c>
      <c r="E7021" s="18">
        <f>IF(G7021&gt;=0.3,(バックデータ一覧!$C$10*(バックデータ一覧!$C$12*計算過程!L7021+バックデータ一覧!$C$13*LN(計算過程!G7021)+バックデータ一覧!$C$14)^バックデータ一覧!$C$11+バックデータ一覧!$E$10*(計算過程!G7021/(バックデータ一覧!$E$12*計算過程!L7021+バックデータ一覧!$E$13*LN(計算過程!G7021)+バックデータ一覧!$E$14))^バックデータ一覧!$E$11)*計算過程!$W$11*10^-3,0)</f>
        <v>0</v>
      </c>
      <c r="F7021" s="18">
        <f>IF(G7021&lt;0.3,(バックデータ一覧!$C$10*(バックデータ一覧!$C$12*計算過程!L7021+バックデータ一覧!$C$13*LN(0.3)+バックデータ一覧!$C$14)^バックデータ一覧!$C$11+バックデータ一覧!$E$10*(0.3/(バックデータ一覧!$E$12*計算過程!L7021+バックデータ一覧!$E$13*LN(0.3)+バックデータ一覧!$E$14))^バックデータ一覧!$E$11)*計算過程!$W$11*計算過程!G7021/0.3*10^-3,0)</f>
        <v>0</v>
      </c>
      <c r="G7021" s="18">
        <f t="shared" si="656"/>
        <v>0</v>
      </c>
      <c r="H7021" s="18">
        <f t="shared" si="657"/>
        <v>0</v>
      </c>
      <c r="I7021" s="24">
        <v>0</v>
      </c>
      <c r="J7021" s="24">
        <v>0</v>
      </c>
      <c r="K7021" s="24">
        <v>0</v>
      </c>
      <c r="L7021" s="14">
        <f>貼り付けシート!C7021</f>
        <v>16.3</v>
      </c>
      <c r="M7021" s="14">
        <f>貼り付けシート!D7021</f>
        <v>8.5</v>
      </c>
      <c r="N7021" s="18">
        <f>貼り付けシート!E7021</f>
        <v>73.635475141502667</v>
      </c>
      <c r="O7021" s="18">
        <f>貼り付けシート!F7021</f>
        <v>0</v>
      </c>
      <c r="P7021" s="19">
        <f t="shared" si="658"/>
        <v>0</v>
      </c>
      <c r="Q7021" s="19">
        <f t="shared" si="659"/>
        <v>0</v>
      </c>
    </row>
    <row r="7022" spans="1:17">
      <c r="A7022" s="38">
        <v>41932</v>
      </c>
      <c r="B7022" s="49" t="s">
        <v>157</v>
      </c>
      <c r="C7022" s="24">
        <f t="shared" si="654"/>
        <v>30.406921776000001</v>
      </c>
      <c r="D7022" s="24">
        <f t="shared" si="655"/>
        <v>0</v>
      </c>
      <c r="E7022" s="18">
        <f>IF(G7022&gt;=0.3,(バックデータ一覧!$C$10*(バックデータ一覧!$C$12*計算過程!L7022+バックデータ一覧!$C$13*LN(計算過程!G7022)+バックデータ一覧!$C$14)^バックデータ一覧!$C$11+バックデータ一覧!$E$10*(計算過程!G7022/(バックデータ一覧!$E$12*計算過程!L7022+バックデータ一覧!$E$13*LN(計算過程!G7022)+バックデータ一覧!$E$14))^バックデータ一覧!$E$11)*計算過程!$W$11*10^-3,0)</f>
        <v>0</v>
      </c>
      <c r="F7022" s="18">
        <f>IF(G7022&lt;0.3,(バックデータ一覧!$C$10*(バックデータ一覧!$C$12*計算過程!L7022+バックデータ一覧!$C$13*LN(0.3)+バックデータ一覧!$C$14)^バックデータ一覧!$C$11+バックデータ一覧!$E$10*(0.3/(バックデータ一覧!$E$12*計算過程!L7022+バックデータ一覧!$E$13*LN(0.3)+バックデータ一覧!$E$14))^バックデータ一覧!$E$11)*計算過程!$W$11*計算過程!G7022/0.3*10^-3,0)</f>
        <v>0</v>
      </c>
      <c r="G7022" s="18">
        <f t="shared" si="656"/>
        <v>0</v>
      </c>
      <c r="H7022" s="18">
        <f t="shared" si="657"/>
        <v>0</v>
      </c>
      <c r="I7022" s="24">
        <v>0</v>
      </c>
      <c r="J7022" s="24">
        <v>0</v>
      </c>
      <c r="K7022" s="24">
        <v>0</v>
      </c>
      <c r="L7022" s="14">
        <f>貼り付けシート!C7022</f>
        <v>19.399999999999999</v>
      </c>
      <c r="M7022" s="14">
        <f>貼り付けシート!D7022</f>
        <v>8.1999999999999993</v>
      </c>
      <c r="N7022" s="18">
        <f>貼り付けシート!E7022</f>
        <v>58.463609474811854</v>
      </c>
      <c r="O7022" s="18">
        <f>貼り付けシート!F7022</f>
        <v>0</v>
      </c>
      <c r="P7022" s="19">
        <f t="shared" si="658"/>
        <v>0</v>
      </c>
      <c r="Q7022" s="19">
        <f t="shared" si="659"/>
        <v>0</v>
      </c>
    </row>
    <row r="7023" spans="1:17">
      <c r="A7023" s="38">
        <v>41932</v>
      </c>
      <c r="B7023" s="49" t="s">
        <v>158</v>
      </c>
      <c r="C7023" s="24">
        <f t="shared" si="654"/>
        <v>30.406921776000001</v>
      </c>
      <c r="D7023" s="24">
        <f t="shared" si="655"/>
        <v>0</v>
      </c>
      <c r="E7023" s="18">
        <f>IF(G7023&gt;=0.3,(バックデータ一覧!$C$10*(バックデータ一覧!$C$12*計算過程!L7023+バックデータ一覧!$C$13*LN(計算過程!G7023)+バックデータ一覧!$C$14)^バックデータ一覧!$C$11+バックデータ一覧!$E$10*(計算過程!G7023/(バックデータ一覧!$E$12*計算過程!L7023+バックデータ一覧!$E$13*LN(計算過程!G7023)+バックデータ一覧!$E$14))^バックデータ一覧!$E$11)*計算過程!$W$11*10^-3,0)</f>
        <v>0</v>
      </c>
      <c r="F7023" s="18">
        <f>IF(G7023&lt;0.3,(バックデータ一覧!$C$10*(バックデータ一覧!$C$12*計算過程!L7023+バックデータ一覧!$C$13*LN(0.3)+バックデータ一覧!$C$14)^バックデータ一覧!$C$11+バックデータ一覧!$E$10*(0.3/(バックデータ一覧!$E$12*計算過程!L7023+バックデータ一覧!$E$13*LN(0.3)+バックデータ一覧!$E$14))^バックデータ一覧!$E$11)*計算過程!$W$11*計算過程!G7023/0.3*10^-3,0)</f>
        <v>0</v>
      </c>
      <c r="G7023" s="18">
        <f t="shared" si="656"/>
        <v>0</v>
      </c>
      <c r="H7023" s="18">
        <f t="shared" si="657"/>
        <v>0</v>
      </c>
      <c r="I7023" s="24">
        <v>0</v>
      </c>
      <c r="J7023" s="24">
        <v>0</v>
      </c>
      <c r="K7023" s="24">
        <v>0</v>
      </c>
      <c r="L7023" s="14">
        <f>貼り付けシート!C7023</f>
        <v>21</v>
      </c>
      <c r="M7023" s="14">
        <f>貼り付けシート!D7023</f>
        <v>7.9</v>
      </c>
      <c r="N7023" s="18">
        <f>貼り付けシート!E7023</f>
        <v>51.041986511729917</v>
      </c>
      <c r="O7023" s="18">
        <f>貼り付けシート!F7023</f>
        <v>0</v>
      </c>
      <c r="P7023" s="19">
        <f t="shared" si="658"/>
        <v>0</v>
      </c>
      <c r="Q7023" s="19">
        <f t="shared" si="659"/>
        <v>0</v>
      </c>
    </row>
    <row r="7024" spans="1:17">
      <c r="A7024" s="38">
        <v>41932</v>
      </c>
      <c r="B7024" s="49" t="s">
        <v>159</v>
      </c>
      <c r="C7024" s="24">
        <f t="shared" si="654"/>
        <v>30.406921776000001</v>
      </c>
      <c r="D7024" s="24">
        <f t="shared" si="655"/>
        <v>0</v>
      </c>
      <c r="E7024" s="18">
        <f>IF(G7024&gt;=0.3,(バックデータ一覧!$C$10*(バックデータ一覧!$C$12*計算過程!L7024+バックデータ一覧!$C$13*LN(計算過程!G7024)+バックデータ一覧!$C$14)^バックデータ一覧!$C$11+バックデータ一覧!$E$10*(計算過程!G7024/(バックデータ一覧!$E$12*計算過程!L7024+バックデータ一覧!$E$13*LN(計算過程!G7024)+バックデータ一覧!$E$14))^バックデータ一覧!$E$11)*計算過程!$W$11*10^-3,0)</f>
        <v>0</v>
      </c>
      <c r="F7024" s="18">
        <f>IF(G7024&lt;0.3,(バックデータ一覧!$C$10*(バックデータ一覧!$C$12*計算過程!L7024+バックデータ一覧!$C$13*LN(0.3)+バックデータ一覧!$C$14)^バックデータ一覧!$C$11+バックデータ一覧!$E$10*(0.3/(バックデータ一覧!$E$12*計算過程!L7024+バックデータ一覧!$E$13*LN(0.3)+バックデータ一覧!$E$14))^バックデータ一覧!$E$11)*計算過程!$W$11*計算過程!G7024/0.3*10^-3,0)</f>
        <v>0</v>
      </c>
      <c r="G7024" s="18">
        <f t="shared" si="656"/>
        <v>0</v>
      </c>
      <c r="H7024" s="18">
        <f t="shared" si="657"/>
        <v>0</v>
      </c>
      <c r="I7024" s="24">
        <v>0</v>
      </c>
      <c r="J7024" s="24">
        <v>0</v>
      </c>
      <c r="K7024" s="24">
        <v>0</v>
      </c>
      <c r="L7024" s="14">
        <f>貼り付けシート!C7024</f>
        <v>22.5</v>
      </c>
      <c r="M7024" s="14">
        <f>貼り付けシート!D7024</f>
        <v>7.3</v>
      </c>
      <c r="N7024" s="18">
        <f>貼り付けシート!E7024</f>
        <v>43.074848631384278</v>
      </c>
      <c r="O7024" s="18">
        <f>貼り付けシート!F7024</f>
        <v>0</v>
      </c>
      <c r="P7024" s="19">
        <f t="shared" si="658"/>
        <v>0</v>
      </c>
      <c r="Q7024" s="19">
        <f t="shared" si="659"/>
        <v>0</v>
      </c>
    </row>
    <row r="7025" spans="1:17">
      <c r="A7025" s="38">
        <v>41932</v>
      </c>
      <c r="B7025" s="49" t="s">
        <v>160</v>
      </c>
      <c r="C7025" s="24">
        <f t="shared" si="654"/>
        <v>30.406921776000001</v>
      </c>
      <c r="D7025" s="24">
        <f t="shared" si="655"/>
        <v>0</v>
      </c>
      <c r="E7025" s="18">
        <f>IF(G7025&gt;=0.3,(バックデータ一覧!$C$10*(バックデータ一覧!$C$12*計算過程!L7025+バックデータ一覧!$C$13*LN(計算過程!G7025)+バックデータ一覧!$C$14)^バックデータ一覧!$C$11+バックデータ一覧!$E$10*(計算過程!G7025/(バックデータ一覧!$E$12*計算過程!L7025+バックデータ一覧!$E$13*LN(計算過程!G7025)+バックデータ一覧!$E$14))^バックデータ一覧!$E$11)*計算過程!$W$11*10^-3,0)</f>
        <v>0</v>
      </c>
      <c r="F7025" s="18">
        <f>IF(G7025&lt;0.3,(バックデータ一覧!$C$10*(バックデータ一覧!$C$12*計算過程!L7025+バックデータ一覧!$C$13*LN(0.3)+バックデータ一覧!$C$14)^バックデータ一覧!$C$11+バックデータ一覧!$E$10*(0.3/(バックデータ一覧!$E$12*計算過程!L7025+バックデータ一覧!$E$13*LN(0.3)+バックデータ一覧!$E$14))^バックデータ一覧!$E$11)*計算過程!$W$11*計算過程!G7025/0.3*10^-3,0)</f>
        <v>0</v>
      </c>
      <c r="G7025" s="18">
        <f t="shared" si="656"/>
        <v>0</v>
      </c>
      <c r="H7025" s="18">
        <f t="shared" si="657"/>
        <v>0</v>
      </c>
      <c r="I7025" s="24">
        <v>0</v>
      </c>
      <c r="J7025" s="24">
        <v>0</v>
      </c>
      <c r="K7025" s="24">
        <v>0</v>
      </c>
      <c r="L7025" s="14">
        <f>貼り付けシート!C7025</f>
        <v>23.1</v>
      </c>
      <c r="M7025" s="14">
        <f>貼り付けシート!D7025</f>
        <v>7.4</v>
      </c>
      <c r="N7025" s="18">
        <f>貼り付けシート!E7025</f>
        <v>42.09845792870297</v>
      </c>
      <c r="O7025" s="18">
        <f>貼り付けシート!F7025</f>
        <v>0</v>
      </c>
      <c r="P7025" s="19">
        <f t="shared" si="658"/>
        <v>0</v>
      </c>
      <c r="Q7025" s="19">
        <f t="shared" si="659"/>
        <v>0</v>
      </c>
    </row>
    <row r="7026" spans="1:17">
      <c r="A7026" s="38">
        <v>41932</v>
      </c>
      <c r="B7026" s="49" t="s">
        <v>161</v>
      </c>
      <c r="C7026" s="24">
        <f t="shared" si="654"/>
        <v>30.406921776000001</v>
      </c>
      <c r="D7026" s="24">
        <f t="shared" si="655"/>
        <v>0</v>
      </c>
      <c r="E7026" s="18">
        <f>IF(G7026&gt;=0.3,(バックデータ一覧!$C$10*(バックデータ一覧!$C$12*計算過程!L7026+バックデータ一覧!$C$13*LN(計算過程!G7026)+バックデータ一覧!$C$14)^バックデータ一覧!$C$11+バックデータ一覧!$E$10*(計算過程!G7026/(バックデータ一覧!$E$12*計算過程!L7026+バックデータ一覧!$E$13*LN(計算過程!G7026)+バックデータ一覧!$E$14))^バックデータ一覧!$E$11)*計算過程!$W$11*10^-3,0)</f>
        <v>0</v>
      </c>
      <c r="F7026" s="18">
        <f>IF(G7026&lt;0.3,(バックデータ一覧!$C$10*(バックデータ一覧!$C$12*計算過程!L7026+バックデータ一覧!$C$13*LN(0.3)+バックデータ一覧!$C$14)^バックデータ一覧!$C$11+バックデータ一覧!$E$10*(0.3/(バックデータ一覧!$E$12*計算過程!L7026+バックデータ一覧!$E$13*LN(0.3)+バックデータ一覧!$E$14))^バックデータ一覧!$E$11)*計算過程!$W$11*計算過程!G7026/0.3*10^-3,0)</f>
        <v>0</v>
      </c>
      <c r="G7026" s="18">
        <f t="shared" si="656"/>
        <v>0</v>
      </c>
      <c r="H7026" s="18">
        <f t="shared" si="657"/>
        <v>0</v>
      </c>
      <c r="I7026" s="24">
        <v>0</v>
      </c>
      <c r="J7026" s="24">
        <v>0</v>
      </c>
      <c r="K7026" s="24">
        <v>0</v>
      </c>
      <c r="L7026" s="14">
        <f>貼り付けシート!C7026</f>
        <v>24.1</v>
      </c>
      <c r="M7026" s="14">
        <f>貼り付けシート!D7026</f>
        <v>7.3</v>
      </c>
      <c r="N7026" s="18">
        <f>貼り付けシート!E7026</f>
        <v>39.107314688931979</v>
      </c>
      <c r="O7026" s="18">
        <f>貼り付けシート!F7026</f>
        <v>0</v>
      </c>
      <c r="P7026" s="19">
        <f t="shared" si="658"/>
        <v>0</v>
      </c>
      <c r="Q7026" s="19">
        <f t="shared" si="659"/>
        <v>0</v>
      </c>
    </row>
    <row r="7027" spans="1:17">
      <c r="A7027" s="38">
        <v>41932</v>
      </c>
      <c r="B7027" s="49" t="s">
        <v>162</v>
      </c>
      <c r="C7027" s="24">
        <f t="shared" si="654"/>
        <v>30.406921776000001</v>
      </c>
      <c r="D7027" s="24">
        <f t="shared" si="655"/>
        <v>0</v>
      </c>
      <c r="E7027" s="18">
        <f>IF(G7027&gt;=0.3,(バックデータ一覧!$C$10*(バックデータ一覧!$C$12*計算過程!L7027+バックデータ一覧!$C$13*LN(計算過程!G7027)+バックデータ一覧!$C$14)^バックデータ一覧!$C$11+バックデータ一覧!$E$10*(計算過程!G7027/(バックデータ一覧!$E$12*計算過程!L7027+バックデータ一覧!$E$13*LN(計算過程!G7027)+バックデータ一覧!$E$14))^バックデータ一覧!$E$11)*計算過程!$W$11*10^-3,0)</f>
        <v>0</v>
      </c>
      <c r="F7027" s="18">
        <f>IF(G7027&lt;0.3,(バックデータ一覧!$C$10*(バックデータ一覧!$C$12*計算過程!L7027+バックデータ一覧!$C$13*LN(0.3)+バックデータ一覧!$C$14)^バックデータ一覧!$C$11+バックデータ一覧!$E$10*(0.3/(バックデータ一覧!$E$12*計算過程!L7027+バックデータ一覧!$E$13*LN(0.3)+バックデータ一覧!$E$14))^バックデータ一覧!$E$11)*計算過程!$W$11*計算過程!G7027/0.3*10^-3,0)</f>
        <v>0</v>
      </c>
      <c r="G7027" s="18">
        <f t="shared" si="656"/>
        <v>0</v>
      </c>
      <c r="H7027" s="18">
        <f t="shared" si="657"/>
        <v>0</v>
      </c>
      <c r="I7027" s="24">
        <v>0</v>
      </c>
      <c r="J7027" s="24">
        <v>0</v>
      </c>
      <c r="K7027" s="24">
        <v>0</v>
      </c>
      <c r="L7027" s="14">
        <f>貼り付けシート!C7027</f>
        <v>23.2</v>
      </c>
      <c r="M7027" s="14">
        <f>貼り付けシート!D7027</f>
        <v>7.6</v>
      </c>
      <c r="N7027" s="18">
        <f>貼り付けシート!E7027</f>
        <v>42.961974075049753</v>
      </c>
      <c r="O7027" s="18">
        <f>貼り付けシート!F7027</f>
        <v>0</v>
      </c>
      <c r="P7027" s="19">
        <f t="shared" si="658"/>
        <v>0</v>
      </c>
      <c r="Q7027" s="19">
        <f t="shared" si="659"/>
        <v>0</v>
      </c>
    </row>
    <row r="7028" spans="1:17">
      <c r="A7028" s="38">
        <v>41932</v>
      </c>
      <c r="B7028" s="49" t="s">
        <v>163</v>
      </c>
      <c r="C7028" s="24">
        <f t="shared" si="654"/>
        <v>30.406921776000001</v>
      </c>
      <c r="D7028" s="24">
        <f t="shared" si="655"/>
        <v>0</v>
      </c>
      <c r="E7028" s="18">
        <f>IF(G7028&gt;=0.3,(バックデータ一覧!$C$10*(バックデータ一覧!$C$12*計算過程!L7028+バックデータ一覧!$C$13*LN(計算過程!G7028)+バックデータ一覧!$C$14)^バックデータ一覧!$C$11+バックデータ一覧!$E$10*(計算過程!G7028/(バックデータ一覧!$E$12*計算過程!L7028+バックデータ一覧!$E$13*LN(計算過程!G7028)+バックデータ一覧!$E$14))^バックデータ一覧!$E$11)*計算過程!$W$11*10^-3,0)</f>
        <v>0</v>
      </c>
      <c r="F7028" s="18">
        <f>IF(G7028&lt;0.3,(バックデータ一覧!$C$10*(バックデータ一覧!$C$12*計算過程!L7028+バックデータ一覧!$C$13*LN(0.3)+バックデータ一覧!$C$14)^バックデータ一覧!$C$11+バックデータ一覧!$E$10*(0.3/(バックデータ一覧!$E$12*計算過程!L7028+バックデータ一覧!$E$13*LN(0.3)+バックデータ一覧!$E$14))^バックデータ一覧!$E$11)*計算過程!$W$11*計算過程!G7028/0.3*10^-3,0)</f>
        <v>0</v>
      </c>
      <c r="G7028" s="18">
        <f t="shared" si="656"/>
        <v>0</v>
      </c>
      <c r="H7028" s="18">
        <f t="shared" si="657"/>
        <v>0</v>
      </c>
      <c r="I7028" s="24">
        <v>0</v>
      </c>
      <c r="J7028" s="24">
        <v>0</v>
      </c>
      <c r="K7028" s="24">
        <v>0</v>
      </c>
      <c r="L7028" s="14">
        <f>貼り付けシート!C7028</f>
        <v>23.8</v>
      </c>
      <c r="M7028" s="14">
        <f>貼り付けシート!D7028</f>
        <v>6.7</v>
      </c>
      <c r="N7028" s="18">
        <f>貼り付けシート!E7028</f>
        <v>36.580843608441803</v>
      </c>
      <c r="O7028" s="18">
        <f>貼り付けシート!F7028</f>
        <v>0</v>
      </c>
      <c r="P7028" s="19">
        <f t="shared" si="658"/>
        <v>0</v>
      </c>
      <c r="Q7028" s="19">
        <f t="shared" si="659"/>
        <v>0</v>
      </c>
    </row>
    <row r="7029" spans="1:17">
      <c r="A7029" s="38">
        <v>41932</v>
      </c>
      <c r="B7029" s="49" t="s">
        <v>164</v>
      </c>
      <c r="C7029" s="24">
        <f t="shared" si="654"/>
        <v>30.406921776000001</v>
      </c>
      <c r="D7029" s="24">
        <f t="shared" si="655"/>
        <v>0</v>
      </c>
      <c r="E7029" s="18">
        <f>IF(G7029&gt;=0.3,(バックデータ一覧!$C$10*(バックデータ一覧!$C$12*計算過程!L7029+バックデータ一覧!$C$13*LN(計算過程!G7029)+バックデータ一覧!$C$14)^バックデータ一覧!$C$11+バックデータ一覧!$E$10*(計算過程!G7029/(バックデータ一覧!$E$12*計算過程!L7029+バックデータ一覧!$E$13*LN(計算過程!G7029)+バックデータ一覧!$E$14))^バックデータ一覧!$E$11)*計算過程!$W$11*10^-3,0)</f>
        <v>0</v>
      </c>
      <c r="F7029" s="18">
        <f>IF(G7029&lt;0.3,(バックデータ一覧!$C$10*(バックデータ一覧!$C$12*計算過程!L7029+バックデータ一覧!$C$13*LN(0.3)+バックデータ一覧!$C$14)^バックデータ一覧!$C$11+バックデータ一覧!$E$10*(0.3/(バックデータ一覧!$E$12*計算過程!L7029+バックデータ一覧!$E$13*LN(0.3)+バックデータ一覧!$E$14))^バックデータ一覧!$E$11)*計算過程!$W$11*計算過程!G7029/0.3*10^-3,0)</f>
        <v>0</v>
      </c>
      <c r="G7029" s="18">
        <f t="shared" si="656"/>
        <v>0</v>
      </c>
      <c r="H7029" s="18">
        <f t="shared" si="657"/>
        <v>0</v>
      </c>
      <c r="I7029" s="24">
        <v>0</v>
      </c>
      <c r="J7029" s="24">
        <v>0</v>
      </c>
      <c r="K7029" s="24">
        <v>0</v>
      </c>
      <c r="L7029" s="14">
        <f>貼り付けシート!C7029</f>
        <v>23</v>
      </c>
      <c r="M7029" s="14">
        <f>貼り付けシート!D7029</f>
        <v>7.7</v>
      </c>
      <c r="N7029" s="18">
        <f>貼り付けシート!E7029</f>
        <v>44.05001910973764</v>
      </c>
      <c r="O7029" s="18">
        <f>貼り付けシート!F7029</f>
        <v>0</v>
      </c>
      <c r="P7029" s="19">
        <f t="shared" si="658"/>
        <v>0</v>
      </c>
      <c r="Q7029" s="19">
        <f t="shared" si="659"/>
        <v>0</v>
      </c>
    </row>
    <row r="7030" spans="1:17">
      <c r="A7030" s="38">
        <v>41932</v>
      </c>
      <c r="B7030" s="49" t="s">
        <v>165</v>
      </c>
      <c r="C7030" s="24">
        <f t="shared" si="654"/>
        <v>30.406921776000001</v>
      </c>
      <c r="D7030" s="24">
        <f t="shared" si="655"/>
        <v>0</v>
      </c>
      <c r="E7030" s="18">
        <f>IF(G7030&gt;=0.3,(バックデータ一覧!$C$10*(バックデータ一覧!$C$12*計算過程!L7030+バックデータ一覧!$C$13*LN(計算過程!G7030)+バックデータ一覧!$C$14)^バックデータ一覧!$C$11+バックデータ一覧!$E$10*(計算過程!G7030/(バックデータ一覧!$E$12*計算過程!L7030+バックデータ一覧!$E$13*LN(計算過程!G7030)+バックデータ一覧!$E$14))^バックデータ一覧!$E$11)*計算過程!$W$11*10^-3,0)</f>
        <v>0</v>
      </c>
      <c r="F7030" s="18">
        <f>IF(G7030&lt;0.3,(バックデータ一覧!$C$10*(バックデータ一覧!$C$12*計算過程!L7030+バックデータ一覧!$C$13*LN(0.3)+バックデータ一覧!$C$14)^バックデータ一覧!$C$11+バックデータ一覧!$E$10*(0.3/(バックデータ一覧!$E$12*計算過程!L7030+バックデータ一覧!$E$13*LN(0.3)+バックデータ一覧!$E$14))^バックデータ一覧!$E$11)*計算過程!$W$11*計算過程!G7030/0.3*10^-3,0)</f>
        <v>0</v>
      </c>
      <c r="G7030" s="18">
        <f t="shared" si="656"/>
        <v>0</v>
      </c>
      <c r="H7030" s="18">
        <f t="shared" si="657"/>
        <v>0</v>
      </c>
      <c r="I7030" s="24">
        <v>0</v>
      </c>
      <c r="J7030" s="24">
        <v>0</v>
      </c>
      <c r="K7030" s="24">
        <v>0</v>
      </c>
      <c r="L7030" s="14">
        <f>貼り付けシート!C7030</f>
        <v>22.5</v>
      </c>
      <c r="M7030" s="14">
        <f>貼り付けシート!D7030</f>
        <v>6.6</v>
      </c>
      <c r="N7030" s="18">
        <f>貼り付けシート!E7030</f>
        <v>38.987751604700776</v>
      </c>
      <c r="O7030" s="18">
        <f>貼り付けシート!F7030</f>
        <v>0</v>
      </c>
      <c r="P7030" s="19">
        <f t="shared" si="658"/>
        <v>0</v>
      </c>
      <c r="Q7030" s="19">
        <f t="shared" si="659"/>
        <v>0</v>
      </c>
    </row>
    <row r="7031" spans="1:17">
      <c r="A7031" s="38">
        <v>41932</v>
      </c>
      <c r="B7031" s="49" t="s">
        <v>166</v>
      </c>
      <c r="C7031" s="24">
        <f t="shared" si="654"/>
        <v>30.406921776000001</v>
      </c>
      <c r="D7031" s="24">
        <f t="shared" si="655"/>
        <v>0</v>
      </c>
      <c r="E7031" s="18">
        <f>IF(G7031&gt;=0.3,(バックデータ一覧!$C$10*(バックデータ一覧!$C$12*計算過程!L7031+バックデータ一覧!$C$13*LN(計算過程!G7031)+バックデータ一覧!$C$14)^バックデータ一覧!$C$11+バックデータ一覧!$E$10*(計算過程!G7031/(バックデータ一覧!$E$12*計算過程!L7031+バックデータ一覧!$E$13*LN(計算過程!G7031)+バックデータ一覧!$E$14))^バックデータ一覧!$E$11)*計算過程!$W$11*10^-3,0)</f>
        <v>0</v>
      </c>
      <c r="F7031" s="18">
        <f>IF(G7031&lt;0.3,(バックデータ一覧!$C$10*(バックデータ一覧!$C$12*計算過程!L7031+バックデータ一覧!$C$13*LN(0.3)+バックデータ一覧!$C$14)^バックデータ一覧!$C$11+バックデータ一覧!$E$10*(0.3/(バックデータ一覧!$E$12*計算過程!L7031+バックデータ一覧!$E$13*LN(0.3)+バックデータ一覧!$E$14))^バックデータ一覧!$E$11)*計算過程!$W$11*計算過程!G7031/0.3*10^-3,0)</f>
        <v>0</v>
      </c>
      <c r="G7031" s="18">
        <f t="shared" si="656"/>
        <v>0</v>
      </c>
      <c r="H7031" s="18">
        <f t="shared" si="657"/>
        <v>0</v>
      </c>
      <c r="I7031" s="24">
        <v>0</v>
      </c>
      <c r="J7031" s="24">
        <v>0</v>
      </c>
      <c r="K7031" s="24">
        <v>0</v>
      </c>
      <c r="L7031" s="14">
        <f>貼り付けシート!C7031</f>
        <v>20.8</v>
      </c>
      <c r="M7031" s="14">
        <f>貼り付けシート!D7031</f>
        <v>6.7</v>
      </c>
      <c r="N7031" s="18">
        <f>貼り付けシート!E7031</f>
        <v>43.908307847697216</v>
      </c>
      <c r="O7031" s="18">
        <f>貼り付けシート!F7031</f>
        <v>0</v>
      </c>
      <c r="P7031" s="19">
        <f t="shared" si="658"/>
        <v>0</v>
      </c>
      <c r="Q7031" s="19">
        <f t="shared" si="659"/>
        <v>0</v>
      </c>
    </row>
    <row r="7032" spans="1:17">
      <c r="A7032" s="38">
        <v>41932</v>
      </c>
      <c r="B7032" s="49" t="s">
        <v>167</v>
      </c>
      <c r="C7032" s="24">
        <f t="shared" si="654"/>
        <v>30.406921776000001</v>
      </c>
      <c r="D7032" s="24">
        <f t="shared" si="655"/>
        <v>0</v>
      </c>
      <c r="E7032" s="18">
        <f>IF(G7032&gt;=0.3,(バックデータ一覧!$C$10*(バックデータ一覧!$C$12*計算過程!L7032+バックデータ一覧!$C$13*LN(計算過程!G7032)+バックデータ一覧!$C$14)^バックデータ一覧!$C$11+バックデータ一覧!$E$10*(計算過程!G7032/(バックデータ一覧!$E$12*計算過程!L7032+バックデータ一覧!$E$13*LN(計算過程!G7032)+バックデータ一覧!$E$14))^バックデータ一覧!$E$11)*計算過程!$W$11*10^-3,0)</f>
        <v>0</v>
      </c>
      <c r="F7032" s="18">
        <f>IF(G7032&lt;0.3,(バックデータ一覧!$C$10*(バックデータ一覧!$C$12*計算過程!L7032+バックデータ一覧!$C$13*LN(0.3)+バックデータ一覧!$C$14)^バックデータ一覧!$C$11+バックデータ一覧!$E$10*(0.3/(バックデータ一覧!$E$12*計算過程!L7032+バックデータ一覧!$E$13*LN(0.3)+バックデータ一覧!$E$14))^バックデータ一覧!$E$11)*計算過程!$W$11*計算過程!G7032/0.3*10^-3,0)</f>
        <v>0</v>
      </c>
      <c r="G7032" s="18">
        <f t="shared" si="656"/>
        <v>0</v>
      </c>
      <c r="H7032" s="18">
        <f t="shared" si="657"/>
        <v>0</v>
      </c>
      <c r="I7032" s="24">
        <v>0</v>
      </c>
      <c r="J7032" s="24">
        <v>0</v>
      </c>
      <c r="K7032" s="24">
        <v>0</v>
      </c>
      <c r="L7032" s="14">
        <f>貼り付けシート!C7032</f>
        <v>19.7</v>
      </c>
      <c r="M7032" s="14">
        <f>貼り付けシート!D7032</f>
        <v>6.7</v>
      </c>
      <c r="N7032" s="18">
        <f>貼り付けシート!E7032</f>
        <v>46.998347369213263</v>
      </c>
      <c r="O7032" s="18">
        <f>貼り付けシート!F7032</f>
        <v>0</v>
      </c>
      <c r="P7032" s="19">
        <f t="shared" si="658"/>
        <v>0</v>
      </c>
      <c r="Q7032" s="19">
        <f t="shared" si="659"/>
        <v>0</v>
      </c>
    </row>
    <row r="7033" spans="1:17">
      <c r="A7033" s="38">
        <v>41932</v>
      </c>
      <c r="B7033" s="49" t="s">
        <v>168</v>
      </c>
      <c r="C7033" s="24">
        <f t="shared" si="654"/>
        <v>30.406921776000001</v>
      </c>
      <c r="D7033" s="24">
        <f t="shared" si="655"/>
        <v>0</v>
      </c>
      <c r="E7033" s="18">
        <f>IF(G7033&gt;=0.3,(バックデータ一覧!$C$10*(バックデータ一覧!$C$12*計算過程!L7033+バックデータ一覧!$C$13*LN(計算過程!G7033)+バックデータ一覧!$C$14)^バックデータ一覧!$C$11+バックデータ一覧!$E$10*(計算過程!G7033/(バックデータ一覧!$E$12*計算過程!L7033+バックデータ一覧!$E$13*LN(計算過程!G7033)+バックデータ一覧!$E$14))^バックデータ一覧!$E$11)*計算過程!$W$11*10^-3,0)</f>
        <v>0</v>
      </c>
      <c r="F7033" s="18">
        <f>IF(G7033&lt;0.3,(バックデータ一覧!$C$10*(バックデータ一覧!$C$12*計算過程!L7033+バックデータ一覧!$C$13*LN(0.3)+バックデータ一覧!$C$14)^バックデータ一覧!$C$11+バックデータ一覧!$E$10*(0.3/(バックデータ一覧!$E$12*計算過程!L7033+バックデータ一覧!$E$13*LN(0.3)+バックデータ一覧!$E$14))^バックデータ一覧!$E$11)*計算過程!$W$11*計算過程!G7033/0.3*10^-3,0)</f>
        <v>0</v>
      </c>
      <c r="G7033" s="18">
        <f t="shared" si="656"/>
        <v>0</v>
      </c>
      <c r="H7033" s="18">
        <f t="shared" si="657"/>
        <v>0</v>
      </c>
      <c r="I7033" s="24">
        <v>0</v>
      </c>
      <c r="J7033" s="24">
        <v>0</v>
      </c>
      <c r="K7033" s="24">
        <v>0</v>
      </c>
      <c r="L7033" s="14">
        <f>貼り付けシート!C7033</f>
        <v>18</v>
      </c>
      <c r="M7033" s="14">
        <f>貼り付けシート!D7033</f>
        <v>7.1</v>
      </c>
      <c r="N7033" s="18">
        <f>貼り付けシート!E7033</f>
        <v>55.352070822418533</v>
      </c>
      <c r="O7033" s="18">
        <f>貼り付けシート!F7033</f>
        <v>0</v>
      </c>
      <c r="P7033" s="19">
        <f t="shared" si="658"/>
        <v>0</v>
      </c>
      <c r="Q7033" s="19">
        <f t="shared" si="659"/>
        <v>0</v>
      </c>
    </row>
    <row r="7034" spans="1:17">
      <c r="A7034" s="38">
        <v>41932</v>
      </c>
      <c r="B7034" s="49" t="s">
        <v>169</v>
      </c>
      <c r="C7034" s="24">
        <f t="shared" si="654"/>
        <v>30.406921776000001</v>
      </c>
      <c r="D7034" s="24">
        <f t="shared" si="655"/>
        <v>0</v>
      </c>
      <c r="E7034" s="18">
        <f>IF(G7034&gt;=0.3,(バックデータ一覧!$C$10*(バックデータ一覧!$C$12*計算過程!L7034+バックデータ一覧!$C$13*LN(計算過程!G7034)+バックデータ一覧!$C$14)^バックデータ一覧!$C$11+バックデータ一覧!$E$10*(計算過程!G7034/(バックデータ一覧!$E$12*計算過程!L7034+バックデータ一覧!$E$13*LN(計算過程!G7034)+バックデータ一覧!$E$14))^バックデータ一覧!$E$11)*計算過程!$W$11*10^-3,0)</f>
        <v>0</v>
      </c>
      <c r="F7034" s="18">
        <f>IF(G7034&lt;0.3,(バックデータ一覧!$C$10*(バックデータ一覧!$C$12*計算過程!L7034+バックデータ一覧!$C$13*LN(0.3)+バックデータ一覧!$C$14)^バックデータ一覧!$C$11+バックデータ一覧!$E$10*(0.3/(バックデータ一覧!$E$12*計算過程!L7034+バックデータ一覧!$E$13*LN(0.3)+バックデータ一覧!$E$14))^バックデータ一覧!$E$11)*計算過程!$W$11*計算過程!G7034/0.3*10^-3,0)</f>
        <v>0</v>
      </c>
      <c r="G7034" s="18">
        <f t="shared" si="656"/>
        <v>0</v>
      </c>
      <c r="H7034" s="18">
        <f t="shared" si="657"/>
        <v>0</v>
      </c>
      <c r="I7034" s="24">
        <v>0</v>
      </c>
      <c r="J7034" s="24">
        <v>0</v>
      </c>
      <c r="K7034" s="24">
        <v>0</v>
      </c>
      <c r="L7034" s="14">
        <f>貼り付けシート!C7034</f>
        <v>16.3</v>
      </c>
      <c r="M7034" s="14">
        <f>貼り付けシート!D7034</f>
        <v>7.8</v>
      </c>
      <c r="N7034" s="18">
        <f>貼り付けシート!E7034</f>
        <v>67.646480338930388</v>
      </c>
      <c r="O7034" s="18">
        <f>貼り付けシート!F7034</f>
        <v>0</v>
      </c>
      <c r="P7034" s="19">
        <f t="shared" si="658"/>
        <v>0</v>
      </c>
      <c r="Q7034" s="19">
        <f t="shared" si="659"/>
        <v>0</v>
      </c>
    </row>
    <row r="7035" spans="1:17">
      <c r="A7035" s="38">
        <v>41932</v>
      </c>
      <c r="B7035" s="49" t="s">
        <v>170</v>
      </c>
      <c r="C7035" s="24">
        <f t="shared" si="654"/>
        <v>30.406921776000001</v>
      </c>
      <c r="D7035" s="24">
        <f t="shared" si="655"/>
        <v>0</v>
      </c>
      <c r="E7035" s="18">
        <f>IF(G7035&gt;=0.3,(バックデータ一覧!$C$10*(バックデータ一覧!$C$12*計算過程!L7035+バックデータ一覧!$C$13*LN(計算過程!G7035)+バックデータ一覧!$C$14)^バックデータ一覧!$C$11+バックデータ一覧!$E$10*(計算過程!G7035/(バックデータ一覧!$E$12*計算過程!L7035+バックデータ一覧!$E$13*LN(計算過程!G7035)+バックデータ一覧!$E$14))^バックデータ一覧!$E$11)*計算過程!$W$11*10^-3,0)</f>
        <v>0</v>
      </c>
      <c r="F7035" s="18">
        <f>IF(G7035&lt;0.3,(バックデータ一覧!$C$10*(バックデータ一覧!$C$12*計算過程!L7035+バックデータ一覧!$C$13*LN(0.3)+バックデータ一覧!$C$14)^バックデータ一覧!$C$11+バックデータ一覧!$E$10*(0.3/(バックデータ一覧!$E$12*計算過程!L7035+バックデータ一覧!$E$13*LN(0.3)+バックデータ一覧!$E$14))^バックデータ一覧!$E$11)*計算過程!$W$11*計算過程!G7035/0.3*10^-3,0)</f>
        <v>0</v>
      </c>
      <c r="G7035" s="18">
        <f t="shared" si="656"/>
        <v>0</v>
      </c>
      <c r="H7035" s="18">
        <f t="shared" si="657"/>
        <v>0</v>
      </c>
      <c r="I7035" s="24">
        <v>0</v>
      </c>
      <c r="J7035" s="24">
        <v>0</v>
      </c>
      <c r="K7035" s="24">
        <v>0</v>
      </c>
      <c r="L7035" s="14">
        <f>貼り付けシート!C7035</f>
        <v>14.9</v>
      </c>
      <c r="M7035" s="14">
        <f>貼り付けシート!D7035</f>
        <v>8</v>
      </c>
      <c r="N7035" s="18">
        <f>貼り付けシート!E7035</f>
        <v>75.871466195371383</v>
      </c>
      <c r="O7035" s="18">
        <f>貼り付けシート!F7035</f>
        <v>0</v>
      </c>
      <c r="P7035" s="19">
        <f t="shared" si="658"/>
        <v>0</v>
      </c>
      <c r="Q7035" s="19">
        <f t="shared" si="659"/>
        <v>0</v>
      </c>
    </row>
    <row r="7036" spans="1:17">
      <c r="A7036" s="38">
        <v>41932</v>
      </c>
      <c r="B7036" s="49" t="s">
        <v>171</v>
      </c>
      <c r="C7036" s="24">
        <f t="shared" si="654"/>
        <v>30.406921776000001</v>
      </c>
      <c r="D7036" s="24">
        <f t="shared" si="655"/>
        <v>0</v>
      </c>
      <c r="E7036" s="18">
        <f>IF(G7036&gt;=0.3,(バックデータ一覧!$C$10*(バックデータ一覧!$C$12*計算過程!L7036+バックデータ一覧!$C$13*LN(計算過程!G7036)+バックデータ一覧!$C$14)^バックデータ一覧!$C$11+バックデータ一覧!$E$10*(計算過程!G7036/(バックデータ一覧!$E$12*計算過程!L7036+バックデータ一覧!$E$13*LN(計算過程!G7036)+バックデータ一覧!$E$14))^バックデータ一覧!$E$11)*計算過程!$W$11*10^-3,0)</f>
        <v>0</v>
      </c>
      <c r="F7036" s="18">
        <f>IF(G7036&lt;0.3,(バックデータ一覧!$C$10*(バックデータ一覧!$C$12*計算過程!L7036+バックデータ一覧!$C$13*LN(0.3)+バックデータ一覧!$C$14)^バックデータ一覧!$C$11+バックデータ一覧!$E$10*(0.3/(バックデータ一覧!$E$12*計算過程!L7036+バックデータ一覧!$E$13*LN(0.3)+バックデータ一覧!$E$14))^バックデータ一覧!$E$11)*計算過程!$W$11*計算過程!G7036/0.3*10^-3,0)</f>
        <v>0</v>
      </c>
      <c r="G7036" s="18">
        <f t="shared" si="656"/>
        <v>0</v>
      </c>
      <c r="H7036" s="18">
        <f t="shared" si="657"/>
        <v>0</v>
      </c>
      <c r="I7036" s="24">
        <v>0</v>
      </c>
      <c r="J7036" s="24">
        <v>0</v>
      </c>
      <c r="K7036" s="24">
        <v>0</v>
      </c>
      <c r="L7036" s="14">
        <f>貼り付けシート!C7036</f>
        <v>14.2</v>
      </c>
      <c r="M7036" s="14">
        <f>貼り付けシート!D7036</f>
        <v>8</v>
      </c>
      <c r="N7036" s="18">
        <f>貼り付けシート!E7036</f>
        <v>79.382994062954978</v>
      </c>
      <c r="O7036" s="18">
        <f>貼り付けシート!F7036</f>
        <v>0</v>
      </c>
      <c r="P7036" s="19">
        <f t="shared" si="658"/>
        <v>0</v>
      </c>
      <c r="Q7036" s="19">
        <f t="shared" si="659"/>
        <v>0</v>
      </c>
    </row>
    <row r="7037" spans="1:17">
      <c r="A7037" s="38">
        <v>41932</v>
      </c>
      <c r="B7037" s="49" t="s">
        <v>172</v>
      </c>
      <c r="C7037" s="24">
        <f t="shared" si="654"/>
        <v>30.406921776000001</v>
      </c>
      <c r="D7037" s="24">
        <f t="shared" si="655"/>
        <v>0</v>
      </c>
      <c r="E7037" s="18">
        <f>IF(G7037&gt;=0.3,(バックデータ一覧!$C$10*(バックデータ一覧!$C$12*計算過程!L7037+バックデータ一覧!$C$13*LN(計算過程!G7037)+バックデータ一覧!$C$14)^バックデータ一覧!$C$11+バックデータ一覧!$E$10*(計算過程!G7037/(バックデータ一覧!$E$12*計算過程!L7037+バックデータ一覧!$E$13*LN(計算過程!G7037)+バックデータ一覧!$E$14))^バックデータ一覧!$E$11)*計算過程!$W$11*10^-3,0)</f>
        <v>0</v>
      </c>
      <c r="F7037" s="18">
        <f>IF(G7037&lt;0.3,(バックデータ一覧!$C$10*(バックデータ一覧!$C$12*計算過程!L7037+バックデータ一覧!$C$13*LN(0.3)+バックデータ一覧!$C$14)^バックデータ一覧!$C$11+バックデータ一覧!$E$10*(0.3/(バックデータ一覧!$E$12*計算過程!L7037+バックデータ一覧!$E$13*LN(0.3)+バックデータ一覧!$E$14))^バックデータ一覧!$E$11)*計算過程!$W$11*計算過程!G7037/0.3*10^-3,0)</f>
        <v>0</v>
      </c>
      <c r="G7037" s="18">
        <f t="shared" si="656"/>
        <v>0</v>
      </c>
      <c r="H7037" s="18">
        <f t="shared" si="657"/>
        <v>0</v>
      </c>
      <c r="I7037" s="24">
        <v>0</v>
      </c>
      <c r="J7037" s="24">
        <v>0</v>
      </c>
      <c r="K7037" s="24">
        <v>0</v>
      </c>
      <c r="L7037" s="14">
        <f>貼り付けシート!C7037</f>
        <v>13.4</v>
      </c>
      <c r="M7037" s="14">
        <f>貼り付けシート!D7037</f>
        <v>7.8</v>
      </c>
      <c r="N7037" s="18">
        <f>貼り付けシート!E7037</f>
        <v>81.55655864664007</v>
      </c>
      <c r="O7037" s="18">
        <f>貼り付けシート!F7037</f>
        <v>0</v>
      </c>
      <c r="P7037" s="19">
        <f t="shared" si="658"/>
        <v>0</v>
      </c>
      <c r="Q7037" s="19">
        <f t="shared" si="659"/>
        <v>0</v>
      </c>
    </row>
    <row r="7038" spans="1:17">
      <c r="A7038" s="38">
        <v>41933</v>
      </c>
      <c r="B7038" s="49" t="s">
        <v>149</v>
      </c>
      <c r="C7038" s="24">
        <f t="shared" si="654"/>
        <v>30.406921776000001</v>
      </c>
      <c r="D7038" s="24">
        <f t="shared" si="655"/>
        <v>0</v>
      </c>
      <c r="E7038" s="18">
        <f>IF(G7038&gt;=0.3,(バックデータ一覧!$C$10*(バックデータ一覧!$C$12*計算過程!L7038+バックデータ一覧!$C$13*LN(計算過程!G7038)+バックデータ一覧!$C$14)^バックデータ一覧!$C$11+バックデータ一覧!$E$10*(計算過程!G7038/(バックデータ一覧!$E$12*計算過程!L7038+バックデータ一覧!$E$13*LN(計算過程!G7038)+バックデータ一覧!$E$14))^バックデータ一覧!$E$11)*計算過程!$W$11*10^-3,0)</f>
        <v>0</v>
      </c>
      <c r="F7038" s="18">
        <f>IF(G7038&lt;0.3,(バックデータ一覧!$C$10*(バックデータ一覧!$C$12*計算過程!L7038+バックデータ一覧!$C$13*LN(0.3)+バックデータ一覧!$C$14)^バックデータ一覧!$C$11+バックデータ一覧!$E$10*(0.3/(バックデータ一覧!$E$12*計算過程!L7038+バックデータ一覧!$E$13*LN(0.3)+バックデータ一覧!$E$14))^バックデータ一覧!$E$11)*計算過程!$W$11*計算過程!G7038/0.3*10^-3,0)</f>
        <v>0</v>
      </c>
      <c r="G7038" s="18">
        <f t="shared" si="656"/>
        <v>0</v>
      </c>
      <c r="H7038" s="18">
        <f t="shared" si="657"/>
        <v>0</v>
      </c>
      <c r="I7038" s="24">
        <v>0</v>
      </c>
      <c r="J7038" s="24">
        <v>0</v>
      </c>
      <c r="K7038" s="24">
        <v>0</v>
      </c>
      <c r="L7038" s="14">
        <f>貼り付けシート!C7038</f>
        <v>13</v>
      </c>
      <c r="M7038" s="14">
        <f>貼り付けシート!D7038</f>
        <v>7.6</v>
      </c>
      <c r="N7038" s="18">
        <f>貼り付けシート!E7038</f>
        <v>81.595048719619044</v>
      </c>
      <c r="O7038" s="18">
        <f>貼り付けシート!F7038</f>
        <v>0</v>
      </c>
      <c r="P7038" s="19">
        <f t="shared" si="658"/>
        <v>0</v>
      </c>
      <c r="Q7038" s="19">
        <f t="shared" si="659"/>
        <v>0</v>
      </c>
    </row>
    <row r="7039" spans="1:17">
      <c r="A7039" s="38">
        <v>41933</v>
      </c>
      <c r="B7039" s="49" t="s">
        <v>150</v>
      </c>
      <c r="C7039" s="24">
        <f t="shared" si="654"/>
        <v>30.406921776000001</v>
      </c>
      <c r="D7039" s="24">
        <f t="shared" si="655"/>
        <v>0</v>
      </c>
      <c r="E7039" s="18">
        <f>IF(G7039&gt;=0.3,(バックデータ一覧!$C$10*(バックデータ一覧!$C$12*計算過程!L7039+バックデータ一覧!$C$13*LN(計算過程!G7039)+バックデータ一覧!$C$14)^バックデータ一覧!$C$11+バックデータ一覧!$E$10*(計算過程!G7039/(バックデータ一覧!$E$12*計算過程!L7039+バックデータ一覧!$E$13*LN(計算過程!G7039)+バックデータ一覧!$E$14))^バックデータ一覧!$E$11)*計算過程!$W$11*10^-3,0)</f>
        <v>0</v>
      </c>
      <c r="F7039" s="18">
        <f>IF(G7039&lt;0.3,(バックデータ一覧!$C$10*(バックデータ一覧!$C$12*計算過程!L7039+バックデータ一覧!$C$13*LN(0.3)+バックデータ一覧!$C$14)^バックデータ一覧!$C$11+バックデータ一覧!$E$10*(0.3/(バックデータ一覧!$E$12*計算過程!L7039+バックデータ一覧!$E$13*LN(0.3)+バックデータ一覧!$E$14))^バックデータ一覧!$E$11)*計算過程!$W$11*計算過程!G7039/0.3*10^-3,0)</f>
        <v>0</v>
      </c>
      <c r="G7039" s="18">
        <f t="shared" si="656"/>
        <v>0</v>
      </c>
      <c r="H7039" s="18">
        <f t="shared" si="657"/>
        <v>0</v>
      </c>
      <c r="I7039" s="24">
        <v>0</v>
      </c>
      <c r="J7039" s="24">
        <v>0</v>
      </c>
      <c r="K7039" s="24">
        <v>0</v>
      </c>
      <c r="L7039" s="14">
        <f>貼り付けシート!C7039</f>
        <v>12.1</v>
      </c>
      <c r="M7039" s="14">
        <f>貼り付けシート!D7039</f>
        <v>7.6</v>
      </c>
      <c r="N7039" s="18">
        <f>貼り付けシート!E7039</f>
        <v>86.562196954479319</v>
      </c>
      <c r="O7039" s="18">
        <f>貼り付けシート!F7039</f>
        <v>0</v>
      </c>
      <c r="P7039" s="19">
        <f t="shared" si="658"/>
        <v>0</v>
      </c>
      <c r="Q7039" s="19">
        <f t="shared" si="659"/>
        <v>0</v>
      </c>
    </row>
    <row r="7040" spans="1:17">
      <c r="A7040" s="38">
        <v>41933</v>
      </c>
      <c r="B7040" s="49" t="s">
        <v>151</v>
      </c>
      <c r="C7040" s="24">
        <f t="shared" si="654"/>
        <v>30.406921776000001</v>
      </c>
      <c r="D7040" s="24">
        <f t="shared" si="655"/>
        <v>0</v>
      </c>
      <c r="E7040" s="18">
        <f>IF(G7040&gt;=0.3,(バックデータ一覧!$C$10*(バックデータ一覧!$C$12*計算過程!L7040+バックデータ一覧!$C$13*LN(計算過程!G7040)+バックデータ一覧!$C$14)^バックデータ一覧!$C$11+バックデータ一覧!$E$10*(計算過程!G7040/(バックデータ一覧!$E$12*計算過程!L7040+バックデータ一覧!$E$13*LN(計算過程!G7040)+バックデータ一覧!$E$14))^バックデータ一覧!$E$11)*計算過程!$W$11*10^-3,0)</f>
        <v>0</v>
      </c>
      <c r="F7040" s="18">
        <f>IF(G7040&lt;0.3,(バックデータ一覧!$C$10*(バックデータ一覧!$C$12*計算過程!L7040+バックデータ一覧!$C$13*LN(0.3)+バックデータ一覧!$C$14)^バックデータ一覧!$C$11+バックデータ一覧!$E$10*(0.3/(バックデータ一覧!$E$12*計算過程!L7040+バックデータ一覧!$E$13*LN(0.3)+バックデータ一覧!$E$14))^バックデータ一覧!$E$11)*計算過程!$W$11*計算過程!G7040/0.3*10^-3,0)</f>
        <v>0</v>
      </c>
      <c r="G7040" s="18">
        <f t="shared" si="656"/>
        <v>0</v>
      </c>
      <c r="H7040" s="18">
        <f t="shared" si="657"/>
        <v>0</v>
      </c>
      <c r="I7040" s="24">
        <v>0</v>
      </c>
      <c r="J7040" s="24">
        <v>0</v>
      </c>
      <c r="K7040" s="24">
        <v>0</v>
      </c>
      <c r="L7040" s="14">
        <f>貼り付けシート!C7040</f>
        <v>11.7</v>
      </c>
      <c r="M7040" s="14">
        <f>貼り付けシート!D7040</f>
        <v>7.5</v>
      </c>
      <c r="N7040" s="18">
        <f>貼り付けシート!E7040</f>
        <v>87.722330426670553</v>
      </c>
      <c r="O7040" s="18">
        <f>貼り付けシート!F7040</f>
        <v>0</v>
      </c>
      <c r="P7040" s="19">
        <f t="shared" si="658"/>
        <v>0</v>
      </c>
      <c r="Q7040" s="19">
        <f t="shared" si="659"/>
        <v>0</v>
      </c>
    </row>
    <row r="7041" spans="1:17">
      <c r="A7041" s="38">
        <v>41933</v>
      </c>
      <c r="B7041" s="49" t="s">
        <v>152</v>
      </c>
      <c r="C7041" s="24">
        <f t="shared" si="654"/>
        <v>30.406921776000001</v>
      </c>
      <c r="D7041" s="24">
        <f t="shared" si="655"/>
        <v>0</v>
      </c>
      <c r="E7041" s="18">
        <f>IF(G7041&gt;=0.3,(バックデータ一覧!$C$10*(バックデータ一覧!$C$12*計算過程!L7041+バックデータ一覧!$C$13*LN(計算過程!G7041)+バックデータ一覧!$C$14)^バックデータ一覧!$C$11+バックデータ一覧!$E$10*(計算過程!G7041/(バックデータ一覧!$E$12*計算過程!L7041+バックデータ一覧!$E$13*LN(計算過程!G7041)+バックデータ一覧!$E$14))^バックデータ一覧!$E$11)*計算過程!$W$11*10^-3,0)</f>
        <v>0</v>
      </c>
      <c r="F7041" s="18">
        <f>IF(G7041&lt;0.3,(バックデータ一覧!$C$10*(バックデータ一覧!$C$12*計算過程!L7041+バックデータ一覧!$C$13*LN(0.3)+バックデータ一覧!$C$14)^バックデータ一覧!$C$11+バックデータ一覧!$E$10*(0.3/(バックデータ一覧!$E$12*計算過程!L7041+バックデータ一覧!$E$13*LN(0.3)+バックデータ一覧!$E$14))^バックデータ一覧!$E$11)*計算過程!$W$11*計算過程!G7041/0.3*10^-3,0)</f>
        <v>0</v>
      </c>
      <c r="G7041" s="18">
        <f t="shared" si="656"/>
        <v>0</v>
      </c>
      <c r="H7041" s="18">
        <f t="shared" si="657"/>
        <v>0</v>
      </c>
      <c r="I7041" s="24">
        <v>0</v>
      </c>
      <c r="J7041" s="24">
        <v>0</v>
      </c>
      <c r="K7041" s="24">
        <v>0</v>
      </c>
      <c r="L7041" s="14">
        <f>貼り付けシート!C7041</f>
        <v>11.2</v>
      </c>
      <c r="M7041" s="14">
        <f>貼り付けシート!D7041</f>
        <v>7.5</v>
      </c>
      <c r="N7041" s="18">
        <f>貼り付けシート!E7041</f>
        <v>90.676120230096643</v>
      </c>
      <c r="O7041" s="18">
        <f>貼り付けシート!F7041</f>
        <v>0</v>
      </c>
      <c r="P7041" s="19">
        <f t="shared" si="658"/>
        <v>0</v>
      </c>
      <c r="Q7041" s="19">
        <f t="shared" si="659"/>
        <v>0</v>
      </c>
    </row>
    <row r="7042" spans="1:17">
      <c r="A7042" s="38">
        <v>41933</v>
      </c>
      <c r="B7042" s="49" t="s">
        <v>153</v>
      </c>
      <c r="C7042" s="24">
        <f t="shared" si="654"/>
        <v>30.406921776000001</v>
      </c>
      <c r="D7042" s="24">
        <f t="shared" si="655"/>
        <v>0</v>
      </c>
      <c r="E7042" s="18">
        <f>IF(G7042&gt;=0.3,(バックデータ一覧!$C$10*(バックデータ一覧!$C$12*計算過程!L7042+バックデータ一覧!$C$13*LN(計算過程!G7042)+バックデータ一覧!$C$14)^バックデータ一覧!$C$11+バックデータ一覧!$E$10*(計算過程!G7042/(バックデータ一覧!$E$12*計算過程!L7042+バックデータ一覧!$E$13*LN(計算過程!G7042)+バックデータ一覧!$E$14))^バックデータ一覧!$E$11)*計算過程!$W$11*10^-3,0)</f>
        <v>0</v>
      </c>
      <c r="F7042" s="18">
        <f>IF(G7042&lt;0.3,(バックデータ一覧!$C$10*(バックデータ一覧!$C$12*計算過程!L7042+バックデータ一覧!$C$13*LN(0.3)+バックデータ一覧!$C$14)^バックデータ一覧!$C$11+バックデータ一覧!$E$10*(0.3/(バックデータ一覧!$E$12*計算過程!L7042+バックデータ一覧!$E$13*LN(0.3)+バックデータ一覧!$E$14))^バックデータ一覧!$E$11)*計算過程!$W$11*計算過程!G7042/0.3*10^-3,0)</f>
        <v>0</v>
      </c>
      <c r="G7042" s="18">
        <f t="shared" si="656"/>
        <v>0</v>
      </c>
      <c r="H7042" s="18">
        <f t="shared" si="657"/>
        <v>0</v>
      </c>
      <c r="I7042" s="24">
        <v>0</v>
      </c>
      <c r="J7042" s="24">
        <v>0</v>
      </c>
      <c r="K7042" s="24">
        <v>0</v>
      </c>
      <c r="L7042" s="14">
        <f>貼り付けシート!C7042</f>
        <v>10.9</v>
      </c>
      <c r="M7042" s="14">
        <f>貼り付けシート!D7042</f>
        <v>7.3</v>
      </c>
      <c r="N7042" s="18">
        <f>貼り付けシート!E7042</f>
        <v>90.063668276821517</v>
      </c>
      <c r="O7042" s="18">
        <f>貼り付けシート!F7042</f>
        <v>0</v>
      </c>
      <c r="P7042" s="19">
        <f t="shared" si="658"/>
        <v>0</v>
      </c>
      <c r="Q7042" s="19">
        <f t="shared" si="659"/>
        <v>0</v>
      </c>
    </row>
    <row r="7043" spans="1:17">
      <c r="A7043" s="38">
        <v>41933</v>
      </c>
      <c r="B7043" s="49" t="s">
        <v>154</v>
      </c>
      <c r="C7043" s="24">
        <f t="shared" si="654"/>
        <v>30.406921776000001</v>
      </c>
      <c r="D7043" s="24">
        <f t="shared" si="655"/>
        <v>0</v>
      </c>
      <c r="E7043" s="18">
        <f>IF(G7043&gt;=0.3,(バックデータ一覧!$C$10*(バックデータ一覧!$C$12*計算過程!L7043+バックデータ一覧!$C$13*LN(計算過程!G7043)+バックデータ一覧!$C$14)^バックデータ一覧!$C$11+バックデータ一覧!$E$10*(計算過程!G7043/(バックデータ一覧!$E$12*計算過程!L7043+バックデータ一覧!$E$13*LN(計算過程!G7043)+バックデータ一覧!$E$14))^バックデータ一覧!$E$11)*計算過程!$W$11*10^-3,0)</f>
        <v>0</v>
      </c>
      <c r="F7043" s="18">
        <f>IF(G7043&lt;0.3,(バックデータ一覧!$C$10*(バックデータ一覧!$C$12*計算過程!L7043+バックデータ一覧!$C$13*LN(0.3)+バックデータ一覧!$C$14)^バックデータ一覧!$C$11+バックデータ一覧!$E$10*(0.3/(バックデータ一覧!$E$12*計算過程!L7043+バックデータ一覧!$E$13*LN(0.3)+バックデータ一覧!$E$14))^バックデータ一覧!$E$11)*計算過程!$W$11*計算過程!G7043/0.3*10^-3,0)</f>
        <v>0</v>
      </c>
      <c r="G7043" s="18">
        <f t="shared" si="656"/>
        <v>0</v>
      </c>
      <c r="H7043" s="18">
        <f t="shared" si="657"/>
        <v>0</v>
      </c>
      <c r="I7043" s="24">
        <v>0</v>
      </c>
      <c r="J7043" s="24">
        <v>0</v>
      </c>
      <c r="K7043" s="24">
        <v>0</v>
      </c>
      <c r="L7043" s="14">
        <f>貼り付けシート!C7043</f>
        <v>10.5</v>
      </c>
      <c r="M7043" s="14">
        <f>貼り付けシート!D7043</f>
        <v>7.1</v>
      </c>
      <c r="N7043" s="18">
        <f>貼り付けシート!E7043</f>
        <v>89.990802907914741</v>
      </c>
      <c r="O7043" s="18">
        <f>貼り付けシート!F7043</f>
        <v>0</v>
      </c>
      <c r="P7043" s="19">
        <f t="shared" si="658"/>
        <v>0</v>
      </c>
      <c r="Q7043" s="19">
        <f t="shared" si="659"/>
        <v>0</v>
      </c>
    </row>
    <row r="7044" spans="1:17">
      <c r="A7044" s="38">
        <v>41933</v>
      </c>
      <c r="B7044" s="49" t="s">
        <v>155</v>
      </c>
      <c r="C7044" s="24">
        <f t="shared" si="654"/>
        <v>30.406921776000001</v>
      </c>
      <c r="D7044" s="24">
        <f t="shared" si="655"/>
        <v>0</v>
      </c>
      <c r="E7044" s="18">
        <f>IF(G7044&gt;=0.3,(バックデータ一覧!$C$10*(バックデータ一覧!$C$12*計算過程!L7044+バックデータ一覧!$C$13*LN(計算過程!G7044)+バックデータ一覧!$C$14)^バックデータ一覧!$C$11+バックデータ一覧!$E$10*(計算過程!G7044/(バックデータ一覧!$E$12*計算過程!L7044+バックデータ一覧!$E$13*LN(計算過程!G7044)+バックデータ一覧!$E$14))^バックデータ一覧!$E$11)*計算過程!$W$11*10^-3,0)</f>
        <v>0</v>
      </c>
      <c r="F7044" s="18">
        <f>IF(G7044&lt;0.3,(バックデータ一覧!$C$10*(バックデータ一覧!$C$12*計算過程!L7044+バックデータ一覧!$C$13*LN(0.3)+バックデータ一覧!$C$14)^バックデータ一覧!$C$11+バックデータ一覧!$E$10*(0.3/(バックデータ一覧!$E$12*計算過程!L7044+バックデータ一覧!$E$13*LN(0.3)+バックデータ一覧!$E$14))^バックデータ一覧!$E$11)*計算過程!$W$11*計算過程!G7044/0.3*10^-3,0)</f>
        <v>0</v>
      </c>
      <c r="G7044" s="18">
        <f t="shared" si="656"/>
        <v>0</v>
      </c>
      <c r="H7044" s="18">
        <f t="shared" si="657"/>
        <v>0</v>
      </c>
      <c r="I7044" s="24">
        <v>0</v>
      </c>
      <c r="J7044" s="24">
        <v>0</v>
      </c>
      <c r="K7044" s="24">
        <v>0</v>
      </c>
      <c r="L7044" s="14">
        <f>貼り付けシート!C7044</f>
        <v>10.4</v>
      </c>
      <c r="M7044" s="14">
        <f>貼り付けシート!D7044</f>
        <v>7.1</v>
      </c>
      <c r="N7044" s="18">
        <f>貼り付けシート!E7044</f>
        <v>90.593622476121212</v>
      </c>
      <c r="O7044" s="18">
        <f>貼り付けシート!F7044</f>
        <v>0</v>
      </c>
      <c r="P7044" s="19">
        <f t="shared" si="658"/>
        <v>0</v>
      </c>
      <c r="Q7044" s="19">
        <f t="shared" si="659"/>
        <v>0</v>
      </c>
    </row>
    <row r="7045" spans="1:17">
      <c r="A7045" s="38">
        <v>41933</v>
      </c>
      <c r="B7045" s="49" t="s">
        <v>156</v>
      </c>
      <c r="C7045" s="24">
        <f t="shared" si="654"/>
        <v>30.406921776000001</v>
      </c>
      <c r="D7045" s="24">
        <f t="shared" si="655"/>
        <v>0</v>
      </c>
      <c r="E7045" s="18">
        <f>IF(G7045&gt;=0.3,(バックデータ一覧!$C$10*(バックデータ一覧!$C$12*計算過程!L7045+バックデータ一覧!$C$13*LN(計算過程!G7045)+バックデータ一覧!$C$14)^バックデータ一覧!$C$11+バックデータ一覧!$E$10*(計算過程!G7045/(バックデータ一覧!$E$12*計算過程!L7045+バックデータ一覧!$E$13*LN(計算過程!G7045)+バックデータ一覧!$E$14))^バックデータ一覧!$E$11)*計算過程!$W$11*10^-3,0)</f>
        <v>0</v>
      </c>
      <c r="F7045" s="18">
        <f>IF(G7045&lt;0.3,(バックデータ一覧!$C$10*(バックデータ一覧!$C$12*計算過程!L7045+バックデータ一覧!$C$13*LN(0.3)+バックデータ一覧!$C$14)^バックデータ一覧!$C$11+バックデータ一覧!$E$10*(0.3/(バックデータ一覧!$E$12*計算過程!L7045+バックデータ一覧!$E$13*LN(0.3)+バックデータ一覧!$E$14))^バックデータ一覧!$E$11)*計算過程!$W$11*計算過程!G7045/0.3*10^-3,0)</f>
        <v>0</v>
      </c>
      <c r="G7045" s="18">
        <f t="shared" si="656"/>
        <v>0</v>
      </c>
      <c r="H7045" s="18">
        <f t="shared" si="657"/>
        <v>0</v>
      </c>
      <c r="I7045" s="24">
        <v>0</v>
      </c>
      <c r="J7045" s="24">
        <v>0</v>
      </c>
      <c r="K7045" s="24">
        <v>0</v>
      </c>
      <c r="L7045" s="14">
        <f>貼り付けシート!C7045</f>
        <v>12.2</v>
      </c>
      <c r="M7045" s="14">
        <f>貼り付けシート!D7045</f>
        <v>7.6</v>
      </c>
      <c r="N7045" s="18">
        <f>貼り付けシート!E7045</f>
        <v>85.993897461765499</v>
      </c>
      <c r="O7045" s="18">
        <f>貼り付けシート!F7045</f>
        <v>0</v>
      </c>
      <c r="P7045" s="19">
        <f t="shared" si="658"/>
        <v>0</v>
      </c>
      <c r="Q7045" s="19">
        <f t="shared" si="659"/>
        <v>0</v>
      </c>
    </row>
    <row r="7046" spans="1:17">
      <c r="A7046" s="38">
        <v>41933</v>
      </c>
      <c r="B7046" s="49" t="s">
        <v>157</v>
      </c>
      <c r="C7046" s="24">
        <f t="shared" si="654"/>
        <v>30.406921776000001</v>
      </c>
      <c r="D7046" s="24">
        <f t="shared" si="655"/>
        <v>0</v>
      </c>
      <c r="E7046" s="18">
        <f>IF(G7046&gt;=0.3,(バックデータ一覧!$C$10*(バックデータ一覧!$C$12*計算過程!L7046+バックデータ一覧!$C$13*LN(計算過程!G7046)+バックデータ一覧!$C$14)^バックデータ一覧!$C$11+バックデータ一覧!$E$10*(計算過程!G7046/(バックデータ一覧!$E$12*計算過程!L7046+バックデータ一覧!$E$13*LN(計算過程!G7046)+バックデータ一覧!$E$14))^バックデータ一覧!$E$11)*計算過程!$W$11*10^-3,0)</f>
        <v>0</v>
      </c>
      <c r="F7046" s="18">
        <f>IF(G7046&lt;0.3,(バックデータ一覧!$C$10*(バックデータ一覧!$C$12*計算過程!L7046+バックデータ一覧!$C$13*LN(0.3)+バックデータ一覧!$C$14)^バックデータ一覧!$C$11+バックデータ一覧!$E$10*(0.3/(バックデータ一覧!$E$12*計算過程!L7046+バックデータ一覧!$E$13*LN(0.3)+バックデータ一覧!$E$14))^バックデータ一覧!$E$11)*計算過程!$W$11*計算過程!G7046/0.3*10^-3,0)</f>
        <v>0</v>
      </c>
      <c r="G7046" s="18">
        <f t="shared" si="656"/>
        <v>0</v>
      </c>
      <c r="H7046" s="18">
        <f t="shared" si="657"/>
        <v>0</v>
      </c>
      <c r="I7046" s="24">
        <v>0</v>
      </c>
      <c r="J7046" s="24">
        <v>0</v>
      </c>
      <c r="K7046" s="24">
        <v>0</v>
      </c>
      <c r="L7046" s="14">
        <f>貼り付けシート!C7046</f>
        <v>16.7</v>
      </c>
      <c r="M7046" s="14">
        <f>貼り付けシート!D7046</f>
        <v>7.4</v>
      </c>
      <c r="N7046" s="18">
        <f>貼り付けシート!E7046</f>
        <v>62.603771839993669</v>
      </c>
      <c r="O7046" s="18">
        <f>貼り付けシート!F7046</f>
        <v>0</v>
      </c>
      <c r="P7046" s="19">
        <f t="shared" si="658"/>
        <v>0</v>
      </c>
      <c r="Q7046" s="19">
        <f t="shared" si="659"/>
        <v>0</v>
      </c>
    </row>
    <row r="7047" spans="1:17">
      <c r="A7047" s="38">
        <v>41933</v>
      </c>
      <c r="B7047" s="49" t="s">
        <v>158</v>
      </c>
      <c r="C7047" s="24">
        <f t="shared" ref="C7047:C7110" si="660">$W$6*IF(AND(L7047&lt;5,N7047&gt;=80),$W$4,$W$5)*3600*10^-6</f>
        <v>30.406921776000001</v>
      </c>
      <c r="D7047" s="24">
        <f t="shared" ref="D7047:D7110" si="661">IF(G7047&gt;=0.3,E7047,F7047)</f>
        <v>0</v>
      </c>
      <c r="E7047" s="18">
        <f>IF(G7047&gt;=0.3,(バックデータ一覧!$C$10*(バックデータ一覧!$C$12*計算過程!L7047+バックデータ一覧!$C$13*LN(計算過程!G7047)+バックデータ一覧!$C$14)^バックデータ一覧!$C$11+バックデータ一覧!$E$10*(計算過程!G7047/(バックデータ一覧!$E$12*計算過程!L7047+バックデータ一覧!$E$13*LN(計算過程!G7047)+バックデータ一覧!$E$14))^バックデータ一覧!$E$11)*計算過程!$W$11*10^-3,0)</f>
        <v>0</v>
      </c>
      <c r="F7047" s="18">
        <f>IF(G7047&lt;0.3,(バックデータ一覧!$C$10*(バックデータ一覧!$C$12*計算過程!L7047+バックデータ一覧!$C$13*LN(0.3)+バックデータ一覧!$C$14)^バックデータ一覧!$C$11+バックデータ一覧!$E$10*(0.3/(バックデータ一覧!$E$12*計算過程!L7047+バックデータ一覧!$E$13*LN(0.3)+バックデータ一覧!$E$14))^バックデータ一覧!$E$11)*計算過程!$W$11*計算過程!G7047/0.3*10^-3,0)</f>
        <v>0</v>
      </c>
      <c r="G7047" s="18">
        <f t="shared" ref="G7047:G7110" si="662">H7047/($W$6*3600*10^-6)</f>
        <v>0</v>
      </c>
      <c r="H7047" s="18">
        <f t="shared" ref="H7047:H7110" si="663">IF(AND(L7047&lt;5,N7047&gt;=80),P7047/$W$4,P7047/$W$5)</f>
        <v>0</v>
      </c>
      <c r="I7047" s="24">
        <v>0</v>
      </c>
      <c r="J7047" s="24">
        <v>0</v>
      </c>
      <c r="K7047" s="24">
        <v>0</v>
      </c>
      <c r="L7047" s="14">
        <f>貼り付けシート!C7047</f>
        <v>19.100000000000001</v>
      </c>
      <c r="M7047" s="14">
        <f>貼り付けシート!D7047</f>
        <v>6.3</v>
      </c>
      <c r="N7047" s="18">
        <f>貼り付けシート!E7047</f>
        <v>45.903037426977662</v>
      </c>
      <c r="O7047" s="18">
        <f>貼り付けシート!F7047</f>
        <v>0</v>
      </c>
      <c r="P7047" s="19">
        <f t="shared" ref="P7047:P7110" si="664">IF(O7047&gt;C7047,C7047,O7047)</f>
        <v>0</v>
      </c>
      <c r="Q7047" s="19">
        <f t="shared" ref="Q7047:Q7110" si="665">IF(O7047&gt;C7047,O7047-C7047,0)</f>
        <v>0</v>
      </c>
    </row>
    <row r="7048" spans="1:17">
      <c r="A7048" s="38">
        <v>41933</v>
      </c>
      <c r="B7048" s="49" t="s">
        <v>159</v>
      </c>
      <c r="C7048" s="24">
        <f t="shared" si="660"/>
        <v>30.406921776000001</v>
      </c>
      <c r="D7048" s="24">
        <f t="shared" si="661"/>
        <v>0</v>
      </c>
      <c r="E7048" s="18">
        <f>IF(G7048&gt;=0.3,(バックデータ一覧!$C$10*(バックデータ一覧!$C$12*計算過程!L7048+バックデータ一覧!$C$13*LN(計算過程!G7048)+バックデータ一覧!$C$14)^バックデータ一覧!$C$11+バックデータ一覧!$E$10*(計算過程!G7048/(バックデータ一覧!$E$12*計算過程!L7048+バックデータ一覧!$E$13*LN(計算過程!G7048)+バックデータ一覧!$E$14))^バックデータ一覧!$E$11)*計算過程!$W$11*10^-3,0)</f>
        <v>0</v>
      </c>
      <c r="F7048" s="18">
        <f>IF(G7048&lt;0.3,(バックデータ一覧!$C$10*(バックデータ一覧!$C$12*計算過程!L7048+バックデータ一覧!$C$13*LN(0.3)+バックデータ一覧!$C$14)^バックデータ一覧!$C$11+バックデータ一覧!$E$10*(0.3/(バックデータ一覧!$E$12*計算過程!L7048+バックデータ一覧!$E$13*LN(0.3)+バックデータ一覧!$E$14))^バックデータ一覧!$E$11)*計算過程!$W$11*計算過程!G7048/0.3*10^-3,0)</f>
        <v>0</v>
      </c>
      <c r="G7048" s="18">
        <f t="shared" si="662"/>
        <v>0</v>
      </c>
      <c r="H7048" s="18">
        <f t="shared" si="663"/>
        <v>0</v>
      </c>
      <c r="I7048" s="24">
        <v>0</v>
      </c>
      <c r="J7048" s="24">
        <v>0</v>
      </c>
      <c r="K7048" s="24">
        <v>0</v>
      </c>
      <c r="L7048" s="14">
        <f>貼り付けシート!C7048</f>
        <v>20.2</v>
      </c>
      <c r="M7048" s="14">
        <f>貼り付けシート!D7048</f>
        <v>5.8</v>
      </c>
      <c r="N7048" s="18">
        <f>貼り付けシート!E7048</f>
        <v>39.5003923722183</v>
      </c>
      <c r="O7048" s="18">
        <f>貼り付けシート!F7048</f>
        <v>0</v>
      </c>
      <c r="P7048" s="19">
        <f t="shared" si="664"/>
        <v>0</v>
      </c>
      <c r="Q7048" s="19">
        <f t="shared" si="665"/>
        <v>0</v>
      </c>
    </row>
    <row r="7049" spans="1:17">
      <c r="A7049" s="38">
        <v>41933</v>
      </c>
      <c r="B7049" s="49" t="s">
        <v>160</v>
      </c>
      <c r="C7049" s="24">
        <f t="shared" si="660"/>
        <v>30.406921776000001</v>
      </c>
      <c r="D7049" s="24">
        <f t="shared" si="661"/>
        <v>0</v>
      </c>
      <c r="E7049" s="18">
        <f>IF(G7049&gt;=0.3,(バックデータ一覧!$C$10*(バックデータ一覧!$C$12*計算過程!L7049+バックデータ一覧!$C$13*LN(計算過程!G7049)+バックデータ一覧!$C$14)^バックデータ一覧!$C$11+バックデータ一覧!$E$10*(計算過程!G7049/(バックデータ一覧!$E$12*計算過程!L7049+バックデータ一覧!$E$13*LN(計算過程!G7049)+バックデータ一覧!$E$14))^バックデータ一覧!$E$11)*計算過程!$W$11*10^-3,0)</f>
        <v>0</v>
      </c>
      <c r="F7049" s="18">
        <f>IF(G7049&lt;0.3,(バックデータ一覧!$C$10*(バックデータ一覧!$C$12*計算過程!L7049+バックデータ一覧!$C$13*LN(0.3)+バックデータ一覧!$C$14)^バックデータ一覧!$C$11+バックデータ一覧!$E$10*(0.3/(バックデータ一覧!$E$12*計算過程!L7049+バックデータ一覧!$E$13*LN(0.3)+バックデータ一覧!$E$14))^バックデータ一覧!$E$11)*計算過程!$W$11*計算過程!G7049/0.3*10^-3,0)</f>
        <v>0</v>
      </c>
      <c r="G7049" s="18">
        <f t="shared" si="662"/>
        <v>0</v>
      </c>
      <c r="H7049" s="18">
        <f t="shared" si="663"/>
        <v>0</v>
      </c>
      <c r="I7049" s="24">
        <v>0</v>
      </c>
      <c r="J7049" s="24">
        <v>0</v>
      </c>
      <c r="K7049" s="24">
        <v>0</v>
      </c>
      <c r="L7049" s="14">
        <f>貼り付けシート!C7049</f>
        <v>21.3</v>
      </c>
      <c r="M7049" s="14">
        <f>貼り付けシート!D7049</f>
        <v>5.9</v>
      </c>
      <c r="N7049" s="18">
        <f>貼り付けシート!E7049</f>
        <v>37.543445698627579</v>
      </c>
      <c r="O7049" s="18">
        <f>貼り付けシート!F7049</f>
        <v>0</v>
      </c>
      <c r="P7049" s="19">
        <f t="shared" si="664"/>
        <v>0</v>
      </c>
      <c r="Q7049" s="19">
        <f t="shared" si="665"/>
        <v>0</v>
      </c>
    </row>
    <row r="7050" spans="1:17">
      <c r="A7050" s="38">
        <v>41933</v>
      </c>
      <c r="B7050" s="49" t="s">
        <v>161</v>
      </c>
      <c r="C7050" s="24">
        <f t="shared" si="660"/>
        <v>30.406921776000001</v>
      </c>
      <c r="D7050" s="24">
        <f t="shared" si="661"/>
        <v>0</v>
      </c>
      <c r="E7050" s="18">
        <f>IF(G7050&gt;=0.3,(バックデータ一覧!$C$10*(バックデータ一覧!$C$12*計算過程!L7050+バックデータ一覧!$C$13*LN(計算過程!G7050)+バックデータ一覧!$C$14)^バックデータ一覧!$C$11+バックデータ一覧!$E$10*(計算過程!G7050/(バックデータ一覧!$E$12*計算過程!L7050+バックデータ一覧!$E$13*LN(計算過程!G7050)+バックデータ一覧!$E$14))^バックデータ一覧!$E$11)*計算過程!$W$11*10^-3,0)</f>
        <v>0</v>
      </c>
      <c r="F7050" s="18">
        <f>IF(G7050&lt;0.3,(バックデータ一覧!$C$10*(バックデータ一覧!$C$12*計算過程!L7050+バックデータ一覧!$C$13*LN(0.3)+バックデータ一覧!$C$14)^バックデータ一覧!$C$11+バックデータ一覧!$E$10*(0.3/(バックデータ一覧!$E$12*計算過程!L7050+バックデータ一覧!$E$13*LN(0.3)+バックデータ一覧!$E$14))^バックデータ一覧!$E$11)*計算過程!$W$11*計算過程!G7050/0.3*10^-3,0)</f>
        <v>0</v>
      </c>
      <c r="G7050" s="18">
        <f t="shared" si="662"/>
        <v>0</v>
      </c>
      <c r="H7050" s="18">
        <f t="shared" si="663"/>
        <v>0</v>
      </c>
      <c r="I7050" s="24">
        <v>0</v>
      </c>
      <c r="J7050" s="24">
        <v>0</v>
      </c>
      <c r="K7050" s="24">
        <v>0</v>
      </c>
      <c r="L7050" s="14">
        <f>貼り付けシート!C7050</f>
        <v>22.5</v>
      </c>
      <c r="M7050" s="14">
        <f>貼り付けシート!D7050</f>
        <v>6.1</v>
      </c>
      <c r="N7050" s="18">
        <f>貼り付けシート!E7050</f>
        <v>36.062819088390896</v>
      </c>
      <c r="O7050" s="18">
        <f>貼り付けシート!F7050</f>
        <v>0</v>
      </c>
      <c r="P7050" s="19">
        <f t="shared" si="664"/>
        <v>0</v>
      </c>
      <c r="Q7050" s="19">
        <f t="shared" si="665"/>
        <v>0</v>
      </c>
    </row>
    <row r="7051" spans="1:17">
      <c r="A7051" s="38">
        <v>41933</v>
      </c>
      <c r="B7051" s="49" t="s">
        <v>162</v>
      </c>
      <c r="C7051" s="24">
        <f t="shared" si="660"/>
        <v>30.406921776000001</v>
      </c>
      <c r="D7051" s="24">
        <f t="shared" si="661"/>
        <v>0</v>
      </c>
      <c r="E7051" s="18">
        <f>IF(G7051&gt;=0.3,(バックデータ一覧!$C$10*(バックデータ一覧!$C$12*計算過程!L7051+バックデータ一覧!$C$13*LN(計算過程!G7051)+バックデータ一覧!$C$14)^バックデータ一覧!$C$11+バックデータ一覧!$E$10*(計算過程!G7051/(バックデータ一覧!$E$12*計算過程!L7051+バックデータ一覧!$E$13*LN(計算過程!G7051)+バックデータ一覧!$E$14))^バックデータ一覧!$E$11)*計算過程!$W$11*10^-3,0)</f>
        <v>0</v>
      </c>
      <c r="F7051" s="18">
        <f>IF(G7051&lt;0.3,(バックデータ一覧!$C$10*(バックデータ一覧!$C$12*計算過程!L7051+バックデータ一覧!$C$13*LN(0.3)+バックデータ一覧!$C$14)^バックデータ一覧!$C$11+バックデータ一覧!$E$10*(0.3/(バックデータ一覧!$E$12*計算過程!L7051+バックデータ一覧!$E$13*LN(0.3)+バックデータ一覧!$E$14))^バックデータ一覧!$E$11)*計算過程!$W$11*計算過程!G7051/0.3*10^-3,0)</f>
        <v>0</v>
      </c>
      <c r="G7051" s="18">
        <f t="shared" si="662"/>
        <v>0</v>
      </c>
      <c r="H7051" s="18">
        <f t="shared" si="663"/>
        <v>0</v>
      </c>
      <c r="I7051" s="24">
        <v>0</v>
      </c>
      <c r="J7051" s="24">
        <v>0</v>
      </c>
      <c r="K7051" s="24">
        <v>0</v>
      </c>
      <c r="L7051" s="14">
        <f>貼り付けシート!C7051</f>
        <v>22.8</v>
      </c>
      <c r="M7051" s="14">
        <f>貼り付けシート!D7051</f>
        <v>6.1</v>
      </c>
      <c r="N7051" s="18">
        <f>貼り付けシート!E7051</f>
        <v>35.412116105365655</v>
      </c>
      <c r="O7051" s="18">
        <f>貼り付けシート!F7051</f>
        <v>0</v>
      </c>
      <c r="P7051" s="19">
        <f t="shared" si="664"/>
        <v>0</v>
      </c>
      <c r="Q7051" s="19">
        <f t="shared" si="665"/>
        <v>0</v>
      </c>
    </row>
    <row r="7052" spans="1:17">
      <c r="A7052" s="38">
        <v>41933</v>
      </c>
      <c r="B7052" s="49" t="s">
        <v>163</v>
      </c>
      <c r="C7052" s="24">
        <f t="shared" si="660"/>
        <v>30.406921776000001</v>
      </c>
      <c r="D7052" s="24">
        <f t="shared" si="661"/>
        <v>0</v>
      </c>
      <c r="E7052" s="18">
        <f>IF(G7052&gt;=0.3,(バックデータ一覧!$C$10*(バックデータ一覧!$C$12*計算過程!L7052+バックデータ一覧!$C$13*LN(計算過程!G7052)+バックデータ一覧!$C$14)^バックデータ一覧!$C$11+バックデータ一覧!$E$10*(計算過程!G7052/(バックデータ一覧!$E$12*計算過程!L7052+バックデータ一覧!$E$13*LN(計算過程!G7052)+バックデータ一覧!$E$14))^バックデータ一覧!$E$11)*計算過程!$W$11*10^-3,0)</f>
        <v>0</v>
      </c>
      <c r="F7052" s="18">
        <f>IF(G7052&lt;0.3,(バックデータ一覧!$C$10*(バックデータ一覧!$C$12*計算過程!L7052+バックデータ一覧!$C$13*LN(0.3)+バックデータ一覧!$C$14)^バックデータ一覧!$C$11+バックデータ一覧!$E$10*(0.3/(バックデータ一覧!$E$12*計算過程!L7052+バックデータ一覧!$E$13*LN(0.3)+バックデータ一覧!$E$14))^バックデータ一覧!$E$11)*計算過程!$W$11*計算過程!G7052/0.3*10^-3,0)</f>
        <v>0</v>
      </c>
      <c r="G7052" s="18">
        <f t="shared" si="662"/>
        <v>0</v>
      </c>
      <c r="H7052" s="18">
        <f t="shared" si="663"/>
        <v>0</v>
      </c>
      <c r="I7052" s="24">
        <v>0</v>
      </c>
      <c r="J7052" s="24">
        <v>0</v>
      </c>
      <c r="K7052" s="24">
        <v>0</v>
      </c>
      <c r="L7052" s="14">
        <f>貼り付けシート!C7052</f>
        <v>23.3</v>
      </c>
      <c r="M7052" s="14">
        <f>貼り付けシート!D7052</f>
        <v>7.1</v>
      </c>
      <c r="N7052" s="18">
        <f>貼り付けシート!E7052</f>
        <v>39.925482917635726</v>
      </c>
      <c r="O7052" s="18">
        <f>貼り付けシート!F7052</f>
        <v>0</v>
      </c>
      <c r="P7052" s="19">
        <f t="shared" si="664"/>
        <v>0</v>
      </c>
      <c r="Q7052" s="19">
        <f t="shared" si="665"/>
        <v>0</v>
      </c>
    </row>
    <row r="7053" spans="1:17">
      <c r="A7053" s="38">
        <v>41933</v>
      </c>
      <c r="B7053" s="49" t="s">
        <v>164</v>
      </c>
      <c r="C7053" s="24">
        <f t="shared" si="660"/>
        <v>30.406921776000001</v>
      </c>
      <c r="D7053" s="24">
        <f t="shared" si="661"/>
        <v>0</v>
      </c>
      <c r="E7053" s="18">
        <f>IF(G7053&gt;=0.3,(バックデータ一覧!$C$10*(バックデータ一覧!$C$12*計算過程!L7053+バックデータ一覧!$C$13*LN(計算過程!G7053)+バックデータ一覧!$C$14)^バックデータ一覧!$C$11+バックデータ一覧!$E$10*(計算過程!G7053/(バックデータ一覧!$E$12*計算過程!L7053+バックデータ一覧!$E$13*LN(計算過程!G7053)+バックデータ一覧!$E$14))^バックデータ一覧!$E$11)*計算過程!$W$11*10^-3,0)</f>
        <v>0</v>
      </c>
      <c r="F7053" s="18">
        <f>IF(G7053&lt;0.3,(バックデータ一覧!$C$10*(バックデータ一覧!$C$12*計算過程!L7053+バックデータ一覧!$C$13*LN(0.3)+バックデータ一覧!$C$14)^バックデータ一覧!$C$11+バックデータ一覧!$E$10*(0.3/(バックデータ一覧!$E$12*計算過程!L7053+バックデータ一覧!$E$13*LN(0.3)+バックデータ一覧!$E$14))^バックデータ一覧!$E$11)*計算過程!$W$11*計算過程!G7053/0.3*10^-3,0)</f>
        <v>0</v>
      </c>
      <c r="G7053" s="18">
        <f t="shared" si="662"/>
        <v>0</v>
      </c>
      <c r="H7053" s="18">
        <f t="shared" si="663"/>
        <v>0</v>
      </c>
      <c r="I7053" s="24">
        <v>0</v>
      </c>
      <c r="J7053" s="24">
        <v>0</v>
      </c>
      <c r="K7053" s="24">
        <v>0</v>
      </c>
      <c r="L7053" s="14">
        <f>貼り付けシート!C7053</f>
        <v>22.2</v>
      </c>
      <c r="M7053" s="14">
        <f>貼り付けシート!D7053</f>
        <v>7.1</v>
      </c>
      <c r="N7053" s="18">
        <f>貼り付けシート!E7053</f>
        <v>42.679891795451383</v>
      </c>
      <c r="O7053" s="18">
        <f>貼り付けシート!F7053</f>
        <v>0</v>
      </c>
      <c r="P7053" s="19">
        <f t="shared" si="664"/>
        <v>0</v>
      </c>
      <c r="Q7053" s="19">
        <f t="shared" si="665"/>
        <v>0</v>
      </c>
    </row>
    <row r="7054" spans="1:17">
      <c r="A7054" s="38">
        <v>41933</v>
      </c>
      <c r="B7054" s="49" t="s">
        <v>165</v>
      </c>
      <c r="C7054" s="24">
        <f t="shared" si="660"/>
        <v>30.406921776000001</v>
      </c>
      <c r="D7054" s="24">
        <f t="shared" si="661"/>
        <v>0</v>
      </c>
      <c r="E7054" s="18">
        <f>IF(G7054&gt;=0.3,(バックデータ一覧!$C$10*(バックデータ一覧!$C$12*計算過程!L7054+バックデータ一覧!$C$13*LN(計算過程!G7054)+バックデータ一覧!$C$14)^バックデータ一覧!$C$11+バックデータ一覧!$E$10*(計算過程!G7054/(バックデータ一覧!$E$12*計算過程!L7054+バックデータ一覧!$E$13*LN(計算過程!G7054)+バックデータ一覧!$E$14))^バックデータ一覧!$E$11)*計算過程!$W$11*10^-3,0)</f>
        <v>0</v>
      </c>
      <c r="F7054" s="18">
        <f>IF(G7054&lt;0.3,(バックデータ一覧!$C$10*(バックデータ一覧!$C$12*計算過程!L7054+バックデータ一覧!$C$13*LN(0.3)+バックデータ一覧!$C$14)^バックデータ一覧!$C$11+バックデータ一覧!$E$10*(0.3/(バックデータ一覧!$E$12*計算過程!L7054+バックデータ一覧!$E$13*LN(0.3)+バックデータ一覧!$E$14))^バックデータ一覧!$E$11)*計算過程!$W$11*計算過程!G7054/0.3*10^-3,0)</f>
        <v>0</v>
      </c>
      <c r="G7054" s="18">
        <f t="shared" si="662"/>
        <v>0</v>
      </c>
      <c r="H7054" s="18">
        <f t="shared" si="663"/>
        <v>0</v>
      </c>
      <c r="I7054" s="24">
        <v>0</v>
      </c>
      <c r="J7054" s="24">
        <v>0</v>
      </c>
      <c r="K7054" s="24">
        <v>0</v>
      </c>
      <c r="L7054" s="14">
        <f>貼り付けシート!C7054</f>
        <v>21.1</v>
      </c>
      <c r="M7054" s="14">
        <f>貼り付けシート!D7054</f>
        <v>7.5</v>
      </c>
      <c r="N7054" s="18">
        <f>貼り付けシート!E7054</f>
        <v>48.191346963457768</v>
      </c>
      <c r="O7054" s="18">
        <f>貼り付けシート!F7054</f>
        <v>0</v>
      </c>
      <c r="P7054" s="19">
        <f t="shared" si="664"/>
        <v>0</v>
      </c>
      <c r="Q7054" s="19">
        <f t="shared" si="665"/>
        <v>0</v>
      </c>
    </row>
    <row r="7055" spans="1:17">
      <c r="A7055" s="38">
        <v>41933</v>
      </c>
      <c r="B7055" s="49" t="s">
        <v>166</v>
      </c>
      <c r="C7055" s="24">
        <f t="shared" si="660"/>
        <v>30.406921776000001</v>
      </c>
      <c r="D7055" s="24">
        <f t="shared" si="661"/>
        <v>0</v>
      </c>
      <c r="E7055" s="18">
        <f>IF(G7055&gt;=0.3,(バックデータ一覧!$C$10*(バックデータ一覧!$C$12*計算過程!L7055+バックデータ一覧!$C$13*LN(計算過程!G7055)+バックデータ一覧!$C$14)^バックデータ一覧!$C$11+バックデータ一覧!$E$10*(計算過程!G7055/(バックデータ一覧!$E$12*計算過程!L7055+バックデータ一覧!$E$13*LN(計算過程!G7055)+バックデータ一覧!$E$14))^バックデータ一覧!$E$11)*計算過程!$W$11*10^-3,0)</f>
        <v>0</v>
      </c>
      <c r="F7055" s="18">
        <f>IF(G7055&lt;0.3,(バックデータ一覧!$C$10*(バックデータ一覧!$C$12*計算過程!L7055+バックデータ一覧!$C$13*LN(0.3)+バックデータ一覧!$C$14)^バックデータ一覧!$C$11+バックデータ一覧!$E$10*(0.3/(バックデータ一覧!$E$12*計算過程!L7055+バックデータ一覧!$E$13*LN(0.3)+バックデータ一覧!$E$14))^バックデータ一覧!$E$11)*計算過程!$W$11*計算過程!G7055/0.3*10^-3,0)</f>
        <v>0</v>
      </c>
      <c r="G7055" s="18">
        <f t="shared" si="662"/>
        <v>0</v>
      </c>
      <c r="H7055" s="18">
        <f t="shared" si="663"/>
        <v>0</v>
      </c>
      <c r="I7055" s="24">
        <v>0</v>
      </c>
      <c r="J7055" s="24">
        <v>0</v>
      </c>
      <c r="K7055" s="24">
        <v>0</v>
      </c>
      <c r="L7055" s="14">
        <f>貼り付けシート!C7055</f>
        <v>19.600000000000001</v>
      </c>
      <c r="M7055" s="14">
        <f>貼り付けシート!D7055</f>
        <v>7.3</v>
      </c>
      <c r="N7055" s="18">
        <f>貼り付けシート!E7055</f>
        <v>51.477082608277044</v>
      </c>
      <c r="O7055" s="18">
        <f>貼り付けシート!F7055</f>
        <v>0</v>
      </c>
      <c r="P7055" s="19">
        <f t="shared" si="664"/>
        <v>0</v>
      </c>
      <c r="Q7055" s="19">
        <f t="shared" si="665"/>
        <v>0</v>
      </c>
    </row>
    <row r="7056" spans="1:17">
      <c r="A7056" s="38">
        <v>41933</v>
      </c>
      <c r="B7056" s="49" t="s">
        <v>167</v>
      </c>
      <c r="C7056" s="24">
        <f t="shared" si="660"/>
        <v>30.406921776000001</v>
      </c>
      <c r="D7056" s="24">
        <f t="shared" si="661"/>
        <v>0</v>
      </c>
      <c r="E7056" s="18">
        <f>IF(G7056&gt;=0.3,(バックデータ一覧!$C$10*(バックデータ一覧!$C$12*計算過程!L7056+バックデータ一覧!$C$13*LN(計算過程!G7056)+バックデータ一覧!$C$14)^バックデータ一覧!$C$11+バックデータ一覧!$E$10*(計算過程!G7056/(バックデータ一覧!$E$12*計算過程!L7056+バックデータ一覧!$E$13*LN(計算過程!G7056)+バックデータ一覧!$E$14))^バックデータ一覧!$E$11)*計算過程!$W$11*10^-3,0)</f>
        <v>0</v>
      </c>
      <c r="F7056" s="18">
        <f>IF(G7056&lt;0.3,(バックデータ一覧!$C$10*(バックデータ一覧!$C$12*計算過程!L7056+バックデータ一覧!$C$13*LN(0.3)+バックデータ一覧!$C$14)^バックデータ一覧!$C$11+バックデータ一覧!$E$10*(0.3/(バックデータ一覧!$E$12*計算過程!L7056+バックデータ一覧!$E$13*LN(0.3)+バックデータ一覧!$E$14))^バックデータ一覧!$E$11)*計算過程!$W$11*計算過程!G7056/0.3*10^-3,0)</f>
        <v>0</v>
      </c>
      <c r="G7056" s="18">
        <f t="shared" si="662"/>
        <v>0</v>
      </c>
      <c r="H7056" s="18">
        <f t="shared" si="663"/>
        <v>0</v>
      </c>
      <c r="I7056" s="24">
        <v>0</v>
      </c>
      <c r="J7056" s="24">
        <v>0</v>
      </c>
      <c r="K7056" s="24">
        <v>0</v>
      </c>
      <c r="L7056" s="14">
        <f>貼り付けシート!C7056</f>
        <v>18.5</v>
      </c>
      <c r="M7056" s="14">
        <f>貼り付けシート!D7056</f>
        <v>6.6</v>
      </c>
      <c r="N7056" s="18">
        <f>貼り付けシート!E7056</f>
        <v>49.903358279704726</v>
      </c>
      <c r="O7056" s="18">
        <f>貼り付けシート!F7056</f>
        <v>0</v>
      </c>
      <c r="P7056" s="19">
        <f t="shared" si="664"/>
        <v>0</v>
      </c>
      <c r="Q7056" s="19">
        <f t="shared" si="665"/>
        <v>0</v>
      </c>
    </row>
    <row r="7057" spans="1:17">
      <c r="A7057" s="38">
        <v>41933</v>
      </c>
      <c r="B7057" s="49" t="s">
        <v>168</v>
      </c>
      <c r="C7057" s="24">
        <f t="shared" si="660"/>
        <v>30.406921776000001</v>
      </c>
      <c r="D7057" s="24">
        <f t="shared" si="661"/>
        <v>0</v>
      </c>
      <c r="E7057" s="18">
        <f>IF(G7057&gt;=0.3,(バックデータ一覧!$C$10*(バックデータ一覧!$C$12*計算過程!L7057+バックデータ一覧!$C$13*LN(計算過程!G7057)+バックデータ一覧!$C$14)^バックデータ一覧!$C$11+バックデータ一覧!$E$10*(計算過程!G7057/(バックデータ一覧!$E$12*計算過程!L7057+バックデータ一覧!$E$13*LN(計算過程!G7057)+バックデータ一覧!$E$14))^バックデータ一覧!$E$11)*計算過程!$W$11*10^-3,0)</f>
        <v>0</v>
      </c>
      <c r="F7057" s="18">
        <f>IF(G7057&lt;0.3,(バックデータ一覧!$C$10*(バックデータ一覧!$C$12*計算過程!L7057+バックデータ一覧!$C$13*LN(0.3)+バックデータ一覧!$C$14)^バックデータ一覧!$C$11+バックデータ一覧!$E$10*(0.3/(バックデータ一覧!$E$12*計算過程!L7057+バックデータ一覧!$E$13*LN(0.3)+バックデータ一覧!$E$14))^バックデータ一覧!$E$11)*計算過程!$W$11*計算過程!G7057/0.3*10^-3,0)</f>
        <v>0</v>
      </c>
      <c r="G7057" s="18">
        <f t="shared" si="662"/>
        <v>0</v>
      </c>
      <c r="H7057" s="18">
        <f t="shared" si="663"/>
        <v>0</v>
      </c>
      <c r="I7057" s="24">
        <v>0</v>
      </c>
      <c r="J7057" s="24">
        <v>0</v>
      </c>
      <c r="K7057" s="24">
        <v>0</v>
      </c>
      <c r="L7057" s="14">
        <f>貼り付けシート!C7057</f>
        <v>17.2</v>
      </c>
      <c r="M7057" s="14">
        <f>貼り付けシート!D7057</f>
        <v>6.6</v>
      </c>
      <c r="N7057" s="18">
        <f>貼り付けシート!E7057</f>
        <v>54.16158568775257</v>
      </c>
      <c r="O7057" s="18">
        <f>貼り付けシート!F7057</f>
        <v>0</v>
      </c>
      <c r="P7057" s="19">
        <f t="shared" si="664"/>
        <v>0</v>
      </c>
      <c r="Q7057" s="19">
        <f t="shared" si="665"/>
        <v>0</v>
      </c>
    </row>
    <row r="7058" spans="1:17">
      <c r="A7058" s="38">
        <v>41933</v>
      </c>
      <c r="B7058" s="49" t="s">
        <v>169</v>
      </c>
      <c r="C7058" s="24">
        <f t="shared" si="660"/>
        <v>30.406921776000001</v>
      </c>
      <c r="D7058" s="24">
        <f t="shared" si="661"/>
        <v>0</v>
      </c>
      <c r="E7058" s="18">
        <f>IF(G7058&gt;=0.3,(バックデータ一覧!$C$10*(バックデータ一覧!$C$12*計算過程!L7058+バックデータ一覧!$C$13*LN(計算過程!G7058)+バックデータ一覧!$C$14)^バックデータ一覧!$C$11+バックデータ一覧!$E$10*(計算過程!G7058/(バックデータ一覧!$E$12*計算過程!L7058+バックデータ一覧!$E$13*LN(計算過程!G7058)+バックデータ一覧!$E$14))^バックデータ一覧!$E$11)*計算過程!$W$11*10^-3,0)</f>
        <v>0</v>
      </c>
      <c r="F7058" s="18">
        <f>IF(G7058&lt;0.3,(バックデータ一覧!$C$10*(バックデータ一覧!$C$12*計算過程!L7058+バックデータ一覧!$C$13*LN(0.3)+バックデータ一覧!$C$14)^バックデータ一覧!$C$11+バックデータ一覧!$E$10*(0.3/(バックデータ一覧!$E$12*計算過程!L7058+バックデータ一覧!$E$13*LN(0.3)+バックデータ一覧!$E$14))^バックデータ一覧!$E$11)*計算過程!$W$11*計算過程!G7058/0.3*10^-3,0)</f>
        <v>0</v>
      </c>
      <c r="G7058" s="18">
        <f t="shared" si="662"/>
        <v>0</v>
      </c>
      <c r="H7058" s="18">
        <f t="shared" si="663"/>
        <v>0</v>
      </c>
      <c r="I7058" s="24">
        <v>0</v>
      </c>
      <c r="J7058" s="24">
        <v>0</v>
      </c>
      <c r="K7058" s="24">
        <v>0</v>
      </c>
      <c r="L7058" s="14">
        <f>貼り付けシート!C7058</f>
        <v>16.600000000000001</v>
      </c>
      <c r="M7058" s="14">
        <f>貼り付けシート!D7058</f>
        <v>6.3</v>
      </c>
      <c r="N7058" s="18">
        <f>貼り付けシート!E7058</f>
        <v>53.731653485832787</v>
      </c>
      <c r="O7058" s="18">
        <f>貼り付けシート!F7058</f>
        <v>0</v>
      </c>
      <c r="P7058" s="19">
        <f t="shared" si="664"/>
        <v>0</v>
      </c>
      <c r="Q7058" s="19">
        <f t="shared" si="665"/>
        <v>0</v>
      </c>
    </row>
    <row r="7059" spans="1:17">
      <c r="A7059" s="38">
        <v>41933</v>
      </c>
      <c r="B7059" s="49" t="s">
        <v>170</v>
      </c>
      <c r="C7059" s="24">
        <f t="shared" si="660"/>
        <v>30.406921776000001</v>
      </c>
      <c r="D7059" s="24">
        <f t="shared" si="661"/>
        <v>0</v>
      </c>
      <c r="E7059" s="18">
        <f>IF(G7059&gt;=0.3,(バックデータ一覧!$C$10*(バックデータ一覧!$C$12*計算過程!L7059+バックデータ一覧!$C$13*LN(計算過程!G7059)+バックデータ一覧!$C$14)^バックデータ一覧!$C$11+バックデータ一覧!$E$10*(計算過程!G7059/(バックデータ一覧!$E$12*計算過程!L7059+バックデータ一覧!$E$13*LN(計算過程!G7059)+バックデータ一覧!$E$14))^バックデータ一覧!$E$11)*計算過程!$W$11*10^-3,0)</f>
        <v>0</v>
      </c>
      <c r="F7059" s="18">
        <f>IF(G7059&lt;0.3,(バックデータ一覧!$C$10*(バックデータ一覧!$C$12*計算過程!L7059+バックデータ一覧!$C$13*LN(0.3)+バックデータ一覧!$C$14)^バックデータ一覧!$C$11+バックデータ一覧!$E$10*(0.3/(バックデータ一覧!$E$12*計算過程!L7059+バックデータ一覧!$E$13*LN(0.3)+バックデータ一覧!$E$14))^バックデータ一覧!$E$11)*計算過程!$W$11*計算過程!G7059/0.3*10^-3,0)</f>
        <v>0</v>
      </c>
      <c r="G7059" s="18">
        <f t="shared" si="662"/>
        <v>0</v>
      </c>
      <c r="H7059" s="18">
        <f t="shared" si="663"/>
        <v>0</v>
      </c>
      <c r="I7059" s="24">
        <v>0</v>
      </c>
      <c r="J7059" s="24">
        <v>0</v>
      </c>
      <c r="K7059" s="24">
        <v>0</v>
      </c>
      <c r="L7059" s="14">
        <f>貼り付けシート!C7059</f>
        <v>14.8</v>
      </c>
      <c r="M7059" s="14">
        <f>貼り付けシート!D7059</f>
        <v>6.9</v>
      </c>
      <c r="N7059" s="18">
        <f>貼り付けシート!E7059</f>
        <v>65.977662238372687</v>
      </c>
      <c r="O7059" s="18">
        <f>貼り付けシート!F7059</f>
        <v>0</v>
      </c>
      <c r="P7059" s="19">
        <f t="shared" si="664"/>
        <v>0</v>
      </c>
      <c r="Q7059" s="19">
        <f t="shared" si="665"/>
        <v>0</v>
      </c>
    </row>
    <row r="7060" spans="1:17">
      <c r="A7060" s="38">
        <v>41933</v>
      </c>
      <c r="B7060" s="49" t="s">
        <v>171</v>
      </c>
      <c r="C7060" s="24">
        <f t="shared" si="660"/>
        <v>30.406921776000001</v>
      </c>
      <c r="D7060" s="24">
        <f t="shared" si="661"/>
        <v>0</v>
      </c>
      <c r="E7060" s="18">
        <f>IF(G7060&gt;=0.3,(バックデータ一覧!$C$10*(バックデータ一覧!$C$12*計算過程!L7060+バックデータ一覧!$C$13*LN(計算過程!G7060)+バックデータ一覧!$C$14)^バックデータ一覧!$C$11+バックデータ一覧!$E$10*(計算過程!G7060/(バックデータ一覧!$E$12*計算過程!L7060+バックデータ一覧!$E$13*LN(計算過程!G7060)+バックデータ一覧!$E$14))^バックデータ一覧!$E$11)*計算過程!$W$11*10^-3,0)</f>
        <v>0</v>
      </c>
      <c r="F7060" s="18">
        <f>IF(G7060&lt;0.3,(バックデータ一覧!$C$10*(バックデータ一覧!$C$12*計算過程!L7060+バックデータ一覧!$C$13*LN(0.3)+バックデータ一覧!$C$14)^バックデータ一覧!$C$11+バックデータ一覧!$E$10*(0.3/(バックデータ一覧!$E$12*計算過程!L7060+バックデータ一覧!$E$13*LN(0.3)+バックデータ一覧!$E$14))^バックデータ一覧!$E$11)*計算過程!$W$11*計算過程!G7060/0.3*10^-3,0)</f>
        <v>0</v>
      </c>
      <c r="G7060" s="18">
        <f t="shared" si="662"/>
        <v>0</v>
      </c>
      <c r="H7060" s="18">
        <f t="shared" si="663"/>
        <v>0</v>
      </c>
      <c r="I7060" s="24">
        <v>0</v>
      </c>
      <c r="J7060" s="24">
        <v>0</v>
      </c>
      <c r="K7060" s="24">
        <v>0</v>
      </c>
      <c r="L7060" s="14">
        <f>貼り付けシート!C7060</f>
        <v>12.7</v>
      </c>
      <c r="M7060" s="14">
        <f>貼り付けシート!D7060</f>
        <v>7.2</v>
      </c>
      <c r="N7060" s="18">
        <f>貼り付けシート!E7060</f>
        <v>78.884786715088467</v>
      </c>
      <c r="O7060" s="18">
        <f>貼り付けシート!F7060</f>
        <v>0</v>
      </c>
      <c r="P7060" s="19">
        <f t="shared" si="664"/>
        <v>0</v>
      </c>
      <c r="Q7060" s="19">
        <f t="shared" si="665"/>
        <v>0</v>
      </c>
    </row>
    <row r="7061" spans="1:17">
      <c r="A7061" s="38">
        <v>41933</v>
      </c>
      <c r="B7061" s="49" t="s">
        <v>172</v>
      </c>
      <c r="C7061" s="24">
        <f t="shared" si="660"/>
        <v>30.406921776000001</v>
      </c>
      <c r="D7061" s="24">
        <f t="shared" si="661"/>
        <v>0</v>
      </c>
      <c r="E7061" s="18">
        <f>IF(G7061&gt;=0.3,(バックデータ一覧!$C$10*(バックデータ一覧!$C$12*計算過程!L7061+バックデータ一覧!$C$13*LN(計算過程!G7061)+バックデータ一覧!$C$14)^バックデータ一覧!$C$11+バックデータ一覧!$E$10*(計算過程!G7061/(バックデータ一覧!$E$12*計算過程!L7061+バックデータ一覧!$E$13*LN(計算過程!G7061)+バックデータ一覧!$E$14))^バックデータ一覧!$E$11)*計算過程!$W$11*10^-3,0)</f>
        <v>0</v>
      </c>
      <c r="F7061" s="18">
        <f>IF(G7061&lt;0.3,(バックデータ一覧!$C$10*(バックデータ一覧!$C$12*計算過程!L7061+バックデータ一覧!$C$13*LN(0.3)+バックデータ一覧!$C$14)^バックデータ一覧!$C$11+バックデータ一覧!$E$10*(0.3/(バックデータ一覧!$E$12*計算過程!L7061+バックデータ一覧!$E$13*LN(0.3)+バックデータ一覧!$E$14))^バックデータ一覧!$E$11)*計算過程!$W$11*計算過程!G7061/0.3*10^-3,0)</f>
        <v>0</v>
      </c>
      <c r="G7061" s="18">
        <f t="shared" si="662"/>
        <v>0</v>
      </c>
      <c r="H7061" s="18">
        <f t="shared" si="663"/>
        <v>0</v>
      </c>
      <c r="I7061" s="24">
        <v>0</v>
      </c>
      <c r="J7061" s="24">
        <v>0</v>
      </c>
      <c r="K7061" s="24">
        <v>0</v>
      </c>
      <c r="L7061" s="14">
        <f>貼り付けシート!C7061</f>
        <v>12</v>
      </c>
      <c r="M7061" s="14">
        <f>貼り付けシート!D7061</f>
        <v>7.4</v>
      </c>
      <c r="N7061" s="18">
        <f>貼り付けシート!E7061</f>
        <v>84.868647675604848</v>
      </c>
      <c r="O7061" s="18">
        <f>貼り付けシート!F7061</f>
        <v>0</v>
      </c>
      <c r="P7061" s="19">
        <f t="shared" si="664"/>
        <v>0</v>
      </c>
      <c r="Q7061" s="19">
        <f t="shared" si="665"/>
        <v>0</v>
      </c>
    </row>
    <row r="7062" spans="1:17">
      <c r="A7062" s="38">
        <v>41934</v>
      </c>
      <c r="B7062" s="49" t="s">
        <v>149</v>
      </c>
      <c r="C7062" s="24">
        <f t="shared" si="660"/>
        <v>30.406921776000001</v>
      </c>
      <c r="D7062" s="24">
        <f t="shared" si="661"/>
        <v>0</v>
      </c>
      <c r="E7062" s="18">
        <f>IF(G7062&gt;=0.3,(バックデータ一覧!$C$10*(バックデータ一覧!$C$12*計算過程!L7062+バックデータ一覧!$C$13*LN(計算過程!G7062)+バックデータ一覧!$C$14)^バックデータ一覧!$C$11+バックデータ一覧!$E$10*(計算過程!G7062/(バックデータ一覧!$E$12*計算過程!L7062+バックデータ一覧!$E$13*LN(計算過程!G7062)+バックデータ一覧!$E$14))^バックデータ一覧!$E$11)*計算過程!$W$11*10^-3,0)</f>
        <v>0</v>
      </c>
      <c r="F7062" s="18">
        <f>IF(G7062&lt;0.3,(バックデータ一覧!$C$10*(バックデータ一覧!$C$12*計算過程!L7062+バックデータ一覧!$C$13*LN(0.3)+バックデータ一覧!$C$14)^バックデータ一覧!$C$11+バックデータ一覧!$E$10*(0.3/(バックデータ一覧!$E$12*計算過程!L7062+バックデータ一覧!$E$13*LN(0.3)+バックデータ一覧!$E$14))^バックデータ一覧!$E$11)*計算過程!$W$11*計算過程!G7062/0.3*10^-3,0)</f>
        <v>0</v>
      </c>
      <c r="G7062" s="18">
        <f t="shared" si="662"/>
        <v>0</v>
      </c>
      <c r="H7062" s="18">
        <f t="shared" si="663"/>
        <v>0</v>
      </c>
      <c r="I7062" s="24">
        <v>0</v>
      </c>
      <c r="J7062" s="24">
        <v>0</v>
      </c>
      <c r="K7062" s="24">
        <v>0</v>
      </c>
      <c r="L7062" s="14">
        <f>貼り付けシート!C7062</f>
        <v>11.6</v>
      </c>
      <c r="M7062" s="14">
        <f>貼り付けシート!D7062</f>
        <v>7.4</v>
      </c>
      <c r="N7062" s="18">
        <f>貼り付けシート!E7062</f>
        <v>87.140812469064699</v>
      </c>
      <c r="O7062" s="18">
        <f>貼り付けシート!F7062</f>
        <v>0</v>
      </c>
      <c r="P7062" s="19">
        <f t="shared" si="664"/>
        <v>0</v>
      </c>
      <c r="Q7062" s="19">
        <f t="shared" si="665"/>
        <v>0</v>
      </c>
    </row>
    <row r="7063" spans="1:17">
      <c r="A7063" s="38">
        <v>41934</v>
      </c>
      <c r="B7063" s="49" t="s">
        <v>150</v>
      </c>
      <c r="C7063" s="24">
        <f t="shared" si="660"/>
        <v>30.406921776000001</v>
      </c>
      <c r="D7063" s="24">
        <f t="shared" si="661"/>
        <v>0</v>
      </c>
      <c r="E7063" s="18">
        <f>IF(G7063&gt;=0.3,(バックデータ一覧!$C$10*(バックデータ一覧!$C$12*計算過程!L7063+バックデータ一覧!$C$13*LN(計算過程!G7063)+バックデータ一覧!$C$14)^バックデータ一覧!$C$11+バックデータ一覧!$E$10*(計算過程!G7063/(バックデータ一覧!$E$12*計算過程!L7063+バックデータ一覧!$E$13*LN(計算過程!G7063)+バックデータ一覧!$E$14))^バックデータ一覧!$E$11)*計算過程!$W$11*10^-3,0)</f>
        <v>0</v>
      </c>
      <c r="F7063" s="18">
        <f>IF(G7063&lt;0.3,(バックデータ一覧!$C$10*(バックデータ一覧!$C$12*計算過程!L7063+バックデータ一覧!$C$13*LN(0.3)+バックデータ一覧!$C$14)^バックデータ一覧!$C$11+バックデータ一覧!$E$10*(0.3/(バックデータ一覧!$E$12*計算過程!L7063+バックデータ一覧!$E$13*LN(0.3)+バックデータ一覧!$E$14))^バックデータ一覧!$E$11)*計算過程!$W$11*計算過程!G7063/0.3*10^-3,0)</f>
        <v>0</v>
      </c>
      <c r="G7063" s="18">
        <f t="shared" si="662"/>
        <v>0</v>
      </c>
      <c r="H7063" s="18">
        <f t="shared" si="663"/>
        <v>0</v>
      </c>
      <c r="I7063" s="24">
        <v>0</v>
      </c>
      <c r="J7063" s="24">
        <v>0</v>
      </c>
      <c r="K7063" s="24">
        <v>0</v>
      </c>
      <c r="L7063" s="14">
        <f>貼り付けシート!C7063</f>
        <v>11.2</v>
      </c>
      <c r="M7063" s="14">
        <f>貼り付けシート!D7063</f>
        <v>7.2</v>
      </c>
      <c r="N7063" s="18">
        <f>貼り付けシート!E7063</f>
        <v>87.090580065880502</v>
      </c>
      <c r="O7063" s="18">
        <f>貼り付けシート!F7063</f>
        <v>0</v>
      </c>
      <c r="P7063" s="19">
        <f t="shared" si="664"/>
        <v>0</v>
      </c>
      <c r="Q7063" s="19">
        <f t="shared" si="665"/>
        <v>0</v>
      </c>
    </row>
    <row r="7064" spans="1:17">
      <c r="A7064" s="38">
        <v>41934</v>
      </c>
      <c r="B7064" s="49" t="s">
        <v>151</v>
      </c>
      <c r="C7064" s="24">
        <f t="shared" si="660"/>
        <v>30.406921776000001</v>
      </c>
      <c r="D7064" s="24">
        <f t="shared" si="661"/>
        <v>0</v>
      </c>
      <c r="E7064" s="18">
        <f>IF(G7064&gt;=0.3,(バックデータ一覧!$C$10*(バックデータ一覧!$C$12*計算過程!L7064+バックデータ一覧!$C$13*LN(計算過程!G7064)+バックデータ一覧!$C$14)^バックデータ一覧!$C$11+バックデータ一覧!$E$10*(計算過程!G7064/(バックデータ一覧!$E$12*計算過程!L7064+バックデータ一覧!$E$13*LN(計算過程!G7064)+バックデータ一覧!$E$14))^バックデータ一覧!$E$11)*計算過程!$W$11*10^-3,0)</f>
        <v>0</v>
      </c>
      <c r="F7064" s="18">
        <f>IF(G7064&lt;0.3,(バックデータ一覧!$C$10*(バックデータ一覧!$C$12*計算過程!L7064+バックデータ一覧!$C$13*LN(0.3)+バックデータ一覧!$C$14)^バックデータ一覧!$C$11+バックデータ一覧!$E$10*(0.3/(バックデータ一覧!$E$12*計算過程!L7064+バックデータ一覧!$E$13*LN(0.3)+バックデータ一覧!$E$14))^バックデータ一覧!$E$11)*計算過程!$W$11*計算過程!G7064/0.3*10^-3,0)</f>
        <v>0</v>
      </c>
      <c r="G7064" s="18">
        <f t="shared" si="662"/>
        <v>0</v>
      </c>
      <c r="H7064" s="18">
        <f t="shared" si="663"/>
        <v>0</v>
      </c>
      <c r="I7064" s="24">
        <v>0</v>
      </c>
      <c r="J7064" s="24">
        <v>0</v>
      </c>
      <c r="K7064" s="24">
        <v>0</v>
      </c>
      <c r="L7064" s="14">
        <f>貼り付けシート!C7064</f>
        <v>11.1</v>
      </c>
      <c r="M7064" s="14">
        <f>貼り付けシート!D7064</f>
        <v>7.1</v>
      </c>
      <c r="N7064" s="18">
        <f>貼り付けシート!E7064</f>
        <v>86.466817238640303</v>
      </c>
      <c r="O7064" s="18">
        <f>貼り付けシート!F7064</f>
        <v>0</v>
      </c>
      <c r="P7064" s="19">
        <f t="shared" si="664"/>
        <v>0</v>
      </c>
      <c r="Q7064" s="19">
        <f t="shared" si="665"/>
        <v>0</v>
      </c>
    </row>
    <row r="7065" spans="1:17">
      <c r="A7065" s="38">
        <v>41934</v>
      </c>
      <c r="B7065" s="49" t="s">
        <v>152</v>
      </c>
      <c r="C7065" s="24">
        <f t="shared" si="660"/>
        <v>30.406921776000001</v>
      </c>
      <c r="D7065" s="24">
        <f t="shared" si="661"/>
        <v>0</v>
      </c>
      <c r="E7065" s="18">
        <f>IF(G7065&gt;=0.3,(バックデータ一覧!$C$10*(バックデータ一覧!$C$12*計算過程!L7065+バックデータ一覧!$C$13*LN(計算過程!G7065)+バックデータ一覧!$C$14)^バックデータ一覧!$C$11+バックデータ一覧!$E$10*(計算過程!G7065/(バックデータ一覧!$E$12*計算過程!L7065+バックデータ一覧!$E$13*LN(計算過程!G7065)+バックデータ一覧!$E$14))^バックデータ一覧!$E$11)*計算過程!$W$11*10^-3,0)</f>
        <v>0</v>
      </c>
      <c r="F7065" s="18">
        <f>IF(G7065&lt;0.3,(バックデータ一覧!$C$10*(バックデータ一覧!$C$12*計算過程!L7065+バックデータ一覧!$C$13*LN(0.3)+バックデータ一覧!$C$14)^バックデータ一覧!$C$11+バックデータ一覧!$E$10*(0.3/(バックデータ一覧!$E$12*計算過程!L7065+バックデータ一覧!$E$13*LN(0.3)+バックデータ一覧!$E$14))^バックデータ一覧!$E$11)*計算過程!$W$11*計算過程!G7065/0.3*10^-3,0)</f>
        <v>0</v>
      </c>
      <c r="G7065" s="18">
        <f t="shared" si="662"/>
        <v>0</v>
      </c>
      <c r="H7065" s="18">
        <f t="shared" si="663"/>
        <v>0</v>
      </c>
      <c r="I7065" s="24">
        <v>0</v>
      </c>
      <c r="J7065" s="24">
        <v>0</v>
      </c>
      <c r="K7065" s="24">
        <v>0</v>
      </c>
      <c r="L7065" s="14">
        <f>貼り付けシート!C7065</f>
        <v>10.7</v>
      </c>
      <c r="M7065" s="14">
        <f>貼り付けシート!D7065</f>
        <v>6.9</v>
      </c>
      <c r="N7065" s="18">
        <f>貼り付けシート!E7065</f>
        <v>86.324660107941725</v>
      </c>
      <c r="O7065" s="18">
        <f>貼り付けシート!F7065</f>
        <v>0</v>
      </c>
      <c r="P7065" s="19">
        <f t="shared" si="664"/>
        <v>0</v>
      </c>
      <c r="Q7065" s="19">
        <f t="shared" si="665"/>
        <v>0</v>
      </c>
    </row>
    <row r="7066" spans="1:17">
      <c r="A7066" s="38">
        <v>41934</v>
      </c>
      <c r="B7066" s="49" t="s">
        <v>153</v>
      </c>
      <c r="C7066" s="24">
        <f t="shared" si="660"/>
        <v>30.406921776000001</v>
      </c>
      <c r="D7066" s="24">
        <f t="shared" si="661"/>
        <v>0</v>
      </c>
      <c r="E7066" s="18">
        <f>IF(G7066&gt;=0.3,(バックデータ一覧!$C$10*(バックデータ一覧!$C$12*計算過程!L7066+バックデータ一覧!$C$13*LN(計算過程!G7066)+バックデータ一覧!$C$14)^バックデータ一覧!$C$11+バックデータ一覧!$E$10*(計算過程!G7066/(バックデータ一覧!$E$12*計算過程!L7066+バックデータ一覧!$E$13*LN(計算過程!G7066)+バックデータ一覧!$E$14))^バックデータ一覧!$E$11)*計算過程!$W$11*10^-3,0)</f>
        <v>0</v>
      </c>
      <c r="F7066" s="18">
        <f>IF(G7066&lt;0.3,(バックデータ一覧!$C$10*(バックデータ一覧!$C$12*計算過程!L7066+バックデータ一覧!$C$13*LN(0.3)+バックデータ一覧!$C$14)^バックデータ一覧!$C$11+バックデータ一覧!$E$10*(0.3/(バックデータ一覧!$E$12*計算過程!L7066+バックデータ一覧!$E$13*LN(0.3)+バックデータ一覧!$E$14))^バックデータ一覧!$E$11)*計算過程!$W$11*計算過程!G7066/0.3*10^-3,0)</f>
        <v>0</v>
      </c>
      <c r="G7066" s="18">
        <f t="shared" si="662"/>
        <v>0</v>
      </c>
      <c r="H7066" s="18">
        <f t="shared" si="663"/>
        <v>0</v>
      </c>
      <c r="I7066" s="24">
        <v>0</v>
      </c>
      <c r="J7066" s="24">
        <v>0</v>
      </c>
      <c r="K7066" s="24">
        <v>0</v>
      </c>
      <c r="L7066" s="14">
        <f>貼り付けシート!C7066</f>
        <v>10.3</v>
      </c>
      <c r="M7066" s="14">
        <f>貼り付けシート!D7066</f>
        <v>6.9</v>
      </c>
      <c r="N7066" s="18">
        <f>貼り付けシート!E7066</f>
        <v>88.660110033522599</v>
      </c>
      <c r="O7066" s="18">
        <f>貼り付けシート!F7066</f>
        <v>0</v>
      </c>
      <c r="P7066" s="19">
        <f t="shared" si="664"/>
        <v>0</v>
      </c>
      <c r="Q7066" s="19">
        <f t="shared" si="665"/>
        <v>0</v>
      </c>
    </row>
    <row r="7067" spans="1:17">
      <c r="A7067" s="38">
        <v>41934</v>
      </c>
      <c r="B7067" s="49" t="s">
        <v>154</v>
      </c>
      <c r="C7067" s="24">
        <f t="shared" si="660"/>
        <v>30.406921776000001</v>
      </c>
      <c r="D7067" s="24">
        <f t="shared" si="661"/>
        <v>0</v>
      </c>
      <c r="E7067" s="18">
        <f>IF(G7067&gt;=0.3,(バックデータ一覧!$C$10*(バックデータ一覧!$C$12*計算過程!L7067+バックデータ一覧!$C$13*LN(計算過程!G7067)+バックデータ一覧!$C$14)^バックデータ一覧!$C$11+バックデータ一覧!$E$10*(計算過程!G7067/(バックデータ一覧!$E$12*計算過程!L7067+バックデータ一覧!$E$13*LN(計算過程!G7067)+バックデータ一覧!$E$14))^バックデータ一覧!$E$11)*計算過程!$W$11*10^-3,0)</f>
        <v>0</v>
      </c>
      <c r="F7067" s="18">
        <f>IF(G7067&lt;0.3,(バックデータ一覧!$C$10*(バックデータ一覧!$C$12*計算過程!L7067+バックデータ一覧!$C$13*LN(0.3)+バックデータ一覧!$C$14)^バックデータ一覧!$C$11+バックデータ一覧!$E$10*(0.3/(バックデータ一覧!$E$12*計算過程!L7067+バックデータ一覧!$E$13*LN(0.3)+バックデータ一覧!$E$14))^バックデータ一覧!$E$11)*計算過程!$W$11*計算過程!G7067/0.3*10^-3,0)</f>
        <v>0</v>
      </c>
      <c r="G7067" s="18">
        <f t="shared" si="662"/>
        <v>0</v>
      </c>
      <c r="H7067" s="18">
        <f t="shared" si="663"/>
        <v>0</v>
      </c>
      <c r="I7067" s="24">
        <v>0</v>
      </c>
      <c r="J7067" s="24">
        <v>0</v>
      </c>
      <c r="K7067" s="24">
        <v>0</v>
      </c>
      <c r="L7067" s="14">
        <f>貼り付けシート!C7067</f>
        <v>9.9</v>
      </c>
      <c r="M7067" s="14">
        <f>貼り付けシート!D7067</f>
        <v>6.7</v>
      </c>
      <c r="N7067" s="18">
        <f>貼り付けシート!E7067</f>
        <v>88.45501934574888</v>
      </c>
      <c r="O7067" s="18">
        <f>貼り付けシート!F7067</f>
        <v>0</v>
      </c>
      <c r="P7067" s="19">
        <f t="shared" si="664"/>
        <v>0</v>
      </c>
      <c r="Q7067" s="19">
        <f t="shared" si="665"/>
        <v>0</v>
      </c>
    </row>
    <row r="7068" spans="1:17">
      <c r="A7068" s="38">
        <v>41934</v>
      </c>
      <c r="B7068" s="49" t="s">
        <v>155</v>
      </c>
      <c r="C7068" s="24">
        <f t="shared" si="660"/>
        <v>30.406921776000001</v>
      </c>
      <c r="D7068" s="24">
        <f t="shared" si="661"/>
        <v>0</v>
      </c>
      <c r="E7068" s="18">
        <f>IF(G7068&gt;=0.3,(バックデータ一覧!$C$10*(バックデータ一覧!$C$12*計算過程!L7068+バックデータ一覧!$C$13*LN(計算過程!G7068)+バックデータ一覧!$C$14)^バックデータ一覧!$C$11+バックデータ一覧!$E$10*(計算過程!G7068/(バックデータ一覧!$E$12*計算過程!L7068+バックデータ一覧!$E$13*LN(計算過程!G7068)+バックデータ一覧!$E$14))^バックデータ一覧!$E$11)*計算過程!$W$11*10^-3,0)</f>
        <v>0</v>
      </c>
      <c r="F7068" s="18">
        <f>IF(G7068&lt;0.3,(バックデータ一覧!$C$10*(バックデータ一覧!$C$12*計算過程!L7068+バックデータ一覧!$C$13*LN(0.3)+バックデータ一覧!$C$14)^バックデータ一覧!$C$11+バックデータ一覧!$E$10*(0.3/(バックデータ一覧!$E$12*計算過程!L7068+バックデータ一覧!$E$13*LN(0.3)+バックデータ一覧!$E$14))^バックデータ一覧!$E$11)*計算過程!$W$11*計算過程!G7068/0.3*10^-3,0)</f>
        <v>0</v>
      </c>
      <c r="G7068" s="18">
        <f t="shared" si="662"/>
        <v>0</v>
      </c>
      <c r="H7068" s="18">
        <f t="shared" si="663"/>
        <v>0</v>
      </c>
      <c r="I7068" s="24">
        <v>0</v>
      </c>
      <c r="J7068" s="24">
        <v>0</v>
      </c>
      <c r="K7068" s="24">
        <v>0</v>
      </c>
      <c r="L7068" s="14">
        <f>貼り付けシート!C7068</f>
        <v>10.199999999999999</v>
      </c>
      <c r="M7068" s="14">
        <f>貼り付けシート!D7068</f>
        <v>6.8</v>
      </c>
      <c r="N7068" s="18">
        <f>貼り付けシート!E7068</f>
        <v>87.975403758107873</v>
      </c>
      <c r="O7068" s="18">
        <f>貼り付けシート!F7068</f>
        <v>0</v>
      </c>
      <c r="P7068" s="19">
        <f t="shared" si="664"/>
        <v>0</v>
      </c>
      <c r="Q7068" s="19">
        <f t="shared" si="665"/>
        <v>0</v>
      </c>
    </row>
    <row r="7069" spans="1:17">
      <c r="A7069" s="38">
        <v>41934</v>
      </c>
      <c r="B7069" s="49" t="s">
        <v>156</v>
      </c>
      <c r="C7069" s="24">
        <f t="shared" si="660"/>
        <v>30.406921776000001</v>
      </c>
      <c r="D7069" s="24">
        <f t="shared" si="661"/>
        <v>0</v>
      </c>
      <c r="E7069" s="18">
        <f>IF(G7069&gt;=0.3,(バックデータ一覧!$C$10*(バックデータ一覧!$C$12*計算過程!L7069+バックデータ一覧!$C$13*LN(計算過程!G7069)+バックデータ一覧!$C$14)^バックデータ一覧!$C$11+バックデータ一覧!$E$10*(計算過程!G7069/(バックデータ一覧!$E$12*計算過程!L7069+バックデータ一覧!$E$13*LN(計算過程!G7069)+バックデータ一覧!$E$14))^バックデータ一覧!$E$11)*計算過程!$W$11*10^-3,0)</f>
        <v>0</v>
      </c>
      <c r="F7069" s="18">
        <f>IF(G7069&lt;0.3,(バックデータ一覧!$C$10*(バックデータ一覧!$C$12*計算過程!L7069+バックデータ一覧!$C$13*LN(0.3)+バックデータ一覧!$C$14)^バックデータ一覧!$C$11+バックデータ一覧!$E$10*(0.3/(バックデータ一覧!$E$12*計算過程!L7069+バックデータ一覧!$E$13*LN(0.3)+バックデータ一覧!$E$14))^バックデータ一覧!$E$11)*計算過程!$W$11*計算過程!G7069/0.3*10^-3,0)</f>
        <v>0</v>
      </c>
      <c r="G7069" s="18">
        <f t="shared" si="662"/>
        <v>0</v>
      </c>
      <c r="H7069" s="18">
        <f t="shared" si="663"/>
        <v>0</v>
      </c>
      <c r="I7069" s="24">
        <v>0</v>
      </c>
      <c r="J7069" s="24">
        <v>0</v>
      </c>
      <c r="K7069" s="24">
        <v>0</v>
      </c>
      <c r="L7069" s="14">
        <f>貼り付けシート!C7069</f>
        <v>13.1</v>
      </c>
      <c r="M7069" s="14">
        <f>貼り付けシート!D7069</f>
        <v>7.5</v>
      </c>
      <c r="N7069" s="18">
        <f>貼り付けシート!E7069</f>
        <v>80.009232782337563</v>
      </c>
      <c r="O7069" s="18">
        <f>貼り付けシート!F7069</f>
        <v>0</v>
      </c>
      <c r="P7069" s="19">
        <f t="shared" si="664"/>
        <v>0</v>
      </c>
      <c r="Q7069" s="19">
        <f t="shared" si="665"/>
        <v>0</v>
      </c>
    </row>
    <row r="7070" spans="1:17">
      <c r="A7070" s="38">
        <v>41934</v>
      </c>
      <c r="B7070" s="49" t="s">
        <v>157</v>
      </c>
      <c r="C7070" s="24">
        <f t="shared" si="660"/>
        <v>30.406921776000001</v>
      </c>
      <c r="D7070" s="24">
        <f t="shared" si="661"/>
        <v>0</v>
      </c>
      <c r="E7070" s="18">
        <f>IF(G7070&gt;=0.3,(バックデータ一覧!$C$10*(バックデータ一覧!$C$12*計算過程!L7070+バックデータ一覧!$C$13*LN(計算過程!G7070)+バックデータ一覧!$C$14)^バックデータ一覧!$C$11+バックデータ一覧!$E$10*(計算過程!G7070/(バックデータ一覧!$E$12*計算過程!L7070+バックデータ一覧!$E$13*LN(計算過程!G7070)+バックデータ一覧!$E$14))^バックデータ一覧!$E$11)*計算過程!$W$11*10^-3,0)</f>
        <v>0</v>
      </c>
      <c r="F7070" s="18">
        <f>IF(G7070&lt;0.3,(バックデータ一覧!$C$10*(バックデータ一覧!$C$12*計算過程!L7070+バックデータ一覧!$C$13*LN(0.3)+バックデータ一覧!$C$14)^バックデータ一覧!$C$11+バックデータ一覧!$E$10*(0.3/(バックデータ一覧!$E$12*計算過程!L7070+バックデータ一覧!$E$13*LN(0.3)+バックデータ一覧!$E$14))^バックデータ一覧!$E$11)*計算過程!$W$11*計算過程!G7070/0.3*10^-3,0)</f>
        <v>0</v>
      </c>
      <c r="G7070" s="18">
        <f t="shared" si="662"/>
        <v>0</v>
      </c>
      <c r="H7070" s="18">
        <f t="shared" si="663"/>
        <v>0</v>
      </c>
      <c r="I7070" s="24">
        <v>0</v>
      </c>
      <c r="J7070" s="24">
        <v>0</v>
      </c>
      <c r="K7070" s="24">
        <v>0</v>
      </c>
      <c r="L7070" s="14">
        <f>貼り付けシート!C7070</f>
        <v>16.600000000000001</v>
      </c>
      <c r="M7070" s="14">
        <f>貼り付けシート!D7070</f>
        <v>8.1999999999999993</v>
      </c>
      <c r="N7070" s="18">
        <f>貼り付けシート!E7070</f>
        <v>69.725585391943994</v>
      </c>
      <c r="O7070" s="18">
        <f>貼り付けシート!F7070</f>
        <v>0</v>
      </c>
      <c r="P7070" s="19">
        <f t="shared" si="664"/>
        <v>0</v>
      </c>
      <c r="Q7070" s="19">
        <f t="shared" si="665"/>
        <v>0</v>
      </c>
    </row>
    <row r="7071" spans="1:17">
      <c r="A7071" s="38">
        <v>41934</v>
      </c>
      <c r="B7071" s="49" t="s">
        <v>158</v>
      </c>
      <c r="C7071" s="24">
        <f t="shared" si="660"/>
        <v>30.406921776000001</v>
      </c>
      <c r="D7071" s="24">
        <f t="shared" si="661"/>
        <v>0</v>
      </c>
      <c r="E7071" s="18">
        <f>IF(G7071&gt;=0.3,(バックデータ一覧!$C$10*(バックデータ一覧!$C$12*計算過程!L7071+バックデータ一覧!$C$13*LN(計算過程!G7071)+バックデータ一覧!$C$14)^バックデータ一覧!$C$11+バックデータ一覧!$E$10*(計算過程!G7071/(バックデータ一覧!$E$12*計算過程!L7071+バックデータ一覧!$E$13*LN(計算過程!G7071)+バックデータ一覧!$E$14))^バックデータ一覧!$E$11)*計算過程!$W$11*10^-3,0)</f>
        <v>0</v>
      </c>
      <c r="F7071" s="18">
        <f>IF(G7071&lt;0.3,(バックデータ一覧!$C$10*(バックデータ一覧!$C$12*計算過程!L7071+バックデータ一覧!$C$13*LN(0.3)+バックデータ一覧!$C$14)^バックデータ一覧!$C$11+バックデータ一覧!$E$10*(0.3/(バックデータ一覧!$E$12*計算過程!L7071+バックデータ一覧!$E$13*LN(0.3)+バックデータ一覧!$E$14))^バックデータ一覧!$E$11)*計算過程!$W$11*計算過程!G7071/0.3*10^-3,0)</f>
        <v>0</v>
      </c>
      <c r="G7071" s="18">
        <f t="shared" si="662"/>
        <v>0</v>
      </c>
      <c r="H7071" s="18">
        <f t="shared" si="663"/>
        <v>0</v>
      </c>
      <c r="I7071" s="24">
        <v>0</v>
      </c>
      <c r="J7071" s="24">
        <v>0</v>
      </c>
      <c r="K7071" s="24">
        <v>0</v>
      </c>
      <c r="L7071" s="14">
        <f>貼り付けシート!C7071</f>
        <v>21.1</v>
      </c>
      <c r="M7071" s="14">
        <f>貼り付けシート!D7071</f>
        <v>8.6</v>
      </c>
      <c r="N7071" s="18">
        <f>貼り付けシート!E7071</f>
        <v>55.163018301315425</v>
      </c>
      <c r="O7071" s="18">
        <f>貼り付けシート!F7071</f>
        <v>0</v>
      </c>
      <c r="P7071" s="19">
        <f t="shared" si="664"/>
        <v>0</v>
      </c>
      <c r="Q7071" s="19">
        <f t="shared" si="665"/>
        <v>0</v>
      </c>
    </row>
    <row r="7072" spans="1:17">
      <c r="A7072" s="38">
        <v>41934</v>
      </c>
      <c r="B7072" s="49" t="s">
        <v>159</v>
      </c>
      <c r="C7072" s="24">
        <f t="shared" si="660"/>
        <v>30.406921776000001</v>
      </c>
      <c r="D7072" s="24">
        <f t="shared" si="661"/>
        <v>0</v>
      </c>
      <c r="E7072" s="18">
        <f>IF(G7072&gt;=0.3,(バックデータ一覧!$C$10*(バックデータ一覧!$C$12*計算過程!L7072+バックデータ一覧!$C$13*LN(計算過程!G7072)+バックデータ一覧!$C$14)^バックデータ一覧!$C$11+バックデータ一覧!$E$10*(計算過程!G7072/(バックデータ一覧!$E$12*計算過程!L7072+バックデータ一覧!$E$13*LN(計算過程!G7072)+バックデータ一覧!$E$14))^バックデータ一覧!$E$11)*計算過程!$W$11*10^-3,0)</f>
        <v>0</v>
      </c>
      <c r="F7072" s="18">
        <f>IF(G7072&lt;0.3,(バックデータ一覧!$C$10*(バックデータ一覧!$C$12*計算過程!L7072+バックデータ一覧!$C$13*LN(0.3)+バックデータ一覧!$C$14)^バックデータ一覧!$C$11+バックデータ一覧!$E$10*(0.3/(バックデータ一覧!$E$12*計算過程!L7072+バックデータ一覧!$E$13*LN(0.3)+バックデータ一覧!$E$14))^バックデータ一覧!$E$11)*計算過程!$W$11*計算過程!G7072/0.3*10^-3,0)</f>
        <v>0</v>
      </c>
      <c r="G7072" s="18">
        <f t="shared" si="662"/>
        <v>0</v>
      </c>
      <c r="H7072" s="18">
        <f t="shared" si="663"/>
        <v>0</v>
      </c>
      <c r="I7072" s="24">
        <v>0</v>
      </c>
      <c r="J7072" s="24">
        <v>0</v>
      </c>
      <c r="K7072" s="24">
        <v>0</v>
      </c>
      <c r="L7072" s="14">
        <f>貼り付けシート!C7072</f>
        <v>22.6</v>
      </c>
      <c r="M7072" s="14">
        <f>貼り付けシート!D7072</f>
        <v>9.4</v>
      </c>
      <c r="N7072" s="18">
        <f>貼り付けシート!E7072</f>
        <v>54.946996074748597</v>
      </c>
      <c r="O7072" s="18">
        <f>貼り付けシート!F7072</f>
        <v>0</v>
      </c>
      <c r="P7072" s="19">
        <f t="shared" si="664"/>
        <v>0</v>
      </c>
      <c r="Q7072" s="19">
        <f t="shared" si="665"/>
        <v>0</v>
      </c>
    </row>
    <row r="7073" spans="1:17">
      <c r="A7073" s="38">
        <v>41934</v>
      </c>
      <c r="B7073" s="49" t="s">
        <v>160</v>
      </c>
      <c r="C7073" s="24">
        <f t="shared" si="660"/>
        <v>30.406921776000001</v>
      </c>
      <c r="D7073" s="24">
        <f t="shared" si="661"/>
        <v>0</v>
      </c>
      <c r="E7073" s="18">
        <f>IF(G7073&gt;=0.3,(バックデータ一覧!$C$10*(バックデータ一覧!$C$12*計算過程!L7073+バックデータ一覧!$C$13*LN(計算過程!G7073)+バックデータ一覧!$C$14)^バックデータ一覧!$C$11+バックデータ一覧!$E$10*(計算過程!G7073/(バックデータ一覧!$E$12*計算過程!L7073+バックデータ一覧!$E$13*LN(計算過程!G7073)+バックデータ一覧!$E$14))^バックデータ一覧!$E$11)*計算過程!$W$11*10^-3,0)</f>
        <v>0</v>
      </c>
      <c r="F7073" s="18">
        <f>IF(G7073&lt;0.3,(バックデータ一覧!$C$10*(バックデータ一覧!$C$12*計算過程!L7073+バックデータ一覧!$C$13*LN(0.3)+バックデータ一覧!$C$14)^バックデータ一覧!$C$11+バックデータ一覧!$E$10*(0.3/(バックデータ一覧!$E$12*計算過程!L7073+バックデータ一覧!$E$13*LN(0.3)+バックデータ一覧!$E$14))^バックデータ一覧!$E$11)*計算過程!$W$11*計算過程!G7073/0.3*10^-3,0)</f>
        <v>0</v>
      </c>
      <c r="G7073" s="18">
        <f t="shared" si="662"/>
        <v>0</v>
      </c>
      <c r="H7073" s="18">
        <f t="shared" si="663"/>
        <v>0</v>
      </c>
      <c r="I7073" s="24">
        <v>0</v>
      </c>
      <c r="J7073" s="24">
        <v>0</v>
      </c>
      <c r="K7073" s="24">
        <v>0</v>
      </c>
      <c r="L7073" s="14">
        <f>貼り付けシート!C7073</f>
        <v>20.9</v>
      </c>
      <c r="M7073" s="14">
        <f>貼り付けシート!D7073</f>
        <v>9.6</v>
      </c>
      <c r="N7073" s="18">
        <f>貼り付けシート!E7073</f>
        <v>62.240318122516179</v>
      </c>
      <c r="O7073" s="18">
        <f>貼り付けシート!F7073</f>
        <v>0</v>
      </c>
      <c r="P7073" s="19">
        <f t="shared" si="664"/>
        <v>0</v>
      </c>
      <c r="Q7073" s="19">
        <f t="shared" si="665"/>
        <v>0</v>
      </c>
    </row>
    <row r="7074" spans="1:17">
      <c r="A7074" s="38">
        <v>41934</v>
      </c>
      <c r="B7074" s="49" t="s">
        <v>161</v>
      </c>
      <c r="C7074" s="24">
        <f t="shared" si="660"/>
        <v>30.406921776000001</v>
      </c>
      <c r="D7074" s="24">
        <f t="shared" si="661"/>
        <v>0</v>
      </c>
      <c r="E7074" s="18">
        <f>IF(G7074&gt;=0.3,(バックデータ一覧!$C$10*(バックデータ一覧!$C$12*計算過程!L7074+バックデータ一覧!$C$13*LN(計算過程!G7074)+バックデータ一覧!$C$14)^バックデータ一覧!$C$11+バックデータ一覧!$E$10*(計算過程!G7074/(バックデータ一覧!$E$12*計算過程!L7074+バックデータ一覧!$E$13*LN(計算過程!G7074)+バックデータ一覧!$E$14))^バックデータ一覧!$E$11)*計算過程!$W$11*10^-3,0)</f>
        <v>0</v>
      </c>
      <c r="F7074" s="18">
        <f>IF(G7074&lt;0.3,(バックデータ一覧!$C$10*(バックデータ一覧!$C$12*計算過程!L7074+バックデータ一覧!$C$13*LN(0.3)+バックデータ一覧!$C$14)^バックデータ一覧!$C$11+バックデータ一覧!$E$10*(0.3/(バックデータ一覧!$E$12*計算過程!L7074+バックデータ一覧!$E$13*LN(0.3)+バックデータ一覧!$E$14))^バックデータ一覧!$E$11)*計算過程!$W$11*計算過程!G7074/0.3*10^-3,0)</f>
        <v>0</v>
      </c>
      <c r="G7074" s="18">
        <f t="shared" si="662"/>
        <v>0</v>
      </c>
      <c r="H7074" s="18">
        <f t="shared" si="663"/>
        <v>0</v>
      </c>
      <c r="I7074" s="24">
        <v>0</v>
      </c>
      <c r="J7074" s="24">
        <v>0</v>
      </c>
      <c r="K7074" s="24">
        <v>0</v>
      </c>
      <c r="L7074" s="14">
        <f>貼り付けシート!C7074</f>
        <v>22.7</v>
      </c>
      <c r="M7074" s="14">
        <f>貼り付けシート!D7074</f>
        <v>10.3</v>
      </c>
      <c r="N7074" s="18">
        <f>貼り付けシート!E7074</f>
        <v>59.75837662305711</v>
      </c>
      <c r="O7074" s="18">
        <f>貼り付けシート!F7074</f>
        <v>0</v>
      </c>
      <c r="P7074" s="19">
        <f t="shared" si="664"/>
        <v>0</v>
      </c>
      <c r="Q7074" s="19">
        <f t="shared" si="665"/>
        <v>0</v>
      </c>
    </row>
    <row r="7075" spans="1:17">
      <c r="A7075" s="38">
        <v>41934</v>
      </c>
      <c r="B7075" s="49" t="s">
        <v>162</v>
      </c>
      <c r="C7075" s="24">
        <f t="shared" si="660"/>
        <v>30.406921776000001</v>
      </c>
      <c r="D7075" s="24">
        <f t="shared" si="661"/>
        <v>0</v>
      </c>
      <c r="E7075" s="18">
        <f>IF(G7075&gt;=0.3,(バックデータ一覧!$C$10*(バックデータ一覧!$C$12*計算過程!L7075+バックデータ一覧!$C$13*LN(計算過程!G7075)+バックデータ一覧!$C$14)^バックデータ一覧!$C$11+バックデータ一覧!$E$10*(計算過程!G7075/(バックデータ一覧!$E$12*計算過程!L7075+バックデータ一覧!$E$13*LN(計算過程!G7075)+バックデータ一覧!$E$14))^バックデータ一覧!$E$11)*計算過程!$W$11*10^-3,0)</f>
        <v>0</v>
      </c>
      <c r="F7075" s="18">
        <f>IF(G7075&lt;0.3,(バックデータ一覧!$C$10*(バックデータ一覧!$C$12*計算過程!L7075+バックデータ一覧!$C$13*LN(0.3)+バックデータ一覧!$C$14)^バックデータ一覧!$C$11+バックデータ一覧!$E$10*(0.3/(バックデータ一覧!$E$12*計算過程!L7075+バックデータ一覧!$E$13*LN(0.3)+バックデータ一覧!$E$14))^バックデータ一覧!$E$11)*計算過程!$W$11*計算過程!G7075/0.3*10^-3,0)</f>
        <v>0</v>
      </c>
      <c r="G7075" s="18">
        <f t="shared" si="662"/>
        <v>0</v>
      </c>
      <c r="H7075" s="18">
        <f t="shared" si="663"/>
        <v>0</v>
      </c>
      <c r="I7075" s="24">
        <v>0</v>
      </c>
      <c r="J7075" s="24">
        <v>0</v>
      </c>
      <c r="K7075" s="24">
        <v>0</v>
      </c>
      <c r="L7075" s="14">
        <f>貼り付けシート!C7075</f>
        <v>21.7</v>
      </c>
      <c r="M7075" s="14">
        <f>貼り付けシート!D7075</f>
        <v>9.9</v>
      </c>
      <c r="N7075" s="18">
        <f>貼り付けシート!E7075</f>
        <v>61.083253262686476</v>
      </c>
      <c r="O7075" s="18">
        <f>貼り付けシート!F7075</f>
        <v>0</v>
      </c>
      <c r="P7075" s="19">
        <f t="shared" si="664"/>
        <v>0</v>
      </c>
      <c r="Q7075" s="19">
        <f t="shared" si="665"/>
        <v>0</v>
      </c>
    </row>
    <row r="7076" spans="1:17">
      <c r="A7076" s="38">
        <v>41934</v>
      </c>
      <c r="B7076" s="49" t="s">
        <v>163</v>
      </c>
      <c r="C7076" s="24">
        <f t="shared" si="660"/>
        <v>30.406921776000001</v>
      </c>
      <c r="D7076" s="24">
        <f t="shared" si="661"/>
        <v>0</v>
      </c>
      <c r="E7076" s="18">
        <f>IF(G7076&gt;=0.3,(バックデータ一覧!$C$10*(バックデータ一覧!$C$12*計算過程!L7076+バックデータ一覧!$C$13*LN(計算過程!G7076)+バックデータ一覧!$C$14)^バックデータ一覧!$C$11+バックデータ一覧!$E$10*(計算過程!G7076/(バックデータ一覧!$E$12*計算過程!L7076+バックデータ一覧!$E$13*LN(計算過程!G7076)+バックデータ一覧!$E$14))^バックデータ一覧!$E$11)*計算過程!$W$11*10^-3,0)</f>
        <v>0</v>
      </c>
      <c r="F7076" s="18">
        <f>IF(G7076&lt;0.3,(バックデータ一覧!$C$10*(バックデータ一覧!$C$12*計算過程!L7076+バックデータ一覧!$C$13*LN(0.3)+バックデータ一覧!$C$14)^バックデータ一覧!$C$11+バックデータ一覧!$E$10*(0.3/(バックデータ一覧!$E$12*計算過程!L7076+バックデータ一覧!$E$13*LN(0.3)+バックデータ一覧!$E$14))^バックデータ一覧!$E$11)*計算過程!$W$11*計算過程!G7076/0.3*10^-3,0)</f>
        <v>0</v>
      </c>
      <c r="G7076" s="18">
        <f t="shared" si="662"/>
        <v>0</v>
      </c>
      <c r="H7076" s="18">
        <f t="shared" si="663"/>
        <v>0</v>
      </c>
      <c r="I7076" s="24">
        <v>0</v>
      </c>
      <c r="J7076" s="24">
        <v>0</v>
      </c>
      <c r="K7076" s="24">
        <v>0</v>
      </c>
      <c r="L7076" s="14">
        <f>貼り付けシート!C7076</f>
        <v>21.2</v>
      </c>
      <c r="M7076" s="14">
        <f>貼り付けシート!D7076</f>
        <v>10.199999999999999</v>
      </c>
      <c r="N7076" s="18">
        <f>貼り付けシート!E7076</f>
        <v>64.860862909443142</v>
      </c>
      <c r="O7076" s="18">
        <f>貼り付けシート!F7076</f>
        <v>0</v>
      </c>
      <c r="P7076" s="19">
        <f t="shared" si="664"/>
        <v>0</v>
      </c>
      <c r="Q7076" s="19">
        <f t="shared" si="665"/>
        <v>0</v>
      </c>
    </row>
    <row r="7077" spans="1:17">
      <c r="A7077" s="38">
        <v>41934</v>
      </c>
      <c r="B7077" s="49" t="s">
        <v>164</v>
      </c>
      <c r="C7077" s="24">
        <f t="shared" si="660"/>
        <v>30.406921776000001</v>
      </c>
      <c r="D7077" s="24">
        <f t="shared" si="661"/>
        <v>0</v>
      </c>
      <c r="E7077" s="18">
        <f>IF(G7077&gt;=0.3,(バックデータ一覧!$C$10*(バックデータ一覧!$C$12*計算過程!L7077+バックデータ一覧!$C$13*LN(計算過程!G7077)+バックデータ一覧!$C$14)^バックデータ一覧!$C$11+バックデータ一覧!$E$10*(計算過程!G7077/(バックデータ一覧!$E$12*計算過程!L7077+バックデータ一覧!$E$13*LN(計算過程!G7077)+バックデータ一覧!$E$14))^バックデータ一覧!$E$11)*計算過程!$W$11*10^-3,0)</f>
        <v>0</v>
      </c>
      <c r="F7077" s="18">
        <f>IF(G7077&lt;0.3,(バックデータ一覧!$C$10*(バックデータ一覧!$C$12*計算過程!L7077+バックデータ一覧!$C$13*LN(0.3)+バックデータ一覧!$C$14)^バックデータ一覧!$C$11+バックデータ一覧!$E$10*(0.3/(バックデータ一覧!$E$12*計算過程!L7077+バックデータ一覧!$E$13*LN(0.3)+バックデータ一覧!$E$14))^バックデータ一覧!$E$11)*計算過程!$W$11*計算過程!G7077/0.3*10^-3,0)</f>
        <v>0</v>
      </c>
      <c r="G7077" s="18">
        <f t="shared" si="662"/>
        <v>0</v>
      </c>
      <c r="H7077" s="18">
        <f t="shared" si="663"/>
        <v>0</v>
      </c>
      <c r="I7077" s="24">
        <v>0</v>
      </c>
      <c r="J7077" s="24">
        <v>0</v>
      </c>
      <c r="K7077" s="24">
        <v>0</v>
      </c>
      <c r="L7077" s="14">
        <f>貼り付けシート!C7077</f>
        <v>20.8</v>
      </c>
      <c r="M7077" s="14">
        <f>貼り付けシート!D7077</f>
        <v>11.1</v>
      </c>
      <c r="N7077" s="18">
        <f>貼り付けシート!E7077</f>
        <v>72.238051543743381</v>
      </c>
      <c r="O7077" s="18">
        <f>貼り付けシート!F7077</f>
        <v>0</v>
      </c>
      <c r="P7077" s="19">
        <f t="shared" si="664"/>
        <v>0</v>
      </c>
      <c r="Q7077" s="19">
        <f t="shared" si="665"/>
        <v>0</v>
      </c>
    </row>
    <row r="7078" spans="1:17">
      <c r="A7078" s="38">
        <v>41934</v>
      </c>
      <c r="B7078" s="49" t="s">
        <v>165</v>
      </c>
      <c r="C7078" s="24">
        <f t="shared" si="660"/>
        <v>30.406921776000001</v>
      </c>
      <c r="D7078" s="24">
        <f t="shared" si="661"/>
        <v>0</v>
      </c>
      <c r="E7078" s="18">
        <f>IF(G7078&gt;=0.3,(バックデータ一覧!$C$10*(バックデータ一覧!$C$12*計算過程!L7078+バックデータ一覧!$C$13*LN(計算過程!G7078)+バックデータ一覧!$C$14)^バックデータ一覧!$C$11+バックデータ一覧!$E$10*(計算過程!G7078/(バックデータ一覧!$E$12*計算過程!L7078+バックデータ一覧!$E$13*LN(計算過程!G7078)+バックデータ一覧!$E$14))^バックデータ一覧!$E$11)*計算過程!$W$11*10^-3,0)</f>
        <v>0</v>
      </c>
      <c r="F7078" s="18">
        <f>IF(G7078&lt;0.3,(バックデータ一覧!$C$10*(バックデータ一覧!$C$12*計算過程!L7078+バックデータ一覧!$C$13*LN(0.3)+バックデータ一覧!$C$14)^バックデータ一覧!$C$11+バックデータ一覧!$E$10*(0.3/(バックデータ一覧!$E$12*計算過程!L7078+バックデータ一覧!$E$13*LN(0.3)+バックデータ一覧!$E$14))^バックデータ一覧!$E$11)*計算過程!$W$11*計算過程!G7078/0.3*10^-3,0)</f>
        <v>0</v>
      </c>
      <c r="G7078" s="18">
        <f t="shared" si="662"/>
        <v>0</v>
      </c>
      <c r="H7078" s="18">
        <f t="shared" si="663"/>
        <v>0</v>
      </c>
      <c r="I7078" s="24">
        <v>0</v>
      </c>
      <c r="J7078" s="24">
        <v>0</v>
      </c>
      <c r="K7078" s="24">
        <v>0</v>
      </c>
      <c r="L7078" s="14">
        <f>貼り付けシート!C7078</f>
        <v>20.7</v>
      </c>
      <c r="M7078" s="14">
        <f>貼り付けシート!D7078</f>
        <v>11.2</v>
      </c>
      <c r="N7078" s="18">
        <f>貼り付けシート!E7078</f>
        <v>73.327554661542536</v>
      </c>
      <c r="O7078" s="18">
        <f>貼り付けシート!F7078</f>
        <v>0</v>
      </c>
      <c r="P7078" s="19">
        <f t="shared" si="664"/>
        <v>0</v>
      </c>
      <c r="Q7078" s="19">
        <f t="shared" si="665"/>
        <v>0</v>
      </c>
    </row>
    <row r="7079" spans="1:17">
      <c r="A7079" s="38">
        <v>41934</v>
      </c>
      <c r="B7079" s="49" t="s">
        <v>166</v>
      </c>
      <c r="C7079" s="24">
        <f t="shared" si="660"/>
        <v>30.406921776000001</v>
      </c>
      <c r="D7079" s="24">
        <f t="shared" si="661"/>
        <v>0</v>
      </c>
      <c r="E7079" s="18">
        <f>IF(G7079&gt;=0.3,(バックデータ一覧!$C$10*(バックデータ一覧!$C$12*計算過程!L7079+バックデータ一覧!$C$13*LN(計算過程!G7079)+バックデータ一覧!$C$14)^バックデータ一覧!$C$11+バックデータ一覧!$E$10*(計算過程!G7079/(バックデータ一覧!$E$12*計算過程!L7079+バックデータ一覧!$E$13*LN(計算過程!G7079)+バックデータ一覧!$E$14))^バックデータ一覧!$E$11)*計算過程!$W$11*10^-3,0)</f>
        <v>0</v>
      </c>
      <c r="F7079" s="18">
        <f>IF(G7079&lt;0.3,(バックデータ一覧!$C$10*(バックデータ一覧!$C$12*計算過程!L7079+バックデータ一覧!$C$13*LN(0.3)+バックデータ一覧!$C$14)^バックデータ一覧!$C$11+バックデータ一覧!$E$10*(0.3/(バックデータ一覧!$E$12*計算過程!L7079+バックデータ一覧!$E$13*LN(0.3)+バックデータ一覧!$E$14))^バックデータ一覧!$E$11)*計算過程!$W$11*計算過程!G7079/0.3*10^-3,0)</f>
        <v>0</v>
      </c>
      <c r="G7079" s="18">
        <f t="shared" si="662"/>
        <v>0</v>
      </c>
      <c r="H7079" s="18">
        <f t="shared" si="663"/>
        <v>0</v>
      </c>
      <c r="I7079" s="24">
        <v>0</v>
      </c>
      <c r="J7079" s="24">
        <v>0</v>
      </c>
      <c r="K7079" s="24">
        <v>0</v>
      </c>
      <c r="L7079" s="14">
        <f>貼り付けシート!C7079</f>
        <v>19.3</v>
      </c>
      <c r="M7079" s="14">
        <f>貼り付けシート!D7079</f>
        <v>11.5</v>
      </c>
      <c r="N7079" s="18">
        <f>貼り付けシート!E7079</f>
        <v>82.073927699761214</v>
      </c>
      <c r="O7079" s="18">
        <f>貼り付けシート!F7079</f>
        <v>0</v>
      </c>
      <c r="P7079" s="19">
        <f t="shared" si="664"/>
        <v>0</v>
      </c>
      <c r="Q7079" s="19">
        <f t="shared" si="665"/>
        <v>0</v>
      </c>
    </row>
    <row r="7080" spans="1:17">
      <c r="A7080" s="38">
        <v>41934</v>
      </c>
      <c r="B7080" s="49" t="s">
        <v>167</v>
      </c>
      <c r="C7080" s="24">
        <f t="shared" si="660"/>
        <v>30.406921776000001</v>
      </c>
      <c r="D7080" s="24">
        <f t="shared" si="661"/>
        <v>0</v>
      </c>
      <c r="E7080" s="18">
        <f>IF(G7080&gt;=0.3,(バックデータ一覧!$C$10*(バックデータ一覧!$C$12*計算過程!L7080+バックデータ一覧!$C$13*LN(計算過程!G7080)+バックデータ一覧!$C$14)^バックデータ一覧!$C$11+バックデータ一覧!$E$10*(計算過程!G7080/(バックデータ一覧!$E$12*計算過程!L7080+バックデータ一覧!$E$13*LN(計算過程!G7080)+バックデータ一覧!$E$14))^バックデータ一覧!$E$11)*計算過程!$W$11*10^-3,0)</f>
        <v>0</v>
      </c>
      <c r="F7080" s="18">
        <f>IF(G7080&lt;0.3,(バックデータ一覧!$C$10*(バックデータ一覧!$C$12*計算過程!L7080+バックデータ一覧!$C$13*LN(0.3)+バックデータ一覧!$C$14)^バックデータ一覧!$C$11+バックデータ一覧!$E$10*(0.3/(バックデータ一覧!$E$12*計算過程!L7080+バックデータ一覧!$E$13*LN(0.3)+バックデータ一覧!$E$14))^バックデータ一覧!$E$11)*計算過程!$W$11*計算過程!G7080/0.3*10^-3,0)</f>
        <v>0</v>
      </c>
      <c r="G7080" s="18">
        <f t="shared" si="662"/>
        <v>0</v>
      </c>
      <c r="H7080" s="18">
        <f t="shared" si="663"/>
        <v>0</v>
      </c>
      <c r="I7080" s="24">
        <v>0</v>
      </c>
      <c r="J7080" s="24">
        <v>0</v>
      </c>
      <c r="K7080" s="24">
        <v>0</v>
      </c>
      <c r="L7080" s="14">
        <f>貼り付けシート!C7080</f>
        <v>18.7</v>
      </c>
      <c r="M7080" s="14">
        <f>貼り付けシート!D7080</f>
        <v>11.3</v>
      </c>
      <c r="N7080" s="18">
        <f>貼り付けシート!E7080</f>
        <v>83.750995967384284</v>
      </c>
      <c r="O7080" s="18">
        <f>貼り付けシート!F7080</f>
        <v>0</v>
      </c>
      <c r="P7080" s="19">
        <f t="shared" si="664"/>
        <v>0</v>
      </c>
      <c r="Q7080" s="19">
        <f t="shared" si="665"/>
        <v>0</v>
      </c>
    </row>
    <row r="7081" spans="1:17">
      <c r="A7081" s="38">
        <v>41934</v>
      </c>
      <c r="B7081" s="49" t="s">
        <v>168</v>
      </c>
      <c r="C7081" s="24">
        <f t="shared" si="660"/>
        <v>30.406921776000001</v>
      </c>
      <c r="D7081" s="24">
        <f t="shared" si="661"/>
        <v>0</v>
      </c>
      <c r="E7081" s="18">
        <f>IF(G7081&gt;=0.3,(バックデータ一覧!$C$10*(バックデータ一覧!$C$12*計算過程!L7081+バックデータ一覧!$C$13*LN(計算過程!G7081)+バックデータ一覧!$C$14)^バックデータ一覧!$C$11+バックデータ一覧!$E$10*(計算過程!G7081/(バックデータ一覧!$E$12*計算過程!L7081+バックデータ一覧!$E$13*LN(計算過程!G7081)+バックデータ一覧!$E$14))^バックデータ一覧!$E$11)*計算過程!$W$11*10^-3,0)</f>
        <v>0</v>
      </c>
      <c r="F7081" s="18">
        <f>IF(G7081&lt;0.3,(バックデータ一覧!$C$10*(バックデータ一覧!$C$12*計算過程!L7081+バックデータ一覧!$C$13*LN(0.3)+バックデータ一覧!$C$14)^バックデータ一覧!$C$11+バックデータ一覧!$E$10*(0.3/(バックデータ一覧!$E$12*計算過程!L7081+バックデータ一覧!$E$13*LN(0.3)+バックデータ一覧!$E$14))^バックデータ一覧!$E$11)*計算過程!$W$11*計算過程!G7081/0.3*10^-3,0)</f>
        <v>0</v>
      </c>
      <c r="G7081" s="18">
        <f t="shared" si="662"/>
        <v>0</v>
      </c>
      <c r="H7081" s="18">
        <f t="shared" si="663"/>
        <v>0</v>
      </c>
      <c r="I7081" s="24">
        <v>0</v>
      </c>
      <c r="J7081" s="24">
        <v>0</v>
      </c>
      <c r="K7081" s="24">
        <v>0</v>
      </c>
      <c r="L7081" s="14">
        <f>貼り付けシート!C7081</f>
        <v>18.2</v>
      </c>
      <c r="M7081" s="14">
        <f>貼り付けシート!D7081</f>
        <v>11.6</v>
      </c>
      <c r="N7081" s="18">
        <f>貼り付けシート!E7081</f>
        <v>88.670197080429986</v>
      </c>
      <c r="O7081" s="18">
        <f>貼り付けシート!F7081</f>
        <v>0</v>
      </c>
      <c r="P7081" s="19">
        <f t="shared" si="664"/>
        <v>0</v>
      </c>
      <c r="Q7081" s="19">
        <f t="shared" si="665"/>
        <v>0</v>
      </c>
    </row>
    <row r="7082" spans="1:17">
      <c r="A7082" s="38">
        <v>41934</v>
      </c>
      <c r="B7082" s="49" t="s">
        <v>169</v>
      </c>
      <c r="C7082" s="24">
        <f t="shared" si="660"/>
        <v>30.406921776000001</v>
      </c>
      <c r="D7082" s="24">
        <f t="shared" si="661"/>
        <v>0</v>
      </c>
      <c r="E7082" s="18">
        <f>IF(G7082&gt;=0.3,(バックデータ一覧!$C$10*(バックデータ一覧!$C$12*計算過程!L7082+バックデータ一覧!$C$13*LN(計算過程!G7082)+バックデータ一覧!$C$14)^バックデータ一覧!$C$11+バックデータ一覧!$E$10*(計算過程!G7082/(バックデータ一覧!$E$12*計算過程!L7082+バックデータ一覧!$E$13*LN(計算過程!G7082)+バックデータ一覧!$E$14))^バックデータ一覧!$E$11)*計算過程!$W$11*10^-3,0)</f>
        <v>0</v>
      </c>
      <c r="F7082" s="18">
        <f>IF(G7082&lt;0.3,(バックデータ一覧!$C$10*(バックデータ一覧!$C$12*計算過程!L7082+バックデータ一覧!$C$13*LN(0.3)+バックデータ一覧!$C$14)^バックデータ一覧!$C$11+バックデータ一覧!$E$10*(0.3/(バックデータ一覧!$E$12*計算過程!L7082+バックデータ一覧!$E$13*LN(0.3)+バックデータ一覧!$E$14))^バックデータ一覧!$E$11)*計算過程!$W$11*計算過程!G7082/0.3*10^-3,0)</f>
        <v>0</v>
      </c>
      <c r="G7082" s="18">
        <f t="shared" si="662"/>
        <v>0</v>
      </c>
      <c r="H7082" s="18">
        <f t="shared" si="663"/>
        <v>0</v>
      </c>
      <c r="I7082" s="24">
        <v>0</v>
      </c>
      <c r="J7082" s="24">
        <v>0</v>
      </c>
      <c r="K7082" s="24">
        <v>0</v>
      </c>
      <c r="L7082" s="14">
        <f>貼り付けシート!C7082</f>
        <v>17.7</v>
      </c>
      <c r="M7082" s="14">
        <f>貼り付けシート!D7082</f>
        <v>11.4</v>
      </c>
      <c r="N7082" s="18">
        <f>貼り付けシート!E7082</f>
        <v>89.955656752388208</v>
      </c>
      <c r="O7082" s="18">
        <f>貼り付けシート!F7082</f>
        <v>0</v>
      </c>
      <c r="P7082" s="19">
        <f t="shared" si="664"/>
        <v>0</v>
      </c>
      <c r="Q7082" s="19">
        <f t="shared" si="665"/>
        <v>0</v>
      </c>
    </row>
    <row r="7083" spans="1:17">
      <c r="A7083" s="38">
        <v>41934</v>
      </c>
      <c r="B7083" s="49" t="s">
        <v>170</v>
      </c>
      <c r="C7083" s="24">
        <f t="shared" si="660"/>
        <v>30.406921776000001</v>
      </c>
      <c r="D7083" s="24">
        <f t="shared" si="661"/>
        <v>0</v>
      </c>
      <c r="E7083" s="18">
        <f>IF(G7083&gt;=0.3,(バックデータ一覧!$C$10*(バックデータ一覧!$C$12*計算過程!L7083+バックデータ一覧!$C$13*LN(計算過程!G7083)+バックデータ一覧!$C$14)^バックデータ一覧!$C$11+バックデータ一覧!$E$10*(計算過程!G7083/(バックデータ一覧!$E$12*計算過程!L7083+バックデータ一覧!$E$13*LN(計算過程!G7083)+バックデータ一覧!$E$14))^バックデータ一覧!$E$11)*計算過程!$W$11*10^-3,0)</f>
        <v>0</v>
      </c>
      <c r="F7083" s="18">
        <f>IF(G7083&lt;0.3,(バックデータ一覧!$C$10*(バックデータ一覧!$C$12*計算過程!L7083+バックデータ一覧!$C$13*LN(0.3)+バックデータ一覧!$C$14)^バックデータ一覧!$C$11+バックデータ一覧!$E$10*(0.3/(バックデータ一覧!$E$12*計算過程!L7083+バックデータ一覧!$E$13*LN(0.3)+バックデータ一覧!$E$14))^バックデータ一覧!$E$11)*計算過程!$W$11*計算過程!G7083/0.3*10^-3,0)</f>
        <v>0</v>
      </c>
      <c r="G7083" s="18">
        <f t="shared" si="662"/>
        <v>0</v>
      </c>
      <c r="H7083" s="18">
        <f t="shared" si="663"/>
        <v>0</v>
      </c>
      <c r="I7083" s="24">
        <v>0</v>
      </c>
      <c r="J7083" s="24">
        <v>0</v>
      </c>
      <c r="K7083" s="24">
        <v>0</v>
      </c>
      <c r="L7083" s="14">
        <f>貼り付けシート!C7083</f>
        <v>16.8</v>
      </c>
      <c r="M7083" s="14">
        <f>貼り付けシート!D7083</f>
        <v>11.3</v>
      </c>
      <c r="N7083" s="18">
        <f>貼り付けシート!E7083</f>
        <v>94.407268524806426</v>
      </c>
      <c r="O7083" s="18">
        <f>貼り付けシート!F7083</f>
        <v>0</v>
      </c>
      <c r="P7083" s="19">
        <f t="shared" si="664"/>
        <v>0</v>
      </c>
      <c r="Q7083" s="19">
        <f t="shared" si="665"/>
        <v>0</v>
      </c>
    </row>
    <row r="7084" spans="1:17">
      <c r="A7084" s="38">
        <v>41934</v>
      </c>
      <c r="B7084" s="49" t="s">
        <v>171</v>
      </c>
      <c r="C7084" s="24">
        <f t="shared" si="660"/>
        <v>30.406921776000001</v>
      </c>
      <c r="D7084" s="24">
        <f t="shared" si="661"/>
        <v>0</v>
      </c>
      <c r="E7084" s="18">
        <f>IF(G7084&gt;=0.3,(バックデータ一覧!$C$10*(バックデータ一覧!$C$12*計算過程!L7084+バックデータ一覧!$C$13*LN(計算過程!G7084)+バックデータ一覧!$C$14)^バックデータ一覧!$C$11+バックデータ一覧!$E$10*(計算過程!G7084/(バックデータ一覧!$E$12*計算過程!L7084+バックデータ一覧!$E$13*LN(計算過程!G7084)+バックデータ一覧!$E$14))^バックデータ一覧!$E$11)*計算過程!$W$11*10^-3,0)</f>
        <v>0</v>
      </c>
      <c r="F7084" s="18">
        <f>IF(G7084&lt;0.3,(バックデータ一覧!$C$10*(バックデータ一覧!$C$12*計算過程!L7084+バックデータ一覧!$C$13*LN(0.3)+バックデータ一覧!$C$14)^バックデータ一覧!$C$11+バックデータ一覧!$E$10*(0.3/(バックデータ一覧!$E$12*計算過程!L7084+バックデータ一覧!$E$13*LN(0.3)+バックデータ一覧!$E$14))^バックデータ一覧!$E$11)*計算過程!$W$11*計算過程!G7084/0.3*10^-3,0)</f>
        <v>0</v>
      </c>
      <c r="G7084" s="18">
        <f t="shared" si="662"/>
        <v>0</v>
      </c>
      <c r="H7084" s="18">
        <f t="shared" si="663"/>
        <v>0</v>
      </c>
      <c r="I7084" s="24">
        <v>0</v>
      </c>
      <c r="J7084" s="24">
        <v>0</v>
      </c>
      <c r="K7084" s="24">
        <v>0</v>
      </c>
      <c r="L7084" s="14">
        <f>貼り付けシート!C7084</f>
        <v>16</v>
      </c>
      <c r="M7084" s="14">
        <f>貼り付けシート!D7084</f>
        <v>10.8</v>
      </c>
      <c r="N7084" s="18">
        <f>貼り付けシート!E7084</f>
        <v>95.022524715145209</v>
      </c>
      <c r="O7084" s="18">
        <f>貼り付けシート!F7084</f>
        <v>0</v>
      </c>
      <c r="P7084" s="19">
        <f t="shared" si="664"/>
        <v>0</v>
      </c>
      <c r="Q7084" s="19">
        <f t="shared" si="665"/>
        <v>0</v>
      </c>
    </row>
    <row r="7085" spans="1:17">
      <c r="A7085" s="38">
        <v>41934</v>
      </c>
      <c r="B7085" s="49" t="s">
        <v>172</v>
      </c>
      <c r="C7085" s="24">
        <f t="shared" si="660"/>
        <v>30.406921776000001</v>
      </c>
      <c r="D7085" s="24">
        <f t="shared" si="661"/>
        <v>0</v>
      </c>
      <c r="E7085" s="18">
        <f>IF(G7085&gt;=0.3,(バックデータ一覧!$C$10*(バックデータ一覧!$C$12*計算過程!L7085+バックデータ一覧!$C$13*LN(計算過程!G7085)+バックデータ一覧!$C$14)^バックデータ一覧!$C$11+バックデータ一覧!$E$10*(計算過程!G7085/(バックデータ一覧!$E$12*計算過程!L7085+バックデータ一覧!$E$13*LN(計算過程!G7085)+バックデータ一覧!$E$14))^バックデータ一覧!$E$11)*計算過程!$W$11*10^-3,0)</f>
        <v>0</v>
      </c>
      <c r="F7085" s="18">
        <f>IF(G7085&lt;0.3,(バックデータ一覧!$C$10*(バックデータ一覧!$C$12*計算過程!L7085+バックデータ一覧!$C$13*LN(0.3)+バックデータ一覧!$C$14)^バックデータ一覧!$C$11+バックデータ一覧!$E$10*(0.3/(バックデータ一覧!$E$12*計算過程!L7085+バックデータ一覧!$E$13*LN(0.3)+バックデータ一覧!$E$14))^バックデータ一覧!$E$11)*計算過程!$W$11*計算過程!G7085/0.3*10^-3,0)</f>
        <v>0</v>
      </c>
      <c r="G7085" s="18">
        <f t="shared" si="662"/>
        <v>0</v>
      </c>
      <c r="H7085" s="18">
        <f t="shared" si="663"/>
        <v>0</v>
      </c>
      <c r="I7085" s="24">
        <v>0</v>
      </c>
      <c r="J7085" s="24">
        <v>0</v>
      </c>
      <c r="K7085" s="24">
        <v>0</v>
      </c>
      <c r="L7085" s="14">
        <f>貼り付けシート!C7085</f>
        <v>15.8</v>
      </c>
      <c r="M7085" s="14">
        <f>貼り付けシート!D7085</f>
        <v>10.6</v>
      </c>
      <c r="N7085" s="18">
        <f>貼り付けシート!E7085</f>
        <v>94.493258438219272</v>
      </c>
      <c r="O7085" s="18">
        <f>貼り付けシート!F7085</f>
        <v>0</v>
      </c>
      <c r="P7085" s="19">
        <f t="shared" si="664"/>
        <v>0</v>
      </c>
      <c r="Q7085" s="19">
        <f t="shared" si="665"/>
        <v>0</v>
      </c>
    </row>
    <row r="7086" spans="1:17">
      <c r="A7086" s="38">
        <v>41935</v>
      </c>
      <c r="B7086" s="49" t="s">
        <v>149</v>
      </c>
      <c r="C7086" s="24">
        <f t="shared" si="660"/>
        <v>30.406921776000001</v>
      </c>
      <c r="D7086" s="24">
        <f t="shared" si="661"/>
        <v>0</v>
      </c>
      <c r="E7086" s="18">
        <f>IF(G7086&gt;=0.3,(バックデータ一覧!$C$10*(バックデータ一覧!$C$12*計算過程!L7086+バックデータ一覧!$C$13*LN(計算過程!G7086)+バックデータ一覧!$C$14)^バックデータ一覧!$C$11+バックデータ一覧!$E$10*(計算過程!G7086/(バックデータ一覧!$E$12*計算過程!L7086+バックデータ一覧!$E$13*LN(計算過程!G7086)+バックデータ一覧!$E$14))^バックデータ一覧!$E$11)*計算過程!$W$11*10^-3,0)</f>
        <v>0</v>
      </c>
      <c r="F7086" s="18">
        <f>IF(G7086&lt;0.3,(バックデータ一覧!$C$10*(バックデータ一覧!$C$12*計算過程!L7086+バックデータ一覧!$C$13*LN(0.3)+バックデータ一覧!$C$14)^バックデータ一覧!$C$11+バックデータ一覧!$E$10*(0.3/(バックデータ一覧!$E$12*計算過程!L7086+バックデータ一覧!$E$13*LN(0.3)+バックデータ一覧!$E$14))^バックデータ一覧!$E$11)*計算過程!$W$11*計算過程!G7086/0.3*10^-3,0)</f>
        <v>0</v>
      </c>
      <c r="G7086" s="18">
        <f t="shared" si="662"/>
        <v>0</v>
      </c>
      <c r="H7086" s="18">
        <f t="shared" si="663"/>
        <v>0</v>
      </c>
      <c r="I7086" s="24">
        <v>0</v>
      </c>
      <c r="J7086" s="24">
        <v>0</v>
      </c>
      <c r="K7086" s="24">
        <v>0</v>
      </c>
      <c r="L7086" s="14">
        <f>貼り付けシート!C7086</f>
        <v>15.2</v>
      </c>
      <c r="M7086" s="14">
        <f>貼り付けシート!D7086</f>
        <v>10.3</v>
      </c>
      <c r="N7086" s="18">
        <f>貼り付けシート!E7086</f>
        <v>95.467399648965653</v>
      </c>
      <c r="O7086" s="18">
        <f>貼り付けシート!F7086</f>
        <v>0</v>
      </c>
      <c r="P7086" s="19">
        <f t="shared" si="664"/>
        <v>0</v>
      </c>
      <c r="Q7086" s="19">
        <f t="shared" si="665"/>
        <v>0</v>
      </c>
    </row>
    <row r="7087" spans="1:17">
      <c r="A7087" s="38">
        <v>41935</v>
      </c>
      <c r="B7087" s="49" t="s">
        <v>150</v>
      </c>
      <c r="C7087" s="24">
        <f t="shared" si="660"/>
        <v>30.406921776000001</v>
      </c>
      <c r="D7087" s="24">
        <f t="shared" si="661"/>
        <v>0</v>
      </c>
      <c r="E7087" s="18">
        <f>IF(G7087&gt;=0.3,(バックデータ一覧!$C$10*(バックデータ一覧!$C$12*計算過程!L7087+バックデータ一覧!$C$13*LN(計算過程!G7087)+バックデータ一覧!$C$14)^バックデータ一覧!$C$11+バックデータ一覧!$E$10*(計算過程!G7087/(バックデータ一覧!$E$12*計算過程!L7087+バックデータ一覧!$E$13*LN(計算過程!G7087)+バックデータ一覧!$E$14))^バックデータ一覧!$E$11)*計算過程!$W$11*10^-3,0)</f>
        <v>0</v>
      </c>
      <c r="F7087" s="18">
        <f>IF(G7087&lt;0.3,(バックデータ一覧!$C$10*(バックデータ一覧!$C$12*計算過程!L7087+バックデータ一覧!$C$13*LN(0.3)+バックデータ一覧!$C$14)^バックデータ一覧!$C$11+バックデータ一覧!$E$10*(0.3/(バックデータ一覧!$E$12*計算過程!L7087+バックデータ一覧!$E$13*LN(0.3)+バックデータ一覧!$E$14))^バックデータ一覧!$E$11)*計算過程!$W$11*計算過程!G7087/0.3*10^-3,0)</f>
        <v>0</v>
      </c>
      <c r="G7087" s="18">
        <f t="shared" si="662"/>
        <v>0</v>
      </c>
      <c r="H7087" s="18">
        <f t="shared" si="663"/>
        <v>0</v>
      </c>
      <c r="I7087" s="24">
        <v>0</v>
      </c>
      <c r="J7087" s="24">
        <v>0</v>
      </c>
      <c r="K7087" s="24">
        <v>0</v>
      </c>
      <c r="L7087" s="14">
        <f>貼り付けシート!C7087</f>
        <v>15</v>
      </c>
      <c r="M7087" s="14">
        <f>貼り付けシート!D7087</f>
        <v>10.1</v>
      </c>
      <c r="N7087" s="18">
        <f>貼り付けシート!E7087</f>
        <v>94.856354982307394</v>
      </c>
      <c r="O7087" s="18">
        <f>貼り付けシート!F7087</f>
        <v>0</v>
      </c>
      <c r="P7087" s="19">
        <f t="shared" si="664"/>
        <v>0</v>
      </c>
      <c r="Q7087" s="19">
        <f t="shared" si="665"/>
        <v>0</v>
      </c>
    </row>
    <row r="7088" spans="1:17">
      <c r="A7088" s="38">
        <v>41935</v>
      </c>
      <c r="B7088" s="49" t="s">
        <v>151</v>
      </c>
      <c r="C7088" s="24">
        <f t="shared" si="660"/>
        <v>30.406921776000001</v>
      </c>
      <c r="D7088" s="24">
        <f t="shared" si="661"/>
        <v>0</v>
      </c>
      <c r="E7088" s="18">
        <f>IF(G7088&gt;=0.3,(バックデータ一覧!$C$10*(バックデータ一覧!$C$12*計算過程!L7088+バックデータ一覧!$C$13*LN(計算過程!G7088)+バックデータ一覧!$C$14)^バックデータ一覧!$C$11+バックデータ一覧!$E$10*(計算過程!G7088/(バックデータ一覧!$E$12*計算過程!L7088+バックデータ一覧!$E$13*LN(計算過程!G7088)+バックデータ一覧!$E$14))^バックデータ一覧!$E$11)*計算過程!$W$11*10^-3,0)</f>
        <v>0</v>
      </c>
      <c r="F7088" s="18">
        <f>IF(G7088&lt;0.3,(バックデータ一覧!$C$10*(バックデータ一覧!$C$12*計算過程!L7088+バックデータ一覧!$C$13*LN(0.3)+バックデータ一覧!$C$14)^バックデータ一覧!$C$11+バックデータ一覧!$E$10*(0.3/(バックデータ一覧!$E$12*計算過程!L7088+バックデータ一覧!$E$13*LN(0.3)+バックデータ一覧!$E$14))^バックデータ一覧!$E$11)*計算過程!$W$11*計算過程!G7088/0.3*10^-3,0)</f>
        <v>0</v>
      </c>
      <c r="G7088" s="18">
        <f t="shared" si="662"/>
        <v>0</v>
      </c>
      <c r="H7088" s="18">
        <f t="shared" si="663"/>
        <v>0</v>
      </c>
      <c r="I7088" s="24">
        <v>0</v>
      </c>
      <c r="J7088" s="24">
        <v>0</v>
      </c>
      <c r="K7088" s="24">
        <v>0</v>
      </c>
      <c r="L7088" s="14">
        <f>貼り付けシート!C7088</f>
        <v>15.2</v>
      </c>
      <c r="M7088" s="14">
        <f>貼り付けシート!D7088</f>
        <v>10.3</v>
      </c>
      <c r="N7088" s="18">
        <f>貼り付けシート!E7088</f>
        <v>95.467399648965653</v>
      </c>
      <c r="O7088" s="18">
        <f>貼り付けシート!F7088</f>
        <v>0</v>
      </c>
      <c r="P7088" s="19">
        <f t="shared" si="664"/>
        <v>0</v>
      </c>
      <c r="Q7088" s="19">
        <f t="shared" si="665"/>
        <v>0</v>
      </c>
    </row>
    <row r="7089" spans="1:17">
      <c r="A7089" s="38">
        <v>41935</v>
      </c>
      <c r="B7089" s="49" t="s">
        <v>152</v>
      </c>
      <c r="C7089" s="24">
        <f t="shared" si="660"/>
        <v>30.406921776000001</v>
      </c>
      <c r="D7089" s="24">
        <f t="shared" si="661"/>
        <v>0</v>
      </c>
      <c r="E7089" s="18">
        <f>IF(G7089&gt;=0.3,(バックデータ一覧!$C$10*(バックデータ一覧!$C$12*計算過程!L7089+バックデータ一覧!$C$13*LN(計算過程!G7089)+バックデータ一覧!$C$14)^バックデータ一覧!$C$11+バックデータ一覧!$E$10*(計算過程!G7089/(バックデータ一覧!$E$12*計算過程!L7089+バックデータ一覧!$E$13*LN(計算過程!G7089)+バックデータ一覧!$E$14))^バックデータ一覧!$E$11)*計算過程!$W$11*10^-3,0)</f>
        <v>0</v>
      </c>
      <c r="F7089" s="18">
        <f>IF(G7089&lt;0.3,(バックデータ一覧!$C$10*(バックデータ一覧!$C$12*計算過程!L7089+バックデータ一覧!$C$13*LN(0.3)+バックデータ一覧!$C$14)^バックデータ一覧!$C$11+バックデータ一覧!$E$10*(0.3/(バックデータ一覧!$E$12*計算過程!L7089+バックデータ一覧!$E$13*LN(0.3)+バックデータ一覧!$E$14))^バックデータ一覧!$E$11)*計算過程!$W$11*計算過程!G7089/0.3*10^-3,0)</f>
        <v>0</v>
      </c>
      <c r="G7089" s="18">
        <f t="shared" si="662"/>
        <v>0</v>
      </c>
      <c r="H7089" s="18">
        <f t="shared" si="663"/>
        <v>0</v>
      </c>
      <c r="I7089" s="24">
        <v>0</v>
      </c>
      <c r="J7089" s="24">
        <v>0</v>
      </c>
      <c r="K7089" s="24">
        <v>0</v>
      </c>
      <c r="L7089" s="14">
        <f>貼り付けシート!C7089</f>
        <v>15</v>
      </c>
      <c r="M7089" s="14">
        <f>貼り付けシート!D7089</f>
        <v>10.1</v>
      </c>
      <c r="N7089" s="18">
        <f>貼り付けシート!E7089</f>
        <v>94.856354982307394</v>
      </c>
      <c r="O7089" s="18">
        <f>貼り付けシート!F7089</f>
        <v>0</v>
      </c>
      <c r="P7089" s="19">
        <f t="shared" si="664"/>
        <v>0</v>
      </c>
      <c r="Q7089" s="19">
        <f t="shared" si="665"/>
        <v>0</v>
      </c>
    </row>
    <row r="7090" spans="1:17">
      <c r="A7090" s="38">
        <v>41935</v>
      </c>
      <c r="B7090" s="49" t="s">
        <v>153</v>
      </c>
      <c r="C7090" s="24">
        <f t="shared" si="660"/>
        <v>30.406921776000001</v>
      </c>
      <c r="D7090" s="24">
        <f t="shared" si="661"/>
        <v>0</v>
      </c>
      <c r="E7090" s="18">
        <f>IF(G7090&gt;=0.3,(バックデータ一覧!$C$10*(バックデータ一覧!$C$12*計算過程!L7090+バックデータ一覧!$C$13*LN(計算過程!G7090)+バックデータ一覧!$C$14)^バックデータ一覧!$C$11+バックデータ一覧!$E$10*(計算過程!G7090/(バックデータ一覧!$E$12*計算過程!L7090+バックデータ一覧!$E$13*LN(計算過程!G7090)+バックデータ一覧!$E$14))^バックデータ一覧!$E$11)*計算過程!$W$11*10^-3,0)</f>
        <v>0</v>
      </c>
      <c r="F7090" s="18">
        <f>IF(G7090&lt;0.3,(バックデータ一覧!$C$10*(バックデータ一覧!$C$12*計算過程!L7090+バックデータ一覧!$C$13*LN(0.3)+バックデータ一覧!$C$14)^バックデータ一覧!$C$11+バックデータ一覧!$E$10*(0.3/(バックデータ一覧!$E$12*計算過程!L7090+バックデータ一覧!$E$13*LN(0.3)+バックデータ一覧!$E$14))^バックデータ一覧!$E$11)*計算過程!$W$11*計算過程!G7090/0.3*10^-3,0)</f>
        <v>0</v>
      </c>
      <c r="G7090" s="18">
        <f t="shared" si="662"/>
        <v>0</v>
      </c>
      <c r="H7090" s="18">
        <f t="shared" si="663"/>
        <v>0</v>
      </c>
      <c r="I7090" s="24">
        <v>0</v>
      </c>
      <c r="J7090" s="24">
        <v>0</v>
      </c>
      <c r="K7090" s="24">
        <v>0</v>
      </c>
      <c r="L7090" s="14">
        <f>貼り付けシート!C7090</f>
        <v>15.2</v>
      </c>
      <c r="M7090" s="14">
        <f>貼り付けシート!D7090</f>
        <v>10.199999999999999</v>
      </c>
      <c r="N7090" s="18">
        <f>貼り付けシート!E7090</f>
        <v>94.555485903750792</v>
      </c>
      <c r="O7090" s="18">
        <f>貼り付けシート!F7090</f>
        <v>0</v>
      </c>
      <c r="P7090" s="19">
        <f t="shared" si="664"/>
        <v>0</v>
      </c>
      <c r="Q7090" s="19">
        <f t="shared" si="665"/>
        <v>0</v>
      </c>
    </row>
    <row r="7091" spans="1:17">
      <c r="A7091" s="38">
        <v>41935</v>
      </c>
      <c r="B7091" s="49" t="s">
        <v>154</v>
      </c>
      <c r="C7091" s="24">
        <f t="shared" si="660"/>
        <v>30.406921776000001</v>
      </c>
      <c r="D7091" s="24">
        <f t="shared" si="661"/>
        <v>0</v>
      </c>
      <c r="E7091" s="18">
        <f>IF(G7091&gt;=0.3,(バックデータ一覧!$C$10*(バックデータ一覧!$C$12*計算過程!L7091+バックデータ一覧!$C$13*LN(計算過程!G7091)+バックデータ一覧!$C$14)^バックデータ一覧!$C$11+バックデータ一覧!$E$10*(計算過程!G7091/(バックデータ一覧!$E$12*計算過程!L7091+バックデータ一覧!$E$13*LN(計算過程!G7091)+バックデータ一覧!$E$14))^バックデータ一覧!$E$11)*計算過程!$W$11*10^-3,0)</f>
        <v>0</v>
      </c>
      <c r="F7091" s="18">
        <f>IF(G7091&lt;0.3,(バックデータ一覧!$C$10*(バックデータ一覧!$C$12*計算過程!L7091+バックデータ一覧!$C$13*LN(0.3)+バックデータ一覧!$C$14)^バックデータ一覧!$C$11+バックデータ一覧!$E$10*(0.3/(バックデータ一覧!$E$12*計算過程!L7091+バックデータ一覧!$E$13*LN(0.3)+バックデータ一覧!$E$14))^バックデータ一覧!$E$11)*計算過程!$W$11*計算過程!G7091/0.3*10^-3,0)</f>
        <v>0</v>
      </c>
      <c r="G7091" s="18">
        <f t="shared" si="662"/>
        <v>0</v>
      </c>
      <c r="H7091" s="18">
        <f t="shared" si="663"/>
        <v>0</v>
      </c>
      <c r="I7091" s="24">
        <v>0</v>
      </c>
      <c r="J7091" s="24">
        <v>0</v>
      </c>
      <c r="K7091" s="24">
        <v>0</v>
      </c>
      <c r="L7091" s="14">
        <f>貼り付けシート!C7091</f>
        <v>15.5</v>
      </c>
      <c r="M7091" s="14">
        <f>貼り付けシート!D7091</f>
        <v>10.3</v>
      </c>
      <c r="N7091" s="18">
        <f>貼り付けシート!E7091</f>
        <v>93.645479456493163</v>
      </c>
      <c r="O7091" s="18">
        <f>貼り付けシート!F7091</f>
        <v>0</v>
      </c>
      <c r="P7091" s="19">
        <f t="shared" si="664"/>
        <v>0</v>
      </c>
      <c r="Q7091" s="19">
        <f t="shared" si="665"/>
        <v>0</v>
      </c>
    </row>
    <row r="7092" spans="1:17">
      <c r="A7092" s="38">
        <v>41935</v>
      </c>
      <c r="B7092" s="49" t="s">
        <v>155</v>
      </c>
      <c r="C7092" s="24">
        <f t="shared" si="660"/>
        <v>30.406921776000001</v>
      </c>
      <c r="D7092" s="24">
        <f t="shared" si="661"/>
        <v>0</v>
      </c>
      <c r="E7092" s="18">
        <f>IF(G7092&gt;=0.3,(バックデータ一覧!$C$10*(バックデータ一覧!$C$12*計算過程!L7092+バックデータ一覧!$C$13*LN(計算過程!G7092)+バックデータ一覧!$C$14)^バックデータ一覧!$C$11+バックデータ一覧!$E$10*(計算過程!G7092/(バックデータ一覧!$E$12*計算過程!L7092+バックデータ一覧!$E$13*LN(計算過程!G7092)+バックデータ一覧!$E$14))^バックデータ一覧!$E$11)*計算過程!$W$11*10^-3,0)</f>
        <v>0</v>
      </c>
      <c r="F7092" s="18">
        <f>IF(G7092&lt;0.3,(バックデータ一覧!$C$10*(バックデータ一覧!$C$12*計算過程!L7092+バックデータ一覧!$C$13*LN(0.3)+バックデータ一覧!$C$14)^バックデータ一覧!$C$11+バックデータ一覧!$E$10*(0.3/(バックデータ一覧!$E$12*計算過程!L7092+バックデータ一覧!$E$13*LN(0.3)+バックデータ一覧!$E$14))^バックデータ一覧!$E$11)*計算過程!$W$11*計算過程!G7092/0.3*10^-3,0)</f>
        <v>0</v>
      </c>
      <c r="G7092" s="18">
        <f t="shared" si="662"/>
        <v>0</v>
      </c>
      <c r="H7092" s="18">
        <f t="shared" si="663"/>
        <v>0</v>
      </c>
      <c r="I7092" s="24">
        <v>0</v>
      </c>
      <c r="J7092" s="24">
        <v>0</v>
      </c>
      <c r="K7092" s="24">
        <v>0</v>
      </c>
      <c r="L7092" s="14">
        <f>貼り付けシート!C7092</f>
        <v>16.2</v>
      </c>
      <c r="M7092" s="14">
        <f>貼り付けシート!D7092</f>
        <v>10.8</v>
      </c>
      <c r="N7092" s="18">
        <f>貼り付けシート!E7092</f>
        <v>93.816749878541671</v>
      </c>
      <c r="O7092" s="18">
        <f>貼り付けシート!F7092</f>
        <v>0</v>
      </c>
      <c r="P7092" s="19">
        <f t="shared" si="664"/>
        <v>0</v>
      </c>
      <c r="Q7092" s="19">
        <f t="shared" si="665"/>
        <v>0</v>
      </c>
    </row>
    <row r="7093" spans="1:17">
      <c r="A7093" s="38">
        <v>41935</v>
      </c>
      <c r="B7093" s="49" t="s">
        <v>156</v>
      </c>
      <c r="C7093" s="24">
        <f t="shared" si="660"/>
        <v>30.406921776000001</v>
      </c>
      <c r="D7093" s="24">
        <f t="shared" si="661"/>
        <v>0</v>
      </c>
      <c r="E7093" s="18">
        <f>IF(G7093&gt;=0.3,(バックデータ一覧!$C$10*(バックデータ一覧!$C$12*計算過程!L7093+バックデータ一覧!$C$13*LN(計算過程!G7093)+バックデータ一覧!$C$14)^バックデータ一覧!$C$11+バックデータ一覧!$E$10*(計算過程!G7093/(バックデータ一覧!$E$12*計算過程!L7093+バックデータ一覧!$E$13*LN(計算過程!G7093)+バックデータ一覧!$E$14))^バックデータ一覧!$E$11)*計算過程!$W$11*10^-3,0)</f>
        <v>0</v>
      </c>
      <c r="F7093" s="18">
        <f>IF(G7093&lt;0.3,(バックデータ一覧!$C$10*(バックデータ一覧!$C$12*計算過程!L7093+バックデータ一覧!$C$13*LN(0.3)+バックデータ一覧!$C$14)^バックデータ一覧!$C$11+バックデータ一覧!$E$10*(0.3/(バックデータ一覧!$E$12*計算過程!L7093+バックデータ一覧!$E$13*LN(0.3)+バックデータ一覧!$E$14))^バックデータ一覧!$E$11)*計算過程!$W$11*計算過程!G7093/0.3*10^-3,0)</f>
        <v>0</v>
      </c>
      <c r="G7093" s="18">
        <f t="shared" si="662"/>
        <v>0</v>
      </c>
      <c r="H7093" s="18">
        <f t="shared" si="663"/>
        <v>0</v>
      </c>
      <c r="I7093" s="24">
        <v>0</v>
      </c>
      <c r="J7093" s="24">
        <v>0</v>
      </c>
      <c r="K7093" s="24">
        <v>0</v>
      </c>
      <c r="L7093" s="14">
        <f>貼り付けシート!C7093</f>
        <v>17.5</v>
      </c>
      <c r="M7093" s="14">
        <f>貼り付けシート!D7093</f>
        <v>11.9</v>
      </c>
      <c r="N7093" s="18">
        <f>貼り付けシート!E7093</f>
        <v>95.018798587514851</v>
      </c>
      <c r="O7093" s="18">
        <f>貼り付けシート!F7093</f>
        <v>0</v>
      </c>
      <c r="P7093" s="19">
        <f t="shared" si="664"/>
        <v>0</v>
      </c>
      <c r="Q7093" s="19">
        <f t="shared" si="665"/>
        <v>0</v>
      </c>
    </row>
    <row r="7094" spans="1:17">
      <c r="A7094" s="38">
        <v>41935</v>
      </c>
      <c r="B7094" s="49" t="s">
        <v>157</v>
      </c>
      <c r="C7094" s="24">
        <f t="shared" si="660"/>
        <v>30.406921776000001</v>
      </c>
      <c r="D7094" s="24">
        <f t="shared" si="661"/>
        <v>0</v>
      </c>
      <c r="E7094" s="18">
        <f>IF(G7094&gt;=0.3,(バックデータ一覧!$C$10*(バックデータ一覧!$C$12*計算過程!L7094+バックデータ一覧!$C$13*LN(計算過程!G7094)+バックデータ一覧!$C$14)^バックデータ一覧!$C$11+バックデータ一覧!$E$10*(計算過程!G7094/(バックデータ一覧!$E$12*計算過程!L7094+バックデータ一覧!$E$13*LN(計算過程!G7094)+バックデータ一覧!$E$14))^バックデータ一覧!$E$11)*計算過程!$W$11*10^-3,0)</f>
        <v>0</v>
      </c>
      <c r="F7094" s="18">
        <f>IF(G7094&lt;0.3,(バックデータ一覧!$C$10*(バックデータ一覧!$C$12*計算過程!L7094+バックデータ一覧!$C$13*LN(0.3)+バックデータ一覧!$C$14)^バックデータ一覧!$C$11+バックデータ一覧!$E$10*(0.3/(バックデータ一覧!$E$12*計算過程!L7094+バックデータ一覧!$E$13*LN(0.3)+バックデータ一覧!$E$14))^バックデータ一覧!$E$11)*計算過程!$W$11*計算過程!G7094/0.3*10^-3,0)</f>
        <v>0</v>
      </c>
      <c r="G7094" s="18">
        <f t="shared" si="662"/>
        <v>0</v>
      </c>
      <c r="H7094" s="18">
        <f t="shared" si="663"/>
        <v>0</v>
      </c>
      <c r="I7094" s="24">
        <v>0</v>
      </c>
      <c r="J7094" s="24">
        <v>0</v>
      </c>
      <c r="K7094" s="24">
        <v>0</v>
      </c>
      <c r="L7094" s="14">
        <f>貼り付けシート!C7094</f>
        <v>17.899999999999999</v>
      </c>
      <c r="M7094" s="14">
        <f>貼り付けシート!D7094</f>
        <v>12.2</v>
      </c>
      <c r="N7094" s="18">
        <f>貼り付けシート!E7094</f>
        <v>94.942828753688516</v>
      </c>
      <c r="O7094" s="18">
        <f>貼り付けシート!F7094</f>
        <v>0</v>
      </c>
      <c r="P7094" s="19">
        <f t="shared" si="664"/>
        <v>0</v>
      </c>
      <c r="Q7094" s="19">
        <f t="shared" si="665"/>
        <v>0</v>
      </c>
    </row>
    <row r="7095" spans="1:17">
      <c r="A7095" s="38">
        <v>41935</v>
      </c>
      <c r="B7095" s="49" t="s">
        <v>158</v>
      </c>
      <c r="C7095" s="24">
        <f t="shared" si="660"/>
        <v>30.406921776000001</v>
      </c>
      <c r="D7095" s="24">
        <f t="shared" si="661"/>
        <v>0</v>
      </c>
      <c r="E7095" s="18">
        <f>IF(G7095&gt;=0.3,(バックデータ一覧!$C$10*(バックデータ一覧!$C$12*計算過程!L7095+バックデータ一覧!$C$13*LN(計算過程!G7095)+バックデータ一覧!$C$14)^バックデータ一覧!$C$11+バックデータ一覧!$E$10*(計算過程!G7095/(バックデータ一覧!$E$12*計算過程!L7095+バックデータ一覧!$E$13*LN(計算過程!G7095)+バックデータ一覧!$E$14))^バックデータ一覧!$E$11)*計算過程!$W$11*10^-3,0)</f>
        <v>0</v>
      </c>
      <c r="F7095" s="18">
        <f>IF(G7095&lt;0.3,(バックデータ一覧!$C$10*(バックデータ一覧!$C$12*計算過程!L7095+バックデータ一覧!$C$13*LN(0.3)+バックデータ一覧!$C$14)^バックデータ一覧!$C$11+バックデータ一覧!$E$10*(0.3/(バックデータ一覧!$E$12*計算過程!L7095+バックデータ一覧!$E$13*LN(0.3)+バックデータ一覧!$E$14))^バックデータ一覧!$E$11)*計算過程!$W$11*計算過程!G7095/0.3*10^-3,0)</f>
        <v>0</v>
      </c>
      <c r="G7095" s="18">
        <f t="shared" si="662"/>
        <v>0</v>
      </c>
      <c r="H7095" s="18">
        <f t="shared" si="663"/>
        <v>0</v>
      </c>
      <c r="I7095" s="24">
        <v>0</v>
      </c>
      <c r="J7095" s="24">
        <v>0</v>
      </c>
      <c r="K7095" s="24">
        <v>0</v>
      </c>
      <c r="L7095" s="14">
        <f>貼り付けシート!C7095</f>
        <v>20.399999999999999</v>
      </c>
      <c r="M7095" s="14">
        <f>貼り付けシート!D7095</f>
        <v>12.9</v>
      </c>
      <c r="N7095" s="18">
        <f>貼り付けシート!E7095</f>
        <v>85.804693550317296</v>
      </c>
      <c r="O7095" s="18">
        <f>貼り付けシート!F7095</f>
        <v>0</v>
      </c>
      <c r="P7095" s="19">
        <f t="shared" si="664"/>
        <v>0</v>
      </c>
      <c r="Q7095" s="19">
        <f t="shared" si="665"/>
        <v>0</v>
      </c>
    </row>
    <row r="7096" spans="1:17">
      <c r="A7096" s="38">
        <v>41935</v>
      </c>
      <c r="B7096" s="49" t="s">
        <v>159</v>
      </c>
      <c r="C7096" s="24">
        <f t="shared" si="660"/>
        <v>30.406921776000001</v>
      </c>
      <c r="D7096" s="24">
        <f t="shared" si="661"/>
        <v>0</v>
      </c>
      <c r="E7096" s="18">
        <f>IF(G7096&gt;=0.3,(バックデータ一覧!$C$10*(バックデータ一覧!$C$12*計算過程!L7096+バックデータ一覧!$C$13*LN(計算過程!G7096)+バックデータ一覧!$C$14)^バックデータ一覧!$C$11+バックデータ一覧!$E$10*(計算過程!G7096/(バックデータ一覧!$E$12*計算過程!L7096+バックデータ一覧!$E$13*LN(計算過程!G7096)+バックデータ一覧!$E$14))^バックデータ一覧!$E$11)*計算過程!$W$11*10^-3,0)</f>
        <v>0</v>
      </c>
      <c r="F7096" s="18">
        <f>IF(G7096&lt;0.3,(バックデータ一覧!$C$10*(バックデータ一覧!$C$12*計算過程!L7096+バックデータ一覧!$C$13*LN(0.3)+バックデータ一覧!$C$14)^バックデータ一覧!$C$11+バックデータ一覧!$E$10*(0.3/(バックデータ一覧!$E$12*計算過程!L7096+バックデータ一覧!$E$13*LN(0.3)+バックデータ一覧!$E$14))^バックデータ一覧!$E$11)*計算過程!$W$11*計算過程!G7096/0.3*10^-3,0)</f>
        <v>0</v>
      </c>
      <c r="G7096" s="18">
        <f t="shared" si="662"/>
        <v>0</v>
      </c>
      <c r="H7096" s="18">
        <f t="shared" si="663"/>
        <v>0</v>
      </c>
      <c r="I7096" s="24">
        <v>0</v>
      </c>
      <c r="J7096" s="24">
        <v>0</v>
      </c>
      <c r="K7096" s="24">
        <v>0</v>
      </c>
      <c r="L7096" s="14">
        <f>貼り付けシート!C7096</f>
        <v>21.4</v>
      </c>
      <c r="M7096" s="14">
        <f>貼り付けシート!D7096</f>
        <v>11.5</v>
      </c>
      <c r="N7096" s="18">
        <f>貼り付けシート!E7096</f>
        <v>72.087743450165704</v>
      </c>
      <c r="O7096" s="18">
        <f>貼り付けシート!F7096</f>
        <v>0</v>
      </c>
      <c r="P7096" s="19">
        <f t="shared" si="664"/>
        <v>0</v>
      </c>
      <c r="Q7096" s="19">
        <f t="shared" si="665"/>
        <v>0</v>
      </c>
    </row>
    <row r="7097" spans="1:17">
      <c r="A7097" s="38">
        <v>41935</v>
      </c>
      <c r="B7097" s="49" t="s">
        <v>160</v>
      </c>
      <c r="C7097" s="24">
        <f t="shared" si="660"/>
        <v>30.406921776000001</v>
      </c>
      <c r="D7097" s="24">
        <f t="shared" si="661"/>
        <v>0</v>
      </c>
      <c r="E7097" s="18">
        <f>IF(G7097&gt;=0.3,(バックデータ一覧!$C$10*(バックデータ一覧!$C$12*計算過程!L7097+バックデータ一覧!$C$13*LN(計算過程!G7097)+バックデータ一覧!$C$14)^バックデータ一覧!$C$11+バックデータ一覧!$E$10*(計算過程!G7097/(バックデータ一覧!$E$12*計算過程!L7097+バックデータ一覧!$E$13*LN(計算過程!G7097)+バックデータ一覧!$E$14))^バックデータ一覧!$E$11)*計算過程!$W$11*10^-3,0)</f>
        <v>0</v>
      </c>
      <c r="F7097" s="18">
        <f>IF(G7097&lt;0.3,(バックデータ一覧!$C$10*(バックデータ一覧!$C$12*計算過程!L7097+バックデータ一覧!$C$13*LN(0.3)+バックデータ一覧!$C$14)^バックデータ一覧!$C$11+バックデータ一覧!$E$10*(0.3/(バックデータ一覧!$E$12*計算過程!L7097+バックデータ一覧!$E$13*LN(0.3)+バックデータ一覧!$E$14))^バックデータ一覧!$E$11)*計算過程!$W$11*計算過程!G7097/0.3*10^-3,0)</f>
        <v>0</v>
      </c>
      <c r="G7097" s="18">
        <f t="shared" si="662"/>
        <v>0</v>
      </c>
      <c r="H7097" s="18">
        <f t="shared" si="663"/>
        <v>0</v>
      </c>
      <c r="I7097" s="24">
        <v>0</v>
      </c>
      <c r="J7097" s="24">
        <v>0</v>
      </c>
      <c r="K7097" s="24">
        <v>0</v>
      </c>
      <c r="L7097" s="14">
        <f>貼り付けシート!C7097</f>
        <v>22.9</v>
      </c>
      <c r="M7097" s="14">
        <f>貼り付けシート!D7097</f>
        <v>12.4</v>
      </c>
      <c r="N7097" s="18">
        <f>貼り付けシート!E7097</f>
        <v>70.839821217787517</v>
      </c>
      <c r="O7097" s="18">
        <f>貼り付けシート!F7097</f>
        <v>0</v>
      </c>
      <c r="P7097" s="19">
        <f t="shared" si="664"/>
        <v>0</v>
      </c>
      <c r="Q7097" s="19">
        <f t="shared" si="665"/>
        <v>0</v>
      </c>
    </row>
    <row r="7098" spans="1:17">
      <c r="A7098" s="38">
        <v>41935</v>
      </c>
      <c r="B7098" s="49" t="s">
        <v>161</v>
      </c>
      <c r="C7098" s="24">
        <f t="shared" si="660"/>
        <v>30.406921776000001</v>
      </c>
      <c r="D7098" s="24">
        <f t="shared" si="661"/>
        <v>0</v>
      </c>
      <c r="E7098" s="18">
        <f>IF(G7098&gt;=0.3,(バックデータ一覧!$C$10*(バックデータ一覧!$C$12*計算過程!L7098+バックデータ一覧!$C$13*LN(計算過程!G7098)+バックデータ一覧!$C$14)^バックデータ一覧!$C$11+バックデータ一覧!$E$10*(計算過程!G7098/(バックデータ一覧!$E$12*計算過程!L7098+バックデータ一覧!$E$13*LN(計算過程!G7098)+バックデータ一覧!$E$14))^バックデータ一覧!$E$11)*計算過程!$W$11*10^-3,0)</f>
        <v>0</v>
      </c>
      <c r="F7098" s="18">
        <f>IF(G7098&lt;0.3,(バックデータ一覧!$C$10*(バックデータ一覧!$C$12*計算過程!L7098+バックデータ一覧!$C$13*LN(0.3)+バックデータ一覧!$C$14)^バックデータ一覧!$C$11+バックデータ一覧!$E$10*(0.3/(バックデータ一覧!$E$12*計算過程!L7098+バックデータ一覧!$E$13*LN(0.3)+バックデータ一覧!$E$14))^バックデータ一覧!$E$11)*計算過程!$W$11*計算過程!G7098/0.3*10^-3,0)</f>
        <v>0</v>
      </c>
      <c r="G7098" s="18">
        <f t="shared" si="662"/>
        <v>0</v>
      </c>
      <c r="H7098" s="18">
        <f t="shared" si="663"/>
        <v>0</v>
      </c>
      <c r="I7098" s="24">
        <v>0</v>
      </c>
      <c r="J7098" s="24">
        <v>0</v>
      </c>
      <c r="K7098" s="24">
        <v>0</v>
      </c>
      <c r="L7098" s="14">
        <f>貼り付けシート!C7098</f>
        <v>22.9</v>
      </c>
      <c r="M7098" s="14">
        <f>貼り付けシート!D7098</f>
        <v>12.1</v>
      </c>
      <c r="N7098" s="18">
        <f>貼り付けシート!E7098</f>
        <v>69.158658859245406</v>
      </c>
      <c r="O7098" s="18">
        <f>貼り付けシート!F7098</f>
        <v>0</v>
      </c>
      <c r="P7098" s="19">
        <f t="shared" si="664"/>
        <v>0</v>
      </c>
      <c r="Q7098" s="19">
        <f t="shared" si="665"/>
        <v>0</v>
      </c>
    </row>
    <row r="7099" spans="1:17">
      <c r="A7099" s="38">
        <v>41935</v>
      </c>
      <c r="B7099" s="49" t="s">
        <v>162</v>
      </c>
      <c r="C7099" s="24">
        <f t="shared" si="660"/>
        <v>30.406921776000001</v>
      </c>
      <c r="D7099" s="24">
        <f t="shared" si="661"/>
        <v>0</v>
      </c>
      <c r="E7099" s="18">
        <f>IF(G7099&gt;=0.3,(バックデータ一覧!$C$10*(バックデータ一覧!$C$12*計算過程!L7099+バックデータ一覧!$C$13*LN(計算過程!G7099)+バックデータ一覧!$C$14)^バックデータ一覧!$C$11+バックデータ一覧!$E$10*(計算過程!G7099/(バックデータ一覧!$E$12*計算過程!L7099+バックデータ一覧!$E$13*LN(計算過程!G7099)+バックデータ一覧!$E$14))^バックデータ一覧!$E$11)*計算過程!$W$11*10^-3,0)</f>
        <v>0</v>
      </c>
      <c r="F7099" s="18">
        <f>IF(G7099&lt;0.3,(バックデータ一覧!$C$10*(バックデータ一覧!$C$12*計算過程!L7099+バックデータ一覧!$C$13*LN(0.3)+バックデータ一覧!$C$14)^バックデータ一覧!$C$11+バックデータ一覧!$E$10*(0.3/(バックデータ一覧!$E$12*計算過程!L7099+バックデータ一覧!$E$13*LN(0.3)+バックデータ一覧!$E$14))^バックデータ一覧!$E$11)*計算過程!$W$11*計算過程!G7099/0.3*10^-3,0)</f>
        <v>0</v>
      </c>
      <c r="G7099" s="18">
        <f t="shared" si="662"/>
        <v>0</v>
      </c>
      <c r="H7099" s="18">
        <f t="shared" si="663"/>
        <v>0</v>
      </c>
      <c r="I7099" s="24">
        <v>0</v>
      </c>
      <c r="J7099" s="24">
        <v>0</v>
      </c>
      <c r="K7099" s="24">
        <v>0</v>
      </c>
      <c r="L7099" s="14">
        <f>貼り付けシート!C7099</f>
        <v>22.2</v>
      </c>
      <c r="M7099" s="14">
        <f>貼り付けシート!D7099</f>
        <v>12.2</v>
      </c>
      <c r="N7099" s="18">
        <f>貼り付けシート!E7099</f>
        <v>72.747527799895465</v>
      </c>
      <c r="O7099" s="18">
        <f>貼り付けシート!F7099</f>
        <v>0</v>
      </c>
      <c r="P7099" s="19">
        <f t="shared" si="664"/>
        <v>0</v>
      </c>
      <c r="Q7099" s="19">
        <f t="shared" si="665"/>
        <v>0</v>
      </c>
    </row>
    <row r="7100" spans="1:17">
      <c r="A7100" s="38">
        <v>41935</v>
      </c>
      <c r="B7100" s="49" t="s">
        <v>163</v>
      </c>
      <c r="C7100" s="24">
        <f t="shared" si="660"/>
        <v>30.406921776000001</v>
      </c>
      <c r="D7100" s="24">
        <f t="shared" si="661"/>
        <v>0</v>
      </c>
      <c r="E7100" s="18">
        <f>IF(G7100&gt;=0.3,(バックデータ一覧!$C$10*(バックデータ一覧!$C$12*計算過程!L7100+バックデータ一覧!$C$13*LN(計算過程!G7100)+バックデータ一覧!$C$14)^バックデータ一覧!$C$11+バックデータ一覧!$E$10*(計算過程!G7100/(バックデータ一覧!$E$12*計算過程!L7100+バックデータ一覧!$E$13*LN(計算過程!G7100)+バックデータ一覧!$E$14))^バックデータ一覧!$E$11)*計算過程!$W$11*10^-3,0)</f>
        <v>0</v>
      </c>
      <c r="F7100" s="18">
        <f>IF(G7100&lt;0.3,(バックデータ一覧!$C$10*(バックデータ一覧!$C$12*計算過程!L7100+バックデータ一覧!$C$13*LN(0.3)+バックデータ一覧!$C$14)^バックデータ一覧!$C$11+バックデータ一覧!$E$10*(0.3/(バックデータ一覧!$E$12*計算過程!L7100+バックデータ一覧!$E$13*LN(0.3)+バックデータ一覧!$E$14))^バックデータ一覧!$E$11)*計算過程!$W$11*計算過程!G7100/0.3*10^-3,0)</f>
        <v>0</v>
      </c>
      <c r="G7100" s="18">
        <f t="shared" si="662"/>
        <v>0</v>
      </c>
      <c r="H7100" s="18">
        <f t="shared" si="663"/>
        <v>0</v>
      </c>
      <c r="I7100" s="24">
        <v>0</v>
      </c>
      <c r="J7100" s="24">
        <v>0</v>
      </c>
      <c r="K7100" s="24">
        <v>0</v>
      </c>
      <c r="L7100" s="14">
        <f>貼り付けシート!C7100</f>
        <v>22.8</v>
      </c>
      <c r="M7100" s="14">
        <f>貼り付けシート!D7100</f>
        <v>12.2</v>
      </c>
      <c r="N7100" s="18">
        <f>貼り付けシート!E7100</f>
        <v>70.143015218480514</v>
      </c>
      <c r="O7100" s="18">
        <f>貼り付けシート!F7100</f>
        <v>0</v>
      </c>
      <c r="P7100" s="19">
        <f t="shared" si="664"/>
        <v>0</v>
      </c>
      <c r="Q7100" s="19">
        <f t="shared" si="665"/>
        <v>0</v>
      </c>
    </row>
    <row r="7101" spans="1:17">
      <c r="A7101" s="38">
        <v>41935</v>
      </c>
      <c r="B7101" s="49" t="s">
        <v>164</v>
      </c>
      <c r="C7101" s="24">
        <f t="shared" si="660"/>
        <v>30.406921776000001</v>
      </c>
      <c r="D7101" s="24">
        <f t="shared" si="661"/>
        <v>0</v>
      </c>
      <c r="E7101" s="18">
        <f>IF(G7101&gt;=0.3,(バックデータ一覧!$C$10*(バックデータ一覧!$C$12*計算過程!L7101+バックデータ一覧!$C$13*LN(計算過程!G7101)+バックデータ一覧!$C$14)^バックデータ一覧!$C$11+バックデータ一覧!$E$10*(計算過程!G7101/(バックデータ一覧!$E$12*計算過程!L7101+バックデータ一覧!$E$13*LN(計算過程!G7101)+バックデータ一覧!$E$14))^バックデータ一覧!$E$11)*計算過程!$W$11*10^-3,0)</f>
        <v>0</v>
      </c>
      <c r="F7101" s="18">
        <f>IF(G7101&lt;0.3,(バックデータ一覧!$C$10*(バックデータ一覧!$C$12*計算過程!L7101+バックデータ一覧!$C$13*LN(0.3)+バックデータ一覧!$C$14)^バックデータ一覧!$C$11+バックデータ一覧!$E$10*(0.3/(バックデータ一覧!$E$12*計算過程!L7101+バックデータ一覧!$E$13*LN(0.3)+バックデータ一覧!$E$14))^バックデータ一覧!$E$11)*計算過程!$W$11*計算過程!G7101/0.3*10^-3,0)</f>
        <v>0</v>
      </c>
      <c r="G7101" s="18">
        <f t="shared" si="662"/>
        <v>0</v>
      </c>
      <c r="H7101" s="18">
        <f t="shared" si="663"/>
        <v>0</v>
      </c>
      <c r="I7101" s="24">
        <v>0</v>
      </c>
      <c r="J7101" s="24">
        <v>0</v>
      </c>
      <c r="K7101" s="24">
        <v>0</v>
      </c>
      <c r="L7101" s="14">
        <f>貼り付けシート!C7101</f>
        <v>23.2</v>
      </c>
      <c r="M7101" s="14">
        <f>貼り付けシート!D7101</f>
        <v>12.3</v>
      </c>
      <c r="N7101" s="18">
        <f>貼り付けシート!E7101</f>
        <v>69.015359699277141</v>
      </c>
      <c r="O7101" s="18">
        <f>貼り付けシート!F7101</f>
        <v>0</v>
      </c>
      <c r="P7101" s="19">
        <f t="shared" si="664"/>
        <v>0</v>
      </c>
      <c r="Q7101" s="19">
        <f t="shared" si="665"/>
        <v>0</v>
      </c>
    </row>
    <row r="7102" spans="1:17">
      <c r="A7102" s="38">
        <v>41935</v>
      </c>
      <c r="B7102" s="49" t="s">
        <v>165</v>
      </c>
      <c r="C7102" s="24">
        <f t="shared" si="660"/>
        <v>30.406921776000001</v>
      </c>
      <c r="D7102" s="24">
        <f t="shared" si="661"/>
        <v>0</v>
      </c>
      <c r="E7102" s="18">
        <f>IF(G7102&gt;=0.3,(バックデータ一覧!$C$10*(バックデータ一覧!$C$12*計算過程!L7102+バックデータ一覧!$C$13*LN(計算過程!G7102)+バックデータ一覧!$C$14)^バックデータ一覧!$C$11+バックデータ一覧!$E$10*(計算過程!G7102/(バックデータ一覧!$E$12*計算過程!L7102+バックデータ一覧!$E$13*LN(計算過程!G7102)+バックデータ一覧!$E$14))^バックデータ一覧!$E$11)*計算過程!$W$11*10^-3,0)</f>
        <v>0</v>
      </c>
      <c r="F7102" s="18">
        <f>IF(G7102&lt;0.3,(バックデータ一覧!$C$10*(バックデータ一覧!$C$12*計算過程!L7102+バックデータ一覧!$C$13*LN(0.3)+バックデータ一覧!$C$14)^バックデータ一覧!$C$11+バックデータ一覧!$E$10*(0.3/(バックデータ一覧!$E$12*計算過程!L7102+バックデータ一覧!$E$13*LN(0.3)+バックデータ一覧!$E$14))^バックデータ一覧!$E$11)*計算過程!$W$11*計算過程!G7102/0.3*10^-3,0)</f>
        <v>0</v>
      </c>
      <c r="G7102" s="18">
        <f t="shared" si="662"/>
        <v>0</v>
      </c>
      <c r="H7102" s="18">
        <f t="shared" si="663"/>
        <v>0</v>
      </c>
      <c r="I7102" s="24">
        <v>0</v>
      </c>
      <c r="J7102" s="24">
        <v>0</v>
      </c>
      <c r="K7102" s="24">
        <v>0</v>
      </c>
      <c r="L7102" s="14">
        <f>貼り付けシート!C7102</f>
        <v>22.1</v>
      </c>
      <c r="M7102" s="14">
        <f>貼り付けシート!D7102</f>
        <v>12.6</v>
      </c>
      <c r="N7102" s="18">
        <f>貼り付けシート!E7102</f>
        <v>75.544210627302533</v>
      </c>
      <c r="O7102" s="18">
        <f>貼り付けシート!F7102</f>
        <v>0</v>
      </c>
      <c r="P7102" s="19">
        <f t="shared" si="664"/>
        <v>0</v>
      </c>
      <c r="Q7102" s="19">
        <f t="shared" si="665"/>
        <v>0</v>
      </c>
    </row>
    <row r="7103" spans="1:17">
      <c r="A7103" s="38">
        <v>41935</v>
      </c>
      <c r="B7103" s="49" t="s">
        <v>166</v>
      </c>
      <c r="C7103" s="24">
        <f t="shared" si="660"/>
        <v>30.406921776000001</v>
      </c>
      <c r="D7103" s="24">
        <f t="shared" si="661"/>
        <v>0</v>
      </c>
      <c r="E7103" s="18">
        <f>IF(G7103&gt;=0.3,(バックデータ一覧!$C$10*(バックデータ一覧!$C$12*計算過程!L7103+バックデータ一覧!$C$13*LN(計算過程!G7103)+バックデータ一覧!$C$14)^バックデータ一覧!$C$11+バックデータ一覧!$E$10*(計算過程!G7103/(バックデータ一覧!$E$12*計算過程!L7103+バックデータ一覧!$E$13*LN(計算過程!G7103)+バックデータ一覧!$E$14))^バックデータ一覧!$E$11)*計算過程!$W$11*10^-3,0)</f>
        <v>0</v>
      </c>
      <c r="F7103" s="18">
        <f>IF(G7103&lt;0.3,(バックデータ一覧!$C$10*(バックデータ一覧!$C$12*計算過程!L7103+バックデータ一覧!$C$13*LN(0.3)+バックデータ一覧!$C$14)^バックデータ一覧!$C$11+バックデータ一覧!$E$10*(0.3/(バックデータ一覧!$E$12*計算過程!L7103+バックデータ一覧!$E$13*LN(0.3)+バックデータ一覧!$E$14))^バックデータ一覧!$E$11)*計算過程!$W$11*計算過程!G7103/0.3*10^-3,0)</f>
        <v>0</v>
      </c>
      <c r="G7103" s="18">
        <f t="shared" si="662"/>
        <v>0</v>
      </c>
      <c r="H7103" s="18">
        <f t="shared" si="663"/>
        <v>0</v>
      </c>
      <c r="I7103" s="24">
        <v>0</v>
      </c>
      <c r="J7103" s="24">
        <v>0</v>
      </c>
      <c r="K7103" s="24">
        <v>0</v>
      </c>
      <c r="L7103" s="14">
        <f>貼り付けシート!C7103</f>
        <v>21.6</v>
      </c>
      <c r="M7103" s="14">
        <f>貼り付けシート!D7103</f>
        <v>12.5</v>
      </c>
      <c r="N7103" s="18">
        <f>貼り付けシート!E7103</f>
        <v>77.280506258529243</v>
      </c>
      <c r="O7103" s="18">
        <f>貼り付けシート!F7103</f>
        <v>0</v>
      </c>
      <c r="P7103" s="19">
        <f t="shared" si="664"/>
        <v>0</v>
      </c>
      <c r="Q7103" s="19">
        <f t="shared" si="665"/>
        <v>0</v>
      </c>
    </row>
    <row r="7104" spans="1:17">
      <c r="A7104" s="38">
        <v>41935</v>
      </c>
      <c r="B7104" s="49" t="s">
        <v>167</v>
      </c>
      <c r="C7104" s="24">
        <f t="shared" si="660"/>
        <v>30.406921776000001</v>
      </c>
      <c r="D7104" s="24">
        <f t="shared" si="661"/>
        <v>0</v>
      </c>
      <c r="E7104" s="18">
        <f>IF(G7104&gt;=0.3,(バックデータ一覧!$C$10*(バックデータ一覧!$C$12*計算過程!L7104+バックデータ一覧!$C$13*LN(計算過程!G7104)+バックデータ一覧!$C$14)^バックデータ一覧!$C$11+バックデータ一覧!$E$10*(計算過程!G7104/(バックデータ一覧!$E$12*計算過程!L7104+バックデータ一覧!$E$13*LN(計算過程!G7104)+バックデータ一覧!$E$14))^バックデータ一覧!$E$11)*計算過程!$W$11*10^-3,0)</f>
        <v>0</v>
      </c>
      <c r="F7104" s="18">
        <f>IF(G7104&lt;0.3,(バックデータ一覧!$C$10*(バックデータ一覧!$C$12*計算過程!L7104+バックデータ一覧!$C$13*LN(0.3)+バックデータ一覧!$C$14)^バックデータ一覧!$C$11+バックデータ一覧!$E$10*(0.3/(バックデータ一覧!$E$12*計算過程!L7104+バックデータ一覧!$E$13*LN(0.3)+バックデータ一覧!$E$14))^バックデータ一覧!$E$11)*計算過程!$W$11*計算過程!G7104/0.3*10^-3,0)</f>
        <v>0</v>
      </c>
      <c r="G7104" s="18">
        <f t="shared" si="662"/>
        <v>0</v>
      </c>
      <c r="H7104" s="18">
        <f t="shared" si="663"/>
        <v>0</v>
      </c>
      <c r="I7104" s="24">
        <v>0</v>
      </c>
      <c r="J7104" s="24">
        <v>0</v>
      </c>
      <c r="K7104" s="24">
        <v>0</v>
      </c>
      <c r="L7104" s="14">
        <f>貼り付けシート!C7104</f>
        <v>20.9</v>
      </c>
      <c r="M7104" s="14">
        <f>貼り付けシート!D7104</f>
        <v>13.1</v>
      </c>
      <c r="N7104" s="18">
        <f>貼り付けシート!E7104</f>
        <v>84.464044791662403</v>
      </c>
      <c r="O7104" s="18">
        <f>貼り付けシート!F7104</f>
        <v>0</v>
      </c>
      <c r="P7104" s="19">
        <f t="shared" si="664"/>
        <v>0</v>
      </c>
      <c r="Q7104" s="19">
        <f t="shared" si="665"/>
        <v>0</v>
      </c>
    </row>
    <row r="7105" spans="1:17">
      <c r="A7105" s="38">
        <v>41935</v>
      </c>
      <c r="B7105" s="49" t="s">
        <v>168</v>
      </c>
      <c r="C7105" s="24">
        <f t="shared" si="660"/>
        <v>30.406921776000001</v>
      </c>
      <c r="D7105" s="24">
        <f t="shared" si="661"/>
        <v>0</v>
      </c>
      <c r="E7105" s="18">
        <f>IF(G7105&gt;=0.3,(バックデータ一覧!$C$10*(バックデータ一覧!$C$12*計算過程!L7105+バックデータ一覧!$C$13*LN(計算過程!G7105)+バックデータ一覧!$C$14)^バックデータ一覧!$C$11+バックデータ一覧!$E$10*(計算過程!G7105/(バックデータ一覧!$E$12*計算過程!L7105+バックデータ一覧!$E$13*LN(計算過程!G7105)+バックデータ一覧!$E$14))^バックデータ一覧!$E$11)*計算過程!$W$11*10^-3,0)</f>
        <v>0</v>
      </c>
      <c r="F7105" s="18">
        <f>IF(G7105&lt;0.3,(バックデータ一覧!$C$10*(バックデータ一覧!$C$12*計算過程!L7105+バックデータ一覧!$C$13*LN(0.3)+バックデータ一覧!$C$14)^バックデータ一覧!$C$11+バックデータ一覧!$E$10*(0.3/(バックデータ一覧!$E$12*計算過程!L7105+バックデータ一覧!$E$13*LN(0.3)+バックデータ一覧!$E$14))^バックデータ一覧!$E$11)*計算過程!$W$11*計算過程!G7105/0.3*10^-3,0)</f>
        <v>0</v>
      </c>
      <c r="G7105" s="18">
        <f t="shared" si="662"/>
        <v>0</v>
      </c>
      <c r="H7105" s="18">
        <f t="shared" si="663"/>
        <v>0</v>
      </c>
      <c r="I7105" s="24">
        <v>0</v>
      </c>
      <c r="J7105" s="24">
        <v>0</v>
      </c>
      <c r="K7105" s="24">
        <v>0</v>
      </c>
      <c r="L7105" s="14">
        <f>貼り付けシート!C7105</f>
        <v>20.5</v>
      </c>
      <c r="M7105" s="14">
        <f>貼り付けシート!D7105</f>
        <v>13.3</v>
      </c>
      <c r="N7105" s="18">
        <f>貼り付けシート!E7105</f>
        <v>87.865527544708044</v>
      </c>
      <c r="O7105" s="18">
        <f>貼り付けシート!F7105</f>
        <v>0</v>
      </c>
      <c r="P7105" s="19">
        <f t="shared" si="664"/>
        <v>0</v>
      </c>
      <c r="Q7105" s="19">
        <f t="shared" si="665"/>
        <v>0</v>
      </c>
    </row>
    <row r="7106" spans="1:17">
      <c r="A7106" s="38">
        <v>41935</v>
      </c>
      <c r="B7106" s="49" t="s">
        <v>169</v>
      </c>
      <c r="C7106" s="24">
        <f t="shared" si="660"/>
        <v>30.406921776000001</v>
      </c>
      <c r="D7106" s="24">
        <f t="shared" si="661"/>
        <v>0</v>
      </c>
      <c r="E7106" s="18">
        <f>IF(G7106&gt;=0.3,(バックデータ一覧!$C$10*(バックデータ一覧!$C$12*計算過程!L7106+バックデータ一覧!$C$13*LN(計算過程!G7106)+バックデータ一覧!$C$14)^バックデータ一覧!$C$11+バックデータ一覧!$E$10*(計算過程!G7106/(バックデータ一覧!$E$12*計算過程!L7106+バックデータ一覧!$E$13*LN(計算過程!G7106)+バックデータ一覧!$E$14))^バックデータ一覧!$E$11)*計算過程!$W$11*10^-3,0)</f>
        <v>0</v>
      </c>
      <c r="F7106" s="18">
        <f>IF(G7106&lt;0.3,(バックデータ一覧!$C$10*(バックデータ一覧!$C$12*計算過程!L7106+バックデータ一覧!$C$13*LN(0.3)+バックデータ一覧!$C$14)^バックデータ一覧!$C$11+バックデータ一覧!$E$10*(0.3/(バックデータ一覧!$E$12*計算過程!L7106+バックデータ一覧!$E$13*LN(0.3)+バックデータ一覧!$E$14))^バックデータ一覧!$E$11)*計算過程!$W$11*計算過程!G7106/0.3*10^-3,0)</f>
        <v>0</v>
      </c>
      <c r="G7106" s="18">
        <f t="shared" si="662"/>
        <v>0</v>
      </c>
      <c r="H7106" s="18">
        <f t="shared" si="663"/>
        <v>0</v>
      </c>
      <c r="I7106" s="24">
        <v>0</v>
      </c>
      <c r="J7106" s="24">
        <v>0</v>
      </c>
      <c r="K7106" s="24">
        <v>0</v>
      </c>
      <c r="L7106" s="14">
        <f>貼り付けシート!C7106</f>
        <v>20</v>
      </c>
      <c r="M7106" s="14">
        <f>貼り付けシート!D7106</f>
        <v>13.2</v>
      </c>
      <c r="N7106" s="18">
        <f>貼り付けシート!E7106</f>
        <v>89.956911304730681</v>
      </c>
      <c r="O7106" s="18">
        <f>貼り付けシート!F7106</f>
        <v>0</v>
      </c>
      <c r="P7106" s="19">
        <f t="shared" si="664"/>
        <v>0</v>
      </c>
      <c r="Q7106" s="19">
        <f t="shared" si="665"/>
        <v>0</v>
      </c>
    </row>
    <row r="7107" spans="1:17">
      <c r="A7107" s="38">
        <v>41935</v>
      </c>
      <c r="B7107" s="49" t="s">
        <v>170</v>
      </c>
      <c r="C7107" s="24">
        <f t="shared" si="660"/>
        <v>30.406921776000001</v>
      </c>
      <c r="D7107" s="24">
        <f t="shared" si="661"/>
        <v>0</v>
      </c>
      <c r="E7107" s="18">
        <f>IF(G7107&gt;=0.3,(バックデータ一覧!$C$10*(バックデータ一覧!$C$12*計算過程!L7107+バックデータ一覧!$C$13*LN(計算過程!G7107)+バックデータ一覧!$C$14)^バックデータ一覧!$C$11+バックデータ一覧!$E$10*(計算過程!G7107/(バックデータ一覧!$E$12*計算過程!L7107+バックデータ一覧!$E$13*LN(計算過程!G7107)+バックデータ一覧!$E$14))^バックデータ一覧!$E$11)*計算過程!$W$11*10^-3,0)</f>
        <v>0</v>
      </c>
      <c r="F7107" s="18">
        <f>IF(G7107&lt;0.3,(バックデータ一覧!$C$10*(バックデータ一覧!$C$12*計算過程!L7107+バックデータ一覧!$C$13*LN(0.3)+バックデータ一覧!$C$14)^バックデータ一覧!$C$11+バックデータ一覧!$E$10*(0.3/(バックデータ一覧!$E$12*計算過程!L7107+バックデータ一覧!$E$13*LN(0.3)+バックデータ一覧!$E$14))^バックデータ一覧!$E$11)*計算過程!$W$11*計算過程!G7107/0.3*10^-3,0)</f>
        <v>0</v>
      </c>
      <c r="G7107" s="18">
        <f t="shared" si="662"/>
        <v>0</v>
      </c>
      <c r="H7107" s="18">
        <f t="shared" si="663"/>
        <v>0</v>
      </c>
      <c r="I7107" s="24">
        <v>0</v>
      </c>
      <c r="J7107" s="24">
        <v>0</v>
      </c>
      <c r="K7107" s="24">
        <v>0</v>
      </c>
      <c r="L7107" s="14">
        <f>貼り付けシート!C7107</f>
        <v>19.600000000000001</v>
      </c>
      <c r="M7107" s="14">
        <f>貼り付けシート!D7107</f>
        <v>13.3</v>
      </c>
      <c r="N7107" s="18">
        <f>貼り付けシート!E7107</f>
        <v>92.901255481860645</v>
      </c>
      <c r="O7107" s="18">
        <f>貼り付けシート!F7107</f>
        <v>0</v>
      </c>
      <c r="P7107" s="19">
        <f t="shared" si="664"/>
        <v>0</v>
      </c>
      <c r="Q7107" s="19">
        <f t="shared" si="665"/>
        <v>0</v>
      </c>
    </row>
    <row r="7108" spans="1:17">
      <c r="A7108" s="38">
        <v>41935</v>
      </c>
      <c r="B7108" s="49" t="s">
        <v>171</v>
      </c>
      <c r="C7108" s="24">
        <f t="shared" si="660"/>
        <v>30.406921776000001</v>
      </c>
      <c r="D7108" s="24">
        <f t="shared" si="661"/>
        <v>0</v>
      </c>
      <c r="E7108" s="18">
        <f>IF(G7108&gt;=0.3,(バックデータ一覧!$C$10*(バックデータ一覧!$C$12*計算過程!L7108+バックデータ一覧!$C$13*LN(計算過程!G7108)+バックデータ一覧!$C$14)^バックデータ一覧!$C$11+バックデータ一覧!$E$10*(計算過程!G7108/(バックデータ一覧!$E$12*計算過程!L7108+バックデータ一覧!$E$13*LN(計算過程!G7108)+バックデータ一覧!$E$14))^バックデータ一覧!$E$11)*計算過程!$W$11*10^-3,0)</f>
        <v>0</v>
      </c>
      <c r="F7108" s="18">
        <f>IF(G7108&lt;0.3,(バックデータ一覧!$C$10*(バックデータ一覧!$C$12*計算過程!L7108+バックデータ一覧!$C$13*LN(0.3)+バックデータ一覧!$C$14)^バックデータ一覧!$C$11+バックデータ一覧!$E$10*(0.3/(バックデータ一覧!$E$12*計算過程!L7108+バックデータ一覧!$E$13*LN(0.3)+バックデータ一覧!$E$14))^バックデータ一覧!$E$11)*計算過程!$W$11*計算過程!G7108/0.3*10^-3,0)</f>
        <v>0</v>
      </c>
      <c r="G7108" s="18">
        <f t="shared" si="662"/>
        <v>0</v>
      </c>
      <c r="H7108" s="18">
        <f t="shared" si="663"/>
        <v>0</v>
      </c>
      <c r="I7108" s="24">
        <v>0</v>
      </c>
      <c r="J7108" s="24">
        <v>0</v>
      </c>
      <c r="K7108" s="24">
        <v>0</v>
      </c>
      <c r="L7108" s="14">
        <f>貼り付けシート!C7108</f>
        <v>19.7</v>
      </c>
      <c r="M7108" s="14">
        <f>貼り付けシート!D7108</f>
        <v>12.9</v>
      </c>
      <c r="N7108" s="18">
        <f>貼り付けシート!E7108</f>
        <v>89.605698108343418</v>
      </c>
      <c r="O7108" s="18">
        <f>貼り付けシート!F7108</f>
        <v>0</v>
      </c>
      <c r="P7108" s="19">
        <f t="shared" si="664"/>
        <v>0</v>
      </c>
      <c r="Q7108" s="19">
        <f t="shared" si="665"/>
        <v>0</v>
      </c>
    </row>
    <row r="7109" spans="1:17">
      <c r="A7109" s="38">
        <v>41935</v>
      </c>
      <c r="B7109" s="49" t="s">
        <v>172</v>
      </c>
      <c r="C7109" s="24">
        <f t="shared" si="660"/>
        <v>30.406921776000001</v>
      </c>
      <c r="D7109" s="24">
        <f t="shared" si="661"/>
        <v>0</v>
      </c>
      <c r="E7109" s="18">
        <f>IF(G7109&gt;=0.3,(バックデータ一覧!$C$10*(バックデータ一覧!$C$12*計算過程!L7109+バックデータ一覧!$C$13*LN(計算過程!G7109)+バックデータ一覧!$C$14)^バックデータ一覧!$C$11+バックデータ一覧!$E$10*(計算過程!G7109/(バックデータ一覧!$E$12*計算過程!L7109+バックデータ一覧!$E$13*LN(計算過程!G7109)+バックデータ一覧!$E$14))^バックデータ一覧!$E$11)*計算過程!$W$11*10^-3,0)</f>
        <v>0</v>
      </c>
      <c r="F7109" s="18">
        <f>IF(G7109&lt;0.3,(バックデータ一覧!$C$10*(バックデータ一覧!$C$12*計算過程!L7109+バックデータ一覧!$C$13*LN(0.3)+バックデータ一覧!$C$14)^バックデータ一覧!$C$11+バックデータ一覧!$E$10*(0.3/(バックデータ一覧!$E$12*計算過程!L7109+バックデータ一覧!$E$13*LN(0.3)+バックデータ一覧!$E$14))^バックデータ一覧!$E$11)*計算過程!$W$11*計算過程!G7109/0.3*10^-3,0)</f>
        <v>0</v>
      </c>
      <c r="G7109" s="18">
        <f t="shared" si="662"/>
        <v>0</v>
      </c>
      <c r="H7109" s="18">
        <f t="shared" si="663"/>
        <v>0</v>
      </c>
      <c r="I7109" s="24">
        <v>0</v>
      </c>
      <c r="J7109" s="24">
        <v>0</v>
      </c>
      <c r="K7109" s="24">
        <v>0</v>
      </c>
      <c r="L7109" s="14">
        <f>貼り付けシート!C7109</f>
        <v>19.899999999999999</v>
      </c>
      <c r="M7109" s="14">
        <f>貼り付けシート!D7109</f>
        <v>12.7</v>
      </c>
      <c r="N7109" s="18">
        <f>貼り付けシート!E7109</f>
        <v>87.156065667277971</v>
      </c>
      <c r="O7109" s="18">
        <f>貼り付けシート!F7109</f>
        <v>0</v>
      </c>
      <c r="P7109" s="19">
        <f t="shared" si="664"/>
        <v>0</v>
      </c>
      <c r="Q7109" s="19">
        <f t="shared" si="665"/>
        <v>0</v>
      </c>
    </row>
    <row r="7110" spans="1:17">
      <c r="A7110" s="38">
        <v>41936</v>
      </c>
      <c r="B7110" s="49" t="s">
        <v>149</v>
      </c>
      <c r="C7110" s="24">
        <f t="shared" si="660"/>
        <v>30.406921776000001</v>
      </c>
      <c r="D7110" s="24">
        <f t="shared" si="661"/>
        <v>0</v>
      </c>
      <c r="E7110" s="18">
        <f>IF(G7110&gt;=0.3,(バックデータ一覧!$C$10*(バックデータ一覧!$C$12*計算過程!L7110+バックデータ一覧!$C$13*LN(計算過程!G7110)+バックデータ一覧!$C$14)^バックデータ一覧!$C$11+バックデータ一覧!$E$10*(計算過程!G7110/(バックデータ一覧!$E$12*計算過程!L7110+バックデータ一覧!$E$13*LN(計算過程!G7110)+バックデータ一覧!$E$14))^バックデータ一覧!$E$11)*計算過程!$W$11*10^-3,0)</f>
        <v>0</v>
      </c>
      <c r="F7110" s="18">
        <f>IF(G7110&lt;0.3,(バックデータ一覧!$C$10*(バックデータ一覧!$C$12*計算過程!L7110+バックデータ一覧!$C$13*LN(0.3)+バックデータ一覧!$C$14)^バックデータ一覧!$C$11+バックデータ一覧!$E$10*(0.3/(バックデータ一覧!$E$12*計算過程!L7110+バックデータ一覧!$E$13*LN(0.3)+バックデータ一覧!$E$14))^バックデータ一覧!$E$11)*計算過程!$W$11*計算過程!G7110/0.3*10^-3,0)</f>
        <v>0</v>
      </c>
      <c r="G7110" s="18">
        <f t="shared" si="662"/>
        <v>0</v>
      </c>
      <c r="H7110" s="18">
        <f t="shared" si="663"/>
        <v>0</v>
      </c>
      <c r="I7110" s="24">
        <v>0</v>
      </c>
      <c r="J7110" s="24">
        <v>0</v>
      </c>
      <c r="K7110" s="24">
        <v>0</v>
      </c>
      <c r="L7110" s="14">
        <f>貼り付けシート!C7110</f>
        <v>19.8</v>
      </c>
      <c r="M7110" s="14">
        <f>貼り付けシート!D7110</f>
        <v>12.3</v>
      </c>
      <c r="N7110" s="18">
        <f>貼り付けシート!E7110</f>
        <v>84.989676801288098</v>
      </c>
      <c r="O7110" s="18">
        <f>貼り付けシート!F7110</f>
        <v>0</v>
      </c>
      <c r="P7110" s="19">
        <f t="shared" si="664"/>
        <v>0</v>
      </c>
      <c r="Q7110" s="19">
        <f t="shared" si="665"/>
        <v>0</v>
      </c>
    </row>
    <row r="7111" spans="1:17">
      <c r="A7111" s="38">
        <v>41936</v>
      </c>
      <c r="B7111" s="49" t="s">
        <v>150</v>
      </c>
      <c r="C7111" s="24">
        <f t="shared" ref="C7111:C7174" si="666">$W$6*IF(AND(L7111&lt;5,N7111&gt;=80),$W$4,$W$5)*3600*10^-6</f>
        <v>30.406921776000001</v>
      </c>
      <c r="D7111" s="24">
        <f t="shared" ref="D7111:D7174" si="667">IF(G7111&gt;=0.3,E7111,F7111)</f>
        <v>0</v>
      </c>
      <c r="E7111" s="18">
        <f>IF(G7111&gt;=0.3,(バックデータ一覧!$C$10*(バックデータ一覧!$C$12*計算過程!L7111+バックデータ一覧!$C$13*LN(計算過程!G7111)+バックデータ一覧!$C$14)^バックデータ一覧!$C$11+バックデータ一覧!$E$10*(計算過程!G7111/(バックデータ一覧!$E$12*計算過程!L7111+バックデータ一覧!$E$13*LN(計算過程!G7111)+バックデータ一覧!$E$14))^バックデータ一覧!$E$11)*計算過程!$W$11*10^-3,0)</f>
        <v>0</v>
      </c>
      <c r="F7111" s="18">
        <f>IF(G7111&lt;0.3,(バックデータ一覧!$C$10*(バックデータ一覧!$C$12*計算過程!L7111+バックデータ一覧!$C$13*LN(0.3)+バックデータ一覧!$C$14)^バックデータ一覧!$C$11+バックデータ一覧!$E$10*(0.3/(バックデータ一覧!$E$12*計算過程!L7111+バックデータ一覧!$E$13*LN(0.3)+バックデータ一覧!$E$14))^バックデータ一覧!$E$11)*計算過程!$W$11*計算過程!G7111/0.3*10^-3,0)</f>
        <v>0</v>
      </c>
      <c r="G7111" s="18">
        <f t="shared" ref="G7111:G7174" si="668">H7111/($W$6*3600*10^-6)</f>
        <v>0</v>
      </c>
      <c r="H7111" s="18">
        <f t="shared" ref="H7111:H7174" si="669">IF(AND(L7111&lt;5,N7111&gt;=80),P7111/$W$4,P7111/$W$5)</f>
        <v>0</v>
      </c>
      <c r="I7111" s="24">
        <v>0</v>
      </c>
      <c r="J7111" s="24">
        <v>0</v>
      </c>
      <c r="K7111" s="24">
        <v>0</v>
      </c>
      <c r="L7111" s="14">
        <f>貼り付けシート!C7111</f>
        <v>19.2</v>
      </c>
      <c r="M7111" s="14">
        <f>貼り付けシート!D7111</f>
        <v>12.5</v>
      </c>
      <c r="N7111" s="18">
        <f>貼り付けシート!E7111</f>
        <v>89.626885079611583</v>
      </c>
      <c r="O7111" s="18">
        <f>貼り付けシート!F7111</f>
        <v>0</v>
      </c>
      <c r="P7111" s="19">
        <f t="shared" ref="P7111:P7174" si="670">IF(O7111&gt;C7111,C7111,O7111)</f>
        <v>0</v>
      </c>
      <c r="Q7111" s="19">
        <f t="shared" ref="Q7111:Q7174" si="671">IF(O7111&gt;C7111,O7111-C7111,0)</f>
        <v>0</v>
      </c>
    </row>
    <row r="7112" spans="1:17">
      <c r="A7112" s="38">
        <v>41936</v>
      </c>
      <c r="B7112" s="49" t="s">
        <v>151</v>
      </c>
      <c r="C7112" s="24">
        <f t="shared" si="666"/>
        <v>30.406921776000001</v>
      </c>
      <c r="D7112" s="24">
        <f t="shared" si="667"/>
        <v>0</v>
      </c>
      <c r="E7112" s="18">
        <f>IF(G7112&gt;=0.3,(バックデータ一覧!$C$10*(バックデータ一覧!$C$12*計算過程!L7112+バックデータ一覧!$C$13*LN(計算過程!G7112)+バックデータ一覧!$C$14)^バックデータ一覧!$C$11+バックデータ一覧!$E$10*(計算過程!G7112/(バックデータ一覧!$E$12*計算過程!L7112+バックデータ一覧!$E$13*LN(計算過程!G7112)+バックデータ一覧!$E$14))^バックデータ一覧!$E$11)*計算過程!$W$11*10^-3,0)</f>
        <v>0</v>
      </c>
      <c r="F7112" s="18">
        <f>IF(G7112&lt;0.3,(バックデータ一覧!$C$10*(バックデータ一覧!$C$12*計算過程!L7112+バックデータ一覧!$C$13*LN(0.3)+バックデータ一覧!$C$14)^バックデータ一覧!$C$11+バックデータ一覧!$E$10*(0.3/(バックデータ一覧!$E$12*計算過程!L7112+バックデータ一覧!$E$13*LN(0.3)+バックデータ一覧!$E$14))^バックデータ一覧!$E$11)*計算過程!$W$11*計算過程!G7112/0.3*10^-3,0)</f>
        <v>0</v>
      </c>
      <c r="G7112" s="18">
        <f t="shared" si="668"/>
        <v>0</v>
      </c>
      <c r="H7112" s="18">
        <f t="shared" si="669"/>
        <v>0</v>
      </c>
      <c r="I7112" s="24">
        <v>0</v>
      </c>
      <c r="J7112" s="24">
        <v>0</v>
      </c>
      <c r="K7112" s="24">
        <v>0</v>
      </c>
      <c r="L7112" s="14">
        <f>貼り付けシート!C7112</f>
        <v>19.399999999999999</v>
      </c>
      <c r="M7112" s="14">
        <f>貼り付けシート!D7112</f>
        <v>11.9</v>
      </c>
      <c r="N7112" s="18">
        <f>貼り付けシート!E7112</f>
        <v>84.348309078375564</v>
      </c>
      <c r="O7112" s="18">
        <f>貼り付けシート!F7112</f>
        <v>0</v>
      </c>
      <c r="P7112" s="19">
        <f t="shared" si="670"/>
        <v>0</v>
      </c>
      <c r="Q7112" s="19">
        <f t="shared" si="671"/>
        <v>0</v>
      </c>
    </row>
    <row r="7113" spans="1:17">
      <c r="A7113" s="38">
        <v>41936</v>
      </c>
      <c r="B7113" s="49" t="s">
        <v>152</v>
      </c>
      <c r="C7113" s="24">
        <f t="shared" si="666"/>
        <v>30.406921776000001</v>
      </c>
      <c r="D7113" s="24">
        <f t="shared" si="667"/>
        <v>0</v>
      </c>
      <c r="E7113" s="18">
        <f>IF(G7113&gt;=0.3,(バックデータ一覧!$C$10*(バックデータ一覧!$C$12*計算過程!L7113+バックデータ一覧!$C$13*LN(計算過程!G7113)+バックデータ一覧!$C$14)^バックデータ一覧!$C$11+バックデータ一覧!$E$10*(計算過程!G7113/(バックデータ一覧!$E$12*計算過程!L7113+バックデータ一覧!$E$13*LN(計算過程!G7113)+バックデータ一覧!$E$14))^バックデータ一覧!$E$11)*計算過程!$W$11*10^-3,0)</f>
        <v>0</v>
      </c>
      <c r="F7113" s="18">
        <f>IF(G7113&lt;0.3,(バックデータ一覧!$C$10*(バックデータ一覧!$C$12*計算過程!L7113+バックデータ一覧!$C$13*LN(0.3)+バックデータ一覧!$C$14)^バックデータ一覧!$C$11+バックデータ一覧!$E$10*(0.3/(バックデータ一覧!$E$12*計算過程!L7113+バックデータ一覧!$E$13*LN(0.3)+バックデータ一覧!$E$14))^バックデータ一覧!$E$11)*計算過程!$W$11*計算過程!G7113/0.3*10^-3,0)</f>
        <v>0</v>
      </c>
      <c r="G7113" s="18">
        <f t="shared" si="668"/>
        <v>0</v>
      </c>
      <c r="H7113" s="18">
        <f t="shared" si="669"/>
        <v>0</v>
      </c>
      <c r="I7113" s="24">
        <v>0</v>
      </c>
      <c r="J7113" s="24">
        <v>0</v>
      </c>
      <c r="K7113" s="24">
        <v>0</v>
      </c>
      <c r="L7113" s="14">
        <f>貼り付けシート!C7113</f>
        <v>19.5</v>
      </c>
      <c r="M7113" s="14">
        <f>貼り付けシート!D7113</f>
        <v>11.7</v>
      </c>
      <c r="N7113" s="18">
        <f>貼り付けシート!E7113</f>
        <v>82.442393824492882</v>
      </c>
      <c r="O7113" s="18">
        <f>貼り付けシート!F7113</f>
        <v>0</v>
      </c>
      <c r="P7113" s="19">
        <f t="shared" si="670"/>
        <v>0</v>
      </c>
      <c r="Q7113" s="19">
        <f t="shared" si="671"/>
        <v>0</v>
      </c>
    </row>
    <row r="7114" spans="1:17">
      <c r="A7114" s="38">
        <v>41936</v>
      </c>
      <c r="B7114" s="49" t="s">
        <v>153</v>
      </c>
      <c r="C7114" s="24">
        <f t="shared" si="666"/>
        <v>30.406921776000001</v>
      </c>
      <c r="D7114" s="24">
        <f t="shared" si="667"/>
        <v>0</v>
      </c>
      <c r="E7114" s="18">
        <f>IF(G7114&gt;=0.3,(バックデータ一覧!$C$10*(バックデータ一覧!$C$12*計算過程!L7114+バックデータ一覧!$C$13*LN(計算過程!G7114)+バックデータ一覧!$C$14)^バックデータ一覧!$C$11+バックデータ一覧!$E$10*(計算過程!G7114/(バックデータ一覧!$E$12*計算過程!L7114+バックデータ一覧!$E$13*LN(計算過程!G7114)+バックデータ一覧!$E$14))^バックデータ一覧!$E$11)*計算過程!$W$11*10^-3,0)</f>
        <v>0</v>
      </c>
      <c r="F7114" s="18">
        <f>IF(G7114&lt;0.3,(バックデータ一覧!$C$10*(バックデータ一覧!$C$12*計算過程!L7114+バックデータ一覧!$C$13*LN(0.3)+バックデータ一覧!$C$14)^バックデータ一覧!$C$11+バックデータ一覧!$E$10*(0.3/(バックデータ一覧!$E$12*計算過程!L7114+バックデータ一覧!$E$13*LN(0.3)+バックデータ一覧!$E$14))^バックデータ一覧!$E$11)*計算過程!$W$11*計算過程!G7114/0.3*10^-3,0)</f>
        <v>0</v>
      </c>
      <c r="G7114" s="18">
        <f t="shared" si="668"/>
        <v>0</v>
      </c>
      <c r="H7114" s="18">
        <f t="shared" si="669"/>
        <v>0</v>
      </c>
      <c r="I7114" s="24">
        <v>0</v>
      </c>
      <c r="J7114" s="24">
        <v>0</v>
      </c>
      <c r="K7114" s="24">
        <v>0</v>
      </c>
      <c r="L7114" s="14">
        <f>貼り付けシート!C7114</f>
        <v>19.600000000000001</v>
      </c>
      <c r="M7114" s="14">
        <f>貼り付けシート!D7114</f>
        <v>11.6</v>
      </c>
      <c r="N7114" s="18">
        <f>貼り付けシート!E7114</f>
        <v>81.244059989991825</v>
      </c>
      <c r="O7114" s="18">
        <f>貼り付けシート!F7114</f>
        <v>0</v>
      </c>
      <c r="P7114" s="19">
        <f t="shared" si="670"/>
        <v>0</v>
      </c>
      <c r="Q7114" s="19">
        <f t="shared" si="671"/>
        <v>0</v>
      </c>
    </row>
    <row r="7115" spans="1:17">
      <c r="A7115" s="38">
        <v>41936</v>
      </c>
      <c r="B7115" s="49" t="s">
        <v>154</v>
      </c>
      <c r="C7115" s="24">
        <f t="shared" si="666"/>
        <v>30.406921776000001</v>
      </c>
      <c r="D7115" s="24">
        <f t="shared" si="667"/>
        <v>0</v>
      </c>
      <c r="E7115" s="18">
        <f>IF(G7115&gt;=0.3,(バックデータ一覧!$C$10*(バックデータ一覧!$C$12*計算過程!L7115+バックデータ一覧!$C$13*LN(計算過程!G7115)+バックデータ一覧!$C$14)^バックデータ一覧!$C$11+バックデータ一覧!$E$10*(計算過程!G7115/(バックデータ一覧!$E$12*計算過程!L7115+バックデータ一覧!$E$13*LN(計算過程!G7115)+バックデータ一覧!$E$14))^バックデータ一覧!$E$11)*計算過程!$W$11*10^-3,0)</f>
        <v>0</v>
      </c>
      <c r="F7115" s="18">
        <f>IF(G7115&lt;0.3,(バックデータ一覧!$C$10*(バックデータ一覧!$C$12*計算過程!L7115+バックデータ一覧!$C$13*LN(0.3)+バックデータ一覧!$C$14)^バックデータ一覧!$C$11+バックデータ一覧!$E$10*(0.3/(バックデータ一覧!$E$12*計算過程!L7115+バックデータ一覧!$E$13*LN(0.3)+バックデータ一覧!$E$14))^バックデータ一覧!$E$11)*計算過程!$W$11*計算過程!G7115/0.3*10^-3,0)</f>
        <v>0</v>
      </c>
      <c r="G7115" s="18">
        <f t="shared" si="668"/>
        <v>0</v>
      </c>
      <c r="H7115" s="18">
        <f t="shared" si="669"/>
        <v>0</v>
      </c>
      <c r="I7115" s="24">
        <v>0</v>
      </c>
      <c r="J7115" s="24">
        <v>0</v>
      </c>
      <c r="K7115" s="24">
        <v>0</v>
      </c>
      <c r="L7115" s="14">
        <f>貼り付けシート!C7115</f>
        <v>18.8</v>
      </c>
      <c r="M7115" s="14">
        <f>貼り付けシート!D7115</f>
        <v>11.9</v>
      </c>
      <c r="N7115" s="18">
        <f>貼り付けシート!E7115</f>
        <v>87.565050882010027</v>
      </c>
      <c r="O7115" s="18">
        <f>貼り付けシート!F7115</f>
        <v>0</v>
      </c>
      <c r="P7115" s="19">
        <f t="shared" si="670"/>
        <v>0</v>
      </c>
      <c r="Q7115" s="19">
        <f t="shared" si="671"/>
        <v>0</v>
      </c>
    </row>
    <row r="7116" spans="1:17">
      <c r="A7116" s="38">
        <v>41936</v>
      </c>
      <c r="B7116" s="49" t="s">
        <v>155</v>
      </c>
      <c r="C7116" s="24">
        <f t="shared" si="666"/>
        <v>30.406921776000001</v>
      </c>
      <c r="D7116" s="24">
        <f t="shared" si="667"/>
        <v>0</v>
      </c>
      <c r="E7116" s="18">
        <f>IF(G7116&gt;=0.3,(バックデータ一覧!$C$10*(バックデータ一覧!$C$12*計算過程!L7116+バックデータ一覧!$C$13*LN(計算過程!G7116)+バックデータ一覧!$C$14)^バックデータ一覧!$C$11+バックデータ一覧!$E$10*(計算過程!G7116/(バックデータ一覧!$E$12*計算過程!L7116+バックデータ一覧!$E$13*LN(計算過程!G7116)+バックデータ一覧!$E$14))^バックデータ一覧!$E$11)*計算過程!$W$11*10^-3,0)</f>
        <v>0</v>
      </c>
      <c r="F7116" s="18">
        <f>IF(G7116&lt;0.3,(バックデータ一覧!$C$10*(バックデータ一覧!$C$12*計算過程!L7116+バックデータ一覧!$C$13*LN(0.3)+バックデータ一覧!$C$14)^バックデータ一覧!$C$11+バックデータ一覧!$E$10*(0.3/(バックデータ一覧!$E$12*計算過程!L7116+バックデータ一覧!$E$13*LN(0.3)+バックデータ一覧!$E$14))^バックデータ一覧!$E$11)*計算過程!$W$11*計算過程!G7116/0.3*10^-3,0)</f>
        <v>0</v>
      </c>
      <c r="G7116" s="18">
        <f t="shared" si="668"/>
        <v>0</v>
      </c>
      <c r="H7116" s="18">
        <f t="shared" si="669"/>
        <v>0</v>
      </c>
      <c r="I7116" s="24">
        <v>0</v>
      </c>
      <c r="J7116" s="24">
        <v>0</v>
      </c>
      <c r="K7116" s="24">
        <v>0</v>
      </c>
      <c r="L7116" s="14">
        <f>貼り付けシート!C7116</f>
        <v>18.899999999999999</v>
      </c>
      <c r="M7116" s="14">
        <f>貼り付けシート!D7116</f>
        <v>11.9</v>
      </c>
      <c r="N7116" s="18">
        <f>貼り付けシート!E7116</f>
        <v>87.019479388605063</v>
      </c>
      <c r="O7116" s="18">
        <f>貼り付けシート!F7116</f>
        <v>0</v>
      </c>
      <c r="P7116" s="19">
        <f t="shared" si="670"/>
        <v>0</v>
      </c>
      <c r="Q7116" s="19">
        <f t="shared" si="671"/>
        <v>0</v>
      </c>
    </row>
    <row r="7117" spans="1:17">
      <c r="A7117" s="38">
        <v>41936</v>
      </c>
      <c r="B7117" s="49" t="s">
        <v>156</v>
      </c>
      <c r="C7117" s="24">
        <f t="shared" si="666"/>
        <v>30.406921776000001</v>
      </c>
      <c r="D7117" s="24">
        <f t="shared" si="667"/>
        <v>0</v>
      </c>
      <c r="E7117" s="18">
        <f>IF(G7117&gt;=0.3,(バックデータ一覧!$C$10*(バックデータ一覧!$C$12*計算過程!L7117+バックデータ一覧!$C$13*LN(計算過程!G7117)+バックデータ一覧!$C$14)^バックデータ一覧!$C$11+バックデータ一覧!$E$10*(計算過程!G7117/(バックデータ一覧!$E$12*計算過程!L7117+バックデータ一覧!$E$13*LN(計算過程!G7117)+バックデータ一覧!$E$14))^バックデータ一覧!$E$11)*計算過程!$W$11*10^-3,0)</f>
        <v>0</v>
      </c>
      <c r="F7117" s="18">
        <f>IF(G7117&lt;0.3,(バックデータ一覧!$C$10*(バックデータ一覧!$C$12*計算過程!L7117+バックデータ一覧!$C$13*LN(0.3)+バックデータ一覧!$C$14)^バックデータ一覧!$C$11+バックデータ一覧!$E$10*(0.3/(バックデータ一覧!$E$12*計算過程!L7117+バックデータ一覧!$E$13*LN(0.3)+バックデータ一覧!$E$14))^バックデータ一覧!$E$11)*計算過程!$W$11*計算過程!G7117/0.3*10^-3,0)</f>
        <v>0</v>
      </c>
      <c r="G7117" s="18">
        <f t="shared" si="668"/>
        <v>0</v>
      </c>
      <c r="H7117" s="18">
        <f t="shared" si="669"/>
        <v>0</v>
      </c>
      <c r="I7117" s="24">
        <v>0</v>
      </c>
      <c r="J7117" s="24">
        <v>0</v>
      </c>
      <c r="K7117" s="24">
        <v>0</v>
      </c>
      <c r="L7117" s="14">
        <f>貼り付けシート!C7117</f>
        <v>19.899999999999999</v>
      </c>
      <c r="M7117" s="14">
        <f>貼り付けシート!D7117</f>
        <v>11.6</v>
      </c>
      <c r="N7117" s="18">
        <f>貼り付けシート!E7117</f>
        <v>79.745321894715786</v>
      </c>
      <c r="O7117" s="18">
        <f>貼り付けシート!F7117</f>
        <v>0</v>
      </c>
      <c r="P7117" s="19">
        <f t="shared" si="670"/>
        <v>0</v>
      </c>
      <c r="Q7117" s="19">
        <f t="shared" si="671"/>
        <v>0</v>
      </c>
    </row>
    <row r="7118" spans="1:17">
      <c r="A7118" s="38">
        <v>41936</v>
      </c>
      <c r="B7118" s="49" t="s">
        <v>157</v>
      </c>
      <c r="C7118" s="24">
        <f t="shared" si="666"/>
        <v>30.406921776000001</v>
      </c>
      <c r="D7118" s="24">
        <f t="shared" si="667"/>
        <v>0</v>
      </c>
      <c r="E7118" s="18">
        <f>IF(G7118&gt;=0.3,(バックデータ一覧!$C$10*(バックデータ一覧!$C$12*計算過程!L7118+バックデータ一覧!$C$13*LN(計算過程!G7118)+バックデータ一覧!$C$14)^バックデータ一覧!$C$11+バックデータ一覧!$E$10*(計算過程!G7118/(バックデータ一覧!$E$12*計算過程!L7118+バックデータ一覧!$E$13*LN(計算過程!G7118)+バックデータ一覧!$E$14))^バックデータ一覧!$E$11)*計算過程!$W$11*10^-3,0)</f>
        <v>0</v>
      </c>
      <c r="F7118" s="18">
        <f>IF(G7118&lt;0.3,(バックデータ一覧!$C$10*(バックデータ一覧!$C$12*計算過程!L7118+バックデータ一覧!$C$13*LN(0.3)+バックデータ一覧!$C$14)^バックデータ一覧!$C$11+バックデータ一覧!$E$10*(0.3/(バックデータ一覧!$E$12*計算過程!L7118+バックデータ一覧!$E$13*LN(0.3)+バックデータ一覧!$E$14))^バックデータ一覧!$E$11)*計算過程!$W$11*計算過程!G7118/0.3*10^-3,0)</f>
        <v>0</v>
      </c>
      <c r="G7118" s="18">
        <f t="shared" si="668"/>
        <v>0</v>
      </c>
      <c r="H7118" s="18">
        <f t="shared" si="669"/>
        <v>0</v>
      </c>
      <c r="I7118" s="24">
        <v>0</v>
      </c>
      <c r="J7118" s="24">
        <v>0</v>
      </c>
      <c r="K7118" s="24">
        <v>0</v>
      </c>
      <c r="L7118" s="14">
        <f>貼り付けシート!C7118</f>
        <v>21.5</v>
      </c>
      <c r="M7118" s="14">
        <f>貼り付けシート!D7118</f>
        <v>10.9</v>
      </c>
      <c r="N7118" s="18">
        <f>貼り付けシート!E7118</f>
        <v>67.973756282516561</v>
      </c>
      <c r="O7118" s="18">
        <f>貼り付けシート!F7118</f>
        <v>0</v>
      </c>
      <c r="P7118" s="19">
        <f t="shared" si="670"/>
        <v>0</v>
      </c>
      <c r="Q7118" s="19">
        <f t="shared" si="671"/>
        <v>0</v>
      </c>
    </row>
    <row r="7119" spans="1:17">
      <c r="A7119" s="38">
        <v>41936</v>
      </c>
      <c r="B7119" s="49" t="s">
        <v>158</v>
      </c>
      <c r="C7119" s="24">
        <f t="shared" si="666"/>
        <v>30.406921776000001</v>
      </c>
      <c r="D7119" s="24">
        <f t="shared" si="667"/>
        <v>0</v>
      </c>
      <c r="E7119" s="18">
        <f>IF(G7119&gt;=0.3,(バックデータ一覧!$C$10*(バックデータ一覧!$C$12*計算過程!L7119+バックデータ一覧!$C$13*LN(計算過程!G7119)+バックデータ一覧!$C$14)^バックデータ一覧!$C$11+バックデータ一覧!$E$10*(計算過程!G7119/(バックデータ一覧!$E$12*計算過程!L7119+バックデータ一覧!$E$13*LN(計算過程!G7119)+バックデータ一覧!$E$14))^バックデータ一覧!$E$11)*計算過程!$W$11*10^-3,0)</f>
        <v>0</v>
      </c>
      <c r="F7119" s="18">
        <f>IF(G7119&lt;0.3,(バックデータ一覧!$C$10*(バックデータ一覧!$C$12*計算過程!L7119+バックデータ一覧!$C$13*LN(0.3)+バックデータ一覧!$C$14)^バックデータ一覧!$C$11+バックデータ一覧!$E$10*(0.3/(バックデータ一覧!$E$12*計算過程!L7119+バックデータ一覧!$E$13*LN(0.3)+バックデータ一覧!$E$14))^バックデータ一覧!$E$11)*計算過程!$W$11*計算過程!G7119/0.3*10^-3,0)</f>
        <v>0</v>
      </c>
      <c r="G7119" s="18">
        <f t="shared" si="668"/>
        <v>0</v>
      </c>
      <c r="H7119" s="18">
        <f t="shared" si="669"/>
        <v>0</v>
      </c>
      <c r="I7119" s="24">
        <v>0</v>
      </c>
      <c r="J7119" s="24">
        <v>0</v>
      </c>
      <c r="K7119" s="24">
        <v>0</v>
      </c>
      <c r="L7119" s="14">
        <f>貼り付けシート!C7119</f>
        <v>22.9</v>
      </c>
      <c r="M7119" s="14">
        <f>貼り付けシート!D7119</f>
        <v>10.7</v>
      </c>
      <c r="N7119" s="18">
        <f>貼り付けシート!E7119</f>
        <v>61.29215466893536</v>
      </c>
      <c r="O7119" s="18">
        <f>貼り付けシート!F7119</f>
        <v>0</v>
      </c>
      <c r="P7119" s="19">
        <f t="shared" si="670"/>
        <v>0</v>
      </c>
      <c r="Q7119" s="19">
        <f t="shared" si="671"/>
        <v>0</v>
      </c>
    </row>
    <row r="7120" spans="1:17">
      <c r="A7120" s="38">
        <v>41936</v>
      </c>
      <c r="B7120" s="49" t="s">
        <v>159</v>
      </c>
      <c r="C7120" s="24">
        <f t="shared" si="666"/>
        <v>30.406921776000001</v>
      </c>
      <c r="D7120" s="24">
        <f t="shared" si="667"/>
        <v>0</v>
      </c>
      <c r="E7120" s="18">
        <f>IF(G7120&gt;=0.3,(バックデータ一覧!$C$10*(バックデータ一覧!$C$12*計算過程!L7120+バックデータ一覧!$C$13*LN(計算過程!G7120)+バックデータ一覧!$C$14)^バックデータ一覧!$C$11+バックデータ一覧!$E$10*(計算過程!G7120/(バックデータ一覧!$E$12*計算過程!L7120+バックデータ一覧!$E$13*LN(計算過程!G7120)+バックデータ一覧!$E$14))^バックデータ一覧!$E$11)*計算過程!$W$11*10^-3,0)</f>
        <v>0</v>
      </c>
      <c r="F7120" s="18">
        <f>IF(G7120&lt;0.3,(バックデータ一覧!$C$10*(バックデータ一覧!$C$12*計算過程!L7120+バックデータ一覧!$C$13*LN(0.3)+バックデータ一覧!$C$14)^バックデータ一覧!$C$11+バックデータ一覧!$E$10*(0.3/(バックデータ一覧!$E$12*計算過程!L7120+バックデータ一覧!$E$13*LN(0.3)+バックデータ一覧!$E$14))^バックデータ一覧!$E$11)*計算過程!$W$11*計算過程!G7120/0.3*10^-3,0)</f>
        <v>0</v>
      </c>
      <c r="G7120" s="18">
        <f t="shared" si="668"/>
        <v>0</v>
      </c>
      <c r="H7120" s="18">
        <f t="shared" si="669"/>
        <v>0</v>
      </c>
      <c r="I7120" s="24">
        <v>0</v>
      </c>
      <c r="J7120" s="24">
        <v>0</v>
      </c>
      <c r="K7120" s="24">
        <v>0</v>
      </c>
      <c r="L7120" s="14">
        <f>貼り付けシート!C7120</f>
        <v>23.8</v>
      </c>
      <c r="M7120" s="14">
        <f>貼り付けシート!D7120</f>
        <v>9.6</v>
      </c>
      <c r="N7120" s="18">
        <f>貼り付けシート!E7120</f>
        <v>52.17368191081232</v>
      </c>
      <c r="O7120" s="18">
        <f>貼り付けシート!F7120</f>
        <v>0</v>
      </c>
      <c r="P7120" s="19">
        <f t="shared" si="670"/>
        <v>0</v>
      </c>
      <c r="Q7120" s="19">
        <f t="shared" si="671"/>
        <v>0</v>
      </c>
    </row>
    <row r="7121" spans="1:17">
      <c r="A7121" s="38">
        <v>41936</v>
      </c>
      <c r="B7121" s="49" t="s">
        <v>160</v>
      </c>
      <c r="C7121" s="24">
        <f t="shared" si="666"/>
        <v>30.406921776000001</v>
      </c>
      <c r="D7121" s="24">
        <f t="shared" si="667"/>
        <v>0</v>
      </c>
      <c r="E7121" s="18">
        <f>IF(G7121&gt;=0.3,(バックデータ一覧!$C$10*(バックデータ一覧!$C$12*計算過程!L7121+バックデータ一覧!$C$13*LN(計算過程!G7121)+バックデータ一覧!$C$14)^バックデータ一覧!$C$11+バックデータ一覧!$E$10*(計算過程!G7121/(バックデータ一覧!$E$12*計算過程!L7121+バックデータ一覧!$E$13*LN(計算過程!G7121)+バックデータ一覧!$E$14))^バックデータ一覧!$E$11)*計算過程!$W$11*10^-3,0)</f>
        <v>0</v>
      </c>
      <c r="F7121" s="18">
        <f>IF(G7121&lt;0.3,(バックデータ一覧!$C$10*(バックデータ一覧!$C$12*計算過程!L7121+バックデータ一覧!$C$13*LN(0.3)+バックデータ一覧!$C$14)^バックデータ一覧!$C$11+バックデータ一覧!$E$10*(0.3/(バックデータ一覧!$E$12*計算過程!L7121+バックデータ一覧!$E$13*LN(0.3)+バックデータ一覧!$E$14))^バックデータ一覧!$E$11)*計算過程!$W$11*計算過程!G7121/0.3*10^-3,0)</f>
        <v>0</v>
      </c>
      <c r="G7121" s="18">
        <f t="shared" si="668"/>
        <v>0</v>
      </c>
      <c r="H7121" s="18">
        <f t="shared" si="669"/>
        <v>0</v>
      </c>
      <c r="I7121" s="24">
        <v>0</v>
      </c>
      <c r="J7121" s="24">
        <v>0</v>
      </c>
      <c r="K7121" s="24">
        <v>0</v>
      </c>
      <c r="L7121" s="14">
        <f>貼り付けシート!C7121</f>
        <v>24.8</v>
      </c>
      <c r="M7121" s="14">
        <f>貼り付けシート!D7121</f>
        <v>8.6999999999999993</v>
      </c>
      <c r="N7121" s="18">
        <f>貼り付けシート!E7121</f>
        <v>44.595393810747559</v>
      </c>
      <c r="O7121" s="18">
        <f>貼り付けシート!F7121</f>
        <v>0</v>
      </c>
      <c r="P7121" s="19">
        <f t="shared" si="670"/>
        <v>0</v>
      </c>
      <c r="Q7121" s="19">
        <f t="shared" si="671"/>
        <v>0</v>
      </c>
    </row>
    <row r="7122" spans="1:17">
      <c r="A7122" s="38">
        <v>41936</v>
      </c>
      <c r="B7122" s="49" t="s">
        <v>161</v>
      </c>
      <c r="C7122" s="24">
        <f t="shared" si="666"/>
        <v>30.406921776000001</v>
      </c>
      <c r="D7122" s="24">
        <f t="shared" si="667"/>
        <v>0</v>
      </c>
      <c r="E7122" s="18">
        <f>IF(G7122&gt;=0.3,(バックデータ一覧!$C$10*(バックデータ一覧!$C$12*計算過程!L7122+バックデータ一覧!$C$13*LN(計算過程!G7122)+バックデータ一覧!$C$14)^バックデータ一覧!$C$11+バックデータ一覧!$E$10*(計算過程!G7122/(バックデータ一覧!$E$12*計算過程!L7122+バックデータ一覧!$E$13*LN(計算過程!G7122)+バックデータ一覧!$E$14))^バックデータ一覧!$E$11)*計算過程!$W$11*10^-3,0)</f>
        <v>0</v>
      </c>
      <c r="F7122" s="18">
        <f>IF(G7122&lt;0.3,(バックデータ一覧!$C$10*(バックデータ一覧!$C$12*計算過程!L7122+バックデータ一覧!$C$13*LN(0.3)+バックデータ一覧!$C$14)^バックデータ一覧!$C$11+バックデータ一覧!$E$10*(0.3/(バックデータ一覧!$E$12*計算過程!L7122+バックデータ一覧!$E$13*LN(0.3)+バックデータ一覧!$E$14))^バックデータ一覧!$E$11)*計算過程!$W$11*計算過程!G7122/0.3*10^-3,0)</f>
        <v>0</v>
      </c>
      <c r="G7122" s="18">
        <f t="shared" si="668"/>
        <v>0</v>
      </c>
      <c r="H7122" s="18">
        <f t="shared" si="669"/>
        <v>0</v>
      </c>
      <c r="I7122" s="24">
        <v>0</v>
      </c>
      <c r="J7122" s="24">
        <v>0</v>
      </c>
      <c r="K7122" s="24">
        <v>0</v>
      </c>
      <c r="L7122" s="14">
        <f>貼り付けシート!C7122</f>
        <v>25.1</v>
      </c>
      <c r="M7122" s="14">
        <f>貼り付けシート!D7122</f>
        <v>8.8000000000000007</v>
      </c>
      <c r="N7122" s="18">
        <f>貼り付けシート!E7122</f>
        <v>44.301104212696721</v>
      </c>
      <c r="O7122" s="18">
        <f>貼り付けシート!F7122</f>
        <v>0</v>
      </c>
      <c r="P7122" s="19">
        <f t="shared" si="670"/>
        <v>0</v>
      </c>
      <c r="Q7122" s="19">
        <f t="shared" si="671"/>
        <v>0</v>
      </c>
    </row>
    <row r="7123" spans="1:17">
      <c r="A7123" s="38">
        <v>41936</v>
      </c>
      <c r="B7123" s="49" t="s">
        <v>162</v>
      </c>
      <c r="C7123" s="24">
        <f t="shared" si="666"/>
        <v>30.406921776000001</v>
      </c>
      <c r="D7123" s="24">
        <f t="shared" si="667"/>
        <v>0</v>
      </c>
      <c r="E7123" s="18">
        <f>IF(G7123&gt;=0.3,(バックデータ一覧!$C$10*(バックデータ一覧!$C$12*計算過程!L7123+バックデータ一覧!$C$13*LN(計算過程!G7123)+バックデータ一覧!$C$14)^バックデータ一覧!$C$11+バックデータ一覧!$E$10*(計算過程!G7123/(バックデータ一覧!$E$12*計算過程!L7123+バックデータ一覧!$E$13*LN(計算過程!G7123)+バックデータ一覧!$E$14))^バックデータ一覧!$E$11)*計算過程!$W$11*10^-3,0)</f>
        <v>0</v>
      </c>
      <c r="F7123" s="18">
        <f>IF(G7123&lt;0.3,(バックデータ一覧!$C$10*(バックデータ一覧!$C$12*計算過程!L7123+バックデータ一覧!$C$13*LN(0.3)+バックデータ一覧!$C$14)^バックデータ一覧!$C$11+バックデータ一覧!$E$10*(0.3/(バックデータ一覧!$E$12*計算過程!L7123+バックデータ一覧!$E$13*LN(0.3)+バックデータ一覧!$E$14))^バックデータ一覧!$E$11)*計算過程!$W$11*計算過程!G7123/0.3*10^-3,0)</f>
        <v>0</v>
      </c>
      <c r="G7123" s="18">
        <f t="shared" si="668"/>
        <v>0</v>
      </c>
      <c r="H7123" s="18">
        <f t="shared" si="669"/>
        <v>0</v>
      </c>
      <c r="I7123" s="24">
        <v>0</v>
      </c>
      <c r="J7123" s="24">
        <v>0</v>
      </c>
      <c r="K7123" s="24">
        <v>0</v>
      </c>
      <c r="L7123" s="14">
        <f>貼り付けシート!C7123</f>
        <v>25</v>
      </c>
      <c r="M7123" s="14">
        <f>貼り付けシート!D7123</f>
        <v>8.1</v>
      </c>
      <c r="N7123" s="18">
        <f>貼り付けシート!E7123</f>
        <v>41.066447649099949</v>
      </c>
      <c r="O7123" s="18">
        <f>貼り付けシート!F7123</f>
        <v>0</v>
      </c>
      <c r="P7123" s="19">
        <f t="shared" si="670"/>
        <v>0</v>
      </c>
      <c r="Q7123" s="19">
        <f t="shared" si="671"/>
        <v>0</v>
      </c>
    </row>
    <row r="7124" spans="1:17">
      <c r="A7124" s="38">
        <v>41936</v>
      </c>
      <c r="B7124" s="49" t="s">
        <v>163</v>
      </c>
      <c r="C7124" s="24">
        <f t="shared" si="666"/>
        <v>30.406921776000001</v>
      </c>
      <c r="D7124" s="24">
        <f t="shared" si="667"/>
        <v>0</v>
      </c>
      <c r="E7124" s="18">
        <f>IF(G7124&gt;=0.3,(バックデータ一覧!$C$10*(バックデータ一覧!$C$12*計算過程!L7124+バックデータ一覧!$C$13*LN(計算過程!G7124)+バックデータ一覧!$C$14)^バックデータ一覧!$C$11+バックデータ一覧!$E$10*(計算過程!G7124/(バックデータ一覧!$E$12*計算過程!L7124+バックデータ一覧!$E$13*LN(計算過程!G7124)+バックデータ一覧!$E$14))^バックデータ一覧!$E$11)*計算過程!$W$11*10^-3,0)</f>
        <v>0</v>
      </c>
      <c r="F7124" s="18">
        <f>IF(G7124&lt;0.3,(バックデータ一覧!$C$10*(バックデータ一覧!$C$12*計算過程!L7124+バックデータ一覧!$C$13*LN(0.3)+バックデータ一覧!$C$14)^バックデータ一覧!$C$11+バックデータ一覧!$E$10*(0.3/(バックデータ一覧!$E$12*計算過程!L7124+バックデータ一覧!$E$13*LN(0.3)+バックデータ一覧!$E$14))^バックデータ一覧!$E$11)*計算過程!$W$11*計算過程!G7124/0.3*10^-3,0)</f>
        <v>0</v>
      </c>
      <c r="G7124" s="18">
        <f t="shared" si="668"/>
        <v>0</v>
      </c>
      <c r="H7124" s="18">
        <f t="shared" si="669"/>
        <v>0</v>
      </c>
      <c r="I7124" s="24">
        <v>0</v>
      </c>
      <c r="J7124" s="24">
        <v>0</v>
      </c>
      <c r="K7124" s="24">
        <v>0</v>
      </c>
      <c r="L7124" s="14">
        <f>貼り付けシート!C7124</f>
        <v>24.6</v>
      </c>
      <c r="M7124" s="14">
        <f>貼り付けシート!D7124</f>
        <v>8.6</v>
      </c>
      <c r="N7124" s="18">
        <f>貼り付けシート!E7124</f>
        <v>44.619834298181601</v>
      </c>
      <c r="O7124" s="18">
        <f>貼り付けシート!F7124</f>
        <v>0</v>
      </c>
      <c r="P7124" s="19">
        <f t="shared" si="670"/>
        <v>0</v>
      </c>
      <c r="Q7124" s="19">
        <f t="shared" si="671"/>
        <v>0</v>
      </c>
    </row>
    <row r="7125" spans="1:17">
      <c r="A7125" s="38">
        <v>41936</v>
      </c>
      <c r="B7125" s="49" t="s">
        <v>164</v>
      </c>
      <c r="C7125" s="24">
        <f t="shared" si="666"/>
        <v>30.406921776000001</v>
      </c>
      <c r="D7125" s="24">
        <f t="shared" si="667"/>
        <v>0</v>
      </c>
      <c r="E7125" s="18">
        <f>IF(G7125&gt;=0.3,(バックデータ一覧!$C$10*(バックデータ一覧!$C$12*計算過程!L7125+バックデータ一覧!$C$13*LN(計算過程!G7125)+バックデータ一覧!$C$14)^バックデータ一覧!$C$11+バックデータ一覧!$E$10*(計算過程!G7125/(バックデータ一覧!$E$12*計算過程!L7125+バックデータ一覧!$E$13*LN(計算過程!G7125)+バックデータ一覧!$E$14))^バックデータ一覧!$E$11)*計算過程!$W$11*10^-3,0)</f>
        <v>0</v>
      </c>
      <c r="F7125" s="18">
        <f>IF(G7125&lt;0.3,(バックデータ一覧!$C$10*(バックデータ一覧!$C$12*計算過程!L7125+バックデータ一覧!$C$13*LN(0.3)+バックデータ一覧!$C$14)^バックデータ一覧!$C$11+バックデータ一覧!$E$10*(0.3/(バックデータ一覧!$E$12*計算過程!L7125+バックデータ一覧!$E$13*LN(0.3)+バックデータ一覧!$E$14))^バックデータ一覧!$E$11)*計算過程!$W$11*計算過程!G7125/0.3*10^-3,0)</f>
        <v>0</v>
      </c>
      <c r="G7125" s="18">
        <f t="shared" si="668"/>
        <v>0</v>
      </c>
      <c r="H7125" s="18">
        <f t="shared" si="669"/>
        <v>0</v>
      </c>
      <c r="I7125" s="24">
        <v>0</v>
      </c>
      <c r="J7125" s="24">
        <v>0</v>
      </c>
      <c r="K7125" s="24">
        <v>0</v>
      </c>
      <c r="L7125" s="14">
        <f>貼り付けシート!C7125</f>
        <v>23.3</v>
      </c>
      <c r="M7125" s="14">
        <f>貼り付けシート!D7125</f>
        <v>8.3000000000000007</v>
      </c>
      <c r="N7125" s="18">
        <f>貼り付けシート!E7125</f>
        <v>46.584592362439196</v>
      </c>
      <c r="O7125" s="18">
        <f>貼り付けシート!F7125</f>
        <v>0</v>
      </c>
      <c r="P7125" s="19">
        <f t="shared" si="670"/>
        <v>0</v>
      </c>
      <c r="Q7125" s="19">
        <f t="shared" si="671"/>
        <v>0</v>
      </c>
    </row>
    <row r="7126" spans="1:17">
      <c r="A7126" s="38">
        <v>41936</v>
      </c>
      <c r="B7126" s="49" t="s">
        <v>165</v>
      </c>
      <c r="C7126" s="24">
        <f t="shared" si="666"/>
        <v>30.406921776000001</v>
      </c>
      <c r="D7126" s="24">
        <f t="shared" si="667"/>
        <v>0</v>
      </c>
      <c r="E7126" s="18">
        <f>IF(G7126&gt;=0.3,(バックデータ一覧!$C$10*(バックデータ一覧!$C$12*計算過程!L7126+バックデータ一覧!$C$13*LN(計算過程!G7126)+バックデータ一覧!$C$14)^バックデータ一覧!$C$11+バックデータ一覧!$E$10*(計算過程!G7126/(バックデータ一覧!$E$12*計算過程!L7126+バックデータ一覧!$E$13*LN(計算過程!G7126)+バックデータ一覧!$E$14))^バックデータ一覧!$E$11)*計算過程!$W$11*10^-3,0)</f>
        <v>0</v>
      </c>
      <c r="F7126" s="18">
        <f>IF(G7126&lt;0.3,(バックデータ一覧!$C$10*(バックデータ一覧!$C$12*計算過程!L7126+バックデータ一覧!$C$13*LN(0.3)+バックデータ一覧!$C$14)^バックデータ一覧!$C$11+バックデータ一覧!$E$10*(0.3/(バックデータ一覧!$E$12*計算過程!L7126+バックデータ一覧!$E$13*LN(0.3)+バックデータ一覧!$E$14))^バックデータ一覧!$E$11)*計算過程!$W$11*計算過程!G7126/0.3*10^-3,0)</f>
        <v>0</v>
      </c>
      <c r="G7126" s="18">
        <f t="shared" si="668"/>
        <v>0</v>
      </c>
      <c r="H7126" s="18">
        <f t="shared" si="669"/>
        <v>0</v>
      </c>
      <c r="I7126" s="24">
        <v>0</v>
      </c>
      <c r="J7126" s="24">
        <v>0</v>
      </c>
      <c r="K7126" s="24">
        <v>0</v>
      </c>
      <c r="L7126" s="14">
        <f>貼り付けシート!C7126</f>
        <v>21.6</v>
      </c>
      <c r="M7126" s="14">
        <f>貼り付けシート!D7126</f>
        <v>7.8</v>
      </c>
      <c r="N7126" s="18">
        <f>貼り付けシート!E7126</f>
        <v>48.582909307600772</v>
      </c>
      <c r="O7126" s="18">
        <f>貼り付けシート!F7126</f>
        <v>0</v>
      </c>
      <c r="P7126" s="19">
        <f t="shared" si="670"/>
        <v>0</v>
      </c>
      <c r="Q7126" s="19">
        <f t="shared" si="671"/>
        <v>0</v>
      </c>
    </row>
    <row r="7127" spans="1:17">
      <c r="A7127" s="38">
        <v>41936</v>
      </c>
      <c r="B7127" s="49" t="s">
        <v>166</v>
      </c>
      <c r="C7127" s="24">
        <f t="shared" si="666"/>
        <v>30.406921776000001</v>
      </c>
      <c r="D7127" s="24">
        <f t="shared" si="667"/>
        <v>0</v>
      </c>
      <c r="E7127" s="18">
        <f>IF(G7127&gt;=0.3,(バックデータ一覧!$C$10*(バックデータ一覧!$C$12*計算過程!L7127+バックデータ一覧!$C$13*LN(計算過程!G7127)+バックデータ一覧!$C$14)^バックデータ一覧!$C$11+バックデータ一覧!$E$10*(計算過程!G7127/(バックデータ一覧!$E$12*計算過程!L7127+バックデータ一覧!$E$13*LN(計算過程!G7127)+バックデータ一覧!$E$14))^バックデータ一覧!$E$11)*計算過程!$W$11*10^-3,0)</f>
        <v>0</v>
      </c>
      <c r="F7127" s="18">
        <f>IF(G7127&lt;0.3,(バックデータ一覧!$C$10*(バックデータ一覧!$C$12*計算過程!L7127+バックデータ一覧!$C$13*LN(0.3)+バックデータ一覧!$C$14)^バックデータ一覧!$C$11+バックデータ一覧!$E$10*(0.3/(バックデータ一覧!$E$12*計算過程!L7127+バックデータ一覧!$E$13*LN(0.3)+バックデータ一覧!$E$14))^バックデータ一覧!$E$11)*計算過程!$W$11*計算過程!G7127/0.3*10^-3,0)</f>
        <v>0</v>
      </c>
      <c r="G7127" s="18">
        <f t="shared" si="668"/>
        <v>0</v>
      </c>
      <c r="H7127" s="18">
        <f t="shared" si="669"/>
        <v>0</v>
      </c>
      <c r="I7127" s="24">
        <v>0</v>
      </c>
      <c r="J7127" s="24">
        <v>0</v>
      </c>
      <c r="K7127" s="24">
        <v>0</v>
      </c>
      <c r="L7127" s="14">
        <f>貼り付けシート!C7127</f>
        <v>19.8</v>
      </c>
      <c r="M7127" s="14">
        <f>貼り付けシート!D7127</f>
        <v>7.7</v>
      </c>
      <c r="N7127" s="18">
        <f>貼り付けシート!E7127</f>
        <v>53.593585067859017</v>
      </c>
      <c r="O7127" s="18">
        <f>貼り付けシート!F7127</f>
        <v>0</v>
      </c>
      <c r="P7127" s="19">
        <f t="shared" si="670"/>
        <v>0</v>
      </c>
      <c r="Q7127" s="19">
        <f t="shared" si="671"/>
        <v>0</v>
      </c>
    </row>
    <row r="7128" spans="1:17">
      <c r="A7128" s="38">
        <v>41936</v>
      </c>
      <c r="B7128" s="49" t="s">
        <v>167</v>
      </c>
      <c r="C7128" s="24">
        <f t="shared" si="666"/>
        <v>30.406921776000001</v>
      </c>
      <c r="D7128" s="24">
        <f t="shared" si="667"/>
        <v>0</v>
      </c>
      <c r="E7128" s="18">
        <f>IF(G7128&gt;=0.3,(バックデータ一覧!$C$10*(バックデータ一覧!$C$12*計算過程!L7128+バックデータ一覧!$C$13*LN(計算過程!G7128)+バックデータ一覧!$C$14)^バックデータ一覧!$C$11+バックデータ一覧!$E$10*(計算過程!G7128/(バックデータ一覧!$E$12*計算過程!L7128+バックデータ一覧!$E$13*LN(計算過程!G7128)+バックデータ一覧!$E$14))^バックデータ一覧!$E$11)*計算過程!$W$11*10^-3,0)</f>
        <v>0</v>
      </c>
      <c r="F7128" s="18">
        <f>IF(G7128&lt;0.3,(バックデータ一覧!$C$10*(バックデータ一覧!$C$12*計算過程!L7128+バックデータ一覧!$C$13*LN(0.3)+バックデータ一覧!$C$14)^バックデータ一覧!$C$11+バックデータ一覧!$E$10*(0.3/(バックデータ一覧!$E$12*計算過程!L7128+バックデータ一覧!$E$13*LN(0.3)+バックデータ一覧!$E$14))^バックデータ一覧!$E$11)*計算過程!$W$11*計算過程!G7128/0.3*10^-3,0)</f>
        <v>0</v>
      </c>
      <c r="G7128" s="18">
        <f t="shared" si="668"/>
        <v>0</v>
      </c>
      <c r="H7128" s="18">
        <f t="shared" si="669"/>
        <v>0</v>
      </c>
      <c r="I7128" s="24">
        <v>0</v>
      </c>
      <c r="J7128" s="24">
        <v>0</v>
      </c>
      <c r="K7128" s="24">
        <v>0</v>
      </c>
      <c r="L7128" s="14">
        <f>貼り付けシート!C7128</f>
        <v>18.5</v>
      </c>
      <c r="M7128" s="14">
        <f>貼り付けシート!D7128</f>
        <v>8.1</v>
      </c>
      <c r="N7128" s="18">
        <f>貼り付けシート!E7128</f>
        <v>61.099232257131234</v>
      </c>
      <c r="O7128" s="18">
        <f>貼り付けシート!F7128</f>
        <v>0</v>
      </c>
      <c r="P7128" s="19">
        <f t="shared" si="670"/>
        <v>0</v>
      </c>
      <c r="Q7128" s="19">
        <f t="shared" si="671"/>
        <v>0</v>
      </c>
    </row>
    <row r="7129" spans="1:17">
      <c r="A7129" s="38">
        <v>41936</v>
      </c>
      <c r="B7129" s="49" t="s">
        <v>168</v>
      </c>
      <c r="C7129" s="24">
        <f t="shared" si="666"/>
        <v>30.406921776000001</v>
      </c>
      <c r="D7129" s="24">
        <f t="shared" si="667"/>
        <v>0</v>
      </c>
      <c r="E7129" s="18">
        <f>IF(G7129&gt;=0.3,(バックデータ一覧!$C$10*(バックデータ一覧!$C$12*計算過程!L7129+バックデータ一覧!$C$13*LN(計算過程!G7129)+バックデータ一覧!$C$14)^バックデータ一覧!$C$11+バックデータ一覧!$E$10*(計算過程!G7129/(バックデータ一覧!$E$12*計算過程!L7129+バックデータ一覧!$E$13*LN(計算過程!G7129)+バックデータ一覧!$E$14))^バックデータ一覧!$E$11)*計算過程!$W$11*10^-3,0)</f>
        <v>0</v>
      </c>
      <c r="F7129" s="18">
        <f>IF(G7129&lt;0.3,(バックデータ一覧!$C$10*(バックデータ一覧!$C$12*計算過程!L7129+バックデータ一覧!$C$13*LN(0.3)+バックデータ一覧!$C$14)^バックデータ一覧!$C$11+バックデータ一覧!$E$10*(0.3/(バックデータ一覧!$E$12*計算過程!L7129+バックデータ一覧!$E$13*LN(0.3)+バックデータ一覧!$E$14))^バックデータ一覧!$E$11)*計算過程!$W$11*計算過程!G7129/0.3*10^-3,0)</f>
        <v>0</v>
      </c>
      <c r="G7129" s="18">
        <f t="shared" si="668"/>
        <v>0</v>
      </c>
      <c r="H7129" s="18">
        <f t="shared" si="669"/>
        <v>0</v>
      </c>
      <c r="I7129" s="24">
        <v>0</v>
      </c>
      <c r="J7129" s="24">
        <v>0</v>
      </c>
      <c r="K7129" s="24">
        <v>0</v>
      </c>
      <c r="L7129" s="14">
        <f>貼り付けシート!C7129</f>
        <v>17.2</v>
      </c>
      <c r="M7129" s="14">
        <f>貼り付けシート!D7129</f>
        <v>8</v>
      </c>
      <c r="N7129" s="18">
        <f>貼り付けシート!E7129</f>
        <v>65.504517101147215</v>
      </c>
      <c r="O7129" s="18">
        <f>貼り付けシート!F7129</f>
        <v>0</v>
      </c>
      <c r="P7129" s="19">
        <f t="shared" si="670"/>
        <v>0</v>
      </c>
      <c r="Q7129" s="19">
        <f t="shared" si="671"/>
        <v>0</v>
      </c>
    </row>
    <row r="7130" spans="1:17">
      <c r="A7130" s="38">
        <v>41936</v>
      </c>
      <c r="B7130" s="49" t="s">
        <v>169</v>
      </c>
      <c r="C7130" s="24">
        <f t="shared" si="666"/>
        <v>30.406921776000001</v>
      </c>
      <c r="D7130" s="24">
        <f t="shared" si="667"/>
        <v>0</v>
      </c>
      <c r="E7130" s="18">
        <f>IF(G7130&gt;=0.3,(バックデータ一覧!$C$10*(バックデータ一覧!$C$12*計算過程!L7130+バックデータ一覧!$C$13*LN(計算過程!G7130)+バックデータ一覧!$C$14)^バックデータ一覧!$C$11+バックデータ一覧!$E$10*(計算過程!G7130/(バックデータ一覧!$E$12*計算過程!L7130+バックデータ一覧!$E$13*LN(計算過程!G7130)+バックデータ一覧!$E$14))^バックデータ一覧!$E$11)*計算過程!$W$11*10^-3,0)</f>
        <v>0</v>
      </c>
      <c r="F7130" s="18">
        <f>IF(G7130&lt;0.3,(バックデータ一覧!$C$10*(バックデータ一覧!$C$12*計算過程!L7130+バックデータ一覧!$C$13*LN(0.3)+バックデータ一覧!$C$14)^バックデータ一覧!$C$11+バックデータ一覧!$E$10*(0.3/(バックデータ一覧!$E$12*計算過程!L7130+バックデータ一覧!$E$13*LN(0.3)+バックデータ一覧!$E$14))^バックデータ一覧!$E$11)*計算過程!$W$11*計算過程!G7130/0.3*10^-3,0)</f>
        <v>0</v>
      </c>
      <c r="G7130" s="18">
        <f t="shared" si="668"/>
        <v>0</v>
      </c>
      <c r="H7130" s="18">
        <f t="shared" si="669"/>
        <v>0</v>
      </c>
      <c r="I7130" s="24">
        <v>0</v>
      </c>
      <c r="J7130" s="24">
        <v>0</v>
      </c>
      <c r="K7130" s="24">
        <v>0</v>
      </c>
      <c r="L7130" s="14">
        <f>貼り付けシート!C7130</f>
        <v>16.600000000000001</v>
      </c>
      <c r="M7130" s="14">
        <f>貼り付けシート!D7130</f>
        <v>7.2</v>
      </c>
      <c r="N7130" s="18">
        <f>貼り付けシート!E7130</f>
        <v>61.319767296610181</v>
      </c>
      <c r="O7130" s="18">
        <f>貼り付けシート!F7130</f>
        <v>0</v>
      </c>
      <c r="P7130" s="19">
        <f t="shared" si="670"/>
        <v>0</v>
      </c>
      <c r="Q7130" s="19">
        <f t="shared" si="671"/>
        <v>0</v>
      </c>
    </row>
    <row r="7131" spans="1:17">
      <c r="A7131" s="38">
        <v>41936</v>
      </c>
      <c r="B7131" s="49" t="s">
        <v>170</v>
      </c>
      <c r="C7131" s="24">
        <f t="shared" si="666"/>
        <v>30.406921776000001</v>
      </c>
      <c r="D7131" s="24">
        <f t="shared" si="667"/>
        <v>0</v>
      </c>
      <c r="E7131" s="18">
        <f>IF(G7131&gt;=0.3,(バックデータ一覧!$C$10*(バックデータ一覧!$C$12*計算過程!L7131+バックデータ一覧!$C$13*LN(計算過程!G7131)+バックデータ一覧!$C$14)^バックデータ一覧!$C$11+バックデータ一覧!$E$10*(計算過程!G7131/(バックデータ一覧!$E$12*計算過程!L7131+バックデータ一覧!$E$13*LN(計算過程!G7131)+バックデータ一覧!$E$14))^バックデータ一覧!$E$11)*計算過程!$W$11*10^-3,0)</f>
        <v>0</v>
      </c>
      <c r="F7131" s="18">
        <f>IF(G7131&lt;0.3,(バックデータ一覧!$C$10*(バックデータ一覧!$C$12*計算過程!L7131+バックデータ一覧!$C$13*LN(0.3)+バックデータ一覧!$C$14)^バックデータ一覧!$C$11+バックデータ一覧!$E$10*(0.3/(バックデータ一覧!$E$12*計算過程!L7131+バックデータ一覧!$E$13*LN(0.3)+バックデータ一覧!$E$14))^バックデータ一覧!$E$11)*計算過程!$W$11*計算過程!G7131/0.3*10^-3,0)</f>
        <v>0</v>
      </c>
      <c r="G7131" s="18">
        <f t="shared" si="668"/>
        <v>0</v>
      </c>
      <c r="H7131" s="18">
        <f t="shared" si="669"/>
        <v>0</v>
      </c>
      <c r="I7131" s="24">
        <v>0</v>
      </c>
      <c r="J7131" s="24">
        <v>0</v>
      </c>
      <c r="K7131" s="24">
        <v>0</v>
      </c>
      <c r="L7131" s="14">
        <f>貼り付けシート!C7131</f>
        <v>15.9</v>
      </c>
      <c r="M7131" s="14">
        <f>貼り付けシート!D7131</f>
        <v>6.8</v>
      </c>
      <c r="N7131" s="18">
        <f>貼り付けシート!E7131</f>
        <v>60.595727891955384</v>
      </c>
      <c r="O7131" s="18">
        <f>貼り付けシート!F7131</f>
        <v>0</v>
      </c>
      <c r="P7131" s="19">
        <f t="shared" si="670"/>
        <v>0</v>
      </c>
      <c r="Q7131" s="19">
        <f t="shared" si="671"/>
        <v>0</v>
      </c>
    </row>
    <row r="7132" spans="1:17">
      <c r="A7132" s="38">
        <v>41936</v>
      </c>
      <c r="B7132" s="49" t="s">
        <v>171</v>
      </c>
      <c r="C7132" s="24">
        <f t="shared" si="666"/>
        <v>30.406921776000001</v>
      </c>
      <c r="D7132" s="24">
        <f t="shared" si="667"/>
        <v>0</v>
      </c>
      <c r="E7132" s="18">
        <f>IF(G7132&gt;=0.3,(バックデータ一覧!$C$10*(バックデータ一覧!$C$12*計算過程!L7132+バックデータ一覧!$C$13*LN(計算過程!G7132)+バックデータ一覧!$C$14)^バックデータ一覧!$C$11+バックデータ一覧!$E$10*(計算過程!G7132/(バックデータ一覧!$E$12*計算過程!L7132+バックデータ一覧!$E$13*LN(計算過程!G7132)+バックデータ一覧!$E$14))^バックデータ一覧!$E$11)*計算過程!$W$11*10^-3,0)</f>
        <v>0</v>
      </c>
      <c r="F7132" s="18">
        <f>IF(G7132&lt;0.3,(バックデータ一覧!$C$10*(バックデータ一覧!$C$12*計算過程!L7132+バックデータ一覧!$C$13*LN(0.3)+バックデータ一覧!$C$14)^バックデータ一覧!$C$11+バックデータ一覧!$E$10*(0.3/(バックデータ一覧!$E$12*計算過程!L7132+バックデータ一覧!$E$13*LN(0.3)+バックデータ一覧!$E$14))^バックデータ一覧!$E$11)*計算過程!$W$11*計算過程!G7132/0.3*10^-3,0)</f>
        <v>0</v>
      </c>
      <c r="G7132" s="18">
        <f t="shared" si="668"/>
        <v>0</v>
      </c>
      <c r="H7132" s="18">
        <f t="shared" si="669"/>
        <v>0</v>
      </c>
      <c r="I7132" s="24">
        <v>0</v>
      </c>
      <c r="J7132" s="24">
        <v>0</v>
      </c>
      <c r="K7132" s="24">
        <v>0</v>
      </c>
      <c r="L7132" s="14">
        <f>貼り付けシート!C7132</f>
        <v>15.5</v>
      </c>
      <c r="M7132" s="14">
        <f>貼り付けシート!D7132</f>
        <v>6.6</v>
      </c>
      <c r="N7132" s="18">
        <f>貼り付けシート!E7132</f>
        <v>60.359041352218703</v>
      </c>
      <c r="O7132" s="18">
        <f>貼り付けシート!F7132</f>
        <v>0</v>
      </c>
      <c r="P7132" s="19">
        <f t="shared" si="670"/>
        <v>0</v>
      </c>
      <c r="Q7132" s="19">
        <f t="shared" si="671"/>
        <v>0</v>
      </c>
    </row>
    <row r="7133" spans="1:17">
      <c r="A7133" s="38">
        <v>41936</v>
      </c>
      <c r="B7133" s="49" t="s">
        <v>172</v>
      </c>
      <c r="C7133" s="24">
        <f t="shared" si="666"/>
        <v>30.406921776000001</v>
      </c>
      <c r="D7133" s="24">
        <f t="shared" si="667"/>
        <v>0</v>
      </c>
      <c r="E7133" s="18">
        <f>IF(G7133&gt;=0.3,(バックデータ一覧!$C$10*(バックデータ一覧!$C$12*計算過程!L7133+バックデータ一覧!$C$13*LN(計算過程!G7133)+バックデータ一覧!$C$14)^バックデータ一覧!$C$11+バックデータ一覧!$E$10*(計算過程!G7133/(バックデータ一覧!$E$12*計算過程!L7133+バックデータ一覧!$E$13*LN(計算過程!G7133)+バックデータ一覧!$E$14))^バックデータ一覧!$E$11)*計算過程!$W$11*10^-3,0)</f>
        <v>0</v>
      </c>
      <c r="F7133" s="18">
        <f>IF(G7133&lt;0.3,(バックデータ一覧!$C$10*(バックデータ一覧!$C$12*計算過程!L7133+バックデータ一覧!$C$13*LN(0.3)+バックデータ一覧!$C$14)^バックデータ一覧!$C$11+バックデータ一覧!$E$10*(0.3/(バックデータ一覧!$E$12*計算過程!L7133+バックデータ一覧!$E$13*LN(0.3)+バックデータ一覧!$E$14))^バックデータ一覧!$E$11)*計算過程!$W$11*計算過程!G7133/0.3*10^-3,0)</f>
        <v>0</v>
      </c>
      <c r="G7133" s="18">
        <f t="shared" si="668"/>
        <v>0</v>
      </c>
      <c r="H7133" s="18">
        <f t="shared" si="669"/>
        <v>0</v>
      </c>
      <c r="I7133" s="24">
        <v>0</v>
      </c>
      <c r="J7133" s="24">
        <v>0</v>
      </c>
      <c r="K7133" s="24">
        <v>0</v>
      </c>
      <c r="L7133" s="14">
        <f>貼り付けシート!C7133</f>
        <v>15.2</v>
      </c>
      <c r="M7133" s="14">
        <f>貼り付けシート!D7133</f>
        <v>6.1</v>
      </c>
      <c r="N7133" s="18">
        <f>貼り付けシート!E7133</f>
        <v>56.917011926560754</v>
      </c>
      <c r="O7133" s="18">
        <f>貼り付けシート!F7133</f>
        <v>0</v>
      </c>
      <c r="P7133" s="19">
        <f t="shared" si="670"/>
        <v>0</v>
      </c>
      <c r="Q7133" s="19">
        <f t="shared" si="671"/>
        <v>0</v>
      </c>
    </row>
    <row r="7134" spans="1:17">
      <c r="A7134" s="38">
        <v>41937</v>
      </c>
      <c r="B7134" s="49" t="s">
        <v>149</v>
      </c>
      <c r="C7134" s="24">
        <f t="shared" si="666"/>
        <v>30.406921776000001</v>
      </c>
      <c r="D7134" s="24">
        <f t="shared" si="667"/>
        <v>0</v>
      </c>
      <c r="E7134" s="18">
        <f>IF(G7134&gt;=0.3,(バックデータ一覧!$C$10*(バックデータ一覧!$C$12*計算過程!L7134+バックデータ一覧!$C$13*LN(計算過程!G7134)+バックデータ一覧!$C$14)^バックデータ一覧!$C$11+バックデータ一覧!$E$10*(計算過程!G7134/(バックデータ一覧!$E$12*計算過程!L7134+バックデータ一覧!$E$13*LN(計算過程!G7134)+バックデータ一覧!$E$14))^バックデータ一覧!$E$11)*計算過程!$W$11*10^-3,0)</f>
        <v>0</v>
      </c>
      <c r="F7134" s="18">
        <f>IF(G7134&lt;0.3,(バックデータ一覧!$C$10*(バックデータ一覧!$C$12*計算過程!L7134+バックデータ一覧!$C$13*LN(0.3)+バックデータ一覧!$C$14)^バックデータ一覧!$C$11+バックデータ一覧!$E$10*(0.3/(バックデータ一覧!$E$12*計算過程!L7134+バックデータ一覧!$E$13*LN(0.3)+バックデータ一覧!$E$14))^バックデータ一覧!$E$11)*計算過程!$W$11*計算過程!G7134/0.3*10^-3,0)</f>
        <v>0</v>
      </c>
      <c r="G7134" s="18">
        <f t="shared" si="668"/>
        <v>0</v>
      </c>
      <c r="H7134" s="18">
        <f t="shared" si="669"/>
        <v>0</v>
      </c>
      <c r="I7134" s="24">
        <v>0</v>
      </c>
      <c r="J7134" s="24">
        <v>0</v>
      </c>
      <c r="K7134" s="24">
        <v>0</v>
      </c>
      <c r="L7134" s="14">
        <f>貼り付けシート!C7134</f>
        <v>14.9</v>
      </c>
      <c r="M7134" s="14">
        <f>貼り付けシート!D7134</f>
        <v>5.8</v>
      </c>
      <c r="N7134" s="18">
        <f>貼り付けシート!E7134</f>
        <v>55.199573406715317</v>
      </c>
      <c r="O7134" s="18">
        <f>貼り付けシート!F7134</f>
        <v>0</v>
      </c>
      <c r="P7134" s="19">
        <f t="shared" si="670"/>
        <v>0</v>
      </c>
      <c r="Q7134" s="19">
        <f t="shared" si="671"/>
        <v>0</v>
      </c>
    </row>
    <row r="7135" spans="1:17">
      <c r="A7135" s="38">
        <v>41937</v>
      </c>
      <c r="B7135" s="49" t="s">
        <v>150</v>
      </c>
      <c r="C7135" s="24">
        <f t="shared" si="666"/>
        <v>30.406921776000001</v>
      </c>
      <c r="D7135" s="24">
        <f t="shared" si="667"/>
        <v>0</v>
      </c>
      <c r="E7135" s="18">
        <f>IF(G7135&gt;=0.3,(バックデータ一覧!$C$10*(バックデータ一覧!$C$12*計算過程!L7135+バックデータ一覧!$C$13*LN(計算過程!G7135)+バックデータ一覧!$C$14)^バックデータ一覧!$C$11+バックデータ一覧!$E$10*(計算過程!G7135/(バックデータ一覧!$E$12*計算過程!L7135+バックデータ一覧!$E$13*LN(計算過程!G7135)+バックデータ一覧!$E$14))^バックデータ一覧!$E$11)*計算過程!$W$11*10^-3,0)</f>
        <v>0</v>
      </c>
      <c r="F7135" s="18">
        <f>IF(G7135&lt;0.3,(バックデータ一覧!$C$10*(バックデータ一覧!$C$12*計算過程!L7135+バックデータ一覧!$C$13*LN(0.3)+バックデータ一覧!$C$14)^バックデータ一覧!$C$11+バックデータ一覧!$E$10*(0.3/(バックデータ一覧!$E$12*計算過程!L7135+バックデータ一覧!$E$13*LN(0.3)+バックデータ一覧!$E$14))^バックデータ一覧!$E$11)*計算過程!$W$11*計算過程!G7135/0.3*10^-3,0)</f>
        <v>0</v>
      </c>
      <c r="G7135" s="18">
        <f t="shared" si="668"/>
        <v>0</v>
      </c>
      <c r="H7135" s="18">
        <f t="shared" si="669"/>
        <v>0</v>
      </c>
      <c r="I7135" s="24">
        <v>0</v>
      </c>
      <c r="J7135" s="24">
        <v>0</v>
      </c>
      <c r="K7135" s="24">
        <v>0</v>
      </c>
      <c r="L7135" s="14">
        <f>貼り付けシート!C7135</f>
        <v>14.6</v>
      </c>
      <c r="M7135" s="14">
        <f>貼り付けシート!D7135</f>
        <v>5.8</v>
      </c>
      <c r="N7135" s="18">
        <f>貼り付けシート!E7135</f>
        <v>56.278626225638618</v>
      </c>
      <c r="O7135" s="18">
        <f>貼り付けシート!F7135</f>
        <v>0</v>
      </c>
      <c r="P7135" s="19">
        <f t="shared" si="670"/>
        <v>0</v>
      </c>
      <c r="Q7135" s="19">
        <f t="shared" si="671"/>
        <v>0</v>
      </c>
    </row>
    <row r="7136" spans="1:17">
      <c r="A7136" s="38">
        <v>41937</v>
      </c>
      <c r="B7136" s="49" t="s">
        <v>151</v>
      </c>
      <c r="C7136" s="24">
        <f t="shared" si="666"/>
        <v>30.406921776000001</v>
      </c>
      <c r="D7136" s="24">
        <f t="shared" si="667"/>
        <v>0</v>
      </c>
      <c r="E7136" s="18">
        <f>IF(G7136&gt;=0.3,(バックデータ一覧!$C$10*(バックデータ一覧!$C$12*計算過程!L7136+バックデータ一覧!$C$13*LN(計算過程!G7136)+バックデータ一覧!$C$14)^バックデータ一覧!$C$11+バックデータ一覧!$E$10*(計算過程!G7136/(バックデータ一覧!$E$12*計算過程!L7136+バックデータ一覧!$E$13*LN(計算過程!G7136)+バックデータ一覧!$E$14))^バックデータ一覧!$E$11)*計算過程!$W$11*10^-3,0)</f>
        <v>0</v>
      </c>
      <c r="F7136" s="18">
        <f>IF(G7136&lt;0.3,(バックデータ一覧!$C$10*(バックデータ一覧!$C$12*計算過程!L7136+バックデータ一覧!$C$13*LN(0.3)+バックデータ一覧!$C$14)^バックデータ一覧!$C$11+バックデータ一覧!$E$10*(0.3/(バックデータ一覧!$E$12*計算過程!L7136+バックデータ一覧!$E$13*LN(0.3)+バックデータ一覧!$E$14))^バックデータ一覧!$E$11)*計算過程!$W$11*計算過程!G7136/0.3*10^-3,0)</f>
        <v>0</v>
      </c>
      <c r="G7136" s="18">
        <f t="shared" si="668"/>
        <v>0</v>
      </c>
      <c r="H7136" s="18">
        <f t="shared" si="669"/>
        <v>0</v>
      </c>
      <c r="I7136" s="24">
        <v>0</v>
      </c>
      <c r="J7136" s="24">
        <v>0</v>
      </c>
      <c r="K7136" s="24">
        <v>0</v>
      </c>
      <c r="L7136" s="14">
        <f>貼り付けシート!C7136</f>
        <v>14.5</v>
      </c>
      <c r="M7136" s="14">
        <f>貼り付けシート!D7136</f>
        <v>5.6</v>
      </c>
      <c r="N7136" s="18">
        <f>貼り付けシート!E7136</f>
        <v>54.707754893755421</v>
      </c>
      <c r="O7136" s="18">
        <f>貼り付けシート!F7136</f>
        <v>0</v>
      </c>
      <c r="P7136" s="19">
        <f t="shared" si="670"/>
        <v>0</v>
      </c>
      <c r="Q7136" s="19">
        <f t="shared" si="671"/>
        <v>0</v>
      </c>
    </row>
    <row r="7137" spans="1:17">
      <c r="A7137" s="38">
        <v>41937</v>
      </c>
      <c r="B7137" s="49" t="s">
        <v>152</v>
      </c>
      <c r="C7137" s="24">
        <f t="shared" si="666"/>
        <v>30.406921776000001</v>
      </c>
      <c r="D7137" s="24">
        <f t="shared" si="667"/>
        <v>0</v>
      </c>
      <c r="E7137" s="18">
        <f>IF(G7137&gt;=0.3,(バックデータ一覧!$C$10*(バックデータ一覧!$C$12*計算過程!L7137+バックデータ一覧!$C$13*LN(計算過程!G7137)+バックデータ一覧!$C$14)^バックデータ一覧!$C$11+バックデータ一覧!$E$10*(計算過程!G7137/(バックデータ一覧!$E$12*計算過程!L7137+バックデータ一覧!$E$13*LN(計算過程!G7137)+バックデータ一覧!$E$14))^バックデータ一覧!$E$11)*計算過程!$W$11*10^-3,0)</f>
        <v>0</v>
      </c>
      <c r="F7137" s="18">
        <f>IF(G7137&lt;0.3,(バックデータ一覧!$C$10*(バックデータ一覧!$C$12*計算過程!L7137+バックデータ一覧!$C$13*LN(0.3)+バックデータ一覧!$C$14)^バックデータ一覧!$C$11+バックデータ一覧!$E$10*(0.3/(バックデータ一覧!$E$12*計算過程!L7137+バックデータ一覧!$E$13*LN(0.3)+バックデータ一覧!$E$14))^バックデータ一覧!$E$11)*計算過程!$W$11*計算過程!G7137/0.3*10^-3,0)</f>
        <v>0</v>
      </c>
      <c r="G7137" s="18">
        <f t="shared" si="668"/>
        <v>0</v>
      </c>
      <c r="H7137" s="18">
        <f t="shared" si="669"/>
        <v>0</v>
      </c>
      <c r="I7137" s="24">
        <v>0</v>
      </c>
      <c r="J7137" s="24">
        <v>0</v>
      </c>
      <c r="K7137" s="24">
        <v>0</v>
      </c>
      <c r="L7137" s="14">
        <f>貼り付けシート!C7137</f>
        <v>14.5</v>
      </c>
      <c r="M7137" s="14">
        <f>貼り付けシート!D7137</f>
        <v>5.7</v>
      </c>
      <c r="N7137" s="18">
        <f>貼り付けシート!E7137</f>
        <v>55.675807863324479</v>
      </c>
      <c r="O7137" s="18">
        <f>貼り付けシート!F7137</f>
        <v>0</v>
      </c>
      <c r="P7137" s="19">
        <f t="shared" si="670"/>
        <v>0</v>
      </c>
      <c r="Q7137" s="19">
        <f t="shared" si="671"/>
        <v>0</v>
      </c>
    </row>
    <row r="7138" spans="1:17">
      <c r="A7138" s="38">
        <v>41937</v>
      </c>
      <c r="B7138" s="49" t="s">
        <v>153</v>
      </c>
      <c r="C7138" s="24">
        <f t="shared" si="666"/>
        <v>30.406921776000001</v>
      </c>
      <c r="D7138" s="24">
        <f t="shared" si="667"/>
        <v>0</v>
      </c>
      <c r="E7138" s="18">
        <f>IF(G7138&gt;=0.3,(バックデータ一覧!$C$10*(バックデータ一覧!$C$12*計算過程!L7138+バックデータ一覧!$C$13*LN(計算過程!G7138)+バックデータ一覧!$C$14)^バックデータ一覧!$C$11+バックデータ一覧!$E$10*(計算過程!G7138/(バックデータ一覧!$E$12*計算過程!L7138+バックデータ一覧!$E$13*LN(計算過程!G7138)+バックデータ一覧!$E$14))^バックデータ一覧!$E$11)*計算過程!$W$11*10^-3,0)</f>
        <v>0</v>
      </c>
      <c r="F7138" s="18">
        <f>IF(G7138&lt;0.3,(バックデータ一覧!$C$10*(バックデータ一覧!$C$12*計算過程!L7138+バックデータ一覧!$C$13*LN(0.3)+バックデータ一覧!$C$14)^バックデータ一覧!$C$11+バックデータ一覧!$E$10*(0.3/(バックデータ一覧!$E$12*計算過程!L7138+バックデータ一覧!$E$13*LN(0.3)+バックデータ一覧!$E$14))^バックデータ一覧!$E$11)*計算過程!$W$11*計算過程!G7138/0.3*10^-3,0)</f>
        <v>0</v>
      </c>
      <c r="G7138" s="18">
        <f t="shared" si="668"/>
        <v>0</v>
      </c>
      <c r="H7138" s="18">
        <f t="shared" si="669"/>
        <v>0</v>
      </c>
      <c r="I7138" s="24">
        <v>0</v>
      </c>
      <c r="J7138" s="24">
        <v>0</v>
      </c>
      <c r="K7138" s="24">
        <v>0</v>
      </c>
      <c r="L7138" s="14">
        <f>貼り付けシート!C7138</f>
        <v>14.2</v>
      </c>
      <c r="M7138" s="14">
        <f>貼り付けシート!D7138</f>
        <v>5.9</v>
      </c>
      <c r="N7138" s="18">
        <f>貼り付けシート!E7138</f>
        <v>58.740760656952475</v>
      </c>
      <c r="O7138" s="18">
        <f>貼り付けシート!F7138</f>
        <v>0</v>
      </c>
      <c r="P7138" s="19">
        <f t="shared" si="670"/>
        <v>0</v>
      </c>
      <c r="Q7138" s="19">
        <f t="shared" si="671"/>
        <v>0</v>
      </c>
    </row>
    <row r="7139" spans="1:17">
      <c r="A7139" s="38">
        <v>41937</v>
      </c>
      <c r="B7139" s="49" t="s">
        <v>154</v>
      </c>
      <c r="C7139" s="24">
        <f t="shared" si="666"/>
        <v>30.406921776000001</v>
      </c>
      <c r="D7139" s="24">
        <f t="shared" si="667"/>
        <v>0</v>
      </c>
      <c r="E7139" s="18">
        <f>IF(G7139&gt;=0.3,(バックデータ一覧!$C$10*(バックデータ一覧!$C$12*計算過程!L7139+バックデータ一覧!$C$13*LN(計算過程!G7139)+バックデータ一覧!$C$14)^バックデータ一覧!$C$11+バックデータ一覧!$E$10*(計算過程!G7139/(バックデータ一覧!$E$12*計算過程!L7139+バックデータ一覧!$E$13*LN(計算過程!G7139)+バックデータ一覧!$E$14))^バックデータ一覧!$E$11)*計算過程!$W$11*10^-3,0)</f>
        <v>0</v>
      </c>
      <c r="F7139" s="18">
        <f>IF(G7139&lt;0.3,(バックデータ一覧!$C$10*(バックデータ一覧!$C$12*計算過程!L7139+バックデータ一覧!$C$13*LN(0.3)+バックデータ一覧!$C$14)^バックデータ一覧!$C$11+バックデータ一覧!$E$10*(0.3/(バックデータ一覧!$E$12*計算過程!L7139+バックデータ一覧!$E$13*LN(0.3)+バックデータ一覧!$E$14))^バックデータ一覧!$E$11)*計算過程!$W$11*計算過程!G7139/0.3*10^-3,0)</f>
        <v>0</v>
      </c>
      <c r="G7139" s="18">
        <f t="shared" si="668"/>
        <v>0</v>
      </c>
      <c r="H7139" s="18">
        <f t="shared" si="669"/>
        <v>0</v>
      </c>
      <c r="I7139" s="24">
        <v>0</v>
      </c>
      <c r="J7139" s="24">
        <v>0</v>
      </c>
      <c r="K7139" s="24">
        <v>0</v>
      </c>
      <c r="L7139" s="14">
        <f>貼り付けシート!C7139</f>
        <v>13.5</v>
      </c>
      <c r="M7139" s="14">
        <f>貼り付けシート!D7139</f>
        <v>5.6</v>
      </c>
      <c r="N7139" s="18">
        <f>貼り付けシート!E7139</f>
        <v>58.376846591899898</v>
      </c>
      <c r="O7139" s="18">
        <f>貼り付けシート!F7139</f>
        <v>0</v>
      </c>
      <c r="P7139" s="19">
        <f t="shared" si="670"/>
        <v>0</v>
      </c>
      <c r="Q7139" s="19">
        <f t="shared" si="671"/>
        <v>0</v>
      </c>
    </row>
    <row r="7140" spans="1:17">
      <c r="A7140" s="38">
        <v>41937</v>
      </c>
      <c r="B7140" s="49" t="s">
        <v>155</v>
      </c>
      <c r="C7140" s="24">
        <f t="shared" si="666"/>
        <v>30.406921776000001</v>
      </c>
      <c r="D7140" s="24">
        <f t="shared" si="667"/>
        <v>0</v>
      </c>
      <c r="E7140" s="18">
        <f>IF(G7140&gt;=0.3,(バックデータ一覧!$C$10*(バックデータ一覧!$C$12*計算過程!L7140+バックデータ一覧!$C$13*LN(計算過程!G7140)+バックデータ一覧!$C$14)^バックデータ一覧!$C$11+バックデータ一覧!$E$10*(計算過程!G7140/(バックデータ一覧!$E$12*計算過程!L7140+バックデータ一覧!$E$13*LN(計算過程!G7140)+バックデータ一覧!$E$14))^バックデータ一覧!$E$11)*計算過程!$W$11*10^-3,0)</f>
        <v>0</v>
      </c>
      <c r="F7140" s="18">
        <f>IF(G7140&lt;0.3,(バックデータ一覧!$C$10*(バックデータ一覧!$C$12*計算過程!L7140+バックデータ一覧!$C$13*LN(0.3)+バックデータ一覧!$C$14)^バックデータ一覧!$C$11+バックデータ一覧!$E$10*(0.3/(バックデータ一覧!$E$12*計算過程!L7140+バックデータ一覧!$E$13*LN(0.3)+バックデータ一覧!$E$14))^バックデータ一覧!$E$11)*計算過程!$W$11*計算過程!G7140/0.3*10^-3,0)</f>
        <v>0</v>
      </c>
      <c r="G7140" s="18">
        <f t="shared" si="668"/>
        <v>0</v>
      </c>
      <c r="H7140" s="18">
        <f t="shared" si="669"/>
        <v>0</v>
      </c>
      <c r="I7140" s="24">
        <v>0</v>
      </c>
      <c r="J7140" s="24">
        <v>0</v>
      </c>
      <c r="K7140" s="24">
        <v>0</v>
      </c>
      <c r="L7140" s="14">
        <f>貼り付けシート!C7140</f>
        <v>13.4</v>
      </c>
      <c r="M7140" s="14">
        <f>貼り付けシート!D7140</f>
        <v>5.6</v>
      </c>
      <c r="N7140" s="18">
        <f>貼り付けシート!E7140</f>
        <v>58.758680925230401</v>
      </c>
      <c r="O7140" s="18">
        <f>貼り付けシート!F7140</f>
        <v>0</v>
      </c>
      <c r="P7140" s="19">
        <f t="shared" si="670"/>
        <v>0</v>
      </c>
      <c r="Q7140" s="19">
        <f t="shared" si="671"/>
        <v>0</v>
      </c>
    </row>
    <row r="7141" spans="1:17">
      <c r="A7141" s="38">
        <v>41937</v>
      </c>
      <c r="B7141" s="49" t="s">
        <v>156</v>
      </c>
      <c r="C7141" s="24">
        <f t="shared" si="666"/>
        <v>30.406921776000001</v>
      </c>
      <c r="D7141" s="24">
        <f t="shared" si="667"/>
        <v>0</v>
      </c>
      <c r="E7141" s="18">
        <f>IF(G7141&gt;=0.3,(バックデータ一覧!$C$10*(バックデータ一覧!$C$12*計算過程!L7141+バックデータ一覧!$C$13*LN(計算過程!G7141)+バックデータ一覧!$C$14)^バックデータ一覧!$C$11+バックデータ一覧!$E$10*(計算過程!G7141/(バックデータ一覧!$E$12*計算過程!L7141+バックデータ一覧!$E$13*LN(計算過程!G7141)+バックデータ一覧!$E$14))^バックデータ一覧!$E$11)*計算過程!$W$11*10^-3,0)</f>
        <v>0</v>
      </c>
      <c r="F7141" s="18">
        <f>IF(G7141&lt;0.3,(バックデータ一覧!$C$10*(バックデータ一覧!$C$12*計算過程!L7141+バックデータ一覧!$C$13*LN(0.3)+バックデータ一覧!$C$14)^バックデータ一覧!$C$11+バックデータ一覧!$E$10*(0.3/(バックデータ一覧!$E$12*計算過程!L7141+バックデータ一覧!$E$13*LN(0.3)+バックデータ一覧!$E$14))^バックデータ一覧!$E$11)*計算過程!$W$11*計算過程!G7141/0.3*10^-3,0)</f>
        <v>0</v>
      </c>
      <c r="G7141" s="18">
        <f t="shared" si="668"/>
        <v>0</v>
      </c>
      <c r="H7141" s="18">
        <f t="shared" si="669"/>
        <v>0</v>
      </c>
      <c r="I7141" s="24">
        <v>0</v>
      </c>
      <c r="J7141" s="24">
        <v>0</v>
      </c>
      <c r="K7141" s="24">
        <v>0</v>
      </c>
      <c r="L7141" s="14">
        <f>貼り付けシート!C7141</f>
        <v>15.7</v>
      </c>
      <c r="M7141" s="14">
        <f>貼り付けシート!D7141</f>
        <v>5.8</v>
      </c>
      <c r="N7141" s="18">
        <f>貼り付けシート!E7141</f>
        <v>52.433823298715069</v>
      </c>
      <c r="O7141" s="18">
        <f>貼り付けシート!F7141</f>
        <v>0</v>
      </c>
      <c r="P7141" s="19">
        <f t="shared" si="670"/>
        <v>0</v>
      </c>
      <c r="Q7141" s="19">
        <f t="shared" si="671"/>
        <v>0</v>
      </c>
    </row>
    <row r="7142" spans="1:17">
      <c r="A7142" s="38">
        <v>41937</v>
      </c>
      <c r="B7142" s="49" t="s">
        <v>157</v>
      </c>
      <c r="C7142" s="24">
        <f t="shared" si="666"/>
        <v>30.406921776000001</v>
      </c>
      <c r="D7142" s="24">
        <f t="shared" si="667"/>
        <v>0</v>
      </c>
      <c r="E7142" s="18">
        <f>IF(G7142&gt;=0.3,(バックデータ一覧!$C$10*(バックデータ一覧!$C$12*計算過程!L7142+バックデータ一覧!$C$13*LN(計算過程!G7142)+バックデータ一覧!$C$14)^バックデータ一覧!$C$11+バックデータ一覧!$E$10*(計算過程!G7142/(バックデータ一覧!$E$12*計算過程!L7142+バックデータ一覧!$E$13*LN(計算過程!G7142)+バックデータ一覧!$E$14))^バックデータ一覧!$E$11)*計算過程!$W$11*10^-3,0)</f>
        <v>0</v>
      </c>
      <c r="F7142" s="18">
        <f>IF(G7142&lt;0.3,(バックデータ一覧!$C$10*(バックデータ一覧!$C$12*計算過程!L7142+バックデータ一覧!$C$13*LN(0.3)+バックデータ一覧!$C$14)^バックデータ一覧!$C$11+バックデータ一覧!$E$10*(0.3/(バックデータ一覧!$E$12*計算過程!L7142+バックデータ一覧!$E$13*LN(0.3)+バックデータ一覧!$E$14))^バックデータ一覧!$E$11)*計算過程!$W$11*計算過程!G7142/0.3*10^-3,0)</f>
        <v>0</v>
      </c>
      <c r="G7142" s="18">
        <f t="shared" si="668"/>
        <v>0</v>
      </c>
      <c r="H7142" s="18">
        <f t="shared" si="669"/>
        <v>0</v>
      </c>
      <c r="I7142" s="24">
        <v>0</v>
      </c>
      <c r="J7142" s="24">
        <v>0</v>
      </c>
      <c r="K7142" s="24">
        <v>0</v>
      </c>
      <c r="L7142" s="14">
        <f>貼り付けシート!C7142</f>
        <v>17.5</v>
      </c>
      <c r="M7142" s="14">
        <f>貼り付けシート!D7142</f>
        <v>6</v>
      </c>
      <c r="N7142" s="18">
        <f>貼り付けシート!E7142</f>
        <v>48.358735019503548</v>
      </c>
      <c r="O7142" s="18">
        <f>貼り付けシート!F7142</f>
        <v>0</v>
      </c>
      <c r="P7142" s="19">
        <f t="shared" si="670"/>
        <v>0</v>
      </c>
      <c r="Q7142" s="19">
        <f t="shared" si="671"/>
        <v>0</v>
      </c>
    </row>
    <row r="7143" spans="1:17">
      <c r="A7143" s="38">
        <v>41937</v>
      </c>
      <c r="B7143" s="49" t="s">
        <v>158</v>
      </c>
      <c r="C7143" s="24">
        <f t="shared" si="666"/>
        <v>30.406921776000001</v>
      </c>
      <c r="D7143" s="24">
        <f t="shared" si="667"/>
        <v>0</v>
      </c>
      <c r="E7143" s="18">
        <f>IF(G7143&gt;=0.3,(バックデータ一覧!$C$10*(バックデータ一覧!$C$12*計算過程!L7143+バックデータ一覧!$C$13*LN(計算過程!G7143)+バックデータ一覧!$C$14)^バックデータ一覧!$C$11+バックデータ一覧!$E$10*(計算過程!G7143/(バックデータ一覧!$E$12*計算過程!L7143+バックデータ一覧!$E$13*LN(計算過程!G7143)+バックデータ一覧!$E$14))^バックデータ一覧!$E$11)*計算過程!$W$11*10^-3,0)</f>
        <v>0</v>
      </c>
      <c r="F7143" s="18">
        <f>IF(G7143&lt;0.3,(バックデータ一覧!$C$10*(バックデータ一覧!$C$12*計算過程!L7143+バックデータ一覧!$C$13*LN(0.3)+バックデータ一覧!$C$14)^バックデータ一覧!$C$11+バックデータ一覧!$E$10*(0.3/(バックデータ一覧!$E$12*計算過程!L7143+バックデータ一覧!$E$13*LN(0.3)+バックデータ一覧!$E$14))^バックデータ一覧!$E$11)*計算過程!$W$11*計算過程!G7143/0.3*10^-3,0)</f>
        <v>0</v>
      </c>
      <c r="G7143" s="18">
        <f t="shared" si="668"/>
        <v>0</v>
      </c>
      <c r="H7143" s="18">
        <f t="shared" si="669"/>
        <v>0</v>
      </c>
      <c r="I7143" s="24">
        <v>0</v>
      </c>
      <c r="J7143" s="24">
        <v>0</v>
      </c>
      <c r="K7143" s="24">
        <v>0</v>
      </c>
      <c r="L7143" s="14">
        <f>貼り付けシート!C7143</f>
        <v>18.399999999999999</v>
      </c>
      <c r="M7143" s="14">
        <f>貼り付けシート!D7143</f>
        <v>5.8</v>
      </c>
      <c r="N7143" s="18">
        <f>貼り付けシート!E7143</f>
        <v>44.186505784254713</v>
      </c>
      <c r="O7143" s="18">
        <f>貼り付けシート!F7143</f>
        <v>0</v>
      </c>
      <c r="P7143" s="19">
        <f t="shared" si="670"/>
        <v>0</v>
      </c>
      <c r="Q7143" s="19">
        <f t="shared" si="671"/>
        <v>0</v>
      </c>
    </row>
    <row r="7144" spans="1:17">
      <c r="A7144" s="38">
        <v>41937</v>
      </c>
      <c r="B7144" s="49" t="s">
        <v>159</v>
      </c>
      <c r="C7144" s="24">
        <f t="shared" si="666"/>
        <v>30.406921776000001</v>
      </c>
      <c r="D7144" s="24">
        <f t="shared" si="667"/>
        <v>0</v>
      </c>
      <c r="E7144" s="18">
        <f>IF(G7144&gt;=0.3,(バックデータ一覧!$C$10*(バックデータ一覧!$C$12*計算過程!L7144+バックデータ一覧!$C$13*LN(計算過程!G7144)+バックデータ一覧!$C$14)^バックデータ一覧!$C$11+バックデータ一覧!$E$10*(計算過程!G7144/(バックデータ一覧!$E$12*計算過程!L7144+バックデータ一覧!$E$13*LN(計算過程!G7144)+バックデータ一覧!$E$14))^バックデータ一覧!$E$11)*計算過程!$W$11*10^-3,0)</f>
        <v>0</v>
      </c>
      <c r="F7144" s="18">
        <f>IF(G7144&lt;0.3,(バックデータ一覧!$C$10*(バックデータ一覧!$C$12*計算過程!L7144+バックデータ一覧!$C$13*LN(0.3)+バックデータ一覧!$C$14)^バックデータ一覧!$C$11+バックデータ一覧!$E$10*(0.3/(バックデータ一覧!$E$12*計算過程!L7144+バックデータ一覧!$E$13*LN(0.3)+バックデータ一覧!$E$14))^バックデータ一覧!$E$11)*計算過程!$W$11*計算過程!G7144/0.3*10^-3,0)</f>
        <v>0</v>
      </c>
      <c r="G7144" s="18">
        <f t="shared" si="668"/>
        <v>0</v>
      </c>
      <c r="H7144" s="18">
        <f t="shared" si="669"/>
        <v>0</v>
      </c>
      <c r="I7144" s="24">
        <v>0</v>
      </c>
      <c r="J7144" s="24">
        <v>0</v>
      </c>
      <c r="K7144" s="24">
        <v>0</v>
      </c>
      <c r="L7144" s="14">
        <f>貼り付けシート!C7144</f>
        <v>19.7</v>
      </c>
      <c r="M7144" s="14">
        <f>貼り付けシート!D7144</f>
        <v>5.8</v>
      </c>
      <c r="N7144" s="18">
        <f>貼り付けシート!E7144</f>
        <v>40.743461827833137</v>
      </c>
      <c r="O7144" s="18">
        <f>貼り付けシート!F7144</f>
        <v>0</v>
      </c>
      <c r="P7144" s="19">
        <f t="shared" si="670"/>
        <v>0</v>
      </c>
      <c r="Q7144" s="19">
        <f t="shared" si="671"/>
        <v>0</v>
      </c>
    </row>
    <row r="7145" spans="1:17">
      <c r="A7145" s="38">
        <v>41937</v>
      </c>
      <c r="B7145" s="49" t="s">
        <v>160</v>
      </c>
      <c r="C7145" s="24">
        <f t="shared" si="666"/>
        <v>30.406921776000001</v>
      </c>
      <c r="D7145" s="24">
        <f t="shared" si="667"/>
        <v>0</v>
      </c>
      <c r="E7145" s="18">
        <f>IF(G7145&gt;=0.3,(バックデータ一覧!$C$10*(バックデータ一覧!$C$12*計算過程!L7145+バックデータ一覧!$C$13*LN(計算過程!G7145)+バックデータ一覧!$C$14)^バックデータ一覧!$C$11+バックデータ一覧!$E$10*(計算過程!G7145/(バックデータ一覧!$E$12*計算過程!L7145+バックデータ一覧!$E$13*LN(計算過程!G7145)+バックデータ一覧!$E$14))^バックデータ一覧!$E$11)*計算過程!$W$11*10^-3,0)</f>
        <v>0</v>
      </c>
      <c r="F7145" s="18">
        <f>IF(G7145&lt;0.3,(バックデータ一覧!$C$10*(バックデータ一覧!$C$12*計算過程!L7145+バックデータ一覧!$C$13*LN(0.3)+バックデータ一覧!$C$14)^バックデータ一覧!$C$11+バックデータ一覧!$E$10*(0.3/(バックデータ一覧!$E$12*計算過程!L7145+バックデータ一覧!$E$13*LN(0.3)+バックデータ一覧!$E$14))^バックデータ一覧!$E$11)*計算過程!$W$11*計算過程!G7145/0.3*10^-3,0)</f>
        <v>0</v>
      </c>
      <c r="G7145" s="18">
        <f t="shared" si="668"/>
        <v>0</v>
      </c>
      <c r="H7145" s="18">
        <f t="shared" si="669"/>
        <v>0</v>
      </c>
      <c r="I7145" s="24">
        <v>0</v>
      </c>
      <c r="J7145" s="24">
        <v>0</v>
      </c>
      <c r="K7145" s="24">
        <v>0</v>
      </c>
      <c r="L7145" s="14">
        <f>貼り付けシート!C7145</f>
        <v>20.2</v>
      </c>
      <c r="M7145" s="14">
        <f>貼り付けシート!D7145</f>
        <v>5.0999999999999996</v>
      </c>
      <c r="N7145" s="18">
        <f>貼り付けシート!E7145</f>
        <v>34.771874443805665</v>
      </c>
      <c r="O7145" s="18">
        <f>貼り付けシート!F7145</f>
        <v>0</v>
      </c>
      <c r="P7145" s="19">
        <f t="shared" si="670"/>
        <v>0</v>
      </c>
      <c r="Q7145" s="19">
        <f t="shared" si="671"/>
        <v>0</v>
      </c>
    </row>
    <row r="7146" spans="1:17">
      <c r="A7146" s="38">
        <v>41937</v>
      </c>
      <c r="B7146" s="49" t="s">
        <v>161</v>
      </c>
      <c r="C7146" s="24">
        <f t="shared" si="666"/>
        <v>30.406921776000001</v>
      </c>
      <c r="D7146" s="24">
        <f t="shared" si="667"/>
        <v>0</v>
      </c>
      <c r="E7146" s="18">
        <f>IF(G7146&gt;=0.3,(バックデータ一覧!$C$10*(バックデータ一覧!$C$12*計算過程!L7146+バックデータ一覧!$C$13*LN(計算過程!G7146)+バックデータ一覧!$C$14)^バックデータ一覧!$C$11+バックデータ一覧!$E$10*(計算過程!G7146/(バックデータ一覧!$E$12*計算過程!L7146+バックデータ一覧!$E$13*LN(計算過程!G7146)+バックデータ一覧!$E$14))^バックデータ一覧!$E$11)*計算過程!$W$11*10^-3,0)</f>
        <v>0</v>
      </c>
      <c r="F7146" s="18">
        <f>IF(G7146&lt;0.3,(バックデータ一覧!$C$10*(バックデータ一覧!$C$12*計算過程!L7146+バックデータ一覧!$C$13*LN(0.3)+バックデータ一覧!$C$14)^バックデータ一覧!$C$11+バックデータ一覧!$E$10*(0.3/(バックデータ一覧!$E$12*計算過程!L7146+バックデータ一覧!$E$13*LN(0.3)+バックデータ一覧!$E$14))^バックデータ一覧!$E$11)*計算過程!$W$11*計算過程!G7146/0.3*10^-3,0)</f>
        <v>0</v>
      </c>
      <c r="G7146" s="18">
        <f t="shared" si="668"/>
        <v>0</v>
      </c>
      <c r="H7146" s="18">
        <f t="shared" si="669"/>
        <v>0</v>
      </c>
      <c r="I7146" s="24">
        <v>0</v>
      </c>
      <c r="J7146" s="24">
        <v>0</v>
      </c>
      <c r="K7146" s="24">
        <v>0</v>
      </c>
      <c r="L7146" s="14">
        <f>貼り付けシート!C7146</f>
        <v>21.2</v>
      </c>
      <c r="M7146" s="14">
        <f>貼り付けシート!D7146</f>
        <v>5.7</v>
      </c>
      <c r="N7146" s="18">
        <f>貼り付けシート!E7146</f>
        <v>36.505623382078788</v>
      </c>
      <c r="O7146" s="18">
        <f>貼り付けシート!F7146</f>
        <v>0</v>
      </c>
      <c r="P7146" s="19">
        <f t="shared" si="670"/>
        <v>0</v>
      </c>
      <c r="Q7146" s="19">
        <f t="shared" si="671"/>
        <v>0</v>
      </c>
    </row>
    <row r="7147" spans="1:17">
      <c r="A7147" s="38">
        <v>41937</v>
      </c>
      <c r="B7147" s="49" t="s">
        <v>162</v>
      </c>
      <c r="C7147" s="24">
        <f t="shared" si="666"/>
        <v>30.406921776000001</v>
      </c>
      <c r="D7147" s="24">
        <f t="shared" si="667"/>
        <v>0</v>
      </c>
      <c r="E7147" s="18">
        <f>IF(G7147&gt;=0.3,(バックデータ一覧!$C$10*(バックデータ一覧!$C$12*計算過程!L7147+バックデータ一覧!$C$13*LN(計算過程!G7147)+バックデータ一覧!$C$14)^バックデータ一覧!$C$11+バックデータ一覧!$E$10*(計算過程!G7147/(バックデータ一覧!$E$12*計算過程!L7147+バックデータ一覧!$E$13*LN(計算過程!G7147)+バックデータ一覧!$E$14))^バックデータ一覧!$E$11)*計算過程!$W$11*10^-3,0)</f>
        <v>0</v>
      </c>
      <c r="F7147" s="18">
        <f>IF(G7147&lt;0.3,(バックデータ一覧!$C$10*(バックデータ一覧!$C$12*計算過程!L7147+バックデータ一覧!$C$13*LN(0.3)+バックデータ一覧!$C$14)^バックデータ一覧!$C$11+バックデータ一覧!$E$10*(0.3/(バックデータ一覧!$E$12*計算過程!L7147+バックデータ一覧!$E$13*LN(0.3)+バックデータ一覧!$E$14))^バックデータ一覧!$E$11)*計算過程!$W$11*計算過程!G7147/0.3*10^-3,0)</f>
        <v>0</v>
      </c>
      <c r="G7147" s="18">
        <f t="shared" si="668"/>
        <v>0</v>
      </c>
      <c r="H7147" s="18">
        <f t="shared" si="669"/>
        <v>0</v>
      </c>
      <c r="I7147" s="24">
        <v>0</v>
      </c>
      <c r="J7147" s="24">
        <v>0</v>
      </c>
      <c r="K7147" s="24">
        <v>0</v>
      </c>
      <c r="L7147" s="14">
        <f>貼り付けシート!C7147</f>
        <v>21.2</v>
      </c>
      <c r="M7147" s="14">
        <f>貼り付けシート!D7147</f>
        <v>5</v>
      </c>
      <c r="N7147" s="18">
        <f>貼り付けシート!E7147</f>
        <v>32.058227422326951</v>
      </c>
      <c r="O7147" s="18">
        <f>貼り付けシート!F7147</f>
        <v>0</v>
      </c>
      <c r="P7147" s="19">
        <f t="shared" si="670"/>
        <v>0</v>
      </c>
      <c r="Q7147" s="19">
        <f t="shared" si="671"/>
        <v>0</v>
      </c>
    </row>
    <row r="7148" spans="1:17">
      <c r="A7148" s="38">
        <v>41937</v>
      </c>
      <c r="B7148" s="49" t="s">
        <v>163</v>
      </c>
      <c r="C7148" s="24">
        <f t="shared" si="666"/>
        <v>30.406921776000001</v>
      </c>
      <c r="D7148" s="24">
        <f t="shared" si="667"/>
        <v>0</v>
      </c>
      <c r="E7148" s="18">
        <f>IF(G7148&gt;=0.3,(バックデータ一覧!$C$10*(バックデータ一覧!$C$12*計算過程!L7148+バックデータ一覧!$C$13*LN(計算過程!G7148)+バックデータ一覧!$C$14)^バックデータ一覧!$C$11+バックデータ一覧!$E$10*(計算過程!G7148/(バックデータ一覧!$E$12*計算過程!L7148+バックデータ一覧!$E$13*LN(計算過程!G7148)+バックデータ一覧!$E$14))^バックデータ一覧!$E$11)*計算過程!$W$11*10^-3,0)</f>
        <v>0</v>
      </c>
      <c r="F7148" s="18">
        <f>IF(G7148&lt;0.3,(バックデータ一覧!$C$10*(バックデータ一覧!$C$12*計算過程!L7148+バックデータ一覧!$C$13*LN(0.3)+バックデータ一覧!$C$14)^バックデータ一覧!$C$11+バックデータ一覧!$E$10*(0.3/(バックデータ一覧!$E$12*計算過程!L7148+バックデータ一覧!$E$13*LN(0.3)+バックデータ一覧!$E$14))^バックデータ一覧!$E$11)*計算過程!$W$11*計算過程!G7148/0.3*10^-3,0)</f>
        <v>0</v>
      </c>
      <c r="G7148" s="18">
        <f t="shared" si="668"/>
        <v>0</v>
      </c>
      <c r="H7148" s="18">
        <f t="shared" si="669"/>
        <v>0</v>
      </c>
      <c r="I7148" s="24">
        <v>0</v>
      </c>
      <c r="J7148" s="24">
        <v>0</v>
      </c>
      <c r="K7148" s="24">
        <v>0</v>
      </c>
      <c r="L7148" s="14">
        <f>貼り付けシート!C7148</f>
        <v>21.6</v>
      </c>
      <c r="M7148" s="14">
        <f>貼り付けシート!D7148</f>
        <v>5</v>
      </c>
      <c r="N7148" s="18">
        <f>貼り付けシート!E7148</f>
        <v>31.28196569125155</v>
      </c>
      <c r="O7148" s="18">
        <f>貼り付けシート!F7148</f>
        <v>0</v>
      </c>
      <c r="P7148" s="19">
        <f t="shared" si="670"/>
        <v>0</v>
      </c>
      <c r="Q7148" s="19">
        <f t="shared" si="671"/>
        <v>0</v>
      </c>
    </row>
    <row r="7149" spans="1:17">
      <c r="A7149" s="38">
        <v>41937</v>
      </c>
      <c r="B7149" s="49" t="s">
        <v>164</v>
      </c>
      <c r="C7149" s="24">
        <f t="shared" si="666"/>
        <v>30.406921776000001</v>
      </c>
      <c r="D7149" s="24">
        <f t="shared" si="667"/>
        <v>0</v>
      </c>
      <c r="E7149" s="18">
        <f>IF(G7149&gt;=0.3,(バックデータ一覧!$C$10*(バックデータ一覧!$C$12*計算過程!L7149+バックデータ一覧!$C$13*LN(計算過程!G7149)+バックデータ一覧!$C$14)^バックデータ一覧!$C$11+バックデータ一覧!$E$10*(計算過程!G7149/(バックデータ一覧!$E$12*計算過程!L7149+バックデータ一覧!$E$13*LN(計算過程!G7149)+バックデータ一覧!$E$14))^バックデータ一覧!$E$11)*計算過程!$W$11*10^-3,0)</f>
        <v>0</v>
      </c>
      <c r="F7149" s="18">
        <f>IF(G7149&lt;0.3,(バックデータ一覧!$C$10*(バックデータ一覧!$C$12*計算過程!L7149+バックデータ一覧!$C$13*LN(0.3)+バックデータ一覧!$C$14)^バックデータ一覧!$C$11+バックデータ一覧!$E$10*(0.3/(バックデータ一覧!$E$12*計算過程!L7149+バックデータ一覧!$E$13*LN(0.3)+バックデータ一覧!$E$14))^バックデータ一覧!$E$11)*計算過程!$W$11*計算過程!G7149/0.3*10^-3,0)</f>
        <v>0</v>
      </c>
      <c r="G7149" s="18">
        <f t="shared" si="668"/>
        <v>0</v>
      </c>
      <c r="H7149" s="18">
        <f t="shared" si="669"/>
        <v>0</v>
      </c>
      <c r="I7149" s="24">
        <v>0</v>
      </c>
      <c r="J7149" s="24">
        <v>0</v>
      </c>
      <c r="K7149" s="24">
        <v>0</v>
      </c>
      <c r="L7149" s="14">
        <f>貼り付けシート!C7149</f>
        <v>20.7</v>
      </c>
      <c r="M7149" s="14">
        <f>貼り付けシート!D7149</f>
        <v>5</v>
      </c>
      <c r="N7149" s="18">
        <f>貼り付けシート!E7149</f>
        <v>33.059215945893669</v>
      </c>
      <c r="O7149" s="18">
        <f>貼り付けシート!F7149</f>
        <v>0</v>
      </c>
      <c r="P7149" s="19">
        <f t="shared" si="670"/>
        <v>0</v>
      </c>
      <c r="Q7149" s="19">
        <f t="shared" si="671"/>
        <v>0</v>
      </c>
    </row>
    <row r="7150" spans="1:17">
      <c r="A7150" s="38">
        <v>41937</v>
      </c>
      <c r="B7150" s="49" t="s">
        <v>165</v>
      </c>
      <c r="C7150" s="24">
        <f t="shared" si="666"/>
        <v>30.406921776000001</v>
      </c>
      <c r="D7150" s="24">
        <f t="shared" si="667"/>
        <v>0</v>
      </c>
      <c r="E7150" s="18">
        <f>IF(G7150&gt;=0.3,(バックデータ一覧!$C$10*(バックデータ一覧!$C$12*計算過程!L7150+バックデータ一覧!$C$13*LN(計算過程!G7150)+バックデータ一覧!$C$14)^バックデータ一覧!$C$11+バックデータ一覧!$E$10*(計算過程!G7150/(バックデータ一覧!$E$12*計算過程!L7150+バックデータ一覧!$E$13*LN(計算過程!G7150)+バックデータ一覧!$E$14))^バックデータ一覧!$E$11)*計算過程!$W$11*10^-3,0)</f>
        <v>0</v>
      </c>
      <c r="F7150" s="18">
        <f>IF(G7150&lt;0.3,(バックデータ一覧!$C$10*(バックデータ一覧!$C$12*計算過程!L7150+バックデータ一覧!$C$13*LN(0.3)+バックデータ一覧!$C$14)^バックデータ一覧!$C$11+バックデータ一覧!$E$10*(0.3/(バックデータ一覧!$E$12*計算過程!L7150+バックデータ一覧!$E$13*LN(0.3)+バックデータ一覧!$E$14))^バックデータ一覧!$E$11)*計算過程!$W$11*計算過程!G7150/0.3*10^-3,0)</f>
        <v>0</v>
      </c>
      <c r="G7150" s="18">
        <f t="shared" si="668"/>
        <v>0</v>
      </c>
      <c r="H7150" s="18">
        <f t="shared" si="669"/>
        <v>0</v>
      </c>
      <c r="I7150" s="24">
        <v>0</v>
      </c>
      <c r="J7150" s="24">
        <v>0</v>
      </c>
      <c r="K7150" s="24">
        <v>0</v>
      </c>
      <c r="L7150" s="14">
        <f>貼り付けシート!C7150</f>
        <v>19</v>
      </c>
      <c r="M7150" s="14">
        <f>貼り付けシート!D7150</f>
        <v>5.8</v>
      </c>
      <c r="N7150" s="18">
        <f>貼り付けシート!E7150</f>
        <v>42.558345295079526</v>
      </c>
      <c r="O7150" s="18">
        <f>貼り付けシート!F7150</f>
        <v>0</v>
      </c>
      <c r="P7150" s="19">
        <f t="shared" si="670"/>
        <v>0</v>
      </c>
      <c r="Q7150" s="19">
        <f t="shared" si="671"/>
        <v>0</v>
      </c>
    </row>
    <row r="7151" spans="1:17">
      <c r="A7151" s="38">
        <v>41937</v>
      </c>
      <c r="B7151" s="49" t="s">
        <v>166</v>
      </c>
      <c r="C7151" s="24">
        <f t="shared" si="666"/>
        <v>30.406921776000001</v>
      </c>
      <c r="D7151" s="24">
        <f t="shared" si="667"/>
        <v>0</v>
      </c>
      <c r="E7151" s="18">
        <f>IF(G7151&gt;=0.3,(バックデータ一覧!$C$10*(バックデータ一覧!$C$12*計算過程!L7151+バックデータ一覧!$C$13*LN(計算過程!G7151)+バックデータ一覧!$C$14)^バックデータ一覧!$C$11+バックデータ一覧!$E$10*(計算過程!G7151/(バックデータ一覧!$E$12*計算過程!L7151+バックデータ一覧!$E$13*LN(計算過程!G7151)+バックデータ一覧!$E$14))^バックデータ一覧!$E$11)*計算過程!$W$11*10^-3,0)</f>
        <v>0</v>
      </c>
      <c r="F7151" s="18">
        <f>IF(G7151&lt;0.3,(バックデータ一覧!$C$10*(バックデータ一覧!$C$12*計算過程!L7151+バックデータ一覧!$C$13*LN(0.3)+バックデータ一覧!$C$14)^バックデータ一覧!$C$11+バックデータ一覧!$E$10*(0.3/(バックデータ一覧!$E$12*計算過程!L7151+バックデータ一覧!$E$13*LN(0.3)+バックデータ一覧!$E$14))^バックデータ一覧!$E$11)*計算過程!$W$11*計算過程!G7151/0.3*10^-3,0)</f>
        <v>0</v>
      </c>
      <c r="G7151" s="18">
        <f t="shared" si="668"/>
        <v>0</v>
      </c>
      <c r="H7151" s="18">
        <f t="shared" si="669"/>
        <v>0</v>
      </c>
      <c r="I7151" s="24">
        <v>0</v>
      </c>
      <c r="J7151" s="24">
        <v>0</v>
      </c>
      <c r="K7151" s="24">
        <v>0</v>
      </c>
      <c r="L7151" s="14">
        <f>貼り付けシート!C7151</f>
        <v>17.2</v>
      </c>
      <c r="M7151" s="14">
        <f>貼り付けシート!D7151</f>
        <v>5.8</v>
      </c>
      <c r="N7151" s="18">
        <f>貼り付けシート!E7151</f>
        <v>47.657196855605271</v>
      </c>
      <c r="O7151" s="18">
        <f>貼り付けシート!F7151</f>
        <v>0</v>
      </c>
      <c r="P7151" s="19">
        <f t="shared" si="670"/>
        <v>0</v>
      </c>
      <c r="Q7151" s="19">
        <f t="shared" si="671"/>
        <v>0</v>
      </c>
    </row>
    <row r="7152" spans="1:17">
      <c r="A7152" s="38">
        <v>41937</v>
      </c>
      <c r="B7152" s="49" t="s">
        <v>167</v>
      </c>
      <c r="C7152" s="24">
        <f t="shared" si="666"/>
        <v>30.406921776000001</v>
      </c>
      <c r="D7152" s="24">
        <f t="shared" si="667"/>
        <v>0</v>
      </c>
      <c r="E7152" s="18">
        <f>IF(G7152&gt;=0.3,(バックデータ一覧!$C$10*(バックデータ一覧!$C$12*計算過程!L7152+バックデータ一覧!$C$13*LN(計算過程!G7152)+バックデータ一覧!$C$14)^バックデータ一覧!$C$11+バックデータ一覧!$E$10*(計算過程!G7152/(バックデータ一覧!$E$12*計算過程!L7152+バックデータ一覧!$E$13*LN(計算過程!G7152)+バックデータ一覧!$E$14))^バックデータ一覧!$E$11)*計算過程!$W$11*10^-3,0)</f>
        <v>0</v>
      </c>
      <c r="F7152" s="18">
        <f>IF(G7152&lt;0.3,(バックデータ一覧!$C$10*(バックデータ一覧!$C$12*計算過程!L7152+バックデータ一覧!$C$13*LN(0.3)+バックデータ一覧!$C$14)^バックデータ一覧!$C$11+バックデータ一覧!$E$10*(0.3/(バックデータ一覧!$E$12*計算過程!L7152+バックデータ一覧!$E$13*LN(0.3)+バックデータ一覧!$E$14))^バックデータ一覧!$E$11)*計算過程!$W$11*計算過程!G7152/0.3*10^-3,0)</f>
        <v>0</v>
      </c>
      <c r="G7152" s="18">
        <f t="shared" si="668"/>
        <v>0</v>
      </c>
      <c r="H7152" s="18">
        <f t="shared" si="669"/>
        <v>0</v>
      </c>
      <c r="I7152" s="24">
        <v>0</v>
      </c>
      <c r="J7152" s="24">
        <v>0</v>
      </c>
      <c r="K7152" s="24">
        <v>0</v>
      </c>
      <c r="L7152" s="14">
        <f>貼り付けシート!C7152</f>
        <v>16</v>
      </c>
      <c r="M7152" s="14">
        <f>貼り付けシート!D7152</f>
        <v>5.8</v>
      </c>
      <c r="N7152" s="18">
        <f>貼り付けシート!E7152</f>
        <v>51.437039265647613</v>
      </c>
      <c r="O7152" s="18">
        <f>貼り付けシート!F7152</f>
        <v>0</v>
      </c>
      <c r="P7152" s="19">
        <f t="shared" si="670"/>
        <v>0</v>
      </c>
      <c r="Q7152" s="19">
        <f t="shared" si="671"/>
        <v>0</v>
      </c>
    </row>
    <row r="7153" spans="1:17">
      <c r="A7153" s="38">
        <v>41937</v>
      </c>
      <c r="B7153" s="49" t="s">
        <v>168</v>
      </c>
      <c r="C7153" s="24">
        <f t="shared" si="666"/>
        <v>30.406921776000001</v>
      </c>
      <c r="D7153" s="24">
        <f t="shared" si="667"/>
        <v>0</v>
      </c>
      <c r="E7153" s="18">
        <f>IF(G7153&gt;=0.3,(バックデータ一覧!$C$10*(バックデータ一覧!$C$12*計算過程!L7153+バックデータ一覧!$C$13*LN(計算過程!G7153)+バックデータ一覧!$C$14)^バックデータ一覧!$C$11+バックデータ一覧!$E$10*(計算過程!G7153/(バックデータ一覧!$E$12*計算過程!L7153+バックデータ一覧!$E$13*LN(計算過程!G7153)+バックデータ一覧!$E$14))^バックデータ一覧!$E$11)*計算過程!$W$11*10^-3,0)</f>
        <v>0</v>
      </c>
      <c r="F7153" s="18">
        <f>IF(G7153&lt;0.3,(バックデータ一覧!$C$10*(バックデータ一覧!$C$12*計算過程!L7153+バックデータ一覧!$C$13*LN(0.3)+バックデータ一覧!$C$14)^バックデータ一覧!$C$11+バックデータ一覧!$E$10*(0.3/(バックデータ一覧!$E$12*計算過程!L7153+バックデータ一覧!$E$13*LN(0.3)+バックデータ一覧!$E$14))^バックデータ一覧!$E$11)*計算過程!$W$11*計算過程!G7153/0.3*10^-3,0)</f>
        <v>0</v>
      </c>
      <c r="G7153" s="18">
        <f t="shared" si="668"/>
        <v>0</v>
      </c>
      <c r="H7153" s="18">
        <f t="shared" si="669"/>
        <v>0</v>
      </c>
      <c r="I7153" s="24">
        <v>0</v>
      </c>
      <c r="J7153" s="24">
        <v>0</v>
      </c>
      <c r="K7153" s="24">
        <v>0</v>
      </c>
      <c r="L7153" s="14">
        <f>貼り付けシート!C7153</f>
        <v>15.4</v>
      </c>
      <c r="M7153" s="14">
        <f>貼り付けシート!D7153</f>
        <v>5.7</v>
      </c>
      <c r="N7153" s="18">
        <f>貼り付けシート!E7153</f>
        <v>52.539113499569801</v>
      </c>
      <c r="O7153" s="18">
        <f>貼り付けシート!F7153</f>
        <v>0</v>
      </c>
      <c r="P7153" s="19">
        <f t="shared" si="670"/>
        <v>0</v>
      </c>
      <c r="Q7153" s="19">
        <f t="shared" si="671"/>
        <v>0</v>
      </c>
    </row>
    <row r="7154" spans="1:17">
      <c r="A7154" s="38">
        <v>41937</v>
      </c>
      <c r="B7154" s="49" t="s">
        <v>169</v>
      </c>
      <c r="C7154" s="24">
        <f t="shared" si="666"/>
        <v>30.406921776000001</v>
      </c>
      <c r="D7154" s="24">
        <f t="shared" si="667"/>
        <v>0</v>
      </c>
      <c r="E7154" s="18">
        <f>IF(G7154&gt;=0.3,(バックデータ一覧!$C$10*(バックデータ一覧!$C$12*計算過程!L7154+バックデータ一覧!$C$13*LN(計算過程!G7154)+バックデータ一覧!$C$14)^バックデータ一覧!$C$11+バックデータ一覧!$E$10*(計算過程!G7154/(バックデータ一覧!$E$12*計算過程!L7154+バックデータ一覧!$E$13*LN(計算過程!G7154)+バックデータ一覧!$E$14))^バックデータ一覧!$E$11)*計算過程!$W$11*10^-3,0)</f>
        <v>0</v>
      </c>
      <c r="F7154" s="18">
        <f>IF(G7154&lt;0.3,(バックデータ一覧!$C$10*(バックデータ一覧!$C$12*計算過程!L7154+バックデータ一覧!$C$13*LN(0.3)+バックデータ一覧!$C$14)^バックデータ一覧!$C$11+バックデータ一覧!$E$10*(0.3/(バックデータ一覧!$E$12*計算過程!L7154+バックデータ一覧!$E$13*LN(0.3)+バックデータ一覧!$E$14))^バックデータ一覧!$E$11)*計算過程!$W$11*計算過程!G7154/0.3*10^-3,0)</f>
        <v>0</v>
      </c>
      <c r="G7154" s="18">
        <f t="shared" si="668"/>
        <v>0</v>
      </c>
      <c r="H7154" s="18">
        <f t="shared" si="669"/>
        <v>0</v>
      </c>
      <c r="I7154" s="24">
        <v>0</v>
      </c>
      <c r="J7154" s="24">
        <v>0</v>
      </c>
      <c r="K7154" s="24">
        <v>0</v>
      </c>
      <c r="L7154" s="14">
        <f>貼り付けシート!C7154</f>
        <v>15.1</v>
      </c>
      <c r="M7154" s="14">
        <f>貼り付けシート!D7154</f>
        <v>5.7</v>
      </c>
      <c r="N7154" s="18">
        <f>貼り付けシート!E7154</f>
        <v>53.562098058556337</v>
      </c>
      <c r="O7154" s="18">
        <f>貼り付けシート!F7154</f>
        <v>0</v>
      </c>
      <c r="P7154" s="19">
        <f t="shared" si="670"/>
        <v>0</v>
      </c>
      <c r="Q7154" s="19">
        <f t="shared" si="671"/>
        <v>0</v>
      </c>
    </row>
    <row r="7155" spans="1:17">
      <c r="A7155" s="38">
        <v>41937</v>
      </c>
      <c r="B7155" s="49" t="s">
        <v>170</v>
      </c>
      <c r="C7155" s="24">
        <f t="shared" si="666"/>
        <v>30.406921776000001</v>
      </c>
      <c r="D7155" s="24">
        <f t="shared" si="667"/>
        <v>0</v>
      </c>
      <c r="E7155" s="18">
        <f>IF(G7155&gt;=0.3,(バックデータ一覧!$C$10*(バックデータ一覧!$C$12*計算過程!L7155+バックデータ一覧!$C$13*LN(計算過程!G7155)+バックデータ一覧!$C$14)^バックデータ一覧!$C$11+バックデータ一覧!$E$10*(計算過程!G7155/(バックデータ一覧!$E$12*計算過程!L7155+バックデータ一覧!$E$13*LN(計算過程!G7155)+バックデータ一覧!$E$14))^バックデータ一覧!$E$11)*計算過程!$W$11*10^-3,0)</f>
        <v>0</v>
      </c>
      <c r="F7155" s="18">
        <f>IF(G7155&lt;0.3,(バックデータ一覧!$C$10*(バックデータ一覧!$C$12*計算過程!L7155+バックデータ一覧!$C$13*LN(0.3)+バックデータ一覧!$C$14)^バックデータ一覧!$C$11+バックデータ一覧!$E$10*(0.3/(バックデータ一覧!$E$12*計算過程!L7155+バックデータ一覧!$E$13*LN(0.3)+バックデータ一覧!$E$14))^バックデータ一覧!$E$11)*計算過程!$W$11*計算過程!G7155/0.3*10^-3,0)</f>
        <v>0</v>
      </c>
      <c r="G7155" s="18">
        <f t="shared" si="668"/>
        <v>0</v>
      </c>
      <c r="H7155" s="18">
        <f t="shared" si="669"/>
        <v>0</v>
      </c>
      <c r="I7155" s="24">
        <v>0</v>
      </c>
      <c r="J7155" s="24">
        <v>0</v>
      </c>
      <c r="K7155" s="24">
        <v>0</v>
      </c>
      <c r="L7155" s="14">
        <f>貼り付けシート!C7155</f>
        <v>14.1</v>
      </c>
      <c r="M7155" s="14">
        <f>貼り付けシート!D7155</f>
        <v>6.1</v>
      </c>
      <c r="N7155" s="18">
        <f>貼り付けシート!E7155</f>
        <v>61.107556350826307</v>
      </c>
      <c r="O7155" s="18">
        <f>貼り付けシート!F7155</f>
        <v>0</v>
      </c>
      <c r="P7155" s="19">
        <f t="shared" si="670"/>
        <v>0</v>
      </c>
      <c r="Q7155" s="19">
        <f t="shared" si="671"/>
        <v>0</v>
      </c>
    </row>
    <row r="7156" spans="1:17">
      <c r="A7156" s="38">
        <v>41937</v>
      </c>
      <c r="B7156" s="49" t="s">
        <v>171</v>
      </c>
      <c r="C7156" s="24">
        <f t="shared" si="666"/>
        <v>30.406921776000001</v>
      </c>
      <c r="D7156" s="24">
        <f t="shared" si="667"/>
        <v>0</v>
      </c>
      <c r="E7156" s="18">
        <f>IF(G7156&gt;=0.3,(バックデータ一覧!$C$10*(バックデータ一覧!$C$12*計算過程!L7156+バックデータ一覧!$C$13*LN(計算過程!G7156)+バックデータ一覧!$C$14)^バックデータ一覧!$C$11+バックデータ一覧!$E$10*(計算過程!G7156/(バックデータ一覧!$E$12*計算過程!L7156+バックデータ一覧!$E$13*LN(計算過程!G7156)+バックデータ一覧!$E$14))^バックデータ一覧!$E$11)*計算過程!$W$11*10^-3,0)</f>
        <v>0</v>
      </c>
      <c r="F7156" s="18">
        <f>IF(G7156&lt;0.3,(バックデータ一覧!$C$10*(バックデータ一覧!$C$12*計算過程!L7156+バックデータ一覧!$C$13*LN(0.3)+バックデータ一覧!$C$14)^バックデータ一覧!$C$11+バックデータ一覧!$E$10*(0.3/(バックデータ一覧!$E$12*計算過程!L7156+バックデータ一覧!$E$13*LN(0.3)+バックデータ一覧!$E$14))^バックデータ一覧!$E$11)*計算過程!$W$11*計算過程!G7156/0.3*10^-3,0)</f>
        <v>0</v>
      </c>
      <c r="G7156" s="18">
        <f t="shared" si="668"/>
        <v>0</v>
      </c>
      <c r="H7156" s="18">
        <f t="shared" si="669"/>
        <v>0</v>
      </c>
      <c r="I7156" s="24">
        <v>0</v>
      </c>
      <c r="J7156" s="24">
        <v>0</v>
      </c>
      <c r="K7156" s="24">
        <v>0</v>
      </c>
      <c r="L7156" s="14">
        <f>貼り付けシート!C7156</f>
        <v>14</v>
      </c>
      <c r="M7156" s="14">
        <f>貼り付けシート!D7156</f>
        <v>6.4</v>
      </c>
      <c r="N7156" s="18">
        <f>貼り付けシート!E7156</f>
        <v>64.499407852564005</v>
      </c>
      <c r="O7156" s="18">
        <f>貼り付けシート!F7156</f>
        <v>0</v>
      </c>
      <c r="P7156" s="19">
        <f t="shared" si="670"/>
        <v>0</v>
      </c>
      <c r="Q7156" s="19">
        <f t="shared" si="671"/>
        <v>0</v>
      </c>
    </row>
    <row r="7157" spans="1:17">
      <c r="A7157" s="38">
        <v>41937</v>
      </c>
      <c r="B7157" s="49" t="s">
        <v>172</v>
      </c>
      <c r="C7157" s="24">
        <f t="shared" si="666"/>
        <v>30.406921776000001</v>
      </c>
      <c r="D7157" s="24">
        <f t="shared" si="667"/>
        <v>0</v>
      </c>
      <c r="E7157" s="18">
        <f>IF(G7157&gt;=0.3,(バックデータ一覧!$C$10*(バックデータ一覧!$C$12*計算過程!L7157+バックデータ一覧!$C$13*LN(計算過程!G7157)+バックデータ一覧!$C$14)^バックデータ一覧!$C$11+バックデータ一覧!$E$10*(計算過程!G7157/(バックデータ一覧!$E$12*計算過程!L7157+バックデータ一覧!$E$13*LN(計算過程!G7157)+バックデータ一覧!$E$14))^バックデータ一覧!$E$11)*計算過程!$W$11*10^-3,0)</f>
        <v>0</v>
      </c>
      <c r="F7157" s="18">
        <f>IF(G7157&lt;0.3,(バックデータ一覧!$C$10*(バックデータ一覧!$C$12*計算過程!L7157+バックデータ一覧!$C$13*LN(0.3)+バックデータ一覧!$C$14)^バックデータ一覧!$C$11+バックデータ一覧!$E$10*(0.3/(バックデータ一覧!$E$12*計算過程!L7157+バックデータ一覧!$E$13*LN(0.3)+バックデータ一覧!$E$14))^バックデータ一覧!$E$11)*計算過程!$W$11*計算過程!G7157/0.3*10^-3,0)</f>
        <v>0</v>
      </c>
      <c r="G7157" s="18">
        <f t="shared" si="668"/>
        <v>0</v>
      </c>
      <c r="H7157" s="18">
        <f t="shared" si="669"/>
        <v>0</v>
      </c>
      <c r="I7157" s="24">
        <v>0</v>
      </c>
      <c r="J7157" s="24">
        <v>0</v>
      </c>
      <c r="K7157" s="24">
        <v>0</v>
      </c>
      <c r="L7157" s="14">
        <f>貼り付けシート!C7157</f>
        <v>12.9</v>
      </c>
      <c r="M7157" s="14">
        <f>貼り付けシート!D7157</f>
        <v>6.4</v>
      </c>
      <c r="N7157" s="18">
        <f>貼り付けシート!E7157</f>
        <v>69.294909280133595</v>
      </c>
      <c r="O7157" s="18">
        <f>貼り付けシート!F7157</f>
        <v>0</v>
      </c>
      <c r="P7157" s="19">
        <f t="shared" si="670"/>
        <v>0</v>
      </c>
      <c r="Q7157" s="19">
        <f t="shared" si="671"/>
        <v>0</v>
      </c>
    </row>
    <row r="7158" spans="1:17">
      <c r="A7158" s="38">
        <v>41938</v>
      </c>
      <c r="B7158" s="49" t="s">
        <v>149</v>
      </c>
      <c r="C7158" s="24">
        <f t="shared" si="666"/>
        <v>30.406921776000001</v>
      </c>
      <c r="D7158" s="24">
        <f t="shared" si="667"/>
        <v>0</v>
      </c>
      <c r="E7158" s="18">
        <f>IF(G7158&gt;=0.3,(バックデータ一覧!$C$10*(バックデータ一覧!$C$12*計算過程!L7158+バックデータ一覧!$C$13*LN(計算過程!G7158)+バックデータ一覧!$C$14)^バックデータ一覧!$C$11+バックデータ一覧!$E$10*(計算過程!G7158/(バックデータ一覧!$E$12*計算過程!L7158+バックデータ一覧!$E$13*LN(計算過程!G7158)+バックデータ一覧!$E$14))^バックデータ一覧!$E$11)*計算過程!$W$11*10^-3,0)</f>
        <v>0</v>
      </c>
      <c r="F7158" s="18">
        <f>IF(G7158&lt;0.3,(バックデータ一覧!$C$10*(バックデータ一覧!$C$12*計算過程!L7158+バックデータ一覧!$C$13*LN(0.3)+バックデータ一覧!$C$14)^バックデータ一覧!$C$11+バックデータ一覧!$E$10*(0.3/(バックデータ一覧!$E$12*計算過程!L7158+バックデータ一覧!$E$13*LN(0.3)+バックデータ一覧!$E$14))^バックデータ一覧!$E$11)*計算過程!$W$11*計算過程!G7158/0.3*10^-3,0)</f>
        <v>0</v>
      </c>
      <c r="G7158" s="18">
        <f t="shared" si="668"/>
        <v>0</v>
      </c>
      <c r="H7158" s="18">
        <f t="shared" si="669"/>
        <v>0</v>
      </c>
      <c r="I7158" s="24">
        <v>0</v>
      </c>
      <c r="J7158" s="24">
        <v>0</v>
      </c>
      <c r="K7158" s="24">
        <v>0</v>
      </c>
      <c r="L7158" s="14">
        <f>貼り付けシート!C7158</f>
        <v>12.8</v>
      </c>
      <c r="M7158" s="14">
        <f>貼り付けシート!D7158</f>
        <v>6.3</v>
      </c>
      <c r="N7158" s="18">
        <f>貼り付けシート!E7158</f>
        <v>68.671394795455342</v>
      </c>
      <c r="O7158" s="18">
        <f>貼り付けシート!F7158</f>
        <v>0</v>
      </c>
      <c r="P7158" s="19">
        <f t="shared" si="670"/>
        <v>0</v>
      </c>
      <c r="Q7158" s="19">
        <f t="shared" si="671"/>
        <v>0</v>
      </c>
    </row>
    <row r="7159" spans="1:17">
      <c r="A7159" s="38">
        <v>41938</v>
      </c>
      <c r="B7159" s="49" t="s">
        <v>150</v>
      </c>
      <c r="C7159" s="24">
        <f t="shared" si="666"/>
        <v>30.406921776000001</v>
      </c>
      <c r="D7159" s="24">
        <f t="shared" si="667"/>
        <v>0</v>
      </c>
      <c r="E7159" s="18">
        <f>IF(G7159&gt;=0.3,(バックデータ一覧!$C$10*(バックデータ一覧!$C$12*計算過程!L7159+バックデータ一覧!$C$13*LN(計算過程!G7159)+バックデータ一覧!$C$14)^バックデータ一覧!$C$11+バックデータ一覧!$E$10*(計算過程!G7159/(バックデータ一覧!$E$12*計算過程!L7159+バックデータ一覧!$E$13*LN(計算過程!G7159)+バックデータ一覧!$E$14))^バックデータ一覧!$E$11)*計算過程!$W$11*10^-3,0)</f>
        <v>0</v>
      </c>
      <c r="F7159" s="18">
        <f>IF(G7159&lt;0.3,(バックデータ一覧!$C$10*(バックデータ一覧!$C$12*計算過程!L7159+バックデータ一覧!$C$13*LN(0.3)+バックデータ一覧!$C$14)^バックデータ一覧!$C$11+バックデータ一覧!$E$10*(0.3/(バックデータ一覧!$E$12*計算過程!L7159+バックデータ一覧!$E$13*LN(0.3)+バックデータ一覧!$E$14))^バックデータ一覧!$E$11)*計算過程!$W$11*計算過程!G7159/0.3*10^-3,0)</f>
        <v>0</v>
      </c>
      <c r="G7159" s="18">
        <f t="shared" si="668"/>
        <v>0</v>
      </c>
      <c r="H7159" s="18">
        <f t="shared" si="669"/>
        <v>0</v>
      </c>
      <c r="I7159" s="24">
        <v>0</v>
      </c>
      <c r="J7159" s="24">
        <v>0</v>
      </c>
      <c r="K7159" s="24">
        <v>0</v>
      </c>
      <c r="L7159" s="14">
        <f>貼り付けシート!C7159</f>
        <v>11</v>
      </c>
      <c r="M7159" s="14">
        <f>貼り付けシート!D7159</f>
        <v>6.5</v>
      </c>
      <c r="N7159" s="18">
        <f>貼り付けシート!E7159</f>
        <v>79.763570157240167</v>
      </c>
      <c r="O7159" s="18">
        <f>貼り付けシート!F7159</f>
        <v>0</v>
      </c>
      <c r="P7159" s="19">
        <f t="shared" si="670"/>
        <v>0</v>
      </c>
      <c r="Q7159" s="19">
        <f t="shared" si="671"/>
        <v>0</v>
      </c>
    </row>
    <row r="7160" spans="1:17">
      <c r="A7160" s="38">
        <v>41938</v>
      </c>
      <c r="B7160" s="49" t="s">
        <v>151</v>
      </c>
      <c r="C7160" s="24">
        <f t="shared" si="666"/>
        <v>30.406921776000001</v>
      </c>
      <c r="D7160" s="24">
        <f t="shared" si="667"/>
        <v>0</v>
      </c>
      <c r="E7160" s="18">
        <f>IF(G7160&gt;=0.3,(バックデータ一覧!$C$10*(バックデータ一覧!$C$12*計算過程!L7160+バックデータ一覧!$C$13*LN(計算過程!G7160)+バックデータ一覧!$C$14)^バックデータ一覧!$C$11+バックデータ一覧!$E$10*(計算過程!G7160/(バックデータ一覧!$E$12*計算過程!L7160+バックデータ一覧!$E$13*LN(計算過程!G7160)+バックデータ一覧!$E$14))^バックデータ一覧!$E$11)*計算過程!$W$11*10^-3,0)</f>
        <v>0</v>
      </c>
      <c r="F7160" s="18">
        <f>IF(G7160&lt;0.3,(バックデータ一覧!$C$10*(バックデータ一覧!$C$12*計算過程!L7160+バックデータ一覧!$C$13*LN(0.3)+バックデータ一覧!$C$14)^バックデータ一覧!$C$11+バックデータ一覧!$E$10*(0.3/(バックデータ一覧!$E$12*計算過程!L7160+バックデータ一覧!$E$13*LN(0.3)+バックデータ一覧!$E$14))^バックデータ一覧!$E$11)*計算過程!$W$11*計算過程!G7160/0.3*10^-3,0)</f>
        <v>0</v>
      </c>
      <c r="G7160" s="18">
        <f t="shared" si="668"/>
        <v>0</v>
      </c>
      <c r="H7160" s="18">
        <f t="shared" si="669"/>
        <v>0</v>
      </c>
      <c r="I7160" s="24">
        <v>0</v>
      </c>
      <c r="J7160" s="24">
        <v>0</v>
      </c>
      <c r="K7160" s="24">
        <v>0</v>
      </c>
      <c r="L7160" s="14">
        <f>貼り付けシート!C7160</f>
        <v>10.6</v>
      </c>
      <c r="M7160" s="14">
        <f>貼り付けシート!D7160</f>
        <v>6.4</v>
      </c>
      <c r="N7160" s="18">
        <f>貼り付けシート!E7160</f>
        <v>80.668887541411266</v>
      </c>
      <c r="O7160" s="18">
        <f>貼り付けシート!F7160</f>
        <v>0</v>
      </c>
      <c r="P7160" s="19">
        <f t="shared" si="670"/>
        <v>0</v>
      </c>
      <c r="Q7160" s="19">
        <f t="shared" si="671"/>
        <v>0</v>
      </c>
    </row>
    <row r="7161" spans="1:17">
      <c r="A7161" s="38">
        <v>41938</v>
      </c>
      <c r="B7161" s="49" t="s">
        <v>152</v>
      </c>
      <c r="C7161" s="24">
        <f t="shared" si="666"/>
        <v>30.406921776000001</v>
      </c>
      <c r="D7161" s="24">
        <f t="shared" si="667"/>
        <v>0</v>
      </c>
      <c r="E7161" s="18">
        <f>IF(G7161&gt;=0.3,(バックデータ一覧!$C$10*(バックデータ一覧!$C$12*計算過程!L7161+バックデータ一覧!$C$13*LN(計算過程!G7161)+バックデータ一覧!$C$14)^バックデータ一覧!$C$11+バックデータ一覧!$E$10*(計算過程!G7161/(バックデータ一覧!$E$12*計算過程!L7161+バックデータ一覧!$E$13*LN(計算過程!G7161)+バックデータ一覧!$E$14))^バックデータ一覧!$E$11)*計算過程!$W$11*10^-3,0)</f>
        <v>0</v>
      </c>
      <c r="F7161" s="18">
        <f>IF(G7161&lt;0.3,(バックデータ一覧!$C$10*(バックデータ一覧!$C$12*計算過程!L7161+バックデータ一覧!$C$13*LN(0.3)+バックデータ一覧!$C$14)^バックデータ一覧!$C$11+バックデータ一覧!$E$10*(0.3/(バックデータ一覧!$E$12*計算過程!L7161+バックデータ一覧!$E$13*LN(0.3)+バックデータ一覧!$E$14))^バックデータ一覧!$E$11)*計算過程!$W$11*計算過程!G7161/0.3*10^-3,0)</f>
        <v>0</v>
      </c>
      <c r="G7161" s="18">
        <f t="shared" si="668"/>
        <v>0</v>
      </c>
      <c r="H7161" s="18">
        <f t="shared" si="669"/>
        <v>0</v>
      </c>
      <c r="I7161" s="24">
        <v>0</v>
      </c>
      <c r="J7161" s="24">
        <v>0</v>
      </c>
      <c r="K7161" s="24">
        <v>0</v>
      </c>
      <c r="L7161" s="14">
        <f>貼り付けシート!C7161</f>
        <v>9.4</v>
      </c>
      <c r="M7161" s="14">
        <f>貼り付けシート!D7161</f>
        <v>6.2</v>
      </c>
      <c r="N7161" s="18">
        <f>貼り付けシート!E7161</f>
        <v>84.717886477732847</v>
      </c>
      <c r="O7161" s="18">
        <f>貼り付けシート!F7161</f>
        <v>0</v>
      </c>
      <c r="P7161" s="19">
        <f t="shared" si="670"/>
        <v>0</v>
      </c>
      <c r="Q7161" s="19">
        <f t="shared" si="671"/>
        <v>0</v>
      </c>
    </row>
    <row r="7162" spans="1:17">
      <c r="A7162" s="38">
        <v>41938</v>
      </c>
      <c r="B7162" s="49" t="s">
        <v>153</v>
      </c>
      <c r="C7162" s="24">
        <f t="shared" si="666"/>
        <v>30.406921776000001</v>
      </c>
      <c r="D7162" s="24">
        <f t="shared" si="667"/>
        <v>0</v>
      </c>
      <c r="E7162" s="18">
        <f>IF(G7162&gt;=0.3,(バックデータ一覧!$C$10*(バックデータ一覧!$C$12*計算過程!L7162+バックデータ一覧!$C$13*LN(計算過程!G7162)+バックデータ一覧!$C$14)^バックデータ一覧!$C$11+バックデータ一覧!$E$10*(計算過程!G7162/(バックデータ一覧!$E$12*計算過程!L7162+バックデータ一覧!$E$13*LN(計算過程!G7162)+バックデータ一覧!$E$14))^バックデータ一覧!$E$11)*計算過程!$W$11*10^-3,0)</f>
        <v>0</v>
      </c>
      <c r="F7162" s="18">
        <f>IF(G7162&lt;0.3,(バックデータ一覧!$C$10*(バックデータ一覧!$C$12*計算過程!L7162+バックデータ一覧!$C$13*LN(0.3)+バックデータ一覧!$C$14)^バックデータ一覧!$C$11+バックデータ一覧!$E$10*(0.3/(バックデータ一覧!$E$12*計算過程!L7162+バックデータ一覧!$E$13*LN(0.3)+バックデータ一覧!$E$14))^バックデータ一覧!$E$11)*計算過程!$W$11*計算過程!G7162/0.3*10^-3,0)</f>
        <v>0</v>
      </c>
      <c r="G7162" s="18">
        <f t="shared" si="668"/>
        <v>0</v>
      </c>
      <c r="H7162" s="18">
        <f t="shared" si="669"/>
        <v>0</v>
      </c>
      <c r="I7162" s="24">
        <v>0</v>
      </c>
      <c r="J7162" s="24">
        <v>0</v>
      </c>
      <c r="K7162" s="24">
        <v>0</v>
      </c>
      <c r="L7162" s="14">
        <f>貼り付けシート!C7162</f>
        <v>9.4</v>
      </c>
      <c r="M7162" s="14">
        <f>貼り付けシート!D7162</f>
        <v>6.2</v>
      </c>
      <c r="N7162" s="18">
        <f>貼り付けシート!E7162</f>
        <v>84.717886477732847</v>
      </c>
      <c r="O7162" s="18">
        <f>貼り付けシート!F7162</f>
        <v>0</v>
      </c>
      <c r="P7162" s="19">
        <f t="shared" si="670"/>
        <v>0</v>
      </c>
      <c r="Q7162" s="19">
        <f t="shared" si="671"/>
        <v>0</v>
      </c>
    </row>
    <row r="7163" spans="1:17">
      <c r="A7163" s="38">
        <v>41938</v>
      </c>
      <c r="B7163" s="49" t="s">
        <v>154</v>
      </c>
      <c r="C7163" s="24">
        <f t="shared" si="666"/>
        <v>30.406921776000001</v>
      </c>
      <c r="D7163" s="24">
        <f t="shared" si="667"/>
        <v>0</v>
      </c>
      <c r="E7163" s="18">
        <f>IF(G7163&gt;=0.3,(バックデータ一覧!$C$10*(バックデータ一覧!$C$12*計算過程!L7163+バックデータ一覧!$C$13*LN(計算過程!G7163)+バックデータ一覧!$C$14)^バックデータ一覧!$C$11+バックデータ一覧!$E$10*(計算過程!G7163/(バックデータ一覧!$E$12*計算過程!L7163+バックデータ一覧!$E$13*LN(計算過程!G7163)+バックデータ一覧!$E$14))^バックデータ一覧!$E$11)*計算過程!$W$11*10^-3,0)</f>
        <v>0</v>
      </c>
      <c r="F7163" s="18">
        <f>IF(G7163&lt;0.3,(バックデータ一覧!$C$10*(バックデータ一覧!$C$12*計算過程!L7163+バックデータ一覧!$C$13*LN(0.3)+バックデータ一覧!$C$14)^バックデータ一覧!$C$11+バックデータ一覧!$E$10*(0.3/(バックデータ一覧!$E$12*計算過程!L7163+バックデータ一覧!$E$13*LN(0.3)+バックデータ一覧!$E$14))^バックデータ一覧!$E$11)*計算過程!$W$11*計算過程!G7163/0.3*10^-3,0)</f>
        <v>0</v>
      </c>
      <c r="G7163" s="18">
        <f t="shared" si="668"/>
        <v>0</v>
      </c>
      <c r="H7163" s="18">
        <f t="shared" si="669"/>
        <v>0</v>
      </c>
      <c r="I7163" s="24">
        <v>0</v>
      </c>
      <c r="J7163" s="24">
        <v>0</v>
      </c>
      <c r="K7163" s="24">
        <v>0</v>
      </c>
      <c r="L7163" s="14">
        <f>貼り付けシート!C7163</f>
        <v>8.8000000000000007</v>
      </c>
      <c r="M7163" s="14">
        <f>貼り付けシート!D7163</f>
        <v>6</v>
      </c>
      <c r="N7163" s="18">
        <f>貼り付けシート!E7163</f>
        <v>85.400081449095339</v>
      </c>
      <c r="O7163" s="18">
        <f>貼り付けシート!F7163</f>
        <v>0</v>
      </c>
      <c r="P7163" s="19">
        <f t="shared" si="670"/>
        <v>0</v>
      </c>
      <c r="Q7163" s="19">
        <f t="shared" si="671"/>
        <v>0</v>
      </c>
    </row>
    <row r="7164" spans="1:17">
      <c r="A7164" s="38">
        <v>41938</v>
      </c>
      <c r="B7164" s="49" t="s">
        <v>155</v>
      </c>
      <c r="C7164" s="24">
        <f t="shared" si="666"/>
        <v>30.406921776000001</v>
      </c>
      <c r="D7164" s="24">
        <f t="shared" si="667"/>
        <v>0</v>
      </c>
      <c r="E7164" s="18">
        <f>IF(G7164&gt;=0.3,(バックデータ一覧!$C$10*(バックデータ一覧!$C$12*計算過程!L7164+バックデータ一覧!$C$13*LN(計算過程!G7164)+バックデータ一覧!$C$14)^バックデータ一覧!$C$11+バックデータ一覧!$E$10*(計算過程!G7164/(バックデータ一覧!$E$12*計算過程!L7164+バックデータ一覧!$E$13*LN(計算過程!G7164)+バックデータ一覧!$E$14))^バックデータ一覧!$E$11)*計算過程!$W$11*10^-3,0)</f>
        <v>0</v>
      </c>
      <c r="F7164" s="18">
        <f>IF(G7164&lt;0.3,(バックデータ一覧!$C$10*(バックデータ一覧!$C$12*計算過程!L7164+バックデータ一覧!$C$13*LN(0.3)+バックデータ一覧!$C$14)^バックデータ一覧!$C$11+バックデータ一覧!$E$10*(0.3/(バックデータ一覧!$E$12*計算過程!L7164+バックデータ一覧!$E$13*LN(0.3)+バックデータ一覧!$E$14))^バックデータ一覧!$E$11)*計算過程!$W$11*計算過程!G7164/0.3*10^-3,0)</f>
        <v>0</v>
      </c>
      <c r="G7164" s="18">
        <f t="shared" si="668"/>
        <v>0</v>
      </c>
      <c r="H7164" s="18">
        <f t="shared" si="669"/>
        <v>0</v>
      </c>
      <c r="I7164" s="24">
        <v>0</v>
      </c>
      <c r="J7164" s="24">
        <v>0</v>
      </c>
      <c r="K7164" s="24">
        <v>0</v>
      </c>
      <c r="L7164" s="14">
        <f>貼り付けシート!C7164</f>
        <v>9</v>
      </c>
      <c r="M7164" s="14">
        <f>貼り付けシート!D7164</f>
        <v>6.2</v>
      </c>
      <c r="N7164" s="18">
        <f>貼り付けシート!E7164</f>
        <v>87.03406920804025</v>
      </c>
      <c r="O7164" s="18">
        <f>貼り付けシート!F7164</f>
        <v>0</v>
      </c>
      <c r="P7164" s="19">
        <f t="shared" si="670"/>
        <v>0</v>
      </c>
      <c r="Q7164" s="19">
        <f t="shared" si="671"/>
        <v>0</v>
      </c>
    </row>
    <row r="7165" spans="1:17">
      <c r="A7165" s="38">
        <v>41938</v>
      </c>
      <c r="B7165" s="49" t="s">
        <v>156</v>
      </c>
      <c r="C7165" s="24">
        <f t="shared" si="666"/>
        <v>30.406921776000001</v>
      </c>
      <c r="D7165" s="24">
        <f t="shared" si="667"/>
        <v>0</v>
      </c>
      <c r="E7165" s="18">
        <f>IF(G7165&gt;=0.3,(バックデータ一覧!$C$10*(バックデータ一覧!$C$12*計算過程!L7165+バックデータ一覧!$C$13*LN(計算過程!G7165)+バックデータ一覧!$C$14)^バックデータ一覧!$C$11+バックデータ一覧!$E$10*(計算過程!G7165/(バックデータ一覧!$E$12*計算過程!L7165+バックデータ一覧!$E$13*LN(計算過程!G7165)+バックデータ一覧!$E$14))^バックデータ一覧!$E$11)*計算過程!$W$11*10^-3,0)</f>
        <v>0</v>
      </c>
      <c r="F7165" s="18">
        <f>IF(G7165&lt;0.3,(バックデータ一覧!$C$10*(バックデータ一覧!$C$12*計算過程!L7165+バックデータ一覧!$C$13*LN(0.3)+バックデータ一覧!$C$14)^バックデータ一覧!$C$11+バックデータ一覧!$E$10*(0.3/(バックデータ一覧!$E$12*計算過程!L7165+バックデータ一覧!$E$13*LN(0.3)+バックデータ一覧!$E$14))^バックデータ一覧!$E$11)*計算過程!$W$11*計算過程!G7165/0.3*10^-3,0)</f>
        <v>0</v>
      </c>
      <c r="G7165" s="18">
        <f t="shared" si="668"/>
        <v>0</v>
      </c>
      <c r="H7165" s="18">
        <f t="shared" si="669"/>
        <v>0</v>
      </c>
      <c r="I7165" s="24">
        <v>0</v>
      </c>
      <c r="J7165" s="24">
        <v>0</v>
      </c>
      <c r="K7165" s="24">
        <v>0</v>
      </c>
      <c r="L7165" s="14">
        <f>貼り付けシート!C7165</f>
        <v>11</v>
      </c>
      <c r="M7165" s="14">
        <f>貼り付けシート!D7165</f>
        <v>6.5</v>
      </c>
      <c r="N7165" s="18">
        <f>貼り付けシート!E7165</f>
        <v>79.763570157240167</v>
      </c>
      <c r="O7165" s="18">
        <f>貼り付けシート!F7165</f>
        <v>0</v>
      </c>
      <c r="P7165" s="19">
        <f t="shared" si="670"/>
        <v>0</v>
      </c>
      <c r="Q7165" s="19">
        <f t="shared" si="671"/>
        <v>0</v>
      </c>
    </row>
    <row r="7166" spans="1:17">
      <c r="A7166" s="38">
        <v>41938</v>
      </c>
      <c r="B7166" s="49" t="s">
        <v>157</v>
      </c>
      <c r="C7166" s="24">
        <f t="shared" si="666"/>
        <v>30.406921776000001</v>
      </c>
      <c r="D7166" s="24">
        <f t="shared" si="667"/>
        <v>0</v>
      </c>
      <c r="E7166" s="18">
        <f>IF(G7166&gt;=0.3,(バックデータ一覧!$C$10*(バックデータ一覧!$C$12*計算過程!L7166+バックデータ一覧!$C$13*LN(計算過程!G7166)+バックデータ一覧!$C$14)^バックデータ一覧!$C$11+バックデータ一覧!$E$10*(計算過程!G7166/(バックデータ一覧!$E$12*計算過程!L7166+バックデータ一覧!$E$13*LN(計算過程!G7166)+バックデータ一覧!$E$14))^バックデータ一覧!$E$11)*計算過程!$W$11*10^-3,0)</f>
        <v>0</v>
      </c>
      <c r="F7166" s="18">
        <f>IF(G7166&lt;0.3,(バックデータ一覧!$C$10*(バックデータ一覧!$C$12*計算過程!L7166+バックデータ一覧!$C$13*LN(0.3)+バックデータ一覧!$C$14)^バックデータ一覧!$C$11+バックデータ一覧!$E$10*(0.3/(バックデータ一覧!$E$12*計算過程!L7166+バックデータ一覧!$E$13*LN(0.3)+バックデータ一覧!$E$14))^バックデータ一覧!$E$11)*計算過程!$W$11*計算過程!G7166/0.3*10^-3,0)</f>
        <v>0</v>
      </c>
      <c r="G7166" s="18">
        <f t="shared" si="668"/>
        <v>0</v>
      </c>
      <c r="H7166" s="18">
        <f t="shared" si="669"/>
        <v>0</v>
      </c>
      <c r="I7166" s="24">
        <v>0</v>
      </c>
      <c r="J7166" s="24">
        <v>0</v>
      </c>
      <c r="K7166" s="24">
        <v>0</v>
      </c>
      <c r="L7166" s="14">
        <f>貼り付けシート!C7166</f>
        <v>14.6</v>
      </c>
      <c r="M7166" s="14">
        <f>貼り付けシート!D7166</f>
        <v>7.2</v>
      </c>
      <c r="N7166" s="18">
        <f>貼り付けシート!E7166</f>
        <v>69.707673433172573</v>
      </c>
      <c r="O7166" s="18">
        <f>貼り付けシート!F7166</f>
        <v>0</v>
      </c>
      <c r="P7166" s="19">
        <f t="shared" si="670"/>
        <v>0</v>
      </c>
      <c r="Q7166" s="19">
        <f t="shared" si="671"/>
        <v>0</v>
      </c>
    </row>
    <row r="7167" spans="1:17">
      <c r="A7167" s="38">
        <v>41938</v>
      </c>
      <c r="B7167" s="49" t="s">
        <v>158</v>
      </c>
      <c r="C7167" s="24">
        <f t="shared" si="666"/>
        <v>30.406921776000001</v>
      </c>
      <c r="D7167" s="24">
        <f t="shared" si="667"/>
        <v>0</v>
      </c>
      <c r="E7167" s="18">
        <f>IF(G7167&gt;=0.3,(バックデータ一覧!$C$10*(バックデータ一覧!$C$12*計算過程!L7167+バックデータ一覧!$C$13*LN(計算過程!G7167)+バックデータ一覧!$C$14)^バックデータ一覧!$C$11+バックデータ一覧!$E$10*(計算過程!G7167/(バックデータ一覧!$E$12*計算過程!L7167+バックデータ一覧!$E$13*LN(計算過程!G7167)+バックデータ一覧!$E$14))^バックデータ一覧!$E$11)*計算過程!$W$11*10^-3,0)</f>
        <v>0</v>
      </c>
      <c r="F7167" s="18">
        <f>IF(G7167&lt;0.3,(バックデータ一覧!$C$10*(バックデータ一覧!$C$12*計算過程!L7167+バックデータ一覧!$C$13*LN(0.3)+バックデータ一覧!$C$14)^バックデータ一覧!$C$11+バックデータ一覧!$E$10*(0.3/(バックデータ一覧!$E$12*計算過程!L7167+バックデータ一覧!$E$13*LN(0.3)+バックデータ一覧!$E$14))^バックデータ一覧!$E$11)*計算過程!$W$11*計算過程!G7167/0.3*10^-3,0)</f>
        <v>0</v>
      </c>
      <c r="G7167" s="18">
        <f t="shared" si="668"/>
        <v>0</v>
      </c>
      <c r="H7167" s="18">
        <f t="shared" si="669"/>
        <v>0</v>
      </c>
      <c r="I7167" s="24">
        <v>0</v>
      </c>
      <c r="J7167" s="24">
        <v>0</v>
      </c>
      <c r="K7167" s="24">
        <v>0</v>
      </c>
      <c r="L7167" s="14">
        <f>貼り付けシート!C7167</f>
        <v>18</v>
      </c>
      <c r="M7167" s="14">
        <f>貼り付けシート!D7167</f>
        <v>6.7</v>
      </c>
      <c r="N7167" s="18">
        <f>貼り付けシート!E7167</f>
        <v>52.266877091420348</v>
      </c>
      <c r="O7167" s="18">
        <f>貼り付けシート!F7167</f>
        <v>0</v>
      </c>
      <c r="P7167" s="19">
        <f t="shared" si="670"/>
        <v>0</v>
      </c>
      <c r="Q7167" s="19">
        <f t="shared" si="671"/>
        <v>0</v>
      </c>
    </row>
    <row r="7168" spans="1:17">
      <c r="A7168" s="38">
        <v>41938</v>
      </c>
      <c r="B7168" s="49" t="s">
        <v>159</v>
      </c>
      <c r="C7168" s="24">
        <f t="shared" si="666"/>
        <v>30.406921776000001</v>
      </c>
      <c r="D7168" s="24">
        <f t="shared" si="667"/>
        <v>0</v>
      </c>
      <c r="E7168" s="18">
        <f>IF(G7168&gt;=0.3,(バックデータ一覧!$C$10*(バックデータ一覧!$C$12*計算過程!L7168+バックデータ一覧!$C$13*LN(計算過程!G7168)+バックデータ一覧!$C$14)^バックデータ一覧!$C$11+バックデータ一覧!$E$10*(計算過程!G7168/(バックデータ一覧!$E$12*計算過程!L7168+バックデータ一覧!$E$13*LN(計算過程!G7168)+バックデータ一覧!$E$14))^バックデータ一覧!$E$11)*計算過程!$W$11*10^-3,0)</f>
        <v>0</v>
      </c>
      <c r="F7168" s="18">
        <f>IF(G7168&lt;0.3,(バックデータ一覧!$C$10*(バックデータ一覧!$C$12*計算過程!L7168+バックデータ一覧!$C$13*LN(0.3)+バックデータ一覧!$C$14)^バックデータ一覧!$C$11+バックデータ一覧!$E$10*(0.3/(バックデータ一覧!$E$12*計算過程!L7168+バックデータ一覧!$E$13*LN(0.3)+バックデータ一覧!$E$14))^バックデータ一覧!$E$11)*計算過程!$W$11*計算過程!G7168/0.3*10^-3,0)</f>
        <v>0</v>
      </c>
      <c r="G7168" s="18">
        <f t="shared" si="668"/>
        <v>0</v>
      </c>
      <c r="H7168" s="18">
        <f t="shared" si="669"/>
        <v>0</v>
      </c>
      <c r="I7168" s="24">
        <v>0</v>
      </c>
      <c r="J7168" s="24">
        <v>0</v>
      </c>
      <c r="K7168" s="24">
        <v>0</v>
      </c>
      <c r="L7168" s="14">
        <f>貼り付けシート!C7168</f>
        <v>19.600000000000001</v>
      </c>
      <c r="M7168" s="14">
        <f>貼り付けシート!D7168</f>
        <v>6.3</v>
      </c>
      <c r="N7168" s="18">
        <f>貼り付けシート!E7168</f>
        <v>44.496134805585214</v>
      </c>
      <c r="O7168" s="18">
        <f>貼り付けシート!F7168</f>
        <v>0</v>
      </c>
      <c r="P7168" s="19">
        <f t="shared" si="670"/>
        <v>0</v>
      </c>
      <c r="Q7168" s="19">
        <f t="shared" si="671"/>
        <v>0</v>
      </c>
    </row>
    <row r="7169" spans="1:17">
      <c r="A7169" s="38">
        <v>41938</v>
      </c>
      <c r="B7169" s="49" t="s">
        <v>160</v>
      </c>
      <c r="C7169" s="24">
        <f t="shared" si="666"/>
        <v>30.406921776000001</v>
      </c>
      <c r="D7169" s="24">
        <f t="shared" si="667"/>
        <v>0</v>
      </c>
      <c r="E7169" s="18">
        <f>IF(G7169&gt;=0.3,(バックデータ一覧!$C$10*(バックデータ一覧!$C$12*計算過程!L7169+バックデータ一覧!$C$13*LN(計算過程!G7169)+バックデータ一覧!$C$14)^バックデータ一覧!$C$11+バックデータ一覧!$E$10*(計算過程!G7169/(バックデータ一覧!$E$12*計算過程!L7169+バックデータ一覧!$E$13*LN(計算過程!G7169)+バックデータ一覧!$E$14))^バックデータ一覧!$E$11)*計算過程!$W$11*10^-3,0)</f>
        <v>0</v>
      </c>
      <c r="F7169" s="18">
        <f>IF(G7169&lt;0.3,(バックデータ一覧!$C$10*(バックデータ一覧!$C$12*計算過程!L7169+バックデータ一覧!$C$13*LN(0.3)+バックデータ一覧!$C$14)^バックデータ一覧!$C$11+バックデータ一覧!$E$10*(0.3/(バックデータ一覧!$E$12*計算過程!L7169+バックデータ一覧!$E$13*LN(0.3)+バックデータ一覧!$E$14))^バックデータ一覧!$E$11)*計算過程!$W$11*計算過程!G7169/0.3*10^-3,0)</f>
        <v>0</v>
      </c>
      <c r="G7169" s="18">
        <f t="shared" si="668"/>
        <v>0</v>
      </c>
      <c r="H7169" s="18">
        <f t="shared" si="669"/>
        <v>0</v>
      </c>
      <c r="I7169" s="24">
        <v>0</v>
      </c>
      <c r="J7169" s="24">
        <v>0</v>
      </c>
      <c r="K7169" s="24">
        <v>0</v>
      </c>
      <c r="L7169" s="14">
        <f>貼り付けシート!C7169</f>
        <v>20.399999999999999</v>
      </c>
      <c r="M7169" s="14">
        <f>貼り付けシート!D7169</f>
        <v>6.8</v>
      </c>
      <c r="N7169" s="18">
        <f>貼り付けシート!E7169</f>
        <v>45.669161828936616</v>
      </c>
      <c r="O7169" s="18">
        <f>貼り付けシート!F7169</f>
        <v>0</v>
      </c>
      <c r="P7169" s="19">
        <f t="shared" si="670"/>
        <v>0</v>
      </c>
      <c r="Q7169" s="19">
        <f t="shared" si="671"/>
        <v>0</v>
      </c>
    </row>
    <row r="7170" spans="1:17">
      <c r="A7170" s="38">
        <v>41938</v>
      </c>
      <c r="B7170" s="49" t="s">
        <v>161</v>
      </c>
      <c r="C7170" s="24">
        <f t="shared" si="666"/>
        <v>30.406921776000001</v>
      </c>
      <c r="D7170" s="24">
        <f t="shared" si="667"/>
        <v>0</v>
      </c>
      <c r="E7170" s="18">
        <f>IF(G7170&gt;=0.3,(バックデータ一覧!$C$10*(バックデータ一覧!$C$12*計算過程!L7170+バックデータ一覧!$C$13*LN(計算過程!G7170)+バックデータ一覧!$C$14)^バックデータ一覧!$C$11+バックデータ一覧!$E$10*(計算過程!G7170/(バックデータ一覧!$E$12*計算過程!L7170+バックデータ一覧!$E$13*LN(計算過程!G7170)+バックデータ一覧!$E$14))^バックデータ一覧!$E$11)*計算過程!$W$11*10^-3,0)</f>
        <v>0</v>
      </c>
      <c r="F7170" s="18">
        <f>IF(G7170&lt;0.3,(バックデータ一覧!$C$10*(バックデータ一覧!$C$12*計算過程!L7170+バックデータ一覧!$C$13*LN(0.3)+バックデータ一覧!$C$14)^バックデータ一覧!$C$11+バックデータ一覧!$E$10*(0.3/(バックデータ一覧!$E$12*計算過程!L7170+バックデータ一覧!$E$13*LN(0.3)+バックデータ一覧!$E$14))^バックデータ一覧!$E$11)*計算過程!$W$11*計算過程!G7170/0.3*10^-3,0)</f>
        <v>0</v>
      </c>
      <c r="G7170" s="18">
        <f t="shared" si="668"/>
        <v>0</v>
      </c>
      <c r="H7170" s="18">
        <f t="shared" si="669"/>
        <v>0</v>
      </c>
      <c r="I7170" s="24">
        <v>0</v>
      </c>
      <c r="J7170" s="24">
        <v>0</v>
      </c>
      <c r="K7170" s="24">
        <v>0</v>
      </c>
      <c r="L7170" s="14">
        <f>貼り付けシート!C7170</f>
        <v>20.100000000000001</v>
      </c>
      <c r="M7170" s="14">
        <f>貼り付けシート!D7170</f>
        <v>7</v>
      </c>
      <c r="N7170" s="18">
        <f>貼り付けシート!E7170</f>
        <v>47.877257637567972</v>
      </c>
      <c r="O7170" s="18">
        <f>貼り付けシート!F7170</f>
        <v>0</v>
      </c>
      <c r="P7170" s="19">
        <f t="shared" si="670"/>
        <v>0</v>
      </c>
      <c r="Q7170" s="19">
        <f t="shared" si="671"/>
        <v>0</v>
      </c>
    </row>
    <row r="7171" spans="1:17">
      <c r="A7171" s="38">
        <v>41938</v>
      </c>
      <c r="B7171" s="49" t="s">
        <v>162</v>
      </c>
      <c r="C7171" s="24">
        <f t="shared" si="666"/>
        <v>30.406921776000001</v>
      </c>
      <c r="D7171" s="24">
        <f t="shared" si="667"/>
        <v>0</v>
      </c>
      <c r="E7171" s="18">
        <f>IF(G7171&gt;=0.3,(バックデータ一覧!$C$10*(バックデータ一覧!$C$12*計算過程!L7171+バックデータ一覧!$C$13*LN(計算過程!G7171)+バックデータ一覧!$C$14)^バックデータ一覧!$C$11+バックデータ一覧!$E$10*(計算過程!G7171/(バックデータ一覧!$E$12*計算過程!L7171+バックデータ一覧!$E$13*LN(計算過程!G7171)+バックデータ一覧!$E$14))^バックデータ一覧!$E$11)*計算過程!$W$11*10^-3,0)</f>
        <v>0</v>
      </c>
      <c r="F7171" s="18">
        <f>IF(G7171&lt;0.3,(バックデータ一覧!$C$10*(バックデータ一覧!$C$12*計算過程!L7171+バックデータ一覧!$C$13*LN(0.3)+バックデータ一覧!$C$14)^バックデータ一覧!$C$11+バックデータ一覧!$E$10*(0.3/(バックデータ一覧!$E$12*計算過程!L7171+バックデータ一覧!$E$13*LN(0.3)+バックデータ一覧!$E$14))^バックデータ一覧!$E$11)*計算過程!$W$11*計算過程!G7171/0.3*10^-3,0)</f>
        <v>0</v>
      </c>
      <c r="G7171" s="18">
        <f t="shared" si="668"/>
        <v>0</v>
      </c>
      <c r="H7171" s="18">
        <f t="shared" si="669"/>
        <v>0</v>
      </c>
      <c r="I7171" s="24">
        <v>0</v>
      </c>
      <c r="J7171" s="24">
        <v>0</v>
      </c>
      <c r="K7171" s="24">
        <v>0</v>
      </c>
      <c r="L7171" s="14">
        <f>貼り付けシート!C7171</f>
        <v>20.9</v>
      </c>
      <c r="M7171" s="14">
        <f>貼り付けシート!D7171</f>
        <v>6.7</v>
      </c>
      <c r="N7171" s="18">
        <f>貼り付けシート!E7171</f>
        <v>43.638924070405558</v>
      </c>
      <c r="O7171" s="18">
        <f>貼り付けシート!F7171</f>
        <v>0</v>
      </c>
      <c r="P7171" s="19">
        <f t="shared" si="670"/>
        <v>0</v>
      </c>
      <c r="Q7171" s="19">
        <f t="shared" si="671"/>
        <v>0</v>
      </c>
    </row>
    <row r="7172" spans="1:17">
      <c r="A7172" s="38">
        <v>41938</v>
      </c>
      <c r="B7172" s="49" t="s">
        <v>163</v>
      </c>
      <c r="C7172" s="24">
        <f t="shared" si="666"/>
        <v>30.406921776000001</v>
      </c>
      <c r="D7172" s="24">
        <f t="shared" si="667"/>
        <v>0</v>
      </c>
      <c r="E7172" s="18">
        <f>IF(G7172&gt;=0.3,(バックデータ一覧!$C$10*(バックデータ一覧!$C$12*計算過程!L7172+バックデータ一覧!$C$13*LN(計算過程!G7172)+バックデータ一覧!$C$14)^バックデータ一覧!$C$11+バックデータ一覧!$E$10*(計算過程!G7172/(バックデータ一覧!$E$12*計算過程!L7172+バックデータ一覧!$E$13*LN(計算過程!G7172)+バックデータ一覧!$E$14))^バックデータ一覧!$E$11)*計算過程!$W$11*10^-3,0)</f>
        <v>0</v>
      </c>
      <c r="F7172" s="18">
        <f>IF(G7172&lt;0.3,(バックデータ一覧!$C$10*(バックデータ一覧!$C$12*計算過程!L7172+バックデータ一覧!$C$13*LN(0.3)+バックデータ一覧!$C$14)^バックデータ一覧!$C$11+バックデータ一覧!$E$10*(0.3/(バックデータ一覧!$E$12*計算過程!L7172+バックデータ一覧!$E$13*LN(0.3)+バックデータ一覧!$E$14))^バックデータ一覧!$E$11)*計算過程!$W$11*計算過程!G7172/0.3*10^-3,0)</f>
        <v>0</v>
      </c>
      <c r="G7172" s="18">
        <f t="shared" si="668"/>
        <v>0</v>
      </c>
      <c r="H7172" s="18">
        <f t="shared" si="669"/>
        <v>0</v>
      </c>
      <c r="I7172" s="24">
        <v>0</v>
      </c>
      <c r="J7172" s="24">
        <v>0</v>
      </c>
      <c r="K7172" s="24">
        <v>0</v>
      </c>
      <c r="L7172" s="14">
        <f>貼り付けシート!C7172</f>
        <v>20.5</v>
      </c>
      <c r="M7172" s="14">
        <f>貼り付けシート!D7172</f>
        <v>6.9</v>
      </c>
      <c r="N7172" s="18">
        <f>貼り付けシート!E7172</f>
        <v>46.048260727246138</v>
      </c>
      <c r="O7172" s="18">
        <f>貼り付けシート!F7172</f>
        <v>0</v>
      </c>
      <c r="P7172" s="19">
        <f t="shared" si="670"/>
        <v>0</v>
      </c>
      <c r="Q7172" s="19">
        <f t="shared" si="671"/>
        <v>0</v>
      </c>
    </row>
    <row r="7173" spans="1:17">
      <c r="A7173" s="38">
        <v>41938</v>
      </c>
      <c r="B7173" s="49" t="s">
        <v>164</v>
      </c>
      <c r="C7173" s="24">
        <f t="shared" si="666"/>
        <v>30.406921776000001</v>
      </c>
      <c r="D7173" s="24">
        <f t="shared" si="667"/>
        <v>0</v>
      </c>
      <c r="E7173" s="18">
        <f>IF(G7173&gt;=0.3,(バックデータ一覧!$C$10*(バックデータ一覧!$C$12*計算過程!L7173+バックデータ一覧!$C$13*LN(計算過程!G7173)+バックデータ一覧!$C$14)^バックデータ一覧!$C$11+バックデータ一覧!$E$10*(計算過程!G7173/(バックデータ一覧!$E$12*計算過程!L7173+バックデータ一覧!$E$13*LN(計算過程!G7173)+バックデータ一覧!$E$14))^バックデータ一覧!$E$11)*計算過程!$W$11*10^-3,0)</f>
        <v>0</v>
      </c>
      <c r="F7173" s="18">
        <f>IF(G7173&lt;0.3,(バックデータ一覧!$C$10*(バックデータ一覧!$C$12*計算過程!L7173+バックデータ一覧!$C$13*LN(0.3)+バックデータ一覧!$C$14)^バックデータ一覧!$C$11+バックデータ一覧!$E$10*(0.3/(バックデータ一覧!$E$12*計算過程!L7173+バックデータ一覧!$E$13*LN(0.3)+バックデータ一覧!$E$14))^バックデータ一覧!$E$11)*計算過程!$W$11*計算過程!G7173/0.3*10^-3,0)</f>
        <v>0</v>
      </c>
      <c r="G7173" s="18">
        <f t="shared" si="668"/>
        <v>0</v>
      </c>
      <c r="H7173" s="18">
        <f t="shared" si="669"/>
        <v>0</v>
      </c>
      <c r="I7173" s="24">
        <v>0</v>
      </c>
      <c r="J7173" s="24">
        <v>0</v>
      </c>
      <c r="K7173" s="24">
        <v>0</v>
      </c>
      <c r="L7173" s="14">
        <f>貼り付けシート!C7173</f>
        <v>20.3</v>
      </c>
      <c r="M7173" s="14">
        <f>貼り付けシート!D7173</f>
        <v>7.3</v>
      </c>
      <c r="N7173" s="18">
        <f>貼り付けシート!E7173</f>
        <v>49.291812338519492</v>
      </c>
      <c r="O7173" s="18">
        <f>貼り付けシート!F7173</f>
        <v>0</v>
      </c>
      <c r="P7173" s="19">
        <f t="shared" si="670"/>
        <v>0</v>
      </c>
      <c r="Q7173" s="19">
        <f t="shared" si="671"/>
        <v>0</v>
      </c>
    </row>
    <row r="7174" spans="1:17">
      <c r="A7174" s="38">
        <v>41938</v>
      </c>
      <c r="B7174" s="49" t="s">
        <v>165</v>
      </c>
      <c r="C7174" s="24">
        <f t="shared" si="666"/>
        <v>30.406921776000001</v>
      </c>
      <c r="D7174" s="24">
        <f t="shared" si="667"/>
        <v>0</v>
      </c>
      <c r="E7174" s="18">
        <f>IF(G7174&gt;=0.3,(バックデータ一覧!$C$10*(バックデータ一覧!$C$12*計算過程!L7174+バックデータ一覧!$C$13*LN(計算過程!G7174)+バックデータ一覧!$C$14)^バックデータ一覧!$C$11+バックデータ一覧!$E$10*(計算過程!G7174/(バックデータ一覧!$E$12*計算過程!L7174+バックデータ一覧!$E$13*LN(計算過程!G7174)+バックデータ一覧!$E$14))^バックデータ一覧!$E$11)*計算過程!$W$11*10^-3,0)</f>
        <v>0</v>
      </c>
      <c r="F7174" s="18">
        <f>IF(G7174&lt;0.3,(バックデータ一覧!$C$10*(バックデータ一覧!$C$12*計算過程!L7174+バックデータ一覧!$C$13*LN(0.3)+バックデータ一覧!$C$14)^バックデータ一覧!$C$11+バックデータ一覧!$E$10*(0.3/(バックデータ一覧!$E$12*計算過程!L7174+バックデータ一覧!$E$13*LN(0.3)+バックデータ一覧!$E$14))^バックデータ一覧!$E$11)*計算過程!$W$11*計算過程!G7174/0.3*10^-3,0)</f>
        <v>0</v>
      </c>
      <c r="G7174" s="18">
        <f t="shared" si="668"/>
        <v>0</v>
      </c>
      <c r="H7174" s="18">
        <f t="shared" si="669"/>
        <v>0</v>
      </c>
      <c r="I7174" s="24">
        <v>0</v>
      </c>
      <c r="J7174" s="24">
        <v>0</v>
      </c>
      <c r="K7174" s="24">
        <v>0</v>
      </c>
      <c r="L7174" s="14">
        <f>貼り付けシート!C7174</f>
        <v>19.600000000000001</v>
      </c>
      <c r="M7174" s="14">
        <f>貼り付けシート!D7174</f>
        <v>7</v>
      </c>
      <c r="N7174" s="18">
        <f>貼り付けシート!E7174</f>
        <v>49.385128949565782</v>
      </c>
      <c r="O7174" s="18">
        <f>貼り付けシート!F7174</f>
        <v>0</v>
      </c>
      <c r="P7174" s="19">
        <f t="shared" si="670"/>
        <v>0</v>
      </c>
      <c r="Q7174" s="19">
        <f t="shared" si="671"/>
        <v>0</v>
      </c>
    </row>
    <row r="7175" spans="1:17">
      <c r="A7175" s="38">
        <v>41938</v>
      </c>
      <c r="B7175" s="49" t="s">
        <v>166</v>
      </c>
      <c r="C7175" s="24">
        <f t="shared" ref="C7175:C7238" si="672">$W$6*IF(AND(L7175&lt;5,N7175&gt;=80),$W$4,$W$5)*3600*10^-6</f>
        <v>30.406921776000001</v>
      </c>
      <c r="D7175" s="24">
        <f t="shared" ref="D7175:D7238" si="673">IF(G7175&gt;=0.3,E7175,F7175)</f>
        <v>0</v>
      </c>
      <c r="E7175" s="18">
        <f>IF(G7175&gt;=0.3,(バックデータ一覧!$C$10*(バックデータ一覧!$C$12*計算過程!L7175+バックデータ一覧!$C$13*LN(計算過程!G7175)+バックデータ一覧!$C$14)^バックデータ一覧!$C$11+バックデータ一覧!$E$10*(計算過程!G7175/(バックデータ一覧!$E$12*計算過程!L7175+バックデータ一覧!$E$13*LN(計算過程!G7175)+バックデータ一覧!$E$14))^バックデータ一覧!$E$11)*計算過程!$W$11*10^-3,0)</f>
        <v>0</v>
      </c>
      <c r="F7175" s="18">
        <f>IF(G7175&lt;0.3,(バックデータ一覧!$C$10*(バックデータ一覧!$C$12*計算過程!L7175+バックデータ一覧!$C$13*LN(0.3)+バックデータ一覧!$C$14)^バックデータ一覧!$C$11+バックデータ一覧!$E$10*(0.3/(バックデータ一覧!$E$12*計算過程!L7175+バックデータ一覧!$E$13*LN(0.3)+バックデータ一覧!$E$14))^バックデータ一覧!$E$11)*計算過程!$W$11*計算過程!G7175/0.3*10^-3,0)</f>
        <v>0</v>
      </c>
      <c r="G7175" s="18">
        <f t="shared" ref="G7175:G7238" si="674">H7175/($W$6*3600*10^-6)</f>
        <v>0</v>
      </c>
      <c r="H7175" s="18">
        <f t="shared" ref="H7175:H7238" si="675">IF(AND(L7175&lt;5,N7175&gt;=80),P7175/$W$4,P7175/$W$5)</f>
        <v>0</v>
      </c>
      <c r="I7175" s="24">
        <v>0</v>
      </c>
      <c r="J7175" s="24">
        <v>0</v>
      </c>
      <c r="K7175" s="24">
        <v>0</v>
      </c>
      <c r="L7175" s="14">
        <f>貼り付けシート!C7175</f>
        <v>18.600000000000001</v>
      </c>
      <c r="M7175" s="14">
        <f>貼り付けシート!D7175</f>
        <v>7.1</v>
      </c>
      <c r="N7175" s="18">
        <f>貼り付けシート!E7175</f>
        <v>53.306261740183281</v>
      </c>
      <c r="O7175" s="18">
        <f>貼り付けシート!F7175</f>
        <v>0</v>
      </c>
      <c r="P7175" s="19">
        <f t="shared" ref="P7175:P7238" si="676">IF(O7175&gt;C7175,C7175,O7175)</f>
        <v>0</v>
      </c>
      <c r="Q7175" s="19">
        <f t="shared" ref="Q7175:Q7238" si="677">IF(O7175&gt;C7175,O7175-C7175,0)</f>
        <v>0</v>
      </c>
    </row>
    <row r="7176" spans="1:17">
      <c r="A7176" s="38">
        <v>41938</v>
      </c>
      <c r="B7176" s="49" t="s">
        <v>167</v>
      </c>
      <c r="C7176" s="24">
        <f t="shared" si="672"/>
        <v>30.406921776000001</v>
      </c>
      <c r="D7176" s="24">
        <f t="shared" si="673"/>
        <v>0</v>
      </c>
      <c r="E7176" s="18">
        <f>IF(G7176&gt;=0.3,(バックデータ一覧!$C$10*(バックデータ一覧!$C$12*計算過程!L7176+バックデータ一覧!$C$13*LN(計算過程!G7176)+バックデータ一覧!$C$14)^バックデータ一覧!$C$11+バックデータ一覧!$E$10*(計算過程!G7176/(バックデータ一覧!$E$12*計算過程!L7176+バックデータ一覧!$E$13*LN(計算過程!G7176)+バックデータ一覧!$E$14))^バックデータ一覧!$E$11)*計算過程!$W$11*10^-3,0)</f>
        <v>0</v>
      </c>
      <c r="F7176" s="18">
        <f>IF(G7176&lt;0.3,(バックデータ一覧!$C$10*(バックデータ一覧!$C$12*計算過程!L7176+バックデータ一覧!$C$13*LN(0.3)+バックデータ一覧!$C$14)^バックデータ一覧!$C$11+バックデータ一覧!$E$10*(0.3/(バックデータ一覧!$E$12*計算過程!L7176+バックデータ一覧!$E$13*LN(0.3)+バックデータ一覧!$E$14))^バックデータ一覧!$E$11)*計算過程!$W$11*計算過程!G7176/0.3*10^-3,0)</f>
        <v>0</v>
      </c>
      <c r="G7176" s="18">
        <f t="shared" si="674"/>
        <v>0</v>
      </c>
      <c r="H7176" s="18">
        <f t="shared" si="675"/>
        <v>0</v>
      </c>
      <c r="I7176" s="24">
        <v>0</v>
      </c>
      <c r="J7176" s="24">
        <v>0</v>
      </c>
      <c r="K7176" s="24">
        <v>0</v>
      </c>
      <c r="L7176" s="14">
        <f>貼り付けシート!C7176</f>
        <v>16.100000000000001</v>
      </c>
      <c r="M7176" s="14">
        <f>貼り付けシート!D7176</f>
        <v>8</v>
      </c>
      <c r="N7176" s="18">
        <f>貼り付けシート!E7176</f>
        <v>70.249711080153205</v>
      </c>
      <c r="O7176" s="18">
        <f>貼り付けシート!F7176</f>
        <v>0</v>
      </c>
      <c r="P7176" s="19">
        <f t="shared" si="676"/>
        <v>0</v>
      </c>
      <c r="Q7176" s="19">
        <f t="shared" si="677"/>
        <v>0</v>
      </c>
    </row>
    <row r="7177" spans="1:17">
      <c r="A7177" s="38">
        <v>41938</v>
      </c>
      <c r="B7177" s="49" t="s">
        <v>168</v>
      </c>
      <c r="C7177" s="24">
        <f t="shared" si="672"/>
        <v>30.406921776000001</v>
      </c>
      <c r="D7177" s="24">
        <f t="shared" si="673"/>
        <v>0</v>
      </c>
      <c r="E7177" s="18">
        <f>IF(G7177&gt;=0.3,(バックデータ一覧!$C$10*(バックデータ一覧!$C$12*計算過程!L7177+バックデータ一覧!$C$13*LN(計算過程!G7177)+バックデータ一覧!$C$14)^バックデータ一覧!$C$11+バックデータ一覧!$E$10*(計算過程!G7177/(バックデータ一覧!$E$12*計算過程!L7177+バックデータ一覧!$E$13*LN(計算過程!G7177)+バックデータ一覧!$E$14))^バックデータ一覧!$E$11)*計算過程!$W$11*10^-3,0)</f>
        <v>0</v>
      </c>
      <c r="F7177" s="18">
        <f>IF(G7177&lt;0.3,(バックデータ一覧!$C$10*(バックデータ一覧!$C$12*計算過程!L7177+バックデータ一覧!$C$13*LN(0.3)+バックデータ一覧!$C$14)^バックデータ一覧!$C$11+バックデータ一覧!$E$10*(0.3/(バックデータ一覧!$E$12*計算過程!L7177+バックデータ一覧!$E$13*LN(0.3)+バックデータ一覧!$E$14))^バックデータ一覧!$E$11)*計算過程!$W$11*計算過程!G7177/0.3*10^-3,0)</f>
        <v>0</v>
      </c>
      <c r="G7177" s="18">
        <f t="shared" si="674"/>
        <v>0</v>
      </c>
      <c r="H7177" s="18">
        <f t="shared" si="675"/>
        <v>0</v>
      </c>
      <c r="I7177" s="24">
        <v>0</v>
      </c>
      <c r="J7177" s="24">
        <v>0</v>
      </c>
      <c r="K7177" s="24">
        <v>0</v>
      </c>
      <c r="L7177" s="14">
        <f>貼り付けシート!C7177</f>
        <v>14.7</v>
      </c>
      <c r="M7177" s="14">
        <f>貼り付けシート!D7177</f>
        <v>8</v>
      </c>
      <c r="N7177" s="18">
        <f>貼り付けシート!E7177</f>
        <v>76.856650370634824</v>
      </c>
      <c r="O7177" s="18">
        <f>貼り付けシート!F7177</f>
        <v>0</v>
      </c>
      <c r="P7177" s="19">
        <f t="shared" si="676"/>
        <v>0</v>
      </c>
      <c r="Q7177" s="19">
        <f t="shared" si="677"/>
        <v>0</v>
      </c>
    </row>
    <row r="7178" spans="1:17">
      <c r="A7178" s="38">
        <v>41938</v>
      </c>
      <c r="B7178" s="49" t="s">
        <v>169</v>
      </c>
      <c r="C7178" s="24">
        <f t="shared" si="672"/>
        <v>30.406921776000001</v>
      </c>
      <c r="D7178" s="24">
        <f t="shared" si="673"/>
        <v>0</v>
      </c>
      <c r="E7178" s="18">
        <f>IF(G7178&gt;=0.3,(バックデータ一覧!$C$10*(バックデータ一覧!$C$12*計算過程!L7178+バックデータ一覧!$C$13*LN(計算過程!G7178)+バックデータ一覧!$C$14)^バックデータ一覧!$C$11+バックデータ一覧!$E$10*(計算過程!G7178/(バックデータ一覧!$E$12*計算過程!L7178+バックデータ一覧!$E$13*LN(計算過程!G7178)+バックデータ一覧!$E$14))^バックデータ一覧!$E$11)*計算過程!$W$11*10^-3,0)</f>
        <v>0</v>
      </c>
      <c r="F7178" s="18">
        <f>IF(G7178&lt;0.3,(バックデータ一覧!$C$10*(バックデータ一覧!$C$12*計算過程!L7178+バックデータ一覧!$C$13*LN(0.3)+バックデータ一覧!$C$14)^バックデータ一覧!$C$11+バックデータ一覧!$E$10*(0.3/(バックデータ一覧!$E$12*計算過程!L7178+バックデータ一覧!$E$13*LN(0.3)+バックデータ一覧!$E$14))^バックデータ一覧!$E$11)*計算過程!$W$11*計算過程!G7178/0.3*10^-3,0)</f>
        <v>0</v>
      </c>
      <c r="G7178" s="18">
        <f t="shared" si="674"/>
        <v>0</v>
      </c>
      <c r="H7178" s="18">
        <f t="shared" si="675"/>
        <v>0</v>
      </c>
      <c r="I7178" s="24">
        <v>0</v>
      </c>
      <c r="J7178" s="24">
        <v>0</v>
      </c>
      <c r="K7178" s="24">
        <v>0</v>
      </c>
      <c r="L7178" s="14">
        <f>貼り付けシート!C7178</f>
        <v>13.7</v>
      </c>
      <c r="M7178" s="14">
        <f>貼り付けシート!D7178</f>
        <v>8</v>
      </c>
      <c r="N7178" s="18">
        <f>貼り付けシート!E7178</f>
        <v>82.002832937433041</v>
      </c>
      <c r="O7178" s="18">
        <f>貼り付けシート!F7178</f>
        <v>0</v>
      </c>
      <c r="P7178" s="19">
        <f t="shared" si="676"/>
        <v>0</v>
      </c>
      <c r="Q7178" s="19">
        <f t="shared" si="677"/>
        <v>0</v>
      </c>
    </row>
    <row r="7179" spans="1:17">
      <c r="A7179" s="38">
        <v>41938</v>
      </c>
      <c r="B7179" s="49" t="s">
        <v>170</v>
      </c>
      <c r="C7179" s="24">
        <f t="shared" si="672"/>
        <v>30.406921776000001</v>
      </c>
      <c r="D7179" s="24">
        <f t="shared" si="673"/>
        <v>0</v>
      </c>
      <c r="E7179" s="18">
        <f>IF(G7179&gt;=0.3,(バックデータ一覧!$C$10*(バックデータ一覧!$C$12*計算過程!L7179+バックデータ一覧!$C$13*LN(計算過程!G7179)+バックデータ一覧!$C$14)^バックデータ一覧!$C$11+バックデータ一覧!$E$10*(計算過程!G7179/(バックデータ一覧!$E$12*計算過程!L7179+バックデータ一覧!$E$13*LN(計算過程!G7179)+バックデータ一覧!$E$14))^バックデータ一覧!$E$11)*計算過程!$W$11*10^-3,0)</f>
        <v>0</v>
      </c>
      <c r="F7179" s="18">
        <f>IF(G7179&lt;0.3,(バックデータ一覧!$C$10*(バックデータ一覧!$C$12*計算過程!L7179+バックデータ一覧!$C$13*LN(0.3)+バックデータ一覧!$C$14)^バックデータ一覧!$C$11+バックデータ一覧!$E$10*(0.3/(バックデータ一覧!$E$12*計算過程!L7179+バックデータ一覧!$E$13*LN(0.3)+バックデータ一覧!$E$14))^バックデータ一覧!$E$11)*計算過程!$W$11*計算過程!G7179/0.3*10^-3,0)</f>
        <v>0</v>
      </c>
      <c r="G7179" s="18">
        <f t="shared" si="674"/>
        <v>0</v>
      </c>
      <c r="H7179" s="18">
        <f t="shared" si="675"/>
        <v>0</v>
      </c>
      <c r="I7179" s="24">
        <v>0</v>
      </c>
      <c r="J7179" s="24">
        <v>0</v>
      </c>
      <c r="K7179" s="24">
        <v>0</v>
      </c>
      <c r="L7179" s="14">
        <f>貼り付けシート!C7179</f>
        <v>13.6</v>
      </c>
      <c r="M7179" s="14">
        <f>貼り付けシート!D7179</f>
        <v>7.8</v>
      </c>
      <c r="N7179" s="18">
        <f>貼り付けシート!E7179</f>
        <v>80.500450527147152</v>
      </c>
      <c r="O7179" s="18">
        <f>貼り付けシート!F7179</f>
        <v>0</v>
      </c>
      <c r="P7179" s="19">
        <f t="shared" si="676"/>
        <v>0</v>
      </c>
      <c r="Q7179" s="19">
        <f t="shared" si="677"/>
        <v>0</v>
      </c>
    </row>
    <row r="7180" spans="1:17">
      <c r="A7180" s="38">
        <v>41938</v>
      </c>
      <c r="B7180" s="49" t="s">
        <v>171</v>
      </c>
      <c r="C7180" s="24">
        <f t="shared" si="672"/>
        <v>30.406921776000001</v>
      </c>
      <c r="D7180" s="24">
        <f t="shared" si="673"/>
        <v>0</v>
      </c>
      <c r="E7180" s="18">
        <f>IF(G7180&gt;=0.3,(バックデータ一覧!$C$10*(バックデータ一覧!$C$12*計算過程!L7180+バックデータ一覧!$C$13*LN(計算過程!G7180)+バックデータ一覧!$C$14)^バックデータ一覧!$C$11+バックデータ一覧!$E$10*(計算過程!G7180/(バックデータ一覧!$E$12*計算過程!L7180+バックデータ一覧!$E$13*LN(計算過程!G7180)+バックデータ一覧!$E$14))^バックデータ一覧!$E$11)*計算過程!$W$11*10^-3,0)</f>
        <v>0</v>
      </c>
      <c r="F7180" s="18">
        <f>IF(G7180&lt;0.3,(バックデータ一覧!$C$10*(バックデータ一覧!$C$12*計算過程!L7180+バックデータ一覧!$C$13*LN(0.3)+バックデータ一覧!$C$14)^バックデータ一覧!$C$11+バックデータ一覧!$E$10*(0.3/(バックデータ一覧!$E$12*計算過程!L7180+バックデータ一覧!$E$13*LN(0.3)+バックデータ一覧!$E$14))^バックデータ一覧!$E$11)*計算過程!$W$11*計算過程!G7180/0.3*10^-3,0)</f>
        <v>0</v>
      </c>
      <c r="G7180" s="18">
        <f t="shared" si="674"/>
        <v>0</v>
      </c>
      <c r="H7180" s="18">
        <f t="shared" si="675"/>
        <v>0</v>
      </c>
      <c r="I7180" s="24">
        <v>0</v>
      </c>
      <c r="J7180" s="24">
        <v>0</v>
      </c>
      <c r="K7180" s="24">
        <v>0</v>
      </c>
      <c r="L7180" s="14">
        <f>貼り付けシート!C7180</f>
        <v>13.2</v>
      </c>
      <c r="M7180" s="14">
        <f>貼り付けシート!D7180</f>
        <v>7.7</v>
      </c>
      <c r="N7180" s="18">
        <f>貼り付けシート!E7180</f>
        <v>81.581839561933208</v>
      </c>
      <c r="O7180" s="18">
        <f>貼り付けシート!F7180</f>
        <v>0</v>
      </c>
      <c r="P7180" s="19">
        <f t="shared" si="676"/>
        <v>0</v>
      </c>
      <c r="Q7180" s="19">
        <f t="shared" si="677"/>
        <v>0</v>
      </c>
    </row>
    <row r="7181" spans="1:17">
      <c r="A7181" s="38">
        <v>41938</v>
      </c>
      <c r="B7181" s="49" t="s">
        <v>172</v>
      </c>
      <c r="C7181" s="24">
        <f t="shared" si="672"/>
        <v>30.406921776000001</v>
      </c>
      <c r="D7181" s="24">
        <f t="shared" si="673"/>
        <v>0</v>
      </c>
      <c r="E7181" s="18">
        <f>IF(G7181&gt;=0.3,(バックデータ一覧!$C$10*(バックデータ一覧!$C$12*計算過程!L7181+バックデータ一覧!$C$13*LN(計算過程!G7181)+バックデータ一覧!$C$14)^バックデータ一覧!$C$11+バックデータ一覧!$E$10*(計算過程!G7181/(バックデータ一覧!$E$12*計算過程!L7181+バックデータ一覧!$E$13*LN(計算過程!G7181)+バックデータ一覧!$E$14))^バックデータ一覧!$E$11)*計算過程!$W$11*10^-3,0)</f>
        <v>0</v>
      </c>
      <c r="F7181" s="18">
        <f>IF(G7181&lt;0.3,(バックデータ一覧!$C$10*(バックデータ一覧!$C$12*計算過程!L7181+バックデータ一覧!$C$13*LN(0.3)+バックデータ一覧!$C$14)^バックデータ一覧!$C$11+バックデータ一覧!$E$10*(0.3/(バックデータ一覧!$E$12*計算過程!L7181+バックデータ一覧!$E$13*LN(0.3)+バックデータ一覧!$E$14))^バックデータ一覧!$E$11)*計算過程!$W$11*計算過程!G7181/0.3*10^-3,0)</f>
        <v>0</v>
      </c>
      <c r="G7181" s="18">
        <f t="shared" si="674"/>
        <v>0</v>
      </c>
      <c r="H7181" s="18">
        <f t="shared" si="675"/>
        <v>0</v>
      </c>
      <c r="I7181" s="24">
        <v>0</v>
      </c>
      <c r="J7181" s="24">
        <v>0</v>
      </c>
      <c r="K7181" s="24">
        <v>0</v>
      </c>
      <c r="L7181" s="14">
        <f>貼り付けシート!C7181</f>
        <v>12</v>
      </c>
      <c r="M7181" s="14">
        <f>貼り付けシート!D7181</f>
        <v>7.6</v>
      </c>
      <c r="N7181" s="18">
        <f>貼り付けシート!E7181</f>
        <v>87.134706728724197</v>
      </c>
      <c r="O7181" s="18">
        <f>貼り付けシート!F7181</f>
        <v>0</v>
      </c>
      <c r="P7181" s="19">
        <f t="shared" si="676"/>
        <v>0</v>
      </c>
      <c r="Q7181" s="19">
        <f t="shared" si="677"/>
        <v>0</v>
      </c>
    </row>
    <row r="7182" spans="1:17">
      <c r="A7182" s="38">
        <v>41939</v>
      </c>
      <c r="B7182" s="49" t="s">
        <v>149</v>
      </c>
      <c r="C7182" s="24">
        <f t="shared" si="672"/>
        <v>30.406921776000001</v>
      </c>
      <c r="D7182" s="24">
        <f t="shared" si="673"/>
        <v>0</v>
      </c>
      <c r="E7182" s="18">
        <f>IF(G7182&gt;=0.3,(バックデータ一覧!$C$10*(バックデータ一覧!$C$12*計算過程!L7182+バックデータ一覧!$C$13*LN(計算過程!G7182)+バックデータ一覧!$C$14)^バックデータ一覧!$C$11+バックデータ一覧!$E$10*(計算過程!G7182/(バックデータ一覧!$E$12*計算過程!L7182+バックデータ一覧!$E$13*LN(計算過程!G7182)+バックデータ一覧!$E$14))^バックデータ一覧!$E$11)*計算過程!$W$11*10^-3,0)</f>
        <v>0</v>
      </c>
      <c r="F7182" s="18">
        <f>IF(G7182&lt;0.3,(バックデータ一覧!$C$10*(バックデータ一覧!$C$12*計算過程!L7182+バックデータ一覧!$C$13*LN(0.3)+バックデータ一覧!$C$14)^バックデータ一覧!$C$11+バックデータ一覧!$E$10*(0.3/(バックデータ一覧!$E$12*計算過程!L7182+バックデータ一覧!$E$13*LN(0.3)+バックデータ一覧!$E$14))^バックデータ一覧!$E$11)*計算過程!$W$11*計算過程!G7182/0.3*10^-3,0)</f>
        <v>0</v>
      </c>
      <c r="G7182" s="18">
        <f t="shared" si="674"/>
        <v>0</v>
      </c>
      <c r="H7182" s="18">
        <f t="shared" si="675"/>
        <v>0</v>
      </c>
      <c r="I7182" s="24">
        <v>0</v>
      </c>
      <c r="J7182" s="24">
        <v>0</v>
      </c>
      <c r="K7182" s="24">
        <v>0</v>
      </c>
      <c r="L7182" s="14">
        <f>貼り付けシート!C7182</f>
        <v>11.5</v>
      </c>
      <c r="M7182" s="14">
        <f>貼り付けシート!D7182</f>
        <v>7.3</v>
      </c>
      <c r="N7182" s="18">
        <f>貼り付けシート!E7182</f>
        <v>86.547797933013896</v>
      </c>
      <c r="O7182" s="18">
        <f>貼り付けシート!F7182</f>
        <v>0</v>
      </c>
      <c r="P7182" s="19">
        <f t="shared" si="676"/>
        <v>0</v>
      </c>
      <c r="Q7182" s="19">
        <f t="shared" si="677"/>
        <v>0</v>
      </c>
    </row>
    <row r="7183" spans="1:17">
      <c r="A7183" s="38">
        <v>41939</v>
      </c>
      <c r="B7183" s="49" t="s">
        <v>150</v>
      </c>
      <c r="C7183" s="24">
        <f t="shared" si="672"/>
        <v>30.406921776000001</v>
      </c>
      <c r="D7183" s="24">
        <f t="shared" si="673"/>
        <v>0</v>
      </c>
      <c r="E7183" s="18">
        <f>IF(G7183&gt;=0.3,(バックデータ一覧!$C$10*(バックデータ一覧!$C$12*計算過程!L7183+バックデータ一覧!$C$13*LN(計算過程!G7183)+バックデータ一覧!$C$14)^バックデータ一覧!$C$11+バックデータ一覧!$E$10*(計算過程!G7183/(バックデータ一覧!$E$12*計算過程!L7183+バックデータ一覧!$E$13*LN(計算過程!G7183)+バックデータ一覧!$E$14))^バックデータ一覧!$E$11)*計算過程!$W$11*10^-3,0)</f>
        <v>0</v>
      </c>
      <c r="F7183" s="18">
        <f>IF(G7183&lt;0.3,(バックデータ一覧!$C$10*(バックデータ一覧!$C$12*計算過程!L7183+バックデータ一覧!$C$13*LN(0.3)+バックデータ一覧!$C$14)^バックデータ一覧!$C$11+バックデータ一覧!$E$10*(0.3/(バックデータ一覧!$E$12*計算過程!L7183+バックデータ一覧!$E$13*LN(0.3)+バックデータ一覧!$E$14))^バックデータ一覧!$E$11)*計算過程!$W$11*計算過程!G7183/0.3*10^-3,0)</f>
        <v>0</v>
      </c>
      <c r="G7183" s="18">
        <f t="shared" si="674"/>
        <v>0</v>
      </c>
      <c r="H7183" s="18">
        <f t="shared" si="675"/>
        <v>0</v>
      </c>
      <c r="I7183" s="24">
        <v>0</v>
      </c>
      <c r="J7183" s="24">
        <v>0</v>
      </c>
      <c r="K7183" s="24">
        <v>0</v>
      </c>
      <c r="L7183" s="14">
        <f>貼り付けシート!C7183</f>
        <v>11.1</v>
      </c>
      <c r="M7183" s="14">
        <f>貼り付けシート!D7183</f>
        <v>7.2</v>
      </c>
      <c r="N7183" s="18">
        <f>貼り付けシート!E7183</f>
        <v>87.670723838624951</v>
      </c>
      <c r="O7183" s="18">
        <f>貼り付けシート!F7183</f>
        <v>0</v>
      </c>
      <c r="P7183" s="19">
        <f t="shared" si="676"/>
        <v>0</v>
      </c>
      <c r="Q7183" s="19">
        <f t="shared" si="677"/>
        <v>0</v>
      </c>
    </row>
    <row r="7184" spans="1:17">
      <c r="A7184" s="38">
        <v>41939</v>
      </c>
      <c r="B7184" s="49" t="s">
        <v>151</v>
      </c>
      <c r="C7184" s="24">
        <f t="shared" si="672"/>
        <v>30.406921776000001</v>
      </c>
      <c r="D7184" s="24">
        <f t="shared" si="673"/>
        <v>0</v>
      </c>
      <c r="E7184" s="18">
        <f>IF(G7184&gt;=0.3,(バックデータ一覧!$C$10*(バックデータ一覧!$C$12*計算過程!L7184+バックデータ一覧!$C$13*LN(計算過程!G7184)+バックデータ一覧!$C$14)^バックデータ一覧!$C$11+バックデータ一覧!$E$10*(計算過程!G7184/(バックデータ一覧!$E$12*計算過程!L7184+バックデータ一覧!$E$13*LN(計算過程!G7184)+バックデータ一覧!$E$14))^バックデータ一覧!$E$11)*計算過程!$W$11*10^-3,0)</f>
        <v>0</v>
      </c>
      <c r="F7184" s="18">
        <f>IF(G7184&lt;0.3,(バックデータ一覧!$C$10*(バックデータ一覧!$C$12*計算過程!L7184+バックデータ一覧!$C$13*LN(0.3)+バックデータ一覧!$C$14)^バックデータ一覧!$C$11+バックデータ一覧!$E$10*(0.3/(バックデータ一覧!$E$12*計算過程!L7184+バックデータ一覧!$E$13*LN(0.3)+バックデータ一覧!$E$14))^バックデータ一覧!$E$11)*計算過程!$W$11*計算過程!G7184/0.3*10^-3,0)</f>
        <v>0</v>
      </c>
      <c r="G7184" s="18">
        <f t="shared" si="674"/>
        <v>0</v>
      </c>
      <c r="H7184" s="18">
        <f t="shared" si="675"/>
        <v>0</v>
      </c>
      <c r="I7184" s="24">
        <v>0</v>
      </c>
      <c r="J7184" s="24">
        <v>0</v>
      </c>
      <c r="K7184" s="24">
        <v>0</v>
      </c>
      <c r="L7184" s="14">
        <f>貼り付けシート!C7184</f>
        <v>10.6</v>
      </c>
      <c r="M7184" s="14">
        <f>貼り付けシート!D7184</f>
        <v>7.1</v>
      </c>
      <c r="N7184" s="18">
        <f>貼り付けシート!E7184</f>
        <v>89.392469254257605</v>
      </c>
      <c r="O7184" s="18">
        <f>貼り付けシート!F7184</f>
        <v>0</v>
      </c>
      <c r="P7184" s="19">
        <f t="shared" si="676"/>
        <v>0</v>
      </c>
      <c r="Q7184" s="19">
        <f t="shared" si="677"/>
        <v>0</v>
      </c>
    </row>
    <row r="7185" spans="1:17">
      <c r="A7185" s="38">
        <v>41939</v>
      </c>
      <c r="B7185" s="49" t="s">
        <v>152</v>
      </c>
      <c r="C7185" s="24">
        <f t="shared" si="672"/>
        <v>30.406921776000001</v>
      </c>
      <c r="D7185" s="24">
        <f t="shared" si="673"/>
        <v>0</v>
      </c>
      <c r="E7185" s="18">
        <f>IF(G7185&gt;=0.3,(バックデータ一覧!$C$10*(バックデータ一覧!$C$12*計算過程!L7185+バックデータ一覧!$C$13*LN(計算過程!G7185)+バックデータ一覧!$C$14)^バックデータ一覧!$C$11+バックデータ一覧!$E$10*(計算過程!G7185/(バックデータ一覧!$E$12*計算過程!L7185+バックデータ一覧!$E$13*LN(計算過程!G7185)+バックデータ一覧!$E$14))^バックデータ一覧!$E$11)*計算過程!$W$11*10^-3,0)</f>
        <v>0</v>
      </c>
      <c r="F7185" s="18">
        <f>IF(G7185&lt;0.3,(バックデータ一覧!$C$10*(バックデータ一覧!$C$12*計算過程!L7185+バックデータ一覧!$C$13*LN(0.3)+バックデータ一覧!$C$14)^バックデータ一覧!$C$11+バックデータ一覧!$E$10*(0.3/(バックデータ一覧!$E$12*計算過程!L7185+バックデータ一覧!$E$13*LN(0.3)+バックデータ一覧!$E$14))^バックデータ一覧!$E$11)*計算過程!$W$11*計算過程!G7185/0.3*10^-3,0)</f>
        <v>0</v>
      </c>
      <c r="G7185" s="18">
        <f t="shared" si="674"/>
        <v>0</v>
      </c>
      <c r="H7185" s="18">
        <f t="shared" si="675"/>
        <v>0</v>
      </c>
      <c r="I7185" s="24">
        <v>0</v>
      </c>
      <c r="J7185" s="24">
        <v>0</v>
      </c>
      <c r="K7185" s="24">
        <v>0</v>
      </c>
      <c r="L7185" s="14">
        <f>貼り付けシート!C7185</f>
        <v>9.9</v>
      </c>
      <c r="M7185" s="14">
        <f>貼り付けシート!D7185</f>
        <v>6.8</v>
      </c>
      <c r="N7185" s="18">
        <f>貼り付けシート!E7185</f>
        <v>89.760966281704995</v>
      </c>
      <c r="O7185" s="18">
        <f>貼り付けシート!F7185</f>
        <v>0</v>
      </c>
      <c r="P7185" s="19">
        <f t="shared" si="676"/>
        <v>0</v>
      </c>
      <c r="Q7185" s="19">
        <f t="shared" si="677"/>
        <v>0</v>
      </c>
    </row>
    <row r="7186" spans="1:17">
      <c r="A7186" s="38">
        <v>41939</v>
      </c>
      <c r="B7186" s="49" t="s">
        <v>153</v>
      </c>
      <c r="C7186" s="24">
        <f t="shared" si="672"/>
        <v>30.406921776000001</v>
      </c>
      <c r="D7186" s="24">
        <f t="shared" si="673"/>
        <v>0</v>
      </c>
      <c r="E7186" s="18">
        <f>IF(G7186&gt;=0.3,(バックデータ一覧!$C$10*(バックデータ一覧!$C$12*計算過程!L7186+バックデータ一覧!$C$13*LN(計算過程!G7186)+バックデータ一覧!$C$14)^バックデータ一覧!$C$11+バックデータ一覧!$E$10*(計算過程!G7186/(バックデータ一覧!$E$12*計算過程!L7186+バックデータ一覧!$E$13*LN(計算過程!G7186)+バックデータ一覧!$E$14))^バックデータ一覧!$E$11)*計算過程!$W$11*10^-3,0)</f>
        <v>0</v>
      </c>
      <c r="F7186" s="18">
        <f>IF(G7186&lt;0.3,(バックデータ一覧!$C$10*(バックデータ一覧!$C$12*計算過程!L7186+バックデータ一覧!$C$13*LN(0.3)+バックデータ一覧!$C$14)^バックデータ一覧!$C$11+バックデータ一覧!$E$10*(0.3/(バックデータ一覧!$E$12*計算過程!L7186+バックデータ一覧!$E$13*LN(0.3)+バックデータ一覧!$E$14))^バックデータ一覧!$E$11)*計算過程!$W$11*計算過程!G7186/0.3*10^-3,0)</f>
        <v>0</v>
      </c>
      <c r="G7186" s="18">
        <f t="shared" si="674"/>
        <v>0</v>
      </c>
      <c r="H7186" s="18">
        <f t="shared" si="675"/>
        <v>0</v>
      </c>
      <c r="I7186" s="24">
        <v>0</v>
      </c>
      <c r="J7186" s="24">
        <v>0</v>
      </c>
      <c r="K7186" s="24">
        <v>0</v>
      </c>
      <c r="L7186" s="14">
        <f>貼り付けシート!C7186</f>
        <v>9.4</v>
      </c>
      <c r="M7186" s="14">
        <f>貼り付けシート!D7186</f>
        <v>6.7</v>
      </c>
      <c r="N7186" s="18">
        <f>貼り付けシート!E7186</f>
        <v>91.477165146613046</v>
      </c>
      <c r="O7186" s="18">
        <f>貼り付けシート!F7186</f>
        <v>0</v>
      </c>
      <c r="P7186" s="19">
        <f t="shared" si="676"/>
        <v>0</v>
      </c>
      <c r="Q7186" s="19">
        <f t="shared" si="677"/>
        <v>0</v>
      </c>
    </row>
    <row r="7187" spans="1:17">
      <c r="A7187" s="38">
        <v>41939</v>
      </c>
      <c r="B7187" s="49" t="s">
        <v>154</v>
      </c>
      <c r="C7187" s="24">
        <f t="shared" si="672"/>
        <v>30.406921776000001</v>
      </c>
      <c r="D7187" s="24">
        <f t="shared" si="673"/>
        <v>0</v>
      </c>
      <c r="E7187" s="18">
        <f>IF(G7187&gt;=0.3,(バックデータ一覧!$C$10*(バックデータ一覧!$C$12*計算過程!L7187+バックデータ一覧!$C$13*LN(計算過程!G7187)+バックデータ一覧!$C$14)^バックデータ一覧!$C$11+バックデータ一覧!$E$10*(計算過程!G7187/(バックデータ一覧!$E$12*計算過程!L7187+バックデータ一覧!$E$13*LN(計算過程!G7187)+バックデータ一覧!$E$14))^バックデータ一覧!$E$11)*計算過程!$W$11*10^-3,0)</f>
        <v>0</v>
      </c>
      <c r="F7187" s="18">
        <f>IF(G7187&lt;0.3,(バックデータ一覧!$C$10*(バックデータ一覧!$C$12*計算過程!L7187+バックデータ一覧!$C$13*LN(0.3)+バックデータ一覧!$C$14)^バックデータ一覧!$C$11+バックデータ一覧!$E$10*(0.3/(バックデータ一覧!$E$12*計算過程!L7187+バックデータ一覧!$E$13*LN(0.3)+バックデータ一覧!$E$14))^バックデータ一覧!$E$11)*計算過程!$W$11*計算過程!G7187/0.3*10^-3,0)</f>
        <v>0</v>
      </c>
      <c r="G7187" s="18">
        <f t="shared" si="674"/>
        <v>0</v>
      </c>
      <c r="H7187" s="18">
        <f t="shared" si="675"/>
        <v>0</v>
      </c>
      <c r="I7187" s="24">
        <v>0</v>
      </c>
      <c r="J7187" s="24">
        <v>0</v>
      </c>
      <c r="K7187" s="24">
        <v>0</v>
      </c>
      <c r="L7187" s="14">
        <f>貼り付けシート!C7187</f>
        <v>9.3000000000000007</v>
      </c>
      <c r="M7187" s="14">
        <f>貼り付けシート!D7187</f>
        <v>6.6</v>
      </c>
      <c r="N7187" s="18">
        <f>貼り付けシート!E7187</f>
        <v>90.73523116716008</v>
      </c>
      <c r="O7187" s="18">
        <f>貼り付けシート!F7187</f>
        <v>0</v>
      </c>
      <c r="P7187" s="19">
        <f t="shared" si="676"/>
        <v>0</v>
      </c>
      <c r="Q7187" s="19">
        <f t="shared" si="677"/>
        <v>0</v>
      </c>
    </row>
    <row r="7188" spans="1:17">
      <c r="A7188" s="38">
        <v>41939</v>
      </c>
      <c r="B7188" s="49" t="s">
        <v>155</v>
      </c>
      <c r="C7188" s="24">
        <f t="shared" si="672"/>
        <v>30.406921776000001</v>
      </c>
      <c r="D7188" s="24">
        <f t="shared" si="673"/>
        <v>0</v>
      </c>
      <c r="E7188" s="18">
        <f>IF(G7188&gt;=0.3,(バックデータ一覧!$C$10*(バックデータ一覧!$C$12*計算過程!L7188+バックデータ一覧!$C$13*LN(計算過程!G7188)+バックデータ一覧!$C$14)^バックデータ一覧!$C$11+バックデータ一覧!$E$10*(計算過程!G7188/(バックデータ一覧!$E$12*計算過程!L7188+バックデータ一覧!$E$13*LN(計算過程!G7188)+バックデータ一覧!$E$14))^バックデータ一覧!$E$11)*計算過程!$W$11*10^-3,0)</f>
        <v>0</v>
      </c>
      <c r="F7188" s="18">
        <f>IF(G7188&lt;0.3,(バックデータ一覧!$C$10*(バックデータ一覧!$C$12*計算過程!L7188+バックデータ一覧!$C$13*LN(0.3)+バックデータ一覧!$C$14)^バックデータ一覧!$C$11+バックデータ一覧!$E$10*(0.3/(バックデータ一覧!$E$12*計算過程!L7188+バックデータ一覧!$E$13*LN(0.3)+バックデータ一覧!$E$14))^バックデータ一覧!$E$11)*計算過程!$W$11*計算過程!G7188/0.3*10^-3,0)</f>
        <v>0</v>
      </c>
      <c r="G7188" s="18">
        <f t="shared" si="674"/>
        <v>0</v>
      </c>
      <c r="H7188" s="18">
        <f t="shared" si="675"/>
        <v>0</v>
      </c>
      <c r="I7188" s="24">
        <v>0</v>
      </c>
      <c r="J7188" s="24">
        <v>0</v>
      </c>
      <c r="K7188" s="24">
        <v>0</v>
      </c>
      <c r="L7188" s="14">
        <f>貼り付けシート!C7188</f>
        <v>9.1999999999999993</v>
      </c>
      <c r="M7188" s="14">
        <f>貼り付けシート!D7188</f>
        <v>6.6</v>
      </c>
      <c r="N7188" s="18">
        <f>貼り付けシート!E7188</f>
        <v>91.348900211256904</v>
      </c>
      <c r="O7188" s="18">
        <f>貼り付けシート!F7188</f>
        <v>0</v>
      </c>
      <c r="P7188" s="19">
        <f t="shared" si="676"/>
        <v>0</v>
      </c>
      <c r="Q7188" s="19">
        <f t="shared" si="677"/>
        <v>0</v>
      </c>
    </row>
    <row r="7189" spans="1:17">
      <c r="A7189" s="38">
        <v>41939</v>
      </c>
      <c r="B7189" s="49" t="s">
        <v>156</v>
      </c>
      <c r="C7189" s="24">
        <f t="shared" si="672"/>
        <v>30.406921776000001</v>
      </c>
      <c r="D7189" s="24">
        <f t="shared" si="673"/>
        <v>0</v>
      </c>
      <c r="E7189" s="18">
        <f>IF(G7189&gt;=0.3,(バックデータ一覧!$C$10*(バックデータ一覧!$C$12*計算過程!L7189+バックデータ一覧!$C$13*LN(計算過程!G7189)+バックデータ一覧!$C$14)^バックデータ一覧!$C$11+バックデータ一覧!$E$10*(計算過程!G7189/(バックデータ一覧!$E$12*計算過程!L7189+バックデータ一覧!$E$13*LN(計算過程!G7189)+バックデータ一覧!$E$14))^バックデータ一覧!$E$11)*計算過程!$W$11*10^-3,0)</f>
        <v>0</v>
      </c>
      <c r="F7189" s="18">
        <f>IF(G7189&lt;0.3,(バックデータ一覧!$C$10*(バックデータ一覧!$C$12*計算過程!L7189+バックデータ一覧!$C$13*LN(0.3)+バックデータ一覧!$C$14)^バックデータ一覧!$C$11+バックデータ一覧!$E$10*(0.3/(バックデータ一覧!$E$12*計算過程!L7189+バックデータ一覧!$E$13*LN(0.3)+バックデータ一覧!$E$14))^バックデータ一覧!$E$11)*計算過程!$W$11*計算過程!G7189/0.3*10^-3,0)</f>
        <v>0</v>
      </c>
      <c r="G7189" s="18">
        <f t="shared" si="674"/>
        <v>0</v>
      </c>
      <c r="H7189" s="18">
        <f t="shared" si="675"/>
        <v>0</v>
      </c>
      <c r="I7189" s="24">
        <v>0</v>
      </c>
      <c r="J7189" s="24">
        <v>0</v>
      </c>
      <c r="K7189" s="24">
        <v>0</v>
      </c>
      <c r="L7189" s="14">
        <f>貼り付けシート!C7189</f>
        <v>10.9</v>
      </c>
      <c r="M7189" s="14">
        <f>貼り付けシート!D7189</f>
        <v>7.2</v>
      </c>
      <c r="N7189" s="18">
        <f>貼り付けシート!E7189</f>
        <v>88.844037311033617</v>
      </c>
      <c r="O7189" s="18">
        <f>貼り付けシート!F7189</f>
        <v>0</v>
      </c>
      <c r="P7189" s="19">
        <f t="shared" si="676"/>
        <v>0</v>
      </c>
      <c r="Q7189" s="19">
        <f t="shared" si="677"/>
        <v>0</v>
      </c>
    </row>
    <row r="7190" spans="1:17">
      <c r="A7190" s="38">
        <v>41939</v>
      </c>
      <c r="B7190" s="49" t="s">
        <v>157</v>
      </c>
      <c r="C7190" s="24">
        <f t="shared" si="672"/>
        <v>30.406921776000001</v>
      </c>
      <c r="D7190" s="24">
        <f t="shared" si="673"/>
        <v>0</v>
      </c>
      <c r="E7190" s="18">
        <f>IF(G7190&gt;=0.3,(バックデータ一覧!$C$10*(バックデータ一覧!$C$12*計算過程!L7190+バックデータ一覧!$C$13*LN(計算過程!G7190)+バックデータ一覧!$C$14)^バックデータ一覧!$C$11+バックデータ一覧!$E$10*(計算過程!G7190/(バックデータ一覧!$E$12*計算過程!L7190+バックデータ一覧!$E$13*LN(計算過程!G7190)+バックデータ一覧!$E$14))^バックデータ一覧!$E$11)*計算過程!$W$11*10^-3,0)</f>
        <v>0</v>
      </c>
      <c r="F7190" s="18">
        <f>IF(G7190&lt;0.3,(バックデータ一覧!$C$10*(バックデータ一覧!$C$12*計算過程!L7190+バックデータ一覧!$C$13*LN(0.3)+バックデータ一覧!$C$14)^バックデータ一覧!$C$11+バックデータ一覧!$E$10*(0.3/(バックデータ一覧!$E$12*計算過程!L7190+バックデータ一覧!$E$13*LN(0.3)+バックデータ一覧!$E$14))^バックデータ一覧!$E$11)*計算過程!$W$11*計算過程!G7190/0.3*10^-3,0)</f>
        <v>0</v>
      </c>
      <c r="G7190" s="18">
        <f t="shared" si="674"/>
        <v>0</v>
      </c>
      <c r="H7190" s="18">
        <f t="shared" si="675"/>
        <v>0</v>
      </c>
      <c r="I7190" s="24">
        <v>0</v>
      </c>
      <c r="J7190" s="24">
        <v>0</v>
      </c>
      <c r="K7190" s="24">
        <v>0</v>
      </c>
      <c r="L7190" s="14">
        <f>貼り付けシート!C7190</f>
        <v>14.5</v>
      </c>
      <c r="M7190" s="14">
        <f>貼り付けシート!D7190</f>
        <v>7.9</v>
      </c>
      <c r="N7190" s="18">
        <f>貼り付けシート!E7190</f>
        <v>76.895209294399109</v>
      </c>
      <c r="O7190" s="18">
        <f>貼り付けシート!F7190</f>
        <v>0</v>
      </c>
      <c r="P7190" s="19">
        <f t="shared" si="676"/>
        <v>0</v>
      </c>
      <c r="Q7190" s="19">
        <f t="shared" si="677"/>
        <v>0</v>
      </c>
    </row>
    <row r="7191" spans="1:17">
      <c r="A7191" s="38">
        <v>41939</v>
      </c>
      <c r="B7191" s="49" t="s">
        <v>158</v>
      </c>
      <c r="C7191" s="24">
        <f t="shared" si="672"/>
        <v>30.406921776000001</v>
      </c>
      <c r="D7191" s="24">
        <f t="shared" si="673"/>
        <v>0</v>
      </c>
      <c r="E7191" s="18">
        <f>IF(G7191&gt;=0.3,(バックデータ一覧!$C$10*(バックデータ一覧!$C$12*計算過程!L7191+バックデータ一覧!$C$13*LN(計算過程!G7191)+バックデータ一覧!$C$14)^バックデータ一覧!$C$11+バックデータ一覧!$E$10*(計算過程!G7191/(バックデータ一覧!$E$12*計算過程!L7191+バックデータ一覧!$E$13*LN(計算過程!G7191)+バックデータ一覧!$E$14))^バックデータ一覧!$E$11)*計算過程!$W$11*10^-3,0)</f>
        <v>0</v>
      </c>
      <c r="F7191" s="18">
        <f>IF(G7191&lt;0.3,(バックデータ一覧!$C$10*(バックデータ一覧!$C$12*計算過程!L7191+バックデータ一覧!$C$13*LN(0.3)+バックデータ一覧!$C$14)^バックデータ一覧!$C$11+バックデータ一覧!$E$10*(0.3/(バックデータ一覧!$E$12*計算過程!L7191+バックデータ一覧!$E$13*LN(0.3)+バックデータ一覧!$E$14))^バックデータ一覧!$E$11)*計算過程!$W$11*計算過程!G7191/0.3*10^-3,0)</f>
        <v>0</v>
      </c>
      <c r="G7191" s="18">
        <f t="shared" si="674"/>
        <v>0</v>
      </c>
      <c r="H7191" s="18">
        <f t="shared" si="675"/>
        <v>0</v>
      </c>
      <c r="I7191" s="24">
        <v>0</v>
      </c>
      <c r="J7191" s="24">
        <v>0</v>
      </c>
      <c r="K7191" s="24">
        <v>0</v>
      </c>
      <c r="L7191" s="14">
        <f>貼り付けシート!C7191</f>
        <v>19</v>
      </c>
      <c r="M7191" s="14">
        <f>貼り付けシート!D7191</f>
        <v>7.2</v>
      </c>
      <c r="N7191" s="18">
        <f>貼り付けシート!E7191</f>
        <v>52.713497728096605</v>
      </c>
      <c r="O7191" s="18">
        <f>貼り付けシート!F7191</f>
        <v>0</v>
      </c>
      <c r="P7191" s="19">
        <f t="shared" si="676"/>
        <v>0</v>
      </c>
      <c r="Q7191" s="19">
        <f t="shared" si="677"/>
        <v>0</v>
      </c>
    </row>
    <row r="7192" spans="1:17">
      <c r="A7192" s="38">
        <v>41939</v>
      </c>
      <c r="B7192" s="49" t="s">
        <v>159</v>
      </c>
      <c r="C7192" s="24">
        <f t="shared" si="672"/>
        <v>30.406921776000001</v>
      </c>
      <c r="D7192" s="24">
        <f t="shared" si="673"/>
        <v>0</v>
      </c>
      <c r="E7192" s="18">
        <f>IF(G7192&gt;=0.3,(バックデータ一覧!$C$10*(バックデータ一覧!$C$12*計算過程!L7192+バックデータ一覧!$C$13*LN(計算過程!G7192)+バックデータ一覧!$C$14)^バックデータ一覧!$C$11+バックデータ一覧!$E$10*(計算過程!G7192/(バックデータ一覧!$E$12*計算過程!L7192+バックデータ一覧!$E$13*LN(計算過程!G7192)+バックデータ一覧!$E$14))^バックデータ一覧!$E$11)*計算過程!$W$11*10^-3,0)</f>
        <v>0</v>
      </c>
      <c r="F7192" s="18">
        <f>IF(G7192&lt;0.3,(バックデータ一覧!$C$10*(バックデータ一覧!$C$12*計算過程!L7192+バックデータ一覧!$C$13*LN(0.3)+バックデータ一覧!$C$14)^バックデータ一覧!$C$11+バックデータ一覧!$E$10*(0.3/(バックデータ一覧!$E$12*計算過程!L7192+バックデータ一覧!$E$13*LN(0.3)+バックデータ一覧!$E$14))^バックデータ一覧!$E$11)*計算過程!$W$11*計算過程!G7192/0.3*10^-3,0)</f>
        <v>0</v>
      </c>
      <c r="G7192" s="18">
        <f t="shared" si="674"/>
        <v>0</v>
      </c>
      <c r="H7192" s="18">
        <f t="shared" si="675"/>
        <v>0</v>
      </c>
      <c r="I7192" s="24">
        <v>0</v>
      </c>
      <c r="J7192" s="24">
        <v>0</v>
      </c>
      <c r="K7192" s="24">
        <v>0</v>
      </c>
      <c r="L7192" s="14">
        <f>貼り付けシート!C7192</f>
        <v>20.3</v>
      </c>
      <c r="M7192" s="14">
        <f>貼り付けシート!D7192</f>
        <v>6.2</v>
      </c>
      <c r="N7192" s="18">
        <f>貼り付けシート!E7192</f>
        <v>41.937584777709723</v>
      </c>
      <c r="O7192" s="18">
        <f>貼り付けシート!F7192</f>
        <v>0</v>
      </c>
      <c r="P7192" s="19">
        <f t="shared" si="676"/>
        <v>0</v>
      </c>
      <c r="Q7192" s="19">
        <f t="shared" si="677"/>
        <v>0</v>
      </c>
    </row>
    <row r="7193" spans="1:17">
      <c r="A7193" s="38">
        <v>41939</v>
      </c>
      <c r="B7193" s="49" t="s">
        <v>160</v>
      </c>
      <c r="C7193" s="24">
        <f t="shared" si="672"/>
        <v>30.406921776000001</v>
      </c>
      <c r="D7193" s="24">
        <f t="shared" si="673"/>
        <v>0</v>
      </c>
      <c r="E7193" s="18">
        <f>IF(G7193&gt;=0.3,(バックデータ一覧!$C$10*(バックデータ一覧!$C$12*計算過程!L7193+バックデータ一覧!$C$13*LN(計算過程!G7193)+バックデータ一覧!$C$14)^バックデータ一覧!$C$11+バックデータ一覧!$E$10*(計算過程!G7193/(バックデータ一覧!$E$12*計算過程!L7193+バックデータ一覧!$E$13*LN(計算過程!G7193)+バックデータ一覧!$E$14))^バックデータ一覧!$E$11)*計算過程!$W$11*10^-3,0)</f>
        <v>0</v>
      </c>
      <c r="F7193" s="18">
        <f>IF(G7193&lt;0.3,(バックデータ一覧!$C$10*(バックデータ一覧!$C$12*計算過程!L7193+バックデータ一覧!$C$13*LN(0.3)+バックデータ一覧!$C$14)^バックデータ一覧!$C$11+バックデータ一覧!$E$10*(0.3/(バックデータ一覧!$E$12*計算過程!L7193+バックデータ一覧!$E$13*LN(0.3)+バックデータ一覧!$E$14))^バックデータ一覧!$E$11)*計算過程!$W$11*計算過程!G7193/0.3*10^-3,0)</f>
        <v>0</v>
      </c>
      <c r="G7193" s="18">
        <f t="shared" si="674"/>
        <v>0</v>
      </c>
      <c r="H7193" s="18">
        <f t="shared" si="675"/>
        <v>0</v>
      </c>
      <c r="I7193" s="24">
        <v>0</v>
      </c>
      <c r="J7193" s="24">
        <v>0</v>
      </c>
      <c r="K7193" s="24">
        <v>0</v>
      </c>
      <c r="L7193" s="14">
        <f>貼り付けシート!C7193</f>
        <v>20.5</v>
      </c>
      <c r="M7193" s="14">
        <f>貼り付けシート!D7193</f>
        <v>6.3</v>
      </c>
      <c r="N7193" s="18">
        <f>貼り付けシート!E7193</f>
        <v>42.084214450218816</v>
      </c>
      <c r="O7193" s="18">
        <f>貼り付けシート!F7193</f>
        <v>0</v>
      </c>
      <c r="P7193" s="19">
        <f t="shared" si="676"/>
        <v>0</v>
      </c>
      <c r="Q7193" s="19">
        <f t="shared" si="677"/>
        <v>0</v>
      </c>
    </row>
    <row r="7194" spans="1:17">
      <c r="A7194" s="38">
        <v>41939</v>
      </c>
      <c r="B7194" s="49" t="s">
        <v>161</v>
      </c>
      <c r="C7194" s="24">
        <f t="shared" si="672"/>
        <v>30.406921776000001</v>
      </c>
      <c r="D7194" s="24">
        <f t="shared" si="673"/>
        <v>0</v>
      </c>
      <c r="E7194" s="18">
        <f>IF(G7194&gt;=0.3,(バックデータ一覧!$C$10*(バックデータ一覧!$C$12*計算過程!L7194+バックデータ一覧!$C$13*LN(計算過程!G7194)+バックデータ一覧!$C$14)^バックデータ一覧!$C$11+バックデータ一覧!$E$10*(計算過程!G7194/(バックデータ一覧!$E$12*計算過程!L7194+バックデータ一覧!$E$13*LN(計算過程!G7194)+バックデータ一覧!$E$14))^バックデータ一覧!$E$11)*計算過程!$W$11*10^-3,0)</f>
        <v>0</v>
      </c>
      <c r="F7194" s="18">
        <f>IF(G7194&lt;0.3,(バックデータ一覧!$C$10*(バックデータ一覧!$C$12*計算過程!L7194+バックデータ一覧!$C$13*LN(0.3)+バックデータ一覧!$C$14)^バックデータ一覧!$C$11+バックデータ一覧!$E$10*(0.3/(バックデータ一覧!$E$12*計算過程!L7194+バックデータ一覧!$E$13*LN(0.3)+バックデータ一覧!$E$14))^バックデータ一覧!$E$11)*計算過程!$W$11*計算過程!G7194/0.3*10^-3,0)</f>
        <v>0</v>
      </c>
      <c r="G7194" s="18">
        <f t="shared" si="674"/>
        <v>0</v>
      </c>
      <c r="H7194" s="18">
        <f t="shared" si="675"/>
        <v>0</v>
      </c>
      <c r="I7194" s="24">
        <v>0</v>
      </c>
      <c r="J7194" s="24">
        <v>0</v>
      </c>
      <c r="K7194" s="24">
        <v>0</v>
      </c>
      <c r="L7194" s="14">
        <f>貼り付けシート!C7194</f>
        <v>21.3</v>
      </c>
      <c r="M7194" s="14">
        <f>貼り付けシート!D7194</f>
        <v>6.5</v>
      </c>
      <c r="N7194" s="18">
        <f>貼り付けシート!E7194</f>
        <v>41.321937381738508</v>
      </c>
      <c r="O7194" s="18">
        <f>貼り付けシート!F7194</f>
        <v>0</v>
      </c>
      <c r="P7194" s="19">
        <f t="shared" si="676"/>
        <v>0</v>
      </c>
      <c r="Q7194" s="19">
        <f t="shared" si="677"/>
        <v>0</v>
      </c>
    </row>
    <row r="7195" spans="1:17">
      <c r="A7195" s="38">
        <v>41939</v>
      </c>
      <c r="B7195" s="49" t="s">
        <v>162</v>
      </c>
      <c r="C7195" s="24">
        <f t="shared" si="672"/>
        <v>30.406921776000001</v>
      </c>
      <c r="D7195" s="24">
        <f t="shared" si="673"/>
        <v>0</v>
      </c>
      <c r="E7195" s="18">
        <f>IF(G7195&gt;=0.3,(バックデータ一覧!$C$10*(バックデータ一覧!$C$12*計算過程!L7195+バックデータ一覧!$C$13*LN(計算過程!G7195)+バックデータ一覧!$C$14)^バックデータ一覧!$C$11+バックデータ一覧!$E$10*(計算過程!G7195/(バックデータ一覧!$E$12*計算過程!L7195+バックデータ一覧!$E$13*LN(計算過程!G7195)+バックデータ一覧!$E$14))^バックデータ一覧!$E$11)*計算過程!$W$11*10^-3,0)</f>
        <v>0</v>
      </c>
      <c r="F7195" s="18">
        <f>IF(G7195&lt;0.3,(バックデータ一覧!$C$10*(バックデータ一覧!$C$12*計算過程!L7195+バックデータ一覧!$C$13*LN(0.3)+バックデータ一覧!$C$14)^バックデータ一覧!$C$11+バックデータ一覧!$E$10*(0.3/(バックデータ一覧!$E$12*計算過程!L7195+バックデータ一覧!$E$13*LN(0.3)+バックデータ一覧!$E$14))^バックデータ一覧!$E$11)*計算過程!$W$11*計算過程!G7195/0.3*10^-3,0)</f>
        <v>0</v>
      </c>
      <c r="G7195" s="18">
        <f t="shared" si="674"/>
        <v>0</v>
      </c>
      <c r="H7195" s="18">
        <f t="shared" si="675"/>
        <v>0</v>
      </c>
      <c r="I7195" s="24">
        <v>0</v>
      </c>
      <c r="J7195" s="24">
        <v>0</v>
      </c>
      <c r="K7195" s="24">
        <v>0</v>
      </c>
      <c r="L7195" s="14">
        <f>貼り付けシート!C7195</f>
        <v>21.2</v>
      </c>
      <c r="M7195" s="14">
        <f>貼り付けシート!D7195</f>
        <v>6.3</v>
      </c>
      <c r="N7195" s="18">
        <f>貼り付けシート!E7195</f>
        <v>40.309789635821645</v>
      </c>
      <c r="O7195" s="18">
        <f>貼り付けシート!F7195</f>
        <v>0</v>
      </c>
      <c r="P7195" s="19">
        <f t="shared" si="676"/>
        <v>0</v>
      </c>
      <c r="Q7195" s="19">
        <f t="shared" si="677"/>
        <v>0</v>
      </c>
    </row>
    <row r="7196" spans="1:17">
      <c r="A7196" s="38">
        <v>41939</v>
      </c>
      <c r="B7196" s="49" t="s">
        <v>163</v>
      </c>
      <c r="C7196" s="24">
        <f t="shared" si="672"/>
        <v>30.406921776000001</v>
      </c>
      <c r="D7196" s="24">
        <f t="shared" si="673"/>
        <v>0</v>
      </c>
      <c r="E7196" s="18">
        <f>IF(G7196&gt;=0.3,(バックデータ一覧!$C$10*(バックデータ一覧!$C$12*計算過程!L7196+バックデータ一覧!$C$13*LN(計算過程!G7196)+バックデータ一覧!$C$14)^バックデータ一覧!$C$11+バックデータ一覧!$E$10*(計算過程!G7196/(バックデータ一覧!$E$12*計算過程!L7196+バックデータ一覧!$E$13*LN(計算過程!G7196)+バックデータ一覧!$E$14))^バックデータ一覧!$E$11)*計算過程!$W$11*10^-3,0)</f>
        <v>0</v>
      </c>
      <c r="F7196" s="18">
        <f>IF(G7196&lt;0.3,(バックデータ一覧!$C$10*(バックデータ一覧!$C$12*計算過程!L7196+バックデータ一覧!$C$13*LN(0.3)+バックデータ一覧!$C$14)^バックデータ一覧!$C$11+バックデータ一覧!$E$10*(0.3/(バックデータ一覧!$E$12*計算過程!L7196+バックデータ一覧!$E$13*LN(0.3)+バックデータ一覧!$E$14))^バックデータ一覧!$E$11)*計算過程!$W$11*計算過程!G7196/0.3*10^-3,0)</f>
        <v>0</v>
      </c>
      <c r="G7196" s="18">
        <f t="shared" si="674"/>
        <v>0</v>
      </c>
      <c r="H7196" s="18">
        <f t="shared" si="675"/>
        <v>0</v>
      </c>
      <c r="I7196" s="24">
        <v>0</v>
      </c>
      <c r="J7196" s="24">
        <v>0</v>
      </c>
      <c r="K7196" s="24">
        <v>0</v>
      </c>
      <c r="L7196" s="14">
        <f>貼り付けシート!C7196</f>
        <v>21</v>
      </c>
      <c r="M7196" s="14">
        <f>貼り付けシート!D7196</f>
        <v>6.6</v>
      </c>
      <c r="N7196" s="18">
        <f>貼り付けシート!E7196</f>
        <v>42.730861066520184</v>
      </c>
      <c r="O7196" s="18">
        <f>貼り付けシート!F7196</f>
        <v>0</v>
      </c>
      <c r="P7196" s="19">
        <f t="shared" si="676"/>
        <v>0</v>
      </c>
      <c r="Q7196" s="19">
        <f t="shared" si="677"/>
        <v>0</v>
      </c>
    </row>
    <row r="7197" spans="1:17">
      <c r="A7197" s="38">
        <v>41939</v>
      </c>
      <c r="B7197" s="49" t="s">
        <v>164</v>
      </c>
      <c r="C7197" s="24">
        <f t="shared" si="672"/>
        <v>30.406921776000001</v>
      </c>
      <c r="D7197" s="24">
        <f t="shared" si="673"/>
        <v>0</v>
      </c>
      <c r="E7197" s="18">
        <f>IF(G7197&gt;=0.3,(バックデータ一覧!$C$10*(バックデータ一覧!$C$12*計算過程!L7197+バックデータ一覧!$C$13*LN(計算過程!G7197)+バックデータ一覧!$C$14)^バックデータ一覧!$C$11+バックデータ一覧!$E$10*(計算過程!G7197/(バックデータ一覧!$E$12*計算過程!L7197+バックデータ一覧!$E$13*LN(計算過程!G7197)+バックデータ一覧!$E$14))^バックデータ一覧!$E$11)*計算過程!$W$11*10^-3,0)</f>
        <v>0</v>
      </c>
      <c r="F7197" s="18">
        <f>IF(G7197&lt;0.3,(バックデータ一覧!$C$10*(バックデータ一覧!$C$12*計算過程!L7197+バックデータ一覧!$C$13*LN(0.3)+バックデータ一覧!$C$14)^バックデータ一覧!$C$11+バックデータ一覧!$E$10*(0.3/(バックデータ一覧!$E$12*計算過程!L7197+バックデータ一覧!$E$13*LN(0.3)+バックデータ一覧!$E$14))^バックデータ一覧!$E$11)*計算過程!$W$11*計算過程!G7197/0.3*10^-3,0)</f>
        <v>0</v>
      </c>
      <c r="G7197" s="18">
        <f t="shared" si="674"/>
        <v>0</v>
      </c>
      <c r="H7197" s="18">
        <f t="shared" si="675"/>
        <v>0</v>
      </c>
      <c r="I7197" s="24">
        <v>0</v>
      </c>
      <c r="J7197" s="24">
        <v>0</v>
      </c>
      <c r="K7197" s="24">
        <v>0</v>
      </c>
      <c r="L7197" s="14">
        <f>貼り付けシート!C7197</f>
        <v>20.5</v>
      </c>
      <c r="M7197" s="14">
        <f>貼り付けシート!D7197</f>
        <v>6.8</v>
      </c>
      <c r="N7197" s="18">
        <f>貼り付けシート!E7197</f>
        <v>45.388111693145142</v>
      </c>
      <c r="O7197" s="18">
        <f>貼り付けシート!F7197</f>
        <v>0</v>
      </c>
      <c r="P7197" s="19">
        <f t="shared" si="676"/>
        <v>0</v>
      </c>
      <c r="Q7197" s="19">
        <f t="shared" si="677"/>
        <v>0</v>
      </c>
    </row>
    <row r="7198" spans="1:17">
      <c r="A7198" s="38">
        <v>41939</v>
      </c>
      <c r="B7198" s="49" t="s">
        <v>165</v>
      </c>
      <c r="C7198" s="24">
        <f t="shared" si="672"/>
        <v>30.406921776000001</v>
      </c>
      <c r="D7198" s="24">
        <f t="shared" si="673"/>
        <v>0</v>
      </c>
      <c r="E7198" s="18">
        <f>IF(G7198&gt;=0.3,(バックデータ一覧!$C$10*(バックデータ一覧!$C$12*計算過程!L7198+バックデータ一覧!$C$13*LN(計算過程!G7198)+バックデータ一覧!$C$14)^バックデータ一覧!$C$11+バックデータ一覧!$E$10*(計算過程!G7198/(バックデータ一覧!$E$12*計算過程!L7198+バックデータ一覧!$E$13*LN(計算過程!G7198)+バックデータ一覧!$E$14))^バックデータ一覧!$E$11)*計算過程!$W$11*10^-3,0)</f>
        <v>0</v>
      </c>
      <c r="F7198" s="18">
        <f>IF(G7198&lt;0.3,(バックデータ一覧!$C$10*(バックデータ一覧!$C$12*計算過程!L7198+バックデータ一覧!$C$13*LN(0.3)+バックデータ一覧!$C$14)^バックデータ一覧!$C$11+バックデータ一覧!$E$10*(0.3/(バックデータ一覧!$E$12*計算過程!L7198+バックデータ一覧!$E$13*LN(0.3)+バックデータ一覧!$E$14))^バックデータ一覧!$E$11)*計算過程!$W$11*計算過程!G7198/0.3*10^-3,0)</f>
        <v>0</v>
      </c>
      <c r="G7198" s="18">
        <f t="shared" si="674"/>
        <v>0</v>
      </c>
      <c r="H7198" s="18">
        <f t="shared" si="675"/>
        <v>0</v>
      </c>
      <c r="I7198" s="24">
        <v>0</v>
      </c>
      <c r="J7198" s="24">
        <v>0</v>
      </c>
      <c r="K7198" s="24">
        <v>0</v>
      </c>
      <c r="L7198" s="14">
        <f>貼り付けシート!C7198</f>
        <v>19.600000000000001</v>
      </c>
      <c r="M7198" s="14">
        <f>貼り付けシート!D7198</f>
        <v>7.1</v>
      </c>
      <c r="N7198" s="18">
        <f>貼り付けシート!E7198</f>
        <v>50.082668523256757</v>
      </c>
      <c r="O7198" s="18">
        <f>貼り付けシート!F7198</f>
        <v>0</v>
      </c>
      <c r="P7198" s="19">
        <f t="shared" si="676"/>
        <v>0</v>
      </c>
      <c r="Q7198" s="19">
        <f t="shared" si="677"/>
        <v>0</v>
      </c>
    </row>
    <row r="7199" spans="1:17">
      <c r="A7199" s="38">
        <v>41939</v>
      </c>
      <c r="B7199" s="49" t="s">
        <v>166</v>
      </c>
      <c r="C7199" s="24">
        <f t="shared" si="672"/>
        <v>30.406921776000001</v>
      </c>
      <c r="D7199" s="24">
        <f t="shared" si="673"/>
        <v>0</v>
      </c>
      <c r="E7199" s="18">
        <f>IF(G7199&gt;=0.3,(バックデータ一覧!$C$10*(バックデータ一覧!$C$12*計算過程!L7199+バックデータ一覧!$C$13*LN(計算過程!G7199)+バックデータ一覧!$C$14)^バックデータ一覧!$C$11+バックデータ一覧!$E$10*(計算過程!G7199/(バックデータ一覧!$E$12*計算過程!L7199+バックデータ一覧!$E$13*LN(計算過程!G7199)+バックデータ一覧!$E$14))^バックデータ一覧!$E$11)*計算過程!$W$11*10^-3,0)</f>
        <v>0</v>
      </c>
      <c r="F7199" s="18">
        <f>IF(G7199&lt;0.3,(バックデータ一覧!$C$10*(バックデータ一覧!$C$12*計算過程!L7199+バックデータ一覧!$C$13*LN(0.3)+バックデータ一覧!$C$14)^バックデータ一覧!$C$11+バックデータ一覧!$E$10*(0.3/(バックデータ一覧!$E$12*計算過程!L7199+バックデータ一覧!$E$13*LN(0.3)+バックデータ一覧!$E$14))^バックデータ一覧!$E$11)*計算過程!$W$11*計算過程!G7199/0.3*10^-3,0)</f>
        <v>0</v>
      </c>
      <c r="G7199" s="18">
        <f t="shared" si="674"/>
        <v>0</v>
      </c>
      <c r="H7199" s="18">
        <f t="shared" si="675"/>
        <v>0</v>
      </c>
      <c r="I7199" s="24">
        <v>0</v>
      </c>
      <c r="J7199" s="24">
        <v>0</v>
      </c>
      <c r="K7199" s="24">
        <v>0</v>
      </c>
      <c r="L7199" s="14">
        <f>貼り付けシート!C7199</f>
        <v>18.399999999999999</v>
      </c>
      <c r="M7199" s="14">
        <f>貼り付けシート!D7199</f>
        <v>7.6</v>
      </c>
      <c r="N7199" s="18">
        <f>貼り付けシート!E7199</f>
        <v>57.734026891266168</v>
      </c>
      <c r="O7199" s="18">
        <f>貼り付けシート!F7199</f>
        <v>0</v>
      </c>
      <c r="P7199" s="19">
        <f t="shared" si="676"/>
        <v>0</v>
      </c>
      <c r="Q7199" s="19">
        <f t="shared" si="677"/>
        <v>0</v>
      </c>
    </row>
    <row r="7200" spans="1:17">
      <c r="A7200" s="38">
        <v>41939</v>
      </c>
      <c r="B7200" s="49" t="s">
        <v>167</v>
      </c>
      <c r="C7200" s="24">
        <f t="shared" si="672"/>
        <v>30.406921776000001</v>
      </c>
      <c r="D7200" s="24">
        <f t="shared" si="673"/>
        <v>0</v>
      </c>
      <c r="E7200" s="18">
        <f>IF(G7200&gt;=0.3,(バックデータ一覧!$C$10*(バックデータ一覧!$C$12*計算過程!L7200+バックデータ一覧!$C$13*LN(計算過程!G7200)+バックデータ一覧!$C$14)^バックデータ一覧!$C$11+バックデータ一覧!$E$10*(計算過程!G7200/(バックデータ一覧!$E$12*計算過程!L7200+バックデータ一覧!$E$13*LN(計算過程!G7200)+バックデータ一覧!$E$14))^バックデータ一覧!$E$11)*計算過程!$W$11*10^-3,0)</f>
        <v>0</v>
      </c>
      <c r="F7200" s="18">
        <f>IF(G7200&lt;0.3,(バックデータ一覧!$C$10*(バックデータ一覧!$C$12*計算過程!L7200+バックデータ一覧!$C$13*LN(0.3)+バックデータ一覧!$C$14)^バックデータ一覧!$C$11+バックデータ一覧!$E$10*(0.3/(バックデータ一覧!$E$12*計算過程!L7200+バックデータ一覧!$E$13*LN(0.3)+バックデータ一覧!$E$14))^バックデータ一覧!$E$11)*計算過程!$W$11*計算過程!G7200/0.3*10^-3,0)</f>
        <v>0</v>
      </c>
      <c r="G7200" s="18">
        <f t="shared" si="674"/>
        <v>0</v>
      </c>
      <c r="H7200" s="18">
        <f t="shared" si="675"/>
        <v>0</v>
      </c>
      <c r="I7200" s="24">
        <v>0</v>
      </c>
      <c r="J7200" s="24">
        <v>0</v>
      </c>
      <c r="K7200" s="24">
        <v>0</v>
      </c>
      <c r="L7200" s="14">
        <f>貼り付けシート!C7200</f>
        <v>16.7</v>
      </c>
      <c r="M7200" s="14">
        <f>貼り付けシート!D7200</f>
        <v>8.1</v>
      </c>
      <c r="N7200" s="18">
        <f>貼り付けシート!E7200</f>
        <v>68.449622618534448</v>
      </c>
      <c r="O7200" s="18">
        <f>貼り付けシート!F7200</f>
        <v>0</v>
      </c>
      <c r="P7200" s="19">
        <f t="shared" si="676"/>
        <v>0</v>
      </c>
      <c r="Q7200" s="19">
        <f t="shared" si="677"/>
        <v>0</v>
      </c>
    </row>
    <row r="7201" spans="1:17">
      <c r="A7201" s="38">
        <v>41939</v>
      </c>
      <c r="B7201" s="49" t="s">
        <v>168</v>
      </c>
      <c r="C7201" s="24">
        <f t="shared" si="672"/>
        <v>30.406921776000001</v>
      </c>
      <c r="D7201" s="24">
        <f t="shared" si="673"/>
        <v>0</v>
      </c>
      <c r="E7201" s="18">
        <f>IF(G7201&gt;=0.3,(バックデータ一覧!$C$10*(バックデータ一覧!$C$12*計算過程!L7201+バックデータ一覧!$C$13*LN(計算過程!G7201)+バックデータ一覧!$C$14)^バックデータ一覧!$C$11+バックデータ一覧!$E$10*(計算過程!G7201/(バックデータ一覧!$E$12*計算過程!L7201+バックデータ一覧!$E$13*LN(計算過程!G7201)+バックデータ一覧!$E$14))^バックデータ一覧!$E$11)*計算過程!$W$11*10^-3,0)</f>
        <v>0</v>
      </c>
      <c r="F7201" s="18">
        <f>IF(G7201&lt;0.3,(バックデータ一覧!$C$10*(バックデータ一覧!$C$12*計算過程!L7201+バックデータ一覧!$C$13*LN(0.3)+バックデータ一覧!$C$14)^バックデータ一覧!$C$11+バックデータ一覧!$E$10*(0.3/(バックデータ一覧!$E$12*計算過程!L7201+バックデータ一覧!$E$13*LN(0.3)+バックデータ一覧!$E$14))^バックデータ一覧!$E$11)*計算過程!$W$11*計算過程!G7201/0.3*10^-3,0)</f>
        <v>0</v>
      </c>
      <c r="G7201" s="18">
        <f t="shared" si="674"/>
        <v>0</v>
      </c>
      <c r="H7201" s="18">
        <f t="shared" si="675"/>
        <v>0</v>
      </c>
      <c r="I7201" s="24">
        <v>0</v>
      </c>
      <c r="J7201" s="24">
        <v>0</v>
      </c>
      <c r="K7201" s="24">
        <v>0</v>
      </c>
      <c r="L7201" s="14">
        <f>貼り付けシート!C7201</f>
        <v>14.6</v>
      </c>
      <c r="M7201" s="14">
        <f>貼り付けシート!D7201</f>
        <v>8.1</v>
      </c>
      <c r="N7201" s="18">
        <f>貼り付けシート!E7201</f>
        <v>78.309120202620548</v>
      </c>
      <c r="O7201" s="18">
        <f>貼り付けシート!F7201</f>
        <v>0</v>
      </c>
      <c r="P7201" s="19">
        <f t="shared" si="676"/>
        <v>0</v>
      </c>
      <c r="Q7201" s="19">
        <f t="shared" si="677"/>
        <v>0</v>
      </c>
    </row>
    <row r="7202" spans="1:17">
      <c r="A7202" s="38">
        <v>41939</v>
      </c>
      <c r="B7202" s="49" t="s">
        <v>169</v>
      </c>
      <c r="C7202" s="24">
        <f t="shared" si="672"/>
        <v>30.406921776000001</v>
      </c>
      <c r="D7202" s="24">
        <f t="shared" si="673"/>
        <v>0</v>
      </c>
      <c r="E7202" s="18">
        <f>IF(G7202&gt;=0.3,(バックデータ一覧!$C$10*(バックデータ一覧!$C$12*計算過程!L7202+バックデータ一覧!$C$13*LN(計算過程!G7202)+バックデータ一覧!$C$14)^バックデータ一覧!$C$11+バックデータ一覧!$E$10*(計算過程!G7202/(バックデータ一覧!$E$12*計算過程!L7202+バックデータ一覧!$E$13*LN(計算過程!G7202)+バックデータ一覧!$E$14))^バックデータ一覧!$E$11)*計算過程!$W$11*10^-3,0)</f>
        <v>0</v>
      </c>
      <c r="F7202" s="18">
        <f>IF(G7202&lt;0.3,(バックデータ一覧!$C$10*(バックデータ一覧!$C$12*計算過程!L7202+バックデータ一覧!$C$13*LN(0.3)+バックデータ一覧!$C$14)^バックデータ一覧!$C$11+バックデータ一覧!$E$10*(0.3/(バックデータ一覧!$E$12*計算過程!L7202+バックデータ一覧!$E$13*LN(0.3)+バックデータ一覧!$E$14))^バックデータ一覧!$E$11)*計算過程!$W$11*計算過程!G7202/0.3*10^-3,0)</f>
        <v>0</v>
      </c>
      <c r="G7202" s="18">
        <f t="shared" si="674"/>
        <v>0</v>
      </c>
      <c r="H7202" s="18">
        <f t="shared" si="675"/>
        <v>0</v>
      </c>
      <c r="I7202" s="24">
        <v>0</v>
      </c>
      <c r="J7202" s="24">
        <v>0</v>
      </c>
      <c r="K7202" s="24">
        <v>0</v>
      </c>
      <c r="L7202" s="14">
        <f>貼り付けシート!C7202</f>
        <v>13.6</v>
      </c>
      <c r="M7202" s="14">
        <f>貼り付けシート!D7202</f>
        <v>7.9</v>
      </c>
      <c r="N7202" s="18">
        <f>貼り付けシート!E7202</f>
        <v>81.519563862757721</v>
      </c>
      <c r="O7202" s="18">
        <f>貼り付けシート!F7202</f>
        <v>0</v>
      </c>
      <c r="P7202" s="19">
        <f t="shared" si="676"/>
        <v>0</v>
      </c>
      <c r="Q7202" s="19">
        <f t="shared" si="677"/>
        <v>0</v>
      </c>
    </row>
    <row r="7203" spans="1:17">
      <c r="A7203" s="38">
        <v>41939</v>
      </c>
      <c r="B7203" s="49" t="s">
        <v>170</v>
      </c>
      <c r="C7203" s="24">
        <f t="shared" si="672"/>
        <v>30.406921776000001</v>
      </c>
      <c r="D7203" s="24">
        <f t="shared" si="673"/>
        <v>0</v>
      </c>
      <c r="E7203" s="18">
        <f>IF(G7203&gt;=0.3,(バックデータ一覧!$C$10*(バックデータ一覧!$C$12*計算過程!L7203+バックデータ一覧!$C$13*LN(計算過程!G7203)+バックデータ一覧!$C$14)^バックデータ一覧!$C$11+バックデータ一覧!$E$10*(計算過程!G7203/(バックデータ一覧!$E$12*計算過程!L7203+バックデータ一覧!$E$13*LN(計算過程!G7203)+バックデータ一覧!$E$14))^バックデータ一覧!$E$11)*計算過程!$W$11*10^-3,0)</f>
        <v>0</v>
      </c>
      <c r="F7203" s="18">
        <f>IF(G7203&lt;0.3,(バックデータ一覧!$C$10*(バックデータ一覧!$C$12*計算過程!L7203+バックデータ一覧!$C$13*LN(0.3)+バックデータ一覧!$C$14)^バックデータ一覧!$C$11+バックデータ一覧!$E$10*(0.3/(バックデータ一覧!$E$12*計算過程!L7203+バックデータ一覧!$E$13*LN(0.3)+バックデータ一覧!$E$14))^バックデータ一覧!$E$11)*計算過程!$W$11*計算過程!G7203/0.3*10^-3,0)</f>
        <v>0</v>
      </c>
      <c r="G7203" s="18">
        <f t="shared" si="674"/>
        <v>0</v>
      </c>
      <c r="H7203" s="18">
        <f t="shared" si="675"/>
        <v>0</v>
      </c>
      <c r="I7203" s="24">
        <v>0</v>
      </c>
      <c r="J7203" s="24">
        <v>0</v>
      </c>
      <c r="K7203" s="24">
        <v>0</v>
      </c>
      <c r="L7203" s="14">
        <f>貼り付けシート!C7203</f>
        <v>13</v>
      </c>
      <c r="M7203" s="14">
        <f>貼り付けシート!D7203</f>
        <v>7.9</v>
      </c>
      <c r="N7203" s="18">
        <f>貼り付けシート!E7203</f>
        <v>84.775510967402937</v>
      </c>
      <c r="O7203" s="18">
        <f>貼り付けシート!F7203</f>
        <v>0</v>
      </c>
      <c r="P7203" s="19">
        <f t="shared" si="676"/>
        <v>0</v>
      </c>
      <c r="Q7203" s="19">
        <f t="shared" si="677"/>
        <v>0</v>
      </c>
    </row>
    <row r="7204" spans="1:17">
      <c r="A7204" s="38">
        <v>41939</v>
      </c>
      <c r="B7204" s="49" t="s">
        <v>171</v>
      </c>
      <c r="C7204" s="24">
        <f t="shared" si="672"/>
        <v>30.406921776000001</v>
      </c>
      <c r="D7204" s="24">
        <f t="shared" si="673"/>
        <v>0</v>
      </c>
      <c r="E7204" s="18">
        <f>IF(G7204&gt;=0.3,(バックデータ一覧!$C$10*(バックデータ一覧!$C$12*計算過程!L7204+バックデータ一覧!$C$13*LN(計算過程!G7204)+バックデータ一覧!$C$14)^バックデータ一覧!$C$11+バックデータ一覧!$E$10*(計算過程!G7204/(バックデータ一覧!$E$12*計算過程!L7204+バックデータ一覧!$E$13*LN(計算過程!G7204)+バックデータ一覧!$E$14))^バックデータ一覧!$E$11)*計算過程!$W$11*10^-3,0)</f>
        <v>0</v>
      </c>
      <c r="F7204" s="18">
        <f>IF(G7204&lt;0.3,(バックデータ一覧!$C$10*(バックデータ一覧!$C$12*計算過程!L7204+バックデータ一覧!$C$13*LN(0.3)+バックデータ一覧!$C$14)^バックデータ一覧!$C$11+バックデータ一覧!$E$10*(0.3/(バックデータ一覧!$E$12*計算過程!L7204+バックデータ一覧!$E$13*LN(0.3)+バックデータ一覧!$E$14))^バックデータ一覧!$E$11)*計算過程!$W$11*計算過程!G7204/0.3*10^-3,0)</f>
        <v>0</v>
      </c>
      <c r="G7204" s="18">
        <f t="shared" si="674"/>
        <v>0</v>
      </c>
      <c r="H7204" s="18">
        <f t="shared" si="675"/>
        <v>0</v>
      </c>
      <c r="I7204" s="24">
        <v>0</v>
      </c>
      <c r="J7204" s="24">
        <v>0</v>
      </c>
      <c r="K7204" s="24">
        <v>0</v>
      </c>
      <c r="L7204" s="14">
        <f>貼り付けシート!C7204</f>
        <v>12.1</v>
      </c>
      <c r="M7204" s="14">
        <f>貼り付けシート!D7204</f>
        <v>7.6</v>
      </c>
      <c r="N7204" s="18">
        <f>貼り付けシート!E7204</f>
        <v>86.562196954479319</v>
      </c>
      <c r="O7204" s="18">
        <f>貼り付けシート!F7204</f>
        <v>0</v>
      </c>
      <c r="P7204" s="19">
        <f t="shared" si="676"/>
        <v>0</v>
      </c>
      <c r="Q7204" s="19">
        <f t="shared" si="677"/>
        <v>0</v>
      </c>
    </row>
    <row r="7205" spans="1:17">
      <c r="A7205" s="38">
        <v>41939</v>
      </c>
      <c r="B7205" s="49" t="s">
        <v>172</v>
      </c>
      <c r="C7205" s="24">
        <f t="shared" si="672"/>
        <v>30.406921776000001</v>
      </c>
      <c r="D7205" s="24">
        <f t="shared" si="673"/>
        <v>0</v>
      </c>
      <c r="E7205" s="18">
        <f>IF(G7205&gt;=0.3,(バックデータ一覧!$C$10*(バックデータ一覧!$C$12*計算過程!L7205+バックデータ一覧!$C$13*LN(計算過程!G7205)+バックデータ一覧!$C$14)^バックデータ一覧!$C$11+バックデータ一覧!$E$10*(計算過程!G7205/(バックデータ一覧!$E$12*計算過程!L7205+バックデータ一覧!$E$13*LN(計算過程!G7205)+バックデータ一覧!$E$14))^バックデータ一覧!$E$11)*計算過程!$W$11*10^-3,0)</f>
        <v>0</v>
      </c>
      <c r="F7205" s="18">
        <f>IF(G7205&lt;0.3,(バックデータ一覧!$C$10*(バックデータ一覧!$C$12*計算過程!L7205+バックデータ一覧!$C$13*LN(0.3)+バックデータ一覧!$C$14)^バックデータ一覧!$C$11+バックデータ一覧!$E$10*(0.3/(バックデータ一覧!$E$12*計算過程!L7205+バックデータ一覧!$E$13*LN(0.3)+バックデータ一覧!$E$14))^バックデータ一覧!$E$11)*計算過程!$W$11*計算過程!G7205/0.3*10^-3,0)</f>
        <v>0</v>
      </c>
      <c r="G7205" s="18">
        <f t="shared" si="674"/>
        <v>0</v>
      </c>
      <c r="H7205" s="18">
        <f t="shared" si="675"/>
        <v>0</v>
      </c>
      <c r="I7205" s="24">
        <v>0</v>
      </c>
      <c r="J7205" s="24">
        <v>0</v>
      </c>
      <c r="K7205" s="24">
        <v>0</v>
      </c>
      <c r="L7205" s="14">
        <f>貼り付けシート!C7205</f>
        <v>11.6</v>
      </c>
      <c r="M7205" s="14">
        <f>貼り付けシート!D7205</f>
        <v>7.6</v>
      </c>
      <c r="N7205" s="18">
        <f>貼り付けシート!E7205</f>
        <v>89.467540093457615</v>
      </c>
      <c r="O7205" s="18">
        <f>貼り付けシート!F7205</f>
        <v>0</v>
      </c>
      <c r="P7205" s="19">
        <f t="shared" si="676"/>
        <v>0</v>
      </c>
      <c r="Q7205" s="19">
        <f t="shared" si="677"/>
        <v>0</v>
      </c>
    </row>
    <row r="7206" spans="1:17">
      <c r="A7206" s="38">
        <v>41940</v>
      </c>
      <c r="B7206" s="49" t="s">
        <v>149</v>
      </c>
      <c r="C7206" s="24">
        <f t="shared" si="672"/>
        <v>30.406921776000001</v>
      </c>
      <c r="D7206" s="24">
        <f t="shared" si="673"/>
        <v>0</v>
      </c>
      <c r="E7206" s="18">
        <f>IF(G7206&gt;=0.3,(バックデータ一覧!$C$10*(バックデータ一覧!$C$12*計算過程!L7206+バックデータ一覧!$C$13*LN(計算過程!G7206)+バックデータ一覧!$C$14)^バックデータ一覧!$C$11+バックデータ一覧!$E$10*(計算過程!G7206/(バックデータ一覧!$E$12*計算過程!L7206+バックデータ一覧!$E$13*LN(計算過程!G7206)+バックデータ一覧!$E$14))^バックデータ一覧!$E$11)*計算過程!$W$11*10^-3,0)</f>
        <v>0</v>
      </c>
      <c r="F7206" s="18">
        <f>IF(G7206&lt;0.3,(バックデータ一覧!$C$10*(バックデータ一覧!$C$12*計算過程!L7206+バックデータ一覧!$C$13*LN(0.3)+バックデータ一覧!$C$14)^バックデータ一覧!$C$11+バックデータ一覧!$E$10*(0.3/(バックデータ一覧!$E$12*計算過程!L7206+バックデータ一覧!$E$13*LN(0.3)+バックデータ一覧!$E$14))^バックデータ一覧!$E$11)*計算過程!$W$11*計算過程!G7206/0.3*10^-3,0)</f>
        <v>0</v>
      </c>
      <c r="G7206" s="18">
        <f t="shared" si="674"/>
        <v>0</v>
      </c>
      <c r="H7206" s="18">
        <f t="shared" si="675"/>
        <v>0</v>
      </c>
      <c r="I7206" s="24">
        <v>0</v>
      </c>
      <c r="J7206" s="24">
        <v>0</v>
      </c>
      <c r="K7206" s="24">
        <v>0</v>
      </c>
      <c r="L7206" s="14">
        <f>貼り付けシート!C7206</f>
        <v>11</v>
      </c>
      <c r="M7206" s="14">
        <f>貼り付けシート!D7206</f>
        <v>7.3</v>
      </c>
      <c r="N7206" s="18">
        <f>貼り付けシート!E7206</f>
        <v>89.466745238280822</v>
      </c>
      <c r="O7206" s="18">
        <f>貼り付けシート!F7206</f>
        <v>0</v>
      </c>
      <c r="P7206" s="19">
        <f t="shared" si="676"/>
        <v>0</v>
      </c>
      <c r="Q7206" s="19">
        <f t="shared" si="677"/>
        <v>0</v>
      </c>
    </row>
    <row r="7207" spans="1:17">
      <c r="A7207" s="38">
        <v>41940</v>
      </c>
      <c r="B7207" s="49" t="s">
        <v>150</v>
      </c>
      <c r="C7207" s="24">
        <f t="shared" si="672"/>
        <v>30.406921776000001</v>
      </c>
      <c r="D7207" s="24">
        <f t="shared" si="673"/>
        <v>0</v>
      </c>
      <c r="E7207" s="18">
        <f>IF(G7207&gt;=0.3,(バックデータ一覧!$C$10*(バックデータ一覧!$C$12*計算過程!L7207+バックデータ一覧!$C$13*LN(計算過程!G7207)+バックデータ一覧!$C$14)^バックデータ一覧!$C$11+バックデータ一覧!$E$10*(計算過程!G7207/(バックデータ一覧!$E$12*計算過程!L7207+バックデータ一覧!$E$13*LN(計算過程!G7207)+バックデータ一覧!$E$14))^バックデータ一覧!$E$11)*計算過程!$W$11*10^-3,0)</f>
        <v>0</v>
      </c>
      <c r="F7207" s="18">
        <f>IF(G7207&lt;0.3,(バックデータ一覧!$C$10*(バックデータ一覧!$C$12*計算過程!L7207+バックデータ一覧!$C$13*LN(0.3)+バックデータ一覧!$C$14)^バックデータ一覧!$C$11+バックデータ一覧!$E$10*(0.3/(バックデータ一覧!$E$12*計算過程!L7207+バックデータ一覧!$E$13*LN(0.3)+バックデータ一覧!$E$14))^バックデータ一覧!$E$11)*計算過程!$W$11*計算過程!G7207/0.3*10^-3,0)</f>
        <v>0</v>
      </c>
      <c r="G7207" s="18">
        <f t="shared" si="674"/>
        <v>0</v>
      </c>
      <c r="H7207" s="18">
        <f t="shared" si="675"/>
        <v>0</v>
      </c>
      <c r="I7207" s="24">
        <v>0</v>
      </c>
      <c r="J7207" s="24">
        <v>0</v>
      </c>
      <c r="K7207" s="24">
        <v>0</v>
      </c>
      <c r="L7207" s="14">
        <f>貼り付けシート!C7207</f>
        <v>10.5</v>
      </c>
      <c r="M7207" s="14">
        <f>貼り付けシート!D7207</f>
        <v>7.1</v>
      </c>
      <c r="N7207" s="18">
        <f>貼り付けシート!E7207</f>
        <v>89.990802907914741</v>
      </c>
      <c r="O7207" s="18">
        <f>貼り付けシート!F7207</f>
        <v>0</v>
      </c>
      <c r="P7207" s="19">
        <f t="shared" si="676"/>
        <v>0</v>
      </c>
      <c r="Q7207" s="19">
        <f t="shared" si="677"/>
        <v>0</v>
      </c>
    </row>
    <row r="7208" spans="1:17">
      <c r="A7208" s="38">
        <v>41940</v>
      </c>
      <c r="B7208" s="49" t="s">
        <v>151</v>
      </c>
      <c r="C7208" s="24">
        <f t="shared" si="672"/>
        <v>30.406921776000001</v>
      </c>
      <c r="D7208" s="24">
        <f t="shared" si="673"/>
        <v>0</v>
      </c>
      <c r="E7208" s="18">
        <f>IF(G7208&gt;=0.3,(バックデータ一覧!$C$10*(バックデータ一覧!$C$12*計算過程!L7208+バックデータ一覧!$C$13*LN(計算過程!G7208)+バックデータ一覧!$C$14)^バックデータ一覧!$C$11+バックデータ一覧!$E$10*(計算過程!G7208/(バックデータ一覧!$E$12*計算過程!L7208+バックデータ一覧!$E$13*LN(計算過程!G7208)+バックデータ一覧!$E$14))^バックデータ一覧!$E$11)*計算過程!$W$11*10^-3,0)</f>
        <v>0</v>
      </c>
      <c r="F7208" s="18">
        <f>IF(G7208&lt;0.3,(バックデータ一覧!$C$10*(バックデータ一覧!$C$12*計算過程!L7208+バックデータ一覧!$C$13*LN(0.3)+バックデータ一覧!$C$14)^バックデータ一覧!$C$11+バックデータ一覧!$E$10*(0.3/(バックデータ一覧!$E$12*計算過程!L7208+バックデータ一覧!$E$13*LN(0.3)+バックデータ一覧!$E$14))^バックデータ一覧!$E$11)*計算過程!$W$11*計算過程!G7208/0.3*10^-3,0)</f>
        <v>0</v>
      </c>
      <c r="G7208" s="18">
        <f t="shared" si="674"/>
        <v>0</v>
      </c>
      <c r="H7208" s="18">
        <f t="shared" si="675"/>
        <v>0</v>
      </c>
      <c r="I7208" s="24">
        <v>0</v>
      </c>
      <c r="J7208" s="24">
        <v>0</v>
      </c>
      <c r="K7208" s="24">
        <v>0</v>
      </c>
      <c r="L7208" s="14">
        <f>貼り付けシート!C7208</f>
        <v>9.9</v>
      </c>
      <c r="M7208" s="14">
        <f>貼り付けシート!D7208</f>
        <v>7</v>
      </c>
      <c r="N7208" s="18">
        <f>貼り付けシート!E7208</f>
        <v>92.371614417271275</v>
      </c>
      <c r="O7208" s="18">
        <f>貼り付けシート!F7208</f>
        <v>0</v>
      </c>
      <c r="P7208" s="19">
        <f t="shared" si="676"/>
        <v>0</v>
      </c>
      <c r="Q7208" s="19">
        <f t="shared" si="677"/>
        <v>0</v>
      </c>
    </row>
    <row r="7209" spans="1:17">
      <c r="A7209" s="38">
        <v>41940</v>
      </c>
      <c r="B7209" s="49" t="s">
        <v>152</v>
      </c>
      <c r="C7209" s="24">
        <f t="shared" si="672"/>
        <v>30.406921776000001</v>
      </c>
      <c r="D7209" s="24">
        <f t="shared" si="673"/>
        <v>0</v>
      </c>
      <c r="E7209" s="18">
        <f>IF(G7209&gt;=0.3,(バックデータ一覧!$C$10*(バックデータ一覧!$C$12*計算過程!L7209+バックデータ一覧!$C$13*LN(計算過程!G7209)+バックデータ一覧!$C$14)^バックデータ一覧!$C$11+バックデータ一覧!$E$10*(計算過程!G7209/(バックデータ一覧!$E$12*計算過程!L7209+バックデータ一覧!$E$13*LN(計算過程!G7209)+バックデータ一覧!$E$14))^バックデータ一覧!$E$11)*計算過程!$W$11*10^-3,0)</f>
        <v>0</v>
      </c>
      <c r="F7209" s="18">
        <f>IF(G7209&lt;0.3,(バックデータ一覧!$C$10*(バックデータ一覧!$C$12*計算過程!L7209+バックデータ一覧!$C$13*LN(0.3)+バックデータ一覧!$C$14)^バックデータ一覧!$C$11+バックデータ一覧!$E$10*(0.3/(バックデータ一覧!$E$12*計算過程!L7209+バックデータ一覧!$E$13*LN(0.3)+バックデータ一覧!$E$14))^バックデータ一覧!$E$11)*計算過程!$W$11*計算過程!G7209/0.3*10^-3,0)</f>
        <v>0</v>
      </c>
      <c r="G7209" s="18">
        <f t="shared" si="674"/>
        <v>0</v>
      </c>
      <c r="H7209" s="18">
        <f t="shared" si="675"/>
        <v>0</v>
      </c>
      <c r="I7209" s="24">
        <v>0</v>
      </c>
      <c r="J7209" s="24">
        <v>0</v>
      </c>
      <c r="K7209" s="24">
        <v>0</v>
      </c>
      <c r="L7209" s="14">
        <f>貼り付けシート!C7209</f>
        <v>9.9</v>
      </c>
      <c r="M7209" s="14">
        <f>貼り付けシート!D7209</f>
        <v>6.8</v>
      </c>
      <c r="N7209" s="18">
        <f>貼り付けシート!E7209</f>
        <v>89.760966281704995</v>
      </c>
      <c r="O7209" s="18">
        <f>貼り付けシート!F7209</f>
        <v>0</v>
      </c>
      <c r="P7209" s="19">
        <f t="shared" si="676"/>
        <v>0</v>
      </c>
      <c r="Q7209" s="19">
        <f t="shared" si="677"/>
        <v>0</v>
      </c>
    </row>
    <row r="7210" spans="1:17">
      <c r="A7210" s="38">
        <v>41940</v>
      </c>
      <c r="B7210" s="49" t="s">
        <v>153</v>
      </c>
      <c r="C7210" s="24">
        <f t="shared" si="672"/>
        <v>30.406921776000001</v>
      </c>
      <c r="D7210" s="24">
        <f t="shared" si="673"/>
        <v>0</v>
      </c>
      <c r="E7210" s="18">
        <f>IF(G7210&gt;=0.3,(バックデータ一覧!$C$10*(バックデータ一覧!$C$12*計算過程!L7210+バックデータ一覧!$C$13*LN(計算過程!G7210)+バックデータ一覧!$C$14)^バックデータ一覧!$C$11+バックデータ一覧!$E$10*(計算過程!G7210/(バックデータ一覧!$E$12*計算過程!L7210+バックデータ一覧!$E$13*LN(計算過程!G7210)+バックデータ一覧!$E$14))^バックデータ一覧!$E$11)*計算過程!$W$11*10^-3,0)</f>
        <v>0</v>
      </c>
      <c r="F7210" s="18">
        <f>IF(G7210&lt;0.3,(バックデータ一覧!$C$10*(バックデータ一覧!$C$12*計算過程!L7210+バックデータ一覧!$C$13*LN(0.3)+バックデータ一覧!$C$14)^バックデータ一覧!$C$11+バックデータ一覧!$E$10*(0.3/(バックデータ一覧!$E$12*計算過程!L7210+バックデータ一覧!$E$13*LN(0.3)+バックデータ一覧!$E$14))^バックデータ一覧!$E$11)*計算過程!$W$11*計算過程!G7210/0.3*10^-3,0)</f>
        <v>0</v>
      </c>
      <c r="G7210" s="18">
        <f t="shared" si="674"/>
        <v>0</v>
      </c>
      <c r="H7210" s="18">
        <f t="shared" si="675"/>
        <v>0</v>
      </c>
      <c r="I7210" s="24">
        <v>0</v>
      </c>
      <c r="J7210" s="24">
        <v>0</v>
      </c>
      <c r="K7210" s="24">
        <v>0</v>
      </c>
      <c r="L7210" s="14">
        <f>貼り付けシート!C7210</f>
        <v>9.4</v>
      </c>
      <c r="M7210" s="14">
        <f>貼り付けシート!D7210</f>
        <v>6.6</v>
      </c>
      <c r="N7210" s="18">
        <f>貼り付けシート!E7210</f>
        <v>90.126169645566122</v>
      </c>
      <c r="O7210" s="18">
        <f>貼り付けシート!F7210</f>
        <v>0</v>
      </c>
      <c r="P7210" s="19">
        <f t="shared" si="676"/>
        <v>0</v>
      </c>
      <c r="Q7210" s="19">
        <f t="shared" si="677"/>
        <v>0</v>
      </c>
    </row>
    <row r="7211" spans="1:17">
      <c r="A7211" s="38">
        <v>41940</v>
      </c>
      <c r="B7211" s="49" t="s">
        <v>154</v>
      </c>
      <c r="C7211" s="24">
        <f t="shared" si="672"/>
        <v>30.406921776000001</v>
      </c>
      <c r="D7211" s="24">
        <f t="shared" si="673"/>
        <v>0</v>
      </c>
      <c r="E7211" s="18">
        <f>IF(G7211&gt;=0.3,(バックデータ一覧!$C$10*(バックデータ一覧!$C$12*計算過程!L7211+バックデータ一覧!$C$13*LN(計算過程!G7211)+バックデータ一覧!$C$14)^バックデータ一覧!$C$11+バックデータ一覧!$E$10*(計算過程!G7211/(バックデータ一覧!$E$12*計算過程!L7211+バックデータ一覧!$E$13*LN(計算過程!G7211)+バックデータ一覧!$E$14))^バックデータ一覧!$E$11)*計算過程!$W$11*10^-3,0)</f>
        <v>0</v>
      </c>
      <c r="F7211" s="18">
        <f>IF(G7211&lt;0.3,(バックデータ一覧!$C$10*(バックデータ一覧!$C$12*計算過程!L7211+バックデータ一覧!$C$13*LN(0.3)+バックデータ一覧!$C$14)^バックデータ一覧!$C$11+バックデータ一覧!$E$10*(0.3/(バックデータ一覧!$E$12*計算過程!L7211+バックデータ一覧!$E$13*LN(0.3)+バックデータ一覧!$E$14))^バックデータ一覧!$E$11)*計算過程!$W$11*計算過程!G7211/0.3*10^-3,0)</f>
        <v>0</v>
      </c>
      <c r="G7211" s="18">
        <f t="shared" si="674"/>
        <v>0</v>
      </c>
      <c r="H7211" s="18">
        <f t="shared" si="675"/>
        <v>0</v>
      </c>
      <c r="I7211" s="24">
        <v>0</v>
      </c>
      <c r="J7211" s="24">
        <v>0</v>
      </c>
      <c r="K7211" s="24">
        <v>0</v>
      </c>
      <c r="L7211" s="14">
        <f>貼り付けシート!C7211</f>
        <v>8.9</v>
      </c>
      <c r="M7211" s="14">
        <f>貼り付けシート!D7211</f>
        <v>6.5</v>
      </c>
      <c r="N7211" s="18">
        <f>貼り付けシート!E7211</f>
        <v>91.820151684783411</v>
      </c>
      <c r="O7211" s="18">
        <f>貼り付けシート!F7211</f>
        <v>0</v>
      </c>
      <c r="P7211" s="19">
        <f t="shared" si="676"/>
        <v>0</v>
      </c>
      <c r="Q7211" s="19">
        <f t="shared" si="677"/>
        <v>0</v>
      </c>
    </row>
    <row r="7212" spans="1:17">
      <c r="A7212" s="38">
        <v>41940</v>
      </c>
      <c r="B7212" s="49" t="s">
        <v>155</v>
      </c>
      <c r="C7212" s="24">
        <f t="shared" si="672"/>
        <v>30.406921776000001</v>
      </c>
      <c r="D7212" s="24">
        <f t="shared" si="673"/>
        <v>0</v>
      </c>
      <c r="E7212" s="18">
        <f>IF(G7212&gt;=0.3,(バックデータ一覧!$C$10*(バックデータ一覧!$C$12*計算過程!L7212+バックデータ一覧!$C$13*LN(計算過程!G7212)+バックデータ一覧!$C$14)^バックデータ一覧!$C$11+バックデータ一覧!$E$10*(計算過程!G7212/(バックデータ一覧!$E$12*計算過程!L7212+バックデータ一覧!$E$13*LN(計算過程!G7212)+バックデータ一覧!$E$14))^バックデータ一覧!$E$11)*計算過程!$W$11*10^-3,0)</f>
        <v>0</v>
      </c>
      <c r="F7212" s="18">
        <f>IF(G7212&lt;0.3,(バックデータ一覧!$C$10*(バックデータ一覧!$C$12*計算過程!L7212+バックデータ一覧!$C$13*LN(0.3)+バックデータ一覧!$C$14)^バックデータ一覧!$C$11+バックデータ一覧!$E$10*(0.3/(バックデータ一覧!$E$12*計算過程!L7212+バックデータ一覧!$E$13*LN(0.3)+バックデータ一覧!$E$14))^バックデータ一覧!$E$11)*計算過程!$W$11*計算過程!G7212/0.3*10^-3,0)</f>
        <v>0</v>
      </c>
      <c r="G7212" s="18">
        <f t="shared" si="674"/>
        <v>0</v>
      </c>
      <c r="H7212" s="18">
        <f t="shared" si="675"/>
        <v>0</v>
      </c>
      <c r="I7212" s="24">
        <v>0</v>
      </c>
      <c r="J7212" s="24">
        <v>0</v>
      </c>
      <c r="K7212" s="24">
        <v>0</v>
      </c>
      <c r="L7212" s="14">
        <f>貼り付けシート!C7212</f>
        <v>9</v>
      </c>
      <c r="M7212" s="14">
        <f>貼り付けシート!D7212</f>
        <v>6.6</v>
      </c>
      <c r="N7212" s="18">
        <f>貼り付けシート!E7212</f>
        <v>92.59021456406964</v>
      </c>
      <c r="O7212" s="18">
        <f>貼り付けシート!F7212</f>
        <v>0</v>
      </c>
      <c r="P7212" s="19">
        <f t="shared" si="676"/>
        <v>0</v>
      </c>
      <c r="Q7212" s="19">
        <f t="shared" si="677"/>
        <v>0</v>
      </c>
    </row>
    <row r="7213" spans="1:17">
      <c r="A7213" s="38">
        <v>41940</v>
      </c>
      <c r="B7213" s="49" t="s">
        <v>156</v>
      </c>
      <c r="C7213" s="24">
        <f t="shared" si="672"/>
        <v>30.406921776000001</v>
      </c>
      <c r="D7213" s="24">
        <f t="shared" si="673"/>
        <v>0</v>
      </c>
      <c r="E7213" s="18">
        <f>IF(G7213&gt;=0.3,(バックデータ一覧!$C$10*(バックデータ一覧!$C$12*計算過程!L7213+バックデータ一覧!$C$13*LN(計算過程!G7213)+バックデータ一覧!$C$14)^バックデータ一覧!$C$11+バックデータ一覧!$E$10*(計算過程!G7213/(バックデータ一覧!$E$12*計算過程!L7213+バックデータ一覧!$E$13*LN(計算過程!G7213)+バックデータ一覧!$E$14))^バックデータ一覧!$E$11)*計算過程!$W$11*10^-3,0)</f>
        <v>0</v>
      </c>
      <c r="F7213" s="18">
        <f>IF(G7213&lt;0.3,(バックデータ一覧!$C$10*(バックデータ一覧!$C$12*計算過程!L7213+バックデータ一覧!$C$13*LN(0.3)+バックデータ一覧!$C$14)^バックデータ一覧!$C$11+バックデータ一覧!$E$10*(0.3/(バックデータ一覧!$E$12*計算過程!L7213+バックデータ一覧!$E$13*LN(0.3)+バックデータ一覧!$E$14))^バックデータ一覧!$E$11)*計算過程!$W$11*計算過程!G7213/0.3*10^-3,0)</f>
        <v>0</v>
      </c>
      <c r="G7213" s="18">
        <f t="shared" si="674"/>
        <v>0</v>
      </c>
      <c r="H7213" s="18">
        <f t="shared" si="675"/>
        <v>0</v>
      </c>
      <c r="I7213" s="24">
        <v>0</v>
      </c>
      <c r="J7213" s="24">
        <v>0</v>
      </c>
      <c r="K7213" s="24">
        <v>0</v>
      </c>
      <c r="L7213" s="14">
        <f>貼り付けシート!C7213</f>
        <v>10.6</v>
      </c>
      <c r="M7213" s="14">
        <f>貼り付けシート!D7213</f>
        <v>7.1</v>
      </c>
      <c r="N7213" s="18">
        <f>貼り付けシート!E7213</f>
        <v>89.392469254257605</v>
      </c>
      <c r="O7213" s="18">
        <f>貼り付けシート!F7213</f>
        <v>0</v>
      </c>
      <c r="P7213" s="19">
        <f t="shared" si="676"/>
        <v>0</v>
      </c>
      <c r="Q7213" s="19">
        <f t="shared" si="677"/>
        <v>0</v>
      </c>
    </row>
    <row r="7214" spans="1:17">
      <c r="A7214" s="38">
        <v>41940</v>
      </c>
      <c r="B7214" s="49" t="s">
        <v>157</v>
      </c>
      <c r="C7214" s="24">
        <f t="shared" si="672"/>
        <v>30.406921776000001</v>
      </c>
      <c r="D7214" s="24">
        <f t="shared" si="673"/>
        <v>0</v>
      </c>
      <c r="E7214" s="18">
        <f>IF(G7214&gt;=0.3,(バックデータ一覧!$C$10*(バックデータ一覧!$C$12*計算過程!L7214+バックデータ一覧!$C$13*LN(計算過程!G7214)+バックデータ一覧!$C$14)^バックデータ一覧!$C$11+バックデータ一覧!$E$10*(計算過程!G7214/(バックデータ一覧!$E$12*計算過程!L7214+バックデータ一覧!$E$13*LN(計算過程!G7214)+バックデータ一覧!$E$14))^バックデータ一覧!$E$11)*計算過程!$W$11*10^-3,0)</f>
        <v>0</v>
      </c>
      <c r="F7214" s="18">
        <f>IF(G7214&lt;0.3,(バックデータ一覧!$C$10*(バックデータ一覧!$C$12*計算過程!L7214+バックデータ一覧!$C$13*LN(0.3)+バックデータ一覧!$C$14)^バックデータ一覧!$C$11+バックデータ一覧!$E$10*(0.3/(バックデータ一覧!$E$12*計算過程!L7214+バックデータ一覧!$E$13*LN(0.3)+バックデータ一覧!$E$14))^バックデータ一覧!$E$11)*計算過程!$W$11*計算過程!G7214/0.3*10^-3,0)</f>
        <v>0</v>
      </c>
      <c r="G7214" s="18">
        <f t="shared" si="674"/>
        <v>0</v>
      </c>
      <c r="H7214" s="18">
        <f t="shared" si="675"/>
        <v>0</v>
      </c>
      <c r="I7214" s="24">
        <v>0</v>
      </c>
      <c r="J7214" s="24">
        <v>0</v>
      </c>
      <c r="K7214" s="24">
        <v>0</v>
      </c>
      <c r="L7214" s="14">
        <f>貼り付けシート!C7214</f>
        <v>14</v>
      </c>
      <c r="M7214" s="14">
        <f>貼り付けシート!D7214</f>
        <v>7.9</v>
      </c>
      <c r="N7214" s="18">
        <f>貼り付けシート!E7214</f>
        <v>79.426863482039494</v>
      </c>
      <c r="O7214" s="18">
        <f>貼り付けシート!F7214</f>
        <v>0</v>
      </c>
      <c r="P7214" s="19">
        <f t="shared" si="676"/>
        <v>0</v>
      </c>
      <c r="Q7214" s="19">
        <f t="shared" si="677"/>
        <v>0</v>
      </c>
    </row>
    <row r="7215" spans="1:17">
      <c r="A7215" s="38">
        <v>41940</v>
      </c>
      <c r="B7215" s="49" t="s">
        <v>158</v>
      </c>
      <c r="C7215" s="24">
        <f t="shared" si="672"/>
        <v>30.406921776000001</v>
      </c>
      <c r="D7215" s="24">
        <f t="shared" si="673"/>
        <v>0</v>
      </c>
      <c r="E7215" s="18">
        <f>IF(G7215&gt;=0.3,(バックデータ一覧!$C$10*(バックデータ一覧!$C$12*計算過程!L7215+バックデータ一覧!$C$13*LN(計算過程!G7215)+バックデータ一覧!$C$14)^バックデータ一覧!$C$11+バックデータ一覧!$E$10*(計算過程!G7215/(バックデータ一覧!$E$12*計算過程!L7215+バックデータ一覧!$E$13*LN(計算過程!G7215)+バックデータ一覧!$E$14))^バックデータ一覧!$E$11)*計算過程!$W$11*10^-3,0)</f>
        <v>0</v>
      </c>
      <c r="F7215" s="18">
        <f>IF(G7215&lt;0.3,(バックデータ一覧!$C$10*(バックデータ一覧!$C$12*計算過程!L7215+バックデータ一覧!$C$13*LN(0.3)+バックデータ一覧!$C$14)^バックデータ一覧!$C$11+バックデータ一覧!$E$10*(0.3/(バックデータ一覧!$E$12*計算過程!L7215+バックデータ一覧!$E$13*LN(0.3)+バックデータ一覧!$E$14))^バックデータ一覧!$E$11)*計算過程!$W$11*計算過程!G7215/0.3*10^-3,0)</f>
        <v>0</v>
      </c>
      <c r="G7215" s="18">
        <f t="shared" si="674"/>
        <v>0</v>
      </c>
      <c r="H7215" s="18">
        <f t="shared" si="675"/>
        <v>0</v>
      </c>
      <c r="I7215" s="24">
        <v>0</v>
      </c>
      <c r="J7215" s="24">
        <v>0</v>
      </c>
      <c r="K7215" s="24">
        <v>0</v>
      </c>
      <c r="L7215" s="14">
        <f>貼り付けシート!C7215</f>
        <v>17.600000000000001</v>
      </c>
      <c r="M7215" s="14">
        <f>貼り付けシート!D7215</f>
        <v>8.3000000000000007</v>
      </c>
      <c r="N7215" s="18">
        <f>貼り付けシート!E7215</f>
        <v>66.232664082659539</v>
      </c>
      <c r="O7215" s="18">
        <f>貼り付けシート!F7215</f>
        <v>0</v>
      </c>
      <c r="P7215" s="19">
        <f t="shared" si="676"/>
        <v>0</v>
      </c>
      <c r="Q7215" s="19">
        <f t="shared" si="677"/>
        <v>0</v>
      </c>
    </row>
    <row r="7216" spans="1:17">
      <c r="A7216" s="38">
        <v>41940</v>
      </c>
      <c r="B7216" s="49" t="s">
        <v>159</v>
      </c>
      <c r="C7216" s="24">
        <f t="shared" si="672"/>
        <v>30.406921776000001</v>
      </c>
      <c r="D7216" s="24">
        <f t="shared" si="673"/>
        <v>0</v>
      </c>
      <c r="E7216" s="18">
        <f>IF(G7216&gt;=0.3,(バックデータ一覧!$C$10*(バックデータ一覧!$C$12*計算過程!L7216+バックデータ一覧!$C$13*LN(計算過程!G7216)+バックデータ一覧!$C$14)^バックデータ一覧!$C$11+バックデータ一覧!$E$10*(計算過程!G7216/(バックデータ一覧!$E$12*計算過程!L7216+バックデータ一覧!$E$13*LN(計算過程!G7216)+バックデータ一覧!$E$14))^バックデータ一覧!$E$11)*計算過程!$W$11*10^-3,0)</f>
        <v>0</v>
      </c>
      <c r="F7216" s="18">
        <f>IF(G7216&lt;0.3,(バックデータ一覧!$C$10*(バックデータ一覧!$C$12*計算過程!L7216+バックデータ一覧!$C$13*LN(0.3)+バックデータ一覧!$C$14)^バックデータ一覧!$C$11+バックデータ一覧!$E$10*(0.3/(バックデータ一覧!$E$12*計算過程!L7216+バックデータ一覧!$E$13*LN(0.3)+バックデータ一覧!$E$14))^バックデータ一覧!$E$11)*計算過程!$W$11*計算過程!G7216/0.3*10^-3,0)</f>
        <v>0</v>
      </c>
      <c r="G7216" s="18">
        <f t="shared" si="674"/>
        <v>0</v>
      </c>
      <c r="H7216" s="18">
        <f t="shared" si="675"/>
        <v>0</v>
      </c>
      <c r="I7216" s="24">
        <v>0</v>
      </c>
      <c r="J7216" s="24">
        <v>0</v>
      </c>
      <c r="K7216" s="24">
        <v>0</v>
      </c>
      <c r="L7216" s="14">
        <f>貼り付けシート!C7216</f>
        <v>19.8</v>
      </c>
      <c r="M7216" s="14">
        <f>貼り付けシート!D7216</f>
        <v>7.6</v>
      </c>
      <c r="N7216" s="18">
        <f>貼り付けシート!E7216</f>
        <v>52.905966255828133</v>
      </c>
      <c r="O7216" s="18">
        <f>貼り付けシート!F7216</f>
        <v>0</v>
      </c>
      <c r="P7216" s="19">
        <f t="shared" si="676"/>
        <v>0</v>
      </c>
      <c r="Q7216" s="19">
        <f t="shared" si="677"/>
        <v>0</v>
      </c>
    </row>
    <row r="7217" spans="1:17">
      <c r="A7217" s="38">
        <v>41940</v>
      </c>
      <c r="B7217" s="49" t="s">
        <v>160</v>
      </c>
      <c r="C7217" s="24">
        <f t="shared" si="672"/>
        <v>30.406921776000001</v>
      </c>
      <c r="D7217" s="24">
        <f t="shared" si="673"/>
        <v>0</v>
      </c>
      <c r="E7217" s="18">
        <f>IF(G7217&gt;=0.3,(バックデータ一覧!$C$10*(バックデータ一覧!$C$12*計算過程!L7217+バックデータ一覧!$C$13*LN(計算過程!G7217)+バックデータ一覧!$C$14)^バックデータ一覧!$C$11+バックデータ一覧!$E$10*(計算過程!G7217/(バックデータ一覧!$E$12*計算過程!L7217+バックデータ一覧!$E$13*LN(計算過程!G7217)+バックデータ一覧!$E$14))^バックデータ一覧!$E$11)*計算過程!$W$11*10^-3,0)</f>
        <v>0</v>
      </c>
      <c r="F7217" s="18">
        <f>IF(G7217&lt;0.3,(バックデータ一覧!$C$10*(バックデータ一覧!$C$12*計算過程!L7217+バックデータ一覧!$C$13*LN(0.3)+バックデータ一覧!$C$14)^バックデータ一覧!$C$11+バックデータ一覧!$E$10*(0.3/(バックデータ一覧!$E$12*計算過程!L7217+バックデータ一覧!$E$13*LN(0.3)+バックデータ一覧!$E$14))^バックデータ一覧!$E$11)*計算過程!$W$11*計算過程!G7217/0.3*10^-3,0)</f>
        <v>0</v>
      </c>
      <c r="G7217" s="18">
        <f t="shared" si="674"/>
        <v>0</v>
      </c>
      <c r="H7217" s="18">
        <f t="shared" si="675"/>
        <v>0</v>
      </c>
      <c r="I7217" s="24">
        <v>0</v>
      </c>
      <c r="J7217" s="24">
        <v>0</v>
      </c>
      <c r="K7217" s="24">
        <v>0</v>
      </c>
      <c r="L7217" s="14">
        <f>貼り付けシート!C7217</f>
        <v>21.2</v>
      </c>
      <c r="M7217" s="14">
        <f>貼り付けシート!D7217</f>
        <v>7.6</v>
      </c>
      <c r="N7217" s="18">
        <f>貼り付けシート!E7217</f>
        <v>48.527276147672296</v>
      </c>
      <c r="O7217" s="18">
        <f>貼り付けシート!F7217</f>
        <v>0</v>
      </c>
      <c r="P7217" s="19">
        <f t="shared" si="676"/>
        <v>0</v>
      </c>
      <c r="Q7217" s="19">
        <f t="shared" si="677"/>
        <v>0</v>
      </c>
    </row>
    <row r="7218" spans="1:17">
      <c r="A7218" s="38">
        <v>41940</v>
      </c>
      <c r="B7218" s="49" t="s">
        <v>161</v>
      </c>
      <c r="C7218" s="24">
        <f t="shared" si="672"/>
        <v>30.406921776000001</v>
      </c>
      <c r="D7218" s="24">
        <f t="shared" si="673"/>
        <v>0</v>
      </c>
      <c r="E7218" s="18">
        <f>IF(G7218&gt;=0.3,(バックデータ一覧!$C$10*(バックデータ一覧!$C$12*計算過程!L7218+バックデータ一覧!$C$13*LN(計算過程!G7218)+バックデータ一覧!$C$14)^バックデータ一覧!$C$11+バックデータ一覧!$E$10*(計算過程!G7218/(バックデータ一覧!$E$12*計算過程!L7218+バックデータ一覧!$E$13*LN(計算過程!G7218)+バックデータ一覧!$E$14))^バックデータ一覧!$E$11)*計算過程!$W$11*10^-3,0)</f>
        <v>0</v>
      </c>
      <c r="F7218" s="18">
        <f>IF(G7218&lt;0.3,(バックデータ一覧!$C$10*(バックデータ一覧!$C$12*計算過程!L7218+バックデータ一覧!$C$13*LN(0.3)+バックデータ一覧!$C$14)^バックデータ一覧!$C$11+バックデータ一覧!$E$10*(0.3/(バックデータ一覧!$E$12*計算過程!L7218+バックデータ一覧!$E$13*LN(0.3)+バックデータ一覧!$E$14))^バックデータ一覧!$E$11)*計算過程!$W$11*計算過程!G7218/0.3*10^-3,0)</f>
        <v>0</v>
      </c>
      <c r="G7218" s="18">
        <f t="shared" si="674"/>
        <v>0</v>
      </c>
      <c r="H7218" s="18">
        <f t="shared" si="675"/>
        <v>0</v>
      </c>
      <c r="I7218" s="24">
        <v>0</v>
      </c>
      <c r="J7218" s="24">
        <v>0</v>
      </c>
      <c r="K7218" s="24">
        <v>0</v>
      </c>
      <c r="L7218" s="14">
        <f>貼り付けシート!C7218</f>
        <v>22.1</v>
      </c>
      <c r="M7218" s="14">
        <f>貼り付けシート!D7218</f>
        <v>8</v>
      </c>
      <c r="N7218" s="18">
        <f>貼り付けシート!E7218</f>
        <v>48.314795731001453</v>
      </c>
      <c r="O7218" s="18">
        <f>貼り付けシート!F7218</f>
        <v>0</v>
      </c>
      <c r="P7218" s="19">
        <f t="shared" si="676"/>
        <v>0</v>
      </c>
      <c r="Q7218" s="19">
        <f t="shared" si="677"/>
        <v>0</v>
      </c>
    </row>
    <row r="7219" spans="1:17">
      <c r="A7219" s="38">
        <v>41940</v>
      </c>
      <c r="B7219" s="49" t="s">
        <v>162</v>
      </c>
      <c r="C7219" s="24">
        <f t="shared" si="672"/>
        <v>30.406921776000001</v>
      </c>
      <c r="D7219" s="24">
        <f t="shared" si="673"/>
        <v>0</v>
      </c>
      <c r="E7219" s="18">
        <f>IF(G7219&gt;=0.3,(バックデータ一覧!$C$10*(バックデータ一覧!$C$12*計算過程!L7219+バックデータ一覧!$C$13*LN(計算過程!G7219)+バックデータ一覧!$C$14)^バックデータ一覧!$C$11+バックデータ一覧!$E$10*(計算過程!G7219/(バックデータ一覧!$E$12*計算過程!L7219+バックデータ一覧!$E$13*LN(計算過程!G7219)+バックデータ一覧!$E$14))^バックデータ一覧!$E$11)*計算過程!$W$11*10^-3,0)</f>
        <v>0</v>
      </c>
      <c r="F7219" s="18">
        <f>IF(G7219&lt;0.3,(バックデータ一覧!$C$10*(バックデータ一覧!$C$12*計算過程!L7219+バックデータ一覧!$C$13*LN(0.3)+バックデータ一覧!$C$14)^バックデータ一覧!$C$11+バックデータ一覧!$E$10*(0.3/(バックデータ一覧!$E$12*計算過程!L7219+バックデータ一覧!$E$13*LN(0.3)+バックデータ一覧!$E$14))^バックデータ一覧!$E$11)*計算過程!$W$11*計算過程!G7219/0.3*10^-3,0)</f>
        <v>0</v>
      </c>
      <c r="G7219" s="18">
        <f t="shared" si="674"/>
        <v>0</v>
      </c>
      <c r="H7219" s="18">
        <f t="shared" si="675"/>
        <v>0</v>
      </c>
      <c r="I7219" s="24">
        <v>0</v>
      </c>
      <c r="J7219" s="24">
        <v>0</v>
      </c>
      <c r="K7219" s="24">
        <v>0</v>
      </c>
      <c r="L7219" s="14">
        <f>貼り付けシート!C7219</f>
        <v>22.1</v>
      </c>
      <c r="M7219" s="14">
        <f>貼り付けシート!D7219</f>
        <v>7.3</v>
      </c>
      <c r="N7219" s="18">
        <f>貼り付けシート!E7219</f>
        <v>44.136291428348109</v>
      </c>
      <c r="O7219" s="18">
        <f>貼り付けシート!F7219</f>
        <v>0</v>
      </c>
      <c r="P7219" s="19">
        <f t="shared" si="676"/>
        <v>0</v>
      </c>
      <c r="Q7219" s="19">
        <f t="shared" si="677"/>
        <v>0</v>
      </c>
    </row>
    <row r="7220" spans="1:17">
      <c r="A7220" s="38">
        <v>41940</v>
      </c>
      <c r="B7220" s="49" t="s">
        <v>163</v>
      </c>
      <c r="C7220" s="24">
        <f t="shared" si="672"/>
        <v>30.406921776000001</v>
      </c>
      <c r="D7220" s="24">
        <f t="shared" si="673"/>
        <v>0</v>
      </c>
      <c r="E7220" s="18">
        <f>IF(G7220&gt;=0.3,(バックデータ一覧!$C$10*(バックデータ一覧!$C$12*計算過程!L7220+バックデータ一覧!$C$13*LN(計算過程!G7220)+バックデータ一覧!$C$14)^バックデータ一覧!$C$11+バックデータ一覧!$E$10*(計算過程!G7220/(バックデータ一覧!$E$12*計算過程!L7220+バックデータ一覧!$E$13*LN(計算過程!G7220)+バックデータ一覧!$E$14))^バックデータ一覧!$E$11)*計算過程!$W$11*10^-3,0)</f>
        <v>0</v>
      </c>
      <c r="F7220" s="18">
        <f>IF(G7220&lt;0.3,(バックデータ一覧!$C$10*(バックデータ一覧!$C$12*計算過程!L7220+バックデータ一覧!$C$13*LN(0.3)+バックデータ一覧!$C$14)^バックデータ一覧!$C$11+バックデータ一覧!$E$10*(0.3/(バックデータ一覧!$E$12*計算過程!L7220+バックデータ一覧!$E$13*LN(0.3)+バックデータ一覧!$E$14))^バックデータ一覧!$E$11)*計算過程!$W$11*計算過程!G7220/0.3*10^-3,0)</f>
        <v>0</v>
      </c>
      <c r="G7220" s="18">
        <f t="shared" si="674"/>
        <v>0</v>
      </c>
      <c r="H7220" s="18">
        <f t="shared" si="675"/>
        <v>0</v>
      </c>
      <c r="I7220" s="24">
        <v>0</v>
      </c>
      <c r="J7220" s="24">
        <v>0</v>
      </c>
      <c r="K7220" s="24">
        <v>0</v>
      </c>
      <c r="L7220" s="14">
        <f>貼り付けシート!C7220</f>
        <v>22.1</v>
      </c>
      <c r="M7220" s="14">
        <f>貼り付けシート!D7220</f>
        <v>7.3</v>
      </c>
      <c r="N7220" s="18">
        <f>貼り付けシート!E7220</f>
        <v>44.136291428348109</v>
      </c>
      <c r="O7220" s="18">
        <f>貼り付けシート!F7220</f>
        <v>0</v>
      </c>
      <c r="P7220" s="19">
        <f t="shared" si="676"/>
        <v>0</v>
      </c>
      <c r="Q7220" s="19">
        <f t="shared" si="677"/>
        <v>0</v>
      </c>
    </row>
    <row r="7221" spans="1:17">
      <c r="A7221" s="38">
        <v>41940</v>
      </c>
      <c r="B7221" s="49" t="s">
        <v>164</v>
      </c>
      <c r="C7221" s="24">
        <f t="shared" si="672"/>
        <v>30.406921776000001</v>
      </c>
      <c r="D7221" s="24">
        <f t="shared" si="673"/>
        <v>0</v>
      </c>
      <c r="E7221" s="18">
        <f>IF(G7221&gt;=0.3,(バックデータ一覧!$C$10*(バックデータ一覧!$C$12*計算過程!L7221+バックデータ一覧!$C$13*LN(計算過程!G7221)+バックデータ一覧!$C$14)^バックデータ一覧!$C$11+バックデータ一覧!$E$10*(計算過程!G7221/(バックデータ一覧!$E$12*計算過程!L7221+バックデータ一覧!$E$13*LN(計算過程!G7221)+バックデータ一覧!$E$14))^バックデータ一覧!$E$11)*計算過程!$W$11*10^-3,0)</f>
        <v>0</v>
      </c>
      <c r="F7221" s="18">
        <f>IF(G7221&lt;0.3,(バックデータ一覧!$C$10*(バックデータ一覧!$C$12*計算過程!L7221+バックデータ一覧!$C$13*LN(0.3)+バックデータ一覧!$C$14)^バックデータ一覧!$C$11+バックデータ一覧!$E$10*(0.3/(バックデータ一覧!$E$12*計算過程!L7221+バックデータ一覧!$E$13*LN(0.3)+バックデータ一覧!$E$14))^バックデータ一覧!$E$11)*計算過程!$W$11*計算過程!G7221/0.3*10^-3,0)</f>
        <v>0</v>
      </c>
      <c r="G7221" s="18">
        <f t="shared" si="674"/>
        <v>0</v>
      </c>
      <c r="H7221" s="18">
        <f t="shared" si="675"/>
        <v>0</v>
      </c>
      <c r="I7221" s="24">
        <v>0</v>
      </c>
      <c r="J7221" s="24">
        <v>0</v>
      </c>
      <c r="K7221" s="24">
        <v>0</v>
      </c>
      <c r="L7221" s="14">
        <f>貼り付けシート!C7221</f>
        <v>21.3</v>
      </c>
      <c r="M7221" s="14">
        <f>貼り付けシート!D7221</f>
        <v>7.9</v>
      </c>
      <c r="N7221" s="18">
        <f>貼り付けシート!E7221</f>
        <v>50.110424705005428</v>
      </c>
      <c r="O7221" s="18">
        <f>貼り付けシート!F7221</f>
        <v>0</v>
      </c>
      <c r="P7221" s="19">
        <f t="shared" si="676"/>
        <v>0</v>
      </c>
      <c r="Q7221" s="19">
        <f t="shared" si="677"/>
        <v>0</v>
      </c>
    </row>
    <row r="7222" spans="1:17">
      <c r="A7222" s="38">
        <v>41940</v>
      </c>
      <c r="B7222" s="49" t="s">
        <v>165</v>
      </c>
      <c r="C7222" s="24">
        <f t="shared" si="672"/>
        <v>30.406921776000001</v>
      </c>
      <c r="D7222" s="24">
        <f t="shared" si="673"/>
        <v>0</v>
      </c>
      <c r="E7222" s="18">
        <f>IF(G7222&gt;=0.3,(バックデータ一覧!$C$10*(バックデータ一覧!$C$12*計算過程!L7222+バックデータ一覧!$C$13*LN(計算過程!G7222)+バックデータ一覧!$C$14)^バックデータ一覧!$C$11+バックデータ一覧!$E$10*(計算過程!G7222/(バックデータ一覧!$E$12*計算過程!L7222+バックデータ一覧!$E$13*LN(計算過程!G7222)+バックデータ一覧!$E$14))^バックデータ一覧!$E$11)*計算過程!$W$11*10^-3,0)</f>
        <v>0</v>
      </c>
      <c r="F7222" s="18">
        <f>IF(G7222&lt;0.3,(バックデータ一覧!$C$10*(バックデータ一覧!$C$12*計算過程!L7222+バックデータ一覧!$C$13*LN(0.3)+バックデータ一覧!$C$14)^バックデータ一覧!$C$11+バックデータ一覧!$E$10*(0.3/(バックデータ一覧!$E$12*計算過程!L7222+バックデータ一覧!$E$13*LN(0.3)+バックデータ一覧!$E$14))^バックデータ一覧!$E$11)*計算過程!$W$11*計算過程!G7222/0.3*10^-3,0)</f>
        <v>0</v>
      </c>
      <c r="G7222" s="18">
        <f t="shared" si="674"/>
        <v>0</v>
      </c>
      <c r="H7222" s="18">
        <f t="shared" si="675"/>
        <v>0</v>
      </c>
      <c r="I7222" s="24">
        <v>0</v>
      </c>
      <c r="J7222" s="24">
        <v>0</v>
      </c>
      <c r="K7222" s="24">
        <v>0</v>
      </c>
      <c r="L7222" s="14">
        <f>貼り付けシート!C7222</f>
        <v>20.8</v>
      </c>
      <c r="M7222" s="14">
        <f>貼り付けシート!D7222</f>
        <v>8.1999999999999993</v>
      </c>
      <c r="N7222" s="18">
        <f>貼り付けシート!E7222</f>
        <v>53.61061775687115</v>
      </c>
      <c r="O7222" s="18">
        <f>貼り付けシート!F7222</f>
        <v>0</v>
      </c>
      <c r="P7222" s="19">
        <f t="shared" si="676"/>
        <v>0</v>
      </c>
      <c r="Q7222" s="19">
        <f t="shared" si="677"/>
        <v>0</v>
      </c>
    </row>
    <row r="7223" spans="1:17">
      <c r="A7223" s="38">
        <v>41940</v>
      </c>
      <c r="B7223" s="49" t="s">
        <v>166</v>
      </c>
      <c r="C7223" s="24">
        <f t="shared" si="672"/>
        <v>30.406921776000001</v>
      </c>
      <c r="D7223" s="24">
        <f t="shared" si="673"/>
        <v>0</v>
      </c>
      <c r="E7223" s="18">
        <f>IF(G7223&gt;=0.3,(バックデータ一覧!$C$10*(バックデータ一覧!$C$12*計算過程!L7223+バックデータ一覧!$C$13*LN(計算過程!G7223)+バックデータ一覧!$C$14)^バックデータ一覧!$C$11+バックデータ一覧!$E$10*(計算過程!G7223/(バックデータ一覧!$E$12*計算過程!L7223+バックデータ一覧!$E$13*LN(計算過程!G7223)+バックデータ一覧!$E$14))^バックデータ一覧!$E$11)*計算過程!$W$11*10^-3,0)</f>
        <v>0</v>
      </c>
      <c r="F7223" s="18">
        <f>IF(G7223&lt;0.3,(バックデータ一覧!$C$10*(バックデータ一覧!$C$12*計算過程!L7223+バックデータ一覧!$C$13*LN(0.3)+バックデータ一覧!$C$14)^バックデータ一覧!$C$11+バックデータ一覧!$E$10*(0.3/(バックデータ一覧!$E$12*計算過程!L7223+バックデータ一覧!$E$13*LN(0.3)+バックデータ一覧!$E$14))^バックデータ一覧!$E$11)*計算過程!$W$11*計算過程!G7223/0.3*10^-3,0)</f>
        <v>0</v>
      </c>
      <c r="G7223" s="18">
        <f t="shared" si="674"/>
        <v>0</v>
      </c>
      <c r="H7223" s="18">
        <f t="shared" si="675"/>
        <v>0</v>
      </c>
      <c r="I7223" s="24">
        <v>0</v>
      </c>
      <c r="J7223" s="24">
        <v>0</v>
      </c>
      <c r="K7223" s="24">
        <v>0</v>
      </c>
      <c r="L7223" s="14">
        <f>貼り付けシート!C7223</f>
        <v>20.100000000000001</v>
      </c>
      <c r="M7223" s="14">
        <f>貼り付けシート!D7223</f>
        <v>8.4</v>
      </c>
      <c r="N7223" s="18">
        <f>貼り付けシート!E7223</f>
        <v>57.325117488636266</v>
      </c>
      <c r="O7223" s="18">
        <f>貼り付けシート!F7223</f>
        <v>0</v>
      </c>
      <c r="P7223" s="19">
        <f t="shared" si="676"/>
        <v>0</v>
      </c>
      <c r="Q7223" s="19">
        <f t="shared" si="677"/>
        <v>0</v>
      </c>
    </row>
    <row r="7224" spans="1:17">
      <c r="A7224" s="38">
        <v>41940</v>
      </c>
      <c r="B7224" s="49" t="s">
        <v>167</v>
      </c>
      <c r="C7224" s="24">
        <f t="shared" si="672"/>
        <v>30.406921776000001</v>
      </c>
      <c r="D7224" s="24">
        <f t="shared" si="673"/>
        <v>0</v>
      </c>
      <c r="E7224" s="18">
        <f>IF(G7224&gt;=0.3,(バックデータ一覧!$C$10*(バックデータ一覧!$C$12*計算過程!L7224+バックデータ一覧!$C$13*LN(計算過程!G7224)+バックデータ一覧!$C$14)^バックデータ一覧!$C$11+バックデータ一覧!$E$10*(計算過程!G7224/(バックデータ一覧!$E$12*計算過程!L7224+バックデータ一覧!$E$13*LN(計算過程!G7224)+バックデータ一覧!$E$14))^バックデータ一覧!$E$11)*計算過程!$W$11*10^-3,0)</f>
        <v>0</v>
      </c>
      <c r="F7224" s="18">
        <f>IF(G7224&lt;0.3,(バックデータ一覧!$C$10*(バックデータ一覧!$C$12*計算過程!L7224+バックデータ一覧!$C$13*LN(0.3)+バックデータ一覧!$C$14)^バックデータ一覧!$C$11+バックデータ一覧!$E$10*(0.3/(バックデータ一覧!$E$12*計算過程!L7224+バックデータ一覧!$E$13*LN(0.3)+バックデータ一覧!$E$14))^バックデータ一覧!$E$11)*計算過程!$W$11*計算過程!G7224/0.3*10^-3,0)</f>
        <v>0</v>
      </c>
      <c r="G7224" s="18">
        <f t="shared" si="674"/>
        <v>0</v>
      </c>
      <c r="H7224" s="18">
        <f t="shared" si="675"/>
        <v>0</v>
      </c>
      <c r="I7224" s="24">
        <v>0</v>
      </c>
      <c r="J7224" s="24">
        <v>0</v>
      </c>
      <c r="K7224" s="24">
        <v>0</v>
      </c>
      <c r="L7224" s="14">
        <f>貼り付けシート!C7224</f>
        <v>18.899999999999999</v>
      </c>
      <c r="M7224" s="14">
        <f>貼り付けシート!D7224</f>
        <v>8.4</v>
      </c>
      <c r="N7224" s="18">
        <f>貼り付けシート!E7224</f>
        <v>61.766551191889462</v>
      </c>
      <c r="O7224" s="18">
        <f>貼り付けシート!F7224</f>
        <v>0</v>
      </c>
      <c r="P7224" s="19">
        <f t="shared" si="676"/>
        <v>0</v>
      </c>
      <c r="Q7224" s="19">
        <f t="shared" si="677"/>
        <v>0</v>
      </c>
    </row>
    <row r="7225" spans="1:17">
      <c r="A7225" s="38">
        <v>41940</v>
      </c>
      <c r="B7225" s="49" t="s">
        <v>168</v>
      </c>
      <c r="C7225" s="24">
        <f t="shared" si="672"/>
        <v>30.406921776000001</v>
      </c>
      <c r="D7225" s="24">
        <f t="shared" si="673"/>
        <v>0</v>
      </c>
      <c r="E7225" s="18">
        <f>IF(G7225&gt;=0.3,(バックデータ一覧!$C$10*(バックデータ一覧!$C$12*計算過程!L7225+バックデータ一覧!$C$13*LN(計算過程!G7225)+バックデータ一覧!$C$14)^バックデータ一覧!$C$11+バックデータ一覧!$E$10*(計算過程!G7225/(バックデータ一覧!$E$12*計算過程!L7225+バックデータ一覧!$E$13*LN(計算過程!G7225)+バックデータ一覧!$E$14))^バックデータ一覧!$E$11)*計算過程!$W$11*10^-3,0)</f>
        <v>0</v>
      </c>
      <c r="F7225" s="18">
        <f>IF(G7225&lt;0.3,(バックデータ一覧!$C$10*(バックデータ一覧!$C$12*計算過程!L7225+バックデータ一覧!$C$13*LN(0.3)+バックデータ一覧!$C$14)^バックデータ一覧!$C$11+バックデータ一覧!$E$10*(0.3/(バックデータ一覧!$E$12*計算過程!L7225+バックデータ一覧!$E$13*LN(0.3)+バックデータ一覧!$E$14))^バックデータ一覧!$E$11)*計算過程!$W$11*計算過程!G7225/0.3*10^-3,0)</f>
        <v>0</v>
      </c>
      <c r="G7225" s="18">
        <f t="shared" si="674"/>
        <v>0</v>
      </c>
      <c r="H7225" s="18">
        <f t="shared" si="675"/>
        <v>0</v>
      </c>
      <c r="I7225" s="24">
        <v>0</v>
      </c>
      <c r="J7225" s="24">
        <v>0</v>
      </c>
      <c r="K7225" s="24">
        <v>0</v>
      </c>
      <c r="L7225" s="14">
        <f>貼り付けシート!C7225</f>
        <v>16.5</v>
      </c>
      <c r="M7225" s="14">
        <f>貼り付けシート!D7225</f>
        <v>9</v>
      </c>
      <c r="N7225" s="18">
        <f>貼り付けシート!E7225</f>
        <v>76.918927440194423</v>
      </c>
      <c r="O7225" s="18">
        <f>貼り付けシート!F7225</f>
        <v>0</v>
      </c>
      <c r="P7225" s="19">
        <f t="shared" si="676"/>
        <v>0</v>
      </c>
      <c r="Q7225" s="19">
        <f t="shared" si="677"/>
        <v>0</v>
      </c>
    </row>
    <row r="7226" spans="1:17">
      <c r="A7226" s="38">
        <v>41940</v>
      </c>
      <c r="B7226" s="49" t="s">
        <v>169</v>
      </c>
      <c r="C7226" s="24">
        <f t="shared" si="672"/>
        <v>30.406921776000001</v>
      </c>
      <c r="D7226" s="24">
        <f t="shared" si="673"/>
        <v>0</v>
      </c>
      <c r="E7226" s="18">
        <f>IF(G7226&gt;=0.3,(バックデータ一覧!$C$10*(バックデータ一覧!$C$12*計算過程!L7226+バックデータ一覧!$C$13*LN(計算過程!G7226)+バックデータ一覧!$C$14)^バックデータ一覧!$C$11+バックデータ一覧!$E$10*(計算過程!G7226/(バックデータ一覧!$E$12*計算過程!L7226+バックデータ一覧!$E$13*LN(計算過程!G7226)+バックデータ一覧!$E$14))^バックデータ一覧!$E$11)*計算過程!$W$11*10^-3,0)</f>
        <v>0</v>
      </c>
      <c r="F7226" s="18">
        <f>IF(G7226&lt;0.3,(バックデータ一覧!$C$10*(バックデータ一覧!$C$12*計算過程!L7226+バックデータ一覧!$C$13*LN(0.3)+バックデータ一覧!$C$14)^バックデータ一覧!$C$11+バックデータ一覧!$E$10*(0.3/(バックデータ一覧!$E$12*計算過程!L7226+バックデータ一覧!$E$13*LN(0.3)+バックデータ一覧!$E$14))^バックデータ一覧!$E$11)*計算過程!$W$11*計算過程!G7226/0.3*10^-3,0)</f>
        <v>0</v>
      </c>
      <c r="G7226" s="18">
        <f t="shared" si="674"/>
        <v>0</v>
      </c>
      <c r="H7226" s="18">
        <f t="shared" si="675"/>
        <v>0</v>
      </c>
      <c r="I7226" s="24">
        <v>0</v>
      </c>
      <c r="J7226" s="24">
        <v>0</v>
      </c>
      <c r="K7226" s="24">
        <v>0</v>
      </c>
      <c r="L7226" s="14">
        <f>貼り付けシート!C7226</f>
        <v>14.4</v>
      </c>
      <c r="M7226" s="14">
        <f>貼り付けシート!D7226</f>
        <v>8.6999999999999993</v>
      </c>
      <c r="N7226" s="18">
        <f>貼り付けシート!E7226</f>
        <v>85.12349058791294</v>
      </c>
      <c r="O7226" s="18">
        <f>貼り付けシート!F7226</f>
        <v>0</v>
      </c>
      <c r="P7226" s="19">
        <f t="shared" si="676"/>
        <v>0</v>
      </c>
      <c r="Q7226" s="19">
        <f t="shared" si="677"/>
        <v>0</v>
      </c>
    </row>
    <row r="7227" spans="1:17">
      <c r="A7227" s="38">
        <v>41940</v>
      </c>
      <c r="B7227" s="49" t="s">
        <v>170</v>
      </c>
      <c r="C7227" s="24">
        <f t="shared" si="672"/>
        <v>30.406921776000001</v>
      </c>
      <c r="D7227" s="24">
        <f t="shared" si="673"/>
        <v>0</v>
      </c>
      <c r="E7227" s="18">
        <f>IF(G7227&gt;=0.3,(バックデータ一覧!$C$10*(バックデータ一覧!$C$12*計算過程!L7227+バックデータ一覧!$C$13*LN(計算過程!G7227)+バックデータ一覧!$C$14)^バックデータ一覧!$C$11+バックデータ一覧!$E$10*(計算過程!G7227/(バックデータ一覧!$E$12*計算過程!L7227+バックデータ一覧!$E$13*LN(計算過程!G7227)+バックデータ一覧!$E$14))^バックデータ一覧!$E$11)*計算過程!$W$11*10^-3,0)</f>
        <v>0</v>
      </c>
      <c r="F7227" s="18">
        <f>IF(G7227&lt;0.3,(バックデータ一覧!$C$10*(バックデータ一覧!$C$12*計算過程!L7227+バックデータ一覧!$C$13*LN(0.3)+バックデータ一覧!$C$14)^バックデータ一覧!$C$11+バックデータ一覧!$E$10*(0.3/(バックデータ一覧!$E$12*計算過程!L7227+バックデータ一覧!$E$13*LN(0.3)+バックデータ一覧!$E$14))^バックデータ一覧!$E$11)*計算過程!$W$11*計算過程!G7227/0.3*10^-3,0)</f>
        <v>0</v>
      </c>
      <c r="G7227" s="18">
        <f t="shared" si="674"/>
        <v>0</v>
      </c>
      <c r="H7227" s="18">
        <f t="shared" si="675"/>
        <v>0</v>
      </c>
      <c r="I7227" s="24">
        <v>0</v>
      </c>
      <c r="J7227" s="24">
        <v>0</v>
      </c>
      <c r="K7227" s="24">
        <v>0</v>
      </c>
      <c r="L7227" s="14">
        <f>貼り付けシート!C7227</f>
        <v>13.7</v>
      </c>
      <c r="M7227" s="14">
        <f>貼り付けシート!D7227</f>
        <v>8.4</v>
      </c>
      <c r="N7227" s="18">
        <f>貼り付けシート!E7227</f>
        <v>86.048340717182668</v>
      </c>
      <c r="O7227" s="18">
        <f>貼り付けシート!F7227</f>
        <v>0</v>
      </c>
      <c r="P7227" s="19">
        <f t="shared" si="676"/>
        <v>0</v>
      </c>
      <c r="Q7227" s="19">
        <f t="shared" si="677"/>
        <v>0</v>
      </c>
    </row>
    <row r="7228" spans="1:17">
      <c r="A7228" s="38">
        <v>41940</v>
      </c>
      <c r="B7228" s="49" t="s">
        <v>171</v>
      </c>
      <c r="C7228" s="24">
        <f t="shared" si="672"/>
        <v>30.406921776000001</v>
      </c>
      <c r="D7228" s="24">
        <f t="shared" si="673"/>
        <v>0</v>
      </c>
      <c r="E7228" s="18">
        <f>IF(G7228&gt;=0.3,(バックデータ一覧!$C$10*(バックデータ一覧!$C$12*計算過程!L7228+バックデータ一覧!$C$13*LN(計算過程!G7228)+バックデータ一覧!$C$14)^バックデータ一覧!$C$11+バックデータ一覧!$E$10*(計算過程!G7228/(バックデータ一覧!$E$12*計算過程!L7228+バックデータ一覧!$E$13*LN(計算過程!G7228)+バックデータ一覧!$E$14))^バックデータ一覧!$E$11)*計算過程!$W$11*10^-3,0)</f>
        <v>0</v>
      </c>
      <c r="F7228" s="18">
        <f>IF(G7228&lt;0.3,(バックデータ一覧!$C$10*(バックデータ一覧!$C$12*計算過程!L7228+バックデータ一覧!$C$13*LN(0.3)+バックデータ一覧!$C$14)^バックデータ一覧!$C$11+バックデータ一覧!$E$10*(0.3/(バックデータ一覧!$E$12*計算過程!L7228+バックデータ一覧!$E$13*LN(0.3)+バックデータ一覧!$E$14))^バックデータ一覧!$E$11)*計算過程!$W$11*計算過程!G7228/0.3*10^-3,0)</f>
        <v>0</v>
      </c>
      <c r="G7228" s="18">
        <f t="shared" si="674"/>
        <v>0</v>
      </c>
      <c r="H7228" s="18">
        <f t="shared" si="675"/>
        <v>0</v>
      </c>
      <c r="I7228" s="24">
        <v>0</v>
      </c>
      <c r="J7228" s="24">
        <v>0</v>
      </c>
      <c r="K7228" s="24">
        <v>0</v>
      </c>
      <c r="L7228" s="14">
        <f>貼り付けシート!C7228</f>
        <v>12.8</v>
      </c>
      <c r="M7228" s="14">
        <f>貼り付けシート!D7228</f>
        <v>8</v>
      </c>
      <c r="N7228" s="18">
        <f>貼り付けシート!E7228</f>
        <v>86.966464802186124</v>
      </c>
      <c r="O7228" s="18">
        <f>貼り付けシート!F7228</f>
        <v>0</v>
      </c>
      <c r="P7228" s="19">
        <f t="shared" si="676"/>
        <v>0</v>
      </c>
      <c r="Q7228" s="19">
        <f t="shared" si="677"/>
        <v>0</v>
      </c>
    </row>
    <row r="7229" spans="1:17">
      <c r="A7229" s="38">
        <v>41940</v>
      </c>
      <c r="B7229" s="49" t="s">
        <v>172</v>
      </c>
      <c r="C7229" s="24">
        <f t="shared" si="672"/>
        <v>30.406921776000001</v>
      </c>
      <c r="D7229" s="24">
        <f t="shared" si="673"/>
        <v>0</v>
      </c>
      <c r="E7229" s="18">
        <f>IF(G7229&gt;=0.3,(バックデータ一覧!$C$10*(バックデータ一覧!$C$12*計算過程!L7229+バックデータ一覧!$C$13*LN(計算過程!G7229)+バックデータ一覧!$C$14)^バックデータ一覧!$C$11+バックデータ一覧!$E$10*(計算過程!G7229/(バックデータ一覧!$E$12*計算過程!L7229+バックデータ一覧!$E$13*LN(計算過程!G7229)+バックデータ一覧!$E$14))^バックデータ一覧!$E$11)*計算過程!$W$11*10^-3,0)</f>
        <v>0</v>
      </c>
      <c r="F7229" s="18">
        <f>IF(G7229&lt;0.3,(バックデータ一覧!$C$10*(バックデータ一覧!$C$12*計算過程!L7229+バックデータ一覧!$C$13*LN(0.3)+バックデータ一覧!$C$14)^バックデータ一覧!$C$11+バックデータ一覧!$E$10*(0.3/(バックデータ一覧!$E$12*計算過程!L7229+バックデータ一覧!$E$13*LN(0.3)+バックデータ一覧!$E$14))^バックデータ一覧!$E$11)*計算過程!$W$11*計算過程!G7229/0.3*10^-3,0)</f>
        <v>0</v>
      </c>
      <c r="G7229" s="18">
        <f t="shared" si="674"/>
        <v>0</v>
      </c>
      <c r="H7229" s="18">
        <f t="shared" si="675"/>
        <v>0</v>
      </c>
      <c r="I7229" s="24">
        <v>0</v>
      </c>
      <c r="J7229" s="24">
        <v>0</v>
      </c>
      <c r="K7229" s="24">
        <v>0</v>
      </c>
      <c r="L7229" s="14">
        <f>貼り付けシート!C7229</f>
        <v>12.3</v>
      </c>
      <c r="M7229" s="14">
        <f>貼り付けシート!D7229</f>
        <v>8</v>
      </c>
      <c r="N7229" s="18">
        <f>貼り付けシート!E7229</f>
        <v>89.868982192115155</v>
      </c>
      <c r="O7229" s="18">
        <f>貼り付けシート!F7229</f>
        <v>0</v>
      </c>
      <c r="P7229" s="19">
        <f t="shared" si="676"/>
        <v>0</v>
      </c>
      <c r="Q7229" s="19">
        <f t="shared" si="677"/>
        <v>0</v>
      </c>
    </row>
    <row r="7230" spans="1:17">
      <c r="A7230" s="38">
        <v>41941</v>
      </c>
      <c r="B7230" s="49" t="s">
        <v>149</v>
      </c>
      <c r="C7230" s="24">
        <f t="shared" si="672"/>
        <v>30.406921776000001</v>
      </c>
      <c r="D7230" s="24">
        <f t="shared" si="673"/>
        <v>0</v>
      </c>
      <c r="E7230" s="18">
        <f>IF(G7230&gt;=0.3,(バックデータ一覧!$C$10*(バックデータ一覧!$C$12*計算過程!L7230+バックデータ一覧!$C$13*LN(計算過程!G7230)+バックデータ一覧!$C$14)^バックデータ一覧!$C$11+バックデータ一覧!$E$10*(計算過程!G7230/(バックデータ一覧!$E$12*計算過程!L7230+バックデータ一覧!$E$13*LN(計算過程!G7230)+バックデータ一覧!$E$14))^バックデータ一覧!$E$11)*計算過程!$W$11*10^-3,0)</f>
        <v>0</v>
      </c>
      <c r="F7230" s="18">
        <f>IF(G7230&lt;0.3,(バックデータ一覧!$C$10*(バックデータ一覧!$C$12*計算過程!L7230+バックデータ一覧!$C$13*LN(0.3)+バックデータ一覧!$C$14)^バックデータ一覧!$C$11+バックデータ一覧!$E$10*(0.3/(バックデータ一覧!$E$12*計算過程!L7230+バックデータ一覧!$E$13*LN(0.3)+バックデータ一覧!$E$14))^バックデータ一覧!$E$11)*計算過程!$W$11*計算過程!G7230/0.3*10^-3,0)</f>
        <v>0</v>
      </c>
      <c r="G7230" s="18">
        <f t="shared" si="674"/>
        <v>0</v>
      </c>
      <c r="H7230" s="18">
        <f t="shared" si="675"/>
        <v>0</v>
      </c>
      <c r="I7230" s="24">
        <v>0</v>
      </c>
      <c r="J7230" s="24">
        <v>0</v>
      </c>
      <c r="K7230" s="24">
        <v>0</v>
      </c>
      <c r="L7230" s="14">
        <f>貼り付けシート!C7230</f>
        <v>12.1</v>
      </c>
      <c r="M7230" s="14">
        <f>貼り付けシート!D7230</f>
        <v>7.8</v>
      </c>
      <c r="N7230" s="18">
        <f>貼り付けシート!E7230</f>
        <v>88.811937327600532</v>
      </c>
      <c r="O7230" s="18">
        <f>貼り付けシート!F7230</f>
        <v>0</v>
      </c>
      <c r="P7230" s="19">
        <f t="shared" si="676"/>
        <v>0</v>
      </c>
      <c r="Q7230" s="19">
        <f t="shared" si="677"/>
        <v>0</v>
      </c>
    </row>
    <row r="7231" spans="1:17">
      <c r="A7231" s="38">
        <v>41941</v>
      </c>
      <c r="B7231" s="49" t="s">
        <v>150</v>
      </c>
      <c r="C7231" s="24">
        <f t="shared" si="672"/>
        <v>30.406921776000001</v>
      </c>
      <c r="D7231" s="24">
        <f t="shared" si="673"/>
        <v>0</v>
      </c>
      <c r="E7231" s="18">
        <f>IF(G7231&gt;=0.3,(バックデータ一覧!$C$10*(バックデータ一覧!$C$12*計算過程!L7231+バックデータ一覧!$C$13*LN(計算過程!G7231)+バックデータ一覧!$C$14)^バックデータ一覧!$C$11+バックデータ一覧!$E$10*(計算過程!G7231/(バックデータ一覧!$E$12*計算過程!L7231+バックデータ一覧!$E$13*LN(計算過程!G7231)+バックデータ一覧!$E$14))^バックデータ一覧!$E$11)*計算過程!$W$11*10^-3,0)</f>
        <v>0</v>
      </c>
      <c r="F7231" s="18">
        <f>IF(G7231&lt;0.3,(バックデータ一覧!$C$10*(バックデータ一覧!$C$12*計算過程!L7231+バックデータ一覧!$C$13*LN(0.3)+バックデータ一覧!$C$14)^バックデータ一覧!$C$11+バックデータ一覧!$E$10*(0.3/(バックデータ一覧!$E$12*計算過程!L7231+バックデータ一覧!$E$13*LN(0.3)+バックデータ一覧!$E$14))^バックデータ一覧!$E$11)*計算過程!$W$11*計算過程!G7231/0.3*10^-3,0)</f>
        <v>0</v>
      </c>
      <c r="G7231" s="18">
        <f t="shared" si="674"/>
        <v>0</v>
      </c>
      <c r="H7231" s="18">
        <f t="shared" si="675"/>
        <v>0</v>
      </c>
      <c r="I7231" s="24">
        <v>0</v>
      </c>
      <c r="J7231" s="24">
        <v>0</v>
      </c>
      <c r="K7231" s="24">
        <v>0</v>
      </c>
      <c r="L7231" s="14">
        <f>貼り付けシート!C7231</f>
        <v>11.9</v>
      </c>
      <c r="M7231" s="14">
        <f>貼り付けシート!D7231</f>
        <v>7.7</v>
      </c>
      <c r="N7231" s="18">
        <f>貼り付けシート!E7231</f>
        <v>88.851446936030726</v>
      </c>
      <c r="O7231" s="18">
        <f>貼り付けシート!F7231</f>
        <v>0</v>
      </c>
      <c r="P7231" s="19">
        <f t="shared" si="676"/>
        <v>0</v>
      </c>
      <c r="Q7231" s="19">
        <f t="shared" si="677"/>
        <v>0</v>
      </c>
    </row>
    <row r="7232" spans="1:17">
      <c r="A7232" s="38">
        <v>41941</v>
      </c>
      <c r="B7232" s="49" t="s">
        <v>151</v>
      </c>
      <c r="C7232" s="24">
        <f t="shared" si="672"/>
        <v>30.406921776000001</v>
      </c>
      <c r="D7232" s="24">
        <f t="shared" si="673"/>
        <v>0</v>
      </c>
      <c r="E7232" s="18">
        <f>IF(G7232&gt;=0.3,(バックデータ一覧!$C$10*(バックデータ一覧!$C$12*計算過程!L7232+バックデータ一覧!$C$13*LN(計算過程!G7232)+バックデータ一覧!$C$14)^バックデータ一覧!$C$11+バックデータ一覧!$E$10*(計算過程!G7232/(バックデータ一覧!$E$12*計算過程!L7232+バックデータ一覧!$E$13*LN(計算過程!G7232)+バックデータ一覧!$E$14))^バックデータ一覧!$E$11)*計算過程!$W$11*10^-3,0)</f>
        <v>0</v>
      </c>
      <c r="F7232" s="18">
        <f>IF(G7232&lt;0.3,(バックデータ一覧!$C$10*(バックデータ一覧!$C$12*計算過程!L7232+バックデータ一覧!$C$13*LN(0.3)+バックデータ一覧!$C$14)^バックデータ一覧!$C$11+バックデータ一覧!$E$10*(0.3/(バックデータ一覧!$E$12*計算過程!L7232+バックデータ一覧!$E$13*LN(0.3)+バックデータ一覧!$E$14))^バックデータ一覧!$E$11)*計算過程!$W$11*計算過程!G7232/0.3*10^-3,0)</f>
        <v>0</v>
      </c>
      <c r="G7232" s="18">
        <f t="shared" si="674"/>
        <v>0</v>
      </c>
      <c r="H7232" s="18">
        <f t="shared" si="675"/>
        <v>0</v>
      </c>
      <c r="I7232" s="24">
        <v>0</v>
      </c>
      <c r="J7232" s="24">
        <v>0</v>
      </c>
      <c r="K7232" s="24">
        <v>0</v>
      </c>
      <c r="L7232" s="14">
        <f>貼り付けシート!C7232</f>
        <v>11.4</v>
      </c>
      <c r="M7232" s="14">
        <f>貼り付けシート!D7232</f>
        <v>7.6</v>
      </c>
      <c r="N7232" s="18">
        <f>貼り付けシート!E7232</f>
        <v>90.660125996606183</v>
      </c>
      <c r="O7232" s="18">
        <f>貼り付けシート!F7232</f>
        <v>0</v>
      </c>
      <c r="P7232" s="19">
        <f t="shared" si="676"/>
        <v>0</v>
      </c>
      <c r="Q7232" s="19">
        <f t="shared" si="677"/>
        <v>0</v>
      </c>
    </row>
    <row r="7233" spans="1:17">
      <c r="A7233" s="38">
        <v>41941</v>
      </c>
      <c r="B7233" s="49" t="s">
        <v>152</v>
      </c>
      <c r="C7233" s="24">
        <f t="shared" si="672"/>
        <v>30.406921776000001</v>
      </c>
      <c r="D7233" s="24">
        <f t="shared" si="673"/>
        <v>0</v>
      </c>
      <c r="E7233" s="18">
        <f>IF(G7233&gt;=0.3,(バックデータ一覧!$C$10*(バックデータ一覧!$C$12*計算過程!L7233+バックデータ一覧!$C$13*LN(計算過程!G7233)+バックデータ一覧!$C$14)^バックデータ一覧!$C$11+バックデータ一覧!$E$10*(計算過程!G7233/(バックデータ一覧!$E$12*計算過程!L7233+バックデータ一覧!$E$13*LN(計算過程!G7233)+バックデータ一覧!$E$14))^バックデータ一覧!$E$11)*計算過程!$W$11*10^-3,0)</f>
        <v>0</v>
      </c>
      <c r="F7233" s="18">
        <f>IF(G7233&lt;0.3,(バックデータ一覧!$C$10*(バックデータ一覧!$C$12*計算過程!L7233+バックデータ一覧!$C$13*LN(0.3)+バックデータ一覧!$C$14)^バックデータ一覧!$C$11+バックデータ一覧!$E$10*(0.3/(バックデータ一覧!$E$12*計算過程!L7233+バックデータ一覧!$E$13*LN(0.3)+バックデータ一覧!$E$14))^バックデータ一覧!$E$11)*計算過程!$W$11*計算過程!G7233/0.3*10^-3,0)</f>
        <v>0</v>
      </c>
      <c r="G7233" s="18">
        <f t="shared" si="674"/>
        <v>0</v>
      </c>
      <c r="H7233" s="18">
        <f t="shared" si="675"/>
        <v>0</v>
      </c>
      <c r="I7233" s="24">
        <v>0</v>
      </c>
      <c r="J7233" s="24">
        <v>0</v>
      </c>
      <c r="K7233" s="24">
        <v>0</v>
      </c>
      <c r="L7233" s="14">
        <f>貼り付けシート!C7233</f>
        <v>11.2</v>
      </c>
      <c r="M7233" s="14">
        <f>貼り付けシート!D7233</f>
        <v>7.4</v>
      </c>
      <c r="N7233" s="18">
        <f>貼り付けシート!E7233</f>
        <v>89.481319959296542</v>
      </c>
      <c r="O7233" s="18">
        <f>貼り付けシート!F7233</f>
        <v>0</v>
      </c>
      <c r="P7233" s="19">
        <f t="shared" si="676"/>
        <v>0</v>
      </c>
      <c r="Q7233" s="19">
        <f t="shared" si="677"/>
        <v>0</v>
      </c>
    </row>
    <row r="7234" spans="1:17">
      <c r="A7234" s="38">
        <v>41941</v>
      </c>
      <c r="B7234" s="49" t="s">
        <v>153</v>
      </c>
      <c r="C7234" s="24">
        <f t="shared" si="672"/>
        <v>30.406921776000001</v>
      </c>
      <c r="D7234" s="24">
        <f t="shared" si="673"/>
        <v>0</v>
      </c>
      <c r="E7234" s="18">
        <f>IF(G7234&gt;=0.3,(バックデータ一覧!$C$10*(バックデータ一覧!$C$12*計算過程!L7234+バックデータ一覧!$C$13*LN(計算過程!G7234)+バックデータ一覧!$C$14)^バックデータ一覧!$C$11+バックデータ一覧!$E$10*(計算過程!G7234/(バックデータ一覧!$E$12*計算過程!L7234+バックデータ一覧!$E$13*LN(計算過程!G7234)+バックデータ一覧!$E$14))^バックデータ一覧!$E$11)*計算過程!$W$11*10^-3,0)</f>
        <v>0</v>
      </c>
      <c r="F7234" s="18">
        <f>IF(G7234&lt;0.3,(バックデータ一覧!$C$10*(バックデータ一覧!$C$12*計算過程!L7234+バックデータ一覧!$C$13*LN(0.3)+バックデータ一覧!$C$14)^バックデータ一覧!$C$11+バックデータ一覧!$E$10*(0.3/(バックデータ一覧!$E$12*計算過程!L7234+バックデータ一覧!$E$13*LN(0.3)+バックデータ一覧!$E$14))^バックデータ一覧!$E$11)*計算過程!$W$11*計算過程!G7234/0.3*10^-3,0)</f>
        <v>0</v>
      </c>
      <c r="G7234" s="18">
        <f t="shared" si="674"/>
        <v>0</v>
      </c>
      <c r="H7234" s="18">
        <f t="shared" si="675"/>
        <v>0</v>
      </c>
      <c r="I7234" s="24">
        <v>0</v>
      </c>
      <c r="J7234" s="24">
        <v>0</v>
      </c>
      <c r="K7234" s="24">
        <v>0</v>
      </c>
      <c r="L7234" s="14">
        <f>貼り付けシート!C7234</f>
        <v>10.9</v>
      </c>
      <c r="M7234" s="14">
        <f>貼り付けシート!D7234</f>
        <v>7.4</v>
      </c>
      <c r="N7234" s="18">
        <f>貼り付けシート!E7234</f>
        <v>91.282911689077224</v>
      </c>
      <c r="O7234" s="18">
        <f>貼り付けシート!F7234</f>
        <v>0</v>
      </c>
      <c r="P7234" s="19">
        <f t="shared" si="676"/>
        <v>0</v>
      </c>
      <c r="Q7234" s="19">
        <f t="shared" si="677"/>
        <v>0</v>
      </c>
    </row>
    <row r="7235" spans="1:17">
      <c r="A7235" s="38">
        <v>41941</v>
      </c>
      <c r="B7235" s="49" t="s">
        <v>154</v>
      </c>
      <c r="C7235" s="24">
        <f t="shared" si="672"/>
        <v>30.406921776000001</v>
      </c>
      <c r="D7235" s="24">
        <f t="shared" si="673"/>
        <v>0</v>
      </c>
      <c r="E7235" s="18">
        <f>IF(G7235&gt;=0.3,(バックデータ一覧!$C$10*(バックデータ一覧!$C$12*計算過程!L7235+バックデータ一覧!$C$13*LN(計算過程!G7235)+バックデータ一覧!$C$14)^バックデータ一覧!$C$11+バックデータ一覧!$E$10*(計算過程!G7235/(バックデータ一覧!$E$12*計算過程!L7235+バックデータ一覧!$E$13*LN(計算過程!G7235)+バックデータ一覧!$E$14))^バックデータ一覧!$E$11)*計算過程!$W$11*10^-3,0)</f>
        <v>0</v>
      </c>
      <c r="F7235" s="18">
        <f>IF(G7235&lt;0.3,(バックデータ一覧!$C$10*(バックデータ一覧!$C$12*計算過程!L7235+バックデータ一覧!$C$13*LN(0.3)+バックデータ一覧!$C$14)^バックデータ一覧!$C$11+バックデータ一覧!$E$10*(0.3/(バックデータ一覧!$E$12*計算過程!L7235+バックデータ一覧!$E$13*LN(0.3)+バックデータ一覧!$E$14))^バックデータ一覧!$E$11)*計算過程!$W$11*計算過程!G7235/0.3*10^-3,0)</f>
        <v>0</v>
      </c>
      <c r="G7235" s="18">
        <f t="shared" si="674"/>
        <v>0</v>
      </c>
      <c r="H7235" s="18">
        <f t="shared" si="675"/>
        <v>0</v>
      </c>
      <c r="I7235" s="24">
        <v>0</v>
      </c>
      <c r="J7235" s="24">
        <v>0</v>
      </c>
      <c r="K7235" s="24">
        <v>0</v>
      </c>
      <c r="L7235" s="14">
        <f>貼り付けシート!C7235</f>
        <v>11.4</v>
      </c>
      <c r="M7235" s="14">
        <f>貼り付けシート!D7235</f>
        <v>7.6</v>
      </c>
      <c r="N7235" s="18">
        <f>貼り付けシート!E7235</f>
        <v>90.660125996606183</v>
      </c>
      <c r="O7235" s="18">
        <f>貼り付けシート!F7235</f>
        <v>0</v>
      </c>
      <c r="P7235" s="19">
        <f t="shared" si="676"/>
        <v>0</v>
      </c>
      <c r="Q7235" s="19">
        <f t="shared" si="677"/>
        <v>0</v>
      </c>
    </row>
    <row r="7236" spans="1:17">
      <c r="A7236" s="38">
        <v>41941</v>
      </c>
      <c r="B7236" s="49" t="s">
        <v>155</v>
      </c>
      <c r="C7236" s="24">
        <f t="shared" si="672"/>
        <v>30.406921776000001</v>
      </c>
      <c r="D7236" s="24">
        <f t="shared" si="673"/>
        <v>0</v>
      </c>
      <c r="E7236" s="18">
        <f>IF(G7236&gt;=0.3,(バックデータ一覧!$C$10*(バックデータ一覧!$C$12*計算過程!L7236+バックデータ一覧!$C$13*LN(計算過程!G7236)+バックデータ一覧!$C$14)^バックデータ一覧!$C$11+バックデータ一覧!$E$10*(計算過程!G7236/(バックデータ一覧!$E$12*計算過程!L7236+バックデータ一覧!$E$13*LN(計算過程!G7236)+バックデータ一覧!$E$14))^バックデータ一覧!$E$11)*計算過程!$W$11*10^-3,0)</f>
        <v>0</v>
      </c>
      <c r="F7236" s="18">
        <f>IF(G7236&lt;0.3,(バックデータ一覧!$C$10*(バックデータ一覧!$C$12*計算過程!L7236+バックデータ一覧!$C$13*LN(0.3)+バックデータ一覧!$C$14)^バックデータ一覧!$C$11+バックデータ一覧!$E$10*(0.3/(バックデータ一覧!$E$12*計算過程!L7236+バックデータ一覧!$E$13*LN(0.3)+バックデータ一覧!$E$14))^バックデータ一覧!$E$11)*計算過程!$W$11*計算過程!G7236/0.3*10^-3,0)</f>
        <v>0</v>
      </c>
      <c r="G7236" s="18">
        <f t="shared" si="674"/>
        <v>0</v>
      </c>
      <c r="H7236" s="18">
        <f t="shared" si="675"/>
        <v>0</v>
      </c>
      <c r="I7236" s="24">
        <v>0</v>
      </c>
      <c r="J7236" s="24">
        <v>0</v>
      </c>
      <c r="K7236" s="24">
        <v>0</v>
      </c>
      <c r="L7236" s="14">
        <f>貼り付けシート!C7236</f>
        <v>12.1</v>
      </c>
      <c r="M7236" s="14">
        <f>貼り付けシート!D7236</f>
        <v>7.8</v>
      </c>
      <c r="N7236" s="18">
        <f>貼り付けシート!E7236</f>
        <v>88.811937327600532</v>
      </c>
      <c r="O7236" s="18">
        <f>貼り付けシート!F7236</f>
        <v>0</v>
      </c>
      <c r="P7236" s="19">
        <f t="shared" si="676"/>
        <v>0</v>
      </c>
      <c r="Q7236" s="19">
        <f t="shared" si="677"/>
        <v>0</v>
      </c>
    </row>
    <row r="7237" spans="1:17">
      <c r="A7237" s="38">
        <v>41941</v>
      </c>
      <c r="B7237" s="49" t="s">
        <v>156</v>
      </c>
      <c r="C7237" s="24">
        <f t="shared" si="672"/>
        <v>30.406921776000001</v>
      </c>
      <c r="D7237" s="24">
        <f t="shared" si="673"/>
        <v>0</v>
      </c>
      <c r="E7237" s="18">
        <f>IF(G7237&gt;=0.3,(バックデータ一覧!$C$10*(バックデータ一覧!$C$12*計算過程!L7237+バックデータ一覧!$C$13*LN(計算過程!G7237)+バックデータ一覧!$C$14)^バックデータ一覧!$C$11+バックデータ一覧!$E$10*(計算過程!G7237/(バックデータ一覧!$E$12*計算過程!L7237+バックデータ一覧!$E$13*LN(計算過程!G7237)+バックデータ一覧!$E$14))^バックデータ一覧!$E$11)*計算過程!$W$11*10^-3,0)</f>
        <v>0</v>
      </c>
      <c r="F7237" s="18">
        <f>IF(G7237&lt;0.3,(バックデータ一覧!$C$10*(バックデータ一覧!$C$12*計算過程!L7237+バックデータ一覧!$C$13*LN(0.3)+バックデータ一覧!$C$14)^バックデータ一覧!$C$11+バックデータ一覧!$E$10*(0.3/(バックデータ一覧!$E$12*計算過程!L7237+バックデータ一覧!$E$13*LN(0.3)+バックデータ一覧!$E$14))^バックデータ一覧!$E$11)*計算過程!$W$11*計算過程!G7237/0.3*10^-3,0)</f>
        <v>0</v>
      </c>
      <c r="G7237" s="18">
        <f t="shared" si="674"/>
        <v>0</v>
      </c>
      <c r="H7237" s="18">
        <f t="shared" si="675"/>
        <v>0</v>
      </c>
      <c r="I7237" s="24">
        <v>0</v>
      </c>
      <c r="J7237" s="24">
        <v>0</v>
      </c>
      <c r="K7237" s="24">
        <v>0</v>
      </c>
      <c r="L7237" s="14">
        <f>貼り付けシート!C7237</f>
        <v>13</v>
      </c>
      <c r="M7237" s="14">
        <f>貼り付けシート!D7237</f>
        <v>8.1999999999999993</v>
      </c>
      <c r="N7237" s="18">
        <f>貼り付けシート!E7237</f>
        <v>87.952945164808071</v>
      </c>
      <c r="O7237" s="18">
        <f>貼り付けシート!F7237</f>
        <v>0</v>
      </c>
      <c r="P7237" s="19">
        <f t="shared" si="676"/>
        <v>0</v>
      </c>
      <c r="Q7237" s="19">
        <f t="shared" si="677"/>
        <v>0</v>
      </c>
    </row>
    <row r="7238" spans="1:17">
      <c r="A7238" s="38">
        <v>41941</v>
      </c>
      <c r="B7238" s="49" t="s">
        <v>157</v>
      </c>
      <c r="C7238" s="24">
        <f t="shared" si="672"/>
        <v>30.406921776000001</v>
      </c>
      <c r="D7238" s="24">
        <f t="shared" si="673"/>
        <v>0</v>
      </c>
      <c r="E7238" s="18">
        <f>IF(G7238&gt;=0.3,(バックデータ一覧!$C$10*(バックデータ一覧!$C$12*計算過程!L7238+バックデータ一覧!$C$13*LN(計算過程!G7238)+バックデータ一覧!$C$14)^バックデータ一覧!$C$11+バックデータ一覧!$E$10*(計算過程!G7238/(バックデータ一覧!$E$12*計算過程!L7238+バックデータ一覧!$E$13*LN(計算過程!G7238)+バックデータ一覧!$E$14))^バックデータ一覧!$E$11)*計算過程!$W$11*10^-3,0)</f>
        <v>0</v>
      </c>
      <c r="F7238" s="18">
        <f>IF(G7238&lt;0.3,(バックデータ一覧!$C$10*(バックデータ一覧!$C$12*計算過程!L7238+バックデータ一覧!$C$13*LN(0.3)+バックデータ一覧!$C$14)^バックデータ一覧!$C$11+バックデータ一覧!$E$10*(0.3/(バックデータ一覧!$E$12*計算過程!L7238+バックデータ一覧!$E$13*LN(0.3)+バックデータ一覧!$E$14))^バックデータ一覧!$E$11)*計算過程!$W$11*計算過程!G7238/0.3*10^-3,0)</f>
        <v>0</v>
      </c>
      <c r="G7238" s="18">
        <f t="shared" si="674"/>
        <v>0</v>
      </c>
      <c r="H7238" s="18">
        <f t="shared" si="675"/>
        <v>0</v>
      </c>
      <c r="I7238" s="24">
        <v>0</v>
      </c>
      <c r="J7238" s="24">
        <v>0</v>
      </c>
      <c r="K7238" s="24">
        <v>0</v>
      </c>
      <c r="L7238" s="14">
        <f>貼り付けシート!C7238</f>
        <v>14.4</v>
      </c>
      <c r="M7238" s="14">
        <f>貼り付けシート!D7238</f>
        <v>8.4</v>
      </c>
      <c r="N7238" s="18">
        <f>貼り付けシート!E7238</f>
        <v>82.227310212799082</v>
      </c>
      <c r="O7238" s="18">
        <f>貼り付けシート!F7238</f>
        <v>0</v>
      </c>
      <c r="P7238" s="19">
        <f t="shared" si="676"/>
        <v>0</v>
      </c>
      <c r="Q7238" s="19">
        <f t="shared" si="677"/>
        <v>0</v>
      </c>
    </row>
    <row r="7239" spans="1:17">
      <c r="A7239" s="38">
        <v>41941</v>
      </c>
      <c r="B7239" s="49" t="s">
        <v>158</v>
      </c>
      <c r="C7239" s="24">
        <f t="shared" ref="C7239:C7302" si="678">$W$6*IF(AND(L7239&lt;5,N7239&gt;=80),$W$4,$W$5)*3600*10^-6</f>
        <v>30.406921776000001</v>
      </c>
      <c r="D7239" s="24">
        <f t="shared" ref="D7239:D7302" si="679">IF(G7239&gt;=0.3,E7239,F7239)</f>
        <v>0</v>
      </c>
      <c r="E7239" s="18">
        <f>IF(G7239&gt;=0.3,(バックデータ一覧!$C$10*(バックデータ一覧!$C$12*計算過程!L7239+バックデータ一覧!$C$13*LN(計算過程!G7239)+バックデータ一覧!$C$14)^バックデータ一覧!$C$11+バックデータ一覧!$E$10*(計算過程!G7239/(バックデータ一覧!$E$12*計算過程!L7239+バックデータ一覧!$E$13*LN(計算過程!G7239)+バックデータ一覧!$E$14))^バックデータ一覧!$E$11)*計算過程!$W$11*10^-3,0)</f>
        <v>0</v>
      </c>
      <c r="F7239" s="18">
        <f>IF(G7239&lt;0.3,(バックデータ一覧!$C$10*(バックデータ一覧!$C$12*計算過程!L7239+バックデータ一覧!$C$13*LN(0.3)+バックデータ一覧!$C$14)^バックデータ一覧!$C$11+バックデータ一覧!$E$10*(0.3/(バックデータ一覧!$E$12*計算過程!L7239+バックデータ一覧!$E$13*LN(0.3)+バックデータ一覧!$E$14))^バックデータ一覧!$E$11)*計算過程!$W$11*計算過程!G7239/0.3*10^-3,0)</f>
        <v>0</v>
      </c>
      <c r="G7239" s="18">
        <f t="shared" ref="G7239:G7302" si="680">H7239/($W$6*3600*10^-6)</f>
        <v>0</v>
      </c>
      <c r="H7239" s="18">
        <f t="shared" ref="H7239:H7302" si="681">IF(AND(L7239&lt;5,N7239&gt;=80),P7239/$W$4,P7239/$W$5)</f>
        <v>0</v>
      </c>
      <c r="I7239" s="24">
        <v>0</v>
      </c>
      <c r="J7239" s="24">
        <v>0</v>
      </c>
      <c r="K7239" s="24">
        <v>0</v>
      </c>
      <c r="L7239" s="14">
        <f>貼り付けシート!C7239</f>
        <v>18.399999999999999</v>
      </c>
      <c r="M7239" s="14">
        <f>貼り付けシート!D7239</f>
        <v>9.3000000000000007</v>
      </c>
      <c r="N7239" s="18">
        <f>貼り付けシート!E7239</f>
        <v>70.457971640785715</v>
      </c>
      <c r="O7239" s="18">
        <f>貼り付けシート!F7239</f>
        <v>0</v>
      </c>
      <c r="P7239" s="19">
        <f t="shared" ref="P7239:P7302" si="682">IF(O7239&gt;C7239,C7239,O7239)</f>
        <v>0</v>
      </c>
      <c r="Q7239" s="19">
        <f t="shared" ref="Q7239:Q7302" si="683">IF(O7239&gt;C7239,O7239-C7239,0)</f>
        <v>0</v>
      </c>
    </row>
    <row r="7240" spans="1:17">
      <c r="A7240" s="38">
        <v>41941</v>
      </c>
      <c r="B7240" s="49" t="s">
        <v>159</v>
      </c>
      <c r="C7240" s="24">
        <f t="shared" si="678"/>
        <v>30.406921776000001</v>
      </c>
      <c r="D7240" s="24">
        <f t="shared" si="679"/>
        <v>0</v>
      </c>
      <c r="E7240" s="18">
        <f>IF(G7240&gt;=0.3,(バックデータ一覧!$C$10*(バックデータ一覧!$C$12*計算過程!L7240+バックデータ一覧!$C$13*LN(計算過程!G7240)+バックデータ一覧!$C$14)^バックデータ一覧!$C$11+バックデータ一覧!$E$10*(計算過程!G7240/(バックデータ一覧!$E$12*計算過程!L7240+バックデータ一覧!$E$13*LN(計算過程!G7240)+バックデータ一覧!$E$14))^バックデータ一覧!$E$11)*計算過程!$W$11*10^-3,0)</f>
        <v>0</v>
      </c>
      <c r="F7240" s="18">
        <f>IF(G7240&lt;0.3,(バックデータ一覧!$C$10*(バックデータ一覧!$C$12*計算過程!L7240+バックデータ一覧!$C$13*LN(0.3)+バックデータ一覧!$C$14)^バックデータ一覧!$C$11+バックデータ一覧!$E$10*(0.3/(バックデータ一覧!$E$12*計算過程!L7240+バックデータ一覧!$E$13*LN(0.3)+バックデータ一覧!$E$14))^バックデータ一覧!$E$11)*計算過程!$W$11*計算過程!G7240/0.3*10^-3,0)</f>
        <v>0</v>
      </c>
      <c r="G7240" s="18">
        <f t="shared" si="680"/>
        <v>0</v>
      </c>
      <c r="H7240" s="18">
        <f t="shared" si="681"/>
        <v>0</v>
      </c>
      <c r="I7240" s="24">
        <v>0</v>
      </c>
      <c r="J7240" s="24">
        <v>0</v>
      </c>
      <c r="K7240" s="24">
        <v>0</v>
      </c>
      <c r="L7240" s="14">
        <f>貼り付けシート!C7240</f>
        <v>21.5</v>
      </c>
      <c r="M7240" s="14">
        <f>貼り付けシート!D7240</f>
        <v>8.5</v>
      </c>
      <c r="N7240" s="18">
        <f>貼り付けシート!E7240</f>
        <v>53.208829163579253</v>
      </c>
      <c r="O7240" s="18">
        <f>貼り付けシート!F7240</f>
        <v>0</v>
      </c>
      <c r="P7240" s="19">
        <f t="shared" si="682"/>
        <v>0</v>
      </c>
      <c r="Q7240" s="19">
        <f t="shared" si="683"/>
        <v>0</v>
      </c>
    </row>
    <row r="7241" spans="1:17">
      <c r="A7241" s="38">
        <v>41941</v>
      </c>
      <c r="B7241" s="49" t="s">
        <v>160</v>
      </c>
      <c r="C7241" s="24">
        <f t="shared" si="678"/>
        <v>30.406921776000001</v>
      </c>
      <c r="D7241" s="24">
        <f t="shared" si="679"/>
        <v>0</v>
      </c>
      <c r="E7241" s="18">
        <f>IF(G7241&gt;=0.3,(バックデータ一覧!$C$10*(バックデータ一覧!$C$12*計算過程!L7241+バックデータ一覧!$C$13*LN(計算過程!G7241)+バックデータ一覧!$C$14)^バックデータ一覧!$C$11+バックデータ一覧!$E$10*(計算過程!G7241/(バックデータ一覧!$E$12*計算過程!L7241+バックデータ一覧!$E$13*LN(計算過程!G7241)+バックデータ一覧!$E$14))^バックデータ一覧!$E$11)*計算過程!$W$11*10^-3,0)</f>
        <v>0</v>
      </c>
      <c r="F7241" s="18">
        <f>IF(G7241&lt;0.3,(バックデータ一覧!$C$10*(バックデータ一覧!$C$12*計算過程!L7241+バックデータ一覧!$C$13*LN(0.3)+バックデータ一覧!$C$14)^バックデータ一覧!$C$11+バックデータ一覧!$E$10*(0.3/(バックデータ一覧!$E$12*計算過程!L7241+バックデータ一覧!$E$13*LN(0.3)+バックデータ一覧!$E$14))^バックデータ一覧!$E$11)*計算過程!$W$11*計算過程!G7241/0.3*10^-3,0)</f>
        <v>0</v>
      </c>
      <c r="G7241" s="18">
        <f t="shared" si="680"/>
        <v>0</v>
      </c>
      <c r="H7241" s="18">
        <f t="shared" si="681"/>
        <v>0</v>
      </c>
      <c r="I7241" s="24">
        <v>0</v>
      </c>
      <c r="J7241" s="24">
        <v>0</v>
      </c>
      <c r="K7241" s="24">
        <v>0</v>
      </c>
      <c r="L7241" s="14">
        <f>貼り付けシート!C7241</f>
        <v>21.8</v>
      </c>
      <c r="M7241" s="14">
        <f>貼り付けシート!D7241</f>
        <v>9.1999999999999993</v>
      </c>
      <c r="N7241" s="18">
        <f>貼り付けシート!E7241</f>
        <v>56.480944077564722</v>
      </c>
      <c r="O7241" s="18">
        <f>貼り付けシート!F7241</f>
        <v>0</v>
      </c>
      <c r="P7241" s="19">
        <f t="shared" si="682"/>
        <v>0</v>
      </c>
      <c r="Q7241" s="19">
        <f t="shared" si="683"/>
        <v>0</v>
      </c>
    </row>
    <row r="7242" spans="1:17">
      <c r="A7242" s="38">
        <v>41941</v>
      </c>
      <c r="B7242" s="49" t="s">
        <v>161</v>
      </c>
      <c r="C7242" s="24">
        <f t="shared" si="678"/>
        <v>30.406921776000001</v>
      </c>
      <c r="D7242" s="24">
        <f t="shared" si="679"/>
        <v>0</v>
      </c>
      <c r="E7242" s="18">
        <f>IF(G7242&gt;=0.3,(バックデータ一覧!$C$10*(バックデータ一覧!$C$12*計算過程!L7242+バックデータ一覧!$C$13*LN(計算過程!G7242)+バックデータ一覧!$C$14)^バックデータ一覧!$C$11+バックデータ一覧!$E$10*(計算過程!G7242/(バックデータ一覧!$E$12*計算過程!L7242+バックデータ一覧!$E$13*LN(計算過程!G7242)+バックデータ一覧!$E$14))^バックデータ一覧!$E$11)*計算過程!$W$11*10^-3,0)</f>
        <v>0</v>
      </c>
      <c r="F7242" s="18">
        <f>IF(G7242&lt;0.3,(バックデータ一覧!$C$10*(バックデータ一覧!$C$12*計算過程!L7242+バックデータ一覧!$C$13*LN(0.3)+バックデータ一覧!$C$14)^バックデータ一覧!$C$11+バックデータ一覧!$E$10*(0.3/(バックデータ一覧!$E$12*計算過程!L7242+バックデータ一覧!$E$13*LN(0.3)+バックデータ一覧!$E$14))^バックデータ一覧!$E$11)*計算過程!$W$11*計算過程!G7242/0.3*10^-3,0)</f>
        <v>0</v>
      </c>
      <c r="G7242" s="18">
        <f t="shared" si="680"/>
        <v>0</v>
      </c>
      <c r="H7242" s="18">
        <f t="shared" si="681"/>
        <v>0</v>
      </c>
      <c r="I7242" s="24">
        <v>0</v>
      </c>
      <c r="J7242" s="24">
        <v>0</v>
      </c>
      <c r="K7242" s="24">
        <v>0</v>
      </c>
      <c r="L7242" s="14">
        <f>貼り付けシート!C7242</f>
        <v>22.7</v>
      </c>
      <c r="M7242" s="14">
        <f>貼り付けシート!D7242</f>
        <v>9.6999999999999993</v>
      </c>
      <c r="N7242" s="18">
        <f>貼り付けシート!E7242</f>
        <v>56.330759335797879</v>
      </c>
      <c r="O7242" s="18">
        <f>貼り付けシート!F7242</f>
        <v>0</v>
      </c>
      <c r="P7242" s="19">
        <f t="shared" si="682"/>
        <v>0</v>
      </c>
      <c r="Q7242" s="19">
        <f t="shared" si="683"/>
        <v>0</v>
      </c>
    </row>
    <row r="7243" spans="1:17">
      <c r="A7243" s="38">
        <v>41941</v>
      </c>
      <c r="B7243" s="49" t="s">
        <v>162</v>
      </c>
      <c r="C7243" s="24">
        <f t="shared" si="678"/>
        <v>30.406921776000001</v>
      </c>
      <c r="D7243" s="24">
        <f t="shared" si="679"/>
        <v>0</v>
      </c>
      <c r="E7243" s="18">
        <f>IF(G7243&gt;=0.3,(バックデータ一覧!$C$10*(バックデータ一覧!$C$12*計算過程!L7243+バックデータ一覧!$C$13*LN(計算過程!G7243)+バックデータ一覧!$C$14)^バックデータ一覧!$C$11+バックデータ一覧!$E$10*(計算過程!G7243/(バックデータ一覧!$E$12*計算過程!L7243+バックデータ一覧!$E$13*LN(計算過程!G7243)+バックデータ一覧!$E$14))^バックデータ一覧!$E$11)*計算過程!$W$11*10^-3,0)</f>
        <v>0</v>
      </c>
      <c r="F7243" s="18">
        <f>IF(G7243&lt;0.3,(バックデータ一覧!$C$10*(バックデータ一覧!$C$12*計算過程!L7243+バックデータ一覧!$C$13*LN(0.3)+バックデータ一覧!$C$14)^バックデータ一覧!$C$11+バックデータ一覧!$E$10*(0.3/(バックデータ一覧!$E$12*計算過程!L7243+バックデータ一覧!$E$13*LN(0.3)+バックデータ一覧!$E$14))^バックデータ一覧!$E$11)*計算過程!$W$11*計算過程!G7243/0.3*10^-3,0)</f>
        <v>0</v>
      </c>
      <c r="G7243" s="18">
        <f t="shared" si="680"/>
        <v>0</v>
      </c>
      <c r="H7243" s="18">
        <f t="shared" si="681"/>
        <v>0</v>
      </c>
      <c r="I7243" s="24">
        <v>0</v>
      </c>
      <c r="J7243" s="24">
        <v>0</v>
      </c>
      <c r="K7243" s="24">
        <v>0</v>
      </c>
      <c r="L7243" s="14">
        <f>貼り付けシート!C7243</f>
        <v>23.2</v>
      </c>
      <c r="M7243" s="14">
        <f>貼り付けシート!D7243</f>
        <v>10.5</v>
      </c>
      <c r="N7243" s="18">
        <f>貼り付けシート!E7243</f>
        <v>59.083215771861632</v>
      </c>
      <c r="O7243" s="18">
        <f>貼り付けシート!F7243</f>
        <v>0</v>
      </c>
      <c r="P7243" s="19">
        <f t="shared" si="682"/>
        <v>0</v>
      </c>
      <c r="Q7243" s="19">
        <f t="shared" si="683"/>
        <v>0</v>
      </c>
    </row>
    <row r="7244" spans="1:17">
      <c r="A7244" s="38">
        <v>41941</v>
      </c>
      <c r="B7244" s="49" t="s">
        <v>163</v>
      </c>
      <c r="C7244" s="24">
        <f t="shared" si="678"/>
        <v>30.406921776000001</v>
      </c>
      <c r="D7244" s="24">
        <f t="shared" si="679"/>
        <v>0</v>
      </c>
      <c r="E7244" s="18">
        <f>IF(G7244&gt;=0.3,(バックデータ一覧!$C$10*(バックデータ一覧!$C$12*計算過程!L7244+バックデータ一覧!$C$13*LN(計算過程!G7244)+バックデータ一覧!$C$14)^バックデータ一覧!$C$11+バックデータ一覧!$E$10*(計算過程!G7244/(バックデータ一覧!$E$12*計算過程!L7244+バックデータ一覧!$E$13*LN(計算過程!G7244)+バックデータ一覧!$E$14))^バックデータ一覧!$E$11)*計算過程!$W$11*10^-3,0)</f>
        <v>0</v>
      </c>
      <c r="F7244" s="18">
        <f>IF(G7244&lt;0.3,(バックデータ一覧!$C$10*(バックデータ一覧!$C$12*計算過程!L7244+バックデータ一覧!$C$13*LN(0.3)+バックデータ一覧!$C$14)^バックデータ一覧!$C$11+バックデータ一覧!$E$10*(0.3/(バックデータ一覧!$E$12*計算過程!L7244+バックデータ一覧!$E$13*LN(0.3)+バックデータ一覧!$E$14))^バックデータ一覧!$E$11)*計算過程!$W$11*計算過程!G7244/0.3*10^-3,0)</f>
        <v>0</v>
      </c>
      <c r="G7244" s="18">
        <f t="shared" si="680"/>
        <v>0</v>
      </c>
      <c r="H7244" s="18">
        <f t="shared" si="681"/>
        <v>0</v>
      </c>
      <c r="I7244" s="24">
        <v>0</v>
      </c>
      <c r="J7244" s="24">
        <v>0</v>
      </c>
      <c r="K7244" s="24">
        <v>0</v>
      </c>
      <c r="L7244" s="14">
        <f>貼り付けシート!C7244</f>
        <v>23.8</v>
      </c>
      <c r="M7244" s="14">
        <f>貼り付けシート!D7244</f>
        <v>8.6</v>
      </c>
      <c r="N7244" s="18">
        <f>貼り付けシート!E7244</f>
        <v>46.813041556961942</v>
      </c>
      <c r="O7244" s="18">
        <f>貼り付けシート!F7244</f>
        <v>0</v>
      </c>
      <c r="P7244" s="19">
        <f t="shared" si="682"/>
        <v>0</v>
      </c>
      <c r="Q7244" s="19">
        <f t="shared" si="683"/>
        <v>0</v>
      </c>
    </row>
    <row r="7245" spans="1:17">
      <c r="A7245" s="38">
        <v>41941</v>
      </c>
      <c r="B7245" s="49" t="s">
        <v>164</v>
      </c>
      <c r="C7245" s="24">
        <f t="shared" si="678"/>
        <v>30.406921776000001</v>
      </c>
      <c r="D7245" s="24">
        <f t="shared" si="679"/>
        <v>0</v>
      </c>
      <c r="E7245" s="18">
        <f>IF(G7245&gt;=0.3,(バックデータ一覧!$C$10*(バックデータ一覧!$C$12*計算過程!L7245+バックデータ一覧!$C$13*LN(計算過程!G7245)+バックデータ一覧!$C$14)^バックデータ一覧!$C$11+バックデータ一覧!$E$10*(計算過程!G7245/(バックデータ一覧!$E$12*計算過程!L7245+バックデータ一覧!$E$13*LN(計算過程!G7245)+バックデータ一覧!$E$14))^バックデータ一覧!$E$11)*計算過程!$W$11*10^-3,0)</f>
        <v>0</v>
      </c>
      <c r="F7245" s="18">
        <f>IF(G7245&lt;0.3,(バックデータ一覧!$C$10*(バックデータ一覧!$C$12*計算過程!L7245+バックデータ一覧!$C$13*LN(0.3)+バックデータ一覧!$C$14)^バックデータ一覧!$C$11+バックデータ一覧!$E$10*(0.3/(バックデータ一覧!$E$12*計算過程!L7245+バックデータ一覧!$E$13*LN(0.3)+バックデータ一覧!$E$14))^バックデータ一覧!$E$11)*計算過程!$W$11*計算過程!G7245/0.3*10^-3,0)</f>
        <v>0</v>
      </c>
      <c r="G7245" s="18">
        <f t="shared" si="680"/>
        <v>0</v>
      </c>
      <c r="H7245" s="18">
        <f t="shared" si="681"/>
        <v>0</v>
      </c>
      <c r="I7245" s="24">
        <v>0</v>
      </c>
      <c r="J7245" s="24">
        <v>0</v>
      </c>
      <c r="K7245" s="24">
        <v>0</v>
      </c>
      <c r="L7245" s="14">
        <f>貼り付けシート!C7245</f>
        <v>23.2</v>
      </c>
      <c r="M7245" s="14">
        <f>貼り付けシート!D7245</f>
        <v>9.4</v>
      </c>
      <c r="N7245" s="18">
        <f>貼り付けシート!E7245</f>
        <v>52.985694582198796</v>
      </c>
      <c r="O7245" s="18">
        <f>貼り付けシート!F7245</f>
        <v>0</v>
      </c>
      <c r="P7245" s="19">
        <f t="shared" si="682"/>
        <v>0</v>
      </c>
      <c r="Q7245" s="19">
        <f t="shared" si="683"/>
        <v>0</v>
      </c>
    </row>
    <row r="7246" spans="1:17">
      <c r="A7246" s="38">
        <v>41941</v>
      </c>
      <c r="B7246" s="49" t="s">
        <v>165</v>
      </c>
      <c r="C7246" s="24">
        <f t="shared" si="678"/>
        <v>30.406921776000001</v>
      </c>
      <c r="D7246" s="24">
        <f t="shared" si="679"/>
        <v>0</v>
      </c>
      <c r="E7246" s="18">
        <f>IF(G7246&gt;=0.3,(バックデータ一覧!$C$10*(バックデータ一覧!$C$12*計算過程!L7246+バックデータ一覧!$C$13*LN(計算過程!G7246)+バックデータ一覧!$C$14)^バックデータ一覧!$C$11+バックデータ一覧!$E$10*(計算過程!G7246/(バックデータ一覧!$E$12*計算過程!L7246+バックデータ一覧!$E$13*LN(計算過程!G7246)+バックデータ一覧!$E$14))^バックデータ一覧!$E$11)*計算過程!$W$11*10^-3,0)</f>
        <v>0</v>
      </c>
      <c r="F7246" s="18">
        <f>IF(G7246&lt;0.3,(バックデータ一覧!$C$10*(バックデータ一覧!$C$12*計算過程!L7246+バックデータ一覧!$C$13*LN(0.3)+バックデータ一覧!$C$14)^バックデータ一覧!$C$11+バックデータ一覧!$E$10*(0.3/(バックデータ一覧!$E$12*計算過程!L7246+バックデータ一覧!$E$13*LN(0.3)+バックデータ一覧!$E$14))^バックデータ一覧!$E$11)*計算過程!$W$11*計算過程!G7246/0.3*10^-3,0)</f>
        <v>0</v>
      </c>
      <c r="G7246" s="18">
        <f t="shared" si="680"/>
        <v>0</v>
      </c>
      <c r="H7246" s="18">
        <f t="shared" si="681"/>
        <v>0</v>
      </c>
      <c r="I7246" s="24">
        <v>0</v>
      </c>
      <c r="J7246" s="24">
        <v>0</v>
      </c>
      <c r="K7246" s="24">
        <v>0</v>
      </c>
      <c r="L7246" s="14">
        <f>貼り付けシート!C7246</f>
        <v>22.5</v>
      </c>
      <c r="M7246" s="14">
        <f>貼り付けシート!D7246</f>
        <v>9.9</v>
      </c>
      <c r="N7246" s="18">
        <f>貼り付けシート!E7246</f>
        <v>58.176216154569325</v>
      </c>
      <c r="O7246" s="18">
        <f>貼り付けシート!F7246</f>
        <v>0</v>
      </c>
      <c r="P7246" s="19">
        <f t="shared" si="682"/>
        <v>0</v>
      </c>
      <c r="Q7246" s="19">
        <f t="shared" si="683"/>
        <v>0</v>
      </c>
    </row>
    <row r="7247" spans="1:17">
      <c r="A7247" s="38">
        <v>41941</v>
      </c>
      <c r="B7247" s="49" t="s">
        <v>166</v>
      </c>
      <c r="C7247" s="24">
        <f t="shared" si="678"/>
        <v>30.406921776000001</v>
      </c>
      <c r="D7247" s="24">
        <f t="shared" si="679"/>
        <v>0</v>
      </c>
      <c r="E7247" s="18">
        <f>IF(G7247&gt;=0.3,(バックデータ一覧!$C$10*(バックデータ一覧!$C$12*計算過程!L7247+バックデータ一覧!$C$13*LN(計算過程!G7247)+バックデータ一覧!$C$14)^バックデータ一覧!$C$11+バックデータ一覧!$E$10*(計算過程!G7247/(バックデータ一覧!$E$12*計算過程!L7247+バックデータ一覧!$E$13*LN(計算過程!G7247)+バックデータ一覧!$E$14))^バックデータ一覧!$E$11)*計算過程!$W$11*10^-3,0)</f>
        <v>0</v>
      </c>
      <c r="F7247" s="18">
        <f>IF(G7247&lt;0.3,(バックデータ一覧!$C$10*(バックデータ一覧!$C$12*計算過程!L7247+バックデータ一覧!$C$13*LN(0.3)+バックデータ一覧!$C$14)^バックデータ一覧!$C$11+バックデータ一覧!$E$10*(0.3/(バックデータ一覧!$E$12*計算過程!L7247+バックデータ一覧!$E$13*LN(0.3)+バックデータ一覧!$E$14))^バックデータ一覧!$E$11)*計算過程!$W$11*計算過程!G7247/0.3*10^-3,0)</f>
        <v>0</v>
      </c>
      <c r="G7247" s="18">
        <f t="shared" si="680"/>
        <v>0</v>
      </c>
      <c r="H7247" s="18">
        <f t="shared" si="681"/>
        <v>0</v>
      </c>
      <c r="I7247" s="24">
        <v>0</v>
      </c>
      <c r="J7247" s="24">
        <v>0</v>
      </c>
      <c r="K7247" s="24">
        <v>0</v>
      </c>
      <c r="L7247" s="14">
        <f>貼り付けシート!C7247</f>
        <v>21.2</v>
      </c>
      <c r="M7247" s="14">
        <f>貼り付けシート!D7247</f>
        <v>9.9</v>
      </c>
      <c r="N7247" s="18">
        <f>貼り付けシート!E7247</f>
        <v>62.983078043554386</v>
      </c>
      <c r="O7247" s="18">
        <f>貼り付けシート!F7247</f>
        <v>0</v>
      </c>
      <c r="P7247" s="19">
        <f t="shared" si="682"/>
        <v>0</v>
      </c>
      <c r="Q7247" s="19">
        <f t="shared" si="683"/>
        <v>0</v>
      </c>
    </row>
    <row r="7248" spans="1:17">
      <c r="A7248" s="38">
        <v>41941</v>
      </c>
      <c r="B7248" s="49" t="s">
        <v>167</v>
      </c>
      <c r="C7248" s="24">
        <f t="shared" si="678"/>
        <v>30.406921776000001</v>
      </c>
      <c r="D7248" s="24">
        <f t="shared" si="679"/>
        <v>0</v>
      </c>
      <c r="E7248" s="18">
        <f>IF(G7248&gt;=0.3,(バックデータ一覧!$C$10*(バックデータ一覧!$C$12*計算過程!L7248+バックデータ一覧!$C$13*LN(計算過程!G7248)+バックデータ一覧!$C$14)^バックデータ一覧!$C$11+バックデータ一覧!$E$10*(計算過程!G7248/(バックデータ一覧!$E$12*計算過程!L7248+バックデータ一覧!$E$13*LN(計算過程!G7248)+バックデータ一覧!$E$14))^バックデータ一覧!$E$11)*計算過程!$W$11*10^-3,0)</f>
        <v>0</v>
      </c>
      <c r="F7248" s="18">
        <f>IF(G7248&lt;0.3,(バックデータ一覧!$C$10*(バックデータ一覧!$C$12*計算過程!L7248+バックデータ一覧!$C$13*LN(0.3)+バックデータ一覧!$C$14)^バックデータ一覧!$C$11+バックデータ一覧!$E$10*(0.3/(バックデータ一覧!$E$12*計算過程!L7248+バックデータ一覧!$E$13*LN(0.3)+バックデータ一覧!$E$14))^バックデータ一覧!$E$11)*計算過程!$W$11*計算過程!G7248/0.3*10^-3,0)</f>
        <v>0</v>
      </c>
      <c r="G7248" s="18">
        <f t="shared" si="680"/>
        <v>0</v>
      </c>
      <c r="H7248" s="18">
        <f t="shared" si="681"/>
        <v>0</v>
      </c>
      <c r="I7248" s="24">
        <v>0</v>
      </c>
      <c r="J7248" s="24">
        <v>0</v>
      </c>
      <c r="K7248" s="24">
        <v>0</v>
      </c>
      <c r="L7248" s="14">
        <f>貼り付けシート!C7248</f>
        <v>20.6</v>
      </c>
      <c r="M7248" s="14">
        <f>貼り付けシート!D7248</f>
        <v>9.8000000000000007</v>
      </c>
      <c r="N7248" s="18">
        <f>貼り付けシート!E7248</f>
        <v>64.701348398058315</v>
      </c>
      <c r="O7248" s="18">
        <f>貼り付けシート!F7248</f>
        <v>0</v>
      </c>
      <c r="P7248" s="19">
        <f t="shared" si="682"/>
        <v>0</v>
      </c>
      <c r="Q7248" s="19">
        <f t="shared" si="683"/>
        <v>0</v>
      </c>
    </row>
    <row r="7249" spans="1:17">
      <c r="A7249" s="38">
        <v>41941</v>
      </c>
      <c r="B7249" s="49" t="s">
        <v>168</v>
      </c>
      <c r="C7249" s="24">
        <f t="shared" si="678"/>
        <v>30.406921776000001</v>
      </c>
      <c r="D7249" s="24">
        <f t="shared" si="679"/>
        <v>0</v>
      </c>
      <c r="E7249" s="18">
        <f>IF(G7249&gt;=0.3,(バックデータ一覧!$C$10*(バックデータ一覧!$C$12*計算過程!L7249+バックデータ一覧!$C$13*LN(計算過程!G7249)+バックデータ一覧!$C$14)^バックデータ一覧!$C$11+バックデータ一覧!$E$10*(計算過程!G7249/(バックデータ一覧!$E$12*計算過程!L7249+バックデータ一覧!$E$13*LN(計算過程!G7249)+バックデータ一覧!$E$14))^バックデータ一覧!$E$11)*計算過程!$W$11*10^-3,0)</f>
        <v>0</v>
      </c>
      <c r="F7249" s="18">
        <f>IF(G7249&lt;0.3,(バックデータ一覧!$C$10*(バックデータ一覧!$C$12*計算過程!L7249+バックデータ一覧!$C$13*LN(0.3)+バックデータ一覧!$C$14)^バックデータ一覧!$C$11+バックデータ一覧!$E$10*(0.3/(バックデータ一覧!$E$12*計算過程!L7249+バックデータ一覧!$E$13*LN(0.3)+バックデータ一覧!$E$14))^バックデータ一覧!$E$11)*計算過程!$W$11*計算過程!G7249/0.3*10^-3,0)</f>
        <v>0</v>
      </c>
      <c r="G7249" s="18">
        <f t="shared" si="680"/>
        <v>0</v>
      </c>
      <c r="H7249" s="18">
        <f t="shared" si="681"/>
        <v>0</v>
      </c>
      <c r="I7249" s="24">
        <v>0</v>
      </c>
      <c r="J7249" s="24">
        <v>0</v>
      </c>
      <c r="K7249" s="24">
        <v>0</v>
      </c>
      <c r="L7249" s="14">
        <f>貼り付けシート!C7249</f>
        <v>18.899999999999999</v>
      </c>
      <c r="M7249" s="14">
        <f>貼り付けシート!D7249</f>
        <v>9.6999999999999993</v>
      </c>
      <c r="N7249" s="18">
        <f>貼り付けシート!E7249</f>
        <v>71.178876454363689</v>
      </c>
      <c r="O7249" s="18">
        <f>貼り付けシート!F7249</f>
        <v>0</v>
      </c>
      <c r="P7249" s="19">
        <f t="shared" si="682"/>
        <v>0</v>
      </c>
      <c r="Q7249" s="19">
        <f t="shared" si="683"/>
        <v>0</v>
      </c>
    </row>
    <row r="7250" spans="1:17">
      <c r="A7250" s="38">
        <v>41941</v>
      </c>
      <c r="B7250" s="49" t="s">
        <v>169</v>
      </c>
      <c r="C7250" s="24">
        <f t="shared" si="678"/>
        <v>30.406921776000001</v>
      </c>
      <c r="D7250" s="24">
        <f t="shared" si="679"/>
        <v>0</v>
      </c>
      <c r="E7250" s="18">
        <f>IF(G7250&gt;=0.3,(バックデータ一覧!$C$10*(バックデータ一覧!$C$12*計算過程!L7250+バックデータ一覧!$C$13*LN(計算過程!G7250)+バックデータ一覧!$C$14)^バックデータ一覧!$C$11+バックデータ一覧!$E$10*(計算過程!G7250/(バックデータ一覧!$E$12*計算過程!L7250+バックデータ一覧!$E$13*LN(計算過程!G7250)+バックデータ一覧!$E$14))^バックデータ一覧!$E$11)*計算過程!$W$11*10^-3,0)</f>
        <v>0</v>
      </c>
      <c r="F7250" s="18">
        <f>IF(G7250&lt;0.3,(バックデータ一覧!$C$10*(バックデータ一覧!$C$12*計算過程!L7250+バックデータ一覧!$C$13*LN(0.3)+バックデータ一覧!$C$14)^バックデータ一覧!$C$11+バックデータ一覧!$E$10*(0.3/(バックデータ一覧!$E$12*計算過程!L7250+バックデータ一覧!$E$13*LN(0.3)+バックデータ一覧!$E$14))^バックデータ一覧!$E$11)*計算過程!$W$11*計算過程!G7250/0.3*10^-3,0)</f>
        <v>0</v>
      </c>
      <c r="G7250" s="18">
        <f t="shared" si="680"/>
        <v>0</v>
      </c>
      <c r="H7250" s="18">
        <f t="shared" si="681"/>
        <v>0</v>
      </c>
      <c r="I7250" s="24">
        <v>0</v>
      </c>
      <c r="J7250" s="24">
        <v>0</v>
      </c>
      <c r="K7250" s="24">
        <v>0</v>
      </c>
      <c r="L7250" s="14">
        <f>貼り付けシート!C7250</f>
        <v>17.600000000000001</v>
      </c>
      <c r="M7250" s="14">
        <f>貼り付けシート!D7250</f>
        <v>9.8000000000000007</v>
      </c>
      <c r="N7250" s="18">
        <f>貼り付けシート!E7250</f>
        <v>78.016756881036585</v>
      </c>
      <c r="O7250" s="18">
        <f>貼り付けシート!F7250</f>
        <v>0</v>
      </c>
      <c r="P7250" s="19">
        <f t="shared" si="682"/>
        <v>0</v>
      </c>
      <c r="Q7250" s="19">
        <f t="shared" si="683"/>
        <v>0</v>
      </c>
    </row>
    <row r="7251" spans="1:17">
      <c r="A7251" s="38">
        <v>41941</v>
      </c>
      <c r="B7251" s="49" t="s">
        <v>170</v>
      </c>
      <c r="C7251" s="24">
        <f t="shared" si="678"/>
        <v>30.406921776000001</v>
      </c>
      <c r="D7251" s="24">
        <f t="shared" si="679"/>
        <v>0</v>
      </c>
      <c r="E7251" s="18">
        <f>IF(G7251&gt;=0.3,(バックデータ一覧!$C$10*(バックデータ一覧!$C$12*計算過程!L7251+バックデータ一覧!$C$13*LN(計算過程!G7251)+バックデータ一覧!$C$14)^バックデータ一覧!$C$11+バックデータ一覧!$E$10*(計算過程!G7251/(バックデータ一覧!$E$12*計算過程!L7251+バックデータ一覧!$E$13*LN(計算過程!G7251)+バックデータ一覧!$E$14))^バックデータ一覧!$E$11)*計算過程!$W$11*10^-3,0)</f>
        <v>0</v>
      </c>
      <c r="F7251" s="18">
        <f>IF(G7251&lt;0.3,(バックデータ一覧!$C$10*(バックデータ一覧!$C$12*計算過程!L7251+バックデータ一覧!$C$13*LN(0.3)+バックデータ一覧!$C$14)^バックデータ一覧!$C$11+バックデータ一覧!$E$10*(0.3/(バックデータ一覧!$E$12*計算過程!L7251+バックデータ一覧!$E$13*LN(0.3)+バックデータ一覧!$E$14))^バックデータ一覧!$E$11)*計算過程!$W$11*計算過程!G7251/0.3*10^-3,0)</f>
        <v>0</v>
      </c>
      <c r="G7251" s="18">
        <f t="shared" si="680"/>
        <v>0</v>
      </c>
      <c r="H7251" s="18">
        <f t="shared" si="681"/>
        <v>0</v>
      </c>
      <c r="I7251" s="24">
        <v>0</v>
      </c>
      <c r="J7251" s="24">
        <v>0</v>
      </c>
      <c r="K7251" s="24">
        <v>0</v>
      </c>
      <c r="L7251" s="14">
        <f>貼り付けシート!C7251</f>
        <v>17.5</v>
      </c>
      <c r="M7251" s="14">
        <f>貼り付けシート!D7251</f>
        <v>9.6999999999999993</v>
      </c>
      <c r="N7251" s="18">
        <f>貼り付けシート!E7251</f>
        <v>77.722038479449054</v>
      </c>
      <c r="O7251" s="18">
        <f>貼り付けシート!F7251</f>
        <v>0</v>
      </c>
      <c r="P7251" s="19">
        <f t="shared" si="682"/>
        <v>0</v>
      </c>
      <c r="Q7251" s="19">
        <f t="shared" si="683"/>
        <v>0</v>
      </c>
    </row>
    <row r="7252" spans="1:17">
      <c r="A7252" s="38">
        <v>41941</v>
      </c>
      <c r="B7252" s="49" t="s">
        <v>171</v>
      </c>
      <c r="C7252" s="24">
        <f t="shared" si="678"/>
        <v>30.406921776000001</v>
      </c>
      <c r="D7252" s="24">
        <f t="shared" si="679"/>
        <v>0</v>
      </c>
      <c r="E7252" s="18">
        <f>IF(G7252&gt;=0.3,(バックデータ一覧!$C$10*(バックデータ一覧!$C$12*計算過程!L7252+バックデータ一覧!$C$13*LN(計算過程!G7252)+バックデータ一覧!$C$14)^バックデータ一覧!$C$11+バックデータ一覧!$E$10*(計算過程!G7252/(バックデータ一覧!$E$12*計算過程!L7252+バックデータ一覧!$E$13*LN(計算過程!G7252)+バックデータ一覧!$E$14))^バックデータ一覧!$E$11)*計算過程!$W$11*10^-3,0)</f>
        <v>0</v>
      </c>
      <c r="F7252" s="18">
        <f>IF(G7252&lt;0.3,(バックデータ一覧!$C$10*(バックデータ一覧!$C$12*計算過程!L7252+バックデータ一覧!$C$13*LN(0.3)+バックデータ一覧!$C$14)^バックデータ一覧!$C$11+バックデータ一覧!$E$10*(0.3/(バックデータ一覧!$E$12*計算過程!L7252+バックデータ一覧!$E$13*LN(0.3)+バックデータ一覧!$E$14))^バックデータ一覧!$E$11)*計算過程!$W$11*計算過程!G7252/0.3*10^-3,0)</f>
        <v>0</v>
      </c>
      <c r="G7252" s="18">
        <f t="shared" si="680"/>
        <v>0</v>
      </c>
      <c r="H7252" s="18">
        <f t="shared" si="681"/>
        <v>0</v>
      </c>
      <c r="I7252" s="24">
        <v>0</v>
      </c>
      <c r="J7252" s="24">
        <v>0</v>
      </c>
      <c r="K7252" s="24">
        <v>0</v>
      </c>
      <c r="L7252" s="14">
        <f>貼り付けシート!C7252</f>
        <v>16.600000000000001</v>
      </c>
      <c r="M7252" s="14">
        <f>貼り付けシート!D7252</f>
        <v>9.6</v>
      </c>
      <c r="N7252" s="18">
        <f>貼り付けシート!E7252</f>
        <v>81.449013263726272</v>
      </c>
      <c r="O7252" s="18">
        <f>貼り付けシート!F7252</f>
        <v>0</v>
      </c>
      <c r="P7252" s="19">
        <f t="shared" si="682"/>
        <v>0</v>
      </c>
      <c r="Q7252" s="19">
        <f t="shared" si="683"/>
        <v>0</v>
      </c>
    </row>
    <row r="7253" spans="1:17">
      <c r="A7253" s="38">
        <v>41941</v>
      </c>
      <c r="B7253" s="49" t="s">
        <v>172</v>
      </c>
      <c r="C7253" s="24">
        <f t="shared" si="678"/>
        <v>30.406921776000001</v>
      </c>
      <c r="D7253" s="24">
        <f t="shared" si="679"/>
        <v>0</v>
      </c>
      <c r="E7253" s="18">
        <f>IF(G7253&gt;=0.3,(バックデータ一覧!$C$10*(バックデータ一覧!$C$12*計算過程!L7253+バックデータ一覧!$C$13*LN(計算過程!G7253)+バックデータ一覧!$C$14)^バックデータ一覧!$C$11+バックデータ一覧!$E$10*(計算過程!G7253/(バックデータ一覧!$E$12*計算過程!L7253+バックデータ一覧!$E$13*LN(計算過程!G7253)+バックデータ一覧!$E$14))^バックデータ一覧!$E$11)*計算過程!$W$11*10^-3,0)</f>
        <v>0</v>
      </c>
      <c r="F7253" s="18">
        <f>IF(G7253&lt;0.3,(バックデータ一覧!$C$10*(バックデータ一覧!$C$12*計算過程!L7253+バックデータ一覧!$C$13*LN(0.3)+バックデータ一覧!$C$14)^バックデータ一覧!$C$11+バックデータ一覧!$E$10*(0.3/(バックデータ一覧!$E$12*計算過程!L7253+バックデータ一覧!$E$13*LN(0.3)+バックデータ一覧!$E$14))^バックデータ一覧!$E$11)*計算過程!$W$11*計算過程!G7253/0.3*10^-3,0)</f>
        <v>0</v>
      </c>
      <c r="G7253" s="18">
        <f t="shared" si="680"/>
        <v>0</v>
      </c>
      <c r="H7253" s="18">
        <f t="shared" si="681"/>
        <v>0</v>
      </c>
      <c r="I7253" s="24">
        <v>0</v>
      </c>
      <c r="J7253" s="24">
        <v>0</v>
      </c>
      <c r="K7253" s="24">
        <v>0</v>
      </c>
      <c r="L7253" s="14">
        <f>貼り付けシート!C7253</f>
        <v>16.399999999999999</v>
      </c>
      <c r="M7253" s="14">
        <f>貼り付けシート!D7253</f>
        <v>9.6999999999999993</v>
      </c>
      <c r="N7253" s="18">
        <f>貼り付けシート!E7253</f>
        <v>83.338646065968362</v>
      </c>
      <c r="O7253" s="18">
        <f>貼り付けシート!F7253</f>
        <v>0</v>
      </c>
      <c r="P7253" s="19">
        <f t="shared" si="682"/>
        <v>0</v>
      </c>
      <c r="Q7253" s="19">
        <f t="shared" si="683"/>
        <v>0</v>
      </c>
    </row>
    <row r="7254" spans="1:17">
      <c r="A7254" s="38">
        <v>41942</v>
      </c>
      <c r="B7254" s="49" t="s">
        <v>149</v>
      </c>
      <c r="C7254" s="24">
        <f t="shared" si="678"/>
        <v>30.406921776000001</v>
      </c>
      <c r="D7254" s="24">
        <f t="shared" si="679"/>
        <v>0</v>
      </c>
      <c r="E7254" s="18">
        <f>IF(G7254&gt;=0.3,(バックデータ一覧!$C$10*(バックデータ一覧!$C$12*計算過程!L7254+バックデータ一覧!$C$13*LN(計算過程!G7254)+バックデータ一覧!$C$14)^バックデータ一覧!$C$11+バックデータ一覧!$E$10*(計算過程!G7254/(バックデータ一覧!$E$12*計算過程!L7254+バックデータ一覧!$E$13*LN(計算過程!G7254)+バックデータ一覧!$E$14))^バックデータ一覧!$E$11)*計算過程!$W$11*10^-3,0)</f>
        <v>0</v>
      </c>
      <c r="F7254" s="18">
        <f>IF(G7254&lt;0.3,(バックデータ一覧!$C$10*(バックデータ一覧!$C$12*計算過程!L7254+バックデータ一覧!$C$13*LN(0.3)+バックデータ一覧!$C$14)^バックデータ一覧!$C$11+バックデータ一覧!$E$10*(0.3/(バックデータ一覧!$E$12*計算過程!L7254+バックデータ一覧!$E$13*LN(0.3)+バックデータ一覧!$E$14))^バックデータ一覧!$E$11)*計算過程!$W$11*計算過程!G7254/0.3*10^-3,0)</f>
        <v>0</v>
      </c>
      <c r="G7254" s="18">
        <f t="shared" si="680"/>
        <v>0</v>
      </c>
      <c r="H7254" s="18">
        <f t="shared" si="681"/>
        <v>0</v>
      </c>
      <c r="I7254" s="24">
        <v>0</v>
      </c>
      <c r="J7254" s="24">
        <v>0</v>
      </c>
      <c r="K7254" s="24">
        <v>0</v>
      </c>
      <c r="L7254" s="14">
        <f>貼り付けシート!C7254</f>
        <v>16.7</v>
      </c>
      <c r="M7254" s="14">
        <f>貼り付けシート!D7254</f>
        <v>10.1</v>
      </c>
      <c r="N7254" s="18">
        <f>貼り付けシート!E7254</f>
        <v>85.08070938154016</v>
      </c>
      <c r="O7254" s="18">
        <f>貼り付けシート!F7254</f>
        <v>0</v>
      </c>
      <c r="P7254" s="19">
        <f t="shared" si="682"/>
        <v>0</v>
      </c>
      <c r="Q7254" s="19">
        <f t="shared" si="683"/>
        <v>0</v>
      </c>
    </row>
    <row r="7255" spans="1:17">
      <c r="A7255" s="38">
        <v>41942</v>
      </c>
      <c r="B7255" s="49" t="s">
        <v>150</v>
      </c>
      <c r="C7255" s="24">
        <f t="shared" si="678"/>
        <v>30.406921776000001</v>
      </c>
      <c r="D7255" s="24">
        <f t="shared" si="679"/>
        <v>0</v>
      </c>
      <c r="E7255" s="18">
        <f>IF(G7255&gt;=0.3,(バックデータ一覧!$C$10*(バックデータ一覧!$C$12*計算過程!L7255+バックデータ一覧!$C$13*LN(計算過程!G7255)+バックデータ一覧!$C$14)^バックデータ一覧!$C$11+バックデータ一覧!$E$10*(計算過程!G7255/(バックデータ一覧!$E$12*計算過程!L7255+バックデータ一覧!$E$13*LN(計算過程!G7255)+バックデータ一覧!$E$14))^バックデータ一覧!$E$11)*計算過程!$W$11*10^-3,0)</f>
        <v>0</v>
      </c>
      <c r="F7255" s="18">
        <f>IF(G7255&lt;0.3,(バックデータ一覧!$C$10*(バックデータ一覧!$C$12*計算過程!L7255+バックデータ一覧!$C$13*LN(0.3)+バックデータ一覧!$C$14)^バックデータ一覧!$C$11+バックデータ一覧!$E$10*(0.3/(バックデータ一覧!$E$12*計算過程!L7255+バックデータ一覧!$E$13*LN(0.3)+バックデータ一覧!$E$14))^バックデータ一覧!$E$11)*計算過程!$W$11*計算過程!G7255/0.3*10^-3,0)</f>
        <v>0</v>
      </c>
      <c r="G7255" s="18">
        <f t="shared" si="680"/>
        <v>0</v>
      </c>
      <c r="H7255" s="18">
        <f t="shared" si="681"/>
        <v>0</v>
      </c>
      <c r="I7255" s="24">
        <v>0</v>
      </c>
      <c r="J7255" s="24">
        <v>0</v>
      </c>
      <c r="K7255" s="24">
        <v>0</v>
      </c>
      <c r="L7255" s="14">
        <f>貼り付けシート!C7255</f>
        <v>17.8</v>
      </c>
      <c r="M7255" s="14">
        <f>貼り付けシート!D7255</f>
        <v>10.4</v>
      </c>
      <c r="N7255" s="18">
        <f>貼り付けシート!E7255</f>
        <v>81.678084377848606</v>
      </c>
      <c r="O7255" s="18">
        <f>貼り付けシート!F7255</f>
        <v>0</v>
      </c>
      <c r="P7255" s="19">
        <f t="shared" si="682"/>
        <v>0</v>
      </c>
      <c r="Q7255" s="19">
        <f t="shared" si="683"/>
        <v>0</v>
      </c>
    </row>
    <row r="7256" spans="1:17">
      <c r="A7256" s="38">
        <v>41942</v>
      </c>
      <c r="B7256" s="49" t="s">
        <v>151</v>
      </c>
      <c r="C7256" s="24">
        <f t="shared" si="678"/>
        <v>30.406921776000001</v>
      </c>
      <c r="D7256" s="24">
        <f t="shared" si="679"/>
        <v>0</v>
      </c>
      <c r="E7256" s="18">
        <f>IF(G7256&gt;=0.3,(バックデータ一覧!$C$10*(バックデータ一覧!$C$12*計算過程!L7256+バックデータ一覧!$C$13*LN(計算過程!G7256)+バックデータ一覧!$C$14)^バックデータ一覧!$C$11+バックデータ一覧!$E$10*(計算過程!G7256/(バックデータ一覧!$E$12*計算過程!L7256+バックデータ一覧!$E$13*LN(計算過程!G7256)+バックデータ一覧!$E$14))^バックデータ一覧!$E$11)*計算過程!$W$11*10^-3,0)</f>
        <v>0</v>
      </c>
      <c r="F7256" s="18">
        <f>IF(G7256&lt;0.3,(バックデータ一覧!$C$10*(バックデータ一覧!$C$12*計算過程!L7256+バックデータ一覧!$C$13*LN(0.3)+バックデータ一覧!$C$14)^バックデータ一覧!$C$11+バックデータ一覧!$E$10*(0.3/(バックデータ一覧!$E$12*計算過程!L7256+バックデータ一覧!$E$13*LN(0.3)+バックデータ一覧!$E$14))^バックデータ一覧!$E$11)*計算過程!$W$11*計算過程!G7256/0.3*10^-3,0)</f>
        <v>0</v>
      </c>
      <c r="G7256" s="18">
        <f t="shared" si="680"/>
        <v>0</v>
      </c>
      <c r="H7256" s="18">
        <f t="shared" si="681"/>
        <v>0</v>
      </c>
      <c r="I7256" s="24">
        <v>0</v>
      </c>
      <c r="J7256" s="24">
        <v>0</v>
      </c>
      <c r="K7256" s="24">
        <v>0</v>
      </c>
      <c r="L7256" s="14">
        <f>貼り付けシート!C7256</f>
        <v>15</v>
      </c>
      <c r="M7256" s="14">
        <f>貼り付けシート!D7256</f>
        <v>9.6</v>
      </c>
      <c r="N7256" s="18">
        <f>貼り付けシート!E7256</f>
        <v>90.231870504806039</v>
      </c>
      <c r="O7256" s="18">
        <f>貼り付けシート!F7256</f>
        <v>0</v>
      </c>
      <c r="P7256" s="19">
        <f t="shared" si="682"/>
        <v>0</v>
      </c>
      <c r="Q7256" s="19">
        <f t="shared" si="683"/>
        <v>0</v>
      </c>
    </row>
    <row r="7257" spans="1:17">
      <c r="A7257" s="38">
        <v>41942</v>
      </c>
      <c r="B7257" s="49" t="s">
        <v>152</v>
      </c>
      <c r="C7257" s="24">
        <f t="shared" si="678"/>
        <v>30.406921776000001</v>
      </c>
      <c r="D7257" s="24">
        <f t="shared" si="679"/>
        <v>0</v>
      </c>
      <c r="E7257" s="18">
        <f>IF(G7257&gt;=0.3,(バックデータ一覧!$C$10*(バックデータ一覧!$C$12*計算過程!L7257+バックデータ一覧!$C$13*LN(計算過程!G7257)+バックデータ一覧!$C$14)^バックデータ一覧!$C$11+バックデータ一覧!$E$10*(計算過程!G7257/(バックデータ一覧!$E$12*計算過程!L7257+バックデータ一覧!$E$13*LN(計算過程!G7257)+バックデータ一覧!$E$14))^バックデータ一覧!$E$11)*計算過程!$W$11*10^-3,0)</f>
        <v>0</v>
      </c>
      <c r="F7257" s="18">
        <f>IF(G7257&lt;0.3,(バックデータ一覧!$C$10*(バックデータ一覧!$C$12*計算過程!L7257+バックデータ一覧!$C$13*LN(0.3)+バックデータ一覧!$C$14)^バックデータ一覧!$C$11+バックデータ一覧!$E$10*(0.3/(バックデータ一覧!$E$12*計算過程!L7257+バックデータ一覧!$E$13*LN(0.3)+バックデータ一覧!$E$14))^バックデータ一覧!$E$11)*計算過程!$W$11*計算過程!G7257/0.3*10^-3,0)</f>
        <v>0</v>
      </c>
      <c r="G7257" s="18">
        <f t="shared" si="680"/>
        <v>0</v>
      </c>
      <c r="H7257" s="18">
        <f t="shared" si="681"/>
        <v>0</v>
      </c>
      <c r="I7257" s="24">
        <v>0</v>
      </c>
      <c r="J7257" s="24">
        <v>0</v>
      </c>
      <c r="K7257" s="24">
        <v>0</v>
      </c>
      <c r="L7257" s="14">
        <f>貼り付けシート!C7257</f>
        <v>17.5</v>
      </c>
      <c r="M7257" s="14">
        <f>貼り付けシート!D7257</f>
        <v>10.3</v>
      </c>
      <c r="N7257" s="18">
        <f>貼り付けシート!E7257</f>
        <v>82.451273551625505</v>
      </c>
      <c r="O7257" s="18">
        <f>貼り付けシート!F7257</f>
        <v>0</v>
      </c>
      <c r="P7257" s="19">
        <f t="shared" si="682"/>
        <v>0</v>
      </c>
      <c r="Q7257" s="19">
        <f t="shared" si="683"/>
        <v>0</v>
      </c>
    </row>
    <row r="7258" spans="1:17">
      <c r="A7258" s="38">
        <v>41942</v>
      </c>
      <c r="B7258" s="49" t="s">
        <v>153</v>
      </c>
      <c r="C7258" s="24">
        <f t="shared" si="678"/>
        <v>30.406921776000001</v>
      </c>
      <c r="D7258" s="24">
        <f t="shared" si="679"/>
        <v>0</v>
      </c>
      <c r="E7258" s="18">
        <f>IF(G7258&gt;=0.3,(バックデータ一覧!$C$10*(バックデータ一覧!$C$12*計算過程!L7258+バックデータ一覧!$C$13*LN(計算過程!G7258)+バックデータ一覧!$C$14)^バックデータ一覧!$C$11+バックデータ一覧!$E$10*(計算過程!G7258/(バックデータ一覧!$E$12*計算過程!L7258+バックデータ一覧!$E$13*LN(計算過程!G7258)+バックデータ一覧!$E$14))^バックデータ一覧!$E$11)*計算過程!$W$11*10^-3,0)</f>
        <v>0</v>
      </c>
      <c r="F7258" s="18">
        <f>IF(G7258&lt;0.3,(バックデータ一覧!$C$10*(バックデータ一覧!$C$12*計算過程!L7258+バックデータ一覧!$C$13*LN(0.3)+バックデータ一覧!$C$14)^バックデータ一覧!$C$11+バックデータ一覧!$E$10*(0.3/(バックデータ一覧!$E$12*計算過程!L7258+バックデータ一覧!$E$13*LN(0.3)+バックデータ一覧!$E$14))^バックデータ一覧!$E$11)*計算過程!$W$11*計算過程!G7258/0.3*10^-3,0)</f>
        <v>0</v>
      </c>
      <c r="G7258" s="18">
        <f t="shared" si="680"/>
        <v>0</v>
      </c>
      <c r="H7258" s="18">
        <f t="shared" si="681"/>
        <v>0</v>
      </c>
      <c r="I7258" s="24">
        <v>0</v>
      </c>
      <c r="J7258" s="24">
        <v>0</v>
      </c>
      <c r="K7258" s="24">
        <v>0</v>
      </c>
      <c r="L7258" s="14">
        <f>貼り付けシート!C7258</f>
        <v>18</v>
      </c>
      <c r="M7258" s="14">
        <f>貼り付けシート!D7258</f>
        <v>10.1</v>
      </c>
      <c r="N7258" s="18">
        <f>貼り付けシート!E7258</f>
        <v>78.366561789178789</v>
      </c>
      <c r="O7258" s="18">
        <f>貼り付けシート!F7258</f>
        <v>0</v>
      </c>
      <c r="P7258" s="19">
        <f t="shared" si="682"/>
        <v>0</v>
      </c>
      <c r="Q7258" s="19">
        <f t="shared" si="683"/>
        <v>0</v>
      </c>
    </row>
    <row r="7259" spans="1:17">
      <c r="A7259" s="38">
        <v>41942</v>
      </c>
      <c r="B7259" s="49" t="s">
        <v>154</v>
      </c>
      <c r="C7259" s="24">
        <f t="shared" si="678"/>
        <v>30.406921776000001</v>
      </c>
      <c r="D7259" s="24">
        <f t="shared" si="679"/>
        <v>0</v>
      </c>
      <c r="E7259" s="18">
        <f>IF(G7259&gt;=0.3,(バックデータ一覧!$C$10*(バックデータ一覧!$C$12*計算過程!L7259+バックデータ一覧!$C$13*LN(計算過程!G7259)+バックデータ一覧!$C$14)^バックデータ一覧!$C$11+バックデータ一覧!$E$10*(計算過程!G7259/(バックデータ一覧!$E$12*計算過程!L7259+バックデータ一覧!$E$13*LN(計算過程!G7259)+バックデータ一覧!$E$14))^バックデータ一覧!$E$11)*計算過程!$W$11*10^-3,0)</f>
        <v>0</v>
      </c>
      <c r="F7259" s="18">
        <f>IF(G7259&lt;0.3,(バックデータ一覧!$C$10*(バックデータ一覧!$C$12*計算過程!L7259+バックデータ一覧!$C$13*LN(0.3)+バックデータ一覧!$C$14)^バックデータ一覧!$C$11+バックデータ一覧!$E$10*(0.3/(バックデータ一覧!$E$12*計算過程!L7259+バックデータ一覧!$E$13*LN(0.3)+バックデータ一覧!$E$14))^バックデータ一覧!$E$11)*計算過程!$W$11*計算過程!G7259/0.3*10^-3,0)</f>
        <v>0</v>
      </c>
      <c r="G7259" s="18">
        <f t="shared" si="680"/>
        <v>0</v>
      </c>
      <c r="H7259" s="18">
        <f t="shared" si="681"/>
        <v>0</v>
      </c>
      <c r="I7259" s="24">
        <v>0</v>
      </c>
      <c r="J7259" s="24">
        <v>0</v>
      </c>
      <c r="K7259" s="24">
        <v>0</v>
      </c>
      <c r="L7259" s="14">
        <f>貼り付けシート!C7259</f>
        <v>17.899999999999999</v>
      </c>
      <c r="M7259" s="14">
        <f>貼り付けシート!D7259</f>
        <v>9.5</v>
      </c>
      <c r="N7259" s="18">
        <f>貼り付けシート!E7259</f>
        <v>74.2469853144475</v>
      </c>
      <c r="O7259" s="18">
        <f>貼り付けシート!F7259</f>
        <v>0</v>
      </c>
      <c r="P7259" s="19">
        <f t="shared" si="682"/>
        <v>0</v>
      </c>
      <c r="Q7259" s="19">
        <f t="shared" si="683"/>
        <v>0</v>
      </c>
    </row>
    <row r="7260" spans="1:17">
      <c r="A7260" s="38">
        <v>41942</v>
      </c>
      <c r="B7260" s="49" t="s">
        <v>155</v>
      </c>
      <c r="C7260" s="24">
        <f t="shared" si="678"/>
        <v>30.406921776000001</v>
      </c>
      <c r="D7260" s="24">
        <f t="shared" si="679"/>
        <v>0</v>
      </c>
      <c r="E7260" s="18">
        <f>IF(G7260&gt;=0.3,(バックデータ一覧!$C$10*(バックデータ一覧!$C$12*計算過程!L7260+バックデータ一覧!$C$13*LN(計算過程!G7260)+バックデータ一覧!$C$14)^バックデータ一覧!$C$11+バックデータ一覧!$E$10*(計算過程!G7260/(バックデータ一覧!$E$12*計算過程!L7260+バックデータ一覧!$E$13*LN(計算過程!G7260)+バックデータ一覧!$E$14))^バックデータ一覧!$E$11)*計算過程!$W$11*10^-3,0)</f>
        <v>0</v>
      </c>
      <c r="F7260" s="18">
        <f>IF(G7260&lt;0.3,(バックデータ一覧!$C$10*(バックデータ一覧!$C$12*計算過程!L7260+バックデータ一覧!$C$13*LN(0.3)+バックデータ一覧!$C$14)^バックデータ一覧!$C$11+バックデータ一覧!$E$10*(0.3/(バックデータ一覧!$E$12*計算過程!L7260+バックデータ一覧!$E$13*LN(0.3)+バックデータ一覧!$E$14))^バックデータ一覧!$E$11)*計算過程!$W$11*計算過程!G7260/0.3*10^-3,0)</f>
        <v>0</v>
      </c>
      <c r="G7260" s="18">
        <f t="shared" si="680"/>
        <v>0</v>
      </c>
      <c r="H7260" s="18">
        <f t="shared" si="681"/>
        <v>0</v>
      </c>
      <c r="I7260" s="24">
        <v>0</v>
      </c>
      <c r="J7260" s="24">
        <v>0</v>
      </c>
      <c r="K7260" s="24">
        <v>0</v>
      </c>
      <c r="L7260" s="14">
        <f>貼り付けシート!C7260</f>
        <v>17.600000000000001</v>
      </c>
      <c r="M7260" s="14">
        <f>貼り付けシート!D7260</f>
        <v>9.1999999999999993</v>
      </c>
      <c r="N7260" s="18">
        <f>貼り付けシート!E7260</f>
        <v>73.309840727160108</v>
      </c>
      <c r="O7260" s="18">
        <f>貼り付けシート!F7260</f>
        <v>0</v>
      </c>
      <c r="P7260" s="19">
        <f t="shared" si="682"/>
        <v>0</v>
      </c>
      <c r="Q7260" s="19">
        <f t="shared" si="683"/>
        <v>0</v>
      </c>
    </row>
    <row r="7261" spans="1:17">
      <c r="A7261" s="38">
        <v>41942</v>
      </c>
      <c r="B7261" s="49" t="s">
        <v>156</v>
      </c>
      <c r="C7261" s="24">
        <f t="shared" si="678"/>
        <v>30.406921776000001</v>
      </c>
      <c r="D7261" s="24">
        <f t="shared" si="679"/>
        <v>0</v>
      </c>
      <c r="E7261" s="18">
        <f>IF(G7261&gt;=0.3,(バックデータ一覧!$C$10*(バックデータ一覧!$C$12*計算過程!L7261+バックデータ一覧!$C$13*LN(計算過程!G7261)+バックデータ一覧!$C$14)^バックデータ一覧!$C$11+バックデータ一覧!$E$10*(計算過程!G7261/(バックデータ一覧!$E$12*計算過程!L7261+バックデータ一覧!$E$13*LN(計算過程!G7261)+バックデータ一覧!$E$14))^バックデータ一覧!$E$11)*計算過程!$W$11*10^-3,0)</f>
        <v>0</v>
      </c>
      <c r="F7261" s="18">
        <f>IF(G7261&lt;0.3,(バックデータ一覧!$C$10*(バックデータ一覧!$C$12*計算過程!L7261+バックデータ一覧!$C$13*LN(0.3)+バックデータ一覧!$C$14)^バックデータ一覧!$C$11+バックデータ一覧!$E$10*(0.3/(バックデータ一覧!$E$12*計算過程!L7261+バックデータ一覧!$E$13*LN(0.3)+バックデータ一覧!$E$14))^バックデータ一覧!$E$11)*計算過程!$W$11*計算過程!G7261/0.3*10^-3,0)</f>
        <v>0</v>
      </c>
      <c r="G7261" s="18">
        <f t="shared" si="680"/>
        <v>0</v>
      </c>
      <c r="H7261" s="18">
        <f t="shared" si="681"/>
        <v>0</v>
      </c>
      <c r="I7261" s="24">
        <v>0</v>
      </c>
      <c r="J7261" s="24">
        <v>0</v>
      </c>
      <c r="K7261" s="24">
        <v>0</v>
      </c>
      <c r="L7261" s="14">
        <f>貼り付けシート!C7261</f>
        <v>19.100000000000001</v>
      </c>
      <c r="M7261" s="14">
        <f>貼り付けシート!D7261</f>
        <v>9.5</v>
      </c>
      <c r="N7261" s="18">
        <f>貼り付けシート!E7261</f>
        <v>68.868113196349228</v>
      </c>
      <c r="O7261" s="18">
        <f>貼り付けシート!F7261</f>
        <v>0</v>
      </c>
      <c r="P7261" s="19">
        <f t="shared" si="682"/>
        <v>0</v>
      </c>
      <c r="Q7261" s="19">
        <f t="shared" si="683"/>
        <v>0</v>
      </c>
    </row>
    <row r="7262" spans="1:17">
      <c r="A7262" s="38">
        <v>41942</v>
      </c>
      <c r="B7262" s="49" t="s">
        <v>157</v>
      </c>
      <c r="C7262" s="24">
        <f t="shared" si="678"/>
        <v>30.406921776000001</v>
      </c>
      <c r="D7262" s="24">
        <f t="shared" si="679"/>
        <v>0</v>
      </c>
      <c r="E7262" s="18">
        <f>IF(G7262&gt;=0.3,(バックデータ一覧!$C$10*(バックデータ一覧!$C$12*計算過程!L7262+バックデータ一覧!$C$13*LN(計算過程!G7262)+バックデータ一覧!$C$14)^バックデータ一覧!$C$11+バックデータ一覧!$E$10*(計算過程!G7262/(バックデータ一覧!$E$12*計算過程!L7262+バックデータ一覧!$E$13*LN(計算過程!G7262)+バックデータ一覧!$E$14))^バックデータ一覧!$E$11)*計算過程!$W$11*10^-3,0)</f>
        <v>0</v>
      </c>
      <c r="F7262" s="18">
        <f>IF(G7262&lt;0.3,(バックデータ一覧!$C$10*(バックデータ一覧!$C$12*計算過程!L7262+バックデータ一覧!$C$13*LN(0.3)+バックデータ一覧!$C$14)^バックデータ一覧!$C$11+バックデータ一覧!$E$10*(0.3/(バックデータ一覧!$E$12*計算過程!L7262+バックデータ一覧!$E$13*LN(0.3)+バックデータ一覧!$E$14))^バックデータ一覧!$E$11)*計算過程!$W$11*計算過程!G7262/0.3*10^-3,0)</f>
        <v>0</v>
      </c>
      <c r="G7262" s="18">
        <f t="shared" si="680"/>
        <v>0</v>
      </c>
      <c r="H7262" s="18">
        <f t="shared" si="681"/>
        <v>0</v>
      </c>
      <c r="I7262" s="24">
        <v>0</v>
      </c>
      <c r="J7262" s="24">
        <v>0</v>
      </c>
      <c r="K7262" s="24">
        <v>0</v>
      </c>
      <c r="L7262" s="14">
        <f>貼り付けシート!C7262</f>
        <v>20.8</v>
      </c>
      <c r="M7262" s="14">
        <f>貼り付けシート!D7262</f>
        <v>9.6</v>
      </c>
      <c r="N7262" s="18">
        <f>貼り付けシート!E7262</f>
        <v>62.624528603247263</v>
      </c>
      <c r="O7262" s="18">
        <f>貼り付けシート!F7262</f>
        <v>0</v>
      </c>
      <c r="P7262" s="19">
        <f t="shared" si="682"/>
        <v>0</v>
      </c>
      <c r="Q7262" s="19">
        <f t="shared" si="683"/>
        <v>0</v>
      </c>
    </row>
    <row r="7263" spans="1:17">
      <c r="A7263" s="38">
        <v>41942</v>
      </c>
      <c r="B7263" s="49" t="s">
        <v>158</v>
      </c>
      <c r="C7263" s="24">
        <f t="shared" si="678"/>
        <v>30.406921776000001</v>
      </c>
      <c r="D7263" s="24">
        <f t="shared" si="679"/>
        <v>0</v>
      </c>
      <c r="E7263" s="18">
        <f>IF(G7263&gt;=0.3,(バックデータ一覧!$C$10*(バックデータ一覧!$C$12*計算過程!L7263+バックデータ一覧!$C$13*LN(計算過程!G7263)+バックデータ一覧!$C$14)^バックデータ一覧!$C$11+バックデータ一覧!$E$10*(計算過程!G7263/(バックデータ一覧!$E$12*計算過程!L7263+バックデータ一覧!$E$13*LN(計算過程!G7263)+バックデータ一覧!$E$14))^バックデータ一覧!$E$11)*計算過程!$W$11*10^-3,0)</f>
        <v>0</v>
      </c>
      <c r="F7263" s="18">
        <f>IF(G7263&lt;0.3,(バックデータ一覧!$C$10*(バックデータ一覧!$C$12*計算過程!L7263+バックデータ一覧!$C$13*LN(0.3)+バックデータ一覧!$C$14)^バックデータ一覧!$C$11+バックデータ一覧!$E$10*(0.3/(バックデータ一覧!$E$12*計算過程!L7263+バックデータ一覧!$E$13*LN(0.3)+バックデータ一覧!$E$14))^バックデータ一覧!$E$11)*計算過程!$W$11*計算過程!G7263/0.3*10^-3,0)</f>
        <v>0</v>
      </c>
      <c r="G7263" s="18">
        <f t="shared" si="680"/>
        <v>0</v>
      </c>
      <c r="H7263" s="18">
        <f t="shared" si="681"/>
        <v>0</v>
      </c>
      <c r="I7263" s="24">
        <v>0</v>
      </c>
      <c r="J7263" s="24">
        <v>0</v>
      </c>
      <c r="K7263" s="24">
        <v>0</v>
      </c>
      <c r="L7263" s="14">
        <f>貼り付けシート!C7263</f>
        <v>21.9</v>
      </c>
      <c r="M7263" s="14">
        <f>貼り付けシート!D7263</f>
        <v>9.8000000000000007</v>
      </c>
      <c r="N7263" s="18">
        <f>貼り付けシート!E7263</f>
        <v>59.741399774497339</v>
      </c>
      <c r="O7263" s="18">
        <f>貼り付けシート!F7263</f>
        <v>0</v>
      </c>
      <c r="P7263" s="19">
        <f t="shared" si="682"/>
        <v>0</v>
      </c>
      <c r="Q7263" s="19">
        <f t="shared" si="683"/>
        <v>0</v>
      </c>
    </row>
    <row r="7264" spans="1:17">
      <c r="A7264" s="38">
        <v>41942</v>
      </c>
      <c r="B7264" s="49" t="s">
        <v>159</v>
      </c>
      <c r="C7264" s="24">
        <f t="shared" si="678"/>
        <v>30.406921776000001</v>
      </c>
      <c r="D7264" s="24">
        <f t="shared" si="679"/>
        <v>0</v>
      </c>
      <c r="E7264" s="18">
        <f>IF(G7264&gt;=0.3,(バックデータ一覧!$C$10*(バックデータ一覧!$C$12*計算過程!L7264+バックデータ一覧!$C$13*LN(計算過程!G7264)+バックデータ一覧!$C$14)^バックデータ一覧!$C$11+バックデータ一覧!$E$10*(計算過程!G7264/(バックデータ一覧!$E$12*計算過程!L7264+バックデータ一覧!$E$13*LN(計算過程!G7264)+バックデータ一覧!$E$14))^バックデータ一覧!$E$11)*計算過程!$W$11*10^-3,0)</f>
        <v>0</v>
      </c>
      <c r="F7264" s="18">
        <f>IF(G7264&lt;0.3,(バックデータ一覧!$C$10*(バックデータ一覧!$C$12*計算過程!L7264+バックデータ一覧!$C$13*LN(0.3)+バックデータ一覧!$C$14)^バックデータ一覧!$C$11+バックデータ一覧!$E$10*(0.3/(バックデータ一覧!$E$12*計算過程!L7264+バックデータ一覧!$E$13*LN(0.3)+バックデータ一覧!$E$14))^バックデータ一覧!$E$11)*計算過程!$W$11*計算過程!G7264/0.3*10^-3,0)</f>
        <v>0</v>
      </c>
      <c r="G7264" s="18">
        <f t="shared" si="680"/>
        <v>0</v>
      </c>
      <c r="H7264" s="18">
        <f t="shared" si="681"/>
        <v>0</v>
      </c>
      <c r="I7264" s="24">
        <v>0</v>
      </c>
      <c r="J7264" s="24">
        <v>0</v>
      </c>
      <c r="K7264" s="24">
        <v>0</v>
      </c>
      <c r="L7264" s="14">
        <f>貼り付けシート!C7264</f>
        <v>22.2</v>
      </c>
      <c r="M7264" s="14">
        <f>貼り付けシート!D7264</f>
        <v>8.6999999999999993</v>
      </c>
      <c r="N7264" s="18">
        <f>貼り付けシート!E7264</f>
        <v>52.165222942116763</v>
      </c>
      <c r="O7264" s="18">
        <f>貼り付けシート!F7264</f>
        <v>0</v>
      </c>
      <c r="P7264" s="19">
        <f t="shared" si="682"/>
        <v>0</v>
      </c>
      <c r="Q7264" s="19">
        <f t="shared" si="683"/>
        <v>0</v>
      </c>
    </row>
    <row r="7265" spans="1:17">
      <c r="A7265" s="38">
        <v>41942</v>
      </c>
      <c r="B7265" s="49" t="s">
        <v>160</v>
      </c>
      <c r="C7265" s="24">
        <f t="shared" si="678"/>
        <v>30.406921776000001</v>
      </c>
      <c r="D7265" s="24">
        <f t="shared" si="679"/>
        <v>0</v>
      </c>
      <c r="E7265" s="18">
        <f>IF(G7265&gt;=0.3,(バックデータ一覧!$C$10*(バックデータ一覧!$C$12*計算過程!L7265+バックデータ一覧!$C$13*LN(計算過程!G7265)+バックデータ一覧!$C$14)^バックデータ一覧!$C$11+バックデータ一覧!$E$10*(計算過程!G7265/(バックデータ一覧!$E$12*計算過程!L7265+バックデータ一覧!$E$13*LN(計算過程!G7265)+バックデータ一覧!$E$14))^バックデータ一覧!$E$11)*計算過程!$W$11*10^-3,0)</f>
        <v>0</v>
      </c>
      <c r="F7265" s="18">
        <f>IF(G7265&lt;0.3,(バックデータ一覧!$C$10*(バックデータ一覧!$C$12*計算過程!L7265+バックデータ一覧!$C$13*LN(0.3)+バックデータ一覧!$C$14)^バックデータ一覧!$C$11+バックデータ一覧!$E$10*(0.3/(バックデータ一覧!$E$12*計算過程!L7265+バックデータ一覧!$E$13*LN(0.3)+バックデータ一覧!$E$14))^バックデータ一覧!$E$11)*計算過程!$W$11*計算過程!G7265/0.3*10^-3,0)</f>
        <v>0</v>
      </c>
      <c r="G7265" s="18">
        <f t="shared" si="680"/>
        <v>0</v>
      </c>
      <c r="H7265" s="18">
        <f t="shared" si="681"/>
        <v>0</v>
      </c>
      <c r="I7265" s="24">
        <v>0</v>
      </c>
      <c r="J7265" s="24">
        <v>0</v>
      </c>
      <c r="K7265" s="24">
        <v>0</v>
      </c>
      <c r="L7265" s="14">
        <f>貼り付けシート!C7265</f>
        <v>22.2</v>
      </c>
      <c r="M7265" s="14">
        <f>貼り付けシート!D7265</f>
        <v>7.7</v>
      </c>
      <c r="N7265" s="18">
        <f>貼り付けシート!E7265</f>
        <v>46.242539695762162</v>
      </c>
      <c r="O7265" s="18">
        <f>貼り付けシート!F7265</f>
        <v>0</v>
      </c>
      <c r="P7265" s="19">
        <f t="shared" si="682"/>
        <v>0</v>
      </c>
      <c r="Q7265" s="19">
        <f t="shared" si="683"/>
        <v>0</v>
      </c>
    </row>
    <row r="7266" spans="1:17">
      <c r="A7266" s="38">
        <v>41942</v>
      </c>
      <c r="B7266" s="49" t="s">
        <v>161</v>
      </c>
      <c r="C7266" s="24">
        <f t="shared" si="678"/>
        <v>30.406921776000001</v>
      </c>
      <c r="D7266" s="24">
        <f t="shared" si="679"/>
        <v>0</v>
      </c>
      <c r="E7266" s="18">
        <f>IF(G7266&gt;=0.3,(バックデータ一覧!$C$10*(バックデータ一覧!$C$12*計算過程!L7266+バックデータ一覧!$C$13*LN(計算過程!G7266)+バックデータ一覧!$C$14)^バックデータ一覧!$C$11+バックデータ一覧!$E$10*(計算過程!G7266/(バックデータ一覧!$E$12*計算過程!L7266+バックデータ一覧!$E$13*LN(計算過程!G7266)+バックデータ一覧!$E$14))^バックデータ一覧!$E$11)*計算過程!$W$11*10^-3,0)</f>
        <v>0</v>
      </c>
      <c r="F7266" s="18">
        <f>IF(G7266&lt;0.3,(バックデータ一覧!$C$10*(バックデータ一覧!$C$12*計算過程!L7266+バックデータ一覧!$C$13*LN(0.3)+バックデータ一覧!$C$14)^バックデータ一覧!$C$11+バックデータ一覧!$E$10*(0.3/(バックデータ一覧!$E$12*計算過程!L7266+バックデータ一覧!$E$13*LN(0.3)+バックデータ一覧!$E$14))^バックデータ一覧!$E$11)*計算過程!$W$11*計算過程!G7266/0.3*10^-3,0)</f>
        <v>0</v>
      </c>
      <c r="G7266" s="18">
        <f t="shared" si="680"/>
        <v>0</v>
      </c>
      <c r="H7266" s="18">
        <f t="shared" si="681"/>
        <v>0</v>
      </c>
      <c r="I7266" s="24">
        <v>0</v>
      </c>
      <c r="J7266" s="24">
        <v>0</v>
      </c>
      <c r="K7266" s="24">
        <v>0</v>
      </c>
      <c r="L7266" s="14">
        <f>貼り付けシート!C7266</f>
        <v>22.1</v>
      </c>
      <c r="M7266" s="14">
        <f>貼り付けシート!D7266</f>
        <v>6.6</v>
      </c>
      <c r="N7266" s="18">
        <f>貼り付けシート!E7266</f>
        <v>39.948480880031831</v>
      </c>
      <c r="O7266" s="18">
        <f>貼り付けシート!F7266</f>
        <v>0</v>
      </c>
      <c r="P7266" s="19">
        <f t="shared" si="682"/>
        <v>0</v>
      </c>
      <c r="Q7266" s="19">
        <f t="shared" si="683"/>
        <v>0</v>
      </c>
    </row>
    <row r="7267" spans="1:17">
      <c r="A7267" s="38">
        <v>41942</v>
      </c>
      <c r="B7267" s="49" t="s">
        <v>162</v>
      </c>
      <c r="C7267" s="24">
        <f t="shared" si="678"/>
        <v>30.406921776000001</v>
      </c>
      <c r="D7267" s="24">
        <f t="shared" si="679"/>
        <v>0</v>
      </c>
      <c r="E7267" s="18">
        <f>IF(G7267&gt;=0.3,(バックデータ一覧!$C$10*(バックデータ一覧!$C$12*計算過程!L7267+バックデータ一覧!$C$13*LN(計算過程!G7267)+バックデータ一覧!$C$14)^バックデータ一覧!$C$11+バックデータ一覧!$E$10*(計算過程!G7267/(バックデータ一覧!$E$12*計算過程!L7267+バックデータ一覧!$E$13*LN(計算過程!G7267)+バックデータ一覧!$E$14))^バックデータ一覧!$E$11)*計算過程!$W$11*10^-3,0)</f>
        <v>0</v>
      </c>
      <c r="F7267" s="18">
        <f>IF(G7267&lt;0.3,(バックデータ一覧!$C$10*(バックデータ一覧!$C$12*計算過程!L7267+バックデータ一覧!$C$13*LN(0.3)+バックデータ一覧!$C$14)^バックデータ一覧!$C$11+バックデータ一覧!$E$10*(0.3/(バックデータ一覧!$E$12*計算過程!L7267+バックデータ一覧!$E$13*LN(0.3)+バックデータ一覧!$E$14))^バックデータ一覧!$E$11)*計算過程!$W$11*計算過程!G7267/0.3*10^-3,0)</f>
        <v>0</v>
      </c>
      <c r="G7267" s="18">
        <f t="shared" si="680"/>
        <v>0</v>
      </c>
      <c r="H7267" s="18">
        <f t="shared" si="681"/>
        <v>0</v>
      </c>
      <c r="I7267" s="24">
        <v>0</v>
      </c>
      <c r="J7267" s="24">
        <v>0</v>
      </c>
      <c r="K7267" s="24">
        <v>0</v>
      </c>
      <c r="L7267" s="14">
        <f>貼り付けシート!C7267</f>
        <v>21.5</v>
      </c>
      <c r="M7267" s="14">
        <f>貼り付けシート!D7267</f>
        <v>6.2</v>
      </c>
      <c r="N7267" s="18">
        <f>貼り付けシート!E7267</f>
        <v>38.953243456251776</v>
      </c>
      <c r="O7267" s="18">
        <f>貼り付けシート!F7267</f>
        <v>0</v>
      </c>
      <c r="P7267" s="19">
        <f t="shared" si="682"/>
        <v>0</v>
      </c>
      <c r="Q7267" s="19">
        <f t="shared" si="683"/>
        <v>0</v>
      </c>
    </row>
    <row r="7268" spans="1:17">
      <c r="A7268" s="38">
        <v>41942</v>
      </c>
      <c r="B7268" s="49" t="s">
        <v>163</v>
      </c>
      <c r="C7268" s="24">
        <f t="shared" si="678"/>
        <v>30.406921776000001</v>
      </c>
      <c r="D7268" s="24">
        <f t="shared" si="679"/>
        <v>0</v>
      </c>
      <c r="E7268" s="18">
        <f>IF(G7268&gt;=0.3,(バックデータ一覧!$C$10*(バックデータ一覧!$C$12*計算過程!L7268+バックデータ一覧!$C$13*LN(計算過程!G7268)+バックデータ一覧!$C$14)^バックデータ一覧!$C$11+バックデータ一覧!$E$10*(計算過程!G7268/(バックデータ一覧!$E$12*計算過程!L7268+バックデータ一覧!$E$13*LN(計算過程!G7268)+バックデータ一覧!$E$14))^バックデータ一覧!$E$11)*計算過程!$W$11*10^-3,0)</f>
        <v>0</v>
      </c>
      <c r="F7268" s="18">
        <f>IF(G7268&lt;0.3,(バックデータ一覧!$C$10*(バックデータ一覧!$C$12*計算過程!L7268+バックデータ一覧!$C$13*LN(0.3)+バックデータ一覧!$C$14)^バックデータ一覧!$C$11+バックデータ一覧!$E$10*(0.3/(バックデータ一覧!$E$12*計算過程!L7268+バックデータ一覧!$E$13*LN(0.3)+バックデータ一覧!$E$14))^バックデータ一覧!$E$11)*計算過程!$W$11*計算過程!G7268/0.3*10^-3,0)</f>
        <v>0</v>
      </c>
      <c r="G7268" s="18">
        <f t="shared" si="680"/>
        <v>0</v>
      </c>
      <c r="H7268" s="18">
        <f t="shared" si="681"/>
        <v>0</v>
      </c>
      <c r="I7268" s="24">
        <v>0</v>
      </c>
      <c r="J7268" s="24">
        <v>0</v>
      </c>
      <c r="K7268" s="24">
        <v>0</v>
      </c>
      <c r="L7268" s="14">
        <f>貼り付けシート!C7268</f>
        <v>21.3</v>
      </c>
      <c r="M7268" s="14">
        <f>貼り付けシート!D7268</f>
        <v>5.9</v>
      </c>
      <c r="N7268" s="18">
        <f>貼り付けシート!E7268</f>
        <v>37.543445698627579</v>
      </c>
      <c r="O7268" s="18">
        <f>貼り付けシート!F7268</f>
        <v>0</v>
      </c>
      <c r="P7268" s="19">
        <f t="shared" si="682"/>
        <v>0</v>
      </c>
      <c r="Q7268" s="19">
        <f t="shared" si="683"/>
        <v>0</v>
      </c>
    </row>
    <row r="7269" spans="1:17">
      <c r="A7269" s="38">
        <v>41942</v>
      </c>
      <c r="B7269" s="49" t="s">
        <v>164</v>
      </c>
      <c r="C7269" s="24">
        <f t="shared" si="678"/>
        <v>30.406921776000001</v>
      </c>
      <c r="D7269" s="24">
        <f t="shared" si="679"/>
        <v>0</v>
      </c>
      <c r="E7269" s="18">
        <f>IF(G7269&gt;=0.3,(バックデータ一覧!$C$10*(バックデータ一覧!$C$12*計算過程!L7269+バックデータ一覧!$C$13*LN(計算過程!G7269)+バックデータ一覧!$C$14)^バックデータ一覧!$C$11+バックデータ一覧!$E$10*(計算過程!G7269/(バックデータ一覧!$E$12*計算過程!L7269+バックデータ一覧!$E$13*LN(計算過程!G7269)+バックデータ一覧!$E$14))^バックデータ一覧!$E$11)*計算過程!$W$11*10^-3,0)</f>
        <v>0</v>
      </c>
      <c r="F7269" s="18">
        <f>IF(G7269&lt;0.3,(バックデータ一覧!$C$10*(バックデータ一覧!$C$12*計算過程!L7269+バックデータ一覧!$C$13*LN(0.3)+バックデータ一覧!$C$14)^バックデータ一覧!$C$11+バックデータ一覧!$E$10*(0.3/(バックデータ一覧!$E$12*計算過程!L7269+バックデータ一覧!$E$13*LN(0.3)+バックデータ一覧!$E$14))^バックデータ一覧!$E$11)*計算過程!$W$11*計算過程!G7269/0.3*10^-3,0)</f>
        <v>0</v>
      </c>
      <c r="G7269" s="18">
        <f t="shared" si="680"/>
        <v>0</v>
      </c>
      <c r="H7269" s="18">
        <f t="shared" si="681"/>
        <v>0</v>
      </c>
      <c r="I7269" s="24">
        <v>0</v>
      </c>
      <c r="J7269" s="24">
        <v>0</v>
      </c>
      <c r="K7269" s="24">
        <v>0</v>
      </c>
      <c r="L7269" s="14">
        <f>貼り付けシート!C7269</f>
        <v>20.6</v>
      </c>
      <c r="M7269" s="14">
        <f>貼り付けシート!D7269</f>
        <v>5.8</v>
      </c>
      <c r="N7269" s="18">
        <f>貼り付けシート!E7269</f>
        <v>38.53661459905026</v>
      </c>
      <c r="O7269" s="18">
        <f>貼り付けシート!F7269</f>
        <v>0</v>
      </c>
      <c r="P7269" s="19">
        <f t="shared" si="682"/>
        <v>0</v>
      </c>
      <c r="Q7269" s="19">
        <f t="shared" si="683"/>
        <v>0</v>
      </c>
    </row>
    <row r="7270" spans="1:17">
      <c r="A7270" s="38">
        <v>41942</v>
      </c>
      <c r="B7270" s="49" t="s">
        <v>165</v>
      </c>
      <c r="C7270" s="24">
        <f t="shared" si="678"/>
        <v>30.406921776000001</v>
      </c>
      <c r="D7270" s="24">
        <f t="shared" si="679"/>
        <v>0</v>
      </c>
      <c r="E7270" s="18">
        <f>IF(G7270&gt;=0.3,(バックデータ一覧!$C$10*(バックデータ一覧!$C$12*計算過程!L7270+バックデータ一覧!$C$13*LN(計算過程!G7270)+バックデータ一覧!$C$14)^バックデータ一覧!$C$11+バックデータ一覧!$E$10*(計算過程!G7270/(バックデータ一覧!$E$12*計算過程!L7270+バックデータ一覧!$E$13*LN(計算過程!G7270)+バックデータ一覧!$E$14))^バックデータ一覧!$E$11)*計算過程!$W$11*10^-3,0)</f>
        <v>0</v>
      </c>
      <c r="F7270" s="18">
        <f>IF(G7270&lt;0.3,(バックデータ一覧!$C$10*(バックデータ一覧!$C$12*計算過程!L7270+バックデータ一覧!$C$13*LN(0.3)+バックデータ一覧!$C$14)^バックデータ一覧!$C$11+バックデータ一覧!$E$10*(0.3/(バックデータ一覧!$E$12*計算過程!L7270+バックデータ一覧!$E$13*LN(0.3)+バックデータ一覧!$E$14))^バックデータ一覧!$E$11)*計算過程!$W$11*計算過程!G7270/0.3*10^-3,0)</f>
        <v>0</v>
      </c>
      <c r="G7270" s="18">
        <f t="shared" si="680"/>
        <v>0</v>
      </c>
      <c r="H7270" s="18">
        <f t="shared" si="681"/>
        <v>0</v>
      </c>
      <c r="I7270" s="24">
        <v>0</v>
      </c>
      <c r="J7270" s="24">
        <v>0</v>
      </c>
      <c r="K7270" s="24">
        <v>0</v>
      </c>
      <c r="L7270" s="14">
        <f>貼り付けシート!C7270</f>
        <v>19</v>
      </c>
      <c r="M7270" s="14">
        <f>貼り付けシート!D7270</f>
        <v>5.2</v>
      </c>
      <c r="N7270" s="18">
        <f>貼り付けシート!E7270</f>
        <v>38.192258894623279</v>
      </c>
      <c r="O7270" s="18">
        <f>貼り付けシート!F7270</f>
        <v>0</v>
      </c>
      <c r="P7270" s="19">
        <f t="shared" si="682"/>
        <v>0</v>
      </c>
      <c r="Q7270" s="19">
        <f t="shared" si="683"/>
        <v>0</v>
      </c>
    </row>
    <row r="7271" spans="1:17">
      <c r="A7271" s="38">
        <v>41942</v>
      </c>
      <c r="B7271" s="49" t="s">
        <v>166</v>
      </c>
      <c r="C7271" s="24">
        <f t="shared" si="678"/>
        <v>30.406921776000001</v>
      </c>
      <c r="D7271" s="24">
        <f t="shared" si="679"/>
        <v>0</v>
      </c>
      <c r="E7271" s="18">
        <f>IF(G7271&gt;=0.3,(バックデータ一覧!$C$10*(バックデータ一覧!$C$12*計算過程!L7271+バックデータ一覧!$C$13*LN(計算過程!G7271)+バックデータ一覧!$C$14)^バックデータ一覧!$C$11+バックデータ一覧!$E$10*(計算過程!G7271/(バックデータ一覧!$E$12*計算過程!L7271+バックデータ一覧!$E$13*LN(計算過程!G7271)+バックデータ一覧!$E$14))^バックデータ一覧!$E$11)*計算過程!$W$11*10^-3,0)</f>
        <v>0</v>
      </c>
      <c r="F7271" s="18">
        <f>IF(G7271&lt;0.3,(バックデータ一覧!$C$10*(バックデータ一覧!$C$12*計算過程!L7271+バックデータ一覧!$C$13*LN(0.3)+バックデータ一覧!$C$14)^バックデータ一覧!$C$11+バックデータ一覧!$E$10*(0.3/(バックデータ一覧!$E$12*計算過程!L7271+バックデータ一覧!$E$13*LN(0.3)+バックデータ一覧!$E$14))^バックデータ一覧!$E$11)*計算過程!$W$11*計算過程!G7271/0.3*10^-3,0)</f>
        <v>0</v>
      </c>
      <c r="G7271" s="18">
        <f t="shared" si="680"/>
        <v>0</v>
      </c>
      <c r="H7271" s="18">
        <f t="shared" si="681"/>
        <v>0</v>
      </c>
      <c r="I7271" s="24">
        <v>0</v>
      </c>
      <c r="J7271" s="24">
        <v>0</v>
      </c>
      <c r="K7271" s="24">
        <v>0</v>
      </c>
      <c r="L7271" s="14">
        <f>貼り付けシート!C7271</f>
        <v>17.399999999999999</v>
      </c>
      <c r="M7271" s="14">
        <f>貼り付けシート!D7271</f>
        <v>5.5</v>
      </c>
      <c r="N7271" s="18">
        <f>貼り付けシート!E7271</f>
        <v>44.645357755135237</v>
      </c>
      <c r="O7271" s="18">
        <f>貼り付けシート!F7271</f>
        <v>0</v>
      </c>
      <c r="P7271" s="19">
        <f t="shared" si="682"/>
        <v>0</v>
      </c>
      <c r="Q7271" s="19">
        <f t="shared" si="683"/>
        <v>0</v>
      </c>
    </row>
    <row r="7272" spans="1:17">
      <c r="A7272" s="38">
        <v>41942</v>
      </c>
      <c r="B7272" s="49" t="s">
        <v>167</v>
      </c>
      <c r="C7272" s="24">
        <f t="shared" si="678"/>
        <v>30.406921776000001</v>
      </c>
      <c r="D7272" s="24">
        <f t="shared" si="679"/>
        <v>0</v>
      </c>
      <c r="E7272" s="18">
        <f>IF(G7272&gt;=0.3,(バックデータ一覧!$C$10*(バックデータ一覧!$C$12*計算過程!L7272+バックデータ一覧!$C$13*LN(計算過程!G7272)+バックデータ一覧!$C$14)^バックデータ一覧!$C$11+バックデータ一覧!$E$10*(計算過程!G7272/(バックデータ一覧!$E$12*計算過程!L7272+バックデータ一覧!$E$13*LN(計算過程!G7272)+バックデータ一覧!$E$14))^バックデータ一覧!$E$11)*計算過程!$W$11*10^-3,0)</f>
        <v>0</v>
      </c>
      <c r="F7272" s="18">
        <f>IF(G7272&lt;0.3,(バックデータ一覧!$C$10*(バックデータ一覧!$C$12*計算過程!L7272+バックデータ一覧!$C$13*LN(0.3)+バックデータ一覧!$C$14)^バックデータ一覧!$C$11+バックデータ一覧!$E$10*(0.3/(バックデータ一覧!$E$12*計算過程!L7272+バックデータ一覧!$E$13*LN(0.3)+バックデータ一覧!$E$14))^バックデータ一覧!$E$11)*計算過程!$W$11*計算過程!G7272/0.3*10^-3,0)</f>
        <v>0</v>
      </c>
      <c r="G7272" s="18">
        <f t="shared" si="680"/>
        <v>0</v>
      </c>
      <c r="H7272" s="18">
        <f t="shared" si="681"/>
        <v>0</v>
      </c>
      <c r="I7272" s="24">
        <v>0</v>
      </c>
      <c r="J7272" s="24">
        <v>0</v>
      </c>
      <c r="K7272" s="24">
        <v>0</v>
      </c>
      <c r="L7272" s="14">
        <f>貼り付けシート!C7272</f>
        <v>16.5</v>
      </c>
      <c r="M7272" s="14">
        <f>貼り付けシート!D7272</f>
        <v>5.8</v>
      </c>
      <c r="N7272" s="18">
        <f>貼り付けシート!E7272</f>
        <v>49.822641790666452</v>
      </c>
      <c r="O7272" s="18">
        <f>貼り付けシート!F7272</f>
        <v>0</v>
      </c>
      <c r="P7272" s="19">
        <f t="shared" si="682"/>
        <v>0</v>
      </c>
      <c r="Q7272" s="19">
        <f t="shared" si="683"/>
        <v>0</v>
      </c>
    </row>
    <row r="7273" spans="1:17">
      <c r="A7273" s="38">
        <v>41942</v>
      </c>
      <c r="B7273" s="49" t="s">
        <v>168</v>
      </c>
      <c r="C7273" s="24">
        <f t="shared" si="678"/>
        <v>30.406921776000001</v>
      </c>
      <c r="D7273" s="24">
        <f t="shared" si="679"/>
        <v>0</v>
      </c>
      <c r="E7273" s="18">
        <f>IF(G7273&gt;=0.3,(バックデータ一覧!$C$10*(バックデータ一覧!$C$12*計算過程!L7273+バックデータ一覧!$C$13*LN(計算過程!G7273)+バックデータ一覧!$C$14)^バックデータ一覧!$C$11+バックデータ一覧!$E$10*(計算過程!G7273/(バックデータ一覧!$E$12*計算過程!L7273+バックデータ一覧!$E$13*LN(計算過程!G7273)+バックデータ一覧!$E$14))^バックデータ一覧!$E$11)*計算過程!$W$11*10^-3,0)</f>
        <v>0</v>
      </c>
      <c r="F7273" s="18">
        <f>IF(G7273&lt;0.3,(バックデータ一覧!$C$10*(バックデータ一覧!$C$12*計算過程!L7273+バックデータ一覧!$C$13*LN(0.3)+バックデータ一覧!$C$14)^バックデータ一覧!$C$11+バックデータ一覧!$E$10*(0.3/(バックデータ一覧!$E$12*計算過程!L7273+バックデータ一覧!$E$13*LN(0.3)+バックデータ一覧!$E$14))^バックデータ一覧!$E$11)*計算過程!$W$11*計算過程!G7273/0.3*10^-3,0)</f>
        <v>0</v>
      </c>
      <c r="G7273" s="18">
        <f t="shared" si="680"/>
        <v>0</v>
      </c>
      <c r="H7273" s="18">
        <f t="shared" si="681"/>
        <v>0</v>
      </c>
      <c r="I7273" s="24">
        <v>0</v>
      </c>
      <c r="J7273" s="24">
        <v>0</v>
      </c>
      <c r="K7273" s="24">
        <v>0</v>
      </c>
      <c r="L7273" s="14">
        <f>貼り付けシート!C7273</f>
        <v>15.9</v>
      </c>
      <c r="M7273" s="14">
        <f>貼り付けシート!D7273</f>
        <v>6</v>
      </c>
      <c r="N7273" s="18">
        <f>貼り付けシート!E7273</f>
        <v>53.534929325301903</v>
      </c>
      <c r="O7273" s="18">
        <f>貼り付けシート!F7273</f>
        <v>0</v>
      </c>
      <c r="P7273" s="19">
        <f t="shared" si="682"/>
        <v>0</v>
      </c>
      <c r="Q7273" s="19">
        <f t="shared" si="683"/>
        <v>0</v>
      </c>
    </row>
    <row r="7274" spans="1:17">
      <c r="A7274" s="38">
        <v>41942</v>
      </c>
      <c r="B7274" s="49" t="s">
        <v>169</v>
      </c>
      <c r="C7274" s="24">
        <f t="shared" si="678"/>
        <v>30.406921776000001</v>
      </c>
      <c r="D7274" s="24">
        <f t="shared" si="679"/>
        <v>0</v>
      </c>
      <c r="E7274" s="18">
        <f>IF(G7274&gt;=0.3,(バックデータ一覧!$C$10*(バックデータ一覧!$C$12*計算過程!L7274+バックデータ一覧!$C$13*LN(計算過程!G7274)+バックデータ一覧!$C$14)^バックデータ一覧!$C$11+バックデータ一覧!$E$10*(計算過程!G7274/(バックデータ一覧!$E$12*計算過程!L7274+バックデータ一覧!$E$13*LN(計算過程!G7274)+バックデータ一覧!$E$14))^バックデータ一覧!$E$11)*計算過程!$W$11*10^-3,0)</f>
        <v>0</v>
      </c>
      <c r="F7274" s="18">
        <f>IF(G7274&lt;0.3,(バックデータ一覧!$C$10*(バックデータ一覧!$C$12*計算過程!L7274+バックデータ一覧!$C$13*LN(0.3)+バックデータ一覧!$C$14)^バックデータ一覧!$C$11+バックデータ一覧!$E$10*(0.3/(バックデータ一覧!$E$12*計算過程!L7274+バックデータ一覧!$E$13*LN(0.3)+バックデータ一覧!$E$14))^バックデータ一覧!$E$11)*計算過程!$W$11*計算過程!G7274/0.3*10^-3,0)</f>
        <v>0</v>
      </c>
      <c r="G7274" s="18">
        <f t="shared" si="680"/>
        <v>0</v>
      </c>
      <c r="H7274" s="18">
        <f t="shared" si="681"/>
        <v>0</v>
      </c>
      <c r="I7274" s="24">
        <v>0</v>
      </c>
      <c r="J7274" s="24">
        <v>0</v>
      </c>
      <c r="K7274" s="24">
        <v>0</v>
      </c>
      <c r="L7274" s="14">
        <f>貼り付けシート!C7274</f>
        <v>15.5</v>
      </c>
      <c r="M7274" s="14">
        <f>貼り付けシート!D7274</f>
        <v>6</v>
      </c>
      <c r="N7274" s="18">
        <f>貼り付けシート!E7274</f>
        <v>54.924281114656438</v>
      </c>
      <c r="O7274" s="18">
        <f>貼り付けシート!F7274</f>
        <v>0</v>
      </c>
      <c r="P7274" s="19">
        <f t="shared" si="682"/>
        <v>0</v>
      </c>
      <c r="Q7274" s="19">
        <f t="shared" si="683"/>
        <v>0</v>
      </c>
    </row>
    <row r="7275" spans="1:17">
      <c r="A7275" s="38">
        <v>41942</v>
      </c>
      <c r="B7275" s="49" t="s">
        <v>170</v>
      </c>
      <c r="C7275" s="24">
        <f t="shared" si="678"/>
        <v>30.406921776000001</v>
      </c>
      <c r="D7275" s="24">
        <f t="shared" si="679"/>
        <v>0</v>
      </c>
      <c r="E7275" s="18">
        <f>IF(G7275&gt;=0.3,(バックデータ一覧!$C$10*(バックデータ一覧!$C$12*計算過程!L7275+バックデータ一覧!$C$13*LN(計算過程!G7275)+バックデータ一覧!$C$14)^バックデータ一覧!$C$11+バックデータ一覧!$E$10*(計算過程!G7275/(バックデータ一覧!$E$12*計算過程!L7275+バックデータ一覧!$E$13*LN(計算過程!G7275)+バックデータ一覧!$E$14))^バックデータ一覧!$E$11)*計算過程!$W$11*10^-3,0)</f>
        <v>0</v>
      </c>
      <c r="F7275" s="18">
        <f>IF(G7275&lt;0.3,(バックデータ一覧!$C$10*(バックデータ一覧!$C$12*計算過程!L7275+バックデータ一覧!$C$13*LN(0.3)+バックデータ一覧!$C$14)^バックデータ一覧!$C$11+バックデータ一覧!$E$10*(0.3/(バックデータ一覧!$E$12*計算過程!L7275+バックデータ一覧!$E$13*LN(0.3)+バックデータ一覧!$E$14))^バックデータ一覧!$E$11)*計算過程!$W$11*計算過程!G7275/0.3*10^-3,0)</f>
        <v>0</v>
      </c>
      <c r="G7275" s="18">
        <f t="shared" si="680"/>
        <v>0</v>
      </c>
      <c r="H7275" s="18">
        <f t="shared" si="681"/>
        <v>0</v>
      </c>
      <c r="I7275" s="24">
        <v>0</v>
      </c>
      <c r="J7275" s="24">
        <v>0</v>
      </c>
      <c r="K7275" s="24">
        <v>0</v>
      </c>
      <c r="L7275" s="14">
        <f>貼り付けシート!C7275</f>
        <v>14.9</v>
      </c>
      <c r="M7275" s="14">
        <f>貼り付けシート!D7275</f>
        <v>6</v>
      </c>
      <c r="N7275" s="18">
        <f>貼り付けシート!E7275</f>
        <v>57.084821301453779</v>
      </c>
      <c r="O7275" s="18">
        <f>貼り付けシート!F7275</f>
        <v>0</v>
      </c>
      <c r="P7275" s="19">
        <f t="shared" si="682"/>
        <v>0</v>
      </c>
      <c r="Q7275" s="19">
        <f t="shared" si="683"/>
        <v>0</v>
      </c>
    </row>
    <row r="7276" spans="1:17">
      <c r="A7276" s="38">
        <v>41942</v>
      </c>
      <c r="B7276" s="49" t="s">
        <v>171</v>
      </c>
      <c r="C7276" s="24">
        <f t="shared" si="678"/>
        <v>30.406921776000001</v>
      </c>
      <c r="D7276" s="24">
        <f t="shared" si="679"/>
        <v>0</v>
      </c>
      <c r="E7276" s="18">
        <f>IF(G7276&gt;=0.3,(バックデータ一覧!$C$10*(バックデータ一覧!$C$12*計算過程!L7276+バックデータ一覧!$C$13*LN(計算過程!G7276)+バックデータ一覧!$C$14)^バックデータ一覧!$C$11+バックデータ一覧!$E$10*(計算過程!G7276/(バックデータ一覧!$E$12*計算過程!L7276+バックデータ一覧!$E$13*LN(計算過程!G7276)+バックデータ一覧!$E$14))^バックデータ一覧!$E$11)*計算過程!$W$11*10^-3,0)</f>
        <v>0</v>
      </c>
      <c r="F7276" s="18">
        <f>IF(G7276&lt;0.3,(バックデータ一覧!$C$10*(バックデータ一覧!$C$12*計算過程!L7276+バックデータ一覧!$C$13*LN(0.3)+バックデータ一覧!$C$14)^バックデータ一覧!$C$11+バックデータ一覧!$E$10*(0.3/(バックデータ一覧!$E$12*計算過程!L7276+バックデータ一覧!$E$13*LN(0.3)+バックデータ一覧!$E$14))^バックデータ一覧!$E$11)*計算過程!$W$11*計算過程!G7276/0.3*10^-3,0)</f>
        <v>0</v>
      </c>
      <c r="G7276" s="18">
        <f t="shared" si="680"/>
        <v>0</v>
      </c>
      <c r="H7276" s="18">
        <f t="shared" si="681"/>
        <v>0</v>
      </c>
      <c r="I7276" s="24">
        <v>0</v>
      </c>
      <c r="J7276" s="24">
        <v>0</v>
      </c>
      <c r="K7276" s="24">
        <v>0</v>
      </c>
      <c r="L7276" s="14">
        <f>貼り付けシート!C7276</f>
        <v>14.7</v>
      </c>
      <c r="M7276" s="14">
        <f>貼り付けシート!D7276</f>
        <v>5.8</v>
      </c>
      <c r="N7276" s="18">
        <f>貼り付けシート!E7276</f>
        <v>55.916334910461075</v>
      </c>
      <c r="O7276" s="18">
        <f>貼り付けシート!F7276</f>
        <v>0</v>
      </c>
      <c r="P7276" s="19">
        <f t="shared" si="682"/>
        <v>0</v>
      </c>
      <c r="Q7276" s="19">
        <f t="shared" si="683"/>
        <v>0</v>
      </c>
    </row>
    <row r="7277" spans="1:17">
      <c r="A7277" s="38">
        <v>41942</v>
      </c>
      <c r="B7277" s="49" t="s">
        <v>172</v>
      </c>
      <c r="C7277" s="24">
        <f t="shared" si="678"/>
        <v>30.406921776000001</v>
      </c>
      <c r="D7277" s="24">
        <f t="shared" si="679"/>
        <v>0</v>
      </c>
      <c r="E7277" s="18">
        <f>IF(G7277&gt;=0.3,(バックデータ一覧!$C$10*(バックデータ一覧!$C$12*計算過程!L7277+バックデータ一覧!$C$13*LN(計算過程!G7277)+バックデータ一覧!$C$14)^バックデータ一覧!$C$11+バックデータ一覧!$E$10*(計算過程!G7277/(バックデータ一覧!$E$12*計算過程!L7277+バックデータ一覧!$E$13*LN(計算過程!G7277)+バックデータ一覧!$E$14))^バックデータ一覧!$E$11)*計算過程!$W$11*10^-3,0)</f>
        <v>0</v>
      </c>
      <c r="F7277" s="18">
        <f>IF(G7277&lt;0.3,(バックデータ一覧!$C$10*(バックデータ一覧!$C$12*計算過程!L7277+バックデータ一覧!$C$13*LN(0.3)+バックデータ一覧!$C$14)^バックデータ一覧!$C$11+バックデータ一覧!$E$10*(0.3/(バックデータ一覧!$E$12*計算過程!L7277+バックデータ一覧!$E$13*LN(0.3)+バックデータ一覧!$E$14))^バックデータ一覧!$E$11)*計算過程!$W$11*計算過程!G7277/0.3*10^-3,0)</f>
        <v>0</v>
      </c>
      <c r="G7277" s="18">
        <f t="shared" si="680"/>
        <v>0</v>
      </c>
      <c r="H7277" s="18">
        <f t="shared" si="681"/>
        <v>0</v>
      </c>
      <c r="I7277" s="24">
        <v>0</v>
      </c>
      <c r="J7277" s="24">
        <v>0</v>
      </c>
      <c r="K7277" s="24">
        <v>0</v>
      </c>
      <c r="L7277" s="14">
        <f>貼り付けシート!C7277</f>
        <v>14.7</v>
      </c>
      <c r="M7277" s="14">
        <f>貼り付けシート!D7277</f>
        <v>5.7</v>
      </c>
      <c r="N7277" s="18">
        <f>貼り付けシート!E7277</f>
        <v>54.961014712631361</v>
      </c>
      <c r="O7277" s="18">
        <f>貼り付けシート!F7277</f>
        <v>0</v>
      </c>
      <c r="P7277" s="19">
        <f t="shared" si="682"/>
        <v>0</v>
      </c>
      <c r="Q7277" s="19">
        <f t="shared" si="683"/>
        <v>0</v>
      </c>
    </row>
    <row r="7278" spans="1:17">
      <c r="A7278" s="38">
        <v>41943</v>
      </c>
      <c r="B7278" s="49" t="s">
        <v>149</v>
      </c>
      <c r="C7278" s="24">
        <f t="shared" si="678"/>
        <v>30.406921776000001</v>
      </c>
      <c r="D7278" s="24">
        <f t="shared" si="679"/>
        <v>0</v>
      </c>
      <c r="E7278" s="18">
        <f>IF(G7278&gt;=0.3,(バックデータ一覧!$C$10*(バックデータ一覧!$C$12*計算過程!L7278+バックデータ一覧!$C$13*LN(計算過程!G7278)+バックデータ一覧!$C$14)^バックデータ一覧!$C$11+バックデータ一覧!$E$10*(計算過程!G7278/(バックデータ一覧!$E$12*計算過程!L7278+バックデータ一覧!$E$13*LN(計算過程!G7278)+バックデータ一覧!$E$14))^バックデータ一覧!$E$11)*計算過程!$W$11*10^-3,0)</f>
        <v>0</v>
      </c>
      <c r="F7278" s="18">
        <f>IF(G7278&lt;0.3,(バックデータ一覧!$C$10*(バックデータ一覧!$C$12*計算過程!L7278+バックデータ一覧!$C$13*LN(0.3)+バックデータ一覧!$C$14)^バックデータ一覧!$C$11+バックデータ一覧!$E$10*(0.3/(バックデータ一覧!$E$12*計算過程!L7278+バックデータ一覧!$E$13*LN(0.3)+バックデータ一覧!$E$14))^バックデータ一覧!$E$11)*計算過程!$W$11*計算過程!G7278/0.3*10^-3,0)</f>
        <v>0</v>
      </c>
      <c r="G7278" s="18">
        <f t="shared" si="680"/>
        <v>0</v>
      </c>
      <c r="H7278" s="18">
        <f t="shared" si="681"/>
        <v>0</v>
      </c>
      <c r="I7278" s="24">
        <v>0</v>
      </c>
      <c r="J7278" s="24">
        <v>0</v>
      </c>
      <c r="K7278" s="24">
        <v>0</v>
      </c>
      <c r="L7278" s="14">
        <f>貼り付けシート!C7278</f>
        <v>14</v>
      </c>
      <c r="M7278" s="14">
        <f>貼り付けシート!D7278</f>
        <v>6</v>
      </c>
      <c r="N7278" s="18">
        <f>貼り付けシート!E7278</f>
        <v>60.506709635576073</v>
      </c>
      <c r="O7278" s="18">
        <f>貼り付けシート!F7278</f>
        <v>0</v>
      </c>
      <c r="P7278" s="19">
        <f t="shared" si="682"/>
        <v>0</v>
      </c>
      <c r="Q7278" s="19">
        <f t="shared" si="683"/>
        <v>0</v>
      </c>
    </row>
    <row r="7279" spans="1:17">
      <c r="A7279" s="38">
        <v>41943</v>
      </c>
      <c r="B7279" s="49" t="s">
        <v>150</v>
      </c>
      <c r="C7279" s="24">
        <f t="shared" si="678"/>
        <v>30.406921776000001</v>
      </c>
      <c r="D7279" s="24">
        <f t="shared" si="679"/>
        <v>0</v>
      </c>
      <c r="E7279" s="18">
        <f>IF(G7279&gt;=0.3,(バックデータ一覧!$C$10*(バックデータ一覧!$C$12*計算過程!L7279+バックデータ一覧!$C$13*LN(計算過程!G7279)+バックデータ一覧!$C$14)^バックデータ一覧!$C$11+バックデータ一覧!$E$10*(計算過程!G7279/(バックデータ一覧!$E$12*計算過程!L7279+バックデータ一覧!$E$13*LN(計算過程!G7279)+バックデータ一覧!$E$14))^バックデータ一覧!$E$11)*計算過程!$W$11*10^-3,0)</f>
        <v>0</v>
      </c>
      <c r="F7279" s="18">
        <f>IF(G7279&lt;0.3,(バックデータ一覧!$C$10*(バックデータ一覧!$C$12*計算過程!L7279+バックデータ一覧!$C$13*LN(0.3)+バックデータ一覧!$C$14)^バックデータ一覧!$C$11+バックデータ一覧!$E$10*(0.3/(バックデータ一覧!$E$12*計算過程!L7279+バックデータ一覧!$E$13*LN(0.3)+バックデータ一覧!$E$14))^バックデータ一覧!$E$11)*計算過程!$W$11*計算過程!G7279/0.3*10^-3,0)</f>
        <v>0</v>
      </c>
      <c r="G7279" s="18">
        <f t="shared" si="680"/>
        <v>0</v>
      </c>
      <c r="H7279" s="18">
        <f t="shared" si="681"/>
        <v>0</v>
      </c>
      <c r="I7279" s="24">
        <v>0</v>
      </c>
      <c r="J7279" s="24">
        <v>0</v>
      </c>
      <c r="K7279" s="24">
        <v>0</v>
      </c>
      <c r="L7279" s="14">
        <f>貼り付けシート!C7279</f>
        <v>13.4</v>
      </c>
      <c r="M7279" s="14">
        <f>貼り付けシート!D7279</f>
        <v>6</v>
      </c>
      <c r="N7279" s="18">
        <f>貼り付けシート!E7279</f>
        <v>62.915630371942569</v>
      </c>
      <c r="O7279" s="18">
        <f>貼り付けシート!F7279</f>
        <v>0</v>
      </c>
      <c r="P7279" s="19">
        <f t="shared" si="682"/>
        <v>0</v>
      </c>
      <c r="Q7279" s="19">
        <f t="shared" si="683"/>
        <v>0</v>
      </c>
    </row>
    <row r="7280" spans="1:17">
      <c r="A7280" s="38">
        <v>41943</v>
      </c>
      <c r="B7280" s="49" t="s">
        <v>151</v>
      </c>
      <c r="C7280" s="24">
        <f t="shared" si="678"/>
        <v>30.406921776000001</v>
      </c>
      <c r="D7280" s="24">
        <f t="shared" si="679"/>
        <v>0</v>
      </c>
      <c r="E7280" s="18">
        <f>IF(G7280&gt;=0.3,(バックデータ一覧!$C$10*(バックデータ一覧!$C$12*計算過程!L7280+バックデータ一覧!$C$13*LN(計算過程!G7280)+バックデータ一覧!$C$14)^バックデータ一覧!$C$11+バックデータ一覧!$E$10*(計算過程!G7280/(バックデータ一覧!$E$12*計算過程!L7280+バックデータ一覧!$E$13*LN(計算過程!G7280)+バックデータ一覧!$E$14))^バックデータ一覧!$E$11)*計算過程!$W$11*10^-3,0)</f>
        <v>0</v>
      </c>
      <c r="F7280" s="18">
        <f>IF(G7280&lt;0.3,(バックデータ一覧!$C$10*(バックデータ一覧!$C$12*計算過程!L7280+バックデータ一覧!$C$13*LN(0.3)+バックデータ一覧!$C$14)^バックデータ一覧!$C$11+バックデータ一覧!$E$10*(0.3/(バックデータ一覧!$E$12*計算過程!L7280+バックデータ一覧!$E$13*LN(0.3)+バックデータ一覧!$E$14))^バックデータ一覧!$E$11)*計算過程!$W$11*計算過程!G7280/0.3*10^-3,0)</f>
        <v>0</v>
      </c>
      <c r="G7280" s="18">
        <f t="shared" si="680"/>
        <v>0</v>
      </c>
      <c r="H7280" s="18">
        <f t="shared" si="681"/>
        <v>0</v>
      </c>
      <c r="I7280" s="24">
        <v>0</v>
      </c>
      <c r="J7280" s="24">
        <v>0</v>
      </c>
      <c r="K7280" s="24">
        <v>0</v>
      </c>
      <c r="L7280" s="14">
        <f>貼り付けシート!C7280</f>
        <v>11.3</v>
      </c>
      <c r="M7280" s="14">
        <f>貼り付けシート!D7280</f>
        <v>6.1</v>
      </c>
      <c r="N7280" s="18">
        <f>貼り付けシート!E7280</f>
        <v>73.425569163543955</v>
      </c>
      <c r="O7280" s="18">
        <f>貼り付けシート!F7280</f>
        <v>0</v>
      </c>
      <c r="P7280" s="19">
        <f t="shared" si="682"/>
        <v>0</v>
      </c>
      <c r="Q7280" s="19">
        <f t="shared" si="683"/>
        <v>0</v>
      </c>
    </row>
    <row r="7281" spans="1:17">
      <c r="A7281" s="38">
        <v>41943</v>
      </c>
      <c r="B7281" s="49" t="s">
        <v>152</v>
      </c>
      <c r="C7281" s="24">
        <f t="shared" si="678"/>
        <v>30.406921776000001</v>
      </c>
      <c r="D7281" s="24">
        <f t="shared" si="679"/>
        <v>0</v>
      </c>
      <c r="E7281" s="18">
        <f>IF(G7281&gt;=0.3,(バックデータ一覧!$C$10*(バックデータ一覧!$C$12*計算過程!L7281+バックデータ一覧!$C$13*LN(計算過程!G7281)+バックデータ一覧!$C$14)^バックデータ一覧!$C$11+バックデータ一覧!$E$10*(計算過程!G7281/(バックデータ一覧!$E$12*計算過程!L7281+バックデータ一覧!$E$13*LN(計算過程!G7281)+バックデータ一覧!$E$14))^バックデータ一覧!$E$11)*計算過程!$W$11*10^-3,0)</f>
        <v>0</v>
      </c>
      <c r="F7281" s="18">
        <f>IF(G7281&lt;0.3,(バックデータ一覧!$C$10*(バックデータ一覧!$C$12*計算過程!L7281+バックデータ一覧!$C$13*LN(0.3)+バックデータ一覧!$C$14)^バックデータ一覧!$C$11+バックデータ一覧!$E$10*(0.3/(バックデータ一覧!$E$12*計算過程!L7281+バックデータ一覧!$E$13*LN(0.3)+バックデータ一覧!$E$14))^バックデータ一覧!$E$11)*計算過程!$W$11*計算過程!G7281/0.3*10^-3,0)</f>
        <v>0</v>
      </c>
      <c r="G7281" s="18">
        <f t="shared" si="680"/>
        <v>0</v>
      </c>
      <c r="H7281" s="18">
        <f t="shared" si="681"/>
        <v>0</v>
      </c>
      <c r="I7281" s="24">
        <v>0</v>
      </c>
      <c r="J7281" s="24">
        <v>0</v>
      </c>
      <c r="K7281" s="24">
        <v>0</v>
      </c>
      <c r="L7281" s="14">
        <f>貼り付けシート!C7281</f>
        <v>10.9</v>
      </c>
      <c r="M7281" s="14">
        <f>貼り付けシート!D7281</f>
        <v>6.1</v>
      </c>
      <c r="N7281" s="18">
        <f>貼り付けシート!E7281</f>
        <v>75.402465213479886</v>
      </c>
      <c r="O7281" s="18">
        <f>貼り付けシート!F7281</f>
        <v>0</v>
      </c>
      <c r="P7281" s="19">
        <f t="shared" si="682"/>
        <v>0</v>
      </c>
      <c r="Q7281" s="19">
        <f t="shared" si="683"/>
        <v>0</v>
      </c>
    </row>
    <row r="7282" spans="1:17">
      <c r="A7282" s="38">
        <v>41943</v>
      </c>
      <c r="B7282" s="49" t="s">
        <v>153</v>
      </c>
      <c r="C7282" s="24">
        <f t="shared" si="678"/>
        <v>30.406921776000001</v>
      </c>
      <c r="D7282" s="24">
        <f t="shared" si="679"/>
        <v>0</v>
      </c>
      <c r="E7282" s="18">
        <f>IF(G7282&gt;=0.3,(バックデータ一覧!$C$10*(バックデータ一覧!$C$12*計算過程!L7282+バックデータ一覧!$C$13*LN(計算過程!G7282)+バックデータ一覧!$C$14)^バックデータ一覧!$C$11+バックデータ一覧!$E$10*(計算過程!G7282/(バックデータ一覧!$E$12*計算過程!L7282+バックデータ一覧!$E$13*LN(計算過程!G7282)+バックデータ一覧!$E$14))^バックデータ一覧!$E$11)*計算過程!$W$11*10^-3,0)</f>
        <v>0</v>
      </c>
      <c r="F7282" s="18">
        <f>IF(G7282&lt;0.3,(バックデータ一覧!$C$10*(バックデータ一覧!$C$12*計算過程!L7282+バックデータ一覧!$C$13*LN(0.3)+バックデータ一覧!$C$14)^バックデータ一覧!$C$11+バックデータ一覧!$E$10*(0.3/(バックデータ一覧!$E$12*計算過程!L7282+バックデータ一覧!$E$13*LN(0.3)+バックデータ一覧!$E$14))^バックデータ一覧!$E$11)*計算過程!$W$11*計算過程!G7282/0.3*10^-3,0)</f>
        <v>0</v>
      </c>
      <c r="G7282" s="18">
        <f t="shared" si="680"/>
        <v>0</v>
      </c>
      <c r="H7282" s="18">
        <f t="shared" si="681"/>
        <v>0</v>
      </c>
      <c r="I7282" s="24">
        <v>0</v>
      </c>
      <c r="J7282" s="24">
        <v>0</v>
      </c>
      <c r="K7282" s="24">
        <v>0</v>
      </c>
      <c r="L7282" s="14">
        <f>貼り付けシート!C7282</f>
        <v>10</v>
      </c>
      <c r="M7282" s="14">
        <f>貼り付けシート!D7282</f>
        <v>6.1</v>
      </c>
      <c r="N7282" s="18">
        <f>貼り付けシート!E7282</f>
        <v>80.072080491801145</v>
      </c>
      <c r="O7282" s="18">
        <f>貼り付けシート!F7282</f>
        <v>0</v>
      </c>
      <c r="P7282" s="19">
        <f t="shared" si="682"/>
        <v>0</v>
      </c>
      <c r="Q7282" s="19">
        <f t="shared" si="683"/>
        <v>0</v>
      </c>
    </row>
    <row r="7283" spans="1:17">
      <c r="A7283" s="38">
        <v>41943</v>
      </c>
      <c r="B7283" s="49" t="s">
        <v>154</v>
      </c>
      <c r="C7283" s="24">
        <f t="shared" si="678"/>
        <v>30.406921776000001</v>
      </c>
      <c r="D7283" s="24">
        <f t="shared" si="679"/>
        <v>0</v>
      </c>
      <c r="E7283" s="18">
        <f>IF(G7283&gt;=0.3,(バックデータ一覧!$C$10*(バックデータ一覧!$C$12*計算過程!L7283+バックデータ一覧!$C$13*LN(計算過程!G7283)+バックデータ一覧!$C$14)^バックデータ一覧!$C$11+バックデータ一覧!$E$10*(計算過程!G7283/(バックデータ一覧!$E$12*計算過程!L7283+バックデータ一覧!$E$13*LN(計算過程!G7283)+バックデータ一覧!$E$14))^バックデータ一覧!$E$11)*計算過程!$W$11*10^-3,0)</f>
        <v>0</v>
      </c>
      <c r="F7283" s="18">
        <f>IF(G7283&lt;0.3,(バックデータ一覧!$C$10*(バックデータ一覧!$C$12*計算過程!L7283+バックデータ一覧!$C$13*LN(0.3)+バックデータ一覧!$C$14)^バックデータ一覧!$C$11+バックデータ一覧!$E$10*(0.3/(バックデータ一覧!$E$12*計算過程!L7283+バックデータ一覧!$E$13*LN(0.3)+バックデータ一覧!$E$14))^バックデータ一覧!$E$11)*計算過程!$W$11*計算過程!G7283/0.3*10^-3,0)</f>
        <v>0</v>
      </c>
      <c r="G7283" s="18">
        <f t="shared" si="680"/>
        <v>0</v>
      </c>
      <c r="H7283" s="18">
        <f t="shared" si="681"/>
        <v>0</v>
      </c>
      <c r="I7283" s="24">
        <v>0</v>
      </c>
      <c r="J7283" s="24">
        <v>0</v>
      </c>
      <c r="K7283" s="24">
        <v>0</v>
      </c>
      <c r="L7283" s="14">
        <f>貼り付けシート!C7283</f>
        <v>9.9</v>
      </c>
      <c r="M7283" s="14">
        <f>貼り付けシート!D7283</f>
        <v>6.1</v>
      </c>
      <c r="N7283" s="18">
        <f>貼り付けシート!E7283</f>
        <v>80.610605080544076</v>
      </c>
      <c r="O7283" s="18">
        <f>貼り付けシート!F7283</f>
        <v>0</v>
      </c>
      <c r="P7283" s="19">
        <f t="shared" si="682"/>
        <v>0</v>
      </c>
      <c r="Q7283" s="19">
        <f t="shared" si="683"/>
        <v>0</v>
      </c>
    </row>
    <row r="7284" spans="1:17">
      <c r="A7284" s="38">
        <v>41943</v>
      </c>
      <c r="B7284" s="49" t="s">
        <v>155</v>
      </c>
      <c r="C7284" s="24">
        <f t="shared" si="678"/>
        <v>30.406921776000001</v>
      </c>
      <c r="D7284" s="24">
        <f t="shared" si="679"/>
        <v>0</v>
      </c>
      <c r="E7284" s="18">
        <f>IF(G7284&gt;=0.3,(バックデータ一覧!$C$10*(バックデータ一覧!$C$12*計算過程!L7284+バックデータ一覧!$C$13*LN(計算過程!G7284)+バックデータ一覧!$C$14)^バックデータ一覧!$C$11+バックデータ一覧!$E$10*(計算過程!G7284/(バックデータ一覧!$E$12*計算過程!L7284+バックデータ一覧!$E$13*LN(計算過程!G7284)+バックデータ一覧!$E$14))^バックデータ一覧!$E$11)*計算過程!$W$11*10^-3,0)</f>
        <v>0</v>
      </c>
      <c r="F7284" s="18">
        <f>IF(G7284&lt;0.3,(バックデータ一覧!$C$10*(バックデータ一覧!$C$12*計算過程!L7284+バックデータ一覧!$C$13*LN(0.3)+バックデータ一覧!$C$14)^バックデータ一覧!$C$11+バックデータ一覧!$E$10*(0.3/(バックデータ一覧!$E$12*計算過程!L7284+バックデータ一覧!$E$13*LN(0.3)+バックデータ一覧!$E$14))^バックデータ一覧!$E$11)*計算過程!$W$11*計算過程!G7284/0.3*10^-3,0)</f>
        <v>0</v>
      </c>
      <c r="G7284" s="18">
        <f t="shared" si="680"/>
        <v>0</v>
      </c>
      <c r="H7284" s="18">
        <f t="shared" si="681"/>
        <v>0</v>
      </c>
      <c r="I7284" s="24">
        <v>0</v>
      </c>
      <c r="J7284" s="24">
        <v>0</v>
      </c>
      <c r="K7284" s="24">
        <v>0</v>
      </c>
      <c r="L7284" s="14">
        <f>貼り付けシート!C7284</f>
        <v>9.6999999999999993</v>
      </c>
      <c r="M7284" s="14">
        <f>貼り付けシート!D7284</f>
        <v>6.1</v>
      </c>
      <c r="N7284" s="18">
        <f>貼り付けシート!E7284</f>
        <v>81.699854810263886</v>
      </c>
      <c r="O7284" s="18">
        <f>貼り付けシート!F7284</f>
        <v>0</v>
      </c>
      <c r="P7284" s="19">
        <f t="shared" si="682"/>
        <v>0</v>
      </c>
      <c r="Q7284" s="19">
        <f t="shared" si="683"/>
        <v>0</v>
      </c>
    </row>
    <row r="7285" spans="1:17">
      <c r="A7285" s="38">
        <v>41943</v>
      </c>
      <c r="B7285" s="49" t="s">
        <v>156</v>
      </c>
      <c r="C7285" s="24">
        <f t="shared" si="678"/>
        <v>30.406921776000001</v>
      </c>
      <c r="D7285" s="24">
        <f t="shared" si="679"/>
        <v>0</v>
      </c>
      <c r="E7285" s="18">
        <f>IF(G7285&gt;=0.3,(バックデータ一覧!$C$10*(バックデータ一覧!$C$12*計算過程!L7285+バックデータ一覧!$C$13*LN(計算過程!G7285)+バックデータ一覧!$C$14)^バックデータ一覧!$C$11+バックデータ一覧!$E$10*(計算過程!G7285/(バックデータ一覧!$E$12*計算過程!L7285+バックデータ一覧!$E$13*LN(計算過程!G7285)+バックデータ一覧!$E$14))^バックデータ一覧!$E$11)*計算過程!$W$11*10^-3,0)</f>
        <v>0</v>
      </c>
      <c r="F7285" s="18">
        <f>IF(G7285&lt;0.3,(バックデータ一覧!$C$10*(バックデータ一覧!$C$12*計算過程!L7285+バックデータ一覧!$C$13*LN(0.3)+バックデータ一覧!$C$14)^バックデータ一覧!$C$11+バックデータ一覧!$E$10*(0.3/(バックデータ一覧!$E$12*計算過程!L7285+バックデータ一覧!$E$13*LN(0.3)+バックデータ一覧!$E$14))^バックデータ一覧!$E$11)*計算過程!$W$11*計算過程!G7285/0.3*10^-3,0)</f>
        <v>0</v>
      </c>
      <c r="G7285" s="18">
        <f t="shared" si="680"/>
        <v>0</v>
      </c>
      <c r="H7285" s="18">
        <f t="shared" si="681"/>
        <v>0</v>
      </c>
      <c r="I7285" s="24">
        <v>0</v>
      </c>
      <c r="J7285" s="24">
        <v>0</v>
      </c>
      <c r="K7285" s="24">
        <v>0</v>
      </c>
      <c r="L7285" s="14">
        <f>貼り付けシート!C7285</f>
        <v>12.8</v>
      </c>
      <c r="M7285" s="14">
        <f>貼り付けシート!D7285</f>
        <v>6.7</v>
      </c>
      <c r="N7285" s="18">
        <f>貼り付けシート!E7285</f>
        <v>72.985018277800933</v>
      </c>
      <c r="O7285" s="18">
        <f>貼り付けシート!F7285</f>
        <v>0</v>
      </c>
      <c r="P7285" s="19">
        <f t="shared" si="682"/>
        <v>0</v>
      </c>
      <c r="Q7285" s="19">
        <f t="shared" si="683"/>
        <v>0</v>
      </c>
    </row>
    <row r="7286" spans="1:17">
      <c r="A7286" s="38">
        <v>41943</v>
      </c>
      <c r="B7286" s="49" t="s">
        <v>157</v>
      </c>
      <c r="C7286" s="24">
        <f t="shared" si="678"/>
        <v>30.406921776000001</v>
      </c>
      <c r="D7286" s="24">
        <f t="shared" si="679"/>
        <v>0</v>
      </c>
      <c r="E7286" s="18">
        <f>IF(G7286&gt;=0.3,(バックデータ一覧!$C$10*(バックデータ一覧!$C$12*計算過程!L7286+バックデータ一覧!$C$13*LN(計算過程!G7286)+バックデータ一覧!$C$14)^バックデータ一覧!$C$11+バックデータ一覧!$E$10*(計算過程!G7286/(バックデータ一覧!$E$12*計算過程!L7286+バックデータ一覧!$E$13*LN(計算過程!G7286)+バックデータ一覧!$E$14))^バックデータ一覧!$E$11)*計算過程!$W$11*10^-3,0)</f>
        <v>0</v>
      </c>
      <c r="F7286" s="18">
        <f>IF(G7286&lt;0.3,(バックデータ一覧!$C$10*(バックデータ一覧!$C$12*計算過程!L7286+バックデータ一覧!$C$13*LN(0.3)+バックデータ一覧!$C$14)^バックデータ一覧!$C$11+バックデータ一覧!$E$10*(0.3/(バックデータ一覧!$E$12*計算過程!L7286+バックデータ一覧!$E$13*LN(0.3)+バックデータ一覧!$E$14))^バックデータ一覧!$E$11)*計算過程!$W$11*計算過程!G7286/0.3*10^-3,0)</f>
        <v>0</v>
      </c>
      <c r="G7286" s="18">
        <f t="shared" si="680"/>
        <v>0</v>
      </c>
      <c r="H7286" s="18">
        <f t="shared" si="681"/>
        <v>0</v>
      </c>
      <c r="I7286" s="24">
        <v>0</v>
      </c>
      <c r="J7286" s="24">
        <v>0</v>
      </c>
      <c r="K7286" s="24">
        <v>0</v>
      </c>
      <c r="L7286" s="14">
        <f>貼り付けシート!C7286</f>
        <v>16.100000000000001</v>
      </c>
      <c r="M7286" s="14">
        <f>貼り付けシート!D7286</f>
        <v>6.9</v>
      </c>
      <c r="N7286" s="18">
        <f>貼り付けシート!E7286</f>
        <v>60.696353566828179</v>
      </c>
      <c r="O7286" s="18">
        <f>貼り付けシート!F7286</f>
        <v>0</v>
      </c>
      <c r="P7286" s="19">
        <f t="shared" si="682"/>
        <v>0</v>
      </c>
      <c r="Q7286" s="19">
        <f t="shared" si="683"/>
        <v>0</v>
      </c>
    </row>
    <row r="7287" spans="1:17">
      <c r="A7287" s="38">
        <v>41943</v>
      </c>
      <c r="B7287" s="49" t="s">
        <v>158</v>
      </c>
      <c r="C7287" s="24">
        <f t="shared" si="678"/>
        <v>30.406921776000001</v>
      </c>
      <c r="D7287" s="24">
        <f t="shared" si="679"/>
        <v>0</v>
      </c>
      <c r="E7287" s="18">
        <f>IF(G7287&gt;=0.3,(バックデータ一覧!$C$10*(バックデータ一覧!$C$12*計算過程!L7287+バックデータ一覧!$C$13*LN(計算過程!G7287)+バックデータ一覧!$C$14)^バックデータ一覧!$C$11+バックデータ一覧!$E$10*(計算過程!G7287/(バックデータ一覧!$E$12*計算過程!L7287+バックデータ一覧!$E$13*LN(計算過程!G7287)+バックデータ一覧!$E$14))^バックデータ一覧!$E$11)*計算過程!$W$11*10^-3,0)</f>
        <v>0</v>
      </c>
      <c r="F7287" s="18">
        <f>IF(G7287&lt;0.3,(バックデータ一覧!$C$10*(バックデータ一覧!$C$12*計算過程!L7287+バックデータ一覧!$C$13*LN(0.3)+バックデータ一覧!$C$14)^バックデータ一覧!$C$11+バックデータ一覧!$E$10*(0.3/(バックデータ一覧!$E$12*計算過程!L7287+バックデータ一覧!$E$13*LN(0.3)+バックデータ一覧!$E$14))^バックデータ一覧!$E$11)*計算過程!$W$11*計算過程!G7287/0.3*10^-3,0)</f>
        <v>0</v>
      </c>
      <c r="G7287" s="18">
        <f t="shared" si="680"/>
        <v>0</v>
      </c>
      <c r="H7287" s="18">
        <f t="shared" si="681"/>
        <v>0</v>
      </c>
      <c r="I7287" s="24">
        <v>0</v>
      </c>
      <c r="J7287" s="24">
        <v>0</v>
      </c>
      <c r="K7287" s="24">
        <v>0</v>
      </c>
      <c r="L7287" s="14">
        <f>貼り付けシート!C7287</f>
        <v>17.8</v>
      </c>
      <c r="M7287" s="14">
        <f>貼り付けシート!D7287</f>
        <v>6.2</v>
      </c>
      <c r="N7287" s="18">
        <f>貼り付けシート!E7287</f>
        <v>49.018252313603426</v>
      </c>
      <c r="O7287" s="18">
        <f>貼り付けシート!F7287</f>
        <v>0</v>
      </c>
      <c r="P7287" s="19">
        <f t="shared" si="682"/>
        <v>0</v>
      </c>
      <c r="Q7287" s="19">
        <f t="shared" si="683"/>
        <v>0</v>
      </c>
    </row>
    <row r="7288" spans="1:17">
      <c r="A7288" s="38">
        <v>41943</v>
      </c>
      <c r="B7288" s="49" t="s">
        <v>159</v>
      </c>
      <c r="C7288" s="24">
        <f t="shared" si="678"/>
        <v>30.406921776000001</v>
      </c>
      <c r="D7288" s="24">
        <f t="shared" si="679"/>
        <v>0</v>
      </c>
      <c r="E7288" s="18">
        <f>IF(G7288&gt;=0.3,(バックデータ一覧!$C$10*(バックデータ一覧!$C$12*計算過程!L7288+バックデータ一覧!$C$13*LN(計算過程!G7288)+バックデータ一覧!$C$14)^バックデータ一覧!$C$11+バックデータ一覧!$E$10*(計算過程!G7288/(バックデータ一覧!$E$12*計算過程!L7288+バックデータ一覧!$E$13*LN(計算過程!G7288)+バックデータ一覧!$E$14))^バックデータ一覧!$E$11)*計算過程!$W$11*10^-3,0)</f>
        <v>0</v>
      </c>
      <c r="F7288" s="18">
        <f>IF(G7288&lt;0.3,(バックデータ一覧!$C$10*(バックデータ一覧!$C$12*計算過程!L7288+バックデータ一覧!$C$13*LN(0.3)+バックデータ一覧!$C$14)^バックデータ一覧!$C$11+バックデータ一覧!$E$10*(0.3/(バックデータ一覧!$E$12*計算過程!L7288+バックデータ一覧!$E$13*LN(0.3)+バックデータ一覧!$E$14))^バックデータ一覧!$E$11)*計算過程!$W$11*計算過程!G7288/0.3*10^-3,0)</f>
        <v>0</v>
      </c>
      <c r="G7288" s="18">
        <f t="shared" si="680"/>
        <v>0</v>
      </c>
      <c r="H7288" s="18">
        <f t="shared" si="681"/>
        <v>0</v>
      </c>
      <c r="I7288" s="24">
        <v>0</v>
      </c>
      <c r="J7288" s="24">
        <v>0</v>
      </c>
      <c r="K7288" s="24">
        <v>0</v>
      </c>
      <c r="L7288" s="14">
        <f>貼り付けシート!C7288</f>
        <v>19.7</v>
      </c>
      <c r="M7288" s="14">
        <f>貼り付けシート!D7288</f>
        <v>6.6</v>
      </c>
      <c r="N7288" s="18">
        <f>貼り付けシート!E7288</f>
        <v>46.304244575902125</v>
      </c>
      <c r="O7288" s="18">
        <f>貼り付けシート!F7288</f>
        <v>0</v>
      </c>
      <c r="P7288" s="19">
        <f t="shared" si="682"/>
        <v>0</v>
      </c>
      <c r="Q7288" s="19">
        <f t="shared" si="683"/>
        <v>0</v>
      </c>
    </row>
    <row r="7289" spans="1:17">
      <c r="A7289" s="38">
        <v>41943</v>
      </c>
      <c r="B7289" s="49" t="s">
        <v>160</v>
      </c>
      <c r="C7289" s="24">
        <f t="shared" si="678"/>
        <v>30.406921776000001</v>
      </c>
      <c r="D7289" s="24">
        <f t="shared" si="679"/>
        <v>0</v>
      </c>
      <c r="E7289" s="18">
        <f>IF(G7289&gt;=0.3,(バックデータ一覧!$C$10*(バックデータ一覧!$C$12*計算過程!L7289+バックデータ一覧!$C$13*LN(計算過程!G7289)+バックデータ一覧!$C$14)^バックデータ一覧!$C$11+バックデータ一覧!$E$10*(計算過程!G7289/(バックデータ一覧!$E$12*計算過程!L7289+バックデータ一覧!$E$13*LN(計算過程!G7289)+バックデータ一覧!$E$14))^バックデータ一覧!$E$11)*計算過程!$W$11*10^-3,0)</f>
        <v>0</v>
      </c>
      <c r="F7289" s="18">
        <f>IF(G7289&lt;0.3,(バックデータ一覧!$C$10*(バックデータ一覧!$C$12*計算過程!L7289+バックデータ一覧!$C$13*LN(0.3)+バックデータ一覧!$C$14)^バックデータ一覧!$C$11+バックデータ一覧!$E$10*(0.3/(バックデータ一覧!$E$12*計算過程!L7289+バックデータ一覧!$E$13*LN(0.3)+バックデータ一覧!$E$14))^バックデータ一覧!$E$11)*計算過程!$W$11*計算過程!G7289/0.3*10^-3,0)</f>
        <v>0</v>
      </c>
      <c r="G7289" s="18">
        <f t="shared" si="680"/>
        <v>0</v>
      </c>
      <c r="H7289" s="18">
        <f t="shared" si="681"/>
        <v>0</v>
      </c>
      <c r="I7289" s="24">
        <v>0</v>
      </c>
      <c r="J7289" s="24">
        <v>0</v>
      </c>
      <c r="K7289" s="24">
        <v>0</v>
      </c>
      <c r="L7289" s="14">
        <f>貼り付けシート!C7289</f>
        <v>20</v>
      </c>
      <c r="M7289" s="14">
        <f>貼り付けシート!D7289</f>
        <v>6.1</v>
      </c>
      <c r="N7289" s="18">
        <f>貼り付けシート!E7289</f>
        <v>42.040912633418984</v>
      </c>
      <c r="O7289" s="18">
        <f>貼り付けシート!F7289</f>
        <v>0</v>
      </c>
      <c r="P7289" s="19">
        <f t="shared" si="682"/>
        <v>0</v>
      </c>
      <c r="Q7289" s="19">
        <f t="shared" si="683"/>
        <v>0</v>
      </c>
    </row>
    <row r="7290" spans="1:17">
      <c r="A7290" s="38">
        <v>41943</v>
      </c>
      <c r="B7290" s="49" t="s">
        <v>161</v>
      </c>
      <c r="C7290" s="24">
        <f t="shared" si="678"/>
        <v>30.406921776000001</v>
      </c>
      <c r="D7290" s="24">
        <f t="shared" si="679"/>
        <v>0</v>
      </c>
      <c r="E7290" s="18">
        <f>IF(G7290&gt;=0.3,(バックデータ一覧!$C$10*(バックデータ一覧!$C$12*計算過程!L7290+バックデータ一覧!$C$13*LN(計算過程!G7290)+バックデータ一覧!$C$14)^バックデータ一覧!$C$11+バックデータ一覧!$E$10*(計算過程!G7290/(バックデータ一覧!$E$12*計算過程!L7290+バックデータ一覧!$E$13*LN(計算過程!G7290)+バックデータ一覧!$E$14))^バックデータ一覧!$E$11)*計算過程!$W$11*10^-3,0)</f>
        <v>0</v>
      </c>
      <c r="F7290" s="18">
        <f>IF(G7290&lt;0.3,(バックデータ一覧!$C$10*(バックデータ一覧!$C$12*計算過程!L7290+バックデータ一覧!$C$13*LN(0.3)+バックデータ一覧!$C$14)^バックデータ一覧!$C$11+バックデータ一覧!$E$10*(0.3/(バックデータ一覧!$E$12*計算過程!L7290+バックデータ一覧!$E$13*LN(0.3)+バックデータ一覧!$E$14))^バックデータ一覧!$E$11)*計算過程!$W$11*計算過程!G7290/0.3*10^-3,0)</f>
        <v>0</v>
      </c>
      <c r="G7290" s="18">
        <f t="shared" si="680"/>
        <v>0</v>
      </c>
      <c r="H7290" s="18">
        <f t="shared" si="681"/>
        <v>0</v>
      </c>
      <c r="I7290" s="24">
        <v>0</v>
      </c>
      <c r="J7290" s="24">
        <v>0</v>
      </c>
      <c r="K7290" s="24">
        <v>0</v>
      </c>
      <c r="L7290" s="14">
        <f>貼り付けシート!C7290</f>
        <v>21.7</v>
      </c>
      <c r="M7290" s="14">
        <f>貼り付けシート!D7290</f>
        <v>6.6</v>
      </c>
      <c r="N7290" s="18">
        <f>貼り付けシート!E7290</f>
        <v>40.935950510861794</v>
      </c>
      <c r="O7290" s="18">
        <f>貼り付けシート!F7290</f>
        <v>0</v>
      </c>
      <c r="P7290" s="19">
        <f t="shared" si="682"/>
        <v>0</v>
      </c>
      <c r="Q7290" s="19">
        <f t="shared" si="683"/>
        <v>0</v>
      </c>
    </row>
    <row r="7291" spans="1:17">
      <c r="A7291" s="38">
        <v>41943</v>
      </c>
      <c r="B7291" s="49" t="s">
        <v>162</v>
      </c>
      <c r="C7291" s="24">
        <f t="shared" si="678"/>
        <v>30.406921776000001</v>
      </c>
      <c r="D7291" s="24">
        <f t="shared" si="679"/>
        <v>0</v>
      </c>
      <c r="E7291" s="18">
        <f>IF(G7291&gt;=0.3,(バックデータ一覧!$C$10*(バックデータ一覧!$C$12*計算過程!L7291+バックデータ一覧!$C$13*LN(計算過程!G7291)+バックデータ一覧!$C$14)^バックデータ一覧!$C$11+バックデータ一覧!$E$10*(計算過程!G7291/(バックデータ一覧!$E$12*計算過程!L7291+バックデータ一覧!$E$13*LN(計算過程!G7291)+バックデータ一覧!$E$14))^バックデータ一覧!$E$11)*計算過程!$W$11*10^-3,0)</f>
        <v>0</v>
      </c>
      <c r="F7291" s="18">
        <f>IF(G7291&lt;0.3,(バックデータ一覧!$C$10*(バックデータ一覧!$C$12*計算過程!L7291+バックデータ一覧!$C$13*LN(0.3)+バックデータ一覧!$C$14)^バックデータ一覧!$C$11+バックデータ一覧!$E$10*(0.3/(バックデータ一覧!$E$12*計算過程!L7291+バックデータ一覧!$E$13*LN(0.3)+バックデータ一覧!$E$14))^バックデータ一覧!$E$11)*計算過程!$W$11*計算過程!G7291/0.3*10^-3,0)</f>
        <v>0</v>
      </c>
      <c r="G7291" s="18">
        <f t="shared" si="680"/>
        <v>0</v>
      </c>
      <c r="H7291" s="18">
        <f t="shared" si="681"/>
        <v>0</v>
      </c>
      <c r="I7291" s="24">
        <v>0</v>
      </c>
      <c r="J7291" s="24">
        <v>0</v>
      </c>
      <c r="K7291" s="24">
        <v>0</v>
      </c>
      <c r="L7291" s="14">
        <f>貼り付けシート!C7291</f>
        <v>21.9</v>
      </c>
      <c r="M7291" s="14">
        <f>貼り付けシート!D7291</f>
        <v>6.6</v>
      </c>
      <c r="N7291" s="18">
        <f>貼り付けシート!E7291</f>
        <v>40.438822276208377</v>
      </c>
      <c r="O7291" s="18">
        <f>貼り付けシート!F7291</f>
        <v>0</v>
      </c>
      <c r="P7291" s="19">
        <f t="shared" si="682"/>
        <v>0</v>
      </c>
      <c r="Q7291" s="19">
        <f t="shared" si="683"/>
        <v>0</v>
      </c>
    </row>
    <row r="7292" spans="1:17">
      <c r="A7292" s="38">
        <v>41943</v>
      </c>
      <c r="B7292" s="49" t="s">
        <v>163</v>
      </c>
      <c r="C7292" s="24">
        <f t="shared" si="678"/>
        <v>30.406921776000001</v>
      </c>
      <c r="D7292" s="24">
        <f t="shared" si="679"/>
        <v>0</v>
      </c>
      <c r="E7292" s="18">
        <f>IF(G7292&gt;=0.3,(バックデータ一覧!$C$10*(バックデータ一覧!$C$12*計算過程!L7292+バックデータ一覧!$C$13*LN(計算過程!G7292)+バックデータ一覧!$C$14)^バックデータ一覧!$C$11+バックデータ一覧!$E$10*(計算過程!G7292/(バックデータ一覧!$E$12*計算過程!L7292+バックデータ一覧!$E$13*LN(計算過程!G7292)+バックデータ一覧!$E$14))^バックデータ一覧!$E$11)*計算過程!$W$11*10^-3,0)</f>
        <v>0</v>
      </c>
      <c r="F7292" s="18">
        <f>IF(G7292&lt;0.3,(バックデータ一覧!$C$10*(バックデータ一覧!$C$12*計算過程!L7292+バックデータ一覧!$C$13*LN(0.3)+バックデータ一覧!$C$14)^バックデータ一覧!$C$11+バックデータ一覧!$E$10*(0.3/(バックデータ一覧!$E$12*計算過程!L7292+バックデータ一覧!$E$13*LN(0.3)+バックデータ一覧!$E$14))^バックデータ一覧!$E$11)*計算過程!$W$11*計算過程!G7292/0.3*10^-3,0)</f>
        <v>0</v>
      </c>
      <c r="G7292" s="18">
        <f t="shared" si="680"/>
        <v>0</v>
      </c>
      <c r="H7292" s="18">
        <f t="shared" si="681"/>
        <v>0</v>
      </c>
      <c r="I7292" s="24">
        <v>0</v>
      </c>
      <c r="J7292" s="24">
        <v>0</v>
      </c>
      <c r="K7292" s="24">
        <v>0</v>
      </c>
      <c r="L7292" s="14">
        <f>貼り付けシート!C7292</f>
        <v>22.4</v>
      </c>
      <c r="M7292" s="14">
        <f>貼り付けシート!D7292</f>
        <v>6.7</v>
      </c>
      <c r="N7292" s="18">
        <f>貼り付けシート!E7292</f>
        <v>39.813462721074309</v>
      </c>
      <c r="O7292" s="18">
        <f>貼り付けシート!F7292</f>
        <v>0</v>
      </c>
      <c r="P7292" s="19">
        <f t="shared" si="682"/>
        <v>0</v>
      </c>
      <c r="Q7292" s="19">
        <f t="shared" si="683"/>
        <v>0</v>
      </c>
    </row>
    <row r="7293" spans="1:17">
      <c r="A7293" s="38">
        <v>41943</v>
      </c>
      <c r="B7293" s="49" t="s">
        <v>164</v>
      </c>
      <c r="C7293" s="24">
        <f t="shared" si="678"/>
        <v>30.406921776000001</v>
      </c>
      <c r="D7293" s="24">
        <f t="shared" si="679"/>
        <v>0</v>
      </c>
      <c r="E7293" s="18">
        <f>IF(G7293&gt;=0.3,(バックデータ一覧!$C$10*(バックデータ一覧!$C$12*計算過程!L7293+バックデータ一覧!$C$13*LN(計算過程!G7293)+バックデータ一覧!$C$14)^バックデータ一覧!$C$11+バックデータ一覧!$E$10*(計算過程!G7293/(バックデータ一覧!$E$12*計算過程!L7293+バックデータ一覧!$E$13*LN(計算過程!G7293)+バックデータ一覧!$E$14))^バックデータ一覧!$E$11)*計算過程!$W$11*10^-3,0)</f>
        <v>0</v>
      </c>
      <c r="F7293" s="18">
        <f>IF(G7293&lt;0.3,(バックデータ一覧!$C$10*(バックデータ一覧!$C$12*計算過程!L7293+バックデータ一覧!$C$13*LN(0.3)+バックデータ一覧!$C$14)^バックデータ一覧!$C$11+バックデータ一覧!$E$10*(0.3/(バックデータ一覧!$E$12*計算過程!L7293+バックデータ一覧!$E$13*LN(0.3)+バックデータ一覧!$E$14))^バックデータ一覧!$E$11)*計算過程!$W$11*計算過程!G7293/0.3*10^-3,0)</f>
        <v>0</v>
      </c>
      <c r="G7293" s="18">
        <f t="shared" si="680"/>
        <v>0</v>
      </c>
      <c r="H7293" s="18">
        <f t="shared" si="681"/>
        <v>0</v>
      </c>
      <c r="I7293" s="24">
        <v>0</v>
      </c>
      <c r="J7293" s="24">
        <v>0</v>
      </c>
      <c r="K7293" s="24">
        <v>0</v>
      </c>
      <c r="L7293" s="14">
        <f>貼り付けシート!C7293</f>
        <v>21.9</v>
      </c>
      <c r="M7293" s="14">
        <f>貼り付けシート!D7293</f>
        <v>6.4</v>
      </c>
      <c r="N7293" s="18">
        <f>貼り付けシート!E7293</f>
        <v>39.225883815094939</v>
      </c>
      <c r="O7293" s="18">
        <f>貼り付けシート!F7293</f>
        <v>0</v>
      </c>
      <c r="P7293" s="19">
        <f t="shared" si="682"/>
        <v>0</v>
      </c>
      <c r="Q7293" s="19">
        <f t="shared" si="683"/>
        <v>0</v>
      </c>
    </row>
    <row r="7294" spans="1:17">
      <c r="A7294" s="38">
        <v>41943</v>
      </c>
      <c r="B7294" s="49" t="s">
        <v>165</v>
      </c>
      <c r="C7294" s="24">
        <f t="shared" si="678"/>
        <v>30.406921776000001</v>
      </c>
      <c r="D7294" s="24">
        <f t="shared" si="679"/>
        <v>0</v>
      </c>
      <c r="E7294" s="18">
        <f>IF(G7294&gt;=0.3,(バックデータ一覧!$C$10*(バックデータ一覧!$C$12*計算過程!L7294+バックデータ一覧!$C$13*LN(計算過程!G7294)+バックデータ一覧!$C$14)^バックデータ一覧!$C$11+バックデータ一覧!$E$10*(計算過程!G7294/(バックデータ一覧!$E$12*計算過程!L7294+バックデータ一覧!$E$13*LN(計算過程!G7294)+バックデータ一覧!$E$14))^バックデータ一覧!$E$11)*計算過程!$W$11*10^-3,0)</f>
        <v>0</v>
      </c>
      <c r="F7294" s="18">
        <f>IF(G7294&lt;0.3,(バックデータ一覧!$C$10*(バックデータ一覧!$C$12*計算過程!L7294+バックデータ一覧!$C$13*LN(0.3)+バックデータ一覧!$C$14)^バックデータ一覧!$C$11+バックデータ一覧!$E$10*(0.3/(バックデータ一覧!$E$12*計算過程!L7294+バックデータ一覧!$E$13*LN(0.3)+バックデータ一覧!$E$14))^バックデータ一覧!$E$11)*計算過程!$W$11*計算過程!G7294/0.3*10^-3,0)</f>
        <v>0</v>
      </c>
      <c r="G7294" s="18">
        <f t="shared" si="680"/>
        <v>0</v>
      </c>
      <c r="H7294" s="18">
        <f t="shared" si="681"/>
        <v>0</v>
      </c>
      <c r="I7294" s="24">
        <v>0</v>
      </c>
      <c r="J7294" s="24">
        <v>0</v>
      </c>
      <c r="K7294" s="24">
        <v>0</v>
      </c>
      <c r="L7294" s="14">
        <f>貼り付けシート!C7294</f>
        <v>19.8</v>
      </c>
      <c r="M7294" s="14">
        <f>貼り付けシート!D7294</f>
        <v>6.9</v>
      </c>
      <c r="N7294" s="18">
        <f>貼り付けシート!E7294</f>
        <v>48.086511713689475</v>
      </c>
      <c r="O7294" s="18">
        <f>貼り付けシート!F7294</f>
        <v>0</v>
      </c>
      <c r="P7294" s="19">
        <f t="shared" si="682"/>
        <v>0</v>
      </c>
      <c r="Q7294" s="19">
        <f t="shared" si="683"/>
        <v>0</v>
      </c>
    </row>
    <row r="7295" spans="1:17">
      <c r="A7295" s="38">
        <v>41943</v>
      </c>
      <c r="B7295" s="49" t="s">
        <v>166</v>
      </c>
      <c r="C7295" s="24">
        <f t="shared" si="678"/>
        <v>30.406921776000001</v>
      </c>
      <c r="D7295" s="24">
        <f t="shared" si="679"/>
        <v>0</v>
      </c>
      <c r="E7295" s="18">
        <f>IF(G7295&gt;=0.3,(バックデータ一覧!$C$10*(バックデータ一覧!$C$12*計算過程!L7295+バックデータ一覧!$C$13*LN(計算過程!G7295)+バックデータ一覧!$C$14)^バックデータ一覧!$C$11+バックデータ一覧!$E$10*(計算過程!G7295/(バックデータ一覧!$E$12*計算過程!L7295+バックデータ一覧!$E$13*LN(計算過程!G7295)+バックデータ一覧!$E$14))^バックデータ一覧!$E$11)*計算過程!$W$11*10^-3,0)</f>
        <v>0</v>
      </c>
      <c r="F7295" s="18">
        <f>IF(G7295&lt;0.3,(バックデータ一覧!$C$10*(バックデータ一覧!$C$12*計算過程!L7295+バックデータ一覧!$C$13*LN(0.3)+バックデータ一覧!$C$14)^バックデータ一覧!$C$11+バックデータ一覧!$E$10*(0.3/(バックデータ一覧!$E$12*計算過程!L7295+バックデータ一覧!$E$13*LN(0.3)+バックデータ一覧!$E$14))^バックデータ一覧!$E$11)*計算過程!$W$11*計算過程!G7295/0.3*10^-3,0)</f>
        <v>0</v>
      </c>
      <c r="G7295" s="18">
        <f t="shared" si="680"/>
        <v>0</v>
      </c>
      <c r="H7295" s="18">
        <f t="shared" si="681"/>
        <v>0</v>
      </c>
      <c r="I7295" s="24">
        <v>0</v>
      </c>
      <c r="J7295" s="24">
        <v>0</v>
      </c>
      <c r="K7295" s="24">
        <v>0</v>
      </c>
      <c r="L7295" s="14">
        <f>貼り付けシート!C7295</f>
        <v>18</v>
      </c>
      <c r="M7295" s="14">
        <f>貼り付けシート!D7295</f>
        <v>7</v>
      </c>
      <c r="N7295" s="18">
        <f>貼り付けシート!E7295</f>
        <v>54.581140258555841</v>
      </c>
      <c r="O7295" s="18">
        <f>貼り付けシート!F7295</f>
        <v>0</v>
      </c>
      <c r="P7295" s="19">
        <f t="shared" si="682"/>
        <v>0</v>
      </c>
      <c r="Q7295" s="19">
        <f t="shared" si="683"/>
        <v>0</v>
      </c>
    </row>
    <row r="7296" spans="1:17">
      <c r="A7296" s="38">
        <v>41943</v>
      </c>
      <c r="B7296" s="49" t="s">
        <v>167</v>
      </c>
      <c r="C7296" s="24">
        <f t="shared" si="678"/>
        <v>30.406921776000001</v>
      </c>
      <c r="D7296" s="24">
        <f t="shared" si="679"/>
        <v>0</v>
      </c>
      <c r="E7296" s="18">
        <f>IF(G7296&gt;=0.3,(バックデータ一覧!$C$10*(バックデータ一覧!$C$12*計算過程!L7296+バックデータ一覧!$C$13*LN(計算過程!G7296)+バックデータ一覧!$C$14)^バックデータ一覧!$C$11+バックデータ一覧!$E$10*(計算過程!G7296/(バックデータ一覧!$E$12*計算過程!L7296+バックデータ一覧!$E$13*LN(計算過程!G7296)+バックデータ一覧!$E$14))^バックデータ一覧!$E$11)*計算過程!$W$11*10^-3,0)</f>
        <v>0</v>
      </c>
      <c r="F7296" s="18">
        <f>IF(G7296&lt;0.3,(バックデータ一覧!$C$10*(バックデータ一覧!$C$12*計算過程!L7296+バックデータ一覧!$C$13*LN(0.3)+バックデータ一覧!$C$14)^バックデータ一覧!$C$11+バックデータ一覧!$E$10*(0.3/(バックデータ一覧!$E$12*計算過程!L7296+バックデータ一覧!$E$13*LN(0.3)+バックデータ一覧!$E$14))^バックデータ一覧!$E$11)*計算過程!$W$11*計算過程!G7296/0.3*10^-3,0)</f>
        <v>0</v>
      </c>
      <c r="G7296" s="18">
        <f t="shared" si="680"/>
        <v>0</v>
      </c>
      <c r="H7296" s="18">
        <f t="shared" si="681"/>
        <v>0</v>
      </c>
      <c r="I7296" s="24">
        <v>0</v>
      </c>
      <c r="J7296" s="24">
        <v>0</v>
      </c>
      <c r="K7296" s="24">
        <v>0</v>
      </c>
      <c r="L7296" s="14">
        <f>貼り付けシート!C7296</f>
        <v>16.3</v>
      </c>
      <c r="M7296" s="14">
        <f>貼り付けシート!D7296</f>
        <v>6.8</v>
      </c>
      <c r="N7296" s="18">
        <f>貼り付けシート!E7296</f>
        <v>59.067642591243562</v>
      </c>
      <c r="O7296" s="18">
        <f>貼り付けシート!F7296</f>
        <v>0</v>
      </c>
      <c r="P7296" s="19">
        <f t="shared" si="682"/>
        <v>0</v>
      </c>
      <c r="Q7296" s="19">
        <f t="shared" si="683"/>
        <v>0</v>
      </c>
    </row>
    <row r="7297" spans="1:17">
      <c r="A7297" s="38">
        <v>41943</v>
      </c>
      <c r="B7297" s="49" t="s">
        <v>168</v>
      </c>
      <c r="C7297" s="24">
        <f t="shared" si="678"/>
        <v>30.406921776000001</v>
      </c>
      <c r="D7297" s="24">
        <f t="shared" si="679"/>
        <v>0</v>
      </c>
      <c r="E7297" s="18">
        <f>IF(G7297&gt;=0.3,(バックデータ一覧!$C$10*(バックデータ一覧!$C$12*計算過程!L7297+バックデータ一覧!$C$13*LN(計算過程!G7297)+バックデータ一覧!$C$14)^バックデータ一覧!$C$11+バックデータ一覧!$E$10*(計算過程!G7297/(バックデータ一覧!$E$12*計算過程!L7297+バックデータ一覧!$E$13*LN(計算過程!G7297)+バックデータ一覧!$E$14))^バックデータ一覧!$E$11)*計算過程!$W$11*10^-3,0)</f>
        <v>0</v>
      </c>
      <c r="F7297" s="18">
        <f>IF(G7297&lt;0.3,(バックデータ一覧!$C$10*(バックデータ一覧!$C$12*計算過程!L7297+バックデータ一覧!$C$13*LN(0.3)+バックデータ一覧!$C$14)^バックデータ一覧!$C$11+バックデータ一覧!$E$10*(0.3/(バックデータ一覧!$E$12*計算過程!L7297+バックデータ一覧!$E$13*LN(0.3)+バックデータ一覧!$E$14))^バックデータ一覧!$E$11)*計算過程!$W$11*計算過程!G7297/0.3*10^-3,0)</f>
        <v>0</v>
      </c>
      <c r="G7297" s="18">
        <f t="shared" si="680"/>
        <v>0</v>
      </c>
      <c r="H7297" s="18">
        <f t="shared" si="681"/>
        <v>0</v>
      </c>
      <c r="I7297" s="24">
        <v>0</v>
      </c>
      <c r="J7297" s="24">
        <v>0</v>
      </c>
      <c r="K7297" s="24">
        <v>0</v>
      </c>
      <c r="L7297" s="14">
        <f>貼り付けシート!C7297</f>
        <v>15</v>
      </c>
      <c r="M7297" s="14">
        <f>貼り付けシート!D7297</f>
        <v>7.2</v>
      </c>
      <c r="N7297" s="18">
        <f>貼り付けシート!E7297</f>
        <v>67.932036011008606</v>
      </c>
      <c r="O7297" s="18">
        <f>貼り付けシート!F7297</f>
        <v>0</v>
      </c>
      <c r="P7297" s="19">
        <f t="shared" si="682"/>
        <v>0</v>
      </c>
      <c r="Q7297" s="19">
        <f t="shared" si="683"/>
        <v>0</v>
      </c>
    </row>
    <row r="7298" spans="1:17">
      <c r="A7298" s="38">
        <v>41943</v>
      </c>
      <c r="B7298" s="49" t="s">
        <v>169</v>
      </c>
      <c r="C7298" s="24">
        <f t="shared" si="678"/>
        <v>30.406921776000001</v>
      </c>
      <c r="D7298" s="24">
        <f t="shared" si="679"/>
        <v>0</v>
      </c>
      <c r="E7298" s="18">
        <f>IF(G7298&gt;=0.3,(バックデータ一覧!$C$10*(バックデータ一覧!$C$12*計算過程!L7298+バックデータ一覧!$C$13*LN(計算過程!G7298)+バックデータ一覧!$C$14)^バックデータ一覧!$C$11+バックデータ一覧!$E$10*(計算過程!G7298/(バックデータ一覧!$E$12*計算過程!L7298+バックデータ一覧!$E$13*LN(計算過程!G7298)+バックデータ一覧!$E$14))^バックデータ一覧!$E$11)*計算過程!$W$11*10^-3,0)</f>
        <v>0</v>
      </c>
      <c r="F7298" s="18">
        <f>IF(G7298&lt;0.3,(バックデータ一覧!$C$10*(バックデータ一覧!$C$12*計算過程!L7298+バックデータ一覧!$C$13*LN(0.3)+バックデータ一覧!$C$14)^バックデータ一覧!$C$11+バックデータ一覧!$E$10*(0.3/(バックデータ一覧!$E$12*計算過程!L7298+バックデータ一覧!$E$13*LN(0.3)+バックデータ一覧!$E$14))^バックデータ一覧!$E$11)*計算過程!$W$11*計算過程!G7298/0.3*10^-3,0)</f>
        <v>0</v>
      </c>
      <c r="G7298" s="18">
        <f t="shared" si="680"/>
        <v>0</v>
      </c>
      <c r="H7298" s="18">
        <f t="shared" si="681"/>
        <v>0</v>
      </c>
      <c r="I7298" s="24">
        <v>0</v>
      </c>
      <c r="J7298" s="24">
        <v>0</v>
      </c>
      <c r="K7298" s="24">
        <v>0</v>
      </c>
      <c r="L7298" s="14">
        <f>貼り付けシート!C7298</f>
        <v>14.5</v>
      </c>
      <c r="M7298" s="14">
        <f>貼り付けシート!D7298</f>
        <v>7.3</v>
      </c>
      <c r="N7298" s="18">
        <f>貼り付けシート!E7298</f>
        <v>71.122813582734395</v>
      </c>
      <c r="O7298" s="18">
        <f>貼り付けシート!F7298</f>
        <v>0</v>
      </c>
      <c r="P7298" s="19">
        <f t="shared" si="682"/>
        <v>0</v>
      </c>
      <c r="Q7298" s="19">
        <f t="shared" si="683"/>
        <v>0</v>
      </c>
    </row>
    <row r="7299" spans="1:17">
      <c r="A7299" s="38">
        <v>41943</v>
      </c>
      <c r="B7299" s="49" t="s">
        <v>170</v>
      </c>
      <c r="C7299" s="24">
        <f t="shared" si="678"/>
        <v>30.406921776000001</v>
      </c>
      <c r="D7299" s="24">
        <f t="shared" si="679"/>
        <v>0</v>
      </c>
      <c r="E7299" s="18">
        <f>IF(G7299&gt;=0.3,(バックデータ一覧!$C$10*(バックデータ一覧!$C$12*計算過程!L7299+バックデータ一覧!$C$13*LN(計算過程!G7299)+バックデータ一覧!$C$14)^バックデータ一覧!$C$11+バックデータ一覧!$E$10*(計算過程!G7299/(バックデータ一覧!$E$12*計算過程!L7299+バックデータ一覧!$E$13*LN(計算過程!G7299)+バックデータ一覧!$E$14))^バックデータ一覧!$E$11)*計算過程!$W$11*10^-3,0)</f>
        <v>0</v>
      </c>
      <c r="F7299" s="18">
        <f>IF(G7299&lt;0.3,(バックデータ一覧!$C$10*(バックデータ一覧!$C$12*計算過程!L7299+バックデータ一覧!$C$13*LN(0.3)+バックデータ一覧!$C$14)^バックデータ一覧!$C$11+バックデータ一覧!$E$10*(0.3/(バックデータ一覧!$E$12*計算過程!L7299+バックデータ一覧!$E$13*LN(0.3)+バックデータ一覧!$E$14))^バックデータ一覧!$E$11)*計算過程!$W$11*計算過程!G7299/0.3*10^-3,0)</f>
        <v>0</v>
      </c>
      <c r="G7299" s="18">
        <f t="shared" si="680"/>
        <v>0</v>
      </c>
      <c r="H7299" s="18">
        <f t="shared" si="681"/>
        <v>0</v>
      </c>
      <c r="I7299" s="24">
        <v>0</v>
      </c>
      <c r="J7299" s="24">
        <v>0</v>
      </c>
      <c r="K7299" s="24">
        <v>0</v>
      </c>
      <c r="L7299" s="14">
        <f>貼り付けシート!C7299</f>
        <v>14.2</v>
      </c>
      <c r="M7299" s="14">
        <f>貼り付けシート!D7299</f>
        <v>7.4</v>
      </c>
      <c r="N7299" s="18">
        <f>貼り付けシート!E7299</f>
        <v>73.499268811863701</v>
      </c>
      <c r="O7299" s="18">
        <f>貼り付けシート!F7299</f>
        <v>0</v>
      </c>
      <c r="P7299" s="19">
        <f t="shared" si="682"/>
        <v>0</v>
      </c>
      <c r="Q7299" s="19">
        <f t="shared" si="683"/>
        <v>0</v>
      </c>
    </row>
    <row r="7300" spans="1:17">
      <c r="A7300" s="38">
        <v>41943</v>
      </c>
      <c r="B7300" s="49" t="s">
        <v>171</v>
      </c>
      <c r="C7300" s="24">
        <f t="shared" si="678"/>
        <v>30.406921776000001</v>
      </c>
      <c r="D7300" s="24">
        <f t="shared" si="679"/>
        <v>0</v>
      </c>
      <c r="E7300" s="18">
        <f>IF(G7300&gt;=0.3,(バックデータ一覧!$C$10*(バックデータ一覧!$C$12*計算過程!L7300+バックデータ一覧!$C$13*LN(計算過程!G7300)+バックデータ一覧!$C$14)^バックデータ一覧!$C$11+バックデータ一覧!$E$10*(計算過程!G7300/(バックデータ一覧!$E$12*計算過程!L7300+バックデータ一覧!$E$13*LN(計算過程!G7300)+バックデータ一覧!$E$14))^バックデータ一覧!$E$11)*計算過程!$W$11*10^-3,0)</f>
        <v>0</v>
      </c>
      <c r="F7300" s="18">
        <f>IF(G7300&lt;0.3,(バックデータ一覧!$C$10*(バックデータ一覧!$C$12*計算過程!L7300+バックデータ一覧!$C$13*LN(0.3)+バックデータ一覧!$C$14)^バックデータ一覧!$C$11+バックデータ一覧!$E$10*(0.3/(バックデータ一覧!$E$12*計算過程!L7300+バックデータ一覧!$E$13*LN(0.3)+バックデータ一覧!$E$14))^バックデータ一覧!$E$11)*計算過程!$W$11*計算過程!G7300/0.3*10^-3,0)</f>
        <v>0</v>
      </c>
      <c r="G7300" s="18">
        <f t="shared" si="680"/>
        <v>0</v>
      </c>
      <c r="H7300" s="18">
        <f t="shared" si="681"/>
        <v>0</v>
      </c>
      <c r="I7300" s="24">
        <v>0</v>
      </c>
      <c r="J7300" s="24">
        <v>0</v>
      </c>
      <c r="K7300" s="24">
        <v>0</v>
      </c>
      <c r="L7300" s="14">
        <f>貼り付けシート!C7300</f>
        <v>13.9</v>
      </c>
      <c r="M7300" s="14">
        <f>貼り付けシート!D7300</f>
        <v>7.4</v>
      </c>
      <c r="N7300" s="18">
        <f>貼り付けシート!E7300</f>
        <v>74.944054499161766</v>
      </c>
      <c r="O7300" s="18">
        <f>貼り付けシート!F7300</f>
        <v>0</v>
      </c>
      <c r="P7300" s="19">
        <f t="shared" si="682"/>
        <v>0</v>
      </c>
      <c r="Q7300" s="19">
        <f t="shared" si="683"/>
        <v>0</v>
      </c>
    </row>
    <row r="7301" spans="1:17">
      <c r="A7301" s="38">
        <v>41943</v>
      </c>
      <c r="B7301" s="49" t="s">
        <v>172</v>
      </c>
      <c r="C7301" s="24">
        <f t="shared" si="678"/>
        <v>30.406921776000001</v>
      </c>
      <c r="D7301" s="24">
        <f t="shared" si="679"/>
        <v>0</v>
      </c>
      <c r="E7301" s="18">
        <f>IF(G7301&gt;=0.3,(バックデータ一覧!$C$10*(バックデータ一覧!$C$12*計算過程!L7301+バックデータ一覧!$C$13*LN(計算過程!G7301)+バックデータ一覧!$C$14)^バックデータ一覧!$C$11+バックデータ一覧!$E$10*(計算過程!G7301/(バックデータ一覧!$E$12*計算過程!L7301+バックデータ一覧!$E$13*LN(計算過程!G7301)+バックデータ一覧!$E$14))^バックデータ一覧!$E$11)*計算過程!$W$11*10^-3,0)</f>
        <v>0</v>
      </c>
      <c r="F7301" s="18">
        <f>IF(G7301&lt;0.3,(バックデータ一覧!$C$10*(バックデータ一覧!$C$12*計算過程!L7301+バックデータ一覧!$C$13*LN(0.3)+バックデータ一覧!$C$14)^バックデータ一覧!$C$11+バックデータ一覧!$E$10*(0.3/(バックデータ一覧!$E$12*計算過程!L7301+バックデータ一覧!$E$13*LN(0.3)+バックデータ一覧!$E$14))^バックデータ一覧!$E$11)*計算過程!$W$11*計算過程!G7301/0.3*10^-3,0)</f>
        <v>0</v>
      </c>
      <c r="G7301" s="18">
        <f t="shared" si="680"/>
        <v>0</v>
      </c>
      <c r="H7301" s="18">
        <f t="shared" si="681"/>
        <v>0</v>
      </c>
      <c r="I7301" s="24">
        <v>0</v>
      </c>
      <c r="J7301" s="24">
        <v>0</v>
      </c>
      <c r="K7301" s="24">
        <v>0</v>
      </c>
      <c r="L7301" s="14">
        <f>貼り付けシート!C7301</f>
        <v>13.2</v>
      </c>
      <c r="M7301" s="14">
        <f>貼り付けシート!D7301</f>
        <v>7.7</v>
      </c>
      <c r="N7301" s="18">
        <f>貼り付けシート!E7301</f>
        <v>81.581839561933208</v>
      </c>
      <c r="O7301" s="18">
        <f>貼り付けシート!F7301</f>
        <v>0</v>
      </c>
      <c r="P7301" s="19">
        <f t="shared" si="682"/>
        <v>0</v>
      </c>
      <c r="Q7301" s="19">
        <f t="shared" si="683"/>
        <v>0</v>
      </c>
    </row>
    <row r="7302" spans="1:17">
      <c r="A7302" s="38">
        <v>41944</v>
      </c>
      <c r="B7302" s="49" t="s">
        <v>149</v>
      </c>
      <c r="C7302" s="24">
        <f t="shared" si="678"/>
        <v>30.406921776000001</v>
      </c>
      <c r="D7302" s="24">
        <f t="shared" si="679"/>
        <v>0</v>
      </c>
      <c r="E7302" s="18">
        <f>IF(G7302&gt;=0.3,(バックデータ一覧!$C$10*(バックデータ一覧!$C$12*計算過程!L7302+バックデータ一覧!$C$13*LN(計算過程!G7302)+バックデータ一覧!$C$14)^バックデータ一覧!$C$11+バックデータ一覧!$E$10*(計算過程!G7302/(バックデータ一覧!$E$12*計算過程!L7302+バックデータ一覧!$E$13*LN(計算過程!G7302)+バックデータ一覧!$E$14))^バックデータ一覧!$E$11)*計算過程!$W$11*10^-3,0)</f>
        <v>0</v>
      </c>
      <c r="F7302" s="18">
        <f>IF(G7302&lt;0.3,(バックデータ一覧!$C$10*(バックデータ一覧!$C$12*計算過程!L7302+バックデータ一覧!$C$13*LN(0.3)+バックデータ一覧!$C$14)^バックデータ一覧!$C$11+バックデータ一覧!$E$10*(0.3/(バックデータ一覧!$E$12*計算過程!L7302+バックデータ一覧!$E$13*LN(0.3)+バックデータ一覧!$E$14))^バックデータ一覧!$E$11)*計算過程!$W$11*計算過程!G7302/0.3*10^-3,0)</f>
        <v>0</v>
      </c>
      <c r="G7302" s="18">
        <f t="shared" si="680"/>
        <v>0</v>
      </c>
      <c r="H7302" s="18">
        <f t="shared" si="681"/>
        <v>0</v>
      </c>
      <c r="I7302" s="24">
        <v>0</v>
      </c>
      <c r="J7302" s="24">
        <v>0</v>
      </c>
      <c r="K7302" s="24">
        <v>0</v>
      </c>
      <c r="L7302" s="14">
        <f>貼り付けシート!C7302</f>
        <v>13.1</v>
      </c>
      <c r="M7302" s="14">
        <f>貼り付けシート!D7302</f>
        <v>8</v>
      </c>
      <c r="N7302" s="18">
        <f>貼り付けシート!E7302</f>
        <v>85.275448950656525</v>
      </c>
      <c r="O7302" s="18">
        <f>貼り付けシート!F7302</f>
        <v>0</v>
      </c>
      <c r="P7302" s="19">
        <f t="shared" si="682"/>
        <v>0</v>
      </c>
      <c r="Q7302" s="19">
        <f t="shared" si="683"/>
        <v>0</v>
      </c>
    </row>
    <row r="7303" spans="1:17">
      <c r="A7303" s="38">
        <v>41944</v>
      </c>
      <c r="B7303" s="49" t="s">
        <v>150</v>
      </c>
      <c r="C7303" s="24">
        <f t="shared" ref="C7303:C7366" si="684">$W$6*IF(AND(L7303&lt;5,N7303&gt;=80),$W$4,$W$5)*3600*10^-6</f>
        <v>30.406921776000001</v>
      </c>
      <c r="D7303" s="24">
        <f t="shared" ref="D7303:D7366" si="685">IF(G7303&gt;=0.3,E7303,F7303)</f>
        <v>0</v>
      </c>
      <c r="E7303" s="18">
        <f>IF(G7303&gt;=0.3,(バックデータ一覧!$C$10*(バックデータ一覧!$C$12*計算過程!L7303+バックデータ一覧!$C$13*LN(計算過程!G7303)+バックデータ一覧!$C$14)^バックデータ一覧!$C$11+バックデータ一覧!$E$10*(計算過程!G7303/(バックデータ一覧!$E$12*計算過程!L7303+バックデータ一覧!$E$13*LN(計算過程!G7303)+バックデータ一覧!$E$14))^バックデータ一覧!$E$11)*計算過程!$W$11*10^-3,0)</f>
        <v>0</v>
      </c>
      <c r="F7303" s="18">
        <f>IF(G7303&lt;0.3,(バックデータ一覧!$C$10*(バックデータ一覧!$C$12*計算過程!L7303+バックデータ一覧!$C$13*LN(0.3)+バックデータ一覧!$C$14)^バックデータ一覧!$C$11+バックデータ一覧!$E$10*(0.3/(バックデータ一覧!$E$12*計算過程!L7303+バックデータ一覧!$E$13*LN(0.3)+バックデータ一覧!$E$14))^バックデータ一覧!$E$11)*計算過程!$W$11*計算過程!G7303/0.3*10^-3,0)</f>
        <v>0</v>
      </c>
      <c r="G7303" s="18">
        <f t="shared" ref="G7303:G7366" si="686">H7303/($W$6*3600*10^-6)</f>
        <v>0</v>
      </c>
      <c r="H7303" s="18">
        <f t="shared" ref="H7303:H7366" si="687">IF(AND(L7303&lt;5,N7303&gt;=80),P7303/$W$4,P7303/$W$5)</f>
        <v>0</v>
      </c>
      <c r="I7303" s="24">
        <v>0</v>
      </c>
      <c r="J7303" s="24">
        <v>0</v>
      </c>
      <c r="K7303" s="24">
        <v>0</v>
      </c>
      <c r="L7303" s="14">
        <f>貼り付けシート!C7303</f>
        <v>12.6</v>
      </c>
      <c r="M7303" s="14">
        <f>貼り付けシート!D7303</f>
        <v>8.1</v>
      </c>
      <c r="N7303" s="18">
        <f>貼り付けシート!E7303</f>
        <v>89.201951942844744</v>
      </c>
      <c r="O7303" s="18">
        <f>貼り付けシート!F7303</f>
        <v>0</v>
      </c>
      <c r="P7303" s="19">
        <f t="shared" ref="P7303:P7366" si="688">IF(O7303&gt;C7303,C7303,O7303)</f>
        <v>0</v>
      </c>
      <c r="Q7303" s="19">
        <f t="shared" ref="Q7303:Q7366" si="689">IF(O7303&gt;C7303,O7303-C7303,0)</f>
        <v>0</v>
      </c>
    </row>
    <row r="7304" spans="1:17">
      <c r="A7304" s="38">
        <v>41944</v>
      </c>
      <c r="B7304" s="49" t="s">
        <v>151</v>
      </c>
      <c r="C7304" s="24">
        <f t="shared" si="684"/>
        <v>30.406921776000001</v>
      </c>
      <c r="D7304" s="24">
        <f t="shared" si="685"/>
        <v>0</v>
      </c>
      <c r="E7304" s="18">
        <f>IF(G7304&gt;=0.3,(バックデータ一覧!$C$10*(バックデータ一覧!$C$12*計算過程!L7304+バックデータ一覧!$C$13*LN(計算過程!G7304)+バックデータ一覧!$C$14)^バックデータ一覧!$C$11+バックデータ一覧!$E$10*(計算過程!G7304/(バックデータ一覧!$E$12*計算過程!L7304+バックデータ一覧!$E$13*LN(計算過程!G7304)+バックデータ一覧!$E$14))^バックデータ一覧!$E$11)*計算過程!$W$11*10^-3,0)</f>
        <v>0</v>
      </c>
      <c r="F7304" s="18">
        <f>IF(G7304&lt;0.3,(バックデータ一覧!$C$10*(バックデータ一覧!$C$12*計算過程!L7304+バックデータ一覧!$C$13*LN(0.3)+バックデータ一覧!$C$14)^バックデータ一覧!$C$11+バックデータ一覧!$E$10*(0.3/(バックデータ一覧!$E$12*計算過程!L7304+バックデータ一覧!$E$13*LN(0.3)+バックデータ一覧!$E$14))^バックデータ一覧!$E$11)*計算過程!$W$11*計算過程!G7304/0.3*10^-3,0)</f>
        <v>0</v>
      </c>
      <c r="G7304" s="18">
        <f t="shared" si="686"/>
        <v>0</v>
      </c>
      <c r="H7304" s="18">
        <f t="shared" si="687"/>
        <v>0</v>
      </c>
      <c r="I7304" s="24">
        <v>0</v>
      </c>
      <c r="J7304" s="24">
        <v>0</v>
      </c>
      <c r="K7304" s="24">
        <v>0</v>
      </c>
      <c r="L7304" s="14">
        <f>貼り付けシート!C7304</f>
        <v>12.9</v>
      </c>
      <c r="M7304" s="14">
        <f>貼り付けシート!D7304</f>
        <v>8.3000000000000007</v>
      </c>
      <c r="N7304" s="18">
        <f>貼り付けシート!E7304</f>
        <v>89.595937507580345</v>
      </c>
      <c r="O7304" s="18">
        <f>貼り付けシート!F7304</f>
        <v>0</v>
      </c>
      <c r="P7304" s="19">
        <f t="shared" si="688"/>
        <v>0</v>
      </c>
      <c r="Q7304" s="19">
        <f t="shared" si="689"/>
        <v>0</v>
      </c>
    </row>
    <row r="7305" spans="1:17">
      <c r="A7305" s="38">
        <v>41944</v>
      </c>
      <c r="B7305" s="49" t="s">
        <v>152</v>
      </c>
      <c r="C7305" s="24">
        <f t="shared" si="684"/>
        <v>30.406921776000001</v>
      </c>
      <c r="D7305" s="24">
        <f t="shared" si="685"/>
        <v>0</v>
      </c>
      <c r="E7305" s="18">
        <f>IF(G7305&gt;=0.3,(バックデータ一覧!$C$10*(バックデータ一覧!$C$12*計算過程!L7305+バックデータ一覧!$C$13*LN(計算過程!G7305)+バックデータ一覧!$C$14)^バックデータ一覧!$C$11+バックデータ一覧!$E$10*(計算過程!G7305/(バックデータ一覧!$E$12*計算過程!L7305+バックデータ一覧!$E$13*LN(計算過程!G7305)+バックデータ一覧!$E$14))^バックデータ一覧!$E$11)*計算過程!$W$11*10^-3,0)</f>
        <v>0</v>
      </c>
      <c r="F7305" s="18">
        <f>IF(G7305&lt;0.3,(バックデータ一覧!$C$10*(バックデータ一覧!$C$12*計算過程!L7305+バックデータ一覧!$C$13*LN(0.3)+バックデータ一覧!$C$14)^バックデータ一覧!$C$11+バックデータ一覧!$E$10*(0.3/(バックデータ一覧!$E$12*計算過程!L7305+バックデータ一覧!$E$13*LN(0.3)+バックデータ一覧!$E$14))^バックデータ一覧!$E$11)*計算過程!$W$11*計算過程!G7305/0.3*10^-3,0)</f>
        <v>0</v>
      </c>
      <c r="G7305" s="18">
        <f t="shared" si="686"/>
        <v>0</v>
      </c>
      <c r="H7305" s="18">
        <f t="shared" si="687"/>
        <v>0</v>
      </c>
      <c r="I7305" s="24">
        <v>0</v>
      </c>
      <c r="J7305" s="24">
        <v>0</v>
      </c>
      <c r="K7305" s="24">
        <v>0</v>
      </c>
      <c r="L7305" s="14">
        <f>貼り付けシート!C7305</f>
        <v>13</v>
      </c>
      <c r="M7305" s="14">
        <f>貼り付けシート!D7305</f>
        <v>8.6</v>
      </c>
      <c r="N7305" s="18">
        <f>貼り付けシート!E7305</f>
        <v>92.184821263646256</v>
      </c>
      <c r="O7305" s="18">
        <f>貼り付けシート!F7305</f>
        <v>0</v>
      </c>
      <c r="P7305" s="19">
        <f t="shared" si="688"/>
        <v>0</v>
      </c>
      <c r="Q7305" s="19">
        <f t="shared" si="689"/>
        <v>0</v>
      </c>
    </row>
    <row r="7306" spans="1:17">
      <c r="A7306" s="38">
        <v>41944</v>
      </c>
      <c r="B7306" s="49" t="s">
        <v>153</v>
      </c>
      <c r="C7306" s="24">
        <f t="shared" si="684"/>
        <v>30.406921776000001</v>
      </c>
      <c r="D7306" s="24">
        <f t="shared" si="685"/>
        <v>0</v>
      </c>
      <c r="E7306" s="18">
        <f>IF(G7306&gt;=0.3,(バックデータ一覧!$C$10*(バックデータ一覧!$C$12*計算過程!L7306+バックデータ一覧!$C$13*LN(計算過程!G7306)+バックデータ一覧!$C$14)^バックデータ一覧!$C$11+バックデータ一覧!$E$10*(計算過程!G7306/(バックデータ一覧!$E$12*計算過程!L7306+バックデータ一覧!$E$13*LN(計算過程!G7306)+バックデータ一覧!$E$14))^バックデータ一覧!$E$11)*計算過程!$W$11*10^-3,0)</f>
        <v>0</v>
      </c>
      <c r="F7306" s="18">
        <f>IF(G7306&lt;0.3,(バックデータ一覧!$C$10*(バックデータ一覧!$C$12*計算過程!L7306+バックデータ一覧!$C$13*LN(0.3)+バックデータ一覧!$C$14)^バックデータ一覧!$C$11+バックデータ一覧!$E$10*(0.3/(バックデータ一覧!$E$12*計算過程!L7306+バックデータ一覧!$E$13*LN(0.3)+バックデータ一覧!$E$14))^バックデータ一覧!$E$11)*計算過程!$W$11*計算過程!G7306/0.3*10^-3,0)</f>
        <v>0</v>
      </c>
      <c r="G7306" s="18">
        <f t="shared" si="686"/>
        <v>0</v>
      </c>
      <c r="H7306" s="18">
        <f t="shared" si="687"/>
        <v>0</v>
      </c>
      <c r="I7306" s="24">
        <v>0</v>
      </c>
      <c r="J7306" s="24">
        <v>0</v>
      </c>
      <c r="K7306" s="24">
        <v>0</v>
      </c>
      <c r="L7306" s="14">
        <f>貼り付けシート!C7306</f>
        <v>13.2</v>
      </c>
      <c r="M7306" s="14">
        <f>貼り付けシート!D7306</f>
        <v>8.6999999999999993</v>
      </c>
      <c r="N7306" s="18">
        <f>貼り付けシート!E7306</f>
        <v>92.030733536165584</v>
      </c>
      <c r="O7306" s="18">
        <f>貼り付けシート!F7306</f>
        <v>0</v>
      </c>
      <c r="P7306" s="19">
        <f t="shared" si="688"/>
        <v>0</v>
      </c>
      <c r="Q7306" s="19">
        <f t="shared" si="689"/>
        <v>0</v>
      </c>
    </row>
    <row r="7307" spans="1:17">
      <c r="A7307" s="38">
        <v>41944</v>
      </c>
      <c r="B7307" s="49" t="s">
        <v>154</v>
      </c>
      <c r="C7307" s="24">
        <f t="shared" si="684"/>
        <v>30.406921776000001</v>
      </c>
      <c r="D7307" s="24">
        <f t="shared" si="685"/>
        <v>0</v>
      </c>
      <c r="E7307" s="18">
        <f>IF(G7307&gt;=0.3,(バックデータ一覧!$C$10*(バックデータ一覧!$C$12*計算過程!L7307+バックデータ一覧!$C$13*LN(計算過程!G7307)+バックデータ一覧!$C$14)^バックデータ一覧!$C$11+バックデータ一覧!$E$10*(計算過程!G7307/(バックデータ一覧!$E$12*計算過程!L7307+バックデータ一覧!$E$13*LN(計算過程!G7307)+バックデータ一覧!$E$14))^バックデータ一覧!$E$11)*計算過程!$W$11*10^-3,0)</f>
        <v>0</v>
      </c>
      <c r="F7307" s="18">
        <f>IF(G7307&lt;0.3,(バックデータ一覧!$C$10*(バックデータ一覧!$C$12*計算過程!L7307+バックデータ一覧!$C$13*LN(0.3)+バックデータ一覧!$C$14)^バックデータ一覧!$C$11+バックデータ一覧!$E$10*(0.3/(バックデータ一覧!$E$12*計算過程!L7307+バックデータ一覧!$E$13*LN(0.3)+バックデータ一覧!$E$14))^バックデータ一覧!$E$11)*計算過程!$W$11*計算過程!G7307/0.3*10^-3,0)</f>
        <v>0</v>
      </c>
      <c r="G7307" s="18">
        <f t="shared" si="686"/>
        <v>0</v>
      </c>
      <c r="H7307" s="18">
        <f t="shared" si="687"/>
        <v>0</v>
      </c>
      <c r="I7307" s="24">
        <v>0</v>
      </c>
      <c r="J7307" s="24">
        <v>0</v>
      </c>
      <c r="K7307" s="24">
        <v>0</v>
      </c>
      <c r="L7307" s="14">
        <f>貼り付けシート!C7307</f>
        <v>13.6</v>
      </c>
      <c r="M7307" s="14">
        <f>貼り付けシート!D7307</f>
        <v>8.9</v>
      </c>
      <c r="N7307" s="18">
        <f>貼り付けシート!E7307</f>
        <v>91.692928560293524</v>
      </c>
      <c r="O7307" s="18">
        <f>貼り付けシート!F7307</f>
        <v>0</v>
      </c>
      <c r="P7307" s="19">
        <f t="shared" si="688"/>
        <v>0</v>
      </c>
      <c r="Q7307" s="19">
        <f t="shared" si="689"/>
        <v>0</v>
      </c>
    </row>
    <row r="7308" spans="1:17">
      <c r="A7308" s="38">
        <v>41944</v>
      </c>
      <c r="B7308" s="49" t="s">
        <v>155</v>
      </c>
      <c r="C7308" s="24">
        <f t="shared" si="684"/>
        <v>30.406921776000001</v>
      </c>
      <c r="D7308" s="24">
        <f t="shared" si="685"/>
        <v>0</v>
      </c>
      <c r="E7308" s="18">
        <f>IF(G7308&gt;=0.3,(バックデータ一覧!$C$10*(バックデータ一覧!$C$12*計算過程!L7308+バックデータ一覧!$C$13*LN(計算過程!G7308)+バックデータ一覧!$C$14)^バックデータ一覧!$C$11+バックデータ一覧!$E$10*(計算過程!G7308/(バックデータ一覧!$E$12*計算過程!L7308+バックデータ一覧!$E$13*LN(計算過程!G7308)+バックデータ一覧!$E$14))^バックデータ一覧!$E$11)*計算過程!$W$11*10^-3,0)</f>
        <v>0</v>
      </c>
      <c r="F7308" s="18">
        <f>IF(G7308&lt;0.3,(バックデータ一覧!$C$10*(バックデータ一覧!$C$12*計算過程!L7308+バックデータ一覧!$C$13*LN(0.3)+バックデータ一覧!$C$14)^バックデータ一覧!$C$11+バックデータ一覧!$E$10*(0.3/(バックデータ一覧!$E$12*計算過程!L7308+バックデータ一覧!$E$13*LN(0.3)+バックデータ一覧!$E$14))^バックデータ一覧!$E$11)*計算過程!$W$11*計算過程!G7308/0.3*10^-3,0)</f>
        <v>0</v>
      </c>
      <c r="G7308" s="18">
        <f t="shared" si="686"/>
        <v>0</v>
      </c>
      <c r="H7308" s="18">
        <f t="shared" si="687"/>
        <v>0</v>
      </c>
      <c r="I7308" s="24">
        <v>0</v>
      </c>
      <c r="J7308" s="24">
        <v>0</v>
      </c>
      <c r="K7308" s="24">
        <v>0</v>
      </c>
      <c r="L7308" s="14">
        <f>貼り付けシート!C7308</f>
        <v>13.5</v>
      </c>
      <c r="M7308" s="14">
        <f>貼り付けシート!D7308</f>
        <v>9.1</v>
      </c>
      <c r="N7308" s="18">
        <f>貼り付けシート!E7308</f>
        <v>94.336281091347033</v>
      </c>
      <c r="O7308" s="18">
        <f>貼り付けシート!F7308</f>
        <v>0</v>
      </c>
      <c r="P7308" s="19">
        <f t="shared" si="688"/>
        <v>0</v>
      </c>
      <c r="Q7308" s="19">
        <f t="shared" si="689"/>
        <v>0</v>
      </c>
    </row>
    <row r="7309" spans="1:17">
      <c r="A7309" s="38">
        <v>41944</v>
      </c>
      <c r="B7309" s="49" t="s">
        <v>156</v>
      </c>
      <c r="C7309" s="24">
        <f t="shared" si="684"/>
        <v>30.406921776000001</v>
      </c>
      <c r="D7309" s="24">
        <f t="shared" si="685"/>
        <v>0</v>
      </c>
      <c r="E7309" s="18">
        <f>IF(G7309&gt;=0.3,(バックデータ一覧!$C$10*(バックデータ一覧!$C$12*計算過程!L7309+バックデータ一覧!$C$13*LN(計算過程!G7309)+バックデータ一覧!$C$14)^バックデータ一覧!$C$11+バックデータ一覧!$E$10*(計算過程!G7309/(バックデータ一覧!$E$12*計算過程!L7309+バックデータ一覧!$E$13*LN(計算過程!G7309)+バックデータ一覧!$E$14))^バックデータ一覧!$E$11)*計算過程!$W$11*10^-3,0)</f>
        <v>0</v>
      </c>
      <c r="F7309" s="18">
        <f>IF(G7309&lt;0.3,(バックデータ一覧!$C$10*(バックデータ一覧!$C$12*計算過程!L7309+バックデータ一覧!$C$13*LN(0.3)+バックデータ一覧!$C$14)^バックデータ一覧!$C$11+バックデータ一覧!$E$10*(0.3/(バックデータ一覧!$E$12*計算過程!L7309+バックデータ一覧!$E$13*LN(0.3)+バックデータ一覧!$E$14))^バックデータ一覧!$E$11)*計算過程!$W$11*計算過程!G7309/0.3*10^-3,0)</f>
        <v>0</v>
      </c>
      <c r="G7309" s="18">
        <f t="shared" si="686"/>
        <v>0</v>
      </c>
      <c r="H7309" s="18">
        <f t="shared" si="687"/>
        <v>0</v>
      </c>
      <c r="I7309" s="24">
        <v>0</v>
      </c>
      <c r="J7309" s="24">
        <v>0</v>
      </c>
      <c r="K7309" s="24">
        <v>0</v>
      </c>
      <c r="L7309" s="14">
        <f>貼り付けシート!C7309</f>
        <v>14</v>
      </c>
      <c r="M7309" s="14">
        <f>貼り付けシート!D7309</f>
        <v>9.3000000000000007</v>
      </c>
      <c r="N7309" s="18">
        <f>貼り付けシート!E7309</f>
        <v>93.295154695500969</v>
      </c>
      <c r="O7309" s="18">
        <f>貼り付けシート!F7309</f>
        <v>0</v>
      </c>
      <c r="P7309" s="19">
        <f t="shared" si="688"/>
        <v>0</v>
      </c>
      <c r="Q7309" s="19">
        <f t="shared" si="689"/>
        <v>0</v>
      </c>
    </row>
    <row r="7310" spans="1:17">
      <c r="A7310" s="38">
        <v>41944</v>
      </c>
      <c r="B7310" s="49" t="s">
        <v>157</v>
      </c>
      <c r="C7310" s="24">
        <f t="shared" si="684"/>
        <v>30.406921776000001</v>
      </c>
      <c r="D7310" s="24">
        <f t="shared" si="685"/>
        <v>0</v>
      </c>
      <c r="E7310" s="18">
        <f>IF(G7310&gt;=0.3,(バックデータ一覧!$C$10*(バックデータ一覧!$C$12*計算過程!L7310+バックデータ一覧!$C$13*LN(計算過程!G7310)+バックデータ一覧!$C$14)^バックデータ一覧!$C$11+バックデータ一覧!$E$10*(計算過程!G7310/(バックデータ一覧!$E$12*計算過程!L7310+バックデータ一覧!$E$13*LN(計算過程!G7310)+バックデータ一覧!$E$14))^バックデータ一覧!$E$11)*計算過程!$W$11*10^-3,0)</f>
        <v>0</v>
      </c>
      <c r="F7310" s="18">
        <f>IF(G7310&lt;0.3,(バックデータ一覧!$C$10*(バックデータ一覧!$C$12*計算過程!L7310+バックデータ一覧!$C$13*LN(0.3)+バックデータ一覧!$C$14)^バックデータ一覧!$C$11+バックデータ一覧!$E$10*(0.3/(バックデータ一覧!$E$12*計算過程!L7310+バックデータ一覧!$E$13*LN(0.3)+バックデータ一覧!$E$14))^バックデータ一覧!$E$11)*計算過程!$W$11*計算過程!G7310/0.3*10^-3,0)</f>
        <v>0</v>
      </c>
      <c r="G7310" s="18">
        <f t="shared" si="686"/>
        <v>0</v>
      </c>
      <c r="H7310" s="18">
        <f t="shared" si="687"/>
        <v>0</v>
      </c>
      <c r="I7310" s="24">
        <v>0</v>
      </c>
      <c r="J7310" s="24">
        <v>0</v>
      </c>
      <c r="K7310" s="24">
        <v>0</v>
      </c>
      <c r="L7310" s="14">
        <f>貼り付けシート!C7310</f>
        <v>15.2</v>
      </c>
      <c r="M7310" s="14">
        <f>貼り付けシート!D7310</f>
        <v>9.1999999999999993</v>
      </c>
      <c r="N7310" s="18">
        <f>貼り付けシート!E7310</f>
        <v>85.420456418653458</v>
      </c>
      <c r="O7310" s="18">
        <f>貼り付けシート!F7310</f>
        <v>0</v>
      </c>
      <c r="P7310" s="19">
        <f t="shared" si="688"/>
        <v>0</v>
      </c>
      <c r="Q7310" s="19">
        <f t="shared" si="689"/>
        <v>0</v>
      </c>
    </row>
    <row r="7311" spans="1:17">
      <c r="A7311" s="38">
        <v>41944</v>
      </c>
      <c r="B7311" s="49" t="s">
        <v>158</v>
      </c>
      <c r="C7311" s="24">
        <f t="shared" si="684"/>
        <v>30.406921776000001</v>
      </c>
      <c r="D7311" s="24">
        <f t="shared" si="685"/>
        <v>0</v>
      </c>
      <c r="E7311" s="18">
        <f>IF(G7311&gt;=0.3,(バックデータ一覧!$C$10*(バックデータ一覧!$C$12*計算過程!L7311+バックデータ一覧!$C$13*LN(計算過程!G7311)+バックデータ一覧!$C$14)^バックデータ一覧!$C$11+バックデータ一覧!$E$10*(計算過程!G7311/(バックデータ一覧!$E$12*計算過程!L7311+バックデータ一覧!$E$13*LN(計算過程!G7311)+バックデータ一覧!$E$14))^バックデータ一覧!$E$11)*計算過程!$W$11*10^-3,0)</f>
        <v>0</v>
      </c>
      <c r="F7311" s="18">
        <f>IF(G7311&lt;0.3,(バックデータ一覧!$C$10*(バックデータ一覧!$C$12*計算過程!L7311+バックデータ一覧!$C$13*LN(0.3)+バックデータ一覧!$C$14)^バックデータ一覧!$C$11+バックデータ一覧!$E$10*(0.3/(バックデータ一覧!$E$12*計算過程!L7311+バックデータ一覧!$E$13*LN(0.3)+バックデータ一覧!$E$14))^バックデータ一覧!$E$11)*計算過程!$W$11*計算過程!G7311/0.3*10^-3,0)</f>
        <v>0</v>
      </c>
      <c r="G7311" s="18">
        <f t="shared" si="686"/>
        <v>0</v>
      </c>
      <c r="H7311" s="18">
        <f t="shared" si="687"/>
        <v>0</v>
      </c>
      <c r="I7311" s="24">
        <v>0</v>
      </c>
      <c r="J7311" s="24">
        <v>0</v>
      </c>
      <c r="K7311" s="24">
        <v>0</v>
      </c>
      <c r="L7311" s="14">
        <f>貼り付けシート!C7311</f>
        <v>16.7</v>
      </c>
      <c r="M7311" s="14">
        <f>貼り付けシート!D7311</f>
        <v>8.6999999999999993</v>
      </c>
      <c r="N7311" s="18">
        <f>貼り付けシート!E7311</f>
        <v>73.450023732960886</v>
      </c>
      <c r="O7311" s="18">
        <f>貼り付けシート!F7311</f>
        <v>0</v>
      </c>
      <c r="P7311" s="19">
        <f t="shared" si="688"/>
        <v>0</v>
      </c>
      <c r="Q7311" s="19">
        <f t="shared" si="689"/>
        <v>0</v>
      </c>
    </row>
    <row r="7312" spans="1:17">
      <c r="A7312" s="38">
        <v>41944</v>
      </c>
      <c r="B7312" s="49" t="s">
        <v>159</v>
      </c>
      <c r="C7312" s="24">
        <f t="shared" si="684"/>
        <v>30.406921776000001</v>
      </c>
      <c r="D7312" s="24">
        <f t="shared" si="685"/>
        <v>0</v>
      </c>
      <c r="E7312" s="18">
        <f>IF(G7312&gt;=0.3,(バックデータ一覧!$C$10*(バックデータ一覧!$C$12*計算過程!L7312+バックデータ一覧!$C$13*LN(計算過程!G7312)+バックデータ一覧!$C$14)^バックデータ一覧!$C$11+バックデータ一覧!$E$10*(計算過程!G7312/(バックデータ一覧!$E$12*計算過程!L7312+バックデータ一覧!$E$13*LN(計算過程!G7312)+バックデータ一覧!$E$14))^バックデータ一覧!$E$11)*計算過程!$W$11*10^-3,0)</f>
        <v>0</v>
      </c>
      <c r="F7312" s="18">
        <f>IF(G7312&lt;0.3,(バックデータ一覧!$C$10*(バックデータ一覧!$C$12*計算過程!L7312+バックデータ一覧!$C$13*LN(0.3)+バックデータ一覧!$C$14)^バックデータ一覧!$C$11+バックデータ一覧!$E$10*(0.3/(バックデータ一覧!$E$12*計算過程!L7312+バックデータ一覧!$E$13*LN(0.3)+バックデータ一覧!$E$14))^バックデータ一覧!$E$11)*計算過程!$W$11*計算過程!G7312/0.3*10^-3,0)</f>
        <v>0</v>
      </c>
      <c r="G7312" s="18">
        <f t="shared" si="686"/>
        <v>0</v>
      </c>
      <c r="H7312" s="18">
        <f t="shared" si="687"/>
        <v>0</v>
      </c>
      <c r="I7312" s="24">
        <v>0</v>
      </c>
      <c r="J7312" s="24">
        <v>0</v>
      </c>
      <c r="K7312" s="24">
        <v>0</v>
      </c>
      <c r="L7312" s="14">
        <f>貼り付けシート!C7312</f>
        <v>17.8</v>
      </c>
      <c r="M7312" s="14">
        <f>貼り付けシート!D7312</f>
        <v>8.5</v>
      </c>
      <c r="N7312" s="18">
        <f>貼り付けシート!E7312</f>
        <v>66.957294998579783</v>
      </c>
      <c r="O7312" s="18">
        <f>貼り付けシート!F7312</f>
        <v>0</v>
      </c>
      <c r="P7312" s="19">
        <f t="shared" si="688"/>
        <v>0</v>
      </c>
      <c r="Q7312" s="19">
        <f t="shared" si="689"/>
        <v>0</v>
      </c>
    </row>
    <row r="7313" spans="1:17">
      <c r="A7313" s="38">
        <v>41944</v>
      </c>
      <c r="B7313" s="49" t="s">
        <v>160</v>
      </c>
      <c r="C7313" s="24">
        <f t="shared" si="684"/>
        <v>30.406921776000001</v>
      </c>
      <c r="D7313" s="24">
        <f t="shared" si="685"/>
        <v>0</v>
      </c>
      <c r="E7313" s="18">
        <f>IF(G7313&gt;=0.3,(バックデータ一覧!$C$10*(バックデータ一覧!$C$12*計算過程!L7313+バックデータ一覧!$C$13*LN(計算過程!G7313)+バックデータ一覧!$C$14)^バックデータ一覧!$C$11+バックデータ一覧!$E$10*(計算過程!G7313/(バックデータ一覧!$E$12*計算過程!L7313+バックデータ一覧!$E$13*LN(計算過程!G7313)+バックデータ一覧!$E$14))^バックデータ一覧!$E$11)*計算過程!$W$11*10^-3,0)</f>
        <v>0</v>
      </c>
      <c r="F7313" s="18">
        <f>IF(G7313&lt;0.3,(バックデータ一覧!$C$10*(バックデータ一覧!$C$12*計算過程!L7313+バックデータ一覧!$C$13*LN(0.3)+バックデータ一覧!$C$14)^バックデータ一覧!$C$11+バックデータ一覧!$E$10*(0.3/(バックデータ一覧!$E$12*計算過程!L7313+バックデータ一覧!$E$13*LN(0.3)+バックデータ一覧!$E$14))^バックデータ一覧!$E$11)*計算過程!$W$11*計算過程!G7313/0.3*10^-3,0)</f>
        <v>0</v>
      </c>
      <c r="G7313" s="18">
        <f t="shared" si="686"/>
        <v>0</v>
      </c>
      <c r="H7313" s="18">
        <f t="shared" si="687"/>
        <v>0</v>
      </c>
      <c r="I7313" s="24">
        <v>0</v>
      </c>
      <c r="J7313" s="24">
        <v>0</v>
      </c>
      <c r="K7313" s="24">
        <v>0</v>
      </c>
      <c r="L7313" s="14">
        <f>貼り付けシート!C7313</f>
        <v>19.399999999999999</v>
      </c>
      <c r="M7313" s="14">
        <f>貼り付けシート!D7313</f>
        <v>8</v>
      </c>
      <c r="N7313" s="18">
        <f>貼り付けシート!E7313</f>
        <v>57.055774976424992</v>
      </c>
      <c r="O7313" s="18">
        <f>貼り付けシート!F7313</f>
        <v>0</v>
      </c>
      <c r="P7313" s="19">
        <f t="shared" si="688"/>
        <v>0</v>
      </c>
      <c r="Q7313" s="19">
        <f t="shared" si="689"/>
        <v>0</v>
      </c>
    </row>
    <row r="7314" spans="1:17">
      <c r="A7314" s="38">
        <v>41944</v>
      </c>
      <c r="B7314" s="49" t="s">
        <v>161</v>
      </c>
      <c r="C7314" s="24">
        <f t="shared" si="684"/>
        <v>30.406921776000001</v>
      </c>
      <c r="D7314" s="24">
        <f t="shared" si="685"/>
        <v>0</v>
      </c>
      <c r="E7314" s="18">
        <f>IF(G7314&gt;=0.3,(バックデータ一覧!$C$10*(バックデータ一覧!$C$12*計算過程!L7314+バックデータ一覧!$C$13*LN(計算過程!G7314)+バックデータ一覧!$C$14)^バックデータ一覧!$C$11+バックデータ一覧!$E$10*(計算過程!G7314/(バックデータ一覧!$E$12*計算過程!L7314+バックデータ一覧!$E$13*LN(計算過程!G7314)+バックデータ一覧!$E$14))^バックデータ一覧!$E$11)*計算過程!$W$11*10^-3,0)</f>
        <v>0</v>
      </c>
      <c r="F7314" s="18">
        <f>IF(G7314&lt;0.3,(バックデータ一覧!$C$10*(バックデータ一覧!$C$12*計算過程!L7314+バックデータ一覧!$C$13*LN(0.3)+バックデータ一覧!$C$14)^バックデータ一覧!$C$11+バックデータ一覧!$E$10*(0.3/(バックデータ一覧!$E$12*計算過程!L7314+バックデータ一覧!$E$13*LN(0.3)+バックデータ一覧!$E$14))^バックデータ一覧!$E$11)*計算過程!$W$11*計算過程!G7314/0.3*10^-3,0)</f>
        <v>0</v>
      </c>
      <c r="G7314" s="18">
        <f t="shared" si="686"/>
        <v>0</v>
      </c>
      <c r="H7314" s="18">
        <f t="shared" si="687"/>
        <v>0</v>
      </c>
      <c r="I7314" s="24">
        <v>0</v>
      </c>
      <c r="J7314" s="24">
        <v>0</v>
      </c>
      <c r="K7314" s="24">
        <v>0</v>
      </c>
      <c r="L7314" s="14">
        <f>貼り付けシート!C7314</f>
        <v>19.8</v>
      </c>
      <c r="M7314" s="14">
        <f>貼り付けシート!D7314</f>
        <v>7.7</v>
      </c>
      <c r="N7314" s="18">
        <f>貼り付けシート!E7314</f>
        <v>53.593585067859017</v>
      </c>
      <c r="O7314" s="18">
        <f>貼り付けシート!F7314</f>
        <v>0</v>
      </c>
      <c r="P7314" s="19">
        <f t="shared" si="688"/>
        <v>0</v>
      </c>
      <c r="Q7314" s="19">
        <f t="shared" si="689"/>
        <v>0</v>
      </c>
    </row>
    <row r="7315" spans="1:17">
      <c r="A7315" s="38">
        <v>41944</v>
      </c>
      <c r="B7315" s="49" t="s">
        <v>162</v>
      </c>
      <c r="C7315" s="24">
        <f t="shared" si="684"/>
        <v>30.406921776000001</v>
      </c>
      <c r="D7315" s="24">
        <f t="shared" si="685"/>
        <v>0</v>
      </c>
      <c r="E7315" s="18">
        <f>IF(G7315&gt;=0.3,(バックデータ一覧!$C$10*(バックデータ一覧!$C$12*計算過程!L7315+バックデータ一覧!$C$13*LN(計算過程!G7315)+バックデータ一覧!$C$14)^バックデータ一覧!$C$11+バックデータ一覧!$E$10*(計算過程!G7315/(バックデータ一覧!$E$12*計算過程!L7315+バックデータ一覧!$E$13*LN(計算過程!G7315)+バックデータ一覧!$E$14))^バックデータ一覧!$E$11)*計算過程!$W$11*10^-3,0)</f>
        <v>0</v>
      </c>
      <c r="F7315" s="18">
        <f>IF(G7315&lt;0.3,(バックデータ一覧!$C$10*(バックデータ一覧!$C$12*計算過程!L7315+バックデータ一覧!$C$13*LN(0.3)+バックデータ一覧!$C$14)^バックデータ一覧!$C$11+バックデータ一覧!$E$10*(0.3/(バックデータ一覧!$E$12*計算過程!L7315+バックデータ一覧!$E$13*LN(0.3)+バックデータ一覧!$E$14))^バックデータ一覧!$E$11)*計算過程!$W$11*計算過程!G7315/0.3*10^-3,0)</f>
        <v>0</v>
      </c>
      <c r="G7315" s="18">
        <f t="shared" si="686"/>
        <v>0</v>
      </c>
      <c r="H7315" s="18">
        <f t="shared" si="687"/>
        <v>0</v>
      </c>
      <c r="I7315" s="24">
        <v>0</v>
      </c>
      <c r="J7315" s="24">
        <v>0</v>
      </c>
      <c r="K7315" s="24">
        <v>0</v>
      </c>
      <c r="L7315" s="14">
        <f>貼り付けシート!C7315</f>
        <v>19.600000000000001</v>
      </c>
      <c r="M7315" s="14">
        <f>貼り付けシート!D7315</f>
        <v>7.7</v>
      </c>
      <c r="N7315" s="18">
        <f>貼り付けシート!E7315</f>
        <v>54.263253486111736</v>
      </c>
      <c r="O7315" s="18">
        <f>貼り付けシート!F7315</f>
        <v>0</v>
      </c>
      <c r="P7315" s="19">
        <f t="shared" si="688"/>
        <v>0</v>
      </c>
      <c r="Q7315" s="19">
        <f t="shared" si="689"/>
        <v>0</v>
      </c>
    </row>
    <row r="7316" spans="1:17">
      <c r="A7316" s="38">
        <v>41944</v>
      </c>
      <c r="B7316" s="49" t="s">
        <v>163</v>
      </c>
      <c r="C7316" s="24">
        <f t="shared" si="684"/>
        <v>30.406921776000001</v>
      </c>
      <c r="D7316" s="24">
        <f t="shared" si="685"/>
        <v>0</v>
      </c>
      <c r="E7316" s="18">
        <f>IF(G7316&gt;=0.3,(バックデータ一覧!$C$10*(バックデータ一覧!$C$12*計算過程!L7316+バックデータ一覧!$C$13*LN(計算過程!G7316)+バックデータ一覧!$C$14)^バックデータ一覧!$C$11+バックデータ一覧!$E$10*(計算過程!G7316/(バックデータ一覧!$E$12*計算過程!L7316+バックデータ一覧!$E$13*LN(計算過程!G7316)+バックデータ一覧!$E$14))^バックデータ一覧!$E$11)*計算過程!$W$11*10^-3,0)</f>
        <v>0</v>
      </c>
      <c r="F7316" s="18">
        <f>IF(G7316&lt;0.3,(バックデータ一覧!$C$10*(バックデータ一覧!$C$12*計算過程!L7316+バックデータ一覧!$C$13*LN(0.3)+バックデータ一覧!$C$14)^バックデータ一覧!$C$11+バックデータ一覧!$E$10*(0.3/(バックデータ一覧!$E$12*計算過程!L7316+バックデータ一覧!$E$13*LN(0.3)+バックデータ一覧!$E$14))^バックデータ一覧!$E$11)*計算過程!$W$11*計算過程!G7316/0.3*10^-3,0)</f>
        <v>0</v>
      </c>
      <c r="G7316" s="18">
        <f t="shared" si="686"/>
        <v>0</v>
      </c>
      <c r="H7316" s="18">
        <f t="shared" si="687"/>
        <v>0</v>
      </c>
      <c r="I7316" s="24">
        <v>0</v>
      </c>
      <c r="J7316" s="24">
        <v>0</v>
      </c>
      <c r="K7316" s="24">
        <v>0</v>
      </c>
      <c r="L7316" s="14">
        <f>貼り付けシート!C7316</f>
        <v>19.100000000000001</v>
      </c>
      <c r="M7316" s="14">
        <f>貼り付けシート!D7316</f>
        <v>7.9</v>
      </c>
      <c r="N7316" s="18">
        <f>貼り付けシート!E7316</f>
        <v>57.414741942264335</v>
      </c>
      <c r="O7316" s="18">
        <f>貼り付けシート!F7316</f>
        <v>0</v>
      </c>
      <c r="P7316" s="19">
        <f t="shared" si="688"/>
        <v>0</v>
      </c>
      <c r="Q7316" s="19">
        <f t="shared" si="689"/>
        <v>0</v>
      </c>
    </row>
    <row r="7317" spans="1:17">
      <c r="A7317" s="38">
        <v>41944</v>
      </c>
      <c r="B7317" s="49" t="s">
        <v>164</v>
      </c>
      <c r="C7317" s="24">
        <f t="shared" si="684"/>
        <v>30.406921776000001</v>
      </c>
      <c r="D7317" s="24">
        <f t="shared" si="685"/>
        <v>0</v>
      </c>
      <c r="E7317" s="18">
        <f>IF(G7317&gt;=0.3,(バックデータ一覧!$C$10*(バックデータ一覧!$C$12*計算過程!L7317+バックデータ一覧!$C$13*LN(計算過程!G7317)+バックデータ一覧!$C$14)^バックデータ一覧!$C$11+バックデータ一覧!$E$10*(計算過程!G7317/(バックデータ一覧!$E$12*計算過程!L7317+バックデータ一覧!$E$13*LN(計算過程!G7317)+バックデータ一覧!$E$14))^バックデータ一覧!$E$11)*計算過程!$W$11*10^-3,0)</f>
        <v>0</v>
      </c>
      <c r="F7317" s="18">
        <f>IF(G7317&lt;0.3,(バックデータ一覧!$C$10*(バックデータ一覧!$C$12*計算過程!L7317+バックデータ一覧!$C$13*LN(0.3)+バックデータ一覧!$C$14)^バックデータ一覧!$C$11+バックデータ一覧!$E$10*(0.3/(バックデータ一覧!$E$12*計算過程!L7317+バックデータ一覧!$E$13*LN(0.3)+バックデータ一覧!$E$14))^バックデータ一覧!$E$11)*計算過程!$W$11*計算過程!G7317/0.3*10^-3,0)</f>
        <v>0</v>
      </c>
      <c r="G7317" s="18">
        <f t="shared" si="686"/>
        <v>0</v>
      </c>
      <c r="H7317" s="18">
        <f t="shared" si="687"/>
        <v>0</v>
      </c>
      <c r="I7317" s="24">
        <v>0</v>
      </c>
      <c r="J7317" s="24">
        <v>0</v>
      </c>
      <c r="K7317" s="24">
        <v>0</v>
      </c>
      <c r="L7317" s="14">
        <f>貼り付けシート!C7317</f>
        <v>19.3</v>
      </c>
      <c r="M7317" s="14">
        <f>貼り付けシート!D7317</f>
        <v>7.9</v>
      </c>
      <c r="N7317" s="18">
        <f>貼り付けシート!E7317</f>
        <v>56.703449445061672</v>
      </c>
      <c r="O7317" s="18">
        <f>貼り付けシート!F7317</f>
        <v>0</v>
      </c>
      <c r="P7317" s="19">
        <f t="shared" si="688"/>
        <v>0</v>
      </c>
      <c r="Q7317" s="19">
        <f t="shared" si="689"/>
        <v>0</v>
      </c>
    </row>
    <row r="7318" spans="1:17">
      <c r="A7318" s="38">
        <v>41944</v>
      </c>
      <c r="B7318" s="49" t="s">
        <v>165</v>
      </c>
      <c r="C7318" s="24">
        <f t="shared" si="684"/>
        <v>30.406921776000001</v>
      </c>
      <c r="D7318" s="24">
        <f t="shared" si="685"/>
        <v>0</v>
      </c>
      <c r="E7318" s="18">
        <f>IF(G7318&gt;=0.3,(バックデータ一覧!$C$10*(バックデータ一覧!$C$12*計算過程!L7318+バックデータ一覧!$C$13*LN(計算過程!G7318)+バックデータ一覧!$C$14)^バックデータ一覧!$C$11+バックデータ一覧!$E$10*(計算過程!G7318/(バックデータ一覧!$E$12*計算過程!L7318+バックデータ一覧!$E$13*LN(計算過程!G7318)+バックデータ一覧!$E$14))^バックデータ一覧!$E$11)*計算過程!$W$11*10^-3,0)</f>
        <v>0</v>
      </c>
      <c r="F7318" s="18">
        <f>IF(G7318&lt;0.3,(バックデータ一覧!$C$10*(バックデータ一覧!$C$12*計算過程!L7318+バックデータ一覧!$C$13*LN(0.3)+バックデータ一覧!$C$14)^バックデータ一覧!$C$11+バックデータ一覧!$E$10*(0.3/(バックデータ一覧!$E$12*計算過程!L7318+バックデータ一覧!$E$13*LN(0.3)+バックデータ一覧!$E$14))^バックデータ一覧!$E$11)*計算過程!$W$11*計算過程!G7318/0.3*10^-3,0)</f>
        <v>0</v>
      </c>
      <c r="G7318" s="18">
        <f t="shared" si="686"/>
        <v>0</v>
      </c>
      <c r="H7318" s="18">
        <f t="shared" si="687"/>
        <v>0</v>
      </c>
      <c r="I7318" s="24">
        <v>0</v>
      </c>
      <c r="J7318" s="24">
        <v>0</v>
      </c>
      <c r="K7318" s="24">
        <v>0</v>
      </c>
      <c r="L7318" s="14">
        <f>貼り付けシート!C7318</f>
        <v>18.8</v>
      </c>
      <c r="M7318" s="14">
        <f>貼り付けシート!D7318</f>
        <v>7.9</v>
      </c>
      <c r="N7318" s="18">
        <f>貼り付けシート!E7318</f>
        <v>58.50056731126304</v>
      </c>
      <c r="O7318" s="18">
        <f>貼り付けシート!F7318</f>
        <v>0</v>
      </c>
      <c r="P7318" s="19">
        <f t="shared" si="688"/>
        <v>0</v>
      </c>
      <c r="Q7318" s="19">
        <f t="shared" si="689"/>
        <v>0</v>
      </c>
    </row>
    <row r="7319" spans="1:17">
      <c r="A7319" s="38">
        <v>41944</v>
      </c>
      <c r="B7319" s="49" t="s">
        <v>166</v>
      </c>
      <c r="C7319" s="24">
        <f t="shared" si="684"/>
        <v>30.406921776000001</v>
      </c>
      <c r="D7319" s="24">
        <f t="shared" si="685"/>
        <v>0</v>
      </c>
      <c r="E7319" s="18">
        <f>IF(G7319&gt;=0.3,(バックデータ一覧!$C$10*(バックデータ一覧!$C$12*計算過程!L7319+バックデータ一覧!$C$13*LN(計算過程!G7319)+バックデータ一覧!$C$14)^バックデータ一覧!$C$11+バックデータ一覧!$E$10*(計算過程!G7319/(バックデータ一覧!$E$12*計算過程!L7319+バックデータ一覧!$E$13*LN(計算過程!G7319)+バックデータ一覧!$E$14))^バックデータ一覧!$E$11)*計算過程!$W$11*10^-3,0)</f>
        <v>0</v>
      </c>
      <c r="F7319" s="18">
        <f>IF(G7319&lt;0.3,(バックデータ一覧!$C$10*(バックデータ一覧!$C$12*計算過程!L7319+バックデータ一覧!$C$13*LN(0.3)+バックデータ一覧!$C$14)^バックデータ一覧!$C$11+バックデータ一覧!$E$10*(0.3/(バックデータ一覧!$E$12*計算過程!L7319+バックデータ一覧!$E$13*LN(0.3)+バックデータ一覧!$E$14))^バックデータ一覧!$E$11)*計算過程!$W$11*計算過程!G7319/0.3*10^-3,0)</f>
        <v>0</v>
      </c>
      <c r="G7319" s="18">
        <f t="shared" si="686"/>
        <v>0</v>
      </c>
      <c r="H7319" s="18">
        <f t="shared" si="687"/>
        <v>0</v>
      </c>
      <c r="I7319" s="24">
        <v>0</v>
      </c>
      <c r="J7319" s="24">
        <v>0</v>
      </c>
      <c r="K7319" s="24">
        <v>0</v>
      </c>
      <c r="L7319" s="14">
        <f>貼り付けシート!C7319</f>
        <v>17.2</v>
      </c>
      <c r="M7319" s="14">
        <f>貼り付けシート!D7319</f>
        <v>8.5</v>
      </c>
      <c r="N7319" s="18">
        <f>貼り付けシート!E7319</f>
        <v>69.543356280064089</v>
      </c>
      <c r="O7319" s="18">
        <f>貼り付けシート!F7319</f>
        <v>0</v>
      </c>
      <c r="P7319" s="19">
        <f t="shared" si="688"/>
        <v>0</v>
      </c>
      <c r="Q7319" s="19">
        <f t="shared" si="689"/>
        <v>0</v>
      </c>
    </row>
    <row r="7320" spans="1:17">
      <c r="A7320" s="38">
        <v>41944</v>
      </c>
      <c r="B7320" s="49" t="s">
        <v>167</v>
      </c>
      <c r="C7320" s="24">
        <f t="shared" si="684"/>
        <v>30.406921776000001</v>
      </c>
      <c r="D7320" s="24">
        <f t="shared" si="685"/>
        <v>0</v>
      </c>
      <c r="E7320" s="18">
        <f>IF(G7320&gt;=0.3,(バックデータ一覧!$C$10*(バックデータ一覧!$C$12*計算過程!L7320+バックデータ一覧!$C$13*LN(計算過程!G7320)+バックデータ一覧!$C$14)^バックデータ一覧!$C$11+バックデータ一覧!$E$10*(計算過程!G7320/(バックデータ一覧!$E$12*計算過程!L7320+バックデータ一覧!$E$13*LN(計算過程!G7320)+バックデータ一覧!$E$14))^バックデータ一覧!$E$11)*計算過程!$W$11*10^-3,0)</f>
        <v>0</v>
      </c>
      <c r="F7320" s="18">
        <f>IF(G7320&lt;0.3,(バックデータ一覧!$C$10*(バックデータ一覧!$C$12*計算過程!L7320+バックデータ一覧!$C$13*LN(0.3)+バックデータ一覧!$C$14)^バックデータ一覧!$C$11+バックデータ一覧!$E$10*(0.3/(バックデータ一覧!$E$12*計算過程!L7320+バックデータ一覧!$E$13*LN(0.3)+バックデータ一覧!$E$14))^バックデータ一覧!$E$11)*計算過程!$W$11*計算過程!G7320/0.3*10^-3,0)</f>
        <v>0</v>
      </c>
      <c r="G7320" s="18">
        <f t="shared" si="686"/>
        <v>0</v>
      </c>
      <c r="H7320" s="18">
        <f t="shared" si="687"/>
        <v>0</v>
      </c>
      <c r="I7320" s="24">
        <v>0</v>
      </c>
      <c r="J7320" s="24">
        <v>0</v>
      </c>
      <c r="K7320" s="24">
        <v>0</v>
      </c>
      <c r="L7320" s="14">
        <f>貼り付けシート!C7320</f>
        <v>15.5</v>
      </c>
      <c r="M7320" s="14">
        <f>貼り付けシート!D7320</f>
        <v>9.1999999999999993</v>
      </c>
      <c r="N7320" s="18">
        <f>貼り付けシート!E7320</f>
        <v>83.790274231104505</v>
      </c>
      <c r="O7320" s="18">
        <f>貼り付けシート!F7320</f>
        <v>0</v>
      </c>
      <c r="P7320" s="19">
        <f t="shared" si="688"/>
        <v>0</v>
      </c>
      <c r="Q7320" s="19">
        <f t="shared" si="689"/>
        <v>0</v>
      </c>
    </row>
    <row r="7321" spans="1:17">
      <c r="A7321" s="38">
        <v>41944</v>
      </c>
      <c r="B7321" s="49" t="s">
        <v>168</v>
      </c>
      <c r="C7321" s="24">
        <f t="shared" si="684"/>
        <v>30.406921776000001</v>
      </c>
      <c r="D7321" s="24">
        <f t="shared" si="685"/>
        <v>0</v>
      </c>
      <c r="E7321" s="18">
        <f>IF(G7321&gt;=0.3,(バックデータ一覧!$C$10*(バックデータ一覧!$C$12*計算過程!L7321+バックデータ一覧!$C$13*LN(計算過程!G7321)+バックデータ一覧!$C$14)^バックデータ一覧!$C$11+バックデータ一覧!$E$10*(計算過程!G7321/(バックデータ一覧!$E$12*計算過程!L7321+バックデータ一覧!$E$13*LN(計算過程!G7321)+バックデータ一覧!$E$14))^バックデータ一覧!$E$11)*計算過程!$W$11*10^-3,0)</f>
        <v>0</v>
      </c>
      <c r="F7321" s="18">
        <f>IF(G7321&lt;0.3,(バックデータ一覧!$C$10*(バックデータ一覧!$C$12*計算過程!L7321+バックデータ一覧!$C$13*LN(0.3)+バックデータ一覧!$C$14)^バックデータ一覧!$C$11+バックデータ一覧!$E$10*(0.3/(バックデータ一覧!$E$12*計算過程!L7321+バックデータ一覧!$E$13*LN(0.3)+バックデータ一覧!$E$14))^バックデータ一覧!$E$11)*計算過程!$W$11*計算過程!G7321/0.3*10^-3,0)</f>
        <v>0</v>
      </c>
      <c r="G7321" s="18">
        <f t="shared" si="686"/>
        <v>0</v>
      </c>
      <c r="H7321" s="18">
        <f t="shared" si="687"/>
        <v>0</v>
      </c>
      <c r="I7321" s="24">
        <v>0</v>
      </c>
      <c r="J7321" s="24">
        <v>0</v>
      </c>
      <c r="K7321" s="24">
        <v>0</v>
      </c>
      <c r="L7321" s="14">
        <f>貼り付けシート!C7321</f>
        <v>14.6</v>
      </c>
      <c r="M7321" s="14">
        <f>貼り付けシート!D7321</f>
        <v>9.3000000000000007</v>
      </c>
      <c r="N7321" s="18">
        <f>貼り付けシート!E7321</f>
        <v>89.739565964987449</v>
      </c>
      <c r="O7321" s="18">
        <f>貼り付けシート!F7321</f>
        <v>0</v>
      </c>
      <c r="P7321" s="19">
        <f t="shared" si="688"/>
        <v>0</v>
      </c>
      <c r="Q7321" s="19">
        <f t="shared" si="689"/>
        <v>0</v>
      </c>
    </row>
    <row r="7322" spans="1:17">
      <c r="A7322" s="38">
        <v>41944</v>
      </c>
      <c r="B7322" s="49" t="s">
        <v>169</v>
      </c>
      <c r="C7322" s="24">
        <f t="shared" si="684"/>
        <v>30.406921776000001</v>
      </c>
      <c r="D7322" s="24">
        <f t="shared" si="685"/>
        <v>0</v>
      </c>
      <c r="E7322" s="18">
        <f>IF(G7322&gt;=0.3,(バックデータ一覧!$C$10*(バックデータ一覧!$C$12*計算過程!L7322+バックデータ一覧!$C$13*LN(計算過程!G7322)+バックデータ一覧!$C$14)^バックデータ一覧!$C$11+バックデータ一覧!$E$10*(計算過程!G7322/(バックデータ一覧!$E$12*計算過程!L7322+バックデータ一覧!$E$13*LN(計算過程!G7322)+バックデータ一覧!$E$14))^バックデータ一覧!$E$11)*計算過程!$W$11*10^-3,0)</f>
        <v>0</v>
      </c>
      <c r="F7322" s="18">
        <f>IF(G7322&lt;0.3,(バックデータ一覧!$C$10*(バックデータ一覧!$C$12*計算過程!L7322+バックデータ一覧!$C$13*LN(0.3)+バックデータ一覧!$C$14)^バックデータ一覧!$C$11+バックデータ一覧!$E$10*(0.3/(バックデータ一覧!$E$12*計算過程!L7322+バックデータ一覧!$E$13*LN(0.3)+バックデータ一覧!$E$14))^バックデータ一覧!$E$11)*計算過程!$W$11*計算過程!G7322/0.3*10^-3,0)</f>
        <v>0</v>
      </c>
      <c r="G7322" s="18">
        <f t="shared" si="686"/>
        <v>0</v>
      </c>
      <c r="H7322" s="18">
        <f t="shared" si="687"/>
        <v>0</v>
      </c>
      <c r="I7322" s="24">
        <v>0</v>
      </c>
      <c r="J7322" s="24">
        <v>0</v>
      </c>
      <c r="K7322" s="24">
        <v>0</v>
      </c>
      <c r="L7322" s="14">
        <f>貼り付けシート!C7322</f>
        <v>13.6</v>
      </c>
      <c r="M7322" s="14">
        <f>貼り付けシート!D7322</f>
        <v>8.8000000000000007</v>
      </c>
      <c r="N7322" s="18">
        <f>貼り付けシート!E7322</f>
        <v>90.677043585186098</v>
      </c>
      <c r="O7322" s="18">
        <f>貼り付けシート!F7322</f>
        <v>0</v>
      </c>
      <c r="P7322" s="19">
        <f t="shared" si="688"/>
        <v>0</v>
      </c>
      <c r="Q7322" s="19">
        <f t="shared" si="689"/>
        <v>0</v>
      </c>
    </row>
    <row r="7323" spans="1:17">
      <c r="A7323" s="38">
        <v>41944</v>
      </c>
      <c r="B7323" s="49" t="s">
        <v>170</v>
      </c>
      <c r="C7323" s="24">
        <f t="shared" si="684"/>
        <v>30.406921776000001</v>
      </c>
      <c r="D7323" s="24">
        <f t="shared" si="685"/>
        <v>0</v>
      </c>
      <c r="E7323" s="18">
        <f>IF(G7323&gt;=0.3,(バックデータ一覧!$C$10*(バックデータ一覧!$C$12*計算過程!L7323+バックデータ一覧!$C$13*LN(計算過程!G7323)+バックデータ一覧!$C$14)^バックデータ一覧!$C$11+バックデータ一覧!$E$10*(計算過程!G7323/(バックデータ一覧!$E$12*計算過程!L7323+バックデータ一覧!$E$13*LN(計算過程!G7323)+バックデータ一覧!$E$14))^バックデータ一覧!$E$11)*計算過程!$W$11*10^-3,0)</f>
        <v>0</v>
      </c>
      <c r="F7323" s="18">
        <f>IF(G7323&lt;0.3,(バックデータ一覧!$C$10*(バックデータ一覧!$C$12*計算過程!L7323+バックデータ一覧!$C$13*LN(0.3)+バックデータ一覧!$C$14)^バックデータ一覧!$C$11+バックデータ一覧!$E$10*(0.3/(バックデータ一覧!$E$12*計算過程!L7323+バックデータ一覧!$E$13*LN(0.3)+バックデータ一覧!$E$14))^バックデータ一覧!$E$11)*計算過程!$W$11*計算過程!G7323/0.3*10^-3,0)</f>
        <v>0</v>
      </c>
      <c r="G7323" s="18">
        <f t="shared" si="686"/>
        <v>0</v>
      </c>
      <c r="H7323" s="18">
        <f t="shared" si="687"/>
        <v>0</v>
      </c>
      <c r="I7323" s="24">
        <v>0</v>
      </c>
      <c r="J7323" s="24">
        <v>0</v>
      </c>
      <c r="K7323" s="24">
        <v>0</v>
      </c>
      <c r="L7323" s="14">
        <f>貼り付けシート!C7323</f>
        <v>13.1</v>
      </c>
      <c r="M7323" s="14">
        <f>貼り付けシート!D7323</f>
        <v>8.6</v>
      </c>
      <c r="N7323" s="18">
        <f>貼り付けシート!E7323</f>
        <v>91.583884874456274</v>
      </c>
      <c r="O7323" s="18">
        <f>貼り付けシート!F7323</f>
        <v>0</v>
      </c>
      <c r="P7323" s="19">
        <f t="shared" si="688"/>
        <v>0</v>
      </c>
      <c r="Q7323" s="19">
        <f t="shared" si="689"/>
        <v>0</v>
      </c>
    </row>
    <row r="7324" spans="1:17">
      <c r="A7324" s="38">
        <v>41944</v>
      </c>
      <c r="B7324" s="49" t="s">
        <v>171</v>
      </c>
      <c r="C7324" s="24">
        <f t="shared" si="684"/>
        <v>30.406921776000001</v>
      </c>
      <c r="D7324" s="24">
        <f t="shared" si="685"/>
        <v>0</v>
      </c>
      <c r="E7324" s="18">
        <f>IF(G7324&gt;=0.3,(バックデータ一覧!$C$10*(バックデータ一覧!$C$12*計算過程!L7324+バックデータ一覧!$C$13*LN(計算過程!G7324)+バックデータ一覧!$C$14)^バックデータ一覧!$C$11+バックデータ一覧!$E$10*(計算過程!G7324/(バックデータ一覧!$E$12*計算過程!L7324+バックデータ一覧!$E$13*LN(計算過程!G7324)+バックデータ一覧!$E$14))^バックデータ一覧!$E$11)*計算過程!$W$11*10^-3,0)</f>
        <v>0</v>
      </c>
      <c r="F7324" s="18">
        <f>IF(G7324&lt;0.3,(バックデータ一覧!$C$10*(バックデータ一覧!$C$12*計算過程!L7324+バックデータ一覧!$C$13*LN(0.3)+バックデータ一覧!$C$14)^バックデータ一覧!$C$11+バックデータ一覧!$E$10*(0.3/(バックデータ一覧!$E$12*計算過程!L7324+バックデータ一覧!$E$13*LN(0.3)+バックデータ一覧!$E$14))^バックデータ一覧!$E$11)*計算過程!$W$11*計算過程!G7324/0.3*10^-3,0)</f>
        <v>0</v>
      </c>
      <c r="G7324" s="18">
        <f t="shared" si="686"/>
        <v>0</v>
      </c>
      <c r="H7324" s="18">
        <f t="shared" si="687"/>
        <v>0</v>
      </c>
      <c r="I7324" s="24">
        <v>0</v>
      </c>
      <c r="J7324" s="24">
        <v>0</v>
      </c>
      <c r="K7324" s="24">
        <v>0</v>
      </c>
      <c r="L7324" s="14">
        <f>貼り付けシート!C7324</f>
        <v>12.1</v>
      </c>
      <c r="M7324" s="14">
        <f>貼り付けシート!D7324</f>
        <v>8.1999999999999993</v>
      </c>
      <c r="N7324" s="18">
        <f>貼り付けシート!E7324</f>
        <v>93.307134214040104</v>
      </c>
      <c r="O7324" s="18">
        <f>貼り付けシート!F7324</f>
        <v>0</v>
      </c>
      <c r="P7324" s="19">
        <f t="shared" si="688"/>
        <v>0</v>
      </c>
      <c r="Q7324" s="19">
        <f t="shared" si="689"/>
        <v>0</v>
      </c>
    </row>
    <row r="7325" spans="1:17">
      <c r="A7325" s="38">
        <v>41944</v>
      </c>
      <c r="B7325" s="49" t="s">
        <v>172</v>
      </c>
      <c r="C7325" s="24">
        <f t="shared" si="684"/>
        <v>30.406921776000001</v>
      </c>
      <c r="D7325" s="24">
        <f t="shared" si="685"/>
        <v>0</v>
      </c>
      <c r="E7325" s="18">
        <f>IF(G7325&gt;=0.3,(バックデータ一覧!$C$10*(バックデータ一覧!$C$12*計算過程!L7325+バックデータ一覧!$C$13*LN(計算過程!G7325)+バックデータ一覧!$C$14)^バックデータ一覧!$C$11+バックデータ一覧!$E$10*(計算過程!G7325/(バックデータ一覧!$E$12*計算過程!L7325+バックデータ一覧!$E$13*LN(計算過程!G7325)+バックデータ一覧!$E$14))^バックデータ一覧!$E$11)*計算過程!$W$11*10^-3,0)</f>
        <v>0</v>
      </c>
      <c r="F7325" s="18">
        <f>IF(G7325&lt;0.3,(バックデータ一覧!$C$10*(バックデータ一覧!$C$12*計算過程!L7325+バックデータ一覧!$C$13*LN(0.3)+バックデータ一覧!$C$14)^バックデータ一覧!$C$11+バックデータ一覧!$E$10*(0.3/(バックデータ一覧!$E$12*計算過程!L7325+バックデータ一覧!$E$13*LN(0.3)+バックデータ一覧!$E$14))^バックデータ一覧!$E$11)*計算過程!$W$11*計算過程!G7325/0.3*10^-3,0)</f>
        <v>0</v>
      </c>
      <c r="G7325" s="18">
        <f t="shared" si="686"/>
        <v>0</v>
      </c>
      <c r="H7325" s="18">
        <f t="shared" si="687"/>
        <v>0</v>
      </c>
      <c r="I7325" s="24">
        <v>0</v>
      </c>
      <c r="J7325" s="24">
        <v>0</v>
      </c>
      <c r="K7325" s="24">
        <v>0</v>
      </c>
      <c r="L7325" s="14">
        <f>貼り付けシート!C7325</f>
        <v>11.7</v>
      </c>
      <c r="M7325" s="14">
        <f>貼り付けシート!D7325</f>
        <v>8</v>
      </c>
      <c r="N7325" s="18">
        <f>貼り付けシート!E7325</f>
        <v>93.49622349814031</v>
      </c>
      <c r="O7325" s="18">
        <f>貼り付けシート!F7325</f>
        <v>0</v>
      </c>
      <c r="P7325" s="19">
        <f t="shared" si="688"/>
        <v>0</v>
      </c>
      <c r="Q7325" s="19">
        <f t="shared" si="689"/>
        <v>0</v>
      </c>
    </row>
    <row r="7326" spans="1:17">
      <c r="A7326" s="38">
        <v>41945</v>
      </c>
      <c r="B7326" s="49" t="s">
        <v>149</v>
      </c>
      <c r="C7326" s="24">
        <f t="shared" si="684"/>
        <v>30.406921776000001</v>
      </c>
      <c r="D7326" s="24">
        <f t="shared" si="685"/>
        <v>0</v>
      </c>
      <c r="E7326" s="18">
        <f>IF(G7326&gt;=0.3,(バックデータ一覧!$C$10*(バックデータ一覧!$C$12*計算過程!L7326+バックデータ一覧!$C$13*LN(計算過程!G7326)+バックデータ一覧!$C$14)^バックデータ一覧!$C$11+バックデータ一覧!$E$10*(計算過程!G7326/(バックデータ一覧!$E$12*計算過程!L7326+バックデータ一覧!$E$13*LN(計算過程!G7326)+バックデータ一覧!$E$14))^バックデータ一覧!$E$11)*計算過程!$W$11*10^-3,0)</f>
        <v>0</v>
      </c>
      <c r="F7326" s="18">
        <f>IF(G7326&lt;0.3,(バックデータ一覧!$C$10*(バックデータ一覧!$C$12*計算過程!L7326+バックデータ一覧!$C$13*LN(0.3)+バックデータ一覧!$C$14)^バックデータ一覧!$C$11+バックデータ一覧!$E$10*(0.3/(バックデータ一覧!$E$12*計算過程!L7326+バックデータ一覧!$E$13*LN(0.3)+バックデータ一覧!$E$14))^バックデータ一覧!$E$11)*計算過程!$W$11*計算過程!G7326/0.3*10^-3,0)</f>
        <v>0</v>
      </c>
      <c r="G7326" s="18">
        <f t="shared" si="686"/>
        <v>0</v>
      </c>
      <c r="H7326" s="18">
        <f t="shared" si="687"/>
        <v>0</v>
      </c>
      <c r="I7326" s="24">
        <v>0</v>
      </c>
      <c r="J7326" s="24">
        <v>0</v>
      </c>
      <c r="K7326" s="24">
        <v>0</v>
      </c>
      <c r="L7326" s="14">
        <f>貼り付けシート!C7326</f>
        <v>11.1</v>
      </c>
      <c r="M7326" s="14">
        <f>貼り付けシート!D7326</f>
        <v>7.9</v>
      </c>
      <c r="N7326" s="18">
        <f>貼り付けシート!E7326</f>
        <v>96.087366947614342</v>
      </c>
      <c r="O7326" s="18">
        <f>貼り付けシート!F7326</f>
        <v>0</v>
      </c>
      <c r="P7326" s="19">
        <f t="shared" si="688"/>
        <v>0</v>
      </c>
      <c r="Q7326" s="19">
        <f t="shared" si="689"/>
        <v>0</v>
      </c>
    </row>
    <row r="7327" spans="1:17">
      <c r="A7327" s="38">
        <v>41945</v>
      </c>
      <c r="B7327" s="49" t="s">
        <v>150</v>
      </c>
      <c r="C7327" s="24">
        <f t="shared" si="684"/>
        <v>30.406921776000001</v>
      </c>
      <c r="D7327" s="24">
        <f t="shared" si="685"/>
        <v>0</v>
      </c>
      <c r="E7327" s="18">
        <f>IF(G7327&gt;=0.3,(バックデータ一覧!$C$10*(バックデータ一覧!$C$12*計算過程!L7327+バックデータ一覧!$C$13*LN(計算過程!G7327)+バックデータ一覧!$C$14)^バックデータ一覧!$C$11+バックデータ一覧!$E$10*(計算過程!G7327/(バックデータ一覧!$E$12*計算過程!L7327+バックデータ一覧!$E$13*LN(計算過程!G7327)+バックデータ一覧!$E$14))^バックデータ一覧!$E$11)*計算過程!$W$11*10^-3,0)</f>
        <v>0</v>
      </c>
      <c r="F7327" s="18">
        <f>IF(G7327&lt;0.3,(バックデータ一覧!$C$10*(バックデータ一覧!$C$12*計算過程!L7327+バックデータ一覧!$C$13*LN(0.3)+バックデータ一覧!$C$14)^バックデータ一覧!$C$11+バックデータ一覧!$E$10*(0.3/(バックデータ一覧!$E$12*計算過程!L7327+バックデータ一覧!$E$13*LN(0.3)+バックデータ一覧!$E$14))^バックデータ一覧!$E$11)*計算過程!$W$11*計算過程!G7327/0.3*10^-3,0)</f>
        <v>0</v>
      </c>
      <c r="G7327" s="18">
        <f t="shared" si="686"/>
        <v>0</v>
      </c>
      <c r="H7327" s="18">
        <f t="shared" si="687"/>
        <v>0</v>
      </c>
      <c r="I7327" s="24">
        <v>0</v>
      </c>
      <c r="J7327" s="24">
        <v>0</v>
      </c>
      <c r="K7327" s="24">
        <v>0</v>
      </c>
      <c r="L7327" s="14">
        <f>貼り付けシート!C7327</f>
        <v>10.6</v>
      </c>
      <c r="M7327" s="14">
        <f>貼り付けシート!D7327</f>
        <v>7.6</v>
      </c>
      <c r="N7327" s="18">
        <f>貼り付けシート!E7327</f>
        <v>95.61172268994541</v>
      </c>
      <c r="O7327" s="18">
        <f>貼り付けシート!F7327</f>
        <v>0</v>
      </c>
      <c r="P7327" s="19">
        <f t="shared" si="688"/>
        <v>0</v>
      </c>
      <c r="Q7327" s="19">
        <f t="shared" si="689"/>
        <v>0</v>
      </c>
    </row>
    <row r="7328" spans="1:17">
      <c r="A7328" s="38">
        <v>41945</v>
      </c>
      <c r="B7328" s="49" t="s">
        <v>151</v>
      </c>
      <c r="C7328" s="24">
        <f t="shared" si="684"/>
        <v>30.406921776000001</v>
      </c>
      <c r="D7328" s="24">
        <f t="shared" si="685"/>
        <v>0</v>
      </c>
      <c r="E7328" s="18">
        <f>IF(G7328&gt;=0.3,(バックデータ一覧!$C$10*(バックデータ一覧!$C$12*計算過程!L7328+バックデータ一覧!$C$13*LN(計算過程!G7328)+バックデータ一覧!$C$14)^バックデータ一覧!$C$11+バックデータ一覧!$E$10*(計算過程!G7328/(バックデータ一覧!$E$12*計算過程!L7328+バックデータ一覧!$E$13*LN(計算過程!G7328)+バックデータ一覧!$E$14))^バックデータ一覧!$E$11)*計算過程!$W$11*10^-3,0)</f>
        <v>0</v>
      </c>
      <c r="F7328" s="18">
        <f>IF(G7328&lt;0.3,(バックデータ一覧!$C$10*(バックデータ一覧!$C$12*計算過程!L7328+バックデータ一覧!$C$13*LN(0.3)+バックデータ一覧!$C$14)^バックデータ一覧!$C$11+バックデータ一覧!$E$10*(0.3/(バックデータ一覧!$E$12*計算過程!L7328+バックデータ一覧!$E$13*LN(0.3)+バックデータ一覧!$E$14))^バックデータ一覧!$E$11)*計算過程!$W$11*計算過程!G7328/0.3*10^-3,0)</f>
        <v>0</v>
      </c>
      <c r="G7328" s="18">
        <f t="shared" si="686"/>
        <v>0</v>
      </c>
      <c r="H7328" s="18">
        <f t="shared" si="687"/>
        <v>0</v>
      </c>
      <c r="I7328" s="24">
        <v>0</v>
      </c>
      <c r="J7328" s="24">
        <v>0</v>
      </c>
      <c r="K7328" s="24">
        <v>0</v>
      </c>
      <c r="L7328" s="14">
        <f>貼り付けシート!C7328</f>
        <v>10</v>
      </c>
      <c r="M7328" s="14">
        <f>貼り付けシート!D7328</f>
        <v>7.3</v>
      </c>
      <c r="N7328" s="18">
        <f>貼り付けシート!E7328</f>
        <v>95.64124031264825</v>
      </c>
      <c r="O7328" s="18">
        <f>貼り付けシート!F7328</f>
        <v>0</v>
      </c>
      <c r="P7328" s="19">
        <f t="shared" si="688"/>
        <v>0</v>
      </c>
      <c r="Q7328" s="19">
        <f t="shared" si="689"/>
        <v>0</v>
      </c>
    </row>
    <row r="7329" spans="1:17">
      <c r="A7329" s="38">
        <v>41945</v>
      </c>
      <c r="B7329" s="49" t="s">
        <v>152</v>
      </c>
      <c r="C7329" s="24">
        <f t="shared" si="684"/>
        <v>30.406921776000001</v>
      </c>
      <c r="D7329" s="24">
        <f t="shared" si="685"/>
        <v>0</v>
      </c>
      <c r="E7329" s="18">
        <f>IF(G7329&gt;=0.3,(バックデータ一覧!$C$10*(バックデータ一覧!$C$12*計算過程!L7329+バックデータ一覧!$C$13*LN(計算過程!G7329)+バックデータ一覧!$C$14)^バックデータ一覧!$C$11+バックデータ一覧!$E$10*(計算過程!G7329/(バックデータ一覧!$E$12*計算過程!L7329+バックデータ一覧!$E$13*LN(計算過程!G7329)+バックデータ一覧!$E$14))^バックデータ一覧!$E$11)*計算過程!$W$11*10^-3,0)</f>
        <v>0</v>
      </c>
      <c r="F7329" s="18">
        <f>IF(G7329&lt;0.3,(バックデータ一覧!$C$10*(バックデータ一覧!$C$12*計算過程!L7329+バックデータ一覧!$C$13*LN(0.3)+バックデータ一覧!$C$14)^バックデータ一覧!$C$11+バックデータ一覧!$E$10*(0.3/(バックデータ一覧!$E$12*計算過程!L7329+バックデータ一覧!$E$13*LN(0.3)+バックデータ一覧!$E$14))^バックデータ一覧!$E$11)*計算過程!$W$11*計算過程!G7329/0.3*10^-3,0)</f>
        <v>0</v>
      </c>
      <c r="G7329" s="18">
        <f t="shared" si="686"/>
        <v>0</v>
      </c>
      <c r="H7329" s="18">
        <f t="shared" si="687"/>
        <v>0</v>
      </c>
      <c r="I7329" s="24">
        <v>0</v>
      </c>
      <c r="J7329" s="24">
        <v>0</v>
      </c>
      <c r="K7329" s="24">
        <v>0</v>
      </c>
      <c r="L7329" s="14">
        <f>貼り付けシート!C7329</f>
        <v>9.8000000000000007</v>
      </c>
      <c r="M7329" s="14">
        <f>貼り付けシート!D7329</f>
        <v>7.1</v>
      </c>
      <c r="N7329" s="18">
        <f>貼り付けシート!E7329</f>
        <v>94.306839972759917</v>
      </c>
      <c r="O7329" s="18">
        <f>貼り付けシート!F7329</f>
        <v>0</v>
      </c>
      <c r="P7329" s="19">
        <f t="shared" si="688"/>
        <v>0</v>
      </c>
      <c r="Q7329" s="19">
        <f t="shared" si="689"/>
        <v>0</v>
      </c>
    </row>
    <row r="7330" spans="1:17">
      <c r="A7330" s="38">
        <v>41945</v>
      </c>
      <c r="B7330" s="49" t="s">
        <v>153</v>
      </c>
      <c r="C7330" s="24">
        <f t="shared" si="684"/>
        <v>30.406921776000001</v>
      </c>
      <c r="D7330" s="24">
        <f t="shared" si="685"/>
        <v>0</v>
      </c>
      <c r="E7330" s="18">
        <f>IF(G7330&gt;=0.3,(バックデータ一覧!$C$10*(バックデータ一覧!$C$12*計算過程!L7330+バックデータ一覧!$C$13*LN(計算過程!G7330)+バックデータ一覧!$C$14)^バックデータ一覧!$C$11+バックデータ一覧!$E$10*(計算過程!G7330/(バックデータ一覧!$E$12*計算過程!L7330+バックデータ一覧!$E$13*LN(計算過程!G7330)+バックデータ一覧!$E$14))^バックデータ一覧!$E$11)*計算過程!$W$11*10^-3,0)</f>
        <v>0</v>
      </c>
      <c r="F7330" s="18">
        <f>IF(G7330&lt;0.3,(バックデータ一覧!$C$10*(バックデータ一覧!$C$12*計算過程!L7330+バックデータ一覧!$C$13*LN(0.3)+バックデータ一覧!$C$14)^バックデータ一覧!$C$11+バックデータ一覧!$E$10*(0.3/(バックデータ一覧!$E$12*計算過程!L7330+バックデータ一覧!$E$13*LN(0.3)+バックデータ一覧!$E$14))^バックデータ一覧!$E$11)*計算過程!$W$11*計算過程!G7330/0.3*10^-3,0)</f>
        <v>0</v>
      </c>
      <c r="G7330" s="18">
        <f t="shared" si="686"/>
        <v>0</v>
      </c>
      <c r="H7330" s="18">
        <f t="shared" si="687"/>
        <v>0</v>
      </c>
      <c r="I7330" s="24">
        <v>0</v>
      </c>
      <c r="J7330" s="24">
        <v>0</v>
      </c>
      <c r="K7330" s="24">
        <v>0</v>
      </c>
      <c r="L7330" s="14">
        <f>貼り付けシート!C7330</f>
        <v>9.5</v>
      </c>
      <c r="M7330" s="14">
        <f>貼り付けシート!D7330</f>
        <v>6.9</v>
      </c>
      <c r="N7330" s="18">
        <f>貼り付けシート!E7330</f>
        <v>93.546199797489379</v>
      </c>
      <c r="O7330" s="18">
        <f>貼り付けシート!F7330</f>
        <v>0</v>
      </c>
      <c r="P7330" s="19">
        <f t="shared" si="688"/>
        <v>0</v>
      </c>
      <c r="Q7330" s="19">
        <f t="shared" si="689"/>
        <v>0</v>
      </c>
    </row>
    <row r="7331" spans="1:17">
      <c r="A7331" s="38">
        <v>41945</v>
      </c>
      <c r="B7331" s="49" t="s">
        <v>154</v>
      </c>
      <c r="C7331" s="24">
        <f t="shared" si="684"/>
        <v>30.406921776000001</v>
      </c>
      <c r="D7331" s="24">
        <f t="shared" si="685"/>
        <v>0</v>
      </c>
      <c r="E7331" s="18">
        <f>IF(G7331&gt;=0.3,(バックデータ一覧!$C$10*(バックデータ一覧!$C$12*計算過程!L7331+バックデータ一覧!$C$13*LN(計算過程!G7331)+バックデータ一覧!$C$14)^バックデータ一覧!$C$11+バックデータ一覧!$E$10*(計算過程!G7331/(バックデータ一覧!$E$12*計算過程!L7331+バックデータ一覧!$E$13*LN(計算過程!G7331)+バックデータ一覧!$E$14))^バックデータ一覧!$E$11)*計算過程!$W$11*10^-3,0)</f>
        <v>0</v>
      </c>
      <c r="F7331" s="18">
        <f>IF(G7331&lt;0.3,(バックデータ一覧!$C$10*(バックデータ一覧!$C$12*計算過程!L7331+バックデータ一覧!$C$13*LN(0.3)+バックデータ一覧!$C$14)^バックデータ一覧!$C$11+バックデータ一覧!$E$10*(0.3/(バックデータ一覧!$E$12*計算過程!L7331+バックデータ一覧!$E$13*LN(0.3)+バックデータ一覧!$E$14))^バックデータ一覧!$E$11)*計算過程!$W$11*計算過程!G7331/0.3*10^-3,0)</f>
        <v>0</v>
      </c>
      <c r="G7331" s="18">
        <f t="shared" si="686"/>
        <v>0</v>
      </c>
      <c r="H7331" s="18">
        <f t="shared" si="687"/>
        <v>0</v>
      </c>
      <c r="I7331" s="24">
        <v>0</v>
      </c>
      <c r="J7331" s="24">
        <v>0</v>
      </c>
      <c r="K7331" s="24">
        <v>0</v>
      </c>
      <c r="L7331" s="14">
        <f>貼り付けシート!C7331</f>
        <v>9</v>
      </c>
      <c r="M7331" s="14">
        <f>貼り付けシート!D7331</f>
        <v>6.7</v>
      </c>
      <c r="N7331" s="18">
        <f>貼り付けシート!E7331</f>
        <v>93.978146213766479</v>
      </c>
      <c r="O7331" s="18">
        <f>貼り付けシート!F7331</f>
        <v>0</v>
      </c>
      <c r="P7331" s="19">
        <f t="shared" si="688"/>
        <v>0</v>
      </c>
      <c r="Q7331" s="19">
        <f t="shared" si="689"/>
        <v>0</v>
      </c>
    </row>
    <row r="7332" spans="1:17">
      <c r="A7332" s="38">
        <v>41945</v>
      </c>
      <c r="B7332" s="49" t="s">
        <v>155</v>
      </c>
      <c r="C7332" s="24">
        <f t="shared" si="684"/>
        <v>30.406921776000001</v>
      </c>
      <c r="D7332" s="24">
        <f t="shared" si="685"/>
        <v>0</v>
      </c>
      <c r="E7332" s="18">
        <f>IF(G7332&gt;=0.3,(バックデータ一覧!$C$10*(バックデータ一覧!$C$12*計算過程!L7332+バックデータ一覧!$C$13*LN(計算過程!G7332)+バックデータ一覧!$C$14)^バックデータ一覧!$C$11+バックデータ一覧!$E$10*(計算過程!G7332/(バックデータ一覧!$E$12*計算過程!L7332+バックデータ一覧!$E$13*LN(計算過程!G7332)+バックデータ一覧!$E$14))^バックデータ一覧!$E$11)*計算過程!$W$11*10^-3,0)</f>
        <v>0</v>
      </c>
      <c r="F7332" s="18">
        <f>IF(G7332&lt;0.3,(バックデータ一覧!$C$10*(バックデータ一覧!$C$12*計算過程!L7332+バックデータ一覧!$C$13*LN(0.3)+バックデータ一覧!$C$14)^バックデータ一覧!$C$11+バックデータ一覧!$E$10*(0.3/(バックデータ一覧!$E$12*計算過程!L7332+バックデータ一覧!$E$13*LN(0.3)+バックデータ一覧!$E$14))^バックデータ一覧!$E$11)*計算過程!$W$11*計算過程!G7332/0.3*10^-3,0)</f>
        <v>0</v>
      </c>
      <c r="G7332" s="18">
        <f t="shared" si="686"/>
        <v>0</v>
      </c>
      <c r="H7332" s="18">
        <f t="shared" si="687"/>
        <v>0</v>
      </c>
      <c r="I7332" s="24">
        <v>0</v>
      </c>
      <c r="J7332" s="24">
        <v>0</v>
      </c>
      <c r="K7332" s="24">
        <v>0</v>
      </c>
      <c r="L7332" s="14">
        <f>貼り付けシート!C7332</f>
        <v>9</v>
      </c>
      <c r="M7332" s="14">
        <f>貼り付けシート!D7332</f>
        <v>6.7</v>
      </c>
      <c r="N7332" s="18">
        <f>貼り付けシート!E7332</f>
        <v>93.978146213766479</v>
      </c>
      <c r="O7332" s="18">
        <f>貼り付けシート!F7332</f>
        <v>0</v>
      </c>
      <c r="P7332" s="19">
        <f t="shared" si="688"/>
        <v>0</v>
      </c>
      <c r="Q7332" s="19">
        <f t="shared" si="689"/>
        <v>0</v>
      </c>
    </row>
    <row r="7333" spans="1:17">
      <c r="A7333" s="38">
        <v>41945</v>
      </c>
      <c r="B7333" s="49" t="s">
        <v>156</v>
      </c>
      <c r="C7333" s="24">
        <f t="shared" si="684"/>
        <v>30.406921776000001</v>
      </c>
      <c r="D7333" s="24">
        <f t="shared" si="685"/>
        <v>0</v>
      </c>
      <c r="E7333" s="18">
        <f>IF(G7333&gt;=0.3,(バックデータ一覧!$C$10*(バックデータ一覧!$C$12*計算過程!L7333+バックデータ一覧!$C$13*LN(計算過程!G7333)+バックデータ一覧!$C$14)^バックデータ一覧!$C$11+バックデータ一覧!$E$10*(計算過程!G7333/(バックデータ一覧!$E$12*計算過程!L7333+バックデータ一覧!$E$13*LN(計算過程!G7333)+バックデータ一覧!$E$14))^バックデータ一覧!$E$11)*計算過程!$W$11*10^-3,0)</f>
        <v>0</v>
      </c>
      <c r="F7333" s="18">
        <f>IF(G7333&lt;0.3,(バックデータ一覧!$C$10*(バックデータ一覧!$C$12*計算過程!L7333+バックデータ一覧!$C$13*LN(0.3)+バックデータ一覧!$C$14)^バックデータ一覧!$C$11+バックデータ一覧!$E$10*(0.3/(バックデータ一覧!$E$12*計算過程!L7333+バックデータ一覧!$E$13*LN(0.3)+バックデータ一覧!$E$14))^バックデータ一覧!$E$11)*計算過程!$W$11*計算過程!G7333/0.3*10^-3,0)</f>
        <v>0</v>
      </c>
      <c r="G7333" s="18">
        <f t="shared" si="686"/>
        <v>0</v>
      </c>
      <c r="H7333" s="18">
        <f t="shared" si="687"/>
        <v>0</v>
      </c>
      <c r="I7333" s="24">
        <v>0</v>
      </c>
      <c r="J7333" s="24">
        <v>0</v>
      </c>
      <c r="K7333" s="24">
        <v>0</v>
      </c>
      <c r="L7333" s="14">
        <f>貼り付けシート!C7333</f>
        <v>10.6</v>
      </c>
      <c r="M7333" s="14">
        <f>貼り付けシート!D7333</f>
        <v>7.2</v>
      </c>
      <c r="N7333" s="18">
        <f>貼り付けシート!E7333</f>
        <v>90.637110691990941</v>
      </c>
      <c r="O7333" s="18">
        <f>貼り付けシート!F7333</f>
        <v>0</v>
      </c>
      <c r="P7333" s="19">
        <f t="shared" si="688"/>
        <v>0</v>
      </c>
      <c r="Q7333" s="19">
        <f t="shared" si="689"/>
        <v>0</v>
      </c>
    </row>
    <row r="7334" spans="1:17">
      <c r="A7334" s="38">
        <v>41945</v>
      </c>
      <c r="B7334" s="49" t="s">
        <v>157</v>
      </c>
      <c r="C7334" s="24">
        <f t="shared" si="684"/>
        <v>30.406921776000001</v>
      </c>
      <c r="D7334" s="24">
        <f t="shared" si="685"/>
        <v>0</v>
      </c>
      <c r="E7334" s="18">
        <f>IF(G7334&gt;=0.3,(バックデータ一覧!$C$10*(バックデータ一覧!$C$12*計算過程!L7334+バックデータ一覧!$C$13*LN(計算過程!G7334)+バックデータ一覧!$C$14)^バックデータ一覧!$C$11+バックデータ一覧!$E$10*(計算過程!G7334/(バックデータ一覧!$E$12*計算過程!L7334+バックデータ一覧!$E$13*LN(計算過程!G7334)+バックデータ一覧!$E$14))^バックデータ一覧!$E$11)*計算過程!$W$11*10^-3,0)</f>
        <v>0</v>
      </c>
      <c r="F7334" s="18">
        <f>IF(G7334&lt;0.3,(バックデータ一覧!$C$10*(バックデータ一覧!$C$12*計算過程!L7334+バックデータ一覧!$C$13*LN(0.3)+バックデータ一覧!$C$14)^バックデータ一覧!$C$11+バックデータ一覧!$E$10*(0.3/(バックデータ一覧!$E$12*計算過程!L7334+バックデータ一覧!$E$13*LN(0.3)+バックデータ一覧!$E$14))^バックデータ一覧!$E$11)*計算過程!$W$11*計算過程!G7334/0.3*10^-3,0)</f>
        <v>0</v>
      </c>
      <c r="G7334" s="18">
        <f t="shared" si="686"/>
        <v>0</v>
      </c>
      <c r="H7334" s="18">
        <f t="shared" si="687"/>
        <v>0</v>
      </c>
      <c r="I7334" s="24">
        <v>0</v>
      </c>
      <c r="J7334" s="24">
        <v>0</v>
      </c>
      <c r="K7334" s="24">
        <v>0</v>
      </c>
      <c r="L7334" s="14">
        <f>貼り付けシート!C7334</f>
        <v>13.5</v>
      </c>
      <c r="M7334" s="14">
        <f>貼り付けシート!D7334</f>
        <v>8.1</v>
      </c>
      <c r="N7334" s="18">
        <f>貼り付けシート!E7334</f>
        <v>84.102920812092933</v>
      </c>
      <c r="O7334" s="18">
        <f>貼り付けシート!F7334</f>
        <v>0</v>
      </c>
      <c r="P7334" s="19">
        <f t="shared" si="688"/>
        <v>0</v>
      </c>
      <c r="Q7334" s="19">
        <f t="shared" si="689"/>
        <v>0</v>
      </c>
    </row>
    <row r="7335" spans="1:17">
      <c r="A7335" s="38">
        <v>41945</v>
      </c>
      <c r="B7335" s="49" t="s">
        <v>158</v>
      </c>
      <c r="C7335" s="24">
        <f t="shared" si="684"/>
        <v>30.406921776000001</v>
      </c>
      <c r="D7335" s="24">
        <f t="shared" si="685"/>
        <v>0</v>
      </c>
      <c r="E7335" s="18">
        <f>IF(G7335&gt;=0.3,(バックデータ一覧!$C$10*(バックデータ一覧!$C$12*計算過程!L7335+バックデータ一覧!$C$13*LN(計算過程!G7335)+バックデータ一覧!$C$14)^バックデータ一覧!$C$11+バックデータ一覧!$E$10*(計算過程!G7335/(バックデータ一覧!$E$12*計算過程!L7335+バックデータ一覧!$E$13*LN(計算過程!G7335)+バックデータ一覧!$E$14))^バックデータ一覧!$E$11)*計算過程!$W$11*10^-3,0)</f>
        <v>0</v>
      </c>
      <c r="F7335" s="18">
        <f>IF(G7335&lt;0.3,(バックデータ一覧!$C$10*(バックデータ一覧!$C$12*計算過程!L7335+バックデータ一覧!$C$13*LN(0.3)+バックデータ一覧!$C$14)^バックデータ一覧!$C$11+バックデータ一覧!$E$10*(0.3/(バックデータ一覧!$E$12*計算過程!L7335+バックデータ一覧!$E$13*LN(0.3)+バックデータ一覧!$E$14))^バックデータ一覧!$E$11)*計算過程!$W$11*計算過程!G7335/0.3*10^-3,0)</f>
        <v>0</v>
      </c>
      <c r="G7335" s="18">
        <f t="shared" si="686"/>
        <v>0</v>
      </c>
      <c r="H7335" s="18">
        <f t="shared" si="687"/>
        <v>0</v>
      </c>
      <c r="I7335" s="24">
        <v>0</v>
      </c>
      <c r="J7335" s="24">
        <v>0</v>
      </c>
      <c r="K7335" s="24">
        <v>0</v>
      </c>
      <c r="L7335" s="14">
        <f>貼り付けシート!C7335</f>
        <v>15.9</v>
      </c>
      <c r="M7335" s="14">
        <f>貼り付けシート!D7335</f>
        <v>7.9</v>
      </c>
      <c r="N7335" s="18">
        <f>貼り付けシート!E7335</f>
        <v>70.275041373945029</v>
      </c>
      <c r="O7335" s="18">
        <f>貼り付けシート!F7335</f>
        <v>0</v>
      </c>
      <c r="P7335" s="19">
        <f t="shared" si="688"/>
        <v>0</v>
      </c>
      <c r="Q7335" s="19">
        <f t="shared" si="689"/>
        <v>0</v>
      </c>
    </row>
    <row r="7336" spans="1:17">
      <c r="A7336" s="38">
        <v>41945</v>
      </c>
      <c r="B7336" s="49" t="s">
        <v>159</v>
      </c>
      <c r="C7336" s="24">
        <f t="shared" si="684"/>
        <v>30.406921776000001</v>
      </c>
      <c r="D7336" s="24">
        <f t="shared" si="685"/>
        <v>0</v>
      </c>
      <c r="E7336" s="18">
        <f>IF(G7336&gt;=0.3,(バックデータ一覧!$C$10*(バックデータ一覧!$C$12*計算過程!L7336+バックデータ一覧!$C$13*LN(計算過程!G7336)+バックデータ一覧!$C$14)^バックデータ一覧!$C$11+バックデータ一覧!$E$10*(計算過程!G7336/(バックデータ一覧!$E$12*計算過程!L7336+バックデータ一覧!$E$13*LN(計算過程!G7336)+バックデータ一覧!$E$14))^バックデータ一覧!$E$11)*計算過程!$W$11*10^-3,0)</f>
        <v>0</v>
      </c>
      <c r="F7336" s="18">
        <f>IF(G7336&lt;0.3,(バックデータ一覧!$C$10*(バックデータ一覧!$C$12*計算過程!L7336+バックデータ一覧!$C$13*LN(0.3)+バックデータ一覧!$C$14)^バックデータ一覧!$C$11+バックデータ一覧!$E$10*(0.3/(バックデータ一覧!$E$12*計算過程!L7336+バックデータ一覧!$E$13*LN(0.3)+バックデータ一覧!$E$14))^バックデータ一覧!$E$11)*計算過程!$W$11*計算過程!G7336/0.3*10^-3,0)</f>
        <v>0</v>
      </c>
      <c r="G7336" s="18">
        <f t="shared" si="686"/>
        <v>0</v>
      </c>
      <c r="H7336" s="18">
        <f t="shared" si="687"/>
        <v>0</v>
      </c>
      <c r="I7336" s="24">
        <v>0</v>
      </c>
      <c r="J7336" s="24">
        <v>0</v>
      </c>
      <c r="K7336" s="24">
        <v>0</v>
      </c>
      <c r="L7336" s="14">
        <f>貼り付けシート!C7336</f>
        <v>18.3</v>
      </c>
      <c r="M7336" s="14">
        <f>貼り付けシート!D7336</f>
        <v>7.6</v>
      </c>
      <c r="N7336" s="18">
        <f>貼り付けシート!E7336</f>
        <v>58.097404287483613</v>
      </c>
      <c r="O7336" s="18">
        <f>貼り付けシート!F7336</f>
        <v>0</v>
      </c>
      <c r="P7336" s="19">
        <f t="shared" si="688"/>
        <v>0</v>
      </c>
      <c r="Q7336" s="19">
        <f t="shared" si="689"/>
        <v>0</v>
      </c>
    </row>
    <row r="7337" spans="1:17">
      <c r="A7337" s="38">
        <v>41945</v>
      </c>
      <c r="B7337" s="49" t="s">
        <v>160</v>
      </c>
      <c r="C7337" s="24">
        <f t="shared" si="684"/>
        <v>30.406921776000001</v>
      </c>
      <c r="D7337" s="24">
        <f t="shared" si="685"/>
        <v>0</v>
      </c>
      <c r="E7337" s="18">
        <f>IF(G7337&gt;=0.3,(バックデータ一覧!$C$10*(バックデータ一覧!$C$12*計算過程!L7337+バックデータ一覧!$C$13*LN(計算過程!G7337)+バックデータ一覧!$C$14)^バックデータ一覧!$C$11+バックデータ一覧!$E$10*(計算過程!G7337/(バックデータ一覧!$E$12*計算過程!L7337+バックデータ一覧!$E$13*LN(計算過程!G7337)+バックデータ一覧!$E$14))^バックデータ一覧!$E$11)*計算過程!$W$11*10^-3,0)</f>
        <v>0</v>
      </c>
      <c r="F7337" s="18">
        <f>IF(G7337&lt;0.3,(バックデータ一覧!$C$10*(バックデータ一覧!$C$12*計算過程!L7337+バックデータ一覧!$C$13*LN(0.3)+バックデータ一覧!$C$14)^バックデータ一覧!$C$11+バックデータ一覧!$E$10*(0.3/(バックデータ一覧!$E$12*計算過程!L7337+バックデータ一覧!$E$13*LN(0.3)+バックデータ一覧!$E$14))^バックデータ一覧!$E$11)*計算過程!$W$11*計算過程!G7337/0.3*10^-3,0)</f>
        <v>0</v>
      </c>
      <c r="G7337" s="18">
        <f t="shared" si="686"/>
        <v>0</v>
      </c>
      <c r="H7337" s="18">
        <f t="shared" si="687"/>
        <v>0</v>
      </c>
      <c r="I7337" s="24">
        <v>0</v>
      </c>
      <c r="J7337" s="24">
        <v>0</v>
      </c>
      <c r="K7337" s="24">
        <v>0</v>
      </c>
      <c r="L7337" s="14">
        <f>貼り付けシート!C7337</f>
        <v>19.5</v>
      </c>
      <c r="M7337" s="14">
        <f>貼り付けシート!D7337</f>
        <v>7.7</v>
      </c>
      <c r="N7337" s="18">
        <f>貼り付けシート!E7337</f>
        <v>54.601612793865314</v>
      </c>
      <c r="O7337" s="18">
        <f>貼り付けシート!F7337</f>
        <v>0</v>
      </c>
      <c r="P7337" s="19">
        <f t="shared" si="688"/>
        <v>0</v>
      </c>
      <c r="Q7337" s="19">
        <f t="shared" si="689"/>
        <v>0</v>
      </c>
    </row>
    <row r="7338" spans="1:17">
      <c r="A7338" s="38">
        <v>41945</v>
      </c>
      <c r="B7338" s="49" t="s">
        <v>161</v>
      </c>
      <c r="C7338" s="24">
        <f t="shared" si="684"/>
        <v>30.406921776000001</v>
      </c>
      <c r="D7338" s="24">
        <f t="shared" si="685"/>
        <v>0</v>
      </c>
      <c r="E7338" s="18">
        <f>IF(G7338&gt;=0.3,(バックデータ一覧!$C$10*(バックデータ一覧!$C$12*計算過程!L7338+バックデータ一覧!$C$13*LN(計算過程!G7338)+バックデータ一覧!$C$14)^バックデータ一覧!$C$11+バックデータ一覧!$E$10*(計算過程!G7338/(バックデータ一覧!$E$12*計算過程!L7338+バックデータ一覧!$E$13*LN(計算過程!G7338)+バックデータ一覧!$E$14))^バックデータ一覧!$E$11)*計算過程!$W$11*10^-3,0)</f>
        <v>0</v>
      </c>
      <c r="F7338" s="18">
        <f>IF(G7338&lt;0.3,(バックデータ一覧!$C$10*(バックデータ一覧!$C$12*計算過程!L7338+バックデータ一覧!$C$13*LN(0.3)+バックデータ一覧!$C$14)^バックデータ一覧!$C$11+バックデータ一覧!$E$10*(0.3/(バックデータ一覧!$E$12*計算過程!L7338+バックデータ一覧!$E$13*LN(0.3)+バックデータ一覧!$E$14))^バックデータ一覧!$E$11)*計算過程!$W$11*計算過程!G7338/0.3*10^-3,0)</f>
        <v>0</v>
      </c>
      <c r="G7338" s="18">
        <f t="shared" si="686"/>
        <v>0</v>
      </c>
      <c r="H7338" s="18">
        <f t="shared" si="687"/>
        <v>0</v>
      </c>
      <c r="I7338" s="24">
        <v>0</v>
      </c>
      <c r="J7338" s="24">
        <v>0</v>
      </c>
      <c r="K7338" s="24">
        <v>0</v>
      </c>
      <c r="L7338" s="14">
        <f>貼り付けシート!C7338</f>
        <v>19.7</v>
      </c>
      <c r="M7338" s="14">
        <f>貼り付けシート!D7338</f>
        <v>7.7</v>
      </c>
      <c r="N7338" s="18">
        <f>貼り付けシート!E7338</f>
        <v>53.927250273380054</v>
      </c>
      <c r="O7338" s="18">
        <f>貼り付けシート!F7338</f>
        <v>0</v>
      </c>
      <c r="P7338" s="19">
        <f t="shared" si="688"/>
        <v>0</v>
      </c>
      <c r="Q7338" s="19">
        <f t="shared" si="689"/>
        <v>0</v>
      </c>
    </row>
    <row r="7339" spans="1:17">
      <c r="A7339" s="38">
        <v>41945</v>
      </c>
      <c r="B7339" s="49" t="s">
        <v>162</v>
      </c>
      <c r="C7339" s="24">
        <f t="shared" si="684"/>
        <v>30.406921776000001</v>
      </c>
      <c r="D7339" s="24">
        <f t="shared" si="685"/>
        <v>0</v>
      </c>
      <c r="E7339" s="18">
        <f>IF(G7339&gt;=0.3,(バックデータ一覧!$C$10*(バックデータ一覧!$C$12*計算過程!L7339+バックデータ一覧!$C$13*LN(計算過程!G7339)+バックデータ一覧!$C$14)^バックデータ一覧!$C$11+バックデータ一覧!$E$10*(計算過程!G7339/(バックデータ一覧!$E$12*計算過程!L7339+バックデータ一覧!$E$13*LN(計算過程!G7339)+バックデータ一覧!$E$14))^バックデータ一覧!$E$11)*計算過程!$W$11*10^-3,0)</f>
        <v>0</v>
      </c>
      <c r="F7339" s="18">
        <f>IF(G7339&lt;0.3,(バックデータ一覧!$C$10*(バックデータ一覧!$C$12*計算過程!L7339+バックデータ一覧!$C$13*LN(0.3)+バックデータ一覧!$C$14)^バックデータ一覧!$C$11+バックデータ一覧!$E$10*(0.3/(バックデータ一覧!$E$12*計算過程!L7339+バックデータ一覧!$E$13*LN(0.3)+バックデータ一覧!$E$14))^バックデータ一覧!$E$11)*計算過程!$W$11*計算過程!G7339/0.3*10^-3,0)</f>
        <v>0</v>
      </c>
      <c r="G7339" s="18">
        <f t="shared" si="686"/>
        <v>0</v>
      </c>
      <c r="H7339" s="18">
        <f t="shared" si="687"/>
        <v>0</v>
      </c>
      <c r="I7339" s="24">
        <v>0</v>
      </c>
      <c r="J7339" s="24">
        <v>0</v>
      </c>
      <c r="K7339" s="24">
        <v>0</v>
      </c>
      <c r="L7339" s="14">
        <f>貼り付けシート!C7339</f>
        <v>20.100000000000001</v>
      </c>
      <c r="M7339" s="14">
        <f>貼り付けシート!D7339</f>
        <v>8</v>
      </c>
      <c r="N7339" s="18">
        <f>貼り付けシート!E7339</f>
        <v>54.63001370345625</v>
      </c>
      <c r="O7339" s="18">
        <f>貼り付けシート!F7339</f>
        <v>0</v>
      </c>
      <c r="P7339" s="19">
        <f t="shared" si="688"/>
        <v>0</v>
      </c>
      <c r="Q7339" s="19">
        <f t="shared" si="689"/>
        <v>0</v>
      </c>
    </row>
    <row r="7340" spans="1:17">
      <c r="A7340" s="38">
        <v>41945</v>
      </c>
      <c r="B7340" s="49" t="s">
        <v>163</v>
      </c>
      <c r="C7340" s="24">
        <f t="shared" si="684"/>
        <v>30.406921776000001</v>
      </c>
      <c r="D7340" s="24">
        <f t="shared" si="685"/>
        <v>0</v>
      </c>
      <c r="E7340" s="18">
        <f>IF(G7340&gt;=0.3,(バックデータ一覧!$C$10*(バックデータ一覧!$C$12*計算過程!L7340+バックデータ一覧!$C$13*LN(計算過程!G7340)+バックデータ一覧!$C$14)^バックデータ一覧!$C$11+バックデータ一覧!$E$10*(計算過程!G7340/(バックデータ一覧!$E$12*計算過程!L7340+バックデータ一覧!$E$13*LN(計算過程!G7340)+バックデータ一覧!$E$14))^バックデータ一覧!$E$11)*計算過程!$W$11*10^-3,0)</f>
        <v>0</v>
      </c>
      <c r="F7340" s="18">
        <f>IF(G7340&lt;0.3,(バックデータ一覧!$C$10*(バックデータ一覧!$C$12*計算過程!L7340+バックデータ一覧!$C$13*LN(0.3)+バックデータ一覧!$C$14)^バックデータ一覧!$C$11+バックデータ一覧!$E$10*(0.3/(バックデータ一覧!$E$12*計算過程!L7340+バックデータ一覧!$E$13*LN(0.3)+バックデータ一覧!$E$14))^バックデータ一覧!$E$11)*計算過程!$W$11*計算過程!G7340/0.3*10^-3,0)</f>
        <v>0</v>
      </c>
      <c r="G7340" s="18">
        <f t="shared" si="686"/>
        <v>0</v>
      </c>
      <c r="H7340" s="18">
        <f t="shared" si="687"/>
        <v>0</v>
      </c>
      <c r="I7340" s="24">
        <v>0</v>
      </c>
      <c r="J7340" s="24">
        <v>0</v>
      </c>
      <c r="K7340" s="24">
        <v>0</v>
      </c>
      <c r="L7340" s="14">
        <f>貼り付けシート!C7340</f>
        <v>20.2</v>
      </c>
      <c r="M7340" s="14">
        <f>貼り付けシート!D7340</f>
        <v>8.1</v>
      </c>
      <c r="N7340" s="18">
        <f>貼り付けシート!E7340</f>
        <v>54.962979407580903</v>
      </c>
      <c r="O7340" s="18">
        <f>貼り付けシート!F7340</f>
        <v>0</v>
      </c>
      <c r="P7340" s="19">
        <f t="shared" si="688"/>
        <v>0</v>
      </c>
      <c r="Q7340" s="19">
        <f t="shared" si="689"/>
        <v>0</v>
      </c>
    </row>
    <row r="7341" spans="1:17">
      <c r="A7341" s="38">
        <v>41945</v>
      </c>
      <c r="B7341" s="49" t="s">
        <v>164</v>
      </c>
      <c r="C7341" s="24">
        <f t="shared" si="684"/>
        <v>30.406921776000001</v>
      </c>
      <c r="D7341" s="24">
        <f t="shared" si="685"/>
        <v>0</v>
      </c>
      <c r="E7341" s="18">
        <f>IF(G7341&gt;=0.3,(バックデータ一覧!$C$10*(バックデータ一覧!$C$12*計算過程!L7341+バックデータ一覧!$C$13*LN(計算過程!G7341)+バックデータ一覧!$C$14)^バックデータ一覧!$C$11+バックデータ一覧!$E$10*(計算過程!G7341/(バックデータ一覧!$E$12*計算過程!L7341+バックデータ一覧!$E$13*LN(計算過程!G7341)+バックデータ一覧!$E$14))^バックデータ一覧!$E$11)*計算過程!$W$11*10^-3,0)</f>
        <v>0</v>
      </c>
      <c r="F7341" s="18">
        <f>IF(G7341&lt;0.3,(バックデータ一覧!$C$10*(バックデータ一覧!$C$12*計算過程!L7341+バックデータ一覧!$C$13*LN(0.3)+バックデータ一覧!$C$14)^バックデータ一覧!$C$11+バックデータ一覧!$E$10*(0.3/(バックデータ一覧!$E$12*計算過程!L7341+バックデータ一覧!$E$13*LN(0.3)+バックデータ一覧!$E$14))^バックデータ一覧!$E$11)*計算過程!$W$11*計算過程!G7341/0.3*10^-3,0)</f>
        <v>0</v>
      </c>
      <c r="G7341" s="18">
        <f t="shared" si="686"/>
        <v>0</v>
      </c>
      <c r="H7341" s="18">
        <f t="shared" si="687"/>
        <v>0</v>
      </c>
      <c r="I7341" s="24">
        <v>0</v>
      </c>
      <c r="J7341" s="24">
        <v>0</v>
      </c>
      <c r="K7341" s="24">
        <v>0</v>
      </c>
      <c r="L7341" s="14">
        <f>貼り付けシート!C7341</f>
        <v>19.399999999999999</v>
      </c>
      <c r="M7341" s="14">
        <f>貼り付けシート!D7341</f>
        <v>8.1999999999999993</v>
      </c>
      <c r="N7341" s="18">
        <f>貼り付けシート!E7341</f>
        <v>58.463609474811854</v>
      </c>
      <c r="O7341" s="18">
        <f>貼り付けシート!F7341</f>
        <v>0</v>
      </c>
      <c r="P7341" s="19">
        <f t="shared" si="688"/>
        <v>0</v>
      </c>
      <c r="Q7341" s="19">
        <f t="shared" si="689"/>
        <v>0</v>
      </c>
    </row>
    <row r="7342" spans="1:17">
      <c r="A7342" s="38">
        <v>41945</v>
      </c>
      <c r="B7342" s="49" t="s">
        <v>165</v>
      </c>
      <c r="C7342" s="24">
        <f t="shared" si="684"/>
        <v>30.406921776000001</v>
      </c>
      <c r="D7342" s="24">
        <f t="shared" si="685"/>
        <v>0</v>
      </c>
      <c r="E7342" s="18">
        <f>IF(G7342&gt;=0.3,(バックデータ一覧!$C$10*(バックデータ一覧!$C$12*計算過程!L7342+バックデータ一覧!$C$13*LN(計算過程!G7342)+バックデータ一覧!$C$14)^バックデータ一覧!$C$11+バックデータ一覧!$E$10*(計算過程!G7342/(バックデータ一覧!$E$12*計算過程!L7342+バックデータ一覧!$E$13*LN(計算過程!G7342)+バックデータ一覧!$E$14))^バックデータ一覧!$E$11)*計算過程!$W$11*10^-3,0)</f>
        <v>0</v>
      </c>
      <c r="F7342" s="18">
        <f>IF(G7342&lt;0.3,(バックデータ一覧!$C$10*(バックデータ一覧!$C$12*計算過程!L7342+バックデータ一覧!$C$13*LN(0.3)+バックデータ一覧!$C$14)^バックデータ一覧!$C$11+バックデータ一覧!$E$10*(0.3/(バックデータ一覧!$E$12*計算過程!L7342+バックデータ一覧!$E$13*LN(0.3)+バックデータ一覧!$E$14))^バックデータ一覧!$E$11)*計算過程!$W$11*計算過程!G7342/0.3*10^-3,0)</f>
        <v>0</v>
      </c>
      <c r="G7342" s="18">
        <f t="shared" si="686"/>
        <v>0</v>
      </c>
      <c r="H7342" s="18">
        <f t="shared" si="687"/>
        <v>0</v>
      </c>
      <c r="I7342" s="24">
        <v>0</v>
      </c>
      <c r="J7342" s="24">
        <v>0</v>
      </c>
      <c r="K7342" s="24">
        <v>0</v>
      </c>
      <c r="L7342" s="14">
        <f>貼り付けシート!C7342</f>
        <v>18.899999999999999</v>
      </c>
      <c r="M7342" s="14">
        <f>貼り付けシート!D7342</f>
        <v>8.4</v>
      </c>
      <c r="N7342" s="18">
        <f>貼り付けシート!E7342</f>
        <v>61.766551191889462</v>
      </c>
      <c r="O7342" s="18">
        <f>貼り付けシート!F7342</f>
        <v>0</v>
      </c>
      <c r="P7342" s="19">
        <f t="shared" si="688"/>
        <v>0</v>
      </c>
      <c r="Q7342" s="19">
        <f t="shared" si="689"/>
        <v>0</v>
      </c>
    </row>
    <row r="7343" spans="1:17">
      <c r="A7343" s="38">
        <v>41945</v>
      </c>
      <c r="B7343" s="49" t="s">
        <v>166</v>
      </c>
      <c r="C7343" s="24">
        <f t="shared" si="684"/>
        <v>30.406921776000001</v>
      </c>
      <c r="D7343" s="24">
        <f t="shared" si="685"/>
        <v>0</v>
      </c>
      <c r="E7343" s="18">
        <f>IF(G7343&gt;=0.3,(バックデータ一覧!$C$10*(バックデータ一覧!$C$12*計算過程!L7343+バックデータ一覧!$C$13*LN(計算過程!G7343)+バックデータ一覧!$C$14)^バックデータ一覧!$C$11+バックデータ一覧!$E$10*(計算過程!G7343/(バックデータ一覧!$E$12*計算過程!L7343+バックデータ一覧!$E$13*LN(計算過程!G7343)+バックデータ一覧!$E$14))^バックデータ一覧!$E$11)*計算過程!$W$11*10^-3,0)</f>
        <v>0</v>
      </c>
      <c r="F7343" s="18">
        <f>IF(G7343&lt;0.3,(バックデータ一覧!$C$10*(バックデータ一覧!$C$12*計算過程!L7343+バックデータ一覧!$C$13*LN(0.3)+バックデータ一覧!$C$14)^バックデータ一覧!$C$11+バックデータ一覧!$E$10*(0.3/(バックデータ一覧!$E$12*計算過程!L7343+バックデータ一覧!$E$13*LN(0.3)+バックデータ一覧!$E$14))^バックデータ一覧!$E$11)*計算過程!$W$11*計算過程!G7343/0.3*10^-3,0)</f>
        <v>0</v>
      </c>
      <c r="G7343" s="18">
        <f t="shared" si="686"/>
        <v>0</v>
      </c>
      <c r="H7343" s="18">
        <f t="shared" si="687"/>
        <v>0</v>
      </c>
      <c r="I7343" s="24">
        <v>0</v>
      </c>
      <c r="J7343" s="24">
        <v>0</v>
      </c>
      <c r="K7343" s="24">
        <v>0</v>
      </c>
      <c r="L7343" s="14">
        <f>貼り付けシート!C7343</f>
        <v>17.600000000000001</v>
      </c>
      <c r="M7343" s="14">
        <f>貼り付けシート!D7343</f>
        <v>9</v>
      </c>
      <c r="N7343" s="18">
        <f>貼り付けシート!E7343</f>
        <v>71.738879487847313</v>
      </c>
      <c r="O7343" s="18">
        <f>貼り付けシート!F7343</f>
        <v>0</v>
      </c>
      <c r="P7343" s="19">
        <f t="shared" si="688"/>
        <v>0</v>
      </c>
      <c r="Q7343" s="19">
        <f t="shared" si="689"/>
        <v>0</v>
      </c>
    </row>
    <row r="7344" spans="1:17">
      <c r="A7344" s="38">
        <v>41945</v>
      </c>
      <c r="B7344" s="49" t="s">
        <v>167</v>
      </c>
      <c r="C7344" s="24">
        <f t="shared" si="684"/>
        <v>30.406921776000001</v>
      </c>
      <c r="D7344" s="24">
        <f t="shared" si="685"/>
        <v>0</v>
      </c>
      <c r="E7344" s="18">
        <f>IF(G7344&gt;=0.3,(バックデータ一覧!$C$10*(バックデータ一覧!$C$12*計算過程!L7344+バックデータ一覧!$C$13*LN(計算過程!G7344)+バックデータ一覧!$C$14)^バックデータ一覧!$C$11+バックデータ一覧!$E$10*(計算過程!G7344/(バックデータ一覧!$E$12*計算過程!L7344+バックデータ一覧!$E$13*LN(計算過程!G7344)+バックデータ一覧!$E$14))^バックデータ一覧!$E$11)*計算過程!$W$11*10^-3,0)</f>
        <v>0</v>
      </c>
      <c r="F7344" s="18">
        <f>IF(G7344&lt;0.3,(バックデータ一覧!$C$10*(バックデータ一覧!$C$12*計算過程!L7344+バックデータ一覧!$C$13*LN(0.3)+バックデータ一覧!$C$14)^バックデータ一覧!$C$11+バックデータ一覧!$E$10*(0.3/(バックデータ一覧!$E$12*計算過程!L7344+バックデータ一覧!$E$13*LN(0.3)+バックデータ一覧!$E$14))^バックデータ一覧!$E$11)*計算過程!$W$11*計算過程!G7344/0.3*10^-3,0)</f>
        <v>0</v>
      </c>
      <c r="G7344" s="18">
        <f t="shared" si="686"/>
        <v>0</v>
      </c>
      <c r="H7344" s="18">
        <f t="shared" si="687"/>
        <v>0</v>
      </c>
      <c r="I7344" s="24">
        <v>0</v>
      </c>
      <c r="J7344" s="24">
        <v>0</v>
      </c>
      <c r="K7344" s="24">
        <v>0</v>
      </c>
      <c r="L7344" s="14">
        <f>貼り付けシート!C7344</f>
        <v>16.399999999999999</v>
      </c>
      <c r="M7344" s="14">
        <f>貼り付けシート!D7344</f>
        <v>9.3000000000000007</v>
      </c>
      <c r="N7344" s="18">
        <f>貼り付けシート!E7344</f>
        <v>79.952627828162122</v>
      </c>
      <c r="O7344" s="18">
        <f>貼り付けシート!F7344</f>
        <v>0</v>
      </c>
      <c r="P7344" s="19">
        <f t="shared" si="688"/>
        <v>0</v>
      </c>
      <c r="Q7344" s="19">
        <f t="shared" si="689"/>
        <v>0</v>
      </c>
    </row>
    <row r="7345" spans="1:17">
      <c r="A7345" s="38">
        <v>41945</v>
      </c>
      <c r="B7345" s="49" t="s">
        <v>168</v>
      </c>
      <c r="C7345" s="24">
        <f t="shared" si="684"/>
        <v>30.406921776000001</v>
      </c>
      <c r="D7345" s="24">
        <f t="shared" si="685"/>
        <v>0</v>
      </c>
      <c r="E7345" s="18">
        <f>IF(G7345&gt;=0.3,(バックデータ一覧!$C$10*(バックデータ一覧!$C$12*計算過程!L7345+バックデータ一覧!$C$13*LN(計算過程!G7345)+バックデータ一覧!$C$14)^バックデータ一覧!$C$11+バックデータ一覧!$E$10*(計算過程!G7345/(バックデータ一覧!$E$12*計算過程!L7345+バックデータ一覧!$E$13*LN(計算過程!G7345)+バックデータ一覧!$E$14))^バックデータ一覧!$E$11)*計算過程!$W$11*10^-3,0)</f>
        <v>0</v>
      </c>
      <c r="F7345" s="18">
        <f>IF(G7345&lt;0.3,(バックデータ一覧!$C$10*(バックデータ一覧!$C$12*計算過程!L7345+バックデータ一覧!$C$13*LN(0.3)+バックデータ一覧!$C$14)^バックデータ一覧!$C$11+バックデータ一覧!$E$10*(0.3/(バックデータ一覧!$E$12*計算過程!L7345+バックデータ一覧!$E$13*LN(0.3)+バックデータ一覧!$E$14))^バックデータ一覧!$E$11)*計算過程!$W$11*計算過程!G7345/0.3*10^-3,0)</f>
        <v>0</v>
      </c>
      <c r="G7345" s="18">
        <f t="shared" si="686"/>
        <v>0</v>
      </c>
      <c r="H7345" s="18">
        <f t="shared" si="687"/>
        <v>0</v>
      </c>
      <c r="I7345" s="24">
        <v>0</v>
      </c>
      <c r="J7345" s="24">
        <v>0</v>
      </c>
      <c r="K7345" s="24">
        <v>0</v>
      </c>
      <c r="L7345" s="14">
        <f>貼り付けシート!C7345</f>
        <v>15.3</v>
      </c>
      <c r="M7345" s="14">
        <f>貼り付けシート!D7345</f>
        <v>9.3000000000000007</v>
      </c>
      <c r="N7345" s="18">
        <f>貼り付けシート!E7345</f>
        <v>85.782084878838333</v>
      </c>
      <c r="O7345" s="18">
        <f>貼り付けシート!F7345</f>
        <v>0</v>
      </c>
      <c r="P7345" s="19">
        <f t="shared" si="688"/>
        <v>0</v>
      </c>
      <c r="Q7345" s="19">
        <f t="shared" si="689"/>
        <v>0</v>
      </c>
    </row>
    <row r="7346" spans="1:17">
      <c r="A7346" s="38">
        <v>41945</v>
      </c>
      <c r="B7346" s="49" t="s">
        <v>169</v>
      </c>
      <c r="C7346" s="24">
        <f t="shared" si="684"/>
        <v>30.406921776000001</v>
      </c>
      <c r="D7346" s="24">
        <f t="shared" si="685"/>
        <v>0</v>
      </c>
      <c r="E7346" s="18">
        <f>IF(G7346&gt;=0.3,(バックデータ一覧!$C$10*(バックデータ一覧!$C$12*計算過程!L7346+バックデータ一覧!$C$13*LN(計算過程!G7346)+バックデータ一覧!$C$14)^バックデータ一覧!$C$11+バックデータ一覧!$E$10*(計算過程!G7346/(バックデータ一覧!$E$12*計算過程!L7346+バックデータ一覧!$E$13*LN(計算過程!G7346)+バックデータ一覧!$E$14))^バックデータ一覧!$E$11)*計算過程!$W$11*10^-3,0)</f>
        <v>0</v>
      </c>
      <c r="F7346" s="18">
        <f>IF(G7346&lt;0.3,(バックデータ一覧!$C$10*(バックデータ一覧!$C$12*計算過程!L7346+バックデータ一覧!$C$13*LN(0.3)+バックデータ一覧!$C$14)^バックデータ一覧!$C$11+バックデータ一覧!$E$10*(0.3/(バックデータ一覧!$E$12*計算過程!L7346+バックデータ一覧!$E$13*LN(0.3)+バックデータ一覧!$E$14))^バックデータ一覧!$E$11)*計算過程!$W$11*計算過程!G7346/0.3*10^-3,0)</f>
        <v>0</v>
      </c>
      <c r="G7346" s="18">
        <f t="shared" si="686"/>
        <v>0</v>
      </c>
      <c r="H7346" s="18">
        <f t="shared" si="687"/>
        <v>0</v>
      </c>
      <c r="I7346" s="24">
        <v>0</v>
      </c>
      <c r="J7346" s="24">
        <v>0</v>
      </c>
      <c r="K7346" s="24">
        <v>0</v>
      </c>
      <c r="L7346" s="14">
        <f>貼り付けシート!C7346</f>
        <v>15</v>
      </c>
      <c r="M7346" s="14">
        <f>貼り付けシート!D7346</f>
        <v>9.1999999999999993</v>
      </c>
      <c r="N7346" s="18">
        <f>貼り付けシート!E7346</f>
        <v>86.527007845454165</v>
      </c>
      <c r="O7346" s="18">
        <f>貼り付けシート!F7346</f>
        <v>0</v>
      </c>
      <c r="P7346" s="19">
        <f t="shared" si="688"/>
        <v>0</v>
      </c>
      <c r="Q7346" s="19">
        <f t="shared" si="689"/>
        <v>0</v>
      </c>
    </row>
    <row r="7347" spans="1:17">
      <c r="A7347" s="38">
        <v>41945</v>
      </c>
      <c r="B7347" s="49" t="s">
        <v>170</v>
      </c>
      <c r="C7347" s="24">
        <f t="shared" si="684"/>
        <v>30.406921776000001</v>
      </c>
      <c r="D7347" s="24">
        <f t="shared" si="685"/>
        <v>0</v>
      </c>
      <c r="E7347" s="18">
        <f>IF(G7347&gt;=0.3,(バックデータ一覧!$C$10*(バックデータ一覧!$C$12*計算過程!L7347+バックデータ一覧!$C$13*LN(計算過程!G7347)+バックデータ一覧!$C$14)^バックデータ一覧!$C$11+バックデータ一覧!$E$10*(計算過程!G7347/(バックデータ一覧!$E$12*計算過程!L7347+バックデータ一覧!$E$13*LN(計算過程!G7347)+バックデータ一覧!$E$14))^バックデータ一覧!$E$11)*計算過程!$W$11*10^-3,0)</f>
        <v>0</v>
      </c>
      <c r="F7347" s="18">
        <f>IF(G7347&lt;0.3,(バックデータ一覧!$C$10*(バックデータ一覧!$C$12*計算過程!L7347+バックデータ一覧!$C$13*LN(0.3)+バックデータ一覧!$C$14)^バックデータ一覧!$C$11+バックデータ一覧!$E$10*(0.3/(バックデータ一覧!$E$12*計算過程!L7347+バックデータ一覧!$E$13*LN(0.3)+バックデータ一覧!$E$14))^バックデータ一覧!$E$11)*計算過程!$W$11*計算過程!G7347/0.3*10^-3,0)</f>
        <v>0</v>
      </c>
      <c r="G7347" s="18">
        <f t="shared" si="686"/>
        <v>0</v>
      </c>
      <c r="H7347" s="18">
        <f t="shared" si="687"/>
        <v>0</v>
      </c>
      <c r="I7347" s="24">
        <v>0</v>
      </c>
      <c r="J7347" s="24">
        <v>0</v>
      </c>
      <c r="K7347" s="24">
        <v>0</v>
      </c>
      <c r="L7347" s="14">
        <f>貼り付けシート!C7347</f>
        <v>14.3</v>
      </c>
      <c r="M7347" s="14">
        <f>貼り付けシート!D7347</f>
        <v>9.1</v>
      </c>
      <c r="N7347" s="18">
        <f>貼り付けシート!E7347</f>
        <v>89.558668087332208</v>
      </c>
      <c r="O7347" s="18">
        <f>貼り付けシート!F7347</f>
        <v>0</v>
      </c>
      <c r="P7347" s="19">
        <f t="shared" si="688"/>
        <v>0</v>
      </c>
      <c r="Q7347" s="19">
        <f t="shared" si="689"/>
        <v>0</v>
      </c>
    </row>
    <row r="7348" spans="1:17">
      <c r="A7348" s="38">
        <v>41945</v>
      </c>
      <c r="B7348" s="49" t="s">
        <v>171</v>
      </c>
      <c r="C7348" s="24">
        <f t="shared" si="684"/>
        <v>30.406921776000001</v>
      </c>
      <c r="D7348" s="24">
        <f t="shared" si="685"/>
        <v>0</v>
      </c>
      <c r="E7348" s="18">
        <f>IF(G7348&gt;=0.3,(バックデータ一覧!$C$10*(バックデータ一覧!$C$12*計算過程!L7348+バックデータ一覧!$C$13*LN(計算過程!G7348)+バックデータ一覧!$C$14)^バックデータ一覧!$C$11+バックデータ一覧!$E$10*(計算過程!G7348/(バックデータ一覧!$E$12*計算過程!L7348+バックデータ一覧!$E$13*LN(計算過程!G7348)+バックデータ一覧!$E$14))^バックデータ一覧!$E$11)*計算過程!$W$11*10^-3,0)</f>
        <v>0</v>
      </c>
      <c r="F7348" s="18">
        <f>IF(G7348&lt;0.3,(バックデータ一覧!$C$10*(バックデータ一覧!$C$12*計算過程!L7348+バックデータ一覧!$C$13*LN(0.3)+バックデータ一覧!$C$14)^バックデータ一覧!$C$11+バックデータ一覧!$E$10*(0.3/(バックデータ一覧!$E$12*計算過程!L7348+バックデータ一覧!$E$13*LN(0.3)+バックデータ一覧!$E$14))^バックデータ一覧!$E$11)*計算過程!$W$11*計算過程!G7348/0.3*10^-3,0)</f>
        <v>0</v>
      </c>
      <c r="G7348" s="18">
        <f t="shared" si="686"/>
        <v>0</v>
      </c>
      <c r="H7348" s="18">
        <f t="shared" si="687"/>
        <v>0</v>
      </c>
      <c r="I7348" s="24">
        <v>0</v>
      </c>
      <c r="J7348" s="24">
        <v>0</v>
      </c>
      <c r="K7348" s="24">
        <v>0</v>
      </c>
      <c r="L7348" s="14">
        <f>貼り付けシート!C7348</f>
        <v>13.7</v>
      </c>
      <c r="M7348" s="14">
        <f>貼り付けシート!D7348</f>
        <v>8.6999999999999993</v>
      </c>
      <c r="N7348" s="18">
        <f>貼り付けシート!E7348</f>
        <v>89.079104037194853</v>
      </c>
      <c r="O7348" s="18">
        <f>貼り付けシート!F7348</f>
        <v>0</v>
      </c>
      <c r="P7348" s="19">
        <f t="shared" si="688"/>
        <v>0</v>
      </c>
      <c r="Q7348" s="19">
        <f t="shared" si="689"/>
        <v>0</v>
      </c>
    </row>
    <row r="7349" spans="1:17">
      <c r="A7349" s="38">
        <v>41945</v>
      </c>
      <c r="B7349" s="49" t="s">
        <v>172</v>
      </c>
      <c r="C7349" s="24">
        <f t="shared" si="684"/>
        <v>30.406921776000001</v>
      </c>
      <c r="D7349" s="24">
        <f t="shared" si="685"/>
        <v>0</v>
      </c>
      <c r="E7349" s="18">
        <f>IF(G7349&gt;=0.3,(バックデータ一覧!$C$10*(バックデータ一覧!$C$12*計算過程!L7349+バックデータ一覧!$C$13*LN(計算過程!G7349)+バックデータ一覧!$C$14)^バックデータ一覧!$C$11+バックデータ一覧!$E$10*(計算過程!G7349/(バックデータ一覧!$E$12*計算過程!L7349+バックデータ一覧!$E$13*LN(計算過程!G7349)+バックデータ一覧!$E$14))^バックデータ一覧!$E$11)*計算過程!$W$11*10^-3,0)</f>
        <v>0</v>
      </c>
      <c r="F7349" s="18">
        <f>IF(G7349&lt;0.3,(バックデータ一覧!$C$10*(バックデータ一覧!$C$12*計算過程!L7349+バックデータ一覧!$C$13*LN(0.3)+バックデータ一覧!$C$14)^バックデータ一覧!$C$11+バックデータ一覧!$E$10*(0.3/(バックデータ一覧!$E$12*計算過程!L7349+バックデータ一覧!$E$13*LN(0.3)+バックデータ一覧!$E$14))^バックデータ一覧!$E$11)*計算過程!$W$11*計算過程!G7349/0.3*10^-3,0)</f>
        <v>0</v>
      </c>
      <c r="G7349" s="18">
        <f t="shared" si="686"/>
        <v>0</v>
      </c>
      <c r="H7349" s="18">
        <f t="shared" si="687"/>
        <v>0</v>
      </c>
      <c r="I7349" s="24">
        <v>0</v>
      </c>
      <c r="J7349" s="24">
        <v>0</v>
      </c>
      <c r="K7349" s="24">
        <v>0</v>
      </c>
      <c r="L7349" s="14">
        <f>貼り付けシート!C7349</f>
        <v>13</v>
      </c>
      <c r="M7349" s="14">
        <f>貼り付けシート!D7349</f>
        <v>8.6</v>
      </c>
      <c r="N7349" s="18">
        <f>貼り付けシート!E7349</f>
        <v>92.184821263646256</v>
      </c>
      <c r="O7349" s="18">
        <f>貼り付けシート!F7349</f>
        <v>0</v>
      </c>
      <c r="P7349" s="19">
        <f t="shared" si="688"/>
        <v>0</v>
      </c>
      <c r="Q7349" s="19">
        <f t="shared" si="689"/>
        <v>0</v>
      </c>
    </row>
    <row r="7350" spans="1:17">
      <c r="A7350" s="38">
        <v>41946</v>
      </c>
      <c r="B7350" s="49" t="s">
        <v>149</v>
      </c>
      <c r="C7350" s="24">
        <f t="shared" si="684"/>
        <v>30.406921776000001</v>
      </c>
      <c r="D7350" s="24">
        <f t="shared" si="685"/>
        <v>0</v>
      </c>
      <c r="E7350" s="18">
        <f>IF(G7350&gt;=0.3,(バックデータ一覧!$C$10*(バックデータ一覧!$C$12*計算過程!L7350+バックデータ一覧!$C$13*LN(計算過程!G7350)+バックデータ一覧!$C$14)^バックデータ一覧!$C$11+バックデータ一覧!$E$10*(計算過程!G7350/(バックデータ一覧!$E$12*計算過程!L7350+バックデータ一覧!$E$13*LN(計算過程!G7350)+バックデータ一覧!$E$14))^バックデータ一覧!$E$11)*計算過程!$W$11*10^-3,0)</f>
        <v>0</v>
      </c>
      <c r="F7350" s="18">
        <f>IF(G7350&lt;0.3,(バックデータ一覧!$C$10*(バックデータ一覧!$C$12*計算過程!L7350+バックデータ一覧!$C$13*LN(0.3)+バックデータ一覧!$C$14)^バックデータ一覧!$C$11+バックデータ一覧!$E$10*(0.3/(バックデータ一覧!$E$12*計算過程!L7350+バックデータ一覧!$E$13*LN(0.3)+バックデータ一覧!$E$14))^バックデータ一覧!$E$11)*計算過程!$W$11*計算過程!G7350/0.3*10^-3,0)</f>
        <v>0</v>
      </c>
      <c r="G7350" s="18">
        <f t="shared" si="686"/>
        <v>0</v>
      </c>
      <c r="H7350" s="18">
        <f t="shared" si="687"/>
        <v>0</v>
      </c>
      <c r="I7350" s="24">
        <v>0</v>
      </c>
      <c r="J7350" s="24">
        <v>0</v>
      </c>
      <c r="K7350" s="24">
        <v>0</v>
      </c>
      <c r="L7350" s="14">
        <f>貼り付けシート!C7350</f>
        <v>12.6</v>
      </c>
      <c r="M7350" s="14">
        <f>貼り付けシート!D7350</f>
        <v>8.3000000000000007</v>
      </c>
      <c r="N7350" s="18">
        <f>貼り付けシート!E7350</f>
        <v>91.375465794114845</v>
      </c>
      <c r="O7350" s="18">
        <f>貼り付けシート!F7350</f>
        <v>0</v>
      </c>
      <c r="P7350" s="19">
        <f t="shared" si="688"/>
        <v>0</v>
      </c>
      <c r="Q7350" s="19">
        <f t="shared" si="689"/>
        <v>0</v>
      </c>
    </row>
    <row r="7351" spans="1:17">
      <c r="A7351" s="38">
        <v>41946</v>
      </c>
      <c r="B7351" s="49" t="s">
        <v>150</v>
      </c>
      <c r="C7351" s="24">
        <f t="shared" si="684"/>
        <v>30.406921776000001</v>
      </c>
      <c r="D7351" s="24">
        <f t="shared" si="685"/>
        <v>0</v>
      </c>
      <c r="E7351" s="18">
        <f>IF(G7351&gt;=0.3,(バックデータ一覧!$C$10*(バックデータ一覧!$C$12*計算過程!L7351+バックデータ一覧!$C$13*LN(計算過程!G7351)+バックデータ一覧!$C$14)^バックデータ一覧!$C$11+バックデータ一覧!$E$10*(計算過程!G7351/(バックデータ一覧!$E$12*計算過程!L7351+バックデータ一覧!$E$13*LN(計算過程!G7351)+バックデータ一覧!$E$14))^バックデータ一覧!$E$11)*計算過程!$W$11*10^-3,0)</f>
        <v>0</v>
      </c>
      <c r="F7351" s="18">
        <f>IF(G7351&lt;0.3,(バックデータ一覧!$C$10*(バックデータ一覧!$C$12*計算過程!L7351+バックデータ一覧!$C$13*LN(0.3)+バックデータ一覧!$C$14)^バックデータ一覧!$C$11+バックデータ一覧!$E$10*(0.3/(バックデータ一覧!$E$12*計算過程!L7351+バックデータ一覧!$E$13*LN(0.3)+バックデータ一覧!$E$14))^バックデータ一覧!$E$11)*計算過程!$W$11*計算過程!G7351/0.3*10^-3,0)</f>
        <v>0</v>
      </c>
      <c r="G7351" s="18">
        <f t="shared" si="686"/>
        <v>0</v>
      </c>
      <c r="H7351" s="18">
        <f t="shared" si="687"/>
        <v>0</v>
      </c>
      <c r="I7351" s="24">
        <v>0</v>
      </c>
      <c r="J7351" s="24">
        <v>0</v>
      </c>
      <c r="K7351" s="24">
        <v>0</v>
      </c>
      <c r="L7351" s="14">
        <f>貼り付けシート!C7351</f>
        <v>12.3</v>
      </c>
      <c r="M7351" s="14">
        <f>貼り付けシート!D7351</f>
        <v>8.1</v>
      </c>
      <c r="N7351" s="18">
        <f>貼り付けシート!E7351</f>
        <v>90.977903532447939</v>
      </c>
      <c r="O7351" s="18">
        <f>貼り付けシート!F7351</f>
        <v>0</v>
      </c>
      <c r="P7351" s="19">
        <f t="shared" si="688"/>
        <v>0</v>
      </c>
      <c r="Q7351" s="19">
        <f t="shared" si="689"/>
        <v>0</v>
      </c>
    </row>
    <row r="7352" spans="1:17">
      <c r="A7352" s="38">
        <v>41946</v>
      </c>
      <c r="B7352" s="49" t="s">
        <v>151</v>
      </c>
      <c r="C7352" s="24">
        <f t="shared" si="684"/>
        <v>30.406921776000001</v>
      </c>
      <c r="D7352" s="24">
        <f t="shared" si="685"/>
        <v>0</v>
      </c>
      <c r="E7352" s="18">
        <f>IF(G7352&gt;=0.3,(バックデータ一覧!$C$10*(バックデータ一覧!$C$12*計算過程!L7352+バックデータ一覧!$C$13*LN(計算過程!G7352)+バックデータ一覧!$C$14)^バックデータ一覧!$C$11+バックデータ一覧!$E$10*(計算過程!G7352/(バックデータ一覧!$E$12*計算過程!L7352+バックデータ一覧!$E$13*LN(計算過程!G7352)+バックデータ一覧!$E$14))^バックデータ一覧!$E$11)*計算過程!$W$11*10^-3,0)</f>
        <v>0</v>
      </c>
      <c r="F7352" s="18">
        <f>IF(G7352&lt;0.3,(バックデータ一覧!$C$10*(バックデータ一覧!$C$12*計算過程!L7352+バックデータ一覧!$C$13*LN(0.3)+バックデータ一覧!$C$14)^バックデータ一覧!$C$11+バックデータ一覧!$E$10*(0.3/(バックデータ一覧!$E$12*計算過程!L7352+バックデータ一覧!$E$13*LN(0.3)+バックデータ一覧!$E$14))^バックデータ一覧!$E$11)*計算過程!$W$11*計算過程!G7352/0.3*10^-3,0)</f>
        <v>0</v>
      </c>
      <c r="G7352" s="18">
        <f t="shared" si="686"/>
        <v>0</v>
      </c>
      <c r="H7352" s="18">
        <f t="shared" si="687"/>
        <v>0</v>
      </c>
      <c r="I7352" s="24">
        <v>0</v>
      </c>
      <c r="J7352" s="24">
        <v>0</v>
      </c>
      <c r="K7352" s="24">
        <v>0</v>
      </c>
      <c r="L7352" s="14">
        <f>貼り付けシート!C7352</f>
        <v>12.2</v>
      </c>
      <c r="M7352" s="14">
        <f>貼り付けシート!D7352</f>
        <v>8</v>
      </c>
      <c r="N7352" s="18">
        <f>貼り付けシート!E7352</f>
        <v>90.462419117673448</v>
      </c>
      <c r="O7352" s="18">
        <f>貼り付けシート!F7352</f>
        <v>0</v>
      </c>
      <c r="P7352" s="19">
        <f t="shared" si="688"/>
        <v>0</v>
      </c>
      <c r="Q7352" s="19">
        <f t="shared" si="689"/>
        <v>0</v>
      </c>
    </row>
    <row r="7353" spans="1:17">
      <c r="A7353" s="38">
        <v>41946</v>
      </c>
      <c r="B7353" s="49" t="s">
        <v>152</v>
      </c>
      <c r="C7353" s="24">
        <f t="shared" si="684"/>
        <v>30.406921776000001</v>
      </c>
      <c r="D7353" s="24">
        <f t="shared" si="685"/>
        <v>0</v>
      </c>
      <c r="E7353" s="18">
        <f>IF(G7353&gt;=0.3,(バックデータ一覧!$C$10*(バックデータ一覧!$C$12*計算過程!L7353+バックデータ一覧!$C$13*LN(計算過程!G7353)+バックデータ一覧!$C$14)^バックデータ一覧!$C$11+バックデータ一覧!$E$10*(計算過程!G7353/(バックデータ一覧!$E$12*計算過程!L7353+バックデータ一覧!$E$13*LN(計算過程!G7353)+バックデータ一覧!$E$14))^バックデータ一覧!$E$11)*計算過程!$W$11*10^-3,0)</f>
        <v>0</v>
      </c>
      <c r="F7353" s="18">
        <f>IF(G7353&lt;0.3,(バックデータ一覧!$C$10*(バックデータ一覧!$C$12*計算過程!L7353+バックデータ一覧!$C$13*LN(0.3)+バックデータ一覧!$C$14)^バックデータ一覧!$C$11+バックデータ一覧!$E$10*(0.3/(バックデータ一覧!$E$12*計算過程!L7353+バックデータ一覧!$E$13*LN(0.3)+バックデータ一覧!$E$14))^バックデータ一覧!$E$11)*計算過程!$W$11*計算過程!G7353/0.3*10^-3,0)</f>
        <v>0</v>
      </c>
      <c r="G7353" s="18">
        <f t="shared" si="686"/>
        <v>0</v>
      </c>
      <c r="H7353" s="18">
        <f t="shared" si="687"/>
        <v>0</v>
      </c>
      <c r="I7353" s="24">
        <v>0</v>
      </c>
      <c r="J7353" s="24">
        <v>0</v>
      </c>
      <c r="K7353" s="24">
        <v>0</v>
      </c>
      <c r="L7353" s="14">
        <f>貼り付けシート!C7353</f>
        <v>11.5</v>
      </c>
      <c r="M7353" s="14">
        <f>貼り付けシート!D7353</f>
        <v>7.9</v>
      </c>
      <c r="N7353" s="18">
        <f>貼り付けシート!E7353</f>
        <v>93.572100157241877</v>
      </c>
      <c r="O7353" s="18">
        <f>貼り付けシート!F7353</f>
        <v>0</v>
      </c>
      <c r="P7353" s="19">
        <f t="shared" si="688"/>
        <v>0</v>
      </c>
      <c r="Q7353" s="19">
        <f t="shared" si="689"/>
        <v>0</v>
      </c>
    </row>
    <row r="7354" spans="1:17">
      <c r="A7354" s="38">
        <v>41946</v>
      </c>
      <c r="B7354" s="49" t="s">
        <v>153</v>
      </c>
      <c r="C7354" s="24">
        <f t="shared" si="684"/>
        <v>30.406921776000001</v>
      </c>
      <c r="D7354" s="24">
        <f t="shared" si="685"/>
        <v>0</v>
      </c>
      <c r="E7354" s="18">
        <f>IF(G7354&gt;=0.3,(バックデータ一覧!$C$10*(バックデータ一覧!$C$12*計算過程!L7354+バックデータ一覧!$C$13*LN(計算過程!G7354)+バックデータ一覧!$C$14)^バックデータ一覧!$C$11+バックデータ一覧!$E$10*(計算過程!G7354/(バックデータ一覧!$E$12*計算過程!L7354+バックデータ一覧!$E$13*LN(計算過程!G7354)+バックデータ一覧!$E$14))^バックデータ一覧!$E$11)*計算過程!$W$11*10^-3,0)</f>
        <v>0</v>
      </c>
      <c r="F7354" s="18">
        <f>IF(G7354&lt;0.3,(バックデータ一覧!$C$10*(バックデータ一覧!$C$12*計算過程!L7354+バックデータ一覧!$C$13*LN(0.3)+バックデータ一覧!$C$14)^バックデータ一覧!$C$11+バックデータ一覧!$E$10*(0.3/(バックデータ一覧!$E$12*計算過程!L7354+バックデータ一覧!$E$13*LN(0.3)+バックデータ一覧!$E$14))^バックデータ一覧!$E$11)*計算過程!$W$11*計算過程!G7354/0.3*10^-3,0)</f>
        <v>0</v>
      </c>
      <c r="G7354" s="18">
        <f t="shared" si="686"/>
        <v>0</v>
      </c>
      <c r="H7354" s="18">
        <f t="shared" si="687"/>
        <v>0</v>
      </c>
      <c r="I7354" s="24">
        <v>0</v>
      </c>
      <c r="J7354" s="24">
        <v>0</v>
      </c>
      <c r="K7354" s="24">
        <v>0</v>
      </c>
      <c r="L7354" s="14">
        <f>貼り付けシート!C7354</f>
        <v>11.2</v>
      </c>
      <c r="M7354" s="14">
        <f>貼り付けシート!D7354</f>
        <v>7.7</v>
      </c>
      <c r="N7354" s="18">
        <f>貼り付けシート!E7354</f>
        <v>93.064582324559424</v>
      </c>
      <c r="O7354" s="18">
        <f>貼り付けシート!F7354</f>
        <v>0</v>
      </c>
      <c r="P7354" s="19">
        <f t="shared" si="688"/>
        <v>0</v>
      </c>
      <c r="Q7354" s="19">
        <f t="shared" si="689"/>
        <v>0</v>
      </c>
    </row>
    <row r="7355" spans="1:17">
      <c r="A7355" s="38">
        <v>41946</v>
      </c>
      <c r="B7355" s="49" t="s">
        <v>154</v>
      </c>
      <c r="C7355" s="24">
        <f t="shared" si="684"/>
        <v>30.406921776000001</v>
      </c>
      <c r="D7355" s="24">
        <f t="shared" si="685"/>
        <v>0</v>
      </c>
      <c r="E7355" s="18">
        <f>IF(G7355&gt;=0.3,(バックデータ一覧!$C$10*(バックデータ一覧!$C$12*計算過程!L7355+バックデータ一覧!$C$13*LN(計算過程!G7355)+バックデータ一覧!$C$14)^バックデータ一覧!$C$11+バックデータ一覧!$E$10*(計算過程!G7355/(バックデータ一覧!$E$12*計算過程!L7355+バックデータ一覧!$E$13*LN(計算過程!G7355)+バックデータ一覧!$E$14))^バックデータ一覧!$E$11)*計算過程!$W$11*10^-3,0)</f>
        <v>0</v>
      </c>
      <c r="F7355" s="18">
        <f>IF(G7355&lt;0.3,(バックデータ一覧!$C$10*(バックデータ一覧!$C$12*計算過程!L7355+バックデータ一覧!$C$13*LN(0.3)+バックデータ一覧!$C$14)^バックデータ一覧!$C$11+バックデータ一覧!$E$10*(0.3/(バックデータ一覧!$E$12*計算過程!L7355+バックデータ一覧!$E$13*LN(0.3)+バックデータ一覧!$E$14))^バックデータ一覧!$E$11)*計算過程!$W$11*計算過程!G7355/0.3*10^-3,0)</f>
        <v>0</v>
      </c>
      <c r="G7355" s="18">
        <f t="shared" si="686"/>
        <v>0</v>
      </c>
      <c r="H7355" s="18">
        <f t="shared" si="687"/>
        <v>0</v>
      </c>
      <c r="I7355" s="24">
        <v>0</v>
      </c>
      <c r="J7355" s="24">
        <v>0</v>
      </c>
      <c r="K7355" s="24">
        <v>0</v>
      </c>
      <c r="L7355" s="14">
        <f>貼り付けシート!C7355</f>
        <v>11</v>
      </c>
      <c r="M7355" s="14">
        <f>貼り付けシート!D7355</f>
        <v>7.5</v>
      </c>
      <c r="N7355" s="18">
        <f>貼り付けシート!E7355</f>
        <v>91.88868548388605</v>
      </c>
      <c r="O7355" s="18">
        <f>貼り付けシート!F7355</f>
        <v>0</v>
      </c>
      <c r="P7355" s="19">
        <f t="shared" si="688"/>
        <v>0</v>
      </c>
      <c r="Q7355" s="19">
        <f t="shared" si="689"/>
        <v>0</v>
      </c>
    </row>
    <row r="7356" spans="1:17">
      <c r="A7356" s="38">
        <v>41946</v>
      </c>
      <c r="B7356" s="49" t="s">
        <v>155</v>
      </c>
      <c r="C7356" s="24">
        <f t="shared" si="684"/>
        <v>30.406921776000001</v>
      </c>
      <c r="D7356" s="24">
        <f t="shared" si="685"/>
        <v>0</v>
      </c>
      <c r="E7356" s="18">
        <f>IF(G7356&gt;=0.3,(バックデータ一覧!$C$10*(バックデータ一覧!$C$12*計算過程!L7356+バックデータ一覧!$C$13*LN(計算過程!G7356)+バックデータ一覧!$C$14)^バックデータ一覧!$C$11+バックデータ一覧!$E$10*(計算過程!G7356/(バックデータ一覧!$E$12*計算過程!L7356+バックデータ一覧!$E$13*LN(計算過程!G7356)+バックデータ一覧!$E$14))^バックデータ一覧!$E$11)*計算過程!$W$11*10^-3,0)</f>
        <v>0</v>
      </c>
      <c r="F7356" s="18">
        <f>IF(G7356&lt;0.3,(バックデータ一覧!$C$10*(バックデータ一覧!$C$12*計算過程!L7356+バックデータ一覧!$C$13*LN(0.3)+バックデータ一覧!$C$14)^バックデータ一覧!$C$11+バックデータ一覧!$E$10*(0.3/(バックデータ一覧!$E$12*計算過程!L7356+バックデータ一覧!$E$13*LN(0.3)+バックデータ一覧!$E$14))^バックデータ一覧!$E$11)*計算過程!$W$11*計算過程!G7356/0.3*10^-3,0)</f>
        <v>0</v>
      </c>
      <c r="G7356" s="18">
        <f t="shared" si="686"/>
        <v>0</v>
      </c>
      <c r="H7356" s="18">
        <f t="shared" si="687"/>
        <v>0</v>
      </c>
      <c r="I7356" s="24">
        <v>0</v>
      </c>
      <c r="J7356" s="24">
        <v>0</v>
      </c>
      <c r="K7356" s="24">
        <v>0</v>
      </c>
      <c r="L7356" s="14">
        <f>貼り付けシート!C7356</f>
        <v>10.7</v>
      </c>
      <c r="M7356" s="14">
        <f>貼り付けシート!D7356</f>
        <v>7.4</v>
      </c>
      <c r="N7356" s="18">
        <f>貼り付けシート!E7356</f>
        <v>92.506523970366487</v>
      </c>
      <c r="O7356" s="18">
        <f>貼り付けシート!F7356</f>
        <v>0</v>
      </c>
      <c r="P7356" s="19">
        <f t="shared" si="688"/>
        <v>0</v>
      </c>
      <c r="Q7356" s="19">
        <f t="shared" si="689"/>
        <v>0</v>
      </c>
    </row>
    <row r="7357" spans="1:17">
      <c r="A7357" s="38">
        <v>41946</v>
      </c>
      <c r="B7357" s="49" t="s">
        <v>156</v>
      </c>
      <c r="C7357" s="24">
        <f t="shared" si="684"/>
        <v>30.406921776000001</v>
      </c>
      <c r="D7357" s="24">
        <f t="shared" si="685"/>
        <v>0</v>
      </c>
      <c r="E7357" s="18">
        <f>IF(G7357&gt;=0.3,(バックデータ一覧!$C$10*(バックデータ一覧!$C$12*計算過程!L7357+バックデータ一覧!$C$13*LN(計算過程!G7357)+バックデータ一覧!$C$14)^バックデータ一覧!$C$11+バックデータ一覧!$E$10*(計算過程!G7357/(バックデータ一覧!$E$12*計算過程!L7357+バックデータ一覧!$E$13*LN(計算過程!G7357)+バックデータ一覧!$E$14))^バックデータ一覧!$E$11)*計算過程!$W$11*10^-3,0)</f>
        <v>0</v>
      </c>
      <c r="F7357" s="18">
        <f>IF(G7357&lt;0.3,(バックデータ一覧!$C$10*(バックデータ一覧!$C$12*計算過程!L7357+バックデータ一覧!$C$13*LN(0.3)+バックデータ一覧!$C$14)^バックデータ一覧!$C$11+バックデータ一覧!$E$10*(0.3/(バックデータ一覧!$E$12*計算過程!L7357+バックデータ一覧!$E$13*LN(0.3)+バックデータ一覧!$E$14))^バックデータ一覧!$E$11)*計算過程!$W$11*計算過程!G7357/0.3*10^-3,0)</f>
        <v>0</v>
      </c>
      <c r="G7357" s="18">
        <f t="shared" si="686"/>
        <v>0</v>
      </c>
      <c r="H7357" s="18">
        <f t="shared" si="687"/>
        <v>0</v>
      </c>
      <c r="I7357" s="24">
        <v>0</v>
      </c>
      <c r="J7357" s="24">
        <v>0</v>
      </c>
      <c r="K7357" s="24">
        <v>0</v>
      </c>
      <c r="L7357" s="14">
        <f>貼り付けシート!C7357</f>
        <v>11.7</v>
      </c>
      <c r="M7357" s="14">
        <f>貼り付けシート!D7357</f>
        <v>7.7</v>
      </c>
      <c r="N7357" s="18">
        <f>貼り付けシート!E7357</f>
        <v>90.032987968373561</v>
      </c>
      <c r="O7357" s="18">
        <f>貼り付けシート!F7357</f>
        <v>0</v>
      </c>
      <c r="P7357" s="19">
        <f t="shared" si="688"/>
        <v>0</v>
      </c>
      <c r="Q7357" s="19">
        <f t="shared" si="689"/>
        <v>0</v>
      </c>
    </row>
    <row r="7358" spans="1:17">
      <c r="A7358" s="38">
        <v>41946</v>
      </c>
      <c r="B7358" s="49" t="s">
        <v>157</v>
      </c>
      <c r="C7358" s="24">
        <f t="shared" si="684"/>
        <v>30.406921776000001</v>
      </c>
      <c r="D7358" s="24">
        <f t="shared" si="685"/>
        <v>0</v>
      </c>
      <c r="E7358" s="18">
        <f>IF(G7358&gt;=0.3,(バックデータ一覧!$C$10*(バックデータ一覧!$C$12*計算過程!L7358+バックデータ一覧!$C$13*LN(計算過程!G7358)+バックデータ一覧!$C$14)^バックデータ一覧!$C$11+バックデータ一覧!$E$10*(計算過程!G7358/(バックデータ一覧!$E$12*計算過程!L7358+バックデータ一覧!$E$13*LN(計算過程!G7358)+バックデータ一覧!$E$14))^バックデータ一覧!$E$11)*計算過程!$W$11*10^-3,0)</f>
        <v>0</v>
      </c>
      <c r="F7358" s="18">
        <f>IF(G7358&lt;0.3,(バックデータ一覧!$C$10*(バックデータ一覧!$C$12*計算過程!L7358+バックデータ一覧!$C$13*LN(0.3)+バックデータ一覧!$C$14)^バックデータ一覧!$C$11+バックデータ一覧!$E$10*(0.3/(バックデータ一覧!$E$12*計算過程!L7358+バックデータ一覧!$E$13*LN(0.3)+バックデータ一覧!$E$14))^バックデータ一覧!$E$11)*計算過程!$W$11*計算過程!G7358/0.3*10^-3,0)</f>
        <v>0</v>
      </c>
      <c r="G7358" s="18">
        <f t="shared" si="686"/>
        <v>0</v>
      </c>
      <c r="H7358" s="18">
        <f t="shared" si="687"/>
        <v>0</v>
      </c>
      <c r="I7358" s="24">
        <v>0</v>
      </c>
      <c r="J7358" s="24">
        <v>0</v>
      </c>
      <c r="K7358" s="24">
        <v>0</v>
      </c>
      <c r="L7358" s="14">
        <f>貼り付けシート!C7358</f>
        <v>14.4</v>
      </c>
      <c r="M7358" s="14">
        <f>貼り付けシート!D7358</f>
        <v>8.4</v>
      </c>
      <c r="N7358" s="18">
        <f>貼り付けシート!E7358</f>
        <v>82.227310212799082</v>
      </c>
      <c r="O7358" s="18">
        <f>貼り付けシート!F7358</f>
        <v>0</v>
      </c>
      <c r="P7358" s="19">
        <f t="shared" si="688"/>
        <v>0</v>
      </c>
      <c r="Q7358" s="19">
        <f t="shared" si="689"/>
        <v>0</v>
      </c>
    </row>
    <row r="7359" spans="1:17">
      <c r="A7359" s="38">
        <v>41946</v>
      </c>
      <c r="B7359" s="49" t="s">
        <v>158</v>
      </c>
      <c r="C7359" s="24">
        <f t="shared" si="684"/>
        <v>30.406921776000001</v>
      </c>
      <c r="D7359" s="24">
        <f t="shared" si="685"/>
        <v>0</v>
      </c>
      <c r="E7359" s="18">
        <f>IF(G7359&gt;=0.3,(バックデータ一覧!$C$10*(バックデータ一覧!$C$12*計算過程!L7359+バックデータ一覧!$C$13*LN(計算過程!G7359)+バックデータ一覧!$C$14)^バックデータ一覧!$C$11+バックデータ一覧!$E$10*(計算過程!G7359/(バックデータ一覧!$E$12*計算過程!L7359+バックデータ一覧!$E$13*LN(計算過程!G7359)+バックデータ一覧!$E$14))^バックデータ一覧!$E$11)*計算過程!$W$11*10^-3,0)</f>
        <v>0</v>
      </c>
      <c r="F7359" s="18">
        <f>IF(G7359&lt;0.3,(バックデータ一覧!$C$10*(バックデータ一覧!$C$12*計算過程!L7359+バックデータ一覧!$C$13*LN(0.3)+バックデータ一覧!$C$14)^バックデータ一覧!$C$11+バックデータ一覧!$E$10*(0.3/(バックデータ一覧!$E$12*計算過程!L7359+バックデータ一覧!$E$13*LN(0.3)+バックデータ一覧!$E$14))^バックデータ一覧!$E$11)*計算過程!$W$11*計算過程!G7359/0.3*10^-3,0)</f>
        <v>0</v>
      </c>
      <c r="G7359" s="18">
        <f t="shared" si="686"/>
        <v>0</v>
      </c>
      <c r="H7359" s="18">
        <f t="shared" si="687"/>
        <v>0</v>
      </c>
      <c r="I7359" s="24">
        <v>0</v>
      </c>
      <c r="J7359" s="24">
        <v>0</v>
      </c>
      <c r="K7359" s="24">
        <v>0</v>
      </c>
      <c r="L7359" s="14">
        <f>貼り付けシート!C7359</f>
        <v>17.7</v>
      </c>
      <c r="M7359" s="14">
        <f>貼り付けシート!D7359</f>
        <v>8.8000000000000007</v>
      </c>
      <c r="N7359" s="18">
        <f>貼り付けシート!E7359</f>
        <v>69.725666417091034</v>
      </c>
      <c r="O7359" s="18">
        <f>貼り付けシート!F7359</f>
        <v>0</v>
      </c>
      <c r="P7359" s="19">
        <f t="shared" si="688"/>
        <v>0</v>
      </c>
      <c r="Q7359" s="19">
        <f t="shared" si="689"/>
        <v>0</v>
      </c>
    </row>
    <row r="7360" spans="1:17">
      <c r="A7360" s="38">
        <v>41946</v>
      </c>
      <c r="B7360" s="49" t="s">
        <v>159</v>
      </c>
      <c r="C7360" s="24">
        <f t="shared" si="684"/>
        <v>30.406921776000001</v>
      </c>
      <c r="D7360" s="24">
        <f t="shared" si="685"/>
        <v>0</v>
      </c>
      <c r="E7360" s="18">
        <f>IF(G7360&gt;=0.3,(バックデータ一覧!$C$10*(バックデータ一覧!$C$12*計算過程!L7360+バックデータ一覧!$C$13*LN(計算過程!G7360)+バックデータ一覧!$C$14)^バックデータ一覧!$C$11+バックデータ一覧!$E$10*(計算過程!G7360/(バックデータ一覧!$E$12*計算過程!L7360+バックデータ一覧!$E$13*LN(計算過程!G7360)+バックデータ一覧!$E$14))^バックデータ一覧!$E$11)*計算過程!$W$11*10^-3,0)</f>
        <v>0</v>
      </c>
      <c r="F7360" s="18">
        <f>IF(G7360&lt;0.3,(バックデータ一覧!$C$10*(バックデータ一覧!$C$12*計算過程!L7360+バックデータ一覧!$C$13*LN(0.3)+バックデータ一覧!$C$14)^バックデータ一覧!$C$11+バックデータ一覧!$E$10*(0.3/(バックデータ一覧!$E$12*計算過程!L7360+バックデータ一覧!$E$13*LN(0.3)+バックデータ一覧!$E$14))^バックデータ一覧!$E$11)*計算過程!$W$11*計算過程!G7360/0.3*10^-3,0)</f>
        <v>0</v>
      </c>
      <c r="G7360" s="18">
        <f t="shared" si="686"/>
        <v>0</v>
      </c>
      <c r="H7360" s="18">
        <f t="shared" si="687"/>
        <v>0</v>
      </c>
      <c r="I7360" s="24">
        <v>0</v>
      </c>
      <c r="J7360" s="24">
        <v>0</v>
      </c>
      <c r="K7360" s="24">
        <v>0</v>
      </c>
      <c r="L7360" s="14">
        <f>貼り付けシート!C7360</f>
        <v>20</v>
      </c>
      <c r="M7360" s="14">
        <f>貼り付けシート!D7360</f>
        <v>8.8000000000000007</v>
      </c>
      <c r="N7360" s="18">
        <f>貼り付けシート!E7360</f>
        <v>60.389590002922155</v>
      </c>
      <c r="O7360" s="18">
        <f>貼り付けシート!F7360</f>
        <v>0</v>
      </c>
      <c r="P7360" s="19">
        <f t="shared" si="688"/>
        <v>0</v>
      </c>
      <c r="Q7360" s="19">
        <f t="shared" si="689"/>
        <v>0</v>
      </c>
    </row>
    <row r="7361" spans="1:17">
      <c r="A7361" s="38">
        <v>41946</v>
      </c>
      <c r="B7361" s="49" t="s">
        <v>160</v>
      </c>
      <c r="C7361" s="24">
        <f t="shared" si="684"/>
        <v>30.406921776000001</v>
      </c>
      <c r="D7361" s="24">
        <f t="shared" si="685"/>
        <v>0</v>
      </c>
      <c r="E7361" s="18">
        <f>IF(G7361&gt;=0.3,(バックデータ一覧!$C$10*(バックデータ一覧!$C$12*計算過程!L7361+バックデータ一覧!$C$13*LN(計算過程!G7361)+バックデータ一覧!$C$14)^バックデータ一覧!$C$11+バックデータ一覧!$E$10*(計算過程!G7361/(バックデータ一覧!$E$12*計算過程!L7361+バックデータ一覧!$E$13*LN(計算過程!G7361)+バックデータ一覧!$E$14))^バックデータ一覧!$E$11)*計算過程!$W$11*10^-3,0)</f>
        <v>0</v>
      </c>
      <c r="F7361" s="18">
        <f>IF(G7361&lt;0.3,(バックデータ一覧!$C$10*(バックデータ一覧!$C$12*計算過程!L7361+バックデータ一覧!$C$13*LN(0.3)+バックデータ一覧!$C$14)^バックデータ一覧!$C$11+バックデータ一覧!$E$10*(0.3/(バックデータ一覧!$E$12*計算過程!L7361+バックデータ一覧!$E$13*LN(0.3)+バックデータ一覧!$E$14))^バックデータ一覧!$E$11)*計算過程!$W$11*計算過程!G7361/0.3*10^-3,0)</f>
        <v>0</v>
      </c>
      <c r="G7361" s="18">
        <f t="shared" si="686"/>
        <v>0</v>
      </c>
      <c r="H7361" s="18">
        <f t="shared" si="687"/>
        <v>0</v>
      </c>
      <c r="I7361" s="24">
        <v>0</v>
      </c>
      <c r="J7361" s="24">
        <v>0</v>
      </c>
      <c r="K7361" s="24">
        <v>0</v>
      </c>
      <c r="L7361" s="14">
        <f>貼り付けシート!C7361</f>
        <v>20.6</v>
      </c>
      <c r="M7361" s="14">
        <f>貼り付けシート!D7361</f>
        <v>8.8000000000000007</v>
      </c>
      <c r="N7361" s="18">
        <f>貼り付けシート!E7361</f>
        <v>58.191273937445899</v>
      </c>
      <c r="O7361" s="18">
        <f>貼り付けシート!F7361</f>
        <v>0</v>
      </c>
      <c r="P7361" s="19">
        <f t="shared" si="688"/>
        <v>0</v>
      </c>
      <c r="Q7361" s="19">
        <f t="shared" si="689"/>
        <v>0</v>
      </c>
    </row>
    <row r="7362" spans="1:17">
      <c r="A7362" s="38">
        <v>41946</v>
      </c>
      <c r="B7362" s="49" t="s">
        <v>161</v>
      </c>
      <c r="C7362" s="24">
        <f t="shared" si="684"/>
        <v>30.406921776000001</v>
      </c>
      <c r="D7362" s="24">
        <f t="shared" si="685"/>
        <v>0</v>
      </c>
      <c r="E7362" s="18">
        <f>IF(G7362&gt;=0.3,(バックデータ一覧!$C$10*(バックデータ一覧!$C$12*計算過程!L7362+バックデータ一覧!$C$13*LN(計算過程!G7362)+バックデータ一覧!$C$14)^バックデータ一覧!$C$11+バックデータ一覧!$E$10*(計算過程!G7362/(バックデータ一覧!$E$12*計算過程!L7362+バックデータ一覧!$E$13*LN(計算過程!G7362)+バックデータ一覧!$E$14))^バックデータ一覧!$E$11)*計算過程!$W$11*10^-3,0)</f>
        <v>0</v>
      </c>
      <c r="F7362" s="18">
        <f>IF(G7362&lt;0.3,(バックデータ一覧!$C$10*(バックデータ一覧!$C$12*計算過程!L7362+バックデータ一覧!$C$13*LN(0.3)+バックデータ一覧!$C$14)^バックデータ一覧!$C$11+バックデータ一覧!$E$10*(0.3/(バックデータ一覧!$E$12*計算過程!L7362+バックデータ一覧!$E$13*LN(0.3)+バックデータ一覧!$E$14))^バックデータ一覧!$E$11)*計算過程!$W$11*計算過程!G7362/0.3*10^-3,0)</f>
        <v>0</v>
      </c>
      <c r="G7362" s="18">
        <f t="shared" si="686"/>
        <v>0</v>
      </c>
      <c r="H7362" s="18">
        <f t="shared" si="687"/>
        <v>0</v>
      </c>
      <c r="I7362" s="24">
        <v>0</v>
      </c>
      <c r="J7362" s="24">
        <v>0</v>
      </c>
      <c r="K7362" s="24">
        <v>0</v>
      </c>
      <c r="L7362" s="14">
        <f>貼り付けシート!C7362</f>
        <v>21.9</v>
      </c>
      <c r="M7362" s="14">
        <f>貼り付けシート!D7362</f>
        <v>9.3000000000000007</v>
      </c>
      <c r="N7362" s="18">
        <f>貼り付けシート!E7362</f>
        <v>56.738271256106621</v>
      </c>
      <c r="O7362" s="18">
        <f>貼り付けシート!F7362</f>
        <v>0</v>
      </c>
      <c r="P7362" s="19">
        <f t="shared" si="688"/>
        <v>0</v>
      </c>
      <c r="Q7362" s="19">
        <f t="shared" si="689"/>
        <v>0</v>
      </c>
    </row>
    <row r="7363" spans="1:17">
      <c r="A7363" s="38">
        <v>41946</v>
      </c>
      <c r="B7363" s="49" t="s">
        <v>162</v>
      </c>
      <c r="C7363" s="24">
        <f t="shared" si="684"/>
        <v>30.406921776000001</v>
      </c>
      <c r="D7363" s="24">
        <f t="shared" si="685"/>
        <v>0</v>
      </c>
      <c r="E7363" s="18">
        <f>IF(G7363&gt;=0.3,(バックデータ一覧!$C$10*(バックデータ一覧!$C$12*計算過程!L7363+バックデータ一覧!$C$13*LN(計算過程!G7363)+バックデータ一覧!$C$14)^バックデータ一覧!$C$11+バックデータ一覧!$E$10*(計算過程!G7363/(バックデータ一覧!$E$12*計算過程!L7363+バックデータ一覧!$E$13*LN(計算過程!G7363)+バックデータ一覧!$E$14))^バックデータ一覧!$E$11)*計算過程!$W$11*10^-3,0)</f>
        <v>0</v>
      </c>
      <c r="F7363" s="18">
        <f>IF(G7363&lt;0.3,(バックデータ一覧!$C$10*(バックデータ一覧!$C$12*計算過程!L7363+バックデータ一覧!$C$13*LN(0.3)+バックデータ一覧!$C$14)^バックデータ一覧!$C$11+バックデータ一覧!$E$10*(0.3/(バックデータ一覧!$E$12*計算過程!L7363+バックデータ一覧!$E$13*LN(0.3)+バックデータ一覧!$E$14))^バックデータ一覧!$E$11)*計算過程!$W$11*計算過程!G7363/0.3*10^-3,0)</f>
        <v>0</v>
      </c>
      <c r="G7363" s="18">
        <f t="shared" si="686"/>
        <v>0</v>
      </c>
      <c r="H7363" s="18">
        <f t="shared" si="687"/>
        <v>0</v>
      </c>
      <c r="I7363" s="24">
        <v>0</v>
      </c>
      <c r="J7363" s="24">
        <v>0</v>
      </c>
      <c r="K7363" s="24">
        <v>0</v>
      </c>
      <c r="L7363" s="14">
        <f>貼り付けシート!C7363</f>
        <v>21.7</v>
      </c>
      <c r="M7363" s="14">
        <f>貼り付けシート!D7363</f>
        <v>9.5</v>
      </c>
      <c r="N7363" s="18">
        <f>貼り付けシート!E7363</f>
        <v>58.652370658056419</v>
      </c>
      <c r="O7363" s="18">
        <f>貼り付けシート!F7363</f>
        <v>0</v>
      </c>
      <c r="P7363" s="19">
        <f t="shared" si="688"/>
        <v>0</v>
      </c>
      <c r="Q7363" s="19">
        <f t="shared" si="689"/>
        <v>0</v>
      </c>
    </row>
    <row r="7364" spans="1:17">
      <c r="A7364" s="38">
        <v>41946</v>
      </c>
      <c r="B7364" s="49" t="s">
        <v>163</v>
      </c>
      <c r="C7364" s="24">
        <f t="shared" si="684"/>
        <v>30.406921776000001</v>
      </c>
      <c r="D7364" s="24">
        <f t="shared" si="685"/>
        <v>0</v>
      </c>
      <c r="E7364" s="18">
        <f>IF(G7364&gt;=0.3,(バックデータ一覧!$C$10*(バックデータ一覧!$C$12*計算過程!L7364+バックデータ一覧!$C$13*LN(計算過程!G7364)+バックデータ一覧!$C$14)^バックデータ一覧!$C$11+バックデータ一覧!$E$10*(計算過程!G7364/(バックデータ一覧!$E$12*計算過程!L7364+バックデータ一覧!$E$13*LN(計算過程!G7364)+バックデータ一覧!$E$14))^バックデータ一覧!$E$11)*計算過程!$W$11*10^-3,0)</f>
        <v>0</v>
      </c>
      <c r="F7364" s="18">
        <f>IF(G7364&lt;0.3,(バックデータ一覧!$C$10*(バックデータ一覧!$C$12*計算過程!L7364+バックデータ一覧!$C$13*LN(0.3)+バックデータ一覧!$C$14)^バックデータ一覧!$C$11+バックデータ一覧!$E$10*(0.3/(バックデータ一覧!$E$12*計算過程!L7364+バックデータ一覧!$E$13*LN(0.3)+バックデータ一覧!$E$14))^バックデータ一覧!$E$11)*計算過程!$W$11*計算過程!G7364/0.3*10^-3,0)</f>
        <v>0</v>
      </c>
      <c r="G7364" s="18">
        <f t="shared" si="686"/>
        <v>0</v>
      </c>
      <c r="H7364" s="18">
        <f t="shared" si="687"/>
        <v>0</v>
      </c>
      <c r="I7364" s="24">
        <v>0</v>
      </c>
      <c r="J7364" s="24">
        <v>0</v>
      </c>
      <c r="K7364" s="24">
        <v>0</v>
      </c>
      <c r="L7364" s="14">
        <f>貼り付けシート!C7364</f>
        <v>21.3</v>
      </c>
      <c r="M7364" s="14">
        <f>貼り付けシート!D7364</f>
        <v>9.9</v>
      </c>
      <c r="N7364" s="18">
        <f>貼り付けシート!E7364</f>
        <v>62.59785328247758</v>
      </c>
      <c r="O7364" s="18">
        <f>貼り付けシート!F7364</f>
        <v>0</v>
      </c>
      <c r="P7364" s="19">
        <f t="shared" si="688"/>
        <v>0</v>
      </c>
      <c r="Q7364" s="19">
        <f t="shared" si="689"/>
        <v>0</v>
      </c>
    </row>
    <row r="7365" spans="1:17">
      <c r="A7365" s="38">
        <v>41946</v>
      </c>
      <c r="B7365" s="49" t="s">
        <v>164</v>
      </c>
      <c r="C7365" s="24">
        <f t="shared" si="684"/>
        <v>30.406921776000001</v>
      </c>
      <c r="D7365" s="24">
        <f t="shared" si="685"/>
        <v>0</v>
      </c>
      <c r="E7365" s="18">
        <f>IF(G7365&gt;=0.3,(バックデータ一覧!$C$10*(バックデータ一覧!$C$12*計算過程!L7365+バックデータ一覧!$C$13*LN(計算過程!G7365)+バックデータ一覧!$C$14)^バックデータ一覧!$C$11+バックデータ一覧!$E$10*(計算過程!G7365/(バックデータ一覧!$E$12*計算過程!L7365+バックデータ一覧!$E$13*LN(計算過程!G7365)+バックデータ一覧!$E$14))^バックデータ一覧!$E$11)*計算過程!$W$11*10^-3,0)</f>
        <v>0</v>
      </c>
      <c r="F7365" s="18">
        <f>IF(G7365&lt;0.3,(バックデータ一覧!$C$10*(バックデータ一覧!$C$12*計算過程!L7365+バックデータ一覧!$C$13*LN(0.3)+バックデータ一覧!$C$14)^バックデータ一覧!$C$11+バックデータ一覧!$E$10*(0.3/(バックデータ一覧!$E$12*計算過程!L7365+バックデータ一覧!$E$13*LN(0.3)+バックデータ一覧!$E$14))^バックデータ一覧!$E$11)*計算過程!$W$11*計算過程!G7365/0.3*10^-3,0)</f>
        <v>0</v>
      </c>
      <c r="G7365" s="18">
        <f t="shared" si="686"/>
        <v>0</v>
      </c>
      <c r="H7365" s="18">
        <f t="shared" si="687"/>
        <v>0</v>
      </c>
      <c r="I7365" s="24">
        <v>0</v>
      </c>
      <c r="J7365" s="24">
        <v>0</v>
      </c>
      <c r="K7365" s="24">
        <v>0</v>
      </c>
      <c r="L7365" s="14">
        <f>貼り付けシート!C7365</f>
        <v>21.2</v>
      </c>
      <c r="M7365" s="14">
        <f>貼り付けシート!D7365</f>
        <v>10</v>
      </c>
      <c r="N7365" s="18">
        <f>貼り付けシート!E7365</f>
        <v>63.609204410756327</v>
      </c>
      <c r="O7365" s="18">
        <f>貼り付けシート!F7365</f>
        <v>0</v>
      </c>
      <c r="P7365" s="19">
        <f t="shared" si="688"/>
        <v>0</v>
      </c>
      <c r="Q7365" s="19">
        <f t="shared" si="689"/>
        <v>0</v>
      </c>
    </row>
    <row r="7366" spans="1:17">
      <c r="A7366" s="38">
        <v>41946</v>
      </c>
      <c r="B7366" s="49" t="s">
        <v>165</v>
      </c>
      <c r="C7366" s="24">
        <f t="shared" si="684"/>
        <v>30.406921776000001</v>
      </c>
      <c r="D7366" s="24">
        <f t="shared" si="685"/>
        <v>0</v>
      </c>
      <c r="E7366" s="18">
        <f>IF(G7366&gt;=0.3,(バックデータ一覧!$C$10*(バックデータ一覧!$C$12*計算過程!L7366+バックデータ一覧!$C$13*LN(計算過程!G7366)+バックデータ一覧!$C$14)^バックデータ一覧!$C$11+バックデータ一覧!$E$10*(計算過程!G7366/(バックデータ一覧!$E$12*計算過程!L7366+バックデータ一覧!$E$13*LN(計算過程!G7366)+バックデータ一覧!$E$14))^バックデータ一覧!$E$11)*計算過程!$W$11*10^-3,0)</f>
        <v>0</v>
      </c>
      <c r="F7366" s="18">
        <f>IF(G7366&lt;0.3,(バックデータ一覧!$C$10*(バックデータ一覧!$C$12*計算過程!L7366+バックデータ一覧!$C$13*LN(0.3)+バックデータ一覧!$C$14)^バックデータ一覧!$C$11+バックデータ一覧!$E$10*(0.3/(バックデータ一覧!$E$12*計算過程!L7366+バックデータ一覧!$E$13*LN(0.3)+バックデータ一覧!$E$14))^バックデータ一覧!$E$11)*計算過程!$W$11*計算過程!G7366/0.3*10^-3,0)</f>
        <v>0</v>
      </c>
      <c r="G7366" s="18">
        <f t="shared" si="686"/>
        <v>0</v>
      </c>
      <c r="H7366" s="18">
        <f t="shared" si="687"/>
        <v>0</v>
      </c>
      <c r="I7366" s="24">
        <v>0</v>
      </c>
      <c r="J7366" s="24">
        <v>0</v>
      </c>
      <c r="K7366" s="24">
        <v>0</v>
      </c>
      <c r="L7366" s="14">
        <f>貼り付けシート!C7366</f>
        <v>20.399999999999999</v>
      </c>
      <c r="M7366" s="14">
        <f>貼り付けシート!D7366</f>
        <v>10</v>
      </c>
      <c r="N7366" s="18">
        <f>貼り付けシート!E7366</f>
        <v>66.820478774281781</v>
      </c>
      <c r="O7366" s="18">
        <f>貼り付けシート!F7366</f>
        <v>0</v>
      </c>
      <c r="P7366" s="19">
        <f t="shared" si="688"/>
        <v>0</v>
      </c>
      <c r="Q7366" s="19">
        <f t="shared" si="689"/>
        <v>0</v>
      </c>
    </row>
    <row r="7367" spans="1:17">
      <c r="A7367" s="38">
        <v>41946</v>
      </c>
      <c r="B7367" s="49" t="s">
        <v>166</v>
      </c>
      <c r="C7367" s="24">
        <f t="shared" ref="C7367:C7430" si="690">$W$6*IF(AND(L7367&lt;5,N7367&gt;=80),$W$4,$W$5)*3600*10^-6</f>
        <v>30.406921776000001</v>
      </c>
      <c r="D7367" s="24">
        <f t="shared" ref="D7367:D7430" si="691">IF(G7367&gt;=0.3,E7367,F7367)</f>
        <v>0</v>
      </c>
      <c r="E7367" s="18">
        <f>IF(G7367&gt;=0.3,(バックデータ一覧!$C$10*(バックデータ一覧!$C$12*計算過程!L7367+バックデータ一覧!$C$13*LN(計算過程!G7367)+バックデータ一覧!$C$14)^バックデータ一覧!$C$11+バックデータ一覧!$E$10*(計算過程!G7367/(バックデータ一覧!$E$12*計算過程!L7367+バックデータ一覧!$E$13*LN(計算過程!G7367)+バックデータ一覧!$E$14))^バックデータ一覧!$E$11)*計算過程!$W$11*10^-3,0)</f>
        <v>0</v>
      </c>
      <c r="F7367" s="18">
        <f>IF(G7367&lt;0.3,(バックデータ一覧!$C$10*(バックデータ一覧!$C$12*計算過程!L7367+バックデータ一覧!$C$13*LN(0.3)+バックデータ一覧!$C$14)^バックデータ一覧!$C$11+バックデータ一覧!$E$10*(0.3/(バックデータ一覧!$E$12*計算過程!L7367+バックデータ一覧!$E$13*LN(0.3)+バックデータ一覧!$E$14))^バックデータ一覧!$E$11)*計算過程!$W$11*計算過程!G7367/0.3*10^-3,0)</f>
        <v>0</v>
      </c>
      <c r="G7367" s="18">
        <f t="shared" ref="G7367:G7430" si="692">H7367/($W$6*3600*10^-6)</f>
        <v>0</v>
      </c>
      <c r="H7367" s="18">
        <f t="shared" ref="H7367:H7430" si="693">IF(AND(L7367&lt;5,N7367&gt;=80),P7367/$W$4,P7367/$W$5)</f>
        <v>0</v>
      </c>
      <c r="I7367" s="24">
        <v>0</v>
      </c>
      <c r="J7367" s="24">
        <v>0</v>
      </c>
      <c r="K7367" s="24">
        <v>0</v>
      </c>
      <c r="L7367" s="14">
        <f>貼り付けシート!C7367</f>
        <v>19.399999999999999</v>
      </c>
      <c r="M7367" s="14">
        <f>貼り付けシート!D7367</f>
        <v>10.199999999999999</v>
      </c>
      <c r="N7367" s="18">
        <f>貼り付けシート!E7367</f>
        <v>72.492963065190381</v>
      </c>
      <c r="O7367" s="18">
        <f>貼り付けシート!F7367</f>
        <v>0</v>
      </c>
      <c r="P7367" s="19">
        <f t="shared" ref="P7367:P7430" si="694">IF(O7367&gt;C7367,C7367,O7367)</f>
        <v>0</v>
      </c>
      <c r="Q7367" s="19">
        <f t="shared" ref="Q7367:Q7430" si="695">IF(O7367&gt;C7367,O7367-C7367,0)</f>
        <v>0</v>
      </c>
    </row>
    <row r="7368" spans="1:17">
      <c r="A7368" s="38">
        <v>41946</v>
      </c>
      <c r="B7368" s="49" t="s">
        <v>167</v>
      </c>
      <c r="C7368" s="24">
        <f t="shared" si="690"/>
        <v>30.406921776000001</v>
      </c>
      <c r="D7368" s="24">
        <f t="shared" si="691"/>
        <v>0</v>
      </c>
      <c r="E7368" s="18">
        <f>IF(G7368&gt;=0.3,(バックデータ一覧!$C$10*(バックデータ一覧!$C$12*計算過程!L7368+バックデータ一覧!$C$13*LN(計算過程!G7368)+バックデータ一覧!$C$14)^バックデータ一覧!$C$11+バックデータ一覧!$E$10*(計算過程!G7368/(バックデータ一覧!$E$12*計算過程!L7368+バックデータ一覧!$E$13*LN(計算過程!G7368)+バックデータ一覧!$E$14))^バックデータ一覧!$E$11)*計算過程!$W$11*10^-3,0)</f>
        <v>0</v>
      </c>
      <c r="F7368" s="18">
        <f>IF(G7368&lt;0.3,(バックデータ一覧!$C$10*(バックデータ一覧!$C$12*計算過程!L7368+バックデータ一覧!$C$13*LN(0.3)+バックデータ一覧!$C$14)^バックデータ一覧!$C$11+バックデータ一覧!$E$10*(0.3/(バックデータ一覧!$E$12*計算過程!L7368+バックデータ一覧!$E$13*LN(0.3)+バックデータ一覧!$E$14))^バックデータ一覧!$E$11)*計算過程!$W$11*計算過程!G7368/0.3*10^-3,0)</f>
        <v>0</v>
      </c>
      <c r="G7368" s="18">
        <f t="shared" si="692"/>
        <v>0</v>
      </c>
      <c r="H7368" s="18">
        <f t="shared" si="693"/>
        <v>0</v>
      </c>
      <c r="I7368" s="24">
        <v>0</v>
      </c>
      <c r="J7368" s="24">
        <v>0</v>
      </c>
      <c r="K7368" s="24">
        <v>0</v>
      </c>
      <c r="L7368" s="14">
        <f>貼り付けシート!C7368</f>
        <v>17.399999999999999</v>
      </c>
      <c r="M7368" s="14">
        <f>貼り付けシート!D7368</f>
        <v>10.3</v>
      </c>
      <c r="N7368" s="18">
        <f>貼り付けシート!E7368</f>
        <v>82.973878484286189</v>
      </c>
      <c r="O7368" s="18">
        <f>貼り付けシート!F7368</f>
        <v>0</v>
      </c>
      <c r="P7368" s="19">
        <f t="shared" si="694"/>
        <v>0</v>
      </c>
      <c r="Q7368" s="19">
        <f t="shared" si="695"/>
        <v>0</v>
      </c>
    </row>
    <row r="7369" spans="1:17">
      <c r="A7369" s="38">
        <v>41946</v>
      </c>
      <c r="B7369" s="49" t="s">
        <v>168</v>
      </c>
      <c r="C7369" s="24">
        <f t="shared" si="690"/>
        <v>30.406921776000001</v>
      </c>
      <c r="D7369" s="24">
        <f t="shared" si="691"/>
        <v>0</v>
      </c>
      <c r="E7369" s="18">
        <f>IF(G7369&gt;=0.3,(バックデータ一覧!$C$10*(バックデータ一覧!$C$12*計算過程!L7369+バックデータ一覧!$C$13*LN(計算過程!G7369)+バックデータ一覧!$C$14)^バックデータ一覧!$C$11+バックデータ一覧!$E$10*(計算過程!G7369/(バックデータ一覧!$E$12*計算過程!L7369+バックデータ一覧!$E$13*LN(計算過程!G7369)+バックデータ一覧!$E$14))^バックデータ一覧!$E$11)*計算過程!$W$11*10^-3,0)</f>
        <v>0</v>
      </c>
      <c r="F7369" s="18">
        <f>IF(G7369&lt;0.3,(バックデータ一覧!$C$10*(バックデータ一覧!$C$12*計算過程!L7369+バックデータ一覧!$C$13*LN(0.3)+バックデータ一覧!$C$14)^バックデータ一覧!$C$11+バックデータ一覧!$E$10*(0.3/(バックデータ一覧!$E$12*計算過程!L7369+バックデータ一覧!$E$13*LN(0.3)+バックデータ一覧!$E$14))^バックデータ一覧!$E$11)*計算過程!$W$11*計算過程!G7369/0.3*10^-3,0)</f>
        <v>0</v>
      </c>
      <c r="G7369" s="18">
        <f t="shared" si="692"/>
        <v>0</v>
      </c>
      <c r="H7369" s="18">
        <f t="shared" si="693"/>
        <v>0</v>
      </c>
      <c r="I7369" s="24">
        <v>0</v>
      </c>
      <c r="J7369" s="24">
        <v>0</v>
      </c>
      <c r="K7369" s="24">
        <v>0</v>
      </c>
      <c r="L7369" s="14">
        <f>貼り付けシート!C7369</f>
        <v>15.9</v>
      </c>
      <c r="M7369" s="14">
        <f>貼り付けシート!D7369</f>
        <v>8.8000000000000007</v>
      </c>
      <c r="N7369" s="18">
        <f>貼り付けシート!E7369</f>
        <v>78.169370488096732</v>
      </c>
      <c r="O7369" s="18">
        <f>貼り付けシート!F7369</f>
        <v>0</v>
      </c>
      <c r="P7369" s="19">
        <f t="shared" si="694"/>
        <v>0</v>
      </c>
      <c r="Q7369" s="19">
        <f t="shared" si="695"/>
        <v>0</v>
      </c>
    </row>
    <row r="7370" spans="1:17">
      <c r="A7370" s="38">
        <v>41946</v>
      </c>
      <c r="B7370" s="49" t="s">
        <v>169</v>
      </c>
      <c r="C7370" s="24">
        <f t="shared" si="690"/>
        <v>30.406921776000001</v>
      </c>
      <c r="D7370" s="24">
        <f t="shared" si="691"/>
        <v>0</v>
      </c>
      <c r="E7370" s="18">
        <f>IF(G7370&gt;=0.3,(バックデータ一覧!$C$10*(バックデータ一覧!$C$12*計算過程!L7370+バックデータ一覧!$C$13*LN(計算過程!G7370)+バックデータ一覧!$C$14)^バックデータ一覧!$C$11+バックデータ一覧!$E$10*(計算過程!G7370/(バックデータ一覧!$E$12*計算過程!L7370+バックデータ一覧!$E$13*LN(計算過程!G7370)+バックデータ一覧!$E$14))^バックデータ一覧!$E$11)*計算過程!$W$11*10^-3,0)</f>
        <v>0</v>
      </c>
      <c r="F7370" s="18">
        <f>IF(G7370&lt;0.3,(バックデータ一覧!$C$10*(バックデータ一覧!$C$12*計算過程!L7370+バックデータ一覧!$C$13*LN(0.3)+バックデータ一覧!$C$14)^バックデータ一覧!$C$11+バックデータ一覧!$E$10*(0.3/(バックデータ一覧!$E$12*計算過程!L7370+バックデータ一覧!$E$13*LN(0.3)+バックデータ一覧!$E$14))^バックデータ一覧!$E$11)*計算過程!$W$11*計算過程!G7370/0.3*10^-3,0)</f>
        <v>0</v>
      </c>
      <c r="G7370" s="18">
        <f t="shared" si="692"/>
        <v>0</v>
      </c>
      <c r="H7370" s="18">
        <f t="shared" si="693"/>
        <v>0</v>
      </c>
      <c r="I7370" s="24">
        <v>0</v>
      </c>
      <c r="J7370" s="24">
        <v>0</v>
      </c>
      <c r="K7370" s="24">
        <v>0</v>
      </c>
      <c r="L7370" s="14">
        <f>貼り付けシート!C7370</f>
        <v>15</v>
      </c>
      <c r="M7370" s="14">
        <f>貼り付けシート!D7370</f>
        <v>8.3000000000000007</v>
      </c>
      <c r="N7370" s="18">
        <f>貼り付けシート!E7370</f>
        <v>78.173873900975508</v>
      </c>
      <c r="O7370" s="18">
        <f>貼り付けシート!F7370</f>
        <v>0</v>
      </c>
      <c r="P7370" s="19">
        <f t="shared" si="694"/>
        <v>0</v>
      </c>
      <c r="Q7370" s="19">
        <f t="shared" si="695"/>
        <v>0</v>
      </c>
    </row>
    <row r="7371" spans="1:17">
      <c r="A7371" s="38">
        <v>41946</v>
      </c>
      <c r="B7371" s="49" t="s">
        <v>170</v>
      </c>
      <c r="C7371" s="24">
        <f t="shared" si="690"/>
        <v>30.406921776000001</v>
      </c>
      <c r="D7371" s="24">
        <f t="shared" si="691"/>
        <v>0</v>
      </c>
      <c r="E7371" s="18">
        <f>IF(G7371&gt;=0.3,(バックデータ一覧!$C$10*(バックデータ一覧!$C$12*計算過程!L7371+バックデータ一覧!$C$13*LN(計算過程!G7371)+バックデータ一覧!$C$14)^バックデータ一覧!$C$11+バックデータ一覧!$E$10*(計算過程!G7371/(バックデータ一覧!$E$12*計算過程!L7371+バックデータ一覧!$E$13*LN(計算過程!G7371)+バックデータ一覧!$E$14))^バックデータ一覧!$E$11)*計算過程!$W$11*10^-3,0)</f>
        <v>0</v>
      </c>
      <c r="F7371" s="18">
        <f>IF(G7371&lt;0.3,(バックデータ一覧!$C$10*(バックデータ一覧!$C$12*計算過程!L7371+バックデータ一覧!$C$13*LN(0.3)+バックデータ一覧!$C$14)^バックデータ一覧!$C$11+バックデータ一覧!$E$10*(0.3/(バックデータ一覧!$E$12*計算過程!L7371+バックデータ一覧!$E$13*LN(0.3)+バックデータ一覧!$E$14))^バックデータ一覧!$E$11)*計算過程!$W$11*計算過程!G7371/0.3*10^-3,0)</f>
        <v>0</v>
      </c>
      <c r="G7371" s="18">
        <f t="shared" si="692"/>
        <v>0</v>
      </c>
      <c r="H7371" s="18">
        <f t="shared" si="693"/>
        <v>0</v>
      </c>
      <c r="I7371" s="24">
        <v>0</v>
      </c>
      <c r="J7371" s="24">
        <v>0</v>
      </c>
      <c r="K7371" s="24">
        <v>0</v>
      </c>
      <c r="L7371" s="14">
        <f>貼り付けシート!C7371</f>
        <v>13.6</v>
      </c>
      <c r="M7371" s="14">
        <f>貼り付けシート!D7371</f>
        <v>8.1</v>
      </c>
      <c r="N7371" s="18">
        <f>貼り付けシート!E7371</f>
        <v>83.55682010388621</v>
      </c>
      <c r="O7371" s="18">
        <f>貼り付けシート!F7371</f>
        <v>0</v>
      </c>
      <c r="P7371" s="19">
        <f t="shared" si="694"/>
        <v>0</v>
      </c>
      <c r="Q7371" s="19">
        <f t="shared" si="695"/>
        <v>0</v>
      </c>
    </row>
    <row r="7372" spans="1:17">
      <c r="A7372" s="38">
        <v>41946</v>
      </c>
      <c r="B7372" s="49" t="s">
        <v>171</v>
      </c>
      <c r="C7372" s="24">
        <f t="shared" si="690"/>
        <v>30.406921776000001</v>
      </c>
      <c r="D7372" s="24">
        <f t="shared" si="691"/>
        <v>0</v>
      </c>
      <c r="E7372" s="18">
        <f>IF(G7372&gt;=0.3,(バックデータ一覧!$C$10*(バックデータ一覧!$C$12*計算過程!L7372+バックデータ一覧!$C$13*LN(計算過程!G7372)+バックデータ一覧!$C$14)^バックデータ一覧!$C$11+バックデータ一覧!$E$10*(計算過程!G7372/(バックデータ一覧!$E$12*計算過程!L7372+バックデータ一覧!$E$13*LN(計算過程!G7372)+バックデータ一覧!$E$14))^バックデータ一覧!$E$11)*計算過程!$W$11*10^-3,0)</f>
        <v>0</v>
      </c>
      <c r="F7372" s="18">
        <f>IF(G7372&lt;0.3,(バックデータ一覧!$C$10*(バックデータ一覧!$C$12*計算過程!L7372+バックデータ一覧!$C$13*LN(0.3)+バックデータ一覧!$C$14)^バックデータ一覧!$C$11+バックデータ一覧!$E$10*(0.3/(バックデータ一覧!$E$12*計算過程!L7372+バックデータ一覧!$E$13*LN(0.3)+バックデータ一覧!$E$14))^バックデータ一覧!$E$11)*計算過程!$W$11*計算過程!G7372/0.3*10^-3,0)</f>
        <v>0</v>
      </c>
      <c r="G7372" s="18">
        <f t="shared" si="692"/>
        <v>0</v>
      </c>
      <c r="H7372" s="18">
        <f t="shared" si="693"/>
        <v>0</v>
      </c>
      <c r="I7372" s="24">
        <v>0</v>
      </c>
      <c r="J7372" s="24">
        <v>0</v>
      </c>
      <c r="K7372" s="24">
        <v>0</v>
      </c>
      <c r="L7372" s="14">
        <f>貼り付けシート!C7372</f>
        <v>12.6</v>
      </c>
      <c r="M7372" s="14">
        <f>貼り付けシート!D7372</f>
        <v>7.2</v>
      </c>
      <c r="N7372" s="18">
        <f>貼り付けシート!E7372</f>
        <v>79.40404028987281</v>
      </c>
      <c r="O7372" s="18">
        <f>貼り付けシート!F7372</f>
        <v>0</v>
      </c>
      <c r="P7372" s="19">
        <f t="shared" si="694"/>
        <v>0</v>
      </c>
      <c r="Q7372" s="19">
        <f t="shared" si="695"/>
        <v>0</v>
      </c>
    </row>
    <row r="7373" spans="1:17">
      <c r="A7373" s="38">
        <v>41946</v>
      </c>
      <c r="B7373" s="49" t="s">
        <v>172</v>
      </c>
      <c r="C7373" s="24">
        <f t="shared" si="690"/>
        <v>30.406921776000001</v>
      </c>
      <c r="D7373" s="24">
        <f t="shared" si="691"/>
        <v>0</v>
      </c>
      <c r="E7373" s="18">
        <f>IF(G7373&gt;=0.3,(バックデータ一覧!$C$10*(バックデータ一覧!$C$12*計算過程!L7373+バックデータ一覧!$C$13*LN(計算過程!G7373)+バックデータ一覧!$C$14)^バックデータ一覧!$C$11+バックデータ一覧!$E$10*(計算過程!G7373/(バックデータ一覧!$E$12*計算過程!L7373+バックデータ一覧!$E$13*LN(計算過程!G7373)+バックデータ一覧!$E$14))^バックデータ一覧!$E$11)*計算過程!$W$11*10^-3,0)</f>
        <v>0</v>
      </c>
      <c r="F7373" s="18">
        <f>IF(G7373&lt;0.3,(バックデータ一覧!$C$10*(バックデータ一覧!$C$12*計算過程!L7373+バックデータ一覧!$C$13*LN(0.3)+バックデータ一覧!$C$14)^バックデータ一覧!$C$11+バックデータ一覧!$E$10*(0.3/(バックデータ一覧!$E$12*計算過程!L7373+バックデータ一覧!$E$13*LN(0.3)+バックデータ一覧!$E$14))^バックデータ一覧!$E$11)*計算過程!$W$11*計算過程!G7373/0.3*10^-3,0)</f>
        <v>0</v>
      </c>
      <c r="G7373" s="18">
        <f t="shared" si="692"/>
        <v>0</v>
      </c>
      <c r="H7373" s="18">
        <f t="shared" si="693"/>
        <v>0</v>
      </c>
      <c r="I7373" s="24">
        <v>0</v>
      </c>
      <c r="J7373" s="24">
        <v>0</v>
      </c>
      <c r="K7373" s="24">
        <v>0</v>
      </c>
      <c r="L7373" s="14">
        <f>貼り付けシート!C7373</f>
        <v>12</v>
      </c>
      <c r="M7373" s="14">
        <f>貼り付けシート!D7373</f>
        <v>7.1</v>
      </c>
      <c r="N7373" s="18">
        <f>貼り付けシート!E7373</f>
        <v>81.466857547221537</v>
      </c>
      <c r="O7373" s="18">
        <f>貼り付けシート!F7373</f>
        <v>0</v>
      </c>
      <c r="P7373" s="19">
        <f t="shared" si="694"/>
        <v>0</v>
      </c>
      <c r="Q7373" s="19">
        <f t="shared" si="695"/>
        <v>0</v>
      </c>
    </row>
    <row r="7374" spans="1:17">
      <c r="A7374" s="38">
        <v>41947</v>
      </c>
      <c r="B7374" s="49" t="s">
        <v>149</v>
      </c>
      <c r="C7374" s="24">
        <f t="shared" si="690"/>
        <v>30.406921776000001</v>
      </c>
      <c r="D7374" s="24">
        <f t="shared" si="691"/>
        <v>0</v>
      </c>
      <c r="E7374" s="18">
        <f>IF(G7374&gt;=0.3,(バックデータ一覧!$C$10*(バックデータ一覧!$C$12*計算過程!L7374+バックデータ一覧!$C$13*LN(計算過程!G7374)+バックデータ一覧!$C$14)^バックデータ一覧!$C$11+バックデータ一覧!$E$10*(計算過程!G7374/(バックデータ一覧!$E$12*計算過程!L7374+バックデータ一覧!$E$13*LN(計算過程!G7374)+バックデータ一覧!$E$14))^バックデータ一覧!$E$11)*計算過程!$W$11*10^-3,0)</f>
        <v>0</v>
      </c>
      <c r="F7374" s="18">
        <f>IF(G7374&lt;0.3,(バックデータ一覧!$C$10*(バックデータ一覧!$C$12*計算過程!L7374+バックデータ一覧!$C$13*LN(0.3)+バックデータ一覧!$C$14)^バックデータ一覧!$C$11+バックデータ一覧!$E$10*(0.3/(バックデータ一覧!$E$12*計算過程!L7374+バックデータ一覧!$E$13*LN(0.3)+バックデータ一覧!$E$14))^バックデータ一覧!$E$11)*計算過程!$W$11*計算過程!G7374/0.3*10^-3,0)</f>
        <v>0</v>
      </c>
      <c r="G7374" s="18">
        <f t="shared" si="692"/>
        <v>0</v>
      </c>
      <c r="H7374" s="18">
        <f t="shared" si="693"/>
        <v>0</v>
      </c>
      <c r="I7374" s="24">
        <v>0</v>
      </c>
      <c r="J7374" s="24">
        <v>0</v>
      </c>
      <c r="K7374" s="24">
        <v>0</v>
      </c>
      <c r="L7374" s="14">
        <f>貼り付けシート!C7374</f>
        <v>12.1</v>
      </c>
      <c r="M7374" s="14">
        <f>貼り付けシート!D7374</f>
        <v>6.2</v>
      </c>
      <c r="N7374" s="18">
        <f>貼り付けシート!E7374</f>
        <v>70.773904358264446</v>
      </c>
      <c r="O7374" s="18">
        <f>貼り付けシート!F7374</f>
        <v>0</v>
      </c>
      <c r="P7374" s="19">
        <f t="shared" si="694"/>
        <v>0</v>
      </c>
      <c r="Q7374" s="19">
        <f t="shared" si="695"/>
        <v>0</v>
      </c>
    </row>
    <row r="7375" spans="1:17">
      <c r="A7375" s="38">
        <v>41947</v>
      </c>
      <c r="B7375" s="49" t="s">
        <v>150</v>
      </c>
      <c r="C7375" s="24">
        <f t="shared" si="690"/>
        <v>30.406921776000001</v>
      </c>
      <c r="D7375" s="24">
        <f t="shared" si="691"/>
        <v>0</v>
      </c>
      <c r="E7375" s="18">
        <f>IF(G7375&gt;=0.3,(バックデータ一覧!$C$10*(バックデータ一覧!$C$12*計算過程!L7375+バックデータ一覧!$C$13*LN(計算過程!G7375)+バックデータ一覧!$C$14)^バックデータ一覧!$C$11+バックデータ一覧!$E$10*(計算過程!G7375/(バックデータ一覧!$E$12*計算過程!L7375+バックデータ一覧!$E$13*LN(計算過程!G7375)+バックデータ一覧!$E$14))^バックデータ一覧!$E$11)*計算過程!$W$11*10^-3,0)</f>
        <v>0</v>
      </c>
      <c r="F7375" s="18">
        <f>IF(G7375&lt;0.3,(バックデータ一覧!$C$10*(バックデータ一覧!$C$12*計算過程!L7375+バックデータ一覧!$C$13*LN(0.3)+バックデータ一覧!$C$14)^バックデータ一覧!$C$11+バックデータ一覧!$E$10*(0.3/(バックデータ一覧!$E$12*計算過程!L7375+バックデータ一覧!$E$13*LN(0.3)+バックデータ一覧!$E$14))^バックデータ一覧!$E$11)*計算過程!$W$11*計算過程!G7375/0.3*10^-3,0)</f>
        <v>0</v>
      </c>
      <c r="G7375" s="18">
        <f t="shared" si="692"/>
        <v>0</v>
      </c>
      <c r="H7375" s="18">
        <f t="shared" si="693"/>
        <v>0</v>
      </c>
      <c r="I7375" s="24">
        <v>0</v>
      </c>
      <c r="J7375" s="24">
        <v>0</v>
      </c>
      <c r="K7375" s="24">
        <v>0</v>
      </c>
      <c r="L7375" s="14">
        <f>貼り付けシート!C7375</f>
        <v>11.2</v>
      </c>
      <c r="M7375" s="14">
        <f>貼り付けシート!D7375</f>
        <v>6.4</v>
      </c>
      <c r="N7375" s="18">
        <f>貼り付けシート!E7375</f>
        <v>77.512402542544748</v>
      </c>
      <c r="O7375" s="18">
        <f>貼り付けシート!F7375</f>
        <v>0</v>
      </c>
      <c r="P7375" s="19">
        <f t="shared" si="694"/>
        <v>0</v>
      </c>
      <c r="Q7375" s="19">
        <f t="shared" si="695"/>
        <v>0</v>
      </c>
    </row>
    <row r="7376" spans="1:17">
      <c r="A7376" s="38">
        <v>41947</v>
      </c>
      <c r="B7376" s="49" t="s">
        <v>151</v>
      </c>
      <c r="C7376" s="24">
        <f t="shared" si="690"/>
        <v>30.406921776000001</v>
      </c>
      <c r="D7376" s="24">
        <f t="shared" si="691"/>
        <v>0</v>
      </c>
      <c r="E7376" s="18">
        <f>IF(G7376&gt;=0.3,(バックデータ一覧!$C$10*(バックデータ一覧!$C$12*計算過程!L7376+バックデータ一覧!$C$13*LN(計算過程!G7376)+バックデータ一覧!$C$14)^バックデータ一覧!$C$11+バックデータ一覧!$E$10*(計算過程!G7376/(バックデータ一覧!$E$12*計算過程!L7376+バックデータ一覧!$E$13*LN(計算過程!G7376)+バックデータ一覧!$E$14))^バックデータ一覧!$E$11)*計算過程!$W$11*10^-3,0)</f>
        <v>0</v>
      </c>
      <c r="F7376" s="18">
        <f>IF(G7376&lt;0.3,(バックデータ一覧!$C$10*(バックデータ一覧!$C$12*計算過程!L7376+バックデータ一覧!$C$13*LN(0.3)+バックデータ一覧!$C$14)^バックデータ一覧!$C$11+バックデータ一覧!$E$10*(0.3/(バックデータ一覧!$E$12*計算過程!L7376+バックデータ一覧!$E$13*LN(0.3)+バックデータ一覧!$E$14))^バックデータ一覧!$E$11)*計算過程!$W$11*計算過程!G7376/0.3*10^-3,0)</f>
        <v>0</v>
      </c>
      <c r="G7376" s="18">
        <f t="shared" si="692"/>
        <v>0</v>
      </c>
      <c r="H7376" s="18">
        <f t="shared" si="693"/>
        <v>0</v>
      </c>
      <c r="I7376" s="24">
        <v>0</v>
      </c>
      <c r="J7376" s="24">
        <v>0</v>
      </c>
      <c r="K7376" s="24">
        <v>0</v>
      </c>
      <c r="L7376" s="14">
        <f>貼り付けシート!C7376</f>
        <v>10.7</v>
      </c>
      <c r="M7376" s="14">
        <f>貼り付けシート!D7376</f>
        <v>6.2</v>
      </c>
      <c r="N7376" s="18">
        <f>貼り付けシート!E7376</f>
        <v>77.65351849537538</v>
      </c>
      <c r="O7376" s="18">
        <f>貼り付けシート!F7376</f>
        <v>0</v>
      </c>
      <c r="P7376" s="19">
        <f t="shared" si="694"/>
        <v>0</v>
      </c>
      <c r="Q7376" s="19">
        <f t="shared" si="695"/>
        <v>0</v>
      </c>
    </row>
    <row r="7377" spans="1:17">
      <c r="A7377" s="38">
        <v>41947</v>
      </c>
      <c r="B7377" s="49" t="s">
        <v>152</v>
      </c>
      <c r="C7377" s="24">
        <f t="shared" si="690"/>
        <v>30.406921776000001</v>
      </c>
      <c r="D7377" s="24">
        <f t="shared" si="691"/>
        <v>0</v>
      </c>
      <c r="E7377" s="18">
        <f>IF(G7377&gt;=0.3,(バックデータ一覧!$C$10*(バックデータ一覧!$C$12*計算過程!L7377+バックデータ一覧!$C$13*LN(計算過程!G7377)+バックデータ一覧!$C$14)^バックデータ一覧!$C$11+バックデータ一覧!$E$10*(計算過程!G7377/(バックデータ一覧!$E$12*計算過程!L7377+バックデータ一覧!$E$13*LN(計算過程!G7377)+バックデータ一覧!$E$14))^バックデータ一覧!$E$11)*計算過程!$W$11*10^-3,0)</f>
        <v>0</v>
      </c>
      <c r="F7377" s="18">
        <f>IF(G7377&lt;0.3,(バックデータ一覧!$C$10*(バックデータ一覧!$C$12*計算過程!L7377+バックデータ一覧!$C$13*LN(0.3)+バックデータ一覧!$C$14)^バックデータ一覧!$C$11+バックデータ一覧!$E$10*(0.3/(バックデータ一覧!$E$12*計算過程!L7377+バックデータ一覧!$E$13*LN(0.3)+バックデータ一覧!$E$14))^バックデータ一覧!$E$11)*計算過程!$W$11*計算過程!G7377/0.3*10^-3,0)</f>
        <v>0</v>
      </c>
      <c r="G7377" s="18">
        <f t="shared" si="692"/>
        <v>0</v>
      </c>
      <c r="H7377" s="18">
        <f t="shared" si="693"/>
        <v>0</v>
      </c>
      <c r="I7377" s="24">
        <v>0</v>
      </c>
      <c r="J7377" s="24">
        <v>0</v>
      </c>
      <c r="K7377" s="24">
        <v>0</v>
      </c>
      <c r="L7377" s="14">
        <f>貼り付けシート!C7377</f>
        <v>10.4</v>
      </c>
      <c r="M7377" s="14">
        <f>貼り付けシート!D7377</f>
        <v>6.3</v>
      </c>
      <c r="N7377" s="18">
        <f>貼り付けシート!E7377</f>
        <v>80.488243879255123</v>
      </c>
      <c r="O7377" s="18">
        <f>貼り付けシート!F7377</f>
        <v>0</v>
      </c>
      <c r="P7377" s="19">
        <f t="shared" si="694"/>
        <v>0</v>
      </c>
      <c r="Q7377" s="19">
        <f t="shared" si="695"/>
        <v>0</v>
      </c>
    </row>
    <row r="7378" spans="1:17">
      <c r="A7378" s="38">
        <v>41947</v>
      </c>
      <c r="B7378" s="49" t="s">
        <v>153</v>
      </c>
      <c r="C7378" s="24">
        <f t="shared" si="690"/>
        <v>30.406921776000001</v>
      </c>
      <c r="D7378" s="24">
        <f t="shared" si="691"/>
        <v>0</v>
      </c>
      <c r="E7378" s="18">
        <f>IF(G7378&gt;=0.3,(バックデータ一覧!$C$10*(バックデータ一覧!$C$12*計算過程!L7378+バックデータ一覧!$C$13*LN(計算過程!G7378)+バックデータ一覧!$C$14)^バックデータ一覧!$C$11+バックデータ一覧!$E$10*(計算過程!G7378/(バックデータ一覧!$E$12*計算過程!L7378+バックデータ一覧!$E$13*LN(計算過程!G7378)+バックデータ一覧!$E$14))^バックデータ一覧!$E$11)*計算過程!$W$11*10^-3,0)</f>
        <v>0</v>
      </c>
      <c r="F7378" s="18">
        <f>IF(G7378&lt;0.3,(バックデータ一覧!$C$10*(バックデータ一覧!$C$12*計算過程!L7378+バックデータ一覧!$C$13*LN(0.3)+バックデータ一覧!$C$14)^バックデータ一覧!$C$11+バックデータ一覧!$E$10*(0.3/(バックデータ一覧!$E$12*計算過程!L7378+バックデータ一覧!$E$13*LN(0.3)+バックデータ一覧!$E$14))^バックデータ一覧!$E$11)*計算過程!$W$11*計算過程!G7378/0.3*10^-3,0)</f>
        <v>0</v>
      </c>
      <c r="G7378" s="18">
        <f t="shared" si="692"/>
        <v>0</v>
      </c>
      <c r="H7378" s="18">
        <f t="shared" si="693"/>
        <v>0</v>
      </c>
      <c r="I7378" s="24">
        <v>0</v>
      </c>
      <c r="J7378" s="24">
        <v>0</v>
      </c>
      <c r="K7378" s="24">
        <v>0</v>
      </c>
      <c r="L7378" s="14">
        <f>貼り付けシート!C7378</f>
        <v>10.199999999999999</v>
      </c>
      <c r="M7378" s="14">
        <f>貼り付けシート!D7378</f>
        <v>6.4</v>
      </c>
      <c r="N7378" s="18">
        <f>貼り付けシート!E7378</f>
        <v>82.853085532779005</v>
      </c>
      <c r="O7378" s="18">
        <f>貼り付けシート!F7378</f>
        <v>0</v>
      </c>
      <c r="P7378" s="19">
        <f t="shared" si="694"/>
        <v>0</v>
      </c>
      <c r="Q7378" s="19">
        <f t="shared" si="695"/>
        <v>0</v>
      </c>
    </row>
    <row r="7379" spans="1:17">
      <c r="A7379" s="38">
        <v>41947</v>
      </c>
      <c r="B7379" s="49" t="s">
        <v>154</v>
      </c>
      <c r="C7379" s="24">
        <f t="shared" si="690"/>
        <v>30.406921776000001</v>
      </c>
      <c r="D7379" s="24">
        <f t="shared" si="691"/>
        <v>0</v>
      </c>
      <c r="E7379" s="18">
        <f>IF(G7379&gt;=0.3,(バックデータ一覧!$C$10*(バックデータ一覧!$C$12*計算過程!L7379+バックデータ一覧!$C$13*LN(計算過程!G7379)+バックデータ一覧!$C$14)^バックデータ一覧!$C$11+バックデータ一覧!$E$10*(計算過程!G7379/(バックデータ一覧!$E$12*計算過程!L7379+バックデータ一覧!$E$13*LN(計算過程!G7379)+バックデータ一覧!$E$14))^バックデータ一覧!$E$11)*計算過程!$W$11*10^-3,0)</f>
        <v>0</v>
      </c>
      <c r="F7379" s="18">
        <f>IF(G7379&lt;0.3,(バックデータ一覧!$C$10*(バックデータ一覧!$C$12*計算過程!L7379+バックデータ一覧!$C$13*LN(0.3)+バックデータ一覧!$C$14)^バックデータ一覧!$C$11+バックデータ一覧!$E$10*(0.3/(バックデータ一覧!$E$12*計算過程!L7379+バックデータ一覧!$E$13*LN(0.3)+バックデータ一覧!$E$14))^バックデータ一覧!$E$11)*計算過程!$W$11*計算過程!G7379/0.3*10^-3,0)</f>
        <v>0</v>
      </c>
      <c r="G7379" s="18">
        <f t="shared" si="692"/>
        <v>0</v>
      </c>
      <c r="H7379" s="18">
        <f t="shared" si="693"/>
        <v>0</v>
      </c>
      <c r="I7379" s="24">
        <v>0</v>
      </c>
      <c r="J7379" s="24">
        <v>0</v>
      </c>
      <c r="K7379" s="24">
        <v>0</v>
      </c>
      <c r="L7379" s="14">
        <f>貼り付けシート!C7379</f>
        <v>9.8000000000000007</v>
      </c>
      <c r="M7379" s="14">
        <f>貼り付けシート!D7379</f>
        <v>6.3</v>
      </c>
      <c r="N7379" s="18">
        <f>貼り付けシート!E7379</f>
        <v>83.787265899540813</v>
      </c>
      <c r="O7379" s="18">
        <f>貼り付けシート!F7379</f>
        <v>0</v>
      </c>
      <c r="P7379" s="19">
        <f t="shared" si="694"/>
        <v>0</v>
      </c>
      <c r="Q7379" s="19">
        <f t="shared" si="695"/>
        <v>0</v>
      </c>
    </row>
    <row r="7380" spans="1:17">
      <c r="A7380" s="38">
        <v>41947</v>
      </c>
      <c r="B7380" s="49" t="s">
        <v>155</v>
      </c>
      <c r="C7380" s="24">
        <f t="shared" si="690"/>
        <v>30.406921776000001</v>
      </c>
      <c r="D7380" s="24">
        <f t="shared" si="691"/>
        <v>0</v>
      </c>
      <c r="E7380" s="18">
        <f>IF(G7380&gt;=0.3,(バックデータ一覧!$C$10*(バックデータ一覧!$C$12*計算過程!L7380+バックデータ一覧!$C$13*LN(計算過程!G7380)+バックデータ一覧!$C$14)^バックデータ一覧!$C$11+バックデータ一覧!$E$10*(計算過程!G7380/(バックデータ一覧!$E$12*計算過程!L7380+バックデータ一覧!$E$13*LN(計算過程!G7380)+バックデータ一覧!$E$14))^バックデータ一覧!$E$11)*計算過程!$W$11*10^-3,0)</f>
        <v>0</v>
      </c>
      <c r="F7380" s="18">
        <f>IF(G7380&lt;0.3,(バックデータ一覧!$C$10*(バックデータ一覧!$C$12*計算過程!L7380+バックデータ一覧!$C$13*LN(0.3)+バックデータ一覧!$C$14)^バックデータ一覧!$C$11+バックデータ一覧!$E$10*(0.3/(バックデータ一覧!$E$12*計算過程!L7380+バックデータ一覧!$E$13*LN(0.3)+バックデータ一覧!$E$14))^バックデータ一覧!$E$11)*計算過程!$W$11*計算過程!G7380/0.3*10^-3,0)</f>
        <v>0</v>
      </c>
      <c r="G7380" s="18">
        <f t="shared" si="692"/>
        <v>0</v>
      </c>
      <c r="H7380" s="18">
        <f t="shared" si="693"/>
        <v>0</v>
      </c>
      <c r="I7380" s="24">
        <v>0</v>
      </c>
      <c r="J7380" s="24">
        <v>0</v>
      </c>
      <c r="K7380" s="24">
        <v>0</v>
      </c>
      <c r="L7380" s="14">
        <f>貼り付けシート!C7380</f>
        <v>9.6999999999999993</v>
      </c>
      <c r="M7380" s="14">
        <f>貼り付けシート!D7380</f>
        <v>6.5</v>
      </c>
      <c r="N7380" s="18">
        <f>貼り付けシート!E7380</f>
        <v>87.001815992050766</v>
      </c>
      <c r="O7380" s="18">
        <f>貼り付けシート!F7380</f>
        <v>0</v>
      </c>
      <c r="P7380" s="19">
        <f t="shared" si="694"/>
        <v>0</v>
      </c>
      <c r="Q7380" s="19">
        <f t="shared" si="695"/>
        <v>0</v>
      </c>
    </row>
    <row r="7381" spans="1:17">
      <c r="A7381" s="38">
        <v>41947</v>
      </c>
      <c r="B7381" s="49" t="s">
        <v>156</v>
      </c>
      <c r="C7381" s="24">
        <f t="shared" si="690"/>
        <v>30.406921776000001</v>
      </c>
      <c r="D7381" s="24">
        <f t="shared" si="691"/>
        <v>0</v>
      </c>
      <c r="E7381" s="18">
        <f>IF(G7381&gt;=0.3,(バックデータ一覧!$C$10*(バックデータ一覧!$C$12*計算過程!L7381+バックデータ一覧!$C$13*LN(計算過程!G7381)+バックデータ一覧!$C$14)^バックデータ一覧!$C$11+バックデータ一覧!$E$10*(計算過程!G7381/(バックデータ一覧!$E$12*計算過程!L7381+バックデータ一覧!$E$13*LN(計算過程!G7381)+バックデータ一覧!$E$14))^バックデータ一覧!$E$11)*計算過程!$W$11*10^-3,0)</f>
        <v>0</v>
      </c>
      <c r="F7381" s="18">
        <f>IF(G7381&lt;0.3,(バックデータ一覧!$C$10*(バックデータ一覧!$C$12*計算過程!L7381+バックデータ一覧!$C$13*LN(0.3)+バックデータ一覧!$C$14)^バックデータ一覧!$C$11+バックデータ一覧!$E$10*(0.3/(バックデータ一覧!$E$12*計算過程!L7381+バックデータ一覧!$E$13*LN(0.3)+バックデータ一覧!$E$14))^バックデータ一覧!$E$11)*計算過程!$W$11*計算過程!G7381/0.3*10^-3,0)</f>
        <v>0</v>
      </c>
      <c r="G7381" s="18">
        <f t="shared" si="692"/>
        <v>0</v>
      </c>
      <c r="H7381" s="18">
        <f t="shared" si="693"/>
        <v>0</v>
      </c>
      <c r="I7381" s="24">
        <v>0</v>
      </c>
      <c r="J7381" s="24">
        <v>0</v>
      </c>
      <c r="K7381" s="24">
        <v>0</v>
      </c>
      <c r="L7381" s="14">
        <f>貼り付けシート!C7381</f>
        <v>11.4</v>
      </c>
      <c r="M7381" s="14">
        <f>貼り付けシート!D7381</f>
        <v>6.9</v>
      </c>
      <c r="N7381" s="18">
        <f>貼り付けシート!E7381</f>
        <v>82.401466587336373</v>
      </c>
      <c r="O7381" s="18">
        <f>貼り付けシート!F7381</f>
        <v>0</v>
      </c>
      <c r="P7381" s="19">
        <f t="shared" si="694"/>
        <v>0</v>
      </c>
      <c r="Q7381" s="19">
        <f t="shared" si="695"/>
        <v>0</v>
      </c>
    </row>
    <row r="7382" spans="1:17">
      <c r="A7382" s="38">
        <v>41947</v>
      </c>
      <c r="B7382" s="49" t="s">
        <v>157</v>
      </c>
      <c r="C7382" s="24">
        <f t="shared" si="690"/>
        <v>30.406921776000001</v>
      </c>
      <c r="D7382" s="24">
        <f t="shared" si="691"/>
        <v>0</v>
      </c>
      <c r="E7382" s="18">
        <f>IF(G7382&gt;=0.3,(バックデータ一覧!$C$10*(バックデータ一覧!$C$12*計算過程!L7382+バックデータ一覧!$C$13*LN(計算過程!G7382)+バックデータ一覧!$C$14)^バックデータ一覧!$C$11+バックデータ一覧!$E$10*(計算過程!G7382/(バックデータ一覧!$E$12*計算過程!L7382+バックデータ一覧!$E$13*LN(計算過程!G7382)+バックデータ一覧!$E$14))^バックデータ一覧!$E$11)*計算過程!$W$11*10^-3,0)</f>
        <v>0</v>
      </c>
      <c r="F7382" s="18">
        <f>IF(G7382&lt;0.3,(バックデータ一覧!$C$10*(バックデータ一覧!$C$12*計算過程!L7382+バックデータ一覧!$C$13*LN(0.3)+バックデータ一覧!$C$14)^バックデータ一覧!$C$11+バックデータ一覧!$E$10*(0.3/(バックデータ一覧!$E$12*計算過程!L7382+バックデータ一覧!$E$13*LN(0.3)+バックデータ一覧!$E$14))^バックデータ一覧!$E$11)*計算過程!$W$11*計算過程!G7382/0.3*10^-3,0)</f>
        <v>0</v>
      </c>
      <c r="G7382" s="18">
        <f t="shared" si="692"/>
        <v>0</v>
      </c>
      <c r="H7382" s="18">
        <f t="shared" si="693"/>
        <v>0</v>
      </c>
      <c r="I7382" s="24">
        <v>0</v>
      </c>
      <c r="J7382" s="24">
        <v>0</v>
      </c>
      <c r="K7382" s="24">
        <v>0</v>
      </c>
      <c r="L7382" s="14">
        <f>貼り付けシート!C7382</f>
        <v>14.7</v>
      </c>
      <c r="M7382" s="14">
        <f>貼り付けシート!D7382</f>
        <v>7.9</v>
      </c>
      <c r="N7382" s="18">
        <f>貼り付けシート!E7382</f>
        <v>75.907991128482607</v>
      </c>
      <c r="O7382" s="18">
        <f>貼り付けシート!F7382</f>
        <v>0</v>
      </c>
      <c r="P7382" s="19">
        <f t="shared" si="694"/>
        <v>0</v>
      </c>
      <c r="Q7382" s="19">
        <f t="shared" si="695"/>
        <v>0</v>
      </c>
    </row>
    <row r="7383" spans="1:17">
      <c r="A7383" s="38">
        <v>41947</v>
      </c>
      <c r="B7383" s="49" t="s">
        <v>158</v>
      </c>
      <c r="C7383" s="24">
        <f t="shared" si="690"/>
        <v>30.406921776000001</v>
      </c>
      <c r="D7383" s="24">
        <f t="shared" si="691"/>
        <v>0</v>
      </c>
      <c r="E7383" s="18">
        <f>IF(G7383&gt;=0.3,(バックデータ一覧!$C$10*(バックデータ一覧!$C$12*計算過程!L7383+バックデータ一覧!$C$13*LN(計算過程!G7383)+バックデータ一覧!$C$14)^バックデータ一覧!$C$11+バックデータ一覧!$E$10*(計算過程!G7383/(バックデータ一覧!$E$12*計算過程!L7383+バックデータ一覧!$E$13*LN(計算過程!G7383)+バックデータ一覧!$E$14))^バックデータ一覧!$E$11)*計算過程!$W$11*10^-3,0)</f>
        <v>0</v>
      </c>
      <c r="F7383" s="18">
        <f>IF(G7383&lt;0.3,(バックデータ一覧!$C$10*(バックデータ一覧!$C$12*計算過程!L7383+バックデータ一覧!$C$13*LN(0.3)+バックデータ一覧!$C$14)^バックデータ一覧!$C$11+バックデータ一覧!$E$10*(0.3/(バックデータ一覧!$E$12*計算過程!L7383+バックデータ一覧!$E$13*LN(0.3)+バックデータ一覧!$E$14))^バックデータ一覧!$E$11)*計算過程!$W$11*計算過程!G7383/0.3*10^-3,0)</f>
        <v>0</v>
      </c>
      <c r="G7383" s="18">
        <f t="shared" si="692"/>
        <v>0</v>
      </c>
      <c r="H7383" s="18">
        <f t="shared" si="693"/>
        <v>0</v>
      </c>
      <c r="I7383" s="24">
        <v>0</v>
      </c>
      <c r="J7383" s="24">
        <v>0</v>
      </c>
      <c r="K7383" s="24">
        <v>0</v>
      </c>
      <c r="L7383" s="14">
        <f>貼り付けシート!C7383</f>
        <v>18.899999999999999</v>
      </c>
      <c r="M7383" s="14">
        <f>貼り付けシート!D7383</f>
        <v>8.9</v>
      </c>
      <c r="N7383" s="18">
        <f>貼り付けシート!E7383</f>
        <v>65.391266719344117</v>
      </c>
      <c r="O7383" s="18">
        <f>貼り付けシート!F7383</f>
        <v>0</v>
      </c>
      <c r="P7383" s="19">
        <f t="shared" si="694"/>
        <v>0</v>
      </c>
      <c r="Q7383" s="19">
        <f t="shared" si="695"/>
        <v>0</v>
      </c>
    </row>
    <row r="7384" spans="1:17">
      <c r="A7384" s="38">
        <v>41947</v>
      </c>
      <c r="B7384" s="49" t="s">
        <v>159</v>
      </c>
      <c r="C7384" s="24">
        <f t="shared" si="690"/>
        <v>30.406921776000001</v>
      </c>
      <c r="D7384" s="24">
        <f t="shared" si="691"/>
        <v>0</v>
      </c>
      <c r="E7384" s="18">
        <f>IF(G7384&gt;=0.3,(バックデータ一覧!$C$10*(バックデータ一覧!$C$12*計算過程!L7384+バックデータ一覧!$C$13*LN(計算過程!G7384)+バックデータ一覧!$C$14)^バックデータ一覧!$C$11+バックデータ一覧!$E$10*(計算過程!G7384/(バックデータ一覧!$E$12*計算過程!L7384+バックデータ一覧!$E$13*LN(計算過程!G7384)+バックデータ一覧!$E$14))^バックデータ一覧!$E$11)*計算過程!$W$11*10^-3,0)</f>
        <v>0</v>
      </c>
      <c r="F7384" s="18">
        <f>IF(G7384&lt;0.3,(バックデータ一覧!$C$10*(バックデータ一覧!$C$12*計算過程!L7384+バックデータ一覧!$C$13*LN(0.3)+バックデータ一覧!$C$14)^バックデータ一覧!$C$11+バックデータ一覧!$E$10*(0.3/(バックデータ一覧!$E$12*計算過程!L7384+バックデータ一覧!$E$13*LN(0.3)+バックデータ一覧!$E$14))^バックデータ一覧!$E$11)*計算過程!$W$11*計算過程!G7384/0.3*10^-3,0)</f>
        <v>0</v>
      </c>
      <c r="G7384" s="18">
        <f t="shared" si="692"/>
        <v>0</v>
      </c>
      <c r="H7384" s="18">
        <f t="shared" si="693"/>
        <v>0</v>
      </c>
      <c r="I7384" s="24">
        <v>0</v>
      </c>
      <c r="J7384" s="24">
        <v>0</v>
      </c>
      <c r="K7384" s="24">
        <v>0</v>
      </c>
      <c r="L7384" s="14">
        <f>貼り付けシート!C7384</f>
        <v>20.9</v>
      </c>
      <c r="M7384" s="14">
        <f>貼り付けシート!D7384</f>
        <v>8.1999999999999993</v>
      </c>
      <c r="N7384" s="18">
        <f>貼り付けシート!E7384</f>
        <v>53.281708914280834</v>
      </c>
      <c r="O7384" s="18">
        <f>貼り付けシート!F7384</f>
        <v>0</v>
      </c>
      <c r="P7384" s="19">
        <f t="shared" si="694"/>
        <v>0</v>
      </c>
      <c r="Q7384" s="19">
        <f t="shared" si="695"/>
        <v>0</v>
      </c>
    </row>
    <row r="7385" spans="1:17">
      <c r="A7385" s="38">
        <v>41947</v>
      </c>
      <c r="B7385" s="49" t="s">
        <v>160</v>
      </c>
      <c r="C7385" s="24">
        <f t="shared" si="690"/>
        <v>30.406921776000001</v>
      </c>
      <c r="D7385" s="24">
        <f t="shared" si="691"/>
        <v>0</v>
      </c>
      <c r="E7385" s="18">
        <f>IF(G7385&gt;=0.3,(バックデータ一覧!$C$10*(バックデータ一覧!$C$12*計算過程!L7385+バックデータ一覧!$C$13*LN(計算過程!G7385)+バックデータ一覧!$C$14)^バックデータ一覧!$C$11+バックデータ一覧!$E$10*(計算過程!G7385/(バックデータ一覧!$E$12*計算過程!L7385+バックデータ一覧!$E$13*LN(計算過程!G7385)+バックデータ一覧!$E$14))^バックデータ一覧!$E$11)*計算過程!$W$11*10^-3,0)</f>
        <v>0</v>
      </c>
      <c r="F7385" s="18">
        <f>IF(G7385&lt;0.3,(バックデータ一覧!$C$10*(バックデータ一覧!$C$12*計算過程!L7385+バックデータ一覧!$C$13*LN(0.3)+バックデータ一覧!$C$14)^バックデータ一覧!$C$11+バックデータ一覧!$E$10*(0.3/(バックデータ一覧!$E$12*計算過程!L7385+バックデータ一覧!$E$13*LN(0.3)+バックデータ一覧!$E$14))^バックデータ一覧!$E$11)*計算過程!$W$11*計算過程!G7385/0.3*10^-3,0)</f>
        <v>0</v>
      </c>
      <c r="G7385" s="18">
        <f t="shared" si="692"/>
        <v>0</v>
      </c>
      <c r="H7385" s="18">
        <f t="shared" si="693"/>
        <v>0</v>
      </c>
      <c r="I7385" s="24">
        <v>0</v>
      </c>
      <c r="J7385" s="24">
        <v>0</v>
      </c>
      <c r="K7385" s="24">
        <v>0</v>
      </c>
      <c r="L7385" s="14">
        <f>貼り付けシート!C7385</f>
        <v>22.1</v>
      </c>
      <c r="M7385" s="14">
        <f>貼り付けシート!D7385</f>
        <v>7.9</v>
      </c>
      <c r="N7385" s="18">
        <f>貼り付けシート!E7385</f>
        <v>47.718435139147928</v>
      </c>
      <c r="O7385" s="18">
        <f>貼り付けシート!F7385</f>
        <v>0</v>
      </c>
      <c r="P7385" s="19">
        <f t="shared" si="694"/>
        <v>0</v>
      </c>
      <c r="Q7385" s="19">
        <f t="shared" si="695"/>
        <v>0</v>
      </c>
    </row>
    <row r="7386" spans="1:17">
      <c r="A7386" s="38">
        <v>41947</v>
      </c>
      <c r="B7386" s="49" t="s">
        <v>161</v>
      </c>
      <c r="C7386" s="24">
        <f t="shared" si="690"/>
        <v>30.406921776000001</v>
      </c>
      <c r="D7386" s="24">
        <f t="shared" si="691"/>
        <v>0</v>
      </c>
      <c r="E7386" s="18">
        <f>IF(G7386&gt;=0.3,(バックデータ一覧!$C$10*(バックデータ一覧!$C$12*計算過程!L7386+バックデータ一覧!$C$13*LN(計算過程!G7386)+バックデータ一覧!$C$14)^バックデータ一覧!$C$11+バックデータ一覧!$E$10*(計算過程!G7386/(バックデータ一覧!$E$12*計算過程!L7386+バックデータ一覧!$E$13*LN(計算過程!G7386)+バックデータ一覧!$E$14))^バックデータ一覧!$E$11)*計算過程!$W$11*10^-3,0)</f>
        <v>0</v>
      </c>
      <c r="F7386" s="18">
        <f>IF(G7386&lt;0.3,(バックデータ一覧!$C$10*(バックデータ一覧!$C$12*計算過程!L7386+バックデータ一覧!$C$13*LN(0.3)+バックデータ一覧!$C$14)^バックデータ一覧!$C$11+バックデータ一覧!$E$10*(0.3/(バックデータ一覧!$E$12*計算過程!L7386+バックデータ一覧!$E$13*LN(0.3)+バックデータ一覧!$E$14))^バックデータ一覧!$E$11)*計算過程!$W$11*計算過程!G7386/0.3*10^-3,0)</f>
        <v>0</v>
      </c>
      <c r="G7386" s="18">
        <f t="shared" si="692"/>
        <v>0</v>
      </c>
      <c r="H7386" s="18">
        <f t="shared" si="693"/>
        <v>0</v>
      </c>
      <c r="I7386" s="24">
        <v>0</v>
      </c>
      <c r="J7386" s="24">
        <v>0</v>
      </c>
      <c r="K7386" s="24">
        <v>0</v>
      </c>
      <c r="L7386" s="14">
        <f>貼り付けシート!C7386</f>
        <v>22.1</v>
      </c>
      <c r="M7386" s="14">
        <f>貼り付けシート!D7386</f>
        <v>7.9</v>
      </c>
      <c r="N7386" s="18">
        <f>貼り付けシート!E7386</f>
        <v>47.718435139147928</v>
      </c>
      <c r="O7386" s="18">
        <f>貼り付けシート!F7386</f>
        <v>0</v>
      </c>
      <c r="P7386" s="19">
        <f t="shared" si="694"/>
        <v>0</v>
      </c>
      <c r="Q7386" s="19">
        <f t="shared" si="695"/>
        <v>0</v>
      </c>
    </row>
    <row r="7387" spans="1:17">
      <c r="A7387" s="38">
        <v>41947</v>
      </c>
      <c r="B7387" s="49" t="s">
        <v>162</v>
      </c>
      <c r="C7387" s="24">
        <f t="shared" si="690"/>
        <v>30.406921776000001</v>
      </c>
      <c r="D7387" s="24">
        <f t="shared" si="691"/>
        <v>0</v>
      </c>
      <c r="E7387" s="18">
        <f>IF(G7387&gt;=0.3,(バックデータ一覧!$C$10*(バックデータ一覧!$C$12*計算過程!L7387+バックデータ一覧!$C$13*LN(計算過程!G7387)+バックデータ一覧!$C$14)^バックデータ一覧!$C$11+バックデータ一覧!$E$10*(計算過程!G7387/(バックデータ一覧!$E$12*計算過程!L7387+バックデータ一覧!$E$13*LN(計算過程!G7387)+バックデータ一覧!$E$14))^バックデータ一覧!$E$11)*計算過程!$W$11*10^-3,0)</f>
        <v>0</v>
      </c>
      <c r="F7387" s="18">
        <f>IF(G7387&lt;0.3,(バックデータ一覧!$C$10*(バックデータ一覧!$C$12*計算過程!L7387+バックデータ一覧!$C$13*LN(0.3)+バックデータ一覧!$C$14)^バックデータ一覧!$C$11+バックデータ一覧!$E$10*(0.3/(バックデータ一覧!$E$12*計算過程!L7387+バックデータ一覧!$E$13*LN(0.3)+バックデータ一覧!$E$14))^バックデータ一覧!$E$11)*計算過程!$W$11*計算過程!G7387/0.3*10^-3,0)</f>
        <v>0</v>
      </c>
      <c r="G7387" s="18">
        <f t="shared" si="692"/>
        <v>0</v>
      </c>
      <c r="H7387" s="18">
        <f t="shared" si="693"/>
        <v>0</v>
      </c>
      <c r="I7387" s="24">
        <v>0</v>
      </c>
      <c r="J7387" s="24">
        <v>0</v>
      </c>
      <c r="K7387" s="24">
        <v>0</v>
      </c>
      <c r="L7387" s="14">
        <f>貼り付けシート!C7387</f>
        <v>22</v>
      </c>
      <c r="M7387" s="14">
        <f>貼り付けシート!D7387</f>
        <v>8.5</v>
      </c>
      <c r="N7387" s="18">
        <f>貼り付けシート!E7387</f>
        <v>51.60747872834888</v>
      </c>
      <c r="O7387" s="18">
        <f>貼り付けシート!F7387</f>
        <v>0</v>
      </c>
      <c r="P7387" s="19">
        <f t="shared" si="694"/>
        <v>0</v>
      </c>
      <c r="Q7387" s="19">
        <f t="shared" si="695"/>
        <v>0</v>
      </c>
    </row>
    <row r="7388" spans="1:17">
      <c r="A7388" s="38">
        <v>41947</v>
      </c>
      <c r="B7388" s="49" t="s">
        <v>163</v>
      </c>
      <c r="C7388" s="24">
        <f t="shared" si="690"/>
        <v>30.406921776000001</v>
      </c>
      <c r="D7388" s="24">
        <f t="shared" si="691"/>
        <v>0</v>
      </c>
      <c r="E7388" s="18">
        <f>IF(G7388&gt;=0.3,(バックデータ一覧!$C$10*(バックデータ一覧!$C$12*計算過程!L7388+バックデータ一覧!$C$13*LN(計算過程!G7388)+バックデータ一覧!$C$14)^バックデータ一覧!$C$11+バックデータ一覧!$E$10*(計算過程!G7388/(バックデータ一覧!$E$12*計算過程!L7388+バックデータ一覧!$E$13*LN(計算過程!G7388)+バックデータ一覧!$E$14))^バックデータ一覧!$E$11)*計算過程!$W$11*10^-3,0)</f>
        <v>0</v>
      </c>
      <c r="F7388" s="18">
        <f>IF(G7388&lt;0.3,(バックデータ一覧!$C$10*(バックデータ一覧!$C$12*計算過程!L7388+バックデータ一覧!$C$13*LN(0.3)+バックデータ一覧!$C$14)^バックデータ一覧!$C$11+バックデータ一覧!$E$10*(0.3/(バックデータ一覧!$E$12*計算過程!L7388+バックデータ一覧!$E$13*LN(0.3)+バックデータ一覧!$E$14))^バックデータ一覧!$E$11)*計算過程!$W$11*計算過程!G7388/0.3*10^-3,0)</f>
        <v>0</v>
      </c>
      <c r="G7388" s="18">
        <f t="shared" si="692"/>
        <v>0</v>
      </c>
      <c r="H7388" s="18">
        <f t="shared" si="693"/>
        <v>0</v>
      </c>
      <c r="I7388" s="24">
        <v>0</v>
      </c>
      <c r="J7388" s="24">
        <v>0</v>
      </c>
      <c r="K7388" s="24">
        <v>0</v>
      </c>
      <c r="L7388" s="14">
        <f>貼り付けシート!C7388</f>
        <v>20.9</v>
      </c>
      <c r="M7388" s="14">
        <f>貼り付けシート!D7388</f>
        <v>8.4</v>
      </c>
      <c r="N7388" s="18">
        <f>貼り付けシート!E7388</f>
        <v>54.563946399759779</v>
      </c>
      <c r="O7388" s="18">
        <f>貼り付けシート!F7388</f>
        <v>0</v>
      </c>
      <c r="P7388" s="19">
        <f t="shared" si="694"/>
        <v>0</v>
      </c>
      <c r="Q7388" s="19">
        <f t="shared" si="695"/>
        <v>0</v>
      </c>
    </row>
    <row r="7389" spans="1:17">
      <c r="A7389" s="38">
        <v>41947</v>
      </c>
      <c r="B7389" s="49" t="s">
        <v>164</v>
      </c>
      <c r="C7389" s="24">
        <f t="shared" si="690"/>
        <v>30.406921776000001</v>
      </c>
      <c r="D7389" s="24">
        <f t="shared" si="691"/>
        <v>0</v>
      </c>
      <c r="E7389" s="18">
        <f>IF(G7389&gt;=0.3,(バックデータ一覧!$C$10*(バックデータ一覧!$C$12*計算過程!L7389+バックデータ一覧!$C$13*LN(計算過程!G7389)+バックデータ一覧!$C$14)^バックデータ一覧!$C$11+バックデータ一覧!$E$10*(計算過程!G7389/(バックデータ一覧!$E$12*計算過程!L7389+バックデータ一覧!$E$13*LN(計算過程!G7389)+バックデータ一覧!$E$14))^バックデータ一覧!$E$11)*計算過程!$W$11*10^-3,0)</f>
        <v>0</v>
      </c>
      <c r="F7389" s="18">
        <f>IF(G7389&lt;0.3,(バックデータ一覧!$C$10*(バックデータ一覧!$C$12*計算過程!L7389+バックデータ一覧!$C$13*LN(0.3)+バックデータ一覧!$C$14)^バックデータ一覧!$C$11+バックデータ一覧!$E$10*(0.3/(バックデータ一覧!$E$12*計算過程!L7389+バックデータ一覧!$E$13*LN(0.3)+バックデータ一覧!$E$14))^バックデータ一覧!$E$11)*計算過程!$W$11*計算過程!G7389/0.3*10^-3,0)</f>
        <v>0</v>
      </c>
      <c r="G7389" s="18">
        <f t="shared" si="692"/>
        <v>0</v>
      </c>
      <c r="H7389" s="18">
        <f t="shared" si="693"/>
        <v>0</v>
      </c>
      <c r="I7389" s="24">
        <v>0</v>
      </c>
      <c r="J7389" s="24">
        <v>0</v>
      </c>
      <c r="K7389" s="24">
        <v>0</v>
      </c>
      <c r="L7389" s="14">
        <f>貼り付けシート!C7389</f>
        <v>20.399999999999999</v>
      </c>
      <c r="M7389" s="14">
        <f>貼り付けシート!D7389</f>
        <v>8</v>
      </c>
      <c r="N7389" s="18">
        <f>貼り付けシート!E7389</f>
        <v>53.626085822661707</v>
      </c>
      <c r="O7389" s="18">
        <f>貼り付けシート!F7389</f>
        <v>0</v>
      </c>
      <c r="P7389" s="19">
        <f t="shared" si="694"/>
        <v>0</v>
      </c>
      <c r="Q7389" s="19">
        <f t="shared" si="695"/>
        <v>0</v>
      </c>
    </row>
    <row r="7390" spans="1:17">
      <c r="A7390" s="38">
        <v>41947</v>
      </c>
      <c r="B7390" s="49" t="s">
        <v>165</v>
      </c>
      <c r="C7390" s="24">
        <f t="shared" si="690"/>
        <v>30.406921776000001</v>
      </c>
      <c r="D7390" s="24">
        <f t="shared" si="691"/>
        <v>0</v>
      </c>
      <c r="E7390" s="18">
        <f>IF(G7390&gt;=0.3,(バックデータ一覧!$C$10*(バックデータ一覧!$C$12*計算過程!L7390+バックデータ一覧!$C$13*LN(計算過程!G7390)+バックデータ一覧!$C$14)^バックデータ一覧!$C$11+バックデータ一覧!$E$10*(計算過程!G7390/(バックデータ一覧!$E$12*計算過程!L7390+バックデータ一覧!$E$13*LN(計算過程!G7390)+バックデータ一覧!$E$14))^バックデータ一覧!$E$11)*計算過程!$W$11*10^-3,0)</f>
        <v>0</v>
      </c>
      <c r="F7390" s="18">
        <f>IF(G7390&lt;0.3,(バックデータ一覧!$C$10*(バックデータ一覧!$C$12*計算過程!L7390+バックデータ一覧!$C$13*LN(0.3)+バックデータ一覧!$C$14)^バックデータ一覧!$C$11+バックデータ一覧!$E$10*(0.3/(バックデータ一覧!$E$12*計算過程!L7390+バックデータ一覧!$E$13*LN(0.3)+バックデータ一覧!$E$14))^バックデータ一覧!$E$11)*計算過程!$W$11*計算過程!G7390/0.3*10^-3,0)</f>
        <v>0</v>
      </c>
      <c r="G7390" s="18">
        <f t="shared" si="692"/>
        <v>0</v>
      </c>
      <c r="H7390" s="18">
        <f t="shared" si="693"/>
        <v>0</v>
      </c>
      <c r="I7390" s="24">
        <v>0</v>
      </c>
      <c r="J7390" s="24">
        <v>0</v>
      </c>
      <c r="K7390" s="24">
        <v>0</v>
      </c>
      <c r="L7390" s="14">
        <f>貼り付けシート!C7390</f>
        <v>19.3</v>
      </c>
      <c r="M7390" s="14">
        <f>貼り付けシート!D7390</f>
        <v>8.1</v>
      </c>
      <c r="N7390" s="18">
        <f>貼り付けシート!E7390</f>
        <v>58.120525920960745</v>
      </c>
      <c r="O7390" s="18">
        <f>貼り付けシート!F7390</f>
        <v>0</v>
      </c>
      <c r="P7390" s="19">
        <f t="shared" si="694"/>
        <v>0</v>
      </c>
      <c r="Q7390" s="19">
        <f t="shared" si="695"/>
        <v>0</v>
      </c>
    </row>
    <row r="7391" spans="1:17">
      <c r="A7391" s="38">
        <v>41947</v>
      </c>
      <c r="B7391" s="49" t="s">
        <v>166</v>
      </c>
      <c r="C7391" s="24">
        <f t="shared" si="690"/>
        <v>30.406921776000001</v>
      </c>
      <c r="D7391" s="24">
        <f t="shared" si="691"/>
        <v>0</v>
      </c>
      <c r="E7391" s="18">
        <f>IF(G7391&gt;=0.3,(バックデータ一覧!$C$10*(バックデータ一覧!$C$12*計算過程!L7391+バックデータ一覧!$C$13*LN(計算過程!G7391)+バックデータ一覧!$C$14)^バックデータ一覧!$C$11+バックデータ一覧!$E$10*(計算過程!G7391/(バックデータ一覧!$E$12*計算過程!L7391+バックデータ一覧!$E$13*LN(計算過程!G7391)+バックデータ一覧!$E$14))^バックデータ一覧!$E$11)*計算過程!$W$11*10^-3,0)</f>
        <v>0</v>
      </c>
      <c r="F7391" s="18">
        <f>IF(G7391&lt;0.3,(バックデータ一覧!$C$10*(バックデータ一覧!$C$12*計算過程!L7391+バックデータ一覧!$C$13*LN(0.3)+バックデータ一覧!$C$14)^バックデータ一覧!$C$11+バックデータ一覧!$E$10*(0.3/(バックデータ一覧!$E$12*計算過程!L7391+バックデータ一覧!$E$13*LN(0.3)+バックデータ一覧!$E$14))^バックデータ一覧!$E$11)*計算過程!$W$11*計算過程!G7391/0.3*10^-3,0)</f>
        <v>0</v>
      </c>
      <c r="G7391" s="18">
        <f t="shared" si="692"/>
        <v>0</v>
      </c>
      <c r="H7391" s="18">
        <f t="shared" si="693"/>
        <v>0</v>
      </c>
      <c r="I7391" s="24">
        <v>0</v>
      </c>
      <c r="J7391" s="24">
        <v>0</v>
      </c>
      <c r="K7391" s="24">
        <v>0</v>
      </c>
      <c r="L7391" s="14">
        <f>貼り付けシート!C7391</f>
        <v>18.399999999999999</v>
      </c>
      <c r="M7391" s="14">
        <f>貼り付けシート!D7391</f>
        <v>7.9</v>
      </c>
      <c r="N7391" s="18">
        <f>貼り付けシート!E7391</f>
        <v>59.984419480296644</v>
      </c>
      <c r="O7391" s="18">
        <f>貼り付けシート!F7391</f>
        <v>0</v>
      </c>
      <c r="P7391" s="19">
        <f t="shared" si="694"/>
        <v>0</v>
      </c>
      <c r="Q7391" s="19">
        <f t="shared" si="695"/>
        <v>0</v>
      </c>
    </row>
    <row r="7392" spans="1:17">
      <c r="A7392" s="38">
        <v>41947</v>
      </c>
      <c r="B7392" s="49" t="s">
        <v>167</v>
      </c>
      <c r="C7392" s="24">
        <f t="shared" si="690"/>
        <v>30.406921776000001</v>
      </c>
      <c r="D7392" s="24">
        <f t="shared" si="691"/>
        <v>0</v>
      </c>
      <c r="E7392" s="18">
        <f>IF(G7392&gt;=0.3,(バックデータ一覧!$C$10*(バックデータ一覧!$C$12*計算過程!L7392+バックデータ一覧!$C$13*LN(計算過程!G7392)+バックデータ一覧!$C$14)^バックデータ一覧!$C$11+バックデータ一覧!$E$10*(計算過程!G7392/(バックデータ一覧!$E$12*計算過程!L7392+バックデータ一覧!$E$13*LN(計算過程!G7392)+バックデータ一覧!$E$14))^バックデータ一覧!$E$11)*計算過程!$W$11*10^-3,0)</f>
        <v>0</v>
      </c>
      <c r="F7392" s="18">
        <f>IF(G7392&lt;0.3,(バックデータ一覧!$C$10*(バックデータ一覧!$C$12*計算過程!L7392+バックデータ一覧!$C$13*LN(0.3)+バックデータ一覧!$C$14)^バックデータ一覧!$C$11+バックデータ一覧!$E$10*(0.3/(バックデータ一覧!$E$12*計算過程!L7392+バックデータ一覧!$E$13*LN(0.3)+バックデータ一覧!$E$14))^バックデータ一覧!$E$11)*計算過程!$W$11*計算過程!G7392/0.3*10^-3,0)</f>
        <v>0</v>
      </c>
      <c r="G7392" s="18">
        <f t="shared" si="692"/>
        <v>0</v>
      </c>
      <c r="H7392" s="18">
        <f t="shared" si="693"/>
        <v>0</v>
      </c>
      <c r="I7392" s="24">
        <v>0</v>
      </c>
      <c r="J7392" s="24">
        <v>0</v>
      </c>
      <c r="K7392" s="24">
        <v>0</v>
      </c>
      <c r="L7392" s="14">
        <f>貼り付けシート!C7392</f>
        <v>16.600000000000001</v>
      </c>
      <c r="M7392" s="14">
        <f>貼り付けシート!D7392</f>
        <v>8.5</v>
      </c>
      <c r="N7392" s="18">
        <f>貼り付けシート!E7392</f>
        <v>72.242131345433663</v>
      </c>
      <c r="O7392" s="18">
        <f>貼り付けシート!F7392</f>
        <v>0</v>
      </c>
      <c r="P7392" s="19">
        <f t="shared" si="694"/>
        <v>0</v>
      </c>
      <c r="Q7392" s="19">
        <f t="shared" si="695"/>
        <v>0</v>
      </c>
    </row>
    <row r="7393" spans="1:17">
      <c r="A7393" s="38">
        <v>41947</v>
      </c>
      <c r="B7393" s="49" t="s">
        <v>168</v>
      </c>
      <c r="C7393" s="24">
        <f t="shared" si="690"/>
        <v>30.406921776000001</v>
      </c>
      <c r="D7393" s="24">
        <f t="shared" si="691"/>
        <v>0</v>
      </c>
      <c r="E7393" s="18">
        <f>IF(G7393&gt;=0.3,(バックデータ一覧!$C$10*(バックデータ一覧!$C$12*計算過程!L7393+バックデータ一覧!$C$13*LN(計算過程!G7393)+バックデータ一覧!$C$14)^バックデータ一覧!$C$11+バックデータ一覧!$E$10*(計算過程!G7393/(バックデータ一覧!$E$12*計算過程!L7393+バックデータ一覧!$E$13*LN(計算過程!G7393)+バックデータ一覧!$E$14))^バックデータ一覧!$E$11)*計算過程!$W$11*10^-3,0)</f>
        <v>0</v>
      </c>
      <c r="F7393" s="18">
        <f>IF(G7393&lt;0.3,(バックデータ一覧!$C$10*(バックデータ一覧!$C$12*計算過程!L7393+バックデータ一覧!$C$13*LN(0.3)+バックデータ一覧!$C$14)^バックデータ一覧!$C$11+バックデータ一覧!$E$10*(0.3/(バックデータ一覧!$E$12*計算過程!L7393+バックデータ一覧!$E$13*LN(0.3)+バックデータ一覧!$E$14))^バックデータ一覧!$E$11)*計算過程!$W$11*計算過程!G7393/0.3*10^-3,0)</f>
        <v>0</v>
      </c>
      <c r="G7393" s="18">
        <f t="shared" si="692"/>
        <v>0</v>
      </c>
      <c r="H7393" s="18">
        <f t="shared" si="693"/>
        <v>0</v>
      </c>
      <c r="I7393" s="24">
        <v>0</v>
      </c>
      <c r="J7393" s="24">
        <v>0</v>
      </c>
      <c r="K7393" s="24">
        <v>0</v>
      </c>
      <c r="L7393" s="14">
        <f>貼り付けシート!C7393</f>
        <v>14.7</v>
      </c>
      <c r="M7393" s="14">
        <f>貼り付けシート!D7393</f>
        <v>8.6</v>
      </c>
      <c r="N7393" s="18">
        <f>貼り付けシート!E7393</f>
        <v>82.542287446102819</v>
      </c>
      <c r="O7393" s="18">
        <f>貼り付けシート!F7393</f>
        <v>0</v>
      </c>
      <c r="P7393" s="19">
        <f t="shared" si="694"/>
        <v>0</v>
      </c>
      <c r="Q7393" s="19">
        <f t="shared" si="695"/>
        <v>0</v>
      </c>
    </row>
    <row r="7394" spans="1:17">
      <c r="A7394" s="38">
        <v>41947</v>
      </c>
      <c r="B7394" s="49" t="s">
        <v>169</v>
      </c>
      <c r="C7394" s="24">
        <f t="shared" si="690"/>
        <v>30.406921776000001</v>
      </c>
      <c r="D7394" s="24">
        <f t="shared" si="691"/>
        <v>0</v>
      </c>
      <c r="E7394" s="18">
        <f>IF(G7394&gt;=0.3,(バックデータ一覧!$C$10*(バックデータ一覧!$C$12*計算過程!L7394+バックデータ一覧!$C$13*LN(計算過程!G7394)+バックデータ一覧!$C$14)^バックデータ一覧!$C$11+バックデータ一覧!$E$10*(計算過程!G7394/(バックデータ一覧!$E$12*計算過程!L7394+バックデータ一覧!$E$13*LN(計算過程!G7394)+バックデータ一覧!$E$14))^バックデータ一覧!$E$11)*計算過程!$W$11*10^-3,0)</f>
        <v>0</v>
      </c>
      <c r="F7394" s="18">
        <f>IF(G7394&lt;0.3,(バックデータ一覧!$C$10*(バックデータ一覧!$C$12*計算過程!L7394+バックデータ一覧!$C$13*LN(0.3)+バックデータ一覧!$C$14)^バックデータ一覧!$C$11+バックデータ一覧!$E$10*(0.3/(バックデータ一覧!$E$12*計算過程!L7394+バックデータ一覧!$E$13*LN(0.3)+バックデータ一覧!$E$14))^バックデータ一覧!$E$11)*計算過程!$W$11*計算過程!G7394/0.3*10^-3,0)</f>
        <v>0</v>
      </c>
      <c r="G7394" s="18">
        <f t="shared" si="692"/>
        <v>0</v>
      </c>
      <c r="H7394" s="18">
        <f t="shared" si="693"/>
        <v>0</v>
      </c>
      <c r="I7394" s="24">
        <v>0</v>
      </c>
      <c r="J7394" s="24">
        <v>0</v>
      </c>
      <c r="K7394" s="24">
        <v>0</v>
      </c>
      <c r="L7394" s="14">
        <f>貼り付けシート!C7394</f>
        <v>14.8</v>
      </c>
      <c r="M7394" s="14">
        <f>貼り付けシート!D7394</f>
        <v>7.1</v>
      </c>
      <c r="N7394" s="18">
        <f>貼り付けシート!E7394</f>
        <v>67.868475012649611</v>
      </c>
      <c r="O7394" s="18">
        <f>貼り付けシート!F7394</f>
        <v>0</v>
      </c>
      <c r="P7394" s="19">
        <f t="shared" si="694"/>
        <v>0</v>
      </c>
      <c r="Q7394" s="19">
        <f t="shared" si="695"/>
        <v>0</v>
      </c>
    </row>
    <row r="7395" spans="1:17">
      <c r="A7395" s="38">
        <v>41947</v>
      </c>
      <c r="B7395" s="49" t="s">
        <v>170</v>
      </c>
      <c r="C7395" s="24">
        <f t="shared" si="690"/>
        <v>30.406921776000001</v>
      </c>
      <c r="D7395" s="24">
        <f t="shared" si="691"/>
        <v>0</v>
      </c>
      <c r="E7395" s="18">
        <f>IF(G7395&gt;=0.3,(バックデータ一覧!$C$10*(バックデータ一覧!$C$12*計算過程!L7395+バックデータ一覧!$C$13*LN(計算過程!G7395)+バックデータ一覧!$C$14)^バックデータ一覧!$C$11+バックデータ一覧!$E$10*(計算過程!G7395/(バックデータ一覧!$E$12*計算過程!L7395+バックデータ一覧!$E$13*LN(計算過程!G7395)+バックデータ一覧!$E$14))^バックデータ一覧!$E$11)*計算過程!$W$11*10^-3,0)</f>
        <v>0</v>
      </c>
      <c r="F7395" s="18">
        <f>IF(G7395&lt;0.3,(バックデータ一覧!$C$10*(バックデータ一覧!$C$12*計算過程!L7395+バックデータ一覧!$C$13*LN(0.3)+バックデータ一覧!$C$14)^バックデータ一覧!$C$11+バックデータ一覧!$E$10*(0.3/(バックデータ一覧!$E$12*計算過程!L7395+バックデータ一覧!$E$13*LN(0.3)+バックデータ一覧!$E$14))^バックデータ一覧!$E$11)*計算過程!$W$11*計算過程!G7395/0.3*10^-3,0)</f>
        <v>0</v>
      </c>
      <c r="G7395" s="18">
        <f t="shared" si="692"/>
        <v>0</v>
      </c>
      <c r="H7395" s="18">
        <f t="shared" si="693"/>
        <v>0</v>
      </c>
      <c r="I7395" s="24">
        <v>0</v>
      </c>
      <c r="J7395" s="24">
        <v>0</v>
      </c>
      <c r="K7395" s="24">
        <v>0</v>
      </c>
      <c r="L7395" s="14">
        <f>貼り付けシート!C7395</f>
        <v>13.4</v>
      </c>
      <c r="M7395" s="14">
        <f>貼り付けシート!D7395</f>
        <v>7.5</v>
      </c>
      <c r="N7395" s="18">
        <f>貼り付けシート!E7395</f>
        <v>78.457140336735364</v>
      </c>
      <c r="O7395" s="18">
        <f>貼り付けシート!F7395</f>
        <v>0</v>
      </c>
      <c r="P7395" s="19">
        <f t="shared" si="694"/>
        <v>0</v>
      </c>
      <c r="Q7395" s="19">
        <f t="shared" si="695"/>
        <v>0</v>
      </c>
    </row>
    <row r="7396" spans="1:17">
      <c r="A7396" s="38">
        <v>41947</v>
      </c>
      <c r="B7396" s="49" t="s">
        <v>171</v>
      </c>
      <c r="C7396" s="24">
        <f t="shared" si="690"/>
        <v>30.406921776000001</v>
      </c>
      <c r="D7396" s="24">
        <f t="shared" si="691"/>
        <v>0</v>
      </c>
      <c r="E7396" s="18">
        <f>IF(G7396&gt;=0.3,(バックデータ一覧!$C$10*(バックデータ一覧!$C$12*計算過程!L7396+バックデータ一覧!$C$13*LN(計算過程!G7396)+バックデータ一覧!$C$14)^バックデータ一覧!$C$11+バックデータ一覧!$E$10*(計算過程!G7396/(バックデータ一覧!$E$12*計算過程!L7396+バックデータ一覧!$E$13*LN(計算過程!G7396)+バックデータ一覧!$E$14))^バックデータ一覧!$E$11)*計算過程!$W$11*10^-3,0)</f>
        <v>0</v>
      </c>
      <c r="F7396" s="18">
        <f>IF(G7396&lt;0.3,(バックデータ一覧!$C$10*(バックデータ一覧!$C$12*計算過程!L7396+バックデータ一覧!$C$13*LN(0.3)+バックデータ一覧!$C$14)^バックデータ一覧!$C$11+バックデータ一覧!$E$10*(0.3/(バックデータ一覧!$E$12*計算過程!L7396+バックデータ一覧!$E$13*LN(0.3)+バックデータ一覧!$E$14))^バックデータ一覧!$E$11)*計算過程!$W$11*計算過程!G7396/0.3*10^-3,0)</f>
        <v>0</v>
      </c>
      <c r="G7396" s="18">
        <f t="shared" si="692"/>
        <v>0</v>
      </c>
      <c r="H7396" s="18">
        <f t="shared" si="693"/>
        <v>0</v>
      </c>
      <c r="I7396" s="24">
        <v>0</v>
      </c>
      <c r="J7396" s="24">
        <v>0</v>
      </c>
      <c r="K7396" s="24">
        <v>0</v>
      </c>
      <c r="L7396" s="14">
        <f>貼り付けシート!C7396</f>
        <v>12.9</v>
      </c>
      <c r="M7396" s="14">
        <f>貼り付けシート!D7396</f>
        <v>7.3</v>
      </c>
      <c r="N7396" s="18">
        <f>貼り付けシート!E7396</f>
        <v>78.926466718710913</v>
      </c>
      <c r="O7396" s="18">
        <f>貼り付けシート!F7396</f>
        <v>0</v>
      </c>
      <c r="P7396" s="19">
        <f t="shared" si="694"/>
        <v>0</v>
      </c>
      <c r="Q7396" s="19">
        <f t="shared" si="695"/>
        <v>0</v>
      </c>
    </row>
    <row r="7397" spans="1:17">
      <c r="A7397" s="38">
        <v>41947</v>
      </c>
      <c r="B7397" s="49" t="s">
        <v>172</v>
      </c>
      <c r="C7397" s="24">
        <f t="shared" si="690"/>
        <v>30.406921776000001</v>
      </c>
      <c r="D7397" s="24">
        <f t="shared" si="691"/>
        <v>0</v>
      </c>
      <c r="E7397" s="18">
        <f>IF(G7397&gt;=0.3,(バックデータ一覧!$C$10*(バックデータ一覧!$C$12*計算過程!L7397+バックデータ一覧!$C$13*LN(計算過程!G7397)+バックデータ一覧!$C$14)^バックデータ一覧!$C$11+バックデータ一覧!$E$10*(計算過程!G7397/(バックデータ一覧!$E$12*計算過程!L7397+バックデータ一覧!$E$13*LN(計算過程!G7397)+バックデータ一覧!$E$14))^バックデータ一覧!$E$11)*計算過程!$W$11*10^-3,0)</f>
        <v>0</v>
      </c>
      <c r="F7397" s="18">
        <f>IF(G7397&lt;0.3,(バックデータ一覧!$C$10*(バックデータ一覧!$C$12*計算過程!L7397+バックデータ一覧!$C$13*LN(0.3)+バックデータ一覧!$C$14)^バックデータ一覧!$C$11+バックデータ一覧!$E$10*(0.3/(バックデータ一覧!$E$12*計算過程!L7397+バックデータ一覧!$E$13*LN(0.3)+バックデータ一覧!$E$14))^バックデータ一覧!$E$11)*計算過程!$W$11*計算過程!G7397/0.3*10^-3,0)</f>
        <v>0</v>
      </c>
      <c r="G7397" s="18">
        <f t="shared" si="692"/>
        <v>0</v>
      </c>
      <c r="H7397" s="18">
        <f t="shared" si="693"/>
        <v>0</v>
      </c>
      <c r="I7397" s="24">
        <v>0</v>
      </c>
      <c r="J7397" s="24">
        <v>0</v>
      </c>
      <c r="K7397" s="24">
        <v>0</v>
      </c>
      <c r="L7397" s="14">
        <f>貼り付けシート!C7397</f>
        <v>11.8</v>
      </c>
      <c r="M7397" s="14">
        <f>貼り付けシート!D7397</f>
        <v>7.4</v>
      </c>
      <c r="N7397" s="18">
        <f>貼り付けシート!E7397</f>
        <v>85.996325859880443</v>
      </c>
      <c r="O7397" s="18">
        <f>貼り付けシート!F7397</f>
        <v>0</v>
      </c>
      <c r="P7397" s="19">
        <f t="shared" si="694"/>
        <v>0</v>
      </c>
      <c r="Q7397" s="19">
        <f t="shared" si="695"/>
        <v>0</v>
      </c>
    </row>
    <row r="7398" spans="1:17">
      <c r="A7398" s="38">
        <v>41948</v>
      </c>
      <c r="B7398" s="49" t="s">
        <v>149</v>
      </c>
      <c r="C7398" s="24">
        <f t="shared" si="690"/>
        <v>30.406921776000001</v>
      </c>
      <c r="D7398" s="24">
        <f t="shared" si="691"/>
        <v>0</v>
      </c>
      <c r="E7398" s="18">
        <f>IF(G7398&gt;=0.3,(バックデータ一覧!$C$10*(バックデータ一覧!$C$12*計算過程!L7398+バックデータ一覧!$C$13*LN(計算過程!G7398)+バックデータ一覧!$C$14)^バックデータ一覧!$C$11+バックデータ一覧!$E$10*(計算過程!G7398/(バックデータ一覧!$E$12*計算過程!L7398+バックデータ一覧!$E$13*LN(計算過程!G7398)+バックデータ一覧!$E$14))^バックデータ一覧!$E$11)*計算過程!$W$11*10^-3,0)</f>
        <v>0</v>
      </c>
      <c r="F7398" s="18">
        <f>IF(G7398&lt;0.3,(バックデータ一覧!$C$10*(バックデータ一覧!$C$12*計算過程!L7398+バックデータ一覧!$C$13*LN(0.3)+バックデータ一覧!$C$14)^バックデータ一覧!$C$11+バックデータ一覧!$E$10*(0.3/(バックデータ一覧!$E$12*計算過程!L7398+バックデータ一覧!$E$13*LN(0.3)+バックデータ一覧!$E$14))^バックデータ一覧!$E$11)*計算過程!$W$11*計算過程!G7398/0.3*10^-3,0)</f>
        <v>0</v>
      </c>
      <c r="G7398" s="18">
        <f t="shared" si="692"/>
        <v>0</v>
      </c>
      <c r="H7398" s="18">
        <f t="shared" si="693"/>
        <v>0</v>
      </c>
      <c r="I7398" s="24">
        <v>0</v>
      </c>
      <c r="J7398" s="24">
        <v>0</v>
      </c>
      <c r="K7398" s="24">
        <v>0</v>
      </c>
      <c r="L7398" s="14">
        <f>貼り付けシート!C7398</f>
        <v>10.8</v>
      </c>
      <c r="M7398" s="14">
        <f>貼り付けシート!D7398</f>
        <v>7.3</v>
      </c>
      <c r="N7398" s="18">
        <f>貼り付けシート!E7398</f>
        <v>90.665053318319238</v>
      </c>
      <c r="O7398" s="18">
        <f>貼り付けシート!F7398</f>
        <v>0</v>
      </c>
      <c r="P7398" s="19">
        <f t="shared" si="694"/>
        <v>0</v>
      </c>
      <c r="Q7398" s="19">
        <f t="shared" si="695"/>
        <v>0</v>
      </c>
    </row>
    <row r="7399" spans="1:17">
      <c r="A7399" s="38">
        <v>41948</v>
      </c>
      <c r="B7399" s="49" t="s">
        <v>150</v>
      </c>
      <c r="C7399" s="24">
        <f t="shared" si="690"/>
        <v>30.406921776000001</v>
      </c>
      <c r="D7399" s="24">
        <f t="shared" si="691"/>
        <v>0</v>
      </c>
      <c r="E7399" s="18">
        <f>IF(G7399&gt;=0.3,(バックデータ一覧!$C$10*(バックデータ一覧!$C$12*計算過程!L7399+バックデータ一覧!$C$13*LN(計算過程!G7399)+バックデータ一覧!$C$14)^バックデータ一覧!$C$11+バックデータ一覧!$E$10*(計算過程!G7399/(バックデータ一覧!$E$12*計算過程!L7399+バックデータ一覧!$E$13*LN(計算過程!G7399)+バックデータ一覧!$E$14))^バックデータ一覧!$E$11)*計算過程!$W$11*10^-3,0)</f>
        <v>0</v>
      </c>
      <c r="F7399" s="18">
        <f>IF(G7399&lt;0.3,(バックデータ一覧!$C$10*(バックデータ一覧!$C$12*計算過程!L7399+バックデータ一覧!$C$13*LN(0.3)+バックデータ一覧!$C$14)^バックデータ一覧!$C$11+バックデータ一覧!$E$10*(0.3/(バックデータ一覧!$E$12*計算過程!L7399+バックデータ一覧!$E$13*LN(0.3)+バックデータ一覧!$E$14))^バックデータ一覧!$E$11)*計算過程!$W$11*計算過程!G7399/0.3*10^-3,0)</f>
        <v>0</v>
      </c>
      <c r="G7399" s="18">
        <f t="shared" si="692"/>
        <v>0</v>
      </c>
      <c r="H7399" s="18">
        <f t="shared" si="693"/>
        <v>0</v>
      </c>
      <c r="I7399" s="24">
        <v>0</v>
      </c>
      <c r="J7399" s="24">
        <v>0</v>
      </c>
      <c r="K7399" s="24">
        <v>0</v>
      </c>
      <c r="L7399" s="14">
        <f>貼り付けシート!C7399</f>
        <v>11.1</v>
      </c>
      <c r="M7399" s="14">
        <f>貼り付けシート!D7399</f>
        <v>6.4</v>
      </c>
      <c r="N7399" s="18">
        <f>貼り付けシート!E7399</f>
        <v>78.028742399409893</v>
      </c>
      <c r="O7399" s="18">
        <f>貼り付けシート!F7399</f>
        <v>0</v>
      </c>
      <c r="P7399" s="19">
        <f t="shared" si="694"/>
        <v>0</v>
      </c>
      <c r="Q7399" s="19">
        <f t="shared" si="695"/>
        <v>0</v>
      </c>
    </row>
    <row r="7400" spans="1:17">
      <c r="A7400" s="38">
        <v>41948</v>
      </c>
      <c r="B7400" s="49" t="s">
        <v>151</v>
      </c>
      <c r="C7400" s="24">
        <f t="shared" si="690"/>
        <v>30.406921776000001</v>
      </c>
      <c r="D7400" s="24">
        <f t="shared" si="691"/>
        <v>0</v>
      </c>
      <c r="E7400" s="18">
        <f>IF(G7400&gt;=0.3,(バックデータ一覧!$C$10*(バックデータ一覧!$C$12*計算過程!L7400+バックデータ一覧!$C$13*LN(計算過程!G7400)+バックデータ一覧!$C$14)^バックデータ一覧!$C$11+バックデータ一覧!$E$10*(計算過程!G7400/(バックデータ一覧!$E$12*計算過程!L7400+バックデータ一覧!$E$13*LN(計算過程!G7400)+バックデータ一覧!$E$14))^バックデータ一覧!$E$11)*計算過程!$W$11*10^-3,0)</f>
        <v>0</v>
      </c>
      <c r="F7400" s="18">
        <f>IF(G7400&lt;0.3,(バックデータ一覧!$C$10*(バックデータ一覧!$C$12*計算過程!L7400+バックデータ一覧!$C$13*LN(0.3)+バックデータ一覧!$C$14)^バックデータ一覧!$C$11+バックデータ一覧!$E$10*(0.3/(バックデータ一覧!$E$12*計算過程!L7400+バックデータ一覧!$E$13*LN(0.3)+バックデータ一覧!$E$14))^バックデータ一覧!$E$11)*計算過程!$W$11*計算過程!G7400/0.3*10^-3,0)</f>
        <v>0</v>
      </c>
      <c r="G7400" s="18">
        <f t="shared" si="692"/>
        <v>0</v>
      </c>
      <c r="H7400" s="18">
        <f t="shared" si="693"/>
        <v>0</v>
      </c>
      <c r="I7400" s="24">
        <v>0</v>
      </c>
      <c r="J7400" s="24">
        <v>0</v>
      </c>
      <c r="K7400" s="24">
        <v>0</v>
      </c>
      <c r="L7400" s="14">
        <f>貼り付けシート!C7400</f>
        <v>11</v>
      </c>
      <c r="M7400" s="14">
        <f>貼り付けシート!D7400</f>
        <v>5.8</v>
      </c>
      <c r="N7400" s="18">
        <f>貼り付けシート!E7400</f>
        <v>71.253006173986705</v>
      </c>
      <c r="O7400" s="18">
        <f>貼り付けシート!F7400</f>
        <v>0</v>
      </c>
      <c r="P7400" s="19">
        <f t="shared" si="694"/>
        <v>0</v>
      </c>
      <c r="Q7400" s="19">
        <f t="shared" si="695"/>
        <v>0</v>
      </c>
    </row>
    <row r="7401" spans="1:17">
      <c r="A7401" s="38">
        <v>41948</v>
      </c>
      <c r="B7401" s="49" t="s">
        <v>152</v>
      </c>
      <c r="C7401" s="24">
        <f t="shared" si="690"/>
        <v>30.406921776000001</v>
      </c>
      <c r="D7401" s="24">
        <f t="shared" si="691"/>
        <v>0</v>
      </c>
      <c r="E7401" s="18">
        <f>IF(G7401&gt;=0.3,(バックデータ一覧!$C$10*(バックデータ一覧!$C$12*計算過程!L7401+バックデータ一覧!$C$13*LN(計算過程!G7401)+バックデータ一覧!$C$14)^バックデータ一覧!$C$11+バックデータ一覧!$E$10*(計算過程!G7401/(バックデータ一覧!$E$12*計算過程!L7401+バックデータ一覧!$E$13*LN(計算過程!G7401)+バックデータ一覧!$E$14))^バックデータ一覧!$E$11)*計算過程!$W$11*10^-3,0)</f>
        <v>0</v>
      </c>
      <c r="F7401" s="18">
        <f>IF(G7401&lt;0.3,(バックデータ一覧!$C$10*(バックデータ一覧!$C$12*計算過程!L7401+バックデータ一覧!$C$13*LN(0.3)+バックデータ一覧!$C$14)^バックデータ一覧!$C$11+バックデータ一覧!$E$10*(0.3/(バックデータ一覧!$E$12*計算過程!L7401+バックデータ一覧!$E$13*LN(0.3)+バックデータ一覧!$E$14))^バックデータ一覧!$E$11)*計算過程!$W$11*計算過程!G7401/0.3*10^-3,0)</f>
        <v>0</v>
      </c>
      <c r="G7401" s="18">
        <f t="shared" si="692"/>
        <v>0</v>
      </c>
      <c r="H7401" s="18">
        <f t="shared" si="693"/>
        <v>0</v>
      </c>
      <c r="I7401" s="24">
        <v>0</v>
      </c>
      <c r="J7401" s="24">
        <v>0</v>
      </c>
      <c r="K7401" s="24">
        <v>0</v>
      </c>
      <c r="L7401" s="14">
        <f>貼り付けシート!C7401</f>
        <v>9.1</v>
      </c>
      <c r="M7401" s="14">
        <f>貼り付けシート!D7401</f>
        <v>6.4</v>
      </c>
      <c r="N7401" s="18">
        <f>貼り付けシート!E7401</f>
        <v>89.208713109345453</v>
      </c>
      <c r="O7401" s="18">
        <f>貼り付けシート!F7401</f>
        <v>0</v>
      </c>
      <c r="P7401" s="19">
        <f t="shared" si="694"/>
        <v>0</v>
      </c>
      <c r="Q7401" s="19">
        <f t="shared" si="695"/>
        <v>0</v>
      </c>
    </row>
    <row r="7402" spans="1:17">
      <c r="A7402" s="38">
        <v>41948</v>
      </c>
      <c r="B7402" s="49" t="s">
        <v>153</v>
      </c>
      <c r="C7402" s="24">
        <f t="shared" si="690"/>
        <v>30.406921776000001</v>
      </c>
      <c r="D7402" s="24">
        <f t="shared" si="691"/>
        <v>0</v>
      </c>
      <c r="E7402" s="18">
        <f>IF(G7402&gt;=0.3,(バックデータ一覧!$C$10*(バックデータ一覧!$C$12*計算過程!L7402+バックデータ一覧!$C$13*LN(計算過程!G7402)+バックデータ一覧!$C$14)^バックデータ一覧!$C$11+バックデータ一覧!$E$10*(計算過程!G7402/(バックデータ一覧!$E$12*計算過程!L7402+バックデータ一覧!$E$13*LN(計算過程!G7402)+バックデータ一覧!$E$14))^バックデータ一覧!$E$11)*計算過程!$W$11*10^-3,0)</f>
        <v>0</v>
      </c>
      <c r="F7402" s="18">
        <f>IF(G7402&lt;0.3,(バックデータ一覧!$C$10*(バックデータ一覧!$C$12*計算過程!L7402+バックデータ一覧!$C$13*LN(0.3)+バックデータ一覧!$C$14)^バックデータ一覧!$C$11+バックデータ一覧!$E$10*(0.3/(バックデータ一覧!$E$12*計算過程!L7402+バックデータ一覧!$E$13*LN(0.3)+バックデータ一覧!$E$14))^バックデータ一覧!$E$11)*計算過程!$W$11*計算過程!G7402/0.3*10^-3,0)</f>
        <v>0</v>
      </c>
      <c r="G7402" s="18">
        <f t="shared" si="692"/>
        <v>0</v>
      </c>
      <c r="H7402" s="18">
        <f t="shared" si="693"/>
        <v>0</v>
      </c>
      <c r="I7402" s="24">
        <v>0</v>
      </c>
      <c r="J7402" s="24">
        <v>0</v>
      </c>
      <c r="K7402" s="24">
        <v>0</v>
      </c>
      <c r="L7402" s="14">
        <f>貼り付けシート!C7402</f>
        <v>8.9</v>
      </c>
      <c r="M7402" s="14">
        <f>貼り付けシート!D7402</f>
        <v>6.5</v>
      </c>
      <c r="N7402" s="18">
        <f>貼り付けシート!E7402</f>
        <v>91.820151684783411</v>
      </c>
      <c r="O7402" s="18">
        <f>貼り付けシート!F7402</f>
        <v>0</v>
      </c>
      <c r="P7402" s="19">
        <f t="shared" si="694"/>
        <v>0</v>
      </c>
      <c r="Q7402" s="19">
        <f t="shared" si="695"/>
        <v>0</v>
      </c>
    </row>
    <row r="7403" spans="1:17">
      <c r="A7403" s="38">
        <v>41948</v>
      </c>
      <c r="B7403" s="49" t="s">
        <v>154</v>
      </c>
      <c r="C7403" s="24">
        <f t="shared" si="690"/>
        <v>30.406921776000001</v>
      </c>
      <c r="D7403" s="24">
        <f t="shared" si="691"/>
        <v>0</v>
      </c>
      <c r="E7403" s="18">
        <f>IF(G7403&gt;=0.3,(バックデータ一覧!$C$10*(バックデータ一覧!$C$12*計算過程!L7403+バックデータ一覧!$C$13*LN(計算過程!G7403)+バックデータ一覧!$C$14)^バックデータ一覧!$C$11+バックデータ一覧!$E$10*(計算過程!G7403/(バックデータ一覧!$E$12*計算過程!L7403+バックデータ一覧!$E$13*LN(計算過程!G7403)+バックデータ一覧!$E$14))^バックデータ一覧!$E$11)*計算過程!$W$11*10^-3,0)</f>
        <v>0</v>
      </c>
      <c r="F7403" s="18">
        <f>IF(G7403&lt;0.3,(バックデータ一覧!$C$10*(バックデータ一覧!$C$12*計算過程!L7403+バックデータ一覧!$C$13*LN(0.3)+バックデータ一覧!$C$14)^バックデータ一覧!$C$11+バックデータ一覧!$E$10*(0.3/(バックデータ一覧!$E$12*計算過程!L7403+バックデータ一覧!$E$13*LN(0.3)+バックデータ一覧!$E$14))^バックデータ一覧!$E$11)*計算過程!$W$11*計算過程!G7403/0.3*10^-3,0)</f>
        <v>0</v>
      </c>
      <c r="G7403" s="18">
        <f t="shared" si="692"/>
        <v>0</v>
      </c>
      <c r="H7403" s="18">
        <f t="shared" si="693"/>
        <v>0</v>
      </c>
      <c r="I7403" s="24">
        <v>0</v>
      </c>
      <c r="J7403" s="24">
        <v>0</v>
      </c>
      <c r="K7403" s="24">
        <v>0</v>
      </c>
      <c r="L7403" s="14">
        <f>貼り付けシート!C7403</f>
        <v>8.5</v>
      </c>
      <c r="M7403" s="14">
        <f>貼り付けシート!D7403</f>
        <v>6.3</v>
      </c>
      <c r="N7403" s="18">
        <f>貼り付けシート!E7403</f>
        <v>91.467017762987339</v>
      </c>
      <c r="O7403" s="18">
        <f>貼り付けシート!F7403</f>
        <v>0</v>
      </c>
      <c r="P7403" s="19">
        <f t="shared" si="694"/>
        <v>0</v>
      </c>
      <c r="Q7403" s="19">
        <f t="shared" si="695"/>
        <v>0</v>
      </c>
    </row>
    <row r="7404" spans="1:17">
      <c r="A7404" s="38">
        <v>41948</v>
      </c>
      <c r="B7404" s="49" t="s">
        <v>155</v>
      </c>
      <c r="C7404" s="24">
        <f t="shared" si="690"/>
        <v>30.406921776000001</v>
      </c>
      <c r="D7404" s="24">
        <f t="shared" si="691"/>
        <v>0</v>
      </c>
      <c r="E7404" s="18">
        <f>IF(G7404&gt;=0.3,(バックデータ一覧!$C$10*(バックデータ一覧!$C$12*計算過程!L7404+バックデータ一覧!$C$13*LN(計算過程!G7404)+バックデータ一覧!$C$14)^バックデータ一覧!$C$11+バックデータ一覧!$E$10*(計算過程!G7404/(バックデータ一覧!$E$12*計算過程!L7404+バックデータ一覧!$E$13*LN(計算過程!G7404)+バックデータ一覧!$E$14))^バックデータ一覧!$E$11)*計算過程!$W$11*10^-3,0)</f>
        <v>0</v>
      </c>
      <c r="F7404" s="18">
        <f>IF(G7404&lt;0.3,(バックデータ一覧!$C$10*(バックデータ一覧!$C$12*計算過程!L7404+バックデータ一覧!$C$13*LN(0.3)+バックデータ一覧!$C$14)^バックデータ一覧!$C$11+バックデータ一覧!$E$10*(0.3/(バックデータ一覧!$E$12*計算過程!L7404+バックデータ一覧!$E$13*LN(0.3)+バックデータ一覧!$E$14))^バックデータ一覧!$E$11)*計算過程!$W$11*計算過程!G7404/0.3*10^-3,0)</f>
        <v>0</v>
      </c>
      <c r="G7404" s="18">
        <f t="shared" si="692"/>
        <v>0</v>
      </c>
      <c r="H7404" s="18">
        <f t="shared" si="693"/>
        <v>0</v>
      </c>
      <c r="I7404" s="24">
        <v>0</v>
      </c>
      <c r="J7404" s="24">
        <v>0</v>
      </c>
      <c r="K7404" s="24">
        <v>0</v>
      </c>
      <c r="L7404" s="14">
        <f>貼り付けシート!C7404</f>
        <v>8.1</v>
      </c>
      <c r="M7404" s="14">
        <f>貼り付けシート!D7404</f>
        <v>6.3</v>
      </c>
      <c r="N7404" s="18">
        <f>貼り付けシート!E7404</f>
        <v>93.986038199561918</v>
      </c>
      <c r="O7404" s="18">
        <f>貼り付けシート!F7404</f>
        <v>0</v>
      </c>
      <c r="P7404" s="19">
        <f t="shared" si="694"/>
        <v>0</v>
      </c>
      <c r="Q7404" s="19">
        <f t="shared" si="695"/>
        <v>0</v>
      </c>
    </row>
    <row r="7405" spans="1:17">
      <c r="A7405" s="38">
        <v>41948</v>
      </c>
      <c r="B7405" s="49" t="s">
        <v>156</v>
      </c>
      <c r="C7405" s="24">
        <f t="shared" si="690"/>
        <v>30.406921776000001</v>
      </c>
      <c r="D7405" s="24">
        <f t="shared" si="691"/>
        <v>0</v>
      </c>
      <c r="E7405" s="18">
        <f>IF(G7405&gt;=0.3,(バックデータ一覧!$C$10*(バックデータ一覧!$C$12*計算過程!L7405+バックデータ一覧!$C$13*LN(計算過程!G7405)+バックデータ一覧!$C$14)^バックデータ一覧!$C$11+バックデータ一覧!$E$10*(計算過程!G7405/(バックデータ一覧!$E$12*計算過程!L7405+バックデータ一覧!$E$13*LN(計算過程!G7405)+バックデータ一覧!$E$14))^バックデータ一覧!$E$11)*計算過程!$W$11*10^-3,0)</f>
        <v>0</v>
      </c>
      <c r="F7405" s="18">
        <f>IF(G7405&lt;0.3,(バックデータ一覧!$C$10*(バックデータ一覧!$C$12*計算過程!L7405+バックデータ一覧!$C$13*LN(0.3)+バックデータ一覧!$C$14)^バックデータ一覧!$C$11+バックデータ一覧!$E$10*(0.3/(バックデータ一覧!$E$12*計算過程!L7405+バックデータ一覧!$E$13*LN(0.3)+バックデータ一覧!$E$14))^バックデータ一覧!$E$11)*計算過程!$W$11*計算過程!G7405/0.3*10^-3,0)</f>
        <v>0</v>
      </c>
      <c r="G7405" s="18">
        <f t="shared" si="692"/>
        <v>0</v>
      </c>
      <c r="H7405" s="18">
        <f t="shared" si="693"/>
        <v>0</v>
      </c>
      <c r="I7405" s="24">
        <v>0</v>
      </c>
      <c r="J7405" s="24">
        <v>0</v>
      </c>
      <c r="K7405" s="24">
        <v>0</v>
      </c>
      <c r="L7405" s="14">
        <f>貼り付けシート!C7405</f>
        <v>9.9</v>
      </c>
      <c r="M7405" s="14">
        <f>貼り付けシート!D7405</f>
        <v>6.6</v>
      </c>
      <c r="N7405" s="18">
        <f>貼り付けシート!E7405</f>
        <v>87.148656900109074</v>
      </c>
      <c r="O7405" s="18">
        <f>貼り付けシート!F7405</f>
        <v>0</v>
      </c>
      <c r="P7405" s="19">
        <f t="shared" si="694"/>
        <v>0</v>
      </c>
      <c r="Q7405" s="19">
        <f t="shared" si="695"/>
        <v>0</v>
      </c>
    </row>
    <row r="7406" spans="1:17">
      <c r="A7406" s="38">
        <v>41948</v>
      </c>
      <c r="B7406" s="49" t="s">
        <v>157</v>
      </c>
      <c r="C7406" s="24">
        <f t="shared" si="690"/>
        <v>30.406921776000001</v>
      </c>
      <c r="D7406" s="24">
        <f t="shared" si="691"/>
        <v>0</v>
      </c>
      <c r="E7406" s="18">
        <f>IF(G7406&gt;=0.3,(バックデータ一覧!$C$10*(バックデータ一覧!$C$12*計算過程!L7406+バックデータ一覧!$C$13*LN(計算過程!G7406)+バックデータ一覧!$C$14)^バックデータ一覧!$C$11+バックデータ一覧!$E$10*(計算過程!G7406/(バックデータ一覧!$E$12*計算過程!L7406+バックデータ一覧!$E$13*LN(計算過程!G7406)+バックデータ一覧!$E$14))^バックデータ一覧!$E$11)*計算過程!$W$11*10^-3,0)</f>
        <v>0</v>
      </c>
      <c r="F7406" s="18">
        <f>IF(G7406&lt;0.3,(バックデータ一覧!$C$10*(バックデータ一覧!$C$12*計算過程!L7406+バックデータ一覧!$C$13*LN(0.3)+バックデータ一覧!$C$14)^バックデータ一覧!$C$11+バックデータ一覧!$E$10*(0.3/(バックデータ一覧!$E$12*計算過程!L7406+バックデータ一覧!$E$13*LN(0.3)+バックデータ一覧!$E$14))^バックデータ一覧!$E$11)*計算過程!$W$11*計算過程!G7406/0.3*10^-3,0)</f>
        <v>0</v>
      </c>
      <c r="G7406" s="18">
        <f t="shared" si="692"/>
        <v>0</v>
      </c>
      <c r="H7406" s="18">
        <f t="shared" si="693"/>
        <v>0</v>
      </c>
      <c r="I7406" s="24">
        <v>0</v>
      </c>
      <c r="J7406" s="24">
        <v>0</v>
      </c>
      <c r="K7406" s="24">
        <v>0</v>
      </c>
      <c r="L7406" s="14">
        <f>貼り付けシート!C7406</f>
        <v>13.6</v>
      </c>
      <c r="M7406" s="14">
        <f>貼り付けシート!D7406</f>
        <v>6.6</v>
      </c>
      <c r="N7406" s="18">
        <f>貼り付けシート!E7406</f>
        <v>68.24579910937247</v>
      </c>
      <c r="O7406" s="18">
        <f>貼り付けシート!F7406</f>
        <v>0</v>
      </c>
      <c r="P7406" s="19">
        <f t="shared" si="694"/>
        <v>0</v>
      </c>
      <c r="Q7406" s="19">
        <f t="shared" si="695"/>
        <v>0</v>
      </c>
    </row>
    <row r="7407" spans="1:17">
      <c r="A7407" s="38">
        <v>41948</v>
      </c>
      <c r="B7407" s="49" t="s">
        <v>158</v>
      </c>
      <c r="C7407" s="24">
        <f t="shared" si="690"/>
        <v>30.406921776000001</v>
      </c>
      <c r="D7407" s="24">
        <f t="shared" si="691"/>
        <v>0</v>
      </c>
      <c r="E7407" s="18">
        <f>IF(G7407&gt;=0.3,(バックデータ一覧!$C$10*(バックデータ一覧!$C$12*計算過程!L7407+バックデータ一覧!$C$13*LN(計算過程!G7407)+バックデータ一覧!$C$14)^バックデータ一覧!$C$11+バックデータ一覧!$E$10*(計算過程!G7407/(バックデータ一覧!$E$12*計算過程!L7407+バックデータ一覧!$E$13*LN(計算過程!G7407)+バックデータ一覧!$E$14))^バックデータ一覧!$E$11)*計算過程!$W$11*10^-3,0)</f>
        <v>0</v>
      </c>
      <c r="F7407" s="18">
        <f>IF(G7407&lt;0.3,(バックデータ一覧!$C$10*(バックデータ一覧!$C$12*計算過程!L7407+バックデータ一覧!$C$13*LN(0.3)+バックデータ一覧!$C$14)^バックデータ一覧!$C$11+バックデータ一覧!$E$10*(0.3/(バックデータ一覧!$E$12*計算過程!L7407+バックデータ一覧!$E$13*LN(0.3)+バックデータ一覧!$E$14))^バックデータ一覧!$E$11)*計算過程!$W$11*計算過程!G7407/0.3*10^-3,0)</f>
        <v>0</v>
      </c>
      <c r="G7407" s="18">
        <f t="shared" si="692"/>
        <v>0</v>
      </c>
      <c r="H7407" s="18">
        <f t="shared" si="693"/>
        <v>0</v>
      </c>
      <c r="I7407" s="24">
        <v>0</v>
      </c>
      <c r="J7407" s="24">
        <v>0</v>
      </c>
      <c r="K7407" s="24">
        <v>0</v>
      </c>
      <c r="L7407" s="14">
        <f>貼り付けシート!C7407</f>
        <v>16.100000000000001</v>
      </c>
      <c r="M7407" s="14">
        <f>貼り付けシート!D7407</f>
        <v>6</v>
      </c>
      <c r="N7407" s="18">
        <f>貼り付けシート!E7407</f>
        <v>52.855077206006982</v>
      </c>
      <c r="O7407" s="18">
        <f>貼り付けシート!F7407</f>
        <v>0</v>
      </c>
      <c r="P7407" s="19">
        <f t="shared" si="694"/>
        <v>0</v>
      </c>
      <c r="Q7407" s="19">
        <f t="shared" si="695"/>
        <v>0</v>
      </c>
    </row>
    <row r="7408" spans="1:17">
      <c r="A7408" s="38">
        <v>41948</v>
      </c>
      <c r="B7408" s="49" t="s">
        <v>159</v>
      </c>
      <c r="C7408" s="24">
        <f t="shared" si="690"/>
        <v>30.406921776000001</v>
      </c>
      <c r="D7408" s="24">
        <f t="shared" si="691"/>
        <v>0</v>
      </c>
      <c r="E7408" s="18">
        <f>IF(G7408&gt;=0.3,(バックデータ一覧!$C$10*(バックデータ一覧!$C$12*計算過程!L7408+バックデータ一覧!$C$13*LN(計算過程!G7408)+バックデータ一覧!$C$14)^バックデータ一覧!$C$11+バックデータ一覧!$E$10*(計算過程!G7408/(バックデータ一覧!$E$12*計算過程!L7408+バックデータ一覧!$E$13*LN(計算過程!G7408)+バックデータ一覧!$E$14))^バックデータ一覧!$E$11)*計算過程!$W$11*10^-3,0)</f>
        <v>0</v>
      </c>
      <c r="F7408" s="18">
        <f>IF(G7408&lt;0.3,(バックデータ一覧!$C$10*(バックデータ一覧!$C$12*計算過程!L7408+バックデータ一覧!$C$13*LN(0.3)+バックデータ一覧!$C$14)^バックデータ一覧!$C$11+バックデータ一覧!$E$10*(0.3/(バックデータ一覧!$E$12*計算過程!L7408+バックデータ一覧!$E$13*LN(0.3)+バックデータ一覧!$E$14))^バックデータ一覧!$E$11)*計算過程!$W$11*計算過程!G7408/0.3*10^-3,0)</f>
        <v>0</v>
      </c>
      <c r="G7408" s="18">
        <f t="shared" si="692"/>
        <v>0</v>
      </c>
      <c r="H7408" s="18">
        <f t="shared" si="693"/>
        <v>0</v>
      </c>
      <c r="I7408" s="24">
        <v>0</v>
      </c>
      <c r="J7408" s="24">
        <v>0</v>
      </c>
      <c r="K7408" s="24">
        <v>0</v>
      </c>
      <c r="L7408" s="14">
        <f>貼り付けシート!C7408</f>
        <v>17.399999999999999</v>
      </c>
      <c r="M7408" s="14">
        <f>貼り付けシート!D7408</f>
        <v>5.9</v>
      </c>
      <c r="N7408" s="18">
        <f>貼り付けシート!E7408</f>
        <v>47.861783361261764</v>
      </c>
      <c r="O7408" s="18">
        <f>貼り付けシート!F7408</f>
        <v>0</v>
      </c>
      <c r="P7408" s="19">
        <f t="shared" si="694"/>
        <v>0</v>
      </c>
      <c r="Q7408" s="19">
        <f t="shared" si="695"/>
        <v>0</v>
      </c>
    </row>
    <row r="7409" spans="1:17">
      <c r="A7409" s="38">
        <v>41948</v>
      </c>
      <c r="B7409" s="49" t="s">
        <v>160</v>
      </c>
      <c r="C7409" s="24">
        <f t="shared" si="690"/>
        <v>30.406921776000001</v>
      </c>
      <c r="D7409" s="24">
        <f t="shared" si="691"/>
        <v>0</v>
      </c>
      <c r="E7409" s="18">
        <f>IF(G7409&gt;=0.3,(バックデータ一覧!$C$10*(バックデータ一覧!$C$12*計算過程!L7409+バックデータ一覧!$C$13*LN(計算過程!G7409)+バックデータ一覧!$C$14)^バックデータ一覧!$C$11+バックデータ一覧!$E$10*(計算過程!G7409/(バックデータ一覧!$E$12*計算過程!L7409+バックデータ一覧!$E$13*LN(計算過程!G7409)+バックデータ一覧!$E$14))^バックデータ一覧!$E$11)*計算過程!$W$11*10^-3,0)</f>
        <v>0</v>
      </c>
      <c r="F7409" s="18">
        <f>IF(G7409&lt;0.3,(バックデータ一覧!$C$10*(バックデータ一覧!$C$12*計算過程!L7409+バックデータ一覧!$C$13*LN(0.3)+バックデータ一覧!$C$14)^バックデータ一覧!$C$11+バックデータ一覧!$E$10*(0.3/(バックデータ一覧!$E$12*計算過程!L7409+バックデータ一覧!$E$13*LN(0.3)+バックデータ一覧!$E$14))^バックデータ一覧!$E$11)*計算過程!$W$11*計算過程!G7409/0.3*10^-3,0)</f>
        <v>0</v>
      </c>
      <c r="G7409" s="18">
        <f t="shared" si="692"/>
        <v>0</v>
      </c>
      <c r="H7409" s="18">
        <f t="shared" si="693"/>
        <v>0</v>
      </c>
      <c r="I7409" s="24">
        <v>0</v>
      </c>
      <c r="J7409" s="24">
        <v>0</v>
      </c>
      <c r="K7409" s="24">
        <v>0</v>
      </c>
      <c r="L7409" s="14">
        <f>貼り付けシート!C7409</f>
        <v>18.2</v>
      </c>
      <c r="M7409" s="14">
        <f>貼り付けシート!D7409</f>
        <v>5.9</v>
      </c>
      <c r="N7409" s="18">
        <f>貼り付けシート!E7409</f>
        <v>45.508904549640924</v>
      </c>
      <c r="O7409" s="18">
        <f>貼り付けシート!F7409</f>
        <v>0</v>
      </c>
      <c r="P7409" s="19">
        <f t="shared" si="694"/>
        <v>0</v>
      </c>
      <c r="Q7409" s="19">
        <f t="shared" si="695"/>
        <v>0</v>
      </c>
    </row>
    <row r="7410" spans="1:17">
      <c r="A7410" s="38">
        <v>41948</v>
      </c>
      <c r="B7410" s="49" t="s">
        <v>161</v>
      </c>
      <c r="C7410" s="24">
        <f t="shared" si="690"/>
        <v>30.406921776000001</v>
      </c>
      <c r="D7410" s="24">
        <f t="shared" si="691"/>
        <v>0</v>
      </c>
      <c r="E7410" s="18">
        <f>IF(G7410&gt;=0.3,(バックデータ一覧!$C$10*(バックデータ一覧!$C$12*計算過程!L7410+バックデータ一覧!$C$13*LN(計算過程!G7410)+バックデータ一覧!$C$14)^バックデータ一覧!$C$11+バックデータ一覧!$E$10*(計算過程!G7410/(バックデータ一覧!$E$12*計算過程!L7410+バックデータ一覧!$E$13*LN(計算過程!G7410)+バックデータ一覧!$E$14))^バックデータ一覧!$E$11)*計算過程!$W$11*10^-3,0)</f>
        <v>0</v>
      </c>
      <c r="F7410" s="18">
        <f>IF(G7410&lt;0.3,(バックデータ一覧!$C$10*(バックデータ一覧!$C$12*計算過程!L7410+バックデータ一覧!$C$13*LN(0.3)+バックデータ一覧!$C$14)^バックデータ一覧!$C$11+バックデータ一覧!$E$10*(0.3/(バックデータ一覧!$E$12*計算過程!L7410+バックデータ一覧!$E$13*LN(0.3)+バックデータ一覧!$E$14))^バックデータ一覧!$E$11)*計算過程!$W$11*計算過程!G7410/0.3*10^-3,0)</f>
        <v>0</v>
      </c>
      <c r="G7410" s="18">
        <f t="shared" si="692"/>
        <v>0</v>
      </c>
      <c r="H7410" s="18">
        <f t="shared" si="693"/>
        <v>0</v>
      </c>
      <c r="I7410" s="24">
        <v>0</v>
      </c>
      <c r="J7410" s="24">
        <v>0</v>
      </c>
      <c r="K7410" s="24">
        <v>0</v>
      </c>
      <c r="L7410" s="14">
        <f>貼り付けシート!C7410</f>
        <v>18.399999999999999</v>
      </c>
      <c r="M7410" s="14">
        <f>貼り付けシート!D7410</f>
        <v>5.8</v>
      </c>
      <c r="N7410" s="18">
        <f>貼り付けシート!E7410</f>
        <v>44.186505784254713</v>
      </c>
      <c r="O7410" s="18">
        <f>貼り付けシート!F7410</f>
        <v>0</v>
      </c>
      <c r="P7410" s="19">
        <f t="shared" si="694"/>
        <v>0</v>
      </c>
      <c r="Q7410" s="19">
        <f t="shared" si="695"/>
        <v>0</v>
      </c>
    </row>
    <row r="7411" spans="1:17">
      <c r="A7411" s="38">
        <v>41948</v>
      </c>
      <c r="B7411" s="49" t="s">
        <v>162</v>
      </c>
      <c r="C7411" s="24">
        <f t="shared" si="690"/>
        <v>30.406921776000001</v>
      </c>
      <c r="D7411" s="24">
        <f t="shared" si="691"/>
        <v>0</v>
      </c>
      <c r="E7411" s="18">
        <f>IF(G7411&gt;=0.3,(バックデータ一覧!$C$10*(バックデータ一覧!$C$12*計算過程!L7411+バックデータ一覧!$C$13*LN(計算過程!G7411)+バックデータ一覧!$C$14)^バックデータ一覧!$C$11+バックデータ一覧!$E$10*(計算過程!G7411/(バックデータ一覧!$E$12*計算過程!L7411+バックデータ一覧!$E$13*LN(計算過程!G7411)+バックデータ一覧!$E$14))^バックデータ一覧!$E$11)*計算過程!$W$11*10^-3,0)</f>
        <v>0</v>
      </c>
      <c r="F7411" s="18">
        <f>IF(G7411&lt;0.3,(バックデータ一覧!$C$10*(バックデータ一覧!$C$12*計算過程!L7411+バックデータ一覧!$C$13*LN(0.3)+バックデータ一覧!$C$14)^バックデータ一覧!$C$11+バックデータ一覧!$E$10*(0.3/(バックデータ一覧!$E$12*計算過程!L7411+バックデータ一覧!$E$13*LN(0.3)+バックデータ一覧!$E$14))^バックデータ一覧!$E$11)*計算過程!$W$11*計算過程!G7411/0.3*10^-3,0)</f>
        <v>0</v>
      </c>
      <c r="G7411" s="18">
        <f t="shared" si="692"/>
        <v>0</v>
      </c>
      <c r="H7411" s="18">
        <f t="shared" si="693"/>
        <v>0</v>
      </c>
      <c r="I7411" s="24">
        <v>0</v>
      </c>
      <c r="J7411" s="24">
        <v>0</v>
      </c>
      <c r="K7411" s="24">
        <v>0</v>
      </c>
      <c r="L7411" s="14">
        <f>貼り付けシート!C7411</f>
        <v>18.600000000000001</v>
      </c>
      <c r="M7411" s="14">
        <f>貼り付けシート!D7411</f>
        <v>5.6</v>
      </c>
      <c r="N7411" s="18">
        <f>貼り付けシート!E7411</f>
        <v>42.144863926111562</v>
      </c>
      <c r="O7411" s="18">
        <f>貼り付けシート!F7411</f>
        <v>0</v>
      </c>
      <c r="P7411" s="19">
        <f t="shared" si="694"/>
        <v>0</v>
      </c>
      <c r="Q7411" s="19">
        <f t="shared" si="695"/>
        <v>0</v>
      </c>
    </row>
    <row r="7412" spans="1:17">
      <c r="A7412" s="38">
        <v>41948</v>
      </c>
      <c r="B7412" s="49" t="s">
        <v>163</v>
      </c>
      <c r="C7412" s="24">
        <f t="shared" si="690"/>
        <v>30.406921776000001</v>
      </c>
      <c r="D7412" s="24">
        <f t="shared" si="691"/>
        <v>0</v>
      </c>
      <c r="E7412" s="18">
        <f>IF(G7412&gt;=0.3,(バックデータ一覧!$C$10*(バックデータ一覧!$C$12*計算過程!L7412+バックデータ一覧!$C$13*LN(計算過程!G7412)+バックデータ一覧!$C$14)^バックデータ一覧!$C$11+バックデータ一覧!$E$10*(計算過程!G7412/(バックデータ一覧!$E$12*計算過程!L7412+バックデータ一覧!$E$13*LN(計算過程!G7412)+バックデータ一覧!$E$14))^バックデータ一覧!$E$11)*計算過程!$W$11*10^-3,0)</f>
        <v>0</v>
      </c>
      <c r="F7412" s="18">
        <f>IF(G7412&lt;0.3,(バックデータ一覧!$C$10*(バックデータ一覧!$C$12*計算過程!L7412+バックデータ一覧!$C$13*LN(0.3)+バックデータ一覧!$C$14)^バックデータ一覧!$C$11+バックデータ一覧!$E$10*(0.3/(バックデータ一覧!$E$12*計算過程!L7412+バックデータ一覧!$E$13*LN(0.3)+バックデータ一覧!$E$14))^バックデータ一覧!$E$11)*計算過程!$W$11*計算過程!G7412/0.3*10^-3,0)</f>
        <v>0</v>
      </c>
      <c r="G7412" s="18">
        <f t="shared" si="692"/>
        <v>0</v>
      </c>
      <c r="H7412" s="18">
        <f t="shared" si="693"/>
        <v>0</v>
      </c>
      <c r="I7412" s="24">
        <v>0</v>
      </c>
      <c r="J7412" s="24">
        <v>0</v>
      </c>
      <c r="K7412" s="24">
        <v>0</v>
      </c>
      <c r="L7412" s="14">
        <f>貼り付けシート!C7412</f>
        <v>18.7</v>
      </c>
      <c r="M7412" s="14">
        <f>貼り付けシート!D7412</f>
        <v>6.5</v>
      </c>
      <c r="N7412" s="18">
        <f>貼り付けシート!E7412</f>
        <v>48.543277976068744</v>
      </c>
      <c r="O7412" s="18">
        <f>貼り付けシート!F7412</f>
        <v>0</v>
      </c>
      <c r="P7412" s="19">
        <f t="shared" si="694"/>
        <v>0</v>
      </c>
      <c r="Q7412" s="19">
        <f t="shared" si="695"/>
        <v>0</v>
      </c>
    </row>
    <row r="7413" spans="1:17">
      <c r="A7413" s="38">
        <v>41948</v>
      </c>
      <c r="B7413" s="49" t="s">
        <v>164</v>
      </c>
      <c r="C7413" s="24">
        <f t="shared" si="690"/>
        <v>30.406921776000001</v>
      </c>
      <c r="D7413" s="24">
        <f t="shared" si="691"/>
        <v>0</v>
      </c>
      <c r="E7413" s="18">
        <f>IF(G7413&gt;=0.3,(バックデータ一覧!$C$10*(バックデータ一覧!$C$12*計算過程!L7413+バックデータ一覧!$C$13*LN(計算過程!G7413)+バックデータ一覧!$C$14)^バックデータ一覧!$C$11+バックデータ一覧!$E$10*(計算過程!G7413/(バックデータ一覧!$E$12*計算過程!L7413+バックデータ一覧!$E$13*LN(計算過程!G7413)+バックデータ一覧!$E$14))^バックデータ一覧!$E$11)*計算過程!$W$11*10^-3,0)</f>
        <v>0</v>
      </c>
      <c r="F7413" s="18">
        <f>IF(G7413&lt;0.3,(バックデータ一覧!$C$10*(バックデータ一覧!$C$12*計算過程!L7413+バックデータ一覧!$C$13*LN(0.3)+バックデータ一覧!$C$14)^バックデータ一覧!$C$11+バックデータ一覧!$E$10*(0.3/(バックデータ一覧!$E$12*計算過程!L7413+バックデータ一覧!$E$13*LN(0.3)+バックデータ一覧!$E$14))^バックデータ一覧!$E$11)*計算過程!$W$11*計算過程!G7413/0.3*10^-3,0)</f>
        <v>0</v>
      </c>
      <c r="G7413" s="18">
        <f t="shared" si="692"/>
        <v>0</v>
      </c>
      <c r="H7413" s="18">
        <f t="shared" si="693"/>
        <v>0</v>
      </c>
      <c r="I7413" s="24">
        <v>0</v>
      </c>
      <c r="J7413" s="24">
        <v>0</v>
      </c>
      <c r="K7413" s="24">
        <v>0</v>
      </c>
      <c r="L7413" s="14">
        <f>貼り付けシート!C7413</f>
        <v>18.3</v>
      </c>
      <c r="M7413" s="14">
        <f>貼り付けシート!D7413</f>
        <v>6.3</v>
      </c>
      <c r="N7413" s="18">
        <f>貼り付けシート!E7413</f>
        <v>48.259336421215558</v>
      </c>
      <c r="O7413" s="18">
        <f>貼り付けシート!F7413</f>
        <v>0</v>
      </c>
      <c r="P7413" s="19">
        <f t="shared" si="694"/>
        <v>0</v>
      </c>
      <c r="Q7413" s="19">
        <f t="shared" si="695"/>
        <v>0</v>
      </c>
    </row>
    <row r="7414" spans="1:17">
      <c r="A7414" s="38">
        <v>41948</v>
      </c>
      <c r="B7414" s="49" t="s">
        <v>165</v>
      </c>
      <c r="C7414" s="24">
        <f t="shared" si="690"/>
        <v>30.406921776000001</v>
      </c>
      <c r="D7414" s="24">
        <f t="shared" si="691"/>
        <v>0</v>
      </c>
      <c r="E7414" s="18">
        <f>IF(G7414&gt;=0.3,(バックデータ一覧!$C$10*(バックデータ一覧!$C$12*計算過程!L7414+バックデータ一覧!$C$13*LN(計算過程!G7414)+バックデータ一覧!$C$14)^バックデータ一覧!$C$11+バックデータ一覧!$E$10*(計算過程!G7414/(バックデータ一覧!$E$12*計算過程!L7414+バックデータ一覧!$E$13*LN(計算過程!G7414)+バックデータ一覧!$E$14))^バックデータ一覧!$E$11)*計算過程!$W$11*10^-3,0)</f>
        <v>0</v>
      </c>
      <c r="F7414" s="18">
        <f>IF(G7414&lt;0.3,(バックデータ一覧!$C$10*(バックデータ一覧!$C$12*計算過程!L7414+バックデータ一覧!$C$13*LN(0.3)+バックデータ一覧!$C$14)^バックデータ一覧!$C$11+バックデータ一覧!$E$10*(0.3/(バックデータ一覧!$E$12*計算過程!L7414+バックデータ一覧!$E$13*LN(0.3)+バックデータ一覧!$E$14))^バックデータ一覧!$E$11)*計算過程!$W$11*計算過程!G7414/0.3*10^-3,0)</f>
        <v>0</v>
      </c>
      <c r="G7414" s="18">
        <f t="shared" si="692"/>
        <v>0</v>
      </c>
      <c r="H7414" s="18">
        <f t="shared" si="693"/>
        <v>0</v>
      </c>
      <c r="I7414" s="24">
        <v>0</v>
      </c>
      <c r="J7414" s="24">
        <v>0</v>
      </c>
      <c r="K7414" s="24">
        <v>0</v>
      </c>
      <c r="L7414" s="14">
        <f>貼り付けシート!C7414</f>
        <v>17.399999999999999</v>
      </c>
      <c r="M7414" s="14">
        <f>貼り付けシート!D7414</f>
        <v>6.1</v>
      </c>
      <c r="N7414" s="18">
        <f>貼り付けシート!E7414</f>
        <v>49.468459899905604</v>
      </c>
      <c r="O7414" s="18">
        <f>貼り付けシート!F7414</f>
        <v>0</v>
      </c>
      <c r="P7414" s="19">
        <f t="shared" si="694"/>
        <v>0</v>
      </c>
      <c r="Q7414" s="19">
        <f t="shared" si="695"/>
        <v>0</v>
      </c>
    </row>
    <row r="7415" spans="1:17">
      <c r="A7415" s="38">
        <v>41948</v>
      </c>
      <c r="B7415" s="49" t="s">
        <v>166</v>
      </c>
      <c r="C7415" s="24">
        <f t="shared" si="690"/>
        <v>30.406921776000001</v>
      </c>
      <c r="D7415" s="24">
        <f t="shared" si="691"/>
        <v>0</v>
      </c>
      <c r="E7415" s="18">
        <f>IF(G7415&gt;=0.3,(バックデータ一覧!$C$10*(バックデータ一覧!$C$12*計算過程!L7415+バックデータ一覧!$C$13*LN(計算過程!G7415)+バックデータ一覧!$C$14)^バックデータ一覧!$C$11+バックデータ一覧!$E$10*(計算過程!G7415/(バックデータ一覧!$E$12*計算過程!L7415+バックデータ一覧!$E$13*LN(計算過程!G7415)+バックデータ一覧!$E$14))^バックデータ一覧!$E$11)*計算過程!$W$11*10^-3,0)</f>
        <v>0</v>
      </c>
      <c r="F7415" s="18">
        <f>IF(G7415&lt;0.3,(バックデータ一覧!$C$10*(バックデータ一覧!$C$12*計算過程!L7415+バックデータ一覧!$C$13*LN(0.3)+バックデータ一覧!$C$14)^バックデータ一覧!$C$11+バックデータ一覧!$E$10*(0.3/(バックデータ一覧!$E$12*計算過程!L7415+バックデータ一覧!$E$13*LN(0.3)+バックデータ一覧!$E$14))^バックデータ一覧!$E$11)*計算過程!$W$11*計算過程!G7415/0.3*10^-3,0)</f>
        <v>0</v>
      </c>
      <c r="G7415" s="18">
        <f t="shared" si="692"/>
        <v>0</v>
      </c>
      <c r="H7415" s="18">
        <f t="shared" si="693"/>
        <v>0</v>
      </c>
      <c r="I7415" s="24">
        <v>0</v>
      </c>
      <c r="J7415" s="24">
        <v>0</v>
      </c>
      <c r="K7415" s="24">
        <v>0</v>
      </c>
      <c r="L7415" s="14">
        <f>貼り付けシート!C7415</f>
        <v>16.5</v>
      </c>
      <c r="M7415" s="14">
        <f>貼り付けシート!D7415</f>
        <v>5.6</v>
      </c>
      <c r="N7415" s="18">
        <f>貼り付けシート!E7415</f>
        <v>48.119949366665068</v>
      </c>
      <c r="O7415" s="18">
        <f>貼り付けシート!F7415</f>
        <v>0</v>
      </c>
      <c r="P7415" s="19">
        <f t="shared" si="694"/>
        <v>0</v>
      </c>
      <c r="Q7415" s="19">
        <f t="shared" si="695"/>
        <v>0</v>
      </c>
    </row>
    <row r="7416" spans="1:17">
      <c r="A7416" s="38">
        <v>41948</v>
      </c>
      <c r="B7416" s="49" t="s">
        <v>167</v>
      </c>
      <c r="C7416" s="24">
        <f t="shared" si="690"/>
        <v>30.406921776000001</v>
      </c>
      <c r="D7416" s="24">
        <f t="shared" si="691"/>
        <v>0</v>
      </c>
      <c r="E7416" s="18">
        <f>IF(G7416&gt;=0.3,(バックデータ一覧!$C$10*(バックデータ一覧!$C$12*計算過程!L7416+バックデータ一覧!$C$13*LN(計算過程!G7416)+バックデータ一覧!$C$14)^バックデータ一覧!$C$11+バックデータ一覧!$E$10*(計算過程!G7416/(バックデータ一覧!$E$12*計算過程!L7416+バックデータ一覧!$E$13*LN(計算過程!G7416)+バックデータ一覧!$E$14))^バックデータ一覧!$E$11)*計算過程!$W$11*10^-3,0)</f>
        <v>0</v>
      </c>
      <c r="F7416" s="18">
        <f>IF(G7416&lt;0.3,(バックデータ一覧!$C$10*(バックデータ一覧!$C$12*計算過程!L7416+バックデータ一覧!$C$13*LN(0.3)+バックデータ一覧!$C$14)^バックデータ一覧!$C$11+バックデータ一覧!$E$10*(0.3/(バックデータ一覧!$E$12*計算過程!L7416+バックデータ一覧!$E$13*LN(0.3)+バックデータ一覧!$E$14))^バックデータ一覧!$E$11)*計算過程!$W$11*計算過程!G7416/0.3*10^-3,0)</f>
        <v>0</v>
      </c>
      <c r="G7416" s="18">
        <f t="shared" si="692"/>
        <v>0</v>
      </c>
      <c r="H7416" s="18">
        <f t="shared" si="693"/>
        <v>0</v>
      </c>
      <c r="I7416" s="24">
        <v>0</v>
      </c>
      <c r="J7416" s="24">
        <v>0</v>
      </c>
      <c r="K7416" s="24">
        <v>0</v>
      </c>
      <c r="L7416" s="14">
        <f>貼り付けシート!C7416</f>
        <v>15.9</v>
      </c>
      <c r="M7416" s="14">
        <f>貼り付けシート!D7416</f>
        <v>5.7</v>
      </c>
      <c r="N7416" s="18">
        <f>貼り付けシート!E7416</f>
        <v>50.88248978090666</v>
      </c>
      <c r="O7416" s="18">
        <f>貼り付けシート!F7416</f>
        <v>0</v>
      </c>
      <c r="P7416" s="19">
        <f t="shared" si="694"/>
        <v>0</v>
      </c>
      <c r="Q7416" s="19">
        <f t="shared" si="695"/>
        <v>0</v>
      </c>
    </row>
    <row r="7417" spans="1:17">
      <c r="A7417" s="38">
        <v>41948</v>
      </c>
      <c r="B7417" s="49" t="s">
        <v>168</v>
      </c>
      <c r="C7417" s="24">
        <f t="shared" si="690"/>
        <v>30.406921776000001</v>
      </c>
      <c r="D7417" s="24">
        <f t="shared" si="691"/>
        <v>0</v>
      </c>
      <c r="E7417" s="18">
        <f>IF(G7417&gt;=0.3,(バックデータ一覧!$C$10*(バックデータ一覧!$C$12*計算過程!L7417+バックデータ一覧!$C$13*LN(計算過程!G7417)+バックデータ一覧!$C$14)^バックデータ一覧!$C$11+バックデータ一覧!$E$10*(計算過程!G7417/(バックデータ一覧!$E$12*計算過程!L7417+バックデータ一覧!$E$13*LN(計算過程!G7417)+バックデータ一覧!$E$14))^バックデータ一覧!$E$11)*計算過程!$W$11*10^-3,0)</f>
        <v>0</v>
      </c>
      <c r="F7417" s="18">
        <f>IF(G7417&lt;0.3,(バックデータ一覧!$C$10*(バックデータ一覧!$C$12*計算過程!L7417+バックデータ一覧!$C$13*LN(0.3)+バックデータ一覧!$C$14)^バックデータ一覧!$C$11+バックデータ一覧!$E$10*(0.3/(バックデータ一覧!$E$12*計算過程!L7417+バックデータ一覧!$E$13*LN(0.3)+バックデータ一覧!$E$14))^バックデータ一覧!$E$11)*計算過程!$W$11*計算過程!G7417/0.3*10^-3,0)</f>
        <v>0</v>
      </c>
      <c r="G7417" s="18">
        <f t="shared" si="692"/>
        <v>0</v>
      </c>
      <c r="H7417" s="18">
        <f t="shared" si="693"/>
        <v>0</v>
      </c>
      <c r="I7417" s="24">
        <v>0</v>
      </c>
      <c r="J7417" s="24">
        <v>0</v>
      </c>
      <c r="K7417" s="24">
        <v>0</v>
      </c>
      <c r="L7417" s="14">
        <f>貼り付けシート!C7417</f>
        <v>14.1</v>
      </c>
      <c r="M7417" s="14">
        <f>貼り付けシート!D7417</f>
        <v>5.6</v>
      </c>
      <c r="N7417" s="18">
        <f>貼り付けシート!E7417</f>
        <v>56.143433325534275</v>
      </c>
      <c r="O7417" s="18">
        <f>貼り付けシート!F7417</f>
        <v>0</v>
      </c>
      <c r="P7417" s="19">
        <f t="shared" si="694"/>
        <v>0</v>
      </c>
      <c r="Q7417" s="19">
        <f t="shared" si="695"/>
        <v>0</v>
      </c>
    </row>
    <row r="7418" spans="1:17">
      <c r="A7418" s="38">
        <v>41948</v>
      </c>
      <c r="B7418" s="49" t="s">
        <v>169</v>
      </c>
      <c r="C7418" s="24">
        <f t="shared" si="690"/>
        <v>30.406921776000001</v>
      </c>
      <c r="D7418" s="24">
        <f t="shared" si="691"/>
        <v>0</v>
      </c>
      <c r="E7418" s="18">
        <f>IF(G7418&gt;=0.3,(バックデータ一覧!$C$10*(バックデータ一覧!$C$12*計算過程!L7418+バックデータ一覧!$C$13*LN(計算過程!G7418)+バックデータ一覧!$C$14)^バックデータ一覧!$C$11+バックデータ一覧!$E$10*(計算過程!G7418/(バックデータ一覧!$E$12*計算過程!L7418+バックデータ一覧!$E$13*LN(計算過程!G7418)+バックデータ一覧!$E$14))^バックデータ一覧!$E$11)*計算過程!$W$11*10^-3,0)</f>
        <v>0</v>
      </c>
      <c r="F7418" s="18">
        <f>IF(G7418&lt;0.3,(バックデータ一覧!$C$10*(バックデータ一覧!$C$12*計算過程!L7418+バックデータ一覧!$C$13*LN(0.3)+バックデータ一覧!$C$14)^バックデータ一覧!$C$11+バックデータ一覧!$E$10*(0.3/(バックデータ一覧!$E$12*計算過程!L7418+バックデータ一覧!$E$13*LN(0.3)+バックデータ一覧!$E$14))^バックデータ一覧!$E$11)*計算過程!$W$11*計算過程!G7418/0.3*10^-3,0)</f>
        <v>0</v>
      </c>
      <c r="G7418" s="18">
        <f t="shared" si="692"/>
        <v>0</v>
      </c>
      <c r="H7418" s="18">
        <f t="shared" si="693"/>
        <v>0</v>
      </c>
      <c r="I7418" s="24">
        <v>0</v>
      </c>
      <c r="J7418" s="24">
        <v>0</v>
      </c>
      <c r="K7418" s="24">
        <v>0</v>
      </c>
      <c r="L7418" s="14">
        <f>貼り付けシート!C7418</f>
        <v>13.4</v>
      </c>
      <c r="M7418" s="14">
        <f>貼り付けシート!D7418</f>
        <v>5.3</v>
      </c>
      <c r="N7418" s="18">
        <f>貼り付けシート!E7418</f>
        <v>55.6374898055087</v>
      </c>
      <c r="O7418" s="18">
        <f>貼り付けシート!F7418</f>
        <v>0</v>
      </c>
      <c r="P7418" s="19">
        <f t="shared" si="694"/>
        <v>0</v>
      </c>
      <c r="Q7418" s="19">
        <f t="shared" si="695"/>
        <v>0</v>
      </c>
    </row>
    <row r="7419" spans="1:17">
      <c r="A7419" s="38">
        <v>41948</v>
      </c>
      <c r="B7419" s="49" t="s">
        <v>170</v>
      </c>
      <c r="C7419" s="24">
        <f t="shared" si="690"/>
        <v>30.406921776000001</v>
      </c>
      <c r="D7419" s="24">
        <f t="shared" si="691"/>
        <v>0</v>
      </c>
      <c r="E7419" s="18">
        <f>IF(G7419&gt;=0.3,(バックデータ一覧!$C$10*(バックデータ一覧!$C$12*計算過程!L7419+バックデータ一覧!$C$13*LN(計算過程!G7419)+バックデータ一覧!$C$14)^バックデータ一覧!$C$11+バックデータ一覧!$E$10*(計算過程!G7419/(バックデータ一覧!$E$12*計算過程!L7419+バックデータ一覧!$E$13*LN(計算過程!G7419)+バックデータ一覧!$E$14))^バックデータ一覧!$E$11)*計算過程!$W$11*10^-3,0)</f>
        <v>0</v>
      </c>
      <c r="F7419" s="18">
        <f>IF(G7419&lt;0.3,(バックデータ一覧!$C$10*(バックデータ一覧!$C$12*計算過程!L7419+バックデータ一覧!$C$13*LN(0.3)+バックデータ一覧!$C$14)^バックデータ一覧!$C$11+バックデータ一覧!$E$10*(0.3/(バックデータ一覧!$E$12*計算過程!L7419+バックデータ一覧!$E$13*LN(0.3)+バックデータ一覧!$E$14))^バックデータ一覧!$E$11)*計算過程!$W$11*計算過程!G7419/0.3*10^-3,0)</f>
        <v>0</v>
      </c>
      <c r="G7419" s="18">
        <f t="shared" si="692"/>
        <v>0</v>
      </c>
      <c r="H7419" s="18">
        <f t="shared" si="693"/>
        <v>0</v>
      </c>
      <c r="I7419" s="24">
        <v>0</v>
      </c>
      <c r="J7419" s="24">
        <v>0</v>
      </c>
      <c r="K7419" s="24">
        <v>0</v>
      </c>
      <c r="L7419" s="14">
        <f>貼り付けシート!C7419</f>
        <v>13</v>
      </c>
      <c r="M7419" s="14">
        <f>貼り付けシート!D7419</f>
        <v>4.8</v>
      </c>
      <c r="N7419" s="18">
        <f>貼り付けシート!E7419</f>
        <v>51.763923024759492</v>
      </c>
      <c r="O7419" s="18">
        <f>貼り付けシート!F7419</f>
        <v>0</v>
      </c>
      <c r="P7419" s="19">
        <f t="shared" si="694"/>
        <v>0</v>
      </c>
      <c r="Q7419" s="19">
        <f t="shared" si="695"/>
        <v>0</v>
      </c>
    </row>
    <row r="7420" spans="1:17">
      <c r="A7420" s="38">
        <v>41948</v>
      </c>
      <c r="B7420" s="49" t="s">
        <v>171</v>
      </c>
      <c r="C7420" s="24">
        <f t="shared" si="690"/>
        <v>30.406921776000001</v>
      </c>
      <c r="D7420" s="24">
        <f t="shared" si="691"/>
        <v>0</v>
      </c>
      <c r="E7420" s="18">
        <f>IF(G7420&gt;=0.3,(バックデータ一覧!$C$10*(バックデータ一覧!$C$12*計算過程!L7420+バックデータ一覧!$C$13*LN(計算過程!G7420)+バックデータ一覧!$C$14)^バックデータ一覧!$C$11+バックデータ一覧!$E$10*(計算過程!G7420/(バックデータ一覧!$E$12*計算過程!L7420+バックデータ一覧!$E$13*LN(計算過程!G7420)+バックデータ一覧!$E$14))^バックデータ一覧!$E$11)*計算過程!$W$11*10^-3,0)</f>
        <v>0</v>
      </c>
      <c r="F7420" s="18">
        <f>IF(G7420&lt;0.3,(バックデータ一覧!$C$10*(バックデータ一覧!$C$12*計算過程!L7420+バックデータ一覧!$C$13*LN(0.3)+バックデータ一覧!$C$14)^バックデータ一覧!$C$11+バックデータ一覧!$E$10*(0.3/(バックデータ一覧!$E$12*計算過程!L7420+バックデータ一覧!$E$13*LN(0.3)+バックデータ一覧!$E$14))^バックデータ一覧!$E$11)*計算過程!$W$11*計算過程!G7420/0.3*10^-3,0)</f>
        <v>0</v>
      </c>
      <c r="G7420" s="18">
        <f t="shared" si="692"/>
        <v>0</v>
      </c>
      <c r="H7420" s="18">
        <f t="shared" si="693"/>
        <v>0</v>
      </c>
      <c r="I7420" s="24">
        <v>0</v>
      </c>
      <c r="J7420" s="24">
        <v>0</v>
      </c>
      <c r="K7420" s="24">
        <v>0</v>
      </c>
      <c r="L7420" s="14">
        <f>貼り付けシート!C7420</f>
        <v>10.9</v>
      </c>
      <c r="M7420" s="14">
        <f>貼り付けシート!D7420</f>
        <v>5.9</v>
      </c>
      <c r="N7420" s="18">
        <f>貼り付けシート!E7420</f>
        <v>72.953483133594318</v>
      </c>
      <c r="O7420" s="18">
        <f>貼り付けシート!F7420</f>
        <v>0</v>
      </c>
      <c r="P7420" s="19">
        <f t="shared" si="694"/>
        <v>0</v>
      </c>
      <c r="Q7420" s="19">
        <f t="shared" si="695"/>
        <v>0</v>
      </c>
    </row>
    <row r="7421" spans="1:17">
      <c r="A7421" s="38">
        <v>41948</v>
      </c>
      <c r="B7421" s="49" t="s">
        <v>172</v>
      </c>
      <c r="C7421" s="24">
        <f t="shared" si="690"/>
        <v>30.406921776000001</v>
      </c>
      <c r="D7421" s="24">
        <f t="shared" si="691"/>
        <v>0</v>
      </c>
      <c r="E7421" s="18">
        <f>IF(G7421&gt;=0.3,(バックデータ一覧!$C$10*(バックデータ一覧!$C$12*計算過程!L7421+バックデータ一覧!$C$13*LN(計算過程!G7421)+バックデータ一覧!$C$14)^バックデータ一覧!$C$11+バックデータ一覧!$E$10*(計算過程!G7421/(バックデータ一覧!$E$12*計算過程!L7421+バックデータ一覧!$E$13*LN(計算過程!G7421)+バックデータ一覧!$E$14))^バックデータ一覧!$E$11)*計算過程!$W$11*10^-3,0)</f>
        <v>0</v>
      </c>
      <c r="F7421" s="18">
        <f>IF(G7421&lt;0.3,(バックデータ一覧!$C$10*(バックデータ一覧!$C$12*計算過程!L7421+バックデータ一覧!$C$13*LN(0.3)+バックデータ一覧!$C$14)^バックデータ一覧!$C$11+バックデータ一覧!$E$10*(0.3/(バックデータ一覧!$E$12*計算過程!L7421+バックデータ一覧!$E$13*LN(0.3)+バックデータ一覧!$E$14))^バックデータ一覧!$E$11)*計算過程!$W$11*計算過程!G7421/0.3*10^-3,0)</f>
        <v>0</v>
      </c>
      <c r="G7421" s="18">
        <f t="shared" si="692"/>
        <v>0</v>
      </c>
      <c r="H7421" s="18">
        <f t="shared" si="693"/>
        <v>0</v>
      </c>
      <c r="I7421" s="24">
        <v>0</v>
      </c>
      <c r="J7421" s="24">
        <v>0</v>
      </c>
      <c r="K7421" s="24">
        <v>0</v>
      </c>
      <c r="L7421" s="14">
        <f>貼り付けシート!C7421</f>
        <v>9.1</v>
      </c>
      <c r="M7421" s="14">
        <f>貼り付けシート!D7421</f>
        <v>6.2</v>
      </c>
      <c r="N7421" s="18">
        <f>貼り付けシート!E7421</f>
        <v>86.44845465493141</v>
      </c>
      <c r="O7421" s="18">
        <f>貼り付けシート!F7421</f>
        <v>0</v>
      </c>
      <c r="P7421" s="19">
        <f t="shared" si="694"/>
        <v>0</v>
      </c>
      <c r="Q7421" s="19">
        <f t="shared" si="695"/>
        <v>0</v>
      </c>
    </row>
    <row r="7422" spans="1:17">
      <c r="A7422" s="38">
        <v>41949</v>
      </c>
      <c r="B7422" s="49" t="s">
        <v>149</v>
      </c>
      <c r="C7422" s="24">
        <f t="shared" si="690"/>
        <v>30.406921776000001</v>
      </c>
      <c r="D7422" s="24">
        <f t="shared" si="691"/>
        <v>0</v>
      </c>
      <c r="E7422" s="18">
        <f>IF(G7422&gt;=0.3,(バックデータ一覧!$C$10*(バックデータ一覧!$C$12*計算過程!L7422+バックデータ一覧!$C$13*LN(計算過程!G7422)+バックデータ一覧!$C$14)^バックデータ一覧!$C$11+バックデータ一覧!$E$10*(計算過程!G7422/(バックデータ一覧!$E$12*計算過程!L7422+バックデータ一覧!$E$13*LN(計算過程!G7422)+バックデータ一覧!$E$14))^バックデータ一覧!$E$11)*計算過程!$W$11*10^-3,0)</f>
        <v>0</v>
      </c>
      <c r="F7422" s="18">
        <f>IF(G7422&lt;0.3,(バックデータ一覧!$C$10*(バックデータ一覧!$C$12*計算過程!L7422+バックデータ一覧!$C$13*LN(0.3)+バックデータ一覧!$C$14)^バックデータ一覧!$C$11+バックデータ一覧!$E$10*(0.3/(バックデータ一覧!$E$12*計算過程!L7422+バックデータ一覧!$E$13*LN(0.3)+バックデータ一覧!$E$14))^バックデータ一覧!$E$11)*計算過程!$W$11*計算過程!G7422/0.3*10^-3,0)</f>
        <v>0</v>
      </c>
      <c r="G7422" s="18">
        <f t="shared" si="692"/>
        <v>0</v>
      </c>
      <c r="H7422" s="18">
        <f t="shared" si="693"/>
        <v>0</v>
      </c>
      <c r="I7422" s="24">
        <v>0</v>
      </c>
      <c r="J7422" s="24">
        <v>0</v>
      </c>
      <c r="K7422" s="24">
        <v>0</v>
      </c>
      <c r="L7422" s="14">
        <f>貼り付けシート!C7422</f>
        <v>8.4</v>
      </c>
      <c r="M7422" s="14">
        <f>貼り付けシート!D7422</f>
        <v>6</v>
      </c>
      <c r="N7422" s="18">
        <f>貼り付けシート!E7422</f>
        <v>87.746297229079389</v>
      </c>
      <c r="O7422" s="18">
        <f>貼り付けシート!F7422</f>
        <v>0</v>
      </c>
      <c r="P7422" s="19">
        <f t="shared" si="694"/>
        <v>0</v>
      </c>
      <c r="Q7422" s="19">
        <f t="shared" si="695"/>
        <v>0</v>
      </c>
    </row>
    <row r="7423" spans="1:17">
      <c r="A7423" s="38">
        <v>41949</v>
      </c>
      <c r="B7423" s="49" t="s">
        <v>150</v>
      </c>
      <c r="C7423" s="24">
        <f t="shared" si="690"/>
        <v>30.406921776000001</v>
      </c>
      <c r="D7423" s="24">
        <f t="shared" si="691"/>
        <v>0</v>
      </c>
      <c r="E7423" s="18">
        <f>IF(G7423&gt;=0.3,(バックデータ一覧!$C$10*(バックデータ一覧!$C$12*計算過程!L7423+バックデータ一覧!$C$13*LN(計算過程!G7423)+バックデータ一覧!$C$14)^バックデータ一覧!$C$11+バックデータ一覧!$E$10*(計算過程!G7423/(バックデータ一覧!$E$12*計算過程!L7423+バックデータ一覧!$E$13*LN(計算過程!G7423)+バックデータ一覧!$E$14))^バックデータ一覧!$E$11)*計算過程!$W$11*10^-3,0)</f>
        <v>0</v>
      </c>
      <c r="F7423" s="18">
        <f>IF(G7423&lt;0.3,(バックデータ一覧!$C$10*(バックデータ一覧!$C$12*計算過程!L7423+バックデータ一覧!$C$13*LN(0.3)+バックデータ一覧!$C$14)^バックデータ一覧!$C$11+バックデータ一覧!$E$10*(0.3/(バックデータ一覧!$E$12*計算過程!L7423+バックデータ一覧!$E$13*LN(0.3)+バックデータ一覧!$E$14))^バックデータ一覧!$E$11)*計算過程!$W$11*計算過程!G7423/0.3*10^-3,0)</f>
        <v>0</v>
      </c>
      <c r="G7423" s="18">
        <f t="shared" si="692"/>
        <v>0</v>
      </c>
      <c r="H7423" s="18">
        <f t="shared" si="693"/>
        <v>0</v>
      </c>
      <c r="I7423" s="24">
        <v>0</v>
      </c>
      <c r="J7423" s="24">
        <v>0</v>
      </c>
      <c r="K7423" s="24">
        <v>0</v>
      </c>
      <c r="L7423" s="14">
        <f>貼り付けシート!C7423</f>
        <v>7.9</v>
      </c>
      <c r="M7423" s="14">
        <f>貼り付けシート!D7423</f>
        <v>5.9</v>
      </c>
      <c r="N7423" s="18">
        <f>貼り付けシート!E7423</f>
        <v>89.282222661869</v>
      </c>
      <c r="O7423" s="18">
        <f>貼り付けシート!F7423</f>
        <v>0</v>
      </c>
      <c r="P7423" s="19">
        <f t="shared" si="694"/>
        <v>0</v>
      </c>
      <c r="Q7423" s="19">
        <f t="shared" si="695"/>
        <v>0</v>
      </c>
    </row>
    <row r="7424" spans="1:17">
      <c r="A7424" s="38">
        <v>41949</v>
      </c>
      <c r="B7424" s="49" t="s">
        <v>151</v>
      </c>
      <c r="C7424" s="24">
        <f t="shared" si="690"/>
        <v>30.406921776000001</v>
      </c>
      <c r="D7424" s="24">
        <f t="shared" si="691"/>
        <v>0</v>
      </c>
      <c r="E7424" s="18">
        <f>IF(G7424&gt;=0.3,(バックデータ一覧!$C$10*(バックデータ一覧!$C$12*計算過程!L7424+バックデータ一覧!$C$13*LN(計算過程!G7424)+バックデータ一覧!$C$14)^バックデータ一覧!$C$11+バックデータ一覧!$E$10*(計算過程!G7424/(バックデータ一覧!$E$12*計算過程!L7424+バックデータ一覧!$E$13*LN(計算過程!G7424)+バックデータ一覧!$E$14))^バックデータ一覧!$E$11)*計算過程!$W$11*10^-3,0)</f>
        <v>0</v>
      </c>
      <c r="F7424" s="18">
        <f>IF(G7424&lt;0.3,(バックデータ一覧!$C$10*(バックデータ一覧!$C$12*計算過程!L7424+バックデータ一覧!$C$13*LN(0.3)+バックデータ一覧!$C$14)^バックデータ一覧!$C$11+バックデータ一覧!$E$10*(0.3/(バックデータ一覧!$E$12*計算過程!L7424+バックデータ一覧!$E$13*LN(0.3)+バックデータ一覧!$E$14))^バックデータ一覧!$E$11)*計算過程!$W$11*計算過程!G7424/0.3*10^-3,0)</f>
        <v>0</v>
      </c>
      <c r="G7424" s="18">
        <f t="shared" si="692"/>
        <v>0</v>
      </c>
      <c r="H7424" s="18">
        <f t="shared" si="693"/>
        <v>0</v>
      </c>
      <c r="I7424" s="24">
        <v>0</v>
      </c>
      <c r="J7424" s="24">
        <v>0</v>
      </c>
      <c r="K7424" s="24">
        <v>0</v>
      </c>
      <c r="L7424" s="14">
        <f>貼り付けシート!C7424</f>
        <v>7.5</v>
      </c>
      <c r="M7424" s="14">
        <f>貼り付けシート!D7424</f>
        <v>5.7</v>
      </c>
      <c r="N7424" s="18">
        <f>貼り付けシート!E7424</f>
        <v>88.671063882038069</v>
      </c>
      <c r="O7424" s="18">
        <f>貼り付けシート!F7424</f>
        <v>0</v>
      </c>
      <c r="P7424" s="19">
        <f t="shared" si="694"/>
        <v>0</v>
      </c>
      <c r="Q7424" s="19">
        <f t="shared" si="695"/>
        <v>0</v>
      </c>
    </row>
    <row r="7425" spans="1:17">
      <c r="A7425" s="38">
        <v>41949</v>
      </c>
      <c r="B7425" s="49" t="s">
        <v>152</v>
      </c>
      <c r="C7425" s="24">
        <f t="shared" si="690"/>
        <v>30.406921776000001</v>
      </c>
      <c r="D7425" s="24">
        <f t="shared" si="691"/>
        <v>0</v>
      </c>
      <c r="E7425" s="18">
        <f>IF(G7425&gt;=0.3,(バックデータ一覧!$C$10*(バックデータ一覧!$C$12*計算過程!L7425+バックデータ一覧!$C$13*LN(計算過程!G7425)+バックデータ一覧!$C$14)^バックデータ一覧!$C$11+バックデータ一覧!$E$10*(計算過程!G7425/(バックデータ一覧!$E$12*計算過程!L7425+バックデータ一覧!$E$13*LN(計算過程!G7425)+バックデータ一覧!$E$14))^バックデータ一覧!$E$11)*計算過程!$W$11*10^-3,0)</f>
        <v>0</v>
      </c>
      <c r="F7425" s="18">
        <f>IF(G7425&lt;0.3,(バックデータ一覧!$C$10*(バックデータ一覧!$C$12*計算過程!L7425+バックデータ一覧!$C$13*LN(0.3)+バックデータ一覧!$C$14)^バックデータ一覧!$C$11+バックデータ一覧!$E$10*(0.3/(バックデータ一覧!$E$12*計算過程!L7425+バックデータ一覧!$E$13*LN(0.3)+バックデータ一覧!$E$14))^バックデータ一覧!$E$11)*計算過程!$W$11*計算過程!G7425/0.3*10^-3,0)</f>
        <v>0</v>
      </c>
      <c r="G7425" s="18">
        <f t="shared" si="692"/>
        <v>0</v>
      </c>
      <c r="H7425" s="18">
        <f t="shared" si="693"/>
        <v>0</v>
      </c>
      <c r="I7425" s="24">
        <v>0</v>
      </c>
      <c r="J7425" s="24">
        <v>0</v>
      </c>
      <c r="K7425" s="24">
        <v>0</v>
      </c>
      <c r="L7425" s="14">
        <f>貼り付けシート!C7425</f>
        <v>7.2</v>
      </c>
      <c r="M7425" s="14">
        <f>貼り付けシート!D7425</f>
        <v>5.6</v>
      </c>
      <c r="N7425" s="18">
        <f>貼り付けシート!E7425</f>
        <v>88.936719212377199</v>
      </c>
      <c r="O7425" s="18">
        <f>貼り付けシート!F7425</f>
        <v>0</v>
      </c>
      <c r="P7425" s="19">
        <f t="shared" si="694"/>
        <v>0</v>
      </c>
      <c r="Q7425" s="19">
        <f t="shared" si="695"/>
        <v>0</v>
      </c>
    </row>
    <row r="7426" spans="1:17">
      <c r="A7426" s="38">
        <v>41949</v>
      </c>
      <c r="B7426" s="49" t="s">
        <v>153</v>
      </c>
      <c r="C7426" s="24">
        <f t="shared" si="690"/>
        <v>30.406921776000001</v>
      </c>
      <c r="D7426" s="24">
        <f t="shared" si="691"/>
        <v>0</v>
      </c>
      <c r="E7426" s="18">
        <f>IF(G7426&gt;=0.3,(バックデータ一覧!$C$10*(バックデータ一覧!$C$12*計算過程!L7426+バックデータ一覧!$C$13*LN(計算過程!G7426)+バックデータ一覧!$C$14)^バックデータ一覧!$C$11+バックデータ一覧!$E$10*(計算過程!G7426/(バックデータ一覧!$E$12*計算過程!L7426+バックデータ一覧!$E$13*LN(計算過程!G7426)+バックデータ一覧!$E$14))^バックデータ一覧!$E$11)*計算過程!$W$11*10^-3,0)</f>
        <v>0</v>
      </c>
      <c r="F7426" s="18">
        <f>IF(G7426&lt;0.3,(バックデータ一覧!$C$10*(バックデータ一覧!$C$12*計算過程!L7426+バックデータ一覧!$C$13*LN(0.3)+バックデータ一覧!$C$14)^バックデータ一覧!$C$11+バックデータ一覧!$E$10*(0.3/(バックデータ一覧!$E$12*計算過程!L7426+バックデータ一覧!$E$13*LN(0.3)+バックデータ一覧!$E$14))^バックデータ一覧!$E$11)*計算過程!$W$11*計算過程!G7426/0.3*10^-3,0)</f>
        <v>0</v>
      </c>
      <c r="G7426" s="18">
        <f t="shared" si="692"/>
        <v>0</v>
      </c>
      <c r="H7426" s="18">
        <f t="shared" si="693"/>
        <v>0</v>
      </c>
      <c r="I7426" s="24">
        <v>0</v>
      </c>
      <c r="J7426" s="24">
        <v>0</v>
      </c>
      <c r="K7426" s="24">
        <v>0</v>
      </c>
      <c r="L7426" s="14">
        <f>貼り付けシート!C7426</f>
        <v>7.1</v>
      </c>
      <c r="M7426" s="14">
        <f>貼り付けシート!D7426</f>
        <v>5.6</v>
      </c>
      <c r="N7426" s="18">
        <f>貼り付けシート!E7426</f>
        <v>89.548467735583671</v>
      </c>
      <c r="O7426" s="18">
        <f>貼り付けシート!F7426</f>
        <v>0</v>
      </c>
      <c r="P7426" s="19">
        <f t="shared" si="694"/>
        <v>0</v>
      </c>
      <c r="Q7426" s="19">
        <f t="shared" si="695"/>
        <v>0</v>
      </c>
    </row>
    <row r="7427" spans="1:17">
      <c r="A7427" s="38">
        <v>41949</v>
      </c>
      <c r="B7427" s="49" t="s">
        <v>154</v>
      </c>
      <c r="C7427" s="24">
        <f t="shared" si="690"/>
        <v>30.406921776000001</v>
      </c>
      <c r="D7427" s="24">
        <f t="shared" si="691"/>
        <v>0</v>
      </c>
      <c r="E7427" s="18">
        <f>IF(G7427&gt;=0.3,(バックデータ一覧!$C$10*(バックデータ一覧!$C$12*計算過程!L7427+バックデータ一覧!$C$13*LN(計算過程!G7427)+バックデータ一覧!$C$14)^バックデータ一覧!$C$11+バックデータ一覧!$E$10*(計算過程!G7427/(バックデータ一覧!$E$12*計算過程!L7427+バックデータ一覧!$E$13*LN(計算過程!G7427)+バックデータ一覧!$E$14))^バックデータ一覧!$E$11)*計算過程!$W$11*10^-3,0)</f>
        <v>0</v>
      </c>
      <c r="F7427" s="18">
        <f>IF(G7427&lt;0.3,(バックデータ一覧!$C$10*(バックデータ一覧!$C$12*計算過程!L7427+バックデータ一覧!$C$13*LN(0.3)+バックデータ一覧!$C$14)^バックデータ一覧!$C$11+バックデータ一覧!$E$10*(0.3/(バックデータ一覧!$E$12*計算過程!L7427+バックデータ一覧!$E$13*LN(0.3)+バックデータ一覧!$E$14))^バックデータ一覧!$E$11)*計算過程!$W$11*計算過程!G7427/0.3*10^-3,0)</f>
        <v>0</v>
      </c>
      <c r="G7427" s="18">
        <f t="shared" si="692"/>
        <v>0</v>
      </c>
      <c r="H7427" s="18">
        <f t="shared" si="693"/>
        <v>0</v>
      </c>
      <c r="I7427" s="24">
        <v>0</v>
      </c>
      <c r="J7427" s="24">
        <v>0</v>
      </c>
      <c r="K7427" s="24">
        <v>0</v>
      </c>
      <c r="L7427" s="14">
        <f>貼り付けシート!C7427</f>
        <v>6.7</v>
      </c>
      <c r="M7427" s="14">
        <f>貼り付けシート!D7427</f>
        <v>5.4</v>
      </c>
      <c r="N7427" s="18">
        <f>貼り付けシート!E7427</f>
        <v>88.783958620046803</v>
      </c>
      <c r="O7427" s="18">
        <f>貼り付けシート!F7427</f>
        <v>0</v>
      </c>
      <c r="P7427" s="19">
        <f t="shared" si="694"/>
        <v>0</v>
      </c>
      <c r="Q7427" s="19">
        <f t="shared" si="695"/>
        <v>0</v>
      </c>
    </row>
    <row r="7428" spans="1:17">
      <c r="A7428" s="38">
        <v>41949</v>
      </c>
      <c r="B7428" s="49" t="s">
        <v>155</v>
      </c>
      <c r="C7428" s="24">
        <f t="shared" si="690"/>
        <v>30.406921776000001</v>
      </c>
      <c r="D7428" s="24">
        <f t="shared" si="691"/>
        <v>0</v>
      </c>
      <c r="E7428" s="18">
        <f>IF(G7428&gt;=0.3,(バックデータ一覧!$C$10*(バックデータ一覧!$C$12*計算過程!L7428+バックデータ一覧!$C$13*LN(計算過程!G7428)+バックデータ一覧!$C$14)^バックデータ一覧!$C$11+バックデータ一覧!$E$10*(計算過程!G7428/(バックデータ一覧!$E$12*計算過程!L7428+バックデータ一覧!$E$13*LN(計算過程!G7428)+バックデータ一覧!$E$14))^バックデータ一覧!$E$11)*計算過程!$W$11*10^-3,0)</f>
        <v>0</v>
      </c>
      <c r="F7428" s="18">
        <f>IF(G7428&lt;0.3,(バックデータ一覧!$C$10*(バックデータ一覧!$C$12*計算過程!L7428+バックデータ一覧!$C$13*LN(0.3)+バックデータ一覧!$C$14)^バックデータ一覧!$C$11+バックデータ一覧!$E$10*(0.3/(バックデータ一覧!$E$12*計算過程!L7428+バックデータ一覧!$E$13*LN(0.3)+バックデータ一覧!$E$14))^バックデータ一覧!$E$11)*計算過程!$W$11*計算過程!G7428/0.3*10^-3,0)</f>
        <v>0</v>
      </c>
      <c r="G7428" s="18">
        <f t="shared" si="692"/>
        <v>0</v>
      </c>
      <c r="H7428" s="18">
        <f t="shared" si="693"/>
        <v>0</v>
      </c>
      <c r="I7428" s="24">
        <v>0</v>
      </c>
      <c r="J7428" s="24">
        <v>0</v>
      </c>
      <c r="K7428" s="24">
        <v>0</v>
      </c>
      <c r="L7428" s="14">
        <f>貼り付けシート!C7428</f>
        <v>6.7</v>
      </c>
      <c r="M7428" s="14">
        <f>貼り付けシート!D7428</f>
        <v>5.4</v>
      </c>
      <c r="N7428" s="18">
        <f>貼り付けシート!E7428</f>
        <v>88.783958620046803</v>
      </c>
      <c r="O7428" s="18">
        <f>貼り付けシート!F7428</f>
        <v>0</v>
      </c>
      <c r="P7428" s="19">
        <f t="shared" si="694"/>
        <v>0</v>
      </c>
      <c r="Q7428" s="19">
        <f t="shared" si="695"/>
        <v>0</v>
      </c>
    </row>
    <row r="7429" spans="1:17">
      <c r="A7429" s="38">
        <v>41949</v>
      </c>
      <c r="B7429" s="49" t="s">
        <v>156</v>
      </c>
      <c r="C7429" s="24">
        <f t="shared" si="690"/>
        <v>30.406921776000001</v>
      </c>
      <c r="D7429" s="24">
        <f t="shared" si="691"/>
        <v>0</v>
      </c>
      <c r="E7429" s="18">
        <f>IF(G7429&gt;=0.3,(バックデータ一覧!$C$10*(バックデータ一覧!$C$12*計算過程!L7429+バックデータ一覧!$C$13*LN(計算過程!G7429)+バックデータ一覧!$C$14)^バックデータ一覧!$C$11+バックデータ一覧!$E$10*(計算過程!G7429/(バックデータ一覧!$E$12*計算過程!L7429+バックデータ一覧!$E$13*LN(計算過程!G7429)+バックデータ一覧!$E$14))^バックデータ一覧!$E$11)*計算過程!$W$11*10^-3,0)</f>
        <v>0</v>
      </c>
      <c r="F7429" s="18">
        <f>IF(G7429&lt;0.3,(バックデータ一覧!$C$10*(バックデータ一覧!$C$12*計算過程!L7429+バックデータ一覧!$C$13*LN(0.3)+バックデータ一覧!$C$14)^バックデータ一覧!$C$11+バックデータ一覧!$E$10*(0.3/(バックデータ一覧!$E$12*計算過程!L7429+バックデータ一覧!$E$13*LN(0.3)+バックデータ一覧!$E$14))^バックデータ一覧!$E$11)*計算過程!$W$11*計算過程!G7429/0.3*10^-3,0)</f>
        <v>0</v>
      </c>
      <c r="G7429" s="18">
        <f t="shared" si="692"/>
        <v>0</v>
      </c>
      <c r="H7429" s="18">
        <f t="shared" si="693"/>
        <v>0</v>
      </c>
      <c r="I7429" s="24">
        <v>0</v>
      </c>
      <c r="J7429" s="24">
        <v>0</v>
      </c>
      <c r="K7429" s="24">
        <v>0</v>
      </c>
      <c r="L7429" s="14">
        <f>貼り付けシート!C7429</f>
        <v>8.1999999999999993</v>
      </c>
      <c r="M7429" s="14">
        <f>貼り付けシート!D7429</f>
        <v>5.7</v>
      </c>
      <c r="N7429" s="18">
        <f>貼り付けシート!E7429</f>
        <v>84.539432576530231</v>
      </c>
      <c r="O7429" s="18">
        <f>貼り付けシート!F7429</f>
        <v>0</v>
      </c>
      <c r="P7429" s="19">
        <f t="shared" si="694"/>
        <v>0</v>
      </c>
      <c r="Q7429" s="19">
        <f t="shared" si="695"/>
        <v>0</v>
      </c>
    </row>
    <row r="7430" spans="1:17">
      <c r="A7430" s="38">
        <v>41949</v>
      </c>
      <c r="B7430" s="49" t="s">
        <v>157</v>
      </c>
      <c r="C7430" s="24">
        <f t="shared" si="690"/>
        <v>30.406921776000001</v>
      </c>
      <c r="D7430" s="24">
        <f t="shared" si="691"/>
        <v>0</v>
      </c>
      <c r="E7430" s="18">
        <f>IF(G7430&gt;=0.3,(バックデータ一覧!$C$10*(バックデータ一覧!$C$12*計算過程!L7430+バックデータ一覧!$C$13*LN(計算過程!G7430)+バックデータ一覧!$C$14)^バックデータ一覧!$C$11+バックデータ一覧!$E$10*(計算過程!G7430/(バックデータ一覧!$E$12*計算過程!L7430+バックデータ一覧!$E$13*LN(計算過程!G7430)+バックデータ一覧!$E$14))^バックデータ一覧!$E$11)*計算過程!$W$11*10^-3,0)</f>
        <v>0</v>
      </c>
      <c r="F7430" s="18">
        <f>IF(G7430&lt;0.3,(バックデータ一覧!$C$10*(バックデータ一覧!$C$12*計算過程!L7430+バックデータ一覧!$C$13*LN(0.3)+バックデータ一覧!$C$14)^バックデータ一覧!$C$11+バックデータ一覧!$E$10*(0.3/(バックデータ一覧!$E$12*計算過程!L7430+バックデータ一覧!$E$13*LN(0.3)+バックデータ一覧!$E$14))^バックデータ一覧!$E$11)*計算過程!$W$11*計算過程!G7430/0.3*10^-3,0)</f>
        <v>0</v>
      </c>
      <c r="G7430" s="18">
        <f t="shared" si="692"/>
        <v>0</v>
      </c>
      <c r="H7430" s="18">
        <f t="shared" si="693"/>
        <v>0</v>
      </c>
      <c r="I7430" s="24">
        <v>0</v>
      </c>
      <c r="J7430" s="24">
        <v>0</v>
      </c>
      <c r="K7430" s="24">
        <v>0</v>
      </c>
      <c r="L7430" s="14">
        <f>貼り付けシート!C7430</f>
        <v>11.9</v>
      </c>
      <c r="M7430" s="14">
        <f>貼り付けシート!D7430</f>
        <v>6.2</v>
      </c>
      <c r="N7430" s="18">
        <f>貼り付けシート!E7430</f>
        <v>71.71355140451486</v>
      </c>
      <c r="O7430" s="18">
        <f>貼り付けシート!F7430</f>
        <v>0</v>
      </c>
      <c r="P7430" s="19">
        <f t="shared" si="694"/>
        <v>0</v>
      </c>
      <c r="Q7430" s="19">
        <f t="shared" si="695"/>
        <v>0</v>
      </c>
    </row>
    <row r="7431" spans="1:17">
      <c r="A7431" s="38">
        <v>41949</v>
      </c>
      <c r="B7431" s="49" t="s">
        <v>158</v>
      </c>
      <c r="C7431" s="24">
        <f t="shared" ref="C7431:C7494" si="696">$W$6*IF(AND(L7431&lt;5,N7431&gt;=80),$W$4,$W$5)*3600*10^-6</f>
        <v>30.406921776000001</v>
      </c>
      <c r="D7431" s="24">
        <f t="shared" ref="D7431:D7494" si="697">IF(G7431&gt;=0.3,E7431,F7431)</f>
        <v>0</v>
      </c>
      <c r="E7431" s="18">
        <f>IF(G7431&gt;=0.3,(バックデータ一覧!$C$10*(バックデータ一覧!$C$12*計算過程!L7431+バックデータ一覧!$C$13*LN(計算過程!G7431)+バックデータ一覧!$C$14)^バックデータ一覧!$C$11+バックデータ一覧!$E$10*(計算過程!G7431/(バックデータ一覧!$E$12*計算過程!L7431+バックデータ一覧!$E$13*LN(計算過程!G7431)+バックデータ一覧!$E$14))^バックデータ一覧!$E$11)*計算過程!$W$11*10^-3,0)</f>
        <v>0</v>
      </c>
      <c r="F7431" s="18">
        <f>IF(G7431&lt;0.3,(バックデータ一覧!$C$10*(バックデータ一覧!$C$12*計算過程!L7431+バックデータ一覧!$C$13*LN(0.3)+バックデータ一覧!$C$14)^バックデータ一覧!$C$11+バックデータ一覧!$E$10*(0.3/(バックデータ一覧!$E$12*計算過程!L7431+バックデータ一覧!$E$13*LN(0.3)+バックデータ一覧!$E$14))^バックデータ一覧!$E$11)*計算過程!$W$11*計算過程!G7431/0.3*10^-3,0)</f>
        <v>0</v>
      </c>
      <c r="G7431" s="18">
        <f t="shared" ref="G7431:G7494" si="698">H7431/($W$6*3600*10^-6)</f>
        <v>0</v>
      </c>
      <c r="H7431" s="18">
        <f t="shared" ref="H7431:H7494" si="699">IF(AND(L7431&lt;5,N7431&gt;=80),P7431/$W$4,P7431/$W$5)</f>
        <v>0</v>
      </c>
      <c r="I7431" s="24">
        <v>0</v>
      </c>
      <c r="J7431" s="24">
        <v>0</v>
      </c>
      <c r="K7431" s="24">
        <v>0</v>
      </c>
      <c r="L7431" s="14">
        <f>貼り付けシート!C7431</f>
        <v>15.7</v>
      </c>
      <c r="M7431" s="14">
        <f>貼り付けシート!D7431</f>
        <v>6.8</v>
      </c>
      <c r="N7431" s="18">
        <f>貼り付けシート!E7431</f>
        <v>61.376373446725715</v>
      </c>
      <c r="O7431" s="18">
        <f>貼り付けシート!F7431</f>
        <v>0</v>
      </c>
      <c r="P7431" s="19">
        <f t="shared" ref="P7431:P7494" si="700">IF(O7431&gt;C7431,C7431,O7431)</f>
        <v>0</v>
      </c>
      <c r="Q7431" s="19">
        <f t="shared" ref="Q7431:Q7494" si="701">IF(O7431&gt;C7431,O7431-C7431,0)</f>
        <v>0</v>
      </c>
    </row>
    <row r="7432" spans="1:17">
      <c r="A7432" s="38">
        <v>41949</v>
      </c>
      <c r="B7432" s="49" t="s">
        <v>159</v>
      </c>
      <c r="C7432" s="24">
        <f t="shared" si="696"/>
        <v>30.406921776000001</v>
      </c>
      <c r="D7432" s="24">
        <f t="shared" si="697"/>
        <v>0</v>
      </c>
      <c r="E7432" s="18">
        <f>IF(G7432&gt;=0.3,(バックデータ一覧!$C$10*(バックデータ一覧!$C$12*計算過程!L7432+バックデータ一覧!$C$13*LN(計算過程!G7432)+バックデータ一覧!$C$14)^バックデータ一覧!$C$11+バックデータ一覧!$E$10*(計算過程!G7432/(バックデータ一覧!$E$12*計算過程!L7432+バックデータ一覧!$E$13*LN(計算過程!G7432)+バックデータ一覧!$E$14))^バックデータ一覧!$E$11)*計算過程!$W$11*10^-3,0)</f>
        <v>0</v>
      </c>
      <c r="F7432" s="18">
        <f>IF(G7432&lt;0.3,(バックデータ一覧!$C$10*(バックデータ一覧!$C$12*計算過程!L7432+バックデータ一覧!$C$13*LN(0.3)+バックデータ一覧!$C$14)^バックデータ一覧!$C$11+バックデータ一覧!$E$10*(0.3/(バックデータ一覧!$E$12*計算過程!L7432+バックデータ一覧!$E$13*LN(0.3)+バックデータ一覧!$E$14))^バックデータ一覧!$E$11)*計算過程!$W$11*計算過程!G7432/0.3*10^-3,0)</f>
        <v>0</v>
      </c>
      <c r="G7432" s="18">
        <f t="shared" si="698"/>
        <v>0</v>
      </c>
      <c r="H7432" s="18">
        <f t="shared" si="699"/>
        <v>0</v>
      </c>
      <c r="I7432" s="24">
        <v>0</v>
      </c>
      <c r="J7432" s="24">
        <v>0</v>
      </c>
      <c r="K7432" s="24">
        <v>0</v>
      </c>
      <c r="L7432" s="14">
        <f>貼り付けシート!C7432</f>
        <v>18.600000000000001</v>
      </c>
      <c r="M7432" s="14">
        <f>貼り付けシート!D7432</f>
        <v>6.9</v>
      </c>
      <c r="N7432" s="18">
        <f>貼り付けシート!E7432</f>
        <v>51.821151596946635</v>
      </c>
      <c r="O7432" s="18">
        <f>貼り付けシート!F7432</f>
        <v>0</v>
      </c>
      <c r="P7432" s="19">
        <f t="shared" si="700"/>
        <v>0</v>
      </c>
      <c r="Q7432" s="19">
        <f t="shared" si="701"/>
        <v>0</v>
      </c>
    </row>
    <row r="7433" spans="1:17">
      <c r="A7433" s="38">
        <v>41949</v>
      </c>
      <c r="B7433" s="49" t="s">
        <v>160</v>
      </c>
      <c r="C7433" s="24">
        <f t="shared" si="696"/>
        <v>30.406921776000001</v>
      </c>
      <c r="D7433" s="24">
        <f t="shared" si="697"/>
        <v>0</v>
      </c>
      <c r="E7433" s="18">
        <f>IF(G7433&gt;=0.3,(バックデータ一覧!$C$10*(バックデータ一覧!$C$12*計算過程!L7433+バックデータ一覧!$C$13*LN(計算過程!G7433)+バックデータ一覧!$C$14)^バックデータ一覧!$C$11+バックデータ一覧!$E$10*(計算過程!G7433/(バックデータ一覧!$E$12*計算過程!L7433+バックデータ一覧!$E$13*LN(計算過程!G7433)+バックデータ一覧!$E$14))^バックデータ一覧!$E$11)*計算過程!$W$11*10^-3,0)</f>
        <v>0</v>
      </c>
      <c r="F7433" s="18">
        <f>IF(G7433&lt;0.3,(バックデータ一覧!$C$10*(バックデータ一覧!$C$12*計算過程!L7433+バックデータ一覧!$C$13*LN(0.3)+バックデータ一覧!$C$14)^バックデータ一覧!$C$11+バックデータ一覧!$E$10*(0.3/(バックデータ一覧!$E$12*計算過程!L7433+バックデータ一覧!$E$13*LN(0.3)+バックデータ一覧!$E$14))^バックデータ一覧!$E$11)*計算過程!$W$11*計算過程!G7433/0.3*10^-3,0)</f>
        <v>0</v>
      </c>
      <c r="G7433" s="18">
        <f t="shared" si="698"/>
        <v>0</v>
      </c>
      <c r="H7433" s="18">
        <f t="shared" si="699"/>
        <v>0</v>
      </c>
      <c r="I7433" s="24">
        <v>0</v>
      </c>
      <c r="J7433" s="24">
        <v>0</v>
      </c>
      <c r="K7433" s="24">
        <v>0</v>
      </c>
      <c r="L7433" s="14">
        <f>貼り付けシート!C7433</f>
        <v>18.8</v>
      </c>
      <c r="M7433" s="14">
        <f>貼り付けシート!D7433</f>
        <v>7.2</v>
      </c>
      <c r="N7433" s="18">
        <f>貼り付けシート!E7433</f>
        <v>53.376289142617317</v>
      </c>
      <c r="O7433" s="18">
        <f>貼り付けシート!F7433</f>
        <v>0</v>
      </c>
      <c r="P7433" s="19">
        <f t="shared" si="700"/>
        <v>0</v>
      </c>
      <c r="Q7433" s="19">
        <f t="shared" si="701"/>
        <v>0</v>
      </c>
    </row>
    <row r="7434" spans="1:17">
      <c r="A7434" s="38">
        <v>41949</v>
      </c>
      <c r="B7434" s="49" t="s">
        <v>161</v>
      </c>
      <c r="C7434" s="24">
        <f t="shared" si="696"/>
        <v>30.406921776000001</v>
      </c>
      <c r="D7434" s="24">
        <f t="shared" si="697"/>
        <v>0</v>
      </c>
      <c r="E7434" s="18">
        <f>IF(G7434&gt;=0.3,(バックデータ一覧!$C$10*(バックデータ一覧!$C$12*計算過程!L7434+バックデータ一覧!$C$13*LN(計算過程!G7434)+バックデータ一覧!$C$14)^バックデータ一覧!$C$11+バックデータ一覧!$E$10*(計算過程!G7434/(バックデータ一覧!$E$12*計算過程!L7434+バックデータ一覧!$E$13*LN(計算過程!G7434)+バックデータ一覧!$E$14))^バックデータ一覧!$E$11)*計算過程!$W$11*10^-3,0)</f>
        <v>0</v>
      </c>
      <c r="F7434" s="18">
        <f>IF(G7434&lt;0.3,(バックデータ一覧!$C$10*(バックデータ一覧!$C$12*計算過程!L7434+バックデータ一覧!$C$13*LN(0.3)+バックデータ一覧!$C$14)^バックデータ一覧!$C$11+バックデータ一覧!$E$10*(0.3/(バックデータ一覧!$E$12*計算過程!L7434+バックデータ一覧!$E$13*LN(0.3)+バックデータ一覧!$E$14))^バックデータ一覧!$E$11)*計算過程!$W$11*計算過程!G7434/0.3*10^-3,0)</f>
        <v>0</v>
      </c>
      <c r="G7434" s="18">
        <f t="shared" si="698"/>
        <v>0</v>
      </c>
      <c r="H7434" s="18">
        <f t="shared" si="699"/>
        <v>0</v>
      </c>
      <c r="I7434" s="24">
        <v>0</v>
      </c>
      <c r="J7434" s="24">
        <v>0</v>
      </c>
      <c r="K7434" s="24">
        <v>0</v>
      </c>
      <c r="L7434" s="14">
        <f>貼り付けシート!C7434</f>
        <v>19.399999999999999</v>
      </c>
      <c r="M7434" s="14">
        <f>貼り付けシート!D7434</f>
        <v>7.7</v>
      </c>
      <c r="N7434" s="18">
        <f>貼り付けシート!E7434</f>
        <v>54.942346436921866</v>
      </c>
      <c r="O7434" s="18">
        <f>貼り付けシート!F7434</f>
        <v>0</v>
      </c>
      <c r="P7434" s="19">
        <f t="shared" si="700"/>
        <v>0</v>
      </c>
      <c r="Q7434" s="19">
        <f t="shared" si="701"/>
        <v>0</v>
      </c>
    </row>
    <row r="7435" spans="1:17">
      <c r="A7435" s="38">
        <v>41949</v>
      </c>
      <c r="B7435" s="49" t="s">
        <v>162</v>
      </c>
      <c r="C7435" s="24">
        <f t="shared" si="696"/>
        <v>30.406921776000001</v>
      </c>
      <c r="D7435" s="24">
        <f t="shared" si="697"/>
        <v>0</v>
      </c>
      <c r="E7435" s="18">
        <f>IF(G7435&gt;=0.3,(バックデータ一覧!$C$10*(バックデータ一覧!$C$12*計算過程!L7435+バックデータ一覧!$C$13*LN(計算過程!G7435)+バックデータ一覧!$C$14)^バックデータ一覧!$C$11+バックデータ一覧!$E$10*(計算過程!G7435/(バックデータ一覧!$E$12*計算過程!L7435+バックデータ一覧!$E$13*LN(計算過程!G7435)+バックデータ一覧!$E$14))^バックデータ一覧!$E$11)*計算過程!$W$11*10^-3,0)</f>
        <v>0</v>
      </c>
      <c r="F7435" s="18">
        <f>IF(G7435&lt;0.3,(バックデータ一覧!$C$10*(バックデータ一覧!$C$12*計算過程!L7435+バックデータ一覧!$C$13*LN(0.3)+バックデータ一覧!$C$14)^バックデータ一覧!$C$11+バックデータ一覧!$E$10*(0.3/(バックデータ一覧!$E$12*計算過程!L7435+バックデータ一覧!$E$13*LN(0.3)+バックデータ一覧!$E$14))^バックデータ一覧!$E$11)*計算過程!$W$11*計算過程!G7435/0.3*10^-3,0)</f>
        <v>0</v>
      </c>
      <c r="G7435" s="18">
        <f t="shared" si="698"/>
        <v>0</v>
      </c>
      <c r="H7435" s="18">
        <f t="shared" si="699"/>
        <v>0</v>
      </c>
      <c r="I7435" s="24">
        <v>0</v>
      </c>
      <c r="J7435" s="24">
        <v>0</v>
      </c>
      <c r="K7435" s="24">
        <v>0</v>
      </c>
      <c r="L7435" s="14">
        <f>貼り付けシート!C7435</f>
        <v>19.8</v>
      </c>
      <c r="M7435" s="14">
        <f>貼り付けシート!D7435</f>
        <v>7.9</v>
      </c>
      <c r="N7435" s="18">
        <f>貼り付けシート!E7435</f>
        <v>54.968167712896822</v>
      </c>
      <c r="O7435" s="18">
        <f>貼り付けシート!F7435</f>
        <v>0</v>
      </c>
      <c r="P7435" s="19">
        <f t="shared" si="700"/>
        <v>0</v>
      </c>
      <c r="Q7435" s="19">
        <f t="shared" si="701"/>
        <v>0</v>
      </c>
    </row>
    <row r="7436" spans="1:17">
      <c r="A7436" s="38">
        <v>41949</v>
      </c>
      <c r="B7436" s="49" t="s">
        <v>163</v>
      </c>
      <c r="C7436" s="24">
        <f t="shared" si="696"/>
        <v>30.406921776000001</v>
      </c>
      <c r="D7436" s="24">
        <f t="shared" si="697"/>
        <v>0</v>
      </c>
      <c r="E7436" s="18">
        <f>IF(G7436&gt;=0.3,(バックデータ一覧!$C$10*(バックデータ一覧!$C$12*計算過程!L7436+バックデータ一覧!$C$13*LN(計算過程!G7436)+バックデータ一覧!$C$14)^バックデータ一覧!$C$11+バックデータ一覧!$E$10*(計算過程!G7436/(バックデータ一覧!$E$12*計算過程!L7436+バックデータ一覧!$E$13*LN(計算過程!G7436)+バックデータ一覧!$E$14))^バックデータ一覧!$E$11)*計算過程!$W$11*10^-3,0)</f>
        <v>0</v>
      </c>
      <c r="F7436" s="18">
        <f>IF(G7436&lt;0.3,(バックデータ一覧!$C$10*(バックデータ一覧!$C$12*計算過程!L7436+バックデータ一覧!$C$13*LN(0.3)+バックデータ一覧!$C$14)^バックデータ一覧!$C$11+バックデータ一覧!$E$10*(0.3/(バックデータ一覧!$E$12*計算過程!L7436+バックデータ一覧!$E$13*LN(0.3)+バックデータ一覧!$E$14))^バックデータ一覧!$E$11)*計算過程!$W$11*計算過程!G7436/0.3*10^-3,0)</f>
        <v>0</v>
      </c>
      <c r="G7436" s="18">
        <f t="shared" si="698"/>
        <v>0</v>
      </c>
      <c r="H7436" s="18">
        <f t="shared" si="699"/>
        <v>0</v>
      </c>
      <c r="I7436" s="24">
        <v>0</v>
      </c>
      <c r="J7436" s="24">
        <v>0</v>
      </c>
      <c r="K7436" s="24">
        <v>0</v>
      </c>
      <c r="L7436" s="14">
        <f>貼り付けシート!C7436</f>
        <v>19.2</v>
      </c>
      <c r="M7436" s="14">
        <f>貼り付けシート!D7436</f>
        <v>8.1</v>
      </c>
      <c r="N7436" s="18">
        <f>貼り付けシート!E7436</f>
        <v>58.483782830967748</v>
      </c>
      <c r="O7436" s="18">
        <f>貼り付けシート!F7436</f>
        <v>0</v>
      </c>
      <c r="P7436" s="19">
        <f t="shared" si="700"/>
        <v>0</v>
      </c>
      <c r="Q7436" s="19">
        <f t="shared" si="701"/>
        <v>0</v>
      </c>
    </row>
    <row r="7437" spans="1:17">
      <c r="A7437" s="38">
        <v>41949</v>
      </c>
      <c r="B7437" s="49" t="s">
        <v>164</v>
      </c>
      <c r="C7437" s="24">
        <f t="shared" si="696"/>
        <v>30.406921776000001</v>
      </c>
      <c r="D7437" s="24">
        <f t="shared" si="697"/>
        <v>0</v>
      </c>
      <c r="E7437" s="18">
        <f>IF(G7437&gt;=0.3,(バックデータ一覧!$C$10*(バックデータ一覧!$C$12*計算過程!L7437+バックデータ一覧!$C$13*LN(計算過程!G7437)+バックデータ一覧!$C$14)^バックデータ一覧!$C$11+バックデータ一覧!$E$10*(計算過程!G7437/(バックデータ一覧!$E$12*計算過程!L7437+バックデータ一覧!$E$13*LN(計算過程!G7437)+バックデータ一覧!$E$14))^バックデータ一覧!$E$11)*計算過程!$W$11*10^-3,0)</f>
        <v>0</v>
      </c>
      <c r="F7437" s="18">
        <f>IF(G7437&lt;0.3,(バックデータ一覧!$C$10*(バックデータ一覧!$C$12*計算過程!L7437+バックデータ一覧!$C$13*LN(0.3)+バックデータ一覧!$C$14)^バックデータ一覧!$C$11+バックデータ一覧!$E$10*(0.3/(バックデータ一覧!$E$12*計算過程!L7437+バックデータ一覧!$E$13*LN(0.3)+バックデータ一覧!$E$14))^バックデータ一覧!$E$11)*計算過程!$W$11*計算過程!G7437/0.3*10^-3,0)</f>
        <v>0</v>
      </c>
      <c r="G7437" s="18">
        <f t="shared" si="698"/>
        <v>0</v>
      </c>
      <c r="H7437" s="18">
        <f t="shared" si="699"/>
        <v>0</v>
      </c>
      <c r="I7437" s="24">
        <v>0</v>
      </c>
      <c r="J7437" s="24">
        <v>0</v>
      </c>
      <c r="K7437" s="24">
        <v>0</v>
      </c>
      <c r="L7437" s="14">
        <f>貼り付けシート!C7437</f>
        <v>19</v>
      </c>
      <c r="M7437" s="14">
        <f>貼り付けシート!D7437</f>
        <v>7.8</v>
      </c>
      <c r="N7437" s="18">
        <f>貼り付けシート!E7437</f>
        <v>57.051884992158762</v>
      </c>
      <c r="O7437" s="18">
        <f>貼り付けシート!F7437</f>
        <v>0</v>
      </c>
      <c r="P7437" s="19">
        <f t="shared" si="700"/>
        <v>0</v>
      </c>
      <c r="Q7437" s="19">
        <f t="shared" si="701"/>
        <v>0</v>
      </c>
    </row>
    <row r="7438" spans="1:17">
      <c r="A7438" s="38">
        <v>41949</v>
      </c>
      <c r="B7438" s="49" t="s">
        <v>165</v>
      </c>
      <c r="C7438" s="24">
        <f t="shared" si="696"/>
        <v>30.406921776000001</v>
      </c>
      <c r="D7438" s="24">
        <f t="shared" si="697"/>
        <v>0</v>
      </c>
      <c r="E7438" s="18">
        <f>IF(G7438&gt;=0.3,(バックデータ一覧!$C$10*(バックデータ一覧!$C$12*計算過程!L7438+バックデータ一覧!$C$13*LN(計算過程!G7438)+バックデータ一覧!$C$14)^バックデータ一覧!$C$11+バックデータ一覧!$E$10*(計算過程!G7438/(バックデータ一覧!$E$12*計算過程!L7438+バックデータ一覧!$E$13*LN(計算過程!G7438)+バックデータ一覧!$E$14))^バックデータ一覧!$E$11)*計算過程!$W$11*10^-3,0)</f>
        <v>0</v>
      </c>
      <c r="F7438" s="18">
        <f>IF(G7438&lt;0.3,(バックデータ一覧!$C$10*(バックデータ一覧!$C$12*計算過程!L7438+バックデータ一覧!$C$13*LN(0.3)+バックデータ一覧!$C$14)^バックデータ一覧!$C$11+バックデータ一覧!$E$10*(0.3/(バックデータ一覧!$E$12*計算過程!L7438+バックデータ一覧!$E$13*LN(0.3)+バックデータ一覧!$E$14))^バックデータ一覧!$E$11)*計算過程!$W$11*計算過程!G7438/0.3*10^-3,0)</f>
        <v>0</v>
      </c>
      <c r="G7438" s="18">
        <f t="shared" si="698"/>
        <v>0</v>
      </c>
      <c r="H7438" s="18">
        <f t="shared" si="699"/>
        <v>0</v>
      </c>
      <c r="I7438" s="24">
        <v>0</v>
      </c>
      <c r="J7438" s="24">
        <v>0</v>
      </c>
      <c r="K7438" s="24">
        <v>0</v>
      </c>
      <c r="L7438" s="14">
        <f>貼り付けシート!C7438</f>
        <v>18.100000000000001</v>
      </c>
      <c r="M7438" s="14">
        <f>貼り付けシート!D7438</f>
        <v>7.7</v>
      </c>
      <c r="N7438" s="18">
        <f>貼り付けシート!E7438</f>
        <v>59.596533884014868</v>
      </c>
      <c r="O7438" s="18">
        <f>貼り付けシート!F7438</f>
        <v>0</v>
      </c>
      <c r="P7438" s="19">
        <f t="shared" si="700"/>
        <v>0</v>
      </c>
      <c r="Q7438" s="19">
        <f t="shared" si="701"/>
        <v>0</v>
      </c>
    </row>
    <row r="7439" spans="1:17">
      <c r="A7439" s="38">
        <v>41949</v>
      </c>
      <c r="B7439" s="49" t="s">
        <v>166</v>
      </c>
      <c r="C7439" s="24">
        <f t="shared" si="696"/>
        <v>30.406921776000001</v>
      </c>
      <c r="D7439" s="24">
        <f t="shared" si="697"/>
        <v>0</v>
      </c>
      <c r="E7439" s="18">
        <f>IF(G7439&gt;=0.3,(バックデータ一覧!$C$10*(バックデータ一覧!$C$12*計算過程!L7439+バックデータ一覧!$C$13*LN(計算過程!G7439)+バックデータ一覧!$C$14)^バックデータ一覧!$C$11+バックデータ一覧!$E$10*(計算過程!G7439/(バックデータ一覧!$E$12*計算過程!L7439+バックデータ一覧!$E$13*LN(計算過程!G7439)+バックデータ一覧!$E$14))^バックデータ一覧!$E$11)*計算過程!$W$11*10^-3,0)</f>
        <v>0</v>
      </c>
      <c r="F7439" s="18">
        <f>IF(G7439&lt;0.3,(バックデータ一覧!$C$10*(バックデータ一覧!$C$12*計算過程!L7439+バックデータ一覧!$C$13*LN(0.3)+バックデータ一覧!$C$14)^バックデータ一覧!$C$11+バックデータ一覧!$E$10*(0.3/(バックデータ一覧!$E$12*計算過程!L7439+バックデータ一覧!$E$13*LN(0.3)+バックデータ一覧!$E$14))^バックデータ一覧!$E$11)*計算過程!$W$11*計算過程!G7439/0.3*10^-3,0)</f>
        <v>0</v>
      </c>
      <c r="G7439" s="18">
        <f t="shared" si="698"/>
        <v>0</v>
      </c>
      <c r="H7439" s="18">
        <f t="shared" si="699"/>
        <v>0</v>
      </c>
      <c r="I7439" s="24">
        <v>0</v>
      </c>
      <c r="J7439" s="24">
        <v>0</v>
      </c>
      <c r="K7439" s="24">
        <v>0</v>
      </c>
      <c r="L7439" s="14">
        <f>貼り付けシート!C7439</f>
        <v>17</v>
      </c>
      <c r="M7439" s="14">
        <f>貼り付けシート!D7439</f>
        <v>7.6</v>
      </c>
      <c r="N7439" s="18">
        <f>貼り付けシート!E7439</f>
        <v>63.062868527434304</v>
      </c>
      <c r="O7439" s="18">
        <f>貼り付けシート!F7439</f>
        <v>0</v>
      </c>
      <c r="P7439" s="19">
        <f t="shared" si="700"/>
        <v>0</v>
      </c>
      <c r="Q7439" s="19">
        <f t="shared" si="701"/>
        <v>0</v>
      </c>
    </row>
    <row r="7440" spans="1:17">
      <c r="A7440" s="38">
        <v>41949</v>
      </c>
      <c r="B7440" s="49" t="s">
        <v>167</v>
      </c>
      <c r="C7440" s="24">
        <f t="shared" si="696"/>
        <v>30.406921776000001</v>
      </c>
      <c r="D7440" s="24">
        <f t="shared" si="697"/>
        <v>0</v>
      </c>
      <c r="E7440" s="18">
        <f>IF(G7440&gt;=0.3,(バックデータ一覧!$C$10*(バックデータ一覧!$C$12*計算過程!L7440+バックデータ一覧!$C$13*LN(計算過程!G7440)+バックデータ一覧!$C$14)^バックデータ一覧!$C$11+バックデータ一覧!$E$10*(計算過程!G7440/(バックデータ一覧!$E$12*計算過程!L7440+バックデータ一覧!$E$13*LN(計算過程!G7440)+バックデータ一覧!$E$14))^バックデータ一覧!$E$11)*計算過程!$W$11*10^-3,0)</f>
        <v>0</v>
      </c>
      <c r="F7440" s="18">
        <f>IF(G7440&lt;0.3,(バックデータ一覧!$C$10*(バックデータ一覧!$C$12*計算過程!L7440+バックデータ一覧!$C$13*LN(0.3)+バックデータ一覧!$C$14)^バックデータ一覧!$C$11+バックデータ一覧!$E$10*(0.3/(バックデータ一覧!$E$12*計算過程!L7440+バックデータ一覧!$E$13*LN(0.3)+バックデータ一覧!$E$14))^バックデータ一覧!$E$11)*計算過程!$W$11*計算過程!G7440/0.3*10^-3,0)</f>
        <v>0</v>
      </c>
      <c r="G7440" s="18">
        <f t="shared" si="698"/>
        <v>0</v>
      </c>
      <c r="H7440" s="18">
        <f t="shared" si="699"/>
        <v>0</v>
      </c>
      <c r="I7440" s="24">
        <v>0</v>
      </c>
      <c r="J7440" s="24">
        <v>0</v>
      </c>
      <c r="K7440" s="24">
        <v>0</v>
      </c>
      <c r="L7440" s="14">
        <f>貼り付けシート!C7440</f>
        <v>14.9</v>
      </c>
      <c r="M7440" s="14">
        <f>貼り付けシート!D7440</f>
        <v>8.1</v>
      </c>
      <c r="N7440" s="18">
        <f>貼り付けシート!E7440</f>
        <v>76.807667829507238</v>
      </c>
      <c r="O7440" s="18">
        <f>貼り付けシート!F7440</f>
        <v>0</v>
      </c>
      <c r="P7440" s="19">
        <f t="shared" si="700"/>
        <v>0</v>
      </c>
      <c r="Q7440" s="19">
        <f t="shared" si="701"/>
        <v>0</v>
      </c>
    </row>
    <row r="7441" spans="1:17">
      <c r="A7441" s="38">
        <v>41949</v>
      </c>
      <c r="B7441" s="49" t="s">
        <v>168</v>
      </c>
      <c r="C7441" s="24">
        <f t="shared" si="696"/>
        <v>30.406921776000001</v>
      </c>
      <c r="D7441" s="24">
        <f t="shared" si="697"/>
        <v>0</v>
      </c>
      <c r="E7441" s="18">
        <f>IF(G7441&gt;=0.3,(バックデータ一覧!$C$10*(バックデータ一覧!$C$12*計算過程!L7441+バックデータ一覧!$C$13*LN(計算過程!G7441)+バックデータ一覧!$C$14)^バックデータ一覧!$C$11+バックデータ一覧!$E$10*(計算過程!G7441/(バックデータ一覧!$E$12*計算過程!L7441+バックデータ一覧!$E$13*LN(計算過程!G7441)+バックデータ一覧!$E$14))^バックデータ一覧!$E$11)*計算過程!$W$11*10^-3,0)</f>
        <v>0</v>
      </c>
      <c r="F7441" s="18">
        <f>IF(G7441&lt;0.3,(バックデータ一覧!$C$10*(バックデータ一覧!$C$12*計算過程!L7441+バックデータ一覧!$C$13*LN(0.3)+バックデータ一覧!$C$14)^バックデータ一覧!$C$11+バックデータ一覧!$E$10*(0.3/(バックデータ一覧!$E$12*計算過程!L7441+バックデータ一覧!$E$13*LN(0.3)+バックデータ一覧!$E$14))^バックデータ一覧!$E$11)*計算過程!$W$11*計算過程!G7441/0.3*10^-3,0)</f>
        <v>0</v>
      </c>
      <c r="G7441" s="18">
        <f t="shared" si="698"/>
        <v>0</v>
      </c>
      <c r="H7441" s="18">
        <f t="shared" si="699"/>
        <v>0</v>
      </c>
      <c r="I7441" s="24">
        <v>0</v>
      </c>
      <c r="J7441" s="24">
        <v>0</v>
      </c>
      <c r="K7441" s="24">
        <v>0</v>
      </c>
      <c r="L7441" s="14">
        <f>貼り付けシート!C7441</f>
        <v>13.4</v>
      </c>
      <c r="M7441" s="14">
        <f>貼り付けシート!D7441</f>
        <v>7.9</v>
      </c>
      <c r="N7441" s="18">
        <f>貼り付けシート!E7441</f>
        <v>82.589042017590486</v>
      </c>
      <c r="O7441" s="18">
        <f>貼り付けシート!F7441</f>
        <v>0</v>
      </c>
      <c r="P7441" s="19">
        <f t="shared" si="700"/>
        <v>0</v>
      </c>
      <c r="Q7441" s="19">
        <f t="shared" si="701"/>
        <v>0</v>
      </c>
    </row>
    <row r="7442" spans="1:17">
      <c r="A7442" s="38">
        <v>41949</v>
      </c>
      <c r="B7442" s="49" t="s">
        <v>169</v>
      </c>
      <c r="C7442" s="24">
        <f t="shared" si="696"/>
        <v>30.406921776000001</v>
      </c>
      <c r="D7442" s="24">
        <f t="shared" si="697"/>
        <v>0</v>
      </c>
      <c r="E7442" s="18">
        <f>IF(G7442&gt;=0.3,(バックデータ一覧!$C$10*(バックデータ一覧!$C$12*計算過程!L7442+バックデータ一覧!$C$13*LN(計算過程!G7442)+バックデータ一覧!$C$14)^バックデータ一覧!$C$11+バックデータ一覧!$E$10*(計算過程!G7442/(バックデータ一覧!$E$12*計算過程!L7442+バックデータ一覧!$E$13*LN(計算過程!G7442)+バックデータ一覧!$E$14))^バックデータ一覧!$E$11)*計算過程!$W$11*10^-3,0)</f>
        <v>0</v>
      </c>
      <c r="F7442" s="18">
        <f>IF(G7442&lt;0.3,(バックデータ一覧!$C$10*(バックデータ一覧!$C$12*計算過程!L7442+バックデータ一覧!$C$13*LN(0.3)+バックデータ一覧!$C$14)^バックデータ一覧!$C$11+バックデータ一覧!$E$10*(0.3/(バックデータ一覧!$E$12*計算過程!L7442+バックデータ一覧!$E$13*LN(0.3)+バックデータ一覧!$E$14))^バックデータ一覧!$E$11)*計算過程!$W$11*計算過程!G7442/0.3*10^-3,0)</f>
        <v>0</v>
      </c>
      <c r="G7442" s="18">
        <f t="shared" si="698"/>
        <v>0</v>
      </c>
      <c r="H7442" s="18">
        <f t="shared" si="699"/>
        <v>0</v>
      </c>
      <c r="I7442" s="24">
        <v>0</v>
      </c>
      <c r="J7442" s="24">
        <v>0</v>
      </c>
      <c r="K7442" s="24">
        <v>0</v>
      </c>
      <c r="L7442" s="14">
        <f>貼り付けシート!C7442</f>
        <v>12.7</v>
      </c>
      <c r="M7442" s="14">
        <f>貼り付けシート!D7442</f>
        <v>7.6</v>
      </c>
      <c r="N7442" s="18">
        <f>貼り付けシート!E7442</f>
        <v>83.214373166520161</v>
      </c>
      <c r="O7442" s="18">
        <f>貼り付けシート!F7442</f>
        <v>0</v>
      </c>
      <c r="P7442" s="19">
        <f t="shared" si="700"/>
        <v>0</v>
      </c>
      <c r="Q7442" s="19">
        <f t="shared" si="701"/>
        <v>0</v>
      </c>
    </row>
    <row r="7443" spans="1:17">
      <c r="A7443" s="38">
        <v>41949</v>
      </c>
      <c r="B7443" s="49" t="s">
        <v>170</v>
      </c>
      <c r="C7443" s="24">
        <f t="shared" si="696"/>
        <v>30.406921776000001</v>
      </c>
      <c r="D7443" s="24">
        <f t="shared" si="697"/>
        <v>0</v>
      </c>
      <c r="E7443" s="18">
        <f>IF(G7443&gt;=0.3,(バックデータ一覧!$C$10*(バックデータ一覧!$C$12*計算過程!L7443+バックデータ一覧!$C$13*LN(計算過程!G7443)+バックデータ一覧!$C$14)^バックデータ一覧!$C$11+バックデータ一覧!$E$10*(計算過程!G7443/(バックデータ一覧!$E$12*計算過程!L7443+バックデータ一覧!$E$13*LN(計算過程!G7443)+バックデータ一覧!$E$14))^バックデータ一覧!$E$11)*計算過程!$W$11*10^-3,0)</f>
        <v>0</v>
      </c>
      <c r="F7443" s="18">
        <f>IF(G7443&lt;0.3,(バックデータ一覧!$C$10*(バックデータ一覧!$C$12*計算過程!L7443+バックデータ一覧!$C$13*LN(0.3)+バックデータ一覧!$C$14)^バックデータ一覧!$C$11+バックデータ一覧!$E$10*(0.3/(バックデータ一覧!$E$12*計算過程!L7443+バックデータ一覧!$E$13*LN(0.3)+バックデータ一覧!$E$14))^バックデータ一覧!$E$11)*計算過程!$W$11*計算過程!G7443/0.3*10^-3,0)</f>
        <v>0</v>
      </c>
      <c r="G7443" s="18">
        <f t="shared" si="698"/>
        <v>0</v>
      </c>
      <c r="H7443" s="18">
        <f t="shared" si="699"/>
        <v>0</v>
      </c>
      <c r="I7443" s="24">
        <v>0</v>
      </c>
      <c r="J7443" s="24">
        <v>0</v>
      </c>
      <c r="K7443" s="24">
        <v>0</v>
      </c>
      <c r="L7443" s="14">
        <f>貼り付けシート!C7443</f>
        <v>12.6</v>
      </c>
      <c r="M7443" s="14">
        <f>貼り付けシート!D7443</f>
        <v>7.5</v>
      </c>
      <c r="N7443" s="18">
        <f>貼り付けシート!E7443</f>
        <v>82.673123759577663</v>
      </c>
      <c r="O7443" s="18">
        <f>貼り付けシート!F7443</f>
        <v>0</v>
      </c>
      <c r="P7443" s="19">
        <f t="shared" si="700"/>
        <v>0</v>
      </c>
      <c r="Q7443" s="19">
        <f t="shared" si="701"/>
        <v>0</v>
      </c>
    </row>
    <row r="7444" spans="1:17">
      <c r="A7444" s="38">
        <v>41949</v>
      </c>
      <c r="B7444" s="49" t="s">
        <v>171</v>
      </c>
      <c r="C7444" s="24">
        <f t="shared" si="696"/>
        <v>30.406921776000001</v>
      </c>
      <c r="D7444" s="24">
        <f t="shared" si="697"/>
        <v>0</v>
      </c>
      <c r="E7444" s="18">
        <f>IF(G7444&gt;=0.3,(バックデータ一覧!$C$10*(バックデータ一覧!$C$12*計算過程!L7444+バックデータ一覧!$C$13*LN(計算過程!G7444)+バックデータ一覧!$C$14)^バックデータ一覧!$C$11+バックデータ一覧!$E$10*(計算過程!G7444/(バックデータ一覧!$E$12*計算過程!L7444+バックデータ一覧!$E$13*LN(計算過程!G7444)+バックデータ一覧!$E$14))^バックデータ一覧!$E$11)*計算過程!$W$11*10^-3,0)</f>
        <v>0</v>
      </c>
      <c r="F7444" s="18">
        <f>IF(G7444&lt;0.3,(バックデータ一覧!$C$10*(バックデータ一覧!$C$12*計算過程!L7444+バックデータ一覧!$C$13*LN(0.3)+バックデータ一覧!$C$14)^バックデータ一覧!$C$11+バックデータ一覧!$E$10*(0.3/(バックデータ一覧!$E$12*計算過程!L7444+バックデータ一覧!$E$13*LN(0.3)+バックデータ一覧!$E$14))^バックデータ一覧!$E$11)*計算過程!$W$11*計算過程!G7444/0.3*10^-3,0)</f>
        <v>0</v>
      </c>
      <c r="G7444" s="18">
        <f t="shared" si="698"/>
        <v>0</v>
      </c>
      <c r="H7444" s="18">
        <f t="shared" si="699"/>
        <v>0</v>
      </c>
      <c r="I7444" s="24">
        <v>0</v>
      </c>
      <c r="J7444" s="24">
        <v>0</v>
      </c>
      <c r="K7444" s="24">
        <v>0</v>
      </c>
      <c r="L7444" s="14">
        <f>貼り付けシート!C7444</f>
        <v>12</v>
      </c>
      <c r="M7444" s="14">
        <f>貼り付けシート!D7444</f>
        <v>7.5</v>
      </c>
      <c r="N7444" s="18">
        <f>貼り付けシート!E7444</f>
        <v>86.001857190969361</v>
      </c>
      <c r="O7444" s="18">
        <f>貼り付けシート!F7444</f>
        <v>0</v>
      </c>
      <c r="P7444" s="19">
        <f t="shared" si="700"/>
        <v>0</v>
      </c>
      <c r="Q7444" s="19">
        <f t="shared" si="701"/>
        <v>0</v>
      </c>
    </row>
    <row r="7445" spans="1:17">
      <c r="A7445" s="38">
        <v>41949</v>
      </c>
      <c r="B7445" s="49" t="s">
        <v>172</v>
      </c>
      <c r="C7445" s="24">
        <f t="shared" si="696"/>
        <v>30.406921776000001</v>
      </c>
      <c r="D7445" s="24">
        <f t="shared" si="697"/>
        <v>0</v>
      </c>
      <c r="E7445" s="18">
        <f>IF(G7445&gt;=0.3,(バックデータ一覧!$C$10*(バックデータ一覧!$C$12*計算過程!L7445+バックデータ一覧!$C$13*LN(計算過程!G7445)+バックデータ一覧!$C$14)^バックデータ一覧!$C$11+バックデータ一覧!$E$10*(計算過程!G7445/(バックデータ一覧!$E$12*計算過程!L7445+バックデータ一覧!$E$13*LN(計算過程!G7445)+バックデータ一覧!$E$14))^バックデータ一覧!$E$11)*計算過程!$W$11*10^-3,0)</f>
        <v>0</v>
      </c>
      <c r="F7445" s="18">
        <f>IF(G7445&lt;0.3,(バックデータ一覧!$C$10*(バックデータ一覧!$C$12*計算過程!L7445+バックデータ一覧!$C$13*LN(0.3)+バックデータ一覧!$C$14)^バックデータ一覧!$C$11+バックデータ一覧!$E$10*(0.3/(バックデータ一覧!$E$12*計算過程!L7445+バックデータ一覧!$E$13*LN(0.3)+バックデータ一覧!$E$14))^バックデータ一覧!$E$11)*計算過程!$W$11*計算過程!G7445/0.3*10^-3,0)</f>
        <v>0</v>
      </c>
      <c r="G7445" s="18">
        <f t="shared" si="698"/>
        <v>0</v>
      </c>
      <c r="H7445" s="18">
        <f t="shared" si="699"/>
        <v>0</v>
      </c>
      <c r="I7445" s="24">
        <v>0</v>
      </c>
      <c r="J7445" s="24">
        <v>0</v>
      </c>
      <c r="K7445" s="24">
        <v>0</v>
      </c>
      <c r="L7445" s="14">
        <f>貼り付けシート!C7445</f>
        <v>11.1</v>
      </c>
      <c r="M7445" s="14">
        <f>貼り付けシート!D7445</f>
        <v>7.3</v>
      </c>
      <c r="N7445" s="18">
        <f>貼り付けシート!E7445</f>
        <v>88.874247820907414</v>
      </c>
      <c r="O7445" s="18">
        <f>貼り付けシート!F7445</f>
        <v>0</v>
      </c>
      <c r="P7445" s="19">
        <f t="shared" si="700"/>
        <v>0</v>
      </c>
      <c r="Q7445" s="19">
        <f t="shared" si="701"/>
        <v>0</v>
      </c>
    </row>
    <row r="7446" spans="1:17">
      <c r="A7446" s="38">
        <v>41950</v>
      </c>
      <c r="B7446" s="49" t="s">
        <v>149</v>
      </c>
      <c r="C7446" s="24">
        <f t="shared" si="696"/>
        <v>30.406921776000001</v>
      </c>
      <c r="D7446" s="24">
        <f t="shared" si="697"/>
        <v>0</v>
      </c>
      <c r="E7446" s="18">
        <f>IF(G7446&gt;=0.3,(バックデータ一覧!$C$10*(バックデータ一覧!$C$12*計算過程!L7446+バックデータ一覧!$C$13*LN(計算過程!G7446)+バックデータ一覧!$C$14)^バックデータ一覧!$C$11+バックデータ一覧!$E$10*(計算過程!G7446/(バックデータ一覧!$E$12*計算過程!L7446+バックデータ一覧!$E$13*LN(計算過程!G7446)+バックデータ一覧!$E$14))^バックデータ一覧!$E$11)*計算過程!$W$11*10^-3,0)</f>
        <v>0</v>
      </c>
      <c r="F7446" s="18">
        <f>IF(G7446&lt;0.3,(バックデータ一覧!$C$10*(バックデータ一覧!$C$12*計算過程!L7446+バックデータ一覧!$C$13*LN(0.3)+バックデータ一覧!$C$14)^バックデータ一覧!$C$11+バックデータ一覧!$E$10*(0.3/(バックデータ一覧!$E$12*計算過程!L7446+バックデータ一覧!$E$13*LN(0.3)+バックデータ一覧!$E$14))^バックデータ一覧!$E$11)*計算過程!$W$11*計算過程!G7446/0.3*10^-3,0)</f>
        <v>0</v>
      </c>
      <c r="G7446" s="18">
        <f t="shared" si="698"/>
        <v>0</v>
      </c>
      <c r="H7446" s="18">
        <f t="shared" si="699"/>
        <v>0</v>
      </c>
      <c r="I7446" s="24">
        <v>0</v>
      </c>
      <c r="J7446" s="24">
        <v>0</v>
      </c>
      <c r="K7446" s="24">
        <v>0</v>
      </c>
      <c r="L7446" s="14">
        <f>貼り付けシート!C7446</f>
        <v>11.3</v>
      </c>
      <c r="M7446" s="14">
        <f>貼り付けシート!D7446</f>
        <v>7.4</v>
      </c>
      <c r="N7446" s="18">
        <f>貼り付けシート!E7446</f>
        <v>88.88966331140314</v>
      </c>
      <c r="O7446" s="18">
        <f>貼り付けシート!F7446</f>
        <v>0</v>
      </c>
      <c r="P7446" s="19">
        <f t="shared" si="700"/>
        <v>0</v>
      </c>
      <c r="Q7446" s="19">
        <f t="shared" si="701"/>
        <v>0</v>
      </c>
    </row>
    <row r="7447" spans="1:17">
      <c r="A7447" s="38">
        <v>41950</v>
      </c>
      <c r="B7447" s="49" t="s">
        <v>150</v>
      </c>
      <c r="C7447" s="24">
        <f t="shared" si="696"/>
        <v>30.406921776000001</v>
      </c>
      <c r="D7447" s="24">
        <f t="shared" si="697"/>
        <v>0</v>
      </c>
      <c r="E7447" s="18">
        <f>IF(G7447&gt;=0.3,(バックデータ一覧!$C$10*(バックデータ一覧!$C$12*計算過程!L7447+バックデータ一覧!$C$13*LN(計算過程!G7447)+バックデータ一覧!$C$14)^バックデータ一覧!$C$11+バックデータ一覧!$E$10*(計算過程!G7447/(バックデータ一覧!$E$12*計算過程!L7447+バックデータ一覧!$E$13*LN(計算過程!G7447)+バックデータ一覧!$E$14))^バックデータ一覧!$E$11)*計算過程!$W$11*10^-3,0)</f>
        <v>0</v>
      </c>
      <c r="F7447" s="18">
        <f>IF(G7447&lt;0.3,(バックデータ一覧!$C$10*(バックデータ一覧!$C$12*計算過程!L7447+バックデータ一覧!$C$13*LN(0.3)+バックデータ一覧!$C$14)^バックデータ一覧!$C$11+バックデータ一覧!$E$10*(0.3/(バックデータ一覧!$E$12*計算過程!L7447+バックデータ一覧!$E$13*LN(0.3)+バックデータ一覧!$E$14))^バックデータ一覧!$E$11)*計算過程!$W$11*計算過程!G7447/0.3*10^-3,0)</f>
        <v>0</v>
      </c>
      <c r="G7447" s="18">
        <f t="shared" si="698"/>
        <v>0</v>
      </c>
      <c r="H7447" s="18">
        <f t="shared" si="699"/>
        <v>0</v>
      </c>
      <c r="I7447" s="24">
        <v>0</v>
      </c>
      <c r="J7447" s="24">
        <v>0</v>
      </c>
      <c r="K7447" s="24">
        <v>0</v>
      </c>
      <c r="L7447" s="14">
        <f>貼り付けシート!C7447</f>
        <v>10.8</v>
      </c>
      <c r="M7447" s="14">
        <f>貼り付けシート!D7447</f>
        <v>7.3</v>
      </c>
      <c r="N7447" s="18">
        <f>貼り付けシート!E7447</f>
        <v>90.665053318319238</v>
      </c>
      <c r="O7447" s="18">
        <f>貼り付けシート!F7447</f>
        <v>0</v>
      </c>
      <c r="P7447" s="19">
        <f t="shared" si="700"/>
        <v>0</v>
      </c>
      <c r="Q7447" s="19">
        <f t="shared" si="701"/>
        <v>0</v>
      </c>
    </row>
    <row r="7448" spans="1:17">
      <c r="A7448" s="38">
        <v>41950</v>
      </c>
      <c r="B7448" s="49" t="s">
        <v>151</v>
      </c>
      <c r="C7448" s="24">
        <f t="shared" si="696"/>
        <v>30.406921776000001</v>
      </c>
      <c r="D7448" s="24">
        <f t="shared" si="697"/>
        <v>0</v>
      </c>
      <c r="E7448" s="18">
        <f>IF(G7448&gt;=0.3,(バックデータ一覧!$C$10*(バックデータ一覧!$C$12*計算過程!L7448+バックデータ一覧!$C$13*LN(計算過程!G7448)+バックデータ一覧!$C$14)^バックデータ一覧!$C$11+バックデータ一覧!$E$10*(計算過程!G7448/(バックデータ一覧!$E$12*計算過程!L7448+バックデータ一覧!$E$13*LN(計算過程!G7448)+バックデータ一覧!$E$14))^バックデータ一覧!$E$11)*計算過程!$W$11*10^-3,0)</f>
        <v>0</v>
      </c>
      <c r="F7448" s="18">
        <f>IF(G7448&lt;0.3,(バックデータ一覧!$C$10*(バックデータ一覧!$C$12*計算過程!L7448+バックデータ一覧!$C$13*LN(0.3)+バックデータ一覧!$C$14)^バックデータ一覧!$C$11+バックデータ一覧!$E$10*(0.3/(バックデータ一覧!$E$12*計算過程!L7448+バックデータ一覧!$E$13*LN(0.3)+バックデータ一覧!$E$14))^バックデータ一覧!$E$11)*計算過程!$W$11*計算過程!G7448/0.3*10^-3,0)</f>
        <v>0</v>
      </c>
      <c r="G7448" s="18">
        <f t="shared" si="698"/>
        <v>0</v>
      </c>
      <c r="H7448" s="18">
        <f t="shared" si="699"/>
        <v>0</v>
      </c>
      <c r="I7448" s="24">
        <v>0</v>
      </c>
      <c r="J7448" s="24">
        <v>0</v>
      </c>
      <c r="K7448" s="24">
        <v>0</v>
      </c>
      <c r="L7448" s="14">
        <f>貼り付けシート!C7448</f>
        <v>11</v>
      </c>
      <c r="M7448" s="14">
        <f>貼り付けシート!D7448</f>
        <v>7.4</v>
      </c>
      <c r="N7448" s="18">
        <f>貼り付けシート!E7448</f>
        <v>90.677907761802032</v>
      </c>
      <c r="O7448" s="18">
        <f>貼り付けシート!F7448</f>
        <v>0</v>
      </c>
      <c r="P7448" s="19">
        <f t="shared" si="700"/>
        <v>0</v>
      </c>
      <c r="Q7448" s="19">
        <f t="shared" si="701"/>
        <v>0</v>
      </c>
    </row>
    <row r="7449" spans="1:17">
      <c r="A7449" s="38">
        <v>41950</v>
      </c>
      <c r="B7449" s="49" t="s">
        <v>152</v>
      </c>
      <c r="C7449" s="24">
        <f t="shared" si="696"/>
        <v>30.406921776000001</v>
      </c>
      <c r="D7449" s="24">
        <f t="shared" si="697"/>
        <v>0</v>
      </c>
      <c r="E7449" s="18">
        <f>IF(G7449&gt;=0.3,(バックデータ一覧!$C$10*(バックデータ一覧!$C$12*計算過程!L7449+バックデータ一覧!$C$13*LN(計算過程!G7449)+バックデータ一覧!$C$14)^バックデータ一覧!$C$11+バックデータ一覧!$E$10*(計算過程!G7449/(バックデータ一覧!$E$12*計算過程!L7449+バックデータ一覧!$E$13*LN(計算過程!G7449)+バックデータ一覧!$E$14))^バックデータ一覧!$E$11)*計算過程!$W$11*10^-3,0)</f>
        <v>0</v>
      </c>
      <c r="F7449" s="18">
        <f>IF(G7449&lt;0.3,(バックデータ一覧!$C$10*(バックデータ一覧!$C$12*計算過程!L7449+バックデータ一覧!$C$13*LN(0.3)+バックデータ一覧!$C$14)^バックデータ一覧!$C$11+バックデータ一覧!$E$10*(0.3/(バックデータ一覧!$E$12*計算過程!L7449+バックデータ一覧!$E$13*LN(0.3)+バックデータ一覧!$E$14))^バックデータ一覧!$E$11)*計算過程!$W$11*計算過程!G7449/0.3*10^-3,0)</f>
        <v>0</v>
      </c>
      <c r="G7449" s="18">
        <f t="shared" si="698"/>
        <v>0</v>
      </c>
      <c r="H7449" s="18">
        <f t="shared" si="699"/>
        <v>0</v>
      </c>
      <c r="I7449" s="24">
        <v>0</v>
      </c>
      <c r="J7449" s="24">
        <v>0</v>
      </c>
      <c r="K7449" s="24">
        <v>0</v>
      </c>
      <c r="L7449" s="14">
        <f>貼り付けシート!C7449</f>
        <v>11.4</v>
      </c>
      <c r="M7449" s="14">
        <f>貼り付けシート!D7449</f>
        <v>7.6</v>
      </c>
      <c r="N7449" s="18">
        <f>貼り付けシート!E7449</f>
        <v>90.660125996606183</v>
      </c>
      <c r="O7449" s="18">
        <f>貼り付けシート!F7449</f>
        <v>0</v>
      </c>
      <c r="P7449" s="19">
        <f t="shared" si="700"/>
        <v>0</v>
      </c>
      <c r="Q7449" s="19">
        <f t="shared" si="701"/>
        <v>0</v>
      </c>
    </row>
    <row r="7450" spans="1:17">
      <c r="A7450" s="38">
        <v>41950</v>
      </c>
      <c r="B7450" s="49" t="s">
        <v>153</v>
      </c>
      <c r="C7450" s="24">
        <f t="shared" si="696"/>
        <v>30.406921776000001</v>
      </c>
      <c r="D7450" s="24">
        <f t="shared" si="697"/>
        <v>0</v>
      </c>
      <c r="E7450" s="18">
        <f>IF(G7450&gt;=0.3,(バックデータ一覧!$C$10*(バックデータ一覧!$C$12*計算過程!L7450+バックデータ一覧!$C$13*LN(計算過程!G7450)+バックデータ一覧!$C$14)^バックデータ一覧!$C$11+バックデータ一覧!$E$10*(計算過程!G7450/(バックデータ一覧!$E$12*計算過程!L7450+バックデータ一覧!$E$13*LN(計算過程!G7450)+バックデータ一覧!$E$14))^バックデータ一覧!$E$11)*計算過程!$W$11*10^-3,0)</f>
        <v>0</v>
      </c>
      <c r="F7450" s="18">
        <f>IF(G7450&lt;0.3,(バックデータ一覧!$C$10*(バックデータ一覧!$C$12*計算過程!L7450+バックデータ一覧!$C$13*LN(0.3)+バックデータ一覧!$C$14)^バックデータ一覧!$C$11+バックデータ一覧!$E$10*(0.3/(バックデータ一覧!$E$12*計算過程!L7450+バックデータ一覧!$E$13*LN(0.3)+バックデータ一覧!$E$14))^バックデータ一覧!$E$11)*計算過程!$W$11*計算過程!G7450/0.3*10^-3,0)</f>
        <v>0</v>
      </c>
      <c r="G7450" s="18">
        <f t="shared" si="698"/>
        <v>0</v>
      </c>
      <c r="H7450" s="18">
        <f t="shared" si="699"/>
        <v>0</v>
      </c>
      <c r="I7450" s="24">
        <v>0</v>
      </c>
      <c r="J7450" s="24">
        <v>0</v>
      </c>
      <c r="K7450" s="24">
        <v>0</v>
      </c>
      <c r="L7450" s="14">
        <f>貼り付けシート!C7450</f>
        <v>11.5</v>
      </c>
      <c r="M7450" s="14">
        <f>貼り付けシート!D7450</f>
        <v>7.6</v>
      </c>
      <c r="N7450" s="18">
        <f>貼り付けシート!E7450</f>
        <v>90.061622560587921</v>
      </c>
      <c r="O7450" s="18">
        <f>貼り付けシート!F7450</f>
        <v>0</v>
      </c>
      <c r="P7450" s="19">
        <f t="shared" si="700"/>
        <v>0</v>
      </c>
      <c r="Q7450" s="19">
        <f t="shared" si="701"/>
        <v>0</v>
      </c>
    </row>
    <row r="7451" spans="1:17">
      <c r="A7451" s="38">
        <v>41950</v>
      </c>
      <c r="B7451" s="49" t="s">
        <v>154</v>
      </c>
      <c r="C7451" s="24">
        <f t="shared" si="696"/>
        <v>30.406921776000001</v>
      </c>
      <c r="D7451" s="24">
        <f t="shared" si="697"/>
        <v>0</v>
      </c>
      <c r="E7451" s="18">
        <f>IF(G7451&gt;=0.3,(バックデータ一覧!$C$10*(バックデータ一覧!$C$12*計算過程!L7451+バックデータ一覧!$C$13*LN(計算過程!G7451)+バックデータ一覧!$C$14)^バックデータ一覧!$C$11+バックデータ一覧!$E$10*(計算過程!G7451/(バックデータ一覧!$E$12*計算過程!L7451+バックデータ一覧!$E$13*LN(計算過程!G7451)+バックデータ一覧!$E$14))^バックデータ一覧!$E$11)*計算過程!$W$11*10^-3,0)</f>
        <v>0</v>
      </c>
      <c r="F7451" s="18">
        <f>IF(G7451&lt;0.3,(バックデータ一覧!$C$10*(バックデータ一覧!$C$12*計算過程!L7451+バックデータ一覧!$C$13*LN(0.3)+バックデータ一覧!$C$14)^バックデータ一覧!$C$11+バックデータ一覧!$E$10*(0.3/(バックデータ一覧!$E$12*計算過程!L7451+バックデータ一覧!$E$13*LN(0.3)+バックデータ一覧!$E$14))^バックデータ一覧!$E$11)*計算過程!$W$11*計算過程!G7451/0.3*10^-3,0)</f>
        <v>0</v>
      </c>
      <c r="G7451" s="18">
        <f t="shared" si="698"/>
        <v>0</v>
      </c>
      <c r="H7451" s="18">
        <f t="shared" si="699"/>
        <v>0</v>
      </c>
      <c r="I7451" s="24">
        <v>0</v>
      </c>
      <c r="J7451" s="24">
        <v>0</v>
      </c>
      <c r="K7451" s="24">
        <v>0</v>
      </c>
      <c r="L7451" s="14">
        <f>貼り付けシート!C7451</f>
        <v>11.6</v>
      </c>
      <c r="M7451" s="14">
        <f>貼り付けシート!D7451</f>
        <v>7.7</v>
      </c>
      <c r="N7451" s="18">
        <f>貼り付けシート!E7451</f>
        <v>90.630349658959375</v>
      </c>
      <c r="O7451" s="18">
        <f>貼り付けシート!F7451</f>
        <v>0</v>
      </c>
      <c r="P7451" s="19">
        <f t="shared" si="700"/>
        <v>0</v>
      </c>
      <c r="Q7451" s="19">
        <f t="shared" si="701"/>
        <v>0</v>
      </c>
    </row>
    <row r="7452" spans="1:17">
      <c r="A7452" s="38">
        <v>41950</v>
      </c>
      <c r="B7452" s="49" t="s">
        <v>155</v>
      </c>
      <c r="C7452" s="24">
        <f t="shared" si="696"/>
        <v>30.406921776000001</v>
      </c>
      <c r="D7452" s="24">
        <f t="shared" si="697"/>
        <v>0</v>
      </c>
      <c r="E7452" s="18">
        <f>IF(G7452&gt;=0.3,(バックデータ一覧!$C$10*(バックデータ一覧!$C$12*計算過程!L7452+バックデータ一覧!$C$13*LN(計算過程!G7452)+バックデータ一覧!$C$14)^バックデータ一覧!$C$11+バックデータ一覧!$E$10*(計算過程!G7452/(バックデータ一覧!$E$12*計算過程!L7452+バックデータ一覧!$E$13*LN(計算過程!G7452)+バックデータ一覧!$E$14))^バックデータ一覧!$E$11)*計算過程!$W$11*10^-3,0)</f>
        <v>0</v>
      </c>
      <c r="F7452" s="18">
        <f>IF(G7452&lt;0.3,(バックデータ一覧!$C$10*(バックデータ一覧!$C$12*計算過程!L7452+バックデータ一覧!$C$13*LN(0.3)+バックデータ一覧!$C$14)^バックデータ一覧!$C$11+バックデータ一覧!$E$10*(0.3/(バックデータ一覧!$E$12*計算過程!L7452+バックデータ一覧!$E$13*LN(0.3)+バックデータ一覧!$E$14))^バックデータ一覧!$E$11)*計算過程!$W$11*計算過程!G7452/0.3*10^-3,0)</f>
        <v>0</v>
      </c>
      <c r="G7452" s="18">
        <f t="shared" si="698"/>
        <v>0</v>
      </c>
      <c r="H7452" s="18">
        <f t="shared" si="699"/>
        <v>0</v>
      </c>
      <c r="I7452" s="24">
        <v>0</v>
      </c>
      <c r="J7452" s="24">
        <v>0</v>
      </c>
      <c r="K7452" s="24">
        <v>0</v>
      </c>
      <c r="L7452" s="14">
        <f>貼り付けシート!C7452</f>
        <v>11.6</v>
      </c>
      <c r="M7452" s="14">
        <f>貼り付けシート!D7452</f>
        <v>7.9</v>
      </c>
      <c r="N7452" s="18">
        <f>貼り付けシート!E7452</f>
        <v>92.954861176469791</v>
      </c>
      <c r="O7452" s="18">
        <f>貼り付けシート!F7452</f>
        <v>0</v>
      </c>
      <c r="P7452" s="19">
        <f t="shared" si="700"/>
        <v>0</v>
      </c>
      <c r="Q7452" s="19">
        <f t="shared" si="701"/>
        <v>0</v>
      </c>
    </row>
    <row r="7453" spans="1:17">
      <c r="A7453" s="38">
        <v>41950</v>
      </c>
      <c r="B7453" s="49" t="s">
        <v>156</v>
      </c>
      <c r="C7453" s="24">
        <f t="shared" si="696"/>
        <v>30.406921776000001</v>
      </c>
      <c r="D7453" s="24">
        <f t="shared" si="697"/>
        <v>0</v>
      </c>
      <c r="E7453" s="18">
        <f>IF(G7453&gt;=0.3,(バックデータ一覧!$C$10*(バックデータ一覧!$C$12*計算過程!L7453+バックデータ一覧!$C$13*LN(計算過程!G7453)+バックデータ一覧!$C$14)^バックデータ一覧!$C$11+バックデータ一覧!$E$10*(計算過程!G7453/(バックデータ一覧!$E$12*計算過程!L7453+バックデータ一覧!$E$13*LN(計算過程!G7453)+バックデータ一覧!$E$14))^バックデータ一覧!$E$11)*計算過程!$W$11*10^-3,0)</f>
        <v>0</v>
      </c>
      <c r="F7453" s="18">
        <f>IF(G7453&lt;0.3,(バックデータ一覧!$C$10*(バックデータ一覧!$C$12*計算過程!L7453+バックデータ一覧!$C$13*LN(0.3)+バックデータ一覧!$C$14)^バックデータ一覧!$C$11+バックデータ一覧!$E$10*(0.3/(バックデータ一覧!$E$12*計算過程!L7453+バックデータ一覧!$E$13*LN(0.3)+バックデータ一覧!$E$14))^バックデータ一覧!$E$11)*計算過程!$W$11*計算過程!G7453/0.3*10^-3,0)</f>
        <v>0</v>
      </c>
      <c r="G7453" s="18">
        <f t="shared" si="698"/>
        <v>0</v>
      </c>
      <c r="H7453" s="18">
        <f t="shared" si="699"/>
        <v>0</v>
      </c>
      <c r="I7453" s="24">
        <v>0</v>
      </c>
      <c r="J7453" s="24">
        <v>0</v>
      </c>
      <c r="K7453" s="24">
        <v>0</v>
      </c>
      <c r="L7453" s="14">
        <f>貼り付けシート!C7453</f>
        <v>13</v>
      </c>
      <c r="M7453" s="14">
        <f>貼り付けシート!D7453</f>
        <v>8.1</v>
      </c>
      <c r="N7453" s="18">
        <f>貼り付けシート!E7453</f>
        <v>86.894136615400313</v>
      </c>
      <c r="O7453" s="18">
        <f>貼り付けシート!F7453</f>
        <v>0</v>
      </c>
      <c r="P7453" s="19">
        <f t="shared" si="700"/>
        <v>0</v>
      </c>
      <c r="Q7453" s="19">
        <f t="shared" si="701"/>
        <v>0</v>
      </c>
    </row>
    <row r="7454" spans="1:17">
      <c r="A7454" s="38">
        <v>41950</v>
      </c>
      <c r="B7454" s="49" t="s">
        <v>157</v>
      </c>
      <c r="C7454" s="24">
        <f t="shared" si="696"/>
        <v>30.406921776000001</v>
      </c>
      <c r="D7454" s="24">
        <f t="shared" si="697"/>
        <v>0</v>
      </c>
      <c r="E7454" s="18">
        <f>IF(G7454&gt;=0.3,(バックデータ一覧!$C$10*(バックデータ一覧!$C$12*計算過程!L7454+バックデータ一覧!$C$13*LN(計算過程!G7454)+バックデータ一覧!$C$14)^バックデータ一覧!$C$11+バックデータ一覧!$E$10*(計算過程!G7454/(バックデータ一覧!$E$12*計算過程!L7454+バックデータ一覧!$E$13*LN(計算過程!G7454)+バックデータ一覧!$E$14))^バックデータ一覧!$E$11)*計算過程!$W$11*10^-3,0)</f>
        <v>0</v>
      </c>
      <c r="F7454" s="18">
        <f>IF(G7454&lt;0.3,(バックデータ一覧!$C$10*(バックデータ一覧!$C$12*計算過程!L7454+バックデータ一覧!$C$13*LN(0.3)+バックデータ一覧!$C$14)^バックデータ一覧!$C$11+バックデータ一覧!$E$10*(0.3/(バックデータ一覧!$E$12*計算過程!L7454+バックデータ一覧!$E$13*LN(0.3)+バックデータ一覧!$E$14))^バックデータ一覧!$E$11)*計算過程!$W$11*計算過程!G7454/0.3*10^-3,0)</f>
        <v>0</v>
      </c>
      <c r="G7454" s="18">
        <f t="shared" si="698"/>
        <v>0</v>
      </c>
      <c r="H7454" s="18">
        <f t="shared" si="699"/>
        <v>0</v>
      </c>
      <c r="I7454" s="24">
        <v>0</v>
      </c>
      <c r="J7454" s="24">
        <v>0</v>
      </c>
      <c r="K7454" s="24">
        <v>0</v>
      </c>
      <c r="L7454" s="14">
        <f>貼り付けシート!C7454</f>
        <v>17.7</v>
      </c>
      <c r="M7454" s="14">
        <f>貼り付けシート!D7454</f>
        <v>9.5</v>
      </c>
      <c r="N7454" s="18">
        <f>貼り付けシート!E7454</f>
        <v>75.188589320351923</v>
      </c>
      <c r="O7454" s="18">
        <f>貼り付けシート!F7454</f>
        <v>0</v>
      </c>
      <c r="P7454" s="19">
        <f t="shared" si="700"/>
        <v>0</v>
      </c>
      <c r="Q7454" s="19">
        <f t="shared" si="701"/>
        <v>0</v>
      </c>
    </row>
    <row r="7455" spans="1:17">
      <c r="A7455" s="38">
        <v>41950</v>
      </c>
      <c r="B7455" s="49" t="s">
        <v>158</v>
      </c>
      <c r="C7455" s="24">
        <f t="shared" si="696"/>
        <v>30.406921776000001</v>
      </c>
      <c r="D7455" s="24">
        <f t="shared" si="697"/>
        <v>0</v>
      </c>
      <c r="E7455" s="18">
        <f>IF(G7455&gt;=0.3,(バックデータ一覧!$C$10*(バックデータ一覧!$C$12*計算過程!L7455+バックデータ一覧!$C$13*LN(計算過程!G7455)+バックデータ一覧!$C$14)^バックデータ一覧!$C$11+バックデータ一覧!$E$10*(計算過程!G7455/(バックデータ一覧!$E$12*計算過程!L7455+バックデータ一覧!$E$13*LN(計算過程!G7455)+バックデータ一覧!$E$14))^バックデータ一覧!$E$11)*計算過程!$W$11*10^-3,0)</f>
        <v>0</v>
      </c>
      <c r="F7455" s="18">
        <f>IF(G7455&lt;0.3,(バックデータ一覧!$C$10*(バックデータ一覧!$C$12*計算過程!L7455+バックデータ一覧!$C$13*LN(0.3)+バックデータ一覧!$C$14)^バックデータ一覧!$C$11+バックデータ一覧!$E$10*(0.3/(バックデータ一覧!$E$12*計算過程!L7455+バックデータ一覧!$E$13*LN(0.3)+バックデータ一覧!$E$14))^バックデータ一覧!$E$11)*計算過程!$W$11*計算過程!G7455/0.3*10^-3,0)</f>
        <v>0</v>
      </c>
      <c r="G7455" s="18">
        <f t="shared" si="698"/>
        <v>0</v>
      </c>
      <c r="H7455" s="18">
        <f t="shared" si="699"/>
        <v>0</v>
      </c>
      <c r="I7455" s="24">
        <v>0</v>
      </c>
      <c r="J7455" s="24">
        <v>0</v>
      </c>
      <c r="K7455" s="24">
        <v>0</v>
      </c>
      <c r="L7455" s="14">
        <f>貼り付けシート!C7455</f>
        <v>20.7</v>
      </c>
      <c r="M7455" s="14">
        <f>貼り付けシート!D7455</f>
        <v>10.7</v>
      </c>
      <c r="N7455" s="18">
        <f>貼り付けシート!E7455</f>
        <v>70.109364267237567</v>
      </c>
      <c r="O7455" s="18">
        <f>貼り付けシート!F7455</f>
        <v>0</v>
      </c>
      <c r="P7455" s="19">
        <f t="shared" si="700"/>
        <v>0</v>
      </c>
      <c r="Q7455" s="19">
        <f t="shared" si="701"/>
        <v>0</v>
      </c>
    </row>
    <row r="7456" spans="1:17">
      <c r="A7456" s="38">
        <v>41950</v>
      </c>
      <c r="B7456" s="49" t="s">
        <v>159</v>
      </c>
      <c r="C7456" s="24">
        <f t="shared" si="696"/>
        <v>30.406921776000001</v>
      </c>
      <c r="D7456" s="24">
        <f t="shared" si="697"/>
        <v>0</v>
      </c>
      <c r="E7456" s="18">
        <f>IF(G7456&gt;=0.3,(バックデータ一覧!$C$10*(バックデータ一覧!$C$12*計算過程!L7456+バックデータ一覧!$C$13*LN(計算過程!G7456)+バックデータ一覧!$C$14)^バックデータ一覧!$C$11+バックデータ一覧!$E$10*(計算過程!G7456/(バックデータ一覧!$E$12*計算過程!L7456+バックデータ一覧!$E$13*LN(計算過程!G7456)+バックデータ一覧!$E$14))^バックデータ一覧!$E$11)*計算過程!$W$11*10^-3,0)</f>
        <v>0</v>
      </c>
      <c r="F7456" s="18">
        <f>IF(G7456&lt;0.3,(バックデータ一覧!$C$10*(バックデータ一覧!$C$12*計算過程!L7456+バックデータ一覧!$C$13*LN(0.3)+バックデータ一覧!$C$14)^バックデータ一覧!$C$11+バックデータ一覧!$E$10*(0.3/(バックデータ一覧!$E$12*計算過程!L7456+バックデータ一覧!$E$13*LN(0.3)+バックデータ一覧!$E$14))^バックデータ一覧!$E$11)*計算過程!$W$11*計算過程!G7456/0.3*10^-3,0)</f>
        <v>0</v>
      </c>
      <c r="G7456" s="18">
        <f t="shared" si="698"/>
        <v>0</v>
      </c>
      <c r="H7456" s="18">
        <f t="shared" si="699"/>
        <v>0</v>
      </c>
      <c r="I7456" s="24">
        <v>0</v>
      </c>
      <c r="J7456" s="24">
        <v>0</v>
      </c>
      <c r="K7456" s="24">
        <v>0</v>
      </c>
      <c r="L7456" s="14">
        <f>貼り付けシート!C7456</f>
        <v>22.8</v>
      </c>
      <c r="M7456" s="14">
        <f>貼り付けシート!D7456</f>
        <v>11.6</v>
      </c>
      <c r="N7456" s="18">
        <f>貼り付けシート!E7456</f>
        <v>66.756515322034375</v>
      </c>
      <c r="O7456" s="18">
        <f>貼り付けシート!F7456</f>
        <v>0</v>
      </c>
      <c r="P7456" s="19">
        <f t="shared" si="700"/>
        <v>0</v>
      </c>
      <c r="Q7456" s="19">
        <f t="shared" si="701"/>
        <v>0</v>
      </c>
    </row>
    <row r="7457" spans="1:17">
      <c r="A7457" s="38">
        <v>41950</v>
      </c>
      <c r="B7457" s="49" t="s">
        <v>160</v>
      </c>
      <c r="C7457" s="24">
        <f t="shared" si="696"/>
        <v>30.406921776000001</v>
      </c>
      <c r="D7457" s="24">
        <f t="shared" si="697"/>
        <v>0</v>
      </c>
      <c r="E7457" s="18">
        <f>IF(G7457&gt;=0.3,(バックデータ一覧!$C$10*(バックデータ一覧!$C$12*計算過程!L7457+バックデータ一覧!$C$13*LN(計算過程!G7457)+バックデータ一覧!$C$14)^バックデータ一覧!$C$11+バックデータ一覧!$E$10*(計算過程!G7457/(バックデータ一覧!$E$12*計算過程!L7457+バックデータ一覧!$E$13*LN(計算過程!G7457)+バックデータ一覧!$E$14))^バックデータ一覧!$E$11)*計算過程!$W$11*10^-3,0)</f>
        <v>0</v>
      </c>
      <c r="F7457" s="18">
        <f>IF(G7457&lt;0.3,(バックデータ一覧!$C$10*(バックデータ一覧!$C$12*計算過程!L7457+バックデータ一覧!$C$13*LN(0.3)+バックデータ一覧!$C$14)^バックデータ一覧!$C$11+バックデータ一覧!$E$10*(0.3/(バックデータ一覧!$E$12*計算過程!L7457+バックデータ一覧!$E$13*LN(0.3)+バックデータ一覧!$E$14))^バックデータ一覧!$E$11)*計算過程!$W$11*計算過程!G7457/0.3*10^-3,0)</f>
        <v>0</v>
      </c>
      <c r="G7457" s="18">
        <f t="shared" si="698"/>
        <v>0</v>
      </c>
      <c r="H7457" s="18">
        <f t="shared" si="699"/>
        <v>0</v>
      </c>
      <c r="I7457" s="24">
        <v>0</v>
      </c>
      <c r="J7457" s="24">
        <v>0</v>
      </c>
      <c r="K7457" s="24">
        <v>0</v>
      </c>
      <c r="L7457" s="14">
        <f>貼り付けシート!C7457</f>
        <v>22.1</v>
      </c>
      <c r="M7457" s="14">
        <f>貼り付けシート!D7457</f>
        <v>11.4</v>
      </c>
      <c r="N7457" s="18">
        <f>貼り付けシート!E7457</f>
        <v>68.479014631364947</v>
      </c>
      <c r="O7457" s="18">
        <f>貼り付けシート!F7457</f>
        <v>0</v>
      </c>
      <c r="P7457" s="19">
        <f t="shared" si="700"/>
        <v>0</v>
      </c>
      <c r="Q7457" s="19">
        <f t="shared" si="701"/>
        <v>0</v>
      </c>
    </row>
    <row r="7458" spans="1:17">
      <c r="A7458" s="38">
        <v>41950</v>
      </c>
      <c r="B7458" s="49" t="s">
        <v>161</v>
      </c>
      <c r="C7458" s="24">
        <f t="shared" si="696"/>
        <v>30.406921776000001</v>
      </c>
      <c r="D7458" s="24">
        <f t="shared" si="697"/>
        <v>0</v>
      </c>
      <c r="E7458" s="18">
        <f>IF(G7458&gt;=0.3,(バックデータ一覧!$C$10*(バックデータ一覧!$C$12*計算過程!L7458+バックデータ一覧!$C$13*LN(計算過程!G7458)+バックデータ一覧!$C$14)^バックデータ一覧!$C$11+バックデータ一覧!$E$10*(計算過程!G7458/(バックデータ一覧!$E$12*計算過程!L7458+バックデータ一覧!$E$13*LN(計算過程!G7458)+バックデータ一覧!$E$14))^バックデータ一覧!$E$11)*計算過程!$W$11*10^-3,0)</f>
        <v>0</v>
      </c>
      <c r="F7458" s="18">
        <f>IF(G7458&lt;0.3,(バックデータ一覧!$C$10*(バックデータ一覧!$C$12*計算過程!L7458+バックデータ一覧!$C$13*LN(0.3)+バックデータ一覧!$C$14)^バックデータ一覧!$C$11+バックデータ一覧!$E$10*(0.3/(バックデータ一覧!$E$12*計算過程!L7458+バックデータ一覧!$E$13*LN(0.3)+バックデータ一覧!$E$14))^バックデータ一覧!$E$11)*計算過程!$W$11*計算過程!G7458/0.3*10^-3,0)</f>
        <v>0</v>
      </c>
      <c r="G7458" s="18">
        <f t="shared" si="698"/>
        <v>0</v>
      </c>
      <c r="H7458" s="18">
        <f t="shared" si="699"/>
        <v>0</v>
      </c>
      <c r="I7458" s="24">
        <v>0</v>
      </c>
      <c r="J7458" s="24">
        <v>0</v>
      </c>
      <c r="K7458" s="24">
        <v>0</v>
      </c>
      <c r="L7458" s="14">
        <f>貼り付けシート!C7458</f>
        <v>21.3</v>
      </c>
      <c r="M7458" s="14">
        <f>貼り付けシート!D7458</f>
        <v>11.8</v>
      </c>
      <c r="N7458" s="18">
        <f>貼り付けシート!E7458</f>
        <v>74.387912761654334</v>
      </c>
      <c r="O7458" s="18">
        <f>貼り付けシート!F7458</f>
        <v>0</v>
      </c>
      <c r="P7458" s="19">
        <f t="shared" si="700"/>
        <v>0</v>
      </c>
      <c r="Q7458" s="19">
        <f t="shared" si="701"/>
        <v>0</v>
      </c>
    </row>
    <row r="7459" spans="1:17">
      <c r="A7459" s="38">
        <v>41950</v>
      </c>
      <c r="B7459" s="49" t="s">
        <v>162</v>
      </c>
      <c r="C7459" s="24">
        <f t="shared" si="696"/>
        <v>30.406921776000001</v>
      </c>
      <c r="D7459" s="24">
        <f t="shared" si="697"/>
        <v>0</v>
      </c>
      <c r="E7459" s="18">
        <f>IF(G7459&gt;=0.3,(バックデータ一覧!$C$10*(バックデータ一覧!$C$12*計算過程!L7459+バックデータ一覧!$C$13*LN(計算過程!G7459)+バックデータ一覧!$C$14)^バックデータ一覧!$C$11+バックデータ一覧!$E$10*(計算過程!G7459/(バックデータ一覧!$E$12*計算過程!L7459+バックデータ一覧!$E$13*LN(計算過程!G7459)+バックデータ一覧!$E$14))^バックデータ一覧!$E$11)*計算過程!$W$11*10^-3,0)</f>
        <v>0</v>
      </c>
      <c r="F7459" s="18">
        <f>IF(G7459&lt;0.3,(バックデータ一覧!$C$10*(バックデータ一覧!$C$12*計算過程!L7459+バックデータ一覧!$C$13*LN(0.3)+バックデータ一覧!$C$14)^バックデータ一覧!$C$11+バックデータ一覧!$E$10*(0.3/(バックデータ一覧!$E$12*計算過程!L7459+バックデータ一覧!$E$13*LN(0.3)+バックデータ一覧!$E$14))^バックデータ一覧!$E$11)*計算過程!$W$11*計算過程!G7459/0.3*10^-3,0)</f>
        <v>0</v>
      </c>
      <c r="G7459" s="18">
        <f t="shared" si="698"/>
        <v>0</v>
      </c>
      <c r="H7459" s="18">
        <f t="shared" si="699"/>
        <v>0</v>
      </c>
      <c r="I7459" s="24">
        <v>0</v>
      </c>
      <c r="J7459" s="24">
        <v>0</v>
      </c>
      <c r="K7459" s="24">
        <v>0</v>
      </c>
      <c r="L7459" s="14">
        <f>貼り付けシート!C7459</f>
        <v>21.1</v>
      </c>
      <c r="M7459" s="14">
        <f>貼り付けシート!D7459</f>
        <v>11.9</v>
      </c>
      <c r="N7459" s="18">
        <f>貼り付けシート!E7459</f>
        <v>75.93285789990226</v>
      </c>
      <c r="O7459" s="18">
        <f>貼り付けシート!F7459</f>
        <v>0</v>
      </c>
      <c r="P7459" s="19">
        <f t="shared" si="700"/>
        <v>0</v>
      </c>
      <c r="Q7459" s="19">
        <f t="shared" si="701"/>
        <v>0</v>
      </c>
    </row>
    <row r="7460" spans="1:17">
      <c r="A7460" s="38">
        <v>41950</v>
      </c>
      <c r="B7460" s="49" t="s">
        <v>163</v>
      </c>
      <c r="C7460" s="24">
        <f t="shared" si="696"/>
        <v>30.406921776000001</v>
      </c>
      <c r="D7460" s="24">
        <f t="shared" si="697"/>
        <v>0</v>
      </c>
      <c r="E7460" s="18">
        <f>IF(G7460&gt;=0.3,(バックデータ一覧!$C$10*(バックデータ一覧!$C$12*計算過程!L7460+バックデータ一覧!$C$13*LN(計算過程!G7460)+バックデータ一覧!$C$14)^バックデータ一覧!$C$11+バックデータ一覧!$E$10*(計算過程!G7460/(バックデータ一覧!$E$12*計算過程!L7460+バックデータ一覧!$E$13*LN(計算過程!G7460)+バックデータ一覧!$E$14))^バックデータ一覧!$E$11)*計算過程!$W$11*10^-3,0)</f>
        <v>0</v>
      </c>
      <c r="F7460" s="18">
        <f>IF(G7460&lt;0.3,(バックデータ一覧!$C$10*(バックデータ一覧!$C$12*計算過程!L7460+バックデータ一覧!$C$13*LN(0.3)+バックデータ一覧!$C$14)^バックデータ一覧!$C$11+バックデータ一覧!$E$10*(0.3/(バックデータ一覧!$E$12*計算過程!L7460+バックデータ一覧!$E$13*LN(0.3)+バックデータ一覧!$E$14))^バックデータ一覧!$E$11)*計算過程!$W$11*計算過程!G7460/0.3*10^-3,0)</f>
        <v>0</v>
      </c>
      <c r="G7460" s="18">
        <f t="shared" si="698"/>
        <v>0</v>
      </c>
      <c r="H7460" s="18">
        <f t="shared" si="699"/>
        <v>0</v>
      </c>
      <c r="I7460" s="24">
        <v>0</v>
      </c>
      <c r="J7460" s="24">
        <v>0</v>
      </c>
      <c r="K7460" s="24">
        <v>0</v>
      </c>
      <c r="L7460" s="14">
        <f>貼り付けシート!C7460</f>
        <v>19.5</v>
      </c>
      <c r="M7460" s="14">
        <f>貼り付けシート!D7460</f>
        <v>11.9</v>
      </c>
      <c r="N7460" s="18">
        <f>貼り付けシート!E7460</f>
        <v>83.825209711461355</v>
      </c>
      <c r="O7460" s="18">
        <f>貼り付けシート!F7460</f>
        <v>0</v>
      </c>
      <c r="P7460" s="19">
        <f t="shared" si="700"/>
        <v>0</v>
      </c>
      <c r="Q7460" s="19">
        <f t="shared" si="701"/>
        <v>0</v>
      </c>
    </row>
    <row r="7461" spans="1:17">
      <c r="A7461" s="38">
        <v>41950</v>
      </c>
      <c r="B7461" s="49" t="s">
        <v>164</v>
      </c>
      <c r="C7461" s="24">
        <f t="shared" si="696"/>
        <v>30.406921776000001</v>
      </c>
      <c r="D7461" s="24">
        <f t="shared" si="697"/>
        <v>0</v>
      </c>
      <c r="E7461" s="18">
        <f>IF(G7461&gt;=0.3,(バックデータ一覧!$C$10*(バックデータ一覧!$C$12*計算過程!L7461+バックデータ一覧!$C$13*LN(計算過程!G7461)+バックデータ一覧!$C$14)^バックデータ一覧!$C$11+バックデータ一覧!$E$10*(計算過程!G7461/(バックデータ一覧!$E$12*計算過程!L7461+バックデータ一覧!$E$13*LN(計算過程!G7461)+バックデータ一覧!$E$14))^バックデータ一覧!$E$11)*計算過程!$W$11*10^-3,0)</f>
        <v>0</v>
      </c>
      <c r="F7461" s="18">
        <f>IF(G7461&lt;0.3,(バックデータ一覧!$C$10*(バックデータ一覧!$C$12*計算過程!L7461+バックデータ一覧!$C$13*LN(0.3)+バックデータ一覧!$C$14)^バックデータ一覧!$C$11+バックデータ一覧!$E$10*(0.3/(バックデータ一覧!$E$12*計算過程!L7461+バックデータ一覧!$E$13*LN(0.3)+バックデータ一覧!$E$14))^バックデータ一覧!$E$11)*計算過程!$W$11*計算過程!G7461/0.3*10^-3,0)</f>
        <v>0</v>
      </c>
      <c r="G7461" s="18">
        <f t="shared" si="698"/>
        <v>0</v>
      </c>
      <c r="H7461" s="18">
        <f t="shared" si="699"/>
        <v>0</v>
      </c>
      <c r="I7461" s="24">
        <v>0</v>
      </c>
      <c r="J7461" s="24">
        <v>0</v>
      </c>
      <c r="K7461" s="24">
        <v>0</v>
      </c>
      <c r="L7461" s="14">
        <f>貼り付けシート!C7461</f>
        <v>19.7</v>
      </c>
      <c r="M7461" s="14">
        <f>貼り付けシート!D7461</f>
        <v>12.6</v>
      </c>
      <c r="N7461" s="18">
        <f>貼り付けシート!E7461</f>
        <v>87.563219629924873</v>
      </c>
      <c r="O7461" s="18">
        <f>貼り付けシート!F7461</f>
        <v>0</v>
      </c>
      <c r="P7461" s="19">
        <f t="shared" si="700"/>
        <v>0</v>
      </c>
      <c r="Q7461" s="19">
        <f t="shared" si="701"/>
        <v>0</v>
      </c>
    </row>
    <row r="7462" spans="1:17">
      <c r="A7462" s="38">
        <v>41950</v>
      </c>
      <c r="B7462" s="49" t="s">
        <v>165</v>
      </c>
      <c r="C7462" s="24">
        <f t="shared" si="696"/>
        <v>30.406921776000001</v>
      </c>
      <c r="D7462" s="24">
        <f t="shared" si="697"/>
        <v>0</v>
      </c>
      <c r="E7462" s="18">
        <f>IF(G7462&gt;=0.3,(バックデータ一覧!$C$10*(バックデータ一覧!$C$12*計算過程!L7462+バックデータ一覧!$C$13*LN(計算過程!G7462)+バックデータ一覧!$C$14)^バックデータ一覧!$C$11+バックデータ一覧!$E$10*(計算過程!G7462/(バックデータ一覧!$E$12*計算過程!L7462+バックデータ一覧!$E$13*LN(計算過程!G7462)+バックデータ一覧!$E$14))^バックデータ一覧!$E$11)*計算過程!$W$11*10^-3,0)</f>
        <v>0</v>
      </c>
      <c r="F7462" s="18">
        <f>IF(G7462&lt;0.3,(バックデータ一覧!$C$10*(バックデータ一覧!$C$12*計算過程!L7462+バックデータ一覧!$C$13*LN(0.3)+バックデータ一覧!$C$14)^バックデータ一覧!$C$11+バックデータ一覧!$E$10*(0.3/(バックデータ一覧!$E$12*計算過程!L7462+バックデータ一覧!$E$13*LN(0.3)+バックデータ一覧!$E$14))^バックデータ一覧!$E$11)*計算過程!$W$11*計算過程!G7462/0.3*10^-3,0)</f>
        <v>0</v>
      </c>
      <c r="G7462" s="18">
        <f t="shared" si="698"/>
        <v>0</v>
      </c>
      <c r="H7462" s="18">
        <f t="shared" si="699"/>
        <v>0</v>
      </c>
      <c r="I7462" s="24">
        <v>0</v>
      </c>
      <c r="J7462" s="24">
        <v>0</v>
      </c>
      <c r="K7462" s="24">
        <v>0</v>
      </c>
      <c r="L7462" s="14">
        <f>貼り付けシート!C7462</f>
        <v>19.3</v>
      </c>
      <c r="M7462" s="14">
        <f>貼り付けシート!D7462</f>
        <v>12.7</v>
      </c>
      <c r="N7462" s="18">
        <f>貼り付けシート!E7462</f>
        <v>90.466797954808342</v>
      </c>
      <c r="O7462" s="18">
        <f>貼り付けシート!F7462</f>
        <v>0</v>
      </c>
      <c r="P7462" s="19">
        <f t="shared" si="700"/>
        <v>0</v>
      </c>
      <c r="Q7462" s="19">
        <f t="shared" si="701"/>
        <v>0</v>
      </c>
    </row>
    <row r="7463" spans="1:17">
      <c r="A7463" s="38">
        <v>41950</v>
      </c>
      <c r="B7463" s="49" t="s">
        <v>166</v>
      </c>
      <c r="C7463" s="24">
        <f t="shared" si="696"/>
        <v>30.406921776000001</v>
      </c>
      <c r="D7463" s="24">
        <f t="shared" si="697"/>
        <v>0</v>
      </c>
      <c r="E7463" s="18">
        <f>IF(G7463&gt;=0.3,(バックデータ一覧!$C$10*(バックデータ一覧!$C$12*計算過程!L7463+バックデータ一覧!$C$13*LN(計算過程!G7463)+バックデータ一覧!$C$14)^バックデータ一覧!$C$11+バックデータ一覧!$E$10*(計算過程!G7463/(バックデータ一覧!$E$12*計算過程!L7463+バックデータ一覧!$E$13*LN(計算過程!G7463)+バックデータ一覧!$E$14))^バックデータ一覧!$E$11)*計算過程!$W$11*10^-3,0)</f>
        <v>0</v>
      </c>
      <c r="F7463" s="18">
        <f>IF(G7463&lt;0.3,(バックデータ一覧!$C$10*(バックデータ一覧!$C$12*計算過程!L7463+バックデータ一覧!$C$13*LN(0.3)+バックデータ一覧!$C$14)^バックデータ一覧!$C$11+バックデータ一覧!$E$10*(0.3/(バックデータ一覧!$E$12*計算過程!L7463+バックデータ一覧!$E$13*LN(0.3)+バックデータ一覧!$E$14))^バックデータ一覧!$E$11)*計算過程!$W$11*計算過程!G7463/0.3*10^-3,0)</f>
        <v>0</v>
      </c>
      <c r="G7463" s="18">
        <f t="shared" si="698"/>
        <v>0</v>
      </c>
      <c r="H7463" s="18">
        <f t="shared" si="699"/>
        <v>0</v>
      </c>
      <c r="I7463" s="24">
        <v>0</v>
      </c>
      <c r="J7463" s="24">
        <v>0</v>
      </c>
      <c r="K7463" s="24">
        <v>0</v>
      </c>
      <c r="L7463" s="14">
        <f>貼り付けシート!C7463</f>
        <v>18.899999999999999</v>
      </c>
      <c r="M7463" s="14">
        <f>貼り付けシート!D7463</f>
        <v>12.7</v>
      </c>
      <c r="N7463" s="18">
        <f>貼り付けシート!E7463</f>
        <v>92.752472140261673</v>
      </c>
      <c r="O7463" s="18">
        <f>貼り付けシート!F7463</f>
        <v>0</v>
      </c>
      <c r="P7463" s="19">
        <f t="shared" si="700"/>
        <v>0</v>
      </c>
      <c r="Q7463" s="19">
        <f t="shared" si="701"/>
        <v>0</v>
      </c>
    </row>
    <row r="7464" spans="1:17">
      <c r="A7464" s="38">
        <v>41950</v>
      </c>
      <c r="B7464" s="49" t="s">
        <v>167</v>
      </c>
      <c r="C7464" s="24">
        <f t="shared" si="696"/>
        <v>30.406921776000001</v>
      </c>
      <c r="D7464" s="24">
        <f t="shared" si="697"/>
        <v>0</v>
      </c>
      <c r="E7464" s="18">
        <f>IF(G7464&gt;=0.3,(バックデータ一覧!$C$10*(バックデータ一覧!$C$12*計算過程!L7464+バックデータ一覧!$C$13*LN(計算過程!G7464)+バックデータ一覧!$C$14)^バックデータ一覧!$C$11+バックデータ一覧!$E$10*(計算過程!G7464/(バックデータ一覧!$E$12*計算過程!L7464+バックデータ一覧!$E$13*LN(計算過程!G7464)+バックデータ一覧!$E$14))^バックデータ一覧!$E$11)*計算過程!$W$11*10^-3,0)</f>
        <v>0</v>
      </c>
      <c r="F7464" s="18">
        <f>IF(G7464&lt;0.3,(バックデータ一覧!$C$10*(バックデータ一覧!$C$12*計算過程!L7464+バックデータ一覧!$C$13*LN(0.3)+バックデータ一覧!$C$14)^バックデータ一覧!$C$11+バックデータ一覧!$E$10*(0.3/(バックデータ一覧!$E$12*計算過程!L7464+バックデータ一覧!$E$13*LN(0.3)+バックデータ一覧!$E$14))^バックデータ一覧!$E$11)*計算過程!$W$11*計算過程!G7464/0.3*10^-3,0)</f>
        <v>0</v>
      </c>
      <c r="G7464" s="18">
        <f t="shared" si="698"/>
        <v>0</v>
      </c>
      <c r="H7464" s="18">
        <f t="shared" si="699"/>
        <v>0</v>
      </c>
      <c r="I7464" s="24">
        <v>0</v>
      </c>
      <c r="J7464" s="24">
        <v>0</v>
      </c>
      <c r="K7464" s="24">
        <v>0</v>
      </c>
      <c r="L7464" s="14">
        <f>貼り付けシート!C7464</f>
        <v>18.399999999999999</v>
      </c>
      <c r="M7464" s="14">
        <f>貼り付けシート!D7464</f>
        <v>12.5</v>
      </c>
      <c r="N7464" s="18">
        <f>貼り付けシート!E7464</f>
        <v>94.223962430895597</v>
      </c>
      <c r="O7464" s="18">
        <f>貼り付けシート!F7464</f>
        <v>0</v>
      </c>
      <c r="P7464" s="19">
        <f t="shared" si="700"/>
        <v>0</v>
      </c>
      <c r="Q7464" s="19">
        <f t="shared" si="701"/>
        <v>0</v>
      </c>
    </row>
    <row r="7465" spans="1:17">
      <c r="A7465" s="38">
        <v>41950</v>
      </c>
      <c r="B7465" s="49" t="s">
        <v>168</v>
      </c>
      <c r="C7465" s="24">
        <f t="shared" si="696"/>
        <v>30.406921776000001</v>
      </c>
      <c r="D7465" s="24">
        <f t="shared" si="697"/>
        <v>0</v>
      </c>
      <c r="E7465" s="18">
        <f>IF(G7465&gt;=0.3,(バックデータ一覧!$C$10*(バックデータ一覧!$C$12*計算過程!L7465+バックデータ一覧!$C$13*LN(計算過程!G7465)+バックデータ一覧!$C$14)^バックデータ一覧!$C$11+バックデータ一覧!$E$10*(計算過程!G7465/(バックデータ一覧!$E$12*計算過程!L7465+バックデータ一覧!$E$13*LN(計算過程!G7465)+バックデータ一覧!$E$14))^バックデータ一覧!$E$11)*計算過程!$W$11*10^-3,0)</f>
        <v>0</v>
      </c>
      <c r="F7465" s="18">
        <f>IF(G7465&lt;0.3,(バックデータ一覧!$C$10*(バックデータ一覧!$C$12*計算過程!L7465+バックデータ一覧!$C$13*LN(0.3)+バックデータ一覧!$C$14)^バックデータ一覧!$C$11+バックデータ一覧!$E$10*(0.3/(バックデータ一覧!$E$12*計算過程!L7465+バックデータ一覧!$E$13*LN(0.3)+バックデータ一覧!$E$14))^バックデータ一覧!$E$11)*計算過程!$W$11*計算過程!G7465/0.3*10^-3,0)</f>
        <v>0</v>
      </c>
      <c r="G7465" s="18">
        <f t="shared" si="698"/>
        <v>0</v>
      </c>
      <c r="H7465" s="18">
        <f t="shared" si="699"/>
        <v>0</v>
      </c>
      <c r="I7465" s="24">
        <v>0</v>
      </c>
      <c r="J7465" s="24">
        <v>0</v>
      </c>
      <c r="K7465" s="24">
        <v>0</v>
      </c>
      <c r="L7465" s="14">
        <f>貼り付けシート!C7465</f>
        <v>18.3</v>
      </c>
      <c r="M7465" s="14">
        <f>貼り付けシート!D7465</f>
        <v>12.2</v>
      </c>
      <c r="N7465" s="18">
        <f>貼り付けシート!E7465</f>
        <v>92.585174447019043</v>
      </c>
      <c r="O7465" s="18">
        <f>貼り付けシート!F7465</f>
        <v>0</v>
      </c>
      <c r="P7465" s="19">
        <f t="shared" si="700"/>
        <v>0</v>
      </c>
      <c r="Q7465" s="19">
        <f t="shared" si="701"/>
        <v>0</v>
      </c>
    </row>
    <row r="7466" spans="1:17">
      <c r="A7466" s="38">
        <v>41950</v>
      </c>
      <c r="B7466" s="49" t="s">
        <v>169</v>
      </c>
      <c r="C7466" s="24">
        <f t="shared" si="696"/>
        <v>30.406921776000001</v>
      </c>
      <c r="D7466" s="24">
        <f t="shared" si="697"/>
        <v>0</v>
      </c>
      <c r="E7466" s="18">
        <f>IF(G7466&gt;=0.3,(バックデータ一覧!$C$10*(バックデータ一覧!$C$12*計算過程!L7466+バックデータ一覧!$C$13*LN(計算過程!G7466)+バックデータ一覧!$C$14)^バックデータ一覧!$C$11+バックデータ一覧!$E$10*(計算過程!G7466/(バックデータ一覧!$E$12*計算過程!L7466+バックデータ一覧!$E$13*LN(計算過程!G7466)+バックデータ一覧!$E$14))^バックデータ一覧!$E$11)*計算過程!$W$11*10^-3,0)</f>
        <v>0</v>
      </c>
      <c r="F7466" s="18">
        <f>IF(G7466&lt;0.3,(バックデータ一覧!$C$10*(バックデータ一覧!$C$12*計算過程!L7466+バックデータ一覧!$C$13*LN(0.3)+バックデータ一覧!$C$14)^バックデータ一覧!$C$11+バックデータ一覧!$E$10*(0.3/(バックデータ一覧!$E$12*計算過程!L7466+バックデータ一覧!$E$13*LN(0.3)+バックデータ一覧!$E$14))^バックデータ一覧!$E$11)*計算過程!$W$11*計算過程!G7466/0.3*10^-3,0)</f>
        <v>0</v>
      </c>
      <c r="G7466" s="18">
        <f t="shared" si="698"/>
        <v>0</v>
      </c>
      <c r="H7466" s="18">
        <f t="shared" si="699"/>
        <v>0</v>
      </c>
      <c r="I7466" s="24">
        <v>0</v>
      </c>
      <c r="J7466" s="24">
        <v>0</v>
      </c>
      <c r="K7466" s="24">
        <v>0</v>
      </c>
      <c r="L7466" s="14">
        <f>貼り付けシート!C7466</f>
        <v>18</v>
      </c>
      <c r="M7466" s="14">
        <f>貼り付けシート!D7466</f>
        <v>12.1</v>
      </c>
      <c r="N7466" s="18">
        <f>貼り付けシート!E7466</f>
        <v>93.588573319630214</v>
      </c>
      <c r="O7466" s="18">
        <f>貼り付けシート!F7466</f>
        <v>0</v>
      </c>
      <c r="P7466" s="19">
        <f t="shared" si="700"/>
        <v>0</v>
      </c>
      <c r="Q7466" s="19">
        <f t="shared" si="701"/>
        <v>0</v>
      </c>
    </row>
    <row r="7467" spans="1:17">
      <c r="A7467" s="38">
        <v>41950</v>
      </c>
      <c r="B7467" s="49" t="s">
        <v>170</v>
      </c>
      <c r="C7467" s="24">
        <f t="shared" si="696"/>
        <v>30.406921776000001</v>
      </c>
      <c r="D7467" s="24">
        <f t="shared" si="697"/>
        <v>0</v>
      </c>
      <c r="E7467" s="18">
        <f>IF(G7467&gt;=0.3,(バックデータ一覧!$C$10*(バックデータ一覧!$C$12*計算過程!L7467+バックデータ一覧!$C$13*LN(計算過程!G7467)+バックデータ一覧!$C$14)^バックデータ一覧!$C$11+バックデータ一覧!$E$10*(計算過程!G7467/(バックデータ一覧!$E$12*計算過程!L7467+バックデータ一覧!$E$13*LN(計算過程!G7467)+バックデータ一覧!$E$14))^バックデータ一覧!$E$11)*計算過程!$W$11*10^-3,0)</f>
        <v>0</v>
      </c>
      <c r="F7467" s="18">
        <f>IF(G7467&lt;0.3,(バックデータ一覧!$C$10*(バックデータ一覧!$C$12*計算過程!L7467+バックデータ一覧!$C$13*LN(0.3)+バックデータ一覧!$C$14)^バックデータ一覧!$C$11+バックデータ一覧!$E$10*(0.3/(バックデータ一覧!$E$12*計算過程!L7467+バックデータ一覧!$E$13*LN(0.3)+バックデータ一覧!$E$14))^バックデータ一覧!$E$11)*計算過程!$W$11*計算過程!G7467/0.3*10^-3,0)</f>
        <v>0</v>
      </c>
      <c r="G7467" s="18">
        <f t="shared" si="698"/>
        <v>0</v>
      </c>
      <c r="H7467" s="18">
        <f t="shared" si="699"/>
        <v>0</v>
      </c>
      <c r="I7467" s="24">
        <v>0</v>
      </c>
      <c r="J7467" s="24">
        <v>0</v>
      </c>
      <c r="K7467" s="24">
        <v>0</v>
      </c>
      <c r="L7467" s="14">
        <f>貼り付けシート!C7467</f>
        <v>17.8</v>
      </c>
      <c r="M7467" s="14">
        <f>貼り付けシート!D7467</f>
        <v>12.1</v>
      </c>
      <c r="N7467" s="18">
        <f>貼り付けシート!E7467</f>
        <v>94.774539441527139</v>
      </c>
      <c r="O7467" s="18">
        <f>貼り付けシート!F7467</f>
        <v>0</v>
      </c>
      <c r="P7467" s="19">
        <f t="shared" si="700"/>
        <v>0</v>
      </c>
      <c r="Q7467" s="19">
        <f t="shared" si="701"/>
        <v>0</v>
      </c>
    </row>
    <row r="7468" spans="1:17">
      <c r="A7468" s="38">
        <v>41950</v>
      </c>
      <c r="B7468" s="49" t="s">
        <v>171</v>
      </c>
      <c r="C7468" s="24">
        <f t="shared" si="696"/>
        <v>30.406921776000001</v>
      </c>
      <c r="D7468" s="24">
        <f t="shared" si="697"/>
        <v>0</v>
      </c>
      <c r="E7468" s="18">
        <f>IF(G7468&gt;=0.3,(バックデータ一覧!$C$10*(バックデータ一覧!$C$12*計算過程!L7468+バックデータ一覧!$C$13*LN(計算過程!G7468)+バックデータ一覧!$C$14)^バックデータ一覧!$C$11+バックデータ一覧!$E$10*(計算過程!G7468/(バックデータ一覧!$E$12*計算過程!L7468+バックデータ一覧!$E$13*LN(計算過程!G7468)+バックデータ一覧!$E$14))^バックデータ一覧!$E$11)*計算過程!$W$11*10^-3,0)</f>
        <v>0</v>
      </c>
      <c r="F7468" s="18">
        <f>IF(G7468&lt;0.3,(バックデータ一覧!$C$10*(バックデータ一覧!$C$12*計算過程!L7468+バックデータ一覧!$C$13*LN(0.3)+バックデータ一覧!$C$14)^バックデータ一覧!$C$11+バックデータ一覧!$E$10*(0.3/(バックデータ一覧!$E$12*計算過程!L7468+バックデータ一覧!$E$13*LN(0.3)+バックデータ一覧!$E$14))^バックデータ一覧!$E$11)*計算過程!$W$11*計算過程!G7468/0.3*10^-3,0)</f>
        <v>0</v>
      </c>
      <c r="G7468" s="18">
        <f t="shared" si="698"/>
        <v>0</v>
      </c>
      <c r="H7468" s="18">
        <f t="shared" si="699"/>
        <v>0</v>
      </c>
      <c r="I7468" s="24">
        <v>0</v>
      </c>
      <c r="J7468" s="24">
        <v>0</v>
      </c>
      <c r="K7468" s="24">
        <v>0</v>
      </c>
      <c r="L7468" s="14">
        <f>貼り付けシート!C7468</f>
        <v>17.7</v>
      </c>
      <c r="M7468" s="14">
        <f>貼り付けシート!D7468</f>
        <v>12.1</v>
      </c>
      <c r="N7468" s="18">
        <f>貼り付けシート!E7468</f>
        <v>95.373847605841192</v>
      </c>
      <c r="O7468" s="18">
        <f>貼り付けシート!F7468</f>
        <v>0</v>
      </c>
      <c r="P7468" s="19">
        <f t="shared" si="700"/>
        <v>0</v>
      </c>
      <c r="Q7468" s="19">
        <f t="shared" si="701"/>
        <v>0</v>
      </c>
    </row>
    <row r="7469" spans="1:17">
      <c r="A7469" s="38">
        <v>41950</v>
      </c>
      <c r="B7469" s="49" t="s">
        <v>172</v>
      </c>
      <c r="C7469" s="24">
        <f t="shared" si="696"/>
        <v>30.406921776000001</v>
      </c>
      <c r="D7469" s="24">
        <f t="shared" si="697"/>
        <v>0</v>
      </c>
      <c r="E7469" s="18">
        <f>IF(G7469&gt;=0.3,(バックデータ一覧!$C$10*(バックデータ一覧!$C$12*計算過程!L7469+バックデータ一覧!$C$13*LN(計算過程!G7469)+バックデータ一覧!$C$14)^バックデータ一覧!$C$11+バックデータ一覧!$E$10*(計算過程!G7469/(バックデータ一覧!$E$12*計算過程!L7469+バックデータ一覧!$E$13*LN(計算過程!G7469)+バックデータ一覧!$E$14))^バックデータ一覧!$E$11)*計算過程!$W$11*10^-3,0)</f>
        <v>0</v>
      </c>
      <c r="F7469" s="18">
        <f>IF(G7469&lt;0.3,(バックデータ一覧!$C$10*(バックデータ一覧!$C$12*計算過程!L7469+バックデータ一覧!$C$13*LN(0.3)+バックデータ一覧!$C$14)^バックデータ一覧!$C$11+バックデータ一覧!$E$10*(0.3/(バックデータ一覧!$E$12*計算過程!L7469+バックデータ一覧!$E$13*LN(0.3)+バックデータ一覧!$E$14))^バックデータ一覧!$E$11)*計算過程!$W$11*計算過程!G7469/0.3*10^-3,0)</f>
        <v>0</v>
      </c>
      <c r="G7469" s="18">
        <f t="shared" si="698"/>
        <v>0</v>
      </c>
      <c r="H7469" s="18">
        <f t="shared" si="699"/>
        <v>0</v>
      </c>
      <c r="I7469" s="24">
        <v>0</v>
      </c>
      <c r="J7469" s="24">
        <v>0</v>
      </c>
      <c r="K7469" s="24">
        <v>0</v>
      </c>
      <c r="L7469" s="14">
        <f>貼り付けシート!C7469</f>
        <v>18.100000000000001</v>
      </c>
      <c r="M7469" s="14">
        <f>貼り付けシート!D7469</f>
        <v>12.4</v>
      </c>
      <c r="N7469" s="18">
        <f>貼り付けシート!E7469</f>
        <v>95.262611076602838</v>
      </c>
      <c r="O7469" s="18">
        <f>貼り付けシート!F7469</f>
        <v>0</v>
      </c>
      <c r="P7469" s="19">
        <f t="shared" si="700"/>
        <v>0</v>
      </c>
      <c r="Q7469" s="19">
        <f t="shared" si="701"/>
        <v>0</v>
      </c>
    </row>
    <row r="7470" spans="1:17">
      <c r="A7470" s="38">
        <v>41951</v>
      </c>
      <c r="B7470" s="49" t="s">
        <v>149</v>
      </c>
      <c r="C7470" s="24">
        <f t="shared" si="696"/>
        <v>30.406921776000001</v>
      </c>
      <c r="D7470" s="24">
        <f t="shared" si="697"/>
        <v>0</v>
      </c>
      <c r="E7470" s="18">
        <f>IF(G7470&gt;=0.3,(バックデータ一覧!$C$10*(バックデータ一覧!$C$12*計算過程!L7470+バックデータ一覧!$C$13*LN(計算過程!G7470)+バックデータ一覧!$C$14)^バックデータ一覧!$C$11+バックデータ一覧!$E$10*(計算過程!G7470/(バックデータ一覧!$E$12*計算過程!L7470+バックデータ一覧!$E$13*LN(計算過程!G7470)+バックデータ一覧!$E$14))^バックデータ一覧!$E$11)*計算過程!$W$11*10^-3,0)</f>
        <v>0</v>
      </c>
      <c r="F7470" s="18">
        <f>IF(G7470&lt;0.3,(バックデータ一覧!$C$10*(バックデータ一覧!$C$12*計算過程!L7470+バックデータ一覧!$C$13*LN(0.3)+バックデータ一覧!$C$14)^バックデータ一覧!$C$11+バックデータ一覧!$E$10*(0.3/(バックデータ一覧!$E$12*計算過程!L7470+バックデータ一覧!$E$13*LN(0.3)+バックデータ一覧!$E$14))^バックデータ一覧!$E$11)*計算過程!$W$11*計算過程!G7470/0.3*10^-3,0)</f>
        <v>0</v>
      </c>
      <c r="G7470" s="18">
        <f t="shared" si="698"/>
        <v>0</v>
      </c>
      <c r="H7470" s="18">
        <f t="shared" si="699"/>
        <v>0</v>
      </c>
      <c r="I7470" s="24">
        <v>0</v>
      </c>
      <c r="J7470" s="24">
        <v>0</v>
      </c>
      <c r="K7470" s="24">
        <v>0</v>
      </c>
      <c r="L7470" s="14">
        <f>貼り付けシート!C7470</f>
        <v>17.7</v>
      </c>
      <c r="M7470" s="14">
        <f>貼り付けシート!D7470</f>
        <v>12.2</v>
      </c>
      <c r="N7470" s="18">
        <f>貼り付けシート!E7470</f>
        <v>96.146898488072381</v>
      </c>
      <c r="O7470" s="18">
        <f>貼り付けシート!F7470</f>
        <v>0</v>
      </c>
      <c r="P7470" s="19">
        <f t="shared" si="700"/>
        <v>0</v>
      </c>
      <c r="Q7470" s="19">
        <f t="shared" si="701"/>
        <v>0</v>
      </c>
    </row>
    <row r="7471" spans="1:17">
      <c r="A7471" s="38">
        <v>41951</v>
      </c>
      <c r="B7471" s="49" t="s">
        <v>150</v>
      </c>
      <c r="C7471" s="24">
        <f t="shared" si="696"/>
        <v>30.406921776000001</v>
      </c>
      <c r="D7471" s="24">
        <f t="shared" si="697"/>
        <v>0</v>
      </c>
      <c r="E7471" s="18">
        <f>IF(G7471&gt;=0.3,(バックデータ一覧!$C$10*(バックデータ一覧!$C$12*計算過程!L7471+バックデータ一覧!$C$13*LN(計算過程!G7471)+バックデータ一覧!$C$14)^バックデータ一覧!$C$11+バックデータ一覧!$E$10*(計算過程!G7471/(バックデータ一覧!$E$12*計算過程!L7471+バックデータ一覧!$E$13*LN(計算過程!G7471)+バックデータ一覧!$E$14))^バックデータ一覧!$E$11)*計算過程!$W$11*10^-3,0)</f>
        <v>0</v>
      </c>
      <c r="F7471" s="18">
        <f>IF(G7471&lt;0.3,(バックデータ一覧!$C$10*(バックデータ一覧!$C$12*計算過程!L7471+バックデータ一覧!$C$13*LN(0.3)+バックデータ一覧!$C$14)^バックデータ一覧!$C$11+バックデータ一覧!$E$10*(0.3/(バックデータ一覧!$E$12*計算過程!L7471+バックデータ一覧!$E$13*LN(0.3)+バックデータ一覧!$E$14))^バックデータ一覧!$E$11)*計算過程!$W$11*計算過程!G7471/0.3*10^-3,0)</f>
        <v>0</v>
      </c>
      <c r="G7471" s="18">
        <f t="shared" si="698"/>
        <v>0</v>
      </c>
      <c r="H7471" s="18">
        <f t="shared" si="699"/>
        <v>0</v>
      </c>
      <c r="I7471" s="24">
        <v>0</v>
      </c>
      <c r="J7471" s="24">
        <v>0</v>
      </c>
      <c r="K7471" s="24">
        <v>0</v>
      </c>
      <c r="L7471" s="14">
        <f>貼り付けシート!C7471</f>
        <v>17.899999999999999</v>
      </c>
      <c r="M7471" s="14">
        <f>貼り付けシート!D7471</f>
        <v>12.7</v>
      </c>
      <c r="N7471" s="18">
        <f>貼り付けシート!E7471</f>
        <v>98.756069518319421</v>
      </c>
      <c r="O7471" s="18">
        <f>貼り付けシート!F7471</f>
        <v>0</v>
      </c>
      <c r="P7471" s="19">
        <f t="shared" si="700"/>
        <v>0</v>
      </c>
      <c r="Q7471" s="19">
        <f t="shared" si="701"/>
        <v>0</v>
      </c>
    </row>
    <row r="7472" spans="1:17">
      <c r="A7472" s="38">
        <v>41951</v>
      </c>
      <c r="B7472" s="49" t="s">
        <v>151</v>
      </c>
      <c r="C7472" s="24">
        <f t="shared" si="696"/>
        <v>30.406921776000001</v>
      </c>
      <c r="D7472" s="24">
        <f t="shared" si="697"/>
        <v>0</v>
      </c>
      <c r="E7472" s="18">
        <f>IF(G7472&gt;=0.3,(バックデータ一覧!$C$10*(バックデータ一覧!$C$12*計算過程!L7472+バックデータ一覧!$C$13*LN(計算過程!G7472)+バックデータ一覧!$C$14)^バックデータ一覧!$C$11+バックデータ一覧!$E$10*(計算過程!G7472/(バックデータ一覧!$E$12*計算過程!L7472+バックデータ一覧!$E$13*LN(計算過程!G7472)+バックデータ一覧!$E$14))^バックデータ一覧!$E$11)*計算過程!$W$11*10^-3,0)</f>
        <v>0</v>
      </c>
      <c r="F7472" s="18">
        <f>IF(G7472&lt;0.3,(バックデータ一覧!$C$10*(バックデータ一覧!$C$12*計算過程!L7472+バックデータ一覧!$C$13*LN(0.3)+バックデータ一覧!$C$14)^バックデータ一覧!$C$11+バックデータ一覧!$E$10*(0.3/(バックデータ一覧!$E$12*計算過程!L7472+バックデータ一覧!$E$13*LN(0.3)+バックデータ一覧!$E$14))^バックデータ一覧!$E$11)*計算過程!$W$11*計算過程!G7472/0.3*10^-3,0)</f>
        <v>0</v>
      </c>
      <c r="G7472" s="18">
        <f t="shared" si="698"/>
        <v>0</v>
      </c>
      <c r="H7472" s="18">
        <f t="shared" si="699"/>
        <v>0</v>
      </c>
      <c r="I7472" s="24">
        <v>0</v>
      </c>
      <c r="J7472" s="24">
        <v>0</v>
      </c>
      <c r="K7472" s="24">
        <v>0</v>
      </c>
      <c r="L7472" s="14">
        <f>貼り付けシート!C7472</f>
        <v>17.899999999999999</v>
      </c>
      <c r="M7472" s="14">
        <f>貼り付けシート!D7472</f>
        <v>12.7</v>
      </c>
      <c r="N7472" s="18">
        <f>貼り付けシート!E7472</f>
        <v>98.756069518319421</v>
      </c>
      <c r="O7472" s="18">
        <f>貼り付けシート!F7472</f>
        <v>0</v>
      </c>
      <c r="P7472" s="19">
        <f t="shared" si="700"/>
        <v>0</v>
      </c>
      <c r="Q7472" s="19">
        <f t="shared" si="701"/>
        <v>0</v>
      </c>
    </row>
    <row r="7473" spans="1:17">
      <c r="A7473" s="38">
        <v>41951</v>
      </c>
      <c r="B7473" s="49" t="s">
        <v>152</v>
      </c>
      <c r="C7473" s="24">
        <f t="shared" si="696"/>
        <v>30.406921776000001</v>
      </c>
      <c r="D7473" s="24">
        <f t="shared" si="697"/>
        <v>0</v>
      </c>
      <c r="E7473" s="18">
        <f>IF(G7473&gt;=0.3,(バックデータ一覧!$C$10*(バックデータ一覧!$C$12*計算過程!L7473+バックデータ一覧!$C$13*LN(計算過程!G7473)+バックデータ一覧!$C$14)^バックデータ一覧!$C$11+バックデータ一覧!$E$10*(計算過程!G7473/(バックデータ一覧!$E$12*計算過程!L7473+バックデータ一覧!$E$13*LN(計算過程!G7473)+バックデータ一覧!$E$14))^バックデータ一覧!$E$11)*計算過程!$W$11*10^-3,0)</f>
        <v>0</v>
      </c>
      <c r="F7473" s="18">
        <f>IF(G7473&lt;0.3,(バックデータ一覧!$C$10*(バックデータ一覧!$C$12*計算過程!L7473+バックデータ一覧!$C$13*LN(0.3)+バックデータ一覧!$C$14)^バックデータ一覧!$C$11+バックデータ一覧!$E$10*(0.3/(バックデータ一覧!$E$12*計算過程!L7473+バックデータ一覧!$E$13*LN(0.3)+バックデータ一覧!$E$14))^バックデータ一覧!$E$11)*計算過程!$W$11*計算過程!G7473/0.3*10^-3,0)</f>
        <v>0</v>
      </c>
      <c r="G7473" s="18">
        <f t="shared" si="698"/>
        <v>0</v>
      </c>
      <c r="H7473" s="18">
        <f t="shared" si="699"/>
        <v>0</v>
      </c>
      <c r="I7473" s="24">
        <v>0</v>
      </c>
      <c r="J7473" s="24">
        <v>0</v>
      </c>
      <c r="K7473" s="24">
        <v>0</v>
      </c>
      <c r="L7473" s="14">
        <f>貼り付けシート!C7473</f>
        <v>17.8</v>
      </c>
      <c r="M7473" s="14">
        <f>貼り付けシート!D7473</f>
        <v>12.6</v>
      </c>
      <c r="N7473" s="18">
        <f>貼り付けシート!E7473</f>
        <v>98.613084417644714</v>
      </c>
      <c r="O7473" s="18">
        <f>貼り付けシート!F7473</f>
        <v>0</v>
      </c>
      <c r="P7473" s="19">
        <f t="shared" si="700"/>
        <v>0</v>
      </c>
      <c r="Q7473" s="19">
        <f t="shared" si="701"/>
        <v>0</v>
      </c>
    </row>
    <row r="7474" spans="1:17">
      <c r="A7474" s="38">
        <v>41951</v>
      </c>
      <c r="B7474" s="49" t="s">
        <v>153</v>
      </c>
      <c r="C7474" s="24">
        <f t="shared" si="696"/>
        <v>30.406921776000001</v>
      </c>
      <c r="D7474" s="24">
        <f t="shared" si="697"/>
        <v>0</v>
      </c>
      <c r="E7474" s="18">
        <f>IF(G7474&gt;=0.3,(バックデータ一覧!$C$10*(バックデータ一覧!$C$12*計算過程!L7474+バックデータ一覧!$C$13*LN(計算過程!G7474)+バックデータ一覧!$C$14)^バックデータ一覧!$C$11+バックデータ一覧!$E$10*(計算過程!G7474/(バックデータ一覧!$E$12*計算過程!L7474+バックデータ一覧!$E$13*LN(計算過程!G7474)+バックデータ一覧!$E$14))^バックデータ一覧!$E$11)*計算過程!$W$11*10^-3,0)</f>
        <v>0</v>
      </c>
      <c r="F7474" s="18">
        <f>IF(G7474&lt;0.3,(バックデータ一覧!$C$10*(バックデータ一覧!$C$12*計算過程!L7474+バックデータ一覧!$C$13*LN(0.3)+バックデータ一覧!$C$14)^バックデータ一覧!$C$11+バックデータ一覧!$E$10*(0.3/(バックデータ一覧!$E$12*計算過程!L7474+バックデータ一覧!$E$13*LN(0.3)+バックデータ一覧!$E$14))^バックデータ一覧!$E$11)*計算過程!$W$11*計算過程!G7474/0.3*10^-3,0)</f>
        <v>0</v>
      </c>
      <c r="G7474" s="18">
        <f t="shared" si="698"/>
        <v>0</v>
      </c>
      <c r="H7474" s="18">
        <f t="shared" si="699"/>
        <v>0</v>
      </c>
      <c r="I7474" s="24">
        <v>0</v>
      </c>
      <c r="J7474" s="24">
        <v>0</v>
      </c>
      <c r="K7474" s="24">
        <v>0</v>
      </c>
      <c r="L7474" s="14">
        <f>貼り付けシート!C7474</f>
        <v>17.8</v>
      </c>
      <c r="M7474" s="14">
        <f>貼り付けシート!D7474</f>
        <v>12.6</v>
      </c>
      <c r="N7474" s="18">
        <f>貼り付けシート!E7474</f>
        <v>98.613084417644714</v>
      </c>
      <c r="O7474" s="18">
        <f>貼り付けシート!F7474</f>
        <v>0</v>
      </c>
      <c r="P7474" s="19">
        <f t="shared" si="700"/>
        <v>0</v>
      </c>
      <c r="Q7474" s="19">
        <f t="shared" si="701"/>
        <v>0</v>
      </c>
    </row>
    <row r="7475" spans="1:17">
      <c r="A7475" s="38">
        <v>41951</v>
      </c>
      <c r="B7475" s="49" t="s">
        <v>154</v>
      </c>
      <c r="C7475" s="24">
        <f t="shared" si="696"/>
        <v>30.406921776000001</v>
      </c>
      <c r="D7475" s="24">
        <f t="shared" si="697"/>
        <v>0</v>
      </c>
      <c r="E7475" s="18">
        <f>IF(G7475&gt;=0.3,(バックデータ一覧!$C$10*(バックデータ一覧!$C$12*計算過程!L7475+バックデータ一覧!$C$13*LN(計算過程!G7475)+バックデータ一覧!$C$14)^バックデータ一覧!$C$11+バックデータ一覧!$E$10*(計算過程!G7475/(バックデータ一覧!$E$12*計算過程!L7475+バックデータ一覧!$E$13*LN(計算過程!G7475)+バックデータ一覧!$E$14))^バックデータ一覧!$E$11)*計算過程!$W$11*10^-3,0)</f>
        <v>0</v>
      </c>
      <c r="F7475" s="18">
        <f>IF(G7475&lt;0.3,(バックデータ一覧!$C$10*(バックデータ一覧!$C$12*計算過程!L7475+バックデータ一覧!$C$13*LN(0.3)+バックデータ一覧!$C$14)^バックデータ一覧!$C$11+バックデータ一覧!$E$10*(0.3/(バックデータ一覧!$E$12*計算過程!L7475+バックデータ一覧!$E$13*LN(0.3)+バックデータ一覧!$E$14))^バックデータ一覧!$E$11)*計算過程!$W$11*計算過程!G7475/0.3*10^-3,0)</f>
        <v>0</v>
      </c>
      <c r="G7475" s="18">
        <f t="shared" si="698"/>
        <v>0</v>
      </c>
      <c r="H7475" s="18">
        <f t="shared" si="699"/>
        <v>0</v>
      </c>
      <c r="I7475" s="24">
        <v>0</v>
      </c>
      <c r="J7475" s="24">
        <v>0</v>
      </c>
      <c r="K7475" s="24">
        <v>0</v>
      </c>
      <c r="L7475" s="14">
        <f>貼り付けシート!C7475</f>
        <v>17.600000000000001</v>
      </c>
      <c r="M7475" s="14">
        <f>貼り付けシート!D7475</f>
        <v>12.5</v>
      </c>
      <c r="N7475" s="18">
        <f>貼り付けシート!E7475</f>
        <v>99.087717706049489</v>
      </c>
      <c r="O7475" s="18">
        <f>貼り付けシート!F7475</f>
        <v>0</v>
      </c>
      <c r="P7475" s="19">
        <f t="shared" si="700"/>
        <v>0</v>
      </c>
      <c r="Q7475" s="19">
        <f t="shared" si="701"/>
        <v>0</v>
      </c>
    </row>
    <row r="7476" spans="1:17">
      <c r="A7476" s="38">
        <v>41951</v>
      </c>
      <c r="B7476" s="49" t="s">
        <v>155</v>
      </c>
      <c r="C7476" s="24">
        <f t="shared" si="696"/>
        <v>30.406921776000001</v>
      </c>
      <c r="D7476" s="24">
        <f t="shared" si="697"/>
        <v>0</v>
      </c>
      <c r="E7476" s="18">
        <f>IF(G7476&gt;=0.3,(バックデータ一覧!$C$10*(バックデータ一覧!$C$12*計算過程!L7476+バックデータ一覧!$C$13*LN(計算過程!G7476)+バックデータ一覧!$C$14)^バックデータ一覧!$C$11+バックデータ一覧!$E$10*(計算過程!G7476/(バックデータ一覧!$E$12*計算過程!L7476+バックデータ一覧!$E$13*LN(計算過程!G7476)+バックデータ一覧!$E$14))^バックデータ一覧!$E$11)*計算過程!$W$11*10^-3,0)</f>
        <v>0</v>
      </c>
      <c r="F7476" s="18">
        <f>IF(G7476&lt;0.3,(バックデータ一覧!$C$10*(バックデータ一覧!$C$12*計算過程!L7476+バックデータ一覧!$C$13*LN(0.3)+バックデータ一覧!$C$14)^バックデータ一覧!$C$11+バックデータ一覧!$E$10*(0.3/(バックデータ一覧!$E$12*計算過程!L7476+バックデータ一覧!$E$13*LN(0.3)+バックデータ一覧!$E$14))^バックデータ一覧!$E$11)*計算過程!$W$11*計算過程!G7476/0.3*10^-3,0)</f>
        <v>0</v>
      </c>
      <c r="G7476" s="18">
        <f t="shared" si="698"/>
        <v>0</v>
      </c>
      <c r="H7476" s="18">
        <f t="shared" si="699"/>
        <v>0</v>
      </c>
      <c r="I7476" s="24">
        <v>0</v>
      </c>
      <c r="J7476" s="24">
        <v>0</v>
      </c>
      <c r="K7476" s="24">
        <v>0</v>
      </c>
      <c r="L7476" s="14">
        <f>貼り付けシート!C7476</f>
        <v>17.7</v>
      </c>
      <c r="M7476" s="14">
        <f>貼り付けシート!D7476</f>
        <v>12.4</v>
      </c>
      <c r="N7476" s="18">
        <f>貼り付けシート!E7476</f>
        <v>97.692269119922301</v>
      </c>
      <c r="O7476" s="18">
        <f>貼り付けシート!F7476</f>
        <v>0</v>
      </c>
      <c r="P7476" s="19">
        <f t="shared" si="700"/>
        <v>0</v>
      </c>
      <c r="Q7476" s="19">
        <f t="shared" si="701"/>
        <v>0</v>
      </c>
    </row>
    <row r="7477" spans="1:17">
      <c r="A7477" s="38">
        <v>41951</v>
      </c>
      <c r="B7477" s="49" t="s">
        <v>156</v>
      </c>
      <c r="C7477" s="24">
        <f t="shared" si="696"/>
        <v>30.406921776000001</v>
      </c>
      <c r="D7477" s="24">
        <f t="shared" si="697"/>
        <v>0</v>
      </c>
      <c r="E7477" s="18">
        <f>IF(G7477&gt;=0.3,(バックデータ一覧!$C$10*(バックデータ一覧!$C$12*計算過程!L7477+バックデータ一覧!$C$13*LN(計算過程!G7477)+バックデータ一覧!$C$14)^バックデータ一覧!$C$11+バックデータ一覧!$E$10*(計算過程!G7477/(バックデータ一覧!$E$12*計算過程!L7477+バックデータ一覧!$E$13*LN(計算過程!G7477)+バックデータ一覧!$E$14))^バックデータ一覧!$E$11)*計算過程!$W$11*10^-3,0)</f>
        <v>0</v>
      </c>
      <c r="F7477" s="18">
        <f>IF(G7477&lt;0.3,(バックデータ一覧!$C$10*(バックデータ一覧!$C$12*計算過程!L7477+バックデータ一覧!$C$13*LN(0.3)+バックデータ一覧!$C$14)^バックデータ一覧!$C$11+バックデータ一覧!$E$10*(0.3/(バックデータ一覧!$E$12*計算過程!L7477+バックデータ一覧!$E$13*LN(0.3)+バックデータ一覧!$E$14))^バックデータ一覧!$E$11)*計算過程!$W$11*計算過程!G7477/0.3*10^-3,0)</f>
        <v>0</v>
      </c>
      <c r="G7477" s="18">
        <f t="shared" si="698"/>
        <v>0</v>
      </c>
      <c r="H7477" s="18">
        <f t="shared" si="699"/>
        <v>0</v>
      </c>
      <c r="I7477" s="24">
        <v>0</v>
      </c>
      <c r="J7477" s="24">
        <v>0</v>
      </c>
      <c r="K7477" s="24">
        <v>0</v>
      </c>
      <c r="L7477" s="14">
        <f>貼り付けシート!C7477</f>
        <v>17.8</v>
      </c>
      <c r="M7477" s="14">
        <f>貼り付けシート!D7477</f>
        <v>12.6</v>
      </c>
      <c r="N7477" s="18">
        <f>貼り付けシート!E7477</f>
        <v>98.613084417644714</v>
      </c>
      <c r="O7477" s="18">
        <f>貼り付けシート!F7477</f>
        <v>0</v>
      </c>
      <c r="P7477" s="19">
        <f t="shared" si="700"/>
        <v>0</v>
      </c>
      <c r="Q7477" s="19">
        <f t="shared" si="701"/>
        <v>0</v>
      </c>
    </row>
    <row r="7478" spans="1:17">
      <c r="A7478" s="38">
        <v>41951</v>
      </c>
      <c r="B7478" s="49" t="s">
        <v>157</v>
      </c>
      <c r="C7478" s="24">
        <f t="shared" si="696"/>
        <v>30.406921776000001</v>
      </c>
      <c r="D7478" s="24">
        <f t="shared" si="697"/>
        <v>0</v>
      </c>
      <c r="E7478" s="18">
        <f>IF(G7478&gt;=0.3,(バックデータ一覧!$C$10*(バックデータ一覧!$C$12*計算過程!L7478+バックデータ一覧!$C$13*LN(計算過程!G7478)+バックデータ一覧!$C$14)^バックデータ一覧!$C$11+バックデータ一覧!$E$10*(計算過程!G7478/(バックデータ一覧!$E$12*計算過程!L7478+バックデータ一覧!$E$13*LN(計算過程!G7478)+バックデータ一覧!$E$14))^バックデータ一覧!$E$11)*計算過程!$W$11*10^-3,0)</f>
        <v>0</v>
      </c>
      <c r="F7478" s="18">
        <f>IF(G7478&lt;0.3,(バックデータ一覧!$C$10*(バックデータ一覧!$C$12*計算過程!L7478+バックデータ一覧!$C$13*LN(0.3)+バックデータ一覧!$C$14)^バックデータ一覧!$C$11+バックデータ一覧!$E$10*(0.3/(バックデータ一覧!$E$12*計算過程!L7478+バックデータ一覧!$E$13*LN(0.3)+バックデータ一覧!$E$14))^バックデータ一覧!$E$11)*計算過程!$W$11*計算過程!G7478/0.3*10^-3,0)</f>
        <v>0</v>
      </c>
      <c r="G7478" s="18">
        <f t="shared" si="698"/>
        <v>0</v>
      </c>
      <c r="H7478" s="18">
        <f t="shared" si="699"/>
        <v>0</v>
      </c>
      <c r="I7478" s="24">
        <v>0</v>
      </c>
      <c r="J7478" s="24">
        <v>0</v>
      </c>
      <c r="K7478" s="24">
        <v>0</v>
      </c>
      <c r="L7478" s="14">
        <f>貼り付けシート!C7478</f>
        <v>19.3</v>
      </c>
      <c r="M7478" s="14">
        <f>貼り付けシート!D7478</f>
        <v>13.3</v>
      </c>
      <c r="N7478" s="18">
        <f>貼り付けシート!E7478</f>
        <v>94.65134329289458</v>
      </c>
      <c r="O7478" s="18">
        <f>貼り付けシート!F7478</f>
        <v>0</v>
      </c>
      <c r="P7478" s="19">
        <f t="shared" si="700"/>
        <v>0</v>
      </c>
      <c r="Q7478" s="19">
        <f t="shared" si="701"/>
        <v>0</v>
      </c>
    </row>
    <row r="7479" spans="1:17">
      <c r="A7479" s="38">
        <v>41951</v>
      </c>
      <c r="B7479" s="49" t="s">
        <v>158</v>
      </c>
      <c r="C7479" s="24">
        <f t="shared" si="696"/>
        <v>30.406921776000001</v>
      </c>
      <c r="D7479" s="24">
        <f t="shared" si="697"/>
        <v>0</v>
      </c>
      <c r="E7479" s="18">
        <f>IF(G7479&gt;=0.3,(バックデータ一覧!$C$10*(バックデータ一覧!$C$12*計算過程!L7479+バックデータ一覧!$C$13*LN(計算過程!G7479)+バックデータ一覧!$C$14)^バックデータ一覧!$C$11+バックデータ一覧!$E$10*(計算過程!G7479/(バックデータ一覧!$E$12*計算過程!L7479+バックデータ一覧!$E$13*LN(計算過程!G7479)+バックデータ一覧!$E$14))^バックデータ一覧!$E$11)*計算過程!$W$11*10^-3,0)</f>
        <v>0</v>
      </c>
      <c r="F7479" s="18">
        <f>IF(G7479&lt;0.3,(バックデータ一覧!$C$10*(バックデータ一覧!$C$12*計算過程!L7479+バックデータ一覧!$C$13*LN(0.3)+バックデータ一覧!$C$14)^バックデータ一覧!$C$11+バックデータ一覧!$E$10*(0.3/(バックデータ一覧!$E$12*計算過程!L7479+バックデータ一覧!$E$13*LN(0.3)+バックデータ一覧!$E$14))^バックデータ一覧!$E$11)*計算過程!$W$11*計算過程!G7479/0.3*10^-3,0)</f>
        <v>0</v>
      </c>
      <c r="G7479" s="18">
        <f t="shared" si="698"/>
        <v>0</v>
      </c>
      <c r="H7479" s="18">
        <f t="shared" si="699"/>
        <v>0</v>
      </c>
      <c r="I7479" s="24">
        <v>0</v>
      </c>
      <c r="J7479" s="24">
        <v>0</v>
      </c>
      <c r="K7479" s="24">
        <v>0</v>
      </c>
      <c r="L7479" s="14">
        <f>貼り付けシート!C7479</f>
        <v>20.3</v>
      </c>
      <c r="M7479" s="14">
        <f>貼り付けシート!D7479</f>
        <v>12.8</v>
      </c>
      <c r="N7479" s="18">
        <f>貼り付けシート!E7479</f>
        <v>85.680641526458132</v>
      </c>
      <c r="O7479" s="18">
        <f>貼り付けシート!F7479</f>
        <v>0</v>
      </c>
      <c r="P7479" s="19">
        <f t="shared" si="700"/>
        <v>0</v>
      </c>
      <c r="Q7479" s="19">
        <f t="shared" si="701"/>
        <v>0</v>
      </c>
    </row>
    <row r="7480" spans="1:17">
      <c r="A7480" s="38">
        <v>41951</v>
      </c>
      <c r="B7480" s="49" t="s">
        <v>159</v>
      </c>
      <c r="C7480" s="24">
        <f t="shared" si="696"/>
        <v>30.406921776000001</v>
      </c>
      <c r="D7480" s="24">
        <f t="shared" si="697"/>
        <v>0</v>
      </c>
      <c r="E7480" s="18">
        <f>IF(G7480&gt;=0.3,(バックデータ一覧!$C$10*(バックデータ一覧!$C$12*計算過程!L7480+バックデータ一覧!$C$13*LN(計算過程!G7480)+バックデータ一覧!$C$14)^バックデータ一覧!$C$11+バックデータ一覧!$E$10*(計算過程!G7480/(バックデータ一覧!$E$12*計算過程!L7480+バックデータ一覧!$E$13*LN(計算過程!G7480)+バックデータ一覧!$E$14))^バックデータ一覧!$E$11)*計算過程!$W$11*10^-3,0)</f>
        <v>0</v>
      </c>
      <c r="F7480" s="18">
        <f>IF(G7480&lt;0.3,(バックデータ一覧!$C$10*(バックデータ一覧!$C$12*計算過程!L7480+バックデータ一覧!$C$13*LN(0.3)+バックデータ一覧!$C$14)^バックデータ一覧!$C$11+バックデータ一覧!$E$10*(0.3/(バックデータ一覧!$E$12*計算過程!L7480+バックデータ一覧!$E$13*LN(0.3)+バックデータ一覧!$E$14))^バックデータ一覧!$E$11)*計算過程!$W$11*計算過程!G7480/0.3*10^-3,0)</f>
        <v>0</v>
      </c>
      <c r="G7480" s="18">
        <f t="shared" si="698"/>
        <v>0</v>
      </c>
      <c r="H7480" s="18">
        <f t="shared" si="699"/>
        <v>0</v>
      </c>
      <c r="I7480" s="24">
        <v>0</v>
      </c>
      <c r="J7480" s="24">
        <v>0</v>
      </c>
      <c r="K7480" s="24">
        <v>0</v>
      </c>
      <c r="L7480" s="14">
        <f>貼り付けシート!C7480</f>
        <v>23.4</v>
      </c>
      <c r="M7480" s="14">
        <f>貼り付けシート!D7480</f>
        <v>11.9</v>
      </c>
      <c r="N7480" s="18">
        <f>貼り付けシート!E7480</f>
        <v>66.010935838768177</v>
      </c>
      <c r="O7480" s="18">
        <f>貼り付けシート!F7480</f>
        <v>0</v>
      </c>
      <c r="P7480" s="19">
        <f t="shared" si="700"/>
        <v>0</v>
      </c>
      <c r="Q7480" s="19">
        <f t="shared" si="701"/>
        <v>0</v>
      </c>
    </row>
    <row r="7481" spans="1:17">
      <c r="A7481" s="38">
        <v>41951</v>
      </c>
      <c r="B7481" s="49" t="s">
        <v>160</v>
      </c>
      <c r="C7481" s="24">
        <f t="shared" si="696"/>
        <v>30.406921776000001</v>
      </c>
      <c r="D7481" s="24">
        <f t="shared" si="697"/>
        <v>0</v>
      </c>
      <c r="E7481" s="18">
        <f>IF(G7481&gt;=0.3,(バックデータ一覧!$C$10*(バックデータ一覧!$C$12*計算過程!L7481+バックデータ一覧!$C$13*LN(計算過程!G7481)+バックデータ一覧!$C$14)^バックデータ一覧!$C$11+バックデータ一覧!$E$10*(計算過程!G7481/(バックデータ一覧!$E$12*計算過程!L7481+バックデータ一覧!$E$13*LN(計算過程!G7481)+バックデータ一覧!$E$14))^バックデータ一覧!$E$11)*計算過程!$W$11*10^-3,0)</f>
        <v>0</v>
      </c>
      <c r="F7481" s="18">
        <f>IF(G7481&lt;0.3,(バックデータ一覧!$C$10*(バックデータ一覧!$C$12*計算過程!L7481+バックデータ一覧!$C$13*LN(0.3)+バックデータ一覧!$C$14)^バックデータ一覧!$C$11+バックデータ一覧!$E$10*(0.3/(バックデータ一覧!$E$12*計算過程!L7481+バックデータ一覧!$E$13*LN(0.3)+バックデータ一覧!$E$14))^バックデータ一覧!$E$11)*計算過程!$W$11*計算過程!G7481/0.3*10^-3,0)</f>
        <v>0</v>
      </c>
      <c r="G7481" s="18">
        <f t="shared" si="698"/>
        <v>0</v>
      </c>
      <c r="H7481" s="18">
        <f t="shared" si="699"/>
        <v>0</v>
      </c>
      <c r="I7481" s="24">
        <v>0</v>
      </c>
      <c r="J7481" s="24">
        <v>0</v>
      </c>
      <c r="K7481" s="24">
        <v>0</v>
      </c>
      <c r="L7481" s="14">
        <f>貼り付けシート!C7481</f>
        <v>24.5</v>
      </c>
      <c r="M7481" s="14">
        <f>貼り付けシート!D7481</f>
        <v>11</v>
      </c>
      <c r="N7481" s="18">
        <f>貼り付けシート!E7481</f>
        <v>57.196618703317895</v>
      </c>
      <c r="O7481" s="18">
        <f>貼り付けシート!F7481</f>
        <v>0</v>
      </c>
      <c r="P7481" s="19">
        <f t="shared" si="700"/>
        <v>0</v>
      </c>
      <c r="Q7481" s="19">
        <f t="shared" si="701"/>
        <v>0</v>
      </c>
    </row>
    <row r="7482" spans="1:17">
      <c r="A7482" s="38">
        <v>41951</v>
      </c>
      <c r="B7482" s="49" t="s">
        <v>161</v>
      </c>
      <c r="C7482" s="24">
        <f t="shared" si="696"/>
        <v>30.406921776000001</v>
      </c>
      <c r="D7482" s="24">
        <f t="shared" si="697"/>
        <v>0</v>
      </c>
      <c r="E7482" s="18">
        <f>IF(G7482&gt;=0.3,(バックデータ一覧!$C$10*(バックデータ一覧!$C$12*計算過程!L7482+バックデータ一覧!$C$13*LN(計算過程!G7482)+バックデータ一覧!$C$14)^バックデータ一覧!$C$11+バックデータ一覧!$E$10*(計算過程!G7482/(バックデータ一覧!$E$12*計算過程!L7482+バックデータ一覧!$E$13*LN(計算過程!G7482)+バックデータ一覧!$E$14))^バックデータ一覧!$E$11)*計算過程!$W$11*10^-3,0)</f>
        <v>0</v>
      </c>
      <c r="F7482" s="18">
        <f>IF(G7482&lt;0.3,(バックデータ一覧!$C$10*(バックデータ一覧!$C$12*計算過程!L7482+バックデータ一覧!$C$13*LN(0.3)+バックデータ一覧!$C$14)^バックデータ一覧!$C$11+バックデータ一覧!$E$10*(0.3/(バックデータ一覧!$E$12*計算過程!L7482+バックデータ一覧!$E$13*LN(0.3)+バックデータ一覧!$E$14))^バックデータ一覧!$E$11)*計算過程!$W$11*計算過程!G7482/0.3*10^-3,0)</f>
        <v>0</v>
      </c>
      <c r="G7482" s="18">
        <f t="shared" si="698"/>
        <v>0</v>
      </c>
      <c r="H7482" s="18">
        <f t="shared" si="699"/>
        <v>0</v>
      </c>
      <c r="I7482" s="24">
        <v>0</v>
      </c>
      <c r="J7482" s="24">
        <v>0</v>
      </c>
      <c r="K7482" s="24">
        <v>0</v>
      </c>
      <c r="L7482" s="14">
        <f>貼り付けシート!C7482</f>
        <v>24.4</v>
      </c>
      <c r="M7482" s="14">
        <f>貼り付けシート!D7482</f>
        <v>10.9</v>
      </c>
      <c r="N7482" s="18">
        <f>貼り付けシート!E7482</f>
        <v>57.025969338397154</v>
      </c>
      <c r="O7482" s="18">
        <f>貼り付けシート!F7482</f>
        <v>0</v>
      </c>
      <c r="P7482" s="19">
        <f t="shared" si="700"/>
        <v>0</v>
      </c>
      <c r="Q7482" s="19">
        <f t="shared" si="701"/>
        <v>0</v>
      </c>
    </row>
    <row r="7483" spans="1:17">
      <c r="A7483" s="38">
        <v>41951</v>
      </c>
      <c r="B7483" s="49" t="s">
        <v>162</v>
      </c>
      <c r="C7483" s="24">
        <f t="shared" si="696"/>
        <v>30.406921776000001</v>
      </c>
      <c r="D7483" s="24">
        <f t="shared" si="697"/>
        <v>0</v>
      </c>
      <c r="E7483" s="18">
        <f>IF(G7483&gt;=0.3,(バックデータ一覧!$C$10*(バックデータ一覧!$C$12*計算過程!L7483+バックデータ一覧!$C$13*LN(計算過程!G7483)+バックデータ一覧!$C$14)^バックデータ一覧!$C$11+バックデータ一覧!$E$10*(計算過程!G7483/(バックデータ一覧!$E$12*計算過程!L7483+バックデータ一覧!$E$13*LN(計算過程!G7483)+バックデータ一覧!$E$14))^バックデータ一覧!$E$11)*計算過程!$W$11*10^-3,0)</f>
        <v>0</v>
      </c>
      <c r="F7483" s="18">
        <f>IF(G7483&lt;0.3,(バックデータ一覧!$C$10*(バックデータ一覧!$C$12*計算過程!L7483+バックデータ一覧!$C$13*LN(0.3)+バックデータ一覧!$C$14)^バックデータ一覧!$C$11+バックデータ一覧!$E$10*(0.3/(バックデータ一覧!$E$12*計算過程!L7483+バックデータ一覧!$E$13*LN(0.3)+バックデータ一覧!$E$14))^バックデータ一覧!$E$11)*計算過程!$W$11*計算過程!G7483/0.3*10^-3,0)</f>
        <v>0</v>
      </c>
      <c r="G7483" s="18">
        <f t="shared" si="698"/>
        <v>0</v>
      </c>
      <c r="H7483" s="18">
        <f t="shared" si="699"/>
        <v>0</v>
      </c>
      <c r="I7483" s="24">
        <v>0</v>
      </c>
      <c r="J7483" s="24">
        <v>0</v>
      </c>
      <c r="K7483" s="24">
        <v>0</v>
      </c>
      <c r="L7483" s="14">
        <f>貼り付けシート!C7483</f>
        <v>24.1</v>
      </c>
      <c r="M7483" s="14">
        <f>貼り付けシート!D7483</f>
        <v>10.9</v>
      </c>
      <c r="N7483" s="18">
        <f>貼り付けシート!E7483</f>
        <v>58.060967704179575</v>
      </c>
      <c r="O7483" s="18">
        <f>貼り付けシート!F7483</f>
        <v>0</v>
      </c>
      <c r="P7483" s="19">
        <f t="shared" si="700"/>
        <v>0</v>
      </c>
      <c r="Q7483" s="19">
        <f t="shared" si="701"/>
        <v>0</v>
      </c>
    </row>
    <row r="7484" spans="1:17">
      <c r="A7484" s="38">
        <v>41951</v>
      </c>
      <c r="B7484" s="49" t="s">
        <v>163</v>
      </c>
      <c r="C7484" s="24">
        <f t="shared" si="696"/>
        <v>30.406921776000001</v>
      </c>
      <c r="D7484" s="24">
        <f t="shared" si="697"/>
        <v>0</v>
      </c>
      <c r="E7484" s="18">
        <f>IF(G7484&gt;=0.3,(バックデータ一覧!$C$10*(バックデータ一覧!$C$12*計算過程!L7484+バックデータ一覧!$C$13*LN(計算過程!G7484)+バックデータ一覧!$C$14)^バックデータ一覧!$C$11+バックデータ一覧!$E$10*(計算過程!G7484/(バックデータ一覧!$E$12*計算過程!L7484+バックデータ一覧!$E$13*LN(計算過程!G7484)+バックデータ一覧!$E$14))^バックデータ一覧!$E$11)*計算過程!$W$11*10^-3,0)</f>
        <v>0</v>
      </c>
      <c r="F7484" s="18">
        <f>IF(G7484&lt;0.3,(バックデータ一覧!$C$10*(バックデータ一覧!$C$12*計算過程!L7484+バックデータ一覧!$C$13*LN(0.3)+バックデータ一覧!$C$14)^バックデータ一覧!$C$11+バックデータ一覧!$E$10*(0.3/(バックデータ一覧!$E$12*計算過程!L7484+バックデータ一覧!$E$13*LN(0.3)+バックデータ一覧!$E$14))^バックデータ一覧!$E$11)*計算過程!$W$11*計算過程!G7484/0.3*10^-3,0)</f>
        <v>0</v>
      </c>
      <c r="G7484" s="18">
        <f t="shared" si="698"/>
        <v>0</v>
      </c>
      <c r="H7484" s="18">
        <f t="shared" si="699"/>
        <v>0</v>
      </c>
      <c r="I7484" s="24">
        <v>0</v>
      </c>
      <c r="J7484" s="24">
        <v>0</v>
      </c>
      <c r="K7484" s="24">
        <v>0</v>
      </c>
      <c r="L7484" s="14">
        <f>貼り付けシート!C7484</f>
        <v>23.8</v>
      </c>
      <c r="M7484" s="14">
        <f>貼り付けシート!D7484</f>
        <v>10.199999999999999</v>
      </c>
      <c r="N7484" s="18">
        <f>貼り付けシート!E7484</f>
        <v>55.38192595428405</v>
      </c>
      <c r="O7484" s="18">
        <f>貼り付けシート!F7484</f>
        <v>0</v>
      </c>
      <c r="P7484" s="19">
        <f t="shared" si="700"/>
        <v>0</v>
      </c>
      <c r="Q7484" s="19">
        <f t="shared" si="701"/>
        <v>0</v>
      </c>
    </row>
    <row r="7485" spans="1:17">
      <c r="A7485" s="38">
        <v>41951</v>
      </c>
      <c r="B7485" s="49" t="s">
        <v>164</v>
      </c>
      <c r="C7485" s="24">
        <f t="shared" si="696"/>
        <v>30.406921776000001</v>
      </c>
      <c r="D7485" s="24">
        <f t="shared" si="697"/>
        <v>0</v>
      </c>
      <c r="E7485" s="18">
        <f>IF(G7485&gt;=0.3,(バックデータ一覧!$C$10*(バックデータ一覧!$C$12*計算過程!L7485+バックデータ一覧!$C$13*LN(計算過程!G7485)+バックデータ一覧!$C$14)^バックデータ一覧!$C$11+バックデータ一覧!$E$10*(計算過程!G7485/(バックデータ一覧!$E$12*計算過程!L7485+バックデータ一覧!$E$13*LN(計算過程!G7485)+バックデータ一覧!$E$14))^バックデータ一覧!$E$11)*計算過程!$W$11*10^-3,0)</f>
        <v>0</v>
      </c>
      <c r="F7485" s="18">
        <f>IF(G7485&lt;0.3,(バックデータ一覧!$C$10*(バックデータ一覧!$C$12*計算過程!L7485+バックデータ一覧!$C$13*LN(0.3)+バックデータ一覧!$C$14)^バックデータ一覧!$C$11+バックデータ一覧!$E$10*(0.3/(バックデータ一覧!$E$12*計算過程!L7485+バックデータ一覧!$E$13*LN(0.3)+バックデータ一覧!$E$14))^バックデータ一覧!$E$11)*計算過程!$W$11*計算過程!G7485/0.3*10^-3,0)</f>
        <v>0</v>
      </c>
      <c r="G7485" s="18">
        <f t="shared" si="698"/>
        <v>0</v>
      </c>
      <c r="H7485" s="18">
        <f t="shared" si="699"/>
        <v>0</v>
      </c>
      <c r="I7485" s="24">
        <v>0</v>
      </c>
      <c r="J7485" s="24">
        <v>0</v>
      </c>
      <c r="K7485" s="24">
        <v>0</v>
      </c>
      <c r="L7485" s="14">
        <f>貼り付けシート!C7485</f>
        <v>22.3</v>
      </c>
      <c r="M7485" s="14">
        <f>貼り付けシート!D7485</f>
        <v>10.4</v>
      </c>
      <c r="N7485" s="18">
        <f>貼り付けシート!E7485</f>
        <v>61.813322987841076</v>
      </c>
      <c r="O7485" s="18">
        <f>貼り付けシート!F7485</f>
        <v>0</v>
      </c>
      <c r="P7485" s="19">
        <f t="shared" si="700"/>
        <v>0</v>
      </c>
      <c r="Q7485" s="19">
        <f t="shared" si="701"/>
        <v>0</v>
      </c>
    </row>
    <row r="7486" spans="1:17">
      <c r="A7486" s="38">
        <v>41951</v>
      </c>
      <c r="B7486" s="49" t="s">
        <v>165</v>
      </c>
      <c r="C7486" s="24">
        <f t="shared" si="696"/>
        <v>30.406921776000001</v>
      </c>
      <c r="D7486" s="24">
        <f t="shared" si="697"/>
        <v>0</v>
      </c>
      <c r="E7486" s="18">
        <f>IF(G7486&gt;=0.3,(バックデータ一覧!$C$10*(バックデータ一覧!$C$12*計算過程!L7486+バックデータ一覧!$C$13*LN(計算過程!G7486)+バックデータ一覧!$C$14)^バックデータ一覧!$C$11+バックデータ一覧!$E$10*(計算過程!G7486/(バックデータ一覧!$E$12*計算過程!L7486+バックデータ一覧!$E$13*LN(計算過程!G7486)+バックデータ一覧!$E$14))^バックデータ一覧!$E$11)*計算過程!$W$11*10^-3,0)</f>
        <v>0</v>
      </c>
      <c r="F7486" s="18">
        <f>IF(G7486&lt;0.3,(バックデータ一覧!$C$10*(バックデータ一覧!$C$12*計算過程!L7486+バックデータ一覧!$C$13*LN(0.3)+バックデータ一覧!$C$14)^バックデータ一覧!$C$11+バックデータ一覧!$E$10*(0.3/(バックデータ一覧!$E$12*計算過程!L7486+バックデータ一覧!$E$13*LN(0.3)+バックデータ一覧!$E$14))^バックデータ一覧!$E$11)*計算過程!$W$11*計算過程!G7486/0.3*10^-3,0)</f>
        <v>0</v>
      </c>
      <c r="G7486" s="18">
        <f t="shared" si="698"/>
        <v>0</v>
      </c>
      <c r="H7486" s="18">
        <f t="shared" si="699"/>
        <v>0</v>
      </c>
      <c r="I7486" s="24">
        <v>0</v>
      </c>
      <c r="J7486" s="24">
        <v>0</v>
      </c>
      <c r="K7486" s="24">
        <v>0</v>
      </c>
      <c r="L7486" s="14">
        <f>貼り付けシート!C7486</f>
        <v>20.2</v>
      </c>
      <c r="M7486" s="14">
        <f>貼り付けシート!D7486</f>
        <v>9.5</v>
      </c>
      <c r="N7486" s="18">
        <f>貼り付けシート!E7486</f>
        <v>64.319843325182831</v>
      </c>
      <c r="O7486" s="18">
        <f>貼り付けシート!F7486</f>
        <v>0</v>
      </c>
      <c r="P7486" s="19">
        <f t="shared" si="700"/>
        <v>0</v>
      </c>
      <c r="Q7486" s="19">
        <f t="shared" si="701"/>
        <v>0</v>
      </c>
    </row>
    <row r="7487" spans="1:17">
      <c r="A7487" s="38">
        <v>41951</v>
      </c>
      <c r="B7487" s="49" t="s">
        <v>166</v>
      </c>
      <c r="C7487" s="24">
        <f t="shared" si="696"/>
        <v>30.406921776000001</v>
      </c>
      <c r="D7487" s="24">
        <f t="shared" si="697"/>
        <v>0</v>
      </c>
      <c r="E7487" s="18">
        <f>IF(G7487&gt;=0.3,(バックデータ一覧!$C$10*(バックデータ一覧!$C$12*計算過程!L7487+バックデータ一覧!$C$13*LN(計算過程!G7487)+バックデータ一覧!$C$14)^バックデータ一覧!$C$11+バックデータ一覧!$E$10*(計算過程!G7487/(バックデータ一覧!$E$12*計算過程!L7487+バックデータ一覧!$E$13*LN(計算過程!G7487)+バックデータ一覧!$E$14))^バックデータ一覧!$E$11)*計算過程!$W$11*10^-3,0)</f>
        <v>0</v>
      </c>
      <c r="F7487" s="18">
        <f>IF(G7487&lt;0.3,(バックデータ一覧!$C$10*(バックデータ一覧!$C$12*計算過程!L7487+バックデータ一覧!$C$13*LN(0.3)+バックデータ一覧!$C$14)^バックデータ一覧!$C$11+バックデータ一覧!$E$10*(0.3/(バックデータ一覧!$E$12*計算過程!L7487+バックデータ一覧!$E$13*LN(0.3)+バックデータ一覧!$E$14))^バックデータ一覧!$E$11)*計算過程!$W$11*計算過程!G7487/0.3*10^-3,0)</f>
        <v>0</v>
      </c>
      <c r="G7487" s="18">
        <f t="shared" si="698"/>
        <v>0</v>
      </c>
      <c r="H7487" s="18">
        <f t="shared" si="699"/>
        <v>0</v>
      </c>
      <c r="I7487" s="24">
        <v>0</v>
      </c>
      <c r="J7487" s="24">
        <v>0</v>
      </c>
      <c r="K7487" s="24">
        <v>0</v>
      </c>
      <c r="L7487" s="14">
        <f>貼り付けシート!C7487</f>
        <v>18.600000000000001</v>
      </c>
      <c r="M7487" s="14">
        <f>貼り付けシート!D7487</f>
        <v>8.9</v>
      </c>
      <c r="N7487" s="18">
        <f>貼り付けシート!E7487</f>
        <v>66.629881841203556</v>
      </c>
      <c r="O7487" s="18">
        <f>貼り付けシート!F7487</f>
        <v>0</v>
      </c>
      <c r="P7487" s="19">
        <f t="shared" si="700"/>
        <v>0</v>
      </c>
      <c r="Q7487" s="19">
        <f t="shared" si="701"/>
        <v>0</v>
      </c>
    </row>
    <row r="7488" spans="1:17">
      <c r="A7488" s="38">
        <v>41951</v>
      </c>
      <c r="B7488" s="49" t="s">
        <v>167</v>
      </c>
      <c r="C7488" s="24">
        <f t="shared" si="696"/>
        <v>30.406921776000001</v>
      </c>
      <c r="D7488" s="24">
        <f t="shared" si="697"/>
        <v>0</v>
      </c>
      <c r="E7488" s="18">
        <f>IF(G7488&gt;=0.3,(バックデータ一覧!$C$10*(バックデータ一覧!$C$12*計算過程!L7488+バックデータ一覧!$C$13*LN(計算過程!G7488)+バックデータ一覧!$C$14)^バックデータ一覧!$C$11+バックデータ一覧!$E$10*(計算過程!G7488/(バックデータ一覧!$E$12*計算過程!L7488+バックデータ一覧!$E$13*LN(計算過程!G7488)+バックデータ一覧!$E$14))^バックデータ一覧!$E$11)*計算過程!$W$11*10^-3,0)</f>
        <v>0</v>
      </c>
      <c r="F7488" s="18">
        <f>IF(G7488&lt;0.3,(バックデータ一覧!$C$10*(バックデータ一覧!$C$12*計算過程!L7488+バックデータ一覧!$C$13*LN(0.3)+バックデータ一覧!$C$14)^バックデータ一覧!$C$11+バックデータ一覧!$E$10*(0.3/(バックデータ一覧!$E$12*計算過程!L7488+バックデータ一覧!$E$13*LN(0.3)+バックデータ一覧!$E$14))^バックデータ一覧!$E$11)*計算過程!$W$11*計算過程!G7488/0.3*10^-3,0)</f>
        <v>0</v>
      </c>
      <c r="G7488" s="18">
        <f t="shared" si="698"/>
        <v>0</v>
      </c>
      <c r="H7488" s="18">
        <f t="shared" si="699"/>
        <v>0</v>
      </c>
      <c r="I7488" s="24">
        <v>0</v>
      </c>
      <c r="J7488" s="24">
        <v>0</v>
      </c>
      <c r="K7488" s="24">
        <v>0</v>
      </c>
      <c r="L7488" s="14">
        <f>貼り付けシート!C7488</f>
        <v>17.600000000000001</v>
      </c>
      <c r="M7488" s="14">
        <f>貼り付けシート!D7488</f>
        <v>8.4</v>
      </c>
      <c r="N7488" s="18">
        <f>貼り付けシート!E7488</f>
        <v>67.020014953007944</v>
      </c>
      <c r="O7488" s="18">
        <f>貼り付けシート!F7488</f>
        <v>0</v>
      </c>
      <c r="P7488" s="19">
        <f t="shared" si="700"/>
        <v>0</v>
      </c>
      <c r="Q7488" s="19">
        <f t="shared" si="701"/>
        <v>0</v>
      </c>
    </row>
    <row r="7489" spans="1:17">
      <c r="A7489" s="38">
        <v>41951</v>
      </c>
      <c r="B7489" s="49" t="s">
        <v>168</v>
      </c>
      <c r="C7489" s="24">
        <f t="shared" si="696"/>
        <v>30.406921776000001</v>
      </c>
      <c r="D7489" s="24">
        <f t="shared" si="697"/>
        <v>0</v>
      </c>
      <c r="E7489" s="18">
        <f>IF(G7489&gt;=0.3,(バックデータ一覧!$C$10*(バックデータ一覧!$C$12*計算過程!L7489+バックデータ一覧!$C$13*LN(計算過程!G7489)+バックデータ一覧!$C$14)^バックデータ一覧!$C$11+バックデータ一覧!$E$10*(計算過程!G7489/(バックデータ一覧!$E$12*計算過程!L7489+バックデータ一覧!$E$13*LN(計算過程!G7489)+バックデータ一覧!$E$14))^バックデータ一覧!$E$11)*計算過程!$W$11*10^-3,0)</f>
        <v>0</v>
      </c>
      <c r="F7489" s="18">
        <f>IF(G7489&lt;0.3,(バックデータ一覧!$C$10*(バックデータ一覧!$C$12*計算過程!L7489+バックデータ一覧!$C$13*LN(0.3)+バックデータ一覧!$C$14)^バックデータ一覧!$C$11+バックデータ一覧!$E$10*(0.3/(バックデータ一覧!$E$12*計算過程!L7489+バックデータ一覧!$E$13*LN(0.3)+バックデータ一覧!$E$14))^バックデータ一覧!$E$11)*計算過程!$W$11*計算過程!G7489/0.3*10^-3,0)</f>
        <v>0</v>
      </c>
      <c r="G7489" s="18">
        <f t="shared" si="698"/>
        <v>0</v>
      </c>
      <c r="H7489" s="18">
        <f t="shared" si="699"/>
        <v>0</v>
      </c>
      <c r="I7489" s="24">
        <v>0</v>
      </c>
      <c r="J7489" s="24">
        <v>0</v>
      </c>
      <c r="K7489" s="24">
        <v>0</v>
      </c>
      <c r="L7489" s="14">
        <f>貼り付けシート!C7489</f>
        <v>16.399999999999999</v>
      </c>
      <c r="M7489" s="14">
        <f>貼り付けシート!D7489</f>
        <v>8.1999999999999993</v>
      </c>
      <c r="N7489" s="18">
        <f>貼り付けシート!E7489</f>
        <v>70.61891435266044</v>
      </c>
      <c r="O7489" s="18">
        <f>貼り付けシート!F7489</f>
        <v>0</v>
      </c>
      <c r="P7489" s="19">
        <f t="shared" si="700"/>
        <v>0</v>
      </c>
      <c r="Q7489" s="19">
        <f t="shared" si="701"/>
        <v>0</v>
      </c>
    </row>
    <row r="7490" spans="1:17">
      <c r="A7490" s="38">
        <v>41951</v>
      </c>
      <c r="B7490" s="49" t="s">
        <v>169</v>
      </c>
      <c r="C7490" s="24">
        <f t="shared" si="696"/>
        <v>30.406921776000001</v>
      </c>
      <c r="D7490" s="24">
        <f t="shared" si="697"/>
        <v>0</v>
      </c>
      <c r="E7490" s="18">
        <f>IF(G7490&gt;=0.3,(バックデータ一覧!$C$10*(バックデータ一覧!$C$12*計算過程!L7490+バックデータ一覧!$C$13*LN(計算過程!G7490)+バックデータ一覧!$C$14)^バックデータ一覧!$C$11+バックデータ一覧!$E$10*(計算過程!G7490/(バックデータ一覧!$E$12*計算過程!L7490+バックデータ一覧!$E$13*LN(計算過程!G7490)+バックデータ一覧!$E$14))^バックデータ一覧!$E$11)*計算過程!$W$11*10^-3,0)</f>
        <v>0</v>
      </c>
      <c r="F7490" s="18">
        <f>IF(G7490&lt;0.3,(バックデータ一覧!$C$10*(バックデータ一覧!$C$12*計算過程!L7490+バックデータ一覧!$C$13*LN(0.3)+バックデータ一覧!$C$14)^バックデータ一覧!$C$11+バックデータ一覧!$E$10*(0.3/(バックデータ一覧!$E$12*計算過程!L7490+バックデータ一覧!$E$13*LN(0.3)+バックデータ一覧!$E$14))^バックデータ一覧!$E$11)*計算過程!$W$11*計算過程!G7490/0.3*10^-3,0)</f>
        <v>0</v>
      </c>
      <c r="G7490" s="18">
        <f t="shared" si="698"/>
        <v>0</v>
      </c>
      <c r="H7490" s="18">
        <f t="shared" si="699"/>
        <v>0</v>
      </c>
      <c r="I7490" s="24">
        <v>0</v>
      </c>
      <c r="J7490" s="24">
        <v>0</v>
      </c>
      <c r="K7490" s="24">
        <v>0</v>
      </c>
      <c r="L7490" s="14">
        <f>貼り付けシート!C7490</f>
        <v>15.6</v>
      </c>
      <c r="M7490" s="14">
        <f>貼り付けシート!D7490</f>
        <v>7.8</v>
      </c>
      <c r="N7490" s="18">
        <f>貼り付けシート!E7490</f>
        <v>70.742379758199007</v>
      </c>
      <c r="O7490" s="18">
        <f>貼り付けシート!F7490</f>
        <v>0</v>
      </c>
      <c r="P7490" s="19">
        <f t="shared" si="700"/>
        <v>0</v>
      </c>
      <c r="Q7490" s="19">
        <f t="shared" si="701"/>
        <v>0</v>
      </c>
    </row>
    <row r="7491" spans="1:17">
      <c r="A7491" s="38">
        <v>41951</v>
      </c>
      <c r="B7491" s="49" t="s">
        <v>170</v>
      </c>
      <c r="C7491" s="24">
        <f t="shared" si="696"/>
        <v>30.406921776000001</v>
      </c>
      <c r="D7491" s="24">
        <f t="shared" si="697"/>
        <v>0</v>
      </c>
      <c r="E7491" s="18">
        <f>IF(G7491&gt;=0.3,(バックデータ一覧!$C$10*(バックデータ一覧!$C$12*計算過程!L7491+バックデータ一覧!$C$13*LN(計算過程!G7491)+バックデータ一覧!$C$14)^バックデータ一覧!$C$11+バックデータ一覧!$E$10*(計算過程!G7491/(バックデータ一覧!$E$12*計算過程!L7491+バックデータ一覧!$E$13*LN(計算過程!G7491)+バックデータ一覧!$E$14))^バックデータ一覧!$E$11)*計算過程!$W$11*10^-3,0)</f>
        <v>0</v>
      </c>
      <c r="F7491" s="18">
        <f>IF(G7491&lt;0.3,(バックデータ一覧!$C$10*(バックデータ一覧!$C$12*計算過程!L7491+バックデータ一覧!$C$13*LN(0.3)+バックデータ一覧!$C$14)^バックデータ一覧!$C$11+バックデータ一覧!$E$10*(0.3/(バックデータ一覧!$E$12*計算過程!L7491+バックデータ一覧!$E$13*LN(0.3)+バックデータ一覧!$E$14))^バックデータ一覧!$E$11)*計算過程!$W$11*計算過程!G7491/0.3*10^-3,0)</f>
        <v>0</v>
      </c>
      <c r="G7491" s="18">
        <f t="shared" si="698"/>
        <v>0</v>
      </c>
      <c r="H7491" s="18">
        <f t="shared" si="699"/>
        <v>0</v>
      </c>
      <c r="I7491" s="24">
        <v>0</v>
      </c>
      <c r="J7491" s="24">
        <v>0</v>
      </c>
      <c r="K7491" s="24">
        <v>0</v>
      </c>
      <c r="L7491" s="14">
        <f>貼り付けシート!C7491</f>
        <v>14.9</v>
      </c>
      <c r="M7491" s="14">
        <f>貼り付けシート!D7491</f>
        <v>8</v>
      </c>
      <c r="N7491" s="18">
        <f>貼り付けシート!E7491</f>
        <v>75.871466195371383</v>
      </c>
      <c r="O7491" s="18">
        <f>貼り付けシート!F7491</f>
        <v>0</v>
      </c>
      <c r="P7491" s="19">
        <f t="shared" si="700"/>
        <v>0</v>
      </c>
      <c r="Q7491" s="19">
        <f t="shared" si="701"/>
        <v>0</v>
      </c>
    </row>
    <row r="7492" spans="1:17">
      <c r="A7492" s="38">
        <v>41951</v>
      </c>
      <c r="B7492" s="49" t="s">
        <v>171</v>
      </c>
      <c r="C7492" s="24">
        <f t="shared" si="696"/>
        <v>30.406921776000001</v>
      </c>
      <c r="D7492" s="24">
        <f t="shared" si="697"/>
        <v>0</v>
      </c>
      <c r="E7492" s="18">
        <f>IF(G7492&gt;=0.3,(バックデータ一覧!$C$10*(バックデータ一覧!$C$12*計算過程!L7492+バックデータ一覧!$C$13*LN(計算過程!G7492)+バックデータ一覧!$C$14)^バックデータ一覧!$C$11+バックデータ一覧!$E$10*(計算過程!G7492/(バックデータ一覧!$E$12*計算過程!L7492+バックデータ一覧!$E$13*LN(計算過程!G7492)+バックデータ一覧!$E$14))^バックデータ一覧!$E$11)*計算過程!$W$11*10^-3,0)</f>
        <v>0</v>
      </c>
      <c r="F7492" s="18">
        <f>IF(G7492&lt;0.3,(バックデータ一覧!$C$10*(バックデータ一覧!$C$12*計算過程!L7492+バックデータ一覧!$C$13*LN(0.3)+バックデータ一覧!$C$14)^バックデータ一覧!$C$11+バックデータ一覧!$E$10*(0.3/(バックデータ一覧!$E$12*計算過程!L7492+バックデータ一覧!$E$13*LN(0.3)+バックデータ一覧!$E$14))^バックデータ一覧!$E$11)*計算過程!$W$11*計算過程!G7492/0.3*10^-3,0)</f>
        <v>0</v>
      </c>
      <c r="G7492" s="18">
        <f t="shared" si="698"/>
        <v>0</v>
      </c>
      <c r="H7492" s="18">
        <f t="shared" si="699"/>
        <v>0</v>
      </c>
      <c r="I7492" s="24">
        <v>0</v>
      </c>
      <c r="J7492" s="24">
        <v>0</v>
      </c>
      <c r="K7492" s="24">
        <v>0</v>
      </c>
      <c r="L7492" s="14">
        <f>貼り付けシート!C7492</f>
        <v>13.7</v>
      </c>
      <c r="M7492" s="14">
        <f>貼り付けシート!D7492</f>
        <v>7.6</v>
      </c>
      <c r="N7492" s="18">
        <f>貼り付けシート!E7492</f>
        <v>77.95218474119072</v>
      </c>
      <c r="O7492" s="18">
        <f>貼り付けシート!F7492</f>
        <v>0</v>
      </c>
      <c r="P7492" s="19">
        <f t="shared" si="700"/>
        <v>0</v>
      </c>
      <c r="Q7492" s="19">
        <f t="shared" si="701"/>
        <v>0</v>
      </c>
    </row>
    <row r="7493" spans="1:17">
      <c r="A7493" s="38">
        <v>41951</v>
      </c>
      <c r="B7493" s="49" t="s">
        <v>172</v>
      </c>
      <c r="C7493" s="24">
        <f t="shared" si="696"/>
        <v>30.406921776000001</v>
      </c>
      <c r="D7493" s="24">
        <f t="shared" si="697"/>
        <v>0</v>
      </c>
      <c r="E7493" s="18">
        <f>IF(G7493&gt;=0.3,(バックデータ一覧!$C$10*(バックデータ一覧!$C$12*計算過程!L7493+バックデータ一覧!$C$13*LN(計算過程!G7493)+バックデータ一覧!$C$14)^バックデータ一覧!$C$11+バックデータ一覧!$E$10*(計算過程!G7493/(バックデータ一覧!$E$12*計算過程!L7493+バックデータ一覧!$E$13*LN(計算過程!G7493)+バックデータ一覧!$E$14))^バックデータ一覧!$E$11)*計算過程!$W$11*10^-3,0)</f>
        <v>0</v>
      </c>
      <c r="F7493" s="18">
        <f>IF(G7493&lt;0.3,(バックデータ一覧!$C$10*(バックデータ一覧!$C$12*計算過程!L7493+バックデータ一覧!$C$13*LN(0.3)+バックデータ一覧!$C$14)^バックデータ一覧!$C$11+バックデータ一覧!$E$10*(0.3/(バックデータ一覧!$E$12*計算過程!L7493+バックデータ一覧!$E$13*LN(0.3)+バックデータ一覧!$E$14))^バックデータ一覧!$E$11)*計算過程!$W$11*計算過程!G7493/0.3*10^-3,0)</f>
        <v>0</v>
      </c>
      <c r="G7493" s="18">
        <f t="shared" si="698"/>
        <v>0</v>
      </c>
      <c r="H7493" s="18">
        <f t="shared" si="699"/>
        <v>0</v>
      </c>
      <c r="I7493" s="24">
        <v>0</v>
      </c>
      <c r="J7493" s="24">
        <v>0</v>
      </c>
      <c r="K7493" s="24">
        <v>0</v>
      </c>
      <c r="L7493" s="14">
        <f>貼り付けシート!C7493</f>
        <v>13</v>
      </c>
      <c r="M7493" s="14">
        <f>貼り付けシート!D7493</f>
        <v>7.6</v>
      </c>
      <c r="N7493" s="18">
        <f>貼り付けシート!E7493</f>
        <v>81.595048719619044</v>
      </c>
      <c r="O7493" s="18">
        <f>貼り付けシート!F7493</f>
        <v>0</v>
      </c>
      <c r="P7493" s="19">
        <f t="shared" si="700"/>
        <v>0</v>
      </c>
      <c r="Q7493" s="19">
        <f t="shared" si="701"/>
        <v>0</v>
      </c>
    </row>
    <row r="7494" spans="1:17">
      <c r="A7494" s="38">
        <v>41952</v>
      </c>
      <c r="B7494" s="49" t="s">
        <v>149</v>
      </c>
      <c r="C7494" s="24">
        <f t="shared" si="696"/>
        <v>30.406921776000001</v>
      </c>
      <c r="D7494" s="24">
        <f t="shared" si="697"/>
        <v>0</v>
      </c>
      <c r="E7494" s="18">
        <f>IF(G7494&gt;=0.3,(バックデータ一覧!$C$10*(バックデータ一覧!$C$12*計算過程!L7494+バックデータ一覧!$C$13*LN(計算過程!G7494)+バックデータ一覧!$C$14)^バックデータ一覧!$C$11+バックデータ一覧!$E$10*(計算過程!G7494/(バックデータ一覧!$E$12*計算過程!L7494+バックデータ一覧!$E$13*LN(計算過程!G7494)+バックデータ一覧!$E$14))^バックデータ一覧!$E$11)*計算過程!$W$11*10^-3,0)</f>
        <v>0</v>
      </c>
      <c r="F7494" s="18">
        <f>IF(G7494&lt;0.3,(バックデータ一覧!$C$10*(バックデータ一覧!$C$12*計算過程!L7494+バックデータ一覧!$C$13*LN(0.3)+バックデータ一覧!$C$14)^バックデータ一覧!$C$11+バックデータ一覧!$E$10*(0.3/(バックデータ一覧!$E$12*計算過程!L7494+バックデータ一覧!$E$13*LN(0.3)+バックデータ一覧!$E$14))^バックデータ一覧!$E$11)*計算過程!$W$11*計算過程!G7494/0.3*10^-3,0)</f>
        <v>0</v>
      </c>
      <c r="G7494" s="18">
        <f t="shared" si="698"/>
        <v>0</v>
      </c>
      <c r="H7494" s="18">
        <f t="shared" si="699"/>
        <v>0</v>
      </c>
      <c r="I7494" s="24">
        <v>0</v>
      </c>
      <c r="J7494" s="24">
        <v>0</v>
      </c>
      <c r="K7494" s="24">
        <v>0</v>
      </c>
      <c r="L7494" s="14">
        <f>貼り付けシート!C7494</f>
        <v>12</v>
      </c>
      <c r="M7494" s="14">
        <f>貼り付けシート!D7494</f>
        <v>7.5</v>
      </c>
      <c r="N7494" s="18">
        <f>貼り付けシート!E7494</f>
        <v>86.001857190969361</v>
      </c>
      <c r="O7494" s="18">
        <f>貼り付けシート!F7494</f>
        <v>0</v>
      </c>
      <c r="P7494" s="19">
        <f t="shared" si="700"/>
        <v>0</v>
      </c>
      <c r="Q7494" s="19">
        <f t="shared" si="701"/>
        <v>0</v>
      </c>
    </row>
    <row r="7495" spans="1:17">
      <c r="A7495" s="38">
        <v>41952</v>
      </c>
      <c r="B7495" s="49" t="s">
        <v>150</v>
      </c>
      <c r="C7495" s="24">
        <f t="shared" ref="C7495:C7558" si="702">$W$6*IF(AND(L7495&lt;5,N7495&gt;=80),$W$4,$W$5)*3600*10^-6</f>
        <v>30.406921776000001</v>
      </c>
      <c r="D7495" s="24">
        <f t="shared" ref="D7495:D7558" si="703">IF(G7495&gt;=0.3,E7495,F7495)</f>
        <v>0</v>
      </c>
      <c r="E7495" s="18">
        <f>IF(G7495&gt;=0.3,(バックデータ一覧!$C$10*(バックデータ一覧!$C$12*計算過程!L7495+バックデータ一覧!$C$13*LN(計算過程!G7495)+バックデータ一覧!$C$14)^バックデータ一覧!$C$11+バックデータ一覧!$E$10*(計算過程!G7495/(バックデータ一覧!$E$12*計算過程!L7495+バックデータ一覧!$E$13*LN(計算過程!G7495)+バックデータ一覧!$E$14))^バックデータ一覧!$E$11)*計算過程!$W$11*10^-3,0)</f>
        <v>0</v>
      </c>
      <c r="F7495" s="18">
        <f>IF(G7495&lt;0.3,(バックデータ一覧!$C$10*(バックデータ一覧!$C$12*計算過程!L7495+バックデータ一覧!$C$13*LN(0.3)+バックデータ一覧!$C$14)^バックデータ一覧!$C$11+バックデータ一覧!$E$10*(0.3/(バックデータ一覧!$E$12*計算過程!L7495+バックデータ一覧!$E$13*LN(0.3)+バックデータ一覧!$E$14))^バックデータ一覧!$E$11)*計算過程!$W$11*計算過程!G7495/0.3*10^-3,0)</f>
        <v>0</v>
      </c>
      <c r="G7495" s="18">
        <f t="shared" ref="G7495:G7558" si="704">H7495/($W$6*3600*10^-6)</f>
        <v>0</v>
      </c>
      <c r="H7495" s="18">
        <f t="shared" ref="H7495:H7558" si="705">IF(AND(L7495&lt;5,N7495&gt;=80),P7495/$W$4,P7495/$W$5)</f>
        <v>0</v>
      </c>
      <c r="I7495" s="24">
        <v>0</v>
      </c>
      <c r="J7495" s="24">
        <v>0</v>
      </c>
      <c r="K7495" s="24">
        <v>0</v>
      </c>
      <c r="L7495" s="14">
        <f>貼り付けシート!C7495</f>
        <v>11</v>
      </c>
      <c r="M7495" s="14">
        <f>貼り付けシート!D7495</f>
        <v>7.3</v>
      </c>
      <c r="N7495" s="18">
        <f>貼り付けシート!E7495</f>
        <v>89.466745238280822</v>
      </c>
      <c r="O7495" s="18">
        <f>貼り付けシート!F7495</f>
        <v>0</v>
      </c>
      <c r="P7495" s="19">
        <f t="shared" ref="P7495:P7558" si="706">IF(O7495&gt;C7495,C7495,O7495)</f>
        <v>0</v>
      </c>
      <c r="Q7495" s="19">
        <f t="shared" ref="Q7495:Q7558" si="707">IF(O7495&gt;C7495,O7495-C7495,0)</f>
        <v>0</v>
      </c>
    </row>
    <row r="7496" spans="1:17">
      <c r="A7496" s="38">
        <v>41952</v>
      </c>
      <c r="B7496" s="49" t="s">
        <v>151</v>
      </c>
      <c r="C7496" s="24">
        <f t="shared" si="702"/>
        <v>30.406921776000001</v>
      </c>
      <c r="D7496" s="24">
        <f t="shared" si="703"/>
        <v>0</v>
      </c>
      <c r="E7496" s="18">
        <f>IF(G7496&gt;=0.3,(バックデータ一覧!$C$10*(バックデータ一覧!$C$12*計算過程!L7496+バックデータ一覧!$C$13*LN(計算過程!G7496)+バックデータ一覧!$C$14)^バックデータ一覧!$C$11+バックデータ一覧!$E$10*(計算過程!G7496/(バックデータ一覧!$E$12*計算過程!L7496+バックデータ一覧!$E$13*LN(計算過程!G7496)+バックデータ一覧!$E$14))^バックデータ一覧!$E$11)*計算過程!$W$11*10^-3,0)</f>
        <v>0</v>
      </c>
      <c r="F7496" s="18">
        <f>IF(G7496&lt;0.3,(バックデータ一覧!$C$10*(バックデータ一覧!$C$12*計算過程!L7496+バックデータ一覧!$C$13*LN(0.3)+バックデータ一覧!$C$14)^バックデータ一覧!$C$11+バックデータ一覧!$E$10*(0.3/(バックデータ一覧!$E$12*計算過程!L7496+バックデータ一覧!$E$13*LN(0.3)+バックデータ一覧!$E$14))^バックデータ一覧!$E$11)*計算過程!$W$11*計算過程!G7496/0.3*10^-3,0)</f>
        <v>0</v>
      </c>
      <c r="G7496" s="18">
        <f t="shared" si="704"/>
        <v>0</v>
      </c>
      <c r="H7496" s="18">
        <f t="shared" si="705"/>
        <v>0</v>
      </c>
      <c r="I7496" s="24">
        <v>0</v>
      </c>
      <c r="J7496" s="24">
        <v>0</v>
      </c>
      <c r="K7496" s="24">
        <v>0</v>
      </c>
      <c r="L7496" s="14">
        <f>貼り付けシート!C7496</f>
        <v>10.4</v>
      </c>
      <c r="M7496" s="14">
        <f>貼り付けシート!D7496</f>
        <v>6.9</v>
      </c>
      <c r="N7496" s="18">
        <f>貼り付けシート!E7496</f>
        <v>88.06968807780234</v>
      </c>
      <c r="O7496" s="18">
        <f>貼り付けシート!F7496</f>
        <v>0</v>
      </c>
      <c r="P7496" s="19">
        <f t="shared" si="706"/>
        <v>0</v>
      </c>
      <c r="Q7496" s="19">
        <f t="shared" si="707"/>
        <v>0</v>
      </c>
    </row>
    <row r="7497" spans="1:17">
      <c r="A7497" s="38">
        <v>41952</v>
      </c>
      <c r="B7497" s="49" t="s">
        <v>152</v>
      </c>
      <c r="C7497" s="24">
        <f t="shared" si="702"/>
        <v>30.406921776000001</v>
      </c>
      <c r="D7497" s="24">
        <f t="shared" si="703"/>
        <v>0</v>
      </c>
      <c r="E7497" s="18">
        <f>IF(G7497&gt;=0.3,(バックデータ一覧!$C$10*(バックデータ一覧!$C$12*計算過程!L7497+バックデータ一覧!$C$13*LN(計算過程!G7497)+バックデータ一覧!$C$14)^バックデータ一覧!$C$11+バックデータ一覧!$E$10*(計算過程!G7497/(バックデータ一覧!$E$12*計算過程!L7497+バックデータ一覧!$E$13*LN(計算過程!G7497)+バックデータ一覧!$E$14))^バックデータ一覧!$E$11)*計算過程!$W$11*10^-3,0)</f>
        <v>0</v>
      </c>
      <c r="F7497" s="18">
        <f>IF(G7497&lt;0.3,(バックデータ一覧!$C$10*(バックデータ一覧!$C$12*計算過程!L7497+バックデータ一覧!$C$13*LN(0.3)+バックデータ一覧!$C$14)^バックデータ一覧!$C$11+バックデータ一覧!$E$10*(0.3/(バックデータ一覧!$E$12*計算過程!L7497+バックデータ一覧!$E$13*LN(0.3)+バックデータ一覧!$E$14))^バックデータ一覧!$E$11)*計算過程!$W$11*計算過程!G7497/0.3*10^-3,0)</f>
        <v>0</v>
      </c>
      <c r="G7497" s="18">
        <f t="shared" si="704"/>
        <v>0</v>
      </c>
      <c r="H7497" s="18">
        <f t="shared" si="705"/>
        <v>0</v>
      </c>
      <c r="I7497" s="24">
        <v>0</v>
      </c>
      <c r="J7497" s="24">
        <v>0</v>
      </c>
      <c r="K7497" s="24">
        <v>0</v>
      </c>
      <c r="L7497" s="14">
        <f>貼り付けシート!C7497</f>
        <v>10.1</v>
      </c>
      <c r="M7497" s="14">
        <f>貼り付けシート!D7497</f>
        <v>6.7</v>
      </c>
      <c r="N7497" s="18">
        <f>貼り付けシート!E7497</f>
        <v>87.277573662653808</v>
      </c>
      <c r="O7497" s="18">
        <f>貼り付けシート!F7497</f>
        <v>0</v>
      </c>
      <c r="P7497" s="19">
        <f t="shared" si="706"/>
        <v>0</v>
      </c>
      <c r="Q7497" s="19">
        <f t="shared" si="707"/>
        <v>0</v>
      </c>
    </row>
    <row r="7498" spans="1:17">
      <c r="A7498" s="38">
        <v>41952</v>
      </c>
      <c r="B7498" s="49" t="s">
        <v>153</v>
      </c>
      <c r="C7498" s="24">
        <f t="shared" si="702"/>
        <v>30.406921776000001</v>
      </c>
      <c r="D7498" s="24">
        <f t="shared" si="703"/>
        <v>0</v>
      </c>
      <c r="E7498" s="18">
        <f>IF(G7498&gt;=0.3,(バックデータ一覧!$C$10*(バックデータ一覧!$C$12*計算過程!L7498+バックデータ一覧!$C$13*LN(計算過程!G7498)+バックデータ一覧!$C$14)^バックデータ一覧!$C$11+バックデータ一覧!$E$10*(計算過程!G7498/(バックデータ一覧!$E$12*計算過程!L7498+バックデータ一覧!$E$13*LN(計算過程!G7498)+バックデータ一覧!$E$14))^バックデータ一覧!$E$11)*計算過程!$W$11*10^-3,0)</f>
        <v>0</v>
      </c>
      <c r="F7498" s="18">
        <f>IF(G7498&lt;0.3,(バックデータ一覧!$C$10*(バックデータ一覧!$C$12*計算過程!L7498+バックデータ一覧!$C$13*LN(0.3)+バックデータ一覧!$C$14)^バックデータ一覧!$C$11+バックデータ一覧!$E$10*(0.3/(バックデータ一覧!$E$12*計算過程!L7498+バックデータ一覧!$E$13*LN(0.3)+バックデータ一覧!$E$14))^バックデータ一覧!$E$11)*計算過程!$W$11*計算過程!G7498/0.3*10^-3,0)</f>
        <v>0</v>
      </c>
      <c r="G7498" s="18">
        <f t="shared" si="704"/>
        <v>0</v>
      </c>
      <c r="H7498" s="18">
        <f t="shared" si="705"/>
        <v>0</v>
      </c>
      <c r="I7498" s="24">
        <v>0</v>
      </c>
      <c r="J7498" s="24">
        <v>0</v>
      </c>
      <c r="K7498" s="24">
        <v>0</v>
      </c>
      <c r="L7498" s="14">
        <f>貼り付けシート!C7498</f>
        <v>9.6</v>
      </c>
      <c r="M7498" s="14">
        <f>貼り付けシート!D7498</f>
        <v>6.6</v>
      </c>
      <c r="N7498" s="18">
        <f>貼り付けシート!E7498</f>
        <v>88.921717532199935</v>
      </c>
      <c r="O7498" s="18">
        <f>貼り付けシート!F7498</f>
        <v>0</v>
      </c>
      <c r="P7498" s="19">
        <f t="shared" si="706"/>
        <v>0</v>
      </c>
      <c r="Q7498" s="19">
        <f t="shared" si="707"/>
        <v>0</v>
      </c>
    </row>
    <row r="7499" spans="1:17">
      <c r="A7499" s="38">
        <v>41952</v>
      </c>
      <c r="B7499" s="49" t="s">
        <v>154</v>
      </c>
      <c r="C7499" s="24">
        <f t="shared" si="702"/>
        <v>30.406921776000001</v>
      </c>
      <c r="D7499" s="24">
        <f t="shared" si="703"/>
        <v>0</v>
      </c>
      <c r="E7499" s="18">
        <f>IF(G7499&gt;=0.3,(バックデータ一覧!$C$10*(バックデータ一覧!$C$12*計算過程!L7499+バックデータ一覧!$C$13*LN(計算過程!G7499)+バックデータ一覧!$C$14)^バックデータ一覧!$C$11+バックデータ一覧!$E$10*(計算過程!G7499/(バックデータ一覧!$E$12*計算過程!L7499+バックデータ一覧!$E$13*LN(計算過程!G7499)+バックデータ一覧!$E$14))^バックデータ一覧!$E$11)*計算過程!$W$11*10^-3,0)</f>
        <v>0</v>
      </c>
      <c r="F7499" s="18">
        <f>IF(G7499&lt;0.3,(バックデータ一覧!$C$10*(バックデータ一覧!$C$12*計算過程!L7499+バックデータ一覧!$C$13*LN(0.3)+バックデータ一覧!$C$14)^バックデータ一覧!$C$11+バックデータ一覧!$E$10*(0.3/(バックデータ一覧!$E$12*計算過程!L7499+バックデータ一覧!$E$13*LN(0.3)+バックデータ一覧!$E$14))^バックデータ一覧!$E$11)*計算過程!$W$11*計算過程!G7499/0.3*10^-3,0)</f>
        <v>0</v>
      </c>
      <c r="G7499" s="18">
        <f t="shared" si="704"/>
        <v>0</v>
      </c>
      <c r="H7499" s="18">
        <f t="shared" si="705"/>
        <v>0</v>
      </c>
      <c r="I7499" s="24">
        <v>0</v>
      </c>
      <c r="J7499" s="24">
        <v>0</v>
      </c>
      <c r="K7499" s="24">
        <v>0</v>
      </c>
      <c r="L7499" s="14">
        <f>貼り付けシート!C7499</f>
        <v>9</v>
      </c>
      <c r="M7499" s="14">
        <f>貼り付けシート!D7499</f>
        <v>6.4</v>
      </c>
      <c r="N7499" s="18">
        <f>貼り付けシート!E7499</f>
        <v>89.813026059408855</v>
      </c>
      <c r="O7499" s="18">
        <f>貼り付けシート!F7499</f>
        <v>0</v>
      </c>
      <c r="P7499" s="19">
        <f t="shared" si="706"/>
        <v>0</v>
      </c>
      <c r="Q7499" s="19">
        <f t="shared" si="707"/>
        <v>0</v>
      </c>
    </row>
    <row r="7500" spans="1:17">
      <c r="A7500" s="38">
        <v>41952</v>
      </c>
      <c r="B7500" s="49" t="s">
        <v>155</v>
      </c>
      <c r="C7500" s="24">
        <f t="shared" si="702"/>
        <v>30.406921776000001</v>
      </c>
      <c r="D7500" s="24">
        <f t="shared" si="703"/>
        <v>0</v>
      </c>
      <c r="E7500" s="18">
        <f>IF(G7500&gt;=0.3,(バックデータ一覧!$C$10*(バックデータ一覧!$C$12*計算過程!L7500+バックデータ一覧!$C$13*LN(計算過程!G7500)+バックデータ一覧!$C$14)^バックデータ一覧!$C$11+バックデータ一覧!$E$10*(計算過程!G7500/(バックデータ一覧!$E$12*計算過程!L7500+バックデータ一覧!$E$13*LN(計算過程!G7500)+バックデータ一覧!$E$14))^バックデータ一覧!$E$11)*計算過程!$W$11*10^-3,0)</f>
        <v>0</v>
      </c>
      <c r="F7500" s="18">
        <f>IF(G7500&lt;0.3,(バックデータ一覧!$C$10*(バックデータ一覧!$C$12*計算過程!L7500+バックデータ一覧!$C$13*LN(0.3)+バックデータ一覧!$C$14)^バックデータ一覧!$C$11+バックデータ一覧!$E$10*(0.3/(バックデータ一覧!$E$12*計算過程!L7500+バックデータ一覧!$E$13*LN(0.3)+バックデータ一覧!$E$14))^バックデータ一覧!$E$11)*計算過程!$W$11*計算過程!G7500/0.3*10^-3,0)</f>
        <v>0</v>
      </c>
      <c r="G7500" s="18">
        <f t="shared" si="704"/>
        <v>0</v>
      </c>
      <c r="H7500" s="18">
        <f t="shared" si="705"/>
        <v>0</v>
      </c>
      <c r="I7500" s="24">
        <v>0</v>
      </c>
      <c r="J7500" s="24">
        <v>0</v>
      </c>
      <c r="K7500" s="24">
        <v>0</v>
      </c>
      <c r="L7500" s="14">
        <f>貼り付けシート!C7500</f>
        <v>8.6999999999999993</v>
      </c>
      <c r="M7500" s="14">
        <f>貼り付けシート!D7500</f>
        <v>6.3</v>
      </c>
      <c r="N7500" s="18">
        <f>貼り付けシート!E7500</f>
        <v>90.235881442226145</v>
      </c>
      <c r="O7500" s="18">
        <f>貼り付けシート!F7500</f>
        <v>0</v>
      </c>
      <c r="P7500" s="19">
        <f t="shared" si="706"/>
        <v>0</v>
      </c>
      <c r="Q7500" s="19">
        <f t="shared" si="707"/>
        <v>0</v>
      </c>
    </row>
    <row r="7501" spans="1:17">
      <c r="A7501" s="38">
        <v>41952</v>
      </c>
      <c r="B7501" s="49" t="s">
        <v>156</v>
      </c>
      <c r="C7501" s="24">
        <f t="shared" si="702"/>
        <v>30.406921776000001</v>
      </c>
      <c r="D7501" s="24">
        <f t="shared" si="703"/>
        <v>0</v>
      </c>
      <c r="E7501" s="18">
        <f>IF(G7501&gt;=0.3,(バックデータ一覧!$C$10*(バックデータ一覧!$C$12*計算過程!L7501+バックデータ一覧!$C$13*LN(計算過程!G7501)+バックデータ一覧!$C$14)^バックデータ一覧!$C$11+バックデータ一覧!$E$10*(計算過程!G7501/(バックデータ一覧!$E$12*計算過程!L7501+バックデータ一覧!$E$13*LN(計算過程!G7501)+バックデータ一覧!$E$14))^バックデータ一覧!$E$11)*計算過程!$W$11*10^-3,0)</f>
        <v>0</v>
      </c>
      <c r="F7501" s="18">
        <f>IF(G7501&lt;0.3,(バックデータ一覧!$C$10*(バックデータ一覧!$C$12*計算過程!L7501+バックデータ一覧!$C$13*LN(0.3)+バックデータ一覧!$C$14)^バックデータ一覧!$C$11+バックデータ一覧!$E$10*(0.3/(バックデータ一覧!$E$12*計算過程!L7501+バックデータ一覧!$E$13*LN(0.3)+バックデータ一覧!$E$14))^バックデータ一覧!$E$11)*計算過程!$W$11*計算過程!G7501/0.3*10^-3,0)</f>
        <v>0</v>
      </c>
      <c r="G7501" s="18">
        <f t="shared" si="704"/>
        <v>0</v>
      </c>
      <c r="H7501" s="18">
        <f t="shared" si="705"/>
        <v>0</v>
      </c>
      <c r="I7501" s="24">
        <v>0</v>
      </c>
      <c r="J7501" s="24">
        <v>0</v>
      </c>
      <c r="K7501" s="24">
        <v>0</v>
      </c>
      <c r="L7501" s="14">
        <f>貼り付けシート!C7501</f>
        <v>9.9</v>
      </c>
      <c r="M7501" s="14">
        <f>貼り付けシート!D7501</f>
        <v>6.6</v>
      </c>
      <c r="N7501" s="18">
        <f>貼り付けシート!E7501</f>
        <v>87.148656900109074</v>
      </c>
      <c r="O7501" s="18">
        <f>貼り付けシート!F7501</f>
        <v>0</v>
      </c>
      <c r="P7501" s="19">
        <f t="shared" si="706"/>
        <v>0</v>
      </c>
      <c r="Q7501" s="19">
        <f t="shared" si="707"/>
        <v>0</v>
      </c>
    </row>
    <row r="7502" spans="1:17">
      <c r="A7502" s="38">
        <v>41952</v>
      </c>
      <c r="B7502" s="49" t="s">
        <v>157</v>
      </c>
      <c r="C7502" s="24">
        <f t="shared" si="702"/>
        <v>30.406921776000001</v>
      </c>
      <c r="D7502" s="24">
        <f t="shared" si="703"/>
        <v>0</v>
      </c>
      <c r="E7502" s="18">
        <f>IF(G7502&gt;=0.3,(バックデータ一覧!$C$10*(バックデータ一覧!$C$12*計算過程!L7502+バックデータ一覧!$C$13*LN(計算過程!G7502)+バックデータ一覧!$C$14)^バックデータ一覧!$C$11+バックデータ一覧!$E$10*(計算過程!G7502/(バックデータ一覧!$E$12*計算過程!L7502+バックデータ一覧!$E$13*LN(計算過程!G7502)+バックデータ一覧!$E$14))^バックデータ一覧!$E$11)*計算過程!$W$11*10^-3,0)</f>
        <v>0</v>
      </c>
      <c r="F7502" s="18">
        <f>IF(G7502&lt;0.3,(バックデータ一覧!$C$10*(バックデータ一覧!$C$12*計算過程!L7502+バックデータ一覧!$C$13*LN(0.3)+バックデータ一覧!$C$14)^バックデータ一覧!$C$11+バックデータ一覧!$E$10*(0.3/(バックデータ一覧!$E$12*計算過程!L7502+バックデータ一覧!$E$13*LN(0.3)+バックデータ一覧!$E$14))^バックデータ一覧!$E$11)*計算過程!$W$11*計算過程!G7502/0.3*10^-3,0)</f>
        <v>0</v>
      </c>
      <c r="G7502" s="18">
        <f t="shared" si="704"/>
        <v>0</v>
      </c>
      <c r="H7502" s="18">
        <f t="shared" si="705"/>
        <v>0</v>
      </c>
      <c r="I7502" s="24">
        <v>0</v>
      </c>
      <c r="J7502" s="24">
        <v>0</v>
      </c>
      <c r="K7502" s="24">
        <v>0</v>
      </c>
      <c r="L7502" s="14">
        <f>貼り付けシート!C7502</f>
        <v>13.3</v>
      </c>
      <c r="M7502" s="14">
        <f>貼り付けシート!D7502</f>
        <v>7.1</v>
      </c>
      <c r="N7502" s="18">
        <f>貼り付けシート!E7502</f>
        <v>74.806485101530569</v>
      </c>
      <c r="O7502" s="18">
        <f>貼り付けシート!F7502</f>
        <v>0</v>
      </c>
      <c r="P7502" s="19">
        <f t="shared" si="706"/>
        <v>0</v>
      </c>
      <c r="Q7502" s="19">
        <f t="shared" si="707"/>
        <v>0</v>
      </c>
    </row>
    <row r="7503" spans="1:17">
      <c r="A7503" s="38">
        <v>41952</v>
      </c>
      <c r="B7503" s="49" t="s">
        <v>158</v>
      </c>
      <c r="C7503" s="24">
        <f t="shared" si="702"/>
        <v>30.406921776000001</v>
      </c>
      <c r="D7503" s="24">
        <f t="shared" si="703"/>
        <v>0</v>
      </c>
      <c r="E7503" s="18">
        <f>IF(G7503&gt;=0.3,(バックデータ一覧!$C$10*(バックデータ一覧!$C$12*計算過程!L7503+バックデータ一覧!$C$13*LN(計算過程!G7503)+バックデータ一覧!$C$14)^バックデータ一覧!$C$11+バックデータ一覧!$E$10*(計算過程!G7503/(バックデータ一覧!$E$12*計算過程!L7503+バックデータ一覧!$E$13*LN(計算過程!G7503)+バックデータ一覧!$E$14))^バックデータ一覧!$E$11)*計算過程!$W$11*10^-3,0)</f>
        <v>0</v>
      </c>
      <c r="F7503" s="18">
        <f>IF(G7503&lt;0.3,(バックデータ一覧!$C$10*(バックデータ一覧!$C$12*計算過程!L7503+バックデータ一覧!$C$13*LN(0.3)+バックデータ一覧!$C$14)^バックデータ一覧!$C$11+バックデータ一覧!$E$10*(0.3/(バックデータ一覧!$E$12*計算過程!L7503+バックデータ一覧!$E$13*LN(0.3)+バックデータ一覧!$E$14))^バックデータ一覧!$E$11)*計算過程!$W$11*計算過程!G7503/0.3*10^-3,0)</f>
        <v>0</v>
      </c>
      <c r="G7503" s="18">
        <f t="shared" si="704"/>
        <v>0</v>
      </c>
      <c r="H7503" s="18">
        <f t="shared" si="705"/>
        <v>0</v>
      </c>
      <c r="I7503" s="24">
        <v>0</v>
      </c>
      <c r="J7503" s="24">
        <v>0</v>
      </c>
      <c r="K7503" s="24">
        <v>0</v>
      </c>
      <c r="L7503" s="14">
        <f>貼り付けシート!C7503</f>
        <v>16.2</v>
      </c>
      <c r="M7503" s="14">
        <f>貼り付けシート!D7503</f>
        <v>6.9</v>
      </c>
      <c r="N7503" s="18">
        <f>貼り付けシート!E7503</f>
        <v>60.310175811038967</v>
      </c>
      <c r="O7503" s="18">
        <f>貼り付けシート!F7503</f>
        <v>0</v>
      </c>
      <c r="P7503" s="19">
        <f t="shared" si="706"/>
        <v>0</v>
      </c>
      <c r="Q7503" s="19">
        <f t="shared" si="707"/>
        <v>0</v>
      </c>
    </row>
    <row r="7504" spans="1:17">
      <c r="A7504" s="38">
        <v>41952</v>
      </c>
      <c r="B7504" s="49" t="s">
        <v>159</v>
      </c>
      <c r="C7504" s="24">
        <f t="shared" si="702"/>
        <v>30.406921776000001</v>
      </c>
      <c r="D7504" s="24">
        <f t="shared" si="703"/>
        <v>0</v>
      </c>
      <c r="E7504" s="18">
        <f>IF(G7504&gt;=0.3,(バックデータ一覧!$C$10*(バックデータ一覧!$C$12*計算過程!L7504+バックデータ一覧!$C$13*LN(計算過程!G7504)+バックデータ一覧!$C$14)^バックデータ一覧!$C$11+バックデータ一覧!$E$10*(計算過程!G7504/(バックデータ一覧!$E$12*計算過程!L7504+バックデータ一覧!$E$13*LN(計算過程!G7504)+バックデータ一覧!$E$14))^バックデータ一覧!$E$11)*計算過程!$W$11*10^-3,0)</f>
        <v>0</v>
      </c>
      <c r="F7504" s="18">
        <f>IF(G7504&lt;0.3,(バックデータ一覧!$C$10*(バックデータ一覧!$C$12*計算過程!L7504+バックデータ一覧!$C$13*LN(0.3)+バックデータ一覧!$C$14)^バックデータ一覧!$C$11+バックデータ一覧!$E$10*(0.3/(バックデータ一覧!$E$12*計算過程!L7504+バックデータ一覧!$E$13*LN(0.3)+バックデータ一覧!$E$14))^バックデータ一覧!$E$11)*計算過程!$W$11*計算過程!G7504/0.3*10^-3,0)</f>
        <v>0</v>
      </c>
      <c r="G7504" s="18">
        <f t="shared" si="704"/>
        <v>0</v>
      </c>
      <c r="H7504" s="18">
        <f t="shared" si="705"/>
        <v>0</v>
      </c>
      <c r="I7504" s="24">
        <v>0</v>
      </c>
      <c r="J7504" s="24">
        <v>0</v>
      </c>
      <c r="K7504" s="24">
        <v>0</v>
      </c>
      <c r="L7504" s="14">
        <f>貼り付けシート!C7504</f>
        <v>18.600000000000001</v>
      </c>
      <c r="M7504" s="14">
        <f>貼り付けシート!D7504</f>
        <v>6.6</v>
      </c>
      <c r="N7504" s="18">
        <f>貼り付けシート!E7504</f>
        <v>49.591714456212863</v>
      </c>
      <c r="O7504" s="18">
        <f>貼り付けシート!F7504</f>
        <v>0</v>
      </c>
      <c r="P7504" s="19">
        <f t="shared" si="706"/>
        <v>0</v>
      </c>
      <c r="Q7504" s="19">
        <f t="shared" si="707"/>
        <v>0</v>
      </c>
    </row>
    <row r="7505" spans="1:17">
      <c r="A7505" s="38">
        <v>41952</v>
      </c>
      <c r="B7505" s="49" t="s">
        <v>160</v>
      </c>
      <c r="C7505" s="24">
        <f t="shared" si="702"/>
        <v>30.406921776000001</v>
      </c>
      <c r="D7505" s="24">
        <f t="shared" si="703"/>
        <v>0</v>
      </c>
      <c r="E7505" s="18">
        <f>IF(G7505&gt;=0.3,(バックデータ一覧!$C$10*(バックデータ一覧!$C$12*計算過程!L7505+バックデータ一覧!$C$13*LN(計算過程!G7505)+バックデータ一覧!$C$14)^バックデータ一覧!$C$11+バックデータ一覧!$E$10*(計算過程!G7505/(バックデータ一覧!$E$12*計算過程!L7505+バックデータ一覧!$E$13*LN(計算過程!G7505)+バックデータ一覧!$E$14))^バックデータ一覧!$E$11)*計算過程!$W$11*10^-3,0)</f>
        <v>0</v>
      </c>
      <c r="F7505" s="18">
        <f>IF(G7505&lt;0.3,(バックデータ一覧!$C$10*(バックデータ一覧!$C$12*計算過程!L7505+バックデータ一覧!$C$13*LN(0.3)+バックデータ一覧!$C$14)^バックデータ一覧!$C$11+バックデータ一覧!$E$10*(0.3/(バックデータ一覧!$E$12*計算過程!L7505+バックデータ一覧!$E$13*LN(0.3)+バックデータ一覧!$E$14))^バックデータ一覧!$E$11)*計算過程!$W$11*計算過程!G7505/0.3*10^-3,0)</f>
        <v>0</v>
      </c>
      <c r="G7505" s="18">
        <f t="shared" si="704"/>
        <v>0</v>
      </c>
      <c r="H7505" s="18">
        <f t="shared" si="705"/>
        <v>0</v>
      </c>
      <c r="I7505" s="24">
        <v>0</v>
      </c>
      <c r="J7505" s="24">
        <v>0</v>
      </c>
      <c r="K7505" s="24">
        <v>0</v>
      </c>
      <c r="L7505" s="14">
        <f>貼り付けシート!C7505</f>
        <v>19.600000000000001</v>
      </c>
      <c r="M7505" s="14">
        <f>貼り付けシート!D7505</f>
        <v>6.8</v>
      </c>
      <c r="N7505" s="18">
        <f>貼り付けシート!E7505</f>
        <v>47.989384210987545</v>
      </c>
      <c r="O7505" s="18">
        <f>貼り付けシート!F7505</f>
        <v>0</v>
      </c>
      <c r="P7505" s="19">
        <f t="shared" si="706"/>
        <v>0</v>
      </c>
      <c r="Q7505" s="19">
        <f t="shared" si="707"/>
        <v>0</v>
      </c>
    </row>
    <row r="7506" spans="1:17">
      <c r="A7506" s="38">
        <v>41952</v>
      </c>
      <c r="B7506" s="49" t="s">
        <v>161</v>
      </c>
      <c r="C7506" s="24">
        <f t="shared" si="702"/>
        <v>30.406921776000001</v>
      </c>
      <c r="D7506" s="24">
        <f t="shared" si="703"/>
        <v>0</v>
      </c>
      <c r="E7506" s="18">
        <f>IF(G7506&gt;=0.3,(バックデータ一覧!$C$10*(バックデータ一覧!$C$12*計算過程!L7506+バックデータ一覧!$C$13*LN(計算過程!G7506)+バックデータ一覧!$C$14)^バックデータ一覧!$C$11+バックデータ一覧!$E$10*(計算過程!G7506/(バックデータ一覧!$E$12*計算過程!L7506+バックデータ一覧!$E$13*LN(計算過程!G7506)+バックデータ一覧!$E$14))^バックデータ一覧!$E$11)*計算過程!$W$11*10^-3,0)</f>
        <v>0</v>
      </c>
      <c r="F7506" s="18">
        <f>IF(G7506&lt;0.3,(バックデータ一覧!$C$10*(バックデータ一覧!$C$12*計算過程!L7506+バックデータ一覧!$C$13*LN(0.3)+バックデータ一覧!$C$14)^バックデータ一覧!$C$11+バックデータ一覧!$E$10*(0.3/(バックデータ一覧!$E$12*計算過程!L7506+バックデータ一覧!$E$13*LN(0.3)+バックデータ一覧!$E$14))^バックデータ一覧!$E$11)*計算過程!$W$11*計算過程!G7506/0.3*10^-3,0)</f>
        <v>0</v>
      </c>
      <c r="G7506" s="18">
        <f t="shared" si="704"/>
        <v>0</v>
      </c>
      <c r="H7506" s="18">
        <f t="shared" si="705"/>
        <v>0</v>
      </c>
      <c r="I7506" s="24">
        <v>0</v>
      </c>
      <c r="J7506" s="24">
        <v>0</v>
      </c>
      <c r="K7506" s="24">
        <v>0</v>
      </c>
      <c r="L7506" s="14">
        <f>貼り付けシート!C7506</f>
        <v>19.899999999999999</v>
      </c>
      <c r="M7506" s="14">
        <f>貼り付けシート!D7506</f>
        <v>7.1</v>
      </c>
      <c r="N7506" s="18">
        <f>貼り付けシート!E7506</f>
        <v>49.15877570896199</v>
      </c>
      <c r="O7506" s="18">
        <f>貼り付けシート!F7506</f>
        <v>0</v>
      </c>
      <c r="P7506" s="19">
        <f t="shared" si="706"/>
        <v>0</v>
      </c>
      <c r="Q7506" s="19">
        <f t="shared" si="707"/>
        <v>0</v>
      </c>
    </row>
    <row r="7507" spans="1:17">
      <c r="A7507" s="38">
        <v>41952</v>
      </c>
      <c r="B7507" s="49" t="s">
        <v>162</v>
      </c>
      <c r="C7507" s="24">
        <f t="shared" si="702"/>
        <v>30.406921776000001</v>
      </c>
      <c r="D7507" s="24">
        <f t="shared" si="703"/>
        <v>0</v>
      </c>
      <c r="E7507" s="18">
        <f>IF(G7507&gt;=0.3,(バックデータ一覧!$C$10*(バックデータ一覧!$C$12*計算過程!L7507+バックデータ一覧!$C$13*LN(計算過程!G7507)+バックデータ一覧!$C$14)^バックデータ一覧!$C$11+バックデータ一覧!$E$10*(計算過程!G7507/(バックデータ一覧!$E$12*計算過程!L7507+バックデータ一覧!$E$13*LN(計算過程!G7507)+バックデータ一覧!$E$14))^バックデータ一覧!$E$11)*計算過程!$W$11*10^-3,0)</f>
        <v>0</v>
      </c>
      <c r="F7507" s="18">
        <f>IF(G7507&lt;0.3,(バックデータ一覧!$C$10*(バックデータ一覧!$C$12*計算過程!L7507+バックデータ一覧!$C$13*LN(0.3)+バックデータ一覧!$C$14)^バックデータ一覧!$C$11+バックデータ一覧!$E$10*(0.3/(バックデータ一覧!$E$12*計算過程!L7507+バックデータ一覧!$E$13*LN(0.3)+バックデータ一覧!$E$14))^バックデータ一覧!$E$11)*計算過程!$W$11*計算過程!G7507/0.3*10^-3,0)</f>
        <v>0</v>
      </c>
      <c r="G7507" s="18">
        <f t="shared" si="704"/>
        <v>0</v>
      </c>
      <c r="H7507" s="18">
        <f t="shared" si="705"/>
        <v>0</v>
      </c>
      <c r="I7507" s="24">
        <v>0</v>
      </c>
      <c r="J7507" s="24">
        <v>0</v>
      </c>
      <c r="K7507" s="24">
        <v>0</v>
      </c>
      <c r="L7507" s="14">
        <f>貼り付けシート!C7507</f>
        <v>19.5</v>
      </c>
      <c r="M7507" s="14">
        <f>貼り付けシート!D7507</f>
        <v>6.9</v>
      </c>
      <c r="N7507" s="18">
        <f>貼り付けシート!E7507</f>
        <v>48.990958337160372</v>
      </c>
      <c r="O7507" s="18">
        <f>貼り付けシート!F7507</f>
        <v>0</v>
      </c>
      <c r="P7507" s="19">
        <f t="shared" si="706"/>
        <v>0</v>
      </c>
      <c r="Q7507" s="19">
        <f t="shared" si="707"/>
        <v>0</v>
      </c>
    </row>
    <row r="7508" spans="1:17">
      <c r="A7508" s="38">
        <v>41952</v>
      </c>
      <c r="B7508" s="49" t="s">
        <v>163</v>
      </c>
      <c r="C7508" s="24">
        <f t="shared" si="702"/>
        <v>30.406921776000001</v>
      </c>
      <c r="D7508" s="24">
        <f t="shared" si="703"/>
        <v>0</v>
      </c>
      <c r="E7508" s="18">
        <f>IF(G7508&gt;=0.3,(バックデータ一覧!$C$10*(バックデータ一覧!$C$12*計算過程!L7508+バックデータ一覧!$C$13*LN(計算過程!G7508)+バックデータ一覧!$C$14)^バックデータ一覧!$C$11+バックデータ一覧!$E$10*(計算過程!G7508/(バックデータ一覧!$E$12*計算過程!L7508+バックデータ一覧!$E$13*LN(計算過程!G7508)+バックデータ一覧!$E$14))^バックデータ一覧!$E$11)*計算過程!$W$11*10^-3,0)</f>
        <v>0</v>
      </c>
      <c r="F7508" s="18">
        <f>IF(G7508&lt;0.3,(バックデータ一覧!$C$10*(バックデータ一覧!$C$12*計算過程!L7508+バックデータ一覧!$C$13*LN(0.3)+バックデータ一覧!$C$14)^バックデータ一覧!$C$11+バックデータ一覧!$E$10*(0.3/(バックデータ一覧!$E$12*計算過程!L7508+バックデータ一覧!$E$13*LN(0.3)+バックデータ一覧!$E$14))^バックデータ一覧!$E$11)*計算過程!$W$11*計算過程!G7508/0.3*10^-3,0)</f>
        <v>0</v>
      </c>
      <c r="G7508" s="18">
        <f t="shared" si="704"/>
        <v>0</v>
      </c>
      <c r="H7508" s="18">
        <f t="shared" si="705"/>
        <v>0</v>
      </c>
      <c r="I7508" s="24">
        <v>0</v>
      </c>
      <c r="J7508" s="24">
        <v>0</v>
      </c>
      <c r="K7508" s="24">
        <v>0</v>
      </c>
      <c r="L7508" s="14">
        <f>貼り付けシート!C7508</f>
        <v>19.600000000000001</v>
      </c>
      <c r="M7508" s="14">
        <f>貼り付けシート!D7508</f>
        <v>6.9</v>
      </c>
      <c r="N7508" s="18">
        <f>貼り付けシート!E7508</f>
        <v>48.687367547420763</v>
      </c>
      <c r="O7508" s="18">
        <f>貼り付けシート!F7508</f>
        <v>0</v>
      </c>
      <c r="P7508" s="19">
        <f t="shared" si="706"/>
        <v>0</v>
      </c>
      <c r="Q7508" s="19">
        <f t="shared" si="707"/>
        <v>0</v>
      </c>
    </row>
    <row r="7509" spans="1:17">
      <c r="A7509" s="38">
        <v>41952</v>
      </c>
      <c r="B7509" s="49" t="s">
        <v>164</v>
      </c>
      <c r="C7509" s="24">
        <f t="shared" si="702"/>
        <v>30.406921776000001</v>
      </c>
      <c r="D7509" s="24">
        <f t="shared" si="703"/>
        <v>0</v>
      </c>
      <c r="E7509" s="18">
        <f>IF(G7509&gt;=0.3,(バックデータ一覧!$C$10*(バックデータ一覧!$C$12*計算過程!L7509+バックデータ一覧!$C$13*LN(計算過程!G7509)+バックデータ一覧!$C$14)^バックデータ一覧!$C$11+バックデータ一覧!$E$10*(計算過程!G7509/(バックデータ一覧!$E$12*計算過程!L7509+バックデータ一覧!$E$13*LN(計算過程!G7509)+バックデータ一覧!$E$14))^バックデータ一覧!$E$11)*計算過程!$W$11*10^-3,0)</f>
        <v>0</v>
      </c>
      <c r="F7509" s="18">
        <f>IF(G7509&lt;0.3,(バックデータ一覧!$C$10*(バックデータ一覧!$C$12*計算過程!L7509+バックデータ一覧!$C$13*LN(0.3)+バックデータ一覧!$C$14)^バックデータ一覧!$C$11+バックデータ一覧!$E$10*(0.3/(バックデータ一覧!$E$12*計算過程!L7509+バックデータ一覧!$E$13*LN(0.3)+バックデータ一覧!$E$14))^バックデータ一覧!$E$11)*計算過程!$W$11*計算過程!G7509/0.3*10^-3,0)</f>
        <v>0</v>
      </c>
      <c r="G7509" s="18">
        <f t="shared" si="704"/>
        <v>0</v>
      </c>
      <c r="H7509" s="18">
        <f t="shared" si="705"/>
        <v>0</v>
      </c>
      <c r="I7509" s="24">
        <v>0</v>
      </c>
      <c r="J7509" s="24">
        <v>0</v>
      </c>
      <c r="K7509" s="24">
        <v>0</v>
      </c>
      <c r="L7509" s="14">
        <f>貼り付けシート!C7509</f>
        <v>19</v>
      </c>
      <c r="M7509" s="14">
        <f>貼り付けシート!D7509</f>
        <v>7.3</v>
      </c>
      <c r="N7509" s="18">
        <f>貼り付けシート!E7509</f>
        <v>53.437136771188499</v>
      </c>
      <c r="O7509" s="18">
        <f>貼り付けシート!F7509</f>
        <v>0</v>
      </c>
      <c r="P7509" s="19">
        <f t="shared" si="706"/>
        <v>0</v>
      </c>
      <c r="Q7509" s="19">
        <f t="shared" si="707"/>
        <v>0</v>
      </c>
    </row>
    <row r="7510" spans="1:17">
      <c r="A7510" s="38">
        <v>41952</v>
      </c>
      <c r="B7510" s="49" t="s">
        <v>165</v>
      </c>
      <c r="C7510" s="24">
        <f t="shared" si="702"/>
        <v>30.406921776000001</v>
      </c>
      <c r="D7510" s="24">
        <f t="shared" si="703"/>
        <v>0</v>
      </c>
      <c r="E7510" s="18">
        <f>IF(G7510&gt;=0.3,(バックデータ一覧!$C$10*(バックデータ一覧!$C$12*計算過程!L7510+バックデータ一覧!$C$13*LN(計算過程!G7510)+バックデータ一覧!$C$14)^バックデータ一覧!$C$11+バックデータ一覧!$E$10*(計算過程!G7510/(バックデータ一覧!$E$12*計算過程!L7510+バックデータ一覧!$E$13*LN(計算過程!G7510)+バックデータ一覧!$E$14))^バックデータ一覧!$E$11)*計算過程!$W$11*10^-3,0)</f>
        <v>0</v>
      </c>
      <c r="F7510" s="18">
        <f>IF(G7510&lt;0.3,(バックデータ一覧!$C$10*(バックデータ一覧!$C$12*計算過程!L7510+バックデータ一覧!$C$13*LN(0.3)+バックデータ一覧!$C$14)^バックデータ一覧!$C$11+バックデータ一覧!$E$10*(0.3/(バックデータ一覧!$E$12*計算過程!L7510+バックデータ一覧!$E$13*LN(0.3)+バックデータ一覧!$E$14))^バックデータ一覧!$E$11)*計算過程!$W$11*計算過程!G7510/0.3*10^-3,0)</f>
        <v>0</v>
      </c>
      <c r="G7510" s="18">
        <f t="shared" si="704"/>
        <v>0</v>
      </c>
      <c r="H7510" s="18">
        <f t="shared" si="705"/>
        <v>0</v>
      </c>
      <c r="I7510" s="24">
        <v>0</v>
      </c>
      <c r="J7510" s="24">
        <v>0</v>
      </c>
      <c r="K7510" s="24">
        <v>0</v>
      </c>
      <c r="L7510" s="14">
        <f>貼り付けシート!C7510</f>
        <v>18.399999999999999</v>
      </c>
      <c r="M7510" s="14">
        <f>貼り付けシート!D7510</f>
        <v>7.3</v>
      </c>
      <c r="N7510" s="18">
        <f>貼り付けシート!E7510</f>
        <v>55.481488687181788</v>
      </c>
      <c r="O7510" s="18">
        <f>貼り付けシート!F7510</f>
        <v>0</v>
      </c>
      <c r="P7510" s="19">
        <f t="shared" si="706"/>
        <v>0</v>
      </c>
      <c r="Q7510" s="19">
        <f t="shared" si="707"/>
        <v>0</v>
      </c>
    </row>
    <row r="7511" spans="1:17">
      <c r="A7511" s="38">
        <v>41952</v>
      </c>
      <c r="B7511" s="49" t="s">
        <v>166</v>
      </c>
      <c r="C7511" s="24">
        <f t="shared" si="702"/>
        <v>30.406921776000001</v>
      </c>
      <c r="D7511" s="24">
        <f t="shared" si="703"/>
        <v>0</v>
      </c>
      <c r="E7511" s="18">
        <f>IF(G7511&gt;=0.3,(バックデータ一覧!$C$10*(バックデータ一覧!$C$12*計算過程!L7511+バックデータ一覧!$C$13*LN(計算過程!G7511)+バックデータ一覧!$C$14)^バックデータ一覧!$C$11+バックデータ一覧!$E$10*(計算過程!G7511/(バックデータ一覧!$E$12*計算過程!L7511+バックデータ一覧!$E$13*LN(計算過程!G7511)+バックデータ一覧!$E$14))^バックデータ一覧!$E$11)*計算過程!$W$11*10^-3,0)</f>
        <v>0</v>
      </c>
      <c r="F7511" s="18">
        <f>IF(G7511&lt;0.3,(バックデータ一覧!$C$10*(バックデータ一覧!$C$12*計算過程!L7511+バックデータ一覧!$C$13*LN(0.3)+バックデータ一覧!$C$14)^バックデータ一覧!$C$11+バックデータ一覧!$E$10*(0.3/(バックデータ一覧!$E$12*計算過程!L7511+バックデータ一覧!$E$13*LN(0.3)+バックデータ一覧!$E$14))^バックデータ一覧!$E$11)*計算過程!$W$11*計算過程!G7511/0.3*10^-3,0)</f>
        <v>0</v>
      </c>
      <c r="G7511" s="18">
        <f t="shared" si="704"/>
        <v>0</v>
      </c>
      <c r="H7511" s="18">
        <f t="shared" si="705"/>
        <v>0</v>
      </c>
      <c r="I7511" s="24">
        <v>0</v>
      </c>
      <c r="J7511" s="24">
        <v>0</v>
      </c>
      <c r="K7511" s="24">
        <v>0</v>
      </c>
      <c r="L7511" s="14">
        <f>貼り付けシート!C7511</f>
        <v>17.8</v>
      </c>
      <c r="M7511" s="14">
        <f>貼り付けシート!D7511</f>
        <v>7.4</v>
      </c>
      <c r="N7511" s="18">
        <f>貼り付けシート!E7511</f>
        <v>58.394110408582165</v>
      </c>
      <c r="O7511" s="18">
        <f>貼り付けシート!F7511</f>
        <v>0</v>
      </c>
      <c r="P7511" s="19">
        <f t="shared" si="706"/>
        <v>0</v>
      </c>
      <c r="Q7511" s="19">
        <f t="shared" si="707"/>
        <v>0</v>
      </c>
    </row>
    <row r="7512" spans="1:17">
      <c r="A7512" s="38">
        <v>41952</v>
      </c>
      <c r="B7512" s="49" t="s">
        <v>167</v>
      </c>
      <c r="C7512" s="24">
        <f t="shared" si="702"/>
        <v>30.406921776000001</v>
      </c>
      <c r="D7512" s="24">
        <f t="shared" si="703"/>
        <v>0</v>
      </c>
      <c r="E7512" s="18">
        <f>IF(G7512&gt;=0.3,(バックデータ一覧!$C$10*(バックデータ一覧!$C$12*計算過程!L7512+バックデータ一覧!$C$13*LN(計算過程!G7512)+バックデータ一覧!$C$14)^バックデータ一覧!$C$11+バックデータ一覧!$E$10*(計算過程!G7512/(バックデータ一覧!$E$12*計算過程!L7512+バックデータ一覧!$E$13*LN(計算過程!G7512)+バックデータ一覧!$E$14))^バックデータ一覧!$E$11)*計算過程!$W$11*10^-3,0)</f>
        <v>0</v>
      </c>
      <c r="F7512" s="18">
        <f>IF(G7512&lt;0.3,(バックデータ一覧!$C$10*(バックデータ一覧!$C$12*計算過程!L7512+バックデータ一覧!$C$13*LN(0.3)+バックデータ一覧!$C$14)^バックデータ一覧!$C$11+バックデータ一覧!$E$10*(0.3/(バックデータ一覧!$E$12*計算過程!L7512+バックデータ一覧!$E$13*LN(0.3)+バックデータ一覧!$E$14))^バックデータ一覧!$E$11)*計算過程!$W$11*計算過程!G7512/0.3*10^-3,0)</f>
        <v>0</v>
      </c>
      <c r="G7512" s="18">
        <f t="shared" si="704"/>
        <v>0</v>
      </c>
      <c r="H7512" s="18">
        <f t="shared" si="705"/>
        <v>0</v>
      </c>
      <c r="I7512" s="24">
        <v>0</v>
      </c>
      <c r="J7512" s="24">
        <v>0</v>
      </c>
      <c r="K7512" s="24">
        <v>0</v>
      </c>
      <c r="L7512" s="14">
        <f>貼り付けシート!C7512</f>
        <v>15</v>
      </c>
      <c r="M7512" s="14">
        <f>貼り付けシート!D7512</f>
        <v>8.1999999999999993</v>
      </c>
      <c r="N7512" s="18">
        <f>貼り付けシート!E7512</f>
        <v>77.244275158820429</v>
      </c>
      <c r="O7512" s="18">
        <f>貼り付けシート!F7512</f>
        <v>0</v>
      </c>
      <c r="P7512" s="19">
        <f t="shared" si="706"/>
        <v>0</v>
      </c>
      <c r="Q7512" s="19">
        <f t="shared" si="707"/>
        <v>0</v>
      </c>
    </row>
    <row r="7513" spans="1:17">
      <c r="A7513" s="38">
        <v>41952</v>
      </c>
      <c r="B7513" s="49" t="s">
        <v>168</v>
      </c>
      <c r="C7513" s="24">
        <f t="shared" si="702"/>
        <v>30.406921776000001</v>
      </c>
      <c r="D7513" s="24">
        <f t="shared" si="703"/>
        <v>0</v>
      </c>
      <c r="E7513" s="18">
        <f>IF(G7513&gt;=0.3,(バックデータ一覧!$C$10*(バックデータ一覧!$C$12*計算過程!L7513+バックデータ一覧!$C$13*LN(計算過程!G7513)+バックデータ一覧!$C$14)^バックデータ一覧!$C$11+バックデータ一覧!$E$10*(計算過程!G7513/(バックデータ一覧!$E$12*計算過程!L7513+バックデータ一覧!$E$13*LN(計算過程!G7513)+バックデータ一覧!$E$14))^バックデータ一覧!$E$11)*計算過程!$W$11*10^-3,0)</f>
        <v>0</v>
      </c>
      <c r="F7513" s="18">
        <f>IF(G7513&lt;0.3,(バックデータ一覧!$C$10*(バックデータ一覧!$C$12*計算過程!L7513+バックデータ一覧!$C$13*LN(0.3)+バックデータ一覧!$C$14)^バックデータ一覧!$C$11+バックデータ一覧!$E$10*(0.3/(バックデータ一覧!$E$12*計算過程!L7513+バックデータ一覧!$E$13*LN(0.3)+バックデータ一覧!$E$14))^バックデータ一覧!$E$11)*計算過程!$W$11*計算過程!G7513/0.3*10^-3,0)</f>
        <v>0</v>
      </c>
      <c r="G7513" s="18">
        <f t="shared" si="704"/>
        <v>0</v>
      </c>
      <c r="H7513" s="18">
        <f t="shared" si="705"/>
        <v>0</v>
      </c>
      <c r="I7513" s="24">
        <v>0</v>
      </c>
      <c r="J7513" s="24">
        <v>0</v>
      </c>
      <c r="K7513" s="24">
        <v>0</v>
      </c>
      <c r="L7513" s="14">
        <f>貼り付けシート!C7513</f>
        <v>13.5</v>
      </c>
      <c r="M7513" s="14">
        <f>貼り付けシート!D7513</f>
        <v>8.1</v>
      </c>
      <c r="N7513" s="18">
        <f>貼り付けシート!E7513</f>
        <v>84.102920812092933</v>
      </c>
      <c r="O7513" s="18">
        <f>貼り付けシート!F7513</f>
        <v>0</v>
      </c>
      <c r="P7513" s="19">
        <f t="shared" si="706"/>
        <v>0</v>
      </c>
      <c r="Q7513" s="19">
        <f t="shared" si="707"/>
        <v>0</v>
      </c>
    </row>
    <row r="7514" spans="1:17">
      <c r="A7514" s="38">
        <v>41952</v>
      </c>
      <c r="B7514" s="49" t="s">
        <v>169</v>
      </c>
      <c r="C7514" s="24">
        <f t="shared" si="702"/>
        <v>30.406921776000001</v>
      </c>
      <c r="D7514" s="24">
        <f t="shared" si="703"/>
        <v>0</v>
      </c>
      <c r="E7514" s="18">
        <f>IF(G7514&gt;=0.3,(バックデータ一覧!$C$10*(バックデータ一覧!$C$12*計算過程!L7514+バックデータ一覧!$C$13*LN(計算過程!G7514)+バックデータ一覧!$C$14)^バックデータ一覧!$C$11+バックデータ一覧!$E$10*(計算過程!G7514/(バックデータ一覧!$E$12*計算過程!L7514+バックデータ一覧!$E$13*LN(計算過程!G7514)+バックデータ一覧!$E$14))^バックデータ一覧!$E$11)*計算過程!$W$11*10^-3,0)</f>
        <v>0</v>
      </c>
      <c r="F7514" s="18">
        <f>IF(G7514&lt;0.3,(バックデータ一覧!$C$10*(バックデータ一覧!$C$12*計算過程!L7514+バックデータ一覧!$C$13*LN(0.3)+バックデータ一覧!$C$14)^バックデータ一覧!$C$11+バックデータ一覧!$E$10*(0.3/(バックデータ一覧!$E$12*計算過程!L7514+バックデータ一覧!$E$13*LN(0.3)+バックデータ一覧!$E$14))^バックデータ一覧!$E$11)*計算過程!$W$11*計算過程!G7514/0.3*10^-3,0)</f>
        <v>0</v>
      </c>
      <c r="G7514" s="18">
        <f t="shared" si="704"/>
        <v>0</v>
      </c>
      <c r="H7514" s="18">
        <f t="shared" si="705"/>
        <v>0</v>
      </c>
      <c r="I7514" s="24">
        <v>0</v>
      </c>
      <c r="J7514" s="24">
        <v>0</v>
      </c>
      <c r="K7514" s="24">
        <v>0</v>
      </c>
      <c r="L7514" s="14">
        <f>貼り付けシート!C7514</f>
        <v>12.9</v>
      </c>
      <c r="M7514" s="14">
        <f>貼り付けシート!D7514</f>
        <v>8.1</v>
      </c>
      <c r="N7514" s="18">
        <f>貼り付けシート!E7514</f>
        <v>87.464752626629519</v>
      </c>
      <c r="O7514" s="18">
        <f>貼り付けシート!F7514</f>
        <v>0</v>
      </c>
      <c r="P7514" s="19">
        <f t="shared" si="706"/>
        <v>0</v>
      </c>
      <c r="Q7514" s="19">
        <f t="shared" si="707"/>
        <v>0</v>
      </c>
    </row>
    <row r="7515" spans="1:17">
      <c r="A7515" s="38">
        <v>41952</v>
      </c>
      <c r="B7515" s="49" t="s">
        <v>170</v>
      </c>
      <c r="C7515" s="24">
        <f t="shared" si="702"/>
        <v>30.406921776000001</v>
      </c>
      <c r="D7515" s="24">
        <f t="shared" si="703"/>
        <v>0</v>
      </c>
      <c r="E7515" s="18">
        <f>IF(G7515&gt;=0.3,(バックデータ一覧!$C$10*(バックデータ一覧!$C$12*計算過程!L7515+バックデータ一覧!$C$13*LN(計算過程!G7515)+バックデータ一覧!$C$14)^バックデータ一覧!$C$11+バックデータ一覧!$E$10*(計算過程!G7515/(バックデータ一覧!$E$12*計算過程!L7515+バックデータ一覧!$E$13*LN(計算過程!G7515)+バックデータ一覧!$E$14))^バックデータ一覧!$E$11)*計算過程!$W$11*10^-3,0)</f>
        <v>0</v>
      </c>
      <c r="F7515" s="18">
        <f>IF(G7515&lt;0.3,(バックデータ一覧!$C$10*(バックデータ一覧!$C$12*計算過程!L7515+バックデータ一覧!$C$13*LN(0.3)+バックデータ一覧!$C$14)^バックデータ一覧!$C$11+バックデータ一覧!$E$10*(0.3/(バックデータ一覧!$E$12*計算過程!L7515+バックデータ一覧!$E$13*LN(0.3)+バックデータ一覧!$E$14))^バックデータ一覧!$E$11)*計算過程!$W$11*計算過程!G7515/0.3*10^-3,0)</f>
        <v>0</v>
      </c>
      <c r="G7515" s="18">
        <f t="shared" si="704"/>
        <v>0</v>
      </c>
      <c r="H7515" s="18">
        <f t="shared" si="705"/>
        <v>0</v>
      </c>
      <c r="I7515" s="24">
        <v>0</v>
      </c>
      <c r="J7515" s="24">
        <v>0</v>
      </c>
      <c r="K7515" s="24">
        <v>0</v>
      </c>
      <c r="L7515" s="14">
        <f>貼り付けシート!C7515</f>
        <v>12.1</v>
      </c>
      <c r="M7515" s="14">
        <f>貼り付けシート!D7515</f>
        <v>7.9</v>
      </c>
      <c r="N7515" s="18">
        <f>貼り付けシート!E7515</f>
        <v>89.936271776653655</v>
      </c>
      <c r="O7515" s="18">
        <f>貼り付けシート!F7515</f>
        <v>0</v>
      </c>
      <c r="P7515" s="19">
        <f t="shared" si="706"/>
        <v>0</v>
      </c>
      <c r="Q7515" s="19">
        <f t="shared" si="707"/>
        <v>0</v>
      </c>
    </row>
    <row r="7516" spans="1:17">
      <c r="A7516" s="38">
        <v>41952</v>
      </c>
      <c r="B7516" s="49" t="s">
        <v>171</v>
      </c>
      <c r="C7516" s="24">
        <f t="shared" si="702"/>
        <v>30.406921776000001</v>
      </c>
      <c r="D7516" s="24">
        <f t="shared" si="703"/>
        <v>0</v>
      </c>
      <c r="E7516" s="18">
        <f>IF(G7516&gt;=0.3,(バックデータ一覧!$C$10*(バックデータ一覧!$C$12*計算過程!L7516+バックデータ一覧!$C$13*LN(計算過程!G7516)+バックデータ一覧!$C$14)^バックデータ一覧!$C$11+バックデータ一覧!$E$10*(計算過程!G7516/(バックデータ一覧!$E$12*計算過程!L7516+バックデータ一覧!$E$13*LN(計算過程!G7516)+バックデータ一覧!$E$14))^バックデータ一覧!$E$11)*計算過程!$W$11*10^-3,0)</f>
        <v>0</v>
      </c>
      <c r="F7516" s="18">
        <f>IF(G7516&lt;0.3,(バックデータ一覧!$C$10*(バックデータ一覧!$C$12*計算過程!L7516+バックデータ一覧!$C$13*LN(0.3)+バックデータ一覧!$C$14)^バックデータ一覧!$C$11+バックデータ一覧!$E$10*(0.3/(バックデータ一覧!$E$12*計算過程!L7516+バックデータ一覧!$E$13*LN(0.3)+バックデータ一覧!$E$14))^バックデータ一覧!$E$11)*計算過程!$W$11*計算過程!G7516/0.3*10^-3,0)</f>
        <v>0</v>
      </c>
      <c r="G7516" s="18">
        <f t="shared" si="704"/>
        <v>0</v>
      </c>
      <c r="H7516" s="18">
        <f t="shared" si="705"/>
        <v>0</v>
      </c>
      <c r="I7516" s="24">
        <v>0</v>
      </c>
      <c r="J7516" s="24">
        <v>0</v>
      </c>
      <c r="K7516" s="24">
        <v>0</v>
      </c>
      <c r="L7516" s="14">
        <f>貼り付けシート!C7516</f>
        <v>11.5</v>
      </c>
      <c r="M7516" s="14">
        <f>貼り付けシート!D7516</f>
        <v>7.7</v>
      </c>
      <c r="N7516" s="18">
        <f>貼り付けシート!E7516</f>
        <v>91.232153415562408</v>
      </c>
      <c r="O7516" s="18">
        <f>貼り付けシート!F7516</f>
        <v>0</v>
      </c>
      <c r="P7516" s="19">
        <f t="shared" si="706"/>
        <v>0</v>
      </c>
      <c r="Q7516" s="19">
        <f t="shared" si="707"/>
        <v>0</v>
      </c>
    </row>
    <row r="7517" spans="1:17">
      <c r="A7517" s="38">
        <v>41952</v>
      </c>
      <c r="B7517" s="49" t="s">
        <v>172</v>
      </c>
      <c r="C7517" s="24">
        <f t="shared" si="702"/>
        <v>30.406921776000001</v>
      </c>
      <c r="D7517" s="24">
        <f t="shared" si="703"/>
        <v>0</v>
      </c>
      <c r="E7517" s="18">
        <f>IF(G7517&gt;=0.3,(バックデータ一覧!$C$10*(バックデータ一覧!$C$12*計算過程!L7517+バックデータ一覧!$C$13*LN(計算過程!G7517)+バックデータ一覧!$C$14)^バックデータ一覧!$C$11+バックデータ一覧!$E$10*(計算過程!G7517/(バックデータ一覧!$E$12*計算過程!L7517+バックデータ一覧!$E$13*LN(計算過程!G7517)+バックデータ一覧!$E$14))^バックデータ一覧!$E$11)*計算過程!$W$11*10^-3,0)</f>
        <v>0</v>
      </c>
      <c r="F7517" s="18">
        <f>IF(G7517&lt;0.3,(バックデータ一覧!$C$10*(バックデータ一覧!$C$12*計算過程!L7517+バックデータ一覧!$C$13*LN(0.3)+バックデータ一覧!$C$14)^バックデータ一覧!$C$11+バックデータ一覧!$E$10*(0.3/(バックデータ一覧!$E$12*計算過程!L7517+バックデータ一覧!$E$13*LN(0.3)+バックデータ一覧!$E$14))^バックデータ一覧!$E$11)*計算過程!$W$11*計算過程!G7517/0.3*10^-3,0)</f>
        <v>0</v>
      </c>
      <c r="G7517" s="18">
        <f t="shared" si="704"/>
        <v>0</v>
      </c>
      <c r="H7517" s="18">
        <f t="shared" si="705"/>
        <v>0</v>
      </c>
      <c r="I7517" s="24">
        <v>0</v>
      </c>
      <c r="J7517" s="24">
        <v>0</v>
      </c>
      <c r="K7517" s="24">
        <v>0</v>
      </c>
      <c r="L7517" s="14">
        <f>貼り付けシート!C7517</f>
        <v>10.9</v>
      </c>
      <c r="M7517" s="14">
        <f>貼り付けシート!D7517</f>
        <v>7.5</v>
      </c>
      <c r="N7517" s="18">
        <f>貼り付けシート!E7517</f>
        <v>92.501767732496603</v>
      </c>
      <c r="O7517" s="18">
        <f>貼り付けシート!F7517</f>
        <v>0</v>
      </c>
      <c r="P7517" s="19">
        <f t="shared" si="706"/>
        <v>0</v>
      </c>
      <c r="Q7517" s="19">
        <f t="shared" si="707"/>
        <v>0</v>
      </c>
    </row>
    <row r="7518" spans="1:17">
      <c r="A7518" s="38">
        <v>41953</v>
      </c>
      <c r="B7518" s="49" t="s">
        <v>149</v>
      </c>
      <c r="C7518" s="24">
        <f t="shared" si="702"/>
        <v>30.406921776000001</v>
      </c>
      <c r="D7518" s="24">
        <f t="shared" si="703"/>
        <v>0</v>
      </c>
      <c r="E7518" s="18">
        <f>IF(G7518&gt;=0.3,(バックデータ一覧!$C$10*(バックデータ一覧!$C$12*計算過程!L7518+バックデータ一覧!$C$13*LN(計算過程!G7518)+バックデータ一覧!$C$14)^バックデータ一覧!$C$11+バックデータ一覧!$E$10*(計算過程!G7518/(バックデータ一覧!$E$12*計算過程!L7518+バックデータ一覧!$E$13*LN(計算過程!G7518)+バックデータ一覧!$E$14))^バックデータ一覧!$E$11)*計算過程!$W$11*10^-3,0)</f>
        <v>0</v>
      </c>
      <c r="F7518" s="18">
        <f>IF(G7518&lt;0.3,(バックデータ一覧!$C$10*(バックデータ一覧!$C$12*計算過程!L7518+バックデータ一覧!$C$13*LN(0.3)+バックデータ一覧!$C$14)^バックデータ一覧!$C$11+バックデータ一覧!$E$10*(0.3/(バックデータ一覧!$E$12*計算過程!L7518+バックデータ一覧!$E$13*LN(0.3)+バックデータ一覧!$E$14))^バックデータ一覧!$E$11)*計算過程!$W$11*計算過程!G7518/0.3*10^-3,0)</f>
        <v>0</v>
      </c>
      <c r="G7518" s="18">
        <f t="shared" si="704"/>
        <v>0</v>
      </c>
      <c r="H7518" s="18">
        <f t="shared" si="705"/>
        <v>0</v>
      </c>
      <c r="I7518" s="24">
        <v>0</v>
      </c>
      <c r="J7518" s="24">
        <v>0</v>
      </c>
      <c r="K7518" s="24">
        <v>0</v>
      </c>
      <c r="L7518" s="14">
        <f>貼り付けシート!C7518</f>
        <v>10.5</v>
      </c>
      <c r="M7518" s="14">
        <f>貼り付けシート!D7518</f>
        <v>7.2</v>
      </c>
      <c r="N7518" s="18">
        <f>貼り付けシート!E7518</f>
        <v>91.243775146499019</v>
      </c>
      <c r="O7518" s="18">
        <f>貼り付けシート!F7518</f>
        <v>0</v>
      </c>
      <c r="P7518" s="19">
        <f t="shared" si="706"/>
        <v>0</v>
      </c>
      <c r="Q7518" s="19">
        <f t="shared" si="707"/>
        <v>0</v>
      </c>
    </row>
    <row r="7519" spans="1:17">
      <c r="A7519" s="38">
        <v>41953</v>
      </c>
      <c r="B7519" s="49" t="s">
        <v>150</v>
      </c>
      <c r="C7519" s="24">
        <f t="shared" si="702"/>
        <v>30.406921776000001</v>
      </c>
      <c r="D7519" s="24">
        <f t="shared" si="703"/>
        <v>0</v>
      </c>
      <c r="E7519" s="18">
        <f>IF(G7519&gt;=0.3,(バックデータ一覧!$C$10*(バックデータ一覧!$C$12*計算過程!L7519+バックデータ一覧!$C$13*LN(計算過程!G7519)+バックデータ一覧!$C$14)^バックデータ一覧!$C$11+バックデータ一覧!$E$10*(計算過程!G7519/(バックデータ一覧!$E$12*計算過程!L7519+バックデータ一覧!$E$13*LN(計算過程!G7519)+バックデータ一覧!$E$14))^バックデータ一覧!$E$11)*計算過程!$W$11*10^-3,0)</f>
        <v>0</v>
      </c>
      <c r="F7519" s="18">
        <f>IF(G7519&lt;0.3,(バックデータ一覧!$C$10*(バックデータ一覧!$C$12*計算過程!L7519+バックデータ一覧!$C$13*LN(0.3)+バックデータ一覧!$C$14)^バックデータ一覧!$C$11+バックデータ一覧!$E$10*(0.3/(バックデータ一覧!$E$12*計算過程!L7519+バックデータ一覧!$E$13*LN(0.3)+バックデータ一覧!$E$14))^バックデータ一覧!$E$11)*計算過程!$W$11*計算過程!G7519/0.3*10^-3,0)</f>
        <v>0</v>
      </c>
      <c r="G7519" s="18">
        <f t="shared" si="704"/>
        <v>0</v>
      </c>
      <c r="H7519" s="18">
        <f t="shared" si="705"/>
        <v>0</v>
      </c>
      <c r="I7519" s="24">
        <v>0</v>
      </c>
      <c r="J7519" s="24">
        <v>0</v>
      </c>
      <c r="K7519" s="24">
        <v>0</v>
      </c>
      <c r="L7519" s="14">
        <f>貼り付けシート!C7519</f>
        <v>10.199999999999999</v>
      </c>
      <c r="M7519" s="14">
        <f>貼り付けシート!D7519</f>
        <v>7.1</v>
      </c>
      <c r="N7519" s="18">
        <f>貼り付けシート!E7519</f>
        <v>91.812867721861608</v>
      </c>
      <c r="O7519" s="18">
        <f>貼り付けシート!F7519</f>
        <v>0</v>
      </c>
      <c r="P7519" s="19">
        <f t="shared" si="706"/>
        <v>0</v>
      </c>
      <c r="Q7519" s="19">
        <f t="shared" si="707"/>
        <v>0</v>
      </c>
    </row>
    <row r="7520" spans="1:17">
      <c r="A7520" s="38">
        <v>41953</v>
      </c>
      <c r="B7520" s="49" t="s">
        <v>151</v>
      </c>
      <c r="C7520" s="24">
        <f t="shared" si="702"/>
        <v>30.406921776000001</v>
      </c>
      <c r="D7520" s="24">
        <f t="shared" si="703"/>
        <v>0</v>
      </c>
      <c r="E7520" s="18">
        <f>IF(G7520&gt;=0.3,(バックデータ一覧!$C$10*(バックデータ一覧!$C$12*計算過程!L7520+バックデータ一覧!$C$13*LN(計算過程!G7520)+バックデータ一覧!$C$14)^バックデータ一覧!$C$11+バックデータ一覧!$E$10*(計算過程!G7520/(バックデータ一覧!$E$12*計算過程!L7520+バックデータ一覧!$E$13*LN(計算過程!G7520)+バックデータ一覧!$E$14))^バックデータ一覧!$E$11)*計算過程!$W$11*10^-3,0)</f>
        <v>0</v>
      </c>
      <c r="F7520" s="18">
        <f>IF(G7520&lt;0.3,(バックデータ一覧!$C$10*(バックデータ一覧!$C$12*計算過程!L7520+バックデータ一覧!$C$13*LN(0.3)+バックデータ一覧!$C$14)^バックデータ一覧!$C$11+バックデータ一覧!$E$10*(0.3/(バックデータ一覧!$E$12*計算過程!L7520+バックデータ一覧!$E$13*LN(0.3)+バックデータ一覧!$E$14))^バックデータ一覧!$E$11)*計算過程!$W$11*計算過程!G7520/0.3*10^-3,0)</f>
        <v>0</v>
      </c>
      <c r="G7520" s="18">
        <f t="shared" si="704"/>
        <v>0</v>
      </c>
      <c r="H7520" s="18">
        <f t="shared" si="705"/>
        <v>0</v>
      </c>
      <c r="I7520" s="24">
        <v>0</v>
      </c>
      <c r="J7520" s="24">
        <v>0</v>
      </c>
      <c r="K7520" s="24">
        <v>0</v>
      </c>
      <c r="L7520" s="14">
        <f>貼り付けシート!C7520</f>
        <v>9.9</v>
      </c>
      <c r="M7520" s="14">
        <f>貼り付けシート!D7520</f>
        <v>6.9</v>
      </c>
      <c r="N7520" s="18">
        <f>貼り付けシート!E7520</f>
        <v>91.066497906185177</v>
      </c>
      <c r="O7520" s="18">
        <f>貼り付けシート!F7520</f>
        <v>0</v>
      </c>
      <c r="P7520" s="19">
        <f t="shared" si="706"/>
        <v>0</v>
      </c>
      <c r="Q7520" s="19">
        <f t="shared" si="707"/>
        <v>0</v>
      </c>
    </row>
    <row r="7521" spans="1:17">
      <c r="A7521" s="38">
        <v>41953</v>
      </c>
      <c r="B7521" s="49" t="s">
        <v>152</v>
      </c>
      <c r="C7521" s="24">
        <f t="shared" si="702"/>
        <v>30.406921776000001</v>
      </c>
      <c r="D7521" s="24">
        <f t="shared" si="703"/>
        <v>0</v>
      </c>
      <c r="E7521" s="18">
        <f>IF(G7521&gt;=0.3,(バックデータ一覧!$C$10*(バックデータ一覧!$C$12*計算過程!L7521+バックデータ一覧!$C$13*LN(計算過程!G7521)+バックデータ一覧!$C$14)^バックデータ一覧!$C$11+バックデータ一覧!$E$10*(計算過程!G7521/(バックデータ一覧!$E$12*計算過程!L7521+バックデータ一覧!$E$13*LN(計算過程!G7521)+バックデータ一覧!$E$14))^バックデータ一覧!$E$11)*計算過程!$W$11*10^-3,0)</f>
        <v>0</v>
      </c>
      <c r="F7521" s="18">
        <f>IF(G7521&lt;0.3,(バックデータ一覧!$C$10*(バックデータ一覧!$C$12*計算過程!L7521+バックデータ一覧!$C$13*LN(0.3)+バックデータ一覧!$C$14)^バックデータ一覧!$C$11+バックデータ一覧!$E$10*(0.3/(バックデータ一覧!$E$12*計算過程!L7521+バックデータ一覧!$E$13*LN(0.3)+バックデータ一覧!$E$14))^バックデータ一覧!$E$11)*計算過程!$W$11*計算過程!G7521/0.3*10^-3,0)</f>
        <v>0</v>
      </c>
      <c r="G7521" s="18">
        <f t="shared" si="704"/>
        <v>0</v>
      </c>
      <c r="H7521" s="18">
        <f t="shared" si="705"/>
        <v>0</v>
      </c>
      <c r="I7521" s="24">
        <v>0</v>
      </c>
      <c r="J7521" s="24">
        <v>0</v>
      </c>
      <c r="K7521" s="24">
        <v>0</v>
      </c>
      <c r="L7521" s="14">
        <f>貼り付けシート!C7521</f>
        <v>9.8000000000000007</v>
      </c>
      <c r="M7521" s="14">
        <f>貼り付けシート!D7521</f>
        <v>6.9</v>
      </c>
      <c r="N7521" s="18">
        <f>貼り付けシート!E7521</f>
        <v>91.679455495814622</v>
      </c>
      <c r="O7521" s="18">
        <f>貼り付けシート!F7521</f>
        <v>0</v>
      </c>
      <c r="P7521" s="19">
        <f t="shared" si="706"/>
        <v>0</v>
      </c>
      <c r="Q7521" s="19">
        <f t="shared" si="707"/>
        <v>0</v>
      </c>
    </row>
    <row r="7522" spans="1:17">
      <c r="A7522" s="38">
        <v>41953</v>
      </c>
      <c r="B7522" s="49" t="s">
        <v>153</v>
      </c>
      <c r="C7522" s="24">
        <f t="shared" si="702"/>
        <v>30.406921776000001</v>
      </c>
      <c r="D7522" s="24">
        <f t="shared" si="703"/>
        <v>0</v>
      </c>
      <c r="E7522" s="18">
        <f>IF(G7522&gt;=0.3,(バックデータ一覧!$C$10*(バックデータ一覧!$C$12*計算過程!L7522+バックデータ一覧!$C$13*LN(計算過程!G7522)+バックデータ一覧!$C$14)^バックデータ一覧!$C$11+バックデータ一覧!$E$10*(計算過程!G7522/(バックデータ一覧!$E$12*計算過程!L7522+バックデータ一覧!$E$13*LN(計算過程!G7522)+バックデータ一覧!$E$14))^バックデータ一覧!$E$11)*計算過程!$W$11*10^-3,0)</f>
        <v>0</v>
      </c>
      <c r="F7522" s="18">
        <f>IF(G7522&lt;0.3,(バックデータ一覧!$C$10*(バックデータ一覧!$C$12*計算過程!L7522+バックデータ一覧!$C$13*LN(0.3)+バックデータ一覧!$C$14)^バックデータ一覧!$C$11+バックデータ一覧!$E$10*(0.3/(バックデータ一覧!$E$12*計算過程!L7522+バックデータ一覧!$E$13*LN(0.3)+バックデータ一覧!$E$14))^バックデータ一覧!$E$11)*計算過程!$W$11*計算過程!G7522/0.3*10^-3,0)</f>
        <v>0</v>
      </c>
      <c r="G7522" s="18">
        <f t="shared" si="704"/>
        <v>0</v>
      </c>
      <c r="H7522" s="18">
        <f t="shared" si="705"/>
        <v>0</v>
      </c>
      <c r="I7522" s="24">
        <v>0</v>
      </c>
      <c r="J7522" s="24">
        <v>0</v>
      </c>
      <c r="K7522" s="24">
        <v>0</v>
      </c>
      <c r="L7522" s="14">
        <f>貼り付けシート!C7522</f>
        <v>9.8000000000000007</v>
      </c>
      <c r="M7522" s="14">
        <f>貼り付けシート!D7522</f>
        <v>6.9</v>
      </c>
      <c r="N7522" s="18">
        <f>貼り付けシート!E7522</f>
        <v>91.679455495814622</v>
      </c>
      <c r="O7522" s="18">
        <f>貼り付けシート!F7522</f>
        <v>0</v>
      </c>
      <c r="P7522" s="19">
        <f t="shared" si="706"/>
        <v>0</v>
      </c>
      <c r="Q7522" s="19">
        <f t="shared" si="707"/>
        <v>0</v>
      </c>
    </row>
    <row r="7523" spans="1:17">
      <c r="A7523" s="38">
        <v>41953</v>
      </c>
      <c r="B7523" s="49" t="s">
        <v>154</v>
      </c>
      <c r="C7523" s="24">
        <f t="shared" si="702"/>
        <v>30.406921776000001</v>
      </c>
      <c r="D7523" s="24">
        <f t="shared" si="703"/>
        <v>0</v>
      </c>
      <c r="E7523" s="18">
        <f>IF(G7523&gt;=0.3,(バックデータ一覧!$C$10*(バックデータ一覧!$C$12*計算過程!L7523+バックデータ一覧!$C$13*LN(計算過程!G7523)+バックデータ一覧!$C$14)^バックデータ一覧!$C$11+バックデータ一覧!$E$10*(計算過程!G7523/(バックデータ一覧!$E$12*計算過程!L7523+バックデータ一覧!$E$13*LN(計算過程!G7523)+バックデータ一覧!$E$14))^バックデータ一覧!$E$11)*計算過程!$W$11*10^-3,0)</f>
        <v>0</v>
      </c>
      <c r="F7523" s="18">
        <f>IF(G7523&lt;0.3,(バックデータ一覧!$C$10*(バックデータ一覧!$C$12*計算過程!L7523+バックデータ一覧!$C$13*LN(0.3)+バックデータ一覧!$C$14)^バックデータ一覧!$C$11+バックデータ一覧!$E$10*(0.3/(バックデータ一覧!$E$12*計算過程!L7523+バックデータ一覧!$E$13*LN(0.3)+バックデータ一覧!$E$14))^バックデータ一覧!$E$11)*計算過程!$W$11*計算過程!G7523/0.3*10^-3,0)</f>
        <v>0</v>
      </c>
      <c r="G7523" s="18">
        <f t="shared" si="704"/>
        <v>0</v>
      </c>
      <c r="H7523" s="18">
        <f t="shared" si="705"/>
        <v>0</v>
      </c>
      <c r="I7523" s="24">
        <v>0</v>
      </c>
      <c r="J7523" s="24">
        <v>0</v>
      </c>
      <c r="K7523" s="24">
        <v>0</v>
      </c>
      <c r="L7523" s="14">
        <f>貼り付けシート!C7523</f>
        <v>9.8000000000000007</v>
      </c>
      <c r="M7523" s="14">
        <f>貼り付けシート!D7523</f>
        <v>6.9</v>
      </c>
      <c r="N7523" s="18">
        <f>貼り付けシート!E7523</f>
        <v>91.679455495814622</v>
      </c>
      <c r="O7523" s="18">
        <f>貼り付けシート!F7523</f>
        <v>0</v>
      </c>
      <c r="P7523" s="19">
        <f t="shared" si="706"/>
        <v>0</v>
      </c>
      <c r="Q7523" s="19">
        <f t="shared" si="707"/>
        <v>0</v>
      </c>
    </row>
    <row r="7524" spans="1:17">
      <c r="A7524" s="38">
        <v>41953</v>
      </c>
      <c r="B7524" s="49" t="s">
        <v>155</v>
      </c>
      <c r="C7524" s="24">
        <f t="shared" si="702"/>
        <v>30.406921776000001</v>
      </c>
      <c r="D7524" s="24">
        <f t="shared" si="703"/>
        <v>0</v>
      </c>
      <c r="E7524" s="18">
        <f>IF(G7524&gt;=0.3,(バックデータ一覧!$C$10*(バックデータ一覧!$C$12*計算過程!L7524+バックデータ一覧!$C$13*LN(計算過程!G7524)+バックデータ一覧!$C$14)^バックデータ一覧!$C$11+バックデータ一覧!$E$10*(計算過程!G7524/(バックデータ一覧!$E$12*計算過程!L7524+バックデータ一覧!$E$13*LN(計算過程!G7524)+バックデータ一覧!$E$14))^バックデータ一覧!$E$11)*計算過程!$W$11*10^-3,0)</f>
        <v>0</v>
      </c>
      <c r="F7524" s="18">
        <f>IF(G7524&lt;0.3,(バックデータ一覧!$C$10*(バックデータ一覧!$C$12*計算過程!L7524+バックデータ一覧!$C$13*LN(0.3)+バックデータ一覧!$C$14)^バックデータ一覧!$C$11+バックデータ一覧!$E$10*(0.3/(バックデータ一覧!$E$12*計算過程!L7524+バックデータ一覧!$E$13*LN(0.3)+バックデータ一覧!$E$14))^バックデータ一覧!$E$11)*計算過程!$W$11*計算過程!G7524/0.3*10^-3,0)</f>
        <v>0</v>
      </c>
      <c r="G7524" s="18">
        <f t="shared" si="704"/>
        <v>0</v>
      </c>
      <c r="H7524" s="18">
        <f t="shared" si="705"/>
        <v>0</v>
      </c>
      <c r="I7524" s="24">
        <v>0</v>
      </c>
      <c r="J7524" s="24">
        <v>0</v>
      </c>
      <c r="K7524" s="24">
        <v>0</v>
      </c>
      <c r="L7524" s="14">
        <f>貼り付けシート!C7524</f>
        <v>9.8000000000000007</v>
      </c>
      <c r="M7524" s="14">
        <f>貼り付けシート!D7524</f>
        <v>6.9</v>
      </c>
      <c r="N7524" s="18">
        <f>貼り付けシート!E7524</f>
        <v>91.679455495814622</v>
      </c>
      <c r="O7524" s="18">
        <f>貼り付けシート!F7524</f>
        <v>0</v>
      </c>
      <c r="P7524" s="19">
        <f t="shared" si="706"/>
        <v>0</v>
      </c>
      <c r="Q7524" s="19">
        <f t="shared" si="707"/>
        <v>0</v>
      </c>
    </row>
    <row r="7525" spans="1:17">
      <c r="A7525" s="38">
        <v>41953</v>
      </c>
      <c r="B7525" s="49" t="s">
        <v>156</v>
      </c>
      <c r="C7525" s="24">
        <f t="shared" si="702"/>
        <v>30.406921776000001</v>
      </c>
      <c r="D7525" s="24">
        <f t="shared" si="703"/>
        <v>0</v>
      </c>
      <c r="E7525" s="18">
        <f>IF(G7525&gt;=0.3,(バックデータ一覧!$C$10*(バックデータ一覧!$C$12*計算過程!L7525+バックデータ一覧!$C$13*LN(計算過程!G7525)+バックデータ一覧!$C$14)^バックデータ一覧!$C$11+バックデータ一覧!$E$10*(計算過程!G7525/(バックデータ一覧!$E$12*計算過程!L7525+バックデータ一覧!$E$13*LN(計算過程!G7525)+バックデータ一覧!$E$14))^バックデータ一覧!$E$11)*計算過程!$W$11*10^-3,0)</f>
        <v>0</v>
      </c>
      <c r="F7525" s="18">
        <f>IF(G7525&lt;0.3,(バックデータ一覧!$C$10*(バックデータ一覧!$C$12*計算過程!L7525+バックデータ一覧!$C$13*LN(0.3)+バックデータ一覧!$C$14)^バックデータ一覧!$C$11+バックデータ一覧!$E$10*(0.3/(バックデータ一覧!$E$12*計算過程!L7525+バックデータ一覧!$E$13*LN(0.3)+バックデータ一覧!$E$14))^バックデータ一覧!$E$11)*計算過程!$W$11*計算過程!G7525/0.3*10^-3,0)</f>
        <v>0</v>
      </c>
      <c r="G7525" s="18">
        <f t="shared" si="704"/>
        <v>0</v>
      </c>
      <c r="H7525" s="18">
        <f t="shared" si="705"/>
        <v>0</v>
      </c>
      <c r="I7525" s="24">
        <v>0</v>
      </c>
      <c r="J7525" s="24">
        <v>0</v>
      </c>
      <c r="K7525" s="24">
        <v>0</v>
      </c>
      <c r="L7525" s="14">
        <f>貼り付けシート!C7525</f>
        <v>10.6</v>
      </c>
      <c r="M7525" s="14">
        <f>貼り付けシート!D7525</f>
        <v>7</v>
      </c>
      <c r="N7525" s="18">
        <f>貼り付けシート!E7525</f>
        <v>88.147432064079865</v>
      </c>
      <c r="O7525" s="18">
        <f>貼り付けシート!F7525</f>
        <v>0</v>
      </c>
      <c r="P7525" s="19">
        <f t="shared" si="706"/>
        <v>0</v>
      </c>
      <c r="Q7525" s="19">
        <f t="shared" si="707"/>
        <v>0</v>
      </c>
    </row>
    <row r="7526" spans="1:17">
      <c r="A7526" s="38">
        <v>41953</v>
      </c>
      <c r="B7526" s="49" t="s">
        <v>157</v>
      </c>
      <c r="C7526" s="24">
        <f t="shared" si="702"/>
        <v>30.406921776000001</v>
      </c>
      <c r="D7526" s="24">
        <f t="shared" si="703"/>
        <v>0</v>
      </c>
      <c r="E7526" s="18">
        <f>IF(G7526&gt;=0.3,(バックデータ一覧!$C$10*(バックデータ一覧!$C$12*計算過程!L7526+バックデータ一覧!$C$13*LN(計算過程!G7526)+バックデータ一覧!$C$14)^バックデータ一覧!$C$11+バックデータ一覧!$E$10*(計算過程!G7526/(バックデータ一覧!$E$12*計算過程!L7526+バックデータ一覧!$E$13*LN(計算過程!G7526)+バックデータ一覧!$E$14))^バックデータ一覧!$E$11)*計算過程!$W$11*10^-3,0)</f>
        <v>0</v>
      </c>
      <c r="F7526" s="18">
        <f>IF(G7526&lt;0.3,(バックデータ一覧!$C$10*(バックデータ一覧!$C$12*計算過程!L7526+バックデータ一覧!$C$13*LN(0.3)+バックデータ一覧!$C$14)^バックデータ一覧!$C$11+バックデータ一覧!$E$10*(0.3/(バックデータ一覧!$E$12*計算過程!L7526+バックデータ一覧!$E$13*LN(0.3)+バックデータ一覧!$E$14))^バックデータ一覧!$E$11)*計算過程!$W$11*計算過程!G7526/0.3*10^-3,0)</f>
        <v>0</v>
      </c>
      <c r="G7526" s="18">
        <f t="shared" si="704"/>
        <v>0</v>
      </c>
      <c r="H7526" s="18">
        <f t="shared" si="705"/>
        <v>0</v>
      </c>
      <c r="I7526" s="24">
        <v>0</v>
      </c>
      <c r="J7526" s="24">
        <v>0</v>
      </c>
      <c r="K7526" s="24">
        <v>0</v>
      </c>
      <c r="L7526" s="14">
        <f>貼り付けシート!C7526</f>
        <v>13.4</v>
      </c>
      <c r="M7526" s="14">
        <f>貼り付けシート!D7526</f>
        <v>7.7</v>
      </c>
      <c r="N7526" s="18">
        <f>貼り付けシート!E7526</f>
        <v>80.52374734703443</v>
      </c>
      <c r="O7526" s="18">
        <f>貼り付けシート!F7526</f>
        <v>0</v>
      </c>
      <c r="P7526" s="19">
        <f t="shared" si="706"/>
        <v>0</v>
      </c>
      <c r="Q7526" s="19">
        <f t="shared" si="707"/>
        <v>0</v>
      </c>
    </row>
    <row r="7527" spans="1:17">
      <c r="A7527" s="38">
        <v>41953</v>
      </c>
      <c r="B7527" s="49" t="s">
        <v>158</v>
      </c>
      <c r="C7527" s="24">
        <f t="shared" si="702"/>
        <v>30.406921776000001</v>
      </c>
      <c r="D7527" s="24">
        <f t="shared" si="703"/>
        <v>0</v>
      </c>
      <c r="E7527" s="18">
        <f>IF(G7527&gt;=0.3,(バックデータ一覧!$C$10*(バックデータ一覧!$C$12*計算過程!L7527+バックデータ一覧!$C$13*LN(計算過程!G7527)+バックデータ一覧!$C$14)^バックデータ一覧!$C$11+バックデータ一覧!$E$10*(計算過程!G7527/(バックデータ一覧!$E$12*計算過程!L7527+バックデータ一覧!$E$13*LN(計算過程!G7527)+バックデータ一覧!$E$14))^バックデータ一覧!$E$11)*計算過程!$W$11*10^-3,0)</f>
        <v>0</v>
      </c>
      <c r="F7527" s="18">
        <f>IF(G7527&lt;0.3,(バックデータ一覧!$C$10*(バックデータ一覧!$C$12*計算過程!L7527+バックデータ一覧!$C$13*LN(0.3)+バックデータ一覧!$C$14)^バックデータ一覧!$C$11+バックデータ一覧!$E$10*(0.3/(バックデータ一覧!$E$12*計算過程!L7527+バックデータ一覧!$E$13*LN(0.3)+バックデータ一覧!$E$14))^バックデータ一覧!$E$11)*計算過程!$W$11*計算過程!G7527/0.3*10^-3,0)</f>
        <v>0</v>
      </c>
      <c r="G7527" s="18">
        <f t="shared" si="704"/>
        <v>0</v>
      </c>
      <c r="H7527" s="18">
        <f t="shared" si="705"/>
        <v>0</v>
      </c>
      <c r="I7527" s="24">
        <v>0</v>
      </c>
      <c r="J7527" s="24">
        <v>0</v>
      </c>
      <c r="K7527" s="24">
        <v>0</v>
      </c>
      <c r="L7527" s="14">
        <f>貼り付けシート!C7527</f>
        <v>15.7</v>
      </c>
      <c r="M7527" s="14">
        <f>貼り付けシート!D7527</f>
        <v>7.9</v>
      </c>
      <c r="N7527" s="18">
        <f>貼り付けシート!E7527</f>
        <v>71.180384053509641</v>
      </c>
      <c r="O7527" s="18">
        <f>貼り付けシート!F7527</f>
        <v>0</v>
      </c>
      <c r="P7527" s="19">
        <f t="shared" si="706"/>
        <v>0</v>
      </c>
      <c r="Q7527" s="19">
        <f t="shared" si="707"/>
        <v>0</v>
      </c>
    </row>
    <row r="7528" spans="1:17">
      <c r="A7528" s="38">
        <v>41953</v>
      </c>
      <c r="B7528" s="49" t="s">
        <v>159</v>
      </c>
      <c r="C7528" s="24">
        <f t="shared" si="702"/>
        <v>30.406921776000001</v>
      </c>
      <c r="D7528" s="24">
        <f t="shared" si="703"/>
        <v>0</v>
      </c>
      <c r="E7528" s="18">
        <f>IF(G7528&gt;=0.3,(バックデータ一覧!$C$10*(バックデータ一覧!$C$12*計算過程!L7528+バックデータ一覧!$C$13*LN(計算過程!G7528)+バックデータ一覧!$C$14)^バックデータ一覧!$C$11+バックデータ一覧!$E$10*(計算過程!G7528/(バックデータ一覧!$E$12*計算過程!L7528+バックデータ一覧!$E$13*LN(計算過程!G7528)+バックデータ一覧!$E$14))^バックデータ一覧!$E$11)*計算過程!$W$11*10^-3,0)</f>
        <v>0</v>
      </c>
      <c r="F7528" s="18">
        <f>IF(G7528&lt;0.3,(バックデータ一覧!$C$10*(バックデータ一覧!$C$12*計算過程!L7528+バックデータ一覧!$C$13*LN(0.3)+バックデータ一覧!$C$14)^バックデータ一覧!$C$11+バックデータ一覧!$E$10*(0.3/(バックデータ一覧!$E$12*計算過程!L7528+バックデータ一覧!$E$13*LN(0.3)+バックデータ一覧!$E$14))^バックデータ一覧!$E$11)*計算過程!$W$11*計算過程!G7528/0.3*10^-3,0)</f>
        <v>0</v>
      </c>
      <c r="G7528" s="18">
        <f t="shared" si="704"/>
        <v>0</v>
      </c>
      <c r="H7528" s="18">
        <f t="shared" si="705"/>
        <v>0</v>
      </c>
      <c r="I7528" s="24">
        <v>0</v>
      </c>
      <c r="J7528" s="24">
        <v>0</v>
      </c>
      <c r="K7528" s="24">
        <v>0</v>
      </c>
      <c r="L7528" s="14">
        <f>貼り付けシート!C7528</f>
        <v>18.5</v>
      </c>
      <c r="M7528" s="14">
        <f>貼り付けシート!D7528</f>
        <v>8.1999999999999993</v>
      </c>
      <c r="N7528" s="18">
        <f>貼り付けシート!E7528</f>
        <v>61.843728859501923</v>
      </c>
      <c r="O7528" s="18">
        <f>貼り付けシート!F7528</f>
        <v>0</v>
      </c>
      <c r="P7528" s="19">
        <f t="shared" si="706"/>
        <v>0</v>
      </c>
      <c r="Q7528" s="19">
        <f t="shared" si="707"/>
        <v>0</v>
      </c>
    </row>
    <row r="7529" spans="1:17">
      <c r="A7529" s="38">
        <v>41953</v>
      </c>
      <c r="B7529" s="49" t="s">
        <v>160</v>
      </c>
      <c r="C7529" s="24">
        <f t="shared" si="702"/>
        <v>30.406921776000001</v>
      </c>
      <c r="D7529" s="24">
        <f t="shared" si="703"/>
        <v>0</v>
      </c>
      <c r="E7529" s="18">
        <f>IF(G7529&gt;=0.3,(バックデータ一覧!$C$10*(バックデータ一覧!$C$12*計算過程!L7529+バックデータ一覧!$C$13*LN(計算過程!G7529)+バックデータ一覧!$C$14)^バックデータ一覧!$C$11+バックデータ一覧!$E$10*(計算過程!G7529/(バックデータ一覧!$E$12*計算過程!L7529+バックデータ一覧!$E$13*LN(計算過程!G7529)+バックデータ一覧!$E$14))^バックデータ一覧!$E$11)*計算過程!$W$11*10^-3,0)</f>
        <v>0</v>
      </c>
      <c r="F7529" s="18">
        <f>IF(G7529&lt;0.3,(バックデータ一覧!$C$10*(バックデータ一覧!$C$12*計算過程!L7529+バックデータ一覧!$C$13*LN(0.3)+バックデータ一覧!$C$14)^バックデータ一覧!$C$11+バックデータ一覧!$E$10*(0.3/(バックデータ一覧!$E$12*計算過程!L7529+バックデータ一覧!$E$13*LN(0.3)+バックデータ一覧!$E$14))^バックデータ一覧!$E$11)*計算過程!$W$11*計算過程!G7529/0.3*10^-3,0)</f>
        <v>0</v>
      </c>
      <c r="G7529" s="18">
        <f t="shared" si="704"/>
        <v>0</v>
      </c>
      <c r="H7529" s="18">
        <f t="shared" si="705"/>
        <v>0</v>
      </c>
      <c r="I7529" s="24">
        <v>0</v>
      </c>
      <c r="J7529" s="24">
        <v>0</v>
      </c>
      <c r="K7529" s="24">
        <v>0</v>
      </c>
      <c r="L7529" s="14">
        <f>貼り付けシート!C7529</f>
        <v>19.3</v>
      </c>
      <c r="M7529" s="14">
        <f>貼り付けシート!D7529</f>
        <v>8</v>
      </c>
      <c r="N7529" s="18">
        <f>貼り付けシート!E7529</f>
        <v>57.412100149398185</v>
      </c>
      <c r="O7529" s="18">
        <f>貼り付けシート!F7529</f>
        <v>0</v>
      </c>
      <c r="P7529" s="19">
        <f t="shared" si="706"/>
        <v>0</v>
      </c>
      <c r="Q7529" s="19">
        <f t="shared" si="707"/>
        <v>0</v>
      </c>
    </row>
    <row r="7530" spans="1:17">
      <c r="A7530" s="38">
        <v>41953</v>
      </c>
      <c r="B7530" s="49" t="s">
        <v>161</v>
      </c>
      <c r="C7530" s="24">
        <f t="shared" si="702"/>
        <v>30.406921776000001</v>
      </c>
      <c r="D7530" s="24">
        <f t="shared" si="703"/>
        <v>0</v>
      </c>
      <c r="E7530" s="18">
        <f>IF(G7530&gt;=0.3,(バックデータ一覧!$C$10*(バックデータ一覧!$C$12*計算過程!L7530+バックデータ一覧!$C$13*LN(計算過程!G7530)+バックデータ一覧!$C$14)^バックデータ一覧!$C$11+バックデータ一覧!$E$10*(計算過程!G7530/(バックデータ一覧!$E$12*計算過程!L7530+バックデータ一覧!$E$13*LN(計算過程!G7530)+バックデータ一覧!$E$14))^バックデータ一覧!$E$11)*計算過程!$W$11*10^-3,0)</f>
        <v>0</v>
      </c>
      <c r="F7530" s="18">
        <f>IF(G7530&lt;0.3,(バックデータ一覧!$C$10*(バックデータ一覧!$C$12*計算過程!L7530+バックデータ一覧!$C$13*LN(0.3)+バックデータ一覧!$C$14)^バックデータ一覧!$C$11+バックデータ一覧!$E$10*(0.3/(バックデータ一覧!$E$12*計算過程!L7530+バックデータ一覧!$E$13*LN(0.3)+バックデータ一覧!$E$14))^バックデータ一覧!$E$11)*計算過程!$W$11*計算過程!G7530/0.3*10^-3,0)</f>
        <v>0</v>
      </c>
      <c r="G7530" s="18">
        <f t="shared" si="704"/>
        <v>0</v>
      </c>
      <c r="H7530" s="18">
        <f t="shared" si="705"/>
        <v>0</v>
      </c>
      <c r="I7530" s="24">
        <v>0</v>
      </c>
      <c r="J7530" s="24">
        <v>0</v>
      </c>
      <c r="K7530" s="24">
        <v>0</v>
      </c>
      <c r="L7530" s="14">
        <f>貼り付けシート!C7530</f>
        <v>19.5</v>
      </c>
      <c r="M7530" s="14">
        <f>貼り付けシート!D7530</f>
        <v>7.4</v>
      </c>
      <c r="N7530" s="18">
        <f>貼り付けシート!E7530</f>
        <v>52.499288802074481</v>
      </c>
      <c r="O7530" s="18">
        <f>貼り付けシート!F7530</f>
        <v>0</v>
      </c>
      <c r="P7530" s="19">
        <f t="shared" si="706"/>
        <v>0</v>
      </c>
      <c r="Q7530" s="19">
        <f t="shared" si="707"/>
        <v>0</v>
      </c>
    </row>
    <row r="7531" spans="1:17">
      <c r="A7531" s="38">
        <v>41953</v>
      </c>
      <c r="B7531" s="49" t="s">
        <v>162</v>
      </c>
      <c r="C7531" s="24">
        <f t="shared" si="702"/>
        <v>30.406921776000001</v>
      </c>
      <c r="D7531" s="24">
        <f t="shared" si="703"/>
        <v>0</v>
      </c>
      <c r="E7531" s="18">
        <f>IF(G7531&gt;=0.3,(バックデータ一覧!$C$10*(バックデータ一覧!$C$12*計算過程!L7531+バックデータ一覧!$C$13*LN(計算過程!G7531)+バックデータ一覧!$C$14)^バックデータ一覧!$C$11+バックデータ一覧!$E$10*(計算過程!G7531/(バックデータ一覧!$E$12*計算過程!L7531+バックデータ一覧!$E$13*LN(計算過程!G7531)+バックデータ一覧!$E$14))^バックデータ一覧!$E$11)*計算過程!$W$11*10^-3,0)</f>
        <v>0</v>
      </c>
      <c r="F7531" s="18">
        <f>IF(G7531&lt;0.3,(バックデータ一覧!$C$10*(バックデータ一覧!$C$12*計算過程!L7531+バックデータ一覧!$C$13*LN(0.3)+バックデータ一覧!$C$14)^バックデータ一覧!$C$11+バックデータ一覧!$E$10*(0.3/(バックデータ一覧!$E$12*計算過程!L7531+バックデータ一覧!$E$13*LN(0.3)+バックデータ一覧!$E$14))^バックデータ一覧!$E$11)*計算過程!$W$11*計算過程!G7531/0.3*10^-3,0)</f>
        <v>0</v>
      </c>
      <c r="G7531" s="18">
        <f t="shared" si="704"/>
        <v>0</v>
      </c>
      <c r="H7531" s="18">
        <f t="shared" si="705"/>
        <v>0</v>
      </c>
      <c r="I7531" s="24">
        <v>0</v>
      </c>
      <c r="J7531" s="24">
        <v>0</v>
      </c>
      <c r="K7531" s="24">
        <v>0</v>
      </c>
      <c r="L7531" s="14">
        <f>貼り付けシート!C7531</f>
        <v>19.100000000000001</v>
      </c>
      <c r="M7531" s="14">
        <f>貼り付けシート!D7531</f>
        <v>8.5</v>
      </c>
      <c r="N7531" s="18">
        <f>貼り付けシート!E7531</f>
        <v>61.716568239025605</v>
      </c>
      <c r="O7531" s="18">
        <f>貼り付けシート!F7531</f>
        <v>0</v>
      </c>
      <c r="P7531" s="19">
        <f t="shared" si="706"/>
        <v>0</v>
      </c>
      <c r="Q7531" s="19">
        <f t="shared" si="707"/>
        <v>0</v>
      </c>
    </row>
    <row r="7532" spans="1:17">
      <c r="A7532" s="38">
        <v>41953</v>
      </c>
      <c r="B7532" s="49" t="s">
        <v>163</v>
      </c>
      <c r="C7532" s="24">
        <f t="shared" si="702"/>
        <v>30.406921776000001</v>
      </c>
      <c r="D7532" s="24">
        <f t="shared" si="703"/>
        <v>0</v>
      </c>
      <c r="E7532" s="18">
        <f>IF(G7532&gt;=0.3,(バックデータ一覧!$C$10*(バックデータ一覧!$C$12*計算過程!L7532+バックデータ一覧!$C$13*LN(計算過程!G7532)+バックデータ一覧!$C$14)^バックデータ一覧!$C$11+バックデータ一覧!$E$10*(計算過程!G7532/(バックデータ一覧!$E$12*計算過程!L7532+バックデータ一覧!$E$13*LN(計算過程!G7532)+バックデータ一覧!$E$14))^バックデータ一覧!$E$11)*計算過程!$W$11*10^-3,0)</f>
        <v>0</v>
      </c>
      <c r="F7532" s="18">
        <f>IF(G7532&lt;0.3,(バックデータ一覧!$C$10*(バックデータ一覧!$C$12*計算過程!L7532+バックデータ一覧!$C$13*LN(0.3)+バックデータ一覧!$C$14)^バックデータ一覧!$C$11+バックデータ一覧!$E$10*(0.3/(バックデータ一覧!$E$12*計算過程!L7532+バックデータ一覧!$E$13*LN(0.3)+バックデータ一覧!$E$14))^バックデータ一覧!$E$11)*計算過程!$W$11*計算過程!G7532/0.3*10^-3,0)</f>
        <v>0</v>
      </c>
      <c r="G7532" s="18">
        <f t="shared" si="704"/>
        <v>0</v>
      </c>
      <c r="H7532" s="18">
        <f t="shared" si="705"/>
        <v>0</v>
      </c>
      <c r="I7532" s="24">
        <v>0</v>
      </c>
      <c r="J7532" s="24">
        <v>0</v>
      </c>
      <c r="K7532" s="24">
        <v>0</v>
      </c>
      <c r="L7532" s="14">
        <f>貼り付けシート!C7532</f>
        <v>19.600000000000001</v>
      </c>
      <c r="M7532" s="14">
        <f>貼り付けシート!D7532</f>
        <v>8.4</v>
      </c>
      <c r="N7532" s="18">
        <f>貼り付けシート!E7532</f>
        <v>59.130544624258008</v>
      </c>
      <c r="O7532" s="18">
        <f>貼り付けシート!F7532</f>
        <v>0</v>
      </c>
      <c r="P7532" s="19">
        <f t="shared" si="706"/>
        <v>0</v>
      </c>
      <c r="Q7532" s="19">
        <f t="shared" si="707"/>
        <v>0</v>
      </c>
    </row>
    <row r="7533" spans="1:17">
      <c r="A7533" s="38">
        <v>41953</v>
      </c>
      <c r="B7533" s="49" t="s">
        <v>164</v>
      </c>
      <c r="C7533" s="24">
        <f t="shared" si="702"/>
        <v>30.406921776000001</v>
      </c>
      <c r="D7533" s="24">
        <f t="shared" si="703"/>
        <v>0</v>
      </c>
      <c r="E7533" s="18">
        <f>IF(G7533&gt;=0.3,(バックデータ一覧!$C$10*(バックデータ一覧!$C$12*計算過程!L7533+バックデータ一覧!$C$13*LN(計算過程!G7533)+バックデータ一覧!$C$14)^バックデータ一覧!$C$11+バックデータ一覧!$E$10*(計算過程!G7533/(バックデータ一覧!$E$12*計算過程!L7533+バックデータ一覧!$E$13*LN(計算過程!G7533)+バックデータ一覧!$E$14))^バックデータ一覧!$E$11)*計算過程!$W$11*10^-3,0)</f>
        <v>0</v>
      </c>
      <c r="F7533" s="18">
        <f>IF(G7533&lt;0.3,(バックデータ一覧!$C$10*(バックデータ一覧!$C$12*計算過程!L7533+バックデータ一覧!$C$13*LN(0.3)+バックデータ一覧!$C$14)^バックデータ一覧!$C$11+バックデータ一覧!$E$10*(0.3/(バックデータ一覧!$E$12*計算過程!L7533+バックデータ一覧!$E$13*LN(0.3)+バックデータ一覧!$E$14))^バックデータ一覧!$E$11)*計算過程!$W$11*計算過程!G7533/0.3*10^-3,0)</f>
        <v>0</v>
      </c>
      <c r="G7533" s="18">
        <f t="shared" si="704"/>
        <v>0</v>
      </c>
      <c r="H7533" s="18">
        <f t="shared" si="705"/>
        <v>0</v>
      </c>
      <c r="I7533" s="24">
        <v>0</v>
      </c>
      <c r="J7533" s="24">
        <v>0</v>
      </c>
      <c r="K7533" s="24">
        <v>0</v>
      </c>
      <c r="L7533" s="14">
        <f>貼り付けシート!C7533</f>
        <v>18.5</v>
      </c>
      <c r="M7533" s="14">
        <f>貼り付けシート!D7533</f>
        <v>7.9</v>
      </c>
      <c r="N7533" s="18">
        <f>貼り付けシート!E7533</f>
        <v>59.609529895442016</v>
      </c>
      <c r="O7533" s="18">
        <f>貼り付けシート!F7533</f>
        <v>0</v>
      </c>
      <c r="P7533" s="19">
        <f t="shared" si="706"/>
        <v>0</v>
      </c>
      <c r="Q7533" s="19">
        <f t="shared" si="707"/>
        <v>0</v>
      </c>
    </row>
    <row r="7534" spans="1:17">
      <c r="A7534" s="38">
        <v>41953</v>
      </c>
      <c r="B7534" s="49" t="s">
        <v>165</v>
      </c>
      <c r="C7534" s="24">
        <f t="shared" si="702"/>
        <v>30.406921776000001</v>
      </c>
      <c r="D7534" s="24">
        <f t="shared" si="703"/>
        <v>0</v>
      </c>
      <c r="E7534" s="18">
        <f>IF(G7534&gt;=0.3,(バックデータ一覧!$C$10*(バックデータ一覧!$C$12*計算過程!L7534+バックデータ一覧!$C$13*LN(計算過程!G7534)+バックデータ一覧!$C$14)^バックデータ一覧!$C$11+バックデータ一覧!$E$10*(計算過程!G7534/(バックデータ一覧!$E$12*計算過程!L7534+バックデータ一覧!$E$13*LN(計算過程!G7534)+バックデータ一覧!$E$14))^バックデータ一覧!$E$11)*計算過程!$W$11*10^-3,0)</f>
        <v>0</v>
      </c>
      <c r="F7534" s="18">
        <f>IF(G7534&lt;0.3,(バックデータ一覧!$C$10*(バックデータ一覧!$C$12*計算過程!L7534+バックデータ一覧!$C$13*LN(0.3)+バックデータ一覧!$C$14)^バックデータ一覧!$C$11+バックデータ一覧!$E$10*(0.3/(バックデータ一覧!$E$12*計算過程!L7534+バックデータ一覧!$E$13*LN(0.3)+バックデータ一覧!$E$14))^バックデータ一覧!$E$11)*計算過程!$W$11*計算過程!G7534/0.3*10^-3,0)</f>
        <v>0</v>
      </c>
      <c r="G7534" s="18">
        <f t="shared" si="704"/>
        <v>0</v>
      </c>
      <c r="H7534" s="18">
        <f t="shared" si="705"/>
        <v>0</v>
      </c>
      <c r="I7534" s="24">
        <v>0</v>
      </c>
      <c r="J7534" s="24">
        <v>0</v>
      </c>
      <c r="K7534" s="24">
        <v>0</v>
      </c>
      <c r="L7534" s="14">
        <f>貼り付けシート!C7534</f>
        <v>18.100000000000001</v>
      </c>
      <c r="M7534" s="14">
        <f>貼り付けシート!D7534</f>
        <v>7.8</v>
      </c>
      <c r="N7534" s="18">
        <f>貼り付けシート!E7534</f>
        <v>60.360929179075704</v>
      </c>
      <c r="O7534" s="18">
        <f>貼り付けシート!F7534</f>
        <v>0</v>
      </c>
      <c r="P7534" s="19">
        <f t="shared" si="706"/>
        <v>0</v>
      </c>
      <c r="Q7534" s="19">
        <f t="shared" si="707"/>
        <v>0</v>
      </c>
    </row>
    <row r="7535" spans="1:17">
      <c r="A7535" s="38">
        <v>41953</v>
      </c>
      <c r="B7535" s="49" t="s">
        <v>166</v>
      </c>
      <c r="C7535" s="24">
        <f t="shared" si="702"/>
        <v>30.406921776000001</v>
      </c>
      <c r="D7535" s="24">
        <f t="shared" si="703"/>
        <v>0</v>
      </c>
      <c r="E7535" s="18">
        <f>IF(G7535&gt;=0.3,(バックデータ一覧!$C$10*(バックデータ一覧!$C$12*計算過程!L7535+バックデータ一覧!$C$13*LN(計算過程!G7535)+バックデータ一覧!$C$14)^バックデータ一覧!$C$11+バックデータ一覧!$E$10*(計算過程!G7535/(バックデータ一覧!$E$12*計算過程!L7535+バックデータ一覧!$E$13*LN(計算過程!G7535)+バックデータ一覧!$E$14))^バックデータ一覧!$E$11)*計算過程!$W$11*10^-3,0)</f>
        <v>0</v>
      </c>
      <c r="F7535" s="18">
        <f>IF(G7535&lt;0.3,(バックデータ一覧!$C$10*(バックデータ一覧!$C$12*計算過程!L7535+バックデータ一覧!$C$13*LN(0.3)+バックデータ一覧!$C$14)^バックデータ一覧!$C$11+バックデータ一覧!$E$10*(0.3/(バックデータ一覧!$E$12*計算過程!L7535+バックデータ一覧!$E$13*LN(0.3)+バックデータ一覧!$E$14))^バックデータ一覧!$E$11)*計算過程!$W$11*計算過程!G7535/0.3*10^-3,0)</f>
        <v>0</v>
      </c>
      <c r="G7535" s="18">
        <f t="shared" si="704"/>
        <v>0</v>
      </c>
      <c r="H7535" s="18">
        <f t="shared" si="705"/>
        <v>0</v>
      </c>
      <c r="I7535" s="24">
        <v>0</v>
      </c>
      <c r="J7535" s="24">
        <v>0</v>
      </c>
      <c r="K7535" s="24">
        <v>0</v>
      </c>
      <c r="L7535" s="14">
        <f>貼り付けシート!C7535</f>
        <v>16.7</v>
      </c>
      <c r="M7535" s="14">
        <f>貼り付けシート!D7535</f>
        <v>5.9</v>
      </c>
      <c r="N7535" s="18">
        <f>貼り付けシート!E7535</f>
        <v>50.033057978965246</v>
      </c>
      <c r="O7535" s="18">
        <f>貼り付けシート!F7535</f>
        <v>0</v>
      </c>
      <c r="P7535" s="19">
        <f t="shared" si="706"/>
        <v>0</v>
      </c>
      <c r="Q7535" s="19">
        <f t="shared" si="707"/>
        <v>0</v>
      </c>
    </row>
    <row r="7536" spans="1:17">
      <c r="A7536" s="38">
        <v>41953</v>
      </c>
      <c r="B7536" s="49" t="s">
        <v>167</v>
      </c>
      <c r="C7536" s="24">
        <f t="shared" si="702"/>
        <v>30.406921776000001</v>
      </c>
      <c r="D7536" s="24">
        <f t="shared" si="703"/>
        <v>0</v>
      </c>
      <c r="E7536" s="18">
        <f>IF(G7536&gt;=0.3,(バックデータ一覧!$C$10*(バックデータ一覧!$C$12*計算過程!L7536+バックデータ一覧!$C$13*LN(計算過程!G7536)+バックデータ一覧!$C$14)^バックデータ一覧!$C$11+バックデータ一覧!$E$10*(計算過程!G7536/(バックデータ一覧!$E$12*計算過程!L7536+バックデータ一覧!$E$13*LN(計算過程!G7536)+バックデータ一覧!$E$14))^バックデータ一覧!$E$11)*計算過程!$W$11*10^-3,0)</f>
        <v>0</v>
      </c>
      <c r="F7536" s="18">
        <f>IF(G7536&lt;0.3,(バックデータ一覧!$C$10*(バックデータ一覧!$C$12*計算過程!L7536+バックデータ一覧!$C$13*LN(0.3)+バックデータ一覧!$C$14)^バックデータ一覧!$C$11+バックデータ一覧!$E$10*(0.3/(バックデータ一覧!$E$12*計算過程!L7536+バックデータ一覧!$E$13*LN(0.3)+バックデータ一覧!$E$14))^バックデータ一覧!$E$11)*計算過程!$W$11*計算過程!G7536/0.3*10^-3,0)</f>
        <v>0</v>
      </c>
      <c r="G7536" s="18">
        <f t="shared" si="704"/>
        <v>0</v>
      </c>
      <c r="H7536" s="18">
        <f t="shared" si="705"/>
        <v>0</v>
      </c>
      <c r="I7536" s="24">
        <v>0</v>
      </c>
      <c r="J7536" s="24">
        <v>0</v>
      </c>
      <c r="K7536" s="24">
        <v>0</v>
      </c>
      <c r="L7536" s="14">
        <f>貼り付けシート!C7536</f>
        <v>14.8</v>
      </c>
      <c r="M7536" s="14">
        <f>貼り付けシート!D7536</f>
        <v>6</v>
      </c>
      <c r="N7536" s="18">
        <f>貼り付けシート!E7536</f>
        <v>57.454101054711401</v>
      </c>
      <c r="O7536" s="18">
        <f>貼り付けシート!F7536</f>
        <v>0</v>
      </c>
      <c r="P7536" s="19">
        <f t="shared" si="706"/>
        <v>0</v>
      </c>
      <c r="Q7536" s="19">
        <f t="shared" si="707"/>
        <v>0</v>
      </c>
    </row>
    <row r="7537" spans="1:17">
      <c r="A7537" s="38">
        <v>41953</v>
      </c>
      <c r="B7537" s="49" t="s">
        <v>168</v>
      </c>
      <c r="C7537" s="24">
        <f t="shared" si="702"/>
        <v>30.406921776000001</v>
      </c>
      <c r="D7537" s="24">
        <f t="shared" si="703"/>
        <v>0</v>
      </c>
      <c r="E7537" s="18">
        <f>IF(G7537&gt;=0.3,(バックデータ一覧!$C$10*(バックデータ一覧!$C$12*計算過程!L7537+バックデータ一覧!$C$13*LN(計算過程!G7537)+バックデータ一覧!$C$14)^バックデータ一覧!$C$11+バックデータ一覧!$E$10*(計算過程!G7537/(バックデータ一覧!$E$12*計算過程!L7537+バックデータ一覧!$E$13*LN(計算過程!G7537)+バックデータ一覧!$E$14))^バックデータ一覧!$E$11)*計算過程!$W$11*10^-3,0)</f>
        <v>0</v>
      </c>
      <c r="F7537" s="18">
        <f>IF(G7537&lt;0.3,(バックデータ一覧!$C$10*(バックデータ一覧!$C$12*計算過程!L7537+バックデータ一覧!$C$13*LN(0.3)+バックデータ一覧!$C$14)^バックデータ一覧!$C$11+バックデータ一覧!$E$10*(0.3/(バックデータ一覧!$E$12*計算過程!L7537+バックデータ一覧!$E$13*LN(0.3)+バックデータ一覧!$E$14))^バックデータ一覧!$E$11)*計算過程!$W$11*計算過程!G7537/0.3*10^-3,0)</f>
        <v>0</v>
      </c>
      <c r="G7537" s="18">
        <f t="shared" si="704"/>
        <v>0</v>
      </c>
      <c r="H7537" s="18">
        <f t="shared" si="705"/>
        <v>0</v>
      </c>
      <c r="I7537" s="24">
        <v>0</v>
      </c>
      <c r="J7537" s="24">
        <v>0</v>
      </c>
      <c r="K7537" s="24">
        <v>0</v>
      </c>
      <c r="L7537" s="14">
        <f>貼り付けシート!C7537</f>
        <v>14.1</v>
      </c>
      <c r="M7537" s="14">
        <f>貼り付けシート!D7537</f>
        <v>5.5</v>
      </c>
      <c r="N7537" s="18">
        <f>貼り付けシート!E7537</f>
        <v>55.14965940611247</v>
      </c>
      <c r="O7537" s="18">
        <f>貼り付けシート!F7537</f>
        <v>0</v>
      </c>
      <c r="P7537" s="19">
        <f t="shared" si="706"/>
        <v>0</v>
      </c>
      <c r="Q7537" s="19">
        <f t="shared" si="707"/>
        <v>0</v>
      </c>
    </row>
    <row r="7538" spans="1:17">
      <c r="A7538" s="38">
        <v>41953</v>
      </c>
      <c r="B7538" s="49" t="s">
        <v>169</v>
      </c>
      <c r="C7538" s="24">
        <f t="shared" si="702"/>
        <v>30.406921776000001</v>
      </c>
      <c r="D7538" s="24">
        <f t="shared" si="703"/>
        <v>0</v>
      </c>
      <c r="E7538" s="18">
        <f>IF(G7538&gt;=0.3,(バックデータ一覧!$C$10*(バックデータ一覧!$C$12*計算過程!L7538+バックデータ一覧!$C$13*LN(計算過程!G7538)+バックデータ一覧!$C$14)^バックデータ一覧!$C$11+バックデータ一覧!$E$10*(計算過程!G7538/(バックデータ一覧!$E$12*計算過程!L7538+バックデータ一覧!$E$13*LN(計算過程!G7538)+バックデータ一覧!$E$14))^バックデータ一覧!$E$11)*計算過程!$W$11*10^-3,0)</f>
        <v>0</v>
      </c>
      <c r="F7538" s="18">
        <f>IF(G7538&lt;0.3,(バックデータ一覧!$C$10*(バックデータ一覧!$C$12*計算過程!L7538+バックデータ一覧!$C$13*LN(0.3)+バックデータ一覧!$C$14)^バックデータ一覧!$C$11+バックデータ一覧!$E$10*(0.3/(バックデータ一覧!$E$12*計算過程!L7538+バックデータ一覧!$E$13*LN(0.3)+バックデータ一覧!$E$14))^バックデータ一覧!$E$11)*計算過程!$W$11*計算過程!G7538/0.3*10^-3,0)</f>
        <v>0</v>
      </c>
      <c r="G7538" s="18">
        <f t="shared" si="704"/>
        <v>0</v>
      </c>
      <c r="H7538" s="18">
        <f t="shared" si="705"/>
        <v>0</v>
      </c>
      <c r="I7538" s="24">
        <v>0</v>
      </c>
      <c r="J7538" s="24">
        <v>0</v>
      </c>
      <c r="K7538" s="24">
        <v>0</v>
      </c>
      <c r="L7538" s="14">
        <f>貼り付けシート!C7538</f>
        <v>13.9</v>
      </c>
      <c r="M7538" s="14">
        <f>貼り付けシート!D7538</f>
        <v>5.3</v>
      </c>
      <c r="N7538" s="18">
        <f>貼り付けシート!E7538</f>
        <v>53.855837734303982</v>
      </c>
      <c r="O7538" s="18">
        <f>貼り付けシート!F7538</f>
        <v>0</v>
      </c>
      <c r="P7538" s="19">
        <f t="shared" si="706"/>
        <v>0</v>
      </c>
      <c r="Q7538" s="19">
        <f t="shared" si="707"/>
        <v>0</v>
      </c>
    </row>
    <row r="7539" spans="1:17">
      <c r="A7539" s="38">
        <v>41953</v>
      </c>
      <c r="B7539" s="49" t="s">
        <v>170</v>
      </c>
      <c r="C7539" s="24">
        <f t="shared" si="702"/>
        <v>30.406921776000001</v>
      </c>
      <c r="D7539" s="24">
        <f t="shared" si="703"/>
        <v>0</v>
      </c>
      <c r="E7539" s="18">
        <f>IF(G7539&gt;=0.3,(バックデータ一覧!$C$10*(バックデータ一覧!$C$12*計算過程!L7539+バックデータ一覧!$C$13*LN(計算過程!G7539)+バックデータ一覧!$C$14)^バックデータ一覧!$C$11+バックデータ一覧!$E$10*(計算過程!G7539/(バックデータ一覧!$E$12*計算過程!L7539+バックデータ一覧!$E$13*LN(計算過程!G7539)+バックデータ一覧!$E$14))^バックデータ一覧!$E$11)*計算過程!$W$11*10^-3,0)</f>
        <v>0</v>
      </c>
      <c r="F7539" s="18">
        <f>IF(G7539&lt;0.3,(バックデータ一覧!$C$10*(バックデータ一覧!$C$12*計算過程!L7539+バックデータ一覧!$C$13*LN(0.3)+バックデータ一覧!$C$14)^バックデータ一覧!$C$11+バックデータ一覧!$E$10*(0.3/(バックデータ一覧!$E$12*計算過程!L7539+バックデータ一覧!$E$13*LN(0.3)+バックデータ一覧!$E$14))^バックデータ一覧!$E$11)*計算過程!$W$11*計算過程!G7539/0.3*10^-3,0)</f>
        <v>0</v>
      </c>
      <c r="G7539" s="18">
        <f t="shared" si="704"/>
        <v>0</v>
      </c>
      <c r="H7539" s="18">
        <f t="shared" si="705"/>
        <v>0</v>
      </c>
      <c r="I7539" s="24">
        <v>0</v>
      </c>
      <c r="J7539" s="24">
        <v>0</v>
      </c>
      <c r="K7539" s="24">
        <v>0</v>
      </c>
      <c r="L7539" s="14">
        <f>貼り付けシート!C7539</f>
        <v>13.2</v>
      </c>
      <c r="M7539" s="14">
        <f>貼り付けシート!D7539</f>
        <v>5.6</v>
      </c>
      <c r="N7539" s="18">
        <f>貼り付けシート!E7539</f>
        <v>59.530777417172885</v>
      </c>
      <c r="O7539" s="18">
        <f>貼り付けシート!F7539</f>
        <v>0</v>
      </c>
      <c r="P7539" s="19">
        <f t="shared" si="706"/>
        <v>0</v>
      </c>
      <c r="Q7539" s="19">
        <f t="shared" si="707"/>
        <v>0</v>
      </c>
    </row>
    <row r="7540" spans="1:17">
      <c r="A7540" s="38">
        <v>41953</v>
      </c>
      <c r="B7540" s="49" t="s">
        <v>171</v>
      </c>
      <c r="C7540" s="24">
        <f t="shared" si="702"/>
        <v>30.406921776000001</v>
      </c>
      <c r="D7540" s="24">
        <f t="shared" si="703"/>
        <v>0</v>
      </c>
      <c r="E7540" s="18">
        <f>IF(G7540&gt;=0.3,(バックデータ一覧!$C$10*(バックデータ一覧!$C$12*計算過程!L7540+バックデータ一覧!$C$13*LN(計算過程!G7540)+バックデータ一覧!$C$14)^バックデータ一覧!$C$11+バックデータ一覧!$E$10*(計算過程!G7540/(バックデータ一覧!$E$12*計算過程!L7540+バックデータ一覧!$E$13*LN(計算過程!G7540)+バックデータ一覧!$E$14))^バックデータ一覧!$E$11)*計算過程!$W$11*10^-3,0)</f>
        <v>0</v>
      </c>
      <c r="F7540" s="18">
        <f>IF(G7540&lt;0.3,(バックデータ一覧!$C$10*(バックデータ一覧!$C$12*計算過程!L7540+バックデータ一覧!$C$13*LN(0.3)+バックデータ一覧!$C$14)^バックデータ一覧!$C$11+バックデータ一覧!$E$10*(0.3/(バックデータ一覧!$E$12*計算過程!L7540+バックデータ一覧!$E$13*LN(0.3)+バックデータ一覧!$E$14))^バックデータ一覧!$E$11)*計算過程!$W$11*計算過程!G7540/0.3*10^-3,0)</f>
        <v>0</v>
      </c>
      <c r="G7540" s="18">
        <f t="shared" si="704"/>
        <v>0</v>
      </c>
      <c r="H7540" s="18">
        <f t="shared" si="705"/>
        <v>0</v>
      </c>
      <c r="I7540" s="24">
        <v>0</v>
      </c>
      <c r="J7540" s="24">
        <v>0</v>
      </c>
      <c r="K7540" s="24">
        <v>0</v>
      </c>
      <c r="L7540" s="14">
        <f>貼り付けシート!C7540</f>
        <v>13.3</v>
      </c>
      <c r="M7540" s="14">
        <f>貼り付けシート!D7540</f>
        <v>5.4</v>
      </c>
      <c r="N7540" s="18">
        <f>貼り付けシート!E7540</f>
        <v>57.049235790410137</v>
      </c>
      <c r="O7540" s="18">
        <f>貼り付けシート!F7540</f>
        <v>0</v>
      </c>
      <c r="P7540" s="19">
        <f t="shared" si="706"/>
        <v>0</v>
      </c>
      <c r="Q7540" s="19">
        <f t="shared" si="707"/>
        <v>0</v>
      </c>
    </row>
    <row r="7541" spans="1:17">
      <c r="A7541" s="38">
        <v>41953</v>
      </c>
      <c r="B7541" s="49" t="s">
        <v>172</v>
      </c>
      <c r="C7541" s="24">
        <f t="shared" si="702"/>
        <v>30.406921776000001</v>
      </c>
      <c r="D7541" s="24">
        <f t="shared" si="703"/>
        <v>0</v>
      </c>
      <c r="E7541" s="18">
        <f>IF(G7541&gt;=0.3,(バックデータ一覧!$C$10*(バックデータ一覧!$C$12*計算過程!L7541+バックデータ一覧!$C$13*LN(計算過程!G7541)+バックデータ一覧!$C$14)^バックデータ一覧!$C$11+バックデータ一覧!$E$10*(計算過程!G7541/(バックデータ一覧!$E$12*計算過程!L7541+バックデータ一覧!$E$13*LN(計算過程!G7541)+バックデータ一覧!$E$14))^バックデータ一覧!$E$11)*計算過程!$W$11*10^-3,0)</f>
        <v>0</v>
      </c>
      <c r="F7541" s="18">
        <f>IF(G7541&lt;0.3,(バックデータ一覧!$C$10*(バックデータ一覧!$C$12*計算過程!L7541+バックデータ一覧!$C$13*LN(0.3)+バックデータ一覧!$C$14)^バックデータ一覧!$C$11+バックデータ一覧!$E$10*(0.3/(バックデータ一覧!$E$12*計算過程!L7541+バックデータ一覧!$E$13*LN(0.3)+バックデータ一覧!$E$14))^バックデータ一覧!$E$11)*計算過程!$W$11*計算過程!G7541/0.3*10^-3,0)</f>
        <v>0</v>
      </c>
      <c r="G7541" s="18">
        <f t="shared" si="704"/>
        <v>0</v>
      </c>
      <c r="H7541" s="18">
        <f t="shared" si="705"/>
        <v>0</v>
      </c>
      <c r="I7541" s="24">
        <v>0</v>
      </c>
      <c r="J7541" s="24">
        <v>0</v>
      </c>
      <c r="K7541" s="24">
        <v>0</v>
      </c>
      <c r="L7541" s="14">
        <f>貼り付けシート!C7541</f>
        <v>12.8</v>
      </c>
      <c r="M7541" s="14">
        <f>貼り付けシート!D7541</f>
        <v>5.0999999999999996</v>
      </c>
      <c r="N7541" s="18">
        <f>貼り付けシート!E7541</f>
        <v>55.697506659508846</v>
      </c>
      <c r="O7541" s="18">
        <f>貼り付けシート!F7541</f>
        <v>0</v>
      </c>
      <c r="P7541" s="19">
        <f t="shared" si="706"/>
        <v>0</v>
      </c>
      <c r="Q7541" s="19">
        <f t="shared" si="707"/>
        <v>0</v>
      </c>
    </row>
    <row r="7542" spans="1:17">
      <c r="A7542" s="38">
        <v>41954</v>
      </c>
      <c r="B7542" s="49" t="s">
        <v>149</v>
      </c>
      <c r="C7542" s="24">
        <f t="shared" si="702"/>
        <v>30.406921776000001</v>
      </c>
      <c r="D7542" s="24">
        <f t="shared" si="703"/>
        <v>0</v>
      </c>
      <c r="E7542" s="18">
        <f>IF(G7542&gt;=0.3,(バックデータ一覧!$C$10*(バックデータ一覧!$C$12*計算過程!L7542+バックデータ一覧!$C$13*LN(計算過程!G7542)+バックデータ一覧!$C$14)^バックデータ一覧!$C$11+バックデータ一覧!$E$10*(計算過程!G7542/(バックデータ一覧!$E$12*計算過程!L7542+バックデータ一覧!$E$13*LN(計算過程!G7542)+バックデータ一覧!$E$14))^バックデータ一覧!$E$11)*計算過程!$W$11*10^-3,0)</f>
        <v>0</v>
      </c>
      <c r="F7542" s="18">
        <f>IF(G7542&lt;0.3,(バックデータ一覧!$C$10*(バックデータ一覧!$C$12*計算過程!L7542+バックデータ一覧!$C$13*LN(0.3)+バックデータ一覧!$C$14)^バックデータ一覧!$C$11+バックデータ一覧!$E$10*(0.3/(バックデータ一覧!$E$12*計算過程!L7542+バックデータ一覧!$E$13*LN(0.3)+バックデータ一覧!$E$14))^バックデータ一覧!$E$11)*計算過程!$W$11*計算過程!G7542/0.3*10^-3,0)</f>
        <v>0</v>
      </c>
      <c r="G7542" s="18">
        <f t="shared" si="704"/>
        <v>0</v>
      </c>
      <c r="H7542" s="18">
        <f t="shared" si="705"/>
        <v>0</v>
      </c>
      <c r="I7542" s="24">
        <v>0</v>
      </c>
      <c r="J7542" s="24">
        <v>0</v>
      </c>
      <c r="K7542" s="24">
        <v>0</v>
      </c>
      <c r="L7542" s="14">
        <f>貼り付けシート!C7542</f>
        <v>12.3</v>
      </c>
      <c r="M7542" s="14">
        <f>貼り付けシート!D7542</f>
        <v>5.2</v>
      </c>
      <c r="N7542" s="18">
        <f>貼り付けシート!E7542</f>
        <v>58.675618953557318</v>
      </c>
      <c r="O7542" s="18">
        <f>貼り付けシート!F7542</f>
        <v>0</v>
      </c>
      <c r="P7542" s="19">
        <f t="shared" si="706"/>
        <v>0</v>
      </c>
      <c r="Q7542" s="19">
        <f t="shared" si="707"/>
        <v>0</v>
      </c>
    </row>
    <row r="7543" spans="1:17">
      <c r="A7543" s="38">
        <v>41954</v>
      </c>
      <c r="B7543" s="49" t="s">
        <v>150</v>
      </c>
      <c r="C7543" s="24">
        <f t="shared" si="702"/>
        <v>30.406921776000001</v>
      </c>
      <c r="D7543" s="24">
        <f t="shared" si="703"/>
        <v>0</v>
      </c>
      <c r="E7543" s="18">
        <f>IF(G7543&gt;=0.3,(バックデータ一覧!$C$10*(バックデータ一覧!$C$12*計算過程!L7543+バックデータ一覧!$C$13*LN(計算過程!G7543)+バックデータ一覧!$C$14)^バックデータ一覧!$C$11+バックデータ一覧!$E$10*(計算過程!G7543/(バックデータ一覧!$E$12*計算過程!L7543+バックデータ一覧!$E$13*LN(計算過程!G7543)+バックデータ一覧!$E$14))^バックデータ一覧!$E$11)*計算過程!$W$11*10^-3,0)</f>
        <v>0</v>
      </c>
      <c r="F7543" s="18">
        <f>IF(G7543&lt;0.3,(バックデータ一覧!$C$10*(バックデータ一覧!$C$12*計算過程!L7543+バックデータ一覧!$C$13*LN(0.3)+バックデータ一覧!$C$14)^バックデータ一覧!$C$11+バックデータ一覧!$E$10*(0.3/(バックデータ一覧!$E$12*計算過程!L7543+バックデータ一覧!$E$13*LN(0.3)+バックデータ一覧!$E$14))^バックデータ一覧!$E$11)*計算過程!$W$11*計算過程!G7543/0.3*10^-3,0)</f>
        <v>0</v>
      </c>
      <c r="G7543" s="18">
        <f t="shared" si="704"/>
        <v>0</v>
      </c>
      <c r="H7543" s="18">
        <f t="shared" si="705"/>
        <v>0</v>
      </c>
      <c r="I7543" s="24">
        <v>0</v>
      </c>
      <c r="J7543" s="24">
        <v>0</v>
      </c>
      <c r="K7543" s="24">
        <v>0</v>
      </c>
      <c r="L7543" s="14">
        <f>貼り付けシート!C7543</f>
        <v>12</v>
      </c>
      <c r="M7543" s="14">
        <f>貼り付けシート!D7543</f>
        <v>5.4</v>
      </c>
      <c r="N7543" s="18">
        <f>貼り付けシート!E7543</f>
        <v>62.128596992723871</v>
      </c>
      <c r="O7543" s="18">
        <f>貼り付けシート!F7543</f>
        <v>0</v>
      </c>
      <c r="P7543" s="19">
        <f t="shared" si="706"/>
        <v>0</v>
      </c>
      <c r="Q7543" s="19">
        <f t="shared" si="707"/>
        <v>0</v>
      </c>
    </row>
    <row r="7544" spans="1:17">
      <c r="A7544" s="38">
        <v>41954</v>
      </c>
      <c r="B7544" s="49" t="s">
        <v>151</v>
      </c>
      <c r="C7544" s="24">
        <f t="shared" si="702"/>
        <v>30.406921776000001</v>
      </c>
      <c r="D7544" s="24">
        <f t="shared" si="703"/>
        <v>0</v>
      </c>
      <c r="E7544" s="18">
        <f>IF(G7544&gt;=0.3,(バックデータ一覧!$C$10*(バックデータ一覧!$C$12*計算過程!L7544+バックデータ一覧!$C$13*LN(計算過程!G7544)+バックデータ一覧!$C$14)^バックデータ一覧!$C$11+バックデータ一覧!$E$10*(計算過程!G7544/(バックデータ一覧!$E$12*計算過程!L7544+バックデータ一覧!$E$13*LN(計算過程!G7544)+バックデータ一覧!$E$14))^バックデータ一覧!$E$11)*計算過程!$W$11*10^-3,0)</f>
        <v>0</v>
      </c>
      <c r="F7544" s="18">
        <f>IF(G7544&lt;0.3,(バックデータ一覧!$C$10*(バックデータ一覧!$C$12*計算過程!L7544+バックデータ一覧!$C$13*LN(0.3)+バックデータ一覧!$C$14)^バックデータ一覧!$C$11+バックデータ一覧!$E$10*(0.3/(バックデータ一覧!$E$12*計算過程!L7544+バックデータ一覧!$E$13*LN(0.3)+バックデータ一覧!$E$14))^バックデータ一覧!$E$11)*計算過程!$W$11*計算過程!G7544/0.3*10^-3,0)</f>
        <v>0</v>
      </c>
      <c r="G7544" s="18">
        <f t="shared" si="704"/>
        <v>0</v>
      </c>
      <c r="H7544" s="18">
        <f t="shared" si="705"/>
        <v>0</v>
      </c>
      <c r="I7544" s="24">
        <v>0</v>
      </c>
      <c r="J7544" s="24">
        <v>0</v>
      </c>
      <c r="K7544" s="24">
        <v>0</v>
      </c>
      <c r="L7544" s="14">
        <f>貼り付けシート!C7544</f>
        <v>12.1</v>
      </c>
      <c r="M7544" s="14">
        <f>貼り付けシート!D7544</f>
        <v>5.2</v>
      </c>
      <c r="N7544" s="18">
        <f>貼り付けシート!E7544</f>
        <v>59.453399371729176</v>
      </c>
      <c r="O7544" s="18">
        <f>貼り付けシート!F7544</f>
        <v>0</v>
      </c>
      <c r="P7544" s="19">
        <f t="shared" si="706"/>
        <v>0</v>
      </c>
      <c r="Q7544" s="19">
        <f t="shared" si="707"/>
        <v>0</v>
      </c>
    </row>
    <row r="7545" spans="1:17">
      <c r="A7545" s="38">
        <v>41954</v>
      </c>
      <c r="B7545" s="49" t="s">
        <v>152</v>
      </c>
      <c r="C7545" s="24">
        <f t="shared" si="702"/>
        <v>30.406921776000001</v>
      </c>
      <c r="D7545" s="24">
        <f t="shared" si="703"/>
        <v>0</v>
      </c>
      <c r="E7545" s="18">
        <f>IF(G7545&gt;=0.3,(バックデータ一覧!$C$10*(バックデータ一覧!$C$12*計算過程!L7545+バックデータ一覧!$C$13*LN(計算過程!G7545)+バックデータ一覧!$C$14)^バックデータ一覧!$C$11+バックデータ一覧!$E$10*(計算過程!G7545/(バックデータ一覧!$E$12*計算過程!L7545+バックデータ一覧!$E$13*LN(計算過程!G7545)+バックデータ一覧!$E$14))^バックデータ一覧!$E$11)*計算過程!$W$11*10^-3,0)</f>
        <v>0</v>
      </c>
      <c r="F7545" s="18">
        <f>IF(G7545&lt;0.3,(バックデータ一覧!$C$10*(バックデータ一覧!$C$12*計算過程!L7545+バックデータ一覧!$C$13*LN(0.3)+バックデータ一覧!$C$14)^バックデータ一覧!$C$11+バックデータ一覧!$E$10*(0.3/(バックデータ一覧!$E$12*計算過程!L7545+バックデータ一覧!$E$13*LN(0.3)+バックデータ一覧!$E$14))^バックデータ一覧!$E$11)*計算過程!$W$11*計算過程!G7545/0.3*10^-3,0)</f>
        <v>0</v>
      </c>
      <c r="G7545" s="18">
        <f t="shared" si="704"/>
        <v>0</v>
      </c>
      <c r="H7545" s="18">
        <f t="shared" si="705"/>
        <v>0</v>
      </c>
      <c r="I7545" s="24">
        <v>0</v>
      </c>
      <c r="J7545" s="24">
        <v>0</v>
      </c>
      <c r="K7545" s="24">
        <v>0</v>
      </c>
      <c r="L7545" s="14">
        <f>貼り付けシート!C7545</f>
        <v>11.7</v>
      </c>
      <c r="M7545" s="14">
        <f>貼り付けシート!D7545</f>
        <v>4.8</v>
      </c>
      <c r="N7545" s="18">
        <f>貼り付けシート!E7545</f>
        <v>56.384129678202029</v>
      </c>
      <c r="O7545" s="18">
        <f>貼り付けシート!F7545</f>
        <v>0</v>
      </c>
      <c r="P7545" s="19">
        <f t="shared" si="706"/>
        <v>0</v>
      </c>
      <c r="Q7545" s="19">
        <f t="shared" si="707"/>
        <v>0</v>
      </c>
    </row>
    <row r="7546" spans="1:17">
      <c r="A7546" s="38">
        <v>41954</v>
      </c>
      <c r="B7546" s="49" t="s">
        <v>153</v>
      </c>
      <c r="C7546" s="24">
        <f t="shared" si="702"/>
        <v>30.406921776000001</v>
      </c>
      <c r="D7546" s="24">
        <f t="shared" si="703"/>
        <v>0</v>
      </c>
      <c r="E7546" s="18">
        <f>IF(G7546&gt;=0.3,(バックデータ一覧!$C$10*(バックデータ一覧!$C$12*計算過程!L7546+バックデータ一覧!$C$13*LN(計算過程!G7546)+バックデータ一覧!$C$14)^バックデータ一覧!$C$11+バックデータ一覧!$E$10*(計算過程!G7546/(バックデータ一覧!$E$12*計算過程!L7546+バックデータ一覧!$E$13*LN(計算過程!G7546)+バックデータ一覧!$E$14))^バックデータ一覧!$E$11)*計算過程!$W$11*10^-3,0)</f>
        <v>0</v>
      </c>
      <c r="F7546" s="18">
        <f>IF(G7546&lt;0.3,(バックデータ一覧!$C$10*(バックデータ一覧!$C$12*計算過程!L7546+バックデータ一覧!$C$13*LN(0.3)+バックデータ一覧!$C$14)^バックデータ一覧!$C$11+バックデータ一覧!$E$10*(0.3/(バックデータ一覧!$E$12*計算過程!L7546+バックデータ一覧!$E$13*LN(0.3)+バックデータ一覧!$E$14))^バックデータ一覧!$E$11)*計算過程!$W$11*計算過程!G7546/0.3*10^-3,0)</f>
        <v>0</v>
      </c>
      <c r="G7546" s="18">
        <f t="shared" si="704"/>
        <v>0</v>
      </c>
      <c r="H7546" s="18">
        <f t="shared" si="705"/>
        <v>0</v>
      </c>
      <c r="I7546" s="24">
        <v>0</v>
      </c>
      <c r="J7546" s="24">
        <v>0</v>
      </c>
      <c r="K7546" s="24">
        <v>0</v>
      </c>
      <c r="L7546" s="14">
        <f>貼り付けシート!C7546</f>
        <v>11</v>
      </c>
      <c r="M7546" s="14">
        <f>貼り付けシート!D7546</f>
        <v>4.4000000000000004</v>
      </c>
      <c r="N7546" s="18">
        <f>貼り付けシート!E7546</f>
        <v>54.174815039009715</v>
      </c>
      <c r="O7546" s="18">
        <f>貼り付けシート!F7546</f>
        <v>0</v>
      </c>
      <c r="P7546" s="19">
        <f t="shared" si="706"/>
        <v>0</v>
      </c>
      <c r="Q7546" s="19">
        <f t="shared" si="707"/>
        <v>0</v>
      </c>
    </row>
    <row r="7547" spans="1:17">
      <c r="A7547" s="38">
        <v>41954</v>
      </c>
      <c r="B7547" s="49" t="s">
        <v>154</v>
      </c>
      <c r="C7547" s="24">
        <f t="shared" si="702"/>
        <v>30.406921776000001</v>
      </c>
      <c r="D7547" s="24">
        <f t="shared" si="703"/>
        <v>0</v>
      </c>
      <c r="E7547" s="18">
        <f>IF(G7547&gt;=0.3,(バックデータ一覧!$C$10*(バックデータ一覧!$C$12*計算過程!L7547+バックデータ一覧!$C$13*LN(計算過程!G7547)+バックデータ一覧!$C$14)^バックデータ一覧!$C$11+バックデータ一覧!$E$10*(計算過程!G7547/(バックデータ一覧!$E$12*計算過程!L7547+バックデータ一覧!$E$13*LN(計算過程!G7547)+バックデータ一覧!$E$14))^バックデータ一覧!$E$11)*計算過程!$W$11*10^-3,0)</f>
        <v>0</v>
      </c>
      <c r="F7547" s="18">
        <f>IF(G7547&lt;0.3,(バックデータ一覧!$C$10*(バックデータ一覧!$C$12*計算過程!L7547+バックデータ一覧!$C$13*LN(0.3)+バックデータ一覧!$C$14)^バックデータ一覧!$C$11+バックデータ一覧!$E$10*(0.3/(バックデータ一覧!$E$12*計算過程!L7547+バックデータ一覧!$E$13*LN(0.3)+バックデータ一覧!$E$14))^バックデータ一覧!$E$11)*計算過程!$W$11*計算過程!G7547/0.3*10^-3,0)</f>
        <v>0</v>
      </c>
      <c r="G7547" s="18">
        <f t="shared" si="704"/>
        <v>0</v>
      </c>
      <c r="H7547" s="18">
        <f t="shared" si="705"/>
        <v>0</v>
      </c>
      <c r="I7547" s="24">
        <v>0</v>
      </c>
      <c r="J7547" s="24">
        <v>0</v>
      </c>
      <c r="K7547" s="24">
        <v>0</v>
      </c>
      <c r="L7547" s="14">
        <f>貼り付けシート!C7547</f>
        <v>10.5</v>
      </c>
      <c r="M7547" s="14">
        <f>貼り付けシート!D7547</f>
        <v>4.0999999999999996</v>
      </c>
      <c r="N7547" s="18">
        <f>貼り付けシート!E7547</f>
        <v>52.215521043169886</v>
      </c>
      <c r="O7547" s="18">
        <f>貼り付けシート!F7547</f>
        <v>0</v>
      </c>
      <c r="P7547" s="19">
        <f t="shared" si="706"/>
        <v>0</v>
      </c>
      <c r="Q7547" s="19">
        <f t="shared" si="707"/>
        <v>0</v>
      </c>
    </row>
    <row r="7548" spans="1:17">
      <c r="A7548" s="38">
        <v>41954</v>
      </c>
      <c r="B7548" s="49" t="s">
        <v>155</v>
      </c>
      <c r="C7548" s="24">
        <f t="shared" si="702"/>
        <v>30.406921776000001</v>
      </c>
      <c r="D7548" s="24">
        <f t="shared" si="703"/>
        <v>0</v>
      </c>
      <c r="E7548" s="18">
        <f>IF(G7548&gt;=0.3,(バックデータ一覧!$C$10*(バックデータ一覧!$C$12*計算過程!L7548+バックデータ一覧!$C$13*LN(計算過程!G7548)+バックデータ一覧!$C$14)^バックデータ一覧!$C$11+バックデータ一覧!$E$10*(計算過程!G7548/(バックデータ一覧!$E$12*計算過程!L7548+バックデータ一覧!$E$13*LN(計算過程!G7548)+バックデータ一覧!$E$14))^バックデータ一覧!$E$11)*計算過程!$W$11*10^-3,0)</f>
        <v>0</v>
      </c>
      <c r="F7548" s="18">
        <f>IF(G7548&lt;0.3,(バックデータ一覧!$C$10*(バックデータ一覧!$C$12*計算過程!L7548+バックデータ一覧!$C$13*LN(0.3)+バックデータ一覧!$C$14)^バックデータ一覧!$C$11+バックデータ一覧!$E$10*(0.3/(バックデータ一覧!$E$12*計算過程!L7548+バックデータ一覧!$E$13*LN(0.3)+バックデータ一覧!$E$14))^バックデータ一覧!$E$11)*計算過程!$W$11*計算過程!G7548/0.3*10^-3,0)</f>
        <v>0</v>
      </c>
      <c r="G7548" s="18">
        <f t="shared" si="704"/>
        <v>0</v>
      </c>
      <c r="H7548" s="18">
        <f t="shared" si="705"/>
        <v>0</v>
      </c>
      <c r="I7548" s="24">
        <v>0</v>
      </c>
      <c r="J7548" s="24">
        <v>0</v>
      </c>
      <c r="K7548" s="24">
        <v>0</v>
      </c>
      <c r="L7548" s="14">
        <f>貼り付けシート!C7548</f>
        <v>9.8000000000000007</v>
      </c>
      <c r="M7548" s="14">
        <f>貼り付けシート!D7548</f>
        <v>4.0999999999999996</v>
      </c>
      <c r="N7548" s="18">
        <f>貼り付けシート!E7548</f>
        <v>54.719822781794605</v>
      </c>
      <c r="O7548" s="18">
        <f>貼り付けシート!F7548</f>
        <v>0</v>
      </c>
      <c r="P7548" s="19">
        <f t="shared" si="706"/>
        <v>0</v>
      </c>
      <c r="Q7548" s="19">
        <f t="shared" si="707"/>
        <v>0</v>
      </c>
    </row>
    <row r="7549" spans="1:17">
      <c r="A7549" s="38">
        <v>41954</v>
      </c>
      <c r="B7549" s="49" t="s">
        <v>156</v>
      </c>
      <c r="C7549" s="24">
        <f t="shared" si="702"/>
        <v>30.406921776000001</v>
      </c>
      <c r="D7549" s="24">
        <f t="shared" si="703"/>
        <v>0</v>
      </c>
      <c r="E7549" s="18">
        <f>IF(G7549&gt;=0.3,(バックデータ一覧!$C$10*(バックデータ一覧!$C$12*計算過程!L7549+バックデータ一覧!$C$13*LN(計算過程!G7549)+バックデータ一覧!$C$14)^バックデータ一覧!$C$11+バックデータ一覧!$E$10*(計算過程!G7549/(バックデータ一覧!$E$12*計算過程!L7549+バックデータ一覧!$E$13*LN(計算過程!G7549)+バックデータ一覧!$E$14))^バックデータ一覧!$E$11)*計算過程!$W$11*10^-3,0)</f>
        <v>0</v>
      </c>
      <c r="F7549" s="18">
        <f>IF(G7549&lt;0.3,(バックデータ一覧!$C$10*(バックデータ一覧!$C$12*計算過程!L7549+バックデータ一覧!$C$13*LN(0.3)+バックデータ一覧!$C$14)^バックデータ一覧!$C$11+バックデータ一覧!$E$10*(0.3/(バックデータ一覧!$E$12*計算過程!L7549+バックデータ一覧!$E$13*LN(0.3)+バックデータ一覧!$E$14))^バックデータ一覧!$E$11)*計算過程!$W$11*計算過程!G7549/0.3*10^-3,0)</f>
        <v>0</v>
      </c>
      <c r="G7549" s="18">
        <f t="shared" si="704"/>
        <v>0</v>
      </c>
      <c r="H7549" s="18">
        <f t="shared" si="705"/>
        <v>0</v>
      </c>
      <c r="I7549" s="24">
        <v>0</v>
      </c>
      <c r="J7549" s="24">
        <v>0</v>
      </c>
      <c r="K7549" s="24">
        <v>0</v>
      </c>
      <c r="L7549" s="14">
        <f>貼り付けシート!C7549</f>
        <v>10</v>
      </c>
      <c r="M7549" s="14">
        <f>貼り付けシート!D7549</f>
        <v>4.5999999999999996</v>
      </c>
      <c r="N7549" s="18">
        <f>貼り付けシート!E7549</f>
        <v>60.526771931198134</v>
      </c>
      <c r="O7549" s="18">
        <f>貼り付けシート!F7549</f>
        <v>0</v>
      </c>
      <c r="P7549" s="19">
        <f t="shared" si="706"/>
        <v>0</v>
      </c>
      <c r="Q7549" s="19">
        <f t="shared" si="707"/>
        <v>0</v>
      </c>
    </row>
    <row r="7550" spans="1:17">
      <c r="A7550" s="38">
        <v>41954</v>
      </c>
      <c r="B7550" s="49" t="s">
        <v>157</v>
      </c>
      <c r="C7550" s="24">
        <f t="shared" si="702"/>
        <v>30.406921776000001</v>
      </c>
      <c r="D7550" s="24">
        <f t="shared" si="703"/>
        <v>0</v>
      </c>
      <c r="E7550" s="18">
        <f>IF(G7550&gt;=0.3,(バックデータ一覧!$C$10*(バックデータ一覧!$C$12*計算過程!L7550+バックデータ一覧!$C$13*LN(計算過程!G7550)+バックデータ一覧!$C$14)^バックデータ一覧!$C$11+バックデータ一覧!$E$10*(計算過程!G7550/(バックデータ一覧!$E$12*計算過程!L7550+バックデータ一覧!$E$13*LN(計算過程!G7550)+バックデータ一覧!$E$14))^バックデータ一覧!$E$11)*計算過程!$W$11*10^-3,0)</f>
        <v>0</v>
      </c>
      <c r="F7550" s="18">
        <f>IF(G7550&lt;0.3,(バックデータ一覧!$C$10*(バックデータ一覧!$C$12*計算過程!L7550+バックデータ一覧!$C$13*LN(0.3)+バックデータ一覧!$C$14)^バックデータ一覧!$C$11+バックデータ一覧!$E$10*(0.3/(バックデータ一覧!$E$12*計算過程!L7550+バックデータ一覧!$E$13*LN(0.3)+バックデータ一覧!$E$14))^バックデータ一覧!$E$11)*計算過程!$W$11*計算過程!G7550/0.3*10^-3,0)</f>
        <v>0</v>
      </c>
      <c r="G7550" s="18">
        <f t="shared" si="704"/>
        <v>0</v>
      </c>
      <c r="H7550" s="18">
        <f t="shared" si="705"/>
        <v>0</v>
      </c>
      <c r="I7550" s="24">
        <v>0</v>
      </c>
      <c r="J7550" s="24">
        <v>0</v>
      </c>
      <c r="K7550" s="24">
        <v>0</v>
      </c>
      <c r="L7550" s="14">
        <f>貼り付けシート!C7550</f>
        <v>12.9</v>
      </c>
      <c r="M7550" s="14">
        <f>貼り付けシート!D7550</f>
        <v>4.3</v>
      </c>
      <c r="N7550" s="18">
        <f>貼り付けシート!E7550</f>
        <v>46.713625724501689</v>
      </c>
      <c r="O7550" s="18">
        <f>貼り付けシート!F7550</f>
        <v>0</v>
      </c>
      <c r="P7550" s="19">
        <f t="shared" si="706"/>
        <v>0</v>
      </c>
      <c r="Q7550" s="19">
        <f t="shared" si="707"/>
        <v>0</v>
      </c>
    </row>
    <row r="7551" spans="1:17">
      <c r="A7551" s="38">
        <v>41954</v>
      </c>
      <c r="B7551" s="49" t="s">
        <v>158</v>
      </c>
      <c r="C7551" s="24">
        <f t="shared" si="702"/>
        <v>30.406921776000001</v>
      </c>
      <c r="D7551" s="24">
        <f t="shared" si="703"/>
        <v>0</v>
      </c>
      <c r="E7551" s="18">
        <f>IF(G7551&gt;=0.3,(バックデータ一覧!$C$10*(バックデータ一覧!$C$12*計算過程!L7551+バックデータ一覧!$C$13*LN(計算過程!G7551)+バックデータ一覧!$C$14)^バックデータ一覧!$C$11+バックデータ一覧!$E$10*(計算過程!G7551/(バックデータ一覧!$E$12*計算過程!L7551+バックデータ一覧!$E$13*LN(計算過程!G7551)+バックデータ一覧!$E$14))^バックデータ一覧!$E$11)*計算過程!$W$11*10^-3,0)</f>
        <v>0</v>
      </c>
      <c r="F7551" s="18">
        <f>IF(G7551&lt;0.3,(バックデータ一覧!$C$10*(バックデータ一覧!$C$12*計算過程!L7551+バックデータ一覧!$C$13*LN(0.3)+バックデータ一覧!$C$14)^バックデータ一覧!$C$11+バックデータ一覧!$E$10*(0.3/(バックデータ一覧!$E$12*計算過程!L7551+バックデータ一覧!$E$13*LN(0.3)+バックデータ一覧!$E$14))^バックデータ一覧!$E$11)*計算過程!$W$11*計算過程!G7551/0.3*10^-3,0)</f>
        <v>0</v>
      </c>
      <c r="G7551" s="18">
        <f t="shared" si="704"/>
        <v>0</v>
      </c>
      <c r="H7551" s="18">
        <f t="shared" si="705"/>
        <v>0</v>
      </c>
      <c r="I7551" s="24">
        <v>0</v>
      </c>
      <c r="J7551" s="24">
        <v>0</v>
      </c>
      <c r="K7551" s="24">
        <v>0</v>
      </c>
      <c r="L7551" s="14">
        <f>貼り付けシート!C7551</f>
        <v>14.5</v>
      </c>
      <c r="M7551" s="14">
        <f>貼り付けシート!D7551</f>
        <v>4</v>
      </c>
      <c r="N7551" s="18">
        <f>貼り付けシート!E7551</f>
        <v>39.176845015199575</v>
      </c>
      <c r="O7551" s="18">
        <f>貼り付けシート!F7551</f>
        <v>0</v>
      </c>
      <c r="P7551" s="19">
        <f t="shared" si="706"/>
        <v>0</v>
      </c>
      <c r="Q7551" s="19">
        <f t="shared" si="707"/>
        <v>0</v>
      </c>
    </row>
    <row r="7552" spans="1:17">
      <c r="A7552" s="38">
        <v>41954</v>
      </c>
      <c r="B7552" s="49" t="s">
        <v>159</v>
      </c>
      <c r="C7552" s="24">
        <f t="shared" si="702"/>
        <v>30.406921776000001</v>
      </c>
      <c r="D7552" s="24">
        <f t="shared" si="703"/>
        <v>0</v>
      </c>
      <c r="E7552" s="18">
        <f>IF(G7552&gt;=0.3,(バックデータ一覧!$C$10*(バックデータ一覧!$C$12*計算過程!L7552+バックデータ一覧!$C$13*LN(計算過程!G7552)+バックデータ一覧!$C$14)^バックデータ一覧!$C$11+バックデータ一覧!$E$10*(計算過程!G7552/(バックデータ一覧!$E$12*計算過程!L7552+バックデータ一覧!$E$13*LN(計算過程!G7552)+バックデータ一覧!$E$14))^バックデータ一覧!$E$11)*計算過程!$W$11*10^-3,0)</f>
        <v>0</v>
      </c>
      <c r="F7552" s="18">
        <f>IF(G7552&lt;0.3,(バックデータ一覧!$C$10*(バックデータ一覧!$C$12*計算過程!L7552+バックデータ一覧!$C$13*LN(0.3)+バックデータ一覧!$C$14)^バックデータ一覧!$C$11+バックデータ一覧!$E$10*(0.3/(バックデータ一覧!$E$12*計算過程!L7552+バックデータ一覧!$E$13*LN(0.3)+バックデータ一覧!$E$14))^バックデータ一覧!$E$11)*計算過程!$W$11*計算過程!G7552/0.3*10^-3,0)</f>
        <v>0</v>
      </c>
      <c r="G7552" s="18">
        <f t="shared" si="704"/>
        <v>0</v>
      </c>
      <c r="H7552" s="18">
        <f t="shared" si="705"/>
        <v>0</v>
      </c>
      <c r="I7552" s="24">
        <v>0</v>
      </c>
      <c r="J7552" s="24">
        <v>0</v>
      </c>
      <c r="K7552" s="24">
        <v>0</v>
      </c>
      <c r="L7552" s="14">
        <f>貼り付けシート!C7552</f>
        <v>15.7</v>
      </c>
      <c r="M7552" s="14">
        <f>貼り付けシート!D7552</f>
        <v>4</v>
      </c>
      <c r="N7552" s="18">
        <f>貼り付けシート!E7552</f>
        <v>36.265235503947686</v>
      </c>
      <c r="O7552" s="18">
        <f>貼り付けシート!F7552</f>
        <v>0</v>
      </c>
      <c r="P7552" s="19">
        <f t="shared" si="706"/>
        <v>0</v>
      </c>
      <c r="Q7552" s="19">
        <f t="shared" si="707"/>
        <v>0</v>
      </c>
    </row>
    <row r="7553" spans="1:17">
      <c r="A7553" s="38">
        <v>41954</v>
      </c>
      <c r="B7553" s="49" t="s">
        <v>160</v>
      </c>
      <c r="C7553" s="24">
        <f t="shared" si="702"/>
        <v>30.406921776000001</v>
      </c>
      <c r="D7553" s="24">
        <f t="shared" si="703"/>
        <v>0</v>
      </c>
      <c r="E7553" s="18">
        <f>IF(G7553&gt;=0.3,(バックデータ一覧!$C$10*(バックデータ一覧!$C$12*計算過程!L7553+バックデータ一覧!$C$13*LN(計算過程!G7553)+バックデータ一覧!$C$14)^バックデータ一覧!$C$11+バックデータ一覧!$E$10*(計算過程!G7553/(バックデータ一覧!$E$12*計算過程!L7553+バックデータ一覧!$E$13*LN(計算過程!G7553)+バックデータ一覧!$E$14))^バックデータ一覧!$E$11)*計算過程!$W$11*10^-3,0)</f>
        <v>0</v>
      </c>
      <c r="F7553" s="18">
        <f>IF(G7553&lt;0.3,(バックデータ一覧!$C$10*(バックデータ一覧!$C$12*計算過程!L7553+バックデータ一覧!$C$13*LN(0.3)+バックデータ一覧!$C$14)^バックデータ一覧!$C$11+バックデータ一覧!$E$10*(0.3/(バックデータ一覧!$E$12*計算過程!L7553+バックデータ一覧!$E$13*LN(0.3)+バックデータ一覧!$E$14))^バックデータ一覧!$E$11)*計算過程!$W$11*計算過程!G7553/0.3*10^-3,0)</f>
        <v>0</v>
      </c>
      <c r="G7553" s="18">
        <f t="shared" si="704"/>
        <v>0</v>
      </c>
      <c r="H7553" s="18">
        <f t="shared" si="705"/>
        <v>0</v>
      </c>
      <c r="I7553" s="24">
        <v>0</v>
      </c>
      <c r="J7553" s="24">
        <v>0</v>
      </c>
      <c r="K7553" s="24">
        <v>0</v>
      </c>
      <c r="L7553" s="14">
        <f>貼り付けシート!C7553</f>
        <v>16.100000000000001</v>
      </c>
      <c r="M7553" s="14">
        <f>貼り付けシート!D7553</f>
        <v>4.0999999999999996</v>
      </c>
      <c r="N7553" s="18">
        <f>貼り付けシート!E7553</f>
        <v>36.227240800198786</v>
      </c>
      <c r="O7553" s="18">
        <f>貼り付けシート!F7553</f>
        <v>0</v>
      </c>
      <c r="P7553" s="19">
        <f t="shared" si="706"/>
        <v>0</v>
      </c>
      <c r="Q7553" s="19">
        <f t="shared" si="707"/>
        <v>0</v>
      </c>
    </row>
    <row r="7554" spans="1:17">
      <c r="A7554" s="38">
        <v>41954</v>
      </c>
      <c r="B7554" s="49" t="s">
        <v>161</v>
      </c>
      <c r="C7554" s="24">
        <f t="shared" si="702"/>
        <v>30.406921776000001</v>
      </c>
      <c r="D7554" s="24">
        <f t="shared" si="703"/>
        <v>0</v>
      </c>
      <c r="E7554" s="18">
        <f>IF(G7554&gt;=0.3,(バックデータ一覧!$C$10*(バックデータ一覧!$C$12*計算過程!L7554+バックデータ一覧!$C$13*LN(計算過程!G7554)+バックデータ一覧!$C$14)^バックデータ一覧!$C$11+バックデータ一覧!$E$10*(計算過程!G7554/(バックデータ一覧!$E$12*計算過程!L7554+バックデータ一覧!$E$13*LN(計算過程!G7554)+バックデータ一覧!$E$14))^バックデータ一覧!$E$11)*計算過程!$W$11*10^-3,0)</f>
        <v>0</v>
      </c>
      <c r="F7554" s="18">
        <f>IF(G7554&lt;0.3,(バックデータ一覧!$C$10*(バックデータ一覧!$C$12*計算過程!L7554+バックデータ一覧!$C$13*LN(0.3)+バックデータ一覧!$C$14)^バックデータ一覧!$C$11+バックデータ一覧!$E$10*(0.3/(バックデータ一覧!$E$12*計算過程!L7554+バックデータ一覧!$E$13*LN(0.3)+バックデータ一覧!$E$14))^バックデータ一覧!$E$11)*計算過程!$W$11*計算過程!G7554/0.3*10^-3,0)</f>
        <v>0</v>
      </c>
      <c r="G7554" s="18">
        <f t="shared" si="704"/>
        <v>0</v>
      </c>
      <c r="H7554" s="18">
        <f t="shared" si="705"/>
        <v>0</v>
      </c>
      <c r="I7554" s="24">
        <v>0</v>
      </c>
      <c r="J7554" s="24">
        <v>0</v>
      </c>
      <c r="K7554" s="24">
        <v>0</v>
      </c>
      <c r="L7554" s="14">
        <f>貼り付けシート!C7554</f>
        <v>16.5</v>
      </c>
      <c r="M7554" s="14">
        <f>貼り付けシート!D7554</f>
        <v>4.0999999999999996</v>
      </c>
      <c r="N7554" s="18">
        <f>貼り付けシート!E7554</f>
        <v>35.315082287268091</v>
      </c>
      <c r="O7554" s="18">
        <f>貼り付けシート!F7554</f>
        <v>0</v>
      </c>
      <c r="P7554" s="19">
        <f t="shared" si="706"/>
        <v>0</v>
      </c>
      <c r="Q7554" s="19">
        <f t="shared" si="707"/>
        <v>0</v>
      </c>
    </row>
    <row r="7555" spans="1:17">
      <c r="A7555" s="38">
        <v>41954</v>
      </c>
      <c r="B7555" s="49" t="s">
        <v>162</v>
      </c>
      <c r="C7555" s="24">
        <f t="shared" si="702"/>
        <v>30.406921776000001</v>
      </c>
      <c r="D7555" s="24">
        <f t="shared" si="703"/>
        <v>0</v>
      </c>
      <c r="E7555" s="18">
        <f>IF(G7555&gt;=0.3,(バックデータ一覧!$C$10*(バックデータ一覧!$C$12*計算過程!L7555+バックデータ一覧!$C$13*LN(計算過程!G7555)+バックデータ一覧!$C$14)^バックデータ一覧!$C$11+バックデータ一覧!$E$10*(計算過程!G7555/(バックデータ一覧!$E$12*計算過程!L7555+バックデータ一覧!$E$13*LN(計算過程!G7555)+バックデータ一覧!$E$14))^バックデータ一覧!$E$11)*計算過程!$W$11*10^-3,0)</f>
        <v>0</v>
      </c>
      <c r="F7555" s="18">
        <f>IF(G7555&lt;0.3,(バックデータ一覧!$C$10*(バックデータ一覧!$C$12*計算過程!L7555+バックデータ一覧!$C$13*LN(0.3)+バックデータ一覧!$C$14)^バックデータ一覧!$C$11+バックデータ一覧!$E$10*(0.3/(バックデータ一覧!$E$12*計算過程!L7555+バックデータ一覧!$E$13*LN(0.3)+バックデータ一覧!$E$14))^バックデータ一覧!$E$11)*計算過程!$W$11*計算過程!G7555/0.3*10^-3,0)</f>
        <v>0</v>
      </c>
      <c r="G7555" s="18">
        <f t="shared" si="704"/>
        <v>0</v>
      </c>
      <c r="H7555" s="18">
        <f t="shared" si="705"/>
        <v>0</v>
      </c>
      <c r="I7555" s="24">
        <v>0</v>
      </c>
      <c r="J7555" s="24">
        <v>0</v>
      </c>
      <c r="K7555" s="24">
        <v>0</v>
      </c>
      <c r="L7555" s="14">
        <f>貼り付けシート!C7555</f>
        <v>17</v>
      </c>
      <c r="M7555" s="14">
        <f>貼り付けシート!D7555</f>
        <v>4.4000000000000004</v>
      </c>
      <c r="N7555" s="18">
        <f>貼り付けシート!E7555</f>
        <v>36.696595606775482</v>
      </c>
      <c r="O7555" s="18">
        <f>貼り付けシート!F7555</f>
        <v>0</v>
      </c>
      <c r="P7555" s="19">
        <f t="shared" si="706"/>
        <v>0</v>
      </c>
      <c r="Q7555" s="19">
        <f t="shared" si="707"/>
        <v>0</v>
      </c>
    </row>
    <row r="7556" spans="1:17">
      <c r="A7556" s="38">
        <v>41954</v>
      </c>
      <c r="B7556" s="49" t="s">
        <v>163</v>
      </c>
      <c r="C7556" s="24">
        <f t="shared" si="702"/>
        <v>30.406921776000001</v>
      </c>
      <c r="D7556" s="24">
        <f t="shared" si="703"/>
        <v>0</v>
      </c>
      <c r="E7556" s="18">
        <f>IF(G7556&gt;=0.3,(バックデータ一覧!$C$10*(バックデータ一覧!$C$12*計算過程!L7556+バックデータ一覧!$C$13*LN(計算過程!G7556)+バックデータ一覧!$C$14)^バックデータ一覧!$C$11+バックデータ一覧!$E$10*(計算過程!G7556/(バックデータ一覧!$E$12*計算過程!L7556+バックデータ一覧!$E$13*LN(計算過程!G7556)+バックデータ一覧!$E$14))^バックデータ一覧!$E$11)*計算過程!$W$11*10^-3,0)</f>
        <v>0</v>
      </c>
      <c r="F7556" s="18">
        <f>IF(G7556&lt;0.3,(バックデータ一覧!$C$10*(バックデータ一覧!$C$12*計算過程!L7556+バックデータ一覧!$C$13*LN(0.3)+バックデータ一覧!$C$14)^バックデータ一覧!$C$11+バックデータ一覧!$E$10*(0.3/(バックデータ一覧!$E$12*計算過程!L7556+バックデータ一覧!$E$13*LN(0.3)+バックデータ一覧!$E$14))^バックデータ一覧!$E$11)*計算過程!$W$11*計算過程!G7556/0.3*10^-3,0)</f>
        <v>0</v>
      </c>
      <c r="G7556" s="18">
        <f t="shared" si="704"/>
        <v>0</v>
      </c>
      <c r="H7556" s="18">
        <f t="shared" si="705"/>
        <v>0</v>
      </c>
      <c r="I7556" s="24">
        <v>0</v>
      </c>
      <c r="J7556" s="24">
        <v>0</v>
      </c>
      <c r="K7556" s="24">
        <v>0</v>
      </c>
      <c r="L7556" s="14">
        <f>貼り付けシート!C7556</f>
        <v>16.100000000000001</v>
      </c>
      <c r="M7556" s="14">
        <f>貼り付けシート!D7556</f>
        <v>4.3</v>
      </c>
      <c r="N7556" s="18">
        <f>貼り付けシート!E7556</f>
        <v>37.982290299404234</v>
      </c>
      <c r="O7556" s="18">
        <f>貼り付けシート!F7556</f>
        <v>0</v>
      </c>
      <c r="P7556" s="19">
        <f t="shared" si="706"/>
        <v>0</v>
      </c>
      <c r="Q7556" s="19">
        <f t="shared" si="707"/>
        <v>0</v>
      </c>
    </row>
    <row r="7557" spans="1:17">
      <c r="A7557" s="38">
        <v>41954</v>
      </c>
      <c r="B7557" s="49" t="s">
        <v>164</v>
      </c>
      <c r="C7557" s="24">
        <f t="shared" si="702"/>
        <v>30.406921776000001</v>
      </c>
      <c r="D7557" s="24">
        <f t="shared" si="703"/>
        <v>0</v>
      </c>
      <c r="E7557" s="18">
        <f>IF(G7557&gt;=0.3,(バックデータ一覧!$C$10*(バックデータ一覧!$C$12*計算過程!L7557+バックデータ一覧!$C$13*LN(計算過程!G7557)+バックデータ一覧!$C$14)^バックデータ一覧!$C$11+バックデータ一覧!$E$10*(計算過程!G7557/(バックデータ一覧!$E$12*計算過程!L7557+バックデータ一覧!$E$13*LN(計算過程!G7557)+バックデータ一覧!$E$14))^バックデータ一覧!$E$11)*計算過程!$W$11*10^-3,0)</f>
        <v>0</v>
      </c>
      <c r="F7557" s="18">
        <f>IF(G7557&lt;0.3,(バックデータ一覧!$C$10*(バックデータ一覧!$C$12*計算過程!L7557+バックデータ一覧!$C$13*LN(0.3)+バックデータ一覧!$C$14)^バックデータ一覧!$C$11+バックデータ一覧!$E$10*(0.3/(バックデータ一覧!$E$12*計算過程!L7557+バックデータ一覧!$E$13*LN(0.3)+バックデータ一覧!$E$14))^バックデータ一覧!$E$11)*計算過程!$W$11*計算過程!G7557/0.3*10^-3,0)</f>
        <v>0</v>
      </c>
      <c r="G7557" s="18">
        <f t="shared" si="704"/>
        <v>0</v>
      </c>
      <c r="H7557" s="18">
        <f t="shared" si="705"/>
        <v>0</v>
      </c>
      <c r="I7557" s="24">
        <v>0</v>
      </c>
      <c r="J7557" s="24">
        <v>0</v>
      </c>
      <c r="K7557" s="24">
        <v>0</v>
      </c>
      <c r="L7557" s="14">
        <f>貼り付けシート!C7557</f>
        <v>15.1</v>
      </c>
      <c r="M7557" s="14">
        <f>貼り付けシート!D7557</f>
        <v>3.9</v>
      </c>
      <c r="N7557" s="18">
        <f>貼り付けシート!E7557</f>
        <v>36.753145059966329</v>
      </c>
      <c r="O7557" s="18">
        <f>貼り付けシート!F7557</f>
        <v>0</v>
      </c>
      <c r="P7557" s="19">
        <f t="shared" si="706"/>
        <v>0</v>
      </c>
      <c r="Q7557" s="19">
        <f t="shared" si="707"/>
        <v>0</v>
      </c>
    </row>
    <row r="7558" spans="1:17">
      <c r="A7558" s="38">
        <v>41954</v>
      </c>
      <c r="B7558" s="49" t="s">
        <v>165</v>
      </c>
      <c r="C7558" s="24">
        <f t="shared" si="702"/>
        <v>30.406921776000001</v>
      </c>
      <c r="D7558" s="24">
        <f t="shared" si="703"/>
        <v>0</v>
      </c>
      <c r="E7558" s="18">
        <f>IF(G7558&gt;=0.3,(バックデータ一覧!$C$10*(バックデータ一覧!$C$12*計算過程!L7558+バックデータ一覧!$C$13*LN(計算過程!G7558)+バックデータ一覧!$C$14)^バックデータ一覧!$C$11+バックデータ一覧!$E$10*(計算過程!G7558/(バックデータ一覧!$E$12*計算過程!L7558+バックデータ一覧!$E$13*LN(計算過程!G7558)+バックデータ一覧!$E$14))^バックデータ一覧!$E$11)*計算過程!$W$11*10^-3,0)</f>
        <v>0</v>
      </c>
      <c r="F7558" s="18">
        <f>IF(G7558&lt;0.3,(バックデータ一覧!$C$10*(バックデータ一覧!$C$12*計算過程!L7558+バックデータ一覧!$C$13*LN(0.3)+バックデータ一覧!$C$14)^バックデータ一覧!$C$11+バックデータ一覧!$E$10*(0.3/(バックデータ一覧!$E$12*計算過程!L7558+バックデータ一覧!$E$13*LN(0.3)+バックデータ一覧!$E$14))^バックデータ一覧!$E$11)*計算過程!$W$11*計算過程!G7558/0.3*10^-3,0)</f>
        <v>0</v>
      </c>
      <c r="G7558" s="18">
        <f t="shared" si="704"/>
        <v>0</v>
      </c>
      <c r="H7558" s="18">
        <f t="shared" si="705"/>
        <v>0</v>
      </c>
      <c r="I7558" s="24">
        <v>0</v>
      </c>
      <c r="J7558" s="24">
        <v>0</v>
      </c>
      <c r="K7558" s="24">
        <v>0</v>
      </c>
      <c r="L7558" s="14">
        <f>貼り付けシート!C7558</f>
        <v>13.6</v>
      </c>
      <c r="M7558" s="14">
        <f>貼り付けシート!D7558</f>
        <v>3.9</v>
      </c>
      <c r="N7558" s="18">
        <f>貼り付けシート!E7558</f>
        <v>40.501025516853545</v>
      </c>
      <c r="O7558" s="18">
        <f>貼り付けシート!F7558</f>
        <v>0</v>
      </c>
      <c r="P7558" s="19">
        <f t="shared" si="706"/>
        <v>0</v>
      </c>
      <c r="Q7558" s="19">
        <f t="shared" si="707"/>
        <v>0</v>
      </c>
    </row>
    <row r="7559" spans="1:17">
      <c r="A7559" s="38">
        <v>41954</v>
      </c>
      <c r="B7559" s="49" t="s">
        <v>166</v>
      </c>
      <c r="C7559" s="24">
        <f t="shared" ref="C7559:C7622" si="708">$W$6*IF(AND(L7559&lt;5,N7559&gt;=80),$W$4,$W$5)*3600*10^-6</f>
        <v>30.406921776000001</v>
      </c>
      <c r="D7559" s="24">
        <f t="shared" ref="D7559:D7622" si="709">IF(G7559&gt;=0.3,E7559,F7559)</f>
        <v>0</v>
      </c>
      <c r="E7559" s="18">
        <f>IF(G7559&gt;=0.3,(バックデータ一覧!$C$10*(バックデータ一覧!$C$12*計算過程!L7559+バックデータ一覧!$C$13*LN(計算過程!G7559)+バックデータ一覧!$C$14)^バックデータ一覧!$C$11+バックデータ一覧!$E$10*(計算過程!G7559/(バックデータ一覧!$E$12*計算過程!L7559+バックデータ一覧!$E$13*LN(計算過程!G7559)+バックデータ一覧!$E$14))^バックデータ一覧!$E$11)*計算過程!$W$11*10^-3,0)</f>
        <v>0</v>
      </c>
      <c r="F7559" s="18">
        <f>IF(G7559&lt;0.3,(バックデータ一覧!$C$10*(バックデータ一覧!$C$12*計算過程!L7559+バックデータ一覧!$C$13*LN(0.3)+バックデータ一覧!$C$14)^バックデータ一覧!$C$11+バックデータ一覧!$E$10*(0.3/(バックデータ一覧!$E$12*計算過程!L7559+バックデータ一覧!$E$13*LN(0.3)+バックデータ一覧!$E$14))^バックデータ一覧!$E$11)*計算過程!$W$11*計算過程!G7559/0.3*10^-3,0)</f>
        <v>0</v>
      </c>
      <c r="G7559" s="18">
        <f t="shared" ref="G7559:G7622" si="710">H7559/($W$6*3600*10^-6)</f>
        <v>0</v>
      </c>
      <c r="H7559" s="18">
        <f t="shared" ref="H7559:H7622" si="711">IF(AND(L7559&lt;5,N7559&gt;=80),P7559/$W$4,P7559/$W$5)</f>
        <v>0</v>
      </c>
      <c r="I7559" s="24">
        <v>0</v>
      </c>
      <c r="J7559" s="24">
        <v>0</v>
      </c>
      <c r="K7559" s="24">
        <v>0</v>
      </c>
      <c r="L7559" s="14">
        <f>貼り付けシート!C7559</f>
        <v>12</v>
      </c>
      <c r="M7559" s="14">
        <f>貼り付けシート!D7559</f>
        <v>3.9</v>
      </c>
      <c r="N7559" s="18">
        <f>貼り付けシート!E7559</f>
        <v>44.978188101760523</v>
      </c>
      <c r="O7559" s="18">
        <f>貼り付けシート!F7559</f>
        <v>0</v>
      </c>
      <c r="P7559" s="19">
        <f t="shared" ref="P7559:P7622" si="712">IF(O7559&gt;C7559,C7559,O7559)</f>
        <v>0</v>
      </c>
      <c r="Q7559" s="19">
        <f t="shared" ref="Q7559:Q7622" si="713">IF(O7559&gt;C7559,O7559-C7559,0)</f>
        <v>0</v>
      </c>
    </row>
    <row r="7560" spans="1:17">
      <c r="A7560" s="38">
        <v>41954</v>
      </c>
      <c r="B7560" s="49" t="s">
        <v>167</v>
      </c>
      <c r="C7560" s="24">
        <f t="shared" si="708"/>
        <v>30.406921776000001</v>
      </c>
      <c r="D7560" s="24">
        <f t="shared" si="709"/>
        <v>0</v>
      </c>
      <c r="E7560" s="18">
        <f>IF(G7560&gt;=0.3,(バックデータ一覧!$C$10*(バックデータ一覧!$C$12*計算過程!L7560+バックデータ一覧!$C$13*LN(計算過程!G7560)+バックデータ一覧!$C$14)^バックデータ一覧!$C$11+バックデータ一覧!$E$10*(計算過程!G7560/(バックデータ一覧!$E$12*計算過程!L7560+バックデータ一覧!$E$13*LN(計算過程!G7560)+バックデータ一覧!$E$14))^バックデータ一覧!$E$11)*計算過程!$W$11*10^-3,0)</f>
        <v>0</v>
      </c>
      <c r="F7560" s="18">
        <f>IF(G7560&lt;0.3,(バックデータ一覧!$C$10*(バックデータ一覧!$C$12*計算過程!L7560+バックデータ一覧!$C$13*LN(0.3)+バックデータ一覧!$C$14)^バックデータ一覧!$C$11+バックデータ一覧!$E$10*(0.3/(バックデータ一覧!$E$12*計算過程!L7560+バックデータ一覧!$E$13*LN(0.3)+バックデータ一覧!$E$14))^バックデータ一覧!$E$11)*計算過程!$W$11*計算過程!G7560/0.3*10^-3,0)</f>
        <v>0</v>
      </c>
      <c r="G7560" s="18">
        <f t="shared" si="710"/>
        <v>0</v>
      </c>
      <c r="H7560" s="18">
        <f t="shared" si="711"/>
        <v>0</v>
      </c>
      <c r="I7560" s="24">
        <v>0</v>
      </c>
      <c r="J7560" s="24">
        <v>0</v>
      </c>
      <c r="K7560" s="24">
        <v>0</v>
      </c>
      <c r="L7560" s="14">
        <f>貼り付けシート!C7560</f>
        <v>10.9</v>
      </c>
      <c r="M7560" s="14">
        <f>貼り付けシート!D7560</f>
        <v>3.8</v>
      </c>
      <c r="N7560" s="18">
        <f>貼り付けシート!E7560</f>
        <v>47.144663597082165</v>
      </c>
      <c r="O7560" s="18">
        <f>貼り付けシート!F7560</f>
        <v>0</v>
      </c>
      <c r="P7560" s="19">
        <f t="shared" si="712"/>
        <v>0</v>
      </c>
      <c r="Q7560" s="19">
        <f t="shared" si="713"/>
        <v>0</v>
      </c>
    </row>
    <row r="7561" spans="1:17">
      <c r="A7561" s="38">
        <v>41954</v>
      </c>
      <c r="B7561" s="49" t="s">
        <v>168</v>
      </c>
      <c r="C7561" s="24">
        <f t="shared" si="708"/>
        <v>30.406921776000001</v>
      </c>
      <c r="D7561" s="24">
        <f t="shared" si="709"/>
        <v>0</v>
      </c>
      <c r="E7561" s="18">
        <f>IF(G7561&gt;=0.3,(バックデータ一覧!$C$10*(バックデータ一覧!$C$12*計算過程!L7561+バックデータ一覧!$C$13*LN(計算過程!G7561)+バックデータ一覧!$C$14)^バックデータ一覧!$C$11+バックデータ一覧!$E$10*(計算過程!G7561/(バックデータ一覧!$E$12*計算過程!L7561+バックデータ一覧!$E$13*LN(計算過程!G7561)+バックデータ一覧!$E$14))^バックデータ一覧!$E$11)*計算過程!$W$11*10^-3,0)</f>
        <v>0</v>
      </c>
      <c r="F7561" s="18">
        <f>IF(G7561&lt;0.3,(バックデータ一覧!$C$10*(バックデータ一覧!$C$12*計算過程!L7561+バックデータ一覧!$C$13*LN(0.3)+バックデータ一覧!$C$14)^バックデータ一覧!$C$11+バックデータ一覧!$E$10*(0.3/(バックデータ一覧!$E$12*計算過程!L7561+バックデータ一覧!$E$13*LN(0.3)+バックデータ一覧!$E$14))^バックデータ一覧!$E$11)*計算過程!$W$11*計算過程!G7561/0.3*10^-3,0)</f>
        <v>0</v>
      </c>
      <c r="G7561" s="18">
        <f t="shared" si="710"/>
        <v>0</v>
      </c>
      <c r="H7561" s="18">
        <f t="shared" si="711"/>
        <v>0</v>
      </c>
      <c r="I7561" s="24">
        <v>0</v>
      </c>
      <c r="J7561" s="24">
        <v>0</v>
      </c>
      <c r="K7561" s="24">
        <v>0</v>
      </c>
      <c r="L7561" s="14">
        <f>貼り付けシート!C7561</f>
        <v>10.5</v>
      </c>
      <c r="M7561" s="14">
        <f>貼り付けシート!D7561</f>
        <v>3.7</v>
      </c>
      <c r="N7561" s="18">
        <f>貼り付けシート!E7561</f>
        <v>47.151447776724638</v>
      </c>
      <c r="O7561" s="18">
        <f>貼り付けシート!F7561</f>
        <v>0</v>
      </c>
      <c r="P7561" s="19">
        <f t="shared" si="712"/>
        <v>0</v>
      </c>
      <c r="Q7561" s="19">
        <f t="shared" si="713"/>
        <v>0</v>
      </c>
    </row>
    <row r="7562" spans="1:17">
      <c r="A7562" s="38">
        <v>41954</v>
      </c>
      <c r="B7562" s="49" t="s">
        <v>169</v>
      </c>
      <c r="C7562" s="24">
        <f t="shared" si="708"/>
        <v>30.406921776000001</v>
      </c>
      <c r="D7562" s="24">
        <f t="shared" si="709"/>
        <v>0</v>
      </c>
      <c r="E7562" s="18">
        <f>IF(G7562&gt;=0.3,(バックデータ一覧!$C$10*(バックデータ一覧!$C$12*計算過程!L7562+バックデータ一覧!$C$13*LN(計算過程!G7562)+バックデータ一覧!$C$14)^バックデータ一覧!$C$11+バックデータ一覧!$E$10*(計算過程!G7562/(バックデータ一覧!$E$12*計算過程!L7562+バックデータ一覧!$E$13*LN(計算過程!G7562)+バックデータ一覧!$E$14))^バックデータ一覧!$E$11)*計算過程!$W$11*10^-3,0)</f>
        <v>0</v>
      </c>
      <c r="F7562" s="18">
        <f>IF(G7562&lt;0.3,(バックデータ一覧!$C$10*(バックデータ一覧!$C$12*計算過程!L7562+バックデータ一覧!$C$13*LN(0.3)+バックデータ一覧!$C$14)^バックデータ一覧!$C$11+バックデータ一覧!$E$10*(0.3/(バックデータ一覧!$E$12*計算過程!L7562+バックデータ一覧!$E$13*LN(0.3)+バックデータ一覧!$E$14))^バックデータ一覧!$E$11)*計算過程!$W$11*計算過程!G7562/0.3*10^-3,0)</f>
        <v>0</v>
      </c>
      <c r="G7562" s="18">
        <f t="shared" si="710"/>
        <v>0</v>
      </c>
      <c r="H7562" s="18">
        <f t="shared" si="711"/>
        <v>0</v>
      </c>
      <c r="I7562" s="24">
        <v>0</v>
      </c>
      <c r="J7562" s="24">
        <v>0</v>
      </c>
      <c r="K7562" s="24">
        <v>0</v>
      </c>
      <c r="L7562" s="14">
        <f>貼り付けシート!C7562</f>
        <v>9.9</v>
      </c>
      <c r="M7562" s="14">
        <f>貼り付けシート!D7562</f>
        <v>3.6</v>
      </c>
      <c r="N7562" s="18">
        <f>貼り付けシート!E7562</f>
        <v>47.763583231290887</v>
      </c>
      <c r="O7562" s="18">
        <f>貼り付けシート!F7562</f>
        <v>0</v>
      </c>
      <c r="P7562" s="19">
        <f t="shared" si="712"/>
        <v>0</v>
      </c>
      <c r="Q7562" s="19">
        <f t="shared" si="713"/>
        <v>0</v>
      </c>
    </row>
    <row r="7563" spans="1:17">
      <c r="A7563" s="38">
        <v>41954</v>
      </c>
      <c r="B7563" s="49" t="s">
        <v>170</v>
      </c>
      <c r="C7563" s="24">
        <f t="shared" si="708"/>
        <v>30.406921776000001</v>
      </c>
      <c r="D7563" s="24">
        <f t="shared" si="709"/>
        <v>0</v>
      </c>
      <c r="E7563" s="18">
        <f>IF(G7563&gt;=0.3,(バックデータ一覧!$C$10*(バックデータ一覧!$C$12*計算過程!L7563+バックデータ一覧!$C$13*LN(計算過程!G7563)+バックデータ一覧!$C$14)^バックデータ一覧!$C$11+バックデータ一覧!$E$10*(計算過程!G7563/(バックデータ一覧!$E$12*計算過程!L7563+バックデータ一覧!$E$13*LN(計算過程!G7563)+バックデータ一覧!$E$14))^バックデータ一覧!$E$11)*計算過程!$W$11*10^-3,0)</f>
        <v>0</v>
      </c>
      <c r="F7563" s="18">
        <f>IF(G7563&lt;0.3,(バックデータ一覧!$C$10*(バックデータ一覧!$C$12*計算過程!L7563+バックデータ一覧!$C$13*LN(0.3)+バックデータ一覧!$C$14)^バックデータ一覧!$C$11+バックデータ一覧!$E$10*(0.3/(バックデータ一覧!$E$12*計算過程!L7563+バックデータ一覧!$E$13*LN(0.3)+バックデータ一覧!$E$14))^バックデータ一覧!$E$11)*計算過程!$W$11*計算過程!G7563/0.3*10^-3,0)</f>
        <v>0</v>
      </c>
      <c r="G7563" s="18">
        <f t="shared" si="710"/>
        <v>0</v>
      </c>
      <c r="H7563" s="18">
        <f t="shared" si="711"/>
        <v>0</v>
      </c>
      <c r="I7563" s="24">
        <v>0</v>
      </c>
      <c r="J7563" s="24">
        <v>0</v>
      </c>
      <c r="K7563" s="24">
        <v>0</v>
      </c>
      <c r="L7563" s="14">
        <f>貼り付けシート!C7563</f>
        <v>9.6</v>
      </c>
      <c r="M7563" s="14">
        <f>貼り付けシート!D7563</f>
        <v>3.7</v>
      </c>
      <c r="N7563" s="18">
        <f>貼り付けシート!E7563</f>
        <v>50.081099246599258</v>
      </c>
      <c r="O7563" s="18">
        <f>貼り付けシート!F7563</f>
        <v>0</v>
      </c>
      <c r="P7563" s="19">
        <f t="shared" si="712"/>
        <v>0</v>
      </c>
      <c r="Q7563" s="19">
        <f t="shared" si="713"/>
        <v>0</v>
      </c>
    </row>
    <row r="7564" spans="1:17">
      <c r="A7564" s="38">
        <v>41954</v>
      </c>
      <c r="B7564" s="49" t="s">
        <v>171</v>
      </c>
      <c r="C7564" s="24">
        <f t="shared" si="708"/>
        <v>30.406921776000001</v>
      </c>
      <c r="D7564" s="24">
        <f t="shared" si="709"/>
        <v>0</v>
      </c>
      <c r="E7564" s="18">
        <f>IF(G7564&gt;=0.3,(バックデータ一覧!$C$10*(バックデータ一覧!$C$12*計算過程!L7564+バックデータ一覧!$C$13*LN(計算過程!G7564)+バックデータ一覧!$C$14)^バックデータ一覧!$C$11+バックデータ一覧!$E$10*(計算過程!G7564/(バックデータ一覧!$E$12*計算過程!L7564+バックデータ一覧!$E$13*LN(計算過程!G7564)+バックデータ一覧!$E$14))^バックデータ一覧!$E$11)*計算過程!$W$11*10^-3,0)</f>
        <v>0</v>
      </c>
      <c r="F7564" s="18">
        <f>IF(G7564&lt;0.3,(バックデータ一覧!$C$10*(バックデータ一覧!$C$12*計算過程!L7564+バックデータ一覧!$C$13*LN(0.3)+バックデータ一覧!$C$14)^バックデータ一覧!$C$11+バックデータ一覧!$E$10*(0.3/(バックデータ一覧!$E$12*計算過程!L7564+バックデータ一覧!$E$13*LN(0.3)+バックデータ一覧!$E$14))^バックデータ一覧!$E$11)*計算過程!$W$11*計算過程!G7564/0.3*10^-3,0)</f>
        <v>0</v>
      </c>
      <c r="G7564" s="18">
        <f t="shared" si="710"/>
        <v>0</v>
      </c>
      <c r="H7564" s="18">
        <f t="shared" si="711"/>
        <v>0</v>
      </c>
      <c r="I7564" s="24">
        <v>0</v>
      </c>
      <c r="J7564" s="24">
        <v>0</v>
      </c>
      <c r="K7564" s="24">
        <v>0</v>
      </c>
      <c r="L7564" s="14">
        <f>貼り付けシート!C7564</f>
        <v>8.9</v>
      </c>
      <c r="M7564" s="14">
        <f>貼り付けシート!D7564</f>
        <v>3.8</v>
      </c>
      <c r="N7564" s="18">
        <f>貼り付けシート!E7564</f>
        <v>53.911072170702909</v>
      </c>
      <c r="O7564" s="18">
        <f>貼り付けシート!F7564</f>
        <v>0</v>
      </c>
      <c r="P7564" s="19">
        <f t="shared" si="712"/>
        <v>0</v>
      </c>
      <c r="Q7564" s="19">
        <f t="shared" si="713"/>
        <v>0</v>
      </c>
    </row>
    <row r="7565" spans="1:17">
      <c r="A7565" s="38">
        <v>41954</v>
      </c>
      <c r="B7565" s="49" t="s">
        <v>172</v>
      </c>
      <c r="C7565" s="24">
        <f t="shared" si="708"/>
        <v>30.406921776000001</v>
      </c>
      <c r="D7565" s="24">
        <f t="shared" si="709"/>
        <v>0</v>
      </c>
      <c r="E7565" s="18">
        <f>IF(G7565&gt;=0.3,(バックデータ一覧!$C$10*(バックデータ一覧!$C$12*計算過程!L7565+バックデータ一覧!$C$13*LN(計算過程!G7565)+バックデータ一覧!$C$14)^バックデータ一覧!$C$11+バックデータ一覧!$E$10*(計算過程!G7565/(バックデータ一覧!$E$12*計算過程!L7565+バックデータ一覧!$E$13*LN(計算過程!G7565)+バックデータ一覧!$E$14))^バックデータ一覧!$E$11)*計算過程!$W$11*10^-3,0)</f>
        <v>0</v>
      </c>
      <c r="F7565" s="18">
        <f>IF(G7565&lt;0.3,(バックデータ一覧!$C$10*(バックデータ一覧!$C$12*計算過程!L7565+バックデータ一覧!$C$13*LN(0.3)+バックデータ一覧!$C$14)^バックデータ一覧!$C$11+バックデータ一覧!$E$10*(0.3/(バックデータ一覧!$E$12*計算過程!L7565+バックデータ一覧!$E$13*LN(0.3)+バックデータ一覧!$E$14))^バックデータ一覧!$E$11)*計算過程!$W$11*計算過程!G7565/0.3*10^-3,0)</f>
        <v>0</v>
      </c>
      <c r="G7565" s="18">
        <f t="shared" si="710"/>
        <v>0</v>
      </c>
      <c r="H7565" s="18">
        <f t="shared" si="711"/>
        <v>0</v>
      </c>
      <c r="I7565" s="24">
        <v>0</v>
      </c>
      <c r="J7565" s="24">
        <v>0</v>
      </c>
      <c r="K7565" s="24">
        <v>0</v>
      </c>
      <c r="L7565" s="14">
        <f>貼り付けシート!C7565</f>
        <v>7.1</v>
      </c>
      <c r="M7565" s="14">
        <f>貼り付けシート!D7565</f>
        <v>4.2</v>
      </c>
      <c r="N7565" s="18">
        <f>貼り付けシート!E7565</f>
        <v>67.311503933470505</v>
      </c>
      <c r="O7565" s="18">
        <f>貼り付けシート!F7565</f>
        <v>0</v>
      </c>
      <c r="P7565" s="19">
        <f t="shared" si="712"/>
        <v>0</v>
      </c>
      <c r="Q7565" s="19">
        <f t="shared" si="713"/>
        <v>0</v>
      </c>
    </row>
    <row r="7566" spans="1:17">
      <c r="A7566" s="38">
        <v>41955</v>
      </c>
      <c r="B7566" s="49" t="s">
        <v>149</v>
      </c>
      <c r="C7566" s="24">
        <f t="shared" si="708"/>
        <v>30.406921776000001</v>
      </c>
      <c r="D7566" s="24">
        <f t="shared" si="709"/>
        <v>0</v>
      </c>
      <c r="E7566" s="18">
        <f>IF(G7566&gt;=0.3,(バックデータ一覧!$C$10*(バックデータ一覧!$C$12*計算過程!L7566+バックデータ一覧!$C$13*LN(計算過程!G7566)+バックデータ一覧!$C$14)^バックデータ一覧!$C$11+バックデータ一覧!$E$10*(計算過程!G7566/(バックデータ一覧!$E$12*計算過程!L7566+バックデータ一覧!$E$13*LN(計算過程!G7566)+バックデータ一覧!$E$14))^バックデータ一覧!$E$11)*計算過程!$W$11*10^-3,0)</f>
        <v>0</v>
      </c>
      <c r="F7566" s="18">
        <f>IF(G7566&lt;0.3,(バックデータ一覧!$C$10*(バックデータ一覧!$C$12*計算過程!L7566+バックデータ一覧!$C$13*LN(0.3)+バックデータ一覧!$C$14)^バックデータ一覧!$C$11+バックデータ一覧!$E$10*(0.3/(バックデータ一覧!$E$12*計算過程!L7566+バックデータ一覧!$E$13*LN(0.3)+バックデータ一覧!$E$14))^バックデータ一覧!$E$11)*計算過程!$W$11*計算過程!G7566/0.3*10^-3,0)</f>
        <v>0</v>
      </c>
      <c r="G7566" s="18">
        <f t="shared" si="710"/>
        <v>0</v>
      </c>
      <c r="H7566" s="18">
        <f t="shared" si="711"/>
        <v>0</v>
      </c>
      <c r="I7566" s="24">
        <v>0</v>
      </c>
      <c r="J7566" s="24">
        <v>0</v>
      </c>
      <c r="K7566" s="24">
        <v>0</v>
      </c>
      <c r="L7566" s="14">
        <f>貼り付けシート!C7566</f>
        <v>6.4</v>
      </c>
      <c r="M7566" s="14">
        <f>貼り付けシート!D7566</f>
        <v>4.2</v>
      </c>
      <c r="N7566" s="18">
        <f>貼り付けシート!E7566</f>
        <v>70.631085437250874</v>
      </c>
      <c r="O7566" s="18">
        <f>貼り付けシート!F7566</f>
        <v>0</v>
      </c>
      <c r="P7566" s="19">
        <f t="shared" si="712"/>
        <v>0</v>
      </c>
      <c r="Q7566" s="19">
        <f t="shared" si="713"/>
        <v>0</v>
      </c>
    </row>
    <row r="7567" spans="1:17">
      <c r="A7567" s="38">
        <v>41955</v>
      </c>
      <c r="B7567" s="49" t="s">
        <v>150</v>
      </c>
      <c r="C7567" s="24">
        <f t="shared" si="708"/>
        <v>30.406921776000001</v>
      </c>
      <c r="D7567" s="24">
        <f t="shared" si="709"/>
        <v>0</v>
      </c>
      <c r="E7567" s="18">
        <f>IF(G7567&gt;=0.3,(バックデータ一覧!$C$10*(バックデータ一覧!$C$12*計算過程!L7567+バックデータ一覧!$C$13*LN(計算過程!G7567)+バックデータ一覧!$C$14)^バックデータ一覧!$C$11+バックデータ一覧!$E$10*(計算過程!G7567/(バックデータ一覧!$E$12*計算過程!L7567+バックデータ一覧!$E$13*LN(計算過程!G7567)+バックデータ一覧!$E$14))^バックデータ一覧!$E$11)*計算過程!$W$11*10^-3,0)</f>
        <v>0</v>
      </c>
      <c r="F7567" s="18">
        <f>IF(G7567&lt;0.3,(バックデータ一覧!$C$10*(バックデータ一覧!$C$12*計算過程!L7567+バックデータ一覧!$C$13*LN(0.3)+バックデータ一覧!$C$14)^バックデータ一覧!$C$11+バックデータ一覧!$E$10*(0.3/(バックデータ一覧!$E$12*計算過程!L7567+バックデータ一覧!$E$13*LN(0.3)+バックデータ一覧!$E$14))^バックデータ一覧!$E$11)*計算過程!$W$11*計算過程!G7567/0.3*10^-3,0)</f>
        <v>0</v>
      </c>
      <c r="G7567" s="18">
        <f t="shared" si="710"/>
        <v>0</v>
      </c>
      <c r="H7567" s="18">
        <f t="shared" si="711"/>
        <v>0</v>
      </c>
      <c r="I7567" s="24">
        <v>0</v>
      </c>
      <c r="J7567" s="24">
        <v>0</v>
      </c>
      <c r="K7567" s="24">
        <v>0</v>
      </c>
      <c r="L7567" s="14">
        <f>貼り付けシート!C7567</f>
        <v>5.8</v>
      </c>
      <c r="M7567" s="14">
        <f>貼り付けシート!D7567</f>
        <v>4.2</v>
      </c>
      <c r="N7567" s="18">
        <f>貼り付けシート!E7567</f>
        <v>73.622389611915821</v>
      </c>
      <c r="O7567" s="18">
        <f>貼り付けシート!F7567</f>
        <v>0</v>
      </c>
      <c r="P7567" s="19">
        <f t="shared" si="712"/>
        <v>0</v>
      </c>
      <c r="Q7567" s="19">
        <f t="shared" si="713"/>
        <v>0</v>
      </c>
    </row>
    <row r="7568" spans="1:17">
      <c r="A7568" s="38">
        <v>41955</v>
      </c>
      <c r="B7568" s="49" t="s">
        <v>151</v>
      </c>
      <c r="C7568" s="24">
        <f t="shared" si="708"/>
        <v>30.406921776000001</v>
      </c>
      <c r="D7568" s="24">
        <f t="shared" si="709"/>
        <v>0</v>
      </c>
      <c r="E7568" s="18">
        <f>IF(G7568&gt;=0.3,(バックデータ一覧!$C$10*(バックデータ一覧!$C$12*計算過程!L7568+バックデータ一覧!$C$13*LN(計算過程!G7568)+バックデータ一覧!$C$14)^バックデータ一覧!$C$11+バックデータ一覧!$E$10*(計算過程!G7568/(バックデータ一覧!$E$12*計算過程!L7568+バックデータ一覧!$E$13*LN(計算過程!G7568)+バックデータ一覧!$E$14))^バックデータ一覧!$E$11)*計算過程!$W$11*10^-3,0)</f>
        <v>0</v>
      </c>
      <c r="F7568" s="18">
        <f>IF(G7568&lt;0.3,(バックデータ一覧!$C$10*(バックデータ一覧!$C$12*計算過程!L7568+バックデータ一覧!$C$13*LN(0.3)+バックデータ一覧!$C$14)^バックデータ一覧!$C$11+バックデータ一覧!$E$10*(0.3/(バックデータ一覧!$E$12*計算過程!L7568+バックデータ一覧!$E$13*LN(0.3)+バックデータ一覧!$E$14))^バックデータ一覧!$E$11)*計算過程!$W$11*計算過程!G7568/0.3*10^-3,0)</f>
        <v>0</v>
      </c>
      <c r="G7568" s="18">
        <f t="shared" si="710"/>
        <v>0</v>
      </c>
      <c r="H7568" s="18">
        <f t="shared" si="711"/>
        <v>0</v>
      </c>
      <c r="I7568" s="24">
        <v>0</v>
      </c>
      <c r="J7568" s="24">
        <v>0</v>
      </c>
      <c r="K7568" s="24">
        <v>0</v>
      </c>
      <c r="L7568" s="14">
        <f>貼り付けシート!C7568</f>
        <v>5.4</v>
      </c>
      <c r="M7568" s="14">
        <f>貼り付けシート!D7568</f>
        <v>4.2</v>
      </c>
      <c r="N7568" s="18">
        <f>貼り付けシート!E7568</f>
        <v>75.695109989687509</v>
      </c>
      <c r="O7568" s="18">
        <f>貼り付けシート!F7568</f>
        <v>0</v>
      </c>
      <c r="P7568" s="19">
        <f t="shared" si="712"/>
        <v>0</v>
      </c>
      <c r="Q7568" s="19">
        <f t="shared" si="713"/>
        <v>0</v>
      </c>
    </row>
    <row r="7569" spans="1:17">
      <c r="A7569" s="38">
        <v>41955</v>
      </c>
      <c r="B7569" s="49" t="s">
        <v>152</v>
      </c>
      <c r="C7569" s="24">
        <f t="shared" si="708"/>
        <v>30.406921776000001</v>
      </c>
      <c r="D7569" s="24">
        <f t="shared" si="709"/>
        <v>0</v>
      </c>
      <c r="E7569" s="18">
        <f>IF(G7569&gt;=0.3,(バックデータ一覧!$C$10*(バックデータ一覧!$C$12*計算過程!L7569+バックデータ一覧!$C$13*LN(計算過程!G7569)+バックデータ一覧!$C$14)^バックデータ一覧!$C$11+バックデータ一覧!$E$10*(計算過程!G7569/(バックデータ一覧!$E$12*計算過程!L7569+バックデータ一覧!$E$13*LN(計算過程!G7569)+バックデータ一覧!$E$14))^バックデータ一覧!$E$11)*計算過程!$W$11*10^-3,0)</f>
        <v>0</v>
      </c>
      <c r="F7569" s="18">
        <f>IF(G7569&lt;0.3,(バックデータ一覧!$C$10*(バックデータ一覧!$C$12*計算過程!L7569+バックデータ一覧!$C$13*LN(0.3)+バックデータ一覧!$C$14)^バックデータ一覧!$C$11+バックデータ一覧!$E$10*(0.3/(バックデータ一覧!$E$12*計算過程!L7569+バックデータ一覧!$E$13*LN(0.3)+バックデータ一覧!$E$14))^バックデータ一覧!$E$11)*計算過程!$W$11*計算過程!G7569/0.3*10^-3,0)</f>
        <v>0</v>
      </c>
      <c r="G7569" s="18">
        <f t="shared" si="710"/>
        <v>0</v>
      </c>
      <c r="H7569" s="18">
        <f t="shared" si="711"/>
        <v>0</v>
      </c>
      <c r="I7569" s="24">
        <v>0</v>
      </c>
      <c r="J7569" s="24">
        <v>0</v>
      </c>
      <c r="K7569" s="24">
        <v>0</v>
      </c>
      <c r="L7569" s="14">
        <f>貼り付けシート!C7569</f>
        <v>4.9000000000000004</v>
      </c>
      <c r="M7569" s="14">
        <f>貼り付けシート!D7569</f>
        <v>4.0999999999999996</v>
      </c>
      <c r="N7569" s="18">
        <f>貼り付けシート!E7569</f>
        <v>76.524250196132797</v>
      </c>
      <c r="O7569" s="18">
        <f>貼り付けシート!F7569</f>
        <v>0</v>
      </c>
      <c r="P7569" s="19">
        <f t="shared" si="712"/>
        <v>0</v>
      </c>
      <c r="Q7569" s="19">
        <f t="shared" si="713"/>
        <v>0</v>
      </c>
    </row>
    <row r="7570" spans="1:17">
      <c r="A7570" s="38">
        <v>41955</v>
      </c>
      <c r="B7570" s="49" t="s">
        <v>153</v>
      </c>
      <c r="C7570" s="24">
        <f t="shared" si="708"/>
        <v>23.413329767519997</v>
      </c>
      <c r="D7570" s="24">
        <f t="shared" si="709"/>
        <v>0</v>
      </c>
      <c r="E7570" s="18">
        <f>IF(G7570&gt;=0.3,(バックデータ一覧!$C$10*(バックデータ一覧!$C$12*計算過程!L7570+バックデータ一覧!$C$13*LN(計算過程!G7570)+バックデータ一覧!$C$14)^バックデータ一覧!$C$11+バックデータ一覧!$E$10*(計算過程!G7570/(バックデータ一覧!$E$12*計算過程!L7570+バックデータ一覧!$E$13*LN(計算過程!G7570)+バックデータ一覧!$E$14))^バックデータ一覧!$E$11)*計算過程!$W$11*10^-3,0)</f>
        <v>0</v>
      </c>
      <c r="F7570" s="18">
        <f>IF(G7570&lt;0.3,(バックデータ一覧!$C$10*(バックデータ一覧!$C$12*計算過程!L7570+バックデータ一覧!$C$13*LN(0.3)+バックデータ一覧!$C$14)^バックデータ一覧!$C$11+バックデータ一覧!$E$10*(0.3/(バックデータ一覧!$E$12*計算過程!L7570+バックデータ一覧!$E$13*LN(0.3)+バックデータ一覧!$E$14))^バックデータ一覧!$E$11)*計算過程!$W$11*計算過程!G7570/0.3*10^-3,0)</f>
        <v>0</v>
      </c>
      <c r="G7570" s="18">
        <f t="shared" si="710"/>
        <v>0</v>
      </c>
      <c r="H7570" s="18">
        <f t="shared" si="711"/>
        <v>0</v>
      </c>
      <c r="I7570" s="24">
        <v>0</v>
      </c>
      <c r="J7570" s="24">
        <v>0</v>
      </c>
      <c r="K7570" s="24">
        <v>0</v>
      </c>
      <c r="L7570" s="14">
        <f>貼り付けシート!C7570</f>
        <v>3.8</v>
      </c>
      <c r="M7570" s="14">
        <f>貼り付けシート!D7570</f>
        <v>4.2</v>
      </c>
      <c r="N7570" s="18">
        <f>貼り付けシート!E7570</f>
        <v>84.662634341751442</v>
      </c>
      <c r="O7570" s="18">
        <f>貼り付けシート!F7570</f>
        <v>0</v>
      </c>
      <c r="P7570" s="19">
        <f t="shared" si="712"/>
        <v>0</v>
      </c>
      <c r="Q7570" s="19">
        <f t="shared" si="713"/>
        <v>0</v>
      </c>
    </row>
    <row r="7571" spans="1:17">
      <c r="A7571" s="38">
        <v>41955</v>
      </c>
      <c r="B7571" s="49" t="s">
        <v>154</v>
      </c>
      <c r="C7571" s="24">
        <f t="shared" si="708"/>
        <v>23.413329767519997</v>
      </c>
      <c r="D7571" s="24">
        <f t="shared" si="709"/>
        <v>0</v>
      </c>
      <c r="E7571" s="18">
        <f>IF(G7571&gt;=0.3,(バックデータ一覧!$C$10*(バックデータ一覧!$C$12*計算過程!L7571+バックデータ一覧!$C$13*LN(計算過程!G7571)+バックデータ一覧!$C$14)^バックデータ一覧!$C$11+バックデータ一覧!$E$10*(計算過程!G7571/(バックデータ一覧!$E$12*計算過程!L7571+バックデータ一覧!$E$13*LN(計算過程!G7571)+バックデータ一覧!$E$14))^バックデータ一覧!$E$11)*計算過程!$W$11*10^-3,0)</f>
        <v>0</v>
      </c>
      <c r="F7571" s="18">
        <f>IF(G7571&lt;0.3,(バックデータ一覧!$C$10*(バックデータ一覧!$C$12*計算過程!L7571+バックデータ一覧!$C$13*LN(0.3)+バックデータ一覧!$C$14)^バックデータ一覧!$C$11+バックデータ一覧!$E$10*(0.3/(バックデータ一覧!$E$12*計算過程!L7571+バックデータ一覧!$E$13*LN(0.3)+バックデータ一覧!$E$14))^バックデータ一覧!$E$11)*計算過程!$W$11*計算過程!G7571/0.3*10^-3,0)</f>
        <v>0</v>
      </c>
      <c r="G7571" s="18">
        <f t="shared" si="710"/>
        <v>0</v>
      </c>
      <c r="H7571" s="18">
        <f t="shared" si="711"/>
        <v>0</v>
      </c>
      <c r="I7571" s="24">
        <v>0</v>
      </c>
      <c r="J7571" s="24">
        <v>0</v>
      </c>
      <c r="K7571" s="24">
        <v>0</v>
      </c>
      <c r="L7571" s="14">
        <f>貼り付けシート!C7571</f>
        <v>3.7</v>
      </c>
      <c r="M7571" s="14">
        <f>貼り付けシート!D7571</f>
        <v>4.0999999999999996</v>
      </c>
      <c r="N7571" s="18">
        <f>貼り付けシート!E7571</f>
        <v>83.244530031634028</v>
      </c>
      <c r="O7571" s="18">
        <f>貼り付けシート!F7571</f>
        <v>0</v>
      </c>
      <c r="P7571" s="19">
        <f t="shared" si="712"/>
        <v>0</v>
      </c>
      <c r="Q7571" s="19">
        <f t="shared" si="713"/>
        <v>0</v>
      </c>
    </row>
    <row r="7572" spans="1:17">
      <c r="A7572" s="38">
        <v>41955</v>
      </c>
      <c r="B7572" s="49" t="s">
        <v>155</v>
      </c>
      <c r="C7572" s="24">
        <f t="shared" si="708"/>
        <v>23.413329767519997</v>
      </c>
      <c r="D7572" s="24">
        <f t="shared" si="709"/>
        <v>0</v>
      </c>
      <c r="E7572" s="18">
        <f>IF(G7572&gt;=0.3,(バックデータ一覧!$C$10*(バックデータ一覧!$C$12*計算過程!L7572+バックデータ一覧!$C$13*LN(計算過程!G7572)+バックデータ一覧!$C$14)^バックデータ一覧!$C$11+バックデータ一覧!$E$10*(計算過程!G7572/(バックデータ一覧!$E$12*計算過程!L7572+バックデータ一覧!$E$13*LN(計算過程!G7572)+バックデータ一覧!$E$14))^バックデータ一覧!$E$11)*計算過程!$W$11*10^-3,0)</f>
        <v>0</v>
      </c>
      <c r="F7572" s="18">
        <f>IF(G7572&lt;0.3,(バックデータ一覧!$C$10*(バックデータ一覧!$C$12*計算過程!L7572+バックデータ一覧!$C$13*LN(0.3)+バックデータ一覧!$C$14)^バックデータ一覧!$C$11+バックデータ一覧!$E$10*(0.3/(バックデータ一覧!$E$12*計算過程!L7572+バックデータ一覧!$E$13*LN(0.3)+バックデータ一覧!$E$14))^バックデータ一覧!$E$11)*計算過程!$W$11*計算過程!G7572/0.3*10^-3,0)</f>
        <v>0</v>
      </c>
      <c r="G7572" s="18">
        <f t="shared" si="710"/>
        <v>0</v>
      </c>
      <c r="H7572" s="18">
        <f t="shared" si="711"/>
        <v>0</v>
      </c>
      <c r="I7572" s="24">
        <v>0</v>
      </c>
      <c r="J7572" s="24">
        <v>0</v>
      </c>
      <c r="K7572" s="24">
        <v>0</v>
      </c>
      <c r="L7572" s="14">
        <f>貼り付けシート!C7572</f>
        <v>3.3</v>
      </c>
      <c r="M7572" s="14">
        <f>貼り付けシート!D7572</f>
        <v>4.0999999999999996</v>
      </c>
      <c r="N7572" s="18">
        <f>貼り付けシート!E7572</f>
        <v>85.628950627370443</v>
      </c>
      <c r="O7572" s="18">
        <f>貼り付けシート!F7572</f>
        <v>0</v>
      </c>
      <c r="P7572" s="19">
        <f t="shared" si="712"/>
        <v>0</v>
      </c>
      <c r="Q7572" s="19">
        <f t="shared" si="713"/>
        <v>0</v>
      </c>
    </row>
    <row r="7573" spans="1:17">
      <c r="A7573" s="38">
        <v>41955</v>
      </c>
      <c r="B7573" s="49" t="s">
        <v>156</v>
      </c>
      <c r="C7573" s="24">
        <f t="shared" si="708"/>
        <v>30.406921776000001</v>
      </c>
      <c r="D7573" s="24">
        <f t="shared" si="709"/>
        <v>0</v>
      </c>
      <c r="E7573" s="18">
        <f>IF(G7573&gt;=0.3,(バックデータ一覧!$C$10*(バックデータ一覧!$C$12*計算過程!L7573+バックデータ一覧!$C$13*LN(計算過程!G7573)+バックデータ一覧!$C$14)^バックデータ一覧!$C$11+バックデータ一覧!$E$10*(計算過程!G7573/(バックデータ一覧!$E$12*計算過程!L7573+バックデータ一覧!$E$13*LN(計算過程!G7573)+バックデータ一覧!$E$14))^バックデータ一覧!$E$11)*計算過程!$W$11*10^-3,0)</f>
        <v>0</v>
      </c>
      <c r="F7573" s="18">
        <f>IF(G7573&lt;0.3,(バックデータ一覧!$C$10*(バックデータ一覧!$C$12*計算過程!L7573+バックデータ一覧!$C$13*LN(0.3)+バックデータ一覧!$C$14)^バックデータ一覧!$C$11+バックデータ一覧!$E$10*(0.3/(バックデータ一覧!$E$12*計算過程!L7573+バックデータ一覧!$E$13*LN(0.3)+バックデータ一覧!$E$14))^バックデータ一覧!$E$11)*計算過程!$W$11*計算過程!G7573/0.3*10^-3,0)</f>
        <v>0</v>
      </c>
      <c r="G7573" s="18">
        <f t="shared" si="710"/>
        <v>0</v>
      </c>
      <c r="H7573" s="18">
        <f t="shared" si="711"/>
        <v>0</v>
      </c>
      <c r="I7573" s="24">
        <v>0</v>
      </c>
      <c r="J7573" s="24">
        <v>0</v>
      </c>
      <c r="K7573" s="24">
        <v>0</v>
      </c>
      <c r="L7573" s="14">
        <f>貼り付けシート!C7573</f>
        <v>5.0999999999999996</v>
      </c>
      <c r="M7573" s="14">
        <f>貼り付けシート!D7573</f>
        <v>4.2</v>
      </c>
      <c r="N7573" s="18">
        <f>貼り付けシート!E7573</f>
        <v>77.292415461516086</v>
      </c>
      <c r="O7573" s="18">
        <f>貼り付けシート!F7573</f>
        <v>0</v>
      </c>
      <c r="P7573" s="19">
        <f t="shared" si="712"/>
        <v>0</v>
      </c>
      <c r="Q7573" s="19">
        <f t="shared" si="713"/>
        <v>0</v>
      </c>
    </row>
    <row r="7574" spans="1:17">
      <c r="A7574" s="38">
        <v>41955</v>
      </c>
      <c r="B7574" s="49" t="s">
        <v>157</v>
      </c>
      <c r="C7574" s="24">
        <f t="shared" si="708"/>
        <v>30.406921776000001</v>
      </c>
      <c r="D7574" s="24">
        <f t="shared" si="709"/>
        <v>0</v>
      </c>
      <c r="E7574" s="18">
        <f>IF(G7574&gt;=0.3,(バックデータ一覧!$C$10*(バックデータ一覧!$C$12*計算過程!L7574+バックデータ一覧!$C$13*LN(計算過程!G7574)+バックデータ一覧!$C$14)^バックデータ一覧!$C$11+バックデータ一覧!$E$10*(計算過程!G7574/(バックデータ一覧!$E$12*計算過程!L7574+バックデータ一覧!$E$13*LN(計算過程!G7574)+バックデータ一覧!$E$14))^バックデータ一覧!$E$11)*計算過程!$W$11*10^-3,0)</f>
        <v>0</v>
      </c>
      <c r="F7574" s="18">
        <f>IF(G7574&lt;0.3,(バックデータ一覧!$C$10*(バックデータ一覧!$C$12*計算過程!L7574+バックデータ一覧!$C$13*LN(0.3)+バックデータ一覧!$C$14)^バックデータ一覧!$C$11+バックデータ一覧!$E$10*(0.3/(バックデータ一覧!$E$12*計算過程!L7574+バックデータ一覧!$E$13*LN(0.3)+バックデータ一覧!$E$14))^バックデータ一覧!$E$11)*計算過程!$W$11*計算過程!G7574/0.3*10^-3,0)</f>
        <v>0</v>
      </c>
      <c r="G7574" s="18">
        <f t="shared" si="710"/>
        <v>0</v>
      </c>
      <c r="H7574" s="18">
        <f t="shared" si="711"/>
        <v>0</v>
      </c>
      <c r="I7574" s="24">
        <v>0</v>
      </c>
      <c r="J7574" s="24">
        <v>0</v>
      </c>
      <c r="K7574" s="24">
        <v>0</v>
      </c>
      <c r="L7574" s="14">
        <f>貼り付けシート!C7574</f>
        <v>9.1999999999999993</v>
      </c>
      <c r="M7574" s="14">
        <f>貼り付けシート!D7574</f>
        <v>4.5</v>
      </c>
      <c r="N7574" s="18">
        <f>貼り付けシート!E7574</f>
        <v>62.49211202872678</v>
      </c>
      <c r="O7574" s="18">
        <f>貼り付けシート!F7574</f>
        <v>0</v>
      </c>
      <c r="P7574" s="19">
        <f t="shared" si="712"/>
        <v>0</v>
      </c>
      <c r="Q7574" s="19">
        <f t="shared" si="713"/>
        <v>0</v>
      </c>
    </row>
    <row r="7575" spans="1:17">
      <c r="A7575" s="38">
        <v>41955</v>
      </c>
      <c r="B7575" s="49" t="s">
        <v>158</v>
      </c>
      <c r="C7575" s="24">
        <f t="shared" si="708"/>
        <v>30.406921776000001</v>
      </c>
      <c r="D7575" s="24">
        <f t="shared" si="709"/>
        <v>0</v>
      </c>
      <c r="E7575" s="18">
        <f>IF(G7575&gt;=0.3,(バックデータ一覧!$C$10*(バックデータ一覧!$C$12*計算過程!L7575+バックデータ一覧!$C$13*LN(計算過程!G7575)+バックデータ一覧!$C$14)^バックデータ一覧!$C$11+バックデータ一覧!$E$10*(計算過程!G7575/(バックデータ一覧!$E$12*計算過程!L7575+バックデータ一覧!$E$13*LN(計算過程!G7575)+バックデータ一覧!$E$14))^バックデータ一覧!$E$11)*計算過程!$W$11*10^-3,0)</f>
        <v>0</v>
      </c>
      <c r="F7575" s="18">
        <f>IF(G7575&lt;0.3,(バックデータ一覧!$C$10*(バックデータ一覧!$C$12*計算過程!L7575+バックデータ一覧!$C$13*LN(0.3)+バックデータ一覧!$C$14)^バックデータ一覧!$C$11+バックデータ一覧!$E$10*(0.3/(バックデータ一覧!$E$12*計算過程!L7575+バックデータ一覧!$E$13*LN(0.3)+バックデータ一覧!$E$14))^バックデータ一覧!$E$11)*計算過程!$W$11*計算過程!G7575/0.3*10^-3,0)</f>
        <v>0</v>
      </c>
      <c r="G7575" s="18">
        <f t="shared" si="710"/>
        <v>0</v>
      </c>
      <c r="H7575" s="18">
        <f t="shared" si="711"/>
        <v>0</v>
      </c>
      <c r="I7575" s="24">
        <v>0</v>
      </c>
      <c r="J7575" s="24">
        <v>0</v>
      </c>
      <c r="K7575" s="24">
        <v>0</v>
      </c>
      <c r="L7575" s="14">
        <f>貼り付けシート!C7575</f>
        <v>12.7</v>
      </c>
      <c r="M7575" s="14">
        <f>貼り付けシート!D7575</f>
        <v>4.0999999999999996</v>
      </c>
      <c r="N7575" s="18">
        <f>貼り付けシート!E7575</f>
        <v>45.142917794603278</v>
      </c>
      <c r="O7575" s="18">
        <f>貼り付けシート!F7575</f>
        <v>0</v>
      </c>
      <c r="P7575" s="19">
        <f t="shared" si="712"/>
        <v>0</v>
      </c>
      <c r="Q7575" s="19">
        <f t="shared" si="713"/>
        <v>0</v>
      </c>
    </row>
    <row r="7576" spans="1:17">
      <c r="A7576" s="38">
        <v>41955</v>
      </c>
      <c r="B7576" s="49" t="s">
        <v>159</v>
      </c>
      <c r="C7576" s="24">
        <f t="shared" si="708"/>
        <v>30.406921776000001</v>
      </c>
      <c r="D7576" s="24">
        <f t="shared" si="709"/>
        <v>0</v>
      </c>
      <c r="E7576" s="18">
        <f>IF(G7576&gt;=0.3,(バックデータ一覧!$C$10*(バックデータ一覧!$C$12*計算過程!L7576+バックデータ一覧!$C$13*LN(計算過程!G7576)+バックデータ一覧!$C$14)^バックデータ一覧!$C$11+バックデータ一覧!$E$10*(計算過程!G7576/(バックデータ一覧!$E$12*計算過程!L7576+バックデータ一覧!$E$13*LN(計算過程!G7576)+バックデータ一覧!$E$14))^バックデータ一覧!$E$11)*計算過程!$W$11*10^-3,0)</f>
        <v>0</v>
      </c>
      <c r="F7576" s="18">
        <f>IF(G7576&lt;0.3,(バックデータ一覧!$C$10*(バックデータ一覧!$C$12*計算過程!L7576+バックデータ一覧!$C$13*LN(0.3)+バックデータ一覧!$C$14)^バックデータ一覧!$C$11+バックデータ一覧!$E$10*(0.3/(バックデータ一覧!$E$12*計算過程!L7576+バックデータ一覧!$E$13*LN(0.3)+バックデータ一覧!$E$14))^バックデータ一覧!$E$11)*計算過程!$W$11*計算過程!G7576/0.3*10^-3,0)</f>
        <v>0</v>
      </c>
      <c r="G7576" s="18">
        <f t="shared" si="710"/>
        <v>0</v>
      </c>
      <c r="H7576" s="18">
        <f t="shared" si="711"/>
        <v>0</v>
      </c>
      <c r="I7576" s="24">
        <v>0</v>
      </c>
      <c r="J7576" s="24">
        <v>0</v>
      </c>
      <c r="K7576" s="24">
        <v>0</v>
      </c>
      <c r="L7576" s="14">
        <f>貼り付けシート!C7576</f>
        <v>13.6</v>
      </c>
      <c r="M7576" s="14">
        <f>貼り付けシート!D7576</f>
        <v>3.4</v>
      </c>
      <c r="N7576" s="18">
        <f>貼り付けシート!E7576</f>
        <v>35.336815150670894</v>
      </c>
      <c r="O7576" s="18">
        <f>貼り付けシート!F7576</f>
        <v>0</v>
      </c>
      <c r="P7576" s="19">
        <f t="shared" si="712"/>
        <v>0</v>
      </c>
      <c r="Q7576" s="19">
        <f t="shared" si="713"/>
        <v>0</v>
      </c>
    </row>
    <row r="7577" spans="1:17">
      <c r="A7577" s="38">
        <v>41955</v>
      </c>
      <c r="B7577" s="49" t="s">
        <v>160</v>
      </c>
      <c r="C7577" s="24">
        <f t="shared" si="708"/>
        <v>30.406921776000001</v>
      </c>
      <c r="D7577" s="24">
        <f t="shared" si="709"/>
        <v>0</v>
      </c>
      <c r="E7577" s="18">
        <f>IF(G7577&gt;=0.3,(バックデータ一覧!$C$10*(バックデータ一覧!$C$12*計算過程!L7577+バックデータ一覧!$C$13*LN(計算過程!G7577)+バックデータ一覧!$C$14)^バックデータ一覧!$C$11+バックデータ一覧!$E$10*(計算過程!G7577/(バックデータ一覧!$E$12*計算過程!L7577+バックデータ一覧!$E$13*LN(計算過程!G7577)+バックデータ一覧!$E$14))^バックデータ一覧!$E$11)*計算過程!$W$11*10^-3,0)</f>
        <v>0</v>
      </c>
      <c r="F7577" s="18">
        <f>IF(G7577&lt;0.3,(バックデータ一覧!$C$10*(バックデータ一覧!$C$12*計算過程!L7577+バックデータ一覧!$C$13*LN(0.3)+バックデータ一覧!$C$14)^バックデータ一覧!$C$11+バックデータ一覧!$E$10*(0.3/(バックデータ一覧!$E$12*計算過程!L7577+バックデータ一覧!$E$13*LN(0.3)+バックデータ一覧!$E$14))^バックデータ一覧!$E$11)*計算過程!$W$11*計算過程!G7577/0.3*10^-3,0)</f>
        <v>0</v>
      </c>
      <c r="G7577" s="18">
        <f t="shared" si="710"/>
        <v>0</v>
      </c>
      <c r="H7577" s="18">
        <f t="shared" si="711"/>
        <v>0</v>
      </c>
      <c r="I7577" s="24">
        <v>0</v>
      </c>
      <c r="J7577" s="24">
        <v>0</v>
      </c>
      <c r="K7577" s="24">
        <v>0</v>
      </c>
      <c r="L7577" s="14">
        <f>貼り付けシート!C7577</f>
        <v>14.7</v>
      </c>
      <c r="M7577" s="14">
        <f>貼り付けシート!D7577</f>
        <v>3.7</v>
      </c>
      <c r="N7577" s="18">
        <f>貼り付けシート!E7577</f>
        <v>35.790485059523284</v>
      </c>
      <c r="O7577" s="18">
        <f>貼り付けシート!F7577</f>
        <v>0</v>
      </c>
      <c r="P7577" s="19">
        <f t="shared" si="712"/>
        <v>0</v>
      </c>
      <c r="Q7577" s="19">
        <f t="shared" si="713"/>
        <v>0</v>
      </c>
    </row>
    <row r="7578" spans="1:17">
      <c r="A7578" s="38">
        <v>41955</v>
      </c>
      <c r="B7578" s="49" t="s">
        <v>161</v>
      </c>
      <c r="C7578" s="24">
        <f t="shared" si="708"/>
        <v>30.406921776000001</v>
      </c>
      <c r="D7578" s="24">
        <f t="shared" si="709"/>
        <v>0</v>
      </c>
      <c r="E7578" s="18">
        <f>IF(G7578&gt;=0.3,(バックデータ一覧!$C$10*(バックデータ一覧!$C$12*計算過程!L7578+バックデータ一覧!$C$13*LN(計算過程!G7578)+バックデータ一覧!$C$14)^バックデータ一覧!$C$11+バックデータ一覧!$E$10*(計算過程!G7578/(バックデータ一覧!$E$12*計算過程!L7578+バックデータ一覧!$E$13*LN(計算過程!G7578)+バックデータ一覧!$E$14))^バックデータ一覧!$E$11)*計算過程!$W$11*10^-3,0)</f>
        <v>0</v>
      </c>
      <c r="F7578" s="18">
        <f>IF(G7578&lt;0.3,(バックデータ一覧!$C$10*(バックデータ一覧!$C$12*計算過程!L7578+バックデータ一覧!$C$13*LN(0.3)+バックデータ一覧!$C$14)^バックデータ一覧!$C$11+バックデータ一覧!$E$10*(0.3/(バックデータ一覧!$E$12*計算過程!L7578+バックデータ一覧!$E$13*LN(0.3)+バックデータ一覧!$E$14))^バックデータ一覧!$E$11)*計算過程!$W$11*計算過程!G7578/0.3*10^-3,0)</f>
        <v>0</v>
      </c>
      <c r="G7578" s="18">
        <f t="shared" si="710"/>
        <v>0</v>
      </c>
      <c r="H7578" s="18">
        <f t="shared" si="711"/>
        <v>0</v>
      </c>
      <c r="I7578" s="24">
        <v>0</v>
      </c>
      <c r="J7578" s="24">
        <v>0</v>
      </c>
      <c r="K7578" s="24">
        <v>0</v>
      </c>
      <c r="L7578" s="14">
        <f>貼り付けシート!C7578</f>
        <v>15.6</v>
      </c>
      <c r="M7578" s="14">
        <f>貼り付けシート!D7578</f>
        <v>4.4000000000000004</v>
      </c>
      <c r="N7578" s="18">
        <f>貼り付けシート!E7578</f>
        <v>40.122561031605194</v>
      </c>
      <c r="O7578" s="18">
        <f>貼り付けシート!F7578</f>
        <v>0</v>
      </c>
      <c r="P7578" s="19">
        <f t="shared" si="712"/>
        <v>0</v>
      </c>
      <c r="Q7578" s="19">
        <f t="shared" si="713"/>
        <v>0</v>
      </c>
    </row>
    <row r="7579" spans="1:17">
      <c r="A7579" s="38">
        <v>41955</v>
      </c>
      <c r="B7579" s="49" t="s">
        <v>162</v>
      </c>
      <c r="C7579" s="24">
        <f t="shared" si="708"/>
        <v>30.406921776000001</v>
      </c>
      <c r="D7579" s="24">
        <f t="shared" si="709"/>
        <v>0</v>
      </c>
      <c r="E7579" s="18">
        <f>IF(G7579&gt;=0.3,(バックデータ一覧!$C$10*(バックデータ一覧!$C$12*計算過程!L7579+バックデータ一覧!$C$13*LN(計算過程!G7579)+バックデータ一覧!$C$14)^バックデータ一覧!$C$11+バックデータ一覧!$E$10*(計算過程!G7579/(バックデータ一覧!$E$12*計算過程!L7579+バックデータ一覧!$E$13*LN(計算過程!G7579)+バックデータ一覧!$E$14))^バックデータ一覧!$E$11)*計算過程!$W$11*10^-3,0)</f>
        <v>0</v>
      </c>
      <c r="F7579" s="18">
        <f>IF(G7579&lt;0.3,(バックデータ一覧!$C$10*(バックデータ一覧!$C$12*計算過程!L7579+バックデータ一覧!$C$13*LN(0.3)+バックデータ一覧!$C$14)^バックデータ一覧!$C$11+バックデータ一覧!$E$10*(0.3/(バックデータ一覧!$E$12*計算過程!L7579+バックデータ一覧!$E$13*LN(0.3)+バックデータ一覧!$E$14))^バックデータ一覧!$E$11)*計算過程!$W$11*計算過程!G7579/0.3*10^-3,0)</f>
        <v>0</v>
      </c>
      <c r="G7579" s="18">
        <f t="shared" si="710"/>
        <v>0</v>
      </c>
      <c r="H7579" s="18">
        <f t="shared" si="711"/>
        <v>0</v>
      </c>
      <c r="I7579" s="24">
        <v>0</v>
      </c>
      <c r="J7579" s="24">
        <v>0</v>
      </c>
      <c r="K7579" s="24">
        <v>0</v>
      </c>
      <c r="L7579" s="14">
        <f>貼り付けシート!C7579</f>
        <v>15.7</v>
      </c>
      <c r="M7579" s="14">
        <f>貼り付けシート!D7579</f>
        <v>4.5999999999999996</v>
      </c>
      <c r="N7579" s="18">
        <f>貼り付けシート!E7579</f>
        <v>41.665086242087348</v>
      </c>
      <c r="O7579" s="18">
        <f>貼り付けシート!F7579</f>
        <v>0</v>
      </c>
      <c r="P7579" s="19">
        <f t="shared" si="712"/>
        <v>0</v>
      </c>
      <c r="Q7579" s="19">
        <f t="shared" si="713"/>
        <v>0</v>
      </c>
    </row>
    <row r="7580" spans="1:17">
      <c r="A7580" s="38">
        <v>41955</v>
      </c>
      <c r="B7580" s="49" t="s">
        <v>163</v>
      </c>
      <c r="C7580" s="24">
        <f t="shared" si="708"/>
        <v>30.406921776000001</v>
      </c>
      <c r="D7580" s="24">
        <f t="shared" si="709"/>
        <v>0</v>
      </c>
      <c r="E7580" s="18">
        <f>IF(G7580&gt;=0.3,(バックデータ一覧!$C$10*(バックデータ一覧!$C$12*計算過程!L7580+バックデータ一覧!$C$13*LN(計算過程!G7580)+バックデータ一覧!$C$14)^バックデータ一覧!$C$11+バックデータ一覧!$E$10*(計算過程!G7580/(バックデータ一覧!$E$12*計算過程!L7580+バックデータ一覧!$E$13*LN(計算過程!G7580)+バックデータ一覧!$E$14))^バックデータ一覧!$E$11)*計算過程!$W$11*10^-3,0)</f>
        <v>0</v>
      </c>
      <c r="F7580" s="18">
        <f>IF(G7580&lt;0.3,(バックデータ一覧!$C$10*(バックデータ一覧!$C$12*計算過程!L7580+バックデータ一覧!$C$13*LN(0.3)+バックデータ一覧!$C$14)^バックデータ一覧!$C$11+バックデータ一覧!$E$10*(0.3/(バックデータ一覧!$E$12*計算過程!L7580+バックデータ一覧!$E$13*LN(0.3)+バックデータ一覧!$E$14))^バックデータ一覧!$E$11)*計算過程!$W$11*計算過程!G7580/0.3*10^-3,0)</f>
        <v>0</v>
      </c>
      <c r="G7580" s="18">
        <f t="shared" si="710"/>
        <v>0</v>
      </c>
      <c r="H7580" s="18">
        <f t="shared" si="711"/>
        <v>0</v>
      </c>
      <c r="I7580" s="24">
        <v>0</v>
      </c>
      <c r="J7580" s="24">
        <v>0</v>
      </c>
      <c r="K7580" s="24">
        <v>0</v>
      </c>
      <c r="L7580" s="14">
        <f>貼り付けシート!C7580</f>
        <v>16.100000000000001</v>
      </c>
      <c r="M7580" s="14">
        <f>貼り付けシート!D7580</f>
        <v>5.0999999999999996</v>
      </c>
      <c r="N7580" s="18">
        <f>貼り付けシート!E7580</f>
        <v>44.991293593631831</v>
      </c>
      <c r="O7580" s="18">
        <f>貼り付けシート!F7580</f>
        <v>0</v>
      </c>
      <c r="P7580" s="19">
        <f t="shared" si="712"/>
        <v>0</v>
      </c>
      <c r="Q7580" s="19">
        <f t="shared" si="713"/>
        <v>0</v>
      </c>
    </row>
    <row r="7581" spans="1:17">
      <c r="A7581" s="38">
        <v>41955</v>
      </c>
      <c r="B7581" s="49" t="s">
        <v>164</v>
      </c>
      <c r="C7581" s="24">
        <f t="shared" si="708"/>
        <v>30.406921776000001</v>
      </c>
      <c r="D7581" s="24">
        <f t="shared" si="709"/>
        <v>0</v>
      </c>
      <c r="E7581" s="18">
        <f>IF(G7581&gt;=0.3,(バックデータ一覧!$C$10*(バックデータ一覧!$C$12*計算過程!L7581+バックデータ一覧!$C$13*LN(計算過程!G7581)+バックデータ一覧!$C$14)^バックデータ一覧!$C$11+バックデータ一覧!$E$10*(計算過程!G7581/(バックデータ一覧!$E$12*計算過程!L7581+バックデータ一覧!$E$13*LN(計算過程!G7581)+バックデータ一覧!$E$14))^バックデータ一覧!$E$11)*計算過程!$W$11*10^-3,0)</f>
        <v>0</v>
      </c>
      <c r="F7581" s="18">
        <f>IF(G7581&lt;0.3,(バックデータ一覧!$C$10*(バックデータ一覧!$C$12*計算過程!L7581+バックデータ一覧!$C$13*LN(0.3)+バックデータ一覧!$C$14)^バックデータ一覧!$C$11+バックデータ一覧!$E$10*(0.3/(バックデータ一覧!$E$12*計算過程!L7581+バックデータ一覧!$E$13*LN(0.3)+バックデータ一覧!$E$14))^バックデータ一覧!$E$11)*計算過程!$W$11*計算過程!G7581/0.3*10^-3,0)</f>
        <v>0</v>
      </c>
      <c r="G7581" s="18">
        <f t="shared" si="710"/>
        <v>0</v>
      </c>
      <c r="H7581" s="18">
        <f t="shared" si="711"/>
        <v>0</v>
      </c>
      <c r="I7581" s="24">
        <v>0</v>
      </c>
      <c r="J7581" s="24">
        <v>0</v>
      </c>
      <c r="K7581" s="24">
        <v>0</v>
      </c>
      <c r="L7581" s="14">
        <f>貼り付けシート!C7581</f>
        <v>16</v>
      </c>
      <c r="M7581" s="14">
        <f>貼り付けシート!D7581</f>
        <v>5.5</v>
      </c>
      <c r="N7581" s="18">
        <f>貼り付けシート!E7581</f>
        <v>48.799822195453935</v>
      </c>
      <c r="O7581" s="18">
        <f>貼り付けシート!F7581</f>
        <v>0</v>
      </c>
      <c r="P7581" s="19">
        <f t="shared" si="712"/>
        <v>0</v>
      </c>
      <c r="Q7581" s="19">
        <f t="shared" si="713"/>
        <v>0</v>
      </c>
    </row>
    <row r="7582" spans="1:17">
      <c r="A7582" s="38">
        <v>41955</v>
      </c>
      <c r="B7582" s="49" t="s">
        <v>165</v>
      </c>
      <c r="C7582" s="24">
        <f t="shared" si="708"/>
        <v>30.406921776000001</v>
      </c>
      <c r="D7582" s="24">
        <f t="shared" si="709"/>
        <v>0</v>
      </c>
      <c r="E7582" s="18">
        <f>IF(G7582&gt;=0.3,(バックデータ一覧!$C$10*(バックデータ一覧!$C$12*計算過程!L7582+バックデータ一覧!$C$13*LN(計算過程!G7582)+バックデータ一覧!$C$14)^バックデータ一覧!$C$11+バックデータ一覧!$E$10*(計算過程!G7582/(バックデータ一覧!$E$12*計算過程!L7582+バックデータ一覧!$E$13*LN(計算過程!G7582)+バックデータ一覧!$E$14))^バックデータ一覧!$E$11)*計算過程!$W$11*10^-3,0)</f>
        <v>0</v>
      </c>
      <c r="F7582" s="18">
        <f>IF(G7582&lt;0.3,(バックデータ一覧!$C$10*(バックデータ一覧!$C$12*計算過程!L7582+バックデータ一覧!$C$13*LN(0.3)+バックデータ一覧!$C$14)^バックデータ一覧!$C$11+バックデータ一覧!$E$10*(0.3/(バックデータ一覧!$E$12*計算過程!L7582+バックデータ一覧!$E$13*LN(0.3)+バックデータ一覧!$E$14))^バックデータ一覧!$E$11)*計算過程!$W$11*計算過程!G7582/0.3*10^-3,0)</f>
        <v>0</v>
      </c>
      <c r="G7582" s="18">
        <f t="shared" si="710"/>
        <v>0</v>
      </c>
      <c r="H7582" s="18">
        <f t="shared" si="711"/>
        <v>0</v>
      </c>
      <c r="I7582" s="24">
        <v>0</v>
      </c>
      <c r="J7582" s="24">
        <v>0</v>
      </c>
      <c r="K7582" s="24">
        <v>0</v>
      </c>
      <c r="L7582" s="14">
        <f>貼り付けシート!C7582</f>
        <v>15.3</v>
      </c>
      <c r="M7582" s="14">
        <f>貼り付けシート!D7582</f>
        <v>5.4</v>
      </c>
      <c r="N7582" s="18">
        <f>貼り付けシート!E7582</f>
        <v>50.118571437277822</v>
      </c>
      <c r="O7582" s="18">
        <f>貼り付けシート!F7582</f>
        <v>0</v>
      </c>
      <c r="P7582" s="19">
        <f t="shared" si="712"/>
        <v>0</v>
      </c>
      <c r="Q7582" s="19">
        <f t="shared" si="713"/>
        <v>0</v>
      </c>
    </row>
    <row r="7583" spans="1:17">
      <c r="A7583" s="38">
        <v>41955</v>
      </c>
      <c r="B7583" s="49" t="s">
        <v>166</v>
      </c>
      <c r="C7583" s="24">
        <f t="shared" si="708"/>
        <v>30.406921776000001</v>
      </c>
      <c r="D7583" s="24">
        <f t="shared" si="709"/>
        <v>0</v>
      </c>
      <c r="E7583" s="18">
        <f>IF(G7583&gt;=0.3,(バックデータ一覧!$C$10*(バックデータ一覧!$C$12*計算過程!L7583+バックデータ一覧!$C$13*LN(計算過程!G7583)+バックデータ一覧!$C$14)^バックデータ一覧!$C$11+バックデータ一覧!$E$10*(計算過程!G7583/(バックデータ一覧!$E$12*計算過程!L7583+バックデータ一覧!$E$13*LN(計算過程!G7583)+バックデータ一覧!$E$14))^バックデータ一覧!$E$11)*計算過程!$W$11*10^-3,0)</f>
        <v>0</v>
      </c>
      <c r="F7583" s="18">
        <f>IF(G7583&lt;0.3,(バックデータ一覧!$C$10*(バックデータ一覧!$C$12*計算過程!L7583+バックデータ一覧!$C$13*LN(0.3)+バックデータ一覧!$C$14)^バックデータ一覧!$C$11+バックデータ一覧!$E$10*(0.3/(バックデータ一覧!$E$12*計算過程!L7583+バックデータ一覧!$E$13*LN(0.3)+バックデータ一覧!$E$14))^バックデータ一覧!$E$11)*計算過程!$W$11*計算過程!G7583/0.3*10^-3,0)</f>
        <v>0</v>
      </c>
      <c r="G7583" s="18">
        <f t="shared" si="710"/>
        <v>0</v>
      </c>
      <c r="H7583" s="18">
        <f t="shared" si="711"/>
        <v>0</v>
      </c>
      <c r="I7583" s="24">
        <v>0</v>
      </c>
      <c r="J7583" s="24">
        <v>0</v>
      </c>
      <c r="K7583" s="24">
        <v>0</v>
      </c>
      <c r="L7583" s="14">
        <f>貼り付けシート!C7583</f>
        <v>13.6</v>
      </c>
      <c r="M7583" s="14">
        <f>貼り付けシート!D7583</f>
        <v>4.9000000000000004</v>
      </c>
      <c r="N7583" s="18">
        <f>貼り付けシート!E7583</f>
        <v>50.804733167230424</v>
      </c>
      <c r="O7583" s="18">
        <f>貼り付けシート!F7583</f>
        <v>0</v>
      </c>
      <c r="P7583" s="19">
        <f t="shared" si="712"/>
        <v>0</v>
      </c>
      <c r="Q7583" s="19">
        <f t="shared" si="713"/>
        <v>0</v>
      </c>
    </row>
    <row r="7584" spans="1:17">
      <c r="A7584" s="38">
        <v>41955</v>
      </c>
      <c r="B7584" s="49" t="s">
        <v>167</v>
      </c>
      <c r="C7584" s="24">
        <f t="shared" si="708"/>
        <v>30.406921776000001</v>
      </c>
      <c r="D7584" s="24">
        <f t="shared" si="709"/>
        <v>0</v>
      </c>
      <c r="E7584" s="18">
        <f>IF(G7584&gt;=0.3,(バックデータ一覧!$C$10*(バックデータ一覧!$C$12*計算過程!L7584+バックデータ一覧!$C$13*LN(計算過程!G7584)+バックデータ一覧!$C$14)^バックデータ一覧!$C$11+バックデータ一覧!$E$10*(計算過程!G7584/(バックデータ一覧!$E$12*計算過程!L7584+バックデータ一覧!$E$13*LN(計算過程!G7584)+バックデータ一覧!$E$14))^バックデータ一覧!$E$11)*計算過程!$W$11*10^-3,0)</f>
        <v>0</v>
      </c>
      <c r="F7584" s="18">
        <f>IF(G7584&lt;0.3,(バックデータ一覧!$C$10*(バックデータ一覧!$C$12*計算過程!L7584+バックデータ一覧!$C$13*LN(0.3)+バックデータ一覧!$C$14)^バックデータ一覧!$C$11+バックデータ一覧!$E$10*(0.3/(バックデータ一覧!$E$12*計算過程!L7584+バックデータ一覧!$E$13*LN(0.3)+バックデータ一覧!$E$14))^バックデータ一覧!$E$11)*計算過程!$W$11*計算過程!G7584/0.3*10^-3,0)</f>
        <v>0</v>
      </c>
      <c r="G7584" s="18">
        <f t="shared" si="710"/>
        <v>0</v>
      </c>
      <c r="H7584" s="18">
        <f t="shared" si="711"/>
        <v>0</v>
      </c>
      <c r="I7584" s="24">
        <v>0</v>
      </c>
      <c r="J7584" s="24">
        <v>0</v>
      </c>
      <c r="K7584" s="24">
        <v>0</v>
      </c>
      <c r="L7584" s="14">
        <f>貼り付けシート!C7584</f>
        <v>12.1</v>
      </c>
      <c r="M7584" s="14">
        <f>貼り付けシート!D7584</f>
        <v>5</v>
      </c>
      <c r="N7584" s="18">
        <f>貼り付けシート!E7584</f>
        <v>57.184965166771782</v>
      </c>
      <c r="O7584" s="18">
        <f>貼り付けシート!F7584</f>
        <v>0</v>
      </c>
      <c r="P7584" s="19">
        <f t="shared" si="712"/>
        <v>0</v>
      </c>
      <c r="Q7584" s="19">
        <f t="shared" si="713"/>
        <v>0</v>
      </c>
    </row>
    <row r="7585" spans="1:17">
      <c r="A7585" s="38">
        <v>41955</v>
      </c>
      <c r="B7585" s="49" t="s">
        <v>168</v>
      </c>
      <c r="C7585" s="24">
        <f t="shared" si="708"/>
        <v>30.406921776000001</v>
      </c>
      <c r="D7585" s="24">
        <f t="shared" si="709"/>
        <v>0</v>
      </c>
      <c r="E7585" s="18">
        <f>IF(G7585&gt;=0.3,(バックデータ一覧!$C$10*(バックデータ一覧!$C$12*計算過程!L7585+バックデータ一覧!$C$13*LN(計算過程!G7585)+バックデータ一覧!$C$14)^バックデータ一覧!$C$11+バックデータ一覧!$E$10*(計算過程!G7585/(バックデータ一覧!$E$12*計算過程!L7585+バックデータ一覧!$E$13*LN(計算過程!G7585)+バックデータ一覧!$E$14))^バックデータ一覧!$E$11)*計算過程!$W$11*10^-3,0)</f>
        <v>0</v>
      </c>
      <c r="F7585" s="18">
        <f>IF(G7585&lt;0.3,(バックデータ一覧!$C$10*(バックデータ一覧!$C$12*計算過程!L7585+バックデータ一覧!$C$13*LN(0.3)+バックデータ一覧!$C$14)^バックデータ一覧!$C$11+バックデータ一覧!$E$10*(0.3/(バックデータ一覧!$E$12*計算過程!L7585+バックデータ一覧!$E$13*LN(0.3)+バックデータ一覧!$E$14))^バックデータ一覧!$E$11)*計算過程!$W$11*計算過程!G7585/0.3*10^-3,0)</f>
        <v>0</v>
      </c>
      <c r="G7585" s="18">
        <f t="shared" si="710"/>
        <v>0</v>
      </c>
      <c r="H7585" s="18">
        <f t="shared" si="711"/>
        <v>0</v>
      </c>
      <c r="I7585" s="24">
        <v>0</v>
      </c>
      <c r="J7585" s="24">
        <v>0</v>
      </c>
      <c r="K7585" s="24">
        <v>0</v>
      </c>
      <c r="L7585" s="14">
        <f>貼り付けシート!C7585</f>
        <v>10.7</v>
      </c>
      <c r="M7585" s="14">
        <f>貼り付けシート!D7585</f>
        <v>5</v>
      </c>
      <c r="N7585" s="18">
        <f>貼り付けシート!E7585</f>
        <v>62.743659410910659</v>
      </c>
      <c r="O7585" s="18">
        <f>貼り付けシート!F7585</f>
        <v>0</v>
      </c>
      <c r="P7585" s="19">
        <f t="shared" si="712"/>
        <v>0</v>
      </c>
      <c r="Q7585" s="19">
        <f t="shared" si="713"/>
        <v>0</v>
      </c>
    </row>
    <row r="7586" spans="1:17">
      <c r="A7586" s="38">
        <v>41955</v>
      </c>
      <c r="B7586" s="49" t="s">
        <v>169</v>
      </c>
      <c r="C7586" s="24">
        <f t="shared" si="708"/>
        <v>30.406921776000001</v>
      </c>
      <c r="D7586" s="24">
        <f t="shared" si="709"/>
        <v>0</v>
      </c>
      <c r="E7586" s="18">
        <f>IF(G7586&gt;=0.3,(バックデータ一覧!$C$10*(バックデータ一覧!$C$12*計算過程!L7586+バックデータ一覧!$C$13*LN(計算過程!G7586)+バックデータ一覧!$C$14)^バックデータ一覧!$C$11+バックデータ一覧!$E$10*(計算過程!G7586/(バックデータ一覧!$E$12*計算過程!L7586+バックデータ一覧!$E$13*LN(計算過程!G7586)+バックデータ一覧!$E$14))^バックデータ一覧!$E$11)*計算過程!$W$11*10^-3,0)</f>
        <v>0</v>
      </c>
      <c r="F7586" s="18">
        <f>IF(G7586&lt;0.3,(バックデータ一覧!$C$10*(バックデータ一覧!$C$12*計算過程!L7586+バックデータ一覧!$C$13*LN(0.3)+バックデータ一覧!$C$14)^バックデータ一覧!$C$11+バックデータ一覧!$E$10*(0.3/(バックデータ一覧!$E$12*計算過程!L7586+バックデータ一覧!$E$13*LN(0.3)+バックデータ一覧!$E$14))^バックデータ一覧!$E$11)*計算過程!$W$11*計算過程!G7586/0.3*10^-3,0)</f>
        <v>0</v>
      </c>
      <c r="G7586" s="18">
        <f t="shared" si="710"/>
        <v>0</v>
      </c>
      <c r="H7586" s="18">
        <f t="shared" si="711"/>
        <v>0</v>
      </c>
      <c r="I7586" s="24">
        <v>0</v>
      </c>
      <c r="J7586" s="24">
        <v>0</v>
      </c>
      <c r="K7586" s="24">
        <v>0</v>
      </c>
      <c r="L7586" s="14">
        <f>貼り付けシート!C7586</f>
        <v>9.3000000000000007</v>
      </c>
      <c r="M7586" s="14">
        <f>貼り付けシート!D7586</f>
        <v>5.0999999999999996</v>
      </c>
      <c r="N7586" s="18">
        <f>貼り付けシート!E7586</f>
        <v>70.281296828003775</v>
      </c>
      <c r="O7586" s="18">
        <f>貼り付けシート!F7586</f>
        <v>0</v>
      </c>
      <c r="P7586" s="19">
        <f t="shared" si="712"/>
        <v>0</v>
      </c>
      <c r="Q7586" s="19">
        <f t="shared" si="713"/>
        <v>0</v>
      </c>
    </row>
    <row r="7587" spans="1:17">
      <c r="A7587" s="38">
        <v>41955</v>
      </c>
      <c r="B7587" s="49" t="s">
        <v>170</v>
      </c>
      <c r="C7587" s="24">
        <f t="shared" si="708"/>
        <v>30.406921776000001</v>
      </c>
      <c r="D7587" s="24">
        <f t="shared" si="709"/>
        <v>0</v>
      </c>
      <c r="E7587" s="18">
        <f>IF(G7587&gt;=0.3,(バックデータ一覧!$C$10*(バックデータ一覧!$C$12*計算過程!L7587+バックデータ一覧!$C$13*LN(計算過程!G7587)+バックデータ一覧!$C$14)^バックデータ一覧!$C$11+バックデータ一覧!$E$10*(計算過程!G7587/(バックデータ一覧!$E$12*計算過程!L7587+バックデータ一覧!$E$13*LN(計算過程!G7587)+バックデータ一覧!$E$14))^バックデータ一覧!$E$11)*計算過程!$W$11*10^-3,0)</f>
        <v>0</v>
      </c>
      <c r="F7587" s="18">
        <f>IF(G7587&lt;0.3,(バックデータ一覧!$C$10*(バックデータ一覧!$C$12*計算過程!L7587+バックデータ一覧!$C$13*LN(0.3)+バックデータ一覧!$C$14)^バックデータ一覧!$C$11+バックデータ一覧!$E$10*(0.3/(バックデータ一覧!$E$12*計算過程!L7587+バックデータ一覧!$E$13*LN(0.3)+バックデータ一覧!$E$14))^バックデータ一覧!$E$11)*計算過程!$W$11*計算過程!G7587/0.3*10^-3,0)</f>
        <v>0</v>
      </c>
      <c r="G7587" s="18">
        <f t="shared" si="710"/>
        <v>0</v>
      </c>
      <c r="H7587" s="18">
        <f t="shared" si="711"/>
        <v>0</v>
      </c>
      <c r="I7587" s="24">
        <v>0</v>
      </c>
      <c r="J7587" s="24">
        <v>0</v>
      </c>
      <c r="K7587" s="24">
        <v>0</v>
      </c>
      <c r="L7587" s="14">
        <f>貼り付けシート!C7587</f>
        <v>8.4</v>
      </c>
      <c r="M7587" s="14">
        <f>貼り付けシート!D7587</f>
        <v>5.0999999999999996</v>
      </c>
      <c r="N7587" s="18">
        <f>貼り付けシート!E7587</f>
        <v>74.691394452053217</v>
      </c>
      <c r="O7587" s="18">
        <f>貼り付けシート!F7587</f>
        <v>0</v>
      </c>
      <c r="P7587" s="19">
        <f t="shared" si="712"/>
        <v>0</v>
      </c>
      <c r="Q7587" s="19">
        <f t="shared" si="713"/>
        <v>0</v>
      </c>
    </row>
    <row r="7588" spans="1:17">
      <c r="A7588" s="38">
        <v>41955</v>
      </c>
      <c r="B7588" s="49" t="s">
        <v>171</v>
      </c>
      <c r="C7588" s="24">
        <f t="shared" si="708"/>
        <v>30.406921776000001</v>
      </c>
      <c r="D7588" s="24">
        <f t="shared" si="709"/>
        <v>0</v>
      </c>
      <c r="E7588" s="18">
        <f>IF(G7588&gt;=0.3,(バックデータ一覧!$C$10*(バックデータ一覧!$C$12*計算過程!L7588+バックデータ一覧!$C$13*LN(計算過程!G7588)+バックデータ一覧!$C$14)^バックデータ一覧!$C$11+バックデータ一覧!$E$10*(計算過程!G7588/(バックデータ一覧!$E$12*計算過程!L7588+バックデータ一覧!$E$13*LN(計算過程!G7588)+バックデータ一覧!$E$14))^バックデータ一覧!$E$11)*計算過程!$W$11*10^-3,0)</f>
        <v>0</v>
      </c>
      <c r="F7588" s="18">
        <f>IF(G7588&lt;0.3,(バックデータ一覧!$C$10*(バックデータ一覧!$C$12*計算過程!L7588+バックデータ一覧!$C$13*LN(0.3)+バックデータ一覧!$C$14)^バックデータ一覧!$C$11+バックデータ一覧!$E$10*(0.3/(バックデータ一覧!$E$12*計算過程!L7588+バックデータ一覧!$E$13*LN(0.3)+バックデータ一覧!$E$14))^バックデータ一覧!$E$11)*計算過程!$W$11*計算過程!G7588/0.3*10^-3,0)</f>
        <v>0</v>
      </c>
      <c r="G7588" s="18">
        <f t="shared" si="710"/>
        <v>0</v>
      </c>
      <c r="H7588" s="18">
        <f t="shared" si="711"/>
        <v>0</v>
      </c>
      <c r="I7588" s="24">
        <v>0</v>
      </c>
      <c r="J7588" s="24">
        <v>0</v>
      </c>
      <c r="K7588" s="24">
        <v>0</v>
      </c>
      <c r="L7588" s="14">
        <f>貼り付けシート!C7588</f>
        <v>8.1999999999999993</v>
      </c>
      <c r="M7588" s="14">
        <f>貼り付けシート!D7588</f>
        <v>4.9000000000000004</v>
      </c>
      <c r="N7588" s="18">
        <f>貼り付けシート!E7588</f>
        <v>72.766990162848472</v>
      </c>
      <c r="O7588" s="18">
        <f>貼り付けシート!F7588</f>
        <v>0</v>
      </c>
      <c r="P7588" s="19">
        <f t="shared" si="712"/>
        <v>0</v>
      </c>
      <c r="Q7588" s="19">
        <f t="shared" si="713"/>
        <v>0</v>
      </c>
    </row>
    <row r="7589" spans="1:17">
      <c r="A7589" s="38">
        <v>41955</v>
      </c>
      <c r="B7589" s="49" t="s">
        <v>172</v>
      </c>
      <c r="C7589" s="24">
        <f t="shared" si="708"/>
        <v>30.406921776000001</v>
      </c>
      <c r="D7589" s="24">
        <f t="shared" si="709"/>
        <v>0</v>
      </c>
      <c r="E7589" s="18">
        <f>IF(G7589&gt;=0.3,(バックデータ一覧!$C$10*(バックデータ一覧!$C$12*計算過程!L7589+バックデータ一覧!$C$13*LN(計算過程!G7589)+バックデータ一覧!$C$14)^バックデータ一覧!$C$11+バックデータ一覧!$E$10*(計算過程!G7589/(バックデータ一覧!$E$12*計算過程!L7589+バックデータ一覧!$E$13*LN(計算過程!G7589)+バックデータ一覧!$E$14))^バックデータ一覧!$E$11)*計算過程!$W$11*10^-3,0)</f>
        <v>0</v>
      </c>
      <c r="F7589" s="18">
        <f>IF(G7589&lt;0.3,(バックデータ一覧!$C$10*(バックデータ一覧!$C$12*計算過程!L7589+バックデータ一覧!$C$13*LN(0.3)+バックデータ一覧!$C$14)^バックデータ一覧!$C$11+バックデータ一覧!$E$10*(0.3/(バックデータ一覧!$E$12*計算過程!L7589+バックデータ一覧!$E$13*LN(0.3)+バックデータ一覧!$E$14))^バックデータ一覧!$E$11)*計算過程!$W$11*計算過程!G7589/0.3*10^-3,0)</f>
        <v>0</v>
      </c>
      <c r="G7589" s="18">
        <f t="shared" si="710"/>
        <v>0</v>
      </c>
      <c r="H7589" s="18">
        <f t="shared" si="711"/>
        <v>0</v>
      </c>
      <c r="I7589" s="24">
        <v>0</v>
      </c>
      <c r="J7589" s="24">
        <v>0</v>
      </c>
      <c r="K7589" s="24">
        <v>0</v>
      </c>
      <c r="L7589" s="14">
        <f>貼り付けシート!C7589</f>
        <v>7.8</v>
      </c>
      <c r="M7589" s="14">
        <f>貼り付けシート!D7589</f>
        <v>4.9000000000000004</v>
      </c>
      <c r="N7589" s="18">
        <f>貼り付けシート!E7589</f>
        <v>74.77589843688564</v>
      </c>
      <c r="O7589" s="18">
        <f>貼り付けシート!F7589</f>
        <v>0</v>
      </c>
      <c r="P7589" s="19">
        <f t="shared" si="712"/>
        <v>0</v>
      </c>
      <c r="Q7589" s="19">
        <f t="shared" si="713"/>
        <v>0</v>
      </c>
    </row>
    <row r="7590" spans="1:17">
      <c r="A7590" s="38">
        <v>41956</v>
      </c>
      <c r="B7590" s="49" t="s">
        <v>149</v>
      </c>
      <c r="C7590" s="24">
        <f t="shared" si="708"/>
        <v>30.406921776000001</v>
      </c>
      <c r="D7590" s="24">
        <f t="shared" si="709"/>
        <v>0</v>
      </c>
      <c r="E7590" s="18">
        <f>IF(G7590&gt;=0.3,(バックデータ一覧!$C$10*(バックデータ一覧!$C$12*計算過程!L7590+バックデータ一覧!$C$13*LN(計算過程!G7590)+バックデータ一覧!$C$14)^バックデータ一覧!$C$11+バックデータ一覧!$E$10*(計算過程!G7590/(バックデータ一覧!$E$12*計算過程!L7590+バックデータ一覧!$E$13*LN(計算過程!G7590)+バックデータ一覧!$E$14))^バックデータ一覧!$E$11)*計算過程!$W$11*10^-3,0)</f>
        <v>0</v>
      </c>
      <c r="F7590" s="18">
        <f>IF(G7590&lt;0.3,(バックデータ一覧!$C$10*(バックデータ一覧!$C$12*計算過程!L7590+バックデータ一覧!$C$13*LN(0.3)+バックデータ一覧!$C$14)^バックデータ一覧!$C$11+バックデータ一覧!$E$10*(0.3/(バックデータ一覧!$E$12*計算過程!L7590+バックデータ一覧!$E$13*LN(0.3)+バックデータ一覧!$E$14))^バックデータ一覧!$E$11)*計算過程!$W$11*計算過程!G7590/0.3*10^-3,0)</f>
        <v>0</v>
      </c>
      <c r="G7590" s="18">
        <f t="shared" si="710"/>
        <v>0</v>
      </c>
      <c r="H7590" s="18">
        <f t="shared" si="711"/>
        <v>0</v>
      </c>
      <c r="I7590" s="24">
        <v>0</v>
      </c>
      <c r="J7590" s="24">
        <v>0</v>
      </c>
      <c r="K7590" s="24">
        <v>0</v>
      </c>
      <c r="L7590" s="14">
        <f>貼り付けシート!C7590</f>
        <v>7.6</v>
      </c>
      <c r="M7590" s="14">
        <f>貼り付けシート!D7590</f>
        <v>4.9000000000000004</v>
      </c>
      <c r="N7590" s="18">
        <f>貼り付けシート!E7590</f>
        <v>75.803542326129985</v>
      </c>
      <c r="O7590" s="18">
        <f>貼り付けシート!F7590</f>
        <v>0</v>
      </c>
      <c r="P7590" s="19">
        <f t="shared" si="712"/>
        <v>0</v>
      </c>
      <c r="Q7590" s="19">
        <f t="shared" si="713"/>
        <v>0</v>
      </c>
    </row>
    <row r="7591" spans="1:17">
      <c r="A7591" s="38">
        <v>41956</v>
      </c>
      <c r="B7591" s="49" t="s">
        <v>150</v>
      </c>
      <c r="C7591" s="24">
        <f t="shared" si="708"/>
        <v>30.406921776000001</v>
      </c>
      <c r="D7591" s="24">
        <f t="shared" si="709"/>
        <v>0</v>
      </c>
      <c r="E7591" s="18">
        <f>IF(G7591&gt;=0.3,(バックデータ一覧!$C$10*(バックデータ一覧!$C$12*計算過程!L7591+バックデータ一覧!$C$13*LN(計算過程!G7591)+バックデータ一覧!$C$14)^バックデータ一覧!$C$11+バックデータ一覧!$E$10*(計算過程!G7591/(バックデータ一覧!$E$12*計算過程!L7591+バックデータ一覧!$E$13*LN(計算過程!G7591)+バックデータ一覧!$E$14))^バックデータ一覧!$E$11)*計算過程!$W$11*10^-3,0)</f>
        <v>0</v>
      </c>
      <c r="F7591" s="18">
        <f>IF(G7591&lt;0.3,(バックデータ一覧!$C$10*(バックデータ一覧!$C$12*計算過程!L7591+バックデータ一覧!$C$13*LN(0.3)+バックデータ一覧!$C$14)^バックデータ一覧!$C$11+バックデータ一覧!$E$10*(0.3/(バックデータ一覧!$E$12*計算過程!L7591+バックデータ一覧!$E$13*LN(0.3)+バックデータ一覧!$E$14))^バックデータ一覧!$E$11)*計算過程!$W$11*計算過程!G7591/0.3*10^-3,0)</f>
        <v>0</v>
      </c>
      <c r="G7591" s="18">
        <f t="shared" si="710"/>
        <v>0</v>
      </c>
      <c r="H7591" s="18">
        <f t="shared" si="711"/>
        <v>0</v>
      </c>
      <c r="I7591" s="24">
        <v>0</v>
      </c>
      <c r="J7591" s="24">
        <v>0</v>
      </c>
      <c r="K7591" s="24">
        <v>0</v>
      </c>
      <c r="L7591" s="14">
        <f>貼り付けシート!C7591</f>
        <v>7.3</v>
      </c>
      <c r="M7591" s="14">
        <f>貼り付けシート!D7591</f>
        <v>4.9000000000000004</v>
      </c>
      <c r="N7591" s="18">
        <f>貼り付けシート!E7591</f>
        <v>77.374732517901279</v>
      </c>
      <c r="O7591" s="18">
        <f>貼り付けシート!F7591</f>
        <v>0</v>
      </c>
      <c r="P7591" s="19">
        <f t="shared" si="712"/>
        <v>0</v>
      </c>
      <c r="Q7591" s="19">
        <f t="shared" si="713"/>
        <v>0</v>
      </c>
    </row>
    <row r="7592" spans="1:17">
      <c r="A7592" s="38">
        <v>41956</v>
      </c>
      <c r="B7592" s="49" t="s">
        <v>151</v>
      </c>
      <c r="C7592" s="24">
        <f t="shared" si="708"/>
        <v>30.406921776000001</v>
      </c>
      <c r="D7592" s="24">
        <f t="shared" si="709"/>
        <v>0</v>
      </c>
      <c r="E7592" s="18">
        <f>IF(G7592&gt;=0.3,(バックデータ一覧!$C$10*(バックデータ一覧!$C$12*計算過程!L7592+バックデータ一覧!$C$13*LN(計算過程!G7592)+バックデータ一覧!$C$14)^バックデータ一覧!$C$11+バックデータ一覧!$E$10*(計算過程!G7592/(バックデータ一覧!$E$12*計算過程!L7592+バックデータ一覧!$E$13*LN(計算過程!G7592)+バックデータ一覧!$E$14))^バックデータ一覧!$E$11)*計算過程!$W$11*10^-3,0)</f>
        <v>0</v>
      </c>
      <c r="F7592" s="18">
        <f>IF(G7592&lt;0.3,(バックデータ一覧!$C$10*(バックデータ一覧!$C$12*計算過程!L7592+バックデータ一覧!$C$13*LN(0.3)+バックデータ一覧!$C$14)^バックデータ一覧!$C$11+バックデータ一覧!$E$10*(0.3/(バックデータ一覧!$E$12*計算過程!L7592+バックデータ一覧!$E$13*LN(0.3)+バックデータ一覧!$E$14))^バックデータ一覧!$E$11)*計算過程!$W$11*計算過程!G7592/0.3*10^-3,0)</f>
        <v>0</v>
      </c>
      <c r="G7592" s="18">
        <f t="shared" si="710"/>
        <v>0</v>
      </c>
      <c r="H7592" s="18">
        <f t="shared" si="711"/>
        <v>0</v>
      </c>
      <c r="I7592" s="24">
        <v>0</v>
      </c>
      <c r="J7592" s="24">
        <v>0</v>
      </c>
      <c r="K7592" s="24">
        <v>0</v>
      </c>
      <c r="L7592" s="14">
        <f>貼り付けシート!C7592</f>
        <v>6.9</v>
      </c>
      <c r="M7592" s="14">
        <f>貼り付けシート!D7592</f>
        <v>4.7</v>
      </c>
      <c r="N7592" s="18">
        <f>貼り付けシート!E7592</f>
        <v>76.304917314345744</v>
      </c>
      <c r="O7592" s="18">
        <f>貼り付けシート!F7592</f>
        <v>0</v>
      </c>
      <c r="P7592" s="19">
        <f t="shared" si="712"/>
        <v>0</v>
      </c>
      <c r="Q7592" s="19">
        <f t="shared" si="713"/>
        <v>0</v>
      </c>
    </row>
    <row r="7593" spans="1:17">
      <c r="A7593" s="38">
        <v>41956</v>
      </c>
      <c r="B7593" s="49" t="s">
        <v>152</v>
      </c>
      <c r="C7593" s="24">
        <f t="shared" si="708"/>
        <v>30.406921776000001</v>
      </c>
      <c r="D7593" s="24">
        <f t="shared" si="709"/>
        <v>0</v>
      </c>
      <c r="E7593" s="18">
        <f>IF(G7593&gt;=0.3,(バックデータ一覧!$C$10*(バックデータ一覧!$C$12*計算過程!L7593+バックデータ一覧!$C$13*LN(計算過程!G7593)+バックデータ一覧!$C$14)^バックデータ一覧!$C$11+バックデータ一覧!$E$10*(計算過程!G7593/(バックデータ一覧!$E$12*計算過程!L7593+バックデータ一覧!$E$13*LN(計算過程!G7593)+バックデータ一覧!$E$14))^バックデータ一覧!$E$11)*計算過程!$W$11*10^-3,0)</f>
        <v>0</v>
      </c>
      <c r="F7593" s="18">
        <f>IF(G7593&lt;0.3,(バックデータ一覧!$C$10*(バックデータ一覧!$C$12*計算過程!L7593+バックデータ一覧!$C$13*LN(0.3)+バックデータ一覧!$C$14)^バックデータ一覧!$C$11+バックデータ一覧!$E$10*(0.3/(バックデータ一覧!$E$12*計算過程!L7593+バックデータ一覧!$E$13*LN(0.3)+バックデータ一覧!$E$14))^バックデータ一覧!$E$11)*計算過程!$W$11*計算過程!G7593/0.3*10^-3,0)</f>
        <v>0</v>
      </c>
      <c r="G7593" s="18">
        <f t="shared" si="710"/>
        <v>0</v>
      </c>
      <c r="H7593" s="18">
        <f t="shared" si="711"/>
        <v>0</v>
      </c>
      <c r="I7593" s="24">
        <v>0</v>
      </c>
      <c r="J7593" s="24">
        <v>0</v>
      </c>
      <c r="K7593" s="24">
        <v>0</v>
      </c>
      <c r="L7593" s="14">
        <f>貼り付けシート!C7593</f>
        <v>6.5</v>
      </c>
      <c r="M7593" s="14">
        <f>貼り付けシート!D7593</f>
        <v>4.5999999999999996</v>
      </c>
      <c r="N7593" s="18">
        <f>貼り付けシート!E7593</f>
        <v>76.777367962181359</v>
      </c>
      <c r="O7593" s="18">
        <f>貼り付けシート!F7593</f>
        <v>0</v>
      </c>
      <c r="P7593" s="19">
        <f t="shared" si="712"/>
        <v>0</v>
      </c>
      <c r="Q7593" s="19">
        <f t="shared" si="713"/>
        <v>0</v>
      </c>
    </row>
    <row r="7594" spans="1:17">
      <c r="A7594" s="38">
        <v>41956</v>
      </c>
      <c r="B7594" s="49" t="s">
        <v>153</v>
      </c>
      <c r="C7594" s="24">
        <f t="shared" si="708"/>
        <v>30.406921776000001</v>
      </c>
      <c r="D7594" s="24">
        <f t="shared" si="709"/>
        <v>0</v>
      </c>
      <c r="E7594" s="18">
        <f>IF(G7594&gt;=0.3,(バックデータ一覧!$C$10*(バックデータ一覧!$C$12*計算過程!L7594+バックデータ一覧!$C$13*LN(計算過程!G7594)+バックデータ一覧!$C$14)^バックデータ一覧!$C$11+バックデータ一覧!$E$10*(計算過程!G7594/(バックデータ一覧!$E$12*計算過程!L7594+バックデータ一覧!$E$13*LN(計算過程!G7594)+バックデータ一覧!$E$14))^バックデータ一覧!$E$11)*計算過程!$W$11*10^-3,0)</f>
        <v>0</v>
      </c>
      <c r="F7594" s="18">
        <f>IF(G7594&lt;0.3,(バックデータ一覧!$C$10*(バックデータ一覧!$C$12*計算過程!L7594+バックデータ一覧!$C$13*LN(0.3)+バックデータ一覧!$C$14)^バックデータ一覧!$C$11+バックデータ一覧!$E$10*(0.3/(バックデータ一覧!$E$12*計算過程!L7594+バックデータ一覧!$E$13*LN(0.3)+バックデータ一覧!$E$14))^バックデータ一覧!$E$11)*計算過程!$W$11*計算過程!G7594/0.3*10^-3,0)</f>
        <v>0</v>
      </c>
      <c r="G7594" s="18">
        <f t="shared" si="710"/>
        <v>0</v>
      </c>
      <c r="H7594" s="18">
        <f t="shared" si="711"/>
        <v>0</v>
      </c>
      <c r="I7594" s="24">
        <v>0</v>
      </c>
      <c r="J7594" s="24">
        <v>0</v>
      </c>
      <c r="K7594" s="24">
        <v>0</v>
      </c>
      <c r="L7594" s="14">
        <f>貼り付けシート!C7594</f>
        <v>6.1</v>
      </c>
      <c r="M7594" s="14">
        <f>貼り付けシート!D7594</f>
        <v>4.5999999999999996</v>
      </c>
      <c r="N7594" s="18">
        <f>貼り付けシート!E7594</f>
        <v>78.926566627001449</v>
      </c>
      <c r="O7594" s="18">
        <f>貼り付けシート!F7594</f>
        <v>0</v>
      </c>
      <c r="P7594" s="19">
        <f t="shared" si="712"/>
        <v>0</v>
      </c>
      <c r="Q7594" s="19">
        <f t="shared" si="713"/>
        <v>0</v>
      </c>
    </row>
    <row r="7595" spans="1:17">
      <c r="A7595" s="38">
        <v>41956</v>
      </c>
      <c r="B7595" s="49" t="s">
        <v>154</v>
      </c>
      <c r="C7595" s="24">
        <f t="shared" si="708"/>
        <v>30.406921776000001</v>
      </c>
      <c r="D7595" s="24">
        <f t="shared" si="709"/>
        <v>0</v>
      </c>
      <c r="E7595" s="18">
        <f>IF(G7595&gt;=0.3,(バックデータ一覧!$C$10*(バックデータ一覧!$C$12*計算過程!L7595+バックデータ一覧!$C$13*LN(計算過程!G7595)+バックデータ一覧!$C$14)^バックデータ一覧!$C$11+バックデータ一覧!$E$10*(計算過程!G7595/(バックデータ一覧!$E$12*計算過程!L7595+バックデータ一覧!$E$13*LN(計算過程!G7595)+バックデータ一覧!$E$14))^バックデータ一覧!$E$11)*計算過程!$W$11*10^-3,0)</f>
        <v>0</v>
      </c>
      <c r="F7595" s="18">
        <f>IF(G7595&lt;0.3,(バックデータ一覧!$C$10*(バックデータ一覧!$C$12*計算過程!L7595+バックデータ一覧!$C$13*LN(0.3)+バックデータ一覧!$C$14)^バックデータ一覧!$C$11+バックデータ一覧!$E$10*(0.3/(バックデータ一覧!$E$12*計算過程!L7595+バックデータ一覧!$E$13*LN(0.3)+バックデータ一覧!$E$14))^バックデータ一覧!$E$11)*計算過程!$W$11*計算過程!G7595/0.3*10^-3,0)</f>
        <v>0</v>
      </c>
      <c r="G7595" s="18">
        <f t="shared" si="710"/>
        <v>0</v>
      </c>
      <c r="H7595" s="18">
        <f t="shared" si="711"/>
        <v>0</v>
      </c>
      <c r="I7595" s="24">
        <v>0</v>
      </c>
      <c r="J7595" s="24">
        <v>0</v>
      </c>
      <c r="K7595" s="24">
        <v>0</v>
      </c>
      <c r="L7595" s="14">
        <f>貼り付けシート!C7595</f>
        <v>5.9</v>
      </c>
      <c r="M7595" s="14">
        <f>貼り付けシート!D7595</f>
        <v>4.5</v>
      </c>
      <c r="N7595" s="18">
        <f>貼り付けシート!E7595</f>
        <v>78.29909163381771</v>
      </c>
      <c r="O7595" s="18">
        <f>貼り付けシート!F7595</f>
        <v>0</v>
      </c>
      <c r="P7595" s="19">
        <f t="shared" si="712"/>
        <v>0</v>
      </c>
      <c r="Q7595" s="19">
        <f t="shared" si="713"/>
        <v>0</v>
      </c>
    </row>
    <row r="7596" spans="1:17">
      <c r="A7596" s="38">
        <v>41956</v>
      </c>
      <c r="B7596" s="49" t="s">
        <v>155</v>
      </c>
      <c r="C7596" s="24">
        <f t="shared" si="708"/>
        <v>30.406921776000001</v>
      </c>
      <c r="D7596" s="24">
        <f t="shared" si="709"/>
        <v>0</v>
      </c>
      <c r="E7596" s="18">
        <f>IF(G7596&gt;=0.3,(バックデータ一覧!$C$10*(バックデータ一覧!$C$12*計算過程!L7596+バックデータ一覧!$C$13*LN(計算過程!G7596)+バックデータ一覧!$C$14)^バックデータ一覧!$C$11+バックデータ一覧!$E$10*(計算過程!G7596/(バックデータ一覧!$E$12*計算過程!L7596+バックデータ一覧!$E$13*LN(計算過程!G7596)+バックデータ一覧!$E$14))^バックデータ一覧!$E$11)*計算過程!$W$11*10^-3,0)</f>
        <v>0</v>
      </c>
      <c r="F7596" s="18">
        <f>IF(G7596&lt;0.3,(バックデータ一覧!$C$10*(バックデータ一覧!$C$12*計算過程!L7596+バックデータ一覧!$C$13*LN(0.3)+バックデータ一覧!$C$14)^バックデータ一覧!$C$11+バックデータ一覧!$E$10*(0.3/(バックデータ一覧!$E$12*計算過程!L7596+バックデータ一覧!$E$13*LN(0.3)+バックデータ一覧!$E$14))^バックデータ一覧!$E$11)*計算過程!$W$11*計算過程!G7596/0.3*10^-3,0)</f>
        <v>0</v>
      </c>
      <c r="G7596" s="18">
        <f t="shared" si="710"/>
        <v>0</v>
      </c>
      <c r="H7596" s="18">
        <f t="shared" si="711"/>
        <v>0</v>
      </c>
      <c r="I7596" s="24">
        <v>0</v>
      </c>
      <c r="J7596" s="24">
        <v>0</v>
      </c>
      <c r="K7596" s="24">
        <v>0</v>
      </c>
      <c r="L7596" s="14">
        <f>貼り付けシート!C7596</f>
        <v>5.7</v>
      </c>
      <c r="M7596" s="14">
        <f>貼り付けシート!D7596</f>
        <v>4.5</v>
      </c>
      <c r="N7596" s="18">
        <f>貼り付けシート!E7596</f>
        <v>79.391854723618465</v>
      </c>
      <c r="O7596" s="18">
        <f>貼り付けシート!F7596</f>
        <v>0</v>
      </c>
      <c r="P7596" s="19">
        <f t="shared" si="712"/>
        <v>0</v>
      </c>
      <c r="Q7596" s="19">
        <f t="shared" si="713"/>
        <v>0</v>
      </c>
    </row>
    <row r="7597" spans="1:17">
      <c r="A7597" s="38">
        <v>41956</v>
      </c>
      <c r="B7597" s="49" t="s">
        <v>156</v>
      </c>
      <c r="C7597" s="24">
        <f t="shared" si="708"/>
        <v>30.406921776000001</v>
      </c>
      <c r="D7597" s="24">
        <f t="shared" si="709"/>
        <v>0</v>
      </c>
      <c r="E7597" s="18">
        <f>IF(G7597&gt;=0.3,(バックデータ一覧!$C$10*(バックデータ一覧!$C$12*計算過程!L7597+バックデータ一覧!$C$13*LN(計算過程!G7597)+バックデータ一覧!$C$14)^バックデータ一覧!$C$11+バックデータ一覧!$E$10*(計算過程!G7597/(バックデータ一覧!$E$12*計算過程!L7597+バックデータ一覧!$E$13*LN(計算過程!G7597)+バックデータ一覧!$E$14))^バックデータ一覧!$E$11)*計算過程!$W$11*10^-3,0)</f>
        <v>0</v>
      </c>
      <c r="F7597" s="18">
        <f>IF(G7597&lt;0.3,(バックデータ一覧!$C$10*(バックデータ一覧!$C$12*計算過程!L7597+バックデータ一覧!$C$13*LN(0.3)+バックデータ一覧!$C$14)^バックデータ一覧!$C$11+バックデータ一覧!$E$10*(0.3/(バックデータ一覧!$E$12*計算過程!L7597+バックデータ一覧!$E$13*LN(0.3)+バックデータ一覧!$E$14))^バックデータ一覧!$E$11)*計算過程!$W$11*計算過程!G7597/0.3*10^-3,0)</f>
        <v>0</v>
      </c>
      <c r="G7597" s="18">
        <f t="shared" si="710"/>
        <v>0</v>
      </c>
      <c r="H7597" s="18">
        <f t="shared" si="711"/>
        <v>0</v>
      </c>
      <c r="I7597" s="24">
        <v>0</v>
      </c>
      <c r="J7597" s="24">
        <v>0</v>
      </c>
      <c r="K7597" s="24">
        <v>0</v>
      </c>
      <c r="L7597" s="14">
        <f>貼り付けシート!C7597</f>
        <v>6.8</v>
      </c>
      <c r="M7597" s="14">
        <f>貼り付けシート!D7597</f>
        <v>4.7</v>
      </c>
      <c r="N7597" s="18">
        <f>貼り付けシート!E7597</f>
        <v>76.831050806354895</v>
      </c>
      <c r="O7597" s="18">
        <f>貼り付けシート!F7597</f>
        <v>0</v>
      </c>
      <c r="P7597" s="19">
        <f t="shared" si="712"/>
        <v>0</v>
      </c>
      <c r="Q7597" s="19">
        <f t="shared" si="713"/>
        <v>0</v>
      </c>
    </row>
    <row r="7598" spans="1:17">
      <c r="A7598" s="38">
        <v>41956</v>
      </c>
      <c r="B7598" s="49" t="s">
        <v>157</v>
      </c>
      <c r="C7598" s="24">
        <f t="shared" si="708"/>
        <v>30.406921776000001</v>
      </c>
      <c r="D7598" s="24">
        <f t="shared" si="709"/>
        <v>0</v>
      </c>
      <c r="E7598" s="18">
        <f>IF(G7598&gt;=0.3,(バックデータ一覧!$C$10*(バックデータ一覧!$C$12*計算過程!L7598+バックデータ一覧!$C$13*LN(計算過程!G7598)+バックデータ一覧!$C$14)^バックデータ一覧!$C$11+バックデータ一覧!$E$10*(計算過程!G7598/(バックデータ一覧!$E$12*計算過程!L7598+バックデータ一覧!$E$13*LN(計算過程!G7598)+バックデータ一覧!$E$14))^バックデータ一覧!$E$11)*計算過程!$W$11*10^-3,0)</f>
        <v>0</v>
      </c>
      <c r="F7598" s="18">
        <f>IF(G7598&lt;0.3,(バックデータ一覧!$C$10*(バックデータ一覧!$C$12*計算過程!L7598+バックデータ一覧!$C$13*LN(0.3)+バックデータ一覧!$C$14)^バックデータ一覧!$C$11+バックデータ一覧!$E$10*(0.3/(バックデータ一覧!$E$12*計算過程!L7598+バックデータ一覧!$E$13*LN(0.3)+バックデータ一覧!$E$14))^バックデータ一覧!$E$11)*計算過程!$W$11*計算過程!G7598/0.3*10^-3,0)</f>
        <v>0</v>
      </c>
      <c r="G7598" s="18">
        <f t="shared" si="710"/>
        <v>0</v>
      </c>
      <c r="H7598" s="18">
        <f t="shared" si="711"/>
        <v>0</v>
      </c>
      <c r="I7598" s="24">
        <v>0</v>
      </c>
      <c r="J7598" s="24">
        <v>0</v>
      </c>
      <c r="K7598" s="24">
        <v>0</v>
      </c>
      <c r="L7598" s="14">
        <f>貼り付けシート!C7598</f>
        <v>8.5</v>
      </c>
      <c r="M7598" s="14">
        <f>貼り付けシート!D7598</f>
        <v>5.2</v>
      </c>
      <c r="N7598" s="18">
        <f>貼り付けシート!E7598</f>
        <v>75.628994005740211</v>
      </c>
      <c r="O7598" s="18">
        <f>貼り付けシート!F7598</f>
        <v>0</v>
      </c>
      <c r="P7598" s="19">
        <f t="shared" si="712"/>
        <v>0</v>
      </c>
      <c r="Q7598" s="19">
        <f t="shared" si="713"/>
        <v>0</v>
      </c>
    </row>
    <row r="7599" spans="1:17">
      <c r="A7599" s="38">
        <v>41956</v>
      </c>
      <c r="B7599" s="49" t="s">
        <v>158</v>
      </c>
      <c r="C7599" s="24">
        <f t="shared" si="708"/>
        <v>30.406921776000001</v>
      </c>
      <c r="D7599" s="24">
        <f t="shared" si="709"/>
        <v>0</v>
      </c>
      <c r="E7599" s="18">
        <f>IF(G7599&gt;=0.3,(バックデータ一覧!$C$10*(バックデータ一覧!$C$12*計算過程!L7599+バックデータ一覧!$C$13*LN(計算過程!G7599)+バックデータ一覧!$C$14)^バックデータ一覧!$C$11+バックデータ一覧!$E$10*(計算過程!G7599/(バックデータ一覧!$E$12*計算過程!L7599+バックデータ一覧!$E$13*LN(計算過程!G7599)+バックデータ一覧!$E$14))^バックデータ一覧!$E$11)*計算過程!$W$11*10^-3,0)</f>
        <v>0</v>
      </c>
      <c r="F7599" s="18">
        <f>IF(G7599&lt;0.3,(バックデータ一覧!$C$10*(バックデータ一覧!$C$12*計算過程!L7599+バックデータ一覧!$C$13*LN(0.3)+バックデータ一覧!$C$14)^バックデータ一覧!$C$11+バックデータ一覧!$E$10*(0.3/(バックデータ一覧!$E$12*計算過程!L7599+バックデータ一覧!$E$13*LN(0.3)+バックデータ一覧!$E$14))^バックデータ一覧!$E$11)*計算過程!$W$11*計算過程!G7599/0.3*10^-3,0)</f>
        <v>0</v>
      </c>
      <c r="G7599" s="18">
        <f t="shared" si="710"/>
        <v>0</v>
      </c>
      <c r="H7599" s="18">
        <f t="shared" si="711"/>
        <v>0</v>
      </c>
      <c r="I7599" s="24">
        <v>0</v>
      </c>
      <c r="J7599" s="24">
        <v>0</v>
      </c>
      <c r="K7599" s="24">
        <v>0</v>
      </c>
      <c r="L7599" s="14">
        <f>貼り付けシート!C7599</f>
        <v>12.7</v>
      </c>
      <c r="M7599" s="14">
        <f>貼り付けシート!D7599</f>
        <v>5.6</v>
      </c>
      <c r="N7599" s="18">
        <f>貼り付けシート!E7599</f>
        <v>61.511251789521928</v>
      </c>
      <c r="O7599" s="18">
        <f>貼り付けシート!F7599</f>
        <v>0</v>
      </c>
      <c r="P7599" s="19">
        <f t="shared" si="712"/>
        <v>0</v>
      </c>
      <c r="Q7599" s="19">
        <f t="shared" si="713"/>
        <v>0</v>
      </c>
    </row>
    <row r="7600" spans="1:17">
      <c r="A7600" s="38">
        <v>41956</v>
      </c>
      <c r="B7600" s="49" t="s">
        <v>159</v>
      </c>
      <c r="C7600" s="24">
        <f t="shared" si="708"/>
        <v>30.406921776000001</v>
      </c>
      <c r="D7600" s="24">
        <f t="shared" si="709"/>
        <v>0</v>
      </c>
      <c r="E7600" s="18">
        <f>IF(G7600&gt;=0.3,(バックデータ一覧!$C$10*(バックデータ一覧!$C$12*計算過程!L7600+バックデータ一覧!$C$13*LN(計算過程!G7600)+バックデータ一覧!$C$14)^バックデータ一覧!$C$11+バックデータ一覧!$E$10*(計算過程!G7600/(バックデータ一覧!$E$12*計算過程!L7600+バックデータ一覧!$E$13*LN(計算過程!G7600)+バックデータ一覧!$E$14))^バックデータ一覧!$E$11)*計算過程!$W$11*10^-3,0)</f>
        <v>0</v>
      </c>
      <c r="F7600" s="18">
        <f>IF(G7600&lt;0.3,(バックデータ一覧!$C$10*(バックデータ一覧!$C$12*計算過程!L7600+バックデータ一覧!$C$13*LN(0.3)+バックデータ一覧!$C$14)^バックデータ一覧!$C$11+バックデータ一覧!$E$10*(0.3/(バックデータ一覧!$E$12*計算過程!L7600+バックデータ一覧!$E$13*LN(0.3)+バックデータ一覧!$E$14))^バックデータ一覧!$E$11)*計算過程!$W$11*計算過程!G7600/0.3*10^-3,0)</f>
        <v>0</v>
      </c>
      <c r="G7600" s="18">
        <f t="shared" si="710"/>
        <v>0</v>
      </c>
      <c r="H7600" s="18">
        <f t="shared" si="711"/>
        <v>0</v>
      </c>
      <c r="I7600" s="24">
        <v>0</v>
      </c>
      <c r="J7600" s="24">
        <v>0</v>
      </c>
      <c r="K7600" s="24">
        <v>0</v>
      </c>
      <c r="L7600" s="14">
        <f>貼り付けシート!C7600</f>
        <v>15.1</v>
      </c>
      <c r="M7600" s="14">
        <f>貼り付けシート!D7600</f>
        <v>5.2</v>
      </c>
      <c r="N7600" s="18">
        <f>貼り付けシート!E7600</f>
        <v>48.902622221583606</v>
      </c>
      <c r="O7600" s="18">
        <f>貼り付けシート!F7600</f>
        <v>0</v>
      </c>
      <c r="P7600" s="19">
        <f t="shared" si="712"/>
        <v>0</v>
      </c>
      <c r="Q7600" s="19">
        <f t="shared" si="713"/>
        <v>0</v>
      </c>
    </row>
    <row r="7601" spans="1:17">
      <c r="A7601" s="38">
        <v>41956</v>
      </c>
      <c r="B7601" s="49" t="s">
        <v>160</v>
      </c>
      <c r="C7601" s="24">
        <f t="shared" si="708"/>
        <v>30.406921776000001</v>
      </c>
      <c r="D7601" s="24">
        <f t="shared" si="709"/>
        <v>0</v>
      </c>
      <c r="E7601" s="18">
        <f>IF(G7601&gt;=0.3,(バックデータ一覧!$C$10*(バックデータ一覧!$C$12*計算過程!L7601+バックデータ一覧!$C$13*LN(計算過程!G7601)+バックデータ一覧!$C$14)^バックデータ一覧!$C$11+バックデータ一覧!$E$10*(計算過程!G7601/(バックデータ一覧!$E$12*計算過程!L7601+バックデータ一覧!$E$13*LN(計算過程!G7601)+バックデータ一覧!$E$14))^バックデータ一覧!$E$11)*計算過程!$W$11*10^-3,0)</f>
        <v>0</v>
      </c>
      <c r="F7601" s="18">
        <f>IF(G7601&lt;0.3,(バックデータ一覧!$C$10*(バックデータ一覧!$C$12*計算過程!L7601+バックデータ一覧!$C$13*LN(0.3)+バックデータ一覧!$C$14)^バックデータ一覧!$C$11+バックデータ一覧!$E$10*(0.3/(バックデータ一覧!$E$12*計算過程!L7601+バックデータ一覧!$E$13*LN(0.3)+バックデータ一覧!$E$14))^バックデータ一覧!$E$11)*計算過程!$W$11*計算過程!G7601/0.3*10^-3,0)</f>
        <v>0</v>
      </c>
      <c r="G7601" s="18">
        <f t="shared" si="710"/>
        <v>0</v>
      </c>
      <c r="H7601" s="18">
        <f t="shared" si="711"/>
        <v>0</v>
      </c>
      <c r="I7601" s="24">
        <v>0</v>
      </c>
      <c r="J7601" s="24">
        <v>0</v>
      </c>
      <c r="K7601" s="24">
        <v>0</v>
      </c>
      <c r="L7601" s="14">
        <f>貼り付けシート!C7601</f>
        <v>16.5</v>
      </c>
      <c r="M7601" s="14">
        <f>貼り付けシート!D7601</f>
        <v>5</v>
      </c>
      <c r="N7601" s="18">
        <f>貼り付けシート!E7601</f>
        <v>43.00535461169828</v>
      </c>
      <c r="O7601" s="18">
        <f>貼り付けシート!F7601</f>
        <v>0</v>
      </c>
      <c r="P7601" s="19">
        <f t="shared" si="712"/>
        <v>0</v>
      </c>
      <c r="Q7601" s="19">
        <f t="shared" si="713"/>
        <v>0</v>
      </c>
    </row>
    <row r="7602" spans="1:17">
      <c r="A7602" s="38">
        <v>41956</v>
      </c>
      <c r="B7602" s="49" t="s">
        <v>161</v>
      </c>
      <c r="C7602" s="24">
        <f t="shared" si="708"/>
        <v>30.406921776000001</v>
      </c>
      <c r="D7602" s="24">
        <f t="shared" si="709"/>
        <v>0</v>
      </c>
      <c r="E7602" s="18">
        <f>IF(G7602&gt;=0.3,(バックデータ一覧!$C$10*(バックデータ一覧!$C$12*計算過程!L7602+バックデータ一覧!$C$13*LN(計算過程!G7602)+バックデータ一覧!$C$14)^バックデータ一覧!$C$11+バックデータ一覧!$E$10*(計算過程!G7602/(バックデータ一覧!$E$12*計算過程!L7602+バックデータ一覧!$E$13*LN(計算過程!G7602)+バックデータ一覧!$E$14))^バックデータ一覧!$E$11)*計算過程!$W$11*10^-3,0)</f>
        <v>0</v>
      </c>
      <c r="F7602" s="18">
        <f>IF(G7602&lt;0.3,(バックデータ一覧!$C$10*(バックデータ一覧!$C$12*計算過程!L7602+バックデータ一覧!$C$13*LN(0.3)+バックデータ一覧!$C$14)^バックデータ一覧!$C$11+バックデータ一覧!$E$10*(0.3/(バックデータ一覧!$E$12*計算過程!L7602+バックデータ一覧!$E$13*LN(0.3)+バックデータ一覧!$E$14))^バックデータ一覧!$E$11)*計算過程!$W$11*計算過程!G7602/0.3*10^-3,0)</f>
        <v>0</v>
      </c>
      <c r="G7602" s="18">
        <f t="shared" si="710"/>
        <v>0</v>
      </c>
      <c r="H7602" s="18">
        <f t="shared" si="711"/>
        <v>0</v>
      </c>
      <c r="I7602" s="24">
        <v>0</v>
      </c>
      <c r="J7602" s="24">
        <v>0</v>
      </c>
      <c r="K7602" s="24">
        <v>0</v>
      </c>
      <c r="L7602" s="14">
        <f>貼り付けシート!C7602</f>
        <v>17.7</v>
      </c>
      <c r="M7602" s="14">
        <f>貼り付けシート!D7602</f>
        <v>5.4</v>
      </c>
      <c r="N7602" s="18">
        <f>貼り付けシート!E7602</f>
        <v>43.018070976516633</v>
      </c>
      <c r="O7602" s="18">
        <f>貼り付けシート!F7602</f>
        <v>0</v>
      </c>
      <c r="P7602" s="19">
        <f t="shared" si="712"/>
        <v>0</v>
      </c>
      <c r="Q7602" s="19">
        <f t="shared" si="713"/>
        <v>0</v>
      </c>
    </row>
    <row r="7603" spans="1:17">
      <c r="A7603" s="38">
        <v>41956</v>
      </c>
      <c r="B7603" s="49" t="s">
        <v>162</v>
      </c>
      <c r="C7603" s="24">
        <f t="shared" si="708"/>
        <v>30.406921776000001</v>
      </c>
      <c r="D7603" s="24">
        <f t="shared" si="709"/>
        <v>0</v>
      </c>
      <c r="E7603" s="18">
        <f>IF(G7603&gt;=0.3,(バックデータ一覧!$C$10*(バックデータ一覧!$C$12*計算過程!L7603+バックデータ一覧!$C$13*LN(計算過程!G7603)+バックデータ一覧!$C$14)^バックデータ一覧!$C$11+バックデータ一覧!$E$10*(計算過程!G7603/(バックデータ一覧!$E$12*計算過程!L7603+バックデータ一覧!$E$13*LN(計算過程!G7603)+バックデータ一覧!$E$14))^バックデータ一覧!$E$11)*計算過程!$W$11*10^-3,0)</f>
        <v>0</v>
      </c>
      <c r="F7603" s="18">
        <f>IF(G7603&lt;0.3,(バックデータ一覧!$C$10*(バックデータ一覧!$C$12*計算過程!L7603+バックデータ一覧!$C$13*LN(0.3)+バックデータ一覧!$C$14)^バックデータ一覧!$C$11+バックデータ一覧!$E$10*(0.3/(バックデータ一覧!$E$12*計算過程!L7603+バックデータ一覧!$E$13*LN(0.3)+バックデータ一覧!$E$14))^バックデータ一覧!$E$11)*計算過程!$W$11*計算過程!G7603/0.3*10^-3,0)</f>
        <v>0</v>
      </c>
      <c r="G7603" s="18">
        <f t="shared" si="710"/>
        <v>0</v>
      </c>
      <c r="H7603" s="18">
        <f t="shared" si="711"/>
        <v>0</v>
      </c>
      <c r="I7603" s="24">
        <v>0</v>
      </c>
      <c r="J7603" s="24">
        <v>0</v>
      </c>
      <c r="K7603" s="24">
        <v>0</v>
      </c>
      <c r="L7603" s="14">
        <f>貼り付けシート!C7603</f>
        <v>18.100000000000001</v>
      </c>
      <c r="M7603" s="14">
        <f>貼り付けシート!D7603</f>
        <v>5.8</v>
      </c>
      <c r="N7603" s="18">
        <f>貼り付けシート!E7603</f>
        <v>45.026755324350994</v>
      </c>
      <c r="O7603" s="18">
        <f>貼り付けシート!F7603</f>
        <v>0</v>
      </c>
      <c r="P7603" s="19">
        <f t="shared" si="712"/>
        <v>0</v>
      </c>
      <c r="Q7603" s="19">
        <f t="shared" si="713"/>
        <v>0</v>
      </c>
    </row>
    <row r="7604" spans="1:17">
      <c r="A7604" s="38">
        <v>41956</v>
      </c>
      <c r="B7604" s="49" t="s">
        <v>163</v>
      </c>
      <c r="C7604" s="24">
        <f t="shared" si="708"/>
        <v>30.406921776000001</v>
      </c>
      <c r="D7604" s="24">
        <f t="shared" si="709"/>
        <v>0</v>
      </c>
      <c r="E7604" s="18">
        <f>IF(G7604&gt;=0.3,(バックデータ一覧!$C$10*(バックデータ一覧!$C$12*計算過程!L7604+バックデータ一覧!$C$13*LN(計算過程!G7604)+バックデータ一覧!$C$14)^バックデータ一覧!$C$11+バックデータ一覧!$E$10*(計算過程!G7604/(バックデータ一覧!$E$12*計算過程!L7604+バックデータ一覧!$E$13*LN(計算過程!G7604)+バックデータ一覧!$E$14))^バックデータ一覧!$E$11)*計算過程!$W$11*10^-3,0)</f>
        <v>0</v>
      </c>
      <c r="F7604" s="18">
        <f>IF(G7604&lt;0.3,(バックデータ一覧!$C$10*(バックデータ一覧!$C$12*計算過程!L7604+バックデータ一覧!$C$13*LN(0.3)+バックデータ一覧!$C$14)^バックデータ一覧!$C$11+バックデータ一覧!$E$10*(0.3/(バックデータ一覧!$E$12*計算過程!L7604+バックデータ一覧!$E$13*LN(0.3)+バックデータ一覧!$E$14))^バックデータ一覧!$E$11)*計算過程!$W$11*計算過程!G7604/0.3*10^-3,0)</f>
        <v>0</v>
      </c>
      <c r="G7604" s="18">
        <f t="shared" si="710"/>
        <v>0</v>
      </c>
      <c r="H7604" s="18">
        <f t="shared" si="711"/>
        <v>0</v>
      </c>
      <c r="I7604" s="24">
        <v>0</v>
      </c>
      <c r="J7604" s="24">
        <v>0</v>
      </c>
      <c r="K7604" s="24">
        <v>0</v>
      </c>
      <c r="L7604" s="14">
        <f>貼り付けシート!C7604</f>
        <v>17.7</v>
      </c>
      <c r="M7604" s="14">
        <f>貼り付けシート!D7604</f>
        <v>5.8</v>
      </c>
      <c r="N7604" s="18">
        <f>貼り付けシート!E7604</f>
        <v>46.175155698873759</v>
      </c>
      <c r="O7604" s="18">
        <f>貼り付けシート!F7604</f>
        <v>0</v>
      </c>
      <c r="P7604" s="19">
        <f t="shared" si="712"/>
        <v>0</v>
      </c>
      <c r="Q7604" s="19">
        <f t="shared" si="713"/>
        <v>0</v>
      </c>
    </row>
    <row r="7605" spans="1:17">
      <c r="A7605" s="38">
        <v>41956</v>
      </c>
      <c r="B7605" s="49" t="s">
        <v>164</v>
      </c>
      <c r="C7605" s="24">
        <f t="shared" si="708"/>
        <v>30.406921776000001</v>
      </c>
      <c r="D7605" s="24">
        <f t="shared" si="709"/>
        <v>0</v>
      </c>
      <c r="E7605" s="18">
        <f>IF(G7605&gt;=0.3,(バックデータ一覧!$C$10*(バックデータ一覧!$C$12*計算過程!L7605+バックデータ一覧!$C$13*LN(計算過程!G7605)+バックデータ一覧!$C$14)^バックデータ一覧!$C$11+バックデータ一覧!$E$10*(計算過程!G7605/(バックデータ一覧!$E$12*計算過程!L7605+バックデータ一覧!$E$13*LN(計算過程!G7605)+バックデータ一覧!$E$14))^バックデータ一覧!$E$11)*計算過程!$W$11*10^-3,0)</f>
        <v>0</v>
      </c>
      <c r="F7605" s="18">
        <f>IF(G7605&lt;0.3,(バックデータ一覧!$C$10*(バックデータ一覧!$C$12*計算過程!L7605+バックデータ一覧!$C$13*LN(0.3)+バックデータ一覧!$C$14)^バックデータ一覧!$C$11+バックデータ一覧!$E$10*(0.3/(バックデータ一覧!$E$12*計算過程!L7605+バックデータ一覧!$E$13*LN(0.3)+バックデータ一覧!$E$14))^バックデータ一覧!$E$11)*計算過程!$W$11*計算過程!G7605/0.3*10^-3,0)</f>
        <v>0</v>
      </c>
      <c r="G7605" s="18">
        <f t="shared" si="710"/>
        <v>0</v>
      </c>
      <c r="H7605" s="18">
        <f t="shared" si="711"/>
        <v>0</v>
      </c>
      <c r="I7605" s="24">
        <v>0</v>
      </c>
      <c r="J7605" s="24">
        <v>0</v>
      </c>
      <c r="K7605" s="24">
        <v>0</v>
      </c>
      <c r="L7605" s="14">
        <f>貼り付けシート!C7605</f>
        <v>16.8</v>
      </c>
      <c r="M7605" s="14">
        <f>貼り付けシート!D7605</f>
        <v>6</v>
      </c>
      <c r="N7605" s="18">
        <f>貼り付けシート!E7605</f>
        <v>50.550805893207738</v>
      </c>
      <c r="O7605" s="18">
        <f>貼り付けシート!F7605</f>
        <v>0</v>
      </c>
      <c r="P7605" s="19">
        <f t="shared" si="712"/>
        <v>0</v>
      </c>
      <c r="Q7605" s="19">
        <f t="shared" si="713"/>
        <v>0</v>
      </c>
    </row>
    <row r="7606" spans="1:17">
      <c r="A7606" s="38">
        <v>41956</v>
      </c>
      <c r="B7606" s="49" t="s">
        <v>165</v>
      </c>
      <c r="C7606" s="24">
        <f t="shared" si="708"/>
        <v>30.406921776000001</v>
      </c>
      <c r="D7606" s="24">
        <f t="shared" si="709"/>
        <v>0</v>
      </c>
      <c r="E7606" s="18">
        <f>IF(G7606&gt;=0.3,(バックデータ一覧!$C$10*(バックデータ一覧!$C$12*計算過程!L7606+バックデータ一覧!$C$13*LN(計算過程!G7606)+バックデータ一覧!$C$14)^バックデータ一覧!$C$11+バックデータ一覧!$E$10*(計算過程!G7606/(バックデータ一覧!$E$12*計算過程!L7606+バックデータ一覧!$E$13*LN(計算過程!G7606)+バックデータ一覧!$E$14))^バックデータ一覧!$E$11)*計算過程!$W$11*10^-3,0)</f>
        <v>0</v>
      </c>
      <c r="F7606" s="18">
        <f>IF(G7606&lt;0.3,(バックデータ一覧!$C$10*(バックデータ一覧!$C$12*計算過程!L7606+バックデータ一覧!$C$13*LN(0.3)+バックデータ一覧!$C$14)^バックデータ一覧!$C$11+バックデータ一覧!$E$10*(0.3/(バックデータ一覧!$E$12*計算過程!L7606+バックデータ一覧!$E$13*LN(0.3)+バックデータ一覧!$E$14))^バックデータ一覧!$E$11)*計算過程!$W$11*計算過程!G7606/0.3*10^-3,0)</f>
        <v>0</v>
      </c>
      <c r="G7606" s="18">
        <f t="shared" si="710"/>
        <v>0</v>
      </c>
      <c r="H7606" s="18">
        <f t="shared" si="711"/>
        <v>0</v>
      </c>
      <c r="I7606" s="24">
        <v>0</v>
      </c>
      <c r="J7606" s="24">
        <v>0</v>
      </c>
      <c r="K7606" s="24">
        <v>0</v>
      </c>
      <c r="L7606" s="14">
        <f>貼り付けシート!C7606</f>
        <v>16.5</v>
      </c>
      <c r="M7606" s="14">
        <f>貼り付けシート!D7606</f>
        <v>6.4</v>
      </c>
      <c r="N7606" s="18">
        <f>貼り付けシート!E7606</f>
        <v>54.924216099879963</v>
      </c>
      <c r="O7606" s="18">
        <f>貼り付けシート!F7606</f>
        <v>0</v>
      </c>
      <c r="P7606" s="19">
        <f t="shared" si="712"/>
        <v>0</v>
      </c>
      <c r="Q7606" s="19">
        <f t="shared" si="713"/>
        <v>0</v>
      </c>
    </row>
    <row r="7607" spans="1:17">
      <c r="A7607" s="38">
        <v>41956</v>
      </c>
      <c r="B7607" s="49" t="s">
        <v>166</v>
      </c>
      <c r="C7607" s="24">
        <f t="shared" si="708"/>
        <v>30.406921776000001</v>
      </c>
      <c r="D7607" s="24">
        <f t="shared" si="709"/>
        <v>0</v>
      </c>
      <c r="E7607" s="18">
        <f>IF(G7607&gt;=0.3,(バックデータ一覧!$C$10*(バックデータ一覧!$C$12*計算過程!L7607+バックデータ一覧!$C$13*LN(計算過程!G7607)+バックデータ一覧!$C$14)^バックデータ一覧!$C$11+バックデータ一覧!$E$10*(計算過程!G7607/(バックデータ一覧!$E$12*計算過程!L7607+バックデータ一覧!$E$13*LN(計算過程!G7607)+バックデータ一覧!$E$14))^バックデータ一覧!$E$11)*計算過程!$W$11*10^-3,0)</f>
        <v>0</v>
      </c>
      <c r="F7607" s="18">
        <f>IF(G7607&lt;0.3,(バックデータ一覧!$C$10*(バックデータ一覧!$C$12*計算過程!L7607+バックデータ一覧!$C$13*LN(0.3)+バックデータ一覧!$C$14)^バックデータ一覧!$C$11+バックデータ一覧!$E$10*(0.3/(バックデータ一覧!$E$12*計算過程!L7607+バックデータ一覧!$E$13*LN(0.3)+バックデータ一覧!$E$14))^バックデータ一覧!$E$11)*計算過程!$W$11*計算過程!G7607/0.3*10^-3,0)</f>
        <v>0</v>
      </c>
      <c r="G7607" s="18">
        <f t="shared" si="710"/>
        <v>0</v>
      </c>
      <c r="H7607" s="18">
        <f t="shared" si="711"/>
        <v>0</v>
      </c>
      <c r="I7607" s="24">
        <v>0</v>
      </c>
      <c r="J7607" s="24">
        <v>0</v>
      </c>
      <c r="K7607" s="24">
        <v>0</v>
      </c>
      <c r="L7607" s="14">
        <f>貼り付けシート!C7607</f>
        <v>14.8</v>
      </c>
      <c r="M7607" s="14">
        <f>貼り付けシート!D7607</f>
        <v>6.7</v>
      </c>
      <c r="N7607" s="18">
        <f>貼り付けシート!E7607</f>
        <v>64.085646465670877</v>
      </c>
      <c r="O7607" s="18">
        <f>貼り付けシート!F7607</f>
        <v>0</v>
      </c>
      <c r="P7607" s="19">
        <f t="shared" si="712"/>
        <v>0</v>
      </c>
      <c r="Q7607" s="19">
        <f t="shared" si="713"/>
        <v>0</v>
      </c>
    </row>
    <row r="7608" spans="1:17">
      <c r="A7608" s="38">
        <v>41956</v>
      </c>
      <c r="B7608" s="49" t="s">
        <v>167</v>
      </c>
      <c r="C7608" s="24">
        <f t="shared" si="708"/>
        <v>30.406921776000001</v>
      </c>
      <c r="D7608" s="24">
        <f t="shared" si="709"/>
        <v>0</v>
      </c>
      <c r="E7608" s="18">
        <f>IF(G7608&gt;=0.3,(バックデータ一覧!$C$10*(バックデータ一覧!$C$12*計算過程!L7608+バックデータ一覧!$C$13*LN(計算過程!G7608)+バックデータ一覧!$C$14)^バックデータ一覧!$C$11+バックデータ一覧!$E$10*(計算過程!G7608/(バックデータ一覧!$E$12*計算過程!L7608+バックデータ一覧!$E$13*LN(計算過程!G7608)+バックデータ一覧!$E$14))^バックデータ一覧!$E$11)*計算過程!$W$11*10^-3,0)</f>
        <v>0</v>
      </c>
      <c r="F7608" s="18">
        <f>IF(G7608&lt;0.3,(バックデータ一覧!$C$10*(バックデータ一覧!$C$12*計算過程!L7608+バックデータ一覧!$C$13*LN(0.3)+バックデータ一覧!$C$14)^バックデータ一覧!$C$11+バックデータ一覧!$E$10*(0.3/(バックデータ一覧!$E$12*計算過程!L7608+バックデータ一覧!$E$13*LN(0.3)+バックデータ一覧!$E$14))^バックデータ一覧!$E$11)*計算過程!$W$11*計算過程!G7608/0.3*10^-3,0)</f>
        <v>0</v>
      </c>
      <c r="G7608" s="18">
        <f t="shared" si="710"/>
        <v>0</v>
      </c>
      <c r="H7608" s="18">
        <f t="shared" si="711"/>
        <v>0</v>
      </c>
      <c r="I7608" s="24">
        <v>0</v>
      </c>
      <c r="J7608" s="24">
        <v>0</v>
      </c>
      <c r="K7608" s="24">
        <v>0</v>
      </c>
      <c r="L7608" s="14">
        <f>貼り付けシート!C7608</f>
        <v>12.8</v>
      </c>
      <c r="M7608" s="14">
        <f>貼り付けシート!D7608</f>
        <v>6.9</v>
      </c>
      <c r="N7608" s="18">
        <f>貼り付けシート!E7608</f>
        <v>75.139772319745404</v>
      </c>
      <c r="O7608" s="18">
        <f>貼り付けシート!F7608</f>
        <v>0</v>
      </c>
      <c r="P7608" s="19">
        <f t="shared" si="712"/>
        <v>0</v>
      </c>
      <c r="Q7608" s="19">
        <f t="shared" si="713"/>
        <v>0</v>
      </c>
    </row>
    <row r="7609" spans="1:17">
      <c r="A7609" s="38">
        <v>41956</v>
      </c>
      <c r="B7609" s="49" t="s">
        <v>168</v>
      </c>
      <c r="C7609" s="24">
        <f t="shared" si="708"/>
        <v>30.406921776000001</v>
      </c>
      <c r="D7609" s="24">
        <f t="shared" si="709"/>
        <v>0</v>
      </c>
      <c r="E7609" s="18">
        <f>IF(G7609&gt;=0.3,(バックデータ一覧!$C$10*(バックデータ一覧!$C$12*計算過程!L7609+バックデータ一覧!$C$13*LN(計算過程!G7609)+バックデータ一覧!$C$14)^バックデータ一覧!$C$11+バックデータ一覧!$E$10*(計算過程!G7609/(バックデータ一覧!$E$12*計算過程!L7609+バックデータ一覧!$E$13*LN(計算過程!G7609)+バックデータ一覧!$E$14))^バックデータ一覧!$E$11)*計算過程!$W$11*10^-3,0)</f>
        <v>0</v>
      </c>
      <c r="F7609" s="18">
        <f>IF(G7609&lt;0.3,(バックデータ一覧!$C$10*(バックデータ一覧!$C$12*計算過程!L7609+バックデータ一覧!$C$13*LN(0.3)+バックデータ一覧!$C$14)^バックデータ一覧!$C$11+バックデータ一覧!$E$10*(0.3/(バックデータ一覧!$E$12*計算過程!L7609+バックデータ一覧!$E$13*LN(0.3)+バックデータ一覧!$E$14))^バックデータ一覧!$E$11)*計算過程!$W$11*計算過程!G7609/0.3*10^-3,0)</f>
        <v>0</v>
      </c>
      <c r="G7609" s="18">
        <f t="shared" si="710"/>
        <v>0</v>
      </c>
      <c r="H7609" s="18">
        <f t="shared" si="711"/>
        <v>0</v>
      </c>
      <c r="I7609" s="24">
        <v>0</v>
      </c>
      <c r="J7609" s="24">
        <v>0</v>
      </c>
      <c r="K7609" s="24">
        <v>0</v>
      </c>
      <c r="L7609" s="14">
        <f>貼り付けシート!C7609</f>
        <v>12.1</v>
      </c>
      <c r="M7609" s="14">
        <f>貼り付けシート!D7609</f>
        <v>6.7</v>
      </c>
      <c r="N7609" s="18">
        <f>貼り付けシート!E7609</f>
        <v>76.420652193125989</v>
      </c>
      <c r="O7609" s="18">
        <f>貼り付けシート!F7609</f>
        <v>0</v>
      </c>
      <c r="P7609" s="19">
        <f t="shared" si="712"/>
        <v>0</v>
      </c>
      <c r="Q7609" s="19">
        <f t="shared" si="713"/>
        <v>0</v>
      </c>
    </row>
    <row r="7610" spans="1:17">
      <c r="A7610" s="38">
        <v>41956</v>
      </c>
      <c r="B7610" s="49" t="s">
        <v>169</v>
      </c>
      <c r="C7610" s="24">
        <f t="shared" si="708"/>
        <v>30.406921776000001</v>
      </c>
      <c r="D7610" s="24">
        <f t="shared" si="709"/>
        <v>0</v>
      </c>
      <c r="E7610" s="18">
        <f>IF(G7610&gt;=0.3,(バックデータ一覧!$C$10*(バックデータ一覧!$C$12*計算過程!L7610+バックデータ一覧!$C$13*LN(計算過程!G7610)+バックデータ一覧!$C$14)^バックデータ一覧!$C$11+バックデータ一覧!$E$10*(計算過程!G7610/(バックデータ一覧!$E$12*計算過程!L7610+バックデータ一覧!$E$13*LN(計算過程!G7610)+バックデータ一覧!$E$14))^バックデータ一覧!$E$11)*計算過程!$W$11*10^-3,0)</f>
        <v>0</v>
      </c>
      <c r="F7610" s="18">
        <f>IF(G7610&lt;0.3,(バックデータ一覧!$C$10*(バックデータ一覧!$C$12*計算過程!L7610+バックデータ一覧!$C$13*LN(0.3)+バックデータ一覧!$C$14)^バックデータ一覧!$C$11+バックデータ一覧!$E$10*(0.3/(バックデータ一覧!$E$12*計算過程!L7610+バックデータ一覧!$E$13*LN(0.3)+バックデータ一覧!$E$14))^バックデータ一覧!$E$11)*計算過程!$W$11*計算過程!G7610/0.3*10^-3,0)</f>
        <v>0</v>
      </c>
      <c r="G7610" s="18">
        <f t="shared" si="710"/>
        <v>0</v>
      </c>
      <c r="H7610" s="18">
        <f t="shared" si="711"/>
        <v>0</v>
      </c>
      <c r="I7610" s="24">
        <v>0</v>
      </c>
      <c r="J7610" s="24">
        <v>0</v>
      </c>
      <c r="K7610" s="24">
        <v>0</v>
      </c>
      <c r="L7610" s="14">
        <f>貼り付けシート!C7610</f>
        <v>11</v>
      </c>
      <c r="M7610" s="14">
        <f>貼り付けシート!D7610</f>
        <v>6.5</v>
      </c>
      <c r="N7610" s="18">
        <f>貼り付けシート!E7610</f>
        <v>79.763570157240167</v>
      </c>
      <c r="O7610" s="18">
        <f>貼り付けシート!F7610</f>
        <v>0</v>
      </c>
      <c r="P7610" s="19">
        <f t="shared" si="712"/>
        <v>0</v>
      </c>
      <c r="Q7610" s="19">
        <f t="shared" si="713"/>
        <v>0</v>
      </c>
    </row>
    <row r="7611" spans="1:17">
      <c r="A7611" s="38">
        <v>41956</v>
      </c>
      <c r="B7611" s="49" t="s">
        <v>170</v>
      </c>
      <c r="C7611" s="24">
        <f t="shared" si="708"/>
        <v>30.406921776000001</v>
      </c>
      <c r="D7611" s="24">
        <f t="shared" si="709"/>
        <v>0</v>
      </c>
      <c r="E7611" s="18">
        <f>IF(G7611&gt;=0.3,(バックデータ一覧!$C$10*(バックデータ一覧!$C$12*計算過程!L7611+バックデータ一覧!$C$13*LN(計算過程!G7611)+バックデータ一覧!$C$14)^バックデータ一覧!$C$11+バックデータ一覧!$E$10*(計算過程!G7611/(バックデータ一覧!$E$12*計算過程!L7611+バックデータ一覧!$E$13*LN(計算過程!G7611)+バックデータ一覧!$E$14))^バックデータ一覧!$E$11)*計算過程!$W$11*10^-3,0)</f>
        <v>0</v>
      </c>
      <c r="F7611" s="18">
        <f>IF(G7611&lt;0.3,(バックデータ一覧!$C$10*(バックデータ一覧!$C$12*計算過程!L7611+バックデータ一覧!$C$13*LN(0.3)+バックデータ一覧!$C$14)^バックデータ一覧!$C$11+バックデータ一覧!$E$10*(0.3/(バックデータ一覧!$E$12*計算過程!L7611+バックデータ一覧!$E$13*LN(0.3)+バックデータ一覧!$E$14))^バックデータ一覧!$E$11)*計算過程!$W$11*計算過程!G7611/0.3*10^-3,0)</f>
        <v>0</v>
      </c>
      <c r="G7611" s="18">
        <f t="shared" si="710"/>
        <v>0</v>
      </c>
      <c r="H7611" s="18">
        <f t="shared" si="711"/>
        <v>0</v>
      </c>
      <c r="I7611" s="24">
        <v>0</v>
      </c>
      <c r="J7611" s="24">
        <v>0</v>
      </c>
      <c r="K7611" s="24">
        <v>0</v>
      </c>
      <c r="L7611" s="14">
        <f>貼り付けシート!C7611</f>
        <v>10.3</v>
      </c>
      <c r="M7611" s="14">
        <f>貼り付けシート!D7611</f>
        <v>6.2</v>
      </c>
      <c r="N7611" s="18">
        <f>貼り付けシート!E7611</f>
        <v>79.754377088555444</v>
      </c>
      <c r="O7611" s="18">
        <f>貼り付けシート!F7611</f>
        <v>0</v>
      </c>
      <c r="P7611" s="19">
        <f t="shared" si="712"/>
        <v>0</v>
      </c>
      <c r="Q7611" s="19">
        <f t="shared" si="713"/>
        <v>0</v>
      </c>
    </row>
    <row r="7612" spans="1:17">
      <c r="A7612" s="38">
        <v>41956</v>
      </c>
      <c r="B7612" s="49" t="s">
        <v>171</v>
      </c>
      <c r="C7612" s="24">
        <f t="shared" si="708"/>
        <v>30.406921776000001</v>
      </c>
      <c r="D7612" s="24">
        <f t="shared" si="709"/>
        <v>0</v>
      </c>
      <c r="E7612" s="18">
        <f>IF(G7612&gt;=0.3,(バックデータ一覧!$C$10*(バックデータ一覧!$C$12*計算過程!L7612+バックデータ一覧!$C$13*LN(計算過程!G7612)+バックデータ一覧!$C$14)^バックデータ一覧!$C$11+バックデータ一覧!$E$10*(計算過程!G7612/(バックデータ一覧!$E$12*計算過程!L7612+バックデータ一覧!$E$13*LN(計算過程!G7612)+バックデータ一覧!$E$14))^バックデータ一覧!$E$11)*計算過程!$W$11*10^-3,0)</f>
        <v>0</v>
      </c>
      <c r="F7612" s="18">
        <f>IF(G7612&lt;0.3,(バックデータ一覧!$C$10*(バックデータ一覧!$C$12*計算過程!L7612+バックデータ一覧!$C$13*LN(0.3)+バックデータ一覧!$C$14)^バックデータ一覧!$C$11+バックデータ一覧!$E$10*(0.3/(バックデータ一覧!$E$12*計算過程!L7612+バックデータ一覧!$E$13*LN(0.3)+バックデータ一覧!$E$14))^バックデータ一覧!$E$11)*計算過程!$W$11*計算過程!G7612/0.3*10^-3,0)</f>
        <v>0</v>
      </c>
      <c r="G7612" s="18">
        <f t="shared" si="710"/>
        <v>0</v>
      </c>
      <c r="H7612" s="18">
        <f t="shared" si="711"/>
        <v>0</v>
      </c>
      <c r="I7612" s="24">
        <v>0</v>
      </c>
      <c r="J7612" s="24">
        <v>0</v>
      </c>
      <c r="K7612" s="24">
        <v>0</v>
      </c>
      <c r="L7612" s="14">
        <f>貼り付けシート!C7612</f>
        <v>10.3</v>
      </c>
      <c r="M7612" s="14">
        <f>貼り付けシート!D7612</f>
        <v>5.8</v>
      </c>
      <c r="N7612" s="18">
        <f>貼り付けシート!E7612</f>
        <v>74.6564701581501</v>
      </c>
      <c r="O7612" s="18">
        <f>貼り付けシート!F7612</f>
        <v>0</v>
      </c>
      <c r="P7612" s="19">
        <f t="shared" si="712"/>
        <v>0</v>
      </c>
      <c r="Q7612" s="19">
        <f t="shared" si="713"/>
        <v>0</v>
      </c>
    </row>
    <row r="7613" spans="1:17">
      <c r="A7613" s="38">
        <v>41956</v>
      </c>
      <c r="B7613" s="49" t="s">
        <v>172</v>
      </c>
      <c r="C7613" s="24">
        <f t="shared" si="708"/>
        <v>30.406921776000001</v>
      </c>
      <c r="D7613" s="24">
        <f t="shared" si="709"/>
        <v>0</v>
      </c>
      <c r="E7613" s="18">
        <f>IF(G7613&gt;=0.3,(バックデータ一覧!$C$10*(バックデータ一覧!$C$12*計算過程!L7613+バックデータ一覧!$C$13*LN(計算過程!G7613)+バックデータ一覧!$C$14)^バックデータ一覧!$C$11+バックデータ一覧!$E$10*(計算過程!G7613/(バックデータ一覧!$E$12*計算過程!L7613+バックデータ一覧!$E$13*LN(計算過程!G7613)+バックデータ一覧!$E$14))^バックデータ一覧!$E$11)*計算過程!$W$11*10^-3,0)</f>
        <v>0</v>
      </c>
      <c r="F7613" s="18">
        <f>IF(G7613&lt;0.3,(バックデータ一覧!$C$10*(バックデータ一覧!$C$12*計算過程!L7613+バックデータ一覧!$C$13*LN(0.3)+バックデータ一覧!$C$14)^バックデータ一覧!$C$11+バックデータ一覧!$E$10*(0.3/(バックデータ一覧!$E$12*計算過程!L7613+バックデータ一覧!$E$13*LN(0.3)+バックデータ一覧!$E$14))^バックデータ一覧!$E$11)*計算過程!$W$11*計算過程!G7613/0.3*10^-3,0)</f>
        <v>0</v>
      </c>
      <c r="G7613" s="18">
        <f t="shared" si="710"/>
        <v>0</v>
      </c>
      <c r="H7613" s="18">
        <f t="shared" si="711"/>
        <v>0</v>
      </c>
      <c r="I7613" s="24">
        <v>0</v>
      </c>
      <c r="J7613" s="24">
        <v>0</v>
      </c>
      <c r="K7613" s="24">
        <v>0</v>
      </c>
      <c r="L7613" s="14">
        <f>貼り付けシート!C7613</f>
        <v>10.1</v>
      </c>
      <c r="M7613" s="14">
        <f>貼り付けシート!D7613</f>
        <v>5.7</v>
      </c>
      <c r="N7613" s="18">
        <f>貼り付けシート!E7613</f>
        <v>74.369360827315447</v>
      </c>
      <c r="O7613" s="18">
        <f>貼り付けシート!F7613</f>
        <v>0</v>
      </c>
      <c r="P7613" s="19">
        <f t="shared" si="712"/>
        <v>0</v>
      </c>
      <c r="Q7613" s="19">
        <f t="shared" si="713"/>
        <v>0</v>
      </c>
    </row>
    <row r="7614" spans="1:17">
      <c r="A7614" s="38">
        <v>41957</v>
      </c>
      <c r="B7614" s="49" t="s">
        <v>149</v>
      </c>
      <c r="C7614" s="24">
        <f t="shared" si="708"/>
        <v>30.406921776000001</v>
      </c>
      <c r="D7614" s="24">
        <f t="shared" si="709"/>
        <v>0</v>
      </c>
      <c r="E7614" s="18">
        <f>IF(G7614&gt;=0.3,(バックデータ一覧!$C$10*(バックデータ一覧!$C$12*計算過程!L7614+バックデータ一覧!$C$13*LN(計算過程!G7614)+バックデータ一覧!$C$14)^バックデータ一覧!$C$11+バックデータ一覧!$E$10*(計算過程!G7614/(バックデータ一覧!$E$12*計算過程!L7614+バックデータ一覧!$E$13*LN(計算過程!G7614)+バックデータ一覧!$E$14))^バックデータ一覧!$E$11)*計算過程!$W$11*10^-3,0)</f>
        <v>0</v>
      </c>
      <c r="F7614" s="18">
        <f>IF(G7614&lt;0.3,(バックデータ一覧!$C$10*(バックデータ一覧!$C$12*計算過程!L7614+バックデータ一覧!$C$13*LN(0.3)+バックデータ一覧!$C$14)^バックデータ一覧!$C$11+バックデータ一覧!$E$10*(0.3/(バックデータ一覧!$E$12*計算過程!L7614+バックデータ一覧!$E$13*LN(0.3)+バックデータ一覧!$E$14))^バックデータ一覧!$E$11)*計算過程!$W$11*計算過程!G7614/0.3*10^-3,0)</f>
        <v>0</v>
      </c>
      <c r="G7614" s="18">
        <f t="shared" si="710"/>
        <v>0</v>
      </c>
      <c r="H7614" s="18">
        <f t="shared" si="711"/>
        <v>0</v>
      </c>
      <c r="I7614" s="24">
        <v>0</v>
      </c>
      <c r="J7614" s="24">
        <v>0</v>
      </c>
      <c r="K7614" s="24">
        <v>0</v>
      </c>
      <c r="L7614" s="14">
        <f>貼り付けシート!C7614</f>
        <v>9.4</v>
      </c>
      <c r="M7614" s="14">
        <f>貼り付けシート!D7614</f>
        <v>5.6</v>
      </c>
      <c r="N7614" s="18">
        <f>貼り付けシート!E7614</f>
        <v>76.592535618985266</v>
      </c>
      <c r="O7614" s="18">
        <f>貼り付けシート!F7614</f>
        <v>0</v>
      </c>
      <c r="P7614" s="19">
        <f t="shared" si="712"/>
        <v>0</v>
      </c>
      <c r="Q7614" s="19">
        <f t="shared" si="713"/>
        <v>0</v>
      </c>
    </row>
    <row r="7615" spans="1:17">
      <c r="A7615" s="38">
        <v>41957</v>
      </c>
      <c r="B7615" s="49" t="s">
        <v>150</v>
      </c>
      <c r="C7615" s="24">
        <f t="shared" si="708"/>
        <v>30.406921776000001</v>
      </c>
      <c r="D7615" s="24">
        <f t="shared" si="709"/>
        <v>0</v>
      </c>
      <c r="E7615" s="18">
        <f>IF(G7615&gt;=0.3,(バックデータ一覧!$C$10*(バックデータ一覧!$C$12*計算過程!L7615+バックデータ一覧!$C$13*LN(計算過程!G7615)+バックデータ一覧!$C$14)^バックデータ一覧!$C$11+バックデータ一覧!$E$10*(計算過程!G7615/(バックデータ一覧!$E$12*計算過程!L7615+バックデータ一覧!$E$13*LN(計算過程!G7615)+バックデータ一覧!$E$14))^バックデータ一覧!$E$11)*計算過程!$W$11*10^-3,0)</f>
        <v>0</v>
      </c>
      <c r="F7615" s="18">
        <f>IF(G7615&lt;0.3,(バックデータ一覧!$C$10*(バックデータ一覧!$C$12*計算過程!L7615+バックデータ一覧!$C$13*LN(0.3)+バックデータ一覧!$C$14)^バックデータ一覧!$C$11+バックデータ一覧!$E$10*(0.3/(バックデータ一覧!$E$12*計算過程!L7615+バックデータ一覧!$E$13*LN(0.3)+バックデータ一覧!$E$14))^バックデータ一覧!$E$11)*計算過程!$W$11*計算過程!G7615/0.3*10^-3,0)</f>
        <v>0</v>
      </c>
      <c r="G7615" s="18">
        <f t="shared" si="710"/>
        <v>0</v>
      </c>
      <c r="H7615" s="18">
        <f t="shared" si="711"/>
        <v>0</v>
      </c>
      <c r="I7615" s="24">
        <v>0</v>
      </c>
      <c r="J7615" s="24">
        <v>0</v>
      </c>
      <c r="K7615" s="24">
        <v>0</v>
      </c>
      <c r="L7615" s="14">
        <f>貼り付けシート!C7615</f>
        <v>9.1</v>
      </c>
      <c r="M7615" s="14">
        <f>貼り付けシート!D7615</f>
        <v>5.4</v>
      </c>
      <c r="N7615" s="18">
        <f>貼り付けシート!E7615</f>
        <v>75.38982275978455</v>
      </c>
      <c r="O7615" s="18">
        <f>貼り付けシート!F7615</f>
        <v>0</v>
      </c>
      <c r="P7615" s="19">
        <f t="shared" si="712"/>
        <v>0</v>
      </c>
      <c r="Q7615" s="19">
        <f t="shared" si="713"/>
        <v>0</v>
      </c>
    </row>
    <row r="7616" spans="1:17">
      <c r="A7616" s="38">
        <v>41957</v>
      </c>
      <c r="B7616" s="49" t="s">
        <v>151</v>
      </c>
      <c r="C7616" s="24">
        <f t="shared" si="708"/>
        <v>30.406921776000001</v>
      </c>
      <c r="D7616" s="24">
        <f t="shared" si="709"/>
        <v>0</v>
      </c>
      <c r="E7616" s="18">
        <f>IF(G7616&gt;=0.3,(バックデータ一覧!$C$10*(バックデータ一覧!$C$12*計算過程!L7616+バックデータ一覧!$C$13*LN(計算過程!G7616)+バックデータ一覧!$C$14)^バックデータ一覧!$C$11+バックデータ一覧!$E$10*(計算過程!G7616/(バックデータ一覧!$E$12*計算過程!L7616+バックデータ一覧!$E$13*LN(計算過程!G7616)+バックデータ一覧!$E$14))^バックデータ一覧!$E$11)*計算過程!$W$11*10^-3,0)</f>
        <v>0</v>
      </c>
      <c r="F7616" s="18">
        <f>IF(G7616&lt;0.3,(バックデータ一覧!$C$10*(バックデータ一覧!$C$12*計算過程!L7616+バックデータ一覧!$C$13*LN(0.3)+バックデータ一覧!$C$14)^バックデータ一覧!$C$11+バックデータ一覧!$E$10*(0.3/(バックデータ一覧!$E$12*計算過程!L7616+バックデータ一覧!$E$13*LN(0.3)+バックデータ一覧!$E$14))^バックデータ一覧!$E$11)*計算過程!$W$11*計算過程!G7616/0.3*10^-3,0)</f>
        <v>0</v>
      </c>
      <c r="G7616" s="18">
        <f t="shared" si="710"/>
        <v>0</v>
      </c>
      <c r="H7616" s="18">
        <f t="shared" si="711"/>
        <v>0</v>
      </c>
      <c r="I7616" s="24">
        <v>0</v>
      </c>
      <c r="J7616" s="24">
        <v>0</v>
      </c>
      <c r="K7616" s="24">
        <v>0</v>
      </c>
      <c r="L7616" s="14">
        <f>貼り付けシート!C7616</f>
        <v>8.6</v>
      </c>
      <c r="M7616" s="14">
        <f>貼り付けシート!D7616</f>
        <v>5.4</v>
      </c>
      <c r="N7616" s="18">
        <f>貼り付けシート!E7616</f>
        <v>77.982377249093261</v>
      </c>
      <c r="O7616" s="18">
        <f>貼り付けシート!F7616</f>
        <v>0</v>
      </c>
      <c r="P7616" s="19">
        <f t="shared" si="712"/>
        <v>0</v>
      </c>
      <c r="Q7616" s="19">
        <f t="shared" si="713"/>
        <v>0</v>
      </c>
    </row>
    <row r="7617" spans="1:17">
      <c r="A7617" s="38">
        <v>41957</v>
      </c>
      <c r="B7617" s="49" t="s">
        <v>152</v>
      </c>
      <c r="C7617" s="24">
        <f t="shared" si="708"/>
        <v>30.406921776000001</v>
      </c>
      <c r="D7617" s="24">
        <f t="shared" si="709"/>
        <v>0</v>
      </c>
      <c r="E7617" s="18">
        <f>IF(G7617&gt;=0.3,(バックデータ一覧!$C$10*(バックデータ一覧!$C$12*計算過程!L7617+バックデータ一覧!$C$13*LN(計算過程!G7617)+バックデータ一覧!$C$14)^バックデータ一覧!$C$11+バックデータ一覧!$E$10*(計算過程!G7617/(バックデータ一覧!$E$12*計算過程!L7617+バックデータ一覧!$E$13*LN(計算過程!G7617)+バックデータ一覧!$E$14))^バックデータ一覧!$E$11)*計算過程!$W$11*10^-3,0)</f>
        <v>0</v>
      </c>
      <c r="F7617" s="18">
        <f>IF(G7617&lt;0.3,(バックデータ一覧!$C$10*(バックデータ一覧!$C$12*計算過程!L7617+バックデータ一覧!$C$13*LN(0.3)+バックデータ一覧!$C$14)^バックデータ一覧!$C$11+バックデータ一覧!$E$10*(0.3/(バックデータ一覧!$E$12*計算過程!L7617+バックデータ一覧!$E$13*LN(0.3)+バックデータ一覧!$E$14))^バックデータ一覧!$E$11)*計算過程!$W$11*計算過程!G7617/0.3*10^-3,0)</f>
        <v>0</v>
      </c>
      <c r="G7617" s="18">
        <f t="shared" si="710"/>
        <v>0</v>
      </c>
      <c r="H7617" s="18">
        <f t="shared" si="711"/>
        <v>0</v>
      </c>
      <c r="I7617" s="24">
        <v>0</v>
      </c>
      <c r="J7617" s="24">
        <v>0</v>
      </c>
      <c r="K7617" s="24">
        <v>0</v>
      </c>
      <c r="L7617" s="14">
        <f>貼り付けシート!C7617</f>
        <v>9.1999999999999993</v>
      </c>
      <c r="M7617" s="14">
        <f>貼り付けシート!D7617</f>
        <v>5.3</v>
      </c>
      <c r="N7617" s="18">
        <f>貼り付けシート!E7617</f>
        <v>73.507955926027194</v>
      </c>
      <c r="O7617" s="18">
        <f>貼り付けシート!F7617</f>
        <v>0</v>
      </c>
      <c r="P7617" s="19">
        <f t="shared" si="712"/>
        <v>0</v>
      </c>
      <c r="Q7617" s="19">
        <f t="shared" si="713"/>
        <v>0</v>
      </c>
    </row>
    <row r="7618" spans="1:17">
      <c r="A7618" s="38">
        <v>41957</v>
      </c>
      <c r="B7618" s="49" t="s">
        <v>153</v>
      </c>
      <c r="C7618" s="24">
        <f t="shared" si="708"/>
        <v>30.406921776000001</v>
      </c>
      <c r="D7618" s="24">
        <f t="shared" si="709"/>
        <v>0</v>
      </c>
      <c r="E7618" s="18">
        <f>IF(G7618&gt;=0.3,(バックデータ一覧!$C$10*(バックデータ一覧!$C$12*計算過程!L7618+バックデータ一覧!$C$13*LN(計算過程!G7618)+バックデータ一覧!$C$14)^バックデータ一覧!$C$11+バックデータ一覧!$E$10*(計算過程!G7618/(バックデータ一覧!$E$12*計算過程!L7618+バックデータ一覧!$E$13*LN(計算過程!G7618)+バックデータ一覧!$E$14))^バックデータ一覧!$E$11)*計算過程!$W$11*10^-3,0)</f>
        <v>0</v>
      </c>
      <c r="F7618" s="18">
        <f>IF(G7618&lt;0.3,(バックデータ一覧!$C$10*(バックデータ一覧!$C$12*計算過程!L7618+バックデータ一覧!$C$13*LN(0.3)+バックデータ一覧!$C$14)^バックデータ一覧!$C$11+バックデータ一覧!$E$10*(0.3/(バックデータ一覧!$E$12*計算過程!L7618+バックデータ一覧!$E$13*LN(0.3)+バックデータ一覧!$E$14))^バックデータ一覧!$E$11)*計算過程!$W$11*計算過程!G7618/0.3*10^-3,0)</f>
        <v>0</v>
      </c>
      <c r="G7618" s="18">
        <f t="shared" si="710"/>
        <v>0</v>
      </c>
      <c r="H7618" s="18">
        <f t="shared" si="711"/>
        <v>0</v>
      </c>
      <c r="I7618" s="24">
        <v>0</v>
      </c>
      <c r="J7618" s="24">
        <v>0</v>
      </c>
      <c r="K7618" s="24">
        <v>0</v>
      </c>
      <c r="L7618" s="14">
        <f>貼り付けシート!C7618</f>
        <v>9.1999999999999993</v>
      </c>
      <c r="M7618" s="14">
        <f>貼り付けシート!D7618</f>
        <v>5.4</v>
      </c>
      <c r="N7618" s="18">
        <f>貼り付けシート!E7618</f>
        <v>74.882961146313036</v>
      </c>
      <c r="O7618" s="18">
        <f>貼り付けシート!F7618</f>
        <v>0</v>
      </c>
      <c r="P7618" s="19">
        <f t="shared" si="712"/>
        <v>0</v>
      </c>
      <c r="Q7618" s="19">
        <f t="shared" si="713"/>
        <v>0</v>
      </c>
    </row>
    <row r="7619" spans="1:17">
      <c r="A7619" s="38">
        <v>41957</v>
      </c>
      <c r="B7619" s="49" t="s">
        <v>154</v>
      </c>
      <c r="C7619" s="24">
        <f t="shared" si="708"/>
        <v>30.406921776000001</v>
      </c>
      <c r="D7619" s="24">
        <f t="shared" si="709"/>
        <v>0</v>
      </c>
      <c r="E7619" s="18">
        <f>IF(G7619&gt;=0.3,(バックデータ一覧!$C$10*(バックデータ一覧!$C$12*計算過程!L7619+バックデータ一覧!$C$13*LN(計算過程!G7619)+バックデータ一覧!$C$14)^バックデータ一覧!$C$11+バックデータ一覧!$E$10*(計算過程!G7619/(バックデータ一覧!$E$12*計算過程!L7619+バックデータ一覧!$E$13*LN(計算過程!G7619)+バックデータ一覧!$E$14))^バックデータ一覧!$E$11)*計算過程!$W$11*10^-3,0)</f>
        <v>0</v>
      </c>
      <c r="F7619" s="18">
        <f>IF(G7619&lt;0.3,(バックデータ一覧!$C$10*(バックデータ一覧!$C$12*計算過程!L7619+バックデータ一覧!$C$13*LN(0.3)+バックデータ一覧!$C$14)^バックデータ一覧!$C$11+バックデータ一覧!$E$10*(0.3/(バックデータ一覧!$E$12*計算過程!L7619+バックデータ一覧!$E$13*LN(0.3)+バックデータ一覧!$E$14))^バックデータ一覧!$E$11)*計算過程!$W$11*計算過程!G7619/0.3*10^-3,0)</f>
        <v>0</v>
      </c>
      <c r="G7619" s="18">
        <f t="shared" si="710"/>
        <v>0</v>
      </c>
      <c r="H7619" s="18">
        <f t="shared" si="711"/>
        <v>0</v>
      </c>
      <c r="I7619" s="24">
        <v>0</v>
      </c>
      <c r="J7619" s="24">
        <v>0</v>
      </c>
      <c r="K7619" s="24">
        <v>0</v>
      </c>
      <c r="L7619" s="14">
        <f>貼り付けシート!C7619</f>
        <v>9.3000000000000007</v>
      </c>
      <c r="M7619" s="14">
        <f>貼り付けシート!D7619</f>
        <v>5.4</v>
      </c>
      <c r="N7619" s="18">
        <f>貼り付けシート!E7619</f>
        <v>74.379907961441361</v>
      </c>
      <c r="O7619" s="18">
        <f>貼り付けシート!F7619</f>
        <v>0</v>
      </c>
      <c r="P7619" s="19">
        <f t="shared" si="712"/>
        <v>0</v>
      </c>
      <c r="Q7619" s="19">
        <f t="shared" si="713"/>
        <v>0</v>
      </c>
    </row>
    <row r="7620" spans="1:17">
      <c r="A7620" s="38">
        <v>41957</v>
      </c>
      <c r="B7620" s="49" t="s">
        <v>155</v>
      </c>
      <c r="C7620" s="24">
        <f t="shared" si="708"/>
        <v>30.406921776000001</v>
      </c>
      <c r="D7620" s="24">
        <f t="shared" si="709"/>
        <v>0</v>
      </c>
      <c r="E7620" s="18">
        <f>IF(G7620&gt;=0.3,(バックデータ一覧!$C$10*(バックデータ一覧!$C$12*計算過程!L7620+バックデータ一覧!$C$13*LN(計算過程!G7620)+バックデータ一覧!$C$14)^バックデータ一覧!$C$11+バックデータ一覧!$E$10*(計算過程!G7620/(バックデータ一覧!$E$12*計算過程!L7620+バックデータ一覧!$E$13*LN(計算過程!G7620)+バックデータ一覧!$E$14))^バックデータ一覧!$E$11)*計算過程!$W$11*10^-3,0)</f>
        <v>0</v>
      </c>
      <c r="F7620" s="18">
        <f>IF(G7620&lt;0.3,(バックデータ一覧!$C$10*(バックデータ一覧!$C$12*計算過程!L7620+バックデータ一覧!$C$13*LN(0.3)+バックデータ一覧!$C$14)^バックデータ一覧!$C$11+バックデータ一覧!$E$10*(0.3/(バックデータ一覧!$E$12*計算過程!L7620+バックデータ一覧!$E$13*LN(0.3)+バックデータ一覧!$E$14))^バックデータ一覧!$E$11)*計算過程!$W$11*計算過程!G7620/0.3*10^-3,0)</f>
        <v>0</v>
      </c>
      <c r="G7620" s="18">
        <f t="shared" si="710"/>
        <v>0</v>
      </c>
      <c r="H7620" s="18">
        <f t="shared" si="711"/>
        <v>0</v>
      </c>
      <c r="I7620" s="24">
        <v>0</v>
      </c>
      <c r="J7620" s="24">
        <v>0</v>
      </c>
      <c r="K7620" s="24">
        <v>0</v>
      </c>
      <c r="L7620" s="14">
        <f>貼り付けシート!C7620</f>
        <v>9.4</v>
      </c>
      <c r="M7620" s="14">
        <f>貼り付けシート!D7620</f>
        <v>5.6</v>
      </c>
      <c r="N7620" s="18">
        <f>貼り付けシート!E7620</f>
        <v>76.592535618985266</v>
      </c>
      <c r="O7620" s="18">
        <f>貼り付けシート!F7620</f>
        <v>0</v>
      </c>
      <c r="P7620" s="19">
        <f t="shared" si="712"/>
        <v>0</v>
      </c>
      <c r="Q7620" s="19">
        <f t="shared" si="713"/>
        <v>0</v>
      </c>
    </row>
    <row r="7621" spans="1:17">
      <c r="A7621" s="38">
        <v>41957</v>
      </c>
      <c r="B7621" s="49" t="s">
        <v>156</v>
      </c>
      <c r="C7621" s="24">
        <f t="shared" si="708"/>
        <v>30.406921776000001</v>
      </c>
      <c r="D7621" s="24">
        <f t="shared" si="709"/>
        <v>0</v>
      </c>
      <c r="E7621" s="18">
        <f>IF(G7621&gt;=0.3,(バックデータ一覧!$C$10*(バックデータ一覧!$C$12*計算過程!L7621+バックデータ一覧!$C$13*LN(計算過程!G7621)+バックデータ一覧!$C$14)^バックデータ一覧!$C$11+バックデータ一覧!$E$10*(計算過程!G7621/(バックデータ一覧!$E$12*計算過程!L7621+バックデータ一覧!$E$13*LN(計算過程!G7621)+バックデータ一覧!$E$14))^バックデータ一覧!$E$11)*計算過程!$W$11*10^-3,0)</f>
        <v>0</v>
      </c>
      <c r="F7621" s="18">
        <f>IF(G7621&lt;0.3,(バックデータ一覧!$C$10*(バックデータ一覧!$C$12*計算過程!L7621+バックデータ一覧!$C$13*LN(0.3)+バックデータ一覧!$C$14)^バックデータ一覧!$C$11+バックデータ一覧!$E$10*(0.3/(バックデータ一覧!$E$12*計算過程!L7621+バックデータ一覧!$E$13*LN(0.3)+バックデータ一覧!$E$14))^バックデータ一覧!$E$11)*計算過程!$W$11*計算過程!G7621/0.3*10^-3,0)</f>
        <v>0</v>
      </c>
      <c r="G7621" s="18">
        <f t="shared" si="710"/>
        <v>0</v>
      </c>
      <c r="H7621" s="18">
        <f t="shared" si="711"/>
        <v>0</v>
      </c>
      <c r="I7621" s="24">
        <v>0</v>
      </c>
      <c r="J7621" s="24">
        <v>0</v>
      </c>
      <c r="K7621" s="24">
        <v>0</v>
      </c>
      <c r="L7621" s="14">
        <f>貼り付けシート!C7621</f>
        <v>9.9</v>
      </c>
      <c r="M7621" s="14">
        <f>貼り付けシート!D7621</f>
        <v>5.7</v>
      </c>
      <c r="N7621" s="18">
        <f>貼り付けシート!E7621</f>
        <v>75.372664186768617</v>
      </c>
      <c r="O7621" s="18">
        <f>貼り付けシート!F7621</f>
        <v>0</v>
      </c>
      <c r="P7621" s="19">
        <f t="shared" si="712"/>
        <v>0</v>
      </c>
      <c r="Q7621" s="19">
        <f t="shared" si="713"/>
        <v>0</v>
      </c>
    </row>
    <row r="7622" spans="1:17">
      <c r="A7622" s="38">
        <v>41957</v>
      </c>
      <c r="B7622" s="49" t="s">
        <v>157</v>
      </c>
      <c r="C7622" s="24">
        <f t="shared" si="708"/>
        <v>30.406921776000001</v>
      </c>
      <c r="D7622" s="24">
        <f t="shared" si="709"/>
        <v>0</v>
      </c>
      <c r="E7622" s="18">
        <f>IF(G7622&gt;=0.3,(バックデータ一覧!$C$10*(バックデータ一覧!$C$12*計算過程!L7622+バックデータ一覧!$C$13*LN(計算過程!G7622)+バックデータ一覧!$C$14)^バックデータ一覧!$C$11+バックデータ一覧!$E$10*(計算過程!G7622/(バックデータ一覧!$E$12*計算過程!L7622+バックデータ一覧!$E$13*LN(計算過程!G7622)+バックデータ一覧!$E$14))^バックデータ一覧!$E$11)*計算過程!$W$11*10^-3,0)</f>
        <v>0</v>
      </c>
      <c r="F7622" s="18">
        <f>IF(G7622&lt;0.3,(バックデータ一覧!$C$10*(バックデータ一覧!$C$12*計算過程!L7622+バックデータ一覧!$C$13*LN(0.3)+バックデータ一覧!$C$14)^バックデータ一覧!$C$11+バックデータ一覧!$E$10*(0.3/(バックデータ一覧!$E$12*計算過程!L7622+バックデータ一覧!$E$13*LN(0.3)+バックデータ一覧!$E$14))^バックデータ一覧!$E$11)*計算過程!$W$11*計算過程!G7622/0.3*10^-3,0)</f>
        <v>0</v>
      </c>
      <c r="G7622" s="18">
        <f t="shared" si="710"/>
        <v>0</v>
      </c>
      <c r="H7622" s="18">
        <f t="shared" si="711"/>
        <v>0</v>
      </c>
      <c r="I7622" s="24">
        <v>0</v>
      </c>
      <c r="J7622" s="24">
        <v>0</v>
      </c>
      <c r="K7622" s="24">
        <v>0</v>
      </c>
      <c r="L7622" s="14">
        <f>貼り付けシート!C7622</f>
        <v>10.4</v>
      </c>
      <c r="M7622" s="14">
        <f>貼り付けシート!D7622</f>
        <v>6</v>
      </c>
      <c r="N7622" s="18">
        <f>貼り付けシート!E7622</f>
        <v>76.692089216463415</v>
      </c>
      <c r="O7622" s="18">
        <f>貼り付けシート!F7622</f>
        <v>0</v>
      </c>
      <c r="P7622" s="19">
        <f t="shared" si="712"/>
        <v>0</v>
      </c>
      <c r="Q7622" s="19">
        <f t="shared" si="713"/>
        <v>0</v>
      </c>
    </row>
    <row r="7623" spans="1:17">
      <c r="A7623" s="38">
        <v>41957</v>
      </c>
      <c r="B7623" s="49" t="s">
        <v>158</v>
      </c>
      <c r="C7623" s="24">
        <f t="shared" ref="C7623:C7686" si="714">$W$6*IF(AND(L7623&lt;5,N7623&gt;=80),$W$4,$W$5)*3600*10^-6</f>
        <v>30.406921776000001</v>
      </c>
      <c r="D7623" s="24">
        <f t="shared" ref="D7623:D7686" si="715">IF(G7623&gt;=0.3,E7623,F7623)</f>
        <v>0</v>
      </c>
      <c r="E7623" s="18">
        <f>IF(G7623&gt;=0.3,(バックデータ一覧!$C$10*(バックデータ一覧!$C$12*計算過程!L7623+バックデータ一覧!$C$13*LN(計算過程!G7623)+バックデータ一覧!$C$14)^バックデータ一覧!$C$11+バックデータ一覧!$E$10*(計算過程!G7623/(バックデータ一覧!$E$12*計算過程!L7623+バックデータ一覧!$E$13*LN(計算過程!G7623)+バックデータ一覧!$E$14))^バックデータ一覧!$E$11)*計算過程!$W$11*10^-3,0)</f>
        <v>0</v>
      </c>
      <c r="F7623" s="18">
        <f>IF(G7623&lt;0.3,(バックデータ一覧!$C$10*(バックデータ一覧!$C$12*計算過程!L7623+バックデータ一覧!$C$13*LN(0.3)+バックデータ一覧!$C$14)^バックデータ一覧!$C$11+バックデータ一覧!$E$10*(0.3/(バックデータ一覧!$E$12*計算過程!L7623+バックデータ一覧!$E$13*LN(0.3)+バックデータ一覧!$E$14))^バックデータ一覧!$E$11)*計算過程!$W$11*計算過程!G7623/0.3*10^-3,0)</f>
        <v>0</v>
      </c>
      <c r="G7623" s="18">
        <f t="shared" ref="G7623:G7686" si="716">H7623/($W$6*3600*10^-6)</f>
        <v>0</v>
      </c>
      <c r="H7623" s="18">
        <f t="shared" ref="H7623:H7686" si="717">IF(AND(L7623&lt;5,N7623&gt;=80),P7623/$W$4,P7623/$W$5)</f>
        <v>0</v>
      </c>
      <c r="I7623" s="24">
        <v>0</v>
      </c>
      <c r="J7623" s="24">
        <v>0</v>
      </c>
      <c r="K7623" s="24">
        <v>0</v>
      </c>
      <c r="L7623" s="14">
        <f>貼り付けシート!C7623</f>
        <v>11.4</v>
      </c>
      <c r="M7623" s="14">
        <f>貼り付けシート!D7623</f>
        <v>6.2</v>
      </c>
      <c r="N7623" s="18">
        <f>貼り付けシート!E7623</f>
        <v>74.124402015422532</v>
      </c>
      <c r="O7623" s="18">
        <f>貼り付けシート!F7623</f>
        <v>0</v>
      </c>
      <c r="P7623" s="19">
        <f t="shared" ref="P7623:P7686" si="718">IF(O7623&gt;C7623,C7623,O7623)</f>
        <v>0</v>
      </c>
      <c r="Q7623" s="19">
        <f t="shared" ref="Q7623:Q7686" si="719">IF(O7623&gt;C7623,O7623-C7623,0)</f>
        <v>0</v>
      </c>
    </row>
    <row r="7624" spans="1:17">
      <c r="A7624" s="38">
        <v>41957</v>
      </c>
      <c r="B7624" s="49" t="s">
        <v>159</v>
      </c>
      <c r="C7624" s="24">
        <f t="shared" si="714"/>
        <v>30.406921776000001</v>
      </c>
      <c r="D7624" s="24">
        <f t="shared" si="715"/>
        <v>0</v>
      </c>
      <c r="E7624" s="18">
        <f>IF(G7624&gt;=0.3,(バックデータ一覧!$C$10*(バックデータ一覧!$C$12*計算過程!L7624+バックデータ一覧!$C$13*LN(計算過程!G7624)+バックデータ一覧!$C$14)^バックデータ一覧!$C$11+バックデータ一覧!$E$10*(計算過程!G7624/(バックデータ一覧!$E$12*計算過程!L7624+バックデータ一覧!$E$13*LN(計算過程!G7624)+バックデータ一覧!$E$14))^バックデータ一覧!$E$11)*計算過程!$W$11*10^-3,0)</f>
        <v>0</v>
      </c>
      <c r="F7624" s="18">
        <f>IF(G7624&lt;0.3,(バックデータ一覧!$C$10*(バックデータ一覧!$C$12*計算過程!L7624+バックデータ一覧!$C$13*LN(0.3)+バックデータ一覧!$C$14)^バックデータ一覧!$C$11+バックデータ一覧!$E$10*(0.3/(バックデータ一覧!$E$12*計算過程!L7624+バックデータ一覧!$E$13*LN(0.3)+バックデータ一覧!$E$14))^バックデータ一覧!$E$11)*計算過程!$W$11*計算過程!G7624/0.3*10^-3,0)</f>
        <v>0</v>
      </c>
      <c r="G7624" s="18">
        <f t="shared" si="716"/>
        <v>0</v>
      </c>
      <c r="H7624" s="18">
        <f t="shared" si="717"/>
        <v>0</v>
      </c>
      <c r="I7624" s="24">
        <v>0</v>
      </c>
      <c r="J7624" s="24">
        <v>0</v>
      </c>
      <c r="K7624" s="24">
        <v>0</v>
      </c>
      <c r="L7624" s="14">
        <f>貼り付けシート!C7624</f>
        <v>12.9</v>
      </c>
      <c r="M7624" s="14">
        <f>貼り付けシート!D7624</f>
        <v>6.3</v>
      </c>
      <c r="N7624" s="18">
        <f>貼り付けシート!E7624</f>
        <v>68.223032947861924</v>
      </c>
      <c r="O7624" s="18">
        <f>貼り付けシート!F7624</f>
        <v>0</v>
      </c>
      <c r="P7624" s="19">
        <f t="shared" si="718"/>
        <v>0</v>
      </c>
      <c r="Q7624" s="19">
        <f t="shared" si="719"/>
        <v>0</v>
      </c>
    </row>
    <row r="7625" spans="1:17">
      <c r="A7625" s="38">
        <v>41957</v>
      </c>
      <c r="B7625" s="49" t="s">
        <v>160</v>
      </c>
      <c r="C7625" s="24">
        <f t="shared" si="714"/>
        <v>30.406921776000001</v>
      </c>
      <c r="D7625" s="24">
        <f t="shared" si="715"/>
        <v>0</v>
      </c>
      <c r="E7625" s="18">
        <f>IF(G7625&gt;=0.3,(バックデータ一覧!$C$10*(バックデータ一覧!$C$12*計算過程!L7625+バックデータ一覧!$C$13*LN(計算過程!G7625)+バックデータ一覧!$C$14)^バックデータ一覧!$C$11+バックデータ一覧!$E$10*(計算過程!G7625/(バックデータ一覧!$E$12*計算過程!L7625+バックデータ一覧!$E$13*LN(計算過程!G7625)+バックデータ一覧!$E$14))^バックデータ一覧!$E$11)*計算過程!$W$11*10^-3,0)</f>
        <v>0</v>
      </c>
      <c r="F7625" s="18">
        <f>IF(G7625&lt;0.3,(バックデータ一覧!$C$10*(バックデータ一覧!$C$12*計算過程!L7625+バックデータ一覧!$C$13*LN(0.3)+バックデータ一覧!$C$14)^バックデータ一覧!$C$11+バックデータ一覧!$E$10*(0.3/(バックデータ一覧!$E$12*計算過程!L7625+バックデータ一覧!$E$13*LN(0.3)+バックデータ一覧!$E$14))^バックデータ一覧!$E$11)*計算過程!$W$11*計算過程!G7625/0.3*10^-3,0)</f>
        <v>0</v>
      </c>
      <c r="G7625" s="18">
        <f t="shared" si="716"/>
        <v>0</v>
      </c>
      <c r="H7625" s="18">
        <f t="shared" si="717"/>
        <v>0</v>
      </c>
      <c r="I7625" s="24">
        <v>0</v>
      </c>
      <c r="J7625" s="24">
        <v>0</v>
      </c>
      <c r="K7625" s="24">
        <v>0</v>
      </c>
      <c r="L7625" s="14">
        <f>貼り付けシート!C7625</f>
        <v>13.3</v>
      </c>
      <c r="M7625" s="14">
        <f>貼り付けシート!D7625</f>
        <v>6.3</v>
      </c>
      <c r="N7625" s="18">
        <f>貼り付けシート!E7625</f>
        <v>66.462102430983933</v>
      </c>
      <c r="O7625" s="18">
        <f>貼り付けシート!F7625</f>
        <v>0</v>
      </c>
      <c r="P7625" s="19">
        <f t="shared" si="718"/>
        <v>0</v>
      </c>
      <c r="Q7625" s="19">
        <f t="shared" si="719"/>
        <v>0</v>
      </c>
    </row>
    <row r="7626" spans="1:17">
      <c r="A7626" s="38">
        <v>41957</v>
      </c>
      <c r="B7626" s="49" t="s">
        <v>161</v>
      </c>
      <c r="C7626" s="24">
        <f t="shared" si="714"/>
        <v>30.406921776000001</v>
      </c>
      <c r="D7626" s="24">
        <f t="shared" si="715"/>
        <v>0</v>
      </c>
      <c r="E7626" s="18">
        <f>IF(G7626&gt;=0.3,(バックデータ一覧!$C$10*(バックデータ一覧!$C$12*計算過程!L7626+バックデータ一覧!$C$13*LN(計算過程!G7626)+バックデータ一覧!$C$14)^バックデータ一覧!$C$11+バックデータ一覧!$E$10*(計算過程!G7626/(バックデータ一覧!$E$12*計算過程!L7626+バックデータ一覧!$E$13*LN(計算過程!G7626)+バックデータ一覧!$E$14))^バックデータ一覧!$E$11)*計算過程!$W$11*10^-3,0)</f>
        <v>0</v>
      </c>
      <c r="F7626" s="18">
        <f>IF(G7626&lt;0.3,(バックデータ一覧!$C$10*(バックデータ一覧!$C$12*計算過程!L7626+バックデータ一覧!$C$13*LN(0.3)+バックデータ一覧!$C$14)^バックデータ一覧!$C$11+バックデータ一覧!$E$10*(0.3/(バックデータ一覧!$E$12*計算過程!L7626+バックデータ一覧!$E$13*LN(0.3)+バックデータ一覧!$E$14))^バックデータ一覧!$E$11)*計算過程!$W$11*計算過程!G7626/0.3*10^-3,0)</f>
        <v>0</v>
      </c>
      <c r="G7626" s="18">
        <f t="shared" si="716"/>
        <v>0</v>
      </c>
      <c r="H7626" s="18">
        <f t="shared" si="717"/>
        <v>0</v>
      </c>
      <c r="I7626" s="24">
        <v>0</v>
      </c>
      <c r="J7626" s="24">
        <v>0</v>
      </c>
      <c r="K7626" s="24">
        <v>0</v>
      </c>
      <c r="L7626" s="14">
        <f>貼り付けシート!C7626</f>
        <v>14.7</v>
      </c>
      <c r="M7626" s="14">
        <f>貼り付けシート!D7626</f>
        <v>6.2</v>
      </c>
      <c r="N7626" s="18">
        <f>貼り付けシート!E7626</f>
        <v>59.73457424938308</v>
      </c>
      <c r="O7626" s="18">
        <f>貼り付けシート!F7626</f>
        <v>0</v>
      </c>
      <c r="P7626" s="19">
        <f t="shared" si="718"/>
        <v>0</v>
      </c>
      <c r="Q7626" s="19">
        <f t="shared" si="719"/>
        <v>0</v>
      </c>
    </row>
    <row r="7627" spans="1:17">
      <c r="A7627" s="38">
        <v>41957</v>
      </c>
      <c r="B7627" s="49" t="s">
        <v>162</v>
      </c>
      <c r="C7627" s="24">
        <f t="shared" si="714"/>
        <v>30.406921776000001</v>
      </c>
      <c r="D7627" s="24">
        <f t="shared" si="715"/>
        <v>0</v>
      </c>
      <c r="E7627" s="18">
        <f>IF(G7627&gt;=0.3,(バックデータ一覧!$C$10*(バックデータ一覧!$C$12*計算過程!L7627+バックデータ一覧!$C$13*LN(計算過程!G7627)+バックデータ一覧!$C$14)^バックデータ一覧!$C$11+バックデータ一覧!$E$10*(計算過程!G7627/(バックデータ一覧!$E$12*計算過程!L7627+バックデータ一覧!$E$13*LN(計算過程!G7627)+バックデータ一覧!$E$14))^バックデータ一覧!$E$11)*計算過程!$W$11*10^-3,0)</f>
        <v>0</v>
      </c>
      <c r="F7627" s="18">
        <f>IF(G7627&lt;0.3,(バックデータ一覧!$C$10*(バックデータ一覧!$C$12*計算過程!L7627+バックデータ一覧!$C$13*LN(0.3)+バックデータ一覧!$C$14)^バックデータ一覧!$C$11+バックデータ一覧!$E$10*(0.3/(バックデータ一覧!$E$12*計算過程!L7627+バックデータ一覧!$E$13*LN(0.3)+バックデータ一覧!$E$14))^バックデータ一覧!$E$11)*計算過程!$W$11*計算過程!G7627/0.3*10^-3,0)</f>
        <v>0</v>
      </c>
      <c r="G7627" s="18">
        <f t="shared" si="716"/>
        <v>0</v>
      </c>
      <c r="H7627" s="18">
        <f t="shared" si="717"/>
        <v>0</v>
      </c>
      <c r="I7627" s="24">
        <v>0</v>
      </c>
      <c r="J7627" s="24">
        <v>0</v>
      </c>
      <c r="K7627" s="24">
        <v>0</v>
      </c>
      <c r="L7627" s="14">
        <f>貼り付けシート!C7627</f>
        <v>15.3</v>
      </c>
      <c r="M7627" s="14">
        <f>貼り付けシート!D7627</f>
        <v>5.9</v>
      </c>
      <c r="N7627" s="18">
        <f>貼り付けシート!E7627</f>
        <v>54.715574887046728</v>
      </c>
      <c r="O7627" s="18">
        <f>貼り付けシート!F7627</f>
        <v>0</v>
      </c>
      <c r="P7627" s="19">
        <f t="shared" si="718"/>
        <v>0</v>
      </c>
      <c r="Q7627" s="19">
        <f t="shared" si="719"/>
        <v>0</v>
      </c>
    </row>
    <row r="7628" spans="1:17">
      <c r="A7628" s="38">
        <v>41957</v>
      </c>
      <c r="B7628" s="49" t="s">
        <v>163</v>
      </c>
      <c r="C7628" s="24">
        <f t="shared" si="714"/>
        <v>30.406921776000001</v>
      </c>
      <c r="D7628" s="24">
        <f t="shared" si="715"/>
        <v>0</v>
      </c>
      <c r="E7628" s="18">
        <f>IF(G7628&gt;=0.3,(バックデータ一覧!$C$10*(バックデータ一覧!$C$12*計算過程!L7628+バックデータ一覧!$C$13*LN(計算過程!G7628)+バックデータ一覧!$C$14)^バックデータ一覧!$C$11+バックデータ一覧!$E$10*(計算過程!G7628/(バックデータ一覧!$E$12*計算過程!L7628+バックデータ一覧!$E$13*LN(計算過程!G7628)+バックデータ一覧!$E$14))^バックデータ一覧!$E$11)*計算過程!$W$11*10^-3,0)</f>
        <v>0</v>
      </c>
      <c r="F7628" s="18">
        <f>IF(G7628&lt;0.3,(バックデータ一覧!$C$10*(バックデータ一覧!$C$12*計算過程!L7628+バックデータ一覧!$C$13*LN(0.3)+バックデータ一覧!$C$14)^バックデータ一覧!$C$11+バックデータ一覧!$E$10*(0.3/(バックデータ一覧!$E$12*計算過程!L7628+バックデータ一覧!$E$13*LN(0.3)+バックデータ一覧!$E$14))^バックデータ一覧!$E$11)*計算過程!$W$11*計算過程!G7628/0.3*10^-3,0)</f>
        <v>0</v>
      </c>
      <c r="G7628" s="18">
        <f t="shared" si="716"/>
        <v>0</v>
      </c>
      <c r="H7628" s="18">
        <f t="shared" si="717"/>
        <v>0</v>
      </c>
      <c r="I7628" s="24">
        <v>0</v>
      </c>
      <c r="J7628" s="24">
        <v>0</v>
      </c>
      <c r="K7628" s="24">
        <v>0</v>
      </c>
      <c r="L7628" s="14">
        <f>貼り付けシート!C7628</f>
        <v>15.5</v>
      </c>
      <c r="M7628" s="14">
        <f>貼り付けシート!D7628</f>
        <v>5.9</v>
      </c>
      <c r="N7628" s="18">
        <f>貼り付けシート!E7628</f>
        <v>54.017477938638066</v>
      </c>
      <c r="O7628" s="18">
        <f>貼り付けシート!F7628</f>
        <v>0</v>
      </c>
      <c r="P7628" s="19">
        <f t="shared" si="718"/>
        <v>0</v>
      </c>
      <c r="Q7628" s="19">
        <f t="shared" si="719"/>
        <v>0</v>
      </c>
    </row>
    <row r="7629" spans="1:17">
      <c r="A7629" s="38">
        <v>41957</v>
      </c>
      <c r="B7629" s="49" t="s">
        <v>164</v>
      </c>
      <c r="C7629" s="24">
        <f t="shared" si="714"/>
        <v>30.406921776000001</v>
      </c>
      <c r="D7629" s="24">
        <f t="shared" si="715"/>
        <v>0</v>
      </c>
      <c r="E7629" s="18">
        <f>IF(G7629&gt;=0.3,(バックデータ一覧!$C$10*(バックデータ一覧!$C$12*計算過程!L7629+バックデータ一覧!$C$13*LN(計算過程!G7629)+バックデータ一覧!$C$14)^バックデータ一覧!$C$11+バックデータ一覧!$E$10*(計算過程!G7629/(バックデータ一覧!$E$12*計算過程!L7629+バックデータ一覧!$E$13*LN(計算過程!G7629)+バックデータ一覧!$E$14))^バックデータ一覧!$E$11)*計算過程!$W$11*10^-3,0)</f>
        <v>0</v>
      </c>
      <c r="F7629" s="18">
        <f>IF(G7629&lt;0.3,(バックデータ一覧!$C$10*(バックデータ一覧!$C$12*計算過程!L7629+バックデータ一覧!$C$13*LN(0.3)+バックデータ一覧!$C$14)^バックデータ一覧!$C$11+バックデータ一覧!$E$10*(0.3/(バックデータ一覧!$E$12*計算過程!L7629+バックデータ一覧!$E$13*LN(0.3)+バックデータ一覧!$E$14))^バックデータ一覧!$E$11)*計算過程!$W$11*計算過程!G7629/0.3*10^-3,0)</f>
        <v>0</v>
      </c>
      <c r="G7629" s="18">
        <f t="shared" si="716"/>
        <v>0</v>
      </c>
      <c r="H7629" s="18">
        <f t="shared" si="717"/>
        <v>0</v>
      </c>
      <c r="I7629" s="24">
        <v>0</v>
      </c>
      <c r="J7629" s="24">
        <v>0</v>
      </c>
      <c r="K7629" s="24">
        <v>0</v>
      </c>
      <c r="L7629" s="14">
        <f>貼り付けシート!C7629</f>
        <v>15.2</v>
      </c>
      <c r="M7629" s="14">
        <f>貼り付けシート!D7629</f>
        <v>6.2</v>
      </c>
      <c r="N7629" s="18">
        <f>貼り付けシート!E7629</f>
        <v>57.840868832796119</v>
      </c>
      <c r="O7629" s="18">
        <f>貼り付けシート!F7629</f>
        <v>0</v>
      </c>
      <c r="P7629" s="19">
        <f t="shared" si="718"/>
        <v>0</v>
      </c>
      <c r="Q7629" s="19">
        <f t="shared" si="719"/>
        <v>0</v>
      </c>
    </row>
    <row r="7630" spans="1:17">
      <c r="A7630" s="38">
        <v>41957</v>
      </c>
      <c r="B7630" s="49" t="s">
        <v>165</v>
      </c>
      <c r="C7630" s="24">
        <f t="shared" si="714"/>
        <v>30.406921776000001</v>
      </c>
      <c r="D7630" s="24">
        <f t="shared" si="715"/>
        <v>0</v>
      </c>
      <c r="E7630" s="18">
        <f>IF(G7630&gt;=0.3,(バックデータ一覧!$C$10*(バックデータ一覧!$C$12*計算過程!L7630+バックデータ一覧!$C$13*LN(計算過程!G7630)+バックデータ一覧!$C$14)^バックデータ一覧!$C$11+バックデータ一覧!$E$10*(計算過程!G7630/(バックデータ一覧!$E$12*計算過程!L7630+バックデータ一覧!$E$13*LN(計算過程!G7630)+バックデータ一覧!$E$14))^バックデータ一覧!$E$11)*計算過程!$W$11*10^-3,0)</f>
        <v>0</v>
      </c>
      <c r="F7630" s="18">
        <f>IF(G7630&lt;0.3,(バックデータ一覧!$C$10*(バックデータ一覧!$C$12*計算過程!L7630+バックデータ一覧!$C$13*LN(0.3)+バックデータ一覧!$C$14)^バックデータ一覧!$C$11+バックデータ一覧!$E$10*(0.3/(バックデータ一覧!$E$12*計算過程!L7630+バックデータ一覧!$E$13*LN(0.3)+バックデータ一覧!$E$14))^バックデータ一覧!$E$11)*計算過程!$W$11*計算過程!G7630/0.3*10^-3,0)</f>
        <v>0</v>
      </c>
      <c r="G7630" s="18">
        <f t="shared" si="716"/>
        <v>0</v>
      </c>
      <c r="H7630" s="18">
        <f t="shared" si="717"/>
        <v>0</v>
      </c>
      <c r="I7630" s="24">
        <v>0</v>
      </c>
      <c r="J7630" s="24">
        <v>0</v>
      </c>
      <c r="K7630" s="24">
        <v>0</v>
      </c>
      <c r="L7630" s="14">
        <f>貼り付けシート!C7630</f>
        <v>14.5</v>
      </c>
      <c r="M7630" s="14">
        <f>貼り付けシート!D7630</f>
        <v>6.5</v>
      </c>
      <c r="N7630" s="18">
        <f>貼り付けシート!E7630</f>
        <v>63.409141752922459</v>
      </c>
      <c r="O7630" s="18">
        <f>貼り付けシート!F7630</f>
        <v>0</v>
      </c>
      <c r="P7630" s="19">
        <f t="shared" si="718"/>
        <v>0</v>
      </c>
      <c r="Q7630" s="19">
        <f t="shared" si="719"/>
        <v>0</v>
      </c>
    </row>
    <row r="7631" spans="1:17">
      <c r="A7631" s="38">
        <v>41957</v>
      </c>
      <c r="B7631" s="49" t="s">
        <v>166</v>
      </c>
      <c r="C7631" s="24">
        <f t="shared" si="714"/>
        <v>30.406921776000001</v>
      </c>
      <c r="D7631" s="24">
        <f t="shared" si="715"/>
        <v>0</v>
      </c>
      <c r="E7631" s="18">
        <f>IF(G7631&gt;=0.3,(バックデータ一覧!$C$10*(バックデータ一覧!$C$12*計算過程!L7631+バックデータ一覧!$C$13*LN(計算過程!G7631)+バックデータ一覧!$C$14)^バックデータ一覧!$C$11+バックデータ一覧!$E$10*(計算過程!G7631/(バックデータ一覧!$E$12*計算過程!L7631+バックデータ一覧!$E$13*LN(計算過程!G7631)+バックデータ一覧!$E$14))^バックデータ一覧!$E$11)*計算過程!$W$11*10^-3,0)</f>
        <v>0</v>
      </c>
      <c r="F7631" s="18">
        <f>IF(G7631&lt;0.3,(バックデータ一覧!$C$10*(バックデータ一覧!$C$12*計算過程!L7631+バックデータ一覧!$C$13*LN(0.3)+バックデータ一覧!$C$14)^バックデータ一覧!$C$11+バックデータ一覧!$E$10*(0.3/(バックデータ一覧!$E$12*計算過程!L7631+バックデータ一覧!$E$13*LN(0.3)+バックデータ一覧!$E$14))^バックデータ一覧!$E$11)*計算過程!$W$11*計算過程!G7631/0.3*10^-3,0)</f>
        <v>0</v>
      </c>
      <c r="G7631" s="18">
        <f t="shared" si="716"/>
        <v>0</v>
      </c>
      <c r="H7631" s="18">
        <f t="shared" si="717"/>
        <v>0</v>
      </c>
      <c r="I7631" s="24">
        <v>0</v>
      </c>
      <c r="J7631" s="24">
        <v>0</v>
      </c>
      <c r="K7631" s="24">
        <v>0</v>
      </c>
      <c r="L7631" s="14">
        <f>貼り付けシート!C7631</f>
        <v>13.5</v>
      </c>
      <c r="M7631" s="14">
        <f>貼り付けシート!D7631</f>
        <v>6.5</v>
      </c>
      <c r="N7631" s="18">
        <f>貼り付けシート!E7631</f>
        <v>67.661810429309142</v>
      </c>
      <c r="O7631" s="18">
        <f>貼り付けシート!F7631</f>
        <v>0</v>
      </c>
      <c r="P7631" s="19">
        <f t="shared" si="718"/>
        <v>0</v>
      </c>
      <c r="Q7631" s="19">
        <f t="shared" si="719"/>
        <v>0</v>
      </c>
    </row>
    <row r="7632" spans="1:17">
      <c r="A7632" s="38">
        <v>41957</v>
      </c>
      <c r="B7632" s="49" t="s">
        <v>167</v>
      </c>
      <c r="C7632" s="24">
        <f t="shared" si="714"/>
        <v>30.406921776000001</v>
      </c>
      <c r="D7632" s="24">
        <f t="shared" si="715"/>
        <v>0</v>
      </c>
      <c r="E7632" s="18">
        <f>IF(G7632&gt;=0.3,(バックデータ一覧!$C$10*(バックデータ一覧!$C$12*計算過程!L7632+バックデータ一覧!$C$13*LN(計算過程!G7632)+バックデータ一覧!$C$14)^バックデータ一覧!$C$11+バックデータ一覧!$E$10*(計算過程!G7632/(バックデータ一覧!$E$12*計算過程!L7632+バックデータ一覧!$E$13*LN(計算過程!G7632)+バックデータ一覧!$E$14))^バックデータ一覧!$E$11)*計算過程!$W$11*10^-3,0)</f>
        <v>0</v>
      </c>
      <c r="F7632" s="18">
        <f>IF(G7632&lt;0.3,(バックデータ一覧!$C$10*(バックデータ一覧!$C$12*計算過程!L7632+バックデータ一覧!$C$13*LN(0.3)+バックデータ一覧!$C$14)^バックデータ一覧!$C$11+バックデータ一覧!$E$10*(0.3/(バックデータ一覧!$E$12*計算過程!L7632+バックデータ一覧!$E$13*LN(0.3)+バックデータ一覧!$E$14))^バックデータ一覧!$E$11)*計算過程!$W$11*計算過程!G7632/0.3*10^-3,0)</f>
        <v>0</v>
      </c>
      <c r="G7632" s="18">
        <f t="shared" si="716"/>
        <v>0</v>
      </c>
      <c r="H7632" s="18">
        <f t="shared" si="717"/>
        <v>0</v>
      </c>
      <c r="I7632" s="24">
        <v>0</v>
      </c>
      <c r="J7632" s="24">
        <v>0</v>
      </c>
      <c r="K7632" s="24">
        <v>0</v>
      </c>
      <c r="L7632" s="14">
        <f>貼り付けシート!C7632</f>
        <v>12.5</v>
      </c>
      <c r="M7632" s="14">
        <f>貼り付けシート!D7632</f>
        <v>6.2</v>
      </c>
      <c r="N7632" s="18">
        <f>貼り付けシート!E7632</f>
        <v>68.935697612065027</v>
      </c>
      <c r="O7632" s="18">
        <f>貼り付けシート!F7632</f>
        <v>0</v>
      </c>
      <c r="P7632" s="19">
        <f t="shared" si="718"/>
        <v>0</v>
      </c>
      <c r="Q7632" s="19">
        <f t="shared" si="719"/>
        <v>0</v>
      </c>
    </row>
    <row r="7633" spans="1:17">
      <c r="A7633" s="38">
        <v>41957</v>
      </c>
      <c r="B7633" s="49" t="s">
        <v>168</v>
      </c>
      <c r="C7633" s="24">
        <f t="shared" si="714"/>
        <v>30.406921776000001</v>
      </c>
      <c r="D7633" s="24">
        <f t="shared" si="715"/>
        <v>0</v>
      </c>
      <c r="E7633" s="18">
        <f>IF(G7633&gt;=0.3,(バックデータ一覧!$C$10*(バックデータ一覧!$C$12*計算過程!L7633+バックデータ一覧!$C$13*LN(計算過程!G7633)+バックデータ一覧!$C$14)^バックデータ一覧!$C$11+バックデータ一覧!$E$10*(計算過程!G7633/(バックデータ一覧!$E$12*計算過程!L7633+バックデータ一覧!$E$13*LN(計算過程!G7633)+バックデータ一覧!$E$14))^バックデータ一覧!$E$11)*計算過程!$W$11*10^-3,0)</f>
        <v>0</v>
      </c>
      <c r="F7633" s="18">
        <f>IF(G7633&lt;0.3,(バックデータ一覧!$C$10*(バックデータ一覧!$C$12*計算過程!L7633+バックデータ一覧!$C$13*LN(0.3)+バックデータ一覧!$C$14)^バックデータ一覧!$C$11+バックデータ一覧!$E$10*(0.3/(バックデータ一覧!$E$12*計算過程!L7633+バックデータ一覧!$E$13*LN(0.3)+バックデータ一覧!$E$14))^バックデータ一覧!$E$11)*計算過程!$W$11*計算過程!G7633/0.3*10^-3,0)</f>
        <v>0</v>
      </c>
      <c r="G7633" s="18">
        <f t="shared" si="716"/>
        <v>0</v>
      </c>
      <c r="H7633" s="18">
        <f t="shared" si="717"/>
        <v>0</v>
      </c>
      <c r="I7633" s="24">
        <v>0</v>
      </c>
      <c r="J7633" s="24">
        <v>0</v>
      </c>
      <c r="K7633" s="24">
        <v>0</v>
      </c>
      <c r="L7633" s="14">
        <f>貼り付けシート!C7633</f>
        <v>12.2</v>
      </c>
      <c r="M7633" s="14">
        <f>貼り付けシート!D7633</f>
        <v>5.7</v>
      </c>
      <c r="N7633" s="18">
        <f>貼り付けシート!E7633</f>
        <v>64.69064582036907</v>
      </c>
      <c r="O7633" s="18">
        <f>貼り付けシート!F7633</f>
        <v>0</v>
      </c>
      <c r="P7633" s="19">
        <f t="shared" si="718"/>
        <v>0</v>
      </c>
      <c r="Q7633" s="19">
        <f t="shared" si="719"/>
        <v>0</v>
      </c>
    </row>
    <row r="7634" spans="1:17">
      <c r="A7634" s="38">
        <v>41957</v>
      </c>
      <c r="B7634" s="49" t="s">
        <v>169</v>
      </c>
      <c r="C7634" s="24">
        <f t="shared" si="714"/>
        <v>30.406921776000001</v>
      </c>
      <c r="D7634" s="24">
        <f t="shared" si="715"/>
        <v>0</v>
      </c>
      <c r="E7634" s="18">
        <f>IF(G7634&gt;=0.3,(バックデータ一覧!$C$10*(バックデータ一覧!$C$12*計算過程!L7634+バックデータ一覧!$C$13*LN(計算過程!G7634)+バックデータ一覧!$C$14)^バックデータ一覧!$C$11+バックデータ一覧!$E$10*(計算過程!G7634/(バックデータ一覧!$E$12*計算過程!L7634+バックデータ一覧!$E$13*LN(計算過程!G7634)+バックデータ一覧!$E$14))^バックデータ一覧!$E$11)*計算過程!$W$11*10^-3,0)</f>
        <v>0</v>
      </c>
      <c r="F7634" s="18">
        <f>IF(G7634&lt;0.3,(バックデータ一覧!$C$10*(バックデータ一覧!$C$12*計算過程!L7634+バックデータ一覧!$C$13*LN(0.3)+バックデータ一覧!$C$14)^バックデータ一覧!$C$11+バックデータ一覧!$E$10*(0.3/(バックデータ一覧!$E$12*計算過程!L7634+バックデータ一覧!$E$13*LN(0.3)+バックデータ一覧!$E$14))^バックデータ一覧!$E$11)*計算過程!$W$11*計算過程!G7634/0.3*10^-3,0)</f>
        <v>0</v>
      </c>
      <c r="G7634" s="18">
        <f t="shared" si="716"/>
        <v>0</v>
      </c>
      <c r="H7634" s="18">
        <f t="shared" si="717"/>
        <v>0</v>
      </c>
      <c r="I7634" s="24">
        <v>0</v>
      </c>
      <c r="J7634" s="24">
        <v>0</v>
      </c>
      <c r="K7634" s="24">
        <v>0</v>
      </c>
      <c r="L7634" s="14">
        <f>貼り付けシート!C7634</f>
        <v>10.9</v>
      </c>
      <c r="M7634" s="14">
        <f>貼り付けシート!D7634</f>
        <v>5.9</v>
      </c>
      <c r="N7634" s="18">
        <f>貼り付けシート!E7634</f>
        <v>72.953483133594318</v>
      </c>
      <c r="O7634" s="18">
        <f>貼り付けシート!F7634</f>
        <v>0</v>
      </c>
      <c r="P7634" s="19">
        <f t="shared" si="718"/>
        <v>0</v>
      </c>
      <c r="Q7634" s="19">
        <f t="shared" si="719"/>
        <v>0</v>
      </c>
    </row>
    <row r="7635" spans="1:17">
      <c r="A7635" s="38">
        <v>41957</v>
      </c>
      <c r="B7635" s="49" t="s">
        <v>170</v>
      </c>
      <c r="C7635" s="24">
        <f t="shared" si="714"/>
        <v>30.406921776000001</v>
      </c>
      <c r="D7635" s="24">
        <f t="shared" si="715"/>
        <v>0</v>
      </c>
      <c r="E7635" s="18">
        <f>IF(G7635&gt;=0.3,(バックデータ一覧!$C$10*(バックデータ一覧!$C$12*計算過程!L7635+バックデータ一覧!$C$13*LN(計算過程!G7635)+バックデータ一覧!$C$14)^バックデータ一覧!$C$11+バックデータ一覧!$E$10*(計算過程!G7635/(バックデータ一覧!$E$12*計算過程!L7635+バックデータ一覧!$E$13*LN(計算過程!G7635)+バックデータ一覧!$E$14))^バックデータ一覧!$E$11)*計算過程!$W$11*10^-3,0)</f>
        <v>0</v>
      </c>
      <c r="F7635" s="18">
        <f>IF(G7635&lt;0.3,(バックデータ一覧!$C$10*(バックデータ一覧!$C$12*計算過程!L7635+バックデータ一覧!$C$13*LN(0.3)+バックデータ一覧!$C$14)^バックデータ一覧!$C$11+バックデータ一覧!$E$10*(0.3/(バックデータ一覧!$E$12*計算過程!L7635+バックデータ一覧!$E$13*LN(0.3)+バックデータ一覧!$E$14))^バックデータ一覧!$E$11)*計算過程!$W$11*計算過程!G7635/0.3*10^-3,0)</f>
        <v>0</v>
      </c>
      <c r="G7635" s="18">
        <f t="shared" si="716"/>
        <v>0</v>
      </c>
      <c r="H7635" s="18">
        <f t="shared" si="717"/>
        <v>0</v>
      </c>
      <c r="I7635" s="24">
        <v>0</v>
      </c>
      <c r="J7635" s="24">
        <v>0</v>
      </c>
      <c r="K7635" s="24">
        <v>0</v>
      </c>
      <c r="L7635" s="14">
        <f>貼り付けシート!C7635</f>
        <v>9.6999999999999993</v>
      </c>
      <c r="M7635" s="14">
        <f>貼り付けシート!D7635</f>
        <v>6</v>
      </c>
      <c r="N7635" s="18">
        <f>貼り付けシート!E7635</f>
        <v>80.373309188148809</v>
      </c>
      <c r="O7635" s="18">
        <f>貼り付けシート!F7635</f>
        <v>0</v>
      </c>
      <c r="P7635" s="19">
        <f t="shared" si="718"/>
        <v>0</v>
      </c>
      <c r="Q7635" s="19">
        <f t="shared" si="719"/>
        <v>0</v>
      </c>
    </row>
    <row r="7636" spans="1:17">
      <c r="A7636" s="38">
        <v>41957</v>
      </c>
      <c r="B7636" s="49" t="s">
        <v>171</v>
      </c>
      <c r="C7636" s="24">
        <f t="shared" si="714"/>
        <v>30.406921776000001</v>
      </c>
      <c r="D7636" s="24">
        <f t="shared" si="715"/>
        <v>0</v>
      </c>
      <c r="E7636" s="18">
        <f>IF(G7636&gt;=0.3,(バックデータ一覧!$C$10*(バックデータ一覧!$C$12*計算過程!L7636+バックデータ一覧!$C$13*LN(計算過程!G7636)+バックデータ一覧!$C$14)^バックデータ一覧!$C$11+バックデータ一覧!$E$10*(計算過程!G7636/(バックデータ一覧!$E$12*計算過程!L7636+バックデータ一覧!$E$13*LN(計算過程!G7636)+バックデータ一覧!$E$14))^バックデータ一覧!$E$11)*計算過程!$W$11*10^-3,0)</f>
        <v>0</v>
      </c>
      <c r="F7636" s="18">
        <f>IF(G7636&lt;0.3,(バックデータ一覧!$C$10*(バックデータ一覧!$C$12*計算過程!L7636+バックデータ一覧!$C$13*LN(0.3)+バックデータ一覧!$C$14)^バックデータ一覧!$C$11+バックデータ一覧!$E$10*(0.3/(バックデータ一覧!$E$12*計算過程!L7636+バックデータ一覧!$E$13*LN(0.3)+バックデータ一覧!$E$14))^バックデータ一覧!$E$11)*計算過程!$W$11*計算過程!G7636/0.3*10^-3,0)</f>
        <v>0</v>
      </c>
      <c r="G7636" s="18">
        <f t="shared" si="716"/>
        <v>0</v>
      </c>
      <c r="H7636" s="18">
        <f t="shared" si="717"/>
        <v>0</v>
      </c>
      <c r="I7636" s="24">
        <v>0</v>
      </c>
      <c r="J7636" s="24">
        <v>0</v>
      </c>
      <c r="K7636" s="24">
        <v>0</v>
      </c>
      <c r="L7636" s="14">
        <f>貼り付けシート!C7636</f>
        <v>9</v>
      </c>
      <c r="M7636" s="14">
        <f>貼り付けシート!D7636</f>
        <v>5.7</v>
      </c>
      <c r="N7636" s="18">
        <f>貼り付けシート!E7636</f>
        <v>80.07892947010798</v>
      </c>
      <c r="O7636" s="18">
        <f>貼り付けシート!F7636</f>
        <v>0</v>
      </c>
      <c r="P7636" s="19">
        <f t="shared" si="718"/>
        <v>0</v>
      </c>
      <c r="Q7636" s="19">
        <f t="shared" si="719"/>
        <v>0</v>
      </c>
    </row>
    <row r="7637" spans="1:17">
      <c r="A7637" s="38">
        <v>41957</v>
      </c>
      <c r="B7637" s="49" t="s">
        <v>172</v>
      </c>
      <c r="C7637" s="24">
        <f t="shared" si="714"/>
        <v>30.406921776000001</v>
      </c>
      <c r="D7637" s="24">
        <f t="shared" si="715"/>
        <v>0</v>
      </c>
      <c r="E7637" s="18">
        <f>IF(G7637&gt;=0.3,(バックデータ一覧!$C$10*(バックデータ一覧!$C$12*計算過程!L7637+バックデータ一覧!$C$13*LN(計算過程!G7637)+バックデータ一覧!$C$14)^バックデータ一覧!$C$11+バックデータ一覧!$E$10*(計算過程!G7637/(バックデータ一覧!$E$12*計算過程!L7637+バックデータ一覧!$E$13*LN(計算過程!G7637)+バックデータ一覧!$E$14))^バックデータ一覧!$E$11)*計算過程!$W$11*10^-3,0)</f>
        <v>0</v>
      </c>
      <c r="F7637" s="18">
        <f>IF(G7637&lt;0.3,(バックデータ一覧!$C$10*(バックデータ一覧!$C$12*計算過程!L7637+バックデータ一覧!$C$13*LN(0.3)+バックデータ一覧!$C$14)^バックデータ一覧!$C$11+バックデータ一覧!$E$10*(0.3/(バックデータ一覧!$E$12*計算過程!L7637+バックデータ一覧!$E$13*LN(0.3)+バックデータ一覧!$E$14))^バックデータ一覧!$E$11)*計算過程!$W$11*計算過程!G7637/0.3*10^-3,0)</f>
        <v>0</v>
      </c>
      <c r="G7637" s="18">
        <f t="shared" si="716"/>
        <v>0</v>
      </c>
      <c r="H7637" s="18">
        <f t="shared" si="717"/>
        <v>0</v>
      </c>
      <c r="I7637" s="24">
        <v>0</v>
      </c>
      <c r="J7637" s="24">
        <v>0</v>
      </c>
      <c r="K7637" s="24">
        <v>0</v>
      </c>
      <c r="L7637" s="14">
        <f>貼り付けシート!C7637</f>
        <v>8.3000000000000007</v>
      </c>
      <c r="M7637" s="14">
        <f>貼り付けシート!D7637</f>
        <v>5.6</v>
      </c>
      <c r="N7637" s="18">
        <f>貼り付けシート!E7637</f>
        <v>82.507002132955705</v>
      </c>
      <c r="O7637" s="18">
        <f>貼り付けシート!F7637</f>
        <v>0</v>
      </c>
      <c r="P7637" s="19">
        <f t="shared" si="718"/>
        <v>0</v>
      </c>
      <c r="Q7637" s="19">
        <f t="shared" si="719"/>
        <v>0</v>
      </c>
    </row>
    <row r="7638" spans="1:17">
      <c r="A7638" s="38">
        <v>41958</v>
      </c>
      <c r="B7638" s="49" t="s">
        <v>149</v>
      </c>
      <c r="C7638" s="24">
        <f t="shared" si="714"/>
        <v>30.406921776000001</v>
      </c>
      <c r="D7638" s="24">
        <f t="shared" si="715"/>
        <v>0</v>
      </c>
      <c r="E7638" s="18">
        <f>IF(G7638&gt;=0.3,(バックデータ一覧!$C$10*(バックデータ一覧!$C$12*計算過程!L7638+バックデータ一覧!$C$13*LN(計算過程!G7638)+バックデータ一覧!$C$14)^バックデータ一覧!$C$11+バックデータ一覧!$E$10*(計算過程!G7638/(バックデータ一覧!$E$12*計算過程!L7638+バックデータ一覧!$E$13*LN(計算過程!G7638)+バックデータ一覧!$E$14))^バックデータ一覧!$E$11)*計算過程!$W$11*10^-3,0)</f>
        <v>0</v>
      </c>
      <c r="F7638" s="18">
        <f>IF(G7638&lt;0.3,(バックデータ一覧!$C$10*(バックデータ一覧!$C$12*計算過程!L7638+バックデータ一覧!$C$13*LN(0.3)+バックデータ一覧!$C$14)^バックデータ一覧!$C$11+バックデータ一覧!$E$10*(0.3/(バックデータ一覧!$E$12*計算過程!L7638+バックデータ一覧!$E$13*LN(0.3)+バックデータ一覧!$E$14))^バックデータ一覧!$E$11)*計算過程!$W$11*計算過程!G7638/0.3*10^-3,0)</f>
        <v>0</v>
      </c>
      <c r="G7638" s="18">
        <f t="shared" si="716"/>
        <v>0</v>
      </c>
      <c r="H7638" s="18">
        <f t="shared" si="717"/>
        <v>0</v>
      </c>
      <c r="I7638" s="24">
        <v>0</v>
      </c>
      <c r="J7638" s="24">
        <v>0</v>
      </c>
      <c r="K7638" s="24">
        <v>0</v>
      </c>
      <c r="L7638" s="14">
        <f>貼り付けシート!C7638</f>
        <v>7.3</v>
      </c>
      <c r="M7638" s="14">
        <f>貼り付けシート!D7638</f>
        <v>5.4</v>
      </c>
      <c r="N7638" s="18">
        <f>貼り付けシート!E7638</f>
        <v>85.202158244114173</v>
      </c>
      <c r="O7638" s="18">
        <f>貼り付けシート!F7638</f>
        <v>0</v>
      </c>
      <c r="P7638" s="19">
        <f t="shared" si="718"/>
        <v>0</v>
      </c>
      <c r="Q7638" s="19">
        <f t="shared" si="719"/>
        <v>0</v>
      </c>
    </row>
    <row r="7639" spans="1:17">
      <c r="A7639" s="38">
        <v>41958</v>
      </c>
      <c r="B7639" s="49" t="s">
        <v>150</v>
      </c>
      <c r="C7639" s="24">
        <f t="shared" si="714"/>
        <v>30.406921776000001</v>
      </c>
      <c r="D7639" s="24">
        <f t="shared" si="715"/>
        <v>0</v>
      </c>
      <c r="E7639" s="18">
        <f>IF(G7639&gt;=0.3,(バックデータ一覧!$C$10*(バックデータ一覧!$C$12*計算過程!L7639+バックデータ一覧!$C$13*LN(計算過程!G7639)+バックデータ一覧!$C$14)^バックデータ一覧!$C$11+バックデータ一覧!$E$10*(計算過程!G7639/(バックデータ一覧!$E$12*計算過程!L7639+バックデータ一覧!$E$13*LN(計算過程!G7639)+バックデータ一覧!$E$14))^バックデータ一覧!$E$11)*計算過程!$W$11*10^-3,0)</f>
        <v>0</v>
      </c>
      <c r="F7639" s="18">
        <f>IF(G7639&lt;0.3,(バックデータ一覧!$C$10*(バックデータ一覧!$C$12*計算過程!L7639+バックデータ一覧!$C$13*LN(0.3)+バックデータ一覧!$C$14)^バックデータ一覧!$C$11+バックデータ一覧!$E$10*(0.3/(バックデータ一覧!$E$12*計算過程!L7639+バックデータ一覧!$E$13*LN(0.3)+バックデータ一覧!$E$14))^バックデータ一覧!$E$11)*計算過程!$W$11*計算過程!G7639/0.3*10^-3,0)</f>
        <v>0</v>
      </c>
      <c r="G7639" s="18">
        <f t="shared" si="716"/>
        <v>0</v>
      </c>
      <c r="H7639" s="18">
        <f t="shared" si="717"/>
        <v>0</v>
      </c>
      <c r="I7639" s="24">
        <v>0</v>
      </c>
      <c r="J7639" s="24">
        <v>0</v>
      </c>
      <c r="K7639" s="24">
        <v>0</v>
      </c>
      <c r="L7639" s="14">
        <f>貼り付けシート!C7639</f>
        <v>7</v>
      </c>
      <c r="M7639" s="14">
        <f>貼り付けシート!D7639</f>
        <v>5.3</v>
      </c>
      <c r="N7639" s="18">
        <f>貼り付けシート!E7639</f>
        <v>85.375468163583989</v>
      </c>
      <c r="O7639" s="18">
        <f>貼り付けシート!F7639</f>
        <v>0</v>
      </c>
      <c r="P7639" s="19">
        <f t="shared" si="718"/>
        <v>0</v>
      </c>
      <c r="Q7639" s="19">
        <f t="shared" si="719"/>
        <v>0</v>
      </c>
    </row>
    <row r="7640" spans="1:17">
      <c r="A7640" s="38">
        <v>41958</v>
      </c>
      <c r="B7640" s="49" t="s">
        <v>151</v>
      </c>
      <c r="C7640" s="24">
        <f t="shared" si="714"/>
        <v>30.406921776000001</v>
      </c>
      <c r="D7640" s="24">
        <f t="shared" si="715"/>
        <v>0</v>
      </c>
      <c r="E7640" s="18">
        <f>IF(G7640&gt;=0.3,(バックデータ一覧!$C$10*(バックデータ一覧!$C$12*計算過程!L7640+バックデータ一覧!$C$13*LN(計算過程!G7640)+バックデータ一覧!$C$14)^バックデータ一覧!$C$11+バックデータ一覧!$E$10*(計算過程!G7640/(バックデータ一覧!$E$12*計算過程!L7640+バックデータ一覧!$E$13*LN(計算過程!G7640)+バックデータ一覧!$E$14))^バックデータ一覧!$E$11)*計算過程!$W$11*10^-3,0)</f>
        <v>0</v>
      </c>
      <c r="F7640" s="18">
        <f>IF(G7640&lt;0.3,(バックデータ一覧!$C$10*(バックデータ一覧!$C$12*計算過程!L7640+バックデータ一覧!$C$13*LN(0.3)+バックデータ一覧!$C$14)^バックデータ一覧!$C$11+バックデータ一覧!$E$10*(0.3/(バックデータ一覧!$E$12*計算過程!L7640+バックデータ一覧!$E$13*LN(0.3)+バックデータ一覧!$E$14))^バックデータ一覧!$E$11)*計算過程!$W$11*計算過程!G7640/0.3*10^-3,0)</f>
        <v>0</v>
      </c>
      <c r="G7640" s="18">
        <f t="shared" si="716"/>
        <v>0</v>
      </c>
      <c r="H7640" s="18">
        <f t="shared" si="717"/>
        <v>0</v>
      </c>
      <c r="I7640" s="24">
        <v>0</v>
      </c>
      <c r="J7640" s="24">
        <v>0</v>
      </c>
      <c r="K7640" s="24">
        <v>0</v>
      </c>
      <c r="L7640" s="14">
        <f>貼り付けシート!C7640</f>
        <v>6.6</v>
      </c>
      <c r="M7640" s="14">
        <f>貼り付けシート!D7640</f>
        <v>5.2</v>
      </c>
      <c r="N7640" s="18">
        <f>貼り付けシート!E7640</f>
        <v>86.113572945886489</v>
      </c>
      <c r="O7640" s="18">
        <f>貼り付けシート!F7640</f>
        <v>0</v>
      </c>
      <c r="P7640" s="19">
        <f t="shared" si="718"/>
        <v>0</v>
      </c>
      <c r="Q7640" s="19">
        <f t="shared" si="719"/>
        <v>0</v>
      </c>
    </row>
    <row r="7641" spans="1:17">
      <c r="A7641" s="38">
        <v>41958</v>
      </c>
      <c r="B7641" s="49" t="s">
        <v>152</v>
      </c>
      <c r="C7641" s="24">
        <f t="shared" si="714"/>
        <v>30.406921776000001</v>
      </c>
      <c r="D7641" s="24">
        <f t="shared" si="715"/>
        <v>0</v>
      </c>
      <c r="E7641" s="18">
        <f>IF(G7641&gt;=0.3,(バックデータ一覧!$C$10*(バックデータ一覧!$C$12*計算過程!L7641+バックデータ一覧!$C$13*LN(計算過程!G7641)+バックデータ一覧!$C$14)^バックデータ一覧!$C$11+バックデータ一覧!$E$10*(計算過程!G7641/(バックデータ一覧!$E$12*計算過程!L7641+バックデータ一覧!$E$13*LN(計算過程!G7641)+バックデータ一覧!$E$14))^バックデータ一覧!$E$11)*計算過程!$W$11*10^-3,0)</f>
        <v>0</v>
      </c>
      <c r="F7641" s="18">
        <f>IF(G7641&lt;0.3,(バックデータ一覧!$C$10*(バックデータ一覧!$C$12*計算過程!L7641+バックデータ一覧!$C$13*LN(0.3)+バックデータ一覧!$C$14)^バックデータ一覧!$C$11+バックデータ一覧!$E$10*(0.3/(バックデータ一覧!$E$12*計算過程!L7641+バックデータ一覧!$E$13*LN(0.3)+バックデータ一覧!$E$14))^バックデータ一覧!$E$11)*計算過程!$W$11*計算過程!G7641/0.3*10^-3,0)</f>
        <v>0</v>
      </c>
      <c r="G7641" s="18">
        <f t="shared" si="716"/>
        <v>0</v>
      </c>
      <c r="H7641" s="18">
        <f t="shared" si="717"/>
        <v>0</v>
      </c>
      <c r="I7641" s="24">
        <v>0</v>
      </c>
      <c r="J7641" s="24">
        <v>0</v>
      </c>
      <c r="K7641" s="24">
        <v>0</v>
      </c>
      <c r="L7641" s="14">
        <f>貼り付けシート!C7641</f>
        <v>6.1</v>
      </c>
      <c r="M7641" s="14">
        <f>貼り付けシート!D7641</f>
        <v>5</v>
      </c>
      <c r="N7641" s="18">
        <f>貼り付けシート!E7641</f>
        <v>85.735016033005877</v>
      </c>
      <c r="O7641" s="18">
        <f>貼り付けシート!F7641</f>
        <v>0</v>
      </c>
      <c r="P7641" s="19">
        <f t="shared" si="718"/>
        <v>0</v>
      </c>
      <c r="Q7641" s="19">
        <f t="shared" si="719"/>
        <v>0</v>
      </c>
    </row>
    <row r="7642" spans="1:17">
      <c r="A7642" s="38">
        <v>41958</v>
      </c>
      <c r="B7642" s="49" t="s">
        <v>153</v>
      </c>
      <c r="C7642" s="24">
        <f t="shared" si="714"/>
        <v>30.406921776000001</v>
      </c>
      <c r="D7642" s="24">
        <f t="shared" si="715"/>
        <v>0</v>
      </c>
      <c r="E7642" s="18">
        <f>IF(G7642&gt;=0.3,(バックデータ一覧!$C$10*(バックデータ一覧!$C$12*計算過程!L7642+バックデータ一覧!$C$13*LN(計算過程!G7642)+バックデータ一覧!$C$14)^バックデータ一覧!$C$11+バックデータ一覧!$E$10*(計算過程!G7642/(バックデータ一覧!$E$12*計算過程!L7642+バックデータ一覧!$E$13*LN(計算過程!G7642)+バックデータ一覧!$E$14))^バックデータ一覧!$E$11)*計算過程!$W$11*10^-3,0)</f>
        <v>0</v>
      </c>
      <c r="F7642" s="18">
        <f>IF(G7642&lt;0.3,(バックデータ一覧!$C$10*(バックデータ一覧!$C$12*計算過程!L7642+バックデータ一覧!$C$13*LN(0.3)+バックデータ一覧!$C$14)^バックデータ一覧!$C$11+バックデータ一覧!$E$10*(0.3/(バックデータ一覧!$E$12*計算過程!L7642+バックデータ一覧!$E$13*LN(0.3)+バックデータ一覧!$E$14))^バックデータ一覧!$E$11)*計算過程!$W$11*計算過程!G7642/0.3*10^-3,0)</f>
        <v>0</v>
      </c>
      <c r="G7642" s="18">
        <f t="shared" si="716"/>
        <v>0</v>
      </c>
      <c r="H7642" s="18">
        <f t="shared" si="717"/>
        <v>0</v>
      </c>
      <c r="I7642" s="24">
        <v>0</v>
      </c>
      <c r="J7642" s="24">
        <v>0</v>
      </c>
      <c r="K7642" s="24">
        <v>0</v>
      </c>
      <c r="L7642" s="14">
        <f>貼り付けシート!C7642</f>
        <v>5.9</v>
      </c>
      <c r="M7642" s="14">
        <f>貼り付けシート!D7642</f>
        <v>4.9000000000000004</v>
      </c>
      <c r="N7642" s="18">
        <f>貼り付けシート!E7642</f>
        <v>85.204610500372326</v>
      </c>
      <c r="O7642" s="18">
        <f>貼り付けシート!F7642</f>
        <v>0</v>
      </c>
      <c r="P7642" s="19">
        <f t="shared" si="718"/>
        <v>0</v>
      </c>
      <c r="Q7642" s="19">
        <f t="shared" si="719"/>
        <v>0</v>
      </c>
    </row>
    <row r="7643" spans="1:17">
      <c r="A7643" s="38">
        <v>41958</v>
      </c>
      <c r="B7643" s="49" t="s">
        <v>154</v>
      </c>
      <c r="C7643" s="24">
        <f t="shared" si="714"/>
        <v>30.406921776000001</v>
      </c>
      <c r="D7643" s="24">
        <f t="shared" si="715"/>
        <v>0</v>
      </c>
      <c r="E7643" s="18">
        <f>IF(G7643&gt;=0.3,(バックデータ一覧!$C$10*(バックデータ一覧!$C$12*計算過程!L7643+バックデータ一覧!$C$13*LN(計算過程!G7643)+バックデータ一覧!$C$14)^バックデータ一覧!$C$11+バックデータ一覧!$E$10*(計算過程!G7643/(バックデータ一覧!$E$12*計算過程!L7643+バックデータ一覧!$E$13*LN(計算過程!G7643)+バックデータ一覧!$E$14))^バックデータ一覧!$E$11)*計算過程!$W$11*10^-3,0)</f>
        <v>0</v>
      </c>
      <c r="F7643" s="18">
        <f>IF(G7643&lt;0.3,(バックデータ一覧!$C$10*(バックデータ一覧!$C$12*計算過程!L7643+バックデータ一覧!$C$13*LN(0.3)+バックデータ一覧!$C$14)^バックデータ一覧!$C$11+バックデータ一覧!$E$10*(0.3/(バックデータ一覧!$E$12*計算過程!L7643+バックデータ一覧!$E$13*LN(0.3)+バックデータ一覧!$E$14))^バックデータ一覧!$E$11)*計算過程!$W$11*計算過程!G7643/0.3*10^-3,0)</f>
        <v>0</v>
      </c>
      <c r="G7643" s="18">
        <f t="shared" si="716"/>
        <v>0</v>
      </c>
      <c r="H7643" s="18">
        <f t="shared" si="717"/>
        <v>0</v>
      </c>
      <c r="I7643" s="24">
        <v>0</v>
      </c>
      <c r="J7643" s="24">
        <v>0</v>
      </c>
      <c r="K7643" s="24">
        <v>0</v>
      </c>
      <c r="L7643" s="14">
        <f>貼り付けシート!C7643</f>
        <v>5.5</v>
      </c>
      <c r="M7643" s="14">
        <f>貼り付けシート!D7643</f>
        <v>4.5999999999999996</v>
      </c>
      <c r="N7643" s="18">
        <f>貼り付けシート!E7643</f>
        <v>82.277465535294752</v>
      </c>
      <c r="O7643" s="18">
        <f>貼り付けシート!F7643</f>
        <v>0</v>
      </c>
      <c r="P7643" s="19">
        <f t="shared" si="718"/>
        <v>0</v>
      </c>
      <c r="Q7643" s="19">
        <f t="shared" si="719"/>
        <v>0</v>
      </c>
    </row>
    <row r="7644" spans="1:17">
      <c r="A7644" s="38">
        <v>41958</v>
      </c>
      <c r="B7644" s="49" t="s">
        <v>155</v>
      </c>
      <c r="C7644" s="24">
        <f t="shared" si="714"/>
        <v>23.413329767519997</v>
      </c>
      <c r="D7644" s="24">
        <f t="shared" si="715"/>
        <v>0</v>
      </c>
      <c r="E7644" s="18">
        <f>IF(G7644&gt;=0.3,(バックデータ一覧!$C$10*(バックデータ一覧!$C$12*計算過程!L7644+バックデータ一覧!$C$13*LN(計算過程!G7644)+バックデータ一覧!$C$14)^バックデータ一覧!$C$11+バックデータ一覧!$E$10*(計算過程!G7644/(バックデータ一覧!$E$12*計算過程!L7644+バックデータ一覧!$E$13*LN(計算過程!G7644)+バックデータ一覧!$E$14))^バックデータ一覧!$E$11)*計算過程!$W$11*10^-3,0)</f>
        <v>0</v>
      </c>
      <c r="F7644" s="18">
        <f>IF(G7644&lt;0.3,(バックデータ一覧!$C$10*(バックデータ一覧!$C$12*計算過程!L7644+バックデータ一覧!$C$13*LN(0.3)+バックデータ一覧!$C$14)^バックデータ一覧!$C$11+バックデータ一覧!$E$10*(0.3/(バックデータ一覧!$E$12*計算過程!L7644+バックデータ一覧!$E$13*LN(0.3)+バックデータ一覧!$E$14))^バックデータ一覧!$E$11)*計算過程!$W$11*計算過程!G7644/0.3*10^-3,0)</f>
        <v>0</v>
      </c>
      <c r="G7644" s="18">
        <f t="shared" si="716"/>
        <v>0</v>
      </c>
      <c r="H7644" s="18">
        <f t="shared" si="717"/>
        <v>0</v>
      </c>
      <c r="I7644" s="24">
        <v>0</v>
      </c>
      <c r="J7644" s="24">
        <v>0</v>
      </c>
      <c r="K7644" s="24">
        <v>0</v>
      </c>
      <c r="L7644" s="14">
        <f>貼り付けシート!C7644</f>
        <v>4.9000000000000004</v>
      </c>
      <c r="M7644" s="14">
        <f>貼り付けシート!D7644</f>
        <v>4.5999999999999996</v>
      </c>
      <c r="N7644" s="18">
        <f>貼り付けシート!E7644</f>
        <v>85.787966034220403</v>
      </c>
      <c r="O7644" s="18">
        <f>貼り付けシート!F7644</f>
        <v>0</v>
      </c>
      <c r="P7644" s="19">
        <f t="shared" si="718"/>
        <v>0</v>
      </c>
      <c r="Q7644" s="19">
        <f t="shared" si="719"/>
        <v>0</v>
      </c>
    </row>
    <row r="7645" spans="1:17">
      <c r="A7645" s="38">
        <v>41958</v>
      </c>
      <c r="B7645" s="49" t="s">
        <v>156</v>
      </c>
      <c r="C7645" s="24">
        <f t="shared" si="714"/>
        <v>30.406921776000001</v>
      </c>
      <c r="D7645" s="24">
        <f t="shared" si="715"/>
        <v>0</v>
      </c>
      <c r="E7645" s="18">
        <f>IF(G7645&gt;=0.3,(バックデータ一覧!$C$10*(バックデータ一覧!$C$12*計算過程!L7645+バックデータ一覧!$C$13*LN(計算過程!G7645)+バックデータ一覧!$C$14)^バックデータ一覧!$C$11+バックデータ一覧!$E$10*(計算過程!G7645/(バックデータ一覧!$E$12*計算過程!L7645+バックデータ一覧!$E$13*LN(計算過程!G7645)+バックデータ一覧!$E$14))^バックデータ一覧!$E$11)*計算過程!$W$11*10^-3,0)</f>
        <v>0</v>
      </c>
      <c r="F7645" s="18">
        <f>IF(G7645&lt;0.3,(バックデータ一覧!$C$10*(バックデータ一覧!$C$12*計算過程!L7645+バックデータ一覧!$C$13*LN(0.3)+バックデータ一覧!$C$14)^バックデータ一覧!$C$11+バックデータ一覧!$E$10*(0.3/(バックデータ一覧!$E$12*計算過程!L7645+バックデータ一覧!$E$13*LN(0.3)+バックデータ一覧!$E$14))^バックデータ一覧!$E$11)*計算過程!$W$11*計算過程!G7645/0.3*10^-3,0)</f>
        <v>0</v>
      </c>
      <c r="G7645" s="18">
        <f t="shared" si="716"/>
        <v>0</v>
      </c>
      <c r="H7645" s="18">
        <f t="shared" si="717"/>
        <v>0</v>
      </c>
      <c r="I7645" s="24">
        <v>0</v>
      </c>
      <c r="J7645" s="24">
        <v>0</v>
      </c>
      <c r="K7645" s="24">
        <v>0</v>
      </c>
      <c r="L7645" s="14">
        <f>貼り付けシート!C7645</f>
        <v>5.7</v>
      </c>
      <c r="M7645" s="14">
        <f>貼り付けシート!D7645</f>
        <v>4.5999999999999996</v>
      </c>
      <c r="N7645" s="18">
        <f>貼り付けシート!E7645</f>
        <v>81.143166339680121</v>
      </c>
      <c r="O7645" s="18">
        <f>貼り付けシート!F7645</f>
        <v>0</v>
      </c>
      <c r="P7645" s="19">
        <f t="shared" si="718"/>
        <v>0</v>
      </c>
      <c r="Q7645" s="19">
        <f t="shared" si="719"/>
        <v>0</v>
      </c>
    </row>
    <row r="7646" spans="1:17">
      <c r="A7646" s="38">
        <v>41958</v>
      </c>
      <c r="B7646" s="49" t="s">
        <v>157</v>
      </c>
      <c r="C7646" s="24">
        <f t="shared" si="714"/>
        <v>30.406921776000001</v>
      </c>
      <c r="D7646" s="24">
        <f t="shared" si="715"/>
        <v>0</v>
      </c>
      <c r="E7646" s="18">
        <f>IF(G7646&gt;=0.3,(バックデータ一覧!$C$10*(バックデータ一覧!$C$12*計算過程!L7646+バックデータ一覧!$C$13*LN(計算過程!G7646)+バックデータ一覧!$C$14)^バックデータ一覧!$C$11+バックデータ一覧!$E$10*(計算過程!G7646/(バックデータ一覧!$E$12*計算過程!L7646+バックデータ一覧!$E$13*LN(計算過程!G7646)+バックデータ一覧!$E$14))^バックデータ一覧!$E$11)*計算過程!$W$11*10^-3,0)</f>
        <v>0</v>
      </c>
      <c r="F7646" s="18">
        <f>IF(G7646&lt;0.3,(バックデータ一覧!$C$10*(バックデータ一覧!$C$12*計算過程!L7646+バックデータ一覧!$C$13*LN(0.3)+バックデータ一覧!$C$14)^バックデータ一覧!$C$11+バックデータ一覧!$E$10*(0.3/(バックデータ一覧!$E$12*計算過程!L7646+バックデータ一覧!$E$13*LN(0.3)+バックデータ一覧!$E$14))^バックデータ一覧!$E$11)*計算過程!$W$11*計算過程!G7646/0.3*10^-3,0)</f>
        <v>0</v>
      </c>
      <c r="G7646" s="18">
        <f t="shared" si="716"/>
        <v>0</v>
      </c>
      <c r="H7646" s="18">
        <f t="shared" si="717"/>
        <v>0</v>
      </c>
      <c r="I7646" s="24">
        <v>0</v>
      </c>
      <c r="J7646" s="24">
        <v>0</v>
      </c>
      <c r="K7646" s="24">
        <v>0</v>
      </c>
      <c r="L7646" s="14">
        <f>貼り付けシート!C7646</f>
        <v>8.9</v>
      </c>
      <c r="M7646" s="14">
        <f>貼り付けシート!D7646</f>
        <v>4.5</v>
      </c>
      <c r="N7646" s="18">
        <f>貼り付けシート!E7646</f>
        <v>63.770727239852341</v>
      </c>
      <c r="O7646" s="18">
        <f>貼り付けシート!F7646</f>
        <v>0</v>
      </c>
      <c r="P7646" s="19">
        <f t="shared" si="718"/>
        <v>0</v>
      </c>
      <c r="Q7646" s="19">
        <f t="shared" si="719"/>
        <v>0</v>
      </c>
    </row>
    <row r="7647" spans="1:17">
      <c r="A7647" s="38">
        <v>41958</v>
      </c>
      <c r="B7647" s="49" t="s">
        <v>158</v>
      </c>
      <c r="C7647" s="24">
        <f t="shared" si="714"/>
        <v>30.406921776000001</v>
      </c>
      <c r="D7647" s="24">
        <f t="shared" si="715"/>
        <v>0</v>
      </c>
      <c r="E7647" s="18">
        <f>IF(G7647&gt;=0.3,(バックデータ一覧!$C$10*(バックデータ一覧!$C$12*計算過程!L7647+バックデータ一覧!$C$13*LN(計算過程!G7647)+バックデータ一覧!$C$14)^バックデータ一覧!$C$11+バックデータ一覧!$E$10*(計算過程!G7647/(バックデータ一覧!$E$12*計算過程!L7647+バックデータ一覧!$E$13*LN(計算過程!G7647)+バックデータ一覧!$E$14))^バックデータ一覧!$E$11)*計算過程!$W$11*10^-3,0)</f>
        <v>0</v>
      </c>
      <c r="F7647" s="18">
        <f>IF(G7647&lt;0.3,(バックデータ一覧!$C$10*(バックデータ一覧!$C$12*計算過程!L7647+バックデータ一覧!$C$13*LN(0.3)+バックデータ一覧!$C$14)^バックデータ一覧!$C$11+バックデータ一覧!$E$10*(0.3/(バックデータ一覧!$E$12*計算過程!L7647+バックデータ一覧!$E$13*LN(0.3)+バックデータ一覧!$E$14))^バックデータ一覧!$E$11)*計算過程!$W$11*計算過程!G7647/0.3*10^-3,0)</f>
        <v>0</v>
      </c>
      <c r="G7647" s="18">
        <f t="shared" si="716"/>
        <v>0</v>
      </c>
      <c r="H7647" s="18">
        <f t="shared" si="717"/>
        <v>0</v>
      </c>
      <c r="I7647" s="24">
        <v>0</v>
      </c>
      <c r="J7647" s="24">
        <v>0</v>
      </c>
      <c r="K7647" s="24">
        <v>0</v>
      </c>
      <c r="L7647" s="14">
        <f>貼り付けシート!C7647</f>
        <v>11.6</v>
      </c>
      <c r="M7647" s="14">
        <f>貼り付けシート!D7647</f>
        <v>4.3</v>
      </c>
      <c r="N7647" s="18">
        <f>貼り付けシート!E7647</f>
        <v>50.886510152402153</v>
      </c>
      <c r="O7647" s="18">
        <f>貼り付けシート!F7647</f>
        <v>0</v>
      </c>
      <c r="P7647" s="19">
        <f t="shared" si="718"/>
        <v>0</v>
      </c>
      <c r="Q7647" s="19">
        <f t="shared" si="719"/>
        <v>0</v>
      </c>
    </row>
    <row r="7648" spans="1:17">
      <c r="A7648" s="38">
        <v>41958</v>
      </c>
      <c r="B7648" s="49" t="s">
        <v>159</v>
      </c>
      <c r="C7648" s="24">
        <f t="shared" si="714"/>
        <v>30.406921776000001</v>
      </c>
      <c r="D7648" s="24">
        <f t="shared" si="715"/>
        <v>0</v>
      </c>
      <c r="E7648" s="18">
        <f>IF(G7648&gt;=0.3,(バックデータ一覧!$C$10*(バックデータ一覧!$C$12*計算過程!L7648+バックデータ一覧!$C$13*LN(計算過程!G7648)+バックデータ一覧!$C$14)^バックデータ一覧!$C$11+バックデータ一覧!$E$10*(計算過程!G7648/(バックデータ一覧!$E$12*計算過程!L7648+バックデータ一覧!$E$13*LN(計算過程!G7648)+バックデータ一覧!$E$14))^バックデータ一覧!$E$11)*計算過程!$W$11*10^-3,0)</f>
        <v>0</v>
      </c>
      <c r="F7648" s="18">
        <f>IF(G7648&lt;0.3,(バックデータ一覧!$C$10*(バックデータ一覧!$C$12*計算過程!L7648+バックデータ一覧!$C$13*LN(0.3)+バックデータ一覧!$C$14)^バックデータ一覧!$C$11+バックデータ一覧!$E$10*(0.3/(バックデータ一覧!$E$12*計算過程!L7648+バックデータ一覧!$E$13*LN(0.3)+バックデータ一覧!$E$14))^バックデータ一覧!$E$11)*計算過程!$W$11*計算過程!G7648/0.3*10^-3,0)</f>
        <v>0</v>
      </c>
      <c r="G7648" s="18">
        <f t="shared" si="716"/>
        <v>0</v>
      </c>
      <c r="H7648" s="18">
        <f t="shared" si="717"/>
        <v>0</v>
      </c>
      <c r="I7648" s="24">
        <v>0</v>
      </c>
      <c r="J7648" s="24">
        <v>0</v>
      </c>
      <c r="K7648" s="24">
        <v>0</v>
      </c>
      <c r="L7648" s="14">
        <f>貼り付けシート!C7648</f>
        <v>13.8</v>
      </c>
      <c r="M7648" s="14">
        <f>貼り付けシート!D7648</f>
        <v>3.7</v>
      </c>
      <c r="N7648" s="18">
        <f>貼り付けシート!E7648</f>
        <v>37.93938338891212</v>
      </c>
      <c r="O7648" s="18">
        <f>貼り付けシート!F7648</f>
        <v>0</v>
      </c>
      <c r="P7648" s="19">
        <f t="shared" si="718"/>
        <v>0</v>
      </c>
      <c r="Q7648" s="19">
        <f t="shared" si="719"/>
        <v>0</v>
      </c>
    </row>
    <row r="7649" spans="1:17">
      <c r="A7649" s="38">
        <v>41958</v>
      </c>
      <c r="B7649" s="49" t="s">
        <v>160</v>
      </c>
      <c r="C7649" s="24">
        <f t="shared" si="714"/>
        <v>30.406921776000001</v>
      </c>
      <c r="D7649" s="24">
        <f t="shared" si="715"/>
        <v>0</v>
      </c>
      <c r="E7649" s="18">
        <f>IF(G7649&gt;=0.3,(バックデータ一覧!$C$10*(バックデータ一覧!$C$12*計算過程!L7649+バックデータ一覧!$C$13*LN(計算過程!G7649)+バックデータ一覧!$C$14)^バックデータ一覧!$C$11+バックデータ一覧!$E$10*(計算過程!G7649/(バックデータ一覧!$E$12*計算過程!L7649+バックデータ一覧!$E$13*LN(計算過程!G7649)+バックデータ一覧!$E$14))^バックデータ一覧!$E$11)*計算過程!$W$11*10^-3,0)</f>
        <v>0</v>
      </c>
      <c r="F7649" s="18">
        <f>IF(G7649&lt;0.3,(バックデータ一覧!$C$10*(バックデータ一覧!$C$12*計算過程!L7649+バックデータ一覧!$C$13*LN(0.3)+バックデータ一覧!$C$14)^バックデータ一覧!$C$11+バックデータ一覧!$E$10*(0.3/(バックデータ一覧!$E$12*計算過程!L7649+バックデータ一覧!$E$13*LN(0.3)+バックデータ一覧!$E$14))^バックデータ一覧!$E$11)*計算過程!$W$11*計算過程!G7649/0.3*10^-3,0)</f>
        <v>0</v>
      </c>
      <c r="G7649" s="18">
        <f t="shared" si="716"/>
        <v>0</v>
      </c>
      <c r="H7649" s="18">
        <f t="shared" si="717"/>
        <v>0</v>
      </c>
      <c r="I7649" s="24">
        <v>0</v>
      </c>
      <c r="J7649" s="24">
        <v>0</v>
      </c>
      <c r="K7649" s="24">
        <v>0</v>
      </c>
      <c r="L7649" s="14">
        <f>貼り付けシート!C7649</f>
        <v>14.6</v>
      </c>
      <c r="M7649" s="14">
        <f>貼り付けシート!D7649</f>
        <v>3.6</v>
      </c>
      <c r="N7649" s="18">
        <f>貼り付けシート!E7649</f>
        <v>35.05440227313953</v>
      </c>
      <c r="O7649" s="18">
        <f>貼り付けシート!F7649</f>
        <v>0</v>
      </c>
      <c r="P7649" s="19">
        <f t="shared" si="718"/>
        <v>0</v>
      </c>
      <c r="Q7649" s="19">
        <f t="shared" si="719"/>
        <v>0</v>
      </c>
    </row>
    <row r="7650" spans="1:17">
      <c r="A7650" s="38">
        <v>41958</v>
      </c>
      <c r="B7650" s="49" t="s">
        <v>161</v>
      </c>
      <c r="C7650" s="24">
        <f t="shared" si="714"/>
        <v>30.406921776000001</v>
      </c>
      <c r="D7650" s="24">
        <f t="shared" si="715"/>
        <v>0</v>
      </c>
      <c r="E7650" s="18">
        <f>IF(G7650&gt;=0.3,(バックデータ一覧!$C$10*(バックデータ一覧!$C$12*計算過程!L7650+バックデータ一覧!$C$13*LN(計算過程!G7650)+バックデータ一覧!$C$14)^バックデータ一覧!$C$11+バックデータ一覧!$E$10*(計算過程!G7650/(バックデータ一覧!$E$12*計算過程!L7650+バックデータ一覧!$E$13*LN(計算過程!G7650)+バックデータ一覧!$E$14))^バックデータ一覧!$E$11)*計算過程!$W$11*10^-3,0)</f>
        <v>0</v>
      </c>
      <c r="F7650" s="18">
        <f>IF(G7650&lt;0.3,(バックデータ一覧!$C$10*(バックデータ一覧!$C$12*計算過程!L7650+バックデータ一覧!$C$13*LN(0.3)+バックデータ一覧!$C$14)^バックデータ一覧!$C$11+バックデータ一覧!$E$10*(0.3/(バックデータ一覧!$E$12*計算過程!L7650+バックデータ一覧!$E$13*LN(0.3)+バックデータ一覧!$E$14))^バックデータ一覧!$E$11)*計算過程!$W$11*計算過程!G7650/0.3*10^-3,0)</f>
        <v>0</v>
      </c>
      <c r="G7650" s="18">
        <f t="shared" si="716"/>
        <v>0</v>
      </c>
      <c r="H7650" s="18">
        <f t="shared" si="717"/>
        <v>0</v>
      </c>
      <c r="I7650" s="24">
        <v>0</v>
      </c>
      <c r="J7650" s="24">
        <v>0</v>
      </c>
      <c r="K7650" s="24">
        <v>0</v>
      </c>
      <c r="L7650" s="14">
        <f>貼り付けシート!C7650</f>
        <v>15</v>
      </c>
      <c r="M7650" s="14">
        <f>貼り付けシート!D7650</f>
        <v>3.7</v>
      </c>
      <c r="N7650" s="18">
        <f>貼り付けシート!E7650</f>
        <v>35.104793101741265</v>
      </c>
      <c r="O7650" s="18">
        <f>貼り付けシート!F7650</f>
        <v>0</v>
      </c>
      <c r="P7650" s="19">
        <f t="shared" si="718"/>
        <v>0</v>
      </c>
      <c r="Q7650" s="19">
        <f t="shared" si="719"/>
        <v>0</v>
      </c>
    </row>
    <row r="7651" spans="1:17">
      <c r="A7651" s="38">
        <v>41958</v>
      </c>
      <c r="B7651" s="49" t="s">
        <v>162</v>
      </c>
      <c r="C7651" s="24">
        <f t="shared" si="714"/>
        <v>30.406921776000001</v>
      </c>
      <c r="D7651" s="24">
        <f t="shared" si="715"/>
        <v>0</v>
      </c>
      <c r="E7651" s="18">
        <f>IF(G7651&gt;=0.3,(バックデータ一覧!$C$10*(バックデータ一覧!$C$12*計算過程!L7651+バックデータ一覧!$C$13*LN(計算過程!G7651)+バックデータ一覧!$C$14)^バックデータ一覧!$C$11+バックデータ一覧!$E$10*(計算過程!G7651/(バックデータ一覧!$E$12*計算過程!L7651+バックデータ一覧!$E$13*LN(計算過程!G7651)+バックデータ一覧!$E$14))^バックデータ一覧!$E$11)*計算過程!$W$11*10^-3,0)</f>
        <v>0</v>
      </c>
      <c r="F7651" s="18">
        <f>IF(G7651&lt;0.3,(バックデータ一覧!$C$10*(バックデータ一覧!$C$12*計算過程!L7651+バックデータ一覧!$C$13*LN(0.3)+バックデータ一覧!$C$14)^バックデータ一覧!$C$11+バックデータ一覧!$E$10*(0.3/(バックデータ一覧!$E$12*計算過程!L7651+バックデータ一覧!$E$13*LN(0.3)+バックデータ一覧!$E$14))^バックデータ一覧!$E$11)*計算過程!$W$11*計算過程!G7651/0.3*10^-3,0)</f>
        <v>0</v>
      </c>
      <c r="G7651" s="18">
        <f t="shared" si="716"/>
        <v>0</v>
      </c>
      <c r="H7651" s="18">
        <f t="shared" si="717"/>
        <v>0</v>
      </c>
      <c r="I7651" s="24">
        <v>0</v>
      </c>
      <c r="J7651" s="24">
        <v>0</v>
      </c>
      <c r="K7651" s="24">
        <v>0</v>
      </c>
      <c r="L7651" s="14">
        <f>貼り付けシート!C7651</f>
        <v>15.8</v>
      </c>
      <c r="M7651" s="14">
        <f>貼り付けシート!D7651</f>
        <v>3.7</v>
      </c>
      <c r="N7651" s="18">
        <f>貼り付けシート!E7651</f>
        <v>33.34722628628235</v>
      </c>
      <c r="O7651" s="18">
        <f>貼り付けシート!F7651</f>
        <v>0</v>
      </c>
      <c r="P7651" s="19">
        <f t="shared" si="718"/>
        <v>0</v>
      </c>
      <c r="Q7651" s="19">
        <f t="shared" si="719"/>
        <v>0</v>
      </c>
    </row>
    <row r="7652" spans="1:17">
      <c r="A7652" s="38">
        <v>41958</v>
      </c>
      <c r="B7652" s="49" t="s">
        <v>163</v>
      </c>
      <c r="C7652" s="24">
        <f t="shared" si="714"/>
        <v>30.406921776000001</v>
      </c>
      <c r="D7652" s="24">
        <f t="shared" si="715"/>
        <v>0</v>
      </c>
      <c r="E7652" s="18">
        <f>IF(G7652&gt;=0.3,(バックデータ一覧!$C$10*(バックデータ一覧!$C$12*計算過程!L7652+バックデータ一覧!$C$13*LN(計算過程!G7652)+バックデータ一覧!$C$14)^バックデータ一覧!$C$11+バックデータ一覧!$E$10*(計算過程!G7652/(バックデータ一覧!$E$12*計算過程!L7652+バックデータ一覧!$E$13*LN(計算過程!G7652)+バックデータ一覧!$E$14))^バックデータ一覧!$E$11)*計算過程!$W$11*10^-3,0)</f>
        <v>0</v>
      </c>
      <c r="F7652" s="18">
        <f>IF(G7652&lt;0.3,(バックデータ一覧!$C$10*(バックデータ一覧!$C$12*計算過程!L7652+バックデータ一覧!$C$13*LN(0.3)+バックデータ一覧!$C$14)^バックデータ一覧!$C$11+バックデータ一覧!$E$10*(0.3/(バックデータ一覧!$E$12*計算過程!L7652+バックデータ一覧!$E$13*LN(0.3)+バックデータ一覧!$E$14))^バックデータ一覧!$E$11)*計算過程!$W$11*計算過程!G7652/0.3*10^-3,0)</f>
        <v>0</v>
      </c>
      <c r="G7652" s="18">
        <f t="shared" si="716"/>
        <v>0</v>
      </c>
      <c r="H7652" s="18">
        <f t="shared" si="717"/>
        <v>0</v>
      </c>
      <c r="I7652" s="24">
        <v>0</v>
      </c>
      <c r="J7652" s="24">
        <v>0</v>
      </c>
      <c r="K7652" s="24">
        <v>0</v>
      </c>
      <c r="L7652" s="14">
        <f>貼り付けシート!C7652</f>
        <v>15.9</v>
      </c>
      <c r="M7652" s="14">
        <f>貼り付けシート!D7652</f>
        <v>3.8</v>
      </c>
      <c r="N7652" s="18">
        <f>貼り付けシート!E7652</f>
        <v>34.024649872669769</v>
      </c>
      <c r="O7652" s="18">
        <f>貼り付けシート!F7652</f>
        <v>0</v>
      </c>
      <c r="P7652" s="19">
        <f t="shared" si="718"/>
        <v>0</v>
      </c>
      <c r="Q7652" s="19">
        <f t="shared" si="719"/>
        <v>0</v>
      </c>
    </row>
    <row r="7653" spans="1:17">
      <c r="A7653" s="38">
        <v>41958</v>
      </c>
      <c r="B7653" s="49" t="s">
        <v>164</v>
      </c>
      <c r="C7653" s="24">
        <f t="shared" si="714"/>
        <v>30.406921776000001</v>
      </c>
      <c r="D7653" s="24">
        <f t="shared" si="715"/>
        <v>0</v>
      </c>
      <c r="E7653" s="18">
        <f>IF(G7653&gt;=0.3,(バックデータ一覧!$C$10*(バックデータ一覧!$C$12*計算過程!L7653+バックデータ一覧!$C$13*LN(計算過程!G7653)+バックデータ一覧!$C$14)^バックデータ一覧!$C$11+バックデータ一覧!$E$10*(計算過程!G7653/(バックデータ一覧!$E$12*計算過程!L7653+バックデータ一覧!$E$13*LN(計算過程!G7653)+バックデータ一覧!$E$14))^バックデータ一覧!$E$11)*計算過程!$W$11*10^-3,0)</f>
        <v>0</v>
      </c>
      <c r="F7653" s="18">
        <f>IF(G7653&lt;0.3,(バックデータ一覧!$C$10*(バックデータ一覧!$C$12*計算過程!L7653+バックデータ一覧!$C$13*LN(0.3)+バックデータ一覧!$C$14)^バックデータ一覧!$C$11+バックデータ一覧!$E$10*(0.3/(バックデータ一覧!$E$12*計算過程!L7653+バックデータ一覧!$E$13*LN(0.3)+バックデータ一覧!$E$14))^バックデータ一覧!$E$11)*計算過程!$W$11*計算過程!G7653/0.3*10^-3,0)</f>
        <v>0</v>
      </c>
      <c r="G7653" s="18">
        <f t="shared" si="716"/>
        <v>0</v>
      </c>
      <c r="H7653" s="18">
        <f t="shared" si="717"/>
        <v>0</v>
      </c>
      <c r="I7653" s="24">
        <v>0</v>
      </c>
      <c r="J7653" s="24">
        <v>0</v>
      </c>
      <c r="K7653" s="24">
        <v>0</v>
      </c>
      <c r="L7653" s="14">
        <f>貼り付けシート!C7653</f>
        <v>15.5</v>
      </c>
      <c r="M7653" s="14">
        <f>貼り付けシート!D7653</f>
        <v>3.8</v>
      </c>
      <c r="N7653" s="18">
        <f>貼り付けシート!E7653</f>
        <v>34.907666041338054</v>
      </c>
      <c r="O7653" s="18">
        <f>貼り付けシート!F7653</f>
        <v>0</v>
      </c>
      <c r="P7653" s="19">
        <f t="shared" si="718"/>
        <v>0</v>
      </c>
      <c r="Q7653" s="19">
        <f t="shared" si="719"/>
        <v>0</v>
      </c>
    </row>
    <row r="7654" spans="1:17">
      <c r="A7654" s="38">
        <v>41958</v>
      </c>
      <c r="B7654" s="49" t="s">
        <v>165</v>
      </c>
      <c r="C7654" s="24">
        <f t="shared" si="714"/>
        <v>30.406921776000001</v>
      </c>
      <c r="D7654" s="24">
        <f t="shared" si="715"/>
        <v>0</v>
      </c>
      <c r="E7654" s="18">
        <f>IF(G7654&gt;=0.3,(バックデータ一覧!$C$10*(バックデータ一覧!$C$12*計算過程!L7654+バックデータ一覧!$C$13*LN(計算過程!G7654)+バックデータ一覧!$C$14)^バックデータ一覧!$C$11+バックデータ一覧!$E$10*(計算過程!G7654/(バックデータ一覧!$E$12*計算過程!L7654+バックデータ一覧!$E$13*LN(計算過程!G7654)+バックデータ一覧!$E$14))^バックデータ一覧!$E$11)*計算過程!$W$11*10^-3,0)</f>
        <v>0</v>
      </c>
      <c r="F7654" s="18">
        <f>IF(G7654&lt;0.3,(バックデータ一覧!$C$10*(バックデータ一覧!$C$12*計算過程!L7654+バックデータ一覧!$C$13*LN(0.3)+バックデータ一覧!$C$14)^バックデータ一覧!$C$11+バックデータ一覧!$E$10*(0.3/(バックデータ一覧!$E$12*計算過程!L7654+バックデータ一覧!$E$13*LN(0.3)+バックデータ一覧!$E$14))^バックデータ一覧!$E$11)*計算過程!$W$11*計算過程!G7654/0.3*10^-3,0)</f>
        <v>0</v>
      </c>
      <c r="G7654" s="18">
        <f t="shared" si="716"/>
        <v>0</v>
      </c>
      <c r="H7654" s="18">
        <f t="shared" si="717"/>
        <v>0</v>
      </c>
      <c r="I7654" s="24">
        <v>0</v>
      </c>
      <c r="J7654" s="24">
        <v>0</v>
      </c>
      <c r="K7654" s="24">
        <v>0</v>
      </c>
      <c r="L7654" s="14">
        <f>貼り付けシート!C7654</f>
        <v>14.9</v>
      </c>
      <c r="M7654" s="14">
        <f>貼り付けシート!D7654</f>
        <v>3.9</v>
      </c>
      <c r="N7654" s="18">
        <f>貼り付けシート!E7654</f>
        <v>37.229627824338444</v>
      </c>
      <c r="O7654" s="18">
        <f>貼り付けシート!F7654</f>
        <v>0</v>
      </c>
      <c r="P7654" s="19">
        <f t="shared" si="718"/>
        <v>0</v>
      </c>
      <c r="Q7654" s="19">
        <f t="shared" si="719"/>
        <v>0</v>
      </c>
    </row>
    <row r="7655" spans="1:17">
      <c r="A7655" s="38">
        <v>41958</v>
      </c>
      <c r="B7655" s="49" t="s">
        <v>166</v>
      </c>
      <c r="C7655" s="24">
        <f t="shared" si="714"/>
        <v>30.406921776000001</v>
      </c>
      <c r="D7655" s="24">
        <f t="shared" si="715"/>
        <v>0</v>
      </c>
      <c r="E7655" s="18">
        <f>IF(G7655&gt;=0.3,(バックデータ一覧!$C$10*(バックデータ一覧!$C$12*計算過程!L7655+バックデータ一覧!$C$13*LN(計算過程!G7655)+バックデータ一覧!$C$14)^バックデータ一覧!$C$11+バックデータ一覧!$E$10*(計算過程!G7655/(バックデータ一覧!$E$12*計算過程!L7655+バックデータ一覧!$E$13*LN(計算過程!G7655)+バックデータ一覧!$E$14))^バックデータ一覧!$E$11)*計算過程!$W$11*10^-3,0)</f>
        <v>0</v>
      </c>
      <c r="F7655" s="18">
        <f>IF(G7655&lt;0.3,(バックデータ一覧!$C$10*(バックデータ一覧!$C$12*計算過程!L7655+バックデータ一覧!$C$13*LN(0.3)+バックデータ一覧!$C$14)^バックデータ一覧!$C$11+バックデータ一覧!$E$10*(0.3/(バックデータ一覧!$E$12*計算過程!L7655+バックデータ一覧!$E$13*LN(0.3)+バックデータ一覧!$E$14))^バックデータ一覧!$E$11)*計算過程!$W$11*計算過程!G7655/0.3*10^-3,0)</f>
        <v>0</v>
      </c>
      <c r="G7655" s="18">
        <f t="shared" si="716"/>
        <v>0</v>
      </c>
      <c r="H7655" s="18">
        <f t="shared" si="717"/>
        <v>0</v>
      </c>
      <c r="I7655" s="24">
        <v>0</v>
      </c>
      <c r="J7655" s="24">
        <v>0</v>
      </c>
      <c r="K7655" s="24">
        <v>0</v>
      </c>
      <c r="L7655" s="14">
        <f>貼り付けシート!C7655</f>
        <v>12.7</v>
      </c>
      <c r="M7655" s="14">
        <f>貼り付けシート!D7655</f>
        <v>5</v>
      </c>
      <c r="N7655" s="18">
        <f>貼り付けシート!E7655</f>
        <v>54.973316278058739</v>
      </c>
      <c r="O7655" s="18">
        <f>貼り付けシート!F7655</f>
        <v>0</v>
      </c>
      <c r="P7655" s="19">
        <f t="shared" si="718"/>
        <v>0</v>
      </c>
      <c r="Q7655" s="19">
        <f t="shared" si="719"/>
        <v>0</v>
      </c>
    </row>
    <row r="7656" spans="1:17">
      <c r="A7656" s="38">
        <v>41958</v>
      </c>
      <c r="B7656" s="49" t="s">
        <v>167</v>
      </c>
      <c r="C7656" s="24">
        <f t="shared" si="714"/>
        <v>30.406921776000001</v>
      </c>
      <c r="D7656" s="24">
        <f t="shared" si="715"/>
        <v>0</v>
      </c>
      <c r="E7656" s="18">
        <f>IF(G7656&gt;=0.3,(バックデータ一覧!$C$10*(バックデータ一覧!$C$12*計算過程!L7656+バックデータ一覧!$C$13*LN(計算過程!G7656)+バックデータ一覧!$C$14)^バックデータ一覧!$C$11+バックデータ一覧!$E$10*(計算過程!G7656/(バックデータ一覧!$E$12*計算過程!L7656+バックデータ一覧!$E$13*LN(計算過程!G7656)+バックデータ一覧!$E$14))^バックデータ一覧!$E$11)*計算過程!$W$11*10^-3,0)</f>
        <v>0</v>
      </c>
      <c r="F7656" s="18">
        <f>IF(G7656&lt;0.3,(バックデータ一覧!$C$10*(バックデータ一覧!$C$12*計算過程!L7656+バックデータ一覧!$C$13*LN(0.3)+バックデータ一覧!$C$14)^バックデータ一覧!$C$11+バックデータ一覧!$E$10*(0.3/(バックデータ一覧!$E$12*計算過程!L7656+バックデータ一覧!$E$13*LN(0.3)+バックデータ一覧!$E$14))^バックデータ一覧!$E$11)*計算過程!$W$11*計算過程!G7656/0.3*10^-3,0)</f>
        <v>0</v>
      </c>
      <c r="G7656" s="18">
        <f t="shared" si="716"/>
        <v>0</v>
      </c>
      <c r="H7656" s="18">
        <f t="shared" si="717"/>
        <v>0</v>
      </c>
      <c r="I7656" s="24">
        <v>0</v>
      </c>
      <c r="J7656" s="24">
        <v>0</v>
      </c>
      <c r="K7656" s="24">
        <v>0</v>
      </c>
      <c r="L7656" s="14">
        <f>貼り付けシート!C7656</f>
        <v>10.199999999999999</v>
      </c>
      <c r="M7656" s="14">
        <f>貼り付けシート!D7656</f>
        <v>5.3</v>
      </c>
      <c r="N7656" s="18">
        <f>貼り付けシート!E7656</f>
        <v>68.733027067549202</v>
      </c>
      <c r="O7656" s="18">
        <f>貼り付けシート!F7656</f>
        <v>0</v>
      </c>
      <c r="P7656" s="19">
        <f t="shared" si="718"/>
        <v>0</v>
      </c>
      <c r="Q7656" s="19">
        <f t="shared" si="719"/>
        <v>0</v>
      </c>
    </row>
    <row r="7657" spans="1:17">
      <c r="A7657" s="38">
        <v>41958</v>
      </c>
      <c r="B7657" s="49" t="s">
        <v>168</v>
      </c>
      <c r="C7657" s="24">
        <f t="shared" si="714"/>
        <v>30.406921776000001</v>
      </c>
      <c r="D7657" s="24">
        <f t="shared" si="715"/>
        <v>0</v>
      </c>
      <c r="E7657" s="18">
        <f>IF(G7657&gt;=0.3,(バックデータ一覧!$C$10*(バックデータ一覧!$C$12*計算過程!L7657+バックデータ一覧!$C$13*LN(計算過程!G7657)+バックデータ一覧!$C$14)^バックデータ一覧!$C$11+バックデータ一覧!$E$10*(計算過程!G7657/(バックデータ一覧!$E$12*計算過程!L7657+バックデータ一覧!$E$13*LN(計算過程!G7657)+バックデータ一覧!$E$14))^バックデータ一覧!$E$11)*計算過程!$W$11*10^-3,0)</f>
        <v>0</v>
      </c>
      <c r="F7657" s="18">
        <f>IF(G7657&lt;0.3,(バックデータ一覧!$C$10*(バックデータ一覧!$C$12*計算過程!L7657+バックデータ一覧!$C$13*LN(0.3)+バックデータ一覧!$C$14)^バックデータ一覧!$C$11+バックデータ一覧!$E$10*(0.3/(バックデータ一覧!$E$12*計算過程!L7657+バックデータ一覧!$E$13*LN(0.3)+バックデータ一覧!$E$14))^バックデータ一覧!$E$11)*計算過程!$W$11*計算過程!G7657/0.3*10^-3,0)</f>
        <v>0</v>
      </c>
      <c r="G7657" s="18">
        <f t="shared" si="716"/>
        <v>0</v>
      </c>
      <c r="H7657" s="18">
        <f t="shared" si="717"/>
        <v>0</v>
      </c>
      <c r="I7657" s="24">
        <v>0</v>
      </c>
      <c r="J7657" s="24">
        <v>0</v>
      </c>
      <c r="K7657" s="24">
        <v>0</v>
      </c>
      <c r="L7657" s="14">
        <f>貼り付けシート!C7657</f>
        <v>8.6999999999999993</v>
      </c>
      <c r="M7657" s="14">
        <f>貼り付けシート!D7657</f>
        <v>5.3</v>
      </c>
      <c r="N7657" s="18">
        <f>貼り付けシート!E7657</f>
        <v>76.03374068350341</v>
      </c>
      <c r="O7657" s="18">
        <f>貼り付けシート!F7657</f>
        <v>0</v>
      </c>
      <c r="P7657" s="19">
        <f t="shared" si="718"/>
        <v>0</v>
      </c>
      <c r="Q7657" s="19">
        <f t="shared" si="719"/>
        <v>0</v>
      </c>
    </row>
    <row r="7658" spans="1:17">
      <c r="A7658" s="38">
        <v>41958</v>
      </c>
      <c r="B7658" s="49" t="s">
        <v>169</v>
      </c>
      <c r="C7658" s="24">
        <f t="shared" si="714"/>
        <v>30.406921776000001</v>
      </c>
      <c r="D7658" s="24">
        <f t="shared" si="715"/>
        <v>0</v>
      </c>
      <c r="E7658" s="18">
        <f>IF(G7658&gt;=0.3,(バックデータ一覧!$C$10*(バックデータ一覧!$C$12*計算過程!L7658+バックデータ一覧!$C$13*LN(計算過程!G7658)+バックデータ一覧!$C$14)^バックデータ一覧!$C$11+バックデータ一覧!$E$10*(計算過程!G7658/(バックデータ一覧!$E$12*計算過程!L7658+バックデータ一覧!$E$13*LN(計算過程!G7658)+バックデータ一覧!$E$14))^バックデータ一覧!$E$11)*計算過程!$W$11*10^-3,0)</f>
        <v>0</v>
      </c>
      <c r="F7658" s="18">
        <f>IF(G7658&lt;0.3,(バックデータ一覧!$C$10*(バックデータ一覧!$C$12*計算過程!L7658+バックデータ一覧!$C$13*LN(0.3)+バックデータ一覧!$C$14)^バックデータ一覧!$C$11+バックデータ一覧!$E$10*(0.3/(バックデータ一覧!$E$12*計算過程!L7658+バックデータ一覧!$E$13*LN(0.3)+バックデータ一覧!$E$14))^バックデータ一覧!$E$11)*計算過程!$W$11*計算過程!G7658/0.3*10^-3,0)</f>
        <v>0</v>
      </c>
      <c r="G7658" s="18">
        <f t="shared" si="716"/>
        <v>0</v>
      </c>
      <c r="H7658" s="18">
        <f t="shared" si="717"/>
        <v>0</v>
      </c>
      <c r="I7658" s="24">
        <v>0</v>
      </c>
      <c r="J7658" s="24">
        <v>0</v>
      </c>
      <c r="K7658" s="24">
        <v>0</v>
      </c>
      <c r="L7658" s="14">
        <f>貼り付けシート!C7658</f>
        <v>8.1</v>
      </c>
      <c r="M7658" s="14">
        <f>貼り付けシート!D7658</f>
        <v>5.2</v>
      </c>
      <c r="N7658" s="18">
        <f>貼り付けシート!E7658</f>
        <v>77.711832018363452</v>
      </c>
      <c r="O7658" s="18">
        <f>貼り付けシート!F7658</f>
        <v>0</v>
      </c>
      <c r="P7658" s="19">
        <f t="shared" si="718"/>
        <v>0</v>
      </c>
      <c r="Q7658" s="19">
        <f t="shared" si="719"/>
        <v>0</v>
      </c>
    </row>
    <row r="7659" spans="1:17">
      <c r="A7659" s="38">
        <v>41958</v>
      </c>
      <c r="B7659" s="49" t="s">
        <v>170</v>
      </c>
      <c r="C7659" s="24">
        <f t="shared" si="714"/>
        <v>30.406921776000001</v>
      </c>
      <c r="D7659" s="24">
        <f t="shared" si="715"/>
        <v>0</v>
      </c>
      <c r="E7659" s="18">
        <f>IF(G7659&gt;=0.3,(バックデータ一覧!$C$10*(バックデータ一覧!$C$12*計算過程!L7659+バックデータ一覧!$C$13*LN(計算過程!G7659)+バックデータ一覧!$C$14)^バックデータ一覧!$C$11+バックデータ一覧!$E$10*(計算過程!G7659/(バックデータ一覧!$E$12*計算過程!L7659+バックデータ一覧!$E$13*LN(計算過程!G7659)+バックデータ一覧!$E$14))^バックデータ一覧!$E$11)*計算過程!$W$11*10^-3,0)</f>
        <v>0</v>
      </c>
      <c r="F7659" s="18">
        <f>IF(G7659&lt;0.3,(バックデータ一覧!$C$10*(バックデータ一覧!$C$12*計算過程!L7659+バックデータ一覧!$C$13*LN(0.3)+バックデータ一覧!$C$14)^バックデータ一覧!$C$11+バックデータ一覧!$E$10*(0.3/(バックデータ一覧!$E$12*計算過程!L7659+バックデータ一覧!$E$13*LN(0.3)+バックデータ一覧!$E$14))^バックデータ一覧!$E$11)*計算過程!$W$11*計算過程!G7659/0.3*10^-3,0)</f>
        <v>0</v>
      </c>
      <c r="G7659" s="18">
        <f t="shared" si="716"/>
        <v>0</v>
      </c>
      <c r="H7659" s="18">
        <f t="shared" si="717"/>
        <v>0</v>
      </c>
      <c r="I7659" s="24">
        <v>0</v>
      </c>
      <c r="J7659" s="24">
        <v>0</v>
      </c>
      <c r="K7659" s="24">
        <v>0</v>
      </c>
      <c r="L7659" s="14">
        <f>貼り付けシート!C7659</f>
        <v>7.8</v>
      </c>
      <c r="M7659" s="14">
        <f>貼り付けシート!D7659</f>
        <v>5.0999999999999996</v>
      </c>
      <c r="N7659" s="18">
        <f>貼り付けシート!E7659</f>
        <v>77.803154372224043</v>
      </c>
      <c r="O7659" s="18">
        <f>貼り付けシート!F7659</f>
        <v>0</v>
      </c>
      <c r="P7659" s="19">
        <f t="shared" si="718"/>
        <v>0</v>
      </c>
      <c r="Q7659" s="19">
        <f t="shared" si="719"/>
        <v>0</v>
      </c>
    </row>
    <row r="7660" spans="1:17">
      <c r="A7660" s="38">
        <v>41958</v>
      </c>
      <c r="B7660" s="49" t="s">
        <v>171</v>
      </c>
      <c r="C7660" s="24">
        <f t="shared" si="714"/>
        <v>30.406921776000001</v>
      </c>
      <c r="D7660" s="24">
        <f t="shared" si="715"/>
        <v>0</v>
      </c>
      <c r="E7660" s="18">
        <f>IF(G7660&gt;=0.3,(バックデータ一覧!$C$10*(バックデータ一覧!$C$12*計算過程!L7660+バックデータ一覧!$C$13*LN(計算過程!G7660)+バックデータ一覧!$C$14)^バックデータ一覧!$C$11+バックデータ一覧!$E$10*(計算過程!G7660/(バックデータ一覧!$E$12*計算過程!L7660+バックデータ一覧!$E$13*LN(計算過程!G7660)+バックデータ一覧!$E$14))^バックデータ一覧!$E$11)*計算過程!$W$11*10^-3,0)</f>
        <v>0</v>
      </c>
      <c r="F7660" s="18">
        <f>IF(G7660&lt;0.3,(バックデータ一覧!$C$10*(バックデータ一覧!$C$12*計算過程!L7660+バックデータ一覧!$C$13*LN(0.3)+バックデータ一覧!$C$14)^バックデータ一覧!$C$11+バックデータ一覧!$E$10*(0.3/(バックデータ一覧!$E$12*計算過程!L7660+バックデータ一覧!$E$13*LN(0.3)+バックデータ一覧!$E$14))^バックデータ一覧!$E$11)*計算過程!$W$11*計算過程!G7660/0.3*10^-3,0)</f>
        <v>0</v>
      </c>
      <c r="G7660" s="18">
        <f t="shared" si="716"/>
        <v>0</v>
      </c>
      <c r="H7660" s="18">
        <f t="shared" si="717"/>
        <v>0</v>
      </c>
      <c r="I7660" s="24">
        <v>0</v>
      </c>
      <c r="J7660" s="24">
        <v>0</v>
      </c>
      <c r="K7660" s="24">
        <v>0</v>
      </c>
      <c r="L7660" s="14">
        <f>貼り付けシート!C7660</f>
        <v>7</v>
      </c>
      <c r="M7660" s="14">
        <f>貼り付けシート!D7660</f>
        <v>4.9000000000000004</v>
      </c>
      <c r="N7660" s="18">
        <f>貼り付けシート!E7660</f>
        <v>78.982400002762787</v>
      </c>
      <c r="O7660" s="18">
        <f>貼り付けシート!F7660</f>
        <v>0</v>
      </c>
      <c r="P7660" s="19">
        <f t="shared" si="718"/>
        <v>0</v>
      </c>
      <c r="Q7660" s="19">
        <f t="shared" si="719"/>
        <v>0</v>
      </c>
    </row>
    <row r="7661" spans="1:17">
      <c r="A7661" s="38">
        <v>41958</v>
      </c>
      <c r="B7661" s="49" t="s">
        <v>172</v>
      </c>
      <c r="C7661" s="24">
        <f t="shared" si="714"/>
        <v>30.406921776000001</v>
      </c>
      <c r="D7661" s="24">
        <f t="shared" si="715"/>
        <v>0</v>
      </c>
      <c r="E7661" s="18">
        <f>IF(G7661&gt;=0.3,(バックデータ一覧!$C$10*(バックデータ一覧!$C$12*計算過程!L7661+バックデータ一覧!$C$13*LN(計算過程!G7661)+バックデータ一覧!$C$14)^バックデータ一覧!$C$11+バックデータ一覧!$E$10*(計算過程!G7661/(バックデータ一覧!$E$12*計算過程!L7661+バックデータ一覧!$E$13*LN(計算過程!G7661)+バックデータ一覧!$E$14))^バックデータ一覧!$E$11)*計算過程!$W$11*10^-3,0)</f>
        <v>0</v>
      </c>
      <c r="F7661" s="18">
        <f>IF(G7661&lt;0.3,(バックデータ一覧!$C$10*(バックデータ一覧!$C$12*計算過程!L7661+バックデータ一覧!$C$13*LN(0.3)+バックデータ一覧!$C$14)^バックデータ一覧!$C$11+バックデータ一覧!$E$10*(0.3/(バックデータ一覧!$E$12*計算過程!L7661+バックデータ一覧!$E$13*LN(0.3)+バックデータ一覧!$E$14))^バックデータ一覧!$E$11)*計算過程!$W$11*計算過程!G7661/0.3*10^-3,0)</f>
        <v>0</v>
      </c>
      <c r="G7661" s="18">
        <f t="shared" si="716"/>
        <v>0</v>
      </c>
      <c r="H7661" s="18">
        <f t="shared" si="717"/>
        <v>0</v>
      </c>
      <c r="I7661" s="24">
        <v>0</v>
      </c>
      <c r="J7661" s="24">
        <v>0</v>
      </c>
      <c r="K7661" s="24">
        <v>0</v>
      </c>
      <c r="L7661" s="14">
        <f>貼り付けシート!C7661</f>
        <v>6</v>
      </c>
      <c r="M7661" s="14">
        <f>貼り付けシート!D7661</f>
        <v>4.8</v>
      </c>
      <c r="N7661" s="18">
        <f>貼り付けシート!E7661</f>
        <v>82.903251660582882</v>
      </c>
      <c r="O7661" s="18">
        <f>貼り付けシート!F7661</f>
        <v>0</v>
      </c>
      <c r="P7661" s="19">
        <f t="shared" si="718"/>
        <v>0</v>
      </c>
      <c r="Q7661" s="19">
        <f t="shared" si="719"/>
        <v>0</v>
      </c>
    </row>
    <row r="7662" spans="1:17">
      <c r="A7662" s="38">
        <v>41959</v>
      </c>
      <c r="B7662" s="49" t="s">
        <v>149</v>
      </c>
      <c r="C7662" s="24">
        <f t="shared" si="714"/>
        <v>30.406921776000001</v>
      </c>
      <c r="D7662" s="24">
        <f t="shared" si="715"/>
        <v>0</v>
      </c>
      <c r="E7662" s="18">
        <f>IF(G7662&gt;=0.3,(バックデータ一覧!$C$10*(バックデータ一覧!$C$12*計算過程!L7662+バックデータ一覧!$C$13*LN(計算過程!G7662)+バックデータ一覧!$C$14)^バックデータ一覧!$C$11+バックデータ一覧!$E$10*(計算過程!G7662/(バックデータ一覧!$E$12*計算過程!L7662+バックデータ一覧!$E$13*LN(計算過程!G7662)+バックデータ一覧!$E$14))^バックデータ一覧!$E$11)*計算過程!$W$11*10^-3,0)</f>
        <v>0</v>
      </c>
      <c r="F7662" s="18">
        <f>IF(G7662&lt;0.3,(バックデータ一覧!$C$10*(バックデータ一覧!$C$12*計算過程!L7662+バックデータ一覧!$C$13*LN(0.3)+バックデータ一覧!$C$14)^バックデータ一覧!$C$11+バックデータ一覧!$E$10*(0.3/(バックデータ一覧!$E$12*計算過程!L7662+バックデータ一覧!$E$13*LN(0.3)+バックデータ一覧!$E$14))^バックデータ一覧!$E$11)*計算過程!$W$11*計算過程!G7662/0.3*10^-3,0)</f>
        <v>0</v>
      </c>
      <c r="G7662" s="18">
        <f t="shared" si="716"/>
        <v>0</v>
      </c>
      <c r="H7662" s="18">
        <f t="shared" si="717"/>
        <v>0</v>
      </c>
      <c r="I7662" s="24">
        <v>0</v>
      </c>
      <c r="J7662" s="24">
        <v>0</v>
      </c>
      <c r="K7662" s="24">
        <v>0</v>
      </c>
      <c r="L7662" s="14">
        <f>貼り付けシート!C7662</f>
        <v>5.4</v>
      </c>
      <c r="M7662" s="14">
        <f>貼り付けシート!D7662</f>
        <v>4.8</v>
      </c>
      <c r="N7662" s="18">
        <f>貼り付けシート!E7662</f>
        <v>86.42588727421338</v>
      </c>
      <c r="O7662" s="18">
        <f>貼り付けシート!F7662</f>
        <v>0</v>
      </c>
      <c r="P7662" s="19">
        <f t="shared" si="718"/>
        <v>0</v>
      </c>
      <c r="Q7662" s="19">
        <f t="shared" si="719"/>
        <v>0</v>
      </c>
    </row>
    <row r="7663" spans="1:17">
      <c r="A7663" s="38">
        <v>41959</v>
      </c>
      <c r="B7663" s="49" t="s">
        <v>150</v>
      </c>
      <c r="C7663" s="24">
        <f t="shared" si="714"/>
        <v>30.406921776000001</v>
      </c>
      <c r="D7663" s="24">
        <f t="shared" si="715"/>
        <v>0</v>
      </c>
      <c r="E7663" s="18">
        <f>IF(G7663&gt;=0.3,(バックデータ一覧!$C$10*(バックデータ一覧!$C$12*計算過程!L7663+バックデータ一覧!$C$13*LN(計算過程!G7663)+バックデータ一覧!$C$14)^バックデータ一覧!$C$11+バックデータ一覧!$E$10*(計算過程!G7663/(バックデータ一覧!$E$12*計算過程!L7663+バックデータ一覧!$E$13*LN(計算過程!G7663)+バックデータ一覧!$E$14))^バックデータ一覧!$E$11)*計算過程!$W$11*10^-3,0)</f>
        <v>0</v>
      </c>
      <c r="F7663" s="18">
        <f>IF(G7663&lt;0.3,(バックデータ一覧!$C$10*(バックデータ一覧!$C$12*計算過程!L7663+バックデータ一覧!$C$13*LN(0.3)+バックデータ一覧!$C$14)^バックデータ一覧!$C$11+バックデータ一覧!$E$10*(0.3/(バックデータ一覧!$E$12*計算過程!L7663+バックデータ一覧!$E$13*LN(0.3)+バックデータ一覧!$E$14))^バックデータ一覧!$E$11)*計算過程!$W$11*計算過程!G7663/0.3*10^-3,0)</f>
        <v>0</v>
      </c>
      <c r="G7663" s="18">
        <f t="shared" si="716"/>
        <v>0</v>
      </c>
      <c r="H7663" s="18">
        <f t="shared" si="717"/>
        <v>0</v>
      </c>
      <c r="I7663" s="24">
        <v>0</v>
      </c>
      <c r="J7663" s="24">
        <v>0</v>
      </c>
      <c r="K7663" s="24">
        <v>0</v>
      </c>
      <c r="L7663" s="14">
        <f>貼り付けシート!C7663</f>
        <v>5.2</v>
      </c>
      <c r="M7663" s="14">
        <f>貼り付けシート!D7663</f>
        <v>4.5999999999999996</v>
      </c>
      <c r="N7663" s="18">
        <f>貼り付けシート!E7663</f>
        <v>84.012252665696423</v>
      </c>
      <c r="O7663" s="18">
        <f>貼り付けシート!F7663</f>
        <v>0</v>
      </c>
      <c r="P7663" s="19">
        <f t="shared" si="718"/>
        <v>0</v>
      </c>
      <c r="Q7663" s="19">
        <f t="shared" si="719"/>
        <v>0</v>
      </c>
    </row>
    <row r="7664" spans="1:17">
      <c r="A7664" s="38">
        <v>41959</v>
      </c>
      <c r="B7664" s="49" t="s">
        <v>151</v>
      </c>
      <c r="C7664" s="24">
        <f t="shared" si="714"/>
        <v>23.413329767519997</v>
      </c>
      <c r="D7664" s="24">
        <f t="shared" si="715"/>
        <v>0</v>
      </c>
      <c r="E7664" s="18">
        <f>IF(G7664&gt;=0.3,(バックデータ一覧!$C$10*(バックデータ一覧!$C$12*計算過程!L7664+バックデータ一覧!$C$13*LN(計算過程!G7664)+バックデータ一覧!$C$14)^バックデータ一覧!$C$11+バックデータ一覧!$E$10*(計算過程!G7664/(バックデータ一覧!$E$12*計算過程!L7664+バックデータ一覧!$E$13*LN(計算過程!G7664)+バックデータ一覧!$E$14))^バックデータ一覧!$E$11)*計算過程!$W$11*10^-3,0)</f>
        <v>0</v>
      </c>
      <c r="F7664" s="18">
        <f>IF(G7664&lt;0.3,(バックデータ一覧!$C$10*(バックデータ一覧!$C$12*計算過程!L7664+バックデータ一覧!$C$13*LN(0.3)+バックデータ一覧!$C$14)^バックデータ一覧!$C$11+バックデータ一覧!$E$10*(0.3/(バックデータ一覧!$E$12*計算過程!L7664+バックデータ一覧!$E$13*LN(0.3)+バックデータ一覧!$E$14))^バックデータ一覧!$E$11)*計算過程!$W$11*計算過程!G7664/0.3*10^-3,0)</f>
        <v>0</v>
      </c>
      <c r="G7664" s="18">
        <f t="shared" si="716"/>
        <v>0</v>
      </c>
      <c r="H7664" s="18">
        <f t="shared" si="717"/>
        <v>0</v>
      </c>
      <c r="I7664" s="24">
        <v>0</v>
      </c>
      <c r="J7664" s="24">
        <v>0</v>
      </c>
      <c r="K7664" s="24">
        <v>0</v>
      </c>
      <c r="L7664" s="14">
        <f>貼り付けシート!C7664</f>
        <v>4.5999999999999996</v>
      </c>
      <c r="M7664" s="14">
        <f>貼り付けシート!D7664</f>
        <v>4.5999999999999996</v>
      </c>
      <c r="N7664" s="18">
        <f>貼り付けシート!E7664</f>
        <v>87.6056675992659</v>
      </c>
      <c r="O7664" s="18">
        <f>貼り付けシート!F7664</f>
        <v>0</v>
      </c>
      <c r="P7664" s="19">
        <f t="shared" si="718"/>
        <v>0</v>
      </c>
      <c r="Q7664" s="19">
        <f t="shared" si="719"/>
        <v>0</v>
      </c>
    </row>
    <row r="7665" spans="1:17">
      <c r="A7665" s="38">
        <v>41959</v>
      </c>
      <c r="B7665" s="49" t="s">
        <v>152</v>
      </c>
      <c r="C7665" s="24">
        <f t="shared" si="714"/>
        <v>23.413329767519997</v>
      </c>
      <c r="D7665" s="24">
        <f t="shared" si="715"/>
        <v>0</v>
      </c>
      <c r="E7665" s="18">
        <f>IF(G7665&gt;=0.3,(バックデータ一覧!$C$10*(バックデータ一覧!$C$12*計算過程!L7665+バックデータ一覧!$C$13*LN(計算過程!G7665)+バックデータ一覧!$C$14)^バックデータ一覧!$C$11+バックデータ一覧!$E$10*(計算過程!G7665/(バックデータ一覧!$E$12*計算過程!L7665+バックデータ一覧!$E$13*LN(計算過程!G7665)+バックデータ一覧!$E$14))^バックデータ一覧!$E$11)*計算過程!$W$11*10^-3,0)</f>
        <v>0</v>
      </c>
      <c r="F7665" s="18">
        <f>IF(G7665&lt;0.3,(バックデータ一覧!$C$10*(バックデータ一覧!$C$12*計算過程!L7665+バックデータ一覧!$C$13*LN(0.3)+バックデータ一覧!$C$14)^バックデータ一覧!$C$11+バックデータ一覧!$E$10*(0.3/(バックデータ一覧!$E$12*計算過程!L7665+バックデータ一覧!$E$13*LN(0.3)+バックデータ一覧!$E$14))^バックデータ一覧!$E$11)*計算過程!$W$11*計算過程!G7665/0.3*10^-3,0)</f>
        <v>0</v>
      </c>
      <c r="G7665" s="18">
        <f t="shared" si="716"/>
        <v>0</v>
      </c>
      <c r="H7665" s="18">
        <f t="shared" si="717"/>
        <v>0</v>
      </c>
      <c r="I7665" s="24">
        <v>0</v>
      </c>
      <c r="J7665" s="24">
        <v>0</v>
      </c>
      <c r="K7665" s="24">
        <v>0</v>
      </c>
      <c r="L7665" s="14">
        <f>貼り付けシート!C7665</f>
        <v>4.2</v>
      </c>
      <c r="M7665" s="14">
        <f>貼り付けシート!D7665</f>
        <v>4.4000000000000004</v>
      </c>
      <c r="N7665" s="18">
        <f>貼り付けシート!E7665</f>
        <v>86.206753946540999</v>
      </c>
      <c r="O7665" s="18">
        <f>貼り付けシート!F7665</f>
        <v>0</v>
      </c>
      <c r="P7665" s="19">
        <f t="shared" si="718"/>
        <v>0</v>
      </c>
      <c r="Q7665" s="19">
        <f t="shared" si="719"/>
        <v>0</v>
      </c>
    </row>
    <row r="7666" spans="1:17">
      <c r="A7666" s="38">
        <v>41959</v>
      </c>
      <c r="B7666" s="49" t="s">
        <v>153</v>
      </c>
      <c r="C7666" s="24">
        <f t="shared" si="714"/>
        <v>23.413329767519997</v>
      </c>
      <c r="D7666" s="24">
        <f t="shared" si="715"/>
        <v>0</v>
      </c>
      <c r="E7666" s="18">
        <f>IF(G7666&gt;=0.3,(バックデータ一覧!$C$10*(バックデータ一覧!$C$12*計算過程!L7666+バックデータ一覧!$C$13*LN(計算過程!G7666)+バックデータ一覧!$C$14)^バックデータ一覧!$C$11+バックデータ一覧!$E$10*(計算過程!G7666/(バックデータ一覧!$E$12*計算過程!L7666+バックデータ一覧!$E$13*LN(計算過程!G7666)+バックデータ一覧!$E$14))^バックデータ一覧!$E$11)*計算過程!$W$11*10^-3,0)</f>
        <v>0</v>
      </c>
      <c r="F7666" s="18">
        <f>IF(G7666&lt;0.3,(バックデータ一覧!$C$10*(バックデータ一覧!$C$12*計算過程!L7666+バックデータ一覧!$C$13*LN(0.3)+バックデータ一覧!$C$14)^バックデータ一覧!$C$11+バックデータ一覧!$E$10*(0.3/(バックデータ一覧!$E$12*計算過程!L7666+バックデータ一覧!$E$13*LN(0.3)+バックデータ一覧!$E$14))^バックデータ一覧!$E$11)*計算過程!$W$11*計算過程!G7666/0.3*10^-3,0)</f>
        <v>0</v>
      </c>
      <c r="G7666" s="18">
        <f t="shared" si="716"/>
        <v>0</v>
      </c>
      <c r="H7666" s="18">
        <f t="shared" si="717"/>
        <v>0</v>
      </c>
      <c r="I7666" s="24">
        <v>0</v>
      </c>
      <c r="J7666" s="24">
        <v>0</v>
      </c>
      <c r="K7666" s="24">
        <v>0</v>
      </c>
      <c r="L7666" s="14">
        <f>貼り付けシート!C7666</f>
        <v>3.7</v>
      </c>
      <c r="M7666" s="14">
        <f>貼り付けシート!D7666</f>
        <v>4.3</v>
      </c>
      <c r="N7666" s="18">
        <f>貼り付けシート!E7666</f>
        <v>87.277359126992877</v>
      </c>
      <c r="O7666" s="18">
        <f>貼り付けシート!F7666</f>
        <v>0</v>
      </c>
      <c r="P7666" s="19">
        <f t="shared" si="718"/>
        <v>0</v>
      </c>
      <c r="Q7666" s="19">
        <f t="shared" si="719"/>
        <v>0</v>
      </c>
    </row>
    <row r="7667" spans="1:17">
      <c r="A7667" s="38">
        <v>41959</v>
      </c>
      <c r="B7667" s="49" t="s">
        <v>154</v>
      </c>
      <c r="C7667" s="24">
        <f t="shared" si="714"/>
        <v>23.413329767519997</v>
      </c>
      <c r="D7667" s="24">
        <f t="shared" si="715"/>
        <v>0</v>
      </c>
      <c r="E7667" s="18">
        <f>IF(G7667&gt;=0.3,(バックデータ一覧!$C$10*(バックデータ一覧!$C$12*計算過程!L7667+バックデータ一覧!$C$13*LN(計算過程!G7667)+バックデータ一覧!$C$14)^バックデータ一覧!$C$11+バックデータ一覧!$E$10*(計算過程!G7667/(バックデータ一覧!$E$12*計算過程!L7667+バックデータ一覧!$E$13*LN(計算過程!G7667)+バックデータ一覧!$E$14))^バックデータ一覧!$E$11)*計算過程!$W$11*10^-3,0)</f>
        <v>0</v>
      </c>
      <c r="F7667" s="18">
        <f>IF(G7667&lt;0.3,(バックデータ一覧!$C$10*(バックデータ一覧!$C$12*計算過程!L7667+バックデータ一覧!$C$13*LN(0.3)+バックデータ一覧!$C$14)^バックデータ一覧!$C$11+バックデータ一覧!$E$10*(0.3/(バックデータ一覧!$E$12*計算過程!L7667+バックデータ一覧!$E$13*LN(0.3)+バックデータ一覧!$E$14))^バックデータ一覧!$E$11)*計算過程!$W$11*計算過程!G7667/0.3*10^-3,0)</f>
        <v>0</v>
      </c>
      <c r="G7667" s="18">
        <f t="shared" si="716"/>
        <v>0</v>
      </c>
      <c r="H7667" s="18">
        <f t="shared" si="717"/>
        <v>0</v>
      </c>
      <c r="I7667" s="24">
        <v>0</v>
      </c>
      <c r="J7667" s="24">
        <v>0</v>
      </c>
      <c r="K7667" s="24">
        <v>0</v>
      </c>
      <c r="L7667" s="14">
        <f>貼り付けシート!C7667</f>
        <v>3.6</v>
      </c>
      <c r="M7667" s="14">
        <f>貼り付けシート!D7667</f>
        <v>4.3</v>
      </c>
      <c r="N7667" s="18">
        <f>貼り付けシート!E7667</f>
        <v>87.894983075279129</v>
      </c>
      <c r="O7667" s="18">
        <f>貼り付けシート!F7667</f>
        <v>0</v>
      </c>
      <c r="P7667" s="19">
        <f t="shared" si="718"/>
        <v>0</v>
      </c>
      <c r="Q7667" s="19">
        <f t="shared" si="719"/>
        <v>0</v>
      </c>
    </row>
    <row r="7668" spans="1:17">
      <c r="A7668" s="38">
        <v>41959</v>
      </c>
      <c r="B7668" s="49" t="s">
        <v>155</v>
      </c>
      <c r="C7668" s="24">
        <f t="shared" si="714"/>
        <v>23.413329767519997</v>
      </c>
      <c r="D7668" s="24">
        <f t="shared" si="715"/>
        <v>0</v>
      </c>
      <c r="E7668" s="18">
        <f>IF(G7668&gt;=0.3,(バックデータ一覧!$C$10*(バックデータ一覧!$C$12*計算過程!L7668+バックデータ一覧!$C$13*LN(計算過程!G7668)+バックデータ一覧!$C$14)^バックデータ一覧!$C$11+バックデータ一覧!$E$10*(計算過程!G7668/(バックデータ一覧!$E$12*計算過程!L7668+バックデータ一覧!$E$13*LN(計算過程!G7668)+バックデータ一覧!$E$14))^バックデータ一覧!$E$11)*計算過程!$W$11*10^-3,0)</f>
        <v>0</v>
      </c>
      <c r="F7668" s="18">
        <f>IF(G7668&lt;0.3,(バックデータ一覧!$C$10*(バックデータ一覧!$C$12*計算過程!L7668+バックデータ一覧!$C$13*LN(0.3)+バックデータ一覧!$C$14)^バックデータ一覧!$C$11+バックデータ一覧!$E$10*(0.3/(バックデータ一覧!$E$12*計算過程!L7668+バックデータ一覧!$E$13*LN(0.3)+バックデータ一覧!$E$14))^バックデータ一覧!$E$11)*計算過程!$W$11*計算過程!G7668/0.3*10^-3,0)</f>
        <v>0</v>
      </c>
      <c r="G7668" s="18">
        <f t="shared" si="716"/>
        <v>0</v>
      </c>
      <c r="H7668" s="18">
        <f t="shared" si="717"/>
        <v>0</v>
      </c>
      <c r="I7668" s="24">
        <v>0</v>
      </c>
      <c r="J7668" s="24">
        <v>0</v>
      </c>
      <c r="K7668" s="24">
        <v>0</v>
      </c>
      <c r="L7668" s="14">
        <f>貼り付けシート!C7668</f>
        <v>3.5</v>
      </c>
      <c r="M7668" s="14">
        <f>貼り付けシート!D7668</f>
        <v>4.3</v>
      </c>
      <c r="N7668" s="18">
        <f>貼り付けシート!E7668</f>
        <v>88.517485333987565</v>
      </c>
      <c r="O7668" s="18">
        <f>貼り付けシート!F7668</f>
        <v>0</v>
      </c>
      <c r="P7668" s="19">
        <f t="shared" si="718"/>
        <v>0</v>
      </c>
      <c r="Q7668" s="19">
        <f t="shared" si="719"/>
        <v>0</v>
      </c>
    </row>
    <row r="7669" spans="1:17">
      <c r="A7669" s="38">
        <v>41959</v>
      </c>
      <c r="B7669" s="49" t="s">
        <v>156</v>
      </c>
      <c r="C7669" s="24">
        <f t="shared" si="714"/>
        <v>30.406921776000001</v>
      </c>
      <c r="D7669" s="24">
        <f t="shared" si="715"/>
        <v>0</v>
      </c>
      <c r="E7669" s="18">
        <f>IF(G7669&gt;=0.3,(バックデータ一覧!$C$10*(バックデータ一覧!$C$12*計算過程!L7669+バックデータ一覧!$C$13*LN(計算過程!G7669)+バックデータ一覧!$C$14)^バックデータ一覧!$C$11+バックデータ一覧!$E$10*(計算過程!G7669/(バックデータ一覧!$E$12*計算過程!L7669+バックデータ一覧!$E$13*LN(計算過程!G7669)+バックデータ一覧!$E$14))^バックデータ一覧!$E$11)*計算過程!$W$11*10^-3,0)</f>
        <v>0</v>
      </c>
      <c r="F7669" s="18">
        <f>IF(G7669&lt;0.3,(バックデータ一覧!$C$10*(バックデータ一覧!$C$12*計算過程!L7669+バックデータ一覧!$C$13*LN(0.3)+バックデータ一覧!$C$14)^バックデータ一覧!$C$11+バックデータ一覧!$E$10*(0.3/(バックデータ一覧!$E$12*計算過程!L7669+バックデータ一覧!$E$13*LN(0.3)+バックデータ一覧!$E$14))^バックデータ一覧!$E$11)*計算過程!$W$11*計算過程!G7669/0.3*10^-3,0)</f>
        <v>0</v>
      </c>
      <c r="G7669" s="18">
        <f t="shared" si="716"/>
        <v>0</v>
      </c>
      <c r="H7669" s="18">
        <f t="shared" si="717"/>
        <v>0</v>
      </c>
      <c r="I7669" s="24">
        <v>0</v>
      </c>
      <c r="J7669" s="24">
        <v>0</v>
      </c>
      <c r="K7669" s="24">
        <v>0</v>
      </c>
      <c r="L7669" s="14">
        <f>貼り付けシート!C7669</f>
        <v>5</v>
      </c>
      <c r="M7669" s="14">
        <f>貼り付けシート!D7669</f>
        <v>4.5999999999999996</v>
      </c>
      <c r="N7669" s="18">
        <f>貼り付けシート!E7669</f>
        <v>85.191449272858833</v>
      </c>
      <c r="O7669" s="18">
        <f>貼り付けシート!F7669</f>
        <v>0</v>
      </c>
      <c r="P7669" s="19">
        <f t="shared" si="718"/>
        <v>0</v>
      </c>
      <c r="Q7669" s="19">
        <f t="shared" si="719"/>
        <v>0</v>
      </c>
    </row>
    <row r="7670" spans="1:17">
      <c r="A7670" s="38">
        <v>41959</v>
      </c>
      <c r="B7670" s="49" t="s">
        <v>157</v>
      </c>
      <c r="C7670" s="24">
        <f t="shared" si="714"/>
        <v>30.406921776000001</v>
      </c>
      <c r="D7670" s="24">
        <f t="shared" si="715"/>
        <v>0</v>
      </c>
      <c r="E7670" s="18">
        <f>IF(G7670&gt;=0.3,(バックデータ一覧!$C$10*(バックデータ一覧!$C$12*計算過程!L7670+バックデータ一覧!$C$13*LN(計算過程!G7670)+バックデータ一覧!$C$14)^バックデータ一覧!$C$11+バックデータ一覧!$E$10*(計算過程!G7670/(バックデータ一覧!$E$12*計算過程!L7670+バックデータ一覧!$E$13*LN(計算過程!G7670)+バックデータ一覧!$E$14))^バックデータ一覧!$E$11)*計算過程!$W$11*10^-3,0)</f>
        <v>0</v>
      </c>
      <c r="F7670" s="18">
        <f>IF(G7670&lt;0.3,(バックデータ一覧!$C$10*(バックデータ一覧!$C$12*計算過程!L7670+バックデータ一覧!$C$13*LN(0.3)+バックデータ一覧!$C$14)^バックデータ一覧!$C$11+バックデータ一覧!$E$10*(0.3/(バックデータ一覧!$E$12*計算過程!L7670+バックデータ一覧!$E$13*LN(0.3)+バックデータ一覧!$E$14))^バックデータ一覧!$E$11)*計算過程!$W$11*計算過程!G7670/0.3*10^-3,0)</f>
        <v>0</v>
      </c>
      <c r="G7670" s="18">
        <f t="shared" si="716"/>
        <v>0</v>
      </c>
      <c r="H7670" s="18">
        <f t="shared" si="717"/>
        <v>0</v>
      </c>
      <c r="I7670" s="24">
        <v>0</v>
      </c>
      <c r="J7670" s="24">
        <v>0</v>
      </c>
      <c r="K7670" s="24">
        <v>0</v>
      </c>
      <c r="L7670" s="14">
        <f>貼り付けシート!C7670</f>
        <v>8.6999999999999993</v>
      </c>
      <c r="M7670" s="14">
        <f>貼り付けシート!D7670</f>
        <v>5.2</v>
      </c>
      <c r="N7670" s="18">
        <f>貼り付けシート!E7670</f>
        <v>74.611035798505711</v>
      </c>
      <c r="O7670" s="18">
        <f>貼り付けシート!F7670</f>
        <v>0</v>
      </c>
      <c r="P7670" s="19">
        <f t="shared" si="718"/>
        <v>0</v>
      </c>
      <c r="Q7670" s="19">
        <f t="shared" si="719"/>
        <v>0</v>
      </c>
    </row>
    <row r="7671" spans="1:17">
      <c r="A7671" s="38">
        <v>41959</v>
      </c>
      <c r="B7671" s="49" t="s">
        <v>158</v>
      </c>
      <c r="C7671" s="24">
        <f t="shared" si="714"/>
        <v>30.406921776000001</v>
      </c>
      <c r="D7671" s="24">
        <f t="shared" si="715"/>
        <v>0</v>
      </c>
      <c r="E7671" s="18">
        <f>IF(G7671&gt;=0.3,(バックデータ一覧!$C$10*(バックデータ一覧!$C$12*計算過程!L7671+バックデータ一覧!$C$13*LN(計算過程!G7671)+バックデータ一覧!$C$14)^バックデータ一覧!$C$11+バックデータ一覧!$E$10*(計算過程!G7671/(バックデータ一覧!$E$12*計算過程!L7671+バックデータ一覧!$E$13*LN(計算過程!G7671)+バックデータ一覧!$E$14))^バックデータ一覧!$E$11)*計算過程!$W$11*10^-3,0)</f>
        <v>0</v>
      </c>
      <c r="F7671" s="18">
        <f>IF(G7671&lt;0.3,(バックデータ一覧!$C$10*(バックデータ一覧!$C$12*計算過程!L7671+バックデータ一覧!$C$13*LN(0.3)+バックデータ一覧!$C$14)^バックデータ一覧!$C$11+バックデータ一覧!$E$10*(0.3/(バックデータ一覧!$E$12*計算過程!L7671+バックデータ一覧!$E$13*LN(0.3)+バックデータ一覧!$E$14))^バックデータ一覧!$E$11)*計算過程!$W$11*計算過程!G7671/0.3*10^-3,0)</f>
        <v>0</v>
      </c>
      <c r="G7671" s="18">
        <f t="shared" si="716"/>
        <v>0</v>
      </c>
      <c r="H7671" s="18">
        <f t="shared" si="717"/>
        <v>0</v>
      </c>
      <c r="I7671" s="24">
        <v>0</v>
      </c>
      <c r="J7671" s="24">
        <v>0</v>
      </c>
      <c r="K7671" s="24">
        <v>0</v>
      </c>
      <c r="L7671" s="14">
        <f>貼り付けシート!C7671</f>
        <v>12.8</v>
      </c>
      <c r="M7671" s="14">
        <f>貼り付けシート!D7671</f>
        <v>5.7</v>
      </c>
      <c r="N7671" s="18">
        <f>貼り付けシート!E7671</f>
        <v>62.19065140685246</v>
      </c>
      <c r="O7671" s="18">
        <f>貼り付けシート!F7671</f>
        <v>0</v>
      </c>
      <c r="P7671" s="19">
        <f t="shared" si="718"/>
        <v>0</v>
      </c>
      <c r="Q7671" s="19">
        <f t="shared" si="719"/>
        <v>0</v>
      </c>
    </row>
    <row r="7672" spans="1:17">
      <c r="A7672" s="38">
        <v>41959</v>
      </c>
      <c r="B7672" s="49" t="s">
        <v>159</v>
      </c>
      <c r="C7672" s="24">
        <f t="shared" si="714"/>
        <v>30.406921776000001</v>
      </c>
      <c r="D7672" s="24">
        <f t="shared" si="715"/>
        <v>0</v>
      </c>
      <c r="E7672" s="18">
        <f>IF(G7672&gt;=0.3,(バックデータ一覧!$C$10*(バックデータ一覧!$C$12*計算過程!L7672+バックデータ一覧!$C$13*LN(計算過程!G7672)+バックデータ一覧!$C$14)^バックデータ一覧!$C$11+バックデータ一覧!$E$10*(計算過程!G7672/(バックデータ一覧!$E$12*計算過程!L7672+バックデータ一覧!$E$13*LN(計算過程!G7672)+バックデータ一覧!$E$14))^バックデータ一覧!$E$11)*計算過程!$W$11*10^-3,0)</f>
        <v>0</v>
      </c>
      <c r="F7672" s="18">
        <f>IF(G7672&lt;0.3,(バックデータ一覧!$C$10*(バックデータ一覧!$C$12*計算過程!L7672+バックデータ一覧!$C$13*LN(0.3)+バックデータ一覧!$C$14)^バックデータ一覧!$C$11+バックデータ一覧!$E$10*(0.3/(バックデータ一覧!$E$12*計算過程!L7672+バックデータ一覧!$E$13*LN(0.3)+バックデータ一覧!$E$14))^バックデータ一覧!$E$11)*計算過程!$W$11*計算過程!G7672/0.3*10^-3,0)</f>
        <v>0</v>
      </c>
      <c r="G7672" s="18">
        <f t="shared" si="716"/>
        <v>0</v>
      </c>
      <c r="H7672" s="18">
        <f t="shared" si="717"/>
        <v>0</v>
      </c>
      <c r="I7672" s="24">
        <v>0</v>
      </c>
      <c r="J7672" s="24">
        <v>0</v>
      </c>
      <c r="K7672" s="24">
        <v>0</v>
      </c>
      <c r="L7672" s="14">
        <f>貼り付けシート!C7672</f>
        <v>15</v>
      </c>
      <c r="M7672" s="14">
        <f>貼り付けシート!D7672</f>
        <v>5.0999999999999996</v>
      </c>
      <c r="N7672" s="18">
        <f>貼り付けシート!E7672</f>
        <v>48.279662333768698</v>
      </c>
      <c r="O7672" s="18">
        <f>貼り付けシート!F7672</f>
        <v>0</v>
      </c>
      <c r="P7672" s="19">
        <f t="shared" si="718"/>
        <v>0</v>
      </c>
      <c r="Q7672" s="19">
        <f t="shared" si="719"/>
        <v>0</v>
      </c>
    </row>
    <row r="7673" spans="1:17">
      <c r="A7673" s="38">
        <v>41959</v>
      </c>
      <c r="B7673" s="49" t="s">
        <v>160</v>
      </c>
      <c r="C7673" s="24">
        <f t="shared" si="714"/>
        <v>30.406921776000001</v>
      </c>
      <c r="D7673" s="24">
        <f t="shared" si="715"/>
        <v>0</v>
      </c>
      <c r="E7673" s="18">
        <f>IF(G7673&gt;=0.3,(バックデータ一覧!$C$10*(バックデータ一覧!$C$12*計算過程!L7673+バックデータ一覧!$C$13*LN(計算過程!G7673)+バックデータ一覧!$C$14)^バックデータ一覧!$C$11+バックデータ一覧!$E$10*(計算過程!G7673/(バックデータ一覧!$E$12*計算過程!L7673+バックデータ一覧!$E$13*LN(計算過程!G7673)+バックデータ一覧!$E$14))^バックデータ一覧!$E$11)*計算過程!$W$11*10^-3,0)</f>
        <v>0</v>
      </c>
      <c r="F7673" s="18">
        <f>IF(G7673&lt;0.3,(バックデータ一覧!$C$10*(バックデータ一覧!$C$12*計算過程!L7673+バックデータ一覧!$C$13*LN(0.3)+バックデータ一覧!$C$14)^バックデータ一覧!$C$11+バックデータ一覧!$E$10*(0.3/(バックデータ一覧!$E$12*計算過程!L7673+バックデータ一覧!$E$13*LN(0.3)+バックデータ一覧!$E$14))^バックデータ一覧!$E$11)*計算過程!$W$11*計算過程!G7673/0.3*10^-3,0)</f>
        <v>0</v>
      </c>
      <c r="G7673" s="18">
        <f t="shared" si="716"/>
        <v>0</v>
      </c>
      <c r="H7673" s="18">
        <f t="shared" si="717"/>
        <v>0</v>
      </c>
      <c r="I7673" s="24">
        <v>0</v>
      </c>
      <c r="J7673" s="24">
        <v>0</v>
      </c>
      <c r="K7673" s="24">
        <v>0</v>
      </c>
      <c r="L7673" s="14">
        <f>貼り付けシート!C7673</f>
        <v>16.399999999999999</v>
      </c>
      <c r="M7673" s="14">
        <f>貼り付けシート!D7673</f>
        <v>4.5</v>
      </c>
      <c r="N7673" s="18">
        <f>貼り付けシート!E7673</f>
        <v>38.983158315206396</v>
      </c>
      <c r="O7673" s="18">
        <f>貼り付けシート!F7673</f>
        <v>0</v>
      </c>
      <c r="P7673" s="19">
        <f t="shared" si="718"/>
        <v>0</v>
      </c>
      <c r="Q7673" s="19">
        <f t="shared" si="719"/>
        <v>0</v>
      </c>
    </row>
    <row r="7674" spans="1:17">
      <c r="A7674" s="38">
        <v>41959</v>
      </c>
      <c r="B7674" s="49" t="s">
        <v>161</v>
      </c>
      <c r="C7674" s="24">
        <f t="shared" si="714"/>
        <v>30.406921776000001</v>
      </c>
      <c r="D7674" s="24">
        <f t="shared" si="715"/>
        <v>0</v>
      </c>
      <c r="E7674" s="18">
        <f>IF(G7674&gt;=0.3,(バックデータ一覧!$C$10*(バックデータ一覧!$C$12*計算過程!L7674+バックデータ一覧!$C$13*LN(計算過程!G7674)+バックデータ一覧!$C$14)^バックデータ一覧!$C$11+バックデータ一覧!$E$10*(計算過程!G7674/(バックデータ一覧!$E$12*計算過程!L7674+バックデータ一覧!$E$13*LN(計算過程!G7674)+バックデータ一覧!$E$14))^バックデータ一覧!$E$11)*計算過程!$W$11*10^-3,0)</f>
        <v>0</v>
      </c>
      <c r="F7674" s="18">
        <f>IF(G7674&lt;0.3,(バックデータ一覧!$C$10*(バックデータ一覧!$C$12*計算過程!L7674+バックデータ一覧!$C$13*LN(0.3)+バックデータ一覧!$C$14)^バックデータ一覧!$C$11+バックデータ一覧!$E$10*(0.3/(バックデータ一覧!$E$12*計算過程!L7674+バックデータ一覧!$E$13*LN(0.3)+バックデータ一覧!$E$14))^バックデータ一覧!$E$11)*計算過程!$W$11*計算過程!G7674/0.3*10^-3,0)</f>
        <v>0</v>
      </c>
      <c r="G7674" s="18">
        <f t="shared" si="716"/>
        <v>0</v>
      </c>
      <c r="H7674" s="18">
        <f t="shared" si="717"/>
        <v>0</v>
      </c>
      <c r="I7674" s="24">
        <v>0</v>
      </c>
      <c r="J7674" s="24">
        <v>0</v>
      </c>
      <c r="K7674" s="24">
        <v>0</v>
      </c>
      <c r="L7674" s="14">
        <f>貼り付けシート!C7674</f>
        <v>17.7</v>
      </c>
      <c r="M7674" s="14">
        <f>貼り付けシート!D7674</f>
        <v>4.5</v>
      </c>
      <c r="N7674" s="18">
        <f>貼り付けシート!E7674</f>
        <v>35.899890570186926</v>
      </c>
      <c r="O7674" s="18">
        <f>貼り付けシート!F7674</f>
        <v>0</v>
      </c>
      <c r="P7674" s="19">
        <f t="shared" si="718"/>
        <v>0</v>
      </c>
      <c r="Q7674" s="19">
        <f t="shared" si="719"/>
        <v>0</v>
      </c>
    </row>
    <row r="7675" spans="1:17">
      <c r="A7675" s="38">
        <v>41959</v>
      </c>
      <c r="B7675" s="49" t="s">
        <v>162</v>
      </c>
      <c r="C7675" s="24">
        <f t="shared" si="714"/>
        <v>30.406921776000001</v>
      </c>
      <c r="D7675" s="24">
        <f t="shared" si="715"/>
        <v>0</v>
      </c>
      <c r="E7675" s="18">
        <f>IF(G7675&gt;=0.3,(バックデータ一覧!$C$10*(バックデータ一覧!$C$12*計算過程!L7675+バックデータ一覧!$C$13*LN(計算過程!G7675)+バックデータ一覧!$C$14)^バックデータ一覧!$C$11+バックデータ一覧!$E$10*(計算過程!G7675/(バックデータ一覧!$E$12*計算過程!L7675+バックデータ一覧!$E$13*LN(計算過程!G7675)+バックデータ一覧!$E$14))^バックデータ一覧!$E$11)*計算過程!$W$11*10^-3,0)</f>
        <v>0</v>
      </c>
      <c r="F7675" s="18">
        <f>IF(G7675&lt;0.3,(バックデータ一覧!$C$10*(バックデータ一覧!$C$12*計算過程!L7675+バックデータ一覧!$C$13*LN(0.3)+バックデータ一覧!$C$14)^バックデータ一覧!$C$11+バックデータ一覧!$E$10*(0.3/(バックデータ一覧!$E$12*計算過程!L7675+バックデータ一覧!$E$13*LN(0.3)+バックデータ一覧!$E$14))^バックデータ一覧!$E$11)*計算過程!$W$11*計算過程!G7675/0.3*10^-3,0)</f>
        <v>0</v>
      </c>
      <c r="G7675" s="18">
        <f t="shared" si="716"/>
        <v>0</v>
      </c>
      <c r="H7675" s="18">
        <f t="shared" si="717"/>
        <v>0</v>
      </c>
      <c r="I7675" s="24">
        <v>0</v>
      </c>
      <c r="J7675" s="24">
        <v>0</v>
      </c>
      <c r="K7675" s="24">
        <v>0</v>
      </c>
      <c r="L7675" s="14">
        <f>貼り付けシート!C7675</f>
        <v>18.600000000000001</v>
      </c>
      <c r="M7675" s="14">
        <f>貼り付けシート!D7675</f>
        <v>4.8</v>
      </c>
      <c r="N7675" s="18">
        <f>貼り付けシート!E7675</f>
        <v>36.170275230231951</v>
      </c>
      <c r="O7675" s="18">
        <f>貼り付けシート!F7675</f>
        <v>0</v>
      </c>
      <c r="P7675" s="19">
        <f t="shared" si="718"/>
        <v>0</v>
      </c>
      <c r="Q7675" s="19">
        <f t="shared" si="719"/>
        <v>0</v>
      </c>
    </row>
    <row r="7676" spans="1:17">
      <c r="A7676" s="38">
        <v>41959</v>
      </c>
      <c r="B7676" s="49" t="s">
        <v>163</v>
      </c>
      <c r="C7676" s="24">
        <f t="shared" si="714"/>
        <v>30.406921776000001</v>
      </c>
      <c r="D7676" s="24">
        <f t="shared" si="715"/>
        <v>0</v>
      </c>
      <c r="E7676" s="18">
        <f>IF(G7676&gt;=0.3,(バックデータ一覧!$C$10*(バックデータ一覧!$C$12*計算過程!L7676+バックデータ一覧!$C$13*LN(計算過程!G7676)+バックデータ一覧!$C$14)^バックデータ一覧!$C$11+バックデータ一覧!$E$10*(計算過程!G7676/(バックデータ一覧!$E$12*計算過程!L7676+バックデータ一覧!$E$13*LN(計算過程!G7676)+バックデータ一覧!$E$14))^バックデータ一覧!$E$11)*計算過程!$W$11*10^-3,0)</f>
        <v>0</v>
      </c>
      <c r="F7676" s="18">
        <f>IF(G7676&lt;0.3,(バックデータ一覧!$C$10*(バックデータ一覧!$C$12*計算過程!L7676+バックデータ一覧!$C$13*LN(0.3)+バックデータ一覧!$C$14)^バックデータ一覧!$C$11+バックデータ一覧!$E$10*(0.3/(バックデータ一覧!$E$12*計算過程!L7676+バックデータ一覧!$E$13*LN(0.3)+バックデータ一覧!$E$14))^バックデータ一覧!$E$11)*計算過程!$W$11*計算過程!G7676/0.3*10^-3,0)</f>
        <v>0</v>
      </c>
      <c r="G7676" s="18">
        <f t="shared" si="716"/>
        <v>0</v>
      </c>
      <c r="H7676" s="18">
        <f t="shared" si="717"/>
        <v>0</v>
      </c>
      <c r="I7676" s="24">
        <v>0</v>
      </c>
      <c r="J7676" s="24">
        <v>0</v>
      </c>
      <c r="K7676" s="24">
        <v>0</v>
      </c>
      <c r="L7676" s="14">
        <f>貼り付けシート!C7676</f>
        <v>19.2</v>
      </c>
      <c r="M7676" s="14">
        <f>貼り付けシート!D7676</f>
        <v>5.0999999999999996</v>
      </c>
      <c r="N7676" s="18">
        <f>貼り付けシート!E7676</f>
        <v>36.999281616758928</v>
      </c>
      <c r="O7676" s="18">
        <f>貼り付けシート!F7676</f>
        <v>0</v>
      </c>
      <c r="P7676" s="19">
        <f t="shared" si="718"/>
        <v>0</v>
      </c>
      <c r="Q7676" s="19">
        <f t="shared" si="719"/>
        <v>0</v>
      </c>
    </row>
    <row r="7677" spans="1:17">
      <c r="A7677" s="38">
        <v>41959</v>
      </c>
      <c r="B7677" s="49" t="s">
        <v>164</v>
      </c>
      <c r="C7677" s="24">
        <f t="shared" si="714"/>
        <v>30.406921776000001</v>
      </c>
      <c r="D7677" s="24">
        <f t="shared" si="715"/>
        <v>0</v>
      </c>
      <c r="E7677" s="18">
        <f>IF(G7677&gt;=0.3,(バックデータ一覧!$C$10*(バックデータ一覧!$C$12*計算過程!L7677+バックデータ一覧!$C$13*LN(計算過程!G7677)+バックデータ一覧!$C$14)^バックデータ一覧!$C$11+バックデータ一覧!$E$10*(計算過程!G7677/(バックデータ一覧!$E$12*計算過程!L7677+バックデータ一覧!$E$13*LN(計算過程!G7677)+バックデータ一覧!$E$14))^バックデータ一覧!$E$11)*計算過程!$W$11*10^-3,0)</f>
        <v>0</v>
      </c>
      <c r="F7677" s="18">
        <f>IF(G7677&lt;0.3,(バックデータ一覧!$C$10*(バックデータ一覧!$C$12*計算過程!L7677+バックデータ一覧!$C$13*LN(0.3)+バックデータ一覧!$C$14)^バックデータ一覧!$C$11+バックデータ一覧!$E$10*(0.3/(バックデータ一覧!$E$12*計算過程!L7677+バックデータ一覧!$E$13*LN(0.3)+バックデータ一覧!$E$14))^バックデータ一覧!$E$11)*計算過程!$W$11*計算過程!G7677/0.3*10^-3,0)</f>
        <v>0</v>
      </c>
      <c r="G7677" s="18">
        <f t="shared" si="716"/>
        <v>0</v>
      </c>
      <c r="H7677" s="18">
        <f t="shared" si="717"/>
        <v>0</v>
      </c>
      <c r="I7677" s="24">
        <v>0</v>
      </c>
      <c r="J7677" s="24">
        <v>0</v>
      </c>
      <c r="K7677" s="24">
        <v>0</v>
      </c>
      <c r="L7677" s="14">
        <f>貼り付けシート!C7677</f>
        <v>18.100000000000001</v>
      </c>
      <c r="M7677" s="14">
        <f>貼り付けシート!D7677</f>
        <v>5.3</v>
      </c>
      <c r="N7677" s="18">
        <f>貼り付けシート!E7677</f>
        <v>41.177933909674749</v>
      </c>
      <c r="O7677" s="18">
        <f>貼り付けシート!F7677</f>
        <v>0</v>
      </c>
      <c r="P7677" s="19">
        <f t="shared" si="718"/>
        <v>0</v>
      </c>
      <c r="Q7677" s="19">
        <f t="shared" si="719"/>
        <v>0</v>
      </c>
    </row>
    <row r="7678" spans="1:17">
      <c r="A7678" s="38">
        <v>41959</v>
      </c>
      <c r="B7678" s="49" t="s">
        <v>165</v>
      </c>
      <c r="C7678" s="24">
        <f t="shared" si="714"/>
        <v>30.406921776000001</v>
      </c>
      <c r="D7678" s="24">
        <f t="shared" si="715"/>
        <v>0</v>
      </c>
      <c r="E7678" s="18">
        <f>IF(G7678&gt;=0.3,(バックデータ一覧!$C$10*(バックデータ一覧!$C$12*計算過程!L7678+バックデータ一覧!$C$13*LN(計算過程!G7678)+バックデータ一覧!$C$14)^バックデータ一覧!$C$11+バックデータ一覧!$E$10*(計算過程!G7678/(バックデータ一覧!$E$12*計算過程!L7678+バックデータ一覧!$E$13*LN(計算過程!G7678)+バックデータ一覧!$E$14))^バックデータ一覧!$E$11)*計算過程!$W$11*10^-3,0)</f>
        <v>0</v>
      </c>
      <c r="F7678" s="18">
        <f>IF(G7678&lt;0.3,(バックデータ一覧!$C$10*(バックデータ一覧!$C$12*計算過程!L7678+バックデータ一覧!$C$13*LN(0.3)+バックデータ一覧!$C$14)^バックデータ一覧!$C$11+バックデータ一覧!$E$10*(0.3/(バックデータ一覧!$E$12*計算過程!L7678+バックデータ一覧!$E$13*LN(0.3)+バックデータ一覧!$E$14))^バックデータ一覧!$E$11)*計算過程!$W$11*計算過程!G7678/0.3*10^-3,0)</f>
        <v>0</v>
      </c>
      <c r="G7678" s="18">
        <f t="shared" si="716"/>
        <v>0</v>
      </c>
      <c r="H7678" s="18">
        <f t="shared" si="717"/>
        <v>0</v>
      </c>
      <c r="I7678" s="24">
        <v>0</v>
      </c>
      <c r="J7678" s="24">
        <v>0</v>
      </c>
      <c r="K7678" s="24">
        <v>0</v>
      </c>
      <c r="L7678" s="14">
        <f>貼り付けシート!C7678</f>
        <v>17.2</v>
      </c>
      <c r="M7678" s="14">
        <f>貼り付けシート!D7678</f>
        <v>5.3</v>
      </c>
      <c r="N7678" s="18">
        <f>貼り付けシート!E7678</f>
        <v>43.583529132936896</v>
      </c>
      <c r="O7678" s="18">
        <f>貼り付けシート!F7678</f>
        <v>0</v>
      </c>
      <c r="P7678" s="19">
        <f t="shared" si="718"/>
        <v>0</v>
      </c>
      <c r="Q7678" s="19">
        <f t="shared" si="719"/>
        <v>0</v>
      </c>
    </row>
    <row r="7679" spans="1:17">
      <c r="A7679" s="38">
        <v>41959</v>
      </c>
      <c r="B7679" s="49" t="s">
        <v>166</v>
      </c>
      <c r="C7679" s="24">
        <f t="shared" si="714"/>
        <v>30.406921776000001</v>
      </c>
      <c r="D7679" s="24">
        <f t="shared" si="715"/>
        <v>0</v>
      </c>
      <c r="E7679" s="18">
        <f>IF(G7679&gt;=0.3,(バックデータ一覧!$C$10*(バックデータ一覧!$C$12*計算過程!L7679+バックデータ一覧!$C$13*LN(計算過程!G7679)+バックデータ一覧!$C$14)^バックデータ一覧!$C$11+バックデータ一覧!$E$10*(計算過程!G7679/(バックデータ一覧!$E$12*計算過程!L7679+バックデータ一覧!$E$13*LN(計算過程!G7679)+バックデータ一覧!$E$14))^バックデータ一覧!$E$11)*計算過程!$W$11*10^-3,0)</f>
        <v>0</v>
      </c>
      <c r="F7679" s="18">
        <f>IF(G7679&lt;0.3,(バックデータ一覧!$C$10*(バックデータ一覧!$C$12*計算過程!L7679+バックデータ一覧!$C$13*LN(0.3)+バックデータ一覧!$C$14)^バックデータ一覧!$C$11+バックデータ一覧!$E$10*(0.3/(バックデータ一覧!$E$12*計算過程!L7679+バックデータ一覧!$E$13*LN(0.3)+バックデータ一覧!$E$14))^バックデータ一覧!$E$11)*計算過程!$W$11*計算過程!G7679/0.3*10^-3,0)</f>
        <v>0</v>
      </c>
      <c r="G7679" s="18">
        <f t="shared" si="716"/>
        <v>0</v>
      </c>
      <c r="H7679" s="18">
        <f t="shared" si="717"/>
        <v>0</v>
      </c>
      <c r="I7679" s="24">
        <v>0</v>
      </c>
      <c r="J7679" s="24">
        <v>0</v>
      </c>
      <c r="K7679" s="24">
        <v>0</v>
      </c>
      <c r="L7679" s="14">
        <f>貼り付けシート!C7679</f>
        <v>15.5</v>
      </c>
      <c r="M7679" s="14">
        <f>貼り付けシート!D7679</f>
        <v>5.7</v>
      </c>
      <c r="N7679" s="18">
        <f>貼り付けシート!E7679</f>
        <v>52.20300480007014</v>
      </c>
      <c r="O7679" s="18">
        <f>貼り付けシート!F7679</f>
        <v>0</v>
      </c>
      <c r="P7679" s="19">
        <f t="shared" si="718"/>
        <v>0</v>
      </c>
      <c r="Q7679" s="19">
        <f t="shared" si="719"/>
        <v>0</v>
      </c>
    </row>
    <row r="7680" spans="1:17">
      <c r="A7680" s="38">
        <v>41959</v>
      </c>
      <c r="B7680" s="49" t="s">
        <v>167</v>
      </c>
      <c r="C7680" s="24">
        <f t="shared" si="714"/>
        <v>30.406921776000001</v>
      </c>
      <c r="D7680" s="24">
        <f t="shared" si="715"/>
        <v>0</v>
      </c>
      <c r="E7680" s="18">
        <f>IF(G7680&gt;=0.3,(バックデータ一覧!$C$10*(バックデータ一覧!$C$12*計算過程!L7680+バックデータ一覧!$C$13*LN(計算過程!G7680)+バックデータ一覧!$C$14)^バックデータ一覧!$C$11+バックデータ一覧!$E$10*(計算過程!G7680/(バックデータ一覧!$E$12*計算過程!L7680+バックデータ一覧!$E$13*LN(計算過程!G7680)+バックデータ一覧!$E$14))^バックデータ一覧!$E$11)*計算過程!$W$11*10^-3,0)</f>
        <v>0</v>
      </c>
      <c r="F7680" s="18">
        <f>IF(G7680&lt;0.3,(バックデータ一覧!$C$10*(バックデータ一覧!$C$12*計算過程!L7680+バックデータ一覧!$C$13*LN(0.3)+バックデータ一覧!$C$14)^バックデータ一覧!$C$11+バックデータ一覧!$E$10*(0.3/(バックデータ一覧!$E$12*計算過程!L7680+バックデータ一覧!$E$13*LN(0.3)+バックデータ一覧!$E$14))^バックデータ一覧!$E$11)*計算過程!$W$11*計算過程!G7680/0.3*10^-3,0)</f>
        <v>0</v>
      </c>
      <c r="G7680" s="18">
        <f t="shared" si="716"/>
        <v>0</v>
      </c>
      <c r="H7680" s="18">
        <f t="shared" si="717"/>
        <v>0</v>
      </c>
      <c r="I7680" s="24">
        <v>0</v>
      </c>
      <c r="J7680" s="24">
        <v>0</v>
      </c>
      <c r="K7680" s="24">
        <v>0</v>
      </c>
      <c r="L7680" s="14">
        <f>貼り付けシート!C7680</f>
        <v>12.7</v>
      </c>
      <c r="M7680" s="14">
        <f>貼り付けシート!D7680</f>
        <v>6.3</v>
      </c>
      <c r="N7680" s="18">
        <f>貼り付けシート!E7680</f>
        <v>69.123061158669358</v>
      </c>
      <c r="O7680" s="18">
        <f>貼り付けシート!F7680</f>
        <v>0</v>
      </c>
      <c r="P7680" s="19">
        <f t="shared" si="718"/>
        <v>0</v>
      </c>
      <c r="Q7680" s="19">
        <f t="shared" si="719"/>
        <v>0</v>
      </c>
    </row>
    <row r="7681" spans="1:17">
      <c r="A7681" s="38">
        <v>41959</v>
      </c>
      <c r="B7681" s="49" t="s">
        <v>168</v>
      </c>
      <c r="C7681" s="24">
        <f t="shared" si="714"/>
        <v>30.406921776000001</v>
      </c>
      <c r="D7681" s="24">
        <f t="shared" si="715"/>
        <v>0</v>
      </c>
      <c r="E7681" s="18">
        <f>IF(G7681&gt;=0.3,(バックデータ一覧!$C$10*(バックデータ一覧!$C$12*計算過程!L7681+バックデータ一覧!$C$13*LN(計算過程!G7681)+バックデータ一覧!$C$14)^バックデータ一覧!$C$11+バックデータ一覧!$E$10*(計算過程!G7681/(バックデータ一覧!$E$12*計算過程!L7681+バックデータ一覧!$E$13*LN(計算過程!G7681)+バックデータ一覧!$E$14))^バックデータ一覧!$E$11)*計算過程!$W$11*10^-3,0)</f>
        <v>0</v>
      </c>
      <c r="F7681" s="18">
        <f>IF(G7681&lt;0.3,(バックデータ一覧!$C$10*(バックデータ一覧!$C$12*計算過程!L7681+バックデータ一覧!$C$13*LN(0.3)+バックデータ一覧!$C$14)^バックデータ一覧!$C$11+バックデータ一覧!$E$10*(0.3/(バックデータ一覧!$E$12*計算過程!L7681+バックデータ一覧!$E$13*LN(0.3)+バックデータ一覧!$E$14))^バックデータ一覧!$E$11)*計算過程!$W$11*計算過程!G7681/0.3*10^-3,0)</f>
        <v>0</v>
      </c>
      <c r="G7681" s="18">
        <f t="shared" si="716"/>
        <v>0</v>
      </c>
      <c r="H7681" s="18">
        <f t="shared" si="717"/>
        <v>0</v>
      </c>
      <c r="I7681" s="24">
        <v>0</v>
      </c>
      <c r="J7681" s="24">
        <v>0</v>
      </c>
      <c r="K7681" s="24">
        <v>0</v>
      </c>
      <c r="L7681" s="14">
        <f>貼り付けシート!C7681</f>
        <v>11.2</v>
      </c>
      <c r="M7681" s="14">
        <f>貼り付けシート!D7681</f>
        <v>6.3</v>
      </c>
      <c r="N7681" s="18">
        <f>貼り付けシート!E7681</f>
        <v>76.313415335461585</v>
      </c>
      <c r="O7681" s="18">
        <f>貼り付けシート!F7681</f>
        <v>0</v>
      </c>
      <c r="P7681" s="19">
        <f t="shared" si="718"/>
        <v>0</v>
      </c>
      <c r="Q7681" s="19">
        <f t="shared" si="719"/>
        <v>0</v>
      </c>
    </row>
    <row r="7682" spans="1:17">
      <c r="A7682" s="38">
        <v>41959</v>
      </c>
      <c r="B7682" s="49" t="s">
        <v>169</v>
      </c>
      <c r="C7682" s="24">
        <f t="shared" si="714"/>
        <v>30.406921776000001</v>
      </c>
      <c r="D7682" s="24">
        <f t="shared" si="715"/>
        <v>0</v>
      </c>
      <c r="E7682" s="18">
        <f>IF(G7682&gt;=0.3,(バックデータ一覧!$C$10*(バックデータ一覧!$C$12*計算過程!L7682+バックデータ一覧!$C$13*LN(計算過程!G7682)+バックデータ一覧!$C$14)^バックデータ一覧!$C$11+バックデータ一覧!$E$10*(計算過程!G7682/(バックデータ一覧!$E$12*計算過程!L7682+バックデータ一覧!$E$13*LN(計算過程!G7682)+バックデータ一覧!$E$14))^バックデータ一覧!$E$11)*計算過程!$W$11*10^-3,0)</f>
        <v>0</v>
      </c>
      <c r="F7682" s="18">
        <f>IF(G7682&lt;0.3,(バックデータ一覧!$C$10*(バックデータ一覧!$C$12*計算過程!L7682+バックデータ一覧!$C$13*LN(0.3)+バックデータ一覧!$C$14)^バックデータ一覧!$C$11+バックデータ一覧!$E$10*(0.3/(バックデータ一覧!$E$12*計算過程!L7682+バックデータ一覧!$E$13*LN(0.3)+バックデータ一覧!$E$14))^バックデータ一覧!$E$11)*計算過程!$W$11*計算過程!G7682/0.3*10^-3,0)</f>
        <v>0</v>
      </c>
      <c r="G7682" s="18">
        <f t="shared" si="716"/>
        <v>0</v>
      </c>
      <c r="H7682" s="18">
        <f t="shared" si="717"/>
        <v>0</v>
      </c>
      <c r="I7682" s="24">
        <v>0</v>
      </c>
      <c r="J7682" s="24">
        <v>0</v>
      </c>
      <c r="K7682" s="24">
        <v>0</v>
      </c>
      <c r="L7682" s="14">
        <f>貼り付けシート!C7682</f>
        <v>10.1</v>
      </c>
      <c r="M7682" s="14">
        <f>貼り付けシート!D7682</f>
        <v>6.1</v>
      </c>
      <c r="N7682" s="18">
        <f>貼り付けシート!E7682</f>
        <v>79.537578251023291</v>
      </c>
      <c r="O7682" s="18">
        <f>貼り付けシート!F7682</f>
        <v>0</v>
      </c>
      <c r="P7682" s="19">
        <f t="shared" si="718"/>
        <v>0</v>
      </c>
      <c r="Q7682" s="19">
        <f t="shared" si="719"/>
        <v>0</v>
      </c>
    </row>
    <row r="7683" spans="1:17">
      <c r="A7683" s="38">
        <v>41959</v>
      </c>
      <c r="B7683" s="49" t="s">
        <v>170</v>
      </c>
      <c r="C7683" s="24">
        <f t="shared" si="714"/>
        <v>30.406921776000001</v>
      </c>
      <c r="D7683" s="24">
        <f t="shared" si="715"/>
        <v>0</v>
      </c>
      <c r="E7683" s="18">
        <f>IF(G7683&gt;=0.3,(バックデータ一覧!$C$10*(バックデータ一覧!$C$12*計算過程!L7683+バックデータ一覧!$C$13*LN(計算過程!G7683)+バックデータ一覧!$C$14)^バックデータ一覧!$C$11+バックデータ一覧!$E$10*(計算過程!G7683/(バックデータ一覧!$E$12*計算過程!L7683+バックデータ一覧!$E$13*LN(計算過程!G7683)+バックデータ一覧!$E$14))^バックデータ一覧!$E$11)*計算過程!$W$11*10^-3,0)</f>
        <v>0</v>
      </c>
      <c r="F7683" s="18">
        <f>IF(G7683&lt;0.3,(バックデータ一覧!$C$10*(バックデータ一覧!$C$12*計算過程!L7683+バックデータ一覧!$C$13*LN(0.3)+バックデータ一覧!$C$14)^バックデータ一覧!$C$11+バックデータ一覧!$E$10*(0.3/(バックデータ一覧!$E$12*計算過程!L7683+バックデータ一覧!$E$13*LN(0.3)+バックデータ一覧!$E$14))^バックデータ一覧!$E$11)*計算過程!$W$11*計算過程!G7683/0.3*10^-3,0)</f>
        <v>0</v>
      </c>
      <c r="G7683" s="18">
        <f t="shared" si="716"/>
        <v>0</v>
      </c>
      <c r="H7683" s="18">
        <f t="shared" si="717"/>
        <v>0</v>
      </c>
      <c r="I7683" s="24">
        <v>0</v>
      </c>
      <c r="J7683" s="24">
        <v>0</v>
      </c>
      <c r="K7683" s="24">
        <v>0</v>
      </c>
      <c r="L7683" s="14">
        <f>貼り付けシート!C7683</f>
        <v>9.1999999999999993</v>
      </c>
      <c r="M7683" s="14">
        <f>貼り付けシート!D7683</f>
        <v>6</v>
      </c>
      <c r="N7683" s="18">
        <f>貼り付けシート!E7683</f>
        <v>83.123796573242743</v>
      </c>
      <c r="O7683" s="18">
        <f>貼り付けシート!F7683</f>
        <v>0</v>
      </c>
      <c r="P7683" s="19">
        <f t="shared" si="718"/>
        <v>0</v>
      </c>
      <c r="Q7683" s="19">
        <f t="shared" si="719"/>
        <v>0</v>
      </c>
    </row>
    <row r="7684" spans="1:17">
      <c r="A7684" s="38">
        <v>41959</v>
      </c>
      <c r="B7684" s="49" t="s">
        <v>171</v>
      </c>
      <c r="C7684" s="24">
        <f t="shared" si="714"/>
        <v>30.406921776000001</v>
      </c>
      <c r="D7684" s="24">
        <f t="shared" si="715"/>
        <v>0</v>
      </c>
      <c r="E7684" s="18">
        <f>IF(G7684&gt;=0.3,(バックデータ一覧!$C$10*(バックデータ一覧!$C$12*計算過程!L7684+バックデータ一覧!$C$13*LN(計算過程!G7684)+バックデータ一覧!$C$14)^バックデータ一覧!$C$11+バックデータ一覧!$E$10*(計算過程!G7684/(バックデータ一覧!$E$12*計算過程!L7684+バックデータ一覧!$E$13*LN(計算過程!G7684)+バックデータ一覧!$E$14))^バックデータ一覧!$E$11)*計算過程!$W$11*10^-3,0)</f>
        <v>0</v>
      </c>
      <c r="F7684" s="18">
        <f>IF(G7684&lt;0.3,(バックデータ一覧!$C$10*(バックデータ一覧!$C$12*計算過程!L7684+バックデータ一覧!$C$13*LN(0.3)+バックデータ一覧!$C$14)^バックデータ一覧!$C$11+バックデータ一覧!$E$10*(0.3/(バックデータ一覧!$E$12*計算過程!L7684+バックデータ一覧!$E$13*LN(0.3)+バックデータ一覧!$E$14))^バックデータ一覧!$E$11)*計算過程!$W$11*計算過程!G7684/0.3*10^-3,0)</f>
        <v>0</v>
      </c>
      <c r="G7684" s="18">
        <f t="shared" si="716"/>
        <v>0</v>
      </c>
      <c r="H7684" s="18">
        <f t="shared" si="717"/>
        <v>0</v>
      </c>
      <c r="I7684" s="24">
        <v>0</v>
      </c>
      <c r="J7684" s="24">
        <v>0</v>
      </c>
      <c r="K7684" s="24">
        <v>0</v>
      </c>
      <c r="L7684" s="14">
        <f>貼り付けシート!C7684</f>
        <v>8.4</v>
      </c>
      <c r="M7684" s="14">
        <f>貼り付けシート!D7684</f>
        <v>5.8</v>
      </c>
      <c r="N7684" s="18">
        <f>貼り付けシート!E7684</f>
        <v>84.848442451735906</v>
      </c>
      <c r="O7684" s="18">
        <f>貼り付けシート!F7684</f>
        <v>0</v>
      </c>
      <c r="P7684" s="19">
        <f t="shared" si="718"/>
        <v>0</v>
      </c>
      <c r="Q7684" s="19">
        <f t="shared" si="719"/>
        <v>0</v>
      </c>
    </row>
    <row r="7685" spans="1:17">
      <c r="A7685" s="38">
        <v>41959</v>
      </c>
      <c r="B7685" s="49" t="s">
        <v>172</v>
      </c>
      <c r="C7685" s="24">
        <f t="shared" si="714"/>
        <v>30.406921776000001</v>
      </c>
      <c r="D7685" s="24">
        <f t="shared" si="715"/>
        <v>0</v>
      </c>
      <c r="E7685" s="18">
        <f>IF(G7685&gt;=0.3,(バックデータ一覧!$C$10*(バックデータ一覧!$C$12*計算過程!L7685+バックデータ一覧!$C$13*LN(計算過程!G7685)+バックデータ一覧!$C$14)^バックデータ一覧!$C$11+バックデータ一覧!$E$10*(計算過程!G7685/(バックデータ一覧!$E$12*計算過程!L7685+バックデータ一覧!$E$13*LN(計算過程!G7685)+バックデータ一覧!$E$14))^バックデータ一覧!$E$11)*計算過程!$W$11*10^-3,0)</f>
        <v>0</v>
      </c>
      <c r="F7685" s="18">
        <f>IF(G7685&lt;0.3,(バックデータ一覧!$C$10*(バックデータ一覧!$C$12*計算過程!L7685+バックデータ一覧!$C$13*LN(0.3)+バックデータ一覧!$C$14)^バックデータ一覧!$C$11+バックデータ一覧!$E$10*(0.3/(バックデータ一覧!$E$12*計算過程!L7685+バックデータ一覧!$E$13*LN(0.3)+バックデータ一覧!$E$14))^バックデータ一覧!$E$11)*計算過程!$W$11*計算過程!G7685/0.3*10^-3,0)</f>
        <v>0</v>
      </c>
      <c r="G7685" s="18">
        <f t="shared" si="716"/>
        <v>0</v>
      </c>
      <c r="H7685" s="18">
        <f t="shared" si="717"/>
        <v>0</v>
      </c>
      <c r="I7685" s="24">
        <v>0</v>
      </c>
      <c r="J7685" s="24">
        <v>0</v>
      </c>
      <c r="K7685" s="24">
        <v>0</v>
      </c>
      <c r="L7685" s="14">
        <f>貼り付けシート!C7685</f>
        <v>7.9</v>
      </c>
      <c r="M7685" s="14">
        <f>貼り付けシート!D7685</f>
        <v>5.7</v>
      </c>
      <c r="N7685" s="18">
        <f>貼り付けシート!E7685</f>
        <v>86.283189738569106</v>
      </c>
      <c r="O7685" s="18">
        <f>貼り付けシート!F7685</f>
        <v>0</v>
      </c>
      <c r="P7685" s="19">
        <f t="shared" si="718"/>
        <v>0</v>
      </c>
      <c r="Q7685" s="19">
        <f t="shared" si="719"/>
        <v>0</v>
      </c>
    </row>
    <row r="7686" spans="1:17">
      <c r="A7686" s="38">
        <v>41960</v>
      </c>
      <c r="B7686" s="49" t="s">
        <v>149</v>
      </c>
      <c r="C7686" s="24">
        <f t="shared" si="714"/>
        <v>30.406921776000001</v>
      </c>
      <c r="D7686" s="24">
        <f t="shared" si="715"/>
        <v>0</v>
      </c>
      <c r="E7686" s="18">
        <f>IF(G7686&gt;=0.3,(バックデータ一覧!$C$10*(バックデータ一覧!$C$12*計算過程!L7686+バックデータ一覧!$C$13*LN(計算過程!G7686)+バックデータ一覧!$C$14)^バックデータ一覧!$C$11+バックデータ一覧!$E$10*(計算過程!G7686/(バックデータ一覧!$E$12*計算過程!L7686+バックデータ一覧!$E$13*LN(計算過程!G7686)+バックデータ一覧!$E$14))^バックデータ一覧!$E$11)*計算過程!$W$11*10^-3,0)</f>
        <v>0</v>
      </c>
      <c r="F7686" s="18">
        <f>IF(G7686&lt;0.3,(バックデータ一覧!$C$10*(バックデータ一覧!$C$12*計算過程!L7686+バックデータ一覧!$C$13*LN(0.3)+バックデータ一覧!$C$14)^バックデータ一覧!$C$11+バックデータ一覧!$E$10*(0.3/(バックデータ一覧!$E$12*計算過程!L7686+バックデータ一覧!$E$13*LN(0.3)+バックデータ一覧!$E$14))^バックデータ一覧!$E$11)*計算過程!$W$11*計算過程!G7686/0.3*10^-3,0)</f>
        <v>0</v>
      </c>
      <c r="G7686" s="18">
        <f t="shared" si="716"/>
        <v>0</v>
      </c>
      <c r="H7686" s="18">
        <f t="shared" si="717"/>
        <v>0</v>
      </c>
      <c r="I7686" s="24">
        <v>0</v>
      </c>
      <c r="J7686" s="24">
        <v>0</v>
      </c>
      <c r="K7686" s="24">
        <v>0</v>
      </c>
      <c r="L7686" s="14">
        <f>貼り付けシート!C7686</f>
        <v>7.6</v>
      </c>
      <c r="M7686" s="14">
        <f>貼り付けシート!D7686</f>
        <v>5.6</v>
      </c>
      <c r="N7686" s="18">
        <f>貼り付けシート!E7686</f>
        <v>86.535993233635395</v>
      </c>
      <c r="O7686" s="18">
        <f>貼り付けシート!F7686</f>
        <v>0</v>
      </c>
      <c r="P7686" s="19">
        <f t="shared" si="718"/>
        <v>0</v>
      </c>
      <c r="Q7686" s="19">
        <f t="shared" si="719"/>
        <v>0</v>
      </c>
    </row>
    <row r="7687" spans="1:17">
      <c r="A7687" s="38">
        <v>41960</v>
      </c>
      <c r="B7687" s="49" t="s">
        <v>150</v>
      </c>
      <c r="C7687" s="24">
        <f t="shared" ref="C7687:C7750" si="720">$W$6*IF(AND(L7687&lt;5,N7687&gt;=80),$W$4,$W$5)*3600*10^-6</f>
        <v>30.406921776000001</v>
      </c>
      <c r="D7687" s="24">
        <f t="shared" ref="D7687:D7750" si="721">IF(G7687&gt;=0.3,E7687,F7687)</f>
        <v>0</v>
      </c>
      <c r="E7687" s="18">
        <f>IF(G7687&gt;=0.3,(バックデータ一覧!$C$10*(バックデータ一覧!$C$12*計算過程!L7687+バックデータ一覧!$C$13*LN(計算過程!G7687)+バックデータ一覧!$C$14)^バックデータ一覧!$C$11+バックデータ一覧!$E$10*(計算過程!G7687/(バックデータ一覧!$E$12*計算過程!L7687+バックデータ一覧!$E$13*LN(計算過程!G7687)+バックデータ一覧!$E$14))^バックデータ一覧!$E$11)*計算過程!$W$11*10^-3,0)</f>
        <v>0</v>
      </c>
      <c r="F7687" s="18">
        <f>IF(G7687&lt;0.3,(バックデータ一覧!$C$10*(バックデータ一覧!$C$12*計算過程!L7687+バックデータ一覧!$C$13*LN(0.3)+バックデータ一覧!$C$14)^バックデータ一覧!$C$11+バックデータ一覧!$E$10*(0.3/(バックデータ一覧!$E$12*計算過程!L7687+バックデータ一覧!$E$13*LN(0.3)+バックデータ一覧!$E$14))^バックデータ一覧!$E$11)*計算過程!$W$11*計算過程!G7687/0.3*10^-3,0)</f>
        <v>0</v>
      </c>
      <c r="G7687" s="18">
        <f t="shared" ref="G7687:G7750" si="722">H7687/($W$6*3600*10^-6)</f>
        <v>0</v>
      </c>
      <c r="H7687" s="18">
        <f t="shared" ref="H7687:H7750" si="723">IF(AND(L7687&lt;5,N7687&gt;=80),P7687/$W$4,P7687/$W$5)</f>
        <v>0</v>
      </c>
      <c r="I7687" s="24">
        <v>0</v>
      </c>
      <c r="J7687" s="24">
        <v>0</v>
      </c>
      <c r="K7687" s="24">
        <v>0</v>
      </c>
      <c r="L7687" s="14">
        <f>貼り付けシート!C7687</f>
        <v>7.7</v>
      </c>
      <c r="M7687" s="14">
        <f>貼り付けシート!D7687</f>
        <v>5.5</v>
      </c>
      <c r="N7687" s="18">
        <f>貼り付けシート!E7687</f>
        <v>84.425867148787333</v>
      </c>
      <c r="O7687" s="18">
        <f>貼り付けシート!F7687</f>
        <v>0</v>
      </c>
      <c r="P7687" s="19">
        <f t="shared" ref="P7687:P7750" si="724">IF(O7687&gt;C7687,C7687,O7687)</f>
        <v>0</v>
      </c>
      <c r="Q7687" s="19">
        <f t="shared" ref="Q7687:Q7750" si="725">IF(O7687&gt;C7687,O7687-C7687,0)</f>
        <v>0</v>
      </c>
    </row>
    <row r="7688" spans="1:17">
      <c r="A7688" s="38">
        <v>41960</v>
      </c>
      <c r="B7688" s="49" t="s">
        <v>151</v>
      </c>
      <c r="C7688" s="24">
        <f t="shared" si="720"/>
        <v>30.406921776000001</v>
      </c>
      <c r="D7688" s="24">
        <f t="shared" si="721"/>
        <v>0</v>
      </c>
      <c r="E7688" s="18">
        <f>IF(G7688&gt;=0.3,(バックデータ一覧!$C$10*(バックデータ一覧!$C$12*計算過程!L7688+バックデータ一覧!$C$13*LN(計算過程!G7688)+バックデータ一覧!$C$14)^バックデータ一覧!$C$11+バックデータ一覧!$E$10*(計算過程!G7688/(バックデータ一覧!$E$12*計算過程!L7688+バックデータ一覧!$E$13*LN(計算過程!G7688)+バックデータ一覧!$E$14))^バックデータ一覧!$E$11)*計算過程!$W$11*10^-3,0)</f>
        <v>0</v>
      </c>
      <c r="F7688" s="18">
        <f>IF(G7688&lt;0.3,(バックデータ一覧!$C$10*(バックデータ一覧!$C$12*計算過程!L7688+バックデータ一覧!$C$13*LN(0.3)+バックデータ一覧!$C$14)^バックデータ一覧!$C$11+バックデータ一覧!$E$10*(0.3/(バックデータ一覧!$E$12*計算過程!L7688+バックデータ一覧!$E$13*LN(0.3)+バックデータ一覧!$E$14))^バックデータ一覧!$E$11)*計算過程!$W$11*計算過程!G7688/0.3*10^-3,0)</f>
        <v>0</v>
      </c>
      <c r="G7688" s="18">
        <f t="shared" si="722"/>
        <v>0</v>
      </c>
      <c r="H7688" s="18">
        <f t="shared" si="723"/>
        <v>0</v>
      </c>
      <c r="I7688" s="24">
        <v>0</v>
      </c>
      <c r="J7688" s="24">
        <v>0</v>
      </c>
      <c r="K7688" s="24">
        <v>0</v>
      </c>
      <c r="L7688" s="14">
        <f>貼り付けシート!C7688</f>
        <v>7.6</v>
      </c>
      <c r="M7688" s="14">
        <f>貼り付けシート!D7688</f>
        <v>5.5</v>
      </c>
      <c r="N7688" s="18">
        <f>貼り付けシート!E7688</f>
        <v>85.004251976056537</v>
      </c>
      <c r="O7688" s="18">
        <f>貼り付けシート!F7688</f>
        <v>0</v>
      </c>
      <c r="P7688" s="19">
        <f t="shared" si="724"/>
        <v>0</v>
      </c>
      <c r="Q7688" s="19">
        <f t="shared" si="725"/>
        <v>0</v>
      </c>
    </row>
    <row r="7689" spans="1:17">
      <c r="A7689" s="38">
        <v>41960</v>
      </c>
      <c r="B7689" s="49" t="s">
        <v>152</v>
      </c>
      <c r="C7689" s="24">
        <f t="shared" si="720"/>
        <v>30.406921776000001</v>
      </c>
      <c r="D7689" s="24">
        <f t="shared" si="721"/>
        <v>0</v>
      </c>
      <c r="E7689" s="18">
        <f>IF(G7689&gt;=0.3,(バックデータ一覧!$C$10*(バックデータ一覧!$C$12*計算過程!L7689+バックデータ一覧!$C$13*LN(計算過程!G7689)+バックデータ一覧!$C$14)^バックデータ一覧!$C$11+バックデータ一覧!$E$10*(計算過程!G7689/(バックデータ一覧!$E$12*計算過程!L7689+バックデータ一覧!$E$13*LN(計算過程!G7689)+バックデータ一覧!$E$14))^バックデータ一覧!$E$11)*計算過程!$W$11*10^-3,0)</f>
        <v>0</v>
      </c>
      <c r="F7689" s="18">
        <f>IF(G7689&lt;0.3,(バックデータ一覧!$C$10*(バックデータ一覧!$C$12*計算過程!L7689+バックデータ一覧!$C$13*LN(0.3)+バックデータ一覧!$C$14)^バックデータ一覧!$C$11+バックデータ一覧!$E$10*(0.3/(バックデータ一覧!$E$12*計算過程!L7689+バックデータ一覧!$E$13*LN(0.3)+バックデータ一覧!$E$14))^バックデータ一覧!$E$11)*計算過程!$W$11*計算過程!G7689/0.3*10^-3,0)</f>
        <v>0</v>
      </c>
      <c r="G7689" s="18">
        <f t="shared" si="722"/>
        <v>0</v>
      </c>
      <c r="H7689" s="18">
        <f t="shared" si="723"/>
        <v>0</v>
      </c>
      <c r="I7689" s="24">
        <v>0</v>
      </c>
      <c r="J7689" s="24">
        <v>0</v>
      </c>
      <c r="K7689" s="24">
        <v>0</v>
      </c>
      <c r="L7689" s="14">
        <f>貼り付けシート!C7689</f>
        <v>7.6</v>
      </c>
      <c r="M7689" s="14">
        <f>貼り付けシート!D7689</f>
        <v>5.5</v>
      </c>
      <c r="N7689" s="18">
        <f>貼り付けシート!E7689</f>
        <v>85.004251976056537</v>
      </c>
      <c r="O7689" s="18">
        <f>貼り付けシート!F7689</f>
        <v>0</v>
      </c>
      <c r="P7689" s="19">
        <f t="shared" si="724"/>
        <v>0</v>
      </c>
      <c r="Q7689" s="19">
        <f t="shared" si="725"/>
        <v>0</v>
      </c>
    </row>
    <row r="7690" spans="1:17">
      <c r="A7690" s="38">
        <v>41960</v>
      </c>
      <c r="B7690" s="49" t="s">
        <v>153</v>
      </c>
      <c r="C7690" s="24">
        <f t="shared" si="720"/>
        <v>30.406921776000001</v>
      </c>
      <c r="D7690" s="24">
        <f t="shared" si="721"/>
        <v>0</v>
      </c>
      <c r="E7690" s="18">
        <f>IF(G7690&gt;=0.3,(バックデータ一覧!$C$10*(バックデータ一覧!$C$12*計算過程!L7690+バックデータ一覧!$C$13*LN(計算過程!G7690)+バックデータ一覧!$C$14)^バックデータ一覧!$C$11+バックデータ一覧!$E$10*(計算過程!G7690/(バックデータ一覧!$E$12*計算過程!L7690+バックデータ一覧!$E$13*LN(計算過程!G7690)+バックデータ一覧!$E$14))^バックデータ一覧!$E$11)*計算過程!$W$11*10^-3,0)</f>
        <v>0</v>
      </c>
      <c r="F7690" s="18">
        <f>IF(G7690&lt;0.3,(バックデータ一覧!$C$10*(バックデータ一覧!$C$12*計算過程!L7690+バックデータ一覧!$C$13*LN(0.3)+バックデータ一覧!$C$14)^バックデータ一覧!$C$11+バックデータ一覧!$E$10*(0.3/(バックデータ一覧!$E$12*計算過程!L7690+バックデータ一覧!$E$13*LN(0.3)+バックデータ一覧!$E$14))^バックデータ一覧!$E$11)*計算過程!$W$11*計算過程!G7690/0.3*10^-3,0)</f>
        <v>0</v>
      </c>
      <c r="G7690" s="18">
        <f t="shared" si="722"/>
        <v>0</v>
      </c>
      <c r="H7690" s="18">
        <f t="shared" si="723"/>
        <v>0</v>
      </c>
      <c r="I7690" s="24">
        <v>0</v>
      </c>
      <c r="J7690" s="24">
        <v>0</v>
      </c>
      <c r="K7690" s="24">
        <v>0</v>
      </c>
      <c r="L7690" s="14">
        <f>貼り付けシート!C7690</f>
        <v>7.5</v>
      </c>
      <c r="M7690" s="14">
        <f>貼り付けシート!D7690</f>
        <v>5.3</v>
      </c>
      <c r="N7690" s="18">
        <f>貼り付けシート!E7690</f>
        <v>82.501106673659351</v>
      </c>
      <c r="O7690" s="18">
        <f>貼り付けシート!F7690</f>
        <v>0</v>
      </c>
      <c r="P7690" s="19">
        <f t="shared" si="724"/>
        <v>0</v>
      </c>
      <c r="Q7690" s="19">
        <f t="shared" si="725"/>
        <v>0</v>
      </c>
    </row>
    <row r="7691" spans="1:17">
      <c r="A7691" s="38">
        <v>41960</v>
      </c>
      <c r="B7691" s="49" t="s">
        <v>154</v>
      </c>
      <c r="C7691" s="24">
        <f t="shared" si="720"/>
        <v>30.406921776000001</v>
      </c>
      <c r="D7691" s="24">
        <f t="shared" si="721"/>
        <v>0</v>
      </c>
      <c r="E7691" s="18">
        <f>IF(G7691&gt;=0.3,(バックデータ一覧!$C$10*(バックデータ一覧!$C$12*計算過程!L7691+バックデータ一覧!$C$13*LN(計算過程!G7691)+バックデータ一覧!$C$14)^バックデータ一覧!$C$11+バックデータ一覧!$E$10*(計算過程!G7691/(バックデータ一覧!$E$12*計算過程!L7691+バックデータ一覧!$E$13*LN(計算過程!G7691)+バックデータ一覧!$E$14))^バックデータ一覧!$E$11)*計算過程!$W$11*10^-3,0)</f>
        <v>0</v>
      </c>
      <c r="F7691" s="18">
        <f>IF(G7691&lt;0.3,(バックデータ一覧!$C$10*(バックデータ一覧!$C$12*計算過程!L7691+バックデータ一覧!$C$13*LN(0.3)+バックデータ一覧!$C$14)^バックデータ一覧!$C$11+バックデータ一覧!$E$10*(0.3/(バックデータ一覧!$E$12*計算過程!L7691+バックデータ一覧!$E$13*LN(0.3)+バックデータ一覧!$E$14))^バックデータ一覧!$E$11)*計算過程!$W$11*計算過程!G7691/0.3*10^-3,0)</f>
        <v>0</v>
      </c>
      <c r="G7691" s="18">
        <f t="shared" si="722"/>
        <v>0</v>
      </c>
      <c r="H7691" s="18">
        <f t="shared" si="723"/>
        <v>0</v>
      </c>
      <c r="I7691" s="24">
        <v>0</v>
      </c>
      <c r="J7691" s="24">
        <v>0</v>
      </c>
      <c r="K7691" s="24">
        <v>0</v>
      </c>
      <c r="L7691" s="14">
        <f>貼り付けシート!C7691</f>
        <v>7.5</v>
      </c>
      <c r="M7691" s="14">
        <f>貼り付けシート!D7691</f>
        <v>5.4</v>
      </c>
      <c r="N7691" s="18">
        <f>貼り付けシート!E7691</f>
        <v>84.044333538378552</v>
      </c>
      <c r="O7691" s="18">
        <f>貼り付けシート!F7691</f>
        <v>0</v>
      </c>
      <c r="P7691" s="19">
        <f t="shared" si="724"/>
        <v>0</v>
      </c>
      <c r="Q7691" s="19">
        <f t="shared" si="725"/>
        <v>0</v>
      </c>
    </row>
    <row r="7692" spans="1:17">
      <c r="A7692" s="38">
        <v>41960</v>
      </c>
      <c r="B7692" s="49" t="s">
        <v>155</v>
      </c>
      <c r="C7692" s="24">
        <f t="shared" si="720"/>
        <v>30.406921776000001</v>
      </c>
      <c r="D7692" s="24">
        <f t="shared" si="721"/>
        <v>0</v>
      </c>
      <c r="E7692" s="18">
        <f>IF(G7692&gt;=0.3,(バックデータ一覧!$C$10*(バックデータ一覧!$C$12*計算過程!L7692+バックデータ一覧!$C$13*LN(計算過程!G7692)+バックデータ一覧!$C$14)^バックデータ一覧!$C$11+バックデータ一覧!$E$10*(計算過程!G7692/(バックデータ一覧!$E$12*計算過程!L7692+バックデータ一覧!$E$13*LN(計算過程!G7692)+バックデータ一覧!$E$14))^バックデータ一覧!$E$11)*計算過程!$W$11*10^-3,0)</f>
        <v>0</v>
      </c>
      <c r="F7692" s="18">
        <f>IF(G7692&lt;0.3,(バックデータ一覧!$C$10*(バックデータ一覧!$C$12*計算過程!L7692+バックデータ一覧!$C$13*LN(0.3)+バックデータ一覧!$C$14)^バックデータ一覧!$C$11+バックデータ一覧!$E$10*(0.3/(バックデータ一覧!$E$12*計算過程!L7692+バックデータ一覧!$E$13*LN(0.3)+バックデータ一覧!$E$14))^バックデータ一覧!$E$11)*計算過程!$W$11*計算過程!G7692/0.3*10^-3,0)</f>
        <v>0</v>
      </c>
      <c r="G7692" s="18">
        <f t="shared" si="722"/>
        <v>0</v>
      </c>
      <c r="H7692" s="18">
        <f t="shared" si="723"/>
        <v>0</v>
      </c>
      <c r="I7692" s="24">
        <v>0</v>
      </c>
      <c r="J7692" s="24">
        <v>0</v>
      </c>
      <c r="K7692" s="24">
        <v>0</v>
      </c>
      <c r="L7692" s="14">
        <f>貼り付けシート!C7692</f>
        <v>7.5</v>
      </c>
      <c r="M7692" s="14">
        <f>貼り付けシート!D7692</f>
        <v>5.4</v>
      </c>
      <c r="N7692" s="18">
        <f>貼り付けシート!E7692</f>
        <v>84.044333538378552</v>
      </c>
      <c r="O7692" s="18">
        <f>貼り付けシート!F7692</f>
        <v>0</v>
      </c>
      <c r="P7692" s="19">
        <f t="shared" si="724"/>
        <v>0</v>
      </c>
      <c r="Q7692" s="19">
        <f t="shared" si="725"/>
        <v>0</v>
      </c>
    </row>
    <row r="7693" spans="1:17">
      <c r="A7693" s="38">
        <v>41960</v>
      </c>
      <c r="B7693" s="49" t="s">
        <v>156</v>
      </c>
      <c r="C7693" s="24">
        <f t="shared" si="720"/>
        <v>30.406921776000001</v>
      </c>
      <c r="D7693" s="24">
        <f t="shared" si="721"/>
        <v>0</v>
      </c>
      <c r="E7693" s="18">
        <f>IF(G7693&gt;=0.3,(バックデータ一覧!$C$10*(バックデータ一覧!$C$12*計算過程!L7693+バックデータ一覧!$C$13*LN(計算過程!G7693)+バックデータ一覧!$C$14)^バックデータ一覧!$C$11+バックデータ一覧!$E$10*(計算過程!G7693/(バックデータ一覧!$E$12*計算過程!L7693+バックデータ一覧!$E$13*LN(計算過程!G7693)+バックデータ一覧!$E$14))^バックデータ一覧!$E$11)*計算過程!$W$11*10^-3,0)</f>
        <v>0</v>
      </c>
      <c r="F7693" s="18">
        <f>IF(G7693&lt;0.3,(バックデータ一覧!$C$10*(バックデータ一覧!$C$12*計算過程!L7693+バックデータ一覧!$C$13*LN(0.3)+バックデータ一覧!$C$14)^バックデータ一覧!$C$11+バックデータ一覧!$E$10*(0.3/(バックデータ一覧!$E$12*計算過程!L7693+バックデータ一覧!$E$13*LN(0.3)+バックデータ一覧!$E$14))^バックデータ一覧!$E$11)*計算過程!$W$11*計算過程!G7693/0.3*10^-3,0)</f>
        <v>0</v>
      </c>
      <c r="G7693" s="18">
        <f t="shared" si="722"/>
        <v>0</v>
      </c>
      <c r="H7693" s="18">
        <f t="shared" si="723"/>
        <v>0</v>
      </c>
      <c r="I7693" s="24">
        <v>0</v>
      </c>
      <c r="J7693" s="24">
        <v>0</v>
      </c>
      <c r="K7693" s="24">
        <v>0</v>
      </c>
      <c r="L7693" s="14">
        <f>貼り付けシート!C7693</f>
        <v>8.6</v>
      </c>
      <c r="M7693" s="14">
        <f>貼り付けシート!D7693</f>
        <v>5.5</v>
      </c>
      <c r="N7693" s="18">
        <f>貼り付けシート!E7693</f>
        <v>79.413837737478559</v>
      </c>
      <c r="O7693" s="18">
        <f>貼り付けシート!F7693</f>
        <v>0</v>
      </c>
      <c r="P7693" s="19">
        <f t="shared" si="724"/>
        <v>0</v>
      </c>
      <c r="Q7693" s="19">
        <f t="shared" si="725"/>
        <v>0</v>
      </c>
    </row>
    <row r="7694" spans="1:17">
      <c r="A7694" s="38">
        <v>41960</v>
      </c>
      <c r="B7694" s="49" t="s">
        <v>157</v>
      </c>
      <c r="C7694" s="24">
        <f t="shared" si="720"/>
        <v>30.406921776000001</v>
      </c>
      <c r="D7694" s="24">
        <f t="shared" si="721"/>
        <v>0</v>
      </c>
      <c r="E7694" s="18">
        <f>IF(G7694&gt;=0.3,(バックデータ一覧!$C$10*(バックデータ一覧!$C$12*計算過程!L7694+バックデータ一覧!$C$13*LN(計算過程!G7694)+バックデータ一覧!$C$14)^バックデータ一覧!$C$11+バックデータ一覧!$E$10*(計算過程!G7694/(バックデータ一覧!$E$12*計算過程!L7694+バックデータ一覧!$E$13*LN(計算過程!G7694)+バックデータ一覧!$E$14))^バックデータ一覧!$E$11)*計算過程!$W$11*10^-3,0)</f>
        <v>0</v>
      </c>
      <c r="F7694" s="18">
        <f>IF(G7694&lt;0.3,(バックデータ一覧!$C$10*(バックデータ一覧!$C$12*計算過程!L7694+バックデータ一覧!$C$13*LN(0.3)+バックデータ一覧!$C$14)^バックデータ一覧!$C$11+バックデータ一覧!$E$10*(0.3/(バックデータ一覧!$E$12*計算過程!L7694+バックデータ一覧!$E$13*LN(0.3)+バックデータ一覧!$E$14))^バックデータ一覧!$E$11)*計算過程!$W$11*計算過程!G7694/0.3*10^-3,0)</f>
        <v>0</v>
      </c>
      <c r="G7694" s="18">
        <f t="shared" si="722"/>
        <v>0</v>
      </c>
      <c r="H7694" s="18">
        <f t="shared" si="723"/>
        <v>0</v>
      </c>
      <c r="I7694" s="24">
        <v>0</v>
      </c>
      <c r="J7694" s="24">
        <v>0</v>
      </c>
      <c r="K7694" s="24">
        <v>0</v>
      </c>
      <c r="L7694" s="14">
        <f>貼り付けシート!C7694</f>
        <v>10.1</v>
      </c>
      <c r="M7694" s="14">
        <f>貼り付けシート!D7694</f>
        <v>5.8</v>
      </c>
      <c r="N7694" s="18">
        <f>貼り付けシート!E7694</f>
        <v>75.662032603291451</v>
      </c>
      <c r="O7694" s="18">
        <f>貼り付けシート!F7694</f>
        <v>0</v>
      </c>
      <c r="P7694" s="19">
        <f t="shared" si="724"/>
        <v>0</v>
      </c>
      <c r="Q7694" s="19">
        <f t="shared" si="725"/>
        <v>0</v>
      </c>
    </row>
    <row r="7695" spans="1:17">
      <c r="A7695" s="38">
        <v>41960</v>
      </c>
      <c r="B7695" s="49" t="s">
        <v>158</v>
      </c>
      <c r="C7695" s="24">
        <f t="shared" si="720"/>
        <v>30.406921776000001</v>
      </c>
      <c r="D7695" s="24">
        <f t="shared" si="721"/>
        <v>0</v>
      </c>
      <c r="E7695" s="18">
        <f>IF(G7695&gt;=0.3,(バックデータ一覧!$C$10*(バックデータ一覧!$C$12*計算過程!L7695+バックデータ一覧!$C$13*LN(計算過程!G7695)+バックデータ一覧!$C$14)^バックデータ一覧!$C$11+バックデータ一覧!$E$10*(計算過程!G7695/(バックデータ一覧!$E$12*計算過程!L7695+バックデータ一覧!$E$13*LN(計算過程!G7695)+バックデータ一覧!$E$14))^バックデータ一覧!$E$11)*計算過程!$W$11*10^-3,0)</f>
        <v>0</v>
      </c>
      <c r="F7695" s="18">
        <f>IF(G7695&lt;0.3,(バックデータ一覧!$C$10*(バックデータ一覧!$C$12*計算過程!L7695+バックデータ一覧!$C$13*LN(0.3)+バックデータ一覧!$C$14)^バックデータ一覧!$C$11+バックデータ一覧!$E$10*(0.3/(バックデータ一覧!$E$12*計算過程!L7695+バックデータ一覧!$E$13*LN(0.3)+バックデータ一覧!$E$14))^バックデータ一覧!$E$11)*計算過程!$W$11*計算過程!G7695/0.3*10^-3,0)</f>
        <v>0</v>
      </c>
      <c r="G7695" s="18">
        <f t="shared" si="722"/>
        <v>0</v>
      </c>
      <c r="H7695" s="18">
        <f t="shared" si="723"/>
        <v>0</v>
      </c>
      <c r="I7695" s="24">
        <v>0</v>
      </c>
      <c r="J7695" s="24">
        <v>0</v>
      </c>
      <c r="K7695" s="24">
        <v>0</v>
      </c>
      <c r="L7695" s="14">
        <f>貼り付けシート!C7695</f>
        <v>14.4</v>
      </c>
      <c r="M7695" s="14">
        <f>貼り付けシート!D7695</f>
        <v>6.3</v>
      </c>
      <c r="N7695" s="18">
        <f>貼り付けシート!E7695</f>
        <v>61.876607144057637</v>
      </c>
      <c r="O7695" s="18">
        <f>貼り付けシート!F7695</f>
        <v>0</v>
      </c>
      <c r="P7695" s="19">
        <f t="shared" si="724"/>
        <v>0</v>
      </c>
      <c r="Q7695" s="19">
        <f t="shared" si="725"/>
        <v>0</v>
      </c>
    </row>
    <row r="7696" spans="1:17">
      <c r="A7696" s="38">
        <v>41960</v>
      </c>
      <c r="B7696" s="49" t="s">
        <v>159</v>
      </c>
      <c r="C7696" s="24">
        <f t="shared" si="720"/>
        <v>30.406921776000001</v>
      </c>
      <c r="D7696" s="24">
        <f t="shared" si="721"/>
        <v>0</v>
      </c>
      <c r="E7696" s="18">
        <f>IF(G7696&gt;=0.3,(バックデータ一覧!$C$10*(バックデータ一覧!$C$12*計算過程!L7696+バックデータ一覧!$C$13*LN(計算過程!G7696)+バックデータ一覧!$C$14)^バックデータ一覧!$C$11+バックデータ一覧!$E$10*(計算過程!G7696/(バックデータ一覧!$E$12*計算過程!L7696+バックデータ一覧!$E$13*LN(計算過程!G7696)+バックデータ一覧!$E$14))^バックデータ一覧!$E$11)*計算過程!$W$11*10^-3,0)</f>
        <v>0</v>
      </c>
      <c r="F7696" s="18">
        <f>IF(G7696&lt;0.3,(バックデータ一覧!$C$10*(バックデータ一覧!$C$12*計算過程!L7696+バックデータ一覧!$C$13*LN(0.3)+バックデータ一覧!$C$14)^バックデータ一覧!$C$11+バックデータ一覧!$E$10*(0.3/(バックデータ一覧!$E$12*計算過程!L7696+バックデータ一覧!$E$13*LN(0.3)+バックデータ一覧!$E$14))^バックデータ一覧!$E$11)*計算過程!$W$11*計算過程!G7696/0.3*10^-3,0)</f>
        <v>0</v>
      </c>
      <c r="G7696" s="18">
        <f t="shared" si="722"/>
        <v>0</v>
      </c>
      <c r="H7696" s="18">
        <f t="shared" si="723"/>
        <v>0</v>
      </c>
      <c r="I7696" s="24">
        <v>0</v>
      </c>
      <c r="J7696" s="24">
        <v>0</v>
      </c>
      <c r="K7696" s="24">
        <v>0</v>
      </c>
      <c r="L7696" s="14">
        <f>貼り付けシート!C7696</f>
        <v>17.2</v>
      </c>
      <c r="M7696" s="14">
        <f>貼り付けシート!D7696</f>
        <v>6.2</v>
      </c>
      <c r="N7696" s="18">
        <f>貼り付けシート!E7696</f>
        <v>50.911462073599367</v>
      </c>
      <c r="O7696" s="18">
        <f>貼り付けシート!F7696</f>
        <v>0</v>
      </c>
      <c r="P7696" s="19">
        <f t="shared" si="724"/>
        <v>0</v>
      </c>
      <c r="Q7696" s="19">
        <f t="shared" si="725"/>
        <v>0</v>
      </c>
    </row>
    <row r="7697" spans="1:17">
      <c r="A7697" s="38">
        <v>41960</v>
      </c>
      <c r="B7697" s="49" t="s">
        <v>160</v>
      </c>
      <c r="C7697" s="24">
        <f t="shared" si="720"/>
        <v>30.406921776000001</v>
      </c>
      <c r="D7697" s="24">
        <f t="shared" si="721"/>
        <v>0</v>
      </c>
      <c r="E7697" s="18">
        <f>IF(G7697&gt;=0.3,(バックデータ一覧!$C$10*(バックデータ一覧!$C$12*計算過程!L7697+バックデータ一覧!$C$13*LN(計算過程!G7697)+バックデータ一覧!$C$14)^バックデータ一覧!$C$11+バックデータ一覧!$E$10*(計算過程!G7697/(バックデータ一覧!$E$12*計算過程!L7697+バックデータ一覧!$E$13*LN(計算過程!G7697)+バックデータ一覧!$E$14))^バックデータ一覧!$E$11)*計算過程!$W$11*10^-3,0)</f>
        <v>0</v>
      </c>
      <c r="F7697" s="18">
        <f>IF(G7697&lt;0.3,(バックデータ一覧!$C$10*(バックデータ一覧!$C$12*計算過程!L7697+バックデータ一覧!$C$13*LN(0.3)+バックデータ一覧!$C$14)^バックデータ一覧!$C$11+バックデータ一覧!$E$10*(0.3/(バックデータ一覧!$E$12*計算過程!L7697+バックデータ一覧!$E$13*LN(0.3)+バックデータ一覧!$E$14))^バックデータ一覧!$E$11)*計算過程!$W$11*計算過程!G7697/0.3*10^-3,0)</f>
        <v>0</v>
      </c>
      <c r="G7697" s="18">
        <f t="shared" si="722"/>
        <v>0</v>
      </c>
      <c r="H7697" s="18">
        <f t="shared" si="723"/>
        <v>0</v>
      </c>
      <c r="I7697" s="24">
        <v>0</v>
      </c>
      <c r="J7697" s="24">
        <v>0</v>
      </c>
      <c r="K7697" s="24">
        <v>0</v>
      </c>
      <c r="L7697" s="14">
        <f>貼り付けシート!C7697</f>
        <v>18.2</v>
      </c>
      <c r="M7697" s="14">
        <f>貼り付けシート!D7697</f>
        <v>6.7</v>
      </c>
      <c r="N7697" s="18">
        <f>貼り付けシート!E7697</f>
        <v>51.613842881873772</v>
      </c>
      <c r="O7697" s="18">
        <f>貼り付けシート!F7697</f>
        <v>0</v>
      </c>
      <c r="P7697" s="19">
        <f t="shared" si="724"/>
        <v>0</v>
      </c>
      <c r="Q7697" s="19">
        <f t="shared" si="725"/>
        <v>0</v>
      </c>
    </row>
    <row r="7698" spans="1:17">
      <c r="A7698" s="38">
        <v>41960</v>
      </c>
      <c r="B7698" s="49" t="s">
        <v>161</v>
      </c>
      <c r="C7698" s="24">
        <f t="shared" si="720"/>
        <v>30.406921776000001</v>
      </c>
      <c r="D7698" s="24">
        <f t="shared" si="721"/>
        <v>0</v>
      </c>
      <c r="E7698" s="18">
        <f>IF(G7698&gt;=0.3,(バックデータ一覧!$C$10*(バックデータ一覧!$C$12*計算過程!L7698+バックデータ一覧!$C$13*LN(計算過程!G7698)+バックデータ一覧!$C$14)^バックデータ一覧!$C$11+バックデータ一覧!$E$10*(計算過程!G7698/(バックデータ一覧!$E$12*計算過程!L7698+バックデータ一覧!$E$13*LN(計算過程!G7698)+バックデータ一覧!$E$14))^バックデータ一覧!$E$11)*計算過程!$W$11*10^-3,0)</f>
        <v>0</v>
      </c>
      <c r="F7698" s="18">
        <f>IF(G7698&lt;0.3,(バックデータ一覧!$C$10*(バックデータ一覧!$C$12*計算過程!L7698+バックデータ一覧!$C$13*LN(0.3)+バックデータ一覧!$C$14)^バックデータ一覧!$C$11+バックデータ一覧!$E$10*(0.3/(バックデータ一覧!$E$12*計算過程!L7698+バックデータ一覧!$E$13*LN(0.3)+バックデータ一覧!$E$14))^バックデータ一覧!$E$11)*計算過程!$W$11*計算過程!G7698/0.3*10^-3,0)</f>
        <v>0</v>
      </c>
      <c r="G7698" s="18">
        <f t="shared" si="722"/>
        <v>0</v>
      </c>
      <c r="H7698" s="18">
        <f t="shared" si="723"/>
        <v>0</v>
      </c>
      <c r="I7698" s="24">
        <v>0</v>
      </c>
      <c r="J7698" s="24">
        <v>0</v>
      </c>
      <c r="K7698" s="24">
        <v>0</v>
      </c>
      <c r="L7698" s="14">
        <f>貼り付けシート!C7698</f>
        <v>18.3</v>
      </c>
      <c r="M7698" s="14">
        <f>貼り付けシート!D7698</f>
        <v>6.4</v>
      </c>
      <c r="N7698" s="18">
        <f>貼り付けシート!E7698</f>
        <v>49.017556017822614</v>
      </c>
      <c r="O7698" s="18">
        <f>貼り付けシート!F7698</f>
        <v>0</v>
      </c>
      <c r="P7698" s="19">
        <f t="shared" si="724"/>
        <v>0</v>
      </c>
      <c r="Q7698" s="19">
        <f t="shared" si="725"/>
        <v>0</v>
      </c>
    </row>
    <row r="7699" spans="1:17">
      <c r="A7699" s="38">
        <v>41960</v>
      </c>
      <c r="B7699" s="49" t="s">
        <v>162</v>
      </c>
      <c r="C7699" s="24">
        <f t="shared" si="720"/>
        <v>30.406921776000001</v>
      </c>
      <c r="D7699" s="24">
        <f t="shared" si="721"/>
        <v>0</v>
      </c>
      <c r="E7699" s="18">
        <f>IF(G7699&gt;=0.3,(バックデータ一覧!$C$10*(バックデータ一覧!$C$12*計算過程!L7699+バックデータ一覧!$C$13*LN(計算過程!G7699)+バックデータ一覧!$C$14)^バックデータ一覧!$C$11+バックデータ一覧!$E$10*(計算過程!G7699/(バックデータ一覧!$E$12*計算過程!L7699+バックデータ一覧!$E$13*LN(計算過程!G7699)+バックデータ一覧!$E$14))^バックデータ一覧!$E$11)*計算過程!$W$11*10^-3,0)</f>
        <v>0</v>
      </c>
      <c r="F7699" s="18">
        <f>IF(G7699&lt;0.3,(バックデータ一覧!$C$10*(バックデータ一覧!$C$12*計算過程!L7699+バックデータ一覧!$C$13*LN(0.3)+バックデータ一覧!$C$14)^バックデータ一覧!$C$11+バックデータ一覧!$E$10*(0.3/(バックデータ一覧!$E$12*計算過程!L7699+バックデータ一覧!$E$13*LN(0.3)+バックデータ一覧!$E$14))^バックデータ一覧!$E$11)*計算過程!$W$11*計算過程!G7699/0.3*10^-3,0)</f>
        <v>0</v>
      </c>
      <c r="G7699" s="18">
        <f t="shared" si="722"/>
        <v>0</v>
      </c>
      <c r="H7699" s="18">
        <f t="shared" si="723"/>
        <v>0</v>
      </c>
      <c r="I7699" s="24">
        <v>0</v>
      </c>
      <c r="J7699" s="24">
        <v>0</v>
      </c>
      <c r="K7699" s="24">
        <v>0</v>
      </c>
      <c r="L7699" s="14">
        <f>貼り付けシート!C7699</f>
        <v>18.3</v>
      </c>
      <c r="M7699" s="14">
        <f>貼り付けシート!D7699</f>
        <v>6.2</v>
      </c>
      <c r="N7699" s="18">
        <f>貼り付けシート!E7699</f>
        <v>47.500875430276565</v>
      </c>
      <c r="O7699" s="18">
        <f>貼り付けシート!F7699</f>
        <v>0</v>
      </c>
      <c r="P7699" s="19">
        <f t="shared" si="724"/>
        <v>0</v>
      </c>
      <c r="Q7699" s="19">
        <f t="shared" si="725"/>
        <v>0</v>
      </c>
    </row>
    <row r="7700" spans="1:17">
      <c r="A7700" s="38">
        <v>41960</v>
      </c>
      <c r="B7700" s="49" t="s">
        <v>163</v>
      </c>
      <c r="C7700" s="24">
        <f t="shared" si="720"/>
        <v>30.406921776000001</v>
      </c>
      <c r="D7700" s="24">
        <f t="shared" si="721"/>
        <v>0</v>
      </c>
      <c r="E7700" s="18">
        <f>IF(G7700&gt;=0.3,(バックデータ一覧!$C$10*(バックデータ一覧!$C$12*計算過程!L7700+バックデータ一覧!$C$13*LN(計算過程!G7700)+バックデータ一覧!$C$14)^バックデータ一覧!$C$11+バックデータ一覧!$E$10*(計算過程!G7700/(バックデータ一覧!$E$12*計算過程!L7700+バックデータ一覧!$E$13*LN(計算過程!G7700)+バックデータ一覧!$E$14))^バックデータ一覧!$E$11)*計算過程!$W$11*10^-3,0)</f>
        <v>0</v>
      </c>
      <c r="F7700" s="18">
        <f>IF(G7700&lt;0.3,(バックデータ一覧!$C$10*(バックデータ一覧!$C$12*計算過程!L7700+バックデータ一覧!$C$13*LN(0.3)+バックデータ一覧!$C$14)^バックデータ一覧!$C$11+バックデータ一覧!$E$10*(0.3/(バックデータ一覧!$E$12*計算過程!L7700+バックデータ一覧!$E$13*LN(0.3)+バックデータ一覧!$E$14))^バックデータ一覧!$E$11)*計算過程!$W$11*計算過程!G7700/0.3*10^-3,0)</f>
        <v>0</v>
      </c>
      <c r="G7700" s="18">
        <f t="shared" si="722"/>
        <v>0</v>
      </c>
      <c r="H7700" s="18">
        <f t="shared" si="723"/>
        <v>0</v>
      </c>
      <c r="I7700" s="24">
        <v>0</v>
      </c>
      <c r="J7700" s="24">
        <v>0</v>
      </c>
      <c r="K7700" s="24">
        <v>0</v>
      </c>
      <c r="L7700" s="14">
        <f>貼り付けシート!C7700</f>
        <v>18.600000000000001</v>
      </c>
      <c r="M7700" s="14">
        <f>貼り付けシート!D7700</f>
        <v>6.2</v>
      </c>
      <c r="N7700" s="18">
        <f>貼り付けシート!E7700</f>
        <v>46.615819268252608</v>
      </c>
      <c r="O7700" s="18">
        <f>貼り付けシート!F7700</f>
        <v>0</v>
      </c>
      <c r="P7700" s="19">
        <f t="shared" si="724"/>
        <v>0</v>
      </c>
      <c r="Q7700" s="19">
        <f t="shared" si="725"/>
        <v>0</v>
      </c>
    </row>
    <row r="7701" spans="1:17">
      <c r="A7701" s="38">
        <v>41960</v>
      </c>
      <c r="B7701" s="49" t="s">
        <v>164</v>
      </c>
      <c r="C7701" s="24">
        <f t="shared" si="720"/>
        <v>30.406921776000001</v>
      </c>
      <c r="D7701" s="24">
        <f t="shared" si="721"/>
        <v>0</v>
      </c>
      <c r="E7701" s="18">
        <f>IF(G7701&gt;=0.3,(バックデータ一覧!$C$10*(バックデータ一覧!$C$12*計算過程!L7701+バックデータ一覧!$C$13*LN(計算過程!G7701)+バックデータ一覧!$C$14)^バックデータ一覧!$C$11+バックデータ一覧!$E$10*(計算過程!G7701/(バックデータ一覧!$E$12*計算過程!L7701+バックデータ一覧!$E$13*LN(計算過程!G7701)+バックデータ一覧!$E$14))^バックデータ一覧!$E$11)*計算過程!$W$11*10^-3,0)</f>
        <v>0</v>
      </c>
      <c r="F7701" s="18">
        <f>IF(G7701&lt;0.3,(バックデータ一覧!$C$10*(バックデータ一覧!$C$12*計算過程!L7701+バックデータ一覧!$C$13*LN(0.3)+バックデータ一覧!$C$14)^バックデータ一覧!$C$11+バックデータ一覧!$E$10*(0.3/(バックデータ一覧!$E$12*計算過程!L7701+バックデータ一覧!$E$13*LN(0.3)+バックデータ一覧!$E$14))^バックデータ一覧!$E$11)*計算過程!$W$11*計算過程!G7701/0.3*10^-3,0)</f>
        <v>0</v>
      </c>
      <c r="G7701" s="18">
        <f t="shared" si="722"/>
        <v>0</v>
      </c>
      <c r="H7701" s="18">
        <f t="shared" si="723"/>
        <v>0</v>
      </c>
      <c r="I7701" s="24">
        <v>0</v>
      </c>
      <c r="J7701" s="24">
        <v>0</v>
      </c>
      <c r="K7701" s="24">
        <v>0</v>
      </c>
      <c r="L7701" s="14">
        <f>貼り付けシート!C7701</f>
        <v>17.8</v>
      </c>
      <c r="M7701" s="14">
        <f>貼り付けシート!D7701</f>
        <v>5.9</v>
      </c>
      <c r="N7701" s="18">
        <f>貼り付けシート!E7701</f>
        <v>46.66868825683499</v>
      </c>
      <c r="O7701" s="18">
        <f>貼り付けシート!F7701</f>
        <v>0</v>
      </c>
      <c r="P7701" s="19">
        <f t="shared" si="724"/>
        <v>0</v>
      </c>
      <c r="Q7701" s="19">
        <f t="shared" si="725"/>
        <v>0</v>
      </c>
    </row>
    <row r="7702" spans="1:17">
      <c r="A7702" s="38">
        <v>41960</v>
      </c>
      <c r="B7702" s="49" t="s">
        <v>165</v>
      </c>
      <c r="C7702" s="24">
        <f t="shared" si="720"/>
        <v>30.406921776000001</v>
      </c>
      <c r="D7702" s="24">
        <f t="shared" si="721"/>
        <v>0</v>
      </c>
      <c r="E7702" s="18">
        <f>IF(G7702&gt;=0.3,(バックデータ一覧!$C$10*(バックデータ一覧!$C$12*計算過程!L7702+バックデータ一覧!$C$13*LN(計算過程!G7702)+バックデータ一覧!$C$14)^バックデータ一覧!$C$11+バックデータ一覧!$E$10*(計算過程!G7702/(バックデータ一覧!$E$12*計算過程!L7702+バックデータ一覧!$E$13*LN(計算過程!G7702)+バックデータ一覧!$E$14))^バックデータ一覧!$E$11)*計算過程!$W$11*10^-3,0)</f>
        <v>0</v>
      </c>
      <c r="F7702" s="18">
        <f>IF(G7702&lt;0.3,(バックデータ一覧!$C$10*(バックデータ一覧!$C$12*計算過程!L7702+バックデータ一覧!$C$13*LN(0.3)+バックデータ一覧!$C$14)^バックデータ一覧!$C$11+バックデータ一覧!$E$10*(0.3/(バックデータ一覧!$E$12*計算過程!L7702+バックデータ一覧!$E$13*LN(0.3)+バックデータ一覧!$E$14))^バックデータ一覧!$E$11)*計算過程!$W$11*計算過程!G7702/0.3*10^-3,0)</f>
        <v>0</v>
      </c>
      <c r="G7702" s="18">
        <f t="shared" si="722"/>
        <v>0</v>
      </c>
      <c r="H7702" s="18">
        <f t="shared" si="723"/>
        <v>0</v>
      </c>
      <c r="I7702" s="24">
        <v>0</v>
      </c>
      <c r="J7702" s="24">
        <v>0</v>
      </c>
      <c r="K7702" s="24">
        <v>0</v>
      </c>
      <c r="L7702" s="14">
        <f>貼り付けシート!C7702</f>
        <v>16.899999999999999</v>
      </c>
      <c r="M7702" s="14">
        <f>貼り付けシート!D7702</f>
        <v>5.8</v>
      </c>
      <c r="N7702" s="18">
        <f>貼り付けシート!E7702</f>
        <v>48.572031708854695</v>
      </c>
      <c r="O7702" s="18">
        <f>貼り付けシート!F7702</f>
        <v>0</v>
      </c>
      <c r="P7702" s="19">
        <f t="shared" si="724"/>
        <v>0</v>
      </c>
      <c r="Q7702" s="19">
        <f t="shared" si="725"/>
        <v>0</v>
      </c>
    </row>
    <row r="7703" spans="1:17">
      <c r="A7703" s="38">
        <v>41960</v>
      </c>
      <c r="B7703" s="49" t="s">
        <v>166</v>
      </c>
      <c r="C7703" s="24">
        <f t="shared" si="720"/>
        <v>30.406921776000001</v>
      </c>
      <c r="D7703" s="24">
        <f t="shared" si="721"/>
        <v>0</v>
      </c>
      <c r="E7703" s="18">
        <f>IF(G7703&gt;=0.3,(バックデータ一覧!$C$10*(バックデータ一覧!$C$12*計算過程!L7703+バックデータ一覧!$C$13*LN(計算過程!G7703)+バックデータ一覧!$C$14)^バックデータ一覧!$C$11+バックデータ一覧!$E$10*(計算過程!G7703/(バックデータ一覧!$E$12*計算過程!L7703+バックデータ一覧!$E$13*LN(計算過程!G7703)+バックデータ一覧!$E$14))^バックデータ一覧!$E$11)*計算過程!$W$11*10^-3,0)</f>
        <v>0</v>
      </c>
      <c r="F7703" s="18">
        <f>IF(G7703&lt;0.3,(バックデータ一覧!$C$10*(バックデータ一覧!$C$12*計算過程!L7703+バックデータ一覧!$C$13*LN(0.3)+バックデータ一覧!$C$14)^バックデータ一覧!$C$11+バックデータ一覧!$E$10*(0.3/(バックデータ一覧!$E$12*計算過程!L7703+バックデータ一覧!$E$13*LN(0.3)+バックデータ一覧!$E$14))^バックデータ一覧!$E$11)*計算過程!$W$11*計算過程!G7703/0.3*10^-3,0)</f>
        <v>0</v>
      </c>
      <c r="G7703" s="18">
        <f t="shared" si="722"/>
        <v>0</v>
      </c>
      <c r="H7703" s="18">
        <f t="shared" si="723"/>
        <v>0</v>
      </c>
      <c r="I7703" s="24">
        <v>0</v>
      </c>
      <c r="J7703" s="24">
        <v>0</v>
      </c>
      <c r="K7703" s="24">
        <v>0</v>
      </c>
      <c r="L7703" s="14">
        <f>貼り付けシート!C7703</f>
        <v>14.3</v>
      </c>
      <c r="M7703" s="14">
        <f>貼り付けシート!D7703</f>
        <v>6.7</v>
      </c>
      <c r="N7703" s="18">
        <f>貼り付けシート!E7703</f>
        <v>66.190514419329062</v>
      </c>
      <c r="O7703" s="18">
        <f>貼り付けシート!F7703</f>
        <v>0</v>
      </c>
      <c r="P7703" s="19">
        <f t="shared" si="724"/>
        <v>0</v>
      </c>
      <c r="Q7703" s="19">
        <f t="shared" si="725"/>
        <v>0</v>
      </c>
    </row>
    <row r="7704" spans="1:17">
      <c r="A7704" s="38">
        <v>41960</v>
      </c>
      <c r="B7704" s="49" t="s">
        <v>167</v>
      </c>
      <c r="C7704" s="24">
        <f t="shared" si="720"/>
        <v>30.406921776000001</v>
      </c>
      <c r="D7704" s="24">
        <f t="shared" si="721"/>
        <v>0</v>
      </c>
      <c r="E7704" s="18">
        <f>IF(G7704&gt;=0.3,(バックデータ一覧!$C$10*(バックデータ一覧!$C$12*計算過程!L7704+バックデータ一覧!$C$13*LN(計算過程!G7704)+バックデータ一覧!$C$14)^バックデータ一覧!$C$11+バックデータ一覧!$E$10*(計算過程!G7704/(バックデータ一覧!$E$12*計算過程!L7704+バックデータ一覧!$E$13*LN(計算過程!G7704)+バックデータ一覧!$E$14))^バックデータ一覧!$E$11)*計算過程!$W$11*10^-3,0)</f>
        <v>0</v>
      </c>
      <c r="F7704" s="18">
        <f>IF(G7704&lt;0.3,(バックデータ一覧!$C$10*(バックデータ一覧!$C$12*計算過程!L7704+バックデータ一覧!$C$13*LN(0.3)+バックデータ一覧!$C$14)^バックデータ一覧!$C$11+バックデータ一覧!$E$10*(0.3/(バックデータ一覧!$E$12*計算過程!L7704+バックデータ一覧!$E$13*LN(0.3)+バックデータ一覧!$E$14))^バックデータ一覧!$E$11)*計算過程!$W$11*計算過程!G7704/0.3*10^-3,0)</f>
        <v>0</v>
      </c>
      <c r="G7704" s="18">
        <f t="shared" si="722"/>
        <v>0</v>
      </c>
      <c r="H7704" s="18">
        <f t="shared" si="723"/>
        <v>0</v>
      </c>
      <c r="I7704" s="24">
        <v>0</v>
      </c>
      <c r="J7704" s="24">
        <v>0</v>
      </c>
      <c r="K7704" s="24">
        <v>0</v>
      </c>
      <c r="L7704" s="14">
        <f>貼り付けシート!C7704</f>
        <v>12.7</v>
      </c>
      <c r="M7704" s="14">
        <f>貼り付けシート!D7704</f>
        <v>7</v>
      </c>
      <c r="N7704" s="18">
        <f>貼り付けシート!E7704</f>
        <v>76.71792850378371</v>
      </c>
      <c r="O7704" s="18">
        <f>貼り付けシート!F7704</f>
        <v>0</v>
      </c>
      <c r="P7704" s="19">
        <f t="shared" si="724"/>
        <v>0</v>
      </c>
      <c r="Q7704" s="19">
        <f t="shared" si="725"/>
        <v>0</v>
      </c>
    </row>
    <row r="7705" spans="1:17">
      <c r="A7705" s="38">
        <v>41960</v>
      </c>
      <c r="B7705" s="49" t="s">
        <v>168</v>
      </c>
      <c r="C7705" s="24">
        <f t="shared" si="720"/>
        <v>30.406921776000001</v>
      </c>
      <c r="D7705" s="24">
        <f t="shared" si="721"/>
        <v>0</v>
      </c>
      <c r="E7705" s="18">
        <f>IF(G7705&gt;=0.3,(バックデータ一覧!$C$10*(バックデータ一覧!$C$12*計算過程!L7705+バックデータ一覧!$C$13*LN(計算過程!G7705)+バックデータ一覧!$C$14)^バックデータ一覧!$C$11+バックデータ一覧!$E$10*(計算過程!G7705/(バックデータ一覧!$E$12*計算過程!L7705+バックデータ一覧!$E$13*LN(計算過程!G7705)+バックデータ一覧!$E$14))^バックデータ一覧!$E$11)*計算過程!$W$11*10^-3,0)</f>
        <v>0</v>
      </c>
      <c r="F7705" s="18">
        <f>IF(G7705&lt;0.3,(バックデータ一覧!$C$10*(バックデータ一覧!$C$12*計算過程!L7705+バックデータ一覧!$C$13*LN(0.3)+バックデータ一覧!$C$14)^バックデータ一覧!$C$11+バックデータ一覧!$E$10*(0.3/(バックデータ一覧!$E$12*計算過程!L7705+バックデータ一覧!$E$13*LN(0.3)+バックデータ一覧!$E$14))^バックデータ一覧!$E$11)*計算過程!$W$11*計算過程!G7705/0.3*10^-3,0)</f>
        <v>0</v>
      </c>
      <c r="G7705" s="18">
        <f t="shared" si="722"/>
        <v>0</v>
      </c>
      <c r="H7705" s="18">
        <f t="shared" si="723"/>
        <v>0</v>
      </c>
      <c r="I7705" s="24">
        <v>0</v>
      </c>
      <c r="J7705" s="24">
        <v>0</v>
      </c>
      <c r="K7705" s="24">
        <v>0</v>
      </c>
      <c r="L7705" s="14">
        <f>貼り付けシート!C7705</f>
        <v>11.2</v>
      </c>
      <c r="M7705" s="14">
        <f>貼り付けシート!D7705</f>
        <v>7</v>
      </c>
      <c r="N7705" s="18">
        <f>貼り付けシート!E7705</f>
        <v>84.698319829130028</v>
      </c>
      <c r="O7705" s="18">
        <f>貼り付けシート!F7705</f>
        <v>0</v>
      </c>
      <c r="P7705" s="19">
        <f t="shared" si="724"/>
        <v>0</v>
      </c>
      <c r="Q7705" s="19">
        <f t="shared" si="725"/>
        <v>0</v>
      </c>
    </row>
    <row r="7706" spans="1:17">
      <c r="A7706" s="38">
        <v>41960</v>
      </c>
      <c r="B7706" s="49" t="s">
        <v>169</v>
      </c>
      <c r="C7706" s="24">
        <f t="shared" si="720"/>
        <v>30.406921776000001</v>
      </c>
      <c r="D7706" s="24">
        <f t="shared" si="721"/>
        <v>0</v>
      </c>
      <c r="E7706" s="18">
        <f>IF(G7706&gt;=0.3,(バックデータ一覧!$C$10*(バックデータ一覧!$C$12*計算過程!L7706+バックデータ一覧!$C$13*LN(計算過程!G7706)+バックデータ一覧!$C$14)^バックデータ一覧!$C$11+バックデータ一覧!$E$10*(計算過程!G7706/(バックデータ一覧!$E$12*計算過程!L7706+バックデータ一覧!$E$13*LN(計算過程!G7706)+バックデータ一覧!$E$14))^バックデータ一覧!$E$11)*計算過程!$W$11*10^-3,0)</f>
        <v>0</v>
      </c>
      <c r="F7706" s="18">
        <f>IF(G7706&lt;0.3,(バックデータ一覧!$C$10*(バックデータ一覧!$C$12*計算過程!L7706+バックデータ一覧!$C$13*LN(0.3)+バックデータ一覧!$C$14)^バックデータ一覧!$C$11+バックデータ一覧!$E$10*(0.3/(バックデータ一覧!$E$12*計算過程!L7706+バックデータ一覧!$E$13*LN(0.3)+バックデータ一覧!$E$14))^バックデータ一覧!$E$11)*計算過程!$W$11*計算過程!G7706/0.3*10^-3,0)</f>
        <v>0</v>
      </c>
      <c r="G7706" s="18">
        <f t="shared" si="722"/>
        <v>0</v>
      </c>
      <c r="H7706" s="18">
        <f t="shared" si="723"/>
        <v>0</v>
      </c>
      <c r="I7706" s="24">
        <v>0</v>
      </c>
      <c r="J7706" s="24">
        <v>0</v>
      </c>
      <c r="K7706" s="24">
        <v>0</v>
      </c>
      <c r="L7706" s="14">
        <f>貼り付けシート!C7706</f>
        <v>10.1</v>
      </c>
      <c r="M7706" s="14">
        <f>貼り付けシート!D7706</f>
        <v>6.7</v>
      </c>
      <c r="N7706" s="18">
        <f>貼り付けシート!E7706</f>
        <v>87.277573662653808</v>
      </c>
      <c r="O7706" s="18">
        <f>貼り付けシート!F7706</f>
        <v>0</v>
      </c>
      <c r="P7706" s="19">
        <f t="shared" si="724"/>
        <v>0</v>
      </c>
      <c r="Q7706" s="19">
        <f t="shared" si="725"/>
        <v>0</v>
      </c>
    </row>
    <row r="7707" spans="1:17">
      <c r="A7707" s="38">
        <v>41960</v>
      </c>
      <c r="B7707" s="49" t="s">
        <v>170</v>
      </c>
      <c r="C7707" s="24">
        <f t="shared" si="720"/>
        <v>30.406921776000001</v>
      </c>
      <c r="D7707" s="24">
        <f t="shared" si="721"/>
        <v>0</v>
      </c>
      <c r="E7707" s="18">
        <f>IF(G7707&gt;=0.3,(バックデータ一覧!$C$10*(バックデータ一覧!$C$12*計算過程!L7707+バックデータ一覧!$C$13*LN(計算過程!G7707)+バックデータ一覧!$C$14)^バックデータ一覧!$C$11+バックデータ一覧!$E$10*(計算過程!G7707/(バックデータ一覧!$E$12*計算過程!L7707+バックデータ一覧!$E$13*LN(計算過程!G7707)+バックデータ一覧!$E$14))^バックデータ一覧!$E$11)*計算過程!$W$11*10^-3,0)</f>
        <v>0</v>
      </c>
      <c r="F7707" s="18">
        <f>IF(G7707&lt;0.3,(バックデータ一覧!$C$10*(バックデータ一覧!$C$12*計算過程!L7707+バックデータ一覧!$C$13*LN(0.3)+バックデータ一覧!$C$14)^バックデータ一覧!$C$11+バックデータ一覧!$E$10*(0.3/(バックデータ一覧!$E$12*計算過程!L7707+バックデータ一覧!$E$13*LN(0.3)+バックデータ一覧!$E$14))^バックデータ一覧!$E$11)*計算過程!$W$11*計算過程!G7707/0.3*10^-3,0)</f>
        <v>0</v>
      </c>
      <c r="G7707" s="18">
        <f t="shared" si="722"/>
        <v>0</v>
      </c>
      <c r="H7707" s="18">
        <f t="shared" si="723"/>
        <v>0</v>
      </c>
      <c r="I7707" s="24">
        <v>0</v>
      </c>
      <c r="J7707" s="24">
        <v>0</v>
      </c>
      <c r="K7707" s="24">
        <v>0</v>
      </c>
      <c r="L7707" s="14">
        <f>貼り付けシート!C7707</f>
        <v>10.7</v>
      </c>
      <c r="M7707" s="14">
        <f>貼り付けシート!D7707</f>
        <v>6.3</v>
      </c>
      <c r="N7707" s="18">
        <f>貼り付けシート!E7707</f>
        <v>78.893435950672668</v>
      </c>
      <c r="O7707" s="18">
        <f>貼り付けシート!F7707</f>
        <v>0</v>
      </c>
      <c r="P7707" s="19">
        <f t="shared" si="724"/>
        <v>0</v>
      </c>
      <c r="Q7707" s="19">
        <f t="shared" si="725"/>
        <v>0</v>
      </c>
    </row>
    <row r="7708" spans="1:17">
      <c r="A7708" s="38">
        <v>41960</v>
      </c>
      <c r="B7708" s="49" t="s">
        <v>171</v>
      </c>
      <c r="C7708" s="24">
        <f t="shared" si="720"/>
        <v>30.406921776000001</v>
      </c>
      <c r="D7708" s="24">
        <f t="shared" si="721"/>
        <v>0</v>
      </c>
      <c r="E7708" s="18">
        <f>IF(G7708&gt;=0.3,(バックデータ一覧!$C$10*(バックデータ一覧!$C$12*計算過程!L7708+バックデータ一覧!$C$13*LN(計算過程!G7708)+バックデータ一覧!$C$14)^バックデータ一覧!$C$11+バックデータ一覧!$E$10*(計算過程!G7708/(バックデータ一覧!$E$12*計算過程!L7708+バックデータ一覧!$E$13*LN(計算過程!G7708)+バックデータ一覧!$E$14))^バックデータ一覧!$E$11)*計算過程!$W$11*10^-3,0)</f>
        <v>0</v>
      </c>
      <c r="F7708" s="18">
        <f>IF(G7708&lt;0.3,(バックデータ一覧!$C$10*(バックデータ一覧!$C$12*計算過程!L7708+バックデータ一覧!$C$13*LN(0.3)+バックデータ一覧!$C$14)^バックデータ一覧!$C$11+バックデータ一覧!$E$10*(0.3/(バックデータ一覧!$E$12*計算過程!L7708+バックデータ一覧!$E$13*LN(0.3)+バックデータ一覧!$E$14))^バックデータ一覧!$E$11)*計算過程!$W$11*計算過程!G7708/0.3*10^-3,0)</f>
        <v>0</v>
      </c>
      <c r="G7708" s="18">
        <f t="shared" si="722"/>
        <v>0</v>
      </c>
      <c r="H7708" s="18">
        <f t="shared" si="723"/>
        <v>0</v>
      </c>
      <c r="I7708" s="24">
        <v>0</v>
      </c>
      <c r="J7708" s="24">
        <v>0</v>
      </c>
      <c r="K7708" s="24">
        <v>0</v>
      </c>
      <c r="L7708" s="14">
        <f>貼り付けシート!C7708</f>
        <v>9.6</v>
      </c>
      <c r="M7708" s="14">
        <f>貼り付けシート!D7708</f>
        <v>6.2</v>
      </c>
      <c r="N7708" s="18">
        <f>貼り付けシート!E7708</f>
        <v>83.585711019602286</v>
      </c>
      <c r="O7708" s="18">
        <f>貼り付けシート!F7708</f>
        <v>0</v>
      </c>
      <c r="P7708" s="19">
        <f t="shared" si="724"/>
        <v>0</v>
      </c>
      <c r="Q7708" s="19">
        <f t="shared" si="725"/>
        <v>0</v>
      </c>
    </row>
    <row r="7709" spans="1:17">
      <c r="A7709" s="38">
        <v>41960</v>
      </c>
      <c r="B7709" s="49" t="s">
        <v>172</v>
      </c>
      <c r="C7709" s="24">
        <f t="shared" si="720"/>
        <v>30.406921776000001</v>
      </c>
      <c r="D7709" s="24">
        <f t="shared" si="721"/>
        <v>0</v>
      </c>
      <c r="E7709" s="18">
        <f>IF(G7709&gt;=0.3,(バックデータ一覧!$C$10*(バックデータ一覧!$C$12*計算過程!L7709+バックデータ一覧!$C$13*LN(計算過程!G7709)+バックデータ一覧!$C$14)^バックデータ一覧!$C$11+バックデータ一覧!$E$10*(計算過程!G7709/(バックデータ一覧!$E$12*計算過程!L7709+バックデータ一覧!$E$13*LN(計算過程!G7709)+バックデータ一覧!$E$14))^バックデータ一覧!$E$11)*計算過程!$W$11*10^-3,0)</f>
        <v>0</v>
      </c>
      <c r="F7709" s="18">
        <f>IF(G7709&lt;0.3,(バックデータ一覧!$C$10*(バックデータ一覧!$C$12*計算過程!L7709+バックデータ一覧!$C$13*LN(0.3)+バックデータ一覧!$C$14)^バックデータ一覧!$C$11+バックデータ一覧!$E$10*(0.3/(バックデータ一覧!$E$12*計算過程!L7709+バックデータ一覧!$E$13*LN(0.3)+バックデータ一覧!$E$14))^バックデータ一覧!$E$11)*計算過程!$W$11*計算過程!G7709/0.3*10^-3,0)</f>
        <v>0</v>
      </c>
      <c r="G7709" s="18">
        <f t="shared" si="722"/>
        <v>0</v>
      </c>
      <c r="H7709" s="18">
        <f t="shared" si="723"/>
        <v>0</v>
      </c>
      <c r="I7709" s="24">
        <v>0</v>
      </c>
      <c r="J7709" s="24">
        <v>0</v>
      </c>
      <c r="K7709" s="24">
        <v>0</v>
      </c>
      <c r="L7709" s="14">
        <f>貼り付けシート!C7709</f>
        <v>8.1999999999999993</v>
      </c>
      <c r="M7709" s="14">
        <f>貼り付けシート!D7709</f>
        <v>6</v>
      </c>
      <c r="N7709" s="18">
        <f>貼り付けシート!E7709</f>
        <v>88.946365786604133</v>
      </c>
      <c r="O7709" s="18">
        <f>貼り付けシート!F7709</f>
        <v>0</v>
      </c>
      <c r="P7709" s="19">
        <f t="shared" si="724"/>
        <v>0</v>
      </c>
      <c r="Q7709" s="19">
        <f t="shared" si="725"/>
        <v>0</v>
      </c>
    </row>
    <row r="7710" spans="1:17">
      <c r="A7710" s="38">
        <v>41961</v>
      </c>
      <c r="B7710" s="49" t="s">
        <v>149</v>
      </c>
      <c r="C7710" s="24">
        <f t="shared" si="720"/>
        <v>30.406921776000001</v>
      </c>
      <c r="D7710" s="24">
        <f t="shared" si="721"/>
        <v>0</v>
      </c>
      <c r="E7710" s="18">
        <f>IF(G7710&gt;=0.3,(バックデータ一覧!$C$10*(バックデータ一覧!$C$12*計算過程!L7710+バックデータ一覧!$C$13*LN(計算過程!G7710)+バックデータ一覧!$C$14)^バックデータ一覧!$C$11+バックデータ一覧!$E$10*(計算過程!G7710/(バックデータ一覧!$E$12*計算過程!L7710+バックデータ一覧!$E$13*LN(計算過程!G7710)+バックデータ一覧!$E$14))^バックデータ一覧!$E$11)*計算過程!$W$11*10^-3,0)</f>
        <v>0</v>
      </c>
      <c r="F7710" s="18">
        <f>IF(G7710&lt;0.3,(バックデータ一覧!$C$10*(バックデータ一覧!$C$12*計算過程!L7710+バックデータ一覧!$C$13*LN(0.3)+バックデータ一覧!$C$14)^バックデータ一覧!$C$11+バックデータ一覧!$E$10*(0.3/(バックデータ一覧!$E$12*計算過程!L7710+バックデータ一覧!$E$13*LN(0.3)+バックデータ一覧!$E$14))^バックデータ一覧!$E$11)*計算過程!$W$11*計算過程!G7710/0.3*10^-3,0)</f>
        <v>0</v>
      </c>
      <c r="G7710" s="18">
        <f t="shared" si="722"/>
        <v>0</v>
      </c>
      <c r="H7710" s="18">
        <f t="shared" si="723"/>
        <v>0</v>
      </c>
      <c r="I7710" s="24">
        <v>0</v>
      </c>
      <c r="J7710" s="24">
        <v>0</v>
      </c>
      <c r="K7710" s="24">
        <v>0</v>
      </c>
      <c r="L7710" s="14">
        <f>貼り付けシート!C7710</f>
        <v>7.8</v>
      </c>
      <c r="M7710" s="14">
        <f>貼り付けシート!D7710</f>
        <v>5.7</v>
      </c>
      <c r="N7710" s="18">
        <f>貼り付けシート!E7710</f>
        <v>86.873347517979965</v>
      </c>
      <c r="O7710" s="18">
        <f>貼り付けシート!F7710</f>
        <v>0</v>
      </c>
      <c r="P7710" s="19">
        <f t="shared" si="724"/>
        <v>0</v>
      </c>
      <c r="Q7710" s="19">
        <f t="shared" si="725"/>
        <v>0</v>
      </c>
    </row>
    <row r="7711" spans="1:17">
      <c r="A7711" s="38">
        <v>41961</v>
      </c>
      <c r="B7711" s="49" t="s">
        <v>150</v>
      </c>
      <c r="C7711" s="24">
        <f t="shared" si="720"/>
        <v>30.406921776000001</v>
      </c>
      <c r="D7711" s="24">
        <f t="shared" si="721"/>
        <v>0</v>
      </c>
      <c r="E7711" s="18">
        <f>IF(G7711&gt;=0.3,(バックデータ一覧!$C$10*(バックデータ一覧!$C$12*計算過程!L7711+バックデータ一覧!$C$13*LN(計算過程!G7711)+バックデータ一覧!$C$14)^バックデータ一覧!$C$11+バックデータ一覧!$E$10*(計算過程!G7711/(バックデータ一覧!$E$12*計算過程!L7711+バックデータ一覧!$E$13*LN(計算過程!G7711)+バックデータ一覧!$E$14))^バックデータ一覧!$E$11)*計算過程!$W$11*10^-3,0)</f>
        <v>0</v>
      </c>
      <c r="F7711" s="18">
        <f>IF(G7711&lt;0.3,(バックデータ一覧!$C$10*(バックデータ一覧!$C$12*計算過程!L7711+バックデータ一覧!$C$13*LN(0.3)+バックデータ一覧!$C$14)^バックデータ一覧!$C$11+バックデータ一覧!$E$10*(0.3/(バックデータ一覧!$E$12*計算過程!L7711+バックデータ一覧!$E$13*LN(0.3)+バックデータ一覧!$E$14))^バックデータ一覧!$E$11)*計算過程!$W$11*計算過程!G7711/0.3*10^-3,0)</f>
        <v>0</v>
      </c>
      <c r="G7711" s="18">
        <f t="shared" si="722"/>
        <v>0</v>
      </c>
      <c r="H7711" s="18">
        <f t="shared" si="723"/>
        <v>0</v>
      </c>
      <c r="I7711" s="24">
        <v>0</v>
      </c>
      <c r="J7711" s="24">
        <v>0</v>
      </c>
      <c r="K7711" s="24">
        <v>0</v>
      </c>
      <c r="L7711" s="14">
        <f>貼り付けシート!C7711</f>
        <v>7.6</v>
      </c>
      <c r="M7711" s="14">
        <f>貼り付けシート!D7711</f>
        <v>5.4</v>
      </c>
      <c r="N7711" s="18">
        <f>貼り付けシート!E7711</f>
        <v>83.472022436278891</v>
      </c>
      <c r="O7711" s="18">
        <f>貼り付けシート!F7711</f>
        <v>0</v>
      </c>
      <c r="P7711" s="19">
        <f t="shared" si="724"/>
        <v>0</v>
      </c>
      <c r="Q7711" s="19">
        <f t="shared" si="725"/>
        <v>0</v>
      </c>
    </row>
    <row r="7712" spans="1:17">
      <c r="A7712" s="38">
        <v>41961</v>
      </c>
      <c r="B7712" s="49" t="s">
        <v>151</v>
      </c>
      <c r="C7712" s="24">
        <f t="shared" si="720"/>
        <v>30.406921776000001</v>
      </c>
      <c r="D7712" s="24">
        <f t="shared" si="721"/>
        <v>0</v>
      </c>
      <c r="E7712" s="18">
        <f>IF(G7712&gt;=0.3,(バックデータ一覧!$C$10*(バックデータ一覧!$C$12*計算過程!L7712+バックデータ一覧!$C$13*LN(計算過程!G7712)+バックデータ一覧!$C$14)^バックデータ一覧!$C$11+バックデータ一覧!$E$10*(計算過程!G7712/(バックデータ一覧!$E$12*計算過程!L7712+バックデータ一覧!$E$13*LN(計算過程!G7712)+バックデータ一覧!$E$14))^バックデータ一覧!$E$11)*計算過程!$W$11*10^-3,0)</f>
        <v>0</v>
      </c>
      <c r="F7712" s="18">
        <f>IF(G7712&lt;0.3,(バックデータ一覧!$C$10*(バックデータ一覧!$C$12*計算過程!L7712+バックデータ一覧!$C$13*LN(0.3)+バックデータ一覧!$C$14)^バックデータ一覧!$C$11+バックデータ一覧!$E$10*(0.3/(バックデータ一覧!$E$12*計算過程!L7712+バックデータ一覧!$E$13*LN(0.3)+バックデータ一覧!$E$14))^バックデータ一覧!$E$11)*計算過程!$W$11*計算過程!G7712/0.3*10^-3,0)</f>
        <v>0</v>
      </c>
      <c r="G7712" s="18">
        <f t="shared" si="722"/>
        <v>0</v>
      </c>
      <c r="H7712" s="18">
        <f t="shared" si="723"/>
        <v>0</v>
      </c>
      <c r="I7712" s="24">
        <v>0</v>
      </c>
      <c r="J7712" s="24">
        <v>0</v>
      </c>
      <c r="K7712" s="24">
        <v>0</v>
      </c>
      <c r="L7712" s="14">
        <f>貼り付けシート!C7712</f>
        <v>7.1</v>
      </c>
      <c r="M7712" s="14">
        <f>貼り付けシート!D7712</f>
        <v>5.0999999999999996</v>
      </c>
      <c r="N7712" s="18">
        <f>貼り付けシート!E7712</f>
        <v>81.618092805130985</v>
      </c>
      <c r="O7712" s="18">
        <f>貼り付けシート!F7712</f>
        <v>0</v>
      </c>
      <c r="P7712" s="19">
        <f t="shared" si="724"/>
        <v>0</v>
      </c>
      <c r="Q7712" s="19">
        <f t="shared" si="725"/>
        <v>0</v>
      </c>
    </row>
    <row r="7713" spans="1:17">
      <c r="A7713" s="38">
        <v>41961</v>
      </c>
      <c r="B7713" s="49" t="s">
        <v>152</v>
      </c>
      <c r="C7713" s="24">
        <f t="shared" si="720"/>
        <v>30.406921776000001</v>
      </c>
      <c r="D7713" s="24">
        <f t="shared" si="721"/>
        <v>0</v>
      </c>
      <c r="E7713" s="18">
        <f>IF(G7713&gt;=0.3,(バックデータ一覧!$C$10*(バックデータ一覧!$C$12*計算過程!L7713+バックデータ一覧!$C$13*LN(計算過程!G7713)+バックデータ一覧!$C$14)^バックデータ一覧!$C$11+バックデータ一覧!$E$10*(計算過程!G7713/(バックデータ一覧!$E$12*計算過程!L7713+バックデータ一覧!$E$13*LN(計算過程!G7713)+バックデータ一覧!$E$14))^バックデータ一覧!$E$11)*計算過程!$W$11*10^-3,0)</f>
        <v>0</v>
      </c>
      <c r="F7713" s="18">
        <f>IF(G7713&lt;0.3,(バックデータ一覧!$C$10*(バックデータ一覧!$C$12*計算過程!L7713+バックデータ一覧!$C$13*LN(0.3)+バックデータ一覧!$C$14)^バックデータ一覧!$C$11+バックデータ一覧!$E$10*(0.3/(バックデータ一覧!$E$12*計算過程!L7713+バックデータ一覧!$E$13*LN(0.3)+バックデータ一覧!$E$14))^バックデータ一覧!$E$11)*計算過程!$W$11*計算過程!G7713/0.3*10^-3,0)</f>
        <v>0</v>
      </c>
      <c r="G7713" s="18">
        <f t="shared" si="722"/>
        <v>0</v>
      </c>
      <c r="H7713" s="18">
        <f t="shared" si="723"/>
        <v>0</v>
      </c>
      <c r="I7713" s="24">
        <v>0</v>
      </c>
      <c r="J7713" s="24">
        <v>0</v>
      </c>
      <c r="K7713" s="24">
        <v>0</v>
      </c>
      <c r="L7713" s="14">
        <f>貼り付けシート!C7713</f>
        <v>6.6</v>
      </c>
      <c r="M7713" s="14">
        <f>貼り付けシート!D7713</f>
        <v>5.2</v>
      </c>
      <c r="N7713" s="18">
        <f>貼り付けシート!E7713</f>
        <v>86.113572945886489</v>
      </c>
      <c r="O7713" s="18">
        <f>貼り付けシート!F7713</f>
        <v>0</v>
      </c>
      <c r="P7713" s="19">
        <f t="shared" si="724"/>
        <v>0</v>
      </c>
      <c r="Q7713" s="19">
        <f t="shared" si="725"/>
        <v>0</v>
      </c>
    </row>
    <row r="7714" spans="1:17">
      <c r="A7714" s="38">
        <v>41961</v>
      </c>
      <c r="B7714" s="49" t="s">
        <v>153</v>
      </c>
      <c r="C7714" s="24">
        <f t="shared" si="720"/>
        <v>30.406921776000001</v>
      </c>
      <c r="D7714" s="24">
        <f t="shared" si="721"/>
        <v>0</v>
      </c>
      <c r="E7714" s="18">
        <f>IF(G7714&gt;=0.3,(バックデータ一覧!$C$10*(バックデータ一覧!$C$12*計算過程!L7714+バックデータ一覧!$C$13*LN(計算過程!G7714)+バックデータ一覧!$C$14)^バックデータ一覧!$C$11+バックデータ一覧!$E$10*(計算過程!G7714/(バックデータ一覧!$E$12*計算過程!L7714+バックデータ一覧!$E$13*LN(計算過程!G7714)+バックデータ一覧!$E$14))^バックデータ一覧!$E$11)*計算過程!$W$11*10^-3,0)</f>
        <v>0</v>
      </c>
      <c r="F7714" s="18">
        <f>IF(G7714&lt;0.3,(バックデータ一覧!$C$10*(バックデータ一覧!$C$12*計算過程!L7714+バックデータ一覧!$C$13*LN(0.3)+バックデータ一覧!$C$14)^バックデータ一覧!$C$11+バックデータ一覧!$E$10*(0.3/(バックデータ一覧!$E$12*計算過程!L7714+バックデータ一覧!$E$13*LN(0.3)+バックデータ一覧!$E$14))^バックデータ一覧!$E$11)*計算過程!$W$11*計算過程!G7714/0.3*10^-3,0)</f>
        <v>0</v>
      </c>
      <c r="G7714" s="18">
        <f t="shared" si="722"/>
        <v>0</v>
      </c>
      <c r="H7714" s="18">
        <f t="shared" si="723"/>
        <v>0</v>
      </c>
      <c r="I7714" s="24">
        <v>0</v>
      </c>
      <c r="J7714" s="24">
        <v>0</v>
      </c>
      <c r="K7714" s="24">
        <v>0</v>
      </c>
      <c r="L7714" s="14">
        <f>貼り付けシート!C7714</f>
        <v>5.9</v>
      </c>
      <c r="M7714" s="14">
        <f>貼り付けシート!D7714</f>
        <v>5</v>
      </c>
      <c r="N7714" s="18">
        <f>貼り付けシート!E7714</f>
        <v>86.92961351867234</v>
      </c>
      <c r="O7714" s="18">
        <f>貼り付けシート!F7714</f>
        <v>0</v>
      </c>
      <c r="P7714" s="19">
        <f t="shared" si="724"/>
        <v>0</v>
      </c>
      <c r="Q7714" s="19">
        <f t="shared" si="725"/>
        <v>0</v>
      </c>
    </row>
    <row r="7715" spans="1:17">
      <c r="A7715" s="38">
        <v>41961</v>
      </c>
      <c r="B7715" s="49" t="s">
        <v>154</v>
      </c>
      <c r="C7715" s="24">
        <f t="shared" si="720"/>
        <v>30.406921776000001</v>
      </c>
      <c r="D7715" s="24">
        <f t="shared" si="721"/>
        <v>0</v>
      </c>
      <c r="E7715" s="18">
        <f>IF(G7715&gt;=0.3,(バックデータ一覧!$C$10*(バックデータ一覧!$C$12*計算過程!L7715+バックデータ一覧!$C$13*LN(計算過程!G7715)+バックデータ一覧!$C$14)^バックデータ一覧!$C$11+バックデータ一覧!$E$10*(計算過程!G7715/(バックデータ一覧!$E$12*計算過程!L7715+バックデータ一覧!$E$13*LN(計算過程!G7715)+バックデータ一覧!$E$14))^バックデータ一覧!$E$11)*計算過程!$W$11*10^-3,0)</f>
        <v>0</v>
      </c>
      <c r="F7715" s="18">
        <f>IF(G7715&lt;0.3,(バックデータ一覧!$C$10*(バックデータ一覧!$C$12*計算過程!L7715+バックデータ一覧!$C$13*LN(0.3)+バックデータ一覧!$C$14)^バックデータ一覧!$C$11+バックデータ一覧!$E$10*(0.3/(バックデータ一覧!$E$12*計算過程!L7715+バックデータ一覧!$E$13*LN(0.3)+バックデータ一覧!$E$14))^バックデータ一覧!$E$11)*計算過程!$W$11*計算過程!G7715/0.3*10^-3,0)</f>
        <v>0</v>
      </c>
      <c r="G7715" s="18">
        <f t="shared" si="722"/>
        <v>0</v>
      </c>
      <c r="H7715" s="18">
        <f t="shared" si="723"/>
        <v>0</v>
      </c>
      <c r="I7715" s="24">
        <v>0</v>
      </c>
      <c r="J7715" s="24">
        <v>0</v>
      </c>
      <c r="K7715" s="24">
        <v>0</v>
      </c>
      <c r="L7715" s="14">
        <f>貼り付けシート!C7715</f>
        <v>5.3</v>
      </c>
      <c r="M7715" s="14">
        <f>貼り付けシート!D7715</f>
        <v>4.8</v>
      </c>
      <c r="N7715" s="18">
        <f>貼り付けシート!E7715</f>
        <v>87.029085657904901</v>
      </c>
      <c r="O7715" s="18">
        <f>貼り付けシート!F7715</f>
        <v>0</v>
      </c>
      <c r="P7715" s="19">
        <f t="shared" si="724"/>
        <v>0</v>
      </c>
      <c r="Q7715" s="19">
        <f t="shared" si="725"/>
        <v>0</v>
      </c>
    </row>
    <row r="7716" spans="1:17">
      <c r="A7716" s="38">
        <v>41961</v>
      </c>
      <c r="B7716" s="49" t="s">
        <v>155</v>
      </c>
      <c r="C7716" s="24">
        <f t="shared" si="720"/>
        <v>30.406921776000001</v>
      </c>
      <c r="D7716" s="24">
        <f t="shared" si="721"/>
        <v>0</v>
      </c>
      <c r="E7716" s="18">
        <f>IF(G7716&gt;=0.3,(バックデータ一覧!$C$10*(バックデータ一覧!$C$12*計算過程!L7716+バックデータ一覧!$C$13*LN(計算過程!G7716)+バックデータ一覧!$C$14)^バックデータ一覧!$C$11+バックデータ一覧!$E$10*(計算過程!G7716/(バックデータ一覧!$E$12*計算過程!L7716+バックデータ一覧!$E$13*LN(計算過程!G7716)+バックデータ一覧!$E$14))^バックデータ一覧!$E$11)*計算過程!$W$11*10^-3,0)</f>
        <v>0</v>
      </c>
      <c r="F7716" s="18">
        <f>IF(G7716&lt;0.3,(バックデータ一覧!$C$10*(バックデータ一覧!$C$12*計算過程!L7716+バックデータ一覧!$C$13*LN(0.3)+バックデータ一覧!$C$14)^バックデータ一覧!$C$11+バックデータ一覧!$E$10*(0.3/(バックデータ一覧!$E$12*計算過程!L7716+バックデータ一覧!$E$13*LN(0.3)+バックデータ一覧!$E$14))^バックデータ一覧!$E$11)*計算過程!$W$11*計算過程!G7716/0.3*10^-3,0)</f>
        <v>0</v>
      </c>
      <c r="G7716" s="18">
        <f t="shared" si="722"/>
        <v>0</v>
      </c>
      <c r="H7716" s="18">
        <f t="shared" si="723"/>
        <v>0</v>
      </c>
      <c r="I7716" s="24">
        <v>0</v>
      </c>
      <c r="J7716" s="24">
        <v>0</v>
      </c>
      <c r="K7716" s="24">
        <v>0</v>
      </c>
      <c r="L7716" s="14">
        <f>貼り付けシート!C7716</f>
        <v>5</v>
      </c>
      <c r="M7716" s="14">
        <f>貼り付けシート!D7716</f>
        <v>4.5999999999999996</v>
      </c>
      <c r="N7716" s="18">
        <f>貼り付けシート!E7716</f>
        <v>85.191449272858833</v>
      </c>
      <c r="O7716" s="18">
        <f>貼り付けシート!F7716</f>
        <v>0</v>
      </c>
      <c r="P7716" s="19">
        <f t="shared" si="724"/>
        <v>0</v>
      </c>
      <c r="Q7716" s="19">
        <f t="shared" si="725"/>
        <v>0</v>
      </c>
    </row>
    <row r="7717" spans="1:17">
      <c r="A7717" s="38">
        <v>41961</v>
      </c>
      <c r="B7717" s="49" t="s">
        <v>156</v>
      </c>
      <c r="C7717" s="24">
        <f t="shared" si="720"/>
        <v>30.406921776000001</v>
      </c>
      <c r="D7717" s="24">
        <f t="shared" si="721"/>
        <v>0</v>
      </c>
      <c r="E7717" s="18">
        <f>IF(G7717&gt;=0.3,(バックデータ一覧!$C$10*(バックデータ一覧!$C$12*計算過程!L7717+バックデータ一覧!$C$13*LN(計算過程!G7717)+バックデータ一覧!$C$14)^バックデータ一覧!$C$11+バックデータ一覧!$E$10*(計算過程!G7717/(バックデータ一覧!$E$12*計算過程!L7717+バックデータ一覧!$E$13*LN(計算過程!G7717)+バックデータ一覧!$E$14))^バックデータ一覧!$E$11)*計算過程!$W$11*10^-3,0)</f>
        <v>0</v>
      </c>
      <c r="F7717" s="18">
        <f>IF(G7717&lt;0.3,(バックデータ一覧!$C$10*(バックデータ一覧!$C$12*計算過程!L7717+バックデータ一覧!$C$13*LN(0.3)+バックデータ一覧!$C$14)^バックデータ一覧!$C$11+バックデータ一覧!$E$10*(0.3/(バックデータ一覧!$E$12*計算過程!L7717+バックデータ一覧!$E$13*LN(0.3)+バックデータ一覧!$E$14))^バックデータ一覧!$E$11)*計算過程!$W$11*計算過程!G7717/0.3*10^-3,0)</f>
        <v>0</v>
      </c>
      <c r="G7717" s="18">
        <f t="shared" si="722"/>
        <v>0</v>
      </c>
      <c r="H7717" s="18">
        <f t="shared" si="723"/>
        <v>0</v>
      </c>
      <c r="I7717" s="24">
        <v>0</v>
      </c>
      <c r="J7717" s="24">
        <v>0</v>
      </c>
      <c r="K7717" s="24">
        <v>0</v>
      </c>
      <c r="L7717" s="14">
        <f>貼り付けシート!C7717</f>
        <v>6.1</v>
      </c>
      <c r="M7717" s="14">
        <f>貼り付けシート!D7717</f>
        <v>4.5999999999999996</v>
      </c>
      <c r="N7717" s="18">
        <f>貼り付けシート!E7717</f>
        <v>78.926566627001449</v>
      </c>
      <c r="O7717" s="18">
        <f>貼り付けシート!F7717</f>
        <v>0</v>
      </c>
      <c r="P7717" s="19">
        <f t="shared" si="724"/>
        <v>0</v>
      </c>
      <c r="Q7717" s="19">
        <f t="shared" si="725"/>
        <v>0</v>
      </c>
    </row>
    <row r="7718" spans="1:17">
      <c r="A7718" s="38">
        <v>41961</v>
      </c>
      <c r="B7718" s="49" t="s">
        <v>157</v>
      </c>
      <c r="C7718" s="24">
        <f t="shared" si="720"/>
        <v>30.406921776000001</v>
      </c>
      <c r="D7718" s="24">
        <f t="shared" si="721"/>
        <v>0</v>
      </c>
      <c r="E7718" s="18">
        <f>IF(G7718&gt;=0.3,(バックデータ一覧!$C$10*(バックデータ一覧!$C$12*計算過程!L7718+バックデータ一覧!$C$13*LN(計算過程!G7718)+バックデータ一覧!$C$14)^バックデータ一覧!$C$11+バックデータ一覧!$E$10*(計算過程!G7718/(バックデータ一覧!$E$12*計算過程!L7718+バックデータ一覧!$E$13*LN(計算過程!G7718)+バックデータ一覧!$E$14))^バックデータ一覧!$E$11)*計算過程!$W$11*10^-3,0)</f>
        <v>0</v>
      </c>
      <c r="F7718" s="18">
        <f>IF(G7718&lt;0.3,(バックデータ一覧!$C$10*(バックデータ一覧!$C$12*計算過程!L7718+バックデータ一覧!$C$13*LN(0.3)+バックデータ一覧!$C$14)^バックデータ一覧!$C$11+バックデータ一覧!$E$10*(0.3/(バックデータ一覧!$E$12*計算過程!L7718+バックデータ一覧!$E$13*LN(0.3)+バックデータ一覧!$E$14))^バックデータ一覧!$E$11)*計算過程!$W$11*計算過程!G7718/0.3*10^-3,0)</f>
        <v>0</v>
      </c>
      <c r="G7718" s="18">
        <f t="shared" si="722"/>
        <v>0</v>
      </c>
      <c r="H7718" s="18">
        <f t="shared" si="723"/>
        <v>0</v>
      </c>
      <c r="I7718" s="24">
        <v>0</v>
      </c>
      <c r="J7718" s="24">
        <v>0</v>
      </c>
      <c r="K7718" s="24">
        <v>0</v>
      </c>
      <c r="L7718" s="14">
        <f>貼り付けシート!C7718</f>
        <v>9.1999999999999993</v>
      </c>
      <c r="M7718" s="14">
        <f>貼り付けシート!D7718</f>
        <v>4.9000000000000004</v>
      </c>
      <c r="N7718" s="18">
        <f>貼り付けシート!E7718</f>
        <v>68.003548363689731</v>
      </c>
      <c r="O7718" s="18">
        <f>貼り付けシート!F7718</f>
        <v>0</v>
      </c>
      <c r="P7718" s="19">
        <f t="shared" si="724"/>
        <v>0</v>
      </c>
      <c r="Q7718" s="19">
        <f t="shared" si="725"/>
        <v>0</v>
      </c>
    </row>
    <row r="7719" spans="1:17">
      <c r="A7719" s="38">
        <v>41961</v>
      </c>
      <c r="B7719" s="49" t="s">
        <v>158</v>
      </c>
      <c r="C7719" s="24">
        <f t="shared" si="720"/>
        <v>30.406921776000001</v>
      </c>
      <c r="D7719" s="24">
        <f t="shared" si="721"/>
        <v>0</v>
      </c>
      <c r="E7719" s="18">
        <f>IF(G7719&gt;=0.3,(バックデータ一覧!$C$10*(バックデータ一覧!$C$12*計算過程!L7719+バックデータ一覧!$C$13*LN(計算過程!G7719)+バックデータ一覧!$C$14)^バックデータ一覧!$C$11+バックデータ一覧!$E$10*(計算過程!G7719/(バックデータ一覧!$E$12*計算過程!L7719+バックデータ一覧!$E$13*LN(計算過程!G7719)+バックデータ一覧!$E$14))^バックデータ一覧!$E$11)*計算過程!$W$11*10^-3,0)</f>
        <v>0</v>
      </c>
      <c r="F7719" s="18">
        <f>IF(G7719&lt;0.3,(バックデータ一覧!$C$10*(バックデータ一覧!$C$12*計算過程!L7719+バックデータ一覧!$C$13*LN(0.3)+バックデータ一覧!$C$14)^バックデータ一覧!$C$11+バックデータ一覧!$E$10*(0.3/(バックデータ一覧!$E$12*計算過程!L7719+バックデータ一覧!$E$13*LN(0.3)+バックデータ一覧!$E$14))^バックデータ一覧!$E$11)*計算過程!$W$11*計算過程!G7719/0.3*10^-3,0)</f>
        <v>0</v>
      </c>
      <c r="G7719" s="18">
        <f t="shared" si="722"/>
        <v>0</v>
      </c>
      <c r="H7719" s="18">
        <f t="shared" si="723"/>
        <v>0</v>
      </c>
      <c r="I7719" s="24">
        <v>0</v>
      </c>
      <c r="J7719" s="24">
        <v>0</v>
      </c>
      <c r="K7719" s="24">
        <v>0</v>
      </c>
      <c r="L7719" s="14">
        <f>貼り付けシート!C7719</f>
        <v>13.3</v>
      </c>
      <c r="M7719" s="14">
        <f>貼り付けシート!D7719</f>
        <v>5</v>
      </c>
      <c r="N7719" s="18">
        <f>貼り付けシート!E7719</f>
        <v>52.857065589968869</v>
      </c>
      <c r="O7719" s="18">
        <f>貼り付けシート!F7719</f>
        <v>0</v>
      </c>
      <c r="P7719" s="19">
        <f t="shared" si="724"/>
        <v>0</v>
      </c>
      <c r="Q7719" s="19">
        <f t="shared" si="725"/>
        <v>0</v>
      </c>
    </row>
    <row r="7720" spans="1:17">
      <c r="A7720" s="38">
        <v>41961</v>
      </c>
      <c r="B7720" s="49" t="s">
        <v>159</v>
      </c>
      <c r="C7720" s="24">
        <f t="shared" si="720"/>
        <v>30.406921776000001</v>
      </c>
      <c r="D7720" s="24">
        <f t="shared" si="721"/>
        <v>0</v>
      </c>
      <c r="E7720" s="18">
        <f>IF(G7720&gt;=0.3,(バックデータ一覧!$C$10*(バックデータ一覧!$C$12*計算過程!L7720+バックデータ一覧!$C$13*LN(計算過程!G7720)+バックデータ一覧!$C$14)^バックデータ一覧!$C$11+バックデータ一覧!$E$10*(計算過程!G7720/(バックデータ一覧!$E$12*計算過程!L7720+バックデータ一覧!$E$13*LN(計算過程!G7720)+バックデータ一覧!$E$14))^バックデータ一覧!$E$11)*計算過程!$W$11*10^-3,0)</f>
        <v>0</v>
      </c>
      <c r="F7720" s="18">
        <f>IF(G7720&lt;0.3,(バックデータ一覧!$C$10*(バックデータ一覧!$C$12*計算過程!L7720+バックデータ一覧!$C$13*LN(0.3)+バックデータ一覧!$C$14)^バックデータ一覧!$C$11+バックデータ一覧!$E$10*(0.3/(バックデータ一覧!$E$12*計算過程!L7720+バックデータ一覧!$E$13*LN(0.3)+バックデータ一覧!$E$14))^バックデータ一覧!$E$11)*計算過程!$W$11*計算過程!G7720/0.3*10^-3,0)</f>
        <v>0</v>
      </c>
      <c r="G7720" s="18">
        <f t="shared" si="722"/>
        <v>0</v>
      </c>
      <c r="H7720" s="18">
        <f t="shared" si="723"/>
        <v>0</v>
      </c>
      <c r="I7720" s="24">
        <v>0</v>
      </c>
      <c r="J7720" s="24">
        <v>0</v>
      </c>
      <c r="K7720" s="24">
        <v>0</v>
      </c>
      <c r="L7720" s="14">
        <f>貼り付けシート!C7720</f>
        <v>17.100000000000001</v>
      </c>
      <c r="M7720" s="14">
        <f>貼り付けシート!D7720</f>
        <v>4.9000000000000004</v>
      </c>
      <c r="N7720" s="18">
        <f>貼り付けシート!E7720</f>
        <v>40.576078083919477</v>
      </c>
      <c r="O7720" s="18">
        <f>貼り付けシート!F7720</f>
        <v>0</v>
      </c>
      <c r="P7720" s="19">
        <f t="shared" si="724"/>
        <v>0</v>
      </c>
      <c r="Q7720" s="19">
        <f t="shared" si="725"/>
        <v>0</v>
      </c>
    </row>
    <row r="7721" spans="1:17">
      <c r="A7721" s="38">
        <v>41961</v>
      </c>
      <c r="B7721" s="49" t="s">
        <v>160</v>
      </c>
      <c r="C7721" s="24">
        <f t="shared" si="720"/>
        <v>30.406921776000001</v>
      </c>
      <c r="D7721" s="24">
        <f t="shared" si="721"/>
        <v>0</v>
      </c>
      <c r="E7721" s="18">
        <f>IF(G7721&gt;=0.3,(バックデータ一覧!$C$10*(バックデータ一覧!$C$12*計算過程!L7721+バックデータ一覧!$C$13*LN(計算過程!G7721)+バックデータ一覧!$C$14)^バックデータ一覧!$C$11+バックデータ一覧!$E$10*(計算過程!G7721/(バックデータ一覧!$E$12*計算過程!L7721+バックデータ一覧!$E$13*LN(計算過程!G7721)+バックデータ一覧!$E$14))^バックデータ一覧!$E$11)*計算過程!$W$11*10^-3,0)</f>
        <v>0</v>
      </c>
      <c r="F7721" s="18">
        <f>IF(G7721&lt;0.3,(バックデータ一覧!$C$10*(バックデータ一覧!$C$12*計算過程!L7721+バックデータ一覧!$C$13*LN(0.3)+バックデータ一覧!$C$14)^バックデータ一覧!$C$11+バックデータ一覧!$E$10*(0.3/(バックデータ一覧!$E$12*計算過程!L7721+バックデータ一覧!$E$13*LN(0.3)+バックデータ一覧!$E$14))^バックデータ一覧!$E$11)*計算過程!$W$11*計算過程!G7721/0.3*10^-3,0)</f>
        <v>0</v>
      </c>
      <c r="G7721" s="18">
        <f t="shared" si="722"/>
        <v>0</v>
      </c>
      <c r="H7721" s="18">
        <f t="shared" si="723"/>
        <v>0</v>
      </c>
      <c r="I7721" s="24">
        <v>0</v>
      </c>
      <c r="J7721" s="24">
        <v>0</v>
      </c>
      <c r="K7721" s="24">
        <v>0</v>
      </c>
      <c r="L7721" s="14">
        <f>貼り付けシート!C7721</f>
        <v>19</v>
      </c>
      <c r="M7721" s="14">
        <f>貼り付けシート!D7721</f>
        <v>5.2</v>
      </c>
      <c r="N7721" s="18">
        <f>貼り付けシート!E7721</f>
        <v>38.192258894623279</v>
      </c>
      <c r="O7721" s="18">
        <f>貼り付けシート!F7721</f>
        <v>0</v>
      </c>
      <c r="P7721" s="19">
        <f t="shared" si="724"/>
        <v>0</v>
      </c>
      <c r="Q7721" s="19">
        <f t="shared" si="725"/>
        <v>0</v>
      </c>
    </row>
    <row r="7722" spans="1:17">
      <c r="A7722" s="38">
        <v>41961</v>
      </c>
      <c r="B7722" s="49" t="s">
        <v>161</v>
      </c>
      <c r="C7722" s="24">
        <f t="shared" si="720"/>
        <v>30.406921776000001</v>
      </c>
      <c r="D7722" s="24">
        <f t="shared" si="721"/>
        <v>0</v>
      </c>
      <c r="E7722" s="18">
        <f>IF(G7722&gt;=0.3,(バックデータ一覧!$C$10*(バックデータ一覧!$C$12*計算過程!L7722+バックデータ一覧!$C$13*LN(計算過程!G7722)+バックデータ一覧!$C$14)^バックデータ一覧!$C$11+バックデータ一覧!$E$10*(計算過程!G7722/(バックデータ一覧!$E$12*計算過程!L7722+バックデータ一覧!$E$13*LN(計算過程!G7722)+バックデータ一覧!$E$14))^バックデータ一覧!$E$11)*計算過程!$W$11*10^-3,0)</f>
        <v>0</v>
      </c>
      <c r="F7722" s="18">
        <f>IF(G7722&lt;0.3,(バックデータ一覧!$C$10*(バックデータ一覧!$C$12*計算過程!L7722+バックデータ一覧!$C$13*LN(0.3)+バックデータ一覧!$C$14)^バックデータ一覧!$C$11+バックデータ一覧!$E$10*(0.3/(バックデータ一覧!$E$12*計算過程!L7722+バックデータ一覧!$E$13*LN(0.3)+バックデータ一覧!$E$14))^バックデータ一覧!$E$11)*計算過程!$W$11*計算過程!G7722/0.3*10^-3,0)</f>
        <v>0</v>
      </c>
      <c r="G7722" s="18">
        <f t="shared" si="722"/>
        <v>0</v>
      </c>
      <c r="H7722" s="18">
        <f t="shared" si="723"/>
        <v>0</v>
      </c>
      <c r="I7722" s="24">
        <v>0</v>
      </c>
      <c r="J7722" s="24">
        <v>0</v>
      </c>
      <c r="K7722" s="24">
        <v>0</v>
      </c>
      <c r="L7722" s="14">
        <f>貼り付けシート!C7722</f>
        <v>19.7</v>
      </c>
      <c r="M7722" s="14">
        <f>貼り付けシート!D7722</f>
        <v>5.5</v>
      </c>
      <c r="N7722" s="18">
        <f>貼り付けシート!E7722</f>
        <v>38.65451280267208</v>
      </c>
      <c r="O7722" s="18">
        <f>貼り付けシート!F7722</f>
        <v>0</v>
      </c>
      <c r="P7722" s="19">
        <f t="shared" si="724"/>
        <v>0</v>
      </c>
      <c r="Q7722" s="19">
        <f t="shared" si="725"/>
        <v>0</v>
      </c>
    </row>
    <row r="7723" spans="1:17">
      <c r="A7723" s="38">
        <v>41961</v>
      </c>
      <c r="B7723" s="49" t="s">
        <v>162</v>
      </c>
      <c r="C7723" s="24">
        <f t="shared" si="720"/>
        <v>30.406921776000001</v>
      </c>
      <c r="D7723" s="24">
        <f t="shared" si="721"/>
        <v>0</v>
      </c>
      <c r="E7723" s="18">
        <f>IF(G7723&gt;=0.3,(バックデータ一覧!$C$10*(バックデータ一覧!$C$12*計算過程!L7723+バックデータ一覧!$C$13*LN(計算過程!G7723)+バックデータ一覧!$C$14)^バックデータ一覧!$C$11+バックデータ一覧!$E$10*(計算過程!G7723/(バックデータ一覧!$E$12*計算過程!L7723+バックデータ一覧!$E$13*LN(計算過程!G7723)+バックデータ一覧!$E$14))^バックデータ一覧!$E$11)*計算過程!$W$11*10^-3,0)</f>
        <v>0</v>
      </c>
      <c r="F7723" s="18">
        <f>IF(G7723&lt;0.3,(バックデータ一覧!$C$10*(バックデータ一覧!$C$12*計算過程!L7723+バックデータ一覧!$C$13*LN(0.3)+バックデータ一覧!$C$14)^バックデータ一覧!$C$11+バックデータ一覧!$E$10*(0.3/(バックデータ一覧!$E$12*計算過程!L7723+バックデータ一覧!$E$13*LN(0.3)+バックデータ一覧!$E$14))^バックデータ一覧!$E$11)*計算過程!$W$11*計算過程!G7723/0.3*10^-3,0)</f>
        <v>0</v>
      </c>
      <c r="G7723" s="18">
        <f t="shared" si="722"/>
        <v>0</v>
      </c>
      <c r="H7723" s="18">
        <f t="shared" si="723"/>
        <v>0</v>
      </c>
      <c r="I7723" s="24">
        <v>0</v>
      </c>
      <c r="J7723" s="24">
        <v>0</v>
      </c>
      <c r="K7723" s="24">
        <v>0</v>
      </c>
      <c r="L7723" s="14">
        <f>貼り付けシート!C7723</f>
        <v>19.7</v>
      </c>
      <c r="M7723" s="14">
        <f>貼り付けシート!D7723</f>
        <v>5.5</v>
      </c>
      <c r="N7723" s="18">
        <f>貼り付けシート!E7723</f>
        <v>38.65451280267208</v>
      </c>
      <c r="O7723" s="18">
        <f>貼り付けシート!F7723</f>
        <v>0</v>
      </c>
      <c r="P7723" s="19">
        <f t="shared" si="724"/>
        <v>0</v>
      </c>
      <c r="Q7723" s="19">
        <f t="shared" si="725"/>
        <v>0</v>
      </c>
    </row>
    <row r="7724" spans="1:17">
      <c r="A7724" s="38">
        <v>41961</v>
      </c>
      <c r="B7724" s="49" t="s">
        <v>163</v>
      </c>
      <c r="C7724" s="24">
        <f t="shared" si="720"/>
        <v>30.406921776000001</v>
      </c>
      <c r="D7724" s="24">
        <f t="shared" si="721"/>
        <v>0</v>
      </c>
      <c r="E7724" s="18">
        <f>IF(G7724&gt;=0.3,(バックデータ一覧!$C$10*(バックデータ一覧!$C$12*計算過程!L7724+バックデータ一覧!$C$13*LN(計算過程!G7724)+バックデータ一覧!$C$14)^バックデータ一覧!$C$11+バックデータ一覧!$E$10*(計算過程!G7724/(バックデータ一覧!$E$12*計算過程!L7724+バックデータ一覧!$E$13*LN(計算過程!G7724)+バックデータ一覧!$E$14))^バックデータ一覧!$E$11)*計算過程!$W$11*10^-3,0)</f>
        <v>0</v>
      </c>
      <c r="F7724" s="18">
        <f>IF(G7724&lt;0.3,(バックデータ一覧!$C$10*(バックデータ一覧!$C$12*計算過程!L7724+バックデータ一覧!$C$13*LN(0.3)+バックデータ一覧!$C$14)^バックデータ一覧!$C$11+バックデータ一覧!$E$10*(0.3/(バックデータ一覧!$E$12*計算過程!L7724+バックデータ一覧!$E$13*LN(0.3)+バックデータ一覧!$E$14))^バックデータ一覧!$E$11)*計算過程!$W$11*計算過程!G7724/0.3*10^-3,0)</f>
        <v>0</v>
      </c>
      <c r="G7724" s="18">
        <f t="shared" si="722"/>
        <v>0</v>
      </c>
      <c r="H7724" s="18">
        <f t="shared" si="723"/>
        <v>0</v>
      </c>
      <c r="I7724" s="24">
        <v>0</v>
      </c>
      <c r="J7724" s="24">
        <v>0</v>
      </c>
      <c r="K7724" s="24">
        <v>0</v>
      </c>
      <c r="L7724" s="14">
        <f>貼り付けシート!C7724</f>
        <v>19.7</v>
      </c>
      <c r="M7724" s="14">
        <f>貼り付けシート!D7724</f>
        <v>5.6</v>
      </c>
      <c r="N7724" s="18">
        <f>貼り付けシート!E7724</f>
        <v>39.351051042525548</v>
      </c>
      <c r="O7724" s="18">
        <f>貼り付けシート!F7724</f>
        <v>0</v>
      </c>
      <c r="P7724" s="19">
        <f t="shared" si="724"/>
        <v>0</v>
      </c>
      <c r="Q7724" s="19">
        <f t="shared" si="725"/>
        <v>0</v>
      </c>
    </row>
    <row r="7725" spans="1:17">
      <c r="A7725" s="38">
        <v>41961</v>
      </c>
      <c r="B7725" s="49" t="s">
        <v>164</v>
      </c>
      <c r="C7725" s="24">
        <f t="shared" si="720"/>
        <v>30.406921776000001</v>
      </c>
      <c r="D7725" s="24">
        <f t="shared" si="721"/>
        <v>0</v>
      </c>
      <c r="E7725" s="18">
        <f>IF(G7725&gt;=0.3,(バックデータ一覧!$C$10*(バックデータ一覧!$C$12*計算過程!L7725+バックデータ一覧!$C$13*LN(計算過程!G7725)+バックデータ一覧!$C$14)^バックデータ一覧!$C$11+バックデータ一覧!$E$10*(計算過程!G7725/(バックデータ一覧!$E$12*計算過程!L7725+バックデータ一覧!$E$13*LN(計算過程!G7725)+バックデータ一覧!$E$14))^バックデータ一覧!$E$11)*計算過程!$W$11*10^-3,0)</f>
        <v>0</v>
      </c>
      <c r="F7725" s="18">
        <f>IF(G7725&lt;0.3,(バックデータ一覧!$C$10*(バックデータ一覧!$C$12*計算過程!L7725+バックデータ一覧!$C$13*LN(0.3)+バックデータ一覧!$C$14)^バックデータ一覧!$C$11+バックデータ一覧!$E$10*(0.3/(バックデータ一覧!$E$12*計算過程!L7725+バックデータ一覧!$E$13*LN(0.3)+バックデータ一覧!$E$14))^バックデータ一覧!$E$11)*計算過程!$W$11*計算過程!G7725/0.3*10^-3,0)</f>
        <v>0</v>
      </c>
      <c r="G7725" s="18">
        <f t="shared" si="722"/>
        <v>0</v>
      </c>
      <c r="H7725" s="18">
        <f t="shared" si="723"/>
        <v>0</v>
      </c>
      <c r="I7725" s="24">
        <v>0</v>
      </c>
      <c r="J7725" s="24">
        <v>0</v>
      </c>
      <c r="K7725" s="24">
        <v>0</v>
      </c>
      <c r="L7725" s="14">
        <f>貼り付けシート!C7725</f>
        <v>18.899999999999999</v>
      </c>
      <c r="M7725" s="14">
        <f>貼り付けシート!D7725</f>
        <v>5.7</v>
      </c>
      <c r="N7725" s="18">
        <f>貼り付けシート!E7725</f>
        <v>42.093302280205236</v>
      </c>
      <c r="O7725" s="18">
        <f>貼り付けシート!F7725</f>
        <v>0</v>
      </c>
      <c r="P7725" s="19">
        <f t="shared" si="724"/>
        <v>0</v>
      </c>
      <c r="Q7725" s="19">
        <f t="shared" si="725"/>
        <v>0</v>
      </c>
    </row>
    <row r="7726" spans="1:17">
      <c r="A7726" s="38">
        <v>41961</v>
      </c>
      <c r="B7726" s="49" t="s">
        <v>165</v>
      </c>
      <c r="C7726" s="24">
        <f t="shared" si="720"/>
        <v>30.406921776000001</v>
      </c>
      <c r="D7726" s="24">
        <f t="shared" si="721"/>
        <v>0</v>
      </c>
      <c r="E7726" s="18">
        <f>IF(G7726&gt;=0.3,(バックデータ一覧!$C$10*(バックデータ一覧!$C$12*計算過程!L7726+バックデータ一覧!$C$13*LN(計算過程!G7726)+バックデータ一覧!$C$14)^バックデータ一覧!$C$11+バックデータ一覧!$E$10*(計算過程!G7726/(バックデータ一覧!$E$12*計算過程!L7726+バックデータ一覧!$E$13*LN(計算過程!G7726)+バックデータ一覧!$E$14))^バックデータ一覧!$E$11)*計算過程!$W$11*10^-3,0)</f>
        <v>0</v>
      </c>
      <c r="F7726" s="18">
        <f>IF(G7726&lt;0.3,(バックデータ一覧!$C$10*(バックデータ一覧!$C$12*計算過程!L7726+バックデータ一覧!$C$13*LN(0.3)+バックデータ一覧!$C$14)^バックデータ一覧!$C$11+バックデータ一覧!$E$10*(0.3/(バックデータ一覧!$E$12*計算過程!L7726+バックデータ一覧!$E$13*LN(0.3)+バックデータ一覧!$E$14))^バックデータ一覧!$E$11)*計算過程!$W$11*計算過程!G7726/0.3*10^-3,0)</f>
        <v>0</v>
      </c>
      <c r="G7726" s="18">
        <f t="shared" si="722"/>
        <v>0</v>
      </c>
      <c r="H7726" s="18">
        <f t="shared" si="723"/>
        <v>0</v>
      </c>
      <c r="I7726" s="24">
        <v>0</v>
      </c>
      <c r="J7726" s="24">
        <v>0</v>
      </c>
      <c r="K7726" s="24">
        <v>0</v>
      </c>
      <c r="L7726" s="14">
        <f>貼り付けシート!C7726</f>
        <v>17.3</v>
      </c>
      <c r="M7726" s="14">
        <f>貼り付けシート!D7726</f>
        <v>5.9</v>
      </c>
      <c r="N7726" s="18">
        <f>貼り付けシート!E7726</f>
        <v>48.165385221932539</v>
      </c>
      <c r="O7726" s="18">
        <f>貼り付けシート!F7726</f>
        <v>0</v>
      </c>
      <c r="P7726" s="19">
        <f t="shared" si="724"/>
        <v>0</v>
      </c>
      <c r="Q7726" s="19">
        <f t="shared" si="725"/>
        <v>0</v>
      </c>
    </row>
    <row r="7727" spans="1:17">
      <c r="A7727" s="38">
        <v>41961</v>
      </c>
      <c r="B7727" s="49" t="s">
        <v>166</v>
      </c>
      <c r="C7727" s="24">
        <f t="shared" si="720"/>
        <v>30.406921776000001</v>
      </c>
      <c r="D7727" s="24">
        <f t="shared" si="721"/>
        <v>0</v>
      </c>
      <c r="E7727" s="18">
        <f>IF(G7727&gt;=0.3,(バックデータ一覧!$C$10*(バックデータ一覧!$C$12*計算過程!L7727+バックデータ一覧!$C$13*LN(計算過程!G7727)+バックデータ一覧!$C$14)^バックデータ一覧!$C$11+バックデータ一覧!$E$10*(計算過程!G7727/(バックデータ一覧!$E$12*計算過程!L7727+バックデータ一覧!$E$13*LN(計算過程!G7727)+バックデータ一覧!$E$14))^バックデータ一覧!$E$11)*計算過程!$W$11*10^-3,0)</f>
        <v>0</v>
      </c>
      <c r="F7727" s="18">
        <f>IF(G7727&lt;0.3,(バックデータ一覧!$C$10*(バックデータ一覧!$C$12*計算過程!L7727+バックデータ一覧!$C$13*LN(0.3)+バックデータ一覧!$C$14)^バックデータ一覧!$C$11+バックデータ一覧!$E$10*(0.3/(バックデータ一覧!$E$12*計算過程!L7727+バックデータ一覧!$E$13*LN(0.3)+バックデータ一覧!$E$14))^バックデータ一覧!$E$11)*計算過程!$W$11*計算過程!G7727/0.3*10^-3,0)</f>
        <v>0</v>
      </c>
      <c r="G7727" s="18">
        <f t="shared" si="722"/>
        <v>0</v>
      </c>
      <c r="H7727" s="18">
        <f t="shared" si="723"/>
        <v>0</v>
      </c>
      <c r="I7727" s="24">
        <v>0</v>
      </c>
      <c r="J7727" s="24">
        <v>0</v>
      </c>
      <c r="K7727" s="24">
        <v>0</v>
      </c>
      <c r="L7727" s="14">
        <f>貼り付けシート!C7727</f>
        <v>15.6</v>
      </c>
      <c r="M7727" s="14">
        <f>貼り付けシート!D7727</f>
        <v>6</v>
      </c>
      <c r="N7727" s="18">
        <f>貼り付けシート!E7727</f>
        <v>54.573188108419565</v>
      </c>
      <c r="O7727" s="18">
        <f>貼り付けシート!F7727</f>
        <v>0</v>
      </c>
      <c r="P7727" s="19">
        <f t="shared" si="724"/>
        <v>0</v>
      </c>
      <c r="Q7727" s="19">
        <f t="shared" si="725"/>
        <v>0</v>
      </c>
    </row>
    <row r="7728" spans="1:17">
      <c r="A7728" s="38">
        <v>41961</v>
      </c>
      <c r="B7728" s="49" t="s">
        <v>167</v>
      </c>
      <c r="C7728" s="24">
        <f t="shared" si="720"/>
        <v>30.406921776000001</v>
      </c>
      <c r="D7728" s="24">
        <f t="shared" si="721"/>
        <v>0</v>
      </c>
      <c r="E7728" s="18">
        <f>IF(G7728&gt;=0.3,(バックデータ一覧!$C$10*(バックデータ一覧!$C$12*計算過程!L7728+バックデータ一覧!$C$13*LN(計算過程!G7728)+バックデータ一覧!$C$14)^バックデータ一覧!$C$11+バックデータ一覧!$E$10*(計算過程!G7728/(バックデータ一覧!$E$12*計算過程!L7728+バックデータ一覧!$E$13*LN(計算過程!G7728)+バックデータ一覧!$E$14))^バックデータ一覧!$E$11)*計算過程!$W$11*10^-3,0)</f>
        <v>0</v>
      </c>
      <c r="F7728" s="18">
        <f>IF(G7728&lt;0.3,(バックデータ一覧!$C$10*(バックデータ一覧!$C$12*計算過程!L7728+バックデータ一覧!$C$13*LN(0.3)+バックデータ一覧!$C$14)^バックデータ一覧!$C$11+バックデータ一覧!$E$10*(0.3/(バックデータ一覧!$E$12*計算過程!L7728+バックデータ一覧!$E$13*LN(0.3)+バックデータ一覧!$E$14))^バックデータ一覧!$E$11)*計算過程!$W$11*計算過程!G7728/0.3*10^-3,0)</f>
        <v>0</v>
      </c>
      <c r="G7728" s="18">
        <f t="shared" si="722"/>
        <v>0</v>
      </c>
      <c r="H7728" s="18">
        <f t="shared" si="723"/>
        <v>0</v>
      </c>
      <c r="I7728" s="24">
        <v>0</v>
      </c>
      <c r="J7728" s="24">
        <v>0</v>
      </c>
      <c r="K7728" s="24">
        <v>0</v>
      </c>
      <c r="L7728" s="14">
        <f>貼り付けシート!C7728</f>
        <v>14.1</v>
      </c>
      <c r="M7728" s="14">
        <f>貼り付けシート!D7728</f>
        <v>5.9</v>
      </c>
      <c r="N7728" s="18">
        <f>貼り付けシート!E7728</f>
        <v>59.122855850317777</v>
      </c>
      <c r="O7728" s="18">
        <f>貼り付けシート!F7728</f>
        <v>0</v>
      </c>
      <c r="P7728" s="19">
        <f t="shared" si="724"/>
        <v>0</v>
      </c>
      <c r="Q7728" s="19">
        <f t="shared" si="725"/>
        <v>0</v>
      </c>
    </row>
    <row r="7729" spans="1:17">
      <c r="A7729" s="38">
        <v>41961</v>
      </c>
      <c r="B7729" s="49" t="s">
        <v>168</v>
      </c>
      <c r="C7729" s="24">
        <f t="shared" si="720"/>
        <v>30.406921776000001</v>
      </c>
      <c r="D7729" s="24">
        <f t="shared" si="721"/>
        <v>0</v>
      </c>
      <c r="E7729" s="18">
        <f>IF(G7729&gt;=0.3,(バックデータ一覧!$C$10*(バックデータ一覧!$C$12*計算過程!L7729+バックデータ一覧!$C$13*LN(計算過程!G7729)+バックデータ一覧!$C$14)^バックデータ一覧!$C$11+バックデータ一覧!$E$10*(計算過程!G7729/(バックデータ一覧!$E$12*計算過程!L7729+バックデータ一覧!$E$13*LN(計算過程!G7729)+バックデータ一覧!$E$14))^バックデータ一覧!$E$11)*計算過程!$W$11*10^-3,0)</f>
        <v>0</v>
      </c>
      <c r="F7729" s="18">
        <f>IF(G7729&lt;0.3,(バックデータ一覧!$C$10*(バックデータ一覧!$C$12*計算過程!L7729+バックデータ一覧!$C$13*LN(0.3)+バックデータ一覧!$C$14)^バックデータ一覧!$C$11+バックデータ一覧!$E$10*(0.3/(バックデータ一覧!$E$12*計算過程!L7729+バックデータ一覧!$E$13*LN(0.3)+バックデータ一覧!$E$14))^バックデータ一覧!$E$11)*計算過程!$W$11*計算過程!G7729/0.3*10^-3,0)</f>
        <v>0</v>
      </c>
      <c r="G7729" s="18">
        <f t="shared" si="722"/>
        <v>0</v>
      </c>
      <c r="H7729" s="18">
        <f t="shared" si="723"/>
        <v>0</v>
      </c>
      <c r="I7729" s="24">
        <v>0</v>
      </c>
      <c r="J7729" s="24">
        <v>0</v>
      </c>
      <c r="K7729" s="24">
        <v>0</v>
      </c>
      <c r="L7729" s="14">
        <f>貼り付けシート!C7729</f>
        <v>12</v>
      </c>
      <c r="M7729" s="14">
        <f>貼り付けシート!D7729</f>
        <v>5.9</v>
      </c>
      <c r="N7729" s="18">
        <f>貼り付けシート!E7729</f>
        <v>67.827190677946547</v>
      </c>
      <c r="O7729" s="18">
        <f>貼り付けシート!F7729</f>
        <v>0</v>
      </c>
      <c r="P7729" s="19">
        <f t="shared" si="724"/>
        <v>0</v>
      </c>
      <c r="Q7729" s="19">
        <f t="shared" si="725"/>
        <v>0</v>
      </c>
    </row>
    <row r="7730" spans="1:17">
      <c r="A7730" s="38">
        <v>41961</v>
      </c>
      <c r="B7730" s="49" t="s">
        <v>169</v>
      </c>
      <c r="C7730" s="24">
        <f t="shared" si="720"/>
        <v>30.406921776000001</v>
      </c>
      <c r="D7730" s="24">
        <f t="shared" si="721"/>
        <v>0</v>
      </c>
      <c r="E7730" s="18">
        <f>IF(G7730&gt;=0.3,(バックデータ一覧!$C$10*(バックデータ一覧!$C$12*計算過程!L7730+バックデータ一覧!$C$13*LN(計算過程!G7730)+バックデータ一覧!$C$14)^バックデータ一覧!$C$11+バックデータ一覧!$E$10*(計算過程!G7730/(バックデータ一覧!$E$12*計算過程!L7730+バックデータ一覧!$E$13*LN(計算過程!G7730)+バックデータ一覧!$E$14))^バックデータ一覧!$E$11)*計算過程!$W$11*10^-3,0)</f>
        <v>0</v>
      </c>
      <c r="F7730" s="18">
        <f>IF(G7730&lt;0.3,(バックデータ一覧!$C$10*(バックデータ一覧!$C$12*計算過程!L7730+バックデータ一覧!$C$13*LN(0.3)+バックデータ一覧!$C$14)^バックデータ一覧!$C$11+バックデータ一覧!$E$10*(0.3/(バックデータ一覧!$E$12*計算過程!L7730+バックデータ一覧!$E$13*LN(0.3)+バックデータ一覧!$E$14))^バックデータ一覧!$E$11)*計算過程!$W$11*計算過程!G7730/0.3*10^-3,0)</f>
        <v>0</v>
      </c>
      <c r="G7730" s="18">
        <f t="shared" si="722"/>
        <v>0</v>
      </c>
      <c r="H7730" s="18">
        <f t="shared" si="723"/>
        <v>0</v>
      </c>
      <c r="I7730" s="24">
        <v>0</v>
      </c>
      <c r="J7730" s="24">
        <v>0</v>
      </c>
      <c r="K7730" s="24">
        <v>0</v>
      </c>
      <c r="L7730" s="14">
        <f>貼り付けシート!C7730</f>
        <v>11</v>
      </c>
      <c r="M7730" s="14">
        <f>貼り付けシート!D7730</f>
        <v>5.9</v>
      </c>
      <c r="N7730" s="18">
        <f>貼り付けシート!E7730</f>
        <v>72.469962801173665</v>
      </c>
      <c r="O7730" s="18">
        <f>貼り付けシート!F7730</f>
        <v>0</v>
      </c>
      <c r="P7730" s="19">
        <f t="shared" si="724"/>
        <v>0</v>
      </c>
      <c r="Q7730" s="19">
        <f t="shared" si="725"/>
        <v>0</v>
      </c>
    </row>
    <row r="7731" spans="1:17">
      <c r="A7731" s="38">
        <v>41961</v>
      </c>
      <c r="B7731" s="49" t="s">
        <v>170</v>
      </c>
      <c r="C7731" s="24">
        <f t="shared" si="720"/>
        <v>30.406921776000001</v>
      </c>
      <c r="D7731" s="24">
        <f t="shared" si="721"/>
        <v>0</v>
      </c>
      <c r="E7731" s="18">
        <f>IF(G7731&gt;=0.3,(バックデータ一覧!$C$10*(バックデータ一覧!$C$12*計算過程!L7731+バックデータ一覧!$C$13*LN(計算過程!G7731)+バックデータ一覧!$C$14)^バックデータ一覧!$C$11+バックデータ一覧!$E$10*(計算過程!G7731/(バックデータ一覧!$E$12*計算過程!L7731+バックデータ一覧!$E$13*LN(計算過程!G7731)+バックデータ一覧!$E$14))^バックデータ一覧!$E$11)*計算過程!$W$11*10^-3,0)</f>
        <v>0</v>
      </c>
      <c r="F7731" s="18">
        <f>IF(G7731&lt;0.3,(バックデータ一覧!$C$10*(バックデータ一覧!$C$12*計算過程!L7731+バックデータ一覧!$C$13*LN(0.3)+バックデータ一覧!$C$14)^バックデータ一覧!$C$11+バックデータ一覧!$E$10*(0.3/(バックデータ一覧!$E$12*計算過程!L7731+バックデータ一覧!$E$13*LN(0.3)+バックデータ一覧!$E$14))^バックデータ一覧!$E$11)*計算過程!$W$11*計算過程!G7731/0.3*10^-3,0)</f>
        <v>0</v>
      </c>
      <c r="G7731" s="18">
        <f t="shared" si="722"/>
        <v>0</v>
      </c>
      <c r="H7731" s="18">
        <f t="shared" si="723"/>
        <v>0</v>
      </c>
      <c r="I7731" s="24">
        <v>0</v>
      </c>
      <c r="J7731" s="24">
        <v>0</v>
      </c>
      <c r="K7731" s="24">
        <v>0</v>
      </c>
      <c r="L7731" s="14">
        <f>貼り付けシート!C7731</f>
        <v>9.6999999999999993</v>
      </c>
      <c r="M7731" s="14">
        <f>貼り付けシート!D7731</f>
        <v>5.9</v>
      </c>
      <c r="N7731" s="18">
        <f>貼り付けシート!E7731</f>
        <v>79.046341031992611</v>
      </c>
      <c r="O7731" s="18">
        <f>貼り付けシート!F7731</f>
        <v>0</v>
      </c>
      <c r="P7731" s="19">
        <f t="shared" si="724"/>
        <v>0</v>
      </c>
      <c r="Q7731" s="19">
        <f t="shared" si="725"/>
        <v>0</v>
      </c>
    </row>
    <row r="7732" spans="1:17">
      <c r="A7732" s="38">
        <v>41961</v>
      </c>
      <c r="B7732" s="49" t="s">
        <v>171</v>
      </c>
      <c r="C7732" s="24">
        <f t="shared" si="720"/>
        <v>30.406921776000001</v>
      </c>
      <c r="D7732" s="24">
        <f t="shared" si="721"/>
        <v>0</v>
      </c>
      <c r="E7732" s="18">
        <f>IF(G7732&gt;=0.3,(バックデータ一覧!$C$10*(バックデータ一覧!$C$12*計算過程!L7732+バックデータ一覧!$C$13*LN(計算過程!G7732)+バックデータ一覧!$C$14)^バックデータ一覧!$C$11+バックデータ一覧!$E$10*(計算過程!G7732/(バックデータ一覧!$E$12*計算過程!L7732+バックデータ一覧!$E$13*LN(計算過程!G7732)+バックデータ一覧!$E$14))^バックデータ一覧!$E$11)*計算過程!$W$11*10^-3,0)</f>
        <v>0</v>
      </c>
      <c r="F7732" s="18">
        <f>IF(G7732&lt;0.3,(バックデータ一覧!$C$10*(バックデータ一覧!$C$12*計算過程!L7732+バックデータ一覧!$C$13*LN(0.3)+バックデータ一覧!$C$14)^バックデータ一覧!$C$11+バックデータ一覧!$E$10*(0.3/(バックデータ一覧!$E$12*計算過程!L7732+バックデータ一覧!$E$13*LN(0.3)+バックデータ一覧!$E$14))^バックデータ一覧!$E$11)*計算過程!$W$11*計算過程!G7732/0.3*10^-3,0)</f>
        <v>0</v>
      </c>
      <c r="G7732" s="18">
        <f t="shared" si="722"/>
        <v>0</v>
      </c>
      <c r="H7732" s="18">
        <f t="shared" si="723"/>
        <v>0</v>
      </c>
      <c r="I7732" s="24">
        <v>0</v>
      </c>
      <c r="J7732" s="24">
        <v>0</v>
      </c>
      <c r="K7732" s="24">
        <v>0</v>
      </c>
      <c r="L7732" s="14">
        <f>貼り付けシート!C7732</f>
        <v>8.9</v>
      </c>
      <c r="M7732" s="14">
        <f>貼り付けシート!D7732</f>
        <v>5.7</v>
      </c>
      <c r="N7732" s="18">
        <f>貼り付けシート!E7732</f>
        <v>80.6218312038216</v>
      </c>
      <c r="O7732" s="18">
        <f>貼り付けシート!F7732</f>
        <v>0</v>
      </c>
      <c r="P7732" s="19">
        <f t="shared" si="724"/>
        <v>0</v>
      </c>
      <c r="Q7732" s="19">
        <f t="shared" si="725"/>
        <v>0</v>
      </c>
    </row>
    <row r="7733" spans="1:17">
      <c r="A7733" s="38">
        <v>41961</v>
      </c>
      <c r="B7733" s="49" t="s">
        <v>172</v>
      </c>
      <c r="C7733" s="24">
        <f t="shared" si="720"/>
        <v>30.406921776000001</v>
      </c>
      <c r="D7733" s="24">
        <f t="shared" si="721"/>
        <v>0</v>
      </c>
      <c r="E7733" s="18">
        <f>IF(G7733&gt;=0.3,(バックデータ一覧!$C$10*(バックデータ一覧!$C$12*計算過程!L7733+バックデータ一覧!$C$13*LN(計算過程!G7733)+バックデータ一覧!$C$14)^バックデータ一覧!$C$11+バックデータ一覧!$E$10*(計算過程!G7733/(バックデータ一覧!$E$12*計算過程!L7733+バックデータ一覧!$E$13*LN(計算過程!G7733)+バックデータ一覧!$E$14))^バックデータ一覧!$E$11)*計算過程!$W$11*10^-3,0)</f>
        <v>0</v>
      </c>
      <c r="F7733" s="18">
        <f>IF(G7733&lt;0.3,(バックデータ一覧!$C$10*(バックデータ一覧!$C$12*計算過程!L7733+バックデータ一覧!$C$13*LN(0.3)+バックデータ一覧!$C$14)^バックデータ一覧!$C$11+バックデータ一覧!$E$10*(0.3/(バックデータ一覧!$E$12*計算過程!L7733+バックデータ一覧!$E$13*LN(0.3)+バックデータ一覧!$E$14))^バックデータ一覧!$E$11)*計算過程!$W$11*計算過程!G7733/0.3*10^-3,0)</f>
        <v>0</v>
      </c>
      <c r="G7733" s="18">
        <f t="shared" si="722"/>
        <v>0</v>
      </c>
      <c r="H7733" s="18">
        <f t="shared" si="723"/>
        <v>0</v>
      </c>
      <c r="I7733" s="24">
        <v>0</v>
      </c>
      <c r="J7733" s="24">
        <v>0</v>
      </c>
      <c r="K7733" s="24">
        <v>0</v>
      </c>
      <c r="L7733" s="14">
        <f>貼り付けシート!C7733</f>
        <v>8.8000000000000007</v>
      </c>
      <c r="M7733" s="14">
        <f>貼り付けシート!D7733</f>
        <v>5.5</v>
      </c>
      <c r="N7733" s="18">
        <f>貼り付けシート!E7733</f>
        <v>78.345785212529961</v>
      </c>
      <c r="O7733" s="18">
        <f>貼り付けシート!F7733</f>
        <v>0</v>
      </c>
      <c r="P7733" s="19">
        <f t="shared" si="724"/>
        <v>0</v>
      </c>
      <c r="Q7733" s="19">
        <f t="shared" si="725"/>
        <v>0</v>
      </c>
    </row>
    <row r="7734" spans="1:17">
      <c r="A7734" s="38">
        <v>41962</v>
      </c>
      <c r="B7734" s="49" t="s">
        <v>149</v>
      </c>
      <c r="C7734" s="24">
        <f t="shared" si="720"/>
        <v>30.406921776000001</v>
      </c>
      <c r="D7734" s="24">
        <f t="shared" si="721"/>
        <v>0</v>
      </c>
      <c r="E7734" s="18">
        <f>IF(G7734&gt;=0.3,(バックデータ一覧!$C$10*(バックデータ一覧!$C$12*計算過程!L7734+バックデータ一覧!$C$13*LN(計算過程!G7734)+バックデータ一覧!$C$14)^バックデータ一覧!$C$11+バックデータ一覧!$E$10*(計算過程!G7734/(バックデータ一覧!$E$12*計算過程!L7734+バックデータ一覧!$E$13*LN(計算過程!G7734)+バックデータ一覧!$E$14))^バックデータ一覧!$E$11)*計算過程!$W$11*10^-3,0)</f>
        <v>0</v>
      </c>
      <c r="F7734" s="18">
        <f>IF(G7734&lt;0.3,(バックデータ一覧!$C$10*(バックデータ一覧!$C$12*計算過程!L7734+バックデータ一覧!$C$13*LN(0.3)+バックデータ一覧!$C$14)^バックデータ一覧!$C$11+バックデータ一覧!$E$10*(0.3/(バックデータ一覧!$E$12*計算過程!L7734+バックデータ一覧!$E$13*LN(0.3)+バックデータ一覧!$E$14))^バックデータ一覧!$E$11)*計算過程!$W$11*計算過程!G7734/0.3*10^-3,0)</f>
        <v>0</v>
      </c>
      <c r="G7734" s="18">
        <f t="shared" si="722"/>
        <v>0</v>
      </c>
      <c r="H7734" s="18">
        <f t="shared" si="723"/>
        <v>0</v>
      </c>
      <c r="I7734" s="24">
        <v>0</v>
      </c>
      <c r="J7734" s="24">
        <v>0</v>
      </c>
      <c r="K7734" s="24">
        <v>0</v>
      </c>
      <c r="L7734" s="14">
        <f>貼り付けシート!C7734</f>
        <v>8</v>
      </c>
      <c r="M7734" s="14">
        <f>貼り付けシート!D7734</f>
        <v>5.4</v>
      </c>
      <c r="N7734" s="18">
        <f>貼り付けシート!E7734</f>
        <v>81.225934967742603</v>
      </c>
      <c r="O7734" s="18">
        <f>貼り付けシート!F7734</f>
        <v>0</v>
      </c>
      <c r="P7734" s="19">
        <f t="shared" si="724"/>
        <v>0</v>
      </c>
      <c r="Q7734" s="19">
        <f t="shared" si="725"/>
        <v>0</v>
      </c>
    </row>
    <row r="7735" spans="1:17">
      <c r="A7735" s="38">
        <v>41962</v>
      </c>
      <c r="B7735" s="49" t="s">
        <v>150</v>
      </c>
      <c r="C7735" s="24">
        <f t="shared" si="720"/>
        <v>30.406921776000001</v>
      </c>
      <c r="D7735" s="24">
        <f t="shared" si="721"/>
        <v>0</v>
      </c>
      <c r="E7735" s="18">
        <f>IF(G7735&gt;=0.3,(バックデータ一覧!$C$10*(バックデータ一覧!$C$12*計算過程!L7735+バックデータ一覧!$C$13*LN(計算過程!G7735)+バックデータ一覧!$C$14)^バックデータ一覧!$C$11+バックデータ一覧!$E$10*(計算過程!G7735/(バックデータ一覧!$E$12*計算過程!L7735+バックデータ一覧!$E$13*LN(計算過程!G7735)+バックデータ一覧!$E$14))^バックデータ一覧!$E$11)*計算過程!$W$11*10^-3,0)</f>
        <v>0</v>
      </c>
      <c r="F7735" s="18">
        <f>IF(G7735&lt;0.3,(バックデータ一覧!$C$10*(バックデータ一覧!$C$12*計算過程!L7735+バックデータ一覧!$C$13*LN(0.3)+バックデータ一覧!$C$14)^バックデータ一覧!$C$11+バックデータ一覧!$E$10*(0.3/(バックデータ一覧!$E$12*計算過程!L7735+バックデータ一覧!$E$13*LN(0.3)+バックデータ一覧!$E$14))^バックデータ一覧!$E$11)*計算過程!$W$11*計算過程!G7735/0.3*10^-3,0)</f>
        <v>0</v>
      </c>
      <c r="G7735" s="18">
        <f t="shared" si="722"/>
        <v>0</v>
      </c>
      <c r="H7735" s="18">
        <f t="shared" si="723"/>
        <v>0</v>
      </c>
      <c r="I7735" s="24">
        <v>0</v>
      </c>
      <c r="J7735" s="24">
        <v>0</v>
      </c>
      <c r="K7735" s="24">
        <v>0</v>
      </c>
      <c r="L7735" s="14">
        <f>貼り付けシート!C7735</f>
        <v>7</v>
      </c>
      <c r="M7735" s="14">
        <f>貼り付けシート!D7735</f>
        <v>5.2</v>
      </c>
      <c r="N7735" s="18">
        <f>貼り付けシート!E7735</f>
        <v>83.777965600598165</v>
      </c>
      <c r="O7735" s="18">
        <f>貼り付けシート!F7735</f>
        <v>0</v>
      </c>
      <c r="P7735" s="19">
        <f t="shared" si="724"/>
        <v>0</v>
      </c>
      <c r="Q7735" s="19">
        <f t="shared" si="725"/>
        <v>0</v>
      </c>
    </row>
    <row r="7736" spans="1:17">
      <c r="A7736" s="38">
        <v>41962</v>
      </c>
      <c r="B7736" s="49" t="s">
        <v>151</v>
      </c>
      <c r="C7736" s="24">
        <f t="shared" si="720"/>
        <v>30.406921776000001</v>
      </c>
      <c r="D7736" s="24">
        <f t="shared" si="721"/>
        <v>0</v>
      </c>
      <c r="E7736" s="18">
        <f>IF(G7736&gt;=0.3,(バックデータ一覧!$C$10*(バックデータ一覧!$C$12*計算過程!L7736+バックデータ一覧!$C$13*LN(計算過程!G7736)+バックデータ一覧!$C$14)^バックデータ一覧!$C$11+バックデータ一覧!$E$10*(計算過程!G7736/(バックデータ一覧!$E$12*計算過程!L7736+バックデータ一覧!$E$13*LN(計算過程!G7736)+バックデータ一覧!$E$14))^バックデータ一覧!$E$11)*計算過程!$W$11*10^-3,0)</f>
        <v>0</v>
      </c>
      <c r="F7736" s="18">
        <f>IF(G7736&lt;0.3,(バックデータ一覧!$C$10*(バックデータ一覧!$C$12*計算過程!L7736+バックデータ一覧!$C$13*LN(0.3)+バックデータ一覧!$C$14)^バックデータ一覧!$C$11+バックデータ一覧!$E$10*(0.3/(バックデータ一覧!$E$12*計算過程!L7736+バックデータ一覧!$E$13*LN(0.3)+バックデータ一覧!$E$14))^バックデータ一覧!$E$11)*計算過程!$W$11*計算過程!G7736/0.3*10^-3,0)</f>
        <v>0</v>
      </c>
      <c r="G7736" s="18">
        <f t="shared" si="722"/>
        <v>0</v>
      </c>
      <c r="H7736" s="18">
        <f t="shared" si="723"/>
        <v>0</v>
      </c>
      <c r="I7736" s="24">
        <v>0</v>
      </c>
      <c r="J7736" s="24">
        <v>0</v>
      </c>
      <c r="K7736" s="24">
        <v>0</v>
      </c>
      <c r="L7736" s="14">
        <f>貼り付けシート!C7736</f>
        <v>7.3</v>
      </c>
      <c r="M7736" s="14">
        <f>貼り付けシート!D7736</f>
        <v>5.2</v>
      </c>
      <c r="N7736" s="18">
        <f>貼り付けシート!E7736</f>
        <v>82.072685547836826</v>
      </c>
      <c r="O7736" s="18">
        <f>貼り付けシート!F7736</f>
        <v>0</v>
      </c>
      <c r="P7736" s="19">
        <f t="shared" si="724"/>
        <v>0</v>
      </c>
      <c r="Q7736" s="19">
        <f t="shared" si="725"/>
        <v>0</v>
      </c>
    </row>
    <row r="7737" spans="1:17">
      <c r="A7737" s="38">
        <v>41962</v>
      </c>
      <c r="B7737" s="49" t="s">
        <v>152</v>
      </c>
      <c r="C7737" s="24">
        <f t="shared" si="720"/>
        <v>30.406921776000001</v>
      </c>
      <c r="D7737" s="24">
        <f t="shared" si="721"/>
        <v>0</v>
      </c>
      <c r="E7737" s="18">
        <f>IF(G7737&gt;=0.3,(バックデータ一覧!$C$10*(バックデータ一覧!$C$12*計算過程!L7737+バックデータ一覧!$C$13*LN(計算過程!G7737)+バックデータ一覧!$C$14)^バックデータ一覧!$C$11+バックデータ一覧!$E$10*(計算過程!G7737/(バックデータ一覧!$E$12*計算過程!L7737+バックデータ一覧!$E$13*LN(計算過程!G7737)+バックデータ一覧!$E$14))^バックデータ一覧!$E$11)*計算過程!$W$11*10^-3,0)</f>
        <v>0</v>
      </c>
      <c r="F7737" s="18">
        <f>IF(G7737&lt;0.3,(バックデータ一覧!$C$10*(バックデータ一覧!$C$12*計算過程!L7737+バックデータ一覧!$C$13*LN(0.3)+バックデータ一覧!$C$14)^バックデータ一覧!$C$11+バックデータ一覧!$E$10*(0.3/(バックデータ一覧!$E$12*計算過程!L7737+バックデータ一覧!$E$13*LN(0.3)+バックデータ一覧!$E$14))^バックデータ一覧!$E$11)*計算過程!$W$11*計算過程!G7737/0.3*10^-3,0)</f>
        <v>0</v>
      </c>
      <c r="G7737" s="18">
        <f t="shared" si="722"/>
        <v>0</v>
      </c>
      <c r="H7737" s="18">
        <f t="shared" si="723"/>
        <v>0</v>
      </c>
      <c r="I7737" s="24">
        <v>0</v>
      </c>
      <c r="J7737" s="24">
        <v>0</v>
      </c>
      <c r="K7737" s="24">
        <v>0</v>
      </c>
      <c r="L7737" s="14">
        <f>貼り付けシート!C7737</f>
        <v>7</v>
      </c>
      <c r="M7737" s="14">
        <f>貼り付けシート!D7737</f>
        <v>4.8</v>
      </c>
      <c r="N7737" s="18">
        <f>貼り付けシート!E7737</f>
        <v>77.382858020757709</v>
      </c>
      <c r="O7737" s="18">
        <f>貼り付けシート!F7737</f>
        <v>0</v>
      </c>
      <c r="P7737" s="19">
        <f t="shared" si="724"/>
        <v>0</v>
      </c>
      <c r="Q7737" s="19">
        <f t="shared" si="725"/>
        <v>0</v>
      </c>
    </row>
    <row r="7738" spans="1:17">
      <c r="A7738" s="38">
        <v>41962</v>
      </c>
      <c r="B7738" s="49" t="s">
        <v>153</v>
      </c>
      <c r="C7738" s="24">
        <f t="shared" si="720"/>
        <v>30.406921776000001</v>
      </c>
      <c r="D7738" s="24">
        <f t="shared" si="721"/>
        <v>0</v>
      </c>
      <c r="E7738" s="18">
        <f>IF(G7738&gt;=0.3,(バックデータ一覧!$C$10*(バックデータ一覧!$C$12*計算過程!L7738+バックデータ一覧!$C$13*LN(計算過程!G7738)+バックデータ一覧!$C$14)^バックデータ一覧!$C$11+バックデータ一覧!$E$10*(計算過程!G7738/(バックデータ一覧!$E$12*計算過程!L7738+バックデータ一覧!$E$13*LN(計算過程!G7738)+バックデータ一覧!$E$14))^バックデータ一覧!$E$11)*計算過程!$W$11*10^-3,0)</f>
        <v>0</v>
      </c>
      <c r="F7738" s="18">
        <f>IF(G7738&lt;0.3,(バックデータ一覧!$C$10*(バックデータ一覧!$C$12*計算過程!L7738+バックデータ一覧!$C$13*LN(0.3)+バックデータ一覧!$C$14)^バックデータ一覧!$C$11+バックデータ一覧!$E$10*(0.3/(バックデータ一覧!$E$12*計算過程!L7738+バックデータ一覧!$E$13*LN(0.3)+バックデータ一覧!$E$14))^バックデータ一覧!$E$11)*計算過程!$W$11*計算過程!G7738/0.3*10^-3,0)</f>
        <v>0</v>
      </c>
      <c r="G7738" s="18">
        <f t="shared" si="722"/>
        <v>0</v>
      </c>
      <c r="H7738" s="18">
        <f t="shared" si="723"/>
        <v>0</v>
      </c>
      <c r="I7738" s="24">
        <v>0</v>
      </c>
      <c r="J7738" s="24">
        <v>0</v>
      </c>
      <c r="K7738" s="24">
        <v>0</v>
      </c>
      <c r="L7738" s="14">
        <f>貼り付けシート!C7738</f>
        <v>6.5</v>
      </c>
      <c r="M7738" s="14">
        <f>貼り付けシート!D7738</f>
        <v>4.9000000000000004</v>
      </c>
      <c r="N7738" s="18">
        <f>貼り付けシート!E7738</f>
        <v>81.745449988211135</v>
      </c>
      <c r="O7738" s="18">
        <f>貼り付けシート!F7738</f>
        <v>0</v>
      </c>
      <c r="P7738" s="19">
        <f t="shared" si="724"/>
        <v>0</v>
      </c>
      <c r="Q7738" s="19">
        <f t="shared" si="725"/>
        <v>0</v>
      </c>
    </row>
    <row r="7739" spans="1:17">
      <c r="A7739" s="38">
        <v>41962</v>
      </c>
      <c r="B7739" s="49" t="s">
        <v>154</v>
      </c>
      <c r="C7739" s="24">
        <f t="shared" si="720"/>
        <v>30.406921776000001</v>
      </c>
      <c r="D7739" s="24">
        <f t="shared" si="721"/>
        <v>0</v>
      </c>
      <c r="E7739" s="18">
        <f>IF(G7739&gt;=0.3,(バックデータ一覧!$C$10*(バックデータ一覧!$C$12*計算過程!L7739+バックデータ一覧!$C$13*LN(計算過程!G7739)+バックデータ一覧!$C$14)^バックデータ一覧!$C$11+バックデータ一覧!$E$10*(計算過程!G7739/(バックデータ一覧!$E$12*計算過程!L7739+バックデータ一覧!$E$13*LN(計算過程!G7739)+バックデータ一覧!$E$14))^バックデータ一覧!$E$11)*計算過程!$W$11*10^-3,0)</f>
        <v>0</v>
      </c>
      <c r="F7739" s="18">
        <f>IF(G7739&lt;0.3,(バックデータ一覧!$C$10*(バックデータ一覧!$C$12*計算過程!L7739+バックデータ一覧!$C$13*LN(0.3)+バックデータ一覧!$C$14)^バックデータ一覧!$C$11+バックデータ一覧!$E$10*(0.3/(バックデータ一覧!$E$12*計算過程!L7739+バックデータ一覧!$E$13*LN(0.3)+バックデータ一覧!$E$14))^バックデータ一覧!$E$11)*計算過程!$W$11*計算過程!G7739/0.3*10^-3,0)</f>
        <v>0</v>
      </c>
      <c r="G7739" s="18">
        <f t="shared" si="722"/>
        <v>0</v>
      </c>
      <c r="H7739" s="18">
        <f t="shared" si="723"/>
        <v>0</v>
      </c>
      <c r="I7739" s="24">
        <v>0</v>
      </c>
      <c r="J7739" s="24">
        <v>0</v>
      </c>
      <c r="K7739" s="24">
        <v>0</v>
      </c>
      <c r="L7739" s="14">
        <f>貼り付けシート!C7739</f>
        <v>6.2</v>
      </c>
      <c r="M7739" s="14">
        <f>貼り付けシート!D7739</f>
        <v>4.5999999999999996</v>
      </c>
      <c r="N7739" s="18">
        <f>貼り付けシート!E7739</f>
        <v>78.383037155770069</v>
      </c>
      <c r="O7739" s="18">
        <f>貼り付けシート!F7739</f>
        <v>0</v>
      </c>
      <c r="P7739" s="19">
        <f t="shared" si="724"/>
        <v>0</v>
      </c>
      <c r="Q7739" s="19">
        <f t="shared" si="725"/>
        <v>0</v>
      </c>
    </row>
    <row r="7740" spans="1:17">
      <c r="A7740" s="38">
        <v>41962</v>
      </c>
      <c r="B7740" s="49" t="s">
        <v>155</v>
      </c>
      <c r="C7740" s="24">
        <f t="shared" si="720"/>
        <v>30.406921776000001</v>
      </c>
      <c r="D7740" s="24">
        <f t="shared" si="721"/>
        <v>0</v>
      </c>
      <c r="E7740" s="18">
        <f>IF(G7740&gt;=0.3,(バックデータ一覧!$C$10*(バックデータ一覧!$C$12*計算過程!L7740+バックデータ一覧!$C$13*LN(計算過程!G7740)+バックデータ一覧!$C$14)^バックデータ一覧!$C$11+バックデータ一覧!$E$10*(計算過程!G7740/(バックデータ一覧!$E$12*計算過程!L7740+バックデータ一覧!$E$13*LN(計算過程!G7740)+バックデータ一覧!$E$14))^バックデータ一覧!$E$11)*計算過程!$W$11*10^-3,0)</f>
        <v>0</v>
      </c>
      <c r="F7740" s="18">
        <f>IF(G7740&lt;0.3,(バックデータ一覧!$C$10*(バックデータ一覧!$C$12*計算過程!L7740+バックデータ一覧!$C$13*LN(0.3)+バックデータ一覧!$C$14)^バックデータ一覧!$C$11+バックデータ一覧!$E$10*(0.3/(バックデータ一覧!$E$12*計算過程!L7740+バックデータ一覧!$E$13*LN(0.3)+バックデータ一覧!$E$14))^バックデータ一覧!$E$11)*計算過程!$W$11*計算過程!G7740/0.3*10^-3,0)</f>
        <v>0</v>
      </c>
      <c r="G7740" s="18">
        <f t="shared" si="722"/>
        <v>0</v>
      </c>
      <c r="H7740" s="18">
        <f t="shared" si="723"/>
        <v>0</v>
      </c>
      <c r="I7740" s="24">
        <v>0</v>
      </c>
      <c r="J7740" s="24">
        <v>0</v>
      </c>
      <c r="K7740" s="24">
        <v>0</v>
      </c>
      <c r="L7740" s="14">
        <f>貼り付けシート!C7740</f>
        <v>5.9</v>
      </c>
      <c r="M7740" s="14">
        <f>貼り付けシート!D7740</f>
        <v>4.5999999999999996</v>
      </c>
      <c r="N7740" s="18">
        <f>貼り付けシート!E7740</f>
        <v>80.026297896761804</v>
      </c>
      <c r="O7740" s="18">
        <f>貼り付けシート!F7740</f>
        <v>0</v>
      </c>
      <c r="P7740" s="19">
        <f t="shared" si="724"/>
        <v>0</v>
      </c>
      <c r="Q7740" s="19">
        <f t="shared" si="725"/>
        <v>0</v>
      </c>
    </row>
    <row r="7741" spans="1:17">
      <c r="A7741" s="38">
        <v>41962</v>
      </c>
      <c r="B7741" s="49" t="s">
        <v>156</v>
      </c>
      <c r="C7741" s="24">
        <f t="shared" si="720"/>
        <v>30.406921776000001</v>
      </c>
      <c r="D7741" s="24">
        <f t="shared" si="721"/>
        <v>0</v>
      </c>
      <c r="E7741" s="18">
        <f>IF(G7741&gt;=0.3,(バックデータ一覧!$C$10*(バックデータ一覧!$C$12*計算過程!L7741+バックデータ一覧!$C$13*LN(計算過程!G7741)+バックデータ一覧!$C$14)^バックデータ一覧!$C$11+バックデータ一覧!$E$10*(計算過程!G7741/(バックデータ一覧!$E$12*計算過程!L7741+バックデータ一覧!$E$13*LN(計算過程!G7741)+バックデータ一覧!$E$14))^バックデータ一覧!$E$11)*計算過程!$W$11*10^-3,0)</f>
        <v>0</v>
      </c>
      <c r="F7741" s="18">
        <f>IF(G7741&lt;0.3,(バックデータ一覧!$C$10*(バックデータ一覧!$C$12*計算過程!L7741+バックデータ一覧!$C$13*LN(0.3)+バックデータ一覧!$C$14)^バックデータ一覧!$C$11+バックデータ一覧!$E$10*(0.3/(バックデータ一覧!$E$12*計算過程!L7741+バックデータ一覧!$E$13*LN(0.3)+バックデータ一覧!$E$14))^バックデータ一覧!$E$11)*計算過程!$W$11*計算過程!G7741/0.3*10^-3,0)</f>
        <v>0</v>
      </c>
      <c r="G7741" s="18">
        <f t="shared" si="722"/>
        <v>0</v>
      </c>
      <c r="H7741" s="18">
        <f t="shared" si="723"/>
        <v>0</v>
      </c>
      <c r="I7741" s="24">
        <v>0</v>
      </c>
      <c r="J7741" s="24">
        <v>0</v>
      </c>
      <c r="K7741" s="24">
        <v>0</v>
      </c>
      <c r="L7741" s="14">
        <f>貼り付けシート!C7741</f>
        <v>7.3</v>
      </c>
      <c r="M7741" s="14">
        <f>貼り付けシート!D7741</f>
        <v>4.8</v>
      </c>
      <c r="N7741" s="18">
        <f>貼り付けシート!E7741</f>
        <v>75.807748822743008</v>
      </c>
      <c r="O7741" s="18">
        <f>貼り付けシート!F7741</f>
        <v>0</v>
      </c>
      <c r="P7741" s="19">
        <f t="shared" si="724"/>
        <v>0</v>
      </c>
      <c r="Q7741" s="19">
        <f t="shared" si="725"/>
        <v>0</v>
      </c>
    </row>
    <row r="7742" spans="1:17">
      <c r="A7742" s="38">
        <v>41962</v>
      </c>
      <c r="B7742" s="49" t="s">
        <v>157</v>
      </c>
      <c r="C7742" s="24">
        <f t="shared" si="720"/>
        <v>30.406921776000001</v>
      </c>
      <c r="D7742" s="24">
        <f t="shared" si="721"/>
        <v>0</v>
      </c>
      <c r="E7742" s="18">
        <f>IF(G7742&gt;=0.3,(バックデータ一覧!$C$10*(バックデータ一覧!$C$12*計算過程!L7742+バックデータ一覧!$C$13*LN(計算過程!G7742)+バックデータ一覧!$C$14)^バックデータ一覧!$C$11+バックデータ一覧!$E$10*(計算過程!G7742/(バックデータ一覧!$E$12*計算過程!L7742+バックデータ一覧!$E$13*LN(計算過程!G7742)+バックデータ一覧!$E$14))^バックデータ一覧!$E$11)*計算過程!$W$11*10^-3,0)</f>
        <v>0</v>
      </c>
      <c r="F7742" s="18">
        <f>IF(G7742&lt;0.3,(バックデータ一覧!$C$10*(バックデータ一覧!$C$12*計算過程!L7742+バックデータ一覧!$C$13*LN(0.3)+バックデータ一覧!$C$14)^バックデータ一覧!$C$11+バックデータ一覧!$E$10*(0.3/(バックデータ一覧!$E$12*計算過程!L7742+バックデータ一覧!$E$13*LN(0.3)+バックデータ一覧!$E$14))^バックデータ一覧!$E$11)*計算過程!$W$11*計算過程!G7742/0.3*10^-3,0)</f>
        <v>0</v>
      </c>
      <c r="G7742" s="18">
        <f t="shared" si="722"/>
        <v>0</v>
      </c>
      <c r="H7742" s="18">
        <f t="shared" si="723"/>
        <v>0</v>
      </c>
      <c r="I7742" s="24">
        <v>0</v>
      </c>
      <c r="J7742" s="24">
        <v>0</v>
      </c>
      <c r="K7742" s="24">
        <v>0</v>
      </c>
      <c r="L7742" s="14">
        <f>貼り付けシート!C7742</f>
        <v>10.5</v>
      </c>
      <c r="M7742" s="14">
        <f>貼り付けシート!D7742</f>
        <v>5</v>
      </c>
      <c r="N7742" s="18">
        <f>貼り付けシート!E7742</f>
        <v>63.58606162743353</v>
      </c>
      <c r="O7742" s="18">
        <f>貼り付けシート!F7742</f>
        <v>0</v>
      </c>
      <c r="P7742" s="19">
        <f t="shared" si="724"/>
        <v>0</v>
      </c>
      <c r="Q7742" s="19">
        <f t="shared" si="725"/>
        <v>0</v>
      </c>
    </row>
    <row r="7743" spans="1:17">
      <c r="A7743" s="38">
        <v>41962</v>
      </c>
      <c r="B7743" s="49" t="s">
        <v>158</v>
      </c>
      <c r="C7743" s="24">
        <f t="shared" si="720"/>
        <v>30.406921776000001</v>
      </c>
      <c r="D7743" s="24">
        <f t="shared" si="721"/>
        <v>0</v>
      </c>
      <c r="E7743" s="18">
        <f>IF(G7743&gt;=0.3,(バックデータ一覧!$C$10*(バックデータ一覧!$C$12*計算過程!L7743+バックデータ一覧!$C$13*LN(計算過程!G7743)+バックデータ一覧!$C$14)^バックデータ一覧!$C$11+バックデータ一覧!$E$10*(計算過程!G7743/(バックデータ一覧!$E$12*計算過程!L7743+バックデータ一覧!$E$13*LN(計算過程!G7743)+バックデータ一覧!$E$14))^バックデータ一覧!$E$11)*計算過程!$W$11*10^-3,0)</f>
        <v>0</v>
      </c>
      <c r="F7743" s="18">
        <f>IF(G7743&lt;0.3,(バックデータ一覧!$C$10*(バックデータ一覧!$C$12*計算過程!L7743+バックデータ一覧!$C$13*LN(0.3)+バックデータ一覧!$C$14)^バックデータ一覧!$C$11+バックデータ一覧!$E$10*(0.3/(バックデータ一覧!$E$12*計算過程!L7743+バックデータ一覧!$E$13*LN(0.3)+バックデータ一覧!$E$14))^バックデータ一覧!$E$11)*計算過程!$W$11*計算過程!G7743/0.3*10^-3,0)</f>
        <v>0</v>
      </c>
      <c r="G7743" s="18">
        <f t="shared" si="722"/>
        <v>0</v>
      </c>
      <c r="H7743" s="18">
        <f t="shared" si="723"/>
        <v>0</v>
      </c>
      <c r="I7743" s="24">
        <v>0</v>
      </c>
      <c r="J7743" s="24">
        <v>0</v>
      </c>
      <c r="K7743" s="24">
        <v>0</v>
      </c>
      <c r="L7743" s="14">
        <f>貼り付けシート!C7743</f>
        <v>14.9</v>
      </c>
      <c r="M7743" s="14">
        <f>貼り付けシート!D7743</f>
        <v>4.5999999999999996</v>
      </c>
      <c r="N7743" s="18">
        <f>貼り付けシート!E7743</f>
        <v>43.862813005543053</v>
      </c>
      <c r="O7743" s="18">
        <f>貼り付けシート!F7743</f>
        <v>0</v>
      </c>
      <c r="P7743" s="19">
        <f t="shared" si="724"/>
        <v>0</v>
      </c>
      <c r="Q7743" s="19">
        <f t="shared" si="725"/>
        <v>0</v>
      </c>
    </row>
    <row r="7744" spans="1:17">
      <c r="A7744" s="38">
        <v>41962</v>
      </c>
      <c r="B7744" s="49" t="s">
        <v>159</v>
      </c>
      <c r="C7744" s="24">
        <f t="shared" si="720"/>
        <v>30.406921776000001</v>
      </c>
      <c r="D7744" s="24">
        <f t="shared" si="721"/>
        <v>0</v>
      </c>
      <c r="E7744" s="18">
        <f>IF(G7744&gt;=0.3,(バックデータ一覧!$C$10*(バックデータ一覧!$C$12*計算過程!L7744+バックデータ一覧!$C$13*LN(計算過程!G7744)+バックデータ一覧!$C$14)^バックデータ一覧!$C$11+バックデータ一覧!$E$10*(計算過程!G7744/(バックデータ一覧!$E$12*計算過程!L7744+バックデータ一覧!$E$13*LN(計算過程!G7744)+バックデータ一覧!$E$14))^バックデータ一覧!$E$11)*計算過程!$W$11*10^-3,0)</f>
        <v>0</v>
      </c>
      <c r="F7744" s="18">
        <f>IF(G7744&lt;0.3,(バックデータ一覧!$C$10*(バックデータ一覧!$C$12*計算過程!L7744+バックデータ一覧!$C$13*LN(0.3)+バックデータ一覧!$C$14)^バックデータ一覧!$C$11+バックデータ一覧!$E$10*(0.3/(バックデータ一覧!$E$12*計算過程!L7744+バックデータ一覧!$E$13*LN(0.3)+バックデータ一覧!$E$14))^バックデータ一覧!$E$11)*計算過程!$W$11*計算過程!G7744/0.3*10^-3,0)</f>
        <v>0</v>
      </c>
      <c r="G7744" s="18">
        <f t="shared" si="722"/>
        <v>0</v>
      </c>
      <c r="H7744" s="18">
        <f t="shared" si="723"/>
        <v>0</v>
      </c>
      <c r="I7744" s="24">
        <v>0</v>
      </c>
      <c r="J7744" s="24">
        <v>0</v>
      </c>
      <c r="K7744" s="24">
        <v>0</v>
      </c>
      <c r="L7744" s="14">
        <f>貼り付けシート!C7744</f>
        <v>17.5</v>
      </c>
      <c r="M7744" s="14">
        <f>貼り付けシート!D7744</f>
        <v>4.9000000000000004</v>
      </c>
      <c r="N7744" s="18">
        <f>貼り付けシート!E7744</f>
        <v>39.562263891640441</v>
      </c>
      <c r="O7744" s="18">
        <f>貼り付けシート!F7744</f>
        <v>0</v>
      </c>
      <c r="P7744" s="19">
        <f t="shared" si="724"/>
        <v>0</v>
      </c>
      <c r="Q7744" s="19">
        <f t="shared" si="725"/>
        <v>0</v>
      </c>
    </row>
    <row r="7745" spans="1:17">
      <c r="A7745" s="38">
        <v>41962</v>
      </c>
      <c r="B7745" s="49" t="s">
        <v>160</v>
      </c>
      <c r="C7745" s="24">
        <f t="shared" si="720"/>
        <v>30.406921776000001</v>
      </c>
      <c r="D7745" s="24">
        <f t="shared" si="721"/>
        <v>0</v>
      </c>
      <c r="E7745" s="18">
        <f>IF(G7745&gt;=0.3,(バックデータ一覧!$C$10*(バックデータ一覧!$C$12*計算過程!L7745+バックデータ一覧!$C$13*LN(計算過程!G7745)+バックデータ一覧!$C$14)^バックデータ一覧!$C$11+バックデータ一覧!$E$10*(計算過程!G7745/(バックデータ一覧!$E$12*計算過程!L7745+バックデータ一覧!$E$13*LN(計算過程!G7745)+バックデータ一覧!$E$14))^バックデータ一覧!$E$11)*計算過程!$W$11*10^-3,0)</f>
        <v>0</v>
      </c>
      <c r="F7745" s="18">
        <f>IF(G7745&lt;0.3,(バックデータ一覧!$C$10*(バックデータ一覧!$C$12*計算過程!L7745+バックデータ一覧!$C$13*LN(0.3)+バックデータ一覧!$C$14)^バックデータ一覧!$C$11+バックデータ一覧!$E$10*(0.3/(バックデータ一覧!$E$12*計算過程!L7745+バックデータ一覧!$E$13*LN(0.3)+バックデータ一覧!$E$14))^バックデータ一覧!$E$11)*計算過程!$W$11*計算過程!G7745/0.3*10^-3,0)</f>
        <v>0</v>
      </c>
      <c r="G7745" s="18">
        <f t="shared" si="722"/>
        <v>0</v>
      </c>
      <c r="H7745" s="18">
        <f t="shared" si="723"/>
        <v>0</v>
      </c>
      <c r="I7745" s="24">
        <v>0</v>
      </c>
      <c r="J7745" s="24">
        <v>0</v>
      </c>
      <c r="K7745" s="24">
        <v>0</v>
      </c>
      <c r="L7745" s="14">
        <f>貼り付けシート!C7745</f>
        <v>18.3</v>
      </c>
      <c r="M7745" s="14">
        <f>貼り付けシート!D7745</f>
        <v>5.7</v>
      </c>
      <c r="N7745" s="18">
        <f>貼り付けシート!E7745</f>
        <v>43.704945522621884</v>
      </c>
      <c r="O7745" s="18">
        <f>貼り付けシート!F7745</f>
        <v>0</v>
      </c>
      <c r="P7745" s="19">
        <f t="shared" si="724"/>
        <v>0</v>
      </c>
      <c r="Q7745" s="19">
        <f t="shared" si="725"/>
        <v>0</v>
      </c>
    </row>
    <row r="7746" spans="1:17">
      <c r="A7746" s="38">
        <v>41962</v>
      </c>
      <c r="B7746" s="49" t="s">
        <v>161</v>
      </c>
      <c r="C7746" s="24">
        <f t="shared" si="720"/>
        <v>30.406921776000001</v>
      </c>
      <c r="D7746" s="24">
        <f t="shared" si="721"/>
        <v>0</v>
      </c>
      <c r="E7746" s="18">
        <f>IF(G7746&gt;=0.3,(バックデータ一覧!$C$10*(バックデータ一覧!$C$12*計算過程!L7746+バックデータ一覧!$C$13*LN(計算過程!G7746)+バックデータ一覧!$C$14)^バックデータ一覧!$C$11+バックデータ一覧!$E$10*(計算過程!G7746/(バックデータ一覧!$E$12*計算過程!L7746+バックデータ一覧!$E$13*LN(計算過程!G7746)+バックデータ一覧!$E$14))^バックデータ一覧!$E$11)*計算過程!$W$11*10^-3,0)</f>
        <v>0</v>
      </c>
      <c r="F7746" s="18">
        <f>IF(G7746&lt;0.3,(バックデータ一覧!$C$10*(バックデータ一覧!$C$12*計算過程!L7746+バックデータ一覧!$C$13*LN(0.3)+バックデータ一覧!$C$14)^バックデータ一覧!$C$11+バックデータ一覧!$E$10*(0.3/(バックデータ一覧!$E$12*計算過程!L7746+バックデータ一覧!$E$13*LN(0.3)+バックデータ一覧!$E$14))^バックデータ一覧!$E$11)*計算過程!$W$11*計算過程!G7746/0.3*10^-3,0)</f>
        <v>0</v>
      </c>
      <c r="G7746" s="18">
        <f t="shared" si="722"/>
        <v>0</v>
      </c>
      <c r="H7746" s="18">
        <f t="shared" si="723"/>
        <v>0</v>
      </c>
      <c r="I7746" s="24">
        <v>0</v>
      </c>
      <c r="J7746" s="24">
        <v>0</v>
      </c>
      <c r="K7746" s="24">
        <v>0</v>
      </c>
      <c r="L7746" s="14">
        <f>貼り付けシート!C7746</f>
        <v>18.899999999999999</v>
      </c>
      <c r="M7746" s="14">
        <f>貼り付けシート!D7746</f>
        <v>6.5</v>
      </c>
      <c r="N7746" s="18">
        <f>貼り付けシート!E7746</f>
        <v>47.94003488348794</v>
      </c>
      <c r="O7746" s="18">
        <f>貼り付けシート!F7746</f>
        <v>0</v>
      </c>
      <c r="P7746" s="19">
        <f t="shared" si="724"/>
        <v>0</v>
      </c>
      <c r="Q7746" s="19">
        <f t="shared" si="725"/>
        <v>0</v>
      </c>
    </row>
    <row r="7747" spans="1:17">
      <c r="A7747" s="38">
        <v>41962</v>
      </c>
      <c r="B7747" s="49" t="s">
        <v>162</v>
      </c>
      <c r="C7747" s="24">
        <f t="shared" si="720"/>
        <v>30.406921776000001</v>
      </c>
      <c r="D7747" s="24">
        <f t="shared" si="721"/>
        <v>0</v>
      </c>
      <c r="E7747" s="18">
        <f>IF(G7747&gt;=0.3,(バックデータ一覧!$C$10*(バックデータ一覧!$C$12*計算過程!L7747+バックデータ一覧!$C$13*LN(計算過程!G7747)+バックデータ一覧!$C$14)^バックデータ一覧!$C$11+バックデータ一覧!$E$10*(計算過程!G7747/(バックデータ一覧!$E$12*計算過程!L7747+バックデータ一覧!$E$13*LN(計算過程!G7747)+バックデータ一覧!$E$14))^バックデータ一覧!$E$11)*計算過程!$W$11*10^-3,0)</f>
        <v>0</v>
      </c>
      <c r="F7747" s="18">
        <f>IF(G7747&lt;0.3,(バックデータ一覧!$C$10*(バックデータ一覧!$C$12*計算過程!L7747+バックデータ一覧!$C$13*LN(0.3)+バックデータ一覧!$C$14)^バックデータ一覧!$C$11+バックデータ一覧!$E$10*(0.3/(バックデータ一覧!$E$12*計算過程!L7747+バックデータ一覧!$E$13*LN(0.3)+バックデータ一覧!$E$14))^バックデータ一覧!$E$11)*計算過程!$W$11*計算過程!G7747/0.3*10^-3,0)</f>
        <v>0</v>
      </c>
      <c r="G7747" s="18">
        <f t="shared" si="722"/>
        <v>0</v>
      </c>
      <c r="H7747" s="18">
        <f t="shared" si="723"/>
        <v>0</v>
      </c>
      <c r="I7747" s="24">
        <v>0</v>
      </c>
      <c r="J7747" s="24">
        <v>0</v>
      </c>
      <c r="K7747" s="24">
        <v>0</v>
      </c>
      <c r="L7747" s="14">
        <f>貼り付けシート!C7747</f>
        <v>19.399999999999999</v>
      </c>
      <c r="M7747" s="14">
        <f>貼り付けシート!D7747</f>
        <v>6.4</v>
      </c>
      <c r="N7747" s="18">
        <f>貼り付けシート!E7747</f>
        <v>45.76083798236504</v>
      </c>
      <c r="O7747" s="18">
        <f>貼り付けシート!F7747</f>
        <v>0</v>
      </c>
      <c r="P7747" s="19">
        <f t="shared" si="724"/>
        <v>0</v>
      </c>
      <c r="Q7747" s="19">
        <f t="shared" si="725"/>
        <v>0</v>
      </c>
    </row>
    <row r="7748" spans="1:17">
      <c r="A7748" s="38">
        <v>41962</v>
      </c>
      <c r="B7748" s="49" t="s">
        <v>163</v>
      </c>
      <c r="C7748" s="24">
        <f t="shared" si="720"/>
        <v>30.406921776000001</v>
      </c>
      <c r="D7748" s="24">
        <f t="shared" si="721"/>
        <v>0</v>
      </c>
      <c r="E7748" s="18">
        <f>IF(G7748&gt;=0.3,(バックデータ一覧!$C$10*(バックデータ一覧!$C$12*計算過程!L7748+バックデータ一覧!$C$13*LN(計算過程!G7748)+バックデータ一覧!$C$14)^バックデータ一覧!$C$11+バックデータ一覧!$E$10*(計算過程!G7748/(バックデータ一覧!$E$12*計算過程!L7748+バックデータ一覧!$E$13*LN(計算過程!G7748)+バックデータ一覧!$E$14))^バックデータ一覧!$E$11)*計算過程!$W$11*10^-3,0)</f>
        <v>0</v>
      </c>
      <c r="F7748" s="18">
        <f>IF(G7748&lt;0.3,(バックデータ一覧!$C$10*(バックデータ一覧!$C$12*計算過程!L7748+バックデータ一覧!$C$13*LN(0.3)+バックデータ一覧!$C$14)^バックデータ一覧!$C$11+バックデータ一覧!$E$10*(0.3/(バックデータ一覧!$E$12*計算過程!L7748+バックデータ一覧!$E$13*LN(0.3)+バックデータ一覧!$E$14))^バックデータ一覧!$E$11)*計算過程!$W$11*計算過程!G7748/0.3*10^-3,0)</f>
        <v>0</v>
      </c>
      <c r="G7748" s="18">
        <f t="shared" si="722"/>
        <v>0</v>
      </c>
      <c r="H7748" s="18">
        <f t="shared" si="723"/>
        <v>0</v>
      </c>
      <c r="I7748" s="24">
        <v>0</v>
      </c>
      <c r="J7748" s="24">
        <v>0</v>
      </c>
      <c r="K7748" s="24">
        <v>0</v>
      </c>
      <c r="L7748" s="14">
        <f>貼り付けシート!C7748</f>
        <v>19.5</v>
      </c>
      <c r="M7748" s="14">
        <f>貼り付けシート!D7748</f>
        <v>6.5</v>
      </c>
      <c r="N7748" s="18">
        <f>貼り付けシート!E7748</f>
        <v>46.180274875436346</v>
      </c>
      <c r="O7748" s="18">
        <f>貼り付けシート!F7748</f>
        <v>0</v>
      </c>
      <c r="P7748" s="19">
        <f t="shared" si="724"/>
        <v>0</v>
      </c>
      <c r="Q7748" s="19">
        <f t="shared" si="725"/>
        <v>0</v>
      </c>
    </row>
    <row r="7749" spans="1:17">
      <c r="A7749" s="38">
        <v>41962</v>
      </c>
      <c r="B7749" s="49" t="s">
        <v>164</v>
      </c>
      <c r="C7749" s="24">
        <f t="shared" si="720"/>
        <v>30.406921776000001</v>
      </c>
      <c r="D7749" s="24">
        <f t="shared" si="721"/>
        <v>0</v>
      </c>
      <c r="E7749" s="18">
        <f>IF(G7749&gt;=0.3,(バックデータ一覧!$C$10*(バックデータ一覧!$C$12*計算過程!L7749+バックデータ一覧!$C$13*LN(計算過程!G7749)+バックデータ一覧!$C$14)^バックデータ一覧!$C$11+バックデータ一覧!$E$10*(計算過程!G7749/(バックデータ一覧!$E$12*計算過程!L7749+バックデータ一覧!$E$13*LN(計算過程!G7749)+バックデータ一覧!$E$14))^バックデータ一覧!$E$11)*計算過程!$W$11*10^-3,0)</f>
        <v>0</v>
      </c>
      <c r="F7749" s="18">
        <f>IF(G7749&lt;0.3,(バックデータ一覧!$C$10*(バックデータ一覧!$C$12*計算過程!L7749+バックデータ一覧!$C$13*LN(0.3)+バックデータ一覧!$C$14)^バックデータ一覧!$C$11+バックデータ一覧!$E$10*(0.3/(バックデータ一覧!$E$12*計算過程!L7749+バックデータ一覧!$E$13*LN(0.3)+バックデータ一覧!$E$14))^バックデータ一覧!$E$11)*計算過程!$W$11*計算過程!G7749/0.3*10^-3,0)</f>
        <v>0</v>
      </c>
      <c r="G7749" s="18">
        <f t="shared" si="722"/>
        <v>0</v>
      </c>
      <c r="H7749" s="18">
        <f t="shared" si="723"/>
        <v>0</v>
      </c>
      <c r="I7749" s="24">
        <v>0</v>
      </c>
      <c r="J7749" s="24">
        <v>0</v>
      </c>
      <c r="K7749" s="24">
        <v>0</v>
      </c>
      <c r="L7749" s="14">
        <f>貼り付けシート!C7749</f>
        <v>19.100000000000001</v>
      </c>
      <c r="M7749" s="14">
        <f>貼り付けシート!D7749</f>
        <v>6.3</v>
      </c>
      <c r="N7749" s="18">
        <f>貼り付けシート!E7749</f>
        <v>45.903037426977662</v>
      </c>
      <c r="O7749" s="18">
        <f>貼り付けシート!F7749</f>
        <v>0</v>
      </c>
      <c r="P7749" s="19">
        <f t="shared" si="724"/>
        <v>0</v>
      </c>
      <c r="Q7749" s="19">
        <f t="shared" si="725"/>
        <v>0</v>
      </c>
    </row>
    <row r="7750" spans="1:17">
      <c r="A7750" s="38">
        <v>41962</v>
      </c>
      <c r="B7750" s="49" t="s">
        <v>165</v>
      </c>
      <c r="C7750" s="24">
        <f t="shared" si="720"/>
        <v>30.406921776000001</v>
      </c>
      <c r="D7750" s="24">
        <f t="shared" si="721"/>
        <v>0</v>
      </c>
      <c r="E7750" s="18">
        <f>IF(G7750&gt;=0.3,(バックデータ一覧!$C$10*(バックデータ一覧!$C$12*計算過程!L7750+バックデータ一覧!$C$13*LN(計算過程!G7750)+バックデータ一覧!$C$14)^バックデータ一覧!$C$11+バックデータ一覧!$E$10*(計算過程!G7750/(バックデータ一覧!$E$12*計算過程!L7750+バックデータ一覧!$E$13*LN(計算過程!G7750)+バックデータ一覧!$E$14))^バックデータ一覧!$E$11)*計算過程!$W$11*10^-3,0)</f>
        <v>0</v>
      </c>
      <c r="F7750" s="18">
        <f>IF(G7750&lt;0.3,(バックデータ一覧!$C$10*(バックデータ一覧!$C$12*計算過程!L7750+バックデータ一覧!$C$13*LN(0.3)+バックデータ一覧!$C$14)^バックデータ一覧!$C$11+バックデータ一覧!$E$10*(0.3/(バックデータ一覧!$E$12*計算過程!L7750+バックデータ一覧!$E$13*LN(0.3)+バックデータ一覧!$E$14))^バックデータ一覧!$E$11)*計算過程!$W$11*計算過程!G7750/0.3*10^-3,0)</f>
        <v>0</v>
      </c>
      <c r="G7750" s="18">
        <f t="shared" si="722"/>
        <v>0</v>
      </c>
      <c r="H7750" s="18">
        <f t="shared" si="723"/>
        <v>0</v>
      </c>
      <c r="I7750" s="24">
        <v>0</v>
      </c>
      <c r="J7750" s="24">
        <v>0</v>
      </c>
      <c r="K7750" s="24">
        <v>0</v>
      </c>
      <c r="L7750" s="14">
        <f>貼り付けシート!C7750</f>
        <v>17.7</v>
      </c>
      <c r="M7750" s="14">
        <f>貼り付けシート!D7750</f>
        <v>6.6</v>
      </c>
      <c r="N7750" s="18">
        <f>貼り付けシート!E7750</f>
        <v>52.477271368001531</v>
      </c>
      <c r="O7750" s="18">
        <f>貼り付けシート!F7750</f>
        <v>0</v>
      </c>
      <c r="P7750" s="19">
        <f t="shared" si="724"/>
        <v>0</v>
      </c>
      <c r="Q7750" s="19">
        <f t="shared" si="725"/>
        <v>0</v>
      </c>
    </row>
    <row r="7751" spans="1:17">
      <c r="A7751" s="38">
        <v>41962</v>
      </c>
      <c r="B7751" s="49" t="s">
        <v>166</v>
      </c>
      <c r="C7751" s="24">
        <f t="shared" ref="C7751:C7814" si="726">$W$6*IF(AND(L7751&lt;5,N7751&gt;=80),$W$4,$W$5)*3600*10^-6</f>
        <v>30.406921776000001</v>
      </c>
      <c r="D7751" s="24">
        <f t="shared" ref="D7751:D7814" si="727">IF(G7751&gt;=0.3,E7751,F7751)</f>
        <v>0</v>
      </c>
      <c r="E7751" s="18">
        <f>IF(G7751&gt;=0.3,(バックデータ一覧!$C$10*(バックデータ一覧!$C$12*計算過程!L7751+バックデータ一覧!$C$13*LN(計算過程!G7751)+バックデータ一覧!$C$14)^バックデータ一覧!$C$11+バックデータ一覧!$E$10*(計算過程!G7751/(バックデータ一覧!$E$12*計算過程!L7751+バックデータ一覧!$E$13*LN(計算過程!G7751)+バックデータ一覧!$E$14))^バックデータ一覧!$E$11)*計算過程!$W$11*10^-3,0)</f>
        <v>0</v>
      </c>
      <c r="F7751" s="18">
        <f>IF(G7751&lt;0.3,(バックデータ一覧!$C$10*(バックデータ一覧!$C$12*計算過程!L7751+バックデータ一覧!$C$13*LN(0.3)+バックデータ一覧!$C$14)^バックデータ一覧!$C$11+バックデータ一覧!$E$10*(0.3/(バックデータ一覧!$E$12*計算過程!L7751+バックデータ一覧!$E$13*LN(0.3)+バックデータ一覧!$E$14))^バックデータ一覧!$E$11)*計算過程!$W$11*計算過程!G7751/0.3*10^-3,0)</f>
        <v>0</v>
      </c>
      <c r="G7751" s="18">
        <f t="shared" ref="G7751:G7814" si="728">H7751/($W$6*3600*10^-6)</f>
        <v>0</v>
      </c>
      <c r="H7751" s="18">
        <f t="shared" ref="H7751:H7814" si="729">IF(AND(L7751&lt;5,N7751&gt;=80),P7751/$W$4,P7751/$W$5)</f>
        <v>0</v>
      </c>
      <c r="I7751" s="24">
        <v>0</v>
      </c>
      <c r="J7751" s="24">
        <v>0</v>
      </c>
      <c r="K7751" s="24">
        <v>0</v>
      </c>
      <c r="L7751" s="14">
        <f>貼り付けシート!C7751</f>
        <v>17</v>
      </c>
      <c r="M7751" s="14">
        <f>貼り付けシート!D7751</f>
        <v>6.6</v>
      </c>
      <c r="N7751" s="18">
        <f>貼り付けシート!E7751</f>
        <v>54.852245039971748</v>
      </c>
      <c r="O7751" s="18">
        <f>貼り付けシート!F7751</f>
        <v>0</v>
      </c>
      <c r="P7751" s="19">
        <f t="shared" ref="P7751:P7814" si="730">IF(O7751&gt;C7751,C7751,O7751)</f>
        <v>0</v>
      </c>
      <c r="Q7751" s="19">
        <f t="shared" ref="Q7751:Q7814" si="731">IF(O7751&gt;C7751,O7751-C7751,0)</f>
        <v>0</v>
      </c>
    </row>
    <row r="7752" spans="1:17">
      <c r="A7752" s="38">
        <v>41962</v>
      </c>
      <c r="B7752" s="49" t="s">
        <v>167</v>
      </c>
      <c r="C7752" s="24">
        <f t="shared" si="726"/>
        <v>30.406921776000001</v>
      </c>
      <c r="D7752" s="24">
        <f t="shared" si="727"/>
        <v>0</v>
      </c>
      <c r="E7752" s="18">
        <f>IF(G7752&gt;=0.3,(バックデータ一覧!$C$10*(バックデータ一覧!$C$12*計算過程!L7752+バックデータ一覧!$C$13*LN(計算過程!G7752)+バックデータ一覧!$C$14)^バックデータ一覧!$C$11+バックデータ一覧!$E$10*(計算過程!G7752/(バックデータ一覧!$E$12*計算過程!L7752+バックデータ一覧!$E$13*LN(計算過程!G7752)+バックデータ一覧!$E$14))^バックデータ一覧!$E$11)*計算過程!$W$11*10^-3,0)</f>
        <v>0</v>
      </c>
      <c r="F7752" s="18">
        <f>IF(G7752&lt;0.3,(バックデータ一覧!$C$10*(バックデータ一覧!$C$12*計算過程!L7752+バックデータ一覧!$C$13*LN(0.3)+バックデータ一覧!$C$14)^バックデータ一覧!$C$11+バックデータ一覧!$E$10*(0.3/(バックデータ一覧!$E$12*計算過程!L7752+バックデータ一覧!$E$13*LN(0.3)+バックデータ一覧!$E$14))^バックデータ一覧!$E$11)*計算過程!$W$11*計算過程!G7752/0.3*10^-3,0)</f>
        <v>0</v>
      </c>
      <c r="G7752" s="18">
        <f t="shared" si="728"/>
        <v>0</v>
      </c>
      <c r="H7752" s="18">
        <f t="shared" si="729"/>
        <v>0</v>
      </c>
      <c r="I7752" s="24">
        <v>0</v>
      </c>
      <c r="J7752" s="24">
        <v>0</v>
      </c>
      <c r="K7752" s="24">
        <v>0</v>
      </c>
      <c r="L7752" s="14">
        <f>貼り付けシート!C7752</f>
        <v>16.399999999999999</v>
      </c>
      <c r="M7752" s="14">
        <f>貼り付けシート!D7752</f>
        <v>6.8</v>
      </c>
      <c r="N7752" s="18">
        <f>貼り付けシート!E7752</f>
        <v>58.692412727750323</v>
      </c>
      <c r="O7752" s="18">
        <f>貼り付けシート!F7752</f>
        <v>0</v>
      </c>
      <c r="P7752" s="19">
        <f t="shared" si="730"/>
        <v>0</v>
      </c>
      <c r="Q7752" s="19">
        <f t="shared" si="731"/>
        <v>0</v>
      </c>
    </row>
    <row r="7753" spans="1:17">
      <c r="A7753" s="38">
        <v>41962</v>
      </c>
      <c r="B7753" s="49" t="s">
        <v>168</v>
      </c>
      <c r="C7753" s="24">
        <f t="shared" si="726"/>
        <v>30.406921776000001</v>
      </c>
      <c r="D7753" s="24">
        <f t="shared" si="727"/>
        <v>0</v>
      </c>
      <c r="E7753" s="18">
        <f>IF(G7753&gt;=0.3,(バックデータ一覧!$C$10*(バックデータ一覧!$C$12*計算過程!L7753+バックデータ一覧!$C$13*LN(計算過程!G7753)+バックデータ一覧!$C$14)^バックデータ一覧!$C$11+バックデータ一覧!$E$10*(計算過程!G7753/(バックデータ一覧!$E$12*計算過程!L7753+バックデータ一覧!$E$13*LN(計算過程!G7753)+バックデータ一覧!$E$14))^バックデータ一覧!$E$11)*計算過程!$W$11*10^-3,0)</f>
        <v>0</v>
      </c>
      <c r="F7753" s="18">
        <f>IF(G7753&lt;0.3,(バックデータ一覧!$C$10*(バックデータ一覧!$C$12*計算過程!L7753+バックデータ一覧!$C$13*LN(0.3)+バックデータ一覧!$C$14)^バックデータ一覧!$C$11+バックデータ一覧!$E$10*(0.3/(バックデータ一覧!$E$12*計算過程!L7753+バックデータ一覧!$E$13*LN(0.3)+バックデータ一覧!$E$14))^バックデータ一覧!$E$11)*計算過程!$W$11*計算過程!G7753/0.3*10^-3,0)</f>
        <v>0</v>
      </c>
      <c r="G7753" s="18">
        <f t="shared" si="728"/>
        <v>0</v>
      </c>
      <c r="H7753" s="18">
        <f t="shared" si="729"/>
        <v>0</v>
      </c>
      <c r="I7753" s="24">
        <v>0</v>
      </c>
      <c r="J7753" s="24">
        <v>0</v>
      </c>
      <c r="K7753" s="24">
        <v>0</v>
      </c>
      <c r="L7753" s="14">
        <f>貼り付けシート!C7753</f>
        <v>16.5</v>
      </c>
      <c r="M7753" s="14">
        <f>貼り付けシート!D7753</f>
        <v>7</v>
      </c>
      <c r="N7753" s="18">
        <f>貼り付けシート!E7753</f>
        <v>60.016057675912172</v>
      </c>
      <c r="O7753" s="18">
        <f>貼り付けシート!F7753</f>
        <v>0</v>
      </c>
      <c r="P7753" s="19">
        <f t="shared" si="730"/>
        <v>0</v>
      </c>
      <c r="Q7753" s="19">
        <f t="shared" si="731"/>
        <v>0</v>
      </c>
    </row>
    <row r="7754" spans="1:17">
      <c r="A7754" s="38">
        <v>41962</v>
      </c>
      <c r="B7754" s="49" t="s">
        <v>169</v>
      </c>
      <c r="C7754" s="24">
        <f t="shared" si="726"/>
        <v>30.406921776000001</v>
      </c>
      <c r="D7754" s="24">
        <f t="shared" si="727"/>
        <v>0</v>
      </c>
      <c r="E7754" s="18">
        <f>IF(G7754&gt;=0.3,(バックデータ一覧!$C$10*(バックデータ一覧!$C$12*計算過程!L7754+バックデータ一覧!$C$13*LN(計算過程!G7754)+バックデータ一覧!$C$14)^バックデータ一覧!$C$11+バックデータ一覧!$E$10*(計算過程!G7754/(バックデータ一覧!$E$12*計算過程!L7754+バックデータ一覧!$E$13*LN(計算過程!G7754)+バックデータ一覧!$E$14))^バックデータ一覧!$E$11)*計算過程!$W$11*10^-3,0)</f>
        <v>0</v>
      </c>
      <c r="F7754" s="18">
        <f>IF(G7754&lt;0.3,(バックデータ一覧!$C$10*(バックデータ一覧!$C$12*計算過程!L7754+バックデータ一覧!$C$13*LN(0.3)+バックデータ一覧!$C$14)^バックデータ一覧!$C$11+バックデータ一覧!$E$10*(0.3/(バックデータ一覧!$E$12*計算過程!L7754+バックデータ一覧!$E$13*LN(0.3)+バックデータ一覧!$E$14))^バックデータ一覧!$E$11)*計算過程!$W$11*計算過程!G7754/0.3*10^-3,0)</f>
        <v>0</v>
      </c>
      <c r="G7754" s="18">
        <f t="shared" si="728"/>
        <v>0</v>
      </c>
      <c r="H7754" s="18">
        <f t="shared" si="729"/>
        <v>0</v>
      </c>
      <c r="I7754" s="24">
        <v>0</v>
      </c>
      <c r="J7754" s="24">
        <v>0</v>
      </c>
      <c r="K7754" s="24">
        <v>0</v>
      </c>
      <c r="L7754" s="14">
        <f>貼り付けシート!C7754</f>
        <v>16.8</v>
      </c>
      <c r="M7754" s="14">
        <f>貼り付けシート!D7754</f>
        <v>6.9</v>
      </c>
      <c r="N7754" s="18">
        <f>貼り付けシート!E7754</f>
        <v>58.050233767013246</v>
      </c>
      <c r="O7754" s="18">
        <f>貼り付けシート!F7754</f>
        <v>0</v>
      </c>
      <c r="P7754" s="19">
        <f t="shared" si="730"/>
        <v>0</v>
      </c>
      <c r="Q7754" s="19">
        <f t="shared" si="731"/>
        <v>0</v>
      </c>
    </row>
    <row r="7755" spans="1:17">
      <c r="A7755" s="38">
        <v>41962</v>
      </c>
      <c r="B7755" s="49" t="s">
        <v>170</v>
      </c>
      <c r="C7755" s="24">
        <f t="shared" si="726"/>
        <v>30.406921776000001</v>
      </c>
      <c r="D7755" s="24">
        <f t="shared" si="727"/>
        <v>0</v>
      </c>
      <c r="E7755" s="18">
        <f>IF(G7755&gt;=0.3,(バックデータ一覧!$C$10*(バックデータ一覧!$C$12*計算過程!L7755+バックデータ一覧!$C$13*LN(計算過程!G7755)+バックデータ一覧!$C$14)^バックデータ一覧!$C$11+バックデータ一覧!$E$10*(計算過程!G7755/(バックデータ一覧!$E$12*計算過程!L7755+バックデータ一覧!$E$13*LN(計算過程!G7755)+バックデータ一覧!$E$14))^バックデータ一覧!$E$11)*計算過程!$W$11*10^-3,0)</f>
        <v>0</v>
      </c>
      <c r="F7755" s="18">
        <f>IF(G7755&lt;0.3,(バックデータ一覧!$C$10*(バックデータ一覧!$C$12*計算過程!L7755+バックデータ一覧!$C$13*LN(0.3)+バックデータ一覧!$C$14)^バックデータ一覧!$C$11+バックデータ一覧!$E$10*(0.3/(バックデータ一覧!$E$12*計算過程!L7755+バックデータ一覧!$E$13*LN(0.3)+バックデータ一覧!$E$14))^バックデータ一覧!$E$11)*計算過程!$W$11*計算過程!G7755/0.3*10^-3,0)</f>
        <v>0</v>
      </c>
      <c r="G7755" s="18">
        <f t="shared" si="728"/>
        <v>0</v>
      </c>
      <c r="H7755" s="18">
        <f t="shared" si="729"/>
        <v>0</v>
      </c>
      <c r="I7755" s="24">
        <v>0</v>
      </c>
      <c r="J7755" s="24">
        <v>0</v>
      </c>
      <c r="K7755" s="24">
        <v>0</v>
      </c>
      <c r="L7755" s="14">
        <f>貼り付けシート!C7755</f>
        <v>17</v>
      </c>
      <c r="M7755" s="14">
        <f>貼り付けシート!D7755</f>
        <v>7.1</v>
      </c>
      <c r="N7755" s="18">
        <f>貼り付けシート!E7755</f>
        <v>58.960819628833939</v>
      </c>
      <c r="O7755" s="18">
        <f>貼り付けシート!F7755</f>
        <v>0</v>
      </c>
      <c r="P7755" s="19">
        <f t="shared" si="730"/>
        <v>0</v>
      </c>
      <c r="Q7755" s="19">
        <f t="shared" si="731"/>
        <v>0</v>
      </c>
    </row>
    <row r="7756" spans="1:17">
      <c r="A7756" s="38">
        <v>41962</v>
      </c>
      <c r="B7756" s="49" t="s">
        <v>171</v>
      </c>
      <c r="C7756" s="24">
        <f t="shared" si="726"/>
        <v>30.406921776000001</v>
      </c>
      <c r="D7756" s="24">
        <f t="shared" si="727"/>
        <v>0</v>
      </c>
      <c r="E7756" s="18">
        <f>IF(G7756&gt;=0.3,(バックデータ一覧!$C$10*(バックデータ一覧!$C$12*計算過程!L7756+バックデータ一覧!$C$13*LN(計算過程!G7756)+バックデータ一覧!$C$14)^バックデータ一覧!$C$11+バックデータ一覧!$E$10*(計算過程!G7756/(バックデータ一覧!$E$12*計算過程!L7756+バックデータ一覧!$E$13*LN(計算過程!G7756)+バックデータ一覧!$E$14))^バックデータ一覧!$E$11)*計算過程!$W$11*10^-3,0)</f>
        <v>0</v>
      </c>
      <c r="F7756" s="18">
        <f>IF(G7756&lt;0.3,(バックデータ一覧!$C$10*(バックデータ一覧!$C$12*計算過程!L7756+バックデータ一覧!$C$13*LN(0.3)+バックデータ一覧!$C$14)^バックデータ一覧!$C$11+バックデータ一覧!$E$10*(0.3/(バックデータ一覧!$E$12*計算過程!L7756+バックデータ一覧!$E$13*LN(0.3)+バックデータ一覧!$E$14))^バックデータ一覧!$E$11)*計算過程!$W$11*計算過程!G7756/0.3*10^-3,0)</f>
        <v>0</v>
      </c>
      <c r="G7756" s="18">
        <f t="shared" si="728"/>
        <v>0</v>
      </c>
      <c r="H7756" s="18">
        <f t="shared" si="729"/>
        <v>0</v>
      </c>
      <c r="I7756" s="24">
        <v>0</v>
      </c>
      <c r="J7756" s="24">
        <v>0</v>
      </c>
      <c r="K7756" s="24">
        <v>0</v>
      </c>
      <c r="L7756" s="14">
        <f>貼り付けシート!C7756</f>
        <v>15</v>
      </c>
      <c r="M7756" s="14">
        <f>貼り付けシート!D7756</f>
        <v>7.6</v>
      </c>
      <c r="N7756" s="18">
        <f>貼り付けシート!E7756</f>
        <v>71.660481443633145</v>
      </c>
      <c r="O7756" s="18">
        <f>貼り付けシート!F7756</f>
        <v>0</v>
      </c>
      <c r="P7756" s="19">
        <f t="shared" si="730"/>
        <v>0</v>
      </c>
      <c r="Q7756" s="19">
        <f t="shared" si="731"/>
        <v>0</v>
      </c>
    </row>
    <row r="7757" spans="1:17">
      <c r="A7757" s="38">
        <v>41962</v>
      </c>
      <c r="B7757" s="49" t="s">
        <v>172</v>
      </c>
      <c r="C7757" s="24">
        <f t="shared" si="726"/>
        <v>30.406921776000001</v>
      </c>
      <c r="D7757" s="24">
        <f t="shared" si="727"/>
        <v>0</v>
      </c>
      <c r="E7757" s="18">
        <f>IF(G7757&gt;=0.3,(バックデータ一覧!$C$10*(バックデータ一覧!$C$12*計算過程!L7757+バックデータ一覧!$C$13*LN(計算過程!G7757)+バックデータ一覧!$C$14)^バックデータ一覧!$C$11+バックデータ一覧!$E$10*(計算過程!G7757/(バックデータ一覧!$E$12*計算過程!L7757+バックデータ一覧!$E$13*LN(計算過程!G7757)+バックデータ一覧!$E$14))^バックデータ一覧!$E$11)*計算過程!$W$11*10^-3,0)</f>
        <v>0</v>
      </c>
      <c r="F7757" s="18">
        <f>IF(G7757&lt;0.3,(バックデータ一覧!$C$10*(バックデータ一覧!$C$12*計算過程!L7757+バックデータ一覧!$C$13*LN(0.3)+バックデータ一覧!$C$14)^バックデータ一覧!$C$11+バックデータ一覧!$E$10*(0.3/(バックデータ一覧!$E$12*計算過程!L7757+バックデータ一覧!$E$13*LN(0.3)+バックデータ一覧!$E$14))^バックデータ一覧!$E$11)*計算過程!$W$11*計算過程!G7757/0.3*10^-3,0)</f>
        <v>0</v>
      </c>
      <c r="G7757" s="18">
        <f t="shared" si="728"/>
        <v>0</v>
      </c>
      <c r="H7757" s="18">
        <f t="shared" si="729"/>
        <v>0</v>
      </c>
      <c r="I7757" s="24">
        <v>0</v>
      </c>
      <c r="J7757" s="24">
        <v>0</v>
      </c>
      <c r="K7757" s="24">
        <v>0</v>
      </c>
      <c r="L7757" s="14">
        <f>貼り付けシート!C7757</f>
        <v>15.3</v>
      </c>
      <c r="M7757" s="14">
        <f>貼り付けシート!D7757</f>
        <v>7.2</v>
      </c>
      <c r="N7757" s="18">
        <f>貼り付けシート!E7757</f>
        <v>66.633591268802945</v>
      </c>
      <c r="O7757" s="18">
        <f>貼り付けシート!F7757</f>
        <v>0</v>
      </c>
      <c r="P7757" s="19">
        <f t="shared" si="730"/>
        <v>0</v>
      </c>
      <c r="Q7757" s="19">
        <f t="shared" si="731"/>
        <v>0</v>
      </c>
    </row>
    <row r="7758" spans="1:17">
      <c r="A7758" s="38">
        <v>41963</v>
      </c>
      <c r="B7758" s="49" t="s">
        <v>149</v>
      </c>
      <c r="C7758" s="24">
        <f t="shared" si="726"/>
        <v>30.406921776000001</v>
      </c>
      <c r="D7758" s="24">
        <f t="shared" si="727"/>
        <v>0</v>
      </c>
      <c r="E7758" s="18">
        <f>IF(G7758&gt;=0.3,(バックデータ一覧!$C$10*(バックデータ一覧!$C$12*計算過程!L7758+バックデータ一覧!$C$13*LN(計算過程!G7758)+バックデータ一覧!$C$14)^バックデータ一覧!$C$11+バックデータ一覧!$E$10*(計算過程!G7758/(バックデータ一覧!$E$12*計算過程!L7758+バックデータ一覧!$E$13*LN(計算過程!G7758)+バックデータ一覧!$E$14))^バックデータ一覧!$E$11)*計算過程!$W$11*10^-3,0)</f>
        <v>0</v>
      </c>
      <c r="F7758" s="18">
        <f>IF(G7758&lt;0.3,(バックデータ一覧!$C$10*(バックデータ一覧!$C$12*計算過程!L7758+バックデータ一覧!$C$13*LN(0.3)+バックデータ一覧!$C$14)^バックデータ一覧!$C$11+バックデータ一覧!$E$10*(0.3/(バックデータ一覧!$E$12*計算過程!L7758+バックデータ一覧!$E$13*LN(0.3)+バックデータ一覧!$E$14))^バックデータ一覧!$E$11)*計算過程!$W$11*計算過程!G7758/0.3*10^-3,0)</f>
        <v>0</v>
      </c>
      <c r="G7758" s="18">
        <f t="shared" si="728"/>
        <v>0</v>
      </c>
      <c r="H7758" s="18">
        <f t="shared" si="729"/>
        <v>0</v>
      </c>
      <c r="I7758" s="24">
        <v>0</v>
      </c>
      <c r="J7758" s="24">
        <v>0</v>
      </c>
      <c r="K7758" s="24">
        <v>0</v>
      </c>
      <c r="L7758" s="14">
        <f>貼り付けシート!C7758</f>
        <v>14.7</v>
      </c>
      <c r="M7758" s="14">
        <f>貼り付けシート!D7758</f>
        <v>6.8</v>
      </c>
      <c r="N7758" s="18">
        <f>貼り付けシート!E7758</f>
        <v>65.452824862396554</v>
      </c>
      <c r="O7758" s="18">
        <f>貼り付けシート!F7758</f>
        <v>0</v>
      </c>
      <c r="P7758" s="19">
        <f t="shared" si="730"/>
        <v>0</v>
      </c>
      <c r="Q7758" s="19">
        <f t="shared" si="731"/>
        <v>0</v>
      </c>
    </row>
    <row r="7759" spans="1:17">
      <c r="A7759" s="38">
        <v>41963</v>
      </c>
      <c r="B7759" s="49" t="s">
        <v>150</v>
      </c>
      <c r="C7759" s="24">
        <f t="shared" si="726"/>
        <v>30.406921776000001</v>
      </c>
      <c r="D7759" s="24">
        <f t="shared" si="727"/>
        <v>0</v>
      </c>
      <c r="E7759" s="18">
        <f>IF(G7759&gt;=0.3,(バックデータ一覧!$C$10*(バックデータ一覧!$C$12*計算過程!L7759+バックデータ一覧!$C$13*LN(計算過程!G7759)+バックデータ一覧!$C$14)^バックデータ一覧!$C$11+バックデータ一覧!$E$10*(計算過程!G7759/(バックデータ一覧!$E$12*計算過程!L7759+バックデータ一覧!$E$13*LN(計算過程!G7759)+バックデータ一覧!$E$14))^バックデータ一覧!$E$11)*計算過程!$W$11*10^-3,0)</f>
        <v>0</v>
      </c>
      <c r="F7759" s="18">
        <f>IF(G7759&lt;0.3,(バックデータ一覧!$C$10*(バックデータ一覧!$C$12*計算過程!L7759+バックデータ一覧!$C$13*LN(0.3)+バックデータ一覧!$C$14)^バックデータ一覧!$C$11+バックデータ一覧!$E$10*(0.3/(バックデータ一覧!$E$12*計算過程!L7759+バックデータ一覧!$E$13*LN(0.3)+バックデータ一覧!$E$14))^バックデータ一覧!$E$11)*計算過程!$W$11*計算過程!G7759/0.3*10^-3,0)</f>
        <v>0</v>
      </c>
      <c r="G7759" s="18">
        <f t="shared" si="728"/>
        <v>0</v>
      </c>
      <c r="H7759" s="18">
        <f t="shared" si="729"/>
        <v>0</v>
      </c>
      <c r="I7759" s="24">
        <v>0</v>
      </c>
      <c r="J7759" s="24">
        <v>0</v>
      </c>
      <c r="K7759" s="24">
        <v>0</v>
      </c>
      <c r="L7759" s="14">
        <f>貼り付けシート!C7759</f>
        <v>13.7</v>
      </c>
      <c r="M7759" s="14">
        <f>貼り付けシート!D7759</f>
        <v>6.1</v>
      </c>
      <c r="N7759" s="18">
        <f>貼り付けシート!E7759</f>
        <v>62.71630452526572</v>
      </c>
      <c r="O7759" s="18">
        <f>貼り付けシート!F7759</f>
        <v>0</v>
      </c>
      <c r="P7759" s="19">
        <f t="shared" si="730"/>
        <v>0</v>
      </c>
      <c r="Q7759" s="19">
        <f t="shared" si="731"/>
        <v>0</v>
      </c>
    </row>
    <row r="7760" spans="1:17">
      <c r="A7760" s="38">
        <v>41963</v>
      </c>
      <c r="B7760" s="49" t="s">
        <v>151</v>
      </c>
      <c r="C7760" s="24">
        <f t="shared" si="726"/>
        <v>30.406921776000001</v>
      </c>
      <c r="D7760" s="24">
        <f t="shared" si="727"/>
        <v>0</v>
      </c>
      <c r="E7760" s="18">
        <f>IF(G7760&gt;=0.3,(バックデータ一覧!$C$10*(バックデータ一覧!$C$12*計算過程!L7760+バックデータ一覧!$C$13*LN(計算過程!G7760)+バックデータ一覧!$C$14)^バックデータ一覧!$C$11+バックデータ一覧!$E$10*(計算過程!G7760/(バックデータ一覧!$E$12*計算過程!L7760+バックデータ一覧!$E$13*LN(計算過程!G7760)+バックデータ一覧!$E$14))^バックデータ一覧!$E$11)*計算過程!$W$11*10^-3,0)</f>
        <v>0</v>
      </c>
      <c r="F7760" s="18">
        <f>IF(G7760&lt;0.3,(バックデータ一覧!$C$10*(バックデータ一覧!$C$12*計算過程!L7760+バックデータ一覧!$C$13*LN(0.3)+バックデータ一覧!$C$14)^バックデータ一覧!$C$11+バックデータ一覧!$E$10*(0.3/(バックデータ一覧!$E$12*計算過程!L7760+バックデータ一覧!$E$13*LN(0.3)+バックデータ一覧!$E$14))^バックデータ一覧!$E$11)*計算過程!$W$11*計算過程!G7760/0.3*10^-3,0)</f>
        <v>0</v>
      </c>
      <c r="G7760" s="18">
        <f t="shared" si="728"/>
        <v>0</v>
      </c>
      <c r="H7760" s="18">
        <f t="shared" si="729"/>
        <v>0</v>
      </c>
      <c r="I7760" s="24">
        <v>0</v>
      </c>
      <c r="J7760" s="24">
        <v>0</v>
      </c>
      <c r="K7760" s="24">
        <v>0</v>
      </c>
      <c r="L7760" s="14">
        <f>貼り付けシート!C7760</f>
        <v>13</v>
      </c>
      <c r="M7760" s="14">
        <f>貼り付けシート!D7760</f>
        <v>5.2</v>
      </c>
      <c r="N7760" s="18">
        <f>貼り付けシート!E7760</f>
        <v>56.041819511977877</v>
      </c>
      <c r="O7760" s="18">
        <f>貼り付けシート!F7760</f>
        <v>0</v>
      </c>
      <c r="P7760" s="19">
        <f t="shared" si="730"/>
        <v>0</v>
      </c>
      <c r="Q7760" s="19">
        <f t="shared" si="731"/>
        <v>0</v>
      </c>
    </row>
    <row r="7761" spans="1:17">
      <c r="A7761" s="38">
        <v>41963</v>
      </c>
      <c r="B7761" s="49" t="s">
        <v>152</v>
      </c>
      <c r="C7761" s="24">
        <f t="shared" si="726"/>
        <v>30.406921776000001</v>
      </c>
      <c r="D7761" s="24">
        <f t="shared" si="727"/>
        <v>0</v>
      </c>
      <c r="E7761" s="18">
        <f>IF(G7761&gt;=0.3,(バックデータ一覧!$C$10*(バックデータ一覧!$C$12*計算過程!L7761+バックデータ一覧!$C$13*LN(計算過程!G7761)+バックデータ一覧!$C$14)^バックデータ一覧!$C$11+バックデータ一覧!$E$10*(計算過程!G7761/(バックデータ一覧!$E$12*計算過程!L7761+バックデータ一覧!$E$13*LN(計算過程!G7761)+バックデータ一覧!$E$14))^バックデータ一覧!$E$11)*計算過程!$W$11*10^-3,0)</f>
        <v>0</v>
      </c>
      <c r="F7761" s="18">
        <f>IF(G7761&lt;0.3,(バックデータ一覧!$C$10*(バックデータ一覧!$C$12*計算過程!L7761+バックデータ一覧!$C$13*LN(0.3)+バックデータ一覧!$C$14)^バックデータ一覧!$C$11+バックデータ一覧!$E$10*(0.3/(バックデータ一覧!$E$12*計算過程!L7761+バックデータ一覧!$E$13*LN(0.3)+バックデータ一覧!$E$14))^バックデータ一覧!$E$11)*計算過程!$W$11*計算過程!G7761/0.3*10^-3,0)</f>
        <v>0</v>
      </c>
      <c r="G7761" s="18">
        <f t="shared" si="728"/>
        <v>0</v>
      </c>
      <c r="H7761" s="18">
        <f t="shared" si="729"/>
        <v>0</v>
      </c>
      <c r="I7761" s="24">
        <v>0</v>
      </c>
      <c r="J7761" s="24">
        <v>0</v>
      </c>
      <c r="K7761" s="24">
        <v>0</v>
      </c>
      <c r="L7761" s="14">
        <f>貼り付けシート!C7761</f>
        <v>12.7</v>
      </c>
      <c r="M7761" s="14">
        <f>貼り付けシート!D7761</f>
        <v>4.8</v>
      </c>
      <c r="N7761" s="18">
        <f>貼り付けシート!E7761</f>
        <v>52.791222932496986</v>
      </c>
      <c r="O7761" s="18">
        <f>貼り付けシート!F7761</f>
        <v>0</v>
      </c>
      <c r="P7761" s="19">
        <f t="shared" si="730"/>
        <v>0</v>
      </c>
      <c r="Q7761" s="19">
        <f t="shared" si="731"/>
        <v>0</v>
      </c>
    </row>
    <row r="7762" spans="1:17">
      <c r="A7762" s="38">
        <v>41963</v>
      </c>
      <c r="B7762" s="49" t="s">
        <v>153</v>
      </c>
      <c r="C7762" s="24">
        <f t="shared" si="726"/>
        <v>30.406921776000001</v>
      </c>
      <c r="D7762" s="24">
        <f t="shared" si="727"/>
        <v>0</v>
      </c>
      <c r="E7762" s="18">
        <f>IF(G7762&gt;=0.3,(バックデータ一覧!$C$10*(バックデータ一覧!$C$12*計算過程!L7762+バックデータ一覧!$C$13*LN(計算過程!G7762)+バックデータ一覧!$C$14)^バックデータ一覧!$C$11+バックデータ一覧!$E$10*(計算過程!G7762/(バックデータ一覧!$E$12*計算過程!L7762+バックデータ一覧!$E$13*LN(計算過程!G7762)+バックデータ一覧!$E$14))^バックデータ一覧!$E$11)*計算過程!$W$11*10^-3,0)</f>
        <v>0</v>
      </c>
      <c r="F7762" s="18">
        <f>IF(G7762&lt;0.3,(バックデータ一覧!$C$10*(バックデータ一覧!$C$12*計算過程!L7762+バックデータ一覧!$C$13*LN(0.3)+バックデータ一覧!$C$14)^バックデータ一覧!$C$11+バックデータ一覧!$E$10*(0.3/(バックデータ一覧!$E$12*計算過程!L7762+バックデータ一覧!$E$13*LN(0.3)+バックデータ一覧!$E$14))^バックデータ一覧!$E$11)*計算過程!$W$11*計算過程!G7762/0.3*10^-3,0)</f>
        <v>0</v>
      </c>
      <c r="G7762" s="18">
        <f t="shared" si="728"/>
        <v>0</v>
      </c>
      <c r="H7762" s="18">
        <f t="shared" si="729"/>
        <v>0</v>
      </c>
      <c r="I7762" s="24">
        <v>0</v>
      </c>
      <c r="J7762" s="24">
        <v>0</v>
      </c>
      <c r="K7762" s="24">
        <v>0</v>
      </c>
      <c r="L7762" s="14">
        <f>貼り付けシート!C7762</f>
        <v>12.3</v>
      </c>
      <c r="M7762" s="14">
        <f>貼り付けシート!D7762</f>
        <v>4.7</v>
      </c>
      <c r="N7762" s="18">
        <f>貼り付けシート!E7762</f>
        <v>53.076044413366233</v>
      </c>
      <c r="O7762" s="18">
        <f>貼り付けシート!F7762</f>
        <v>0</v>
      </c>
      <c r="P7762" s="19">
        <f t="shared" si="730"/>
        <v>0</v>
      </c>
      <c r="Q7762" s="19">
        <f t="shared" si="731"/>
        <v>0</v>
      </c>
    </row>
    <row r="7763" spans="1:17">
      <c r="A7763" s="38">
        <v>41963</v>
      </c>
      <c r="B7763" s="49" t="s">
        <v>154</v>
      </c>
      <c r="C7763" s="24">
        <f t="shared" si="726"/>
        <v>30.406921776000001</v>
      </c>
      <c r="D7763" s="24">
        <f t="shared" si="727"/>
        <v>0</v>
      </c>
      <c r="E7763" s="18">
        <f>IF(G7763&gt;=0.3,(バックデータ一覧!$C$10*(バックデータ一覧!$C$12*計算過程!L7763+バックデータ一覧!$C$13*LN(計算過程!G7763)+バックデータ一覧!$C$14)^バックデータ一覧!$C$11+バックデータ一覧!$E$10*(計算過程!G7763/(バックデータ一覧!$E$12*計算過程!L7763+バックデータ一覧!$E$13*LN(計算過程!G7763)+バックデータ一覧!$E$14))^バックデータ一覧!$E$11)*計算過程!$W$11*10^-3,0)</f>
        <v>0</v>
      </c>
      <c r="F7763" s="18">
        <f>IF(G7763&lt;0.3,(バックデータ一覧!$C$10*(バックデータ一覧!$C$12*計算過程!L7763+バックデータ一覧!$C$13*LN(0.3)+バックデータ一覧!$C$14)^バックデータ一覧!$C$11+バックデータ一覧!$E$10*(0.3/(バックデータ一覧!$E$12*計算過程!L7763+バックデータ一覧!$E$13*LN(0.3)+バックデータ一覧!$E$14))^バックデータ一覧!$E$11)*計算過程!$W$11*計算過程!G7763/0.3*10^-3,0)</f>
        <v>0</v>
      </c>
      <c r="G7763" s="18">
        <f t="shared" si="728"/>
        <v>0</v>
      </c>
      <c r="H7763" s="18">
        <f t="shared" si="729"/>
        <v>0</v>
      </c>
      <c r="I7763" s="24">
        <v>0</v>
      </c>
      <c r="J7763" s="24">
        <v>0</v>
      </c>
      <c r="K7763" s="24">
        <v>0</v>
      </c>
      <c r="L7763" s="14">
        <f>貼り付けシート!C7763</f>
        <v>11.6</v>
      </c>
      <c r="M7763" s="14">
        <f>貼り付けシート!D7763</f>
        <v>4.5999999999999996</v>
      </c>
      <c r="N7763" s="18">
        <f>貼り付けシート!E7763</f>
        <v>54.410668880732302</v>
      </c>
      <c r="O7763" s="18">
        <f>貼り付けシート!F7763</f>
        <v>0</v>
      </c>
      <c r="P7763" s="19">
        <f t="shared" si="730"/>
        <v>0</v>
      </c>
      <c r="Q7763" s="19">
        <f t="shared" si="731"/>
        <v>0</v>
      </c>
    </row>
    <row r="7764" spans="1:17">
      <c r="A7764" s="38">
        <v>41963</v>
      </c>
      <c r="B7764" s="49" t="s">
        <v>155</v>
      </c>
      <c r="C7764" s="24">
        <f t="shared" si="726"/>
        <v>30.406921776000001</v>
      </c>
      <c r="D7764" s="24">
        <f t="shared" si="727"/>
        <v>0</v>
      </c>
      <c r="E7764" s="18">
        <f>IF(G7764&gt;=0.3,(バックデータ一覧!$C$10*(バックデータ一覧!$C$12*計算過程!L7764+バックデータ一覧!$C$13*LN(計算過程!G7764)+バックデータ一覧!$C$14)^バックデータ一覧!$C$11+バックデータ一覧!$E$10*(計算過程!G7764/(バックデータ一覧!$E$12*計算過程!L7764+バックデータ一覧!$E$13*LN(計算過程!G7764)+バックデータ一覧!$E$14))^バックデータ一覧!$E$11)*計算過程!$W$11*10^-3,0)</f>
        <v>0</v>
      </c>
      <c r="F7764" s="18">
        <f>IF(G7764&lt;0.3,(バックデータ一覧!$C$10*(バックデータ一覧!$C$12*計算過程!L7764+バックデータ一覧!$C$13*LN(0.3)+バックデータ一覧!$C$14)^バックデータ一覧!$C$11+バックデータ一覧!$E$10*(0.3/(バックデータ一覧!$E$12*計算過程!L7764+バックデータ一覧!$E$13*LN(0.3)+バックデータ一覧!$E$14))^バックデータ一覧!$E$11)*計算過程!$W$11*計算過程!G7764/0.3*10^-3,0)</f>
        <v>0</v>
      </c>
      <c r="G7764" s="18">
        <f t="shared" si="728"/>
        <v>0</v>
      </c>
      <c r="H7764" s="18">
        <f t="shared" si="729"/>
        <v>0</v>
      </c>
      <c r="I7764" s="24">
        <v>0</v>
      </c>
      <c r="J7764" s="24">
        <v>0</v>
      </c>
      <c r="K7764" s="24">
        <v>0</v>
      </c>
      <c r="L7764" s="14">
        <f>貼り付けシート!C7764</f>
        <v>11.2</v>
      </c>
      <c r="M7764" s="14">
        <f>貼り付けシート!D7764</f>
        <v>4.4000000000000004</v>
      </c>
      <c r="N7764" s="18">
        <f>貼り付けシート!E7764</f>
        <v>53.459922906198756</v>
      </c>
      <c r="O7764" s="18">
        <f>貼り付けシート!F7764</f>
        <v>0</v>
      </c>
      <c r="P7764" s="19">
        <f t="shared" si="730"/>
        <v>0</v>
      </c>
      <c r="Q7764" s="19">
        <f t="shared" si="731"/>
        <v>0</v>
      </c>
    </row>
    <row r="7765" spans="1:17">
      <c r="A7765" s="38">
        <v>41963</v>
      </c>
      <c r="B7765" s="49" t="s">
        <v>156</v>
      </c>
      <c r="C7765" s="24">
        <f t="shared" si="726"/>
        <v>30.406921776000001</v>
      </c>
      <c r="D7765" s="24">
        <f t="shared" si="727"/>
        <v>0</v>
      </c>
      <c r="E7765" s="18">
        <f>IF(G7765&gt;=0.3,(バックデータ一覧!$C$10*(バックデータ一覧!$C$12*計算過程!L7765+バックデータ一覧!$C$13*LN(計算過程!G7765)+バックデータ一覧!$C$14)^バックデータ一覧!$C$11+バックデータ一覧!$E$10*(計算過程!G7765/(バックデータ一覧!$E$12*計算過程!L7765+バックデータ一覧!$E$13*LN(計算過程!G7765)+バックデータ一覧!$E$14))^バックデータ一覧!$E$11)*計算過程!$W$11*10^-3,0)</f>
        <v>0</v>
      </c>
      <c r="F7765" s="18">
        <f>IF(G7765&lt;0.3,(バックデータ一覧!$C$10*(バックデータ一覧!$C$12*計算過程!L7765+バックデータ一覧!$C$13*LN(0.3)+バックデータ一覧!$C$14)^バックデータ一覧!$C$11+バックデータ一覧!$E$10*(0.3/(バックデータ一覧!$E$12*計算過程!L7765+バックデータ一覧!$E$13*LN(0.3)+バックデータ一覧!$E$14))^バックデータ一覧!$E$11)*計算過程!$W$11*計算過程!G7765/0.3*10^-3,0)</f>
        <v>0</v>
      </c>
      <c r="G7765" s="18">
        <f t="shared" si="728"/>
        <v>0</v>
      </c>
      <c r="H7765" s="18">
        <f t="shared" si="729"/>
        <v>0</v>
      </c>
      <c r="I7765" s="24">
        <v>0</v>
      </c>
      <c r="J7765" s="24">
        <v>0</v>
      </c>
      <c r="K7765" s="24">
        <v>0</v>
      </c>
      <c r="L7765" s="14">
        <f>貼り付けシート!C7765</f>
        <v>11.8</v>
      </c>
      <c r="M7765" s="14">
        <f>貼り付けシート!D7765</f>
        <v>4.4000000000000004</v>
      </c>
      <c r="N7765" s="18">
        <f>貼り付けシート!E7765</f>
        <v>51.377840121008624</v>
      </c>
      <c r="O7765" s="18">
        <f>貼り付けシート!F7765</f>
        <v>0</v>
      </c>
      <c r="P7765" s="19">
        <f t="shared" si="730"/>
        <v>0</v>
      </c>
      <c r="Q7765" s="19">
        <f t="shared" si="731"/>
        <v>0</v>
      </c>
    </row>
    <row r="7766" spans="1:17">
      <c r="A7766" s="38">
        <v>41963</v>
      </c>
      <c r="B7766" s="49" t="s">
        <v>157</v>
      </c>
      <c r="C7766" s="24">
        <f t="shared" si="726"/>
        <v>30.406921776000001</v>
      </c>
      <c r="D7766" s="24">
        <f t="shared" si="727"/>
        <v>0</v>
      </c>
      <c r="E7766" s="18">
        <f>IF(G7766&gt;=0.3,(バックデータ一覧!$C$10*(バックデータ一覧!$C$12*計算過程!L7766+バックデータ一覧!$C$13*LN(計算過程!G7766)+バックデータ一覧!$C$14)^バックデータ一覧!$C$11+バックデータ一覧!$E$10*(計算過程!G7766/(バックデータ一覧!$E$12*計算過程!L7766+バックデータ一覧!$E$13*LN(計算過程!G7766)+バックデータ一覧!$E$14))^バックデータ一覧!$E$11)*計算過程!$W$11*10^-3,0)</f>
        <v>0</v>
      </c>
      <c r="F7766" s="18">
        <f>IF(G7766&lt;0.3,(バックデータ一覧!$C$10*(バックデータ一覧!$C$12*計算過程!L7766+バックデータ一覧!$C$13*LN(0.3)+バックデータ一覧!$C$14)^バックデータ一覧!$C$11+バックデータ一覧!$E$10*(0.3/(バックデータ一覧!$E$12*計算過程!L7766+バックデータ一覧!$E$13*LN(0.3)+バックデータ一覧!$E$14))^バックデータ一覧!$E$11)*計算過程!$W$11*計算過程!G7766/0.3*10^-3,0)</f>
        <v>0</v>
      </c>
      <c r="G7766" s="18">
        <f t="shared" si="728"/>
        <v>0</v>
      </c>
      <c r="H7766" s="18">
        <f t="shared" si="729"/>
        <v>0</v>
      </c>
      <c r="I7766" s="24">
        <v>0</v>
      </c>
      <c r="J7766" s="24">
        <v>0</v>
      </c>
      <c r="K7766" s="24">
        <v>0</v>
      </c>
      <c r="L7766" s="14">
        <f>貼り付けシート!C7766</f>
        <v>13.1</v>
      </c>
      <c r="M7766" s="14">
        <f>貼り付けシート!D7766</f>
        <v>4.0999999999999996</v>
      </c>
      <c r="N7766" s="18">
        <f>貼り付けシート!E7766</f>
        <v>43.975899345061841</v>
      </c>
      <c r="O7766" s="18">
        <f>貼り付けシート!F7766</f>
        <v>0</v>
      </c>
      <c r="P7766" s="19">
        <f t="shared" si="730"/>
        <v>0</v>
      </c>
      <c r="Q7766" s="19">
        <f t="shared" si="731"/>
        <v>0</v>
      </c>
    </row>
    <row r="7767" spans="1:17">
      <c r="A7767" s="38">
        <v>41963</v>
      </c>
      <c r="B7767" s="49" t="s">
        <v>158</v>
      </c>
      <c r="C7767" s="24">
        <f t="shared" si="726"/>
        <v>30.406921776000001</v>
      </c>
      <c r="D7767" s="24">
        <f t="shared" si="727"/>
        <v>0</v>
      </c>
      <c r="E7767" s="18">
        <f>IF(G7767&gt;=0.3,(バックデータ一覧!$C$10*(バックデータ一覧!$C$12*計算過程!L7767+バックデータ一覧!$C$13*LN(計算過程!G7767)+バックデータ一覧!$C$14)^バックデータ一覧!$C$11+バックデータ一覧!$E$10*(計算過程!G7767/(バックデータ一覧!$E$12*計算過程!L7767+バックデータ一覧!$E$13*LN(計算過程!G7767)+バックデータ一覧!$E$14))^バックデータ一覧!$E$11)*計算過程!$W$11*10^-3,0)</f>
        <v>0</v>
      </c>
      <c r="F7767" s="18">
        <f>IF(G7767&lt;0.3,(バックデータ一覧!$C$10*(バックデータ一覧!$C$12*計算過程!L7767+バックデータ一覧!$C$13*LN(0.3)+バックデータ一覧!$C$14)^バックデータ一覧!$C$11+バックデータ一覧!$E$10*(0.3/(バックデータ一覧!$E$12*計算過程!L7767+バックデータ一覧!$E$13*LN(0.3)+バックデータ一覧!$E$14))^バックデータ一覧!$E$11)*計算過程!$W$11*計算過程!G7767/0.3*10^-3,0)</f>
        <v>0</v>
      </c>
      <c r="G7767" s="18">
        <f t="shared" si="728"/>
        <v>0</v>
      </c>
      <c r="H7767" s="18">
        <f t="shared" si="729"/>
        <v>0</v>
      </c>
      <c r="I7767" s="24">
        <v>0</v>
      </c>
      <c r="J7767" s="24">
        <v>0</v>
      </c>
      <c r="K7767" s="24">
        <v>0</v>
      </c>
      <c r="L7767" s="14">
        <f>貼り付けシート!C7767</f>
        <v>14.6</v>
      </c>
      <c r="M7767" s="14">
        <f>貼り付けシート!D7767</f>
        <v>4.0999999999999996</v>
      </c>
      <c r="N7767" s="18">
        <f>貼り付けシート!E7767</f>
        <v>39.891186913038368</v>
      </c>
      <c r="O7767" s="18">
        <f>貼り付けシート!F7767</f>
        <v>0</v>
      </c>
      <c r="P7767" s="19">
        <f t="shared" si="730"/>
        <v>0</v>
      </c>
      <c r="Q7767" s="19">
        <f t="shared" si="731"/>
        <v>0</v>
      </c>
    </row>
    <row r="7768" spans="1:17">
      <c r="A7768" s="38">
        <v>41963</v>
      </c>
      <c r="B7768" s="49" t="s">
        <v>159</v>
      </c>
      <c r="C7768" s="24">
        <f t="shared" si="726"/>
        <v>30.406921776000001</v>
      </c>
      <c r="D7768" s="24">
        <f t="shared" si="727"/>
        <v>0</v>
      </c>
      <c r="E7768" s="18">
        <f>IF(G7768&gt;=0.3,(バックデータ一覧!$C$10*(バックデータ一覧!$C$12*計算過程!L7768+バックデータ一覧!$C$13*LN(計算過程!G7768)+バックデータ一覧!$C$14)^バックデータ一覧!$C$11+バックデータ一覧!$E$10*(計算過程!G7768/(バックデータ一覧!$E$12*計算過程!L7768+バックデータ一覧!$E$13*LN(計算過程!G7768)+バックデータ一覧!$E$14))^バックデータ一覧!$E$11)*計算過程!$W$11*10^-3,0)</f>
        <v>0</v>
      </c>
      <c r="F7768" s="18">
        <f>IF(G7768&lt;0.3,(バックデータ一覧!$C$10*(バックデータ一覧!$C$12*計算過程!L7768+バックデータ一覧!$C$13*LN(0.3)+バックデータ一覧!$C$14)^バックデータ一覧!$C$11+バックデータ一覧!$E$10*(0.3/(バックデータ一覧!$E$12*計算過程!L7768+バックデータ一覧!$E$13*LN(0.3)+バックデータ一覧!$E$14))^バックデータ一覧!$E$11)*計算過程!$W$11*計算過程!G7768/0.3*10^-3,0)</f>
        <v>0</v>
      </c>
      <c r="G7768" s="18">
        <f t="shared" si="728"/>
        <v>0</v>
      </c>
      <c r="H7768" s="18">
        <f t="shared" si="729"/>
        <v>0</v>
      </c>
      <c r="I7768" s="24">
        <v>0</v>
      </c>
      <c r="J7768" s="24">
        <v>0</v>
      </c>
      <c r="K7768" s="24">
        <v>0</v>
      </c>
      <c r="L7768" s="14">
        <f>貼り付けシート!C7768</f>
        <v>16</v>
      </c>
      <c r="M7768" s="14">
        <f>貼り付けシート!D7768</f>
        <v>3.9</v>
      </c>
      <c r="N7768" s="18">
        <f>貼り付けシート!E7768</f>
        <v>34.691967891421704</v>
      </c>
      <c r="O7768" s="18">
        <f>貼り付けシート!F7768</f>
        <v>0</v>
      </c>
      <c r="P7768" s="19">
        <f t="shared" si="730"/>
        <v>0</v>
      </c>
      <c r="Q7768" s="19">
        <f t="shared" si="731"/>
        <v>0</v>
      </c>
    </row>
    <row r="7769" spans="1:17">
      <c r="A7769" s="38">
        <v>41963</v>
      </c>
      <c r="B7769" s="49" t="s">
        <v>160</v>
      </c>
      <c r="C7769" s="24">
        <f t="shared" si="726"/>
        <v>30.406921776000001</v>
      </c>
      <c r="D7769" s="24">
        <f t="shared" si="727"/>
        <v>0</v>
      </c>
      <c r="E7769" s="18">
        <f>IF(G7769&gt;=0.3,(バックデータ一覧!$C$10*(バックデータ一覧!$C$12*計算過程!L7769+バックデータ一覧!$C$13*LN(計算過程!G7769)+バックデータ一覧!$C$14)^バックデータ一覧!$C$11+バックデータ一覧!$E$10*(計算過程!G7769/(バックデータ一覧!$E$12*計算過程!L7769+バックデータ一覧!$E$13*LN(計算過程!G7769)+バックデータ一覧!$E$14))^バックデータ一覧!$E$11)*計算過程!$W$11*10^-3,0)</f>
        <v>0</v>
      </c>
      <c r="F7769" s="18">
        <f>IF(G7769&lt;0.3,(バックデータ一覧!$C$10*(バックデータ一覧!$C$12*計算過程!L7769+バックデータ一覧!$C$13*LN(0.3)+バックデータ一覧!$C$14)^バックデータ一覧!$C$11+バックデータ一覧!$E$10*(0.3/(バックデータ一覧!$E$12*計算過程!L7769+バックデータ一覧!$E$13*LN(0.3)+バックデータ一覧!$E$14))^バックデータ一覧!$E$11)*計算過程!$W$11*計算過程!G7769/0.3*10^-3,0)</f>
        <v>0</v>
      </c>
      <c r="G7769" s="18">
        <f t="shared" si="728"/>
        <v>0</v>
      </c>
      <c r="H7769" s="18">
        <f t="shared" si="729"/>
        <v>0</v>
      </c>
      <c r="I7769" s="24">
        <v>0</v>
      </c>
      <c r="J7769" s="24">
        <v>0</v>
      </c>
      <c r="K7769" s="24">
        <v>0</v>
      </c>
      <c r="L7769" s="14">
        <f>貼り付けシート!C7769</f>
        <v>16.3</v>
      </c>
      <c r="M7769" s="14">
        <f>貼り付けシート!D7769</f>
        <v>3.6</v>
      </c>
      <c r="N7769" s="18">
        <f>貼り付けシート!E7769</f>
        <v>31.431059402020228</v>
      </c>
      <c r="O7769" s="18">
        <f>貼り付けシート!F7769</f>
        <v>0</v>
      </c>
      <c r="P7769" s="19">
        <f t="shared" si="730"/>
        <v>0</v>
      </c>
      <c r="Q7769" s="19">
        <f t="shared" si="731"/>
        <v>0</v>
      </c>
    </row>
    <row r="7770" spans="1:17">
      <c r="A7770" s="38">
        <v>41963</v>
      </c>
      <c r="B7770" s="49" t="s">
        <v>161</v>
      </c>
      <c r="C7770" s="24">
        <f t="shared" si="726"/>
        <v>30.406921776000001</v>
      </c>
      <c r="D7770" s="24">
        <f t="shared" si="727"/>
        <v>0</v>
      </c>
      <c r="E7770" s="18">
        <f>IF(G7770&gt;=0.3,(バックデータ一覧!$C$10*(バックデータ一覧!$C$12*計算過程!L7770+バックデータ一覧!$C$13*LN(計算過程!G7770)+バックデータ一覧!$C$14)^バックデータ一覧!$C$11+バックデータ一覧!$E$10*(計算過程!G7770/(バックデータ一覧!$E$12*計算過程!L7770+バックデータ一覧!$E$13*LN(計算過程!G7770)+バックデータ一覧!$E$14))^バックデータ一覧!$E$11)*計算過程!$W$11*10^-3,0)</f>
        <v>0</v>
      </c>
      <c r="F7770" s="18">
        <f>IF(G7770&lt;0.3,(バックデータ一覧!$C$10*(バックデータ一覧!$C$12*計算過程!L7770+バックデータ一覧!$C$13*LN(0.3)+バックデータ一覧!$C$14)^バックデータ一覧!$C$11+バックデータ一覧!$E$10*(0.3/(バックデータ一覧!$E$12*計算過程!L7770+バックデータ一覧!$E$13*LN(0.3)+バックデータ一覧!$E$14))^バックデータ一覧!$E$11)*計算過程!$W$11*計算過程!G7770/0.3*10^-3,0)</f>
        <v>0</v>
      </c>
      <c r="G7770" s="18">
        <f t="shared" si="728"/>
        <v>0</v>
      </c>
      <c r="H7770" s="18">
        <f t="shared" si="729"/>
        <v>0</v>
      </c>
      <c r="I7770" s="24">
        <v>0</v>
      </c>
      <c r="J7770" s="24">
        <v>0</v>
      </c>
      <c r="K7770" s="24">
        <v>0</v>
      </c>
      <c r="L7770" s="14">
        <f>貼り付けシート!C7770</f>
        <v>16.8</v>
      </c>
      <c r="M7770" s="14">
        <f>貼り付けシート!D7770</f>
        <v>3.7</v>
      </c>
      <c r="N7770" s="18">
        <f>貼り付けシート!E7770</f>
        <v>31.287585257433676</v>
      </c>
      <c r="O7770" s="18">
        <f>貼り付けシート!F7770</f>
        <v>0</v>
      </c>
      <c r="P7770" s="19">
        <f t="shared" si="730"/>
        <v>0</v>
      </c>
      <c r="Q7770" s="19">
        <f t="shared" si="731"/>
        <v>0</v>
      </c>
    </row>
    <row r="7771" spans="1:17">
      <c r="A7771" s="38">
        <v>41963</v>
      </c>
      <c r="B7771" s="49" t="s">
        <v>162</v>
      </c>
      <c r="C7771" s="24">
        <f t="shared" si="726"/>
        <v>30.406921776000001</v>
      </c>
      <c r="D7771" s="24">
        <f t="shared" si="727"/>
        <v>0</v>
      </c>
      <c r="E7771" s="18">
        <f>IF(G7771&gt;=0.3,(バックデータ一覧!$C$10*(バックデータ一覧!$C$12*計算過程!L7771+バックデータ一覧!$C$13*LN(計算過程!G7771)+バックデータ一覧!$C$14)^バックデータ一覧!$C$11+バックデータ一覧!$E$10*(計算過程!G7771/(バックデータ一覧!$E$12*計算過程!L7771+バックデータ一覧!$E$13*LN(計算過程!G7771)+バックデータ一覧!$E$14))^バックデータ一覧!$E$11)*計算過程!$W$11*10^-3,0)</f>
        <v>0</v>
      </c>
      <c r="F7771" s="18">
        <f>IF(G7771&lt;0.3,(バックデータ一覧!$C$10*(バックデータ一覧!$C$12*計算過程!L7771+バックデータ一覧!$C$13*LN(0.3)+バックデータ一覧!$C$14)^バックデータ一覧!$C$11+バックデータ一覧!$E$10*(0.3/(バックデータ一覧!$E$12*計算過程!L7771+バックデータ一覧!$E$13*LN(0.3)+バックデータ一覧!$E$14))^バックデータ一覧!$E$11)*計算過程!$W$11*計算過程!G7771/0.3*10^-3,0)</f>
        <v>0</v>
      </c>
      <c r="G7771" s="18">
        <f t="shared" si="728"/>
        <v>0</v>
      </c>
      <c r="H7771" s="18">
        <f t="shared" si="729"/>
        <v>0</v>
      </c>
      <c r="I7771" s="24">
        <v>0</v>
      </c>
      <c r="J7771" s="24">
        <v>0</v>
      </c>
      <c r="K7771" s="24">
        <v>0</v>
      </c>
      <c r="L7771" s="14">
        <f>貼り付けシート!C7771</f>
        <v>17.5</v>
      </c>
      <c r="M7771" s="14">
        <f>貼り付けシート!D7771</f>
        <v>3.8</v>
      </c>
      <c r="N7771" s="18">
        <f>貼り付けシート!E7771</f>
        <v>30.734868768121682</v>
      </c>
      <c r="O7771" s="18">
        <f>貼り付けシート!F7771</f>
        <v>0</v>
      </c>
      <c r="P7771" s="19">
        <f t="shared" si="730"/>
        <v>0</v>
      </c>
      <c r="Q7771" s="19">
        <f t="shared" si="731"/>
        <v>0</v>
      </c>
    </row>
    <row r="7772" spans="1:17">
      <c r="A7772" s="38">
        <v>41963</v>
      </c>
      <c r="B7772" s="49" t="s">
        <v>163</v>
      </c>
      <c r="C7772" s="24">
        <f t="shared" si="726"/>
        <v>30.406921776000001</v>
      </c>
      <c r="D7772" s="24">
        <f t="shared" si="727"/>
        <v>0</v>
      </c>
      <c r="E7772" s="18">
        <f>IF(G7772&gt;=0.3,(バックデータ一覧!$C$10*(バックデータ一覧!$C$12*計算過程!L7772+バックデータ一覧!$C$13*LN(計算過程!G7772)+バックデータ一覧!$C$14)^バックデータ一覧!$C$11+バックデータ一覧!$E$10*(計算過程!G7772/(バックデータ一覧!$E$12*計算過程!L7772+バックデータ一覧!$E$13*LN(計算過程!G7772)+バックデータ一覧!$E$14))^バックデータ一覧!$E$11)*計算過程!$W$11*10^-3,0)</f>
        <v>0</v>
      </c>
      <c r="F7772" s="18">
        <f>IF(G7772&lt;0.3,(バックデータ一覧!$C$10*(バックデータ一覧!$C$12*計算過程!L7772+バックデータ一覧!$C$13*LN(0.3)+バックデータ一覧!$C$14)^バックデータ一覧!$C$11+バックデータ一覧!$E$10*(0.3/(バックデータ一覧!$E$12*計算過程!L7772+バックデータ一覧!$E$13*LN(0.3)+バックデータ一覧!$E$14))^バックデータ一覧!$E$11)*計算過程!$W$11*計算過程!G7772/0.3*10^-3,0)</f>
        <v>0</v>
      </c>
      <c r="G7772" s="18">
        <f t="shared" si="728"/>
        <v>0</v>
      </c>
      <c r="H7772" s="18">
        <f t="shared" si="729"/>
        <v>0</v>
      </c>
      <c r="I7772" s="24">
        <v>0</v>
      </c>
      <c r="J7772" s="24">
        <v>0</v>
      </c>
      <c r="K7772" s="24">
        <v>0</v>
      </c>
      <c r="L7772" s="14">
        <f>貼り付けシート!C7772</f>
        <v>17.5</v>
      </c>
      <c r="M7772" s="14">
        <f>貼り付けシート!D7772</f>
        <v>3.9</v>
      </c>
      <c r="N7772" s="18">
        <f>貼り付けシート!E7772</f>
        <v>31.538641372361958</v>
      </c>
      <c r="O7772" s="18">
        <f>貼り付けシート!F7772</f>
        <v>0</v>
      </c>
      <c r="P7772" s="19">
        <f t="shared" si="730"/>
        <v>0</v>
      </c>
      <c r="Q7772" s="19">
        <f t="shared" si="731"/>
        <v>0</v>
      </c>
    </row>
    <row r="7773" spans="1:17">
      <c r="A7773" s="38">
        <v>41963</v>
      </c>
      <c r="B7773" s="49" t="s">
        <v>164</v>
      </c>
      <c r="C7773" s="24">
        <f t="shared" si="726"/>
        <v>30.406921776000001</v>
      </c>
      <c r="D7773" s="24">
        <f t="shared" si="727"/>
        <v>0</v>
      </c>
      <c r="E7773" s="18">
        <f>IF(G7773&gt;=0.3,(バックデータ一覧!$C$10*(バックデータ一覧!$C$12*計算過程!L7773+バックデータ一覧!$C$13*LN(計算過程!G7773)+バックデータ一覧!$C$14)^バックデータ一覧!$C$11+バックデータ一覧!$E$10*(計算過程!G7773/(バックデータ一覧!$E$12*計算過程!L7773+バックデータ一覧!$E$13*LN(計算過程!G7773)+バックデータ一覧!$E$14))^バックデータ一覧!$E$11)*計算過程!$W$11*10^-3,0)</f>
        <v>0</v>
      </c>
      <c r="F7773" s="18">
        <f>IF(G7773&lt;0.3,(バックデータ一覧!$C$10*(バックデータ一覧!$C$12*計算過程!L7773+バックデータ一覧!$C$13*LN(0.3)+バックデータ一覧!$C$14)^バックデータ一覧!$C$11+バックデータ一覧!$E$10*(0.3/(バックデータ一覧!$E$12*計算過程!L7773+バックデータ一覧!$E$13*LN(0.3)+バックデータ一覧!$E$14))^バックデータ一覧!$E$11)*計算過程!$W$11*計算過程!G7773/0.3*10^-3,0)</f>
        <v>0</v>
      </c>
      <c r="G7773" s="18">
        <f t="shared" si="728"/>
        <v>0</v>
      </c>
      <c r="H7773" s="18">
        <f t="shared" si="729"/>
        <v>0</v>
      </c>
      <c r="I7773" s="24">
        <v>0</v>
      </c>
      <c r="J7773" s="24">
        <v>0</v>
      </c>
      <c r="K7773" s="24">
        <v>0</v>
      </c>
      <c r="L7773" s="14">
        <f>貼り付けシート!C7773</f>
        <v>17.2</v>
      </c>
      <c r="M7773" s="14">
        <f>貼り付けシート!D7773</f>
        <v>4.3</v>
      </c>
      <c r="N7773" s="18">
        <f>貼り付けシート!E7773</f>
        <v>35.416680669608766</v>
      </c>
      <c r="O7773" s="18">
        <f>貼り付けシート!F7773</f>
        <v>0</v>
      </c>
      <c r="P7773" s="19">
        <f t="shared" si="730"/>
        <v>0</v>
      </c>
      <c r="Q7773" s="19">
        <f t="shared" si="731"/>
        <v>0</v>
      </c>
    </row>
    <row r="7774" spans="1:17">
      <c r="A7774" s="38">
        <v>41963</v>
      </c>
      <c r="B7774" s="49" t="s">
        <v>165</v>
      </c>
      <c r="C7774" s="24">
        <f t="shared" si="726"/>
        <v>30.406921776000001</v>
      </c>
      <c r="D7774" s="24">
        <f t="shared" si="727"/>
        <v>0</v>
      </c>
      <c r="E7774" s="18">
        <f>IF(G7774&gt;=0.3,(バックデータ一覧!$C$10*(バックデータ一覧!$C$12*計算過程!L7774+バックデータ一覧!$C$13*LN(計算過程!G7774)+バックデータ一覧!$C$14)^バックデータ一覧!$C$11+バックデータ一覧!$E$10*(計算過程!G7774/(バックデータ一覧!$E$12*計算過程!L7774+バックデータ一覧!$E$13*LN(計算過程!G7774)+バックデータ一覧!$E$14))^バックデータ一覧!$E$11)*計算過程!$W$11*10^-3,0)</f>
        <v>0</v>
      </c>
      <c r="F7774" s="18">
        <f>IF(G7774&lt;0.3,(バックデータ一覧!$C$10*(バックデータ一覧!$C$12*計算過程!L7774+バックデータ一覧!$C$13*LN(0.3)+バックデータ一覧!$C$14)^バックデータ一覧!$C$11+バックデータ一覧!$E$10*(0.3/(バックデータ一覧!$E$12*計算過程!L7774+バックデータ一覧!$E$13*LN(0.3)+バックデータ一覧!$E$14))^バックデータ一覧!$E$11)*計算過程!$W$11*計算過程!G7774/0.3*10^-3,0)</f>
        <v>0</v>
      </c>
      <c r="G7774" s="18">
        <f t="shared" si="728"/>
        <v>0</v>
      </c>
      <c r="H7774" s="18">
        <f t="shared" si="729"/>
        <v>0</v>
      </c>
      <c r="I7774" s="24">
        <v>0</v>
      </c>
      <c r="J7774" s="24">
        <v>0</v>
      </c>
      <c r="K7774" s="24">
        <v>0</v>
      </c>
      <c r="L7774" s="14">
        <f>貼り付けシート!C7774</f>
        <v>15.8</v>
      </c>
      <c r="M7774" s="14">
        <f>貼り付けシート!D7774</f>
        <v>4.5</v>
      </c>
      <c r="N7774" s="18">
        <f>貼り付けシート!E7774</f>
        <v>40.505648149509675</v>
      </c>
      <c r="O7774" s="18">
        <f>貼り付けシート!F7774</f>
        <v>0</v>
      </c>
      <c r="P7774" s="19">
        <f t="shared" si="730"/>
        <v>0</v>
      </c>
      <c r="Q7774" s="19">
        <f t="shared" si="731"/>
        <v>0</v>
      </c>
    </row>
    <row r="7775" spans="1:17">
      <c r="A7775" s="38">
        <v>41963</v>
      </c>
      <c r="B7775" s="49" t="s">
        <v>166</v>
      </c>
      <c r="C7775" s="24">
        <f t="shared" si="726"/>
        <v>30.406921776000001</v>
      </c>
      <c r="D7775" s="24">
        <f t="shared" si="727"/>
        <v>0</v>
      </c>
      <c r="E7775" s="18">
        <f>IF(G7775&gt;=0.3,(バックデータ一覧!$C$10*(バックデータ一覧!$C$12*計算過程!L7775+バックデータ一覧!$C$13*LN(計算過程!G7775)+バックデータ一覧!$C$14)^バックデータ一覧!$C$11+バックデータ一覧!$E$10*(計算過程!G7775/(バックデータ一覧!$E$12*計算過程!L7775+バックデータ一覧!$E$13*LN(計算過程!G7775)+バックデータ一覧!$E$14))^バックデータ一覧!$E$11)*計算過程!$W$11*10^-3,0)</f>
        <v>0</v>
      </c>
      <c r="F7775" s="18">
        <f>IF(G7775&lt;0.3,(バックデータ一覧!$C$10*(バックデータ一覧!$C$12*計算過程!L7775+バックデータ一覧!$C$13*LN(0.3)+バックデータ一覧!$C$14)^バックデータ一覧!$C$11+バックデータ一覧!$E$10*(0.3/(バックデータ一覧!$E$12*計算過程!L7775+バックデータ一覧!$E$13*LN(0.3)+バックデータ一覧!$E$14))^バックデータ一覧!$E$11)*計算過程!$W$11*計算過程!G7775/0.3*10^-3,0)</f>
        <v>0</v>
      </c>
      <c r="G7775" s="18">
        <f t="shared" si="728"/>
        <v>0</v>
      </c>
      <c r="H7775" s="18">
        <f t="shared" si="729"/>
        <v>0</v>
      </c>
      <c r="I7775" s="24">
        <v>0</v>
      </c>
      <c r="J7775" s="24">
        <v>0</v>
      </c>
      <c r="K7775" s="24">
        <v>0</v>
      </c>
      <c r="L7775" s="14">
        <f>貼り付けシート!C7775</f>
        <v>14</v>
      </c>
      <c r="M7775" s="14">
        <f>貼り付けシート!D7775</f>
        <v>5</v>
      </c>
      <c r="N7775" s="18">
        <f>貼り付けシート!E7775</f>
        <v>50.502676304016184</v>
      </c>
      <c r="O7775" s="18">
        <f>貼り付けシート!F7775</f>
        <v>0</v>
      </c>
      <c r="P7775" s="19">
        <f t="shared" si="730"/>
        <v>0</v>
      </c>
      <c r="Q7775" s="19">
        <f t="shared" si="731"/>
        <v>0</v>
      </c>
    </row>
    <row r="7776" spans="1:17">
      <c r="A7776" s="38">
        <v>41963</v>
      </c>
      <c r="B7776" s="49" t="s">
        <v>167</v>
      </c>
      <c r="C7776" s="24">
        <f t="shared" si="726"/>
        <v>30.406921776000001</v>
      </c>
      <c r="D7776" s="24">
        <f t="shared" si="727"/>
        <v>0</v>
      </c>
      <c r="E7776" s="18">
        <f>IF(G7776&gt;=0.3,(バックデータ一覧!$C$10*(バックデータ一覧!$C$12*計算過程!L7776+バックデータ一覧!$C$13*LN(計算過程!G7776)+バックデータ一覧!$C$14)^バックデータ一覧!$C$11+バックデータ一覧!$E$10*(計算過程!G7776/(バックデータ一覧!$E$12*計算過程!L7776+バックデータ一覧!$E$13*LN(計算過程!G7776)+バックデータ一覧!$E$14))^バックデータ一覧!$E$11)*計算過程!$W$11*10^-3,0)</f>
        <v>0</v>
      </c>
      <c r="F7776" s="18">
        <f>IF(G7776&lt;0.3,(バックデータ一覧!$C$10*(バックデータ一覧!$C$12*計算過程!L7776+バックデータ一覧!$C$13*LN(0.3)+バックデータ一覧!$C$14)^バックデータ一覧!$C$11+バックデータ一覧!$E$10*(0.3/(バックデータ一覧!$E$12*計算過程!L7776+バックデータ一覧!$E$13*LN(0.3)+バックデータ一覧!$E$14))^バックデータ一覧!$E$11)*計算過程!$W$11*計算過程!G7776/0.3*10^-3,0)</f>
        <v>0</v>
      </c>
      <c r="G7776" s="18">
        <f t="shared" si="728"/>
        <v>0</v>
      </c>
      <c r="H7776" s="18">
        <f t="shared" si="729"/>
        <v>0</v>
      </c>
      <c r="I7776" s="24">
        <v>0</v>
      </c>
      <c r="J7776" s="24">
        <v>0</v>
      </c>
      <c r="K7776" s="24">
        <v>0</v>
      </c>
      <c r="L7776" s="14">
        <f>貼り付けシート!C7776</f>
        <v>11.3</v>
      </c>
      <c r="M7776" s="14">
        <f>貼り付けシート!D7776</f>
        <v>5.5</v>
      </c>
      <c r="N7776" s="18">
        <f>貼り付けシート!E7776</f>
        <v>66.266684071300574</v>
      </c>
      <c r="O7776" s="18">
        <f>貼り付けシート!F7776</f>
        <v>0</v>
      </c>
      <c r="P7776" s="19">
        <f t="shared" si="730"/>
        <v>0</v>
      </c>
      <c r="Q7776" s="19">
        <f t="shared" si="731"/>
        <v>0</v>
      </c>
    </row>
    <row r="7777" spans="1:17">
      <c r="A7777" s="38">
        <v>41963</v>
      </c>
      <c r="B7777" s="49" t="s">
        <v>168</v>
      </c>
      <c r="C7777" s="24">
        <f t="shared" si="726"/>
        <v>30.406921776000001</v>
      </c>
      <c r="D7777" s="24">
        <f t="shared" si="727"/>
        <v>0</v>
      </c>
      <c r="E7777" s="18">
        <f>IF(G7777&gt;=0.3,(バックデータ一覧!$C$10*(バックデータ一覧!$C$12*計算過程!L7777+バックデータ一覧!$C$13*LN(計算過程!G7777)+バックデータ一覧!$C$14)^バックデータ一覧!$C$11+バックデータ一覧!$E$10*(計算過程!G7777/(バックデータ一覧!$E$12*計算過程!L7777+バックデータ一覧!$E$13*LN(計算過程!G7777)+バックデータ一覧!$E$14))^バックデータ一覧!$E$11)*計算過程!$W$11*10^-3,0)</f>
        <v>0</v>
      </c>
      <c r="F7777" s="18">
        <f>IF(G7777&lt;0.3,(バックデータ一覧!$C$10*(バックデータ一覧!$C$12*計算過程!L7777+バックデータ一覧!$C$13*LN(0.3)+バックデータ一覧!$C$14)^バックデータ一覧!$C$11+バックデータ一覧!$E$10*(0.3/(バックデータ一覧!$E$12*計算過程!L7777+バックデータ一覧!$E$13*LN(0.3)+バックデータ一覧!$E$14))^バックデータ一覧!$E$11)*計算過程!$W$11*計算過程!G7777/0.3*10^-3,0)</f>
        <v>0</v>
      </c>
      <c r="G7777" s="18">
        <f t="shared" si="728"/>
        <v>0</v>
      </c>
      <c r="H7777" s="18">
        <f t="shared" si="729"/>
        <v>0</v>
      </c>
      <c r="I7777" s="24">
        <v>0</v>
      </c>
      <c r="J7777" s="24">
        <v>0</v>
      </c>
      <c r="K7777" s="24">
        <v>0</v>
      </c>
      <c r="L7777" s="14">
        <f>貼り付けシート!C7777</f>
        <v>10.199999999999999</v>
      </c>
      <c r="M7777" s="14">
        <f>貼り付けシート!D7777</f>
        <v>5.5</v>
      </c>
      <c r="N7777" s="18">
        <f>貼り付けシート!E7777</f>
        <v>71.303992584260655</v>
      </c>
      <c r="O7777" s="18">
        <f>貼り付けシート!F7777</f>
        <v>0</v>
      </c>
      <c r="P7777" s="19">
        <f t="shared" si="730"/>
        <v>0</v>
      </c>
      <c r="Q7777" s="19">
        <f t="shared" si="731"/>
        <v>0</v>
      </c>
    </row>
    <row r="7778" spans="1:17">
      <c r="A7778" s="38">
        <v>41963</v>
      </c>
      <c r="B7778" s="49" t="s">
        <v>169</v>
      </c>
      <c r="C7778" s="24">
        <f t="shared" si="726"/>
        <v>30.406921776000001</v>
      </c>
      <c r="D7778" s="24">
        <f t="shared" si="727"/>
        <v>0</v>
      </c>
      <c r="E7778" s="18">
        <f>IF(G7778&gt;=0.3,(バックデータ一覧!$C$10*(バックデータ一覧!$C$12*計算過程!L7778+バックデータ一覧!$C$13*LN(計算過程!G7778)+バックデータ一覧!$C$14)^バックデータ一覧!$C$11+バックデータ一覧!$E$10*(計算過程!G7778/(バックデータ一覧!$E$12*計算過程!L7778+バックデータ一覧!$E$13*LN(計算過程!G7778)+バックデータ一覧!$E$14))^バックデータ一覧!$E$11)*計算過程!$W$11*10^-3,0)</f>
        <v>0</v>
      </c>
      <c r="F7778" s="18">
        <f>IF(G7778&lt;0.3,(バックデータ一覧!$C$10*(バックデータ一覧!$C$12*計算過程!L7778+バックデータ一覧!$C$13*LN(0.3)+バックデータ一覧!$C$14)^バックデータ一覧!$C$11+バックデータ一覧!$E$10*(0.3/(バックデータ一覧!$E$12*計算過程!L7778+バックデータ一覧!$E$13*LN(0.3)+バックデータ一覧!$E$14))^バックデータ一覧!$E$11)*計算過程!$W$11*計算過程!G7778/0.3*10^-3,0)</f>
        <v>0</v>
      </c>
      <c r="G7778" s="18">
        <f t="shared" si="728"/>
        <v>0</v>
      </c>
      <c r="H7778" s="18">
        <f t="shared" si="729"/>
        <v>0</v>
      </c>
      <c r="I7778" s="24">
        <v>0</v>
      </c>
      <c r="J7778" s="24">
        <v>0</v>
      </c>
      <c r="K7778" s="24">
        <v>0</v>
      </c>
      <c r="L7778" s="14">
        <f>貼り付けシート!C7778</f>
        <v>9</v>
      </c>
      <c r="M7778" s="14">
        <f>貼り付けシート!D7778</f>
        <v>5.5</v>
      </c>
      <c r="N7778" s="18">
        <f>貼り付けシート!E7778</f>
        <v>77.293770086287068</v>
      </c>
      <c r="O7778" s="18">
        <f>貼り付けシート!F7778</f>
        <v>0</v>
      </c>
      <c r="P7778" s="19">
        <f t="shared" si="730"/>
        <v>0</v>
      </c>
      <c r="Q7778" s="19">
        <f t="shared" si="731"/>
        <v>0</v>
      </c>
    </row>
    <row r="7779" spans="1:17">
      <c r="A7779" s="38">
        <v>41963</v>
      </c>
      <c r="B7779" s="49" t="s">
        <v>170</v>
      </c>
      <c r="C7779" s="24">
        <f t="shared" si="726"/>
        <v>30.406921776000001</v>
      </c>
      <c r="D7779" s="24">
        <f t="shared" si="727"/>
        <v>0</v>
      </c>
      <c r="E7779" s="18">
        <f>IF(G7779&gt;=0.3,(バックデータ一覧!$C$10*(バックデータ一覧!$C$12*計算過程!L7779+バックデータ一覧!$C$13*LN(計算過程!G7779)+バックデータ一覧!$C$14)^バックデータ一覧!$C$11+バックデータ一覧!$E$10*(計算過程!G7779/(バックデータ一覧!$E$12*計算過程!L7779+バックデータ一覧!$E$13*LN(計算過程!G7779)+バックデータ一覧!$E$14))^バックデータ一覧!$E$11)*計算過程!$W$11*10^-3,0)</f>
        <v>0</v>
      </c>
      <c r="F7779" s="18">
        <f>IF(G7779&lt;0.3,(バックデータ一覧!$C$10*(バックデータ一覧!$C$12*計算過程!L7779+バックデータ一覧!$C$13*LN(0.3)+バックデータ一覧!$C$14)^バックデータ一覧!$C$11+バックデータ一覧!$E$10*(0.3/(バックデータ一覧!$E$12*計算過程!L7779+バックデータ一覧!$E$13*LN(0.3)+バックデータ一覧!$E$14))^バックデータ一覧!$E$11)*計算過程!$W$11*計算過程!G7779/0.3*10^-3,0)</f>
        <v>0</v>
      </c>
      <c r="G7779" s="18">
        <f t="shared" si="728"/>
        <v>0</v>
      </c>
      <c r="H7779" s="18">
        <f t="shared" si="729"/>
        <v>0</v>
      </c>
      <c r="I7779" s="24">
        <v>0</v>
      </c>
      <c r="J7779" s="24">
        <v>0</v>
      </c>
      <c r="K7779" s="24">
        <v>0</v>
      </c>
      <c r="L7779" s="14">
        <f>貼り付けシート!C7779</f>
        <v>8.5</v>
      </c>
      <c r="M7779" s="14">
        <f>貼り付けシート!D7779</f>
        <v>5.3</v>
      </c>
      <c r="N7779" s="18">
        <f>貼り付けシート!E7779</f>
        <v>77.071109613275894</v>
      </c>
      <c r="O7779" s="18">
        <f>貼り付けシート!F7779</f>
        <v>0</v>
      </c>
      <c r="P7779" s="19">
        <f t="shared" si="730"/>
        <v>0</v>
      </c>
      <c r="Q7779" s="19">
        <f t="shared" si="731"/>
        <v>0</v>
      </c>
    </row>
    <row r="7780" spans="1:17">
      <c r="A7780" s="38">
        <v>41963</v>
      </c>
      <c r="B7780" s="49" t="s">
        <v>171</v>
      </c>
      <c r="C7780" s="24">
        <f t="shared" si="726"/>
        <v>30.406921776000001</v>
      </c>
      <c r="D7780" s="24">
        <f t="shared" si="727"/>
        <v>0</v>
      </c>
      <c r="E7780" s="18">
        <f>IF(G7780&gt;=0.3,(バックデータ一覧!$C$10*(バックデータ一覧!$C$12*計算過程!L7780+バックデータ一覧!$C$13*LN(計算過程!G7780)+バックデータ一覧!$C$14)^バックデータ一覧!$C$11+バックデータ一覧!$E$10*(計算過程!G7780/(バックデータ一覧!$E$12*計算過程!L7780+バックデータ一覧!$E$13*LN(計算過程!G7780)+バックデータ一覧!$E$14))^バックデータ一覧!$E$11)*計算過程!$W$11*10^-3,0)</f>
        <v>0</v>
      </c>
      <c r="F7780" s="18">
        <f>IF(G7780&lt;0.3,(バックデータ一覧!$C$10*(バックデータ一覧!$C$12*計算過程!L7780+バックデータ一覧!$C$13*LN(0.3)+バックデータ一覧!$C$14)^バックデータ一覧!$C$11+バックデータ一覧!$E$10*(0.3/(バックデータ一覧!$E$12*計算過程!L7780+バックデータ一覧!$E$13*LN(0.3)+バックデータ一覧!$E$14))^バックデータ一覧!$E$11)*計算過程!$W$11*計算過程!G7780/0.3*10^-3,0)</f>
        <v>0</v>
      </c>
      <c r="G7780" s="18">
        <f t="shared" si="728"/>
        <v>0</v>
      </c>
      <c r="H7780" s="18">
        <f t="shared" si="729"/>
        <v>0</v>
      </c>
      <c r="I7780" s="24">
        <v>0</v>
      </c>
      <c r="J7780" s="24">
        <v>0</v>
      </c>
      <c r="K7780" s="24">
        <v>0</v>
      </c>
      <c r="L7780" s="14">
        <f>貼り付けシート!C7780</f>
        <v>7.2</v>
      </c>
      <c r="M7780" s="14">
        <f>貼り付けシート!D7780</f>
        <v>5.2</v>
      </c>
      <c r="N7780" s="18">
        <f>貼り付けシート!E7780</f>
        <v>82.636764840326975</v>
      </c>
      <c r="O7780" s="18">
        <f>貼り付けシート!F7780</f>
        <v>0</v>
      </c>
      <c r="P7780" s="19">
        <f t="shared" si="730"/>
        <v>0</v>
      </c>
      <c r="Q7780" s="19">
        <f t="shared" si="731"/>
        <v>0</v>
      </c>
    </row>
    <row r="7781" spans="1:17">
      <c r="A7781" s="38">
        <v>41963</v>
      </c>
      <c r="B7781" s="49" t="s">
        <v>172</v>
      </c>
      <c r="C7781" s="24">
        <f t="shared" si="726"/>
        <v>30.406921776000001</v>
      </c>
      <c r="D7781" s="24">
        <f t="shared" si="727"/>
        <v>0</v>
      </c>
      <c r="E7781" s="18">
        <f>IF(G7781&gt;=0.3,(バックデータ一覧!$C$10*(バックデータ一覧!$C$12*計算過程!L7781+バックデータ一覧!$C$13*LN(計算過程!G7781)+バックデータ一覧!$C$14)^バックデータ一覧!$C$11+バックデータ一覧!$E$10*(計算過程!G7781/(バックデータ一覧!$E$12*計算過程!L7781+バックデータ一覧!$E$13*LN(計算過程!G7781)+バックデータ一覧!$E$14))^バックデータ一覧!$E$11)*計算過程!$W$11*10^-3,0)</f>
        <v>0</v>
      </c>
      <c r="F7781" s="18">
        <f>IF(G7781&lt;0.3,(バックデータ一覧!$C$10*(バックデータ一覧!$C$12*計算過程!L7781+バックデータ一覧!$C$13*LN(0.3)+バックデータ一覧!$C$14)^バックデータ一覧!$C$11+バックデータ一覧!$E$10*(0.3/(バックデータ一覧!$E$12*計算過程!L7781+バックデータ一覧!$E$13*LN(0.3)+バックデータ一覧!$E$14))^バックデータ一覧!$E$11)*計算過程!$W$11*計算過程!G7781/0.3*10^-3,0)</f>
        <v>0</v>
      </c>
      <c r="G7781" s="18">
        <f t="shared" si="728"/>
        <v>0</v>
      </c>
      <c r="H7781" s="18">
        <f t="shared" si="729"/>
        <v>0</v>
      </c>
      <c r="I7781" s="24">
        <v>0</v>
      </c>
      <c r="J7781" s="24">
        <v>0</v>
      </c>
      <c r="K7781" s="24">
        <v>0</v>
      </c>
      <c r="L7781" s="14">
        <f>貼り付けシート!C7781</f>
        <v>6.5</v>
      </c>
      <c r="M7781" s="14">
        <f>貼り付けシート!D7781</f>
        <v>5</v>
      </c>
      <c r="N7781" s="18">
        <f>貼り付けシート!E7781</f>
        <v>83.400420853447841</v>
      </c>
      <c r="O7781" s="18">
        <f>貼り付けシート!F7781</f>
        <v>0</v>
      </c>
      <c r="P7781" s="19">
        <f t="shared" si="730"/>
        <v>0</v>
      </c>
      <c r="Q7781" s="19">
        <f t="shared" si="731"/>
        <v>0</v>
      </c>
    </row>
    <row r="7782" spans="1:17">
      <c r="A7782" s="38">
        <v>41964</v>
      </c>
      <c r="B7782" s="49" t="s">
        <v>149</v>
      </c>
      <c r="C7782" s="24">
        <f t="shared" si="726"/>
        <v>30.406921776000001</v>
      </c>
      <c r="D7782" s="24">
        <f t="shared" si="727"/>
        <v>0</v>
      </c>
      <c r="E7782" s="18">
        <f>IF(G7782&gt;=0.3,(バックデータ一覧!$C$10*(バックデータ一覧!$C$12*計算過程!L7782+バックデータ一覧!$C$13*LN(計算過程!G7782)+バックデータ一覧!$C$14)^バックデータ一覧!$C$11+バックデータ一覧!$E$10*(計算過程!G7782/(バックデータ一覧!$E$12*計算過程!L7782+バックデータ一覧!$E$13*LN(計算過程!G7782)+バックデータ一覧!$E$14))^バックデータ一覧!$E$11)*計算過程!$W$11*10^-3,0)</f>
        <v>0</v>
      </c>
      <c r="F7782" s="18">
        <f>IF(G7782&lt;0.3,(バックデータ一覧!$C$10*(バックデータ一覧!$C$12*計算過程!L7782+バックデータ一覧!$C$13*LN(0.3)+バックデータ一覧!$C$14)^バックデータ一覧!$C$11+バックデータ一覧!$E$10*(0.3/(バックデータ一覧!$E$12*計算過程!L7782+バックデータ一覧!$E$13*LN(0.3)+バックデータ一覧!$E$14))^バックデータ一覧!$E$11)*計算過程!$W$11*計算過程!G7782/0.3*10^-3,0)</f>
        <v>0</v>
      </c>
      <c r="G7782" s="18">
        <f t="shared" si="728"/>
        <v>0</v>
      </c>
      <c r="H7782" s="18">
        <f t="shared" si="729"/>
        <v>0</v>
      </c>
      <c r="I7782" s="24">
        <v>0</v>
      </c>
      <c r="J7782" s="24">
        <v>0</v>
      </c>
      <c r="K7782" s="24">
        <v>0</v>
      </c>
      <c r="L7782" s="14">
        <f>貼り付けシート!C7782</f>
        <v>6</v>
      </c>
      <c r="M7782" s="14">
        <f>貼り付けシート!D7782</f>
        <v>5</v>
      </c>
      <c r="N7782" s="18">
        <f>貼り付けシート!E7782</f>
        <v>86.330007543948284</v>
      </c>
      <c r="O7782" s="18">
        <f>貼り付けシート!F7782</f>
        <v>0</v>
      </c>
      <c r="P7782" s="19">
        <f t="shared" si="730"/>
        <v>0</v>
      </c>
      <c r="Q7782" s="19">
        <f t="shared" si="731"/>
        <v>0</v>
      </c>
    </row>
    <row r="7783" spans="1:17">
      <c r="A7783" s="38">
        <v>41964</v>
      </c>
      <c r="B7783" s="49" t="s">
        <v>150</v>
      </c>
      <c r="C7783" s="24">
        <f t="shared" si="726"/>
        <v>30.406921776000001</v>
      </c>
      <c r="D7783" s="24">
        <f t="shared" si="727"/>
        <v>0</v>
      </c>
      <c r="E7783" s="18">
        <f>IF(G7783&gt;=0.3,(バックデータ一覧!$C$10*(バックデータ一覧!$C$12*計算過程!L7783+バックデータ一覧!$C$13*LN(計算過程!G7783)+バックデータ一覧!$C$14)^バックデータ一覧!$C$11+バックデータ一覧!$E$10*(計算過程!G7783/(バックデータ一覧!$E$12*計算過程!L7783+バックデータ一覧!$E$13*LN(計算過程!G7783)+バックデータ一覧!$E$14))^バックデータ一覧!$E$11)*計算過程!$W$11*10^-3,0)</f>
        <v>0</v>
      </c>
      <c r="F7783" s="18">
        <f>IF(G7783&lt;0.3,(バックデータ一覧!$C$10*(バックデータ一覧!$C$12*計算過程!L7783+バックデータ一覧!$C$13*LN(0.3)+バックデータ一覧!$C$14)^バックデータ一覧!$C$11+バックデータ一覧!$E$10*(0.3/(バックデータ一覧!$E$12*計算過程!L7783+バックデータ一覧!$E$13*LN(0.3)+バックデータ一覧!$E$14))^バックデータ一覧!$E$11)*計算過程!$W$11*計算過程!G7783/0.3*10^-3,0)</f>
        <v>0</v>
      </c>
      <c r="G7783" s="18">
        <f t="shared" si="728"/>
        <v>0</v>
      </c>
      <c r="H7783" s="18">
        <f t="shared" si="729"/>
        <v>0</v>
      </c>
      <c r="I7783" s="24">
        <v>0</v>
      </c>
      <c r="J7783" s="24">
        <v>0</v>
      </c>
      <c r="K7783" s="24">
        <v>0</v>
      </c>
      <c r="L7783" s="14">
        <f>貼り付けシート!C7783</f>
        <v>5.8</v>
      </c>
      <c r="M7783" s="14">
        <f>貼り付けシート!D7783</f>
        <v>4.9000000000000004</v>
      </c>
      <c r="N7783" s="18">
        <f>貼り付けシート!E7783</f>
        <v>85.796879519559695</v>
      </c>
      <c r="O7783" s="18">
        <f>貼り付けシート!F7783</f>
        <v>0</v>
      </c>
      <c r="P7783" s="19">
        <f t="shared" si="730"/>
        <v>0</v>
      </c>
      <c r="Q7783" s="19">
        <f t="shared" si="731"/>
        <v>0</v>
      </c>
    </row>
    <row r="7784" spans="1:17">
      <c r="A7784" s="38">
        <v>41964</v>
      </c>
      <c r="B7784" s="49" t="s">
        <v>151</v>
      </c>
      <c r="C7784" s="24">
        <f t="shared" si="726"/>
        <v>30.406921776000001</v>
      </c>
      <c r="D7784" s="24">
        <f t="shared" si="727"/>
        <v>0</v>
      </c>
      <c r="E7784" s="18">
        <f>IF(G7784&gt;=0.3,(バックデータ一覧!$C$10*(バックデータ一覧!$C$12*計算過程!L7784+バックデータ一覧!$C$13*LN(計算過程!G7784)+バックデータ一覧!$C$14)^バックデータ一覧!$C$11+バックデータ一覧!$E$10*(計算過程!G7784/(バックデータ一覧!$E$12*計算過程!L7784+バックデータ一覧!$E$13*LN(計算過程!G7784)+バックデータ一覧!$E$14))^バックデータ一覧!$E$11)*計算過程!$W$11*10^-3,0)</f>
        <v>0</v>
      </c>
      <c r="F7784" s="18">
        <f>IF(G7784&lt;0.3,(バックデータ一覧!$C$10*(バックデータ一覧!$C$12*計算過程!L7784+バックデータ一覧!$C$13*LN(0.3)+バックデータ一覧!$C$14)^バックデータ一覧!$C$11+バックデータ一覧!$E$10*(0.3/(バックデータ一覧!$E$12*計算過程!L7784+バックデータ一覧!$E$13*LN(0.3)+バックデータ一覧!$E$14))^バックデータ一覧!$E$11)*計算過程!$W$11*計算過程!G7784/0.3*10^-3,0)</f>
        <v>0</v>
      </c>
      <c r="G7784" s="18">
        <f t="shared" si="728"/>
        <v>0</v>
      </c>
      <c r="H7784" s="18">
        <f t="shared" si="729"/>
        <v>0</v>
      </c>
      <c r="I7784" s="24">
        <v>0</v>
      </c>
      <c r="J7784" s="24">
        <v>0</v>
      </c>
      <c r="K7784" s="24">
        <v>0</v>
      </c>
      <c r="L7784" s="14">
        <f>貼り付けシート!C7784</f>
        <v>5.3</v>
      </c>
      <c r="M7784" s="14">
        <f>貼り付けシート!D7784</f>
        <v>4.8</v>
      </c>
      <c r="N7784" s="18">
        <f>貼り付けシート!E7784</f>
        <v>87.029085657904901</v>
      </c>
      <c r="O7784" s="18">
        <f>貼り付けシート!F7784</f>
        <v>0</v>
      </c>
      <c r="P7784" s="19">
        <f t="shared" si="730"/>
        <v>0</v>
      </c>
      <c r="Q7784" s="19">
        <f t="shared" si="731"/>
        <v>0</v>
      </c>
    </row>
    <row r="7785" spans="1:17">
      <c r="A7785" s="38">
        <v>41964</v>
      </c>
      <c r="B7785" s="49" t="s">
        <v>152</v>
      </c>
      <c r="C7785" s="24">
        <f t="shared" si="726"/>
        <v>23.413329767519997</v>
      </c>
      <c r="D7785" s="24">
        <f t="shared" si="727"/>
        <v>0</v>
      </c>
      <c r="E7785" s="18">
        <f>IF(G7785&gt;=0.3,(バックデータ一覧!$C$10*(バックデータ一覧!$C$12*計算過程!L7785+バックデータ一覧!$C$13*LN(計算過程!G7785)+バックデータ一覧!$C$14)^バックデータ一覧!$C$11+バックデータ一覧!$E$10*(計算過程!G7785/(バックデータ一覧!$E$12*計算過程!L7785+バックデータ一覧!$E$13*LN(計算過程!G7785)+バックデータ一覧!$E$14))^バックデータ一覧!$E$11)*計算過程!$W$11*10^-3,0)</f>
        <v>0</v>
      </c>
      <c r="F7785" s="18">
        <f>IF(G7785&lt;0.3,(バックデータ一覧!$C$10*(バックデータ一覧!$C$12*計算過程!L7785+バックデータ一覧!$C$13*LN(0.3)+バックデータ一覧!$C$14)^バックデータ一覧!$C$11+バックデータ一覧!$E$10*(0.3/(バックデータ一覧!$E$12*計算過程!L7785+バックデータ一覧!$E$13*LN(0.3)+バックデータ一覧!$E$14))^バックデータ一覧!$E$11)*計算過程!$W$11*計算過程!G7785/0.3*10^-3,0)</f>
        <v>0</v>
      </c>
      <c r="G7785" s="18">
        <f t="shared" si="728"/>
        <v>0</v>
      </c>
      <c r="H7785" s="18">
        <f t="shared" si="729"/>
        <v>0</v>
      </c>
      <c r="I7785" s="24">
        <v>0</v>
      </c>
      <c r="J7785" s="24">
        <v>0</v>
      </c>
      <c r="K7785" s="24">
        <v>0</v>
      </c>
      <c r="L7785" s="14">
        <f>貼り付けシート!C7785</f>
        <v>4.7</v>
      </c>
      <c r="M7785" s="14">
        <f>貼り付けシート!D7785</f>
        <v>4.5999999999999996</v>
      </c>
      <c r="N7785" s="18">
        <f>貼り付けシート!E7785</f>
        <v>86.995034946941985</v>
      </c>
      <c r="O7785" s="18">
        <f>貼り付けシート!F7785</f>
        <v>0</v>
      </c>
      <c r="P7785" s="19">
        <f t="shared" si="730"/>
        <v>0</v>
      </c>
      <c r="Q7785" s="19">
        <f t="shared" si="731"/>
        <v>0</v>
      </c>
    </row>
    <row r="7786" spans="1:17">
      <c r="A7786" s="38">
        <v>41964</v>
      </c>
      <c r="B7786" s="49" t="s">
        <v>153</v>
      </c>
      <c r="C7786" s="24">
        <f t="shared" si="726"/>
        <v>23.413329767519997</v>
      </c>
      <c r="D7786" s="24">
        <f t="shared" si="727"/>
        <v>0</v>
      </c>
      <c r="E7786" s="18">
        <f>IF(G7786&gt;=0.3,(バックデータ一覧!$C$10*(バックデータ一覧!$C$12*計算過程!L7786+バックデータ一覧!$C$13*LN(計算過程!G7786)+バックデータ一覧!$C$14)^バックデータ一覧!$C$11+バックデータ一覧!$E$10*(計算過程!G7786/(バックデータ一覧!$E$12*計算過程!L7786+バックデータ一覧!$E$13*LN(計算過程!G7786)+バックデータ一覧!$E$14))^バックデータ一覧!$E$11)*計算過程!$W$11*10^-3,0)</f>
        <v>0</v>
      </c>
      <c r="F7786" s="18">
        <f>IF(G7786&lt;0.3,(バックデータ一覧!$C$10*(バックデータ一覧!$C$12*計算過程!L7786+バックデータ一覧!$C$13*LN(0.3)+バックデータ一覧!$C$14)^バックデータ一覧!$C$11+バックデータ一覧!$E$10*(0.3/(バックデータ一覧!$E$12*計算過程!L7786+バックデータ一覧!$E$13*LN(0.3)+バックデータ一覧!$E$14))^バックデータ一覧!$E$11)*計算過程!$W$11*計算過程!G7786/0.3*10^-3,0)</f>
        <v>0</v>
      </c>
      <c r="G7786" s="18">
        <f t="shared" si="728"/>
        <v>0</v>
      </c>
      <c r="H7786" s="18">
        <f t="shared" si="729"/>
        <v>0</v>
      </c>
      <c r="I7786" s="24">
        <v>0</v>
      </c>
      <c r="J7786" s="24">
        <v>0</v>
      </c>
      <c r="K7786" s="24">
        <v>0</v>
      </c>
      <c r="L7786" s="14">
        <f>貼り付けシート!C7786</f>
        <v>4.2</v>
      </c>
      <c r="M7786" s="14">
        <f>貼り付けシート!D7786</f>
        <v>4.5</v>
      </c>
      <c r="N7786" s="18">
        <f>貼り付けシート!E7786</f>
        <v>88.151925569364337</v>
      </c>
      <c r="O7786" s="18">
        <f>貼り付けシート!F7786</f>
        <v>0</v>
      </c>
      <c r="P7786" s="19">
        <f t="shared" si="730"/>
        <v>0</v>
      </c>
      <c r="Q7786" s="19">
        <f t="shared" si="731"/>
        <v>0</v>
      </c>
    </row>
    <row r="7787" spans="1:17">
      <c r="A7787" s="38">
        <v>41964</v>
      </c>
      <c r="B7787" s="49" t="s">
        <v>154</v>
      </c>
      <c r="C7787" s="24">
        <f t="shared" si="726"/>
        <v>23.413329767519997</v>
      </c>
      <c r="D7787" s="24">
        <f t="shared" si="727"/>
        <v>0</v>
      </c>
      <c r="E7787" s="18">
        <f>IF(G7787&gt;=0.3,(バックデータ一覧!$C$10*(バックデータ一覧!$C$12*計算過程!L7787+バックデータ一覧!$C$13*LN(計算過程!G7787)+バックデータ一覧!$C$14)^バックデータ一覧!$C$11+バックデータ一覧!$E$10*(計算過程!G7787/(バックデータ一覧!$E$12*計算過程!L7787+バックデータ一覧!$E$13*LN(計算過程!G7787)+バックデータ一覧!$E$14))^バックデータ一覧!$E$11)*計算過程!$W$11*10^-3,0)</f>
        <v>0</v>
      </c>
      <c r="F7787" s="18">
        <f>IF(G7787&lt;0.3,(バックデータ一覧!$C$10*(バックデータ一覧!$C$12*計算過程!L7787+バックデータ一覧!$C$13*LN(0.3)+バックデータ一覧!$C$14)^バックデータ一覧!$C$11+バックデータ一覧!$E$10*(0.3/(バックデータ一覧!$E$12*計算過程!L7787+バックデータ一覧!$E$13*LN(0.3)+バックデータ一覧!$E$14))^バックデータ一覧!$E$11)*計算過程!$W$11*計算過程!G7787/0.3*10^-3,0)</f>
        <v>0</v>
      </c>
      <c r="G7787" s="18">
        <f t="shared" si="728"/>
        <v>0</v>
      </c>
      <c r="H7787" s="18">
        <f t="shared" si="729"/>
        <v>0</v>
      </c>
      <c r="I7787" s="24">
        <v>0</v>
      </c>
      <c r="J7787" s="24">
        <v>0</v>
      </c>
      <c r="K7787" s="24">
        <v>0</v>
      </c>
      <c r="L7787" s="14">
        <f>貼り付けシート!C7787</f>
        <v>4</v>
      </c>
      <c r="M7787" s="14">
        <f>貼り付けシート!D7787</f>
        <v>4.5</v>
      </c>
      <c r="N7787" s="18">
        <f>貼り付けシート!E7787</f>
        <v>89.399365648314244</v>
      </c>
      <c r="O7787" s="18">
        <f>貼り付けシート!F7787</f>
        <v>0</v>
      </c>
      <c r="P7787" s="19">
        <f t="shared" si="730"/>
        <v>0</v>
      </c>
      <c r="Q7787" s="19">
        <f t="shared" si="731"/>
        <v>0</v>
      </c>
    </row>
    <row r="7788" spans="1:17">
      <c r="A7788" s="38">
        <v>41964</v>
      </c>
      <c r="B7788" s="49" t="s">
        <v>155</v>
      </c>
      <c r="C7788" s="24">
        <f t="shared" si="726"/>
        <v>23.413329767519997</v>
      </c>
      <c r="D7788" s="24">
        <f t="shared" si="727"/>
        <v>0</v>
      </c>
      <c r="E7788" s="18">
        <f>IF(G7788&gt;=0.3,(バックデータ一覧!$C$10*(バックデータ一覧!$C$12*計算過程!L7788+バックデータ一覧!$C$13*LN(計算過程!G7788)+バックデータ一覧!$C$14)^バックデータ一覧!$C$11+バックデータ一覧!$E$10*(計算過程!G7788/(バックデータ一覧!$E$12*計算過程!L7788+バックデータ一覧!$E$13*LN(計算過程!G7788)+バックデータ一覧!$E$14))^バックデータ一覧!$E$11)*計算過程!$W$11*10^-3,0)</f>
        <v>0</v>
      </c>
      <c r="F7788" s="18">
        <f>IF(G7788&lt;0.3,(バックデータ一覧!$C$10*(バックデータ一覧!$C$12*計算過程!L7788+バックデータ一覧!$C$13*LN(0.3)+バックデータ一覧!$C$14)^バックデータ一覧!$C$11+バックデータ一覧!$E$10*(0.3/(バックデータ一覧!$E$12*計算過程!L7788+バックデータ一覧!$E$13*LN(0.3)+バックデータ一覧!$E$14))^バックデータ一覧!$E$11)*計算過程!$W$11*計算過程!G7788/0.3*10^-3,0)</f>
        <v>0</v>
      </c>
      <c r="G7788" s="18">
        <f t="shared" si="728"/>
        <v>0</v>
      </c>
      <c r="H7788" s="18">
        <f t="shared" si="729"/>
        <v>0</v>
      </c>
      <c r="I7788" s="24">
        <v>0</v>
      </c>
      <c r="J7788" s="24">
        <v>0</v>
      </c>
      <c r="K7788" s="24">
        <v>0</v>
      </c>
      <c r="L7788" s="14">
        <f>貼り付けシート!C7788</f>
        <v>4</v>
      </c>
      <c r="M7788" s="14">
        <f>貼り付けシート!D7788</f>
        <v>4.5</v>
      </c>
      <c r="N7788" s="18">
        <f>貼り付けシート!E7788</f>
        <v>89.399365648314244</v>
      </c>
      <c r="O7788" s="18">
        <f>貼り付けシート!F7788</f>
        <v>0</v>
      </c>
      <c r="P7788" s="19">
        <f t="shared" si="730"/>
        <v>0</v>
      </c>
      <c r="Q7788" s="19">
        <f t="shared" si="731"/>
        <v>0</v>
      </c>
    </row>
    <row r="7789" spans="1:17">
      <c r="A7789" s="38">
        <v>41964</v>
      </c>
      <c r="B7789" s="49" t="s">
        <v>156</v>
      </c>
      <c r="C7789" s="24">
        <f t="shared" si="726"/>
        <v>30.406921776000001</v>
      </c>
      <c r="D7789" s="24">
        <f t="shared" si="727"/>
        <v>0</v>
      </c>
      <c r="E7789" s="18">
        <f>IF(G7789&gt;=0.3,(バックデータ一覧!$C$10*(バックデータ一覧!$C$12*計算過程!L7789+バックデータ一覧!$C$13*LN(計算過程!G7789)+バックデータ一覧!$C$14)^バックデータ一覧!$C$11+バックデータ一覧!$E$10*(計算過程!G7789/(バックデータ一覧!$E$12*計算過程!L7789+バックデータ一覧!$E$13*LN(計算過程!G7789)+バックデータ一覧!$E$14))^バックデータ一覧!$E$11)*計算過程!$W$11*10^-3,0)</f>
        <v>0</v>
      </c>
      <c r="F7789" s="18">
        <f>IF(G7789&lt;0.3,(バックデータ一覧!$C$10*(バックデータ一覧!$C$12*計算過程!L7789+バックデータ一覧!$C$13*LN(0.3)+バックデータ一覧!$C$14)^バックデータ一覧!$C$11+バックデータ一覧!$E$10*(0.3/(バックデータ一覧!$E$12*計算過程!L7789+バックデータ一覧!$E$13*LN(0.3)+バックデータ一覧!$E$14))^バックデータ一覧!$E$11)*計算過程!$W$11*計算過程!G7789/0.3*10^-3,0)</f>
        <v>0</v>
      </c>
      <c r="G7789" s="18">
        <f t="shared" si="728"/>
        <v>0</v>
      </c>
      <c r="H7789" s="18">
        <f t="shared" si="729"/>
        <v>0</v>
      </c>
      <c r="I7789" s="24">
        <v>0</v>
      </c>
      <c r="J7789" s="24">
        <v>0</v>
      </c>
      <c r="K7789" s="24">
        <v>0</v>
      </c>
      <c r="L7789" s="14">
        <f>貼り付けシート!C7789</f>
        <v>5</v>
      </c>
      <c r="M7789" s="14">
        <f>貼り付けシート!D7789</f>
        <v>4.7</v>
      </c>
      <c r="N7789" s="18">
        <f>貼り付けシート!E7789</f>
        <v>87.029548129107866</v>
      </c>
      <c r="O7789" s="18">
        <f>貼り付けシート!F7789</f>
        <v>0</v>
      </c>
      <c r="P7789" s="19">
        <f t="shared" si="730"/>
        <v>0</v>
      </c>
      <c r="Q7789" s="19">
        <f t="shared" si="731"/>
        <v>0</v>
      </c>
    </row>
    <row r="7790" spans="1:17">
      <c r="A7790" s="38">
        <v>41964</v>
      </c>
      <c r="B7790" s="49" t="s">
        <v>157</v>
      </c>
      <c r="C7790" s="24">
        <f t="shared" si="726"/>
        <v>30.406921776000001</v>
      </c>
      <c r="D7790" s="24">
        <f t="shared" si="727"/>
        <v>0</v>
      </c>
      <c r="E7790" s="18">
        <f>IF(G7790&gt;=0.3,(バックデータ一覧!$C$10*(バックデータ一覧!$C$12*計算過程!L7790+バックデータ一覧!$C$13*LN(計算過程!G7790)+バックデータ一覧!$C$14)^バックデータ一覧!$C$11+バックデータ一覧!$E$10*(計算過程!G7790/(バックデータ一覧!$E$12*計算過程!L7790+バックデータ一覧!$E$13*LN(計算過程!G7790)+バックデータ一覧!$E$14))^バックデータ一覧!$E$11)*計算過程!$W$11*10^-3,0)</f>
        <v>0</v>
      </c>
      <c r="F7790" s="18">
        <f>IF(G7790&lt;0.3,(バックデータ一覧!$C$10*(バックデータ一覧!$C$12*計算過程!L7790+バックデータ一覧!$C$13*LN(0.3)+バックデータ一覧!$C$14)^バックデータ一覧!$C$11+バックデータ一覧!$E$10*(0.3/(バックデータ一覧!$E$12*計算過程!L7790+バックデータ一覧!$E$13*LN(0.3)+バックデータ一覧!$E$14))^バックデータ一覧!$E$11)*計算過程!$W$11*計算過程!G7790/0.3*10^-3,0)</f>
        <v>0</v>
      </c>
      <c r="G7790" s="18">
        <f t="shared" si="728"/>
        <v>0</v>
      </c>
      <c r="H7790" s="18">
        <f t="shared" si="729"/>
        <v>0</v>
      </c>
      <c r="I7790" s="24">
        <v>0</v>
      </c>
      <c r="J7790" s="24">
        <v>0</v>
      </c>
      <c r="K7790" s="24">
        <v>0</v>
      </c>
      <c r="L7790" s="14">
        <f>貼り付けシート!C7790</f>
        <v>7.9</v>
      </c>
      <c r="M7790" s="14">
        <f>貼り付けシート!D7790</f>
        <v>5.3</v>
      </c>
      <c r="N7790" s="18">
        <f>貼り付けシート!E7790</f>
        <v>80.27938686103046</v>
      </c>
      <c r="O7790" s="18">
        <f>貼り付けシート!F7790</f>
        <v>0</v>
      </c>
      <c r="P7790" s="19">
        <f t="shared" si="730"/>
        <v>0</v>
      </c>
      <c r="Q7790" s="19">
        <f t="shared" si="731"/>
        <v>0</v>
      </c>
    </row>
    <row r="7791" spans="1:17">
      <c r="A7791" s="38">
        <v>41964</v>
      </c>
      <c r="B7791" s="49" t="s">
        <v>158</v>
      </c>
      <c r="C7791" s="24">
        <f t="shared" si="726"/>
        <v>30.406921776000001</v>
      </c>
      <c r="D7791" s="24">
        <f t="shared" si="727"/>
        <v>0</v>
      </c>
      <c r="E7791" s="18">
        <f>IF(G7791&gt;=0.3,(バックデータ一覧!$C$10*(バックデータ一覧!$C$12*計算過程!L7791+バックデータ一覧!$C$13*LN(計算過程!G7791)+バックデータ一覧!$C$14)^バックデータ一覧!$C$11+バックデータ一覧!$E$10*(計算過程!G7791/(バックデータ一覧!$E$12*計算過程!L7791+バックデータ一覧!$E$13*LN(計算過程!G7791)+バックデータ一覧!$E$14))^バックデータ一覧!$E$11)*計算過程!$W$11*10^-3,0)</f>
        <v>0</v>
      </c>
      <c r="F7791" s="18">
        <f>IF(G7791&lt;0.3,(バックデータ一覧!$C$10*(バックデータ一覧!$C$12*計算過程!L7791+バックデータ一覧!$C$13*LN(0.3)+バックデータ一覧!$C$14)^バックデータ一覧!$C$11+バックデータ一覧!$E$10*(0.3/(バックデータ一覧!$E$12*計算過程!L7791+バックデータ一覧!$E$13*LN(0.3)+バックデータ一覧!$E$14))^バックデータ一覧!$E$11)*計算過程!$W$11*計算過程!G7791/0.3*10^-3,0)</f>
        <v>0</v>
      </c>
      <c r="G7791" s="18">
        <f t="shared" si="728"/>
        <v>0</v>
      </c>
      <c r="H7791" s="18">
        <f t="shared" si="729"/>
        <v>0</v>
      </c>
      <c r="I7791" s="24">
        <v>0</v>
      </c>
      <c r="J7791" s="24">
        <v>0</v>
      </c>
      <c r="K7791" s="24">
        <v>0</v>
      </c>
      <c r="L7791" s="14">
        <f>貼り付けシート!C7791</f>
        <v>11.7</v>
      </c>
      <c r="M7791" s="14">
        <f>貼り付けシート!D7791</f>
        <v>5.8</v>
      </c>
      <c r="N7791" s="18">
        <f>貼り付けシート!E7791</f>
        <v>68.022300227422093</v>
      </c>
      <c r="O7791" s="18">
        <f>貼り付けシート!F7791</f>
        <v>0</v>
      </c>
      <c r="P7791" s="19">
        <f t="shared" si="730"/>
        <v>0</v>
      </c>
      <c r="Q7791" s="19">
        <f t="shared" si="731"/>
        <v>0</v>
      </c>
    </row>
    <row r="7792" spans="1:17">
      <c r="A7792" s="38">
        <v>41964</v>
      </c>
      <c r="B7792" s="49" t="s">
        <v>159</v>
      </c>
      <c r="C7792" s="24">
        <f t="shared" si="726"/>
        <v>30.406921776000001</v>
      </c>
      <c r="D7792" s="24">
        <f t="shared" si="727"/>
        <v>0</v>
      </c>
      <c r="E7792" s="18">
        <f>IF(G7792&gt;=0.3,(バックデータ一覧!$C$10*(バックデータ一覧!$C$12*計算過程!L7792+バックデータ一覧!$C$13*LN(計算過程!G7792)+バックデータ一覧!$C$14)^バックデータ一覧!$C$11+バックデータ一覧!$E$10*(計算過程!G7792/(バックデータ一覧!$E$12*計算過程!L7792+バックデータ一覧!$E$13*LN(計算過程!G7792)+バックデータ一覧!$E$14))^バックデータ一覧!$E$11)*計算過程!$W$11*10^-3,0)</f>
        <v>0</v>
      </c>
      <c r="F7792" s="18">
        <f>IF(G7792&lt;0.3,(バックデータ一覧!$C$10*(バックデータ一覧!$C$12*計算過程!L7792+バックデータ一覧!$C$13*LN(0.3)+バックデータ一覧!$C$14)^バックデータ一覧!$C$11+バックデータ一覧!$E$10*(0.3/(バックデータ一覧!$E$12*計算過程!L7792+バックデータ一覧!$E$13*LN(0.3)+バックデータ一覧!$E$14))^バックデータ一覧!$E$11)*計算過程!$W$11*計算過程!G7792/0.3*10^-3,0)</f>
        <v>0</v>
      </c>
      <c r="G7792" s="18">
        <f t="shared" si="728"/>
        <v>0</v>
      </c>
      <c r="H7792" s="18">
        <f t="shared" si="729"/>
        <v>0</v>
      </c>
      <c r="I7792" s="24">
        <v>0</v>
      </c>
      <c r="J7792" s="24">
        <v>0</v>
      </c>
      <c r="K7792" s="24">
        <v>0</v>
      </c>
      <c r="L7792" s="14">
        <f>貼り付けシート!C7792</f>
        <v>14.7</v>
      </c>
      <c r="M7792" s="14">
        <f>貼り付けシート!D7792</f>
        <v>5</v>
      </c>
      <c r="N7792" s="18">
        <f>貼り付けシート!E7792</f>
        <v>48.265240962420194</v>
      </c>
      <c r="O7792" s="18">
        <f>貼り付けシート!F7792</f>
        <v>0</v>
      </c>
      <c r="P7792" s="19">
        <f t="shared" si="730"/>
        <v>0</v>
      </c>
      <c r="Q7792" s="19">
        <f t="shared" si="731"/>
        <v>0</v>
      </c>
    </row>
    <row r="7793" spans="1:17">
      <c r="A7793" s="38">
        <v>41964</v>
      </c>
      <c r="B7793" s="49" t="s">
        <v>160</v>
      </c>
      <c r="C7793" s="24">
        <f t="shared" si="726"/>
        <v>30.406921776000001</v>
      </c>
      <c r="D7793" s="24">
        <f t="shared" si="727"/>
        <v>0</v>
      </c>
      <c r="E7793" s="18">
        <f>IF(G7793&gt;=0.3,(バックデータ一覧!$C$10*(バックデータ一覧!$C$12*計算過程!L7793+バックデータ一覧!$C$13*LN(計算過程!G7793)+バックデータ一覧!$C$14)^バックデータ一覧!$C$11+バックデータ一覧!$E$10*(計算過程!G7793/(バックデータ一覧!$E$12*計算過程!L7793+バックデータ一覧!$E$13*LN(計算過程!G7793)+バックデータ一覧!$E$14))^バックデータ一覧!$E$11)*計算過程!$W$11*10^-3,0)</f>
        <v>0</v>
      </c>
      <c r="F7793" s="18">
        <f>IF(G7793&lt;0.3,(バックデータ一覧!$C$10*(バックデータ一覧!$C$12*計算過程!L7793+バックデータ一覧!$C$13*LN(0.3)+バックデータ一覧!$C$14)^バックデータ一覧!$C$11+バックデータ一覧!$E$10*(0.3/(バックデータ一覧!$E$12*計算過程!L7793+バックデータ一覧!$E$13*LN(0.3)+バックデータ一覧!$E$14))^バックデータ一覧!$E$11)*計算過程!$W$11*計算過程!G7793/0.3*10^-3,0)</f>
        <v>0</v>
      </c>
      <c r="G7793" s="18">
        <f t="shared" si="728"/>
        <v>0</v>
      </c>
      <c r="H7793" s="18">
        <f t="shared" si="729"/>
        <v>0</v>
      </c>
      <c r="I7793" s="24">
        <v>0</v>
      </c>
      <c r="J7793" s="24">
        <v>0</v>
      </c>
      <c r="K7793" s="24">
        <v>0</v>
      </c>
      <c r="L7793" s="14">
        <f>貼り付けシート!C7793</f>
        <v>15.6</v>
      </c>
      <c r="M7793" s="14">
        <f>貼り付けシート!D7793</f>
        <v>5.0999999999999996</v>
      </c>
      <c r="N7793" s="18">
        <f>貼り付けシート!E7793</f>
        <v>46.453783786117619</v>
      </c>
      <c r="O7793" s="18">
        <f>貼り付けシート!F7793</f>
        <v>0</v>
      </c>
      <c r="P7793" s="19">
        <f t="shared" si="730"/>
        <v>0</v>
      </c>
      <c r="Q7793" s="19">
        <f t="shared" si="731"/>
        <v>0</v>
      </c>
    </row>
    <row r="7794" spans="1:17">
      <c r="A7794" s="38">
        <v>41964</v>
      </c>
      <c r="B7794" s="49" t="s">
        <v>161</v>
      </c>
      <c r="C7794" s="24">
        <f t="shared" si="726"/>
        <v>30.406921776000001</v>
      </c>
      <c r="D7794" s="24">
        <f t="shared" si="727"/>
        <v>0</v>
      </c>
      <c r="E7794" s="18">
        <f>IF(G7794&gt;=0.3,(バックデータ一覧!$C$10*(バックデータ一覧!$C$12*計算過程!L7794+バックデータ一覧!$C$13*LN(計算過程!G7794)+バックデータ一覧!$C$14)^バックデータ一覧!$C$11+バックデータ一覧!$E$10*(計算過程!G7794/(バックデータ一覧!$E$12*計算過程!L7794+バックデータ一覧!$E$13*LN(計算過程!G7794)+バックデータ一覧!$E$14))^バックデータ一覧!$E$11)*計算過程!$W$11*10^-3,0)</f>
        <v>0</v>
      </c>
      <c r="F7794" s="18">
        <f>IF(G7794&lt;0.3,(バックデータ一覧!$C$10*(バックデータ一覧!$C$12*計算過程!L7794+バックデータ一覧!$C$13*LN(0.3)+バックデータ一覧!$C$14)^バックデータ一覧!$C$11+バックデータ一覧!$E$10*(0.3/(バックデータ一覧!$E$12*計算過程!L7794+バックデータ一覧!$E$13*LN(0.3)+バックデータ一覧!$E$14))^バックデータ一覧!$E$11)*計算過程!$W$11*計算過程!G7794/0.3*10^-3,0)</f>
        <v>0</v>
      </c>
      <c r="G7794" s="18">
        <f t="shared" si="728"/>
        <v>0</v>
      </c>
      <c r="H7794" s="18">
        <f t="shared" si="729"/>
        <v>0</v>
      </c>
      <c r="I7794" s="24">
        <v>0</v>
      </c>
      <c r="J7794" s="24">
        <v>0</v>
      </c>
      <c r="K7794" s="24">
        <v>0</v>
      </c>
      <c r="L7794" s="14">
        <f>貼り付けシート!C7794</f>
        <v>16.8</v>
      </c>
      <c r="M7794" s="14">
        <f>貼り付けシート!D7794</f>
        <v>5.7</v>
      </c>
      <c r="N7794" s="18">
        <f>貼り付けシート!E7794</f>
        <v>48.046217613330789</v>
      </c>
      <c r="O7794" s="18">
        <f>貼り付けシート!F7794</f>
        <v>0</v>
      </c>
      <c r="P7794" s="19">
        <f t="shared" si="730"/>
        <v>0</v>
      </c>
      <c r="Q7794" s="19">
        <f t="shared" si="731"/>
        <v>0</v>
      </c>
    </row>
    <row r="7795" spans="1:17">
      <c r="A7795" s="38">
        <v>41964</v>
      </c>
      <c r="B7795" s="49" t="s">
        <v>162</v>
      </c>
      <c r="C7795" s="24">
        <f t="shared" si="726"/>
        <v>30.406921776000001</v>
      </c>
      <c r="D7795" s="24">
        <f t="shared" si="727"/>
        <v>0</v>
      </c>
      <c r="E7795" s="18">
        <f>IF(G7795&gt;=0.3,(バックデータ一覧!$C$10*(バックデータ一覧!$C$12*計算過程!L7795+バックデータ一覧!$C$13*LN(計算過程!G7795)+バックデータ一覧!$C$14)^バックデータ一覧!$C$11+バックデータ一覧!$E$10*(計算過程!G7795/(バックデータ一覧!$E$12*計算過程!L7795+バックデータ一覧!$E$13*LN(計算過程!G7795)+バックデータ一覧!$E$14))^バックデータ一覧!$E$11)*計算過程!$W$11*10^-3,0)</f>
        <v>0</v>
      </c>
      <c r="F7795" s="18">
        <f>IF(G7795&lt;0.3,(バックデータ一覧!$C$10*(バックデータ一覧!$C$12*計算過程!L7795+バックデータ一覧!$C$13*LN(0.3)+バックデータ一覧!$C$14)^バックデータ一覧!$C$11+バックデータ一覧!$E$10*(0.3/(バックデータ一覧!$E$12*計算過程!L7795+バックデータ一覧!$E$13*LN(0.3)+バックデータ一覧!$E$14))^バックデータ一覧!$E$11)*計算過程!$W$11*計算過程!G7795/0.3*10^-3,0)</f>
        <v>0</v>
      </c>
      <c r="G7795" s="18">
        <f t="shared" si="728"/>
        <v>0</v>
      </c>
      <c r="H7795" s="18">
        <f t="shared" si="729"/>
        <v>0</v>
      </c>
      <c r="I7795" s="24">
        <v>0</v>
      </c>
      <c r="J7795" s="24">
        <v>0</v>
      </c>
      <c r="K7795" s="24">
        <v>0</v>
      </c>
      <c r="L7795" s="14">
        <f>貼り付けシート!C7795</f>
        <v>16.8</v>
      </c>
      <c r="M7795" s="14">
        <f>貼り付けシート!D7795</f>
        <v>5.8</v>
      </c>
      <c r="N7795" s="18">
        <f>貼り付けシート!E7795</f>
        <v>48.881346337851724</v>
      </c>
      <c r="O7795" s="18">
        <f>貼り付けシート!F7795</f>
        <v>0</v>
      </c>
      <c r="P7795" s="19">
        <f t="shared" si="730"/>
        <v>0</v>
      </c>
      <c r="Q7795" s="19">
        <f t="shared" si="731"/>
        <v>0</v>
      </c>
    </row>
    <row r="7796" spans="1:17">
      <c r="A7796" s="38">
        <v>41964</v>
      </c>
      <c r="B7796" s="49" t="s">
        <v>163</v>
      </c>
      <c r="C7796" s="24">
        <f t="shared" si="726"/>
        <v>30.406921776000001</v>
      </c>
      <c r="D7796" s="24">
        <f t="shared" si="727"/>
        <v>0</v>
      </c>
      <c r="E7796" s="18">
        <f>IF(G7796&gt;=0.3,(バックデータ一覧!$C$10*(バックデータ一覧!$C$12*計算過程!L7796+バックデータ一覧!$C$13*LN(計算過程!G7796)+バックデータ一覧!$C$14)^バックデータ一覧!$C$11+バックデータ一覧!$E$10*(計算過程!G7796/(バックデータ一覧!$E$12*計算過程!L7796+バックデータ一覧!$E$13*LN(計算過程!G7796)+バックデータ一覧!$E$14))^バックデータ一覧!$E$11)*計算過程!$W$11*10^-3,0)</f>
        <v>0</v>
      </c>
      <c r="F7796" s="18">
        <f>IF(G7796&lt;0.3,(バックデータ一覧!$C$10*(バックデータ一覧!$C$12*計算過程!L7796+バックデータ一覧!$C$13*LN(0.3)+バックデータ一覧!$C$14)^バックデータ一覧!$C$11+バックデータ一覧!$E$10*(0.3/(バックデータ一覧!$E$12*計算過程!L7796+バックデータ一覧!$E$13*LN(0.3)+バックデータ一覧!$E$14))^バックデータ一覧!$E$11)*計算過程!$W$11*計算過程!G7796/0.3*10^-3,0)</f>
        <v>0</v>
      </c>
      <c r="G7796" s="18">
        <f t="shared" si="728"/>
        <v>0</v>
      </c>
      <c r="H7796" s="18">
        <f t="shared" si="729"/>
        <v>0</v>
      </c>
      <c r="I7796" s="24">
        <v>0</v>
      </c>
      <c r="J7796" s="24">
        <v>0</v>
      </c>
      <c r="K7796" s="24">
        <v>0</v>
      </c>
      <c r="L7796" s="14">
        <f>貼り付けシート!C7796</f>
        <v>16.7</v>
      </c>
      <c r="M7796" s="14">
        <f>貼り付けシート!D7796</f>
        <v>6.2</v>
      </c>
      <c r="N7796" s="18">
        <f>貼り付けシート!E7796</f>
        <v>52.552003316160814</v>
      </c>
      <c r="O7796" s="18">
        <f>貼り付けシート!F7796</f>
        <v>0</v>
      </c>
      <c r="P7796" s="19">
        <f t="shared" si="730"/>
        <v>0</v>
      </c>
      <c r="Q7796" s="19">
        <f t="shared" si="731"/>
        <v>0</v>
      </c>
    </row>
    <row r="7797" spans="1:17">
      <c r="A7797" s="38">
        <v>41964</v>
      </c>
      <c r="B7797" s="49" t="s">
        <v>164</v>
      </c>
      <c r="C7797" s="24">
        <f t="shared" si="726"/>
        <v>30.406921776000001</v>
      </c>
      <c r="D7797" s="24">
        <f t="shared" si="727"/>
        <v>0</v>
      </c>
      <c r="E7797" s="18">
        <f>IF(G7797&gt;=0.3,(バックデータ一覧!$C$10*(バックデータ一覧!$C$12*計算過程!L7797+バックデータ一覧!$C$13*LN(計算過程!G7797)+バックデータ一覧!$C$14)^バックデータ一覧!$C$11+バックデータ一覧!$E$10*(計算過程!G7797/(バックデータ一覧!$E$12*計算過程!L7797+バックデータ一覧!$E$13*LN(計算過程!G7797)+バックデータ一覧!$E$14))^バックデータ一覧!$E$11)*計算過程!$W$11*10^-3,0)</f>
        <v>0</v>
      </c>
      <c r="F7797" s="18">
        <f>IF(G7797&lt;0.3,(バックデータ一覧!$C$10*(バックデータ一覧!$C$12*計算過程!L7797+バックデータ一覧!$C$13*LN(0.3)+バックデータ一覧!$C$14)^バックデータ一覧!$C$11+バックデータ一覧!$E$10*(0.3/(バックデータ一覧!$E$12*計算過程!L7797+バックデータ一覧!$E$13*LN(0.3)+バックデータ一覧!$E$14))^バックデータ一覧!$E$11)*計算過程!$W$11*計算過程!G7797/0.3*10^-3,0)</f>
        <v>0</v>
      </c>
      <c r="G7797" s="18">
        <f t="shared" si="728"/>
        <v>0</v>
      </c>
      <c r="H7797" s="18">
        <f t="shared" si="729"/>
        <v>0</v>
      </c>
      <c r="I7797" s="24">
        <v>0</v>
      </c>
      <c r="J7797" s="24">
        <v>0</v>
      </c>
      <c r="K7797" s="24">
        <v>0</v>
      </c>
      <c r="L7797" s="14">
        <f>貼り付けシート!C7797</f>
        <v>16.100000000000001</v>
      </c>
      <c r="M7797" s="14">
        <f>貼り付けシート!D7797</f>
        <v>6.4</v>
      </c>
      <c r="N7797" s="18">
        <f>貼り付けシート!E7797</f>
        <v>56.342861846590075</v>
      </c>
      <c r="O7797" s="18">
        <f>貼り付けシート!F7797</f>
        <v>0</v>
      </c>
      <c r="P7797" s="19">
        <f t="shared" si="730"/>
        <v>0</v>
      </c>
      <c r="Q7797" s="19">
        <f t="shared" si="731"/>
        <v>0</v>
      </c>
    </row>
    <row r="7798" spans="1:17">
      <c r="A7798" s="38">
        <v>41964</v>
      </c>
      <c r="B7798" s="49" t="s">
        <v>165</v>
      </c>
      <c r="C7798" s="24">
        <f t="shared" si="726"/>
        <v>30.406921776000001</v>
      </c>
      <c r="D7798" s="24">
        <f t="shared" si="727"/>
        <v>0</v>
      </c>
      <c r="E7798" s="18">
        <f>IF(G7798&gt;=0.3,(バックデータ一覧!$C$10*(バックデータ一覧!$C$12*計算過程!L7798+バックデータ一覧!$C$13*LN(計算過程!G7798)+バックデータ一覧!$C$14)^バックデータ一覧!$C$11+バックデータ一覧!$E$10*(計算過程!G7798/(バックデータ一覧!$E$12*計算過程!L7798+バックデータ一覧!$E$13*LN(計算過程!G7798)+バックデータ一覧!$E$14))^バックデータ一覧!$E$11)*計算過程!$W$11*10^-3,0)</f>
        <v>0</v>
      </c>
      <c r="F7798" s="18">
        <f>IF(G7798&lt;0.3,(バックデータ一覧!$C$10*(バックデータ一覧!$C$12*計算過程!L7798+バックデータ一覧!$C$13*LN(0.3)+バックデータ一覧!$C$14)^バックデータ一覧!$C$11+バックデータ一覧!$E$10*(0.3/(バックデータ一覧!$E$12*計算過程!L7798+バックデータ一覧!$E$13*LN(0.3)+バックデータ一覧!$E$14))^バックデータ一覧!$E$11)*計算過程!$W$11*計算過程!G7798/0.3*10^-3,0)</f>
        <v>0</v>
      </c>
      <c r="G7798" s="18">
        <f t="shared" si="728"/>
        <v>0</v>
      </c>
      <c r="H7798" s="18">
        <f t="shared" si="729"/>
        <v>0</v>
      </c>
      <c r="I7798" s="24">
        <v>0</v>
      </c>
      <c r="J7798" s="24">
        <v>0</v>
      </c>
      <c r="K7798" s="24">
        <v>0</v>
      </c>
      <c r="L7798" s="14">
        <f>貼り付けシート!C7798</f>
        <v>15.5</v>
      </c>
      <c r="M7798" s="14">
        <f>貼り付けシート!D7798</f>
        <v>6.3</v>
      </c>
      <c r="N7798" s="18">
        <f>貼り付けシート!E7798</f>
        <v>57.642958725138406</v>
      </c>
      <c r="O7798" s="18">
        <f>貼り付けシート!F7798</f>
        <v>0</v>
      </c>
      <c r="P7798" s="19">
        <f t="shared" si="730"/>
        <v>0</v>
      </c>
      <c r="Q7798" s="19">
        <f t="shared" si="731"/>
        <v>0</v>
      </c>
    </row>
    <row r="7799" spans="1:17">
      <c r="A7799" s="38">
        <v>41964</v>
      </c>
      <c r="B7799" s="49" t="s">
        <v>166</v>
      </c>
      <c r="C7799" s="24">
        <f t="shared" si="726"/>
        <v>30.406921776000001</v>
      </c>
      <c r="D7799" s="24">
        <f t="shared" si="727"/>
        <v>0</v>
      </c>
      <c r="E7799" s="18">
        <f>IF(G7799&gt;=0.3,(バックデータ一覧!$C$10*(バックデータ一覧!$C$12*計算過程!L7799+バックデータ一覧!$C$13*LN(計算過程!G7799)+バックデータ一覧!$C$14)^バックデータ一覧!$C$11+バックデータ一覧!$E$10*(計算過程!G7799/(バックデータ一覧!$E$12*計算過程!L7799+バックデータ一覧!$E$13*LN(計算過程!G7799)+バックデータ一覧!$E$14))^バックデータ一覧!$E$11)*計算過程!$W$11*10^-3,0)</f>
        <v>0</v>
      </c>
      <c r="F7799" s="18">
        <f>IF(G7799&lt;0.3,(バックデータ一覧!$C$10*(バックデータ一覧!$C$12*計算過程!L7799+バックデータ一覧!$C$13*LN(0.3)+バックデータ一覧!$C$14)^バックデータ一覧!$C$11+バックデータ一覧!$E$10*(0.3/(バックデータ一覧!$E$12*計算過程!L7799+バックデータ一覧!$E$13*LN(0.3)+バックデータ一覧!$E$14))^バックデータ一覧!$E$11)*計算過程!$W$11*計算過程!G7799/0.3*10^-3,0)</f>
        <v>0</v>
      </c>
      <c r="G7799" s="18">
        <f t="shared" si="728"/>
        <v>0</v>
      </c>
      <c r="H7799" s="18">
        <f t="shared" si="729"/>
        <v>0</v>
      </c>
      <c r="I7799" s="24">
        <v>0</v>
      </c>
      <c r="J7799" s="24">
        <v>0</v>
      </c>
      <c r="K7799" s="24">
        <v>0</v>
      </c>
      <c r="L7799" s="14">
        <f>貼り付けシート!C7799</f>
        <v>13.9</v>
      </c>
      <c r="M7799" s="14">
        <f>貼り付けシート!D7799</f>
        <v>6.5</v>
      </c>
      <c r="N7799" s="18">
        <f>貼り付けシート!E7799</f>
        <v>65.923503270661726</v>
      </c>
      <c r="O7799" s="18">
        <f>貼り付けシート!F7799</f>
        <v>0</v>
      </c>
      <c r="P7799" s="19">
        <f t="shared" si="730"/>
        <v>0</v>
      </c>
      <c r="Q7799" s="19">
        <f t="shared" si="731"/>
        <v>0</v>
      </c>
    </row>
    <row r="7800" spans="1:17">
      <c r="A7800" s="38">
        <v>41964</v>
      </c>
      <c r="B7800" s="49" t="s">
        <v>167</v>
      </c>
      <c r="C7800" s="24">
        <f t="shared" si="726"/>
        <v>30.406921776000001</v>
      </c>
      <c r="D7800" s="24">
        <f t="shared" si="727"/>
        <v>0</v>
      </c>
      <c r="E7800" s="18">
        <f>IF(G7800&gt;=0.3,(バックデータ一覧!$C$10*(バックデータ一覧!$C$12*計算過程!L7800+バックデータ一覧!$C$13*LN(計算過程!G7800)+バックデータ一覧!$C$14)^バックデータ一覧!$C$11+バックデータ一覧!$E$10*(計算過程!G7800/(バックデータ一覧!$E$12*計算過程!L7800+バックデータ一覧!$E$13*LN(計算過程!G7800)+バックデータ一覧!$E$14))^バックデータ一覧!$E$11)*計算過程!$W$11*10^-3,0)</f>
        <v>0</v>
      </c>
      <c r="F7800" s="18">
        <f>IF(G7800&lt;0.3,(バックデータ一覧!$C$10*(バックデータ一覧!$C$12*計算過程!L7800+バックデータ一覧!$C$13*LN(0.3)+バックデータ一覧!$C$14)^バックデータ一覧!$C$11+バックデータ一覧!$E$10*(0.3/(バックデータ一覧!$E$12*計算過程!L7800+バックデータ一覧!$E$13*LN(0.3)+バックデータ一覧!$E$14))^バックデータ一覧!$E$11)*計算過程!$W$11*計算過程!G7800/0.3*10^-3,0)</f>
        <v>0</v>
      </c>
      <c r="G7800" s="18">
        <f t="shared" si="728"/>
        <v>0</v>
      </c>
      <c r="H7800" s="18">
        <f t="shared" si="729"/>
        <v>0</v>
      </c>
      <c r="I7800" s="24">
        <v>0</v>
      </c>
      <c r="J7800" s="24">
        <v>0</v>
      </c>
      <c r="K7800" s="24">
        <v>0</v>
      </c>
      <c r="L7800" s="14">
        <f>貼り付けシート!C7800</f>
        <v>12</v>
      </c>
      <c r="M7800" s="14">
        <f>貼り付けシート!D7800</f>
        <v>6.7</v>
      </c>
      <c r="N7800" s="18">
        <f>貼り付けシート!E7800</f>
        <v>76.92608726610294</v>
      </c>
      <c r="O7800" s="18">
        <f>貼り付けシート!F7800</f>
        <v>0</v>
      </c>
      <c r="P7800" s="19">
        <f t="shared" si="730"/>
        <v>0</v>
      </c>
      <c r="Q7800" s="19">
        <f t="shared" si="731"/>
        <v>0</v>
      </c>
    </row>
    <row r="7801" spans="1:17">
      <c r="A7801" s="38">
        <v>41964</v>
      </c>
      <c r="B7801" s="49" t="s">
        <v>168</v>
      </c>
      <c r="C7801" s="24">
        <f t="shared" si="726"/>
        <v>30.406921776000001</v>
      </c>
      <c r="D7801" s="24">
        <f t="shared" si="727"/>
        <v>0</v>
      </c>
      <c r="E7801" s="18">
        <f>IF(G7801&gt;=0.3,(バックデータ一覧!$C$10*(バックデータ一覧!$C$12*計算過程!L7801+バックデータ一覧!$C$13*LN(計算過程!G7801)+バックデータ一覧!$C$14)^バックデータ一覧!$C$11+バックデータ一覧!$E$10*(計算過程!G7801/(バックデータ一覧!$E$12*計算過程!L7801+バックデータ一覧!$E$13*LN(計算過程!G7801)+バックデータ一覧!$E$14))^バックデータ一覧!$E$11)*計算過程!$W$11*10^-3,0)</f>
        <v>0</v>
      </c>
      <c r="F7801" s="18">
        <f>IF(G7801&lt;0.3,(バックデータ一覧!$C$10*(バックデータ一覧!$C$12*計算過程!L7801+バックデータ一覧!$C$13*LN(0.3)+バックデータ一覧!$C$14)^バックデータ一覧!$C$11+バックデータ一覧!$E$10*(0.3/(バックデータ一覧!$E$12*計算過程!L7801+バックデータ一覧!$E$13*LN(0.3)+バックデータ一覧!$E$14))^バックデータ一覧!$E$11)*計算過程!$W$11*計算過程!G7801/0.3*10^-3,0)</f>
        <v>0</v>
      </c>
      <c r="G7801" s="18">
        <f t="shared" si="728"/>
        <v>0</v>
      </c>
      <c r="H7801" s="18">
        <f t="shared" si="729"/>
        <v>0</v>
      </c>
      <c r="I7801" s="24">
        <v>0</v>
      </c>
      <c r="J7801" s="24">
        <v>0</v>
      </c>
      <c r="K7801" s="24">
        <v>0</v>
      </c>
      <c r="L7801" s="14">
        <f>貼り付けシート!C7801</f>
        <v>11</v>
      </c>
      <c r="M7801" s="14">
        <f>貼り付けシート!D7801</f>
        <v>6.8</v>
      </c>
      <c r="N7801" s="18">
        <f>貼り付けシート!E7801</f>
        <v>83.405154173520515</v>
      </c>
      <c r="O7801" s="18">
        <f>貼り付けシート!F7801</f>
        <v>0</v>
      </c>
      <c r="P7801" s="19">
        <f t="shared" si="730"/>
        <v>0</v>
      </c>
      <c r="Q7801" s="19">
        <f t="shared" si="731"/>
        <v>0</v>
      </c>
    </row>
    <row r="7802" spans="1:17">
      <c r="A7802" s="38">
        <v>41964</v>
      </c>
      <c r="B7802" s="49" t="s">
        <v>169</v>
      </c>
      <c r="C7802" s="24">
        <f t="shared" si="726"/>
        <v>30.406921776000001</v>
      </c>
      <c r="D7802" s="24">
        <f t="shared" si="727"/>
        <v>0</v>
      </c>
      <c r="E7802" s="18">
        <f>IF(G7802&gt;=0.3,(バックデータ一覧!$C$10*(バックデータ一覧!$C$12*計算過程!L7802+バックデータ一覧!$C$13*LN(計算過程!G7802)+バックデータ一覧!$C$14)^バックデータ一覧!$C$11+バックデータ一覧!$E$10*(計算過程!G7802/(バックデータ一覧!$E$12*計算過程!L7802+バックデータ一覧!$E$13*LN(計算過程!G7802)+バックデータ一覧!$E$14))^バックデータ一覧!$E$11)*計算過程!$W$11*10^-3,0)</f>
        <v>0</v>
      </c>
      <c r="F7802" s="18">
        <f>IF(G7802&lt;0.3,(バックデータ一覧!$C$10*(バックデータ一覧!$C$12*計算過程!L7802+バックデータ一覧!$C$13*LN(0.3)+バックデータ一覧!$C$14)^バックデータ一覧!$C$11+バックデータ一覧!$E$10*(0.3/(バックデータ一覧!$E$12*計算過程!L7802+バックデータ一覧!$E$13*LN(0.3)+バックデータ一覧!$E$14))^バックデータ一覧!$E$11)*計算過程!$W$11*計算過程!G7802/0.3*10^-3,0)</f>
        <v>0</v>
      </c>
      <c r="G7802" s="18">
        <f t="shared" si="728"/>
        <v>0</v>
      </c>
      <c r="H7802" s="18">
        <f t="shared" si="729"/>
        <v>0</v>
      </c>
      <c r="I7802" s="24">
        <v>0</v>
      </c>
      <c r="J7802" s="24">
        <v>0</v>
      </c>
      <c r="K7802" s="24">
        <v>0</v>
      </c>
      <c r="L7802" s="14">
        <f>貼り付けシート!C7802</f>
        <v>10.4</v>
      </c>
      <c r="M7802" s="14">
        <f>貼り付けシート!D7802</f>
        <v>6.6</v>
      </c>
      <c r="N7802" s="18">
        <f>貼り付けシート!E7802</f>
        <v>84.280775104570367</v>
      </c>
      <c r="O7802" s="18">
        <f>貼り付けシート!F7802</f>
        <v>0</v>
      </c>
      <c r="P7802" s="19">
        <f t="shared" si="730"/>
        <v>0</v>
      </c>
      <c r="Q7802" s="19">
        <f t="shared" si="731"/>
        <v>0</v>
      </c>
    </row>
    <row r="7803" spans="1:17">
      <c r="A7803" s="38">
        <v>41964</v>
      </c>
      <c r="B7803" s="49" t="s">
        <v>170</v>
      </c>
      <c r="C7803" s="24">
        <f t="shared" si="726"/>
        <v>30.406921776000001</v>
      </c>
      <c r="D7803" s="24">
        <f t="shared" si="727"/>
        <v>0</v>
      </c>
      <c r="E7803" s="18">
        <f>IF(G7803&gt;=0.3,(バックデータ一覧!$C$10*(バックデータ一覧!$C$12*計算過程!L7803+バックデータ一覧!$C$13*LN(計算過程!G7803)+バックデータ一覧!$C$14)^バックデータ一覧!$C$11+バックデータ一覧!$E$10*(計算過程!G7803/(バックデータ一覧!$E$12*計算過程!L7803+バックデータ一覧!$E$13*LN(計算過程!G7803)+バックデータ一覧!$E$14))^バックデータ一覧!$E$11)*計算過程!$W$11*10^-3,0)</f>
        <v>0</v>
      </c>
      <c r="F7803" s="18">
        <f>IF(G7803&lt;0.3,(バックデータ一覧!$C$10*(バックデータ一覧!$C$12*計算過程!L7803+バックデータ一覧!$C$13*LN(0.3)+バックデータ一覧!$C$14)^バックデータ一覧!$C$11+バックデータ一覧!$E$10*(0.3/(バックデータ一覧!$E$12*計算過程!L7803+バックデータ一覧!$E$13*LN(0.3)+バックデータ一覧!$E$14))^バックデータ一覧!$E$11)*計算過程!$W$11*計算過程!G7803/0.3*10^-3,0)</f>
        <v>0</v>
      </c>
      <c r="G7803" s="18">
        <f t="shared" si="728"/>
        <v>0</v>
      </c>
      <c r="H7803" s="18">
        <f t="shared" si="729"/>
        <v>0</v>
      </c>
      <c r="I7803" s="24">
        <v>0</v>
      </c>
      <c r="J7803" s="24">
        <v>0</v>
      </c>
      <c r="K7803" s="24">
        <v>0</v>
      </c>
      <c r="L7803" s="14">
        <f>貼り付けシート!C7803</f>
        <v>9.3000000000000007</v>
      </c>
      <c r="M7803" s="14">
        <f>貼り付けシート!D7803</f>
        <v>6.4</v>
      </c>
      <c r="N7803" s="18">
        <f>貼り付けシート!E7803</f>
        <v>88.013681787978044</v>
      </c>
      <c r="O7803" s="18">
        <f>貼り付けシート!F7803</f>
        <v>0</v>
      </c>
      <c r="P7803" s="19">
        <f t="shared" si="730"/>
        <v>0</v>
      </c>
      <c r="Q7803" s="19">
        <f t="shared" si="731"/>
        <v>0</v>
      </c>
    </row>
    <row r="7804" spans="1:17">
      <c r="A7804" s="38">
        <v>41964</v>
      </c>
      <c r="B7804" s="49" t="s">
        <v>171</v>
      </c>
      <c r="C7804" s="24">
        <f t="shared" si="726"/>
        <v>30.406921776000001</v>
      </c>
      <c r="D7804" s="24">
        <f t="shared" si="727"/>
        <v>0</v>
      </c>
      <c r="E7804" s="18">
        <f>IF(G7804&gt;=0.3,(バックデータ一覧!$C$10*(バックデータ一覧!$C$12*計算過程!L7804+バックデータ一覧!$C$13*LN(計算過程!G7804)+バックデータ一覧!$C$14)^バックデータ一覧!$C$11+バックデータ一覧!$E$10*(計算過程!G7804/(バックデータ一覧!$E$12*計算過程!L7804+バックデータ一覧!$E$13*LN(計算過程!G7804)+バックデータ一覧!$E$14))^バックデータ一覧!$E$11)*計算過程!$W$11*10^-3,0)</f>
        <v>0</v>
      </c>
      <c r="F7804" s="18">
        <f>IF(G7804&lt;0.3,(バックデータ一覧!$C$10*(バックデータ一覧!$C$12*計算過程!L7804+バックデータ一覧!$C$13*LN(0.3)+バックデータ一覧!$C$14)^バックデータ一覧!$C$11+バックデータ一覧!$E$10*(0.3/(バックデータ一覧!$E$12*計算過程!L7804+バックデータ一覧!$E$13*LN(0.3)+バックデータ一覧!$E$14))^バックデータ一覧!$E$11)*計算過程!$W$11*計算過程!G7804/0.3*10^-3,0)</f>
        <v>0</v>
      </c>
      <c r="G7804" s="18">
        <f t="shared" si="728"/>
        <v>0</v>
      </c>
      <c r="H7804" s="18">
        <f t="shared" si="729"/>
        <v>0</v>
      </c>
      <c r="I7804" s="24">
        <v>0</v>
      </c>
      <c r="J7804" s="24">
        <v>0</v>
      </c>
      <c r="K7804" s="24">
        <v>0</v>
      </c>
      <c r="L7804" s="14">
        <f>貼り付けシート!C7804</f>
        <v>9.1</v>
      </c>
      <c r="M7804" s="14">
        <f>貼り付けシート!D7804</f>
        <v>6.3</v>
      </c>
      <c r="N7804" s="18">
        <f>貼り付けシート!E7804</f>
        <v>87.828803543005421</v>
      </c>
      <c r="O7804" s="18">
        <f>貼り付けシート!F7804</f>
        <v>0</v>
      </c>
      <c r="P7804" s="19">
        <f t="shared" si="730"/>
        <v>0</v>
      </c>
      <c r="Q7804" s="19">
        <f t="shared" si="731"/>
        <v>0</v>
      </c>
    </row>
    <row r="7805" spans="1:17">
      <c r="A7805" s="38">
        <v>41964</v>
      </c>
      <c r="B7805" s="49" t="s">
        <v>172</v>
      </c>
      <c r="C7805" s="24">
        <f t="shared" si="726"/>
        <v>30.406921776000001</v>
      </c>
      <c r="D7805" s="24">
        <f t="shared" si="727"/>
        <v>0</v>
      </c>
      <c r="E7805" s="18">
        <f>IF(G7805&gt;=0.3,(バックデータ一覧!$C$10*(バックデータ一覧!$C$12*計算過程!L7805+バックデータ一覧!$C$13*LN(計算過程!G7805)+バックデータ一覧!$C$14)^バックデータ一覧!$C$11+バックデータ一覧!$E$10*(計算過程!G7805/(バックデータ一覧!$E$12*計算過程!L7805+バックデータ一覧!$E$13*LN(計算過程!G7805)+バックデータ一覧!$E$14))^バックデータ一覧!$E$11)*計算過程!$W$11*10^-3,0)</f>
        <v>0</v>
      </c>
      <c r="F7805" s="18">
        <f>IF(G7805&lt;0.3,(バックデータ一覧!$C$10*(バックデータ一覧!$C$12*計算過程!L7805+バックデータ一覧!$C$13*LN(0.3)+バックデータ一覧!$C$14)^バックデータ一覧!$C$11+バックデータ一覧!$E$10*(0.3/(バックデータ一覧!$E$12*計算過程!L7805+バックデータ一覧!$E$13*LN(0.3)+バックデータ一覧!$E$14))^バックデータ一覧!$E$11)*計算過程!$W$11*計算過程!G7805/0.3*10^-3,0)</f>
        <v>0</v>
      </c>
      <c r="G7805" s="18">
        <f t="shared" si="728"/>
        <v>0</v>
      </c>
      <c r="H7805" s="18">
        <f t="shared" si="729"/>
        <v>0</v>
      </c>
      <c r="I7805" s="24">
        <v>0</v>
      </c>
      <c r="J7805" s="24">
        <v>0</v>
      </c>
      <c r="K7805" s="24">
        <v>0</v>
      </c>
      <c r="L7805" s="14">
        <f>貼り付けシート!C7805</f>
        <v>8.4</v>
      </c>
      <c r="M7805" s="14">
        <f>貼り付けシート!D7805</f>
        <v>6.1</v>
      </c>
      <c r="N7805" s="18">
        <f>貼り付けシート!E7805</f>
        <v>89.194532565185298</v>
      </c>
      <c r="O7805" s="18">
        <f>貼り付けシート!F7805</f>
        <v>0</v>
      </c>
      <c r="P7805" s="19">
        <f t="shared" si="730"/>
        <v>0</v>
      </c>
      <c r="Q7805" s="19">
        <f t="shared" si="731"/>
        <v>0</v>
      </c>
    </row>
    <row r="7806" spans="1:17">
      <c r="A7806" s="38">
        <v>41965</v>
      </c>
      <c r="B7806" s="49" t="s">
        <v>149</v>
      </c>
      <c r="C7806" s="24">
        <f t="shared" si="726"/>
        <v>30.406921776000001</v>
      </c>
      <c r="D7806" s="24">
        <f t="shared" si="727"/>
        <v>0</v>
      </c>
      <c r="E7806" s="18">
        <f>IF(G7806&gt;=0.3,(バックデータ一覧!$C$10*(バックデータ一覧!$C$12*計算過程!L7806+バックデータ一覧!$C$13*LN(計算過程!G7806)+バックデータ一覧!$C$14)^バックデータ一覧!$C$11+バックデータ一覧!$E$10*(計算過程!G7806/(バックデータ一覧!$E$12*計算過程!L7806+バックデータ一覧!$E$13*LN(計算過程!G7806)+バックデータ一覧!$E$14))^バックデータ一覧!$E$11)*計算過程!$W$11*10^-3,0)</f>
        <v>0</v>
      </c>
      <c r="F7806" s="18">
        <f>IF(G7806&lt;0.3,(バックデータ一覧!$C$10*(バックデータ一覧!$C$12*計算過程!L7806+バックデータ一覧!$C$13*LN(0.3)+バックデータ一覧!$C$14)^バックデータ一覧!$C$11+バックデータ一覧!$E$10*(0.3/(バックデータ一覧!$E$12*計算過程!L7806+バックデータ一覧!$E$13*LN(0.3)+バックデータ一覧!$E$14))^バックデータ一覧!$E$11)*計算過程!$W$11*計算過程!G7806/0.3*10^-3,0)</f>
        <v>0</v>
      </c>
      <c r="G7806" s="18">
        <f t="shared" si="728"/>
        <v>0</v>
      </c>
      <c r="H7806" s="18">
        <f t="shared" si="729"/>
        <v>0</v>
      </c>
      <c r="I7806" s="24">
        <v>0</v>
      </c>
      <c r="J7806" s="24">
        <v>0</v>
      </c>
      <c r="K7806" s="24">
        <v>0</v>
      </c>
      <c r="L7806" s="14">
        <f>貼り付けシート!C7806</f>
        <v>8.1</v>
      </c>
      <c r="M7806" s="14">
        <f>貼り付けシート!D7806</f>
        <v>6</v>
      </c>
      <c r="N7806" s="18">
        <f>貼り付けシート!E7806</f>
        <v>89.553272370010234</v>
      </c>
      <c r="O7806" s="18">
        <f>貼り付けシート!F7806</f>
        <v>0</v>
      </c>
      <c r="P7806" s="19">
        <f t="shared" si="730"/>
        <v>0</v>
      </c>
      <c r="Q7806" s="19">
        <f t="shared" si="731"/>
        <v>0</v>
      </c>
    </row>
    <row r="7807" spans="1:17">
      <c r="A7807" s="38">
        <v>41965</v>
      </c>
      <c r="B7807" s="49" t="s">
        <v>150</v>
      </c>
      <c r="C7807" s="24">
        <f t="shared" si="726"/>
        <v>30.406921776000001</v>
      </c>
      <c r="D7807" s="24">
        <f t="shared" si="727"/>
        <v>0</v>
      </c>
      <c r="E7807" s="18">
        <f>IF(G7807&gt;=0.3,(バックデータ一覧!$C$10*(バックデータ一覧!$C$12*計算過程!L7807+バックデータ一覧!$C$13*LN(計算過程!G7807)+バックデータ一覧!$C$14)^バックデータ一覧!$C$11+バックデータ一覧!$E$10*(計算過程!G7807/(バックデータ一覧!$E$12*計算過程!L7807+バックデータ一覧!$E$13*LN(計算過程!G7807)+バックデータ一覧!$E$14))^バックデータ一覧!$E$11)*計算過程!$W$11*10^-3,0)</f>
        <v>0</v>
      </c>
      <c r="F7807" s="18">
        <f>IF(G7807&lt;0.3,(バックデータ一覧!$C$10*(バックデータ一覧!$C$12*計算過程!L7807+バックデータ一覧!$C$13*LN(0.3)+バックデータ一覧!$C$14)^バックデータ一覧!$C$11+バックデータ一覧!$E$10*(0.3/(バックデータ一覧!$E$12*計算過程!L7807+バックデータ一覧!$E$13*LN(0.3)+バックデータ一覧!$E$14))^バックデータ一覧!$E$11)*計算過程!$W$11*計算過程!G7807/0.3*10^-3,0)</f>
        <v>0</v>
      </c>
      <c r="G7807" s="18">
        <f t="shared" si="728"/>
        <v>0</v>
      </c>
      <c r="H7807" s="18">
        <f t="shared" si="729"/>
        <v>0</v>
      </c>
      <c r="I7807" s="24">
        <v>0</v>
      </c>
      <c r="J7807" s="24">
        <v>0</v>
      </c>
      <c r="K7807" s="24">
        <v>0</v>
      </c>
      <c r="L7807" s="14">
        <f>貼り付けシート!C7807</f>
        <v>8.1</v>
      </c>
      <c r="M7807" s="14">
        <f>貼り付けシート!D7807</f>
        <v>6</v>
      </c>
      <c r="N7807" s="18">
        <f>貼り付けシート!E7807</f>
        <v>89.553272370010234</v>
      </c>
      <c r="O7807" s="18">
        <f>貼り付けシート!F7807</f>
        <v>0</v>
      </c>
      <c r="P7807" s="19">
        <f t="shared" si="730"/>
        <v>0</v>
      </c>
      <c r="Q7807" s="19">
        <f t="shared" si="731"/>
        <v>0</v>
      </c>
    </row>
    <row r="7808" spans="1:17">
      <c r="A7808" s="38">
        <v>41965</v>
      </c>
      <c r="B7808" s="49" t="s">
        <v>151</v>
      </c>
      <c r="C7808" s="24">
        <f t="shared" si="726"/>
        <v>30.406921776000001</v>
      </c>
      <c r="D7808" s="24">
        <f t="shared" si="727"/>
        <v>0</v>
      </c>
      <c r="E7808" s="18">
        <f>IF(G7808&gt;=0.3,(バックデータ一覧!$C$10*(バックデータ一覧!$C$12*計算過程!L7808+バックデータ一覧!$C$13*LN(計算過程!G7808)+バックデータ一覧!$C$14)^バックデータ一覧!$C$11+バックデータ一覧!$E$10*(計算過程!G7808/(バックデータ一覧!$E$12*計算過程!L7808+バックデータ一覧!$E$13*LN(計算過程!G7808)+バックデータ一覧!$E$14))^バックデータ一覧!$E$11)*計算過程!$W$11*10^-3,0)</f>
        <v>0</v>
      </c>
      <c r="F7808" s="18">
        <f>IF(G7808&lt;0.3,(バックデータ一覧!$C$10*(バックデータ一覧!$C$12*計算過程!L7808+バックデータ一覧!$C$13*LN(0.3)+バックデータ一覧!$C$14)^バックデータ一覧!$C$11+バックデータ一覧!$E$10*(0.3/(バックデータ一覧!$E$12*計算過程!L7808+バックデータ一覧!$E$13*LN(0.3)+バックデータ一覧!$E$14))^バックデータ一覧!$E$11)*計算過程!$W$11*計算過程!G7808/0.3*10^-3,0)</f>
        <v>0</v>
      </c>
      <c r="G7808" s="18">
        <f t="shared" si="728"/>
        <v>0</v>
      </c>
      <c r="H7808" s="18">
        <f t="shared" si="729"/>
        <v>0</v>
      </c>
      <c r="I7808" s="24">
        <v>0</v>
      </c>
      <c r="J7808" s="24">
        <v>0</v>
      </c>
      <c r="K7808" s="24">
        <v>0</v>
      </c>
      <c r="L7808" s="14">
        <f>貼り付けシート!C7808</f>
        <v>7.8</v>
      </c>
      <c r="M7808" s="14">
        <f>貼り付けシート!D7808</f>
        <v>5.9</v>
      </c>
      <c r="N7808" s="18">
        <f>貼り付けシート!E7808</f>
        <v>89.892893157786489</v>
      </c>
      <c r="O7808" s="18">
        <f>貼り付けシート!F7808</f>
        <v>0</v>
      </c>
      <c r="P7808" s="19">
        <f t="shared" si="730"/>
        <v>0</v>
      </c>
      <c r="Q7808" s="19">
        <f t="shared" si="731"/>
        <v>0</v>
      </c>
    </row>
    <row r="7809" spans="1:17">
      <c r="A7809" s="38">
        <v>41965</v>
      </c>
      <c r="B7809" s="49" t="s">
        <v>152</v>
      </c>
      <c r="C7809" s="24">
        <f t="shared" si="726"/>
        <v>30.406921776000001</v>
      </c>
      <c r="D7809" s="24">
        <f t="shared" si="727"/>
        <v>0</v>
      </c>
      <c r="E7809" s="18">
        <f>IF(G7809&gt;=0.3,(バックデータ一覧!$C$10*(バックデータ一覧!$C$12*計算過程!L7809+バックデータ一覧!$C$13*LN(計算過程!G7809)+バックデータ一覧!$C$14)^バックデータ一覧!$C$11+バックデータ一覧!$E$10*(計算過程!G7809/(バックデータ一覧!$E$12*計算過程!L7809+バックデータ一覧!$E$13*LN(計算過程!G7809)+バックデータ一覧!$E$14))^バックデータ一覧!$E$11)*計算過程!$W$11*10^-3,0)</f>
        <v>0</v>
      </c>
      <c r="F7809" s="18">
        <f>IF(G7809&lt;0.3,(バックデータ一覧!$C$10*(バックデータ一覧!$C$12*計算過程!L7809+バックデータ一覧!$C$13*LN(0.3)+バックデータ一覧!$C$14)^バックデータ一覧!$C$11+バックデータ一覧!$E$10*(0.3/(バックデータ一覧!$E$12*計算過程!L7809+バックデータ一覧!$E$13*LN(0.3)+バックデータ一覧!$E$14))^バックデータ一覧!$E$11)*計算過程!$W$11*計算過程!G7809/0.3*10^-3,0)</f>
        <v>0</v>
      </c>
      <c r="G7809" s="18">
        <f t="shared" si="728"/>
        <v>0</v>
      </c>
      <c r="H7809" s="18">
        <f t="shared" si="729"/>
        <v>0</v>
      </c>
      <c r="I7809" s="24">
        <v>0</v>
      </c>
      <c r="J7809" s="24">
        <v>0</v>
      </c>
      <c r="K7809" s="24">
        <v>0</v>
      </c>
      <c r="L7809" s="14">
        <f>貼り付けシート!C7809</f>
        <v>7.6</v>
      </c>
      <c r="M7809" s="14">
        <f>貼り付けシート!D7809</f>
        <v>5.9</v>
      </c>
      <c r="N7809" s="18">
        <f>貼り付けシート!E7809</f>
        <v>91.128289646109067</v>
      </c>
      <c r="O7809" s="18">
        <f>貼り付けシート!F7809</f>
        <v>0</v>
      </c>
      <c r="P7809" s="19">
        <f t="shared" si="730"/>
        <v>0</v>
      </c>
      <c r="Q7809" s="19">
        <f t="shared" si="731"/>
        <v>0</v>
      </c>
    </row>
    <row r="7810" spans="1:17">
      <c r="A7810" s="38">
        <v>41965</v>
      </c>
      <c r="B7810" s="49" t="s">
        <v>153</v>
      </c>
      <c r="C7810" s="24">
        <f t="shared" si="726"/>
        <v>30.406921776000001</v>
      </c>
      <c r="D7810" s="24">
        <f t="shared" si="727"/>
        <v>0</v>
      </c>
      <c r="E7810" s="18">
        <f>IF(G7810&gt;=0.3,(バックデータ一覧!$C$10*(バックデータ一覧!$C$12*計算過程!L7810+バックデータ一覧!$C$13*LN(計算過程!G7810)+バックデータ一覧!$C$14)^バックデータ一覧!$C$11+バックデータ一覧!$E$10*(計算過程!G7810/(バックデータ一覧!$E$12*計算過程!L7810+バックデータ一覧!$E$13*LN(計算過程!G7810)+バックデータ一覧!$E$14))^バックデータ一覧!$E$11)*計算過程!$W$11*10^-3,0)</f>
        <v>0</v>
      </c>
      <c r="F7810" s="18">
        <f>IF(G7810&lt;0.3,(バックデータ一覧!$C$10*(バックデータ一覧!$C$12*計算過程!L7810+バックデータ一覧!$C$13*LN(0.3)+バックデータ一覧!$C$14)^バックデータ一覧!$C$11+バックデータ一覧!$E$10*(0.3/(バックデータ一覧!$E$12*計算過程!L7810+バックデータ一覧!$E$13*LN(0.3)+バックデータ一覧!$E$14))^バックデータ一覧!$E$11)*計算過程!$W$11*計算過程!G7810/0.3*10^-3,0)</f>
        <v>0</v>
      </c>
      <c r="G7810" s="18">
        <f t="shared" si="728"/>
        <v>0</v>
      </c>
      <c r="H7810" s="18">
        <f t="shared" si="729"/>
        <v>0</v>
      </c>
      <c r="I7810" s="24">
        <v>0</v>
      </c>
      <c r="J7810" s="24">
        <v>0</v>
      </c>
      <c r="K7810" s="24">
        <v>0</v>
      </c>
      <c r="L7810" s="14">
        <f>貼り付けシート!C7810</f>
        <v>7.9</v>
      </c>
      <c r="M7810" s="14">
        <f>貼り付けシート!D7810</f>
        <v>5.9</v>
      </c>
      <c r="N7810" s="18">
        <f>貼り付けシート!E7810</f>
        <v>89.282222661869</v>
      </c>
      <c r="O7810" s="18">
        <f>貼り付けシート!F7810</f>
        <v>0</v>
      </c>
      <c r="P7810" s="19">
        <f t="shared" si="730"/>
        <v>0</v>
      </c>
      <c r="Q7810" s="19">
        <f t="shared" si="731"/>
        <v>0</v>
      </c>
    </row>
    <row r="7811" spans="1:17">
      <c r="A7811" s="38">
        <v>41965</v>
      </c>
      <c r="B7811" s="49" t="s">
        <v>154</v>
      </c>
      <c r="C7811" s="24">
        <f t="shared" si="726"/>
        <v>30.406921776000001</v>
      </c>
      <c r="D7811" s="24">
        <f t="shared" si="727"/>
        <v>0</v>
      </c>
      <c r="E7811" s="18">
        <f>IF(G7811&gt;=0.3,(バックデータ一覧!$C$10*(バックデータ一覧!$C$12*計算過程!L7811+バックデータ一覧!$C$13*LN(計算過程!G7811)+バックデータ一覧!$C$14)^バックデータ一覧!$C$11+バックデータ一覧!$E$10*(計算過程!G7811/(バックデータ一覧!$E$12*計算過程!L7811+バックデータ一覧!$E$13*LN(計算過程!G7811)+バックデータ一覧!$E$14))^バックデータ一覧!$E$11)*計算過程!$W$11*10^-3,0)</f>
        <v>0</v>
      </c>
      <c r="F7811" s="18">
        <f>IF(G7811&lt;0.3,(バックデータ一覧!$C$10*(バックデータ一覧!$C$12*計算過程!L7811+バックデータ一覧!$C$13*LN(0.3)+バックデータ一覧!$C$14)^バックデータ一覧!$C$11+バックデータ一覧!$E$10*(0.3/(バックデータ一覧!$E$12*計算過程!L7811+バックデータ一覧!$E$13*LN(0.3)+バックデータ一覧!$E$14))^バックデータ一覧!$E$11)*計算過程!$W$11*計算過程!G7811/0.3*10^-3,0)</f>
        <v>0</v>
      </c>
      <c r="G7811" s="18">
        <f t="shared" si="728"/>
        <v>0</v>
      </c>
      <c r="H7811" s="18">
        <f t="shared" si="729"/>
        <v>0</v>
      </c>
      <c r="I7811" s="24">
        <v>0</v>
      </c>
      <c r="J7811" s="24">
        <v>0</v>
      </c>
      <c r="K7811" s="24">
        <v>0</v>
      </c>
      <c r="L7811" s="14">
        <f>貼り付けシート!C7811</f>
        <v>8.3000000000000007</v>
      </c>
      <c r="M7811" s="14">
        <f>貼り付けシート!D7811</f>
        <v>6.1</v>
      </c>
      <c r="N7811" s="18">
        <f>貼り付けシート!E7811</f>
        <v>89.802154651705337</v>
      </c>
      <c r="O7811" s="18">
        <f>貼り付けシート!F7811</f>
        <v>0</v>
      </c>
      <c r="P7811" s="19">
        <f t="shared" si="730"/>
        <v>0</v>
      </c>
      <c r="Q7811" s="19">
        <f t="shared" si="731"/>
        <v>0</v>
      </c>
    </row>
    <row r="7812" spans="1:17">
      <c r="A7812" s="38">
        <v>41965</v>
      </c>
      <c r="B7812" s="49" t="s">
        <v>155</v>
      </c>
      <c r="C7812" s="24">
        <f t="shared" si="726"/>
        <v>30.406921776000001</v>
      </c>
      <c r="D7812" s="24">
        <f t="shared" si="727"/>
        <v>0</v>
      </c>
      <c r="E7812" s="18">
        <f>IF(G7812&gt;=0.3,(バックデータ一覧!$C$10*(バックデータ一覧!$C$12*計算過程!L7812+バックデータ一覧!$C$13*LN(計算過程!G7812)+バックデータ一覧!$C$14)^バックデータ一覧!$C$11+バックデータ一覧!$E$10*(計算過程!G7812/(バックデータ一覧!$E$12*計算過程!L7812+バックデータ一覧!$E$13*LN(計算過程!G7812)+バックデータ一覧!$E$14))^バックデータ一覧!$E$11)*計算過程!$W$11*10^-3,0)</f>
        <v>0</v>
      </c>
      <c r="F7812" s="18">
        <f>IF(G7812&lt;0.3,(バックデータ一覧!$C$10*(バックデータ一覧!$C$12*計算過程!L7812+バックデータ一覧!$C$13*LN(0.3)+バックデータ一覧!$C$14)^バックデータ一覧!$C$11+バックデータ一覧!$E$10*(0.3/(バックデータ一覧!$E$12*計算過程!L7812+バックデータ一覧!$E$13*LN(0.3)+バックデータ一覧!$E$14))^バックデータ一覧!$E$11)*計算過程!$W$11*計算過程!G7812/0.3*10^-3,0)</f>
        <v>0</v>
      </c>
      <c r="G7812" s="18">
        <f t="shared" si="728"/>
        <v>0</v>
      </c>
      <c r="H7812" s="18">
        <f t="shared" si="729"/>
        <v>0</v>
      </c>
      <c r="I7812" s="24">
        <v>0</v>
      </c>
      <c r="J7812" s="24">
        <v>0</v>
      </c>
      <c r="K7812" s="24">
        <v>0</v>
      </c>
      <c r="L7812" s="14">
        <f>貼り付けシート!C7812</f>
        <v>8.6999999999999993</v>
      </c>
      <c r="M7812" s="14">
        <f>貼り付けシート!D7812</f>
        <v>6.3</v>
      </c>
      <c r="N7812" s="18">
        <f>貼り付けシート!E7812</f>
        <v>90.235881442226145</v>
      </c>
      <c r="O7812" s="18">
        <f>貼り付けシート!F7812</f>
        <v>0</v>
      </c>
      <c r="P7812" s="19">
        <f t="shared" si="730"/>
        <v>0</v>
      </c>
      <c r="Q7812" s="19">
        <f t="shared" si="731"/>
        <v>0</v>
      </c>
    </row>
    <row r="7813" spans="1:17">
      <c r="A7813" s="38">
        <v>41965</v>
      </c>
      <c r="B7813" s="49" t="s">
        <v>156</v>
      </c>
      <c r="C7813" s="24">
        <f t="shared" si="726"/>
        <v>30.406921776000001</v>
      </c>
      <c r="D7813" s="24">
        <f t="shared" si="727"/>
        <v>0</v>
      </c>
      <c r="E7813" s="18">
        <f>IF(G7813&gt;=0.3,(バックデータ一覧!$C$10*(バックデータ一覧!$C$12*計算過程!L7813+バックデータ一覧!$C$13*LN(計算過程!G7813)+バックデータ一覧!$C$14)^バックデータ一覧!$C$11+バックデータ一覧!$E$10*(計算過程!G7813/(バックデータ一覧!$E$12*計算過程!L7813+バックデータ一覧!$E$13*LN(計算過程!G7813)+バックデータ一覧!$E$14))^バックデータ一覧!$E$11)*計算過程!$W$11*10^-3,0)</f>
        <v>0</v>
      </c>
      <c r="F7813" s="18">
        <f>IF(G7813&lt;0.3,(バックデータ一覧!$C$10*(バックデータ一覧!$C$12*計算過程!L7813+バックデータ一覧!$C$13*LN(0.3)+バックデータ一覧!$C$14)^バックデータ一覧!$C$11+バックデータ一覧!$E$10*(0.3/(バックデータ一覧!$E$12*計算過程!L7813+バックデータ一覧!$E$13*LN(0.3)+バックデータ一覧!$E$14))^バックデータ一覧!$E$11)*計算過程!$W$11*計算過程!G7813/0.3*10^-3,0)</f>
        <v>0</v>
      </c>
      <c r="G7813" s="18">
        <f t="shared" si="728"/>
        <v>0</v>
      </c>
      <c r="H7813" s="18">
        <f t="shared" si="729"/>
        <v>0</v>
      </c>
      <c r="I7813" s="24">
        <v>0</v>
      </c>
      <c r="J7813" s="24">
        <v>0</v>
      </c>
      <c r="K7813" s="24">
        <v>0</v>
      </c>
      <c r="L7813" s="14">
        <f>貼り付けシート!C7813</f>
        <v>9.3000000000000007</v>
      </c>
      <c r="M7813" s="14">
        <f>貼り付けシート!D7813</f>
        <v>6.5</v>
      </c>
      <c r="N7813" s="18">
        <f>貼り付けシート!E7813</f>
        <v>89.374672989055071</v>
      </c>
      <c r="O7813" s="18">
        <f>貼り付けシート!F7813</f>
        <v>0</v>
      </c>
      <c r="P7813" s="19">
        <f t="shared" si="730"/>
        <v>0</v>
      </c>
      <c r="Q7813" s="19">
        <f t="shared" si="731"/>
        <v>0</v>
      </c>
    </row>
    <row r="7814" spans="1:17">
      <c r="A7814" s="38">
        <v>41965</v>
      </c>
      <c r="B7814" s="49" t="s">
        <v>157</v>
      </c>
      <c r="C7814" s="24">
        <f t="shared" si="726"/>
        <v>30.406921776000001</v>
      </c>
      <c r="D7814" s="24">
        <f t="shared" si="727"/>
        <v>0</v>
      </c>
      <c r="E7814" s="18">
        <f>IF(G7814&gt;=0.3,(バックデータ一覧!$C$10*(バックデータ一覧!$C$12*計算過程!L7814+バックデータ一覧!$C$13*LN(計算過程!G7814)+バックデータ一覧!$C$14)^バックデータ一覧!$C$11+バックデータ一覧!$E$10*(計算過程!G7814/(バックデータ一覧!$E$12*計算過程!L7814+バックデータ一覧!$E$13*LN(計算過程!G7814)+バックデータ一覧!$E$14))^バックデータ一覧!$E$11)*計算過程!$W$11*10^-3,0)</f>
        <v>0</v>
      </c>
      <c r="F7814" s="18">
        <f>IF(G7814&lt;0.3,(バックデータ一覧!$C$10*(バックデータ一覧!$C$12*計算過程!L7814+バックデータ一覧!$C$13*LN(0.3)+バックデータ一覧!$C$14)^バックデータ一覧!$C$11+バックデータ一覧!$E$10*(0.3/(バックデータ一覧!$E$12*計算過程!L7814+バックデータ一覧!$E$13*LN(0.3)+バックデータ一覧!$E$14))^バックデータ一覧!$E$11)*計算過程!$W$11*計算過程!G7814/0.3*10^-3,0)</f>
        <v>0</v>
      </c>
      <c r="G7814" s="18">
        <f t="shared" si="728"/>
        <v>0</v>
      </c>
      <c r="H7814" s="18">
        <f t="shared" si="729"/>
        <v>0</v>
      </c>
      <c r="I7814" s="24">
        <v>0</v>
      </c>
      <c r="J7814" s="24">
        <v>0</v>
      </c>
      <c r="K7814" s="24">
        <v>0</v>
      </c>
      <c r="L7814" s="14">
        <f>貼り付けシート!C7814</f>
        <v>11.8</v>
      </c>
      <c r="M7814" s="14">
        <f>貼り付けシート!D7814</f>
        <v>7.1</v>
      </c>
      <c r="N7814" s="18">
        <f>貼り付けシート!E7814</f>
        <v>82.549335005194479</v>
      </c>
      <c r="O7814" s="18">
        <f>貼り付けシート!F7814</f>
        <v>0</v>
      </c>
      <c r="P7814" s="19">
        <f t="shared" si="730"/>
        <v>0</v>
      </c>
      <c r="Q7814" s="19">
        <f t="shared" si="731"/>
        <v>0</v>
      </c>
    </row>
    <row r="7815" spans="1:17">
      <c r="A7815" s="38">
        <v>41965</v>
      </c>
      <c r="B7815" s="49" t="s">
        <v>158</v>
      </c>
      <c r="C7815" s="24">
        <f t="shared" ref="C7815:C7878" si="732">$W$6*IF(AND(L7815&lt;5,N7815&gt;=80),$W$4,$W$5)*3600*10^-6</f>
        <v>30.406921776000001</v>
      </c>
      <c r="D7815" s="24">
        <f t="shared" ref="D7815:D7878" si="733">IF(G7815&gt;=0.3,E7815,F7815)</f>
        <v>0</v>
      </c>
      <c r="E7815" s="18">
        <f>IF(G7815&gt;=0.3,(バックデータ一覧!$C$10*(バックデータ一覧!$C$12*計算過程!L7815+バックデータ一覧!$C$13*LN(計算過程!G7815)+バックデータ一覧!$C$14)^バックデータ一覧!$C$11+バックデータ一覧!$E$10*(計算過程!G7815/(バックデータ一覧!$E$12*計算過程!L7815+バックデータ一覧!$E$13*LN(計算過程!G7815)+バックデータ一覧!$E$14))^バックデータ一覧!$E$11)*計算過程!$W$11*10^-3,0)</f>
        <v>0</v>
      </c>
      <c r="F7815" s="18">
        <f>IF(G7815&lt;0.3,(バックデータ一覧!$C$10*(バックデータ一覧!$C$12*計算過程!L7815+バックデータ一覧!$C$13*LN(0.3)+バックデータ一覧!$C$14)^バックデータ一覧!$C$11+バックデータ一覧!$E$10*(0.3/(バックデータ一覧!$E$12*計算過程!L7815+バックデータ一覧!$E$13*LN(0.3)+バックデータ一覧!$E$14))^バックデータ一覧!$E$11)*計算過程!$W$11*計算過程!G7815/0.3*10^-3,0)</f>
        <v>0</v>
      </c>
      <c r="G7815" s="18">
        <f t="shared" ref="G7815:G7878" si="734">H7815/($W$6*3600*10^-6)</f>
        <v>0</v>
      </c>
      <c r="H7815" s="18">
        <f t="shared" ref="H7815:H7878" si="735">IF(AND(L7815&lt;5,N7815&gt;=80),P7815/$W$4,P7815/$W$5)</f>
        <v>0</v>
      </c>
      <c r="I7815" s="24">
        <v>0</v>
      </c>
      <c r="J7815" s="24">
        <v>0</v>
      </c>
      <c r="K7815" s="24">
        <v>0</v>
      </c>
      <c r="L7815" s="14">
        <f>貼り付けシート!C7815</f>
        <v>14.9</v>
      </c>
      <c r="M7815" s="14">
        <f>貼り付けシート!D7815</f>
        <v>8</v>
      </c>
      <c r="N7815" s="18">
        <f>貼り付けシート!E7815</f>
        <v>75.871466195371383</v>
      </c>
      <c r="O7815" s="18">
        <f>貼り付けシート!F7815</f>
        <v>0</v>
      </c>
      <c r="P7815" s="19">
        <f t="shared" ref="P7815:P7878" si="736">IF(O7815&gt;C7815,C7815,O7815)</f>
        <v>0</v>
      </c>
      <c r="Q7815" s="19">
        <f t="shared" ref="Q7815:Q7878" si="737">IF(O7815&gt;C7815,O7815-C7815,0)</f>
        <v>0</v>
      </c>
    </row>
    <row r="7816" spans="1:17">
      <c r="A7816" s="38">
        <v>41965</v>
      </c>
      <c r="B7816" s="49" t="s">
        <v>159</v>
      </c>
      <c r="C7816" s="24">
        <f t="shared" si="732"/>
        <v>30.406921776000001</v>
      </c>
      <c r="D7816" s="24">
        <f t="shared" si="733"/>
        <v>0</v>
      </c>
      <c r="E7816" s="18">
        <f>IF(G7816&gt;=0.3,(バックデータ一覧!$C$10*(バックデータ一覧!$C$12*計算過程!L7816+バックデータ一覧!$C$13*LN(計算過程!G7816)+バックデータ一覧!$C$14)^バックデータ一覧!$C$11+バックデータ一覧!$E$10*(計算過程!G7816/(バックデータ一覧!$E$12*計算過程!L7816+バックデータ一覧!$E$13*LN(計算過程!G7816)+バックデータ一覧!$E$14))^バックデータ一覧!$E$11)*計算過程!$W$11*10^-3,0)</f>
        <v>0</v>
      </c>
      <c r="F7816" s="18">
        <f>IF(G7816&lt;0.3,(バックデータ一覧!$C$10*(バックデータ一覧!$C$12*計算過程!L7816+バックデータ一覧!$C$13*LN(0.3)+バックデータ一覧!$C$14)^バックデータ一覧!$C$11+バックデータ一覧!$E$10*(0.3/(バックデータ一覧!$E$12*計算過程!L7816+バックデータ一覧!$E$13*LN(0.3)+バックデータ一覧!$E$14))^バックデータ一覧!$E$11)*計算過程!$W$11*計算過程!G7816/0.3*10^-3,0)</f>
        <v>0</v>
      </c>
      <c r="G7816" s="18">
        <f t="shared" si="734"/>
        <v>0</v>
      </c>
      <c r="H7816" s="18">
        <f t="shared" si="735"/>
        <v>0</v>
      </c>
      <c r="I7816" s="24">
        <v>0</v>
      </c>
      <c r="J7816" s="24">
        <v>0</v>
      </c>
      <c r="K7816" s="24">
        <v>0</v>
      </c>
      <c r="L7816" s="14">
        <f>貼り付けシート!C7816</f>
        <v>17.3</v>
      </c>
      <c r="M7816" s="14">
        <f>貼り付けシート!D7816</f>
        <v>8.1</v>
      </c>
      <c r="N7816" s="18">
        <f>貼り付けシート!E7816</f>
        <v>65.894482066310871</v>
      </c>
      <c r="O7816" s="18">
        <f>貼り付けシート!F7816</f>
        <v>0</v>
      </c>
      <c r="P7816" s="19">
        <f t="shared" si="736"/>
        <v>0</v>
      </c>
      <c r="Q7816" s="19">
        <f t="shared" si="737"/>
        <v>0</v>
      </c>
    </row>
    <row r="7817" spans="1:17">
      <c r="A7817" s="38">
        <v>41965</v>
      </c>
      <c r="B7817" s="49" t="s">
        <v>160</v>
      </c>
      <c r="C7817" s="24">
        <f t="shared" si="732"/>
        <v>30.406921776000001</v>
      </c>
      <c r="D7817" s="24">
        <f t="shared" si="733"/>
        <v>0</v>
      </c>
      <c r="E7817" s="18">
        <f>IF(G7817&gt;=0.3,(バックデータ一覧!$C$10*(バックデータ一覧!$C$12*計算過程!L7817+バックデータ一覧!$C$13*LN(計算過程!G7817)+バックデータ一覧!$C$14)^バックデータ一覧!$C$11+バックデータ一覧!$E$10*(計算過程!G7817/(バックデータ一覧!$E$12*計算過程!L7817+バックデータ一覧!$E$13*LN(計算過程!G7817)+バックデータ一覧!$E$14))^バックデータ一覧!$E$11)*計算過程!$W$11*10^-3,0)</f>
        <v>0</v>
      </c>
      <c r="F7817" s="18">
        <f>IF(G7817&lt;0.3,(バックデータ一覧!$C$10*(バックデータ一覧!$C$12*計算過程!L7817+バックデータ一覧!$C$13*LN(0.3)+バックデータ一覧!$C$14)^バックデータ一覧!$C$11+バックデータ一覧!$E$10*(0.3/(バックデータ一覧!$E$12*計算過程!L7817+バックデータ一覧!$E$13*LN(0.3)+バックデータ一覧!$E$14))^バックデータ一覧!$E$11)*計算過程!$W$11*計算過程!G7817/0.3*10^-3,0)</f>
        <v>0</v>
      </c>
      <c r="G7817" s="18">
        <f t="shared" si="734"/>
        <v>0</v>
      </c>
      <c r="H7817" s="18">
        <f t="shared" si="735"/>
        <v>0</v>
      </c>
      <c r="I7817" s="24">
        <v>0</v>
      </c>
      <c r="J7817" s="24">
        <v>0</v>
      </c>
      <c r="K7817" s="24">
        <v>0</v>
      </c>
      <c r="L7817" s="14">
        <f>貼り付けシート!C7817</f>
        <v>18.600000000000001</v>
      </c>
      <c r="M7817" s="14">
        <f>貼り付けシート!D7817</f>
        <v>8.1999999999999993</v>
      </c>
      <c r="N7817" s="18">
        <f>貼り付けシート!E7817</f>
        <v>61.457518055556747</v>
      </c>
      <c r="O7817" s="18">
        <f>貼り付けシート!F7817</f>
        <v>0</v>
      </c>
      <c r="P7817" s="19">
        <f t="shared" si="736"/>
        <v>0</v>
      </c>
      <c r="Q7817" s="19">
        <f t="shared" si="737"/>
        <v>0</v>
      </c>
    </row>
    <row r="7818" spans="1:17">
      <c r="A7818" s="38">
        <v>41965</v>
      </c>
      <c r="B7818" s="49" t="s">
        <v>161</v>
      </c>
      <c r="C7818" s="24">
        <f t="shared" si="732"/>
        <v>30.406921776000001</v>
      </c>
      <c r="D7818" s="24">
        <f t="shared" si="733"/>
        <v>0</v>
      </c>
      <c r="E7818" s="18">
        <f>IF(G7818&gt;=0.3,(バックデータ一覧!$C$10*(バックデータ一覧!$C$12*計算過程!L7818+バックデータ一覧!$C$13*LN(計算過程!G7818)+バックデータ一覧!$C$14)^バックデータ一覧!$C$11+バックデータ一覧!$E$10*(計算過程!G7818/(バックデータ一覧!$E$12*計算過程!L7818+バックデータ一覧!$E$13*LN(計算過程!G7818)+バックデータ一覧!$E$14))^バックデータ一覧!$E$11)*計算過程!$W$11*10^-3,0)</f>
        <v>0</v>
      </c>
      <c r="F7818" s="18">
        <f>IF(G7818&lt;0.3,(バックデータ一覧!$C$10*(バックデータ一覧!$C$12*計算過程!L7818+バックデータ一覧!$C$13*LN(0.3)+バックデータ一覧!$C$14)^バックデータ一覧!$C$11+バックデータ一覧!$E$10*(0.3/(バックデータ一覧!$E$12*計算過程!L7818+バックデータ一覧!$E$13*LN(0.3)+バックデータ一覧!$E$14))^バックデータ一覧!$E$11)*計算過程!$W$11*計算過程!G7818/0.3*10^-3,0)</f>
        <v>0</v>
      </c>
      <c r="G7818" s="18">
        <f t="shared" si="734"/>
        <v>0</v>
      </c>
      <c r="H7818" s="18">
        <f t="shared" si="735"/>
        <v>0</v>
      </c>
      <c r="I7818" s="24">
        <v>0</v>
      </c>
      <c r="J7818" s="24">
        <v>0</v>
      </c>
      <c r="K7818" s="24">
        <v>0</v>
      </c>
      <c r="L7818" s="14">
        <f>貼り付けシート!C7818</f>
        <v>20</v>
      </c>
      <c r="M7818" s="14">
        <f>貼り付けシート!D7818</f>
        <v>8.6</v>
      </c>
      <c r="N7818" s="18">
        <f>貼り付けシート!E7818</f>
        <v>59.035817081684883</v>
      </c>
      <c r="O7818" s="18">
        <f>貼り付けシート!F7818</f>
        <v>0</v>
      </c>
      <c r="P7818" s="19">
        <f t="shared" si="736"/>
        <v>0</v>
      </c>
      <c r="Q7818" s="19">
        <f t="shared" si="737"/>
        <v>0</v>
      </c>
    </row>
    <row r="7819" spans="1:17">
      <c r="A7819" s="38">
        <v>41965</v>
      </c>
      <c r="B7819" s="49" t="s">
        <v>162</v>
      </c>
      <c r="C7819" s="24">
        <f t="shared" si="732"/>
        <v>30.406921776000001</v>
      </c>
      <c r="D7819" s="24">
        <f t="shared" si="733"/>
        <v>0</v>
      </c>
      <c r="E7819" s="18">
        <f>IF(G7819&gt;=0.3,(バックデータ一覧!$C$10*(バックデータ一覧!$C$12*計算過程!L7819+バックデータ一覧!$C$13*LN(計算過程!G7819)+バックデータ一覧!$C$14)^バックデータ一覧!$C$11+バックデータ一覧!$E$10*(計算過程!G7819/(バックデータ一覧!$E$12*計算過程!L7819+バックデータ一覧!$E$13*LN(計算過程!G7819)+バックデータ一覧!$E$14))^バックデータ一覧!$E$11)*計算過程!$W$11*10^-3,0)</f>
        <v>0</v>
      </c>
      <c r="F7819" s="18">
        <f>IF(G7819&lt;0.3,(バックデータ一覧!$C$10*(バックデータ一覧!$C$12*計算過程!L7819+バックデータ一覧!$C$13*LN(0.3)+バックデータ一覧!$C$14)^バックデータ一覧!$C$11+バックデータ一覧!$E$10*(0.3/(バックデータ一覧!$E$12*計算過程!L7819+バックデータ一覧!$E$13*LN(0.3)+バックデータ一覧!$E$14))^バックデータ一覧!$E$11)*計算過程!$W$11*計算過程!G7819/0.3*10^-3,0)</f>
        <v>0</v>
      </c>
      <c r="G7819" s="18">
        <f t="shared" si="734"/>
        <v>0</v>
      </c>
      <c r="H7819" s="18">
        <f t="shared" si="735"/>
        <v>0</v>
      </c>
      <c r="I7819" s="24">
        <v>0</v>
      </c>
      <c r="J7819" s="24">
        <v>0</v>
      </c>
      <c r="K7819" s="24">
        <v>0</v>
      </c>
      <c r="L7819" s="14">
        <f>貼り付けシート!C7819</f>
        <v>19.899999999999999</v>
      </c>
      <c r="M7819" s="14">
        <f>貼り付けシート!D7819</f>
        <v>8.8000000000000007</v>
      </c>
      <c r="N7819" s="18">
        <f>貼り付けシート!E7819</f>
        <v>60.764983215338084</v>
      </c>
      <c r="O7819" s="18">
        <f>貼り付けシート!F7819</f>
        <v>0</v>
      </c>
      <c r="P7819" s="19">
        <f t="shared" si="736"/>
        <v>0</v>
      </c>
      <c r="Q7819" s="19">
        <f t="shared" si="737"/>
        <v>0</v>
      </c>
    </row>
    <row r="7820" spans="1:17">
      <c r="A7820" s="38">
        <v>41965</v>
      </c>
      <c r="B7820" s="49" t="s">
        <v>163</v>
      </c>
      <c r="C7820" s="24">
        <f t="shared" si="732"/>
        <v>30.406921776000001</v>
      </c>
      <c r="D7820" s="24">
        <f t="shared" si="733"/>
        <v>0</v>
      </c>
      <c r="E7820" s="18">
        <f>IF(G7820&gt;=0.3,(バックデータ一覧!$C$10*(バックデータ一覧!$C$12*計算過程!L7820+バックデータ一覧!$C$13*LN(計算過程!G7820)+バックデータ一覧!$C$14)^バックデータ一覧!$C$11+バックデータ一覧!$E$10*(計算過程!G7820/(バックデータ一覧!$E$12*計算過程!L7820+バックデータ一覧!$E$13*LN(計算過程!G7820)+バックデータ一覧!$E$14))^バックデータ一覧!$E$11)*計算過程!$W$11*10^-3,0)</f>
        <v>0</v>
      </c>
      <c r="F7820" s="18">
        <f>IF(G7820&lt;0.3,(バックデータ一覧!$C$10*(バックデータ一覧!$C$12*計算過程!L7820+バックデータ一覧!$C$13*LN(0.3)+バックデータ一覧!$C$14)^バックデータ一覧!$C$11+バックデータ一覧!$E$10*(0.3/(バックデータ一覧!$E$12*計算過程!L7820+バックデータ一覧!$E$13*LN(0.3)+バックデータ一覧!$E$14))^バックデータ一覧!$E$11)*計算過程!$W$11*計算過程!G7820/0.3*10^-3,0)</f>
        <v>0</v>
      </c>
      <c r="G7820" s="18">
        <f t="shared" si="734"/>
        <v>0</v>
      </c>
      <c r="H7820" s="18">
        <f t="shared" si="735"/>
        <v>0</v>
      </c>
      <c r="I7820" s="24">
        <v>0</v>
      </c>
      <c r="J7820" s="24">
        <v>0</v>
      </c>
      <c r="K7820" s="24">
        <v>0</v>
      </c>
      <c r="L7820" s="14">
        <f>貼り付けシート!C7820</f>
        <v>19.7</v>
      </c>
      <c r="M7820" s="14">
        <f>貼り付けシート!D7820</f>
        <v>9.1</v>
      </c>
      <c r="N7820" s="18">
        <f>貼り付けシート!E7820</f>
        <v>63.590824601045284</v>
      </c>
      <c r="O7820" s="18">
        <f>貼り付けシート!F7820</f>
        <v>0</v>
      </c>
      <c r="P7820" s="19">
        <f t="shared" si="736"/>
        <v>0</v>
      </c>
      <c r="Q7820" s="19">
        <f t="shared" si="737"/>
        <v>0</v>
      </c>
    </row>
    <row r="7821" spans="1:17">
      <c r="A7821" s="38">
        <v>41965</v>
      </c>
      <c r="B7821" s="49" t="s">
        <v>164</v>
      </c>
      <c r="C7821" s="24">
        <f t="shared" si="732"/>
        <v>30.406921776000001</v>
      </c>
      <c r="D7821" s="24">
        <f t="shared" si="733"/>
        <v>0</v>
      </c>
      <c r="E7821" s="18">
        <f>IF(G7821&gt;=0.3,(バックデータ一覧!$C$10*(バックデータ一覧!$C$12*計算過程!L7821+バックデータ一覧!$C$13*LN(計算過程!G7821)+バックデータ一覧!$C$14)^バックデータ一覧!$C$11+バックデータ一覧!$E$10*(計算過程!G7821/(バックデータ一覧!$E$12*計算過程!L7821+バックデータ一覧!$E$13*LN(計算過程!G7821)+バックデータ一覧!$E$14))^バックデータ一覧!$E$11)*計算過程!$W$11*10^-3,0)</f>
        <v>0</v>
      </c>
      <c r="F7821" s="18">
        <f>IF(G7821&lt;0.3,(バックデータ一覧!$C$10*(バックデータ一覧!$C$12*計算過程!L7821+バックデータ一覧!$C$13*LN(0.3)+バックデータ一覧!$C$14)^バックデータ一覧!$C$11+バックデータ一覧!$E$10*(0.3/(バックデータ一覧!$E$12*計算過程!L7821+バックデータ一覧!$E$13*LN(0.3)+バックデータ一覧!$E$14))^バックデータ一覧!$E$11)*計算過程!$W$11*計算過程!G7821/0.3*10^-3,0)</f>
        <v>0</v>
      </c>
      <c r="G7821" s="18">
        <f t="shared" si="734"/>
        <v>0</v>
      </c>
      <c r="H7821" s="18">
        <f t="shared" si="735"/>
        <v>0</v>
      </c>
      <c r="I7821" s="24">
        <v>0</v>
      </c>
      <c r="J7821" s="24">
        <v>0</v>
      </c>
      <c r="K7821" s="24">
        <v>0</v>
      </c>
      <c r="L7821" s="14">
        <f>貼り付けシート!C7821</f>
        <v>19.3</v>
      </c>
      <c r="M7821" s="14">
        <f>貼り付けシート!D7821</f>
        <v>9.3000000000000007</v>
      </c>
      <c r="N7821" s="18">
        <f>貼り付けシート!E7821</f>
        <v>66.604129331404252</v>
      </c>
      <c r="O7821" s="18">
        <f>貼り付けシート!F7821</f>
        <v>0</v>
      </c>
      <c r="P7821" s="19">
        <f t="shared" si="736"/>
        <v>0</v>
      </c>
      <c r="Q7821" s="19">
        <f t="shared" si="737"/>
        <v>0</v>
      </c>
    </row>
    <row r="7822" spans="1:17">
      <c r="A7822" s="38">
        <v>41965</v>
      </c>
      <c r="B7822" s="49" t="s">
        <v>165</v>
      </c>
      <c r="C7822" s="24">
        <f t="shared" si="732"/>
        <v>30.406921776000001</v>
      </c>
      <c r="D7822" s="24">
        <f t="shared" si="733"/>
        <v>0</v>
      </c>
      <c r="E7822" s="18">
        <f>IF(G7822&gt;=0.3,(バックデータ一覧!$C$10*(バックデータ一覧!$C$12*計算過程!L7822+バックデータ一覧!$C$13*LN(計算過程!G7822)+バックデータ一覧!$C$14)^バックデータ一覧!$C$11+バックデータ一覧!$E$10*(計算過程!G7822/(バックデータ一覧!$E$12*計算過程!L7822+バックデータ一覧!$E$13*LN(計算過程!G7822)+バックデータ一覧!$E$14))^バックデータ一覧!$E$11)*計算過程!$W$11*10^-3,0)</f>
        <v>0</v>
      </c>
      <c r="F7822" s="18">
        <f>IF(G7822&lt;0.3,(バックデータ一覧!$C$10*(バックデータ一覧!$C$12*計算過程!L7822+バックデータ一覧!$C$13*LN(0.3)+バックデータ一覧!$C$14)^バックデータ一覧!$C$11+バックデータ一覧!$E$10*(0.3/(バックデータ一覧!$E$12*計算過程!L7822+バックデータ一覧!$E$13*LN(0.3)+バックデータ一覧!$E$14))^バックデータ一覧!$E$11)*計算過程!$W$11*計算過程!G7822/0.3*10^-3,0)</f>
        <v>0</v>
      </c>
      <c r="G7822" s="18">
        <f t="shared" si="734"/>
        <v>0</v>
      </c>
      <c r="H7822" s="18">
        <f t="shared" si="735"/>
        <v>0</v>
      </c>
      <c r="I7822" s="24">
        <v>0</v>
      </c>
      <c r="J7822" s="24">
        <v>0</v>
      </c>
      <c r="K7822" s="24">
        <v>0</v>
      </c>
      <c r="L7822" s="14">
        <f>貼り付けシート!C7822</f>
        <v>18.600000000000001</v>
      </c>
      <c r="M7822" s="14">
        <f>貼り付けシート!D7822</f>
        <v>9.4</v>
      </c>
      <c r="N7822" s="18">
        <f>貼り付けシート!E7822</f>
        <v>70.317405776352899</v>
      </c>
      <c r="O7822" s="18">
        <f>貼り付けシート!F7822</f>
        <v>0</v>
      </c>
      <c r="P7822" s="19">
        <f t="shared" si="736"/>
        <v>0</v>
      </c>
      <c r="Q7822" s="19">
        <f t="shared" si="737"/>
        <v>0</v>
      </c>
    </row>
    <row r="7823" spans="1:17">
      <c r="A7823" s="38">
        <v>41965</v>
      </c>
      <c r="B7823" s="49" t="s">
        <v>166</v>
      </c>
      <c r="C7823" s="24">
        <f t="shared" si="732"/>
        <v>30.406921776000001</v>
      </c>
      <c r="D7823" s="24">
        <f t="shared" si="733"/>
        <v>0</v>
      </c>
      <c r="E7823" s="18">
        <f>IF(G7823&gt;=0.3,(バックデータ一覧!$C$10*(バックデータ一覧!$C$12*計算過程!L7823+バックデータ一覧!$C$13*LN(計算過程!G7823)+バックデータ一覧!$C$14)^バックデータ一覧!$C$11+バックデータ一覧!$E$10*(計算過程!G7823/(バックデータ一覧!$E$12*計算過程!L7823+バックデータ一覧!$E$13*LN(計算過程!G7823)+バックデータ一覧!$E$14))^バックデータ一覧!$E$11)*計算過程!$W$11*10^-3,0)</f>
        <v>0</v>
      </c>
      <c r="F7823" s="18">
        <f>IF(G7823&lt;0.3,(バックデータ一覧!$C$10*(バックデータ一覧!$C$12*計算過程!L7823+バックデータ一覧!$C$13*LN(0.3)+バックデータ一覧!$C$14)^バックデータ一覧!$C$11+バックデータ一覧!$E$10*(0.3/(バックデータ一覧!$E$12*計算過程!L7823+バックデータ一覧!$E$13*LN(0.3)+バックデータ一覧!$E$14))^バックデータ一覧!$E$11)*計算過程!$W$11*計算過程!G7823/0.3*10^-3,0)</f>
        <v>0</v>
      </c>
      <c r="G7823" s="18">
        <f t="shared" si="734"/>
        <v>0</v>
      </c>
      <c r="H7823" s="18">
        <f t="shared" si="735"/>
        <v>0</v>
      </c>
      <c r="I7823" s="24">
        <v>0</v>
      </c>
      <c r="J7823" s="24">
        <v>0</v>
      </c>
      <c r="K7823" s="24">
        <v>0</v>
      </c>
      <c r="L7823" s="14">
        <f>貼り付けシート!C7823</f>
        <v>18.100000000000001</v>
      </c>
      <c r="M7823" s="14">
        <f>貼り付けシート!D7823</f>
        <v>9.1999999999999993</v>
      </c>
      <c r="N7823" s="18">
        <f>貼り付けシート!E7823</f>
        <v>71.03703190752519</v>
      </c>
      <c r="O7823" s="18">
        <f>貼り付けシート!F7823</f>
        <v>0</v>
      </c>
      <c r="P7823" s="19">
        <f t="shared" si="736"/>
        <v>0</v>
      </c>
      <c r="Q7823" s="19">
        <f t="shared" si="737"/>
        <v>0</v>
      </c>
    </row>
    <row r="7824" spans="1:17">
      <c r="A7824" s="38">
        <v>41965</v>
      </c>
      <c r="B7824" s="49" t="s">
        <v>167</v>
      </c>
      <c r="C7824" s="24">
        <f t="shared" si="732"/>
        <v>30.406921776000001</v>
      </c>
      <c r="D7824" s="24">
        <f t="shared" si="733"/>
        <v>0</v>
      </c>
      <c r="E7824" s="18">
        <f>IF(G7824&gt;=0.3,(バックデータ一覧!$C$10*(バックデータ一覧!$C$12*計算過程!L7824+バックデータ一覧!$C$13*LN(計算過程!G7824)+バックデータ一覧!$C$14)^バックデータ一覧!$C$11+バックデータ一覧!$E$10*(計算過程!G7824/(バックデータ一覧!$E$12*計算過程!L7824+バックデータ一覧!$E$13*LN(計算過程!G7824)+バックデータ一覧!$E$14))^バックデータ一覧!$E$11)*計算過程!$W$11*10^-3,0)</f>
        <v>0</v>
      </c>
      <c r="F7824" s="18">
        <f>IF(G7824&lt;0.3,(バックデータ一覧!$C$10*(バックデータ一覧!$C$12*計算過程!L7824+バックデータ一覧!$C$13*LN(0.3)+バックデータ一覧!$C$14)^バックデータ一覧!$C$11+バックデータ一覧!$E$10*(0.3/(バックデータ一覧!$E$12*計算過程!L7824+バックデータ一覧!$E$13*LN(0.3)+バックデータ一覧!$E$14))^バックデータ一覧!$E$11)*計算過程!$W$11*計算過程!G7824/0.3*10^-3,0)</f>
        <v>0</v>
      </c>
      <c r="G7824" s="18">
        <f t="shared" si="734"/>
        <v>0</v>
      </c>
      <c r="H7824" s="18">
        <f t="shared" si="735"/>
        <v>0</v>
      </c>
      <c r="I7824" s="24">
        <v>0</v>
      </c>
      <c r="J7824" s="24">
        <v>0</v>
      </c>
      <c r="K7824" s="24">
        <v>0</v>
      </c>
      <c r="L7824" s="14">
        <f>貼り付けシート!C7824</f>
        <v>15.7</v>
      </c>
      <c r="M7824" s="14">
        <f>貼り付けシート!D7824</f>
        <v>9.1</v>
      </c>
      <c r="N7824" s="18">
        <f>貼り付けシート!E7824</f>
        <v>81.8366901330171</v>
      </c>
      <c r="O7824" s="18">
        <f>貼り付けシート!F7824</f>
        <v>0</v>
      </c>
      <c r="P7824" s="19">
        <f t="shared" si="736"/>
        <v>0</v>
      </c>
      <c r="Q7824" s="19">
        <f t="shared" si="737"/>
        <v>0</v>
      </c>
    </row>
    <row r="7825" spans="1:17">
      <c r="A7825" s="38">
        <v>41965</v>
      </c>
      <c r="B7825" s="49" t="s">
        <v>168</v>
      </c>
      <c r="C7825" s="24">
        <f t="shared" si="732"/>
        <v>30.406921776000001</v>
      </c>
      <c r="D7825" s="24">
        <f t="shared" si="733"/>
        <v>0</v>
      </c>
      <c r="E7825" s="18">
        <f>IF(G7825&gt;=0.3,(バックデータ一覧!$C$10*(バックデータ一覧!$C$12*計算過程!L7825+バックデータ一覧!$C$13*LN(計算過程!G7825)+バックデータ一覧!$C$14)^バックデータ一覧!$C$11+バックデータ一覧!$E$10*(計算過程!G7825/(バックデータ一覧!$E$12*計算過程!L7825+バックデータ一覧!$E$13*LN(計算過程!G7825)+バックデータ一覧!$E$14))^バックデータ一覧!$E$11)*計算過程!$W$11*10^-3,0)</f>
        <v>0</v>
      </c>
      <c r="F7825" s="18">
        <f>IF(G7825&lt;0.3,(バックデータ一覧!$C$10*(バックデータ一覧!$C$12*計算過程!L7825+バックデータ一覧!$C$13*LN(0.3)+バックデータ一覧!$C$14)^バックデータ一覧!$C$11+バックデータ一覧!$E$10*(0.3/(バックデータ一覧!$E$12*計算過程!L7825+バックデータ一覧!$E$13*LN(0.3)+バックデータ一覧!$E$14))^バックデータ一覧!$E$11)*計算過程!$W$11*計算過程!G7825/0.3*10^-3,0)</f>
        <v>0</v>
      </c>
      <c r="G7825" s="18">
        <f t="shared" si="734"/>
        <v>0</v>
      </c>
      <c r="H7825" s="18">
        <f t="shared" si="735"/>
        <v>0</v>
      </c>
      <c r="I7825" s="24">
        <v>0</v>
      </c>
      <c r="J7825" s="24">
        <v>0</v>
      </c>
      <c r="K7825" s="24">
        <v>0</v>
      </c>
      <c r="L7825" s="14">
        <f>貼り付けシート!C7825</f>
        <v>14.6</v>
      </c>
      <c r="M7825" s="14">
        <f>貼り付けシート!D7825</f>
        <v>9.1</v>
      </c>
      <c r="N7825" s="18">
        <f>貼り付けシート!E7825</f>
        <v>87.8375103280394</v>
      </c>
      <c r="O7825" s="18">
        <f>貼り付けシート!F7825</f>
        <v>0</v>
      </c>
      <c r="P7825" s="19">
        <f t="shared" si="736"/>
        <v>0</v>
      </c>
      <c r="Q7825" s="19">
        <f t="shared" si="737"/>
        <v>0</v>
      </c>
    </row>
    <row r="7826" spans="1:17">
      <c r="A7826" s="38">
        <v>41965</v>
      </c>
      <c r="B7826" s="49" t="s">
        <v>169</v>
      </c>
      <c r="C7826" s="24">
        <f t="shared" si="732"/>
        <v>30.406921776000001</v>
      </c>
      <c r="D7826" s="24">
        <f t="shared" si="733"/>
        <v>0</v>
      </c>
      <c r="E7826" s="18">
        <f>IF(G7826&gt;=0.3,(バックデータ一覧!$C$10*(バックデータ一覧!$C$12*計算過程!L7826+バックデータ一覧!$C$13*LN(計算過程!G7826)+バックデータ一覧!$C$14)^バックデータ一覧!$C$11+バックデータ一覧!$E$10*(計算過程!G7826/(バックデータ一覧!$E$12*計算過程!L7826+バックデータ一覧!$E$13*LN(計算過程!G7826)+バックデータ一覧!$E$14))^バックデータ一覧!$E$11)*計算過程!$W$11*10^-3,0)</f>
        <v>0</v>
      </c>
      <c r="F7826" s="18">
        <f>IF(G7826&lt;0.3,(バックデータ一覧!$C$10*(バックデータ一覧!$C$12*計算過程!L7826+バックデータ一覧!$C$13*LN(0.3)+バックデータ一覧!$C$14)^バックデータ一覧!$C$11+バックデータ一覧!$E$10*(0.3/(バックデータ一覧!$E$12*計算過程!L7826+バックデータ一覧!$E$13*LN(0.3)+バックデータ一覧!$E$14))^バックデータ一覧!$E$11)*計算過程!$W$11*計算過程!G7826/0.3*10^-3,0)</f>
        <v>0</v>
      </c>
      <c r="G7826" s="18">
        <f t="shared" si="734"/>
        <v>0</v>
      </c>
      <c r="H7826" s="18">
        <f t="shared" si="735"/>
        <v>0</v>
      </c>
      <c r="I7826" s="24">
        <v>0</v>
      </c>
      <c r="J7826" s="24">
        <v>0</v>
      </c>
      <c r="K7826" s="24">
        <v>0</v>
      </c>
      <c r="L7826" s="14">
        <f>貼り付けシート!C7826</f>
        <v>13.9</v>
      </c>
      <c r="M7826" s="14">
        <f>貼り付けシート!D7826</f>
        <v>8.8000000000000007</v>
      </c>
      <c r="N7826" s="18">
        <f>貼り付けシート!E7826</f>
        <v>88.92486022373933</v>
      </c>
      <c r="O7826" s="18">
        <f>貼り付けシート!F7826</f>
        <v>0</v>
      </c>
      <c r="P7826" s="19">
        <f t="shared" si="736"/>
        <v>0</v>
      </c>
      <c r="Q7826" s="19">
        <f t="shared" si="737"/>
        <v>0</v>
      </c>
    </row>
    <row r="7827" spans="1:17">
      <c r="A7827" s="38">
        <v>41965</v>
      </c>
      <c r="B7827" s="49" t="s">
        <v>170</v>
      </c>
      <c r="C7827" s="24">
        <f t="shared" si="732"/>
        <v>30.406921776000001</v>
      </c>
      <c r="D7827" s="24">
        <f t="shared" si="733"/>
        <v>0</v>
      </c>
      <c r="E7827" s="18">
        <f>IF(G7827&gt;=0.3,(バックデータ一覧!$C$10*(バックデータ一覧!$C$12*計算過程!L7827+バックデータ一覧!$C$13*LN(計算過程!G7827)+バックデータ一覧!$C$14)^バックデータ一覧!$C$11+バックデータ一覧!$E$10*(計算過程!G7827/(バックデータ一覧!$E$12*計算過程!L7827+バックデータ一覧!$E$13*LN(計算過程!G7827)+バックデータ一覧!$E$14))^バックデータ一覧!$E$11)*計算過程!$W$11*10^-3,0)</f>
        <v>0</v>
      </c>
      <c r="F7827" s="18">
        <f>IF(G7827&lt;0.3,(バックデータ一覧!$C$10*(バックデータ一覧!$C$12*計算過程!L7827+バックデータ一覧!$C$13*LN(0.3)+バックデータ一覧!$C$14)^バックデータ一覧!$C$11+バックデータ一覧!$E$10*(0.3/(バックデータ一覧!$E$12*計算過程!L7827+バックデータ一覧!$E$13*LN(0.3)+バックデータ一覧!$E$14))^バックデータ一覧!$E$11)*計算過程!$W$11*計算過程!G7827/0.3*10^-3,0)</f>
        <v>0</v>
      </c>
      <c r="G7827" s="18">
        <f t="shared" si="734"/>
        <v>0</v>
      </c>
      <c r="H7827" s="18">
        <f t="shared" si="735"/>
        <v>0</v>
      </c>
      <c r="I7827" s="24">
        <v>0</v>
      </c>
      <c r="J7827" s="24">
        <v>0</v>
      </c>
      <c r="K7827" s="24">
        <v>0</v>
      </c>
      <c r="L7827" s="14">
        <f>貼り付けシート!C7827</f>
        <v>13.2</v>
      </c>
      <c r="M7827" s="14">
        <f>貼り付けシート!D7827</f>
        <v>8.6</v>
      </c>
      <c r="N7827" s="18">
        <f>貼り付けシート!E7827</f>
        <v>90.987335417615952</v>
      </c>
      <c r="O7827" s="18">
        <f>貼り付けシート!F7827</f>
        <v>0</v>
      </c>
      <c r="P7827" s="19">
        <f t="shared" si="736"/>
        <v>0</v>
      </c>
      <c r="Q7827" s="19">
        <f t="shared" si="737"/>
        <v>0</v>
      </c>
    </row>
    <row r="7828" spans="1:17">
      <c r="A7828" s="38">
        <v>41965</v>
      </c>
      <c r="B7828" s="49" t="s">
        <v>171</v>
      </c>
      <c r="C7828" s="24">
        <f t="shared" si="732"/>
        <v>30.406921776000001</v>
      </c>
      <c r="D7828" s="24">
        <f t="shared" si="733"/>
        <v>0</v>
      </c>
      <c r="E7828" s="18">
        <f>IF(G7828&gt;=0.3,(バックデータ一覧!$C$10*(バックデータ一覧!$C$12*計算過程!L7828+バックデータ一覧!$C$13*LN(計算過程!G7828)+バックデータ一覧!$C$14)^バックデータ一覧!$C$11+バックデータ一覧!$E$10*(計算過程!G7828/(バックデータ一覧!$E$12*計算過程!L7828+バックデータ一覧!$E$13*LN(計算過程!G7828)+バックデータ一覧!$E$14))^バックデータ一覧!$E$11)*計算過程!$W$11*10^-3,0)</f>
        <v>0</v>
      </c>
      <c r="F7828" s="18">
        <f>IF(G7828&lt;0.3,(バックデータ一覧!$C$10*(バックデータ一覧!$C$12*計算過程!L7828+バックデータ一覧!$C$13*LN(0.3)+バックデータ一覧!$C$14)^バックデータ一覧!$C$11+バックデータ一覧!$E$10*(0.3/(バックデータ一覧!$E$12*計算過程!L7828+バックデータ一覧!$E$13*LN(0.3)+バックデータ一覧!$E$14))^バックデータ一覧!$E$11)*計算過程!$W$11*計算過程!G7828/0.3*10^-3,0)</f>
        <v>0</v>
      </c>
      <c r="G7828" s="18">
        <f t="shared" si="734"/>
        <v>0</v>
      </c>
      <c r="H7828" s="18">
        <f t="shared" si="735"/>
        <v>0</v>
      </c>
      <c r="I7828" s="24">
        <v>0</v>
      </c>
      <c r="J7828" s="24">
        <v>0</v>
      </c>
      <c r="K7828" s="24">
        <v>0</v>
      </c>
      <c r="L7828" s="14">
        <f>貼り付けシート!C7828</f>
        <v>12.7</v>
      </c>
      <c r="M7828" s="14">
        <f>貼り付けシート!D7828</f>
        <v>8.4</v>
      </c>
      <c r="N7828" s="18">
        <f>貼り付けシート!E7828</f>
        <v>91.857062872233413</v>
      </c>
      <c r="O7828" s="18">
        <f>貼り付けシート!F7828</f>
        <v>0</v>
      </c>
      <c r="P7828" s="19">
        <f t="shared" si="736"/>
        <v>0</v>
      </c>
      <c r="Q7828" s="19">
        <f t="shared" si="737"/>
        <v>0</v>
      </c>
    </row>
    <row r="7829" spans="1:17">
      <c r="A7829" s="38">
        <v>41965</v>
      </c>
      <c r="B7829" s="49" t="s">
        <v>172</v>
      </c>
      <c r="C7829" s="24">
        <f t="shared" si="732"/>
        <v>30.406921776000001</v>
      </c>
      <c r="D7829" s="24">
        <f t="shared" si="733"/>
        <v>0</v>
      </c>
      <c r="E7829" s="18">
        <f>IF(G7829&gt;=0.3,(バックデータ一覧!$C$10*(バックデータ一覧!$C$12*計算過程!L7829+バックデータ一覧!$C$13*LN(計算過程!G7829)+バックデータ一覧!$C$14)^バックデータ一覧!$C$11+バックデータ一覧!$E$10*(計算過程!G7829/(バックデータ一覧!$E$12*計算過程!L7829+バックデータ一覧!$E$13*LN(計算過程!G7829)+バックデータ一覧!$E$14))^バックデータ一覧!$E$11)*計算過程!$W$11*10^-3,0)</f>
        <v>0</v>
      </c>
      <c r="F7829" s="18">
        <f>IF(G7829&lt;0.3,(バックデータ一覧!$C$10*(バックデータ一覧!$C$12*計算過程!L7829+バックデータ一覧!$C$13*LN(0.3)+バックデータ一覧!$C$14)^バックデータ一覧!$C$11+バックデータ一覧!$E$10*(0.3/(バックデータ一覧!$E$12*計算過程!L7829+バックデータ一覧!$E$13*LN(0.3)+バックデータ一覧!$E$14))^バックデータ一覧!$E$11)*計算過程!$W$11*計算過程!G7829/0.3*10^-3,0)</f>
        <v>0</v>
      </c>
      <c r="G7829" s="18">
        <f t="shared" si="734"/>
        <v>0</v>
      </c>
      <c r="H7829" s="18">
        <f t="shared" si="735"/>
        <v>0</v>
      </c>
      <c r="I7829" s="24">
        <v>0</v>
      </c>
      <c r="J7829" s="24">
        <v>0</v>
      </c>
      <c r="K7829" s="24">
        <v>0</v>
      </c>
      <c r="L7829" s="14">
        <f>貼り付けシート!C7829</f>
        <v>12.3</v>
      </c>
      <c r="M7829" s="14">
        <f>貼り付けシート!D7829</f>
        <v>8.1999999999999993</v>
      </c>
      <c r="N7829" s="18">
        <f>貼り付けシート!E7829</f>
        <v>92.086472945982763</v>
      </c>
      <c r="O7829" s="18">
        <f>貼り付けシート!F7829</f>
        <v>0</v>
      </c>
      <c r="P7829" s="19">
        <f t="shared" si="736"/>
        <v>0</v>
      </c>
      <c r="Q7829" s="19">
        <f t="shared" si="737"/>
        <v>0</v>
      </c>
    </row>
    <row r="7830" spans="1:17">
      <c r="A7830" s="38">
        <v>41966</v>
      </c>
      <c r="B7830" s="49" t="s">
        <v>149</v>
      </c>
      <c r="C7830" s="24">
        <f t="shared" si="732"/>
        <v>30.406921776000001</v>
      </c>
      <c r="D7830" s="24">
        <f t="shared" si="733"/>
        <v>0</v>
      </c>
      <c r="E7830" s="18">
        <f>IF(G7830&gt;=0.3,(バックデータ一覧!$C$10*(バックデータ一覧!$C$12*計算過程!L7830+バックデータ一覧!$C$13*LN(計算過程!G7830)+バックデータ一覧!$C$14)^バックデータ一覧!$C$11+バックデータ一覧!$E$10*(計算過程!G7830/(バックデータ一覧!$E$12*計算過程!L7830+バックデータ一覧!$E$13*LN(計算過程!G7830)+バックデータ一覧!$E$14))^バックデータ一覧!$E$11)*計算過程!$W$11*10^-3,0)</f>
        <v>0</v>
      </c>
      <c r="F7830" s="18">
        <f>IF(G7830&lt;0.3,(バックデータ一覧!$C$10*(バックデータ一覧!$C$12*計算過程!L7830+バックデータ一覧!$C$13*LN(0.3)+バックデータ一覧!$C$14)^バックデータ一覧!$C$11+バックデータ一覧!$E$10*(0.3/(バックデータ一覧!$E$12*計算過程!L7830+バックデータ一覧!$E$13*LN(0.3)+バックデータ一覧!$E$14))^バックデータ一覧!$E$11)*計算過程!$W$11*計算過程!G7830/0.3*10^-3,0)</f>
        <v>0</v>
      </c>
      <c r="G7830" s="18">
        <f t="shared" si="734"/>
        <v>0</v>
      </c>
      <c r="H7830" s="18">
        <f t="shared" si="735"/>
        <v>0</v>
      </c>
      <c r="I7830" s="24">
        <v>0</v>
      </c>
      <c r="J7830" s="24">
        <v>0</v>
      </c>
      <c r="K7830" s="24">
        <v>0</v>
      </c>
      <c r="L7830" s="14">
        <f>貼り付けシート!C7830</f>
        <v>12.4</v>
      </c>
      <c r="M7830" s="14">
        <f>貼り付けシート!D7830</f>
        <v>8.1999999999999993</v>
      </c>
      <c r="N7830" s="18">
        <f>貼り付けシート!E7830</f>
        <v>91.482858419606856</v>
      </c>
      <c r="O7830" s="18">
        <f>貼り付けシート!F7830</f>
        <v>0</v>
      </c>
      <c r="P7830" s="19">
        <f t="shared" si="736"/>
        <v>0</v>
      </c>
      <c r="Q7830" s="19">
        <f t="shared" si="737"/>
        <v>0</v>
      </c>
    </row>
    <row r="7831" spans="1:17">
      <c r="A7831" s="38">
        <v>41966</v>
      </c>
      <c r="B7831" s="49" t="s">
        <v>150</v>
      </c>
      <c r="C7831" s="24">
        <f t="shared" si="732"/>
        <v>30.406921776000001</v>
      </c>
      <c r="D7831" s="24">
        <f t="shared" si="733"/>
        <v>0</v>
      </c>
      <c r="E7831" s="18">
        <f>IF(G7831&gt;=0.3,(バックデータ一覧!$C$10*(バックデータ一覧!$C$12*計算過程!L7831+バックデータ一覧!$C$13*LN(計算過程!G7831)+バックデータ一覧!$C$14)^バックデータ一覧!$C$11+バックデータ一覧!$E$10*(計算過程!G7831/(バックデータ一覧!$E$12*計算過程!L7831+バックデータ一覧!$E$13*LN(計算過程!G7831)+バックデータ一覧!$E$14))^バックデータ一覧!$E$11)*計算過程!$W$11*10^-3,0)</f>
        <v>0</v>
      </c>
      <c r="F7831" s="18">
        <f>IF(G7831&lt;0.3,(バックデータ一覧!$C$10*(バックデータ一覧!$C$12*計算過程!L7831+バックデータ一覧!$C$13*LN(0.3)+バックデータ一覧!$C$14)^バックデータ一覧!$C$11+バックデータ一覧!$E$10*(0.3/(バックデータ一覧!$E$12*計算過程!L7831+バックデータ一覧!$E$13*LN(0.3)+バックデータ一覧!$E$14))^バックデータ一覧!$E$11)*計算過程!$W$11*計算過程!G7831/0.3*10^-3,0)</f>
        <v>0</v>
      </c>
      <c r="G7831" s="18">
        <f t="shared" si="734"/>
        <v>0</v>
      </c>
      <c r="H7831" s="18">
        <f t="shared" si="735"/>
        <v>0</v>
      </c>
      <c r="I7831" s="24">
        <v>0</v>
      </c>
      <c r="J7831" s="24">
        <v>0</v>
      </c>
      <c r="K7831" s="24">
        <v>0</v>
      </c>
      <c r="L7831" s="14">
        <f>貼り付けシート!C7831</f>
        <v>12.3</v>
      </c>
      <c r="M7831" s="14">
        <f>貼り付けシート!D7831</f>
        <v>8.3000000000000007</v>
      </c>
      <c r="N7831" s="18">
        <f>貼り付けシート!E7831</f>
        <v>93.194690600224135</v>
      </c>
      <c r="O7831" s="18">
        <f>貼り付けシート!F7831</f>
        <v>0</v>
      </c>
      <c r="P7831" s="19">
        <f t="shared" si="736"/>
        <v>0</v>
      </c>
      <c r="Q7831" s="19">
        <f t="shared" si="737"/>
        <v>0</v>
      </c>
    </row>
    <row r="7832" spans="1:17">
      <c r="A7832" s="38">
        <v>41966</v>
      </c>
      <c r="B7832" s="49" t="s">
        <v>151</v>
      </c>
      <c r="C7832" s="24">
        <f t="shared" si="732"/>
        <v>30.406921776000001</v>
      </c>
      <c r="D7832" s="24">
        <f t="shared" si="733"/>
        <v>0</v>
      </c>
      <c r="E7832" s="18">
        <f>IF(G7832&gt;=0.3,(バックデータ一覧!$C$10*(バックデータ一覧!$C$12*計算過程!L7832+バックデータ一覧!$C$13*LN(計算過程!G7832)+バックデータ一覧!$C$14)^バックデータ一覧!$C$11+バックデータ一覧!$E$10*(計算過程!G7832/(バックデータ一覧!$E$12*計算過程!L7832+バックデータ一覧!$E$13*LN(計算過程!G7832)+バックデータ一覧!$E$14))^バックデータ一覧!$E$11)*計算過程!$W$11*10^-3,0)</f>
        <v>0</v>
      </c>
      <c r="F7832" s="18">
        <f>IF(G7832&lt;0.3,(バックデータ一覧!$C$10*(バックデータ一覧!$C$12*計算過程!L7832+バックデータ一覧!$C$13*LN(0.3)+バックデータ一覧!$C$14)^バックデータ一覧!$C$11+バックデータ一覧!$E$10*(0.3/(バックデータ一覧!$E$12*計算過程!L7832+バックデータ一覧!$E$13*LN(0.3)+バックデータ一覧!$E$14))^バックデータ一覧!$E$11)*計算過程!$W$11*計算過程!G7832/0.3*10^-3,0)</f>
        <v>0</v>
      </c>
      <c r="G7832" s="18">
        <f t="shared" si="734"/>
        <v>0</v>
      </c>
      <c r="H7832" s="18">
        <f t="shared" si="735"/>
        <v>0</v>
      </c>
      <c r="I7832" s="24">
        <v>0</v>
      </c>
      <c r="J7832" s="24">
        <v>0</v>
      </c>
      <c r="K7832" s="24">
        <v>0</v>
      </c>
      <c r="L7832" s="14">
        <f>貼り付けシート!C7832</f>
        <v>12.8</v>
      </c>
      <c r="M7832" s="14">
        <f>貼り付けシート!D7832</f>
        <v>8.4</v>
      </c>
      <c r="N7832" s="18">
        <f>貼り付けシート!E7832</f>
        <v>91.256847186938643</v>
      </c>
      <c r="O7832" s="18">
        <f>貼り付けシート!F7832</f>
        <v>0</v>
      </c>
      <c r="P7832" s="19">
        <f t="shared" si="736"/>
        <v>0</v>
      </c>
      <c r="Q7832" s="19">
        <f t="shared" si="737"/>
        <v>0</v>
      </c>
    </row>
    <row r="7833" spans="1:17">
      <c r="A7833" s="38">
        <v>41966</v>
      </c>
      <c r="B7833" s="49" t="s">
        <v>152</v>
      </c>
      <c r="C7833" s="24">
        <f t="shared" si="732"/>
        <v>30.406921776000001</v>
      </c>
      <c r="D7833" s="24">
        <f t="shared" si="733"/>
        <v>0</v>
      </c>
      <c r="E7833" s="18">
        <f>IF(G7833&gt;=0.3,(バックデータ一覧!$C$10*(バックデータ一覧!$C$12*計算過程!L7833+バックデータ一覧!$C$13*LN(計算過程!G7833)+バックデータ一覧!$C$14)^バックデータ一覧!$C$11+バックデータ一覧!$E$10*(計算過程!G7833/(バックデータ一覧!$E$12*計算過程!L7833+バックデータ一覧!$E$13*LN(計算過程!G7833)+バックデータ一覧!$E$14))^バックデータ一覧!$E$11)*計算過程!$W$11*10^-3,0)</f>
        <v>0</v>
      </c>
      <c r="F7833" s="18">
        <f>IF(G7833&lt;0.3,(バックデータ一覧!$C$10*(バックデータ一覧!$C$12*計算過程!L7833+バックデータ一覧!$C$13*LN(0.3)+バックデータ一覧!$C$14)^バックデータ一覧!$C$11+バックデータ一覧!$E$10*(0.3/(バックデータ一覧!$E$12*計算過程!L7833+バックデータ一覧!$E$13*LN(0.3)+バックデータ一覧!$E$14))^バックデータ一覧!$E$11)*計算過程!$W$11*計算過程!G7833/0.3*10^-3,0)</f>
        <v>0</v>
      </c>
      <c r="G7833" s="18">
        <f t="shared" si="734"/>
        <v>0</v>
      </c>
      <c r="H7833" s="18">
        <f t="shared" si="735"/>
        <v>0</v>
      </c>
      <c r="I7833" s="24">
        <v>0</v>
      </c>
      <c r="J7833" s="24">
        <v>0</v>
      </c>
      <c r="K7833" s="24">
        <v>0</v>
      </c>
      <c r="L7833" s="14">
        <f>貼り付けシート!C7833</f>
        <v>12.2</v>
      </c>
      <c r="M7833" s="14">
        <f>貼り付けシート!D7833</f>
        <v>8.1</v>
      </c>
      <c r="N7833" s="18">
        <f>貼り付けシート!E7833</f>
        <v>91.578663060920405</v>
      </c>
      <c r="O7833" s="18">
        <f>貼り付けシート!F7833</f>
        <v>0</v>
      </c>
      <c r="P7833" s="19">
        <f t="shared" si="736"/>
        <v>0</v>
      </c>
      <c r="Q7833" s="19">
        <f t="shared" si="737"/>
        <v>0</v>
      </c>
    </row>
    <row r="7834" spans="1:17">
      <c r="A7834" s="38">
        <v>41966</v>
      </c>
      <c r="B7834" s="49" t="s">
        <v>153</v>
      </c>
      <c r="C7834" s="24">
        <f t="shared" si="732"/>
        <v>30.406921776000001</v>
      </c>
      <c r="D7834" s="24">
        <f t="shared" si="733"/>
        <v>0</v>
      </c>
      <c r="E7834" s="18">
        <f>IF(G7834&gt;=0.3,(バックデータ一覧!$C$10*(バックデータ一覧!$C$12*計算過程!L7834+バックデータ一覧!$C$13*LN(計算過程!G7834)+バックデータ一覧!$C$14)^バックデータ一覧!$C$11+バックデータ一覧!$E$10*(計算過程!G7834/(バックデータ一覧!$E$12*計算過程!L7834+バックデータ一覧!$E$13*LN(計算過程!G7834)+バックデータ一覧!$E$14))^バックデータ一覧!$E$11)*計算過程!$W$11*10^-3,0)</f>
        <v>0</v>
      </c>
      <c r="F7834" s="18">
        <f>IF(G7834&lt;0.3,(バックデータ一覧!$C$10*(バックデータ一覧!$C$12*計算過程!L7834+バックデータ一覧!$C$13*LN(0.3)+バックデータ一覧!$C$14)^バックデータ一覧!$C$11+バックデータ一覧!$E$10*(0.3/(バックデータ一覧!$E$12*計算過程!L7834+バックデータ一覧!$E$13*LN(0.3)+バックデータ一覧!$E$14))^バックデータ一覧!$E$11)*計算過程!$W$11*計算過程!G7834/0.3*10^-3,0)</f>
        <v>0</v>
      </c>
      <c r="G7834" s="18">
        <f t="shared" si="734"/>
        <v>0</v>
      </c>
      <c r="H7834" s="18">
        <f t="shared" si="735"/>
        <v>0</v>
      </c>
      <c r="I7834" s="24">
        <v>0</v>
      </c>
      <c r="J7834" s="24">
        <v>0</v>
      </c>
      <c r="K7834" s="24">
        <v>0</v>
      </c>
      <c r="L7834" s="14">
        <f>貼り付けシート!C7834</f>
        <v>12.1</v>
      </c>
      <c r="M7834" s="14">
        <f>貼り付けシート!D7834</f>
        <v>8.1</v>
      </c>
      <c r="N7834" s="18">
        <f>貼り付けシート!E7834</f>
        <v>92.183870049986922</v>
      </c>
      <c r="O7834" s="18">
        <f>貼り付けシート!F7834</f>
        <v>0</v>
      </c>
      <c r="P7834" s="19">
        <f t="shared" si="736"/>
        <v>0</v>
      </c>
      <c r="Q7834" s="19">
        <f t="shared" si="737"/>
        <v>0</v>
      </c>
    </row>
    <row r="7835" spans="1:17">
      <c r="A7835" s="38">
        <v>41966</v>
      </c>
      <c r="B7835" s="49" t="s">
        <v>154</v>
      </c>
      <c r="C7835" s="24">
        <f t="shared" si="732"/>
        <v>30.406921776000001</v>
      </c>
      <c r="D7835" s="24">
        <f t="shared" si="733"/>
        <v>0</v>
      </c>
      <c r="E7835" s="18">
        <f>IF(G7835&gt;=0.3,(バックデータ一覧!$C$10*(バックデータ一覧!$C$12*計算過程!L7835+バックデータ一覧!$C$13*LN(計算過程!G7835)+バックデータ一覧!$C$14)^バックデータ一覧!$C$11+バックデータ一覧!$E$10*(計算過程!G7835/(バックデータ一覧!$E$12*計算過程!L7835+バックデータ一覧!$E$13*LN(計算過程!G7835)+バックデータ一覧!$E$14))^バックデータ一覧!$E$11)*計算過程!$W$11*10^-3,0)</f>
        <v>0</v>
      </c>
      <c r="F7835" s="18">
        <f>IF(G7835&lt;0.3,(バックデータ一覧!$C$10*(バックデータ一覧!$C$12*計算過程!L7835+バックデータ一覧!$C$13*LN(0.3)+バックデータ一覧!$C$14)^バックデータ一覧!$C$11+バックデータ一覧!$E$10*(0.3/(バックデータ一覧!$E$12*計算過程!L7835+バックデータ一覧!$E$13*LN(0.3)+バックデータ一覧!$E$14))^バックデータ一覧!$E$11)*計算過程!$W$11*計算過程!G7835/0.3*10^-3,0)</f>
        <v>0</v>
      </c>
      <c r="G7835" s="18">
        <f t="shared" si="734"/>
        <v>0</v>
      </c>
      <c r="H7835" s="18">
        <f t="shared" si="735"/>
        <v>0</v>
      </c>
      <c r="I7835" s="24">
        <v>0</v>
      </c>
      <c r="J7835" s="24">
        <v>0</v>
      </c>
      <c r="K7835" s="24">
        <v>0</v>
      </c>
      <c r="L7835" s="14">
        <f>貼り付けシート!C7835</f>
        <v>12.3</v>
      </c>
      <c r="M7835" s="14">
        <f>貼り付けシート!D7835</f>
        <v>8.1999999999999993</v>
      </c>
      <c r="N7835" s="18">
        <f>貼り付けシート!E7835</f>
        <v>92.086472945982763</v>
      </c>
      <c r="O7835" s="18">
        <f>貼り付けシート!F7835</f>
        <v>0</v>
      </c>
      <c r="P7835" s="19">
        <f t="shared" si="736"/>
        <v>0</v>
      </c>
      <c r="Q7835" s="19">
        <f t="shared" si="737"/>
        <v>0</v>
      </c>
    </row>
    <row r="7836" spans="1:17">
      <c r="A7836" s="38">
        <v>41966</v>
      </c>
      <c r="B7836" s="49" t="s">
        <v>155</v>
      </c>
      <c r="C7836" s="24">
        <f t="shared" si="732"/>
        <v>30.406921776000001</v>
      </c>
      <c r="D7836" s="24">
        <f t="shared" si="733"/>
        <v>0</v>
      </c>
      <c r="E7836" s="18">
        <f>IF(G7836&gt;=0.3,(バックデータ一覧!$C$10*(バックデータ一覧!$C$12*計算過程!L7836+バックデータ一覧!$C$13*LN(計算過程!G7836)+バックデータ一覧!$C$14)^バックデータ一覧!$C$11+バックデータ一覧!$E$10*(計算過程!G7836/(バックデータ一覧!$E$12*計算過程!L7836+バックデータ一覧!$E$13*LN(計算過程!G7836)+バックデータ一覧!$E$14))^バックデータ一覧!$E$11)*計算過程!$W$11*10^-3,0)</f>
        <v>0</v>
      </c>
      <c r="F7836" s="18">
        <f>IF(G7836&lt;0.3,(バックデータ一覧!$C$10*(バックデータ一覧!$C$12*計算過程!L7836+バックデータ一覧!$C$13*LN(0.3)+バックデータ一覧!$C$14)^バックデータ一覧!$C$11+バックデータ一覧!$E$10*(0.3/(バックデータ一覧!$E$12*計算過程!L7836+バックデータ一覧!$E$13*LN(0.3)+バックデータ一覧!$E$14))^バックデータ一覧!$E$11)*計算過程!$W$11*計算過程!G7836/0.3*10^-3,0)</f>
        <v>0</v>
      </c>
      <c r="G7836" s="18">
        <f t="shared" si="734"/>
        <v>0</v>
      </c>
      <c r="H7836" s="18">
        <f t="shared" si="735"/>
        <v>0</v>
      </c>
      <c r="I7836" s="24">
        <v>0</v>
      </c>
      <c r="J7836" s="24">
        <v>0</v>
      </c>
      <c r="K7836" s="24">
        <v>0</v>
      </c>
      <c r="L7836" s="14">
        <f>貼り付けシート!C7836</f>
        <v>12.4</v>
      </c>
      <c r="M7836" s="14">
        <f>貼り付けシート!D7836</f>
        <v>8.1999999999999993</v>
      </c>
      <c r="N7836" s="18">
        <f>貼り付けシート!E7836</f>
        <v>91.482858419606856</v>
      </c>
      <c r="O7836" s="18">
        <f>貼り付けシート!F7836</f>
        <v>0</v>
      </c>
      <c r="P7836" s="19">
        <f t="shared" si="736"/>
        <v>0</v>
      </c>
      <c r="Q7836" s="19">
        <f t="shared" si="737"/>
        <v>0</v>
      </c>
    </row>
    <row r="7837" spans="1:17">
      <c r="A7837" s="38">
        <v>41966</v>
      </c>
      <c r="B7837" s="49" t="s">
        <v>156</v>
      </c>
      <c r="C7837" s="24">
        <f t="shared" si="732"/>
        <v>30.406921776000001</v>
      </c>
      <c r="D7837" s="24">
        <f t="shared" si="733"/>
        <v>0</v>
      </c>
      <c r="E7837" s="18">
        <f>IF(G7837&gt;=0.3,(バックデータ一覧!$C$10*(バックデータ一覧!$C$12*計算過程!L7837+バックデータ一覧!$C$13*LN(計算過程!G7837)+バックデータ一覧!$C$14)^バックデータ一覧!$C$11+バックデータ一覧!$E$10*(計算過程!G7837/(バックデータ一覧!$E$12*計算過程!L7837+バックデータ一覧!$E$13*LN(計算過程!G7837)+バックデータ一覧!$E$14))^バックデータ一覧!$E$11)*計算過程!$W$11*10^-3,0)</f>
        <v>0</v>
      </c>
      <c r="F7837" s="18">
        <f>IF(G7837&lt;0.3,(バックデータ一覧!$C$10*(バックデータ一覧!$C$12*計算過程!L7837+バックデータ一覧!$C$13*LN(0.3)+バックデータ一覧!$C$14)^バックデータ一覧!$C$11+バックデータ一覧!$E$10*(0.3/(バックデータ一覧!$E$12*計算過程!L7837+バックデータ一覧!$E$13*LN(0.3)+バックデータ一覧!$E$14))^バックデータ一覧!$E$11)*計算過程!$W$11*計算過程!G7837/0.3*10^-3,0)</f>
        <v>0</v>
      </c>
      <c r="G7837" s="18">
        <f t="shared" si="734"/>
        <v>0</v>
      </c>
      <c r="H7837" s="18">
        <f t="shared" si="735"/>
        <v>0</v>
      </c>
      <c r="I7837" s="24">
        <v>0</v>
      </c>
      <c r="J7837" s="24">
        <v>0</v>
      </c>
      <c r="K7837" s="24">
        <v>0</v>
      </c>
      <c r="L7837" s="14">
        <f>貼り付けシート!C7837</f>
        <v>13.5</v>
      </c>
      <c r="M7837" s="14">
        <f>貼り付けシート!D7837</f>
        <v>8.6</v>
      </c>
      <c r="N7837" s="18">
        <f>貼り付けシート!E7837</f>
        <v>89.223657945170373</v>
      </c>
      <c r="O7837" s="18">
        <f>貼り付けシート!F7837</f>
        <v>0</v>
      </c>
      <c r="P7837" s="19">
        <f t="shared" si="736"/>
        <v>0</v>
      </c>
      <c r="Q7837" s="19">
        <f t="shared" si="737"/>
        <v>0</v>
      </c>
    </row>
    <row r="7838" spans="1:17">
      <c r="A7838" s="38">
        <v>41966</v>
      </c>
      <c r="B7838" s="49" t="s">
        <v>157</v>
      </c>
      <c r="C7838" s="24">
        <f t="shared" si="732"/>
        <v>30.406921776000001</v>
      </c>
      <c r="D7838" s="24">
        <f t="shared" si="733"/>
        <v>0</v>
      </c>
      <c r="E7838" s="18">
        <f>IF(G7838&gt;=0.3,(バックデータ一覧!$C$10*(バックデータ一覧!$C$12*計算過程!L7838+バックデータ一覧!$C$13*LN(計算過程!G7838)+バックデータ一覧!$C$14)^バックデータ一覧!$C$11+バックデータ一覧!$E$10*(計算過程!G7838/(バックデータ一覧!$E$12*計算過程!L7838+バックデータ一覧!$E$13*LN(計算過程!G7838)+バックデータ一覧!$E$14))^バックデータ一覧!$E$11)*計算過程!$W$11*10^-3,0)</f>
        <v>0</v>
      </c>
      <c r="F7838" s="18">
        <f>IF(G7838&lt;0.3,(バックデータ一覧!$C$10*(バックデータ一覧!$C$12*計算過程!L7838+バックデータ一覧!$C$13*LN(0.3)+バックデータ一覧!$C$14)^バックデータ一覧!$C$11+バックデータ一覧!$E$10*(0.3/(バックデータ一覧!$E$12*計算過程!L7838+バックデータ一覧!$E$13*LN(0.3)+バックデータ一覧!$E$14))^バックデータ一覧!$E$11)*計算過程!$W$11*計算過程!G7838/0.3*10^-3,0)</f>
        <v>0</v>
      </c>
      <c r="G7838" s="18">
        <f t="shared" si="734"/>
        <v>0</v>
      </c>
      <c r="H7838" s="18">
        <f t="shared" si="735"/>
        <v>0</v>
      </c>
      <c r="I7838" s="24">
        <v>0</v>
      </c>
      <c r="J7838" s="24">
        <v>0</v>
      </c>
      <c r="K7838" s="24">
        <v>0</v>
      </c>
      <c r="L7838" s="14">
        <f>貼り付けシート!C7838</f>
        <v>15.7</v>
      </c>
      <c r="M7838" s="14">
        <f>貼り付けシート!D7838</f>
        <v>9.5</v>
      </c>
      <c r="N7838" s="18">
        <f>貼り付けシート!E7838</f>
        <v>85.379792376079521</v>
      </c>
      <c r="O7838" s="18">
        <f>貼り付けシート!F7838</f>
        <v>0</v>
      </c>
      <c r="P7838" s="19">
        <f t="shared" si="736"/>
        <v>0</v>
      </c>
      <c r="Q7838" s="19">
        <f t="shared" si="737"/>
        <v>0</v>
      </c>
    </row>
    <row r="7839" spans="1:17">
      <c r="A7839" s="38">
        <v>41966</v>
      </c>
      <c r="B7839" s="49" t="s">
        <v>158</v>
      </c>
      <c r="C7839" s="24">
        <f t="shared" si="732"/>
        <v>30.406921776000001</v>
      </c>
      <c r="D7839" s="24">
        <f t="shared" si="733"/>
        <v>0</v>
      </c>
      <c r="E7839" s="18">
        <f>IF(G7839&gt;=0.3,(バックデータ一覧!$C$10*(バックデータ一覧!$C$12*計算過程!L7839+バックデータ一覧!$C$13*LN(計算過程!G7839)+バックデータ一覧!$C$14)^バックデータ一覧!$C$11+バックデータ一覧!$E$10*(計算過程!G7839/(バックデータ一覧!$E$12*計算過程!L7839+バックデータ一覧!$E$13*LN(計算過程!G7839)+バックデータ一覧!$E$14))^バックデータ一覧!$E$11)*計算過程!$W$11*10^-3,0)</f>
        <v>0</v>
      </c>
      <c r="F7839" s="18">
        <f>IF(G7839&lt;0.3,(バックデータ一覧!$C$10*(バックデータ一覧!$C$12*計算過程!L7839+バックデータ一覧!$C$13*LN(0.3)+バックデータ一覧!$C$14)^バックデータ一覧!$C$11+バックデータ一覧!$E$10*(0.3/(バックデータ一覧!$E$12*計算過程!L7839+バックデータ一覧!$E$13*LN(0.3)+バックデータ一覧!$E$14))^バックデータ一覧!$E$11)*計算過程!$W$11*計算過程!G7839/0.3*10^-3,0)</f>
        <v>0</v>
      </c>
      <c r="G7839" s="18">
        <f t="shared" si="734"/>
        <v>0</v>
      </c>
      <c r="H7839" s="18">
        <f t="shared" si="735"/>
        <v>0</v>
      </c>
      <c r="I7839" s="24">
        <v>0</v>
      </c>
      <c r="J7839" s="24">
        <v>0</v>
      </c>
      <c r="K7839" s="24">
        <v>0</v>
      </c>
      <c r="L7839" s="14">
        <f>貼り付けシート!C7839</f>
        <v>18.5</v>
      </c>
      <c r="M7839" s="14">
        <f>貼り付けシート!D7839</f>
        <v>10.199999999999999</v>
      </c>
      <c r="N7839" s="18">
        <f>貼り付けシート!E7839</f>
        <v>76.684200518906636</v>
      </c>
      <c r="O7839" s="18">
        <f>貼り付けシート!F7839</f>
        <v>0</v>
      </c>
      <c r="P7839" s="19">
        <f t="shared" si="736"/>
        <v>0</v>
      </c>
      <c r="Q7839" s="19">
        <f t="shared" si="737"/>
        <v>0</v>
      </c>
    </row>
    <row r="7840" spans="1:17">
      <c r="A7840" s="38">
        <v>41966</v>
      </c>
      <c r="B7840" s="49" t="s">
        <v>159</v>
      </c>
      <c r="C7840" s="24">
        <f t="shared" si="732"/>
        <v>30.406921776000001</v>
      </c>
      <c r="D7840" s="24">
        <f t="shared" si="733"/>
        <v>0</v>
      </c>
      <c r="E7840" s="18">
        <f>IF(G7840&gt;=0.3,(バックデータ一覧!$C$10*(バックデータ一覧!$C$12*計算過程!L7840+バックデータ一覧!$C$13*LN(計算過程!G7840)+バックデータ一覧!$C$14)^バックデータ一覧!$C$11+バックデータ一覧!$E$10*(計算過程!G7840/(バックデータ一覧!$E$12*計算過程!L7840+バックデータ一覧!$E$13*LN(計算過程!G7840)+バックデータ一覧!$E$14))^バックデータ一覧!$E$11)*計算過程!$W$11*10^-3,0)</f>
        <v>0</v>
      </c>
      <c r="F7840" s="18">
        <f>IF(G7840&lt;0.3,(バックデータ一覧!$C$10*(バックデータ一覧!$C$12*計算過程!L7840+バックデータ一覧!$C$13*LN(0.3)+バックデータ一覧!$C$14)^バックデータ一覧!$C$11+バックデータ一覧!$E$10*(0.3/(バックデータ一覧!$E$12*計算過程!L7840+バックデータ一覧!$E$13*LN(0.3)+バックデータ一覧!$E$14))^バックデータ一覧!$E$11)*計算過程!$W$11*計算過程!G7840/0.3*10^-3,0)</f>
        <v>0</v>
      </c>
      <c r="G7840" s="18">
        <f t="shared" si="734"/>
        <v>0</v>
      </c>
      <c r="H7840" s="18">
        <f t="shared" si="735"/>
        <v>0</v>
      </c>
      <c r="I7840" s="24">
        <v>0</v>
      </c>
      <c r="J7840" s="24">
        <v>0</v>
      </c>
      <c r="K7840" s="24">
        <v>0</v>
      </c>
      <c r="L7840" s="14">
        <f>貼り付けシート!C7840</f>
        <v>20.399999999999999</v>
      </c>
      <c r="M7840" s="14">
        <f>貼り付けシート!D7840</f>
        <v>10.7</v>
      </c>
      <c r="N7840" s="18">
        <f>貼り付けシート!E7840</f>
        <v>71.41880917705123</v>
      </c>
      <c r="O7840" s="18">
        <f>貼り付けシート!F7840</f>
        <v>0</v>
      </c>
      <c r="P7840" s="19">
        <f t="shared" si="736"/>
        <v>0</v>
      </c>
      <c r="Q7840" s="19">
        <f t="shared" si="737"/>
        <v>0</v>
      </c>
    </row>
    <row r="7841" spans="1:17">
      <c r="A7841" s="38">
        <v>41966</v>
      </c>
      <c r="B7841" s="49" t="s">
        <v>160</v>
      </c>
      <c r="C7841" s="24">
        <f t="shared" si="732"/>
        <v>30.406921776000001</v>
      </c>
      <c r="D7841" s="24">
        <f t="shared" si="733"/>
        <v>0</v>
      </c>
      <c r="E7841" s="18">
        <f>IF(G7841&gt;=0.3,(バックデータ一覧!$C$10*(バックデータ一覧!$C$12*計算過程!L7841+バックデータ一覧!$C$13*LN(計算過程!G7841)+バックデータ一覧!$C$14)^バックデータ一覧!$C$11+バックデータ一覧!$E$10*(計算過程!G7841/(バックデータ一覧!$E$12*計算過程!L7841+バックデータ一覧!$E$13*LN(計算過程!G7841)+バックデータ一覧!$E$14))^バックデータ一覧!$E$11)*計算過程!$W$11*10^-3,0)</f>
        <v>0</v>
      </c>
      <c r="F7841" s="18">
        <f>IF(G7841&lt;0.3,(バックデータ一覧!$C$10*(バックデータ一覧!$C$12*計算過程!L7841+バックデータ一覧!$C$13*LN(0.3)+バックデータ一覧!$C$14)^バックデータ一覧!$C$11+バックデータ一覧!$E$10*(0.3/(バックデータ一覧!$E$12*計算過程!L7841+バックデータ一覧!$E$13*LN(0.3)+バックデータ一覧!$E$14))^バックデータ一覧!$E$11)*計算過程!$W$11*計算過程!G7841/0.3*10^-3,0)</f>
        <v>0</v>
      </c>
      <c r="G7841" s="18">
        <f t="shared" si="734"/>
        <v>0</v>
      </c>
      <c r="H7841" s="18">
        <f t="shared" si="735"/>
        <v>0</v>
      </c>
      <c r="I7841" s="24">
        <v>0</v>
      </c>
      <c r="J7841" s="24">
        <v>0</v>
      </c>
      <c r="K7841" s="24">
        <v>0</v>
      </c>
      <c r="L7841" s="14">
        <f>貼り付けシート!C7841</f>
        <v>22.6</v>
      </c>
      <c r="M7841" s="14">
        <f>貼り付けシート!D7841</f>
        <v>10.6</v>
      </c>
      <c r="N7841" s="18">
        <f>貼り付けシート!E7841</f>
        <v>61.843969368045478</v>
      </c>
      <c r="O7841" s="18">
        <f>貼り付けシート!F7841</f>
        <v>0</v>
      </c>
      <c r="P7841" s="19">
        <f t="shared" si="736"/>
        <v>0</v>
      </c>
      <c r="Q7841" s="19">
        <f t="shared" si="737"/>
        <v>0</v>
      </c>
    </row>
    <row r="7842" spans="1:17">
      <c r="A7842" s="38">
        <v>41966</v>
      </c>
      <c r="B7842" s="49" t="s">
        <v>161</v>
      </c>
      <c r="C7842" s="24">
        <f t="shared" si="732"/>
        <v>30.406921776000001</v>
      </c>
      <c r="D7842" s="24">
        <f t="shared" si="733"/>
        <v>0</v>
      </c>
      <c r="E7842" s="18">
        <f>IF(G7842&gt;=0.3,(バックデータ一覧!$C$10*(バックデータ一覧!$C$12*計算過程!L7842+バックデータ一覧!$C$13*LN(計算過程!G7842)+バックデータ一覧!$C$14)^バックデータ一覧!$C$11+バックデータ一覧!$E$10*(計算過程!G7842/(バックデータ一覧!$E$12*計算過程!L7842+バックデータ一覧!$E$13*LN(計算過程!G7842)+バックデータ一覧!$E$14))^バックデータ一覧!$E$11)*計算過程!$W$11*10^-3,0)</f>
        <v>0</v>
      </c>
      <c r="F7842" s="18">
        <f>IF(G7842&lt;0.3,(バックデータ一覧!$C$10*(バックデータ一覧!$C$12*計算過程!L7842+バックデータ一覧!$C$13*LN(0.3)+バックデータ一覧!$C$14)^バックデータ一覧!$C$11+バックデータ一覧!$E$10*(0.3/(バックデータ一覧!$E$12*計算過程!L7842+バックデータ一覧!$E$13*LN(0.3)+バックデータ一覧!$E$14))^バックデータ一覧!$E$11)*計算過程!$W$11*計算過程!G7842/0.3*10^-3,0)</f>
        <v>0</v>
      </c>
      <c r="G7842" s="18">
        <f t="shared" si="734"/>
        <v>0</v>
      </c>
      <c r="H7842" s="18">
        <f t="shared" si="735"/>
        <v>0</v>
      </c>
      <c r="I7842" s="24">
        <v>0</v>
      </c>
      <c r="J7842" s="24">
        <v>0</v>
      </c>
      <c r="K7842" s="24">
        <v>0</v>
      </c>
      <c r="L7842" s="14">
        <f>貼り付けシート!C7842</f>
        <v>23.4</v>
      </c>
      <c r="M7842" s="14">
        <f>貼り付けシート!D7842</f>
        <v>10.8</v>
      </c>
      <c r="N7842" s="18">
        <f>貼り付けシート!E7842</f>
        <v>60.013224944558473</v>
      </c>
      <c r="O7842" s="18">
        <f>貼り付けシート!F7842</f>
        <v>0</v>
      </c>
      <c r="P7842" s="19">
        <f t="shared" si="736"/>
        <v>0</v>
      </c>
      <c r="Q7842" s="19">
        <f t="shared" si="737"/>
        <v>0</v>
      </c>
    </row>
    <row r="7843" spans="1:17">
      <c r="A7843" s="38">
        <v>41966</v>
      </c>
      <c r="B7843" s="49" t="s">
        <v>162</v>
      </c>
      <c r="C7843" s="24">
        <f t="shared" si="732"/>
        <v>30.406921776000001</v>
      </c>
      <c r="D7843" s="24">
        <f t="shared" si="733"/>
        <v>0</v>
      </c>
      <c r="E7843" s="18">
        <f>IF(G7843&gt;=0.3,(バックデータ一覧!$C$10*(バックデータ一覧!$C$12*計算過程!L7843+バックデータ一覧!$C$13*LN(計算過程!G7843)+バックデータ一覧!$C$14)^バックデータ一覧!$C$11+バックデータ一覧!$E$10*(計算過程!G7843/(バックデータ一覧!$E$12*計算過程!L7843+バックデータ一覧!$E$13*LN(計算過程!G7843)+バックデータ一覧!$E$14))^バックデータ一覧!$E$11)*計算過程!$W$11*10^-3,0)</f>
        <v>0</v>
      </c>
      <c r="F7843" s="18">
        <f>IF(G7843&lt;0.3,(バックデータ一覧!$C$10*(バックデータ一覧!$C$12*計算過程!L7843+バックデータ一覧!$C$13*LN(0.3)+バックデータ一覧!$C$14)^バックデータ一覧!$C$11+バックデータ一覧!$E$10*(0.3/(バックデータ一覧!$E$12*計算過程!L7843+バックデータ一覧!$E$13*LN(0.3)+バックデータ一覧!$E$14))^バックデータ一覧!$E$11)*計算過程!$W$11*計算過程!G7843/0.3*10^-3,0)</f>
        <v>0</v>
      </c>
      <c r="G7843" s="18">
        <f t="shared" si="734"/>
        <v>0</v>
      </c>
      <c r="H7843" s="18">
        <f t="shared" si="735"/>
        <v>0</v>
      </c>
      <c r="I7843" s="24">
        <v>0</v>
      </c>
      <c r="J7843" s="24">
        <v>0</v>
      </c>
      <c r="K7843" s="24">
        <v>0</v>
      </c>
      <c r="L7843" s="14">
        <f>貼り付けシート!C7843</f>
        <v>22.7</v>
      </c>
      <c r="M7843" s="14">
        <f>貼り付けシート!D7843</f>
        <v>10.9</v>
      </c>
      <c r="N7843" s="18">
        <f>貼り付けシート!E7843</f>
        <v>63.179495030959828</v>
      </c>
      <c r="O7843" s="18">
        <f>貼り付けシート!F7843</f>
        <v>0</v>
      </c>
      <c r="P7843" s="19">
        <f t="shared" si="736"/>
        <v>0</v>
      </c>
      <c r="Q7843" s="19">
        <f t="shared" si="737"/>
        <v>0</v>
      </c>
    </row>
    <row r="7844" spans="1:17">
      <c r="A7844" s="38">
        <v>41966</v>
      </c>
      <c r="B7844" s="49" t="s">
        <v>163</v>
      </c>
      <c r="C7844" s="24">
        <f t="shared" si="732"/>
        <v>30.406921776000001</v>
      </c>
      <c r="D7844" s="24">
        <f t="shared" si="733"/>
        <v>0</v>
      </c>
      <c r="E7844" s="18">
        <f>IF(G7844&gt;=0.3,(バックデータ一覧!$C$10*(バックデータ一覧!$C$12*計算過程!L7844+バックデータ一覧!$C$13*LN(計算過程!G7844)+バックデータ一覧!$C$14)^バックデータ一覧!$C$11+バックデータ一覧!$E$10*(計算過程!G7844/(バックデータ一覧!$E$12*計算過程!L7844+バックデータ一覧!$E$13*LN(計算過程!G7844)+バックデータ一覧!$E$14))^バックデータ一覧!$E$11)*計算過程!$W$11*10^-3,0)</f>
        <v>0</v>
      </c>
      <c r="F7844" s="18">
        <f>IF(G7844&lt;0.3,(バックデータ一覧!$C$10*(バックデータ一覧!$C$12*計算過程!L7844+バックデータ一覧!$C$13*LN(0.3)+バックデータ一覧!$C$14)^バックデータ一覧!$C$11+バックデータ一覧!$E$10*(0.3/(バックデータ一覧!$E$12*計算過程!L7844+バックデータ一覧!$E$13*LN(0.3)+バックデータ一覧!$E$14))^バックデータ一覧!$E$11)*計算過程!$W$11*計算過程!G7844/0.3*10^-3,0)</f>
        <v>0</v>
      </c>
      <c r="G7844" s="18">
        <f t="shared" si="734"/>
        <v>0</v>
      </c>
      <c r="H7844" s="18">
        <f t="shared" si="735"/>
        <v>0</v>
      </c>
      <c r="I7844" s="24">
        <v>0</v>
      </c>
      <c r="J7844" s="24">
        <v>0</v>
      </c>
      <c r="K7844" s="24">
        <v>0</v>
      </c>
      <c r="L7844" s="14">
        <f>貼り付けシート!C7844</f>
        <v>23.1</v>
      </c>
      <c r="M7844" s="14">
        <f>貼り付けシート!D7844</f>
        <v>10.5</v>
      </c>
      <c r="N7844" s="18">
        <f>貼り付けシート!E7844</f>
        <v>59.4415295189444</v>
      </c>
      <c r="O7844" s="18">
        <f>貼り付けシート!F7844</f>
        <v>0</v>
      </c>
      <c r="P7844" s="19">
        <f t="shared" si="736"/>
        <v>0</v>
      </c>
      <c r="Q7844" s="19">
        <f t="shared" si="737"/>
        <v>0</v>
      </c>
    </row>
    <row r="7845" spans="1:17">
      <c r="A7845" s="38">
        <v>41966</v>
      </c>
      <c r="B7845" s="49" t="s">
        <v>164</v>
      </c>
      <c r="C7845" s="24">
        <f t="shared" si="732"/>
        <v>30.406921776000001</v>
      </c>
      <c r="D7845" s="24">
        <f t="shared" si="733"/>
        <v>0</v>
      </c>
      <c r="E7845" s="18">
        <f>IF(G7845&gt;=0.3,(バックデータ一覧!$C$10*(バックデータ一覧!$C$12*計算過程!L7845+バックデータ一覧!$C$13*LN(計算過程!G7845)+バックデータ一覧!$C$14)^バックデータ一覧!$C$11+バックデータ一覧!$E$10*(計算過程!G7845/(バックデータ一覧!$E$12*計算過程!L7845+バックデータ一覧!$E$13*LN(計算過程!G7845)+バックデータ一覧!$E$14))^バックデータ一覧!$E$11)*計算過程!$W$11*10^-3,0)</f>
        <v>0</v>
      </c>
      <c r="F7845" s="18">
        <f>IF(G7845&lt;0.3,(バックデータ一覧!$C$10*(バックデータ一覧!$C$12*計算過程!L7845+バックデータ一覧!$C$13*LN(0.3)+バックデータ一覧!$C$14)^バックデータ一覧!$C$11+バックデータ一覧!$E$10*(0.3/(バックデータ一覧!$E$12*計算過程!L7845+バックデータ一覧!$E$13*LN(0.3)+バックデータ一覧!$E$14))^バックデータ一覧!$E$11)*計算過程!$W$11*計算過程!G7845/0.3*10^-3,0)</f>
        <v>0</v>
      </c>
      <c r="G7845" s="18">
        <f t="shared" si="734"/>
        <v>0</v>
      </c>
      <c r="H7845" s="18">
        <f t="shared" si="735"/>
        <v>0</v>
      </c>
      <c r="I7845" s="24">
        <v>0</v>
      </c>
      <c r="J7845" s="24">
        <v>0</v>
      </c>
      <c r="K7845" s="24">
        <v>0</v>
      </c>
      <c r="L7845" s="14">
        <f>貼り付けシート!C7845</f>
        <v>22.6</v>
      </c>
      <c r="M7845" s="14">
        <f>貼り付けシート!D7845</f>
        <v>9.8000000000000007</v>
      </c>
      <c r="N7845" s="18">
        <f>貼り付けシート!E7845</f>
        <v>57.248898209041954</v>
      </c>
      <c r="O7845" s="18">
        <f>貼り付けシート!F7845</f>
        <v>0</v>
      </c>
      <c r="P7845" s="19">
        <f t="shared" si="736"/>
        <v>0</v>
      </c>
      <c r="Q7845" s="19">
        <f t="shared" si="737"/>
        <v>0</v>
      </c>
    </row>
    <row r="7846" spans="1:17">
      <c r="A7846" s="38">
        <v>41966</v>
      </c>
      <c r="B7846" s="49" t="s">
        <v>165</v>
      </c>
      <c r="C7846" s="24">
        <f t="shared" si="732"/>
        <v>30.406921776000001</v>
      </c>
      <c r="D7846" s="24">
        <f t="shared" si="733"/>
        <v>0</v>
      </c>
      <c r="E7846" s="18">
        <f>IF(G7846&gt;=0.3,(バックデータ一覧!$C$10*(バックデータ一覧!$C$12*計算過程!L7846+バックデータ一覧!$C$13*LN(計算過程!G7846)+バックデータ一覧!$C$14)^バックデータ一覧!$C$11+バックデータ一覧!$E$10*(計算過程!G7846/(バックデータ一覧!$E$12*計算過程!L7846+バックデータ一覧!$E$13*LN(計算過程!G7846)+バックデータ一覧!$E$14))^バックデータ一覧!$E$11)*計算過程!$W$11*10^-3,0)</f>
        <v>0</v>
      </c>
      <c r="F7846" s="18">
        <f>IF(G7846&lt;0.3,(バックデータ一覧!$C$10*(バックデータ一覧!$C$12*計算過程!L7846+バックデータ一覧!$C$13*LN(0.3)+バックデータ一覧!$C$14)^バックデータ一覧!$C$11+バックデータ一覧!$E$10*(0.3/(バックデータ一覧!$E$12*計算過程!L7846+バックデータ一覧!$E$13*LN(0.3)+バックデータ一覧!$E$14))^バックデータ一覧!$E$11)*計算過程!$W$11*計算過程!G7846/0.3*10^-3,0)</f>
        <v>0</v>
      </c>
      <c r="G7846" s="18">
        <f t="shared" si="734"/>
        <v>0</v>
      </c>
      <c r="H7846" s="18">
        <f t="shared" si="735"/>
        <v>0</v>
      </c>
      <c r="I7846" s="24">
        <v>0</v>
      </c>
      <c r="J7846" s="24">
        <v>0</v>
      </c>
      <c r="K7846" s="24">
        <v>0</v>
      </c>
      <c r="L7846" s="14">
        <f>貼り付けシート!C7846</f>
        <v>21.5</v>
      </c>
      <c r="M7846" s="14">
        <f>貼り付けシート!D7846</f>
        <v>9.6</v>
      </c>
      <c r="N7846" s="18">
        <f>貼り付けシート!E7846</f>
        <v>59.990016235389575</v>
      </c>
      <c r="O7846" s="18">
        <f>貼り付けシート!F7846</f>
        <v>0</v>
      </c>
      <c r="P7846" s="19">
        <f t="shared" si="736"/>
        <v>0</v>
      </c>
      <c r="Q7846" s="19">
        <f t="shared" si="737"/>
        <v>0</v>
      </c>
    </row>
    <row r="7847" spans="1:17">
      <c r="A7847" s="38">
        <v>41966</v>
      </c>
      <c r="B7847" s="49" t="s">
        <v>166</v>
      </c>
      <c r="C7847" s="24">
        <f t="shared" si="732"/>
        <v>30.406921776000001</v>
      </c>
      <c r="D7847" s="24">
        <f t="shared" si="733"/>
        <v>0</v>
      </c>
      <c r="E7847" s="18">
        <f>IF(G7847&gt;=0.3,(バックデータ一覧!$C$10*(バックデータ一覧!$C$12*計算過程!L7847+バックデータ一覧!$C$13*LN(計算過程!G7847)+バックデータ一覧!$C$14)^バックデータ一覧!$C$11+バックデータ一覧!$E$10*(計算過程!G7847/(バックデータ一覧!$E$12*計算過程!L7847+バックデータ一覧!$E$13*LN(計算過程!G7847)+バックデータ一覧!$E$14))^バックデータ一覧!$E$11)*計算過程!$W$11*10^-3,0)</f>
        <v>0</v>
      </c>
      <c r="F7847" s="18">
        <f>IF(G7847&lt;0.3,(バックデータ一覧!$C$10*(バックデータ一覧!$C$12*計算過程!L7847+バックデータ一覧!$C$13*LN(0.3)+バックデータ一覧!$C$14)^バックデータ一覧!$C$11+バックデータ一覧!$E$10*(0.3/(バックデータ一覧!$E$12*計算過程!L7847+バックデータ一覧!$E$13*LN(0.3)+バックデータ一覧!$E$14))^バックデータ一覧!$E$11)*計算過程!$W$11*計算過程!G7847/0.3*10^-3,0)</f>
        <v>0</v>
      </c>
      <c r="G7847" s="18">
        <f t="shared" si="734"/>
        <v>0</v>
      </c>
      <c r="H7847" s="18">
        <f t="shared" si="735"/>
        <v>0</v>
      </c>
      <c r="I7847" s="24">
        <v>0</v>
      </c>
      <c r="J7847" s="24">
        <v>0</v>
      </c>
      <c r="K7847" s="24">
        <v>0</v>
      </c>
      <c r="L7847" s="14">
        <f>貼り付けシート!C7847</f>
        <v>20.7</v>
      </c>
      <c r="M7847" s="14">
        <f>貼り付けシート!D7847</f>
        <v>10</v>
      </c>
      <c r="N7847" s="18">
        <f>貼り付けシート!E7847</f>
        <v>65.595343031883957</v>
      </c>
      <c r="O7847" s="18">
        <f>貼り付けシート!F7847</f>
        <v>0</v>
      </c>
      <c r="P7847" s="19">
        <f t="shared" si="736"/>
        <v>0</v>
      </c>
      <c r="Q7847" s="19">
        <f t="shared" si="737"/>
        <v>0</v>
      </c>
    </row>
    <row r="7848" spans="1:17">
      <c r="A7848" s="38">
        <v>41966</v>
      </c>
      <c r="B7848" s="49" t="s">
        <v>167</v>
      </c>
      <c r="C7848" s="24">
        <f t="shared" si="732"/>
        <v>30.406921776000001</v>
      </c>
      <c r="D7848" s="24">
        <f t="shared" si="733"/>
        <v>0</v>
      </c>
      <c r="E7848" s="18">
        <f>IF(G7848&gt;=0.3,(バックデータ一覧!$C$10*(バックデータ一覧!$C$12*計算過程!L7848+バックデータ一覧!$C$13*LN(計算過程!G7848)+バックデータ一覧!$C$14)^バックデータ一覧!$C$11+バックデータ一覧!$E$10*(計算過程!G7848/(バックデータ一覧!$E$12*計算過程!L7848+バックデータ一覧!$E$13*LN(計算過程!G7848)+バックデータ一覧!$E$14))^バックデータ一覧!$E$11)*計算過程!$W$11*10^-3,0)</f>
        <v>0</v>
      </c>
      <c r="F7848" s="18">
        <f>IF(G7848&lt;0.3,(バックデータ一覧!$C$10*(バックデータ一覧!$C$12*計算過程!L7848+バックデータ一覧!$C$13*LN(0.3)+バックデータ一覧!$C$14)^バックデータ一覧!$C$11+バックデータ一覧!$E$10*(0.3/(バックデータ一覧!$E$12*計算過程!L7848+バックデータ一覧!$E$13*LN(0.3)+バックデータ一覧!$E$14))^バックデータ一覧!$E$11)*計算過程!$W$11*計算過程!G7848/0.3*10^-3,0)</f>
        <v>0</v>
      </c>
      <c r="G7848" s="18">
        <f t="shared" si="734"/>
        <v>0</v>
      </c>
      <c r="H7848" s="18">
        <f t="shared" si="735"/>
        <v>0</v>
      </c>
      <c r="I7848" s="24">
        <v>0</v>
      </c>
      <c r="J7848" s="24">
        <v>0</v>
      </c>
      <c r="K7848" s="24">
        <v>0</v>
      </c>
      <c r="L7848" s="14">
        <f>貼り付けシート!C7848</f>
        <v>20.399999999999999</v>
      </c>
      <c r="M7848" s="14">
        <f>貼り付けシート!D7848</f>
        <v>10.1</v>
      </c>
      <c r="N7848" s="18">
        <f>貼り付けシート!E7848</f>
        <v>67.478006662236282</v>
      </c>
      <c r="O7848" s="18">
        <f>貼り付けシート!F7848</f>
        <v>0</v>
      </c>
      <c r="P7848" s="19">
        <f t="shared" si="736"/>
        <v>0</v>
      </c>
      <c r="Q7848" s="19">
        <f t="shared" si="737"/>
        <v>0</v>
      </c>
    </row>
    <row r="7849" spans="1:17">
      <c r="A7849" s="38">
        <v>41966</v>
      </c>
      <c r="B7849" s="49" t="s">
        <v>168</v>
      </c>
      <c r="C7849" s="24">
        <f t="shared" si="732"/>
        <v>30.406921776000001</v>
      </c>
      <c r="D7849" s="24">
        <f t="shared" si="733"/>
        <v>0</v>
      </c>
      <c r="E7849" s="18">
        <f>IF(G7849&gt;=0.3,(バックデータ一覧!$C$10*(バックデータ一覧!$C$12*計算過程!L7849+バックデータ一覧!$C$13*LN(計算過程!G7849)+バックデータ一覧!$C$14)^バックデータ一覧!$C$11+バックデータ一覧!$E$10*(計算過程!G7849/(バックデータ一覧!$E$12*計算過程!L7849+バックデータ一覧!$E$13*LN(計算過程!G7849)+バックデータ一覧!$E$14))^バックデータ一覧!$E$11)*計算過程!$W$11*10^-3,0)</f>
        <v>0</v>
      </c>
      <c r="F7849" s="18">
        <f>IF(G7849&lt;0.3,(バックデータ一覧!$C$10*(バックデータ一覧!$C$12*計算過程!L7849+バックデータ一覧!$C$13*LN(0.3)+バックデータ一覧!$C$14)^バックデータ一覧!$C$11+バックデータ一覧!$E$10*(0.3/(バックデータ一覧!$E$12*計算過程!L7849+バックデータ一覧!$E$13*LN(0.3)+バックデータ一覧!$E$14))^バックデータ一覧!$E$11)*計算過程!$W$11*計算過程!G7849/0.3*10^-3,0)</f>
        <v>0</v>
      </c>
      <c r="G7849" s="18">
        <f t="shared" si="734"/>
        <v>0</v>
      </c>
      <c r="H7849" s="18">
        <f t="shared" si="735"/>
        <v>0</v>
      </c>
      <c r="I7849" s="24">
        <v>0</v>
      </c>
      <c r="J7849" s="24">
        <v>0</v>
      </c>
      <c r="K7849" s="24">
        <v>0</v>
      </c>
      <c r="L7849" s="14">
        <f>貼り付けシート!C7849</f>
        <v>19.399999999999999</v>
      </c>
      <c r="M7849" s="14">
        <f>貼り付けシート!D7849</f>
        <v>10.3</v>
      </c>
      <c r="N7849" s="18">
        <f>貼り付けシート!E7849</f>
        <v>73.192101024438912</v>
      </c>
      <c r="O7849" s="18">
        <f>貼り付けシート!F7849</f>
        <v>0</v>
      </c>
      <c r="P7849" s="19">
        <f t="shared" si="736"/>
        <v>0</v>
      </c>
      <c r="Q7849" s="19">
        <f t="shared" si="737"/>
        <v>0</v>
      </c>
    </row>
    <row r="7850" spans="1:17">
      <c r="A7850" s="38">
        <v>41966</v>
      </c>
      <c r="B7850" s="49" t="s">
        <v>169</v>
      </c>
      <c r="C7850" s="24">
        <f t="shared" si="732"/>
        <v>30.406921776000001</v>
      </c>
      <c r="D7850" s="24">
        <f t="shared" si="733"/>
        <v>0</v>
      </c>
      <c r="E7850" s="18">
        <f>IF(G7850&gt;=0.3,(バックデータ一覧!$C$10*(バックデータ一覧!$C$12*計算過程!L7850+バックデータ一覧!$C$13*LN(計算過程!G7850)+バックデータ一覧!$C$14)^バックデータ一覧!$C$11+バックデータ一覧!$E$10*(計算過程!G7850/(バックデータ一覧!$E$12*計算過程!L7850+バックデータ一覧!$E$13*LN(計算過程!G7850)+バックデータ一覧!$E$14))^バックデータ一覧!$E$11)*計算過程!$W$11*10^-3,0)</f>
        <v>0</v>
      </c>
      <c r="F7850" s="18">
        <f>IF(G7850&lt;0.3,(バックデータ一覧!$C$10*(バックデータ一覧!$C$12*計算過程!L7850+バックデータ一覧!$C$13*LN(0.3)+バックデータ一覧!$C$14)^バックデータ一覧!$C$11+バックデータ一覧!$E$10*(0.3/(バックデータ一覧!$E$12*計算過程!L7850+バックデータ一覧!$E$13*LN(0.3)+バックデータ一覧!$E$14))^バックデータ一覧!$E$11)*計算過程!$W$11*計算過程!G7850/0.3*10^-3,0)</f>
        <v>0</v>
      </c>
      <c r="G7850" s="18">
        <f t="shared" si="734"/>
        <v>0</v>
      </c>
      <c r="H7850" s="18">
        <f t="shared" si="735"/>
        <v>0</v>
      </c>
      <c r="I7850" s="24">
        <v>0</v>
      </c>
      <c r="J7850" s="24">
        <v>0</v>
      </c>
      <c r="K7850" s="24">
        <v>0</v>
      </c>
      <c r="L7850" s="14">
        <f>貼り付けシート!C7850</f>
        <v>18.399999999999999</v>
      </c>
      <c r="M7850" s="14">
        <f>貼り付けシート!D7850</f>
        <v>11.2</v>
      </c>
      <c r="N7850" s="18">
        <f>貼り付けシート!E7850</f>
        <v>84.597999572825827</v>
      </c>
      <c r="O7850" s="18">
        <f>貼り付けシート!F7850</f>
        <v>0</v>
      </c>
      <c r="P7850" s="19">
        <f t="shared" si="736"/>
        <v>0</v>
      </c>
      <c r="Q7850" s="19">
        <f t="shared" si="737"/>
        <v>0</v>
      </c>
    </row>
    <row r="7851" spans="1:17">
      <c r="A7851" s="38">
        <v>41966</v>
      </c>
      <c r="B7851" s="49" t="s">
        <v>170</v>
      </c>
      <c r="C7851" s="24">
        <f t="shared" si="732"/>
        <v>30.406921776000001</v>
      </c>
      <c r="D7851" s="24">
        <f t="shared" si="733"/>
        <v>0</v>
      </c>
      <c r="E7851" s="18">
        <f>IF(G7851&gt;=0.3,(バックデータ一覧!$C$10*(バックデータ一覧!$C$12*計算過程!L7851+バックデータ一覧!$C$13*LN(計算過程!G7851)+バックデータ一覧!$C$14)^バックデータ一覧!$C$11+バックデータ一覧!$E$10*(計算過程!G7851/(バックデータ一覧!$E$12*計算過程!L7851+バックデータ一覧!$E$13*LN(計算過程!G7851)+バックデータ一覧!$E$14))^バックデータ一覧!$E$11)*計算過程!$W$11*10^-3,0)</f>
        <v>0</v>
      </c>
      <c r="F7851" s="18">
        <f>IF(G7851&lt;0.3,(バックデータ一覧!$C$10*(バックデータ一覧!$C$12*計算過程!L7851+バックデータ一覧!$C$13*LN(0.3)+バックデータ一覧!$C$14)^バックデータ一覧!$C$11+バックデータ一覧!$E$10*(0.3/(バックデータ一覧!$E$12*計算過程!L7851+バックデータ一覧!$E$13*LN(0.3)+バックデータ一覧!$E$14))^バックデータ一覧!$E$11)*計算過程!$W$11*計算過程!G7851/0.3*10^-3,0)</f>
        <v>0</v>
      </c>
      <c r="G7851" s="18">
        <f t="shared" si="734"/>
        <v>0</v>
      </c>
      <c r="H7851" s="18">
        <f t="shared" si="735"/>
        <v>0</v>
      </c>
      <c r="I7851" s="24">
        <v>0</v>
      </c>
      <c r="J7851" s="24">
        <v>0</v>
      </c>
      <c r="K7851" s="24">
        <v>0</v>
      </c>
      <c r="L7851" s="14">
        <f>貼り付けシート!C7851</f>
        <v>18.5</v>
      </c>
      <c r="M7851" s="14">
        <f>貼り付けシート!D7851</f>
        <v>11</v>
      </c>
      <c r="N7851" s="18">
        <f>貼り付けシート!E7851</f>
        <v>82.59413116014322</v>
      </c>
      <c r="O7851" s="18">
        <f>貼り付けシート!F7851</f>
        <v>0</v>
      </c>
      <c r="P7851" s="19">
        <f t="shared" si="736"/>
        <v>0</v>
      </c>
      <c r="Q7851" s="19">
        <f t="shared" si="737"/>
        <v>0</v>
      </c>
    </row>
    <row r="7852" spans="1:17">
      <c r="A7852" s="38">
        <v>41966</v>
      </c>
      <c r="B7852" s="49" t="s">
        <v>171</v>
      </c>
      <c r="C7852" s="24">
        <f t="shared" si="732"/>
        <v>30.406921776000001</v>
      </c>
      <c r="D7852" s="24">
        <f t="shared" si="733"/>
        <v>0</v>
      </c>
      <c r="E7852" s="18">
        <f>IF(G7852&gt;=0.3,(バックデータ一覧!$C$10*(バックデータ一覧!$C$12*計算過程!L7852+バックデータ一覧!$C$13*LN(計算過程!G7852)+バックデータ一覧!$C$14)^バックデータ一覧!$C$11+バックデータ一覧!$E$10*(計算過程!G7852/(バックデータ一覧!$E$12*計算過程!L7852+バックデータ一覧!$E$13*LN(計算過程!G7852)+バックデータ一覧!$E$14))^バックデータ一覧!$E$11)*計算過程!$W$11*10^-3,0)</f>
        <v>0</v>
      </c>
      <c r="F7852" s="18">
        <f>IF(G7852&lt;0.3,(バックデータ一覧!$C$10*(バックデータ一覧!$C$12*計算過程!L7852+バックデータ一覧!$C$13*LN(0.3)+バックデータ一覧!$C$14)^バックデータ一覧!$C$11+バックデータ一覧!$E$10*(0.3/(バックデータ一覧!$E$12*計算過程!L7852+バックデータ一覧!$E$13*LN(0.3)+バックデータ一覧!$E$14))^バックデータ一覧!$E$11)*計算過程!$W$11*計算過程!G7852/0.3*10^-3,0)</f>
        <v>0</v>
      </c>
      <c r="G7852" s="18">
        <f t="shared" si="734"/>
        <v>0</v>
      </c>
      <c r="H7852" s="18">
        <f t="shared" si="735"/>
        <v>0</v>
      </c>
      <c r="I7852" s="24">
        <v>0</v>
      </c>
      <c r="J7852" s="24">
        <v>0</v>
      </c>
      <c r="K7852" s="24">
        <v>0</v>
      </c>
      <c r="L7852" s="14">
        <f>貼り付けシート!C7852</f>
        <v>18.2</v>
      </c>
      <c r="M7852" s="14">
        <f>貼り付けシート!D7852</f>
        <v>11</v>
      </c>
      <c r="N7852" s="18">
        <f>貼り付けシート!E7852</f>
        <v>84.163507867811305</v>
      </c>
      <c r="O7852" s="18">
        <f>貼り付けシート!F7852</f>
        <v>0</v>
      </c>
      <c r="P7852" s="19">
        <f t="shared" si="736"/>
        <v>0</v>
      </c>
      <c r="Q7852" s="19">
        <f t="shared" si="737"/>
        <v>0</v>
      </c>
    </row>
    <row r="7853" spans="1:17">
      <c r="A7853" s="38">
        <v>41966</v>
      </c>
      <c r="B7853" s="49" t="s">
        <v>172</v>
      </c>
      <c r="C7853" s="24">
        <f t="shared" si="732"/>
        <v>30.406921776000001</v>
      </c>
      <c r="D7853" s="24">
        <f t="shared" si="733"/>
        <v>0</v>
      </c>
      <c r="E7853" s="18">
        <f>IF(G7853&gt;=0.3,(バックデータ一覧!$C$10*(バックデータ一覧!$C$12*計算過程!L7853+バックデータ一覧!$C$13*LN(計算過程!G7853)+バックデータ一覧!$C$14)^バックデータ一覧!$C$11+バックデータ一覧!$E$10*(計算過程!G7853/(バックデータ一覧!$E$12*計算過程!L7853+バックデータ一覧!$E$13*LN(計算過程!G7853)+バックデータ一覧!$E$14))^バックデータ一覧!$E$11)*計算過程!$W$11*10^-3,0)</f>
        <v>0</v>
      </c>
      <c r="F7853" s="18">
        <f>IF(G7853&lt;0.3,(バックデータ一覧!$C$10*(バックデータ一覧!$C$12*計算過程!L7853+バックデータ一覧!$C$13*LN(0.3)+バックデータ一覧!$C$14)^バックデータ一覧!$C$11+バックデータ一覧!$E$10*(0.3/(バックデータ一覧!$E$12*計算過程!L7853+バックデータ一覧!$E$13*LN(0.3)+バックデータ一覧!$E$14))^バックデータ一覧!$E$11)*計算過程!$W$11*計算過程!G7853/0.3*10^-3,0)</f>
        <v>0</v>
      </c>
      <c r="G7853" s="18">
        <f t="shared" si="734"/>
        <v>0</v>
      </c>
      <c r="H7853" s="18">
        <f t="shared" si="735"/>
        <v>0</v>
      </c>
      <c r="I7853" s="24">
        <v>0</v>
      </c>
      <c r="J7853" s="24">
        <v>0</v>
      </c>
      <c r="K7853" s="24">
        <v>0</v>
      </c>
      <c r="L7853" s="14">
        <f>貼り付けシート!C7853</f>
        <v>17.600000000000001</v>
      </c>
      <c r="M7853" s="14">
        <f>貼り付けシート!D7853</f>
        <v>9.8000000000000007</v>
      </c>
      <c r="N7853" s="18">
        <f>貼り付けシート!E7853</f>
        <v>78.016756881036585</v>
      </c>
      <c r="O7853" s="18">
        <f>貼り付けシート!F7853</f>
        <v>0</v>
      </c>
      <c r="P7853" s="19">
        <f t="shared" si="736"/>
        <v>0</v>
      </c>
      <c r="Q7853" s="19">
        <f t="shared" si="737"/>
        <v>0</v>
      </c>
    </row>
    <row r="7854" spans="1:17">
      <c r="A7854" s="38">
        <v>41967</v>
      </c>
      <c r="B7854" s="49" t="s">
        <v>149</v>
      </c>
      <c r="C7854" s="24">
        <f t="shared" si="732"/>
        <v>30.406921776000001</v>
      </c>
      <c r="D7854" s="24">
        <f t="shared" si="733"/>
        <v>0</v>
      </c>
      <c r="E7854" s="18">
        <f>IF(G7854&gt;=0.3,(バックデータ一覧!$C$10*(バックデータ一覧!$C$12*計算過程!L7854+バックデータ一覧!$C$13*LN(計算過程!G7854)+バックデータ一覧!$C$14)^バックデータ一覧!$C$11+バックデータ一覧!$E$10*(計算過程!G7854/(バックデータ一覧!$E$12*計算過程!L7854+バックデータ一覧!$E$13*LN(計算過程!G7854)+バックデータ一覧!$E$14))^バックデータ一覧!$E$11)*計算過程!$W$11*10^-3,0)</f>
        <v>0</v>
      </c>
      <c r="F7854" s="18">
        <f>IF(G7854&lt;0.3,(バックデータ一覧!$C$10*(バックデータ一覧!$C$12*計算過程!L7854+バックデータ一覧!$C$13*LN(0.3)+バックデータ一覧!$C$14)^バックデータ一覧!$C$11+バックデータ一覧!$E$10*(0.3/(バックデータ一覧!$E$12*計算過程!L7854+バックデータ一覧!$E$13*LN(0.3)+バックデータ一覧!$E$14))^バックデータ一覧!$E$11)*計算過程!$W$11*計算過程!G7854/0.3*10^-3,0)</f>
        <v>0</v>
      </c>
      <c r="G7854" s="18">
        <f t="shared" si="734"/>
        <v>0</v>
      </c>
      <c r="H7854" s="18">
        <f t="shared" si="735"/>
        <v>0</v>
      </c>
      <c r="I7854" s="24">
        <v>0</v>
      </c>
      <c r="J7854" s="24">
        <v>0</v>
      </c>
      <c r="K7854" s="24">
        <v>0</v>
      </c>
      <c r="L7854" s="14">
        <f>貼り付けシート!C7854</f>
        <v>17.2</v>
      </c>
      <c r="M7854" s="14">
        <f>貼り付けシート!D7854</f>
        <v>9.4</v>
      </c>
      <c r="N7854" s="18">
        <f>貼り付けシート!E7854</f>
        <v>76.79714726658888</v>
      </c>
      <c r="O7854" s="18">
        <f>貼り付けシート!F7854</f>
        <v>0</v>
      </c>
      <c r="P7854" s="19">
        <f t="shared" si="736"/>
        <v>0</v>
      </c>
      <c r="Q7854" s="19">
        <f t="shared" si="737"/>
        <v>0</v>
      </c>
    </row>
    <row r="7855" spans="1:17">
      <c r="A7855" s="38">
        <v>41967</v>
      </c>
      <c r="B7855" s="49" t="s">
        <v>150</v>
      </c>
      <c r="C7855" s="24">
        <f t="shared" si="732"/>
        <v>30.406921776000001</v>
      </c>
      <c r="D7855" s="24">
        <f t="shared" si="733"/>
        <v>0</v>
      </c>
      <c r="E7855" s="18">
        <f>IF(G7855&gt;=0.3,(バックデータ一覧!$C$10*(バックデータ一覧!$C$12*計算過程!L7855+バックデータ一覧!$C$13*LN(計算過程!G7855)+バックデータ一覧!$C$14)^バックデータ一覧!$C$11+バックデータ一覧!$E$10*(計算過程!G7855/(バックデータ一覧!$E$12*計算過程!L7855+バックデータ一覧!$E$13*LN(計算過程!G7855)+バックデータ一覧!$E$14))^バックデータ一覧!$E$11)*計算過程!$W$11*10^-3,0)</f>
        <v>0</v>
      </c>
      <c r="F7855" s="18">
        <f>IF(G7855&lt;0.3,(バックデータ一覧!$C$10*(バックデータ一覧!$C$12*計算過程!L7855+バックデータ一覧!$C$13*LN(0.3)+バックデータ一覧!$C$14)^バックデータ一覧!$C$11+バックデータ一覧!$E$10*(0.3/(バックデータ一覧!$E$12*計算過程!L7855+バックデータ一覧!$E$13*LN(0.3)+バックデータ一覧!$E$14))^バックデータ一覧!$E$11)*計算過程!$W$11*計算過程!G7855/0.3*10^-3,0)</f>
        <v>0</v>
      </c>
      <c r="G7855" s="18">
        <f t="shared" si="734"/>
        <v>0</v>
      </c>
      <c r="H7855" s="18">
        <f t="shared" si="735"/>
        <v>0</v>
      </c>
      <c r="I7855" s="24">
        <v>0</v>
      </c>
      <c r="J7855" s="24">
        <v>0</v>
      </c>
      <c r="K7855" s="24">
        <v>0</v>
      </c>
      <c r="L7855" s="14">
        <f>貼り付けシート!C7855</f>
        <v>16.7</v>
      </c>
      <c r="M7855" s="14">
        <f>貼り付けシート!D7855</f>
        <v>9</v>
      </c>
      <c r="N7855" s="18">
        <f>貼り付けシート!E7855</f>
        <v>75.946658235496656</v>
      </c>
      <c r="O7855" s="18">
        <f>貼り付けシート!F7855</f>
        <v>0</v>
      </c>
      <c r="P7855" s="19">
        <f t="shared" si="736"/>
        <v>0</v>
      </c>
      <c r="Q7855" s="19">
        <f t="shared" si="737"/>
        <v>0</v>
      </c>
    </row>
    <row r="7856" spans="1:17">
      <c r="A7856" s="38">
        <v>41967</v>
      </c>
      <c r="B7856" s="49" t="s">
        <v>151</v>
      </c>
      <c r="C7856" s="24">
        <f t="shared" si="732"/>
        <v>30.406921776000001</v>
      </c>
      <c r="D7856" s="24">
        <f t="shared" si="733"/>
        <v>0</v>
      </c>
      <c r="E7856" s="18">
        <f>IF(G7856&gt;=0.3,(バックデータ一覧!$C$10*(バックデータ一覧!$C$12*計算過程!L7856+バックデータ一覧!$C$13*LN(計算過程!G7856)+バックデータ一覧!$C$14)^バックデータ一覧!$C$11+バックデータ一覧!$E$10*(計算過程!G7856/(バックデータ一覧!$E$12*計算過程!L7856+バックデータ一覧!$E$13*LN(計算過程!G7856)+バックデータ一覧!$E$14))^バックデータ一覧!$E$11)*計算過程!$W$11*10^-3,0)</f>
        <v>0</v>
      </c>
      <c r="F7856" s="18">
        <f>IF(G7856&lt;0.3,(バックデータ一覧!$C$10*(バックデータ一覧!$C$12*計算過程!L7856+バックデータ一覧!$C$13*LN(0.3)+バックデータ一覧!$C$14)^バックデータ一覧!$C$11+バックデータ一覧!$E$10*(0.3/(バックデータ一覧!$E$12*計算過程!L7856+バックデータ一覧!$E$13*LN(0.3)+バックデータ一覧!$E$14))^バックデータ一覧!$E$11)*計算過程!$W$11*計算過程!G7856/0.3*10^-3,0)</f>
        <v>0</v>
      </c>
      <c r="G7856" s="18">
        <f t="shared" si="734"/>
        <v>0</v>
      </c>
      <c r="H7856" s="18">
        <f t="shared" si="735"/>
        <v>0</v>
      </c>
      <c r="I7856" s="24">
        <v>0</v>
      </c>
      <c r="J7856" s="24">
        <v>0</v>
      </c>
      <c r="K7856" s="24">
        <v>0</v>
      </c>
      <c r="L7856" s="14">
        <f>貼り付けシート!C7856</f>
        <v>16.5</v>
      </c>
      <c r="M7856" s="14">
        <f>貼り付けシート!D7856</f>
        <v>8.8000000000000007</v>
      </c>
      <c r="N7856" s="18">
        <f>貼り付けシート!E7856</f>
        <v>75.233463730344468</v>
      </c>
      <c r="O7856" s="18">
        <f>貼り付けシート!F7856</f>
        <v>0</v>
      </c>
      <c r="P7856" s="19">
        <f t="shared" si="736"/>
        <v>0</v>
      </c>
      <c r="Q7856" s="19">
        <f t="shared" si="737"/>
        <v>0</v>
      </c>
    </row>
    <row r="7857" spans="1:17">
      <c r="A7857" s="38">
        <v>41967</v>
      </c>
      <c r="B7857" s="49" t="s">
        <v>152</v>
      </c>
      <c r="C7857" s="24">
        <f t="shared" si="732"/>
        <v>30.406921776000001</v>
      </c>
      <c r="D7857" s="24">
        <f t="shared" si="733"/>
        <v>0</v>
      </c>
      <c r="E7857" s="18">
        <f>IF(G7857&gt;=0.3,(バックデータ一覧!$C$10*(バックデータ一覧!$C$12*計算過程!L7857+バックデータ一覧!$C$13*LN(計算過程!G7857)+バックデータ一覧!$C$14)^バックデータ一覧!$C$11+バックデータ一覧!$E$10*(計算過程!G7857/(バックデータ一覧!$E$12*計算過程!L7857+バックデータ一覧!$E$13*LN(計算過程!G7857)+バックデータ一覧!$E$14))^バックデータ一覧!$E$11)*計算過程!$W$11*10^-3,0)</f>
        <v>0</v>
      </c>
      <c r="F7857" s="18">
        <f>IF(G7857&lt;0.3,(バックデータ一覧!$C$10*(バックデータ一覧!$C$12*計算過程!L7857+バックデータ一覧!$C$13*LN(0.3)+バックデータ一覧!$C$14)^バックデータ一覧!$C$11+バックデータ一覧!$E$10*(0.3/(バックデータ一覧!$E$12*計算過程!L7857+バックデータ一覧!$E$13*LN(0.3)+バックデータ一覧!$E$14))^バックデータ一覧!$E$11)*計算過程!$W$11*計算過程!G7857/0.3*10^-3,0)</f>
        <v>0</v>
      </c>
      <c r="G7857" s="18">
        <f t="shared" si="734"/>
        <v>0</v>
      </c>
      <c r="H7857" s="18">
        <f t="shared" si="735"/>
        <v>0</v>
      </c>
      <c r="I7857" s="24">
        <v>0</v>
      </c>
      <c r="J7857" s="24">
        <v>0</v>
      </c>
      <c r="K7857" s="24">
        <v>0</v>
      </c>
      <c r="L7857" s="14">
        <f>貼り付けシート!C7857</f>
        <v>15.9</v>
      </c>
      <c r="M7857" s="14">
        <f>貼り付けシート!D7857</f>
        <v>8.6999999999999993</v>
      </c>
      <c r="N7857" s="18">
        <f>貼り付けシート!E7857</f>
        <v>77.293335410844932</v>
      </c>
      <c r="O7857" s="18">
        <f>貼り付けシート!F7857</f>
        <v>0</v>
      </c>
      <c r="P7857" s="19">
        <f t="shared" si="736"/>
        <v>0</v>
      </c>
      <c r="Q7857" s="19">
        <f t="shared" si="737"/>
        <v>0</v>
      </c>
    </row>
    <row r="7858" spans="1:17">
      <c r="A7858" s="38">
        <v>41967</v>
      </c>
      <c r="B7858" s="49" t="s">
        <v>153</v>
      </c>
      <c r="C7858" s="24">
        <f t="shared" si="732"/>
        <v>30.406921776000001</v>
      </c>
      <c r="D7858" s="24">
        <f t="shared" si="733"/>
        <v>0</v>
      </c>
      <c r="E7858" s="18">
        <f>IF(G7858&gt;=0.3,(バックデータ一覧!$C$10*(バックデータ一覧!$C$12*計算過程!L7858+バックデータ一覧!$C$13*LN(計算過程!G7858)+バックデータ一覧!$C$14)^バックデータ一覧!$C$11+バックデータ一覧!$E$10*(計算過程!G7858/(バックデータ一覧!$E$12*計算過程!L7858+バックデータ一覧!$E$13*LN(計算過程!G7858)+バックデータ一覧!$E$14))^バックデータ一覧!$E$11)*計算過程!$W$11*10^-3,0)</f>
        <v>0</v>
      </c>
      <c r="F7858" s="18">
        <f>IF(G7858&lt;0.3,(バックデータ一覧!$C$10*(バックデータ一覧!$C$12*計算過程!L7858+バックデータ一覧!$C$13*LN(0.3)+バックデータ一覧!$C$14)^バックデータ一覧!$C$11+バックデータ一覧!$E$10*(0.3/(バックデータ一覧!$E$12*計算過程!L7858+バックデータ一覧!$E$13*LN(0.3)+バックデータ一覧!$E$14))^バックデータ一覧!$E$11)*計算過程!$W$11*計算過程!G7858/0.3*10^-3,0)</f>
        <v>0</v>
      </c>
      <c r="G7858" s="18">
        <f t="shared" si="734"/>
        <v>0</v>
      </c>
      <c r="H7858" s="18">
        <f t="shared" si="735"/>
        <v>0</v>
      </c>
      <c r="I7858" s="24">
        <v>0</v>
      </c>
      <c r="J7858" s="24">
        <v>0</v>
      </c>
      <c r="K7858" s="24">
        <v>0</v>
      </c>
      <c r="L7858" s="14">
        <f>貼り付けシート!C7858</f>
        <v>15.8</v>
      </c>
      <c r="M7858" s="14">
        <f>貼り付けシート!D7858</f>
        <v>8.1999999999999993</v>
      </c>
      <c r="N7858" s="18">
        <f>貼り付けシート!E7858</f>
        <v>73.376940737852536</v>
      </c>
      <c r="O7858" s="18">
        <f>貼り付けシート!F7858</f>
        <v>0</v>
      </c>
      <c r="P7858" s="19">
        <f t="shared" si="736"/>
        <v>0</v>
      </c>
      <c r="Q7858" s="19">
        <f t="shared" si="737"/>
        <v>0</v>
      </c>
    </row>
    <row r="7859" spans="1:17">
      <c r="A7859" s="38">
        <v>41967</v>
      </c>
      <c r="B7859" s="49" t="s">
        <v>154</v>
      </c>
      <c r="C7859" s="24">
        <f t="shared" si="732"/>
        <v>30.406921776000001</v>
      </c>
      <c r="D7859" s="24">
        <f t="shared" si="733"/>
        <v>0</v>
      </c>
      <c r="E7859" s="18">
        <f>IF(G7859&gt;=0.3,(バックデータ一覧!$C$10*(バックデータ一覧!$C$12*計算過程!L7859+バックデータ一覧!$C$13*LN(計算過程!G7859)+バックデータ一覧!$C$14)^バックデータ一覧!$C$11+バックデータ一覧!$E$10*(計算過程!G7859/(バックデータ一覧!$E$12*計算過程!L7859+バックデータ一覧!$E$13*LN(計算過程!G7859)+バックデータ一覧!$E$14))^バックデータ一覧!$E$11)*計算過程!$W$11*10^-3,0)</f>
        <v>0</v>
      </c>
      <c r="F7859" s="18">
        <f>IF(G7859&lt;0.3,(バックデータ一覧!$C$10*(バックデータ一覧!$C$12*計算過程!L7859+バックデータ一覧!$C$13*LN(0.3)+バックデータ一覧!$C$14)^バックデータ一覧!$C$11+バックデータ一覧!$E$10*(0.3/(バックデータ一覧!$E$12*計算過程!L7859+バックデータ一覧!$E$13*LN(0.3)+バックデータ一覧!$E$14))^バックデータ一覧!$E$11)*計算過程!$W$11*計算過程!G7859/0.3*10^-3,0)</f>
        <v>0</v>
      </c>
      <c r="G7859" s="18">
        <f t="shared" si="734"/>
        <v>0</v>
      </c>
      <c r="H7859" s="18">
        <f t="shared" si="735"/>
        <v>0</v>
      </c>
      <c r="I7859" s="24">
        <v>0</v>
      </c>
      <c r="J7859" s="24">
        <v>0</v>
      </c>
      <c r="K7859" s="24">
        <v>0</v>
      </c>
      <c r="L7859" s="14">
        <f>貼り付けシート!C7859</f>
        <v>15.1</v>
      </c>
      <c r="M7859" s="14">
        <f>貼り付けシート!D7859</f>
        <v>7.8</v>
      </c>
      <c r="N7859" s="18">
        <f>貼り付けシート!E7859</f>
        <v>73.051106678415152</v>
      </c>
      <c r="O7859" s="18">
        <f>貼り付けシート!F7859</f>
        <v>0</v>
      </c>
      <c r="P7859" s="19">
        <f t="shared" si="736"/>
        <v>0</v>
      </c>
      <c r="Q7859" s="19">
        <f t="shared" si="737"/>
        <v>0</v>
      </c>
    </row>
    <row r="7860" spans="1:17">
      <c r="A7860" s="38">
        <v>41967</v>
      </c>
      <c r="B7860" s="49" t="s">
        <v>155</v>
      </c>
      <c r="C7860" s="24">
        <f t="shared" si="732"/>
        <v>30.406921776000001</v>
      </c>
      <c r="D7860" s="24">
        <f t="shared" si="733"/>
        <v>0</v>
      </c>
      <c r="E7860" s="18">
        <f>IF(G7860&gt;=0.3,(バックデータ一覧!$C$10*(バックデータ一覧!$C$12*計算過程!L7860+バックデータ一覧!$C$13*LN(計算過程!G7860)+バックデータ一覧!$C$14)^バックデータ一覧!$C$11+バックデータ一覧!$E$10*(計算過程!G7860/(バックデータ一覧!$E$12*計算過程!L7860+バックデータ一覧!$E$13*LN(計算過程!G7860)+バックデータ一覧!$E$14))^バックデータ一覧!$E$11)*計算過程!$W$11*10^-3,0)</f>
        <v>0</v>
      </c>
      <c r="F7860" s="18">
        <f>IF(G7860&lt;0.3,(バックデータ一覧!$C$10*(バックデータ一覧!$C$12*計算過程!L7860+バックデータ一覧!$C$13*LN(0.3)+バックデータ一覧!$C$14)^バックデータ一覧!$C$11+バックデータ一覧!$E$10*(0.3/(バックデータ一覧!$E$12*計算過程!L7860+バックデータ一覧!$E$13*LN(0.3)+バックデータ一覧!$E$14))^バックデータ一覧!$E$11)*計算過程!$W$11*計算過程!G7860/0.3*10^-3,0)</f>
        <v>0</v>
      </c>
      <c r="G7860" s="18">
        <f t="shared" si="734"/>
        <v>0</v>
      </c>
      <c r="H7860" s="18">
        <f t="shared" si="735"/>
        <v>0</v>
      </c>
      <c r="I7860" s="24">
        <v>0</v>
      </c>
      <c r="J7860" s="24">
        <v>0</v>
      </c>
      <c r="K7860" s="24">
        <v>0</v>
      </c>
      <c r="L7860" s="14">
        <f>貼り付けシート!C7860</f>
        <v>14.6</v>
      </c>
      <c r="M7860" s="14">
        <f>貼り付けシート!D7860</f>
        <v>7.1</v>
      </c>
      <c r="N7860" s="18">
        <f>貼り付けシート!E7860</f>
        <v>68.750437945186349</v>
      </c>
      <c r="O7860" s="18">
        <f>貼り付けシート!F7860</f>
        <v>0</v>
      </c>
      <c r="P7860" s="19">
        <f t="shared" si="736"/>
        <v>0</v>
      </c>
      <c r="Q7860" s="19">
        <f t="shared" si="737"/>
        <v>0</v>
      </c>
    </row>
    <row r="7861" spans="1:17">
      <c r="A7861" s="38">
        <v>41967</v>
      </c>
      <c r="B7861" s="49" t="s">
        <v>156</v>
      </c>
      <c r="C7861" s="24">
        <f t="shared" si="732"/>
        <v>30.406921776000001</v>
      </c>
      <c r="D7861" s="24">
        <f t="shared" si="733"/>
        <v>0</v>
      </c>
      <c r="E7861" s="18">
        <f>IF(G7861&gt;=0.3,(バックデータ一覧!$C$10*(バックデータ一覧!$C$12*計算過程!L7861+バックデータ一覧!$C$13*LN(計算過程!G7861)+バックデータ一覧!$C$14)^バックデータ一覧!$C$11+バックデータ一覧!$E$10*(計算過程!G7861/(バックデータ一覧!$E$12*計算過程!L7861+バックデータ一覧!$E$13*LN(計算過程!G7861)+バックデータ一覧!$E$14))^バックデータ一覧!$E$11)*計算過程!$W$11*10^-3,0)</f>
        <v>0</v>
      </c>
      <c r="F7861" s="18">
        <f>IF(G7861&lt;0.3,(バックデータ一覧!$C$10*(バックデータ一覧!$C$12*計算過程!L7861+バックデータ一覧!$C$13*LN(0.3)+バックデータ一覧!$C$14)^バックデータ一覧!$C$11+バックデータ一覧!$E$10*(0.3/(バックデータ一覧!$E$12*計算過程!L7861+バックデータ一覧!$E$13*LN(0.3)+バックデータ一覧!$E$14))^バックデータ一覧!$E$11)*計算過程!$W$11*計算過程!G7861/0.3*10^-3,0)</f>
        <v>0</v>
      </c>
      <c r="G7861" s="18">
        <f t="shared" si="734"/>
        <v>0</v>
      </c>
      <c r="H7861" s="18">
        <f t="shared" si="735"/>
        <v>0</v>
      </c>
      <c r="I7861" s="24">
        <v>0</v>
      </c>
      <c r="J7861" s="24">
        <v>0</v>
      </c>
      <c r="K7861" s="24">
        <v>0</v>
      </c>
      <c r="L7861" s="14">
        <f>貼り付けシート!C7861</f>
        <v>15.1</v>
      </c>
      <c r="M7861" s="14">
        <f>貼り付けシート!D7861</f>
        <v>7</v>
      </c>
      <c r="N7861" s="18">
        <f>貼り付けシート!E7861</f>
        <v>65.642066956597972</v>
      </c>
      <c r="O7861" s="18">
        <f>貼り付けシート!F7861</f>
        <v>0</v>
      </c>
      <c r="P7861" s="19">
        <f t="shared" si="736"/>
        <v>0</v>
      </c>
      <c r="Q7861" s="19">
        <f t="shared" si="737"/>
        <v>0</v>
      </c>
    </row>
    <row r="7862" spans="1:17">
      <c r="A7862" s="38">
        <v>41967</v>
      </c>
      <c r="B7862" s="49" t="s">
        <v>157</v>
      </c>
      <c r="C7862" s="24">
        <f t="shared" si="732"/>
        <v>30.406921776000001</v>
      </c>
      <c r="D7862" s="24">
        <f t="shared" si="733"/>
        <v>0</v>
      </c>
      <c r="E7862" s="18">
        <f>IF(G7862&gt;=0.3,(バックデータ一覧!$C$10*(バックデータ一覧!$C$12*計算過程!L7862+バックデータ一覧!$C$13*LN(計算過程!G7862)+バックデータ一覧!$C$14)^バックデータ一覧!$C$11+バックデータ一覧!$E$10*(計算過程!G7862/(バックデータ一覧!$E$12*計算過程!L7862+バックデータ一覧!$E$13*LN(計算過程!G7862)+バックデータ一覧!$E$14))^バックデータ一覧!$E$11)*計算過程!$W$11*10^-3,0)</f>
        <v>0</v>
      </c>
      <c r="F7862" s="18">
        <f>IF(G7862&lt;0.3,(バックデータ一覧!$C$10*(バックデータ一覧!$C$12*計算過程!L7862+バックデータ一覧!$C$13*LN(0.3)+バックデータ一覧!$C$14)^バックデータ一覧!$C$11+バックデータ一覧!$E$10*(0.3/(バックデータ一覧!$E$12*計算過程!L7862+バックデータ一覧!$E$13*LN(0.3)+バックデータ一覧!$E$14))^バックデータ一覧!$E$11)*計算過程!$W$11*計算過程!G7862/0.3*10^-3,0)</f>
        <v>0</v>
      </c>
      <c r="G7862" s="18">
        <f t="shared" si="734"/>
        <v>0</v>
      </c>
      <c r="H7862" s="18">
        <f t="shared" si="735"/>
        <v>0</v>
      </c>
      <c r="I7862" s="24">
        <v>0</v>
      </c>
      <c r="J7862" s="24">
        <v>0</v>
      </c>
      <c r="K7862" s="24">
        <v>0</v>
      </c>
      <c r="L7862" s="14">
        <f>貼り付けシート!C7862</f>
        <v>15.9</v>
      </c>
      <c r="M7862" s="14">
        <f>貼り付けシート!D7862</f>
        <v>6.2</v>
      </c>
      <c r="N7862" s="18">
        <f>貼り付けシート!E7862</f>
        <v>55.301814926508406</v>
      </c>
      <c r="O7862" s="18">
        <f>貼り付けシート!F7862</f>
        <v>0</v>
      </c>
      <c r="P7862" s="19">
        <f t="shared" si="736"/>
        <v>0</v>
      </c>
      <c r="Q7862" s="19">
        <f t="shared" si="737"/>
        <v>0</v>
      </c>
    </row>
    <row r="7863" spans="1:17">
      <c r="A7863" s="38">
        <v>41967</v>
      </c>
      <c r="B7863" s="49" t="s">
        <v>158</v>
      </c>
      <c r="C7863" s="24">
        <f t="shared" si="732"/>
        <v>30.406921776000001</v>
      </c>
      <c r="D7863" s="24">
        <f t="shared" si="733"/>
        <v>0</v>
      </c>
      <c r="E7863" s="18">
        <f>IF(G7863&gt;=0.3,(バックデータ一覧!$C$10*(バックデータ一覧!$C$12*計算過程!L7863+バックデータ一覧!$C$13*LN(計算過程!G7863)+バックデータ一覧!$C$14)^バックデータ一覧!$C$11+バックデータ一覧!$E$10*(計算過程!G7863/(バックデータ一覧!$E$12*計算過程!L7863+バックデータ一覧!$E$13*LN(計算過程!G7863)+バックデータ一覧!$E$14))^バックデータ一覧!$E$11)*計算過程!$W$11*10^-3,0)</f>
        <v>0</v>
      </c>
      <c r="F7863" s="18">
        <f>IF(G7863&lt;0.3,(バックデータ一覧!$C$10*(バックデータ一覧!$C$12*計算過程!L7863+バックデータ一覧!$C$13*LN(0.3)+バックデータ一覧!$C$14)^バックデータ一覧!$C$11+バックデータ一覧!$E$10*(0.3/(バックデータ一覧!$E$12*計算過程!L7863+バックデータ一覧!$E$13*LN(0.3)+バックデータ一覧!$E$14))^バックデータ一覧!$E$11)*計算過程!$W$11*計算過程!G7863/0.3*10^-3,0)</f>
        <v>0</v>
      </c>
      <c r="G7863" s="18">
        <f t="shared" si="734"/>
        <v>0</v>
      </c>
      <c r="H7863" s="18">
        <f t="shared" si="735"/>
        <v>0</v>
      </c>
      <c r="I7863" s="24">
        <v>0</v>
      </c>
      <c r="J7863" s="24">
        <v>0</v>
      </c>
      <c r="K7863" s="24">
        <v>0</v>
      </c>
      <c r="L7863" s="14">
        <f>貼り付けシート!C7863</f>
        <v>17.100000000000001</v>
      </c>
      <c r="M7863" s="14">
        <f>貼り付けシート!D7863</f>
        <v>5.2</v>
      </c>
      <c r="N7863" s="18">
        <f>貼り付けシート!E7863</f>
        <v>43.039731304732207</v>
      </c>
      <c r="O7863" s="18">
        <f>貼り付けシート!F7863</f>
        <v>0</v>
      </c>
      <c r="P7863" s="19">
        <f t="shared" si="736"/>
        <v>0</v>
      </c>
      <c r="Q7863" s="19">
        <f t="shared" si="737"/>
        <v>0</v>
      </c>
    </row>
    <row r="7864" spans="1:17">
      <c r="A7864" s="38">
        <v>41967</v>
      </c>
      <c r="B7864" s="49" t="s">
        <v>159</v>
      </c>
      <c r="C7864" s="24">
        <f t="shared" si="732"/>
        <v>30.406921776000001</v>
      </c>
      <c r="D7864" s="24">
        <f t="shared" si="733"/>
        <v>0</v>
      </c>
      <c r="E7864" s="18">
        <f>IF(G7864&gt;=0.3,(バックデータ一覧!$C$10*(バックデータ一覧!$C$12*計算過程!L7864+バックデータ一覧!$C$13*LN(計算過程!G7864)+バックデータ一覧!$C$14)^バックデータ一覧!$C$11+バックデータ一覧!$E$10*(計算過程!G7864/(バックデータ一覧!$E$12*計算過程!L7864+バックデータ一覧!$E$13*LN(計算過程!G7864)+バックデータ一覧!$E$14))^バックデータ一覧!$E$11)*計算過程!$W$11*10^-3,0)</f>
        <v>0</v>
      </c>
      <c r="F7864" s="18">
        <f>IF(G7864&lt;0.3,(バックデータ一覧!$C$10*(バックデータ一覧!$C$12*計算過程!L7864+バックデータ一覧!$C$13*LN(0.3)+バックデータ一覧!$C$14)^バックデータ一覧!$C$11+バックデータ一覧!$E$10*(0.3/(バックデータ一覧!$E$12*計算過程!L7864+バックデータ一覧!$E$13*LN(0.3)+バックデータ一覧!$E$14))^バックデータ一覧!$E$11)*計算過程!$W$11*計算過程!G7864/0.3*10^-3,0)</f>
        <v>0</v>
      </c>
      <c r="G7864" s="18">
        <f t="shared" si="734"/>
        <v>0</v>
      </c>
      <c r="H7864" s="18">
        <f t="shared" si="735"/>
        <v>0</v>
      </c>
      <c r="I7864" s="24">
        <v>0</v>
      </c>
      <c r="J7864" s="24">
        <v>0</v>
      </c>
      <c r="K7864" s="24">
        <v>0</v>
      </c>
      <c r="L7864" s="14">
        <f>貼り付けシート!C7864</f>
        <v>17.2</v>
      </c>
      <c r="M7864" s="14">
        <f>貼り付けシート!D7864</f>
        <v>4.9000000000000004</v>
      </c>
      <c r="N7864" s="18">
        <f>貼り付けシート!E7864</f>
        <v>40.31991631265781</v>
      </c>
      <c r="O7864" s="18">
        <f>貼り付けシート!F7864</f>
        <v>0</v>
      </c>
      <c r="P7864" s="19">
        <f t="shared" si="736"/>
        <v>0</v>
      </c>
      <c r="Q7864" s="19">
        <f t="shared" si="737"/>
        <v>0</v>
      </c>
    </row>
    <row r="7865" spans="1:17">
      <c r="A7865" s="38">
        <v>41967</v>
      </c>
      <c r="B7865" s="49" t="s">
        <v>160</v>
      </c>
      <c r="C7865" s="24">
        <f t="shared" si="732"/>
        <v>30.406921776000001</v>
      </c>
      <c r="D7865" s="24">
        <f t="shared" si="733"/>
        <v>0</v>
      </c>
      <c r="E7865" s="18">
        <f>IF(G7865&gt;=0.3,(バックデータ一覧!$C$10*(バックデータ一覧!$C$12*計算過程!L7865+バックデータ一覧!$C$13*LN(計算過程!G7865)+バックデータ一覧!$C$14)^バックデータ一覧!$C$11+バックデータ一覧!$E$10*(計算過程!G7865/(バックデータ一覧!$E$12*計算過程!L7865+バックデータ一覧!$E$13*LN(計算過程!G7865)+バックデータ一覧!$E$14))^バックデータ一覧!$E$11)*計算過程!$W$11*10^-3,0)</f>
        <v>0</v>
      </c>
      <c r="F7865" s="18">
        <f>IF(G7865&lt;0.3,(バックデータ一覧!$C$10*(バックデータ一覧!$C$12*計算過程!L7865+バックデータ一覧!$C$13*LN(0.3)+バックデータ一覧!$C$14)^バックデータ一覧!$C$11+バックデータ一覧!$E$10*(0.3/(バックデータ一覧!$E$12*計算過程!L7865+バックデータ一覧!$E$13*LN(0.3)+バックデータ一覧!$E$14))^バックデータ一覧!$E$11)*計算過程!$W$11*計算過程!G7865/0.3*10^-3,0)</f>
        <v>0</v>
      </c>
      <c r="G7865" s="18">
        <f t="shared" si="734"/>
        <v>0</v>
      </c>
      <c r="H7865" s="18">
        <f t="shared" si="735"/>
        <v>0</v>
      </c>
      <c r="I7865" s="24">
        <v>0</v>
      </c>
      <c r="J7865" s="24">
        <v>0</v>
      </c>
      <c r="K7865" s="24">
        <v>0</v>
      </c>
      <c r="L7865" s="14">
        <f>貼り付けシート!C7865</f>
        <v>18.5</v>
      </c>
      <c r="M7865" s="14">
        <f>貼り付けシート!D7865</f>
        <v>4.5</v>
      </c>
      <c r="N7865" s="18">
        <f>貼り付けシート!E7865</f>
        <v>34.139067345232228</v>
      </c>
      <c r="O7865" s="18">
        <f>貼り付けシート!F7865</f>
        <v>0</v>
      </c>
      <c r="P7865" s="19">
        <f t="shared" si="736"/>
        <v>0</v>
      </c>
      <c r="Q7865" s="19">
        <f t="shared" si="737"/>
        <v>0</v>
      </c>
    </row>
    <row r="7866" spans="1:17">
      <c r="A7866" s="38">
        <v>41967</v>
      </c>
      <c r="B7866" s="49" t="s">
        <v>161</v>
      </c>
      <c r="C7866" s="24">
        <f t="shared" si="732"/>
        <v>30.406921776000001</v>
      </c>
      <c r="D7866" s="24">
        <f t="shared" si="733"/>
        <v>0</v>
      </c>
      <c r="E7866" s="18">
        <f>IF(G7866&gt;=0.3,(バックデータ一覧!$C$10*(バックデータ一覧!$C$12*計算過程!L7866+バックデータ一覧!$C$13*LN(計算過程!G7866)+バックデータ一覧!$C$14)^バックデータ一覧!$C$11+バックデータ一覧!$E$10*(計算過程!G7866/(バックデータ一覧!$E$12*計算過程!L7866+バックデータ一覧!$E$13*LN(計算過程!G7866)+バックデータ一覧!$E$14))^バックデータ一覧!$E$11)*計算過程!$W$11*10^-3,0)</f>
        <v>0</v>
      </c>
      <c r="F7866" s="18">
        <f>IF(G7866&lt;0.3,(バックデータ一覧!$C$10*(バックデータ一覧!$C$12*計算過程!L7866+バックデータ一覧!$C$13*LN(0.3)+バックデータ一覧!$C$14)^バックデータ一覧!$C$11+バックデータ一覧!$E$10*(0.3/(バックデータ一覧!$E$12*計算過程!L7866+バックデータ一覧!$E$13*LN(0.3)+バックデータ一覧!$E$14))^バックデータ一覧!$E$11)*計算過程!$W$11*計算過程!G7866/0.3*10^-3,0)</f>
        <v>0</v>
      </c>
      <c r="G7866" s="18">
        <f t="shared" si="734"/>
        <v>0</v>
      </c>
      <c r="H7866" s="18">
        <f t="shared" si="735"/>
        <v>0</v>
      </c>
      <c r="I7866" s="24">
        <v>0</v>
      </c>
      <c r="J7866" s="24">
        <v>0</v>
      </c>
      <c r="K7866" s="24">
        <v>0</v>
      </c>
      <c r="L7866" s="14">
        <f>貼り付けシート!C7866</f>
        <v>19.2</v>
      </c>
      <c r="M7866" s="14">
        <f>貼り付けシート!D7866</f>
        <v>4.5</v>
      </c>
      <c r="N7866" s="18">
        <f>貼り付けシート!E7866</f>
        <v>32.677690486647847</v>
      </c>
      <c r="O7866" s="18">
        <f>貼り付けシート!F7866</f>
        <v>0</v>
      </c>
      <c r="P7866" s="19">
        <f t="shared" si="736"/>
        <v>0</v>
      </c>
      <c r="Q7866" s="19">
        <f t="shared" si="737"/>
        <v>0</v>
      </c>
    </row>
    <row r="7867" spans="1:17">
      <c r="A7867" s="38">
        <v>41967</v>
      </c>
      <c r="B7867" s="49" t="s">
        <v>162</v>
      </c>
      <c r="C7867" s="24">
        <f t="shared" si="732"/>
        <v>30.406921776000001</v>
      </c>
      <c r="D7867" s="24">
        <f t="shared" si="733"/>
        <v>0</v>
      </c>
      <c r="E7867" s="18">
        <f>IF(G7867&gt;=0.3,(バックデータ一覧!$C$10*(バックデータ一覧!$C$12*計算過程!L7867+バックデータ一覧!$C$13*LN(計算過程!G7867)+バックデータ一覧!$C$14)^バックデータ一覧!$C$11+バックデータ一覧!$E$10*(計算過程!G7867/(バックデータ一覧!$E$12*計算過程!L7867+バックデータ一覧!$E$13*LN(計算過程!G7867)+バックデータ一覧!$E$14))^バックデータ一覧!$E$11)*計算過程!$W$11*10^-3,0)</f>
        <v>0</v>
      </c>
      <c r="F7867" s="18">
        <f>IF(G7867&lt;0.3,(バックデータ一覧!$C$10*(バックデータ一覧!$C$12*計算過程!L7867+バックデータ一覧!$C$13*LN(0.3)+バックデータ一覧!$C$14)^バックデータ一覧!$C$11+バックデータ一覧!$E$10*(0.3/(バックデータ一覧!$E$12*計算過程!L7867+バックデータ一覧!$E$13*LN(0.3)+バックデータ一覧!$E$14))^バックデータ一覧!$E$11)*計算過程!$W$11*計算過程!G7867/0.3*10^-3,0)</f>
        <v>0</v>
      </c>
      <c r="G7867" s="18">
        <f t="shared" si="734"/>
        <v>0</v>
      </c>
      <c r="H7867" s="18">
        <f t="shared" si="735"/>
        <v>0</v>
      </c>
      <c r="I7867" s="24">
        <v>0</v>
      </c>
      <c r="J7867" s="24">
        <v>0</v>
      </c>
      <c r="K7867" s="24">
        <v>0</v>
      </c>
      <c r="L7867" s="14">
        <f>貼り付けシート!C7867</f>
        <v>19.399999999999999</v>
      </c>
      <c r="M7867" s="14">
        <f>貼り付けシート!D7867</f>
        <v>4.5</v>
      </c>
      <c r="N7867" s="18">
        <f>貼り付けシート!E7867</f>
        <v>32.273168806497374</v>
      </c>
      <c r="O7867" s="18">
        <f>貼り付けシート!F7867</f>
        <v>0</v>
      </c>
      <c r="P7867" s="19">
        <f t="shared" si="736"/>
        <v>0</v>
      </c>
      <c r="Q7867" s="19">
        <f t="shared" si="737"/>
        <v>0</v>
      </c>
    </row>
    <row r="7868" spans="1:17">
      <c r="A7868" s="38">
        <v>41967</v>
      </c>
      <c r="B7868" s="49" t="s">
        <v>163</v>
      </c>
      <c r="C7868" s="24">
        <f t="shared" si="732"/>
        <v>30.406921776000001</v>
      </c>
      <c r="D7868" s="24">
        <f t="shared" si="733"/>
        <v>0</v>
      </c>
      <c r="E7868" s="18">
        <f>IF(G7868&gt;=0.3,(バックデータ一覧!$C$10*(バックデータ一覧!$C$12*計算過程!L7868+バックデータ一覧!$C$13*LN(計算過程!G7868)+バックデータ一覧!$C$14)^バックデータ一覧!$C$11+バックデータ一覧!$E$10*(計算過程!G7868/(バックデータ一覧!$E$12*計算過程!L7868+バックデータ一覧!$E$13*LN(計算過程!G7868)+バックデータ一覧!$E$14))^バックデータ一覧!$E$11)*計算過程!$W$11*10^-3,0)</f>
        <v>0</v>
      </c>
      <c r="F7868" s="18">
        <f>IF(G7868&lt;0.3,(バックデータ一覧!$C$10*(バックデータ一覧!$C$12*計算過程!L7868+バックデータ一覧!$C$13*LN(0.3)+バックデータ一覧!$C$14)^バックデータ一覧!$C$11+バックデータ一覧!$E$10*(0.3/(バックデータ一覧!$E$12*計算過程!L7868+バックデータ一覧!$E$13*LN(0.3)+バックデータ一覧!$E$14))^バックデータ一覧!$E$11)*計算過程!$W$11*計算過程!G7868/0.3*10^-3,0)</f>
        <v>0</v>
      </c>
      <c r="G7868" s="18">
        <f t="shared" si="734"/>
        <v>0</v>
      </c>
      <c r="H7868" s="18">
        <f t="shared" si="735"/>
        <v>0</v>
      </c>
      <c r="I7868" s="24">
        <v>0</v>
      </c>
      <c r="J7868" s="24">
        <v>0</v>
      </c>
      <c r="K7868" s="24">
        <v>0</v>
      </c>
      <c r="L7868" s="14">
        <f>貼り付けシート!C7868</f>
        <v>18.8</v>
      </c>
      <c r="M7868" s="14">
        <f>貼り付けシート!D7868</f>
        <v>4.5</v>
      </c>
      <c r="N7868" s="18">
        <f>貼り付けシート!E7868</f>
        <v>33.503951644587801</v>
      </c>
      <c r="O7868" s="18">
        <f>貼り付けシート!F7868</f>
        <v>0</v>
      </c>
      <c r="P7868" s="19">
        <f t="shared" si="736"/>
        <v>0</v>
      </c>
      <c r="Q7868" s="19">
        <f t="shared" si="737"/>
        <v>0</v>
      </c>
    </row>
    <row r="7869" spans="1:17">
      <c r="A7869" s="38">
        <v>41967</v>
      </c>
      <c r="B7869" s="49" t="s">
        <v>164</v>
      </c>
      <c r="C7869" s="24">
        <f t="shared" si="732"/>
        <v>30.406921776000001</v>
      </c>
      <c r="D7869" s="24">
        <f t="shared" si="733"/>
        <v>0</v>
      </c>
      <c r="E7869" s="18">
        <f>IF(G7869&gt;=0.3,(バックデータ一覧!$C$10*(バックデータ一覧!$C$12*計算過程!L7869+バックデータ一覧!$C$13*LN(計算過程!G7869)+バックデータ一覧!$C$14)^バックデータ一覧!$C$11+バックデータ一覧!$E$10*(計算過程!G7869/(バックデータ一覧!$E$12*計算過程!L7869+バックデータ一覧!$E$13*LN(計算過程!G7869)+バックデータ一覧!$E$14))^バックデータ一覧!$E$11)*計算過程!$W$11*10^-3,0)</f>
        <v>0</v>
      </c>
      <c r="F7869" s="18">
        <f>IF(G7869&lt;0.3,(バックデータ一覧!$C$10*(バックデータ一覧!$C$12*計算過程!L7869+バックデータ一覧!$C$13*LN(0.3)+バックデータ一覧!$C$14)^バックデータ一覧!$C$11+バックデータ一覧!$E$10*(0.3/(バックデータ一覧!$E$12*計算過程!L7869+バックデータ一覧!$E$13*LN(0.3)+バックデータ一覧!$E$14))^バックデータ一覧!$E$11)*計算過程!$W$11*計算過程!G7869/0.3*10^-3,0)</f>
        <v>0</v>
      </c>
      <c r="G7869" s="18">
        <f t="shared" si="734"/>
        <v>0</v>
      </c>
      <c r="H7869" s="18">
        <f t="shared" si="735"/>
        <v>0</v>
      </c>
      <c r="I7869" s="24">
        <v>0</v>
      </c>
      <c r="J7869" s="24">
        <v>0</v>
      </c>
      <c r="K7869" s="24">
        <v>0</v>
      </c>
      <c r="L7869" s="14">
        <f>貼り付けシート!C7869</f>
        <v>17.600000000000001</v>
      </c>
      <c r="M7869" s="14">
        <f>貼り付けシート!D7869</f>
        <v>4.5999999999999996</v>
      </c>
      <c r="N7869" s="18">
        <f>貼り付けシート!E7869</f>
        <v>36.924011703625489</v>
      </c>
      <c r="O7869" s="18">
        <f>貼り付けシート!F7869</f>
        <v>0</v>
      </c>
      <c r="P7869" s="19">
        <f t="shared" si="736"/>
        <v>0</v>
      </c>
      <c r="Q7869" s="19">
        <f t="shared" si="737"/>
        <v>0</v>
      </c>
    </row>
    <row r="7870" spans="1:17">
      <c r="A7870" s="38">
        <v>41967</v>
      </c>
      <c r="B7870" s="49" t="s">
        <v>165</v>
      </c>
      <c r="C7870" s="24">
        <f t="shared" si="732"/>
        <v>30.406921776000001</v>
      </c>
      <c r="D7870" s="24">
        <f t="shared" si="733"/>
        <v>0</v>
      </c>
      <c r="E7870" s="18">
        <f>IF(G7870&gt;=0.3,(バックデータ一覧!$C$10*(バックデータ一覧!$C$12*計算過程!L7870+バックデータ一覧!$C$13*LN(計算過程!G7870)+バックデータ一覧!$C$14)^バックデータ一覧!$C$11+バックデータ一覧!$E$10*(計算過程!G7870/(バックデータ一覧!$E$12*計算過程!L7870+バックデータ一覧!$E$13*LN(計算過程!G7870)+バックデータ一覧!$E$14))^バックデータ一覧!$E$11)*計算過程!$W$11*10^-3,0)</f>
        <v>0</v>
      </c>
      <c r="F7870" s="18">
        <f>IF(G7870&lt;0.3,(バックデータ一覧!$C$10*(バックデータ一覧!$C$12*計算過程!L7870+バックデータ一覧!$C$13*LN(0.3)+バックデータ一覧!$C$14)^バックデータ一覧!$C$11+バックデータ一覧!$E$10*(0.3/(バックデータ一覧!$E$12*計算過程!L7870+バックデータ一覧!$E$13*LN(0.3)+バックデータ一覧!$E$14))^バックデータ一覧!$E$11)*計算過程!$W$11*計算過程!G7870/0.3*10^-3,0)</f>
        <v>0</v>
      </c>
      <c r="G7870" s="18">
        <f t="shared" si="734"/>
        <v>0</v>
      </c>
      <c r="H7870" s="18">
        <f t="shared" si="735"/>
        <v>0</v>
      </c>
      <c r="I7870" s="24">
        <v>0</v>
      </c>
      <c r="J7870" s="24">
        <v>0</v>
      </c>
      <c r="K7870" s="24">
        <v>0</v>
      </c>
      <c r="L7870" s="14">
        <f>貼り付けシート!C7870</f>
        <v>15.7</v>
      </c>
      <c r="M7870" s="14">
        <f>貼り付けシート!D7870</f>
        <v>4.5999999999999996</v>
      </c>
      <c r="N7870" s="18">
        <f>貼り付けシート!E7870</f>
        <v>41.665086242087348</v>
      </c>
      <c r="O7870" s="18">
        <f>貼り付けシート!F7870</f>
        <v>0</v>
      </c>
      <c r="P7870" s="19">
        <f t="shared" si="736"/>
        <v>0</v>
      </c>
      <c r="Q7870" s="19">
        <f t="shared" si="737"/>
        <v>0</v>
      </c>
    </row>
    <row r="7871" spans="1:17">
      <c r="A7871" s="38">
        <v>41967</v>
      </c>
      <c r="B7871" s="49" t="s">
        <v>166</v>
      </c>
      <c r="C7871" s="24">
        <f t="shared" si="732"/>
        <v>30.406921776000001</v>
      </c>
      <c r="D7871" s="24">
        <f t="shared" si="733"/>
        <v>0</v>
      </c>
      <c r="E7871" s="18">
        <f>IF(G7871&gt;=0.3,(バックデータ一覧!$C$10*(バックデータ一覧!$C$12*計算過程!L7871+バックデータ一覧!$C$13*LN(計算過程!G7871)+バックデータ一覧!$C$14)^バックデータ一覧!$C$11+バックデータ一覧!$E$10*(計算過程!G7871/(バックデータ一覧!$E$12*計算過程!L7871+バックデータ一覧!$E$13*LN(計算過程!G7871)+バックデータ一覧!$E$14))^バックデータ一覧!$E$11)*計算過程!$W$11*10^-3,0)</f>
        <v>0</v>
      </c>
      <c r="F7871" s="18">
        <f>IF(G7871&lt;0.3,(バックデータ一覧!$C$10*(バックデータ一覧!$C$12*計算過程!L7871+バックデータ一覧!$C$13*LN(0.3)+バックデータ一覧!$C$14)^バックデータ一覧!$C$11+バックデータ一覧!$E$10*(0.3/(バックデータ一覧!$E$12*計算過程!L7871+バックデータ一覧!$E$13*LN(0.3)+バックデータ一覧!$E$14))^バックデータ一覧!$E$11)*計算過程!$W$11*計算過程!G7871/0.3*10^-3,0)</f>
        <v>0</v>
      </c>
      <c r="G7871" s="18">
        <f t="shared" si="734"/>
        <v>0</v>
      </c>
      <c r="H7871" s="18">
        <f t="shared" si="735"/>
        <v>0</v>
      </c>
      <c r="I7871" s="24">
        <v>0</v>
      </c>
      <c r="J7871" s="24">
        <v>0</v>
      </c>
      <c r="K7871" s="24">
        <v>0</v>
      </c>
      <c r="L7871" s="14">
        <f>貼り付けシート!C7871</f>
        <v>14.3</v>
      </c>
      <c r="M7871" s="14">
        <f>貼り付けシート!D7871</f>
        <v>4.5999999999999996</v>
      </c>
      <c r="N7871" s="18">
        <f>貼り付けシート!E7871</f>
        <v>45.596536510947026</v>
      </c>
      <c r="O7871" s="18">
        <f>貼り付けシート!F7871</f>
        <v>0</v>
      </c>
      <c r="P7871" s="19">
        <f t="shared" si="736"/>
        <v>0</v>
      </c>
      <c r="Q7871" s="19">
        <f t="shared" si="737"/>
        <v>0</v>
      </c>
    </row>
    <row r="7872" spans="1:17">
      <c r="A7872" s="38">
        <v>41967</v>
      </c>
      <c r="B7872" s="49" t="s">
        <v>167</v>
      </c>
      <c r="C7872" s="24">
        <f t="shared" si="732"/>
        <v>30.406921776000001</v>
      </c>
      <c r="D7872" s="24">
        <f t="shared" si="733"/>
        <v>0</v>
      </c>
      <c r="E7872" s="18">
        <f>IF(G7872&gt;=0.3,(バックデータ一覧!$C$10*(バックデータ一覧!$C$12*計算過程!L7872+バックデータ一覧!$C$13*LN(計算過程!G7872)+バックデータ一覧!$C$14)^バックデータ一覧!$C$11+バックデータ一覧!$E$10*(計算過程!G7872/(バックデータ一覧!$E$12*計算過程!L7872+バックデータ一覧!$E$13*LN(計算過程!G7872)+バックデータ一覧!$E$14))^バックデータ一覧!$E$11)*計算過程!$W$11*10^-3,0)</f>
        <v>0</v>
      </c>
      <c r="F7872" s="18">
        <f>IF(G7872&lt;0.3,(バックデータ一覧!$C$10*(バックデータ一覧!$C$12*計算過程!L7872+バックデータ一覧!$C$13*LN(0.3)+バックデータ一覧!$C$14)^バックデータ一覧!$C$11+バックデータ一覧!$E$10*(0.3/(バックデータ一覧!$E$12*計算過程!L7872+バックデータ一覧!$E$13*LN(0.3)+バックデータ一覧!$E$14))^バックデータ一覧!$E$11)*計算過程!$W$11*計算過程!G7872/0.3*10^-3,0)</f>
        <v>0</v>
      </c>
      <c r="G7872" s="18">
        <f t="shared" si="734"/>
        <v>0</v>
      </c>
      <c r="H7872" s="18">
        <f t="shared" si="735"/>
        <v>0</v>
      </c>
      <c r="I7872" s="24">
        <v>0</v>
      </c>
      <c r="J7872" s="24">
        <v>0</v>
      </c>
      <c r="K7872" s="24">
        <v>0</v>
      </c>
      <c r="L7872" s="14">
        <f>貼り付けシート!C7872</f>
        <v>13.2</v>
      </c>
      <c r="M7872" s="14">
        <f>貼り付けシート!D7872</f>
        <v>4.8</v>
      </c>
      <c r="N7872" s="18">
        <f>貼り付けシート!E7872</f>
        <v>51.09150684704764</v>
      </c>
      <c r="O7872" s="18">
        <f>貼り付けシート!F7872</f>
        <v>0</v>
      </c>
      <c r="P7872" s="19">
        <f t="shared" si="736"/>
        <v>0</v>
      </c>
      <c r="Q7872" s="19">
        <f t="shared" si="737"/>
        <v>0</v>
      </c>
    </row>
    <row r="7873" spans="1:17">
      <c r="A7873" s="38">
        <v>41967</v>
      </c>
      <c r="B7873" s="49" t="s">
        <v>168</v>
      </c>
      <c r="C7873" s="24">
        <f t="shared" si="732"/>
        <v>30.406921776000001</v>
      </c>
      <c r="D7873" s="24">
        <f t="shared" si="733"/>
        <v>0</v>
      </c>
      <c r="E7873" s="18">
        <f>IF(G7873&gt;=0.3,(バックデータ一覧!$C$10*(バックデータ一覧!$C$12*計算過程!L7873+バックデータ一覧!$C$13*LN(計算過程!G7873)+バックデータ一覧!$C$14)^バックデータ一覧!$C$11+バックデータ一覧!$E$10*(計算過程!G7873/(バックデータ一覧!$E$12*計算過程!L7873+バックデータ一覧!$E$13*LN(計算過程!G7873)+バックデータ一覧!$E$14))^バックデータ一覧!$E$11)*計算過程!$W$11*10^-3,0)</f>
        <v>0</v>
      </c>
      <c r="F7873" s="18">
        <f>IF(G7873&lt;0.3,(バックデータ一覧!$C$10*(バックデータ一覧!$C$12*計算過程!L7873+バックデータ一覧!$C$13*LN(0.3)+バックデータ一覧!$C$14)^バックデータ一覧!$C$11+バックデータ一覧!$E$10*(0.3/(バックデータ一覧!$E$12*計算過程!L7873+バックデータ一覧!$E$13*LN(0.3)+バックデータ一覧!$E$14))^バックデータ一覧!$E$11)*計算過程!$W$11*計算過程!G7873/0.3*10^-3,0)</f>
        <v>0</v>
      </c>
      <c r="G7873" s="18">
        <f t="shared" si="734"/>
        <v>0</v>
      </c>
      <c r="H7873" s="18">
        <f t="shared" si="735"/>
        <v>0</v>
      </c>
      <c r="I7873" s="24">
        <v>0</v>
      </c>
      <c r="J7873" s="24">
        <v>0</v>
      </c>
      <c r="K7873" s="24">
        <v>0</v>
      </c>
      <c r="L7873" s="14">
        <f>貼り付けシート!C7873</f>
        <v>12.3</v>
      </c>
      <c r="M7873" s="14">
        <f>貼り付けシート!D7873</f>
        <v>4.9000000000000004</v>
      </c>
      <c r="N7873" s="18">
        <f>貼り付けシート!E7873</f>
        <v>55.316946089300423</v>
      </c>
      <c r="O7873" s="18">
        <f>貼り付けシート!F7873</f>
        <v>0</v>
      </c>
      <c r="P7873" s="19">
        <f t="shared" si="736"/>
        <v>0</v>
      </c>
      <c r="Q7873" s="19">
        <f t="shared" si="737"/>
        <v>0</v>
      </c>
    </row>
    <row r="7874" spans="1:17">
      <c r="A7874" s="38">
        <v>41967</v>
      </c>
      <c r="B7874" s="49" t="s">
        <v>169</v>
      </c>
      <c r="C7874" s="24">
        <f t="shared" si="732"/>
        <v>30.406921776000001</v>
      </c>
      <c r="D7874" s="24">
        <f t="shared" si="733"/>
        <v>0</v>
      </c>
      <c r="E7874" s="18">
        <f>IF(G7874&gt;=0.3,(バックデータ一覧!$C$10*(バックデータ一覧!$C$12*計算過程!L7874+バックデータ一覧!$C$13*LN(計算過程!G7874)+バックデータ一覧!$C$14)^バックデータ一覧!$C$11+バックデータ一覧!$E$10*(計算過程!G7874/(バックデータ一覧!$E$12*計算過程!L7874+バックデータ一覧!$E$13*LN(計算過程!G7874)+バックデータ一覧!$E$14))^バックデータ一覧!$E$11)*計算過程!$W$11*10^-3,0)</f>
        <v>0</v>
      </c>
      <c r="F7874" s="18">
        <f>IF(G7874&lt;0.3,(バックデータ一覧!$C$10*(バックデータ一覧!$C$12*計算過程!L7874+バックデータ一覧!$C$13*LN(0.3)+バックデータ一覧!$C$14)^バックデータ一覧!$C$11+バックデータ一覧!$E$10*(0.3/(バックデータ一覧!$E$12*計算過程!L7874+バックデータ一覧!$E$13*LN(0.3)+バックデータ一覧!$E$14))^バックデータ一覧!$E$11)*計算過程!$W$11*計算過程!G7874/0.3*10^-3,0)</f>
        <v>0</v>
      </c>
      <c r="G7874" s="18">
        <f t="shared" si="734"/>
        <v>0</v>
      </c>
      <c r="H7874" s="18">
        <f t="shared" si="735"/>
        <v>0</v>
      </c>
      <c r="I7874" s="24">
        <v>0</v>
      </c>
      <c r="J7874" s="24">
        <v>0</v>
      </c>
      <c r="K7874" s="24">
        <v>0</v>
      </c>
      <c r="L7874" s="14">
        <f>貼り付けシート!C7874</f>
        <v>11.2</v>
      </c>
      <c r="M7874" s="14">
        <f>貼り付けシート!D7874</f>
        <v>5</v>
      </c>
      <c r="N7874" s="18">
        <f>貼り付けシート!E7874</f>
        <v>60.69177850594987</v>
      </c>
      <c r="O7874" s="18">
        <f>貼り付けシート!F7874</f>
        <v>0</v>
      </c>
      <c r="P7874" s="19">
        <f t="shared" si="736"/>
        <v>0</v>
      </c>
      <c r="Q7874" s="19">
        <f t="shared" si="737"/>
        <v>0</v>
      </c>
    </row>
    <row r="7875" spans="1:17">
      <c r="A7875" s="38">
        <v>41967</v>
      </c>
      <c r="B7875" s="49" t="s">
        <v>170</v>
      </c>
      <c r="C7875" s="24">
        <f t="shared" si="732"/>
        <v>30.406921776000001</v>
      </c>
      <c r="D7875" s="24">
        <f t="shared" si="733"/>
        <v>0</v>
      </c>
      <c r="E7875" s="18">
        <f>IF(G7875&gt;=0.3,(バックデータ一覧!$C$10*(バックデータ一覧!$C$12*計算過程!L7875+バックデータ一覧!$C$13*LN(計算過程!G7875)+バックデータ一覧!$C$14)^バックデータ一覧!$C$11+バックデータ一覧!$E$10*(計算過程!G7875/(バックデータ一覧!$E$12*計算過程!L7875+バックデータ一覧!$E$13*LN(計算過程!G7875)+バックデータ一覧!$E$14))^バックデータ一覧!$E$11)*計算過程!$W$11*10^-3,0)</f>
        <v>0</v>
      </c>
      <c r="F7875" s="18">
        <f>IF(G7875&lt;0.3,(バックデータ一覧!$C$10*(バックデータ一覧!$C$12*計算過程!L7875+バックデータ一覧!$C$13*LN(0.3)+バックデータ一覧!$C$14)^バックデータ一覧!$C$11+バックデータ一覧!$E$10*(0.3/(バックデータ一覧!$E$12*計算過程!L7875+バックデータ一覧!$E$13*LN(0.3)+バックデータ一覧!$E$14))^バックデータ一覧!$E$11)*計算過程!$W$11*計算過程!G7875/0.3*10^-3,0)</f>
        <v>0</v>
      </c>
      <c r="G7875" s="18">
        <f t="shared" si="734"/>
        <v>0</v>
      </c>
      <c r="H7875" s="18">
        <f t="shared" si="735"/>
        <v>0</v>
      </c>
      <c r="I7875" s="24">
        <v>0</v>
      </c>
      <c r="J7875" s="24">
        <v>0</v>
      </c>
      <c r="K7875" s="24">
        <v>0</v>
      </c>
      <c r="L7875" s="14">
        <f>貼り付けシート!C7875</f>
        <v>10.6</v>
      </c>
      <c r="M7875" s="14">
        <f>貼り付けシート!D7875</f>
        <v>5.0999999999999996</v>
      </c>
      <c r="N7875" s="18">
        <f>貼り付けシート!E7875</f>
        <v>64.416280683956018</v>
      </c>
      <c r="O7875" s="18">
        <f>貼り付けシート!F7875</f>
        <v>0</v>
      </c>
      <c r="P7875" s="19">
        <f t="shared" si="736"/>
        <v>0</v>
      </c>
      <c r="Q7875" s="19">
        <f t="shared" si="737"/>
        <v>0</v>
      </c>
    </row>
    <row r="7876" spans="1:17">
      <c r="A7876" s="38">
        <v>41967</v>
      </c>
      <c r="B7876" s="49" t="s">
        <v>171</v>
      </c>
      <c r="C7876" s="24">
        <f t="shared" si="732"/>
        <v>30.406921776000001</v>
      </c>
      <c r="D7876" s="24">
        <f t="shared" si="733"/>
        <v>0</v>
      </c>
      <c r="E7876" s="18">
        <f>IF(G7876&gt;=0.3,(バックデータ一覧!$C$10*(バックデータ一覧!$C$12*計算過程!L7876+バックデータ一覧!$C$13*LN(計算過程!G7876)+バックデータ一覧!$C$14)^バックデータ一覧!$C$11+バックデータ一覧!$E$10*(計算過程!G7876/(バックデータ一覧!$E$12*計算過程!L7876+バックデータ一覧!$E$13*LN(計算過程!G7876)+バックデータ一覧!$E$14))^バックデータ一覧!$E$11)*計算過程!$W$11*10^-3,0)</f>
        <v>0</v>
      </c>
      <c r="F7876" s="18">
        <f>IF(G7876&lt;0.3,(バックデータ一覧!$C$10*(バックデータ一覧!$C$12*計算過程!L7876+バックデータ一覧!$C$13*LN(0.3)+バックデータ一覧!$C$14)^バックデータ一覧!$C$11+バックデータ一覧!$E$10*(0.3/(バックデータ一覧!$E$12*計算過程!L7876+バックデータ一覧!$E$13*LN(0.3)+バックデータ一覧!$E$14))^バックデータ一覧!$E$11)*計算過程!$W$11*計算過程!G7876/0.3*10^-3,0)</f>
        <v>0</v>
      </c>
      <c r="G7876" s="18">
        <f t="shared" si="734"/>
        <v>0</v>
      </c>
      <c r="H7876" s="18">
        <f t="shared" si="735"/>
        <v>0</v>
      </c>
      <c r="I7876" s="24">
        <v>0</v>
      </c>
      <c r="J7876" s="24">
        <v>0</v>
      </c>
      <c r="K7876" s="24">
        <v>0</v>
      </c>
      <c r="L7876" s="14">
        <f>貼り付けシート!C7876</f>
        <v>9.8000000000000007</v>
      </c>
      <c r="M7876" s="14">
        <f>貼り付けシート!D7876</f>
        <v>4.8</v>
      </c>
      <c r="N7876" s="18">
        <f>貼り付けシート!E7876</f>
        <v>63.990687895805131</v>
      </c>
      <c r="O7876" s="18">
        <f>貼り付けシート!F7876</f>
        <v>0</v>
      </c>
      <c r="P7876" s="19">
        <f t="shared" si="736"/>
        <v>0</v>
      </c>
      <c r="Q7876" s="19">
        <f t="shared" si="737"/>
        <v>0</v>
      </c>
    </row>
    <row r="7877" spans="1:17">
      <c r="A7877" s="38">
        <v>41967</v>
      </c>
      <c r="B7877" s="49" t="s">
        <v>172</v>
      </c>
      <c r="C7877" s="24">
        <f t="shared" si="732"/>
        <v>30.406921776000001</v>
      </c>
      <c r="D7877" s="24">
        <f t="shared" si="733"/>
        <v>0</v>
      </c>
      <c r="E7877" s="18">
        <f>IF(G7877&gt;=0.3,(バックデータ一覧!$C$10*(バックデータ一覧!$C$12*計算過程!L7877+バックデータ一覧!$C$13*LN(計算過程!G7877)+バックデータ一覧!$C$14)^バックデータ一覧!$C$11+バックデータ一覧!$E$10*(計算過程!G7877/(バックデータ一覧!$E$12*計算過程!L7877+バックデータ一覧!$E$13*LN(計算過程!G7877)+バックデータ一覧!$E$14))^バックデータ一覧!$E$11)*計算過程!$W$11*10^-3,0)</f>
        <v>0</v>
      </c>
      <c r="F7877" s="18">
        <f>IF(G7877&lt;0.3,(バックデータ一覧!$C$10*(バックデータ一覧!$C$12*計算過程!L7877+バックデータ一覧!$C$13*LN(0.3)+バックデータ一覧!$C$14)^バックデータ一覧!$C$11+バックデータ一覧!$E$10*(0.3/(バックデータ一覧!$E$12*計算過程!L7877+バックデータ一覧!$E$13*LN(0.3)+バックデータ一覧!$E$14))^バックデータ一覧!$E$11)*計算過程!$W$11*計算過程!G7877/0.3*10^-3,0)</f>
        <v>0</v>
      </c>
      <c r="G7877" s="18">
        <f t="shared" si="734"/>
        <v>0</v>
      </c>
      <c r="H7877" s="18">
        <f t="shared" si="735"/>
        <v>0</v>
      </c>
      <c r="I7877" s="24">
        <v>0</v>
      </c>
      <c r="J7877" s="24">
        <v>0</v>
      </c>
      <c r="K7877" s="24">
        <v>0</v>
      </c>
      <c r="L7877" s="14">
        <f>貼り付けシート!C7877</f>
        <v>8.6999999999999993</v>
      </c>
      <c r="M7877" s="14">
        <f>貼り付けシート!D7877</f>
        <v>4.7</v>
      </c>
      <c r="N7877" s="18">
        <f>貼り付けシート!E7877</f>
        <v>67.49070091451776</v>
      </c>
      <c r="O7877" s="18">
        <f>貼り付けシート!F7877</f>
        <v>0</v>
      </c>
      <c r="P7877" s="19">
        <f t="shared" si="736"/>
        <v>0</v>
      </c>
      <c r="Q7877" s="19">
        <f t="shared" si="737"/>
        <v>0</v>
      </c>
    </row>
    <row r="7878" spans="1:17">
      <c r="A7878" s="38">
        <v>41968</v>
      </c>
      <c r="B7878" s="49" t="s">
        <v>149</v>
      </c>
      <c r="C7878" s="24">
        <f t="shared" si="732"/>
        <v>30.406921776000001</v>
      </c>
      <c r="D7878" s="24">
        <f t="shared" si="733"/>
        <v>0</v>
      </c>
      <c r="E7878" s="18">
        <f>IF(G7878&gt;=0.3,(バックデータ一覧!$C$10*(バックデータ一覧!$C$12*計算過程!L7878+バックデータ一覧!$C$13*LN(計算過程!G7878)+バックデータ一覧!$C$14)^バックデータ一覧!$C$11+バックデータ一覧!$E$10*(計算過程!G7878/(バックデータ一覧!$E$12*計算過程!L7878+バックデータ一覧!$E$13*LN(計算過程!G7878)+バックデータ一覧!$E$14))^バックデータ一覧!$E$11)*計算過程!$W$11*10^-3,0)</f>
        <v>0</v>
      </c>
      <c r="F7878" s="18">
        <f>IF(G7878&lt;0.3,(バックデータ一覧!$C$10*(バックデータ一覧!$C$12*計算過程!L7878+バックデータ一覧!$C$13*LN(0.3)+バックデータ一覧!$C$14)^バックデータ一覧!$C$11+バックデータ一覧!$E$10*(0.3/(バックデータ一覧!$E$12*計算過程!L7878+バックデータ一覧!$E$13*LN(0.3)+バックデータ一覧!$E$14))^バックデータ一覧!$E$11)*計算過程!$W$11*計算過程!G7878/0.3*10^-3,0)</f>
        <v>0</v>
      </c>
      <c r="G7878" s="18">
        <f t="shared" si="734"/>
        <v>0</v>
      </c>
      <c r="H7878" s="18">
        <f t="shared" si="735"/>
        <v>0</v>
      </c>
      <c r="I7878" s="24">
        <v>0</v>
      </c>
      <c r="J7878" s="24">
        <v>0</v>
      </c>
      <c r="K7878" s="24">
        <v>0</v>
      </c>
      <c r="L7878" s="14">
        <f>貼り付けシート!C7878</f>
        <v>8</v>
      </c>
      <c r="M7878" s="14">
        <f>貼り付けシート!D7878</f>
        <v>4.5999999999999996</v>
      </c>
      <c r="N7878" s="18">
        <f>貼り付けシート!E7878</f>
        <v>69.280803322547271</v>
      </c>
      <c r="O7878" s="18">
        <f>貼り付けシート!F7878</f>
        <v>0</v>
      </c>
      <c r="P7878" s="19">
        <f t="shared" si="736"/>
        <v>0</v>
      </c>
      <c r="Q7878" s="19">
        <f t="shared" si="737"/>
        <v>0</v>
      </c>
    </row>
    <row r="7879" spans="1:17">
      <c r="A7879" s="38">
        <v>41968</v>
      </c>
      <c r="B7879" s="49" t="s">
        <v>150</v>
      </c>
      <c r="C7879" s="24">
        <f t="shared" ref="C7879:C7942" si="738">$W$6*IF(AND(L7879&lt;5,N7879&gt;=80),$W$4,$W$5)*3600*10^-6</f>
        <v>30.406921776000001</v>
      </c>
      <c r="D7879" s="24">
        <f t="shared" ref="D7879:D7942" si="739">IF(G7879&gt;=0.3,E7879,F7879)</f>
        <v>0</v>
      </c>
      <c r="E7879" s="18">
        <f>IF(G7879&gt;=0.3,(バックデータ一覧!$C$10*(バックデータ一覧!$C$12*計算過程!L7879+バックデータ一覧!$C$13*LN(計算過程!G7879)+バックデータ一覧!$C$14)^バックデータ一覧!$C$11+バックデータ一覧!$E$10*(計算過程!G7879/(バックデータ一覧!$E$12*計算過程!L7879+バックデータ一覧!$E$13*LN(計算過程!G7879)+バックデータ一覧!$E$14))^バックデータ一覧!$E$11)*計算過程!$W$11*10^-3,0)</f>
        <v>0</v>
      </c>
      <c r="F7879" s="18">
        <f>IF(G7879&lt;0.3,(バックデータ一覧!$C$10*(バックデータ一覧!$C$12*計算過程!L7879+バックデータ一覧!$C$13*LN(0.3)+バックデータ一覧!$C$14)^バックデータ一覧!$C$11+バックデータ一覧!$E$10*(0.3/(バックデータ一覧!$E$12*計算過程!L7879+バックデータ一覧!$E$13*LN(0.3)+バックデータ一覧!$E$14))^バックデータ一覧!$E$11)*計算過程!$W$11*計算過程!G7879/0.3*10^-3,0)</f>
        <v>0</v>
      </c>
      <c r="G7879" s="18">
        <f t="shared" ref="G7879:G7942" si="740">H7879/($W$6*3600*10^-6)</f>
        <v>0</v>
      </c>
      <c r="H7879" s="18">
        <f t="shared" ref="H7879:H7942" si="741">IF(AND(L7879&lt;5,N7879&gt;=80),P7879/$W$4,P7879/$W$5)</f>
        <v>0</v>
      </c>
      <c r="I7879" s="24">
        <v>0</v>
      </c>
      <c r="J7879" s="24">
        <v>0</v>
      </c>
      <c r="K7879" s="24">
        <v>0</v>
      </c>
      <c r="L7879" s="14">
        <f>貼り付けシート!C7879</f>
        <v>6.9</v>
      </c>
      <c r="M7879" s="14">
        <f>貼り付けシート!D7879</f>
        <v>4.7</v>
      </c>
      <c r="N7879" s="18">
        <f>貼り付けシート!E7879</f>
        <v>76.304917314345744</v>
      </c>
      <c r="O7879" s="18">
        <f>貼り付けシート!F7879</f>
        <v>0</v>
      </c>
      <c r="P7879" s="19">
        <f t="shared" ref="P7879:P7942" si="742">IF(O7879&gt;C7879,C7879,O7879)</f>
        <v>0</v>
      </c>
      <c r="Q7879" s="19">
        <f t="shared" ref="Q7879:Q7942" si="743">IF(O7879&gt;C7879,O7879-C7879,0)</f>
        <v>0</v>
      </c>
    </row>
    <row r="7880" spans="1:17">
      <c r="A7880" s="38">
        <v>41968</v>
      </c>
      <c r="B7880" s="49" t="s">
        <v>151</v>
      </c>
      <c r="C7880" s="24">
        <f t="shared" si="738"/>
        <v>30.406921776000001</v>
      </c>
      <c r="D7880" s="24">
        <f t="shared" si="739"/>
        <v>0</v>
      </c>
      <c r="E7880" s="18">
        <f>IF(G7880&gt;=0.3,(バックデータ一覧!$C$10*(バックデータ一覧!$C$12*計算過程!L7880+バックデータ一覧!$C$13*LN(計算過程!G7880)+バックデータ一覧!$C$14)^バックデータ一覧!$C$11+バックデータ一覧!$E$10*(計算過程!G7880/(バックデータ一覧!$E$12*計算過程!L7880+バックデータ一覧!$E$13*LN(計算過程!G7880)+バックデータ一覧!$E$14))^バックデータ一覧!$E$11)*計算過程!$W$11*10^-3,0)</f>
        <v>0</v>
      </c>
      <c r="F7880" s="18">
        <f>IF(G7880&lt;0.3,(バックデータ一覧!$C$10*(バックデータ一覧!$C$12*計算過程!L7880+バックデータ一覧!$C$13*LN(0.3)+バックデータ一覧!$C$14)^バックデータ一覧!$C$11+バックデータ一覧!$E$10*(0.3/(バックデータ一覧!$E$12*計算過程!L7880+バックデータ一覧!$E$13*LN(0.3)+バックデータ一覧!$E$14))^バックデータ一覧!$E$11)*計算過程!$W$11*計算過程!G7880/0.3*10^-3,0)</f>
        <v>0</v>
      </c>
      <c r="G7880" s="18">
        <f t="shared" si="740"/>
        <v>0</v>
      </c>
      <c r="H7880" s="18">
        <f t="shared" si="741"/>
        <v>0</v>
      </c>
      <c r="I7880" s="24">
        <v>0</v>
      </c>
      <c r="J7880" s="24">
        <v>0</v>
      </c>
      <c r="K7880" s="24">
        <v>0</v>
      </c>
      <c r="L7880" s="14">
        <f>貼り付けシート!C7880</f>
        <v>6.1</v>
      </c>
      <c r="M7880" s="14">
        <f>貼り付けシート!D7880</f>
        <v>4.5999999999999996</v>
      </c>
      <c r="N7880" s="18">
        <f>貼り付けシート!E7880</f>
        <v>78.926566627001449</v>
      </c>
      <c r="O7880" s="18">
        <f>貼り付けシート!F7880</f>
        <v>0</v>
      </c>
      <c r="P7880" s="19">
        <f t="shared" si="742"/>
        <v>0</v>
      </c>
      <c r="Q7880" s="19">
        <f t="shared" si="743"/>
        <v>0</v>
      </c>
    </row>
    <row r="7881" spans="1:17">
      <c r="A7881" s="38">
        <v>41968</v>
      </c>
      <c r="B7881" s="49" t="s">
        <v>152</v>
      </c>
      <c r="C7881" s="24">
        <f t="shared" si="738"/>
        <v>30.406921776000001</v>
      </c>
      <c r="D7881" s="24">
        <f t="shared" si="739"/>
        <v>0</v>
      </c>
      <c r="E7881" s="18">
        <f>IF(G7881&gt;=0.3,(バックデータ一覧!$C$10*(バックデータ一覧!$C$12*計算過程!L7881+バックデータ一覧!$C$13*LN(計算過程!G7881)+バックデータ一覧!$C$14)^バックデータ一覧!$C$11+バックデータ一覧!$E$10*(計算過程!G7881/(バックデータ一覧!$E$12*計算過程!L7881+バックデータ一覧!$E$13*LN(計算過程!G7881)+バックデータ一覧!$E$14))^バックデータ一覧!$E$11)*計算過程!$W$11*10^-3,0)</f>
        <v>0</v>
      </c>
      <c r="F7881" s="18">
        <f>IF(G7881&lt;0.3,(バックデータ一覧!$C$10*(バックデータ一覧!$C$12*計算過程!L7881+バックデータ一覧!$C$13*LN(0.3)+バックデータ一覧!$C$14)^バックデータ一覧!$C$11+バックデータ一覧!$E$10*(0.3/(バックデータ一覧!$E$12*計算過程!L7881+バックデータ一覧!$E$13*LN(0.3)+バックデータ一覧!$E$14))^バックデータ一覧!$E$11)*計算過程!$W$11*計算過程!G7881/0.3*10^-3,0)</f>
        <v>0</v>
      </c>
      <c r="G7881" s="18">
        <f t="shared" si="740"/>
        <v>0</v>
      </c>
      <c r="H7881" s="18">
        <f t="shared" si="741"/>
        <v>0</v>
      </c>
      <c r="I7881" s="24">
        <v>0</v>
      </c>
      <c r="J7881" s="24">
        <v>0</v>
      </c>
      <c r="K7881" s="24">
        <v>0</v>
      </c>
      <c r="L7881" s="14">
        <f>貼り付けシート!C7881</f>
        <v>5.4</v>
      </c>
      <c r="M7881" s="14">
        <f>貼り付けシート!D7881</f>
        <v>4.5999999999999996</v>
      </c>
      <c r="N7881" s="18">
        <f>貼り付けシート!E7881</f>
        <v>82.851244899721351</v>
      </c>
      <c r="O7881" s="18">
        <f>貼り付けシート!F7881</f>
        <v>0</v>
      </c>
      <c r="P7881" s="19">
        <f t="shared" si="742"/>
        <v>0</v>
      </c>
      <c r="Q7881" s="19">
        <f t="shared" si="743"/>
        <v>0</v>
      </c>
    </row>
    <row r="7882" spans="1:17">
      <c r="A7882" s="38">
        <v>41968</v>
      </c>
      <c r="B7882" s="49" t="s">
        <v>153</v>
      </c>
      <c r="C7882" s="24">
        <f t="shared" si="738"/>
        <v>30.406921776000001</v>
      </c>
      <c r="D7882" s="24">
        <f t="shared" si="739"/>
        <v>0</v>
      </c>
      <c r="E7882" s="18">
        <f>IF(G7882&gt;=0.3,(バックデータ一覧!$C$10*(バックデータ一覧!$C$12*計算過程!L7882+バックデータ一覧!$C$13*LN(計算過程!G7882)+バックデータ一覧!$C$14)^バックデータ一覧!$C$11+バックデータ一覧!$E$10*(計算過程!G7882/(バックデータ一覧!$E$12*計算過程!L7882+バックデータ一覧!$E$13*LN(計算過程!G7882)+バックデータ一覧!$E$14))^バックデータ一覧!$E$11)*計算過程!$W$11*10^-3,0)</f>
        <v>0</v>
      </c>
      <c r="F7882" s="18">
        <f>IF(G7882&lt;0.3,(バックデータ一覧!$C$10*(バックデータ一覧!$C$12*計算過程!L7882+バックデータ一覧!$C$13*LN(0.3)+バックデータ一覧!$C$14)^バックデータ一覧!$C$11+バックデータ一覧!$E$10*(0.3/(バックデータ一覧!$E$12*計算過程!L7882+バックデータ一覧!$E$13*LN(0.3)+バックデータ一覧!$E$14))^バックデータ一覧!$E$11)*計算過程!$W$11*計算過程!G7882/0.3*10^-3,0)</f>
        <v>0</v>
      </c>
      <c r="G7882" s="18">
        <f t="shared" si="740"/>
        <v>0</v>
      </c>
      <c r="H7882" s="18">
        <f t="shared" si="741"/>
        <v>0</v>
      </c>
      <c r="I7882" s="24">
        <v>0</v>
      </c>
      <c r="J7882" s="24">
        <v>0</v>
      </c>
      <c r="K7882" s="24">
        <v>0</v>
      </c>
      <c r="L7882" s="14">
        <f>貼り付けシート!C7882</f>
        <v>5</v>
      </c>
      <c r="M7882" s="14">
        <f>貼り付けシート!D7882</f>
        <v>4.4000000000000004</v>
      </c>
      <c r="N7882" s="18">
        <f>貼り付けシート!E7882</f>
        <v>81.513490929272436</v>
      </c>
      <c r="O7882" s="18">
        <f>貼り付けシート!F7882</f>
        <v>0</v>
      </c>
      <c r="P7882" s="19">
        <f t="shared" si="742"/>
        <v>0</v>
      </c>
      <c r="Q7882" s="19">
        <f t="shared" si="743"/>
        <v>0</v>
      </c>
    </row>
    <row r="7883" spans="1:17">
      <c r="A7883" s="38">
        <v>41968</v>
      </c>
      <c r="B7883" s="49" t="s">
        <v>154</v>
      </c>
      <c r="C7883" s="24">
        <f t="shared" si="738"/>
        <v>30.406921776000001</v>
      </c>
      <c r="D7883" s="24">
        <f t="shared" si="739"/>
        <v>0</v>
      </c>
      <c r="E7883" s="18">
        <f>IF(G7883&gt;=0.3,(バックデータ一覧!$C$10*(バックデータ一覧!$C$12*計算過程!L7883+バックデータ一覧!$C$13*LN(計算過程!G7883)+バックデータ一覧!$C$14)^バックデータ一覧!$C$11+バックデータ一覧!$E$10*(計算過程!G7883/(バックデータ一覧!$E$12*計算過程!L7883+バックデータ一覧!$E$13*LN(計算過程!G7883)+バックデータ一覧!$E$14))^バックデータ一覧!$E$11)*計算過程!$W$11*10^-3,0)</f>
        <v>0</v>
      </c>
      <c r="F7883" s="18">
        <f>IF(G7883&lt;0.3,(バックデータ一覧!$C$10*(バックデータ一覧!$C$12*計算過程!L7883+バックデータ一覧!$C$13*LN(0.3)+バックデータ一覧!$C$14)^バックデータ一覧!$C$11+バックデータ一覧!$E$10*(0.3/(バックデータ一覧!$E$12*計算過程!L7883+バックデータ一覧!$E$13*LN(0.3)+バックデータ一覧!$E$14))^バックデータ一覧!$E$11)*計算過程!$W$11*計算過程!G7883/0.3*10^-3,0)</f>
        <v>0</v>
      </c>
      <c r="G7883" s="18">
        <f t="shared" si="740"/>
        <v>0</v>
      </c>
      <c r="H7883" s="18">
        <f t="shared" si="741"/>
        <v>0</v>
      </c>
      <c r="I7883" s="24">
        <v>0</v>
      </c>
      <c r="J7883" s="24">
        <v>0</v>
      </c>
      <c r="K7883" s="24">
        <v>0</v>
      </c>
      <c r="L7883" s="14">
        <f>貼り付けシート!C7883</f>
        <v>7.1</v>
      </c>
      <c r="M7883" s="14">
        <f>貼り付けシート!D7883</f>
        <v>4.5</v>
      </c>
      <c r="N7883" s="18">
        <f>貼り付けシート!E7883</f>
        <v>72.084934037976126</v>
      </c>
      <c r="O7883" s="18">
        <f>貼り付けシート!F7883</f>
        <v>0</v>
      </c>
      <c r="P7883" s="19">
        <f t="shared" si="742"/>
        <v>0</v>
      </c>
      <c r="Q7883" s="19">
        <f t="shared" si="743"/>
        <v>0</v>
      </c>
    </row>
    <row r="7884" spans="1:17">
      <c r="A7884" s="38">
        <v>41968</v>
      </c>
      <c r="B7884" s="49" t="s">
        <v>155</v>
      </c>
      <c r="C7884" s="24">
        <f t="shared" si="738"/>
        <v>30.406921776000001</v>
      </c>
      <c r="D7884" s="24">
        <f t="shared" si="739"/>
        <v>0</v>
      </c>
      <c r="E7884" s="18">
        <f>IF(G7884&gt;=0.3,(バックデータ一覧!$C$10*(バックデータ一覧!$C$12*計算過程!L7884+バックデータ一覧!$C$13*LN(計算過程!G7884)+バックデータ一覧!$C$14)^バックデータ一覧!$C$11+バックデータ一覧!$E$10*(計算過程!G7884/(バックデータ一覧!$E$12*計算過程!L7884+バックデータ一覧!$E$13*LN(計算過程!G7884)+バックデータ一覧!$E$14))^バックデータ一覧!$E$11)*計算過程!$W$11*10^-3,0)</f>
        <v>0</v>
      </c>
      <c r="F7884" s="18">
        <f>IF(G7884&lt;0.3,(バックデータ一覧!$C$10*(バックデータ一覧!$C$12*計算過程!L7884+バックデータ一覧!$C$13*LN(0.3)+バックデータ一覧!$C$14)^バックデータ一覧!$C$11+バックデータ一覧!$E$10*(0.3/(バックデータ一覧!$E$12*計算過程!L7884+バックデータ一覧!$E$13*LN(0.3)+バックデータ一覧!$E$14))^バックデータ一覧!$E$11)*計算過程!$W$11*計算過程!G7884/0.3*10^-3,0)</f>
        <v>0</v>
      </c>
      <c r="G7884" s="18">
        <f t="shared" si="740"/>
        <v>0</v>
      </c>
      <c r="H7884" s="18">
        <f t="shared" si="741"/>
        <v>0</v>
      </c>
      <c r="I7884" s="24">
        <v>0</v>
      </c>
      <c r="J7884" s="24">
        <v>0</v>
      </c>
      <c r="K7884" s="24">
        <v>0</v>
      </c>
      <c r="L7884" s="14">
        <f>貼り付けシート!C7884</f>
        <v>7.8</v>
      </c>
      <c r="M7884" s="14">
        <f>貼り付けシート!D7884</f>
        <v>4.5999999999999996</v>
      </c>
      <c r="N7884" s="18">
        <f>貼り付けシート!E7884</f>
        <v>70.231391102739295</v>
      </c>
      <c r="O7884" s="18">
        <f>貼り付けシート!F7884</f>
        <v>0</v>
      </c>
      <c r="P7884" s="19">
        <f t="shared" si="742"/>
        <v>0</v>
      </c>
      <c r="Q7884" s="19">
        <f t="shared" si="743"/>
        <v>0</v>
      </c>
    </row>
    <row r="7885" spans="1:17">
      <c r="A7885" s="38">
        <v>41968</v>
      </c>
      <c r="B7885" s="49" t="s">
        <v>156</v>
      </c>
      <c r="C7885" s="24">
        <f t="shared" si="738"/>
        <v>30.406921776000001</v>
      </c>
      <c r="D7885" s="24">
        <f t="shared" si="739"/>
        <v>0</v>
      </c>
      <c r="E7885" s="18">
        <f>IF(G7885&gt;=0.3,(バックデータ一覧!$C$10*(バックデータ一覧!$C$12*計算過程!L7885+バックデータ一覧!$C$13*LN(計算過程!G7885)+バックデータ一覧!$C$14)^バックデータ一覧!$C$11+バックデータ一覧!$E$10*(計算過程!G7885/(バックデータ一覧!$E$12*計算過程!L7885+バックデータ一覧!$E$13*LN(計算過程!G7885)+バックデータ一覧!$E$14))^バックデータ一覧!$E$11)*計算過程!$W$11*10^-3,0)</f>
        <v>0</v>
      </c>
      <c r="F7885" s="18">
        <f>IF(G7885&lt;0.3,(バックデータ一覧!$C$10*(バックデータ一覧!$C$12*計算過程!L7885+バックデータ一覧!$C$13*LN(0.3)+バックデータ一覧!$C$14)^バックデータ一覧!$C$11+バックデータ一覧!$E$10*(0.3/(バックデータ一覧!$E$12*計算過程!L7885+バックデータ一覧!$E$13*LN(0.3)+バックデータ一覧!$E$14))^バックデータ一覧!$E$11)*計算過程!$W$11*計算過程!G7885/0.3*10^-3,0)</f>
        <v>0</v>
      </c>
      <c r="G7885" s="18">
        <f t="shared" si="740"/>
        <v>0</v>
      </c>
      <c r="H7885" s="18">
        <f t="shared" si="741"/>
        <v>0</v>
      </c>
      <c r="I7885" s="24">
        <v>0</v>
      </c>
      <c r="J7885" s="24">
        <v>0</v>
      </c>
      <c r="K7885" s="24">
        <v>0</v>
      </c>
      <c r="L7885" s="14">
        <f>貼り付けシート!C7885</f>
        <v>10.8</v>
      </c>
      <c r="M7885" s="14">
        <f>貼り付けシート!D7885</f>
        <v>4.7</v>
      </c>
      <c r="N7885" s="18">
        <f>貼り付けシート!E7885</f>
        <v>58.615565082182151</v>
      </c>
      <c r="O7885" s="18">
        <f>貼り付けシート!F7885</f>
        <v>0</v>
      </c>
      <c r="P7885" s="19">
        <f t="shared" si="742"/>
        <v>0</v>
      </c>
      <c r="Q7885" s="19">
        <f t="shared" si="743"/>
        <v>0</v>
      </c>
    </row>
    <row r="7886" spans="1:17">
      <c r="A7886" s="38">
        <v>41968</v>
      </c>
      <c r="B7886" s="49" t="s">
        <v>157</v>
      </c>
      <c r="C7886" s="24">
        <f t="shared" si="738"/>
        <v>30.406921776000001</v>
      </c>
      <c r="D7886" s="24">
        <f t="shared" si="739"/>
        <v>0</v>
      </c>
      <c r="E7886" s="18">
        <f>IF(G7886&gt;=0.3,(バックデータ一覧!$C$10*(バックデータ一覧!$C$12*計算過程!L7886+バックデータ一覧!$C$13*LN(計算過程!G7886)+バックデータ一覧!$C$14)^バックデータ一覧!$C$11+バックデータ一覧!$E$10*(計算過程!G7886/(バックデータ一覧!$E$12*計算過程!L7886+バックデータ一覧!$E$13*LN(計算過程!G7886)+バックデータ一覧!$E$14))^バックデータ一覧!$E$11)*計算過程!$W$11*10^-3,0)</f>
        <v>0</v>
      </c>
      <c r="F7886" s="18">
        <f>IF(G7886&lt;0.3,(バックデータ一覧!$C$10*(バックデータ一覧!$C$12*計算過程!L7886+バックデータ一覧!$C$13*LN(0.3)+バックデータ一覧!$C$14)^バックデータ一覧!$C$11+バックデータ一覧!$E$10*(0.3/(バックデータ一覧!$E$12*計算過程!L7886+バックデータ一覧!$E$13*LN(0.3)+バックデータ一覧!$E$14))^バックデータ一覧!$E$11)*計算過程!$W$11*計算過程!G7886/0.3*10^-3,0)</f>
        <v>0</v>
      </c>
      <c r="G7886" s="18">
        <f t="shared" si="740"/>
        <v>0</v>
      </c>
      <c r="H7886" s="18">
        <f t="shared" si="741"/>
        <v>0</v>
      </c>
      <c r="I7886" s="24">
        <v>0</v>
      </c>
      <c r="J7886" s="24">
        <v>0</v>
      </c>
      <c r="K7886" s="24">
        <v>0</v>
      </c>
      <c r="L7886" s="14">
        <f>貼り付けシート!C7886</f>
        <v>12.3</v>
      </c>
      <c r="M7886" s="14">
        <f>貼り付けシート!D7886</f>
        <v>4.5999999999999996</v>
      </c>
      <c r="N7886" s="18">
        <f>貼り付けシート!E7886</f>
        <v>51.955057132291259</v>
      </c>
      <c r="O7886" s="18">
        <f>貼り付けシート!F7886</f>
        <v>0</v>
      </c>
      <c r="P7886" s="19">
        <f t="shared" si="742"/>
        <v>0</v>
      </c>
      <c r="Q7886" s="19">
        <f t="shared" si="743"/>
        <v>0</v>
      </c>
    </row>
    <row r="7887" spans="1:17">
      <c r="A7887" s="38">
        <v>41968</v>
      </c>
      <c r="B7887" s="49" t="s">
        <v>158</v>
      </c>
      <c r="C7887" s="24">
        <f t="shared" si="738"/>
        <v>30.406921776000001</v>
      </c>
      <c r="D7887" s="24">
        <f t="shared" si="739"/>
        <v>0</v>
      </c>
      <c r="E7887" s="18">
        <f>IF(G7887&gt;=0.3,(バックデータ一覧!$C$10*(バックデータ一覧!$C$12*計算過程!L7887+バックデータ一覧!$C$13*LN(計算過程!G7887)+バックデータ一覧!$C$14)^バックデータ一覧!$C$11+バックデータ一覧!$E$10*(計算過程!G7887/(バックデータ一覧!$E$12*計算過程!L7887+バックデータ一覧!$E$13*LN(計算過程!G7887)+バックデータ一覧!$E$14))^バックデータ一覧!$E$11)*計算過程!$W$11*10^-3,0)</f>
        <v>0</v>
      </c>
      <c r="F7887" s="18">
        <f>IF(G7887&lt;0.3,(バックデータ一覧!$C$10*(バックデータ一覧!$C$12*計算過程!L7887+バックデータ一覧!$C$13*LN(0.3)+バックデータ一覧!$C$14)^バックデータ一覧!$C$11+バックデータ一覧!$E$10*(0.3/(バックデータ一覧!$E$12*計算過程!L7887+バックデータ一覧!$E$13*LN(0.3)+バックデータ一覧!$E$14))^バックデータ一覧!$E$11)*計算過程!$W$11*計算過程!G7887/0.3*10^-3,0)</f>
        <v>0</v>
      </c>
      <c r="G7887" s="18">
        <f t="shared" si="740"/>
        <v>0</v>
      </c>
      <c r="H7887" s="18">
        <f t="shared" si="741"/>
        <v>0</v>
      </c>
      <c r="I7887" s="24">
        <v>0</v>
      </c>
      <c r="J7887" s="24">
        <v>0</v>
      </c>
      <c r="K7887" s="24">
        <v>0</v>
      </c>
      <c r="L7887" s="14">
        <f>貼り付けシート!C7887</f>
        <v>13.6</v>
      </c>
      <c r="M7887" s="14">
        <f>貼り付けシート!D7887</f>
        <v>4.5999999999999996</v>
      </c>
      <c r="N7887" s="18">
        <f>貼り付けシート!E7887</f>
        <v>47.717074077681623</v>
      </c>
      <c r="O7887" s="18">
        <f>貼り付けシート!F7887</f>
        <v>0</v>
      </c>
      <c r="P7887" s="19">
        <f t="shared" si="742"/>
        <v>0</v>
      </c>
      <c r="Q7887" s="19">
        <f t="shared" si="743"/>
        <v>0</v>
      </c>
    </row>
    <row r="7888" spans="1:17">
      <c r="A7888" s="38">
        <v>41968</v>
      </c>
      <c r="B7888" s="49" t="s">
        <v>159</v>
      </c>
      <c r="C7888" s="24">
        <f t="shared" si="738"/>
        <v>30.406921776000001</v>
      </c>
      <c r="D7888" s="24">
        <f t="shared" si="739"/>
        <v>0</v>
      </c>
      <c r="E7888" s="18">
        <f>IF(G7888&gt;=0.3,(バックデータ一覧!$C$10*(バックデータ一覧!$C$12*計算過程!L7888+バックデータ一覧!$C$13*LN(計算過程!G7888)+バックデータ一覧!$C$14)^バックデータ一覧!$C$11+バックデータ一覧!$E$10*(計算過程!G7888/(バックデータ一覧!$E$12*計算過程!L7888+バックデータ一覧!$E$13*LN(計算過程!G7888)+バックデータ一覧!$E$14))^バックデータ一覧!$E$11)*計算過程!$W$11*10^-3,0)</f>
        <v>0</v>
      </c>
      <c r="F7888" s="18">
        <f>IF(G7888&lt;0.3,(バックデータ一覧!$C$10*(バックデータ一覧!$C$12*計算過程!L7888+バックデータ一覧!$C$13*LN(0.3)+バックデータ一覧!$C$14)^バックデータ一覧!$C$11+バックデータ一覧!$E$10*(0.3/(バックデータ一覧!$E$12*計算過程!L7888+バックデータ一覧!$E$13*LN(0.3)+バックデータ一覧!$E$14))^バックデータ一覧!$E$11)*計算過程!$W$11*計算過程!G7888/0.3*10^-3,0)</f>
        <v>0</v>
      </c>
      <c r="G7888" s="18">
        <f t="shared" si="740"/>
        <v>0</v>
      </c>
      <c r="H7888" s="18">
        <f t="shared" si="741"/>
        <v>0</v>
      </c>
      <c r="I7888" s="24">
        <v>0</v>
      </c>
      <c r="J7888" s="24">
        <v>0</v>
      </c>
      <c r="K7888" s="24">
        <v>0</v>
      </c>
      <c r="L7888" s="14">
        <f>貼り付けシート!C7888</f>
        <v>13.8</v>
      </c>
      <c r="M7888" s="14">
        <f>貼り付けシート!D7888</f>
        <v>4.5</v>
      </c>
      <c r="N7888" s="18">
        <f>貼り付けシート!E7888</f>
        <v>46.083572329755789</v>
      </c>
      <c r="O7888" s="18">
        <f>貼り付けシート!F7888</f>
        <v>0</v>
      </c>
      <c r="P7888" s="19">
        <f t="shared" si="742"/>
        <v>0</v>
      </c>
      <c r="Q7888" s="19">
        <f t="shared" si="743"/>
        <v>0</v>
      </c>
    </row>
    <row r="7889" spans="1:17">
      <c r="A7889" s="38">
        <v>41968</v>
      </c>
      <c r="B7889" s="49" t="s">
        <v>160</v>
      </c>
      <c r="C7889" s="24">
        <f t="shared" si="738"/>
        <v>30.406921776000001</v>
      </c>
      <c r="D7889" s="24">
        <f t="shared" si="739"/>
        <v>0</v>
      </c>
      <c r="E7889" s="18">
        <f>IF(G7889&gt;=0.3,(バックデータ一覧!$C$10*(バックデータ一覧!$C$12*計算過程!L7889+バックデータ一覧!$C$13*LN(計算過程!G7889)+バックデータ一覧!$C$14)^バックデータ一覧!$C$11+バックデータ一覧!$E$10*(計算過程!G7889/(バックデータ一覧!$E$12*計算過程!L7889+バックデータ一覧!$E$13*LN(計算過程!G7889)+バックデータ一覧!$E$14))^バックデータ一覧!$E$11)*計算過程!$W$11*10^-3,0)</f>
        <v>0</v>
      </c>
      <c r="F7889" s="18">
        <f>IF(G7889&lt;0.3,(バックデータ一覧!$C$10*(バックデータ一覧!$C$12*計算過程!L7889+バックデータ一覧!$C$13*LN(0.3)+バックデータ一覧!$C$14)^バックデータ一覧!$C$11+バックデータ一覧!$E$10*(0.3/(バックデータ一覧!$E$12*計算過程!L7889+バックデータ一覧!$E$13*LN(0.3)+バックデータ一覧!$E$14))^バックデータ一覧!$E$11)*計算過程!$W$11*計算過程!G7889/0.3*10^-3,0)</f>
        <v>0</v>
      </c>
      <c r="G7889" s="18">
        <f t="shared" si="740"/>
        <v>0</v>
      </c>
      <c r="H7889" s="18">
        <f t="shared" si="741"/>
        <v>0</v>
      </c>
      <c r="I7889" s="24">
        <v>0</v>
      </c>
      <c r="J7889" s="24">
        <v>0</v>
      </c>
      <c r="K7889" s="24">
        <v>0</v>
      </c>
      <c r="L7889" s="14">
        <f>貼り付けシート!C7889</f>
        <v>14</v>
      </c>
      <c r="M7889" s="14">
        <f>貼り付けシート!D7889</f>
        <v>4.7</v>
      </c>
      <c r="N7889" s="18">
        <f>貼り付けシート!E7889</f>
        <v>47.495240721335648</v>
      </c>
      <c r="O7889" s="18">
        <f>貼り付けシート!F7889</f>
        <v>0</v>
      </c>
      <c r="P7889" s="19">
        <f t="shared" si="742"/>
        <v>0</v>
      </c>
      <c r="Q7889" s="19">
        <f t="shared" si="743"/>
        <v>0</v>
      </c>
    </row>
    <row r="7890" spans="1:17">
      <c r="A7890" s="38">
        <v>41968</v>
      </c>
      <c r="B7890" s="49" t="s">
        <v>161</v>
      </c>
      <c r="C7890" s="24">
        <f t="shared" si="738"/>
        <v>30.406921776000001</v>
      </c>
      <c r="D7890" s="24">
        <f t="shared" si="739"/>
        <v>0</v>
      </c>
      <c r="E7890" s="18">
        <f>IF(G7890&gt;=0.3,(バックデータ一覧!$C$10*(バックデータ一覧!$C$12*計算過程!L7890+バックデータ一覧!$C$13*LN(計算過程!G7890)+バックデータ一覧!$C$14)^バックデータ一覧!$C$11+バックデータ一覧!$E$10*(計算過程!G7890/(バックデータ一覧!$E$12*計算過程!L7890+バックデータ一覧!$E$13*LN(計算過程!G7890)+バックデータ一覧!$E$14))^バックデータ一覧!$E$11)*計算過程!$W$11*10^-3,0)</f>
        <v>0</v>
      </c>
      <c r="F7890" s="18">
        <f>IF(G7890&lt;0.3,(バックデータ一覧!$C$10*(バックデータ一覧!$C$12*計算過程!L7890+バックデータ一覧!$C$13*LN(0.3)+バックデータ一覧!$C$14)^バックデータ一覧!$C$11+バックデータ一覧!$E$10*(0.3/(バックデータ一覧!$E$12*計算過程!L7890+バックデータ一覧!$E$13*LN(0.3)+バックデータ一覧!$E$14))^バックデータ一覧!$E$11)*計算過程!$W$11*計算過程!G7890/0.3*10^-3,0)</f>
        <v>0</v>
      </c>
      <c r="G7890" s="18">
        <f t="shared" si="740"/>
        <v>0</v>
      </c>
      <c r="H7890" s="18">
        <f t="shared" si="741"/>
        <v>0</v>
      </c>
      <c r="I7890" s="24">
        <v>0</v>
      </c>
      <c r="J7890" s="24">
        <v>0</v>
      </c>
      <c r="K7890" s="24">
        <v>0</v>
      </c>
      <c r="L7890" s="14">
        <f>貼り付けシート!C7890</f>
        <v>14.3</v>
      </c>
      <c r="M7890" s="14">
        <f>貼り付けシート!D7890</f>
        <v>4.9000000000000004</v>
      </c>
      <c r="N7890" s="18">
        <f>貼り付けシート!E7890</f>
        <v>48.546980626208025</v>
      </c>
      <c r="O7890" s="18">
        <f>貼り付けシート!F7890</f>
        <v>0</v>
      </c>
      <c r="P7890" s="19">
        <f t="shared" si="742"/>
        <v>0</v>
      </c>
      <c r="Q7890" s="19">
        <f t="shared" si="743"/>
        <v>0</v>
      </c>
    </row>
    <row r="7891" spans="1:17">
      <c r="A7891" s="38">
        <v>41968</v>
      </c>
      <c r="B7891" s="49" t="s">
        <v>162</v>
      </c>
      <c r="C7891" s="24">
        <f t="shared" si="738"/>
        <v>30.406921776000001</v>
      </c>
      <c r="D7891" s="24">
        <f t="shared" si="739"/>
        <v>0</v>
      </c>
      <c r="E7891" s="18">
        <f>IF(G7891&gt;=0.3,(バックデータ一覧!$C$10*(バックデータ一覧!$C$12*計算過程!L7891+バックデータ一覧!$C$13*LN(計算過程!G7891)+バックデータ一覧!$C$14)^バックデータ一覧!$C$11+バックデータ一覧!$E$10*(計算過程!G7891/(バックデータ一覧!$E$12*計算過程!L7891+バックデータ一覧!$E$13*LN(計算過程!G7891)+バックデータ一覧!$E$14))^バックデータ一覧!$E$11)*計算過程!$W$11*10^-3,0)</f>
        <v>0</v>
      </c>
      <c r="F7891" s="18">
        <f>IF(G7891&lt;0.3,(バックデータ一覧!$C$10*(バックデータ一覧!$C$12*計算過程!L7891+バックデータ一覧!$C$13*LN(0.3)+バックデータ一覧!$C$14)^バックデータ一覧!$C$11+バックデータ一覧!$E$10*(0.3/(バックデータ一覧!$E$12*計算過程!L7891+バックデータ一覧!$E$13*LN(0.3)+バックデータ一覧!$E$14))^バックデータ一覧!$E$11)*計算過程!$W$11*計算過程!G7891/0.3*10^-3,0)</f>
        <v>0</v>
      </c>
      <c r="G7891" s="18">
        <f t="shared" si="740"/>
        <v>0</v>
      </c>
      <c r="H7891" s="18">
        <f t="shared" si="741"/>
        <v>0</v>
      </c>
      <c r="I7891" s="24">
        <v>0</v>
      </c>
      <c r="J7891" s="24">
        <v>0</v>
      </c>
      <c r="K7891" s="24">
        <v>0</v>
      </c>
      <c r="L7891" s="14">
        <f>貼り付けシート!C7891</f>
        <v>15.1</v>
      </c>
      <c r="M7891" s="14">
        <f>貼り付けシート!D7891</f>
        <v>5.3</v>
      </c>
      <c r="N7891" s="18">
        <f>貼り付けシート!E7891</f>
        <v>49.835111615133037</v>
      </c>
      <c r="O7891" s="18">
        <f>貼り付けシート!F7891</f>
        <v>0</v>
      </c>
      <c r="P7891" s="19">
        <f t="shared" si="742"/>
        <v>0</v>
      </c>
      <c r="Q7891" s="19">
        <f t="shared" si="743"/>
        <v>0</v>
      </c>
    </row>
    <row r="7892" spans="1:17">
      <c r="A7892" s="38">
        <v>41968</v>
      </c>
      <c r="B7892" s="49" t="s">
        <v>163</v>
      </c>
      <c r="C7892" s="24">
        <f t="shared" si="738"/>
        <v>30.406921776000001</v>
      </c>
      <c r="D7892" s="24">
        <f t="shared" si="739"/>
        <v>0</v>
      </c>
      <c r="E7892" s="18">
        <f>IF(G7892&gt;=0.3,(バックデータ一覧!$C$10*(バックデータ一覧!$C$12*計算過程!L7892+バックデータ一覧!$C$13*LN(計算過程!G7892)+バックデータ一覧!$C$14)^バックデータ一覧!$C$11+バックデータ一覧!$E$10*(計算過程!G7892/(バックデータ一覧!$E$12*計算過程!L7892+バックデータ一覧!$E$13*LN(計算過程!G7892)+バックデータ一覧!$E$14))^バックデータ一覧!$E$11)*計算過程!$W$11*10^-3,0)</f>
        <v>0</v>
      </c>
      <c r="F7892" s="18">
        <f>IF(G7892&lt;0.3,(バックデータ一覧!$C$10*(バックデータ一覧!$C$12*計算過程!L7892+バックデータ一覧!$C$13*LN(0.3)+バックデータ一覧!$C$14)^バックデータ一覧!$C$11+バックデータ一覧!$E$10*(0.3/(バックデータ一覧!$E$12*計算過程!L7892+バックデータ一覧!$E$13*LN(0.3)+バックデータ一覧!$E$14))^バックデータ一覧!$E$11)*計算過程!$W$11*計算過程!G7892/0.3*10^-3,0)</f>
        <v>0</v>
      </c>
      <c r="G7892" s="18">
        <f t="shared" si="740"/>
        <v>0</v>
      </c>
      <c r="H7892" s="18">
        <f t="shared" si="741"/>
        <v>0</v>
      </c>
      <c r="I7892" s="24">
        <v>0</v>
      </c>
      <c r="J7892" s="24">
        <v>0</v>
      </c>
      <c r="K7892" s="24">
        <v>0</v>
      </c>
      <c r="L7892" s="14">
        <f>貼り付けシート!C7892</f>
        <v>15.1</v>
      </c>
      <c r="M7892" s="14">
        <f>貼り付けシート!D7892</f>
        <v>5.2</v>
      </c>
      <c r="N7892" s="18">
        <f>貼り付けシート!E7892</f>
        <v>48.902622221583606</v>
      </c>
      <c r="O7892" s="18">
        <f>貼り付けシート!F7892</f>
        <v>0</v>
      </c>
      <c r="P7892" s="19">
        <f t="shared" si="742"/>
        <v>0</v>
      </c>
      <c r="Q7892" s="19">
        <f t="shared" si="743"/>
        <v>0</v>
      </c>
    </row>
    <row r="7893" spans="1:17">
      <c r="A7893" s="38">
        <v>41968</v>
      </c>
      <c r="B7893" s="49" t="s">
        <v>164</v>
      </c>
      <c r="C7893" s="24">
        <f t="shared" si="738"/>
        <v>30.406921776000001</v>
      </c>
      <c r="D7893" s="24">
        <f t="shared" si="739"/>
        <v>0</v>
      </c>
      <c r="E7893" s="18">
        <f>IF(G7893&gt;=0.3,(バックデータ一覧!$C$10*(バックデータ一覧!$C$12*計算過程!L7893+バックデータ一覧!$C$13*LN(計算過程!G7893)+バックデータ一覧!$C$14)^バックデータ一覧!$C$11+バックデータ一覧!$E$10*(計算過程!G7893/(バックデータ一覧!$E$12*計算過程!L7893+バックデータ一覧!$E$13*LN(計算過程!G7893)+バックデータ一覧!$E$14))^バックデータ一覧!$E$11)*計算過程!$W$11*10^-3,0)</f>
        <v>0</v>
      </c>
      <c r="F7893" s="18">
        <f>IF(G7893&lt;0.3,(バックデータ一覧!$C$10*(バックデータ一覧!$C$12*計算過程!L7893+バックデータ一覧!$C$13*LN(0.3)+バックデータ一覧!$C$14)^バックデータ一覧!$C$11+バックデータ一覧!$E$10*(0.3/(バックデータ一覧!$E$12*計算過程!L7893+バックデータ一覧!$E$13*LN(0.3)+バックデータ一覧!$E$14))^バックデータ一覧!$E$11)*計算過程!$W$11*計算過程!G7893/0.3*10^-3,0)</f>
        <v>0</v>
      </c>
      <c r="G7893" s="18">
        <f t="shared" si="740"/>
        <v>0</v>
      </c>
      <c r="H7893" s="18">
        <f t="shared" si="741"/>
        <v>0</v>
      </c>
      <c r="I7893" s="24">
        <v>0</v>
      </c>
      <c r="J7893" s="24">
        <v>0</v>
      </c>
      <c r="K7893" s="24">
        <v>0</v>
      </c>
      <c r="L7893" s="14">
        <f>貼り付けシート!C7893</f>
        <v>14.7</v>
      </c>
      <c r="M7893" s="14">
        <f>貼り付けシート!D7893</f>
        <v>5.3</v>
      </c>
      <c r="N7893" s="18">
        <f>貼り付けシート!E7893</f>
        <v>51.136688105282502</v>
      </c>
      <c r="O7893" s="18">
        <f>貼り付けシート!F7893</f>
        <v>0</v>
      </c>
      <c r="P7893" s="19">
        <f t="shared" si="742"/>
        <v>0</v>
      </c>
      <c r="Q7893" s="19">
        <f t="shared" si="743"/>
        <v>0</v>
      </c>
    </row>
    <row r="7894" spans="1:17">
      <c r="A7894" s="38">
        <v>41968</v>
      </c>
      <c r="B7894" s="49" t="s">
        <v>165</v>
      </c>
      <c r="C7894" s="24">
        <f t="shared" si="738"/>
        <v>30.406921776000001</v>
      </c>
      <c r="D7894" s="24">
        <f t="shared" si="739"/>
        <v>0</v>
      </c>
      <c r="E7894" s="18">
        <f>IF(G7894&gt;=0.3,(バックデータ一覧!$C$10*(バックデータ一覧!$C$12*計算過程!L7894+バックデータ一覧!$C$13*LN(計算過程!G7894)+バックデータ一覧!$C$14)^バックデータ一覧!$C$11+バックデータ一覧!$E$10*(計算過程!G7894/(バックデータ一覧!$E$12*計算過程!L7894+バックデータ一覧!$E$13*LN(計算過程!G7894)+バックデータ一覧!$E$14))^バックデータ一覧!$E$11)*計算過程!$W$11*10^-3,0)</f>
        <v>0</v>
      </c>
      <c r="F7894" s="18">
        <f>IF(G7894&lt;0.3,(バックデータ一覧!$C$10*(バックデータ一覧!$C$12*計算過程!L7894+バックデータ一覧!$C$13*LN(0.3)+バックデータ一覧!$C$14)^バックデータ一覧!$C$11+バックデータ一覧!$E$10*(0.3/(バックデータ一覧!$E$12*計算過程!L7894+バックデータ一覧!$E$13*LN(0.3)+バックデータ一覧!$E$14))^バックデータ一覧!$E$11)*計算過程!$W$11*計算過程!G7894/0.3*10^-3,0)</f>
        <v>0</v>
      </c>
      <c r="G7894" s="18">
        <f t="shared" si="740"/>
        <v>0</v>
      </c>
      <c r="H7894" s="18">
        <f t="shared" si="741"/>
        <v>0</v>
      </c>
      <c r="I7894" s="24">
        <v>0</v>
      </c>
      <c r="J7894" s="24">
        <v>0</v>
      </c>
      <c r="K7894" s="24">
        <v>0</v>
      </c>
      <c r="L7894" s="14">
        <f>貼り付けシート!C7894</f>
        <v>14</v>
      </c>
      <c r="M7894" s="14">
        <f>貼り付けシート!D7894</f>
        <v>5.4</v>
      </c>
      <c r="N7894" s="18">
        <f>貼り付けシート!E7894</f>
        <v>54.508116490321321</v>
      </c>
      <c r="O7894" s="18">
        <f>貼り付けシート!F7894</f>
        <v>0</v>
      </c>
      <c r="P7894" s="19">
        <f t="shared" si="742"/>
        <v>0</v>
      </c>
      <c r="Q7894" s="19">
        <f t="shared" si="743"/>
        <v>0</v>
      </c>
    </row>
    <row r="7895" spans="1:17">
      <c r="A7895" s="38">
        <v>41968</v>
      </c>
      <c r="B7895" s="49" t="s">
        <v>166</v>
      </c>
      <c r="C7895" s="24">
        <f t="shared" si="738"/>
        <v>30.406921776000001</v>
      </c>
      <c r="D7895" s="24">
        <f t="shared" si="739"/>
        <v>0</v>
      </c>
      <c r="E7895" s="18">
        <f>IF(G7895&gt;=0.3,(バックデータ一覧!$C$10*(バックデータ一覧!$C$12*計算過程!L7895+バックデータ一覧!$C$13*LN(計算過程!G7895)+バックデータ一覧!$C$14)^バックデータ一覧!$C$11+バックデータ一覧!$E$10*(計算過程!G7895/(バックデータ一覧!$E$12*計算過程!L7895+バックデータ一覧!$E$13*LN(計算過程!G7895)+バックデータ一覧!$E$14))^バックデータ一覧!$E$11)*計算過程!$W$11*10^-3,0)</f>
        <v>0</v>
      </c>
      <c r="F7895" s="18">
        <f>IF(G7895&lt;0.3,(バックデータ一覧!$C$10*(バックデータ一覧!$C$12*計算過程!L7895+バックデータ一覧!$C$13*LN(0.3)+バックデータ一覧!$C$14)^バックデータ一覧!$C$11+バックデータ一覧!$E$10*(0.3/(バックデータ一覧!$E$12*計算過程!L7895+バックデータ一覧!$E$13*LN(0.3)+バックデータ一覧!$E$14))^バックデータ一覧!$E$11)*計算過程!$W$11*計算過程!G7895/0.3*10^-3,0)</f>
        <v>0</v>
      </c>
      <c r="G7895" s="18">
        <f t="shared" si="740"/>
        <v>0</v>
      </c>
      <c r="H7895" s="18">
        <f t="shared" si="741"/>
        <v>0</v>
      </c>
      <c r="I7895" s="24">
        <v>0</v>
      </c>
      <c r="J7895" s="24">
        <v>0</v>
      </c>
      <c r="K7895" s="24">
        <v>0</v>
      </c>
      <c r="L7895" s="14">
        <f>貼り付けシート!C7895</f>
        <v>13.3</v>
      </c>
      <c r="M7895" s="14">
        <f>貼り付けシート!D7895</f>
        <v>5.6</v>
      </c>
      <c r="N7895" s="18">
        <f>貼り付けシート!E7895</f>
        <v>59.143316985181229</v>
      </c>
      <c r="O7895" s="18">
        <f>貼り付けシート!F7895</f>
        <v>0</v>
      </c>
      <c r="P7895" s="19">
        <f t="shared" si="742"/>
        <v>0</v>
      </c>
      <c r="Q7895" s="19">
        <f t="shared" si="743"/>
        <v>0</v>
      </c>
    </row>
    <row r="7896" spans="1:17">
      <c r="A7896" s="38">
        <v>41968</v>
      </c>
      <c r="B7896" s="49" t="s">
        <v>167</v>
      </c>
      <c r="C7896" s="24">
        <f t="shared" si="738"/>
        <v>30.406921776000001</v>
      </c>
      <c r="D7896" s="24">
        <f t="shared" si="739"/>
        <v>0</v>
      </c>
      <c r="E7896" s="18">
        <f>IF(G7896&gt;=0.3,(バックデータ一覧!$C$10*(バックデータ一覧!$C$12*計算過程!L7896+バックデータ一覧!$C$13*LN(計算過程!G7896)+バックデータ一覧!$C$14)^バックデータ一覧!$C$11+バックデータ一覧!$E$10*(計算過程!G7896/(バックデータ一覧!$E$12*計算過程!L7896+バックデータ一覧!$E$13*LN(計算過程!G7896)+バックデータ一覧!$E$14))^バックデータ一覧!$E$11)*計算過程!$W$11*10^-3,0)</f>
        <v>0</v>
      </c>
      <c r="F7896" s="18">
        <f>IF(G7896&lt;0.3,(バックデータ一覧!$C$10*(バックデータ一覧!$C$12*計算過程!L7896+バックデータ一覧!$C$13*LN(0.3)+バックデータ一覧!$C$14)^バックデータ一覧!$C$11+バックデータ一覧!$E$10*(0.3/(バックデータ一覧!$E$12*計算過程!L7896+バックデータ一覧!$E$13*LN(0.3)+バックデータ一覧!$E$14))^バックデータ一覧!$E$11)*計算過程!$W$11*計算過程!G7896/0.3*10^-3,0)</f>
        <v>0</v>
      </c>
      <c r="G7896" s="18">
        <f t="shared" si="740"/>
        <v>0</v>
      </c>
      <c r="H7896" s="18">
        <f t="shared" si="741"/>
        <v>0</v>
      </c>
      <c r="I7896" s="24">
        <v>0</v>
      </c>
      <c r="J7896" s="24">
        <v>0</v>
      </c>
      <c r="K7896" s="24">
        <v>0</v>
      </c>
      <c r="L7896" s="14">
        <f>貼り付けシート!C7896</f>
        <v>12.9</v>
      </c>
      <c r="M7896" s="14">
        <f>貼り付けシート!D7896</f>
        <v>5.5</v>
      </c>
      <c r="N7896" s="18">
        <f>貼り付けシート!E7896</f>
        <v>59.635723469620963</v>
      </c>
      <c r="O7896" s="18">
        <f>貼り付けシート!F7896</f>
        <v>0</v>
      </c>
      <c r="P7896" s="19">
        <f t="shared" si="742"/>
        <v>0</v>
      </c>
      <c r="Q7896" s="19">
        <f t="shared" si="743"/>
        <v>0</v>
      </c>
    </row>
    <row r="7897" spans="1:17">
      <c r="A7897" s="38">
        <v>41968</v>
      </c>
      <c r="B7897" s="49" t="s">
        <v>168</v>
      </c>
      <c r="C7897" s="24">
        <f t="shared" si="738"/>
        <v>30.406921776000001</v>
      </c>
      <c r="D7897" s="24">
        <f t="shared" si="739"/>
        <v>0</v>
      </c>
      <c r="E7897" s="18">
        <f>IF(G7897&gt;=0.3,(バックデータ一覧!$C$10*(バックデータ一覧!$C$12*計算過程!L7897+バックデータ一覧!$C$13*LN(計算過程!G7897)+バックデータ一覧!$C$14)^バックデータ一覧!$C$11+バックデータ一覧!$E$10*(計算過程!G7897/(バックデータ一覧!$E$12*計算過程!L7897+バックデータ一覧!$E$13*LN(計算過程!G7897)+バックデータ一覧!$E$14))^バックデータ一覧!$E$11)*計算過程!$W$11*10^-3,0)</f>
        <v>0</v>
      </c>
      <c r="F7897" s="18">
        <f>IF(G7897&lt;0.3,(バックデータ一覧!$C$10*(バックデータ一覧!$C$12*計算過程!L7897+バックデータ一覧!$C$13*LN(0.3)+バックデータ一覧!$C$14)^バックデータ一覧!$C$11+バックデータ一覧!$E$10*(0.3/(バックデータ一覧!$E$12*計算過程!L7897+バックデータ一覧!$E$13*LN(0.3)+バックデータ一覧!$E$14))^バックデータ一覧!$E$11)*計算過程!$W$11*計算過程!G7897/0.3*10^-3,0)</f>
        <v>0</v>
      </c>
      <c r="G7897" s="18">
        <f t="shared" si="740"/>
        <v>0</v>
      </c>
      <c r="H7897" s="18">
        <f t="shared" si="741"/>
        <v>0</v>
      </c>
      <c r="I7897" s="24">
        <v>0</v>
      </c>
      <c r="J7897" s="24">
        <v>0</v>
      </c>
      <c r="K7897" s="24">
        <v>0</v>
      </c>
      <c r="L7897" s="14">
        <f>貼り付けシート!C7897</f>
        <v>11.8</v>
      </c>
      <c r="M7897" s="14">
        <f>貼り付けシート!D7897</f>
        <v>5.7</v>
      </c>
      <c r="N7897" s="18">
        <f>貼り付けシート!E7897</f>
        <v>66.419812082805478</v>
      </c>
      <c r="O7897" s="18">
        <f>貼り付けシート!F7897</f>
        <v>0</v>
      </c>
      <c r="P7897" s="19">
        <f t="shared" si="742"/>
        <v>0</v>
      </c>
      <c r="Q7897" s="19">
        <f t="shared" si="743"/>
        <v>0</v>
      </c>
    </row>
    <row r="7898" spans="1:17">
      <c r="A7898" s="38">
        <v>41968</v>
      </c>
      <c r="B7898" s="49" t="s">
        <v>169</v>
      </c>
      <c r="C7898" s="24">
        <f t="shared" si="738"/>
        <v>30.406921776000001</v>
      </c>
      <c r="D7898" s="24">
        <f t="shared" si="739"/>
        <v>0</v>
      </c>
      <c r="E7898" s="18">
        <f>IF(G7898&gt;=0.3,(バックデータ一覧!$C$10*(バックデータ一覧!$C$12*計算過程!L7898+バックデータ一覧!$C$13*LN(計算過程!G7898)+バックデータ一覧!$C$14)^バックデータ一覧!$C$11+バックデータ一覧!$E$10*(計算過程!G7898/(バックデータ一覧!$E$12*計算過程!L7898+バックデータ一覧!$E$13*LN(計算過程!G7898)+バックデータ一覧!$E$14))^バックデータ一覧!$E$11)*計算過程!$W$11*10^-3,0)</f>
        <v>0</v>
      </c>
      <c r="F7898" s="18">
        <f>IF(G7898&lt;0.3,(バックデータ一覧!$C$10*(バックデータ一覧!$C$12*計算過程!L7898+バックデータ一覧!$C$13*LN(0.3)+バックデータ一覧!$C$14)^バックデータ一覧!$C$11+バックデータ一覧!$E$10*(0.3/(バックデータ一覧!$E$12*計算過程!L7898+バックデータ一覧!$E$13*LN(0.3)+バックデータ一覧!$E$14))^バックデータ一覧!$E$11)*計算過程!$W$11*計算過程!G7898/0.3*10^-3,0)</f>
        <v>0</v>
      </c>
      <c r="G7898" s="18">
        <f t="shared" si="740"/>
        <v>0</v>
      </c>
      <c r="H7898" s="18">
        <f t="shared" si="741"/>
        <v>0</v>
      </c>
      <c r="I7898" s="24">
        <v>0</v>
      </c>
      <c r="J7898" s="24">
        <v>0</v>
      </c>
      <c r="K7898" s="24">
        <v>0</v>
      </c>
      <c r="L7898" s="14">
        <f>貼り付けシート!C7898</f>
        <v>12</v>
      </c>
      <c r="M7898" s="14">
        <f>貼り付けシート!D7898</f>
        <v>5.2</v>
      </c>
      <c r="N7898" s="18">
        <f>貼り付けシート!E7898</f>
        <v>59.846615503596745</v>
      </c>
      <c r="O7898" s="18">
        <f>貼り付けシート!F7898</f>
        <v>0</v>
      </c>
      <c r="P7898" s="19">
        <f t="shared" si="742"/>
        <v>0</v>
      </c>
      <c r="Q7898" s="19">
        <f t="shared" si="743"/>
        <v>0</v>
      </c>
    </row>
    <row r="7899" spans="1:17">
      <c r="A7899" s="38">
        <v>41968</v>
      </c>
      <c r="B7899" s="49" t="s">
        <v>170</v>
      </c>
      <c r="C7899" s="24">
        <f t="shared" si="738"/>
        <v>30.406921776000001</v>
      </c>
      <c r="D7899" s="24">
        <f t="shared" si="739"/>
        <v>0</v>
      </c>
      <c r="E7899" s="18">
        <f>IF(G7899&gt;=0.3,(バックデータ一覧!$C$10*(バックデータ一覧!$C$12*計算過程!L7899+バックデータ一覧!$C$13*LN(計算過程!G7899)+バックデータ一覧!$C$14)^バックデータ一覧!$C$11+バックデータ一覧!$E$10*(計算過程!G7899/(バックデータ一覧!$E$12*計算過程!L7899+バックデータ一覧!$E$13*LN(計算過程!G7899)+バックデータ一覧!$E$14))^バックデータ一覧!$E$11)*計算過程!$W$11*10^-3,0)</f>
        <v>0</v>
      </c>
      <c r="F7899" s="18">
        <f>IF(G7899&lt;0.3,(バックデータ一覧!$C$10*(バックデータ一覧!$C$12*計算過程!L7899+バックデータ一覧!$C$13*LN(0.3)+バックデータ一覧!$C$14)^バックデータ一覧!$C$11+バックデータ一覧!$E$10*(0.3/(バックデータ一覧!$E$12*計算過程!L7899+バックデータ一覧!$E$13*LN(0.3)+バックデータ一覧!$E$14))^バックデータ一覧!$E$11)*計算過程!$W$11*計算過程!G7899/0.3*10^-3,0)</f>
        <v>0</v>
      </c>
      <c r="G7899" s="18">
        <f t="shared" si="740"/>
        <v>0</v>
      </c>
      <c r="H7899" s="18">
        <f t="shared" si="741"/>
        <v>0</v>
      </c>
      <c r="I7899" s="24">
        <v>0</v>
      </c>
      <c r="J7899" s="24">
        <v>0</v>
      </c>
      <c r="K7899" s="24">
        <v>0</v>
      </c>
      <c r="L7899" s="14">
        <f>貼り付けシート!C7899</f>
        <v>11.6</v>
      </c>
      <c r="M7899" s="14">
        <f>貼り付けシート!D7899</f>
        <v>5</v>
      </c>
      <c r="N7899" s="18">
        <f>貼り付けシート!E7899</f>
        <v>59.104301228532819</v>
      </c>
      <c r="O7899" s="18">
        <f>貼り付けシート!F7899</f>
        <v>0</v>
      </c>
      <c r="P7899" s="19">
        <f t="shared" si="742"/>
        <v>0</v>
      </c>
      <c r="Q7899" s="19">
        <f t="shared" si="743"/>
        <v>0</v>
      </c>
    </row>
    <row r="7900" spans="1:17">
      <c r="A7900" s="38">
        <v>41968</v>
      </c>
      <c r="B7900" s="49" t="s">
        <v>171</v>
      </c>
      <c r="C7900" s="24">
        <f t="shared" si="738"/>
        <v>30.406921776000001</v>
      </c>
      <c r="D7900" s="24">
        <f t="shared" si="739"/>
        <v>0</v>
      </c>
      <c r="E7900" s="18">
        <f>IF(G7900&gt;=0.3,(バックデータ一覧!$C$10*(バックデータ一覧!$C$12*計算過程!L7900+バックデータ一覧!$C$13*LN(計算過程!G7900)+バックデータ一覧!$C$14)^バックデータ一覧!$C$11+バックデータ一覧!$E$10*(計算過程!G7900/(バックデータ一覧!$E$12*計算過程!L7900+バックデータ一覧!$E$13*LN(計算過程!G7900)+バックデータ一覧!$E$14))^バックデータ一覧!$E$11)*計算過程!$W$11*10^-3,0)</f>
        <v>0</v>
      </c>
      <c r="F7900" s="18">
        <f>IF(G7900&lt;0.3,(バックデータ一覧!$C$10*(バックデータ一覧!$C$12*計算過程!L7900+バックデータ一覧!$C$13*LN(0.3)+バックデータ一覧!$C$14)^バックデータ一覧!$C$11+バックデータ一覧!$E$10*(0.3/(バックデータ一覧!$E$12*計算過程!L7900+バックデータ一覧!$E$13*LN(0.3)+バックデータ一覧!$E$14))^バックデータ一覧!$E$11)*計算過程!$W$11*計算過程!G7900/0.3*10^-3,0)</f>
        <v>0</v>
      </c>
      <c r="G7900" s="18">
        <f t="shared" si="740"/>
        <v>0</v>
      </c>
      <c r="H7900" s="18">
        <f t="shared" si="741"/>
        <v>0</v>
      </c>
      <c r="I7900" s="24">
        <v>0</v>
      </c>
      <c r="J7900" s="24">
        <v>0</v>
      </c>
      <c r="K7900" s="24">
        <v>0</v>
      </c>
      <c r="L7900" s="14">
        <f>貼り付けシート!C7900</f>
        <v>10.9</v>
      </c>
      <c r="M7900" s="14">
        <f>貼り付けシート!D7900</f>
        <v>5</v>
      </c>
      <c r="N7900" s="18">
        <f>貼り付けシート!E7900</f>
        <v>61.913729705057541</v>
      </c>
      <c r="O7900" s="18">
        <f>貼り付けシート!F7900</f>
        <v>0</v>
      </c>
      <c r="P7900" s="19">
        <f t="shared" si="742"/>
        <v>0</v>
      </c>
      <c r="Q7900" s="19">
        <f t="shared" si="743"/>
        <v>0</v>
      </c>
    </row>
    <row r="7901" spans="1:17">
      <c r="A7901" s="38">
        <v>41968</v>
      </c>
      <c r="B7901" s="49" t="s">
        <v>172</v>
      </c>
      <c r="C7901" s="24">
        <f t="shared" si="738"/>
        <v>30.406921776000001</v>
      </c>
      <c r="D7901" s="24">
        <f t="shared" si="739"/>
        <v>0</v>
      </c>
      <c r="E7901" s="18">
        <f>IF(G7901&gt;=0.3,(バックデータ一覧!$C$10*(バックデータ一覧!$C$12*計算過程!L7901+バックデータ一覧!$C$13*LN(計算過程!G7901)+バックデータ一覧!$C$14)^バックデータ一覧!$C$11+バックデータ一覧!$E$10*(計算過程!G7901/(バックデータ一覧!$E$12*計算過程!L7901+バックデータ一覧!$E$13*LN(計算過程!G7901)+バックデータ一覧!$E$14))^バックデータ一覧!$E$11)*計算過程!$W$11*10^-3,0)</f>
        <v>0</v>
      </c>
      <c r="F7901" s="18">
        <f>IF(G7901&lt;0.3,(バックデータ一覧!$C$10*(バックデータ一覧!$C$12*計算過程!L7901+バックデータ一覧!$C$13*LN(0.3)+バックデータ一覧!$C$14)^バックデータ一覧!$C$11+バックデータ一覧!$E$10*(0.3/(バックデータ一覧!$E$12*計算過程!L7901+バックデータ一覧!$E$13*LN(0.3)+バックデータ一覧!$E$14))^バックデータ一覧!$E$11)*計算過程!$W$11*計算過程!G7901/0.3*10^-3,0)</f>
        <v>0</v>
      </c>
      <c r="G7901" s="18">
        <f t="shared" si="740"/>
        <v>0</v>
      </c>
      <c r="H7901" s="18">
        <f t="shared" si="741"/>
        <v>0</v>
      </c>
      <c r="I7901" s="24">
        <v>0</v>
      </c>
      <c r="J7901" s="24">
        <v>0</v>
      </c>
      <c r="K7901" s="24">
        <v>0</v>
      </c>
      <c r="L7901" s="14">
        <f>貼り付けシート!C7901</f>
        <v>10.9</v>
      </c>
      <c r="M7901" s="14">
        <f>貼り付けシート!D7901</f>
        <v>4.9000000000000004</v>
      </c>
      <c r="N7901" s="18">
        <f>貼り付けシート!E7901</f>
        <v>60.685133760678987</v>
      </c>
      <c r="O7901" s="18">
        <f>貼り付けシート!F7901</f>
        <v>0</v>
      </c>
      <c r="P7901" s="19">
        <f t="shared" si="742"/>
        <v>0</v>
      </c>
      <c r="Q7901" s="19">
        <f t="shared" si="743"/>
        <v>0</v>
      </c>
    </row>
    <row r="7902" spans="1:17">
      <c r="A7902" s="38">
        <v>41969</v>
      </c>
      <c r="B7902" s="49" t="s">
        <v>149</v>
      </c>
      <c r="C7902" s="24">
        <f t="shared" si="738"/>
        <v>30.406921776000001</v>
      </c>
      <c r="D7902" s="24">
        <f t="shared" si="739"/>
        <v>1.4240404124056056</v>
      </c>
      <c r="E7902" s="18">
        <f>IF(G7902&gt;=0.3,(バックデータ一覧!$C$10*(バックデータ一覧!$C$12*計算過程!L7902+バックデータ一覧!$C$13*LN(計算過程!G7902)+バックデータ一覧!$C$14)^バックデータ一覧!$C$11+バックデータ一覧!$E$10*(計算過程!G7902/(バックデータ一覧!$E$12*計算過程!L7902+バックデータ一覧!$E$13*LN(計算過程!G7902)+バックデータ一覧!$E$14))^バックデータ一覧!$E$11)*計算過程!$W$11*10^-3,0)</f>
        <v>1.4240404124056056</v>
      </c>
      <c r="F7902" s="18">
        <f>IF(G7902&lt;0.3,(バックデータ一覧!$C$10*(バックデータ一覧!$C$12*計算過程!L7902+バックデータ一覧!$C$13*LN(0.3)+バックデータ一覧!$C$14)^バックデータ一覧!$C$11+バックデータ一覧!$E$10*(0.3/(バックデータ一覧!$E$12*計算過程!L7902+バックデータ一覧!$E$13*LN(0.3)+バックデータ一覧!$E$14))^バックデータ一覧!$E$11)*計算過程!$W$11*計算過程!G7902/0.3*10^-3,0)</f>
        <v>0</v>
      </c>
      <c r="G7902" s="18">
        <f t="shared" si="740"/>
        <v>0.53725301890814547</v>
      </c>
      <c r="H7902" s="18">
        <f t="shared" si="741"/>
        <v>16.336210519859829</v>
      </c>
      <c r="I7902" s="24">
        <v>0</v>
      </c>
      <c r="J7902" s="24">
        <v>0</v>
      </c>
      <c r="K7902" s="24">
        <v>0</v>
      </c>
      <c r="L7902" s="14">
        <f>貼り付けシート!C7902</f>
        <v>11</v>
      </c>
      <c r="M7902" s="14">
        <f>貼り付けシート!D7902</f>
        <v>5.3</v>
      </c>
      <c r="N7902" s="18">
        <f>貼り付けシート!E7902</f>
        <v>65.162403063746908</v>
      </c>
      <c r="O7902" s="18">
        <f>貼り付けシート!F7902</f>
        <v>16.336210519859829</v>
      </c>
      <c r="P7902" s="19">
        <f t="shared" si="742"/>
        <v>16.336210519859829</v>
      </c>
      <c r="Q7902" s="19">
        <f t="shared" si="743"/>
        <v>0</v>
      </c>
    </row>
    <row r="7903" spans="1:17">
      <c r="A7903" s="38">
        <v>41969</v>
      </c>
      <c r="B7903" s="49" t="s">
        <v>150</v>
      </c>
      <c r="C7903" s="24">
        <f t="shared" si="738"/>
        <v>30.406921776000001</v>
      </c>
      <c r="D7903" s="24">
        <f t="shared" si="739"/>
        <v>0.79519797038687501</v>
      </c>
      <c r="E7903" s="18">
        <f>IF(G7903&gt;=0.3,(バックデータ一覧!$C$10*(バックデータ一覧!$C$12*計算過程!L7903+バックデータ一覧!$C$13*LN(計算過程!G7903)+バックデータ一覧!$C$14)^バックデータ一覧!$C$11+バックデータ一覧!$E$10*(計算過程!G7903/(バックデータ一覧!$E$12*計算過程!L7903+バックデータ一覧!$E$13*LN(計算過程!G7903)+バックデータ一覧!$E$14))^バックデータ一覧!$E$11)*計算過程!$W$11*10^-3,0)</f>
        <v>0</v>
      </c>
      <c r="F7903" s="18">
        <f>IF(G7903&lt;0.3,(バックデータ一覧!$C$10*(バックデータ一覧!$C$12*計算過程!L7903+バックデータ一覧!$C$13*LN(0.3)+バックデータ一覧!$C$14)^バックデータ一覧!$C$11+バックデータ一覧!$E$10*(0.3/(バックデータ一覧!$E$12*計算過程!L7903+バックデータ一覧!$E$13*LN(0.3)+バックデータ一覧!$E$14))^バックデータ一覧!$E$11)*計算過程!$W$11*計算過程!G7903/0.3*10^-3,0)</f>
        <v>0.79519797038687501</v>
      </c>
      <c r="G7903" s="18">
        <f t="shared" si="740"/>
        <v>0.28403410343045921</v>
      </c>
      <c r="H7903" s="18">
        <f t="shared" si="741"/>
        <v>8.6366027647262662</v>
      </c>
      <c r="I7903" s="24">
        <v>0</v>
      </c>
      <c r="J7903" s="24">
        <v>0</v>
      </c>
      <c r="K7903" s="24">
        <v>0</v>
      </c>
      <c r="L7903" s="14">
        <f>貼り付けシート!C7903</f>
        <v>10.7</v>
      </c>
      <c r="M7903" s="14">
        <f>貼り付けシート!D7903</f>
        <v>5.5</v>
      </c>
      <c r="N7903" s="18">
        <f>貼り付けシート!E7903</f>
        <v>68.963030909490158</v>
      </c>
      <c r="O7903" s="18">
        <f>貼り付けシート!F7903</f>
        <v>8.6366027647262662</v>
      </c>
      <c r="P7903" s="19">
        <f t="shared" si="742"/>
        <v>8.6366027647262662</v>
      </c>
      <c r="Q7903" s="19">
        <f t="shared" si="743"/>
        <v>0</v>
      </c>
    </row>
    <row r="7904" spans="1:17">
      <c r="A7904" s="38">
        <v>41969</v>
      </c>
      <c r="B7904" s="49" t="s">
        <v>151</v>
      </c>
      <c r="C7904" s="24">
        <f t="shared" si="738"/>
        <v>30.406921776000001</v>
      </c>
      <c r="D7904" s="24">
        <f t="shared" si="739"/>
        <v>0.76835766158926255</v>
      </c>
      <c r="E7904" s="18">
        <f>IF(G7904&gt;=0.3,(バックデータ一覧!$C$10*(バックデータ一覧!$C$12*計算過程!L7904+バックデータ一覧!$C$13*LN(計算過程!G7904)+バックデータ一覧!$C$14)^バックデータ一覧!$C$11+バックデータ一覧!$E$10*(計算過程!G7904/(バックデータ一覧!$E$12*計算過程!L7904+バックデータ一覧!$E$13*LN(計算過程!G7904)+バックデータ一覧!$E$14))^バックデータ一覧!$E$11)*計算過程!$W$11*10^-3,0)</f>
        <v>0</v>
      </c>
      <c r="F7904" s="18">
        <f>IF(G7904&lt;0.3,(バックデータ一覧!$C$10*(バックデータ一覧!$C$12*計算過程!L7904+バックデータ一覧!$C$13*LN(0.3)+バックデータ一覧!$C$14)^バックデータ一覧!$C$11+バックデータ一覧!$E$10*(0.3/(バックデータ一覧!$E$12*計算過程!L7904+バックデータ一覧!$E$13*LN(0.3)+バックデータ一覧!$E$14))^バックデータ一覧!$E$11)*計算過程!$W$11*計算過程!G7904/0.3*10^-3,0)</f>
        <v>0.76835766158926255</v>
      </c>
      <c r="G7904" s="18">
        <f t="shared" si="740"/>
        <v>0.27040254424180316</v>
      </c>
      <c r="H7904" s="18">
        <f t="shared" si="741"/>
        <v>8.2221090107918879</v>
      </c>
      <c r="I7904" s="24">
        <v>0</v>
      </c>
      <c r="J7904" s="24">
        <v>0</v>
      </c>
      <c r="K7904" s="24">
        <v>0</v>
      </c>
      <c r="L7904" s="14">
        <f>貼り付けシート!C7904</f>
        <v>10.3</v>
      </c>
      <c r="M7904" s="14">
        <f>貼り付けシート!D7904</f>
        <v>5.9</v>
      </c>
      <c r="N7904" s="18">
        <f>貼り付けシート!E7904</f>
        <v>75.931555814178381</v>
      </c>
      <c r="O7904" s="18">
        <f>貼り付けシート!F7904</f>
        <v>8.2221090107918879</v>
      </c>
      <c r="P7904" s="19">
        <f t="shared" si="742"/>
        <v>8.2221090107918879</v>
      </c>
      <c r="Q7904" s="19">
        <f t="shared" si="743"/>
        <v>0</v>
      </c>
    </row>
    <row r="7905" spans="1:17">
      <c r="A7905" s="38">
        <v>41969</v>
      </c>
      <c r="B7905" s="49" t="s">
        <v>152</v>
      </c>
      <c r="C7905" s="24">
        <f t="shared" si="738"/>
        <v>30.406921776000001</v>
      </c>
      <c r="D7905" s="24">
        <f t="shared" si="739"/>
        <v>0.79174026385556018</v>
      </c>
      <c r="E7905" s="18">
        <f>IF(G7905&gt;=0.3,(バックデータ一覧!$C$10*(バックデータ一覧!$C$12*計算過程!L7905+バックデータ一覧!$C$13*LN(計算過程!G7905)+バックデータ一覧!$C$14)^バックデータ一覧!$C$11+バックデータ一覧!$E$10*(計算過程!G7905/(バックデータ一覧!$E$12*計算過程!L7905+バックデータ一覧!$E$13*LN(計算過程!G7905)+バックデータ一覧!$E$14))^バックデータ一覧!$E$11)*計算過程!$W$11*10^-3,0)</f>
        <v>0</v>
      </c>
      <c r="F7905" s="18">
        <f>IF(G7905&lt;0.3,(バックデータ一覧!$C$10*(バックデータ一覧!$C$12*計算過程!L7905+バックデータ一覧!$C$13*LN(0.3)+バックデータ一覧!$C$14)^バックデータ一覧!$C$11+バックデータ一覧!$E$10*(0.3/(バックデータ一覧!$E$12*計算過程!L7905+バックデータ一覧!$E$13*LN(0.3)+バックデータ一覧!$E$14))^バックデータ一覧!$E$11)*計算過程!$W$11*計算過程!G7905/0.3*10^-3,0)</f>
        <v>0.79174026385556018</v>
      </c>
      <c r="G7905" s="18">
        <f t="shared" si="740"/>
        <v>0.27354942300647861</v>
      </c>
      <c r="H7905" s="18">
        <f t="shared" si="741"/>
        <v>8.3177959072279304</v>
      </c>
      <c r="I7905" s="24">
        <v>0</v>
      </c>
      <c r="J7905" s="24">
        <v>0</v>
      </c>
      <c r="K7905" s="24">
        <v>0</v>
      </c>
      <c r="L7905" s="14">
        <f>貼り付けシート!C7905</f>
        <v>9.8000000000000007</v>
      </c>
      <c r="M7905" s="14">
        <f>貼り付けシート!D7905</f>
        <v>6</v>
      </c>
      <c r="N7905" s="18">
        <f>貼り付けシート!E7905</f>
        <v>79.835515870005295</v>
      </c>
      <c r="O7905" s="18">
        <f>貼り付けシート!F7905</f>
        <v>8.3177959072279304</v>
      </c>
      <c r="P7905" s="19">
        <f t="shared" si="742"/>
        <v>8.3177959072279304</v>
      </c>
      <c r="Q7905" s="19">
        <f t="shared" si="743"/>
        <v>0</v>
      </c>
    </row>
    <row r="7906" spans="1:17">
      <c r="A7906" s="38">
        <v>41969</v>
      </c>
      <c r="B7906" s="49" t="s">
        <v>153</v>
      </c>
      <c r="C7906" s="24">
        <f t="shared" si="738"/>
        <v>30.406921776000001</v>
      </c>
      <c r="D7906" s="24">
        <f t="shared" si="739"/>
        <v>0.80493774864136802</v>
      </c>
      <c r="E7906" s="18">
        <f>IF(G7906&gt;=0.3,(バックデータ一覧!$C$10*(バックデータ一覧!$C$12*計算過程!L7906+バックデータ一覧!$C$13*LN(計算過程!G7906)+バックデータ一覧!$C$14)^バックデータ一覧!$C$11+バックデータ一覧!$E$10*(計算過程!G7906/(バックデータ一覧!$E$12*計算過程!L7906+バックデータ一覧!$E$13*LN(計算過程!G7906)+バックデータ一覧!$E$14))^バックデータ一覧!$E$11)*計算過程!$W$11*10^-3,0)</f>
        <v>0</v>
      </c>
      <c r="F7906" s="18">
        <f>IF(G7906&lt;0.3,(バックデータ一覧!$C$10*(バックデータ一覧!$C$12*計算過程!L7906+バックデータ一覧!$C$13*LN(0.3)+バックデータ一覧!$C$14)^バックデータ一覧!$C$11+バックデータ一覧!$E$10*(0.3/(バックデータ一覧!$E$12*計算過程!L7906+バックデータ一覧!$E$13*LN(0.3)+バックデータ一覧!$E$14))^バックデータ一覧!$E$11)*計算過程!$W$11*計算過程!G7906/0.3*10^-3,0)</f>
        <v>0.80493774864136802</v>
      </c>
      <c r="G7906" s="18">
        <f t="shared" si="740"/>
        <v>0.27709274529596328</v>
      </c>
      <c r="H7906" s="18">
        <f t="shared" si="741"/>
        <v>8.4255374309114472</v>
      </c>
      <c r="I7906" s="24">
        <v>0</v>
      </c>
      <c r="J7906" s="24">
        <v>0</v>
      </c>
      <c r="K7906" s="24">
        <v>0</v>
      </c>
      <c r="L7906" s="14">
        <f>貼り付けシート!C7906</f>
        <v>9.6999999999999993</v>
      </c>
      <c r="M7906" s="14">
        <f>貼り付けシート!D7906</f>
        <v>6</v>
      </c>
      <c r="N7906" s="18">
        <f>貼り付けシート!E7906</f>
        <v>80.373309188148809</v>
      </c>
      <c r="O7906" s="18">
        <f>貼り付けシート!F7906</f>
        <v>8.4255374309114472</v>
      </c>
      <c r="P7906" s="19">
        <f t="shared" si="742"/>
        <v>8.4255374309114472</v>
      </c>
      <c r="Q7906" s="19">
        <f t="shared" si="743"/>
        <v>0</v>
      </c>
    </row>
    <row r="7907" spans="1:17">
      <c r="A7907" s="38">
        <v>41969</v>
      </c>
      <c r="B7907" s="49" t="s">
        <v>154</v>
      </c>
      <c r="C7907" s="24">
        <f t="shared" si="738"/>
        <v>30.406921776000001</v>
      </c>
      <c r="D7907" s="24">
        <f t="shared" si="739"/>
        <v>0.81695419449266282</v>
      </c>
      <c r="E7907" s="18">
        <f>IF(G7907&gt;=0.3,(バックデータ一覧!$C$10*(バックデータ一覧!$C$12*計算過程!L7907+バックデータ一覧!$C$13*LN(計算過程!G7907)+バックデータ一覧!$C$14)^バックデータ一覧!$C$11+バックデータ一覧!$E$10*(計算過程!G7907/(バックデータ一覧!$E$12*計算過程!L7907+バックデータ一覧!$E$13*LN(計算過程!G7907)+バックデータ一覧!$E$14))^バックデータ一覧!$E$11)*計算過程!$W$11*10^-3,0)</f>
        <v>0</v>
      </c>
      <c r="F7907" s="18">
        <f>IF(G7907&lt;0.3,(バックデータ一覧!$C$10*(バックデータ一覧!$C$12*計算過程!L7907+バックデータ一覧!$C$13*LN(0.3)+バックデータ一覧!$C$14)^バックデータ一覧!$C$11+バックデータ一覧!$E$10*(0.3/(バックデータ一覧!$E$12*計算過程!L7907+バックデータ一覧!$E$13*LN(0.3)+バックデータ一覧!$E$14))^バックデータ一覧!$E$11)*計算過程!$W$11*計算過程!G7907/0.3*10^-3,0)</f>
        <v>0.81695419449266282</v>
      </c>
      <c r="G7907" s="18">
        <f t="shared" si="740"/>
        <v>0.28020328057437988</v>
      </c>
      <c r="H7907" s="18">
        <f t="shared" si="741"/>
        <v>8.520119233803749</v>
      </c>
      <c r="I7907" s="24">
        <v>0</v>
      </c>
      <c r="J7907" s="24">
        <v>0</v>
      </c>
      <c r="K7907" s="24">
        <v>0</v>
      </c>
      <c r="L7907" s="14">
        <f>貼り付けシート!C7907</f>
        <v>9.6</v>
      </c>
      <c r="M7907" s="14">
        <f>貼り付けシート!D7907</f>
        <v>6</v>
      </c>
      <c r="N7907" s="18">
        <f>貼り付けシート!E7907</f>
        <v>80.915158715606367</v>
      </c>
      <c r="O7907" s="18">
        <f>貼り付けシート!F7907</f>
        <v>8.520119233803749</v>
      </c>
      <c r="P7907" s="19">
        <f t="shared" si="742"/>
        <v>8.520119233803749</v>
      </c>
      <c r="Q7907" s="19">
        <f t="shared" si="743"/>
        <v>0</v>
      </c>
    </row>
    <row r="7908" spans="1:17">
      <c r="A7908" s="38">
        <v>41969</v>
      </c>
      <c r="B7908" s="49" t="s">
        <v>155</v>
      </c>
      <c r="C7908" s="24">
        <f t="shared" si="738"/>
        <v>30.406921776000001</v>
      </c>
      <c r="D7908" s="24">
        <f t="shared" si="739"/>
        <v>0.79434582227601835</v>
      </c>
      <c r="E7908" s="18">
        <f>IF(G7908&gt;=0.3,(バックデータ一覧!$C$10*(バックデータ一覧!$C$12*計算過程!L7908+バックデータ一覧!$C$13*LN(計算過程!G7908)+バックデータ一覧!$C$14)^バックデータ一覧!$C$11+バックデータ一覧!$E$10*(計算過程!G7908/(バックデータ一覧!$E$12*計算過程!L7908+バックデータ一覧!$E$13*LN(計算過程!G7908)+バックデータ一覧!$E$14))^バックデータ一覧!$E$11)*計算過程!$W$11*10^-3,0)</f>
        <v>0</v>
      </c>
      <c r="F7908" s="18">
        <f>IF(G7908&lt;0.3,(バックデータ一覧!$C$10*(バックデータ一覧!$C$12*計算過程!L7908+バックデータ一覧!$C$13*LN(0.3)+バックデータ一覧!$C$14)^バックデータ一覧!$C$11+バックデータ一覧!$E$10*(0.3/(バックデータ一覧!$E$12*計算過程!L7908+バックデータ一覧!$E$13*LN(0.3)+バックデータ一覧!$E$14))^バックデータ一覧!$E$11)*計算過程!$W$11*計算過程!G7908/0.3*10^-3,0)</f>
        <v>0.79434582227601835</v>
      </c>
      <c r="G7908" s="18">
        <f t="shared" si="740"/>
        <v>0.27145673523452446</v>
      </c>
      <c r="H7908" s="18">
        <f t="shared" si="741"/>
        <v>8.2541637138445285</v>
      </c>
      <c r="I7908" s="24">
        <v>0</v>
      </c>
      <c r="J7908" s="24">
        <v>0</v>
      </c>
      <c r="K7908" s="24">
        <v>0</v>
      </c>
      <c r="L7908" s="14">
        <f>貼り付けシート!C7908</f>
        <v>9.5</v>
      </c>
      <c r="M7908" s="14">
        <f>貼り付けシート!D7908</f>
        <v>6.2</v>
      </c>
      <c r="N7908" s="18">
        <f>貼り付けシート!E7908</f>
        <v>84.149668785989562</v>
      </c>
      <c r="O7908" s="18">
        <f>貼り付けシート!F7908</f>
        <v>8.2541637138445285</v>
      </c>
      <c r="P7908" s="19">
        <f t="shared" si="742"/>
        <v>8.2541637138445285</v>
      </c>
      <c r="Q7908" s="19">
        <f t="shared" si="743"/>
        <v>0</v>
      </c>
    </row>
    <row r="7909" spans="1:17">
      <c r="A7909" s="38">
        <v>41969</v>
      </c>
      <c r="B7909" s="49" t="s">
        <v>156</v>
      </c>
      <c r="C7909" s="24">
        <f t="shared" si="738"/>
        <v>30.406921776000001</v>
      </c>
      <c r="D7909" s="24">
        <f t="shared" si="739"/>
        <v>0.64424839231570996</v>
      </c>
      <c r="E7909" s="18">
        <f>IF(G7909&gt;=0.3,(バックデータ一覧!$C$10*(バックデータ一覧!$C$12*計算過程!L7909+バックデータ一覧!$C$13*LN(計算過程!G7909)+バックデータ一覧!$C$14)^バックデータ一覧!$C$11+バックデータ一覧!$E$10*(計算過程!G7909/(バックデータ一覧!$E$12*計算過程!L7909+バックデータ一覧!$E$13*LN(計算過程!G7909)+バックデータ一覧!$E$14))^バックデータ一覧!$E$11)*計算過程!$W$11*10^-3,0)</f>
        <v>0</v>
      </c>
      <c r="F7909" s="18">
        <f>IF(G7909&lt;0.3,(バックデータ一覧!$C$10*(バックデータ一覧!$C$12*計算過程!L7909+バックデータ一覧!$C$13*LN(0.3)+バックデータ一覧!$C$14)^バックデータ一覧!$C$11+バックデータ一覧!$E$10*(0.3/(バックデータ一覧!$E$12*計算過程!L7909+バックデータ一覧!$E$13*LN(0.3)+バックデータ一覧!$E$14))^バックデータ一覧!$E$11)*計算過程!$W$11*計算過程!G7909/0.3*10^-3,0)</f>
        <v>0.64424839231570996</v>
      </c>
      <c r="G7909" s="18">
        <f t="shared" si="740"/>
        <v>0.22259039237514996</v>
      </c>
      <c r="H7909" s="18">
        <f t="shared" si="741"/>
        <v>6.7682886490403318</v>
      </c>
      <c r="I7909" s="24">
        <v>0</v>
      </c>
      <c r="J7909" s="24">
        <v>0</v>
      </c>
      <c r="K7909" s="24">
        <v>0</v>
      </c>
      <c r="L7909" s="14">
        <f>貼り付けシート!C7909</f>
        <v>9.8000000000000007</v>
      </c>
      <c r="M7909" s="14">
        <f>貼り付けシート!D7909</f>
        <v>6.3</v>
      </c>
      <c r="N7909" s="18">
        <f>貼り付けシート!E7909</f>
        <v>83.787265899540813</v>
      </c>
      <c r="O7909" s="18">
        <f>貼り付けシート!F7909</f>
        <v>6.7682886490403318</v>
      </c>
      <c r="P7909" s="19">
        <f t="shared" si="742"/>
        <v>6.7682886490403318</v>
      </c>
      <c r="Q7909" s="19">
        <f t="shared" si="743"/>
        <v>0</v>
      </c>
    </row>
    <row r="7910" spans="1:17">
      <c r="A7910" s="38">
        <v>41969</v>
      </c>
      <c r="B7910" s="49" t="s">
        <v>157</v>
      </c>
      <c r="C7910" s="24">
        <f t="shared" si="738"/>
        <v>30.406921776000001</v>
      </c>
      <c r="D7910" s="24">
        <f t="shared" si="739"/>
        <v>0.27277112821861926</v>
      </c>
      <c r="E7910" s="18">
        <f>IF(G7910&gt;=0.3,(バックデータ一覧!$C$10*(バックデータ一覧!$C$12*計算過程!L7910+バックデータ一覧!$C$13*LN(計算過程!G7910)+バックデータ一覧!$C$14)^バックデータ一覧!$C$11+バックデータ一覧!$E$10*(計算過程!G7910/(バックデータ一覧!$E$12*計算過程!L7910+バックデータ一覧!$E$13*LN(計算過程!G7910)+バックデータ一覧!$E$14))^バックデータ一覧!$E$11)*計算過程!$W$11*10^-3,0)</f>
        <v>0</v>
      </c>
      <c r="F7910" s="18">
        <f>IF(G7910&lt;0.3,(バックデータ一覧!$C$10*(バックデータ一覧!$C$12*計算過程!L7910+バックデータ一覧!$C$13*LN(0.3)+バックデータ一覧!$C$14)^バックデータ一覧!$C$11+バックデータ一覧!$E$10*(0.3/(バックデータ一覧!$E$12*計算過程!L7910+バックデータ一覧!$E$13*LN(0.3)+バックデータ一覧!$E$14))^バックデータ一覧!$E$11)*計算過程!$W$11*計算過程!G7910/0.3*10^-3,0)</f>
        <v>0.27277112821861926</v>
      </c>
      <c r="G7910" s="18">
        <f t="shared" si="740"/>
        <v>9.7430206980529691E-2</v>
      </c>
      <c r="H7910" s="18">
        <f t="shared" si="741"/>
        <v>2.9625526822764554</v>
      </c>
      <c r="I7910" s="24">
        <v>0</v>
      </c>
      <c r="J7910" s="24">
        <v>0</v>
      </c>
      <c r="K7910" s="24">
        <v>0</v>
      </c>
      <c r="L7910" s="14">
        <f>貼り付けシート!C7910</f>
        <v>10.7</v>
      </c>
      <c r="M7910" s="14">
        <f>貼り付けシート!D7910</f>
        <v>6.5</v>
      </c>
      <c r="N7910" s="18">
        <f>貼り付けシート!E7910</f>
        <v>81.372087169185804</v>
      </c>
      <c r="O7910" s="18">
        <f>貼り付けシート!F7910</f>
        <v>2.9625526822764554</v>
      </c>
      <c r="P7910" s="19">
        <f t="shared" si="742"/>
        <v>2.9625526822764554</v>
      </c>
      <c r="Q7910" s="19">
        <f t="shared" si="743"/>
        <v>0</v>
      </c>
    </row>
    <row r="7911" spans="1:17">
      <c r="A7911" s="38">
        <v>41969</v>
      </c>
      <c r="B7911" s="49" t="s">
        <v>158</v>
      </c>
      <c r="C7911" s="24">
        <f t="shared" si="738"/>
        <v>30.406921776000001</v>
      </c>
      <c r="D7911" s="24">
        <f t="shared" si="739"/>
        <v>0.19704414151341323</v>
      </c>
      <c r="E7911" s="18">
        <f>IF(G7911&gt;=0.3,(バックデータ一覧!$C$10*(バックデータ一覧!$C$12*計算過程!L7911+バックデータ一覧!$C$13*LN(計算過程!G7911)+バックデータ一覧!$C$14)^バックデータ一覧!$C$11+バックデータ一覧!$E$10*(計算過程!G7911/(バックデータ一覧!$E$12*計算過程!L7911+バックデータ一覧!$E$13*LN(計算過程!G7911)+バックデータ一覧!$E$14))^バックデータ一覧!$E$11)*計算過程!$W$11*10^-3,0)</f>
        <v>0</v>
      </c>
      <c r="F7911" s="18">
        <f>IF(G7911&lt;0.3,(バックデータ一覧!$C$10*(バックデータ一覧!$C$12*計算過程!L7911+バックデータ一覧!$C$13*LN(0.3)+バックデータ一覧!$C$14)^バックデータ一覧!$C$11+バックデータ一覧!$E$10*(0.3/(バックデータ一覧!$E$12*計算過程!L7911+バックデータ一覧!$E$13*LN(0.3)+バックデータ一覧!$E$14))^バックデータ一覧!$E$11)*計算過程!$W$11*計算過程!G7911/0.3*10^-3,0)</f>
        <v>0.19704414151341323</v>
      </c>
      <c r="G7911" s="18">
        <f t="shared" si="740"/>
        <v>7.4484368260061287E-2</v>
      </c>
      <c r="H7911" s="18">
        <f t="shared" si="741"/>
        <v>2.2648403592184607</v>
      </c>
      <c r="I7911" s="24">
        <v>0</v>
      </c>
      <c r="J7911" s="24">
        <v>0</v>
      </c>
      <c r="K7911" s="24">
        <v>0</v>
      </c>
      <c r="L7911" s="14">
        <f>貼り付けシート!C7911</f>
        <v>12.2</v>
      </c>
      <c r="M7911" s="14">
        <f>貼り付けシート!D7911</f>
        <v>6.8</v>
      </c>
      <c r="N7911" s="18">
        <f>貼り付けシート!E7911</f>
        <v>77.039798723782027</v>
      </c>
      <c r="O7911" s="18">
        <f>貼り付けシート!F7911</f>
        <v>2.2648403592184607</v>
      </c>
      <c r="P7911" s="19">
        <f t="shared" si="742"/>
        <v>2.2648403592184607</v>
      </c>
      <c r="Q7911" s="19">
        <f t="shared" si="743"/>
        <v>0</v>
      </c>
    </row>
    <row r="7912" spans="1:17">
      <c r="A7912" s="38">
        <v>41969</v>
      </c>
      <c r="B7912" s="49" t="s">
        <v>159</v>
      </c>
      <c r="C7912" s="24">
        <f t="shared" si="738"/>
        <v>30.406921776000001</v>
      </c>
      <c r="D7912" s="24">
        <f t="shared" si="739"/>
        <v>0.17592415607737388</v>
      </c>
      <c r="E7912" s="18">
        <f>IF(G7912&gt;=0.3,(バックデータ一覧!$C$10*(バックデータ一覧!$C$12*計算過程!L7912+バックデータ一覧!$C$13*LN(計算過程!G7912)+バックデータ一覧!$C$14)^バックデータ一覧!$C$11+バックデータ一覧!$E$10*(計算過程!G7912/(バックデータ一覧!$E$12*計算過程!L7912+バックデータ一覧!$E$13*LN(計算過程!G7912)+バックデータ一覧!$E$14))^バックデータ一覧!$E$11)*計算過程!$W$11*10^-3,0)</f>
        <v>0</v>
      </c>
      <c r="F7912" s="18">
        <f>IF(G7912&lt;0.3,(バックデータ一覧!$C$10*(バックデータ一覧!$C$12*計算過程!L7912+バックデータ一覧!$C$13*LN(0.3)+バックデータ一覧!$C$14)^バックデータ一覧!$C$11+バックデータ一覧!$E$10*(0.3/(バックデータ一覧!$E$12*計算過程!L7912+バックデータ一覧!$E$13*LN(0.3)+バックデータ一覧!$E$14))^バックデータ一覧!$E$11)*計算過程!$W$11*計算過程!G7912/0.3*10^-3,0)</f>
        <v>0.17592415607737388</v>
      </c>
      <c r="G7912" s="18">
        <f t="shared" si="740"/>
        <v>6.9665084173836447E-2</v>
      </c>
      <c r="H7912" s="18">
        <f t="shared" si="741"/>
        <v>2.1183007649923007</v>
      </c>
      <c r="I7912" s="24">
        <v>0</v>
      </c>
      <c r="J7912" s="24">
        <v>0</v>
      </c>
      <c r="K7912" s="24">
        <v>0</v>
      </c>
      <c r="L7912" s="14">
        <f>貼り付けシート!C7912</f>
        <v>13.4</v>
      </c>
      <c r="M7912" s="14">
        <f>貼り付けシート!D7912</f>
        <v>7</v>
      </c>
      <c r="N7912" s="18">
        <f>貼り付けシート!E7912</f>
        <v>73.284873109448739</v>
      </c>
      <c r="O7912" s="18">
        <f>貼り付けシート!F7912</f>
        <v>2.1183007649923007</v>
      </c>
      <c r="P7912" s="19">
        <f t="shared" si="742"/>
        <v>2.1183007649923007</v>
      </c>
      <c r="Q7912" s="19">
        <f t="shared" si="743"/>
        <v>0</v>
      </c>
    </row>
    <row r="7913" spans="1:17">
      <c r="A7913" s="38">
        <v>41969</v>
      </c>
      <c r="B7913" s="49" t="s">
        <v>160</v>
      </c>
      <c r="C7913" s="24">
        <f t="shared" si="738"/>
        <v>30.406921776000001</v>
      </c>
      <c r="D7913" s="24">
        <f t="shared" si="739"/>
        <v>0.16839200076501654</v>
      </c>
      <c r="E7913" s="18">
        <f>IF(G7913&gt;=0.3,(バックデータ一覧!$C$10*(バックデータ一覧!$C$12*計算過程!L7913+バックデータ一覧!$C$13*LN(計算過程!G7913)+バックデータ一覧!$C$14)^バックデータ一覧!$C$11+バックデータ一覧!$E$10*(計算過程!G7913/(バックデータ一覧!$E$12*計算過程!L7913+バックデータ一覧!$E$13*LN(計算過程!G7913)+バックデータ一覧!$E$14))^バックデータ一覧!$E$11)*計算過程!$W$11*10^-3,0)</f>
        <v>0</v>
      </c>
      <c r="F7913" s="18">
        <f>IF(G7913&lt;0.3,(バックデータ一覧!$C$10*(バックデータ一覧!$C$12*計算過程!L7913+バックデータ一覧!$C$13*LN(0.3)+バックデータ一覧!$C$14)^バックデータ一覧!$C$11+バックデータ一覧!$E$10*(0.3/(バックデータ一覧!$E$12*計算過程!L7913+バックデータ一覧!$E$13*LN(0.3)+バックデータ一覧!$E$14))^バックデータ一覧!$E$11)*計算過程!$W$11*計算過程!G7913/0.3*10^-3,0)</f>
        <v>0.16839200076501654</v>
      </c>
      <c r="G7913" s="18">
        <f t="shared" si="740"/>
        <v>6.8822205929308961E-2</v>
      </c>
      <c r="H7913" s="18">
        <f t="shared" si="741"/>
        <v>2.092671432144261</v>
      </c>
      <c r="I7913" s="24">
        <v>0</v>
      </c>
      <c r="J7913" s="24">
        <v>0</v>
      </c>
      <c r="K7913" s="24">
        <v>0</v>
      </c>
      <c r="L7913" s="14">
        <f>貼り付けシート!C7913</f>
        <v>14.2</v>
      </c>
      <c r="M7913" s="14">
        <f>貼り付けシート!D7913</f>
        <v>7.3</v>
      </c>
      <c r="N7913" s="18">
        <f>貼り付けシート!E7913</f>
        <v>72.517557145941907</v>
      </c>
      <c r="O7913" s="18">
        <f>貼り付けシート!F7913</f>
        <v>2.092671432144261</v>
      </c>
      <c r="P7913" s="19">
        <f t="shared" si="742"/>
        <v>2.092671432144261</v>
      </c>
      <c r="Q7913" s="19">
        <f t="shared" si="743"/>
        <v>0</v>
      </c>
    </row>
    <row r="7914" spans="1:17">
      <c r="A7914" s="38">
        <v>41969</v>
      </c>
      <c r="B7914" s="49" t="s">
        <v>161</v>
      </c>
      <c r="C7914" s="24">
        <f t="shared" si="738"/>
        <v>30.406921776000001</v>
      </c>
      <c r="D7914" s="24">
        <f t="shared" si="739"/>
        <v>0.13922178686714909</v>
      </c>
      <c r="E7914" s="18">
        <f>IF(G7914&gt;=0.3,(バックデータ一覧!$C$10*(バックデータ一覧!$C$12*計算過程!L7914+バックデータ一覧!$C$13*LN(計算過程!G7914)+バックデータ一覧!$C$14)^バックデータ一覧!$C$11+バックデータ一覧!$E$10*(計算過程!G7914/(バックデータ一覧!$E$12*計算過程!L7914+バックデータ一覧!$E$13*LN(計算過程!G7914)+バックデータ一覧!$E$14))^バックデータ一覧!$E$11)*計算過程!$W$11*10^-3,0)</f>
        <v>0</v>
      </c>
      <c r="F7914" s="18">
        <f>IF(G7914&lt;0.3,(バックデータ一覧!$C$10*(バックデータ一覧!$C$12*計算過程!L7914+バックデータ一覧!$C$13*LN(0.3)+バックデータ一覧!$C$14)^バックデータ一覧!$C$11+バックデータ一覧!$E$10*(0.3/(バックデータ一覧!$E$12*計算過程!L7914+バックデータ一覧!$E$13*LN(0.3)+バックデータ一覧!$E$14))^バックデータ一覧!$E$11)*計算過程!$W$11*計算過程!G7914/0.3*10^-3,0)</f>
        <v>0.13922178686714909</v>
      </c>
      <c r="G7914" s="18">
        <f t="shared" si="740"/>
        <v>5.7816646950993617E-2</v>
      </c>
      <c r="H7914" s="18">
        <f t="shared" si="741"/>
        <v>1.7580262611894719</v>
      </c>
      <c r="I7914" s="24">
        <v>0</v>
      </c>
      <c r="J7914" s="24">
        <v>0</v>
      </c>
      <c r="K7914" s="24">
        <v>0</v>
      </c>
      <c r="L7914" s="14">
        <f>貼り付けシート!C7914</f>
        <v>14.6</v>
      </c>
      <c r="M7914" s="14">
        <f>貼り付けシート!D7914</f>
        <v>7.8</v>
      </c>
      <c r="N7914" s="18">
        <f>貼り付けシート!E7914</f>
        <v>75.444702764631415</v>
      </c>
      <c r="O7914" s="18">
        <f>貼り付けシート!F7914</f>
        <v>1.7580262611894719</v>
      </c>
      <c r="P7914" s="19">
        <f t="shared" si="742"/>
        <v>1.7580262611894719</v>
      </c>
      <c r="Q7914" s="19">
        <f t="shared" si="743"/>
        <v>0</v>
      </c>
    </row>
    <row r="7915" spans="1:17">
      <c r="A7915" s="38">
        <v>41969</v>
      </c>
      <c r="B7915" s="49" t="s">
        <v>162</v>
      </c>
      <c r="C7915" s="24">
        <f t="shared" si="738"/>
        <v>30.406921776000001</v>
      </c>
      <c r="D7915" s="24">
        <f t="shared" si="739"/>
        <v>5.0309737905963318E-2</v>
      </c>
      <c r="E7915" s="18">
        <f>IF(G7915&gt;=0.3,(バックデータ一覧!$C$10*(バックデータ一覧!$C$12*計算過程!L7915+バックデータ一覧!$C$13*LN(計算過程!G7915)+バックデータ一覧!$C$14)^バックデータ一覧!$C$11+バックデータ一覧!$E$10*(計算過程!G7915/(バックデータ一覧!$E$12*計算過程!L7915+バックデータ一覧!$E$13*LN(計算過程!G7915)+バックデータ一覧!$E$14))^バックデータ一覧!$E$11)*計算過程!$W$11*10^-3,0)</f>
        <v>0</v>
      </c>
      <c r="F7915" s="18">
        <f>IF(G7915&lt;0.3,(バックデータ一覧!$C$10*(バックデータ一覧!$C$12*計算過程!L7915+バックデータ一覧!$C$13*LN(0.3)+バックデータ一覧!$C$14)^バックデータ一覧!$C$11+バックデータ一覧!$E$10*(0.3/(バックデータ一覧!$E$12*計算過程!L7915+バックデータ一覧!$E$13*LN(0.3)+バックデータ一覧!$E$14))^バックデータ一覧!$E$11)*計算過程!$W$11*計算過程!G7915/0.3*10^-3,0)</f>
        <v>5.0309737905963318E-2</v>
      </c>
      <c r="G7915" s="18">
        <f t="shared" si="740"/>
        <v>2.2025556186483226E-2</v>
      </c>
      <c r="H7915" s="18">
        <f t="shared" si="741"/>
        <v>0.66972936403528838</v>
      </c>
      <c r="I7915" s="24">
        <v>0</v>
      </c>
      <c r="J7915" s="24">
        <v>0</v>
      </c>
      <c r="K7915" s="24">
        <v>0</v>
      </c>
      <c r="L7915" s="14">
        <f>貼り付けシート!C7915</f>
        <v>15.9</v>
      </c>
      <c r="M7915" s="14">
        <f>貼り付けシート!D7915</f>
        <v>8.1</v>
      </c>
      <c r="N7915" s="18">
        <f>貼り付けシート!E7915</f>
        <v>72.031285640360181</v>
      </c>
      <c r="O7915" s="18">
        <f>貼り付けシート!F7915</f>
        <v>0.66972936403528838</v>
      </c>
      <c r="P7915" s="19">
        <f t="shared" si="742"/>
        <v>0.66972936403528838</v>
      </c>
      <c r="Q7915" s="19">
        <f t="shared" si="743"/>
        <v>0</v>
      </c>
    </row>
    <row r="7916" spans="1:17">
      <c r="A7916" s="38">
        <v>41969</v>
      </c>
      <c r="B7916" s="49" t="s">
        <v>163</v>
      </c>
      <c r="C7916" s="24">
        <f t="shared" si="738"/>
        <v>30.406921776000001</v>
      </c>
      <c r="D7916" s="24">
        <f t="shared" si="739"/>
        <v>2.894697090709707E-2</v>
      </c>
      <c r="E7916" s="18">
        <f>IF(G7916&gt;=0.3,(バックデータ一覧!$C$10*(バックデータ一覧!$C$12*計算過程!L7916+バックデータ一覧!$C$13*LN(計算過程!G7916)+バックデータ一覧!$C$14)^バックデータ一覧!$C$11+バックデータ一覧!$E$10*(計算過程!G7916/(バックデータ一覧!$E$12*計算過程!L7916+バックデータ一覧!$E$13*LN(計算過程!G7916)+バックデータ一覧!$E$14))^バックデータ一覧!$E$11)*計算過程!$W$11*10^-3,0)</f>
        <v>0</v>
      </c>
      <c r="F7916" s="18">
        <f>IF(G7916&lt;0.3,(バックデータ一覧!$C$10*(バックデータ一覧!$C$12*計算過程!L7916+バックデータ一覧!$C$13*LN(0.3)+バックデータ一覧!$C$14)^バックデータ一覧!$C$11+バックデータ一覧!$E$10*(0.3/(バックデータ一覧!$E$12*計算過程!L7916+バックデータ一覧!$E$13*LN(0.3)+バックデータ一覧!$E$14))^バックデータ一覧!$E$11)*計算過程!$W$11*計算過程!G7916/0.3*10^-3,0)</f>
        <v>2.894697090709707E-2</v>
      </c>
      <c r="G7916" s="18">
        <f t="shared" si="740"/>
        <v>1.3549592597267693E-2</v>
      </c>
      <c r="H7916" s="18">
        <f t="shared" si="741"/>
        <v>0.41200140220178744</v>
      </c>
      <c r="I7916" s="24">
        <v>0</v>
      </c>
      <c r="J7916" s="24">
        <v>0</v>
      </c>
      <c r="K7916" s="24">
        <v>0</v>
      </c>
      <c r="L7916" s="14">
        <f>貼り付けシート!C7916</f>
        <v>17.5</v>
      </c>
      <c r="M7916" s="14">
        <f>貼り付けシート!D7916</f>
        <v>8.1999999999999993</v>
      </c>
      <c r="N7916" s="18">
        <f>貼り付けシート!E7916</f>
        <v>65.859553013973198</v>
      </c>
      <c r="O7916" s="18">
        <f>貼り付けシート!F7916</f>
        <v>0.41200140220178744</v>
      </c>
      <c r="P7916" s="19">
        <f t="shared" si="742"/>
        <v>0.41200140220178744</v>
      </c>
      <c r="Q7916" s="19">
        <f t="shared" si="743"/>
        <v>0</v>
      </c>
    </row>
    <row r="7917" spans="1:17">
      <c r="A7917" s="38">
        <v>41969</v>
      </c>
      <c r="B7917" s="49" t="s">
        <v>164</v>
      </c>
      <c r="C7917" s="24">
        <f t="shared" si="738"/>
        <v>30.406921776000001</v>
      </c>
      <c r="D7917" s="24">
        <f t="shared" si="739"/>
        <v>6.2662928571527443E-2</v>
      </c>
      <c r="E7917" s="18">
        <f>IF(G7917&gt;=0.3,(バックデータ一覧!$C$10*(バックデータ一覧!$C$12*計算過程!L7917+バックデータ一覧!$C$13*LN(計算過程!G7917)+バックデータ一覧!$C$14)^バックデータ一覧!$C$11+バックデータ一覧!$E$10*(計算過程!G7917/(バックデータ一覧!$E$12*計算過程!L7917+バックデータ一覧!$E$13*LN(計算過程!G7917)+バックデータ一覧!$E$14))^バックデータ一覧!$E$11)*計算過程!$W$11*10^-3,0)</f>
        <v>0</v>
      </c>
      <c r="F7917" s="18">
        <f>IF(G7917&lt;0.3,(バックデータ一覧!$C$10*(バックデータ一覧!$C$12*計算過程!L7917+バックデータ一覧!$C$13*LN(0.3)+バックデータ一覧!$C$14)^バックデータ一覧!$C$11+バックデータ一覧!$E$10*(0.3/(バックデータ一覧!$E$12*計算過程!L7917+バックデータ一覧!$E$13*LN(0.3)+バックデータ一覧!$E$14))^バックデータ一覧!$E$11)*計算過程!$W$11*計算過程!G7917/0.3*10^-3,0)</f>
        <v>6.2662928571527443E-2</v>
      </c>
      <c r="G7917" s="18">
        <f t="shared" si="740"/>
        <v>2.8240929691805097E-2</v>
      </c>
      <c r="H7917" s="18">
        <f t="shared" si="741"/>
        <v>0.85871974002023344</v>
      </c>
      <c r="I7917" s="24">
        <v>0</v>
      </c>
      <c r="J7917" s="24">
        <v>0</v>
      </c>
      <c r="K7917" s="24">
        <v>0</v>
      </c>
      <c r="L7917" s="14">
        <f>貼り付けシート!C7917</f>
        <v>16.600000000000001</v>
      </c>
      <c r="M7917" s="14">
        <f>貼り付けシート!D7917</f>
        <v>8</v>
      </c>
      <c r="N7917" s="18">
        <f>貼り付けシート!E7917</f>
        <v>68.04655658382211</v>
      </c>
      <c r="O7917" s="18">
        <f>貼り付けシート!F7917</f>
        <v>0.85871974002023344</v>
      </c>
      <c r="P7917" s="19">
        <f t="shared" si="742"/>
        <v>0.85871974002023344</v>
      </c>
      <c r="Q7917" s="19">
        <f t="shared" si="743"/>
        <v>0</v>
      </c>
    </row>
    <row r="7918" spans="1:17">
      <c r="A7918" s="38">
        <v>41969</v>
      </c>
      <c r="B7918" s="49" t="s">
        <v>165</v>
      </c>
      <c r="C7918" s="24">
        <f t="shared" si="738"/>
        <v>30.406921776000001</v>
      </c>
      <c r="D7918" s="24">
        <f t="shared" si="739"/>
        <v>0.12918808101580051</v>
      </c>
      <c r="E7918" s="18">
        <f>IF(G7918&gt;=0.3,(バックデータ一覧!$C$10*(バックデータ一覧!$C$12*計算過程!L7918+バックデータ一覧!$C$13*LN(計算過程!G7918)+バックデータ一覧!$C$14)^バックデータ一覧!$C$11+バックデータ一覧!$E$10*(計算過程!G7918/(バックデータ一覧!$E$12*計算過程!L7918+バックデータ一覧!$E$13*LN(計算過程!G7918)+バックデータ一覧!$E$14))^バックデータ一覧!$E$11)*計算過程!$W$11*10^-3,0)</f>
        <v>0</v>
      </c>
      <c r="F7918" s="18">
        <f>IF(G7918&lt;0.3,(バックデータ一覧!$C$10*(バックデータ一覧!$C$12*計算過程!L7918+バックデータ一覧!$C$13*LN(0.3)+バックデータ一覧!$C$14)^バックデータ一覧!$C$11+バックデータ一覧!$E$10*(0.3/(バックデータ一覧!$E$12*計算過程!L7918+バックデータ一覧!$E$13*LN(0.3)+バックデータ一覧!$E$14))^バックデータ一覧!$E$11)*計算過程!$W$11*計算過程!G7918/0.3*10^-3,0)</f>
        <v>0.12918808101580051</v>
      </c>
      <c r="G7918" s="18">
        <f t="shared" si="740"/>
        <v>5.6095926344712874E-2</v>
      </c>
      <c r="H7918" s="18">
        <f t="shared" si="741"/>
        <v>1.7057044443159419</v>
      </c>
      <c r="I7918" s="24">
        <v>0</v>
      </c>
      <c r="J7918" s="24">
        <v>0</v>
      </c>
      <c r="K7918" s="24">
        <v>0</v>
      </c>
      <c r="L7918" s="14">
        <f>貼り付けシート!C7918</f>
        <v>15.7</v>
      </c>
      <c r="M7918" s="14">
        <f>貼り付けシート!D7918</f>
        <v>8.6</v>
      </c>
      <c r="N7918" s="18">
        <f>貼り付けシート!E7918</f>
        <v>77.401491380848697</v>
      </c>
      <c r="O7918" s="18">
        <f>貼り付けシート!F7918</f>
        <v>1.7057044443159419</v>
      </c>
      <c r="P7918" s="19">
        <f t="shared" si="742"/>
        <v>1.7057044443159419</v>
      </c>
      <c r="Q7918" s="19">
        <f t="shared" si="743"/>
        <v>0</v>
      </c>
    </row>
    <row r="7919" spans="1:17">
      <c r="A7919" s="38">
        <v>41969</v>
      </c>
      <c r="B7919" s="49" t="s">
        <v>166</v>
      </c>
      <c r="C7919" s="24">
        <f t="shared" si="738"/>
        <v>30.406921776000001</v>
      </c>
      <c r="D7919" s="24">
        <f t="shared" si="739"/>
        <v>0.20175931098518474</v>
      </c>
      <c r="E7919" s="18">
        <f>IF(G7919&gt;=0.3,(バックデータ一覧!$C$10*(バックデータ一覧!$C$12*計算過程!L7919+バックデータ一覧!$C$13*LN(計算過程!G7919)+バックデータ一覧!$C$14)^バックデータ一覧!$C$11+バックデータ一覧!$E$10*(計算過程!G7919/(バックデータ一覧!$E$12*計算過程!L7919+バックデータ一覧!$E$13*LN(計算過程!G7919)+バックデータ一覧!$E$14))^バックデータ一覧!$E$11)*計算過程!$W$11*10^-3,0)</f>
        <v>0</v>
      </c>
      <c r="F7919" s="18">
        <f>IF(G7919&lt;0.3,(バックデータ一覧!$C$10*(バックデータ一覧!$C$12*計算過程!L7919+バックデータ一覧!$C$13*LN(0.3)+バックデータ一覧!$C$14)^バックデータ一覧!$C$11+バックデータ一覧!$E$10*(0.3/(バックデータ一覧!$E$12*計算過程!L7919+バックデータ一覧!$E$13*LN(0.3)+バックデータ一覧!$E$14))^バックデータ一覧!$E$11)*計算過程!$W$11*計算過程!G7919/0.3*10^-3,0)</f>
        <v>0.20175931098518474</v>
      </c>
      <c r="G7919" s="18">
        <f t="shared" si="740"/>
        <v>8.4124476034412338E-2</v>
      </c>
      <c r="H7919" s="18">
        <f t="shared" si="741"/>
        <v>2.5579663622253626</v>
      </c>
      <c r="I7919" s="24">
        <v>0</v>
      </c>
      <c r="J7919" s="24">
        <v>0</v>
      </c>
      <c r="K7919" s="24">
        <v>0</v>
      </c>
      <c r="L7919" s="14">
        <f>貼り付けシート!C7919</f>
        <v>14.7</v>
      </c>
      <c r="M7919" s="14">
        <f>貼り付けシート!D7919</f>
        <v>9.1</v>
      </c>
      <c r="N7919" s="18">
        <f>貼り付けシート!E7919</f>
        <v>87.272060009279315</v>
      </c>
      <c r="O7919" s="18">
        <f>貼り付けシート!F7919</f>
        <v>2.5579663622253626</v>
      </c>
      <c r="P7919" s="19">
        <f t="shared" si="742"/>
        <v>2.5579663622253626</v>
      </c>
      <c r="Q7919" s="19">
        <f t="shared" si="743"/>
        <v>0</v>
      </c>
    </row>
    <row r="7920" spans="1:17">
      <c r="A7920" s="38">
        <v>41969</v>
      </c>
      <c r="B7920" s="49" t="s">
        <v>167</v>
      </c>
      <c r="C7920" s="24">
        <f t="shared" si="738"/>
        <v>30.406921776000001</v>
      </c>
      <c r="D7920" s="24">
        <f t="shared" si="739"/>
        <v>0.20536393916415926</v>
      </c>
      <c r="E7920" s="18">
        <f>IF(G7920&gt;=0.3,(バックデータ一覧!$C$10*(バックデータ一覧!$C$12*計算過程!L7920+バックデータ一覧!$C$13*LN(計算過程!G7920)+バックデータ一覧!$C$14)^バックデータ一覧!$C$11+バックデータ一覧!$E$10*(計算過程!G7920/(バックデータ一覧!$E$12*計算過程!L7920+バックデータ一覧!$E$13*LN(計算過程!G7920)+バックデータ一覧!$E$14))^バックデータ一覧!$E$11)*計算過程!$W$11*10^-3,0)</f>
        <v>0</v>
      </c>
      <c r="F7920" s="18">
        <f>IF(G7920&lt;0.3,(バックデータ一覧!$C$10*(バックデータ一覧!$C$12*計算過程!L7920+バックデータ一覧!$C$13*LN(0.3)+バックデータ一覧!$C$14)^バックデータ一覧!$C$11+バックデータ一覧!$E$10*(0.3/(バックデータ一覧!$E$12*計算過程!L7920+バックデータ一覧!$E$13*LN(0.3)+バックデータ一覧!$E$14))^バックデータ一覧!$E$11)*計算過程!$W$11*計算過程!G7920/0.3*10^-3,0)</f>
        <v>0.20536393916415926</v>
      </c>
      <c r="G7920" s="18">
        <f t="shared" si="740"/>
        <v>8.4604578801077246E-2</v>
      </c>
      <c r="H7920" s="18">
        <f t="shared" si="741"/>
        <v>2.5725648094957836</v>
      </c>
      <c r="I7920" s="24">
        <v>0</v>
      </c>
      <c r="J7920" s="24">
        <v>0</v>
      </c>
      <c r="K7920" s="24">
        <v>0</v>
      </c>
      <c r="L7920" s="14">
        <f>貼り付けシート!C7920</f>
        <v>14.4</v>
      </c>
      <c r="M7920" s="14">
        <f>貼り付けシート!D7920</f>
        <v>9.1</v>
      </c>
      <c r="N7920" s="18">
        <f>貼り付けシート!E7920</f>
        <v>88.980781262337061</v>
      </c>
      <c r="O7920" s="18">
        <f>貼り付けシート!F7920</f>
        <v>2.5725648094957836</v>
      </c>
      <c r="P7920" s="19">
        <f t="shared" si="742"/>
        <v>2.5725648094957836</v>
      </c>
      <c r="Q7920" s="19">
        <f t="shared" si="743"/>
        <v>0</v>
      </c>
    </row>
    <row r="7921" spans="1:17">
      <c r="A7921" s="38">
        <v>41969</v>
      </c>
      <c r="B7921" s="49" t="s">
        <v>168</v>
      </c>
      <c r="C7921" s="24">
        <f t="shared" si="738"/>
        <v>30.406921776000001</v>
      </c>
      <c r="D7921" s="24">
        <f t="shared" si="739"/>
        <v>0.17408478708927283</v>
      </c>
      <c r="E7921" s="18">
        <f>IF(G7921&gt;=0.3,(バックデータ一覧!$C$10*(バックデータ一覧!$C$12*計算過程!L7921+バックデータ一覧!$C$13*LN(計算過程!G7921)+バックデータ一覧!$C$14)^バックデータ一覧!$C$11+バックデータ一覧!$E$10*(計算過程!G7921/(バックデータ一覧!$E$12*計算過程!L7921+バックデータ一覧!$E$13*LN(計算過程!G7921)+バックデータ一覧!$E$14))^バックデータ一覧!$E$11)*計算過程!$W$11*10^-3,0)</f>
        <v>0</v>
      </c>
      <c r="F7921" s="18">
        <f>IF(G7921&lt;0.3,(バックデータ一覧!$C$10*(バックデータ一覧!$C$12*計算過程!L7921+バックデータ一覧!$C$13*LN(0.3)+バックデータ一覧!$C$14)^バックデータ一覧!$C$11+バックデータ一覧!$E$10*(0.3/(バックデータ一覧!$E$12*計算過程!L7921+バックデータ一覧!$E$13*LN(0.3)+バックデータ一覧!$E$14))^バックデータ一覧!$E$11)*計算過程!$W$11*計算過程!G7921/0.3*10^-3,0)</f>
        <v>0.17408478708927283</v>
      </c>
      <c r="G7921" s="18">
        <f t="shared" si="740"/>
        <v>7.0586032679365668E-2</v>
      </c>
      <c r="H7921" s="18">
        <f t="shared" si="741"/>
        <v>2.1463039741596517</v>
      </c>
      <c r="I7921" s="24">
        <v>0</v>
      </c>
      <c r="J7921" s="24">
        <v>0</v>
      </c>
      <c r="K7921" s="24">
        <v>0</v>
      </c>
      <c r="L7921" s="14">
        <f>貼り付けシート!C7921</f>
        <v>14</v>
      </c>
      <c r="M7921" s="14">
        <f>貼り付けシート!D7921</f>
        <v>9.1999999999999993</v>
      </c>
      <c r="N7921" s="18">
        <f>貼り付けシート!E7921</f>
        <v>92.30660265908962</v>
      </c>
      <c r="O7921" s="18">
        <f>貼り付けシート!F7921</f>
        <v>2.1463039741596517</v>
      </c>
      <c r="P7921" s="19">
        <f t="shared" si="742"/>
        <v>2.1463039741596517</v>
      </c>
      <c r="Q7921" s="19">
        <f t="shared" si="743"/>
        <v>0</v>
      </c>
    </row>
    <row r="7922" spans="1:17">
      <c r="A7922" s="38">
        <v>41969</v>
      </c>
      <c r="B7922" s="49" t="s">
        <v>169</v>
      </c>
      <c r="C7922" s="24">
        <f t="shared" si="738"/>
        <v>30.406921776000001</v>
      </c>
      <c r="D7922" s="24">
        <f t="shared" si="739"/>
        <v>0.1926603275013318</v>
      </c>
      <c r="E7922" s="18">
        <f>IF(G7922&gt;=0.3,(バックデータ一覧!$C$10*(バックデータ一覧!$C$12*計算過程!L7922+バックデータ一覧!$C$13*LN(計算過程!G7922)+バックデータ一覧!$C$14)^バックデータ一覧!$C$11+バックデータ一覧!$E$10*(計算過程!G7922/(バックデータ一覧!$E$12*計算過程!L7922+バックデータ一覧!$E$13*LN(計算過程!G7922)+バックデータ一覧!$E$14))^バックデータ一覧!$E$11)*計算過程!$W$11*10^-3,0)</f>
        <v>0</v>
      </c>
      <c r="F7922" s="18">
        <f>IF(G7922&lt;0.3,(バックデータ一覧!$C$10*(バックデータ一覧!$C$12*計算過程!L7922+バックデータ一覧!$C$13*LN(0.3)+バックデータ一覧!$C$14)^バックデータ一覧!$C$11+バックデータ一覧!$E$10*(0.3/(バックデータ一覧!$E$12*計算過程!L7922+バックデータ一覧!$E$13*LN(0.3)+バックデータ一覧!$E$14))^バックデータ一覧!$E$11)*計算過程!$W$11*計算過程!G7922/0.3*10^-3,0)</f>
        <v>0.1926603275013318</v>
      </c>
      <c r="G7922" s="18">
        <f t="shared" si="740"/>
        <v>7.8117843611759705E-2</v>
      </c>
      <c r="H7922" s="18">
        <f t="shared" si="741"/>
        <v>2.3753231600125786</v>
      </c>
      <c r="I7922" s="24">
        <v>0</v>
      </c>
      <c r="J7922" s="24">
        <v>0</v>
      </c>
      <c r="K7922" s="24">
        <v>0</v>
      </c>
      <c r="L7922" s="14">
        <f>貼り付けシート!C7922</f>
        <v>14</v>
      </c>
      <c r="M7922" s="14">
        <f>貼り付けシート!D7922</f>
        <v>9.1</v>
      </c>
      <c r="N7922" s="18">
        <f>貼り付けシート!E7922</f>
        <v>91.317737343630185</v>
      </c>
      <c r="O7922" s="18">
        <f>貼り付けシート!F7922</f>
        <v>2.3753231600125786</v>
      </c>
      <c r="P7922" s="19">
        <f t="shared" si="742"/>
        <v>2.3753231600125786</v>
      </c>
      <c r="Q7922" s="19">
        <f t="shared" si="743"/>
        <v>0</v>
      </c>
    </row>
    <row r="7923" spans="1:17">
      <c r="A7923" s="38">
        <v>41969</v>
      </c>
      <c r="B7923" s="49" t="s">
        <v>170</v>
      </c>
      <c r="C7923" s="24">
        <f t="shared" si="738"/>
        <v>30.406921776000001</v>
      </c>
      <c r="D7923" s="24">
        <f t="shared" si="739"/>
        <v>0.224797102836339</v>
      </c>
      <c r="E7923" s="18">
        <f>IF(G7923&gt;=0.3,(バックデータ一覧!$C$10*(バックデータ一覧!$C$12*計算過程!L7923+バックデータ一覧!$C$13*LN(計算過程!G7923)+バックデータ一覧!$C$14)^バックデータ一覧!$C$11+バックデータ一覧!$E$10*(計算過程!G7923/(バックデータ一覧!$E$12*計算過程!L7923+バックデータ一覧!$E$13*LN(計算過程!G7923)+バックデータ一覧!$E$14))^バックデータ一覧!$E$11)*計算過程!$W$11*10^-3,0)</f>
        <v>0</v>
      </c>
      <c r="F7923" s="18">
        <f>IF(G7923&lt;0.3,(バックデータ一覧!$C$10*(バックデータ一覧!$C$12*計算過程!L7923+バックデータ一覧!$C$13*LN(0.3)+バックデータ一覧!$C$14)^バックデータ一覧!$C$11+バックデータ一覧!$E$10*(0.3/(バックデータ一覧!$E$12*計算過程!L7923+バックデータ一覧!$E$13*LN(0.3)+バックデータ一覧!$E$14))^バックデータ一覧!$E$11)*計算過程!$W$11*計算過程!G7923/0.3*10^-3,0)</f>
        <v>0.224797102836339</v>
      </c>
      <c r="G7923" s="18">
        <f t="shared" si="740"/>
        <v>9.007406329767044E-2</v>
      </c>
      <c r="H7923" s="18">
        <f t="shared" si="741"/>
        <v>2.7388749967387378</v>
      </c>
      <c r="I7923" s="24">
        <v>0</v>
      </c>
      <c r="J7923" s="24">
        <v>0</v>
      </c>
      <c r="K7923" s="24">
        <v>0</v>
      </c>
      <c r="L7923" s="14">
        <f>貼り付けシート!C7923</f>
        <v>13.7</v>
      </c>
      <c r="M7923" s="14">
        <f>貼り付けシート!D7923</f>
        <v>9</v>
      </c>
      <c r="N7923" s="18">
        <f>貼り付けシート!E7923</f>
        <v>92.106985490341785</v>
      </c>
      <c r="O7923" s="18">
        <f>貼り付けシート!F7923</f>
        <v>2.7388749967387378</v>
      </c>
      <c r="P7923" s="19">
        <f t="shared" si="742"/>
        <v>2.7388749967387378</v>
      </c>
      <c r="Q7923" s="19">
        <f t="shared" si="743"/>
        <v>0</v>
      </c>
    </row>
    <row r="7924" spans="1:17">
      <c r="A7924" s="38">
        <v>41969</v>
      </c>
      <c r="B7924" s="49" t="s">
        <v>171</v>
      </c>
      <c r="C7924" s="24">
        <f t="shared" si="738"/>
        <v>30.406921776000001</v>
      </c>
      <c r="D7924" s="24">
        <f t="shared" si="739"/>
        <v>0.36896475926334171</v>
      </c>
      <c r="E7924" s="18">
        <f>IF(G7924&gt;=0.3,(バックデータ一覧!$C$10*(バックデータ一覧!$C$12*計算過程!L7924+バックデータ一覧!$C$13*LN(計算過程!G7924)+バックデータ一覧!$C$14)^バックデータ一覧!$C$11+バックデータ一覧!$E$10*(計算過程!G7924/(バックデータ一覧!$E$12*計算過程!L7924+バックデータ一覧!$E$13*LN(計算過程!G7924)+バックデータ一覧!$E$14))^バックデータ一覧!$E$11)*計算過程!$W$11*10^-3,0)</f>
        <v>0</v>
      </c>
      <c r="F7924" s="18">
        <f>IF(G7924&lt;0.3,(バックデータ一覧!$C$10*(バックデータ一覧!$C$12*計算過程!L7924+バックデータ一覧!$C$13*LN(0.3)+バックデータ一覧!$C$14)^バックデータ一覧!$C$11+バックデータ一覧!$E$10*(0.3/(バックデータ一覧!$E$12*計算過程!L7924+バックデータ一覧!$E$13*LN(0.3)+バックデータ一覧!$E$14))^バックデータ一覧!$E$11)*計算過程!$W$11*計算過程!G7924/0.3*10^-3,0)</f>
        <v>0.36896475926334171</v>
      </c>
      <c r="G7924" s="18">
        <f t="shared" si="740"/>
        <v>0.14725980212595877</v>
      </c>
      <c r="H7924" s="18">
        <f t="shared" si="741"/>
        <v>4.4777172839932664</v>
      </c>
      <c r="I7924" s="24">
        <v>0</v>
      </c>
      <c r="J7924" s="24">
        <v>0</v>
      </c>
      <c r="K7924" s="24">
        <v>0</v>
      </c>
      <c r="L7924" s="14">
        <f>貼り付けシート!C7924</f>
        <v>13.6</v>
      </c>
      <c r="M7924" s="14">
        <f>貼り付けシート!D7924</f>
        <v>9</v>
      </c>
      <c r="N7924" s="18">
        <f>貼り付けシート!E7924</f>
        <v>92.708491543332798</v>
      </c>
      <c r="O7924" s="18">
        <f>貼り付けシート!F7924</f>
        <v>4.4777172839932664</v>
      </c>
      <c r="P7924" s="19">
        <f t="shared" si="742"/>
        <v>4.4777172839932664</v>
      </c>
      <c r="Q7924" s="19">
        <f t="shared" si="743"/>
        <v>0</v>
      </c>
    </row>
    <row r="7925" spans="1:17">
      <c r="A7925" s="38">
        <v>41969</v>
      </c>
      <c r="B7925" s="49" t="s">
        <v>172</v>
      </c>
      <c r="C7925" s="24">
        <f t="shared" si="738"/>
        <v>30.406921776000001</v>
      </c>
      <c r="D7925" s="24">
        <f t="shared" si="739"/>
        <v>0.35325086350603918</v>
      </c>
      <c r="E7925" s="18">
        <f>IF(G7925&gt;=0.3,(バックデータ一覧!$C$10*(バックデータ一覧!$C$12*計算過程!L7925+バックデータ一覧!$C$13*LN(計算過程!G7925)+バックデータ一覧!$C$14)^バックデータ一覧!$C$11+バックデータ一覧!$E$10*(計算過程!G7925/(バックデータ一覧!$E$12*計算過程!L7925+バックデータ一覧!$E$13*LN(計算過程!G7925)+バックデータ一覧!$E$14))^バックデータ一覧!$E$11)*計算過程!$W$11*10^-3,0)</f>
        <v>0</v>
      </c>
      <c r="F7925" s="18">
        <f>IF(G7925&lt;0.3,(バックデータ一覧!$C$10*(バックデータ一覧!$C$12*計算過程!L7925+バックデータ一覧!$C$13*LN(0.3)+バックデータ一覧!$C$14)^バックデータ一覧!$C$11+バックデータ一覧!$E$10*(0.3/(バックデータ一覧!$E$12*計算過程!L7925+バックデータ一覧!$E$13*LN(0.3)+バックデータ一覧!$E$14))^バックデータ一覧!$E$11)*計算過程!$W$11*計算過程!G7925/0.3*10^-3,0)</f>
        <v>0.35325086350603918</v>
      </c>
      <c r="G7925" s="18">
        <f t="shared" si="740"/>
        <v>0.14154426475222409</v>
      </c>
      <c r="H7925" s="18">
        <f t="shared" si="741"/>
        <v>4.3039253861623123</v>
      </c>
      <c r="I7925" s="24">
        <v>0</v>
      </c>
      <c r="J7925" s="24">
        <v>0</v>
      </c>
      <c r="K7925" s="24">
        <v>0</v>
      </c>
      <c r="L7925" s="14">
        <f>貼り付けシート!C7925</f>
        <v>13.7</v>
      </c>
      <c r="M7925" s="14">
        <f>貼り付けシート!D7925</f>
        <v>9</v>
      </c>
      <c r="N7925" s="18">
        <f>貼り付けシート!E7925</f>
        <v>92.106985490341785</v>
      </c>
      <c r="O7925" s="18">
        <f>貼り付けシート!F7925</f>
        <v>4.3039253861623123</v>
      </c>
      <c r="P7925" s="19">
        <f t="shared" si="742"/>
        <v>4.3039253861623123</v>
      </c>
      <c r="Q7925" s="19">
        <f t="shared" si="743"/>
        <v>0</v>
      </c>
    </row>
    <row r="7926" spans="1:17">
      <c r="A7926" s="38">
        <v>41970</v>
      </c>
      <c r="B7926" s="49" t="s">
        <v>149</v>
      </c>
      <c r="C7926" s="24">
        <f t="shared" si="738"/>
        <v>30.406921776000001</v>
      </c>
      <c r="D7926" s="24">
        <f t="shared" si="739"/>
        <v>0.37910758774927816</v>
      </c>
      <c r="E7926" s="18">
        <f>IF(G7926&gt;=0.3,(バックデータ一覧!$C$10*(バックデータ一覧!$C$12*計算過程!L7926+バックデータ一覧!$C$13*LN(計算過程!G7926)+バックデータ一覧!$C$14)^バックデータ一覧!$C$11+バックデータ一覧!$E$10*(計算過程!G7926/(バックデータ一覧!$E$12*計算過程!L7926+バックデータ一覧!$E$13*LN(計算過程!G7926)+バックデータ一覧!$E$14))^バックデータ一覧!$E$11)*計算過程!$W$11*10^-3,0)</f>
        <v>0</v>
      </c>
      <c r="F7926" s="18">
        <f>IF(G7926&lt;0.3,(バックデータ一覧!$C$10*(バックデータ一覧!$C$12*計算過程!L7926+バックデータ一覧!$C$13*LN(0.3)+バックデータ一覧!$C$14)^バックデータ一覧!$C$11+バックデータ一覧!$E$10*(0.3/(バックデータ一覧!$E$12*計算過程!L7926+バックデータ一覧!$E$13*LN(0.3)+バックデータ一覧!$E$14))^バックデータ一覧!$E$11)*計算過程!$W$11*計算過程!G7926/0.3*10^-3,0)</f>
        <v>0.37910758774927816</v>
      </c>
      <c r="G7926" s="18">
        <f t="shared" si="740"/>
        <v>0.1513079689991817</v>
      </c>
      <c r="H7926" s="18">
        <f t="shared" si="741"/>
        <v>4.6008095774435507</v>
      </c>
      <c r="I7926" s="24">
        <v>0</v>
      </c>
      <c r="J7926" s="24">
        <v>0</v>
      </c>
      <c r="K7926" s="24">
        <v>0</v>
      </c>
      <c r="L7926" s="14">
        <f>貼り付けシート!C7926</f>
        <v>13.6</v>
      </c>
      <c r="M7926" s="14">
        <f>貼り付けシート!D7926</f>
        <v>9</v>
      </c>
      <c r="N7926" s="18">
        <f>貼り付けシート!E7926</f>
        <v>92.708491543332798</v>
      </c>
      <c r="O7926" s="18">
        <f>貼り付けシート!F7926</f>
        <v>4.6008095774435507</v>
      </c>
      <c r="P7926" s="19">
        <f t="shared" si="742"/>
        <v>4.6008095774435507</v>
      </c>
      <c r="Q7926" s="19">
        <f t="shared" si="743"/>
        <v>0</v>
      </c>
    </row>
    <row r="7927" spans="1:17">
      <c r="A7927" s="38">
        <v>41970</v>
      </c>
      <c r="B7927" s="49" t="s">
        <v>150</v>
      </c>
      <c r="C7927" s="24">
        <f t="shared" si="738"/>
        <v>30.406921776000001</v>
      </c>
      <c r="D7927" s="24">
        <f t="shared" si="739"/>
        <v>0.39590226149022012</v>
      </c>
      <c r="E7927" s="18">
        <f>IF(G7927&gt;=0.3,(バックデータ一覧!$C$10*(バックデータ一覧!$C$12*計算過程!L7927+バックデータ一覧!$C$13*LN(計算過程!G7927)+バックデータ一覧!$C$14)^バックデータ一覧!$C$11+バックデータ一覧!$E$10*(計算過程!G7927/(バックデータ一覧!$E$12*計算過程!L7927+バックデータ一覧!$E$13*LN(計算過程!G7927)+バックデータ一覧!$E$14))^バックデータ一覧!$E$11)*計算過程!$W$11*10^-3,0)</f>
        <v>0</v>
      </c>
      <c r="F7927" s="18">
        <f>IF(G7927&lt;0.3,(バックデータ一覧!$C$10*(バックデータ一覧!$C$12*計算過程!L7927+バックデータ一覧!$C$13*LN(0.3)+バックデータ一覧!$C$14)^バックデータ一覧!$C$11+バックデータ一覧!$E$10*(0.3/(バックデータ一覧!$E$12*計算過程!L7927+バックデータ一覧!$E$13*LN(0.3)+バックデータ一覧!$E$14))^バックデータ一覧!$E$11)*計算過程!$W$11*計算過程!G7927/0.3*10^-3,0)</f>
        <v>0.39590226149022012</v>
      </c>
      <c r="G7927" s="18">
        <f t="shared" si="740"/>
        <v>0.15739134974058011</v>
      </c>
      <c r="H7927" s="18">
        <f t="shared" si="741"/>
        <v>4.7857864597808772</v>
      </c>
      <c r="I7927" s="24">
        <v>0</v>
      </c>
      <c r="J7927" s="24">
        <v>0</v>
      </c>
      <c r="K7927" s="24">
        <v>0</v>
      </c>
      <c r="L7927" s="14">
        <f>貼り付けシート!C7927</f>
        <v>13.5</v>
      </c>
      <c r="M7927" s="14">
        <f>貼り付けシート!D7927</f>
        <v>9.1</v>
      </c>
      <c r="N7927" s="18">
        <f>貼り付けシート!E7927</f>
        <v>94.336281091347033</v>
      </c>
      <c r="O7927" s="18">
        <f>貼り付けシート!F7927</f>
        <v>4.7857864597808772</v>
      </c>
      <c r="P7927" s="19">
        <f t="shared" si="742"/>
        <v>4.7857864597808772</v>
      </c>
      <c r="Q7927" s="19">
        <f t="shared" si="743"/>
        <v>0</v>
      </c>
    </row>
    <row r="7928" spans="1:17">
      <c r="A7928" s="38">
        <v>41970</v>
      </c>
      <c r="B7928" s="49" t="s">
        <v>151</v>
      </c>
      <c r="C7928" s="24">
        <f t="shared" si="738"/>
        <v>30.406921776000001</v>
      </c>
      <c r="D7928" s="24">
        <f t="shared" si="739"/>
        <v>0.38089596305090839</v>
      </c>
      <c r="E7928" s="18">
        <f>IF(G7928&gt;=0.3,(バックデータ一覧!$C$10*(バックデータ一覧!$C$12*計算過程!L7928+バックデータ一覧!$C$13*LN(計算過程!G7928)+バックデータ一覧!$C$14)^バックデータ一覧!$C$11+バックデータ一覧!$E$10*(計算過程!G7928/(バックデータ一覧!$E$12*計算過程!L7928+バックデータ一覧!$E$13*LN(計算過程!G7928)+バックデータ一覧!$E$14))^バックデータ一覧!$E$11)*計算過程!$W$11*10^-3,0)</f>
        <v>0</v>
      </c>
      <c r="F7928" s="18">
        <f>IF(G7928&lt;0.3,(バックデータ一覧!$C$10*(バックデータ一覧!$C$12*計算過程!L7928+バックデータ一覧!$C$13*LN(0.3)+バックデータ一覧!$C$14)^バックデータ一覧!$C$11+バックデータ一覧!$E$10*(0.3/(バックデータ一覧!$E$12*計算過程!L7928+バックデータ一覧!$E$13*LN(0.3)+バックデータ一覧!$E$14))^バックデータ一覧!$E$11)*計算過程!$W$11*計算過程!G7928/0.3*10^-3,0)</f>
        <v>0.38089596305090839</v>
      </c>
      <c r="G7928" s="18">
        <f t="shared" si="740"/>
        <v>0.15322457230844805</v>
      </c>
      <c r="H7928" s="18">
        <f t="shared" si="741"/>
        <v>4.6590875843440358</v>
      </c>
      <c r="I7928" s="24">
        <v>0</v>
      </c>
      <c r="J7928" s="24">
        <v>0</v>
      </c>
      <c r="K7928" s="24">
        <v>0</v>
      </c>
      <c r="L7928" s="14">
        <f>貼り付けシート!C7928</f>
        <v>13.8</v>
      </c>
      <c r="M7928" s="14">
        <f>貼り付けシート!D7928</f>
        <v>9.3000000000000007</v>
      </c>
      <c r="N7928" s="18">
        <f>貼り付けシート!E7928</f>
        <v>94.515243677316903</v>
      </c>
      <c r="O7928" s="18">
        <f>貼り付けシート!F7928</f>
        <v>4.6590875843440358</v>
      </c>
      <c r="P7928" s="19">
        <f t="shared" si="742"/>
        <v>4.6590875843440358</v>
      </c>
      <c r="Q7928" s="19">
        <f t="shared" si="743"/>
        <v>0</v>
      </c>
    </row>
    <row r="7929" spans="1:17">
      <c r="A7929" s="38">
        <v>41970</v>
      </c>
      <c r="B7929" s="49" t="s">
        <v>152</v>
      </c>
      <c r="C7929" s="24">
        <f t="shared" si="738"/>
        <v>30.406921776000001</v>
      </c>
      <c r="D7929" s="24">
        <f t="shared" si="739"/>
        <v>0.36860720685011655</v>
      </c>
      <c r="E7929" s="18">
        <f>IF(G7929&gt;=0.3,(バックデータ一覧!$C$10*(バックデータ一覧!$C$12*計算過程!L7929+バックデータ一覧!$C$13*LN(計算過程!G7929)+バックデータ一覧!$C$14)^バックデータ一覧!$C$11+バックデータ一覧!$E$10*(計算過程!G7929/(バックデータ一覧!$E$12*計算過程!L7929+バックデータ一覧!$E$13*LN(計算過程!G7929)+バックデータ一覧!$E$14))^バックデータ一覧!$E$11)*計算過程!$W$11*10^-3,0)</f>
        <v>0</v>
      </c>
      <c r="F7929" s="18">
        <f>IF(G7929&lt;0.3,(バックデータ一覧!$C$10*(バックデータ一覧!$C$12*計算過程!L7929+バックデータ一覧!$C$13*LN(0.3)+バックデータ一覧!$C$14)^バックデータ一覧!$C$11+バックデータ一覧!$E$10*(0.3/(バックデータ一覧!$E$12*計算過程!L7929+バックデータ一覧!$E$13*LN(0.3)+バックデータ一覧!$E$14))^バックデータ一覧!$E$11)*計算過程!$W$11*計算過程!G7929/0.3*10^-3,0)</f>
        <v>0.36860720685011655</v>
      </c>
      <c r="G7929" s="18">
        <f t="shared" si="740"/>
        <v>0.14945889749245814</v>
      </c>
      <c r="H7929" s="18">
        <f t="shared" si="741"/>
        <v>4.5445850047803775</v>
      </c>
      <c r="I7929" s="24">
        <v>0</v>
      </c>
      <c r="J7929" s="24">
        <v>0</v>
      </c>
      <c r="K7929" s="24">
        <v>0</v>
      </c>
      <c r="L7929" s="14">
        <f>貼り付けシート!C7929</f>
        <v>14</v>
      </c>
      <c r="M7929" s="14">
        <f>貼り付けシート!D7929</f>
        <v>9.4</v>
      </c>
      <c r="N7929" s="18">
        <f>貼り付けシート!E7929</f>
        <v>94.283393601713826</v>
      </c>
      <c r="O7929" s="18">
        <f>貼り付けシート!F7929</f>
        <v>4.5445850047803775</v>
      </c>
      <c r="P7929" s="19">
        <f t="shared" si="742"/>
        <v>4.5445850047803775</v>
      </c>
      <c r="Q7929" s="19">
        <f t="shared" si="743"/>
        <v>0</v>
      </c>
    </row>
    <row r="7930" spans="1:17">
      <c r="A7930" s="38">
        <v>41970</v>
      </c>
      <c r="B7930" s="49" t="s">
        <v>153</v>
      </c>
      <c r="C7930" s="24">
        <f t="shared" si="738"/>
        <v>30.406921776000001</v>
      </c>
      <c r="D7930" s="24">
        <f t="shared" si="739"/>
        <v>0.39300472482218779</v>
      </c>
      <c r="E7930" s="18">
        <f>IF(G7930&gt;=0.3,(バックデータ一覧!$C$10*(バックデータ一覧!$C$12*計算過程!L7930+バックデータ一覧!$C$13*LN(計算過程!G7930)+バックデータ一覧!$C$14)^バックデータ一覧!$C$11+バックデータ一覧!$E$10*(計算過程!G7930/(バックデータ一覧!$E$12*計算過程!L7930+バックデータ一覧!$E$13*LN(計算過程!G7930)+バックデータ一覧!$E$14))^バックデータ一覧!$E$11)*計算過程!$W$11*10^-3,0)</f>
        <v>0</v>
      </c>
      <c r="F7930" s="18">
        <f>IF(G7930&lt;0.3,(バックデータ一覧!$C$10*(バックデータ一覧!$C$12*計算過程!L7930+バックデータ一覧!$C$13*LN(0.3)+バックデータ一覧!$C$14)^バックデータ一覧!$C$11+バックデータ一覧!$E$10*(0.3/(バックデータ一覧!$E$12*計算過程!L7930+バックデータ一覧!$E$13*LN(0.3)+バックデータ一覧!$E$14))^バックデータ一覧!$E$11)*計算過程!$W$11*計算過程!G7930/0.3*10^-3,0)</f>
        <v>0.39300472482218779</v>
      </c>
      <c r="G7930" s="18">
        <f t="shared" si="740"/>
        <v>0.15685454114216882</v>
      </c>
      <c r="H7930" s="18">
        <f t="shared" si="741"/>
        <v>4.7694637627203011</v>
      </c>
      <c r="I7930" s="24">
        <v>0</v>
      </c>
      <c r="J7930" s="24">
        <v>0</v>
      </c>
      <c r="K7930" s="24">
        <v>0</v>
      </c>
      <c r="L7930" s="14">
        <f>貼り付けシート!C7930</f>
        <v>13.6</v>
      </c>
      <c r="M7930" s="14">
        <f>貼り付けシート!D7930</f>
        <v>9.1999999999999993</v>
      </c>
      <c r="N7930" s="18">
        <f>貼り付けシート!E7930</f>
        <v>94.738652145359012</v>
      </c>
      <c r="O7930" s="18">
        <f>貼り付けシート!F7930</f>
        <v>4.7694637627203011</v>
      </c>
      <c r="P7930" s="19">
        <f t="shared" si="742"/>
        <v>4.7694637627203011</v>
      </c>
      <c r="Q7930" s="19">
        <f t="shared" si="743"/>
        <v>0</v>
      </c>
    </row>
    <row r="7931" spans="1:17">
      <c r="A7931" s="38">
        <v>41970</v>
      </c>
      <c r="B7931" s="49" t="s">
        <v>154</v>
      </c>
      <c r="C7931" s="24">
        <f t="shared" si="738"/>
        <v>30.406921776000001</v>
      </c>
      <c r="D7931" s="24">
        <f t="shared" si="739"/>
        <v>0.42272742318489404</v>
      </c>
      <c r="E7931" s="18">
        <f>IF(G7931&gt;=0.3,(バックデータ一覧!$C$10*(バックデータ一覧!$C$12*計算過程!L7931+バックデータ一覧!$C$13*LN(計算過程!G7931)+バックデータ一覧!$C$14)^バックデータ一覧!$C$11+バックデータ一覧!$E$10*(計算過程!G7931/(バックデータ一覧!$E$12*計算過程!L7931+バックデータ一覧!$E$13*LN(計算過程!G7931)+バックデータ一覧!$E$14))^バックデータ一覧!$E$11)*計算過程!$W$11*10^-3,0)</f>
        <v>0</v>
      </c>
      <c r="F7931" s="18">
        <f>IF(G7931&lt;0.3,(バックデータ一覧!$C$10*(バックデータ一覧!$C$12*計算過程!L7931+バックデータ一覧!$C$13*LN(0.3)+バックデータ一覧!$C$14)^バックデータ一覧!$C$11+バックデータ一覧!$E$10*(0.3/(バックデータ一覧!$E$12*計算過程!L7931+バックデータ一覧!$E$13*LN(0.3)+バックデータ一覧!$E$14))^バックデータ一覧!$E$11)*計算過程!$W$11*計算過程!G7931/0.3*10^-3,0)</f>
        <v>0.42272742318489404</v>
      </c>
      <c r="G7931" s="18">
        <f t="shared" si="740"/>
        <v>0.16805572026031843</v>
      </c>
      <c r="H7931" s="18">
        <f t="shared" si="741"/>
        <v>5.1100571399648409</v>
      </c>
      <c r="I7931" s="24">
        <v>0</v>
      </c>
      <c r="J7931" s="24">
        <v>0</v>
      </c>
      <c r="K7931" s="24">
        <v>0</v>
      </c>
      <c r="L7931" s="14">
        <f>貼り付けシート!C7931</f>
        <v>13.5</v>
      </c>
      <c r="M7931" s="14">
        <f>貼り付けシート!D7931</f>
        <v>9.1</v>
      </c>
      <c r="N7931" s="18">
        <f>貼り付けシート!E7931</f>
        <v>94.336281091347033</v>
      </c>
      <c r="O7931" s="18">
        <f>貼り付けシート!F7931</f>
        <v>5.1100571399648409</v>
      </c>
      <c r="P7931" s="19">
        <f t="shared" si="742"/>
        <v>5.1100571399648409</v>
      </c>
      <c r="Q7931" s="19">
        <f t="shared" si="743"/>
        <v>0</v>
      </c>
    </row>
    <row r="7932" spans="1:17">
      <c r="A7932" s="38">
        <v>41970</v>
      </c>
      <c r="B7932" s="49" t="s">
        <v>155</v>
      </c>
      <c r="C7932" s="24">
        <f t="shared" si="738"/>
        <v>30.406921776000001</v>
      </c>
      <c r="D7932" s="24">
        <f t="shared" si="739"/>
        <v>0.31082405213307923</v>
      </c>
      <c r="E7932" s="18">
        <f>IF(G7932&gt;=0.3,(バックデータ一覧!$C$10*(バックデータ一覧!$C$12*計算過程!L7932+バックデータ一覧!$C$13*LN(計算過程!G7932)+バックデータ一覧!$C$14)^バックデータ一覧!$C$11+バックデータ一覧!$E$10*(計算過程!G7932/(バックデータ一覧!$E$12*計算過程!L7932+バックデータ一覧!$E$13*LN(計算過程!G7932)+バックデータ一覧!$E$14))^バックデータ一覧!$E$11)*計算過程!$W$11*10^-3,0)</f>
        <v>0</v>
      </c>
      <c r="F7932" s="18">
        <f>IF(G7932&lt;0.3,(バックデータ一覧!$C$10*(バックデータ一覧!$C$12*計算過程!L7932+バックデータ一覧!$C$13*LN(0.3)+バックデータ一覧!$C$14)^バックデータ一覧!$C$11+バックデータ一覧!$E$10*(0.3/(バックデータ一覧!$E$12*計算過程!L7932+バックデータ一覧!$E$13*LN(0.3)+バックデータ一覧!$E$14))^バックデータ一覧!$E$11)*計算過程!$W$11*計算過程!G7932/0.3*10^-3,0)</f>
        <v>0.31082405213307923</v>
      </c>
      <c r="G7932" s="18">
        <f t="shared" si="740"/>
        <v>0.12454424453439879</v>
      </c>
      <c r="H7932" s="18">
        <f t="shared" si="741"/>
        <v>3.7870071012084794</v>
      </c>
      <c r="I7932" s="24">
        <v>0</v>
      </c>
      <c r="J7932" s="24">
        <v>0</v>
      </c>
      <c r="K7932" s="24">
        <v>0</v>
      </c>
      <c r="L7932" s="14">
        <f>貼り付けシート!C7932</f>
        <v>13.7</v>
      </c>
      <c r="M7932" s="14">
        <f>貼り付けシート!D7932</f>
        <v>9.1999999999999993</v>
      </c>
      <c r="N7932" s="18">
        <f>貼り付けシート!E7932</f>
        <v>94.123974117823551</v>
      </c>
      <c r="O7932" s="18">
        <f>貼り付けシート!F7932</f>
        <v>3.7870071012084794</v>
      </c>
      <c r="P7932" s="19">
        <f t="shared" si="742"/>
        <v>3.7870071012084794</v>
      </c>
      <c r="Q7932" s="19">
        <f t="shared" si="743"/>
        <v>0</v>
      </c>
    </row>
    <row r="7933" spans="1:17">
      <c r="A7933" s="38">
        <v>41970</v>
      </c>
      <c r="B7933" s="49" t="s">
        <v>156</v>
      </c>
      <c r="C7933" s="24">
        <f t="shared" si="738"/>
        <v>30.406921776000001</v>
      </c>
      <c r="D7933" s="24">
        <f t="shared" si="739"/>
        <v>0.29592000432922544</v>
      </c>
      <c r="E7933" s="18">
        <f>IF(G7933&gt;=0.3,(バックデータ一覧!$C$10*(バックデータ一覧!$C$12*計算過程!L7933+バックデータ一覧!$C$13*LN(計算過程!G7933)+バックデータ一覧!$C$14)^バックデータ一覧!$C$11+バックデータ一覧!$E$10*(計算過程!G7933/(バックデータ一覧!$E$12*計算過程!L7933+バックデータ一覧!$E$13*LN(計算過程!G7933)+バックデータ一覧!$E$14))^バックデータ一覧!$E$11)*計算過程!$W$11*10^-3,0)</f>
        <v>0</v>
      </c>
      <c r="F7933" s="18">
        <f>IF(G7933&lt;0.3,(バックデータ一覧!$C$10*(バックデータ一覧!$C$12*計算過程!L7933+バックデータ一覧!$C$13*LN(0.3)+バックデータ一覧!$C$14)^バックデータ一覧!$C$11+バックデータ一覧!$E$10*(0.3/(バックデータ一覧!$E$12*計算過程!L7933+バックデータ一覧!$E$13*LN(0.3)+バックデータ一覧!$E$14))^バックデータ一覧!$E$11)*計算過程!$W$11*計算過程!G7933/0.3*10^-3,0)</f>
        <v>0.29592000432922544</v>
      </c>
      <c r="G7933" s="18">
        <f t="shared" si="740"/>
        <v>0.11904094687083749</v>
      </c>
      <c r="H7933" s="18">
        <f t="shared" si="741"/>
        <v>3.6196687596425279</v>
      </c>
      <c r="I7933" s="24">
        <v>0</v>
      </c>
      <c r="J7933" s="24">
        <v>0</v>
      </c>
      <c r="K7933" s="24">
        <v>0</v>
      </c>
      <c r="L7933" s="14">
        <f>貼り付けシート!C7933</f>
        <v>13.8</v>
      </c>
      <c r="M7933" s="14">
        <f>貼り付けシート!D7933</f>
        <v>9.4</v>
      </c>
      <c r="N7933" s="18">
        <f>貼り付けシート!E7933</f>
        <v>95.516406506586719</v>
      </c>
      <c r="O7933" s="18">
        <f>貼り付けシート!F7933</f>
        <v>3.6196687596425279</v>
      </c>
      <c r="P7933" s="19">
        <f t="shared" si="742"/>
        <v>3.6196687596425279</v>
      </c>
      <c r="Q7933" s="19">
        <f t="shared" si="743"/>
        <v>0</v>
      </c>
    </row>
    <row r="7934" spans="1:17">
      <c r="A7934" s="38">
        <v>41970</v>
      </c>
      <c r="B7934" s="49" t="s">
        <v>157</v>
      </c>
      <c r="C7934" s="24">
        <f t="shared" si="738"/>
        <v>30.406921776000001</v>
      </c>
      <c r="D7934" s="24">
        <f t="shared" si="739"/>
        <v>0.13829899668059881</v>
      </c>
      <c r="E7934" s="18">
        <f>IF(G7934&gt;=0.3,(バックデータ一覧!$C$10*(バックデータ一覧!$C$12*計算過程!L7934+バックデータ一覧!$C$13*LN(計算過程!G7934)+バックデータ一覧!$C$14)^バックデータ一覧!$C$11+バックデータ一覧!$E$10*(計算過程!G7934/(バックデータ一覧!$E$12*計算過程!L7934+バックデータ一覧!$E$13*LN(計算過程!G7934)+バックデータ一覧!$E$14))^バックデータ一覧!$E$11)*計算過程!$W$11*10^-3,0)</f>
        <v>0</v>
      </c>
      <c r="F7934" s="18">
        <f>IF(G7934&lt;0.3,(バックデータ一覧!$C$10*(バックデータ一覧!$C$12*計算過程!L7934+バックデータ一覧!$C$13*LN(0.3)+バックデータ一覧!$C$14)^バックデータ一覧!$C$11+バックデータ一覧!$E$10*(0.3/(バックデータ一覧!$E$12*計算過程!L7934+バックデータ一覧!$E$13*LN(0.3)+バックデータ一覧!$E$14))^バックデータ一覧!$E$11)*計算過程!$W$11*計算過程!G7934/0.3*10^-3,0)</f>
        <v>0.13829899668059881</v>
      </c>
      <c r="G7934" s="18">
        <f t="shared" si="740"/>
        <v>5.7664405052883144E-2</v>
      </c>
      <c r="H7934" s="18">
        <f t="shared" si="741"/>
        <v>1.7533970537025969</v>
      </c>
      <c r="I7934" s="24">
        <v>0</v>
      </c>
      <c r="J7934" s="24">
        <v>0</v>
      </c>
      <c r="K7934" s="24">
        <v>0</v>
      </c>
      <c r="L7934" s="14">
        <f>貼り付けシート!C7934</f>
        <v>14.7</v>
      </c>
      <c r="M7934" s="14">
        <f>貼り付けシート!D7934</f>
        <v>9.9</v>
      </c>
      <c r="N7934" s="18">
        <f>貼り付けシート!E7934</f>
        <v>94.824127306862124</v>
      </c>
      <c r="O7934" s="18">
        <f>貼り付けシート!F7934</f>
        <v>1.7533970537025969</v>
      </c>
      <c r="P7934" s="19">
        <f t="shared" si="742"/>
        <v>1.7533970537025969</v>
      </c>
      <c r="Q7934" s="19">
        <f t="shared" si="743"/>
        <v>0</v>
      </c>
    </row>
    <row r="7935" spans="1:17">
      <c r="A7935" s="38">
        <v>41970</v>
      </c>
      <c r="B7935" s="49" t="s">
        <v>158</v>
      </c>
      <c r="C7935" s="24">
        <f t="shared" si="738"/>
        <v>30.406921776000001</v>
      </c>
      <c r="D7935" s="24">
        <f t="shared" si="739"/>
        <v>7.3745007064724102E-2</v>
      </c>
      <c r="E7935" s="18">
        <f>IF(G7935&gt;=0.3,(バックデータ一覧!$C$10*(バックデータ一覧!$C$12*計算過程!L7935+バックデータ一覧!$C$13*LN(計算過程!G7935)+バックデータ一覧!$C$14)^バックデータ一覧!$C$11+バックデータ一覧!$E$10*(計算過程!G7935/(バックデータ一覧!$E$12*計算過程!L7935+バックデータ一覧!$E$13*LN(計算過程!G7935)+バックデータ一覧!$E$14))^バックデータ一覧!$E$11)*計算過程!$W$11*10^-3,0)</f>
        <v>0</v>
      </c>
      <c r="F7935" s="18">
        <f>IF(G7935&lt;0.3,(バックデータ一覧!$C$10*(バックデータ一覧!$C$12*計算過程!L7935+バックデータ一覧!$C$13*LN(0.3)+バックデータ一覧!$C$14)^バックデータ一覧!$C$11+バックデータ一覧!$E$10*(0.3/(バックデータ一覧!$E$12*計算過程!L7935+バックデータ一覧!$E$13*LN(0.3)+バックデータ一覧!$E$14))^バックデータ一覧!$E$11)*計算過程!$W$11*計算過程!G7935/0.3*10^-3,0)</f>
        <v>7.3745007064724102E-2</v>
      </c>
      <c r="G7935" s="18">
        <f t="shared" si="740"/>
        <v>3.1631442720002165E-2</v>
      </c>
      <c r="H7935" s="18">
        <f t="shared" si="741"/>
        <v>0.96181480444913059</v>
      </c>
      <c r="I7935" s="24">
        <v>0</v>
      </c>
      <c r="J7935" s="24">
        <v>0</v>
      </c>
      <c r="K7935" s="24">
        <v>0</v>
      </c>
      <c r="L7935" s="14">
        <f>貼り付けシート!C7935</f>
        <v>15.4</v>
      </c>
      <c r="M7935" s="14">
        <f>貼り付けシート!D7935</f>
        <v>10.3</v>
      </c>
      <c r="N7935" s="18">
        <f>貼り付けシート!E7935</f>
        <v>94.248415253669748</v>
      </c>
      <c r="O7935" s="18">
        <f>貼り付けシート!F7935</f>
        <v>0.96181480444913059</v>
      </c>
      <c r="P7935" s="19">
        <f t="shared" si="742"/>
        <v>0.96181480444913059</v>
      </c>
      <c r="Q7935" s="19">
        <f t="shared" si="743"/>
        <v>0</v>
      </c>
    </row>
    <row r="7936" spans="1:17">
      <c r="A7936" s="38">
        <v>41970</v>
      </c>
      <c r="B7936" s="49" t="s">
        <v>159</v>
      </c>
      <c r="C7936" s="24">
        <f t="shared" si="738"/>
        <v>30.406921776000001</v>
      </c>
      <c r="D7936" s="24">
        <f t="shared" si="739"/>
        <v>1.1902714192387807E-2</v>
      </c>
      <c r="E7936" s="18">
        <f>IF(G7936&gt;=0.3,(バックデータ一覧!$C$10*(バックデータ一覧!$C$12*計算過程!L7936+バックデータ一覧!$C$13*LN(計算過程!G7936)+バックデータ一覧!$C$14)^バックデータ一覧!$C$11+バックデータ一覧!$E$10*(計算過程!G7936/(バックデータ一覧!$E$12*計算過程!L7936+バックデータ一覧!$E$13*LN(計算過程!G7936)+バックデータ一覧!$E$14))^バックデータ一覧!$E$11)*計算過程!$W$11*10^-3,0)</f>
        <v>0</v>
      </c>
      <c r="F7936" s="18">
        <f>IF(G7936&lt;0.3,(バックデータ一覧!$C$10*(バックデータ一覧!$C$12*計算過程!L7936+バックデータ一覧!$C$13*LN(0.3)+バックデータ一覧!$C$14)^バックデータ一覧!$C$11+バックデータ一覧!$E$10*(0.3/(バックデータ一覧!$E$12*計算過程!L7936+バックデータ一覧!$E$13*LN(0.3)+バックデータ一覧!$E$14))^バックデータ一覧!$E$11)*計算過程!$W$11*計算過程!G7936/0.3*10^-3,0)</f>
        <v>1.1902714192387807E-2</v>
      </c>
      <c r="G7936" s="18">
        <f t="shared" si="740"/>
        <v>5.3643154303772925E-3</v>
      </c>
      <c r="H7936" s="18">
        <f t="shared" si="741"/>
        <v>0.16311231967327211</v>
      </c>
      <c r="I7936" s="24">
        <v>0</v>
      </c>
      <c r="J7936" s="24">
        <v>0</v>
      </c>
      <c r="K7936" s="24">
        <v>0</v>
      </c>
      <c r="L7936" s="14">
        <f>貼り付けシート!C7936</f>
        <v>16.600000000000001</v>
      </c>
      <c r="M7936" s="14">
        <f>貼り付けシート!D7936</f>
        <v>11</v>
      </c>
      <c r="N7936" s="18">
        <f>貼り付けシート!E7936</f>
        <v>93.120583950609628</v>
      </c>
      <c r="O7936" s="18">
        <f>貼り付けシート!F7936</f>
        <v>0.16311231967327211</v>
      </c>
      <c r="P7936" s="19">
        <f t="shared" si="742"/>
        <v>0.16311231967327211</v>
      </c>
      <c r="Q7936" s="19">
        <f t="shared" si="743"/>
        <v>0</v>
      </c>
    </row>
    <row r="7937" spans="1:17">
      <c r="A7937" s="38">
        <v>41970</v>
      </c>
      <c r="B7937" s="49" t="s">
        <v>160</v>
      </c>
      <c r="C7937" s="24">
        <f t="shared" si="738"/>
        <v>30.406921776000001</v>
      </c>
      <c r="D7937" s="24">
        <f t="shared" si="739"/>
        <v>2.3373894013005484E-3</v>
      </c>
      <c r="E7937" s="18">
        <f>IF(G7937&gt;=0.3,(バックデータ一覧!$C$10*(バックデータ一覧!$C$12*計算過程!L7937+バックデータ一覧!$C$13*LN(計算過程!G7937)+バックデータ一覧!$C$14)^バックデータ一覧!$C$11+バックデータ一覧!$E$10*(計算過程!G7937/(バックデータ一覧!$E$12*計算過程!L7937+バックデータ一覧!$E$13*LN(計算過程!G7937)+バックデータ一覧!$E$14))^バックデータ一覧!$E$11)*計算過程!$W$11*10^-3,0)</f>
        <v>0</v>
      </c>
      <c r="F7937" s="18">
        <f>IF(G7937&lt;0.3,(バックデータ一覧!$C$10*(バックデータ一覧!$C$12*計算過程!L7937+バックデータ一覧!$C$13*LN(0.3)+バックデータ一覧!$C$14)^バックデータ一覧!$C$11+バックデータ一覧!$E$10*(0.3/(バックデータ一覧!$E$12*計算過程!L7937+バックデータ一覧!$E$13*LN(0.3)+バックデータ一覧!$E$14))^バックデータ一覧!$E$11)*計算過程!$W$11*計算過程!G7937/0.3*10^-3,0)</f>
        <v>2.3373894013005484E-3</v>
      </c>
      <c r="G7937" s="18">
        <f t="shared" si="740"/>
        <v>1.1129222961071621E-3</v>
      </c>
      <c r="H7937" s="18">
        <f t="shared" si="741"/>
        <v>3.3840541200496788E-2</v>
      </c>
      <c r="I7937" s="24">
        <v>0</v>
      </c>
      <c r="J7937" s="24">
        <v>0</v>
      </c>
      <c r="K7937" s="24">
        <v>0</v>
      </c>
      <c r="L7937" s="14">
        <f>貼り付けシート!C7937</f>
        <v>17.899999999999999</v>
      </c>
      <c r="M7937" s="14">
        <f>貼り付けシート!D7937</f>
        <v>11.3</v>
      </c>
      <c r="N7937" s="18">
        <f>貼り付けシート!E7937</f>
        <v>88.063821894442938</v>
      </c>
      <c r="O7937" s="18">
        <f>貼り付けシート!F7937</f>
        <v>3.3840541200496788E-2</v>
      </c>
      <c r="P7937" s="19">
        <f t="shared" si="742"/>
        <v>3.3840541200496788E-2</v>
      </c>
      <c r="Q7937" s="19">
        <f t="shared" si="743"/>
        <v>0</v>
      </c>
    </row>
    <row r="7938" spans="1:17">
      <c r="A7938" s="38">
        <v>41970</v>
      </c>
      <c r="B7938" s="49" t="s">
        <v>161</v>
      </c>
      <c r="C7938" s="24">
        <f t="shared" si="738"/>
        <v>30.406921776000001</v>
      </c>
      <c r="D7938" s="24">
        <f t="shared" si="739"/>
        <v>9.2032161777014275E-4</v>
      </c>
      <c r="E7938" s="18">
        <f>IF(G7938&gt;=0.3,(バックデータ一覧!$C$10*(バックデータ一覧!$C$12*計算過程!L7938+バックデータ一覧!$C$13*LN(計算過程!G7938)+バックデータ一覧!$C$14)^バックデータ一覧!$C$11+バックデータ一覧!$E$10*(計算過程!G7938/(バックデータ一覧!$E$12*計算過程!L7938+バックデータ一覧!$E$13*LN(計算過程!G7938)+バックデータ一覧!$E$14))^バックデータ一覧!$E$11)*計算過程!$W$11*10^-3,0)</f>
        <v>0</v>
      </c>
      <c r="F7938" s="18">
        <f>IF(G7938&lt;0.3,(バックデータ一覧!$C$10*(バックデータ一覧!$C$12*計算過程!L7938+バックデータ一覧!$C$13*LN(0.3)+バックデータ一覧!$C$14)^バックデータ一覧!$C$11+バックデータ一覧!$E$10*(0.3/(バックデータ一覧!$E$12*計算過程!L7938+バックデータ一覧!$E$13*LN(0.3)+バックデータ一覧!$E$14))^バックデータ一覧!$E$11)*計算過程!$W$11*計算過程!G7938/0.3*10^-3,0)</f>
        <v>9.2032161777014275E-4</v>
      </c>
      <c r="G7938" s="18">
        <f t="shared" si="740"/>
        <v>4.4580534839837121E-4</v>
      </c>
      <c r="H7938" s="18">
        <f t="shared" si="741"/>
        <v>1.35555683560717E-2</v>
      </c>
      <c r="I7938" s="24">
        <v>0</v>
      </c>
      <c r="J7938" s="24">
        <v>0</v>
      </c>
      <c r="K7938" s="24">
        <v>0</v>
      </c>
      <c r="L7938" s="14">
        <f>貼り付けシート!C7938</f>
        <v>18.3</v>
      </c>
      <c r="M7938" s="14">
        <f>貼り付けシート!D7938</f>
        <v>11.4</v>
      </c>
      <c r="N7938" s="18">
        <f>貼り付けシート!E7938</f>
        <v>86.623284826491201</v>
      </c>
      <c r="O7938" s="18">
        <f>貼り付けシート!F7938</f>
        <v>1.35555683560717E-2</v>
      </c>
      <c r="P7938" s="19">
        <f t="shared" si="742"/>
        <v>1.35555683560717E-2</v>
      </c>
      <c r="Q7938" s="19">
        <f t="shared" si="743"/>
        <v>0</v>
      </c>
    </row>
    <row r="7939" spans="1:17">
      <c r="A7939" s="38">
        <v>41970</v>
      </c>
      <c r="B7939" s="49" t="s">
        <v>162</v>
      </c>
      <c r="C7939" s="24">
        <f t="shared" si="738"/>
        <v>30.406921776000001</v>
      </c>
      <c r="D7939" s="24">
        <f t="shared" si="739"/>
        <v>8.1059474651708208E-4</v>
      </c>
      <c r="E7939" s="18">
        <f>IF(G7939&gt;=0.3,(バックデータ一覧!$C$10*(バックデータ一覧!$C$12*計算過程!L7939+バックデータ一覧!$C$13*LN(計算過程!G7939)+バックデータ一覧!$C$14)^バックデータ一覧!$C$11+バックデータ一覧!$E$10*(計算過程!G7939/(バックデータ一覧!$E$12*計算過程!L7939+バックデータ一覧!$E$13*LN(計算過程!G7939)+バックデータ一覧!$E$14))^バックデータ一覧!$E$11)*計算過程!$W$11*10^-3,0)</f>
        <v>0</v>
      </c>
      <c r="F7939" s="18">
        <f>IF(G7939&lt;0.3,(バックデータ一覧!$C$10*(バックデータ一覧!$C$12*計算過程!L7939+バックデータ一覧!$C$13*LN(0.3)+バックデータ一覧!$C$14)^バックデータ一覧!$C$11+バックデータ一覧!$E$10*(0.3/(バックデータ一覧!$E$12*計算過程!L7939+バックデータ一覧!$E$13*LN(0.3)+バックデータ一覧!$E$14))^バックデータ一覧!$E$11)*計算過程!$W$11*計算過程!G7939/0.3*10^-3,0)</f>
        <v>8.1059474651708208E-4</v>
      </c>
      <c r="G7939" s="18">
        <f t="shared" si="740"/>
        <v>3.9606696383216966E-4</v>
      </c>
      <c r="H7939" s="18">
        <f t="shared" si="741"/>
        <v>1.2043177187302604E-2</v>
      </c>
      <c r="I7939" s="24">
        <v>0</v>
      </c>
      <c r="J7939" s="24">
        <v>0</v>
      </c>
      <c r="K7939" s="24">
        <v>0</v>
      </c>
      <c r="L7939" s="14">
        <f>貼り付けシート!C7939</f>
        <v>18.5</v>
      </c>
      <c r="M7939" s="14">
        <f>貼り付けシート!D7939</f>
        <v>11.6</v>
      </c>
      <c r="N7939" s="18">
        <f>貼り付けシート!E7939</f>
        <v>87.016785221920841</v>
      </c>
      <c r="O7939" s="18">
        <f>貼り付けシート!F7939</f>
        <v>1.2043177187302604E-2</v>
      </c>
      <c r="P7939" s="19">
        <f t="shared" si="742"/>
        <v>1.2043177187302604E-2</v>
      </c>
      <c r="Q7939" s="19">
        <f t="shared" si="743"/>
        <v>0</v>
      </c>
    </row>
    <row r="7940" spans="1:17">
      <c r="A7940" s="38">
        <v>41970</v>
      </c>
      <c r="B7940" s="49" t="s">
        <v>163</v>
      </c>
      <c r="C7940" s="24">
        <f t="shared" si="738"/>
        <v>30.406921776000001</v>
      </c>
      <c r="D7940" s="24">
        <f t="shared" si="739"/>
        <v>1.0039837010160574E-3</v>
      </c>
      <c r="E7940" s="18">
        <f>IF(G7940&gt;=0.3,(バックデータ一覧!$C$10*(バックデータ一覧!$C$12*計算過程!L7940+バックデータ一覧!$C$13*LN(計算過程!G7940)+バックデータ一覧!$C$14)^バックデータ一覧!$C$11+バックデータ一覧!$E$10*(計算過程!G7940/(バックデータ一覧!$E$12*計算過程!L7940+バックデータ一覧!$E$13*LN(計算過程!G7940)+バックデータ一覧!$E$14))^バックデータ一覧!$E$11)*計算過程!$W$11*10^-3,0)</f>
        <v>0</v>
      </c>
      <c r="F7940" s="18">
        <f>IF(G7940&lt;0.3,(バックデータ一覧!$C$10*(バックデータ一覧!$C$12*計算過程!L7940+バックデータ一覧!$C$13*LN(0.3)+バックデータ一覧!$C$14)^バックデータ一覧!$C$11+バックデータ一覧!$E$10*(0.3/(バックデータ一覧!$E$12*計算過程!L7940+バックデータ一覧!$E$13*LN(0.3)+バックデータ一覧!$E$14))^バックデータ一覧!$E$11)*計算過程!$W$11*計算過程!G7940/0.3*10^-3,0)</f>
        <v>1.0039837010160574E-3</v>
      </c>
      <c r="G7940" s="18">
        <f t="shared" si="740"/>
        <v>4.9269363359860955E-4</v>
      </c>
      <c r="H7940" s="18">
        <f t="shared" si="741"/>
        <v>1.4981296776366126E-2</v>
      </c>
      <c r="I7940" s="24">
        <v>0</v>
      </c>
      <c r="J7940" s="24">
        <v>0</v>
      </c>
      <c r="K7940" s="24">
        <v>0</v>
      </c>
      <c r="L7940" s="14">
        <f>貼り付けシート!C7940</f>
        <v>18.600000000000001</v>
      </c>
      <c r="M7940" s="14">
        <f>貼り付けシート!D7940</f>
        <v>11.5</v>
      </c>
      <c r="N7940" s="18">
        <f>貼り付けシート!E7940</f>
        <v>85.741442355484722</v>
      </c>
      <c r="O7940" s="18">
        <f>貼り付けシート!F7940</f>
        <v>1.4981296776366126E-2</v>
      </c>
      <c r="P7940" s="19">
        <f t="shared" si="742"/>
        <v>1.4981296776366126E-2</v>
      </c>
      <c r="Q7940" s="19">
        <f t="shared" si="743"/>
        <v>0</v>
      </c>
    </row>
    <row r="7941" spans="1:17">
      <c r="A7941" s="38">
        <v>41970</v>
      </c>
      <c r="B7941" s="49" t="s">
        <v>164</v>
      </c>
      <c r="C7941" s="24">
        <f t="shared" si="738"/>
        <v>30.406921776000001</v>
      </c>
      <c r="D7941" s="24">
        <f t="shared" si="739"/>
        <v>1.0605661169803791E-3</v>
      </c>
      <c r="E7941" s="18">
        <f>IF(G7941&gt;=0.3,(バックデータ一覧!$C$10*(バックデータ一覧!$C$12*計算過程!L7941+バックデータ一覧!$C$13*LN(計算過程!G7941)+バックデータ一覧!$C$14)^バックデータ一覧!$C$11+バックデータ一覧!$E$10*(計算過程!G7941/(バックデータ一覧!$E$12*計算過程!L7941+バックデータ一覧!$E$13*LN(計算過程!G7941)+バックデータ一覧!$E$14))^バックデータ一覧!$E$11)*計算過程!$W$11*10^-3,0)</f>
        <v>0</v>
      </c>
      <c r="F7941" s="18">
        <f>IF(G7941&lt;0.3,(バックデータ一覧!$C$10*(バックデータ一覧!$C$12*計算過程!L7941+バックデータ一覧!$C$13*LN(0.3)+バックデータ一覧!$C$14)^バックデータ一覧!$C$11+バックデータ一覧!$E$10*(0.3/(バックデータ一覧!$E$12*計算過程!L7941+バックデータ一覧!$E$13*LN(0.3)+バックデータ一覧!$E$14))^バックデータ一覧!$E$11)*計算過程!$W$11*計算過程!G7941/0.3*10^-3,0)</f>
        <v>1.0605661169803791E-3</v>
      </c>
      <c r="G7941" s="18">
        <f t="shared" si="740"/>
        <v>5.1820617355412431E-4</v>
      </c>
      <c r="H7941" s="18">
        <f t="shared" si="741"/>
        <v>1.575705458310054E-2</v>
      </c>
      <c r="I7941" s="24">
        <v>0</v>
      </c>
      <c r="J7941" s="24">
        <v>0</v>
      </c>
      <c r="K7941" s="24">
        <v>0</v>
      </c>
      <c r="L7941" s="14">
        <f>貼り付けシート!C7941</f>
        <v>18.5</v>
      </c>
      <c r="M7941" s="14">
        <f>貼り付けシート!D7941</f>
        <v>11.5</v>
      </c>
      <c r="N7941" s="18">
        <f>貼り付けシート!E7941</f>
        <v>86.280257986691893</v>
      </c>
      <c r="O7941" s="18">
        <f>貼り付けシート!F7941</f>
        <v>1.575705458310054E-2</v>
      </c>
      <c r="P7941" s="19">
        <f t="shared" si="742"/>
        <v>1.575705458310054E-2</v>
      </c>
      <c r="Q7941" s="19">
        <f t="shared" si="743"/>
        <v>0</v>
      </c>
    </row>
    <row r="7942" spans="1:17">
      <c r="A7942" s="38">
        <v>41970</v>
      </c>
      <c r="B7942" s="49" t="s">
        <v>165</v>
      </c>
      <c r="C7942" s="24">
        <f t="shared" si="738"/>
        <v>30.406921776000001</v>
      </c>
      <c r="D7942" s="24">
        <f t="shared" si="739"/>
        <v>1.794042199316076E-3</v>
      </c>
      <c r="E7942" s="18">
        <f>IF(G7942&gt;=0.3,(バックデータ一覧!$C$10*(バックデータ一覧!$C$12*計算過程!L7942+バックデータ一覧!$C$13*LN(計算過程!G7942)+バックデータ一覧!$C$14)^バックデータ一覧!$C$11+バックデータ一覧!$E$10*(計算過程!G7942/(バックデータ一覧!$E$12*計算過程!L7942+バックデータ一覧!$E$13*LN(計算過程!G7942)+バックデータ一覧!$E$14))^バックデータ一覧!$E$11)*計算過程!$W$11*10^-3,0)</f>
        <v>0</v>
      </c>
      <c r="F7942" s="18">
        <f>IF(G7942&lt;0.3,(バックデータ一覧!$C$10*(バックデータ一覧!$C$12*計算過程!L7942+バックデータ一覧!$C$13*LN(0.3)+バックデータ一覧!$C$14)^バックデータ一覧!$C$11+バックデータ一覧!$E$10*(0.3/(バックデータ一覧!$E$12*計算過程!L7942+バックデータ一覧!$E$13*LN(0.3)+バックデータ一覧!$E$14))^バックデータ一覧!$E$11)*計算過程!$W$11*計算過程!G7942/0.3*10^-3,0)</f>
        <v>1.794042199316076E-3</v>
      </c>
      <c r="G7942" s="18">
        <f t="shared" si="740"/>
        <v>8.6529570167993711E-4</v>
      </c>
      <c r="H7942" s="18">
        <f t="shared" si="741"/>
        <v>2.6310978714090879E-2</v>
      </c>
      <c r="I7942" s="24">
        <v>0</v>
      </c>
      <c r="J7942" s="24">
        <v>0</v>
      </c>
      <c r="K7942" s="24">
        <v>0</v>
      </c>
      <c r="L7942" s="14">
        <f>貼り付けシート!C7942</f>
        <v>18.2</v>
      </c>
      <c r="M7942" s="14">
        <f>貼り付けシート!D7942</f>
        <v>11.4</v>
      </c>
      <c r="N7942" s="18">
        <f>貼り付けシート!E7942</f>
        <v>87.16891601970606</v>
      </c>
      <c r="O7942" s="18">
        <f>貼り付けシート!F7942</f>
        <v>2.6310978714090879E-2</v>
      </c>
      <c r="P7942" s="19">
        <f t="shared" si="742"/>
        <v>2.6310978714090879E-2</v>
      </c>
      <c r="Q7942" s="19">
        <f t="shared" si="743"/>
        <v>0</v>
      </c>
    </row>
    <row r="7943" spans="1:17">
      <c r="A7943" s="38">
        <v>41970</v>
      </c>
      <c r="B7943" s="49" t="s">
        <v>166</v>
      </c>
      <c r="C7943" s="24">
        <f t="shared" ref="C7943:C8006" si="744">$W$6*IF(AND(L7943&lt;5,N7943&gt;=80),$W$4,$W$5)*3600*10^-6</f>
        <v>30.406921776000001</v>
      </c>
      <c r="D7943" s="24">
        <f t="shared" ref="D7943:D8006" si="745">IF(G7943&gt;=0.3,E7943,F7943)</f>
        <v>1.9735598054069115E-3</v>
      </c>
      <c r="E7943" s="18">
        <f>IF(G7943&gt;=0.3,(バックデータ一覧!$C$10*(バックデータ一覧!$C$12*計算過程!L7943+バックデータ一覧!$C$13*LN(計算過程!G7943)+バックデータ一覧!$C$14)^バックデータ一覧!$C$11+バックデータ一覧!$E$10*(計算過程!G7943/(バックデータ一覧!$E$12*計算過程!L7943+バックデータ一覧!$E$13*LN(計算過程!G7943)+バックデータ一覧!$E$14))^バックデータ一覧!$E$11)*計算過程!$W$11*10^-3,0)</f>
        <v>0</v>
      </c>
      <c r="F7943" s="18">
        <f>IF(G7943&lt;0.3,(バックデータ一覧!$C$10*(バックデータ一覧!$C$12*計算過程!L7943+バックデータ一覧!$C$13*LN(0.3)+バックデータ一覧!$C$14)^バックデータ一覧!$C$11+バックデータ一覧!$E$10*(0.3/(バックデータ一覧!$E$12*計算過程!L7943+バックデータ一覧!$E$13*LN(0.3)+バックデータ一覧!$E$14))^バックデータ一覧!$E$11)*計算過程!$W$11*計算過程!G7943/0.3*10^-3,0)</f>
        <v>1.9735598054069115E-3</v>
      </c>
      <c r="G7943" s="18">
        <f t="shared" ref="G7943:G8006" si="746">H7943/($W$6*3600*10^-6)</f>
        <v>9.396888293051012E-4</v>
      </c>
      <c r="H7943" s="18">
        <f t="shared" ref="H7943:H8006" si="747">IF(AND(L7943&lt;5,N7943&gt;=80),P7943/$W$4,P7943/$W$5)</f>
        <v>2.857304472646123E-2</v>
      </c>
      <c r="I7943" s="24">
        <v>0</v>
      </c>
      <c r="J7943" s="24">
        <v>0</v>
      </c>
      <c r="K7943" s="24">
        <v>0</v>
      </c>
      <c r="L7943" s="14">
        <f>貼り付けシート!C7943</f>
        <v>17.899999999999999</v>
      </c>
      <c r="M7943" s="14">
        <f>貼り付けシート!D7943</f>
        <v>11.6</v>
      </c>
      <c r="N7943" s="18">
        <f>貼り付けシート!E7943</f>
        <v>90.358995584538434</v>
      </c>
      <c r="O7943" s="18">
        <f>貼り付けシート!F7943</f>
        <v>2.857304472646123E-2</v>
      </c>
      <c r="P7943" s="19">
        <f t="shared" ref="P7943:P8006" si="748">IF(O7943&gt;C7943,C7943,O7943)</f>
        <v>2.857304472646123E-2</v>
      </c>
      <c r="Q7943" s="19">
        <f t="shared" ref="Q7943:Q8006" si="749">IF(O7943&gt;C7943,O7943-C7943,0)</f>
        <v>0</v>
      </c>
    </row>
    <row r="7944" spans="1:17">
      <c r="A7944" s="38">
        <v>41970</v>
      </c>
      <c r="B7944" s="49" t="s">
        <v>167</v>
      </c>
      <c r="C7944" s="24">
        <f t="shared" si="744"/>
        <v>30.406921776000001</v>
      </c>
      <c r="D7944" s="24">
        <f t="shared" si="745"/>
        <v>2.6484563159667766E-3</v>
      </c>
      <c r="E7944" s="18">
        <f>IF(G7944&gt;=0.3,(バックデータ一覧!$C$10*(バックデータ一覧!$C$12*計算過程!L7944+バックデータ一覧!$C$13*LN(計算過程!G7944)+バックデータ一覧!$C$14)^バックデータ一覧!$C$11+バックデータ一覧!$E$10*(計算過程!G7944/(バックデータ一覧!$E$12*計算過程!L7944+バックデータ一覧!$E$13*LN(計算過程!G7944)+バックデータ一覧!$E$14))^バックデータ一覧!$E$11)*計算過程!$W$11*10^-3,0)</f>
        <v>0</v>
      </c>
      <c r="F7944" s="18">
        <f>IF(G7944&lt;0.3,(バックデータ一覧!$C$10*(バックデータ一覧!$C$12*計算過程!L7944+バックデータ一覧!$C$13*LN(0.3)+バックデータ一覧!$C$14)^バックデータ一覧!$C$11+バックデータ一覧!$E$10*(0.3/(バックデータ一覧!$E$12*計算過程!L7944+バックデータ一覧!$E$13*LN(0.3)+バックデータ一覧!$E$14))^バックデータ一覧!$E$11)*計算過程!$W$11*計算過程!G7944/0.3*10^-3,0)</f>
        <v>2.6484563159667766E-3</v>
      </c>
      <c r="G7944" s="18">
        <f t="shared" si="746"/>
        <v>1.2449815118747262E-3</v>
      </c>
      <c r="H7944" s="18">
        <f t="shared" si="747"/>
        <v>3.7856055444141015E-2</v>
      </c>
      <c r="I7944" s="24">
        <v>0</v>
      </c>
      <c r="J7944" s="24">
        <v>0</v>
      </c>
      <c r="K7944" s="24">
        <v>0</v>
      </c>
      <c r="L7944" s="14">
        <f>貼り付けシート!C7944</f>
        <v>17.600000000000001</v>
      </c>
      <c r="M7944" s="14">
        <f>貼り付けシート!D7944</f>
        <v>11.4</v>
      </c>
      <c r="N7944" s="18">
        <f>貼り付けシート!E7944</f>
        <v>90.524936972929311</v>
      </c>
      <c r="O7944" s="18">
        <f>貼り付けシート!F7944</f>
        <v>3.7856055444141015E-2</v>
      </c>
      <c r="P7944" s="19">
        <f t="shared" si="748"/>
        <v>3.7856055444141015E-2</v>
      </c>
      <c r="Q7944" s="19">
        <f t="shared" si="749"/>
        <v>0</v>
      </c>
    </row>
    <row r="7945" spans="1:17">
      <c r="A7945" s="38">
        <v>41970</v>
      </c>
      <c r="B7945" s="49" t="s">
        <v>168</v>
      </c>
      <c r="C7945" s="24">
        <f t="shared" si="744"/>
        <v>30.406921776000001</v>
      </c>
      <c r="D7945" s="24">
        <f t="shared" si="745"/>
        <v>7.4714825825356393E-3</v>
      </c>
      <c r="E7945" s="18">
        <f>IF(G7945&gt;=0.3,(バックデータ一覧!$C$10*(バックデータ一覧!$C$12*計算過程!L7945+バックデータ一覧!$C$13*LN(計算過程!G7945)+バックデータ一覧!$C$14)^バックデータ一覧!$C$11+バックデータ一覧!$E$10*(計算過程!G7945/(バックデータ一覧!$E$12*計算過程!L7945+バックデータ一覧!$E$13*LN(計算過程!G7945)+バックデータ一覧!$E$14))^バックデータ一覧!$E$11)*計算過程!$W$11*10^-3,0)</f>
        <v>0</v>
      </c>
      <c r="F7945" s="18">
        <f>IF(G7945&lt;0.3,(バックデータ一覧!$C$10*(バックデータ一覧!$C$12*計算過程!L7945+バックデータ一覧!$C$13*LN(0.3)+バックデータ一覧!$C$14)^バックデータ一覧!$C$11+バックデータ一覧!$E$10*(0.3/(バックデータ一覧!$E$12*計算過程!L7945+バックデータ一覧!$E$13*LN(0.3)+バックデータ一覧!$E$14))^バックデータ一覧!$E$11)*計算過程!$W$11*計算過程!G7945/0.3*10^-3,0)</f>
        <v>7.4714825825356393E-3</v>
      </c>
      <c r="G7945" s="18">
        <f t="shared" si="746"/>
        <v>3.4677457217677675E-3</v>
      </c>
      <c r="H7945" s="18">
        <f t="shared" si="747"/>
        <v>0.10544347290085117</v>
      </c>
      <c r="I7945" s="24">
        <v>0</v>
      </c>
      <c r="J7945" s="24">
        <v>0</v>
      </c>
      <c r="K7945" s="24">
        <v>0</v>
      </c>
      <c r="L7945" s="14">
        <f>貼り付けシート!C7945</f>
        <v>17.3</v>
      </c>
      <c r="M7945" s="14">
        <f>貼り付けシート!D7945</f>
        <v>11.3</v>
      </c>
      <c r="N7945" s="18">
        <f>貼り付けシート!E7945</f>
        <v>91.462372989378025</v>
      </c>
      <c r="O7945" s="18">
        <f>貼り付けシート!F7945</f>
        <v>0.10544347290085117</v>
      </c>
      <c r="P7945" s="19">
        <f t="shared" si="748"/>
        <v>0.10544347290085117</v>
      </c>
      <c r="Q7945" s="19">
        <f t="shared" si="749"/>
        <v>0</v>
      </c>
    </row>
    <row r="7946" spans="1:17">
      <c r="A7946" s="38">
        <v>41970</v>
      </c>
      <c r="B7946" s="49" t="s">
        <v>169</v>
      </c>
      <c r="C7946" s="24">
        <f t="shared" si="744"/>
        <v>30.406921776000001</v>
      </c>
      <c r="D7946" s="24">
        <f t="shared" si="745"/>
        <v>1.5522054878830101E-2</v>
      </c>
      <c r="E7946" s="18">
        <f>IF(G7946&gt;=0.3,(バックデータ一覧!$C$10*(バックデータ一覧!$C$12*計算過程!L7946+バックデータ一覧!$C$13*LN(計算過程!G7946)+バックデータ一覧!$C$14)^バックデータ一覧!$C$11+バックデータ一覧!$E$10*(計算過程!G7946/(バックデータ一覧!$E$12*計算過程!L7946+バックデータ一覧!$E$13*LN(計算過程!G7946)+バックデータ一覧!$E$14))^バックデータ一覧!$E$11)*計算過程!$W$11*10^-3,0)</f>
        <v>0</v>
      </c>
      <c r="F7946" s="18">
        <f>IF(G7946&lt;0.3,(バックデータ一覧!$C$10*(バックデータ一覧!$C$12*計算過程!L7946+バックデータ一覧!$C$13*LN(0.3)+バックデータ一覧!$C$14)^バックデータ一覧!$C$11+バックデータ一覧!$E$10*(0.3/(バックデータ一覧!$E$12*計算過程!L7946+バックデータ一覧!$E$13*LN(0.3)+バックデータ一覧!$E$14))^バックデータ一覧!$E$11)*計算過程!$W$11*計算過程!G7946/0.3*10^-3,0)</f>
        <v>1.5522054878830101E-2</v>
      </c>
      <c r="G7946" s="18">
        <f t="shared" si="746"/>
        <v>7.1436798216381239E-3</v>
      </c>
      <c r="H7946" s="18">
        <f t="shared" si="747"/>
        <v>0.21721731352934007</v>
      </c>
      <c r="I7946" s="24">
        <v>0</v>
      </c>
      <c r="J7946" s="24">
        <v>0</v>
      </c>
      <c r="K7946" s="24">
        <v>0</v>
      </c>
      <c r="L7946" s="14">
        <f>貼り付けシート!C7946</f>
        <v>17.100000000000001</v>
      </c>
      <c r="M7946" s="14">
        <f>貼り付けシート!D7946</f>
        <v>11.3</v>
      </c>
      <c r="N7946" s="18">
        <f>貼り付けシート!E7946</f>
        <v>92.627770913015738</v>
      </c>
      <c r="O7946" s="18">
        <f>貼り付けシート!F7946</f>
        <v>0.21721731352934007</v>
      </c>
      <c r="P7946" s="19">
        <f t="shared" si="748"/>
        <v>0.21721731352934007</v>
      </c>
      <c r="Q7946" s="19">
        <f t="shared" si="749"/>
        <v>0</v>
      </c>
    </row>
    <row r="7947" spans="1:17">
      <c r="A7947" s="38">
        <v>41970</v>
      </c>
      <c r="B7947" s="49" t="s">
        <v>170</v>
      </c>
      <c r="C7947" s="24">
        <f t="shared" si="744"/>
        <v>30.406921776000001</v>
      </c>
      <c r="D7947" s="24">
        <f t="shared" si="745"/>
        <v>2.5883066563283472E-2</v>
      </c>
      <c r="E7947" s="18">
        <f>IF(G7947&gt;=0.3,(バックデータ一覧!$C$10*(バックデータ一覧!$C$12*計算過程!L7947+バックデータ一覧!$C$13*LN(計算過程!G7947)+バックデータ一覧!$C$14)^バックデータ一覧!$C$11+バックデータ一覧!$E$10*(計算過程!G7947/(バックデータ一覧!$E$12*計算過程!L7947+バックデータ一覧!$E$13*LN(計算過程!G7947)+バックデータ一覧!$E$14))^バックデータ一覧!$E$11)*計算過程!$W$11*10^-3,0)</f>
        <v>0</v>
      </c>
      <c r="F7947" s="18">
        <f>IF(G7947&lt;0.3,(バックデータ一覧!$C$10*(バックデータ一覧!$C$12*計算過程!L7947+バックデータ一覧!$C$13*LN(0.3)+バックデータ一覧!$C$14)^バックデータ一覧!$C$11+バックデータ一覧!$E$10*(0.3/(バックデータ一覧!$E$12*計算過程!L7947+バックデータ一覧!$E$13*LN(0.3)+バックデータ一覧!$E$14))^バックデータ一覧!$E$11)*計算過程!$W$11*計算過程!G7947/0.3*10^-3,0)</f>
        <v>2.5883066563283472E-2</v>
      </c>
      <c r="G7947" s="18">
        <f t="shared" si="746"/>
        <v>1.1713793869170248E-2</v>
      </c>
      <c r="H7947" s="18">
        <f t="shared" si="747"/>
        <v>0.35618041388004812</v>
      </c>
      <c r="I7947" s="24">
        <v>0</v>
      </c>
      <c r="J7947" s="24">
        <v>0</v>
      </c>
      <c r="K7947" s="24">
        <v>0</v>
      </c>
      <c r="L7947" s="14">
        <f>貼り付けシート!C7947</f>
        <v>16.7</v>
      </c>
      <c r="M7947" s="14">
        <f>貼り付けシート!D7947</f>
        <v>11.3</v>
      </c>
      <c r="N7947" s="18">
        <f>貼り付けシート!E7947</f>
        <v>95.008940333098565</v>
      </c>
      <c r="O7947" s="18">
        <f>貼り付けシート!F7947</f>
        <v>0.35618041388004812</v>
      </c>
      <c r="P7947" s="19">
        <f t="shared" si="748"/>
        <v>0.35618041388004812</v>
      </c>
      <c r="Q7947" s="19">
        <f t="shared" si="749"/>
        <v>0</v>
      </c>
    </row>
    <row r="7948" spans="1:17">
      <c r="A7948" s="38">
        <v>41970</v>
      </c>
      <c r="B7948" s="49" t="s">
        <v>171</v>
      </c>
      <c r="C7948" s="24">
        <f t="shared" si="744"/>
        <v>30.406921776000001</v>
      </c>
      <c r="D7948" s="24">
        <f t="shared" si="745"/>
        <v>2.2347148018430775E-2</v>
      </c>
      <c r="E7948" s="18">
        <f>IF(G7948&gt;=0.3,(バックデータ一覧!$C$10*(バックデータ一覧!$C$12*計算過程!L7948+バックデータ一覧!$C$13*LN(計算過程!G7948)+バックデータ一覧!$C$14)^バックデータ一覧!$C$11+バックデータ一覧!$E$10*(計算過程!G7948/(バックデータ一覧!$E$12*計算過程!L7948+バックデータ一覧!$E$13*LN(計算過程!G7948)+バックデータ一覧!$E$14))^バックデータ一覧!$E$11)*計算過程!$W$11*10^-3,0)</f>
        <v>0</v>
      </c>
      <c r="F7948" s="18">
        <f>IF(G7948&lt;0.3,(バックデータ一覧!$C$10*(バックデータ一覧!$C$12*計算過程!L7948+バックデータ一覧!$C$13*LN(0.3)+バックデータ一覧!$C$14)^バックデータ一覧!$C$11+バックデータ一覧!$E$10*(0.3/(バックデータ一覧!$E$12*計算過程!L7948+バックデータ一覧!$E$13*LN(0.3)+バックデータ一覧!$E$14))^バックデータ一覧!$E$11)*計算過程!$W$11*計算過程!G7948/0.3*10^-3,0)</f>
        <v>2.2347148018430775E-2</v>
      </c>
      <c r="G7948" s="18">
        <f t="shared" si="746"/>
        <v>1.0155964168451867E-2</v>
      </c>
      <c r="H7948" s="18">
        <f t="shared" si="747"/>
        <v>0.30881160802997482</v>
      </c>
      <c r="I7948" s="24">
        <v>0</v>
      </c>
      <c r="J7948" s="24">
        <v>0</v>
      </c>
      <c r="K7948" s="24">
        <v>0</v>
      </c>
      <c r="L7948" s="14">
        <f>貼り付けシート!C7948</f>
        <v>16.8</v>
      </c>
      <c r="M7948" s="14">
        <f>貼り付けシート!D7948</f>
        <v>11.2</v>
      </c>
      <c r="N7948" s="18">
        <f>貼り付けシート!E7948</f>
        <v>93.586583578244358</v>
      </c>
      <c r="O7948" s="18">
        <f>貼り付けシート!F7948</f>
        <v>0.30881160802997482</v>
      </c>
      <c r="P7948" s="19">
        <f t="shared" si="748"/>
        <v>0.30881160802997482</v>
      </c>
      <c r="Q7948" s="19">
        <f t="shared" si="749"/>
        <v>0</v>
      </c>
    </row>
    <row r="7949" spans="1:17">
      <c r="A7949" s="38">
        <v>41970</v>
      </c>
      <c r="B7949" s="49" t="s">
        <v>172</v>
      </c>
      <c r="C7949" s="24">
        <f t="shared" si="744"/>
        <v>30.406921776000001</v>
      </c>
      <c r="D7949" s="24">
        <f t="shared" si="745"/>
        <v>2.7271009174793023E-2</v>
      </c>
      <c r="E7949" s="18">
        <f>IF(G7949&gt;=0.3,(バックデータ一覧!$C$10*(バックデータ一覧!$C$12*計算過程!L7949+バックデータ一覧!$C$13*LN(計算過程!G7949)+バックデータ一覧!$C$14)^バックデータ一覧!$C$11+バックデータ一覧!$E$10*(計算過程!G7949/(バックデータ一覧!$E$12*計算過程!L7949+バックデータ一覧!$E$13*LN(計算過程!G7949)+バックデータ一覧!$E$14))^バックデータ一覧!$E$11)*計算過程!$W$11*10^-3,0)</f>
        <v>0</v>
      </c>
      <c r="F7949" s="18">
        <f>IF(G7949&lt;0.3,(バックデータ一覧!$C$10*(バックデータ一覧!$C$12*計算過程!L7949+バックデータ一覧!$C$13*LN(0.3)+バックデータ一覧!$C$14)^バックデータ一覧!$C$11+バックデータ一覧!$E$10*(0.3/(バックデータ一覧!$E$12*計算過程!L7949+バックデータ一覧!$E$13*LN(0.3)+バックデータ一覧!$E$14))^バックデータ一覧!$E$11)*計算過程!$W$11*計算過程!G7949/0.3*10^-3,0)</f>
        <v>2.7271009174793023E-2</v>
      </c>
      <c r="G7949" s="18">
        <f t="shared" si="746"/>
        <v>1.2393679577738284E-2</v>
      </c>
      <c r="H7949" s="18">
        <f t="shared" si="747"/>
        <v>0.37685364543709671</v>
      </c>
      <c r="I7949" s="24">
        <v>0</v>
      </c>
      <c r="J7949" s="24">
        <v>0</v>
      </c>
      <c r="K7949" s="24">
        <v>0</v>
      </c>
      <c r="L7949" s="14">
        <f>貼り付けシート!C7949</f>
        <v>16.8</v>
      </c>
      <c r="M7949" s="14">
        <f>貼り付けシート!D7949</f>
        <v>11.1</v>
      </c>
      <c r="N7949" s="18">
        <f>貼り付けシート!E7949</f>
        <v>92.765639372498427</v>
      </c>
      <c r="O7949" s="18">
        <f>貼り付けシート!F7949</f>
        <v>0.37685364543709671</v>
      </c>
      <c r="P7949" s="19">
        <f t="shared" si="748"/>
        <v>0.37685364543709671</v>
      </c>
      <c r="Q7949" s="19">
        <f t="shared" si="749"/>
        <v>0</v>
      </c>
    </row>
    <row r="7950" spans="1:17">
      <c r="A7950" s="38">
        <v>41971</v>
      </c>
      <c r="B7950" s="49" t="s">
        <v>149</v>
      </c>
      <c r="C7950" s="24">
        <f t="shared" si="744"/>
        <v>30.406921776000001</v>
      </c>
      <c r="D7950" s="24">
        <f t="shared" si="745"/>
        <v>6.3215423906632609E-2</v>
      </c>
      <c r="E7950" s="18">
        <f>IF(G7950&gt;=0.3,(バックデータ一覧!$C$10*(バックデータ一覧!$C$12*計算過程!L7950+バックデータ一覧!$C$13*LN(計算過程!G7950)+バックデータ一覧!$C$14)^バックデータ一覧!$C$11+バックデータ一覧!$E$10*(計算過程!G7950/(バックデータ一覧!$E$12*計算過程!L7950+バックデータ一覧!$E$13*LN(計算過程!G7950)+バックデータ一覧!$E$14))^バックデータ一覧!$E$11)*計算過程!$W$11*10^-3,0)</f>
        <v>0</v>
      </c>
      <c r="F7950" s="18">
        <f>IF(G7950&lt;0.3,(バックデータ一覧!$C$10*(バックデータ一覧!$C$12*計算過程!L7950+バックデータ一覧!$C$13*LN(0.3)+バックデータ一覧!$C$14)^バックデータ一覧!$C$11+バックデータ一覧!$E$10*(0.3/(バックデータ一覧!$E$12*計算過程!L7950+バックデータ一覧!$E$13*LN(0.3)+バックデータ一覧!$E$14))^バックデータ一覧!$E$11)*計算過程!$W$11*計算過程!G7950/0.3*10^-3,0)</f>
        <v>6.3215423906632609E-2</v>
      </c>
      <c r="G7950" s="18">
        <f t="shared" si="746"/>
        <v>2.8020346415672099E-2</v>
      </c>
      <c r="H7950" s="18">
        <f t="shared" si="747"/>
        <v>0.85201248159776355</v>
      </c>
      <c r="I7950" s="24">
        <v>0</v>
      </c>
      <c r="J7950" s="24">
        <v>0</v>
      </c>
      <c r="K7950" s="24">
        <v>0</v>
      </c>
      <c r="L7950" s="14">
        <f>貼り付けシート!C7950</f>
        <v>16.2</v>
      </c>
      <c r="M7950" s="14">
        <f>貼り付けシート!D7950</f>
        <v>10.9</v>
      </c>
      <c r="N7950" s="18">
        <f>貼り付けシート!E7950</f>
        <v>94.670462922326777</v>
      </c>
      <c r="O7950" s="18">
        <f>貼り付けシート!F7950</f>
        <v>0.85201248159776355</v>
      </c>
      <c r="P7950" s="19">
        <f t="shared" si="748"/>
        <v>0.85201248159776355</v>
      </c>
      <c r="Q7950" s="19">
        <f t="shared" si="749"/>
        <v>0</v>
      </c>
    </row>
    <row r="7951" spans="1:17">
      <c r="A7951" s="38">
        <v>41971</v>
      </c>
      <c r="B7951" s="49" t="s">
        <v>150</v>
      </c>
      <c r="C7951" s="24">
        <f t="shared" si="744"/>
        <v>30.406921776000001</v>
      </c>
      <c r="D7951" s="24">
        <f t="shared" si="745"/>
        <v>0.11750120520183663</v>
      </c>
      <c r="E7951" s="18">
        <f>IF(G7951&gt;=0.3,(バックデータ一覧!$C$10*(バックデータ一覧!$C$12*計算過程!L7951+バックデータ一覧!$C$13*LN(計算過程!G7951)+バックデータ一覧!$C$14)^バックデータ一覧!$C$11+バックデータ一覧!$E$10*(計算過程!G7951/(バックデータ一覧!$E$12*計算過程!L7951+バックデータ一覧!$E$13*LN(計算過程!G7951)+バックデータ一覧!$E$14))^バックデータ一覧!$E$11)*計算過程!$W$11*10^-3,0)</f>
        <v>0</v>
      </c>
      <c r="F7951" s="18">
        <f>IF(G7951&lt;0.3,(バックデータ一覧!$C$10*(バックデータ一覧!$C$12*計算過程!L7951+バックデータ一覧!$C$13*LN(0.3)+バックデータ一覧!$C$14)^バックデータ一覧!$C$11+バックデータ一覧!$E$10*(0.3/(バックデータ一覧!$E$12*計算過程!L7951+バックデータ一覧!$E$13*LN(0.3)+バックデータ一覧!$E$14))^バックデータ一覧!$E$11)*計算過程!$W$11*計算過程!G7951/0.3*10^-3,0)</f>
        <v>0.11750120520183663</v>
      </c>
      <c r="G7951" s="18">
        <f t="shared" si="746"/>
        <v>5.186773924520563E-2</v>
      </c>
      <c r="H7951" s="18">
        <f t="shared" si="747"/>
        <v>1.5771382899269328</v>
      </c>
      <c r="I7951" s="24">
        <v>0</v>
      </c>
      <c r="J7951" s="24">
        <v>0</v>
      </c>
      <c r="K7951" s="24">
        <v>0</v>
      </c>
      <c r="L7951" s="14">
        <f>貼り付けシート!C7951</f>
        <v>16.100000000000001</v>
      </c>
      <c r="M7951" s="14">
        <f>貼り付けシート!D7951</f>
        <v>10.8</v>
      </c>
      <c r="N7951" s="18">
        <f>貼り付けシート!E7951</f>
        <v>94.417476728303257</v>
      </c>
      <c r="O7951" s="18">
        <f>貼り付けシート!F7951</f>
        <v>1.5771382899269328</v>
      </c>
      <c r="P7951" s="19">
        <f t="shared" si="748"/>
        <v>1.5771382899269328</v>
      </c>
      <c r="Q7951" s="19">
        <f t="shared" si="749"/>
        <v>0</v>
      </c>
    </row>
    <row r="7952" spans="1:17">
      <c r="A7952" s="38">
        <v>41971</v>
      </c>
      <c r="B7952" s="49" t="s">
        <v>151</v>
      </c>
      <c r="C7952" s="24">
        <f t="shared" si="744"/>
        <v>30.406921776000001</v>
      </c>
      <c r="D7952" s="24">
        <f t="shared" si="745"/>
        <v>0.13445971062121972</v>
      </c>
      <c r="E7952" s="18">
        <f>IF(G7952&gt;=0.3,(バックデータ一覧!$C$10*(バックデータ一覧!$C$12*計算過程!L7952+バックデータ一覧!$C$13*LN(計算過程!G7952)+バックデータ一覧!$C$14)^バックデータ一覧!$C$11+バックデータ一覧!$E$10*(計算過程!G7952/(バックデータ一覧!$E$12*計算過程!L7952+バックデータ一覧!$E$13*LN(計算過程!G7952)+バックデータ一覧!$E$14))^バックデータ一覧!$E$11)*計算過程!$W$11*10^-3,0)</f>
        <v>0</v>
      </c>
      <c r="F7952" s="18">
        <f>IF(G7952&lt;0.3,(バックデータ一覧!$C$10*(バックデータ一覧!$C$12*計算過程!L7952+バックデータ一覧!$C$13*LN(0.3)+バックデータ一覧!$C$14)^バックデータ一覧!$C$11+バックデータ一覧!$E$10*(0.3/(バックデータ一覧!$E$12*計算過程!L7952+バックデータ一覧!$E$13*LN(0.3)+バックデータ一覧!$E$14))^バックデータ一覧!$E$11)*計算過程!$W$11*計算過程!G7952/0.3*10^-3,0)</f>
        <v>0.13445971062121972</v>
      </c>
      <c r="G7952" s="18">
        <f t="shared" si="746"/>
        <v>5.9599500212515401E-2</v>
      </c>
      <c r="H7952" s="18">
        <f t="shared" si="747"/>
        <v>1.8122373408506511</v>
      </c>
      <c r="I7952" s="24">
        <v>0</v>
      </c>
      <c r="J7952" s="24">
        <v>0</v>
      </c>
      <c r="K7952" s="24">
        <v>0</v>
      </c>
      <c r="L7952" s="14">
        <f>貼り付けシート!C7952</f>
        <v>16.2</v>
      </c>
      <c r="M7952" s="14">
        <f>貼り付けシート!D7952</f>
        <v>10.7</v>
      </c>
      <c r="N7952" s="18">
        <f>貼り付けシート!E7952</f>
        <v>92.962766971300297</v>
      </c>
      <c r="O7952" s="18">
        <f>貼り付けシート!F7952</f>
        <v>1.8122373408506511</v>
      </c>
      <c r="P7952" s="19">
        <f t="shared" si="748"/>
        <v>1.8122373408506511</v>
      </c>
      <c r="Q7952" s="19">
        <f t="shared" si="749"/>
        <v>0</v>
      </c>
    </row>
    <row r="7953" spans="1:17">
      <c r="A7953" s="38">
        <v>41971</v>
      </c>
      <c r="B7953" s="49" t="s">
        <v>152</v>
      </c>
      <c r="C7953" s="24">
        <f t="shared" si="744"/>
        <v>30.406921776000001</v>
      </c>
      <c r="D7953" s="24">
        <f t="shared" si="745"/>
        <v>0.1701822360217872</v>
      </c>
      <c r="E7953" s="18">
        <f>IF(G7953&gt;=0.3,(バックデータ一覧!$C$10*(バックデータ一覧!$C$12*計算過程!L7953+バックデータ一覧!$C$13*LN(計算過程!G7953)+バックデータ一覧!$C$14)^バックデータ一覧!$C$11+バックデータ一覧!$E$10*(計算過程!G7953/(バックデータ一覧!$E$12*計算過程!L7953+バックデータ一覧!$E$13*LN(計算過程!G7953)+バックデータ一覧!$E$14))^バックデータ一覧!$E$11)*計算過程!$W$11*10^-3,0)</f>
        <v>0</v>
      </c>
      <c r="F7953" s="18">
        <f>IF(G7953&lt;0.3,(バックデータ一覧!$C$10*(バックデータ一覧!$C$12*計算過程!L7953+バックデータ一覧!$C$13*LN(0.3)+バックデータ一覧!$C$14)^バックデータ一覧!$C$11+バックデータ一覧!$E$10*(0.3/(バックデータ一覧!$E$12*計算過程!L7953+バックデータ一覧!$E$13*LN(0.3)+バックデータ一覧!$E$14))^バックデータ一覧!$E$11)*計算過程!$W$11*計算過程!G7953/0.3*10^-3,0)</f>
        <v>0.1701822360217872</v>
      </c>
      <c r="G7953" s="18">
        <f t="shared" si="746"/>
        <v>7.3896369556639793E-2</v>
      </c>
      <c r="H7953" s="18">
        <f t="shared" si="747"/>
        <v>2.2469611286391342</v>
      </c>
      <c r="I7953" s="24">
        <v>0</v>
      </c>
      <c r="J7953" s="24">
        <v>0</v>
      </c>
      <c r="K7953" s="24">
        <v>0</v>
      </c>
      <c r="L7953" s="14">
        <f>貼り付けシート!C7953</f>
        <v>15.7</v>
      </c>
      <c r="M7953" s="14">
        <f>貼り付けシート!D7953</f>
        <v>10.7</v>
      </c>
      <c r="N7953" s="18">
        <f>貼り付けシート!E7953</f>
        <v>95.982219239980381</v>
      </c>
      <c r="O7953" s="18">
        <f>貼り付けシート!F7953</f>
        <v>2.2469611286391342</v>
      </c>
      <c r="P7953" s="19">
        <f t="shared" si="748"/>
        <v>2.2469611286391342</v>
      </c>
      <c r="Q7953" s="19">
        <f t="shared" si="749"/>
        <v>0</v>
      </c>
    </row>
    <row r="7954" spans="1:17">
      <c r="A7954" s="38">
        <v>41971</v>
      </c>
      <c r="B7954" s="49" t="s">
        <v>153</v>
      </c>
      <c r="C7954" s="24">
        <f t="shared" si="744"/>
        <v>30.406921776000001</v>
      </c>
      <c r="D7954" s="24">
        <f t="shared" si="745"/>
        <v>0.19076358893333117</v>
      </c>
      <c r="E7954" s="18">
        <f>IF(G7954&gt;=0.3,(バックデータ一覧!$C$10*(バックデータ一覧!$C$12*計算過程!L7954+バックデータ一覧!$C$13*LN(計算過程!G7954)+バックデータ一覧!$C$14)^バックデータ一覧!$C$11+バックデータ一覧!$E$10*(計算過程!G7954/(バックデータ一覧!$E$12*計算過程!L7954+バックデータ一覧!$E$13*LN(計算過程!G7954)+バックデータ一覧!$E$14))^バックデータ一覧!$E$11)*計算過程!$W$11*10^-3,0)</f>
        <v>0</v>
      </c>
      <c r="F7954" s="18">
        <f>IF(G7954&lt;0.3,(バックデータ一覧!$C$10*(バックデータ一覧!$C$12*計算過程!L7954+バックデータ一覧!$C$13*LN(0.3)+バックデータ一覧!$C$14)^バックデータ一覧!$C$11+バックデータ一覧!$E$10*(0.3/(バックデータ一覧!$E$12*計算過程!L7954+バックデータ一覧!$E$13*LN(0.3)+バックデータ一覧!$E$14))^バックデータ一覧!$E$11)*計算過程!$W$11*計算過程!G7954/0.3*10^-3,0)</f>
        <v>0.19076358893333117</v>
      </c>
      <c r="G7954" s="18">
        <f t="shared" si="746"/>
        <v>8.2833185150791286E-2</v>
      </c>
      <c r="H7954" s="18">
        <f t="shared" si="747"/>
        <v>2.5187021813370354</v>
      </c>
      <c r="I7954" s="24">
        <v>0</v>
      </c>
      <c r="J7954" s="24">
        <v>0</v>
      </c>
      <c r="K7954" s="24">
        <v>0</v>
      </c>
      <c r="L7954" s="14">
        <f>貼り付けシート!C7954</f>
        <v>15.7</v>
      </c>
      <c r="M7954" s="14">
        <f>貼り付けシート!D7954</f>
        <v>10.7</v>
      </c>
      <c r="N7954" s="18">
        <f>貼り付けシート!E7954</f>
        <v>95.982219239980381</v>
      </c>
      <c r="O7954" s="18">
        <f>貼り付けシート!F7954</f>
        <v>2.5187021813370354</v>
      </c>
      <c r="P7954" s="19">
        <f t="shared" si="748"/>
        <v>2.5187021813370354</v>
      </c>
      <c r="Q7954" s="19">
        <f t="shared" si="749"/>
        <v>0</v>
      </c>
    </row>
    <row r="7955" spans="1:17">
      <c r="A7955" s="38">
        <v>41971</v>
      </c>
      <c r="B7955" s="49" t="s">
        <v>154</v>
      </c>
      <c r="C7955" s="24">
        <f t="shared" si="744"/>
        <v>30.406921776000001</v>
      </c>
      <c r="D7955" s="24">
        <f t="shared" si="745"/>
        <v>0.20710326783637953</v>
      </c>
      <c r="E7955" s="18">
        <f>IF(G7955&gt;=0.3,(バックデータ一覧!$C$10*(バックデータ一覧!$C$12*計算過程!L7955+バックデータ一覧!$C$13*LN(計算過程!G7955)+バックデータ一覧!$C$14)^バックデータ一覧!$C$11+バックデータ一覧!$E$10*(計算過程!G7955/(バックデータ一覧!$E$12*計算過程!L7955+バックデータ一覧!$E$13*LN(計算過程!G7955)+バックデータ一覧!$E$14))^バックデータ一覧!$E$11)*計算過程!$W$11*10^-3,0)</f>
        <v>0</v>
      </c>
      <c r="F7955" s="18">
        <f>IF(G7955&lt;0.3,(バックデータ一覧!$C$10*(バックデータ一覧!$C$12*計算過程!L7955+バックデータ一覧!$C$13*LN(0.3)+バックデータ一覧!$C$14)^バックデータ一覧!$C$11+バックデータ一覧!$E$10*(0.3/(バックデータ一覧!$E$12*計算過程!L7955+バックデータ一覧!$E$13*LN(0.3)+バックデータ一覧!$E$14))^バックデータ一覧!$E$11)*計算過程!$W$11*計算過程!G7955/0.3*10^-3,0)</f>
        <v>0.20710326783637953</v>
      </c>
      <c r="G7955" s="18">
        <f t="shared" si="746"/>
        <v>8.9560838586637798E-2</v>
      </c>
      <c r="H7955" s="18">
        <f t="shared" si="747"/>
        <v>2.7232694130968578</v>
      </c>
      <c r="I7955" s="24">
        <v>0</v>
      </c>
      <c r="J7955" s="24">
        <v>0</v>
      </c>
      <c r="K7955" s="24">
        <v>0</v>
      </c>
      <c r="L7955" s="14">
        <f>貼り付けシート!C7955</f>
        <v>15.6</v>
      </c>
      <c r="M7955" s="14">
        <f>貼り付けシート!D7955</f>
        <v>10.7</v>
      </c>
      <c r="N7955" s="18">
        <f>貼り付けシート!E7955</f>
        <v>96.599229443479288</v>
      </c>
      <c r="O7955" s="18">
        <f>貼り付けシート!F7955</f>
        <v>2.7232694130968578</v>
      </c>
      <c r="P7955" s="19">
        <f t="shared" si="748"/>
        <v>2.7232694130968578</v>
      </c>
      <c r="Q7955" s="19">
        <f t="shared" si="749"/>
        <v>0</v>
      </c>
    </row>
    <row r="7956" spans="1:17">
      <c r="A7956" s="38">
        <v>41971</v>
      </c>
      <c r="B7956" s="49" t="s">
        <v>155</v>
      </c>
      <c r="C7956" s="24">
        <f t="shared" si="744"/>
        <v>30.406921776000001</v>
      </c>
      <c r="D7956" s="24">
        <f t="shared" si="745"/>
        <v>0.15173318446977999</v>
      </c>
      <c r="E7956" s="18">
        <f>IF(G7956&gt;=0.3,(バックデータ一覧!$C$10*(バックデータ一覧!$C$12*計算過程!L7956+バックデータ一覧!$C$13*LN(計算過程!G7956)+バックデータ一覧!$C$14)^バックデータ一覧!$C$11+バックデータ一覧!$E$10*(計算過程!G7956/(バックデータ一覧!$E$12*計算過程!L7956+バックデータ一覧!$E$13*LN(計算過程!G7956)+バックデータ一覧!$E$14))^バックデータ一覧!$E$11)*計算過程!$W$11*10^-3,0)</f>
        <v>0</v>
      </c>
      <c r="F7956" s="18">
        <f>IF(G7956&lt;0.3,(バックデータ一覧!$C$10*(バックデータ一覧!$C$12*計算過程!L7956+バックデータ一覧!$C$13*LN(0.3)+バックデータ一覧!$C$14)^バックデータ一覧!$C$11+バックデータ一覧!$E$10*(0.3/(バックデータ一覧!$E$12*計算過程!L7956+バックデータ一覧!$E$13*LN(0.3)+バックデータ一覧!$E$14))^バックデータ一覧!$E$11)*計算過程!$W$11*計算過程!G7956/0.3*10^-3,0)</f>
        <v>0.15173318446977999</v>
      </c>
      <c r="G7956" s="18">
        <f t="shared" si="746"/>
        <v>6.5885439841965654E-2</v>
      </c>
      <c r="H7956" s="18">
        <f t="shared" si="747"/>
        <v>2.0033734154520033</v>
      </c>
      <c r="I7956" s="24">
        <v>0</v>
      </c>
      <c r="J7956" s="24">
        <v>0</v>
      </c>
      <c r="K7956" s="24">
        <v>0</v>
      </c>
      <c r="L7956" s="14">
        <f>貼り付けシート!C7956</f>
        <v>15.7</v>
      </c>
      <c r="M7956" s="14">
        <f>貼り付けシート!D7956</f>
        <v>10.7</v>
      </c>
      <c r="N7956" s="18">
        <f>貼り付けシート!E7956</f>
        <v>95.982219239980381</v>
      </c>
      <c r="O7956" s="18">
        <f>貼り付けシート!F7956</f>
        <v>2.0033734154520033</v>
      </c>
      <c r="P7956" s="19">
        <f t="shared" si="748"/>
        <v>2.0033734154520033</v>
      </c>
      <c r="Q7956" s="19">
        <f t="shared" si="749"/>
        <v>0</v>
      </c>
    </row>
    <row r="7957" spans="1:17">
      <c r="A7957" s="38">
        <v>41971</v>
      </c>
      <c r="B7957" s="49" t="s">
        <v>156</v>
      </c>
      <c r="C7957" s="24">
        <f t="shared" si="744"/>
        <v>30.406921776000001</v>
      </c>
      <c r="D7957" s="24">
        <f t="shared" si="745"/>
        <v>0.12099582559337481</v>
      </c>
      <c r="E7957" s="18">
        <f>IF(G7957&gt;=0.3,(バックデータ一覧!$C$10*(バックデータ一覧!$C$12*計算過程!L7957+バックデータ一覧!$C$13*LN(計算過程!G7957)+バックデータ一覧!$C$14)^バックデータ一覧!$C$11+バックデータ一覧!$E$10*(計算過程!G7957/(バックデータ一覧!$E$12*計算過程!L7957+バックデータ一覧!$E$13*LN(計算過程!G7957)+バックデータ一覧!$E$14))^バックデータ一覧!$E$11)*計算過程!$W$11*10^-3,0)</f>
        <v>0</v>
      </c>
      <c r="F7957" s="18">
        <f>IF(G7957&lt;0.3,(バックデータ一覧!$C$10*(バックデータ一覧!$C$12*計算過程!L7957+バックデータ一覧!$C$13*LN(0.3)+バックデータ一覧!$C$14)^バックデータ一覧!$C$11+バックデータ一覧!$E$10*(0.3/(バックデータ一覧!$E$12*計算過程!L7957+バックデータ一覧!$E$13*LN(0.3)+バックデータ一覧!$E$14))^バックデータ一覧!$E$11)*計算過程!$W$11*計算過程!G7957/0.3*10^-3,0)</f>
        <v>0.12099582559337481</v>
      </c>
      <c r="G7957" s="18">
        <f t="shared" si="746"/>
        <v>5.3410345203314114E-2</v>
      </c>
      <c r="H7957" s="18">
        <f t="shared" si="747"/>
        <v>1.624044188626329</v>
      </c>
      <c r="I7957" s="24">
        <v>0</v>
      </c>
      <c r="J7957" s="24">
        <v>0</v>
      </c>
      <c r="K7957" s="24">
        <v>0</v>
      </c>
      <c r="L7957" s="14">
        <f>貼り付けシート!C7957</f>
        <v>16.100000000000001</v>
      </c>
      <c r="M7957" s="14">
        <f>貼り付けシート!D7957</f>
        <v>10.9</v>
      </c>
      <c r="N7957" s="18">
        <f>貼り付けシート!E7957</f>
        <v>95.276656262326583</v>
      </c>
      <c r="O7957" s="18">
        <f>貼り付けシート!F7957</f>
        <v>1.624044188626329</v>
      </c>
      <c r="P7957" s="19">
        <f t="shared" si="748"/>
        <v>1.624044188626329</v>
      </c>
      <c r="Q7957" s="19">
        <f t="shared" si="749"/>
        <v>0</v>
      </c>
    </row>
    <row r="7958" spans="1:17">
      <c r="A7958" s="38">
        <v>41971</v>
      </c>
      <c r="B7958" s="49" t="s">
        <v>157</v>
      </c>
      <c r="C7958" s="24">
        <f t="shared" si="744"/>
        <v>30.406921776000001</v>
      </c>
      <c r="D7958" s="24">
        <f t="shared" si="745"/>
        <v>4.9076215814460505E-2</v>
      </c>
      <c r="E7958" s="18">
        <f>IF(G7958&gt;=0.3,(バックデータ一覧!$C$10*(バックデータ一覧!$C$12*計算過程!L7958+バックデータ一覧!$C$13*LN(計算過程!G7958)+バックデータ一覧!$C$14)^バックデータ一覧!$C$11+バックデータ一覧!$E$10*(計算過程!G7958/(バックデータ一覧!$E$12*計算過程!L7958+バックデータ一覧!$E$13*LN(計算過程!G7958)+バックデータ一覧!$E$14))^バックデータ一覧!$E$11)*計算過程!$W$11*10^-3,0)</f>
        <v>0</v>
      </c>
      <c r="F7958" s="18">
        <f>IF(G7958&lt;0.3,(バックデータ一覧!$C$10*(バックデータ一覧!$C$12*計算過程!L7958+バックデータ一覧!$C$13*LN(0.3)+バックデータ一覧!$C$14)^バックデータ一覧!$C$11+バックデータ一覧!$E$10*(0.3/(バックデータ一覧!$E$12*計算過程!L7958+バックデータ一覧!$E$13*LN(0.3)+バックデータ一覧!$E$14))^バックデータ一覧!$E$11)*計算過程!$W$11*計算過程!G7958/0.3*10^-3,0)</f>
        <v>4.9076215814460505E-2</v>
      </c>
      <c r="G7958" s="18">
        <f t="shared" si="746"/>
        <v>2.2210222831362095E-2</v>
      </c>
      <c r="H7958" s="18">
        <f t="shared" si="747"/>
        <v>0.67534450826075654</v>
      </c>
      <c r="I7958" s="24">
        <v>0</v>
      </c>
      <c r="J7958" s="24">
        <v>0</v>
      </c>
      <c r="K7958" s="24">
        <v>0</v>
      </c>
      <c r="L7958" s="14">
        <f>貼り付けシート!C7958</f>
        <v>16.7</v>
      </c>
      <c r="M7958" s="14">
        <f>貼り付けシート!D7958</f>
        <v>11.1</v>
      </c>
      <c r="N7958" s="18">
        <f>貼り付けシート!E7958</f>
        <v>93.356848829786784</v>
      </c>
      <c r="O7958" s="18">
        <f>貼り付けシート!F7958</f>
        <v>0.67534450826075654</v>
      </c>
      <c r="P7958" s="19">
        <f t="shared" si="748"/>
        <v>0.67534450826075654</v>
      </c>
      <c r="Q7958" s="19">
        <f t="shared" si="749"/>
        <v>0</v>
      </c>
    </row>
    <row r="7959" spans="1:17">
      <c r="A7959" s="38">
        <v>41971</v>
      </c>
      <c r="B7959" s="49" t="s">
        <v>158</v>
      </c>
      <c r="C7959" s="24">
        <f t="shared" si="744"/>
        <v>30.406921776000001</v>
      </c>
      <c r="D7959" s="24">
        <f t="shared" si="745"/>
        <v>5.9015589644606625E-2</v>
      </c>
      <c r="E7959" s="18">
        <f>IF(G7959&gt;=0.3,(バックデータ一覧!$C$10*(バックデータ一覧!$C$12*計算過程!L7959+バックデータ一覧!$C$13*LN(計算過程!G7959)+バックデータ一覧!$C$14)^バックデータ一覧!$C$11+バックデータ一覧!$E$10*(計算過程!G7959/(バックデータ一覧!$E$12*計算過程!L7959+バックデータ一覧!$E$13*LN(計算過程!G7959)+バックデータ一覧!$E$14))^バックデータ一覧!$E$11)*計算過程!$W$11*10^-3,0)</f>
        <v>0</v>
      </c>
      <c r="F7959" s="18">
        <f>IF(G7959&lt;0.3,(バックデータ一覧!$C$10*(バックデータ一覧!$C$12*計算過程!L7959+バックデータ一覧!$C$13*LN(0.3)+バックデータ一覧!$C$14)^バックデータ一覧!$C$11+バックデータ一覧!$E$10*(0.3/(バックデータ一覧!$E$12*計算過程!L7959+バックデータ一覧!$E$13*LN(0.3)+バックデータ一覧!$E$14))^バックデータ一覧!$E$11)*計算過程!$W$11*計算過程!G7959/0.3*10^-3,0)</f>
        <v>5.9015589644606625E-2</v>
      </c>
      <c r="G7959" s="18">
        <f t="shared" si="746"/>
        <v>2.7275423230297583E-2</v>
      </c>
      <c r="H7959" s="18">
        <f t="shared" si="747"/>
        <v>0.82936166057095184</v>
      </c>
      <c r="I7959" s="24">
        <v>0</v>
      </c>
      <c r="J7959" s="24">
        <v>0</v>
      </c>
      <c r="K7959" s="24">
        <v>0</v>
      </c>
      <c r="L7959" s="14">
        <f>貼り付けシート!C7959</f>
        <v>17.2</v>
      </c>
      <c r="M7959" s="14">
        <f>貼り付けシート!D7959</f>
        <v>11.4</v>
      </c>
      <c r="N7959" s="18">
        <f>貼り付けシート!E7959</f>
        <v>92.842880056133424</v>
      </c>
      <c r="O7959" s="18">
        <f>貼り付けシート!F7959</f>
        <v>0.82936166057095184</v>
      </c>
      <c r="P7959" s="19">
        <f t="shared" si="748"/>
        <v>0.82936166057095184</v>
      </c>
      <c r="Q7959" s="19">
        <f t="shared" si="749"/>
        <v>0</v>
      </c>
    </row>
    <row r="7960" spans="1:17">
      <c r="A7960" s="38">
        <v>41971</v>
      </c>
      <c r="B7960" s="49" t="s">
        <v>159</v>
      </c>
      <c r="C7960" s="24">
        <f t="shared" si="744"/>
        <v>30.406921776000001</v>
      </c>
      <c r="D7960" s="24">
        <f t="shared" si="745"/>
        <v>9.6838283884315368E-2</v>
      </c>
      <c r="E7960" s="18">
        <f>IF(G7960&gt;=0.3,(バックデータ一覧!$C$10*(バックデータ一覧!$C$12*計算過程!L7960+バックデータ一覧!$C$13*LN(計算過程!G7960)+バックデータ一覧!$C$14)^バックデータ一覧!$C$11+バックデータ一覧!$E$10*(計算過程!G7960/(バックデータ一覧!$E$12*計算過程!L7960+バックデータ一覧!$E$13*LN(計算過程!G7960)+バックデータ一覧!$E$14))^バックデータ一覧!$E$11)*計算過程!$W$11*10^-3,0)</f>
        <v>0</v>
      </c>
      <c r="F7960" s="18">
        <f>IF(G7960&lt;0.3,(バックデータ一覧!$C$10*(バックデータ一覧!$C$12*計算過程!L7960+バックデータ一覧!$C$13*LN(0.3)+バックデータ一覧!$C$14)^バックデータ一覧!$C$11+バックデータ一覧!$E$10*(0.3/(バックデータ一覧!$E$12*計算過程!L7960+バックデータ一覧!$E$13*LN(0.3)+バックデータ一覧!$E$14))^バックデータ一覧!$E$11)*計算過程!$W$11*計算過程!G7960/0.3*10^-3,0)</f>
        <v>9.6838283884315368E-2</v>
      </c>
      <c r="G7960" s="18">
        <f t="shared" si="746"/>
        <v>4.5136407646656322E-2</v>
      </c>
      <c r="H7960" s="18">
        <f t="shared" si="747"/>
        <v>1.372459216561527</v>
      </c>
      <c r="I7960" s="24">
        <v>0</v>
      </c>
      <c r="J7960" s="24">
        <v>0</v>
      </c>
      <c r="K7960" s="24">
        <v>0</v>
      </c>
      <c r="L7960" s="14">
        <f>貼り付けシート!C7960</f>
        <v>17.399999999999999</v>
      </c>
      <c r="M7960" s="14">
        <f>貼り付けシート!D7960</f>
        <v>11.6</v>
      </c>
      <c r="N7960" s="18">
        <f>貼り付けシート!E7960</f>
        <v>93.254579631436343</v>
      </c>
      <c r="O7960" s="18">
        <f>貼り付けシート!F7960</f>
        <v>1.372459216561527</v>
      </c>
      <c r="P7960" s="19">
        <f t="shared" si="748"/>
        <v>1.372459216561527</v>
      </c>
      <c r="Q7960" s="19">
        <f t="shared" si="749"/>
        <v>0</v>
      </c>
    </row>
    <row r="7961" spans="1:17">
      <c r="A7961" s="38">
        <v>41971</v>
      </c>
      <c r="B7961" s="49" t="s">
        <v>160</v>
      </c>
      <c r="C7961" s="24">
        <f t="shared" si="744"/>
        <v>30.406921776000001</v>
      </c>
      <c r="D7961" s="24">
        <f t="shared" si="745"/>
        <v>5.8137847023691618E-2</v>
      </c>
      <c r="E7961" s="18">
        <f>IF(G7961&gt;=0.3,(バックデータ一覧!$C$10*(バックデータ一覧!$C$12*計算過程!L7961+バックデータ一覧!$C$13*LN(計算過程!G7961)+バックデータ一覧!$C$14)^バックデータ一覧!$C$11+バックデータ一覧!$E$10*(計算過程!G7961/(バックデータ一覧!$E$12*計算過程!L7961+バックデータ一覧!$E$13*LN(計算過程!G7961)+バックデータ一覧!$E$14))^バックデータ一覧!$E$11)*計算過程!$W$11*10^-3,0)</f>
        <v>0</v>
      </c>
      <c r="F7961" s="18">
        <f>IF(G7961&lt;0.3,(バックデータ一覧!$C$10*(バックデータ一覧!$C$12*計算過程!L7961+バックデータ一覧!$C$13*LN(0.3)+バックデータ一覧!$C$14)^バックデータ一覧!$C$11+バックデータ一覧!$E$10*(0.3/(バックデータ一覧!$E$12*計算過程!L7961+バックデータ一覧!$E$13*LN(0.3)+バックデータ一覧!$E$14))^バックデータ一覧!$E$11)*計算過程!$W$11*計算過程!G7961/0.3*10^-3,0)</f>
        <v>5.8137847023691618E-2</v>
      </c>
      <c r="G7961" s="18">
        <f t="shared" si="746"/>
        <v>2.7213353140868996E-2</v>
      </c>
      <c r="H7961" s="18">
        <f t="shared" si="747"/>
        <v>0.82747430021706747</v>
      </c>
      <c r="I7961" s="24">
        <v>0</v>
      </c>
      <c r="J7961" s="24">
        <v>0</v>
      </c>
      <c r="K7961" s="24">
        <v>0</v>
      </c>
      <c r="L7961" s="14">
        <f>貼り付けシート!C7961</f>
        <v>17.5</v>
      </c>
      <c r="M7961" s="14">
        <f>貼り付けシート!D7961</f>
        <v>12.1</v>
      </c>
      <c r="N7961" s="18">
        <f>貼り付けシート!E7961</f>
        <v>96.58527983656721</v>
      </c>
      <c r="O7961" s="18">
        <f>貼り付けシート!F7961</f>
        <v>0.82747430021706747</v>
      </c>
      <c r="P7961" s="19">
        <f t="shared" si="748"/>
        <v>0.82747430021706747</v>
      </c>
      <c r="Q7961" s="19">
        <f t="shared" si="749"/>
        <v>0</v>
      </c>
    </row>
    <row r="7962" spans="1:17">
      <c r="A7962" s="38">
        <v>41971</v>
      </c>
      <c r="B7962" s="49" t="s">
        <v>161</v>
      </c>
      <c r="C7962" s="24">
        <f t="shared" si="744"/>
        <v>30.406921776000001</v>
      </c>
      <c r="D7962" s="24">
        <f t="shared" si="745"/>
        <v>4.2480460337838925E-3</v>
      </c>
      <c r="E7962" s="18">
        <f>IF(G7962&gt;=0.3,(バックデータ一覧!$C$10*(バックデータ一覧!$C$12*計算過程!L7962+バックデータ一覧!$C$13*LN(計算過程!G7962)+バックデータ一覧!$C$14)^バックデータ一覧!$C$11+バックデータ一覧!$E$10*(計算過程!G7962/(バックデータ一覧!$E$12*計算過程!L7962+バックデータ一覧!$E$13*LN(計算過程!G7962)+バックデータ一覧!$E$14))^バックデータ一覧!$E$11)*計算過程!$W$11*10^-3,0)</f>
        <v>0</v>
      </c>
      <c r="F7962" s="18">
        <f>IF(G7962&lt;0.3,(バックデータ一覧!$C$10*(バックデータ一覧!$C$12*計算過程!L7962+バックデータ一覧!$C$13*LN(0.3)+バックデータ一覧!$C$14)^バックデータ一覧!$C$11+バックデータ一覧!$E$10*(0.3/(バックデータ一覧!$E$12*計算過程!L7962+バックデータ一覧!$E$13*LN(0.3)+バックデータ一覧!$E$14))^バックデータ一覧!$E$11)*計算過程!$W$11*計算過程!G7962/0.3*10^-3,0)</f>
        <v>4.2480460337838925E-3</v>
      </c>
      <c r="G7962" s="18">
        <f t="shared" si="746"/>
        <v>1.9884392490303201E-3</v>
      </c>
      <c r="H7962" s="18">
        <f t="shared" si="747"/>
        <v>6.0462316701593133E-2</v>
      </c>
      <c r="I7962" s="24">
        <v>0</v>
      </c>
      <c r="J7962" s="24">
        <v>0</v>
      </c>
      <c r="K7962" s="24">
        <v>0</v>
      </c>
      <c r="L7962" s="14">
        <f>貼り付けシート!C7962</f>
        <v>17.5</v>
      </c>
      <c r="M7962" s="14">
        <f>貼り付けシート!D7962</f>
        <v>11.1</v>
      </c>
      <c r="N7962" s="18">
        <f>貼り付けシート!E7962</f>
        <v>88.74297637918059</v>
      </c>
      <c r="O7962" s="18">
        <f>貼り付けシート!F7962</f>
        <v>6.0462316701593133E-2</v>
      </c>
      <c r="P7962" s="19">
        <f t="shared" si="748"/>
        <v>6.0462316701593133E-2</v>
      </c>
      <c r="Q7962" s="19">
        <f t="shared" si="749"/>
        <v>0</v>
      </c>
    </row>
    <row r="7963" spans="1:17">
      <c r="A7963" s="38">
        <v>41971</v>
      </c>
      <c r="B7963" s="49" t="s">
        <v>162</v>
      </c>
      <c r="C7963" s="24">
        <f t="shared" si="744"/>
        <v>30.406921776000001</v>
      </c>
      <c r="D7963" s="24">
        <f t="shared" si="745"/>
        <v>0</v>
      </c>
      <c r="E7963" s="18">
        <f>IF(G7963&gt;=0.3,(バックデータ一覧!$C$10*(バックデータ一覧!$C$12*計算過程!L7963+バックデータ一覧!$C$13*LN(計算過程!G7963)+バックデータ一覧!$C$14)^バックデータ一覧!$C$11+バックデータ一覧!$E$10*(計算過程!G7963/(バックデータ一覧!$E$12*計算過程!L7963+バックデータ一覧!$E$13*LN(計算過程!G7963)+バックデータ一覧!$E$14))^バックデータ一覧!$E$11)*計算過程!$W$11*10^-3,0)</f>
        <v>0</v>
      </c>
      <c r="F7963" s="18">
        <f>IF(G7963&lt;0.3,(バックデータ一覧!$C$10*(バックデータ一覧!$C$12*計算過程!L7963+バックデータ一覧!$C$13*LN(0.3)+バックデータ一覧!$C$14)^バックデータ一覧!$C$11+バックデータ一覧!$E$10*(0.3/(バックデータ一覧!$E$12*計算過程!L7963+バックデータ一覧!$E$13*LN(0.3)+バックデータ一覧!$E$14))^バックデータ一覧!$E$11)*計算過程!$W$11*計算過程!G7963/0.3*10^-3,0)</f>
        <v>0</v>
      </c>
      <c r="G7963" s="18">
        <f t="shared" si="746"/>
        <v>0</v>
      </c>
      <c r="H7963" s="18">
        <f t="shared" si="747"/>
        <v>0</v>
      </c>
      <c r="I7963" s="24">
        <v>0</v>
      </c>
      <c r="J7963" s="24">
        <v>0</v>
      </c>
      <c r="K7963" s="24">
        <v>0</v>
      </c>
      <c r="L7963" s="14">
        <f>貼り付けシート!C7963</f>
        <v>19.8</v>
      </c>
      <c r="M7963" s="14">
        <f>貼り付けシート!D7963</f>
        <v>11</v>
      </c>
      <c r="N7963" s="18">
        <f>貼り付けシート!E7963</f>
        <v>76.163124615731959</v>
      </c>
      <c r="O7963" s="18">
        <f>貼り付けシート!F7963</f>
        <v>0</v>
      </c>
      <c r="P7963" s="19">
        <f t="shared" si="748"/>
        <v>0</v>
      </c>
      <c r="Q7963" s="19">
        <f t="shared" si="749"/>
        <v>0</v>
      </c>
    </row>
    <row r="7964" spans="1:17">
      <c r="A7964" s="38">
        <v>41971</v>
      </c>
      <c r="B7964" s="49" t="s">
        <v>163</v>
      </c>
      <c r="C7964" s="24">
        <f t="shared" si="744"/>
        <v>30.406921776000001</v>
      </c>
      <c r="D7964" s="24">
        <f t="shared" si="745"/>
        <v>0</v>
      </c>
      <c r="E7964" s="18">
        <f>IF(G7964&gt;=0.3,(バックデータ一覧!$C$10*(バックデータ一覧!$C$12*計算過程!L7964+バックデータ一覧!$C$13*LN(計算過程!G7964)+バックデータ一覧!$C$14)^バックデータ一覧!$C$11+バックデータ一覧!$E$10*(計算過程!G7964/(バックデータ一覧!$E$12*計算過程!L7964+バックデータ一覧!$E$13*LN(計算過程!G7964)+バックデータ一覧!$E$14))^バックデータ一覧!$E$11)*計算過程!$W$11*10^-3,0)</f>
        <v>0</v>
      </c>
      <c r="F7964" s="18">
        <f>IF(G7964&lt;0.3,(バックデータ一覧!$C$10*(バックデータ一覧!$C$12*計算過程!L7964+バックデータ一覧!$C$13*LN(0.3)+バックデータ一覧!$C$14)^バックデータ一覧!$C$11+バックデータ一覧!$E$10*(0.3/(バックデータ一覧!$E$12*計算過程!L7964+バックデータ一覧!$E$13*LN(0.3)+バックデータ一覧!$E$14))^バックデータ一覧!$E$11)*計算過程!$W$11*計算過程!G7964/0.3*10^-3,0)</f>
        <v>0</v>
      </c>
      <c r="G7964" s="18">
        <f t="shared" si="746"/>
        <v>0</v>
      </c>
      <c r="H7964" s="18">
        <f t="shared" si="747"/>
        <v>0</v>
      </c>
      <c r="I7964" s="24">
        <v>0</v>
      </c>
      <c r="J7964" s="24">
        <v>0</v>
      </c>
      <c r="K7964" s="24">
        <v>0</v>
      </c>
      <c r="L7964" s="14">
        <f>貼り付けシート!C7964</f>
        <v>20.2</v>
      </c>
      <c r="M7964" s="14">
        <f>貼り付けシート!D7964</f>
        <v>11.1</v>
      </c>
      <c r="N7964" s="18">
        <f>貼り付けシート!E7964</f>
        <v>74.962729719985674</v>
      </c>
      <c r="O7964" s="18">
        <f>貼り付けシート!F7964</f>
        <v>0</v>
      </c>
      <c r="P7964" s="19">
        <f t="shared" si="748"/>
        <v>0</v>
      </c>
      <c r="Q7964" s="19">
        <f t="shared" si="749"/>
        <v>0</v>
      </c>
    </row>
    <row r="7965" spans="1:17">
      <c r="A7965" s="38">
        <v>41971</v>
      </c>
      <c r="B7965" s="49" t="s">
        <v>164</v>
      </c>
      <c r="C7965" s="24">
        <f t="shared" si="744"/>
        <v>30.406921776000001</v>
      </c>
      <c r="D7965" s="24">
        <f t="shared" si="745"/>
        <v>0</v>
      </c>
      <c r="E7965" s="18">
        <f>IF(G7965&gt;=0.3,(バックデータ一覧!$C$10*(バックデータ一覧!$C$12*計算過程!L7965+バックデータ一覧!$C$13*LN(計算過程!G7965)+バックデータ一覧!$C$14)^バックデータ一覧!$C$11+バックデータ一覧!$E$10*(計算過程!G7965/(バックデータ一覧!$E$12*計算過程!L7965+バックデータ一覧!$E$13*LN(計算過程!G7965)+バックデータ一覧!$E$14))^バックデータ一覧!$E$11)*計算過程!$W$11*10^-3,0)</f>
        <v>0</v>
      </c>
      <c r="F7965" s="18">
        <f>IF(G7965&lt;0.3,(バックデータ一覧!$C$10*(バックデータ一覧!$C$12*計算過程!L7965+バックデータ一覧!$C$13*LN(0.3)+バックデータ一覧!$C$14)^バックデータ一覧!$C$11+バックデータ一覧!$E$10*(0.3/(バックデータ一覧!$E$12*計算過程!L7965+バックデータ一覧!$E$13*LN(0.3)+バックデータ一覧!$E$14))^バックデータ一覧!$E$11)*計算過程!$W$11*計算過程!G7965/0.3*10^-3,0)</f>
        <v>0</v>
      </c>
      <c r="G7965" s="18">
        <f t="shared" si="746"/>
        <v>0</v>
      </c>
      <c r="H7965" s="18">
        <f t="shared" si="747"/>
        <v>0</v>
      </c>
      <c r="I7965" s="24">
        <v>0</v>
      </c>
      <c r="J7965" s="24">
        <v>0</v>
      </c>
      <c r="K7965" s="24">
        <v>0</v>
      </c>
      <c r="L7965" s="14">
        <f>貼り付けシート!C7965</f>
        <v>19.899999999999999</v>
      </c>
      <c r="M7965" s="14">
        <f>貼り付けシート!D7965</f>
        <v>10.3</v>
      </c>
      <c r="N7965" s="18">
        <f>貼り付けシート!E7965</f>
        <v>70.953927139379886</v>
      </c>
      <c r="O7965" s="18">
        <f>貼り付けシート!F7965</f>
        <v>0</v>
      </c>
      <c r="P7965" s="19">
        <f t="shared" si="748"/>
        <v>0</v>
      </c>
      <c r="Q7965" s="19">
        <f t="shared" si="749"/>
        <v>0</v>
      </c>
    </row>
    <row r="7966" spans="1:17">
      <c r="A7966" s="38">
        <v>41971</v>
      </c>
      <c r="B7966" s="49" t="s">
        <v>165</v>
      </c>
      <c r="C7966" s="24">
        <f t="shared" si="744"/>
        <v>30.406921776000001</v>
      </c>
      <c r="D7966" s="24">
        <f t="shared" si="745"/>
        <v>0</v>
      </c>
      <c r="E7966" s="18">
        <f>IF(G7966&gt;=0.3,(バックデータ一覧!$C$10*(バックデータ一覧!$C$12*計算過程!L7966+バックデータ一覧!$C$13*LN(計算過程!G7966)+バックデータ一覧!$C$14)^バックデータ一覧!$C$11+バックデータ一覧!$E$10*(計算過程!G7966/(バックデータ一覧!$E$12*計算過程!L7966+バックデータ一覧!$E$13*LN(計算過程!G7966)+バックデータ一覧!$E$14))^バックデータ一覧!$E$11)*計算過程!$W$11*10^-3,0)</f>
        <v>0</v>
      </c>
      <c r="F7966" s="18">
        <f>IF(G7966&lt;0.3,(バックデータ一覧!$C$10*(バックデータ一覧!$C$12*計算過程!L7966+バックデータ一覧!$C$13*LN(0.3)+バックデータ一覧!$C$14)^バックデータ一覧!$C$11+バックデータ一覧!$E$10*(0.3/(バックデータ一覧!$E$12*計算過程!L7966+バックデータ一覧!$E$13*LN(0.3)+バックデータ一覧!$E$14))^バックデータ一覧!$E$11)*計算過程!$W$11*計算過程!G7966/0.3*10^-3,0)</f>
        <v>0</v>
      </c>
      <c r="G7966" s="18">
        <f t="shared" si="746"/>
        <v>0</v>
      </c>
      <c r="H7966" s="18">
        <f t="shared" si="747"/>
        <v>0</v>
      </c>
      <c r="I7966" s="24">
        <v>0</v>
      </c>
      <c r="J7966" s="24">
        <v>0</v>
      </c>
      <c r="K7966" s="24">
        <v>0</v>
      </c>
      <c r="L7966" s="14">
        <f>貼り付けシート!C7966</f>
        <v>18.5</v>
      </c>
      <c r="M7966" s="14">
        <f>貼り付けシート!D7966</f>
        <v>9.6999999999999993</v>
      </c>
      <c r="N7966" s="18">
        <f>貼り付けシート!E7966</f>
        <v>72.982892445550291</v>
      </c>
      <c r="O7966" s="18">
        <f>貼り付けシート!F7966</f>
        <v>0</v>
      </c>
      <c r="P7966" s="19">
        <f t="shared" si="748"/>
        <v>0</v>
      </c>
      <c r="Q7966" s="19">
        <f t="shared" si="749"/>
        <v>0</v>
      </c>
    </row>
    <row r="7967" spans="1:17">
      <c r="A7967" s="38">
        <v>41971</v>
      </c>
      <c r="B7967" s="49" t="s">
        <v>166</v>
      </c>
      <c r="C7967" s="24">
        <f t="shared" si="744"/>
        <v>30.406921776000001</v>
      </c>
      <c r="D7967" s="24">
        <f t="shared" si="745"/>
        <v>0</v>
      </c>
      <c r="E7967" s="18">
        <f>IF(G7967&gt;=0.3,(バックデータ一覧!$C$10*(バックデータ一覧!$C$12*計算過程!L7967+バックデータ一覧!$C$13*LN(計算過程!G7967)+バックデータ一覧!$C$14)^バックデータ一覧!$C$11+バックデータ一覧!$E$10*(計算過程!G7967/(バックデータ一覧!$E$12*計算過程!L7967+バックデータ一覧!$E$13*LN(計算過程!G7967)+バックデータ一覧!$E$14))^バックデータ一覧!$E$11)*計算過程!$W$11*10^-3,0)</f>
        <v>0</v>
      </c>
      <c r="F7967" s="18">
        <f>IF(G7967&lt;0.3,(バックデータ一覧!$C$10*(バックデータ一覧!$C$12*計算過程!L7967+バックデータ一覧!$C$13*LN(0.3)+バックデータ一覧!$C$14)^バックデータ一覧!$C$11+バックデータ一覧!$E$10*(0.3/(バックデータ一覧!$E$12*計算過程!L7967+バックデータ一覧!$E$13*LN(0.3)+バックデータ一覧!$E$14))^バックデータ一覧!$E$11)*計算過程!$W$11*計算過程!G7967/0.3*10^-3,0)</f>
        <v>0</v>
      </c>
      <c r="G7967" s="18">
        <f t="shared" si="746"/>
        <v>0</v>
      </c>
      <c r="H7967" s="18">
        <f t="shared" si="747"/>
        <v>0</v>
      </c>
      <c r="I7967" s="24">
        <v>0</v>
      </c>
      <c r="J7967" s="24">
        <v>0</v>
      </c>
      <c r="K7967" s="24">
        <v>0</v>
      </c>
      <c r="L7967" s="14">
        <f>貼り付けシート!C7967</f>
        <v>17.5</v>
      </c>
      <c r="M7967" s="14">
        <f>貼り付けシート!D7967</f>
        <v>9.4</v>
      </c>
      <c r="N7967" s="18">
        <f>貼り付けシート!E7967</f>
        <v>75.354050408387025</v>
      </c>
      <c r="O7967" s="18">
        <f>貼り付けシート!F7967</f>
        <v>0</v>
      </c>
      <c r="P7967" s="19">
        <f t="shared" si="748"/>
        <v>0</v>
      </c>
      <c r="Q7967" s="19">
        <f t="shared" si="749"/>
        <v>0</v>
      </c>
    </row>
    <row r="7968" spans="1:17">
      <c r="A7968" s="38">
        <v>41971</v>
      </c>
      <c r="B7968" s="49" t="s">
        <v>167</v>
      </c>
      <c r="C7968" s="24">
        <f t="shared" si="744"/>
        <v>30.406921776000001</v>
      </c>
      <c r="D7968" s="24">
        <f t="shared" si="745"/>
        <v>1.4069734153078601E-6</v>
      </c>
      <c r="E7968" s="18">
        <f>IF(G7968&gt;=0.3,(バックデータ一覧!$C$10*(バックデータ一覧!$C$12*計算過程!L7968+バックデータ一覧!$C$13*LN(計算過程!G7968)+バックデータ一覧!$C$14)^バックデータ一覧!$C$11+バックデータ一覧!$E$10*(計算過程!G7968/(バックデータ一覧!$E$12*計算過程!L7968+バックデータ一覧!$E$13*LN(計算過程!G7968)+バックデータ一覧!$E$14))^バックデータ一覧!$E$11)*計算過程!$W$11*10^-3,0)</f>
        <v>0</v>
      </c>
      <c r="F7968" s="18">
        <f>IF(G7968&lt;0.3,(バックデータ一覧!$C$10*(バックデータ一覧!$C$12*計算過程!L7968+バックデータ一覧!$C$13*LN(0.3)+バックデータ一覧!$C$14)^バックデータ一覧!$C$11+バックデータ一覧!$E$10*(0.3/(バックデータ一覧!$E$12*計算過程!L7968+バックデータ一覧!$E$13*LN(0.3)+バックデータ一覧!$E$14))^バックデータ一覧!$E$11)*計算過程!$W$11*計算過程!G7968/0.3*10^-3,0)</f>
        <v>1.4069734153078601E-6</v>
      </c>
      <c r="G7968" s="18">
        <f t="shared" si="746"/>
        <v>6.5026538932168846E-7</v>
      </c>
      <c r="H7968" s="18">
        <f t="shared" si="747"/>
        <v>1.9772568826744767E-5</v>
      </c>
      <c r="I7968" s="24">
        <v>0</v>
      </c>
      <c r="J7968" s="24">
        <v>0</v>
      </c>
      <c r="K7968" s="24">
        <v>0</v>
      </c>
      <c r="L7968" s="14">
        <f>貼り付けシート!C7968</f>
        <v>17.2</v>
      </c>
      <c r="M7968" s="14">
        <f>貼り付けシート!D7968</f>
        <v>9.3000000000000007</v>
      </c>
      <c r="N7968" s="18">
        <f>貼り付けシート!E7968</f>
        <v>75.992191845323447</v>
      </c>
      <c r="O7968" s="18">
        <f>貼り付けシート!F7968</f>
        <v>1.9772568826744767E-5</v>
      </c>
      <c r="P7968" s="19">
        <f t="shared" si="748"/>
        <v>1.9772568826744767E-5</v>
      </c>
      <c r="Q7968" s="19">
        <f t="shared" si="749"/>
        <v>0</v>
      </c>
    </row>
    <row r="7969" spans="1:17">
      <c r="A7969" s="38">
        <v>41971</v>
      </c>
      <c r="B7969" s="49" t="s">
        <v>168</v>
      </c>
      <c r="C7969" s="24">
        <f t="shared" si="744"/>
        <v>30.406921776000001</v>
      </c>
      <c r="D7969" s="24">
        <f t="shared" si="745"/>
        <v>1.8173263480420552E-3</v>
      </c>
      <c r="E7969" s="18">
        <f>IF(G7969&gt;=0.3,(バックデータ一覧!$C$10*(バックデータ一覧!$C$12*計算過程!L7969+バックデータ一覧!$C$13*LN(計算過程!G7969)+バックデータ一覧!$C$14)^バックデータ一覧!$C$11+バックデータ一覧!$E$10*(計算過程!G7969/(バックデータ一覧!$E$12*計算過程!L7969+バックデータ一覧!$E$13*LN(計算過程!G7969)+バックデータ一覧!$E$14))^バックデータ一覧!$E$11)*計算過程!$W$11*10^-3,0)</f>
        <v>0</v>
      </c>
      <c r="F7969" s="18">
        <f>IF(G7969&lt;0.3,(バックデータ一覧!$C$10*(バックデータ一覧!$C$12*計算過程!L7969+バックデータ一覧!$C$13*LN(0.3)+バックデータ一覧!$C$14)^バックデータ一覧!$C$11+バックデータ一覧!$E$10*(0.3/(バックデータ一覧!$E$12*計算過程!L7969+バックデータ一覧!$E$13*LN(0.3)+バックデータ一覧!$E$14))^バックデータ一覧!$E$11)*計算過程!$W$11*計算過程!G7969/0.3*10^-3,0)</f>
        <v>1.8173263480420552E-3</v>
      </c>
      <c r="G7969" s="18">
        <f t="shared" si="746"/>
        <v>8.1562649428281234E-4</v>
      </c>
      <c r="H7969" s="18">
        <f t="shared" si="747"/>
        <v>2.4800691010090588E-2</v>
      </c>
      <c r="I7969" s="24">
        <v>0</v>
      </c>
      <c r="J7969" s="24">
        <v>0</v>
      </c>
      <c r="K7969" s="24">
        <v>0</v>
      </c>
      <c r="L7969" s="14">
        <f>貼り付けシート!C7969</f>
        <v>16.5</v>
      </c>
      <c r="M7969" s="14">
        <f>貼り付けシート!D7969</f>
        <v>8.6999999999999993</v>
      </c>
      <c r="N7969" s="18">
        <f>貼り付けシート!E7969</f>
        <v>74.390331019931153</v>
      </c>
      <c r="O7969" s="18">
        <f>貼り付けシート!F7969</f>
        <v>2.4800691010090588E-2</v>
      </c>
      <c r="P7969" s="19">
        <f t="shared" si="748"/>
        <v>2.4800691010090588E-2</v>
      </c>
      <c r="Q7969" s="19">
        <f t="shared" si="749"/>
        <v>0</v>
      </c>
    </row>
    <row r="7970" spans="1:17">
      <c r="A7970" s="38">
        <v>41971</v>
      </c>
      <c r="B7970" s="49" t="s">
        <v>169</v>
      </c>
      <c r="C7970" s="24">
        <f t="shared" si="744"/>
        <v>30.406921776000001</v>
      </c>
      <c r="D7970" s="24">
        <f t="shared" si="745"/>
        <v>3.4122188526667131E-3</v>
      </c>
      <c r="E7970" s="18">
        <f>IF(G7970&gt;=0.3,(バックデータ一覧!$C$10*(バックデータ一覧!$C$12*計算過程!L7970+バックデータ一覧!$C$13*LN(計算過程!G7970)+バックデータ一覧!$C$14)^バックデータ一覧!$C$11+バックデータ一覧!$E$10*(計算過程!G7970/(バックデータ一覧!$E$12*計算過程!L7970+バックデータ一覧!$E$13*LN(計算過程!G7970)+バックデータ一覧!$E$14))^バックデータ一覧!$E$11)*計算過程!$W$11*10^-3,0)</f>
        <v>0</v>
      </c>
      <c r="F7970" s="18">
        <f>IF(G7970&lt;0.3,(バックデータ一覧!$C$10*(バックデータ一覧!$C$12*計算過程!L7970+バックデータ一覧!$C$13*LN(0.3)+バックデータ一覧!$C$14)^バックデータ一覧!$C$11+バックデータ一覧!$E$10*(0.3/(バックデータ一覧!$E$12*計算過程!L7970+バックデータ一覧!$E$13*LN(0.3)+バックデータ一覧!$E$14))^バックデータ一覧!$E$11)*計算過程!$W$11*計算過程!G7970/0.3*10^-3,0)</f>
        <v>3.4122188526667131E-3</v>
      </c>
      <c r="G7970" s="18">
        <f t="shared" si="746"/>
        <v>1.4816504427201901E-3</v>
      </c>
      <c r="H7970" s="18">
        <f t="shared" si="747"/>
        <v>4.5052429111168593E-2</v>
      </c>
      <c r="I7970" s="24">
        <v>0</v>
      </c>
      <c r="J7970" s="24">
        <v>0</v>
      </c>
      <c r="K7970" s="24">
        <v>0</v>
      </c>
      <c r="L7970" s="14">
        <f>貼り付けシート!C7970</f>
        <v>15.7</v>
      </c>
      <c r="M7970" s="14">
        <f>貼り付けシート!D7970</f>
        <v>8.5</v>
      </c>
      <c r="N7970" s="18">
        <f>貼り付けシート!E7970</f>
        <v>76.513607500597004</v>
      </c>
      <c r="O7970" s="18">
        <f>貼り付けシート!F7970</f>
        <v>4.5052429111168593E-2</v>
      </c>
      <c r="P7970" s="19">
        <f t="shared" si="748"/>
        <v>4.5052429111168593E-2</v>
      </c>
      <c r="Q7970" s="19">
        <f t="shared" si="749"/>
        <v>0</v>
      </c>
    </row>
    <row r="7971" spans="1:17">
      <c r="A7971" s="38">
        <v>41971</v>
      </c>
      <c r="B7971" s="49" t="s">
        <v>170</v>
      </c>
      <c r="C7971" s="24">
        <f t="shared" si="744"/>
        <v>30.406921776000001</v>
      </c>
      <c r="D7971" s="24">
        <f t="shared" si="745"/>
        <v>4.3809684763099653E-3</v>
      </c>
      <c r="E7971" s="18">
        <f>IF(G7971&gt;=0.3,(バックデータ一覧!$C$10*(バックデータ一覧!$C$12*計算過程!L7971+バックデータ一覧!$C$13*LN(計算過程!G7971)+バックデータ一覧!$C$14)^バックデータ一覧!$C$11+バックデータ一覧!$E$10*(計算過程!G7971/(バックデータ一覧!$E$12*計算過程!L7971+バックデータ一覧!$E$13*LN(計算過程!G7971)+バックデータ一覧!$E$14))^バックデータ一覧!$E$11)*計算過程!$W$11*10^-3,0)</f>
        <v>0</v>
      </c>
      <c r="F7971" s="18">
        <f>IF(G7971&lt;0.3,(バックデータ一覧!$C$10*(バックデータ一覧!$C$12*計算過程!L7971+バックデータ一覧!$C$13*LN(0.3)+バックデータ一覧!$C$14)^バックデータ一覧!$C$11+バックデータ一覧!$E$10*(0.3/(バックデータ一覧!$E$12*計算過程!L7971+バックデータ一覧!$E$13*LN(0.3)+バックデータ一覧!$E$14))^バックデータ一覧!$E$11)*計算過程!$W$11*計算過程!G7971/0.3*10^-3,0)</f>
        <v>4.3809684763099653E-3</v>
      </c>
      <c r="G7971" s="18">
        <f t="shared" si="746"/>
        <v>1.8791286208015262E-3</v>
      </c>
      <c r="H7971" s="18">
        <f t="shared" si="747"/>
        <v>5.7138516979754771E-2</v>
      </c>
      <c r="I7971" s="24">
        <v>0</v>
      </c>
      <c r="J7971" s="24">
        <v>0</v>
      </c>
      <c r="K7971" s="24">
        <v>0</v>
      </c>
      <c r="L7971" s="14">
        <f>貼り付けシート!C7971</f>
        <v>15.4</v>
      </c>
      <c r="M7971" s="14">
        <f>貼り付けシート!D7971</f>
        <v>8.4</v>
      </c>
      <c r="N7971" s="18">
        <f>貼り付けシート!E7971</f>
        <v>77.09444656884844</v>
      </c>
      <c r="O7971" s="18">
        <f>貼り付けシート!F7971</f>
        <v>5.7138516979754771E-2</v>
      </c>
      <c r="P7971" s="19">
        <f t="shared" si="748"/>
        <v>5.7138516979754771E-2</v>
      </c>
      <c r="Q7971" s="19">
        <f t="shared" si="749"/>
        <v>0</v>
      </c>
    </row>
    <row r="7972" spans="1:17">
      <c r="A7972" s="38">
        <v>41971</v>
      </c>
      <c r="B7972" s="49" t="s">
        <v>171</v>
      </c>
      <c r="C7972" s="24">
        <f t="shared" si="744"/>
        <v>30.406921776000001</v>
      </c>
      <c r="D7972" s="24">
        <f t="shared" si="745"/>
        <v>1.6500123109584985E-2</v>
      </c>
      <c r="E7972" s="18">
        <f>IF(G7972&gt;=0.3,(バックデータ一覧!$C$10*(バックデータ一覧!$C$12*計算過程!L7972+バックデータ一覧!$C$13*LN(計算過程!G7972)+バックデータ一覧!$C$14)^バックデータ一覧!$C$11+バックデータ一覧!$E$10*(計算過程!G7972/(バックデータ一覧!$E$12*計算過程!L7972+バックデータ一覧!$E$13*LN(計算過程!G7972)+バックデータ一覧!$E$14))^バックデータ一覧!$E$11)*計算過程!$W$11*10^-3,0)</f>
        <v>0</v>
      </c>
      <c r="F7972" s="18">
        <f>IF(G7972&lt;0.3,(バックデータ一覧!$C$10*(バックデータ一覧!$C$12*計算過程!L7972+バックデータ一覧!$C$13*LN(0.3)+バックデータ一覧!$C$14)^バックデータ一覧!$C$11+バックデータ一覧!$E$10*(0.3/(バックデータ一覧!$E$12*計算過程!L7972+バックデータ一覧!$E$13*LN(0.3)+バックデータ一覧!$E$14))^バックデータ一覧!$E$11)*計算過程!$W$11*計算過程!G7972/0.3*10^-3,0)</f>
        <v>1.6500123109584985E-2</v>
      </c>
      <c r="G7972" s="18">
        <f t="shared" si="746"/>
        <v>6.907524945850378E-3</v>
      </c>
      <c r="H7972" s="18">
        <f t="shared" si="747"/>
        <v>0.21003657069424109</v>
      </c>
      <c r="I7972" s="24">
        <v>0</v>
      </c>
      <c r="J7972" s="24">
        <v>0</v>
      </c>
      <c r="K7972" s="24">
        <v>0</v>
      </c>
      <c r="L7972" s="14">
        <f>貼り付けシート!C7972</f>
        <v>14.8</v>
      </c>
      <c r="M7972" s="14">
        <f>貼り付けシート!D7972</f>
        <v>8.1</v>
      </c>
      <c r="N7972" s="18">
        <f>貼り付けシート!E7972</f>
        <v>77.304534001244775</v>
      </c>
      <c r="O7972" s="18">
        <f>貼り付けシート!F7972</f>
        <v>0.21003657069424109</v>
      </c>
      <c r="P7972" s="19">
        <f t="shared" si="748"/>
        <v>0.21003657069424109</v>
      </c>
      <c r="Q7972" s="19">
        <f t="shared" si="749"/>
        <v>0</v>
      </c>
    </row>
    <row r="7973" spans="1:17">
      <c r="A7973" s="38">
        <v>41971</v>
      </c>
      <c r="B7973" s="49" t="s">
        <v>172</v>
      </c>
      <c r="C7973" s="24">
        <f t="shared" si="744"/>
        <v>30.406921776000001</v>
      </c>
      <c r="D7973" s="24">
        <f t="shared" si="745"/>
        <v>4.7780951343282779E-2</v>
      </c>
      <c r="E7973" s="18">
        <f>IF(G7973&gt;=0.3,(バックデータ一覧!$C$10*(バックデータ一覧!$C$12*計算過程!L7973+バックデータ一覧!$C$13*LN(計算過程!G7973)+バックデータ一覧!$C$14)^バックデータ一覧!$C$11+バックデータ一覧!$E$10*(計算過程!G7973/(バックデータ一覧!$E$12*計算過程!L7973+バックデータ一覧!$E$13*LN(計算過程!G7973)+バックデータ一覧!$E$14))^バックデータ一覧!$E$11)*計算過程!$W$11*10^-3,0)</f>
        <v>0</v>
      </c>
      <c r="F7973" s="18">
        <f>IF(G7973&lt;0.3,(バックデータ一覧!$C$10*(バックデータ一覧!$C$12*計算過程!L7973+バックデータ一覧!$C$13*LN(0.3)+バックデータ一覧!$C$14)^バックデータ一覧!$C$11+バックデータ一覧!$E$10*(0.3/(バックデータ一覧!$E$12*計算過程!L7973+バックデータ一覧!$E$13*LN(0.3)+バックデータ一覧!$E$14))^バックデータ一覧!$E$11)*計算過程!$W$11*計算過程!G7973/0.3*10^-3,0)</f>
        <v>4.7780951343282779E-2</v>
      </c>
      <c r="G7973" s="18">
        <f t="shared" si="746"/>
        <v>2.0002766715629092E-2</v>
      </c>
      <c r="H7973" s="18">
        <f t="shared" si="747"/>
        <v>0.6082225628257103</v>
      </c>
      <c r="I7973" s="24">
        <v>0</v>
      </c>
      <c r="J7973" s="24">
        <v>0</v>
      </c>
      <c r="K7973" s="24">
        <v>0</v>
      </c>
      <c r="L7973" s="14">
        <f>貼り付けシート!C7973</f>
        <v>14.8</v>
      </c>
      <c r="M7973" s="14">
        <f>貼り付けシート!D7973</f>
        <v>8.1</v>
      </c>
      <c r="N7973" s="18">
        <f>貼り付けシート!E7973</f>
        <v>77.304534001244775</v>
      </c>
      <c r="O7973" s="18">
        <f>貼り付けシート!F7973</f>
        <v>0.6082225628257103</v>
      </c>
      <c r="P7973" s="19">
        <f t="shared" si="748"/>
        <v>0.6082225628257103</v>
      </c>
      <c r="Q7973" s="19">
        <f t="shared" si="749"/>
        <v>0</v>
      </c>
    </row>
    <row r="7974" spans="1:17">
      <c r="A7974" s="38">
        <v>41972</v>
      </c>
      <c r="B7974" s="49" t="s">
        <v>149</v>
      </c>
      <c r="C7974" s="24">
        <f t="shared" si="744"/>
        <v>30.406921776000001</v>
      </c>
      <c r="D7974" s="24">
        <f t="shared" si="745"/>
        <v>0.1709755867507218</v>
      </c>
      <c r="E7974" s="18">
        <f>IF(G7974&gt;=0.3,(バックデータ一覧!$C$10*(バックデータ一覧!$C$12*計算過程!L7974+バックデータ一覧!$C$13*LN(計算過程!G7974)+バックデータ一覧!$C$14)^バックデータ一覧!$C$11+バックデータ一覧!$E$10*(計算過程!G7974/(バックデータ一覧!$E$12*計算過程!L7974+バックデータ一覧!$E$13*LN(計算過程!G7974)+バックデータ一覧!$E$14))^バックデータ一覧!$E$11)*計算過程!$W$11*10^-3,0)</f>
        <v>0</v>
      </c>
      <c r="F7974" s="18">
        <f>IF(G7974&lt;0.3,(バックデータ一覧!$C$10*(バックデータ一覧!$C$12*計算過程!L7974+バックデータ一覧!$C$13*LN(0.3)+バックデータ一覧!$C$14)^バックデータ一覧!$C$11+バックデータ一覧!$E$10*(0.3/(バックデータ一覧!$E$12*計算過程!L7974+バックデータ一覧!$E$13*LN(0.3)+バックデータ一覧!$E$14))^バックデータ一覧!$E$11)*計算過程!$W$11*計算過程!G7974/0.3*10^-3,0)</f>
        <v>0.1709755867507218</v>
      </c>
      <c r="G7974" s="18">
        <f t="shared" si="746"/>
        <v>7.1003507129515198E-2</v>
      </c>
      <c r="H7974" s="18">
        <f t="shared" si="747"/>
        <v>2.1589980871088268</v>
      </c>
      <c r="I7974" s="24">
        <v>0</v>
      </c>
      <c r="J7974" s="24">
        <v>0</v>
      </c>
      <c r="K7974" s="24">
        <v>0</v>
      </c>
      <c r="L7974" s="14">
        <f>貼り付けシート!C7974</f>
        <v>14.6</v>
      </c>
      <c r="M7974" s="14">
        <f>貼り付けシート!D7974</f>
        <v>8</v>
      </c>
      <c r="N7974" s="18">
        <f>貼り付けシート!E7974</f>
        <v>77.354617502913896</v>
      </c>
      <c r="O7974" s="18">
        <f>貼り付けシート!F7974</f>
        <v>2.1589980871088268</v>
      </c>
      <c r="P7974" s="19">
        <f t="shared" si="748"/>
        <v>2.1589980871088268</v>
      </c>
      <c r="Q7974" s="19">
        <f t="shared" si="749"/>
        <v>0</v>
      </c>
    </row>
    <row r="7975" spans="1:17">
      <c r="A7975" s="38">
        <v>41972</v>
      </c>
      <c r="B7975" s="49" t="s">
        <v>150</v>
      </c>
      <c r="C7975" s="24">
        <f t="shared" si="744"/>
        <v>30.406921776000001</v>
      </c>
      <c r="D7975" s="24">
        <f t="shared" si="745"/>
        <v>0.26763287508799377</v>
      </c>
      <c r="E7975" s="18">
        <f>IF(G7975&gt;=0.3,(バックデータ一覧!$C$10*(バックデータ一覧!$C$12*計算過程!L7975+バックデータ一覧!$C$13*LN(計算過程!G7975)+バックデータ一覧!$C$14)^バックデータ一覧!$C$11+バックデータ一覧!$E$10*(計算過程!G7975/(バックデータ一覧!$E$12*計算過程!L7975+バックデータ一覧!$E$13*LN(計算過程!G7975)+バックデータ一覧!$E$14))^バックデータ一覧!$E$11)*計算過程!$W$11*10^-3,0)</f>
        <v>0</v>
      </c>
      <c r="F7975" s="18">
        <f>IF(G7975&lt;0.3,(バックデータ一覧!$C$10*(バックデータ一覧!$C$12*計算過程!L7975+バックデータ一覧!$C$13*LN(0.3)+バックデータ一覧!$C$14)^バックデータ一覧!$C$11+バックデータ一覧!$E$10*(0.3/(バックデータ一覧!$E$12*計算過程!L7975+バックデータ一覧!$E$13*LN(0.3)+バックデータ一覧!$E$14))^バックデータ一覧!$E$11)*計算過程!$W$11*計算過程!G7975/0.3*10^-3,0)</f>
        <v>0.26763287508799377</v>
      </c>
      <c r="G7975" s="18">
        <f t="shared" si="746"/>
        <v>0.10894826943711035</v>
      </c>
      <c r="H7975" s="18">
        <f t="shared" si="747"/>
        <v>3.3127815064047859</v>
      </c>
      <c r="I7975" s="24">
        <v>0</v>
      </c>
      <c r="J7975" s="24">
        <v>0</v>
      </c>
      <c r="K7975" s="24">
        <v>0</v>
      </c>
      <c r="L7975" s="14">
        <f>貼り付けシート!C7975</f>
        <v>14.1</v>
      </c>
      <c r="M7975" s="14">
        <f>貼り付けシート!D7975</f>
        <v>8</v>
      </c>
      <c r="N7975" s="18">
        <f>貼り付けシート!E7975</f>
        <v>79.899362256474646</v>
      </c>
      <c r="O7975" s="18">
        <f>貼り付けシート!F7975</f>
        <v>3.3127815064047859</v>
      </c>
      <c r="P7975" s="19">
        <f t="shared" si="748"/>
        <v>3.3127815064047859</v>
      </c>
      <c r="Q7975" s="19">
        <f t="shared" si="749"/>
        <v>0</v>
      </c>
    </row>
    <row r="7976" spans="1:17">
      <c r="A7976" s="38">
        <v>41972</v>
      </c>
      <c r="B7976" s="49" t="s">
        <v>151</v>
      </c>
      <c r="C7976" s="24">
        <f t="shared" si="744"/>
        <v>30.406921776000001</v>
      </c>
      <c r="D7976" s="24">
        <f t="shared" si="745"/>
        <v>0.38872097072841427</v>
      </c>
      <c r="E7976" s="18">
        <f>IF(G7976&gt;=0.3,(バックデータ一覧!$C$10*(バックデータ一覧!$C$12*計算過程!L7976+バックデータ一覧!$C$13*LN(計算過程!G7976)+バックデータ一覧!$C$14)^バックデータ一覧!$C$11+バックデータ一覧!$E$10*(計算過程!G7976/(バックデータ一覧!$E$12*計算過程!L7976+バックデータ一覧!$E$13*LN(計算過程!G7976)+バックデータ一覧!$E$14))^バックデータ一覧!$E$11)*計算過程!$W$11*10^-3,0)</f>
        <v>0</v>
      </c>
      <c r="F7976" s="18">
        <f>IF(G7976&lt;0.3,(バックデータ一覧!$C$10*(バックデータ一覧!$C$12*計算過程!L7976+バックデータ一覧!$C$13*LN(0.3)+バックデータ一覧!$C$14)^バックデータ一覧!$C$11+バックデータ一覧!$E$10*(0.3/(バックデータ一覧!$E$12*計算過程!L7976+バックデータ一覧!$E$13*LN(0.3)+バックデータ一覧!$E$14))^バックデータ一覧!$E$11)*計算過程!$W$11*計算過程!G7976/0.3*10^-3,0)</f>
        <v>0.38872097072841427</v>
      </c>
      <c r="G7976" s="18">
        <f t="shared" si="746"/>
        <v>0.15095942324796438</v>
      </c>
      <c r="H7976" s="18">
        <f t="shared" si="747"/>
        <v>4.5902113740509289</v>
      </c>
      <c r="I7976" s="24">
        <v>0</v>
      </c>
      <c r="J7976" s="24">
        <v>0</v>
      </c>
      <c r="K7976" s="24">
        <v>0</v>
      </c>
      <c r="L7976" s="14">
        <f>貼り付けシート!C7976</f>
        <v>12.9</v>
      </c>
      <c r="M7976" s="14">
        <f>貼り付けシート!D7976</f>
        <v>8</v>
      </c>
      <c r="N7976" s="18">
        <f>貼り付けシート!E7976</f>
        <v>86.398652761182461</v>
      </c>
      <c r="O7976" s="18">
        <f>貼り付けシート!F7976</f>
        <v>4.5902113740509289</v>
      </c>
      <c r="P7976" s="19">
        <f t="shared" si="748"/>
        <v>4.5902113740509289</v>
      </c>
      <c r="Q7976" s="19">
        <f t="shared" si="749"/>
        <v>0</v>
      </c>
    </row>
    <row r="7977" spans="1:17">
      <c r="A7977" s="38">
        <v>41972</v>
      </c>
      <c r="B7977" s="49" t="s">
        <v>152</v>
      </c>
      <c r="C7977" s="24">
        <f t="shared" si="744"/>
        <v>30.406921776000001</v>
      </c>
      <c r="D7977" s="24">
        <f t="shared" si="745"/>
        <v>0.52780641323512811</v>
      </c>
      <c r="E7977" s="18">
        <f>IF(G7977&gt;=0.3,(バックデータ一覧!$C$10*(バックデータ一覧!$C$12*計算過程!L7977+バックデータ一覧!$C$13*LN(計算過程!G7977)+バックデータ一覧!$C$14)^バックデータ一覧!$C$11+バックデータ一覧!$E$10*(計算過程!G7977/(バックデータ一覧!$E$12*計算過程!L7977+バックデータ一覧!$E$13*LN(計算過程!G7977)+バックデータ一覧!$E$14))^バックデータ一覧!$E$11)*計算過程!$W$11*10^-3,0)</f>
        <v>0</v>
      </c>
      <c r="F7977" s="18">
        <f>IF(G7977&lt;0.3,(バックデータ一覧!$C$10*(バックデータ一覧!$C$12*計算過程!L7977+バックデータ一覧!$C$13*LN(0.3)+バックデータ一覧!$C$14)^バックデータ一覧!$C$11+バックデータ一覧!$E$10*(0.3/(バックデータ一覧!$E$12*計算過程!L7977+バックデータ一覧!$E$13*LN(0.3)+バックデータ一覧!$E$14))^バックデータ一覧!$E$11)*計算過程!$W$11*計算過程!G7977/0.3*10^-3,0)</f>
        <v>0.52780641323512811</v>
      </c>
      <c r="G7977" s="18">
        <f t="shared" si="746"/>
        <v>0.19500764261123477</v>
      </c>
      <c r="H7977" s="18">
        <f t="shared" si="747"/>
        <v>5.9295821346019801</v>
      </c>
      <c r="I7977" s="24">
        <v>0</v>
      </c>
      <c r="J7977" s="24">
        <v>0</v>
      </c>
      <c r="K7977" s="24">
        <v>0</v>
      </c>
      <c r="L7977" s="14">
        <f>貼り付けシート!C7977</f>
        <v>11.6</v>
      </c>
      <c r="M7977" s="14">
        <f>貼り付けシート!D7977</f>
        <v>7.7</v>
      </c>
      <c r="N7977" s="18">
        <f>貼り付けシート!E7977</f>
        <v>90.630349658959375</v>
      </c>
      <c r="O7977" s="18">
        <f>貼り付けシート!F7977</f>
        <v>5.9295821346019801</v>
      </c>
      <c r="P7977" s="19">
        <f t="shared" si="748"/>
        <v>5.9295821346019801</v>
      </c>
      <c r="Q7977" s="19">
        <f t="shared" si="749"/>
        <v>0</v>
      </c>
    </row>
    <row r="7978" spans="1:17">
      <c r="A7978" s="38">
        <v>41972</v>
      </c>
      <c r="B7978" s="49" t="s">
        <v>153</v>
      </c>
      <c r="C7978" s="24">
        <f t="shared" si="744"/>
        <v>30.406921776000001</v>
      </c>
      <c r="D7978" s="24">
        <f t="shared" si="745"/>
        <v>0.60930790119069178</v>
      </c>
      <c r="E7978" s="18">
        <f>IF(G7978&gt;=0.3,(バックデータ一覧!$C$10*(バックデータ一覧!$C$12*計算過程!L7978+バックデータ一覧!$C$13*LN(計算過程!G7978)+バックデータ一覧!$C$14)^バックデータ一覧!$C$11+バックデータ一覧!$E$10*(計算過程!G7978/(バックデータ一覧!$E$12*計算過程!L7978+バックデータ一覧!$E$13*LN(計算過程!G7978)+バックデータ一覧!$E$14))^バックデータ一覧!$E$11)*計算過程!$W$11*10^-3,0)</f>
        <v>0</v>
      </c>
      <c r="F7978" s="18">
        <f>IF(G7978&lt;0.3,(バックデータ一覧!$C$10*(バックデータ一覧!$C$12*計算過程!L7978+バックデータ一覧!$C$13*LN(0.3)+バックデータ一覧!$C$14)^バックデータ一覧!$C$11+バックデータ一覧!$E$10*(0.3/(バックデータ一覧!$E$12*計算過程!L7978+バックデータ一覧!$E$13*LN(0.3)+バックデータ一覧!$E$14))^バックデータ一覧!$E$11)*計算過程!$W$11*計算過程!G7978/0.3*10^-3,0)</f>
        <v>0.60930790119069178</v>
      </c>
      <c r="G7978" s="18">
        <f t="shared" si="746"/>
        <v>0.22258340657125977</v>
      </c>
      <c r="H7978" s="18">
        <f t="shared" si="747"/>
        <v>6.7680762322479007</v>
      </c>
      <c r="I7978" s="24">
        <v>0</v>
      </c>
      <c r="J7978" s="24">
        <v>0</v>
      </c>
      <c r="K7978" s="24">
        <v>0</v>
      </c>
      <c r="L7978" s="14">
        <f>貼り付けシート!C7978</f>
        <v>11.3</v>
      </c>
      <c r="M7978" s="14">
        <f>貼り付けシート!D7978</f>
        <v>7.5</v>
      </c>
      <c r="N7978" s="18">
        <f>貼り付けシート!E7978</f>
        <v>90.076563480556942</v>
      </c>
      <c r="O7978" s="18">
        <f>貼り付けシート!F7978</f>
        <v>6.7680762322479007</v>
      </c>
      <c r="P7978" s="19">
        <f t="shared" si="748"/>
        <v>6.7680762322479007</v>
      </c>
      <c r="Q7978" s="19">
        <f t="shared" si="749"/>
        <v>0</v>
      </c>
    </row>
    <row r="7979" spans="1:17">
      <c r="A7979" s="38">
        <v>41972</v>
      </c>
      <c r="B7979" s="49" t="s">
        <v>154</v>
      </c>
      <c r="C7979" s="24">
        <f t="shared" si="744"/>
        <v>30.406921776000001</v>
      </c>
      <c r="D7979" s="24">
        <f t="shared" si="745"/>
        <v>0.74236392086550984</v>
      </c>
      <c r="E7979" s="18">
        <f>IF(G7979&gt;=0.3,(バックデータ一覧!$C$10*(バックデータ一覧!$C$12*計算過程!L7979+バックデータ一覧!$C$13*LN(計算過程!G7979)+バックデータ一覧!$C$14)^バックデータ一覧!$C$11+バックデータ一覧!$E$10*(計算過程!G7979/(バックデータ一覧!$E$12*計算過程!L7979+バックデータ一覧!$E$13*LN(計算過程!G7979)+バックデータ一覧!$E$14))^バックデータ一覧!$E$11)*計算過程!$W$11*10^-3,0)</f>
        <v>0</v>
      </c>
      <c r="F7979" s="18">
        <f>IF(G7979&lt;0.3,(バックデータ一覧!$C$10*(バックデータ一覧!$C$12*計算過程!L7979+バックデータ一覧!$C$13*LN(0.3)+バックデータ一覧!$C$14)^バックデータ一覧!$C$11+バックデータ一覧!$E$10*(0.3/(バックデータ一覧!$E$12*計算過程!L7979+バックデータ一覧!$E$13*LN(0.3)+バックデータ一覧!$E$14))^バックデータ一覧!$E$11)*計算過程!$W$11*計算過程!G7979/0.3*10^-3,0)</f>
        <v>0.74236392086550984</v>
      </c>
      <c r="G7979" s="18">
        <f t="shared" si="746"/>
        <v>0.26516248599021286</v>
      </c>
      <c r="H7979" s="18">
        <f t="shared" si="747"/>
        <v>8.0627749694340984</v>
      </c>
      <c r="I7979" s="24">
        <v>0</v>
      </c>
      <c r="J7979" s="24">
        <v>0</v>
      </c>
      <c r="K7979" s="24">
        <v>0</v>
      </c>
      <c r="L7979" s="14">
        <f>貼り付けシート!C7979</f>
        <v>10.7</v>
      </c>
      <c r="M7979" s="14">
        <f>貼り付けシート!D7979</f>
        <v>7.4</v>
      </c>
      <c r="N7979" s="18">
        <f>貼り付けシート!E7979</f>
        <v>92.506523970366487</v>
      </c>
      <c r="O7979" s="18">
        <f>貼り付けシート!F7979</f>
        <v>8.0627749694340984</v>
      </c>
      <c r="P7979" s="19">
        <f t="shared" si="748"/>
        <v>8.0627749694340984</v>
      </c>
      <c r="Q7979" s="19">
        <f t="shared" si="749"/>
        <v>0</v>
      </c>
    </row>
    <row r="7980" spans="1:17">
      <c r="A7980" s="38">
        <v>41972</v>
      </c>
      <c r="B7980" s="49" t="s">
        <v>155</v>
      </c>
      <c r="C7980" s="24">
        <f t="shared" si="744"/>
        <v>30.406921776000001</v>
      </c>
      <c r="D7980" s="24">
        <f t="shared" si="745"/>
        <v>0.58728558110969298</v>
      </c>
      <c r="E7980" s="18">
        <f>IF(G7980&gt;=0.3,(バックデータ一覧!$C$10*(バックデータ一覧!$C$12*計算過程!L7980+バックデータ一覧!$C$13*LN(計算過程!G7980)+バックデータ一覧!$C$14)^バックデータ一覧!$C$11+バックデータ一覧!$E$10*(計算過程!G7980/(バックデータ一覧!$E$12*計算過程!L7980+バックデータ一覧!$E$13*LN(計算過程!G7980)+バックデータ一覧!$E$14))^バックデータ一覧!$E$11)*計算過程!$W$11*10^-3,0)</f>
        <v>0</v>
      </c>
      <c r="F7980" s="18">
        <f>IF(G7980&lt;0.3,(バックデータ一覧!$C$10*(バックデータ一覧!$C$12*計算過程!L7980+バックデータ一覧!$C$13*LN(0.3)+バックデータ一覧!$C$14)^バックデータ一覧!$C$11+バックデータ一覧!$E$10*(0.3/(バックデータ一覧!$E$12*計算過程!L7980+バックデータ一覧!$E$13*LN(0.3)+バックデータ一覧!$E$14))^バックデータ一覧!$E$11)*計算過程!$W$11*計算過程!G7980/0.3*10^-3,0)</f>
        <v>0.58728558110969298</v>
      </c>
      <c r="G7980" s="18">
        <f t="shared" si="746"/>
        <v>0.20821631191375525</v>
      </c>
      <c r="H7980" s="18">
        <f t="shared" si="747"/>
        <v>6.3312171088487732</v>
      </c>
      <c r="I7980" s="24">
        <v>0</v>
      </c>
      <c r="J7980" s="24">
        <v>0</v>
      </c>
      <c r="K7980" s="24">
        <v>0</v>
      </c>
      <c r="L7980" s="14">
        <f>貼り付けシート!C7980</f>
        <v>10.5</v>
      </c>
      <c r="M7980" s="14">
        <f>貼り付けシート!D7980</f>
        <v>7.4</v>
      </c>
      <c r="N7980" s="18">
        <f>貼り付けシート!E7980</f>
        <v>93.748525179207533</v>
      </c>
      <c r="O7980" s="18">
        <f>貼り付けシート!F7980</f>
        <v>6.3312171088487732</v>
      </c>
      <c r="P7980" s="19">
        <f t="shared" si="748"/>
        <v>6.3312171088487732</v>
      </c>
      <c r="Q7980" s="19">
        <f t="shared" si="749"/>
        <v>0</v>
      </c>
    </row>
    <row r="7981" spans="1:17">
      <c r="A7981" s="38">
        <v>41972</v>
      </c>
      <c r="B7981" s="49" t="s">
        <v>156</v>
      </c>
      <c r="C7981" s="24">
        <f t="shared" si="744"/>
        <v>30.406921776000001</v>
      </c>
      <c r="D7981" s="24">
        <f t="shared" si="745"/>
        <v>0.13024415808852791</v>
      </c>
      <c r="E7981" s="18">
        <f>IF(G7981&gt;=0.3,(バックデータ一覧!$C$10*(バックデータ一覧!$C$12*計算過程!L7981+バックデータ一覧!$C$13*LN(計算過程!G7981)+バックデータ一覧!$C$14)^バックデータ一覧!$C$11+バックデータ一覧!$E$10*(計算過程!G7981/(バックデータ一覧!$E$12*計算過程!L7981+バックデータ一覧!$E$13*LN(計算過程!G7981)+バックデータ一覧!$E$14))^バックデータ一覧!$E$11)*計算過程!$W$11*10^-3,0)</f>
        <v>0</v>
      </c>
      <c r="F7981" s="18">
        <f>IF(G7981&lt;0.3,(バックデータ一覧!$C$10*(バックデータ一覧!$C$12*計算過程!L7981+バックデータ一覧!$C$13*LN(0.3)+バックデータ一覧!$C$14)^バックデータ一覧!$C$11+バックデータ一覧!$E$10*(0.3/(バックデータ一覧!$E$12*計算過程!L7981+バックデータ一覧!$E$13*LN(0.3)+バックデータ一覧!$E$14))^バックデータ一覧!$E$11)*計算過程!$W$11*計算過程!G7981/0.3*10^-3,0)</f>
        <v>0.13024415808852791</v>
      </c>
      <c r="G7981" s="18">
        <f t="shared" si="746"/>
        <v>4.757888144351724E-2</v>
      </c>
      <c r="H7981" s="18">
        <f t="shared" si="747"/>
        <v>1.4467273262426068</v>
      </c>
      <c r="I7981" s="24">
        <v>0</v>
      </c>
      <c r="J7981" s="24">
        <v>0</v>
      </c>
      <c r="K7981" s="24">
        <v>0</v>
      </c>
      <c r="L7981" s="14">
        <f>貼り付けシート!C7981</f>
        <v>11.3</v>
      </c>
      <c r="M7981" s="14">
        <f>貼り付けシート!D7981</f>
        <v>7.6</v>
      </c>
      <c r="N7981" s="18">
        <f>貼り付けシート!E7981</f>
        <v>91.2630866166202</v>
      </c>
      <c r="O7981" s="18">
        <f>貼り付けシート!F7981</f>
        <v>1.4467273262426068</v>
      </c>
      <c r="P7981" s="19">
        <f t="shared" si="748"/>
        <v>1.4467273262426068</v>
      </c>
      <c r="Q7981" s="19">
        <f t="shared" si="749"/>
        <v>0</v>
      </c>
    </row>
    <row r="7982" spans="1:17">
      <c r="A7982" s="38">
        <v>41972</v>
      </c>
      <c r="B7982" s="49" t="s">
        <v>157</v>
      </c>
      <c r="C7982" s="24">
        <f t="shared" si="744"/>
        <v>30.406921776000001</v>
      </c>
      <c r="D7982" s="24">
        <f t="shared" si="745"/>
        <v>4.7397703781428276E-2</v>
      </c>
      <c r="E7982" s="18">
        <f>IF(G7982&gt;=0.3,(バックデータ一覧!$C$10*(バックデータ一覧!$C$12*計算過程!L7982+バックデータ一覧!$C$13*LN(計算過程!G7982)+バックデータ一覧!$C$14)^バックデータ一覧!$C$11+バックデータ一覧!$E$10*(計算過程!G7982/(バックデータ一覧!$E$12*計算過程!L7982+バックデータ一覧!$E$13*LN(計算過程!G7982)+バックデータ一覧!$E$14))^バックデータ一覧!$E$11)*計算過程!$W$11*10^-3,0)</f>
        <v>0</v>
      </c>
      <c r="F7982" s="18">
        <f>IF(G7982&lt;0.3,(バックデータ一覧!$C$10*(バックデータ一覧!$C$12*計算過程!L7982+バックデータ一覧!$C$13*LN(0.3)+バックデータ一覧!$C$14)^バックデータ一覧!$C$11+バックデータ一覧!$E$10*(0.3/(バックデータ一覧!$E$12*計算過程!L7982+バックデータ一覧!$E$13*LN(0.3)+バックデータ一覧!$E$14))^バックデータ一覧!$E$11)*計算過程!$W$11*計算過程!G7982/0.3*10^-3,0)</f>
        <v>4.7397703781428276E-2</v>
      </c>
      <c r="G7982" s="18">
        <f t="shared" si="746"/>
        <v>1.8264803757409066E-2</v>
      </c>
      <c r="H7982" s="18">
        <f t="shared" si="747"/>
        <v>0.55537645910552835</v>
      </c>
      <c r="I7982" s="24">
        <v>0</v>
      </c>
      <c r="J7982" s="24">
        <v>0</v>
      </c>
      <c r="K7982" s="24">
        <v>0</v>
      </c>
      <c r="L7982" s="14">
        <f>貼り付けシート!C7982</f>
        <v>12.7</v>
      </c>
      <c r="M7982" s="14">
        <f>貼り付けシート!D7982</f>
        <v>7.7</v>
      </c>
      <c r="N7982" s="18">
        <f>貼り付けシート!E7982</f>
        <v>84.295910325183343</v>
      </c>
      <c r="O7982" s="18">
        <f>貼り付けシート!F7982</f>
        <v>0.55537645910552835</v>
      </c>
      <c r="P7982" s="19">
        <f t="shared" si="748"/>
        <v>0.55537645910552835</v>
      </c>
      <c r="Q7982" s="19">
        <f t="shared" si="749"/>
        <v>0</v>
      </c>
    </row>
    <row r="7983" spans="1:17">
      <c r="A7983" s="38">
        <v>41972</v>
      </c>
      <c r="B7983" s="49" t="s">
        <v>158</v>
      </c>
      <c r="C7983" s="24">
        <f t="shared" si="744"/>
        <v>30.406921776000001</v>
      </c>
      <c r="D7983" s="24">
        <f t="shared" si="745"/>
        <v>1.1393820884676269E-2</v>
      </c>
      <c r="E7983" s="18">
        <f>IF(G7983&gt;=0.3,(バックデータ一覧!$C$10*(バックデータ一覧!$C$12*計算過程!L7983+バックデータ一覧!$C$13*LN(計算過程!G7983)+バックデータ一覧!$C$14)^バックデータ一覧!$C$11+バックデータ一覧!$E$10*(計算過程!G7983/(バックデータ一覧!$E$12*計算過程!L7983+バックデータ一覧!$E$13*LN(計算過程!G7983)+バックデータ一覧!$E$14))^バックデータ一覧!$E$11)*計算過程!$W$11*10^-3,0)</f>
        <v>0</v>
      </c>
      <c r="F7983" s="18">
        <f>IF(G7983&lt;0.3,(バックデータ一覧!$C$10*(バックデータ一覧!$C$12*計算過程!L7983+バックデータ一覧!$C$13*LN(0.3)+バックデータ一覧!$C$14)^バックデータ一覧!$C$11+バックデータ一覧!$E$10*(0.3/(バックデータ一覧!$E$12*計算過程!L7983+バックデータ一覧!$E$13*LN(0.3)+バックデータ一覧!$E$14))^バックデータ一覧!$E$11)*計算過程!$W$11*計算過程!G7983/0.3*10^-3,0)</f>
        <v>1.1393820884676269E-2</v>
      </c>
      <c r="G7983" s="18">
        <f t="shared" si="746"/>
        <v>4.8084810191043785E-3</v>
      </c>
      <c r="H7983" s="18">
        <f t="shared" si="747"/>
        <v>0.14621110620928759</v>
      </c>
      <c r="I7983" s="24">
        <v>0</v>
      </c>
      <c r="J7983" s="24">
        <v>0</v>
      </c>
      <c r="K7983" s="24">
        <v>0</v>
      </c>
      <c r="L7983" s="14">
        <f>貼り付けシート!C7983</f>
        <v>15</v>
      </c>
      <c r="M7983" s="14">
        <f>貼り付けシート!D7983</f>
        <v>8.1999999999999993</v>
      </c>
      <c r="N7983" s="18">
        <f>貼り付けシート!E7983</f>
        <v>77.244275158820429</v>
      </c>
      <c r="O7983" s="18">
        <f>貼り付けシート!F7983</f>
        <v>0.14621110620928759</v>
      </c>
      <c r="P7983" s="19">
        <f t="shared" si="748"/>
        <v>0.14621110620928759</v>
      </c>
      <c r="Q7983" s="19">
        <f t="shared" si="749"/>
        <v>0</v>
      </c>
    </row>
    <row r="7984" spans="1:17">
      <c r="A7984" s="38">
        <v>41972</v>
      </c>
      <c r="B7984" s="49" t="s">
        <v>159</v>
      </c>
      <c r="C7984" s="24">
        <f t="shared" si="744"/>
        <v>30.406921776000001</v>
      </c>
      <c r="D7984" s="24">
        <f t="shared" si="745"/>
        <v>9.3207043358382597E-4</v>
      </c>
      <c r="E7984" s="18">
        <f>IF(G7984&gt;=0.3,(バックデータ一覧!$C$10*(バックデータ一覧!$C$12*計算過程!L7984+バックデータ一覧!$C$13*LN(計算過程!G7984)+バックデータ一覧!$C$14)^バックデータ一覧!$C$11+バックデータ一覧!$E$10*(計算過程!G7984/(バックデータ一覧!$E$12*計算過程!L7984+バックデータ一覧!$E$13*LN(計算過程!G7984)+バックデータ一覧!$E$14))^バックデータ一覧!$E$11)*計算過程!$W$11*10^-3,0)</f>
        <v>0</v>
      </c>
      <c r="F7984" s="18">
        <f>IF(G7984&lt;0.3,(バックデータ一覧!$C$10*(バックデータ一覧!$C$12*計算過程!L7984+バックデータ一覧!$C$13*LN(0.3)+バックデータ一覧!$C$14)^バックデータ一覧!$C$11+バックデータ一覧!$E$10*(0.3/(バックデータ一覧!$E$12*計算過程!L7984+バックデータ一覧!$E$13*LN(0.3)+バックデータ一覧!$E$14))^バックデータ一覧!$E$11)*計算過程!$W$11*計算過程!G7984/0.3*10^-3,0)</f>
        <v>9.3207043358382597E-4</v>
      </c>
      <c r="G7984" s="18">
        <f t="shared" si="746"/>
        <v>4.3628656993340687E-4</v>
      </c>
      <c r="H7984" s="18">
        <f t="shared" si="747"/>
        <v>1.3266131603884457E-2</v>
      </c>
      <c r="I7984" s="24">
        <v>0</v>
      </c>
      <c r="J7984" s="24">
        <v>0</v>
      </c>
      <c r="K7984" s="24">
        <v>0</v>
      </c>
      <c r="L7984" s="14">
        <f>貼り付けシート!C7984</f>
        <v>17.5</v>
      </c>
      <c r="M7984" s="14">
        <f>貼り付けシート!D7984</f>
        <v>7</v>
      </c>
      <c r="N7984" s="18">
        <f>貼り付けシート!E7984</f>
        <v>56.328828602474204</v>
      </c>
      <c r="O7984" s="18">
        <f>貼り付けシート!F7984</f>
        <v>1.3266131603884457E-2</v>
      </c>
      <c r="P7984" s="19">
        <f t="shared" si="748"/>
        <v>1.3266131603884457E-2</v>
      </c>
      <c r="Q7984" s="19">
        <f t="shared" si="749"/>
        <v>0</v>
      </c>
    </row>
    <row r="7985" spans="1:17">
      <c r="A7985" s="38">
        <v>41972</v>
      </c>
      <c r="B7985" s="49" t="s">
        <v>160</v>
      </c>
      <c r="C7985" s="24">
        <f t="shared" si="744"/>
        <v>30.406921776000001</v>
      </c>
      <c r="D7985" s="24">
        <f t="shared" si="745"/>
        <v>1.3619871906756436E-4</v>
      </c>
      <c r="E7985" s="18">
        <f>IF(G7985&gt;=0.3,(バックデータ一覧!$C$10*(バックデータ一覧!$C$12*計算過程!L7985+バックデータ一覧!$C$13*LN(計算過程!G7985)+バックデータ一覧!$C$14)^バックデータ一覧!$C$11+バックデータ一覧!$E$10*(計算過程!G7985/(バックデータ一覧!$E$12*計算過程!L7985+バックデータ一覧!$E$13*LN(計算過程!G7985)+バックデータ一覧!$E$14))^バックデータ一覧!$E$11)*計算過程!$W$11*10^-3,0)</f>
        <v>0</v>
      </c>
      <c r="F7985" s="18">
        <f>IF(G7985&lt;0.3,(バックデータ一覧!$C$10*(バックデータ一覧!$C$12*計算過程!L7985+バックデータ一覧!$C$13*LN(0.3)+バックデータ一覧!$C$14)^バックデータ一覧!$C$11+バックデータ一覧!$E$10*(0.3/(バックデータ一覧!$E$12*計算過程!L7985+バックデータ一覧!$E$13*LN(0.3)+バックデータ一覧!$E$14))^バックデータ一覧!$E$11)*計算過程!$W$11*計算過程!G7985/0.3*10^-3,0)</f>
        <v>1.3619871906756436E-4</v>
      </c>
      <c r="G7985" s="18">
        <f t="shared" si="746"/>
        <v>6.6548436651857901E-5</v>
      </c>
      <c r="H7985" s="18">
        <f t="shared" si="747"/>
        <v>2.0235331075881347E-3</v>
      </c>
      <c r="I7985" s="24">
        <v>0</v>
      </c>
      <c r="J7985" s="24">
        <v>0</v>
      </c>
      <c r="K7985" s="24">
        <v>0</v>
      </c>
      <c r="L7985" s="14">
        <f>貼り付けシート!C7985</f>
        <v>18.5</v>
      </c>
      <c r="M7985" s="14">
        <f>貼り付けシート!D7985</f>
        <v>6.8</v>
      </c>
      <c r="N7985" s="18">
        <f>貼り付けシート!E7985</f>
        <v>51.399227701497871</v>
      </c>
      <c r="O7985" s="18">
        <f>貼り付けシート!F7985</f>
        <v>2.0235331075881347E-3</v>
      </c>
      <c r="P7985" s="19">
        <f t="shared" si="748"/>
        <v>2.0235331075881347E-3</v>
      </c>
      <c r="Q7985" s="19">
        <f t="shared" si="749"/>
        <v>0</v>
      </c>
    </row>
    <row r="7986" spans="1:17">
      <c r="A7986" s="38">
        <v>41972</v>
      </c>
      <c r="B7986" s="49" t="s">
        <v>161</v>
      </c>
      <c r="C7986" s="24">
        <f t="shared" si="744"/>
        <v>30.406921776000001</v>
      </c>
      <c r="D7986" s="24">
        <f t="shared" si="745"/>
        <v>0</v>
      </c>
      <c r="E7986" s="18">
        <f>IF(G7986&gt;=0.3,(バックデータ一覧!$C$10*(バックデータ一覧!$C$12*計算過程!L7986+バックデータ一覧!$C$13*LN(計算過程!G7986)+バックデータ一覧!$C$14)^バックデータ一覧!$C$11+バックデータ一覧!$E$10*(計算過程!G7986/(バックデータ一覧!$E$12*計算過程!L7986+バックデータ一覧!$E$13*LN(計算過程!G7986)+バックデータ一覧!$E$14))^バックデータ一覧!$E$11)*計算過程!$W$11*10^-3,0)</f>
        <v>0</v>
      </c>
      <c r="F7986" s="18">
        <f>IF(G7986&lt;0.3,(バックデータ一覧!$C$10*(バックデータ一覧!$C$12*計算過程!L7986+バックデータ一覧!$C$13*LN(0.3)+バックデータ一覧!$C$14)^バックデータ一覧!$C$11+バックデータ一覧!$E$10*(0.3/(バックデータ一覧!$E$12*計算過程!L7986+バックデータ一覧!$E$13*LN(0.3)+バックデータ一覧!$E$14))^バックデータ一覧!$E$11)*計算過程!$W$11*計算過程!G7986/0.3*10^-3,0)</f>
        <v>0</v>
      </c>
      <c r="G7986" s="18">
        <f t="shared" si="746"/>
        <v>0</v>
      </c>
      <c r="H7986" s="18">
        <f t="shared" si="747"/>
        <v>0</v>
      </c>
      <c r="I7986" s="24">
        <v>0</v>
      </c>
      <c r="J7986" s="24">
        <v>0</v>
      </c>
      <c r="K7986" s="24">
        <v>0</v>
      </c>
      <c r="L7986" s="14">
        <f>貼り付けシート!C7986</f>
        <v>18.600000000000001</v>
      </c>
      <c r="M7986" s="14">
        <f>貼り付けシート!D7986</f>
        <v>6.6</v>
      </c>
      <c r="N7986" s="18">
        <f>貼り付けシート!E7986</f>
        <v>49.591714456212863</v>
      </c>
      <c r="O7986" s="18">
        <f>貼り付けシート!F7986</f>
        <v>0</v>
      </c>
      <c r="P7986" s="19">
        <f t="shared" si="748"/>
        <v>0</v>
      </c>
      <c r="Q7986" s="19">
        <f t="shared" si="749"/>
        <v>0</v>
      </c>
    </row>
    <row r="7987" spans="1:17">
      <c r="A7987" s="38">
        <v>41972</v>
      </c>
      <c r="B7987" s="49" t="s">
        <v>162</v>
      </c>
      <c r="C7987" s="24">
        <f t="shared" si="744"/>
        <v>30.406921776000001</v>
      </c>
      <c r="D7987" s="24">
        <f t="shared" si="745"/>
        <v>0</v>
      </c>
      <c r="E7987" s="18">
        <f>IF(G7987&gt;=0.3,(バックデータ一覧!$C$10*(バックデータ一覧!$C$12*計算過程!L7987+バックデータ一覧!$C$13*LN(計算過程!G7987)+バックデータ一覧!$C$14)^バックデータ一覧!$C$11+バックデータ一覧!$E$10*(計算過程!G7987/(バックデータ一覧!$E$12*計算過程!L7987+バックデータ一覧!$E$13*LN(計算過程!G7987)+バックデータ一覧!$E$14))^バックデータ一覧!$E$11)*計算過程!$W$11*10^-3,0)</f>
        <v>0</v>
      </c>
      <c r="F7987" s="18">
        <f>IF(G7987&lt;0.3,(バックデータ一覧!$C$10*(バックデータ一覧!$C$12*計算過程!L7987+バックデータ一覧!$C$13*LN(0.3)+バックデータ一覧!$C$14)^バックデータ一覧!$C$11+バックデータ一覧!$E$10*(0.3/(バックデータ一覧!$E$12*計算過程!L7987+バックデータ一覧!$E$13*LN(0.3)+バックデータ一覧!$E$14))^バックデータ一覧!$E$11)*計算過程!$W$11*計算過程!G7987/0.3*10^-3,0)</f>
        <v>0</v>
      </c>
      <c r="G7987" s="18">
        <f t="shared" si="746"/>
        <v>0</v>
      </c>
      <c r="H7987" s="18">
        <f t="shared" si="747"/>
        <v>0</v>
      </c>
      <c r="I7987" s="24">
        <v>0</v>
      </c>
      <c r="J7987" s="24">
        <v>0</v>
      </c>
      <c r="K7987" s="24">
        <v>0</v>
      </c>
      <c r="L7987" s="14">
        <f>貼り付けシート!C7987</f>
        <v>18.8</v>
      </c>
      <c r="M7987" s="14">
        <f>貼り付けシート!D7987</f>
        <v>6.7</v>
      </c>
      <c r="N7987" s="18">
        <f>貼り付けシート!E7987</f>
        <v>49.709104227679518</v>
      </c>
      <c r="O7987" s="18">
        <f>貼り付けシート!F7987</f>
        <v>0</v>
      </c>
      <c r="P7987" s="19">
        <f t="shared" si="748"/>
        <v>0</v>
      </c>
      <c r="Q7987" s="19">
        <f t="shared" si="749"/>
        <v>0</v>
      </c>
    </row>
    <row r="7988" spans="1:17">
      <c r="A7988" s="38">
        <v>41972</v>
      </c>
      <c r="B7988" s="49" t="s">
        <v>163</v>
      </c>
      <c r="C7988" s="24">
        <f t="shared" si="744"/>
        <v>30.406921776000001</v>
      </c>
      <c r="D7988" s="24">
        <f t="shared" si="745"/>
        <v>0</v>
      </c>
      <c r="E7988" s="18">
        <f>IF(G7988&gt;=0.3,(バックデータ一覧!$C$10*(バックデータ一覧!$C$12*計算過程!L7988+バックデータ一覧!$C$13*LN(計算過程!G7988)+バックデータ一覧!$C$14)^バックデータ一覧!$C$11+バックデータ一覧!$E$10*(計算過程!G7988/(バックデータ一覧!$E$12*計算過程!L7988+バックデータ一覧!$E$13*LN(計算過程!G7988)+バックデータ一覧!$E$14))^バックデータ一覧!$E$11)*計算過程!$W$11*10^-3,0)</f>
        <v>0</v>
      </c>
      <c r="F7988" s="18">
        <f>IF(G7988&lt;0.3,(バックデータ一覧!$C$10*(バックデータ一覧!$C$12*計算過程!L7988+バックデータ一覧!$C$13*LN(0.3)+バックデータ一覧!$C$14)^バックデータ一覧!$C$11+バックデータ一覧!$E$10*(0.3/(バックデータ一覧!$E$12*計算過程!L7988+バックデータ一覧!$E$13*LN(0.3)+バックデータ一覧!$E$14))^バックデータ一覧!$E$11)*計算過程!$W$11*計算過程!G7988/0.3*10^-3,0)</f>
        <v>0</v>
      </c>
      <c r="G7988" s="18">
        <f t="shared" si="746"/>
        <v>0</v>
      </c>
      <c r="H7988" s="18">
        <f t="shared" si="747"/>
        <v>0</v>
      </c>
      <c r="I7988" s="24">
        <v>0</v>
      </c>
      <c r="J7988" s="24">
        <v>0</v>
      </c>
      <c r="K7988" s="24">
        <v>0</v>
      </c>
      <c r="L7988" s="14">
        <f>貼り付けシート!C7988</f>
        <v>18.399999999999999</v>
      </c>
      <c r="M7988" s="14">
        <f>貼り付けシート!D7988</f>
        <v>6.4</v>
      </c>
      <c r="N7988" s="18">
        <f>貼り付けシート!E7988</f>
        <v>48.710969654917982</v>
      </c>
      <c r="O7988" s="18">
        <f>貼り付けシート!F7988</f>
        <v>0</v>
      </c>
      <c r="P7988" s="19">
        <f t="shared" si="748"/>
        <v>0</v>
      </c>
      <c r="Q7988" s="19">
        <f t="shared" si="749"/>
        <v>0</v>
      </c>
    </row>
    <row r="7989" spans="1:17">
      <c r="A7989" s="38">
        <v>41972</v>
      </c>
      <c r="B7989" s="49" t="s">
        <v>164</v>
      </c>
      <c r="C7989" s="24">
        <f t="shared" si="744"/>
        <v>30.406921776000001</v>
      </c>
      <c r="D7989" s="24">
        <f t="shared" si="745"/>
        <v>0</v>
      </c>
      <c r="E7989" s="18">
        <f>IF(G7989&gt;=0.3,(バックデータ一覧!$C$10*(バックデータ一覧!$C$12*計算過程!L7989+バックデータ一覧!$C$13*LN(計算過程!G7989)+バックデータ一覧!$C$14)^バックデータ一覧!$C$11+バックデータ一覧!$E$10*(計算過程!G7989/(バックデータ一覧!$E$12*計算過程!L7989+バックデータ一覧!$E$13*LN(計算過程!G7989)+バックデータ一覧!$E$14))^バックデータ一覧!$E$11)*計算過程!$W$11*10^-3,0)</f>
        <v>0</v>
      </c>
      <c r="F7989" s="18">
        <f>IF(G7989&lt;0.3,(バックデータ一覧!$C$10*(バックデータ一覧!$C$12*計算過程!L7989+バックデータ一覧!$C$13*LN(0.3)+バックデータ一覧!$C$14)^バックデータ一覧!$C$11+バックデータ一覧!$E$10*(0.3/(バックデータ一覧!$E$12*計算過程!L7989+バックデータ一覧!$E$13*LN(0.3)+バックデータ一覧!$E$14))^バックデータ一覧!$E$11)*計算過程!$W$11*計算過程!G7989/0.3*10^-3,0)</f>
        <v>0</v>
      </c>
      <c r="G7989" s="18">
        <f t="shared" si="746"/>
        <v>0</v>
      </c>
      <c r="H7989" s="18">
        <f t="shared" si="747"/>
        <v>0</v>
      </c>
      <c r="I7989" s="24">
        <v>0</v>
      </c>
      <c r="J7989" s="24">
        <v>0</v>
      </c>
      <c r="K7989" s="24">
        <v>0</v>
      </c>
      <c r="L7989" s="14">
        <f>貼り付けシート!C7989</f>
        <v>17.8</v>
      </c>
      <c r="M7989" s="14">
        <f>貼り付けシート!D7989</f>
        <v>6.4</v>
      </c>
      <c r="N7989" s="18">
        <f>貼り付けシート!E7989</f>
        <v>50.58338203060417</v>
      </c>
      <c r="O7989" s="18">
        <f>貼り付けシート!F7989</f>
        <v>0</v>
      </c>
      <c r="P7989" s="19">
        <f t="shared" si="748"/>
        <v>0</v>
      </c>
      <c r="Q7989" s="19">
        <f t="shared" si="749"/>
        <v>0</v>
      </c>
    </row>
    <row r="7990" spans="1:17">
      <c r="A7990" s="38">
        <v>41972</v>
      </c>
      <c r="B7990" s="49" t="s">
        <v>165</v>
      </c>
      <c r="C7990" s="24">
        <f t="shared" si="744"/>
        <v>30.406921776000001</v>
      </c>
      <c r="D7990" s="24">
        <f t="shared" si="745"/>
        <v>0</v>
      </c>
      <c r="E7990" s="18">
        <f>IF(G7990&gt;=0.3,(バックデータ一覧!$C$10*(バックデータ一覧!$C$12*計算過程!L7990+バックデータ一覧!$C$13*LN(計算過程!G7990)+バックデータ一覧!$C$14)^バックデータ一覧!$C$11+バックデータ一覧!$E$10*(計算過程!G7990/(バックデータ一覧!$E$12*計算過程!L7990+バックデータ一覧!$E$13*LN(計算過程!G7990)+バックデータ一覧!$E$14))^バックデータ一覧!$E$11)*計算過程!$W$11*10^-3,0)</f>
        <v>0</v>
      </c>
      <c r="F7990" s="18">
        <f>IF(G7990&lt;0.3,(バックデータ一覧!$C$10*(バックデータ一覧!$C$12*計算過程!L7990+バックデータ一覧!$C$13*LN(0.3)+バックデータ一覧!$C$14)^バックデータ一覧!$C$11+バックデータ一覧!$E$10*(0.3/(バックデータ一覧!$E$12*計算過程!L7990+バックデータ一覧!$E$13*LN(0.3)+バックデータ一覧!$E$14))^バックデータ一覧!$E$11)*計算過程!$W$11*計算過程!G7990/0.3*10^-3,0)</f>
        <v>0</v>
      </c>
      <c r="G7990" s="18">
        <f t="shared" si="746"/>
        <v>0</v>
      </c>
      <c r="H7990" s="18">
        <f t="shared" si="747"/>
        <v>0</v>
      </c>
      <c r="I7990" s="24">
        <v>0</v>
      </c>
      <c r="J7990" s="24">
        <v>0</v>
      </c>
      <c r="K7990" s="24">
        <v>0</v>
      </c>
      <c r="L7990" s="14">
        <f>貼り付けシート!C7990</f>
        <v>17</v>
      </c>
      <c r="M7990" s="14">
        <f>貼り付けシート!D7990</f>
        <v>6.7</v>
      </c>
      <c r="N7990" s="18">
        <f>貼り付けシート!E7990</f>
        <v>55.674482760300414</v>
      </c>
      <c r="O7990" s="18">
        <f>貼り付けシート!F7990</f>
        <v>0</v>
      </c>
      <c r="P7990" s="19">
        <f t="shared" si="748"/>
        <v>0</v>
      </c>
      <c r="Q7990" s="19">
        <f t="shared" si="749"/>
        <v>0</v>
      </c>
    </row>
    <row r="7991" spans="1:17">
      <c r="A7991" s="38">
        <v>41972</v>
      </c>
      <c r="B7991" s="49" t="s">
        <v>166</v>
      </c>
      <c r="C7991" s="24">
        <f t="shared" si="744"/>
        <v>30.406921776000001</v>
      </c>
      <c r="D7991" s="24">
        <f t="shared" si="745"/>
        <v>0</v>
      </c>
      <c r="E7991" s="18">
        <f>IF(G7991&gt;=0.3,(バックデータ一覧!$C$10*(バックデータ一覧!$C$12*計算過程!L7991+バックデータ一覧!$C$13*LN(計算過程!G7991)+バックデータ一覧!$C$14)^バックデータ一覧!$C$11+バックデータ一覧!$E$10*(計算過程!G7991/(バックデータ一覧!$E$12*計算過程!L7991+バックデータ一覧!$E$13*LN(計算過程!G7991)+バックデータ一覧!$E$14))^バックデータ一覧!$E$11)*計算過程!$W$11*10^-3,0)</f>
        <v>0</v>
      </c>
      <c r="F7991" s="18">
        <f>IF(G7991&lt;0.3,(バックデータ一覧!$C$10*(バックデータ一覧!$C$12*計算過程!L7991+バックデータ一覧!$C$13*LN(0.3)+バックデータ一覧!$C$14)^バックデータ一覧!$C$11+バックデータ一覧!$E$10*(0.3/(バックデータ一覧!$E$12*計算過程!L7991+バックデータ一覧!$E$13*LN(0.3)+バックデータ一覧!$E$14))^バックデータ一覧!$E$11)*計算過程!$W$11*計算過程!G7991/0.3*10^-3,0)</f>
        <v>0</v>
      </c>
      <c r="G7991" s="18">
        <f t="shared" si="746"/>
        <v>0</v>
      </c>
      <c r="H7991" s="18">
        <f t="shared" si="747"/>
        <v>0</v>
      </c>
      <c r="I7991" s="24">
        <v>0</v>
      </c>
      <c r="J7991" s="24">
        <v>0</v>
      </c>
      <c r="K7991" s="24">
        <v>0</v>
      </c>
      <c r="L7991" s="14">
        <f>貼り付けシート!C7991</f>
        <v>15.8</v>
      </c>
      <c r="M7991" s="14">
        <f>貼り付けシート!D7991</f>
        <v>7.1</v>
      </c>
      <c r="N7991" s="18">
        <f>貼り付けシート!E7991</f>
        <v>63.644783135075315</v>
      </c>
      <c r="O7991" s="18">
        <f>貼り付けシート!F7991</f>
        <v>0</v>
      </c>
      <c r="P7991" s="19">
        <f t="shared" si="748"/>
        <v>0</v>
      </c>
      <c r="Q7991" s="19">
        <f t="shared" si="749"/>
        <v>0</v>
      </c>
    </row>
    <row r="7992" spans="1:17">
      <c r="A7992" s="38">
        <v>41972</v>
      </c>
      <c r="B7992" s="49" t="s">
        <v>167</v>
      </c>
      <c r="C7992" s="24">
        <f t="shared" si="744"/>
        <v>30.406921776000001</v>
      </c>
      <c r="D7992" s="24">
        <f t="shared" si="745"/>
        <v>3.9202556774224482E-4</v>
      </c>
      <c r="E7992" s="18">
        <f>IF(G7992&gt;=0.3,(バックデータ一覧!$C$10*(バックデータ一覧!$C$12*計算過程!L7992+バックデータ一覧!$C$13*LN(計算過程!G7992)+バックデータ一覧!$C$14)^バックデータ一覧!$C$11+バックデータ一覧!$E$10*(計算過程!G7992/(バックデータ一覧!$E$12*計算過程!L7992+バックデータ一覧!$E$13*LN(計算過程!G7992)+バックデータ一覧!$E$14))^バックデータ一覧!$E$11)*計算過程!$W$11*10^-3,0)</f>
        <v>0</v>
      </c>
      <c r="F7992" s="18">
        <f>IF(G7992&lt;0.3,(バックデータ一覧!$C$10*(バックデータ一覧!$C$12*計算過程!L7992+バックデータ一覧!$C$13*LN(0.3)+バックデータ一覧!$C$14)^バックデータ一覧!$C$11+バックデータ一覧!$E$10*(0.3/(バックデータ一覧!$E$12*計算過程!L7992+バックデータ一覧!$E$13*LN(0.3)+バックデータ一覧!$E$14))^バックデータ一覧!$E$11)*計算過程!$W$11*計算過程!G7992/0.3*10^-3,0)</f>
        <v>3.9202556774224482E-4</v>
      </c>
      <c r="G7992" s="18">
        <f t="shared" si="746"/>
        <v>1.6215128431596145E-4</v>
      </c>
      <c r="H7992" s="18">
        <f t="shared" si="747"/>
        <v>4.9305214180733756E-3</v>
      </c>
      <c r="I7992" s="24">
        <v>0</v>
      </c>
      <c r="J7992" s="24">
        <v>0</v>
      </c>
      <c r="K7992" s="24">
        <v>0</v>
      </c>
      <c r="L7992" s="14">
        <f>貼り付けシート!C7992</f>
        <v>14.5</v>
      </c>
      <c r="M7992" s="14">
        <f>貼り付けシート!D7992</f>
        <v>8</v>
      </c>
      <c r="N7992" s="18">
        <f>貼り付けシート!E7992</f>
        <v>77.856206284174391</v>
      </c>
      <c r="O7992" s="18">
        <f>貼り付けシート!F7992</f>
        <v>4.9305214180733756E-3</v>
      </c>
      <c r="P7992" s="19">
        <f t="shared" si="748"/>
        <v>4.9305214180733756E-3</v>
      </c>
      <c r="Q7992" s="19">
        <f t="shared" si="749"/>
        <v>0</v>
      </c>
    </row>
    <row r="7993" spans="1:17">
      <c r="A7993" s="38">
        <v>41972</v>
      </c>
      <c r="B7993" s="49" t="s">
        <v>168</v>
      </c>
      <c r="C7993" s="24">
        <f t="shared" si="744"/>
        <v>30.406921776000001</v>
      </c>
      <c r="D7993" s="24">
        <f t="shared" si="745"/>
        <v>5.8476376818017038E-3</v>
      </c>
      <c r="E7993" s="18">
        <f>IF(G7993&gt;=0.3,(バックデータ一覧!$C$10*(バックデータ一覧!$C$12*計算過程!L7993+バックデータ一覧!$C$13*LN(計算過程!G7993)+バックデータ一覧!$C$14)^バックデータ一覧!$C$11+バックデータ一覧!$E$10*(計算過程!G7993/(バックデータ一覧!$E$12*計算過程!L7993+バックデータ一覧!$E$13*LN(計算過程!G7993)+バックデータ一覧!$E$14))^バックデータ一覧!$E$11)*計算過程!$W$11*10^-3,0)</f>
        <v>0</v>
      </c>
      <c r="F7993" s="18">
        <f>IF(G7993&lt;0.3,(バックデータ一覧!$C$10*(バックデータ一覧!$C$12*計算過程!L7993+バックデータ一覧!$C$13*LN(0.3)+バックデータ一覧!$C$14)^バックデータ一覧!$C$11+バックデータ一覧!$E$10*(0.3/(バックデータ一覧!$E$12*計算過程!L7993+バックデータ一覧!$E$13*LN(0.3)+バックデータ一覧!$E$14))^バックデータ一覧!$E$11)*計算過程!$W$11*計算過程!G7993/0.3*10^-3,0)</f>
        <v>5.8476376818017038E-3</v>
      </c>
      <c r="G7993" s="18">
        <f t="shared" si="746"/>
        <v>2.297595151980756E-3</v>
      </c>
      <c r="H7993" s="18">
        <f t="shared" si="747"/>
        <v>6.9862796059195681E-2</v>
      </c>
      <c r="I7993" s="24">
        <v>0</v>
      </c>
      <c r="J7993" s="24">
        <v>0</v>
      </c>
      <c r="K7993" s="24">
        <v>0</v>
      </c>
      <c r="L7993" s="14">
        <f>貼り付けシート!C7993</f>
        <v>13.2</v>
      </c>
      <c r="M7993" s="14">
        <f>貼り付けシート!D7993</f>
        <v>8</v>
      </c>
      <c r="N7993" s="18">
        <f>貼り付けシート!E7993</f>
        <v>84.719990718861013</v>
      </c>
      <c r="O7993" s="18">
        <f>貼り付けシート!F7993</f>
        <v>6.9862796059195681E-2</v>
      </c>
      <c r="P7993" s="19">
        <f t="shared" si="748"/>
        <v>6.9862796059195681E-2</v>
      </c>
      <c r="Q7993" s="19">
        <f t="shared" si="749"/>
        <v>0</v>
      </c>
    </row>
    <row r="7994" spans="1:17">
      <c r="A7994" s="38">
        <v>41972</v>
      </c>
      <c r="B7994" s="49" t="s">
        <v>169</v>
      </c>
      <c r="C7994" s="24">
        <f t="shared" si="744"/>
        <v>30.406921776000001</v>
      </c>
      <c r="D7994" s="24">
        <f t="shared" si="745"/>
        <v>1.0912745699626632E-2</v>
      </c>
      <c r="E7994" s="18">
        <f>IF(G7994&gt;=0.3,(バックデータ一覧!$C$10*(バックデータ一覧!$C$12*計算過程!L7994+バックデータ一覧!$C$13*LN(計算過程!G7994)+バックデータ一覧!$C$14)^バックデータ一覧!$C$11+バックデータ一覧!$E$10*(計算過程!G7994/(バックデータ一覧!$E$12*計算過程!L7994+バックデータ一覧!$E$13*LN(計算過程!G7994)+バックデータ一覧!$E$14))^バックデータ一覧!$E$11)*計算過程!$W$11*10^-3,0)</f>
        <v>0</v>
      </c>
      <c r="F7994" s="18">
        <f>IF(G7994&lt;0.3,(バックデータ一覧!$C$10*(バックデータ一覧!$C$12*計算過程!L7994+バックデータ一覧!$C$13*LN(0.3)+バックデータ一覧!$C$14)^バックデータ一覧!$C$11+バックデータ一覧!$E$10*(0.3/(バックデータ一覧!$E$12*計算過程!L7994+バックデータ一覧!$E$13*LN(0.3)+バックデータ一覧!$E$14))^バックデータ一覧!$E$11)*計算過程!$W$11*計算過程!G7994/0.3*10^-3,0)</f>
        <v>1.0912745699626632E-2</v>
      </c>
      <c r="G7994" s="18">
        <f t="shared" si="746"/>
        <v>4.189037308877948E-3</v>
      </c>
      <c r="H7994" s="18">
        <f t="shared" si="747"/>
        <v>0.12737572976779732</v>
      </c>
      <c r="I7994" s="24">
        <v>0</v>
      </c>
      <c r="J7994" s="24">
        <v>0</v>
      </c>
      <c r="K7994" s="24">
        <v>0</v>
      </c>
      <c r="L7994" s="14">
        <f>貼り付けシート!C7994</f>
        <v>12.6</v>
      </c>
      <c r="M7994" s="14">
        <f>貼り付けシート!D7994</f>
        <v>8</v>
      </c>
      <c r="N7994" s="18">
        <f>貼り付けシート!E7994</f>
        <v>88.114677513911772</v>
      </c>
      <c r="O7994" s="18">
        <f>貼り付けシート!F7994</f>
        <v>0.12737572976779732</v>
      </c>
      <c r="P7994" s="19">
        <f t="shared" si="748"/>
        <v>0.12737572976779732</v>
      </c>
      <c r="Q7994" s="19">
        <f t="shared" si="749"/>
        <v>0</v>
      </c>
    </row>
    <row r="7995" spans="1:17">
      <c r="A7995" s="38">
        <v>41972</v>
      </c>
      <c r="B7995" s="49" t="s">
        <v>170</v>
      </c>
      <c r="C7995" s="24">
        <f t="shared" si="744"/>
        <v>30.406921776000001</v>
      </c>
      <c r="D7995" s="24">
        <f t="shared" si="745"/>
        <v>1.5700127215841159E-2</v>
      </c>
      <c r="E7995" s="18">
        <f>IF(G7995&gt;=0.3,(バックデータ一覧!$C$10*(バックデータ一覧!$C$12*計算過程!L7995+バックデータ一覧!$C$13*LN(計算過程!G7995)+バックデータ一覧!$C$14)^バックデータ一覧!$C$11+バックデータ一覧!$E$10*(計算過程!G7995/(バックデータ一覧!$E$12*計算過程!L7995+バックデータ一覧!$E$13*LN(計算過程!G7995)+バックデータ一覧!$E$14))^バックデータ一覧!$E$11)*計算過程!$W$11*10^-3,0)</f>
        <v>0</v>
      </c>
      <c r="F7995" s="18">
        <f>IF(G7995&lt;0.3,(バックデータ一覧!$C$10*(バックデータ一覧!$C$12*計算過程!L7995+バックデータ一覧!$C$13*LN(0.3)+バックデータ一覧!$C$14)^バックデータ一覧!$C$11+バックデータ一覧!$E$10*(0.3/(バックデータ一覧!$E$12*計算過程!L7995+バックデータ一覧!$E$13*LN(0.3)+バックデータ一覧!$E$14))^バックデータ一覧!$E$11)*計算過程!$W$11*計算過程!G7995/0.3*10^-3,0)</f>
        <v>1.5700127215841159E-2</v>
      </c>
      <c r="G7995" s="18">
        <f t="shared" si="746"/>
        <v>5.9121160716760837E-3</v>
      </c>
      <c r="H7995" s="18">
        <f t="shared" si="747"/>
        <v>0.17976925092208709</v>
      </c>
      <c r="I7995" s="24">
        <v>0</v>
      </c>
      <c r="J7995" s="24">
        <v>0</v>
      </c>
      <c r="K7995" s="24">
        <v>0</v>
      </c>
      <c r="L7995" s="14">
        <f>貼り付けシート!C7995</f>
        <v>12.1</v>
      </c>
      <c r="M7995" s="14">
        <f>貼り付けシート!D7995</f>
        <v>7.8</v>
      </c>
      <c r="N7995" s="18">
        <f>貼り付けシート!E7995</f>
        <v>88.811937327600532</v>
      </c>
      <c r="O7995" s="18">
        <f>貼り付けシート!F7995</f>
        <v>0.17976925092208709</v>
      </c>
      <c r="P7995" s="19">
        <f t="shared" si="748"/>
        <v>0.17976925092208709</v>
      </c>
      <c r="Q7995" s="19">
        <f t="shared" si="749"/>
        <v>0</v>
      </c>
    </row>
    <row r="7996" spans="1:17">
      <c r="A7996" s="38">
        <v>41972</v>
      </c>
      <c r="B7996" s="49" t="s">
        <v>171</v>
      </c>
      <c r="C7996" s="24">
        <f t="shared" si="744"/>
        <v>30.406921776000001</v>
      </c>
      <c r="D7996" s="24">
        <f t="shared" si="745"/>
        <v>2.6732541728273166E-2</v>
      </c>
      <c r="E7996" s="18">
        <f>IF(G7996&gt;=0.3,(バックデータ一覧!$C$10*(バックデータ一覧!$C$12*計算過程!L7996+バックデータ一覧!$C$13*LN(計算過程!G7996)+バックデータ一覧!$C$14)^バックデータ一覧!$C$11+バックデータ一覧!$E$10*(計算過程!G7996/(バックデータ一覧!$E$12*計算過程!L7996+バックデータ一覧!$E$13*LN(計算過程!G7996)+バックデータ一覧!$E$14))^バックデータ一覧!$E$11)*計算過程!$W$11*10^-3,0)</f>
        <v>0</v>
      </c>
      <c r="F7996" s="18">
        <f>IF(G7996&lt;0.3,(バックデータ一覧!$C$10*(バックデータ一覧!$C$12*計算過程!L7996+バックデータ一覧!$C$13*LN(0.3)+バックデータ一覧!$C$14)^バックデータ一覧!$C$11+バックデータ一覧!$E$10*(0.3/(バックデータ一覧!$E$12*計算過程!L7996+バックデータ一覧!$E$13*LN(0.3)+バックデータ一覧!$E$14))^バックデータ一覧!$E$11)*計算過程!$W$11*計算過程!G7996/0.3*10^-3,0)</f>
        <v>2.6732541728273166E-2</v>
      </c>
      <c r="G7996" s="18">
        <f t="shared" si="746"/>
        <v>9.6923854884793641E-3</v>
      </c>
      <c r="H7996" s="18">
        <f t="shared" si="747"/>
        <v>0.29471560737102959</v>
      </c>
      <c r="I7996" s="24">
        <v>0</v>
      </c>
      <c r="J7996" s="24">
        <v>0</v>
      </c>
      <c r="K7996" s="24">
        <v>0</v>
      </c>
      <c r="L7996" s="14">
        <f>貼り付けシート!C7996</f>
        <v>11.1</v>
      </c>
      <c r="M7996" s="14">
        <f>貼り付けシート!D7996</f>
        <v>7.5</v>
      </c>
      <c r="N7996" s="18">
        <f>貼り付けシート!E7996</f>
        <v>91.280148661740171</v>
      </c>
      <c r="O7996" s="18">
        <f>貼り付けシート!F7996</f>
        <v>0.29471560737102959</v>
      </c>
      <c r="P7996" s="19">
        <f t="shared" si="748"/>
        <v>0.29471560737102959</v>
      </c>
      <c r="Q7996" s="19">
        <f t="shared" si="749"/>
        <v>0</v>
      </c>
    </row>
    <row r="7997" spans="1:17">
      <c r="A7997" s="38">
        <v>41972</v>
      </c>
      <c r="B7997" s="49" t="s">
        <v>172</v>
      </c>
      <c r="C7997" s="24">
        <f t="shared" si="744"/>
        <v>30.406921776000001</v>
      </c>
      <c r="D7997" s="24">
        <f t="shared" si="745"/>
        <v>6.7635072374492913E-2</v>
      </c>
      <c r="E7997" s="18">
        <f>IF(G7997&gt;=0.3,(バックデータ一覧!$C$10*(バックデータ一覧!$C$12*計算過程!L7997+バックデータ一覧!$C$13*LN(計算過程!G7997)+バックデータ一覧!$C$14)^バックデータ一覧!$C$11+バックデータ一覧!$E$10*(計算過程!G7997/(バックデータ一覧!$E$12*計算過程!L7997+バックデータ一覧!$E$13*LN(計算過程!G7997)+バックデータ一覧!$E$14))^バックデータ一覧!$E$11)*計算過程!$W$11*10^-3,0)</f>
        <v>0</v>
      </c>
      <c r="F7997" s="18">
        <f>IF(G7997&lt;0.3,(バックデータ一覧!$C$10*(バックデータ一覧!$C$12*計算過程!L7997+バックデータ一覧!$C$13*LN(0.3)+バックデータ一覧!$C$14)^バックデータ一覧!$C$11+バックデータ一覧!$E$10*(0.3/(バックデータ一覧!$E$12*計算過程!L7997+バックデータ一覧!$E$13*LN(0.3)+バックデータ一覧!$E$14))^バックデータ一覧!$E$11)*計算過程!$W$11*計算過程!G7997/0.3*10^-3,0)</f>
        <v>6.7635072374492913E-2</v>
      </c>
      <c r="G7997" s="18">
        <f t="shared" si="746"/>
        <v>2.4158345289786207E-2</v>
      </c>
      <c r="H7997" s="18">
        <f t="shared" si="747"/>
        <v>0.73458091546412729</v>
      </c>
      <c r="I7997" s="24">
        <v>0</v>
      </c>
      <c r="J7997" s="24">
        <v>0</v>
      </c>
      <c r="K7997" s="24">
        <v>0</v>
      </c>
      <c r="L7997" s="14">
        <f>貼り付けシート!C7997</f>
        <v>10.7</v>
      </c>
      <c r="M7997" s="14">
        <f>貼り付けシート!D7997</f>
        <v>7.3</v>
      </c>
      <c r="N7997" s="18">
        <f>貼り付けシート!E7997</f>
        <v>91.270937069658103</v>
      </c>
      <c r="O7997" s="18">
        <f>貼り付けシート!F7997</f>
        <v>0.73458091546412729</v>
      </c>
      <c r="P7997" s="19">
        <f t="shared" si="748"/>
        <v>0.73458091546412729</v>
      </c>
      <c r="Q7997" s="19">
        <f t="shared" si="749"/>
        <v>0</v>
      </c>
    </row>
    <row r="7998" spans="1:17">
      <c r="A7998" s="38">
        <v>41973</v>
      </c>
      <c r="B7998" s="49" t="s">
        <v>149</v>
      </c>
      <c r="C7998" s="24">
        <f t="shared" si="744"/>
        <v>30.406921776000001</v>
      </c>
      <c r="D7998" s="24">
        <f t="shared" si="745"/>
        <v>0.35340788804428414</v>
      </c>
      <c r="E7998" s="18">
        <f>IF(G7998&gt;=0.3,(バックデータ一覧!$C$10*(バックデータ一覧!$C$12*計算過程!L7998+バックデータ一覧!$C$13*LN(計算過程!G7998)+バックデータ一覧!$C$14)^バックデータ一覧!$C$11+バックデータ一覧!$E$10*(計算過程!G7998/(バックデータ一覧!$E$12*計算過程!L7998+バックデータ一覧!$E$13*LN(計算過程!G7998)+バックデータ一覧!$E$14))^バックデータ一覧!$E$11)*計算過程!$W$11*10^-3,0)</f>
        <v>0</v>
      </c>
      <c r="F7998" s="18">
        <f>IF(G7998&lt;0.3,(バックデータ一覧!$C$10*(バックデータ一覧!$C$12*計算過程!L7998+バックデータ一覧!$C$13*LN(0.3)+バックデータ一覧!$C$14)^バックデータ一覧!$C$11+バックデータ一覧!$E$10*(0.3/(バックデータ一覧!$E$12*計算過程!L7998+バックデータ一覧!$E$13*LN(0.3)+バックデータ一覧!$E$14))^バックデータ一覧!$E$11)*計算過程!$W$11*計算過程!G7998/0.3*10^-3,0)</f>
        <v>0.35340788804428414</v>
      </c>
      <c r="G7998" s="18">
        <f t="shared" si="746"/>
        <v>0.12210383666693091</v>
      </c>
      <c r="H7998" s="18">
        <f t="shared" si="747"/>
        <v>3.7128018100808489</v>
      </c>
      <c r="I7998" s="24">
        <v>0</v>
      </c>
      <c r="J7998" s="24">
        <v>0</v>
      </c>
      <c r="K7998" s="24">
        <v>0</v>
      </c>
      <c r="L7998" s="14">
        <f>貼り付けシート!C7998</f>
        <v>9.8000000000000007</v>
      </c>
      <c r="M7998" s="14">
        <f>貼り付けシート!D7998</f>
        <v>7</v>
      </c>
      <c r="N7998" s="18">
        <f>貼り付けシート!E7998</f>
        <v>92.993356588379257</v>
      </c>
      <c r="O7998" s="18">
        <f>貼り付けシート!F7998</f>
        <v>3.7128018100808489</v>
      </c>
      <c r="P7998" s="19">
        <f t="shared" si="748"/>
        <v>3.7128018100808489</v>
      </c>
      <c r="Q7998" s="19">
        <f t="shared" si="749"/>
        <v>0</v>
      </c>
    </row>
    <row r="7999" spans="1:17">
      <c r="A7999" s="38">
        <v>41973</v>
      </c>
      <c r="B7999" s="49" t="s">
        <v>150</v>
      </c>
      <c r="C7999" s="24">
        <f t="shared" si="744"/>
        <v>30.406921776000001</v>
      </c>
      <c r="D7999" s="24">
        <f t="shared" si="745"/>
        <v>0.56844538574372949</v>
      </c>
      <c r="E7999" s="18">
        <f>IF(G7999&gt;=0.3,(バックデータ一覧!$C$10*(バックデータ一覧!$C$12*計算過程!L7999+バックデータ一覧!$C$13*LN(計算過程!G7999)+バックデータ一覧!$C$14)^バックデータ一覧!$C$11+バックデータ一覧!$E$10*(計算過程!G7999/(バックデータ一覧!$E$12*計算過程!L7999+バックデータ一覧!$E$13*LN(計算過程!G7999)+バックデータ一覧!$E$14))^バックデータ一覧!$E$11)*計算過程!$W$11*10^-3,0)</f>
        <v>0</v>
      </c>
      <c r="F7999" s="18">
        <f>IF(G7999&lt;0.3,(バックデータ一覧!$C$10*(バックデータ一覧!$C$12*計算過程!L7999+バックデータ一覧!$C$13*LN(0.3)+バックデータ一覧!$C$14)^バックデータ一覧!$C$11+バックデータ一覧!$E$10*(0.3/(バックデータ一覧!$E$12*計算過程!L7999+バックデータ一覧!$E$13*LN(0.3)+バックデータ一覧!$E$14))^バックデータ一覧!$E$11)*計算過程!$W$11*計算過程!G7999/0.3*10^-3,0)</f>
        <v>0.56844538574372949</v>
      </c>
      <c r="G7999" s="18">
        <f t="shared" si="746"/>
        <v>0.19355218926998188</v>
      </c>
      <c r="H7999" s="18">
        <f t="shared" si="747"/>
        <v>5.885326278705886</v>
      </c>
      <c r="I7999" s="24">
        <v>0</v>
      </c>
      <c r="J7999" s="24">
        <v>0</v>
      </c>
      <c r="K7999" s="24">
        <v>0</v>
      </c>
      <c r="L7999" s="14">
        <f>貼り付けシート!C7999</f>
        <v>9.4</v>
      </c>
      <c r="M7999" s="14">
        <f>貼り付けシート!D7999</f>
        <v>6.9</v>
      </c>
      <c r="N7999" s="18">
        <f>貼り付けシート!E7999</f>
        <v>94.177867235842214</v>
      </c>
      <c r="O7999" s="18">
        <f>貼り付けシート!F7999</f>
        <v>5.885326278705886</v>
      </c>
      <c r="P7999" s="19">
        <f t="shared" si="748"/>
        <v>5.885326278705886</v>
      </c>
      <c r="Q7999" s="19">
        <f t="shared" si="749"/>
        <v>0</v>
      </c>
    </row>
    <row r="8000" spans="1:17">
      <c r="A8000" s="38">
        <v>41973</v>
      </c>
      <c r="B8000" s="49" t="s">
        <v>151</v>
      </c>
      <c r="C8000" s="24">
        <f t="shared" si="744"/>
        <v>30.406921776000001</v>
      </c>
      <c r="D8000" s="24">
        <f t="shared" si="745"/>
        <v>0.68172919577522095</v>
      </c>
      <c r="E8000" s="18">
        <f>IF(G8000&gt;=0.3,(バックデータ一覧!$C$10*(バックデータ一覧!$C$12*計算過程!L8000+バックデータ一覧!$C$13*LN(計算過程!G8000)+バックデータ一覧!$C$14)^バックデータ一覧!$C$11+バックデータ一覧!$E$10*(計算過程!G8000/(バックデータ一覧!$E$12*計算過程!L8000+バックデータ一覧!$E$13*LN(計算過程!G8000)+バックデータ一覧!$E$14))^バックデータ一覧!$E$11)*計算過程!$W$11*10^-3,0)</f>
        <v>0</v>
      </c>
      <c r="F8000" s="18">
        <f>IF(G8000&lt;0.3,(バックデータ一覧!$C$10*(バックデータ一覧!$C$12*計算過程!L8000+バックデータ一覧!$C$13*LN(0.3)+バックデータ一覧!$C$14)^バックデータ一覧!$C$11+バックデータ一覧!$E$10*(0.3/(バックデータ一覧!$E$12*計算過程!L8000+バックデータ一覧!$E$13*LN(0.3)+バックデータ一覧!$E$14))^バックデータ一覧!$E$11)*計算過程!$W$11*計算過程!G8000/0.3*10^-3,0)</f>
        <v>0.68172919577522095</v>
      </c>
      <c r="G8000" s="18">
        <f t="shared" si="746"/>
        <v>0.2312823027168826</v>
      </c>
      <c r="H8000" s="18">
        <f t="shared" si="747"/>
        <v>7.0325828868854021</v>
      </c>
      <c r="I8000" s="24">
        <v>0</v>
      </c>
      <c r="J8000" s="24">
        <v>0</v>
      </c>
      <c r="K8000" s="24">
        <v>0</v>
      </c>
      <c r="L8000" s="14">
        <f>貼り付けシート!C8000</f>
        <v>9.3000000000000007</v>
      </c>
      <c r="M8000" s="14">
        <f>貼り付けシート!D8000</f>
        <v>6.7</v>
      </c>
      <c r="N8000" s="18">
        <f>貼り付けシート!E8000</f>
        <v>92.095356528920831</v>
      </c>
      <c r="O8000" s="18">
        <f>貼り付けシート!F8000</f>
        <v>7.0325828868854021</v>
      </c>
      <c r="P8000" s="19">
        <f t="shared" si="748"/>
        <v>7.0325828868854021</v>
      </c>
      <c r="Q8000" s="19">
        <f t="shared" si="749"/>
        <v>0</v>
      </c>
    </row>
    <row r="8001" spans="1:17">
      <c r="A8001" s="38">
        <v>41973</v>
      </c>
      <c r="B8001" s="49" t="s">
        <v>152</v>
      </c>
      <c r="C8001" s="24">
        <f t="shared" si="744"/>
        <v>30.406921776000001</v>
      </c>
      <c r="D8001" s="24">
        <f t="shared" si="745"/>
        <v>0.74693326633857382</v>
      </c>
      <c r="E8001" s="18">
        <f>IF(G8001&gt;=0.3,(バックデータ一覧!$C$10*(バックデータ一覧!$C$12*計算過程!L8001+バックデータ一覧!$C$13*LN(計算過程!G8001)+バックデータ一覧!$C$14)^バックデータ一覧!$C$11+バックデータ一覧!$E$10*(計算過程!G8001/(バックデータ一覧!$E$12*計算過程!L8001+バックデータ一覧!$E$13*LN(計算過程!G8001)+バックデータ一覧!$E$14))^バックデータ一覧!$E$11)*計算過程!$W$11*10^-3,0)</f>
        <v>0</v>
      </c>
      <c r="F8001" s="18">
        <f>IF(G8001&lt;0.3,(バックデータ一覧!$C$10*(バックデータ一覧!$C$12*計算過程!L8001+バックデータ一覧!$C$13*LN(0.3)+バックデータ一覧!$C$14)^バックデータ一覧!$C$11+バックデータ一覧!$E$10*(0.3/(バックデータ一覧!$E$12*計算過程!L8001+バックデータ一覧!$E$13*LN(0.3)+バックデータ一覧!$E$14))^バックデータ一覧!$E$11)*計算過程!$W$11*計算過程!G8001/0.3*10^-3,0)</f>
        <v>0.74693326633857382</v>
      </c>
      <c r="G8001" s="18">
        <f t="shared" si="746"/>
        <v>0.25525414779342032</v>
      </c>
      <c r="H8001" s="18">
        <f t="shared" si="747"/>
        <v>7.7614929049540748</v>
      </c>
      <c r="I8001" s="24">
        <v>0</v>
      </c>
      <c r="J8001" s="24">
        <v>0</v>
      </c>
      <c r="K8001" s="24">
        <v>0</v>
      </c>
      <c r="L8001" s="14">
        <f>貼り付けシート!C8001</f>
        <v>9.5</v>
      </c>
      <c r="M8001" s="14">
        <f>貼り付けシート!D8001</f>
        <v>6.7</v>
      </c>
      <c r="N8001" s="18">
        <f>貼り付けシート!E8001</f>
        <v>90.863611789843574</v>
      </c>
      <c r="O8001" s="18">
        <f>貼り付けシート!F8001</f>
        <v>7.7614929049540748</v>
      </c>
      <c r="P8001" s="19">
        <f t="shared" si="748"/>
        <v>7.7614929049540748</v>
      </c>
      <c r="Q8001" s="19">
        <f t="shared" si="749"/>
        <v>0</v>
      </c>
    </row>
    <row r="8002" spans="1:17">
      <c r="A8002" s="38">
        <v>41973</v>
      </c>
      <c r="B8002" s="49" t="s">
        <v>153</v>
      </c>
      <c r="C8002" s="24">
        <f t="shared" si="744"/>
        <v>30.406921776000001</v>
      </c>
      <c r="D8002" s="24">
        <f t="shared" si="745"/>
        <v>0.7924529128189145</v>
      </c>
      <c r="E8002" s="18">
        <f>IF(G8002&gt;=0.3,(バックデータ一覧!$C$10*(バックデータ一覧!$C$12*計算過程!L8002+バックデータ一覧!$C$13*LN(計算過程!G8002)+バックデータ一覧!$C$14)^バックデータ一覧!$C$11+バックデータ一覧!$E$10*(計算過程!G8002/(バックデータ一覧!$E$12*計算過程!L8002+バックデータ一覧!$E$13*LN(計算過程!G8002)+バックデータ一覧!$E$14))^バックデータ一覧!$E$11)*計算過程!$W$11*10^-3,0)</f>
        <v>0</v>
      </c>
      <c r="F8002" s="18">
        <f>IF(G8002&lt;0.3,(バックデータ一覧!$C$10*(バックデータ一覧!$C$12*計算過程!L8002+バックデータ一覧!$C$13*LN(0.3)+バックデータ一覧!$C$14)^バックデータ一覧!$C$11+バックデータ一覧!$E$10*(0.3/(バックデータ一覧!$E$12*計算過程!L8002+バックデータ一覧!$E$13*LN(0.3)+バックデータ一覧!$E$14))^バックデータ一覧!$E$11)*計算過程!$W$11*計算過程!G8002/0.3*10^-3,0)</f>
        <v>0.7924529128189145</v>
      </c>
      <c r="G8002" s="18">
        <f t="shared" si="746"/>
        <v>0.27080985952005582</v>
      </c>
      <c r="H8002" s="18">
        <f t="shared" si="747"/>
        <v>8.2344942145958857</v>
      </c>
      <c r="I8002" s="24">
        <v>0</v>
      </c>
      <c r="J8002" s="24">
        <v>0</v>
      </c>
      <c r="K8002" s="24">
        <v>0</v>
      </c>
      <c r="L8002" s="14">
        <f>貼り付けシート!C8002</f>
        <v>9.5</v>
      </c>
      <c r="M8002" s="14">
        <f>貼り付けシート!D8002</f>
        <v>6.8</v>
      </c>
      <c r="N8002" s="18">
        <f>貼り付けシート!E8002</f>
        <v>92.205119103781612</v>
      </c>
      <c r="O8002" s="18">
        <f>貼り付けシート!F8002</f>
        <v>8.2344942145958857</v>
      </c>
      <c r="P8002" s="19">
        <f t="shared" si="748"/>
        <v>8.2344942145958857</v>
      </c>
      <c r="Q8002" s="19">
        <f t="shared" si="749"/>
        <v>0</v>
      </c>
    </row>
    <row r="8003" spans="1:17">
      <c r="A8003" s="38">
        <v>41973</v>
      </c>
      <c r="B8003" s="49" t="s">
        <v>154</v>
      </c>
      <c r="C8003" s="24">
        <f t="shared" si="744"/>
        <v>30.406921776000001</v>
      </c>
      <c r="D8003" s="24">
        <f t="shared" si="745"/>
        <v>0.87898083209913214</v>
      </c>
      <c r="E8003" s="18">
        <f>IF(G8003&gt;=0.3,(バックデータ一覧!$C$10*(バックデータ一覧!$C$12*計算過程!L8003+バックデータ一覧!$C$13*LN(計算過程!G8003)+バックデータ一覧!$C$14)^バックデータ一覧!$C$11+バックデータ一覧!$E$10*(計算過程!G8003/(バックデータ一覧!$E$12*計算過程!L8003+バックデータ一覧!$E$13*LN(計算過程!G8003)+バックデータ一覧!$E$14))^バックデータ一覧!$E$11)*計算過程!$W$11*10^-3,0)</f>
        <v>0.87898083209913214</v>
      </c>
      <c r="F8003" s="18">
        <f>IF(G8003&lt;0.3,(バックデータ一覧!$C$10*(バックデータ一覧!$C$12*計算過程!L8003+バックデータ一覧!$C$13*LN(0.3)+バックデータ一覧!$C$14)^バックデータ一覧!$C$11+バックデータ一覧!$E$10*(0.3/(バックデータ一覧!$E$12*計算過程!L8003+バックデータ一覧!$E$13*LN(0.3)+バックデータ一覧!$E$14))^バックデータ一覧!$E$11)*計算過程!$W$11*計算過程!G8003/0.3*10^-3,0)</f>
        <v>0</v>
      </c>
      <c r="G8003" s="18">
        <f t="shared" si="746"/>
        <v>0.30253206762165252</v>
      </c>
      <c r="H8003" s="18">
        <f t="shared" si="747"/>
        <v>9.1990689149031315</v>
      </c>
      <c r="I8003" s="24">
        <v>0</v>
      </c>
      <c r="J8003" s="24">
        <v>0</v>
      </c>
      <c r="K8003" s="24">
        <v>0</v>
      </c>
      <c r="L8003" s="14">
        <f>貼り付けシート!C8003</f>
        <v>9.6999999999999993</v>
      </c>
      <c r="M8003" s="14">
        <f>貼り付けシート!D8003</f>
        <v>6.8</v>
      </c>
      <c r="N8003" s="18">
        <f>貼り付けシート!E8003</f>
        <v>90.973860145534019</v>
      </c>
      <c r="O8003" s="18">
        <f>貼り付けシート!F8003</f>
        <v>9.1990689149031315</v>
      </c>
      <c r="P8003" s="19">
        <f t="shared" si="748"/>
        <v>9.1990689149031315</v>
      </c>
      <c r="Q8003" s="19">
        <f t="shared" si="749"/>
        <v>0</v>
      </c>
    </row>
    <row r="8004" spans="1:17">
      <c r="A8004" s="38">
        <v>41973</v>
      </c>
      <c r="B8004" s="49" t="s">
        <v>155</v>
      </c>
      <c r="C8004" s="24">
        <f t="shared" si="744"/>
        <v>30.406921776000001</v>
      </c>
      <c r="D8004" s="24">
        <f t="shared" si="745"/>
        <v>0.76287553952746523</v>
      </c>
      <c r="E8004" s="18">
        <f>IF(G8004&gt;=0.3,(バックデータ一覧!$C$10*(バックデータ一覧!$C$12*計算過程!L8004+バックデータ一覧!$C$13*LN(計算過程!G8004)+バックデータ一覧!$C$14)^バックデータ一覧!$C$11+バックデータ一覧!$E$10*(計算過程!G8004/(バックデータ一覧!$E$12*計算過程!L8004+バックデータ一覧!$E$13*LN(計算過程!G8004)+バックデータ一覧!$E$14))^バックデータ一覧!$E$11)*計算過程!$W$11*10^-3,0)</f>
        <v>0</v>
      </c>
      <c r="F8004" s="18">
        <f>IF(G8004&lt;0.3,(バックデータ一覧!$C$10*(バックデータ一覧!$C$12*計算過程!L8004+バックデータ一覧!$C$13*LN(0.3)+バックデータ一覧!$C$14)^バックデータ一覧!$C$11+バックデータ一覧!$E$10*(0.3/(バックデータ一覧!$E$12*計算過程!L8004+バックデータ一覧!$E$13*LN(0.3)+バックデータ一覧!$E$14))^バックデータ一覧!$E$11)*計算過程!$W$11*計算過程!G8004/0.3*10^-3,0)</f>
        <v>0.76287553952746523</v>
      </c>
      <c r="G8004" s="18">
        <f t="shared" si="746"/>
        <v>0.26070219990210203</v>
      </c>
      <c r="H8004" s="18">
        <f t="shared" si="747"/>
        <v>7.9271513992543312</v>
      </c>
      <c r="I8004" s="24">
        <v>0</v>
      </c>
      <c r="J8004" s="24">
        <v>0</v>
      </c>
      <c r="K8004" s="24">
        <v>0</v>
      </c>
      <c r="L8004" s="14">
        <f>貼り付けシート!C8004</f>
        <v>9.5</v>
      </c>
      <c r="M8004" s="14">
        <f>貼り付けシート!D8004</f>
        <v>6.7</v>
      </c>
      <c r="N8004" s="18">
        <f>貼り付けシート!E8004</f>
        <v>90.863611789843574</v>
      </c>
      <c r="O8004" s="18">
        <f>貼り付けシート!F8004</f>
        <v>7.9271513992543312</v>
      </c>
      <c r="P8004" s="19">
        <f t="shared" si="748"/>
        <v>7.9271513992543312</v>
      </c>
      <c r="Q8004" s="19">
        <f t="shared" si="749"/>
        <v>0</v>
      </c>
    </row>
    <row r="8005" spans="1:17">
      <c r="A8005" s="38">
        <v>41973</v>
      </c>
      <c r="B8005" s="49" t="s">
        <v>156</v>
      </c>
      <c r="C8005" s="24">
        <f t="shared" si="744"/>
        <v>30.406921776000001</v>
      </c>
      <c r="D8005" s="24">
        <f t="shared" si="745"/>
        <v>0.28284003194282276</v>
      </c>
      <c r="E8005" s="18">
        <f>IF(G8005&gt;=0.3,(バックデータ一覧!$C$10*(バックデータ一覧!$C$12*計算過程!L8005+バックデータ一覧!$C$13*LN(計算過程!G8005)+バックデータ一覧!$C$14)^バックデータ一覧!$C$11+バックデータ一覧!$E$10*(計算過程!G8005/(バックデータ一覧!$E$12*計算過程!L8005+バックデータ一覧!$E$13*LN(計算過程!G8005)+バックデータ一覧!$E$14))^バックデータ一覧!$E$11)*計算過程!$W$11*10^-3,0)</f>
        <v>0</v>
      </c>
      <c r="F8005" s="18">
        <f>IF(G8005&lt;0.3,(バックデータ一覧!$C$10*(バックデータ一覧!$C$12*計算過程!L8005+バックデータ一覧!$C$13*LN(0.3)+バックデータ一覧!$C$14)^バックデータ一覧!$C$11+バックデータ一覧!$E$10*(0.3/(バックデータ一覧!$E$12*計算過程!L8005+バックデータ一覧!$E$13*LN(0.3)+バックデータ一覧!$E$14))^バックデータ一覧!$E$11)*計算過程!$W$11*計算過程!G8005/0.3*10^-3,0)</f>
        <v>0.28284003194282276</v>
      </c>
      <c r="G8005" s="18">
        <f t="shared" si="746"/>
        <v>9.9170744672296363E-2</v>
      </c>
      <c r="H8005" s="18">
        <f t="shared" si="747"/>
        <v>3.0154770757181844</v>
      </c>
      <c r="I8005" s="24">
        <v>0</v>
      </c>
      <c r="J8005" s="24">
        <v>0</v>
      </c>
      <c r="K8005" s="24">
        <v>0</v>
      </c>
      <c r="L8005" s="14">
        <f>貼り付けシート!C8005</f>
        <v>10.199999999999999</v>
      </c>
      <c r="M8005" s="14">
        <f>貼り付けシート!D8005</f>
        <v>6.9</v>
      </c>
      <c r="N8005" s="18">
        <f>貼り付けシート!E8005</f>
        <v>89.254965203805369</v>
      </c>
      <c r="O8005" s="18">
        <f>貼り付けシート!F8005</f>
        <v>3.0154770757181844</v>
      </c>
      <c r="P8005" s="19">
        <f t="shared" si="748"/>
        <v>3.0154770757181844</v>
      </c>
      <c r="Q8005" s="19">
        <f t="shared" si="749"/>
        <v>0</v>
      </c>
    </row>
    <row r="8006" spans="1:17">
      <c r="A8006" s="38">
        <v>41973</v>
      </c>
      <c r="B8006" s="49" t="s">
        <v>157</v>
      </c>
      <c r="C8006" s="24">
        <f t="shared" si="744"/>
        <v>30.406921776000001</v>
      </c>
      <c r="D8006" s="24">
        <f t="shared" si="745"/>
        <v>4.9823438525982873E-2</v>
      </c>
      <c r="E8006" s="18">
        <f>IF(G8006&gt;=0.3,(バックデータ一覧!$C$10*(バックデータ一覧!$C$12*計算過程!L8006+バックデータ一覧!$C$13*LN(計算過程!G8006)+バックデータ一覧!$C$14)^バックデータ一覧!$C$11+バックデータ一覧!$E$10*(計算過程!G8006/(バックデータ一覧!$E$12*計算過程!L8006+バックデータ一覧!$E$13*LN(計算過程!G8006)+バックデータ一覧!$E$14))^バックデータ一覧!$E$11)*計算過程!$W$11*10^-3,0)</f>
        <v>0</v>
      </c>
      <c r="F8006" s="18">
        <f>IF(G8006&lt;0.3,(バックデータ一覧!$C$10*(バックデータ一覧!$C$12*計算過程!L8006+バックデータ一覧!$C$13*LN(0.3)+バックデータ一覧!$C$14)^バックデータ一覧!$C$11+バックデータ一覧!$E$10*(0.3/(バックデータ一覧!$E$12*計算過程!L8006+バックデータ一覧!$E$13*LN(0.3)+バックデータ一覧!$E$14))^バックデータ一覧!$E$11)*計算過程!$W$11*計算過程!G8006/0.3*10^-3,0)</f>
        <v>4.9823438525982873E-2</v>
      </c>
      <c r="G8006" s="18">
        <f t="shared" si="746"/>
        <v>1.9199565687673264E-2</v>
      </c>
      <c r="H8006" s="18">
        <f t="shared" si="747"/>
        <v>0.58379969199825454</v>
      </c>
      <c r="I8006" s="24">
        <v>0</v>
      </c>
      <c r="J8006" s="24">
        <v>0</v>
      </c>
      <c r="K8006" s="24">
        <v>0</v>
      </c>
      <c r="L8006" s="14">
        <f>貼り付けシート!C8006</f>
        <v>12.7</v>
      </c>
      <c r="M8006" s="14">
        <f>貼り付けシート!D8006</f>
        <v>7.4</v>
      </c>
      <c r="N8006" s="18">
        <f>貼り付けシート!E8006</f>
        <v>81.05026783188336</v>
      </c>
      <c r="O8006" s="18">
        <f>貼り付けシート!F8006</f>
        <v>0.58379969199825454</v>
      </c>
      <c r="P8006" s="19">
        <f t="shared" si="748"/>
        <v>0.58379969199825454</v>
      </c>
      <c r="Q8006" s="19">
        <f t="shared" si="749"/>
        <v>0</v>
      </c>
    </row>
    <row r="8007" spans="1:17">
      <c r="A8007" s="38">
        <v>41973</v>
      </c>
      <c r="B8007" s="49" t="s">
        <v>158</v>
      </c>
      <c r="C8007" s="24">
        <f t="shared" ref="C8007:C8070" si="750">$W$6*IF(AND(L8007&lt;5,N8007&gt;=80),$W$4,$W$5)*3600*10^-6</f>
        <v>30.406921776000001</v>
      </c>
      <c r="D8007" s="24">
        <f t="shared" ref="D8007:D8070" si="751">IF(G8007&gt;=0.3,E8007,F8007)</f>
        <v>8.774287913380651E-3</v>
      </c>
      <c r="E8007" s="18">
        <f>IF(G8007&gt;=0.3,(バックデータ一覧!$C$10*(バックデータ一覧!$C$12*計算過程!L8007+バックデータ一覧!$C$13*LN(計算過程!G8007)+バックデータ一覧!$C$14)^バックデータ一覧!$C$11+バックデータ一覧!$E$10*(計算過程!G8007/(バックデータ一覧!$E$12*計算過程!L8007+バックデータ一覧!$E$13*LN(計算過程!G8007)+バックデータ一覧!$E$14))^バックデータ一覧!$E$11)*計算過程!$W$11*10^-3,0)</f>
        <v>0</v>
      </c>
      <c r="F8007" s="18">
        <f>IF(G8007&lt;0.3,(バックデータ一覧!$C$10*(バックデータ一覧!$C$12*計算過程!L8007+バックデータ一覧!$C$13*LN(0.3)+バックデータ一覧!$C$14)^バックデータ一覧!$C$11+バックデータ一覧!$E$10*(0.3/(バックデータ一覧!$E$12*計算過程!L8007+バックデータ一覧!$E$13*LN(0.3)+バックデータ一覧!$E$14))^バックデータ一覧!$E$11)*計算過程!$W$11*計算過程!G8007/0.3*10^-3,0)</f>
        <v>8.774287913380651E-3</v>
      </c>
      <c r="G8007" s="18">
        <f t="shared" ref="G8007:G8070" si="752">H8007/($W$6*3600*10^-6)</f>
        <v>3.80996299849137E-3</v>
      </c>
      <c r="H8007" s="18">
        <f t="shared" ref="H8007:H8070" si="753">IF(AND(L8007&lt;5,N8007&gt;=80),P8007/$W$4,P8007/$W$5)</f>
        <v>0.11584924686458149</v>
      </c>
      <c r="I8007" s="24">
        <v>0</v>
      </c>
      <c r="J8007" s="24">
        <v>0</v>
      </c>
      <c r="K8007" s="24">
        <v>0</v>
      </c>
      <c r="L8007" s="14">
        <f>貼り付けシート!C8007</f>
        <v>15.7</v>
      </c>
      <c r="M8007" s="14">
        <f>貼り付けシート!D8007</f>
        <v>7.7</v>
      </c>
      <c r="N8007" s="18">
        <f>貼り付けシート!E8007</f>
        <v>69.400384379914499</v>
      </c>
      <c r="O8007" s="18">
        <f>貼り付けシート!F8007</f>
        <v>0.11584924686458149</v>
      </c>
      <c r="P8007" s="19">
        <f t="shared" ref="P8007:P8070" si="754">IF(O8007&gt;C8007,C8007,O8007)</f>
        <v>0.11584924686458149</v>
      </c>
      <c r="Q8007" s="19">
        <f t="shared" ref="Q8007:Q8070" si="755">IF(O8007&gt;C8007,O8007-C8007,0)</f>
        <v>0</v>
      </c>
    </row>
    <row r="8008" spans="1:17">
      <c r="A8008" s="38">
        <v>41973</v>
      </c>
      <c r="B8008" s="49" t="s">
        <v>159</v>
      </c>
      <c r="C8008" s="24">
        <f t="shared" si="750"/>
        <v>30.406921776000001</v>
      </c>
      <c r="D8008" s="24">
        <f t="shared" si="751"/>
        <v>8.186093263729369E-4</v>
      </c>
      <c r="E8008" s="18">
        <f>IF(G8008&gt;=0.3,(バックデータ一覧!$C$10*(バックデータ一覧!$C$12*計算過程!L8008+バックデータ一覧!$C$13*LN(計算過程!G8008)+バックデータ一覧!$C$14)^バックデータ一覧!$C$11+バックデータ一覧!$E$10*(計算過程!G8008/(バックデータ一覧!$E$12*計算過程!L8008+バックデータ一覧!$E$13*LN(計算過程!G8008)+バックデータ一覧!$E$14))^バックデータ一覧!$E$11)*計算過程!$W$11*10^-3,0)</f>
        <v>0</v>
      </c>
      <c r="F8008" s="18">
        <f>IF(G8008&lt;0.3,(バックデータ一覧!$C$10*(バックデータ一覧!$C$12*計算過程!L8008+バックデータ一覧!$C$13*LN(0.3)+バックデータ一覧!$C$14)^バックデータ一覧!$C$11+バックデータ一覧!$E$10*(0.3/(バックデータ一覧!$E$12*計算過程!L8008+バックデータ一覧!$E$13*LN(0.3)+バックデータ一覧!$E$14))^バックデータ一覧!$E$11)*計算過程!$W$11*計算過程!G8008/0.3*10^-3,0)</f>
        <v>8.186093263729369E-4</v>
      </c>
      <c r="G8008" s="18">
        <f t="shared" si="752"/>
        <v>3.8977184144618315E-4</v>
      </c>
      <c r="H8008" s="18">
        <f t="shared" si="753"/>
        <v>1.1851761893341566E-2</v>
      </c>
      <c r="I8008" s="24">
        <v>0</v>
      </c>
      <c r="J8008" s="24">
        <v>0</v>
      </c>
      <c r="K8008" s="24">
        <v>0</v>
      </c>
      <c r="L8008" s="14">
        <f>貼り付けシート!C8008</f>
        <v>17.899999999999999</v>
      </c>
      <c r="M8008" s="14">
        <f>貼り付けシート!D8008</f>
        <v>7.8</v>
      </c>
      <c r="N8008" s="18">
        <f>貼り付けシート!E8008</f>
        <v>61.125231997354902</v>
      </c>
      <c r="O8008" s="18">
        <f>貼り付けシート!F8008</f>
        <v>1.1851761893341566E-2</v>
      </c>
      <c r="P8008" s="19">
        <f t="shared" si="754"/>
        <v>1.1851761893341566E-2</v>
      </c>
      <c r="Q8008" s="19">
        <f t="shared" si="755"/>
        <v>0</v>
      </c>
    </row>
    <row r="8009" spans="1:17">
      <c r="A8009" s="38">
        <v>41973</v>
      </c>
      <c r="B8009" s="49" t="s">
        <v>160</v>
      </c>
      <c r="C8009" s="24">
        <f t="shared" si="750"/>
        <v>30.406921776000001</v>
      </c>
      <c r="D8009" s="24">
        <f t="shared" si="751"/>
        <v>5.4925847523553616E-5</v>
      </c>
      <c r="E8009" s="18">
        <f>IF(G8009&gt;=0.3,(バックデータ一覧!$C$10*(バックデータ一覧!$C$12*計算過程!L8009+バックデータ一覧!$C$13*LN(計算過程!G8009)+バックデータ一覧!$C$14)^バックデータ一覧!$C$11+バックデータ一覧!$E$10*(計算過程!G8009/(バックデータ一覧!$E$12*計算過程!L8009+バックデータ一覧!$E$13*LN(計算過程!G8009)+バックデータ一覧!$E$14))^バックデータ一覧!$E$11)*計算過程!$W$11*10^-3,0)</f>
        <v>0</v>
      </c>
      <c r="F8009" s="18">
        <f>IF(G8009&lt;0.3,(バックデータ一覧!$C$10*(バックデータ一覧!$C$12*計算過程!L8009+バックデータ一覧!$C$13*LN(0.3)+バックデータ一覧!$C$14)^バックデータ一覧!$C$11+バックデータ一覧!$E$10*(0.3/(バックデータ一覧!$E$12*計算過程!L8009+バックデータ一覧!$E$13*LN(0.3)+バックデータ一覧!$E$14))^バックデータ一覧!$E$11)*計算過程!$W$11*計算過程!G8009/0.3*10^-3,0)</f>
        <v>5.4925847523553616E-5</v>
      </c>
      <c r="G8009" s="18">
        <f t="shared" si="752"/>
        <v>2.7670867630710147E-5</v>
      </c>
      <c r="H8009" s="18">
        <f t="shared" si="753"/>
        <v>8.4138590752105391E-4</v>
      </c>
      <c r="I8009" s="24">
        <v>0</v>
      </c>
      <c r="J8009" s="24">
        <v>0</v>
      </c>
      <c r="K8009" s="24">
        <v>0</v>
      </c>
      <c r="L8009" s="14">
        <f>貼り付けシート!C8009</f>
        <v>19.2</v>
      </c>
      <c r="M8009" s="14">
        <f>貼り付けシート!D8009</f>
        <v>8.1</v>
      </c>
      <c r="N8009" s="18">
        <f>貼り付けシート!E8009</f>
        <v>58.483782830967748</v>
      </c>
      <c r="O8009" s="18">
        <f>貼り付けシート!F8009</f>
        <v>8.4138590752105391E-4</v>
      </c>
      <c r="P8009" s="19">
        <f t="shared" si="754"/>
        <v>8.4138590752105391E-4</v>
      </c>
      <c r="Q8009" s="19">
        <f t="shared" si="755"/>
        <v>0</v>
      </c>
    </row>
    <row r="8010" spans="1:17">
      <c r="A8010" s="38">
        <v>41973</v>
      </c>
      <c r="B8010" s="49" t="s">
        <v>161</v>
      </c>
      <c r="C8010" s="24">
        <f t="shared" si="750"/>
        <v>30.406921776000001</v>
      </c>
      <c r="D8010" s="24">
        <f t="shared" si="751"/>
        <v>0</v>
      </c>
      <c r="E8010" s="18">
        <f>IF(G8010&gt;=0.3,(バックデータ一覧!$C$10*(バックデータ一覧!$C$12*計算過程!L8010+バックデータ一覧!$C$13*LN(計算過程!G8010)+バックデータ一覧!$C$14)^バックデータ一覧!$C$11+バックデータ一覧!$E$10*(計算過程!G8010/(バックデータ一覧!$E$12*計算過程!L8010+バックデータ一覧!$E$13*LN(計算過程!G8010)+バックデータ一覧!$E$14))^バックデータ一覧!$E$11)*計算過程!$W$11*10^-3,0)</f>
        <v>0</v>
      </c>
      <c r="F8010" s="18">
        <f>IF(G8010&lt;0.3,(バックデータ一覧!$C$10*(バックデータ一覧!$C$12*計算過程!L8010+バックデータ一覧!$C$13*LN(0.3)+バックデータ一覧!$C$14)^バックデータ一覧!$C$11+バックデータ一覧!$E$10*(0.3/(バックデータ一覧!$E$12*計算過程!L8010+バックデータ一覧!$E$13*LN(0.3)+バックデータ一覧!$E$14))^バックデータ一覧!$E$11)*計算過程!$W$11*計算過程!G8010/0.3*10^-3,0)</f>
        <v>0</v>
      </c>
      <c r="G8010" s="18">
        <f t="shared" si="752"/>
        <v>0</v>
      </c>
      <c r="H8010" s="18">
        <f t="shared" si="753"/>
        <v>0</v>
      </c>
      <c r="I8010" s="24">
        <v>0</v>
      </c>
      <c r="J8010" s="24">
        <v>0</v>
      </c>
      <c r="K8010" s="24">
        <v>0</v>
      </c>
      <c r="L8010" s="14">
        <f>貼り付けシート!C8010</f>
        <v>19.399999999999999</v>
      </c>
      <c r="M8010" s="14">
        <f>貼り付けシート!D8010</f>
        <v>8.5</v>
      </c>
      <c r="N8010" s="18">
        <f>貼り付けシート!E8010</f>
        <v>60.573686558040407</v>
      </c>
      <c r="O8010" s="18">
        <f>貼り付けシート!F8010</f>
        <v>0</v>
      </c>
      <c r="P8010" s="19">
        <f t="shared" si="754"/>
        <v>0</v>
      </c>
      <c r="Q8010" s="19">
        <f t="shared" si="755"/>
        <v>0</v>
      </c>
    </row>
    <row r="8011" spans="1:17">
      <c r="A8011" s="38">
        <v>41973</v>
      </c>
      <c r="B8011" s="49" t="s">
        <v>162</v>
      </c>
      <c r="C8011" s="24">
        <f t="shared" si="750"/>
        <v>30.406921776000001</v>
      </c>
      <c r="D8011" s="24">
        <f t="shared" si="751"/>
        <v>0</v>
      </c>
      <c r="E8011" s="18">
        <f>IF(G8011&gt;=0.3,(バックデータ一覧!$C$10*(バックデータ一覧!$C$12*計算過程!L8011+バックデータ一覧!$C$13*LN(計算過程!G8011)+バックデータ一覧!$C$14)^バックデータ一覧!$C$11+バックデータ一覧!$E$10*(計算過程!G8011/(バックデータ一覧!$E$12*計算過程!L8011+バックデータ一覧!$E$13*LN(計算過程!G8011)+バックデータ一覧!$E$14))^バックデータ一覧!$E$11)*計算過程!$W$11*10^-3,0)</f>
        <v>0</v>
      </c>
      <c r="F8011" s="18">
        <f>IF(G8011&lt;0.3,(バックデータ一覧!$C$10*(バックデータ一覧!$C$12*計算過程!L8011+バックデータ一覧!$C$13*LN(0.3)+バックデータ一覧!$C$14)^バックデータ一覧!$C$11+バックデータ一覧!$E$10*(0.3/(バックデータ一覧!$E$12*計算過程!L8011+バックデータ一覧!$E$13*LN(0.3)+バックデータ一覧!$E$14))^バックデータ一覧!$E$11)*計算過程!$W$11*計算過程!G8011/0.3*10^-3,0)</f>
        <v>0</v>
      </c>
      <c r="G8011" s="18">
        <f t="shared" si="752"/>
        <v>0</v>
      </c>
      <c r="H8011" s="18">
        <f t="shared" si="753"/>
        <v>0</v>
      </c>
      <c r="I8011" s="24">
        <v>0</v>
      </c>
      <c r="J8011" s="24">
        <v>0</v>
      </c>
      <c r="K8011" s="24">
        <v>0</v>
      </c>
      <c r="L8011" s="14">
        <f>貼り付けシート!C8011</f>
        <v>19.2</v>
      </c>
      <c r="M8011" s="14">
        <f>貼り付けシート!D8011</f>
        <v>8.9</v>
      </c>
      <c r="N8011" s="18">
        <f>貼り付けシート!E8011</f>
        <v>64.178475370273659</v>
      </c>
      <c r="O8011" s="18">
        <f>貼り付けシート!F8011</f>
        <v>0</v>
      </c>
      <c r="P8011" s="19">
        <f t="shared" si="754"/>
        <v>0</v>
      </c>
      <c r="Q8011" s="19">
        <f t="shared" si="755"/>
        <v>0</v>
      </c>
    </row>
    <row r="8012" spans="1:17">
      <c r="A8012" s="38">
        <v>41973</v>
      </c>
      <c r="B8012" s="49" t="s">
        <v>163</v>
      </c>
      <c r="C8012" s="24">
        <f t="shared" si="750"/>
        <v>30.406921776000001</v>
      </c>
      <c r="D8012" s="24">
        <f t="shared" si="751"/>
        <v>0</v>
      </c>
      <c r="E8012" s="18">
        <f>IF(G8012&gt;=0.3,(バックデータ一覧!$C$10*(バックデータ一覧!$C$12*計算過程!L8012+バックデータ一覧!$C$13*LN(計算過程!G8012)+バックデータ一覧!$C$14)^バックデータ一覧!$C$11+バックデータ一覧!$E$10*(計算過程!G8012/(バックデータ一覧!$E$12*計算過程!L8012+バックデータ一覧!$E$13*LN(計算過程!G8012)+バックデータ一覧!$E$14))^バックデータ一覧!$E$11)*計算過程!$W$11*10^-3,0)</f>
        <v>0</v>
      </c>
      <c r="F8012" s="18">
        <f>IF(G8012&lt;0.3,(バックデータ一覧!$C$10*(バックデータ一覧!$C$12*計算過程!L8012+バックデータ一覧!$C$13*LN(0.3)+バックデータ一覧!$C$14)^バックデータ一覧!$C$11+バックデータ一覧!$E$10*(0.3/(バックデータ一覧!$E$12*計算過程!L8012+バックデータ一覧!$E$13*LN(0.3)+バックデータ一覧!$E$14))^バックデータ一覧!$E$11)*計算過程!$W$11*計算過程!G8012/0.3*10^-3,0)</f>
        <v>0</v>
      </c>
      <c r="G8012" s="18">
        <f t="shared" si="752"/>
        <v>0</v>
      </c>
      <c r="H8012" s="18">
        <f t="shared" si="753"/>
        <v>0</v>
      </c>
      <c r="I8012" s="24">
        <v>0</v>
      </c>
      <c r="J8012" s="24">
        <v>0</v>
      </c>
      <c r="K8012" s="24">
        <v>0</v>
      </c>
      <c r="L8012" s="14">
        <f>貼り付けシート!C8012</f>
        <v>18.8</v>
      </c>
      <c r="M8012" s="14">
        <f>貼り付けシート!D8012</f>
        <v>8.6</v>
      </c>
      <c r="N8012" s="18">
        <f>貼り付けシート!E8012</f>
        <v>63.613469029803923</v>
      </c>
      <c r="O8012" s="18">
        <f>貼り付けシート!F8012</f>
        <v>0</v>
      </c>
      <c r="P8012" s="19">
        <f t="shared" si="754"/>
        <v>0</v>
      </c>
      <c r="Q8012" s="19">
        <f t="shared" si="755"/>
        <v>0</v>
      </c>
    </row>
    <row r="8013" spans="1:17">
      <c r="A8013" s="38">
        <v>41973</v>
      </c>
      <c r="B8013" s="49" t="s">
        <v>164</v>
      </c>
      <c r="C8013" s="24">
        <f t="shared" si="750"/>
        <v>30.406921776000001</v>
      </c>
      <c r="D8013" s="24">
        <f t="shared" si="751"/>
        <v>0</v>
      </c>
      <c r="E8013" s="18">
        <f>IF(G8013&gt;=0.3,(バックデータ一覧!$C$10*(バックデータ一覧!$C$12*計算過程!L8013+バックデータ一覧!$C$13*LN(計算過程!G8013)+バックデータ一覧!$C$14)^バックデータ一覧!$C$11+バックデータ一覧!$E$10*(計算過程!G8013/(バックデータ一覧!$E$12*計算過程!L8013+バックデータ一覧!$E$13*LN(計算過程!G8013)+バックデータ一覧!$E$14))^バックデータ一覧!$E$11)*計算過程!$W$11*10^-3,0)</f>
        <v>0</v>
      </c>
      <c r="F8013" s="18">
        <f>IF(G8013&lt;0.3,(バックデータ一覧!$C$10*(バックデータ一覧!$C$12*計算過程!L8013+バックデータ一覧!$C$13*LN(0.3)+バックデータ一覧!$C$14)^バックデータ一覧!$C$11+バックデータ一覧!$E$10*(0.3/(バックデータ一覧!$E$12*計算過程!L8013+バックデータ一覧!$E$13*LN(0.3)+バックデータ一覧!$E$14))^バックデータ一覧!$E$11)*計算過程!$W$11*計算過程!G8013/0.3*10^-3,0)</f>
        <v>0</v>
      </c>
      <c r="G8013" s="18">
        <f t="shared" si="752"/>
        <v>0</v>
      </c>
      <c r="H8013" s="18">
        <f t="shared" si="753"/>
        <v>0</v>
      </c>
      <c r="I8013" s="24">
        <v>0</v>
      </c>
      <c r="J8013" s="24">
        <v>0</v>
      </c>
      <c r="K8013" s="24">
        <v>0</v>
      </c>
      <c r="L8013" s="14">
        <f>貼り付けシート!C8013</f>
        <v>18.600000000000001</v>
      </c>
      <c r="M8013" s="14">
        <f>貼り付けシート!D8013</f>
        <v>8.9</v>
      </c>
      <c r="N8013" s="18">
        <f>貼り付けシート!E8013</f>
        <v>66.629881841203556</v>
      </c>
      <c r="O8013" s="18">
        <f>貼り付けシート!F8013</f>
        <v>0</v>
      </c>
      <c r="P8013" s="19">
        <f t="shared" si="754"/>
        <v>0</v>
      </c>
      <c r="Q8013" s="19">
        <f t="shared" si="755"/>
        <v>0</v>
      </c>
    </row>
    <row r="8014" spans="1:17">
      <c r="A8014" s="38">
        <v>41973</v>
      </c>
      <c r="B8014" s="49" t="s">
        <v>165</v>
      </c>
      <c r="C8014" s="24">
        <f t="shared" si="750"/>
        <v>30.406921776000001</v>
      </c>
      <c r="D8014" s="24">
        <f t="shared" si="751"/>
        <v>0</v>
      </c>
      <c r="E8014" s="18">
        <f>IF(G8014&gt;=0.3,(バックデータ一覧!$C$10*(バックデータ一覧!$C$12*計算過程!L8014+バックデータ一覧!$C$13*LN(計算過程!G8014)+バックデータ一覧!$C$14)^バックデータ一覧!$C$11+バックデータ一覧!$E$10*(計算過程!G8014/(バックデータ一覧!$E$12*計算過程!L8014+バックデータ一覧!$E$13*LN(計算過程!G8014)+バックデータ一覧!$E$14))^バックデータ一覧!$E$11)*計算過程!$W$11*10^-3,0)</f>
        <v>0</v>
      </c>
      <c r="F8014" s="18">
        <f>IF(G8014&lt;0.3,(バックデータ一覧!$C$10*(バックデータ一覧!$C$12*計算過程!L8014+バックデータ一覧!$C$13*LN(0.3)+バックデータ一覧!$C$14)^バックデータ一覧!$C$11+バックデータ一覧!$E$10*(0.3/(バックデータ一覧!$E$12*計算過程!L8014+バックデータ一覧!$E$13*LN(0.3)+バックデータ一覧!$E$14))^バックデータ一覧!$E$11)*計算過程!$W$11*計算過程!G8014/0.3*10^-3,0)</f>
        <v>0</v>
      </c>
      <c r="G8014" s="18">
        <f t="shared" si="752"/>
        <v>0</v>
      </c>
      <c r="H8014" s="18">
        <f t="shared" si="753"/>
        <v>0</v>
      </c>
      <c r="I8014" s="24">
        <v>0</v>
      </c>
      <c r="J8014" s="24">
        <v>0</v>
      </c>
      <c r="K8014" s="24">
        <v>0</v>
      </c>
      <c r="L8014" s="14">
        <f>貼り付けシート!C8014</f>
        <v>17.600000000000001</v>
      </c>
      <c r="M8014" s="14">
        <f>貼り付けシート!D8014</f>
        <v>8.6</v>
      </c>
      <c r="N8014" s="18">
        <f>貼り付けシート!E8014</f>
        <v>68.593967549203967</v>
      </c>
      <c r="O8014" s="18">
        <f>貼り付けシート!F8014</f>
        <v>0</v>
      </c>
      <c r="P8014" s="19">
        <f t="shared" si="754"/>
        <v>0</v>
      </c>
      <c r="Q8014" s="19">
        <f t="shared" si="755"/>
        <v>0</v>
      </c>
    </row>
    <row r="8015" spans="1:17">
      <c r="A8015" s="38">
        <v>41973</v>
      </c>
      <c r="B8015" s="49" t="s">
        <v>166</v>
      </c>
      <c r="C8015" s="24">
        <f t="shared" si="750"/>
        <v>30.406921776000001</v>
      </c>
      <c r="D8015" s="24">
        <f t="shared" si="751"/>
        <v>0</v>
      </c>
      <c r="E8015" s="18">
        <f>IF(G8015&gt;=0.3,(バックデータ一覧!$C$10*(バックデータ一覧!$C$12*計算過程!L8015+バックデータ一覧!$C$13*LN(計算過程!G8015)+バックデータ一覧!$C$14)^バックデータ一覧!$C$11+バックデータ一覧!$E$10*(計算過程!G8015/(バックデータ一覧!$E$12*計算過程!L8015+バックデータ一覧!$E$13*LN(計算過程!G8015)+バックデータ一覧!$E$14))^バックデータ一覧!$E$11)*計算過程!$W$11*10^-3,0)</f>
        <v>0</v>
      </c>
      <c r="F8015" s="18">
        <f>IF(G8015&lt;0.3,(バックデータ一覧!$C$10*(バックデータ一覧!$C$12*計算過程!L8015+バックデータ一覧!$C$13*LN(0.3)+バックデータ一覧!$C$14)^バックデータ一覧!$C$11+バックデータ一覧!$E$10*(0.3/(バックデータ一覧!$E$12*計算過程!L8015+バックデータ一覧!$E$13*LN(0.3)+バックデータ一覧!$E$14))^バックデータ一覧!$E$11)*計算過程!$W$11*計算過程!G8015/0.3*10^-3,0)</f>
        <v>0</v>
      </c>
      <c r="G8015" s="18">
        <f t="shared" si="752"/>
        <v>0</v>
      </c>
      <c r="H8015" s="18">
        <f t="shared" si="753"/>
        <v>0</v>
      </c>
      <c r="I8015" s="24">
        <v>0</v>
      </c>
      <c r="J8015" s="24">
        <v>0</v>
      </c>
      <c r="K8015" s="24">
        <v>0</v>
      </c>
      <c r="L8015" s="14">
        <f>貼り付けシート!C8015</f>
        <v>16</v>
      </c>
      <c r="M8015" s="14">
        <f>貼り付けシート!D8015</f>
        <v>8.5</v>
      </c>
      <c r="N8015" s="18">
        <f>貼り付けシート!E8015</f>
        <v>75.059058938793882</v>
      </c>
      <c r="O8015" s="18">
        <f>貼り付けシート!F8015</f>
        <v>0</v>
      </c>
      <c r="P8015" s="19">
        <f t="shared" si="754"/>
        <v>0</v>
      </c>
      <c r="Q8015" s="19">
        <f t="shared" si="755"/>
        <v>0</v>
      </c>
    </row>
    <row r="8016" spans="1:17">
      <c r="A8016" s="38">
        <v>41973</v>
      </c>
      <c r="B8016" s="49" t="s">
        <v>167</v>
      </c>
      <c r="C8016" s="24">
        <f t="shared" si="750"/>
        <v>30.406921776000001</v>
      </c>
      <c r="D8016" s="24">
        <f t="shared" si="751"/>
        <v>2.61360547488822E-4</v>
      </c>
      <c r="E8016" s="18">
        <f>IF(G8016&gt;=0.3,(バックデータ一覧!$C$10*(バックデータ一覧!$C$12*計算過程!L8016+バックデータ一覧!$C$13*LN(計算過程!G8016)+バックデータ一覧!$C$14)^バックデータ一覧!$C$11+バックデータ一覧!$E$10*(計算過程!G8016/(バックデータ一覧!$E$12*計算過程!L8016+バックデータ一覧!$E$13*LN(計算過程!G8016)+バックデータ一覧!$E$14))^バックデータ一覧!$E$11)*計算過程!$W$11*10^-3,0)</f>
        <v>0</v>
      </c>
      <c r="F8016" s="18">
        <f>IF(G8016&lt;0.3,(バックデータ一覧!$C$10*(バックデータ一覧!$C$12*計算過程!L8016+バックデータ一覧!$C$13*LN(0.3)+バックデータ一覧!$C$14)^バックデータ一覧!$C$11+バックデータ一覧!$E$10*(0.3/(バックデータ一覧!$E$12*計算過程!L8016+バックデータ一覧!$E$13*LN(0.3)+バックデータ一覧!$E$14))^バックデータ一覧!$E$11)*計算過程!$W$11*計算過程!G8016/0.3*10^-3,0)</f>
        <v>2.61360547488822E-4</v>
      </c>
      <c r="G8016" s="18">
        <f t="shared" si="752"/>
        <v>1.0853897828146054E-4</v>
      </c>
      <c r="H8016" s="18">
        <f t="shared" si="753"/>
        <v>3.3003362222513337E-3</v>
      </c>
      <c r="I8016" s="24">
        <v>0</v>
      </c>
      <c r="J8016" s="24">
        <v>0</v>
      </c>
      <c r="K8016" s="24">
        <v>0</v>
      </c>
      <c r="L8016" s="14">
        <f>貼り付けシート!C8016</f>
        <v>14.6</v>
      </c>
      <c r="M8016" s="14">
        <f>貼り付けシート!D8016</f>
        <v>8.8000000000000007</v>
      </c>
      <c r="N8016" s="18">
        <f>貼り付けシート!E8016</f>
        <v>84.982165392389575</v>
      </c>
      <c r="O8016" s="18">
        <f>貼り付けシート!F8016</f>
        <v>3.3003362222513337E-3</v>
      </c>
      <c r="P8016" s="19">
        <f t="shared" si="754"/>
        <v>3.3003362222513337E-3</v>
      </c>
      <c r="Q8016" s="19">
        <f t="shared" si="755"/>
        <v>0</v>
      </c>
    </row>
    <row r="8017" spans="1:17">
      <c r="A8017" s="38">
        <v>41973</v>
      </c>
      <c r="B8017" s="49" t="s">
        <v>168</v>
      </c>
      <c r="C8017" s="24">
        <f t="shared" si="750"/>
        <v>30.406921776000001</v>
      </c>
      <c r="D8017" s="24">
        <f t="shared" si="751"/>
        <v>4.8698610997280536E-3</v>
      </c>
      <c r="E8017" s="18">
        <f>IF(G8017&gt;=0.3,(バックデータ一覧!$C$10*(バックデータ一覧!$C$12*計算過程!L8017+バックデータ一覧!$C$13*LN(計算過程!G8017)+バックデータ一覧!$C$14)^バックデータ一覧!$C$11+バックデータ一覧!$E$10*(計算過程!G8017/(バックデータ一覧!$E$12*計算過程!L8017+バックデータ一覧!$E$13*LN(計算過程!G8017)+バックデータ一覧!$E$14))^バックデータ一覧!$E$11)*計算過程!$W$11*10^-3,0)</f>
        <v>0</v>
      </c>
      <c r="F8017" s="18">
        <f>IF(G8017&lt;0.3,(バックデータ一覧!$C$10*(バックデータ一覧!$C$12*計算過程!L8017+バックデータ一覧!$C$13*LN(0.3)+バックデータ一覧!$C$14)^バックデータ一覧!$C$11+バックデータ一覧!$E$10*(0.3/(バックデータ一覧!$E$12*計算過程!L8017+バックデータ一覧!$E$13*LN(0.3)+バックデータ一覧!$E$14))^バックデータ一覧!$E$11)*計算過程!$W$11*計算過程!G8017/0.3*10^-3,0)</f>
        <v>4.8698610997280536E-3</v>
      </c>
      <c r="G8017" s="18">
        <f t="shared" si="752"/>
        <v>1.9667760940218003E-3</v>
      </c>
      <c r="H8017" s="18">
        <f t="shared" si="753"/>
        <v>5.98036068418277E-2</v>
      </c>
      <c r="I8017" s="24">
        <v>0</v>
      </c>
      <c r="J8017" s="24">
        <v>0</v>
      </c>
      <c r="K8017" s="24">
        <v>0</v>
      </c>
      <c r="L8017" s="14">
        <f>貼り付けシート!C8017</f>
        <v>13.9</v>
      </c>
      <c r="M8017" s="14">
        <f>貼り付けシート!D8017</f>
        <v>8.6999999999999993</v>
      </c>
      <c r="N8017" s="18">
        <f>貼り付けシート!E8017</f>
        <v>87.928289619303285</v>
      </c>
      <c r="O8017" s="18">
        <f>貼り付けシート!F8017</f>
        <v>5.98036068418277E-2</v>
      </c>
      <c r="P8017" s="19">
        <f t="shared" si="754"/>
        <v>5.98036068418277E-2</v>
      </c>
      <c r="Q8017" s="19">
        <f t="shared" si="755"/>
        <v>0</v>
      </c>
    </row>
    <row r="8018" spans="1:17">
      <c r="A8018" s="38">
        <v>41973</v>
      </c>
      <c r="B8018" s="49" t="s">
        <v>169</v>
      </c>
      <c r="C8018" s="24">
        <f t="shared" si="750"/>
        <v>30.406921776000001</v>
      </c>
      <c r="D8018" s="24">
        <f t="shared" si="751"/>
        <v>8.4795429679584387E-3</v>
      </c>
      <c r="E8018" s="18">
        <f>IF(G8018&gt;=0.3,(バックデータ一覧!$C$10*(バックデータ一覧!$C$12*計算過程!L8018+バックデータ一覧!$C$13*LN(計算過程!G8018)+バックデータ一覧!$C$14)^バックデータ一覧!$C$11+バックデータ一覧!$E$10*(計算過程!G8018/(バックデータ一覧!$E$12*計算過程!L8018+バックデータ一覧!$E$13*LN(計算過程!G8018)+バックデータ一覧!$E$14))^バックデータ一覧!$E$11)*計算過程!$W$11*10^-3,0)</f>
        <v>0</v>
      </c>
      <c r="F8018" s="18">
        <f>IF(G8018&lt;0.3,(バックデータ一覧!$C$10*(バックデータ一覧!$C$12*計算過程!L8018+バックデータ一覧!$C$13*LN(0.3)+バックデータ一覧!$C$14)^バックデータ一覧!$C$11+バックデータ一覧!$E$10*(0.3/(バックデータ一覧!$E$12*計算過程!L8018+バックデータ一覧!$E$13*LN(0.3)+バックデータ一覧!$E$14))^バックデータ一覧!$E$11)*計算過程!$W$11*計算過程!G8018/0.3*10^-3,0)</f>
        <v>8.4795429679584387E-3</v>
      </c>
      <c r="G8018" s="18">
        <f t="shared" si="752"/>
        <v>3.3316969816418393E-3</v>
      </c>
      <c r="H8018" s="18">
        <f t="shared" si="753"/>
        <v>0.10130664950211872</v>
      </c>
      <c r="I8018" s="24">
        <v>0</v>
      </c>
      <c r="J8018" s="24">
        <v>0</v>
      </c>
      <c r="K8018" s="24">
        <v>0</v>
      </c>
      <c r="L8018" s="14">
        <f>貼り付けシート!C8018</f>
        <v>13.2</v>
      </c>
      <c r="M8018" s="14">
        <f>貼り付けシート!D8018</f>
        <v>8.6</v>
      </c>
      <c r="N8018" s="18">
        <f>貼り付けシート!E8018</f>
        <v>90.987335417615952</v>
      </c>
      <c r="O8018" s="18">
        <f>貼り付けシート!F8018</f>
        <v>0.10130664950211872</v>
      </c>
      <c r="P8018" s="19">
        <f t="shared" si="754"/>
        <v>0.10130664950211872</v>
      </c>
      <c r="Q8018" s="19">
        <f t="shared" si="755"/>
        <v>0</v>
      </c>
    </row>
    <row r="8019" spans="1:17">
      <c r="A8019" s="38">
        <v>41973</v>
      </c>
      <c r="B8019" s="49" t="s">
        <v>170</v>
      </c>
      <c r="C8019" s="24">
        <f t="shared" si="750"/>
        <v>30.406921776000001</v>
      </c>
      <c r="D8019" s="24">
        <f t="shared" si="751"/>
        <v>1.0504132018523958E-2</v>
      </c>
      <c r="E8019" s="18">
        <f>IF(G8019&gt;=0.3,(バックデータ一覧!$C$10*(バックデータ一覧!$C$12*計算過程!L8019+バックデータ一覧!$C$13*LN(計算過程!G8019)+バックデータ一覧!$C$14)^バックデータ一覧!$C$11+バックデータ一覧!$E$10*(計算過程!G8019/(バックデータ一覧!$E$12*計算過程!L8019+バックデータ一覧!$E$13*LN(計算過程!G8019)+バックデータ一覧!$E$14))^バックデータ一覧!$E$11)*計算過程!$W$11*10^-3,0)</f>
        <v>0</v>
      </c>
      <c r="F8019" s="18">
        <f>IF(G8019&lt;0.3,(バックデータ一覧!$C$10*(バックデータ一覧!$C$12*計算過程!L8019+バックデータ一覧!$C$13*LN(0.3)+バックデータ一覧!$C$14)^バックデータ一覧!$C$11+バックデータ一覧!$E$10*(0.3/(バックデータ一覧!$E$12*計算過程!L8019+バックデータ一覧!$E$13*LN(0.3)+バックデータ一覧!$E$14))^バックデータ一覧!$E$11)*計算過程!$W$11*計算過程!G8019/0.3*10^-3,0)</f>
        <v>1.0504132018523958E-2</v>
      </c>
      <c r="G8019" s="18">
        <f t="shared" si="752"/>
        <v>4.1111161456298681E-3</v>
      </c>
      <c r="H8019" s="18">
        <f t="shared" si="753"/>
        <v>0.12500638705221803</v>
      </c>
      <c r="I8019" s="24">
        <v>0</v>
      </c>
      <c r="J8019" s="24">
        <v>0</v>
      </c>
      <c r="K8019" s="24">
        <v>0</v>
      </c>
      <c r="L8019" s="14">
        <f>貼り付けシート!C8019</f>
        <v>13.1</v>
      </c>
      <c r="M8019" s="14">
        <f>貼り付けシート!D8019</f>
        <v>8.6999999999999993</v>
      </c>
      <c r="N8019" s="18">
        <f>貼り付けシート!E8019</f>
        <v>92.63412392947285</v>
      </c>
      <c r="O8019" s="18">
        <f>貼り付けシート!F8019</f>
        <v>0.12500638705221803</v>
      </c>
      <c r="P8019" s="19">
        <f t="shared" si="754"/>
        <v>0.12500638705221803</v>
      </c>
      <c r="Q8019" s="19">
        <f t="shared" si="755"/>
        <v>0</v>
      </c>
    </row>
    <row r="8020" spans="1:17">
      <c r="A8020" s="38">
        <v>41973</v>
      </c>
      <c r="B8020" s="49" t="s">
        <v>171</v>
      </c>
      <c r="C8020" s="24">
        <f t="shared" si="750"/>
        <v>30.406921776000001</v>
      </c>
      <c r="D8020" s="24">
        <f t="shared" si="751"/>
        <v>1.722840773037802E-2</v>
      </c>
      <c r="E8020" s="18">
        <f>IF(G8020&gt;=0.3,(バックデータ一覧!$C$10*(バックデータ一覧!$C$12*計算過程!L8020+バックデータ一覧!$C$13*LN(計算過程!G8020)+バックデータ一覧!$C$14)^バックデータ一覧!$C$11+バックデータ一覧!$E$10*(計算過程!G8020/(バックデータ一覧!$E$12*計算過程!L8020+バックデータ一覧!$E$13*LN(計算過程!G8020)+バックデータ一覧!$E$14))^バックデータ一覧!$E$11)*計算過程!$W$11*10^-3,0)</f>
        <v>0</v>
      </c>
      <c r="F8020" s="18">
        <f>IF(G8020&lt;0.3,(バックデータ一覧!$C$10*(バックデータ一覧!$C$12*計算過程!L8020+バックデータ一覧!$C$13*LN(0.3)+バックデータ一覧!$C$14)^バックデータ一覧!$C$11+バックデータ一覧!$E$10*(0.3/(バックデータ一覧!$E$12*計算過程!L8020+バックデータ一覧!$E$13*LN(0.3)+バックデータ一覧!$E$14))^バックデータ一覧!$E$11)*計算過程!$W$11*計算過程!G8020/0.3*10^-3,0)</f>
        <v>1.722840773037802E-2</v>
      </c>
      <c r="G8020" s="18">
        <f t="shared" si="752"/>
        <v>6.6906359324661133E-3</v>
      </c>
      <c r="H8020" s="18">
        <f t="shared" si="753"/>
        <v>0.20344164343019194</v>
      </c>
      <c r="I8020" s="24">
        <v>0</v>
      </c>
      <c r="J8020" s="24">
        <v>0</v>
      </c>
      <c r="K8020" s="24">
        <v>0</v>
      </c>
      <c r="L8020" s="14">
        <f>貼り付けシート!C8020</f>
        <v>12.9</v>
      </c>
      <c r="M8020" s="14">
        <f>貼り付けシート!D8020</f>
        <v>8.8000000000000007</v>
      </c>
      <c r="N8020" s="18">
        <f>貼り付けシート!E8020</f>
        <v>94.917987259827925</v>
      </c>
      <c r="O8020" s="18">
        <f>貼り付けシート!F8020</f>
        <v>0.20344164343019194</v>
      </c>
      <c r="P8020" s="19">
        <f t="shared" si="754"/>
        <v>0.20344164343019194</v>
      </c>
      <c r="Q8020" s="19">
        <f t="shared" si="755"/>
        <v>0</v>
      </c>
    </row>
    <row r="8021" spans="1:17">
      <c r="A8021" s="38">
        <v>41973</v>
      </c>
      <c r="B8021" s="49" t="s">
        <v>172</v>
      </c>
      <c r="C8021" s="24">
        <f t="shared" si="750"/>
        <v>30.406921776000001</v>
      </c>
      <c r="D8021" s="24">
        <f t="shared" si="751"/>
        <v>2.6840548386059326E-2</v>
      </c>
      <c r="E8021" s="18">
        <f>IF(G8021&gt;=0.3,(バックデータ一覧!$C$10*(バックデータ一覧!$C$12*計算過程!L8021+バックデータ一覧!$C$13*LN(計算過程!G8021)+バックデータ一覧!$C$14)^バックデータ一覧!$C$11+バックデータ一覧!$E$10*(計算過程!G8021/(バックデータ一覧!$E$12*計算過程!L8021+バックデータ一覧!$E$13*LN(計算過程!G8021)+バックデータ一覧!$E$14))^バックデータ一覧!$E$11)*計算過程!$W$11*10^-3,0)</f>
        <v>0</v>
      </c>
      <c r="F8021" s="18">
        <f>IF(G8021&lt;0.3,(バックデータ一覧!$C$10*(バックデータ一覧!$C$12*計算過程!L8021+バックデータ一覧!$C$13*LN(0.3)+バックデータ一覧!$C$14)^バックデータ一覧!$C$11+バックデータ一覧!$E$10*(0.3/(バックデータ一覧!$E$12*計算過程!L8021+バックデータ一覧!$E$13*LN(0.3)+バックデータ一覧!$E$14))^バックデータ一覧!$E$11)*計算過程!$W$11*計算過程!G8021/0.3*10^-3,0)</f>
        <v>2.6840548386059326E-2</v>
      </c>
      <c r="G8021" s="18">
        <f t="shared" si="752"/>
        <v>1.04640715192197E-2</v>
      </c>
      <c r="H8021" s="18">
        <f t="shared" si="753"/>
        <v>0.31818020414338294</v>
      </c>
      <c r="I8021" s="24">
        <v>0</v>
      </c>
      <c r="J8021" s="24">
        <v>0</v>
      </c>
      <c r="K8021" s="24">
        <v>0</v>
      </c>
      <c r="L8021" s="14">
        <f>貼り付けシート!C8021</f>
        <v>13</v>
      </c>
      <c r="M8021" s="14">
        <f>貼り付けシート!D8021</f>
        <v>9</v>
      </c>
      <c r="N8021" s="18">
        <f>貼り付けシート!E8021</f>
        <v>96.41133206790586</v>
      </c>
      <c r="O8021" s="18">
        <f>貼り付けシート!F8021</f>
        <v>0.31818020414338294</v>
      </c>
      <c r="P8021" s="19">
        <f t="shared" si="754"/>
        <v>0.31818020414338294</v>
      </c>
      <c r="Q8021" s="19">
        <f t="shared" si="755"/>
        <v>0</v>
      </c>
    </row>
    <row r="8022" spans="1:17">
      <c r="A8022" s="38">
        <v>41974</v>
      </c>
      <c r="B8022" s="49" t="s">
        <v>149</v>
      </c>
      <c r="C8022" s="24">
        <f t="shared" si="750"/>
        <v>30.406921776000001</v>
      </c>
      <c r="D8022" s="24">
        <f t="shared" si="751"/>
        <v>8.5265992169291885E-2</v>
      </c>
      <c r="E8022" s="18">
        <f>IF(G8022&gt;=0.3,(バックデータ一覧!$C$10*(バックデータ一覧!$C$12*計算過程!L8022+バックデータ一覧!$C$13*LN(計算過程!G8022)+バックデータ一覧!$C$14)^バックデータ一覧!$C$11+バックデータ一覧!$E$10*(計算過程!G8022/(バックデータ一覧!$E$12*計算過程!L8022+バックデータ一覧!$E$13*LN(計算過程!G8022)+バックデータ一覧!$E$14))^バックデータ一覧!$E$11)*計算過程!$W$11*10^-3,0)</f>
        <v>0</v>
      </c>
      <c r="F8022" s="18">
        <f>IF(G8022&lt;0.3,(バックデータ一覧!$C$10*(バックデータ一覧!$C$12*計算過程!L8022+バックデータ一覧!$C$13*LN(0.3)+バックデータ一覧!$C$14)^バックデータ一覧!$C$11+バックデータ一覧!$E$10*(0.3/(バックデータ一覧!$E$12*計算過程!L8022+バックデータ一覧!$E$13*LN(0.3)+バックデータ一覧!$E$14))^バックデータ一覧!$E$11)*計算過程!$W$11*計算過程!G8022/0.3*10^-3,0)</f>
        <v>8.5265992169291885E-2</v>
      </c>
      <c r="G8022" s="18">
        <f t="shared" si="752"/>
        <v>3.3897582559846269E-2</v>
      </c>
      <c r="H8022" s="18">
        <f t="shared" si="753"/>
        <v>1.0307211412927473</v>
      </c>
      <c r="I8022" s="24">
        <v>0</v>
      </c>
      <c r="J8022" s="24">
        <v>0</v>
      </c>
      <c r="K8022" s="24">
        <v>0</v>
      </c>
      <c r="L8022" s="14">
        <f>貼り付けシート!C8022</f>
        <v>13.5</v>
      </c>
      <c r="M8022" s="14">
        <f>貼り付けシート!D8022</f>
        <v>9.1999999999999993</v>
      </c>
      <c r="N8022" s="18">
        <f>貼り付けシート!E8022</f>
        <v>95.357833738995623</v>
      </c>
      <c r="O8022" s="18">
        <f>貼り付けシート!F8022</f>
        <v>1.0307211412927473</v>
      </c>
      <c r="P8022" s="19">
        <f t="shared" si="754"/>
        <v>1.0307211412927473</v>
      </c>
      <c r="Q8022" s="19">
        <f t="shared" si="755"/>
        <v>0</v>
      </c>
    </row>
    <row r="8023" spans="1:17">
      <c r="A8023" s="38">
        <v>41974</v>
      </c>
      <c r="B8023" s="49" t="s">
        <v>150</v>
      </c>
      <c r="C8023" s="24">
        <f t="shared" si="750"/>
        <v>30.406921776000001</v>
      </c>
      <c r="D8023" s="24">
        <f t="shared" si="751"/>
        <v>0.16291741448156774</v>
      </c>
      <c r="E8023" s="18">
        <f>IF(G8023&gt;=0.3,(バックデータ一覧!$C$10*(バックデータ一覧!$C$12*計算過程!L8023+バックデータ一覧!$C$13*LN(計算過程!G8023)+バックデータ一覧!$C$14)^バックデータ一覧!$C$11+バックデータ一覧!$E$10*(計算過程!G8023/(バックデータ一覧!$E$12*計算過程!L8023+バックデータ一覧!$E$13*LN(計算過程!G8023)+バックデータ一覧!$E$14))^バックデータ一覧!$E$11)*計算過程!$W$11*10^-3,0)</f>
        <v>0</v>
      </c>
      <c r="F8023" s="18">
        <f>IF(G8023&lt;0.3,(バックデータ一覧!$C$10*(バックデータ一覧!$C$12*計算過程!L8023+バックデータ一覧!$C$13*LN(0.3)+バックデータ一覧!$C$14)^バックデータ一覧!$C$11+バックデータ一覧!$E$10*(0.3/(バックデータ一覧!$E$12*計算過程!L8023+バックデータ一覧!$E$13*LN(0.3)+バックデータ一覧!$E$14))^バックデータ一覧!$E$11)*計算過程!$W$11*計算過程!G8023/0.3*10^-3,0)</f>
        <v>0.16291741448156774</v>
      </c>
      <c r="G8023" s="18">
        <f t="shared" si="752"/>
        <v>6.6058006187160498E-2</v>
      </c>
      <c r="H8023" s="18">
        <f t="shared" si="753"/>
        <v>2.0086206268115134</v>
      </c>
      <c r="I8023" s="24">
        <v>0</v>
      </c>
      <c r="J8023" s="24">
        <v>0</v>
      </c>
      <c r="K8023" s="24">
        <v>0</v>
      </c>
      <c r="L8023" s="14">
        <f>貼り付けシート!C8023</f>
        <v>14</v>
      </c>
      <c r="M8023" s="14">
        <f>貼り付けシート!D8023</f>
        <v>9.6</v>
      </c>
      <c r="N8023" s="18">
        <f>貼り付けシート!E8023</f>
        <v>96.258932618471874</v>
      </c>
      <c r="O8023" s="18">
        <f>貼り付けシート!F8023</f>
        <v>2.0086206268115134</v>
      </c>
      <c r="P8023" s="19">
        <f t="shared" si="754"/>
        <v>2.0086206268115134</v>
      </c>
      <c r="Q8023" s="19">
        <f t="shared" si="755"/>
        <v>0</v>
      </c>
    </row>
    <row r="8024" spans="1:17">
      <c r="A8024" s="38">
        <v>41974</v>
      </c>
      <c r="B8024" s="49" t="s">
        <v>151</v>
      </c>
      <c r="C8024" s="24">
        <f t="shared" si="750"/>
        <v>30.406921776000001</v>
      </c>
      <c r="D8024" s="24">
        <f t="shared" si="751"/>
        <v>0.20089043773887799</v>
      </c>
      <c r="E8024" s="18">
        <f>IF(G8024&gt;=0.3,(バックデータ一覧!$C$10*(バックデータ一覧!$C$12*計算過程!L8024+バックデータ一覧!$C$13*LN(計算過程!G8024)+バックデータ一覧!$C$14)^バックデータ一覧!$C$11+バックデータ一覧!$E$10*(計算過程!G8024/(バックデータ一覧!$E$12*計算過程!L8024+バックデータ一覧!$E$13*LN(計算過程!G8024)+バックデータ一覧!$E$14))^バックデータ一覧!$E$11)*計算過程!$W$11*10^-3,0)</f>
        <v>0</v>
      </c>
      <c r="F8024" s="18">
        <f>IF(G8024&lt;0.3,(バックデータ一覧!$C$10*(バックデータ一覧!$C$12*計算過程!L8024+バックデータ一覧!$C$13*LN(0.3)+バックデータ一覧!$C$14)^バックデータ一覧!$C$11+バックデータ一覧!$E$10*(0.3/(バックデータ一覧!$E$12*計算過程!L8024+バックデータ一覧!$E$13*LN(0.3)+バックデータ一覧!$E$14))^バックデータ一覧!$E$11)*計算過程!$W$11*計算過程!G8024/0.3*10^-3,0)</f>
        <v>0.20089043773887799</v>
      </c>
      <c r="G8024" s="18">
        <f t="shared" si="752"/>
        <v>8.3093158116596233E-2</v>
      </c>
      <c r="H8024" s="18">
        <f t="shared" si="753"/>
        <v>2.5266071589721411</v>
      </c>
      <c r="I8024" s="24">
        <v>0</v>
      </c>
      <c r="J8024" s="24">
        <v>0</v>
      </c>
      <c r="K8024" s="24">
        <v>0</v>
      </c>
      <c r="L8024" s="14">
        <f>貼り付けシート!C8024</f>
        <v>14.5</v>
      </c>
      <c r="M8024" s="14">
        <f>貼り付けシート!D8024</f>
        <v>9.9</v>
      </c>
      <c r="N8024" s="18">
        <f>貼り付けシート!E8024</f>
        <v>96.057358481246183</v>
      </c>
      <c r="O8024" s="18">
        <f>貼り付けシート!F8024</f>
        <v>2.5266071589721411</v>
      </c>
      <c r="P8024" s="19">
        <f t="shared" si="754"/>
        <v>2.5266071589721411</v>
      </c>
      <c r="Q8024" s="19">
        <f t="shared" si="755"/>
        <v>0</v>
      </c>
    </row>
    <row r="8025" spans="1:17">
      <c r="A8025" s="38">
        <v>41974</v>
      </c>
      <c r="B8025" s="49" t="s">
        <v>152</v>
      </c>
      <c r="C8025" s="24">
        <f t="shared" si="750"/>
        <v>30.406921776000001</v>
      </c>
      <c r="D8025" s="24">
        <f t="shared" si="751"/>
        <v>0.20498132947787223</v>
      </c>
      <c r="E8025" s="18">
        <f>IF(G8025&gt;=0.3,(バックデータ一覧!$C$10*(バックデータ一覧!$C$12*計算過程!L8025+バックデータ一覧!$C$13*LN(計算過程!G8025)+バックデータ一覧!$C$14)^バックデータ一覧!$C$11+バックデータ一覧!$E$10*(計算過程!G8025/(バックデータ一覧!$E$12*計算過程!L8025+バックデータ一覧!$E$13*LN(計算過程!G8025)+バックデータ一覧!$E$14))^バックデータ一覧!$E$11)*計算過程!$W$11*10^-3,0)</f>
        <v>0</v>
      </c>
      <c r="F8025" s="18">
        <f>IF(G8025&lt;0.3,(バックデータ一覧!$C$10*(バックデータ一覧!$C$12*計算過程!L8025+バックデータ一覧!$C$13*LN(0.3)+バックデータ一覧!$C$14)^バックデータ一覧!$C$11+バックデータ一覧!$E$10*(0.3/(バックデータ一覧!$E$12*計算過程!L8025+バックデータ一覧!$E$13*LN(0.3)+バックデータ一覧!$E$14))^バックデータ一覧!$E$11)*計算過程!$W$11*計算過程!G8025/0.3*10^-3,0)</f>
        <v>0.20498132947787223</v>
      </c>
      <c r="G8025" s="18">
        <f t="shared" si="752"/>
        <v>8.6857954564281734E-2</v>
      </c>
      <c r="H8025" s="18">
        <f t="shared" si="753"/>
        <v>2.6410830300594768</v>
      </c>
      <c r="I8025" s="24">
        <v>0</v>
      </c>
      <c r="J8025" s="24">
        <v>0</v>
      </c>
      <c r="K8025" s="24">
        <v>0</v>
      </c>
      <c r="L8025" s="14">
        <f>貼り付けシート!C8025</f>
        <v>15.1</v>
      </c>
      <c r="M8025" s="14">
        <f>貼り付けシート!D8025</f>
        <v>10.3</v>
      </c>
      <c r="N8025" s="18">
        <f>貼り付けシート!E8025</f>
        <v>96.083518038840381</v>
      </c>
      <c r="O8025" s="18">
        <f>貼り付けシート!F8025</f>
        <v>2.6410830300594768</v>
      </c>
      <c r="P8025" s="19">
        <f t="shared" si="754"/>
        <v>2.6410830300594768</v>
      </c>
      <c r="Q8025" s="19">
        <f t="shared" si="755"/>
        <v>0</v>
      </c>
    </row>
    <row r="8026" spans="1:17">
      <c r="A8026" s="38">
        <v>41974</v>
      </c>
      <c r="B8026" s="49" t="s">
        <v>153</v>
      </c>
      <c r="C8026" s="24">
        <f t="shared" si="750"/>
        <v>30.406921776000001</v>
      </c>
      <c r="D8026" s="24">
        <f t="shared" si="751"/>
        <v>0.19473477874559261</v>
      </c>
      <c r="E8026" s="18">
        <f>IF(G8026&gt;=0.3,(バックデータ一覧!$C$10*(バックデータ一覧!$C$12*計算過程!L8026+バックデータ一覧!$C$13*LN(計算過程!G8026)+バックデータ一覧!$C$14)^バックデータ一覧!$C$11+バックデータ一覧!$E$10*(計算過程!G8026/(バックデータ一覧!$E$12*計算過程!L8026+バックデータ一覧!$E$13*LN(計算過程!G8026)+バックデータ一覧!$E$14))^バックデータ一覧!$E$11)*計算過程!$W$11*10^-3,0)</f>
        <v>0</v>
      </c>
      <c r="F8026" s="18">
        <f>IF(G8026&lt;0.3,(バックデータ一覧!$C$10*(バックデータ一覧!$C$12*計算過程!L8026+バックデータ一覧!$C$13*LN(0.3)+バックデータ一覧!$C$14)^バックデータ一覧!$C$11+バックデータ一覧!$E$10*(0.3/(バックデータ一覧!$E$12*計算過程!L8026+バックデータ一覧!$E$13*LN(0.3)+バックデータ一覧!$E$14))^バックデータ一覧!$E$11)*計算過程!$W$11*計算過程!G8026/0.3*10^-3,0)</f>
        <v>0.19473477874559261</v>
      </c>
      <c r="G8026" s="18">
        <f t="shared" si="752"/>
        <v>8.3868825179261461E-2</v>
      </c>
      <c r="H8026" s="18">
        <f t="shared" si="753"/>
        <v>2.5501928066708226</v>
      </c>
      <c r="I8026" s="24">
        <v>0</v>
      </c>
      <c r="J8026" s="24">
        <v>0</v>
      </c>
      <c r="K8026" s="24">
        <v>0</v>
      </c>
      <c r="L8026" s="14">
        <f>貼り付けシート!C8026</f>
        <v>15.5</v>
      </c>
      <c r="M8026" s="14">
        <f>貼り付けシート!D8026</f>
        <v>10.5</v>
      </c>
      <c r="N8026" s="18">
        <f>貼り付けシート!E8026</f>
        <v>95.433652086968266</v>
      </c>
      <c r="O8026" s="18">
        <f>貼り付けシート!F8026</f>
        <v>2.5501928066708226</v>
      </c>
      <c r="P8026" s="19">
        <f t="shared" si="754"/>
        <v>2.5501928066708226</v>
      </c>
      <c r="Q8026" s="19">
        <f t="shared" si="755"/>
        <v>0</v>
      </c>
    </row>
    <row r="8027" spans="1:17">
      <c r="A8027" s="38">
        <v>41974</v>
      </c>
      <c r="B8027" s="49" t="s">
        <v>154</v>
      </c>
      <c r="C8027" s="24">
        <f t="shared" si="750"/>
        <v>30.406921776000001</v>
      </c>
      <c r="D8027" s="24">
        <f t="shared" si="751"/>
        <v>0.19564148201194184</v>
      </c>
      <c r="E8027" s="18">
        <f>IF(G8027&gt;=0.3,(バックデータ一覧!$C$10*(バックデータ一覧!$C$12*計算過程!L8027+バックデータ一覧!$C$13*LN(計算過程!G8027)+バックデータ一覧!$C$14)^バックデータ一覧!$C$11+バックデータ一覧!$E$10*(計算過程!G8027/(バックデータ一覧!$E$12*計算過程!L8027+バックデータ一覧!$E$13*LN(計算過程!G8027)+バックデータ一覧!$E$14))^バックデータ一覧!$E$11)*計算過程!$W$11*10^-3,0)</f>
        <v>0</v>
      </c>
      <c r="F8027" s="18">
        <f>IF(G8027&lt;0.3,(バックデータ一覧!$C$10*(バックデータ一覧!$C$12*計算過程!L8027+バックデータ一覧!$C$13*LN(0.3)+バックデータ一覧!$C$14)^バックデータ一覧!$C$11+バックデータ一覧!$E$10*(0.3/(バックデータ一覧!$E$12*計算過程!L8027+バックデータ一覧!$E$13*LN(0.3)+バックデータ一覧!$E$14))^バックデータ一覧!$E$11)*計算過程!$W$11*計算過程!G8027/0.3*10^-3,0)</f>
        <v>0.19564148201194184</v>
      </c>
      <c r="G8027" s="18">
        <f t="shared" si="752"/>
        <v>8.460424296716125E-2</v>
      </c>
      <c r="H8027" s="18">
        <f t="shared" si="753"/>
        <v>2.5725545978201705</v>
      </c>
      <c r="I8027" s="24">
        <v>0</v>
      </c>
      <c r="J8027" s="24">
        <v>0</v>
      </c>
      <c r="K8027" s="24">
        <v>0</v>
      </c>
      <c r="L8027" s="14">
        <f>貼り付けシート!C8027</f>
        <v>15.6</v>
      </c>
      <c r="M8027" s="14">
        <f>貼り付けシート!D8027</f>
        <v>10.6</v>
      </c>
      <c r="N8027" s="18">
        <f>貼り付けシート!E8027</f>
        <v>95.711560385743326</v>
      </c>
      <c r="O8027" s="18">
        <f>貼り付けシート!F8027</f>
        <v>2.5725545978201705</v>
      </c>
      <c r="P8027" s="19">
        <f t="shared" si="754"/>
        <v>2.5725545978201705</v>
      </c>
      <c r="Q8027" s="19">
        <f t="shared" si="755"/>
        <v>0</v>
      </c>
    </row>
    <row r="8028" spans="1:17">
      <c r="A8028" s="38">
        <v>41974</v>
      </c>
      <c r="B8028" s="49" t="s">
        <v>155</v>
      </c>
      <c r="C8028" s="24">
        <f t="shared" si="750"/>
        <v>30.406921776000001</v>
      </c>
      <c r="D8028" s="24">
        <f t="shared" si="751"/>
        <v>0.16641130058983922</v>
      </c>
      <c r="E8028" s="18">
        <f>IF(G8028&gt;=0.3,(バックデータ一覧!$C$10*(バックデータ一覧!$C$12*計算過程!L8028+バックデータ一覧!$C$13*LN(計算過程!G8028)+バックデータ一覧!$C$14)^バックデータ一覧!$C$11+バックデータ一覧!$E$10*(計算過程!G8028/(バックデータ一覧!$E$12*計算過程!L8028+バックデータ一覧!$E$13*LN(計算過程!G8028)+バックデータ一覧!$E$14))^バックデータ一覧!$E$11)*計算過程!$W$11*10^-3,0)</f>
        <v>0</v>
      </c>
      <c r="F8028" s="18">
        <f>IF(G8028&lt;0.3,(バックデータ一覧!$C$10*(バックデータ一覧!$C$12*計算過程!L8028+バックデータ一覧!$C$13*LN(0.3)+バックデータ一覧!$C$14)^バックデータ一覧!$C$11+バックデータ一覧!$E$10*(0.3/(バックデータ一覧!$E$12*計算過程!L8028+バックデータ一覧!$E$13*LN(0.3)+バックデータ一覧!$E$14))^バックデータ一覧!$E$11)*計算過程!$W$11*計算過程!G8028/0.3*10^-3,0)</f>
        <v>0.16641130058983922</v>
      </c>
      <c r="G8028" s="18">
        <f t="shared" si="752"/>
        <v>7.0514447449593759E-2</v>
      </c>
      <c r="H8028" s="18">
        <f t="shared" si="753"/>
        <v>2.14412728767766</v>
      </c>
      <c r="I8028" s="24">
        <v>0</v>
      </c>
      <c r="J8028" s="24">
        <v>0</v>
      </c>
      <c r="K8028" s="24">
        <v>0</v>
      </c>
      <c r="L8028" s="14">
        <f>貼り付けシート!C8028</f>
        <v>15.1</v>
      </c>
      <c r="M8028" s="14">
        <f>貼り付けシート!D8028</f>
        <v>10.3</v>
      </c>
      <c r="N8028" s="18">
        <f>貼り付けシート!E8028</f>
        <v>96.083518038840381</v>
      </c>
      <c r="O8028" s="18">
        <f>貼り付けシート!F8028</f>
        <v>2.14412728767766</v>
      </c>
      <c r="P8028" s="19">
        <f t="shared" si="754"/>
        <v>2.14412728767766</v>
      </c>
      <c r="Q8028" s="19">
        <f t="shared" si="755"/>
        <v>0</v>
      </c>
    </row>
    <row r="8029" spans="1:17">
      <c r="A8029" s="38">
        <v>41974</v>
      </c>
      <c r="B8029" s="49" t="s">
        <v>156</v>
      </c>
      <c r="C8029" s="24">
        <f t="shared" si="750"/>
        <v>30.406921776000001</v>
      </c>
      <c r="D8029" s="24">
        <f t="shared" si="751"/>
        <v>0.10079605522208153</v>
      </c>
      <c r="E8029" s="18">
        <f>IF(G8029&gt;=0.3,(バックデータ一覧!$C$10*(バックデータ一覧!$C$12*計算過程!L8029+バックデータ一覧!$C$13*LN(計算過程!G8029)+バックデータ一覧!$C$14)^バックデータ一覧!$C$11+バックデータ一覧!$E$10*(計算過程!G8029/(バックデータ一覧!$E$12*計算過程!L8029+バックデータ一覧!$E$13*LN(計算過程!G8029)+バックデータ一覧!$E$14))^バックデータ一覧!$E$11)*計算過程!$W$11*10^-3,0)</f>
        <v>0</v>
      </c>
      <c r="F8029" s="18">
        <f>IF(G8029&lt;0.3,(バックデータ一覧!$C$10*(バックデータ一覧!$C$12*計算過程!L8029+バックデータ一覧!$C$13*LN(0.3)+バックデータ一覧!$C$14)^バックデータ一覧!$C$11+バックデータ一覧!$E$10*(0.3/(バックデータ一覧!$E$12*計算過程!L8029+バックデータ一覧!$E$13*LN(0.3)+バックデータ一覧!$E$14))^バックデータ一覧!$E$11)*計算過程!$W$11*計算過程!G8029/0.3*10^-3,0)</f>
        <v>0.10079605522208153</v>
      </c>
      <c r="G8029" s="18">
        <f t="shared" si="752"/>
        <v>4.3947443682754966E-2</v>
      </c>
      <c r="H8029" s="18">
        <f t="shared" si="753"/>
        <v>1.3363064823166957</v>
      </c>
      <c r="I8029" s="24">
        <v>0</v>
      </c>
      <c r="J8029" s="24">
        <v>0</v>
      </c>
      <c r="K8029" s="24">
        <v>0</v>
      </c>
      <c r="L8029" s="14">
        <f>貼り付けシート!C8029</f>
        <v>15.8</v>
      </c>
      <c r="M8029" s="14">
        <f>貼り付けシート!D8029</f>
        <v>10.9</v>
      </c>
      <c r="N8029" s="18">
        <f>貼り付けシート!E8029</f>
        <v>97.121537671662779</v>
      </c>
      <c r="O8029" s="18">
        <f>貼り付けシート!F8029</f>
        <v>1.3363064823166957</v>
      </c>
      <c r="P8029" s="19">
        <f t="shared" si="754"/>
        <v>1.3363064823166957</v>
      </c>
      <c r="Q8029" s="19">
        <f t="shared" si="755"/>
        <v>0</v>
      </c>
    </row>
    <row r="8030" spans="1:17">
      <c r="A8030" s="38">
        <v>41974</v>
      </c>
      <c r="B8030" s="49" t="s">
        <v>157</v>
      </c>
      <c r="C8030" s="24">
        <f t="shared" si="750"/>
        <v>30.406921776000001</v>
      </c>
      <c r="D8030" s="24">
        <f t="shared" si="751"/>
        <v>2.7421613433463488E-2</v>
      </c>
      <c r="E8030" s="18">
        <f>IF(G8030&gt;=0.3,(バックデータ一覧!$C$10*(バックデータ一覧!$C$12*計算過程!L8030+バックデータ一覧!$C$13*LN(計算過程!G8030)+バックデータ一覧!$C$14)^バックデータ一覧!$C$11+バックデータ一覧!$E$10*(計算過程!G8030/(バックデータ一覧!$E$12*計算過程!L8030+バックデータ一覧!$E$13*LN(計算過程!G8030)+バックデータ一覧!$E$14))^バックデータ一覧!$E$11)*計算過程!$W$11*10^-3,0)</f>
        <v>0</v>
      </c>
      <c r="F8030" s="18">
        <f>IF(G8030&lt;0.3,(バックデータ一覧!$C$10*(バックデータ一覧!$C$12*計算過程!L8030+バックデータ一覧!$C$13*LN(0.3)+バックデータ一覧!$C$14)^バックデータ一覧!$C$11+バックデータ一覧!$E$10*(0.3/(バックデータ一覧!$E$12*計算過程!L8030+バックデータ一覧!$E$13*LN(0.3)+バックデータ一覧!$E$14))^バックデータ一覧!$E$11)*計算過程!$W$11*計算過程!G8030/0.3*10^-3,0)</f>
        <v>2.7421613433463488E-2</v>
      </c>
      <c r="G8030" s="18">
        <f t="shared" si="752"/>
        <v>1.2205132288802384E-2</v>
      </c>
      <c r="H8030" s="18">
        <f t="shared" si="753"/>
        <v>0.37112050277134595</v>
      </c>
      <c r="I8030" s="24">
        <v>0</v>
      </c>
      <c r="J8030" s="24">
        <v>0</v>
      </c>
      <c r="K8030" s="24">
        <v>0</v>
      </c>
      <c r="L8030" s="14">
        <f>貼り付けシート!C8030</f>
        <v>16.3</v>
      </c>
      <c r="M8030" s="14">
        <f>貼り付けシート!D8030</f>
        <v>11</v>
      </c>
      <c r="N8030" s="18">
        <f>貼り付けシート!E8030</f>
        <v>94.916613296885373</v>
      </c>
      <c r="O8030" s="18">
        <f>貼り付けシート!F8030</f>
        <v>0.37112050277134595</v>
      </c>
      <c r="P8030" s="19">
        <f t="shared" si="754"/>
        <v>0.37112050277134595</v>
      </c>
      <c r="Q8030" s="19">
        <f t="shared" si="755"/>
        <v>0</v>
      </c>
    </row>
    <row r="8031" spans="1:17">
      <c r="A8031" s="38">
        <v>41974</v>
      </c>
      <c r="B8031" s="49" t="s">
        <v>158</v>
      </c>
      <c r="C8031" s="24">
        <f t="shared" si="750"/>
        <v>30.406921776000001</v>
      </c>
      <c r="D8031" s="24">
        <f t="shared" si="751"/>
        <v>8.2360381950259288E-3</v>
      </c>
      <c r="E8031" s="18">
        <f>IF(G8031&gt;=0.3,(バックデータ一覧!$C$10*(バックデータ一覧!$C$12*計算過程!L8031+バックデータ一覧!$C$13*LN(計算過程!G8031)+バックデータ一覧!$C$14)^バックデータ一覧!$C$11+バックデータ一覧!$E$10*(計算過程!G8031/(バックデータ一覧!$E$12*計算過程!L8031+バックデータ一覧!$E$13*LN(計算過程!G8031)+バックデータ一覧!$E$14))^バックデータ一覧!$E$11)*計算過程!$W$11*10^-3,0)</f>
        <v>0</v>
      </c>
      <c r="F8031" s="18">
        <f>IF(G8031&lt;0.3,(バックデータ一覧!$C$10*(バックデータ一覧!$C$12*計算過程!L8031+バックデータ一覧!$C$13*LN(0.3)+バックデータ一覧!$C$14)^バックデータ一覧!$C$11+バックデータ一覧!$E$10*(0.3/(バックデータ一覧!$E$12*計算過程!L8031+バックデータ一覧!$E$13*LN(0.3)+バックデータ一覧!$E$14))^バックデータ一覧!$E$11)*計算過程!$W$11*計算過程!G8031/0.3*10^-3,0)</f>
        <v>8.2360381950259288E-3</v>
      </c>
      <c r="G8031" s="18">
        <f t="shared" si="752"/>
        <v>3.7904530246372923E-3</v>
      </c>
      <c r="H8031" s="18">
        <f t="shared" si="753"/>
        <v>0.11525600861574875</v>
      </c>
      <c r="I8031" s="24">
        <v>0</v>
      </c>
      <c r="J8031" s="24">
        <v>0</v>
      </c>
      <c r="K8031" s="24">
        <v>0</v>
      </c>
      <c r="L8031" s="14">
        <f>貼り付けシート!C8031</f>
        <v>17.100000000000001</v>
      </c>
      <c r="M8031" s="14">
        <f>貼り付けシート!D8031</f>
        <v>11.4</v>
      </c>
      <c r="N8031" s="18">
        <f>貼り付けシート!E8031</f>
        <v>93.432732386673791</v>
      </c>
      <c r="O8031" s="18">
        <f>貼り付けシート!F8031</f>
        <v>0.11525600861574875</v>
      </c>
      <c r="P8031" s="19">
        <f t="shared" si="754"/>
        <v>0.11525600861574875</v>
      </c>
      <c r="Q8031" s="19">
        <f t="shared" si="755"/>
        <v>0</v>
      </c>
    </row>
    <row r="8032" spans="1:17">
      <c r="A8032" s="38">
        <v>41974</v>
      </c>
      <c r="B8032" s="49" t="s">
        <v>159</v>
      </c>
      <c r="C8032" s="24">
        <f t="shared" si="750"/>
        <v>30.406921776000001</v>
      </c>
      <c r="D8032" s="24">
        <f t="shared" si="751"/>
        <v>1.2065964625429337E-3</v>
      </c>
      <c r="E8032" s="18">
        <f>IF(G8032&gt;=0.3,(バックデータ一覧!$C$10*(バックデータ一覧!$C$12*計算過程!L8032+バックデータ一覧!$C$13*LN(計算過程!G8032)+バックデータ一覧!$C$14)^バックデータ一覧!$C$11+バックデータ一覧!$E$10*(計算過程!G8032/(バックデータ一覧!$E$12*計算過程!L8032+バックデータ一覧!$E$13*LN(計算過程!G8032)+バックデータ一覧!$E$14))^バックデータ一覧!$E$11)*計算過程!$W$11*10^-3,0)</f>
        <v>0</v>
      </c>
      <c r="F8032" s="18">
        <f>IF(G8032&lt;0.3,(バックデータ一覧!$C$10*(バックデータ一覧!$C$12*計算過程!L8032+バックデータ一覧!$C$13*LN(0.3)+バックデータ一覧!$C$14)^バックデータ一覧!$C$11+バックデータ一覧!$E$10*(0.3/(バックデータ一覧!$E$12*計算過程!L8032+バックデータ一覧!$E$13*LN(0.3)+バックデータ一覧!$E$14))^バックデータ一覧!$E$11)*計算過程!$W$11*計算過程!G8032/0.3*10^-3,0)</f>
        <v>1.2065964625429337E-3</v>
      </c>
      <c r="G8032" s="18">
        <f t="shared" si="752"/>
        <v>5.8700978591788512E-4</v>
      </c>
      <c r="H8032" s="18">
        <f t="shared" si="753"/>
        <v>1.784916064215164E-2</v>
      </c>
      <c r="I8032" s="24">
        <v>0</v>
      </c>
      <c r="J8032" s="24">
        <v>0</v>
      </c>
      <c r="K8032" s="24">
        <v>0</v>
      </c>
      <c r="L8032" s="14">
        <f>貼り付けシート!C8032</f>
        <v>18.399999999999999</v>
      </c>
      <c r="M8032" s="14">
        <f>貼り付けシート!D8032</f>
        <v>11.6</v>
      </c>
      <c r="N8032" s="18">
        <f>貼り付けシート!E8032</f>
        <v>87.564041449984558</v>
      </c>
      <c r="O8032" s="18">
        <f>貼り付けシート!F8032</f>
        <v>1.784916064215164E-2</v>
      </c>
      <c r="P8032" s="19">
        <f t="shared" si="754"/>
        <v>1.784916064215164E-2</v>
      </c>
      <c r="Q8032" s="19">
        <f t="shared" si="755"/>
        <v>0</v>
      </c>
    </row>
    <row r="8033" spans="1:17">
      <c r="A8033" s="38">
        <v>41974</v>
      </c>
      <c r="B8033" s="49" t="s">
        <v>160</v>
      </c>
      <c r="C8033" s="24">
        <f t="shared" si="750"/>
        <v>30.406921776000001</v>
      </c>
      <c r="D8033" s="24">
        <f t="shared" si="751"/>
        <v>0</v>
      </c>
      <c r="E8033" s="18">
        <f>IF(G8033&gt;=0.3,(バックデータ一覧!$C$10*(バックデータ一覧!$C$12*計算過程!L8033+バックデータ一覧!$C$13*LN(計算過程!G8033)+バックデータ一覧!$C$14)^バックデータ一覧!$C$11+バックデータ一覧!$E$10*(計算過程!G8033/(バックデータ一覧!$E$12*計算過程!L8033+バックデータ一覧!$E$13*LN(計算過程!G8033)+バックデータ一覧!$E$14))^バックデータ一覧!$E$11)*計算過程!$W$11*10^-3,0)</f>
        <v>0</v>
      </c>
      <c r="F8033" s="18">
        <f>IF(G8033&lt;0.3,(バックデータ一覧!$C$10*(バックデータ一覧!$C$12*計算過程!L8033+バックデータ一覧!$C$13*LN(0.3)+バックデータ一覧!$C$14)^バックデータ一覧!$C$11+バックデータ一覧!$E$10*(0.3/(バックデータ一覧!$E$12*計算過程!L8033+バックデータ一覧!$E$13*LN(0.3)+バックデータ一覧!$E$14))^バックデータ一覧!$E$11)*計算過程!$W$11*計算過程!G8033/0.3*10^-3,0)</f>
        <v>0</v>
      </c>
      <c r="G8033" s="18">
        <f t="shared" si="752"/>
        <v>0</v>
      </c>
      <c r="H8033" s="18">
        <f t="shared" si="753"/>
        <v>0</v>
      </c>
      <c r="I8033" s="24">
        <v>0</v>
      </c>
      <c r="J8033" s="24">
        <v>0</v>
      </c>
      <c r="K8033" s="24">
        <v>0</v>
      </c>
      <c r="L8033" s="14">
        <f>貼り付けシート!C8033</f>
        <v>19.3</v>
      </c>
      <c r="M8033" s="14">
        <f>貼り付けシート!D8033</f>
        <v>11.8</v>
      </c>
      <c r="N8033" s="18">
        <f>貼り付けシート!E8033</f>
        <v>84.175124745705688</v>
      </c>
      <c r="O8033" s="18">
        <f>貼り付けシート!F8033</f>
        <v>0</v>
      </c>
      <c r="P8033" s="19">
        <f t="shared" si="754"/>
        <v>0</v>
      </c>
      <c r="Q8033" s="19">
        <f t="shared" si="755"/>
        <v>0</v>
      </c>
    </row>
    <row r="8034" spans="1:17">
      <c r="A8034" s="38">
        <v>41974</v>
      </c>
      <c r="B8034" s="49" t="s">
        <v>161</v>
      </c>
      <c r="C8034" s="24">
        <f t="shared" si="750"/>
        <v>30.406921776000001</v>
      </c>
      <c r="D8034" s="24">
        <f t="shared" si="751"/>
        <v>0</v>
      </c>
      <c r="E8034" s="18">
        <f>IF(G8034&gt;=0.3,(バックデータ一覧!$C$10*(バックデータ一覧!$C$12*計算過程!L8034+バックデータ一覧!$C$13*LN(計算過程!G8034)+バックデータ一覧!$C$14)^バックデータ一覧!$C$11+バックデータ一覧!$E$10*(計算過程!G8034/(バックデータ一覧!$E$12*計算過程!L8034+バックデータ一覧!$E$13*LN(計算過程!G8034)+バックデータ一覧!$E$14))^バックデータ一覧!$E$11)*計算過程!$W$11*10^-3,0)</f>
        <v>0</v>
      </c>
      <c r="F8034" s="18">
        <f>IF(G8034&lt;0.3,(バックデータ一覧!$C$10*(バックデータ一覧!$C$12*計算過程!L8034+バックデータ一覧!$C$13*LN(0.3)+バックデータ一覧!$C$14)^バックデータ一覧!$C$11+バックデータ一覧!$E$10*(0.3/(バックデータ一覧!$E$12*計算過程!L8034+バックデータ一覧!$E$13*LN(0.3)+バックデータ一覧!$E$14))^バックデータ一覧!$E$11)*計算過程!$W$11*計算過程!G8034/0.3*10^-3,0)</f>
        <v>0</v>
      </c>
      <c r="G8034" s="18">
        <f t="shared" si="752"/>
        <v>0</v>
      </c>
      <c r="H8034" s="18">
        <f t="shared" si="753"/>
        <v>0</v>
      </c>
      <c r="I8034" s="24">
        <v>0</v>
      </c>
      <c r="J8034" s="24">
        <v>0</v>
      </c>
      <c r="K8034" s="24">
        <v>0</v>
      </c>
      <c r="L8034" s="14">
        <f>貼り付けシート!C8034</f>
        <v>19.2</v>
      </c>
      <c r="M8034" s="14">
        <f>貼り付けシート!D8034</f>
        <v>11.6</v>
      </c>
      <c r="N8034" s="18">
        <f>貼り付けシート!E8034</f>
        <v>83.29189388421176</v>
      </c>
      <c r="O8034" s="18">
        <f>貼り付けシート!F8034</f>
        <v>0</v>
      </c>
      <c r="P8034" s="19">
        <f t="shared" si="754"/>
        <v>0</v>
      </c>
      <c r="Q8034" s="19">
        <f t="shared" si="755"/>
        <v>0</v>
      </c>
    </row>
    <row r="8035" spans="1:17">
      <c r="A8035" s="38">
        <v>41974</v>
      </c>
      <c r="B8035" s="49" t="s">
        <v>162</v>
      </c>
      <c r="C8035" s="24">
        <f t="shared" si="750"/>
        <v>30.406921776000001</v>
      </c>
      <c r="D8035" s="24">
        <f t="shared" si="751"/>
        <v>0</v>
      </c>
      <c r="E8035" s="18">
        <f>IF(G8035&gt;=0.3,(バックデータ一覧!$C$10*(バックデータ一覧!$C$12*計算過程!L8035+バックデータ一覧!$C$13*LN(計算過程!G8035)+バックデータ一覧!$C$14)^バックデータ一覧!$C$11+バックデータ一覧!$E$10*(計算過程!G8035/(バックデータ一覧!$E$12*計算過程!L8035+バックデータ一覧!$E$13*LN(計算過程!G8035)+バックデータ一覧!$E$14))^バックデータ一覧!$E$11)*計算過程!$W$11*10^-3,0)</f>
        <v>0</v>
      </c>
      <c r="F8035" s="18">
        <f>IF(G8035&lt;0.3,(バックデータ一覧!$C$10*(バックデータ一覧!$C$12*計算過程!L8035+バックデータ一覧!$C$13*LN(0.3)+バックデータ一覧!$C$14)^バックデータ一覧!$C$11+バックデータ一覧!$E$10*(0.3/(バックデータ一覧!$E$12*計算過程!L8035+バックデータ一覧!$E$13*LN(0.3)+バックデータ一覧!$E$14))^バックデータ一覧!$E$11)*計算過程!$W$11*計算過程!G8035/0.3*10^-3,0)</f>
        <v>0</v>
      </c>
      <c r="G8035" s="18">
        <f t="shared" si="752"/>
        <v>0</v>
      </c>
      <c r="H8035" s="18">
        <f t="shared" si="753"/>
        <v>0</v>
      </c>
      <c r="I8035" s="24">
        <v>0</v>
      </c>
      <c r="J8035" s="24">
        <v>0</v>
      </c>
      <c r="K8035" s="24">
        <v>0</v>
      </c>
      <c r="L8035" s="14">
        <f>貼り付けシート!C8035</f>
        <v>19.5</v>
      </c>
      <c r="M8035" s="14">
        <f>貼り付けシート!D8035</f>
        <v>11.8</v>
      </c>
      <c r="N8035" s="18">
        <f>貼り付けシート!E8035</f>
        <v>83.13391085727082</v>
      </c>
      <c r="O8035" s="18">
        <f>貼り付けシート!F8035</f>
        <v>0</v>
      </c>
      <c r="P8035" s="19">
        <f t="shared" si="754"/>
        <v>0</v>
      </c>
      <c r="Q8035" s="19">
        <f t="shared" si="755"/>
        <v>0</v>
      </c>
    </row>
    <row r="8036" spans="1:17">
      <c r="A8036" s="38">
        <v>41974</v>
      </c>
      <c r="B8036" s="49" t="s">
        <v>163</v>
      </c>
      <c r="C8036" s="24">
        <f t="shared" si="750"/>
        <v>30.406921776000001</v>
      </c>
      <c r="D8036" s="24">
        <f t="shared" si="751"/>
        <v>0</v>
      </c>
      <c r="E8036" s="18">
        <f>IF(G8036&gt;=0.3,(バックデータ一覧!$C$10*(バックデータ一覧!$C$12*計算過程!L8036+バックデータ一覧!$C$13*LN(計算過程!G8036)+バックデータ一覧!$C$14)^バックデータ一覧!$C$11+バックデータ一覧!$E$10*(計算過程!G8036/(バックデータ一覧!$E$12*計算過程!L8036+バックデータ一覧!$E$13*LN(計算過程!G8036)+バックデータ一覧!$E$14))^バックデータ一覧!$E$11)*計算過程!$W$11*10^-3,0)</f>
        <v>0</v>
      </c>
      <c r="F8036" s="18">
        <f>IF(G8036&lt;0.3,(バックデータ一覧!$C$10*(バックデータ一覧!$C$12*計算過程!L8036+バックデータ一覧!$C$13*LN(0.3)+バックデータ一覧!$C$14)^バックデータ一覧!$C$11+バックデータ一覧!$E$10*(0.3/(バックデータ一覧!$E$12*計算過程!L8036+バックデータ一覧!$E$13*LN(0.3)+バックデータ一覧!$E$14))^バックデータ一覧!$E$11)*計算過程!$W$11*計算過程!G8036/0.3*10^-3,0)</f>
        <v>0</v>
      </c>
      <c r="G8036" s="18">
        <f t="shared" si="752"/>
        <v>0</v>
      </c>
      <c r="H8036" s="18">
        <f t="shared" si="753"/>
        <v>0</v>
      </c>
      <c r="I8036" s="24">
        <v>0</v>
      </c>
      <c r="J8036" s="24">
        <v>0</v>
      </c>
      <c r="K8036" s="24">
        <v>0</v>
      </c>
      <c r="L8036" s="14">
        <f>貼り付けシート!C8036</f>
        <v>19.399999999999999</v>
      </c>
      <c r="M8036" s="14">
        <f>貼り付けシート!D8036</f>
        <v>11.6</v>
      </c>
      <c r="N8036" s="18">
        <f>貼り付けシート!E8036</f>
        <v>82.260811933339994</v>
      </c>
      <c r="O8036" s="18">
        <f>貼り付けシート!F8036</f>
        <v>0</v>
      </c>
      <c r="P8036" s="19">
        <f t="shared" si="754"/>
        <v>0</v>
      </c>
      <c r="Q8036" s="19">
        <f t="shared" si="755"/>
        <v>0</v>
      </c>
    </row>
    <row r="8037" spans="1:17">
      <c r="A8037" s="38">
        <v>41974</v>
      </c>
      <c r="B8037" s="49" t="s">
        <v>164</v>
      </c>
      <c r="C8037" s="24">
        <f t="shared" si="750"/>
        <v>30.406921776000001</v>
      </c>
      <c r="D8037" s="24">
        <f t="shared" si="751"/>
        <v>0</v>
      </c>
      <c r="E8037" s="18">
        <f>IF(G8037&gt;=0.3,(バックデータ一覧!$C$10*(バックデータ一覧!$C$12*計算過程!L8037+バックデータ一覧!$C$13*LN(計算過程!G8037)+バックデータ一覧!$C$14)^バックデータ一覧!$C$11+バックデータ一覧!$E$10*(計算過程!G8037/(バックデータ一覧!$E$12*計算過程!L8037+バックデータ一覧!$E$13*LN(計算過程!G8037)+バックデータ一覧!$E$14))^バックデータ一覧!$E$11)*計算過程!$W$11*10^-3,0)</f>
        <v>0</v>
      </c>
      <c r="F8037" s="18">
        <f>IF(G8037&lt;0.3,(バックデータ一覧!$C$10*(バックデータ一覧!$C$12*計算過程!L8037+バックデータ一覧!$C$13*LN(0.3)+バックデータ一覧!$C$14)^バックデータ一覧!$C$11+バックデータ一覧!$E$10*(0.3/(バックデータ一覧!$E$12*計算過程!L8037+バックデータ一覧!$E$13*LN(0.3)+バックデータ一覧!$E$14))^バックデータ一覧!$E$11)*計算過程!$W$11*計算過程!G8037/0.3*10^-3,0)</f>
        <v>0</v>
      </c>
      <c r="G8037" s="18">
        <f t="shared" si="752"/>
        <v>0</v>
      </c>
      <c r="H8037" s="18">
        <f t="shared" si="753"/>
        <v>0</v>
      </c>
      <c r="I8037" s="24">
        <v>0</v>
      </c>
      <c r="J8037" s="24">
        <v>0</v>
      </c>
      <c r="K8037" s="24">
        <v>0</v>
      </c>
      <c r="L8037" s="14">
        <f>貼り付けシート!C8037</f>
        <v>18.899999999999999</v>
      </c>
      <c r="M8037" s="14">
        <f>貼り付けシート!D8037</f>
        <v>11.6</v>
      </c>
      <c r="N8037" s="18">
        <f>貼り付けシート!E8037</f>
        <v>84.865874689577794</v>
      </c>
      <c r="O8037" s="18">
        <f>貼り付けシート!F8037</f>
        <v>0</v>
      </c>
      <c r="P8037" s="19">
        <f t="shared" si="754"/>
        <v>0</v>
      </c>
      <c r="Q8037" s="19">
        <f t="shared" si="755"/>
        <v>0</v>
      </c>
    </row>
    <row r="8038" spans="1:17">
      <c r="A8038" s="38">
        <v>41974</v>
      </c>
      <c r="B8038" s="49" t="s">
        <v>165</v>
      </c>
      <c r="C8038" s="24">
        <f t="shared" si="750"/>
        <v>30.406921776000001</v>
      </c>
      <c r="D8038" s="24">
        <f t="shared" si="751"/>
        <v>1.3935366640461603E-4</v>
      </c>
      <c r="E8038" s="18">
        <f>IF(G8038&gt;=0.3,(バックデータ一覧!$C$10*(バックデータ一覧!$C$12*計算過程!L8038+バックデータ一覧!$C$13*LN(計算過程!G8038)+バックデータ一覧!$C$14)^バックデータ一覧!$C$11+バックデータ一覧!$E$10*(計算過程!G8038/(バックデータ一覧!$E$12*計算過程!L8038+バックデータ一覧!$E$13*LN(計算過程!G8038)+バックデータ一覧!$E$14))^バックデータ一覧!$E$11)*計算過程!$W$11*10^-3,0)</f>
        <v>0</v>
      </c>
      <c r="F8038" s="18">
        <f>IF(G8038&lt;0.3,(バックデータ一覧!$C$10*(バックデータ一覧!$C$12*計算過程!L8038+バックデータ一覧!$C$13*LN(0.3)+バックデータ一覧!$C$14)^バックデータ一覧!$C$11+バックデータ一覧!$E$10*(0.3/(バックデータ一覧!$E$12*計算過程!L8038+バックデータ一覧!$E$13*LN(0.3)+バックデータ一覧!$E$14))^バックデータ一覧!$E$11)*計算過程!$W$11*計算過程!G8038/0.3*10^-3,0)</f>
        <v>1.3935366640461603E-4</v>
      </c>
      <c r="G8038" s="18">
        <f t="shared" si="752"/>
        <v>6.721253747499495E-5</v>
      </c>
      <c r="H8038" s="18">
        <f t="shared" si="753"/>
        <v>2.0437263693686399E-3</v>
      </c>
      <c r="I8038" s="24">
        <v>0</v>
      </c>
      <c r="J8038" s="24">
        <v>0</v>
      </c>
      <c r="K8038" s="24">
        <v>0</v>
      </c>
      <c r="L8038" s="14">
        <f>貼り付けシート!C8038</f>
        <v>18.2</v>
      </c>
      <c r="M8038" s="14">
        <f>貼り付けシート!D8038</f>
        <v>11.3</v>
      </c>
      <c r="N8038" s="18">
        <f>貼り付けシート!E8038</f>
        <v>86.41791990406206</v>
      </c>
      <c r="O8038" s="18">
        <f>貼り付けシート!F8038</f>
        <v>2.0437263693686399E-3</v>
      </c>
      <c r="P8038" s="19">
        <f t="shared" si="754"/>
        <v>2.0437263693686399E-3</v>
      </c>
      <c r="Q8038" s="19">
        <f t="shared" si="755"/>
        <v>0</v>
      </c>
    </row>
    <row r="8039" spans="1:17">
      <c r="A8039" s="38">
        <v>41974</v>
      </c>
      <c r="B8039" s="49" t="s">
        <v>166</v>
      </c>
      <c r="C8039" s="24">
        <f t="shared" si="750"/>
        <v>30.406921776000001</v>
      </c>
      <c r="D8039" s="24">
        <f t="shared" si="751"/>
        <v>9.913390185217392E-4</v>
      </c>
      <c r="E8039" s="18">
        <f>IF(G8039&gt;=0.3,(バックデータ一覧!$C$10*(バックデータ一覧!$C$12*計算過程!L8039+バックデータ一覧!$C$13*LN(計算過程!G8039)+バックデータ一覧!$C$14)^バックデータ一覧!$C$11+バックデータ一覧!$E$10*(計算過程!G8039/(バックデータ一覧!$E$12*計算過程!L8039+バックデータ一覧!$E$13*LN(計算過程!G8039)+バックデータ一覧!$E$14))^バックデータ一覧!$E$11)*計算過程!$W$11*10^-3,0)</f>
        <v>0</v>
      </c>
      <c r="F8039" s="18">
        <f>IF(G8039&lt;0.3,(バックデータ一覧!$C$10*(バックデータ一覧!$C$12*計算過程!L8039+バックデータ一覧!$C$13*LN(0.3)+バックデータ一覧!$C$14)^バックデータ一覧!$C$11+バックデータ一覧!$E$10*(0.3/(バックデータ一覧!$E$12*計算過程!L8039+バックデータ一覧!$E$13*LN(0.3)+バックデータ一覧!$E$14))^バックデータ一覧!$E$11)*計算過程!$W$11*計算過程!G8039/0.3*10^-3,0)</f>
        <v>9.913390185217392E-4</v>
      </c>
      <c r="G8039" s="18">
        <f t="shared" si="752"/>
        <v>4.7404346881551088E-4</v>
      </c>
      <c r="H8039" s="18">
        <f t="shared" si="753"/>
        <v>1.4414202674696935E-2</v>
      </c>
      <c r="I8039" s="24">
        <v>0</v>
      </c>
      <c r="J8039" s="24">
        <v>0</v>
      </c>
      <c r="K8039" s="24">
        <v>0</v>
      </c>
      <c r="L8039" s="14">
        <f>貼り付けシート!C8039</f>
        <v>18</v>
      </c>
      <c r="M8039" s="14">
        <f>貼り付けシート!D8039</f>
        <v>10.9</v>
      </c>
      <c r="N8039" s="18">
        <f>貼り付けシート!E8039</f>
        <v>84.466910982706523</v>
      </c>
      <c r="O8039" s="18">
        <f>貼り付けシート!F8039</f>
        <v>1.4414202674696935E-2</v>
      </c>
      <c r="P8039" s="19">
        <f t="shared" si="754"/>
        <v>1.4414202674696935E-2</v>
      </c>
      <c r="Q8039" s="19">
        <f t="shared" si="755"/>
        <v>0</v>
      </c>
    </row>
    <row r="8040" spans="1:17">
      <c r="A8040" s="38">
        <v>41974</v>
      </c>
      <c r="B8040" s="49" t="s">
        <v>167</v>
      </c>
      <c r="C8040" s="24">
        <f t="shared" si="750"/>
        <v>30.406921776000001</v>
      </c>
      <c r="D8040" s="24">
        <f t="shared" si="751"/>
        <v>1.9856432222781417E-3</v>
      </c>
      <c r="E8040" s="18">
        <f>IF(G8040&gt;=0.3,(バックデータ一覧!$C$10*(バックデータ一覧!$C$12*計算過程!L8040+バックデータ一覧!$C$13*LN(計算過程!G8040)+バックデータ一覧!$C$14)^バックデータ一覧!$C$11+バックデータ一覧!$E$10*(計算過程!G8040/(バックデータ一覧!$E$12*計算過程!L8040+バックデータ一覧!$E$13*LN(計算過程!G8040)+バックデータ一覧!$E$14))^バックデータ一覧!$E$11)*計算過程!$W$11*10^-3,0)</f>
        <v>0</v>
      </c>
      <c r="F8040" s="18">
        <f>IF(G8040&lt;0.3,(バックデータ一覧!$C$10*(バックデータ一覧!$C$12*計算過程!L8040+バックデータ一覧!$C$13*LN(0.3)+バックデータ一覧!$C$14)^バックデータ一覧!$C$11+バックデータ一覧!$E$10*(0.3/(バックデータ一覧!$E$12*計算過程!L8040+バックデータ一覧!$E$13*LN(0.3)+バックデータ一覧!$E$14))^バックデータ一覧!$E$11)*計算過程!$W$11*計算過程!G8040/0.3*10^-3,0)</f>
        <v>1.9856432222781417E-3</v>
      </c>
      <c r="G8040" s="18">
        <f t="shared" si="752"/>
        <v>9.3340754235292996E-4</v>
      </c>
      <c r="H8040" s="18">
        <f t="shared" si="753"/>
        <v>2.8382050125453948E-2</v>
      </c>
      <c r="I8040" s="24">
        <v>0</v>
      </c>
      <c r="J8040" s="24">
        <v>0</v>
      </c>
      <c r="K8040" s="24">
        <v>0</v>
      </c>
      <c r="L8040" s="14">
        <f>貼り付けシート!C8040</f>
        <v>17.600000000000001</v>
      </c>
      <c r="M8040" s="14">
        <f>貼り付けシート!D8040</f>
        <v>11</v>
      </c>
      <c r="N8040" s="18">
        <f>貼り付けシート!E8040</f>
        <v>87.403819997393043</v>
      </c>
      <c r="O8040" s="18">
        <f>貼り付けシート!F8040</f>
        <v>2.8382050125453948E-2</v>
      </c>
      <c r="P8040" s="19">
        <f t="shared" si="754"/>
        <v>2.8382050125453948E-2</v>
      </c>
      <c r="Q8040" s="19">
        <f t="shared" si="755"/>
        <v>0</v>
      </c>
    </row>
    <row r="8041" spans="1:17">
      <c r="A8041" s="38">
        <v>41974</v>
      </c>
      <c r="B8041" s="49" t="s">
        <v>168</v>
      </c>
      <c r="C8041" s="24">
        <f t="shared" si="750"/>
        <v>30.406921776000001</v>
      </c>
      <c r="D8041" s="24">
        <f t="shared" si="751"/>
        <v>2.684519790399019E-3</v>
      </c>
      <c r="E8041" s="18">
        <f>IF(G8041&gt;=0.3,(バックデータ一覧!$C$10*(バックデータ一覧!$C$12*計算過程!L8041+バックデータ一覧!$C$13*LN(計算過程!G8041)+バックデータ一覧!$C$14)^バックデータ一覧!$C$11+バックデータ一覧!$E$10*(計算過程!G8041/(バックデータ一覧!$E$12*計算過程!L8041+バックデータ一覧!$E$13*LN(計算過程!G8041)+バックデータ一覧!$E$14))^バックデータ一覧!$E$11)*計算過程!$W$11*10^-3,0)</f>
        <v>0</v>
      </c>
      <c r="F8041" s="18">
        <f>IF(G8041&lt;0.3,(バックデータ一覧!$C$10*(バックデータ一覧!$C$12*計算過程!L8041+バックデータ一覧!$C$13*LN(0.3)+バックデータ一覧!$C$14)^バックデータ一覧!$C$11+バックデータ一覧!$E$10*(0.3/(バックデータ一覧!$E$12*計算過程!L8041+バックデータ一覧!$E$13*LN(0.3)+バックデータ一覧!$E$14))^バックデータ一覧!$E$11)*計算過程!$W$11*計算過程!G8041/0.3*10^-3,0)</f>
        <v>2.684519790399019E-3</v>
      </c>
      <c r="G8041" s="18">
        <f t="shared" si="752"/>
        <v>1.2354904042773927E-3</v>
      </c>
      <c r="H8041" s="18">
        <f t="shared" si="753"/>
        <v>3.7567460077861298E-2</v>
      </c>
      <c r="I8041" s="24">
        <v>0</v>
      </c>
      <c r="J8041" s="24">
        <v>0</v>
      </c>
      <c r="K8041" s="24">
        <v>0</v>
      </c>
      <c r="L8041" s="14">
        <f>貼り付けシート!C8041</f>
        <v>17.100000000000001</v>
      </c>
      <c r="M8041" s="14">
        <f>貼り付けシート!D8041</f>
        <v>10.9</v>
      </c>
      <c r="N8041" s="18">
        <f>貼り付けシート!E8041</f>
        <v>89.405381294339762</v>
      </c>
      <c r="O8041" s="18">
        <f>貼り付けシート!F8041</f>
        <v>3.7567460077861298E-2</v>
      </c>
      <c r="P8041" s="19">
        <f t="shared" si="754"/>
        <v>3.7567460077861298E-2</v>
      </c>
      <c r="Q8041" s="19">
        <f t="shared" si="755"/>
        <v>0</v>
      </c>
    </row>
    <row r="8042" spans="1:17">
      <c r="A8042" s="38">
        <v>41974</v>
      </c>
      <c r="B8042" s="49" t="s">
        <v>169</v>
      </c>
      <c r="C8042" s="24">
        <f t="shared" si="750"/>
        <v>30.406921776000001</v>
      </c>
      <c r="D8042" s="24">
        <f t="shared" si="751"/>
        <v>4.3651671484719705E-3</v>
      </c>
      <c r="E8042" s="18">
        <f>IF(G8042&gt;=0.3,(バックデータ一覧!$C$10*(バックデータ一覧!$C$12*計算過程!L8042+バックデータ一覧!$C$13*LN(計算過程!G8042)+バックデータ一覧!$C$14)^バックデータ一覧!$C$11+バックデータ一覧!$E$10*(計算過程!G8042/(バックデータ一覧!$E$12*計算過程!L8042+バックデータ一覧!$E$13*LN(計算過程!G8042)+バックデータ一覧!$E$14))^バックデータ一覧!$E$11)*計算過程!$W$11*10^-3,0)</f>
        <v>0</v>
      </c>
      <c r="F8042" s="18">
        <f>IF(G8042&lt;0.3,(バックデータ一覧!$C$10*(バックデータ一覧!$C$12*計算過程!L8042+バックデータ一覧!$C$13*LN(0.3)+バックデータ一覧!$C$14)^バックデータ一覧!$C$11+バックデータ一覧!$E$10*(0.3/(バックデータ一覧!$E$12*計算過程!L8042+バックデータ一覧!$E$13*LN(0.3)+バックデータ一覧!$E$14))^バックデータ一覧!$E$11)*計算過程!$W$11*計算過程!G8042/0.3*10^-3,0)</f>
        <v>4.3651671484719705E-3</v>
      </c>
      <c r="G8042" s="18">
        <f t="shared" si="752"/>
        <v>2.017463218830097E-3</v>
      </c>
      <c r="H8042" s="18">
        <f t="shared" si="753"/>
        <v>6.1344846280923931E-2</v>
      </c>
      <c r="I8042" s="24">
        <v>0</v>
      </c>
      <c r="J8042" s="24">
        <v>0</v>
      </c>
      <c r="K8042" s="24">
        <v>0</v>
      </c>
      <c r="L8042" s="14">
        <f>貼り付けシート!C8042</f>
        <v>17.2</v>
      </c>
      <c r="M8042" s="14">
        <f>貼り付けシート!D8042</f>
        <v>10.3</v>
      </c>
      <c r="N8042" s="18">
        <f>貼り付けシート!E8042</f>
        <v>84.03028852390959</v>
      </c>
      <c r="O8042" s="18">
        <f>貼り付けシート!F8042</f>
        <v>6.1344846280923931E-2</v>
      </c>
      <c r="P8042" s="19">
        <f t="shared" si="754"/>
        <v>6.1344846280923931E-2</v>
      </c>
      <c r="Q8042" s="19">
        <f t="shared" si="755"/>
        <v>0</v>
      </c>
    </row>
    <row r="8043" spans="1:17">
      <c r="A8043" s="38">
        <v>41974</v>
      </c>
      <c r="B8043" s="49" t="s">
        <v>170</v>
      </c>
      <c r="C8043" s="24">
        <f t="shared" si="750"/>
        <v>30.406921776000001</v>
      </c>
      <c r="D8043" s="24">
        <f t="shared" si="751"/>
        <v>1.2655708073490941E-2</v>
      </c>
      <c r="E8043" s="18">
        <f>IF(G8043&gt;=0.3,(バックデータ一覧!$C$10*(バックデータ一覧!$C$12*計算過程!L8043+バックデータ一覧!$C$13*LN(計算過程!G8043)+バックデータ一覧!$C$14)^バックデータ一覧!$C$11+バックデータ一覧!$E$10*(計算過程!G8043/(バックデータ一覧!$E$12*計算過程!L8043+バックデータ一覧!$E$13*LN(計算過程!G8043)+バックデータ一覧!$E$14))^バックデータ一覧!$E$11)*計算過程!$W$11*10^-3,0)</f>
        <v>0</v>
      </c>
      <c r="F8043" s="18">
        <f>IF(G8043&lt;0.3,(バックデータ一覧!$C$10*(バックデータ一覧!$C$12*計算過程!L8043+バックデータ一覧!$C$13*LN(0.3)+バックデータ一覧!$C$14)^バックデータ一覧!$C$11+バックデータ一覧!$E$10*(0.3/(バックデータ一覧!$E$12*計算過程!L8043+バックデータ一覧!$E$13*LN(0.3)+バックデータ一覧!$E$14))^バックデータ一覧!$E$11)*計算過程!$W$11*計算過程!G8043/0.3*10^-3,0)</f>
        <v>1.2655708073490941E-2</v>
      </c>
      <c r="G8043" s="18">
        <f t="shared" si="752"/>
        <v>5.8245075860699448E-3</v>
      </c>
      <c r="H8043" s="18">
        <f t="shared" si="753"/>
        <v>0.17710534655334739</v>
      </c>
      <c r="I8043" s="24">
        <v>0</v>
      </c>
      <c r="J8043" s="24">
        <v>0</v>
      </c>
      <c r="K8043" s="24">
        <v>0</v>
      </c>
      <c r="L8043" s="14">
        <f>貼り付けシート!C8043</f>
        <v>17.100000000000001</v>
      </c>
      <c r="M8043" s="14">
        <f>貼り付けシート!D8043</f>
        <v>10.3</v>
      </c>
      <c r="N8043" s="18">
        <f>貼り付けシート!E8043</f>
        <v>84.564152418392837</v>
      </c>
      <c r="O8043" s="18">
        <f>貼り付けシート!F8043</f>
        <v>0.17710534655334739</v>
      </c>
      <c r="P8043" s="19">
        <f t="shared" si="754"/>
        <v>0.17710534655334739</v>
      </c>
      <c r="Q8043" s="19">
        <f t="shared" si="755"/>
        <v>0</v>
      </c>
    </row>
    <row r="8044" spans="1:17">
      <c r="A8044" s="38">
        <v>41974</v>
      </c>
      <c r="B8044" s="49" t="s">
        <v>171</v>
      </c>
      <c r="C8044" s="24">
        <f t="shared" si="750"/>
        <v>30.406921776000001</v>
      </c>
      <c r="D8044" s="24">
        <f t="shared" si="751"/>
        <v>8.6508216065576873E-3</v>
      </c>
      <c r="E8044" s="18">
        <f>IF(G8044&gt;=0.3,(バックデータ一覧!$C$10*(バックデータ一覧!$C$12*計算過程!L8044+バックデータ一覧!$C$13*LN(計算過程!G8044)+バックデータ一覧!$C$14)^バックデータ一覧!$C$11+バックデータ一覧!$E$10*(計算過程!G8044/(バックデータ一覧!$E$12*計算過程!L8044+バックデータ一覧!$E$13*LN(計算過程!G8044)+バックデータ一覧!$E$14))^バックデータ一覧!$E$11)*計算過程!$W$11*10^-3,0)</f>
        <v>0</v>
      </c>
      <c r="F8044" s="18">
        <f>IF(G8044&lt;0.3,(バックデータ一覧!$C$10*(バックデータ一覧!$C$12*計算過程!L8044+バックデータ一覧!$C$13*LN(0.3)+バックデータ一覧!$C$14)^バックデータ一覧!$C$11+バックデータ一覧!$E$10*(0.3/(バックデータ一覧!$E$12*計算過程!L8044+バックデータ一覧!$E$13*LN(0.3)+バックデータ一覧!$E$14))^バックデータ一覧!$E$11)*計算過程!$W$11*計算過程!G8044/0.3*10^-3,0)</f>
        <v>8.6508216065576873E-3</v>
      </c>
      <c r="G8044" s="18">
        <f t="shared" si="752"/>
        <v>3.9480013281205008E-3</v>
      </c>
      <c r="H8044" s="18">
        <f t="shared" si="753"/>
        <v>0.12004656755570418</v>
      </c>
      <c r="I8044" s="24">
        <v>0</v>
      </c>
      <c r="J8044" s="24">
        <v>0</v>
      </c>
      <c r="K8044" s="24">
        <v>0</v>
      </c>
      <c r="L8044" s="14">
        <f>貼り付けシート!C8044</f>
        <v>16.899999999999999</v>
      </c>
      <c r="M8044" s="14">
        <f>貼り付けシート!D8044</f>
        <v>10</v>
      </c>
      <c r="N8044" s="18">
        <f>貼り付けシート!E8044</f>
        <v>83.188349811269575</v>
      </c>
      <c r="O8044" s="18">
        <f>貼り付けシート!F8044</f>
        <v>0.12004656755570418</v>
      </c>
      <c r="P8044" s="19">
        <f t="shared" si="754"/>
        <v>0.12004656755570418</v>
      </c>
      <c r="Q8044" s="19">
        <f t="shared" si="755"/>
        <v>0</v>
      </c>
    </row>
    <row r="8045" spans="1:17">
      <c r="A8045" s="38">
        <v>41974</v>
      </c>
      <c r="B8045" s="49" t="s">
        <v>172</v>
      </c>
      <c r="C8045" s="24">
        <f t="shared" si="750"/>
        <v>30.406921776000001</v>
      </c>
      <c r="D8045" s="24">
        <f t="shared" si="751"/>
        <v>2.3450543396279548E-2</v>
      </c>
      <c r="E8045" s="18">
        <f>IF(G8045&gt;=0.3,(バックデータ一覧!$C$10*(バックデータ一覧!$C$12*計算過程!L8045+バックデータ一覧!$C$13*LN(計算過程!G8045)+バックデータ一覧!$C$14)^バックデータ一覧!$C$11+バックデータ一覧!$E$10*(計算過程!G8045/(バックデータ一覧!$E$12*計算過程!L8045+バックデータ一覧!$E$13*LN(計算過程!G8045)+バックデータ一覧!$E$14))^バックデータ一覧!$E$11)*計算過程!$W$11*10^-3,0)</f>
        <v>0</v>
      </c>
      <c r="F8045" s="18">
        <f>IF(G8045&lt;0.3,(バックデータ一覧!$C$10*(バックデータ一覧!$C$12*計算過程!L8045+バックデータ一覧!$C$13*LN(0.3)+バックデータ一覧!$C$14)^バックデータ一覧!$C$11+バックデータ一覧!$E$10*(0.3/(バックデータ一覧!$E$12*計算過程!L8045+バックデータ一覧!$E$13*LN(0.3)+バックデータ一覧!$E$14))^バックデータ一覧!$E$11)*計算過程!$W$11*計算過程!G8045/0.3*10^-3,0)</f>
        <v>2.3450543396279548E-2</v>
      </c>
      <c r="G8045" s="18">
        <f t="shared" si="752"/>
        <v>1.0568691288231185E-2</v>
      </c>
      <c r="H8045" s="18">
        <f t="shared" si="753"/>
        <v>0.32136136927593834</v>
      </c>
      <c r="I8045" s="24">
        <v>0</v>
      </c>
      <c r="J8045" s="24">
        <v>0</v>
      </c>
      <c r="K8045" s="24">
        <v>0</v>
      </c>
      <c r="L8045" s="14">
        <f>貼り付けシート!C8045</f>
        <v>16.600000000000001</v>
      </c>
      <c r="M8045" s="14">
        <f>貼り付けシート!D8045</f>
        <v>10</v>
      </c>
      <c r="N8045" s="18">
        <f>貼り付けシート!E8045</f>
        <v>84.789024224303645</v>
      </c>
      <c r="O8045" s="18">
        <f>貼り付けシート!F8045</f>
        <v>0.32136136927593834</v>
      </c>
      <c r="P8045" s="19">
        <f t="shared" si="754"/>
        <v>0.32136136927593834</v>
      </c>
      <c r="Q8045" s="19">
        <f t="shared" si="755"/>
        <v>0</v>
      </c>
    </row>
    <row r="8046" spans="1:17">
      <c r="A8046" s="38">
        <v>41975</v>
      </c>
      <c r="B8046" s="49" t="s">
        <v>149</v>
      </c>
      <c r="C8046" s="24">
        <f t="shared" si="750"/>
        <v>30.406921776000001</v>
      </c>
      <c r="D8046" s="24">
        <f t="shared" si="751"/>
        <v>5.0650831977877848E-2</v>
      </c>
      <c r="E8046" s="18">
        <f>IF(G8046&gt;=0.3,(バックデータ一覧!$C$10*(バックデータ一覧!$C$12*計算過程!L8046+バックデータ一覧!$C$13*LN(計算過程!G8046)+バックデータ一覧!$C$14)^バックデータ一覧!$C$11+バックデータ一覧!$E$10*(計算過程!G8046/(バックデータ一覧!$E$12*計算過程!L8046+バックデータ一覧!$E$13*LN(計算過程!G8046)+バックデータ一覧!$E$14))^バックデータ一覧!$E$11)*計算過程!$W$11*10^-3,0)</f>
        <v>0</v>
      </c>
      <c r="F8046" s="18">
        <f>IF(G8046&lt;0.3,(バックデータ一覧!$C$10*(バックデータ一覧!$C$12*計算過程!L8046+バックデータ一覧!$C$13*LN(0.3)+バックデータ一覧!$C$14)^バックデータ一覧!$C$11+バックデータ一覧!$E$10*(0.3/(バックデータ一覧!$E$12*計算過程!L8046+バックデータ一覧!$E$13*LN(0.3)+バックデータ一覧!$E$14))^バックデータ一覧!$E$11)*計算過程!$W$11*計算過程!G8046/0.3*10^-3,0)</f>
        <v>5.0650831977877848E-2</v>
      </c>
      <c r="G8046" s="18">
        <f t="shared" si="752"/>
        <v>2.2358444248027399E-2</v>
      </c>
      <c r="H8046" s="18">
        <f t="shared" si="753"/>
        <v>0.67985146528282625</v>
      </c>
      <c r="I8046" s="24">
        <v>0</v>
      </c>
      <c r="J8046" s="24">
        <v>0</v>
      </c>
      <c r="K8046" s="24">
        <v>0</v>
      </c>
      <c r="L8046" s="14">
        <f>貼り付けシート!C8046</f>
        <v>16.100000000000001</v>
      </c>
      <c r="M8046" s="14">
        <f>貼り付けシート!D8046</f>
        <v>10.4</v>
      </c>
      <c r="N8046" s="18">
        <f>貼り付けシート!E8046</f>
        <v>90.978041389382469</v>
      </c>
      <c r="O8046" s="18">
        <f>貼り付けシート!F8046</f>
        <v>0.67985146528282625</v>
      </c>
      <c r="P8046" s="19">
        <f t="shared" si="754"/>
        <v>0.67985146528282625</v>
      </c>
      <c r="Q8046" s="19">
        <f t="shared" si="755"/>
        <v>0</v>
      </c>
    </row>
    <row r="8047" spans="1:17">
      <c r="A8047" s="38">
        <v>41975</v>
      </c>
      <c r="B8047" s="49" t="s">
        <v>150</v>
      </c>
      <c r="C8047" s="24">
        <f t="shared" si="750"/>
        <v>30.406921776000001</v>
      </c>
      <c r="D8047" s="24">
        <f t="shared" si="751"/>
        <v>0.11236747417431825</v>
      </c>
      <c r="E8047" s="18">
        <f>IF(G8047&gt;=0.3,(バックデータ一覧!$C$10*(バックデータ一覧!$C$12*計算過程!L8047+バックデータ一覧!$C$13*LN(計算過程!G8047)+バックデータ一覧!$C$14)^バックデータ一覧!$C$11+バックデータ一覧!$E$10*(計算過程!G8047/(バックデータ一覧!$E$12*計算過程!L8047+バックデータ一覧!$E$13*LN(計算過程!G8047)+バックデータ一覧!$E$14))^バックデータ一覧!$E$11)*計算過程!$W$11*10^-3,0)</f>
        <v>0</v>
      </c>
      <c r="F8047" s="18">
        <f>IF(G8047&lt;0.3,(バックデータ一覧!$C$10*(バックデータ一覧!$C$12*計算過程!L8047+バックデータ一覧!$C$13*LN(0.3)+バックデータ一覧!$C$14)^バックデータ一覧!$C$11+バックデータ一覧!$E$10*(0.3/(バックデータ一覧!$E$12*計算過程!L8047+バックデータ一覧!$E$13*LN(0.3)+バックデータ一覧!$E$14))^バックデータ一覧!$E$11)*計算過程!$W$11*計算過程!G8047/0.3*10^-3,0)</f>
        <v>0.11236747417431825</v>
      </c>
      <c r="G8047" s="18">
        <f t="shared" si="752"/>
        <v>4.9397361094901705E-2</v>
      </c>
      <c r="H8047" s="18">
        <f t="shared" si="753"/>
        <v>1.5020216947535019</v>
      </c>
      <c r="I8047" s="24">
        <v>0</v>
      </c>
      <c r="J8047" s="24">
        <v>0</v>
      </c>
      <c r="K8047" s="24">
        <v>0</v>
      </c>
      <c r="L8047" s="14">
        <f>貼り付けシート!C8047</f>
        <v>16</v>
      </c>
      <c r="M8047" s="14">
        <f>貼り付けシート!D8047</f>
        <v>10.5</v>
      </c>
      <c r="N8047" s="18">
        <f>貼り付けシート!E8047</f>
        <v>92.426828168249259</v>
      </c>
      <c r="O8047" s="18">
        <f>貼り付けシート!F8047</f>
        <v>1.5020216947535019</v>
      </c>
      <c r="P8047" s="19">
        <f t="shared" si="754"/>
        <v>1.5020216947535019</v>
      </c>
      <c r="Q8047" s="19">
        <f t="shared" si="755"/>
        <v>0</v>
      </c>
    </row>
    <row r="8048" spans="1:17">
      <c r="A8048" s="38">
        <v>41975</v>
      </c>
      <c r="B8048" s="49" t="s">
        <v>151</v>
      </c>
      <c r="C8048" s="24">
        <f t="shared" si="750"/>
        <v>30.406921776000001</v>
      </c>
      <c r="D8048" s="24">
        <f t="shared" si="751"/>
        <v>0.15414619043731922</v>
      </c>
      <c r="E8048" s="18">
        <f>IF(G8048&gt;=0.3,(バックデータ一覧!$C$10*(バックデータ一覧!$C$12*計算過程!L8048+バックデータ一覧!$C$13*LN(計算過程!G8048)+バックデータ一覧!$C$14)^バックデータ一覧!$C$11+バックデータ一覧!$E$10*(計算過程!G8048/(バックデータ一覧!$E$12*計算過程!L8048+バックデータ一覧!$E$13*LN(計算過程!G8048)+バックデータ一覧!$E$14))^バックデータ一覧!$E$11)*計算過程!$W$11*10^-3,0)</f>
        <v>0</v>
      </c>
      <c r="F8048" s="18">
        <f>IF(G8048&lt;0.3,(バックデータ一覧!$C$10*(バックデータ一覧!$C$12*計算過程!L8048+バックデータ一覧!$C$13*LN(0.3)+バックデータ一覧!$C$14)^バックデータ一覧!$C$11+バックデータ一覧!$E$10*(0.3/(バックデータ一覧!$E$12*計算過程!L8048+バックデータ一覧!$E$13*LN(0.3)+バックデータ一覧!$E$14))^バックデータ一覧!$E$11)*計算過程!$W$11*計算過程!G8048/0.3*10^-3,0)</f>
        <v>0.15414619043731922</v>
      </c>
      <c r="G8048" s="18">
        <f t="shared" si="752"/>
        <v>6.6933213010822293E-2</v>
      </c>
      <c r="H8048" s="18">
        <f t="shared" si="753"/>
        <v>2.0352329722364191</v>
      </c>
      <c r="I8048" s="24">
        <v>0</v>
      </c>
      <c r="J8048" s="24">
        <v>0</v>
      </c>
      <c r="K8048" s="24">
        <v>0</v>
      </c>
      <c r="L8048" s="14">
        <f>貼り付けシート!C8048</f>
        <v>15.7</v>
      </c>
      <c r="M8048" s="14">
        <f>貼り付けシート!D8048</f>
        <v>10.3</v>
      </c>
      <c r="N8048" s="18">
        <f>貼り付けシート!E8048</f>
        <v>92.452548427310575</v>
      </c>
      <c r="O8048" s="18">
        <f>貼り付けシート!F8048</f>
        <v>2.0352329722364191</v>
      </c>
      <c r="P8048" s="19">
        <f t="shared" si="754"/>
        <v>2.0352329722364191</v>
      </c>
      <c r="Q8048" s="19">
        <f t="shared" si="755"/>
        <v>0</v>
      </c>
    </row>
    <row r="8049" spans="1:17">
      <c r="A8049" s="38">
        <v>41975</v>
      </c>
      <c r="B8049" s="49" t="s">
        <v>152</v>
      </c>
      <c r="C8049" s="24">
        <f t="shared" si="750"/>
        <v>30.406921776000001</v>
      </c>
      <c r="D8049" s="24">
        <f t="shared" si="751"/>
        <v>0.20327957866135421</v>
      </c>
      <c r="E8049" s="18">
        <f>IF(G8049&gt;=0.3,(バックデータ一覧!$C$10*(バックデータ一覧!$C$12*計算過程!L8049+バックデータ一覧!$C$13*LN(計算過程!G8049)+バックデータ一覧!$C$14)^バックデータ一覧!$C$11+バックデータ一覧!$E$10*(計算過程!G8049/(バックデータ一覧!$E$12*計算過程!L8049+バックデータ一覧!$E$13*LN(計算過程!G8049)+バックデータ一覧!$E$14))^バックデータ一覧!$E$11)*計算過程!$W$11*10^-3,0)</f>
        <v>0</v>
      </c>
      <c r="F8049" s="18">
        <f>IF(G8049&lt;0.3,(バックデータ一覧!$C$10*(バックデータ一覧!$C$12*計算過程!L8049+バックデータ一覧!$C$13*LN(0.3)+バックデータ一覧!$C$14)^バックデータ一覧!$C$11+バックデータ一覧!$E$10*(0.3/(バックデータ一覧!$E$12*計算過程!L8049+バックデータ一覧!$E$13*LN(0.3)+バックデータ一覧!$E$14))^バックデータ一覧!$E$11)*計算過程!$W$11*計算過程!G8049/0.3*10^-3,0)</f>
        <v>0.20327957866135421</v>
      </c>
      <c r="G8049" s="18">
        <f t="shared" si="752"/>
        <v>8.6486688901639866E-2</v>
      </c>
      <c r="H8049" s="18">
        <f t="shared" si="753"/>
        <v>2.6297939840974109</v>
      </c>
      <c r="I8049" s="24">
        <v>0</v>
      </c>
      <c r="J8049" s="24">
        <v>0</v>
      </c>
      <c r="K8049" s="24">
        <v>0</v>
      </c>
      <c r="L8049" s="14">
        <f>貼り付けシート!C8049</f>
        <v>15.2</v>
      </c>
      <c r="M8049" s="14">
        <f>貼り付けシート!D8049</f>
        <v>10.1</v>
      </c>
      <c r="N8049" s="18">
        <f>貼り付けシート!E8049</f>
        <v>93.643283623891065</v>
      </c>
      <c r="O8049" s="18">
        <f>貼り付けシート!F8049</f>
        <v>2.6297939840974109</v>
      </c>
      <c r="P8049" s="19">
        <f t="shared" si="754"/>
        <v>2.6297939840974109</v>
      </c>
      <c r="Q8049" s="19">
        <f t="shared" si="755"/>
        <v>0</v>
      </c>
    </row>
    <row r="8050" spans="1:17">
      <c r="A8050" s="38">
        <v>41975</v>
      </c>
      <c r="B8050" s="49" t="s">
        <v>153</v>
      </c>
      <c r="C8050" s="24">
        <f t="shared" si="750"/>
        <v>30.406921776000001</v>
      </c>
      <c r="D8050" s="24">
        <f t="shared" si="751"/>
        <v>0.24415632325334116</v>
      </c>
      <c r="E8050" s="18">
        <f>IF(G8050&gt;=0.3,(バックデータ一覧!$C$10*(バックデータ一覧!$C$12*計算過程!L8050+バックデータ一覧!$C$13*LN(計算過程!G8050)+バックデータ一覧!$C$14)^バックデータ一覧!$C$11+バックデータ一覧!$E$10*(計算過程!G8050/(バックデータ一覧!$E$12*計算過程!L8050+バックデータ一覧!$E$13*LN(計算過程!G8050)+バックデータ一覧!$E$14))^バックデータ一覧!$E$11)*計算過程!$W$11*10^-3,0)</f>
        <v>0</v>
      </c>
      <c r="F8050" s="18">
        <f>IF(G8050&lt;0.3,(バックデータ一覧!$C$10*(バックデータ一覧!$C$12*計算過程!L8050+バックデータ一覧!$C$13*LN(0.3)+バックデータ一覧!$C$14)^バックデータ一覧!$C$11+バックデータ一覧!$E$10*(0.3/(バックデータ一覧!$E$12*計算過程!L8050+バックデータ一覧!$E$13*LN(0.3)+バックデータ一覧!$E$14))^バックデータ一覧!$E$11)*計算過程!$W$11*計算過程!G8050/0.3*10^-3,0)</f>
        <v>0.24415632325334116</v>
      </c>
      <c r="G8050" s="18">
        <f t="shared" si="752"/>
        <v>0.10262499767837541</v>
      </c>
      <c r="H8050" s="18">
        <f t="shared" si="753"/>
        <v>3.1205102766685426</v>
      </c>
      <c r="I8050" s="24">
        <v>0</v>
      </c>
      <c r="J8050" s="24">
        <v>0</v>
      </c>
      <c r="K8050" s="24">
        <v>0</v>
      </c>
      <c r="L8050" s="14">
        <f>貼り付けシート!C8050</f>
        <v>14.9</v>
      </c>
      <c r="M8050" s="14">
        <f>貼り付けシート!D8050</f>
        <v>10.1</v>
      </c>
      <c r="N8050" s="18">
        <f>貼り付けシート!E8050</f>
        <v>95.469494423577771</v>
      </c>
      <c r="O8050" s="18">
        <f>貼り付けシート!F8050</f>
        <v>3.1205102766685426</v>
      </c>
      <c r="P8050" s="19">
        <f t="shared" si="754"/>
        <v>3.1205102766685426</v>
      </c>
      <c r="Q8050" s="19">
        <f t="shared" si="755"/>
        <v>0</v>
      </c>
    </row>
    <row r="8051" spans="1:17">
      <c r="A8051" s="38">
        <v>41975</v>
      </c>
      <c r="B8051" s="49" t="s">
        <v>154</v>
      </c>
      <c r="C8051" s="24">
        <f t="shared" si="750"/>
        <v>30.406921776000001</v>
      </c>
      <c r="D8051" s="24">
        <f t="shared" si="751"/>
        <v>0.30036759937664503</v>
      </c>
      <c r="E8051" s="18">
        <f>IF(G8051&gt;=0.3,(バックデータ一覧!$C$10*(バックデータ一覧!$C$12*計算過程!L8051+バックデータ一覧!$C$13*LN(計算過程!G8051)+バックデータ一覧!$C$14)^バックデータ一覧!$C$11+バックデータ一覧!$E$10*(計算過程!G8051/(バックデータ一覧!$E$12*計算過程!L8051+バックデータ一覧!$E$13*LN(計算過程!G8051)+バックデータ一覧!$E$14))^バックデータ一覧!$E$11)*計算過程!$W$11*10^-3,0)</f>
        <v>0</v>
      </c>
      <c r="F8051" s="18">
        <f>IF(G8051&lt;0.3,(バックデータ一覧!$C$10*(バックデータ一覧!$C$12*計算過程!L8051+バックデータ一覧!$C$13*LN(0.3)+バックデータ一覧!$C$14)^バックデータ一覧!$C$11+バックデータ一覧!$E$10*(0.3/(バックデータ一覧!$E$12*計算過程!L8051+バックデータ一覧!$E$13*LN(0.3)+バックデータ一覧!$E$14))^バックデータ一覧!$E$11)*計算過程!$W$11*計算過程!G8051/0.3*10^-3,0)</f>
        <v>0.30036759937664503</v>
      </c>
      <c r="G8051" s="18">
        <f t="shared" si="752"/>
        <v>0.12325081873777137</v>
      </c>
      <c r="H8051" s="18">
        <f t="shared" si="753"/>
        <v>3.7476780041873692</v>
      </c>
      <c r="I8051" s="24">
        <v>0</v>
      </c>
      <c r="J8051" s="24">
        <v>0</v>
      </c>
      <c r="K8051" s="24">
        <v>0</v>
      </c>
      <c r="L8051" s="14">
        <f>貼り付けシート!C8051</f>
        <v>14.3</v>
      </c>
      <c r="M8051" s="14">
        <f>貼り付けシート!D8051</f>
        <v>9.6</v>
      </c>
      <c r="N8051" s="18">
        <f>貼り付けシート!E8051</f>
        <v>94.404680269051113</v>
      </c>
      <c r="O8051" s="18">
        <f>貼り付けシート!F8051</f>
        <v>3.7476780041873692</v>
      </c>
      <c r="P8051" s="19">
        <f t="shared" si="754"/>
        <v>3.7476780041873692</v>
      </c>
      <c r="Q8051" s="19">
        <f t="shared" si="755"/>
        <v>0</v>
      </c>
    </row>
    <row r="8052" spans="1:17">
      <c r="A8052" s="38">
        <v>41975</v>
      </c>
      <c r="B8052" s="49" t="s">
        <v>155</v>
      </c>
      <c r="C8052" s="24">
        <f t="shared" si="750"/>
        <v>30.406921776000001</v>
      </c>
      <c r="D8052" s="24">
        <f t="shared" si="751"/>
        <v>0.36246503473593195</v>
      </c>
      <c r="E8052" s="18">
        <f>IF(G8052&gt;=0.3,(バックデータ一覧!$C$10*(バックデータ一覧!$C$12*計算過程!L8052+バックデータ一覧!$C$13*LN(計算過程!G8052)+バックデータ一覧!$C$14)^バックデータ一覧!$C$11+バックデータ一覧!$E$10*(計算過程!G8052/(バックデータ一覧!$E$12*計算過程!L8052+バックデータ一覧!$E$13*LN(計算過程!G8052)+バックデータ一覧!$E$14))^バックデータ一覧!$E$11)*計算過程!$W$11*10^-3,0)</f>
        <v>0</v>
      </c>
      <c r="F8052" s="18">
        <f>IF(G8052&lt;0.3,(バックデータ一覧!$C$10*(バックデータ一覧!$C$12*計算過程!L8052+バックデータ一覧!$C$13*LN(0.3)+バックデータ一覧!$C$14)^バックデータ一覧!$C$11+バックデータ一覧!$E$10*(0.3/(バックデータ一覧!$E$12*計算過程!L8052+バックデータ一覧!$E$13*LN(0.3)+バックデータ一覧!$E$14))^バックデータ一覧!$E$11)*計算過程!$W$11*計算過程!G8052/0.3*10^-3,0)</f>
        <v>0.36246503473593195</v>
      </c>
      <c r="G8052" s="18">
        <f t="shared" si="752"/>
        <v>0.14353433728478676</v>
      </c>
      <c r="H8052" s="18">
        <f t="shared" si="753"/>
        <v>4.3644373659885112</v>
      </c>
      <c r="I8052" s="24">
        <v>0</v>
      </c>
      <c r="J8052" s="24">
        <v>0</v>
      </c>
      <c r="K8052" s="24">
        <v>0</v>
      </c>
      <c r="L8052" s="14">
        <f>貼り付けシート!C8052</f>
        <v>13.4</v>
      </c>
      <c r="M8052" s="14">
        <f>貼り付けシート!D8052</f>
        <v>8.9</v>
      </c>
      <c r="N8052" s="18">
        <f>貼り付けシート!E8052</f>
        <v>92.895873956480528</v>
      </c>
      <c r="O8052" s="18">
        <f>貼り付けシート!F8052</f>
        <v>4.3644373659885112</v>
      </c>
      <c r="P8052" s="19">
        <f t="shared" si="754"/>
        <v>4.3644373659885112</v>
      </c>
      <c r="Q8052" s="19">
        <f t="shared" si="755"/>
        <v>0</v>
      </c>
    </row>
    <row r="8053" spans="1:17">
      <c r="A8053" s="38">
        <v>41975</v>
      </c>
      <c r="B8053" s="49" t="s">
        <v>156</v>
      </c>
      <c r="C8053" s="24">
        <f t="shared" si="750"/>
        <v>30.406921776000001</v>
      </c>
      <c r="D8053" s="24">
        <f t="shared" si="751"/>
        <v>0.15089576306755184</v>
      </c>
      <c r="E8053" s="18">
        <f>IF(G8053&gt;=0.3,(バックデータ一覧!$C$10*(バックデータ一覧!$C$12*計算過程!L8053+バックデータ一覧!$C$13*LN(計算過程!G8053)+バックデータ一覧!$C$14)^バックデータ一覧!$C$11+バックデータ一覧!$E$10*(計算過程!G8053/(バックデータ一覧!$E$12*計算過程!L8053+バックデータ一覧!$E$13*LN(計算過程!G8053)+バックデータ一覧!$E$14))^バックデータ一覧!$E$11)*計算過程!$W$11*10^-3,0)</f>
        <v>0</v>
      </c>
      <c r="F8053" s="18">
        <f>IF(G8053&lt;0.3,(バックデータ一覧!$C$10*(バックデータ一覧!$C$12*計算過程!L8053+バックデータ一覧!$C$13*LN(0.3)+バックデータ一覧!$C$14)^バックデータ一覧!$C$11+バックデータ一覧!$E$10*(0.3/(バックデータ一覧!$E$12*計算過程!L8053+バックデータ一覧!$E$13*LN(0.3)+バックデータ一覧!$E$14))^バックデータ一覧!$E$11)*計算過程!$W$11*計算過程!G8053/0.3*10^-3,0)</f>
        <v>0.15089576306755184</v>
      </c>
      <c r="G8053" s="18">
        <f t="shared" si="752"/>
        <v>6.0701453945555012E-2</v>
      </c>
      <c r="H8053" s="18">
        <f t="shared" si="753"/>
        <v>1.8457443618119578</v>
      </c>
      <c r="I8053" s="24">
        <v>0</v>
      </c>
      <c r="J8053" s="24">
        <v>0</v>
      </c>
      <c r="K8053" s="24">
        <v>0</v>
      </c>
      <c r="L8053" s="14">
        <f>貼り付けシート!C8053</f>
        <v>13.8</v>
      </c>
      <c r="M8053" s="14">
        <f>貼り付けシート!D8053</f>
        <v>9.1</v>
      </c>
      <c r="N8053" s="18">
        <f>貼り付けシート!E8053</f>
        <v>92.511966192287616</v>
      </c>
      <c r="O8053" s="18">
        <f>貼り付けシート!F8053</f>
        <v>1.8457443618119578</v>
      </c>
      <c r="P8053" s="19">
        <f t="shared" si="754"/>
        <v>1.8457443618119578</v>
      </c>
      <c r="Q8053" s="19">
        <f t="shared" si="755"/>
        <v>0</v>
      </c>
    </row>
    <row r="8054" spans="1:17">
      <c r="A8054" s="38">
        <v>41975</v>
      </c>
      <c r="B8054" s="49" t="s">
        <v>157</v>
      </c>
      <c r="C8054" s="24">
        <f t="shared" si="750"/>
        <v>30.406921776000001</v>
      </c>
      <c r="D8054" s="24">
        <f t="shared" si="751"/>
        <v>1.3788352982866511E-2</v>
      </c>
      <c r="E8054" s="18">
        <f>IF(G8054&gt;=0.3,(バックデータ一覧!$C$10*(バックデータ一覧!$C$12*計算過程!L8054+バックデータ一覧!$C$13*LN(計算過程!G8054)+バックデータ一覧!$C$14)^バックデータ一覧!$C$11+バックデータ一覧!$E$10*(計算過程!G8054/(バックデータ一覧!$E$12*計算過程!L8054+バックデータ一覧!$E$13*LN(計算過程!G8054)+バックデータ一覧!$E$14))^バックデータ一覧!$E$11)*計算過程!$W$11*10^-3,0)</f>
        <v>0</v>
      </c>
      <c r="F8054" s="18">
        <f>IF(G8054&lt;0.3,(バックデータ一覧!$C$10*(バックデータ一覧!$C$12*計算過程!L8054+バックデータ一覧!$C$13*LN(0.3)+バックデータ一覧!$C$14)^バックデータ一覧!$C$11+バックデータ一覧!$E$10*(0.3/(バックデータ一覧!$E$12*計算過程!L8054+バックデータ一覧!$E$13*LN(0.3)+バックデータ一覧!$E$14))^バックデータ一覧!$E$11)*計算過程!$W$11*計算過程!G8054/0.3*10^-3,0)</f>
        <v>1.3788352982866511E-2</v>
      </c>
      <c r="G8054" s="18">
        <f t="shared" si="752"/>
        <v>5.8663492060940783E-3</v>
      </c>
      <c r="H8054" s="18">
        <f t="shared" si="753"/>
        <v>0.17837762142040234</v>
      </c>
      <c r="I8054" s="24">
        <v>0</v>
      </c>
      <c r="J8054" s="24">
        <v>0</v>
      </c>
      <c r="K8054" s="24">
        <v>0</v>
      </c>
      <c r="L8054" s="14">
        <f>貼り付けシート!C8054</f>
        <v>15.2</v>
      </c>
      <c r="M8054" s="14">
        <f>貼り付けシート!D8054</f>
        <v>9.1999999999999993</v>
      </c>
      <c r="N8054" s="18">
        <f>貼り付けシート!E8054</f>
        <v>85.420456418653458</v>
      </c>
      <c r="O8054" s="18">
        <f>貼り付けシート!F8054</f>
        <v>0.17837762142040234</v>
      </c>
      <c r="P8054" s="19">
        <f t="shared" si="754"/>
        <v>0.17837762142040234</v>
      </c>
      <c r="Q8054" s="19">
        <f t="shared" si="755"/>
        <v>0</v>
      </c>
    </row>
    <row r="8055" spans="1:17">
      <c r="A8055" s="38">
        <v>41975</v>
      </c>
      <c r="B8055" s="49" t="s">
        <v>158</v>
      </c>
      <c r="C8055" s="24">
        <f t="shared" si="750"/>
        <v>30.406921776000001</v>
      </c>
      <c r="D8055" s="24">
        <f t="shared" si="751"/>
        <v>5.2533992479229016E-4</v>
      </c>
      <c r="E8055" s="18">
        <f>IF(G8055&gt;=0.3,(バックデータ一覧!$C$10*(バックデータ一覧!$C$12*計算過程!L8055+バックデータ一覧!$C$13*LN(計算過程!G8055)+バックデータ一覧!$C$14)^バックデータ一覧!$C$11+バックデータ一覧!$E$10*(計算過程!G8055/(バックデータ一覧!$E$12*計算過程!L8055+バックデータ一覧!$E$13*LN(計算過程!G8055)+バックデータ一覧!$E$14))^バックデータ一覧!$E$11)*計算過程!$W$11*10^-3,0)</f>
        <v>0</v>
      </c>
      <c r="F8055" s="18">
        <f>IF(G8055&lt;0.3,(バックデータ一覧!$C$10*(バックデータ一覧!$C$12*計算過程!L8055+バックデータ一覧!$C$13*LN(0.3)+バックデータ一覧!$C$14)^バックデータ一覧!$C$11+バックデータ一覧!$E$10*(0.3/(バックデータ一覧!$E$12*計算過程!L8055+バックデータ一覧!$E$13*LN(0.3)+バックデータ一覧!$E$14))^バックデータ一覧!$E$11)*計算過程!$W$11*計算過程!G8055/0.3*10^-3,0)</f>
        <v>5.2533992479229016E-4</v>
      </c>
      <c r="G8055" s="18">
        <f t="shared" si="752"/>
        <v>2.4279802802566622E-4</v>
      </c>
      <c r="H8055" s="18">
        <f t="shared" si="753"/>
        <v>7.3827406455434889E-3</v>
      </c>
      <c r="I8055" s="24">
        <v>0</v>
      </c>
      <c r="J8055" s="24">
        <v>0</v>
      </c>
      <c r="K8055" s="24">
        <v>0</v>
      </c>
      <c r="L8055" s="14">
        <f>貼り付けシート!C8055</f>
        <v>17.2</v>
      </c>
      <c r="M8055" s="14">
        <f>貼り付けシート!D8055</f>
        <v>9.4</v>
      </c>
      <c r="N8055" s="18">
        <f>貼り付けシート!E8055</f>
        <v>76.79714726658888</v>
      </c>
      <c r="O8055" s="18">
        <f>貼り付けシート!F8055</f>
        <v>7.3827406455434889E-3</v>
      </c>
      <c r="P8055" s="19">
        <f t="shared" si="754"/>
        <v>7.3827406455434889E-3</v>
      </c>
      <c r="Q8055" s="19">
        <f t="shared" si="755"/>
        <v>0</v>
      </c>
    </row>
    <row r="8056" spans="1:17">
      <c r="A8056" s="38">
        <v>41975</v>
      </c>
      <c r="B8056" s="49" t="s">
        <v>159</v>
      </c>
      <c r="C8056" s="24">
        <f t="shared" si="750"/>
        <v>30.406921776000001</v>
      </c>
      <c r="D8056" s="24">
        <f t="shared" si="751"/>
        <v>0</v>
      </c>
      <c r="E8056" s="18">
        <f>IF(G8056&gt;=0.3,(バックデータ一覧!$C$10*(バックデータ一覧!$C$12*計算過程!L8056+バックデータ一覧!$C$13*LN(計算過程!G8056)+バックデータ一覧!$C$14)^バックデータ一覧!$C$11+バックデータ一覧!$E$10*(計算過程!G8056/(バックデータ一覧!$E$12*計算過程!L8056+バックデータ一覧!$E$13*LN(計算過程!G8056)+バックデータ一覧!$E$14))^バックデータ一覧!$E$11)*計算過程!$W$11*10^-3,0)</f>
        <v>0</v>
      </c>
      <c r="F8056" s="18">
        <f>IF(G8056&lt;0.3,(バックデータ一覧!$C$10*(バックデータ一覧!$C$12*計算過程!L8056+バックデータ一覧!$C$13*LN(0.3)+バックデータ一覧!$C$14)^バックデータ一覧!$C$11+バックデータ一覧!$E$10*(0.3/(バックデータ一覧!$E$12*計算過程!L8056+バックデータ一覧!$E$13*LN(0.3)+バックデータ一覧!$E$14))^バックデータ一覧!$E$11)*計算過程!$W$11*計算過程!G8056/0.3*10^-3,0)</f>
        <v>0</v>
      </c>
      <c r="G8056" s="18">
        <f t="shared" si="752"/>
        <v>0</v>
      </c>
      <c r="H8056" s="18">
        <f t="shared" si="753"/>
        <v>0</v>
      </c>
      <c r="I8056" s="24">
        <v>0</v>
      </c>
      <c r="J8056" s="24">
        <v>0</v>
      </c>
      <c r="K8056" s="24">
        <v>0</v>
      </c>
      <c r="L8056" s="14">
        <f>貼り付けシート!C8056</f>
        <v>18.899999999999999</v>
      </c>
      <c r="M8056" s="14">
        <f>貼り付けシート!D8056</f>
        <v>9.8000000000000007</v>
      </c>
      <c r="N8056" s="18">
        <f>貼り付けシート!E8056</f>
        <v>71.901297113952168</v>
      </c>
      <c r="O8056" s="18">
        <f>貼り付けシート!F8056</f>
        <v>0</v>
      </c>
      <c r="P8056" s="19">
        <f t="shared" si="754"/>
        <v>0</v>
      </c>
      <c r="Q8056" s="19">
        <f t="shared" si="755"/>
        <v>0</v>
      </c>
    </row>
    <row r="8057" spans="1:17">
      <c r="A8057" s="38">
        <v>41975</v>
      </c>
      <c r="B8057" s="49" t="s">
        <v>160</v>
      </c>
      <c r="C8057" s="24">
        <f t="shared" si="750"/>
        <v>30.406921776000001</v>
      </c>
      <c r="D8057" s="24">
        <f t="shared" si="751"/>
        <v>0</v>
      </c>
      <c r="E8057" s="18">
        <f>IF(G8057&gt;=0.3,(バックデータ一覧!$C$10*(バックデータ一覧!$C$12*計算過程!L8057+バックデータ一覧!$C$13*LN(計算過程!G8057)+バックデータ一覧!$C$14)^バックデータ一覧!$C$11+バックデータ一覧!$E$10*(計算過程!G8057/(バックデータ一覧!$E$12*計算過程!L8057+バックデータ一覧!$E$13*LN(計算過程!G8057)+バックデータ一覧!$E$14))^バックデータ一覧!$E$11)*計算過程!$W$11*10^-3,0)</f>
        <v>0</v>
      </c>
      <c r="F8057" s="18">
        <f>IF(G8057&lt;0.3,(バックデータ一覧!$C$10*(バックデータ一覧!$C$12*計算過程!L8057+バックデータ一覧!$C$13*LN(0.3)+バックデータ一覧!$C$14)^バックデータ一覧!$C$11+バックデータ一覧!$E$10*(0.3/(バックデータ一覧!$E$12*計算過程!L8057+バックデータ一覧!$E$13*LN(0.3)+バックデータ一覧!$E$14))^バックデータ一覧!$E$11)*計算過程!$W$11*計算過程!G8057/0.3*10^-3,0)</f>
        <v>0</v>
      </c>
      <c r="G8057" s="18">
        <f t="shared" si="752"/>
        <v>0</v>
      </c>
      <c r="H8057" s="18">
        <f t="shared" si="753"/>
        <v>0</v>
      </c>
      <c r="I8057" s="24">
        <v>0</v>
      </c>
      <c r="J8057" s="24">
        <v>0</v>
      </c>
      <c r="K8057" s="24">
        <v>0</v>
      </c>
      <c r="L8057" s="14">
        <f>貼り付けシート!C8057</f>
        <v>19.399999999999999</v>
      </c>
      <c r="M8057" s="14">
        <f>貼り付けシート!D8057</f>
        <v>9.8000000000000007</v>
      </c>
      <c r="N8057" s="18">
        <f>貼り付けシート!E8057</f>
        <v>69.694198065932241</v>
      </c>
      <c r="O8057" s="18">
        <f>貼り付けシート!F8057</f>
        <v>0</v>
      </c>
      <c r="P8057" s="19">
        <f t="shared" si="754"/>
        <v>0</v>
      </c>
      <c r="Q8057" s="19">
        <f t="shared" si="755"/>
        <v>0</v>
      </c>
    </row>
    <row r="8058" spans="1:17">
      <c r="A8058" s="38">
        <v>41975</v>
      </c>
      <c r="B8058" s="49" t="s">
        <v>161</v>
      </c>
      <c r="C8058" s="24">
        <f t="shared" si="750"/>
        <v>30.406921776000001</v>
      </c>
      <c r="D8058" s="24">
        <f t="shared" si="751"/>
        <v>0</v>
      </c>
      <c r="E8058" s="18">
        <f>IF(G8058&gt;=0.3,(バックデータ一覧!$C$10*(バックデータ一覧!$C$12*計算過程!L8058+バックデータ一覧!$C$13*LN(計算過程!G8058)+バックデータ一覧!$C$14)^バックデータ一覧!$C$11+バックデータ一覧!$E$10*(計算過程!G8058/(バックデータ一覧!$E$12*計算過程!L8058+バックデータ一覧!$E$13*LN(計算過程!G8058)+バックデータ一覧!$E$14))^バックデータ一覧!$E$11)*計算過程!$W$11*10^-3,0)</f>
        <v>0</v>
      </c>
      <c r="F8058" s="18">
        <f>IF(G8058&lt;0.3,(バックデータ一覧!$C$10*(バックデータ一覧!$C$12*計算過程!L8058+バックデータ一覧!$C$13*LN(0.3)+バックデータ一覧!$C$14)^バックデータ一覧!$C$11+バックデータ一覧!$E$10*(0.3/(バックデータ一覧!$E$12*計算過程!L8058+バックデータ一覧!$E$13*LN(0.3)+バックデータ一覧!$E$14))^バックデータ一覧!$E$11)*計算過程!$W$11*計算過程!G8058/0.3*10^-3,0)</f>
        <v>0</v>
      </c>
      <c r="G8058" s="18">
        <f t="shared" si="752"/>
        <v>0</v>
      </c>
      <c r="H8058" s="18">
        <f t="shared" si="753"/>
        <v>0</v>
      </c>
      <c r="I8058" s="24">
        <v>0</v>
      </c>
      <c r="J8058" s="24">
        <v>0</v>
      </c>
      <c r="K8058" s="24">
        <v>0</v>
      </c>
      <c r="L8058" s="14">
        <f>貼り付けシート!C8058</f>
        <v>20.399999999999999</v>
      </c>
      <c r="M8058" s="14">
        <f>貼り付けシート!D8058</f>
        <v>10</v>
      </c>
      <c r="N8058" s="18">
        <f>貼り付けシート!E8058</f>
        <v>66.820478774281781</v>
      </c>
      <c r="O8058" s="18">
        <f>貼り付けシート!F8058</f>
        <v>0</v>
      </c>
      <c r="P8058" s="19">
        <f t="shared" si="754"/>
        <v>0</v>
      </c>
      <c r="Q8058" s="19">
        <f t="shared" si="755"/>
        <v>0</v>
      </c>
    </row>
    <row r="8059" spans="1:17">
      <c r="A8059" s="38">
        <v>41975</v>
      </c>
      <c r="B8059" s="49" t="s">
        <v>162</v>
      </c>
      <c r="C8059" s="24">
        <f t="shared" si="750"/>
        <v>30.406921776000001</v>
      </c>
      <c r="D8059" s="24">
        <f t="shared" si="751"/>
        <v>0</v>
      </c>
      <c r="E8059" s="18">
        <f>IF(G8059&gt;=0.3,(バックデータ一覧!$C$10*(バックデータ一覧!$C$12*計算過程!L8059+バックデータ一覧!$C$13*LN(計算過程!G8059)+バックデータ一覧!$C$14)^バックデータ一覧!$C$11+バックデータ一覧!$E$10*(計算過程!G8059/(バックデータ一覧!$E$12*計算過程!L8059+バックデータ一覧!$E$13*LN(計算過程!G8059)+バックデータ一覧!$E$14))^バックデータ一覧!$E$11)*計算過程!$W$11*10^-3,0)</f>
        <v>0</v>
      </c>
      <c r="F8059" s="18">
        <f>IF(G8059&lt;0.3,(バックデータ一覧!$C$10*(バックデータ一覧!$C$12*計算過程!L8059+バックデータ一覧!$C$13*LN(0.3)+バックデータ一覧!$C$14)^バックデータ一覧!$C$11+バックデータ一覧!$E$10*(0.3/(バックデータ一覧!$E$12*計算過程!L8059+バックデータ一覧!$E$13*LN(0.3)+バックデータ一覧!$E$14))^バックデータ一覧!$E$11)*計算過程!$W$11*計算過程!G8059/0.3*10^-3,0)</f>
        <v>0</v>
      </c>
      <c r="G8059" s="18">
        <f t="shared" si="752"/>
        <v>0</v>
      </c>
      <c r="H8059" s="18">
        <f t="shared" si="753"/>
        <v>0</v>
      </c>
      <c r="I8059" s="24">
        <v>0</v>
      </c>
      <c r="J8059" s="24">
        <v>0</v>
      </c>
      <c r="K8059" s="24">
        <v>0</v>
      </c>
      <c r="L8059" s="14">
        <f>貼り付けシート!C8059</f>
        <v>21.4</v>
      </c>
      <c r="M8059" s="14">
        <f>貼り付けシート!D8059</f>
        <v>9</v>
      </c>
      <c r="N8059" s="18">
        <f>貼り付けシート!E8059</f>
        <v>56.640015059756045</v>
      </c>
      <c r="O8059" s="18">
        <f>貼り付けシート!F8059</f>
        <v>0</v>
      </c>
      <c r="P8059" s="19">
        <f t="shared" si="754"/>
        <v>0</v>
      </c>
      <c r="Q8059" s="19">
        <f t="shared" si="755"/>
        <v>0</v>
      </c>
    </row>
    <row r="8060" spans="1:17">
      <c r="A8060" s="38">
        <v>41975</v>
      </c>
      <c r="B8060" s="49" t="s">
        <v>163</v>
      </c>
      <c r="C8060" s="24">
        <f t="shared" si="750"/>
        <v>30.406921776000001</v>
      </c>
      <c r="D8060" s="24">
        <f t="shared" si="751"/>
        <v>0</v>
      </c>
      <c r="E8060" s="18">
        <f>IF(G8060&gt;=0.3,(バックデータ一覧!$C$10*(バックデータ一覧!$C$12*計算過程!L8060+バックデータ一覧!$C$13*LN(計算過程!G8060)+バックデータ一覧!$C$14)^バックデータ一覧!$C$11+バックデータ一覧!$E$10*(計算過程!G8060/(バックデータ一覧!$E$12*計算過程!L8060+バックデータ一覧!$E$13*LN(計算過程!G8060)+バックデータ一覧!$E$14))^バックデータ一覧!$E$11)*計算過程!$W$11*10^-3,0)</f>
        <v>0</v>
      </c>
      <c r="F8060" s="18">
        <f>IF(G8060&lt;0.3,(バックデータ一覧!$C$10*(バックデータ一覧!$C$12*計算過程!L8060+バックデータ一覧!$C$13*LN(0.3)+バックデータ一覧!$C$14)^バックデータ一覧!$C$11+バックデータ一覧!$E$10*(0.3/(バックデータ一覧!$E$12*計算過程!L8060+バックデータ一覧!$E$13*LN(0.3)+バックデータ一覧!$E$14))^バックデータ一覧!$E$11)*計算過程!$W$11*計算過程!G8060/0.3*10^-3,0)</f>
        <v>0</v>
      </c>
      <c r="G8060" s="18">
        <f t="shared" si="752"/>
        <v>0</v>
      </c>
      <c r="H8060" s="18">
        <f t="shared" si="753"/>
        <v>0</v>
      </c>
      <c r="I8060" s="24">
        <v>0</v>
      </c>
      <c r="J8060" s="24">
        <v>0</v>
      </c>
      <c r="K8060" s="24">
        <v>0</v>
      </c>
      <c r="L8060" s="14">
        <f>貼り付けシート!C8060</f>
        <v>20</v>
      </c>
      <c r="M8060" s="14">
        <f>貼り付けシート!D8060</f>
        <v>9</v>
      </c>
      <c r="N8060" s="18">
        <f>貼り付けシート!E8060</f>
        <v>61.742504747981123</v>
      </c>
      <c r="O8060" s="18">
        <f>貼り付けシート!F8060</f>
        <v>0</v>
      </c>
      <c r="P8060" s="19">
        <f t="shared" si="754"/>
        <v>0</v>
      </c>
      <c r="Q8060" s="19">
        <f t="shared" si="755"/>
        <v>0</v>
      </c>
    </row>
    <row r="8061" spans="1:17">
      <c r="A8061" s="38">
        <v>41975</v>
      </c>
      <c r="B8061" s="49" t="s">
        <v>164</v>
      </c>
      <c r="C8061" s="24">
        <f t="shared" si="750"/>
        <v>30.406921776000001</v>
      </c>
      <c r="D8061" s="24">
        <f t="shared" si="751"/>
        <v>0</v>
      </c>
      <c r="E8061" s="18">
        <f>IF(G8061&gt;=0.3,(バックデータ一覧!$C$10*(バックデータ一覧!$C$12*計算過程!L8061+バックデータ一覧!$C$13*LN(計算過程!G8061)+バックデータ一覧!$C$14)^バックデータ一覧!$C$11+バックデータ一覧!$E$10*(計算過程!G8061/(バックデータ一覧!$E$12*計算過程!L8061+バックデータ一覧!$E$13*LN(計算過程!G8061)+バックデータ一覧!$E$14))^バックデータ一覧!$E$11)*計算過程!$W$11*10^-3,0)</f>
        <v>0</v>
      </c>
      <c r="F8061" s="18">
        <f>IF(G8061&lt;0.3,(バックデータ一覧!$C$10*(バックデータ一覧!$C$12*計算過程!L8061+バックデータ一覧!$C$13*LN(0.3)+バックデータ一覧!$C$14)^バックデータ一覧!$C$11+バックデータ一覧!$E$10*(0.3/(バックデータ一覧!$E$12*計算過程!L8061+バックデータ一覧!$E$13*LN(0.3)+バックデータ一覧!$E$14))^バックデータ一覧!$E$11)*計算過程!$W$11*計算過程!G8061/0.3*10^-3,0)</f>
        <v>0</v>
      </c>
      <c r="G8061" s="18">
        <f t="shared" si="752"/>
        <v>0</v>
      </c>
      <c r="H8061" s="18">
        <f t="shared" si="753"/>
        <v>0</v>
      </c>
      <c r="I8061" s="24">
        <v>0</v>
      </c>
      <c r="J8061" s="24">
        <v>0</v>
      </c>
      <c r="K8061" s="24">
        <v>0</v>
      </c>
      <c r="L8061" s="14">
        <f>貼り付けシート!C8061</f>
        <v>19.100000000000001</v>
      </c>
      <c r="M8061" s="14">
        <f>貼り付けシート!D8061</f>
        <v>8.5</v>
      </c>
      <c r="N8061" s="18">
        <f>貼り付けシート!E8061</f>
        <v>61.716568239025605</v>
      </c>
      <c r="O8061" s="18">
        <f>貼り付けシート!F8061</f>
        <v>0</v>
      </c>
      <c r="P8061" s="19">
        <f t="shared" si="754"/>
        <v>0</v>
      </c>
      <c r="Q8061" s="19">
        <f t="shared" si="755"/>
        <v>0</v>
      </c>
    </row>
    <row r="8062" spans="1:17">
      <c r="A8062" s="38">
        <v>41975</v>
      </c>
      <c r="B8062" s="49" t="s">
        <v>165</v>
      </c>
      <c r="C8062" s="24">
        <f t="shared" si="750"/>
        <v>30.406921776000001</v>
      </c>
      <c r="D8062" s="24">
        <f t="shared" si="751"/>
        <v>0</v>
      </c>
      <c r="E8062" s="18">
        <f>IF(G8062&gt;=0.3,(バックデータ一覧!$C$10*(バックデータ一覧!$C$12*計算過程!L8062+バックデータ一覧!$C$13*LN(計算過程!G8062)+バックデータ一覧!$C$14)^バックデータ一覧!$C$11+バックデータ一覧!$E$10*(計算過程!G8062/(バックデータ一覧!$E$12*計算過程!L8062+バックデータ一覧!$E$13*LN(計算過程!G8062)+バックデータ一覧!$E$14))^バックデータ一覧!$E$11)*計算過程!$W$11*10^-3,0)</f>
        <v>0</v>
      </c>
      <c r="F8062" s="18">
        <f>IF(G8062&lt;0.3,(バックデータ一覧!$C$10*(バックデータ一覧!$C$12*計算過程!L8062+バックデータ一覧!$C$13*LN(0.3)+バックデータ一覧!$C$14)^バックデータ一覧!$C$11+バックデータ一覧!$E$10*(0.3/(バックデータ一覧!$E$12*計算過程!L8062+バックデータ一覧!$E$13*LN(0.3)+バックデータ一覧!$E$14))^バックデータ一覧!$E$11)*計算過程!$W$11*計算過程!G8062/0.3*10^-3,0)</f>
        <v>0</v>
      </c>
      <c r="G8062" s="18">
        <f t="shared" si="752"/>
        <v>0</v>
      </c>
      <c r="H8062" s="18">
        <f t="shared" si="753"/>
        <v>0</v>
      </c>
      <c r="I8062" s="24">
        <v>0</v>
      </c>
      <c r="J8062" s="24">
        <v>0</v>
      </c>
      <c r="K8062" s="24">
        <v>0</v>
      </c>
      <c r="L8062" s="14">
        <f>貼り付けシート!C8062</f>
        <v>18.2</v>
      </c>
      <c r="M8062" s="14">
        <f>貼り付けシート!D8062</f>
        <v>8.5</v>
      </c>
      <c r="N8062" s="18">
        <f>貼り付けシート!E8062</f>
        <v>65.293310371675972</v>
      </c>
      <c r="O8062" s="18">
        <f>貼り付けシート!F8062</f>
        <v>0</v>
      </c>
      <c r="P8062" s="19">
        <f t="shared" si="754"/>
        <v>0</v>
      </c>
      <c r="Q8062" s="19">
        <f t="shared" si="755"/>
        <v>0</v>
      </c>
    </row>
    <row r="8063" spans="1:17">
      <c r="A8063" s="38">
        <v>41975</v>
      </c>
      <c r="B8063" s="49" t="s">
        <v>166</v>
      </c>
      <c r="C8063" s="24">
        <f t="shared" si="750"/>
        <v>30.406921776000001</v>
      </c>
      <c r="D8063" s="24">
        <f t="shared" si="751"/>
        <v>0</v>
      </c>
      <c r="E8063" s="18">
        <f>IF(G8063&gt;=0.3,(バックデータ一覧!$C$10*(バックデータ一覧!$C$12*計算過程!L8063+バックデータ一覧!$C$13*LN(計算過程!G8063)+バックデータ一覧!$C$14)^バックデータ一覧!$C$11+バックデータ一覧!$E$10*(計算過程!G8063/(バックデータ一覧!$E$12*計算過程!L8063+バックデータ一覧!$E$13*LN(計算過程!G8063)+バックデータ一覧!$E$14))^バックデータ一覧!$E$11)*計算過程!$W$11*10^-3,0)</f>
        <v>0</v>
      </c>
      <c r="F8063" s="18">
        <f>IF(G8063&lt;0.3,(バックデータ一覧!$C$10*(バックデータ一覧!$C$12*計算過程!L8063+バックデータ一覧!$C$13*LN(0.3)+バックデータ一覧!$C$14)^バックデータ一覧!$C$11+バックデータ一覧!$E$10*(0.3/(バックデータ一覧!$E$12*計算過程!L8063+バックデータ一覧!$E$13*LN(0.3)+バックデータ一覧!$E$14))^バックデータ一覧!$E$11)*計算過程!$W$11*計算過程!G8063/0.3*10^-3,0)</f>
        <v>0</v>
      </c>
      <c r="G8063" s="18">
        <f t="shared" si="752"/>
        <v>0</v>
      </c>
      <c r="H8063" s="18">
        <f t="shared" si="753"/>
        <v>0</v>
      </c>
      <c r="I8063" s="24">
        <v>0</v>
      </c>
      <c r="J8063" s="24">
        <v>0</v>
      </c>
      <c r="K8063" s="24">
        <v>0</v>
      </c>
      <c r="L8063" s="14">
        <f>貼り付けシート!C8063</f>
        <v>17.899999999999999</v>
      </c>
      <c r="M8063" s="14">
        <f>貼り付けシート!D8063</f>
        <v>8.3000000000000007</v>
      </c>
      <c r="N8063" s="18">
        <f>貼り付けシート!E8063</f>
        <v>64.991918831702691</v>
      </c>
      <c r="O8063" s="18">
        <f>貼り付けシート!F8063</f>
        <v>0</v>
      </c>
      <c r="P8063" s="19">
        <f t="shared" si="754"/>
        <v>0</v>
      </c>
      <c r="Q8063" s="19">
        <f t="shared" si="755"/>
        <v>0</v>
      </c>
    </row>
    <row r="8064" spans="1:17">
      <c r="A8064" s="38">
        <v>41975</v>
      </c>
      <c r="B8064" s="49" t="s">
        <v>167</v>
      </c>
      <c r="C8064" s="24">
        <f t="shared" si="750"/>
        <v>30.406921776000001</v>
      </c>
      <c r="D8064" s="24">
        <f t="shared" si="751"/>
        <v>0</v>
      </c>
      <c r="E8064" s="18">
        <f>IF(G8064&gt;=0.3,(バックデータ一覧!$C$10*(バックデータ一覧!$C$12*計算過程!L8064+バックデータ一覧!$C$13*LN(計算過程!G8064)+バックデータ一覧!$C$14)^バックデータ一覧!$C$11+バックデータ一覧!$E$10*(計算過程!G8064/(バックデータ一覧!$E$12*計算過程!L8064+バックデータ一覧!$E$13*LN(計算過程!G8064)+バックデータ一覧!$E$14))^バックデータ一覧!$E$11)*計算過程!$W$11*10^-3,0)</f>
        <v>0</v>
      </c>
      <c r="F8064" s="18">
        <f>IF(G8064&lt;0.3,(バックデータ一覧!$C$10*(バックデータ一覧!$C$12*計算過程!L8064+バックデータ一覧!$C$13*LN(0.3)+バックデータ一覧!$C$14)^バックデータ一覧!$C$11+バックデータ一覧!$E$10*(0.3/(バックデータ一覧!$E$12*計算過程!L8064+バックデータ一覧!$E$13*LN(0.3)+バックデータ一覧!$E$14))^バックデータ一覧!$E$11)*計算過程!$W$11*計算過程!G8064/0.3*10^-3,0)</f>
        <v>0</v>
      </c>
      <c r="G8064" s="18">
        <f t="shared" si="752"/>
        <v>0</v>
      </c>
      <c r="H8064" s="18">
        <f t="shared" si="753"/>
        <v>0</v>
      </c>
      <c r="I8064" s="24">
        <v>0</v>
      </c>
      <c r="J8064" s="24">
        <v>0</v>
      </c>
      <c r="K8064" s="24">
        <v>0</v>
      </c>
      <c r="L8064" s="14">
        <f>貼り付けシート!C8064</f>
        <v>17</v>
      </c>
      <c r="M8064" s="14">
        <f>貼り付けシート!D8064</f>
        <v>8.3000000000000007</v>
      </c>
      <c r="N8064" s="18">
        <f>貼り付けシート!E8064</f>
        <v>68.794803394883587</v>
      </c>
      <c r="O8064" s="18">
        <f>貼り付けシート!F8064</f>
        <v>0</v>
      </c>
      <c r="P8064" s="19">
        <f t="shared" si="754"/>
        <v>0</v>
      </c>
      <c r="Q8064" s="19">
        <f t="shared" si="755"/>
        <v>0</v>
      </c>
    </row>
    <row r="8065" spans="1:17">
      <c r="A8065" s="38">
        <v>41975</v>
      </c>
      <c r="B8065" s="49" t="s">
        <v>168</v>
      </c>
      <c r="C8065" s="24">
        <f t="shared" si="750"/>
        <v>30.406921776000001</v>
      </c>
      <c r="D8065" s="24">
        <f t="shared" si="751"/>
        <v>0</v>
      </c>
      <c r="E8065" s="18">
        <f>IF(G8065&gt;=0.3,(バックデータ一覧!$C$10*(バックデータ一覧!$C$12*計算過程!L8065+バックデータ一覧!$C$13*LN(計算過程!G8065)+バックデータ一覧!$C$14)^バックデータ一覧!$C$11+バックデータ一覧!$E$10*(計算過程!G8065/(バックデータ一覧!$E$12*計算過程!L8065+バックデータ一覧!$E$13*LN(計算過程!G8065)+バックデータ一覧!$E$14))^バックデータ一覧!$E$11)*計算過程!$W$11*10^-3,0)</f>
        <v>0</v>
      </c>
      <c r="F8065" s="18">
        <f>IF(G8065&lt;0.3,(バックデータ一覧!$C$10*(バックデータ一覧!$C$12*計算過程!L8065+バックデータ一覧!$C$13*LN(0.3)+バックデータ一覧!$C$14)^バックデータ一覧!$C$11+バックデータ一覧!$E$10*(0.3/(バックデータ一覧!$E$12*計算過程!L8065+バックデータ一覧!$E$13*LN(0.3)+バックデータ一覧!$E$14))^バックデータ一覧!$E$11)*計算過程!$W$11*計算過程!G8065/0.3*10^-3,0)</f>
        <v>0</v>
      </c>
      <c r="G8065" s="18">
        <f t="shared" si="752"/>
        <v>0</v>
      </c>
      <c r="H8065" s="18">
        <f t="shared" si="753"/>
        <v>0</v>
      </c>
      <c r="I8065" s="24">
        <v>0</v>
      </c>
      <c r="J8065" s="24">
        <v>0</v>
      </c>
      <c r="K8065" s="24">
        <v>0</v>
      </c>
      <c r="L8065" s="14">
        <f>貼り付けシート!C8065</f>
        <v>16.600000000000001</v>
      </c>
      <c r="M8065" s="14">
        <f>貼り付けシート!D8065</f>
        <v>8.4</v>
      </c>
      <c r="N8065" s="18">
        <f>貼り付けシート!E8065</f>
        <v>71.403548826456714</v>
      </c>
      <c r="O8065" s="18">
        <f>貼り付けシート!F8065</f>
        <v>0</v>
      </c>
      <c r="P8065" s="19">
        <f t="shared" si="754"/>
        <v>0</v>
      </c>
      <c r="Q8065" s="19">
        <f t="shared" si="755"/>
        <v>0</v>
      </c>
    </row>
    <row r="8066" spans="1:17">
      <c r="A8066" s="38">
        <v>41975</v>
      </c>
      <c r="B8066" s="49" t="s">
        <v>169</v>
      </c>
      <c r="C8066" s="24">
        <f t="shared" si="750"/>
        <v>30.406921776000001</v>
      </c>
      <c r="D8066" s="24">
        <f t="shared" si="751"/>
        <v>0</v>
      </c>
      <c r="E8066" s="18">
        <f>IF(G8066&gt;=0.3,(バックデータ一覧!$C$10*(バックデータ一覧!$C$12*計算過程!L8066+バックデータ一覧!$C$13*LN(計算過程!G8066)+バックデータ一覧!$C$14)^バックデータ一覧!$C$11+バックデータ一覧!$E$10*(計算過程!G8066/(バックデータ一覧!$E$12*計算過程!L8066+バックデータ一覧!$E$13*LN(計算過程!G8066)+バックデータ一覧!$E$14))^バックデータ一覧!$E$11)*計算過程!$W$11*10^-3,0)</f>
        <v>0</v>
      </c>
      <c r="F8066" s="18">
        <f>IF(G8066&lt;0.3,(バックデータ一覧!$C$10*(バックデータ一覧!$C$12*計算過程!L8066+バックデータ一覧!$C$13*LN(0.3)+バックデータ一覧!$C$14)^バックデータ一覧!$C$11+バックデータ一覧!$E$10*(0.3/(バックデータ一覧!$E$12*計算過程!L8066+バックデータ一覧!$E$13*LN(0.3)+バックデータ一覧!$E$14))^バックデータ一覧!$E$11)*計算過程!$W$11*計算過程!G8066/0.3*10^-3,0)</f>
        <v>0</v>
      </c>
      <c r="G8066" s="18">
        <f t="shared" si="752"/>
        <v>0</v>
      </c>
      <c r="H8066" s="18">
        <f t="shared" si="753"/>
        <v>0</v>
      </c>
      <c r="I8066" s="24">
        <v>0</v>
      </c>
      <c r="J8066" s="24">
        <v>0</v>
      </c>
      <c r="K8066" s="24">
        <v>0</v>
      </c>
      <c r="L8066" s="14">
        <f>貼り付けシート!C8066</f>
        <v>15.3</v>
      </c>
      <c r="M8066" s="14">
        <f>貼り付けシート!D8066</f>
        <v>8.5</v>
      </c>
      <c r="N8066" s="18">
        <f>貼り付けシート!E8066</f>
        <v>78.502461191252962</v>
      </c>
      <c r="O8066" s="18">
        <f>貼り付けシート!F8066</f>
        <v>0</v>
      </c>
      <c r="P8066" s="19">
        <f t="shared" si="754"/>
        <v>0</v>
      </c>
      <c r="Q8066" s="19">
        <f t="shared" si="755"/>
        <v>0</v>
      </c>
    </row>
    <row r="8067" spans="1:17">
      <c r="A8067" s="38">
        <v>41975</v>
      </c>
      <c r="B8067" s="49" t="s">
        <v>170</v>
      </c>
      <c r="C8067" s="24">
        <f t="shared" si="750"/>
        <v>30.406921776000001</v>
      </c>
      <c r="D8067" s="24">
        <f t="shared" si="751"/>
        <v>6.1821588616138058E-4</v>
      </c>
      <c r="E8067" s="18">
        <f>IF(G8067&gt;=0.3,(バックデータ一覧!$C$10*(バックデータ一覧!$C$12*計算過程!L8067+バックデータ一覧!$C$13*LN(計算過程!G8067)+バックデータ一覧!$C$14)^バックデータ一覧!$C$11+バックデータ一覧!$E$10*(計算過程!G8067/(バックデータ一覧!$E$12*計算過程!L8067+バックデータ一覧!$E$13*LN(計算過程!G8067)+バックデータ一覧!$E$14))^バックデータ一覧!$E$11)*計算過程!$W$11*10^-3,0)</f>
        <v>0</v>
      </c>
      <c r="F8067" s="18">
        <f>IF(G8067&lt;0.3,(バックデータ一覧!$C$10*(バックデータ一覧!$C$12*計算過程!L8067+バックデータ一覧!$C$13*LN(0.3)+バックデータ一覧!$C$14)^バックデータ一覧!$C$11+バックデータ一覧!$E$10*(0.3/(バックデータ一覧!$E$12*計算過程!L8067+バックデータ一覧!$E$13*LN(0.3)+バックデータ一覧!$E$14))^バックデータ一覧!$E$11)*計算過程!$W$11*計算過程!G8067/0.3*10^-3,0)</f>
        <v>6.1821588616138058E-4</v>
      </c>
      <c r="G8067" s="18">
        <f t="shared" si="752"/>
        <v>2.5776796741388034E-4</v>
      </c>
      <c r="H8067" s="18">
        <f t="shared" si="753"/>
        <v>7.837930421512377E-3</v>
      </c>
      <c r="I8067" s="24">
        <v>0</v>
      </c>
      <c r="J8067" s="24">
        <v>0</v>
      </c>
      <c r="K8067" s="24">
        <v>0</v>
      </c>
      <c r="L8067" s="14">
        <f>貼り付けシート!C8067</f>
        <v>14.7</v>
      </c>
      <c r="M8067" s="14">
        <f>貼り付けシート!D8067</f>
        <v>8.5</v>
      </c>
      <c r="N8067" s="18">
        <f>貼り付けシート!E8067</f>
        <v>81.595432738848046</v>
      </c>
      <c r="O8067" s="18">
        <f>貼り付けシート!F8067</f>
        <v>7.837930421512377E-3</v>
      </c>
      <c r="P8067" s="19">
        <f t="shared" si="754"/>
        <v>7.837930421512377E-3</v>
      </c>
      <c r="Q8067" s="19">
        <f t="shared" si="755"/>
        <v>0</v>
      </c>
    </row>
    <row r="8068" spans="1:17">
      <c r="A8068" s="38">
        <v>41975</v>
      </c>
      <c r="B8068" s="49" t="s">
        <v>171</v>
      </c>
      <c r="C8068" s="24">
        <f t="shared" si="750"/>
        <v>30.406921776000001</v>
      </c>
      <c r="D8068" s="24">
        <f t="shared" si="751"/>
        <v>1.7969397116969364E-3</v>
      </c>
      <c r="E8068" s="18">
        <f>IF(G8068&gt;=0.3,(バックデータ一覧!$C$10*(バックデータ一覧!$C$12*計算過程!L8068+バックデータ一覧!$C$13*LN(計算過程!G8068)+バックデータ一覧!$C$14)^バックデータ一覧!$C$11+バックデータ一覧!$E$10*(計算過程!G8068/(バックデータ一覧!$E$12*計算過程!L8068+バックデータ一覧!$E$13*LN(計算過程!G8068)+バックデータ一覧!$E$14))^バックデータ一覧!$E$11)*計算過程!$W$11*10^-3,0)</f>
        <v>0</v>
      </c>
      <c r="F8068" s="18">
        <f>IF(G8068&lt;0.3,(バックデータ一覧!$C$10*(バックデータ一覧!$C$12*計算過程!L8068+バックデータ一覧!$C$13*LN(0.3)+バックデータ一覧!$C$14)^バックデータ一覧!$C$11+バックデータ一覧!$E$10*(0.3/(バックデータ一覧!$E$12*計算過程!L8068+バックデータ一覧!$E$13*LN(0.3)+バックデータ一覧!$E$14))^バックデータ一覧!$E$11)*計算過程!$W$11*計算過程!G8068/0.3*10^-3,0)</f>
        <v>1.7969397116969364E-3</v>
      </c>
      <c r="G8068" s="18">
        <f t="shared" si="752"/>
        <v>7.6763137437734538E-4</v>
      </c>
      <c r="H8068" s="18">
        <f t="shared" si="753"/>
        <v>2.3341307153495312E-2</v>
      </c>
      <c r="I8068" s="24">
        <v>0</v>
      </c>
      <c r="J8068" s="24">
        <v>0</v>
      </c>
      <c r="K8068" s="24">
        <v>0</v>
      </c>
      <c r="L8068" s="14">
        <f>貼り付けシート!C8068</f>
        <v>15.3</v>
      </c>
      <c r="M8068" s="14">
        <f>貼り付けシート!D8068</f>
        <v>8.5</v>
      </c>
      <c r="N8068" s="18">
        <f>貼り付けシート!E8068</f>
        <v>78.502461191252962</v>
      </c>
      <c r="O8068" s="18">
        <f>貼り付けシート!F8068</f>
        <v>2.3341307153495312E-2</v>
      </c>
      <c r="P8068" s="19">
        <f t="shared" si="754"/>
        <v>2.3341307153495312E-2</v>
      </c>
      <c r="Q8068" s="19">
        <f t="shared" si="755"/>
        <v>0</v>
      </c>
    </row>
    <row r="8069" spans="1:17">
      <c r="A8069" s="38">
        <v>41975</v>
      </c>
      <c r="B8069" s="49" t="s">
        <v>172</v>
      </c>
      <c r="C8069" s="24">
        <f t="shared" si="750"/>
        <v>30.406921776000001</v>
      </c>
      <c r="D8069" s="24">
        <f t="shared" si="751"/>
        <v>7.6707232104003074E-3</v>
      </c>
      <c r="E8069" s="18">
        <f>IF(G8069&gt;=0.3,(バックデータ一覧!$C$10*(バックデータ一覧!$C$12*計算過程!L8069+バックデータ一覧!$C$13*LN(計算過程!G8069)+バックデータ一覧!$C$14)^バックデータ一覧!$C$11+バックデータ一覧!$E$10*(計算過程!G8069/(バックデータ一覧!$E$12*計算過程!L8069+バックデータ一覧!$E$13*LN(計算過程!G8069)+バックデータ一覧!$E$14))^バックデータ一覧!$E$11)*計算過程!$W$11*10^-3,0)</f>
        <v>0</v>
      </c>
      <c r="F8069" s="18">
        <f>IF(G8069&lt;0.3,(バックデータ一覧!$C$10*(バックデータ一覧!$C$12*計算過程!L8069+バックデータ一覧!$C$13*LN(0.3)+バックデータ一覧!$C$14)^バックデータ一覧!$C$11+バックデータ一覧!$E$10*(0.3/(バックデータ一覧!$E$12*計算過程!L8069+バックデータ一覧!$E$13*LN(0.3)+バックデータ一覧!$E$14))^バックデータ一覧!$E$11)*計算過程!$W$11*計算過程!G8069/0.3*10^-3,0)</f>
        <v>7.6707232104003074E-3</v>
      </c>
      <c r="G8069" s="18">
        <f t="shared" si="752"/>
        <v>3.160137602331436E-3</v>
      </c>
      <c r="H8069" s="18">
        <f t="shared" si="753"/>
        <v>9.6090056875488175E-2</v>
      </c>
      <c r="I8069" s="24">
        <v>0</v>
      </c>
      <c r="J8069" s="24">
        <v>0</v>
      </c>
      <c r="K8069" s="24">
        <v>0</v>
      </c>
      <c r="L8069" s="14">
        <f>貼り付けシート!C8069</f>
        <v>14.4</v>
      </c>
      <c r="M8069" s="14">
        <f>貼り付けシート!D8069</f>
        <v>8.5</v>
      </c>
      <c r="N8069" s="18">
        <f>貼り付けシート!E8069</f>
        <v>83.193009902243617</v>
      </c>
      <c r="O8069" s="18">
        <f>貼り付けシート!F8069</f>
        <v>9.6090056875488175E-2</v>
      </c>
      <c r="P8069" s="19">
        <f t="shared" si="754"/>
        <v>9.6090056875488175E-2</v>
      </c>
      <c r="Q8069" s="19">
        <f t="shared" si="755"/>
        <v>0</v>
      </c>
    </row>
    <row r="8070" spans="1:17">
      <c r="A8070" s="38">
        <v>41976</v>
      </c>
      <c r="B8070" s="49" t="s">
        <v>149</v>
      </c>
      <c r="C8070" s="24">
        <f t="shared" si="750"/>
        <v>30.406921776000001</v>
      </c>
      <c r="D8070" s="24">
        <f t="shared" si="751"/>
        <v>1.4575707216408239E-2</v>
      </c>
      <c r="E8070" s="18">
        <f>IF(G8070&gt;=0.3,(バックデータ一覧!$C$10*(バックデータ一覧!$C$12*計算過程!L8070+バックデータ一覧!$C$13*LN(計算過程!G8070)+バックデータ一覧!$C$14)^バックデータ一覧!$C$11+バックデータ一覧!$E$10*(計算過程!G8070/(バックデータ一覧!$E$12*計算過程!L8070+バックデータ一覧!$E$13*LN(計算過程!G8070)+バックデータ一覧!$E$14))^バックデータ一覧!$E$11)*計算過程!$W$11*10^-3,0)</f>
        <v>0</v>
      </c>
      <c r="F8070" s="18">
        <f>IF(G8070&lt;0.3,(バックデータ一覧!$C$10*(バックデータ一覧!$C$12*計算過程!L8070+バックデータ一覧!$C$13*LN(0.3)+バックデータ一覧!$C$14)^バックデータ一覧!$C$11+バックデータ一覧!$E$10*(0.3/(バックデータ一覧!$E$12*計算過程!L8070+バックデータ一覧!$E$13*LN(0.3)+バックデータ一覧!$E$14))^バックデータ一覧!$E$11)*計算過程!$W$11*計算過程!G8070/0.3*10^-3,0)</f>
        <v>1.4575707216408239E-2</v>
      </c>
      <c r="G8070" s="18">
        <f t="shared" si="752"/>
        <v>5.8634291800798493E-3</v>
      </c>
      <c r="H8070" s="18">
        <f t="shared" si="753"/>
        <v>0.1782888324178038</v>
      </c>
      <c r="I8070" s="24">
        <v>0</v>
      </c>
      <c r="J8070" s="24">
        <v>0</v>
      </c>
      <c r="K8070" s="24">
        <v>0</v>
      </c>
      <c r="L8070" s="14">
        <f>貼り付けシート!C8070</f>
        <v>13.8</v>
      </c>
      <c r="M8070" s="14">
        <f>貼り付けシート!D8070</f>
        <v>8.3000000000000007</v>
      </c>
      <c r="N8070" s="18">
        <f>貼り付けシート!E8070</f>
        <v>84.486143083933115</v>
      </c>
      <c r="O8070" s="18">
        <f>貼り付けシート!F8070</f>
        <v>0.1782888324178038</v>
      </c>
      <c r="P8070" s="19">
        <f t="shared" si="754"/>
        <v>0.1782888324178038</v>
      </c>
      <c r="Q8070" s="19">
        <f t="shared" si="755"/>
        <v>0</v>
      </c>
    </row>
    <row r="8071" spans="1:17">
      <c r="A8071" s="38">
        <v>41976</v>
      </c>
      <c r="B8071" s="49" t="s">
        <v>150</v>
      </c>
      <c r="C8071" s="24">
        <f t="shared" ref="C8071:C8134" si="756">$W$6*IF(AND(L8071&lt;5,N8071&gt;=80),$W$4,$W$5)*3600*10^-6</f>
        <v>30.406921776000001</v>
      </c>
      <c r="D8071" s="24">
        <f t="shared" ref="D8071:D8134" si="757">IF(G8071&gt;=0.3,E8071,F8071)</f>
        <v>1.0470253216418944E-2</v>
      </c>
      <c r="E8071" s="18">
        <f>IF(G8071&gt;=0.3,(バックデータ一覧!$C$10*(バックデータ一覧!$C$12*計算過程!L8071+バックデータ一覧!$C$13*LN(計算過程!G8071)+バックデータ一覧!$C$14)^バックデータ一覧!$C$11+バックデータ一覧!$E$10*(計算過程!G8071/(バックデータ一覧!$E$12*計算過程!L8071+バックデータ一覧!$E$13*LN(計算過程!G8071)+バックデータ一覧!$E$14))^バックデータ一覧!$E$11)*計算過程!$W$11*10^-3,0)</f>
        <v>0</v>
      </c>
      <c r="F8071" s="18">
        <f>IF(G8071&lt;0.3,(バックデータ一覧!$C$10*(バックデータ一覧!$C$12*計算過程!L8071+バックデータ一覧!$C$13*LN(0.3)+バックデータ一覧!$C$14)^バックデータ一覧!$C$11+バックデータ一覧!$E$10*(0.3/(バックデータ一覧!$E$12*計算過程!L8071+バックデータ一覧!$E$13*LN(0.3)+バックデータ一覧!$E$14))^バックデータ一覧!$E$11)*計算過程!$W$11*計算過程!G8071/0.3*10^-3,0)</f>
        <v>1.0470253216418944E-2</v>
      </c>
      <c r="G8071" s="18">
        <f t="shared" ref="G8071:G8134" si="758">H8071/($W$6*3600*10^-6)</f>
        <v>4.6409579190227045E-3</v>
      </c>
      <c r="H8071" s="18">
        <f t="shared" ref="H8071:H8134" si="759">IF(AND(L8071&lt;5,N8071&gt;=80),P8071/$W$4,P8071/$W$5)</f>
        <v>0.14111724440943113</v>
      </c>
      <c r="I8071" s="24">
        <v>0</v>
      </c>
      <c r="J8071" s="24">
        <v>0</v>
      </c>
      <c r="K8071" s="24">
        <v>0</v>
      </c>
      <c r="L8071" s="14">
        <f>貼り付けシート!C8071</f>
        <v>16.2</v>
      </c>
      <c r="M8071" s="14">
        <f>貼り付けシート!D8071</f>
        <v>9.1</v>
      </c>
      <c r="N8071" s="18">
        <f>貼り付けシート!E8071</f>
        <v>79.262234346934591</v>
      </c>
      <c r="O8071" s="18">
        <f>貼り付けシート!F8071</f>
        <v>0.14111724440943113</v>
      </c>
      <c r="P8071" s="19">
        <f t="shared" ref="P8071:P8134" si="760">IF(O8071&gt;C8071,C8071,O8071)</f>
        <v>0.14111724440943113</v>
      </c>
      <c r="Q8071" s="19">
        <f t="shared" ref="Q8071:Q8134" si="761">IF(O8071&gt;C8071,O8071-C8071,0)</f>
        <v>0</v>
      </c>
    </row>
    <row r="8072" spans="1:17">
      <c r="A8072" s="38">
        <v>41976</v>
      </c>
      <c r="B8072" s="49" t="s">
        <v>151</v>
      </c>
      <c r="C8072" s="24">
        <f t="shared" si="756"/>
        <v>30.406921776000001</v>
      </c>
      <c r="D8072" s="24">
        <f t="shared" si="757"/>
        <v>5.9276689154593908E-2</v>
      </c>
      <c r="E8072" s="18">
        <f>IF(G8072&gt;=0.3,(バックデータ一覧!$C$10*(バックデータ一覧!$C$12*計算過程!L8072+バックデータ一覧!$C$13*LN(計算過程!G8072)+バックデータ一覧!$C$14)^バックデータ一覧!$C$11+バックデータ一覧!$E$10*(計算過程!G8072/(バックデータ一覧!$E$12*計算過程!L8072+バックデータ一覧!$E$13*LN(計算過程!G8072)+バックデータ一覧!$E$14))^バックデータ一覧!$E$11)*計算過程!$W$11*10^-3,0)</f>
        <v>0</v>
      </c>
      <c r="F8072" s="18">
        <f>IF(G8072&lt;0.3,(バックデータ一覧!$C$10*(バックデータ一覧!$C$12*計算過程!L8072+バックデータ一覧!$C$13*LN(0.3)+バックデータ一覧!$C$14)^バックデータ一覧!$C$11+バックデータ一覧!$E$10*(0.3/(バックデータ一覧!$E$12*計算過程!L8072+バックデータ一覧!$E$13*LN(0.3)+バックデータ一覧!$E$14))^バックデータ一覧!$E$11)*計算過程!$W$11*計算過程!G8072/0.3*10^-3,0)</f>
        <v>5.9276689154593908E-2</v>
      </c>
      <c r="G8072" s="18">
        <f t="shared" si="758"/>
        <v>2.5951279053840058E-2</v>
      </c>
      <c r="H8072" s="18">
        <f t="shared" si="759"/>
        <v>0.78909851217726201</v>
      </c>
      <c r="I8072" s="24">
        <v>0</v>
      </c>
      <c r="J8072" s="24">
        <v>0</v>
      </c>
      <c r="K8072" s="24">
        <v>0</v>
      </c>
      <c r="L8072" s="14">
        <f>貼り付けシート!C8072</f>
        <v>15.9</v>
      </c>
      <c r="M8072" s="14">
        <f>貼り付けシート!D8072</f>
        <v>9</v>
      </c>
      <c r="N8072" s="18">
        <f>貼り付けシート!E8072</f>
        <v>79.920607645696336</v>
      </c>
      <c r="O8072" s="18">
        <f>貼り付けシート!F8072</f>
        <v>0.78909851217726201</v>
      </c>
      <c r="P8072" s="19">
        <f t="shared" si="760"/>
        <v>0.78909851217726201</v>
      </c>
      <c r="Q8072" s="19">
        <f t="shared" si="761"/>
        <v>0</v>
      </c>
    </row>
    <row r="8073" spans="1:17">
      <c r="A8073" s="38">
        <v>41976</v>
      </c>
      <c r="B8073" s="49" t="s">
        <v>152</v>
      </c>
      <c r="C8073" s="24">
        <f t="shared" si="756"/>
        <v>30.406921776000001</v>
      </c>
      <c r="D8073" s="24">
        <f t="shared" si="757"/>
        <v>8.3158467545873721E-2</v>
      </c>
      <c r="E8073" s="18">
        <f>IF(G8073&gt;=0.3,(バックデータ一覧!$C$10*(バックデータ一覧!$C$12*計算過程!L8073+バックデータ一覧!$C$13*LN(計算過程!G8073)+バックデータ一覧!$C$14)^バックデータ一覧!$C$11+バックデータ一覧!$E$10*(計算過程!G8073/(バックデータ一覧!$E$12*計算過程!L8073+バックデータ一覧!$E$13*LN(計算過程!G8073)+バックデータ一覧!$E$14))^バックデータ一覧!$E$11)*計算過程!$W$11*10^-3,0)</f>
        <v>0</v>
      </c>
      <c r="F8073" s="18">
        <f>IF(G8073&lt;0.3,(バックデータ一覧!$C$10*(バックデータ一覧!$C$12*計算過程!L8073+バックデータ一覧!$C$13*LN(0.3)+バックデータ一覧!$C$14)^バックデータ一覧!$C$11+バックデータ一覧!$E$10*(0.3/(バックデータ一覧!$E$12*計算過程!L8073+バックデータ一覧!$E$13*LN(0.3)+バックデータ一覧!$E$14))^バックデータ一覧!$E$11)*計算過程!$W$11*計算過程!G8073/0.3*10^-3,0)</f>
        <v>8.3158467545873721E-2</v>
      </c>
      <c r="G8073" s="18">
        <f t="shared" si="758"/>
        <v>3.686013513843301E-2</v>
      </c>
      <c r="H8073" s="18">
        <f t="shared" si="759"/>
        <v>1.1208032458071215</v>
      </c>
      <c r="I8073" s="24">
        <v>0</v>
      </c>
      <c r="J8073" s="24">
        <v>0</v>
      </c>
      <c r="K8073" s="24">
        <v>0</v>
      </c>
      <c r="L8073" s="14">
        <f>貼り付けシート!C8073</f>
        <v>16.2</v>
      </c>
      <c r="M8073" s="14">
        <f>貼り付けシート!D8073</f>
        <v>9.1999999999999993</v>
      </c>
      <c r="N8073" s="18">
        <f>貼り付けシート!E8073</f>
        <v>80.120552529705108</v>
      </c>
      <c r="O8073" s="18">
        <f>貼り付けシート!F8073</f>
        <v>1.1208032458071215</v>
      </c>
      <c r="P8073" s="19">
        <f t="shared" si="760"/>
        <v>1.1208032458071215</v>
      </c>
      <c r="Q8073" s="19">
        <f t="shared" si="761"/>
        <v>0</v>
      </c>
    </row>
    <row r="8074" spans="1:17">
      <c r="A8074" s="38">
        <v>41976</v>
      </c>
      <c r="B8074" s="49" t="s">
        <v>153</v>
      </c>
      <c r="C8074" s="24">
        <f t="shared" si="756"/>
        <v>30.406921776000001</v>
      </c>
      <c r="D8074" s="24">
        <f t="shared" si="757"/>
        <v>0.11409949310982077</v>
      </c>
      <c r="E8074" s="18">
        <f>IF(G8074&gt;=0.3,(バックデータ一覧!$C$10*(バックデータ一覧!$C$12*計算過程!L8074+バックデータ一覧!$C$13*LN(計算過程!G8074)+バックデータ一覧!$C$14)^バックデータ一覧!$C$11+バックデータ一覧!$E$10*(計算過程!G8074/(バックデータ一覧!$E$12*計算過程!L8074+バックデータ一覧!$E$13*LN(計算過程!G8074)+バックデータ一覧!$E$14))^バックデータ一覧!$E$11)*計算過程!$W$11*10^-3,0)</f>
        <v>0</v>
      </c>
      <c r="F8074" s="18">
        <f>IF(G8074&lt;0.3,(バックデータ一覧!$C$10*(バックデータ一覧!$C$12*計算過程!L8074+バックデータ一覧!$C$13*LN(0.3)+バックデータ一覧!$C$14)^バックデータ一覧!$C$11+バックデータ一覧!$E$10*(0.3/(バックデータ一覧!$E$12*計算過程!L8074+バックデータ一覧!$E$13*LN(0.3)+バックデータ一覧!$E$14))^バックデータ一覧!$E$11)*計算過程!$W$11*計算過程!G8074/0.3*10^-3,0)</f>
        <v>0.11409949310982077</v>
      </c>
      <c r="G8074" s="18">
        <f t="shared" si="758"/>
        <v>5.0158766167044719E-2</v>
      </c>
      <c r="H8074" s="18">
        <f t="shared" si="759"/>
        <v>1.5251736792220041</v>
      </c>
      <c r="I8074" s="24">
        <v>0</v>
      </c>
      <c r="J8074" s="24">
        <v>0</v>
      </c>
      <c r="K8074" s="24">
        <v>0</v>
      </c>
      <c r="L8074" s="14">
        <f>貼り付けシート!C8074</f>
        <v>16</v>
      </c>
      <c r="M8074" s="14">
        <f>貼り付けシート!D8074</f>
        <v>9.1999999999999993</v>
      </c>
      <c r="N8074" s="18">
        <f>貼り付けシート!E8074</f>
        <v>81.150297711244249</v>
      </c>
      <c r="O8074" s="18">
        <f>貼り付けシート!F8074</f>
        <v>1.5251736792220041</v>
      </c>
      <c r="P8074" s="19">
        <f t="shared" si="760"/>
        <v>1.5251736792220041</v>
      </c>
      <c r="Q8074" s="19">
        <f t="shared" si="761"/>
        <v>0</v>
      </c>
    </row>
    <row r="8075" spans="1:17">
      <c r="A8075" s="38">
        <v>41976</v>
      </c>
      <c r="B8075" s="49" t="s">
        <v>154</v>
      </c>
      <c r="C8075" s="24">
        <f t="shared" si="756"/>
        <v>30.406921776000001</v>
      </c>
      <c r="D8075" s="24">
        <f t="shared" si="757"/>
        <v>0.14788257341390298</v>
      </c>
      <c r="E8075" s="18">
        <f>IF(G8075&gt;=0.3,(バックデータ一覧!$C$10*(バックデータ一覧!$C$12*計算過程!L8075+バックデータ一覧!$C$13*LN(計算過程!G8075)+バックデータ一覧!$C$14)^バックデータ一覧!$C$11+バックデータ一覧!$E$10*(計算過程!G8075/(バックデータ一覧!$E$12*計算過程!L8075+バックデータ一覧!$E$13*LN(計算過程!G8075)+バックデータ一覧!$E$14))^バックデータ一覧!$E$11)*計算過程!$W$11*10^-3,0)</f>
        <v>0</v>
      </c>
      <c r="F8075" s="18">
        <f>IF(G8075&lt;0.3,(バックデータ一覧!$C$10*(バックデータ一覧!$C$12*計算過程!L8075+バックデータ一覧!$C$13*LN(0.3)+バックデータ一覧!$C$14)^バックデータ一覧!$C$11+バックデータ一覧!$E$10*(0.3/(バックデータ一覧!$E$12*計算過程!L8075+バックデータ一覧!$E$13*LN(0.3)+バックデータ一覧!$E$14))^バックデータ一覧!$E$11)*計算過程!$W$11*計算過程!G8075/0.3*10^-3,0)</f>
        <v>0.14788257341390298</v>
      </c>
      <c r="G8075" s="18">
        <f t="shared" si="758"/>
        <v>6.4742852284737668E-2</v>
      </c>
      <c r="H8075" s="18">
        <f t="shared" si="759"/>
        <v>1.9686308449771412</v>
      </c>
      <c r="I8075" s="24">
        <v>0</v>
      </c>
      <c r="J8075" s="24">
        <v>0</v>
      </c>
      <c r="K8075" s="24">
        <v>0</v>
      </c>
      <c r="L8075" s="14">
        <f>貼り付けシート!C8075</f>
        <v>15.9</v>
      </c>
      <c r="M8075" s="14">
        <f>貼り付けシート!D8075</f>
        <v>9.4</v>
      </c>
      <c r="N8075" s="18">
        <f>貼り付けシート!E8075</f>
        <v>83.419753667279636</v>
      </c>
      <c r="O8075" s="18">
        <f>貼り付けシート!F8075</f>
        <v>1.9686308449771412</v>
      </c>
      <c r="P8075" s="19">
        <f t="shared" si="760"/>
        <v>1.9686308449771412</v>
      </c>
      <c r="Q8075" s="19">
        <f t="shared" si="761"/>
        <v>0</v>
      </c>
    </row>
    <row r="8076" spans="1:17">
      <c r="A8076" s="38">
        <v>41976</v>
      </c>
      <c r="B8076" s="49" t="s">
        <v>155</v>
      </c>
      <c r="C8076" s="24">
        <f t="shared" si="756"/>
        <v>30.406921776000001</v>
      </c>
      <c r="D8076" s="24">
        <f t="shared" si="757"/>
        <v>0.11743645922254767</v>
      </c>
      <c r="E8076" s="18">
        <f>IF(G8076&gt;=0.3,(バックデータ一覧!$C$10*(バックデータ一覧!$C$12*計算過程!L8076+バックデータ一覧!$C$13*LN(計算過程!G8076)+バックデータ一覧!$C$14)^バックデータ一覧!$C$11+バックデータ一覧!$E$10*(計算過程!G8076/(バックデータ一覧!$E$12*計算過程!L8076+バックデータ一覧!$E$13*LN(計算過程!G8076)+バックデータ一覧!$E$14))^バックデータ一覧!$E$11)*計算過程!$W$11*10^-3,0)</f>
        <v>0</v>
      </c>
      <c r="F8076" s="18">
        <f>IF(G8076&lt;0.3,(バックデータ一覧!$C$10*(バックデータ一覧!$C$12*計算過程!L8076+バックデータ一覧!$C$13*LN(0.3)+バックデータ一覧!$C$14)^バックデータ一覧!$C$11+バックデータ一覧!$E$10*(0.3/(バックデータ一覧!$E$12*計算過程!L8076+バックデータ一覧!$E$13*LN(0.3)+バックデータ一覧!$E$14))^バックデータ一覧!$E$11)*計算過程!$W$11*計算過程!G8076/0.3*10^-3,0)</f>
        <v>0.11743645922254767</v>
      </c>
      <c r="G8076" s="18">
        <f t="shared" si="758"/>
        <v>5.3147739379905676E-2</v>
      </c>
      <c r="H8076" s="18">
        <f t="shared" si="759"/>
        <v>1.6160591538960267</v>
      </c>
      <c r="I8076" s="24">
        <v>0</v>
      </c>
      <c r="J8076" s="24">
        <v>0</v>
      </c>
      <c r="K8076" s="24">
        <v>0</v>
      </c>
      <c r="L8076" s="14">
        <f>貼り付けシート!C8076</f>
        <v>16.7</v>
      </c>
      <c r="M8076" s="14">
        <f>貼り付けシート!D8076</f>
        <v>9.5</v>
      </c>
      <c r="N8076" s="18">
        <f>貼り付けシート!E8076</f>
        <v>80.102444407967752</v>
      </c>
      <c r="O8076" s="18">
        <f>貼り付けシート!F8076</f>
        <v>1.6160591538960267</v>
      </c>
      <c r="P8076" s="19">
        <f t="shared" si="760"/>
        <v>1.6160591538960267</v>
      </c>
      <c r="Q8076" s="19">
        <f t="shared" si="761"/>
        <v>0</v>
      </c>
    </row>
    <row r="8077" spans="1:17">
      <c r="A8077" s="38">
        <v>41976</v>
      </c>
      <c r="B8077" s="49" t="s">
        <v>156</v>
      </c>
      <c r="C8077" s="24">
        <f t="shared" si="756"/>
        <v>30.406921776000001</v>
      </c>
      <c r="D8077" s="24">
        <f t="shared" si="757"/>
        <v>1.8399045633593413E-2</v>
      </c>
      <c r="E8077" s="18">
        <f>IF(G8077&gt;=0.3,(バックデータ一覧!$C$10*(バックデータ一覧!$C$12*計算過程!L8077+バックデータ一覧!$C$13*LN(計算過程!G8077)+バックデータ一覧!$C$14)^バックデータ一覧!$C$11+バックデータ一覧!$E$10*(計算過程!G8077/(バックデータ一覧!$E$12*計算過程!L8077+バックデータ一覧!$E$13*LN(計算過程!G8077)+バックデータ一覧!$E$14))^バックデータ一覧!$E$11)*計算過程!$W$11*10^-3,0)</f>
        <v>0</v>
      </c>
      <c r="F8077" s="18">
        <f>IF(G8077&lt;0.3,(バックデータ一覧!$C$10*(バックデータ一覧!$C$12*計算過程!L8077+バックデータ一覧!$C$13*LN(0.3)+バックデータ一覧!$C$14)^バックデータ一覧!$C$11+バックデータ一覧!$E$10*(0.3/(バックデータ一覧!$E$12*計算過程!L8077+バックデータ一覧!$E$13*LN(0.3)+バックデータ一覧!$E$14))^バックデータ一覧!$E$11)*計算過程!$W$11*計算過程!G8077/0.3*10^-3,0)</f>
        <v>1.8399045633593413E-2</v>
      </c>
      <c r="G8077" s="18">
        <f t="shared" si="758"/>
        <v>8.0883218888968371E-3</v>
      </c>
      <c r="H8077" s="18">
        <f t="shared" si="759"/>
        <v>0.24594097097479467</v>
      </c>
      <c r="I8077" s="24">
        <v>0</v>
      </c>
      <c r="J8077" s="24">
        <v>0</v>
      </c>
      <c r="K8077" s="24">
        <v>0</v>
      </c>
      <c r="L8077" s="14">
        <f>貼り付けシート!C8077</f>
        <v>16</v>
      </c>
      <c r="M8077" s="14">
        <f>貼り付けシート!D8077</f>
        <v>9.6</v>
      </c>
      <c r="N8077" s="18">
        <f>貼り付けシート!E8077</f>
        <v>84.624943550410066</v>
      </c>
      <c r="O8077" s="18">
        <f>貼り付けシート!F8077</f>
        <v>0.24594097097479467</v>
      </c>
      <c r="P8077" s="19">
        <f t="shared" si="760"/>
        <v>0.24594097097479467</v>
      </c>
      <c r="Q8077" s="19">
        <f t="shared" si="761"/>
        <v>0</v>
      </c>
    </row>
    <row r="8078" spans="1:17">
      <c r="A8078" s="38">
        <v>41976</v>
      </c>
      <c r="B8078" s="49" t="s">
        <v>157</v>
      </c>
      <c r="C8078" s="24">
        <f t="shared" si="756"/>
        <v>30.406921776000001</v>
      </c>
      <c r="D8078" s="24">
        <f t="shared" si="757"/>
        <v>4.5888741609303998E-3</v>
      </c>
      <c r="E8078" s="18">
        <f>IF(G8078&gt;=0.3,(バックデータ一覧!$C$10*(バックデータ一覧!$C$12*計算過程!L8078+バックデータ一覧!$C$13*LN(計算過程!G8078)+バックデータ一覧!$C$14)^バックデータ一覧!$C$11+バックデータ一覧!$E$10*(計算過程!G8078/(バックデータ一覧!$E$12*計算過程!L8078+バックデータ一覧!$E$13*LN(計算過程!G8078)+バックデータ一覧!$E$14))^バックデータ一覧!$E$11)*計算過程!$W$11*10^-3,0)</f>
        <v>0</v>
      </c>
      <c r="F8078" s="18">
        <f>IF(G8078&lt;0.3,(バックデータ一覧!$C$10*(バックデータ一覧!$C$12*計算過程!L8078+バックデータ一覧!$C$13*LN(0.3)+バックデータ一覧!$C$14)^バックデータ一覧!$C$11+バックデータ一覧!$E$10*(0.3/(バックデータ一覧!$E$12*計算過程!L8078+バックデータ一覧!$E$13*LN(0.3)+バックデータ一覧!$E$14))^バックデータ一覧!$E$11)*計算過程!$W$11*計算過程!G8078/0.3*10^-3,0)</f>
        <v>4.5888741609303998E-3</v>
      </c>
      <c r="G8078" s="18">
        <f t="shared" si="758"/>
        <v>2.0424697593641374E-3</v>
      </c>
      <c r="H8078" s="18">
        <f t="shared" si="759"/>
        <v>6.2105218202830874E-2</v>
      </c>
      <c r="I8078" s="24">
        <v>0</v>
      </c>
      <c r="J8078" s="24">
        <v>0</v>
      </c>
      <c r="K8078" s="24">
        <v>0</v>
      </c>
      <c r="L8078" s="14">
        <f>貼り付けシート!C8078</f>
        <v>16.3</v>
      </c>
      <c r="M8078" s="14">
        <f>貼り付けシート!D8078</f>
        <v>9.6999999999999993</v>
      </c>
      <c r="N8078" s="18">
        <f>貼り付けシート!E8078</f>
        <v>83.871443191417939</v>
      </c>
      <c r="O8078" s="18">
        <f>貼り付けシート!F8078</f>
        <v>6.2105218202830874E-2</v>
      </c>
      <c r="P8078" s="19">
        <f t="shared" si="760"/>
        <v>6.2105218202830874E-2</v>
      </c>
      <c r="Q8078" s="19">
        <f t="shared" si="761"/>
        <v>0</v>
      </c>
    </row>
    <row r="8079" spans="1:17">
      <c r="A8079" s="38">
        <v>41976</v>
      </c>
      <c r="B8079" s="49" t="s">
        <v>158</v>
      </c>
      <c r="C8079" s="24">
        <f t="shared" si="756"/>
        <v>30.406921776000001</v>
      </c>
      <c r="D8079" s="24">
        <f t="shared" si="757"/>
        <v>2.0935672230209428E-4</v>
      </c>
      <c r="E8079" s="18">
        <f>IF(G8079&gt;=0.3,(バックデータ一覧!$C$10*(バックデータ一覧!$C$12*計算過程!L8079+バックデータ一覧!$C$13*LN(計算過程!G8079)+バックデータ一覧!$C$14)^バックデータ一覧!$C$11+バックデータ一覧!$E$10*(計算過程!G8079/(バックデータ一覧!$E$12*計算過程!L8079+バックデータ一覧!$E$13*LN(計算過程!G8079)+バックデータ一覧!$E$14))^バックデータ一覧!$E$11)*計算過程!$W$11*10^-3,0)</f>
        <v>0</v>
      </c>
      <c r="F8079" s="18">
        <f>IF(G8079&lt;0.3,(バックデータ一覧!$C$10*(バックデータ一覧!$C$12*計算過程!L8079+バックデータ一覧!$C$13*LN(0.3)+バックデータ一覧!$C$14)^バックデータ一覧!$C$11+バックデータ一覧!$E$10*(0.3/(バックデータ一覧!$E$12*計算過程!L8079+バックデータ一覧!$E$13*LN(0.3)+バックデータ一覧!$E$14))^バックデータ一覧!$E$11)*計算過程!$W$11*計算過程!G8079/0.3*10^-3,0)</f>
        <v>2.0935672230209428E-4</v>
      </c>
      <c r="G8079" s="18">
        <f t="shared" si="758"/>
        <v>9.799637771416E-5</v>
      </c>
      <c r="H8079" s="18">
        <f t="shared" si="759"/>
        <v>2.9797681914858127E-3</v>
      </c>
      <c r="I8079" s="24">
        <v>0</v>
      </c>
      <c r="J8079" s="24">
        <v>0</v>
      </c>
      <c r="K8079" s="24">
        <v>0</v>
      </c>
      <c r="L8079" s="14">
        <f>貼り付けシート!C8079</f>
        <v>17.5</v>
      </c>
      <c r="M8079" s="14">
        <f>貼り付けシート!D8079</f>
        <v>10.199999999999999</v>
      </c>
      <c r="N8079" s="18">
        <f>貼り付けシート!E8079</f>
        <v>81.6636910895634</v>
      </c>
      <c r="O8079" s="18">
        <f>貼り付けシート!F8079</f>
        <v>2.9797681914858127E-3</v>
      </c>
      <c r="P8079" s="19">
        <f t="shared" si="760"/>
        <v>2.9797681914858127E-3</v>
      </c>
      <c r="Q8079" s="19">
        <f t="shared" si="761"/>
        <v>0</v>
      </c>
    </row>
    <row r="8080" spans="1:17">
      <c r="A8080" s="38">
        <v>41976</v>
      </c>
      <c r="B8080" s="49" t="s">
        <v>159</v>
      </c>
      <c r="C8080" s="24">
        <f t="shared" si="756"/>
        <v>30.406921776000001</v>
      </c>
      <c r="D8080" s="24">
        <f t="shared" si="757"/>
        <v>0</v>
      </c>
      <c r="E8080" s="18">
        <f>IF(G8080&gt;=0.3,(バックデータ一覧!$C$10*(バックデータ一覧!$C$12*計算過程!L8080+バックデータ一覧!$C$13*LN(計算過程!G8080)+バックデータ一覧!$C$14)^バックデータ一覧!$C$11+バックデータ一覧!$E$10*(計算過程!G8080/(バックデータ一覧!$E$12*計算過程!L8080+バックデータ一覧!$E$13*LN(計算過程!G8080)+バックデータ一覧!$E$14))^バックデータ一覧!$E$11)*計算過程!$W$11*10^-3,0)</f>
        <v>0</v>
      </c>
      <c r="F8080" s="18">
        <f>IF(G8080&lt;0.3,(バックデータ一覧!$C$10*(バックデータ一覧!$C$12*計算過程!L8080+バックデータ一覧!$C$13*LN(0.3)+バックデータ一覧!$C$14)^バックデータ一覧!$C$11+バックデータ一覧!$E$10*(0.3/(バックデータ一覧!$E$12*計算過程!L8080+バックデータ一覧!$E$13*LN(0.3)+バックデータ一覧!$E$14))^バックデータ一覧!$E$11)*計算過程!$W$11*計算過程!G8080/0.3*10^-3,0)</f>
        <v>0</v>
      </c>
      <c r="G8080" s="18">
        <f t="shared" si="758"/>
        <v>0</v>
      </c>
      <c r="H8080" s="18">
        <f t="shared" si="759"/>
        <v>0</v>
      </c>
      <c r="I8080" s="24">
        <v>0</v>
      </c>
      <c r="J8080" s="24">
        <v>0</v>
      </c>
      <c r="K8080" s="24">
        <v>0</v>
      </c>
      <c r="L8080" s="14">
        <f>貼り付けシート!C8080</f>
        <v>18.7</v>
      </c>
      <c r="M8080" s="14">
        <f>貼り付けシート!D8080</f>
        <v>10.1</v>
      </c>
      <c r="N8080" s="18">
        <f>貼り付けシート!E8080</f>
        <v>74.999196110739049</v>
      </c>
      <c r="O8080" s="18">
        <f>貼り付けシート!F8080</f>
        <v>0</v>
      </c>
      <c r="P8080" s="19">
        <f t="shared" si="760"/>
        <v>0</v>
      </c>
      <c r="Q8080" s="19">
        <f t="shared" si="761"/>
        <v>0</v>
      </c>
    </row>
    <row r="8081" spans="1:17">
      <c r="A8081" s="38">
        <v>41976</v>
      </c>
      <c r="B8081" s="49" t="s">
        <v>160</v>
      </c>
      <c r="C8081" s="24">
        <f t="shared" si="756"/>
        <v>30.406921776000001</v>
      </c>
      <c r="D8081" s="24">
        <f t="shared" si="757"/>
        <v>0</v>
      </c>
      <c r="E8081" s="18">
        <f>IF(G8081&gt;=0.3,(バックデータ一覧!$C$10*(バックデータ一覧!$C$12*計算過程!L8081+バックデータ一覧!$C$13*LN(計算過程!G8081)+バックデータ一覧!$C$14)^バックデータ一覧!$C$11+バックデータ一覧!$E$10*(計算過程!G8081/(バックデータ一覧!$E$12*計算過程!L8081+バックデータ一覧!$E$13*LN(計算過程!G8081)+バックデータ一覧!$E$14))^バックデータ一覧!$E$11)*計算過程!$W$11*10^-3,0)</f>
        <v>0</v>
      </c>
      <c r="F8081" s="18">
        <f>IF(G8081&lt;0.3,(バックデータ一覧!$C$10*(バックデータ一覧!$C$12*計算過程!L8081+バックデータ一覧!$C$13*LN(0.3)+バックデータ一覧!$C$14)^バックデータ一覧!$C$11+バックデータ一覧!$E$10*(0.3/(バックデータ一覧!$E$12*計算過程!L8081+バックデータ一覧!$E$13*LN(0.3)+バックデータ一覧!$E$14))^バックデータ一覧!$E$11)*計算過程!$W$11*計算過程!G8081/0.3*10^-3,0)</f>
        <v>0</v>
      </c>
      <c r="G8081" s="18">
        <f t="shared" si="758"/>
        <v>0</v>
      </c>
      <c r="H8081" s="18">
        <f t="shared" si="759"/>
        <v>0</v>
      </c>
      <c r="I8081" s="24">
        <v>0</v>
      </c>
      <c r="J8081" s="24">
        <v>0</v>
      </c>
      <c r="K8081" s="24">
        <v>0</v>
      </c>
      <c r="L8081" s="14">
        <f>貼り付けシート!C8081</f>
        <v>19.7</v>
      </c>
      <c r="M8081" s="14">
        <f>貼り付けシート!D8081</f>
        <v>10.4</v>
      </c>
      <c r="N8081" s="18">
        <f>貼り付けシート!E8081</f>
        <v>72.525832485261915</v>
      </c>
      <c r="O8081" s="18">
        <f>貼り付けシート!F8081</f>
        <v>0</v>
      </c>
      <c r="P8081" s="19">
        <f t="shared" si="760"/>
        <v>0</v>
      </c>
      <c r="Q8081" s="19">
        <f t="shared" si="761"/>
        <v>0</v>
      </c>
    </row>
    <row r="8082" spans="1:17">
      <c r="A8082" s="38">
        <v>41976</v>
      </c>
      <c r="B8082" s="49" t="s">
        <v>161</v>
      </c>
      <c r="C8082" s="24">
        <f t="shared" si="756"/>
        <v>30.406921776000001</v>
      </c>
      <c r="D8082" s="24">
        <f t="shared" si="757"/>
        <v>0</v>
      </c>
      <c r="E8082" s="18">
        <f>IF(G8082&gt;=0.3,(バックデータ一覧!$C$10*(バックデータ一覧!$C$12*計算過程!L8082+バックデータ一覧!$C$13*LN(計算過程!G8082)+バックデータ一覧!$C$14)^バックデータ一覧!$C$11+バックデータ一覧!$E$10*(計算過程!G8082/(バックデータ一覧!$E$12*計算過程!L8082+バックデータ一覧!$E$13*LN(計算過程!G8082)+バックデータ一覧!$E$14))^バックデータ一覧!$E$11)*計算過程!$W$11*10^-3,0)</f>
        <v>0</v>
      </c>
      <c r="F8082" s="18">
        <f>IF(G8082&lt;0.3,(バックデータ一覧!$C$10*(バックデータ一覧!$C$12*計算過程!L8082+バックデータ一覧!$C$13*LN(0.3)+バックデータ一覧!$C$14)^バックデータ一覧!$C$11+バックデータ一覧!$E$10*(0.3/(バックデータ一覧!$E$12*計算過程!L8082+バックデータ一覧!$E$13*LN(0.3)+バックデータ一覧!$E$14))^バックデータ一覧!$E$11)*計算過程!$W$11*計算過程!G8082/0.3*10^-3,0)</f>
        <v>0</v>
      </c>
      <c r="G8082" s="18">
        <f t="shared" si="758"/>
        <v>0</v>
      </c>
      <c r="H8082" s="18">
        <f t="shared" si="759"/>
        <v>0</v>
      </c>
      <c r="I8082" s="24">
        <v>0</v>
      </c>
      <c r="J8082" s="24">
        <v>0</v>
      </c>
      <c r="K8082" s="24">
        <v>0</v>
      </c>
      <c r="L8082" s="14">
        <f>貼り付けシート!C8082</f>
        <v>20.3</v>
      </c>
      <c r="M8082" s="14">
        <f>貼り付けシート!D8082</f>
        <v>10.9</v>
      </c>
      <c r="N8082" s="18">
        <f>貼り付けシート!E8082</f>
        <v>73.18145843128508</v>
      </c>
      <c r="O8082" s="18">
        <f>貼り付けシート!F8082</f>
        <v>0</v>
      </c>
      <c r="P8082" s="19">
        <f t="shared" si="760"/>
        <v>0</v>
      </c>
      <c r="Q8082" s="19">
        <f t="shared" si="761"/>
        <v>0</v>
      </c>
    </row>
    <row r="8083" spans="1:17">
      <c r="A8083" s="38">
        <v>41976</v>
      </c>
      <c r="B8083" s="49" t="s">
        <v>162</v>
      </c>
      <c r="C8083" s="24">
        <f t="shared" si="756"/>
        <v>30.406921776000001</v>
      </c>
      <c r="D8083" s="24">
        <f t="shared" si="757"/>
        <v>0</v>
      </c>
      <c r="E8083" s="18">
        <f>IF(G8083&gt;=0.3,(バックデータ一覧!$C$10*(バックデータ一覧!$C$12*計算過程!L8083+バックデータ一覧!$C$13*LN(計算過程!G8083)+バックデータ一覧!$C$14)^バックデータ一覧!$C$11+バックデータ一覧!$E$10*(計算過程!G8083/(バックデータ一覧!$E$12*計算過程!L8083+バックデータ一覧!$E$13*LN(計算過程!G8083)+バックデータ一覧!$E$14))^バックデータ一覧!$E$11)*計算過程!$W$11*10^-3,0)</f>
        <v>0</v>
      </c>
      <c r="F8083" s="18">
        <f>IF(G8083&lt;0.3,(バックデータ一覧!$C$10*(バックデータ一覧!$C$12*計算過程!L8083+バックデータ一覧!$C$13*LN(0.3)+バックデータ一覧!$C$14)^バックデータ一覧!$C$11+バックデータ一覧!$E$10*(0.3/(バックデータ一覧!$E$12*計算過程!L8083+バックデータ一覧!$E$13*LN(0.3)+バックデータ一覧!$E$14))^バックデータ一覧!$E$11)*計算過程!$W$11*計算過程!G8083/0.3*10^-3,0)</f>
        <v>0</v>
      </c>
      <c r="G8083" s="18">
        <f t="shared" si="758"/>
        <v>0</v>
      </c>
      <c r="H8083" s="18">
        <f t="shared" si="759"/>
        <v>0</v>
      </c>
      <c r="I8083" s="24">
        <v>0</v>
      </c>
      <c r="J8083" s="24">
        <v>0</v>
      </c>
      <c r="K8083" s="24">
        <v>0</v>
      </c>
      <c r="L8083" s="14">
        <f>貼り付けシート!C8083</f>
        <v>20.100000000000001</v>
      </c>
      <c r="M8083" s="14">
        <f>貼り付けシート!D8083</f>
        <v>12.3</v>
      </c>
      <c r="N8083" s="18">
        <f>貼り付けシート!E8083</f>
        <v>83.424242509081353</v>
      </c>
      <c r="O8083" s="18">
        <f>貼り付けシート!F8083</f>
        <v>0</v>
      </c>
      <c r="P8083" s="19">
        <f t="shared" si="760"/>
        <v>0</v>
      </c>
      <c r="Q8083" s="19">
        <f t="shared" si="761"/>
        <v>0</v>
      </c>
    </row>
    <row r="8084" spans="1:17">
      <c r="A8084" s="38">
        <v>41976</v>
      </c>
      <c r="B8084" s="49" t="s">
        <v>163</v>
      </c>
      <c r="C8084" s="24">
        <f t="shared" si="756"/>
        <v>30.406921776000001</v>
      </c>
      <c r="D8084" s="24">
        <f t="shared" si="757"/>
        <v>0</v>
      </c>
      <c r="E8084" s="18">
        <f>IF(G8084&gt;=0.3,(バックデータ一覧!$C$10*(バックデータ一覧!$C$12*計算過程!L8084+バックデータ一覧!$C$13*LN(計算過程!G8084)+バックデータ一覧!$C$14)^バックデータ一覧!$C$11+バックデータ一覧!$E$10*(計算過程!G8084/(バックデータ一覧!$E$12*計算過程!L8084+バックデータ一覧!$E$13*LN(計算過程!G8084)+バックデータ一覧!$E$14))^バックデータ一覧!$E$11)*計算過程!$W$11*10^-3,0)</f>
        <v>0</v>
      </c>
      <c r="F8084" s="18">
        <f>IF(G8084&lt;0.3,(バックデータ一覧!$C$10*(バックデータ一覧!$C$12*計算過程!L8084+バックデータ一覧!$C$13*LN(0.3)+バックデータ一覧!$C$14)^バックデータ一覧!$C$11+バックデータ一覧!$E$10*(0.3/(バックデータ一覧!$E$12*計算過程!L8084+バックデータ一覧!$E$13*LN(0.3)+バックデータ一覧!$E$14))^バックデータ一覧!$E$11)*計算過程!$W$11*計算過程!G8084/0.3*10^-3,0)</f>
        <v>0</v>
      </c>
      <c r="G8084" s="18">
        <f t="shared" si="758"/>
        <v>0</v>
      </c>
      <c r="H8084" s="18">
        <f t="shared" si="759"/>
        <v>0</v>
      </c>
      <c r="I8084" s="24">
        <v>0</v>
      </c>
      <c r="J8084" s="24">
        <v>0</v>
      </c>
      <c r="K8084" s="24">
        <v>0</v>
      </c>
      <c r="L8084" s="14">
        <f>貼り付けシート!C8084</f>
        <v>20.2</v>
      </c>
      <c r="M8084" s="14">
        <f>貼り付けシート!D8084</f>
        <v>11</v>
      </c>
      <c r="N8084" s="18">
        <f>貼り付けシート!E8084</f>
        <v>74.299125577181769</v>
      </c>
      <c r="O8084" s="18">
        <f>貼り付けシート!F8084</f>
        <v>0</v>
      </c>
      <c r="P8084" s="19">
        <f t="shared" si="760"/>
        <v>0</v>
      </c>
      <c r="Q8084" s="19">
        <f t="shared" si="761"/>
        <v>0</v>
      </c>
    </row>
    <row r="8085" spans="1:17">
      <c r="A8085" s="38">
        <v>41976</v>
      </c>
      <c r="B8085" s="49" t="s">
        <v>164</v>
      </c>
      <c r="C8085" s="24">
        <f t="shared" si="756"/>
        <v>30.406921776000001</v>
      </c>
      <c r="D8085" s="24">
        <f t="shared" si="757"/>
        <v>0</v>
      </c>
      <c r="E8085" s="18">
        <f>IF(G8085&gt;=0.3,(バックデータ一覧!$C$10*(バックデータ一覧!$C$12*計算過程!L8085+バックデータ一覧!$C$13*LN(計算過程!G8085)+バックデータ一覧!$C$14)^バックデータ一覧!$C$11+バックデータ一覧!$E$10*(計算過程!G8085/(バックデータ一覧!$E$12*計算過程!L8085+バックデータ一覧!$E$13*LN(計算過程!G8085)+バックデータ一覧!$E$14))^バックデータ一覧!$E$11)*計算過程!$W$11*10^-3,0)</f>
        <v>0</v>
      </c>
      <c r="F8085" s="18">
        <f>IF(G8085&lt;0.3,(バックデータ一覧!$C$10*(バックデータ一覧!$C$12*計算過程!L8085+バックデータ一覧!$C$13*LN(0.3)+バックデータ一覧!$C$14)^バックデータ一覧!$C$11+バックデータ一覧!$E$10*(0.3/(バックデータ一覧!$E$12*計算過程!L8085+バックデータ一覧!$E$13*LN(0.3)+バックデータ一覧!$E$14))^バックデータ一覧!$E$11)*計算過程!$W$11*計算過程!G8085/0.3*10^-3,0)</f>
        <v>0</v>
      </c>
      <c r="G8085" s="18">
        <f t="shared" si="758"/>
        <v>0</v>
      </c>
      <c r="H8085" s="18">
        <f t="shared" si="759"/>
        <v>0</v>
      </c>
      <c r="I8085" s="24">
        <v>0</v>
      </c>
      <c r="J8085" s="24">
        <v>0</v>
      </c>
      <c r="K8085" s="24">
        <v>0</v>
      </c>
      <c r="L8085" s="14">
        <f>貼り付けシート!C8085</f>
        <v>19.8</v>
      </c>
      <c r="M8085" s="14">
        <f>貼り付けシート!D8085</f>
        <v>10.6</v>
      </c>
      <c r="N8085" s="18">
        <f>貼り付けシート!E8085</f>
        <v>73.43996400808183</v>
      </c>
      <c r="O8085" s="18">
        <f>貼り付けシート!F8085</f>
        <v>0</v>
      </c>
      <c r="P8085" s="19">
        <f t="shared" si="760"/>
        <v>0</v>
      </c>
      <c r="Q8085" s="19">
        <f t="shared" si="761"/>
        <v>0</v>
      </c>
    </row>
    <row r="8086" spans="1:17">
      <c r="A8086" s="38">
        <v>41976</v>
      </c>
      <c r="B8086" s="49" t="s">
        <v>165</v>
      </c>
      <c r="C8086" s="24">
        <f t="shared" si="756"/>
        <v>30.406921776000001</v>
      </c>
      <c r="D8086" s="24">
        <f t="shared" si="757"/>
        <v>0</v>
      </c>
      <c r="E8086" s="18">
        <f>IF(G8086&gt;=0.3,(バックデータ一覧!$C$10*(バックデータ一覧!$C$12*計算過程!L8086+バックデータ一覧!$C$13*LN(計算過程!G8086)+バックデータ一覧!$C$14)^バックデータ一覧!$C$11+バックデータ一覧!$E$10*(計算過程!G8086/(バックデータ一覧!$E$12*計算過程!L8086+バックデータ一覧!$E$13*LN(計算過程!G8086)+バックデータ一覧!$E$14))^バックデータ一覧!$E$11)*計算過程!$W$11*10^-3,0)</f>
        <v>0</v>
      </c>
      <c r="F8086" s="18">
        <f>IF(G8086&lt;0.3,(バックデータ一覧!$C$10*(バックデータ一覧!$C$12*計算過程!L8086+バックデータ一覧!$C$13*LN(0.3)+バックデータ一覧!$C$14)^バックデータ一覧!$C$11+バックデータ一覧!$E$10*(0.3/(バックデータ一覧!$E$12*計算過程!L8086+バックデータ一覧!$E$13*LN(0.3)+バックデータ一覧!$E$14))^バックデータ一覧!$E$11)*計算過程!$W$11*計算過程!G8086/0.3*10^-3,0)</f>
        <v>0</v>
      </c>
      <c r="G8086" s="18">
        <f t="shared" si="758"/>
        <v>0</v>
      </c>
      <c r="H8086" s="18">
        <f t="shared" si="759"/>
        <v>0</v>
      </c>
      <c r="I8086" s="24">
        <v>0</v>
      </c>
      <c r="J8086" s="24">
        <v>0</v>
      </c>
      <c r="K8086" s="24">
        <v>0</v>
      </c>
      <c r="L8086" s="14">
        <f>貼り付けシート!C8086</f>
        <v>19</v>
      </c>
      <c r="M8086" s="14">
        <f>貼り付けシート!D8086</f>
        <v>10.199999999999999</v>
      </c>
      <c r="N8086" s="18">
        <f>貼り付けシート!E8086</f>
        <v>74.323085666299221</v>
      </c>
      <c r="O8086" s="18">
        <f>貼り付けシート!F8086</f>
        <v>0</v>
      </c>
      <c r="P8086" s="19">
        <f t="shared" si="760"/>
        <v>0</v>
      </c>
      <c r="Q8086" s="19">
        <f t="shared" si="761"/>
        <v>0</v>
      </c>
    </row>
    <row r="8087" spans="1:17">
      <c r="A8087" s="38">
        <v>41976</v>
      </c>
      <c r="B8087" s="49" t="s">
        <v>166</v>
      </c>
      <c r="C8087" s="24">
        <f t="shared" si="756"/>
        <v>30.406921776000001</v>
      </c>
      <c r="D8087" s="24">
        <f t="shared" si="757"/>
        <v>0</v>
      </c>
      <c r="E8087" s="18">
        <f>IF(G8087&gt;=0.3,(バックデータ一覧!$C$10*(バックデータ一覧!$C$12*計算過程!L8087+バックデータ一覧!$C$13*LN(計算過程!G8087)+バックデータ一覧!$C$14)^バックデータ一覧!$C$11+バックデータ一覧!$E$10*(計算過程!G8087/(バックデータ一覧!$E$12*計算過程!L8087+バックデータ一覧!$E$13*LN(計算過程!G8087)+バックデータ一覧!$E$14))^バックデータ一覧!$E$11)*計算過程!$W$11*10^-3,0)</f>
        <v>0</v>
      </c>
      <c r="F8087" s="18">
        <f>IF(G8087&lt;0.3,(バックデータ一覧!$C$10*(バックデータ一覧!$C$12*計算過程!L8087+バックデータ一覧!$C$13*LN(0.3)+バックデータ一覧!$C$14)^バックデータ一覧!$C$11+バックデータ一覧!$E$10*(0.3/(バックデータ一覧!$E$12*計算過程!L8087+バックデータ一覧!$E$13*LN(0.3)+バックデータ一覧!$E$14))^バックデータ一覧!$E$11)*計算過程!$W$11*計算過程!G8087/0.3*10^-3,0)</f>
        <v>0</v>
      </c>
      <c r="G8087" s="18">
        <f t="shared" si="758"/>
        <v>0</v>
      </c>
      <c r="H8087" s="18">
        <f t="shared" si="759"/>
        <v>0</v>
      </c>
      <c r="I8087" s="24">
        <v>0</v>
      </c>
      <c r="J8087" s="24">
        <v>0</v>
      </c>
      <c r="K8087" s="24">
        <v>0</v>
      </c>
      <c r="L8087" s="14">
        <f>貼り付けシート!C8087</f>
        <v>18.100000000000001</v>
      </c>
      <c r="M8087" s="14">
        <f>貼り付けシート!D8087</f>
        <v>8.5</v>
      </c>
      <c r="N8087" s="18">
        <f>貼り付けシート!E8087</f>
        <v>65.704907007939568</v>
      </c>
      <c r="O8087" s="18">
        <f>貼り付けシート!F8087</f>
        <v>0</v>
      </c>
      <c r="P8087" s="19">
        <f t="shared" si="760"/>
        <v>0</v>
      </c>
      <c r="Q8087" s="19">
        <f t="shared" si="761"/>
        <v>0</v>
      </c>
    </row>
    <row r="8088" spans="1:17">
      <c r="A8088" s="38">
        <v>41976</v>
      </c>
      <c r="B8088" s="49" t="s">
        <v>167</v>
      </c>
      <c r="C8088" s="24">
        <f t="shared" si="756"/>
        <v>30.406921776000001</v>
      </c>
      <c r="D8088" s="24">
        <f t="shared" si="757"/>
        <v>0</v>
      </c>
      <c r="E8088" s="18">
        <f>IF(G8088&gt;=0.3,(バックデータ一覧!$C$10*(バックデータ一覧!$C$12*計算過程!L8088+バックデータ一覧!$C$13*LN(計算過程!G8088)+バックデータ一覧!$C$14)^バックデータ一覧!$C$11+バックデータ一覧!$E$10*(計算過程!G8088/(バックデータ一覧!$E$12*計算過程!L8088+バックデータ一覧!$E$13*LN(計算過程!G8088)+バックデータ一覧!$E$14))^バックデータ一覧!$E$11)*計算過程!$W$11*10^-3,0)</f>
        <v>0</v>
      </c>
      <c r="F8088" s="18">
        <f>IF(G8088&lt;0.3,(バックデータ一覧!$C$10*(バックデータ一覧!$C$12*計算過程!L8088+バックデータ一覧!$C$13*LN(0.3)+バックデータ一覧!$C$14)^バックデータ一覧!$C$11+バックデータ一覧!$E$10*(0.3/(バックデータ一覧!$E$12*計算過程!L8088+バックデータ一覧!$E$13*LN(0.3)+バックデータ一覧!$E$14))^バックデータ一覧!$E$11)*計算過程!$W$11*計算過程!G8088/0.3*10^-3,0)</f>
        <v>0</v>
      </c>
      <c r="G8088" s="18">
        <f t="shared" si="758"/>
        <v>0</v>
      </c>
      <c r="H8088" s="18">
        <f t="shared" si="759"/>
        <v>0</v>
      </c>
      <c r="I8088" s="24">
        <v>0</v>
      </c>
      <c r="J8088" s="24">
        <v>0</v>
      </c>
      <c r="K8088" s="24">
        <v>0</v>
      </c>
      <c r="L8088" s="14">
        <f>貼り付けシート!C8088</f>
        <v>16.899999999999999</v>
      </c>
      <c r="M8088" s="14">
        <f>貼り付けシート!D8088</f>
        <v>8.1</v>
      </c>
      <c r="N8088" s="18">
        <f>貼り付けシート!E8088</f>
        <v>67.585748350079527</v>
      </c>
      <c r="O8088" s="18">
        <f>貼り付けシート!F8088</f>
        <v>0</v>
      </c>
      <c r="P8088" s="19">
        <f t="shared" si="760"/>
        <v>0</v>
      </c>
      <c r="Q8088" s="19">
        <f t="shared" si="761"/>
        <v>0</v>
      </c>
    </row>
    <row r="8089" spans="1:17">
      <c r="A8089" s="38">
        <v>41976</v>
      </c>
      <c r="B8089" s="49" t="s">
        <v>168</v>
      </c>
      <c r="C8089" s="24">
        <f t="shared" si="756"/>
        <v>30.406921776000001</v>
      </c>
      <c r="D8089" s="24">
        <f t="shared" si="757"/>
        <v>1.428509209537866E-4</v>
      </c>
      <c r="E8089" s="18">
        <f>IF(G8089&gt;=0.3,(バックデータ一覧!$C$10*(バックデータ一覧!$C$12*計算過程!L8089+バックデータ一覧!$C$13*LN(計算過程!G8089)+バックデータ一覧!$C$14)^バックデータ一覧!$C$11+バックデータ一覧!$E$10*(計算過程!G8089/(バックデータ一覧!$E$12*計算過程!L8089+バックデータ一覧!$E$13*LN(計算過程!G8089)+バックデータ一覧!$E$14))^バックデータ一覧!$E$11)*計算過程!$W$11*10^-3,0)</f>
        <v>0</v>
      </c>
      <c r="F8089" s="18">
        <f>IF(G8089&lt;0.3,(バックデータ一覧!$C$10*(バックデータ一覧!$C$12*計算過程!L8089+バックデータ一覧!$C$13*LN(0.3)+バックデータ一覧!$C$14)^バックデータ一覧!$C$11+バックデータ一覧!$E$10*(0.3/(バックデータ一覧!$E$12*計算過程!L8089+バックデータ一覧!$E$13*LN(0.3)+バックデータ一覧!$E$14))^バックデータ一覧!$E$11)*計算過程!$W$11*計算過程!G8089/0.3*10^-3,0)</f>
        <v>1.428509209537866E-4</v>
      </c>
      <c r="G8089" s="18">
        <f t="shared" si="758"/>
        <v>6.1775211985560396E-5</v>
      </c>
      <c r="H8089" s="18">
        <f t="shared" si="759"/>
        <v>1.8783940385407526E-3</v>
      </c>
      <c r="I8089" s="24">
        <v>0</v>
      </c>
      <c r="J8089" s="24">
        <v>0</v>
      </c>
      <c r="K8089" s="24">
        <v>0</v>
      </c>
      <c r="L8089" s="14">
        <f>貼り付けシート!C8089</f>
        <v>15.6</v>
      </c>
      <c r="M8089" s="14">
        <f>貼り付けシート!D8089</f>
        <v>7.6</v>
      </c>
      <c r="N8089" s="18">
        <f>貼り付けシート!E8089</f>
        <v>68.950368541895628</v>
      </c>
      <c r="O8089" s="18">
        <f>貼り付けシート!F8089</f>
        <v>1.8783940385407526E-3</v>
      </c>
      <c r="P8089" s="19">
        <f t="shared" si="760"/>
        <v>1.8783940385407526E-3</v>
      </c>
      <c r="Q8089" s="19">
        <f t="shared" si="761"/>
        <v>0</v>
      </c>
    </row>
    <row r="8090" spans="1:17">
      <c r="A8090" s="38">
        <v>41976</v>
      </c>
      <c r="B8090" s="49" t="s">
        <v>169</v>
      </c>
      <c r="C8090" s="24">
        <f t="shared" si="756"/>
        <v>30.406921776000001</v>
      </c>
      <c r="D8090" s="24">
        <f t="shared" si="757"/>
        <v>1.9773840372725028E-3</v>
      </c>
      <c r="E8090" s="18">
        <f>IF(G8090&gt;=0.3,(バックデータ一覧!$C$10*(バックデータ一覧!$C$12*計算過程!L8090+バックデータ一覧!$C$13*LN(計算過程!G8090)+バックデータ一覧!$C$14)^バックデータ一覧!$C$11+バックデータ一覧!$E$10*(計算過程!G8090/(バックデータ一覧!$E$12*計算過程!L8090+バックデータ一覧!$E$13*LN(計算過程!G8090)+バックデータ一覧!$E$14))^バックデータ一覧!$E$11)*計算過程!$W$11*10^-3,0)</f>
        <v>0</v>
      </c>
      <c r="F8090" s="18">
        <f>IF(G8090&lt;0.3,(バックデータ一覧!$C$10*(バックデータ一覧!$C$12*計算過程!L8090+バックデータ一覧!$C$13*LN(0.3)+バックデータ一覧!$C$14)^バックデータ一覧!$C$11+バックデータ一覧!$E$10*(0.3/(バックデータ一覧!$E$12*計算過程!L8090+バックデータ一覧!$E$13*LN(0.3)+バックデータ一覧!$E$14))^バックデータ一覧!$E$11)*計算過程!$W$11*計算過程!G8090/0.3*10^-3,0)</f>
        <v>1.9773840372725028E-3</v>
      </c>
      <c r="G8090" s="18">
        <f t="shared" si="758"/>
        <v>8.2780167604032471E-4</v>
      </c>
      <c r="H8090" s="18">
        <f t="shared" si="759"/>
        <v>2.5170900809399849E-2</v>
      </c>
      <c r="I8090" s="24">
        <v>0</v>
      </c>
      <c r="J8090" s="24">
        <v>0</v>
      </c>
      <c r="K8090" s="24">
        <v>0</v>
      </c>
      <c r="L8090" s="14">
        <f>貼り付けシート!C8090</f>
        <v>14.8</v>
      </c>
      <c r="M8090" s="14">
        <f>貼り付けシート!D8090</f>
        <v>7.2</v>
      </c>
      <c r="N8090" s="18">
        <f>貼り付けシート!E8090</f>
        <v>68.813430633869217</v>
      </c>
      <c r="O8090" s="18">
        <f>貼り付けシート!F8090</f>
        <v>2.5170900809399849E-2</v>
      </c>
      <c r="P8090" s="19">
        <f t="shared" si="760"/>
        <v>2.5170900809399849E-2</v>
      </c>
      <c r="Q8090" s="19">
        <f t="shared" si="761"/>
        <v>0</v>
      </c>
    </row>
    <row r="8091" spans="1:17">
      <c r="A8091" s="38">
        <v>41976</v>
      </c>
      <c r="B8091" s="49" t="s">
        <v>170</v>
      </c>
      <c r="C8091" s="24">
        <f t="shared" si="756"/>
        <v>30.406921776000001</v>
      </c>
      <c r="D8091" s="24">
        <f t="shared" si="757"/>
        <v>5.8836417190505641E-3</v>
      </c>
      <c r="E8091" s="18">
        <f>IF(G8091&gt;=0.3,(バックデータ一覧!$C$10*(バックデータ一覧!$C$12*計算過程!L8091+バックデータ一覧!$C$13*LN(計算過程!G8091)+バックデータ一覧!$C$14)^バックデータ一覧!$C$11+バックデータ一覧!$E$10*(計算過程!G8091/(バックデータ一覧!$E$12*計算過程!L8091+バックデータ一覧!$E$13*LN(計算過程!G8091)+バックデータ一覧!$E$14))^バックデータ一覧!$E$11)*計算過程!$W$11*10^-3,0)</f>
        <v>0</v>
      </c>
      <c r="F8091" s="18">
        <f>IF(G8091&lt;0.3,(バックデータ一覧!$C$10*(バックデータ一覧!$C$12*計算過程!L8091+バックデータ一覧!$C$13*LN(0.3)+バックデータ一覧!$C$14)^バックデータ一覧!$C$11+バックデータ一覧!$E$10*(0.3/(バックデータ一覧!$E$12*計算過程!L8091+バックデータ一覧!$E$13*LN(0.3)+バックデータ一覧!$E$14))^バックデータ一覧!$E$11)*計算過程!$W$11*計算過程!G8091/0.3*10^-3,0)</f>
        <v>5.8836417190505641E-3</v>
      </c>
      <c r="G8091" s="18">
        <f t="shared" si="758"/>
        <v>2.4046581795047748E-3</v>
      </c>
      <c r="H8091" s="18">
        <f t="shared" si="759"/>
        <v>7.3118253162220259E-2</v>
      </c>
      <c r="I8091" s="24">
        <v>0</v>
      </c>
      <c r="J8091" s="24">
        <v>0</v>
      </c>
      <c r="K8091" s="24">
        <v>0</v>
      </c>
      <c r="L8091" s="14">
        <f>貼り付けシート!C8091</f>
        <v>14.2</v>
      </c>
      <c r="M8091" s="14">
        <f>貼り付けシート!D8091</f>
        <v>6.8</v>
      </c>
      <c r="N8091" s="18">
        <f>貼り付けシート!E8091</f>
        <v>67.604315077468826</v>
      </c>
      <c r="O8091" s="18">
        <f>貼り付けシート!F8091</f>
        <v>7.3118253162220259E-2</v>
      </c>
      <c r="P8091" s="19">
        <f t="shared" si="760"/>
        <v>7.3118253162220259E-2</v>
      </c>
      <c r="Q8091" s="19">
        <f t="shared" si="761"/>
        <v>0</v>
      </c>
    </row>
    <row r="8092" spans="1:17">
      <c r="A8092" s="38">
        <v>41976</v>
      </c>
      <c r="B8092" s="49" t="s">
        <v>171</v>
      </c>
      <c r="C8092" s="24">
        <f t="shared" si="756"/>
        <v>30.406921776000001</v>
      </c>
      <c r="D8092" s="24">
        <f t="shared" si="757"/>
        <v>2.8802322909338787E-2</v>
      </c>
      <c r="E8092" s="18">
        <f>IF(G8092&gt;=0.3,(バックデータ一覧!$C$10*(バックデータ一覧!$C$12*計算過程!L8092+バックデータ一覧!$C$13*LN(計算過程!G8092)+バックデータ一覧!$C$14)^バックデータ一覧!$C$11+バックデータ一覧!$E$10*(計算過程!G8092/(バックデータ一覧!$E$12*計算過程!L8092+バックデータ一覧!$E$13*LN(計算過程!G8092)+バックデータ一覧!$E$14))^バックデータ一覧!$E$11)*計算過程!$W$11*10^-3,0)</f>
        <v>0</v>
      </c>
      <c r="F8092" s="18">
        <f>IF(G8092&lt;0.3,(バックデータ一覧!$C$10*(バックデータ一覧!$C$12*計算過程!L8092+バックデータ一覧!$C$13*LN(0.3)+バックデータ一覧!$C$14)^バックデータ一覧!$C$11+バックデータ一覧!$E$10*(0.3/(バックデータ一覧!$E$12*計算過程!L8092+バックデータ一覧!$E$13*LN(0.3)+バックデータ一覧!$E$14))^バックデータ一覧!$E$11)*計算過程!$W$11*計算過程!G8092/0.3*10^-3,0)</f>
        <v>2.8802322909338787E-2</v>
      </c>
      <c r="G8092" s="18">
        <f t="shared" si="758"/>
        <v>1.1405575531074942E-2</v>
      </c>
      <c r="H8092" s="18">
        <f t="shared" si="759"/>
        <v>0.34680844298365543</v>
      </c>
      <c r="I8092" s="24">
        <v>0</v>
      </c>
      <c r="J8092" s="24">
        <v>0</v>
      </c>
      <c r="K8092" s="24">
        <v>0</v>
      </c>
      <c r="L8092" s="14">
        <f>貼り付けシート!C8092</f>
        <v>13.4</v>
      </c>
      <c r="M8092" s="14">
        <f>貼り付けシート!D8092</f>
        <v>5.8</v>
      </c>
      <c r="N8092" s="18">
        <f>貼り付けシート!E8092</f>
        <v>60.837817794086121</v>
      </c>
      <c r="O8092" s="18">
        <f>貼り付けシート!F8092</f>
        <v>0.34680844298365543</v>
      </c>
      <c r="P8092" s="19">
        <f t="shared" si="760"/>
        <v>0.34680844298365543</v>
      </c>
      <c r="Q8092" s="19">
        <f t="shared" si="761"/>
        <v>0</v>
      </c>
    </row>
    <row r="8093" spans="1:17">
      <c r="A8093" s="38">
        <v>41976</v>
      </c>
      <c r="B8093" s="49" t="s">
        <v>172</v>
      </c>
      <c r="C8093" s="24">
        <f t="shared" si="756"/>
        <v>30.406921776000001</v>
      </c>
      <c r="D8093" s="24">
        <f t="shared" si="757"/>
        <v>0.21123721507380896</v>
      </c>
      <c r="E8093" s="18">
        <f>IF(G8093&gt;=0.3,(バックデータ一覧!$C$10*(バックデータ一覧!$C$12*計算過程!L8093+バックデータ一覧!$C$13*LN(計算過程!G8093)+バックデータ一覧!$C$14)^バックデータ一覧!$C$11+バックデータ一覧!$E$10*(計算過程!G8093/(バックデータ一覧!$E$12*計算過程!L8093+バックデータ一覧!$E$13*LN(計算過程!G8093)+バックデータ一覧!$E$14))^バックデータ一覧!$E$11)*計算過程!$W$11*10^-3,0)</f>
        <v>0</v>
      </c>
      <c r="F8093" s="18">
        <f>IF(G8093&lt;0.3,(バックデータ一覧!$C$10*(バックデータ一覧!$C$12*計算過程!L8093+バックデータ一覧!$C$13*LN(0.3)+バックデータ一覧!$C$14)^バックデータ一覧!$C$11+バックデータ一覧!$E$10*(0.3/(バックデータ一覧!$E$12*計算過程!L8093+バックデータ一覧!$E$13*LN(0.3)+バックデータ一覧!$E$14))^バックデータ一覧!$E$11)*計算過程!$W$11*計算過程!G8093/0.3*10^-3,0)</f>
        <v>0.21123721507380896</v>
      </c>
      <c r="G8093" s="18">
        <f t="shared" si="758"/>
        <v>7.8045416482946758E-2</v>
      </c>
      <c r="H8093" s="18">
        <f t="shared" si="759"/>
        <v>2.3731208739723031</v>
      </c>
      <c r="I8093" s="24">
        <v>0</v>
      </c>
      <c r="J8093" s="24">
        <v>0</v>
      </c>
      <c r="K8093" s="24">
        <v>0</v>
      </c>
      <c r="L8093" s="14">
        <f>貼り付けシート!C8093</f>
        <v>11.6</v>
      </c>
      <c r="M8093" s="14">
        <f>貼り付けシート!D8093</f>
        <v>5.3</v>
      </c>
      <c r="N8093" s="18">
        <f>貼り付けシート!E8093</f>
        <v>62.620597293970157</v>
      </c>
      <c r="O8093" s="18">
        <f>貼り付けシート!F8093</f>
        <v>2.3731208739723031</v>
      </c>
      <c r="P8093" s="19">
        <f t="shared" si="760"/>
        <v>2.3731208739723031</v>
      </c>
      <c r="Q8093" s="19">
        <f t="shared" si="761"/>
        <v>0</v>
      </c>
    </row>
    <row r="8094" spans="1:17">
      <c r="A8094" s="38">
        <v>41977</v>
      </c>
      <c r="B8094" s="49" t="s">
        <v>149</v>
      </c>
      <c r="C8094" s="24">
        <f t="shared" si="756"/>
        <v>30.406921776000001</v>
      </c>
      <c r="D8094" s="24">
        <f t="shared" si="757"/>
        <v>0.41184537150795797</v>
      </c>
      <c r="E8094" s="18">
        <f>IF(G8094&gt;=0.3,(バックデータ一覧!$C$10*(バックデータ一覧!$C$12*計算過程!L8094+バックデータ一覧!$C$13*LN(計算過程!G8094)+バックデータ一覧!$C$14)^バックデータ一覧!$C$11+バックデータ一覧!$E$10*(計算過程!G8094/(バックデータ一覧!$E$12*計算過程!L8094+バックデータ一覧!$E$13*LN(計算過程!G8094)+バックデータ一覧!$E$14))^バックデータ一覧!$E$11)*計算過程!$W$11*10^-3,0)</f>
        <v>0</v>
      </c>
      <c r="F8094" s="18">
        <f>IF(G8094&lt;0.3,(バックデータ一覧!$C$10*(バックデータ一覧!$C$12*計算過程!L8094+バックデータ一覧!$C$13*LN(0.3)+バックデータ一覧!$C$14)^バックデータ一覧!$C$11+バックデータ一覧!$E$10*(0.3/(バックデータ一覧!$E$12*計算過程!L8094+バックデータ一覧!$E$13*LN(0.3)+バックデータ一覧!$E$14))^バックデータ一覧!$E$11)*計算過程!$W$11*計算過程!G8094/0.3*10^-3,0)</f>
        <v>0.41184537150795797</v>
      </c>
      <c r="G8094" s="18">
        <f t="shared" si="758"/>
        <v>0.14932228079454601</v>
      </c>
      <c r="H8094" s="18">
        <f t="shared" si="759"/>
        <v>4.5404309115336678</v>
      </c>
      <c r="I8094" s="24">
        <v>0</v>
      </c>
      <c r="J8094" s="24">
        <v>0</v>
      </c>
      <c r="K8094" s="24">
        <v>0</v>
      </c>
      <c r="L8094" s="14">
        <f>貼り付けシート!C8094</f>
        <v>11.1</v>
      </c>
      <c r="M8094" s="14">
        <f>貼り付けシート!D8094</f>
        <v>5</v>
      </c>
      <c r="N8094" s="18">
        <f>貼り付けシート!E8094</f>
        <v>61.096069731595371</v>
      </c>
      <c r="O8094" s="18">
        <f>貼り付けシート!F8094</f>
        <v>4.5404309115336678</v>
      </c>
      <c r="P8094" s="19">
        <f t="shared" si="760"/>
        <v>4.5404309115336678</v>
      </c>
      <c r="Q8094" s="19">
        <f t="shared" si="761"/>
        <v>0</v>
      </c>
    </row>
    <row r="8095" spans="1:17">
      <c r="A8095" s="38">
        <v>41977</v>
      </c>
      <c r="B8095" s="49" t="s">
        <v>150</v>
      </c>
      <c r="C8095" s="24">
        <f t="shared" si="756"/>
        <v>30.406921776000001</v>
      </c>
      <c r="D8095" s="24">
        <f t="shared" si="757"/>
        <v>0.57507770636249789</v>
      </c>
      <c r="E8095" s="18">
        <f>IF(G8095&gt;=0.3,(バックデータ一覧!$C$10*(バックデータ一覧!$C$12*計算過程!L8095+バックデータ一覧!$C$13*LN(計算過程!G8095)+バックデータ一覧!$C$14)^バックデータ一覧!$C$11+バックデータ一覧!$E$10*(計算過程!G8095/(バックデータ一覧!$E$12*計算過程!L8095+バックデータ一覧!$E$13*LN(計算過程!G8095)+バックデータ一覧!$E$14))^バックデータ一覧!$E$11)*計算過程!$W$11*10^-3,0)</f>
        <v>0</v>
      </c>
      <c r="F8095" s="18">
        <f>IF(G8095&lt;0.3,(バックデータ一覧!$C$10*(バックデータ一覧!$C$12*計算過程!L8095+バックデータ一覧!$C$13*LN(0.3)+バックデータ一覧!$C$14)^バックデータ一覧!$C$11+バックデータ一覧!$E$10*(0.3/(バックデータ一覧!$E$12*計算過程!L8095+バックデータ一覧!$E$13*LN(0.3)+バックデータ一覧!$E$14))^バックデータ一覧!$E$11)*計算過程!$W$11*計算過程!G8095/0.3*10^-3,0)</f>
        <v>0.57507770636249789</v>
      </c>
      <c r="G8095" s="18">
        <f t="shared" si="758"/>
        <v>0.20089424029514244</v>
      </c>
      <c r="H8095" s="18">
        <f t="shared" si="759"/>
        <v>6.1085754499033431</v>
      </c>
      <c r="I8095" s="24">
        <v>0</v>
      </c>
      <c r="J8095" s="24">
        <v>0</v>
      </c>
      <c r="K8095" s="24">
        <v>0</v>
      </c>
      <c r="L8095" s="14">
        <f>貼り付けシート!C8095</f>
        <v>10.1</v>
      </c>
      <c r="M8095" s="14">
        <f>貼り付けシート!D8095</f>
        <v>4.7</v>
      </c>
      <c r="N8095" s="18">
        <f>貼り付けシート!E8095</f>
        <v>61.419953759217108</v>
      </c>
      <c r="O8095" s="18">
        <f>貼り付けシート!F8095</f>
        <v>6.1085754499033431</v>
      </c>
      <c r="P8095" s="19">
        <f t="shared" si="760"/>
        <v>6.1085754499033431</v>
      </c>
      <c r="Q8095" s="19">
        <f t="shared" si="761"/>
        <v>0</v>
      </c>
    </row>
    <row r="8096" spans="1:17">
      <c r="A8096" s="38">
        <v>41977</v>
      </c>
      <c r="B8096" s="49" t="s">
        <v>151</v>
      </c>
      <c r="C8096" s="24">
        <f t="shared" si="756"/>
        <v>30.406921776000001</v>
      </c>
      <c r="D8096" s="24">
        <f t="shared" si="757"/>
        <v>0.71799289836286007</v>
      </c>
      <c r="E8096" s="18">
        <f>IF(G8096&gt;=0.3,(バックデータ一覧!$C$10*(バックデータ一覧!$C$12*計算過程!L8096+バックデータ一覧!$C$13*LN(計算過程!G8096)+バックデータ一覧!$C$14)^バックデータ一覧!$C$11+バックデータ一覧!$E$10*(計算過程!G8096/(バックデータ一覧!$E$12*計算過程!L8096+バックデータ一覧!$E$13*LN(計算過程!G8096)+バックデータ一覧!$E$14))^バックデータ一覧!$E$11)*計算過程!$W$11*10^-3,0)</f>
        <v>0</v>
      </c>
      <c r="F8096" s="18">
        <f>IF(G8096&lt;0.3,(バックデータ一覧!$C$10*(バックデータ一覧!$C$12*計算過程!L8096+バックデータ一覧!$C$13*LN(0.3)+バックデータ一覧!$C$14)^バックデータ一覧!$C$11+バックデータ一覧!$E$10*(0.3/(バックデータ一覧!$E$12*計算過程!L8096+バックデータ一覧!$E$13*LN(0.3)+バックデータ一覧!$E$14))^バックデータ一覧!$E$11)*計算過程!$W$11*計算過程!G8096/0.3*10^-3,0)</f>
        <v>0.71799289836286007</v>
      </c>
      <c r="G8096" s="18">
        <f t="shared" si="758"/>
        <v>0.24447220585071683</v>
      </c>
      <c r="H8096" s="18">
        <f t="shared" si="759"/>
        <v>7.4336472397089164</v>
      </c>
      <c r="I8096" s="24">
        <v>0</v>
      </c>
      <c r="J8096" s="24">
        <v>0</v>
      </c>
      <c r="K8096" s="24">
        <v>0</v>
      </c>
      <c r="L8096" s="14">
        <f>貼り付けシート!C8096</f>
        <v>9.4</v>
      </c>
      <c r="M8096" s="14">
        <f>貼り付けシート!D8096</f>
        <v>4.5</v>
      </c>
      <c r="N8096" s="18">
        <f>貼り付けシート!E8096</f>
        <v>61.655637639704196</v>
      </c>
      <c r="O8096" s="18">
        <f>貼り付けシート!F8096</f>
        <v>7.4336472397089164</v>
      </c>
      <c r="P8096" s="19">
        <f t="shared" si="760"/>
        <v>7.4336472397089164</v>
      </c>
      <c r="Q8096" s="19">
        <f t="shared" si="761"/>
        <v>0</v>
      </c>
    </row>
    <row r="8097" spans="1:17">
      <c r="A8097" s="38">
        <v>41977</v>
      </c>
      <c r="B8097" s="49" t="s">
        <v>152</v>
      </c>
      <c r="C8097" s="24">
        <f t="shared" si="756"/>
        <v>30.406921776000001</v>
      </c>
      <c r="D8097" s="24">
        <f t="shared" si="757"/>
        <v>0.78204930053497623</v>
      </c>
      <c r="E8097" s="18">
        <f>IF(G8097&gt;=0.3,(バックデータ一覧!$C$10*(バックデータ一覧!$C$12*計算過程!L8097+バックデータ一覧!$C$13*LN(計算過程!G8097)+バックデータ一覧!$C$14)^バックデータ一覧!$C$11+バックデータ一覧!$E$10*(計算過程!G8097/(バックデータ一覧!$E$12*計算過程!L8097+バックデータ一覧!$E$13*LN(計算過程!G8097)+バックデータ一覧!$E$14))^バックデータ一覧!$E$11)*計算過程!$W$11*10^-3,0)</f>
        <v>0</v>
      </c>
      <c r="F8097" s="18">
        <f>IF(G8097&lt;0.3,(バックデータ一覧!$C$10*(バックデータ一覧!$C$12*計算過程!L8097+バックデータ一覧!$C$13*LN(0.3)+バックデータ一覧!$C$14)^バックデータ一覧!$C$11+バックデータ一覧!$E$10*(0.3/(バックデータ一覧!$E$12*計算過程!L8097+バックデータ一覧!$E$13*LN(0.3)+バックデータ一覧!$E$14))^バックデータ一覧!$E$11)*計算過程!$W$11*計算過程!G8097/0.3*10^-3,0)</f>
        <v>0.78204930053497623</v>
      </c>
      <c r="G8097" s="18">
        <f t="shared" si="758"/>
        <v>0.26725456842888878</v>
      </c>
      <c r="H8097" s="18">
        <f t="shared" si="759"/>
        <v>8.1263887564958601</v>
      </c>
      <c r="I8097" s="24">
        <v>0</v>
      </c>
      <c r="J8097" s="24">
        <v>0</v>
      </c>
      <c r="K8097" s="24">
        <v>0</v>
      </c>
      <c r="L8097" s="14">
        <f>貼り付けシート!C8097</f>
        <v>9.5</v>
      </c>
      <c r="M8097" s="14">
        <f>貼り付けシート!D8097</f>
        <v>4.5999999999999996</v>
      </c>
      <c r="N8097" s="18">
        <f>貼り付けシート!E8097</f>
        <v>62.593047188680785</v>
      </c>
      <c r="O8097" s="18">
        <f>貼り付けシート!F8097</f>
        <v>8.1263887564958601</v>
      </c>
      <c r="P8097" s="19">
        <f t="shared" si="760"/>
        <v>8.1263887564958601</v>
      </c>
      <c r="Q8097" s="19">
        <f t="shared" si="761"/>
        <v>0</v>
      </c>
    </row>
    <row r="8098" spans="1:17">
      <c r="A8098" s="38">
        <v>41977</v>
      </c>
      <c r="B8098" s="49" t="s">
        <v>153</v>
      </c>
      <c r="C8098" s="24">
        <f t="shared" si="756"/>
        <v>30.406921776000001</v>
      </c>
      <c r="D8098" s="24">
        <f t="shared" si="757"/>
        <v>0.85961571267067538</v>
      </c>
      <c r="E8098" s="18">
        <f>IF(G8098&gt;=0.3,(バックデータ一覧!$C$10*(バックデータ一覧!$C$12*計算過程!L8098+バックデータ一覧!$C$13*LN(計算過程!G8098)+バックデータ一覧!$C$14)^バックデータ一覧!$C$11+バックデータ一覧!$E$10*(計算過程!G8098/(バックデータ一覧!$E$12*計算過程!L8098+バックデータ一覧!$E$13*LN(計算過程!G8098)+バックデータ一覧!$E$14))^バックデータ一覧!$E$11)*計算過程!$W$11*10^-3,0)</f>
        <v>0</v>
      </c>
      <c r="F8098" s="18">
        <f>IF(G8098&lt;0.3,(バックデータ一覧!$C$10*(バックデータ一覧!$C$12*計算過程!L8098+バックデータ一覧!$C$13*LN(0.3)+バックデータ一覧!$C$14)^バックデータ一覧!$C$11+バックデータ一覧!$E$10*(0.3/(バックデータ一覧!$E$12*計算過程!L8098+バックデータ一覧!$E$13*LN(0.3)+バックデータ一覧!$E$14))^バックデータ一覧!$E$11)*計算過程!$W$11*計算過程!G8098/0.3*10^-3,0)</f>
        <v>0.85961571267067538</v>
      </c>
      <c r="G8098" s="18">
        <f t="shared" si="758"/>
        <v>0.2895247130153184</v>
      </c>
      <c r="H8098" s="18">
        <f t="shared" si="759"/>
        <v>8.8035553008756366</v>
      </c>
      <c r="I8098" s="24">
        <v>0</v>
      </c>
      <c r="J8098" s="24">
        <v>0</v>
      </c>
      <c r="K8098" s="24">
        <v>0</v>
      </c>
      <c r="L8098" s="14">
        <f>貼り付けシート!C8098</f>
        <v>9.1</v>
      </c>
      <c r="M8098" s="14">
        <f>貼り付けシート!D8098</f>
        <v>4.3</v>
      </c>
      <c r="N8098" s="18">
        <f>貼り付けシート!E8098</f>
        <v>60.138074771231977</v>
      </c>
      <c r="O8098" s="18">
        <f>貼り付けシート!F8098</f>
        <v>8.8035553008756366</v>
      </c>
      <c r="P8098" s="19">
        <f t="shared" si="760"/>
        <v>8.8035553008756366</v>
      </c>
      <c r="Q8098" s="19">
        <f t="shared" si="761"/>
        <v>0</v>
      </c>
    </row>
    <row r="8099" spans="1:17">
      <c r="A8099" s="38">
        <v>41977</v>
      </c>
      <c r="B8099" s="49" t="s">
        <v>154</v>
      </c>
      <c r="C8099" s="24">
        <f t="shared" si="756"/>
        <v>30.406921776000001</v>
      </c>
      <c r="D8099" s="24">
        <f t="shared" si="757"/>
        <v>1.0062911754278954</v>
      </c>
      <c r="E8099" s="18">
        <f>IF(G8099&gt;=0.3,(バックデータ一覧!$C$10*(バックデータ一覧!$C$12*計算過程!L8099+バックデータ一覧!$C$13*LN(計算過程!G8099)+バックデータ一覧!$C$14)^バックデータ一覧!$C$11+バックデータ一覧!$E$10*(計算過程!G8099/(バックデータ一覧!$E$12*計算過程!L8099+バックデータ一覧!$E$13*LN(計算過程!G8099)+バックデータ一覧!$E$14))^バックデータ一覧!$E$11)*計算過程!$W$11*10^-3,0)</f>
        <v>1.0062911754278954</v>
      </c>
      <c r="F8099" s="18">
        <f>IF(G8099&lt;0.3,(バックデータ一覧!$C$10*(バックデータ一覧!$C$12*計算過程!L8099+バックデータ一覧!$C$13*LN(0.3)+バックデータ一覧!$C$14)^バックデータ一覧!$C$11+バックデータ一覧!$E$10*(0.3/(バックデータ一覧!$E$12*計算過程!L8099+バックデータ一覧!$E$13*LN(0.3)+バックデータ一覧!$E$14))^バックデータ一覧!$E$11)*計算過程!$W$11*計算過程!G8099/0.3*10^-3,0)</f>
        <v>0</v>
      </c>
      <c r="G8099" s="18">
        <f t="shared" si="758"/>
        <v>0.33365935082871379</v>
      </c>
      <c r="H8099" s="18">
        <f t="shared" si="759"/>
        <v>10.145553780479641</v>
      </c>
      <c r="I8099" s="24">
        <v>0</v>
      </c>
      <c r="J8099" s="24">
        <v>0</v>
      </c>
      <c r="K8099" s="24">
        <v>0</v>
      </c>
      <c r="L8099" s="14">
        <f>貼り付けシート!C8099</f>
        <v>8.6</v>
      </c>
      <c r="M8099" s="14">
        <f>貼り付けシート!D8099</f>
        <v>4</v>
      </c>
      <c r="N8099" s="18">
        <f>貼り付けシート!E8099</f>
        <v>57.893910171673312</v>
      </c>
      <c r="O8099" s="18">
        <f>貼り付けシート!F8099</f>
        <v>10.145553780479641</v>
      </c>
      <c r="P8099" s="19">
        <f t="shared" si="760"/>
        <v>10.145553780479641</v>
      </c>
      <c r="Q8099" s="19">
        <f t="shared" si="761"/>
        <v>0</v>
      </c>
    </row>
    <row r="8100" spans="1:17">
      <c r="A8100" s="38">
        <v>41977</v>
      </c>
      <c r="B8100" s="49" t="s">
        <v>155</v>
      </c>
      <c r="C8100" s="24">
        <f t="shared" si="756"/>
        <v>30.406921776000001</v>
      </c>
      <c r="D8100" s="24">
        <f t="shared" si="757"/>
        <v>0.88640897466467972</v>
      </c>
      <c r="E8100" s="18">
        <f>IF(G8100&gt;=0.3,(バックデータ一覧!$C$10*(バックデータ一覧!$C$12*計算過程!L8100+バックデータ一覧!$C$13*LN(計算過程!G8100)+バックデータ一覧!$C$14)^バックデータ一覧!$C$11+バックデータ一覧!$E$10*(計算過程!G8100/(バックデータ一覧!$E$12*計算過程!L8100+バックデータ一覧!$E$13*LN(計算過程!G8100)+バックデータ一覧!$E$14))^バックデータ一覧!$E$11)*計算過程!$W$11*10^-3,0)</f>
        <v>0</v>
      </c>
      <c r="F8100" s="18">
        <f>IF(G8100&lt;0.3,(バックデータ一覧!$C$10*(バックデータ一覧!$C$12*計算過程!L8100+バックデータ一覧!$C$13*LN(0.3)+バックデータ一覧!$C$14)^バックデータ一覧!$C$11+バックデータ一覧!$E$10*(0.3/(バックデータ一覧!$E$12*計算過程!L8100+バックデータ一覧!$E$13*LN(0.3)+バックデータ一覧!$E$14))^バックデータ一覧!$E$11)*計算過程!$W$11*計算過程!G8100/0.3*10^-3,0)</f>
        <v>0.88640897466467972</v>
      </c>
      <c r="G8100" s="18">
        <f t="shared" si="758"/>
        <v>0.29008809312326311</v>
      </c>
      <c r="H8100" s="18">
        <f t="shared" si="759"/>
        <v>8.8206859557480648</v>
      </c>
      <c r="I8100" s="24">
        <v>0</v>
      </c>
      <c r="J8100" s="24">
        <v>0</v>
      </c>
      <c r="K8100" s="24">
        <v>0</v>
      </c>
      <c r="L8100" s="14">
        <f>貼り付けシート!C8100</f>
        <v>8.3000000000000007</v>
      </c>
      <c r="M8100" s="14">
        <f>貼り付けシート!D8100</f>
        <v>3.8</v>
      </c>
      <c r="N8100" s="18">
        <f>貼り付けシート!E8100</f>
        <v>56.147930433857063</v>
      </c>
      <c r="O8100" s="18">
        <f>貼り付けシート!F8100</f>
        <v>8.8206859557480648</v>
      </c>
      <c r="P8100" s="19">
        <f t="shared" si="760"/>
        <v>8.8206859557480648</v>
      </c>
      <c r="Q8100" s="19">
        <f t="shared" si="761"/>
        <v>0</v>
      </c>
    </row>
    <row r="8101" spans="1:17">
      <c r="A8101" s="38">
        <v>41977</v>
      </c>
      <c r="B8101" s="49" t="s">
        <v>156</v>
      </c>
      <c r="C8101" s="24">
        <f t="shared" si="756"/>
        <v>30.406921776000001</v>
      </c>
      <c r="D8101" s="24">
        <f t="shared" si="757"/>
        <v>0.76193888634818507</v>
      </c>
      <c r="E8101" s="18">
        <f>IF(G8101&gt;=0.3,(バックデータ一覧!$C$10*(バックデータ一覧!$C$12*計算過程!L8101+バックデータ一覧!$C$13*LN(計算過程!G8101)+バックデータ一覧!$C$14)^バックデータ一覧!$C$11+バックデータ一覧!$E$10*(計算過程!G8101/(バックデータ一覧!$E$12*計算過程!L8101+バックデータ一覧!$E$13*LN(計算過程!G8101)+バックデータ一覧!$E$14))^バックデータ一覧!$E$11)*計算過程!$W$11*10^-3,0)</f>
        <v>0</v>
      </c>
      <c r="F8101" s="18">
        <f>IF(G8101&lt;0.3,(バックデータ一覧!$C$10*(バックデータ一覧!$C$12*計算過程!L8101+バックデータ一覧!$C$13*LN(0.3)+バックデータ一覧!$C$14)^バックデータ一覧!$C$11+バックデータ一覧!$E$10*(0.3/(バックデータ一覧!$E$12*計算過程!L8101+バックデータ一覧!$E$13*LN(0.3)+バックデータ一覧!$E$14))^バックデータ一覧!$E$11)*計算過程!$W$11*計算過程!G8101/0.3*10^-3,0)</f>
        <v>0.76193888634818507</v>
      </c>
      <c r="G8101" s="18">
        <f t="shared" si="758"/>
        <v>0.24935374633455293</v>
      </c>
      <c r="H8101" s="18">
        <f t="shared" si="759"/>
        <v>7.5820798593472976</v>
      </c>
      <c r="I8101" s="24">
        <v>0</v>
      </c>
      <c r="J8101" s="24">
        <v>0</v>
      </c>
      <c r="K8101" s="24">
        <v>0</v>
      </c>
      <c r="L8101" s="14">
        <f>貼り付けシート!C8101</f>
        <v>8.3000000000000007</v>
      </c>
      <c r="M8101" s="14">
        <f>貼り付けシート!D8101</f>
        <v>3.7</v>
      </c>
      <c r="N8101" s="18">
        <f>貼り付けシート!E8101</f>
        <v>54.679090787740328</v>
      </c>
      <c r="O8101" s="18">
        <f>貼り付けシート!F8101</f>
        <v>7.5820798593472976</v>
      </c>
      <c r="P8101" s="19">
        <f t="shared" si="760"/>
        <v>7.5820798593472976</v>
      </c>
      <c r="Q8101" s="19">
        <f t="shared" si="761"/>
        <v>0</v>
      </c>
    </row>
    <row r="8102" spans="1:17">
      <c r="A8102" s="38">
        <v>41977</v>
      </c>
      <c r="B8102" s="49" t="s">
        <v>157</v>
      </c>
      <c r="C8102" s="24">
        <f t="shared" si="756"/>
        <v>30.406921776000001</v>
      </c>
      <c r="D8102" s="24">
        <f t="shared" si="757"/>
        <v>0.12238487606333893</v>
      </c>
      <c r="E8102" s="18">
        <f>IF(G8102&gt;=0.3,(バックデータ一覧!$C$10*(バックデータ一覧!$C$12*計算過程!L8102+バックデータ一覧!$C$13*LN(計算過程!G8102)+バックデータ一覧!$C$14)^バックデータ一覧!$C$11+バックデータ一覧!$E$10*(計算過程!G8102/(バックデータ一覧!$E$12*計算過程!L8102+バックデータ一覧!$E$13*LN(計算過程!G8102)+バックデータ一覧!$E$14))^バックデータ一覧!$E$11)*計算過程!$W$11*10^-3,0)</f>
        <v>0</v>
      </c>
      <c r="F8102" s="18">
        <f>IF(G8102&lt;0.3,(バックデータ一覧!$C$10*(バックデータ一覧!$C$12*計算過程!L8102+バックデータ一覧!$C$13*LN(0.3)+バックデータ一覧!$C$14)^バックデータ一覧!$C$11+バックデータ一覧!$E$10*(0.3/(バックデータ一覧!$E$12*計算過程!L8102+バックデータ一覧!$E$13*LN(0.3)+バックデータ一覧!$E$14))^バックデータ一覧!$E$11)*計算過程!$W$11*計算過程!G8102/0.3*10^-3,0)</f>
        <v>0.12238487606333893</v>
      </c>
      <c r="G8102" s="18">
        <f t="shared" si="758"/>
        <v>4.1976213595344307E-2</v>
      </c>
      <c r="H8102" s="18">
        <f t="shared" si="759"/>
        <v>1.2763674432463021</v>
      </c>
      <c r="I8102" s="24">
        <v>0</v>
      </c>
      <c r="J8102" s="24">
        <v>0</v>
      </c>
      <c r="K8102" s="24">
        <v>0</v>
      </c>
      <c r="L8102" s="14">
        <f>貼り付けシート!C8102</f>
        <v>9.6</v>
      </c>
      <c r="M8102" s="14">
        <f>貼り付けシート!D8102</f>
        <v>3.8</v>
      </c>
      <c r="N8102" s="18">
        <f>貼り付けシート!E8102</f>
        <v>51.42642344703394</v>
      </c>
      <c r="O8102" s="18">
        <f>貼り付けシート!F8102</f>
        <v>1.2763674432463021</v>
      </c>
      <c r="P8102" s="19">
        <f t="shared" si="760"/>
        <v>1.2763674432463021</v>
      </c>
      <c r="Q8102" s="19">
        <f t="shared" si="761"/>
        <v>0</v>
      </c>
    </row>
    <row r="8103" spans="1:17">
      <c r="A8103" s="38">
        <v>41977</v>
      </c>
      <c r="B8103" s="49" t="s">
        <v>158</v>
      </c>
      <c r="C8103" s="24">
        <f t="shared" si="756"/>
        <v>30.406921776000001</v>
      </c>
      <c r="D8103" s="24">
        <f t="shared" si="757"/>
        <v>5.6694990472587886E-2</v>
      </c>
      <c r="E8103" s="18">
        <f>IF(G8103&gt;=0.3,(バックデータ一覧!$C$10*(バックデータ一覧!$C$12*計算過程!L8103+バックデータ一覧!$C$13*LN(計算過程!G8103)+バックデータ一覧!$C$14)^バックデータ一覧!$C$11+バックデータ一覧!$E$10*(計算過程!G8103/(バックデータ一覧!$E$12*計算過程!L8103+バックデータ一覧!$E$13*LN(計算過程!G8103)+バックデータ一覧!$E$14))^バックデータ一覧!$E$11)*計算過程!$W$11*10^-3,0)</f>
        <v>0</v>
      </c>
      <c r="F8103" s="18">
        <f>IF(G8103&lt;0.3,(バックデータ一覧!$C$10*(バックデータ一覧!$C$12*計算過程!L8103+バックデータ一覧!$C$13*LN(0.3)+バックデータ一覧!$C$14)^バックデータ一覧!$C$11+バックデータ一覧!$E$10*(0.3/(バックデータ一覧!$E$12*計算過程!L8103+バックデータ一覧!$E$13*LN(0.3)+バックデータ一覧!$E$14))^バックデータ一覧!$E$11)*計算過程!$W$11*計算過程!G8103/0.3*10^-3,0)</f>
        <v>5.6694990472587886E-2</v>
      </c>
      <c r="G8103" s="18">
        <f t="shared" si="758"/>
        <v>2.078920874556503E-2</v>
      </c>
      <c r="H8103" s="18">
        <f t="shared" si="759"/>
        <v>0.63213584411133095</v>
      </c>
      <c r="I8103" s="24">
        <v>0</v>
      </c>
      <c r="J8103" s="24">
        <v>0</v>
      </c>
      <c r="K8103" s="24">
        <v>0</v>
      </c>
      <c r="L8103" s="14">
        <f>貼り付けシート!C8103</f>
        <v>11.4</v>
      </c>
      <c r="M8103" s="14">
        <f>貼り付けシート!D8103</f>
        <v>3.9</v>
      </c>
      <c r="N8103" s="18">
        <f>貼り付けシート!E8103</f>
        <v>46.79797928395881</v>
      </c>
      <c r="O8103" s="18">
        <f>貼り付けシート!F8103</f>
        <v>0.63213584411133095</v>
      </c>
      <c r="P8103" s="19">
        <f t="shared" si="760"/>
        <v>0.63213584411133095</v>
      </c>
      <c r="Q8103" s="19">
        <f t="shared" si="761"/>
        <v>0</v>
      </c>
    </row>
    <row r="8104" spans="1:17">
      <c r="A8104" s="38">
        <v>41977</v>
      </c>
      <c r="B8104" s="49" t="s">
        <v>159</v>
      </c>
      <c r="C8104" s="24">
        <f t="shared" si="756"/>
        <v>30.406921776000001</v>
      </c>
      <c r="D8104" s="24">
        <f t="shared" si="757"/>
        <v>2.0697177634748702E-2</v>
      </c>
      <c r="E8104" s="18">
        <f>IF(G8104&gt;=0.3,(バックデータ一覧!$C$10*(バックデータ一覧!$C$12*計算過程!L8104+バックデータ一覧!$C$13*LN(計算過程!G8104)+バックデータ一覧!$C$14)^バックデータ一覧!$C$11+バックデータ一覧!$E$10*(計算過程!G8104/(バックデータ一覧!$E$12*計算過程!L8104+バックデータ一覧!$E$13*LN(計算過程!G8104)+バックデータ一覧!$E$14))^バックデータ一覧!$E$11)*計算過程!$W$11*10^-3,0)</f>
        <v>0</v>
      </c>
      <c r="F8104" s="18">
        <f>IF(G8104&lt;0.3,(バックデータ一覧!$C$10*(バックデータ一覧!$C$12*計算過程!L8104+バックデータ一覧!$C$13*LN(0.3)+バックデータ一覧!$C$14)^バックデータ一覧!$C$11+バックデータ一覧!$E$10*(0.3/(バックデータ一覧!$E$12*計算過程!L8104+バックデータ一覧!$E$13*LN(0.3)+バックデータ一覧!$E$14))^バックデータ一覧!$E$11)*計算過程!$W$11*計算過程!G8104/0.3*10^-3,0)</f>
        <v>2.0697177634748702E-2</v>
      </c>
      <c r="G8104" s="18">
        <f t="shared" si="758"/>
        <v>8.0377294611801743E-3</v>
      </c>
      <c r="H8104" s="18">
        <f t="shared" si="759"/>
        <v>0.2444026109827562</v>
      </c>
      <c r="I8104" s="24">
        <v>0</v>
      </c>
      <c r="J8104" s="24">
        <v>0</v>
      </c>
      <c r="K8104" s="24">
        <v>0</v>
      </c>
      <c r="L8104" s="14">
        <f>貼り付けシート!C8104</f>
        <v>12.9</v>
      </c>
      <c r="M8104" s="14">
        <f>貼り付けシート!D8104</f>
        <v>3.8</v>
      </c>
      <c r="N8104" s="18">
        <f>貼り付けシート!E8104</f>
        <v>41.314792008283554</v>
      </c>
      <c r="O8104" s="18">
        <f>貼り付けシート!F8104</f>
        <v>0.2444026109827562</v>
      </c>
      <c r="P8104" s="19">
        <f t="shared" si="760"/>
        <v>0.2444026109827562</v>
      </c>
      <c r="Q8104" s="19">
        <f t="shared" si="761"/>
        <v>0</v>
      </c>
    </row>
    <row r="8105" spans="1:17">
      <c r="A8105" s="38">
        <v>41977</v>
      </c>
      <c r="B8105" s="49" t="s">
        <v>160</v>
      </c>
      <c r="C8105" s="24">
        <f t="shared" si="756"/>
        <v>30.406921776000001</v>
      </c>
      <c r="D8105" s="24">
        <f t="shared" si="757"/>
        <v>6.1330495893904763E-3</v>
      </c>
      <c r="E8105" s="18">
        <f>IF(G8105&gt;=0.3,(バックデータ一覧!$C$10*(バックデータ一覧!$C$12*計算過程!L8105+バックデータ一覧!$C$13*LN(計算過程!G8105)+バックデータ一覧!$C$14)^バックデータ一覧!$C$11+バックデータ一覧!$E$10*(計算過程!G8105/(バックデータ一覧!$E$12*計算過程!L8105+バックデータ一覧!$E$13*LN(計算過程!G8105)+バックデータ一覧!$E$14))^バックデータ一覧!$E$11)*計算過程!$W$11*10^-3,0)</f>
        <v>0</v>
      </c>
      <c r="F8105" s="18">
        <f>IF(G8105&lt;0.3,(バックデータ一覧!$C$10*(バックデータ一覧!$C$12*計算過程!L8105+バックデータ一覧!$C$13*LN(0.3)+バックデータ一覧!$C$14)^バックデータ一覧!$C$11+バックデータ一覧!$E$10*(0.3/(バックデータ一覧!$E$12*計算過程!L8105+バックデータ一覧!$E$13*LN(0.3)+バックデータ一覧!$E$14))^バックデータ一覧!$E$11)*計算過程!$W$11*計算過程!G8105/0.3*10^-3,0)</f>
        <v>6.1330495893904763E-3</v>
      </c>
      <c r="G8105" s="18">
        <f t="shared" si="758"/>
        <v>2.438200148861547E-3</v>
      </c>
      <c r="H8105" s="18">
        <f t="shared" si="759"/>
        <v>7.4138161200664618E-2</v>
      </c>
      <c r="I8105" s="24">
        <v>0</v>
      </c>
      <c r="J8105" s="24">
        <v>0</v>
      </c>
      <c r="K8105" s="24">
        <v>0</v>
      </c>
      <c r="L8105" s="14">
        <f>貼り付けシート!C8105</f>
        <v>13.5</v>
      </c>
      <c r="M8105" s="14">
        <f>貼り付けシート!D8105</f>
        <v>3.9</v>
      </c>
      <c r="N8105" s="18">
        <f>貼り付けシート!E8105</f>
        <v>40.765727293325568</v>
      </c>
      <c r="O8105" s="18">
        <f>貼り付けシート!F8105</f>
        <v>7.4138161200664618E-2</v>
      </c>
      <c r="P8105" s="19">
        <f t="shared" si="760"/>
        <v>7.4138161200664618E-2</v>
      </c>
      <c r="Q8105" s="19">
        <f t="shared" si="761"/>
        <v>0</v>
      </c>
    </row>
    <row r="8106" spans="1:17">
      <c r="A8106" s="38">
        <v>41977</v>
      </c>
      <c r="B8106" s="49" t="s">
        <v>161</v>
      </c>
      <c r="C8106" s="24">
        <f t="shared" si="756"/>
        <v>30.406921776000001</v>
      </c>
      <c r="D8106" s="24">
        <f t="shared" si="757"/>
        <v>2.4610178939766182E-3</v>
      </c>
      <c r="E8106" s="18">
        <f>IF(G8106&gt;=0.3,(バックデータ一覧!$C$10*(バックデータ一覧!$C$12*計算過程!L8106+バックデータ一覧!$C$13*LN(計算過程!G8106)+バックデータ一覧!$C$14)^バックデータ一覧!$C$11+バックデータ一覧!$E$10*(計算過程!G8106/(バックデータ一覧!$E$12*計算過程!L8106+バックデータ一覧!$E$13*LN(計算過程!G8106)+バックデータ一覧!$E$14))^バックデータ一覧!$E$11)*計算過程!$W$11*10^-3,0)</f>
        <v>0</v>
      </c>
      <c r="F8106" s="18">
        <f>IF(G8106&lt;0.3,(バックデータ一覧!$C$10*(バックデータ一覧!$C$12*計算過程!L8106+バックデータ一覧!$C$13*LN(0.3)+バックデータ一覧!$C$14)^バックデータ一覧!$C$11+バックデータ一覧!$E$10*(0.3/(バックデータ一覧!$E$12*計算過程!L8106+バックデータ一覧!$E$13*LN(0.3)+バックデータ一覧!$E$14))^バックデータ一覧!$E$11)*計算過程!$W$11*計算過程!G8106/0.3*10^-3,0)</f>
        <v>2.4610178939766182E-3</v>
      </c>
      <c r="G8106" s="18">
        <f t="shared" si="758"/>
        <v>9.6695846935516614E-4</v>
      </c>
      <c r="H8106" s="18">
        <f t="shared" si="759"/>
        <v>2.9402230538323231E-2</v>
      </c>
      <c r="I8106" s="24">
        <v>0</v>
      </c>
      <c r="J8106" s="24">
        <v>0</v>
      </c>
      <c r="K8106" s="24">
        <v>0</v>
      </c>
      <c r="L8106" s="14">
        <f>貼り付けシート!C8106</f>
        <v>13.2</v>
      </c>
      <c r="M8106" s="14">
        <f>貼り付けシート!D8106</f>
        <v>3.8</v>
      </c>
      <c r="N8106" s="18">
        <f>貼り付けシート!E8106</f>
        <v>40.512076098784213</v>
      </c>
      <c r="O8106" s="18">
        <f>貼り付けシート!F8106</f>
        <v>2.9402230538323231E-2</v>
      </c>
      <c r="P8106" s="19">
        <f t="shared" si="760"/>
        <v>2.9402230538323231E-2</v>
      </c>
      <c r="Q8106" s="19">
        <f t="shared" si="761"/>
        <v>0</v>
      </c>
    </row>
    <row r="8107" spans="1:17">
      <c r="A8107" s="38">
        <v>41977</v>
      </c>
      <c r="B8107" s="49" t="s">
        <v>162</v>
      </c>
      <c r="C8107" s="24">
        <f t="shared" si="756"/>
        <v>30.406921776000001</v>
      </c>
      <c r="D8107" s="24">
        <f t="shared" si="757"/>
        <v>2.1445264548628131E-3</v>
      </c>
      <c r="E8107" s="18">
        <f>IF(G8107&gt;=0.3,(バックデータ一覧!$C$10*(バックデータ一覧!$C$12*計算過程!L8107+バックデータ一覧!$C$13*LN(計算過程!G8107)+バックデータ一覧!$C$14)^バックデータ一覧!$C$11+バックデータ一覧!$E$10*(計算過程!G8107/(バックデータ一覧!$E$12*計算過程!L8107+バックデータ一覧!$E$13*LN(計算過程!G8107)+バックデータ一覧!$E$14))^バックデータ一覧!$E$11)*計算過程!$W$11*10^-3,0)</f>
        <v>0</v>
      </c>
      <c r="F8107" s="18">
        <f>IF(G8107&lt;0.3,(バックデータ一覧!$C$10*(バックデータ一覧!$C$12*計算過程!L8107+バックデータ一覧!$C$13*LN(0.3)+バックデータ一覧!$C$14)^バックデータ一覧!$C$11+バックデータ一覧!$E$10*(0.3/(バックデータ一覧!$E$12*計算過程!L8107+バックデータ一覧!$E$13*LN(0.3)+バックデータ一覧!$E$14))^バックデータ一覧!$E$11)*計算過程!$W$11*計算過程!G8107/0.3*10^-3,0)</f>
        <v>2.1445264548628131E-3</v>
      </c>
      <c r="G8107" s="18">
        <f t="shared" si="758"/>
        <v>8.3932659240851541E-4</v>
      </c>
      <c r="H8107" s="18">
        <f t="shared" si="759"/>
        <v>2.5521338039882366E-2</v>
      </c>
      <c r="I8107" s="24">
        <v>0</v>
      </c>
      <c r="J8107" s="24">
        <v>0</v>
      </c>
      <c r="K8107" s="24">
        <v>0</v>
      </c>
      <c r="L8107" s="14">
        <f>貼り付けシート!C8107</f>
        <v>13.1</v>
      </c>
      <c r="M8107" s="14">
        <f>貼り付けシート!D8107</f>
        <v>3.6</v>
      </c>
      <c r="N8107" s="18">
        <f>貼り付けシート!E8107</f>
        <v>38.643845552287601</v>
      </c>
      <c r="O8107" s="18">
        <f>貼り付けシート!F8107</f>
        <v>2.5521338039882366E-2</v>
      </c>
      <c r="P8107" s="19">
        <f t="shared" si="760"/>
        <v>2.5521338039882366E-2</v>
      </c>
      <c r="Q8107" s="19">
        <f t="shared" si="761"/>
        <v>0</v>
      </c>
    </row>
    <row r="8108" spans="1:17">
      <c r="A8108" s="38">
        <v>41977</v>
      </c>
      <c r="B8108" s="49" t="s">
        <v>163</v>
      </c>
      <c r="C8108" s="24">
        <f t="shared" si="756"/>
        <v>30.406921776000001</v>
      </c>
      <c r="D8108" s="24">
        <f t="shared" si="757"/>
        <v>3.414316165770045E-3</v>
      </c>
      <c r="E8108" s="18">
        <f>IF(G8108&gt;=0.3,(バックデータ一覧!$C$10*(バックデータ一覧!$C$12*計算過程!L8108+バックデータ一覧!$C$13*LN(計算過程!G8108)+バックデータ一覧!$C$14)^バックデータ一覧!$C$11+バックデータ一覧!$E$10*(計算過程!G8108/(バックデータ一覧!$E$12*計算過程!L8108+バックデータ一覧!$E$13*LN(計算過程!G8108)+バックデータ一覧!$E$14))^バックデータ一覧!$E$11)*計算過程!$W$11*10^-3,0)</f>
        <v>0</v>
      </c>
      <c r="F8108" s="18">
        <f>IF(G8108&lt;0.3,(バックデータ一覧!$C$10*(バックデータ一覧!$C$12*計算過程!L8108+バックデータ一覧!$C$13*LN(0.3)+バックデータ一覧!$C$14)^バックデータ一覧!$C$11+バックデータ一覧!$E$10*(0.3/(バックデータ一覧!$E$12*計算過程!L8108+バックデータ一覧!$E$13*LN(0.3)+バックデータ一覧!$E$14))^バックデータ一覧!$E$11)*計算過程!$W$11*計算過程!G8108/0.3*10^-3,0)</f>
        <v>3.414316165770045E-3</v>
      </c>
      <c r="G8108" s="18">
        <f t="shared" si="758"/>
        <v>1.3259464705621842E-3</v>
      </c>
      <c r="H8108" s="18">
        <f t="shared" si="759"/>
        <v>4.0317950609547626E-2</v>
      </c>
      <c r="I8108" s="24">
        <v>0</v>
      </c>
      <c r="J8108" s="24">
        <v>0</v>
      </c>
      <c r="K8108" s="24">
        <v>0</v>
      </c>
      <c r="L8108" s="14">
        <f>貼り付けシート!C8108</f>
        <v>12.9</v>
      </c>
      <c r="M8108" s="14">
        <f>貼り付けシート!D8108</f>
        <v>3.6</v>
      </c>
      <c r="N8108" s="18">
        <f>貼り付けシート!E8108</f>
        <v>39.152842163994926</v>
      </c>
      <c r="O8108" s="18">
        <f>貼り付けシート!F8108</f>
        <v>4.0317950609547626E-2</v>
      </c>
      <c r="P8108" s="19">
        <f t="shared" si="760"/>
        <v>4.0317950609547626E-2</v>
      </c>
      <c r="Q8108" s="19">
        <f t="shared" si="761"/>
        <v>0</v>
      </c>
    </row>
    <row r="8109" spans="1:17">
      <c r="A8109" s="38">
        <v>41977</v>
      </c>
      <c r="B8109" s="49" t="s">
        <v>164</v>
      </c>
      <c r="C8109" s="24">
        <f t="shared" si="756"/>
        <v>30.406921776000001</v>
      </c>
      <c r="D8109" s="24">
        <f t="shared" si="757"/>
        <v>8.2501538276566651E-3</v>
      </c>
      <c r="E8109" s="18">
        <f>IF(G8109&gt;=0.3,(バックデータ一覧!$C$10*(バックデータ一覧!$C$12*計算過程!L8109+バックデータ一覧!$C$13*LN(計算過程!G8109)+バックデータ一覧!$C$14)^バックデータ一覧!$C$11+バックデータ一覧!$E$10*(計算過程!G8109/(バックデータ一覧!$E$12*計算過程!L8109+バックデータ一覧!$E$13*LN(計算過程!G8109)+バックデータ一覧!$E$14))^バックデータ一覧!$E$11)*計算過程!$W$11*10^-3,0)</f>
        <v>0</v>
      </c>
      <c r="F8109" s="18">
        <f>IF(G8109&lt;0.3,(バックデータ一覧!$C$10*(バックデータ一覧!$C$12*計算過程!L8109+バックデータ一覧!$C$13*LN(0.3)+バックデータ一覧!$C$14)^バックデータ一覧!$C$11+バックデータ一覧!$E$10*(0.3/(バックデータ一覧!$E$12*計算過程!L8109+バックデータ一覧!$E$13*LN(0.3)+バックデータ一覧!$E$14))^バックデータ一覧!$E$11)*計算過程!$W$11*計算過程!G8109/0.3*10^-3,0)</f>
        <v>8.2501538276566651E-3</v>
      </c>
      <c r="G8109" s="18">
        <f t="shared" si="758"/>
        <v>3.0366563555293937E-3</v>
      </c>
      <c r="H8109" s="18">
        <f t="shared" si="759"/>
        <v>9.2335372263175522E-2</v>
      </c>
      <c r="I8109" s="24">
        <v>0</v>
      </c>
      <c r="J8109" s="24">
        <v>0</v>
      </c>
      <c r="K8109" s="24">
        <v>0</v>
      </c>
      <c r="L8109" s="14">
        <f>貼り付けシート!C8109</f>
        <v>11.5</v>
      </c>
      <c r="M8109" s="14">
        <f>貼り付けシート!D8109</f>
        <v>3.3</v>
      </c>
      <c r="N8109" s="18">
        <f>貼り付けシート!E8109</f>
        <v>39.374622699353225</v>
      </c>
      <c r="O8109" s="18">
        <f>貼り付けシート!F8109</f>
        <v>9.2335372263175522E-2</v>
      </c>
      <c r="P8109" s="19">
        <f t="shared" si="760"/>
        <v>9.2335372263175522E-2</v>
      </c>
      <c r="Q8109" s="19">
        <f t="shared" si="761"/>
        <v>0</v>
      </c>
    </row>
    <row r="8110" spans="1:17">
      <c r="A8110" s="38">
        <v>41977</v>
      </c>
      <c r="B8110" s="49" t="s">
        <v>165</v>
      </c>
      <c r="C8110" s="24">
        <f t="shared" si="756"/>
        <v>30.406921776000001</v>
      </c>
      <c r="D8110" s="24">
        <f t="shared" si="757"/>
        <v>2.2600527350870505E-2</v>
      </c>
      <c r="E8110" s="18">
        <f>IF(G8110&gt;=0.3,(バックデータ一覧!$C$10*(バックデータ一覧!$C$12*計算過程!L8110+バックデータ一覧!$C$13*LN(計算過程!G8110)+バックデータ一覧!$C$14)^バックデータ一覧!$C$11+バックデータ一覧!$E$10*(計算過程!G8110/(バックデータ一覧!$E$12*計算過程!L8110+バックデータ一覧!$E$13*LN(計算過程!G8110)+バックデータ一覧!$E$14))^バックデータ一覧!$E$11)*計算過程!$W$11*10^-3,0)</f>
        <v>0</v>
      </c>
      <c r="F8110" s="18">
        <f>IF(G8110&lt;0.3,(バックデータ一覧!$C$10*(バックデータ一覧!$C$12*計算過程!L8110+バックデータ一覧!$C$13*LN(0.3)+バックデータ一覧!$C$14)^バックデータ一覧!$C$11+バックデータ一覧!$E$10*(0.3/(バックデータ一覧!$E$12*計算過程!L8110+バックデータ一覧!$E$13*LN(0.3)+バックデータ一覧!$E$14))^バックデータ一覧!$E$11)*計算過程!$W$11*計算過程!G8110/0.3*10^-3,0)</f>
        <v>2.2600527350870505E-2</v>
      </c>
      <c r="G8110" s="18">
        <f t="shared" si="758"/>
        <v>7.8661220602863104E-3</v>
      </c>
      <c r="H8110" s="18">
        <f t="shared" si="759"/>
        <v>0.23918455816759382</v>
      </c>
      <c r="I8110" s="24">
        <v>0</v>
      </c>
      <c r="J8110" s="24">
        <v>0</v>
      </c>
      <c r="K8110" s="24">
        <v>0</v>
      </c>
      <c r="L8110" s="14">
        <f>貼り付けシート!C8110</f>
        <v>10</v>
      </c>
      <c r="M8110" s="14">
        <f>貼り付けシート!D8110</f>
        <v>3.3</v>
      </c>
      <c r="N8110" s="18">
        <f>貼り付けシート!E8110</f>
        <v>43.511653002695368</v>
      </c>
      <c r="O8110" s="18">
        <f>貼り付けシート!F8110</f>
        <v>0.23918455816759382</v>
      </c>
      <c r="P8110" s="19">
        <f t="shared" si="760"/>
        <v>0.23918455816759382</v>
      </c>
      <c r="Q8110" s="19">
        <f t="shared" si="761"/>
        <v>0</v>
      </c>
    </row>
    <row r="8111" spans="1:17">
      <c r="A8111" s="38">
        <v>41977</v>
      </c>
      <c r="B8111" s="49" t="s">
        <v>166</v>
      </c>
      <c r="C8111" s="24">
        <f t="shared" si="756"/>
        <v>30.406921776000001</v>
      </c>
      <c r="D8111" s="24">
        <f t="shared" si="757"/>
        <v>4.0846672349580671E-2</v>
      </c>
      <c r="E8111" s="18">
        <f>IF(G8111&gt;=0.3,(バックデータ一覧!$C$10*(バックデータ一覧!$C$12*計算過程!L8111+バックデータ一覧!$C$13*LN(計算過程!G8111)+バックデータ一覧!$C$14)^バックデータ一覧!$C$11+バックデータ一覧!$E$10*(計算過程!G8111/(バックデータ一覧!$E$12*計算過程!L8111+バックデータ一覧!$E$13*LN(計算過程!G8111)+バックデータ一覧!$E$14))^バックデータ一覧!$E$11)*計算過程!$W$11*10^-3,0)</f>
        <v>0</v>
      </c>
      <c r="F8111" s="18">
        <f>IF(G8111&lt;0.3,(バックデータ一覧!$C$10*(バックデータ一覧!$C$12*計算過程!L8111+バックデータ一覧!$C$13*LN(0.3)+バックデータ一覧!$C$14)^バックデータ一覧!$C$11+バックデータ一覧!$E$10*(0.3/(バックデータ一覧!$E$12*計算過程!L8111+バックデータ一覧!$E$13*LN(0.3)+バックデータ一覧!$E$14))^バックデータ一覧!$E$11)*計算過程!$W$11*計算過程!G8111/0.3*10^-3,0)</f>
        <v>4.0846672349580671E-2</v>
      </c>
      <c r="G8111" s="18">
        <f t="shared" si="758"/>
        <v>1.3609279814209283E-2</v>
      </c>
      <c r="H8111" s="18">
        <f t="shared" si="759"/>
        <v>0.41381630673835751</v>
      </c>
      <c r="I8111" s="24">
        <v>0</v>
      </c>
      <c r="J8111" s="24">
        <v>0</v>
      </c>
      <c r="K8111" s="24">
        <v>0</v>
      </c>
      <c r="L8111" s="14">
        <f>貼り付けシート!C8111</f>
        <v>8.8000000000000007</v>
      </c>
      <c r="M8111" s="14">
        <f>貼り付けシート!D8111</f>
        <v>3.3</v>
      </c>
      <c r="N8111" s="18">
        <f>貼り付けシート!E8111</f>
        <v>47.172858040168776</v>
      </c>
      <c r="O8111" s="18">
        <f>貼り付けシート!F8111</f>
        <v>0.41381630673835751</v>
      </c>
      <c r="P8111" s="19">
        <f t="shared" si="760"/>
        <v>0.41381630673835751</v>
      </c>
      <c r="Q8111" s="19">
        <f t="shared" si="761"/>
        <v>0</v>
      </c>
    </row>
    <row r="8112" spans="1:17">
      <c r="A8112" s="38">
        <v>41977</v>
      </c>
      <c r="B8112" s="49" t="s">
        <v>167</v>
      </c>
      <c r="C8112" s="24">
        <f t="shared" si="756"/>
        <v>30.406921776000001</v>
      </c>
      <c r="D8112" s="24">
        <f t="shared" si="757"/>
        <v>5.2328227651170199E-2</v>
      </c>
      <c r="E8112" s="18">
        <f>IF(G8112&gt;=0.3,(バックデータ一覧!$C$10*(バックデータ一覧!$C$12*計算過程!L8112+バックデータ一覧!$C$13*LN(計算過程!G8112)+バックデータ一覧!$C$14)^バックデータ一覧!$C$11+バックデータ一覧!$E$10*(計算過程!G8112/(バックデータ一覧!$E$12*計算過程!L8112+バックデータ一覧!$E$13*LN(計算過程!G8112)+バックデータ一覧!$E$14))^バックデータ一覧!$E$11)*計算過程!$W$11*10^-3,0)</f>
        <v>0</v>
      </c>
      <c r="F8112" s="18">
        <f>IF(G8112&lt;0.3,(バックデータ一覧!$C$10*(バックデータ一覧!$C$12*計算過程!L8112+バックデータ一覧!$C$13*LN(0.3)+バックデータ一覧!$C$14)^バックデータ一覧!$C$11+バックデータ一覧!$E$10*(0.3/(バックデータ一覧!$E$12*計算過程!L8112+バックデータ一覧!$E$13*LN(0.3)+バックデータ一覧!$E$14))^バックデータ一覧!$E$11)*計算過程!$W$11*計算過程!G8112/0.3*10^-3,0)</f>
        <v>5.2328227651170199E-2</v>
      </c>
      <c r="G8112" s="18">
        <f t="shared" si="758"/>
        <v>1.70034818512553E-2</v>
      </c>
      <c r="H8112" s="18">
        <f t="shared" si="759"/>
        <v>0.51702354257075556</v>
      </c>
      <c r="I8112" s="24">
        <v>0</v>
      </c>
      <c r="J8112" s="24">
        <v>0</v>
      </c>
      <c r="K8112" s="24">
        <v>0</v>
      </c>
      <c r="L8112" s="14">
        <f>貼り付けシート!C8112</f>
        <v>8.1</v>
      </c>
      <c r="M8112" s="14">
        <f>貼り付けシート!D8112</f>
        <v>3.3</v>
      </c>
      <c r="N8112" s="18">
        <f>貼り付けシート!E8112</f>
        <v>49.466976293941372</v>
      </c>
      <c r="O8112" s="18">
        <f>貼り付けシート!F8112</f>
        <v>0.51702354257075556</v>
      </c>
      <c r="P8112" s="19">
        <f t="shared" si="760"/>
        <v>0.51702354257075556</v>
      </c>
      <c r="Q8112" s="19">
        <f t="shared" si="761"/>
        <v>0</v>
      </c>
    </row>
    <row r="8113" spans="1:17">
      <c r="A8113" s="38">
        <v>41977</v>
      </c>
      <c r="B8113" s="49" t="s">
        <v>168</v>
      </c>
      <c r="C8113" s="24">
        <f t="shared" si="756"/>
        <v>30.406921776000001</v>
      </c>
      <c r="D8113" s="24">
        <f t="shared" si="757"/>
        <v>5.9576468186524248E-2</v>
      </c>
      <c r="E8113" s="18">
        <f>IF(G8113&gt;=0.3,(バックデータ一覧!$C$10*(バックデータ一覧!$C$12*計算過程!L8113+バックデータ一覧!$C$13*LN(計算過程!G8113)+バックデータ一覧!$C$14)^バックデータ一覧!$C$11+バックデータ一覧!$E$10*(計算過程!G8113/(バックデータ一覧!$E$12*計算過程!L8113+バックデータ一覧!$E$13*LN(計算過程!G8113)+バックデータ一覧!$E$14))^バックデータ一覧!$E$11)*計算過程!$W$11*10^-3,0)</f>
        <v>0</v>
      </c>
      <c r="F8113" s="18">
        <f>IF(G8113&lt;0.3,(バックデータ一覧!$C$10*(バックデータ一覧!$C$12*計算過程!L8113+バックデータ一覧!$C$13*LN(0.3)+バックデータ一覧!$C$14)^バックデータ一覧!$C$11+バックデータ一覧!$E$10*(0.3/(バックデータ一覧!$E$12*計算過程!L8113+バックデータ一覧!$E$13*LN(0.3)+バックデータ一覧!$E$14))^バックデータ一覧!$E$11)*計算過程!$W$11*計算過程!G8113/0.3*10^-3,0)</f>
        <v>5.9576468186524248E-2</v>
      </c>
      <c r="G8113" s="18">
        <f t="shared" si="758"/>
        <v>1.8952197680650519E-2</v>
      </c>
      <c r="H8113" s="18">
        <f t="shared" si="759"/>
        <v>0.57627799235882893</v>
      </c>
      <c r="I8113" s="24">
        <v>0</v>
      </c>
      <c r="J8113" s="24">
        <v>0</v>
      </c>
      <c r="K8113" s="24">
        <v>0</v>
      </c>
      <c r="L8113" s="14">
        <f>貼り付けシート!C8113</f>
        <v>7.5</v>
      </c>
      <c r="M8113" s="14">
        <f>貼り付けシート!D8113</f>
        <v>3.3</v>
      </c>
      <c r="N8113" s="18">
        <f>貼り付けシート!E8113</f>
        <v>51.53291428840965</v>
      </c>
      <c r="O8113" s="18">
        <f>貼り付けシート!F8113</f>
        <v>0.57627799235882893</v>
      </c>
      <c r="P8113" s="19">
        <f t="shared" si="760"/>
        <v>0.57627799235882893</v>
      </c>
      <c r="Q8113" s="19">
        <f t="shared" si="761"/>
        <v>0</v>
      </c>
    </row>
    <row r="8114" spans="1:17">
      <c r="A8114" s="38">
        <v>41977</v>
      </c>
      <c r="B8114" s="49" t="s">
        <v>169</v>
      </c>
      <c r="C8114" s="24">
        <f t="shared" si="756"/>
        <v>30.406921776000001</v>
      </c>
      <c r="D8114" s="24">
        <f t="shared" si="757"/>
        <v>0.20418153757638113</v>
      </c>
      <c r="E8114" s="18">
        <f>IF(G8114&gt;=0.3,(バックデータ一覧!$C$10*(バックデータ一覧!$C$12*計算過程!L8114+バックデータ一覧!$C$13*LN(計算過程!G8114)+バックデータ一覧!$C$14)^バックデータ一覧!$C$11+バックデータ一覧!$E$10*(計算過程!G8114/(バックデータ一覧!$E$12*計算過程!L8114+バックデータ一覧!$E$13*LN(計算過程!G8114)+バックデータ一覧!$E$14))^バックデータ一覧!$E$11)*計算過程!$W$11*10^-3,0)</f>
        <v>0</v>
      </c>
      <c r="F8114" s="18">
        <f>IF(G8114&lt;0.3,(バックデータ一覧!$C$10*(バックデータ一覧!$C$12*計算過程!L8114+バックデータ一覧!$C$13*LN(0.3)+バックデータ一覧!$C$14)^バックデータ一覧!$C$11+バックデータ一覧!$E$10*(0.3/(バックデータ一覧!$E$12*計算過程!L8114+バックデータ一覧!$E$13*LN(0.3)+バックデータ一覧!$E$14))^バックデータ一覧!$E$11)*計算過程!$W$11*計算過程!G8114/0.3*10^-3,0)</f>
        <v>0.20418153757638113</v>
      </c>
      <c r="G8114" s="18">
        <f t="shared" si="758"/>
        <v>6.4273029948495555E-2</v>
      </c>
      <c r="H8114" s="18">
        <f t="shared" si="759"/>
        <v>1.9543449939504096</v>
      </c>
      <c r="I8114" s="24">
        <v>0</v>
      </c>
      <c r="J8114" s="24">
        <v>0</v>
      </c>
      <c r="K8114" s="24">
        <v>0</v>
      </c>
      <c r="L8114" s="14">
        <f>貼り付けシート!C8114</f>
        <v>7.2</v>
      </c>
      <c r="M8114" s="14">
        <f>貼り付けシート!D8114</f>
        <v>3.2</v>
      </c>
      <c r="N8114" s="18">
        <f>貼り付けシート!E8114</f>
        <v>51.01607255066989</v>
      </c>
      <c r="O8114" s="18">
        <f>貼り付けシート!F8114</f>
        <v>1.9543449939504096</v>
      </c>
      <c r="P8114" s="19">
        <f t="shared" si="760"/>
        <v>1.9543449939504096</v>
      </c>
      <c r="Q8114" s="19">
        <f t="shared" si="761"/>
        <v>0</v>
      </c>
    </row>
    <row r="8115" spans="1:17">
      <c r="A8115" s="38">
        <v>41977</v>
      </c>
      <c r="B8115" s="49" t="s">
        <v>170</v>
      </c>
      <c r="C8115" s="24">
        <f t="shared" si="756"/>
        <v>30.406921776000001</v>
      </c>
      <c r="D8115" s="24">
        <f t="shared" si="757"/>
        <v>0.55106615087065036</v>
      </c>
      <c r="E8115" s="18">
        <f>IF(G8115&gt;=0.3,(バックデータ一覧!$C$10*(バックデータ一覧!$C$12*計算過程!L8115+バックデータ一覧!$C$13*LN(計算過程!G8115)+バックデータ一覧!$C$14)^バックデータ一覧!$C$11+バックデータ一覧!$E$10*(計算過程!G8115/(バックデータ一覧!$E$12*計算過程!L8115+バックデータ一覧!$E$13*LN(計算過程!G8115)+バックデータ一覧!$E$14))^バックデータ一覧!$E$11)*計算過程!$W$11*10^-3,0)</f>
        <v>0</v>
      </c>
      <c r="F8115" s="18">
        <f>IF(G8115&lt;0.3,(バックデータ一覧!$C$10*(バックデータ一覧!$C$12*計算過程!L8115+バックデータ一覧!$C$13*LN(0.3)+バックデータ一覧!$C$14)^バックデータ一覧!$C$11+バックデータ一覧!$E$10*(0.3/(バックデータ一覧!$E$12*計算過程!L8115+バックデータ一覧!$E$13*LN(0.3)+バックデータ一覧!$E$14))^バックデータ一覧!$E$11)*計算過程!$W$11*計算過程!G8115/0.3*10^-3,0)</f>
        <v>0.55106615087065036</v>
      </c>
      <c r="G8115" s="18">
        <f t="shared" si="758"/>
        <v>0.17165924475608582</v>
      </c>
      <c r="H8115" s="18">
        <f t="shared" si="759"/>
        <v>5.21962922742554</v>
      </c>
      <c r="I8115" s="24">
        <v>0</v>
      </c>
      <c r="J8115" s="24">
        <v>0</v>
      </c>
      <c r="K8115" s="24">
        <v>0</v>
      </c>
      <c r="L8115" s="14">
        <f>貼り付けシート!C8115</f>
        <v>6.9</v>
      </c>
      <c r="M8115" s="14">
        <f>貼り付けシート!D8115</f>
        <v>3.1</v>
      </c>
      <c r="N8115" s="18">
        <f>貼り付けシート!E8115</f>
        <v>50.457596303158802</v>
      </c>
      <c r="O8115" s="18">
        <f>貼り付けシート!F8115</f>
        <v>5.21962922742554</v>
      </c>
      <c r="P8115" s="19">
        <f t="shared" si="760"/>
        <v>5.21962922742554</v>
      </c>
      <c r="Q8115" s="19">
        <f t="shared" si="761"/>
        <v>0</v>
      </c>
    </row>
    <row r="8116" spans="1:17">
      <c r="A8116" s="38">
        <v>41977</v>
      </c>
      <c r="B8116" s="49" t="s">
        <v>171</v>
      </c>
      <c r="C8116" s="24">
        <f t="shared" si="756"/>
        <v>30.406921776000001</v>
      </c>
      <c r="D8116" s="24">
        <f t="shared" si="757"/>
        <v>1.0208349150691389</v>
      </c>
      <c r="E8116" s="18">
        <f>IF(G8116&gt;=0.3,(バックデータ一覧!$C$10*(バックデータ一覧!$C$12*計算過程!L8116+バックデータ一覧!$C$13*LN(計算過程!G8116)+バックデータ一覧!$C$14)^バックデータ一覧!$C$11+バックデータ一覧!$E$10*(計算過程!G8116/(バックデータ一覧!$E$12*計算過程!L8116+バックデータ一覧!$E$13*LN(計算過程!G8116)+バックデータ一覧!$E$14))^バックデータ一覧!$E$11)*計算過程!$W$11*10^-3,0)</f>
        <v>1.0208349150691389</v>
      </c>
      <c r="F8116" s="18">
        <f>IF(G8116&lt;0.3,(バックデータ一覧!$C$10*(バックデータ一覧!$C$12*計算過程!L8116+バックデータ一覧!$C$13*LN(0.3)+バックデータ一覧!$C$14)^バックデータ一覧!$C$11+バックデータ一覧!$E$10*(0.3/(バックデータ一覧!$E$12*計算過程!L8116+バックデータ一覧!$E$13*LN(0.3)+バックデータ一覧!$E$14))^バックデータ一覧!$E$11)*計算過程!$W$11*計算過程!G8116/0.3*10^-3,0)</f>
        <v>0</v>
      </c>
      <c r="G8116" s="18">
        <f t="shared" si="758"/>
        <v>0.30104736574341512</v>
      </c>
      <c r="H8116" s="18">
        <f t="shared" si="759"/>
        <v>9.1539237010308856</v>
      </c>
      <c r="I8116" s="24">
        <v>0</v>
      </c>
      <c r="J8116" s="24">
        <v>0</v>
      </c>
      <c r="K8116" s="24">
        <v>0</v>
      </c>
      <c r="L8116" s="14">
        <f>貼り付けシート!C8116</f>
        <v>5.3</v>
      </c>
      <c r="M8116" s="14">
        <f>貼り付けシート!D8116</f>
        <v>3.6</v>
      </c>
      <c r="N8116" s="18">
        <f>貼り付けシート!E8116</f>
        <v>65.397015933153924</v>
      </c>
      <c r="O8116" s="18">
        <f>貼り付けシート!F8116</f>
        <v>9.1539237010308856</v>
      </c>
      <c r="P8116" s="19">
        <f t="shared" si="760"/>
        <v>9.1539237010308856</v>
      </c>
      <c r="Q8116" s="19">
        <f t="shared" si="761"/>
        <v>0</v>
      </c>
    </row>
    <row r="8117" spans="1:17">
      <c r="A8117" s="38">
        <v>41977</v>
      </c>
      <c r="B8117" s="49" t="s">
        <v>172</v>
      </c>
      <c r="C8117" s="24">
        <f t="shared" si="756"/>
        <v>30.406921776000001</v>
      </c>
      <c r="D8117" s="24">
        <f t="shared" si="757"/>
        <v>1.1265182798166564</v>
      </c>
      <c r="E8117" s="18">
        <f>IF(G8117&gt;=0.3,(バックデータ一覧!$C$10*(バックデータ一覧!$C$12*計算過程!L8117+バックデータ一覧!$C$13*LN(計算過程!G8117)+バックデータ一覧!$C$14)^バックデータ一覧!$C$11+バックデータ一覧!$E$10*(計算過程!G8117/(バックデータ一覧!$E$12*計算過程!L8117+バックデータ一覧!$E$13*LN(計算過程!G8117)+バックデータ一覧!$E$14))^バックデータ一覧!$E$11)*計算過程!$W$11*10^-3,0)</f>
        <v>1.1265182798166564</v>
      </c>
      <c r="F8117" s="18">
        <f>IF(G8117&lt;0.3,(バックデータ一覧!$C$10*(バックデータ一覧!$C$12*計算過程!L8117+バックデータ一覧!$C$13*LN(0.3)+バックデータ一覧!$C$14)^バックデータ一覧!$C$11+バックデータ一覧!$E$10*(0.3/(バックデータ一覧!$E$12*計算過程!L8117+バックデータ一覧!$E$13*LN(0.3)+バックデータ一覧!$E$14))^バックデータ一覧!$E$11)*計算過程!$W$11*計算過程!G8117/0.3*10^-3,0)</f>
        <v>0</v>
      </c>
      <c r="G8117" s="18">
        <f t="shared" si="758"/>
        <v>0.33619097247491814</v>
      </c>
      <c r="H8117" s="18">
        <f t="shared" si="759"/>
        <v>10.222532601842206</v>
      </c>
      <c r="I8117" s="24">
        <v>0</v>
      </c>
      <c r="J8117" s="24">
        <v>0</v>
      </c>
      <c r="K8117" s="24">
        <v>0</v>
      </c>
      <c r="L8117" s="14">
        <f>貼り付けシート!C8117</f>
        <v>5.4</v>
      </c>
      <c r="M8117" s="14">
        <f>貼り付けシート!D8117</f>
        <v>3.3</v>
      </c>
      <c r="N8117" s="18">
        <f>貼り付けシート!E8117</f>
        <v>59.560331798561336</v>
      </c>
      <c r="O8117" s="18">
        <f>貼り付けシート!F8117</f>
        <v>10.222532601842206</v>
      </c>
      <c r="P8117" s="19">
        <f t="shared" si="760"/>
        <v>10.222532601842206</v>
      </c>
      <c r="Q8117" s="19">
        <f t="shared" si="761"/>
        <v>0</v>
      </c>
    </row>
    <row r="8118" spans="1:17">
      <c r="A8118" s="38">
        <v>41978</v>
      </c>
      <c r="B8118" s="49" t="s">
        <v>149</v>
      </c>
      <c r="C8118" s="24">
        <f t="shared" si="756"/>
        <v>30.406921776000001</v>
      </c>
      <c r="D8118" s="24">
        <f t="shared" si="757"/>
        <v>1.3371420859236554</v>
      </c>
      <c r="E8118" s="18">
        <f>IF(G8118&gt;=0.3,(バックデータ一覧!$C$10*(バックデータ一覧!$C$12*計算過程!L8118+バックデータ一覧!$C$13*LN(計算過程!G8118)+バックデータ一覧!$C$14)^バックデータ一覧!$C$11+バックデータ一覧!$E$10*(計算過程!G8118/(バックデータ一覧!$E$12*計算過程!L8118+バックデータ一覧!$E$13*LN(計算過程!G8118)+バックデータ一覧!$E$14))^バックデータ一覧!$E$11)*計算過程!$W$11*10^-3,0)</f>
        <v>1.3371420859236554</v>
      </c>
      <c r="F8118" s="18">
        <f>IF(G8118&lt;0.3,(バックデータ一覧!$C$10*(バックデータ一覧!$C$12*計算過程!L8118+バックデータ一覧!$C$13*LN(0.3)+バックデータ一覧!$C$14)^バックデータ一覧!$C$11+バックデータ一覧!$E$10*(0.3/(バックデータ一覧!$E$12*計算過程!L8118+バックデータ一覧!$E$13*LN(0.3)+バックデータ一覧!$E$14))^バックデータ一覧!$E$11)*計算過程!$W$11*計算過程!G8118/0.3*10^-3,0)</f>
        <v>0</v>
      </c>
      <c r="G8118" s="18">
        <f t="shared" si="758"/>
        <v>0.39540283901588669</v>
      </c>
      <c r="H8118" s="18">
        <f t="shared" si="759"/>
        <v>12.022983195964388</v>
      </c>
      <c r="I8118" s="24">
        <v>0</v>
      </c>
      <c r="J8118" s="24">
        <v>0</v>
      </c>
      <c r="K8118" s="24">
        <v>0</v>
      </c>
      <c r="L8118" s="14">
        <f>貼り付けシート!C8118</f>
        <v>4.4000000000000004</v>
      </c>
      <c r="M8118" s="14">
        <f>貼り付けシート!D8118</f>
        <v>3.6</v>
      </c>
      <c r="N8118" s="18">
        <f>貼り付けシート!E8118</f>
        <v>69.639138136852864</v>
      </c>
      <c r="O8118" s="18">
        <f>貼り付けシート!F8118</f>
        <v>12.022983195964388</v>
      </c>
      <c r="P8118" s="19">
        <f t="shared" si="760"/>
        <v>12.022983195964388</v>
      </c>
      <c r="Q8118" s="19">
        <f t="shared" si="761"/>
        <v>0</v>
      </c>
    </row>
    <row r="8119" spans="1:17">
      <c r="A8119" s="38">
        <v>41978</v>
      </c>
      <c r="B8119" s="49" t="s">
        <v>150</v>
      </c>
      <c r="C8119" s="24">
        <f t="shared" si="756"/>
        <v>30.406921776000001</v>
      </c>
      <c r="D8119" s="24">
        <f t="shared" si="757"/>
        <v>1.4144559239620538</v>
      </c>
      <c r="E8119" s="18">
        <f>IF(G8119&gt;=0.3,(バックデータ一覧!$C$10*(バックデータ一覧!$C$12*計算過程!L8119+バックデータ一覧!$C$13*LN(計算過程!G8119)+バックデータ一覧!$C$14)^バックデータ一覧!$C$11+バックデータ一覧!$E$10*(計算過程!G8119/(バックデータ一覧!$E$12*計算過程!L8119+バックデータ一覧!$E$13*LN(計算過程!G8119)+バックデータ一覧!$E$14))^バックデータ一覧!$E$11)*計算過程!$W$11*10^-3,0)</f>
        <v>1.4144559239620538</v>
      </c>
      <c r="F8119" s="18">
        <f>IF(G8119&lt;0.3,(バックデータ一覧!$C$10*(バックデータ一覧!$C$12*計算過程!L8119+バックデータ一覧!$C$13*LN(0.3)+バックデータ一覧!$C$14)^バックデータ一覧!$C$11+バックデータ一覧!$E$10*(0.3/(バックデータ一覧!$E$12*計算過程!L8119+バックデータ一覧!$E$13*LN(0.3)+バックデータ一覧!$E$14))^バックデータ一覧!$E$11)*計算過程!$W$11*計算過程!G8119/0.3*10^-3,0)</f>
        <v>0</v>
      </c>
      <c r="G8119" s="18">
        <f t="shared" si="758"/>
        <v>0.42186490861460674</v>
      </c>
      <c r="H8119" s="18">
        <f t="shared" si="759"/>
        <v>12.827613276283737</v>
      </c>
      <c r="I8119" s="24">
        <v>0</v>
      </c>
      <c r="J8119" s="24">
        <v>0</v>
      </c>
      <c r="K8119" s="24">
        <v>0</v>
      </c>
      <c r="L8119" s="14">
        <f>貼り付けシート!C8119</f>
        <v>4.3</v>
      </c>
      <c r="M8119" s="14">
        <f>貼り付けシート!D8119</f>
        <v>3.6</v>
      </c>
      <c r="N8119" s="18">
        <f>貼り付けシート!E8119</f>
        <v>70.129141274577648</v>
      </c>
      <c r="O8119" s="18">
        <f>貼り付けシート!F8119</f>
        <v>12.827613276283737</v>
      </c>
      <c r="P8119" s="19">
        <f t="shared" si="760"/>
        <v>12.827613276283737</v>
      </c>
      <c r="Q8119" s="19">
        <f t="shared" si="761"/>
        <v>0</v>
      </c>
    </row>
    <row r="8120" spans="1:17">
      <c r="A8120" s="38">
        <v>41978</v>
      </c>
      <c r="B8120" s="49" t="s">
        <v>151</v>
      </c>
      <c r="C8120" s="24">
        <f t="shared" si="756"/>
        <v>30.406921776000001</v>
      </c>
      <c r="D8120" s="24">
        <f t="shared" si="757"/>
        <v>1.5099140324504807</v>
      </c>
      <c r="E8120" s="18">
        <f>IF(G8120&gt;=0.3,(バックデータ一覧!$C$10*(バックデータ一覧!$C$12*計算過程!L8120+バックデータ一覧!$C$13*LN(計算過程!G8120)+バックデータ一覧!$C$14)^バックデータ一覧!$C$11+バックデータ一覧!$E$10*(計算過程!G8120/(バックデータ一覧!$E$12*計算過程!L8120+バックデータ一覧!$E$13*LN(計算過程!G8120)+バックデータ一覧!$E$14))^バックデータ一覧!$E$11)*計算過程!$W$11*10^-3,0)</f>
        <v>1.5099140324504807</v>
      </c>
      <c r="F8120" s="18">
        <f>IF(G8120&lt;0.3,(バックデータ一覧!$C$10*(バックデータ一覧!$C$12*計算過程!L8120+バックデータ一覧!$C$13*LN(0.3)+バックデータ一覧!$C$14)^バックデータ一覧!$C$11+バックデータ一覧!$E$10*(0.3/(バックデータ一覧!$E$12*計算過程!L8120+バックデータ一覧!$E$13*LN(0.3)+バックデータ一覧!$E$14))^バックデータ一覧!$E$11)*計算過程!$W$11*計算過程!G8120/0.3*10^-3,0)</f>
        <v>0</v>
      </c>
      <c r="G8120" s="18">
        <f t="shared" si="758"/>
        <v>0.4497582327582792</v>
      </c>
      <c r="H8120" s="18">
        <f t="shared" si="759"/>
        <v>13.675763401592997</v>
      </c>
      <c r="I8120" s="24">
        <v>0</v>
      </c>
      <c r="J8120" s="24">
        <v>0</v>
      </c>
      <c r="K8120" s="24">
        <v>0</v>
      </c>
      <c r="L8120" s="14">
        <f>貼り付けシート!C8120</f>
        <v>3.8</v>
      </c>
      <c r="M8120" s="14">
        <f>貼り付けシート!D8120</f>
        <v>3.6</v>
      </c>
      <c r="N8120" s="18">
        <f>貼り付けシート!E8120</f>
        <v>72.637570731829683</v>
      </c>
      <c r="O8120" s="18">
        <f>貼り付けシート!F8120</f>
        <v>13.675763401592997</v>
      </c>
      <c r="P8120" s="19">
        <f t="shared" si="760"/>
        <v>13.675763401592997</v>
      </c>
      <c r="Q8120" s="19">
        <f t="shared" si="761"/>
        <v>0</v>
      </c>
    </row>
    <row r="8121" spans="1:17">
      <c r="A8121" s="38">
        <v>41978</v>
      </c>
      <c r="B8121" s="49" t="s">
        <v>152</v>
      </c>
      <c r="C8121" s="24">
        <f t="shared" si="756"/>
        <v>30.406921776000001</v>
      </c>
      <c r="D8121" s="24">
        <f t="shared" si="757"/>
        <v>1.5693363272762</v>
      </c>
      <c r="E8121" s="18">
        <f>IF(G8121&gt;=0.3,(バックデータ一覧!$C$10*(バックデータ一覧!$C$12*計算過程!L8121+バックデータ一覧!$C$13*LN(計算過程!G8121)+バックデータ一覧!$C$14)^バックデータ一覧!$C$11+バックデータ一覧!$E$10*(計算過程!G8121/(バックデータ一覧!$E$12*計算過程!L8121+バックデータ一覧!$E$13*LN(計算過程!G8121)+バックデータ一覧!$E$14))^バックデータ一覧!$E$11)*計算過程!$W$11*10^-3,0)</f>
        <v>1.5693363272762</v>
      </c>
      <c r="F8121" s="18">
        <f>IF(G8121&lt;0.3,(バックデータ一覧!$C$10*(バックデータ一覧!$C$12*計算過程!L8121+バックデータ一覧!$C$13*LN(0.3)+バックデータ一覧!$C$14)^バックデータ一覧!$C$11+バックデータ一覧!$E$10*(0.3/(バックデータ一覧!$E$12*計算過程!L8121+バックデータ一覧!$E$13*LN(0.3)+バックデータ一覧!$E$14))^バックデータ一覧!$E$11)*計算過程!$W$11*計算過程!G8121/0.3*10^-3,0)</f>
        <v>0</v>
      </c>
      <c r="G8121" s="18">
        <f t="shared" si="758"/>
        <v>0.46759066314971692</v>
      </c>
      <c r="H8121" s="18">
        <f t="shared" si="759"/>
        <v>14.217992717581408</v>
      </c>
      <c r="I8121" s="24">
        <v>0</v>
      </c>
      <c r="J8121" s="24">
        <v>0</v>
      </c>
      <c r="K8121" s="24">
        <v>0</v>
      </c>
      <c r="L8121" s="14">
        <f>貼り付けシート!C8121</f>
        <v>3.5</v>
      </c>
      <c r="M8121" s="14">
        <f>貼り付けシート!D8121</f>
        <v>3.6</v>
      </c>
      <c r="N8121" s="18">
        <f>貼り付けシート!E8121</f>
        <v>74.190583117541138</v>
      </c>
      <c r="O8121" s="18">
        <f>貼り付けシート!F8121</f>
        <v>14.217992717581408</v>
      </c>
      <c r="P8121" s="19">
        <f t="shared" si="760"/>
        <v>14.217992717581408</v>
      </c>
      <c r="Q8121" s="19">
        <f t="shared" si="761"/>
        <v>0</v>
      </c>
    </row>
    <row r="8122" spans="1:17">
      <c r="A8122" s="38">
        <v>41978</v>
      </c>
      <c r="B8122" s="49" t="s">
        <v>153</v>
      </c>
      <c r="C8122" s="24">
        <f t="shared" si="756"/>
        <v>23.413329767519997</v>
      </c>
      <c r="D8122" s="24">
        <f t="shared" si="757"/>
        <v>2.0257917616929624</v>
      </c>
      <c r="E8122" s="18">
        <f>IF(G8122&gt;=0.3,(バックデータ一覧!$C$10*(バックデータ一覧!$C$12*計算過程!L8122+バックデータ一覧!$C$13*LN(計算過程!G8122)+バックデータ一覧!$C$14)^バックデータ一覧!$C$11+バックデータ一覧!$E$10*(計算過程!G8122/(バックデータ一覧!$E$12*計算過程!L8122+バックデータ一覧!$E$13*LN(計算過程!G8122)+バックデータ一覧!$E$14))^バックデータ一覧!$E$11)*計算過程!$W$11*10^-3,0)</f>
        <v>2.0257917616929624</v>
      </c>
      <c r="F8122" s="18">
        <f>IF(G8122&lt;0.3,(バックデータ一覧!$C$10*(バックデータ一覧!$C$12*計算過程!L8122+バックデータ一覧!$C$13*LN(0.3)+バックデータ一覧!$C$14)^バックデータ一覧!$C$11+バックデータ一覧!$E$10*(0.3/(バックデータ一覧!$E$12*計算過程!L8122+バックデータ一覧!$E$13*LN(0.3)+バックデータ一覧!$E$14))^バックデータ一覧!$E$11)*計算過程!$W$11*計算過程!G8122/0.3*10^-3,0)</f>
        <v>0</v>
      </c>
      <c r="G8122" s="18">
        <f t="shared" si="758"/>
        <v>0.64248767543796459</v>
      </c>
      <c r="H8122" s="18">
        <f t="shared" si="759"/>
        <v>19.536072489086266</v>
      </c>
      <c r="I8122" s="24">
        <v>0</v>
      </c>
      <c r="J8122" s="24">
        <v>0</v>
      </c>
      <c r="K8122" s="24">
        <v>0</v>
      </c>
      <c r="L8122" s="14">
        <f>貼り付けシート!C8122</f>
        <v>2.6</v>
      </c>
      <c r="M8122" s="14">
        <f>貼り付けシート!D8122</f>
        <v>3.7</v>
      </c>
      <c r="N8122" s="18">
        <f>貼り付けシート!E8122</f>
        <v>81.259840898976194</v>
      </c>
      <c r="O8122" s="18">
        <f>貼り付けシート!F8122</f>
        <v>15.042775816596425</v>
      </c>
      <c r="P8122" s="19">
        <f t="shared" si="760"/>
        <v>15.042775816596425</v>
      </c>
      <c r="Q8122" s="19">
        <f t="shared" si="761"/>
        <v>0</v>
      </c>
    </row>
    <row r="8123" spans="1:17">
      <c r="A8123" s="38">
        <v>41978</v>
      </c>
      <c r="B8123" s="49" t="s">
        <v>154</v>
      </c>
      <c r="C8123" s="24">
        <f t="shared" si="756"/>
        <v>23.413329767519997</v>
      </c>
      <c r="D8123" s="24">
        <f t="shared" si="757"/>
        <v>2.1725979256790593</v>
      </c>
      <c r="E8123" s="18">
        <f>IF(G8123&gt;=0.3,(バックデータ一覧!$C$10*(バックデータ一覧!$C$12*計算過程!L8123+バックデータ一覧!$C$13*LN(計算過程!G8123)+バックデータ一覧!$C$14)^バックデータ一覧!$C$11+バックデータ一覧!$E$10*(計算過程!G8123/(バックデータ一覧!$E$12*計算過程!L8123+バックデータ一覧!$E$13*LN(計算過程!G8123)+バックデータ一覧!$E$14))^バックデータ一覧!$E$11)*計算過程!$W$11*10^-3,0)</f>
        <v>2.1725979256790593</v>
      </c>
      <c r="F8123" s="18">
        <f>IF(G8123&lt;0.3,(バックデータ一覧!$C$10*(バックデータ一覧!$C$12*計算過程!L8123+バックデータ一覧!$C$13*LN(0.3)+バックデータ一覧!$C$14)^バックデータ一覧!$C$11+バックデータ一覧!$E$10*(0.3/(バックデータ一覧!$E$12*計算過程!L8123+バックデータ一覧!$E$13*LN(0.3)+バックデータ一覧!$E$14))^バックデータ一覧!$E$11)*計算過程!$W$11*計算過程!G8123/0.3*10^-3,0)</f>
        <v>0</v>
      </c>
      <c r="G8123" s="18">
        <f t="shared" si="758"/>
        <v>0.70938196068761139</v>
      </c>
      <c r="H8123" s="18">
        <f t="shared" si="759"/>
        <v>21.570121787933708</v>
      </c>
      <c r="I8123" s="24">
        <v>0</v>
      </c>
      <c r="J8123" s="24">
        <v>0</v>
      </c>
      <c r="K8123" s="24">
        <v>0</v>
      </c>
      <c r="L8123" s="14">
        <f>貼り付けシート!C8123</f>
        <v>2.5</v>
      </c>
      <c r="M8123" s="14">
        <f>貼り付けシート!D8123</f>
        <v>3.7</v>
      </c>
      <c r="N8123" s="18">
        <f>貼り付けシート!E8123</f>
        <v>81.84007352670352</v>
      </c>
      <c r="O8123" s="18">
        <f>貼り付けシート!F8123</f>
        <v>16.608993776708957</v>
      </c>
      <c r="P8123" s="19">
        <f t="shared" si="760"/>
        <v>16.608993776708957</v>
      </c>
      <c r="Q8123" s="19">
        <f t="shared" si="761"/>
        <v>0</v>
      </c>
    </row>
    <row r="8124" spans="1:17">
      <c r="A8124" s="38">
        <v>41978</v>
      </c>
      <c r="B8124" s="49" t="s">
        <v>155</v>
      </c>
      <c r="C8124" s="24">
        <f t="shared" si="756"/>
        <v>23.413329767519997</v>
      </c>
      <c r="D8124" s="24">
        <f t="shared" si="757"/>
        <v>1.9578883884927354</v>
      </c>
      <c r="E8124" s="18">
        <f>IF(G8124&gt;=0.3,(バックデータ一覧!$C$10*(バックデータ一覧!$C$12*計算過程!L8124+バックデータ一覧!$C$13*LN(計算過程!G8124)+バックデータ一覧!$C$14)^バックデータ一覧!$C$11+バックデータ一覧!$E$10*(計算過程!G8124/(バックデータ一覧!$E$12*計算過程!L8124+バックデータ一覧!$E$13*LN(計算過程!G8124)+バックデータ一覧!$E$14))^バックデータ一覧!$E$11)*計算過程!$W$11*10^-3,0)</f>
        <v>1.9578883884927354</v>
      </c>
      <c r="F8124" s="18">
        <f>IF(G8124&lt;0.3,(バックデータ一覧!$C$10*(バックデータ一覧!$C$12*計算過程!L8124+バックデータ一覧!$C$13*LN(0.3)+バックデータ一覧!$C$14)^バックデータ一覧!$C$11+バックデータ一覧!$E$10*(0.3/(バックデータ一覧!$E$12*計算過程!L8124+バックデータ一覧!$E$13*LN(0.3)+バックデータ一覧!$E$14))^バックデータ一覧!$E$11)*計算過程!$W$11*計算過程!G8124/0.3*10^-3,0)</f>
        <v>0</v>
      </c>
      <c r="G8124" s="18">
        <f t="shared" si="758"/>
        <v>0.61184381236203267</v>
      </c>
      <c r="H8124" s="18">
        <f t="shared" si="759"/>
        <v>18.60428694162195</v>
      </c>
      <c r="I8124" s="24">
        <v>0</v>
      </c>
      <c r="J8124" s="24">
        <v>0</v>
      </c>
      <c r="K8124" s="24">
        <v>0</v>
      </c>
      <c r="L8124" s="14">
        <f>貼り付けシート!C8124</f>
        <v>2.6</v>
      </c>
      <c r="M8124" s="14">
        <f>貼り付けシート!D8124</f>
        <v>3.7</v>
      </c>
      <c r="N8124" s="18">
        <f>貼り付けシート!E8124</f>
        <v>81.259840898976194</v>
      </c>
      <c r="O8124" s="18">
        <f>貼り付けシート!F8124</f>
        <v>14.325300945048902</v>
      </c>
      <c r="P8124" s="19">
        <f t="shared" si="760"/>
        <v>14.325300945048902</v>
      </c>
      <c r="Q8124" s="19">
        <f t="shared" si="761"/>
        <v>0</v>
      </c>
    </row>
    <row r="8125" spans="1:17">
      <c r="A8125" s="38">
        <v>41978</v>
      </c>
      <c r="B8125" s="49" t="s">
        <v>156</v>
      </c>
      <c r="C8125" s="24">
        <f t="shared" si="756"/>
        <v>23.413329767519997</v>
      </c>
      <c r="D8125" s="24">
        <f t="shared" si="757"/>
        <v>1.5331199660423342</v>
      </c>
      <c r="E8125" s="18">
        <f>IF(G8125&gt;=0.3,(バックデータ一覧!$C$10*(バックデータ一覧!$C$12*計算過程!L8125+バックデータ一覧!$C$13*LN(計算過程!G8125)+バックデータ一覧!$C$14)^バックデータ一覧!$C$11+バックデータ一覧!$E$10*(計算過程!G8125/(バックデータ一覧!$E$12*計算過程!L8125+バックデータ一覧!$E$13*LN(計算過程!G8125)+バックデータ一覧!$E$14))^バックデータ一覧!$E$11)*計算過程!$W$11*10^-3,0)</f>
        <v>1.5331199660423342</v>
      </c>
      <c r="F8125" s="18">
        <f>IF(G8125&lt;0.3,(バックデータ一覧!$C$10*(バックデータ一覧!$C$12*計算過程!L8125+バックデータ一覧!$C$13*LN(0.3)+バックデータ一覧!$C$14)^バックデータ一覧!$C$11+バックデータ一覧!$E$10*(0.3/(バックデータ一覧!$E$12*計算過程!L8125+バックデータ一覧!$E$13*LN(0.3)+バックデータ一覧!$E$14))^バックデータ一覧!$E$11)*計算過程!$W$11*計算過程!G8125/0.3*10^-3,0)</f>
        <v>0</v>
      </c>
      <c r="G8125" s="18">
        <f t="shared" si="758"/>
        <v>0.45060309337405491</v>
      </c>
      <c r="H8125" s="18">
        <f t="shared" si="759"/>
        <v>13.701453012248512</v>
      </c>
      <c r="I8125" s="24">
        <v>0</v>
      </c>
      <c r="J8125" s="24">
        <v>0</v>
      </c>
      <c r="K8125" s="24">
        <v>0</v>
      </c>
      <c r="L8125" s="14">
        <f>貼り付けシート!C8125</f>
        <v>3.3</v>
      </c>
      <c r="M8125" s="14">
        <f>貼り付けシート!D8125</f>
        <v>3.9</v>
      </c>
      <c r="N8125" s="18">
        <f>貼り付けシート!E8125</f>
        <v>81.477955783635238</v>
      </c>
      <c r="O8125" s="18">
        <f>貼り付けシート!F8125</f>
        <v>10.550118819431354</v>
      </c>
      <c r="P8125" s="19">
        <f t="shared" si="760"/>
        <v>10.550118819431354</v>
      </c>
      <c r="Q8125" s="19">
        <f t="shared" si="761"/>
        <v>0</v>
      </c>
    </row>
    <row r="8126" spans="1:17">
      <c r="A8126" s="38">
        <v>41978</v>
      </c>
      <c r="B8126" s="49" t="s">
        <v>157</v>
      </c>
      <c r="C8126" s="24">
        <f t="shared" si="756"/>
        <v>30.406921776000001</v>
      </c>
      <c r="D8126" s="24">
        <f t="shared" si="757"/>
        <v>0.22678655612467766</v>
      </c>
      <c r="E8126" s="18">
        <f>IF(G8126&gt;=0.3,(バックデータ一覧!$C$10*(バックデータ一覧!$C$12*計算過程!L8126+バックデータ一覧!$C$13*LN(計算過程!G8126)+バックデータ一覧!$C$14)^バックデータ一覧!$C$11+バックデータ一覧!$E$10*(計算過程!G8126/(バックデータ一覧!$E$12*計算過程!L8126+バックデータ一覧!$E$13*LN(計算過程!G8126)+バックデータ一覧!$E$14))^バックデータ一覧!$E$11)*計算過程!$W$11*10^-3,0)</f>
        <v>0</v>
      </c>
      <c r="F8126" s="18">
        <f>IF(G8126&lt;0.3,(バックデータ一覧!$C$10*(バックデータ一覧!$C$12*計算過程!L8126+バックデータ一覧!$C$13*LN(0.3)+バックデータ一覧!$C$14)^バックデータ一覧!$C$11+バックデータ一覧!$E$10*(0.3/(バックデータ一覧!$E$12*計算過程!L8126+バックデータ一覧!$E$13*LN(0.3)+バックデータ一覧!$E$14))^バックデータ一覧!$E$11)*計算過程!$W$11*計算過程!G8126/0.3*10^-3,0)</f>
        <v>0.22678655612467766</v>
      </c>
      <c r="G8126" s="18">
        <f t="shared" si="758"/>
        <v>7.0155422963322028E-2</v>
      </c>
      <c r="H8126" s="18">
        <f t="shared" si="759"/>
        <v>2.1332104582079272</v>
      </c>
      <c r="I8126" s="24">
        <v>0</v>
      </c>
      <c r="J8126" s="24">
        <v>0</v>
      </c>
      <c r="K8126" s="24">
        <v>0</v>
      </c>
      <c r="L8126" s="14">
        <f>貼り付けシート!C8126</f>
        <v>6.7</v>
      </c>
      <c r="M8126" s="14">
        <f>貼り付けシート!D8126</f>
        <v>4.2</v>
      </c>
      <c r="N8126" s="18">
        <f>貼り付けシート!E8126</f>
        <v>69.18652000914183</v>
      </c>
      <c r="O8126" s="18">
        <f>貼り付けシート!F8126</f>
        <v>2.1332104582079272</v>
      </c>
      <c r="P8126" s="19">
        <f t="shared" si="760"/>
        <v>2.1332104582079272</v>
      </c>
      <c r="Q8126" s="19">
        <f t="shared" si="761"/>
        <v>0</v>
      </c>
    </row>
    <row r="8127" spans="1:17">
      <c r="A8127" s="38">
        <v>41978</v>
      </c>
      <c r="B8127" s="49" t="s">
        <v>158</v>
      </c>
      <c r="C8127" s="24">
        <f t="shared" si="756"/>
        <v>30.406921776000001</v>
      </c>
      <c r="D8127" s="24">
        <f t="shared" si="757"/>
        <v>9.04742497504884E-2</v>
      </c>
      <c r="E8127" s="18">
        <f>IF(G8127&gt;=0.3,(バックデータ一覧!$C$10*(バックデータ一覧!$C$12*計算過程!L8127+バックデータ一覧!$C$13*LN(計算過程!G8127)+バックデータ一覧!$C$14)^バックデータ一覧!$C$11+バックデータ一覧!$E$10*(計算過程!G8127/(バックデータ一覧!$E$12*計算過程!L8127+バックデータ一覧!$E$13*LN(計算過程!G8127)+バックデータ一覧!$E$14))^バックデータ一覧!$E$11)*計算過程!$W$11*10^-3,0)</f>
        <v>0</v>
      </c>
      <c r="F8127" s="18">
        <f>IF(G8127&lt;0.3,(バックデータ一覧!$C$10*(バックデータ一覧!$C$12*計算過程!L8127+バックデータ一覧!$C$13*LN(0.3)+バックデータ一覧!$C$14)^バックデータ一覧!$C$11+バックデータ一覧!$E$10*(0.3/(バックデータ一覧!$E$12*計算過程!L8127+バックデータ一覧!$E$13*LN(0.3)+バックデータ一覧!$E$14))^バックデータ一覧!$E$11)*計算過程!$W$11*計算過程!G8127/0.3*10^-3,0)</f>
        <v>9.04742497504884E-2</v>
      </c>
      <c r="G8127" s="18">
        <f t="shared" si="758"/>
        <v>3.1605738613766282E-2</v>
      </c>
      <c r="H8127" s="18">
        <f t="shared" si="759"/>
        <v>0.96103322170149397</v>
      </c>
      <c r="I8127" s="24">
        <v>0</v>
      </c>
      <c r="J8127" s="24">
        <v>0</v>
      </c>
      <c r="K8127" s="24">
        <v>0</v>
      </c>
      <c r="L8127" s="14">
        <f>貼り付けシート!C8127</f>
        <v>10.1</v>
      </c>
      <c r="M8127" s="14">
        <f>貼り付けシート!D8127</f>
        <v>4.5</v>
      </c>
      <c r="N8127" s="18">
        <f>貼り付けシート!E8127</f>
        <v>58.825111678883403</v>
      </c>
      <c r="O8127" s="18">
        <f>貼り付けシート!F8127</f>
        <v>0.96103322170149397</v>
      </c>
      <c r="P8127" s="19">
        <f t="shared" si="760"/>
        <v>0.96103322170149397</v>
      </c>
      <c r="Q8127" s="19">
        <f t="shared" si="761"/>
        <v>0</v>
      </c>
    </row>
    <row r="8128" spans="1:17">
      <c r="A8128" s="38">
        <v>41978</v>
      </c>
      <c r="B8128" s="49" t="s">
        <v>159</v>
      </c>
      <c r="C8128" s="24">
        <f t="shared" si="756"/>
        <v>30.406921776000001</v>
      </c>
      <c r="D8128" s="24">
        <f t="shared" si="757"/>
        <v>4.1611286715445603E-2</v>
      </c>
      <c r="E8128" s="18">
        <f>IF(G8128&gt;=0.3,(バックデータ一覧!$C$10*(バックデータ一覧!$C$12*計算過程!L8128+バックデータ一覧!$C$13*LN(計算過程!G8128)+バックデータ一覧!$C$14)^バックデータ一覧!$C$11+バックデータ一覧!$E$10*(計算過程!G8128/(バックデータ一覧!$E$12*計算過程!L8128+バックデータ一覧!$E$13*LN(計算過程!G8128)+バックデータ一覧!$E$14))^バックデータ一覧!$E$11)*計算過程!$W$11*10^-3,0)</f>
        <v>0</v>
      </c>
      <c r="F8128" s="18">
        <f>IF(G8128&lt;0.3,(バックデータ一覧!$C$10*(バックデータ一覧!$C$12*計算過程!L8128+バックデータ一覧!$C$13*LN(0.3)+バックデータ一覧!$C$14)^バックデータ一覧!$C$11+バックデータ一覧!$E$10*(0.3/(バックデータ一覧!$E$12*計算過程!L8128+バックデータ一覧!$E$13*LN(0.3)+バックデータ一覧!$E$14))^バックデータ一覧!$E$11)*計算過程!$W$11*計算過程!G8128/0.3*10^-3,0)</f>
        <v>4.1611286715445603E-2</v>
      </c>
      <c r="G8128" s="18">
        <f t="shared" si="758"/>
        <v>1.5315978453956198E-2</v>
      </c>
      <c r="H8128" s="18">
        <f t="shared" si="759"/>
        <v>0.46571175877234755</v>
      </c>
      <c r="I8128" s="24">
        <v>0</v>
      </c>
      <c r="J8128" s="24">
        <v>0</v>
      </c>
      <c r="K8128" s="24">
        <v>0</v>
      </c>
      <c r="L8128" s="14">
        <f>貼り付けシート!C8128</f>
        <v>11.5</v>
      </c>
      <c r="M8128" s="14">
        <f>貼り付けシート!D8128</f>
        <v>3.7</v>
      </c>
      <c r="N8128" s="18">
        <f>貼り付けシート!E8128</f>
        <v>44.11908157334117</v>
      </c>
      <c r="O8128" s="18">
        <f>貼り付けシート!F8128</f>
        <v>0.46571175877234755</v>
      </c>
      <c r="P8128" s="19">
        <f t="shared" si="760"/>
        <v>0.46571175877234755</v>
      </c>
      <c r="Q8128" s="19">
        <f t="shared" si="761"/>
        <v>0</v>
      </c>
    </row>
    <row r="8129" spans="1:17">
      <c r="A8129" s="38">
        <v>41978</v>
      </c>
      <c r="B8129" s="49" t="s">
        <v>160</v>
      </c>
      <c r="C8129" s="24">
        <f t="shared" si="756"/>
        <v>30.406921776000001</v>
      </c>
      <c r="D8129" s="24">
        <f t="shared" si="757"/>
        <v>1.2837468191702527E-2</v>
      </c>
      <c r="E8129" s="18">
        <f>IF(G8129&gt;=0.3,(バックデータ一覧!$C$10*(バックデータ一覧!$C$12*計算過程!L8129+バックデータ一覧!$C$13*LN(計算過程!G8129)+バックデータ一覧!$C$14)^バックデータ一覧!$C$11+バックデータ一覧!$E$10*(計算過程!G8129/(バックデータ一覧!$E$12*計算過程!L8129+バックデータ一覧!$E$13*LN(計算過程!G8129)+バックデータ一覧!$E$14))^バックデータ一覧!$E$11)*計算過程!$W$11*10^-3,0)</f>
        <v>0</v>
      </c>
      <c r="F8129" s="18">
        <f>IF(G8129&lt;0.3,(バックデータ一覧!$C$10*(バックデータ一覧!$C$12*計算過程!L8129+バックデータ一覧!$C$13*LN(0.3)+バックデータ一覧!$C$14)^バックデータ一覧!$C$11+バックデータ一覧!$E$10*(0.3/(バックデータ一覧!$E$12*計算過程!L8129+バックデータ一覧!$E$13*LN(0.3)+バックデータ一覧!$E$14))^バックデータ一覧!$E$11)*計算過程!$W$11*計算過程!G8129/0.3*10^-3,0)</f>
        <v>1.2837468191702527E-2</v>
      </c>
      <c r="G8129" s="18">
        <f t="shared" si="758"/>
        <v>4.9854186939080015E-3</v>
      </c>
      <c r="H8129" s="18">
        <f t="shared" si="759"/>
        <v>0.15159123624626869</v>
      </c>
      <c r="I8129" s="24">
        <v>0</v>
      </c>
      <c r="J8129" s="24">
        <v>0</v>
      </c>
      <c r="K8129" s="24">
        <v>0</v>
      </c>
      <c r="L8129" s="14">
        <f>貼り付けシート!C8129</f>
        <v>12.9</v>
      </c>
      <c r="M8129" s="14">
        <f>貼り付けシート!D8129</f>
        <v>3.7</v>
      </c>
      <c r="N8129" s="18">
        <f>貼り付けシート!E8129</f>
        <v>40.233989848632788</v>
      </c>
      <c r="O8129" s="18">
        <f>貼り付けシート!F8129</f>
        <v>0.15159123624626869</v>
      </c>
      <c r="P8129" s="19">
        <f t="shared" si="760"/>
        <v>0.15159123624626869</v>
      </c>
      <c r="Q8129" s="19">
        <f t="shared" si="761"/>
        <v>0</v>
      </c>
    </row>
    <row r="8130" spans="1:17">
      <c r="A8130" s="38">
        <v>41978</v>
      </c>
      <c r="B8130" s="49" t="s">
        <v>161</v>
      </c>
      <c r="C8130" s="24">
        <f t="shared" si="756"/>
        <v>30.406921776000001</v>
      </c>
      <c r="D8130" s="24">
        <f t="shared" si="757"/>
        <v>9.2845540327523967E-3</v>
      </c>
      <c r="E8130" s="18">
        <f>IF(G8130&gt;=0.3,(バックデータ一覧!$C$10*(バックデータ一覧!$C$12*計算過程!L8130+バックデータ一覧!$C$13*LN(計算過程!G8130)+バックデータ一覧!$C$14)^バックデータ一覧!$C$11+バックデータ一覧!$E$10*(計算過程!G8130/(バックデータ一覧!$E$12*計算過程!L8130+バックデータ一覧!$E$13*LN(計算過程!G8130)+バックデータ一覧!$E$14))^バックデータ一覧!$E$11)*計算過程!$W$11*10^-3,0)</f>
        <v>0</v>
      </c>
      <c r="F8130" s="18">
        <f>IF(G8130&lt;0.3,(バックデータ一覧!$C$10*(バックデータ一覧!$C$12*計算過程!L8130+バックデータ一覧!$C$13*LN(0.3)+バックデータ一覧!$C$14)^バックデータ一覧!$C$11+バックデータ一覧!$E$10*(0.3/(バックデータ一覧!$E$12*計算過程!L8130+バックデータ一覧!$E$13*LN(0.3)+バックデータ一覧!$E$14))^バックデータ一覧!$E$11)*計算過程!$W$11*計算過程!G8130/0.3*10^-3,0)</f>
        <v>9.2845540327523967E-3</v>
      </c>
      <c r="G8130" s="18">
        <f t="shared" si="758"/>
        <v>3.6196815365084557E-3</v>
      </c>
      <c r="H8130" s="18">
        <f t="shared" si="759"/>
        <v>0.11006337333464411</v>
      </c>
      <c r="I8130" s="24">
        <v>0</v>
      </c>
      <c r="J8130" s="24">
        <v>0</v>
      </c>
      <c r="K8130" s="24">
        <v>0</v>
      </c>
      <c r="L8130" s="14">
        <f>貼り付けシート!C8130</f>
        <v>13</v>
      </c>
      <c r="M8130" s="14">
        <f>貼り付けシート!D8130</f>
        <v>3.7</v>
      </c>
      <c r="N8130" s="18">
        <f>貼り付けシート!E8130</f>
        <v>39.971505154926888</v>
      </c>
      <c r="O8130" s="18">
        <f>貼り付けシート!F8130</f>
        <v>0.11006337333464411</v>
      </c>
      <c r="P8130" s="19">
        <f t="shared" si="760"/>
        <v>0.11006337333464411</v>
      </c>
      <c r="Q8130" s="19">
        <f t="shared" si="761"/>
        <v>0</v>
      </c>
    </row>
    <row r="8131" spans="1:17">
      <c r="A8131" s="38">
        <v>41978</v>
      </c>
      <c r="B8131" s="49" t="s">
        <v>162</v>
      </c>
      <c r="C8131" s="24">
        <f t="shared" si="756"/>
        <v>30.406921776000001</v>
      </c>
      <c r="D8131" s="24">
        <f t="shared" si="757"/>
        <v>4.1912617482285633E-3</v>
      </c>
      <c r="E8131" s="18">
        <f>IF(G8131&gt;=0.3,(バックデータ一覧!$C$10*(バックデータ一覧!$C$12*計算過程!L8131+バックデータ一覧!$C$13*LN(計算過程!G8131)+バックデータ一覧!$C$14)^バックデータ一覧!$C$11+バックデータ一覧!$E$10*(計算過程!G8131/(バックデータ一覧!$E$12*計算過程!L8131+バックデータ一覧!$E$13*LN(計算過程!G8131)+バックデータ一覧!$E$14))^バックデータ一覧!$E$11)*計算過程!$W$11*10^-3,0)</f>
        <v>0</v>
      </c>
      <c r="F8131" s="18">
        <f>IF(G8131&lt;0.3,(バックデータ一覧!$C$10*(バックデータ一覧!$C$12*計算過程!L8131+バックデータ一覧!$C$13*LN(0.3)+バックデータ一覧!$C$14)^バックデータ一覧!$C$11+バックデータ一覧!$E$10*(0.3/(バックデータ一覧!$E$12*計算過程!L8131+バックデータ一覧!$E$13*LN(0.3)+バックデータ一覧!$E$14))^バックデータ一覧!$E$11)*計算過程!$W$11*計算過程!G8131/0.3*10^-3,0)</f>
        <v>4.1912617482285633E-3</v>
      </c>
      <c r="G8131" s="18">
        <f t="shared" si="758"/>
        <v>1.7336075279316215E-3</v>
      </c>
      <c r="H8131" s="18">
        <f t="shared" si="759"/>
        <v>5.2713668492101552E-2</v>
      </c>
      <c r="I8131" s="24">
        <v>0</v>
      </c>
      <c r="J8131" s="24">
        <v>0</v>
      </c>
      <c r="K8131" s="24">
        <v>0</v>
      </c>
      <c r="L8131" s="14">
        <f>貼り付けシート!C8131</f>
        <v>14.5</v>
      </c>
      <c r="M8131" s="14">
        <f>貼り付けシート!D8131</f>
        <v>3.8</v>
      </c>
      <c r="N8131" s="18">
        <f>貼り付けシート!E8131</f>
        <v>37.229897300318285</v>
      </c>
      <c r="O8131" s="18">
        <f>貼り付けシート!F8131</f>
        <v>5.2713668492101552E-2</v>
      </c>
      <c r="P8131" s="19">
        <f t="shared" si="760"/>
        <v>5.2713668492101552E-2</v>
      </c>
      <c r="Q8131" s="19">
        <f t="shared" si="761"/>
        <v>0</v>
      </c>
    </row>
    <row r="8132" spans="1:17">
      <c r="A8132" s="38">
        <v>41978</v>
      </c>
      <c r="B8132" s="49" t="s">
        <v>163</v>
      </c>
      <c r="C8132" s="24">
        <f t="shared" si="756"/>
        <v>30.406921776000001</v>
      </c>
      <c r="D8132" s="24">
        <f t="shared" si="757"/>
        <v>8.7254384590630171E-3</v>
      </c>
      <c r="E8132" s="18">
        <f>IF(G8132&gt;=0.3,(バックデータ一覧!$C$10*(バックデータ一覧!$C$12*計算過程!L8132+バックデータ一覧!$C$13*LN(計算過程!G8132)+バックデータ一覧!$C$14)^バックデータ一覧!$C$11+バックデータ一覧!$E$10*(計算過程!G8132/(バックデータ一覧!$E$12*計算過程!L8132+バックデータ一覧!$E$13*LN(計算過程!G8132)+バックデータ一覧!$E$14))^バックデータ一覧!$E$11)*計算過程!$W$11*10^-3,0)</f>
        <v>0</v>
      </c>
      <c r="F8132" s="18">
        <f>IF(G8132&lt;0.3,(バックデータ一覧!$C$10*(バックデータ一覧!$C$12*計算過程!L8132+バックデータ一覧!$C$13*LN(0.3)+バックデータ一覧!$C$14)^バックデータ一覧!$C$11+バックデータ一覧!$E$10*(0.3/(バックデータ一覧!$E$12*計算過程!L8132+バックデータ一覧!$E$13*LN(0.3)+バックデータ一覧!$E$14))^バックデータ一覧!$E$11)*計算過程!$W$11*計算過程!G8132/0.3*10^-3,0)</f>
        <v>8.7254384590630171E-3</v>
      </c>
      <c r="G8132" s="18">
        <f t="shared" si="758"/>
        <v>3.4962002897064113E-3</v>
      </c>
      <c r="H8132" s="18">
        <f t="shared" si="759"/>
        <v>0.10630868872233139</v>
      </c>
      <c r="I8132" s="24">
        <v>0</v>
      </c>
      <c r="J8132" s="24">
        <v>0</v>
      </c>
      <c r="K8132" s="24">
        <v>0</v>
      </c>
      <c r="L8132" s="14">
        <f>貼り付けシート!C8132</f>
        <v>13.7</v>
      </c>
      <c r="M8132" s="14">
        <f>貼り付けシート!D8132</f>
        <v>4.0999999999999996</v>
      </c>
      <c r="N8132" s="18">
        <f>貼り付けシート!E8132</f>
        <v>42.288236199766317</v>
      </c>
      <c r="O8132" s="18">
        <f>貼り付けシート!F8132</f>
        <v>0.10630868872233139</v>
      </c>
      <c r="P8132" s="19">
        <f t="shared" si="760"/>
        <v>0.10630868872233139</v>
      </c>
      <c r="Q8132" s="19">
        <f t="shared" si="761"/>
        <v>0</v>
      </c>
    </row>
    <row r="8133" spans="1:17">
      <c r="A8133" s="38">
        <v>41978</v>
      </c>
      <c r="B8133" s="49" t="s">
        <v>164</v>
      </c>
      <c r="C8133" s="24">
        <f t="shared" si="756"/>
        <v>30.406921776000001</v>
      </c>
      <c r="D8133" s="24">
        <f t="shared" si="757"/>
        <v>1.2454832732811271E-2</v>
      </c>
      <c r="E8133" s="18">
        <f>IF(G8133&gt;=0.3,(バックデータ一覧!$C$10*(バックデータ一覧!$C$12*計算過程!L8133+バックデータ一覧!$C$13*LN(計算過程!G8133)+バックデータ一覧!$C$14)^バックデータ一覧!$C$11+バックデータ一覧!$E$10*(計算過程!G8133/(バックデータ一覧!$E$12*計算過程!L8133+バックデータ一覧!$E$13*LN(計算過程!G8133)+バックデータ一覧!$E$14))^バックデータ一覧!$E$11)*計算過程!$W$11*10^-3,0)</f>
        <v>0</v>
      </c>
      <c r="F8133" s="18">
        <f>IF(G8133&lt;0.3,(バックデータ一覧!$C$10*(バックデータ一覧!$C$12*計算過程!L8133+バックデータ一覧!$C$13*LN(0.3)+バックデータ一覧!$C$14)^バックデータ一覧!$C$11+バックデータ一覧!$E$10*(0.3/(バックデータ一覧!$E$12*計算過程!L8133+バックデータ一覧!$E$13*LN(0.3)+バックデータ一覧!$E$14))^バックデータ一覧!$E$11)*計算過程!$W$11*計算過程!G8133/0.3*10^-3,0)</f>
        <v>1.2454832732811271E-2</v>
      </c>
      <c r="G8133" s="18">
        <f t="shared" si="758"/>
        <v>4.8745830544287931E-3</v>
      </c>
      <c r="H8133" s="18">
        <f t="shared" si="759"/>
        <v>0.14822106562663145</v>
      </c>
      <c r="I8133" s="24">
        <v>0</v>
      </c>
      <c r="J8133" s="24">
        <v>0</v>
      </c>
      <c r="K8133" s="24">
        <v>0</v>
      </c>
      <c r="L8133" s="14">
        <f>貼り付けシート!C8133</f>
        <v>13.1</v>
      </c>
      <c r="M8133" s="14">
        <f>貼り付けシート!D8133</f>
        <v>4.0999999999999996</v>
      </c>
      <c r="N8133" s="18">
        <f>貼り付けシート!E8133</f>
        <v>43.975899345061841</v>
      </c>
      <c r="O8133" s="18">
        <f>貼り付けシート!F8133</f>
        <v>0.14822106562663145</v>
      </c>
      <c r="P8133" s="19">
        <f t="shared" si="760"/>
        <v>0.14822106562663145</v>
      </c>
      <c r="Q8133" s="19">
        <f t="shared" si="761"/>
        <v>0</v>
      </c>
    </row>
    <row r="8134" spans="1:17">
      <c r="A8134" s="38">
        <v>41978</v>
      </c>
      <c r="B8134" s="49" t="s">
        <v>165</v>
      </c>
      <c r="C8134" s="24">
        <f t="shared" si="756"/>
        <v>30.406921776000001</v>
      </c>
      <c r="D8134" s="24">
        <f t="shared" si="757"/>
        <v>1.9796552487183806E-2</v>
      </c>
      <c r="E8134" s="18">
        <f>IF(G8134&gt;=0.3,(バックデータ一覧!$C$10*(バックデータ一覧!$C$12*計算過程!L8134+バックデータ一覧!$C$13*LN(計算過程!G8134)+バックデータ一覧!$C$14)^バックデータ一覧!$C$11+バックデータ一覧!$E$10*(計算過程!G8134/(バックデータ一覧!$E$12*計算過程!L8134+バックデータ一覧!$E$13*LN(計算過程!G8134)+バックデータ一覧!$E$14))^バックデータ一覧!$E$11)*計算過程!$W$11*10^-3,0)</f>
        <v>0</v>
      </c>
      <c r="F8134" s="18">
        <f>IF(G8134&lt;0.3,(バックデータ一覧!$C$10*(バックデータ一覧!$C$12*計算過程!L8134+バックデータ一覧!$C$13*LN(0.3)+バックデータ一覧!$C$14)^バックデータ一覧!$C$11+バックデータ一覧!$E$10*(0.3/(バックデータ一覧!$E$12*計算過程!L8134+バックデータ一覧!$E$13*LN(0.3)+バックデータ一覧!$E$14))^バックデータ一覧!$E$11)*計算過程!$W$11*計算過程!G8134/0.3*10^-3,0)</f>
        <v>1.9796552487183806E-2</v>
      </c>
      <c r="G8134" s="18">
        <f t="shared" si="758"/>
        <v>7.3699142264986028E-3</v>
      </c>
      <c r="H8134" s="18">
        <f t="shared" si="759"/>
        <v>0.22409640538097256</v>
      </c>
      <c r="I8134" s="24">
        <v>0</v>
      </c>
      <c r="J8134" s="24">
        <v>0</v>
      </c>
      <c r="K8134" s="24">
        <v>0</v>
      </c>
      <c r="L8134" s="14">
        <f>貼り付けシート!C8134</f>
        <v>11.8</v>
      </c>
      <c r="M8134" s="14">
        <f>貼り付けシート!D8134</f>
        <v>4.0999999999999996</v>
      </c>
      <c r="N8134" s="18">
        <f>貼り付けシート!E8134</f>
        <v>47.897745100397529</v>
      </c>
      <c r="O8134" s="18">
        <f>貼り付けシート!F8134</f>
        <v>0.22409640538097256</v>
      </c>
      <c r="P8134" s="19">
        <f t="shared" si="760"/>
        <v>0.22409640538097256</v>
      </c>
      <c r="Q8134" s="19">
        <f t="shared" si="761"/>
        <v>0</v>
      </c>
    </row>
    <row r="8135" spans="1:17">
      <c r="A8135" s="38">
        <v>41978</v>
      </c>
      <c r="B8135" s="49" t="s">
        <v>166</v>
      </c>
      <c r="C8135" s="24">
        <f t="shared" ref="C8135:C8198" si="762">$W$6*IF(AND(L8135&lt;5,N8135&gt;=80),$W$4,$W$5)*3600*10^-6</f>
        <v>30.406921776000001</v>
      </c>
      <c r="D8135" s="24">
        <f t="shared" ref="D8135:D8198" si="763">IF(G8135&gt;=0.3,E8135,F8135)</f>
        <v>3.378411534486378E-2</v>
      </c>
      <c r="E8135" s="18">
        <f>IF(G8135&gt;=0.3,(バックデータ一覧!$C$10*(バックデータ一覧!$C$12*計算過程!L8135+バックデータ一覧!$C$13*LN(計算過程!G8135)+バックデータ一覧!$C$14)^バックデータ一覧!$C$11+バックデータ一覧!$E$10*(計算過程!G8135/(バックデータ一覧!$E$12*計算過程!L8135+バックデータ一覧!$E$13*LN(計算過程!G8135)+バックデータ一覧!$E$14))^バックデータ一覧!$E$11)*計算過程!$W$11*10^-3,0)</f>
        <v>0</v>
      </c>
      <c r="F8135" s="18">
        <f>IF(G8135&lt;0.3,(バックデータ一覧!$C$10*(バックデータ一覧!$C$12*計算過程!L8135+バックデータ一覧!$C$13*LN(0.3)+バックデータ一覧!$C$14)^バックデータ一覧!$C$11+バックデータ一覧!$E$10*(0.3/(バックデータ一覧!$E$12*計算過程!L8135+バックデータ一覧!$E$13*LN(0.3)+バックデータ一覧!$E$14))^バックデータ一覧!$E$11)*計算過程!$W$11*計算過程!G8135/0.3*10^-3,0)</f>
        <v>3.378411534486378E-2</v>
      </c>
      <c r="G8135" s="18">
        <f t="shared" ref="G8135:G8198" si="764">H8135/($W$6*3600*10^-6)</f>
        <v>1.1889398910026265E-2</v>
      </c>
      <c r="H8135" s="18">
        <f t="shared" ref="H8135:H8198" si="765">IF(AND(L8135&lt;5,N8135&gt;=80),P8135/$W$4,P8135/$W$5)</f>
        <v>0.36152002262082833</v>
      </c>
      <c r="I8135" s="24">
        <v>0</v>
      </c>
      <c r="J8135" s="24">
        <v>0</v>
      </c>
      <c r="K8135" s="24">
        <v>0</v>
      </c>
      <c r="L8135" s="14">
        <f>貼り付けシート!C8135</f>
        <v>10.3</v>
      </c>
      <c r="M8135" s="14">
        <f>貼り付けシート!D8135</f>
        <v>4</v>
      </c>
      <c r="N8135" s="18">
        <f>貼り付けシート!E8135</f>
        <v>51.635267120509674</v>
      </c>
      <c r="O8135" s="18">
        <f>貼り付けシート!F8135</f>
        <v>0.36152002262082833</v>
      </c>
      <c r="P8135" s="19">
        <f t="shared" ref="P8135:P8198" si="766">IF(O8135&gt;C8135,C8135,O8135)</f>
        <v>0.36152002262082833</v>
      </c>
      <c r="Q8135" s="19">
        <f t="shared" ref="Q8135:Q8198" si="767">IF(O8135&gt;C8135,O8135-C8135,0)</f>
        <v>0</v>
      </c>
    </row>
    <row r="8136" spans="1:17">
      <c r="A8136" s="38">
        <v>41978</v>
      </c>
      <c r="B8136" s="49" t="s">
        <v>167</v>
      </c>
      <c r="C8136" s="24">
        <f t="shared" si="762"/>
        <v>30.406921776000001</v>
      </c>
      <c r="D8136" s="24">
        <f t="shared" si="763"/>
        <v>8.9013393352216988E-2</v>
      </c>
      <c r="E8136" s="18">
        <f>IF(G8136&gt;=0.3,(バックデータ一覧!$C$10*(バックデータ一覧!$C$12*計算過程!L8136+バックデータ一覧!$C$13*LN(計算過程!G8136)+バックデータ一覧!$C$14)^バックデータ一覧!$C$11+バックデータ一覧!$E$10*(計算過程!G8136/(バックデータ一覧!$E$12*計算過程!L8136+バックデータ一覧!$E$13*LN(計算過程!G8136)+バックデータ一覧!$E$14))^バックデータ一覧!$E$11)*計算過程!$W$11*10^-3,0)</f>
        <v>0</v>
      </c>
      <c r="F8136" s="18">
        <f>IF(G8136&lt;0.3,(バックデータ一覧!$C$10*(バックデータ一覧!$C$12*計算過程!L8136+バックデータ一覧!$C$13*LN(0.3)+バックデータ一覧!$C$14)^バックデータ一覧!$C$11+バックデータ一覧!$E$10*(0.3/(バックデータ一覧!$E$12*計算過程!L8136+バックデータ一覧!$E$13*LN(0.3)+バックデータ一覧!$E$14))^バックデータ一覧!$E$11)*計算過程!$W$11*計算過程!G8136/0.3*10^-3,0)</f>
        <v>8.9013393352216988E-2</v>
      </c>
      <c r="G8136" s="18">
        <f t="shared" si="764"/>
        <v>3.0198534424998272E-2</v>
      </c>
      <c r="H8136" s="18">
        <f t="shared" si="765"/>
        <v>0.91824447401076559</v>
      </c>
      <c r="I8136" s="24">
        <v>0</v>
      </c>
      <c r="J8136" s="24">
        <v>0</v>
      </c>
      <c r="K8136" s="24">
        <v>0</v>
      </c>
      <c r="L8136" s="14">
        <f>貼り付けシート!C8136</f>
        <v>9.3000000000000007</v>
      </c>
      <c r="M8136" s="14">
        <f>貼り付けシート!D8136</f>
        <v>4</v>
      </c>
      <c r="N8136" s="18">
        <f>貼り付けシート!E8136</f>
        <v>55.219446521131601</v>
      </c>
      <c r="O8136" s="18">
        <f>貼り付けシート!F8136</f>
        <v>0.91824447401076559</v>
      </c>
      <c r="P8136" s="19">
        <f t="shared" si="766"/>
        <v>0.91824447401076559</v>
      </c>
      <c r="Q8136" s="19">
        <f t="shared" si="767"/>
        <v>0</v>
      </c>
    </row>
    <row r="8137" spans="1:17">
      <c r="A8137" s="38">
        <v>41978</v>
      </c>
      <c r="B8137" s="49" t="s">
        <v>168</v>
      </c>
      <c r="C8137" s="24">
        <f t="shared" si="762"/>
        <v>30.406921776000001</v>
      </c>
      <c r="D8137" s="24">
        <f t="shared" si="763"/>
        <v>0.278647883700747</v>
      </c>
      <c r="E8137" s="18">
        <f>IF(G8137&gt;=0.3,(バックデータ一覧!$C$10*(バックデータ一覧!$C$12*計算過程!L8137+バックデータ一覧!$C$13*LN(計算過程!G8137)+バックデータ一覧!$C$14)^バックデータ一覧!$C$11+バックデータ一覧!$E$10*(計算過程!G8137/(バックデータ一覧!$E$12*計算過程!L8137+バックデータ一覧!$E$13*LN(計算過程!G8137)+バックデータ一覧!$E$14))^バックデータ一覧!$E$11)*計算過程!$W$11*10^-3,0)</f>
        <v>0</v>
      </c>
      <c r="F8137" s="18">
        <f>IF(G8137&lt;0.3,(バックデータ一覧!$C$10*(バックデータ一覧!$C$12*計算過程!L8137+バックデータ一覧!$C$13*LN(0.3)+バックデータ一覧!$C$14)^バックデータ一覧!$C$11+バックデータ一覧!$E$10*(0.3/(バックデータ一覧!$E$12*計算過程!L8137+バックデータ一覧!$E$13*LN(0.3)+バックデータ一覧!$E$14))^バックデータ一覧!$E$11)*計算過程!$W$11*計算過程!G8137/0.3*10^-3,0)</f>
        <v>0.278647883700747</v>
      </c>
      <c r="G8137" s="18">
        <f t="shared" si="764"/>
        <v>8.8954935329226048E-2</v>
      </c>
      <c r="H8137" s="18">
        <f t="shared" si="765"/>
        <v>2.7048457601449152</v>
      </c>
      <c r="I8137" s="24">
        <v>0</v>
      </c>
      <c r="J8137" s="24">
        <v>0</v>
      </c>
      <c r="K8137" s="24">
        <v>0</v>
      </c>
      <c r="L8137" s="14">
        <f>貼り付けシート!C8137</f>
        <v>7.6</v>
      </c>
      <c r="M8137" s="14">
        <f>貼り付けシート!D8137</f>
        <v>4.4000000000000004</v>
      </c>
      <c r="N8137" s="18">
        <f>貼り付けシート!E8137</f>
        <v>68.122820070211347</v>
      </c>
      <c r="O8137" s="18">
        <f>貼り付けシート!F8137</f>
        <v>2.7048457601449152</v>
      </c>
      <c r="P8137" s="19">
        <f t="shared" si="766"/>
        <v>2.7048457601449152</v>
      </c>
      <c r="Q8137" s="19">
        <f t="shared" si="767"/>
        <v>0</v>
      </c>
    </row>
    <row r="8138" spans="1:17">
      <c r="A8138" s="38">
        <v>41978</v>
      </c>
      <c r="B8138" s="49" t="s">
        <v>169</v>
      </c>
      <c r="C8138" s="24">
        <f t="shared" si="762"/>
        <v>30.406921776000001</v>
      </c>
      <c r="D8138" s="24">
        <f t="shared" si="763"/>
        <v>0.65166689143748546</v>
      </c>
      <c r="E8138" s="18">
        <f>IF(G8138&gt;=0.3,(バックデータ一覧!$C$10*(バックデータ一覧!$C$12*計算過程!L8138+バックデータ一覧!$C$13*LN(計算過程!G8138)+バックデータ一覧!$C$14)^バックデータ一覧!$C$11+バックデータ一覧!$E$10*(計算過程!G8138/(バックデータ一覧!$E$12*計算過程!L8138+バックデータ一覧!$E$13*LN(計算過程!G8138)+バックデータ一覧!$E$14))^バックデータ一覧!$E$11)*計算過程!$W$11*10^-3,0)</f>
        <v>0</v>
      </c>
      <c r="F8138" s="18">
        <f>IF(G8138&lt;0.3,(バックデータ一覧!$C$10*(バックデータ一覧!$C$12*計算過程!L8138+バックデータ一覧!$C$13*LN(0.3)+バックデータ一覧!$C$14)^バックデータ一覧!$C$11+バックデータ一覧!$E$10*(0.3/(バックデータ一覧!$E$12*計算過程!L8138+バックデータ一覧!$E$13*LN(0.3)+バックデータ一覧!$E$14))^バックデータ一覧!$E$11)*計算過程!$W$11*計算過程!G8138/0.3*10^-3,0)</f>
        <v>0.65166689143748546</v>
      </c>
      <c r="G8138" s="18">
        <f t="shared" si="764"/>
        <v>0.20441796505995563</v>
      </c>
      <c r="H8138" s="18">
        <f t="shared" si="765"/>
        <v>6.2157210731871722</v>
      </c>
      <c r="I8138" s="24">
        <v>0</v>
      </c>
      <c r="J8138" s="24">
        <v>0</v>
      </c>
      <c r="K8138" s="24">
        <v>0</v>
      </c>
      <c r="L8138" s="14">
        <f>貼り付けシート!C8138</f>
        <v>7.1</v>
      </c>
      <c r="M8138" s="14">
        <f>貼り付けシート!D8138</f>
        <v>4.2</v>
      </c>
      <c r="N8138" s="18">
        <f>貼り付けシート!E8138</f>
        <v>67.311503933470505</v>
      </c>
      <c r="O8138" s="18">
        <f>貼り付けシート!F8138</f>
        <v>6.2157210731871722</v>
      </c>
      <c r="P8138" s="19">
        <f t="shared" si="766"/>
        <v>6.2157210731871722</v>
      </c>
      <c r="Q8138" s="19">
        <f t="shared" si="767"/>
        <v>0</v>
      </c>
    </row>
    <row r="8139" spans="1:17">
      <c r="A8139" s="38">
        <v>41978</v>
      </c>
      <c r="B8139" s="49" t="s">
        <v>170</v>
      </c>
      <c r="C8139" s="24">
        <f t="shared" si="762"/>
        <v>30.406921776000001</v>
      </c>
      <c r="D8139" s="24">
        <f t="shared" si="763"/>
        <v>0.78099239103733087</v>
      </c>
      <c r="E8139" s="18">
        <f>IF(G8139&gt;=0.3,(バックデータ一覧!$C$10*(バックデータ一覧!$C$12*計算過程!L8139+バックデータ一覧!$C$13*LN(計算過程!G8139)+バックデータ一覧!$C$14)^バックデータ一覧!$C$11+バックデータ一覧!$E$10*(計算過程!G8139/(バックデータ一覧!$E$12*計算過程!L8139+バックデータ一覧!$E$13*LN(計算過程!G8139)+バックデータ一覧!$E$14))^バックデータ一覧!$E$11)*計算過程!$W$11*10^-3,0)</f>
        <v>0</v>
      </c>
      <c r="F8139" s="18">
        <f>IF(G8139&lt;0.3,(バックデータ一覧!$C$10*(バックデータ一覧!$C$12*計算過程!L8139+バックデータ一覧!$C$13*LN(0.3)+バックデータ一覧!$C$14)^バックデータ一覧!$C$11+バックデータ一覧!$E$10*(0.3/(バックデータ一覧!$E$12*計算過程!L8139+バックデータ一覧!$E$13*LN(0.3)+バックデータ一覧!$E$14))^バックデータ一覧!$E$11)*計算過程!$W$11*計算過程!G8139/0.3*10^-3,0)</f>
        <v>0.78099239103733087</v>
      </c>
      <c r="G8139" s="18">
        <f t="shared" si="764"/>
        <v>0.24076029693259304</v>
      </c>
      <c r="H8139" s="18">
        <f t="shared" si="765"/>
        <v>7.3207795155958895</v>
      </c>
      <c r="I8139" s="24">
        <v>0</v>
      </c>
      <c r="J8139" s="24">
        <v>0</v>
      </c>
      <c r="K8139" s="24">
        <v>0</v>
      </c>
      <c r="L8139" s="14">
        <f>貼り付けシート!C8139</f>
        <v>6.6</v>
      </c>
      <c r="M8139" s="14">
        <f>貼り付けシート!D8139</f>
        <v>4.2</v>
      </c>
      <c r="N8139" s="18">
        <f>貼り付けシート!E8139</f>
        <v>69.66434243083188</v>
      </c>
      <c r="O8139" s="18">
        <f>貼り付けシート!F8139</f>
        <v>7.3207795155958895</v>
      </c>
      <c r="P8139" s="19">
        <f t="shared" si="766"/>
        <v>7.3207795155958895</v>
      </c>
      <c r="Q8139" s="19">
        <f t="shared" si="767"/>
        <v>0</v>
      </c>
    </row>
    <row r="8140" spans="1:17">
      <c r="A8140" s="38">
        <v>41978</v>
      </c>
      <c r="B8140" s="49" t="s">
        <v>171</v>
      </c>
      <c r="C8140" s="24">
        <f t="shared" si="762"/>
        <v>30.406921776000001</v>
      </c>
      <c r="D8140" s="24">
        <f t="shared" si="763"/>
        <v>1.1395131838204311</v>
      </c>
      <c r="E8140" s="18">
        <f>IF(G8140&gt;=0.3,(バックデータ一覧!$C$10*(バックデータ一覧!$C$12*計算過程!L8140+バックデータ一覧!$C$13*LN(計算過程!G8140)+バックデータ一覧!$C$14)^バックデータ一覧!$C$11+バックデータ一覧!$E$10*(計算過程!G8140/(バックデータ一覧!$E$12*計算過程!L8140+バックデータ一覧!$E$13*LN(計算過程!G8140)+バックデータ一覧!$E$14))^バックデータ一覧!$E$11)*計算過程!$W$11*10^-3,0)</f>
        <v>1.1395131838204311</v>
      </c>
      <c r="F8140" s="18">
        <f>IF(G8140&lt;0.3,(バックデータ一覧!$C$10*(バックデータ一覧!$C$12*計算過程!L8140+バックデータ一覧!$C$13*LN(0.3)+バックデータ一覧!$C$14)^バックデータ一覧!$C$11+バックデータ一覧!$E$10*(0.3/(バックデータ一覧!$E$12*計算過程!L8140+バックデータ一覧!$E$13*LN(0.3)+バックデータ一覧!$E$14))^バックデータ一覧!$E$11)*計算過程!$W$11*計算過程!G8140/0.3*10^-3,0)</f>
        <v>0</v>
      </c>
      <c r="G8140" s="18">
        <f t="shared" si="764"/>
        <v>0.34662013825380955</v>
      </c>
      <c r="H8140" s="18">
        <f t="shared" si="765"/>
        <v>10.539651429869892</v>
      </c>
      <c r="I8140" s="24">
        <v>0</v>
      </c>
      <c r="J8140" s="24">
        <v>0</v>
      </c>
      <c r="K8140" s="24">
        <v>0</v>
      </c>
      <c r="L8140" s="14">
        <f>貼り付けシート!C8140</f>
        <v>5.9</v>
      </c>
      <c r="M8140" s="14">
        <f>貼り付けシート!D8140</f>
        <v>4.2</v>
      </c>
      <c r="N8140" s="18">
        <f>貼り付けシート!E8140</f>
        <v>73.114162963932188</v>
      </c>
      <c r="O8140" s="18">
        <f>貼り付けシート!F8140</f>
        <v>10.539651429869892</v>
      </c>
      <c r="P8140" s="19">
        <f t="shared" si="766"/>
        <v>10.539651429869892</v>
      </c>
      <c r="Q8140" s="19">
        <f t="shared" si="767"/>
        <v>0</v>
      </c>
    </row>
    <row r="8141" spans="1:17">
      <c r="A8141" s="38">
        <v>41978</v>
      </c>
      <c r="B8141" s="49" t="s">
        <v>172</v>
      </c>
      <c r="C8141" s="24">
        <f t="shared" si="762"/>
        <v>30.406921776000001</v>
      </c>
      <c r="D8141" s="24">
        <f t="shared" si="763"/>
        <v>1.2811934604504016</v>
      </c>
      <c r="E8141" s="18">
        <f>IF(G8141&gt;=0.3,(バックデータ一覧!$C$10*(バックデータ一覧!$C$12*計算過程!L8141+バックデータ一覧!$C$13*LN(計算過程!G8141)+バックデータ一覧!$C$14)^バックデータ一覧!$C$11+バックデータ一覧!$E$10*(計算過程!G8141/(バックデータ一覧!$E$12*計算過程!L8141+バックデータ一覧!$E$13*LN(計算過程!G8141)+バックデータ一覧!$E$14))^バックデータ一覧!$E$11)*計算過程!$W$11*10^-3,0)</f>
        <v>1.2811934604504016</v>
      </c>
      <c r="F8141" s="18">
        <f>IF(G8141&lt;0.3,(バックデータ一覧!$C$10*(バックデータ一覧!$C$12*計算過程!L8141+バックデータ一覧!$C$13*LN(0.3)+バックデータ一覧!$C$14)^バックデータ一覧!$C$11+バックデータ一覧!$E$10*(0.3/(バックデータ一覧!$E$12*計算過程!L8141+バックデータ一覧!$E$13*LN(0.3)+バックデータ一覧!$E$14))^バックデータ一覧!$E$11)*計算過程!$W$11*計算過程!G8141/0.3*10^-3,0)</f>
        <v>0</v>
      </c>
      <c r="G8141" s="18">
        <f t="shared" si="764"/>
        <v>0.38389247115812419</v>
      </c>
      <c r="H8141" s="18">
        <f t="shared" si="765"/>
        <v>11.672988340900419</v>
      </c>
      <c r="I8141" s="24">
        <v>0</v>
      </c>
      <c r="J8141" s="24">
        <v>0</v>
      </c>
      <c r="K8141" s="24">
        <v>0</v>
      </c>
      <c r="L8141" s="14">
        <f>貼り付けシート!C8141</f>
        <v>5</v>
      </c>
      <c r="M8141" s="14">
        <f>貼り付けシート!D8141</f>
        <v>4.3</v>
      </c>
      <c r="N8141" s="18">
        <f>貼り付けシート!E8141</f>
        <v>79.673630879702543</v>
      </c>
      <c r="O8141" s="18">
        <f>貼り付けシート!F8141</f>
        <v>11.672988340900419</v>
      </c>
      <c r="P8141" s="19">
        <f t="shared" si="766"/>
        <v>11.672988340900419</v>
      </c>
      <c r="Q8141" s="19">
        <f t="shared" si="767"/>
        <v>0</v>
      </c>
    </row>
    <row r="8142" spans="1:17">
      <c r="A8142" s="38">
        <v>41979</v>
      </c>
      <c r="B8142" s="49" t="s">
        <v>149</v>
      </c>
      <c r="C8142" s="24">
        <f t="shared" si="762"/>
        <v>30.406921776000001</v>
      </c>
      <c r="D8142" s="24">
        <f t="shared" si="763"/>
        <v>1.3881147483591922</v>
      </c>
      <c r="E8142" s="18">
        <f>IF(G8142&gt;=0.3,(バックデータ一覧!$C$10*(バックデータ一覧!$C$12*計算過程!L8142+バックデータ一覧!$C$13*LN(計算過程!G8142)+バックデータ一覧!$C$14)^バックデータ一覧!$C$11+バックデータ一覧!$E$10*(計算過程!G8142/(バックデータ一覧!$E$12*計算過程!L8142+バックデータ一覧!$E$13*LN(計算過程!G8142)+バックデータ一覧!$E$14))^バックデータ一覧!$E$11)*計算過程!$W$11*10^-3,0)</f>
        <v>1.3881147483591922</v>
      </c>
      <c r="F8142" s="18">
        <f>IF(G8142&lt;0.3,(バックデータ一覧!$C$10*(バックデータ一覧!$C$12*計算過程!L8142+バックデータ一覧!$C$13*LN(0.3)+バックデータ一覧!$C$14)^バックデータ一覧!$C$11+バックデータ一覧!$E$10*(0.3/(バックデータ一覧!$E$12*計算過程!L8142+バックデータ一覧!$E$13*LN(0.3)+バックデータ一覧!$E$14))^バックデータ一覧!$E$11)*計算過程!$W$11*計算過程!G8142/0.3*10^-3,0)</f>
        <v>0</v>
      </c>
      <c r="G8142" s="18">
        <f t="shared" si="764"/>
        <v>0.41810947876433702</v>
      </c>
      <c r="H8142" s="18">
        <f t="shared" si="765"/>
        <v>12.713422214591329</v>
      </c>
      <c r="I8142" s="24">
        <v>0</v>
      </c>
      <c r="J8142" s="24">
        <v>0</v>
      </c>
      <c r="K8142" s="24">
        <v>0</v>
      </c>
      <c r="L8142" s="14">
        <f>貼り付けシート!C8142</f>
        <v>4.7</v>
      </c>
      <c r="M8142" s="14">
        <f>貼り付けシート!D8142</f>
        <v>4</v>
      </c>
      <c r="N8142" s="18">
        <f>貼り付けシート!E8142</f>
        <v>75.720362408325954</v>
      </c>
      <c r="O8142" s="18">
        <f>貼り付けシート!F8142</f>
        <v>12.713422214591329</v>
      </c>
      <c r="P8142" s="19">
        <f t="shared" si="766"/>
        <v>12.713422214591329</v>
      </c>
      <c r="Q8142" s="19">
        <f t="shared" si="767"/>
        <v>0</v>
      </c>
    </row>
    <row r="8143" spans="1:17">
      <c r="A8143" s="38">
        <v>41979</v>
      </c>
      <c r="B8143" s="49" t="s">
        <v>150</v>
      </c>
      <c r="C8143" s="24">
        <f t="shared" si="762"/>
        <v>30.406921776000001</v>
      </c>
      <c r="D8143" s="24">
        <f t="shared" si="763"/>
        <v>1.4983228620597595</v>
      </c>
      <c r="E8143" s="18">
        <f>IF(G8143&gt;=0.3,(バックデータ一覧!$C$10*(バックデータ一覧!$C$12*計算過程!L8143+バックデータ一覧!$C$13*LN(計算過程!G8143)+バックデータ一覧!$C$14)^バックデータ一覧!$C$11+バックデータ一覧!$E$10*(計算過程!G8143/(バックデータ一覧!$E$12*計算過程!L8143+バックデータ一覧!$E$13*LN(計算過程!G8143)+バックデータ一覧!$E$14))^バックデータ一覧!$E$11)*計算過程!$W$11*10^-3,0)</f>
        <v>1.4983228620597595</v>
      </c>
      <c r="F8143" s="18">
        <f>IF(G8143&lt;0.3,(バックデータ一覧!$C$10*(バックデータ一覧!$C$12*計算過程!L8143+バックデータ一覧!$C$13*LN(0.3)+バックデータ一覧!$C$14)^バックデータ一覧!$C$11+バックデータ一覧!$E$10*(0.3/(バックデータ一覧!$E$12*計算過程!L8143+バックデータ一覧!$E$13*LN(0.3)+バックデータ一覧!$E$14))^バックデータ一覧!$E$11)*計算過程!$W$11*計算過程!G8143/0.3*10^-3,0)</f>
        <v>0</v>
      </c>
      <c r="G8143" s="18">
        <f t="shared" si="764"/>
        <v>0.4501046323631715</v>
      </c>
      <c r="H8143" s="18">
        <f t="shared" si="765"/>
        <v>13.686296347282195</v>
      </c>
      <c r="I8143" s="24">
        <v>0</v>
      </c>
      <c r="J8143" s="24">
        <v>0</v>
      </c>
      <c r="K8143" s="24">
        <v>0</v>
      </c>
      <c r="L8143" s="14">
        <f>貼り付けシート!C8143</f>
        <v>4.0999999999999996</v>
      </c>
      <c r="M8143" s="14">
        <f>貼り付けシート!D8143</f>
        <v>4</v>
      </c>
      <c r="N8143" s="18">
        <f>貼り付けシート!E8143</f>
        <v>78.972539107935745</v>
      </c>
      <c r="O8143" s="18">
        <f>貼り付けシート!F8143</f>
        <v>13.686296347282195</v>
      </c>
      <c r="P8143" s="19">
        <f t="shared" si="766"/>
        <v>13.686296347282195</v>
      </c>
      <c r="Q8143" s="19">
        <f t="shared" si="767"/>
        <v>0</v>
      </c>
    </row>
    <row r="8144" spans="1:17">
      <c r="A8144" s="38">
        <v>41979</v>
      </c>
      <c r="B8144" s="49" t="s">
        <v>151</v>
      </c>
      <c r="C8144" s="24">
        <f t="shared" si="762"/>
        <v>23.413329767519997</v>
      </c>
      <c r="D8144" s="24">
        <f t="shared" si="763"/>
        <v>1.9079488388391241</v>
      </c>
      <c r="E8144" s="18">
        <f>IF(G8144&gt;=0.3,(バックデータ一覧!$C$10*(バックデータ一覧!$C$12*計算過程!L8144+バックデータ一覧!$C$13*LN(計算過程!G8144)+バックデータ一覧!$C$14)^バックデータ一覧!$C$11+バックデータ一覧!$E$10*(計算過程!G8144/(バックデータ一覧!$E$12*計算過程!L8144+バックデータ一覧!$E$13*LN(計算過程!G8144)+バックデータ一覧!$E$14))^バックデータ一覧!$E$11)*計算過程!$W$11*10^-3,0)</f>
        <v>1.9079488388391241</v>
      </c>
      <c r="F8144" s="18">
        <f>IF(G8144&lt;0.3,(バックデータ一覧!$C$10*(バックデータ一覧!$C$12*計算過程!L8144+バックデータ一覧!$C$13*LN(0.3)+バックデータ一覧!$C$14)^バックデータ一覧!$C$11+バックデータ一覧!$E$10*(0.3/(バックデータ一覧!$E$12*計算過程!L8144+バックデータ一覧!$E$13*LN(0.3)+バックデータ一覧!$E$14))^バックデータ一覧!$E$11)*計算過程!$W$11*計算過程!G8144/0.3*10^-3,0)</f>
        <v>0</v>
      </c>
      <c r="G8144" s="18">
        <f t="shared" si="764"/>
        <v>0.61261778156010516</v>
      </c>
      <c r="H8144" s="18">
        <f t="shared" si="765"/>
        <v>18.627820962484773</v>
      </c>
      <c r="I8144" s="24">
        <v>0</v>
      </c>
      <c r="J8144" s="24">
        <v>0</v>
      </c>
      <c r="K8144" s="24">
        <v>0</v>
      </c>
      <c r="L8144" s="14">
        <f>貼り付けシート!C8144</f>
        <v>3.7</v>
      </c>
      <c r="M8144" s="14">
        <f>貼り付けシート!D8144</f>
        <v>4</v>
      </c>
      <c r="N8144" s="18">
        <f>貼り付けシート!E8144</f>
        <v>81.2271491511043</v>
      </c>
      <c r="O8144" s="18">
        <f>貼り付けシート!F8144</f>
        <v>14.343422141113276</v>
      </c>
      <c r="P8144" s="19">
        <f t="shared" si="766"/>
        <v>14.343422141113276</v>
      </c>
      <c r="Q8144" s="19">
        <f t="shared" si="767"/>
        <v>0</v>
      </c>
    </row>
    <row r="8145" spans="1:17">
      <c r="A8145" s="38">
        <v>41979</v>
      </c>
      <c r="B8145" s="49" t="s">
        <v>152</v>
      </c>
      <c r="C8145" s="24">
        <f t="shared" si="762"/>
        <v>30.406921776000001</v>
      </c>
      <c r="D8145" s="24">
        <f t="shared" si="763"/>
        <v>1.5859934515542005</v>
      </c>
      <c r="E8145" s="18">
        <f>IF(G8145&gt;=0.3,(バックデータ一覧!$C$10*(バックデータ一覧!$C$12*計算過程!L8145+バックデータ一覧!$C$13*LN(計算過程!G8145)+バックデータ一覧!$C$14)^バックデータ一覧!$C$11+バックデータ一覧!$E$10*(計算過程!G8145/(バックデータ一覧!$E$12*計算過程!L8145+バックデータ一覧!$E$13*LN(計算過程!G8145)+バックデータ一覧!$E$14))^バックデータ一覧!$E$11)*計算過程!$W$11*10^-3,0)</f>
        <v>1.5859934515542005</v>
      </c>
      <c r="F8145" s="18">
        <f>IF(G8145&lt;0.3,(バックデータ一覧!$C$10*(バックデータ一覧!$C$12*計算過程!L8145+バックデータ一覧!$C$13*LN(0.3)+バックデータ一覧!$C$14)^バックデータ一覧!$C$11+バックデータ一覧!$E$10*(0.3/(バックデータ一覧!$E$12*計算過程!L8145+バックデータ一覧!$E$13*LN(0.3)+バックデータ一覧!$E$14))^バックデータ一覧!$E$11)*計算過程!$W$11*計算過程!G8145/0.3*10^-3,0)</f>
        <v>0</v>
      </c>
      <c r="G8145" s="18">
        <f t="shared" si="764"/>
        <v>0.47902146272251156</v>
      </c>
      <c r="H8145" s="18">
        <f t="shared" si="765"/>
        <v>14.565568146028509</v>
      </c>
      <c r="I8145" s="24">
        <v>0</v>
      </c>
      <c r="J8145" s="24">
        <v>0</v>
      </c>
      <c r="K8145" s="24">
        <v>0</v>
      </c>
      <c r="L8145" s="14">
        <f>貼り付けシート!C8145</f>
        <v>3.8</v>
      </c>
      <c r="M8145" s="14">
        <f>貼り付けシート!D8145</f>
        <v>3.9</v>
      </c>
      <c r="N8145" s="18">
        <f>貼り付けシート!E8145</f>
        <v>78.652984402170787</v>
      </c>
      <c r="O8145" s="18">
        <f>貼り付けシート!F8145</f>
        <v>14.565568146028509</v>
      </c>
      <c r="P8145" s="19">
        <f t="shared" si="766"/>
        <v>14.565568146028509</v>
      </c>
      <c r="Q8145" s="19">
        <f t="shared" si="767"/>
        <v>0</v>
      </c>
    </row>
    <row r="8146" spans="1:17">
      <c r="A8146" s="38">
        <v>41979</v>
      </c>
      <c r="B8146" s="49" t="s">
        <v>153</v>
      </c>
      <c r="C8146" s="24">
        <f t="shared" si="762"/>
        <v>23.413329767519997</v>
      </c>
      <c r="D8146" s="24">
        <f t="shared" si="763"/>
        <v>2.0006243941797424</v>
      </c>
      <c r="E8146" s="18">
        <f>IF(G8146&gt;=0.3,(バックデータ一覧!$C$10*(バックデータ一覧!$C$12*計算過程!L8146+バックデータ一覧!$C$13*LN(計算過程!G8146)+バックデータ一覧!$C$14)^バックデータ一覧!$C$11+バックデータ一覧!$E$10*(計算過程!G8146/(バックデータ一覧!$E$12*計算過程!L8146+バックデータ一覧!$E$13*LN(計算過程!G8146)+バックデータ一覧!$E$14))^バックデータ一覧!$E$11)*計算過程!$W$11*10^-3,0)</f>
        <v>2.0006243941797424</v>
      </c>
      <c r="F8146" s="18">
        <f>IF(G8146&lt;0.3,(バックデータ一覧!$C$10*(バックデータ一覧!$C$12*計算過程!L8146+バックデータ一覧!$C$13*LN(0.3)+バックデータ一覧!$C$14)^バックデータ一覧!$C$11+バックデータ一覧!$E$10*(0.3/(バックデータ一覧!$E$12*計算過程!L8146+バックデータ一覧!$E$13*LN(0.3)+バックデータ一覧!$E$14))^バックデータ一覧!$E$11)*計算過程!$W$11*計算過程!G8146/0.3*10^-3,0)</f>
        <v>0</v>
      </c>
      <c r="G8146" s="18">
        <f t="shared" si="764"/>
        <v>0.64412609715787961</v>
      </c>
      <c r="H8146" s="18">
        <f t="shared" si="765"/>
        <v>19.585891850159822</v>
      </c>
      <c r="I8146" s="24">
        <v>0</v>
      </c>
      <c r="J8146" s="24">
        <v>0</v>
      </c>
      <c r="K8146" s="24">
        <v>0</v>
      </c>
      <c r="L8146" s="14">
        <f>貼り付けシート!C8146</f>
        <v>3.2</v>
      </c>
      <c r="M8146" s="14">
        <f>貼り付けシート!D8146</f>
        <v>3.9</v>
      </c>
      <c r="N8146" s="18">
        <f>貼り付けシート!E8146</f>
        <v>82.056425444077632</v>
      </c>
      <c r="O8146" s="18">
        <f>貼り付けシート!F8146</f>
        <v>15.081136724623063</v>
      </c>
      <c r="P8146" s="19">
        <f t="shared" si="766"/>
        <v>15.081136724623063</v>
      </c>
      <c r="Q8146" s="19">
        <f t="shared" si="767"/>
        <v>0</v>
      </c>
    </row>
    <row r="8147" spans="1:17">
      <c r="A8147" s="38">
        <v>41979</v>
      </c>
      <c r="B8147" s="49" t="s">
        <v>154</v>
      </c>
      <c r="C8147" s="24">
        <f t="shared" si="762"/>
        <v>30.406921776000001</v>
      </c>
      <c r="D8147" s="24">
        <f t="shared" si="763"/>
        <v>1.7569949239368137</v>
      </c>
      <c r="E8147" s="18">
        <f>IF(G8147&gt;=0.3,(バックデータ一覧!$C$10*(バックデータ一覧!$C$12*計算過程!L8147+バックデータ一覧!$C$13*LN(計算過程!G8147)+バックデータ一覧!$C$14)^バックデータ一覧!$C$11+バックデータ一覧!$E$10*(計算過程!G8147/(バックデータ一覧!$E$12*計算過程!L8147+バックデータ一覧!$E$13*LN(計算過程!G8147)+バックデータ一覧!$E$14))^バックデータ一覧!$E$11)*計算過程!$W$11*10^-3,0)</f>
        <v>1.7569949239368137</v>
      </c>
      <c r="F8147" s="18">
        <f>IF(G8147&lt;0.3,(バックデータ一覧!$C$10*(バックデータ一覧!$C$12*計算過程!L8147+バックデータ一覧!$C$13*LN(0.3)+バックデータ一覧!$C$14)^バックデータ一覧!$C$11+バックデータ一覧!$E$10*(0.3/(バックデータ一覧!$E$12*計算過程!L8147+バックデータ一覧!$E$13*LN(0.3)+バックデータ一覧!$E$14))^バックデータ一覧!$E$11)*計算過程!$W$11*計算過程!G8147/0.3*10^-3,0)</f>
        <v>0</v>
      </c>
      <c r="G8147" s="18">
        <f t="shared" si="764"/>
        <v>0.53923998187189082</v>
      </c>
      <c r="H8147" s="18">
        <f t="shared" si="765"/>
        <v>16.396627947270243</v>
      </c>
      <c r="I8147" s="24">
        <v>0</v>
      </c>
      <c r="J8147" s="24">
        <v>0</v>
      </c>
      <c r="K8147" s="24">
        <v>0</v>
      </c>
      <c r="L8147" s="14">
        <f>貼り付けシート!C8147</f>
        <v>3.3</v>
      </c>
      <c r="M8147" s="14">
        <f>貼り付けシート!D8147</f>
        <v>3.8</v>
      </c>
      <c r="N8147" s="18">
        <f>貼り付けシート!E8147</f>
        <v>79.401463396560601</v>
      </c>
      <c r="O8147" s="18">
        <f>貼り付けシート!F8147</f>
        <v>16.396627947270243</v>
      </c>
      <c r="P8147" s="19">
        <f t="shared" si="766"/>
        <v>16.396627947270243</v>
      </c>
      <c r="Q8147" s="19">
        <f t="shared" si="767"/>
        <v>0</v>
      </c>
    </row>
    <row r="8148" spans="1:17">
      <c r="A8148" s="38">
        <v>41979</v>
      </c>
      <c r="B8148" s="49" t="s">
        <v>155</v>
      </c>
      <c r="C8148" s="24">
        <f t="shared" si="762"/>
        <v>30.406921776000001</v>
      </c>
      <c r="D8148" s="24">
        <f t="shared" si="763"/>
        <v>1.5864842893117856</v>
      </c>
      <c r="E8148" s="18">
        <f>IF(G8148&gt;=0.3,(バックデータ一覧!$C$10*(バックデータ一覧!$C$12*計算過程!L8148+バックデータ一覧!$C$13*LN(計算過程!G8148)+バックデータ一覧!$C$14)^バックデータ一覧!$C$11+バックデータ一覧!$E$10*(計算過程!G8148/(バックデータ一覧!$E$12*計算過程!L8148+バックデータ一覧!$E$13*LN(計算過程!G8148)+バックデータ一覧!$E$14))^バックデータ一覧!$E$11)*計算過程!$W$11*10^-3,0)</f>
        <v>1.5864842893117856</v>
      </c>
      <c r="F8148" s="18">
        <f>IF(G8148&lt;0.3,(バックデータ一覧!$C$10*(バックデータ一覧!$C$12*計算過程!L8148+バックデータ一覧!$C$13*LN(0.3)+バックデータ一覧!$C$14)^バックデータ一覧!$C$11+バックデータ一覧!$E$10*(0.3/(バックデータ一覧!$E$12*計算過程!L8148+バックデータ一覧!$E$13*LN(0.3)+バックデータ一覧!$E$14))^バックデータ一覧!$E$11)*計算過程!$W$11*計算過程!G8148/0.3*10^-3,0)</f>
        <v>0</v>
      </c>
      <c r="G8148" s="18">
        <f t="shared" si="764"/>
        <v>0.4692616965538125</v>
      </c>
      <c r="H8148" s="18">
        <f t="shared" si="765"/>
        <v>14.268803699584826</v>
      </c>
      <c r="I8148" s="24">
        <v>0</v>
      </c>
      <c r="J8148" s="24">
        <v>0</v>
      </c>
      <c r="K8148" s="24">
        <v>0</v>
      </c>
      <c r="L8148" s="14">
        <f>貼り付けシート!C8148</f>
        <v>3.2</v>
      </c>
      <c r="M8148" s="14">
        <f>貼り付けシート!D8148</f>
        <v>3.7</v>
      </c>
      <c r="N8148" s="18">
        <f>貼り付けシート!E8148</f>
        <v>77.873287245939224</v>
      </c>
      <c r="O8148" s="18">
        <f>貼り付けシート!F8148</f>
        <v>14.268803699584826</v>
      </c>
      <c r="P8148" s="19">
        <f t="shared" si="766"/>
        <v>14.268803699584826</v>
      </c>
      <c r="Q8148" s="19">
        <f t="shared" si="767"/>
        <v>0</v>
      </c>
    </row>
    <row r="8149" spans="1:17">
      <c r="A8149" s="38">
        <v>41979</v>
      </c>
      <c r="B8149" s="49" t="s">
        <v>156</v>
      </c>
      <c r="C8149" s="24">
        <f t="shared" si="762"/>
        <v>30.406921776000001</v>
      </c>
      <c r="D8149" s="24">
        <f t="shared" si="763"/>
        <v>0.6845181221464145</v>
      </c>
      <c r="E8149" s="18">
        <f>IF(G8149&gt;=0.3,(バックデータ一覧!$C$10*(バックデータ一覧!$C$12*計算過程!L8149+バックデータ一覧!$C$13*LN(計算過程!G8149)+バックデータ一覧!$C$14)^バックデータ一覧!$C$11+バックデータ一覧!$E$10*(計算過程!G8149/(バックデータ一覧!$E$12*計算過程!L8149+バックデータ一覧!$E$13*LN(計算過程!G8149)+バックデータ一覧!$E$14))^バックデータ一覧!$E$11)*計算過程!$W$11*10^-3,0)</f>
        <v>0</v>
      </c>
      <c r="F8149" s="18">
        <f>IF(G8149&lt;0.3,(バックデータ一覧!$C$10*(バックデータ一覧!$C$12*計算過程!L8149+バックデータ一覧!$C$13*LN(0.3)+バックデータ一覧!$C$14)^バックデータ一覧!$C$11+バックデータ一覧!$E$10*(0.3/(バックデータ一覧!$E$12*計算過程!L8149+バックデータ一覧!$E$13*LN(0.3)+バックデータ一覧!$E$14))^バックデータ一覧!$E$11)*計算過程!$W$11*計算過程!G8149/0.3*10^-3,0)</f>
        <v>0.6845181221464145</v>
      </c>
      <c r="G8149" s="18">
        <f t="shared" si="764"/>
        <v>0.19646403018315017</v>
      </c>
      <c r="H8149" s="18">
        <f t="shared" si="765"/>
        <v>5.9738663975767503</v>
      </c>
      <c r="I8149" s="24">
        <v>0</v>
      </c>
      <c r="J8149" s="24">
        <v>0</v>
      </c>
      <c r="K8149" s="24">
        <v>0</v>
      </c>
      <c r="L8149" s="14">
        <f>貼り付けシート!C8149</f>
        <v>4.5</v>
      </c>
      <c r="M8149" s="14">
        <f>貼り付けシート!D8149</f>
        <v>3.9</v>
      </c>
      <c r="N8149" s="18">
        <f>貼り付けシート!E8149</f>
        <v>74.879789920767465</v>
      </c>
      <c r="O8149" s="18">
        <f>貼り付けシート!F8149</f>
        <v>5.9738663975767503</v>
      </c>
      <c r="P8149" s="19">
        <f t="shared" si="766"/>
        <v>5.9738663975767503</v>
      </c>
      <c r="Q8149" s="19">
        <f t="shared" si="767"/>
        <v>0</v>
      </c>
    </row>
    <row r="8150" spans="1:17">
      <c r="A8150" s="38">
        <v>41979</v>
      </c>
      <c r="B8150" s="49" t="s">
        <v>157</v>
      </c>
      <c r="C8150" s="24">
        <f t="shared" si="762"/>
        <v>30.406921776000001</v>
      </c>
      <c r="D8150" s="24">
        <f t="shared" si="763"/>
        <v>0.17376735991091358</v>
      </c>
      <c r="E8150" s="18">
        <f>IF(G8150&gt;=0.3,(バックデータ一覧!$C$10*(バックデータ一覧!$C$12*計算過程!L8150+バックデータ一覧!$C$13*LN(計算過程!G8150)+バックデータ一覧!$C$14)^バックデータ一覧!$C$11+バックデータ一覧!$E$10*(計算過程!G8150/(バックデータ一覧!$E$12*計算過程!L8150+バックデータ一覧!$E$13*LN(計算過程!G8150)+バックデータ一覧!$E$14))^バックデータ一覧!$E$11)*計算過程!$W$11*10^-3,0)</f>
        <v>0</v>
      </c>
      <c r="F8150" s="18">
        <f>IF(G8150&lt;0.3,(バックデータ一覧!$C$10*(バックデータ一覧!$C$12*計算過程!L8150+バックデータ一覧!$C$13*LN(0.3)+バックデータ一覧!$C$14)^バックデータ一覧!$C$11+バックデータ一覧!$E$10*(0.3/(バックデータ一覧!$E$12*計算過程!L8150+バックデータ一覧!$E$13*LN(0.3)+バックデータ一覧!$E$14))^バックデータ一覧!$E$11)*計算過程!$W$11*計算過程!G8150/0.3*10^-3,0)</f>
        <v>0.17376735991091358</v>
      </c>
      <c r="G8150" s="18">
        <f t="shared" si="764"/>
        <v>5.5473108418817779E-2</v>
      </c>
      <c r="H8150" s="18">
        <f t="shared" si="765"/>
        <v>1.6867664683625594</v>
      </c>
      <c r="I8150" s="24">
        <v>0</v>
      </c>
      <c r="J8150" s="24">
        <v>0</v>
      </c>
      <c r="K8150" s="24">
        <v>0</v>
      </c>
      <c r="L8150" s="14">
        <f>貼り付けシート!C8150</f>
        <v>7.6</v>
      </c>
      <c r="M8150" s="14">
        <f>貼り付けシート!D8150</f>
        <v>3.6</v>
      </c>
      <c r="N8150" s="18">
        <f>貼り付けシート!E8150</f>
        <v>55.808127532524907</v>
      </c>
      <c r="O8150" s="18">
        <f>貼り付けシート!F8150</f>
        <v>1.6867664683625594</v>
      </c>
      <c r="P8150" s="19">
        <f t="shared" si="766"/>
        <v>1.6867664683625594</v>
      </c>
      <c r="Q8150" s="19">
        <f t="shared" si="767"/>
        <v>0</v>
      </c>
    </row>
    <row r="8151" spans="1:17">
      <c r="A8151" s="38">
        <v>41979</v>
      </c>
      <c r="B8151" s="49" t="s">
        <v>158</v>
      </c>
      <c r="C8151" s="24">
        <f t="shared" si="762"/>
        <v>30.406921776000001</v>
      </c>
      <c r="D8151" s="24">
        <f t="shared" si="763"/>
        <v>8.8866858600493356E-2</v>
      </c>
      <c r="E8151" s="18">
        <f>IF(G8151&gt;=0.3,(バックデータ一覧!$C$10*(バックデータ一覧!$C$12*計算過程!L8151+バックデータ一覧!$C$13*LN(計算過程!G8151)+バックデータ一覧!$C$14)^バックデータ一覧!$C$11+バックデータ一覧!$E$10*(計算過程!G8151/(バックデータ一覧!$E$12*計算過程!L8151+バックデータ一覧!$E$13*LN(計算過程!G8151)+バックデータ一覧!$E$14))^バックデータ一覧!$E$11)*計算過程!$W$11*10^-3,0)</f>
        <v>0</v>
      </c>
      <c r="F8151" s="18">
        <f>IF(G8151&lt;0.3,(バックデータ一覧!$C$10*(バックデータ一覧!$C$12*計算過程!L8151+バックデータ一覧!$C$13*LN(0.3)+バックデータ一覧!$C$14)^バックデータ一覧!$C$11+バックデータ一覧!$E$10*(0.3/(バックデータ一覧!$E$12*計算過程!L8151+バックデータ一覧!$E$13*LN(0.3)+バックデータ一覧!$E$14))^バックデータ一覧!$E$11)*計算過程!$W$11*計算過程!G8151/0.3*10^-3,0)</f>
        <v>8.8866858600493356E-2</v>
      </c>
      <c r="G8151" s="18">
        <f t="shared" si="764"/>
        <v>3.0480026275722147E-2</v>
      </c>
      <c r="H8151" s="18">
        <f t="shared" si="765"/>
        <v>0.92680377469630792</v>
      </c>
      <c r="I8151" s="24">
        <v>0</v>
      </c>
      <c r="J8151" s="24">
        <v>0</v>
      </c>
      <c r="K8151" s="24">
        <v>0</v>
      </c>
      <c r="L8151" s="14">
        <f>貼り付けシート!C8151</f>
        <v>9.6</v>
      </c>
      <c r="M8151" s="14">
        <f>貼り付けシート!D8151</f>
        <v>3.2</v>
      </c>
      <c r="N8151" s="18">
        <f>貼り付けシート!E8151</f>
        <v>43.348022754020718</v>
      </c>
      <c r="O8151" s="18">
        <f>貼り付けシート!F8151</f>
        <v>0.92680377469630792</v>
      </c>
      <c r="P8151" s="19">
        <f t="shared" si="766"/>
        <v>0.92680377469630792</v>
      </c>
      <c r="Q8151" s="19">
        <f t="shared" si="767"/>
        <v>0</v>
      </c>
    </row>
    <row r="8152" spans="1:17">
      <c r="A8152" s="38">
        <v>41979</v>
      </c>
      <c r="B8152" s="49" t="s">
        <v>159</v>
      </c>
      <c r="C8152" s="24">
        <f t="shared" si="762"/>
        <v>30.406921776000001</v>
      </c>
      <c r="D8152" s="24">
        <f t="shared" si="763"/>
        <v>4.3554274982417512E-2</v>
      </c>
      <c r="E8152" s="18">
        <f>IF(G8152&gt;=0.3,(バックデータ一覧!$C$10*(バックデータ一覧!$C$12*計算過程!L8152+バックデータ一覧!$C$13*LN(計算過程!G8152)+バックデータ一覧!$C$14)^バックデータ一覧!$C$11+バックデータ一覧!$E$10*(計算過程!G8152/(バックデータ一覧!$E$12*計算過程!L8152+バックデータ一覧!$E$13*LN(計算過程!G8152)+バックデータ一覧!$E$14))^バックデータ一覧!$E$11)*計算過程!$W$11*10^-3,0)</f>
        <v>0</v>
      </c>
      <c r="F8152" s="18">
        <f>IF(G8152&lt;0.3,(バックデータ一覧!$C$10*(バックデータ一覧!$C$12*計算過程!L8152+バックデータ一覧!$C$13*LN(0.3)+バックデータ一覧!$C$14)^バックデータ一覧!$C$11+バックデータ一覧!$E$10*(0.3/(バックデータ一覧!$E$12*計算過程!L8152+バックデータ一覧!$E$13*LN(0.3)+バックデータ一覧!$E$14))^バックデータ一覧!$E$11)*計算過程!$W$11*計算過程!G8152/0.3*10^-3,0)</f>
        <v>4.3554274982417512E-2</v>
      </c>
      <c r="G8152" s="18">
        <f t="shared" si="764"/>
        <v>1.5615120937135272E-2</v>
      </c>
      <c r="H8152" s="18">
        <f t="shared" si="765"/>
        <v>0.47480776085825205</v>
      </c>
      <c r="I8152" s="24">
        <v>0</v>
      </c>
      <c r="J8152" s="24">
        <v>0</v>
      </c>
      <c r="K8152" s="24">
        <v>0</v>
      </c>
      <c r="L8152" s="14">
        <f>貼り付けシート!C8152</f>
        <v>10.8</v>
      </c>
      <c r="M8152" s="14">
        <f>貼り付けシート!D8152</f>
        <v>3.2</v>
      </c>
      <c r="N8152" s="18">
        <f>貼り付けシート!E8152</f>
        <v>40.004219530911421</v>
      </c>
      <c r="O8152" s="18">
        <f>貼り付けシート!F8152</f>
        <v>0.47480776085825205</v>
      </c>
      <c r="P8152" s="19">
        <f t="shared" si="766"/>
        <v>0.47480776085825205</v>
      </c>
      <c r="Q8152" s="19">
        <f t="shared" si="767"/>
        <v>0</v>
      </c>
    </row>
    <row r="8153" spans="1:17">
      <c r="A8153" s="38">
        <v>41979</v>
      </c>
      <c r="B8153" s="49" t="s">
        <v>160</v>
      </c>
      <c r="C8153" s="24">
        <f t="shared" si="762"/>
        <v>30.406921776000001</v>
      </c>
      <c r="D8153" s="24">
        <f t="shared" si="763"/>
        <v>1.8553036055469707E-2</v>
      </c>
      <c r="E8153" s="18">
        <f>IF(G8153&gt;=0.3,(バックデータ一覧!$C$10*(バックデータ一覧!$C$12*計算過程!L8153+バックデータ一覧!$C$13*LN(計算過程!G8153)+バックデータ一覧!$C$14)^バックデータ一覧!$C$11+バックデータ一覧!$E$10*(計算過程!G8153/(バックデータ一覧!$E$12*計算過程!L8153+バックデータ一覧!$E$13*LN(計算過程!G8153)+バックデータ一覧!$E$14))^バックデータ一覧!$E$11)*計算過程!$W$11*10^-3,0)</f>
        <v>0</v>
      </c>
      <c r="F8153" s="18">
        <f>IF(G8153&lt;0.3,(バックデータ一覧!$C$10*(バックデータ一覧!$C$12*計算過程!L8153+バックデータ一覧!$C$13*LN(0.3)+バックデータ一覧!$C$14)^バックデータ一覧!$C$11+バックデータ一覧!$E$10*(0.3/(バックデータ一覧!$E$12*計算過程!L8153+バックデータ一覧!$E$13*LN(0.3)+バックデータ一覧!$E$14))^バックデータ一覧!$E$11)*計算過程!$W$11*計算過程!G8153/0.3*10^-3,0)</f>
        <v>1.8553036055469707E-2</v>
      </c>
      <c r="G8153" s="18">
        <f t="shared" si="764"/>
        <v>6.8547553302400746E-3</v>
      </c>
      <c r="H8153" s="18">
        <f t="shared" si="765"/>
        <v>0.20843200912022899</v>
      </c>
      <c r="I8153" s="24">
        <v>0</v>
      </c>
      <c r="J8153" s="24">
        <v>0</v>
      </c>
      <c r="K8153" s="24">
        <v>0</v>
      </c>
      <c r="L8153" s="14">
        <f>貼り付けシート!C8153</f>
        <v>11.6</v>
      </c>
      <c r="M8153" s="14">
        <f>貼り付けシート!D8153</f>
        <v>3.2</v>
      </c>
      <c r="N8153" s="18">
        <f>貼り付けシート!E8153</f>
        <v>37.935658984302059</v>
      </c>
      <c r="O8153" s="18">
        <f>貼り付けシート!F8153</f>
        <v>0.20843200912022899</v>
      </c>
      <c r="P8153" s="19">
        <f t="shared" si="766"/>
        <v>0.20843200912022899</v>
      </c>
      <c r="Q8153" s="19">
        <f t="shared" si="767"/>
        <v>0</v>
      </c>
    </row>
    <row r="8154" spans="1:17">
      <c r="A8154" s="38">
        <v>41979</v>
      </c>
      <c r="B8154" s="49" t="s">
        <v>161</v>
      </c>
      <c r="C8154" s="24">
        <f t="shared" si="762"/>
        <v>30.406921776000001</v>
      </c>
      <c r="D8154" s="24">
        <f t="shared" si="763"/>
        <v>5.3663862628059306E-3</v>
      </c>
      <c r="E8154" s="18">
        <f>IF(G8154&gt;=0.3,(バックデータ一覧!$C$10*(バックデータ一覧!$C$12*計算過程!L8154+バックデータ一覧!$C$13*LN(計算過程!G8154)+バックデータ一覧!$C$14)^バックデータ一覧!$C$11+バックデータ一覧!$E$10*(計算過程!G8154/(バックデータ一覧!$E$12*計算過程!L8154+バックデータ一覧!$E$13*LN(計算過程!G8154)+バックデータ一覧!$E$14))^バックデータ一覧!$E$11)*計算過程!$W$11*10^-3,0)</f>
        <v>0</v>
      </c>
      <c r="F8154" s="18">
        <f>IF(G8154&lt;0.3,(バックデータ一覧!$C$10*(バックデータ一覧!$C$12*計算過程!L8154+バックデータ一覧!$C$13*LN(0.3)+バックデータ一覧!$C$14)^バックデータ一覧!$C$11+バックデータ一覧!$E$10*(0.3/(バックデータ一覧!$E$12*計算過程!L8154+バックデータ一覧!$E$13*LN(0.3)+バックデータ一覧!$E$14))^バックデータ一覧!$E$11)*計算過程!$W$11*計算過程!G8154/0.3*10^-3,0)</f>
        <v>5.3663862628059306E-3</v>
      </c>
      <c r="G8154" s="18">
        <f t="shared" si="764"/>
        <v>2.0759664062265874E-3</v>
      </c>
      <c r="H8154" s="18">
        <f t="shared" si="765"/>
        <v>6.3123748123735682E-2</v>
      </c>
      <c r="I8154" s="24">
        <v>0</v>
      </c>
      <c r="J8154" s="24">
        <v>0</v>
      </c>
      <c r="K8154" s="24">
        <v>0</v>
      </c>
      <c r="L8154" s="14">
        <f>貼り付けシート!C8154</f>
        <v>12.8</v>
      </c>
      <c r="M8154" s="14">
        <f>貼り付けシート!D8154</f>
        <v>2.9</v>
      </c>
      <c r="N8154" s="18">
        <f>貼り付けシート!E8154</f>
        <v>31.78263145975237</v>
      </c>
      <c r="O8154" s="18">
        <f>貼り付けシート!F8154</f>
        <v>6.3123748123735682E-2</v>
      </c>
      <c r="P8154" s="19">
        <f t="shared" si="766"/>
        <v>6.3123748123735682E-2</v>
      </c>
      <c r="Q8154" s="19">
        <f t="shared" si="767"/>
        <v>0</v>
      </c>
    </row>
    <row r="8155" spans="1:17">
      <c r="A8155" s="38">
        <v>41979</v>
      </c>
      <c r="B8155" s="49" t="s">
        <v>162</v>
      </c>
      <c r="C8155" s="24">
        <f t="shared" si="762"/>
        <v>30.406921776000001</v>
      </c>
      <c r="D8155" s="24">
        <f t="shared" si="763"/>
        <v>3.230345134182337E-3</v>
      </c>
      <c r="E8155" s="18">
        <f>IF(G8155&gt;=0.3,(バックデータ一覧!$C$10*(バックデータ一覧!$C$12*計算過程!L8155+バックデータ一覧!$C$13*LN(計算過程!G8155)+バックデータ一覧!$C$14)^バックデータ一覧!$C$11+バックデータ一覧!$E$10*(計算過程!G8155/(バックデータ一覧!$E$12*計算過程!L8155+バックデータ一覧!$E$13*LN(計算過程!G8155)+バックデータ一覧!$E$14))^バックデータ一覧!$E$11)*計算過程!$W$11*10^-3,0)</f>
        <v>0</v>
      </c>
      <c r="F8155" s="18">
        <f>IF(G8155&lt;0.3,(バックデータ一覧!$C$10*(バックデータ一覧!$C$12*計算過程!L8155+バックデータ一覧!$C$13*LN(0.3)+バックデータ一覧!$C$14)^バックデータ一覧!$C$11+バックデータ一覧!$E$10*(0.3/(バックデータ一覧!$E$12*計算過程!L8155+バックデータ一覧!$E$13*LN(0.3)+バックデータ一覧!$E$14))^バックデータ一覧!$E$11)*計算過程!$W$11*計算過程!G8155/0.3*10^-3,0)</f>
        <v>3.230345134182337E-3</v>
      </c>
      <c r="G8155" s="18">
        <f t="shared" si="764"/>
        <v>1.2593841984765109E-3</v>
      </c>
      <c r="H8155" s="18">
        <f t="shared" si="765"/>
        <v>3.8293996809005727E-2</v>
      </c>
      <c r="I8155" s="24">
        <v>0</v>
      </c>
      <c r="J8155" s="24">
        <v>0</v>
      </c>
      <c r="K8155" s="24">
        <v>0</v>
      </c>
      <c r="L8155" s="14">
        <f>貼り付けシート!C8155</f>
        <v>13</v>
      </c>
      <c r="M8155" s="14">
        <f>貼り付けシート!D8155</f>
        <v>2.5</v>
      </c>
      <c r="N8155" s="18">
        <f>貼り付けシート!E8155</f>
        <v>27.059670196089581</v>
      </c>
      <c r="O8155" s="18">
        <f>貼り付けシート!F8155</f>
        <v>3.8293996809005727E-2</v>
      </c>
      <c r="P8155" s="19">
        <f t="shared" si="766"/>
        <v>3.8293996809005727E-2</v>
      </c>
      <c r="Q8155" s="19">
        <f t="shared" si="767"/>
        <v>0</v>
      </c>
    </row>
    <row r="8156" spans="1:17">
      <c r="A8156" s="38">
        <v>41979</v>
      </c>
      <c r="B8156" s="49" t="s">
        <v>163</v>
      </c>
      <c r="C8156" s="24">
        <f t="shared" si="762"/>
        <v>30.406921776000001</v>
      </c>
      <c r="D8156" s="24">
        <f t="shared" si="763"/>
        <v>4.6493786025372423E-3</v>
      </c>
      <c r="E8156" s="18">
        <f>IF(G8156&gt;=0.3,(バックデータ一覧!$C$10*(バックデータ一覧!$C$12*計算過程!L8156+バックデータ一覧!$C$13*LN(計算過程!G8156)+バックデータ一覧!$C$14)^バックデータ一覧!$C$11+バックデータ一覧!$E$10*(計算過程!G8156/(バックデータ一覧!$E$12*計算過程!L8156+バックデータ一覧!$E$13*LN(計算過程!G8156)+バックデータ一覧!$E$14))^バックデータ一覧!$E$11)*計算過程!$W$11*10^-3,0)</f>
        <v>0</v>
      </c>
      <c r="F8156" s="18">
        <f>IF(G8156&lt;0.3,(バックデータ一覧!$C$10*(バックデータ一覧!$C$12*計算過程!L8156+バックデータ一覧!$C$13*LN(0.3)+バックデータ一覧!$C$14)^バックデータ一覧!$C$11+バックデータ一覧!$E$10*(0.3/(バックデータ一覧!$E$12*計算過程!L8156+バックデータ一覧!$E$13*LN(0.3)+バックデータ一覧!$E$14))^バックデータ一覧!$E$11)*計算過程!$W$11*計算過程!G8156/0.3*10^-3,0)</f>
        <v>4.6493786025372423E-3</v>
      </c>
      <c r="G8156" s="18">
        <f t="shared" si="764"/>
        <v>1.8196777616969453E-3</v>
      </c>
      <c r="H8156" s="18">
        <f t="shared" si="765"/>
        <v>5.5330799357445788E-2</v>
      </c>
      <c r="I8156" s="24">
        <v>0</v>
      </c>
      <c r="J8156" s="24">
        <v>0</v>
      </c>
      <c r="K8156" s="24">
        <v>0</v>
      </c>
      <c r="L8156" s="14">
        <f>貼り付けシート!C8156</f>
        <v>13.1</v>
      </c>
      <c r="M8156" s="14">
        <f>貼り付けシート!D8156</f>
        <v>2.9</v>
      </c>
      <c r="N8156" s="18">
        <f>貼り付けシート!E8156</f>
        <v>31.164635388232011</v>
      </c>
      <c r="O8156" s="18">
        <f>貼り付けシート!F8156</f>
        <v>5.5330799357445788E-2</v>
      </c>
      <c r="P8156" s="19">
        <f t="shared" si="766"/>
        <v>5.5330799357445788E-2</v>
      </c>
      <c r="Q8156" s="19">
        <f t="shared" si="767"/>
        <v>0</v>
      </c>
    </row>
    <row r="8157" spans="1:17">
      <c r="A8157" s="38">
        <v>41979</v>
      </c>
      <c r="B8157" s="49" t="s">
        <v>164</v>
      </c>
      <c r="C8157" s="24">
        <f t="shared" si="762"/>
        <v>30.406921776000001</v>
      </c>
      <c r="D8157" s="24">
        <f t="shared" si="763"/>
        <v>8.6450019955850166E-3</v>
      </c>
      <c r="E8157" s="18">
        <f>IF(G8157&gt;=0.3,(バックデータ一覧!$C$10*(バックデータ一覧!$C$12*計算過程!L8157+バックデータ一覧!$C$13*LN(計算過程!G8157)+バックデータ一覧!$C$14)^バックデータ一覧!$C$11+バックデータ一覧!$E$10*(計算過程!G8157/(バックデータ一覧!$E$12*計算過程!L8157+バックデータ一覧!$E$13*LN(計算過程!G8157)+バックデータ一覧!$E$14))^バックデータ一覧!$E$11)*計算過程!$W$11*10^-3,0)</f>
        <v>0</v>
      </c>
      <c r="F8157" s="18">
        <f>IF(G8157&lt;0.3,(バックデータ一覧!$C$10*(バックデータ一覧!$C$12*計算過程!L8157+バックデータ一覧!$C$13*LN(0.3)+バックデータ一覧!$C$14)^バックデータ一覧!$C$11+バックデータ一覧!$E$10*(0.3/(バックデータ一覧!$E$12*計算過程!L8157+バックデータ一覧!$E$13*LN(0.3)+バックデータ一覧!$E$14))^バックデータ一覧!$E$11)*計算過程!$W$11*計算過程!G8157/0.3*10^-3,0)</f>
        <v>8.6450019955850166E-3</v>
      </c>
      <c r="G8157" s="18">
        <f t="shared" si="764"/>
        <v>3.2183847786940814E-3</v>
      </c>
      <c r="H8157" s="18">
        <f t="shared" si="765"/>
        <v>9.7861174210820009E-2</v>
      </c>
      <c r="I8157" s="24">
        <v>0</v>
      </c>
      <c r="J8157" s="24">
        <v>0</v>
      </c>
      <c r="K8157" s="24">
        <v>0</v>
      </c>
      <c r="L8157" s="14">
        <f>貼り付けシート!C8157</f>
        <v>11.8</v>
      </c>
      <c r="M8157" s="14">
        <f>貼り付けシート!D8157</f>
        <v>2.8</v>
      </c>
      <c r="N8157" s="18">
        <f>貼り付けシート!E8157</f>
        <v>32.778715132493105</v>
      </c>
      <c r="O8157" s="18">
        <f>貼り付けシート!F8157</f>
        <v>9.7861174210820009E-2</v>
      </c>
      <c r="P8157" s="19">
        <f t="shared" si="766"/>
        <v>9.7861174210820009E-2</v>
      </c>
      <c r="Q8157" s="19">
        <f t="shared" si="767"/>
        <v>0</v>
      </c>
    </row>
    <row r="8158" spans="1:17">
      <c r="A8158" s="38">
        <v>41979</v>
      </c>
      <c r="B8158" s="49" t="s">
        <v>165</v>
      </c>
      <c r="C8158" s="24">
        <f t="shared" si="762"/>
        <v>30.406921776000001</v>
      </c>
      <c r="D8158" s="24">
        <f t="shared" si="763"/>
        <v>2.3356393591807273E-2</v>
      </c>
      <c r="E8158" s="18">
        <f>IF(G8158&gt;=0.3,(バックデータ一覧!$C$10*(バックデータ一覧!$C$12*計算過程!L8158+バックデータ一覧!$C$13*LN(計算過程!G8158)+バックデータ一覧!$C$14)^バックデータ一覧!$C$11+バックデータ一覧!$E$10*(計算過程!G8158/(バックデータ一覧!$E$12*計算過程!L8158+バックデータ一覧!$E$13*LN(計算過程!G8158)+バックデータ一覧!$E$14))^バックデータ一覧!$E$11)*計算過程!$W$11*10^-3,0)</f>
        <v>0</v>
      </c>
      <c r="F8158" s="18">
        <f>IF(G8158&lt;0.3,(バックデータ一覧!$C$10*(バックデータ一覧!$C$12*計算過程!L8158+バックデータ一覧!$C$13*LN(0.3)+バックデータ一覧!$C$14)^バックデータ一覧!$C$11+バックデータ一覧!$E$10*(0.3/(バックデータ一覧!$E$12*計算過程!L8158+バックデータ一覧!$E$13*LN(0.3)+バックデータ一覧!$E$14))^バックデータ一覧!$E$11)*計算過程!$W$11*計算過程!G8158/0.3*10^-3,0)</f>
        <v>2.3356393591807273E-2</v>
      </c>
      <c r="G8158" s="18">
        <f t="shared" si="764"/>
        <v>8.1591842193631629E-3</v>
      </c>
      <c r="H8158" s="18">
        <f t="shared" si="765"/>
        <v>0.2480956763141493</v>
      </c>
      <c r="I8158" s="24">
        <v>0</v>
      </c>
      <c r="J8158" s="24">
        <v>0</v>
      </c>
      <c r="K8158" s="24">
        <v>0</v>
      </c>
      <c r="L8158" s="14">
        <f>貼り付けシート!C8158</f>
        <v>10.1</v>
      </c>
      <c r="M8158" s="14">
        <f>貼り付けシート!D8158</f>
        <v>2.9</v>
      </c>
      <c r="N8158" s="18">
        <f>貼り付けシート!E8158</f>
        <v>38.006580307526292</v>
      </c>
      <c r="O8158" s="18">
        <f>貼り付けシート!F8158</f>
        <v>0.2480956763141493</v>
      </c>
      <c r="P8158" s="19">
        <f t="shared" si="766"/>
        <v>0.2480956763141493</v>
      </c>
      <c r="Q8158" s="19">
        <f t="shared" si="767"/>
        <v>0</v>
      </c>
    </row>
    <row r="8159" spans="1:17">
      <c r="A8159" s="38">
        <v>41979</v>
      </c>
      <c r="B8159" s="49" t="s">
        <v>166</v>
      </c>
      <c r="C8159" s="24">
        <f t="shared" si="762"/>
        <v>30.406921776000001</v>
      </c>
      <c r="D8159" s="24">
        <f t="shared" si="763"/>
        <v>4.2382090739824775E-2</v>
      </c>
      <c r="E8159" s="18">
        <f>IF(G8159&gt;=0.3,(バックデータ一覧!$C$10*(バックデータ一覧!$C$12*計算過程!L8159+バックデータ一覧!$C$13*LN(計算過程!G8159)+バックデータ一覧!$C$14)^バックデータ一覧!$C$11+バックデータ一覧!$E$10*(計算過程!G8159/(バックデータ一覧!$E$12*計算過程!L8159+バックデータ一覧!$E$13*LN(計算過程!G8159)+バックデータ一覧!$E$14))^バックデータ一覧!$E$11)*計算過程!$W$11*10^-3,0)</f>
        <v>0</v>
      </c>
      <c r="F8159" s="18">
        <f>IF(G8159&lt;0.3,(バックデータ一覧!$C$10*(バックデータ一覧!$C$12*計算過程!L8159+バックデータ一覧!$C$13*LN(0.3)+バックデータ一覧!$C$14)^バックデータ一覧!$C$11+バックデータ一覧!$E$10*(0.3/(バックデータ一覧!$E$12*計算過程!L8159+バックデータ一覧!$E$13*LN(0.3)+バックデータ一覧!$E$14))^バックデータ一覧!$E$11)*計算過程!$W$11*計算過程!G8159/0.3*10^-3,0)</f>
        <v>4.2382090739824775E-2</v>
      </c>
      <c r="G8159" s="18">
        <f t="shared" si="764"/>
        <v>1.4070151950032573E-2</v>
      </c>
      <c r="H8159" s="18">
        <f t="shared" si="765"/>
        <v>0.42783000972107432</v>
      </c>
      <c r="I8159" s="24">
        <v>0</v>
      </c>
      <c r="J8159" s="24">
        <v>0</v>
      </c>
      <c r="K8159" s="24">
        <v>0</v>
      </c>
      <c r="L8159" s="14">
        <f>貼り付けシート!C8159</f>
        <v>8.6999999999999993</v>
      </c>
      <c r="M8159" s="14">
        <f>貼り付けシート!D8159</f>
        <v>2.9</v>
      </c>
      <c r="N8159" s="18">
        <f>貼り付けシート!E8159</f>
        <v>41.763150040371407</v>
      </c>
      <c r="O8159" s="18">
        <f>貼り付けシート!F8159</f>
        <v>0.42783000972107432</v>
      </c>
      <c r="P8159" s="19">
        <f t="shared" si="766"/>
        <v>0.42783000972107432</v>
      </c>
      <c r="Q8159" s="19">
        <f t="shared" si="767"/>
        <v>0</v>
      </c>
    </row>
    <row r="8160" spans="1:17">
      <c r="A8160" s="38">
        <v>41979</v>
      </c>
      <c r="B8160" s="49" t="s">
        <v>167</v>
      </c>
      <c r="C8160" s="24">
        <f t="shared" si="762"/>
        <v>30.406921776000001</v>
      </c>
      <c r="D8160" s="24">
        <f t="shared" si="763"/>
        <v>5.8497452187488537E-2</v>
      </c>
      <c r="E8160" s="18">
        <f>IF(G8160&gt;=0.3,(バックデータ一覧!$C$10*(バックデータ一覧!$C$12*計算過程!L8160+バックデータ一覧!$C$13*LN(計算過程!G8160)+バックデータ一覧!$C$14)^バックデータ一覧!$C$11+バックデータ一覧!$E$10*(計算過程!G8160/(バックデータ一覧!$E$12*計算過程!L8160+バックデータ一覧!$E$13*LN(計算過程!G8160)+バックデータ一覧!$E$14))^バックデータ一覧!$E$11)*計算過程!$W$11*10^-3,0)</f>
        <v>0</v>
      </c>
      <c r="F8160" s="18">
        <f>IF(G8160&lt;0.3,(バックデータ一覧!$C$10*(バックデータ一覧!$C$12*計算過程!L8160+バックデータ一覧!$C$13*LN(0.3)+バックデータ一覧!$C$14)^バックデータ一覧!$C$11+バックデータ一覧!$E$10*(0.3/(バックデータ一覧!$E$12*計算過程!L8160+バックデータ一覧!$E$13*LN(0.3)+バックデータ一覧!$E$14))^バックデータ一覧!$E$11)*計算過程!$W$11*計算過程!G8160/0.3*10^-3,0)</f>
        <v>5.8497452187488537E-2</v>
      </c>
      <c r="G8160" s="18">
        <f t="shared" si="764"/>
        <v>1.8740595697203096E-2</v>
      </c>
      <c r="H8160" s="18">
        <f t="shared" si="765"/>
        <v>0.56984382740049677</v>
      </c>
      <c r="I8160" s="24">
        <v>0</v>
      </c>
      <c r="J8160" s="24">
        <v>0</v>
      </c>
      <c r="K8160" s="24">
        <v>0</v>
      </c>
      <c r="L8160" s="14">
        <f>貼り付けシート!C8160</f>
        <v>7.7</v>
      </c>
      <c r="M8160" s="14">
        <f>貼り付けシート!D8160</f>
        <v>2.9</v>
      </c>
      <c r="N8160" s="18">
        <f>貼り付けシート!E8160</f>
        <v>44.700671160187305</v>
      </c>
      <c r="O8160" s="18">
        <f>貼り付けシート!F8160</f>
        <v>0.56984382740049677</v>
      </c>
      <c r="P8160" s="19">
        <f t="shared" si="766"/>
        <v>0.56984382740049677</v>
      </c>
      <c r="Q8160" s="19">
        <f t="shared" si="767"/>
        <v>0</v>
      </c>
    </row>
    <row r="8161" spans="1:17">
      <c r="A8161" s="38">
        <v>41979</v>
      </c>
      <c r="B8161" s="49" t="s">
        <v>168</v>
      </c>
      <c r="C8161" s="24">
        <f t="shared" si="762"/>
        <v>30.406921776000001</v>
      </c>
      <c r="D8161" s="24">
        <f t="shared" si="763"/>
        <v>6.5647468928846153E-2</v>
      </c>
      <c r="E8161" s="18">
        <f>IF(G8161&gt;=0.3,(バックデータ一覧!$C$10*(バックデータ一覧!$C$12*計算過程!L8161+バックデータ一覧!$C$13*LN(計算過程!G8161)+バックデータ一覧!$C$14)^バックデータ一覧!$C$11+バックデータ一覧!$E$10*(計算過程!G8161/(バックデータ一覧!$E$12*計算過程!L8161+バックデータ一覧!$E$13*LN(計算過程!G8161)+バックデータ一覧!$E$14))^バックデータ一覧!$E$11)*計算過程!$W$11*10^-3,0)</f>
        <v>0</v>
      </c>
      <c r="F8161" s="18">
        <f>IF(G8161&lt;0.3,(バックデータ一覧!$C$10*(バックデータ一覧!$C$12*計算過程!L8161+バックデータ一覧!$C$13*LN(0.3)+バックデータ一覧!$C$14)^バックデータ一覧!$C$11+バックデータ一覧!$E$10*(0.3/(バックデータ一覧!$E$12*計算過程!L8161+バックデータ一覧!$E$13*LN(0.3)+バックデータ一覧!$E$14))^バックデータ一覧!$E$11)*計算過程!$W$11*計算過程!G8161/0.3*10^-3,0)</f>
        <v>6.5647468928846153E-2</v>
      </c>
      <c r="G8161" s="18">
        <f t="shared" si="764"/>
        <v>2.0520838968567354E-2</v>
      </c>
      <c r="H8161" s="18">
        <f t="shared" si="765"/>
        <v>0.62397554529512012</v>
      </c>
      <c r="I8161" s="24">
        <v>0</v>
      </c>
      <c r="J8161" s="24">
        <v>0</v>
      </c>
      <c r="K8161" s="24">
        <v>0</v>
      </c>
      <c r="L8161" s="14">
        <f>貼り付けシート!C8161</f>
        <v>7</v>
      </c>
      <c r="M8161" s="14">
        <f>貼り付けシート!D8161</f>
        <v>2.9</v>
      </c>
      <c r="N8161" s="18">
        <f>貼り付けシート!E8161</f>
        <v>46.894292647320803</v>
      </c>
      <c r="O8161" s="18">
        <f>貼り付けシート!F8161</f>
        <v>0.62397554529512012</v>
      </c>
      <c r="P8161" s="19">
        <f t="shared" si="766"/>
        <v>0.62397554529512012</v>
      </c>
      <c r="Q8161" s="19">
        <f t="shared" si="767"/>
        <v>0</v>
      </c>
    </row>
    <row r="8162" spans="1:17">
      <c r="A8162" s="38">
        <v>41979</v>
      </c>
      <c r="B8162" s="49" t="s">
        <v>169</v>
      </c>
      <c r="C8162" s="24">
        <f t="shared" si="762"/>
        <v>30.406921776000001</v>
      </c>
      <c r="D8162" s="24">
        <f t="shared" si="763"/>
        <v>0.25673215125374887</v>
      </c>
      <c r="E8162" s="18">
        <f>IF(G8162&gt;=0.3,(バックデータ一覧!$C$10*(バックデータ一覧!$C$12*計算過程!L8162+バックデータ一覧!$C$13*LN(計算過程!G8162)+バックデータ一覧!$C$14)^バックデータ一覧!$C$11+バックデータ一覧!$E$10*(計算過程!G8162/(バックデータ一覧!$E$12*計算過程!L8162+バックデータ一覧!$E$13*LN(計算過程!G8162)+バックデータ一覧!$E$14))^バックデータ一覧!$E$11)*計算過程!$W$11*10^-3,0)</f>
        <v>0</v>
      </c>
      <c r="F8162" s="18">
        <f>IF(G8162&lt;0.3,(バックデータ一覧!$C$10*(バックデータ一覧!$C$12*計算過程!L8162+バックデータ一覧!$C$13*LN(0.3)+バックデータ一覧!$C$14)^バックデータ一覧!$C$11+バックデータ一覧!$E$10*(0.3/(バックデータ一覧!$E$12*計算過程!L8162+バックデータ一覧!$E$13*LN(0.3)+バックデータ一覧!$E$14))^バックデータ一覧!$E$11)*計算過程!$W$11*計算過程!G8162/0.3*10^-3,0)</f>
        <v>0.25673215125374887</v>
      </c>
      <c r="G8162" s="18">
        <f t="shared" si="764"/>
        <v>7.8327840435416893E-2</v>
      </c>
      <c r="H8162" s="18">
        <f t="shared" si="765"/>
        <v>2.3817085170027315</v>
      </c>
      <c r="I8162" s="24">
        <v>0</v>
      </c>
      <c r="J8162" s="24">
        <v>0</v>
      </c>
      <c r="K8162" s="24">
        <v>0</v>
      </c>
      <c r="L8162" s="14">
        <f>貼り付けシート!C8162</f>
        <v>6.3</v>
      </c>
      <c r="M8162" s="14">
        <f>貼り付けシート!D8162</f>
        <v>2.9</v>
      </c>
      <c r="N8162" s="18">
        <f>貼り付けシート!E8162</f>
        <v>49.208872550300541</v>
      </c>
      <c r="O8162" s="18">
        <f>貼り付けシート!F8162</f>
        <v>2.3817085170027315</v>
      </c>
      <c r="P8162" s="19">
        <f t="shared" si="766"/>
        <v>2.3817085170027315</v>
      </c>
      <c r="Q8162" s="19">
        <f t="shared" si="767"/>
        <v>0</v>
      </c>
    </row>
    <row r="8163" spans="1:17">
      <c r="A8163" s="38">
        <v>41979</v>
      </c>
      <c r="B8163" s="49" t="s">
        <v>170</v>
      </c>
      <c r="C8163" s="24">
        <f t="shared" si="762"/>
        <v>30.406921776000001</v>
      </c>
      <c r="D8163" s="24">
        <f t="shared" si="763"/>
        <v>0.67486351392545019</v>
      </c>
      <c r="E8163" s="18">
        <f>IF(G8163&gt;=0.3,(バックデータ一覧!$C$10*(バックデータ一覧!$C$12*計算過程!L8163+バックデータ一覧!$C$13*LN(計算過程!G8163)+バックデータ一覧!$C$14)^バックデータ一覧!$C$11+バックデータ一覧!$E$10*(計算過程!G8163/(バックデータ一覧!$E$12*計算過程!L8163+バックデータ一覧!$E$13*LN(計算過程!G8163)+バックデータ一覧!$E$14))^バックデータ一覧!$E$11)*計算過程!$W$11*10^-3,0)</f>
        <v>0</v>
      </c>
      <c r="F8163" s="18">
        <f>IF(G8163&lt;0.3,(バックデータ一覧!$C$10*(バックデータ一覧!$C$12*計算過程!L8163+バックデータ一覧!$C$13*LN(0.3)+バックデータ一覧!$C$14)^バックデータ一覧!$C$11+バックデータ一覧!$E$10*(0.3/(バックデータ一覧!$E$12*計算過程!L8163+バックデータ一覧!$E$13*LN(0.3)+バックデータ一覧!$E$14))^バックデータ一覧!$E$11)*計算過程!$W$11*計算過程!G8163/0.3*10^-3,0)</f>
        <v>0.67486351392545019</v>
      </c>
      <c r="G8163" s="18">
        <f t="shared" si="764"/>
        <v>0.20239473398489161</v>
      </c>
      <c r="H8163" s="18">
        <f t="shared" si="765"/>
        <v>6.1542008441529283</v>
      </c>
      <c r="I8163" s="24">
        <v>0</v>
      </c>
      <c r="J8163" s="24">
        <v>0</v>
      </c>
      <c r="K8163" s="24">
        <v>0</v>
      </c>
      <c r="L8163" s="14">
        <f>貼り付けシート!C8163</f>
        <v>5.8</v>
      </c>
      <c r="M8163" s="14">
        <f>貼り付けシート!D8163</f>
        <v>2.9</v>
      </c>
      <c r="N8163" s="18">
        <f>貼り付けシート!E8163</f>
        <v>50.94025980821575</v>
      </c>
      <c r="O8163" s="18">
        <f>貼り付けシート!F8163</f>
        <v>6.1542008441529283</v>
      </c>
      <c r="P8163" s="19">
        <f t="shared" si="766"/>
        <v>6.1542008441529283</v>
      </c>
      <c r="Q8163" s="19">
        <f t="shared" si="767"/>
        <v>0</v>
      </c>
    </row>
    <row r="8164" spans="1:17">
      <c r="A8164" s="38">
        <v>41979</v>
      </c>
      <c r="B8164" s="49" t="s">
        <v>171</v>
      </c>
      <c r="C8164" s="24">
        <f t="shared" si="762"/>
        <v>30.406921776000001</v>
      </c>
      <c r="D8164" s="24">
        <f t="shared" si="763"/>
        <v>1.0901309316071637</v>
      </c>
      <c r="E8164" s="18">
        <f>IF(G8164&gt;=0.3,(バックデータ一覧!$C$10*(バックデータ一覧!$C$12*計算過程!L8164+バックデータ一覧!$C$13*LN(計算過程!G8164)+バックデータ一覧!$C$14)^バックデータ一覧!$C$11+バックデータ一覧!$E$10*(計算過程!G8164/(バックデータ一覧!$E$12*計算過程!L8164+バックデータ一覧!$E$13*LN(計算過程!G8164)+バックデータ一覧!$E$14))^バックデータ一覧!$E$11)*計算過程!$W$11*10^-3,0)</f>
        <v>1.0901309316071637</v>
      </c>
      <c r="F8164" s="18">
        <f>IF(G8164&lt;0.3,(バックデータ一覧!$C$10*(バックデータ一覧!$C$12*計算過程!L8164+バックデータ一覧!$C$13*LN(0.3)+バックデータ一覧!$C$14)^バックデータ一覧!$C$11+バックデータ一覧!$E$10*(0.3/(バックデータ一覧!$E$12*計算過程!L8164+バックデータ一覧!$E$13*LN(0.3)+バックデータ一覧!$E$14))^バックデータ一覧!$E$11)*計算過程!$W$11*計算過程!G8164/0.3*10^-3,0)</f>
        <v>0</v>
      </c>
      <c r="G8164" s="18">
        <f t="shared" si="764"/>
        <v>0.32080264123450958</v>
      </c>
      <c r="H8164" s="18">
        <f t="shared" si="765"/>
        <v>9.7546208175519258</v>
      </c>
      <c r="I8164" s="24">
        <v>0</v>
      </c>
      <c r="J8164" s="24">
        <v>0</v>
      </c>
      <c r="K8164" s="24">
        <v>0</v>
      </c>
      <c r="L8164" s="14">
        <f>貼り付けシート!C8164</f>
        <v>5.0999999999999996</v>
      </c>
      <c r="M8164" s="14">
        <f>貼り付けシート!D8164</f>
        <v>2.9</v>
      </c>
      <c r="N8164" s="18">
        <f>貼り付けシート!E8164</f>
        <v>53.479596975441403</v>
      </c>
      <c r="O8164" s="18">
        <f>貼り付けシート!F8164</f>
        <v>9.7546208175519258</v>
      </c>
      <c r="P8164" s="19">
        <f t="shared" si="766"/>
        <v>9.7546208175519258</v>
      </c>
      <c r="Q8164" s="19">
        <f t="shared" si="767"/>
        <v>0</v>
      </c>
    </row>
    <row r="8165" spans="1:17">
      <c r="A8165" s="38">
        <v>41979</v>
      </c>
      <c r="B8165" s="49" t="s">
        <v>172</v>
      </c>
      <c r="C8165" s="24">
        <f t="shared" si="762"/>
        <v>30.406921776000001</v>
      </c>
      <c r="D8165" s="24">
        <f t="shared" si="763"/>
        <v>1.3151984803057555</v>
      </c>
      <c r="E8165" s="18">
        <f>IF(G8165&gt;=0.3,(バックデータ一覧!$C$10*(バックデータ一覧!$C$12*計算過程!L8165+バックデータ一覧!$C$13*LN(計算過程!G8165)+バックデータ一覧!$C$14)^バックデータ一覧!$C$11+バックデータ一覧!$E$10*(計算過程!G8165/(バックデータ一覧!$E$12*計算過程!L8165+バックデータ一覧!$E$13*LN(計算過程!G8165)+バックデータ一覧!$E$14))^バックデータ一覧!$E$11)*計算過程!$W$11*10^-3,0)</f>
        <v>1.3151984803057555</v>
      </c>
      <c r="F8165" s="18">
        <f>IF(G8165&lt;0.3,(バックデータ一覧!$C$10*(バックデータ一覧!$C$12*計算過程!L8165+バックデータ一覧!$C$13*LN(0.3)+バックデータ一覧!$C$14)^バックデータ一覧!$C$11+バックデータ一覧!$E$10*(0.3/(バックデータ一覧!$E$12*計算過程!L8165+バックデータ一覧!$E$13*LN(0.3)+バックデータ一覧!$E$14))^バックデータ一覧!$E$11)*計算過程!$W$11*計算過程!G8165/0.3*10^-3,0)</f>
        <v>0</v>
      </c>
      <c r="G8165" s="18">
        <f t="shared" si="764"/>
        <v>0.38085571332230145</v>
      </c>
      <c r="H8165" s="18">
        <f t="shared" si="765"/>
        <v>11.580649882933901</v>
      </c>
      <c r="I8165" s="24">
        <v>0</v>
      </c>
      <c r="J8165" s="24">
        <v>0</v>
      </c>
      <c r="K8165" s="24">
        <v>0</v>
      </c>
      <c r="L8165" s="14">
        <f>貼り付けシート!C8165</f>
        <v>3.9</v>
      </c>
      <c r="M8165" s="14">
        <f>貼り付けシート!D8165</f>
        <v>3.2</v>
      </c>
      <c r="N8165" s="18">
        <f>貼り付けシート!E8165</f>
        <v>64.154783319413013</v>
      </c>
      <c r="O8165" s="18">
        <f>貼り付けシート!F8165</f>
        <v>11.580649882933901</v>
      </c>
      <c r="P8165" s="19">
        <f t="shared" si="766"/>
        <v>11.580649882933901</v>
      </c>
      <c r="Q8165" s="19">
        <f t="shared" si="767"/>
        <v>0</v>
      </c>
    </row>
    <row r="8166" spans="1:17">
      <c r="A8166" s="38">
        <v>41980</v>
      </c>
      <c r="B8166" s="49" t="s">
        <v>149</v>
      </c>
      <c r="C8166" s="24">
        <f t="shared" si="762"/>
        <v>30.406921776000001</v>
      </c>
      <c r="D8166" s="24">
        <f t="shared" si="763"/>
        <v>1.5556874513793004</v>
      </c>
      <c r="E8166" s="18">
        <f>IF(G8166&gt;=0.3,(バックデータ一覧!$C$10*(バックデータ一覧!$C$12*計算過程!L8166+バックデータ一覧!$C$13*LN(計算過程!G8166)+バックデータ一覧!$C$14)^バックデータ一覧!$C$11+バックデータ一覧!$E$10*(計算過程!G8166/(バックデータ一覧!$E$12*計算過程!L8166+バックデータ一覧!$E$13*LN(計算過程!G8166)+バックデータ一覧!$E$14))^バックデータ一覧!$E$11)*計算過程!$W$11*10^-3,0)</f>
        <v>1.5556874513793004</v>
      </c>
      <c r="F8166" s="18">
        <f>IF(G8166&lt;0.3,(バックデータ一覧!$C$10*(バックデータ一覧!$C$12*計算過程!L8166+バックデータ一覧!$C$13*LN(0.3)+バックデータ一覧!$C$14)^バックデータ一覧!$C$11+バックデータ一覧!$E$10*(0.3/(バックデータ一覧!$E$12*計算過程!L8166+バックデータ一覧!$E$13*LN(0.3)+バックデータ一覧!$E$14))^バックデータ一覧!$E$11)*計算過程!$W$11*計算過程!G8166/0.3*10^-3,0)</f>
        <v>0</v>
      </c>
      <c r="G8166" s="18">
        <f t="shared" si="764"/>
        <v>0.4495641261159376</v>
      </c>
      <c r="H8166" s="18">
        <f t="shared" si="765"/>
        <v>13.669861216103113</v>
      </c>
      <c r="I8166" s="24">
        <v>0</v>
      </c>
      <c r="J8166" s="24">
        <v>0</v>
      </c>
      <c r="K8166" s="24">
        <v>0</v>
      </c>
      <c r="L8166" s="14">
        <f>貼り付けシート!C8166</f>
        <v>2.7</v>
      </c>
      <c r="M8166" s="14">
        <f>貼り付けシート!D8166</f>
        <v>3.5</v>
      </c>
      <c r="N8166" s="18">
        <f>貼り付けシート!E8166</f>
        <v>76.347286239449986</v>
      </c>
      <c r="O8166" s="18">
        <f>貼り付けシート!F8166</f>
        <v>13.669861216103113</v>
      </c>
      <c r="P8166" s="19">
        <f t="shared" si="766"/>
        <v>13.669861216103113</v>
      </c>
      <c r="Q8166" s="19">
        <f t="shared" si="767"/>
        <v>0</v>
      </c>
    </row>
    <row r="8167" spans="1:17">
      <c r="A8167" s="38">
        <v>41980</v>
      </c>
      <c r="B8167" s="49" t="s">
        <v>150</v>
      </c>
      <c r="C8167" s="24">
        <f t="shared" si="762"/>
        <v>30.406921776000001</v>
      </c>
      <c r="D8167" s="24">
        <f t="shared" si="763"/>
        <v>1.6876644414153306</v>
      </c>
      <c r="E8167" s="18">
        <f>IF(G8167&gt;=0.3,(バックデータ一覧!$C$10*(バックデータ一覧!$C$12*計算過程!L8167+バックデータ一覧!$C$13*LN(計算過程!G8167)+バックデータ一覧!$C$14)^バックデータ一覧!$C$11+バックデータ一覧!$E$10*(計算過程!G8167/(バックデータ一覧!$E$12*計算過程!L8167+バックデータ一覧!$E$13*LN(計算過程!G8167)+バックデータ一覧!$E$14))^バックデータ一覧!$E$11)*計算過程!$W$11*10^-3,0)</f>
        <v>1.6876644414153306</v>
      </c>
      <c r="F8167" s="18">
        <f>IF(G8167&lt;0.3,(バックデータ一覧!$C$10*(バックデータ一覧!$C$12*計算過程!L8167+バックデータ一覧!$C$13*LN(0.3)+バックデータ一覧!$C$14)^バックデータ一覧!$C$11+バックデータ一覧!$E$10*(0.3/(バックデータ一覧!$E$12*計算過程!L8167+バックデータ一覧!$E$13*LN(0.3)+バックデータ一覧!$E$14))^バックデータ一覧!$E$11)*計算過程!$W$11*計算過程!G8167/0.3*10^-3,0)</f>
        <v>0</v>
      </c>
      <c r="G8167" s="18">
        <f t="shared" si="764"/>
        <v>0.4898767303133143</v>
      </c>
      <c r="H8167" s="18">
        <f t="shared" si="765"/>
        <v>14.895643418519596</v>
      </c>
      <c r="I8167" s="24">
        <v>0</v>
      </c>
      <c r="J8167" s="24">
        <v>0</v>
      </c>
      <c r="K8167" s="24">
        <v>0</v>
      </c>
      <c r="L8167" s="14">
        <f>貼り付けシート!C8167</f>
        <v>2.1</v>
      </c>
      <c r="M8167" s="14">
        <f>貼り付けシート!D8167</f>
        <v>3.4</v>
      </c>
      <c r="N8167" s="18">
        <f>貼り付けシート!E8167</f>
        <v>77.417100520863698</v>
      </c>
      <c r="O8167" s="18">
        <f>貼り付けシート!F8167</f>
        <v>14.895643418519596</v>
      </c>
      <c r="P8167" s="19">
        <f t="shared" si="766"/>
        <v>14.895643418519596</v>
      </c>
      <c r="Q8167" s="19">
        <f t="shared" si="767"/>
        <v>0</v>
      </c>
    </row>
    <row r="8168" spans="1:17">
      <c r="A8168" s="38">
        <v>41980</v>
      </c>
      <c r="B8168" s="49" t="s">
        <v>151</v>
      </c>
      <c r="C8168" s="24">
        <f t="shared" si="762"/>
        <v>23.413329767519997</v>
      </c>
      <c r="D8168" s="24">
        <f t="shared" si="763"/>
        <v>2.1973493133122588</v>
      </c>
      <c r="E8168" s="18">
        <f>IF(G8168&gt;=0.3,(バックデータ一覧!$C$10*(バックデータ一覧!$C$12*計算過程!L8168+バックデータ一覧!$C$13*LN(計算過程!G8168)+バックデータ一覧!$C$14)^バックデータ一覧!$C$11+バックデータ一覧!$E$10*(計算過程!G8168/(バックデータ一覧!$E$12*計算過程!L8168+バックデータ一覧!$E$13*LN(計算過程!G8168)+バックデータ一覧!$E$14))^バックデータ一覧!$E$11)*計算過程!$W$11*10^-3,0)</f>
        <v>2.1973493133122588</v>
      </c>
      <c r="F8168" s="18">
        <f>IF(G8168&lt;0.3,(バックデータ一覧!$C$10*(バックデータ一覧!$C$12*計算過程!L8168+バックデータ一覧!$C$13*LN(0.3)+バックデータ一覧!$C$14)^バックデータ一覧!$C$11+バックデータ一覧!$E$10*(0.3/(バックデータ一覧!$E$12*計算過程!L8168+バックデータ一覧!$E$13*LN(0.3)+バックデータ一覧!$E$14))^バックデータ一覧!$E$11)*計算過程!$W$11*計算過程!G8168/0.3*10^-3,0)</f>
        <v>0</v>
      </c>
      <c r="G8168" s="18">
        <f t="shared" si="764"/>
        <v>0.69028076308814301</v>
      </c>
      <c r="H8168" s="18">
        <f t="shared" si="765"/>
        <v>20.989313166698754</v>
      </c>
      <c r="I8168" s="24">
        <v>0</v>
      </c>
      <c r="J8168" s="24">
        <v>0</v>
      </c>
      <c r="K8168" s="24">
        <v>0</v>
      </c>
      <c r="L8168" s="14">
        <f>貼り付けシート!C8168</f>
        <v>1.2</v>
      </c>
      <c r="M8168" s="14">
        <f>貼り付けシート!D8168</f>
        <v>3.4</v>
      </c>
      <c r="N8168" s="18">
        <f>貼り付けシート!E8168</f>
        <v>82.575759095653012</v>
      </c>
      <c r="O8168" s="18">
        <f>貼り付けシート!F8168</f>
        <v>16.161771138358041</v>
      </c>
      <c r="P8168" s="19">
        <f t="shared" si="766"/>
        <v>16.161771138358041</v>
      </c>
      <c r="Q8168" s="19">
        <f t="shared" si="767"/>
        <v>0</v>
      </c>
    </row>
    <row r="8169" spans="1:17">
      <c r="A8169" s="38">
        <v>41980</v>
      </c>
      <c r="B8169" s="49" t="s">
        <v>152</v>
      </c>
      <c r="C8169" s="24">
        <f t="shared" si="762"/>
        <v>23.413329767519997</v>
      </c>
      <c r="D8169" s="24">
        <f t="shared" si="763"/>
        <v>2.2765842057732915</v>
      </c>
      <c r="E8169" s="18">
        <f>IF(G8169&gt;=0.3,(バックデータ一覧!$C$10*(バックデータ一覧!$C$12*計算過程!L8169+バックデータ一覧!$C$13*LN(計算過程!G8169)+バックデータ一覧!$C$14)^バックデータ一覧!$C$11+バックデータ一覧!$E$10*(計算過程!G8169/(バックデータ一覧!$E$12*計算過程!L8169+バックデータ一覧!$E$13*LN(計算過程!G8169)+バックデータ一覧!$E$14))^バックデータ一覧!$E$11)*計算過程!$W$11*10^-3,0)</f>
        <v>2.2765842057732915</v>
      </c>
      <c r="F8169" s="18">
        <f>IF(G8169&lt;0.3,(バックデータ一覧!$C$10*(バックデータ一覧!$C$12*計算過程!L8169+バックデータ一覧!$C$13*LN(0.3)+バックデータ一覧!$C$14)^バックデータ一覧!$C$11+バックデータ一覧!$E$10*(0.3/(バックデータ一覧!$E$12*計算過程!L8169+バックデータ一覧!$E$13*LN(0.3)+バックデータ一覧!$E$14))^バックデータ一覧!$E$11)*計算過程!$W$11*計算過程!G8169/0.3*10^-3,0)</f>
        <v>0</v>
      </c>
      <c r="G8169" s="18">
        <f t="shared" si="764"/>
        <v>0.72080475666084909</v>
      </c>
      <c r="H8169" s="18">
        <f t="shared" si="765"/>
        <v>21.917453851555155</v>
      </c>
      <c r="I8169" s="24">
        <v>0</v>
      </c>
      <c r="J8169" s="24">
        <v>0</v>
      </c>
      <c r="K8169" s="24">
        <v>0</v>
      </c>
      <c r="L8169" s="14">
        <f>貼り付けシート!C8169</f>
        <v>0.9</v>
      </c>
      <c r="M8169" s="14">
        <f>貼り付けシート!D8169</f>
        <v>3.3</v>
      </c>
      <c r="N8169" s="18">
        <f>貼り付けシート!E8169</f>
        <v>81.910875171946543</v>
      </c>
      <c r="O8169" s="18">
        <f>貼り付けシート!F8169</f>
        <v>16.876439465697469</v>
      </c>
      <c r="P8169" s="19">
        <f t="shared" si="766"/>
        <v>16.876439465697469</v>
      </c>
      <c r="Q8169" s="19">
        <f t="shared" si="767"/>
        <v>0</v>
      </c>
    </row>
    <row r="8170" spans="1:17">
      <c r="A8170" s="38">
        <v>41980</v>
      </c>
      <c r="B8170" s="49" t="s">
        <v>153</v>
      </c>
      <c r="C8170" s="24">
        <f t="shared" si="762"/>
        <v>23.413329767519997</v>
      </c>
      <c r="D8170" s="24">
        <f t="shared" si="763"/>
        <v>2.3624311763463073</v>
      </c>
      <c r="E8170" s="18">
        <f>IF(G8170&gt;=0.3,(バックデータ一覧!$C$10*(バックデータ一覧!$C$12*計算過程!L8170+バックデータ一覧!$C$13*LN(計算過程!G8170)+バックデータ一覧!$C$14)^バックデータ一覧!$C$11+バックデータ一覧!$E$10*(計算過程!G8170/(バックデータ一覧!$E$12*計算過程!L8170+バックデータ一覧!$E$13*LN(計算過程!G8170)+バックデータ一覧!$E$14))^バックデータ一覧!$E$11)*計算過程!$W$11*10^-3,0)</f>
        <v>2.3624311763463073</v>
      </c>
      <c r="F8170" s="18">
        <f>IF(G8170&lt;0.3,(バックデータ一覧!$C$10*(バックデータ一覧!$C$12*計算過程!L8170+バックデータ一覧!$C$13*LN(0.3)+バックデータ一覧!$C$14)^バックデータ一覧!$C$11+バックデータ一覧!$E$10*(0.3/(バックデータ一覧!$E$12*計算過程!L8170+バックデータ一覧!$E$13*LN(0.3)+バックデータ一覧!$E$14))^バックデータ一覧!$E$11)*計算過程!$W$11*計算過程!G8170/0.3*10^-3,0)</f>
        <v>0</v>
      </c>
      <c r="G8170" s="18">
        <f t="shared" si="764"/>
        <v>0.75007514373946771</v>
      </c>
      <c r="H8170" s="18">
        <f t="shared" si="765"/>
        <v>22.807476221807953</v>
      </c>
      <c r="I8170" s="24">
        <v>0</v>
      </c>
      <c r="J8170" s="24">
        <v>0</v>
      </c>
      <c r="K8170" s="24">
        <v>0</v>
      </c>
      <c r="L8170" s="14">
        <f>貼り付けシート!C8170</f>
        <v>0.4</v>
      </c>
      <c r="M8170" s="14">
        <f>貼り付けシート!D8170</f>
        <v>3.2</v>
      </c>
      <c r="N8170" s="18">
        <f>貼り付けシート!E8170</f>
        <v>82.364360443382324</v>
      </c>
      <c r="O8170" s="18">
        <f>貼り付けシート!F8170</f>
        <v>17.561756690792123</v>
      </c>
      <c r="P8170" s="19">
        <f t="shared" si="766"/>
        <v>17.561756690792123</v>
      </c>
      <c r="Q8170" s="19">
        <f t="shared" si="767"/>
        <v>0</v>
      </c>
    </row>
    <row r="8171" spans="1:17">
      <c r="A8171" s="38">
        <v>41980</v>
      </c>
      <c r="B8171" s="49" t="s">
        <v>154</v>
      </c>
      <c r="C8171" s="24">
        <f t="shared" si="762"/>
        <v>23.413329767519997</v>
      </c>
      <c r="D8171" s="24">
        <f t="shared" si="763"/>
        <v>2.5412874989980954</v>
      </c>
      <c r="E8171" s="18">
        <f>IF(G8171&gt;=0.3,(バックデータ一覧!$C$10*(バックデータ一覧!$C$12*計算過程!L8171+バックデータ一覧!$C$13*LN(計算過程!G8171)+バックデータ一覧!$C$14)^バックデータ一覧!$C$11+バックデータ一覧!$E$10*(計算過程!G8171/(バックデータ一覧!$E$12*計算過程!L8171+バックデータ一覧!$E$13*LN(計算過程!G8171)+バックデータ一覧!$E$14))^バックデータ一覧!$E$11)*計算過程!$W$11*10^-3,0)</f>
        <v>2.5412874989980954</v>
      </c>
      <c r="F8171" s="18">
        <f>IF(G8171&lt;0.3,(バックデータ一覧!$C$10*(バックデータ一覧!$C$12*計算過程!L8171+バックデータ一覧!$C$13*LN(0.3)+バックデータ一覧!$C$14)^バックデータ一覧!$C$11+バックデータ一覧!$E$10*(0.3/(バックデータ一覧!$E$12*計算過程!L8171+バックデータ一覧!$E$13*LN(0.3)+バックデータ一覧!$E$14))^バックデータ一覧!$E$11)*計算過程!$W$11*計算過程!G8171/0.3*10^-3,0)</f>
        <v>0</v>
      </c>
      <c r="G8171" s="18">
        <f t="shared" si="764"/>
        <v>0.83254182550374012</v>
      </c>
      <c r="H8171" s="18">
        <f t="shared" si="765"/>
        <v>25.315034163340467</v>
      </c>
      <c r="I8171" s="24">
        <v>0</v>
      </c>
      <c r="J8171" s="24">
        <v>0</v>
      </c>
      <c r="K8171" s="24">
        <v>0</v>
      </c>
      <c r="L8171" s="14">
        <f>貼り付けシート!C8171</f>
        <v>0.1</v>
      </c>
      <c r="M8171" s="14">
        <f>貼り付けシート!D8171</f>
        <v>3.2</v>
      </c>
      <c r="N8171" s="18">
        <f>貼り付けシート!E8171</f>
        <v>84.17549111326575</v>
      </c>
      <c r="O8171" s="18">
        <f>貼り付けシート!F8171</f>
        <v>19.492576305772161</v>
      </c>
      <c r="P8171" s="19">
        <f t="shared" si="766"/>
        <v>19.492576305772161</v>
      </c>
      <c r="Q8171" s="19">
        <f t="shared" si="767"/>
        <v>0</v>
      </c>
    </row>
    <row r="8172" spans="1:17">
      <c r="A8172" s="38">
        <v>41980</v>
      </c>
      <c r="B8172" s="49" t="s">
        <v>155</v>
      </c>
      <c r="C8172" s="24">
        <f t="shared" si="762"/>
        <v>23.413329767519997</v>
      </c>
      <c r="D8172" s="24">
        <f t="shared" si="763"/>
        <v>2.3343134350193711</v>
      </c>
      <c r="E8172" s="18">
        <f>IF(G8172&gt;=0.3,(バックデータ一覧!$C$10*(バックデータ一覧!$C$12*計算過程!L8172+バックデータ一覧!$C$13*LN(計算過程!G8172)+バックデータ一覧!$C$14)^バックデータ一覧!$C$11+バックデータ一覧!$E$10*(計算過程!G8172/(バックデータ一覧!$E$12*計算過程!L8172+バックデータ一覧!$E$13*LN(計算過程!G8172)+バックデータ一覧!$E$14))^バックデータ一覧!$E$11)*計算過程!$W$11*10^-3,0)</f>
        <v>2.3343134350193711</v>
      </c>
      <c r="F8172" s="18">
        <f>IF(G8172&lt;0.3,(バックデータ一覧!$C$10*(バックデータ一覧!$C$12*計算過程!L8172+バックデータ一覧!$C$13*LN(0.3)+バックデータ一覧!$C$14)^バックデータ一覧!$C$11+バックデータ一覧!$E$10*(0.3/(バックデータ一覧!$E$12*計算過程!L8172+バックデータ一覧!$E$13*LN(0.3)+バックデータ一覧!$E$14))^バックデータ一覧!$E$11)*計算過程!$W$11*計算過程!G8172/0.3*10^-3,0)</f>
        <v>0</v>
      </c>
      <c r="G8172" s="18">
        <f t="shared" si="764"/>
        <v>0.72890670393973334</v>
      </c>
      <c r="H8172" s="18">
        <f t="shared" si="765"/>
        <v>22.163809128697462</v>
      </c>
      <c r="I8172" s="24">
        <v>0</v>
      </c>
      <c r="J8172" s="24">
        <v>0</v>
      </c>
      <c r="K8172" s="24">
        <v>0</v>
      </c>
      <c r="L8172" s="14">
        <f>貼り付けシート!C8172</f>
        <v>0.1</v>
      </c>
      <c r="M8172" s="14">
        <f>貼り付けシート!D8172</f>
        <v>3.1</v>
      </c>
      <c r="N8172" s="18">
        <f>貼り付けシート!E8172</f>
        <v>81.558052129880537</v>
      </c>
      <c r="O8172" s="18">
        <f>貼り付けシート!F8172</f>
        <v>17.066133029097045</v>
      </c>
      <c r="P8172" s="19">
        <f t="shared" si="766"/>
        <v>17.066133029097045</v>
      </c>
      <c r="Q8172" s="19">
        <f t="shared" si="767"/>
        <v>0</v>
      </c>
    </row>
    <row r="8173" spans="1:17">
      <c r="A8173" s="38">
        <v>41980</v>
      </c>
      <c r="B8173" s="49" t="s">
        <v>156</v>
      </c>
      <c r="C8173" s="24">
        <f t="shared" si="762"/>
        <v>30.406921776000001</v>
      </c>
      <c r="D8173" s="24">
        <f t="shared" si="763"/>
        <v>1.1172727654496828</v>
      </c>
      <c r="E8173" s="18">
        <f>IF(G8173&gt;=0.3,(バックデータ一覧!$C$10*(バックデータ一覧!$C$12*計算過程!L8173+バックデータ一覧!$C$13*LN(計算過程!G8173)+バックデータ一覧!$C$14)^バックデータ一覧!$C$11+バックデータ一覧!$E$10*(計算過程!G8173/(バックデータ一覧!$E$12*計算過程!L8173+バックデータ一覧!$E$13*LN(計算過程!G8173)+バックデータ一覧!$E$14))^バックデータ一覧!$E$11)*計算過程!$W$11*10^-3,0)</f>
        <v>0</v>
      </c>
      <c r="F8173" s="18">
        <f>IF(G8173&lt;0.3,(バックデータ一覧!$C$10*(バックデータ一覧!$C$12*計算過程!L8173+バックデータ一覧!$C$13*LN(0.3)+バックデータ一覧!$C$14)^バックデータ一覧!$C$11+バックデータ一覧!$E$10*(0.3/(バックデータ一覧!$E$12*計算過程!L8173+バックデータ一覧!$E$13*LN(0.3)+バックデータ一覧!$E$14))^バックデータ一覧!$E$11)*計算過程!$W$11*計算過程!G8173/0.3*10^-3,0)</f>
        <v>1.1172727654496828</v>
      </c>
      <c r="G8173" s="18">
        <f t="shared" si="764"/>
        <v>0.28800790836008472</v>
      </c>
      <c r="H8173" s="18">
        <f t="shared" si="765"/>
        <v>8.7574339403744723</v>
      </c>
      <c r="I8173" s="24">
        <v>0</v>
      </c>
      <c r="J8173" s="24">
        <v>0</v>
      </c>
      <c r="K8173" s="24">
        <v>0</v>
      </c>
      <c r="L8173" s="14">
        <f>貼り付けシート!C8173</f>
        <v>1.2</v>
      </c>
      <c r="M8173" s="14">
        <f>貼り付けシート!D8173</f>
        <v>3.2</v>
      </c>
      <c r="N8173" s="18">
        <f>貼り付けシート!E8173</f>
        <v>77.743223421657277</v>
      </c>
      <c r="O8173" s="18">
        <f>貼り付けシート!F8173</f>
        <v>8.7574339403744723</v>
      </c>
      <c r="P8173" s="19">
        <f t="shared" si="766"/>
        <v>8.7574339403744723</v>
      </c>
      <c r="Q8173" s="19">
        <f t="shared" si="767"/>
        <v>0</v>
      </c>
    </row>
    <row r="8174" spans="1:17">
      <c r="A8174" s="38">
        <v>41980</v>
      </c>
      <c r="B8174" s="49" t="s">
        <v>157</v>
      </c>
      <c r="C8174" s="24">
        <f t="shared" si="762"/>
        <v>30.406921776000001</v>
      </c>
      <c r="D8174" s="24">
        <f t="shared" si="763"/>
        <v>0.32116852346759039</v>
      </c>
      <c r="E8174" s="18">
        <f>IF(G8174&gt;=0.3,(バックデータ一覧!$C$10*(バックデータ一覧!$C$12*計算過程!L8174+バックデータ一覧!$C$13*LN(計算過程!G8174)+バックデータ一覧!$C$14)^バックデータ一覧!$C$11+バックデータ一覧!$E$10*(計算過程!G8174/(バックデータ一覧!$E$12*計算過程!L8174+バックデータ一覧!$E$13*LN(計算過程!G8174)+バックデータ一覧!$E$14))^バックデータ一覧!$E$11)*計算過程!$W$11*10^-3,0)</f>
        <v>0</v>
      </c>
      <c r="F8174" s="18">
        <f>IF(G8174&lt;0.3,(バックデータ一覧!$C$10*(バックデータ一覧!$C$12*計算過程!L8174+バックデータ一覧!$C$13*LN(0.3)+バックデータ一覧!$C$14)^バックデータ一覧!$C$11+バックデータ一覧!$E$10*(0.3/(バックデータ一覧!$E$12*計算過程!L8174+バックデータ一覧!$E$13*LN(0.3)+バックデータ一覧!$E$14))^バックデータ一覧!$E$11)*計算過程!$W$11*計算過程!G8174/0.3*10^-3,0)</f>
        <v>0.32116852346759039</v>
      </c>
      <c r="G8174" s="18">
        <f t="shared" si="764"/>
        <v>9.0656742032083515E-2</v>
      </c>
      <c r="H8174" s="18">
        <f t="shared" si="765"/>
        <v>2.7565924634365748</v>
      </c>
      <c r="I8174" s="24">
        <v>0</v>
      </c>
      <c r="J8174" s="24">
        <v>0</v>
      </c>
      <c r="K8174" s="24">
        <v>0</v>
      </c>
      <c r="L8174" s="14">
        <f>貼り付けシート!C8174</f>
        <v>4</v>
      </c>
      <c r="M8174" s="14">
        <f>貼り付けシート!D8174</f>
        <v>3.5</v>
      </c>
      <c r="N8174" s="18">
        <f>貼り付けシート!E8174</f>
        <v>69.644003561716346</v>
      </c>
      <c r="O8174" s="18">
        <f>貼り付けシート!F8174</f>
        <v>2.7565924634365748</v>
      </c>
      <c r="P8174" s="19">
        <f t="shared" si="766"/>
        <v>2.7565924634365748</v>
      </c>
      <c r="Q8174" s="19">
        <f t="shared" si="767"/>
        <v>0</v>
      </c>
    </row>
    <row r="8175" spans="1:17">
      <c r="A8175" s="38">
        <v>41980</v>
      </c>
      <c r="B8175" s="49" t="s">
        <v>158</v>
      </c>
      <c r="C8175" s="24">
        <f t="shared" si="762"/>
        <v>30.406921776000001</v>
      </c>
      <c r="D8175" s="24">
        <f t="shared" si="763"/>
        <v>0.13804000524800555</v>
      </c>
      <c r="E8175" s="18">
        <f>IF(G8175&gt;=0.3,(バックデータ一覧!$C$10*(バックデータ一覧!$C$12*計算過程!L8175+バックデータ一覧!$C$13*LN(計算過程!G8175)+バックデータ一覧!$C$14)^バックデータ一覧!$C$11+バックデータ一覧!$E$10*(計算過程!G8175/(バックデータ一覧!$E$12*計算過程!L8175+バックデータ一覧!$E$13*LN(計算過程!G8175)+バックデータ一覧!$E$14))^バックデータ一覧!$E$11)*計算過程!$W$11*10^-3,0)</f>
        <v>0</v>
      </c>
      <c r="F8175" s="18">
        <f>IF(G8175&lt;0.3,(バックデータ一覧!$C$10*(バックデータ一覧!$C$12*計算過程!L8175+バックデータ一覧!$C$13*LN(0.3)+バックデータ一覧!$C$14)^バックデータ一覧!$C$11+バックデータ一覧!$E$10*(0.3/(バックデータ一覧!$E$12*計算過程!L8175+バックデータ一覧!$E$13*LN(0.3)+バックデータ一覧!$E$14))^バックデータ一覧!$E$11)*計算過程!$W$11*計算過程!G8175/0.3*10^-3,0)</f>
        <v>0.13804000524800555</v>
      </c>
      <c r="G8175" s="18">
        <f t="shared" si="764"/>
        <v>4.4537283221006724E-2</v>
      </c>
      <c r="H8175" s="18">
        <f t="shared" si="765"/>
        <v>1.3542416870167089</v>
      </c>
      <c r="I8175" s="24">
        <v>0</v>
      </c>
      <c r="J8175" s="24">
        <v>0</v>
      </c>
      <c r="K8175" s="24">
        <v>0</v>
      </c>
      <c r="L8175" s="14">
        <f>貼り付けシート!C8175</f>
        <v>7.9</v>
      </c>
      <c r="M8175" s="14">
        <f>貼り付けシート!D8175</f>
        <v>3.4</v>
      </c>
      <c r="N8175" s="18">
        <f>貼り付けシート!E8175</f>
        <v>51.656443841207434</v>
      </c>
      <c r="O8175" s="18">
        <f>貼り付けシート!F8175</f>
        <v>1.3542416870167089</v>
      </c>
      <c r="P8175" s="19">
        <f t="shared" si="766"/>
        <v>1.3542416870167089</v>
      </c>
      <c r="Q8175" s="19">
        <f t="shared" si="767"/>
        <v>0</v>
      </c>
    </row>
    <row r="8176" spans="1:17">
      <c r="A8176" s="38">
        <v>41980</v>
      </c>
      <c r="B8176" s="49" t="s">
        <v>159</v>
      </c>
      <c r="C8176" s="24">
        <f t="shared" si="762"/>
        <v>30.406921776000001</v>
      </c>
      <c r="D8176" s="24">
        <f t="shared" si="763"/>
        <v>6.4885477907323352E-2</v>
      </c>
      <c r="E8176" s="18">
        <f>IF(G8176&gt;=0.3,(バックデータ一覧!$C$10*(バックデータ一覧!$C$12*計算過程!L8176+バックデータ一覧!$C$13*LN(計算過程!G8176)+バックデータ一覧!$C$14)^バックデータ一覧!$C$11+バックデータ一覧!$E$10*(計算過程!G8176/(バックデータ一覧!$E$12*計算過程!L8176+バックデータ一覧!$E$13*LN(計算過程!G8176)+バックデータ一覧!$E$14))^バックデータ一覧!$E$11)*計算過程!$W$11*10^-3,0)</f>
        <v>0</v>
      </c>
      <c r="F8176" s="18">
        <f>IF(G8176&lt;0.3,(バックデータ一覧!$C$10*(バックデータ一覧!$C$12*計算過程!L8176+バックデータ一覧!$C$13*LN(0.3)+バックデータ一覧!$C$14)^バックデータ一覧!$C$11+バックデータ一覧!$E$10*(0.3/(バックデータ一覧!$E$12*計算過程!L8176+バックデータ一覧!$E$13*LN(0.3)+バックデータ一覧!$E$14))^バックデータ一覧!$E$11)*計算過程!$W$11*計算過程!G8176/0.3*10^-3,0)</f>
        <v>6.4885477907323352E-2</v>
      </c>
      <c r="G8176" s="18">
        <f t="shared" si="764"/>
        <v>2.3176226838327006E-2</v>
      </c>
      <c r="H8176" s="18">
        <f t="shared" si="765"/>
        <v>0.70471771653584114</v>
      </c>
      <c r="I8176" s="24">
        <v>0</v>
      </c>
      <c r="J8176" s="24">
        <v>0</v>
      </c>
      <c r="K8176" s="24">
        <v>0</v>
      </c>
      <c r="L8176" s="14">
        <f>貼り付けシート!C8176</f>
        <v>10.7</v>
      </c>
      <c r="M8176" s="14">
        <f>貼り付けシート!D8176</f>
        <v>3.4</v>
      </c>
      <c r="N8176" s="18">
        <f>貼り付けシート!E8176</f>
        <v>42.774842702967483</v>
      </c>
      <c r="O8176" s="18">
        <f>貼り付けシート!F8176</f>
        <v>0.70471771653584114</v>
      </c>
      <c r="P8176" s="19">
        <f t="shared" si="766"/>
        <v>0.70471771653584114</v>
      </c>
      <c r="Q8176" s="19">
        <f t="shared" si="767"/>
        <v>0</v>
      </c>
    </row>
    <row r="8177" spans="1:17">
      <c r="A8177" s="38">
        <v>41980</v>
      </c>
      <c r="B8177" s="49" t="s">
        <v>160</v>
      </c>
      <c r="C8177" s="24">
        <f t="shared" si="762"/>
        <v>30.406921776000001</v>
      </c>
      <c r="D8177" s="24">
        <f t="shared" si="763"/>
        <v>2.7183693065931318E-2</v>
      </c>
      <c r="E8177" s="18">
        <f>IF(G8177&gt;=0.3,(バックデータ一覧!$C$10*(バックデータ一覧!$C$12*計算過程!L8177+バックデータ一覧!$C$13*LN(計算過程!G8177)+バックデータ一覧!$C$14)^バックデータ一覧!$C$11+バックデータ一覧!$E$10*(計算過程!G8177/(バックデータ一覧!$E$12*計算過程!L8177+バックデータ一覧!$E$13*LN(計算過程!G8177)+バックデータ一覧!$E$14))^バックデータ一覧!$E$11)*計算過程!$W$11*10^-3,0)</f>
        <v>0</v>
      </c>
      <c r="F8177" s="18">
        <f>IF(G8177&lt;0.3,(バックデータ一覧!$C$10*(バックデータ一覧!$C$12*計算過程!L8177+バックデータ一覧!$C$13*LN(0.3)+バックデータ一覧!$C$14)^バックデータ一覧!$C$11+バックデータ一覧!$E$10*(0.3/(バックデータ一覧!$E$12*計算過程!L8177+バックデータ一覧!$E$13*LN(0.3)+バックデータ一覧!$E$14))^バックデータ一覧!$E$11)*計算過程!$W$11*計算過程!G8177/0.3*10^-3,0)</f>
        <v>2.7183693065931318E-2</v>
      </c>
      <c r="G8177" s="18">
        <f t="shared" si="764"/>
        <v>1.0043507940274162E-2</v>
      </c>
      <c r="H8177" s="18">
        <f t="shared" si="765"/>
        <v>0.30539216029655136</v>
      </c>
      <c r="I8177" s="24">
        <v>0</v>
      </c>
      <c r="J8177" s="24">
        <v>0</v>
      </c>
      <c r="K8177" s="24">
        <v>0</v>
      </c>
      <c r="L8177" s="14">
        <f>貼り付けシート!C8177</f>
        <v>11.6</v>
      </c>
      <c r="M8177" s="14">
        <f>貼り付けシート!D8177</f>
        <v>3</v>
      </c>
      <c r="N8177" s="18">
        <f>貼り付けシート!E8177</f>
        <v>35.576060995478478</v>
      </c>
      <c r="O8177" s="18">
        <f>貼り付けシート!F8177</f>
        <v>0.30539216029655136</v>
      </c>
      <c r="P8177" s="19">
        <f t="shared" si="766"/>
        <v>0.30539216029655136</v>
      </c>
      <c r="Q8177" s="19">
        <f t="shared" si="767"/>
        <v>0</v>
      </c>
    </row>
    <row r="8178" spans="1:17">
      <c r="A8178" s="38">
        <v>41980</v>
      </c>
      <c r="B8178" s="49" t="s">
        <v>161</v>
      </c>
      <c r="C8178" s="24">
        <f t="shared" si="762"/>
        <v>30.406921776000001</v>
      </c>
      <c r="D8178" s="24">
        <f t="shared" si="763"/>
        <v>7.5310360774345627E-3</v>
      </c>
      <c r="E8178" s="18">
        <f>IF(G8178&gt;=0.3,(バックデータ一覧!$C$10*(バックデータ一覧!$C$12*計算過程!L8178+バックデータ一覧!$C$13*LN(計算過程!G8178)+バックデータ一覧!$C$14)^バックデータ一覧!$C$11+バックデータ一覧!$E$10*(計算過程!G8178/(バックデータ一覧!$E$12*計算過程!L8178+バックデータ一覧!$E$13*LN(計算過程!G8178)+バックデータ一覧!$E$14))^バックデータ一覧!$E$11)*計算過程!$W$11*10^-3,0)</f>
        <v>0</v>
      </c>
      <c r="F8178" s="18">
        <f>IF(G8178&lt;0.3,(バックデータ一覧!$C$10*(バックデータ一覧!$C$12*計算過程!L8178+バックデータ一覧!$C$13*LN(0.3)+バックデータ一覧!$C$14)^バックデータ一覧!$C$11+バックデータ一覧!$E$10*(0.3/(バックデータ一覧!$E$12*計算過程!L8178+バックデータ一覧!$E$13*LN(0.3)+バックデータ一覧!$E$14))^バックデータ一覧!$E$11)*計算過程!$W$11*計算過程!G8178/0.3*10^-3,0)</f>
        <v>7.5310360774345627E-3</v>
      </c>
      <c r="G8178" s="18">
        <f t="shared" si="764"/>
        <v>2.9021004198563523E-3</v>
      </c>
      <c r="H8178" s="18">
        <f t="shared" si="765"/>
        <v>8.8243940452668868E-2</v>
      </c>
      <c r="I8178" s="24">
        <v>0</v>
      </c>
      <c r="J8178" s="24">
        <v>0</v>
      </c>
      <c r="K8178" s="24">
        <v>0</v>
      </c>
      <c r="L8178" s="14">
        <f>貼り付けシート!C8178</f>
        <v>12.7</v>
      </c>
      <c r="M8178" s="14">
        <f>貼り付けシート!D8178</f>
        <v>3.4</v>
      </c>
      <c r="N8178" s="18">
        <f>貼り付けシート!E8178</f>
        <v>37.477491410798081</v>
      </c>
      <c r="O8178" s="18">
        <f>貼り付けシート!F8178</f>
        <v>8.8243940452668868E-2</v>
      </c>
      <c r="P8178" s="19">
        <f t="shared" si="766"/>
        <v>8.8243940452668868E-2</v>
      </c>
      <c r="Q8178" s="19">
        <f t="shared" si="767"/>
        <v>0</v>
      </c>
    </row>
    <row r="8179" spans="1:17">
      <c r="A8179" s="38">
        <v>41980</v>
      </c>
      <c r="B8179" s="49" t="s">
        <v>162</v>
      </c>
      <c r="C8179" s="24">
        <f t="shared" si="762"/>
        <v>30.406921776000001</v>
      </c>
      <c r="D8179" s="24">
        <f t="shared" si="763"/>
        <v>3.2951109778647509E-3</v>
      </c>
      <c r="E8179" s="18">
        <f>IF(G8179&gt;=0.3,(バックデータ一覧!$C$10*(バックデータ一覧!$C$12*計算過程!L8179+バックデータ一覧!$C$13*LN(計算過程!G8179)+バックデータ一覧!$C$14)^バックデータ一覧!$C$11+バックデータ一覧!$E$10*(計算過程!G8179/(バックデータ一覧!$E$12*計算過程!L8179+バックデータ一覧!$E$13*LN(計算過程!G8179)+バックデータ一覧!$E$14))^バックデータ一覧!$E$11)*計算過程!$W$11*10^-3,0)</f>
        <v>0</v>
      </c>
      <c r="F8179" s="18">
        <f>IF(G8179&lt;0.3,(バックデータ一覧!$C$10*(バックデータ一覧!$C$12*計算過程!L8179+バックデータ一覧!$C$13*LN(0.3)+バックデータ一覧!$C$14)^バックデータ一覧!$C$11+バックデータ一覧!$E$10*(0.3/(バックデータ一覧!$E$12*計算過程!L8179+バックデータ一覧!$E$13*LN(0.3)+バックデータ一覧!$E$14))^バックデータ一覧!$E$11)*計算過程!$W$11*計算過程!G8179/0.3*10^-3,0)</f>
        <v>3.2951109778647509E-3</v>
      </c>
      <c r="G8179" s="18">
        <f t="shared" si="764"/>
        <v>1.3048474339937676E-3</v>
      </c>
      <c r="H8179" s="18">
        <f t="shared" si="765"/>
        <v>3.9676393855062816E-2</v>
      </c>
      <c r="I8179" s="24">
        <v>0</v>
      </c>
      <c r="J8179" s="24">
        <v>0</v>
      </c>
      <c r="K8179" s="24">
        <v>0</v>
      </c>
      <c r="L8179" s="14">
        <f>貼り付けシート!C8179</f>
        <v>13.4</v>
      </c>
      <c r="M8179" s="14">
        <f>貼り付けシート!D8179</f>
        <v>3.7</v>
      </c>
      <c r="N8179" s="18">
        <f>貼り付けシート!E8179</f>
        <v>38.940588869065508</v>
      </c>
      <c r="O8179" s="18">
        <f>貼り付けシート!F8179</f>
        <v>3.9676393855062816E-2</v>
      </c>
      <c r="P8179" s="19">
        <f t="shared" si="766"/>
        <v>3.9676393855062816E-2</v>
      </c>
      <c r="Q8179" s="19">
        <f t="shared" si="767"/>
        <v>0</v>
      </c>
    </row>
    <row r="8180" spans="1:17">
      <c r="A8180" s="38">
        <v>41980</v>
      </c>
      <c r="B8180" s="49" t="s">
        <v>163</v>
      </c>
      <c r="C8180" s="24">
        <f t="shared" si="762"/>
        <v>30.406921776000001</v>
      </c>
      <c r="D8180" s="24">
        <f t="shared" si="763"/>
        <v>4.8778701909871101E-3</v>
      </c>
      <c r="E8180" s="18">
        <f>IF(G8180&gt;=0.3,(バックデータ一覧!$C$10*(バックデータ一覧!$C$12*計算過程!L8180+バックデータ一覧!$C$13*LN(計算過程!G8180)+バックデータ一覧!$C$14)^バックデータ一覧!$C$11+バックデータ一覧!$E$10*(計算過程!G8180/(バックデータ一覧!$E$12*計算過程!L8180+バックデータ一覧!$E$13*LN(計算過程!G8180)+バックデータ一覧!$E$14))^バックデータ一覧!$E$11)*計算過程!$W$11*10^-3,0)</f>
        <v>0</v>
      </c>
      <c r="F8180" s="18">
        <f>IF(G8180&lt;0.3,(バックデータ一覧!$C$10*(バックデータ一覧!$C$12*計算過程!L8180+バックデータ一覧!$C$13*LN(0.3)+バックデータ一覧!$C$14)^バックデータ一覧!$C$11+バックデータ一覧!$E$10*(0.3/(バックデータ一覧!$E$12*計算過程!L8180+バックデータ一覧!$E$13*LN(0.3)+バックデータ一覧!$E$14))^バックデータ一覧!$E$11)*計算過程!$W$11*計算過程!G8180/0.3*10^-3,0)</f>
        <v>4.8778701909871101E-3</v>
      </c>
      <c r="G8180" s="18">
        <f t="shared" si="764"/>
        <v>1.9240661098337997E-3</v>
      </c>
      <c r="H8180" s="18">
        <f t="shared" si="765"/>
        <v>5.8504927693568971E-2</v>
      </c>
      <c r="I8180" s="24">
        <v>0</v>
      </c>
      <c r="J8180" s="24">
        <v>0</v>
      </c>
      <c r="K8180" s="24">
        <v>0</v>
      </c>
      <c r="L8180" s="14">
        <f>貼り付けシート!C8180</f>
        <v>13.3</v>
      </c>
      <c r="M8180" s="14">
        <f>貼り付けシート!D8180</f>
        <v>3.6</v>
      </c>
      <c r="N8180" s="18">
        <f>貼り付けシート!E8180</f>
        <v>38.142253340689813</v>
      </c>
      <c r="O8180" s="18">
        <f>貼り付けシート!F8180</f>
        <v>5.8504927693568971E-2</v>
      </c>
      <c r="P8180" s="19">
        <f t="shared" si="766"/>
        <v>5.8504927693568971E-2</v>
      </c>
      <c r="Q8180" s="19">
        <f t="shared" si="767"/>
        <v>0</v>
      </c>
    </row>
    <row r="8181" spans="1:17">
      <c r="A8181" s="38">
        <v>41980</v>
      </c>
      <c r="B8181" s="49" t="s">
        <v>164</v>
      </c>
      <c r="C8181" s="24">
        <f t="shared" si="762"/>
        <v>30.406921776000001</v>
      </c>
      <c r="D8181" s="24">
        <f t="shared" si="763"/>
        <v>6.6326016004885063E-3</v>
      </c>
      <c r="E8181" s="18">
        <f>IF(G8181&gt;=0.3,(バックデータ一覧!$C$10*(バックデータ一覧!$C$12*計算過程!L8181+バックデータ一覧!$C$13*LN(計算過程!G8181)+バックデータ一覧!$C$14)^バックデータ一覧!$C$11+バックデータ一覧!$E$10*(計算過程!G8181/(バックデータ一覧!$E$12*計算過程!L8181+バックデータ一覧!$E$13*LN(計算過程!G8181)+バックデータ一覧!$E$14))^バックデータ一覧!$E$11)*計算過程!$W$11*10^-3,0)</f>
        <v>0</v>
      </c>
      <c r="F8181" s="18">
        <f>IF(G8181&lt;0.3,(バックデータ一覧!$C$10*(バックデータ一覧!$C$12*計算過程!L8181+バックデータ一覧!$C$13*LN(0.3)+バックデータ一覧!$C$14)^バックデータ一覧!$C$11+バックデータ一覧!$E$10*(0.3/(バックデータ一覧!$E$12*計算過程!L8181+バックデータ一覧!$E$13*LN(0.3)+バックデータ一覧!$E$14))^バックデータ一覧!$E$11)*計算過程!$W$11*計算過程!G8181/0.3*10^-3,0)</f>
        <v>6.6326016004885063E-3</v>
      </c>
      <c r="G8181" s="18">
        <f t="shared" si="764"/>
        <v>2.5958732696059949E-3</v>
      </c>
      <c r="H8181" s="18">
        <f t="shared" si="765"/>
        <v>7.8932515449318855E-2</v>
      </c>
      <c r="I8181" s="24">
        <v>0</v>
      </c>
      <c r="J8181" s="24">
        <v>0</v>
      </c>
      <c r="K8181" s="24">
        <v>0</v>
      </c>
      <c r="L8181" s="14">
        <f>貼り付けシート!C8181</f>
        <v>13.1</v>
      </c>
      <c r="M8181" s="14">
        <f>貼り付けシート!D8181</f>
        <v>4.0999999999999996</v>
      </c>
      <c r="N8181" s="18">
        <f>貼り付けシート!E8181</f>
        <v>43.975899345061841</v>
      </c>
      <c r="O8181" s="18">
        <f>貼り付けシート!F8181</f>
        <v>7.8932515449318855E-2</v>
      </c>
      <c r="P8181" s="19">
        <f t="shared" si="766"/>
        <v>7.8932515449318855E-2</v>
      </c>
      <c r="Q8181" s="19">
        <f t="shared" si="767"/>
        <v>0</v>
      </c>
    </row>
    <row r="8182" spans="1:17">
      <c r="A8182" s="38">
        <v>41980</v>
      </c>
      <c r="B8182" s="49" t="s">
        <v>165</v>
      </c>
      <c r="C8182" s="24">
        <f t="shared" si="762"/>
        <v>30.406921776000001</v>
      </c>
      <c r="D8182" s="24">
        <f t="shared" si="763"/>
        <v>1.6096468148978027E-2</v>
      </c>
      <c r="E8182" s="18">
        <f>IF(G8182&gt;=0.3,(バックデータ一覧!$C$10*(バックデータ一覧!$C$12*計算過程!L8182+バックデータ一覧!$C$13*LN(計算過程!G8182)+バックデータ一覧!$C$14)^バックデータ一覧!$C$11+バックデータ一覧!$E$10*(計算過程!G8182/(バックデータ一覧!$E$12*計算過程!L8182+バックデータ一覧!$E$13*LN(計算過程!G8182)+バックデータ一覧!$E$14))^バックデータ一覧!$E$11)*計算過程!$W$11*10^-3,0)</f>
        <v>0</v>
      </c>
      <c r="F8182" s="18">
        <f>IF(G8182&lt;0.3,(バックデータ一覧!$C$10*(バックデータ一覧!$C$12*計算過程!L8182+バックデータ一覧!$C$13*LN(0.3)+バックデータ一覧!$C$14)^バックデータ一覧!$C$11+バックデータ一覧!$E$10*(0.3/(バックデータ一覧!$E$12*計算過程!L8182+バックデータ一覧!$E$13*LN(0.3)+バックデータ一覧!$E$14))^バックデータ一覧!$E$11)*計算過程!$W$11*計算過程!G8182/0.3*10^-3,0)</f>
        <v>1.6096468148978027E-2</v>
      </c>
      <c r="G8182" s="18">
        <f t="shared" si="764"/>
        <v>6.0846024250521156E-3</v>
      </c>
      <c r="H8182" s="18">
        <f t="shared" si="765"/>
        <v>0.18501402997661959</v>
      </c>
      <c r="I8182" s="24">
        <v>0</v>
      </c>
      <c r="J8182" s="24">
        <v>0</v>
      </c>
      <c r="K8182" s="24">
        <v>0</v>
      </c>
      <c r="L8182" s="14">
        <f>貼り付けシート!C8182</f>
        <v>12.2</v>
      </c>
      <c r="M8182" s="14">
        <f>貼り付けシート!D8182</f>
        <v>4.0999999999999996</v>
      </c>
      <c r="N8182" s="18">
        <f>貼り付けシート!E8182</f>
        <v>46.650780342786788</v>
      </c>
      <c r="O8182" s="18">
        <f>貼り付けシート!F8182</f>
        <v>0.18501402997661959</v>
      </c>
      <c r="P8182" s="19">
        <f t="shared" si="766"/>
        <v>0.18501402997661959</v>
      </c>
      <c r="Q8182" s="19">
        <f t="shared" si="767"/>
        <v>0</v>
      </c>
    </row>
    <row r="8183" spans="1:17">
      <c r="A8183" s="38">
        <v>41980</v>
      </c>
      <c r="B8183" s="49" t="s">
        <v>166</v>
      </c>
      <c r="C8183" s="24">
        <f t="shared" si="762"/>
        <v>30.406921776000001</v>
      </c>
      <c r="D8183" s="24">
        <f t="shared" si="763"/>
        <v>3.2174726903742214E-2</v>
      </c>
      <c r="E8183" s="18">
        <f>IF(G8183&gt;=0.3,(バックデータ一覧!$C$10*(バックデータ一覧!$C$12*計算過程!L8183+バックデータ一覧!$C$13*LN(計算過程!G8183)+バックデータ一覧!$C$14)^バックデータ一覧!$C$11+バックデータ一覧!$E$10*(計算過程!G8183/(バックデータ一覧!$E$12*計算過程!L8183+バックデータ一覧!$E$13*LN(計算過程!G8183)+バックデータ一覧!$E$14))^バックデータ一覧!$E$11)*計算過程!$W$11*10^-3,0)</f>
        <v>0</v>
      </c>
      <c r="F8183" s="18">
        <f>IF(G8183&lt;0.3,(バックデータ一覧!$C$10*(バックデータ一覧!$C$12*計算過程!L8183+バックデータ一覧!$C$13*LN(0.3)+バックデータ一覧!$C$14)^バックデータ一覧!$C$11+バックデータ一覧!$E$10*(0.3/(バックデータ一覧!$E$12*計算過程!L8183+バックデータ一覧!$E$13*LN(0.3)+バックデータ一覧!$E$14))^バックデータ一覧!$E$11)*計算過程!$W$11*計算過程!G8183/0.3*10^-3,0)</f>
        <v>3.2174726903742214E-2</v>
      </c>
      <c r="G8183" s="18">
        <f t="shared" si="764"/>
        <v>1.1407232168157365E-2</v>
      </c>
      <c r="H8183" s="18">
        <f t="shared" si="765"/>
        <v>0.34685881621783188</v>
      </c>
      <c r="I8183" s="24">
        <v>0</v>
      </c>
      <c r="J8183" s="24">
        <v>0</v>
      </c>
      <c r="K8183" s="24">
        <v>0</v>
      </c>
      <c r="L8183" s="14">
        <f>貼り付けシート!C8183</f>
        <v>10.5</v>
      </c>
      <c r="M8183" s="14">
        <f>貼り付けシート!D8183</f>
        <v>4.4000000000000004</v>
      </c>
      <c r="N8183" s="18">
        <f>貼り付けシート!E8183</f>
        <v>56.009331678724017</v>
      </c>
      <c r="O8183" s="18">
        <f>貼り付けシート!F8183</f>
        <v>0.34685881621783188</v>
      </c>
      <c r="P8183" s="19">
        <f t="shared" si="766"/>
        <v>0.34685881621783188</v>
      </c>
      <c r="Q8183" s="19">
        <f t="shared" si="767"/>
        <v>0</v>
      </c>
    </row>
    <row r="8184" spans="1:17">
      <c r="A8184" s="38">
        <v>41980</v>
      </c>
      <c r="B8184" s="49" t="s">
        <v>167</v>
      </c>
      <c r="C8184" s="24">
        <f t="shared" si="762"/>
        <v>30.406921776000001</v>
      </c>
      <c r="D8184" s="24">
        <f t="shared" si="763"/>
        <v>5.4229426007204505E-2</v>
      </c>
      <c r="E8184" s="18">
        <f>IF(G8184&gt;=0.3,(バックデータ一覧!$C$10*(バックデータ一覧!$C$12*計算過程!L8184+バックデータ一覧!$C$13*LN(計算過程!G8184)+バックデータ一覧!$C$14)^バックデータ一覧!$C$11+バックデータ一覧!$E$10*(計算過程!G8184/(バックデータ一覧!$E$12*計算過程!L8184+バックデータ一覧!$E$13*LN(計算過程!G8184)+バックデータ一覧!$E$14))^バックデータ一覧!$E$11)*計算過程!$W$11*10^-3,0)</f>
        <v>0</v>
      </c>
      <c r="F8184" s="18">
        <f>IF(G8184&lt;0.3,(バックデータ一覧!$C$10*(バックデータ一覧!$C$12*計算過程!L8184+バックデータ一覧!$C$13*LN(0.3)+バックデータ一覧!$C$14)^バックデータ一覧!$C$11+バックデータ一覧!$E$10*(0.3/(バックデータ一覧!$E$12*計算過程!L8184+バックデータ一覧!$E$13*LN(0.3)+バックデータ一覧!$E$14))^バックデータ一覧!$E$11)*計算過程!$W$11*計算過程!G8184/0.3*10^-3,0)</f>
        <v>5.4229426007204505E-2</v>
      </c>
      <c r="G8184" s="18">
        <f t="shared" si="764"/>
        <v>1.7312082257163738E-2</v>
      </c>
      <c r="H8184" s="18">
        <f t="shared" si="765"/>
        <v>0.52640713097325531</v>
      </c>
      <c r="I8184" s="24">
        <v>0</v>
      </c>
      <c r="J8184" s="24">
        <v>0</v>
      </c>
      <c r="K8184" s="24">
        <v>0</v>
      </c>
      <c r="L8184" s="14">
        <f>貼り付けシート!C8184</f>
        <v>7.6</v>
      </c>
      <c r="M8184" s="14">
        <f>貼り付けシート!D8184</f>
        <v>4.8</v>
      </c>
      <c r="N8184" s="18">
        <f>貼り付けシート!E8184</f>
        <v>74.268378184104634</v>
      </c>
      <c r="O8184" s="18">
        <f>貼り付けシート!F8184</f>
        <v>0.52640713097325531</v>
      </c>
      <c r="P8184" s="19">
        <f t="shared" si="766"/>
        <v>0.52640713097325531</v>
      </c>
      <c r="Q8184" s="19">
        <f t="shared" si="767"/>
        <v>0</v>
      </c>
    </row>
    <row r="8185" spans="1:17">
      <c r="A8185" s="38">
        <v>41980</v>
      </c>
      <c r="B8185" s="49" t="s">
        <v>168</v>
      </c>
      <c r="C8185" s="24">
        <f t="shared" si="762"/>
        <v>30.406921776000001</v>
      </c>
      <c r="D8185" s="24">
        <f t="shared" si="763"/>
        <v>6.5400627784562362E-2</v>
      </c>
      <c r="E8185" s="18">
        <f>IF(G8185&gt;=0.3,(バックデータ一覧!$C$10*(バックデータ一覧!$C$12*計算過程!L8185+バックデータ一覧!$C$13*LN(計算過程!G8185)+バックデータ一覧!$C$14)^バックデータ一覧!$C$11+バックデータ一覧!$E$10*(計算過程!G8185/(バックデータ一覧!$E$12*計算過程!L8185+バックデータ一覧!$E$13*LN(計算過程!G8185)+バックデータ一覧!$E$14))^バックデータ一覧!$E$11)*計算過程!$W$11*10^-3,0)</f>
        <v>0</v>
      </c>
      <c r="F8185" s="18">
        <f>IF(G8185&lt;0.3,(バックデータ一覧!$C$10*(バックデータ一覧!$C$12*計算過程!L8185+バックデータ一覧!$C$13*LN(0.3)+バックデータ一覧!$C$14)^バックデータ一覧!$C$11+バックデータ一覧!$E$10*(0.3/(バックデータ一覧!$E$12*計算過程!L8185+バックデータ一覧!$E$13*LN(0.3)+バックデータ一覧!$E$14))^バックデータ一覧!$E$11)*計算過程!$W$11*計算過程!G8185/0.3*10^-3,0)</f>
        <v>6.5400627784562362E-2</v>
      </c>
      <c r="G8185" s="18">
        <f t="shared" si="764"/>
        <v>2.0161367441845646E-2</v>
      </c>
      <c r="H8185" s="18">
        <f t="shared" si="765"/>
        <v>0.61304512270139377</v>
      </c>
      <c r="I8185" s="24">
        <v>0</v>
      </c>
      <c r="J8185" s="24">
        <v>0</v>
      </c>
      <c r="K8185" s="24">
        <v>0</v>
      </c>
      <c r="L8185" s="14">
        <f>貼り付けシート!C8185</f>
        <v>6.6</v>
      </c>
      <c r="M8185" s="14">
        <f>貼り付けシート!D8185</f>
        <v>4.7</v>
      </c>
      <c r="N8185" s="18">
        <f>貼り付けシート!E8185</f>
        <v>77.895519532349539</v>
      </c>
      <c r="O8185" s="18">
        <f>貼り付けシート!F8185</f>
        <v>0.61304512270139377</v>
      </c>
      <c r="P8185" s="19">
        <f t="shared" si="766"/>
        <v>0.61304512270139377</v>
      </c>
      <c r="Q8185" s="19">
        <f t="shared" si="767"/>
        <v>0</v>
      </c>
    </row>
    <row r="8186" spans="1:17">
      <c r="A8186" s="38">
        <v>41980</v>
      </c>
      <c r="B8186" s="49" t="s">
        <v>169</v>
      </c>
      <c r="C8186" s="24">
        <f t="shared" si="762"/>
        <v>30.406921776000001</v>
      </c>
      <c r="D8186" s="24">
        <f t="shared" si="763"/>
        <v>0.26944442596074641</v>
      </c>
      <c r="E8186" s="18">
        <f>IF(G8186&gt;=0.3,(バックデータ一覧!$C$10*(バックデータ一覧!$C$12*計算過程!L8186+バックデータ一覧!$C$13*LN(計算過程!G8186)+バックデータ一覧!$C$14)^バックデータ一覧!$C$11+バックデータ一覧!$E$10*(計算過程!G8186/(バックデータ一覧!$E$12*計算過程!L8186+バックデータ一覧!$E$13*LN(計算過程!G8186)+バックデータ一覧!$E$14))^バックデータ一覧!$E$11)*計算過程!$W$11*10^-3,0)</f>
        <v>0</v>
      </c>
      <c r="F8186" s="18">
        <f>IF(G8186&lt;0.3,(バックデータ一覧!$C$10*(バックデータ一覧!$C$12*計算過程!L8186+バックデータ一覧!$C$13*LN(0.3)+バックデータ一覧!$C$14)^バックデータ一覧!$C$11+バックデータ一覧!$E$10*(0.3/(バックデータ一覧!$E$12*計算過程!L8186+バックデータ一覧!$E$13*LN(0.3)+バックデータ一覧!$E$14))^バックデータ一覧!$E$11)*計算過程!$W$11*計算過程!G8186/0.3*10^-3,0)</f>
        <v>0.26944442596074641</v>
      </c>
      <c r="G8186" s="18">
        <f t="shared" si="764"/>
        <v>8.1084516090050116E-2</v>
      </c>
      <c r="H8186" s="18">
        <f t="shared" si="765"/>
        <v>2.4655305379949675</v>
      </c>
      <c r="I8186" s="24">
        <v>0</v>
      </c>
      <c r="J8186" s="24">
        <v>0</v>
      </c>
      <c r="K8186" s="24">
        <v>0</v>
      </c>
      <c r="L8186" s="14">
        <f>貼り付けシート!C8186</f>
        <v>5.9</v>
      </c>
      <c r="M8186" s="14">
        <f>貼り付けシート!D8186</f>
        <v>4.5</v>
      </c>
      <c r="N8186" s="18">
        <f>貼り付けシート!E8186</f>
        <v>78.29909163381771</v>
      </c>
      <c r="O8186" s="18">
        <f>貼り付けシート!F8186</f>
        <v>2.4655305379949675</v>
      </c>
      <c r="P8186" s="19">
        <f t="shared" si="766"/>
        <v>2.4655305379949675</v>
      </c>
      <c r="Q8186" s="19">
        <f t="shared" si="767"/>
        <v>0</v>
      </c>
    </row>
    <row r="8187" spans="1:17">
      <c r="A8187" s="38">
        <v>41980</v>
      </c>
      <c r="B8187" s="49" t="s">
        <v>170</v>
      </c>
      <c r="C8187" s="24">
        <f t="shared" si="762"/>
        <v>30.406921776000001</v>
      </c>
      <c r="D8187" s="24">
        <f t="shared" si="763"/>
        <v>0.69296982036811317</v>
      </c>
      <c r="E8187" s="18">
        <f>IF(G8187&gt;=0.3,(バックデータ一覧!$C$10*(バックデータ一覧!$C$12*計算過程!L8187+バックデータ一覧!$C$13*LN(計算過程!G8187)+バックデータ一覧!$C$14)^バックデータ一覧!$C$11+バックデータ一覧!$E$10*(計算過程!G8187/(バックデータ一覧!$E$12*計算過程!L8187+バックデータ一覧!$E$13*LN(計算過程!G8187)+バックデータ一覧!$E$14))^バックデータ一覧!$E$11)*計算過程!$W$11*10^-3,0)</f>
        <v>0</v>
      </c>
      <c r="F8187" s="18">
        <f>IF(G8187&lt;0.3,(バックデータ一覧!$C$10*(バックデータ一覧!$C$12*計算過程!L8187+バックデータ一覧!$C$13*LN(0.3)+バックデータ一覧!$C$14)^バックデータ一覧!$C$11+バックデータ一覧!$E$10*(0.3/(バックデータ一覧!$E$12*計算過程!L8187+バックデータ一覧!$E$13*LN(0.3)+バックデータ一覧!$E$14))^バックデータ一覧!$E$11)*計算過程!$W$11*計算過程!G8187/0.3*10^-3,0)</f>
        <v>0.69296982036811317</v>
      </c>
      <c r="G8187" s="18">
        <f t="shared" si="764"/>
        <v>0.20711646690262484</v>
      </c>
      <c r="H8187" s="18">
        <f t="shared" si="765"/>
        <v>6.2977742076296064</v>
      </c>
      <c r="I8187" s="24">
        <v>0</v>
      </c>
      <c r="J8187" s="24">
        <v>0</v>
      </c>
      <c r="K8187" s="24">
        <v>0</v>
      </c>
      <c r="L8187" s="14">
        <f>貼り付けシート!C8187</f>
        <v>5.7</v>
      </c>
      <c r="M8187" s="14">
        <f>貼り付けシート!D8187</f>
        <v>4.5</v>
      </c>
      <c r="N8187" s="18">
        <f>貼り付けシート!E8187</f>
        <v>79.391854723618465</v>
      </c>
      <c r="O8187" s="18">
        <f>貼り付けシート!F8187</f>
        <v>6.2977742076296064</v>
      </c>
      <c r="P8187" s="19">
        <f t="shared" si="766"/>
        <v>6.2977742076296064</v>
      </c>
      <c r="Q8187" s="19">
        <f t="shared" si="767"/>
        <v>0</v>
      </c>
    </row>
    <row r="8188" spans="1:17">
      <c r="A8188" s="38">
        <v>41980</v>
      </c>
      <c r="B8188" s="49" t="s">
        <v>171</v>
      </c>
      <c r="C8188" s="24">
        <f t="shared" si="762"/>
        <v>30.406921776000001</v>
      </c>
      <c r="D8188" s="24">
        <f t="shared" si="763"/>
        <v>1.0793468211537931</v>
      </c>
      <c r="E8188" s="18">
        <f>IF(G8188&gt;=0.3,(バックデータ一覧!$C$10*(バックデータ一覧!$C$12*計算過程!L8188+バックデータ一覧!$C$13*LN(計算過程!G8188)+バックデータ一覧!$C$14)^バックデータ一覧!$C$11+バックデータ一覧!$E$10*(計算過程!G8188/(バックデータ一覧!$E$12*計算過程!L8188+バックデータ一覧!$E$13*LN(計算過程!G8188)+バックデータ一覧!$E$14))^バックデータ一覧!$E$11)*計算過程!$W$11*10^-3,0)</f>
        <v>1.0793468211537931</v>
      </c>
      <c r="F8188" s="18">
        <f>IF(G8188&lt;0.3,(バックデータ一覧!$C$10*(バックデータ一覧!$C$12*計算過程!L8188+バックデータ一覧!$C$13*LN(0.3)+バックデータ一覧!$C$14)^バックデータ一覧!$C$11+バックデータ一覧!$E$10*(0.3/(バックデータ一覧!$E$12*計算過程!L8188+バックデータ一覧!$E$13*LN(0.3)+バックデータ一覧!$E$14))^バックデータ一覧!$E$11)*計算過程!$W$11*計算過程!G8188/0.3*10^-3,0)</f>
        <v>0</v>
      </c>
      <c r="G8188" s="18">
        <f t="shared" si="764"/>
        <v>0.31848071639348763</v>
      </c>
      <c r="H8188" s="18">
        <f t="shared" si="765"/>
        <v>9.6840182305412199</v>
      </c>
      <c r="I8188" s="24">
        <v>0</v>
      </c>
      <c r="J8188" s="24">
        <v>0</v>
      </c>
      <c r="K8188" s="24">
        <v>0</v>
      </c>
      <c r="L8188" s="14">
        <f>貼り付けシート!C8188</f>
        <v>5.2</v>
      </c>
      <c r="M8188" s="14">
        <f>貼り付けシート!D8188</f>
        <v>4.4000000000000004</v>
      </c>
      <c r="N8188" s="18">
        <f>貼り付けシート!E8188</f>
        <v>80.385203609803341</v>
      </c>
      <c r="O8188" s="18">
        <f>貼り付けシート!F8188</f>
        <v>9.6840182305412199</v>
      </c>
      <c r="P8188" s="19">
        <f t="shared" si="766"/>
        <v>9.6840182305412199</v>
      </c>
      <c r="Q8188" s="19">
        <f t="shared" si="767"/>
        <v>0</v>
      </c>
    </row>
    <row r="8189" spans="1:17">
      <c r="A8189" s="38">
        <v>41980</v>
      </c>
      <c r="B8189" s="49" t="s">
        <v>172</v>
      </c>
      <c r="C8189" s="24">
        <f t="shared" si="762"/>
        <v>23.413329767519997</v>
      </c>
      <c r="D8189" s="24">
        <f t="shared" si="763"/>
        <v>1.5303675860383859</v>
      </c>
      <c r="E8189" s="18">
        <f>IF(G8189&gt;=0.3,(バックデータ一覧!$C$10*(バックデータ一覧!$C$12*計算過程!L8189+バックデータ一覧!$C$13*LN(計算過程!G8189)+バックデータ一覧!$C$14)^バックデータ一覧!$C$11+バックデータ一覧!$E$10*(計算過程!G8189/(バックデータ一覧!$E$12*計算過程!L8189+バックデータ一覧!$E$13*LN(計算過程!G8189)+バックデータ一覧!$E$14))^バックデータ一覧!$E$11)*計算過程!$W$11*10^-3,0)</f>
        <v>1.5303675860383859</v>
      </c>
      <c r="F8189" s="18">
        <f>IF(G8189&lt;0.3,(バックデータ一覧!$C$10*(バックデータ一覧!$C$12*計算過程!L8189+バックデータ一覧!$C$13*LN(0.3)+バックデータ一覧!$C$14)^バックデータ一覧!$C$11+バックデータ一覧!$E$10*(0.3/(バックデータ一覧!$E$12*計算過程!L8189+バックデータ一覧!$E$13*LN(0.3)+バックデータ一覧!$E$14))^バックデータ一覧!$E$11)*計算過程!$W$11*計算過程!G8189/0.3*10^-3,0)</f>
        <v>0</v>
      </c>
      <c r="G8189" s="18">
        <f t="shared" si="764"/>
        <v>0.47381926702017962</v>
      </c>
      <c r="H8189" s="18">
        <f t="shared" si="765"/>
        <v>14.40738538824426</v>
      </c>
      <c r="I8189" s="24">
        <v>0</v>
      </c>
      <c r="J8189" s="24">
        <v>0</v>
      </c>
      <c r="K8189" s="24">
        <v>0</v>
      </c>
      <c r="L8189" s="14">
        <f>貼り付けシート!C8189</f>
        <v>4.8</v>
      </c>
      <c r="M8189" s="14">
        <f>貼り付けシート!D8189</f>
        <v>4.4000000000000004</v>
      </c>
      <c r="N8189" s="18">
        <f>貼り付けシート!E8189</f>
        <v>82.659481487765035</v>
      </c>
      <c r="O8189" s="18">
        <f>貼り付けシート!F8189</f>
        <v>11.09368674894808</v>
      </c>
      <c r="P8189" s="19">
        <f t="shared" si="766"/>
        <v>11.09368674894808</v>
      </c>
      <c r="Q8189" s="19">
        <f t="shared" si="767"/>
        <v>0</v>
      </c>
    </row>
    <row r="8190" spans="1:17">
      <c r="A8190" s="38">
        <v>41981</v>
      </c>
      <c r="B8190" s="49" t="s">
        <v>149</v>
      </c>
      <c r="C8190" s="24">
        <f t="shared" si="762"/>
        <v>23.413329767519997</v>
      </c>
      <c r="D8190" s="24">
        <f t="shared" si="763"/>
        <v>1.6807631281232016</v>
      </c>
      <c r="E8190" s="18">
        <f>IF(G8190&gt;=0.3,(バックデータ一覧!$C$10*(バックデータ一覧!$C$12*計算過程!L8190+バックデータ一覧!$C$13*LN(計算過程!G8190)+バックデータ一覧!$C$14)^バックデータ一覧!$C$11+バックデータ一覧!$E$10*(計算過程!G8190/(バックデータ一覧!$E$12*計算過程!L8190+バックデータ一覧!$E$13*LN(計算過程!G8190)+バックデータ一覧!$E$14))^バックデータ一覧!$E$11)*計算過程!$W$11*10^-3,0)</f>
        <v>1.6807631281232016</v>
      </c>
      <c r="F8190" s="18">
        <f>IF(G8190&lt;0.3,(バックデータ一覧!$C$10*(バックデータ一覧!$C$12*計算過程!L8190+バックデータ一覧!$C$13*LN(0.3)+バックデータ一覧!$C$14)^バックデータ一覧!$C$11+バックデータ一覧!$E$10*(0.3/(バックデータ一覧!$E$12*計算過程!L8190+バックデータ一覧!$E$13*LN(0.3)+バックデータ一覧!$E$14))^バックデータ一覧!$E$11)*計算過程!$W$11*計算過程!G8190/0.3*10^-3,0)</f>
        <v>0</v>
      </c>
      <c r="G8190" s="18">
        <f t="shared" si="764"/>
        <v>0.5315094774524719</v>
      </c>
      <c r="H8190" s="18">
        <f t="shared" si="765"/>
        <v>16.161567104099948</v>
      </c>
      <c r="I8190" s="24">
        <v>0</v>
      </c>
      <c r="J8190" s="24">
        <v>0</v>
      </c>
      <c r="K8190" s="24">
        <v>0</v>
      </c>
      <c r="L8190" s="14">
        <f>貼り付けシート!C8190</f>
        <v>4.5999999999999996</v>
      </c>
      <c r="M8190" s="14">
        <f>貼り付けシート!D8190</f>
        <v>4.4000000000000004</v>
      </c>
      <c r="N8190" s="18">
        <f>貼り付けシート!E8190</f>
        <v>83.823480550655276</v>
      </c>
      <c r="O8190" s="18">
        <f>貼り付けシート!F8190</f>
        <v>12.44440667015696</v>
      </c>
      <c r="P8190" s="19">
        <f t="shared" si="766"/>
        <v>12.44440667015696</v>
      </c>
      <c r="Q8190" s="19">
        <f t="shared" si="767"/>
        <v>0</v>
      </c>
    </row>
    <row r="8191" spans="1:17">
      <c r="A8191" s="38">
        <v>41981</v>
      </c>
      <c r="B8191" s="49" t="s">
        <v>150</v>
      </c>
      <c r="C8191" s="24">
        <f t="shared" si="762"/>
        <v>23.413329767519997</v>
      </c>
      <c r="D8191" s="24">
        <f t="shared" si="763"/>
        <v>1.7323196283811046</v>
      </c>
      <c r="E8191" s="18">
        <f>IF(G8191&gt;=0.3,(バックデータ一覧!$C$10*(バックデータ一覧!$C$12*計算過程!L8191+バックデータ一覧!$C$13*LN(計算過程!G8191)+バックデータ一覧!$C$14)^バックデータ一覧!$C$11+バックデータ一覧!$E$10*(計算過程!G8191/(バックデータ一覧!$E$12*計算過程!L8191+バックデータ一覧!$E$13*LN(計算過程!G8191)+バックデータ一覧!$E$14))^バックデータ一覧!$E$11)*計算過程!$W$11*10^-3,0)</f>
        <v>1.7323196283811046</v>
      </c>
      <c r="F8191" s="18">
        <f>IF(G8191&lt;0.3,(バックデータ一覧!$C$10*(バックデータ一覧!$C$12*計算過程!L8191+バックデータ一覧!$C$13*LN(0.3)+バックデータ一覧!$C$14)^バックデータ一覧!$C$11+バックデータ一覧!$E$10*(0.3/(バックデータ一覧!$E$12*計算過程!L8191+バックデータ一覧!$E$13*LN(0.3)+バックデータ一覧!$E$14))^バックデータ一覧!$E$11)*計算過程!$W$11*計算過程!G8191/0.3*10^-3,0)</f>
        <v>0</v>
      </c>
      <c r="G8191" s="18">
        <f t="shared" si="764"/>
        <v>0.55531385409344547</v>
      </c>
      <c r="H8191" s="18">
        <f t="shared" si="765"/>
        <v>16.885384922548475</v>
      </c>
      <c r="I8191" s="24">
        <v>0</v>
      </c>
      <c r="J8191" s="24">
        <v>0</v>
      </c>
      <c r="K8191" s="24">
        <v>0</v>
      </c>
      <c r="L8191" s="14">
        <f>貼り付けシート!C8191</f>
        <v>4.7</v>
      </c>
      <c r="M8191" s="14">
        <f>貼り付けシート!D8191</f>
        <v>4.4000000000000004</v>
      </c>
      <c r="N8191" s="18">
        <f>貼り付けシート!E8191</f>
        <v>83.239210655129725</v>
      </c>
      <c r="O8191" s="18">
        <f>貼り付けシート!F8191</f>
        <v>13.001746390362326</v>
      </c>
      <c r="P8191" s="19">
        <f t="shared" si="766"/>
        <v>13.001746390362326</v>
      </c>
      <c r="Q8191" s="19">
        <f t="shared" si="767"/>
        <v>0</v>
      </c>
    </row>
    <row r="8192" spans="1:17">
      <c r="A8192" s="38">
        <v>41981</v>
      </c>
      <c r="B8192" s="49" t="s">
        <v>151</v>
      </c>
      <c r="C8192" s="24">
        <f t="shared" si="762"/>
        <v>23.413329767519997</v>
      </c>
      <c r="D8192" s="24">
        <f t="shared" si="763"/>
        <v>1.8508962824494484</v>
      </c>
      <c r="E8192" s="18">
        <f>IF(G8192&gt;=0.3,(バックデータ一覧!$C$10*(バックデータ一覧!$C$12*計算過程!L8192+バックデータ一覧!$C$13*LN(計算過程!G8192)+バックデータ一覧!$C$14)^バックデータ一覧!$C$11+バックデータ一覧!$E$10*(計算過程!G8192/(バックデータ一覧!$E$12*計算過程!L8192+バックデータ一覧!$E$13*LN(計算過程!G8192)+バックデータ一覧!$E$14))^バックデータ一覧!$E$11)*計算過程!$W$11*10^-3,0)</f>
        <v>1.8508962824494484</v>
      </c>
      <c r="F8192" s="18">
        <f>IF(G8192&lt;0.3,(バックデータ一覧!$C$10*(バックデータ一覧!$C$12*計算過程!L8192+バックデータ一覧!$C$13*LN(0.3)+バックデータ一覧!$C$14)^バックデータ一覧!$C$11+バックデータ一覧!$E$10*(0.3/(バックデータ一覧!$E$12*計算過程!L8192+バックデータ一覧!$E$13*LN(0.3)+バックデータ一覧!$E$14))^バックデータ一覧!$E$11)*計算過程!$W$11*計算過程!G8192/0.3*10^-3,0)</f>
        <v>0</v>
      </c>
      <c r="G8192" s="18">
        <f t="shared" si="764"/>
        <v>0.59331391055763005</v>
      </c>
      <c r="H8192" s="18">
        <f t="shared" si="765"/>
        <v>18.040849666938517</v>
      </c>
      <c r="I8192" s="24">
        <v>0</v>
      </c>
      <c r="J8192" s="24">
        <v>0</v>
      </c>
      <c r="K8192" s="24">
        <v>0</v>
      </c>
      <c r="L8192" s="14">
        <f>貼り付けシート!C8192</f>
        <v>4</v>
      </c>
      <c r="M8192" s="14">
        <f>貼り付けシート!D8192</f>
        <v>4.2</v>
      </c>
      <c r="N8192" s="18">
        <f>貼り付けシート!E8192</f>
        <v>83.479382103839484</v>
      </c>
      <c r="O8192" s="18">
        <f>貼り付けシート!F8192</f>
        <v>13.891454243542658</v>
      </c>
      <c r="P8192" s="19">
        <f t="shared" si="766"/>
        <v>13.891454243542658</v>
      </c>
      <c r="Q8192" s="19">
        <f t="shared" si="767"/>
        <v>0</v>
      </c>
    </row>
    <row r="8193" spans="1:17">
      <c r="A8193" s="38">
        <v>41981</v>
      </c>
      <c r="B8193" s="49" t="s">
        <v>152</v>
      </c>
      <c r="C8193" s="24">
        <f t="shared" si="762"/>
        <v>23.413329767519997</v>
      </c>
      <c r="D8193" s="24">
        <f t="shared" si="763"/>
        <v>1.9302349244522825</v>
      </c>
      <c r="E8193" s="18">
        <f>IF(G8193&gt;=0.3,(バックデータ一覧!$C$10*(バックデータ一覧!$C$12*計算過程!L8193+バックデータ一覧!$C$13*LN(計算過程!G8193)+バックデータ一覧!$C$14)^バックデータ一覧!$C$11+バックデータ一覧!$E$10*(計算過程!G8193/(バックデータ一覧!$E$12*計算過程!L8193+バックデータ一覧!$E$13*LN(計算過程!G8193)+バックデータ一覧!$E$14))^バックデータ一覧!$E$11)*計算過程!$W$11*10^-3,0)</f>
        <v>1.9302349244522825</v>
      </c>
      <c r="F8193" s="18">
        <f>IF(G8193&lt;0.3,(バックデータ一覧!$C$10*(バックデータ一覧!$C$12*計算過程!L8193+バックデータ一覧!$C$13*LN(0.3)+バックデータ一覧!$C$14)^バックデータ一覧!$C$11+バックデータ一覧!$E$10*(0.3/(バックデータ一覧!$E$12*計算過程!L8193+バックデータ一覧!$E$13*LN(0.3)+バックデータ一覧!$E$14))^バックデータ一覧!$E$11)*計算過程!$W$11*計算過程!G8193/0.3*10^-3,0)</f>
        <v>0</v>
      </c>
      <c r="G8193" s="18">
        <f t="shared" si="764"/>
        <v>0.62057916340727282</v>
      </c>
      <c r="H8193" s="18">
        <f t="shared" si="765"/>
        <v>18.869902077540466</v>
      </c>
      <c r="I8193" s="24">
        <v>0</v>
      </c>
      <c r="J8193" s="24">
        <v>0</v>
      </c>
      <c r="K8193" s="24">
        <v>0</v>
      </c>
      <c r="L8193" s="14">
        <f>貼り付けシート!C8193</f>
        <v>3.6</v>
      </c>
      <c r="M8193" s="14">
        <f>貼り付けシート!D8193</f>
        <v>4.0999999999999996</v>
      </c>
      <c r="N8193" s="18">
        <f>貼り付けシート!E8193</f>
        <v>83.833615400687904</v>
      </c>
      <c r="O8193" s="18">
        <f>貼り付けシート!F8193</f>
        <v>14.52982459970616</v>
      </c>
      <c r="P8193" s="19">
        <f t="shared" si="766"/>
        <v>14.52982459970616</v>
      </c>
      <c r="Q8193" s="19">
        <f t="shared" si="767"/>
        <v>0</v>
      </c>
    </row>
    <row r="8194" spans="1:17">
      <c r="A8194" s="38">
        <v>41981</v>
      </c>
      <c r="B8194" s="49" t="s">
        <v>153</v>
      </c>
      <c r="C8194" s="24">
        <f t="shared" si="762"/>
        <v>23.413329767519997</v>
      </c>
      <c r="D8194" s="24">
        <f t="shared" si="763"/>
        <v>1.9772364243105196</v>
      </c>
      <c r="E8194" s="18">
        <f>IF(G8194&gt;=0.3,(バックデータ一覧!$C$10*(バックデータ一覧!$C$12*計算過程!L8194+バックデータ一覧!$C$13*LN(計算過程!G8194)+バックデータ一覧!$C$14)^バックデータ一覧!$C$11+バックデータ一覧!$E$10*(計算過程!G8194/(バックデータ一覧!$E$12*計算過程!L8194+バックデータ一覧!$E$13*LN(計算過程!G8194)+バックデータ一覧!$E$14))^バックデータ一覧!$E$11)*計算過程!$W$11*10^-3,0)</f>
        <v>1.9772364243105196</v>
      </c>
      <c r="F8194" s="18">
        <f>IF(G8194&lt;0.3,(バックデータ一覧!$C$10*(バックデータ一覧!$C$12*計算過程!L8194+バックデータ一覧!$C$13*LN(0.3)+バックデータ一覧!$C$14)^バックデータ一覧!$C$11+バックデータ一覧!$E$10*(0.3/(バックデータ一覧!$E$12*計算過程!L8194+バックデータ一覧!$E$13*LN(0.3)+バックデータ一覧!$E$14))^バックデータ一覧!$E$11)*計算過程!$W$11*計算過程!G8194/0.3*10^-3,0)</f>
        <v>0</v>
      </c>
      <c r="G8194" s="18">
        <f t="shared" si="764"/>
        <v>0.63773648650612547</v>
      </c>
      <c r="H8194" s="18">
        <f t="shared" si="765"/>
        <v>19.391603458892838</v>
      </c>
      <c r="I8194" s="24">
        <v>0</v>
      </c>
      <c r="J8194" s="24">
        <v>0</v>
      </c>
      <c r="K8194" s="24">
        <v>0</v>
      </c>
      <c r="L8194" s="14">
        <f>貼り付けシート!C8194</f>
        <v>3.4</v>
      </c>
      <c r="M8194" s="14">
        <f>貼り付けシート!D8194</f>
        <v>4</v>
      </c>
      <c r="N8194" s="18">
        <f>貼り付けシート!E8194</f>
        <v>82.965236648574859</v>
      </c>
      <c r="O8194" s="18">
        <f>貼り付けシート!F8194</f>
        <v>14.931534663347486</v>
      </c>
      <c r="P8194" s="19">
        <f t="shared" si="766"/>
        <v>14.931534663347486</v>
      </c>
      <c r="Q8194" s="19">
        <f t="shared" si="767"/>
        <v>0</v>
      </c>
    </row>
    <row r="8195" spans="1:17">
      <c r="A8195" s="38">
        <v>41981</v>
      </c>
      <c r="B8195" s="49" t="s">
        <v>154</v>
      </c>
      <c r="C8195" s="24">
        <f t="shared" si="762"/>
        <v>23.413329767519997</v>
      </c>
      <c r="D8195" s="24">
        <f t="shared" si="763"/>
        <v>2.1576339413558139</v>
      </c>
      <c r="E8195" s="18">
        <f>IF(G8195&gt;=0.3,(バックデータ一覧!$C$10*(バックデータ一覧!$C$12*計算過程!L8195+バックデータ一覧!$C$13*LN(計算過程!G8195)+バックデータ一覧!$C$14)^バックデータ一覧!$C$11+バックデータ一覧!$E$10*(計算過程!G8195/(バックデータ一覧!$E$12*計算過程!L8195+バックデータ一覧!$E$13*LN(計算過程!G8195)+バックデータ一覧!$E$14))^バックデータ一覧!$E$11)*計算過程!$W$11*10^-3,0)</f>
        <v>2.1576339413558139</v>
      </c>
      <c r="F8195" s="18">
        <f>IF(G8195&lt;0.3,(バックデータ一覧!$C$10*(バックデータ一覧!$C$12*計算過程!L8195+バックデータ一覧!$C$13*LN(0.3)+バックデータ一覧!$C$14)^バックデータ一覧!$C$11+バックデータ一覧!$E$10*(0.3/(バックデータ一覧!$E$12*計算過程!L8195+バックデータ一覧!$E$13*LN(0.3)+バックデータ一覧!$E$14))^バックデータ一覧!$E$11)*計算過程!$W$11*計算過程!G8195/0.3*10^-3,0)</f>
        <v>0</v>
      </c>
      <c r="G8195" s="18">
        <f t="shared" si="764"/>
        <v>0.71174370115840668</v>
      </c>
      <c r="H8195" s="18">
        <f t="shared" si="765"/>
        <v>21.641935045684392</v>
      </c>
      <c r="I8195" s="24">
        <v>0</v>
      </c>
      <c r="J8195" s="24">
        <v>0</v>
      </c>
      <c r="K8195" s="24">
        <v>0</v>
      </c>
      <c r="L8195" s="14">
        <f>貼り付けシート!C8195</f>
        <v>2.9</v>
      </c>
      <c r="M8195" s="14">
        <f>貼り付けシート!D8195</f>
        <v>3.9</v>
      </c>
      <c r="N8195" s="18">
        <f>貼り付けシート!E8195</f>
        <v>83.819492505463117</v>
      </c>
      <c r="O8195" s="18">
        <f>貼り付けシート!F8195</f>
        <v>16.664289985176982</v>
      </c>
      <c r="P8195" s="19">
        <f t="shared" si="766"/>
        <v>16.664289985176982</v>
      </c>
      <c r="Q8195" s="19">
        <f t="shared" si="767"/>
        <v>0</v>
      </c>
    </row>
    <row r="8196" spans="1:17">
      <c r="A8196" s="38">
        <v>41981</v>
      </c>
      <c r="B8196" s="49" t="s">
        <v>155</v>
      </c>
      <c r="C8196" s="24">
        <f t="shared" si="762"/>
        <v>23.413329767519997</v>
      </c>
      <c r="D8196" s="24">
        <f t="shared" si="763"/>
        <v>1.9910541374725261</v>
      </c>
      <c r="E8196" s="18">
        <f>IF(G8196&gt;=0.3,(バックデータ一覧!$C$10*(バックデータ一覧!$C$12*計算過程!L8196+バックデータ一覧!$C$13*LN(計算過程!G8196)+バックデータ一覧!$C$14)^バックデータ一覧!$C$11+バックデータ一覧!$E$10*(計算過程!G8196/(バックデータ一覧!$E$12*計算過程!L8196+バックデータ一覧!$E$13*LN(計算過程!G8196)+バックデータ一覧!$E$14))^バックデータ一覧!$E$11)*計算過程!$W$11*10^-3,0)</f>
        <v>1.9910541374725261</v>
      </c>
      <c r="F8196" s="18">
        <f>IF(G8196&lt;0.3,(バックデータ一覧!$C$10*(バックデータ一覧!$C$12*計算過程!L8196+バックデータ一覧!$C$13*LN(0.3)+バックデータ一覧!$C$14)^バックデータ一覧!$C$11+バックデータ一覧!$E$10*(0.3/(バックデータ一覧!$E$12*計算過程!L8196+バックデータ一覧!$E$13*LN(0.3)+バックデータ一覧!$E$14))^バックデータ一覧!$E$11)*計算過程!$W$11*計算過程!G8196/0.3*10^-3,0)</f>
        <v>0</v>
      </c>
      <c r="G8196" s="18">
        <f t="shared" si="764"/>
        <v>0.62670051537237925</v>
      </c>
      <c r="H8196" s="18">
        <f t="shared" si="765"/>
        <v>19.056033547906821</v>
      </c>
      <c r="I8196" s="24">
        <v>0</v>
      </c>
      <c r="J8196" s="24">
        <v>0</v>
      </c>
      <c r="K8196" s="24">
        <v>0</v>
      </c>
      <c r="L8196" s="14">
        <f>貼り付けシート!C8196</f>
        <v>2.6</v>
      </c>
      <c r="M8196" s="14">
        <f>貼り付けシート!D8196</f>
        <v>3.8</v>
      </c>
      <c r="N8196" s="18">
        <f>貼り付けシート!E8196</f>
        <v>83.442716916664395</v>
      </c>
      <c r="O8196" s="18">
        <f>貼り付けシート!F8196</f>
        <v>14.673145831888252</v>
      </c>
      <c r="P8196" s="19">
        <f t="shared" si="766"/>
        <v>14.673145831888252</v>
      </c>
      <c r="Q8196" s="19">
        <f t="shared" si="767"/>
        <v>0</v>
      </c>
    </row>
    <row r="8197" spans="1:17">
      <c r="A8197" s="38">
        <v>41981</v>
      </c>
      <c r="B8197" s="49" t="s">
        <v>156</v>
      </c>
      <c r="C8197" s="24">
        <f t="shared" si="762"/>
        <v>30.406921776000001</v>
      </c>
      <c r="D8197" s="24">
        <f t="shared" si="763"/>
        <v>0.92867688121996528</v>
      </c>
      <c r="E8197" s="18">
        <f>IF(G8197&gt;=0.3,(バックデータ一覧!$C$10*(バックデータ一覧!$C$12*計算過程!L8197+バックデータ一覧!$C$13*LN(計算過程!G8197)+バックデータ一覧!$C$14)^バックデータ一覧!$C$11+バックデータ一覧!$E$10*(計算過程!G8197/(バックデータ一覧!$E$12*計算過程!L8197+バックデータ一覧!$E$13*LN(計算過程!G8197)+バックデータ一覧!$E$14))^バックデータ一覧!$E$11)*計算過程!$W$11*10^-3,0)</f>
        <v>0</v>
      </c>
      <c r="F8197" s="18">
        <f>IF(G8197&lt;0.3,(バックデータ一覧!$C$10*(バックデータ一覧!$C$12*計算過程!L8197+バックデータ一覧!$C$13*LN(0.3)+バックデータ一覧!$C$14)^バックデータ一覧!$C$11+バックデータ一覧!$E$10*(0.3/(バックデータ一覧!$E$12*計算過程!L8197+バックデータ一覧!$E$13*LN(0.3)+バックデータ一覧!$E$14))^バックデータ一覧!$E$11)*計算過程!$W$11*計算過程!G8197/0.3*10^-3,0)</f>
        <v>0.92867688121996528</v>
      </c>
      <c r="G8197" s="18">
        <f t="shared" si="764"/>
        <v>0.25532028312593302</v>
      </c>
      <c r="H8197" s="18">
        <f t="shared" si="765"/>
        <v>7.7635038768364186</v>
      </c>
      <c r="I8197" s="24">
        <v>0</v>
      </c>
      <c r="J8197" s="24">
        <v>0</v>
      </c>
      <c r="K8197" s="24">
        <v>0</v>
      </c>
      <c r="L8197" s="14">
        <f>貼り付けシート!C8197</f>
        <v>3.2</v>
      </c>
      <c r="M8197" s="14">
        <f>貼り付けシート!D8197</f>
        <v>3.7</v>
      </c>
      <c r="N8197" s="18">
        <f>貼り付けシート!E8197</f>
        <v>77.873287245939224</v>
      </c>
      <c r="O8197" s="18">
        <f>貼り付けシート!F8197</f>
        <v>7.7635038768364186</v>
      </c>
      <c r="P8197" s="19">
        <f t="shared" si="766"/>
        <v>7.7635038768364186</v>
      </c>
      <c r="Q8197" s="19">
        <f t="shared" si="767"/>
        <v>0</v>
      </c>
    </row>
    <row r="8198" spans="1:17">
      <c r="A8198" s="38">
        <v>41981</v>
      </c>
      <c r="B8198" s="49" t="s">
        <v>157</v>
      </c>
      <c r="C8198" s="24">
        <f t="shared" si="762"/>
        <v>30.406921776000001</v>
      </c>
      <c r="D8198" s="24">
        <f t="shared" si="763"/>
        <v>0.25267485303539133</v>
      </c>
      <c r="E8198" s="18">
        <f>IF(G8198&gt;=0.3,(バックデータ一覧!$C$10*(バックデータ一覧!$C$12*計算過程!L8198+バックデータ一覧!$C$13*LN(計算過程!G8198)+バックデータ一覧!$C$14)^バックデータ一覧!$C$11+バックデータ一覧!$E$10*(計算過程!G8198/(バックデータ一覧!$E$12*計算過程!L8198+バックデータ一覧!$E$13*LN(計算過程!G8198)+バックデータ一覧!$E$14))^バックデータ一覧!$E$11)*計算過程!$W$11*10^-3,0)</f>
        <v>0</v>
      </c>
      <c r="F8198" s="18">
        <f>IF(G8198&lt;0.3,(バックデータ一覧!$C$10*(バックデータ一覧!$C$12*計算過程!L8198+バックデータ一覧!$C$13*LN(0.3)+バックデータ一覧!$C$14)^バックデータ一覧!$C$11+バックデータ一覧!$E$10*(0.3/(バックデータ一覧!$E$12*計算過程!L8198+バックデータ一覧!$E$13*LN(0.3)+バックデータ一覧!$E$14))^バックデータ一覧!$E$11)*計算過程!$W$11*計算過程!G8198/0.3*10^-3,0)</f>
        <v>0.25267485303539133</v>
      </c>
      <c r="G8198" s="18">
        <f t="shared" si="764"/>
        <v>7.5778373863042883E-2</v>
      </c>
      <c r="H8198" s="18">
        <f t="shared" si="765"/>
        <v>2.3041870863660279</v>
      </c>
      <c r="I8198" s="24">
        <v>0</v>
      </c>
      <c r="J8198" s="24">
        <v>0</v>
      </c>
      <c r="K8198" s="24">
        <v>0</v>
      </c>
      <c r="L8198" s="14">
        <f>貼り付けシート!C8198</f>
        <v>5.8</v>
      </c>
      <c r="M8198" s="14">
        <f>貼り付けシート!D8198</f>
        <v>4</v>
      </c>
      <c r="N8198" s="18">
        <f>貼り付けシート!E8198</f>
        <v>70.138962992517406</v>
      </c>
      <c r="O8198" s="18">
        <f>貼り付けシート!F8198</f>
        <v>2.3041870863660279</v>
      </c>
      <c r="P8198" s="19">
        <f t="shared" si="766"/>
        <v>2.3041870863660279</v>
      </c>
      <c r="Q8198" s="19">
        <f t="shared" si="767"/>
        <v>0</v>
      </c>
    </row>
    <row r="8199" spans="1:17">
      <c r="A8199" s="38">
        <v>41981</v>
      </c>
      <c r="B8199" s="49" t="s">
        <v>158</v>
      </c>
      <c r="C8199" s="24">
        <f t="shared" ref="C8199:C8262" si="768">$W$6*IF(AND(L8199&lt;5,N8199&gt;=80),$W$4,$W$5)*3600*10^-6</f>
        <v>30.406921776000001</v>
      </c>
      <c r="D8199" s="24">
        <f t="shared" ref="D8199:D8262" si="769">IF(G8199&gt;=0.3,E8199,F8199)</f>
        <v>9.6963264243914313E-2</v>
      </c>
      <c r="E8199" s="18">
        <f>IF(G8199&gt;=0.3,(バックデータ一覧!$C$10*(バックデータ一覧!$C$12*計算過程!L8199+バックデータ一覧!$C$13*LN(計算過程!G8199)+バックデータ一覧!$C$14)^バックデータ一覧!$C$11+バックデータ一覧!$E$10*(計算過程!G8199/(バックデータ一覧!$E$12*計算過程!L8199+バックデータ一覧!$E$13*LN(計算過程!G8199)+バックデータ一覧!$E$14))^バックデータ一覧!$E$11)*計算過程!$W$11*10^-3,0)</f>
        <v>0</v>
      </c>
      <c r="F8199" s="18">
        <f>IF(G8199&lt;0.3,(バックデータ一覧!$C$10*(バックデータ一覧!$C$12*計算過程!L8199+バックデータ一覧!$C$13*LN(0.3)+バックデータ一覧!$C$14)^バックデータ一覧!$C$11+バックデータ一覧!$E$10*(0.3/(バックデータ一覧!$E$12*計算過程!L8199+バックデータ一覧!$E$13*LN(0.3)+バックデータ一覧!$E$14))^バックデータ一覧!$E$11)*計算過程!$W$11*計算過程!G8199/0.3*10^-3,0)</f>
        <v>9.6963264243914313E-2</v>
      </c>
      <c r="G8199" s="18">
        <f t="shared" ref="G8199:G8262" si="770">H8199/($W$6*3600*10^-6)</f>
        <v>3.3748100655582591E-2</v>
      </c>
      <c r="H8199" s="18">
        <f t="shared" ref="H8199:H8262" si="771">IF(AND(L8199&lt;5,N8199&gt;=80),P8199/$W$4,P8199/$W$5)</f>
        <v>1.0261758567228743</v>
      </c>
      <c r="I8199" s="24">
        <v>0</v>
      </c>
      <c r="J8199" s="24">
        <v>0</v>
      </c>
      <c r="K8199" s="24">
        <v>0</v>
      </c>
      <c r="L8199" s="14">
        <f>貼り付けシート!C8199</f>
        <v>10</v>
      </c>
      <c r="M8199" s="14">
        <f>貼り付けシート!D8199</f>
        <v>4.4000000000000004</v>
      </c>
      <c r="N8199" s="18">
        <f>貼り付けシート!E8199</f>
        <v>57.913658200479809</v>
      </c>
      <c r="O8199" s="18">
        <f>貼り付けシート!F8199</f>
        <v>1.0261758567228743</v>
      </c>
      <c r="P8199" s="19">
        <f t="shared" ref="P8199:P8262" si="772">IF(O8199&gt;C8199,C8199,O8199)</f>
        <v>1.0261758567228743</v>
      </c>
      <c r="Q8199" s="19">
        <f t="shared" ref="Q8199:Q8262" si="773">IF(O8199&gt;C8199,O8199-C8199,0)</f>
        <v>0</v>
      </c>
    </row>
    <row r="8200" spans="1:17">
      <c r="A8200" s="38">
        <v>41981</v>
      </c>
      <c r="B8200" s="49" t="s">
        <v>159</v>
      </c>
      <c r="C8200" s="24">
        <f t="shared" si="768"/>
        <v>30.406921776000001</v>
      </c>
      <c r="D8200" s="24">
        <f t="shared" si="769"/>
        <v>3.7750549282652548E-2</v>
      </c>
      <c r="E8200" s="18">
        <f>IF(G8200&gt;=0.3,(バックデータ一覧!$C$10*(バックデータ一覧!$C$12*計算過程!L8200+バックデータ一覧!$C$13*LN(計算過程!G8200)+バックデータ一覧!$C$14)^バックデータ一覧!$C$11+バックデータ一覧!$E$10*(計算過程!G8200/(バックデータ一覧!$E$12*計算過程!L8200+バックデータ一覧!$E$13*LN(計算過程!G8200)+バックデータ一覧!$E$14))^バックデータ一覧!$E$11)*計算過程!$W$11*10^-3,0)</f>
        <v>0</v>
      </c>
      <c r="F8200" s="18">
        <f>IF(G8200&lt;0.3,(バックデータ一覧!$C$10*(バックデータ一覧!$C$12*計算過程!L8200+バックデータ一覧!$C$13*LN(0.3)+バックデータ一覧!$C$14)^バックデータ一覧!$C$11+バックデータ一覧!$E$10*(0.3/(バックデータ一覧!$E$12*計算過程!L8200+バックデータ一覧!$E$13*LN(0.3)+バックデータ一覧!$E$14))^バックデータ一覧!$E$11)*計算過程!$W$11*計算過程!G8200/0.3*10^-3,0)</f>
        <v>3.7750549282652548E-2</v>
      </c>
      <c r="G8200" s="18">
        <f t="shared" si="770"/>
        <v>1.437996749632787E-2</v>
      </c>
      <c r="H8200" s="18">
        <f t="shared" si="771"/>
        <v>0.43725054680226411</v>
      </c>
      <c r="I8200" s="24">
        <v>0</v>
      </c>
      <c r="J8200" s="24">
        <v>0</v>
      </c>
      <c r="K8200" s="24">
        <v>0</v>
      </c>
      <c r="L8200" s="14">
        <f>貼り付けシート!C8200</f>
        <v>12.4</v>
      </c>
      <c r="M8200" s="14">
        <f>貼り付けシート!D8200</f>
        <v>4.2</v>
      </c>
      <c r="N8200" s="18">
        <f>貼り付けシート!E8200</f>
        <v>47.156384420810049</v>
      </c>
      <c r="O8200" s="18">
        <f>貼り付けシート!F8200</f>
        <v>0.43725054680226411</v>
      </c>
      <c r="P8200" s="19">
        <f t="shared" si="772"/>
        <v>0.43725054680226411</v>
      </c>
      <c r="Q8200" s="19">
        <f t="shared" si="773"/>
        <v>0</v>
      </c>
    </row>
    <row r="8201" spans="1:17">
      <c r="A8201" s="38">
        <v>41981</v>
      </c>
      <c r="B8201" s="49" t="s">
        <v>160</v>
      </c>
      <c r="C8201" s="24">
        <f t="shared" si="768"/>
        <v>30.406921776000001</v>
      </c>
      <c r="D8201" s="24">
        <f t="shared" si="769"/>
        <v>9.7394081982499423E-3</v>
      </c>
      <c r="E8201" s="18">
        <f>IF(G8201&gt;=0.3,(バックデータ一覧!$C$10*(バックデータ一覧!$C$12*計算過程!L8201+バックデータ一覧!$C$13*LN(計算過程!G8201)+バックデータ一覧!$C$14)^バックデータ一覧!$C$11+バックデータ一覧!$E$10*(計算過程!G8201/(バックデータ一覧!$E$12*計算過程!L8201+バックデータ一覧!$E$13*LN(計算過程!G8201)+バックデータ一覧!$E$14))^バックデータ一覧!$E$11)*計算過程!$W$11*10^-3,0)</f>
        <v>0</v>
      </c>
      <c r="F8201" s="18">
        <f>IF(G8201&lt;0.3,(バックデータ一覧!$C$10*(バックデータ一覧!$C$12*計算過程!L8201+バックデータ一覧!$C$13*LN(0.3)+バックデータ一覧!$C$14)^バックデータ一覧!$C$11+バックデータ一覧!$E$10*(0.3/(バックデータ一覧!$E$12*計算過程!L8201+バックデータ一覧!$E$13*LN(0.3)+バックデータ一覧!$E$14))^バックデータ一覧!$E$11)*計算過程!$W$11*計算過程!G8201/0.3*10^-3,0)</f>
        <v>9.7394081982499423E-3</v>
      </c>
      <c r="G8201" s="18">
        <f t="shared" si="770"/>
        <v>3.9179114521483791E-3</v>
      </c>
      <c r="H8201" s="18">
        <f t="shared" si="771"/>
        <v>0.11913162705077032</v>
      </c>
      <c r="I8201" s="24">
        <v>0</v>
      </c>
      <c r="J8201" s="24">
        <v>0</v>
      </c>
      <c r="K8201" s="24">
        <v>0</v>
      </c>
      <c r="L8201" s="14">
        <f>貼り付けシート!C8201</f>
        <v>13.8</v>
      </c>
      <c r="M8201" s="14">
        <f>貼り付けシート!D8201</f>
        <v>4.4000000000000004</v>
      </c>
      <c r="N8201" s="18">
        <f>貼り付けシート!E8201</f>
        <v>45.06668635029262</v>
      </c>
      <c r="O8201" s="18">
        <f>貼り付けシート!F8201</f>
        <v>0.11913162705077032</v>
      </c>
      <c r="P8201" s="19">
        <f t="shared" si="772"/>
        <v>0.11913162705077032</v>
      </c>
      <c r="Q8201" s="19">
        <f t="shared" si="773"/>
        <v>0</v>
      </c>
    </row>
    <row r="8202" spans="1:17">
      <c r="A8202" s="38">
        <v>41981</v>
      </c>
      <c r="B8202" s="49" t="s">
        <v>161</v>
      </c>
      <c r="C8202" s="24">
        <f t="shared" si="768"/>
        <v>30.406921776000001</v>
      </c>
      <c r="D8202" s="24">
        <f t="shared" si="769"/>
        <v>2.2646212638158928E-3</v>
      </c>
      <c r="E8202" s="18">
        <f>IF(G8202&gt;=0.3,(バックデータ一覧!$C$10*(バックデータ一覧!$C$12*計算過程!L8202+バックデータ一覧!$C$13*LN(計算過程!G8202)+バックデータ一覧!$C$14)^バックデータ一覧!$C$11+バックデータ一覧!$E$10*(計算過程!G8202/(バックデータ一覧!$E$12*計算過程!L8202+バックデータ一覧!$E$13*LN(計算過程!G8202)+バックデータ一覧!$E$14))^バックデータ一覧!$E$11)*計算過程!$W$11*10^-3,0)</f>
        <v>0</v>
      </c>
      <c r="F8202" s="18">
        <f>IF(G8202&lt;0.3,(バックデータ一覧!$C$10*(バックデータ一覧!$C$12*計算過程!L8202+バックデータ一覧!$C$13*LN(0.3)+バックデータ一覧!$C$14)^バックデータ一覧!$C$11+バックデータ一覧!$E$10*(0.3/(バックデータ一覧!$E$12*計算過程!L8202+バックデータ一覧!$E$13*LN(0.3)+バックデータ一覧!$E$14))^バックデータ一覧!$E$11)*計算過程!$W$11*計算過程!G8202/0.3*10^-3,0)</f>
        <v>2.2646212638158928E-3</v>
      </c>
      <c r="G8202" s="18">
        <f t="shared" si="770"/>
        <v>9.3296480847083877E-4</v>
      </c>
      <c r="H8202" s="18">
        <f t="shared" si="771"/>
        <v>2.8368587950933617E-2</v>
      </c>
      <c r="I8202" s="24">
        <v>0</v>
      </c>
      <c r="J8202" s="24">
        <v>0</v>
      </c>
      <c r="K8202" s="24">
        <v>0</v>
      </c>
      <c r="L8202" s="14">
        <f>貼り付けシート!C8202</f>
        <v>14.4</v>
      </c>
      <c r="M8202" s="14">
        <f>貼り付けシート!D8202</f>
        <v>4.0999999999999996</v>
      </c>
      <c r="N8202" s="18">
        <f>貼り付けシート!E8202</f>
        <v>40.410400565178428</v>
      </c>
      <c r="O8202" s="18">
        <f>貼り付けシート!F8202</f>
        <v>2.8368587950933617E-2</v>
      </c>
      <c r="P8202" s="19">
        <f t="shared" si="772"/>
        <v>2.8368587950933617E-2</v>
      </c>
      <c r="Q8202" s="19">
        <f t="shared" si="773"/>
        <v>0</v>
      </c>
    </row>
    <row r="8203" spans="1:17">
      <c r="A8203" s="38">
        <v>41981</v>
      </c>
      <c r="B8203" s="49" t="s">
        <v>162</v>
      </c>
      <c r="C8203" s="24">
        <f t="shared" si="768"/>
        <v>30.406921776000001</v>
      </c>
      <c r="D8203" s="24">
        <f t="shared" si="769"/>
        <v>1.3596037635970378E-3</v>
      </c>
      <c r="E8203" s="18">
        <f>IF(G8203&gt;=0.3,(バックデータ一覧!$C$10*(バックデータ一覧!$C$12*計算過程!L8203+バックデータ一覧!$C$13*LN(計算過程!G8203)+バックデータ一覧!$C$14)^バックデータ一覧!$C$11+バックデータ一覧!$E$10*(計算過程!G8203/(バックデータ一覧!$E$12*計算過程!L8203+バックデータ一覧!$E$13*LN(計算過程!G8203)+バックデータ一覧!$E$14))^バックデータ一覧!$E$11)*計算過程!$W$11*10^-3,0)</f>
        <v>0</v>
      </c>
      <c r="F8203" s="18">
        <f>IF(G8203&lt;0.3,(バックデータ一覧!$C$10*(バックデータ一覧!$C$12*計算過程!L8203+バックデータ一覧!$C$13*LN(0.3)+バックデータ一覧!$C$14)^バックデータ一覧!$C$11+バックデータ一覧!$E$10*(0.3/(バックデータ一覧!$E$12*計算過程!L8203+バックデータ一覧!$E$13*LN(0.3)+バックデータ一覧!$E$14))^バックデータ一覧!$E$11)*計算過程!$W$11*計算過程!G8203/0.3*10^-3,0)</f>
        <v>1.3596037635970378E-3</v>
      </c>
      <c r="G8203" s="18">
        <f t="shared" si="770"/>
        <v>5.668930651503588E-4</v>
      </c>
      <c r="H8203" s="18">
        <f t="shared" si="771"/>
        <v>1.7237473087383832E-2</v>
      </c>
      <c r="I8203" s="24">
        <v>0</v>
      </c>
      <c r="J8203" s="24">
        <v>0</v>
      </c>
      <c r="K8203" s="24">
        <v>0</v>
      </c>
      <c r="L8203" s="14">
        <f>貼り付けシート!C8203</f>
        <v>14.7</v>
      </c>
      <c r="M8203" s="14">
        <f>貼り付けシート!D8203</f>
        <v>4.4000000000000004</v>
      </c>
      <c r="N8203" s="18">
        <f>貼り付けシート!E8203</f>
        <v>42.514095391802314</v>
      </c>
      <c r="O8203" s="18">
        <f>貼り付けシート!F8203</f>
        <v>1.7237473087383832E-2</v>
      </c>
      <c r="P8203" s="19">
        <f t="shared" si="772"/>
        <v>1.7237473087383832E-2</v>
      </c>
      <c r="Q8203" s="19">
        <f t="shared" si="773"/>
        <v>0</v>
      </c>
    </row>
    <row r="8204" spans="1:17">
      <c r="A8204" s="38">
        <v>41981</v>
      </c>
      <c r="B8204" s="49" t="s">
        <v>163</v>
      </c>
      <c r="C8204" s="24">
        <f t="shared" si="768"/>
        <v>30.406921776000001</v>
      </c>
      <c r="D8204" s="24">
        <f t="shared" si="769"/>
        <v>1.2010258428262631E-3</v>
      </c>
      <c r="E8204" s="18">
        <f>IF(G8204&gt;=0.3,(バックデータ一覧!$C$10*(バックデータ一覧!$C$12*計算過程!L8204+バックデータ一覧!$C$13*LN(計算過程!G8204)+バックデータ一覧!$C$14)^バックデータ一覧!$C$11+バックデータ一覧!$E$10*(計算過程!G8204/(バックデータ一覧!$E$12*計算過程!L8204+バックデータ一覧!$E$13*LN(計算過程!G8204)+バックデータ一覧!$E$14))^バックデータ一覧!$E$11)*計算過程!$W$11*10^-3,0)</f>
        <v>0</v>
      </c>
      <c r="F8204" s="18">
        <f>IF(G8204&lt;0.3,(バックデータ一覧!$C$10*(バックデータ一覧!$C$12*計算過程!L8204+バックデータ一覧!$C$13*LN(0.3)+バックデータ一覧!$C$14)^バックデータ一覧!$C$11+バックデータ一覧!$E$10*(0.3/(バックデータ一覧!$E$12*計算過程!L8204+バックデータ一覧!$E$13*LN(0.3)+バックデータ一覧!$E$14))^バックデータ一覧!$E$11)*計算過程!$W$11*計算過程!G8204/0.3*10^-3,0)</f>
        <v>1.2010258428262631E-3</v>
      </c>
      <c r="G8204" s="18">
        <f t="shared" si="770"/>
        <v>4.9876738904355042E-4</v>
      </c>
      <c r="H8204" s="18">
        <f t="shared" si="771"/>
        <v>1.5165980983066997E-2</v>
      </c>
      <c r="I8204" s="24">
        <v>0</v>
      </c>
      <c r="J8204" s="24">
        <v>0</v>
      </c>
      <c r="K8204" s="24">
        <v>0</v>
      </c>
      <c r="L8204" s="14">
        <f>貼り付けシート!C8204</f>
        <v>14.6</v>
      </c>
      <c r="M8204" s="14">
        <f>貼り付けシート!D8204</f>
        <v>4.3</v>
      </c>
      <c r="N8204" s="18">
        <f>貼り付けシート!E8204</f>
        <v>41.823738387233306</v>
      </c>
      <c r="O8204" s="18">
        <f>貼り付けシート!F8204</f>
        <v>1.5165980983066997E-2</v>
      </c>
      <c r="P8204" s="19">
        <f t="shared" si="772"/>
        <v>1.5165980983066997E-2</v>
      </c>
      <c r="Q8204" s="19">
        <f t="shared" si="773"/>
        <v>0</v>
      </c>
    </row>
    <row r="8205" spans="1:17">
      <c r="A8205" s="38">
        <v>41981</v>
      </c>
      <c r="B8205" s="49" t="s">
        <v>164</v>
      </c>
      <c r="C8205" s="24">
        <f t="shared" si="768"/>
        <v>30.406921776000001</v>
      </c>
      <c r="D8205" s="24">
        <f t="shared" si="769"/>
        <v>2.0147952501204246E-3</v>
      </c>
      <c r="E8205" s="18">
        <f>IF(G8205&gt;=0.3,(バックデータ一覧!$C$10*(バックデータ一覧!$C$12*計算過程!L8205+バックデータ一覧!$C$13*LN(計算過程!G8205)+バックデータ一覧!$C$14)^バックデータ一覧!$C$11+バックデータ一覧!$E$10*(計算過程!G8205/(バックデータ一覧!$E$12*計算過程!L8205+バックデータ一覧!$E$13*LN(計算過程!G8205)+バックデータ一覧!$E$14))^バックデータ一覧!$E$11)*計算過程!$W$11*10^-3,0)</f>
        <v>0</v>
      </c>
      <c r="F8205" s="18">
        <f>IF(G8205&lt;0.3,(バックデータ一覧!$C$10*(バックデータ一覧!$C$12*計算過程!L8205+バックデータ一覧!$C$13*LN(0.3)+バックデータ一覧!$C$14)^バックデータ一覧!$C$11+バックデータ一覧!$E$10*(0.3/(バックデータ一覧!$E$12*計算過程!L8205+バックデータ一覧!$E$13*LN(0.3)+バックデータ一覧!$E$14))^バックデータ一覧!$E$11)*計算過程!$W$11*計算過程!G8205/0.3*10^-3,0)</f>
        <v>2.0147952501204246E-3</v>
      </c>
      <c r="G8205" s="18">
        <f t="shared" si="770"/>
        <v>8.3004301631841215E-4</v>
      </c>
      <c r="H8205" s="18">
        <f t="shared" si="771"/>
        <v>2.5239053067909051E-2</v>
      </c>
      <c r="I8205" s="24">
        <v>0</v>
      </c>
      <c r="J8205" s="24">
        <v>0</v>
      </c>
      <c r="K8205" s="24">
        <v>0</v>
      </c>
      <c r="L8205" s="14">
        <f>貼り付けシート!C8205</f>
        <v>14.4</v>
      </c>
      <c r="M8205" s="14">
        <f>貼り付けシート!D8205</f>
        <v>4.2</v>
      </c>
      <c r="N8205" s="18">
        <f>貼り付けシート!E8205</f>
        <v>41.389409420431598</v>
      </c>
      <c r="O8205" s="18">
        <f>貼り付けシート!F8205</f>
        <v>2.5239053067909051E-2</v>
      </c>
      <c r="P8205" s="19">
        <f t="shared" si="772"/>
        <v>2.5239053067909051E-2</v>
      </c>
      <c r="Q8205" s="19">
        <f t="shared" si="773"/>
        <v>0</v>
      </c>
    </row>
    <row r="8206" spans="1:17">
      <c r="A8206" s="38">
        <v>41981</v>
      </c>
      <c r="B8206" s="49" t="s">
        <v>165</v>
      </c>
      <c r="C8206" s="24">
        <f t="shared" si="768"/>
        <v>30.406921776000001</v>
      </c>
      <c r="D8206" s="24">
        <f t="shared" si="769"/>
        <v>9.2824357939510042E-3</v>
      </c>
      <c r="E8206" s="18">
        <f>IF(G8206&gt;=0.3,(バックデータ一覧!$C$10*(バックデータ一覧!$C$12*計算過程!L8206+バックデータ一覧!$C$13*LN(計算過程!G8206)+バックデータ一覧!$C$14)^バックデータ一覧!$C$11+バックデータ一覧!$E$10*(計算過程!G8206/(バックデータ一覧!$E$12*計算過程!L8206+バックデータ一覧!$E$13*LN(計算過程!G8206)+バックデータ一覧!$E$14))^バックデータ一覧!$E$11)*計算過程!$W$11*10^-3,0)</f>
        <v>0</v>
      </c>
      <c r="F8206" s="18">
        <f>IF(G8206&lt;0.3,(バックデータ一覧!$C$10*(バックデータ一覧!$C$12*計算過程!L8206+バックデータ一覧!$C$13*LN(0.3)+バックデータ一覧!$C$14)^バックデータ一覧!$C$11+バックデータ一覧!$E$10*(0.3/(バックデータ一覧!$E$12*計算過程!L8206+バックデータ一覧!$E$13*LN(0.3)+バックデータ一覧!$E$14))^バックデータ一覧!$E$11)*計算過程!$W$11*計算過程!G8206/0.3*10^-3,0)</f>
        <v>9.2824357939510042E-3</v>
      </c>
      <c r="G8206" s="18">
        <f t="shared" si="770"/>
        <v>3.6757980560635358E-3</v>
      </c>
      <c r="H8206" s="18">
        <f t="shared" si="771"/>
        <v>0.11176970395509681</v>
      </c>
      <c r="I8206" s="24">
        <v>0</v>
      </c>
      <c r="J8206" s="24">
        <v>0</v>
      </c>
      <c r="K8206" s="24">
        <v>0</v>
      </c>
      <c r="L8206" s="14">
        <f>貼り付けシート!C8206</f>
        <v>13.4</v>
      </c>
      <c r="M8206" s="14">
        <f>貼り付けシート!D8206</f>
        <v>4.3</v>
      </c>
      <c r="N8206" s="18">
        <f>貼り付けシート!E8206</f>
        <v>45.211924066313728</v>
      </c>
      <c r="O8206" s="18">
        <f>貼り付けシート!F8206</f>
        <v>0.11176970395509681</v>
      </c>
      <c r="P8206" s="19">
        <f t="shared" si="772"/>
        <v>0.11176970395509681</v>
      </c>
      <c r="Q8206" s="19">
        <f t="shared" si="773"/>
        <v>0</v>
      </c>
    </row>
    <row r="8207" spans="1:17">
      <c r="A8207" s="38">
        <v>41981</v>
      </c>
      <c r="B8207" s="49" t="s">
        <v>166</v>
      </c>
      <c r="C8207" s="24">
        <f t="shared" si="768"/>
        <v>30.406921776000001</v>
      </c>
      <c r="D8207" s="24">
        <f t="shared" si="769"/>
        <v>2.7649208562518054E-2</v>
      </c>
      <c r="E8207" s="18">
        <f>IF(G8207&gt;=0.3,(バックデータ一覧!$C$10*(バックデータ一覧!$C$12*計算過程!L8207+バックデータ一覧!$C$13*LN(計算過程!G8207)+バックデータ一覧!$C$14)^バックデータ一覧!$C$11+バックデータ一覧!$E$10*(計算過程!G8207/(バックデータ一覧!$E$12*計算過程!L8207+バックデータ一覧!$E$13*LN(計算過程!G8207)+バックデータ一覧!$E$14))^バックデータ一覧!$E$11)*計算過程!$W$11*10^-3,0)</f>
        <v>0</v>
      </c>
      <c r="F8207" s="18">
        <f>IF(G8207&lt;0.3,(バックデータ一覧!$C$10*(バックデータ一覧!$C$12*計算過程!L8207+バックデータ一覧!$C$13*LN(0.3)+バックデータ一覧!$C$14)^バックデータ一覧!$C$11+バックデータ一覧!$E$10*(0.3/(バックデータ一覧!$E$12*計算過程!L8207+バックデータ一覧!$E$13*LN(0.3)+バックデータ一覧!$E$14))^バックデータ一覧!$E$11)*計算過程!$W$11*計算過程!G8207/0.3*10^-3,0)</f>
        <v>2.7649208562518054E-2</v>
      </c>
      <c r="G8207" s="18">
        <f t="shared" si="770"/>
        <v>1.002474027959183E-2</v>
      </c>
      <c r="H8207" s="18">
        <f t="shared" si="771"/>
        <v>0.30482149350626514</v>
      </c>
      <c r="I8207" s="24">
        <v>0</v>
      </c>
      <c r="J8207" s="24">
        <v>0</v>
      </c>
      <c r="K8207" s="24">
        <v>0</v>
      </c>
      <c r="L8207" s="14">
        <f>貼り付けシート!C8207</f>
        <v>11.1</v>
      </c>
      <c r="M8207" s="14">
        <f>貼り付けシート!D8207</f>
        <v>4.5999999999999996</v>
      </c>
      <c r="N8207" s="18">
        <f>貼り付けシート!E8207</f>
        <v>56.244265662262151</v>
      </c>
      <c r="O8207" s="18">
        <f>貼り付けシート!F8207</f>
        <v>0.30482149350626514</v>
      </c>
      <c r="P8207" s="19">
        <f t="shared" si="772"/>
        <v>0.30482149350626514</v>
      </c>
      <c r="Q8207" s="19">
        <f t="shared" si="773"/>
        <v>0</v>
      </c>
    </row>
    <row r="8208" spans="1:17">
      <c r="A8208" s="38">
        <v>41981</v>
      </c>
      <c r="B8208" s="49" t="s">
        <v>167</v>
      </c>
      <c r="C8208" s="24">
        <f t="shared" si="768"/>
        <v>30.406921776000001</v>
      </c>
      <c r="D8208" s="24">
        <f t="shared" si="769"/>
        <v>4.2924854885723562E-2</v>
      </c>
      <c r="E8208" s="18">
        <f>IF(G8208&gt;=0.3,(バックデータ一覧!$C$10*(バックデータ一覧!$C$12*計算過程!L8208+バックデータ一覧!$C$13*LN(計算過程!G8208)+バックデータ一覧!$C$14)^バックデータ一覧!$C$11+バックデータ一覧!$E$10*(計算過程!G8208/(バックデータ一覧!$E$12*計算過程!L8208+バックデータ一覧!$E$13*LN(計算過程!G8208)+バックデータ一覧!$E$14))^バックデータ一覧!$E$11)*計算過程!$W$11*10^-3,0)</f>
        <v>0</v>
      </c>
      <c r="F8208" s="18">
        <f>IF(G8208&lt;0.3,(バックデータ一覧!$C$10*(バックデータ一覧!$C$12*計算過程!L8208+バックデータ一覧!$C$13*LN(0.3)+バックデータ一覧!$C$14)^バックデータ一覧!$C$11+バックデータ一覧!$E$10*(0.3/(バックデータ一覧!$E$12*計算過程!L8208+バックデータ一覧!$E$13*LN(0.3)+バックデータ一覧!$E$14))^バックデータ一覧!$E$11)*計算過程!$W$11*計算過程!G8208/0.3*10^-3,0)</f>
        <v>4.2924854885723562E-2</v>
      </c>
      <c r="G8208" s="18">
        <f t="shared" si="770"/>
        <v>1.4301687934932538E-2</v>
      </c>
      <c r="H8208" s="18">
        <f t="shared" si="771"/>
        <v>0.43487030630225665</v>
      </c>
      <c r="I8208" s="24">
        <v>0</v>
      </c>
      <c r="J8208" s="24">
        <v>0</v>
      </c>
      <c r="K8208" s="24">
        <v>0</v>
      </c>
      <c r="L8208" s="14">
        <f>貼り付けシート!C8208</f>
        <v>8.8000000000000007</v>
      </c>
      <c r="M8208" s="14">
        <f>貼り付けシート!D8208</f>
        <v>5.0999999999999996</v>
      </c>
      <c r="N8208" s="18">
        <f>貼り付けシート!E8208</f>
        <v>72.69424888778039</v>
      </c>
      <c r="O8208" s="18">
        <f>貼り付けシート!F8208</f>
        <v>0.43487030630225665</v>
      </c>
      <c r="P8208" s="19">
        <f t="shared" si="772"/>
        <v>0.43487030630225665</v>
      </c>
      <c r="Q8208" s="19">
        <f t="shared" si="773"/>
        <v>0</v>
      </c>
    </row>
    <row r="8209" spans="1:17">
      <c r="A8209" s="38">
        <v>41981</v>
      </c>
      <c r="B8209" s="49" t="s">
        <v>168</v>
      </c>
      <c r="C8209" s="24">
        <f t="shared" si="768"/>
        <v>30.406921776000001</v>
      </c>
      <c r="D8209" s="24">
        <f t="shared" si="769"/>
        <v>4.4740960428618741E-2</v>
      </c>
      <c r="E8209" s="18">
        <f>IF(G8209&gt;=0.3,(バックデータ一覧!$C$10*(バックデータ一覧!$C$12*計算過程!L8209+バックデータ一覧!$C$13*LN(計算過程!G8209)+バックデータ一覧!$C$14)^バックデータ一覧!$C$11+バックデータ一覧!$E$10*(計算過程!G8209/(バックデータ一覧!$E$12*計算過程!L8209+バックデータ一覧!$E$13*LN(計算過程!G8209)+バックデータ一覧!$E$14))^バックデータ一覧!$E$11)*計算過程!$W$11*10^-3,0)</f>
        <v>0</v>
      </c>
      <c r="F8209" s="18">
        <f>IF(G8209&lt;0.3,(バックデータ一覧!$C$10*(バックデータ一覧!$C$12*計算過程!L8209+バックデータ一覧!$C$13*LN(0.3)+バックデータ一覧!$C$14)^バックデータ一覧!$C$11+バックデータ一覧!$E$10*(0.3/(バックデータ一覧!$E$12*計算過程!L8209+バックデータ一覧!$E$13*LN(0.3)+バックデータ一覧!$E$14))^バックデータ一覧!$E$11)*計算過程!$W$11*計算過程!G8209/0.3*10^-3,0)</f>
        <v>4.4740960428618741E-2</v>
      </c>
      <c r="G8209" s="18">
        <f t="shared" si="770"/>
        <v>1.433348323974765E-2</v>
      </c>
      <c r="H8209" s="18">
        <f t="shared" si="771"/>
        <v>0.43583710364861383</v>
      </c>
      <c r="I8209" s="24">
        <v>0</v>
      </c>
      <c r="J8209" s="24">
        <v>0</v>
      </c>
      <c r="K8209" s="24">
        <v>0</v>
      </c>
      <c r="L8209" s="14">
        <f>貼り付けシート!C8209</f>
        <v>7.7</v>
      </c>
      <c r="M8209" s="14">
        <f>貼り付けシート!D8209</f>
        <v>5</v>
      </c>
      <c r="N8209" s="18">
        <f>貼り付けシート!E8209</f>
        <v>76.811993092451885</v>
      </c>
      <c r="O8209" s="18">
        <f>貼り付けシート!F8209</f>
        <v>0.43583710364861383</v>
      </c>
      <c r="P8209" s="19">
        <f t="shared" si="772"/>
        <v>0.43583710364861383</v>
      </c>
      <c r="Q8209" s="19">
        <f t="shared" si="773"/>
        <v>0</v>
      </c>
    </row>
    <row r="8210" spans="1:17">
      <c r="A8210" s="38">
        <v>41981</v>
      </c>
      <c r="B8210" s="49" t="s">
        <v>169</v>
      </c>
      <c r="C8210" s="24">
        <f t="shared" si="768"/>
        <v>30.406921776000001</v>
      </c>
      <c r="D8210" s="24">
        <f t="shared" si="769"/>
        <v>0.11912572182805049</v>
      </c>
      <c r="E8210" s="18">
        <f>IF(G8210&gt;=0.3,(バックデータ一覧!$C$10*(バックデータ一覧!$C$12*計算過程!L8210+バックデータ一覧!$C$13*LN(計算過程!G8210)+バックデータ一覧!$C$14)^バックデータ一覧!$C$11+バックデータ一覧!$E$10*(計算過程!G8210/(バックデータ一覧!$E$12*計算過程!L8210+バックデータ一覧!$E$13*LN(計算過程!G8210)+バックデータ一覧!$E$14))^バックデータ一覧!$E$11)*計算過程!$W$11*10^-3,0)</f>
        <v>0</v>
      </c>
      <c r="F8210" s="18">
        <f>IF(G8210&lt;0.3,(バックデータ一覧!$C$10*(バックデータ一覧!$C$12*計算過程!L8210+バックデータ一覧!$C$13*LN(0.3)+バックデータ一覧!$C$14)^バックデータ一覧!$C$11+バックデータ一覧!$E$10*(0.3/(バックデータ一覧!$E$12*計算過程!L8210+バックデータ一覧!$E$13*LN(0.3)+バックデータ一覧!$E$14))^バックデータ一覧!$E$11)*計算過程!$W$11*計算過程!G8210/0.3*10^-3,0)</f>
        <v>0.11912572182805049</v>
      </c>
      <c r="G8210" s="18">
        <f t="shared" si="770"/>
        <v>3.6596564594240114E-2</v>
      </c>
      <c r="H8210" s="18">
        <f t="shared" si="771"/>
        <v>1.1127888768873904</v>
      </c>
      <c r="I8210" s="24">
        <v>0</v>
      </c>
      <c r="J8210" s="24">
        <v>0</v>
      </c>
      <c r="K8210" s="24">
        <v>0</v>
      </c>
      <c r="L8210" s="14">
        <f>貼り付けシート!C8210</f>
        <v>6.5</v>
      </c>
      <c r="M8210" s="14">
        <f>貼り付けシート!D8210</f>
        <v>4.9000000000000004</v>
      </c>
      <c r="N8210" s="18">
        <f>貼り付けシート!E8210</f>
        <v>81.745449988211135</v>
      </c>
      <c r="O8210" s="18">
        <f>貼り付けシート!F8210</f>
        <v>1.1127888768873904</v>
      </c>
      <c r="P8210" s="19">
        <f t="shared" si="772"/>
        <v>1.1127888768873904</v>
      </c>
      <c r="Q8210" s="19">
        <f t="shared" si="773"/>
        <v>0</v>
      </c>
    </row>
    <row r="8211" spans="1:17">
      <c r="A8211" s="38">
        <v>41981</v>
      </c>
      <c r="B8211" s="49" t="s">
        <v>170</v>
      </c>
      <c r="C8211" s="24">
        <f t="shared" si="768"/>
        <v>30.406921776000001</v>
      </c>
      <c r="D8211" s="24">
        <f t="shared" si="769"/>
        <v>0.55817233034813929</v>
      </c>
      <c r="E8211" s="18">
        <f>IF(G8211&gt;=0.3,(バックデータ一覧!$C$10*(バックデータ一覧!$C$12*計算過程!L8211+バックデータ一覧!$C$13*LN(計算過程!G8211)+バックデータ一覧!$C$14)^バックデータ一覧!$C$11+バックデータ一覧!$E$10*(計算過程!G8211/(バックデータ一覧!$E$12*計算過程!L8211+バックデータ一覧!$E$13*LN(計算過程!G8211)+バックデータ一覧!$E$14))^バックデータ一覧!$E$11)*計算過程!$W$11*10^-3,0)</f>
        <v>0</v>
      </c>
      <c r="F8211" s="18">
        <f>IF(G8211&lt;0.3,(バックデータ一覧!$C$10*(バックデータ一覧!$C$12*計算過程!L8211+バックデータ一覧!$C$13*LN(0.3)+バックデータ一覧!$C$14)^バックデータ一覧!$C$11+バックデータ一覧!$E$10*(0.3/(バックデータ一覧!$E$12*計算過程!L8211+バックデータ一覧!$E$13*LN(0.3)+バックデータ一覧!$E$14))^バックデータ一覧!$E$11)*計算過程!$W$11*計算過程!G8211/0.3*10^-3,0)</f>
        <v>0.55817233034813929</v>
      </c>
      <c r="G8211" s="18">
        <f t="shared" si="770"/>
        <v>0.16739850056706165</v>
      </c>
      <c r="H8211" s="18">
        <f t="shared" si="771"/>
        <v>5.0900731121623357</v>
      </c>
      <c r="I8211" s="24">
        <v>0</v>
      </c>
      <c r="J8211" s="24">
        <v>0</v>
      </c>
      <c r="K8211" s="24">
        <v>0</v>
      </c>
      <c r="L8211" s="14">
        <f>貼り付けシート!C8211</f>
        <v>5.8</v>
      </c>
      <c r="M8211" s="14">
        <f>貼り付けシート!D8211</f>
        <v>4.8</v>
      </c>
      <c r="N8211" s="18">
        <f>貼り付けシート!E8211</f>
        <v>84.059331525174017</v>
      </c>
      <c r="O8211" s="18">
        <f>貼り付けシート!F8211</f>
        <v>5.0900731121623357</v>
      </c>
      <c r="P8211" s="19">
        <f t="shared" si="772"/>
        <v>5.0900731121623357</v>
      </c>
      <c r="Q8211" s="19">
        <f t="shared" si="773"/>
        <v>0</v>
      </c>
    </row>
    <row r="8212" spans="1:17">
      <c r="A8212" s="38">
        <v>41981</v>
      </c>
      <c r="B8212" s="49" t="s">
        <v>171</v>
      </c>
      <c r="C8212" s="24">
        <f t="shared" si="768"/>
        <v>30.406921776000001</v>
      </c>
      <c r="D8212" s="24">
        <f t="shared" si="769"/>
        <v>1.0250040881939797</v>
      </c>
      <c r="E8212" s="18">
        <f>IF(G8212&gt;=0.3,(バックデータ一覧!$C$10*(バックデータ一覧!$C$12*計算過程!L8212+バックデータ一覧!$C$13*LN(計算過程!G8212)+バックデータ一覧!$C$14)^バックデータ一覧!$C$11+バックデータ一覧!$E$10*(計算過程!G8212/(バックデータ一覧!$E$12*計算過程!L8212+バックデータ一覧!$E$13*LN(計算過程!G8212)+バックデータ一覧!$E$14))^バックデータ一覧!$E$11)*計算過程!$W$11*10^-3,0)</f>
        <v>1.0250040881939797</v>
      </c>
      <c r="F8212" s="18">
        <f>IF(G8212&lt;0.3,(バックデータ一覧!$C$10*(バックデータ一覧!$C$12*計算過程!L8212+バックデータ一覧!$C$13*LN(0.3)+バックデータ一覧!$C$14)^バックデータ一覧!$C$11+バックデータ一覧!$E$10*(0.3/(バックデータ一覧!$E$12*計算過程!L8212+バックデータ一覧!$E$13*LN(0.3)+バックデータ一覧!$E$14))^バックデータ一覧!$E$11)*計算過程!$W$11*計算過程!G8212/0.3*10^-3,0)</f>
        <v>0</v>
      </c>
      <c r="G8212" s="18">
        <f t="shared" si="770"/>
        <v>0.3023530870941904</v>
      </c>
      <c r="H8212" s="18">
        <f t="shared" si="771"/>
        <v>9.1936266680051624</v>
      </c>
      <c r="I8212" s="24">
        <v>0</v>
      </c>
      <c r="J8212" s="24">
        <v>0</v>
      </c>
      <c r="K8212" s="24">
        <v>0</v>
      </c>
      <c r="L8212" s="14">
        <f>貼り付けシート!C8212</f>
        <v>5.3</v>
      </c>
      <c r="M8212" s="14">
        <f>貼り付けシート!D8212</f>
        <v>4.5</v>
      </c>
      <c r="N8212" s="18">
        <f>貼り付けシート!E8212</f>
        <v>81.628837126458691</v>
      </c>
      <c r="O8212" s="18">
        <f>貼り付けシート!F8212</f>
        <v>9.1936266680051624</v>
      </c>
      <c r="P8212" s="19">
        <f t="shared" si="772"/>
        <v>9.1936266680051624</v>
      </c>
      <c r="Q8212" s="19">
        <f t="shared" si="773"/>
        <v>0</v>
      </c>
    </row>
    <row r="8213" spans="1:17">
      <c r="A8213" s="38">
        <v>41981</v>
      </c>
      <c r="B8213" s="49" t="s">
        <v>172</v>
      </c>
      <c r="C8213" s="24">
        <f t="shared" si="768"/>
        <v>23.413329767519997</v>
      </c>
      <c r="D8213" s="24">
        <f t="shared" si="769"/>
        <v>1.4729933496862559</v>
      </c>
      <c r="E8213" s="18">
        <f>IF(G8213&gt;=0.3,(バックデータ一覧!$C$10*(バックデータ一覧!$C$12*計算過程!L8213+バックデータ一覧!$C$13*LN(計算過程!G8213)+バックデータ一覧!$C$14)^バックデータ一覧!$C$11+バックデータ一覧!$E$10*(計算過程!G8213/(バックデータ一覧!$E$12*計算過程!L8213+バックデータ一覧!$E$13*LN(計算過程!G8213)+バックデータ一覧!$E$14))^バックデータ一覧!$E$11)*計算過程!$W$11*10^-3,0)</f>
        <v>1.4729933496862559</v>
      </c>
      <c r="F8213" s="18">
        <f>IF(G8213&lt;0.3,(バックデータ一覧!$C$10*(バックデータ一覧!$C$12*計算過程!L8213+バックデータ一覧!$C$13*LN(0.3)+バックデータ一覧!$C$14)^バックデータ一覧!$C$11+バックデータ一覧!$E$10*(0.3/(バックデータ一覧!$E$12*計算過程!L8213+バックデータ一覧!$E$13*LN(0.3)+バックデータ一覧!$E$14))^バックデータ一覧!$E$11)*計算過程!$W$11*計算過程!G8213/0.3*10^-3,0)</f>
        <v>0</v>
      </c>
      <c r="G8213" s="18">
        <f t="shared" si="770"/>
        <v>0.45309016956359066</v>
      </c>
      <c r="H8213" s="18">
        <f t="shared" si="771"/>
        <v>13.777077343394678</v>
      </c>
      <c r="I8213" s="24">
        <v>0</v>
      </c>
      <c r="J8213" s="24">
        <v>0</v>
      </c>
      <c r="K8213" s="24">
        <v>0</v>
      </c>
      <c r="L8213" s="14">
        <f>貼り付けシート!C8213</f>
        <v>4.9000000000000004</v>
      </c>
      <c r="M8213" s="14">
        <f>貼り付けシート!D8213</f>
        <v>4.3</v>
      </c>
      <c r="N8213" s="18">
        <f>貼り付けシート!E8213</f>
        <v>80.231511472930322</v>
      </c>
      <c r="O8213" s="18">
        <f>貼り付けシート!F8213</f>
        <v>10.608349554413902</v>
      </c>
      <c r="P8213" s="19">
        <f t="shared" si="772"/>
        <v>10.608349554413902</v>
      </c>
      <c r="Q8213" s="19">
        <f t="shared" si="773"/>
        <v>0</v>
      </c>
    </row>
    <row r="8214" spans="1:17">
      <c r="A8214" s="38">
        <v>41982</v>
      </c>
      <c r="B8214" s="49" t="s">
        <v>149</v>
      </c>
      <c r="C8214" s="24">
        <f t="shared" si="768"/>
        <v>23.413329767519997</v>
      </c>
      <c r="D8214" s="24">
        <f t="shared" si="769"/>
        <v>1.6734310021967091</v>
      </c>
      <c r="E8214" s="18">
        <f>IF(G8214&gt;=0.3,(バックデータ一覧!$C$10*(バックデータ一覧!$C$12*計算過程!L8214+バックデータ一覧!$C$13*LN(計算過程!G8214)+バックデータ一覧!$C$14)^バックデータ一覧!$C$11+バックデータ一覧!$E$10*(計算過程!G8214/(バックデータ一覧!$E$12*計算過程!L8214+バックデータ一覧!$E$13*LN(計算過程!G8214)+バックデータ一覧!$E$14))^バックデータ一覧!$E$11)*計算過程!$W$11*10^-3,0)</f>
        <v>1.6734310021967091</v>
      </c>
      <c r="F8214" s="18">
        <f>IF(G8214&lt;0.3,(バックデータ一覧!$C$10*(バックデータ一覧!$C$12*計算過程!L8214+バックデータ一覧!$C$13*LN(0.3)+バックデータ一覧!$C$14)^バックデータ一覧!$C$11+バックデータ一覧!$E$10*(0.3/(バックデータ一覧!$E$12*計算過程!L8214+バックデータ一覧!$E$13*LN(0.3)+バックデータ一覧!$E$14))^バックデータ一覧!$E$11)*計算過程!$W$11*計算過程!G8214/0.3*10^-3,0)</f>
        <v>0</v>
      </c>
      <c r="G8214" s="18">
        <f t="shared" si="770"/>
        <v>0.52478243990459084</v>
      </c>
      <c r="H8214" s="18">
        <f t="shared" si="771"/>
        <v>15.957018599597314</v>
      </c>
      <c r="I8214" s="24">
        <v>0</v>
      </c>
      <c r="J8214" s="24">
        <v>0</v>
      </c>
      <c r="K8214" s="24">
        <v>0</v>
      </c>
      <c r="L8214" s="14">
        <f>貼り付けシート!C8214</f>
        <v>4.4000000000000004</v>
      </c>
      <c r="M8214" s="14">
        <f>貼り付けシート!D8214</f>
        <v>4.3</v>
      </c>
      <c r="N8214" s="18">
        <f>貼り付けシート!E8214</f>
        <v>83.087113346100168</v>
      </c>
      <c r="O8214" s="18">
        <f>貼り付けシート!F8214</f>
        <v>12.286904321689931</v>
      </c>
      <c r="P8214" s="19">
        <f t="shared" si="772"/>
        <v>12.286904321689931</v>
      </c>
      <c r="Q8214" s="19">
        <f t="shared" si="773"/>
        <v>0</v>
      </c>
    </row>
    <row r="8215" spans="1:17">
      <c r="A8215" s="38">
        <v>41982</v>
      </c>
      <c r="B8215" s="49" t="s">
        <v>150</v>
      </c>
      <c r="C8215" s="24">
        <f t="shared" si="768"/>
        <v>23.413329767519997</v>
      </c>
      <c r="D8215" s="24">
        <f t="shared" si="769"/>
        <v>1.8157800707410898</v>
      </c>
      <c r="E8215" s="18">
        <f>IF(G8215&gt;=0.3,(バックデータ一覧!$C$10*(バックデータ一覧!$C$12*計算過程!L8215+バックデータ一覧!$C$13*LN(計算過程!G8215)+バックデータ一覧!$C$14)^バックデータ一覧!$C$11+バックデータ一覧!$E$10*(計算過程!G8215/(バックデータ一覧!$E$12*計算過程!L8215+バックデータ一覧!$E$13*LN(計算過程!G8215)+バックデータ一覧!$E$14))^バックデータ一覧!$E$11)*計算過程!$W$11*10^-3,0)</f>
        <v>1.8157800707410898</v>
      </c>
      <c r="F8215" s="18">
        <f>IF(G8215&lt;0.3,(バックデータ一覧!$C$10*(バックデータ一覧!$C$12*計算過程!L8215+バックデータ一覧!$C$13*LN(0.3)+バックデータ一覧!$C$14)^バックデータ一覧!$C$11+バックデータ一覧!$E$10*(0.3/(バックデータ一覧!$E$12*計算過程!L8215+バックデータ一覧!$E$13*LN(0.3)+バックデータ一覧!$E$14))^バックデータ一覧!$E$11)*計算過程!$W$11*計算過程!G8215/0.3*10^-3,0)</f>
        <v>0</v>
      </c>
      <c r="G8215" s="18">
        <f t="shared" si="770"/>
        <v>0.57387070189895939</v>
      </c>
      <c r="H8215" s="18">
        <f t="shared" si="771"/>
        <v>17.449641542179872</v>
      </c>
      <c r="I8215" s="24">
        <v>0</v>
      </c>
      <c r="J8215" s="24">
        <v>0</v>
      </c>
      <c r="K8215" s="24">
        <v>0</v>
      </c>
      <c r="L8215" s="14">
        <f>貼り付けシート!C8215</f>
        <v>3.8</v>
      </c>
      <c r="M8215" s="14">
        <f>貼り付けシート!D8215</f>
        <v>4.2</v>
      </c>
      <c r="N8215" s="18">
        <f>貼り付けシート!E8215</f>
        <v>84.662634341751442</v>
      </c>
      <c r="O8215" s="18">
        <f>貼り付けシート!F8215</f>
        <v>13.436223987478503</v>
      </c>
      <c r="P8215" s="19">
        <f t="shared" si="772"/>
        <v>13.436223987478503</v>
      </c>
      <c r="Q8215" s="19">
        <f t="shared" si="773"/>
        <v>0</v>
      </c>
    </row>
    <row r="8216" spans="1:17">
      <c r="A8216" s="38">
        <v>41982</v>
      </c>
      <c r="B8216" s="49" t="s">
        <v>151</v>
      </c>
      <c r="C8216" s="24">
        <f t="shared" si="768"/>
        <v>23.413329767519997</v>
      </c>
      <c r="D8216" s="24">
        <f t="shared" si="769"/>
        <v>1.9387210861981583</v>
      </c>
      <c r="E8216" s="18">
        <f>IF(G8216&gt;=0.3,(バックデータ一覧!$C$10*(バックデータ一覧!$C$12*計算過程!L8216+バックデータ一覧!$C$13*LN(計算過程!G8216)+バックデータ一覧!$C$14)^バックデータ一覧!$C$11+バックデータ一覧!$E$10*(計算過程!G8216/(バックデータ一覧!$E$12*計算過程!L8216+バックデータ一覧!$E$13*LN(計算過程!G8216)+バックデータ一覧!$E$14))^バックデータ一覧!$E$11)*計算過程!$W$11*10^-3,0)</f>
        <v>1.9387210861981583</v>
      </c>
      <c r="F8216" s="18">
        <f>IF(G8216&lt;0.3,(バックデータ一覧!$C$10*(バックデータ一覧!$C$12*計算過程!L8216+バックデータ一覧!$C$13*LN(0.3)+バックデータ一覧!$C$14)^バックデータ一覧!$C$11+バックデータ一覧!$E$10*(0.3/(バックデータ一覧!$E$12*計算過程!L8216+バックデータ一覧!$E$13*LN(0.3)+バックデータ一覧!$E$14))^バックデータ一覧!$E$11)*計算過程!$W$11*計算過程!G8216/0.3*10^-3,0)</f>
        <v>0</v>
      </c>
      <c r="G8216" s="18">
        <f t="shared" si="770"/>
        <v>0.61592499265691225</v>
      </c>
      <c r="H8216" s="18">
        <f t="shared" si="771"/>
        <v>18.728383071602106</v>
      </c>
      <c r="I8216" s="24">
        <v>0</v>
      </c>
      <c r="J8216" s="24">
        <v>0</v>
      </c>
      <c r="K8216" s="24">
        <v>0</v>
      </c>
      <c r="L8216" s="14">
        <f>貼り付けシート!C8216</f>
        <v>3.2</v>
      </c>
      <c r="M8216" s="14">
        <f>貼り付けシート!D8216</f>
        <v>4.0999999999999996</v>
      </c>
      <c r="N8216" s="18">
        <f>貼り付けシート!E8216</f>
        <v>86.236891137377711</v>
      </c>
      <c r="O8216" s="18">
        <f>貼り付けシート!F8216</f>
        <v>14.420854965133623</v>
      </c>
      <c r="P8216" s="19">
        <f t="shared" si="772"/>
        <v>14.420854965133623</v>
      </c>
      <c r="Q8216" s="19">
        <f t="shared" si="773"/>
        <v>0</v>
      </c>
    </row>
    <row r="8217" spans="1:17">
      <c r="A8217" s="38">
        <v>41982</v>
      </c>
      <c r="B8217" s="49" t="s">
        <v>152</v>
      </c>
      <c r="C8217" s="24">
        <f t="shared" si="768"/>
        <v>23.413329767519997</v>
      </c>
      <c r="D8217" s="24">
        <f t="shared" si="769"/>
        <v>2.0030650829413483</v>
      </c>
      <c r="E8217" s="18">
        <f>IF(G8217&gt;=0.3,(バックデータ一覧!$C$10*(バックデータ一覧!$C$12*計算過程!L8217+バックデータ一覧!$C$13*LN(計算過程!G8217)+バックデータ一覧!$C$14)^バックデータ一覧!$C$11+バックデータ一覧!$E$10*(計算過程!G8217/(バックデータ一覧!$E$12*計算過程!L8217+バックデータ一覧!$E$13*LN(計算過程!G8217)+バックデータ一覧!$E$14))^バックデータ一覧!$E$11)*計算過程!$W$11*10^-3,0)</f>
        <v>2.0030650829413483</v>
      </c>
      <c r="F8217" s="18">
        <f>IF(G8217&lt;0.3,(バックデータ一覧!$C$10*(バックデータ一覧!$C$12*計算過程!L8217+バックデータ一覧!$C$13*LN(0.3)+バックデータ一覧!$C$14)^バックデータ一覧!$C$11+バックデータ一覧!$E$10*(0.3/(バックデータ一覧!$E$12*計算過程!L8217+バックデータ一覧!$E$13*LN(0.3)+バックデータ一覧!$E$14))^バックデータ一覧!$E$11)*計算過程!$W$11*計算過程!G8217/0.3*10^-3,0)</f>
        <v>0</v>
      </c>
      <c r="G8217" s="18">
        <f t="shared" si="770"/>
        <v>0.64085305207623788</v>
      </c>
      <c r="H8217" s="18">
        <f t="shared" si="771"/>
        <v>19.48636862439302</v>
      </c>
      <c r="I8217" s="24">
        <v>0</v>
      </c>
      <c r="J8217" s="24">
        <v>0</v>
      </c>
      <c r="K8217" s="24">
        <v>0</v>
      </c>
      <c r="L8217" s="14">
        <f>貼り付けシート!C8217</f>
        <v>3</v>
      </c>
      <c r="M8217" s="14">
        <f>貼り付けシート!D8217</f>
        <v>4</v>
      </c>
      <c r="N8217" s="18">
        <f>貼り付けシート!E8217</f>
        <v>85.347547380843707</v>
      </c>
      <c r="O8217" s="18">
        <f>貼り付けシート!F8217</f>
        <v>15.004503840782625</v>
      </c>
      <c r="P8217" s="19">
        <f t="shared" si="772"/>
        <v>15.004503840782625</v>
      </c>
      <c r="Q8217" s="19">
        <f t="shared" si="773"/>
        <v>0</v>
      </c>
    </row>
    <row r="8218" spans="1:17">
      <c r="A8218" s="38">
        <v>41982</v>
      </c>
      <c r="B8218" s="49" t="s">
        <v>153</v>
      </c>
      <c r="C8218" s="24">
        <f t="shared" si="768"/>
        <v>23.413329767519997</v>
      </c>
      <c r="D8218" s="24">
        <f t="shared" si="769"/>
        <v>2.0416540310746831</v>
      </c>
      <c r="E8218" s="18">
        <f>IF(G8218&gt;=0.3,(バックデータ一覧!$C$10*(バックデータ一覧!$C$12*計算過程!L8218+バックデータ一覧!$C$13*LN(計算過程!G8218)+バックデータ一覧!$C$14)^バックデータ一覧!$C$11+バックデータ一覧!$E$10*(計算過程!G8218/(バックデータ一覧!$E$12*計算過程!L8218+バックデータ一覧!$E$13*LN(計算過程!G8218)+バックデータ一覧!$E$14))^バックデータ一覧!$E$11)*計算過程!$W$11*10^-3,0)</f>
        <v>2.0416540310746831</v>
      </c>
      <c r="F8218" s="18">
        <f>IF(G8218&lt;0.3,(バックデータ一覧!$C$10*(バックデータ一覧!$C$12*計算過程!L8218+バックデータ一覧!$C$13*LN(0.3)+バックデータ一覧!$C$14)^バックデータ一覧!$C$11+バックデータ一覧!$E$10*(0.3/(バックデータ一覧!$E$12*計算過程!L8218+バックデータ一覧!$E$13*LN(0.3)+バックデータ一覧!$E$14))^バックデータ一覧!$E$11)*計算過程!$W$11*計算過程!G8218/0.3*10^-3,0)</f>
        <v>0</v>
      </c>
      <c r="G8218" s="18">
        <f t="shared" si="770"/>
        <v>0.6564706284777998</v>
      </c>
      <c r="H8218" s="18">
        <f t="shared" si="771"/>
        <v>19.961251048366016</v>
      </c>
      <c r="I8218" s="24">
        <v>0</v>
      </c>
      <c r="J8218" s="24">
        <v>0</v>
      </c>
      <c r="K8218" s="24">
        <v>0</v>
      </c>
      <c r="L8218" s="14">
        <f>貼り付けシート!C8218</f>
        <v>2.9</v>
      </c>
      <c r="M8218" s="14">
        <f>貼り付けシート!D8218</f>
        <v>3.9</v>
      </c>
      <c r="N8218" s="18">
        <f>貼り付けシート!E8218</f>
        <v>83.819492505463117</v>
      </c>
      <c r="O8218" s="18">
        <f>貼り付けシート!F8218</f>
        <v>15.370163307241834</v>
      </c>
      <c r="P8218" s="19">
        <f t="shared" si="772"/>
        <v>15.370163307241834</v>
      </c>
      <c r="Q8218" s="19">
        <f t="shared" si="773"/>
        <v>0</v>
      </c>
    </row>
    <row r="8219" spans="1:17">
      <c r="A8219" s="38">
        <v>41982</v>
      </c>
      <c r="B8219" s="49" t="s">
        <v>154</v>
      </c>
      <c r="C8219" s="24">
        <f t="shared" si="768"/>
        <v>23.413329767519997</v>
      </c>
      <c r="D8219" s="24">
        <f t="shared" si="769"/>
        <v>2.1387485576493939</v>
      </c>
      <c r="E8219" s="18">
        <f>IF(G8219&gt;=0.3,(バックデータ一覧!$C$10*(バックデータ一覧!$C$12*計算過程!L8219+バックデータ一覧!$C$13*LN(計算過程!G8219)+バックデータ一覧!$C$14)^バックデータ一覧!$C$11+バックデータ一覧!$E$10*(計算過程!G8219/(バックデータ一覧!$E$12*計算過程!L8219+バックデータ一覧!$E$13*LN(計算過程!G8219)+バックデータ一覧!$E$14))^バックデータ一覧!$E$11)*計算過程!$W$11*10^-3,0)</f>
        <v>2.1387485576493939</v>
      </c>
      <c r="F8219" s="18">
        <f>IF(G8219&lt;0.3,(バックデータ一覧!$C$10*(バックデータ一覧!$C$12*計算過程!L8219+バックデータ一覧!$C$13*LN(0.3)+バックデータ一覧!$C$14)^バックデータ一覧!$C$11+バックデータ一覧!$E$10*(0.3/(バックデータ一覧!$E$12*計算過程!L8219+バックデータ一覧!$E$13*LN(0.3)+バックデータ一覧!$E$14))^バックデータ一覧!$E$11)*計算過程!$W$11*計算過程!G8219/0.3*10^-3,0)</f>
        <v>0</v>
      </c>
      <c r="G8219" s="18">
        <f t="shared" si="770"/>
        <v>0.68370768704039553</v>
      </c>
      <c r="H8219" s="18">
        <f t="shared" si="771"/>
        <v>20.789446157487195</v>
      </c>
      <c r="I8219" s="24">
        <v>0</v>
      </c>
      <c r="J8219" s="24">
        <v>0</v>
      </c>
      <c r="K8219" s="24">
        <v>0</v>
      </c>
      <c r="L8219" s="14">
        <f>貼り付けシート!C8219</f>
        <v>2.1</v>
      </c>
      <c r="M8219" s="14">
        <f>貼り付けシート!D8219</f>
        <v>3.9</v>
      </c>
      <c r="N8219" s="18">
        <f>貼り付けシート!E8219</f>
        <v>88.73102882269194</v>
      </c>
      <c r="O8219" s="18">
        <f>貼り付けシート!F8219</f>
        <v>16.007873541265141</v>
      </c>
      <c r="P8219" s="19">
        <f t="shared" si="772"/>
        <v>16.007873541265141</v>
      </c>
      <c r="Q8219" s="19">
        <f t="shared" si="773"/>
        <v>0</v>
      </c>
    </row>
    <row r="8220" spans="1:17">
      <c r="A8220" s="38">
        <v>41982</v>
      </c>
      <c r="B8220" s="49" t="s">
        <v>155</v>
      </c>
      <c r="C8220" s="24">
        <f t="shared" si="768"/>
        <v>23.413329767519997</v>
      </c>
      <c r="D8220" s="24">
        <f t="shared" si="769"/>
        <v>2.1376106248363893</v>
      </c>
      <c r="E8220" s="18">
        <f>IF(G8220&gt;=0.3,(バックデータ一覧!$C$10*(バックデータ一覧!$C$12*計算過程!L8220+バックデータ一覧!$C$13*LN(計算過程!G8220)+バックデータ一覧!$C$14)^バックデータ一覧!$C$11+バックデータ一覧!$E$10*(計算過程!G8220/(バックデータ一覧!$E$12*計算過程!L8220+バックデータ一覧!$E$13*LN(計算過程!G8220)+バックデータ一覧!$E$14))^バックデータ一覧!$E$11)*計算過程!$W$11*10^-3,0)</f>
        <v>2.1376106248363893</v>
      </c>
      <c r="F8220" s="18">
        <f>IF(G8220&lt;0.3,(バックデータ一覧!$C$10*(バックデータ一覧!$C$12*計算過程!L8220+バックデータ一覧!$C$13*LN(0.3)+バックデータ一覧!$C$14)^バックデータ一覧!$C$11+バックデータ一覧!$E$10*(0.3/(バックデータ一覧!$E$12*計算過程!L8220+バックデータ一覧!$E$13*LN(0.3)+バックデータ一覧!$E$14))^バックデータ一覧!$E$11)*計算過程!$W$11*計算過程!G8220/0.3*10^-3,0)</f>
        <v>0</v>
      </c>
      <c r="G8220" s="18">
        <f t="shared" si="770"/>
        <v>0.68084669515801688</v>
      </c>
      <c r="H8220" s="18">
        <f t="shared" si="771"/>
        <v>20.702452201117939</v>
      </c>
      <c r="I8220" s="24">
        <v>0</v>
      </c>
      <c r="J8220" s="24">
        <v>0</v>
      </c>
      <c r="K8220" s="24">
        <v>0</v>
      </c>
      <c r="L8220" s="14">
        <f>貼り付けシート!C8220</f>
        <v>2</v>
      </c>
      <c r="M8220" s="14">
        <f>貼り付けシート!D8220</f>
        <v>3.8</v>
      </c>
      <c r="N8220" s="18">
        <f>貼り付けシート!E8220</f>
        <v>87.089657076918172</v>
      </c>
      <c r="O8220" s="18">
        <f>貼り付けシート!F8220</f>
        <v>15.940888194860813</v>
      </c>
      <c r="P8220" s="19">
        <f t="shared" si="772"/>
        <v>15.940888194860813</v>
      </c>
      <c r="Q8220" s="19">
        <f t="shared" si="773"/>
        <v>0</v>
      </c>
    </row>
    <row r="8221" spans="1:17">
      <c r="A8221" s="38">
        <v>41982</v>
      </c>
      <c r="B8221" s="49" t="s">
        <v>156</v>
      </c>
      <c r="C8221" s="24">
        <f t="shared" si="768"/>
        <v>23.413329767519997</v>
      </c>
      <c r="D8221" s="24">
        <f t="shared" si="769"/>
        <v>1.406181609750274</v>
      </c>
      <c r="E8221" s="18">
        <f>IF(G8221&gt;=0.3,(バックデータ一覧!$C$10*(バックデータ一覧!$C$12*計算過程!L8221+バックデータ一覧!$C$13*LN(計算過程!G8221)+バックデータ一覧!$C$14)^バックデータ一覧!$C$11+バックデータ一覧!$E$10*(計算過程!G8221/(バックデータ一覧!$E$12*計算過程!L8221+バックデータ一覧!$E$13*LN(計算過程!G8221)+バックデータ一覧!$E$14))^バックデータ一覧!$E$11)*計算過程!$W$11*10^-3,0)</f>
        <v>1.406181609750274</v>
      </c>
      <c r="F8221" s="18">
        <f>IF(G8221&lt;0.3,(バックデータ一覧!$C$10*(バックデータ一覧!$C$12*計算過程!L8221+バックデータ一覧!$C$13*LN(0.3)+バックデータ一覧!$C$14)^バックデータ一覧!$C$11+バックデータ一覧!$E$10*(0.3/(バックデータ一覧!$E$12*計算過程!L8221+バックデータ一覧!$E$13*LN(0.3)+バックデータ一覧!$E$14))^バックデータ一覧!$E$11)*計算過程!$W$11*計算過程!G8221/0.3*10^-3,0)</f>
        <v>0</v>
      </c>
      <c r="G8221" s="18">
        <f t="shared" si="770"/>
        <v>0.39303997859614687</v>
      </c>
      <c r="H8221" s="18">
        <f t="shared" si="771"/>
        <v>11.951135884013752</v>
      </c>
      <c r="I8221" s="24">
        <v>0</v>
      </c>
      <c r="J8221" s="24">
        <v>0</v>
      </c>
      <c r="K8221" s="24">
        <v>0</v>
      </c>
      <c r="L8221" s="14">
        <f>貼り付けシート!C8221</f>
        <v>2.5</v>
      </c>
      <c r="M8221" s="14">
        <f>貼り付けシート!D8221</f>
        <v>3.9</v>
      </c>
      <c r="N8221" s="18">
        <f>貼り付けシート!E8221</f>
        <v>86.236296542521572</v>
      </c>
      <c r="O8221" s="18">
        <f>貼り付けシート!F8221</f>
        <v>9.2023746306905885</v>
      </c>
      <c r="P8221" s="19">
        <f t="shared" si="772"/>
        <v>9.2023746306905885</v>
      </c>
      <c r="Q8221" s="19">
        <f t="shared" si="773"/>
        <v>0</v>
      </c>
    </row>
    <row r="8222" spans="1:17">
      <c r="A8222" s="38">
        <v>41982</v>
      </c>
      <c r="B8222" s="49" t="s">
        <v>157</v>
      </c>
      <c r="C8222" s="24">
        <f t="shared" si="768"/>
        <v>23.413329767519997</v>
      </c>
      <c r="D8222" s="24">
        <f t="shared" si="769"/>
        <v>0.31408460156944562</v>
      </c>
      <c r="E8222" s="18">
        <f>IF(G8222&gt;=0.3,(バックデータ一覧!$C$10*(バックデータ一覧!$C$12*計算過程!L8222+バックデータ一覧!$C$13*LN(計算過程!G8222)+バックデータ一覧!$C$14)^バックデータ一覧!$C$11+バックデータ一覧!$E$10*(計算過程!G8222/(バックデータ一覧!$E$12*計算過程!L8222+バックデータ一覧!$E$13*LN(計算過程!G8222)+バックデータ一覧!$E$14))^バックデータ一覧!$E$11)*計算過程!$W$11*10^-3,0)</f>
        <v>0</v>
      </c>
      <c r="F8222" s="18">
        <f>IF(G8222&lt;0.3,(バックデータ一覧!$C$10*(バックデータ一覧!$C$12*計算過程!L8222+バックデータ一覧!$C$13*LN(0.3)+バックデータ一覧!$C$14)^バックデータ一覧!$C$11+バックデータ一覧!$E$10*(0.3/(バックデータ一覧!$E$12*計算過程!L8222+バックデータ一覧!$E$13*LN(0.3)+バックデータ一覧!$E$14))^バックデータ一覧!$E$11)*計算過程!$W$11*計算過程!G8222/0.3*10^-3,0)</f>
        <v>0.31408460156944562</v>
      </c>
      <c r="G8222" s="18">
        <f t="shared" si="770"/>
        <v>9.0751531433602456E-2</v>
      </c>
      <c r="H8222" s="18">
        <f t="shared" si="771"/>
        <v>2.759474717353755</v>
      </c>
      <c r="I8222" s="24">
        <v>0</v>
      </c>
      <c r="J8222" s="24">
        <v>0</v>
      </c>
      <c r="K8222" s="24">
        <v>0</v>
      </c>
      <c r="L8222" s="14">
        <f>貼り付けシート!C8222</f>
        <v>4.7</v>
      </c>
      <c r="M8222" s="14">
        <f>貼り付けシート!D8222</f>
        <v>4.3</v>
      </c>
      <c r="N8222" s="18">
        <f>貼り付けシート!E8222</f>
        <v>81.360398982409308</v>
      </c>
      <c r="O8222" s="18">
        <f>貼り付けシート!F8222</f>
        <v>2.1247955323623913</v>
      </c>
      <c r="P8222" s="19">
        <f t="shared" si="772"/>
        <v>2.1247955323623913</v>
      </c>
      <c r="Q8222" s="19">
        <f t="shared" si="773"/>
        <v>0</v>
      </c>
    </row>
    <row r="8223" spans="1:17">
      <c r="A8223" s="38">
        <v>41982</v>
      </c>
      <c r="B8223" s="49" t="s">
        <v>158</v>
      </c>
      <c r="C8223" s="24">
        <f t="shared" si="768"/>
        <v>30.406921776000001</v>
      </c>
      <c r="D8223" s="24">
        <f t="shared" si="769"/>
        <v>0.10541147704786875</v>
      </c>
      <c r="E8223" s="18">
        <f>IF(G8223&gt;=0.3,(バックデータ一覧!$C$10*(バックデータ一覧!$C$12*計算過程!L8223+バックデータ一覧!$C$13*LN(計算過程!G8223)+バックデータ一覧!$C$14)^バックデータ一覧!$C$11+バックデータ一覧!$E$10*(計算過程!G8223/(バックデータ一覧!$E$12*計算過程!L8223+バックデータ一覧!$E$13*LN(計算過程!G8223)+バックデータ一覧!$E$14))^バックデータ一覧!$E$11)*計算過程!$W$11*10^-3,0)</f>
        <v>0</v>
      </c>
      <c r="F8223" s="18">
        <f>IF(G8223&lt;0.3,(バックデータ一覧!$C$10*(バックデータ一覧!$C$12*計算過程!L8223+バックデータ一覧!$C$13*LN(0.3)+バックデータ一覧!$C$14)^バックデータ一覧!$C$11+バックデータ一覧!$E$10*(0.3/(バックデータ一覧!$E$12*計算過程!L8223+バックデータ一覧!$E$13*LN(0.3)+バックデータ一覧!$E$14))^バックデータ一覧!$E$11)*計算過程!$W$11*計算過程!G8223/0.3*10^-3,0)</f>
        <v>0.10541147704786875</v>
      </c>
      <c r="G8223" s="18">
        <f t="shared" si="770"/>
        <v>3.486944401564894E-2</v>
      </c>
      <c r="H8223" s="18">
        <f t="shared" si="771"/>
        <v>1.0602724565564488</v>
      </c>
      <c r="I8223" s="24">
        <v>0</v>
      </c>
      <c r="J8223" s="24">
        <v>0</v>
      </c>
      <c r="K8223" s="24">
        <v>0</v>
      </c>
      <c r="L8223" s="14">
        <f>貼り付けシート!C8223</f>
        <v>8.6</v>
      </c>
      <c r="M8223" s="14">
        <f>貼り付けシート!D8223</f>
        <v>4.8</v>
      </c>
      <c r="N8223" s="18">
        <f>貼り付けシート!E8223</f>
        <v>69.384022528655052</v>
      </c>
      <c r="O8223" s="18">
        <f>貼り付けシート!F8223</f>
        <v>1.0602724565564488</v>
      </c>
      <c r="P8223" s="19">
        <f t="shared" si="772"/>
        <v>1.0602724565564488</v>
      </c>
      <c r="Q8223" s="19">
        <f t="shared" si="773"/>
        <v>0</v>
      </c>
    </row>
    <row r="8224" spans="1:17">
      <c r="A8224" s="38">
        <v>41982</v>
      </c>
      <c r="B8224" s="49" t="s">
        <v>159</v>
      </c>
      <c r="C8224" s="24">
        <f t="shared" si="768"/>
        <v>30.406921776000001</v>
      </c>
      <c r="D8224" s="24">
        <f t="shared" si="769"/>
        <v>3.2414197798989033E-2</v>
      </c>
      <c r="E8224" s="18">
        <f>IF(G8224&gt;=0.3,(バックデータ一覧!$C$10*(バックデータ一覧!$C$12*計算過程!L8224+バックデータ一覧!$C$13*LN(計算過程!G8224)+バックデータ一覧!$C$14)^バックデータ一覧!$C$11+バックデータ一覧!$E$10*(計算過程!G8224/(バックデータ一覧!$E$12*計算過程!L8224+バックデータ一覧!$E$13*LN(計算過程!G8224)+バックデータ一覧!$E$14))^バックデータ一覧!$E$11)*計算過程!$W$11*10^-3,0)</f>
        <v>0</v>
      </c>
      <c r="F8224" s="18">
        <f>IF(G8224&lt;0.3,(バックデータ一覧!$C$10*(バックデータ一覧!$C$12*計算過程!L8224+バックデータ一覧!$C$13*LN(0.3)+バックデータ一覧!$C$14)^バックデータ一覧!$C$11+バックデータ一覧!$E$10*(0.3/(バックデータ一覧!$E$12*計算過程!L8224+バックデータ一覧!$E$13*LN(0.3)+バックデータ一覧!$E$14))^バックデータ一覧!$E$11)*計算過程!$W$11*計算過程!G8224/0.3*10^-3,0)</f>
        <v>3.2414197798989033E-2</v>
      </c>
      <c r="G8224" s="18">
        <f t="shared" si="770"/>
        <v>1.2206047576769486E-2</v>
      </c>
      <c r="H8224" s="18">
        <f t="shared" si="771"/>
        <v>0.37114833386096413</v>
      </c>
      <c r="I8224" s="24">
        <v>0</v>
      </c>
      <c r="J8224" s="24">
        <v>0</v>
      </c>
      <c r="K8224" s="24">
        <v>0</v>
      </c>
      <c r="L8224" s="14">
        <f>貼り付けシート!C8224</f>
        <v>12.1</v>
      </c>
      <c r="M8224" s="14">
        <f>貼り付けシート!D8224</f>
        <v>4.2</v>
      </c>
      <c r="N8224" s="18">
        <f>貼り付けシート!E8224</f>
        <v>48.09673818913344</v>
      </c>
      <c r="O8224" s="18">
        <f>貼り付けシート!F8224</f>
        <v>0.37114833386096413</v>
      </c>
      <c r="P8224" s="19">
        <f t="shared" si="772"/>
        <v>0.37114833386096413</v>
      </c>
      <c r="Q8224" s="19">
        <f t="shared" si="773"/>
        <v>0</v>
      </c>
    </row>
    <row r="8225" spans="1:17">
      <c r="A8225" s="38">
        <v>41982</v>
      </c>
      <c r="B8225" s="49" t="s">
        <v>160</v>
      </c>
      <c r="C8225" s="24">
        <f t="shared" si="768"/>
        <v>30.406921776000001</v>
      </c>
      <c r="D8225" s="24">
        <f t="shared" si="769"/>
        <v>7.5845845776064966E-3</v>
      </c>
      <c r="E8225" s="18">
        <f>IF(G8225&gt;=0.3,(バックデータ一覧!$C$10*(バックデータ一覧!$C$12*計算過程!L8225+バックデータ一覧!$C$13*LN(計算過程!G8225)+バックデータ一覧!$C$14)^バックデータ一覧!$C$11+バックデータ一覧!$E$10*(計算過程!G8225/(バックデータ一覧!$E$12*計算過程!L8225+バックデータ一覧!$E$13*LN(計算過程!G8225)+バックデータ一覧!$E$14))^バックデータ一覧!$E$11)*計算過程!$W$11*10^-3,0)</f>
        <v>0</v>
      </c>
      <c r="F8225" s="18">
        <f>IF(G8225&lt;0.3,(バックデータ一覧!$C$10*(バックデータ一覧!$C$12*計算過程!L8225+バックデータ一覧!$C$13*LN(0.3)+バックデータ一覧!$C$14)^バックデータ一覧!$C$11+バックデータ一覧!$E$10*(0.3/(バックデータ一覧!$E$12*計算過程!L8225+バックデータ一覧!$E$13*LN(0.3)+バックデータ一覧!$E$14))^バックデータ一覧!$E$11)*計算過程!$W$11*計算過程!G8225/0.3*10^-3,0)</f>
        <v>7.5845845776064966E-3</v>
      </c>
      <c r="G8225" s="18">
        <f t="shared" si="770"/>
        <v>3.0390709787182623E-3</v>
      </c>
      <c r="H8225" s="18">
        <f t="shared" si="771"/>
        <v>9.2408793521597962E-2</v>
      </c>
      <c r="I8225" s="24">
        <v>0</v>
      </c>
      <c r="J8225" s="24">
        <v>0</v>
      </c>
      <c r="K8225" s="24">
        <v>0</v>
      </c>
      <c r="L8225" s="14">
        <f>貼り付けシート!C8225</f>
        <v>13.7</v>
      </c>
      <c r="M8225" s="14">
        <f>貼り付けシート!D8225</f>
        <v>4.0999999999999996</v>
      </c>
      <c r="N8225" s="18">
        <f>貼り付けシート!E8225</f>
        <v>42.288236199766317</v>
      </c>
      <c r="O8225" s="18">
        <f>貼り付けシート!F8225</f>
        <v>9.2408793521597962E-2</v>
      </c>
      <c r="P8225" s="19">
        <f t="shared" si="772"/>
        <v>9.2408793521597962E-2</v>
      </c>
      <c r="Q8225" s="19">
        <f t="shared" si="773"/>
        <v>0</v>
      </c>
    </row>
    <row r="8226" spans="1:17">
      <c r="A8226" s="38">
        <v>41982</v>
      </c>
      <c r="B8226" s="49" t="s">
        <v>161</v>
      </c>
      <c r="C8226" s="24">
        <f t="shared" si="768"/>
        <v>30.406921776000001</v>
      </c>
      <c r="D8226" s="24">
        <f t="shared" si="769"/>
        <v>1.8633413712303324E-3</v>
      </c>
      <c r="E8226" s="18">
        <f>IF(G8226&gt;=0.3,(バックデータ一覧!$C$10*(バックデータ一覧!$C$12*計算過程!L8226+バックデータ一覧!$C$13*LN(計算過程!G8226)+バックデータ一覧!$C$14)^バックデータ一覧!$C$11+バックデータ一覧!$E$10*(計算過程!G8226/(バックデータ一覧!$E$12*計算過程!L8226+バックデータ一覧!$E$13*LN(計算過程!G8226)+バックデータ一覧!$E$14))^バックデータ一覧!$E$11)*計算過程!$W$11*10^-3,0)</f>
        <v>0</v>
      </c>
      <c r="F8226" s="18">
        <f>IF(G8226&lt;0.3,(バックデータ一覧!$C$10*(バックデータ一覧!$C$12*計算過程!L8226+バックデータ一覧!$C$13*LN(0.3)+バックデータ一覧!$C$14)^バックデータ一覧!$C$11+バックデータ一覧!$E$10*(0.3/(バックデータ一覧!$E$12*計算過程!L8226+バックデータ一覧!$E$13*LN(0.3)+バックデータ一覧!$E$14))^バックデータ一覧!$E$11)*計算過程!$W$11*計算過程!G8226/0.3*10^-3,0)</f>
        <v>1.8633413712303324E-3</v>
      </c>
      <c r="G8226" s="18">
        <f t="shared" si="770"/>
        <v>7.7692878590126407E-4</v>
      </c>
      <c r="H8226" s="18">
        <f t="shared" si="771"/>
        <v>2.3624012818422389E-2</v>
      </c>
      <c r="I8226" s="24">
        <v>0</v>
      </c>
      <c r="J8226" s="24">
        <v>0</v>
      </c>
      <c r="K8226" s="24">
        <v>0</v>
      </c>
      <c r="L8226" s="14">
        <f>貼り付けシート!C8226</f>
        <v>14.7</v>
      </c>
      <c r="M8226" s="14">
        <f>貼り付けシート!D8226</f>
        <v>4.5</v>
      </c>
      <c r="N8226" s="18">
        <f>貼り付けシート!E8226</f>
        <v>43.473384637021091</v>
      </c>
      <c r="O8226" s="18">
        <f>貼り付けシート!F8226</f>
        <v>2.3624012818422389E-2</v>
      </c>
      <c r="P8226" s="19">
        <f t="shared" si="772"/>
        <v>2.3624012818422389E-2</v>
      </c>
      <c r="Q8226" s="19">
        <f t="shared" si="773"/>
        <v>0</v>
      </c>
    </row>
    <row r="8227" spans="1:17">
      <c r="A8227" s="38">
        <v>41982</v>
      </c>
      <c r="B8227" s="49" t="s">
        <v>162</v>
      </c>
      <c r="C8227" s="24">
        <f t="shared" si="768"/>
        <v>30.406921776000001</v>
      </c>
      <c r="D8227" s="24">
        <f t="shared" si="769"/>
        <v>1.2736730079630461E-3</v>
      </c>
      <c r="E8227" s="18">
        <f>IF(G8227&gt;=0.3,(バックデータ一覧!$C$10*(バックデータ一覧!$C$12*計算過程!L8227+バックデータ一覧!$C$13*LN(計算過程!G8227)+バックデータ一覧!$C$14)^バックデータ一覧!$C$11+バックデータ一覧!$E$10*(計算過程!G8227/(バックデータ一覧!$E$12*計算過程!L8227+バックデータ一覧!$E$13*LN(計算過程!G8227)+バックデータ一覧!$E$14))^バックデータ一覧!$E$11)*計算過程!$W$11*10^-3,0)</f>
        <v>0</v>
      </c>
      <c r="F8227" s="18">
        <f>IF(G8227&lt;0.3,(バックデータ一覧!$C$10*(バックデータ一覧!$C$12*計算過程!L8227+バックデータ一覧!$C$13*LN(0.3)+バックデータ一覧!$C$14)^バックデータ一覧!$C$11+バックデータ一覧!$E$10*(0.3/(バックデータ一覧!$E$12*計算過程!L8227+バックデータ一覧!$E$13*LN(0.3)+バックデータ一覧!$E$14))^バックデータ一覧!$E$11)*計算過程!$W$11*計算過程!G8227/0.3*10^-3,0)</f>
        <v>1.2736730079630461E-3</v>
      </c>
      <c r="G8227" s="18">
        <f t="shared" si="770"/>
        <v>5.3320378380996908E-4</v>
      </c>
      <c r="H8227" s="18">
        <f t="shared" si="771"/>
        <v>1.6213085744976947E-2</v>
      </c>
      <c r="I8227" s="24">
        <v>0</v>
      </c>
      <c r="J8227" s="24">
        <v>0</v>
      </c>
      <c r="K8227" s="24">
        <v>0</v>
      </c>
      <c r="L8227" s="14">
        <f>貼り付けシート!C8227</f>
        <v>14.8</v>
      </c>
      <c r="M8227" s="14">
        <f>貼り付けシート!D8227</f>
        <v>4.7</v>
      </c>
      <c r="N8227" s="18">
        <f>貼り付けシート!E8227</f>
        <v>45.099070441222857</v>
      </c>
      <c r="O8227" s="18">
        <f>貼り付けシート!F8227</f>
        <v>1.6213085744976947E-2</v>
      </c>
      <c r="P8227" s="19">
        <f t="shared" si="772"/>
        <v>1.6213085744976947E-2</v>
      </c>
      <c r="Q8227" s="19">
        <f t="shared" si="773"/>
        <v>0</v>
      </c>
    </row>
    <row r="8228" spans="1:17">
      <c r="A8228" s="38">
        <v>41982</v>
      </c>
      <c r="B8228" s="49" t="s">
        <v>163</v>
      </c>
      <c r="C8228" s="24">
        <f t="shared" si="768"/>
        <v>30.406921776000001</v>
      </c>
      <c r="D8228" s="24">
        <f t="shared" si="769"/>
        <v>1.9282496206201876E-3</v>
      </c>
      <c r="E8228" s="18">
        <f>IF(G8228&gt;=0.3,(バックデータ一覧!$C$10*(バックデータ一覧!$C$12*計算過程!L8228+バックデータ一覧!$C$13*LN(計算過程!G8228)+バックデータ一覧!$C$14)^バックデータ一覧!$C$11+バックデータ一覧!$E$10*(計算過程!G8228/(バックデータ一覧!$E$12*計算過程!L8228+バックデータ一覧!$E$13*LN(計算過程!G8228)+バックデータ一覧!$E$14))^バックデータ一覧!$E$11)*計算過程!$W$11*10^-3,0)</f>
        <v>0</v>
      </c>
      <c r="F8228" s="18">
        <f>IF(G8228&lt;0.3,(バックデータ一覧!$C$10*(バックデータ一覧!$C$12*計算過程!L8228+バックデータ一覧!$C$13*LN(0.3)+バックデータ一覧!$C$14)^バックデータ一覧!$C$11+バックデータ一覧!$E$10*(0.3/(バックデータ一覧!$E$12*計算過程!L8228+バックデータ一覧!$E$13*LN(0.3)+バックデータ一覧!$E$14))^バックデータ一覧!$E$11)*計算過程!$W$11*計算過程!G8228/0.3*10^-3,0)</f>
        <v>1.9282496206201876E-3</v>
      </c>
      <c r="G8228" s="18">
        <f t="shared" si="770"/>
        <v>7.880801455564403E-4</v>
      </c>
      <c r="H8228" s="18">
        <f t="shared" si="771"/>
        <v>2.3963091339153374E-2</v>
      </c>
      <c r="I8228" s="24">
        <v>0</v>
      </c>
      <c r="J8228" s="24">
        <v>0</v>
      </c>
      <c r="K8228" s="24">
        <v>0</v>
      </c>
      <c r="L8228" s="14">
        <f>貼り付けシート!C8228</f>
        <v>14.2</v>
      </c>
      <c r="M8228" s="14">
        <f>貼り付けシート!D8228</f>
        <v>4.5</v>
      </c>
      <c r="N8228" s="18">
        <f>貼り付けシート!E8228</f>
        <v>44.902391893151908</v>
      </c>
      <c r="O8228" s="18">
        <f>貼り付けシート!F8228</f>
        <v>2.3963091339153374E-2</v>
      </c>
      <c r="P8228" s="19">
        <f t="shared" si="772"/>
        <v>2.3963091339153374E-2</v>
      </c>
      <c r="Q8228" s="19">
        <f t="shared" si="773"/>
        <v>0</v>
      </c>
    </row>
    <row r="8229" spans="1:17">
      <c r="A8229" s="38">
        <v>41982</v>
      </c>
      <c r="B8229" s="49" t="s">
        <v>164</v>
      </c>
      <c r="C8229" s="24">
        <f t="shared" si="768"/>
        <v>30.406921776000001</v>
      </c>
      <c r="D8229" s="24">
        <f t="shared" si="769"/>
        <v>3.9876302045692728E-3</v>
      </c>
      <c r="E8229" s="18">
        <f>IF(G8229&gt;=0.3,(バックデータ一覧!$C$10*(バックデータ一覧!$C$12*計算過程!L8229+バックデータ一覧!$C$13*LN(計算過程!G8229)+バックデータ一覧!$C$14)^バックデータ一覧!$C$11+バックデータ一覧!$E$10*(計算過程!G8229/(バックデータ一覧!$E$12*計算過程!L8229+バックデータ一覧!$E$13*LN(計算過程!G8229)+バックデータ一覧!$E$14))^バックデータ一覧!$E$11)*計算過程!$W$11*10^-3,0)</f>
        <v>0</v>
      </c>
      <c r="F8229" s="18">
        <f>IF(G8229&lt;0.3,(バックデータ一覧!$C$10*(バックデータ一覧!$C$12*計算過程!L8229+バックデータ一覧!$C$13*LN(0.3)+バックデータ一覧!$C$14)^バックデータ一覧!$C$11+バックデータ一覧!$E$10*(0.3/(バックデータ一覧!$E$12*計算過程!L8229+バックデータ一覧!$E$13*LN(0.3)+バックデータ一覧!$E$14))^バックデータ一覧!$E$11)*計算過程!$W$11*計算過程!G8229/0.3*10^-3,0)</f>
        <v>3.9876302045692728E-3</v>
      </c>
      <c r="G8229" s="18">
        <f t="shared" si="770"/>
        <v>1.6104721669749614E-3</v>
      </c>
      <c r="H8229" s="18">
        <f t="shared" si="771"/>
        <v>4.8969501203632859E-2</v>
      </c>
      <c r="I8229" s="24">
        <v>0</v>
      </c>
      <c r="J8229" s="24">
        <v>0</v>
      </c>
      <c r="K8229" s="24">
        <v>0</v>
      </c>
      <c r="L8229" s="14">
        <f>貼り付けシート!C8229</f>
        <v>13.9</v>
      </c>
      <c r="M8229" s="14">
        <f>貼り付けシート!D8229</f>
        <v>4.7</v>
      </c>
      <c r="N8229" s="18">
        <f>貼り付けシート!E8229</f>
        <v>47.80467466616863</v>
      </c>
      <c r="O8229" s="18">
        <f>貼り付けシート!F8229</f>
        <v>4.8969501203632859E-2</v>
      </c>
      <c r="P8229" s="19">
        <f t="shared" si="772"/>
        <v>4.8969501203632859E-2</v>
      </c>
      <c r="Q8229" s="19">
        <f t="shared" si="773"/>
        <v>0</v>
      </c>
    </row>
    <row r="8230" spans="1:17">
      <c r="A8230" s="38">
        <v>41982</v>
      </c>
      <c r="B8230" s="49" t="s">
        <v>165</v>
      </c>
      <c r="C8230" s="24">
        <f t="shared" si="768"/>
        <v>30.406921776000001</v>
      </c>
      <c r="D8230" s="24">
        <f t="shared" si="769"/>
        <v>1.3903389415254677E-2</v>
      </c>
      <c r="E8230" s="18">
        <f>IF(G8230&gt;=0.3,(バックデータ一覧!$C$10*(バックデータ一覧!$C$12*計算過程!L8230+バックデータ一覧!$C$13*LN(計算過程!G8230)+バックデータ一覧!$C$14)^バックデータ一覧!$C$11+バックデータ一覧!$E$10*(計算過程!G8230/(バックデータ一覧!$E$12*計算過程!L8230+バックデータ一覧!$E$13*LN(計算過程!G8230)+バックデータ一覧!$E$14))^バックデータ一覧!$E$11)*計算過程!$W$11*10^-3,0)</f>
        <v>0</v>
      </c>
      <c r="F8230" s="18">
        <f>IF(G8230&lt;0.3,(バックデータ一覧!$C$10*(バックデータ一覧!$C$12*計算過程!L8230+バックデータ一覧!$C$13*LN(0.3)+バックデータ一覧!$C$14)^バックデータ一覧!$C$11+バックデータ一覧!$E$10*(0.3/(バックデータ一覧!$E$12*計算過程!L8230+バックデータ一覧!$E$13*LN(0.3)+バックデータ一覧!$E$14))^バックデータ一覧!$E$11)*計算過程!$W$11*計算過程!G8230/0.3*10^-3,0)</f>
        <v>1.3903389415254677E-2</v>
      </c>
      <c r="G8230" s="18">
        <f t="shared" si="770"/>
        <v>5.5056725324823981E-3</v>
      </c>
      <c r="H8230" s="18">
        <f t="shared" si="771"/>
        <v>0.16741055401946411</v>
      </c>
      <c r="I8230" s="24">
        <v>0</v>
      </c>
      <c r="J8230" s="24">
        <v>0</v>
      </c>
      <c r="K8230" s="24">
        <v>0</v>
      </c>
      <c r="L8230" s="14">
        <f>貼り付けシート!C8230</f>
        <v>13.4</v>
      </c>
      <c r="M8230" s="14">
        <f>貼り付けシート!D8230</f>
        <v>5</v>
      </c>
      <c r="N8230" s="18">
        <f>貼り付けシート!E8230</f>
        <v>52.513311900026494</v>
      </c>
      <c r="O8230" s="18">
        <f>貼り付けシート!F8230</f>
        <v>0.16741055401946411</v>
      </c>
      <c r="P8230" s="19">
        <f t="shared" si="772"/>
        <v>0.16741055401946411</v>
      </c>
      <c r="Q8230" s="19">
        <f t="shared" si="773"/>
        <v>0</v>
      </c>
    </row>
    <row r="8231" spans="1:17">
      <c r="A8231" s="38">
        <v>41982</v>
      </c>
      <c r="B8231" s="49" t="s">
        <v>166</v>
      </c>
      <c r="C8231" s="24">
        <f t="shared" si="768"/>
        <v>30.406921776000001</v>
      </c>
      <c r="D8231" s="24">
        <f t="shared" si="769"/>
        <v>2.3614910649659791E-2</v>
      </c>
      <c r="E8231" s="18">
        <f>IF(G8231&gt;=0.3,(バックデータ一覧!$C$10*(バックデータ一覧!$C$12*計算過程!L8231+バックデータ一覧!$C$13*LN(計算過程!G8231)+バックデータ一覧!$C$14)^バックデータ一覧!$C$11+バックデータ一覧!$E$10*(計算過程!G8231/(バックデータ一覧!$E$12*計算過程!L8231+バックデータ一覧!$E$13*LN(計算過程!G8231)+バックデータ一覧!$E$14))^バックデータ一覧!$E$11)*計算過程!$W$11*10^-3,0)</f>
        <v>0</v>
      </c>
      <c r="F8231" s="18">
        <f>IF(G8231&lt;0.3,(バックデータ一覧!$C$10*(バックデータ一覧!$C$12*計算過程!L8231+バックデータ一覧!$C$13*LN(0.3)+バックデータ一覧!$C$14)^バックデータ一覧!$C$11+バックデータ一覧!$E$10*(0.3/(バックデータ一覧!$E$12*計算過程!L8231+バックデータ一覧!$E$13*LN(0.3)+バックデータ一覧!$E$14))^バックデータ一覧!$E$11)*計算過程!$W$11*計算過程!G8231/0.3*10^-3,0)</f>
        <v>2.3614910649659791E-2</v>
      </c>
      <c r="G8231" s="18">
        <f t="shared" si="770"/>
        <v>8.7249566143744756E-3</v>
      </c>
      <c r="H8231" s="18">
        <f t="shared" si="771"/>
        <v>0.26529907327227847</v>
      </c>
      <c r="I8231" s="24">
        <v>0</v>
      </c>
      <c r="J8231" s="24">
        <v>0</v>
      </c>
      <c r="K8231" s="24">
        <v>0</v>
      </c>
      <c r="L8231" s="14">
        <f>貼り付けシート!C8231</f>
        <v>11.6</v>
      </c>
      <c r="M8231" s="14">
        <f>貼り付けシート!D8231</f>
        <v>5.7</v>
      </c>
      <c r="N8231" s="18">
        <f>貼り付けシート!E8231</f>
        <v>67.30376363251662</v>
      </c>
      <c r="O8231" s="18">
        <f>貼り付けシート!F8231</f>
        <v>0.26529907327227847</v>
      </c>
      <c r="P8231" s="19">
        <f t="shared" si="772"/>
        <v>0.26529907327227847</v>
      </c>
      <c r="Q8231" s="19">
        <f t="shared" si="773"/>
        <v>0</v>
      </c>
    </row>
    <row r="8232" spans="1:17">
      <c r="A8232" s="38">
        <v>41982</v>
      </c>
      <c r="B8232" s="49" t="s">
        <v>167</v>
      </c>
      <c r="C8232" s="24">
        <f t="shared" si="768"/>
        <v>30.406921776000001</v>
      </c>
      <c r="D8232" s="24">
        <f t="shared" si="769"/>
        <v>2.631788041809276E-2</v>
      </c>
      <c r="E8232" s="18">
        <f>IF(G8232&gt;=0.3,(バックデータ一覧!$C$10*(バックデータ一覧!$C$12*計算過程!L8232+バックデータ一覧!$C$13*LN(計算過程!G8232)+バックデータ一覧!$C$14)^バックデータ一覧!$C$11+バックデータ一覧!$E$10*(計算過程!G8232/(バックデータ一覧!$E$12*計算過程!L8232+バックデータ一覧!$E$13*LN(計算過程!G8232)+バックデータ一覧!$E$14))^バックデータ一覧!$E$11)*計算過程!$W$11*10^-3,0)</f>
        <v>0</v>
      </c>
      <c r="F8232" s="18">
        <f>IF(G8232&lt;0.3,(バックデータ一覧!$C$10*(バックデータ一覧!$C$12*計算過程!L8232+バックデータ一覧!$C$13*LN(0.3)+バックデータ一覧!$C$14)^バックデータ一覧!$C$11+バックデータ一覧!$E$10*(0.3/(バックデータ一覧!$E$12*計算過程!L8232+バックデータ一覧!$E$13*LN(0.3)+バックデータ一覧!$E$14))^バックデータ一覧!$E$11)*計算過程!$W$11*計算過程!G8232/0.3*10^-3,0)</f>
        <v>2.631788041809276E-2</v>
      </c>
      <c r="G8232" s="18">
        <f t="shared" si="770"/>
        <v>9.2962078411766725E-3</v>
      </c>
      <c r="H8232" s="18">
        <f t="shared" si="771"/>
        <v>0.28266906464009695</v>
      </c>
      <c r="I8232" s="24">
        <v>0</v>
      </c>
      <c r="J8232" s="24">
        <v>0</v>
      </c>
      <c r="K8232" s="24">
        <v>0</v>
      </c>
      <c r="L8232" s="14">
        <f>貼り付けシート!C8232</f>
        <v>10.4</v>
      </c>
      <c r="M8232" s="14">
        <f>貼り付けシート!D8232</f>
        <v>5.8</v>
      </c>
      <c r="N8232" s="18">
        <f>貼り付けシート!E8232</f>
        <v>74.159303855274089</v>
      </c>
      <c r="O8232" s="18">
        <f>貼り付けシート!F8232</f>
        <v>0.28266906464009695</v>
      </c>
      <c r="P8232" s="19">
        <f t="shared" si="772"/>
        <v>0.28266906464009695</v>
      </c>
      <c r="Q8232" s="19">
        <f t="shared" si="773"/>
        <v>0</v>
      </c>
    </row>
    <row r="8233" spans="1:17">
      <c r="A8233" s="38">
        <v>41982</v>
      </c>
      <c r="B8233" s="49" t="s">
        <v>168</v>
      </c>
      <c r="C8233" s="24">
        <f t="shared" si="768"/>
        <v>30.406921776000001</v>
      </c>
      <c r="D8233" s="24">
        <f t="shared" si="769"/>
        <v>2.9015178216243942E-2</v>
      </c>
      <c r="E8233" s="18">
        <f>IF(G8233&gt;=0.3,(バックデータ一覧!$C$10*(バックデータ一覧!$C$12*計算過程!L8233+バックデータ一覧!$C$13*LN(計算過程!G8233)+バックデータ一覧!$C$14)^バックデータ一覧!$C$11+バックデータ一覧!$E$10*(計算過程!G8233/(バックデータ一覧!$E$12*計算過程!L8233+バックデータ一覧!$E$13*LN(計算過程!G8233)+バックデータ一覧!$E$14))^バックデータ一覧!$E$11)*計算過程!$W$11*10^-3,0)</f>
        <v>0</v>
      </c>
      <c r="F8233" s="18">
        <f>IF(G8233&lt;0.3,(バックデータ一覧!$C$10*(バックデータ一覧!$C$12*計算過程!L8233+バックデータ一覧!$C$13*LN(0.3)+バックデータ一覧!$C$14)^バックデータ一覧!$C$11+バックデータ一覧!$E$10*(0.3/(バックデータ一覧!$E$12*計算過程!L8233+バックデータ一覧!$E$13*LN(0.3)+バックデータ一覧!$E$14))^バックデータ一覧!$E$11)*計算過程!$W$11*計算過程!G8233/0.3*10^-3,0)</f>
        <v>2.9015178216243942E-2</v>
      </c>
      <c r="G8233" s="18">
        <f t="shared" si="770"/>
        <v>9.9155372004872261E-3</v>
      </c>
      <c r="H8233" s="18">
        <f t="shared" si="771"/>
        <v>0.30150096402223314</v>
      </c>
      <c r="I8233" s="24">
        <v>0</v>
      </c>
      <c r="J8233" s="24">
        <v>0</v>
      </c>
      <c r="K8233" s="24">
        <v>0</v>
      </c>
      <c r="L8233" s="14">
        <f>貼り付けシート!C8233</f>
        <v>9.5</v>
      </c>
      <c r="M8233" s="14">
        <f>貼り付けシート!D8233</f>
        <v>5.6</v>
      </c>
      <c r="N8233" s="18">
        <f>貼り付けシート!E8233</f>
        <v>76.078816077532537</v>
      </c>
      <c r="O8233" s="18">
        <f>貼り付けシート!F8233</f>
        <v>0.30150096402223314</v>
      </c>
      <c r="P8233" s="19">
        <f t="shared" si="772"/>
        <v>0.30150096402223314</v>
      </c>
      <c r="Q8233" s="19">
        <f t="shared" si="773"/>
        <v>0</v>
      </c>
    </row>
    <row r="8234" spans="1:17">
      <c r="A8234" s="38">
        <v>41982</v>
      </c>
      <c r="B8234" s="49" t="s">
        <v>169</v>
      </c>
      <c r="C8234" s="24">
        <f t="shared" si="768"/>
        <v>30.406921776000001</v>
      </c>
      <c r="D8234" s="24">
        <f t="shared" si="769"/>
        <v>6.1050057551991839E-2</v>
      </c>
      <c r="E8234" s="18">
        <f>IF(G8234&gt;=0.3,(バックデータ一覧!$C$10*(バックデータ一覧!$C$12*計算過程!L8234+バックデータ一覧!$C$13*LN(計算過程!G8234)+バックデータ一覧!$C$14)^バックデータ一覧!$C$11+バックデータ一覧!$E$10*(計算過程!G8234/(バックデータ一覧!$E$12*計算過程!L8234+バックデータ一覧!$E$13*LN(計算過程!G8234)+バックデータ一覧!$E$14))^バックデータ一覧!$E$11)*計算過程!$W$11*10^-3,0)</f>
        <v>0</v>
      </c>
      <c r="F8234" s="18">
        <f>IF(G8234&lt;0.3,(バックデータ一覧!$C$10*(バックデータ一覧!$C$12*計算過程!L8234+バックデータ一覧!$C$13*LN(0.3)+バックデータ一覧!$C$14)^バックデータ一覧!$C$11+バックデータ一覧!$E$10*(0.3/(バックデータ一覧!$E$12*計算過程!L8234+バックデータ一覧!$E$13*LN(0.3)+バックデータ一覧!$E$14))^バックデータ一覧!$E$11)*計算過程!$W$11*計算過程!G8234/0.3*10^-3,0)</f>
        <v>6.1050057551991839E-2</v>
      </c>
      <c r="G8234" s="18">
        <f t="shared" si="770"/>
        <v>2.0562095517535885E-2</v>
      </c>
      <c r="H8234" s="18">
        <f t="shared" si="771"/>
        <v>0.62523002995235388</v>
      </c>
      <c r="I8234" s="24">
        <v>0</v>
      </c>
      <c r="J8234" s="24">
        <v>0</v>
      </c>
      <c r="K8234" s="24">
        <v>0</v>
      </c>
      <c r="L8234" s="14">
        <f>貼り付けシート!C8234</f>
        <v>9.1</v>
      </c>
      <c r="M8234" s="14">
        <f>貼り付けシート!D8234</f>
        <v>5.6</v>
      </c>
      <c r="N8234" s="18">
        <f>貼り付けシート!E8234</f>
        <v>78.15712381002804</v>
      </c>
      <c r="O8234" s="18">
        <f>貼り付けシート!F8234</f>
        <v>0.62523002995235388</v>
      </c>
      <c r="P8234" s="19">
        <f t="shared" si="772"/>
        <v>0.62523002995235388</v>
      </c>
      <c r="Q8234" s="19">
        <f t="shared" si="773"/>
        <v>0</v>
      </c>
    </row>
    <row r="8235" spans="1:17">
      <c r="A8235" s="38">
        <v>41982</v>
      </c>
      <c r="B8235" s="49" t="s">
        <v>170</v>
      </c>
      <c r="C8235" s="24">
        <f t="shared" si="768"/>
        <v>30.406921776000001</v>
      </c>
      <c r="D8235" s="24">
        <f t="shared" si="769"/>
        <v>0.25695939400296985</v>
      </c>
      <c r="E8235" s="18">
        <f>IF(G8235&gt;=0.3,(バックデータ一覧!$C$10*(バックデータ一覧!$C$12*計算過程!L8235+バックデータ一覧!$C$13*LN(計算過程!G8235)+バックデータ一覧!$C$14)^バックデータ一覧!$C$11+バックデータ一覧!$E$10*(計算過程!G8235/(バックデータ一覧!$E$12*計算過程!L8235+バックデータ一覧!$E$13*LN(計算過程!G8235)+バックデータ一覧!$E$14))^バックデータ一覧!$E$11)*計算過程!$W$11*10^-3,0)</f>
        <v>0</v>
      </c>
      <c r="F8235" s="18">
        <f>IF(G8235&lt;0.3,(バックデータ一覧!$C$10*(バックデータ一覧!$C$12*計算過程!L8235+バックデータ一覧!$C$13*LN(0.3)+バックデータ一覧!$C$14)^バックデータ一覧!$C$11+バックデータ一覧!$E$10*(0.3/(バックデータ一覧!$E$12*計算過程!L8235+バックデータ一覧!$E$13*LN(0.3)+バックデータ一覧!$E$14))^バックデータ一覧!$E$11)*計算過程!$W$11*計算過程!G8235/0.3*10^-3,0)</f>
        <v>0.25695939400296985</v>
      </c>
      <c r="G8235" s="18">
        <f t="shared" si="770"/>
        <v>8.5306261571772179E-2</v>
      </c>
      <c r="H8235" s="18">
        <f t="shared" si="771"/>
        <v>2.5939008226158715</v>
      </c>
      <c r="I8235" s="24">
        <v>0</v>
      </c>
      <c r="J8235" s="24">
        <v>0</v>
      </c>
      <c r="K8235" s="24">
        <v>0</v>
      </c>
      <c r="L8235" s="14">
        <f>貼り付けシート!C8235</f>
        <v>8.6999999999999993</v>
      </c>
      <c r="M8235" s="14">
        <f>貼り付けシート!D8235</f>
        <v>5.6</v>
      </c>
      <c r="N8235" s="18">
        <f>貼り付けシート!E8235</f>
        <v>80.299135061469698</v>
      </c>
      <c r="O8235" s="18">
        <f>貼り付けシート!F8235</f>
        <v>2.5939008226158715</v>
      </c>
      <c r="P8235" s="19">
        <f t="shared" si="772"/>
        <v>2.5939008226158715</v>
      </c>
      <c r="Q8235" s="19">
        <f t="shared" si="773"/>
        <v>0</v>
      </c>
    </row>
    <row r="8236" spans="1:17">
      <c r="A8236" s="38">
        <v>41982</v>
      </c>
      <c r="B8236" s="49" t="s">
        <v>171</v>
      </c>
      <c r="C8236" s="24">
        <f t="shared" si="768"/>
        <v>30.406921776000001</v>
      </c>
      <c r="D8236" s="24">
        <f t="shared" si="769"/>
        <v>0.70865467348293343</v>
      </c>
      <c r="E8236" s="18">
        <f>IF(G8236&gt;=0.3,(バックデータ一覧!$C$10*(バックデータ一覧!$C$12*計算過程!L8236+バックデータ一覧!$C$13*LN(計算過程!G8236)+バックデータ一覧!$C$14)^バックデータ一覧!$C$11+バックデータ一覧!$E$10*(計算過程!G8236/(バックデータ一覧!$E$12*計算過程!L8236+バックデータ一覧!$E$13*LN(計算過程!G8236)+バックデータ一覧!$E$14))^バックデータ一覧!$E$11)*計算過程!$W$11*10^-3,0)</f>
        <v>0</v>
      </c>
      <c r="F8236" s="18">
        <f>IF(G8236&lt;0.3,(バックデータ一覧!$C$10*(バックデータ一覧!$C$12*計算過程!L8236+バックデータ一覧!$C$13*LN(0.3)+バックデータ一覧!$C$14)^バックデータ一覧!$C$11+バックデータ一覧!$E$10*(0.3/(バックデータ一覧!$E$12*計算過程!L8236+バックデータ一覧!$E$13*LN(0.3)+バックデータ一覧!$E$14))^バックデータ一覧!$E$11)*計算過程!$W$11*計算過程!G8236/0.3*10^-3,0)</f>
        <v>0.70865467348293343</v>
      </c>
      <c r="G8236" s="18">
        <f t="shared" si="770"/>
        <v>0.23026953940995645</v>
      </c>
      <c r="H8236" s="18">
        <f t="shared" si="771"/>
        <v>7.0017878722340949</v>
      </c>
      <c r="I8236" s="24">
        <v>0</v>
      </c>
      <c r="J8236" s="24">
        <v>0</v>
      </c>
      <c r="K8236" s="24">
        <v>0</v>
      </c>
      <c r="L8236" s="14">
        <f>貼り付けシート!C8236</f>
        <v>8.1</v>
      </c>
      <c r="M8236" s="14">
        <f>貼り付けシート!D8236</f>
        <v>5.6</v>
      </c>
      <c r="N8236" s="18">
        <f>貼り付けシート!E8236</f>
        <v>83.636325757077742</v>
      </c>
      <c r="O8236" s="18">
        <f>貼り付けシート!F8236</f>
        <v>7.0017878722340949</v>
      </c>
      <c r="P8236" s="19">
        <f t="shared" si="772"/>
        <v>7.0017878722340949</v>
      </c>
      <c r="Q8236" s="19">
        <f t="shared" si="773"/>
        <v>0</v>
      </c>
    </row>
    <row r="8237" spans="1:17">
      <c r="A8237" s="38">
        <v>41982</v>
      </c>
      <c r="B8237" s="49" t="s">
        <v>172</v>
      </c>
      <c r="C8237" s="24">
        <f t="shared" si="768"/>
        <v>30.406921776000001</v>
      </c>
      <c r="D8237" s="24">
        <f t="shared" si="769"/>
        <v>0.76245972328514711</v>
      </c>
      <c r="E8237" s="18">
        <f>IF(G8237&gt;=0.3,(バックデータ一覧!$C$10*(バックデータ一覧!$C$12*計算過程!L8237+バックデータ一覧!$C$13*LN(計算過程!G8237)+バックデータ一覧!$C$14)^バックデータ一覧!$C$11+バックデータ一覧!$E$10*(計算過程!G8237/(バックデータ一覧!$E$12*計算過程!L8237+バックデータ一覧!$E$13*LN(計算過程!G8237)+バックデータ一覧!$E$14))^バックデータ一覧!$E$11)*計算過程!$W$11*10^-3,0)</f>
        <v>0</v>
      </c>
      <c r="F8237" s="18">
        <f>IF(G8237&lt;0.3,(バックデータ一覧!$C$10*(バックデータ一覧!$C$12*計算過程!L8237+バックデータ一覧!$C$13*LN(0.3)+バックデータ一覧!$C$14)^バックデータ一覧!$C$11+バックデータ一覧!$E$10*(0.3/(バックデータ一覧!$E$12*計算過程!L8237+バックデータ一覧!$E$13*LN(0.3)+バックデータ一覧!$E$14))^バックデータ一覧!$E$11)*計算過程!$W$11*計算過程!G8237/0.3*10^-3,0)</f>
        <v>0.76245972328514711</v>
      </c>
      <c r="G8237" s="18">
        <f t="shared" si="770"/>
        <v>0.246000314036149</v>
      </c>
      <c r="H8237" s="18">
        <f t="shared" si="771"/>
        <v>7.4801123057686176</v>
      </c>
      <c r="I8237" s="24">
        <v>0</v>
      </c>
      <c r="J8237" s="24">
        <v>0</v>
      </c>
      <c r="K8237" s="24">
        <v>0</v>
      </c>
      <c r="L8237" s="14">
        <f>貼り付けシート!C8237</f>
        <v>7.9</v>
      </c>
      <c r="M8237" s="14">
        <f>貼り付けシート!D8237</f>
        <v>5.5</v>
      </c>
      <c r="N8237" s="18">
        <f>貼り付けシート!E8237</f>
        <v>83.28224508113486</v>
      </c>
      <c r="O8237" s="18">
        <f>貼り付けシート!F8237</f>
        <v>7.4801123057686176</v>
      </c>
      <c r="P8237" s="19">
        <f t="shared" si="772"/>
        <v>7.4801123057686176</v>
      </c>
      <c r="Q8237" s="19">
        <f t="shared" si="773"/>
        <v>0</v>
      </c>
    </row>
    <row r="8238" spans="1:17">
      <c r="A8238" s="38">
        <v>41983</v>
      </c>
      <c r="B8238" s="49" t="s">
        <v>149</v>
      </c>
      <c r="C8238" s="24">
        <f t="shared" si="768"/>
        <v>30.406921776000001</v>
      </c>
      <c r="D8238" s="24">
        <f t="shared" si="769"/>
        <v>0.8319435236772188</v>
      </c>
      <c r="E8238" s="18">
        <f>IF(G8238&gt;=0.3,(バックデータ一覧!$C$10*(バックデータ一覧!$C$12*計算過程!L8238+バックデータ一覧!$C$13*LN(計算過程!G8238)+バックデータ一覧!$C$14)^バックデータ一覧!$C$11+バックデータ一覧!$E$10*(計算過程!G8238/(バックデータ一覧!$E$12*計算過程!L8238+バックデータ一覧!$E$13*LN(計算過程!G8238)+バックデータ一覧!$E$14))^バックデータ一覧!$E$11)*計算過程!$W$11*10^-3,0)</f>
        <v>0</v>
      </c>
      <c r="F8238" s="18">
        <f>IF(G8238&lt;0.3,(バックデータ一覧!$C$10*(バックデータ一覧!$C$12*計算過程!L8238+バックデータ一覧!$C$13*LN(0.3)+バックデータ一覧!$C$14)^バックデータ一覧!$C$11+バックデータ一覧!$E$10*(0.3/(バックデータ一覧!$E$12*計算過程!L8238+バックデータ一覧!$E$13*LN(0.3)+バックデータ一覧!$E$14))^バックデータ一覧!$E$11)*計算過程!$W$11*計算過程!G8238/0.3*10^-3,0)</f>
        <v>0.8319435236772188</v>
      </c>
      <c r="G8238" s="18">
        <f t="shared" si="770"/>
        <v>0.27323771976160982</v>
      </c>
      <c r="H8238" s="18">
        <f t="shared" si="771"/>
        <v>8.3083179710438788</v>
      </c>
      <c r="I8238" s="24">
        <v>0</v>
      </c>
      <c r="J8238" s="24">
        <v>0</v>
      </c>
      <c r="K8238" s="24">
        <v>0</v>
      </c>
      <c r="L8238" s="14">
        <f>貼り付けシート!C8238</f>
        <v>8.4</v>
      </c>
      <c r="M8238" s="14">
        <f>貼り付けシート!D8238</f>
        <v>5.5</v>
      </c>
      <c r="N8238" s="18">
        <f>貼り付けシート!E8238</f>
        <v>80.498196714273632</v>
      </c>
      <c r="O8238" s="18">
        <f>貼り付けシート!F8238</f>
        <v>8.3083179710438788</v>
      </c>
      <c r="P8238" s="19">
        <f t="shared" si="772"/>
        <v>8.3083179710438788</v>
      </c>
      <c r="Q8238" s="19">
        <f t="shared" si="773"/>
        <v>0</v>
      </c>
    </row>
    <row r="8239" spans="1:17">
      <c r="A8239" s="38">
        <v>41983</v>
      </c>
      <c r="B8239" s="49" t="s">
        <v>150</v>
      </c>
      <c r="C8239" s="24">
        <f t="shared" si="768"/>
        <v>30.406921776000001</v>
      </c>
      <c r="D8239" s="24">
        <f t="shared" si="769"/>
        <v>0.91221790015764825</v>
      </c>
      <c r="E8239" s="18">
        <f>IF(G8239&gt;=0.3,(バックデータ一覧!$C$10*(バックデータ一覧!$C$12*計算過程!L8239+バックデータ一覧!$C$13*LN(計算過程!G8239)+バックデータ一覧!$C$14)^バックデータ一覧!$C$11+バックデータ一覧!$E$10*(計算過程!G8239/(バックデータ一覧!$E$12*計算過程!L8239+バックデータ一覧!$E$13*LN(計算過程!G8239)+バックデータ一覧!$E$14))^バックデータ一覧!$E$11)*計算過程!$W$11*10^-3,0)</f>
        <v>0</v>
      </c>
      <c r="F8239" s="18">
        <f>IF(G8239&lt;0.3,(バックデータ一覧!$C$10*(バックデータ一覧!$C$12*計算過程!L8239+バックデータ一覧!$C$13*LN(0.3)+バックデータ一覧!$C$14)^バックデータ一覧!$C$11+バックデータ一覧!$E$10*(0.3/(バックデータ一覧!$E$12*計算過程!L8239+バックデータ一覧!$E$13*LN(0.3)+バックデータ一覧!$E$14))^バックデータ一覧!$E$11)*計算過程!$W$11*計算過程!G8239/0.3*10^-3,0)</f>
        <v>0.91221790015764825</v>
      </c>
      <c r="G8239" s="18">
        <f t="shared" si="770"/>
        <v>0.29747195540762017</v>
      </c>
      <c r="H8239" s="18">
        <f t="shared" si="771"/>
        <v>9.0452064786332667</v>
      </c>
      <c r="I8239" s="24">
        <v>0</v>
      </c>
      <c r="J8239" s="24">
        <v>0</v>
      </c>
      <c r="K8239" s="24">
        <v>0</v>
      </c>
      <c r="L8239" s="14">
        <f>貼り付けシート!C8239</f>
        <v>8.1999999999999993</v>
      </c>
      <c r="M8239" s="14">
        <f>貼り付けシート!D8239</f>
        <v>5.5</v>
      </c>
      <c r="N8239" s="18">
        <f>貼り付けシート!E8239</f>
        <v>81.59913610277043</v>
      </c>
      <c r="O8239" s="18">
        <f>貼り付けシート!F8239</f>
        <v>9.0452064786332667</v>
      </c>
      <c r="P8239" s="19">
        <f t="shared" si="772"/>
        <v>9.0452064786332667</v>
      </c>
      <c r="Q8239" s="19">
        <f t="shared" si="773"/>
        <v>0</v>
      </c>
    </row>
    <row r="8240" spans="1:17">
      <c r="A8240" s="38">
        <v>41983</v>
      </c>
      <c r="B8240" s="49" t="s">
        <v>151</v>
      </c>
      <c r="C8240" s="24">
        <f t="shared" si="768"/>
        <v>30.406921776000001</v>
      </c>
      <c r="D8240" s="24">
        <f t="shared" si="769"/>
        <v>0.91343334692723444</v>
      </c>
      <c r="E8240" s="18">
        <f>IF(G8240&gt;=0.3,(バックデータ一覧!$C$10*(バックデータ一覧!$C$12*計算過程!L8240+バックデータ一覧!$C$13*LN(計算過程!G8240)+バックデータ一覧!$C$14)^バックデータ一覧!$C$11+バックデータ一覧!$E$10*(計算過程!G8240/(バックデータ一覧!$E$12*計算過程!L8240+バックデータ一覧!$E$13*LN(計算過程!G8240)+バックデータ一覧!$E$14))^バックデータ一覧!$E$11)*計算過程!$W$11*10^-3,0)</f>
        <v>0.91343334692723444</v>
      </c>
      <c r="F8240" s="18">
        <f>IF(G8240&lt;0.3,(バックデータ一覧!$C$10*(バックデータ一覧!$C$12*計算過程!L8240+バックデータ一覧!$C$13*LN(0.3)+バックデータ一覧!$C$14)^バックデータ一覧!$C$11+バックデータ一覧!$E$10*(0.3/(バックデータ一覧!$E$12*計算過程!L8240+バックデータ一覧!$E$13*LN(0.3)+バックデータ一覧!$E$14))^バックデータ一覧!$E$11)*計算過程!$W$11*計算過程!G8240/0.3*10^-3,0)</f>
        <v>0</v>
      </c>
      <c r="G8240" s="18">
        <f t="shared" si="770"/>
        <v>0.30215940926075996</v>
      </c>
      <c r="H8240" s="18">
        <f t="shared" si="771"/>
        <v>9.1877375212742987</v>
      </c>
      <c r="I8240" s="24">
        <v>0</v>
      </c>
      <c r="J8240" s="24">
        <v>0</v>
      </c>
      <c r="K8240" s="24">
        <v>0</v>
      </c>
      <c r="L8240" s="14">
        <f>貼り付けシート!C8240</f>
        <v>8.6</v>
      </c>
      <c r="M8240" s="14">
        <f>貼り付けシート!D8240</f>
        <v>5.5</v>
      </c>
      <c r="N8240" s="18">
        <f>貼り付けシート!E8240</f>
        <v>79.413837737478559</v>
      </c>
      <c r="O8240" s="18">
        <f>貼り付けシート!F8240</f>
        <v>9.1877375212742987</v>
      </c>
      <c r="P8240" s="19">
        <f t="shared" si="772"/>
        <v>9.1877375212742987</v>
      </c>
      <c r="Q8240" s="19">
        <f t="shared" si="773"/>
        <v>0</v>
      </c>
    </row>
    <row r="8241" spans="1:17">
      <c r="A8241" s="38">
        <v>41983</v>
      </c>
      <c r="B8241" s="49" t="s">
        <v>152</v>
      </c>
      <c r="C8241" s="24">
        <f t="shared" si="768"/>
        <v>30.406921776000001</v>
      </c>
      <c r="D8241" s="24">
        <f t="shared" si="769"/>
        <v>0.92647262500615657</v>
      </c>
      <c r="E8241" s="18">
        <f>IF(G8241&gt;=0.3,(バックデータ一覧!$C$10*(バックデータ一覧!$C$12*計算過程!L8241+バックデータ一覧!$C$13*LN(計算過程!G8241)+バックデータ一覧!$C$14)^バックデータ一覧!$C$11+バックデータ一覧!$E$10*(計算過程!G8241/(バックデータ一覧!$E$12*計算過程!L8241+バックデータ一覧!$E$13*LN(計算過程!G8241)+バックデータ一覧!$E$14))^バックデータ一覧!$E$11)*計算過程!$W$11*10^-3,0)</f>
        <v>0.92647262500615657</v>
      </c>
      <c r="F8241" s="18">
        <f>IF(G8241&lt;0.3,(バックデータ一覧!$C$10*(バックデータ一覧!$C$12*計算過程!L8241+バックデータ一覧!$C$13*LN(0.3)+バックデータ一覧!$C$14)^バックデータ一覧!$C$11+バックデータ一覧!$E$10*(0.3/(バックデータ一覧!$E$12*計算過程!L8241+バックデータ一覧!$E$13*LN(0.3)+バックデータ一覧!$E$14))^バックデータ一覧!$E$11)*計算過程!$W$11*計算過程!G8241/0.3*10^-3,0)</f>
        <v>0</v>
      </c>
      <c r="G8241" s="18">
        <f t="shared" si="770"/>
        <v>0.30759522510950327</v>
      </c>
      <c r="H8241" s="18">
        <f t="shared" si="771"/>
        <v>9.3530239485757765</v>
      </c>
      <c r="I8241" s="24">
        <v>0</v>
      </c>
      <c r="J8241" s="24">
        <v>0</v>
      </c>
      <c r="K8241" s="24">
        <v>0</v>
      </c>
      <c r="L8241" s="14">
        <f>貼り付けシート!C8241</f>
        <v>8.6999999999999993</v>
      </c>
      <c r="M8241" s="14">
        <f>貼り付けシート!D8241</f>
        <v>5.5</v>
      </c>
      <c r="N8241" s="18">
        <f>貼り付けシート!E8241</f>
        <v>78.87779009823025</v>
      </c>
      <c r="O8241" s="18">
        <f>貼り付けシート!F8241</f>
        <v>9.3530239485757765</v>
      </c>
      <c r="P8241" s="19">
        <f t="shared" si="772"/>
        <v>9.3530239485757765</v>
      </c>
      <c r="Q8241" s="19">
        <f t="shared" si="773"/>
        <v>0</v>
      </c>
    </row>
    <row r="8242" spans="1:17">
      <c r="A8242" s="38">
        <v>41983</v>
      </c>
      <c r="B8242" s="49" t="s">
        <v>153</v>
      </c>
      <c r="C8242" s="24">
        <f t="shared" si="768"/>
        <v>30.406921776000001</v>
      </c>
      <c r="D8242" s="24">
        <f t="shared" si="769"/>
        <v>0.98264805326110227</v>
      </c>
      <c r="E8242" s="18">
        <f>IF(G8242&gt;=0.3,(バックデータ一覧!$C$10*(バックデータ一覧!$C$12*計算過程!L8242+バックデータ一覧!$C$13*LN(計算過程!G8242)+バックデータ一覧!$C$14)^バックデータ一覧!$C$11+バックデータ一覧!$E$10*(計算過程!G8242/(バックデータ一覧!$E$12*計算過程!L8242+バックデータ一覧!$E$13*LN(計算過程!G8242)+バックデータ一覧!$E$14))^バックデータ一覧!$E$11)*計算過程!$W$11*10^-3,0)</f>
        <v>0.98264805326110227</v>
      </c>
      <c r="F8242" s="18">
        <f>IF(G8242&lt;0.3,(バックデータ一覧!$C$10*(バックデータ一覧!$C$12*計算過程!L8242+バックデータ一覧!$C$13*LN(0.3)+バックデータ一覧!$C$14)^バックデータ一覧!$C$11+バックデータ一覧!$E$10*(0.3/(バックデータ一覧!$E$12*計算過程!L8242+バックデータ一覧!$E$13*LN(0.3)+バックデータ一覧!$E$14))^バックデータ一覧!$E$11)*計算過程!$W$11*計算過程!G8242/0.3*10^-3,0)</f>
        <v>0</v>
      </c>
      <c r="G8242" s="18">
        <f t="shared" si="770"/>
        <v>0.32088941274678906</v>
      </c>
      <c r="H8242" s="18">
        <f t="shared" si="771"/>
        <v>9.7572592721381923</v>
      </c>
      <c r="I8242" s="24">
        <v>0</v>
      </c>
      <c r="J8242" s="24">
        <v>0</v>
      </c>
      <c r="K8242" s="24">
        <v>0</v>
      </c>
      <c r="L8242" s="14">
        <f>貼り付けシート!C8242</f>
        <v>8.1999999999999993</v>
      </c>
      <c r="M8242" s="14">
        <f>貼り付けシート!D8242</f>
        <v>5.6</v>
      </c>
      <c r="N8242" s="18">
        <f>貼り付けシート!E8242</f>
        <v>83.069518588891384</v>
      </c>
      <c r="O8242" s="18">
        <f>貼り付けシート!F8242</f>
        <v>9.7572592721381923</v>
      </c>
      <c r="P8242" s="19">
        <f t="shared" si="772"/>
        <v>9.7572592721381923</v>
      </c>
      <c r="Q8242" s="19">
        <f t="shared" si="773"/>
        <v>0</v>
      </c>
    </row>
    <row r="8243" spans="1:17">
      <c r="A8243" s="38">
        <v>41983</v>
      </c>
      <c r="B8243" s="49" t="s">
        <v>154</v>
      </c>
      <c r="C8243" s="24">
        <f t="shared" si="768"/>
        <v>30.406921776000001</v>
      </c>
      <c r="D8243" s="24">
        <f t="shared" si="769"/>
        <v>0.99687137256289027</v>
      </c>
      <c r="E8243" s="18">
        <f>IF(G8243&gt;=0.3,(バックデータ一覧!$C$10*(バックデータ一覧!$C$12*計算過程!L8243+バックデータ一覧!$C$13*LN(計算過程!G8243)+バックデータ一覧!$C$14)^バックデータ一覧!$C$11+バックデータ一覧!$E$10*(計算過程!G8243/(バックデータ一覧!$E$12*計算過程!L8243+バックデータ一覧!$E$13*LN(計算過程!G8243)+バックデータ一覧!$E$14))^バックデータ一覧!$E$11)*計算過程!$W$11*10^-3,0)</f>
        <v>0.99687137256289027</v>
      </c>
      <c r="F8243" s="18">
        <f>IF(G8243&lt;0.3,(バックデータ一覧!$C$10*(バックデータ一覧!$C$12*計算過程!L8243+バックデータ一覧!$C$13*LN(0.3)+バックデータ一覧!$C$14)^バックデータ一覧!$C$11+バックデータ一覧!$E$10*(0.3/(バックデータ一覧!$E$12*計算過程!L8243+バックデータ一覧!$E$13*LN(0.3)+バックデータ一覧!$E$14))^バックデータ一覧!$E$11)*計算過程!$W$11*計算過程!G8243/0.3*10^-3,0)</f>
        <v>0</v>
      </c>
      <c r="G8243" s="18">
        <f t="shared" si="770"/>
        <v>0.32572023462919486</v>
      </c>
      <c r="H8243" s="18">
        <f t="shared" si="771"/>
        <v>9.904149695230295</v>
      </c>
      <c r="I8243" s="24">
        <v>0</v>
      </c>
      <c r="J8243" s="24">
        <v>0</v>
      </c>
      <c r="K8243" s="24">
        <v>0</v>
      </c>
      <c r="L8243" s="14">
        <f>貼り付けシート!C8243</f>
        <v>8.1999999999999993</v>
      </c>
      <c r="M8243" s="14">
        <f>貼り付けシート!D8243</f>
        <v>5.8</v>
      </c>
      <c r="N8243" s="18">
        <f>貼り付けシート!E8243</f>
        <v>86.00887828956327</v>
      </c>
      <c r="O8243" s="18">
        <f>貼り付けシート!F8243</f>
        <v>9.904149695230295</v>
      </c>
      <c r="P8243" s="19">
        <f t="shared" si="772"/>
        <v>9.904149695230295</v>
      </c>
      <c r="Q8243" s="19">
        <f t="shared" si="773"/>
        <v>0</v>
      </c>
    </row>
    <row r="8244" spans="1:17">
      <c r="A8244" s="38">
        <v>41983</v>
      </c>
      <c r="B8244" s="49" t="s">
        <v>155</v>
      </c>
      <c r="C8244" s="24">
        <f t="shared" si="768"/>
        <v>30.406921776000001</v>
      </c>
      <c r="D8244" s="24">
        <f t="shared" si="769"/>
        <v>0.95708588816349127</v>
      </c>
      <c r="E8244" s="18">
        <f>IF(G8244&gt;=0.3,(バックデータ一覧!$C$10*(バックデータ一覧!$C$12*計算過程!L8244+バックデータ一覧!$C$13*LN(計算過程!G8244)+バックデータ一覧!$C$14)^バックデータ一覧!$C$11+バックデータ一覧!$E$10*(計算過程!G8244/(バックデータ一覧!$E$12*計算過程!L8244+バックデータ一覧!$E$13*LN(計算過程!G8244)+バックデータ一覧!$E$14))^バックデータ一覧!$E$11)*計算過程!$W$11*10^-3,0)</f>
        <v>0.95708588816349127</v>
      </c>
      <c r="F8244" s="18">
        <f>IF(G8244&lt;0.3,(バックデータ一覧!$C$10*(バックデータ一覧!$C$12*計算過程!L8244+バックデータ一覧!$C$13*LN(0.3)+バックデータ一覧!$C$14)^バックデータ一覧!$C$11+バックデータ一覧!$E$10*(0.3/(バックデータ一覧!$E$12*計算過程!L8244+バックデータ一覧!$E$13*LN(0.3)+バックデータ一覧!$E$14))^バックデータ一覧!$E$11)*計算過程!$W$11*計算過程!G8244/0.3*10^-3,0)</f>
        <v>0</v>
      </c>
      <c r="G8244" s="18">
        <f t="shared" si="770"/>
        <v>0.31453288050608935</v>
      </c>
      <c r="H8244" s="18">
        <f t="shared" si="771"/>
        <v>9.5639766935286143</v>
      </c>
      <c r="I8244" s="24">
        <v>0</v>
      </c>
      <c r="J8244" s="24">
        <v>0</v>
      </c>
      <c r="K8244" s="24">
        <v>0</v>
      </c>
      <c r="L8244" s="14">
        <f>貼り付けシート!C8244</f>
        <v>8.4</v>
      </c>
      <c r="M8244" s="14">
        <f>貼り付けシート!D8244</f>
        <v>5.8</v>
      </c>
      <c r="N8244" s="18">
        <f>貼り付けシート!E8244</f>
        <v>84.848442451735906</v>
      </c>
      <c r="O8244" s="18">
        <f>貼り付けシート!F8244</f>
        <v>9.5639766935286143</v>
      </c>
      <c r="P8244" s="19">
        <f t="shared" si="772"/>
        <v>9.5639766935286143</v>
      </c>
      <c r="Q8244" s="19">
        <f t="shared" si="773"/>
        <v>0</v>
      </c>
    </row>
    <row r="8245" spans="1:17">
      <c r="A8245" s="38">
        <v>41983</v>
      </c>
      <c r="B8245" s="49" t="s">
        <v>156</v>
      </c>
      <c r="C8245" s="24">
        <f t="shared" si="768"/>
        <v>30.406921776000001</v>
      </c>
      <c r="D8245" s="24">
        <f t="shared" si="769"/>
        <v>0.83203932901718092</v>
      </c>
      <c r="E8245" s="18">
        <f>IF(G8245&gt;=0.3,(バックデータ一覧!$C$10*(バックデータ一覧!$C$12*計算過程!L8245+バックデータ一覧!$C$13*LN(計算過程!G8245)+バックデータ一覧!$C$14)^バックデータ一覧!$C$11+バックデータ一覧!$E$10*(計算過程!G8245/(バックデータ一覧!$E$12*計算過程!L8245+バックデータ一覧!$E$13*LN(計算過程!G8245)+バックデータ一覧!$E$14))^バックデータ一覧!$E$11)*計算過程!$W$11*10^-3,0)</f>
        <v>0</v>
      </c>
      <c r="F8245" s="18">
        <f>IF(G8245&lt;0.3,(バックデータ一覧!$C$10*(バックデータ一覧!$C$12*計算過程!L8245+バックデータ一覧!$C$13*LN(0.3)+バックデータ一覧!$C$14)^バックデータ一覧!$C$11+バックデータ一覧!$E$10*(0.3/(バックデータ一覧!$E$12*計算過程!L8245+バックデータ一覧!$E$13*LN(0.3)+バックデータ一覧!$E$14))^バックデータ一覧!$E$11)*計算過程!$W$11*計算過程!G8245/0.3*10^-3,0)</f>
        <v>0.83203932901718092</v>
      </c>
      <c r="G8245" s="18">
        <f t="shared" si="770"/>
        <v>0.27622327221989434</v>
      </c>
      <c r="H8245" s="18">
        <f t="shared" si="771"/>
        <v>8.3990994311010816</v>
      </c>
      <c r="I8245" s="24">
        <v>0</v>
      </c>
      <c r="J8245" s="24">
        <v>0</v>
      </c>
      <c r="K8245" s="24">
        <v>0</v>
      </c>
      <c r="L8245" s="14">
        <f>貼り付けシート!C8245</f>
        <v>8.6999999999999993</v>
      </c>
      <c r="M8245" s="14">
        <f>貼り付けシート!D8245</f>
        <v>5.9</v>
      </c>
      <c r="N8245" s="18">
        <f>貼り付けシート!E8245</f>
        <v>84.560453572854087</v>
      </c>
      <c r="O8245" s="18">
        <f>貼り付けシート!F8245</f>
        <v>8.3990994311010816</v>
      </c>
      <c r="P8245" s="19">
        <f t="shared" si="772"/>
        <v>8.3990994311010816</v>
      </c>
      <c r="Q8245" s="19">
        <f t="shared" si="773"/>
        <v>0</v>
      </c>
    </row>
    <row r="8246" spans="1:17">
      <c r="A8246" s="38">
        <v>41983</v>
      </c>
      <c r="B8246" s="49" t="s">
        <v>157</v>
      </c>
      <c r="C8246" s="24">
        <f t="shared" si="768"/>
        <v>30.406921776000001</v>
      </c>
      <c r="D8246" s="24">
        <f t="shared" si="769"/>
        <v>0.44188615675771142</v>
      </c>
      <c r="E8246" s="18">
        <f>IF(G8246&gt;=0.3,(バックデータ一覧!$C$10*(バックデータ一覧!$C$12*計算過程!L8246+バックデータ一覧!$C$13*LN(計算過程!G8246)+バックデータ一覧!$C$14)^バックデータ一覧!$C$11+バックデータ一覧!$E$10*(計算過程!G8246/(バックデータ一覧!$E$12*計算過程!L8246+バックデータ一覧!$E$13*LN(計算過程!G8246)+バックデータ一覧!$E$14))^バックデータ一覧!$E$11)*計算過程!$W$11*10^-3,0)</f>
        <v>0</v>
      </c>
      <c r="F8246" s="18">
        <f>IF(G8246&lt;0.3,(バックデータ一覧!$C$10*(バックデータ一覧!$C$12*計算過程!L8246+バックデータ一覧!$C$13*LN(0.3)+バックデータ一覧!$C$14)^バックデータ一覧!$C$11+バックデータ一覧!$E$10*(0.3/(バックデータ一覧!$E$12*計算過程!L8246+バックデータ一覧!$E$13*LN(0.3)+バックデータ一覧!$E$14))^バックデータ一覧!$E$11)*計算過程!$W$11*計算過程!G8246/0.3*10^-3,0)</f>
        <v>0.44188615675771142</v>
      </c>
      <c r="G8246" s="18">
        <f t="shared" si="770"/>
        <v>0.14991355586204685</v>
      </c>
      <c r="H8246" s="18">
        <f t="shared" si="771"/>
        <v>4.5584097662592651</v>
      </c>
      <c r="I8246" s="24">
        <v>0</v>
      </c>
      <c r="J8246" s="24">
        <v>0</v>
      </c>
      <c r="K8246" s="24">
        <v>0</v>
      </c>
      <c r="L8246" s="14">
        <f>貼り付けシート!C8246</f>
        <v>9.3000000000000007</v>
      </c>
      <c r="M8246" s="14">
        <f>貼り付けシート!D8246</f>
        <v>6.3</v>
      </c>
      <c r="N8246" s="18">
        <f>貼り付けシート!E8246</f>
        <v>86.65225735716966</v>
      </c>
      <c r="O8246" s="18">
        <f>貼り付けシート!F8246</f>
        <v>4.5584097662592651</v>
      </c>
      <c r="P8246" s="19">
        <f t="shared" si="772"/>
        <v>4.5584097662592651</v>
      </c>
      <c r="Q8246" s="19">
        <f t="shared" si="773"/>
        <v>0</v>
      </c>
    </row>
    <row r="8247" spans="1:17">
      <c r="A8247" s="38">
        <v>41983</v>
      </c>
      <c r="B8247" s="49" t="s">
        <v>158</v>
      </c>
      <c r="C8247" s="24">
        <f t="shared" si="768"/>
        <v>30.406921776000001</v>
      </c>
      <c r="D8247" s="24">
        <f t="shared" si="769"/>
        <v>0.38629526428223204</v>
      </c>
      <c r="E8247" s="18">
        <f>IF(G8247&gt;=0.3,(バックデータ一覧!$C$10*(バックデータ一覧!$C$12*計算過程!L8247+バックデータ一覧!$C$13*LN(計算過程!G8247)+バックデータ一覧!$C$14)^バックデータ一覧!$C$11+バックデータ一覧!$E$10*(計算過程!G8247/(バックデータ一覧!$E$12*計算過程!L8247+バックデータ一覧!$E$13*LN(計算過程!G8247)+バックデータ一覧!$E$14))^バックデータ一覧!$E$11)*計算過程!$W$11*10^-3,0)</f>
        <v>0</v>
      </c>
      <c r="F8247" s="18">
        <f>IF(G8247&lt;0.3,(バックデータ一覧!$C$10*(バックデータ一覧!$C$12*計算過程!L8247+バックデータ一覧!$C$13*LN(0.3)+バックデータ一覧!$C$14)^バックデータ一覧!$C$11+バックデータ一覧!$E$10*(0.3/(バックデータ一覧!$E$12*計算過程!L8247+バックデータ一覧!$E$13*LN(0.3)+バックデータ一覧!$E$14))^バックデータ一覧!$E$11)*計算過程!$W$11*計算過程!G8247/0.3*10^-3,0)</f>
        <v>0.38629526428223204</v>
      </c>
      <c r="G8247" s="18">
        <f t="shared" si="770"/>
        <v>0.13594609322229084</v>
      </c>
      <c r="H8247" s="18">
        <f t="shared" si="771"/>
        <v>4.1337022223630013</v>
      </c>
      <c r="I8247" s="24">
        <v>0</v>
      </c>
      <c r="J8247" s="24">
        <v>0</v>
      </c>
      <c r="K8247" s="24">
        <v>0</v>
      </c>
      <c r="L8247" s="14">
        <f>貼り付けシート!C8247</f>
        <v>10.3</v>
      </c>
      <c r="M8247" s="14">
        <f>貼り付けシート!D8247</f>
        <v>6.7</v>
      </c>
      <c r="N8247" s="18">
        <f>貼り付けシート!E8247</f>
        <v>86.11763852268237</v>
      </c>
      <c r="O8247" s="18">
        <f>貼り付けシート!F8247</f>
        <v>4.1337022223630013</v>
      </c>
      <c r="P8247" s="19">
        <f t="shared" si="772"/>
        <v>4.1337022223630013</v>
      </c>
      <c r="Q8247" s="19">
        <f t="shared" si="773"/>
        <v>0</v>
      </c>
    </row>
    <row r="8248" spans="1:17">
      <c r="A8248" s="38">
        <v>41983</v>
      </c>
      <c r="B8248" s="49" t="s">
        <v>159</v>
      </c>
      <c r="C8248" s="24">
        <f t="shared" si="768"/>
        <v>30.406921776000001</v>
      </c>
      <c r="D8248" s="24">
        <f t="shared" si="769"/>
        <v>0.30219552440812575</v>
      </c>
      <c r="E8248" s="18">
        <f>IF(G8248&gt;=0.3,(バックデータ一覧!$C$10*(バックデータ一覧!$C$12*計算過程!L8248+バックデータ一覧!$C$13*LN(計算過程!G8248)+バックデータ一覧!$C$14)^バックデータ一覧!$C$11+バックデータ一覧!$E$10*(計算過程!G8248/(バックデータ一覧!$E$12*計算過程!L8248+バックデータ一覧!$E$13*LN(計算過程!G8248)+バックデータ一覧!$E$14))^バックデータ一覧!$E$11)*計算過程!$W$11*10^-3,0)</f>
        <v>0</v>
      </c>
      <c r="F8248" s="18">
        <f>IF(G8248&lt;0.3,(バックデータ一覧!$C$10*(バックデータ一覧!$C$12*計算過程!L8248+バックデータ一覧!$C$13*LN(0.3)+バックデータ一覧!$C$14)^バックデータ一覧!$C$11+バックデータ一覧!$E$10*(0.3/(バックデータ一覧!$E$12*計算過程!L8248+バックデータ一覧!$E$13*LN(0.3)+バックデータ一覧!$E$14))^バックデータ一覧!$E$11)*計算過程!$W$11*計算過程!G8248/0.3*10^-3,0)</f>
        <v>0.30219552440812575</v>
      </c>
      <c r="G8248" s="18">
        <f t="shared" si="770"/>
        <v>0.11039362716600938</v>
      </c>
      <c r="H8248" s="18">
        <f t="shared" si="771"/>
        <v>3.356730385805756</v>
      </c>
      <c r="I8248" s="24">
        <v>0</v>
      </c>
      <c r="J8248" s="24">
        <v>0</v>
      </c>
      <c r="K8248" s="24">
        <v>0</v>
      </c>
      <c r="L8248" s="14">
        <f>貼り付けシート!C8248</f>
        <v>11.3</v>
      </c>
      <c r="M8248" s="14">
        <f>貼り付けシート!D8248</f>
        <v>7.4</v>
      </c>
      <c r="N8248" s="18">
        <f>貼り付けシート!E8248</f>
        <v>88.88966331140314</v>
      </c>
      <c r="O8248" s="18">
        <f>貼り付けシート!F8248</f>
        <v>3.356730385805756</v>
      </c>
      <c r="P8248" s="19">
        <f t="shared" si="772"/>
        <v>3.356730385805756</v>
      </c>
      <c r="Q8248" s="19">
        <f t="shared" si="773"/>
        <v>0</v>
      </c>
    </row>
    <row r="8249" spans="1:17">
      <c r="A8249" s="38">
        <v>41983</v>
      </c>
      <c r="B8249" s="49" t="s">
        <v>160</v>
      </c>
      <c r="C8249" s="24">
        <f t="shared" si="768"/>
        <v>30.406921776000001</v>
      </c>
      <c r="D8249" s="24">
        <f t="shared" si="769"/>
        <v>0.30442418892688383</v>
      </c>
      <c r="E8249" s="18">
        <f>IF(G8249&gt;=0.3,(バックデータ一覧!$C$10*(バックデータ一覧!$C$12*計算過程!L8249+バックデータ一覧!$C$13*LN(計算過程!G8249)+バックデータ一覧!$C$14)^バックデータ一覧!$C$11+バックデータ一覧!$E$10*(計算過程!G8249/(バックデータ一覧!$E$12*計算過程!L8249+バックデータ一覧!$E$13*LN(計算過程!G8249)+バックデータ一覧!$E$14))^バックデータ一覧!$E$11)*計算過程!$W$11*10^-3,0)</f>
        <v>0</v>
      </c>
      <c r="F8249" s="18">
        <f>IF(G8249&lt;0.3,(バックデータ一覧!$C$10*(バックデータ一覧!$C$12*計算過程!L8249+バックデータ一覧!$C$13*LN(0.3)+バックデータ一覧!$C$14)^バックデータ一覧!$C$11+バックデータ一覧!$E$10*(0.3/(バックデータ一覧!$E$12*計算過程!L8249+バックデータ一覧!$E$13*LN(0.3)+バックデータ一覧!$E$14))^バックデータ一覧!$E$11)*計算過程!$W$11*計算過程!G8249/0.3*10^-3,0)</f>
        <v>0.30442418892688383</v>
      </c>
      <c r="G8249" s="18">
        <f t="shared" si="770"/>
        <v>0.11507494321396489</v>
      </c>
      <c r="H8249" s="18">
        <f t="shared" si="771"/>
        <v>3.4990747966846723</v>
      </c>
      <c r="I8249" s="24">
        <v>0</v>
      </c>
      <c r="J8249" s="24">
        <v>0</v>
      </c>
      <c r="K8249" s="24">
        <v>0</v>
      </c>
      <c r="L8249" s="14">
        <f>貼り付けシート!C8249</f>
        <v>12.2</v>
      </c>
      <c r="M8249" s="14">
        <f>貼り付けシート!D8249</f>
        <v>8.1999999999999993</v>
      </c>
      <c r="N8249" s="18">
        <f>貼り付けシート!E8249</f>
        <v>92.694552753471299</v>
      </c>
      <c r="O8249" s="18">
        <f>貼り付けシート!F8249</f>
        <v>3.4990747966846723</v>
      </c>
      <c r="P8249" s="19">
        <f t="shared" si="772"/>
        <v>3.4990747966846723</v>
      </c>
      <c r="Q8249" s="19">
        <f t="shared" si="773"/>
        <v>0</v>
      </c>
    </row>
    <row r="8250" spans="1:17">
      <c r="A8250" s="38">
        <v>41983</v>
      </c>
      <c r="B8250" s="49" t="s">
        <v>161</v>
      </c>
      <c r="C8250" s="24">
        <f t="shared" si="768"/>
        <v>30.406921776000001</v>
      </c>
      <c r="D8250" s="24">
        <f t="shared" si="769"/>
        <v>0.31620212472839171</v>
      </c>
      <c r="E8250" s="18">
        <f>IF(G8250&gt;=0.3,(バックデータ一覧!$C$10*(バックデータ一覧!$C$12*計算過程!L8250+バックデータ一覧!$C$13*LN(計算過程!G8250)+バックデータ一覧!$C$14)^バックデータ一覧!$C$11+バックデータ一覧!$E$10*(計算過程!G8250/(バックデータ一覧!$E$12*計算過程!L8250+バックデータ一覧!$E$13*LN(計算過程!G8250)+バックデータ一覧!$E$14))^バックデータ一覧!$E$11)*計算過程!$W$11*10^-3,0)</f>
        <v>0</v>
      </c>
      <c r="F8250" s="18">
        <f>IF(G8250&lt;0.3,(バックデータ一覧!$C$10*(バックデータ一覧!$C$12*計算過程!L8250+バックデータ一覧!$C$13*LN(0.3)+バックデータ一覧!$C$14)^バックデータ一覧!$C$11+バックデータ一覧!$E$10*(0.3/(バックデータ一覧!$E$12*計算過程!L8250+バックデータ一覧!$E$13*LN(0.3)+バックデータ一覧!$E$14))^バックデータ一覧!$E$11)*計算過程!$W$11*計算過程!G8250/0.3*10^-3,0)</f>
        <v>0.31620212472839171</v>
      </c>
      <c r="G8250" s="18">
        <f t="shared" si="770"/>
        <v>0.12327474089186836</v>
      </c>
      <c r="H8250" s="18">
        <f t="shared" si="771"/>
        <v>3.7484054032557101</v>
      </c>
      <c r="I8250" s="24">
        <v>0</v>
      </c>
      <c r="J8250" s="24">
        <v>0</v>
      </c>
      <c r="K8250" s="24">
        <v>0</v>
      </c>
      <c r="L8250" s="14">
        <f>貼り付けシート!C8250</f>
        <v>13</v>
      </c>
      <c r="M8250" s="14">
        <f>貼り付けシート!D8250</f>
        <v>8.8000000000000007</v>
      </c>
      <c r="N8250" s="18">
        <f>貼り付けシート!E8250</f>
        <v>94.298746689682901</v>
      </c>
      <c r="O8250" s="18">
        <f>貼り付けシート!F8250</f>
        <v>3.7484054032557101</v>
      </c>
      <c r="P8250" s="19">
        <f t="shared" si="772"/>
        <v>3.7484054032557101</v>
      </c>
      <c r="Q8250" s="19">
        <f t="shared" si="773"/>
        <v>0</v>
      </c>
    </row>
    <row r="8251" spans="1:17">
      <c r="A8251" s="38">
        <v>41983</v>
      </c>
      <c r="B8251" s="49" t="s">
        <v>162</v>
      </c>
      <c r="C8251" s="24">
        <f t="shared" si="768"/>
        <v>30.406921776000001</v>
      </c>
      <c r="D8251" s="24">
        <f t="shared" si="769"/>
        <v>0.28691082966001713</v>
      </c>
      <c r="E8251" s="18">
        <f>IF(G8251&gt;=0.3,(バックデータ一覧!$C$10*(バックデータ一覧!$C$12*計算過程!L8251+バックデータ一覧!$C$13*LN(計算過程!G8251)+バックデータ一覧!$C$14)^バックデータ一覧!$C$11+バックデータ一覧!$E$10*(計算過程!G8251/(バックデータ一覧!$E$12*計算過程!L8251+バックデータ一覧!$E$13*LN(計算過程!G8251)+バックデータ一覧!$E$14))^バックデータ一覧!$E$11)*計算過程!$W$11*10^-3,0)</f>
        <v>0</v>
      </c>
      <c r="F8251" s="18">
        <f>IF(G8251&lt;0.3,(バックデータ一覧!$C$10*(バックデータ一覧!$C$12*計算過程!L8251+バックデータ一覧!$C$13*LN(0.3)+バックデータ一覧!$C$14)^バックデータ一覧!$C$11+バックデータ一覧!$E$10*(0.3/(バックデータ一覧!$E$12*計算過程!L8251+バックデータ一覧!$E$13*LN(0.3)+バックデータ一覧!$E$14))^バックデータ一覧!$E$11)*計算過程!$W$11*計算過程!G8251/0.3*10^-3,0)</f>
        <v>0.28691082966001713</v>
      </c>
      <c r="G8251" s="18">
        <f t="shared" si="770"/>
        <v>0.11406169433183515</v>
      </c>
      <c r="H8251" s="18">
        <f t="shared" si="771"/>
        <v>3.468265017186134</v>
      </c>
      <c r="I8251" s="24">
        <v>0</v>
      </c>
      <c r="J8251" s="24">
        <v>0</v>
      </c>
      <c r="K8251" s="24">
        <v>0</v>
      </c>
      <c r="L8251" s="14">
        <f>貼り付けシート!C8251</f>
        <v>13.5</v>
      </c>
      <c r="M8251" s="14">
        <f>貼り付けシート!D8251</f>
        <v>9.1</v>
      </c>
      <c r="N8251" s="18">
        <f>貼り付けシート!E8251</f>
        <v>94.336281091347033</v>
      </c>
      <c r="O8251" s="18">
        <f>貼り付けシート!F8251</f>
        <v>3.468265017186134</v>
      </c>
      <c r="P8251" s="19">
        <f t="shared" si="772"/>
        <v>3.468265017186134</v>
      </c>
      <c r="Q8251" s="19">
        <f t="shared" si="773"/>
        <v>0</v>
      </c>
    </row>
    <row r="8252" spans="1:17">
      <c r="A8252" s="38">
        <v>41983</v>
      </c>
      <c r="B8252" s="49" t="s">
        <v>163</v>
      </c>
      <c r="C8252" s="24">
        <f t="shared" si="768"/>
        <v>30.406921776000001</v>
      </c>
      <c r="D8252" s="24">
        <f t="shared" si="769"/>
        <v>6.3785687741016658E-2</v>
      </c>
      <c r="E8252" s="18">
        <f>IF(G8252&gt;=0.3,(バックデータ一覧!$C$10*(バックデータ一覧!$C$12*計算過程!L8252+バックデータ一覧!$C$13*LN(計算過程!G8252)+バックデータ一覧!$C$14)^バックデータ一覧!$C$11+バックデータ一覧!$E$10*(計算過程!G8252/(バックデータ一覧!$E$12*計算過程!L8252+バックデータ一覧!$E$13*LN(計算過程!G8252)+バックデータ一覧!$E$14))^バックデータ一覧!$E$11)*計算過程!$W$11*10^-3,0)</f>
        <v>0</v>
      </c>
      <c r="F8252" s="18">
        <f>IF(G8252&lt;0.3,(バックデータ一覧!$C$10*(バックデータ一覧!$C$12*計算過程!L8252+バックデータ一覧!$C$13*LN(0.3)+バックデータ一覧!$C$14)^バックデータ一覧!$C$11+バックデータ一覧!$E$10*(0.3/(バックデータ一覧!$E$12*計算過程!L8252+バックデータ一覧!$E$13*LN(0.3)+バックデータ一覧!$E$14))^バックデータ一覧!$E$11)*計算過程!$W$11*計算過程!G8252/0.3*10^-3,0)</f>
        <v>6.3785687741016658E-2</v>
      </c>
      <c r="G8252" s="18">
        <f t="shared" si="770"/>
        <v>2.8508566279146379E-2</v>
      </c>
      <c r="H8252" s="18">
        <f t="shared" si="771"/>
        <v>0.86685774479591537</v>
      </c>
      <c r="I8252" s="24">
        <v>0</v>
      </c>
      <c r="J8252" s="24">
        <v>0</v>
      </c>
      <c r="K8252" s="24">
        <v>0</v>
      </c>
      <c r="L8252" s="14">
        <f>貼り付けシート!C8252</f>
        <v>16.399999999999999</v>
      </c>
      <c r="M8252" s="14">
        <f>貼り付けシート!D8252</f>
        <v>9.6</v>
      </c>
      <c r="N8252" s="18">
        <f>貼り付けシート!E8252</f>
        <v>82.492543582780016</v>
      </c>
      <c r="O8252" s="18">
        <f>貼り付けシート!F8252</f>
        <v>0.86685774479591537</v>
      </c>
      <c r="P8252" s="19">
        <f t="shared" si="772"/>
        <v>0.86685774479591537</v>
      </c>
      <c r="Q8252" s="19">
        <f t="shared" si="773"/>
        <v>0</v>
      </c>
    </row>
    <row r="8253" spans="1:17">
      <c r="A8253" s="38">
        <v>41983</v>
      </c>
      <c r="B8253" s="49" t="s">
        <v>164</v>
      </c>
      <c r="C8253" s="24">
        <f t="shared" si="768"/>
        <v>30.406921776000001</v>
      </c>
      <c r="D8253" s="24">
        <f t="shared" si="769"/>
        <v>5.3328782538270759E-2</v>
      </c>
      <c r="E8253" s="18">
        <f>IF(G8253&gt;=0.3,(バックデータ一覧!$C$10*(バックデータ一覧!$C$12*計算過程!L8253+バックデータ一覧!$C$13*LN(計算過程!G8253)+バックデータ一覧!$C$14)^バックデータ一覧!$C$11+バックデータ一覧!$E$10*(計算過程!G8253/(バックデータ一覧!$E$12*計算過程!L8253+バックデータ一覧!$E$13*LN(計算過程!G8253)+バックデータ一覧!$E$14))^バックデータ一覧!$E$11)*計算過程!$W$11*10^-3,0)</f>
        <v>0</v>
      </c>
      <c r="F8253" s="18">
        <f>IF(G8253&lt;0.3,(バックデータ一覧!$C$10*(バックデータ一覧!$C$12*計算過程!L8253+バックデータ一覧!$C$13*LN(0.3)+バックデータ一覧!$C$14)^バックデータ一覧!$C$11+バックデータ一覧!$E$10*(0.3/(バックデータ一覧!$E$12*計算過程!L8253+バックデータ一覧!$E$13*LN(0.3)+バックデータ一覧!$E$14))^バックデータ一覧!$E$11)*計算過程!$W$11*計算過程!G8253/0.3*10^-3,0)</f>
        <v>5.3328782538270759E-2</v>
      </c>
      <c r="G8253" s="18">
        <f t="shared" si="770"/>
        <v>2.3443626789259299E-2</v>
      </c>
      <c r="H8253" s="18">
        <f t="shared" si="771"/>
        <v>0.71284852592674552</v>
      </c>
      <c r="I8253" s="24">
        <v>0</v>
      </c>
      <c r="J8253" s="24">
        <v>0</v>
      </c>
      <c r="K8253" s="24">
        <v>0</v>
      </c>
      <c r="L8253" s="14">
        <f>貼り付けシート!C8253</f>
        <v>16</v>
      </c>
      <c r="M8253" s="14">
        <f>貼り付けシート!D8253</f>
        <v>9.4</v>
      </c>
      <c r="N8253" s="18">
        <f>貼り付けシート!E8253</f>
        <v>82.88817093900569</v>
      </c>
      <c r="O8253" s="18">
        <f>貼り付けシート!F8253</f>
        <v>0.71284852592674552</v>
      </c>
      <c r="P8253" s="19">
        <f t="shared" si="772"/>
        <v>0.71284852592674552</v>
      </c>
      <c r="Q8253" s="19">
        <f t="shared" si="773"/>
        <v>0</v>
      </c>
    </row>
    <row r="8254" spans="1:17">
      <c r="A8254" s="38">
        <v>41983</v>
      </c>
      <c r="B8254" s="49" t="s">
        <v>165</v>
      </c>
      <c r="C8254" s="24">
        <f t="shared" si="768"/>
        <v>30.406921776000001</v>
      </c>
      <c r="D8254" s="24">
        <f t="shared" si="769"/>
        <v>0.14073604073509555</v>
      </c>
      <c r="E8254" s="18">
        <f>IF(G8254&gt;=0.3,(バックデータ一覧!$C$10*(バックデータ一覧!$C$12*計算過程!L8254+バックデータ一覧!$C$13*LN(計算過程!G8254)+バックデータ一覧!$C$14)^バックデータ一覧!$C$11+バックデータ一覧!$E$10*(計算過程!G8254/(バックデータ一覧!$E$12*計算過程!L8254+バックデータ一覧!$E$13*LN(計算過程!G8254)+バックデータ一覧!$E$14))^バックデータ一覧!$E$11)*計算過程!$W$11*10^-3,0)</f>
        <v>0</v>
      </c>
      <c r="F8254" s="18">
        <f>IF(G8254&lt;0.3,(バックデータ一覧!$C$10*(バックデータ一覧!$C$12*計算過程!L8254+バックデータ一覧!$C$13*LN(0.3)+バックデータ一覧!$C$14)^バックデータ一覧!$C$11+バックデータ一覧!$E$10*(0.3/(バックデータ一覧!$E$12*計算過程!L8254+バックデータ一覧!$E$13*LN(0.3)+バックデータ一覧!$E$14))^バックデータ一覧!$E$11)*計算過程!$W$11*計算過程!G8254/0.3*10^-3,0)</f>
        <v>0.14073604073509555</v>
      </c>
      <c r="G8254" s="18">
        <f t="shared" si="770"/>
        <v>6.0120770702922655E-2</v>
      </c>
      <c r="H8254" s="18">
        <f t="shared" si="771"/>
        <v>1.8280875718766016</v>
      </c>
      <c r="I8254" s="24">
        <v>0</v>
      </c>
      <c r="J8254" s="24">
        <v>0</v>
      </c>
      <c r="K8254" s="24">
        <v>0</v>
      </c>
      <c r="L8254" s="14">
        <f>貼り付けシート!C8254</f>
        <v>15.3</v>
      </c>
      <c r="M8254" s="14">
        <f>貼り付けシート!D8254</f>
        <v>8.8000000000000007</v>
      </c>
      <c r="N8254" s="18">
        <f>貼り付けシート!E8254</f>
        <v>81.234483881075022</v>
      </c>
      <c r="O8254" s="18">
        <f>貼り付けシート!F8254</f>
        <v>1.8280875718766016</v>
      </c>
      <c r="P8254" s="19">
        <f t="shared" si="772"/>
        <v>1.8280875718766016</v>
      </c>
      <c r="Q8254" s="19">
        <f t="shared" si="773"/>
        <v>0</v>
      </c>
    </row>
    <row r="8255" spans="1:17">
      <c r="A8255" s="38">
        <v>41983</v>
      </c>
      <c r="B8255" s="49" t="s">
        <v>166</v>
      </c>
      <c r="C8255" s="24">
        <f t="shared" si="768"/>
        <v>30.406921776000001</v>
      </c>
      <c r="D8255" s="24">
        <f t="shared" si="769"/>
        <v>0.22022121522633881</v>
      </c>
      <c r="E8255" s="18">
        <f>IF(G8255&gt;=0.3,(バックデータ一覧!$C$10*(バックデータ一覧!$C$12*計算過程!L8255+バックデータ一覧!$C$13*LN(計算過程!G8255)+バックデータ一覧!$C$14)^バックデータ一覧!$C$11+バックデータ一覧!$E$10*(計算過程!G8255/(バックデータ一覧!$E$12*計算過程!L8255+バックデータ一覧!$E$13*LN(計算過程!G8255)+バックデータ一覧!$E$14))^バックデータ一覧!$E$11)*計算過程!$W$11*10^-3,0)</f>
        <v>0</v>
      </c>
      <c r="F8255" s="18">
        <f>IF(G8255&lt;0.3,(バックデータ一覧!$C$10*(バックデータ一覧!$C$12*計算過程!L8255+バックデータ一覧!$C$13*LN(0.3)+バックデータ一覧!$C$14)^バックデータ一覧!$C$11+バックデータ一覧!$E$10*(0.3/(バックデータ一覧!$E$12*計算過程!L8255+バックデータ一覧!$E$13*LN(0.3)+バックデータ一覧!$E$14))^バックデータ一覧!$E$11)*計算過程!$W$11*計算過程!G8255/0.3*10^-3,0)</f>
        <v>0.22022121522633881</v>
      </c>
      <c r="G8255" s="18">
        <f t="shared" si="770"/>
        <v>9.1088836598665998E-2</v>
      </c>
      <c r="H8255" s="18">
        <f t="shared" si="771"/>
        <v>2.7697311291224831</v>
      </c>
      <c r="I8255" s="24">
        <v>0</v>
      </c>
      <c r="J8255" s="24">
        <v>0</v>
      </c>
      <c r="K8255" s="24">
        <v>0</v>
      </c>
      <c r="L8255" s="14">
        <f>貼り付けシート!C8255</f>
        <v>14.5</v>
      </c>
      <c r="M8255" s="14">
        <f>貼り付けシート!D8255</f>
        <v>8</v>
      </c>
      <c r="N8255" s="18">
        <f>貼り付けシート!E8255</f>
        <v>77.856206284174391</v>
      </c>
      <c r="O8255" s="18">
        <f>貼り付けシート!F8255</f>
        <v>2.7697311291224831</v>
      </c>
      <c r="P8255" s="19">
        <f t="shared" si="772"/>
        <v>2.7697311291224831</v>
      </c>
      <c r="Q8255" s="19">
        <f t="shared" si="773"/>
        <v>0</v>
      </c>
    </row>
    <row r="8256" spans="1:17">
      <c r="A8256" s="38">
        <v>41983</v>
      </c>
      <c r="B8256" s="49" t="s">
        <v>167</v>
      </c>
      <c r="C8256" s="24">
        <f t="shared" si="768"/>
        <v>30.406921776000001</v>
      </c>
      <c r="D8256" s="24">
        <f t="shared" si="769"/>
        <v>0.23170857123111102</v>
      </c>
      <c r="E8256" s="18">
        <f>IF(G8256&gt;=0.3,(バックデータ一覧!$C$10*(バックデータ一覧!$C$12*計算過程!L8256+バックデータ一覧!$C$13*LN(計算過程!G8256)+バックデータ一覧!$C$14)^バックデータ一覧!$C$11+バックデータ一覧!$E$10*(計算過程!G8256/(バックデータ一覧!$E$12*計算過程!L8256+バックデータ一覧!$E$13*LN(計算過程!G8256)+バックデータ一覧!$E$14))^バックデータ一覧!$E$11)*計算過程!$W$11*10^-3,0)</f>
        <v>0</v>
      </c>
      <c r="F8256" s="18">
        <f>IF(G8256&lt;0.3,(バックデータ一覧!$C$10*(バックデータ一覧!$C$12*計算過程!L8256+バックデータ一覧!$C$13*LN(0.3)+バックデータ一覧!$C$14)^バックデータ一覧!$C$11+バックデータ一覧!$E$10*(0.3/(バックデータ一覧!$E$12*計算過程!L8256+バックデータ一覧!$E$13*LN(0.3)+バックデータ一覧!$E$14))^バックデータ一覧!$E$11)*計算過程!$W$11*計算過程!G8256/0.3*10^-3,0)</f>
        <v>0.23170857123111102</v>
      </c>
      <c r="G8256" s="18">
        <f t="shared" si="770"/>
        <v>9.3579440839235681E-2</v>
      </c>
      <c r="H8256" s="18">
        <f t="shared" si="771"/>
        <v>2.8454627374404593</v>
      </c>
      <c r="I8256" s="24">
        <v>0</v>
      </c>
      <c r="J8256" s="24">
        <v>0</v>
      </c>
      <c r="K8256" s="24">
        <v>0</v>
      </c>
      <c r="L8256" s="14">
        <f>貼り付けシート!C8256</f>
        <v>13.9</v>
      </c>
      <c r="M8256" s="14">
        <f>貼り付けシート!D8256</f>
        <v>8.1</v>
      </c>
      <c r="N8256" s="18">
        <f>貼り付けシート!E8256</f>
        <v>81.942223243062344</v>
      </c>
      <c r="O8256" s="18">
        <f>貼り付けシート!F8256</f>
        <v>2.8454627374404593</v>
      </c>
      <c r="P8256" s="19">
        <f t="shared" si="772"/>
        <v>2.8454627374404593</v>
      </c>
      <c r="Q8256" s="19">
        <f t="shared" si="773"/>
        <v>0</v>
      </c>
    </row>
    <row r="8257" spans="1:17">
      <c r="A8257" s="38">
        <v>41983</v>
      </c>
      <c r="B8257" s="49" t="s">
        <v>168</v>
      </c>
      <c r="C8257" s="24">
        <f t="shared" si="768"/>
        <v>30.406921776000001</v>
      </c>
      <c r="D8257" s="24">
        <f t="shared" si="769"/>
        <v>0.19638968220135139</v>
      </c>
      <c r="E8257" s="18">
        <f>IF(G8257&gt;=0.3,(バックデータ一覧!$C$10*(バックデータ一覧!$C$12*計算過程!L8257+バックデータ一覧!$C$13*LN(計算過程!G8257)+バックデータ一覧!$C$14)^バックデータ一覧!$C$11+バックデータ一覧!$E$10*(計算過程!G8257/(バックデータ一覧!$E$12*計算過程!L8257+バックデータ一覧!$E$13*LN(計算過程!G8257)+バックデータ一覧!$E$14))^バックデータ一覧!$E$11)*計算過程!$W$11*10^-3,0)</f>
        <v>0</v>
      </c>
      <c r="F8257" s="18">
        <f>IF(G8257&lt;0.3,(バックデータ一覧!$C$10*(バックデータ一覧!$C$12*計算過程!L8257+バックデータ一覧!$C$13*LN(0.3)+バックデータ一覧!$C$14)^バックデータ一覧!$C$11+バックデータ一覧!$E$10*(0.3/(バックデータ一覧!$E$12*計算過程!L8257+バックデータ一覧!$E$13*LN(0.3)+バックデータ一覧!$E$14))^バックデータ一覧!$E$11)*計算過程!$W$11*計算過程!G8257/0.3*10^-3,0)</f>
        <v>0.19638968220135139</v>
      </c>
      <c r="G8257" s="18">
        <f t="shared" si="770"/>
        <v>7.9629982363973215E-2</v>
      </c>
      <c r="H8257" s="18">
        <f t="shared" si="771"/>
        <v>2.4213026447655932</v>
      </c>
      <c r="I8257" s="24">
        <v>0</v>
      </c>
      <c r="J8257" s="24">
        <v>0</v>
      </c>
      <c r="K8257" s="24">
        <v>0</v>
      </c>
      <c r="L8257" s="14">
        <f>貼り付けシート!C8257</f>
        <v>14</v>
      </c>
      <c r="M8257" s="14">
        <f>貼り付けシート!D8257</f>
        <v>8</v>
      </c>
      <c r="N8257" s="18">
        <f>貼り付けシート!E8257</f>
        <v>80.419499790776243</v>
      </c>
      <c r="O8257" s="18">
        <f>貼り付けシート!F8257</f>
        <v>2.4213026447655932</v>
      </c>
      <c r="P8257" s="19">
        <f t="shared" si="772"/>
        <v>2.4213026447655932</v>
      </c>
      <c r="Q8257" s="19">
        <f t="shared" si="773"/>
        <v>0</v>
      </c>
    </row>
    <row r="8258" spans="1:17">
      <c r="A8258" s="38">
        <v>41983</v>
      </c>
      <c r="B8258" s="49" t="s">
        <v>169</v>
      </c>
      <c r="C8258" s="24">
        <f t="shared" si="768"/>
        <v>30.406921776000001</v>
      </c>
      <c r="D8258" s="24">
        <f t="shared" si="769"/>
        <v>0.22071412706275764</v>
      </c>
      <c r="E8258" s="18">
        <f>IF(G8258&gt;=0.3,(バックデータ一覧!$C$10*(バックデータ一覧!$C$12*計算過程!L8258+バックデータ一覧!$C$13*LN(計算過程!G8258)+バックデータ一覧!$C$14)^バックデータ一覧!$C$11+バックデータ一覧!$E$10*(計算過程!G8258/(バックデータ一覧!$E$12*計算過程!L8258+バックデータ一覧!$E$13*LN(計算過程!G8258)+バックデータ一覧!$E$14))^バックデータ一覧!$E$11)*計算過程!$W$11*10^-3,0)</f>
        <v>0</v>
      </c>
      <c r="F8258" s="18">
        <f>IF(G8258&lt;0.3,(バックデータ一覧!$C$10*(バックデータ一覧!$C$12*計算過程!L8258+バックデータ一覧!$C$13*LN(0.3)+バックデータ一覧!$C$14)^バックデータ一覧!$C$11+バックデータ一覧!$E$10*(0.3/(バックデータ一覧!$E$12*計算過程!L8258+バックデータ一覧!$E$13*LN(0.3)+バックデータ一覧!$E$14))^バックデータ一覧!$E$11)*計算過程!$W$11*計算過程!G8258/0.3*10^-3,0)</f>
        <v>0.22071412706275764</v>
      </c>
      <c r="G8258" s="18">
        <f t="shared" si="770"/>
        <v>8.9139147879220379E-2</v>
      </c>
      <c r="H8258" s="18">
        <f t="shared" si="771"/>
        <v>2.7104470967427505</v>
      </c>
      <c r="I8258" s="24">
        <v>0</v>
      </c>
      <c r="J8258" s="24">
        <v>0</v>
      </c>
      <c r="K8258" s="24">
        <v>0</v>
      </c>
      <c r="L8258" s="14">
        <f>貼り付けシート!C8258</f>
        <v>13.9</v>
      </c>
      <c r="M8258" s="14">
        <f>貼り付けシート!D8258</f>
        <v>7.9</v>
      </c>
      <c r="N8258" s="18">
        <f>貼り付けシート!E8258</f>
        <v>79.944333597353946</v>
      </c>
      <c r="O8258" s="18">
        <f>貼り付けシート!F8258</f>
        <v>2.7104470967427505</v>
      </c>
      <c r="P8258" s="19">
        <f t="shared" si="772"/>
        <v>2.7104470967427505</v>
      </c>
      <c r="Q8258" s="19">
        <f t="shared" si="773"/>
        <v>0</v>
      </c>
    </row>
    <row r="8259" spans="1:17">
      <c r="A8259" s="38">
        <v>41983</v>
      </c>
      <c r="B8259" s="49" t="s">
        <v>170</v>
      </c>
      <c r="C8259" s="24">
        <f t="shared" si="768"/>
        <v>30.406921776000001</v>
      </c>
      <c r="D8259" s="24">
        <f t="shared" si="769"/>
        <v>0.23991253987151773</v>
      </c>
      <c r="E8259" s="18">
        <f>IF(G8259&gt;=0.3,(バックデータ一覧!$C$10*(バックデータ一覧!$C$12*計算過程!L8259+バックデータ一覧!$C$13*LN(計算過程!G8259)+バックデータ一覧!$C$14)^バックデータ一覧!$C$11+バックデータ一覧!$E$10*(計算過程!G8259/(バックデータ一覧!$E$12*計算過程!L8259+バックデータ一覧!$E$13*LN(計算過程!G8259)+バックデータ一覧!$E$14))^バックデータ一覧!$E$11)*計算過程!$W$11*10^-3,0)</f>
        <v>0</v>
      </c>
      <c r="F8259" s="18">
        <f>IF(G8259&lt;0.3,(バックデータ一覧!$C$10*(バックデータ一覧!$C$12*計算過程!L8259+バックデータ一覧!$C$13*LN(0.3)+バックデータ一覧!$C$14)^バックデータ一覧!$C$11+バックデータ一覧!$E$10*(0.3/(バックデータ一覧!$E$12*計算過程!L8259+バックデータ一覧!$E$13*LN(0.3)+バックデータ一覧!$E$14))^バックデータ一覧!$E$11)*計算過程!$W$11*計算過程!G8259/0.3*10^-3,0)</f>
        <v>0.23991253987151773</v>
      </c>
      <c r="G8259" s="18">
        <f t="shared" si="770"/>
        <v>9.6892752875785859E-2</v>
      </c>
      <c r="H8259" s="18">
        <f t="shared" si="771"/>
        <v>2.9462103573553198</v>
      </c>
      <c r="I8259" s="24">
        <v>0</v>
      </c>
      <c r="J8259" s="24">
        <v>0</v>
      </c>
      <c r="K8259" s="24">
        <v>0</v>
      </c>
      <c r="L8259" s="14">
        <f>貼り付けシート!C8259</f>
        <v>13.9</v>
      </c>
      <c r="M8259" s="14">
        <f>貼り付けシート!D8259</f>
        <v>7.6</v>
      </c>
      <c r="N8259" s="18">
        <f>貼り付けシート!E8259</f>
        <v>76.945119177656835</v>
      </c>
      <c r="O8259" s="18">
        <f>貼り付けシート!F8259</f>
        <v>2.9462103573553198</v>
      </c>
      <c r="P8259" s="19">
        <f t="shared" si="772"/>
        <v>2.9462103573553198</v>
      </c>
      <c r="Q8259" s="19">
        <f t="shared" si="773"/>
        <v>0</v>
      </c>
    </row>
    <row r="8260" spans="1:17">
      <c r="A8260" s="38">
        <v>41983</v>
      </c>
      <c r="B8260" s="49" t="s">
        <v>171</v>
      </c>
      <c r="C8260" s="24">
        <f t="shared" si="768"/>
        <v>30.406921776000001</v>
      </c>
      <c r="D8260" s="24">
        <f t="shared" si="769"/>
        <v>0.3623756509855246</v>
      </c>
      <c r="E8260" s="18">
        <f>IF(G8260&gt;=0.3,(バックデータ一覧!$C$10*(バックデータ一覧!$C$12*計算過程!L8260+バックデータ一覧!$C$13*LN(計算過程!G8260)+バックデータ一覧!$C$14)^バックデータ一覧!$C$11+バックデータ一覧!$E$10*(計算過程!G8260/(バックデータ一覧!$E$12*計算過程!L8260+バックデータ一覧!$E$13*LN(計算過程!G8260)+バックデータ一覧!$E$14))^バックデータ一覧!$E$11)*計算過程!$W$11*10^-3,0)</f>
        <v>0</v>
      </c>
      <c r="F8260" s="18">
        <f>IF(G8260&lt;0.3,(バックデータ一覧!$C$10*(バックデータ一覧!$C$12*計算過程!L8260+バックデータ一覧!$C$13*LN(0.3)+バックデータ一覧!$C$14)^バックデータ一覧!$C$11+バックデータ一覧!$E$10*(0.3/(バックデータ一覧!$E$12*計算過程!L8260+バックデータ一覧!$E$13*LN(0.3)+バックデータ一覧!$E$14))^バックデータ一覧!$E$11)*計算過程!$W$11*計算過程!G8260/0.3*10^-3,0)</f>
        <v>0.3623756509855246</v>
      </c>
      <c r="G8260" s="18">
        <f t="shared" si="770"/>
        <v>0.14810377905477295</v>
      </c>
      <c r="H8260" s="18">
        <f t="shared" si="771"/>
        <v>4.503380024448469</v>
      </c>
      <c r="I8260" s="24">
        <v>0</v>
      </c>
      <c r="J8260" s="24">
        <v>0</v>
      </c>
      <c r="K8260" s="24">
        <v>0</v>
      </c>
      <c r="L8260" s="14">
        <f>貼り付けシート!C8260</f>
        <v>14.2</v>
      </c>
      <c r="M8260" s="14">
        <f>貼り付けシート!D8260</f>
        <v>6.9</v>
      </c>
      <c r="N8260" s="18">
        <f>貼り付けシート!E8260</f>
        <v>68.5875884861793</v>
      </c>
      <c r="O8260" s="18">
        <f>貼り付けシート!F8260</f>
        <v>4.503380024448469</v>
      </c>
      <c r="P8260" s="19">
        <f t="shared" si="772"/>
        <v>4.503380024448469</v>
      </c>
      <c r="Q8260" s="19">
        <f t="shared" si="773"/>
        <v>0</v>
      </c>
    </row>
    <row r="8261" spans="1:17">
      <c r="A8261" s="38">
        <v>41983</v>
      </c>
      <c r="B8261" s="49" t="s">
        <v>172</v>
      </c>
      <c r="C8261" s="24">
        <f t="shared" si="768"/>
        <v>30.406921776000001</v>
      </c>
      <c r="D8261" s="24">
        <f t="shared" si="769"/>
        <v>0.42598805321375416</v>
      </c>
      <c r="E8261" s="18">
        <f>IF(G8261&gt;=0.3,(バックデータ一覧!$C$10*(バックデータ一覧!$C$12*計算過程!L8261+バックデータ一覧!$C$13*LN(計算過程!G8261)+バックデータ一覧!$C$14)^バックデータ一覧!$C$11+バックデータ一覧!$E$10*(計算過程!G8261/(バックデータ一覧!$E$12*計算過程!L8261+バックデータ一覧!$E$13*LN(計算過程!G8261)+バックデータ一覧!$E$14))^バックデータ一覧!$E$11)*計算過程!$W$11*10^-3,0)</f>
        <v>0</v>
      </c>
      <c r="F8261" s="18">
        <f>IF(G8261&lt;0.3,(バックデータ一覧!$C$10*(バックデータ一覧!$C$12*計算過程!L8261+バックデータ一覧!$C$13*LN(0.3)+バックデータ一覧!$C$14)^バックデータ一覧!$C$11+バックデータ一覧!$E$10*(0.3/(バックデータ一覧!$E$12*計算過程!L8261+バックデータ一覧!$E$13*LN(0.3)+バックデータ一覧!$E$14))^バックデータ一覧!$E$11)*計算過程!$W$11*計算過程!G8261/0.3*10^-3,0)</f>
        <v>0.42598805321375416</v>
      </c>
      <c r="G8261" s="18">
        <f t="shared" si="770"/>
        <v>0.16672356748031347</v>
      </c>
      <c r="H8261" s="18">
        <f t="shared" si="771"/>
        <v>5.0695504745895494</v>
      </c>
      <c r="I8261" s="24">
        <v>0</v>
      </c>
      <c r="J8261" s="24">
        <v>0</v>
      </c>
      <c r="K8261" s="24">
        <v>0</v>
      </c>
      <c r="L8261" s="14">
        <f>貼り付けシート!C8261</f>
        <v>13.1</v>
      </c>
      <c r="M8261" s="14">
        <f>貼り付けシート!D8261</f>
        <v>7</v>
      </c>
      <c r="N8261" s="18">
        <f>貼り付けシート!E8261</f>
        <v>74.734644251270922</v>
      </c>
      <c r="O8261" s="18">
        <f>貼り付けシート!F8261</f>
        <v>5.0695504745895494</v>
      </c>
      <c r="P8261" s="19">
        <f t="shared" si="772"/>
        <v>5.0695504745895494</v>
      </c>
      <c r="Q8261" s="19">
        <f t="shared" si="773"/>
        <v>0</v>
      </c>
    </row>
    <row r="8262" spans="1:17">
      <c r="A8262" s="38">
        <v>41984</v>
      </c>
      <c r="B8262" s="49" t="s">
        <v>149</v>
      </c>
      <c r="C8262" s="24">
        <f t="shared" si="768"/>
        <v>30.406921776000001</v>
      </c>
      <c r="D8262" s="24">
        <f t="shared" si="769"/>
        <v>0.48397009078860037</v>
      </c>
      <c r="E8262" s="18">
        <f>IF(G8262&gt;=0.3,(バックデータ一覧!$C$10*(バックデータ一覧!$C$12*計算過程!L8262+バックデータ一覧!$C$13*LN(計算過程!G8262)+バックデータ一覧!$C$14)^バックデータ一覧!$C$11+バックデータ一覧!$E$10*(計算過程!G8262/(バックデータ一覧!$E$12*計算過程!L8262+バックデータ一覧!$E$13*LN(計算過程!G8262)+バックデータ一覧!$E$14))^バックデータ一覧!$E$11)*計算過程!$W$11*10^-3,0)</f>
        <v>0</v>
      </c>
      <c r="F8262" s="18">
        <f>IF(G8262&lt;0.3,(バックデータ一覧!$C$10*(バックデータ一覧!$C$12*計算過程!L8262+バックデータ一覧!$C$13*LN(0.3)+バックデータ一覧!$C$14)^バックデータ一覧!$C$11+バックデータ一覧!$E$10*(0.3/(バックデータ一覧!$E$12*計算過程!L8262+バックデータ一覧!$E$13*LN(0.3)+バックデータ一覧!$E$14))^バックデータ一覧!$E$11)*計算過程!$W$11*計算過程!G8262/0.3*10^-3,0)</f>
        <v>0.48397009078860037</v>
      </c>
      <c r="G8262" s="18">
        <f t="shared" si="770"/>
        <v>0.1872220151313212</v>
      </c>
      <c r="H8262" s="18">
        <f t="shared" si="771"/>
        <v>5.6928451688431725</v>
      </c>
      <c r="I8262" s="24">
        <v>0</v>
      </c>
      <c r="J8262" s="24">
        <v>0</v>
      </c>
      <c r="K8262" s="24">
        <v>0</v>
      </c>
      <c r="L8262" s="14">
        <f>貼り付けシート!C8262</f>
        <v>12.8</v>
      </c>
      <c r="M8262" s="14">
        <f>貼り付けシート!D8262</f>
        <v>6.3</v>
      </c>
      <c r="N8262" s="18">
        <f>貼り付けシート!E8262</f>
        <v>68.671394795455342</v>
      </c>
      <c r="O8262" s="18">
        <f>貼り付けシート!F8262</f>
        <v>5.6928451688431725</v>
      </c>
      <c r="P8262" s="19">
        <f t="shared" si="772"/>
        <v>5.6928451688431725</v>
      </c>
      <c r="Q8262" s="19">
        <f t="shared" si="773"/>
        <v>0</v>
      </c>
    </row>
    <row r="8263" spans="1:17">
      <c r="A8263" s="38">
        <v>41984</v>
      </c>
      <c r="B8263" s="49" t="s">
        <v>150</v>
      </c>
      <c r="C8263" s="24">
        <f t="shared" ref="C8263:C8326" si="774">$W$6*IF(AND(L8263&lt;5,N8263&gt;=80),$W$4,$W$5)*3600*10^-6</f>
        <v>30.406921776000001</v>
      </c>
      <c r="D8263" s="24">
        <f t="shared" ref="D8263:D8326" si="775">IF(G8263&gt;=0.3,E8263,F8263)</f>
        <v>0.5780459729655314</v>
      </c>
      <c r="E8263" s="18">
        <f>IF(G8263&gt;=0.3,(バックデータ一覧!$C$10*(バックデータ一覧!$C$12*計算過程!L8263+バックデータ一覧!$C$13*LN(計算過程!G8263)+バックデータ一覧!$C$14)^バックデータ一覧!$C$11+バックデータ一覧!$E$10*(計算過程!G8263/(バックデータ一覧!$E$12*計算過程!L8263+バックデータ一覧!$E$13*LN(計算過程!G8263)+バックデータ一覧!$E$14))^バックデータ一覧!$E$11)*計算過程!$W$11*10^-3,0)</f>
        <v>0</v>
      </c>
      <c r="F8263" s="18">
        <f>IF(G8263&lt;0.3,(バックデータ一覧!$C$10*(バックデータ一覧!$C$12*計算過程!L8263+バックデータ一覧!$C$13*LN(0.3)+バックデータ一覧!$C$14)^バックデータ一覧!$C$11+バックデータ一覧!$E$10*(0.3/(バックデータ一覧!$E$12*計算過程!L8263+バックデータ一覧!$E$13*LN(0.3)+バックデータ一覧!$E$14))^バックデータ一覧!$E$11)*計算過程!$W$11*計算過程!G8263/0.3*10^-3,0)</f>
        <v>0.5780459729655314</v>
      </c>
      <c r="G8263" s="18">
        <f t="shared" ref="G8263:G8326" si="776">H8263/($W$6*3600*10^-6)</f>
        <v>0.21601693475645242</v>
      </c>
      <c r="H8263" s="18">
        <f t="shared" ref="H8263:H8326" si="777">IF(AND(L8263&lt;5,N8263&gt;=80),P8263/$W$4,P8263/$W$5)</f>
        <v>6.5684100374307448</v>
      </c>
      <c r="I8263" s="24">
        <v>0</v>
      </c>
      <c r="J8263" s="24">
        <v>0</v>
      </c>
      <c r="K8263" s="24">
        <v>0</v>
      </c>
      <c r="L8263" s="14">
        <f>貼り付けシート!C8263</f>
        <v>11.9</v>
      </c>
      <c r="M8263" s="14">
        <f>貼り付けシート!D8263</f>
        <v>5.7</v>
      </c>
      <c r="N8263" s="18">
        <f>貼り付けシート!E8263</f>
        <v>65.982717770509467</v>
      </c>
      <c r="O8263" s="18">
        <f>貼り付けシート!F8263</f>
        <v>6.5684100374307448</v>
      </c>
      <c r="P8263" s="19">
        <f t="shared" ref="P8263:P8326" si="778">IF(O8263&gt;C8263,C8263,O8263)</f>
        <v>6.5684100374307448</v>
      </c>
      <c r="Q8263" s="19">
        <f t="shared" ref="Q8263:Q8326" si="779">IF(O8263&gt;C8263,O8263-C8263,0)</f>
        <v>0</v>
      </c>
    </row>
    <row r="8264" spans="1:17">
      <c r="A8264" s="38">
        <v>41984</v>
      </c>
      <c r="B8264" s="49" t="s">
        <v>151</v>
      </c>
      <c r="C8264" s="24">
        <f t="shared" si="774"/>
        <v>30.406921776000001</v>
      </c>
      <c r="D8264" s="24">
        <f t="shared" si="775"/>
        <v>0.62269433461799895</v>
      </c>
      <c r="E8264" s="18">
        <f>IF(G8264&gt;=0.3,(バックデータ一覧!$C$10*(バックデータ一覧!$C$12*計算過程!L8264+バックデータ一覧!$C$13*LN(計算過程!G8264)+バックデータ一覧!$C$14)^バックデータ一覧!$C$11+バックデータ一覧!$E$10*(計算過程!G8264/(バックデータ一覧!$E$12*計算過程!L8264+バックデータ一覧!$E$13*LN(計算過程!G8264)+バックデータ一覧!$E$14))^バックデータ一覧!$E$11)*計算過程!$W$11*10^-3,0)</f>
        <v>0</v>
      </c>
      <c r="F8264" s="18">
        <f>IF(G8264&lt;0.3,(バックデータ一覧!$C$10*(バックデータ一覧!$C$12*計算過程!L8264+バックデータ一覧!$C$13*LN(0.3)+バックデータ一覧!$C$14)^バックデータ一覧!$C$11+バックデータ一覧!$E$10*(0.3/(バックデータ一覧!$E$12*計算過程!L8264+バックデータ一覧!$E$13*LN(0.3)+バックデータ一覧!$E$14))^バックデータ一覧!$E$11)*計算過程!$W$11*計算過程!G8264/0.3*10^-3,0)</f>
        <v>0.62269433461799895</v>
      </c>
      <c r="G8264" s="18">
        <f t="shared" si="776"/>
        <v>0.23093954318586968</v>
      </c>
      <c r="H8264" s="18">
        <f t="shared" si="777"/>
        <v>7.0221606246379134</v>
      </c>
      <c r="I8264" s="24">
        <v>0</v>
      </c>
      <c r="J8264" s="24">
        <v>0</v>
      </c>
      <c r="K8264" s="24">
        <v>0</v>
      </c>
      <c r="L8264" s="14">
        <f>貼り付けシート!C8264</f>
        <v>11.7</v>
      </c>
      <c r="M8264" s="14">
        <f>貼り付けシート!D8264</f>
        <v>5.2</v>
      </c>
      <c r="N8264" s="18">
        <f>貼り付けシート!E8264</f>
        <v>61.043851279477771</v>
      </c>
      <c r="O8264" s="18">
        <f>貼り付けシート!F8264</f>
        <v>7.0221606246379134</v>
      </c>
      <c r="P8264" s="19">
        <f t="shared" si="778"/>
        <v>7.0221606246379134</v>
      </c>
      <c r="Q8264" s="19">
        <f t="shared" si="779"/>
        <v>0</v>
      </c>
    </row>
    <row r="8265" spans="1:17">
      <c r="A8265" s="38">
        <v>41984</v>
      </c>
      <c r="B8265" s="49" t="s">
        <v>152</v>
      </c>
      <c r="C8265" s="24">
        <f t="shared" si="774"/>
        <v>30.406921776000001</v>
      </c>
      <c r="D8265" s="24">
        <f t="shared" si="775"/>
        <v>0.6506425041289241</v>
      </c>
      <c r="E8265" s="18">
        <f>IF(G8265&gt;=0.3,(バックデータ一覧!$C$10*(バックデータ一覧!$C$12*計算過程!L8265+バックデータ一覧!$C$13*LN(計算過程!G8265)+バックデータ一覧!$C$14)^バックデータ一覧!$C$11+バックデータ一覧!$E$10*(計算過程!G8265/(バックデータ一覧!$E$12*計算過程!L8265+バックデータ一覧!$E$13*LN(計算過程!G8265)+バックデータ一覧!$E$14))^バックデータ一覧!$E$11)*計算過程!$W$11*10^-3,0)</f>
        <v>0</v>
      </c>
      <c r="F8265" s="18">
        <f>IF(G8265&lt;0.3,(バックデータ一覧!$C$10*(バックデータ一覧!$C$12*計算過程!L8265+バックデータ一覧!$C$13*LN(0.3)+バックデータ一覧!$C$14)^バックデータ一覧!$C$11+バックデータ一覧!$E$10*(0.3/(バックデータ一覧!$E$12*計算過程!L8265+バックデータ一覧!$E$13*LN(0.3)+バックデータ一覧!$E$14))^バックデータ一覧!$E$11)*計算過程!$W$11*計算過程!G8265/0.3*10^-3,0)</f>
        <v>0.6506425041289241</v>
      </c>
      <c r="G8265" s="18">
        <f t="shared" si="776"/>
        <v>0.2403916620397889</v>
      </c>
      <c r="H8265" s="18">
        <f t="shared" si="777"/>
        <v>7.30957046324649</v>
      </c>
      <c r="I8265" s="24">
        <v>0</v>
      </c>
      <c r="J8265" s="24">
        <v>0</v>
      </c>
      <c r="K8265" s="24">
        <v>0</v>
      </c>
      <c r="L8265" s="14">
        <f>貼り付けシート!C8265</f>
        <v>11.6</v>
      </c>
      <c r="M8265" s="14">
        <f>貼り付けシート!D8265</f>
        <v>5.3</v>
      </c>
      <c r="N8265" s="18">
        <f>貼り付けシート!E8265</f>
        <v>62.620597293970157</v>
      </c>
      <c r="O8265" s="18">
        <f>貼り付けシート!F8265</f>
        <v>7.30957046324649</v>
      </c>
      <c r="P8265" s="19">
        <f t="shared" si="778"/>
        <v>7.30957046324649</v>
      </c>
      <c r="Q8265" s="19">
        <f t="shared" si="779"/>
        <v>0</v>
      </c>
    </row>
    <row r="8266" spans="1:17">
      <c r="A8266" s="38">
        <v>41984</v>
      </c>
      <c r="B8266" s="49" t="s">
        <v>153</v>
      </c>
      <c r="C8266" s="24">
        <f t="shared" si="774"/>
        <v>30.406921776000001</v>
      </c>
      <c r="D8266" s="24">
        <f t="shared" si="775"/>
        <v>0.65958301861196389</v>
      </c>
      <c r="E8266" s="18">
        <f>IF(G8266&gt;=0.3,(バックデータ一覧!$C$10*(バックデータ一覧!$C$12*計算過程!L8266+バックデータ一覧!$C$13*LN(計算過程!G8266)+バックデータ一覧!$C$14)^バックデータ一覧!$C$11+バックデータ一覧!$E$10*(計算過程!G8266/(バックデータ一覧!$E$12*計算過程!L8266+バックデータ一覧!$E$13*LN(計算過程!G8266)+バックデータ一覧!$E$14))^バックデータ一覧!$E$11)*計算過程!$W$11*10^-3,0)</f>
        <v>0</v>
      </c>
      <c r="F8266" s="18">
        <f>IF(G8266&lt;0.3,(バックデータ一覧!$C$10*(バックデータ一覧!$C$12*計算過程!L8266+バックデータ一覧!$C$13*LN(0.3)+バックデータ一覧!$C$14)^バックデータ一覧!$C$11+バックデータ一覧!$E$10*(0.3/(バックデータ一覧!$E$12*計算過程!L8266+バックデータ一覧!$E$13*LN(0.3)+バックデータ一覧!$E$14))^バックデータ一覧!$E$11)*計算過程!$W$11*計算過程!G8266/0.3*10^-3,0)</f>
        <v>0.65958301861196389</v>
      </c>
      <c r="G8266" s="18">
        <f t="shared" si="776"/>
        <v>0.24462050245703493</v>
      </c>
      <c r="H8266" s="18">
        <f t="shared" si="777"/>
        <v>7.4381564830168774</v>
      </c>
      <c r="I8266" s="24">
        <v>0</v>
      </c>
      <c r="J8266" s="24">
        <v>0</v>
      </c>
      <c r="K8266" s="24">
        <v>0</v>
      </c>
      <c r="L8266" s="14">
        <f>貼り付けシート!C8266</f>
        <v>11.7</v>
      </c>
      <c r="M8266" s="14">
        <f>貼り付けシート!D8266</f>
        <v>5.0999999999999996</v>
      </c>
      <c r="N8266" s="18">
        <f>貼り付けシート!E8266</f>
        <v>59.879478173242852</v>
      </c>
      <c r="O8266" s="18">
        <f>貼り付けシート!F8266</f>
        <v>7.4381564830168774</v>
      </c>
      <c r="P8266" s="19">
        <f t="shared" si="778"/>
        <v>7.4381564830168774</v>
      </c>
      <c r="Q8266" s="19">
        <f t="shared" si="779"/>
        <v>0</v>
      </c>
    </row>
    <row r="8267" spans="1:17">
      <c r="A8267" s="38">
        <v>41984</v>
      </c>
      <c r="B8267" s="49" t="s">
        <v>154</v>
      </c>
      <c r="C8267" s="24">
        <f t="shared" si="774"/>
        <v>30.406921776000001</v>
      </c>
      <c r="D8267" s="24">
        <f t="shared" si="775"/>
        <v>0.74514890798783628</v>
      </c>
      <c r="E8267" s="18">
        <f>IF(G8267&gt;=0.3,(バックデータ一覧!$C$10*(バックデータ一覧!$C$12*計算過程!L8267+バックデータ一覧!$C$13*LN(計算過程!G8267)+バックデータ一覧!$C$14)^バックデータ一覧!$C$11+バックデータ一覧!$E$10*(計算過程!G8267/(バックデータ一覧!$E$12*計算過程!L8267+バックデータ一覧!$E$13*LN(計算過程!G8267)+バックデータ一覧!$E$14))^バックデータ一覧!$E$11)*計算過程!$W$11*10^-3,0)</f>
        <v>0</v>
      </c>
      <c r="F8267" s="18">
        <f>IF(G8267&lt;0.3,(バックデータ一覧!$C$10*(バックデータ一覧!$C$12*計算過程!L8267+バックデータ一覧!$C$13*LN(0.3)+バックデータ一覧!$C$14)^バックデータ一覧!$C$11+バックデータ一覧!$E$10*(0.3/(バックデータ一覧!$E$12*計算過程!L8267+バックデータ一覧!$E$13*LN(0.3)+バックデータ一覧!$E$14))^バックデータ一覧!$E$11)*計算過程!$W$11*計算過程!G8267/0.3*10^-3,0)</f>
        <v>0.74514890798783628</v>
      </c>
      <c r="G8267" s="18">
        <f t="shared" si="776"/>
        <v>0.27220684651991606</v>
      </c>
      <c r="H8267" s="18">
        <f t="shared" si="777"/>
        <v>8.2769722890227264</v>
      </c>
      <c r="I8267" s="24">
        <v>0</v>
      </c>
      <c r="J8267" s="24">
        <v>0</v>
      </c>
      <c r="K8267" s="24">
        <v>0</v>
      </c>
      <c r="L8267" s="14">
        <f>貼り付けシート!C8267</f>
        <v>11.3</v>
      </c>
      <c r="M8267" s="14">
        <f>貼り付けシート!D8267</f>
        <v>4.3</v>
      </c>
      <c r="N8267" s="18">
        <f>貼り付けシート!E8267</f>
        <v>51.907764299823434</v>
      </c>
      <c r="O8267" s="18">
        <f>貼り付けシート!F8267</f>
        <v>8.2769722890227264</v>
      </c>
      <c r="P8267" s="19">
        <f t="shared" si="778"/>
        <v>8.2769722890227264</v>
      </c>
      <c r="Q8267" s="19">
        <f t="shared" si="779"/>
        <v>0</v>
      </c>
    </row>
    <row r="8268" spans="1:17">
      <c r="A8268" s="38">
        <v>41984</v>
      </c>
      <c r="B8268" s="49" t="s">
        <v>155</v>
      </c>
      <c r="C8268" s="24">
        <f t="shared" si="774"/>
        <v>30.406921776000001</v>
      </c>
      <c r="D8268" s="24">
        <f t="shared" si="775"/>
        <v>0.6856080842755804</v>
      </c>
      <c r="E8268" s="18">
        <f>IF(G8268&gt;=0.3,(バックデータ一覧!$C$10*(バックデータ一覧!$C$12*計算過程!L8268+バックデータ一覧!$C$13*LN(計算過程!G8268)+バックデータ一覧!$C$14)^バックデータ一覧!$C$11+バックデータ一覧!$E$10*(計算過程!G8268/(バックデータ一覧!$E$12*計算過程!L8268+バックデータ一覧!$E$13*LN(計算過程!G8268)+バックデータ一覧!$E$14))^バックデータ一覧!$E$11)*計算過程!$W$11*10^-3,0)</f>
        <v>0</v>
      </c>
      <c r="F8268" s="18">
        <f>IF(G8268&lt;0.3,(バックデータ一覧!$C$10*(バックデータ一覧!$C$12*計算過程!L8268+バックデータ一覧!$C$13*LN(0.3)+バックデータ一覧!$C$14)^バックデータ一覧!$C$11+バックデータ一覧!$E$10*(0.3/(バックデータ一覧!$E$12*計算過程!L8268+バックデータ一覧!$E$13*LN(0.3)+バックデータ一覧!$E$14))^バックデータ一覧!$E$11)*計算過程!$W$11*計算過程!G8268/0.3*10^-3,0)</f>
        <v>0.6856080842755804</v>
      </c>
      <c r="G8268" s="18">
        <f t="shared" si="776"/>
        <v>0.24398030753576655</v>
      </c>
      <c r="H8268" s="18">
        <f t="shared" si="777"/>
        <v>7.4186901261244769</v>
      </c>
      <c r="I8268" s="24">
        <v>0</v>
      </c>
      <c r="J8268" s="24">
        <v>0</v>
      </c>
      <c r="K8268" s="24">
        <v>0</v>
      </c>
      <c r="L8268" s="14">
        <f>貼り付けシート!C8268</f>
        <v>10.6</v>
      </c>
      <c r="M8268" s="14">
        <f>貼り付けシート!D8268</f>
        <v>4.0999999999999996</v>
      </c>
      <c r="N8268" s="18">
        <f>貼り付けシート!E8268</f>
        <v>51.868348860304266</v>
      </c>
      <c r="O8268" s="18">
        <f>貼り付けシート!F8268</f>
        <v>7.4186901261244769</v>
      </c>
      <c r="P8268" s="19">
        <f t="shared" si="778"/>
        <v>7.4186901261244769</v>
      </c>
      <c r="Q8268" s="19">
        <f t="shared" si="779"/>
        <v>0</v>
      </c>
    </row>
    <row r="8269" spans="1:17">
      <c r="A8269" s="38">
        <v>41984</v>
      </c>
      <c r="B8269" s="49" t="s">
        <v>156</v>
      </c>
      <c r="C8269" s="24">
        <f t="shared" si="774"/>
        <v>30.406921776000001</v>
      </c>
      <c r="D8269" s="24">
        <f t="shared" si="775"/>
        <v>0.20453789273223372</v>
      </c>
      <c r="E8269" s="18">
        <f>IF(G8269&gt;=0.3,(バックデータ一覧!$C$10*(バックデータ一覧!$C$12*計算過程!L8269+バックデータ一覧!$C$13*LN(計算過程!G8269)+バックデータ一覧!$C$14)^バックデータ一覧!$C$11+バックデータ一覧!$E$10*(計算過程!G8269/(バックデータ一覧!$E$12*計算過程!L8269+バックデータ一覧!$E$13*LN(計算過程!G8269)+バックデータ一覧!$E$14))^バックデータ一覧!$E$11)*計算過程!$W$11*10^-3,0)</f>
        <v>0</v>
      </c>
      <c r="F8269" s="18">
        <f>IF(G8269&lt;0.3,(バックデータ一覧!$C$10*(バックデータ一覧!$C$12*計算過程!L8269+バックデータ一覧!$C$13*LN(0.3)+バックデータ一覧!$C$14)^バックデータ一覧!$C$11+バックデータ一覧!$E$10*(0.3/(バックデータ一覧!$E$12*計算過程!L8269+バックデータ一覧!$E$13*LN(0.3)+バックデータ一覧!$E$14))^バックデータ一覧!$E$11)*計算過程!$W$11*計算過程!G8269/0.3*10^-3,0)</f>
        <v>0.20453789273223372</v>
      </c>
      <c r="G8269" s="18">
        <f t="shared" si="776"/>
        <v>7.251689304349257E-2</v>
      </c>
      <c r="H8269" s="18">
        <f t="shared" si="777"/>
        <v>2.205015494212037</v>
      </c>
      <c r="I8269" s="24">
        <v>0</v>
      </c>
      <c r="J8269" s="24">
        <v>0</v>
      </c>
      <c r="K8269" s="24">
        <v>0</v>
      </c>
      <c r="L8269" s="14">
        <f>貼り付けシート!C8269</f>
        <v>10.5</v>
      </c>
      <c r="M8269" s="14">
        <f>貼り付けシート!D8269</f>
        <v>4.2</v>
      </c>
      <c r="N8269" s="18">
        <f>貼り付けシート!E8269</f>
        <v>53.480528486005561</v>
      </c>
      <c r="O8269" s="18">
        <f>貼り付けシート!F8269</f>
        <v>2.205015494212037</v>
      </c>
      <c r="P8269" s="19">
        <f t="shared" si="778"/>
        <v>2.205015494212037</v>
      </c>
      <c r="Q8269" s="19">
        <f t="shared" si="779"/>
        <v>0</v>
      </c>
    </row>
    <row r="8270" spans="1:17">
      <c r="A8270" s="38">
        <v>41984</v>
      </c>
      <c r="B8270" s="49" t="s">
        <v>157</v>
      </c>
      <c r="C8270" s="24">
        <f t="shared" si="774"/>
        <v>30.406921776000001</v>
      </c>
      <c r="D8270" s="24">
        <f t="shared" si="775"/>
        <v>6.2208606861800866E-2</v>
      </c>
      <c r="E8270" s="18">
        <f>IF(G8270&gt;=0.3,(バックデータ一覧!$C$10*(バックデータ一覧!$C$12*計算過程!L8270+バックデータ一覧!$C$13*LN(計算過程!G8270)+バックデータ一覧!$C$14)^バックデータ一覧!$C$11+バックデータ一覧!$E$10*(計算過程!G8270/(バックデータ一覧!$E$12*計算過程!L8270+バックデータ一覧!$E$13*LN(計算過程!G8270)+バックデータ一覧!$E$14))^バックデータ一覧!$E$11)*計算過程!$W$11*10^-3,0)</f>
        <v>0</v>
      </c>
      <c r="F8270" s="18">
        <f>IF(G8270&lt;0.3,(バックデータ一覧!$C$10*(バックデータ一覧!$C$12*計算過程!L8270+バックデータ一覧!$C$13*LN(0.3)+バックデータ一覧!$C$14)^バックデータ一覧!$C$11+バックデータ一覧!$E$10*(0.3/(バックデータ一覧!$E$12*計算過程!L8270+バックデータ一覧!$E$13*LN(0.3)+バックデータ一覧!$E$14))^バックデータ一覧!$E$11)*計算過程!$W$11*計算過程!G8270/0.3*10^-3,0)</f>
        <v>6.2208606861800866E-2</v>
      </c>
      <c r="G8270" s="18">
        <f t="shared" si="776"/>
        <v>2.2810969770707776E-2</v>
      </c>
      <c r="H8270" s="18">
        <f t="shared" si="777"/>
        <v>0.69361137345261203</v>
      </c>
      <c r="I8270" s="24">
        <v>0</v>
      </c>
      <c r="J8270" s="24">
        <v>0</v>
      </c>
      <c r="K8270" s="24">
        <v>0</v>
      </c>
      <c r="L8270" s="14">
        <f>貼り付けシート!C8270</f>
        <v>11.4</v>
      </c>
      <c r="M8270" s="14">
        <f>貼り付けシート!D8270</f>
        <v>4</v>
      </c>
      <c r="N8270" s="18">
        <f>貼り付けシート!E8270</f>
        <v>47.99026007017256</v>
      </c>
      <c r="O8270" s="18">
        <f>貼り付けシート!F8270</f>
        <v>0.69361137345261203</v>
      </c>
      <c r="P8270" s="19">
        <f t="shared" si="778"/>
        <v>0.69361137345261203</v>
      </c>
      <c r="Q8270" s="19">
        <f t="shared" si="779"/>
        <v>0</v>
      </c>
    </row>
    <row r="8271" spans="1:17">
      <c r="A8271" s="38">
        <v>41984</v>
      </c>
      <c r="B8271" s="49" t="s">
        <v>158</v>
      </c>
      <c r="C8271" s="24">
        <f t="shared" si="774"/>
        <v>30.406921776000001</v>
      </c>
      <c r="D8271" s="24">
        <f t="shared" si="775"/>
        <v>3.1907344855692639E-2</v>
      </c>
      <c r="E8271" s="18">
        <f>IF(G8271&gt;=0.3,(バックデータ一覧!$C$10*(バックデータ一覧!$C$12*計算過程!L8271+バックデータ一覧!$C$13*LN(計算過程!G8271)+バックデータ一覧!$C$14)^バックデータ一覧!$C$11+バックデータ一覧!$E$10*(計算過程!G8271/(バックデータ一覧!$E$12*計算過程!L8271+バックデータ一覧!$E$13*LN(計算過程!G8271)+バックデータ一覧!$E$14))^バックデータ一覧!$E$11)*計算過程!$W$11*10^-3,0)</f>
        <v>0</v>
      </c>
      <c r="F8271" s="18">
        <f>IF(G8271&lt;0.3,(バックデータ一覧!$C$10*(バックデータ一覧!$C$12*計算過程!L8271+バックデータ一覧!$C$13*LN(0.3)+バックデータ一覧!$C$14)^バックデータ一覧!$C$11+バックデータ一覧!$E$10*(0.3/(バックデータ一覧!$E$12*計算過程!L8271+バックデータ一覧!$E$13*LN(0.3)+バックデータ一覧!$E$14))^バックデータ一覧!$E$11)*計算過程!$W$11*計算過程!G8271/0.3*10^-3,0)</f>
        <v>3.1907344855692639E-2</v>
      </c>
      <c r="G8271" s="18">
        <f t="shared" si="776"/>
        <v>1.2015184573505699E-2</v>
      </c>
      <c r="H8271" s="18">
        <f t="shared" si="777"/>
        <v>0.36534477745078975</v>
      </c>
      <c r="I8271" s="24">
        <v>0</v>
      </c>
      <c r="J8271" s="24">
        <v>0</v>
      </c>
      <c r="K8271" s="24">
        <v>0</v>
      </c>
      <c r="L8271" s="14">
        <f>貼り付けシート!C8271</f>
        <v>12.1</v>
      </c>
      <c r="M8271" s="14">
        <f>貼り付けシート!D8271</f>
        <v>3.8</v>
      </c>
      <c r="N8271" s="18">
        <f>貼り付けシート!E8271</f>
        <v>43.543911155752781</v>
      </c>
      <c r="O8271" s="18">
        <f>貼り付けシート!F8271</f>
        <v>0.36534477745078975</v>
      </c>
      <c r="P8271" s="19">
        <f t="shared" si="778"/>
        <v>0.36534477745078975</v>
      </c>
      <c r="Q8271" s="19">
        <f t="shared" si="779"/>
        <v>0</v>
      </c>
    </row>
    <row r="8272" spans="1:17">
      <c r="A8272" s="38">
        <v>41984</v>
      </c>
      <c r="B8272" s="49" t="s">
        <v>159</v>
      </c>
      <c r="C8272" s="24">
        <f t="shared" si="774"/>
        <v>30.406921776000001</v>
      </c>
      <c r="D8272" s="24">
        <f t="shared" si="775"/>
        <v>1.0957540013917145E-2</v>
      </c>
      <c r="E8272" s="18">
        <f>IF(G8272&gt;=0.3,(バックデータ一覧!$C$10*(バックデータ一覧!$C$12*計算過程!L8272+バックデータ一覧!$C$13*LN(計算過程!G8272)+バックデータ一覧!$C$14)^バックデータ一覧!$C$11+バックデータ一覧!$E$10*(計算過程!G8272/(バックデータ一覧!$E$12*計算過程!L8272+バックデータ一覧!$E$13*LN(計算過程!G8272)+バックデータ一覧!$E$14))^バックデータ一覧!$E$11)*計算過程!$W$11*10^-3,0)</f>
        <v>0</v>
      </c>
      <c r="F8272" s="18">
        <f>IF(G8272&lt;0.3,(バックデータ一覧!$C$10*(バックデータ一覧!$C$12*計算過程!L8272+バックデータ一覧!$C$13*LN(0.3)+バックデータ一覧!$C$14)^バックデータ一覧!$C$11+バックデータ一覧!$E$10*(0.3/(バックデータ一覧!$E$12*計算過程!L8272+バックデータ一覧!$E$13*LN(0.3)+バックデータ一覧!$E$14))^バックデータ一覧!$E$11)*計算過程!$W$11*計算過程!G8272/0.3*10^-3,0)</f>
        <v>1.0957540013917145E-2</v>
      </c>
      <c r="G8272" s="18">
        <f t="shared" si="776"/>
        <v>4.2719128063677713E-3</v>
      </c>
      <c r="H8272" s="18">
        <f t="shared" si="777"/>
        <v>0.12989571853711745</v>
      </c>
      <c r="I8272" s="24">
        <v>0</v>
      </c>
      <c r="J8272" s="24">
        <v>0</v>
      </c>
      <c r="K8272" s="24">
        <v>0</v>
      </c>
      <c r="L8272" s="14">
        <f>貼り付けシート!C8272</f>
        <v>13</v>
      </c>
      <c r="M8272" s="14">
        <f>貼り付けシート!D8272</f>
        <v>3.8</v>
      </c>
      <c r="N8272" s="18">
        <f>貼り付けシート!E8272</f>
        <v>41.045256211147453</v>
      </c>
      <c r="O8272" s="18">
        <f>貼り付けシート!F8272</f>
        <v>0.12989571853711745</v>
      </c>
      <c r="P8272" s="19">
        <f t="shared" si="778"/>
        <v>0.12989571853711745</v>
      </c>
      <c r="Q8272" s="19">
        <f t="shared" si="779"/>
        <v>0</v>
      </c>
    </row>
    <row r="8273" spans="1:17">
      <c r="A8273" s="38">
        <v>41984</v>
      </c>
      <c r="B8273" s="49" t="s">
        <v>160</v>
      </c>
      <c r="C8273" s="24">
        <f t="shared" si="774"/>
        <v>30.406921776000001</v>
      </c>
      <c r="D8273" s="24">
        <f t="shared" si="775"/>
        <v>3.9504337138579742E-3</v>
      </c>
      <c r="E8273" s="18">
        <f>IF(G8273&gt;=0.3,(バックデータ一覧!$C$10*(バックデータ一覧!$C$12*計算過程!L8273+バックデータ一覧!$C$13*LN(計算過程!G8273)+バックデータ一覧!$C$14)^バックデータ一覧!$C$11+バックデータ一覧!$E$10*(計算過程!G8273/(バックデータ一覧!$E$12*計算過程!L8273+バックデータ一覧!$E$13*LN(計算過程!G8273)+バックデータ一覧!$E$14))^バックデータ一覧!$E$11)*計算過程!$W$11*10^-3,0)</f>
        <v>0</v>
      </c>
      <c r="F8273" s="18">
        <f>IF(G8273&lt;0.3,(バックデータ一覧!$C$10*(バックデータ一覧!$C$12*計算過程!L8273+バックデータ一覧!$C$13*LN(0.3)+バックデータ一覧!$C$14)^バックデータ一覧!$C$11+バックデータ一覧!$E$10*(0.3/(バックデータ一覧!$E$12*計算過程!L8273+バックデータ一覧!$E$13*LN(0.3)+バックデータ一覧!$E$14))^バックデータ一覧!$E$11)*計算過程!$W$11*計算過程!G8273/0.3*10^-3,0)</f>
        <v>3.9504337138579742E-3</v>
      </c>
      <c r="G8273" s="18">
        <f t="shared" si="776"/>
        <v>1.6081466692361177E-3</v>
      </c>
      <c r="H8273" s="18">
        <f t="shared" si="777"/>
        <v>4.889878997579758E-2</v>
      </c>
      <c r="I8273" s="24">
        <v>0</v>
      </c>
      <c r="J8273" s="24">
        <v>0</v>
      </c>
      <c r="K8273" s="24">
        <v>0</v>
      </c>
      <c r="L8273" s="14">
        <f>貼り付けシート!C8273</f>
        <v>14.1</v>
      </c>
      <c r="M8273" s="14">
        <f>貼り付けシート!D8273</f>
        <v>3.8</v>
      </c>
      <c r="N8273" s="18">
        <f>貼り付けシート!E8273</f>
        <v>38.206909803851133</v>
      </c>
      <c r="O8273" s="18">
        <f>貼り付けシート!F8273</f>
        <v>4.889878997579758E-2</v>
      </c>
      <c r="P8273" s="19">
        <f t="shared" si="778"/>
        <v>4.889878997579758E-2</v>
      </c>
      <c r="Q8273" s="19">
        <f t="shared" si="779"/>
        <v>0</v>
      </c>
    </row>
    <row r="8274" spans="1:17">
      <c r="A8274" s="38">
        <v>41984</v>
      </c>
      <c r="B8274" s="49" t="s">
        <v>161</v>
      </c>
      <c r="C8274" s="24">
        <f t="shared" si="774"/>
        <v>30.406921776000001</v>
      </c>
      <c r="D8274" s="24">
        <f t="shared" si="775"/>
        <v>1.3402005194456902E-3</v>
      </c>
      <c r="E8274" s="18">
        <f>IF(G8274&gt;=0.3,(バックデータ一覧!$C$10*(バックデータ一覧!$C$12*計算過程!L8274+バックデータ一覧!$C$13*LN(計算過程!G8274)+バックデータ一覧!$C$14)^バックデータ一覧!$C$11+バックデータ一覧!$E$10*(計算過程!G8274/(バックデータ一覧!$E$12*計算過程!L8274+バックデータ一覧!$E$13*LN(計算過程!G8274)+バックデータ一覧!$E$14))^バックデータ一覧!$E$11)*計算過程!$W$11*10^-3,0)</f>
        <v>0</v>
      </c>
      <c r="F8274" s="18">
        <f>IF(G8274&lt;0.3,(バックデータ一覧!$C$10*(バックデータ一覧!$C$12*計算過程!L8274+バックデータ一覧!$C$13*LN(0.3)+バックデータ一覧!$C$14)^バックデータ一覧!$C$11+バックデータ一覧!$E$10*(0.3/(バックデータ一覧!$E$12*計算過程!L8274+バックデータ一覧!$E$13*LN(0.3)+バックデータ一覧!$E$14))^バックデータ一覧!$E$11)*計算過程!$W$11*計算過程!G8274/0.3*10^-3,0)</f>
        <v>1.3402005194456902E-3</v>
      </c>
      <c r="G8274" s="18">
        <f t="shared" si="776"/>
        <v>5.6105451208027896E-4</v>
      </c>
      <c r="H8274" s="18">
        <f t="shared" si="777"/>
        <v>1.7059940660896888E-2</v>
      </c>
      <c r="I8274" s="24">
        <v>0</v>
      </c>
      <c r="J8274" s="24">
        <v>0</v>
      </c>
      <c r="K8274" s="24">
        <v>0</v>
      </c>
      <c r="L8274" s="14">
        <f>貼り付けシート!C8274</f>
        <v>14.8</v>
      </c>
      <c r="M8274" s="14">
        <f>貼り付けシート!D8274</f>
        <v>3.8</v>
      </c>
      <c r="N8274" s="18">
        <f>貼り付けシート!E8274</f>
        <v>36.515517938895101</v>
      </c>
      <c r="O8274" s="18">
        <f>貼り付けシート!F8274</f>
        <v>1.7059940660896888E-2</v>
      </c>
      <c r="P8274" s="19">
        <f t="shared" si="778"/>
        <v>1.7059940660896888E-2</v>
      </c>
      <c r="Q8274" s="19">
        <f t="shared" si="779"/>
        <v>0</v>
      </c>
    </row>
    <row r="8275" spans="1:17">
      <c r="A8275" s="38">
        <v>41984</v>
      </c>
      <c r="B8275" s="49" t="s">
        <v>162</v>
      </c>
      <c r="C8275" s="24">
        <f t="shared" si="774"/>
        <v>30.406921776000001</v>
      </c>
      <c r="D8275" s="24">
        <f t="shared" si="775"/>
        <v>1.0159206953684534E-3</v>
      </c>
      <c r="E8275" s="18">
        <f>IF(G8275&gt;=0.3,(バックデータ一覧!$C$10*(バックデータ一覧!$C$12*計算過程!L8275+バックデータ一覧!$C$13*LN(計算過程!G8275)+バックデータ一覧!$C$14)^バックデータ一覧!$C$11+バックデータ一覧!$E$10*(計算過程!G8275/(バックデータ一覧!$E$12*計算過程!L8275+バックデータ一覧!$E$13*LN(計算過程!G8275)+バックデータ一覧!$E$14))^バックデータ一覧!$E$11)*計算過程!$W$11*10^-3,0)</f>
        <v>0</v>
      </c>
      <c r="F8275" s="18">
        <f>IF(G8275&lt;0.3,(バックデータ一覧!$C$10*(バックデータ一覧!$C$12*計算過程!L8275+バックデータ一覧!$C$13*LN(0.3)+バックデータ一覧!$C$14)^バックデータ一覧!$C$11+バックデータ一覧!$E$10*(0.3/(バックデータ一覧!$E$12*計算過程!L8275+バックデータ一覧!$E$13*LN(0.3)+バックデータ一覧!$E$14))^バックデータ一覧!$E$11)*計算過程!$W$11*計算過程!G8275/0.3*10^-3,0)</f>
        <v>1.0159206953684534E-3</v>
      </c>
      <c r="G8275" s="18">
        <f t="shared" si="776"/>
        <v>4.2701682927711893E-4</v>
      </c>
      <c r="H8275" s="18">
        <f t="shared" si="777"/>
        <v>1.2984267324864903E-2</v>
      </c>
      <c r="I8275" s="24">
        <v>0</v>
      </c>
      <c r="J8275" s="24">
        <v>0</v>
      </c>
      <c r="K8275" s="24">
        <v>0</v>
      </c>
      <c r="L8275" s="14">
        <f>貼り付けシート!C8275</f>
        <v>14.9</v>
      </c>
      <c r="M8275" s="14">
        <f>貼り付けシート!D8275</f>
        <v>3.8</v>
      </c>
      <c r="N8275" s="18">
        <f>貼り付けシート!E8275</f>
        <v>36.280818566578596</v>
      </c>
      <c r="O8275" s="18">
        <f>貼り付けシート!F8275</f>
        <v>1.2984267324864903E-2</v>
      </c>
      <c r="P8275" s="19">
        <f t="shared" si="778"/>
        <v>1.2984267324864903E-2</v>
      </c>
      <c r="Q8275" s="19">
        <f t="shared" si="779"/>
        <v>0</v>
      </c>
    </row>
    <row r="8276" spans="1:17">
      <c r="A8276" s="38">
        <v>41984</v>
      </c>
      <c r="B8276" s="49" t="s">
        <v>163</v>
      </c>
      <c r="C8276" s="24">
        <f t="shared" si="774"/>
        <v>30.406921776000001</v>
      </c>
      <c r="D8276" s="24">
        <f t="shared" si="775"/>
        <v>7.6098595633175461E-4</v>
      </c>
      <c r="E8276" s="18">
        <f>IF(G8276&gt;=0.3,(バックデータ一覧!$C$10*(バックデータ一覧!$C$12*計算過程!L8276+バックデータ一覧!$C$13*LN(計算過程!G8276)+バックデータ一覧!$C$14)^バックデータ一覧!$C$11+バックデータ一覧!$E$10*(計算過程!G8276/(バックデータ一覧!$E$12*計算過程!L8276+バックデータ一覧!$E$13*LN(計算過程!G8276)+バックデータ一覧!$E$14))^バックデータ一覧!$E$11)*計算過程!$W$11*10^-3,0)</f>
        <v>0</v>
      </c>
      <c r="F8276" s="18">
        <f>IF(G8276&lt;0.3,(バックデータ一覧!$C$10*(バックデータ一覧!$C$12*計算過程!L8276+バックデータ一覧!$C$13*LN(0.3)+バックデータ一覧!$C$14)^バックデータ一覧!$C$11+バックデータ一覧!$E$10*(0.3/(バックデータ一覧!$E$12*計算過程!L8276+バックデータ一覧!$E$13*LN(0.3)+バックデータ一覧!$E$14))^バックデータ一覧!$E$11)*計算過程!$W$11*計算過程!G8276/0.3*10^-3,0)</f>
        <v>7.6098595633175461E-4</v>
      </c>
      <c r="G8276" s="18">
        <f t="shared" si="776"/>
        <v>3.1986139437719394E-4</v>
      </c>
      <c r="H8276" s="18">
        <f t="shared" si="777"/>
        <v>9.7260003979896224E-3</v>
      </c>
      <c r="I8276" s="24">
        <v>0</v>
      </c>
      <c r="J8276" s="24">
        <v>0</v>
      </c>
      <c r="K8276" s="24">
        <v>0</v>
      </c>
      <c r="L8276" s="14">
        <f>貼り付けシート!C8276</f>
        <v>14.9</v>
      </c>
      <c r="M8276" s="14">
        <f>貼り付けシート!D8276</f>
        <v>3.8</v>
      </c>
      <c r="N8276" s="18">
        <f>貼り付けシート!E8276</f>
        <v>36.280818566578596</v>
      </c>
      <c r="O8276" s="18">
        <f>貼り付けシート!F8276</f>
        <v>9.7260003979896224E-3</v>
      </c>
      <c r="P8276" s="19">
        <f t="shared" si="778"/>
        <v>9.7260003979896224E-3</v>
      </c>
      <c r="Q8276" s="19">
        <f t="shared" si="779"/>
        <v>0</v>
      </c>
    </row>
    <row r="8277" spans="1:17">
      <c r="A8277" s="38">
        <v>41984</v>
      </c>
      <c r="B8277" s="49" t="s">
        <v>164</v>
      </c>
      <c r="C8277" s="24">
        <f t="shared" si="774"/>
        <v>30.406921776000001</v>
      </c>
      <c r="D8277" s="24">
        <f t="shared" si="775"/>
        <v>1.0301724038413393E-3</v>
      </c>
      <c r="E8277" s="18">
        <f>IF(G8277&gt;=0.3,(バックデータ一覧!$C$10*(バックデータ一覧!$C$12*計算過程!L8277+バックデータ一覧!$C$13*LN(計算過程!G8277)+バックデータ一覧!$C$14)^バックデータ一覧!$C$11+バックデータ一覧!$E$10*(計算過程!G8277/(バックデータ一覧!$E$12*計算過程!L8277+バックデータ一覧!$E$13*LN(計算過程!G8277)+バックデータ一覧!$E$14))^バックデータ一覧!$E$11)*計算過程!$W$11*10^-3,0)</f>
        <v>0</v>
      </c>
      <c r="F8277" s="18">
        <f>IF(G8277&lt;0.3,(バックデータ一覧!$C$10*(バックデータ一覧!$C$12*計算過程!L8277+バックデータ一覧!$C$13*LN(0.3)+バックデータ一覧!$C$14)^バックデータ一覧!$C$11+バックデータ一覧!$E$10*(0.3/(バックデータ一覧!$E$12*計算過程!L8277+バックデータ一覧!$E$13*LN(0.3)+バックデータ一覧!$E$14))^バックデータ一覧!$E$11)*計算過程!$W$11*計算過程!G8277/0.3*10^-3,0)</f>
        <v>1.0301724038413393E-3</v>
      </c>
      <c r="G8277" s="18">
        <f t="shared" si="776"/>
        <v>4.2271400936054351E-4</v>
      </c>
      <c r="H8277" s="18">
        <f t="shared" si="777"/>
        <v>1.2853431816245379E-2</v>
      </c>
      <c r="I8277" s="24">
        <v>0</v>
      </c>
      <c r="J8277" s="24">
        <v>0</v>
      </c>
      <c r="K8277" s="24">
        <v>0</v>
      </c>
      <c r="L8277" s="14">
        <f>貼り付けシート!C8277</f>
        <v>14.3</v>
      </c>
      <c r="M8277" s="14">
        <f>貼り付けシート!D8277</f>
        <v>3.8</v>
      </c>
      <c r="N8277" s="18">
        <f>貼り付けシート!E8277</f>
        <v>37.71485582123951</v>
      </c>
      <c r="O8277" s="18">
        <f>貼り付けシート!F8277</f>
        <v>1.2853431816245379E-2</v>
      </c>
      <c r="P8277" s="19">
        <f t="shared" si="778"/>
        <v>1.2853431816245379E-2</v>
      </c>
      <c r="Q8277" s="19">
        <f t="shared" si="779"/>
        <v>0</v>
      </c>
    </row>
    <row r="8278" spans="1:17">
      <c r="A8278" s="38">
        <v>41984</v>
      </c>
      <c r="B8278" s="49" t="s">
        <v>165</v>
      </c>
      <c r="C8278" s="24">
        <f t="shared" si="774"/>
        <v>30.406921776000001</v>
      </c>
      <c r="D8278" s="24">
        <f t="shared" si="775"/>
        <v>4.7773033948117988E-3</v>
      </c>
      <c r="E8278" s="18">
        <f>IF(G8278&gt;=0.3,(バックデータ一覧!$C$10*(バックデータ一覧!$C$12*計算過程!L8278+バックデータ一覧!$C$13*LN(計算過程!G8278)+バックデータ一覧!$C$14)^バックデータ一覧!$C$11+バックデータ一覧!$E$10*(計算過程!G8278/(バックデータ一覧!$E$12*計算過程!L8278+バックデータ一覧!$E$13*LN(計算過程!G8278)+バックデータ一覧!$E$14))^バックデータ一覧!$E$11)*計算過程!$W$11*10^-3,0)</f>
        <v>0</v>
      </c>
      <c r="F8278" s="18">
        <f>IF(G8278&lt;0.3,(バックデータ一覧!$C$10*(バックデータ一覧!$C$12*計算過程!L8278+バックデータ一覧!$C$13*LN(0.3)+バックデータ一覧!$C$14)^バックデータ一覧!$C$11+バックデータ一覧!$E$10*(0.3/(バックデータ一覧!$E$12*計算過程!L8278+バックデータ一覧!$E$13*LN(0.3)+バックデータ一覧!$E$14))^バックデータ一覧!$E$11)*計算過程!$W$11*計算過程!G8278/0.3*10^-3,0)</f>
        <v>4.7773033948117988E-3</v>
      </c>
      <c r="G8278" s="18">
        <f t="shared" si="776"/>
        <v>1.8480819073198691E-3</v>
      </c>
      <c r="H8278" s="18">
        <f t="shared" si="777"/>
        <v>5.6194481991516144E-2</v>
      </c>
      <c r="I8278" s="24">
        <v>0</v>
      </c>
      <c r="J8278" s="24">
        <v>0</v>
      </c>
      <c r="K8278" s="24">
        <v>0</v>
      </c>
      <c r="L8278" s="14">
        <f>貼り付けシート!C8278</f>
        <v>12.8</v>
      </c>
      <c r="M8278" s="14">
        <f>貼り付けシート!D8278</f>
        <v>3.7</v>
      </c>
      <c r="N8278" s="18">
        <f>貼り付けシート!E8278</f>
        <v>40.498407674184079</v>
      </c>
      <c r="O8278" s="18">
        <f>貼り付けシート!F8278</f>
        <v>5.6194481991516144E-2</v>
      </c>
      <c r="P8278" s="19">
        <f t="shared" si="778"/>
        <v>5.6194481991516144E-2</v>
      </c>
      <c r="Q8278" s="19">
        <f t="shared" si="779"/>
        <v>0</v>
      </c>
    </row>
    <row r="8279" spans="1:17">
      <c r="A8279" s="38">
        <v>41984</v>
      </c>
      <c r="B8279" s="49" t="s">
        <v>166</v>
      </c>
      <c r="C8279" s="24">
        <f t="shared" si="774"/>
        <v>30.406921776000001</v>
      </c>
      <c r="D8279" s="24">
        <f t="shared" si="775"/>
        <v>2.5701549116183085E-2</v>
      </c>
      <c r="E8279" s="18">
        <f>IF(G8279&gt;=0.3,(バックデータ一覧!$C$10*(バックデータ一覧!$C$12*計算過程!L8279+バックデータ一覧!$C$13*LN(計算過程!G8279)+バックデータ一覧!$C$14)^バックデータ一覧!$C$11+バックデータ一覧!$E$10*(計算過程!G8279/(バックデータ一覧!$E$12*計算過程!L8279+バックデータ一覧!$E$13*LN(計算過程!G8279)+バックデータ一覧!$E$14))^バックデータ一覧!$E$11)*計算過程!$W$11*10^-3,0)</f>
        <v>0</v>
      </c>
      <c r="F8279" s="18">
        <f>IF(G8279&lt;0.3,(バックデータ一覧!$C$10*(バックデータ一覧!$C$12*計算過程!L8279+バックデータ一覧!$C$13*LN(0.3)+バックデータ一覧!$C$14)^バックデータ一覧!$C$11+バックデータ一覧!$E$10*(0.3/(バックデータ一覧!$E$12*計算過程!L8279+バックデータ一覧!$E$13*LN(0.3)+バックデータ一覧!$E$14))^バックデータ一覧!$E$11)*計算過程!$W$11*計算過程!G8279/0.3*10^-3,0)</f>
        <v>2.5701549116183085E-2</v>
      </c>
      <c r="G8279" s="18">
        <f t="shared" si="776"/>
        <v>9.3185797376561016E-3</v>
      </c>
      <c r="H8279" s="18">
        <f t="shared" si="777"/>
        <v>0.28334932514632771</v>
      </c>
      <c r="I8279" s="24">
        <v>0</v>
      </c>
      <c r="J8279" s="24">
        <v>0</v>
      </c>
      <c r="K8279" s="24">
        <v>0</v>
      </c>
      <c r="L8279" s="14">
        <f>貼り付けシート!C8279</f>
        <v>11.1</v>
      </c>
      <c r="M8279" s="14">
        <f>貼り付けシート!D8279</f>
        <v>3.8</v>
      </c>
      <c r="N8279" s="18">
        <f>貼り付けシート!E8279</f>
        <v>46.522050413070986</v>
      </c>
      <c r="O8279" s="18">
        <f>貼り付けシート!F8279</f>
        <v>0.28334932514632771</v>
      </c>
      <c r="P8279" s="19">
        <f t="shared" si="778"/>
        <v>0.28334932514632771</v>
      </c>
      <c r="Q8279" s="19">
        <f t="shared" si="779"/>
        <v>0</v>
      </c>
    </row>
    <row r="8280" spans="1:17">
      <c r="A8280" s="38">
        <v>41984</v>
      </c>
      <c r="B8280" s="49" t="s">
        <v>167</v>
      </c>
      <c r="C8280" s="24">
        <f t="shared" si="774"/>
        <v>30.406921776000001</v>
      </c>
      <c r="D8280" s="24">
        <f t="shared" si="775"/>
        <v>3.7278354643194539E-2</v>
      </c>
      <c r="E8280" s="18">
        <f>IF(G8280&gt;=0.3,(バックデータ一覧!$C$10*(バックデータ一覧!$C$12*計算過程!L8280+バックデータ一覧!$C$13*LN(計算過程!G8280)+バックデータ一覧!$C$14)^バックデータ一覧!$C$11+バックデータ一覧!$E$10*(計算過程!G8280/(バックデータ一覧!$E$12*計算過程!L8280+バックデータ一覧!$E$13*LN(計算過程!G8280)+バックデータ一覧!$E$14))^バックデータ一覧!$E$11)*計算過程!$W$11*10^-3,0)</f>
        <v>0</v>
      </c>
      <c r="F8280" s="18">
        <f>IF(G8280&lt;0.3,(バックデータ一覧!$C$10*(バックデータ一覧!$C$12*計算過程!L8280+バックデータ一覧!$C$13*LN(0.3)+バックデータ一覧!$C$14)^バックデータ一覧!$C$11+バックデータ一覧!$E$10*(0.3/(バックデータ一覧!$E$12*計算過程!L8280+バックデータ一覧!$E$13*LN(0.3)+バックデータ一覧!$E$14))^バックデータ一覧!$E$11)*計算過程!$W$11*計算過程!G8280/0.3*10^-3,0)</f>
        <v>3.7278354643194539E-2</v>
      </c>
      <c r="G8280" s="18">
        <f t="shared" si="776"/>
        <v>1.28798204017285E-2</v>
      </c>
      <c r="H8280" s="18">
        <f t="shared" si="777"/>
        <v>0.39163569144428739</v>
      </c>
      <c r="I8280" s="24">
        <v>0</v>
      </c>
      <c r="J8280" s="24">
        <v>0</v>
      </c>
      <c r="K8280" s="24">
        <v>0</v>
      </c>
      <c r="L8280" s="14">
        <f>貼り付けシート!C8280</f>
        <v>9.8000000000000007</v>
      </c>
      <c r="M8280" s="14">
        <f>貼り付けシート!D8280</f>
        <v>3.8</v>
      </c>
      <c r="N8280" s="18">
        <f>貼り付けシート!E8280</f>
        <v>50.740245837908972</v>
      </c>
      <c r="O8280" s="18">
        <f>貼り付けシート!F8280</f>
        <v>0.39163569144428739</v>
      </c>
      <c r="P8280" s="19">
        <f t="shared" si="778"/>
        <v>0.39163569144428739</v>
      </c>
      <c r="Q8280" s="19">
        <f t="shared" si="779"/>
        <v>0</v>
      </c>
    </row>
    <row r="8281" spans="1:17">
      <c r="A8281" s="38">
        <v>41984</v>
      </c>
      <c r="B8281" s="49" t="s">
        <v>168</v>
      </c>
      <c r="C8281" s="24">
        <f t="shared" si="774"/>
        <v>30.406921776000001</v>
      </c>
      <c r="D8281" s="24">
        <f t="shared" si="775"/>
        <v>3.7237885197350336E-2</v>
      </c>
      <c r="E8281" s="18">
        <f>IF(G8281&gt;=0.3,(バックデータ一覧!$C$10*(バックデータ一覧!$C$12*計算過程!L8281+バックデータ一覧!$C$13*LN(計算過程!G8281)+バックデータ一覧!$C$14)^バックデータ一覧!$C$11+バックデータ一覧!$E$10*(計算過程!G8281/(バックデータ一覧!$E$12*計算過程!L8281+バックデータ一覧!$E$13*LN(計算過程!G8281)+バックデータ一覧!$E$14))^バックデータ一覧!$E$11)*計算過程!$W$11*10^-3,0)</f>
        <v>0</v>
      </c>
      <c r="F8281" s="18">
        <f>IF(G8281&lt;0.3,(バックデータ一覧!$C$10*(バックデータ一覧!$C$12*計算過程!L8281+バックデータ一覧!$C$13*LN(0.3)+バックデータ一覧!$C$14)^バックデータ一覧!$C$11+バックデータ一覧!$E$10*(0.3/(バックデータ一覧!$E$12*計算過程!L8281+バックデータ一覧!$E$13*LN(0.3)+バックデータ一覧!$E$14))^バックデータ一覧!$E$11)*計算過程!$W$11*計算過程!G8281/0.3*10^-3,0)</f>
        <v>3.7237885197350336E-2</v>
      </c>
      <c r="G8281" s="18">
        <f t="shared" si="776"/>
        <v>1.2143180399097548E-2</v>
      </c>
      <c r="H8281" s="18">
        <f t="shared" si="777"/>
        <v>0.36923673650721561</v>
      </c>
      <c r="I8281" s="24">
        <v>0</v>
      </c>
      <c r="J8281" s="24">
        <v>0</v>
      </c>
      <c r="K8281" s="24">
        <v>0</v>
      </c>
      <c r="L8281" s="14">
        <f>貼り付けシート!C8281</f>
        <v>8.1999999999999993</v>
      </c>
      <c r="M8281" s="14">
        <f>貼り付けシート!D8281</f>
        <v>4</v>
      </c>
      <c r="N8281" s="18">
        <f>貼り付けシート!E8281</f>
        <v>59.487026319475397</v>
      </c>
      <c r="O8281" s="18">
        <f>貼り付けシート!F8281</f>
        <v>0.36923673650721561</v>
      </c>
      <c r="P8281" s="19">
        <f t="shared" si="778"/>
        <v>0.36923673650721561</v>
      </c>
      <c r="Q8281" s="19">
        <f t="shared" si="779"/>
        <v>0</v>
      </c>
    </row>
    <row r="8282" spans="1:17">
      <c r="A8282" s="38">
        <v>41984</v>
      </c>
      <c r="B8282" s="49" t="s">
        <v>169</v>
      </c>
      <c r="C8282" s="24">
        <f t="shared" si="774"/>
        <v>30.406921776000001</v>
      </c>
      <c r="D8282" s="24">
        <f t="shared" si="775"/>
        <v>4.5357402097421326E-2</v>
      </c>
      <c r="E8282" s="18">
        <f>IF(G8282&gt;=0.3,(バックデータ一覧!$C$10*(バックデータ一覧!$C$12*計算過程!L8282+バックデータ一覧!$C$13*LN(計算過程!G8282)+バックデータ一覧!$C$14)^バックデータ一覧!$C$11+バックデータ一覧!$E$10*(計算過程!G8282/(バックデータ一覧!$E$12*計算過程!L8282+バックデータ一覧!$E$13*LN(計算過程!G8282)+バックデータ一覧!$E$14))^バックデータ一覧!$E$11)*計算過程!$W$11*10^-3,0)</f>
        <v>0</v>
      </c>
      <c r="F8282" s="18">
        <f>IF(G8282&lt;0.3,(バックデータ一覧!$C$10*(バックデータ一覧!$C$12*計算過程!L8282+バックデータ一覧!$C$13*LN(0.3)+バックデータ一覧!$C$14)^バックデータ一覧!$C$11+バックデータ一覧!$E$10*(0.3/(バックデータ一覧!$E$12*計算過程!L8282+バックデータ一覧!$E$13*LN(0.3)+バックデータ一覧!$E$14))^バックデータ一覧!$E$11)*計算過程!$W$11*計算過程!G8282/0.3*10^-3,0)</f>
        <v>4.5357402097421326E-2</v>
      </c>
      <c r="G8282" s="18">
        <f t="shared" si="776"/>
        <v>1.4530970201212429E-2</v>
      </c>
      <c r="H8282" s="18">
        <f t="shared" si="777"/>
        <v>0.44184207423765332</v>
      </c>
      <c r="I8282" s="24">
        <v>0</v>
      </c>
      <c r="J8282" s="24">
        <v>0</v>
      </c>
      <c r="K8282" s="24">
        <v>0</v>
      </c>
      <c r="L8282" s="14">
        <f>貼り付けシート!C8282</f>
        <v>7.7</v>
      </c>
      <c r="M8282" s="14">
        <f>貼り付けシート!D8282</f>
        <v>3.9</v>
      </c>
      <c r="N8282" s="18">
        <f>貼り付けシート!E8282</f>
        <v>60.018650490165385</v>
      </c>
      <c r="O8282" s="18">
        <f>貼り付けシート!F8282</f>
        <v>0.44184207423765332</v>
      </c>
      <c r="P8282" s="19">
        <f t="shared" si="778"/>
        <v>0.44184207423765332</v>
      </c>
      <c r="Q8282" s="19">
        <f t="shared" si="779"/>
        <v>0</v>
      </c>
    </row>
    <row r="8283" spans="1:17">
      <c r="A8283" s="38">
        <v>41984</v>
      </c>
      <c r="B8283" s="49" t="s">
        <v>170</v>
      </c>
      <c r="C8283" s="24">
        <f t="shared" si="774"/>
        <v>30.406921776000001</v>
      </c>
      <c r="D8283" s="24">
        <f t="shared" si="775"/>
        <v>0.18605022215094735</v>
      </c>
      <c r="E8283" s="18">
        <f>IF(G8283&gt;=0.3,(バックデータ一覧!$C$10*(バックデータ一覧!$C$12*計算過程!L8283+バックデータ一覧!$C$13*LN(計算過程!G8283)+バックデータ一覧!$C$14)^バックデータ一覧!$C$11+バックデータ一覧!$E$10*(計算過程!G8283/(バックデータ一覧!$E$12*計算過程!L8283+バックデータ一覧!$E$13*LN(計算過程!G8283)+バックデータ一覧!$E$14))^バックデータ一覧!$E$11)*計算過程!$W$11*10^-3,0)</f>
        <v>0</v>
      </c>
      <c r="F8283" s="18">
        <f>IF(G8283&lt;0.3,(バックデータ一覧!$C$10*(バックデータ一覧!$C$12*計算過程!L8283+バックデータ一覧!$C$13*LN(0.3)+バックデータ一覧!$C$14)^バックデータ一覧!$C$11+バックデータ一覧!$E$10*(0.3/(バックデータ一覧!$E$12*計算過程!L8283+バックデータ一覧!$E$13*LN(0.3)+バックデータ一覧!$E$14))^バックデータ一覧!$E$11)*計算過程!$W$11*計算過程!G8283/0.3*10^-3,0)</f>
        <v>0.18605022215094735</v>
      </c>
      <c r="G8283" s="18">
        <f t="shared" si="776"/>
        <v>5.7354600689439865E-2</v>
      </c>
      <c r="H8283" s="18">
        <f t="shared" si="777"/>
        <v>1.7439768566575138</v>
      </c>
      <c r="I8283" s="24">
        <v>0</v>
      </c>
      <c r="J8283" s="24">
        <v>0</v>
      </c>
      <c r="K8283" s="24">
        <v>0</v>
      </c>
      <c r="L8283" s="14">
        <f>貼り付けシート!C8283</f>
        <v>6.6</v>
      </c>
      <c r="M8283" s="14">
        <f>貼り付けシート!D8283</f>
        <v>4.0999999999999996</v>
      </c>
      <c r="N8283" s="18">
        <f>貼り付けシート!E8283</f>
        <v>68.016529401117424</v>
      </c>
      <c r="O8283" s="18">
        <f>貼り付けシート!F8283</f>
        <v>1.7439768566575138</v>
      </c>
      <c r="P8283" s="19">
        <f t="shared" si="778"/>
        <v>1.7439768566575138</v>
      </c>
      <c r="Q8283" s="19">
        <f t="shared" si="779"/>
        <v>0</v>
      </c>
    </row>
    <row r="8284" spans="1:17">
      <c r="A8284" s="38">
        <v>41984</v>
      </c>
      <c r="B8284" s="49" t="s">
        <v>171</v>
      </c>
      <c r="C8284" s="24">
        <f t="shared" si="774"/>
        <v>30.406921776000001</v>
      </c>
      <c r="D8284" s="24">
        <f t="shared" si="775"/>
        <v>0.77776172049849612</v>
      </c>
      <c r="E8284" s="18">
        <f>IF(G8284&gt;=0.3,(バックデータ一覧!$C$10*(バックデータ一覧!$C$12*計算過程!L8284+バックデータ一覧!$C$13*LN(計算過程!G8284)+バックデータ一覧!$C$14)^バックデータ一覧!$C$11+バックデータ一覧!$E$10*(計算過程!G8284/(バックデータ一覧!$E$12*計算過程!L8284+バックデータ一覧!$E$13*LN(計算過程!G8284)+バックデータ一覧!$E$14))^バックデータ一覧!$E$11)*計算過程!$W$11*10^-3,0)</f>
        <v>0</v>
      </c>
      <c r="F8284" s="18">
        <f>IF(G8284&lt;0.3,(バックデータ一覧!$C$10*(バックデータ一覧!$C$12*計算過程!L8284+バックデータ一覧!$C$13*LN(0.3)+バックデータ一覧!$C$14)^バックデータ一覧!$C$11+バックデータ一覧!$E$10*(0.3/(バックデータ一覧!$E$12*計算過程!L8284+バックデータ一覧!$E$13*LN(0.3)+バックデータ一覧!$E$14))^バックデータ一覧!$E$11)*計算過程!$W$11*計算過程!G8284/0.3*10^-3,0)</f>
        <v>0.77776172049849612</v>
      </c>
      <c r="G8284" s="18">
        <f t="shared" si="776"/>
        <v>0.23166820144002026</v>
      </c>
      <c r="H8284" s="18">
        <f t="shared" si="777"/>
        <v>7.0443168791733068</v>
      </c>
      <c r="I8284" s="24">
        <v>0</v>
      </c>
      <c r="J8284" s="24">
        <v>0</v>
      </c>
      <c r="K8284" s="24">
        <v>0</v>
      </c>
      <c r="L8284" s="14">
        <f>貼り付けシート!C8284</f>
        <v>5.6</v>
      </c>
      <c r="M8284" s="14">
        <f>貼り付けシート!D8284</f>
        <v>4.2</v>
      </c>
      <c r="N8284" s="18">
        <f>貼り付けシート!E8284</f>
        <v>74.650719211986001</v>
      </c>
      <c r="O8284" s="18">
        <f>貼り付けシート!F8284</f>
        <v>7.0443168791733068</v>
      </c>
      <c r="P8284" s="19">
        <f t="shared" si="778"/>
        <v>7.0443168791733068</v>
      </c>
      <c r="Q8284" s="19">
        <f t="shared" si="779"/>
        <v>0</v>
      </c>
    </row>
    <row r="8285" spans="1:17">
      <c r="A8285" s="38">
        <v>41984</v>
      </c>
      <c r="B8285" s="49" t="s">
        <v>172</v>
      </c>
      <c r="C8285" s="24">
        <f t="shared" si="774"/>
        <v>30.406921776000001</v>
      </c>
      <c r="D8285" s="24">
        <f t="shared" si="775"/>
        <v>1.0487217352474374</v>
      </c>
      <c r="E8285" s="18">
        <f>IF(G8285&gt;=0.3,(バックデータ一覧!$C$10*(バックデータ一覧!$C$12*計算過程!L8285+バックデータ一覧!$C$13*LN(計算過程!G8285)+バックデータ一覧!$C$14)^バックデータ一覧!$C$11+バックデータ一覧!$E$10*(計算過程!G8285/(バックデータ一覧!$E$12*計算過程!L8285+バックデータ一覧!$E$13*LN(計算過程!G8285)+バックデータ一覧!$E$14))^バックデータ一覧!$E$11)*計算過程!$W$11*10^-3,0)</f>
        <v>1.0487217352474374</v>
      </c>
      <c r="F8285" s="18">
        <f>IF(G8285&lt;0.3,(バックデータ一覧!$C$10*(バックデータ一覧!$C$12*計算過程!L8285+バックデータ一覧!$C$13*LN(0.3)+バックデータ一覧!$C$14)^バックデータ一覧!$C$11+バックデータ一覧!$E$10*(0.3/(バックデータ一覧!$E$12*計算過程!L8285+バックデータ一覧!$E$13*LN(0.3)+バックデータ一覧!$E$14))^バックデータ一覧!$E$11)*計算過程!$W$11*計算過程!G8285/0.3*10^-3,0)</f>
        <v>0</v>
      </c>
      <c r="G8285" s="18">
        <f t="shared" si="776"/>
        <v>0.30542166592342795</v>
      </c>
      <c r="H8285" s="18">
        <f t="shared" si="777"/>
        <v>9.2869327044292795</v>
      </c>
      <c r="I8285" s="24">
        <v>0</v>
      </c>
      <c r="J8285" s="24">
        <v>0</v>
      </c>
      <c r="K8285" s="24">
        <v>0</v>
      </c>
      <c r="L8285" s="14">
        <f>貼り付けシート!C8285</f>
        <v>4.9000000000000004</v>
      </c>
      <c r="M8285" s="14">
        <f>貼り付けシート!D8285</f>
        <v>4.2</v>
      </c>
      <c r="N8285" s="18">
        <f>貼り付けシート!E8285</f>
        <v>78.378176847089591</v>
      </c>
      <c r="O8285" s="18">
        <f>貼り付けシート!F8285</f>
        <v>9.2869327044292795</v>
      </c>
      <c r="P8285" s="19">
        <f t="shared" si="778"/>
        <v>9.2869327044292795</v>
      </c>
      <c r="Q8285" s="19">
        <f t="shared" si="779"/>
        <v>0</v>
      </c>
    </row>
    <row r="8286" spans="1:17">
      <c r="A8286" s="38">
        <v>41985</v>
      </c>
      <c r="B8286" s="49" t="s">
        <v>149</v>
      </c>
      <c r="C8286" s="24">
        <f t="shared" si="774"/>
        <v>23.413329767519997</v>
      </c>
      <c r="D8286" s="24">
        <f t="shared" si="775"/>
        <v>1.5970394898154612</v>
      </c>
      <c r="E8286" s="18">
        <f>IF(G8286&gt;=0.3,(バックデータ一覧!$C$10*(バックデータ一覧!$C$12*計算過程!L8286+バックデータ一覧!$C$13*LN(計算過程!G8286)+バックデータ一覧!$C$14)^バックデータ一覧!$C$11+バックデータ一覧!$E$10*(計算過程!G8286/(バックデータ一覧!$E$12*計算過程!L8286+バックデータ一覧!$E$13*LN(計算過程!G8286)+バックデータ一覧!$E$14))^バックデータ一覧!$E$11)*計算過程!$W$11*10^-3,0)</f>
        <v>1.5970394898154612</v>
      </c>
      <c r="F8286" s="18">
        <f>IF(G8286&lt;0.3,(バックデータ一覧!$C$10*(バックデータ一覧!$C$12*計算過程!L8286+バックデータ一覧!$C$13*LN(0.3)+バックデータ一覧!$C$14)^バックデータ一覧!$C$11+バックデータ一覧!$E$10*(0.3/(バックデータ一覧!$E$12*計算過程!L8286+バックデータ一覧!$E$13*LN(0.3)+バックデータ一覧!$E$14))^バックデータ一覧!$E$11)*計算過程!$W$11*計算過程!G8286/0.3*10^-3,0)</f>
        <v>0</v>
      </c>
      <c r="G8286" s="18">
        <f t="shared" si="776"/>
        <v>0.49015322185857035</v>
      </c>
      <c r="H8286" s="18">
        <f t="shared" si="777"/>
        <v>14.904050675307923</v>
      </c>
      <c r="I8286" s="24">
        <v>0</v>
      </c>
      <c r="J8286" s="24">
        <v>0</v>
      </c>
      <c r="K8286" s="24">
        <v>0</v>
      </c>
      <c r="L8286" s="14">
        <f>貼り付けシート!C8286</f>
        <v>4.2</v>
      </c>
      <c r="M8286" s="14">
        <f>貼り付けシート!D8286</f>
        <v>4.3</v>
      </c>
      <c r="N8286" s="18">
        <f>貼り付けシート!E8286</f>
        <v>84.260961160817175</v>
      </c>
      <c r="O8286" s="18">
        <f>貼り付けシート!F8286</f>
        <v>11.476119019987101</v>
      </c>
      <c r="P8286" s="19">
        <f t="shared" si="778"/>
        <v>11.476119019987101</v>
      </c>
      <c r="Q8286" s="19">
        <f t="shared" si="779"/>
        <v>0</v>
      </c>
    </row>
    <row r="8287" spans="1:17">
      <c r="A8287" s="38">
        <v>41985</v>
      </c>
      <c r="B8287" s="49" t="s">
        <v>150</v>
      </c>
      <c r="C8287" s="24">
        <f t="shared" si="774"/>
        <v>23.413329767519997</v>
      </c>
      <c r="D8287" s="24">
        <f t="shared" si="775"/>
        <v>1.7842804227865654</v>
      </c>
      <c r="E8287" s="18">
        <f>IF(G8287&gt;=0.3,(バックデータ一覧!$C$10*(バックデータ一覧!$C$12*計算過程!L8287+バックデータ一覧!$C$13*LN(計算過程!G8287)+バックデータ一覧!$C$14)^バックデータ一覧!$C$11+バックデータ一覧!$E$10*(計算過程!G8287/(バックデータ一覧!$E$12*計算過程!L8287+バックデータ一覧!$E$13*LN(計算過程!G8287)+バックデータ一覧!$E$14))^バックデータ一覧!$E$11)*計算過程!$W$11*10^-3,0)</f>
        <v>1.7842804227865654</v>
      </c>
      <c r="F8287" s="18">
        <f>IF(G8287&lt;0.3,(バックデータ一覧!$C$10*(バックデータ一覧!$C$12*計算過程!L8287+バックデータ一覧!$C$13*LN(0.3)+バックデータ一覧!$C$14)^バックデータ一覧!$C$11+バックデータ一覧!$E$10*(0.3/(バックデータ一覧!$E$12*計算過程!L8287+バックデータ一覧!$E$13*LN(0.3)+バックデータ一覧!$E$14))^バックデータ一覧!$E$11)*計算過程!$W$11*計算過程!G8287/0.3*10^-3,0)</f>
        <v>0</v>
      </c>
      <c r="G8287" s="18">
        <f t="shared" si="776"/>
        <v>0.55642053597495789</v>
      </c>
      <c r="H8287" s="18">
        <f t="shared" si="777"/>
        <v>16.919035711950539</v>
      </c>
      <c r="I8287" s="24">
        <v>0</v>
      </c>
      <c r="J8287" s="24">
        <v>0</v>
      </c>
      <c r="K8287" s="24">
        <v>0</v>
      </c>
      <c r="L8287" s="14">
        <f>貼り付けシート!C8287</f>
        <v>3.6</v>
      </c>
      <c r="M8287" s="14">
        <f>貼り付けシート!D8287</f>
        <v>4.2</v>
      </c>
      <c r="N8287" s="18">
        <f>貼り付けシート!E8287</f>
        <v>85.864623524766856</v>
      </c>
      <c r="O8287" s="18">
        <f>貼り付けシート!F8287</f>
        <v>13.027657498201915</v>
      </c>
      <c r="P8287" s="19">
        <f t="shared" si="778"/>
        <v>13.027657498201915</v>
      </c>
      <c r="Q8287" s="19">
        <f t="shared" si="779"/>
        <v>0</v>
      </c>
    </row>
    <row r="8288" spans="1:17">
      <c r="A8288" s="38">
        <v>41985</v>
      </c>
      <c r="B8288" s="49" t="s">
        <v>151</v>
      </c>
      <c r="C8288" s="24">
        <f t="shared" si="774"/>
        <v>23.413329767519997</v>
      </c>
      <c r="D8288" s="24">
        <f t="shared" si="775"/>
        <v>1.9297817985577925</v>
      </c>
      <c r="E8288" s="18">
        <f>IF(G8288&gt;=0.3,(バックデータ一覧!$C$10*(バックデータ一覧!$C$12*計算過程!L8288+バックデータ一覧!$C$13*LN(計算過程!G8288)+バックデータ一覧!$C$14)^バックデータ一覧!$C$11+バックデータ一覧!$E$10*(計算過程!G8288/(バックデータ一覧!$E$12*計算過程!L8288+バックデータ一覧!$E$13*LN(計算過程!G8288)+バックデータ一覧!$E$14))^バックデータ一覧!$E$11)*計算過程!$W$11*10^-3,0)</f>
        <v>1.9297817985577925</v>
      </c>
      <c r="F8288" s="18">
        <f>IF(G8288&lt;0.3,(バックデータ一覧!$C$10*(バックデータ一覧!$C$12*計算過程!L8288+バックデータ一覧!$C$13*LN(0.3)+バックデータ一覧!$C$14)^バックデータ一覧!$C$11+バックデータ一覧!$E$10*(0.3/(バックデータ一覧!$E$12*計算過程!L8288+バックデータ一覧!$E$13*LN(0.3)+バックデータ一覧!$E$14))^バックデータ一覧!$E$11)*計算過程!$W$11*計算過程!G8288/0.3*10^-3,0)</f>
        <v>0</v>
      </c>
      <c r="G8288" s="18">
        <f t="shared" si="776"/>
        <v>0.60772269772303245</v>
      </c>
      <c r="H8288" s="18">
        <f t="shared" si="777"/>
        <v>18.478976531163941</v>
      </c>
      <c r="I8288" s="24">
        <v>0</v>
      </c>
      <c r="J8288" s="24">
        <v>0</v>
      </c>
      <c r="K8288" s="24">
        <v>0</v>
      </c>
      <c r="L8288" s="14">
        <f>貼り付けシート!C8288</f>
        <v>3</v>
      </c>
      <c r="M8288" s="14">
        <f>貼り付けシート!D8288</f>
        <v>4.0999999999999996</v>
      </c>
      <c r="N8288" s="18">
        <f>貼り付けシート!E8288</f>
        <v>87.46726365902947</v>
      </c>
      <c r="O8288" s="18">
        <f>貼り付けシート!F8288</f>
        <v>14.228811928996235</v>
      </c>
      <c r="P8288" s="19">
        <f t="shared" si="778"/>
        <v>14.228811928996235</v>
      </c>
      <c r="Q8288" s="19">
        <f t="shared" si="779"/>
        <v>0</v>
      </c>
    </row>
    <row r="8289" spans="1:17">
      <c r="A8289" s="38">
        <v>41985</v>
      </c>
      <c r="B8289" s="49" t="s">
        <v>152</v>
      </c>
      <c r="C8289" s="24">
        <f t="shared" si="774"/>
        <v>23.413329767519997</v>
      </c>
      <c r="D8289" s="24">
        <f t="shared" si="775"/>
        <v>2.044017889217927</v>
      </c>
      <c r="E8289" s="18">
        <f>IF(G8289&gt;=0.3,(バックデータ一覧!$C$10*(バックデータ一覧!$C$12*計算過程!L8289+バックデータ一覧!$C$13*LN(計算過程!G8289)+バックデータ一覧!$C$14)^バックデータ一覧!$C$11+バックデータ一覧!$E$10*(計算過程!G8289/(バックデータ一覧!$E$12*計算過程!L8289+バックデータ一覧!$E$13*LN(計算過程!G8289)+バックデータ一覧!$E$14))^バックデータ一覧!$E$11)*計算過程!$W$11*10^-3,0)</f>
        <v>2.044017889217927</v>
      </c>
      <c r="F8289" s="18">
        <f>IF(G8289&lt;0.3,(バックデータ一覧!$C$10*(バックデータ一覧!$C$12*計算過程!L8289+バックデータ一覧!$C$13*LN(0.3)+バックデータ一覧!$C$14)^バックデータ一覧!$C$11+バックデータ一覧!$E$10*(0.3/(バックデータ一覧!$E$12*計算過程!L8289+バックデータ一覧!$E$13*LN(0.3)+バックデータ一覧!$E$14))^バックデータ一覧!$E$11)*計算過程!$W$11*計算過程!G8289/0.3*10^-3,0)</f>
        <v>0</v>
      </c>
      <c r="G8289" s="18">
        <f t="shared" si="776"/>
        <v>0.64864185514735595</v>
      </c>
      <c r="H8289" s="18">
        <f t="shared" si="777"/>
        <v>19.723202150105177</v>
      </c>
      <c r="I8289" s="24">
        <v>0</v>
      </c>
      <c r="J8289" s="24">
        <v>0</v>
      </c>
      <c r="K8289" s="24">
        <v>0</v>
      </c>
      <c r="L8289" s="14">
        <f>貼り付けシート!C8289</f>
        <v>2.5</v>
      </c>
      <c r="M8289" s="14">
        <f>貼り付けシート!D8289</f>
        <v>4.0999999999999996</v>
      </c>
      <c r="N8289" s="18">
        <f>貼り付けシート!E8289</f>
        <v>90.62971091881505</v>
      </c>
      <c r="O8289" s="18">
        <f>貼り付けシート!F8289</f>
        <v>15.186865655580988</v>
      </c>
      <c r="P8289" s="19">
        <f t="shared" si="778"/>
        <v>15.186865655580988</v>
      </c>
      <c r="Q8289" s="19">
        <f t="shared" si="779"/>
        <v>0</v>
      </c>
    </row>
    <row r="8290" spans="1:17">
      <c r="A8290" s="38">
        <v>41985</v>
      </c>
      <c r="B8290" s="49" t="s">
        <v>153</v>
      </c>
      <c r="C8290" s="24">
        <f t="shared" si="774"/>
        <v>23.413329767519997</v>
      </c>
      <c r="D8290" s="24">
        <f t="shared" si="775"/>
        <v>2.1034600334612676</v>
      </c>
      <c r="E8290" s="18">
        <f>IF(G8290&gt;=0.3,(バックデータ一覧!$C$10*(バックデータ一覧!$C$12*計算過程!L8290+バックデータ一覧!$C$13*LN(計算過程!G8290)+バックデータ一覧!$C$14)^バックデータ一覧!$C$11+バックデータ一覧!$E$10*(計算過程!G8290/(バックデータ一覧!$E$12*計算過程!L8290+バックデータ一覧!$E$13*LN(計算過程!G8290)+バックデータ一覧!$E$14))^バックデータ一覧!$E$11)*計算過程!$W$11*10^-3,0)</f>
        <v>2.1034600334612676</v>
      </c>
      <c r="F8290" s="18">
        <f>IF(G8290&lt;0.3,(バックデータ一覧!$C$10*(バックデータ一覧!$C$12*計算過程!L8290+バックデータ一覧!$C$13*LN(0.3)+バックデータ一覧!$C$14)^バックデータ一覧!$C$11+バックデータ一覧!$E$10*(0.3/(バックデータ一覧!$E$12*計算過程!L8290+バックデータ一覧!$E$13*LN(0.3)+バックデータ一覧!$E$14))^バックデータ一覧!$E$11)*計算過程!$W$11*計算過程!G8290/0.3*10^-3,0)</f>
        <v>0</v>
      </c>
      <c r="G8290" s="18">
        <f t="shared" si="776"/>
        <v>0.67172519758454952</v>
      </c>
      <c r="H8290" s="18">
        <f t="shared" si="777"/>
        <v>20.425095537921543</v>
      </c>
      <c r="I8290" s="24">
        <v>0</v>
      </c>
      <c r="J8290" s="24">
        <v>0</v>
      </c>
      <c r="K8290" s="24">
        <v>0</v>
      </c>
      <c r="L8290" s="14">
        <f>貼り付けシート!C8290</f>
        <v>2.2999999999999998</v>
      </c>
      <c r="M8290" s="14">
        <f>貼り付けシート!D8290</f>
        <v>4.0999999999999996</v>
      </c>
      <c r="N8290" s="18">
        <f>貼り付けシート!E8290</f>
        <v>91.930209437744196</v>
      </c>
      <c r="O8290" s="18">
        <f>貼り付けシート!F8290</f>
        <v>15.727323564199589</v>
      </c>
      <c r="P8290" s="19">
        <f t="shared" si="778"/>
        <v>15.727323564199589</v>
      </c>
      <c r="Q8290" s="19">
        <f t="shared" si="779"/>
        <v>0</v>
      </c>
    </row>
    <row r="8291" spans="1:17">
      <c r="A8291" s="38">
        <v>41985</v>
      </c>
      <c r="B8291" s="49" t="s">
        <v>154</v>
      </c>
      <c r="C8291" s="24">
        <f t="shared" si="774"/>
        <v>23.413329767519997</v>
      </c>
      <c r="D8291" s="24">
        <f t="shared" si="775"/>
        <v>2.2460449931935851</v>
      </c>
      <c r="E8291" s="18">
        <f>IF(G8291&gt;=0.3,(バックデータ一覧!$C$10*(バックデータ一覧!$C$12*計算過程!L8291+バックデータ一覧!$C$13*LN(計算過程!G8291)+バックデータ一覧!$C$14)^バックデータ一覧!$C$11+バックデータ一覧!$E$10*(計算過程!G8291/(バックデータ一覧!$E$12*計算過程!L8291+バックデータ一覧!$E$13*LN(計算過程!G8291)+バックデータ一覧!$E$14))^バックデータ一覧!$E$11)*計算過程!$W$11*10^-3,0)</f>
        <v>2.2460449931935851</v>
      </c>
      <c r="F8291" s="18">
        <f>IF(G8291&lt;0.3,(バックデータ一覧!$C$10*(バックデータ一覧!$C$12*計算過程!L8291+バックデータ一覧!$C$13*LN(0.3)+バックデータ一覧!$C$14)^バックデータ一覧!$C$11+バックデータ一覧!$E$10*(0.3/(バックデータ一覧!$E$12*計算過程!L8291+バックデータ一覧!$E$13*LN(0.3)+バックデータ一覧!$E$14))^バックデータ一覧!$E$11)*計算過程!$W$11*計算過程!G8291/0.3*10^-3,0)</f>
        <v>0</v>
      </c>
      <c r="G8291" s="18">
        <f t="shared" si="776"/>
        <v>0.74051276403345978</v>
      </c>
      <c r="H8291" s="18">
        <f t="shared" si="777"/>
        <v>22.51671369009496</v>
      </c>
      <c r="I8291" s="24">
        <v>0</v>
      </c>
      <c r="J8291" s="24">
        <v>0</v>
      </c>
      <c r="K8291" s="24">
        <v>0</v>
      </c>
      <c r="L8291" s="14">
        <f>貼り付けシート!C8291</f>
        <v>2.2999999999999998</v>
      </c>
      <c r="M8291" s="14">
        <f>貼り付けシート!D8291</f>
        <v>4</v>
      </c>
      <c r="N8291" s="18">
        <f>貼り付けシート!E8291</f>
        <v>89.70233636557569</v>
      </c>
      <c r="O8291" s="18">
        <f>貼り付けシート!F8291</f>
        <v>17.33786954137312</v>
      </c>
      <c r="P8291" s="19">
        <f t="shared" si="778"/>
        <v>17.33786954137312</v>
      </c>
      <c r="Q8291" s="19">
        <f t="shared" si="779"/>
        <v>0</v>
      </c>
    </row>
    <row r="8292" spans="1:17">
      <c r="A8292" s="38">
        <v>41985</v>
      </c>
      <c r="B8292" s="49" t="s">
        <v>155</v>
      </c>
      <c r="C8292" s="24">
        <f t="shared" si="774"/>
        <v>23.413329767519997</v>
      </c>
      <c r="D8292" s="24">
        <f t="shared" si="775"/>
        <v>2.0881118642498602</v>
      </c>
      <c r="E8292" s="18">
        <f>IF(G8292&gt;=0.3,(バックデータ一覧!$C$10*(バックデータ一覧!$C$12*計算過程!L8292+バックデータ一覧!$C$13*LN(計算過程!G8292)+バックデータ一覧!$C$14)^バックデータ一覧!$C$11+バックデータ一覧!$E$10*(計算過程!G8292/(バックデータ一覧!$E$12*計算過程!L8292+バックデータ一覧!$E$13*LN(計算過程!G8292)+バックデータ一覧!$E$14))^バックデータ一覧!$E$11)*計算過程!$W$11*10^-3,0)</f>
        <v>2.0881118642498602</v>
      </c>
      <c r="F8292" s="18">
        <f>IF(G8292&lt;0.3,(バックデータ一覧!$C$10*(バックデータ一覧!$C$12*計算過程!L8292+バックデータ一覧!$C$13*LN(0.3)+バックデータ一覧!$C$14)^バックデータ一覧!$C$11+バックデータ一覧!$E$10*(0.3/(バックデータ一覧!$E$12*計算過程!L8292+バックデータ一覧!$E$13*LN(0.3)+バックデータ一覧!$E$14))^バックデータ一覧!$E$11)*計算過程!$W$11*計算過程!G8292/0.3*10^-3,0)</f>
        <v>0</v>
      </c>
      <c r="G8292" s="18">
        <f t="shared" si="776"/>
        <v>0.65553708157795942</v>
      </c>
      <c r="H8292" s="18">
        <f t="shared" si="777"/>
        <v>19.932864760808343</v>
      </c>
      <c r="I8292" s="24">
        <v>0</v>
      </c>
      <c r="J8292" s="24">
        <v>0</v>
      </c>
      <c r="K8292" s="24">
        <v>0</v>
      </c>
      <c r="L8292" s="14">
        <f>貼り付けシート!C8292</f>
        <v>1.9</v>
      </c>
      <c r="M8292" s="14">
        <f>貼り付けシート!D8292</f>
        <v>3.9</v>
      </c>
      <c r="N8292" s="18">
        <f>貼り付けシート!E8292</f>
        <v>90.00847743583887</v>
      </c>
      <c r="O8292" s="18">
        <f>貼り付けシート!F8292</f>
        <v>15.348305865822425</v>
      </c>
      <c r="P8292" s="19">
        <f t="shared" si="778"/>
        <v>15.348305865822425</v>
      </c>
      <c r="Q8292" s="19">
        <f t="shared" si="779"/>
        <v>0</v>
      </c>
    </row>
    <row r="8293" spans="1:17">
      <c r="A8293" s="38">
        <v>41985</v>
      </c>
      <c r="B8293" s="49" t="s">
        <v>156</v>
      </c>
      <c r="C8293" s="24">
        <f t="shared" si="774"/>
        <v>23.413329767519997</v>
      </c>
      <c r="D8293" s="24">
        <f t="shared" si="775"/>
        <v>1.3262010977802037</v>
      </c>
      <c r="E8293" s="18">
        <f>IF(G8293&gt;=0.3,(バックデータ一覧!$C$10*(バックデータ一覧!$C$12*計算過程!L8293+バックデータ一覧!$C$13*LN(計算過程!G8293)+バックデータ一覧!$C$14)^バックデータ一覧!$C$11+バックデータ一覧!$E$10*(計算過程!G8293/(バックデータ一覧!$E$12*計算過程!L8293+バックデータ一覧!$E$13*LN(計算過程!G8293)+バックデータ一覧!$E$14))^バックデータ一覧!$E$11)*計算過程!$W$11*10^-3,0)</f>
        <v>1.3262010977802037</v>
      </c>
      <c r="F8293" s="18">
        <f>IF(G8293&lt;0.3,(バックデータ一覧!$C$10*(バックデータ一覧!$C$12*計算過程!L8293+バックデータ一覧!$C$13*LN(0.3)+バックデータ一覧!$C$14)^バックデータ一覧!$C$11+バックデータ一覧!$E$10*(0.3/(バックデータ一覧!$E$12*計算過程!L8293+バックデータ一覧!$E$13*LN(0.3)+バックデータ一覧!$E$14))^バックデータ一覧!$E$11)*計算過程!$W$11*計算過程!G8293/0.3*10^-3,0)</f>
        <v>0</v>
      </c>
      <c r="G8293" s="18">
        <f t="shared" si="776"/>
        <v>0.36602615383362996</v>
      </c>
      <c r="H8293" s="18">
        <f t="shared" si="777"/>
        <v>11.12972862758933</v>
      </c>
      <c r="I8293" s="24">
        <v>0</v>
      </c>
      <c r="J8293" s="24">
        <v>0</v>
      </c>
      <c r="K8293" s="24">
        <v>0</v>
      </c>
      <c r="L8293" s="14">
        <f>貼り付けシート!C8293</f>
        <v>2.5</v>
      </c>
      <c r="M8293" s="14">
        <f>貼り付けシート!D8293</f>
        <v>4</v>
      </c>
      <c r="N8293" s="18">
        <f>貼り付けシート!E8293</f>
        <v>88.433354642359717</v>
      </c>
      <c r="O8293" s="18">
        <f>貼り付けシート!F8293</f>
        <v>8.5698910432437838</v>
      </c>
      <c r="P8293" s="19">
        <f t="shared" si="778"/>
        <v>8.5698910432437838</v>
      </c>
      <c r="Q8293" s="19">
        <f t="shared" si="779"/>
        <v>0</v>
      </c>
    </row>
    <row r="8294" spans="1:17">
      <c r="A8294" s="38">
        <v>41985</v>
      </c>
      <c r="B8294" s="49" t="s">
        <v>157</v>
      </c>
      <c r="C8294" s="24">
        <f t="shared" si="774"/>
        <v>30.406921776000001</v>
      </c>
      <c r="D8294" s="24">
        <f t="shared" si="775"/>
        <v>0.28226253874808577</v>
      </c>
      <c r="E8294" s="18">
        <f>IF(G8294&gt;=0.3,(バックデータ一覧!$C$10*(バックデータ一覧!$C$12*計算過程!L8294+バックデータ一覧!$C$13*LN(計算過程!G8294)+バックデータ一覧!$C$14)^バックデータ一覧!$C$11+バックデータ一覧!$E$10*(計算過程!G8294/(バックデータ一覧!$E$12*計算過程!L8294+バックデータ一覧!$E$13*LN(計算過程!G8294)+バックデータ一覧!$E$14))^バックデータ一覧!$E$11)*計算過程!$W$11*10^-3,0)</f>
        <v>0</v>
      </c>
      <c r="F8294" s="18">
        <f>IF(G8294&lt;0.3,(バックデータ一覧!$C$10*(バックデータ一覧!$C$12*計算過程!L8294+バックデータ一覧!$C$13*LN(0.3)+バックデータ一覧!$C$14)^バックデータ一覧!$C$11+バックデータ一覧!$E$10*(0.3/(バックデータ一覧!$E$12*計算過程!L8294+バックデータ一覧!$E$13*LN(0.3)+バックデータ一覧!$E$14))^バックデータ一覧!$E$11)*計算過程!$W$11*計算過程!G8294/0.3*10^-3,0)</f>
        <v>0.28226253874808577</v>
      </c>
      <c r="G8294" s="18">
        <f t="shared" si="776"/>
        <v>8.2942328876121171E-2</v>
      </c>
      <c r="H8294" s="18">
        <f t="shared" si="777"/>
        <v>2.5220209060554826</v>
      </c>
      <c r="I8294" s="24">
        <v>0</v>
      </c>
      <c r="J8294" s="24">
        <v>0</v>
      </c>
      <c r="K8294" s="24">
        <v>0</v>
      </c>
      <c r="L8294" s="14">
        <f>貼り付けシート!C8294</f>
        <v>5.2</v>
      </c>
      <c r="M8294" s="14">
        <f>貼り付けシート!D8294</f>
        <v>4.5</v>
      </c>
      <c r="N8294" s="18">
        <f>貼り付けシート!E8294</f>
        <v>82.19901760694826</v>
      </c>
      <c r="O8294" s="18">
        <f>貼り付けシート!F8294</f>
        <v>2.5220209060554826</v>
      </c>
      <c r="P8294" s="19">
        <f t="shared" si="778"/>
        <v>2.5220209060554826</v>
      </c>
      <c r="Q8294" s="19">
        <f t="shared" si="779"/>
        <v>0</v>
      </c>
    </row>
    <row r="8295" spans="1:17">
      <c r="A8295" s="38">
        <v>41985</v>
      </c>
      <c r="B8295" s="49" t="s">
        <v>158</v>
      </c>
      <c r="C8295" s="24">
        <f t="shared" si="774"/>
        <v>30.406921776000001</v>
      </c>
      <c r="D8295" s="24">
        <f t="shared" si="775"/>
        <v>0.12043078734738075</v>
      </c>
      <c r="E8295" s="18">
        <f>IF(G8295&gt;=0.3,(バックデータ一覧!$C$10*(バックデータ一覧!$C$12*計算過程!L8295+バックデータ一覧!$C$13*LN(計算過程!G8295)+バックデータ一覧!$C$14)^バックデータ一覧!$C$11+バックデータ一覧!$E$10*(計算過程!G8295/(バックデータ一覧!$E$12*計算過程!L8295+バックデータ一覧!$E$13*LN(計算過程!G8295)+バックデータ一覧!$E$14))^バックデータ一覧!$E$11)*計算過程!$W$11*10^-3,0)</f>
        <v>0</v>
      </c>
      <c r="F8295" s="18">
        <f>IF(G8295&lt;0.3,(バックデータ一覧!$C$10*(バックデータ一覧!$C$12*計算過程!L8295+バックデータ一覧!$C$13*LN(0.3)+バックデータ一覧!$C$14)^バックデータ一覧!$C$11+バックデータ一覧!$E$10*(0.3/(バックデータ一覧!$E$12*計算過程!L8295+バックデータ一覧!$E$13*LN(0.3)+バックデータ一覧!$E$14))^バックデータ一覧!$E$11)*計算過程!$W$11*計算過程!G8295/0.3*10^-3,0)</f>
        <v>0.12043078734738075</v>
      </c>
      <c r="G8295" s="18">
        <f t="shared" si="776"/>
        <v>3.9981026132990469E-2</v>
      </c>
      <c r="H8295" s="18">
        <f t="shared" si="777"/>
        <v>1.215699934150053</v>
      </c>
      <c r="I8295" s="24">
        <v>0</v>
      </c>
      <c r="J8295" s="24">
        <v>0</v>
      </c>
      <c r="K8295" s="24">
        <v>0</v>
      </c>
      <c r="L8295" s="14">
        <f>貼り付けシート!C8295</f>
        <v>8.6999999999999993</v>
      </c>
      <c r="M8295" s="14">
        <f>貼り付けシート!D8295</f>
        <v>5</v>
      </c>
      <c r="N8295" s="18">
        <f>貼り付けシート!E8295</f>
        <v>71.764264588429</v>
      </c>
      <c r="O8295" s="18">
        <f>貼り付けシート!F8295</f>
        <v>1.215699934150053</v>
      </c>
      <c r="P8295" s="19">
        <f t="shared" si="778"/>
        <v>1.215699934150053</v>
      </c>
      <c r="Q8295" s="19">
        <f t="shared" si="779"/>
        <v>0</v>
      </c>
    </row>
    <row r="8296" spans="1:17">
      <c r="A8296" s="38">
        <v>41985</v>
      </c>
      <c r="B8296" s="49" t="s">
        <v>159</v>
      </c>
      <c r="C8296" s="24">
        <f t="shared" si="774"/>
        <v>30.406921776000001</v>
      </c>
      <c r="D8296" s="24">
        <f t="shared" si="775"/>
        <v>4.4931972294700841E-2</v>
      </c>
      <c r="E8296" s="18">
        <f>IF(G8296&gt;=0.3,(バックデータ一覧!$C$10*(バックデータ一覧!$C$12*計算過程!L8296+バックデータ一覧!$C$13*LN(計算過程!G8296)+バックデータ一覧!$C$14)^バックデータ一覧!$C$11+バックデータ一覧!$E$10*(計算過程!G8296/(バックデータ一覧!$E$12*計算過程!L8296+バックデータ一覧!$E$13*LN(計算過程!G8296)+バックデータ一覧!$E$14))^バックデータ一覧!$E$11)*計算過程!$W$11*10^-3,0)</f>
        <v>0</v>
      </c>
      <c r="F8296" s="18">
        <f>IF(G8296&lt;0.3,(バックデータ一覧!$C$10*(バックデータ一覧!$C$12*計算過程!L8296+バックデータ一覧!$C$13*LN(0.3)+バックデータ一覧!$C$14)^バックデータ一覧!$C$11+バックデータ一覧!$E$10*(0.3/(バックデータ一覧!$E$12*計算過程!L8296+バックデータ一覧!$E$13*LN(0.3)+バックデータ一覧!$E$14))^バックデータ一覧!$E$11)*計算過程!$W$11*計算過程!G8296/0.3*10^-3,0)</f>
        <v>4.4931972294700841E-2</v>
      </c>
      <c r="G8296" s="18">
        <f t="shared" si="776"/>
        <v>1.6984669248953792E-2</v>
      </c>
      <c r="H8296" s="18">
        <f t="shared" si="777"/>
        <v>0.5164515092441706</v>
      </c>
      <c r="I8296" s="24">
        <v>0</v>
      </c>
      <c r="J8296" s="24">
        <v>0</v>
      </c>
      <c r="K8296" s="24">
        <v>0</v>
      </c>
      <c r="L8296" s="14">
        <f>貼り付けシート!C8296</f>
        <v>12.2</v>
      </c>
      <c r="M8296" s="14">
        <f>貼り付けシート!D8296</f>
        <v>4.7</v>
      </c>
      <c r="N8296" s="18">
        <f>貼り付けシート!E8296</f>
        <v>53.426524454968693</v>
      </c>
      <c r="O8296" s="18">
        <f>貼り付けシート!F8296</f>
        <v>0.5164515092441706</v>
      </c>
      <c r="P8296" s="19">
        <f t="shared" si="778"/>
        <v>0.5164515092441706</v>
      </c>
      <c r="Q8296" s="19">
        <f t="shared" si="779"/>
        <v>0</v>
      </c>
    </row>
    <row r="8297" spans="1:17">
      <c r="A8297" s="38">
        <v>41985</v>
      </c>
      <c r="B8297" s="49" t="s">
        <v>160</v>
      </c>
      <c r="C8297" s="24">
        <f t="shared" si="774"/>
        <v>30.406921776000001</v>
      </c>
      <c r="D8297" s="24">
        <f t="shared" si="775"/>
        <v>8.4674762609632196E-3</v>
      </c>
      <c r="E8297" s="18">
        <f>IF(G8297&gt;=0.3,(バックデータ一覧!$C$10*(バックデータ一覧!$C$12*計算過程!L8297+バックデータ一覧!$C$13*LN(計算過程!G8297)+バックデータ一覧!$C$14)^バックデータ一覧!$C$11+バックデータ一覧!$E$10*(計算過程!G8297/(バックデータ一覧!$E$12*計算過程!L8297+バックデータ一覧!$E$13*LN(計算過程!G8297)+バックデータ一覧!$E$14))^バックデータ一覧!$E$11)*計算過程!$W$11*10^-3,0)</f>
        <v>0</v>
      </c>
      <c r="F8297" s="18">
        <f>IF(G8297&lt;0.3,(バックデータ一覧!$C$10*(バックデータ一覧!$C$12*計算過程!L8297+バックデータ一覧!$C$13*LN(0.3)+バックデータ一覧!$C$14)^バックデータ一覧!$C$11+バックデータ一覧!$E$10*(0.3/(バックデータ一覧!$E$12*計算過程!L8297+バックデータ一覧!$E$13*LN(0.3)+バックデータ一覧!$E$14))^バックデータ一覧!$E$11)*計算過程!$W$11*計算過程!G8297/0.3*10^-3,0)</f>
        <v>8.4674762609632196E-3</v>
      </c>
      <c r="G8297" s="18">
        <f t="shared" si="776"/>
        <v>3.5164114508398629E-3</v>
      </c>
      <c r="H8297" s="18">
        <f t="shared" si="777"/>
        <v>0.10692324791791838</v>
      </c>
      <c r="I8297" s="24">
        <v>0</v>
      </c>
      <c r="J8297" s="24">
        <v>0</v>
      </c>
      <c r="K8297" s="24">
        <v>0</v>
      </c>
      <c r="L8297" s="14">
        <f>貼り付けシート!C8297</f>
        <v>14.6</v>
      </c>
      <c r="M8297" s="14">
        <f>貼り付けシート!D8297</f>
        <v>5.5</v>
      </c>
      <c r="N8297" s="18">
        <f>貼り付けシート!E8297</f>
        <v>53.39317722063678</v>
      </c>
      <c r="O8297" s="18">
        <f>貼り付けシート!F8297</f>
        <v>0.10692324791791838</v>
      </c>
      <c r="P8297" s="19">
        <f t="shared" si="778"/>
        <v>0.10692324791791838</v>
      </c>
      <c r="Q8297" s="19">
        <f t="shared" si="779"/>
        <v>0</v>
      </c>
    </row>
    <row r="8298" spans="1:17">
      <c r="A8298" s="38">
        <v>41985</v>
      </c>
      <c r="B8298" s="49" t="s">
        <v>161</v>
      </c>
      <c r="C8298" s="24">
        <f t="shared" si="774"/>
        <v>30.406921776000001</v>
      </c>
      <c r="D8298" s="24">
        <f t="shared" si="775"/>
        <v>1.4810784186206764E-3</v>
      </c>
      <c r="E8298" s="18">
        <f>IF(G8298&gt;=0.3,(バックデータ一覧!$C$10*(バックデータ一覧!$C$12*計算過程!L8298+バックデータ一覧!$C$13*LN(計算過程!G8298)+バックデータ一覧!$C$14)^バックデータ一覧!$C$11+バックデータ一覧!$E$10*(計算過程!G8298/(バックデータ一覧!$E$12*計算過程!L8298+バックデータ一覧!$E$13*LN(計算過程!G8298)+バックデータ一覧!$E$14))^バックデータ一覧!$E$11)*計算過程!$W$11*10^-3,0)</f>
        <v>0</v>
      </c>
      <c r="F8298" s="18">
        <f>IF(G8298&lt;0.3,(バックデータ一覧!$C$10*(バックデータ一覧!$C$12*計算過程!L8298+バックデータ一覧!$C$13*LN(0.3)+バックデータ一覧!$C$14)^バックデータ一覧!$C$11+バックデータ一覧!$E$10*(0.3/(バックデータ一覧!$E$12*計算過程!L8298+バックデータ一覧!$E$13*LN(0.3)+バックデータ一覧!$E$14))^バックデータ一覧!$E$11)*計算過程!$W$11*計算過程!G8298/0.3*10^-3,0)</f>
        <v>1.4810784186206764E-3</v>
      </c>
      <c r="G8298" s="18">
        <f t="shared" si="776"/>
        <v>6.431124700391499E-4</v>
      </c>
      <c r="H8298" s="18">
        <f t="shared" si="777"/>
        <v>1.9555070569650574E-2</v>
      </c>
      <c r="I8298" s="24">
        <v>0</v>
      </c>
      <c r="J8298" s="24">
        <v>0</v>
      </c>
      <c r="K8298" s="24">
        <v>0</v>
      </c>
      <c r="L8298" s="14">
        <f>貼り付けシート!C8298</f>
        <v>15.7</v>
      </c>
      <c r="M8298" s="14">
        <f>貼り付けシート!D8298</f>
        <v>5.8</v>
      </c>
      <c r="N8298" s="18">
        <f>貼り付けシート!E8298</f>
        <v>52.433823298715069</v>
      </c>
      <c r="O8298" s="18">
        <f>貼り付けシート!F8298</f>
        <v>1.9555070569650574E-2</v>
      </c>
      <c r="P8298" s="19">
        <f t="shared" si="778"/>
        <v>1.9555070569650574E-2</v>
      </c>
      <c r="Q8298" s="19">
        <f t="shared" si="779"/>
        <v>0</v>
      </c>
    </row>
    <row r="8299" spans="1:17">
      <c r="A8299" s="38">
        <v>41985</v>
      </c>
      <c r="B8299" s="49" t="s">
        <v>162</v>
      </c>
      <c r="C8299" s="24">
        <f t="shared" si="774"/>
        <v>30.406921776000001</v>
      </c>
      <c r="D8299" s="24">
        <f t="shared" si="775"/>
        <v>9.4300803921900571E-4</v>
      </c>
      <c r="E8299" s="18">
        <f>IF(G8299&gt;=0.3,(バックデータ一覧!$C$10*(バックデータ一覧!$C$12*計算過程!L8299+バックデータ一覧!$C$13*LN(計算過程!G8299)+バックデータ一覧!$C$14)^バックデータ一覧!$C$11+バックデータ一覧!$E$10*(計算過程!G8299/(バックデータ一覧!$E$12*計算過程!L8299+バックデータ一覧!$E$13*LN(計算過程!G8299)+バックデータ一覧!$E$14))^バックデータ一覧!$E$11)*計算過程!$W$11*10^-3,0)</f>
        <v>0</v>
      </c>
      <c r="F8299" s="18">
        <f>IF(G8299&lt;0.3,(バックデータ一覧!$C$10*(バックデータ一覧!$C$12*計算過程!L8299+バックデータ一覧!$C$13*LN(0.3)+バックデータ一覧!$C$14)^バックデータ一覧!$C$11+バックデータ一覧!$E$10*(0.3/(バックデータ一覧!$E$12*計算過程!L8299+バックデータ一覧!$E$13*LN(0.3)+バックデータ一覧!$E$14))^バックデータ一覧!$E$11)*計算過程!$W$11*計算過程!G8299/0.3*10^-3,0)</f>
        <v>9.4300803921900571E-4</v>
      </c>
      <c r="G8299" s="18">
        <f t="shared" si="776"/>
        <v>4.0779941170759074E-4</v>
      </c>
      <c r="H8299" s="18">
        <f t="shared" si="777"/>
        <v>1.2399924812091531E-2</v>
      </c>
      <c r="I8299" s="24">
        <v>0</v>
      </c>
      <c r="J8299" s="24">
        <v>0</v>
      </c>
      <c r="K8299" s="24">
        <v>0</v>
      </c>
      <c r="L8299" s="14">
        <f>貼り付けシート!C8299</f>
        <v>15.6</v>
      </c>
      <c r="M8299" s="14">
        <f>貼り付けシート!D8299</f>
        <v>5.8</v>
      </c>
      <c r="N8299" s="18">
        <f>貼り付けシート!E8299</f>
        <v>52.770887853378859</v>
      </c>
      <c r="O8299" s="18">
        <f>貼り付けシート!F8299</f>
        <v>1.2399924812091531E-2</v>
      </c>
      <c r="P8299" s="19">
        <f t="shared" si="778"/>
        <v>1.2399924812091531E-2</v>
      </c>
      <c r="Q8299" s="19">
        <f t="shared" si="779"/>
        <v>0</v>
      </c>
    </row>
    <row r="8300" spans="1:17">
      <c r="A8300" s="38">
        <v>41985</v>
      </c>
      <c r="B8300" s="49" t="s">
        <v>163</v>
      </c>
      <c r="C8300" s="24">
        <f t="shared" si="774"/>
        <v>30.406921776000001</v>
      </c>
      <c r="D8300" s="24">
        <f t="shared" si="775"/>
        <v>9.1404422106070547E-4</v>
      </c>
      <c r="E8300" s="18">
        <f>IF(G8300&gt;=0.3,(バックデータ一覧!$C$10*(バックデータ一覧!$C$12*計算過程!L8300+バックデータ一覧!$C$13*LN(計算過程!G8300)+バックデータ一覧!$C$14)^バックデータ一覧!$C$11+バックデータ一覧!$E$10*(計算過程!G8300/(バックデータ一覧!$E$12*計算過程!L8300+バックデータ一覧!$E$13*LN(計算過程!G8300)+バックデータ一覧!$E$14))^バックデータ一覧!$E$11)*計算過程!$W$11*10^-3,0)</f>
        <v>0</v>
      </c>
      <c r="F8300" s="18">
        <f>IF(G8300&lt;0.3,(バックデータ一覧!$C$10*(バックデータ一覧!$C$12*計算過程!L8300+バックデータ一覧!$C$13*LN(0.3)+バックデータ一覧!$C$14)^バックデータ一覧!$C$11+バックデータ一覧!$E$10*(0.3/(バックデータ一覧!$E$12*計算過程!L8300+バックデータ一覧!$E$13*LN(0.3)+バックデータ一覧!$E$14))^バックデータ一覧!$E$11)*計算過程!$W$11*計算過程!G8300/0.3*10^-3,0)</f>
        <v>9.1404422106070547E-4</v>
      </c>
      <c r="G8300" s="18">
        <f t="shared" si="776"/>
        <v>3.8888637368200034E-4</v>
      </c>
      <c r="H8300" s="18">
        <f t="shared" si="777"/>
        <v>1.182483754430089E-2</v>
      </c>
      <c r="I8300" s="24">
        <v>0</v>
      </c>
      <c r="J8300" s="24">
        <v>0</v>
      </c>
      <c r="K8300" s="24">
        <v>0</v>
      </c>
      <c r="L8300" s="14">
        <f>貼り付けシート!C8300</f>
        <v>15.2</v>
      </c>
      <c r="M8300" s="14">
        <f>貼り付けシート!D8300</f>
        <v>6.5</v>
      </c>
      <c r="N8300" s="18">
        <f>貼り付けシート!E8300</f>
        <v>60.610675624234979</v>
      </c>
      <c r="O8300" s="18">
        <f>貼り付けシート!F8300</f>
        <v>1.182483754430089E-2</v>
      </c>
      <c r="P8300" s="19">
        <f t="shared" si="778"/>
        <v>1.182483754430089E-2</v>
      </c>
      <c r="Q8300" s="19">
        <f t="shared" si="779"/>
        <v>0</v>
      </c>
    </row>
    <row r="8301" spans="1:17">
      <c r="A8301" s="38">
        <v>41985</v>
      </c>
      <c r="B8301" s="49" t="s">
        <v>164</v>
      </c>
      <c r="C8301" s="24">
        <f t="shared" si="774"/>
        <v>30.406921776000001</v>
      </c>
      <c r="D8301" s="24">
        <f t="shared" si="775"/>
        <v>2.1136378339363421E-3</v>
      </c>
      <c r="E8301" s="18">
        <f>IF(G8301&gt;=0.3,(バックデータ一覧!$C$10*(バックデータ一覧!$C$12*計算過程!L8301+バックデータ一覧!$C$13*LN(計算過程!G8301)+バックデータ一覧!$C$14)^バックデータ一覧!$C$11+バックデータ一覧!$E$10*(計算過程!G8301/(バックデータ一覧!$E$12*計算過程!L8301+バックデータ一覧!$E$13*LN(計算過程!G8301)+バックデータ一覧!$E$14))^バックデータ一覧!$E$11)*計算過程!$W$11*10^-3,0)</f>
        <v>0</v>
      </c>
      <c r="F8301" s="18">
        <f>IF(G8301&lt;0.3,(バックデータ一覧!$C$10*(バックデータ一覧!$C$12*計算過程!L8301+バックデータ一覧!$C$13*LN(0.3)+バックデータ一覧!$C$14)^バックデータ一覧!$C$11+バックデータ一覧!$E$10*(0.3/(バックデータ一覧!$E$12*計算過程!L8301+バックデータ一覧!$E$13*LN(0.3)+バックデータ一覧!$E$14))^バックデータ一覧!$E$11)*計算過程!$W$11*計算過程!G8301/0.3*10^-3,0)</f>
        <v>2.1136378339363421E-3</v>
      </c>
      <c r="G8301" s="18">
        <f t="shared" si="776"/>
        <v>8.9926169169663383E-4</v>
      </c>
      <c r="H8301" s="18">
        <f t="shared" si="777"/>
        <v>2.7343779915572974E-2</v>
      </c>
      <c r="I8301" s="24">
        <v>0</v>
      </c>
      <c r="J8301" s="24">
        <v>0</v>
      </c>
      <c r="K8301" s="24">
        <v>0</v>
      </c>
      <c r="L8301" s="14">
        <f>貼り付けシート!C8301</f>
        <v>15.2</v>
      </c>
      <c r="M8301" s="14">
        <f>貼り付けシート!D8301</f>
        <v>7</v>
      </c>
      <c r="N8301" s="18">
        <f>貼り付けシート!E8301</f>
        <v>65.221148932083111</v>
      </c>
      <c r="O8301" s="18">
        <f>貼り付けシート!F8301</f>
        <v>2.7343779915572974E-2</v>
      </c>
      <c r="P8301" s="19">
        <f t="shared" si="778"/>
        <v>2.7343779915572974E-2</v>
      </c>
      <c r="Q8301" s="19">
        <f t="shared" si="779"/>
        <v>0</v>
      </c>
    </row>
    <row r="8302" spans="1:17">
      <c r="A8302" s="38">
        <v>41985</v>
      </c>
      <c r="B8302" s="49" t="s">
        <v>165</v>
      </c>
      <c r="C8302" s="24">
        <f t="shared" si="774"/>
        <v>30.406921776000001</v>
      </c>
      <c r="D8302" s="24">
        <f t="shared" si="775"/>
        <v>7.0535356151049354E-3</v>
      </c>
      <c r="E8302" s="18">
        <f>IF(G8302&gt;=0.3,(バックデータ一覧!$C$10*(バックデータ一覧!$C$12*計算過程!L8302+バックデータ一覧!$C$13*LN(計算過程!G8302)+バックデータ一覧!$C$14)^バックデータ一覧!$C$11+バックデータ一覧!$E$10*(計算過程!G8302/(バックデータ一覧!$E$12*計算過程!L8302+バックデータ一覧!$E$13*LN(計算過程!G8302)+バックデータ一覧!$E$14))^バックデータ一覧!$E$11)*計算過程!$W$11*10^-3,0)</f>
        <v>0</v>
      </c>
      <c r="F8302" s="18">
        <f>IF(G8302&lt;0.3,(バックデータ一覧!$C$10*(バックデータ一覧!$C$12*計算過程!L8302+バックデータ一覧!$C$13*LN(0.3)+バックデータ一覧!$C$14)^バックデータ一覧!$C$11+バックデータ一覧!$E$10*(0.3/(バックデータ一覧!$E$12*計算過程!L8302+バックデータ一覧!$E$13*LN(0.3)+バックデータ一覧!$E$14))^バックデータ一覧!$E$11)*計算過程!$W$11*計算過程!G8302/0.3*10^-3,0)</f>
        <v>7.0535356151049354E-3</v>
      </c>
      <c r="G8302" s="18">
        <f t="shared" si="776"/>
        <v>2.9528551329097872E-3</v>
      </c>
      <c r="H8302" s="18">
        <f t="shared" si="777"/>
        <v>8.978723504224799E-2</v>
      </c>
      <c r="I8302" s="24">
        <v>0</v>
      </c>
      <c r="J8302" s="24">
        <v>0</v>
      </c>
      <c r="K8302" s="24">
        <v>0</v>
      </c>
      <c r="L8302" s="14">
        <f>貼り付けシート!C8302</f>
        <v>14.8</v>
      </c>
      <c r="M8302" s="14">
        <f>貼り付けシート!D8302</f>
        <v>7.3</v>
      </c>
      <c r="N8302" s="18">
        <f>貼り付けシート!E8302</f>
        <v>69.758085935488907</v>
      </c>
      <c r="O8302" s="18">
        <f>貼り付けシート!F8302</f>
        <v>8.978723504224799E-2</v>
      </c>
      <c r="P8302" s="19">
        <f t="shared" si="778"/>
        <v>8.978723504224799E-2</v>
      </c>
      <c r="Q8302" s="19">
        <f t="shared" si="779"/>
        <v>0</v>
      </c>
    </row>
    <row r="8303" spans="1:17">
      <c r="A8303" s="38">
        <v>41985</v>
      </c>
      <c r="B8303" s="49" t="s">
        <v>166</v>
      </c>
      <c r="C8303" s="24">
        <f t="shared" si="774"/>
        <v>30.406921776000001</v>
      </c>
      <c r="D8303" s="24">
        <f t="shared" si="775"/>
        <v>1.770983281766467E-2</v>
      </c>
      <c r="E8303" s="18">
        <f>IF(G8303&gt;=0.3,(バックデータ一覧!$C$10*(バックデータ一覧!$C$12*計算過程!L8303+バックデータ一覧!$C$13*LN(計算過程!G8303)+バックデータ一覧!$C$14)^バックデータ一覧!$C$11+バックデータ一覧!$E$10*(計算過程!G8303/(バックデータ一覧!$E$12*計算過程!L8303+バックデータ一覧!$E$13*LN(計算過程!G8303)+バックデータ一覧!$E$14))^バックデータ一覧!$E$11)*計算過程!$W$11*10^-3,0)</f>
        <v>0</v>
      </c>
      <c r="F8303" s="18">
        <f>IF(G8303&lt;0.3,(バックデータ一覧!$C$10*(バックデータ一覧!$C$12*計算過程!L8303+バックデータ一覧!$C$13*LN(0.3)+バックデータ一覧!$C$14)^バックデータ一覧!$C$11+バックデータ一覧!$E$10*(0.3/(バックデータ一覧!$E$12*計算過程!L8303+バックデータ一覧!$E$13*LN(0.3)+バックデータ一覧!$E$14))^バックデータ一覧!$E$11)*計算過程!$W$11*計算過程!G8303/0.3*10^-3,0)</f>
        <v>1.770983281766467E-2</v>
      </c>
      <c r="G8303" s="18">
        <f t="shared" si="776"/>
        <v>6.9312894682503996E-3</v>
      </c>
      <c r="H8303" s="18">
        <f t="shared" si="777"/>
        <v>0.21075917666790253</v>
      </c>
      <c r="I8303" s="24">
        <v>0</v>
      </c>
      <c r="J8303" s="24">
        <v>0</v>
      </c>
      <c r="K8303" s="24">
        <v>0</v>
      </c>
      <c r="L8303" s="14">
        <f>貼り付けシート!C8303</f>
        <v>13.1</v>
      </c>
      <c r="M8303" s="14">
        <f>貼り付けシート!D8303</f>
        <v>7.4</v>
      </c>
      <c r="N8303" s="18">
        <f>貼り付けシート!E8303</f>
        <v>78.954985503646483</v>
      </c>
      <c r="O8303" s="18">
        <f>貼り付けシート!F8303</f>
        <v>0.21075917666790253</v>
      </c>
      <c r="P8303" s="19">
        <f t="shared" si="778"/>
        <v>0.21075917666790253</v>
      </c>
      <c r="Q8303" s="19">
        <f t="shared" si="779"/>
        <v>0</v>
      </c>
    </row>
    <row r="8304" spans="1:17">
      <c r="A8304" s="38">
        <v>41985</v>
      </c>
      <c r="B8304" s="49" t="s">
        <v>167</v>
      </c>
      <c r="C8304" s="24">
        <f t="shared" si="774"/>
        <v>30.406921776000001</v>
      </c>
      <c r="D8304" s="24">
        <f t="shared" si="775"/>
        <v>2.4810106947512744E-2</v>
      </c>
      <c r="E8304" s="18">
        <f>IF(G8304&gt;=0.3,(バックデータ一覧!$C$10*(バックデータ一覧!$C$12*計算過程!L8304+バックデータ一覧!$C$13*LN(計算過程!G8304)+バックデータ一覧!$C$14)^バックデータ一覧!$C$11+バックデータ一覧!$E$10*(計算過程!G8304/(バックデータ一覧!$E$12*計算過程!L8304+バックデータ一覧!$E$13*LN(計算過程!G8304)+バックデータ一覧!$E$14))^バックデータ一覧!$E$11)*計算過程!$W$11*10^-3,0)</f>
        <v>0</v>
      </c>
      <c r="F8304" s="18">
        <f>IF(G8304&lt;0.3,(バックデータ一覧!$C$10*(バックデータ一覧!$C$12*計算過程!L8304+バックデータ一覧!$C$13*LN(0.3)+バックデータ一覧!$C$14)^バックデータ一覧!$C$11+バックデータ一覧!$E$10*(0.3/(バックデータ一覧!$E$12*計算過程!L8304+バックデータ一覧!$E$13*LN(0.3)+バックデータ一覧!$E$14))^バックデータ一覧!$E$11)*計算過程!$W$11*計算過程!G8304/0.3*10^-3,0)</f>
        <v>2.4810106947512744E-2</v>
      </c>
      <c r="G8304" s="18">
        <f t="shared" si="776"/>
        <v>9.3069994795526526E-3</v>
      </c>
      <c r="H8304" s="18">
        <f t="shared" si="777"/>
        <v>0.28299720514403021</v>
      </c>
      <c r="I8304" s="24">
        <v>0</v>
      </c>
      <c r="J8304" s="24">
        <v>0</v>
      </c>
      <c r="K8304" s="24">
        <v>0</v>
      </c>
      <c r="L8304" s="14">
        <f>貼り付けシート!C8304</f>
        <v>12</v>
      </c>
      <c r="M8304" s="14">
        <f>貼り付けシート!D8304</f>
        <v>7.3</v>
      </c>
      <c r="N8304" s="18">
        <f>貼り付けシート!E8304</f>
        <v>83.735078011022011</v>
      </c>
      <c r="O8304" s="18">
        <f>貼り付けシート!F8304</f>
        <v>0.28299720514403021</v>
      </c>
      <c r="P8304" s="19">
        <f t="shared" si="778"/>
        <v>0.28299720514403021</v>
      </c>
      <c r="Q8304" s="19">
        <f t="shared" si="779"/>
        <v>0</v>
      </c>
    </row>
    <row r="8305" spans="1:17">
      <c r="A8305" s="38">
        <v>41985</v>
      </c>
      <c r="B8305" s="49" t="s">
        <v>168</v>
      </c>
      <c r="C8305" s="24">
        <f t="shared" si="774"/>
        <v>30.406921776000001</v>
      </c>
      <c r="D8305" s="24">
        <f t="shared" si="775"/>
        <v>2.0730971683017328E-2</v>
      </c>
      <c r="E8305" s="18">
        <f>IF(G8305&gt;=0.3,(バックデータ一覧!$C$10*(バックデータ一覧!$C$12*計算過程!L8305+バックデータ一覧!$C$13*LN(計算過程!G8305)+バックデータ一覧!$C$14)^バックデータ一覧!$C$11+バックデータ一覧!$E$10*(計算過程!G8305/(バックデータ一覧!$E$12*計算過程!L8305+バックデータ一覧!$E$13*LN(計算過程!G8305)+バックデータ一覧!$E$14))^バックデータ一覧!$E$11)*計算過程!$W$11*10^-3,0)</f>
        <v>0</v>
      </c>
      <c r="F8305" s="18">
        <f>IF(G8305&lt;0.3,(バックデータ一覧!$C$10*(バックデータ一覧!$C$12*計算過程!L8305+バックデータ一覧!$C$13*LN(0.3)+バックデータ一覧!$C$14)^バックデータ一覧!$C$11+バックデータ一覧!$E$10*(0.3/(バックデータ一覧!$E$12*計算過程!L8305+バックデータ一覧!$E$13*LN(0.3)+バックデータ一覧!$E$14))^バックデータ一覧!$E$11)*計算過程!$W$11*計算過程!G8305/0.3*10^-3,0)</f>
        <v>2.0730971683017328E-2</v>
      </c>
      <c r="G8305" s="18">
        <f t="shared" si="776"/>
        <v>7.6305046224108154E-3</v>
      </c>
      <c r="H8305" s="18">
        <f t="shared" si="777"/>
        <v>0.23202015716505209</v>
      </c>
      <c r="I8305" s="24">
        <v>0</v>
      </c>
      <c r="J8305" s="24">
        <v>0</v>
      </c>
      <c r="K8305" s="24">
        <v>0</v>
      </c>
      <c r="L8305" s="14">
        <f>貼り付けシート!C8305</f>
        <v>11.5</v>
      </c>
      <c r="M8305" s="14">
        <f>貼り付けシート!D8305</f>
        <v>7.1</v>
      </c>
      <c r="N8305" s="18">
        <f>貼り付けシート!E8305</f>
        <v>84.203386355076518</v>
      </c>
      <c r="O8305" s="18">
        <f>貼り付けシート!F8305</f>
        <v>0.23202015716505209</v>
      </c>
      <c r="P8305" s="19">
        <f t="shared" si="778"/>
        <v>0.23202015716505209</v>
      </c>
      <c r="Q8305" s="19">
        <f t="shared" si="779"/>
        <v>0</v>
      </c>
    </row>
    <row r="8306" spans="1:17">
      <c r="A8306" s="38">
        <v>41985</v>
      </c>
      <c r="B8306" s="49" t="s">
        <v>169</v>
      </c>
      <c r="C8306" s="24">
        <f t="shared" si="774"/>
        <v>30.406921776000001</v>
      </c>
      <c r="D8306" s="24">
        <f t="shared" si="775"/>
        <v>3.5211658330050487E-2</v>
      </c>
      <c r="E8306" s="18">
        <f>IF(G8306&gt;=0.3,(バックデータ一覧!$C$10*(バックデータ一覧!$C$12*計算過程!L8306+バックデータ一覧!$C$13*LN(計算過程!G8306)+バックデータ一覧!$C$14)^バックデータ一覧!$C$11+バックデータ一覧!$E$10*(計算過程!G8306/(バックデータ一覧!$E$12*計算過程!L8306+バックデータ一覧!$E$13*LN(計算過程!G8306)+バックデータ一覧!$E$14))^バックデータ一覧!$E$11)*計算過程!$W$11*10^-3,0)</f>
        <v>0</v>
      </c>
      <c r="F8306" s="18">
        <f>IF(G8306&lt;0.3,(バックデータ一覧!$C$10*(バックデータ一覧!$C$12*計算過程!L8306+バックデータ一覧!$C$13*LN(0.3)+バックデータ一覧!$C$14)^バックデータ一覧!$C$11+バックデータ一覧!$E$10*(0.3/(バックデータ一覧!$E$12*計算過程!L8306+バックデータ一覧!$E$13*LN(0.3)+バックデータ一覧!$E$14))^バックデータ一覧!$E$11)*計算過程!$W$11*計算過程!G8306/0.3*10^-3,0)</f>
        <v>3.5211658330050487E-2</v>
      </c>
      <c r="G8306" s="18">
        <f t="shared" si="776"/>
        <v>1.2577134470312808E-2</v>
      </c>
      <c r="H8306" s="18">
        <f t="shared" si="777"/>
        <v>0.38243194400503477</v>
      </c>
      <c r="I8306" s="24">
        <v>0</v>
      </c>
      <c r="J8306" s="24">
        <v>0</v>
      </c>
      <c r="K8306" s="24">
        <v>0</v>
      </c>
      <c r="L8306" s="14">
        <f>貼り付けシート!C8306</f>
        <v>10.7</v>
      </c>
      <c r="M8306" s="14">
        <f>貼り付けシート!D8306</f>
        <v>7</v>
      </c>
      <c r="N8306" s="18">
        <f>貼り付けシート!E8306</f>
        <v>87.561819127022858</v>
      </c>
      <c r="O8306" s="18">
        <f>貼り付けシート!F8306</f>
        <v>0.38243194400503477</v>
      </c>
      <c r="P8306" s="19">
        <f t="shared" si="778"/>
        <v>0.38243194400503477</v>
      </c>
      <c r="Q8306" s="19">
        <f t="shared" si="779"/>
        <v>0</v>
      </c>
    </row>
    <row r="8307" spans="1:17">
      <c r="A8307" s="38">
        <v>41985</v>
      </c>
      <c r="B8307" s="49" t="s">
        <v>170</v>
      </c>
      <c r="C8307" s="24">
        <f t="shared" si="774"/>
        <v>30.406921776000001</v>
      </c>
      <c r="D8307" s="24">
        <f t="shared" si="775"/>
        <v>8.3338488890814716E-2</v>
      </c>
      <c r="E8307" s="18">
        <f>IF(G8307&gt;=0.3,(バックデータ一覧!$C$10*(バックデータ一覧!$C$12*計算過程!L8307+バックデータ一覧!$C$13*LN(計算過程!G8307)+バックデータ一覧!$C$14)^バックデータ一覧!$C$11+バックデータ一覧!$E$10*(計算過程!G8307/(バックデータ一覧!$E$12*計算過程!L8307+バックデータ一覧!$E$13*LN(計算過程!G8307)+バックデータ一覧!$E$14))^バックデータ一覧!$E$11)*計算過程!$W$11*10^-3,0)</f>
        <v>0</v>
      </c>
      <c r="F8307" s="18">
        <f>IF(G8307&lt;0.3,(バックデータ一覧!$C$10*(バックデータ一覧!$C$12*計算過程!L8307+バックデータ一覧!$C$13*LN(0.3)+バックデータ一覧!$C$14)^バックデータ一覧!$C$11+バックデータ一覧!$E$10*(0.3/(バックデータ一覧!$E$12*計算過程!L8307+バックデータ一覧!$E$13*LN(0.3)+バックデータ一覧!$E$14))^バックデータ一覧!$E$11)*計算過程!$W$11*計算過程!G8307/0.3*10^-3,0)</f>
        <v>8.3338488890814716E-2</v>
      </c>
      <c r="G8307" s="18">
        <f t="shared" si="776"/>
        <v>2.9656812128507813E-2</v>
      </c>
      <c r="H8307" s="18">
        <f t="shared" si="777"/>
        <v>0.90177236651706516</v>
      </c>
      <c r="I8307" s="24">
        <v>0</v>
      </c>
      <c r="J8307" s="24">
        <v>0</v>
      </c>
      <c r="K8307" s="24">
        <v>0</v>
      </c>
      <c r="L8307" s="14">
        <f>貼り付けシート!C8307</f>
        <v>10.6</v>
      </c>
      <c r="M8307" s="14">
        <f>貼り付けシート!D8307</f>
        <v>7.1</v>
      </c>
      <c r="N8307" s="18">
        <f>貼り付けシート!E8307</f>
        <v>89.392469254257605</v>
      </c>
      <c r="O8307" s="18">
        <f>貼り付けシート!F8307</f>
        <v>0.90177236651706516</v>
      </c>
      <c r="P8307" s="19">
        <f t="shared" si="778"/>
        <v>0.90177236651706516</v>
      </c>
      <c r="Q8307" s="19">
        <f t="shared" si="779"/>
        <v>0</v>
      </c>
    </row>
    <row r="8308" spans="1:17">
      <c r="A8308" s="38">
        <v>41985</v>
      </c>
      <c r="B8308" s="49" t="s">
        <v>171</v>
      </c>
      <c r="C8308" s="24">
        <f t="shared" si="774"/>
        <v>30.406921776000001</v>
      </c>
      <c r="D8308" s="24">
        <f t="shared" si="775"/>
        <v>0.31975290121365496</v>
      </c>
      <c r="E8308" s="18">
        <f>IF(G8308&gt;=0.3,(バックデータ一覧!$C$10*(バックデータ一覧!$C$12*計算過程!L8308+バックデータ一覧!$C$13*LN(計算過程!G8308)+バックデータ一覧!$C$14)^バックデータ一覧!$C$11+バックデータ一覧!$E$10*(計算過程!G8308/(バックデータ一覧!$E$12*計算過程!L8308+バックデータ一覧!$E$13*LN(計算過程!G8308)+バックデータ一覧!$E$14))^バックデータ一覧!$E$11)*計算過程!$W$11*10^-3,0)</f>
        <v>0</v>
      </c>
      <c r="F8308" s="18">
        <f>IF(G8308&lt;0.3,(バックデータ一覧!$C$10*(バックデータ一覧!$C$12*計算過程!L8308+バックデータ一覧!$C$13*LN(0.3)+バックデータ一覧!$C$14)^バックデータ一覧!$C$11+バックデータ一覧!$E$10*(0.3/(バックデータ一覧!$E$12*計算過程!L8308+バックデータ一覧!$E$13*LN(0.3)+バックデータ一覧!$E$14))^バックデータ一覧!$E$11)*計算過程!$W$11*計算過程!G8308/0.3*10^-3,0)</f>
        <v>0.31975290121365496</v>
      </c>
      <c r="G8308" s="18">
        <f t="shared" si="776"/>
        <v>0.11463812047076238</v>
      </c>
      <c r="H8308" s="18">
        <f t="shared" si="777"/>
        <v>3.4857923617021362</v>
      </c>
      <c r="I8308" s="24">
        <v>0</v>
      </c>
      <c r="J8308" s="24">
        <v>0</v>
      </c>
      <c r="K8308" s="24">
        <v>0</v>
      </c>
      <c r="L8308" s="14">
        <f>貼り付けシート!C8308</f>
        <v>10.8</v>
      </c>
      <c r="M8308" s="14">
        <f>貼り付けシート!D8308</f>
        <v>7</v>
      </c>
      <c r="N8308" s="18">
        <f>貼り付けシート!E8308</f>
        <v>86.980557608843796</v>
      </c>
      <c r="O8308" s="18">
        <f>貼り付けシート!F8308</f>
        <v>3.4857923617021362</v>
      </c>
      <c r="P8308" s="19">
        <f t="shared" si="778"/>
        <v>3.4857923617021362</v>
      </c>
      <c r="Q8308" s="19">
        <f t="shared" si="779"/>
        <v>0</v>
      </c>
    </row>
    <row r="8309" spans="1:17">
      <c r="A8309" s="38">
        <v>41985</v>
      </c>
      <c r="B8309" s="49" t="s">
        <v>172</v>
      </c>
      <c r="C8309" s="24">
        <f t="shared" si="774"/>
        <v>30.406921776000001</v>
      </c>
      <c r="D8309" s="24">
        <f t="shared" si="775"/>
        <v>0.44924127051814106</v>
      </c>
      <c r="E8309" s="18">
        <f>IF(G8309&gt;=0.3,(バックデータ一覧!$C$10*(バックデータ一覧!$C$12*計算過程!L8309+バックデータ一覧!$C$13*LN(計算過程!G8309)+バックデータ一覧!$C$14)^バックデータ一覧!$C$11+バックデータ一覧!$E$10*(計算過程!G8309/(バックデータ一覧!$E$12*計算過程!L8309+バックデータ一覧!$E$13*LN(計算過程!G8309)+バックデータ一覧!$E$14))^バックデータ一覧!$E$11)*計算過程!$W$11*10^-3,0)</f>
        <v>0</v>
      </c>
      <c r="F8309" s="18">
        <f>IF(G8309&lt;0.3,(バックデータ一覧!$C$10*(バックデータ一覧!$C$12*計算過程!L8309+バックデータ一覧!$C$13*LN(0.3)+バックデータ一覧!$C$14)^バックデータ一覧!$C$11+バックデータ一覧!$E$10*(0.3/(バックデータ一覧!$E$12*計算過程!L8309+バックデータ一覧!$E$13*LN(0.3)+バックデータ一覧!$E$14))^バックデータ一覧!$E$11)*計算過程!$W$11*計算過程!G8309/0.3*10^-3,0)</f>
        <v>0.44924127051814106</v>
      </c>
      <c r="G8309" s="18">
        <f t="shared" si="776"/>
        <v>0.1628808669020389</v>
      </c>
      <c r="H8309" s="18">
        <f t="shared" si="777"/>
        <v>4.9527057786973643</v>
      </c>
      <c r="I8309" s="24">
        <v>0</v>
      </c>
      <c r="J8309" s="24">
        <v>0</v>
      </c>
      <c r="K8309" s="24">
        <v>0</v>
      </c>
      <c r="L8309" s="14">
        <f>貼り付けシート!C8309</f>
        <v>11.1</v>
      </c>
      <c r="M8309" s="14">
        <f>貼り付けシート!D8309</f>
        <v>7.1</v>
      </c>
      <c r="N8309" s="18">
        <f>貼り付けシート!E8309</f>
        <v>86.466817238640303</v>
      </c>
      <c r="O8309" s="18">
        <f>貼り付けシート!F8309</f>
        <v>4.9527057786973643</v>
      </c>
      <c r="P8309" s="19">
        <f t="shared" si="778"/>
        <v>4.9527057786973643</v>
      </c>
      <c r="Q8309" s="19">
        <f t="shared" si="779"/>
        <v>0</v>
      </c>
    </row>
    <row r="8310" spans="1:17">
      <c r="A8310" s="38">
        <v>41986</v>
      </c>
      <c r="B8310" s="49" t="s">
        <v>149</v>
      </c>
      <c r="C8310" s="24">
        <f t="shared" si="774"/>
        <v>30.406921776000001</v>
      </c>
      <c r="D8310" s="24">
        <f t="shared" si="775"/>
        <v>0.55008394680049388</v>
      </c>
      <c r="E8310" s="18">
        <f>IF(G8310&gt;=0.3,(バックデータ一覧!$C$10*(バックデータ一覧!$C$12*計算過程!L8310+バックデータ一覧!$C$13*LN(計算過程!G8310)+バックデータ一覧!$C$14)^バックデータ一覧!$C$11+バックデータ一覧!$E$10*(計算過程!G8310/(バックデータ一覧!$E$12*計算過程!L8310+バックデータ一覧!$E$13*LN(計算過程!G8310)+バックデータ一覧!$E$14))^バックデータ一覧!$E$11)*計算過程!$W$11*10^-3,0)</f>
        <v>0</v>
      </c>
      <c r="F8310" s="18">
        <f>IF(G8310&lt;0.3,(バックデータ一覧!$C$10*(バックデータ一覧!$C$12*計算過程!L8310+バックデータ一覧!$C$13*LN(0.3)+バックデータ一覧!$C$14)^バックデータ一覧!$C$11+バックデータ一覧!$E$10*(0.3/(バックデータ一覧!$E$12*計算過程!L8310+バックデータ一覧!$E$13*LN(0.3)+バックデータ一覧!$E$14))^バックデータ一覧!$E$11)*計算過程!$W$11*計算過程!G8310/0.3*10^-3,0)</f>
        <v>0.55008394680049388</v>
      </c>
      <c r="G8310" s="18">
        <f t="shared" si="776"/>
        <v>0.19502683929229331</v>
      </c>
      <c r="H8310" s="18">
        <f t="shared" si="777"/>
        <v>5.9301658465812856</v>
      </c>
      <c r="I8310" s="24">
        <v>0</v>
      </c>
      <c r="J8310" s="24">
        <v>0</v>
      </c>
      <c r="K8310" s="24">
        <v>0</v>
      </c>
      <c r="L8310" s="14">
        <f>貼り付けシート!C8310</f>
        <v>10.5</v>
      </c>
      <c r="M8310" s="14">
        <f>貼り付けシート!D8310</f>
        <v>7.1</v>
      </c>
      <c r="N8310" s="18">
        <f>貼り付けシート!E8310</f>
        <v>89.990802907914741</v>
      </c>
      <c r="O8310" s="18">
        <f>貼り付けシート!F8310</f>
        <v>5.9301658465812856</v>
      </c>
      <c r="P8310" s="19">
        <f t="shared" si="778"/>
        <v>5.9301658465812856</v>
      </c>
      <c r="Q8310" s="19">
        <f t="shared" si="779"/>
        <v>0</v>
      </c>
    </row>
    <row r="8311" spans="1:17">
      <c r="A8311" s="38">
        <v>41986</v>
      </c>
      <c r="B8311" s="49" t="s">
        <v>150</v>
      </c>
      <c r="C8311" s="24">
        <f t="shared" si="774"/>
        <v>30.406921776000001</v>
      </c>
      <c r="D8311" s="24">
        <f t="shared" si="775"/>
        <v>0.6560914559486356</v>
      </c>
      <c r="E8311" s="18">
        <f>IF(G8311&gt;=0.3,(バックデータ一覧!$C$10*(バックデータ一覧!$C$12*計算過程!L8311+バックデータ一覧!$C$13*LN(計算過程!G8311)+バックデータ一覧!$C$14)^バックデータ一覧!$C$11+バックデータ一覧!$E$10*(計算過程!G8311/(バックデータ一覧!$E$12*計算過程!L8311+バックデータ一覧!$E$13*LN(計算過程!G8311)+バックデータ一覧!$E$14))^バックデータ一覧!$E$11)*計算過程!$W$11*10^-3,0)</f>
        <v>0</v>
      </c>
      <c r="F8311" s="18">
        <f>IF(G8311&lt;0.3,(バックデータ一覧!$C$10*(バックデータ一覧!$C$12*計算過程!L8311+バックデータ一覧!$C$13*LN(0.3)+バックデータ一覧!$C$14)^バックデータ一覧!$C$11+バックデータ一覧!$E$10*(0.3/(バックデータ一覧!$E$12*計算過程!L8311+バックデータ一覧!$E$13*LN(0.3)+バックデータ一覧!$E$14))^バックデータ一覧!$E$11)*計算過程!$W$11*計算過程!G8311/0.3*10^-3,0)</f>
        <v>0.6560914559486356</v>
      </c>
      <c r="G8311" s="18">
        <f t="shared" si="776"/>
        <v>0.22919510380715807</v>
      </c>
      <c r="H8311" s="18">
        <f t="shared" si="777"/>
        <v>6.9691175929064553</v>
      </c>
      <c r="I8311" s="24">
        <v>0</v>
      </c>
      <c r="J8311" s="24">
        <v>0</v>
      </c>
      <c r="K8311" s="24">
        <v>0</v>
      </c>
      <c r="L8311" s="14">
        <f>貼り付けシート!C8311</f>
        <v>10.1</v>
      </c>
      <c r="M8311" s="14">
        <f>貼り付けシート!D8311</f>
        <v>7.1</v>
      </c>
      <c r="N8311" s="18">
        <f>貼り付けシート!E8311</f>
        <v>92.429368414993291</v>
      </c>
      <c r="O8311" s="18">
        <f>貼り付けシート!F8311</f>
        <v>6.9691175929064553</v>
      </c>
      <c r="P8311" s="19">
        <f t="shared" si="778"/>
        <v>6.9691175929064553</v>
      </c>
      <c r="Q8311" s="19">
        <f t="shared" si="779"/>
        <v>0</v>
      </c>
    </row>
    <row r="8312" spans="1:17">
      <c r="A8312" s="38">
        <v>41986</v>
      </c>
      <c r="B8312" s="49" t="s">
        <v>151</v>
      </c>
      <c r="C8312" s="24">
        <f t="shared" si="774"/>
        <v>30.406921776000001</v>
      </c>
      <c r="D8312" s="24">
        <f t="shared" si="775"/>
        <v>0.69310263775471881</v>
      </c>
      <c r="E8312" s="18">
        <f>IF(G8312&gt;=0.3,(バックデータ一覧!$C$10*(バックデータ一覧!$C$12*計算過程!L8312+バックデータ一覧!$C$13*LN(計算過程!G8312)+バックデータ一覧!$C$14)^バックデータ一覧!$C$11+バックデータ一覧!$E$10*(計算過程!G8312/(バックデータ一覧!$E$12*計算過程!L8312+バックデータ一覧!$E$13*LN(計算過程!G8312)+バックデータ一覧!$E$14))^バックデータ一覧!$E$11)*計算過程!$W$11*10^-3,0)</f>
        <v>0</v>
      </c>
      <c r="F8312" s="18">
        <f>IF(G8312&lt;0.3,(バックデータ一覧!$C$10*(バックデータ一覧!$C$12*計算過程!L8312+バックデータ一覧!$C$13*LN(0.3)+バックデータ一覧!$C$14)^バックデータ一覧!$C$11+バックデータ一覧!$E$10*(0.3/(バックデータ一覧!$E$12*計算過程!L8312+バックデータ一覧!$E$13*LN(0.3)+バックデータ一覧!$E$14))^バックデータ一覧!$E$11)*計算過程!$W$11*計算過程!G8312/0.3*10^-3,0)</f>
        <v>0.69310263775471881</v>
      </c>
      <c r="G8312" s="18">
        <f t="shared" si="776"/>
        <v>0.24301901059876665</v>
      </c>
      <c r="H8312" s="18">
        <f t="shared" si="777"/>
        <v>7.3894600453576125</v>
      </c>
      <c r="I8312" s="24">
        <v>0</v>
      </c>
      <c r="J8312" s="24">
        <v>0</v>
      </c>
      <c r="K8312" s="24">
        <v>0</v>
      </c>
      <c r="L8312" s="14">
        <f>貼り付けシート!C8312</f>
        <v>10.199999999999999</v>
      </c>
      <c r="M8312" s="14">
        <f>貼り付けシート!D8312</f>
        <v>7.1</v>
      </c>
      <c r="N8312" s="18">
        <f>貼り付けシート!E8312</f>
        <v>91.812867721861608</v>
      </c>
      <c r="O8312" s="18">
        <f>貼り付けシート!F8312</f>
        <v>7.3894600453576125</v>
      </c>
      <c r="P8312" s="19">
        <f t="shared" si="778"/>
        <v>7.3894600453576125</v>
      </c>
      <c r="Q8312" s="19">
        <f t="shared" si="779"/>
        <v>0</v>
      </c>
    </row>
    <row r="8313" spans="1:17">
      <c r="A8313" s="38">
        <v>41986</v>
      </c>
      <c r="B8313" s="49" t="s">
        <v>152</v>
      </c>
      <c r="C8313" s="24">
        <f t="shared" si="774"/>
        <v>30.406921776000001</v>
      </c>
      <c r="D8313" s="24">
        <f t="shared" si="775"/>
        <v>0.74461111315389816</v>
      </c>
      <c r="E8313" s="18">
        <f>IF(G8313&gt;=0.3,(バックデータ一覧!$C$10*(バックデータ一覧!$C$12*計算過程!L8313+バックデータ一覧!$C$13*LN(計算過程!G8313)+バックデータ一覧!$C$14)^バックデータ一覧!$C$11+バックデータ一覧!$E$10*(計算過程!G8313/(バックデータ一覧!$E$12*計算過程!L8313+バックデータ一覧!$E$13*LN(計算過程!G8313)+バックデータ一覧!$E$14))^バックデータ一覧!$E$11)*計算過程!$W$11*10^-3,0)</f>
        <v>0</v>
      </c>
      <c r="F8313" s="18">
        <f>IF(G8313&lt;0.3,(バックデータ一覧!$C$10*(バックデータ一覧!$C$12*計算過程!L8313+バックデータ一覧!$C$13*LN(0.3)+バックデータ一覧!$C$14)^バックデータ一覧!$C$11+バックデータ一覧!$E$10*(0.3/(バックデータ一覧!$E$12*計算過程!L8313+バックデータ一覧!$E$13*LN(0.3)+バックデータ一覧!$E$14))^バックデータ一覧!$E$11)*計算過程!$W$11*計算過程!G8313/0.3*10^-3,0)</f>
        <v>0.74461111315389816</v>
      </c>
      <c r="G8313" s="18">
        <f t="shared" si="776"/>
        <v>0.25916217850061019</v>
      </c>
      <c r="H8313" s="18">
        <f t="shared" si="777"/>
        <v>7.8803240889658035</v>
      </c>
      <c r="I8313" s="24">
        <v>0</v>
      </c>
      <c r="J8313" s="24">
        <v>0</v>
      </c>
      <c r="K8313" s="24">
        <v>0</v>
      </c>
      <c r="L8313" s="14">
        <f>貼り付けシート!C8313</f>
        <v>10</v>
      </c>
      <c r="M8313" s="14">
        <f>貼り付けシート!D8313</f>
        <v>7.1</v>
      </c>
      <c r="N8313" s="18">
        <f>貼り付けシート!E8313</f>
        <v>93.050505060310499</v>
      </c>
      <c r="O8313" s="18">
        <f>貼り付けシート!F8313</f>
        <v>7.8803240889658035</v>
      </c>
      <c r="P8313" s="19">
        <f t="shared" si="778"/>
        <v>7.8803240889658035</v>
      </c>
      <c r="Q8313" s="19">
        <f t="shared" si="779"/>
        <v>0</v>
      </c>
    </row>
    <row r="8314" spans="1:17">
      <c r="A8314" s="38">
        <v>41986</v>
      </c>
      <c r="B8314" s="49" t="s">
        <v>153</v>
      </c>
      <c r="C8314" s="24">
        <f t="shared" si="774"/>
        <v>30.406921776000001</v>
      </c>
      <c r="D8314" s="24">
        <f t="shared" si="775"/>
        <v>0.8064487950232927</v>
      </c>
      <c r="E8314" s="18">
        <f>IF(G8314&gt;=0.3,(バックデータ一覧!$C$10*(バックデータ一覧!$C$12*計算過程!L8314+バックデータ一覧!$C$13*LN(計算過程!G8314)+バックデータ一覧!$C$14)^バックデータ一覧!$C$11+バックデータ一覧!$E$10*(計算過程!G8314/(バックデータ一覧!$E$12*計算過程!L8314+バックデータ一覧!$E$13*LN(計算過程!G8314)+バックデータ一覧!$E$14))^バックデータ一覧!$E$11)*計算過程!$W$11*10^-3,0)</f>
        <v>0</v>
      </c>
      <c r="F8314" s="18">
        <f>IF(G8314&lt;0.3,(バックデータ一覧!$C$10*(バックデータ一覧!$C$12*計算過程!L8314+バックデータ一覧!$C$13*LN(0.3)+バックデータ一覧!$C$14)^バックデータ一覧!$C$11+バックデータ一覧!$E$10*(0.3/(バックデータ一覧!$E$12*計算過程!L8314+バックデータ一覧!$E$13*LN(0.3)+バックデータ一覧!$E$14))^バックデータ一覧!$E$11)*計算過程!$W$11*計算過程!G8314/0.3*10^-3,0)</f>
        <v>0.8064487950232927</v>
      </c>
      <c r="G8314" s="18">
        <f t="shared" si="776"/>
        <v>0.27660008297174082</v>
      </c>
      <c r="H8314" s="18">
        <f t="shared" si="777"/>
        <v>8.4105570861568335</v>
      </c>
      <c r="I8314" s="24">
        <v>0</v>
      </c>
      <c r="J8314" s="24">
        <v>0</v>
      </c>
      <c r="K8314" s="24">
        <v>0</v>
      </c>
      <c r="L8314" s="14">
        <f>貼り付けシート!C8314</f>
        <v>9.6</v>
      </c>
      <c r="M8314" s="14">
        <f>貼り付けシート!D8314</f>
        <v>7</v>
      </c>
      <c r="N8314" s="18">
        <f>貼り付けシート!E8314</f>
        <v>94.250937391045468</v>
      </c>
      <c r="O8314" s="18">
        <f>貼り付けシート!F8314</f>
        <v>8.4105570861568335</v>
      </c>
      <c r="P8314" s="19">
        <f t="shared" si="778"/>
        <v>8.4105570861568335</v>
      </c>
      <c r="Q8314" s="19">
        <f t="shared" si="779"/>
        <v>0</v>
      </c>
    </row>
    <row r="8315" spans="1:17">
      <c r="A8315" s="38">
        <v>41986</v>
      </c>
      <c r="B8315" s="49" t="s">
        <v>154</v>
      </c>
      <c r="C8315" s="24">
        <f t="shared" si="774"/>
        <v>30.406921776000001</v>
      </c>
      <c r="D8315" s="24">
        <f t="shared" si="775"/>
        <v>0.91400055945873449</v>
      </c>
      <c r="E8315" s="18">
        <f>IF(G8315&gt;=0.3,(バックデータ一覧!$C$10*(バックデータ一覧!$C$12*計算過程!L8315+バックデータ一覧!$C$13*LN(計算過程!G8315)+バックデータ一覧!$C$14)^バックデータ一覧!$C$11+バックデータ一覧!$E$10*(計算過程!G8315/(バックデータ一覧!$E$12*計算過程!L8315+バックデータ一覧!$E$13*LN(計算過程!G8315)+バックデータ一覧!$E$14))^バックデータ一覧!$E$11)*計算過程!$W$11*10^-3,0)</f>
        <v>0.91400055945873449</v>
      </c>
      <c r="F8315" s="18">
        <f>IF(G8315&lt;0.3,(バックデータ一覧!$C$10*(バックデータ一覧!$C$12*計算過程!L8315+バックデータ一覧!$C$13*LN(0.3)+バックデータ一覧!$C$14)^バックデータ一覧!$C$11+バックデータ一覧!$E$10*(0.3/(バックデータ一覧!$E$12*計算過程!L8315+バックデータ一覧!$E$13*LN(0.3)+バックデータ一覧!$E$14))^バックデータ一覧!$E$11)*計算過程!$W$11*計算過程!G8315/0.3*10^-3,0)</f>
        <v>0</v>
      </c>
      <c r="G8315" s="18">
        <f t="shared" si="776"/>
        <v>0.31001721365512763</v>
      </c>
      <c r="H8315" s="18">
        <f t="shared" si="777"/>
        <v>9.4266691648249452</v>
      </c>
      <c r="I8315" s="24">
        <v>0</v>
      </c>
      <c r="J8315" s="24">
        <v>0</v>
      </c>
      <c r="K8315" s="24">
        <v>0</v>
      </c>
      <c r="L8315" s="14">
        <f>貼り付けシート!C8315</f>
        <v>9.3000000000000007</v>
      </c>
      <c r="M8315" s="14">
        <f>貼り付けシート!D8315</f>
        <v>6.9</v>
      </c>
      <c r="N8315" s="18">
        <f>貼り付けシート!E8315</f>
        <v>94.814309629263704</v>
      </c>
      <c r="O8315" s="18">
        <f>貼り付けシート!F8315</f>
        <v>9.4266691648249452</v>
      </c>
      <c r="P8315" s="19">
        <f t="shared" si="778"/>
        <v>9.4266691648249452</v>
      </c>
      <c r="Q8315" s="19">
        <f t="shared" si="779"/>
        <v>0</v>
      </c>
    </row>
    <row r="8316" spans="1:17">
      <c r="A8316" s="38">
        <v>41986</v>
      </c>
      <c r="B8316" s="49" t="s">
        <v>155</v>
      </c>
      <c r="C8316" s="24">
        <f t="shared" si="774"/>
        <v>30.406921776000001</v>
      </c>
      <c r="D8316" s="24">
        <f t="shared" si="775"/>
        <v>0.77213033132268905</v>
      </c>
      <c r="E8316" s="18">
        <f>IF(G8316&gt;=0.3,(バックデータ一覧!$C$10*(バックデータ一覧!$C$12*計算過程!L8316+バックデータ一覧!$C$13*LN(計算過程!G8316)+バックデータ一覧!$C$14)^バックデータ一覧!$C$11+バックデータ一覧!$E$10*(計算過程!G8316/(バックデータ一覧!$E$12*計算過程!L8316+バックデータ一覧!$E$13*LN(計算過程!G8316)+バックデータ一覧!$E$14))^バックデータ一覧!$E$11)*計算過程!$W$11*10^-3,0)</f>
        <v>0</v>
      </c>
      <c r="F8316" s="18">
        <f>IF(G8316&lt;0.3,(バックデータ一覧!$C$10*(バックデータ一覧!$C$12*計算過程!L8316+バックデータ一覧!$C$13*LN(0.3)+バックデータ一覧!$C$14)^バックデータ一覧!$C$11+バックデータ一覧!$E$10*(0.3/(バックデータ一覧!$E$12*計算過程!L8316+バックデータ一覧!$E$13*LN(0.3)+バックデータ一覧!$E$14))^バックデータ一覧!$E$11)*計算過程!$W$11*計算過程!G8316/0.3*10^-3,0)</f>
        <v>0.77213033132268905</v>
      </c>
      <c r="G8316" s="18">
        <f t="shared" si="776"/>
        <v>0.26195164022979922</v>
      </c>
      <c r="H8316" s="18">
        <f t="shared" si="777"/>
        <v>7.9651430335623994</v>
      </c>
      <c r="I8316" s="24">
        <v>0</v>
      </c>
      <c r="J8316" s="24">
        <v>0</v>
      </c>
      <c r="K8316" s="24">
        <v>0</v>
      </c>
      <c r="L8316" s="14">
        <f>貼り付けシート!C8316</f>
        <v>9.3000000000000007</v>
      </c>
      <c r="M8316" s="14">
        <f>貼り付けシート!D8316</f>
        <v>6.9</v>
      </c>
      <c r="N8316" s="18">
        <f>貼り付けシート!E8316</f>
        <v>94.814309629263704</v>
      </c>
      <c r="O8316" s="18">
        <f>貼り付けシート!F8316</f>
        <v>7.9651430335623994</v>
      </c>
      <c r="P8316" s="19">
        <f t="shared" si="778"/>
        <v>7.9651430335623994</v>
      </c>
      <c r="Q8316" s="19">
        <f t="shared" si="779"/>
        <v>0</v>
      </c>
    </row>
    <row r="8317" spans="1:17">
      <c r="A8317" s="38">
        <v>41986</v>
      </c>
      <c r="B8317" s="49" t="s">
        <v>156</v>
      </c>
      <c r="C8317" s="24">
        <f t="shared" si="774"/>
        <v>30.406921776000001</v>
      </c>
      <c r="D8317" s="24">
        <f t="shared" si="775"/>
        <v>0.70271636070431087</v>
      </c>
      <c r="E8317" s="18">
        <f>IF(G8317&gt;=0.3,(バックデータ一覧!$C$10*(バックデータ一覧!$C$12*計算過程!L8317+バックデータ一覧!$C$13*LN(計算過程!G8317)+バックデータ一覧!$C$14)^バックデータ一覧!$C$11+バックデータ一覧!$E$10*(計算過程!G8317/(バックデータ一覧!$E$12*計算過程!L8317+バックデータ一覧!$E$13*LN(計算過程!G8317)+バックデータ一覧!$E$14))^バックデータ一覧!$E$11)*計算過程!$W$11*10^-3,0)</f>
        <v>0</v>
      </c>
      <c r="F8317" s="18">
        <f>IF(G8317&lt;0.3,(バックデータ一覧!$C$10*(バックデータ一覧!$C$12*計算過程!L8317+バックデータ一覧!$C$13*LN(0.3)+バックデータ一覧!$C$14)^バックデータ一覧!$C$11+バックデータ一覧!$E$10*(0.3/(バックデータ一覧!$E$12*計算過程!L8317+バックデータ一覧!$E$13*LN(0.3)+バックデータ一覧!$E$14))^バックデータ一覧!$E$11)*計算過程!$W$11*計算過程!G8317/0.3*10^-3,0)</f>
        <v>0.70271636070431087</v>
      </c>
      <c r="G8317" s="18">
        <f t="shared" si="776"/>
        <v>0.24368355162505573</v>
      </c>
      <c r="H8317" s="18">
        <f t="shared" si="777"/>
        <v>7.4096666923609273</v>
      </c>
      <c r="I8317" s="24">
        <v>0</v>
      </c>
      <c r="J8317" s="24">
        <v>0</v>
      </c>
      <c r="K8317" s="24">
        <v>0</v>
      </c>
      <c r="L8317" s="14">
        <f>貼り付けシート!C8317</f>
        <v>9.9</v>
      </c>
      <c r="M8317" s="14">
        <f>貼り付けシート!D8317</f>
        <v>7.1</v>
      </c>
      <c r="N8317" s="18">
        <f>貼り付けシート!E8317</f>
        <v>93.676316012919074</v>
      </c>
      <c r="O8317" s="18">
        <f>貼り付けシート!F8317</f>
        <v>7.4096666923609273</v>
      </c>
      <c r="P8317" s="19">
        <f t="shared" si="778"/>
        <v>7.4096666923609273</v>
      </c>
      <c r="Q8317" s="19">
        <f t="shared" si="779"/>
        <v>0</v>
      </c>
    </row>
    <row r="8318" spans="1:17">
      <c r="A8318" s="38">
        <v>41986</v>
      </c>
      <c r="B8318" s="49" t="s">
        <v>157</v>
      </c>
      <c r="C8318" s="24">
        <f t="shared" si="774"/>
        <v>30.406921776000001</v>
      </c>
      <c r="D8318" s="24">
        <f t="shared" si="775"/>
        <v>0.47918533435334537</v>
      </c>
      <c r="E8318" s="18">
        <f>IF(G8318&gt;=0.3,(バックデータ一覧!$C$10*(バックデータ一覧!$C$12*計算過程!L8318+バックデータ一覧!$C$13*LN(計算過程!G8318)+バックデータ一覧!$C$14)^バックデータ一覧!$C$11+バックデータ一覧!$E$10*(計算過程!G8318/(バックデータ一覧!$E$12*計算過程!L8318+バックデータ一覧!$E$13*LN(計算過程!G8318)+バックデータ一覧!$E$14))^バックデータ一覧!$E$11)*計算過程!$W$11*10^-3,0)</f>
        <v>0</v>
      </c>
      <c r="F8318" s="18">
        <f>IF(G8318&lt;0.3,(バックデータ一覧!$C$10*(バックデータ一覧!$C$12*計算過程!L8318+バックデータ一覧!$C$13*LN(0.3)+バックデータ一覧!$C$14)^バックデータ一覧!$C$11+バックデータ一覧!$E$10*(0.3/(バックデータ一覧!$E$12*計算過程!L8318+バックデータ一覧!$E$13*LN(0.3)+バックデータ一覧!$E$14))^バックデータ一覧!$E$11)*計算過程!$W$11*計算過程!G8318/0.3*10^-3,0)</f>
        <v>0.47918533435334537</v>
      </c>
      <c r="G8318" s="18">
        <f t="shared" si="776"/>
        <v>0.17052276354892804</v>
      </c>
      <c r="H8318" s="18">
        <f t="shared" si="777"/>
        <v>5.1850723322595993</v>
      </c>
      <c r="I8318" s="24">
        <v>0</v>
      </c>
      <c r="J8318" s="24">
        <v>0</v>
      </c>
      <c r="K8318" s="24">
        <v>0</v>
      </c>
      <c r="L8318" s="14">
        <f>貼り付けシート!C8318</f>
        <v>10.6</v>
      </c>
      <c r="M8318" s="14">
        <f>貼り付けシート!D8318</f>
        <v>7.2</v>
      </c>
      <c r="N8318" s="18">
        <f>貼り付けシート!E8318</f>
        <v>90.637110691990941</v>
      </c>
      <c r="O8318" s="18">
        <f>貼り付けシート!F8318</f>
        <v>5.1850723322595993</v>
      </c>
      <c r="P8318" s="19">
        <f t="shared" si="778"/>
        <v>5.1850723322595993</v>
      </c>
      <c r="Q8318" s="19">
        <f t="shared" si="779"/>
        <v>0</v>
      </c>
    </row>
    <row r="8319" spans="1:17">
      <c r="A8319" s="38">
        <v>41986</v>
      </c>
      <c r="B8319" s="49" t="s">
        <v>158</v>
      </c>
      <c r="C8319" s="24">
        <f t="shared" si="774"/>
        <v>30.406921776000001</v>
      </c>
      <c r="D8319" s="24">
        <f t="shared" si="775"/>
        <v>0.43700852306128773</v>
      </c>
      <c r="E8319" s="18">
        <f>IF(G8319&gt;=0.3,(バックデータ一覧!$C$10*(バックデータ一覧!$C$12*計算過程!L8319+バックデータ一覧!$C$13*LN(計算過程!G8319)+バックデータ一覧!$C$14)^バックデータ一覧!$C$11+バックデータ一覧!$E$10*(計算過程!G8319/(バックデータ一覧!$E$12*計算過程!L8319+バックデータ一覧!$E$13*LN(計算過程!G8319)+バックデータ一覧!$E$14))^バックデータ一覧!$E$11)*計算過程!$W$11*10^-3,0)</f>
        <v>0</v>
      </c>
      <c r="F8319" s="18">
        <f>IF(G8319&lt;0.3,(バックデータ一覧!$C$10*(バックデータ一覧!$C$12*計算過程!L8319+バックデータ一覧!$C$13*LN(0.3)+バックデータ一覧!$C$14)^バックデータ一覧!$C$11+バックデータ一覧!$E$10*(0.3/(バックデータ一覧!$E$12*計算過程!L8319+バックデータ一覧!$E$13*LN(0.3)+バックデータ一覧!$E$14))^バックデータ一覧!$E$11)*計算過程!$W$11*計算過程!G8319/0.3*10^-3,0)</f>
        <v>0.43700852306128773</v>
      </c>
      <c r="G8319" s="18">
        <f t="shared" si="776"/>
        <v>0.15964153028964914</v>
      </c>
      <c r="H8319" s="18">
        <f t="shared" si="777"/>
        <v>4.854207523718296</v>
      </c>
      <c r="I8319" s="24">
        <v>0</v>
      </c>
      <c r="J8319" s="24">
        <v>0</v>
      </c>
      <c r="K8319" s="24">
        <v>0</v>
      </c>
      <c r="L8319" s="14">
        <f>貼り付けシート!C8319</f>
        <v>11.3</v>
      </c>
      <c r="M8319" s="14">
        <f>貼り付けシート!D8319</f>
        <v>7.4</v>
      </c>
      <c r="N8319" s="18">
        <f>貼り付けシート!E8319</f>
        <v>88.88966331140314</v>
      </c>
      <c r="O8319" s="18">
        <f>貼り付けシート!F8319</f>
        <v>4.854207523718296</v>
      </c>
      <c r="P8319" s="19">
        <f t="shared" si="778"/>
        <v>4.854207523718296</v>
      </c>
      <c r="Q8319" s="19">
        <f t="shared" si="779"/>
        <v>0</v>
      </c>
    </row>
    <row r="8320" spans="1:17">
      <c r="A8320" s="38">
        <v>41986</v>
      </c>
      <c r="B8320" s="49" t="s">
        <v>159</v>
      </c>
      <c r="C8320" s="24">
        <f t="shared" si="774"/>
        <v>30.406921776000001</v>
      </c>
      <c r="D8320" s="24">
        <f t="shared" si="775"/>
        <v>0.20451966114252293</v>
      </c>
      <c r="E8320" s="18">
        <f>IF(G8320&gt;=0.3,(バックデータ一覧!$C$10*(バックデータ一覧!$C$12*計算過程!L8320+バックデータ一覧!$C$13*LN(計算過程!G8320)+バックデータ一覧!$C$14)^バックデータ一覧!$C$11+バックデータ一覧!$E$10*(計算過程!G8320/(バックデータ一覧!$E$12*計算過程!L8320+バックデータ一覧!$E$13*LN(計算過程!G8320)+バックデータ一覧!$E$14))^バックデータ一覧!$E$11)*計算過程!$W$11*10^-3,0)</f>
        <v>0</v>
      </c>
      <c r="F8320" s="18">
        <f>IF(G8320&lt;0.3,(バックデータ一覧!$C$10*(バックデータ一覧!$C$12*計算過程!L8320+バックデータ一覧!$C$13*LN(0.3)+バックデータ一覧!$C$14)^バックデータ一覧!$C$11+バックデータ一覧!$E$10*(0.3/(バックデータ一覧!$E$12*計算過程!L8320+バックデータ一覧!$E$13*LN(0.3)+バックデータ一覧!$E$14))^バックデータ一覧!$E$11)*計算過程!$W$11*計算過程!G8320/0.3*10^-3,0)</f>
        <v>0.20451966114252293</v>
      </c>
      <c r="G8320" s="18">
        <f t="shared" si="776"/>
        <v>8.0045079359153518E-2</v>
      </c>
      <c r="H8320" s="18">
        <f t="shared" si="777"/>
        <v>2.4339244666274933</v>
      </c>
      <c r="I8320" s="24">
        <v>0</v>
      </c>
      <c r="J8320" s="24">
        <v>0</v>
      </c>
      <c r="K8320" s="24">
        <v>0</v>
      </c>
      <c r="L8320" s="14">
        <f>貼り付けシート!C8320</f>
        <v>13.1</v>
      </c>
      <c r="M8320" s="14">
        <f>貼り付けシート!D8320</f>
        <v>7.7</v>
      </c>
      <c r="N8320" s="18">
        <f>貼り付けシート!E8320</f>
        <v>82.116722816348016</v>
      </c>
      <c r="O8320" s="18">
        <f>貼り付けシート!F8320</f>
        <v>2.4339244666274933</v>
      </c>
      <c r="P8320" s="19">
        <f t="shared" si="778"/>
        <v>2.4339244666274933</v>
      </c>
      <c r="Q8320" s="19">
        <f t="shared" si="779"/>
        <v>0</v>
      </c>
    </row>
    <row r="8321" spans="1:17">
      <c r="A8321" s="38">
        <v>41986</v>
      </c>
      <c r="B8321" s="49" t="s">
        <v>160</v>
      </c>
      <c r="C8321" s="24">
        <f t="shared" si="774"/>
        <v>30.406921776000001</v>
      </c>
      <c r="D8321" s="24">
        <f t="shared" si="775"/>
        <v>3.5185748807954963E-2</v>
      </c>
      <c r="E8321" s="18">
        <f>IF(G8321&gt;=0.3,(バックデータ一覧!$C$10*(バックデータ一覧!$C$12*計算過程!L8321+バックデータ一覧!$C$13*LN(計算過程!G8321)+バックデータ一覧!$C$14)^バックデータ一覧!$C$11+バックデータ一覧!$E$10*(計算過程!G8321/(バックデータ一覧!$E$12*計算過程!L8321+バックデータ一覧!$E$13*LN(計算過程!G8321)+バックデータ一覧!$E$14))^バックデータ一覧!$E$11)*計算過程!$W$11*10^-3,0)</f>
        <v>0</v>
      </c>
      <c r="F8321" s="18">
        <f>IF(G8321&lt;0.3,(バックデータ一覧!$C$10*(バックデータ一覧!$C$12*計算過程!L8321+バックデータ一覧!$C$13*LN(0.3)+バックデータ一覧!$C$14)^バックデータ一覧!$C$11+バックデータ一覧!$E$10*(0.3/(バックデータ一覧!$E$12*計算過程!L8321+バックデータ一覧!$E$13*LN(0.3)+バックデータ一覧!$E$14))^バックデータ一覧!$E$11)*計算過程!$W$11*計算過程!G8321/0.3*10^-3,0)</f>
        <v>3.5185748807954963E-2</v>
      </c>
      <c r="G8321" s="18">
        <f t="shared" si="776"/>
        <v>1.4612095292794273E-2</v>
      </c>
      <c r="H8321" s="18">
        <f t="shared" si="777"/>
        <v>0.44430883855145331</v>
      </c>
      <c r="I8321" s="24">
        <v>0</v>
      </c>
      <c r="J8321" s="24">
        <v>0</v>
      </c>
      <c r="K8321" s="24">
        <v>0</v>
      </c>
      <c r="L8321" s="14">
        <f>貼り付けシート!C8321</f>
        <v>14.6</v>
      </c>
      <c r="M8321" s="14">
        <f>貼り付けシート!D8321</f>
        <v>7.9</v>
      </c>
      <c r="N8321" s="18">
        <f>貼り付けシート!E8321</f>
        <v>76.399811738371668</v>
      </c>
      <c r="O8321" s="18">
        <f>貼り付けシート!F8321</f>
        <v>0.44430883855145331</v>
      </c>
      <c r="P8321" s="19">
        <f t="shared" si="778"/>
        <v>0.44430883855145331</v>
      </c>
      <c r="Q8321" s="19">
        <f t="shared" si="779"/>
        <v>0</v>
      </c>
    </row>
    <row r="8322" spans="1:17">
      <c r="A8322" s="38">
        <v>41986</v>
      </c>
      <c r="B8322" s="49" t="s">
        <v>161</v>
      </c>
      <c r="C8322" s="24">
        <f t="shared" si="774"/>
        <v>30.406921776000001</v>
      </c>
      <c r="D8322" s="24">
        <f t="shared" si="775"/>
        <v>1.7314111752010598E-3</v>
      </c>
      <c r="E8322" s="18">
        <f>IF(G8322&gt;=0.3,(バックデータ一覧!$C$10*(バックデータ一覧!$C$12*計算過程!L8322+バックデータ一覧!$C$13*LN(計算過程!G8322)+バックデータ一覧!$C$14)^バックデータ一覧!$C$11+バックデータ一覧!$E$10*(計算過程!G8322/(バックデータ一覧!$E$12*計算過程!L8322+バックデータ一覧!$E$13*LN(計算過程!G8322)+バックデータ一覧!$E$14))^バックデータ一覧!$E$11)*計算過程!$W$11*10^-3,0)</f>
        <v>0</v>
      </c>
      <c r="F8322" s="18">
        <f>IF(G8322&lt;0.3,(バックデータ一覧!$C$10*(バックデータ一覧!$C$12*計算過程!L8322+バックデータ一覧!$C$13*LN(0.3)+バックデータ一覧!$C$14)^バックデータ一覧!$C$11+バックデータ一覧!$E$10*(0.3/(バックデータ一覧!$E$12*計算過程!L8322+バックデータ一覧!$E$13*LN(0.3)+バックデータ一覧!$E$14))^バックデータ一覧!$E$11)*計算過程!$W$11*計算過程!G8322/0.3*10^-3,0)</f>
        <v>1.7314111752010598E-3</v>
      </c>
      <c r="G8322" s="18">
        <f t="shared" si="776"/>
        <v>7.9016929606255887E-4</v>
      </c>
      <c r="H8322" s="18">
        <f t="shared" si="777"/>
        <v>2.4026615975171212E-2</v>
      </c>
      <c r="I8322" s="24">
        <v>0</v>
      </c>
      <c r="J8322" s="24">
        <v>0</v>
      </c>
      <c r="K8322" s="24">
        <v>0</v>
      </c>
      <c r="L8322" s="14">
        <f>貼り付けシート!C8322</f>
        <v>16.899999999999999</v>
      </c>
      <c r="M8322" s="14">
        <f>貼り付けシート!D8322</f>
        <v>8.1</v>
      </c>
      <c r="N8322" s="18">
        <f>貼り付けシート!E8322</f>
        <v>67.585748350079527</v>
      </c>
      <c r="O8322" s="18">
        <f>貼り付けシート!F8322</f>
        <v>2.4026615975171212E-2</v>
      </c>
      <c r="P8322" s="19">
        <f t="shared" si="778"/>
        <v>2.4026615975171212E-2</v>
      </c>
      <c r="Q8322" s="19">
        <f t="shared" si="779"/>
        <v>0</v>
      </c>
    </row>
    <row r="8323" spans="1:17">
      <c r="A8323" s="38">
        <v>41986</v>
      </c>
      <c r="B8323" s="49" t="s">
        <v>162</v>
      </c>
      <c r="C8323" s="24">
        <f t="shared" si="774"/>
        <v>30.406921776000001</v>
      </c>
      <c r="D8323" s="24">
        <f t="shared" si="775"/>
        <v>2.6411503039139501E-4</v>
      </c>
      <c r="E8323" s="18">
        <f>IF(G8323&gt;=0.3,(バックデータ一覧!$C$10*(バックデータ一覧!$C$12*計算過程!L8323+バックデータ一覧!$C$13*LN(計算過程!G8323)+バックデータ一覧!$C$14)^バックデータ一覧!$C$11+バックデータ一覧!$E$10*(計算過程!G8323/(バックデータ一覧!$E$12*計算過程!L8323+バックデータ一覧!$E$13*LN(計算過程!G8323)+バックデータ一覧!$E$14))^バックデータ一覧!$E$11)*計算過程!$W$11*10^-3,0)</f>
        <v>0</v>
      </c>
      <c r="F8323" s="18">
        <f>IF(G8323&lt;0.3,(バックデータ一覧!$C$10*(バックデータ一覧!$C$12*計算過程!L8323+バックデータ一覧!$C$13*LN(0.3)+バックデータ一覧!$C$14)^バックデータ一覧!$C$11+バックデータ一覧!$E$10*(0.3/(バックデータ一覧!$E$12*計算過程!L8323+バックデータ一覧!$E$13*LN(0.3)+バックデータ一覧!$E$14))^バックデータ一覧!$E$11)*計算過程!$W$11*計算過程!G8323/0.3*10^-3,0)</f>
        <v>2.6411503039139501E-4</v>
      </c>
      <c r="G8323" s="18">
        <f t="shared" si="776"/>
        <v>1.2468492954397992E-4</v>
      </c>
      <c r="H8323" s="18">
        <f t="shared" si="777"/>
        <v>3.7912848992898689E-3</v>
      </c>
      <c r="I8323" s="24">
        <v>0</v>
      </c>
      <c r="J8323" s="24">
        <v>0</v>
      </c>
      <c r="K8323" s="24">
        <v>0</v>
      </c>
      <c r="L8323" s="14">
        <f>貼り付けシート!C8323</f>
        <v>17.7</v>
      </c>
      <c r="M8323" s="14">
        <f>貼り付けシート!D8323</f>
        <v>8.6999999999999993</v>
      </c>
      <c r="N8323" s="18">
        <f>貼り付けシート!E8323</f>
        <v>68.944258952956091</v>
      </c>
      <c r="O8323" s="18">
        <f>貼り付けシート!F8323</f>
        <v>3.7912848992898689E-3</v>
      </c>
      <c r="P8323" s="19">
        <f t="shared" si="778"/>
        <v>3.7912848992898689E-3</v>
      </c>
      <c r="Q8323" s="19">
        <f t="shared" si="779"/>
        <v>0</v>
      </c>
    </row>
    <row r="8324" spans="1:17">
      <c r="A8324" s="38">
        <v>41986</v>
      </c>
      <c r="B8324" s="49" t="s">
        <v>163</v>
      </c>
      <c r="C8324" s="24">
        <f t="shared" si="774"/>
        <v>30.406921776000001</v>
      </c>
      <c r="D8324" s="24">
        <f t="shared" si="775"/>
        <v>0</v>
      </c>
      <c r="E8324" s="18">
        <f>IF(G8324&gt;=0.3,(バックデータ一覧!$C$10*(バックデータ一覧!$C$12*計算過程!L8324+バックデータ一覧!$C$13*LN(計算過程!G8324)+バックデータ一覧!$C$14)^バックデータ一覧!$C$11+バックデータ一覧!$E$10*(計算過程!G8324/(バックデータ一覧!$E$12*計算過程!L8324+バックデータ一覧!$E$13*LN(計算過程!G8324)+バックデータ一覧!$E$14))^バックデータ一覧!$E$11)*計算過程!$W$11*10^-3,0)</f>
        <v>0</v>
      </c>
      <c r="F8324" s="18">
        <f>IF(G8324&lt;0.3,(バックデータ一覧!$C$10*(バックデータ一覧!$C$12*計算過程!L8324+バックデータ一覧!$C$13*LN(0.3)+バックデータ一覧!$C$14)^バックデータ一覧!$C$11+バックデータ一覧!$E$10*(0.3/(バックデータ一覧!$E$12*計算過程!L8324+バックデータ一覧!$E$13*LN(0.3)+バックデータ一覧!$E$14))^バックデータ一覧!$E$11)*計算過程!$W$11*計算過程!G8324/0.3*10^-3,0)</f>
        <v>0</v>
      </c>
      <c r="G8324" s="18">
        <f t="shared" si="776"/>
        <v>0</v>
      </c>
      <c r="H8324" s="18">
        <f t="shared" si="777"/>
        <v>0</v>
      </c>
      <c r="I8324" s="24">
        <v>0</v>
      </c>
      <c r="J8324" s="24">
        <v>0</v>
      </c>
      <c r="K8324" s="24">
        <v>0</v>
      </c>
      <c r="L8324" s="14">
        <f>貼り付けシート!C8324</f>
        <v>17.899999999999999</v>
      </c>
      <c r="M8324" s="14">
        <f>貼り付けシート!D8324</f>
        <v>9.1</v>
      </c>
      <c r="N8324" s="18">
        <f>貼り付けシート!E8324</f>
        <v>71.165873813853793</v>
      </c>
      <c r="O8324" s="18">
        <f>貼り付けシート!F8324</f>
        <v>0</v>
      </c>
      <c r="P8324" s="19">
        <f t="shared" si="778"/>
        <v>0</v>
      </c>
      <c r="Q8324" s="19">
        <f t="shared" si="779"/>
        <v>0</v>
      </c>
    </row>
    <row r="8325" spans="1:17">
      <c r="A8325" s="38">
        <v>41986</v>
      </c>
      <c r="B8325" s="49" t="s">
        <v>164</v>
      </c>
      <c r="C8325" s="24">
        <f t="shared" si="774"/>
        <v>30.406921776000001</v>
      </c>
      <c r="D8325" s="24">
        <f t="shared" si="775"/>
        <v>8.8159541706296821E-6</v>
      </c>
      <c r="E8325" s="18">
        <f>IF(G8325&gt;=0.3,(バックデータ一覧!$C$10*(バックデータ一覧!$C$12*計算過程!L8325+バックデータ一覧!$C$13*LN(計算過程!G8325)+バックデータ一覧!$C$14)^バックデータ一覧!$C$11+バックデータ一覧!$E$10*(計算過程!G8325/(バックデータ一覧!$E$12*計算過程!L8325+バックデータ一覧!$E$13*LN(計算過程!G8325)+バックデータ一覧!$E$14))^バックデータ一覧!$E$11)*計算過程!$W$11*10^-3,0)</f>
        <v>0</v>
      </c>
      <c r="F8325" s="18">
        <f>IF(G8325&lt;0.3,(バックデータ一覧!$C$10*(バックデータ一覧!$C$12*計算過程!L8325+バックデータ一覧!$C$13*LN(0.3)+バックデータ一覧!$C$14)^バックデータ一覧!$C$11+バックデータ一覧!$E$10*(0.3/(バックデータ一覧!$E$12*計算過程!L8325+バックデータ一覧!$E$13*LN(0.3)+バックデータ一覧!$E$14))^バックデータ一覧!$E$11)*計算過程!$W$11*計算過程!G8325/0.3*10^-3,0)</f>
        <v>8.8159541706296821E-6</v>
      </c>
      <c r="G8325" s="18">
        <f t="shared" si="776"/>
        <v>4.1091238431604564E-6</v>
      </c>
      <c r="H8325" s="18">
        <f t="shared" si="777"/>
        <v>1.2494580726687651E-4</v>
      </c>
      <c r="I8325" s="24">
        <v>0</v>
      </c>
      <c r="J8325" s="24">
        <v>0</v>
      </c>
      <c r="K8325" s="24">
        <v>0</v>
      </c>
      <c r="L8325" s="14">
        <f>貼り付けシート!C8325</f>
        <v>17.399999999999999</v>
      </c>
      <c r="M8325" s="14">
        <f>貼り付けシート!D8325</f>
        <v>9.1</v>
      </c>
      <c r="N8325" s="18">
        <f>貼り付けシート!E8325</f>
        <v>73.446407894228244</v>
      </c>
      <c r="O8325" s="18">
        <f>貼り付けシート!F8325</f>
        <v>1.2494580726687651E-4</v>
      </c>
      <c r="P8325" s="19">
        <f t="shared" si="778"/>
        <v>1.2494580726687651E-4</v>
      </c>
      <c r="Q8325" s="19">
        <f t="shared" si="779"/>
        <v>0</v>
      </c>
    </row>
    <row r="8326" spans="1:17">
      <c r="A8326" s="38">
        <v>41986</v>
      </c>
      <c r="B8326" s="49" t="s">
        <v>165</v>
      </c>
      <c r="C8326" s="24">
        <f t="shared" si="774"/>
        <v>30.406921776000001</v>
      </c>
      <c r="D8326" s="24">
        <f t="shared" si="775"/>
        <v>2.7159356944451085E-4</v>
      </c>
      <c r="E8326" s="18">
        <f>IF(G8326&gt;=0.3,(バックデータ一覧!$C$10*(バックデータ一覧!$C$12*計算過程!L8326+バックデータ一覧!$C$13*LN(計算過程!G8326)+バックデータ一覧!$C$14)^バックデータ一覧!$C$11+バックデータ一覧!$E$10*(計算過程!G8326/(バックデータ一覧!$E$12*計算過程!L8326+バックデータ一覧!$E$13*LN(計算過程!G8326)+バックデータ一覧!$E$14))^バックデータ一覧!$E$11)*計算過程!$W$11*10^-3,0)</f>
        <v>0</v>
      </c>
      <c r="F8326" s="18">
        <f>IF(G8326&lt;0.3,(バックデータ一覧!$C$10*(バックデータ一覧!$C$12*計算過程!L8326+バックデータ一覧!$C$13*LN(0.3)+バックデータ一覧!$C$14)^バックデータ一覧!$C$11+バックデータ一覧!$E$10*(0.3/(バックデータ一覧!$E$12*計算過程!L8326+バックデータ一覧!$E$13*LN(0.3)+バックデータ一覧!$E$14))^バックデータ一覧!$E$11)*計算過程!$W$11*計算過程!G8326/0.3*10^-3,0)</f>
        <v>2.7159356944451085E-4</v>
      </c>
      <c r="G8326" s="18">
        <f t="shared" si="776"/>
        <v>1.2291399401561444E-4</v>
      </c>
      <c r="H8326" s="18">
        <f t="shared" si="777"/>
        <v>3.7374362012085206E-3</v>
      </c>
      <c r="I8326" s="24">
        <v>0</v>
      </c>
      <c r="J8326" s="24">
        <v>0</v>
      </c>
      <c r="K8326" s="24">
        <v>0</v>
      </c>
      <c r="L8326" s="14">
        <f>貼り付けシート!C8326</f>
        <v>16.7</v>
      </c>
      <c r="M8326" s="14">
        <f>貼り付けシート!D8326</f>
        <v>9.1999999999999993</v>
      </c>
      <c r="N8326" s="18">
        <f>貼り付けシート!E8326</f>
        <v>77.609762777901906</v>
      </c>
      <c r="O8326" s="18">
        <f>貼り付けシート!F8326</f>
        <v>3.7374362012085206E-3</v>
      </c>
      <c r="P8326" s="19">
        <f t="shared" si="778"/>
        <v>3.7374362012085206E-3</v>
      </c>
      <c r="Q8326" s="19">
        <f t="shared" si="779"/>
        <v>0</v>
      </c>
    </row>
    <row r="8327" spans="1:17">
      <c r="A8327" s="38">
        <v>41986</v>
      </c>
      <c r="B8327" s="49" t="s">
        <v>166</v>
      </c>
      <c r="C8327" s="24">
        <f t="shared" ref="C8327:C8390" si="780">$W$6*IF(AND(L8327&lt;5,N8327&gt;=80),$W$4,$W$5)*3600*10^-6</f>
        <v>30.406921776000001</v>
      </c>
      <c r="D8327" s="24">
        <f t="shared" ref="D8327:D8390" si="781">IF(G8327&gt;=0.3,E8327,F8327)</f>
        <v>1.4718097123592969E-3</v>
      </c>
      <c r="E8327" s="18">
        <f>IF(G8327&gt;=0.3,(バックデータ一覧!$C$10*(バックデータ一覧!$C$12*計算過程!L8327+バックデータ一覧!$C$13*LN(計算過程!G8327)+バックデータ一覧!$C$14)^バックデータ一覧!$C$11+バックデータ一覧!$E$10*(計算過程!G8327/(バックデータ一覧!$E$12*計算過程!L8327+バックデータ一覧!$E$13*LN(計算過程!G8327)+バックデータ一覧!$E$14))^バックデータ一覧!$E$11)*計算過程!$W$11*10^-3,0)</f>
        <v>0</v>
      </c>
      <c r="F8327" s="18">
        <f>IF(G8327&lt;0.3,(バックデータ一覧!$C$10*(バックデータ一覧!$C$12*計算過程!L8327+バックデータ一覧!$C$13*LN(0.3)+バックデータ一覧!$C$14)^バックデータ一覧!$C$11+バックデータ一覧!$E$10*(0.3/(バックデータ一覧!$E$12*計算過程!L8327+バックデータ一覧!$E$13*LN(0.3)+バックデータ一覧!$E$14))^バックデータ一覧!$E$11)*計算過程!$W$11*計算過程!G8327/0.3*10^-3,0)</f>
        <v>1.4718097123592969E-3</v>
      </c>
      <c r="G8327" s="18">
        <f t="shared" ref="G8327:G8390" si="782">H8327/($W$6*3600*10^-6)</f>
        <v>6.5238221069543762E-4</v>
      </c>
      <c r="H8327" s="18">
        <f t="shared" ref="H8327:H8390" si="783">IF(AND(L8327&lt;5,N8327&gt;=80),P8327/$W$4,P8327/$W$5)</f>
        <v>1.9836934848670124E-2</v>
      </c>
      <c r="I8327" s="24">
        <v>0</v>
      </c>
      <c r="J8327" s="24">
        <v>0</v>
      </c>
      <c r="K8327" s="24">
        <v>0</v>
      </c>
      <c r="L8327" s="14">
        <f>貼り付けシート!C8327</f>
        <v>16.2</v>
      </c>
      <c r="M8327" s="14">
        <f>貼り付けシート!D8327</f>
        <v>9.3000000000000007</v>
      </c>
      <c r="N8327" s="18">
        <f>貼り付けシート!E8327</f>
        <v>80.978598791619433</v>
      </c>
      <c r="O8327" s="18">
        <f>貼り付けシート!F8327</f>
        <v>1.9836934848670124E-2</v>
      </c>
      <c r="P8327" s="19">
        <f t="shared" ref="P8327:P8390" si="784">IF(O8327&gt;C8327,C8327,O8327)</f>
        <v>1.9836934848670124E-2</v>
      </c>
      <c r="Q8327" s="19">
        <f t="shared" ref="Q8327:Q8390" si="785">IF(O8327&gt;C8327,O8327-C8327,0)</f>
        <v>0</v>
      </c>
    </row>
    <row r="8328" spans="1:17">
      <c r="A8328" s="38">
        <v>41986</v>
      </c>
      <c r="B8328" s="49" t="s">
        <v>167</v>
      </c>
      <c r="C8328" s="24">
        <f t="shared" si="780"/>
        <v>30.406921776000001</v>
      </c>
      <c r="D8328" s="24">
        <f t="shared" si="781"/>
        <v>5.6943598645482043E-3</v>
      </c>
      <c r="E8328" s="18">
        <f>IF(G8328&gt;=0.3,(バックデータ一覧!$C$10*(バックデータ一覧!$C$12*計算過程!L8328+バックデータ一覧!$C$13*LN(計算過程!G8328)+バックデータ一覧!$C$14)^バックデータ一覧!$C$11+バックデータ一覧!$E$10*(計算過程!G8328/(バックデータ一覧!$E$12*計算過程!L8328+バックデータ一覧!$E$13*LN(計算過程!G8328)+バックデータ一覧!$E$14))^バックデータ一覧!$E$11)*計算過程!$W$11*10^-3,0)</f>
        <v>0</v>
      </c>
      <c r="F8328" s="18">
        <f>IF(G8328&lt;0.3,(バックデータ一覧!$C$10*(バックデータ一覧!$C$12*計算過程!L8328+バックデータ一覧!$C$13*LN(0.3)+バックデータ一覧!$C$14)^バックデータ一覧!$C$11+バックデータ一覧!$E$10*(0.3/(バックデータ一覧!$E$12*計算過程!L8328+バックデータ一覧!$E$13*LN(0.3)+バックデータ一覧!$E$14))^バックデータ一覧!$E$11)*計算過程!$W$11*計算過程!G8328/0.3*10^-3,0)</f>
        <v>5.6943598645482043E-3</v>
      </c>
      <c r="G8328" s="18">
        <f t="shared" si="782"/>
        <v>2.4725995543111823E-3</v>
      </c>
      <c r="H8328" s="18">
        <f t="shared" si="783"/>
        <v>7.518414123131259E-2</v>
      </c>
      <c r="I8328" s="24">
        <v>0</v>
      </c>
      <c r="J8328" s="24">
        <v>0</v>
      </c>
      <c r="K8328" s="24">
        <v>0</v>
      </c>
      <c r="L8328" s="14">
        <f>貼り付けシート!C8328</f>
        <v>15.7</v>
      </c>
      <c r="M8328" s="14">
        <f>貼り付けシート!D8328</f>
        <v>9.1999999999999993</v>
      </c>
      <c r="N8328" s="18">
        <f>貼り付けシート!E8328</f>
        <v>82.722886689771641</v>
      </c>
      <c r="O8328" s="18">
        <f>貼り付けシート!F8328</f>
        <v>7.518414123131259E-2</v>
      </c>
      <c r="P8328" s="19">
        <f t="shared" si="784"/>
        <v>7.518414123131259E-2</v>
      </c>
      <c r="Q8328" s="19">
        <f t="shared" si="785"/>
        <v>0</v>
      </c>
    </row>
    <row r="8329" spans="1:17">
      <c r="A8329" s="38">
        <v>41986</v>
      </c>
      <c r="B8329" s="49" t="s">
        <v>168</v>
      </c>
      <c r="C8329" s="24">
        <f t="shared" si="780"/>
        <v>30.406921776000001</v>
      </c>
      <c r="D8329" s="24">
        <f t="shared" si="781"/>
        <v>7.4662733256017442E-3</v>
      </c>
      <c r="E8329" s="18">
        <f>IF(G8329&gt;=0.3,(バックデータ一覧!$C$10*(バックデータ一覧!$C$12*計算過程!L8329+バックデータ一覧!$C$13*LN(計算過程!G8329)+バックデータ一覧!$C$14)^バックデータ一覧!$C$11+バックデータ一覧!$E$10*(計算過程!G8329/(バックデータ一覧!$E$12*計算過程!L8329+バックデータ一覧!$E$13*LN(計算過程!G8329)+バックデータ一覧!$E$14))^バックデータ一覧!$E$11)*計算過程!$W$11*10^-3,0)</f>
        <v>0</v>
      </c>
      <c r="F8329" s="18">
        <f>IF(G8329&lt;0.3,(バックデータ一覧!$C$10*(バックデータ一覧!$C$12*計算過程!L8329+バックデータ一覧!$C$13*LN(0.3)+バックデータ一覧!$C$14)^バックデータ一覧!$C$11+バックデータ一覧!$E$10*(0.3/(バックデータ一覧!$E$12*計算過程!L8329+バックデータ一覧!$E$13*LN(0.3)+バックデータ一覧!$E$14))^バックデータ一覧!$E$11)*計算過程!$W$11*計算過程!G8329/0.3*10^-3,0)</f>
        <v>7.4662733256017442E-3</v>
      </c>
      <c r="G8329" s="18">
        <f t="shared" si="782"/>
        <v>3.1130971273592299E-3</v>
      </c>
      <c r="H8329" s="18">
        <f t="shared" si="783"/>
        <v>9.465970083270242E-2</v>
      </c>
      <c r="I8329" s="24">
        <v>0</v>
      </c>
      <c r="J8329" s="24">
        <v>0</v>
      </c>
      <c r="K8329" s="24">
        <v>0</v>
      </c>
      <c r="L8329" s="14">
        <f>貼り付けシート!C8329</f>
        <v>14.7</v>
      </c>
      <c r="M8329" s="14">
        <f>貼り付けシート!D8329</f>
        <v>9.1999999999999993</v>
      </c>
      <c r="N8329" s="18">
        <f>貼り付けシート!E8329</f>
        <v>88.217115325609825</v>
      </c>
      <c r="O8329" s="18">
        <f>貼り付けシート!F8329</f>
        <v>9.465970083270242E-2</v>
      </c>
      <c r="P8329" s="19">
        <f t="shared" si="784"/>
        <v>9.465970083270242E-2</v>
      </c>
      <c r="Q8329" s="19">
        <f t="shared" si="785"/>
        <v>0</v>
      </c>
    </row>
    <row r="8330" spans="1:17">
      <c r="A8330" s="38">
        <v>41986</v>
      </c>
      <c r="B8330" s="49" t="s">
        <v>169</v>
      </c>
      <c r="C8330" s="24">
        <f t="shared" si="780"/>
        <v>30.406921776000001</v>
      </c>
      <c r="D8330" s="24">
        <f t="shared" si="781"/>
        <v>8.1642438555150718E-3</v>
      </c>
      <c r="E8330" s="18">
        <f>IF(G8330&gt;=0.3,(バックデータ一覧!$C$10*(バックデータ一覧!$C$12*計算過程!L8330+バックデータ一覧!$C$13*LN(計算過程!G8330)+バックデータ一覧!$C$14)^バックデータ一覧!$C$11+バックデータ一覧!$E$10*(計算過程!G8330/(バックデータ一覧!$E$12*計算過程!L8330+バックデータ一覧!$E$13*LN(計算過程!G8330)+バックデータ一覧!$E$14))^バックデータ一覧!$E$11)*計算過程!$W$11*10^-3,0)</f>
        <v>0</v>
      </c>
      <c r="F8330" s="18">
        <f>IF(G8330&lt;0.3,(バックデータ一覧!$C$10*(バックデータ一覧!$C$12*計算過程!L8330+バックデータ一覧!$C$13*LN(0.3)+バックデータ一覧!$C$14)^バックデータ一覧!$C$11+バックデータ一覧!$E$10*(0.3/(バックデータ一覧!$E$12*計算過程!L8330+バックデータ一覧!$E$13*LN(0.3)+バックデータ一覧!$E$14))^バックデータ一覧!$E$11)*計算過程!$W$11*計算過程!G8330/0.3*10^-3,0)</f>
        <v>8.1642438555150718E-3</v>
      </c>
      <c r="G8330" s="18">
        <f t="shared" si="782"/>
        <v>3.3904837399232829E-3</v>
      </c>
      <c r="H8330" s="18">
        <f t="shared" si="783"/>
        <v>0.1030941738626472</v>
      </c>
      <c r="I8330" s="24">
        <v>0</v>
      </c>
      <c r="J8330" s="24">
        <v>0</v>
      </c>
      <c r="K8330" s="24">
        <v>0</v>
      </c>
      <c r="L8330" s="14">
        <f>貼り付けシート!C8330</f>
        <v>14.6</v>
      </c>
      <c r="M8330" s="14">
        <f>貼り付けシート!D8330</f>
        <v>9.1999999999999993</v>
      </c>
      <c r="N8330" s="18">
        <f>貼り付けシート!E8330</f>
        <v>88.788688816319876</v>
      </c>
      <c r="O8330" s="18">
        <f>貼り付けシート!F8330</f>
        <v>0.1030941738626472</v>
      </c>
      <c r="P8330" s="19">
        <f t="shared" si="784"/>
        <v>0.1030941738626472</v>
      </c>
      <c r="Q8330" s="19">
        <f t="shared" si="785"/>
        <v>0</v>
      </c>
    </row>
    <row r="8331" spans="1:17">
      <c r="A8331" s="38">
        <v>41986</v>
      </c>
      <c r="B8331" s="49" t="s">
        <v>170</v>
      </c>
      <c r="C8331" s="24">
        <f t="shared" si="780"/>
        <v>30.406921776000001</v>
      </c>
      <c r="D8331" s="24">
        <f t="shared" si="781"/>
        <v>1.3444066044004964E-2</v>
      </c>
      <c r="E8331" s="18">
        <f>IF(G8331&gt;=0.3,(バックデータ一覧!$C$10*(バックデータ一覧!$C$12*計算過程!L8331+バックデータ一覧!$C$13*LN(計算過程!G8331)+バックデータ一覧!$C$14)^バックデータ一覧!$C$11+バックデータ一覧!$E$10*(計算過程!G8331/(バックデータ一覧!$E$12*計算過程!L8331+バックデータ一覧!$E$13*LN(計算過程!G8331)+バックデータ一覧!$E$14))^バックデータ一覧!$E$11)*計算過程!$W$11*10^-3,0)</f>
        <v>0</v>
      </c>
      <c r="F8331" s="18">
        <f>IF(G8331&lt;0.3,(バックデータ一覧!$C$10*(バックデータ一覧!$C$12*計算過程!L8331+バックデータ一覧!$C$13*LN(0.3)+バックデータ一覧!$C$14)^バックデータ一覧!$C$11+バックデータ一覧!$E$10*(0.3/(バックデータ一覧!$E$12*計算過程!L8331+バックデータ一覧!$E$13*LN(0.3)+バックデータ一覧!$E$14))^バックデータ一覧!$E$11)*計算過程!$W$11*計算過程!G8331/0.3*10^-3,0)</f>
        <v>1.3444066044004964E-2</v>
      </c>
      <c r="G8331" s="18">
        <f t="shared" si="782"/>
        <v>5.4728244024990751E-3</v>
      </c>
      <c r="H8331" s="18">
        <f t="shared" si="783"/>
        <v>0.16641174350057333</v>
      </c>
      <c r="I8331" s="24">
        <v>0</v>
      </c>
      <c r="J8331" s="24">
        <v>0</v>
      </c>
      <c r="K8331" s="24">
        <v>0</v>
      </c>
      <c r="L8331" s="14">
        <f>貼り付けシート!C8331</f>
        <v>14.1</v>
      </c>
      <c r="M8331" s="14">
        <f>貼り付けシート!D8331</f>
        <v>9.4</v>
      </c>
      <c r="N8331" s="18">
        <f>貼り付けシート!E8331</f>
        <v>93.673587124414553</v>
      </c>
      <c r="O8331" s="18">
        <f>貼り付けシート!F8331</f>
        <v>0.16641174350057333</v>
      </c>
      <c r="P8331" s="19">
        <f t="shared" si="784"/>
        <v>0.16641174350057333</v>
      </c>
      <c r="Q8331" s="19">
        <f t="shared" si="785"/>
        <v>0</v>
      </c>
    </row>
    <row r="8332" spans="1:17">
      <c r="A8332" s="38">
        <v>41986</v>
      </c>
      <c r="B8332" s="49" t="s">
        <v>171</v>
      </c>
      <c r="C8332" s="24">
        <f t="shared" si="780"/>
        <v>30.406921776000001</v>
      </c>
      <c r="D8332" s="24">
        <f t="shared" si="781"/>
        <v>3.5624136411909035E-2</v>
      </c>
      <c r="E8332" s="18">
        <f>IF(G8332&gt;=0.3,(バックデータ一覧!$C$10*(バックデータ一覧!$C$12*計算過程!L8332+バックデータ一覧!$C$13*LN(計算過程!G8332)+バックデータ一覧!$C$14)^バックデータ一覧!$C$11+バックデータ一覧!$E$10*(計算過程!G8332/(バックデータ一覧!$E$12*計算過程!L8332+バックデータ一覧!$E$13*LN(計算過程!G8332)+バックデータ一覧!$E$14))^バックデータ一覧!$E$11)*計算過程!$W$11*10^-3,0)</f>
        <v>0</v>
      </c>
      <c r="F8332" s="18">
        <f>IF(G8332&lt;0.3,(バックデータ一覧!$C$10*(バックデータ一覧!$C$12*計算過程!L8332+バックデータ一覧!$C$13*LN(0.3)+バックデータ一覧!$C$14)^バックデータ一覧!$C$11+バックデータ一覧!$E$10*(0.3/(バックデータ一覧!$E$12*計算過程!L8332+バックデータ一覧!$E$13*LN(0.3)+バックデータ一覧!$E$14))^バックデータ一覧!$E$11)*計算過程!$W$11*計算過程!G8332/0.3*10^-3,0)</f>
        <v>3.5624136411909035E-2</v>
      </c>
      <c r="G8332" s="18">
        <f t="shared" si="782"/>
        <v>1.4330666625739537E-2</v>
      </c>
      <c r="H8332" s="18">
        <f t="shared" si="783"/>
        <v>0.43575145908679597</v>
      </c>
      <c r="I8332" s="24">
        <v>0</v>
      </c>
      <c r="J8332" s="24">
        <v>0</v>
      </c>
      <c r="K8332" s="24">
        <v>0</v>
      </c>
      <c r="L8332" s="14">
        <f>貼り付けシート!C8332</f>
        <v>13.8</v>
      </c>
      <c r="M8332" s="14">
        <f>貼り付けシート!D8332</f>
        <v>9.4</v>
      </c>
      <c r="N8332" s="18">
        <f>貼り付けシート!E8332</f>
        <v>95.516406506586719</v>
      </c>
      <c r="O8332" s="18">
        <f>貼り付けシート!F8332</f>
        <v>0.43575145908679597</v>
      </c>
      <c r="P8332" s="19">
        <f t="shared" si="784"/>
        <v>0.43575145908679597</v>
      </c>
      <c r="Q8332" s="19">
        <f t="shared" si="785"/>
        <v>0</v>
      </c>
    </row>
    <row r="8333" spans="1:17">
      <c r="A8333" s="38">
        <v>41986</v>
      </c>
      <c r="B8333" s="49" t="s">
        <v>172</v>
      </c>
      <c r="C8333" s="24">
        <f t="shared" si="780"/>
        <v>30.406921776000001</v>
      </c>
      <c r="D8333" s="24">
        <f t="shared" si="781"/>
        <v>0.11038418213921886</v>
      </c>
      <c r="E8333" s="18">
        <f>IF(G8333&gt;=0.3,(バックデータ一覧!$C$10*(バックデータ一覧!$C$12*計算過程!L8333+バックデータ一覧!$C$13*LN(計算過程!G8333)+バックデータ一覧!$C$14)^バックデータ一覧!$C$11+バックデータ一覧!$E$10*(計算過程!G8333/(バックデータ一覧!$E$12*計算過程!L8333+バックデータ一覧!$E$13*LN(計算過程!G8333)+バックデータ一覧!$E$14))^バックデータ一覧!$E$11)*計算過程!$W$11*10^-3,0)</f>
        <v>0</v>
      </c>
      <c r="F8333" s="18">
        <f>IF(G8333&lt;0.3,(バックデータ一覧!$C$10*(バックデータ一覧!$C$12*計算過程!L8333+バックデータ一覧!$C$13*LN(0.3)+バックデータ一覧!$C$14)^バックデータ一覧!$C$11+バックデータ一覧!$E$10*(0.3/(バックデータ一覧!$E$12*計算過程!L8333+バックデータ一覧!$E$13*LN(0.3)+バックデータ一覧!$E$14))^バックデータ一覧!$E$11)*計算過程!$W$11*計算過程!G8333/0.3*10^-3,0)</f>
        <v>0.11038418213921886</v>
      </c>
      <c r="G8333" s="18">
        <f t="shared" si="782"/>
        <v>4.4229893017385953E-2</v>
      </c>
      <c r="H8333" s="18">
        <f t="shared" si="783"/>
        <v>1.3448948971405033</v>
      </c>
      <c r="I8333" s="24">
        <v>0</v>
      </c>
      <c r="J8333" s="24">
        <v>0</v>
      </c>
      <c r="K8333" s="24">
        <v>0</v>
      </c>
      <c r="L8333" s="14">
        <f>貼り付けシート!C8333</f>
        <v>13.7</v>
      </c>
      <c r="M8333" s="14">
        <f>貼り付けシート!D8333</f>
        <v>9.4</v>
      </c>
      <c r="N8333" s="18">
        <f>貼り付けシート!E8333</f>
        <v>96.139684957134648</v>
      </c>
      <c r="O8333" s="18">
        <f>貼り付けシート!F8333</f>
        <v>1.3448948971405033</v>
      </c>
      <c r="P8333" s="19">
        <f t="shared" si="784"/>
        <v>1.3448948971405033</v>
      </c>
      <c r="Q8333" s="19">
        <f t="shared" si="785"/>
        <v>0</v>
      </c>
    </row>
    <row r="8334" spans="1:17">
      <c r="A8334" s="38">
        <v>41987</v>
      </c>
      <c r="B8334" s="49" t="s">
        <v>149</v>
      </c>
      <c r="C8334" s="24">
        <f t="shared" si="780"/>
        <v>30.406921776000001</v>
      </c>
      <c r="D8334" s="24">
        <f t="shared" si="781"/>
        <v>0.23154851323464831</v>
      </c>
      <c r="E8334" s="18">
        <f>IF(G8334&gt;=0.3,(バックデータ一覧!$C$10*(バックデータ一覧!$C$12*計算過程!L8334+バックデータ一覧!$C$13*LN(計算過程!G8334)+バックデータ一覧!$C$14)^バックデータ一覧!$C$11+バックデータ一覧!$E$10*(計算過程!G8334/(バックデータ一覧!$E$12*計算過程!L8334+バックデータ一覧!$E$13*LN(計算過程!G8334)+バックデータ一覧!$E$14))^バックデータ一覧!$E$11)*計算過程!$W$11*10^-3,0)</f>
        <v>0</v>
      </c>
      <c r="F8334" s="18">
        <f>IF(G8334&lt;0.3,(バックデータ一覧!$C$10*(バックデータ一覧!$C$12*計算過程!L8334+バックデータ一覧!$C$13*LN(0.3)+バックデータ一覧!$C$14)^バックデータ一覧!$C$11+バックデータ一覧!$E$10*(0.3/(バックデータ一覧!$E$12*計算過程!L8334+バックデータ一覧!$E$13*LN(0.3)+バックデータ一覧!$E$14))^バックデータ一覧!$E$11)*計算過程!$W$11*計算過程!G8334/0.3*10^-3,0)</f>
        <v>0.23154851323464831</v>
      </c>
      <c r="G8334" s="18">
        <f t="shared" si="782"/>
        <v>9.2779289298775117E-2</v>
      </c>
      <c r="H8334" s="18">
        <f t="shared" si="783"/>
        <v>2.8211325921407289</v>
      </c>
      <c r="I8334" s="24">
        <v>0</v>
      </c>
      <c r="J8334" s="24">
        <v>0</v>
      </c>
      <c r="K8334" s="24">
        <v>0</v>
      </c>
      <c r="L8334" s="14">
        <f>貼り付けシート!C8334</f>
        <v>13.7</v>
      </c>
      <c r="M8334" s="14">
        <f>貼り付けシート!D8334</f>
        <v>9.4</v>
      </c>
      <c r="N8334" s="18">
        <f>貼り付けシート!E8334</f>
        <v>96.139684957134648</v>
      </c>
      <c r="O8334" s="18">
        <f>貼り付けシート!F8334</f>
        <v>2.8211325921407289</v>
      </c>
      <c r="P8334" s="19">
        <f t="shared" si="784"/>
        <v>2.8211325921407289</v>
      </c>
      <c r="Q8334" s="19">
        <f t="shared" si="785"/>
        <v>0</v>
      </c>
    </row>
    <row r="8335" spans="1:17">
      <c r="A8335" s="38">
        <v>41987</v>
      </c>
      <c r="B8335" s="49" t="s">
        <v>150</v>
      </c>
      <c r="C8335" s="24">
        <f t="shared" si="780"/>
        <v>30.406921776000001</v>
      </c>
      <c r="D8335" s="24">
        <f t="shared" si="781"/>
        <v>0.28395073833479823</v>
      </c>
      <c r="E8335" s="18">
        <f>IF(G8335&gt;=0.3,(バックデータ一覧!$C$10*(バックデータ一覧!$C$12*計算過程!L8335+バックデータ一覧!$C$13*LN(計算過程!G8335)+バックデータ一覧!$C$14)^バックデータ一覧!$C$11+バックデータ一覧!$E$10*(計算過程!G8335/(バックデータ一覧!$E$12*計算過程!L8335+バックデータ一覧!$E$13*LN(計算過程!G8335)+バックデータ一覧!$E$14))^バックデータ一覧!$E$11)*計算過程!$W$11*10^-3,0)</f>
        <v>0</v>
      </c>
      <c r="F8335" s="18">
        <f>IF(G8335&lt;0.3,(バックデータ一覧!$C$10*(バックデータ一覧!$C$12*計算過程!L8335+バックデータ一覧!$C$13*LN(0.3)+バックデータ一覧!$C$14)^バックデータ一覧!$C$11+バックデータ一覧!$E$10*(0.3/(バックデータ一覧!$E$12*計算過程!L8335+バックデータ一覧!$E$13*LN(0.3)+バックデータ一覧!$E$14))^バックデータ一覧!$E$11)*計算過程!$W$11*計算過程!G8335/0.3*10^-3,0)</f>
        <v>0.28395073833479823</v>
      </c>
      <c r="G8335" s="18">
        <f t="shared" si="782"/>
        <v>0.11377636302016592</v>
      </c>
      <c r="H8335" s="18">
        <f t="shared" si="783"/>
        <v>3.4595889703119642</v>
      </c>
      <c r="I8335" s="24">
        <v>0</v>
      </c>
      <c r="J8335" s="24">
        <v>0</v>
      </c>
      <c r="K8335" s="24">
        <v>0</v>
      </c>
      <c r="L8335" s="14">
        <f>貼り付けシート!C8335</f>
        <v>13.7</v>
      </c>
      <c r="M8335" s="14">
        <f>貼り付けシート!D8335</f>
        <v>9.4</v>
      </c>
      <c r="N8335" s="18">
        <f>貼り付けシート!E8335</f>
        <v>96.139684957134648</v>
      </c>
      <c r="O8335" s="18">
        <f>貼り付けシート!F8335</f>
        <v>3.4595889703119642</v>
      </c>
      <c r="P8335" s="19">
        <f t="shared" si="784"/>
        <v>3.4595889703119642</v>
      </c>
      <c r="Q8335" s="19">
        <f t="shared" si="785"/>
        <v>0</v>
      </c>
    </row>
    <row r="8336" spans="1:17">
      <c r="A8336" s="38">
        <v>41987</v>
      </c>
      <c r="B8336" s="49" t="s">
        <v>151</v>
      </c>
      <c r="C8336" s="24">
        <f t="shared" si="780"/>
        <v>30.406921776000001</v>
      </c>
      <c r="D8336" s="24">
        <f t="shared" si="781"/>
        <v>0.31931899190735941</v>
      </c>
      <c r="E8336" s="18">
        <f>IF(G8336&gt;=0.3,(バックデータ一覧!$C$10*(バックデータ一覧!$C$12*計算過程!L8336+バックデータ一覧!$C$13*LN(計算過程!G8336)+バックデータ一覧!$C$14)^バックデータ一覧!$C$11+バックデータ一覧!$E$10*(計算過程!G8336/(バックデータ一覧!$E$12*計算過程!L8336+バックデータ一覧!$E$13*LN(計算過程!G8336)+バックデータ一覧!$E$14))^バックデータ一覧!$E$11)*計算過程!$W$11*10^-3,0)</f>
        <v>0</v>
      </c>
      <c r="F8336" s="18">
        <f>IF(G8336&lt;0.3,(バックデータ一覧!$C$10*(バックデータ一覧!$C$12*計算過程!L8336+バックデータ一覧!$C$13*LN(0.3)+バックデータ一覧!$C$14)^バックデータ一覧!$C$11+バックデータ一覧!$E$10*(0.3/(バックデータ一覧!$E$12*計算過程!L8336+バックデータ一覧!$E$13*LN(0.3)+バックデータ一覧!$E$14))^バックデータ一覧!$E$11)*計算過程!$W$11*計算過程!G8336/0.3*10^-3,0)</f>
        <v>0.31931899190735941</v>
      </c>
      <c r="G8336" s="18">
        <f t="shared" si="782"/>
        <v>0.12845375302239831</v>
      </c>
      <c r="H8336" s="18">
        <f t="shared" si="783"/>
        <v>3.9058832199856894</v>
      </c>
      <c r="I8336" s="24">
        <v>0</v>
      </c>
      <c r="J8336" s="24">
        <v>0</v>
      </c>
      <c r="K8336" s="24">
        <v>0</v>
      </c>
      <c r="L8336" s="14">
        <f>貼り付けシート!C8336</f>
        <v>13.8</v>
      </c>
      <c r="M8336" s="14">
        <f>貼り付けシート!D8336</f>
        <v>9.5</v>
      </c>
      <c r="N8336" s="18">
        <f>貼り付けシート!E8336</f>
        <v>96.51725226132632</v>
      </c>
      <c r="O8336" s="18">
        <f>貼り付けシート!F8336</f>
        <v>3.9058832199856894</v>
      </c>
      <c r="P8336" s="19">
        <f t="shared" si="784"/>
        <v>3.9058832199856894</v>
      </c>
      <c r="Q8336" s="19">
        <f t="shared" si="785"/>
        <v>0</v>
      </c>
    </row>
    <row r="8337" spans="1:17">
      <c r="A8337" s="38">
        <v>41987</v>
      </c>
      <c r="B8337" s="49" t="s">
        <v>152</v>
      </c>
      <c r="C8337" s="24">
        <f t="shared" si="780"/>
        <v>30.406921776000001</v>
      </c>
      <c r="D8337" s="24">
        <f t="shared" si="781"/>
        <v>0.31978302914212442</v>
      </c>
      <c r="E8337" s="18">
        <f>IF(G8337&gt;=0.3,(バックデータ一覧!$C$10*(バックデータ一覧!$C$12*計算過程!L8337+バックデータ一覧!$C$13*LN(計算過程!G8337)+バックデータ一覧!$C$14)^バックデータ一覧!$C$11+バックデータ一覧!$E$10*(計算過程!G8337/(バックデータ一覧!$E$12*計算過程!L8337+バックデータ一覧!$E$13*LN(計算過程!G8337)+バックデータ一覧!$E$14))^バックデータ一覧!$E$11)*計算過程!$W$11*10^-3,0)</f>
        <v>0</v>
      </c>
      <c r="F8337" s="18">
        <f>IF(G8337&lt;0.3,(バックデータ一覧!$C$10*(バックデータ一覧!$C$12*計算過程!L8337+バックデータ一覧!$C$13*LN(0.3)+バックデータ一覧!$C$14)^バックデータ一覧!$C$11+バックデータ一覧!$E$10*(0.3/(バックデータ一覧!$E$12*計算過程!L8337+バックデータ一覧!$E$13*LN(0.3)+バックデータ一覧!$E$14))^バックデータ一覧!$E$11)*計算過程!$W$11*計算過程!G8337/0.3*10^-3,0)</f>
        <v>0.31978302914212442</v>
      </c>
      <c r="G8337" s="18">
        <f t="shared" si="782"/>
        <v>0.13017760844566148</v>
      </c>
      <c r="H8337" s="18">
        <f t="shared" si="783"/>
        <v>3.9583003569939859</v>
      </c>
      <c r="I8337" s="24">
        <v>0</v>
      </c>
      <c r="J8337" s="24">
        <v>0</v>
      </c>
      <c r="K8337" s="24">
        <v>0</v>
      </c>
      <c r="L8337" s="14">
        <f>貼り付けシート!C8337</f>
        <v>14.1</v>
      </c>
      <c r="M8337" s="14">
        <f>貼り付けシート!D8337</f>
        <v>9.6</v>
      </c>
      <c r="N8337" s="18">
        <f>貼り付けシート!E8337</f>
        <v>95.636348742708719</v>
      </c>
      <c r="O8337" s="18">
        <f>貼り付けシート!F8337</f>
        <v>3.9583003569939859</v>
      </c>
      <c r="P8337" s="19">
        <f t="shared" si="784"/>
        <v>3.9583003569939859</v>
      </c>
      <c r="Q8337" s="19">
        <f t="shared" si="785"/>
        <v>0</v>
      </c>
    </row>
    <row r="8338" spans="1:17">
      <c r="A8338" s="38">
        <v>41987</v>
      </c>
      <c r="B8338" s="49" t="s">
        <v>153</v>
      </c>
      <c r="C8338" s="24">
        <f t="shared" si="780"/>
        <v>30.406921776000001</v>
      </c>
      <c r="D8338" s="24">
        <f t="shared" si="781"/>
        <v>0.33373336214020405</v>
      </c>
      <c r="E8338" s="18">
        <f>IF(G8338&gt;=0.3,(バックデータ一覧!$C$10*(バックデータ一覧!$C$12*計算過程!L8338+バックデータ一覧!$C$13*LN(計算過程!G8338)+バックデータ一覧!$C$14)^バックデータ一覧!$C$11+バックデータ一覧!$E$10*(計算過程!G8338/(バックデータ一覧!$E$12*計算過程!L8338+バックデータ一覧!$E$13*LN(計算過程!G8338)+バックデータ一覧!$E$14))^バックデータ一覧!$E$11)*計算過程!$W$11*10^-3,0)</f>
        <v>0</v>
      </c>
      <c r="F8338" s="18">
        <f>IF(G8338&lt;0.3,(バックデータ一覧!$C$10*(バックデータ一覧!$C$12*計算過程!L8338+バックデータ一覧!$C$13*LN(0.3)+バックデータ一覧!$C$14)^バックデータ一覧!$C$11+バックデータ一覧!$E$10*(0.3/(バックデータ一覧!$E$12*計算過程!L8338+バックデータ一覧!$E$13*LN(0.3)+バックデータ一覧!$E$14))^バックデータ一覧!$E$11)*計算過程!$W$11*計算過程!G8338/0.3*10^-3,0)</f>
        <v>0.33373336214020405</v>
      </c>
      <c r="G8338" s="18">
        <f t="shared" si="782"/>
        <v>0.13585652452692573</v>
      </c>
      <c r="H8338" s="18">
        <f t="shared" si="783"/>
        <v>4.1309787140494558</v>
      </c>
      <c r="I8338" s="24">
        <v>0</v>
      </c>
      <c r="J8338" s="24">
        <v>0</v>
      </c>
      <c r="K8338" s="24">
        <v>0</v>
      </c>
      <c r="L8338" s="14">
        <f>貼り付けシート!C8338</f>
        <v>14.1</v>
      </c>
      <c r="M8338" s="14">
        <f>貼り付けシート!D8338</f>
        <v>9.6</v>
      </c>
      <c r="N8338" s="18">
        <f>貼り付けシート!E8338</f>
        <v>95.636348742708719</v>
      </c>
      <c r="O8338" s="18">
        <f>貼り付けシート!F8338</f>
        <v>4.1309787140494558</v>
      </c>
      <c r="P8338" s="19">
        <f t="shared" si="784"/>
        <v>4.1309787140494558</v>
      </c>
      <c r="Q8338" s="19">
        <f t="shared" si="785"/>
        <v>0</v>
      </c>
    </row>
    <row r="8339" spans="1:17">
      <c r="A8339" s="38">
        <v>41987</v>
      </c>
      <c r="B8339" s="49" t="s">
        <v>154</v>
      </c>
      <c r="C8339" s="24">
        <f t="shared" si="780"/>
        <v>30.406921776000001</v>
      </c>
      <c r="D8339" s="24">
        <f t="shared" si="781"/>
        <v>0.35090494587889426</v>
      </c>
      <c r="E8339" s="18">
        <f>IF(G8339&gt;=0.3,(バックデータ一覧!$C$10*(バックデータ一覧!$C$12*計算過程!L8339+バックデータ一覧!$C$13*LN(計算過程!G8339)+バックデータ一覧!$C$14)^バックデータ一覧!$C$11+バックデータ一覧!$E$10*(計算過程!G8339/(バックデータ一覧!$E$12*計算過程!L8339+バックデータ一覧!$E$13*LN(計算過程!G8339)+バックデータ一覧!$E$14))^バックデータ一覧!$E$11)*計算過程!$W$11*10^-3,0)</f>
        <v>0</v>
      </c>
      <c r="F8339" s="18">
        <f>IF(G8339&lt;0.3,(バックデータ一覧!$C$10*(バックデータ一覧!$C$12*計算過程!L8339+バックデータ一覧!$C$13*LN(0.3)+バックデータ一覧!$C$14)^バックデータ一覧!$C$11+バックデータ一覧!$E$10*(0.3/(バックデータ一覧!$E$12*計算過程!L8339+バックデータ一覧!$E$13*LN(0.3)+バックデータ一覧!$E$14))^バックデータ一覧!$E$11)*計算過程!$W$11*計算過程!G8339/0.3*10^-3,0)</f>
        <v>0.35090494587889426</v>
      </c>
      <c r="G8339" s="18">
        <f t="shared" si="782"/>
        <v>0.14341567495590596</v>
      </c>
      <c r="H8339" s="18">
        <f t="shared" si="783"/>
        <v>4.3608292098364752</v>
      </c>
      <c r="I8339" s="24">
        <v>0</v>
      </c>
      <c r="J8339" s="24">
        <v>0</v>
      </c>
      <c r="K8339" s="24">
        <v>0</v>
      </c>
      <c r="L8339" s="14">
        <f>貼り付けシート!C8339</f>
        <v>14.2</v>
      </c>
      <c r="M8339" s="14">
        <f>貼り付けシート!D8339</f>
        <v>9.6</v>
      </c>
      <c r="N8339" s="18">
        <f>貼り付けシート!E8339</f>
        <v>95.018276617469851</v>
      </c>
      <c r="O8339" s="18">
        <f>貼り付けシート!F8339</f>
        <v>4.3608292098364752</v>
      </c>
      <c r="P8339" s="19">
        <f t="shared" si="784"/>
        <v>4.3608292098364752</v>
      </c>
      <c r="Q8339" s="19">
        <f t="shared" si="785"/>
        <v>0</v>
      </c>
    </row>
    <row r="8340" spans="1:17">
      <c r="A8340" s="38">
        <v>41987</v>
      </c>
      <c r="B8340" s="49" t="s">
        <v>155</v>
      </c>
      <c r="C8340" s="24">
        <f t="shared" si="780"/>
        <v>30.406921776000001</v>
      </c>
      <c r="D8340" s="24">
        <f t="shared" si="781"/>
        <v>0.29960577387059484</v>
      </c>
      <c r="E8340" s="18">
        <f>IF(G8340&gt;=0.3,(バックデータ一覧!$C$10*(バックデータ一覧!$C$12*計算過程!L8340+バックデータ一覧!$C$13*LN(計算過程!G8340)+バックデータ一覧!$C$14)^バックデータ一覧!$C$11+バックデータ一覧!$E$10*(計算過程!G8340/(バックデータ一覧!$E$12*計算過程!L8340+バックデータ一覧!$E$13*LN(計算過程!G8340)+バックデータ一覧!$E$14))^バックデータ一覧!$E$11)*計算過程!$W$11*10^-3,0)</f>
        <v>0</v>
      </c>
      <c r="F8340" s="18">
        <f>IF(G8340&lt;0.3,(バックデータ一覧!$C$10*(バックデータ一覧!$C$12*計算過程!L8340+バックデータ一覧!$C$13*LN(0.3)+バックデータ一覧!$C$14)^バックデータ一覧!$C$11+バックデータ一覧!$E$10*(0.3/(バックデータ一覧!$E$12*計算過程!L8340+バックデータ一覧!$E$13*LN(0.3)+バックデータ一覧!$E$14))^バックデータ一覧!$E$11)*計算過程!$W$11*計算過程!G8340/0.3*10^-3,0)</f>
        <v>0.29960577387059484</v>
      </c>
      <c r="G8340" s="18">
        <f t="shared" si="782"/>
        <v>0.12004918702006079</v>
      </c>
      <c r="H8340" s="18">
        <f t="shared" si="783"/>
        <v>3.6503262389913829</v>
      </c>
      <c r="I8340" s="24">
        <v>0</v>
      </c>
      <c r="J8340" s="24">
        <v>0</v>
      </c>
      <c r="K8340" s="24">
        <v>0</v>
      </c>
      <c r="L8340" s="14">
        <f>貼り付けシート!C8340</f>
        <v>13.7</v>
      </c>
      <c r="M8340" s="14">
        <f>貼り付けシート!D8340</f>
        <v>9.1999999999999993</v>
      </c>
      <c r="N8340" s="18">
        <f>貼り付けシート!E8340</f>
        <v>94.123974117823551</v>
      </c>
      <c r="O8340" s="18">
        <f>貼り付けシート!F8340</f>
        <v>3.6503262389913829</v>
      </c>
      <c r="P8340" s="19">
        <f t="shared" si="784"/>
        <v>3.6503262389913829</v>
      </c>
      <c r="Q8340" s="19">
        <f t="shared" si="785"/>
        <v>0</v>
      </c>
    </row>
    <row r="8341" spans="1:17">
      <c r="A8341" s="38">
        <v>41987</v>
      </c>
      <c r="B8341" s="49" t="s">
        <v>156</v>
      </c>
      <c r="C8341" s="24">
        <f t="shared" si="780"/>
        <v>30.406921776000001</v>
      </c>
      <c r="D8341" s="24">
        <f t="shared" si="781"/>
        <v>0.32432314619362917</v>
      </c>
      <c r="E8341" s="18">
        <f>IF(G8341&gt;=0.3,(バックデータ一覧!$C$10*(バックデータ一覧!$C$12*計算過程!L8341+バックデータ一覧!$C$13*LN(計算過程!G8341)+バックデータ一覧!$C$14)^バックデータ一覧!$C$11+バックデータ一覧!$E$10*(計算過程!G8341/(バックデータ一覧!$E$12*計算過程!L8341+バックデータ一覧!$E$13*LN(計算過程!G8341)+バックデータ一覧!$E$14))^バックデータ一覧!$E$11)*計算過程!$W$11*10^-3,0)</f>
        <v>0</v>
      </c>
      <c r="F8341" s="18">
        <f>IF(G8341&lt;0.3,(バックデータ一覧!$C$10*(バックデータ一覧!$C$12*計算過程!L8341+バックデータ一覧!$C$13*LN(0.3)+バックデータ一覧!$C$14)^バックデータ一覧!$C$11+バックデータ一覧!$E$10*(0.3/(バックデータ一覧!$E$12*計算過程!L8341+バックデータ一覧!$E$13*LN(0.3)+バックデータ一覧!$E$14))^バックデータ一覧!$E$11)*計算過程!$W$11*計算過程!G8341/0.3*10^-3,0)</f>
        <v>0.32432314619362917</v>
      </c>
      <c r="G8341" s="18">
        <f t="shared" si="782"/>
        <v>0.1299532032688733</v>
      </c>
      <c r="H8341" s="18">
        <f t="shared" si="783"/>
        <v>3.9514768863372578</v>
      </c>
      <c r="I8341" s="24">
        <v>0</v>
      </c>
      <c r="J8341" s="24">
        <v>0</v>
      </c>
      <c r="K8341" s="24">
        <v>0</v>
      </c>
      <c r="L8341" s="14">
        <f>貼り付けシート!C8341</f>
        <v>13.7</v>
      </c>
      <c r="M8341" s="14">
        <f>貼り付けシート!D8341</f>
        <v>9.3000000000000007</v>
      </c>
      <c r="N8341" s="18">
        <f>貼り付けシート!E8341</f>
        <v>95.131989185098263</v>
      </c>
      <c r="O8341" s="18">
        <f>貼り付けシート!F8341</f>
        <v>3.9514768863372578</v>
      </c>
      <c r="P8341" s="19">
        <f t="shared" si="784"/>
        <v>3.9514768863372578</v>
      </c>
      <c r="Q8341" s="19">
        <f t="shared" si="785"/>
        <v>0</v>
      </c>
    </row>
    <row r="8342" spans="1:17">
      <c r="A8342" s="38">
        <v>41987</v>
      </c>
      <c r="B8342" s="49" t="s">
        <v>157</v>
      </c>
      <c r="C8342" s="24">
        <f t="shared" si="780"/>
        <v>30.406921776000001</v>
      </c>
      <c r="D8342" s="24">
        <f t="shared" si="781"/>
        <v>0.2220702824505433</v>
      </c>
      <c r="E8342" s="18">
        <f>IF(G8342&gt;=0.3,(バックデータ一覧!$C$10*(バックデータ一覧!$C$12*計算過程!L8342+バックデータ一覧!$C$13*LN(計算過程!G8342)+バックデータ一覧!$C$14)^バックデータ一覧!$C$11+バックデータ一覧!$E$10*(計算過程!G8342/(バックデータ一覧!$E$12*計算過程!L8342+バックデータ一覧!$E$13*LN(計算過程!G8342)+バックデータ一覧!$E$14))^バックデータ一覧!$E$11)*計算過程!$W$11*10^-3,0)</f>
        <v>0</v>
      </c>
      <c r="F8342" s="18">
        <f>IF(G8342&lt;0.3,(バックデータ一覧!$C$10*(バックデータ一覧!$C$12*計算過程!L8342+バックデータ一覧!$C$13*LN(0.3)+バックデータ一覧!$C$14)^バックデータ一覧!$C$11+バックデータ一覧!$E$10*(0.3/(バックデータ一覧!$E$12*計算過程!L8342+バックデータ一覧!$E$13*LN(0.3)+バックデータ一覧!$E$14))^バックデータ一覧!$E$11)*計算過程!$W$11*計算過程!G8342/0.3*10^-3,0)</f>
        <v>0.2220702824505433</v>
      </c>
      <c r="G8342" s="18">
        <f t="shared" si="782"/>
        <v>8.8631840929779188E-2</v>
      </c>
      <c r="H8342" s="18">
        <f t="shared" si="783"/>
        <v>2.6950214540146709</v>
      </c>
      <c r="I8342" s="24">
        <v>0</v>
      </c>
      <c r="J8342" s="24">
        <v>0</v>
      </c>
      <c r="K8342" s="24">
        <v>0</v>
      </c>
      <c r="L8342" s="14">
        <f>貼り付けシート!C8342</f>
        <v>13.6</v>
      </c>
      <c r="M8342" s="14">
        <f>貼り付けシート!D8342</f>
        <v>8.8000000000000007</v>
      </c>
      <c r="N8342" s="18">
        <f>貼り付けシート!E8342</f>
        <v>90.677043585186098</v>
      </c>
      <c r="O8342" s="18">
        <f>貼り付けシート!F8342</f>
        <v>2.6950214540146709</v>
      </c>
      <c r="P8342" s="19">
        <f t="shared" si="784"/>
        <v>2.6950214540146709</v>
      </c>
      <c r="Q8342" s="19">
        <f t="shared" si="785"/>
        <v>0</v>
      </c>
    </row>
    <row r="8343" spans="1:17">
      <c r="A8343" s="38">
        <v>41987</v>
      </c>
      <c r="B8343" s="49" t="s">
        <v>158</v>
      </c>
      <c r="C8343" s="24">
        <f t="shared" si="780"/>
        <v>30.406921776000001</v>
      </c>
      <c r="D8343" s="24">
        <f t="shared" si="781"/>
        <v>0.33010950678408707</v>
      </c>
      <c r="E8343" s="18">
        <f>IF(G8343&gt;=0.3,(バックデータ一覧!$C$10*(バックデータ一覧!$C$12*計算過程!L8343+バックデータ一覧!$C$13*LN(計算過程!G8343)+バックデータ一覧!$C$14)^バックデータ一覧!$C$11+バックデータ一覧!$E$10*(計算過程!G8343/(バックデータ一覧!$E$12*計算過程!L8343+バックデータ一覧!$E$13*LN(計算過程!G8343)+バックデータ一覧!$E$14))^バックデータ一覧!$E$11)*計算過程!$W$11*10^-3,0)</f>
        <v>0</v>
      </c>
      <c r="F8343" s="18">
        <f>IF(G8343&lt;0.3,(バックデータ一覧!$C$10*(バックデータ一覧!$C$12*計算過程!L8343+バックデータ一覧!$C$13*LN(0.3)+バックデータ一覧!$C$14)^バックデータ一覧!$C$11+バックデータ一覧!$E$10*(0.3/(バックデータ一覧!$E$12*計算過程!L8343+バックデータ一覧!$E$13*LN(0.3)+バックデータ一覧!$E$14))^バックデータ一覧!$E$11)*計算過程!$W$11*計算過程!G8343/0.3*10^-3,0)</f>
        <v>0.33010950678408707</v>
      </c>
      <c r="G8343" s="18">
        <f t="shared" si="782"/>
        <v>0.1317520425147885</v>
      </c>
      <c r="H8343" s="18">
        <f t="shared" si="783"/>
        <v>4.0061740505754004</v>
      </c>
      <c r="I8343" s="24">
        <v>0</v>
      </c>
      <c r="J8343" s="24">
        <v>0</v>
      </c>
      <c r="K8343" s="24">
        <v>0</v>
      </c>
      <c r="L8343" s="14">
        <f>貼り付けシート!C8343</f>
        <v>13.6</v>
      </c>
      <c r="M8343" s="14">
        <f>貼り付けシート!D8343</f>
        <v>8.5</v>
      </c>
      <c r="N8343" s="18">
        <f>貼り付けシート!E8343</f>
        <v>87.627455175375019</v>
      </c>
      <c r="O8343" s="18">
        <f>貼り付けシート!F8343</f>
        <v>4.0061740505754004</v>
      </c>
      <c r="P8343" s="19">
        <f t="shared" si="784"/>
        <v>4.0061740505754004</v>
      </c>
      <c r="Q8343" s="19">
        <f t="shared" si="785"/>
        <v>0</v>
      </c>
    </row>
    <row r="8344" spans="1:17">
      <c r="A8344" s="38">
        <v>41987</v>
      </c>
      <c r="B8344" s="49" t="s">
        <v>159</v>
      </c>
      <c r="C8344" s="24">
        <f t="shared" si="780"/>
        <v>30.406921776000001</v>
      </c>
      <c r="D8344" s="24">
        <f t="shared" si="781"/>
        <v>0.34507508380640706</v>
      </c>
      <c r="E8344" s="18">
        <f>IF(G8344&gt;=0.3,(バックデータ一覧!$C$10*(バックデータ一覧!$C$12*計算過程!L8344+バックデータ一覧!$C$13*LN(計算過程!G8344)+バックデータ一覧!$C$14)^バックデータ一覧!$C$11+バックデータ一覧!$E$10*(計算過程!G8344/(バックデータ一覧!$E$12*計算過程!L8344+バックデータ一覧!$E$13*LN(計算過程!G8344)+バックデータ一覧!$E$14))^バックデータ一覧!$E$11)*計算過程!$W$11*10^-3,0)</f>
        <v>0</v>
      </c>
      <c r="F8344" s="18">
        <f>IF(G8344&lt;0.3,(バックデータ一覧!$C$10*(バックデータ一覧!$C$12*計算過程!L8344+バックデータ一覧!$C$13*LN(0.3)+バックデータ一覧!$C$14)^バックデータ一覧!$C$11+バックデータ一覧!$E$10*(0.3/(バックデータ一覧!$E$12*計算過程!L8344+バックデータ一覧!$E$13*LN(0.3)+バックデータ一覧!$E$14))^バックデータ一覧!$E$11)*計算過程!$W$11*計算過程!G8344/0.3*10^-3,0)</f>
        <v>0.34507508380640706</v>
      </c>
      <c r="G8344" s="18">
        <f t="shared" si="782"/>
        <v>0.13246275870596722</v>
      </c>
      <c r="H8344" s="18">
        <f t="shared" si="783"/>
        <v>4.0277847422055082</v>
      </c>
      <c r="I8344" s="24">
        <v>0</v>
      </c>
      <c r="J8344" s="24">
        <v>0</v>
      </c>
      <c r="K8344" s="24">
        <v>0</v>
      </c>
      <c r="L8344" s="14">
        <f>貼り付けシート!C8344</f>
        <v>12.6</v>
      </c>
      <c r="M8344" s="14">
        <f>貼り付けシート!D8344</f>
        <v>8</v>
      </c>
      <c r="N8344" s="18">
        <f>貼り付けシート!E8344</f>
        <v>88.114677513911772</v>
      </c>
      <c r="O8344" s="18">
        <f>貼り付けシート!F8344</f>
        <v>4.0277847422055082</v>
      </c>
      <c r="P8344" s="19">
        <f t="shared" si="784"/>
        <v>4.0277847422055082</v>
      </c>
      <c r="Q8344" s="19">
        <f t="shared" si="785"/>
        <v>0</v>
      </c>
    </row>
    <row r="8345" spans="1:17">
      <c r="A8345" s="38">
        <v>41987</v>
      </c>
      <c r="B8345" s="49" t="s">
        <v>160</v>
      </c>
      <c r="C8345" s="24">
        <f t="shared" si="780"/>
        <v>30.406921776000001</v>
      </c>
      <c r="D8345" s="24">
        <f t="shared" si="781"/>
        <v>0.12483527950496749</v>
      </c>
      <c r="E8345" s="18">
        <f>IF(G8345&gt;=0.3,(バックデータ一覧!$C$10*(バックデータ一覧!$C$12*計算過程!L8345+バックデータ一覧!$C$13*LN(計算過程!G8345)+バックデータ一覧!$C$14)^バックデータ一覧!$C$11+バックデータ一覧!$E$10*(計算過程!G8345/(バックデータ一覧!$E$12*計算過程!L8345+バックデータ一覧!$E$13*LN(計算過程!G8345)+バックデータ一覧!$E$14))^バックデータ一覧!$E$11)*計算過程!$W$11*10^-3,0)</f>
        <v>0</v>
      </c>
      <c r="F8345" s="18">
        <f>IF(G8345&lt;0.3,(バックデータ一覧!$C$10*(バックデータ一覧!$C$12*計算過程!L8345+バックデータ一覧!$C$13*LN(0.3)+バックデータ一覧!$C$14)^バックデータ一覧!$C$11+バックデータ一覧!$E$10*(0.3/(バックデータ一覧!$E$12*計算過程!L8345+バックデータ一覧!$E$13*LN(0.3)+バックデータ一覧!$E$14))^バックデータ一覧!$E$11)*計算過程!$W$11*計算過程!G8345/0.3*10^-3,0)</f>
        <v>0.12483527950496749</v>
      </c>
      <c r="G8345" s="18">
        <f t="shared" si="782"/>
        <v>4.9434145079843658E-2</v>
      </c>
      <c r="H8345" s="18">
        <f t="shared" si="783"/>
        <v>1.5031401825062414</v>
      </c>
      <c r="I8345" s="24">
        <v>0</v>
      </c>
      <c r="J8345" s="24">
        <v>0</v>
      </c>
      <c r="K8345" s="24">
        <v>0</v>
      </c>
      <c r="L8345" s="14">
        <f>貼り付けシート!C8345</f>
        <v>13.4</v>
      </c>
      <c r="M8345" s="14">
        <f>貼り付けシート!D8345</f>
        <v>7.7</v>
      </c>
      <c r="N8345" s="18">
        <f>貼り付けシート!E8345</f>
        <v>80.52374734703443</v>
      </c>
      <c r="O8345" s="18">
        <f>貼り付けシート!F8345</f>
        <v>1.5031401825062414</v>
      </c>
      <c r="P8345" s="19">
        <f t="shared" si="784"/>
        <v>1.5031401825062414</v>
      </c>
      <c r="Q8345" s="19">
        <f t="shared" si="785"/>
        <v>0</v>
      </c>
    </row>
    <row r="8346" spans="1:17">
      <c r="A8346" s="38">
        <v>41987</v>
      </c>
      <c r="B8346" s="49" t="s">
        <v>161</v>
      </c>
      <c r="C8346" s="24">
        <f t="shared" si="780"/>
        <v>30.406921776000001</v>
      </c>
      <c r="D8346" s="24">
        <f t="shared" si="781"/>
        <v>4.3988095897977121E-2</v>
      </c>
      <c r="E8346" s="18">
        <f>IF(G8346&gt;=0.3,(バックデータ一覧!$C$10*(バックデータ一覧!$C$12*計算過程!L8346+バックデータ一覧!$C$13*LN(計算過程!G8346)+バックデータ一覧!$C$14)^バックデータ一覧!$C$11+バックデータ一覧!$E$10*(計算過程!G8346/(バックデータ一覧!$E$12*計算過程!L8346+バックデータ一覧!$E$13*LN(計算過程!G8346)+バックデータ一覧!$E$14))^バックデータ一覧!$E$11)*計算過程!$W$11*10^-3,0)</f>
        <v>0</v>
      </c>
      <c r="F8346" s="18">
        <f>IF(G8346&lt;0.3,(バックデータ一覧!$C$10*(バックデータ一覧!$C$12*計算過程!L8346+バックデータ一覧!$C$13*LN(0.3)+バックデータ一覧!$C$14)^バックデータ一覧!$C$11+バックデータ一覧!$E$10*(0.3/(バックデータ一覧!$E$12*計算過程!L8346+バックデータ一覧!$E$13*LN(0.3)+バックデータ一覧!$E$14))^バックデータ一覧!$E$11)*計算過程!$W$11*計算過程!G8346/0.3*10^-3,0)</f>
        <v>4.3988095897977121E-2</v>
      </c>
      <c r="G8346" s="18">
        <f t="shared" si="782"/>
        <v>1.7625612093155017E-2</v>
      </c>
      <c r="H8346" s="18">
        <f t="shared" si="783"/>
        <v>0.53594060817068423</v>
      </c>
      <c r="I8346" s="24">
        <v>0</v>
      </c>
      <c r="J8346" s="24">
        <v>0</v>
      </c>
      <c r="K8346" s="24">
        <v>0</v>
      </c>
      <c r="L8346" s="14">
        <f>貼り付けシート!C8346</f>
        <v>13.7</v>
      </c>
      <c r="M8346" s="14">
        <f>貼り付けシート!D8346</f>
        <v>7.3</v>
      </c>
      <c r="N8346" s="18">
        <f>貼り付けシート!E8346</f>
        <v>74.910819299073296</v>
      </c>
      <c r="O8346" s="18">
        <f>貼り付けシート!F8346</f>
        <v>0.53594060817068423</v>
      </c>
      <c r="P8346" s="19">
        <f t="shared" si="784"/>
        <v>0.53594060817068423</v>
      </c>
      <c r="Q8346" s="19">
        <f t="shared" si="785"/>
        <v>0</v>
      </c>
    </row>
    <row r="8347" spans="1:17">
      <c r="A8347" s="38">
        <v>41987</v>
      </c>
      <c r="B8347" s="49" t="s">
        <v>162</v>
      </c>
      <c r="C8347" s="24">
        <f t="shared" si="780"/>
        <v>30.406921776000001</v>
      </c>
      <c r="D8347" s="24">
        <f t="shared" si="781"/>
        <v>5.7804583313968615E-2</v>
      </c>
      <c r="E8347" s="18">
        <f>IF(G8347&gt;=0.3,(バックデータ一覧!$C$10*(バックデータ一覧!$C$12*計算過程!L8347+バックデータ一覧!$C$13*LN(計算過程!G8347)+バックデータ一覧!$C$14)^バックデータ一覧!$C$11+バックデータ一覧!$E$10*(計算過程!G8347/(バックデータ一覧!$E$12*計算過程!L8347+バックデータ一覧!$E$13*LN(計算過程!G8347)+バックデータ一覧!$E$14))^バックデータ一覧!$E$11)*計算過程!$W$11*10^-3,0)</f>
        <v>0</v>
      </c>
      <c r="F8347" s="18">
        <f>IF(G8347&lt;0.3,(バックデータ一覧!$C$10*(バックデータ一覧!$C$12*計算過程!L8347+バックデータ一覧!$C$13*LN(0.3)+バックデータ一覧!$C$14)^バックデータ一覧!$C$11+バックデータ一覧!$E$10*(0.3/(バックデータ一覧!$E$12*計算過程!L8347+バックデータ一覧!$E$13*LN(0.3)+バックデータ一覧!$E$14))^バックデータ一覧!$E$11)*計算過程!$W$11*計算過程!G8347/0.3*10^-3,0)</f>
        <v>5.7804583313968615E-2</v>
      </c>
      <c r="G8347" s="18">
        <f t="shared" si="782"/>
        <v>2.3719143592810257E-2</v>
      </c>
      <c r="H8347" s="18">
        <f t="shared" si="783"/>
        <v>0.72122614382029315</v>
      </c>
      <c r="I8347" s="24">
        <v>0</v>
      </c>
      <c r="J8347" s="24">
        <v>0</v>
      </c>
      <c r="K8347" s="24">
        <v>0</v>
      </c>
      <c r="L8347" s="14">
        <f>貼り付けシート!C8347</f>
        <v>14.3</v>
      </c>
      <c r="M8347" s="14">
        <f>貼り付けシート!D8347</f>
        <v>7.4</v>
      </c>
      <c r="N8347" s="18">
        <f>貼り付けシート!E8347</f>
        <v>73.024635040763343</v>
      </c>
      <c r="O8347" s="18">
        <f>貼り付けシート!F8347</f>
        <v>0.72122614382029315</v>
      </c>
      <c r="P8347" s="19">
        <f t="shared" si="784"/>
        <v>0.72122614382029315</v>
      </c>
      <c r="Q8347" s="19">
        <f t="shared" si="785"/>
        <v>0</v>
      </c>
    </row>
    <row r="8348" spans="1:17">
      <c r="A8348" s="38">
        <v>41987</v>
      </c>
      <c r="B8348" s="49" t="s">
        <v>163</v>
      </c>
      <c r="C8348" s="24">
        <f t="shared" si="780"/>
        <v>30.406921776000001</v>
      </c>
      <c r="D8348" s="24">
        <f t="shared" si="781"/>
        <v>0.10742351785010712</v>
      </c>
      <c r="E8348" s="18">
        <f>IF(G8348&gt;=0.3,(バックデータ一覧!$C$10*(バックデータ一覧!$C$12*計算過程!L8348+バックデータ一覧!$C$13*LN(計算過程!G8348)+バックデータ一覧!$C$14)^バックデータ一覧!$C$11+バックデータ一覧!$E$10*(計算過程!G8348/(バックデータ一覧!$E$12*計算過程!L8348+バックデータ一覧!$E$13*LN(計算過程!G8348)+バックデータ一覧!$E$14))^バックデータ一覧!$E$11)*計算過程!$W$11*10^-3,0)</f>
        <v>0</v>
      </c>
      <c r="F8348" s="18">
        <f>IF(G8348&lt;0.3,(バックデータ一覧!$C$10*(バックデータ一覧!$C$12*計算過程!L8348+バックデータ一覧!$C$13*LN(0.3)+バックデータ一覧!$C$14)^バックデータ一覧!$C$11+バックデータ一覧!$E$10*(0.3/(バックデータ一覧!$E$12*計算過程!L8348+バックデータ一覧!$E$13*LN(0.3)+バックデータ一覧!$E$14))^バックデータ一覧!$E$11)*計算過程!$W$11*計算過程!G8348/0.3*10^-3,0)</f>
        <v>0.10742351785010712</v>
      </c>
      <c r="G8348" s="18">
        <f t="shared" si="782"/>
        <v>4.4079443169617621E-2</v>
      </c>
      <c r="H8348" s="18">
        <f t="shared" si="783"/>
        <v>1.3403201803882006</v>
      </c>
      <c r="I8348" s="24">
        <v>0</v>
      </c>
      <c r="J8348" s="24">
        <v>0</v>
      </c>
      <c r="K8348" s="24">
        <v>0</v>
      </c>
      <c r="L8348" s="14">
        <f>貼り付けシート!C8348</f>
        <v>14.3</v>
      </c>
      <c r="M8348" s="14">
        <f>貼り付けシート!D8348</f>
        <v>7</v>
      </c>
      <c r="N8348" s="18">
        <f>貼り付けシート!E8348</f>
        <v>69.1212858382235</v>
      </c>
      <c r="O8348" s="18">
        <f>貼り付けシート!F8348</f>
        <v>1.3403201803882006</v>
      </c>
      <c r="P8348" s="19">
        <f t="shared" si="784"/>
        <v>1.3403201803882006</v>
      </c>
      <c r="Q8348" s="19">
        <f t="shared" si="785"/>
        <v>0</v>
      </c>
    </row>
    <row r="8349" spans="1:17">
      <c r="A8349" s="38">
        <v>41987</v>
      </c>
      <c r="B8349" s="49" t="s">
        <v>164</v>
      </c>
      <c r="C8349" s="24">
        <f t="shared" si="780"/>
        <v>30.406921776000001</v>
      </c>
      <c r="D8349" s="24">
        <f t="shared" si="781"/>
        <v>8.1382612197230114E-2</v>
      </c>
      <c r="E8349" s="18">
        <f>IF(G8349&gt;=0.3,(バックデータ一覧!$C$10*(バックデータ一覧!$C$12*計算過程!L8349+バックデータ一覧!$C$13*LN(計算過程!G8349)+バックデータ一覧!$C$14)^バックデータ一覧!$C$11+バックデータ一覧!$E$10*(計算過程!G8349/(バックデータ一覧!$E$12*計算過程!L8349+バックデータ一覧!$E$13*LN(計算過程!G8349)+バックデータ一覧!$E$14))^バックデータ一覧!$E$11)*計算過程!$W$11*10^-3,0)</f>
        <v>0</v>
      </c>
      <c r="F8349" s="18">
        <f>IF(G8349&lt;0.3,(バックデータ一覧!$C$10*(バックデータ一覧!$C$12*計算過程!L8349+バックデータ一覧!$C$13*LN(0.3)+バックデータ一覧!$C$14)^バックデータ一覧!$C$11+バックデータ一覧!$E$10*(0.3/(バックデータ一覧!$E$12*計算過程!L8349+バックデータ一覧!$E$13*LN(0.3)+バックデータ一覧!$E$14))^バックデータ一覧!$E$11)*計算過程!$W$11*計算過程!G8349/0.3*10^-3,0)</f>
        <v>8.1382612197230114E-2</v>
      </c>
      <c r="G8349" s="18">
        <f t="shared" si="782"/>
        <v>3.3661822530527401E-2</v>
      </c>
      <c r="H8349" s="18">
        <f t="shared" si="783"/>
        <v>1.0235524045233411</v>
      </c>
      <c r="I8349" s="24">
        <v>0</v>
      </c>
      <c r="J8349" s="24">
        <v>0</v>
      </c>
      <c r="K8349" s="24">
        <v>0</v>
      </c>
      <c r="L8349" s="14">
        <f>貼り付けシート!C8349</f>
        <v>14.5</v>
      </c>
      <c r="M8349" s="14">
        <f>貼り付けシート!D8349</f>
        <v>6.5</v>
      </c>
      <c r="N8349" s="18">
        <f>貼り付けシート!E8349</f>
        <v>63.409141752922459</v>
      </c>
      <c r="O8349" s="18">
        <f>貼り付けシート!F8349</f>
        <v>1.0235524045233411</v>
      </c>
      <c r="P8349" s="19">
        <f t="shared" si="784"/>
        <v>1.0235524045233411</v>
      </c>
      <c r="Q8349" s="19">
        <f t="shared" si="785"/>
        <v>0</v>
      </c>
    </row>
    <row r="8350" spans="1:17">
      <c r="A8350" s="38">
        <v>41987</v>
      </c>
      <c r="B8350" s="49" t="s">
        <v>165</v>
      </c>
      <c r="C8350" s="24">
        <f t="shared" si="780"/>
        <v>30.406921776000001</v>
      </c>
      <c r="D8350" s="24">
        <f t="shared" si="781"/>
        <v>0.16005264511769252</v>
      </c>
      <c r="E8350" s="18">
        <f>IF(G8350&gt;=0.3,(バックデータ一覧!$C$10*(バックデータ一覧!$C$12*計算過程!L8350+バックデータ一覧!$C$13*LN(計算過程!G8350)+バックデータ一覧!$C$14)^バックデータ一覧!$C$11+バックデータ一覧!$E$10*(計算過程!G8350/(バックデータ一覧!$E$12*計算過程!L8350+バックデータ一覧!$E$13*LN(計算過程!G8350)+バックデータ一覧!$E$14))^バックデータ一覧!$E$11)*計算過程!$W$11*10^-3,0)</f>
        <v>0</v>
      </c>
      <c r="F8350" s="18">
        <f>IF(G8350&lt;0.3,(バックデータ一覧!$C$10*(バックデータ一覧!$C$12*計算過程!L8350+バックデータ一覧!$C$13*LN(0.3)+バックデータ一覧!$C$14)^バックデータ一覧!$C$11+バックデータ一覧!$E$10*(0.3/(バックデータ一覧!$E$12*計算過程!L8350+バックデータ一覧!$E$13*LN(0.3)+バックデータ一覧!$E$14))^バックデータ一覧!$E$11)*計算過程!$W$11*計算過程!G8350/0.3*10^-3,0)</f>
        <v>0.16005264511769252</v>
      </c>
      <c r="G8350" s="18">
        <f t="shared" si="782"/>
        <v>6.4639978380494512E-2</v>
      </c>
      <c r="H8350" s="18">
        <f t="shared" si="783"/>
        <v>1.965502766218028</v>
      </c>
      <c r="I8350" s="24">
        <v>0</v>
      </c>
      <c r="J8350" s="24">
        <v>0</v>
      </c>
      <c r="K8350" s="24">
        <v>0</v>
      </c>
      <c r="L8350" s="14">
        <f>貼り付けシート!C8350</f>
        <v>13.9</v>
      </c>
      <c r="M8350" s="14">
        <f>貼り付けシート!D8350</f>
        <v>6.1</v>
      </c>
      <c r="N8350" s="18">
        <f>貼り付けシート!E8350</f>
        <v>61.906071550151623</v>
      </c>
      <c r="O8350" s="18">
        <f>貼り付けシート!F8350</f>
        <v>1.965502766218028</v>
      </c>
      <c r="P8350" s="19">
        <f t="shared" si="784"/>
        <v>1.965502766218028</v>
      </c>
      <c r="Q8350" s="19">
        <f t="shared" si="785"/>
        <v>0</v>
      </c>
    </row>
    <row r="8351" spans="1:17">
      <c r="A8351" s="38">
        <v>41987</v>
      </c>
      <c r="B8351" s="49" t="s">
        <v>166</v>
      </c>
      <c r="C8351" s="24">
        <f t="shared" si="780"/>
        <v>30.406921776000001</v>
      </c>
      <c r="D8351" s="24">
        <f t="shared" si="781"/>
        <v>0.40541571411949218</v>
      </c>
      <c r="E8351" s="18">
        <f>IF(G8351&gt;=0.3,(バックデータ一覧!$C$10*(バックデータ一覧!$C$12*計算過程!L8351+バックデータ一覧!$C$13*LN(計算過程!G8351)+バックデータ一覧!$C$14)^バックデータ一覧!$C$11+バックデータ一覧!$E$10*(計算過程!G8351/(バックデータ一覧!$E$12*計算過程!L8351+バックデータ一覧!$E$13*LN(計算過程!G8351)+バックデータ一覧!$E$14))^バックデータ一覧!$E$11)*計算過程!$W$11*10^-3,0)</f>
        <v>0</v>
      </c>
      <c r="F8351" s="18">
        <f>IF(G8351&lt;0.3,(バックデータ一覧!$C$10*(バックデータ一覧!$C$12*計算過程!L8351+バックデータ一覧!$C$13*LN(0.3)+バックデータ一覧!$C$14)^バックデータ一覧!$C$11+バックデータ一覧!$E$10*(0.3/(バックデータ一覧!$E$12*計算過程!L8351+バックデータ一覧!$E$13*LN(0.3)+バックデータ一覧!$E$14))^バックデータ一覧!$E$11)*計算過程!$W$11*計算過程!G8351/0.3*10^-3,0)</f>
        <v>0.40541571411949218</v>
      </c>
      <c r="G8351" s="18">
        <f t="shared" si="782"/>
        <v>0.15325060221004541</v>
      </c>
      <c r="H8351" s="18">
        <f t="shared" si="783"/>
        <v>4.6598790735257438</v>
      </c>
      <c r="I8351" s="24">
        <v>0</v>
      </c>
      <c r="J8351" s="24">
        <v>0</v>
      </c>
      <c r="K8351" s="24">
        <v>0</v>
      </c>
      <c r="L8351" s="14">
        <f>貼り付けシート!C8351</f>
        <v>12.2</v>
      </c>
      <c r="M8351" s="14">
        <f>貼り付けシート!D8351</f>
        <v>5.7</v>
      </c>
      <c r="N8351" s="18">
        <f>貼り付けシート!E8351</f>
        <v>64.69064582036907</v>
      </c>
      <c r="O8351" s="18">
        <f>貼り付けシート!F8351</f>
        <v>4.6598790735257438</v>
      </c>
      <c r="P8351" s="19">
        <f t="shared" si="784"/>
        <v>4.6598790735257438</v>
      </c>
      <c r="Q8351" s="19">
        <f t="shared" si="785"/>
        <v>0</v>
      </c>
    </row>
    <row r="8352" spans="1:17">
      <c r="A8352" s="38">
        <v>41987</v>
      </c>
      <c r="B8352" s="49" t="s">
        <v>167</v>
      </c>
      <c r="C8352" s="24">
        <f t="shared" si="780"/>
        <v>30.406921776000001</v>
      </c>
      <c r="D8352" s="24">
        <f t="shared" si="781"/>
        <v>0.59245287137424063</v>
      </c>
      <c r="E8352" s="18">
        <f>IF(G8352&gt;=0.3,(バックデータ一覧!$C$10*(バックデータ一覧!$C$12*計算過程!L8352+バックデータ一覧!$C$13*LN(計算過程!G8352)+バックデータ一覧!$C$14)^バックデータ一覧!$C$11+バックデータ一覧!$E$10*(計算過程!G8352/(バックデータ一覧!$E$12*計算過程!L8352+バックデータ一覧!$E$13*LN(計算過程!G8352)+バックデータ一覧!$E$14))^バックデータ一覧!$E$11)*計算過程!$W$11*10^-3,0)</f>
        <v>0</v>
      </c>
      <c r="F8352" s="18">
        <f>IF(G8352&lt;0.3,(バックデータ一覧!$C$10*(バックデータ一覧!$C$12*計算過程!L8352+バックデータ一覧!$C$13*LN(0.3)+バックデータ一覧!$C$14)^バックデータ一覧!$C$11+バックデータ一覧!$E$10*(0.3/(バックデータ一覧!$E$12*計算過程!L8352+バックデータ一覧!$E$13*LN(0.3)+バックデータ一覧!$E$14))^バックデータ一覧!$E$11)*計算過程!$W$11*計算過程!G8352/0.3*10^-3,0)</f>
        <v>0.59245287137424063</v>
      </c>
      <c r="G8352" s="18">
        <f t="shared" si="782"/>
        <v>0.21480492470502369</v>
      </c>
      <c r="H8352" s="18">
        <f t="shared" si="783"/>
        <v>6.5315565426052249</v>
      </c>
      <c r="I8352" s="24">
        <v>0</v>
      </c>
      <c r="J8352" s="24">
        <v>0</v>
      </c>
      <c r="K8352" s="24">
        <v>0</v>
      </c>
      <c r="L8352" s="14">
        <f>貼り付けシート!C8352</f>
        <v>11.1</v>
      </c>
      <c r="M8352" s="14">
        <f>貼り付けシート!D8352</f>
        <v>5.6</v>
      </c>
      <c r="N8352" s="18">
        <f>貼り付けシート!E8352</f>
        <v>68.362179745563296</v>
      </c>
      <c r="O8352" s="18">
        <f>貼り付けシート!F8352</f>
        <v>6.5315565426052249</v>
      </c>
      <c r="P8352" s="19">
        <f t="shared" si="784"/>
        <v>6.5315565426052249</v>
      </c>
      <c r="Q8352" s="19">
        <f t="shared" si="785"/>
        <v>0</v>
      </c>
    </row>
    <row r="8353" spans="1:17">
      <c r="A8353" s="38">
        <v>41987</v>
      </c>
      <c r="B8353" s="49" t="s">
        <v>168</v>
      </c>
      <c r="C8353" s="24">
        <f t="shared" si="780"/>
        <v>30.406921776000001</v>
      </c>
      <c r="D8353" s="24">
        <f t="shared" si="781"/>
        <v>0.49358321281124101</v>
      </c>
      <c r="E8353" s="18">
        <f>IF(G8353&gt;=0.3,(バックデータ一覧!$C$10*(バックデータ一覧!$C$12*計算過程!L8353+バックデータ一覧!$C$13*LN(計算過程!G8353)+バックデータ一覧!$C$14)^バックデータ一覧!$C$11+バックデータ一覧!$E$10*(計算過程!G8353/(バックデータ一覧!$E$12*計算過程!L8353+バックデータ一覧!$E$13*LN(計算過程!G8353)+バックデータ一覧!$E$14))^バックデータ一覧!$E$11)*計算過程!$W$11*10^-3,0)</f>
        <v>0</v>
      </c>
      <c r="F8353" s="18">
        <f>IF(G8353&lt;0.3,(バックデータ一覧!$C$10*(バックデータ一覧!$C$12*計算過程!L8353+バックデータ一覧!$C$13*LN(0.3)+バックデータ一覧!$C$14)^バックデータ一覧!$C$11+バックデータ一覧!$E$10*(0.3/(バックデータ一覧!$E$12*計算過程!L8353+バックデータ一覧!$E$13*LN(0.3)+バックデータ一覧!$E$14))^バックデータ一覧!$E$11)*計算過程!$W$11*計算過程!G8353/0.3*10^-3,0)</f>
        <v>0.49358321281124101</v>
      </c>
      <c r="G8353" s="18">
        <f t="shared" si="782"/>
        <v>0.17564638868490004</v>
      </c>
      <c r="H8353" s="18">
        <f t="shared" si="783"/>
        <v>5.3408660009786475</v>
      </c>
      <c r="I8353" s="24">
        <v>0</v>
      </c>
      <c r="J8353" s="24">
        <v>0</v>
      </c>
      <c r="K8353" s="24">
        <v>0</v>
      </c>
      <c r="L8353" s="14">
        <f>貼り付けシート!C8353</f>
        <v>10.6</v>
      </c>
      <c r="M8353" s="14">
        <f>貼り付けシート!D8353</f>
        <v>5.3</v>
      </c>
      <c r="N8353" s="18">
        <f>貼り付けシート!E8353</f>
        <v>66.921066309585996</v>
      </c>
      <c r="O8353" s="18">
        <f>貼り付けシート!F8353</f>
        <v>5.3408660009786475</v>
      </c>
      <c r="P8353" s="19">
        <f t="shared" si="784"/>
        <v>5.3408660009786475</v>
      </c>
      <c r="Q8353" s="19">
        <f t="shared" si="785"/>
        <v>0</v>
      </c>
    </row>
    <row r="8354" spans="1:17">
      <c r="A8354" s="38">
        <v>41987</v>
      </c>
      <c r="B8354" s="49" t="s">
        <v>169</v>
      </c>
      <c r="C8354" s="24">
        <f t="shared" si="780"/>
        <v>30.406921776000001</v>
      </c>
      <c r="D8354" s="24">
        <f t="shared" si="781"/>
        <v>0.65103692969920934</v>
      </c>
      <c r="E8354" s="18">
        <f>IF(G8354&gt;=0.3,(バックデータ一覧!$C$10*(バックデータ一覧!$C$12*計算過程!L8354+バックデータ一覧!$C$13*LN(計算過程!G8354)+バックデータ一覧!$C$14)^バックデータ一覧!$C$11+バックデータ一覧!$E$10*(計算過程!G8354/(バックデータ一覧!$E$12*計算過程!L8354+バックデータ一覧!$E$13*LN(計算過程!G8354)+バックデータ一覧!$E$14))^バックデータ一覧!$E$11)*計算過程!$W$11*10^-3,0)</f>
        <v>0</v>
      </c>
      <c r="F8354" s="18">
        <f>IF(G8354&lt;0.3,(バックデータ一覧!$C$10*(バックデータ一覧!$C$12*計算過程!L8354+バックデータ一覧!$C$13*LN(0.3)+バックデータ一覧!$C$14)^バックデータ一覧!$C$11+バックデータ一覧!$E$10*(0.3/(バックデータ一覧!$E$12*計算過程!L8354+バックデータ一覧!$E$13*LN(0.3)+バックデータ一覧!$E$14))^バックデータ一覧!$E$11)*計算過程!$W$11*計算過程!G8354/0.3*10^-3,0)</f>
        <v>0.65103692969920934</v>
      </c>
      <c r="G8354" s="18">
        <f t="shared" si="782"/>
        <v>0.22493585915142719</v>
      </c>
      <c r="H8354" s="18">
        <f t="shared" si="783"/>
        <v>6.8396070738348005</v>
      </c>
      <c r="I8354" s="24">
        <v>0</v>
      </c>
      <c r="J8354" s="24">
        <v>0</v>
      </c>
      <c r="K8354" s="24">
        <v>0</v>
      </c>
      <c r="L8354" s="14">
        <f>貼り付けシート!C8354</f>
        <v>9.8000000000000007</v>
      </c>
      <c r="M8354" s="14">
        <f>貼り付けシート!D8354</f>
        <v>5.3</v>
      </c>
      <c r="N8354" s="18">
        <f>貼り付けシート!E8354</f>
        <v>70.600066693694046</v>
      </c>
      <c r="O8354" s="18">
        <f>貼り付けシート!F8354</f>
        <v>6.8396070738348005</v>
      </c>
      <c r="P8354" s="19">
        <f t="shared" si="784"/>
        <v>6.8396070738348005</v>
      </c>
      <c r="Q8354" s="19">
        <f t="shared" si="785"/>
        <v>0</v>
      </c>
    </row>
    <row r="8355" spans="1:17">
      <c r="A8355" s="38">
        <v>41987</v>
      </c>
      <c r="B8355" s="49" t="s">
        <v>170</v>
      </c>
      <c r="C8355" s="24">
        <f t="shared" si="780"/>
        <v>30.406921776000001</v>
      </c>
      <c r="D8355" s="24">
        <f t="shared" si="781"/>
        <v>0.65917878296889831</v>
      </c>
      <c r="E8355" s="18">
        <f>IF(G8355&gt;=0.3,(バックデータ一覧!$C$10*(バックデータ一覧!$C$12*計算過程!L8355+バックデータ一覧!$C$13*LN(計算過程!G8355)+バックデータ一覧!$C$14)^バックデータ一覧!$C$11+バックデータ一覧!$E$10*(計算過程!G8355/(バックデータ一覧!$E$12*計算過程!L8355+バックデータ一覧!$E$13*LN(計算過程!G8355)+バックデータ一覧!$E$14))^バックデータ一覧!$E$11)*計算過程!$W$11*10^-3,0)</f>
        <v>0</v>
      </c>
      <c r="F8355" s="18">
        <f>IF(G8355&lt;0.3,(バックデータ一覧!$C$10*(バックデータ一覧!$C$12*計算過程!L8355+バックデータ一覧!$C$13*LN(0.3)+バックデータ一覧!$C$14)^バックデータ一覧!$C$11+バックデータ一覧!$E$10*(0.3/(バックデータ一覧!$E$12*計算過程!L8355+バックデータ一覧!$E$13*LN(0.3)+バックデータ一覧!$E$14))^バックデータ一覧!$E$11)*計算過程!$W$11*計算過程!G8355/0.3*10^-3,0)</f>
        <v>0.65917878296889831</v>
      </c>
      <c r="G8355" s="18">
        <f t="shared" si="782"/>
        <v>0.2236318875177333</v>
      </c>
      <c r="H8355" s="18">
        <f t="shared" si="783"/>
        <v>6.7999573103709476</v>
      </c>
      <c r="I8355" s="24">
        <v>0</v>
      </c>
      <c r="J8355" s="24">
        <v>0</v>
      </c>
      <c r="K8355" s="24">
        <v>0</v>
      </c>
      <c r="L8355" s="14">
        <f>貼り付けシート!C8355</f>
        <v>9.3000000000000007</v>
      </c>
      <c r="M8355" s="14">
        <f>貼り付けシート!D8355</f>
        <v>5.2</v>
      </c>
      <c r="N8355" s="18">
        <f>貼り付けシート!E8355</f>
        <v>71.647936190843254</v>
      </c>
      <c r="O8355" s="18">
        <f>貼り付けシート!F8355</f>
        <v>6.7999573103709476</v>
      </c>
      <c r="P8355" s="19">
        <f t="shared" si="784"/>
        <v>6.7999573103709476</v>
      </c>
      <c r="Q8355" s="19">
        <f t="shared" si="785"/>
        <v>0</v>
      </c>
    </row>
    <row r="8356" spans="1:17">
      <c r="A8356" s="38">
        <v>41987</v>
      </c>
      <c r="B8356" s="49" t="s">
        <v>171</v>
      </c>
      <c r="C8356" s="24">
        <f t="shared" si="780"/>
        <v>30.406921776000001</v>
      </c>
      <c r="D8356" s="24">
        <f t="shared" si="781"/>
        <v>0.95628040396962044</v>
      </c>
      <c r="E8356" s="18">
        <f>IF(G8356&gt;=0.3,(バックデータ一覧!$C$10*(バックデータ一覧!$C$12*計算過程!L8356+バックデータ一覧!$C$13*LN(計算過程!G8356)+バックデータ一覧!$C$14)^バックデータ一覧!$C$11+バックデータ一覧!$E$10*(計算過程!G8356/(バックデータ一覧!$E$12*計算過程!L8356+バックデータ一覧!$E$13*LN(計算過程!G8356)+バックデータ一覧!$E$14))^バックデータ一覧!$E$11)*計算過程!$W$11*10^-3,0)</f>
        <v>0.95628040396962044</v>
      </c>
      <c r="F8356" s="18">
        <f>IF(G8356&lt;0.3,(バックデータ一覧!$C$10*(バックデータ一覧!$C$12*計算過程!L8356+バックデータ一覧!$C$13*LN(0.3)+バックデータ一覧!$C$14)^バックデータ一覧!$C$11+バックデータ一覧!$E$10*(0.3/(バックデータ一覧!$E$12*計算過程!L8356+バックデータ一覧!$E$13*LN(0.3)+バックデータ一覧!$E$14))^バックデータ一覧!$E$11)*計算過程!$W$11*計算過程!G8356/0.3*10^-3,0)</f>
        <v>0</v>
      </c>
      <c r="G8356" s="18">
        <f t="shared" si="782"/>
        <v>0.31202297021082775</v>
      </c>
      <c r="H8356" s="18">
        <f t="shared" si="783"/>
        <v>9.4876580475158185</v>
      </c>
      <c r="I8356" s="24">
        <v>0</v>
      </c>
      <c r="J8356" s="24">
        <v>0</v>
      </c>
      <c r="K8356" s="24">
        <v>0</v>
      </c>
      <c r="L8356" s="14">
        <f>貼り付けシート!C8356</f>
        <v>8.1999999999999993</v>
      </c>
      <c r="M8356" s="14">
        <f>貼り付けシート!D8356</f>
        <v>5.3</v>
      </c>
      <c r="N8356" s="18">
        <f>貼り付けシート!E8356</f>
        <v>78.656964738863181</v>
      </c>
      <c r="O8356" s="18">
        <f>貼り付けシート!F8356</f>
        <v>9.4876580475158185</v>
      </c>
      <c r="P8356" s="19">
        <f t="shared" si="784"/>
        <v>9.4876580475158185</v>
      </c>
      <c r="Q8356" s="19">
        <f t="shared" si="785"/>
        <v>0</v>
      </c>
    </row>
    <row r="8357" spans="1:17">
      <c r="A8357" s="38">
        <v>41987</v>
      </c>
      <c r="B8357" s="49" t="s">
        <v>172</v>
      </c>
      <c r="C8357" s="24">
        <f t="shared" si="780"/>
        <v>30.406921776000001</v>
      </c>
      <c r="D8357" s="24">
        <f t="shared" si="781"/>
        <v>1.0599693248717288</v>
      </c>
      <c r="E8357" s="18">
        <f>IF(G8357&gt;=0.3,(バックデータ一覧!$C$10*(バックデータ一覧!$C$12*計算過程!L8357+バックデータ一覧!$C$13*LN(計算過程!G8357)+バックデータ一覧!$C$14)^バックデータ一覧!$C$11+バックデータ一覧!$E$10*(計算過程!G8357/(バックデータ一覧!$E$12*計算過程!L8357+バックデータ一覧!$E$13*LN(計算過程!G8357)+バックデータ一覧!$E$14))^バックデータ一覧!$E$11)*計算過程!$W$11*10^-3,0)</f>
        <v>1.0599693248717288</v>
      </c>
      <c r="F8357" s="18">
        <f>IF(G8357&lt;0.3,(バックデータ一覧!$C$10*(バックデータ一覧!$C$12*計算過程!L8357+バックデータ一覧!$C$13*LN(0.3)+バックデータ一覧!$C$14)^バックデータ一覧!$C$11+バックデータ一覧!$E$10*(0.3/(バックデータ一覧!$E$12*計算過程!L8357+バックデータ一覧!$E$13*LN(0.3)+バックデータ一覧!$E$14))^バックデータ一覧!$E$11)*計算過程!$W$11*計算過程!G8357/0.3*10^-3,0)</f>
        <v>0</v>
      </c>
      <c r="G8357" s="18">
        <f t="shared" si="782"/>
        <v>0.33781409160788595</v>
      </c>
      <c r="H8357" s="18">
        <f t="shared" si="783"/>
        <v>10.271886658351486</v>
      </c>
      <c r="I8357" s="24">
        <v>0</v>
      </c>
      <c r="J8357" s="24">
        <v>0</v>
      </c>
      <c r="K8357" s="24">
        <v>0</v>
      </c>
      <c r="L8357" s="14">
        <f>貼り付けシート!C8357</f>
        <v>7.4</v>
      </c>
      <c r="M8357" s="14">
        <f>貼り付けシート!D8357</f>
        <v>5.4</v>
      </c>
      <c r="N8357" s="18">
        <f>貼り付けシート!E8357</f>
        <v>84.621033144843977</v>
      </c>
      <c r="O8357" s="18">
        <f>貼り付けシート!F8357</f>
        <v>10.271886658351486</v>
      </c>
      <c r="P8357" s="19">
        <f t="shared" si="784"/>
        <v>10.271886658351486</v>
      </c>
      <c r="Q8357" s="19">
        <f t="shared" si="785"/>
        <v>0</v>
      </c>
    </row>
    <row r="8358" spans="1:17">
      <c r="A8358" s="38">
        <v>41988</v>
      </c>
      <c r="B8358" s="49" t="s">
        <v>149</v>
      </c>
      <c r="C8358" s="24">
        <f t="shared" si="780"/>
        <v>30.406921776000001</v>
      </c>
      <c r="D8358" s="24">
        <f t="shared" si="781"/>
        <v>1.1399128815717354</v>
      </c>
      <c r="E8358" s="18">
        <f>IF(G8358&gt;=0.3,(バックデータ一覧!$C$10*(バックデータ一覧!$C$12*計算過程!L8358+バックデータ一覧!$C$13*LN(計算過程!G8358)+バックデータ一覧!$C$14)^バックデータ一覧!$C$11+バックデータ一覧!$E$10*(計算過程!G8358/(バックデータ一覧!$E$12*計算過程!L8358+バックデータ一覧!$E$13*LN(計算過程!G8358)+バックデータ一覧!$E$14))^バックデータ一覧!$E$11)*計算過程!$W$11*10^-3,0)</f>
        <v>1.1399128815717354</v>
      </c>
      <c r="F8358" s="18">
        <f>IF(G8358&lt;0.3,(バックデータ一覧!$C$10*(バックデータ一覧!$C$12*計算過程!L8358+バックデータ一覧!$C$13*LN(0.3)+バックデータ一覧!$C$14)^バックデータ一覧!$C$11+バックデータ一覧!$E$10*(0.3/(バックデータ一覧!$E$12*計算過程!L8358+バックデータ一覧!$E$13*LN(0.3)+バックデータ一覧!$E$14))^バックデータ一覧!$E$11)*計算過程!$W$11*計算過程!G8358/0.3*10^-3,0)</f>
        <v>0</v>
      </c>
      <c r="G8358" s="18">
        <f t="shared" si="782"/>
        <v>0.36185759323417604</v>
      </c>
      <c r="H8358" s="18">
        <f t="shared" si="783"/>
        <v>11.002975531523218</v>
      </c>
      <c r="I8358" s="24">
        <v>0</v>
      </c>
      <c r="J8358" s="24">
        <v>0</v>
      </c>
      <c r="K8358" s="24">
        <v>0</v>
      </c>
      <c r="L8358" s="14">
        <f>貼り付けシート!C8358</f>
        <v>7.1</v>
      </c>
      <c r="M8358" s="14">
        <f>貼り付けシート!D8358</f>
        <v>4.5</v>
      </c>
      <c r="N8358" s="18">
        <f>貼り付けシート!E8358</f>
        <v>72.084934037976126</v>
      </c>
      <c r="O8358" s="18">
        <f>貼り付けシート!F8358</f>
        <v>11.002975531523218</v>
      </c>
      <c r="P8358" s="19">
        <f t="shared" si="784"/>
        <v>11.002975531523218</v>
      </c>
      <c r="Q8358" s="19">
        <f t="shared" si="785"/>
        <v>0</v>
      </c>
    </row>
    <row r="8359" spans="1:17">
      <c r="A8359" s="38">
        <v>41988</v>
      </c>
      <c r="B8359" s="49" t="s">
        <v>150</v>
      </c>
      <c r="C8359" s="24">
        <f t="shared" si="780"/>
        <v>30.406921776000001</v>
      </c>
      <c r="D8359" s="24">
        <f t="shared" si="781"/>
        <v>1.2015014992022881</v>
      </c>
      <c r="E8359" s="18">
        <f>IF(G8359&gt;=0.3,(バックデータ一覧!$C$10*(バックデータ一覧!$C$12*計算過程!L8359+バックデータ一覧!$C$13*LN(計算過程!G8359)+バックデータ一覧!$C$14)^バックデータ一覧!$C$11+バックデータ一覧!$E$10*(計算過程!G8359/(バックデータ一覧!$E$12*計算過程!L8359+バックデータ一覧!$E$13*LN(計算過程!G8359)+バックデータ一覧!$E$14))^バックデータ一覧!$E$11)*計算過程!$W$11*10^-3,0)</f>
        <v>1.2015014992022881</v>
      </c>
      <c r="F8359" s="18">
        <f>IF(G8359&lt;0.3,(バックデータ一覧!$C$10*(バックデータ一覧!$C$12*計算過程!L8359+バックデータ一覧!$C$13*LN(0.3)+バックデータ一覧!$C$14)^バックデータ一覧!$C$11+バックデータ一覧!$E$10*(0.3/(バックデータ一覧!$E$12*計算過程!L8359+バックデータ一覧!$E$13*LN(0.3)+バックデータ一覧!$E$14))^バックデータ一覧!$E$11)*計算過程!$W$11*計算過程!G8359/0.3*10^-3,0)</f>
        <v>0</v>
      </c>
      <c r="G8359" s="18">
        <f t="shared" si="782"/>
        <v>0.37984993642843679</v>
      </c>
      <c r="H8359" s="18">
        <f t="shared" si="783"/>
        <v>11.55006730359805</v>
      </c>
      <c r="I8359" s="24">
        <v>0</v>
      </c>
      <c r="J8359" s="24">
        <v>0</v>
      </c>
      <c r="K8359" s="24">
        <v>0</v>
      </c>
      <c r="L8359" s="14">
        <f>貼り付けシート!C8359</f>
        <v>6.8</v>
      </c>
      <c r="M8359" s="14">
        <f>貼り付けシート!D8359</f>
        <v>4.2</v>
      </c>
      <c r="N8359" s="18">
        <f>貼り付けシート!E8359</f>
        <v>68.712355535054044</v>
      </c>
      <c r="O8359" s="18">
        <f>貼り付けシート!F8359</f>
        <v>11.55006730359805</v>
      </c>
      <c r="P8359" s="19">
        <f t="shared" si="784"/>
        <v>11.55006730359805</v>
      </c>
      <c r="Q8359" s="19">
        <f t="shared" si="785"/>
        <v>0</v>
      </c>
    </row>
    <row r="8360" spans="1:17">
      <c r="A8360" s="38">
        <v>41988</v>
      </c>
      <c r="B8360" s="49" t="s">
        <v>151</v>
      </c>
      <c r="C8360" s="24">
        <f t="shared" si="780"/>
        <v>30.406921776000001</v>
      </c>
      <c r="D8360" s="24">
        <f t="shared" si="781"/>
        <v>1.3000537602507243</v>
      </c>
      <c r="E8360" s="18">
        <f>IF(G8360&gt;=0.3,(バックデータ一覧!$C$10*(バックデータ一覧!$C$12*計算過程!L8360+バックデータ一覧!$C$13*LN(計算過程!G8360)+バックデータ一覧!$C$14)^バックデータ一覧!$C$11+バックデータ一覧!$E$10*(計算過程!G8360/(バックデータ一覧!$E$12*計算過程!L8360+バックデータ一覧!$E$13*LN(計算過程!G8360)+バックデータ一覧!$E$14))^バックデータ一覧!$E$11)*計算過程!$W$11*10^-3,0)</f>
        <v>1.3000537602507243</v>
      </c>
      <c r="F8360" s="18">
        <f>IF(G8360&lt;0.3,(バックデータ一覧!$C$10*(バックデータ一覧!$C$12*計算過程!L8360+バックデータ一覧!$C$13*LN(0.3)+バックデータ一覧!$C$14)^バックデータ一覧!$C$11+バックデータ一覧!$E$10*(0.3/(バックデータ一覧!$E$12*計算過程!L8360+バックデータ一覧!$E$13*LN(0.3)+バックデータ一覧!$E$14))^バックデータ一覧!$E$11)*計算過程!$W$11*計算過程!G8360/0.3*10^-3,0)</f>
        <v>0</v>
      </c>
      <c r="G8360" s="18">
        <f t="shared" si="782"/>
        <v>0.40460351752855844</v>
      </c>
      <c r="H8360" s="18">
        <f t="shared" si="783"/>
        <v>12.302747507785321</v>
      </c>
      <c r="I8360" s="24">
        <v>0</v>
      </c>
      <c r="J8360" s="24">
        <v>0</v>
      </c>
      <c r="K8360" s="24">
        <v>0</v>
      </c>
      <c r="L8360" s="14">
        <f>貼り付けシート!C8360</f>
        <v>6</v>
      </c>
      <c r="M8360" s="14">
        <f>貼り付けシート!D8360</f>
        <v>4.2</v>
      </c>
      <c r="N8360" s="18">
        <f>貼り付けシート!E8360</f>
        <v>72.609850484264896</v>
      </c>
      <c r="O8360" s="18">
        <f>貼り付けシート!F8360</f>
        <v>12.302747507785321</v>
      </c>
      <c r="P8360" s="19">
        <f t="shared" si="784"/>
        <v>12.302747507785321</v>
      </c>
      <c r="Q8360" s="19">
        <f t="shared" si="785"/>
        <v>0</v>
      </c>
    </row>
    <row r="8361" spans="1:17">
      <c r="A8361" s="38">
        <v>41988</v>
      </c>
      <c r="B8361" s="49" t="s">
        <v>152</v>
      </c>
      <c r="C8361" s="24">
        <f t="shared" si="780"/>
        <v>30.406921776000001</v>
      </c>
      <c r="D8361" s="24">
        <f t="shared" si="781"/>
        <v>1.3494950895800903</v>
      </c>
      <c r="E8361" s="18">
        <f>IF(G8361&gt;=0.3,(バックデータ一覧!$C$10*(バックデータ一覧!$C$12*計算過程!L8361+バックデータ一覧!$C$13*LN(計算過程!G8361)+バックデータ一覧!$C$14)^バックデータ一覧!$C$11+バックデータ一覧!$E$10*(計算過程!G8361/(バックデータ一覧!$E$12*計算過程!L8361+バックデータ一覧!$E$13*LN(計算過程!G8361)+バックデータ一覧!$E$14))^バックデータ一覧!$E$11)*計算過程!$W$11*10^-3,0)</f>
        <v>1.3494950895800903</v>
      </c>
      <c r="F8361" s="18">
        <f>IF(G8361&lt;0.3,(バックデータ一覧!$C$10*(バックデータ一覧!$C$12*計算過程!L8361+バックデータ一覧!$C$13*LN(0.3)+バックデータ一覧!$C$14)^バックデータ一覧!$C$11+バックデータ一覧!$E$10*(0.3/(バックデータ一覧!$E$12*計算過程!L8361+バックデータ一覧!$E$13*LN(0.3)+バックデータ一覧!$E$14))^バックデータ一覧!$E$11)*計算過程!$W$11*計算過程!G8361/0.3*10^-3,0)</f>
        <v>0</v>
      </c>
      <c r="G8361" s="18">
        <f t="shared" si="782"/>
        <v>0.41855114478730771</v>
      </c>
      <c r="H8361" s="18">
        <f t="shared" si="783"/>
        <v>12.726851918802916</v>
      </c>
      <c r="I8361" s="24">
        <v>0</v>
      </c>
      <c r="J8361" s="24">
        <v>0</v>
      </c>
      <c r="K8361" s="24">
        <v>0</v>
      </c>
      <c r="L8361" s="14">
        <f>貼り付けシート!C8361</f>
        <v>5.7</v>
      </c>
      <c r="M8361" s="14">
        <f>貼り付けシート!D8361</f>
        <v>4.5</v>
      </c>
      <c r="N8361" s="18">
        <f>貼り付けシート!E8361</f>
        <v>79.391854723618465</v>
      </c>
      <c r="O8361" s="18">
        <f>貼り付けシート!F8361</f>
        <v>12.726851918802916</v>
      </c>
      <c r="P8361" s="19">
        <f t="shared" si="784"/>
        <v>12.726851918802916</v>
      </c>
      <c r="Q8361" s="19">
        <f t="shared" si="785"/>
        <v>0</v>
      </c>
    </row>
    <row r="8362" spans="1:17">
      <c r="A8362" s="38">
        <v>41988</v>
      </c>
      <c r="B8362" s="49" t="s">
        <v>153</v>
      </c>
      <c r="C8362" s="24">
        <f t="shared" si="780"/>
        <v>30.406921776000001</v>
      </c>
      <c r="D8362" s="24">
        <f t="shared" si="781"/>
        <v>1.3390032340115259</v>
      </c>
      <c r="E8362" s="18">
        <f>IF(G8362&gt;=0.3,(バックデータ一覧!$C$10*(バックデータ一覧!$C$12*計算過程!L8362+バックデータ一覧!$C$13*LN(計算過程!G8362)+バックデータ一覧!$C$14)^バックデータ一覧!$C$11+バックデータ一覧!$E$10*(計算過程!G8362/(バックデータ一覧!$E$12*計算過程!L8362+バックデータ一覧!$E$13*LN(計算過程!G8362)+バックデータ一覧!$E$14))^バックデータ一覧!$E$11)*計算過程!$W$11*10^-3,0)</f>
        <v>1.3390032340115259</v>
      </c>
      <c r="F8362" s="18">
        <f>IF(G8362&lt;0.3,(バックデータ一覧!$C$10*(バックデータ一覧!$C$12*計算過程!L8362+バックデータ一覧!$C$13*LN(0.3)+バックデータ一覧!$C$14)^バックデータ一覧!$C$11+バックデータ一覧!$E$10*(0.3/(バックデータ一覧!$E$12*計算過程!L8362+バックデータ一覧!$E$13*LN(0.3)+バックデータ一覧!$E$14))^バックデータ一覧!$E$11)*計算過程!$W$11*計算過程!G8362/0.3*10^-3,0)</f>
        <v>0</v>
      </c>
      <c r="G8362" s="18">
        <f t="shared" si="782"/>
        <v>0.41905324305291253</v>
      </c>
      <c r="H8362" s="18">
        <f t="shared" si="783"/>
        <v>12.742119181489027</v>
      </c>
      <c r="I8362" s="24">
        <v>0</v>
      </c>
      <c r="J8362" s="24">
        <v>0</v>
      </c>
      <c r="K8362" s="24">
        <v>0</v>
      </c>
      <c r="L8362" s="14">
        <f>貼り付けシート!C8362</f>
        <v>6</v>
      </c>
      <c r="M8362" s="14">
        <f>貼り付けシート!D8362</f>
        <v>4.5999999999999996</v>
      </c>
      <c r="N8362" s="18">
        <f>貼り付けシート!E8362</f>
        <v>79.474308253512788</v>
      </c>
      <c r="O8362" s="18">
        <f>貼り付けシート!F8362</f>
        <v>12.742119181489027</v>
      </c>
      <c r="P8362" s="19">
        <f t="shared" si="784"/>
        <v>12.742119181489027</v>
      </c>
      <c r="Q8362" s="19">
        <f t="shared" si="785"/>
        <v>0</v>
      </c>
    </row>
    <row r="8363" spans="1:17">
      <c r="A8363" s="38">
        <v>41988</v>
      </c>
      <c r="B8363" s="49" t="s">
        <v>154</v>
      </c>
      <c r="C8363" s="24">
        <f t="shared" si="780"/>
        <v>30.406921776000001</v>
      </c>
      <c r="D8363" s="24">
        <f t="shared" si="781"/>
        <v>1.4899871142504015</v>
      </c>
      <c r="E8363" s="18">
        <f>IF(G8363&gt;=0.3,(バックデータ一覧!$C$10*(バックデータ一覧!$C$12*計算過程!L8363+バックデータ一覧!$C$13*LN(計算過程!G8363)+バックデータ一覧!$C$14)^バックデータ一覧!$C$11+バックデータ一覧!$E$10*(計算過程!G8363/(バックデータ一覧!$E$12*計算過程!L8363+バックデータ一覧!$E$13*LN(計算過程!G8363)+バックデータ一覧!$E$14))^バックデータ一覧!$E$11)*計算過程!$W$11*10^-3,0)</f>
        <v>1.4899871142504015</v>
      </c>
      <c r="F8363" s="18">
        <f>IF(G8363&lt;0.3,(バックデータ一覧!$C$10*(バックデータ一覧!$C$12*計算過程!L8363+バックデータ一覧!$C$13*LN(0.3)+バックデータ一覧!$C$14)^バックデータ一覧!$C$11+バックデータ一覧!$E$10*(0.3/(バックデータ一覧!$E$12*計算過程!L8363+バックデータ一覧!$E$13*LN(0.3)+バックデータ一覧!$E$14))^バックデータ一覧!$E$11)*計算過程!$W$11*計算過程!G8363/0.3*10^-3,0)</f>
        <v>0</v>
      </c>
      <c r="G8363" s="18">
        <f t="shared" si="782"/>
        <v>0.46777017282996552</v>
      </c>
      <c r="H8363" s="18">
        <f t="shared" si="783"/>
        <v>14.223451054386762</v>
      </c>
      <c r="I8363" s="24">
        <v>0</v>
      </c>
      <c r="J8363" s="24">
        <v>0</v>
      </c>
      <c r="K8363" s="24">
        <v>0</v>
      </c>
      <c r="L8363" s="14">
        <f>貼り付けシート!C8363</f>
        <v>5.4</v>
      </c>
      <c r="M8363" s="14">
        <f>貼り付けシート!D8363</f>
        <v>4.3</v>
      </c>
      <c r="N8363" s="18">
        <f>貼り付けシート!E8363</f>
        <v>77.485000670921437</v>
      </c>
      <c r="O8363" s="18">
        <f>貼り付けシート!F8363</f>
        <v>14.223451054386762</v>
      </c>
      <c r="P8363" s="19">
        <f t="shared" si="784"/>
        <v>14.223451054386762</v>
      </c>
      <c r="Q8363" s="19">
        <f t="shared" si="785"/>
        <v>0</v>
      </c>
    </row>
    <row r="8364" spans="1:17">
      <c r="A8364" s="38">
        <v>41988</v>
      </c>
      <c r="B8364" s="49" t="s">
        <v>155</v>
      </c>
      <c r="C8364" s="24">
        <f t="shared" si="780"/>
        <v>30.406921776000001</v>
      </c>
      <c r="D8364" s="24">
        <f t="shared" si="781"/>
        <v>1.323217158512342</v>
      </c>
      <c r="E8364" s="18">
        <f>IF(G8364&gt;=0.3,(バックデータ一覧!$C$10*(バックデータ一覧!$C$12*計算過程!L8364+バックデータ一覧!$C$13*LN(計算過程!G8364)+バックデータ一覧!$C$14)^バックデータ一覧!$C$11+バックデータ一覧!$E$10*(計算過程!G8364/(バックデータ一覧!$E$12*計算過程!L8364+バックデータ一覧!$E$13*LN(計算過程!G8364)+バックデータ一覧!$E$14))^バックデータ一覧!$E$11)*計算過程!$W$11*10^-3,0)</f>
        <v>1.323217158512342</v>
      </c>
      <c r="F8364" s="18">
        <f>IF(G8364&lt;0.3,(バックデータ一覧!$C$10*(バックデータ一覧!$C$12*計算過程!L8364+バックデータ一覧!$C$13*LN(0.3)+バックデータ一覧!$C$14)^バックデータ一覧!$C$11+バックデータ一覧!$E$10*(0.3/(バックデータ一覧!$E$12*計算過程!L8364+バックデータ一覧!$E$13*LN(0.3)+バックデータ一覧!$E$14))^バックデータ一覧!$E$11)*計算過程!$W$11*計算過程!G8364/0.3*10^-3,0)</f>
        <v>0</v>
      </c>
      <c r="G8364" s="18">
        <f t="shared" si="782"/>
        <v>0.40451832161446283</v>
      </c>
      <c r="H8364" s="18">
        <f t="shared" si="783"/>
        <v>12.300156962289782</v>
      </c>
      <c r="I8364" s="24">
        <v>0</v>
      </c>
      <c r="J8364" s="24">
        <v>0</v>
      </c>
      <c r="K8364" s="24">
        <v>0</v>
      </c>
      <c r="L8364" s="14">
        <f>貼り付けシート!C8364</f>
        <v>5.4</v>
      </c>
      <c r="M8364" s="14">
        <f>貼り付けシート!D8364</f>
        <v>4.2</v>
      </c>
      <c r="N8364" s="18">
        <f>貼り付けシート!E8364</f>
        <v>75.695109989687509</v>
      </c>
      <c r="O8364" s="18">
        <f>貼り付けシート!F8364</f>
        <v>12.300156962289782</v>
      </c>
      <c r="P8364" s="19">
        <f t="shared" si="784"/>
        <v>12.300156962289782</v>
      </c>
      <c r="Q8364" s="19">
        <f t="shared" si="785"/>
        <v>0</v>
      </c>
    </row>
    <row r="8365" spans="1:17">
      <c r="A8365" s="38">
        <v>41988</v>
      </c>
      <c r="B8365" s="49" t="s">
        <v>156</v>
      </c>
      <c r="C8365" s="24">
        <f t="shared" si="780"/>
        <v>30.406921776000001</v>
      </c>
      <c r="D8365" s="24">
        <f t="shared" si="781"/>
        <v>0.76354797104689809</v>
      </c>
      <c r="E8365" s="18">
        <f>IF(G8365&gt;=0.3,(バックデータ一覧!$C$10*(バックデータ一覧!$C$12*計算過程!L8365+バックデータ一覧!$C$13*LN(計算過程!G8365)+バックデータ一覧!$C$14)^バックデータ一覧!$C$11+バックデータ一覧!$E$10*(計算過程!G8365/(バックデータ一覧!$E$12*計算過程!L8365+バックデータ一覧!$E$13*LN(計算過程!G8365)+バックデータ一覧!$E$14))^バックデータ一覧!$E$11)*計算過程!$W$11*10^-3,0)</f>
        <v>0</v>
      </c>
      <c r="F8365" s="18">
        <f>IF(G8365&lt;0.3,(バックデータ一覧!$C$10*(バックデータ一覧!$C$12*計算過程!L8365+バックデータ一覧!$C$13*LN(0.3)+バックデータ一覧!$C$14)^バックデータ一覧!$C$11+バックデータ一覧!$E$10*(0.3/(バックデータ一覧!$E$12*計算過程!L8365+バックデータ一覧!$E$13*LN(0.3)+バックデータ一覧!$E$14))^バックデータ一覧!$E$11)*計算過程!$W$11*計算過程!G8365/0.3*10^-3,0)</f>
        <v>0.76354797104689809</v>
      </c>
      <c r="G8365" s="18">
        <f t="shared" si="782"/>
        <v>0.22743441918462684</v>
      </c>
      <c r="H8365" s="18">
        <f t="shared" si="783"/>
        <v>6.9155805933169425</v>
      </c>
      <c r="I8365" s="24">
        <v>0</v>
      </c>
      <c r="J8365" s="24">
        <v>0</v>
      </c>
      <c r="K8365" s="24">
        <v>0</v>
      </c>
      <c r="L8365" s="14">
        <f>貼り付けシート!C8365</f>
        <v>5.6</v>
      </c>
      <c r="M8365" s="14">
        <f>貼り付けシート!D8365</f>
        <v>4.2</v>
      </c>
      <c r="N8365" s="18">
        <f>貼り付けシート!E8365</f>
        <v>74.650719211986001</v>
      </c>
      <c r="O8365" s="18">
        <f>貼り付けシート!F8365</f>
        <v>6.9155805933169425</v>
      </c>
      <c r="P8365" s="19">
        <f t="shared" si="784"/>
        <v>6.9155805933169425</v>
      </c>
      <c r="Q8365" s="19">
        <f t="shared" si="785"/>
        <v>0</v>
      </c>
    </row>
    <row r="8366" spans="1:17">
      <c r="A8366" s="38">
        <v>41988</v>
      </c>
      <c r="B8366" s="49" t="s">
        <v>157</v>
      </c>
      <c r="C8366" s="24">
        <f t="shared" si="780"/>
        <v>30.406921776000001</v>
      </c>
      <c r="D8366" s="24">
        <f t="shared" si="781"/>
        <v>0.19447176826431031</v>
      </c>
      <c r="E8366" s="18">
        <f>IF(G8366&gt;=0.3,(バックデータ一覧!$C$10*(バックデータ一覧!$C$12*計算過程!L8366+バックデータ一覧!$C$13*LN(計算過程!G8366)+バックデータ一覧!$C$14)^バックデータ一覧!$C$11+バックデータ一覧!$E$10*(計算過程!G8366/(バックデータ一覧!$E$12*計算過程!L8366+バックデータ一覧!$E$13*LN(計算過程!G8366)+バックデータ一覧!$E$14))^バックデータ一覧!$E$11)*計算過程!$W$11*10^-3,0)</f>
        <v>0</v>
      </c>
      <c r="F8366" s="18">
        <f>IF(G8366&lt;0.3,(バックデータ一覧!$C$10*(バックデータ一覧!$C$12*計算過程!L8366+バックデータ一覧!$C$13*LN(0.3)+バックデータ一覧!$C$14)^バックデータ一覧!$C$11+バックデータ一覧!$E$10*(0.3/(バックデータ一覧!$E$12*計算過程!L8366+バックデータ一覧!$E$13*LN(0.3)+バックデータ一覧!$E$14))^バックデータ一覧!$E$11)*計算過程!$W$11*計算過程!G8366/0.3*10^-3,0)</f>
        <v>0.19447176826431031</v>
      </c>
      <c r="G8366" s="18">
        <f t="shared" si="782"/>
        <v>6.1864482867826955E-2</v>
      </c>
      <c r="H8366" s="18">
        <f t="shared" si="783"/>
        <v>1.8811084912747065</v>
      </c>
      <c r="I8366" s="24">
        <v>0</v>
      </c>
      <c r="J8366" s="24">
        <v>0</v>
      </c>
      <c r="K8366" s="24">
        <v>0</v>
      </c>
      <c r="L8366" s="14">
        <f>貼り付けシート!C8366</f>
        <v>7.5</v>
      </c>
      <c r="M8366" s="14">
        <f>貼り付けシート!D8366</f>
        <v>4</v>
      </c>
      <c r="N8366" s="18">
        <f>貼り付けシート!E8366</f>
        <v>62.394290453175614</v>
      </c>
      <c r="O8366" s="18">
        <f>貼り付けシート!F8366</f>
        <v>1.8811084912747065</v>
      </c>
      <c r="P8366" s="19">
        <f t="shared" si="784"/>
        <v>1.8811084912747065</v>
      </c>
      <c r="Q8366" s="19">
        <f t="shared" si="785"/>
        <v>0</v>
      </c>
    </row>
    <row r="8367" spans="1:17">
      <c r="A8367" s="38">
        <v>41988</v>
      </c>
      <c r="B8367" s="49" t="s">
        <v>158</v>
      </c>
      <c r="C8367" s="24">
        <f t="shared" si="780"/>
        <v>30.406921776000001</v>
      </c>
      <c r="D8367" s="24">
        <f t="shared" si="781"/>
        <v>9.927184111022623E-2</v>
      </c>
      <c r="E8367" s="18">
        <f>IF(G8367&gt;=0.3,(バックデータ一覧!$C$10*(バックデータ一覧!$C$12*計算過程!L8367+バックデータ一覧!$C$13*LN(計算過程!G8367)+バックデータ一覧!$C$14)^バックデータ一覧!$C$11+バックデータ一覧!$E$10*(計算過程!G8367/(バックデータ一覧!$E$12*計算過程!L8367+バックデータ一覧!$E$13*LN(計算過程!G8367)+バックデータ一覧!$E$14))^バックデータ一覧!$E$11)*計算過程!$W$11*10^-3,0)</f>
        <v>0</v>
      </c>
      <c r="F8367" s="18">
        <f>IF(G8367&lt;0.3,(バックデータ一覧!$C$10*(バックデータ一覧!$C$12*計算過程!L8367+バックデータ一覧!$C$13*LN(0.3)+バックデータ一覧!$C$14)^バックデータ一覧!$C$11+バックデータ一覧!$E$10*(0.3/(バックデータ一覧!$E$12*計算過程!L8367+バックデータ一覧!$E$13*LN(0.3)+バックデータ一覧!$E$14))^バックデータ一覧!$E$11)*計算過程!$W$11*計算過程!G8367/0.3*10^-3,0)</f>
        <v>9.927184111022623E-2</v>
      </c>
      <c r="G8367" s="18">
        <f t="shared" si="782"/>
        <v>3.3556802569674832E-2</v>
      </c>
      <c r="H8367" s="18">
        <f t="shared" si="783"/>
        <v>1.0203590707887784</v>
      </c>
      <c r="I8367" s="24">
        <v>0</v>
      </c>
      <c r="J8367" s="24">
        <v>0</v>
      </c>
      <c r="K8367" s="24">
        <v>0</v>
      </c>
      <c r="L8367" s="14">
        <f>貼り付けシート!C8367</f>
        <v>9.1999999999999993</v>
      </c>
      <c r="M8367" s="14">
        <f>貼り付けシート!D8367</f>
        <v>3.7</v>
      </c>
      <c r="N8367" s="18">
        <f>貼り付けシート!E8367</f>
        <v>51.448099120341695</v>
      </c>
      <c r="O8367" s="18">
        <f>貼り付けシート!F8367</f>
        <v>1.0203590707887784</v>
      </c>
      <c r="P8367" s="19">
        <f t="shared" si="784"/>
        <v>1.0203590707887784</v>
      </c>
      <c r="Q8367" s="19">
        <f t="shared" si="785"/>
        <v>0</v>
      </c>
    </row>
    <row r="8368" spans="1:17">
      <c r="A8368" s="38">
        <v>41988</v>
      </c>
      <c r="B8368" s="49" t="s">
        <v>159</v>
      </c>
      <c r="C8368" s="24">
        <f t="shared" si="780"/>
        <v>30.406921776000001</v>
      </c>
      <c r="D8368" s="24">
        <f t="shared" si="781"/>
        <v>5.0231102196722152E-2</v>
      </c>
      <c r="E8368" s="18">
        <f>IF(G8368&gt;=0.3,(バックデータ一覧!$C$10*(バックデータ一覧!$C$12*計算過程!L8368+バックデータ一覧!$C$13*LN(計算過程!G8368)+バックデータ一覧!$C$14)^バックデータ一覧!$C$11+バックデータ一覧!$E$10*(計算過程!G8368/(バックデータ一覧!$E$12*計算過程!L8368+バックデータ一覧!$E$13*LN(計算過程!G8368)+バックデータ一覧!$E$14))^バックデータ一覧!$E$11)*計算過程!$W$11*10^-3,0)</f>
        <v>0</v>
      </c>
      <c r="F8368" s="18">
        <f>IF(G8368&lt;0.3,(バックデータ一覧!$C$10*(バックデータ一覧!$C$12*計算過程!L8368+バックデータ一覧!$C$13*LN(0.3)+バックデータ一覧!$C$14)^バックデータ一覧!$C$11+バックデータ一覧!$E$10*(0.3/(バックデータ一覧!$E$12*計算過程!L8368+バックデータ一覧!$E$13*LN(0.3)+バックデータ一覧!$E$14))^バックデータ一覧!$E$11)*計算過程!$W$11*計算過程!G8368/0.3*10^-3,0)</f>
        <v>5.0231102196722152E-2</v>
      </c>
      <c r="G8368" s="18">
        <f t="shared" si="782"/>
        <v>1.8144076195730021E-2</v>
      </c>
      <c r="H8368" s="18">
        <f t="shared" si="783"/>
        <v>0.55170550558134646</v>
      </c>
      <c r="I8368" s="24">
        <v>0</v>
      </c>
      <c r="J8368" s="24">
        <v>0</v>
      </c>
      <c r="K8368" s="24">
        <v>0</v>
      </c>
      <c r="L8368" s="14">
        <f>貼り付けシート!C8368</f>
        <v>11</v>
      </c>
      <c r="M8368" s="14">
        <f>貼り付けシート!D8368</f>
        <v>3.5</v>
      </c>
      <c r="N8368" s="18">
        <f>貼り付けシート!E8368</f>
        <v>43.155608055927942</v>
      </c>
      <c r="O8368" s="18">
        <f>貼り付けシート!F8368</f>
        <v>0.55170550558134646</v>
      </c>
      <c r="P8368" s="19">
        <f t="shared" si="784"/>
        <v>0.55170550558134646</v>
      </c>
      <c r="Q8368" s="19">
        <f t="shared" si="785"/>
        <v>0</v>
      </c>
    </row>
    <row r="8369" spans="1:17">
      <c r="A8369" s="38">
        <v>41988</v>
      </c>
      <c r="B8369" s="49" t="s">
        <v>160</v>
      </c>
      <c r="C8369" s="24">
        <f t="shared" si="780"/>
        <v>30.406921776000001</v>
      </c>
      <c r="D8369" s="24">
        <f t="shared" si="781"/>
        <v>2.1134450064968585E-2</v>
      </c>
      <c r="E8369" s="18">
        <f>IF(G8369&gt;=0.3,(バックデータ一覧!$C$10*(バックデータ一覧!$C$12*計算過程!L8369+バックデータ一覧!$C$13*LN(計算過程!G8369)+バックデータ一覧!$C$14)^バックデータ一覧!$C$11+バックデータ一覧!$E$10*(計算過程!G8369/(バックデータ一覧!$E$12*計算過程!L8369+バックデータ一覧!$E$13*LN(計算過程!G8369)+バックデータ一覧!$E$14))^バックデータ一覧!$E$11)*計算過程!$W$11*10^-3,0)</f>
        <v>0</v>
      </c>
      <c r="F8369" s="18">
        <f>IF(G8369&lt;0.3,(バックデータ一覧!$C$10*(バックデータ一覧!$C$12*計算過程!L8369+バックデータ一覧!$C$13*LN(0.3)+バックデータ一覧!$C$14)^バックデータ一覧!$C$11+バックデータ一覧!$E$10*(0.3/(バックデータ一覧!$E$12*計算過程!L8369+バックデータ一覧!$E$13*LN(0.3)+バックデータ一覧!$E$14))^バックデータ一覧!$E$11)*計算過程!$W$11*計算過程!G8369/0.3*10^-3,0)</f>
        <v>2.1134450064968585E-2</v>
      </c>
      <c r="G8369" s="18">
        <f t="shared" si="782"/>
        <v>7.9281526746910504E-3</v>
      </c>
      <c r="H8369" s="18">
        <f t="shared" si="783"/>
        <v>0.24107071820751597</v>
      </c>
      <c r="I8369" s="24">
        <v>0</v>
      </c>
      <c r="J8369" s="24">
        <v>0</v>
      </c>
      <c r="K8369" s="24">
        <v>0</v>
      </c>
      <c r="L8369" s="14">
        <f>貼り付けシート!C8369</f>
        <v>12</v>
      </c>
      <c r="M8369" s="14">
        <f>貼り付けシート!D8369</f>
        <v>3.5</v>
      </c>
      <c r="N8369" s="18">
        <f>貼り付けシート!E8369</f>
        <v>40.390853579750221</v>
      </c>
      <c r="O8369" s="18">
        <f>貼り付けシート!F8369</f>
        <v>0.24107071820751597</v>
      </c>
      <c r="P8369" s="19">
        <f t="shared" si="784"/>
        <v>0.24107071820751597</v>
      </c>
      <c r="Q8369" s="19">
        <f t="shared" si="785"/>
        <v>0</v>
      </c>
    </row>
    <row r="8370" spans="1:17">
      <c r="A8370" s="38">
        <v>41988</v>
      </c>
      <c r="B8370" s="49" t="s">
        <v>161</v>
      </c>
      <c r="C8370" s="24">
        <f t="shared" si="780"/>
        <v>30.406921776000001</v>
      </c>
      <c r="D8370" s="24">
        <f t="shared" si="781"/>
        <v>8.4846181756833214E-3</v>
      </c>
      <c r="E8370" s="18">
        <f>IF(G8370&gt;=0.3,(バックデータ一覧!$C$10*(バックデータ一覧!$C$12*計算過程!L8370+バックデータ一覧!$C$13*LN(計算過程!G8370)+バックデータ一覧!$C$14)^バックデータ一覧!$C$11+バックデータ一覧!$E$10*(計算過程!G8370/(バックデータ一覧!$E$12*計算過程!L8370+バックデータ一覧!$E$13*LN(計算過程!G8370)+バックデータ一覧!$E$14))^バックデータ一覧!$E$11)*計算過程!$W$11*10^-3,0)</f>
        <v>0</v>
      </c>
      <c r="F8370" s="18">
        <f>IF(G8370&lt;0.3,(バックデータ一覧!$C$10*(バックデータ一覧!$C$12*計算過程!L8370+バックデータ一覧!$C$13*LN(0.3)+バックデータ一覧!$C$14)^バックデータ一覧!$C$11+バックデータ一覧!$E$10*(0.3/(バックデータ一覧!$E$12*計算過程!L8370+バックデータ一覧!$E$13*LN(0.3)+バックデータ一覧!$E$14))^バックデータ一覧!$E$11)*計算過程!$W$11*計算過程!G8370/0.3*10^-3,0)</f>
        <v>8.4846181756833214E-3</v>
      </c>
      <c r="G8370" s="18">
        <f t="shared" si="782"/>
        <v>3.1828293651593531E-3</v>
      </c>
      <c r="H8370" s="18">
        <f t="shared" si="783"/>
        <v>9.6780043532756196E-2</v>
      </c>
      <c r="I8370" s="24">
        <v>0</v>
      </c>
      <c r="J8370" s="24">
        <v>0</v>
      </c>
      <c r="K8370" s="24">
        <v>0</v>
      </c>
      <c r="L8370" s="14">
        <f>貼り付けシート!C8370</f>
        <v>12</v>
      </c>
      <c r="M8370" s="14">
        <f>貼り付けシート!D8370</f>
        <v>3.6</v>
      </c>
      <c r="N8370" s="18">
        <f>貼り付けシート!E8370</f>
        <v>41.538237162441341</v>
      </c>
      <c r="O8370" s="18">
        <f>貼り付けシート!F8370</f>
        <v>9.6780043532756196E-2</v>
      </c>
      <c r="P8370" s="19">
        <f t="shared" si="784"/>
        <v>9.6780043532756196E-2</v>
      </c>
      <c r="Q8370" s="19">
        <f t="shared" si="785"/>
        <v>0</v>
      </c>
    </row>
    <row r="8371" spans="1:17">
      <c r="A8371" s="38">
        <v>41988</v>
      </c>
      <c r="B8371" s="49" t="s">
        <v>162</v>
      </c>
      <c r="C8371" s="24">
        <f t="shared" si="780"/>
        <v>30.406921776000001</v>
      </c>
      <c r="D8371" s="24">
        <f t="shared" si="781"/>
        <v>6.1890408769423155E-3</v>
      </c>
      <c r="E8371" s="18">
        <f>IF(G8371&gt;=0.3,(バックデータ一覧!$C$10*(バックデータ一覧!$C$12*計算過程!L8371+バックデータ一覧!$C$13*LN(計算過程!G8371)+バックデータ一覧!$C$14)^バックデータ一覧!$C$11+バックデータ一覧!$E$10*(計算過程!G8371/(バックデータ一覧!$E$12*計算過程!L8371+バックデータ一覧!$E$13*LN(計算過程!G8371)+バックデータ一覧!$E$14))^バックデータ一覧!$E$11)*計算過程!$W$11*10^-3,0)</f>
        <v>0</v>
      </c>
      <c r="F8371" s="18">
        <f>IF(G8371&lt;0.3,(バックデータ一覧!$C$10*(バックデータ一覧!$C$12*計算過程!L8371+バックデータ一覧!$C$13*LN(0.3)+バックデータ一覧!$C$14)^バックデータ一覧!$C$11+バックデータ一覧!$E$10*(0.3/(バックデータ一覧!$E$12*計算過程!L8371+バックデータ一覧!$E$13*LN(0.3)+バックデータ一覧!$E$14))^バックデータ一覧!$E$11)*計算過程!$W$11*計算過程!G8371/0.3*10^-3,0)</f>
        <v>6.1890408769423155E-3</v>
      </c>
      <c r="G8371" s="18">
        <f t="shared" si="782"/>
        <v>2.3757653530375117E-3</v>
      </c>
      <c r="H8371" s="18">
        <f t="shared" si="783"/>
        <v>7.2239711247942651E-2</v>
      </c>
      <c r="I8371" s="24">
        <v>0</v>
      </c>
      <c r="J8371" s="24">
        <v>0</v>
      </c>
      <c r="K8371" s="24">
        <v>0</v>
      </c>
      <c r="L8371" s="14">
        <f>貼り付けシート!C8371</f>
        <v>12.6</v>
      </c>
      <c r="M8371" s="14">
        <f>貼り付けシート!D8371</f>
        <v>3.7</v>
      </c>
      <c r="N8371" s="18">
        <f>貼り付けシート!E8371</f>
        <v>41.033105578737477</v>
      </c>
      <c r="O8371" s="18">
        <f>貼り付けシート!F8371</f>
        <v>7.2239711247942651E-2</v>
      </c>
      <c r="P8371" s="19">
        <f t="shared" si="784"/>
        <v>7.2239711247942651E-2</v>
      </c>
      <c r="Q8371" s="19">
        <f t="shared" si="785"/>
        <v>0</v>
      </c>
    </row>
    <row r="8372" spans="1:17">
      <c r="A8372" s="38">
        <v>41988</v>
      </c>
      <c r="B8372" s="49" t="s">
        <v>163</v>
      </c>
      <c r="C8372" s="24">
        <f t="shared" si="780"/>
        <v>30.406921776000001</v>
      </c>
      <c r="D8372" s="24">
        <f t="shared" si="781"/>
        <v>7.1995249186818057E-3</v>
      </c>
      <c r="E8372" s="18">
        <f>IF(G8372&gt;=0.3,(バックデータ一覧!$C$10*(バックデータ一覧!$C$12*計算過程!L8372+バックデータ一覧!$C$13*LN(計算過程!G8372)+バックデータ一覧!$C$14)^バックデータ一覧!$C$11+バックデータ一覧!$E$10*(計算過程!G8372/(バックデータ一覧!$E$12*計算過程!L8372+バックデータ一覧!$E$13*LN(計算過程!G8372)+バックデータ一覧!$E$14))^バックデータ一覧!$E$11)*計算過程!$W$11*10^-3,0)</f>
        <v>0</v>
      </c>
      <c r="F8372" s="18">
        <f>IF(G8372&lt;0.3,(バックデータ一覧!$C$10*(バックデータ一覧!$C$12*計算過程!L8372+バックデータ一覧!$C$13*LN(0.3)+バックデータ一覧!$C$14)^バックデータ一覧!$C$11+バックデータ一覧!$E$10*(0.3/(バックデータ一覧!$E$12*計算過程!L8372+バックデータ一覧!$E$13*LN(0.3)+バックデータ一覧!$E$14))^バックデータ一覧!$E$11)*計算過程!$W$11*計算過程!G8372/0.3*10^-3,0)</f>
        <v>7.1995249186818057E-3</v>
      </c>
      <c r="G8372" s="18">
        <f t="shared" si="782"/>
        <v>2.8287651270198677E-3</v>
      </c>
      <c r="H8372" s="18">
        <f t="shared" si="783"/>
        <v>8.6014039939969825E-2</v>
      </c>
      <c r="I8372" s="24">
        <v>0</v>
      </c>
      <c r="J8372" s="24">
        <v>0</v>
      </c>
      <c r="K8372" s="24">
        <v>0</v>
      </c>
      <c r="L8372" s="14">
        <f>貼り付けシート!C8372</f>
        <v>13.2</v>
      </c>
      <c r="M8372" s="14">
        <f>貼り付けシート!D8372</f>
        <v>4</v>
      </c>
      <c r="N8372" s="18">
        <f>貼り付けシート!E8372</f>
        <v>42.630666256295882</v>
      </c>
      <c r="O8372" s="18">
        <f>貼り付けシート!F8372</f>
        <v>8.6014039939969825E-2</v>
      </c>
      <c r="P8372" s="19">
        <f t="shared" si="784"/>
        <v>8.6014039939969825E-2</v>
      </c>
      <c r="Q8372" s="19">
        <f t="shared" si="785"/>
        <v>0</v>
      </c>
    </row>
    <row r="8373" spans="1:17">
      <c r="A8373" s="38">
        <v>41988</v>
      </c>
      <c r="B8373" s="49" t="s">
        <v>164</v>
      </c>
      <c r="C8373" s="24">
        <f t="shared" si="780"/>
        <v>30.406921776000001</v>
      </c>
      <c r="D8373" s="24">
        <f t="shared" si="781"/>
        <v>1.1070394752689512E-2</v>
      </c>
      <c r="E8373" s="18">
        <f>IF(G8373&gt;=0.3,(バックデータ一覧!$C$10*(バックデータ一覧!$C$12*計算過程!L8373+バックデータ一覧!$C$13*LN(計算過程!G8373)+バックデータ一覧!$C$14)^バックデータ一覧!$C$11+バックデータ一覧!$E$10*(計算過程!G8373/(バックデータ一覧!$E$12*計算過程!L8373+バックデータ一覧!$E$13*LN(計算過程!G8373)+バックデータ一覧!$E$14))^バックデータ一覧!$E$11)*計算過程!$W$11*10^-3,0)</f>
        <v>0</v>
      </c>
      <c r="F8373" s="18">
        <f>IF(G8373&lt;0.3,(バックデータ一覧!$C$10*(バックデータ一覧!$C$12*計算過程!L8373+バックデータ一覧!$C$13*LN(0.3)+バックデータ一覧!$C$14)^バックデータ一覧!$C$11+バックデータ一覧!$E$10*(0.3/(バックデータ一覧!$E$12*計算過程!L8373+バックデータ一覧!$E$13*LN(0.3)+バックデータ一覧!$E$14))^バックデータ一覧!$E$11)*計算過程!$W$11*計算過程!G8373/0.3*10^-3,0)</f>
        <v>1.1070394752689512E-2</v>
      </c>
      <c r="G8373" s="18">
        <f t="shared" si="782"/>
        <v>4.2495534963863111E-3</v>
      </c>
      <c r="H8373" s="18">
        <f t="shared" si="783"/>
        <v>0.12921584074754586</v>
      </c>
      <c r="I8373" s="24">
        <v>0</v>
      </c>
      <c r="J8373" s="24">
        <v>0</v>
      </c>
      <c r="K8373" s="24">
        <v>0</v>
      </c>
      <c r="L8373" s="14">
        <f>貼り付けシート!C8373</f>
        <v>12.6</v>
      </c>
      <c r="M8373" s="14">
        <f>貼り付けシート!D8373</f>
        <v>4</v>
      </c>
      <c r="N8373" s="18">
        <f>貼り付けシート!E8373</f>
        <v>44.338855298533879</v>
      </c>
      <c r="O8373" s="18">
        <f>貼り付けシート!F8373</f>
        <v>0.12921584074754586</v>
      </c>
      <c r="P8373" s="19">
        <f t="shared" si="784"/>
        <v>0.12921584074754586</v>
      </c>
      <c r="Q8373" s="19">
        <f t="shared" si="785"/>
        <v>0</v>
      </c>
    </row>
    <row r="8374" spans="1:17">
      <c r="A8374" s="38">
        <v>41988</v>
      </c>
      <c r="B8374" s="49" t="s">
        <v>165</v>
      </c>
      <c r="C8374" s="24">
        <f t="shared" si="780"/>
        <v>30.406921776000001</v>
      </c>
      <c r="D8374" s="24">
        <f t="shared" si="781"/>
        <v>2.0997965371112332E-2</v>
      </c>
      <c r="E8374" s="18">
        <f>IF(G8374&gt;=0.3,(バックデータ一覧!$C$10*(バックデータ一覧!$C$12*計算過程!L8374+バックデータ一覧!$C$13*LN(計算過程!G8374)+バックデータ一覧!$C$14)^バックデータ一覧!$C$11+バックデータ一覧!$E$10*(計算過程!G8374/(バックデータ一覧!$E$12*計算過程!L8374+バックデータ一覧!$E$13*LN(計算過程!G8374)+バックデータ一覧!$E$14))^バックデータ一覧!$E$11)*計算過程!$W$11*10^-3,0)</f>
        <v>0</v>
      </c>
      <c r="F8374" s="18">
        <f>IF(G8374&lt;0.3,(バックデータ一覧!$C$10*(バックデータ一覧!$C$12*計算過程!L8374+バックデータ一覧!$C$13*LN(0.3)+バックデータ一覧!$C$14)^バックデータ一覧!$C$11+バックデータ一覧!$E$10*(0.3/(バックデータ一覧!$E$12*計算過程!L8374+バックデータ一覧!$E$13*LN(0.3)+バックデータ一覧!$E$14))^バックデータ一覧!$E$11)*計算過程!$W$11*計算過程!G8374/0.3*10^-3,0)</f>
        <v>2.0997965371112332E-2</v>
      </c>
      <c r="G8374" s="18">
        <f t="shared" si="782"/>
        <v>7.7287777088012807E-3</v>
      </c>
      <c r="H8374" s="18">
        <f t="shared" si="783"/>
        <v>0.23500833921561307</v>
      </c>
      <c r="I8374" s="24">
        <v>0</v>
      </c>
      <c r="J8374" s="24">
        <v>0</v>
      </c>
      <c r="K8374" s="24">
        <v>0</v>
      </c>
      <c r="L8374" s="14">
        <f>貼り付けシート!C8374</f>
        <v>11.5</v>
      </c>
      <c r="M8374" s="14">
        <f>貼り付けシート!D8374</f>
        <v>4</v>
      </c>
      <c r="N8374" s="18">
        <f>貼り付けシート!E8374</f>
        <v>47.673446749744535</v>
      </c>
      <c r="O8374" s="18">
        <f>貼り付けシート!F8374</f>
        <v>0.23500833921561307</v>
      </c>
      <c r="P8374" s="19">
        <f t="shared" si="784"/>
        <v>0.23500833921561307</v>
      </c>
      <c r="Q8374" s="19">
        <f t="shared" si="785"/>
        <v>0</v>
      </c>
    </row>
    <row r="8375" spans="1:17">
      <c r="A8375" s="38">
        <v>41988</v>
      </c>
      <c r="B8375" s="49" t="s">
        <v>166</v>
      </c>
      <c r="C8375" s="24">
        <f t="shared" si="780"/>
        <v>30.406921776000001</v>
      </c>
      <c r="D8375" s="24">
        <f t="shared" si="781"/>
        <v>3.375403430879638E-2</v>
      </c>
      <c r="E8375" s="18">
        <f>IF(G8375&gt;=0.3,(バックデータ一覧!$C$10*(バックデータ一覧!$C$12*計算過程!L8375+バックデータ一覧!$C$13*LN(計算過程!G8375)+バックデータ一覧!$C$14)^バックデータ一覧!$C$11+バックデータ一覧!$E$10*(計算過程!G8375/(バックデータ一覧!$E$12*計算過程!L8375+バックデータ一覧!$E$13*LN(計算過程!G8375)+バックデータ一覧!$E$14))^バックデータ一覧!$E$11)*計算過程!$W$11*10^-3,0)</f>
        <v>0</v>
      </c>
      <c r="F8375" s="18">
        <f>IF(G8375&lt;0.3,(バックデータ一覧!$C$10*(バックデータ一覧!$C$12*計算過程!L8375+バックデータ一覧!$C$13*LN(0.3)+バックデータ一覧!$C$14)^バックデータ一覧!$C$11+バックデータ一覧!$E$10*(0.3/(バックデータ一覧!$E$12*計算過程!L8375+バックデータ一覧!$E$13*LN(0.3)+バックデータ一覧!$E$14))^バックデータ一覧!$E$11)*計算過程!$W$11*計算過程!G8375/0.3*10^-3,0)</f>
        <v>3.375403430879638E-2</v>
      </c>
      <c r="G8375" s="18">
        <f t="shared" si="782"/>
        <v>1.1967160036022115E-2</v>
      </c>
      <c r="H8375" s="18">
        <f t="shared" si="783"/>
        <v>0.3638844990961978</v>
      </c>
      <c r="I8375" s="24">
        <v>0</v>
      </c>
      <c r="J8375" s="24">
        <v>0</v>
      </c>
      <c r="K8375" s="24">
        <v>0</v>
      </c>
      <c r="L8375" s="14">
        <f>貼り付けシート!C8375</f>
        <v>10.5</v>
      </c>
      <c r="M8375" s="14">
        <f>貼り付けシート!D8375</f>
        <v>4.3</v>
      </c>
      <c r="N8375" s="18">
        <f>貼り付けシート!E8375</f>
        <v>54.745131966700789</v>
      </c>
      <c r="O8375" s="18">
        <f>貼り付けシート!F8375</f>
        <v>0.3638844990961978</v>
      </c>
      <c r="P8375" s="19">
        <f t="shared" si="784"/>
        <v>0.3638844990961978</v>
      </c>
      <c r="Q8375" s="19">
        <f t="shared" si="785"/>
        <v>0</v>
      </c>
    </row>
    <row r="8376" spans="1:17">
      <c r="A8376" s="38">
        <v>41988</v>
      </c>
      <c r="B8376" s="49" t="s">
        <v>167</v>
      </c>
      <c r="C8376" s="24">
        <f t="shared" si="780"/>
        <v>30.406921776000001</v>
      </c>
      <c r="D8376" s="24">
        <f t="shared" si="781"/>
        <v>5.2092978669238649E-2</v>
      </c>
      <c r="E8376" s="18">
        <f>IF(G8376&gt;=0.3,(バックデータ一覧!$C$10*(バックデータ一覧!$C$12*計算過程!L8376+バックデータ一覧!$C$13*LN(計算過程!G8376)+バックデータ一覧!$C$14)^バックデータ一覧!$C$11+バックデータ一覧!$E$10*(計算過程!G8376/(バックデータ一覧!$E$12*計算過程!L8376+バックデータ一覧!$E$13*LN(計算過程!G8376)+バックデータ一覧!$E$14))^バックデータ一覧!$E$11)*計算過程!$W$11*10^-3,0)</f>
        <v>0</v>
      </c>
      <c r="F8376" s="18">
        <f>IF(G8376&lt;0.3,(バックデータ一覧!$C$10*(バックデータ一覧!$C$12*計算過程!L8376+バックデータ一覧!$C$13*LN(0.3)+バックデータ一覧!$C$14)^バックデータ一覧!$C$11+バックデータ一覧!$E$10*(0.3/(バックデータ一覧!$E$12*計算過程!L8376+バックデータ一覧!$E$13*LN(0.3)+バックデータ一覧!$E$14))^バックデータ一覧!$E$11)*計算過程!$W$11*計算過程!G8376/0.3*10^-3,0)</f>
        <v>5.2092978669238649E-2</v>
      </c>
      <c r="G8376" s="18">
        <f t="shared" si="782"/>
        <v>1.7545287361566082E-2</v>
      </c>
      <c r="H8376" s="18">
        <f t="shared" si="783"/>
        <v>0.53349818034058127</v>
      </c>
      <c r="I8376" s="24">
        <v>0</v>
      </c>
      <c r="J8376" s="24">
        <v>0</v>
      </c>
      <c r="K8376" s="24">
        <v>0</v>
      </c>
      <c r="L8376" s="14">
        <f>貼り付けシート!C8376</f>
        <v>9.1</v>
      </c>
      <c r="M8376" s="14">
        <f>貼り付けシート!D8376</f>
        <v>4.5</v>
      </c>
      <c r="N8376" s="18">
        <f>貼り付けシート!E8376</f>
        <v>62.915103484289467</v>
      </c>
      <c r="O8376" s="18">
        <f>貼り付けシート!F8376</f>
        <v>0.53349818034058127</v>
      </c>
      <c r="P8376" s="19">
        <f t="shared" si="784"/>
        <v>0.53349818034058127</v>
      </c>
      <c r="Q8376" s="19">
        <f t="shared" si="785"/>
        <v>0</v>
      </c>
    </row>
    <row r="8377" spans="1:17">
      <c r="A8377" s="38">
        <v>41988</v>
      </c>
      <c r="B8377" s="49" t="s">
        <v>168</v>
      </c>
      <c r="C8377" s="24">
        <f t="shared" si="780"/>
        <v>30.406921776000001</v>
      </c>
      <c r="D8377" s="24">
        <f t="shared" si="781"/>
        <v>6.3823705522274454E-2</v>
      </c>
      <c r="E8377" s="18">
        <f>IF(G8377&gt;=0.3,(バックデータ一覧!$C$10*(バックデータ一覧!$C$12*計算過程!L8377+バックデータ一覧!$C$13*LN(計算過程!G8377)+バックデータ一覧!$C$14)^バックデータ一覧!$C$11+バックデータ一覧!$E$10*(計算過程!G8377/(バックデータ一覧!$E$12*計算過程!L8377+バックデータ一覧!$E$13*LN(計算過程!G8377)+バックデータ一覧!$E$14))^バックデータ一覧!$E$11)*計算過程!$W$11*10^-3,0)</f>
        <v>0</v>
      </c>
      <c r="F8377" s="18">
        <f>IF(G8377&lt;0.3,(バックデータ一覧!$C$10*(バックデータ一覧!$C$12*計算過程!L8377+バックデータ一覧!$C$13*LN(0.3)+バックデータ一覧!$C$14)^バックデータ一覧!$C$11+バックデータ一覧!$E$10*(0.3/(バックデータ一覧!$E$12*計算過程!L8377+バックデータ一覧!$E$13*LN(0.3)+バックデータ一覧!$E$14))^バックデータ一覧!$E$11)*計算過程!$W$11*計算過程!G8377/0.3*10^-3,0)</f>
        <v>6.3823705522274454E-2</v>
      </c>
      <c r="G8377" s="18">
        <f t="shared" si="782"/>
        <v>2.1188412818641603E-2</v>
      </c>
      <c r="H8377" s="18">
        <f t="shared" si="783"/>
        <v>0.64427441113403094</v>
      </c>
      <c r="I8377" s="24">
        <v>0</v>
      </c>
      <c r="J8377" s="24">
        <v>0</v>
      </c>
      <c r="K8377" s="24">
        <v>0</v>
      </c>
      <c r="L8377" s="14">
        <f>貼り付けシート!C8377</f>
        <v>8.6999999999999993</v>
      </c>
      <c r="M8377" s="14">
        <f>貼り付けシート!D8377</f>
        <v>3.6</v>
      </c>
      <c r="N8377" s="18">
        <f>貼り付けシート!E8377</f>
        <v>51.785900904412387</v>
      </c>
      <c r="O8377" s="18">
        <f>貼り付けシート!F8377</f>
        <v>0.64427441113403094</v>
      </c>
      <c r="P8377" s="19">
        <f t="shared" si="784"/>
        <v>0.64427441113403094</v>
      </c>
      <c r="Q8377" s="19">
        <f t="shared" si="785"/>
        <v>0</v>
      </c>
    </row>
    <row r="8378" spans="1:17">
      <c r="A8378" s="38">
        <v>41988</v>
      </c>
      <c r="B8378" s="49" t="s">
        <v>169</v>
      </c>
      <c r="C8378" s="24">
        <f t="shared" si="780"/>
        <v>30.406921776000001</v>
      </c>
      <c r="D8378" s="24">
        <f t="shared" si="781"/>
        <v>0.22853836836171709</v>
      </c>
      <c r="E8378" s="18">
        <f>IF(G8378&gt;=0.3,(バックデータ一覧!$C$10*(バックデータ一覧!$C$12*計算過程!L8378+バックデータ一覧!$C$13*LN(計算過程!G8378)+バックデータ一覧!$C$14)^バックデータ一覧!$C$11+バックデータ一覧!$E$10*(計算過程!G8378/(バックデータ一覧!$E$12*計算過程!L8378+バックデータ一覧!$E$13*LN(計算過程!G8378)+バックデータ一覧!$E$14))^バックデータ一覧!$E$11)*計算過程!$W$11*10^-3,0)</f>
        <v>0</v>
      </c>
      <c r="F8378" s="18">
        <f>IF(G8378&lt;0.3,(バックデータ一覧!$C$10*(バックデータ一覧!$C$12*計算過程!L8378+バックデータ一覧!$C$13*LN(0.3)+バックデータ一覧!$C$14)^バックデータ一覧!$C$11+バックデータ一覧!$E$10*(0.3/(バックデータ一覧!$E$12*計算過程!L8378+バックデータ一覧!$E$13*LN(0.3)+バックデータ一覧!$E$14))^バックデータ一覧!$E$11)*計算過程!$W$11*計算過程!G8378/0.3*10^-3,0)</f>
        <v>0.22853836836171709</v>
      </c>
      <c r="G8378" s="18">
        <f t="shared" si="782"/>
        <v>7.5059545356136737E-2</v>
      </c>
      <c r="H8378" s="18">
        <f t="shared" si="783"/>
        <v>2.282329724186174</v>
      </c>
      <c r="I8378" s="24">
        <v>0</v>
      </c>
      <c r="J8378" s="24">
        <v>0</v>
      </c>
      <c r="K8378" s="24">
        <v>0</v>
      </c>
      <c r="L8378" s="14">
        <f>貼り付けシート!C8378</f>
        <v>8.4</v>
      </c>
      <c r="M8378" s="14">
        <f>貼り付けシート!D8378</f>
        <v>3.5</v>
      </c>
      <c r="N8378" s="18">
        <f>貼り付けシート!E8378</f>
        <v>51.389917748339052</v>
      </c>
      <c r="O8378" s="18">
        <f>貼り付けシート!F8378</f>
        <v>2.282329724186174</v>
      </c>
      <c r="P8378" s="19">
        <f t="shared" si="784"/>
        <v>2.282329724186174</v>
      </c>
      <c r="Q8378" s="19">
        <f t="shared" si="785"/>
        <v>0</v>
      </c>
    </row>
    <row r="8379" spans="1:17">
      <c r="A8379" s="38">
        <v>41988</v>
      </c>
      <c r="B8379" s="49" t="s">
        <v>170</v>
      </c>
      <c r="C8379" s="24">
        <f t="shared" si="780"/>
        <v>30.406921776000001</v>
      </c>
      <c r="D8379" s="24">
        <f t="shared" si="781"/>
        <v>0.60685172323145076</v>
      </c>
      <c r="E8379" s="18">
        <f>IF(G8379&gt;=0.3,(バックデータ一覧!$C$10*(バックデータ一覧!$C$12*計算過程!L8379+バックデータ一覧!$C$13*LN(計算過程!G8379)+バックデータ一覧!$C$14)^バックデータ一覧!$C$11+バックデータ一覧!$E$10*(計算過程!G8379/(バックデータ一覧!$E$12*計算過程!L8379+バックデータ一覧!$E$13*LN(計算過程!G8379)+バックデータ一覧!$E$14))^バックデータ一覧!$E$11)*計算過程!$W$11*10^-3,0)</f>
        <v>0</v>
      </c>
      <c r="F8379" s="18">
        <f>IF(G8379&lt;0.3,(バックデータ一覧!$C$10*(バックデータ一覧!$C$12*計算過程!L8379+バックデータ一覧!$C$13*LN(0.3)+バックデータ一覧!$C$14)^バックデータ一覧!$C$11+バックデータ一覧!$E$10*(0.3/(バックデータ一覧!$E$12*計算過程!L8379+バックデータ一覧!$E$13*LN(0.3)+バックデータ一覧!$E$14))^バックデータ一覧!$E$11)*計算過程!$W$11*計算過程!G8379/0.3*10^-3,0)</f>
        <v>0.60685172323145076</v>
      </c>
      <c r="G8379" s="18">
        <f t="shared" si="782"/>
        <v>0.18903666705758501</v>
      </c>
      <c r="H8379" s="18">
        <f t="shared" si="783"/>
        <v>5.7480231480157435</v>
      </c>
      <c r="I8379" s="24">
        <v>0</v>
      </c>
      <c r="J8379" s="24">
        <v>0</v>
      </c>
      <c r="K8379" s="24">
        <v>0</v>
      </c>
      <c r="L8379" s="14">
        <f>貼り付けシート!C8379</f>
        <v>6.9</v>
      </c>
      <c r="M8379" s="14">
        <f>貼り付けシート!D8379</f>
        <v>4.3</v>
      </c>
      <c r="N8379" s="18">
        <f>貼り付けシート!E8379</f>
        <v>69.855468023234081</v>
      </c>
      <c r="O8379" s="18">
        <f>貼り付けシート!F8379</f>
        <v>5.7480231480157435</v>
      </c>
      <c r="P8379" s="19">
        <f t="shared" si="784"/>
        <v>5.7480231480157435</v>
      </c>
      <c r="Q8379" s="19">
        <f t="shared" si="785"/>
        <v>0</v>
      </c>
    </row>
    <row r="8380" spans="1:17">
      <c r="A8380" s="38">
        <v>41988</v>
      </c>
      <c r="B8380" s="49" t="s">
        <v>171</v>
      </c>
      <c r="C8380" s="24">
        <f t="shared" si="780"/>
        <v>30.406921776000001</v>
      </c>
      <c r="D8380" s="24">
        <f t="shared" si="781"/>
        <v>0.95958634733013359</v>
      </c>
      <c r="E8380" s="18">
        <f>IF(G8380&gt;=0.3,(バックデータ一覧!$C$10*(バックデータ一覧!$C$12*計算過程!L8380+バックデータ一覧!$C$13*LN(計算過程!G8380)+バックデータ一覧!$C$14)^バックデータ一覧!$C$11+バックデータ一覧!$E$10*(計算過程!G8380/(バックデータ一覧!$E$12*計算過程!L8380+バックデータ一覧!$E$13*LN(計算過程!G8380)+バックデータ一覧!$E$14))^バックデータ一覧!$E$11)*計算過程!$W$11*10^-3,0)</f>
        <v>0</v>
      </c>
      <c r="F8380" s="18">
        <f>IF(G8380&lt;0.3,(バックデータ一覧!$C$10*(バックデータ一覧!$C$12*計算過程!L8380+バックデータ一覧!$C$13*LN(0.3)+バックデータ一覧!$C$14)^バックデータ一覧!$C$11+バックデータ一覧!$E$10*(0.3/(バックデータ一覧!$E$12*計算過程!L8380+バックデータ一覧!$E$13*LN(0.3)+バックデータ一覧!$E$14))^バックデータ一覧!$E$11)*計算過程!$W$11*計算過程!G8380/0.3*10^-3,0)</f>
        <v>0.95958634733013359</v>
      </c>
      <c r="G8380" s="18">
        <f t="shared" si="782"/>
        <v>0.29075774526870085</v>
      </c>
      <c r="H8380" s="18">
        <f t="shared" si="783"/>
        <v>8.8410480161515217</v>
      </c>
      <c r="I8380" s="24">
        <v>0</v>
      </c>
      <c r="J8380" s="24">
        <v>0</v>
      </c>
      <c r="K8380" s="24">
        <v>0</v>
      </c>
      <c r="L8380" s="14">
        <f>貼り付けシート!C8380</f>
        <v>6.1</v>
      </c>
      <c r="M8380" s="14">
        <f>貼り付けシート!D8380</f>
        <v>4.8</v>
      </c>
      <c r="N8380" s="18">
        <f>貼り付けシート!E8380</f>
        <v>82.331877553584718</v>
      </c>
      <c r="O8380" s="18">
        <f>貼り付けシート!F8380</f>
        <v>8.8410480161515217</v>
      </c>
      <c r="P8380" s="19">
        <f t="shared" si="784"/>
        <v>8.8410480161515217</v>
      </c>
      <c r="Q8380" s="19">
        <f t="shared" si="785"/>
        <v>0</v>
      </c>
    </row>
    <row r="8381" spans="1:17">
      <c r="A8381" s="38">
        <v>41988</v>
      </c>
      <c r="B8381" s="49" t="s">
        <v>172</v>
      </c>
      <c r="C8381" s="24">
        <f t="shared" si="780"/>
        <v>30.406921776000001</v>
      </c>
      <c r="D8381" s="24">
        <f t="shared" si="781"/>
        <v>1.0696829478750669</v>
      </c>
      <c r="E8381" s="18">
        <f>IF(G8381&gt;=0.3,(バックデータ一覧!$C$10*(バックデータ一覧!$C$12*計算過程!L8381+バックデータ一覧!$C$13*LN(計算過程!G8381)+バックデータ一覧!$C$14)^バックデータ一覧!$C$11+バックデータ一覧!$E$10*(計算過程!G8381/(バックデータ一覧!$E$12*計算過程!L8381+バックデータ一覧!$E$13*LN(計算過程!G8381)+バックデータ一覧!$E$14))^バックデータ一覧!$E$11)*計算過程!$W$11*10^-3,0)</f>
        <v>1.0696829478750669</v>
      </c>
      <c r="F8381" s="18">
        <f>IF(G8381&lt;0.3,(バックデータ一覧!$C$10*(バックデータ一覧!$C$12*計算過程!L8381+バックデータ一覧!$C$13*LN(0.3)+バックデータ一覧!$C$14)^バックデータ一覧!$C$11+バックデータ一覧!$E$10*(0.3/(バックデータ一覧!$E$12*計算過程!L8381+バックデータ一覧!$E$13*LN(0.3)+バックデータ一覧!$E$14))^バックデータ一覧!$E$11)*計算過程!$W$11*計算過程!G8381/0.3*10^-3,0)</f>
        <v>0</v>
      </c>
      <c r="G8381" s="18">
        <f t="shared" si="782"/>
        <v>0.32569882777285231</v>
      </c>
      <c r="H8381" s="18">
        <f t="shared" si="783"/>
        <v>9.9034987786240158</v>
      </c>
      <c r="I8381" s="24">
        <v>0</v>
      </c>
      <c r="J8381" s="24">
        <v>0</v>
      </c>
      <c r="K8381" s="24">
        <v>0</v>
      </c>
      <c r="L8381" s="14">
        <f>貼り付けシート!C8381</f>
        <v>6.1</v>
      </c>
      <c r="M8381" s="14">
        <f>貼り付けシート!D8381</f>
        <v>4.7</v>
      </c>
      <c r="N8381" s="18">
        <f>貼り付けシート!E8381</f>
        <v>80.629493776181576</v>
      </c>
      <c r="O8381" s="18">
        <f>貼り付けシート!F8381</f>
        <v>9.9034987786240158</v>
      </c>
      <c r="P8381" s="19">
        <f t="shared" si="784"/>
        <v>9.9034987786240158</v>
      </c>
      <c r="Q8381" s="19">
        <f t="shared" si="785"/>
        <v>0</v>
      </c>
    </row>
    <row r="8382" spans="1:17">
      <c r="A8382" s="38">
        <v>41989</v>
      </c>
      <c r="B8382" s="49" t="s">
        <v>149</v>
      </c>
      <c r="C8382" s="24">
        <f t="shared" si="780"/>
        <v>30.406921776000001</v>
      </c>
      <c r="D8382" s="24">
        <f t="shared" si="781"/>
        <v>1.1455846608313893</v>
      </c>
      <c r="E8382" s="18">
        <f>IF(G8382&gt;=0.3,(バックデータ一覧!$C$10*(バックデータ一覧!$C$12*計算過程!L8382+バックデータ一覧!$C$13*LN(計算過程!G8382)+バックデータ一覧!$C$14)^バックデータ一覧!$C$11+バックデータ一覧!$E$10*(計算過程!G8382/(バックデータ一覧!$E$12*計算過程!L8382+バックデータ一覧!$E$13*LN(計算過程!G8382)+バックデータ一覧!$E$14))^バックデータ一覧!$E$11)*計算過程!$W$11*10^-3,0)</f>
        <v>1.1455846608313893</v>
      </c>
      <c r="F8382" s="18">
        <f>IF(G8382&lt;0.3,(バックデータ一覧!$C$10*(バックデータ一覧!$C$12*計算過程!L8382+バックデータ一覧!$C$13*LN(0.3)+バックデータ一覧!$C$14)^バックデータ一覧!$C$11+バックデータ一覧!$E$10*(0.3/(バックデータ一覧!$E$12*計算過程!L8382+バックデータ一覧!$E$13*LN(0.3)+バックデータ一覧!$E$14))^バックデータ一覧!$E$11)*計算過程!$W$11*計算過程!G8382/0.3*10^-3,0)</f>
        <v>0</v>
      </c>
      <c r="G8382" s="18">
        <f t="shared" si="782"/>
        <v>0.3549316630482528</v>
      </c>
      <c r="H8382" s="18">
        <f t="shared" si="783"/>
        <v>10.792379314133813</v>
      </c>
      <c r="I8382" s="24">
        <v>0</v>
      </c>
      <c r="J8382" s="24">
        <v>0</v>
      </c>
      <c r="K8382" s="24">
        <v>0</v>
      </c>
      <c r="L8382" s="14">
        <f>貼り付けシート!C8382</f>
        <v>6.4</v>
      </c>
      <c r="M8382" s="14">
        <f>貼り付けシート!D8382</f>
        <v>4.7</v>
      </c>
      <c r="N8382" s="18">
        <f>貼り付けシート!E8382</f>
        <v>78.976487874425587</v>
      </c>
      <c r="O8382" s="18">
        <f>貼り付けシート!F8382</f>
        <v>10.792379314133813</v>
      </c>
      <c r="P8382" s="19">
        <f t="shared" si="784"/>
        <v>10.792379314133813</v>
      </c>
      <c r="Q8382" s="19">
        <f t="shared" si="785"/>
        <v>0</v>
      </c>
    </row>
    <row r="8383" spans="1:17">
      <c r="A8383" s="38">
        <v>41989</v>
      </c>
      <c r="B8383" s="49" t="s">
        <v>150</v>
      </c>
      <c r="C8383" s="24">
        <f t="shared" si="780"/>
        <v>30.406921776000001</v>
      </c>
      <c r="D8383" s="24">
        <f t="shared" si="781"/>
        <v>1.1848100083677615</v>
      </c>
      <c r="E8383" s="18">
        <f>IF(G8383&gt;=0.3,(バックデータ一覧!$C$10*(バックデータ一覧!$C$12*計算過程!L8383+バックデータ一覧!$C$13*LN(計算過程!G8383)+バックデータ一覧!$C$14)^バックデータ一覧!$C$11+バックデータ一覧!$E$10*(計算過程!G8383/(バックデータ一覧!$E$12*計算過程!L8383+バックデータ一覧!$E$13*LN(計算過程!G8383)+バックデータ一覧!$E$14))^バックデータ一覧!$E$11)*計算過程!$W$11*10^-3,0)</f>
        <v>1.1848100083677615</v>
      </c>
      <c r="F8383" s="18">
        <f>IF(G8383&lt;0.3,(バックデータ一覧!$C$10*(バックデータ一覧!$C$12*計算過程!L8383+バックデータ一覧!$C$13*LN(0.3)+バックデータ一覧!$C$14)^バックデータ一覧!$C$11+バックデータ一覧!$E$10*(0.3/(バックデータ一覧!$E$12*計算過程!L8383+バックデータ一覧!$E$13*LN(0.3)+バックデータ一覧!$E$14))^バックデータ一覧!$E$11)*計算過程!$W$11*計算過程!G8383/0.3*10^-3,0)</f>
        <v>0</v>
      </c>
      <c r="G8383" s="18">
        <f t="shared" si="782"/>
        <v>0.36860936545161521</v>
      </c>
      <c r="H8383" s="18">
        <f t="shared" si="783"/>
        <v>11.208276141188261</v>
      </c>
      <c r="I8383" s="24">
        <v>0</v>
      </c>
      <c r="J8383" s="24">
        <v>0</v>
      </c>
      <c r="K8383" s="24">
        <v>0</v>
      </c>
      <c r="L8383" s="14">
        <f>貼り付けシート!C8383</f>
        <v>6.4</v>
      </c>
      <c r="M8383" s="14">
        <f>貼り付けシート!D8383</f>
        <v>4.9000000000000004</v>
      </c>
      <c r="N8383" s="18">
        <f>貼り付けシート!E8383</f>
        <v>82.310921440326894</v>
      </c>
      <c r="O8383" s="18">
        <f>貼り付けシート!F8383</f>
        <v>11.208276141188261</v>
      </c>
      <c r="P8383" s="19">
        <f t="shared" si="784"/>
        <v>11.208276141188261</v>
      </c>
      <c r="Q8383" s="19">
        <f t="shared" si="785"/>
        <v>0</v>
      </c>
    </row>
    <row r="8384" spans="1:17">
      <c r="A8384" s="38">
        <v>41989</v>
      </c>
      <c r="B8384" s="49" t="s">
        <v>151</v>
      </c>
      <c r="C8384" s="24">
        <f t="shared" si="780"/>
        <v>30.406921776000001</v>
      </c>
      <c r="D8384" s="24">
        <f t="shared" si="781"/>
        <v>1.1114296104969286</v>
      </c>
      <c r="E8384" s="18">
        <f>IF(G8384&gt;=0.3,(バックデータ一覧!$C$10*(バックデータ一覧!$C$12*計算過程!L8384+バックデータ一覧!$C$13*LN(計算過程!G8384)+バックデータ一覧!$C$14)^バックデータ一覧!$C$11+バックデータ一覧!$E$10*(計算過程!G8384/(バックデータ一覧!$E$12*計算過程!L8384+バックデータ一覧!$E$13*LN(計算過程!G8384)+バックデータ一覧!$E$14))^バックデータ一覧!$E$11)*計算過程!$W$11*10^-3,0)</f>
        <v>1.1114296104969286</v>
      </c>
      <c r="F8384" s="18">
        <f>IF(G8384&lt;0.3,(バックデータ一覧!$C$10*(バックデータ一覧!$C$12*計算過程!L8384+バックデータ一覧!$C$13*LN(0.3)+バックデータ一覧!$C$14)^バックデータ一覧!$C$11+バックデータ一覧!$E$10*(0.3/(バックデータ一覧!$E$12*計算過程!L8384+バックデータ一覧!$E$13*LN(0.3)+バックデータ一覧!$E$14))^バックデータ一覧!$E$11)*計算過程!$W$11*計算過程!G8384/0.3*10^-3,0)</f>
        <v>0</v>
      </c>
      <c r="G8384" s="18">
        <f t="shared" si="782"/>
        <v>0.3569200719329873</v>
      </c>
      <c r="H8384" s="18">
        <f t="shared" si="783"/>
        <v>10.852840707550639</v>
      </c>
      <c r="I8384" s="24">
        <v>0</v>
      </c>
      <c r="J8384" s="24">
        <v>0</v>
      </c>
      <c r="K8384" s="24">
        <v>0</v>
      </c>
      <c r="L8384" s="14">
        <f>貼り付けシート!C8384</f>
        <v>7.5</v>
      </c>
      <c r="M8384" s="14">
        <f>貼り付けシート!D8384</f>
        <v>4.0999999999999996</v>
      </c>
      <c r="N8384" s="18">
        <f>貼り付けシート!E8384</f>
        <v>63.943933028717659</v>
      </c>
      <c r="O8384" s="18">
        <f>貼り付けシート!F8384</f>
        <v>10.852840707550639</v>
      </c>
      <c r="P8384" s="19">
        <f t="shared" si="784"/>
        <v>10.852840707550639</v>
      </c>
      <c r="Q8384" s="19">
        <f t="shared" si="785"/>
        <v>0</v>
      </c>
    </row>
    <row r="8385" spans="1:17">
      <c r="A8385" s="38">
        <v>41989</v>
      </c>
      <c r="B8385" s="49" t="s">
        <v>152</v>
      </c>
      <c r="C8385" s="24">
        <f t="shared" si="780"/>
        <v>30.406921776000001</v>
      </c>
      <c r="D8385" s="24">
        <f t="shared" si="781"/>
        <v>1.1697008845054719</v>
      </c>
      <c r="E8385" s="18">
        <f>IF(G8385&gt;=0.3,(バックデータ一覧!$C$10*(バックデータ一覧!$C$12*計算過程!L8385+バックデータ一覧!$C$13*LN(計算過程!G8385)+バックデータ一覧!$C$14)^バックデータ一覧!$C$11+バックデータ一覧!$E$10*(計算過程!G8385/(バックデータ一覧!$E$12*計算過程!L8385+バックデータ一覧!$E$13*LN(計算過程!G8385)+バックデータ一覧!$E$14))^バックデータ一覧!$E$11)*計算過程!$W$11*10^-3,0)</f>
        <v>1.1697008845054719</v>
      </c>
      <c r="F8385" s="18">
        <f>IF(G8385&lt;0.3,(バックデータ一覧!$C$10*(バックデータ一覧!$C$12*計算過程!L8385+バックデータ一覧!$C$13*LN(0.3)+バックデータ一覧!$C$14)^バックデータ一覧!$C$11+バックデータ一覧!$E$10*(0.3/(バックデータ一覧!$E$12*計算過程!L8385+バックデータ一覧!$E$13*LN(0.3)+バックデータ一覧!$E$14))^バックデータ一覧!$E$11)*計算過程!$W$11*計算過程!G8385/0.3*10^-3,0)</f>
        <v>0</v>
      </c>
      <c r="G8385" s="18">
        <f t="shared" si="782"/>
        <v>0.36980703795173853</v>
      </c>
      <c r="H8385" s="18">
        <f t="shared" si="783"/>
        <v>11.244693675212776</v>
      </c>
      <c r="I8385" s="24">
        <v>0</v>
      </c>
      <c r="J8385" s="24">
        <v>0</v>
      </c>
      <c r="K8385" s="24">
        <v>0</v>
      </c>
      <c r="L8385" s="14">
        <f>貼り付けシート!C8385</f>
        <v>6.9</v>
      </c>
      <c r="M8385" s="14">
        <f>貼り付けシート!D8385</f>
        <v>4.9000000000000004</v>
      </c>
      <c r="N8385" s="18">
        <f>貼り付けシート!E8385</f>
        <v>79.526555606755423</v>
      </c>
      <c r="O8385" s="18">
        <f>貼り付けシート!F8385</f>
        <v>11.244693675212776</v>
      </c>
      <c r="P8385" s="19">
        <f t="shared" si="784"/>
        <v>11.244693675212776</v>
      </c>
      <c r="Q8385" s="19">
        <f t="shared" si="785"/>
        <v>0</v>
      </c>
    </row>
    <row r="8386" spans="1:17">
      <c r="A8386" s="38">
        <v>41989</v>
      </c>
      <c r="B8386" s="49" t="s">
        <v>153</v>
      </c>
      <c r="C8386" s="24">
        <f t="shared" si="780"/>
        <v>30.406921776000001</v>
      </c>
      <c r="D8386" s="24">
        <f t="shared" si="781"/>
        <v>1.2047775318941658</v>
      </c>
      <c r="E8386" s="18">
        <f>IF(G8386&gt;=0.3,(バックデータ一覧!$C$10*(バックデータ一覧!$C$12*計算過程!L8386+バックデータ一覧!$C$13*LN(計算過程!G8386)+バックデータ一覧!$C$14)^バックデータ一覧!$C$11+バックデータ一覧!$E$10*(計算過程!G8386/(バックデータ一覧!$E$12*計算過程!L8386+バックデータ一覧!$E$13*LN(計算過程!G8386)+バックデータ一覧!$E$14))^バックデータ一覧!$E$11)*計算過程!$W$11*10^-3,0)</f>
        <v>1.2047775318941658</v>
      </c>
      <c r="F8386" s="18">
        <f>IF(G8386&lt;0.3,(バックデータ一覧!$C$10*(バックデータ一覧!$C$12*計算過程!L8386+バックデータ一覧!$C$13*LN(0.3)+バックデータ一覧!$C$14)^バックデータ一覧!$C$11+バックデータ一覧!$E$10*(0.3/(バックデータ一覧!$E$12*計算過程!L8386+バックデータ一覧!$E$13*LN(0.3)+バックデータ一覧!$E$14))^バックデータ一覧!$E$11)*計算過程!$W$11*計算過程!G8386/0.3*10^-3,0)</f>
        <v>0</v>
      </c>
      <c r="G8386" s="18">
        <f t="shared" si="782"/>
        <v>0.37834287001245936</v>
      </c>
      <c r="H8386" s="18">
        <f t="shared" si="783"/>
        <v>11.504242052976188</v>
      </c>
      <c r="I8386" s="24">
        <v>0</v>
      </c>
      <c r="J8386" s="24">
        <v>0</v>
      </c>
      <c r="K8386" s="24">
        <v>0</v>
      </c>
      <c r="L8386" s="14">
        <f>貼り付けシート!C8386</f>
        <v>6.6</v>
      </c>
      <c r="M8386" s="14">
        <f>貼り付けシート!D8386</f>
        <v>5.0999999999999996</v>
      </c>
      <c r="N8386" s="18">
        <f>貼り付けシート!E8386</f>
        <v>84.471010651431484</v>
      </c>
      <c r="O8386" s="18">
        <f>貼り付けシート!F8386</f>
        <v>11.504242052976188</v>
      </c>
      <c r="P8386" s="19">
        <f t="shared" si="784"/>
        <v>11.504242052976188</v>
      </c>
      <c r="Q8386" s="19">
        <f t="shared" si="785"/>
        <v>0</v>
      </c>
    </row>
    <row r="8387" spans="1:17">
      <c r="A8387" s="38">
        <v>41989</v>
      </c>
      <c r="B8387" s="49" t="s">
        <v>154</v>
      </c>
      <c r="C8387" s="24">
        <f t="shared" si="780"/>
        <v>30.406921776000001</v>
      </c>
      <c r="D8387" s="24">
        <f t="shared" si="781"/>
        <v>1.1934397326510706</v>
      </c>
      <c r="E8387" s="18">
        <f>IF(G8387&gt;=0.3,(バックデータ一覧!$C$10*(バックデータ一覧!$C$12*計算過程!L8387+バックデータ一覧!$C$13*LN(計算過程!G8387)+バックデータ一覧!$C$14)^バックデータ一覧!$C$11+バックデータ一覧!$E$10*(計算過程!G8387/(バックデータ一覧!$E$12*計算過程!L8387+バックデータ一覧!$E$13*LN(計算過程!G8387)+バックデータ一覧!$E$14))^バックデータ一覧!$E$11)*計算過程!$W$11*10^-3,0)</f>
        <v>1.1934397326510706</v>
      </c>
      <c r="F8387" s="18">
        <f>IF(G8387&lt;0.3,(バックデータ一覧!$C$10*(バックデータ一覧!$C$12*計算過程!L8387+バックデータ一覧!$C$13*LN(0.3)+バックデータ一覧!$C$14)^バックデータ一覧!$C$11+バックデータ一覧!$E$10*(0.3/(バックデータ一覧!$E$12*計算過程!L8387+バックデータ一覧!$E$13*LN(0.3)+バックデータ一覧!$E$14))^バックデータ一覧!$E$11)*計算過程!$W$11*計算過程!G8387/0.3*10^-3,0)</f>
        <v>0</v>
      </c>
      <c r="G8387" s="18">
        <f t="shared" si="782"/>
        <v>0.37695560950141788</v>
      </c>
      <c r="H8387" s="18">
        <f t="shared" si="783"/>
        <v>11.462059731134016</v>
      </c>
      <c r="I8387" s="24">
        <v>0</v>
      </c>
      <c r="J8387" s="24">
        <v>0</v>
      </c>
      <c r="K8387" s="24">
        <v>0</v>
      </c>
      <c r="L8387" s="14">
        <f>貼り付けシート!C8387</f>
        <v>6.8</v>
      </c>
      <c r="M8387" s="14">
        <f>貼り付けシート!D8387</f>
        <v>5.0999999999999996</v>
      </c>
      <c r="N8387" s="18">
        <f>貼り付けシート!E8387</f>
        <v>83.316685606404121</v>
      </c>
      <c r="O8387" s="18">
        <f>貼り付けシート!F8387</f>
        <v>11.462059731134016</v>
      </c>
      <c r="P8387" s="19">
        <f t="shared" si="784"/>
        <v>11.462059731134016</v>
      </c>
      <c r="Q8387" s="19">
        <f t="shared" si="785"/>
        <v>0</v>
      </c>
    </row>
    <row r="8388" spans="1:17">
      <c r="A8388" s="38">
        <v>41989</v>
      </c>
      <c r="B8388" s="49" t="s">
        <v>155</v>
      </c>
      <c r="C8388" s="24">
        <f t="shared" si="780"/>
        <v>30.406921776000001</v>
      </c>
      <c r="D8388" s="24">
        <f t="shared" si="781"/>
        <v>1.152929332136396</v>
      </c>
      <c r="E8388" s="18">
        <f>IF(G8388&gt;=0.3,(バックデータ一覧!$C$10*(バックデータ一覧!$C$12*計算過程!L8388+バックデータ一覧!$C$13*LN(計算過程!G8388)+バックデータ一覧!$C$14)^バックデータ一覧!$C$11+バックデータ一覧!$E$10*(計算過程!G8388/(バックデータ一覧!$E$12*計算過程!L8388+バックデータ一覧!$E$13*LN(計算過程!G8388)+バックデータ一覧!$E$14))^バックデータ一覧!$E$11)*計算過程!$W$11*10^-3,0)</f>
        <v>1.152929332136396</v>
      </c>
      <c r="F8388" s="18">
        <f>IF(G8388&lt;0.3,(バックデータ一覧!$C$10*(バックデータ一覧!$C$12*計算過程!L8388+バックデータ一覧!$C$13*LN(0.3)+バックデータ一覧!$C$14)^バックデータ一覧!$C$11+バックデータ一覧!$E$10*(0.3/(バックデータ一覧!$E$12*計算過程!L8388+バックデータ一覧!$E$13*LN(0.3)+バックデータ一覧!$E$14))^バックデータ一覧!$E$11)*計算過程!$W$11*計算過程!G8388/0.3*10^-3,0)</f>
        <v>0</v>
      </c>
      <c r="G8388" s="18">
        <f t="shared" si="782"/>
        <v>0.3638717983060481</v>
      </c>
      <c r="H8388" s="18">
        <f t="shared" si="783"/>
        <v>11.064221307584454</v>
      </c>
      <c r="I8388" s="24">
        <v>0</v>
      </c>
      <c r="J8388" s="24">
        <v>0</v>
      </c>
      <c r="K8388" s="24">
        <v>0</v>
      </c>
      <c r="L8388" s="14">
        <f>貼り付けシート!C8388</f>
        <v>6.9</v>
      </c>
      <c r="M8388" s="14">
        <f>貼り付けシート!D8388</f>
        <v>5.0999999999999996</v>
      </c>
      <c r="N8388" s="18">
        <f>貼り付けシート!E8388</f>
        <v>82.746138955269416</v>
      </c>
      <c r="O8388" s="18">
        <f>貼り付けシート!F8388</f>
        <v>11.064221307584454</v>
      </c>
      <c r="P8388" s="19">
        <f t="shared" si="784"/>
        <v>11.064221307584454</v>
      </c>
      <c r="Q8388" s="19">
        <f t="shared" si="785"/>
        <v>0</v>
      </c>
    </row>
    <row r="8389" spans="1:17">
      <c r="A8389" s="38">
        <v>41989</v>
      </c>
      <c r="B8389" s="49" t="s">
        <v>156</v>
      </c>
      <c r="C8389" s="24">
        <f t="shared" si="780"/>
        <v>30.406921776000001</v>
      </c>
      <c r="D8389" s="24">
        <f t="shared" si="781"/>
        <v>1.0502227282617254</v>
      </c>
      <c r="E8389" s="18">
        <f>IF(G8389&gt;=0.3,(バックデータ一覧!$C$10*(バックデータ一覧!$C$12*計算過程!L8389+バックデータ一覧!$C$13*LN(計算過程!G8389)+バックデータ一覧!$C$14)^バックデータ一覧!$C$11+バックデータ一覧!$E$10*(計算過程!G8389/(バックデータ一覧!$E$12*計算過程!L8389+バックデータ一覧!$E$13*LN(計算過程!G8389)+バックデータ一覧!$E$14))^バックデータ一覧!$E$11)*計算過程!$W$11*10^-3,0)</f>
        <v>1.0502227282617254</v>
      </c>
      <c r="F8389" s="18">
        <f>IF(G8389&lt;0.3,(バックデータ一覧!$C$10*(バックデータ一覧!$C$12*計算過程!L8389+バックデータ一覧!$C$13*LN(0.3)+バックデータ一覧!$C$14)^バックデータ一覧!$C$11+バックデータ一覧!$E$10*(0.3/(バックデータ一覧!$E$12*計算過程!L8389+バックデータ一覧!$E$13*LN(0.3)+バックデータ一覧!$E$14))^バックデータ一覧!$E$11)*計算過程!$W$11*計算過程!G8389/0.3*10^-3,0)</f>
        <v>0</v>
      </c>
      <c r="G8389" s="18">
        <f t="shared" si="782"/>
        <v>0.33329599137986415</v>
      </c>
      <c r="H8389" s="18">
        <f t="shared" si="783"/>
        <v>10.1345051381419</v>
      </c>
      <c r="I8389" s="24">
        <v>0</v>
      </c>
      <c r="J8389" s="24">
        <v>0</v>
      </c>
      <c r="K8389" s="24">
        <v>0</v>
      </c>
      <c r="L8389" s="14">
        <f>貼り付けシート!C8389</f>
        <v>7.3</v>
      </c>
      <c r="M8389" s="14">
        <f>貼り付けシート!D8389</f>
        <v>5.3</v>
      </c>
      <c r="N8389" s="18">
        <f>貼り付けシート!E8389</f>
        <v>83.637671335852474</v>
      </c>
      <c r="O8389" s="18">
        <f>貼り付けシート!F8389</f>
        <v>10.1345051381419</v>
      </c>
      <c r="P8389" s="19">
        <f t="shared" si="784"/>
        <v>10.1345051381419</v>
      </c>
      <c r="Q8389" s="19">
        <f t="shared" si="785"/>
        <v>0</v>
      </c>
    </row>
    <row r="8390" spans="1:17">
      <c r="A8390" s="38">
        <v>41989</v>
      </c>
      <c r="B8390" s="49" t="s">
        <v>157</v>
      </c>
      <c r="C8390" s="24">
        <f t="shared" si="780"/>
        <v>30.406921776000001</v>
      </c>
      <c r="D8390" s="24">
        <f t="shared" si="781"/>
        <v>0.63114074893504291</v>
      </c>
      <c r="E8390" s="18">
        <f>IF(G8390&gt;=0.3,(バックデータ一覧!$C$10*(バックデータ一覧!$C$12*計算過程!L8390+バックデータ一覧!$C$13*LN(計算過程!G8390)+バックデータ一覧!$C$14)^バックデータ一覧!$C$11+バックデータ一覧!$E$10*(計算過程!G8390/(バックデータ一覧!$E$12*計算過程!L8390+バックデータ一覧!$E$13*LN(計算過程!G8390)+バックデータ一覧!$E$14))^バックデータ一覧!$E$11)*計算過程!$W$11*10^-3,0)</f>
        <v>0</v>
      </c>
      <c r="F8390" s="18">
        <f>IF(G8390&lt;0.3,(バックデータ一覧!$C$10*(バックデータ一覧!$C$12*計算過程!L8390+バックデータ一覧!$C$13*LN(0.3)+バックデータ一覧!$C$14)^バックデータ一覧!$C$11+バックデータ一覧!$E$10*(0.3/(バックデータ一覧!$E$12*計算過程!L8390+バックデータ一覧!$E$13*LN(0.3)+バックデータ一覧!$E$14))^バックデータ一覧!$E$11)*計算過程!$W$11*計算過程!G8390/0.3*10^-3,0)</f>
        <v>0.63114074893504291</v>
      </c>
      <c r="G8390" s="18">
        <f t="shared" si="782"/>
        <v>0.20363150694710974</v>
      </c>
      <c r="H8390" s="18">
        <f t="shared" si="783"/>
        <v>6.1918073028697664</v>
      </c>
      <c r="I8390" s="24">
        <v>0</v>
      </c>
      <c r="J8390" s="24">
        <v>0</v>
      </c>
      <c r="K8390" s="24">
        <v>0</v>
      </c>
      <c r="L8390" s="14">
        <f>貼り付けシート!C8390</f>
        <v>7.9</v>
      </c>
      <c r="M8390" s="14">
        <f>貼り付けシート!D8390</f>
        <v>4.2</v>
      </c>
      <c r="N8390" s="18">
        <f>貼り付けシート!E8390</f>
        <v>63.72937978320342</v>
      </c>
      <c r="O8390" s="18">
        <f>貼り付けシート!F8390</f>
        <v>6.1918073028697664</v>
      </c>
      <c r="P8390" s="19">
        <f t="shared" si="784"/>
        <v>6.1918073028697664</v>
      </c>
      <c r="Q8390" s="19">
        <f t="shared" si="785"/>
        <v>0</v>
      </c>
    </row>
    <row r="8391" spans="1:17">
      <c r="A8391" s="38">
        <v>41989</v>
      </c>
      <c r="B8391" s="49" t="s">
        <v>158</v>
      </c>
      <c r="C8391" s="24">
        <f t="shared" ref="C8391:C8454" si="786">$W$6*IF(AND(L8391&lt;5,N8391&gt;=80),$W$4,$W$5)*3600*10^-6</f>
        <v>30.406921776000001</v>
      </c>
      <c r="D8391" s="24">
        <f t="shared" ref="D8391:D8454" si="787">IF(G8391&gt;=0.3,E8391,F8391)</f>
        <v>0.6679552042402036</v>
      </c>
      <c r="E8391" s="18">
        <f>IF(G8391&gt;=0.3,(バックデータ一覧!$C$10*(バックデータ一覧!$C$12*計算過程!L8391+バックデータ一覧!$C$13*LN(計算過程!G8391)+バックデータ一覧!$C$14)^バックデータ一覧!$C$11+バックデータ一覧!$E$10*(計算過程!G8391/(バックデータ一覧!$E$12*計算過程!L8391+バックデータ一覧!$E$13*LN(計算過程!G8391)+バックデータ一覧!$E$14))^バックデータ一覧!$E$11)*計算過程!$W$11*10^-3,0)</f>
        <v>0</v>
      </c>
      <c r="F8391" s="18">
        <f>IF(G8391&lt;0.3,(バックデータ一覧!$C$10*(バックデータ一覧!$C$12*計算過程!L8391+バックデータ一覧!$C$13*LN(0.3)+バックデータ一覧!$C$14)^バックデータ一覧!$C$11+バックデータ一覧!$E$10*(0.3/(バックデータ一覧!$E$12*計算過程!L8391+バックデータ一覧!$E$13*LN(0.3)+バックデータ一覧!$E$14))^バックデータ一覧!$E$11)*計算過程!$W$11*計算過程!G8391/0.3*10^-3,0)</f>
        <v>0.6679552042402036</v>
      </c>
      <c r="G8391" s="18">
        <f t="shared" ref="G8391:G8454" si="788">H8391/($W$6*3600*10^-6)</f>
        <v>0.21627498121457356</v>
      </c>
      <c r="H8391" s="18">
        <f t="shared" ref="H8391:H8454" si="789">IF(AND(L8391&lt;5,N8391&gt;=80),P8391/$W$4,P8391/$W$5)</f>
        <v>6.5762564358974078</v>
      </c>
      <c r="I8391" s="24">
        <v>0</v>
      </c>
      <c r="J8391" s="24">
        <v>0</v>
      </c>
      <c r="K8391" s="24">
        <v>0</v>
      </c>
      <c r="L8391" s="14">
        <f>貼り付けシート!C8391</f>
        <v>8</v>
      </c>
      <c r="M8391" s="14">
        <f>貼り付けシート!D8391</f>
        <v>4.5</v>
      </c>
      <c r="N8391" s="18">
        <f>貼り付けシート!E8391</f>
        <v>67.78551689114353</v>
      </c>
      <c r="O8391" s="18">
        <f>貼り付けシート!F8391</f>
        <v>6.5762564358974078</v>
      </c>
      <c r="P8391" s="19">
        <f t="shared" ref="P8391:P8454" si="790">IF(O8391&gt;C8391,C8391,O8391)</f>
        <v>6.5762564358974078</v>
      </c>
      <c r="Q8391" s="19">
        <f t="shared" ref="Q8391:Q8454" si="791">IF(O8391&gt;C8391,O8391-C8391,0)</f>
        <v>0</v>
      </c>
    </row>
    <row r="8392" spans="1:17">
      <c r="A8392" s="38">
        <v>41989</v>
      </c>
      <c r="B8392" s="49" t="s">
        <v>159</v>
      </c>
      <c r="C8392" s="24">
        <f t="shared" si="786"/>
        <v>30.406921776000001</v>
      </c>
      <c r="D8392" s="24">
        <f t="shared" si="787"/>
        <v>0.59237116094231468</v>
      </c>
      <c r="E8392" s="18">
        <f>IF(G8392&gt;=0.3,(バックデータ一覧!$C$10*(バックデータ一覧!$C$12*計算過程!L8392+バックデータ一覧!$C$13*LN(計算過程!G8392)+バックデータ一覧!$C$14)^バックデータ一覧!$C$11+バックデータ一覧!$E$10*(計算過程!G8392/(バックデータ一覧!$E$12*計算過程!L8392+バックデータ一覧!$E$13*LN(計算過程!G8392)+バックデータ一覧!$E$14))^バックデータ一覧!$E$11)*計算過程!$W$11*10^-3,0)</f>
        <v>0</v>
      </c>
      <c r="F8392" s="18">
        <f>IF(G8392&lt;0.3,(バックデータ一覧!$C$10*(バックデータ一覧!$C$12*計算過程!L8392+バックデータ一覧!$C$13*LN(0.3)+バックデータ一覧!$C$14)^バックデータ一覧!$C$11+バックデータ一覧!$E$10*(0.3/(バックデータ一覧!$E$12*計算過程!L8392+バックデータ一覧!$E$13*LN(0.3)+バックデータ一覧!$E$14))^バックデータ一覧!$E$11)*計算過程!$W$11*計算過程!G8392/0.3*10^-3,0)</f>
        <v>0.59237116094231468</v>
      </c>
      <c r="G8392" s="18">
        <f t="shared" si="788"/>
        <v>0.19525155421590529</v>
      </c>
      <c r="H8392" s="18">
        <f t="shared" si="789"/>
        <v>5.9369987356854557</v>
      </c>
      <c r="I8392" s="24">
        <v>0</v>
      </c>
      <c r="J8392" s="24">
        <v>0</v>
      </c>
      <c r="K8392" s="24">
        <v>0</v>
      </c>
      <c r="L8392" s="14">
        <f>貼り付けシート!C8392</f>
        <v>8.5</v>
      </c>
      <c r="M8392" s="14">
        <f>貼り付けシート!D8392</f>
        <v>4.5</v>
      </c>
      <c r="N8392" s="18">
        <f>貼り付けシート!E8392</f>
        <v>65.521294334152245</v>
      </c>
      <c r="O8392" s="18">
        <f>貼り付けシート!F8392</f>
        <v>5.9369987356854557</v>
      </c>
      <c r="P8392" s="19">
        <f t="shared" si="790"/>
        <v>5.9369987356854557</v>
      </c>
      <c r="Q8392" s="19">
        <f t="shared" si="791"/>
        <v>0</v>
      </c>
    </row>
    <row r="8393" spans="1:17">
      <c r="A8393" s="38">
        <v>41989</v>
      </c>
      <c r="B8393" s="49" t="s">
        <v>160</v>
      </c>
      <c r="C8393" s="24">
        <f t="shared" si="786"/>
        <v>30.406921776000001</v>
      </c>
      <c r="D8393" s="24">
        <f t="shared" si="787"/>
        <v>0.7337755448281722</v>
      </c>
      <c r="E8393" s="18">
        <f>IF(G8393&gt;=0.3,(バックデータ一覧!$C$10*(バックデータ一覧!$C$12*計算過程!L8393+バックデータ一覧!$C$13*LN(計算過程!G8393)+バックデータ一覧!$C$14)^バックデータ一覧!$C$11+バックデータ一覧!$E$10*(計算過程!G8393/(バックデータ一覧!$E$12*計算過程!L8393+バックデータ一覧!$E$13*LN(計算過程!G8393)+バックデータ一覧!$E$14))^バックデータ一覧!$E$11)*計算過程!$W$11*10^-3,0)</f>
        <v>0</v>
      </c>
      <c r="F8393" s="18">
        <f>IF(G8393&lt;0.3,(バックデータ一覧!$C$10*(バックデータ一覧!$C$12*計算過程!L8393+バックデータ一覧!$C$13*LN(0.3)+バックデータ一覧!$C$14)^バックデータ一覧!$C$11+バックデータ一覧!$E$10*(0.3/(バックデータ一覧!$E$12*計算過程!L8393+バックデータ一覧!$E$13*LN(0.3)+バックデータ一覧!$E$14))^バックデータ一覧!$E$11)*計算過程!$W$11*計算過程!G8393/0.3*10^-3,0)</f>
        <v>0.7337755448281722</v>
      </c>
      <c r="G8393" s="18">
        <f t="shared" si="788"/>
        <v>0.24360132387827094</v>
      </c>
      <c r="H8393" s="18">
        <f t="shared" si="789"/>
        <v>7.4071663996966253</v>
      </c>
      <c r="I8393" s="24">
        <v>0</v>
      </c>
      <c r="J8393" s="24">
        <v>0</v>
      </c>
      <c r="K8393" s="24">
        <v>0</v>
      </c>
      <c r="L8393" s="14">
        <f>貼り付けシート!C8393</f>
        <v>8.6999999999999993</v>
      </c>
      <c r="M8393" s="14">
        <f>貼り付けシート!D8393</f>
        <v>4.5</v>
      </c>
      <c r="N8393" s="18">
        <f>貼り付けシート!E8393</f>
        <v>64.639384688348727</v>
      </c>
      <c r="O8393" s="18">
        <f>貼り付けシート!F8393</f>
        <v>7.4071663996966253</v>
      </c>
      <c r="P8393" s="19">
        <f t="shared" si="790"/>
        <v>7.4071663996966253</v>
      </c>
      <c r="Q8393" s="19">
        <f t="shared" si="791"/>
        <v>0</v>
      </c>
    </row>
    <row r="8394" spans="1:17">
      <c r="A8394" s="38">
        <v>41989</v>
      </c>
      <c r="B8394" s="49" t="s">
        <v>161</v>
      </c>
      <c r="C8394" s="24">
        <f t="shared" si="786"/>
        <v>30.406921776000001</v>
      </c>
      <c r="D8394" s="24">
        <f t="shared" si="787"/>
        <v>0.88551217836168883</v>
      </c>
      <c r="E8394" s="18">
        <f>IF(G8394&gt;=0.3,(バックデータ一覧!$C$10*(バックデータ一覧!$C$12*計算過程!L8394+バックデータ一覧!$C$13*LN(計算過程!G8394)+バックデータ一覧!$C$14)^バックデータ一覧!$C$11+バックデータ一覧!$E$10*(計算過程!G8394/(バックデータ一覧!$E$12*計算過程!L8394+バックデータ一覧!$E$13*LN(計算過程!G8394)+バックデータ一覧!$E$14))^バックデータ一覧!$E$11)*計算過程!$W$11*10^-3,0)</f>
        <v>0</v>
      </c>
      <c r="F8394" s="18">
        <f>IF(G8394&lt;0.3,(バックデータ一覧!$C$10*(バックデータ一覧!$C$12*計算過程!L8394+バックデータ一覧!$C$13*LN(0.3)+バックデータ一覧!$C$14)^バックデータ一覧!$C$11+バックデータ一覧!$E$10*(0.3/(バックデータ一覧!$E$12*計算過程!L8394+バックデータ一覧!$E$13*LN(0.3)+バックデータ一覧!$E$14))^バックデータ一覧!$E$11)*計算過程!$W$11*計算過程!G8394/0.3*10^-3,0)</f>
        <v>0.88551217836168883</v>
      </c>
      <c r="G8394" s="18">
        <f t="shared" si="788"/>
        <v>0.28268895321667553</v>
      </c>
      <c r="H8394" s="18">
        <f t="shared" si="789"/>
        <v>8.5957008873987775</v>
      </c>
      <c r="I8394" s="24">
        <v>0</v>
      </c>
      <c r="J8394" s="24">
        <v>0</v>
      </c>
      <c r="K8394" s="24">
        <v>0</v>
      </c>
      <c r="L8394" s="14">
        <f>貼り付けシート!C8394</f>
        <v>7.6</v>
      </c>
      <c r="M8394" s="14">
        <f>貼り付けシート!D8394</f>
        <v>5.5</v>
      </c>
      <c r="N8394" s="18">
        <f>貼り付けシート!E8394</f>
        <v>85.004251976056537</v>
      </c>
      <c r="O8394" s="18">
        <f>貼り付けシート!F8394</f>
        <v>8.5957008873987775</v>
      </c>
      <c r="P8394" s="19">
        <f t="shared" si="790"/>
        <v>8.5957008873987775</v>
      </c>
      <c r="Q8394" s="19">
        <f t="shared" si="791"/>
        <v>0</v>
      </c>
    </row>
    <row r="8395" spans="1:17">
      <c r="A8395" s="38">
        <v>41989</v>
      </c>
      <c r="B8395" s="49" t="s">
        <v>162</v>
      </c>
      <c r="C8395" s="24">
        <f t="shared" si="786"/>
        <v>30.406921776000001</v>
      </c>
      <c r="D8395" s="24">
        <f t="shared" si="787"/>
        <v>1.0182628678368071</v>
      </c>
      <c r="E8395" s="18">
        <f>IF(G8395&gt;=0.3,(バックデータ一覧!$C$10*(バックデータ一覧!$C$12*計算過程!L8395+バックデータ一覧!$C$13*LN(計算過程!G8395)+バックデータ一覧!$C$14)^バックデータ一覧!$C$11+バックデータ一覧!$E$10*(計算過程!G8395/(バックデータ一覧!$E$12*計算過程!L8395+バックデータ一覧!$E$13*LN(計算過程!G8395)+バックデータ一覧!$E$14))^バックデータ一覧!$E$11)*計算過程!$W$11*10^-3,0)</f>
        <v>1.0182628678368071</v>
      </c>
      <c r="F8395" s="18">
        <f>IF(G8395&lt;0.3,(バックデータ一覧!$C$10*(バックデータ一覧!$C$12*計算過程!L8395+バックデータ一覧!$C$13*LN(0.3)+バックデータ一覧!$C$14)^バックデータ一覧!$C$11+バックデータ一覧!$E$10*(0.3/(バックデータ一覧!$E$12*計算過程!L8395+バックデータ一覧!$E$13*LN(0.3)+バックデータ一覧!$E$14))^バックデータ一覧!$E$11)*計算過程!$W$11*計算過程!G8395/0.3*10^-3,0)</f>
        <v>0</v>
      </c>
      <c r="G8395" s="18">
        <f t="shared" si="788"/>
        <v>0.32368340019322223</v>
      </c>
      <c r="H8395" s="18">
        <f t="shared" si="789"/>
        <v>9.8422158298650118</v>
      </c>
      <c r="I8395" s="24">
        <v>0</v>
      </c>
      <c r="J8395" s="24">
        <v>0</v>
      </c>
      <c r="K8395" s="24">
        <v>0</v>
      </c>
      <c r="L8395" s="14">
        <f>貼り付けシート!C8395</f>
        <v>7.4</v>
      </c>
      <c r="M8395" s="14">
        <f>貼り付けシート!D8395</f>
        <v>5.8</v>
      </c>
      <c r="N8395" s="18">
        <f>貼り付けシート!E8395</f>
        <v>90.831348132643001</v>
      </c>
      <c r="O8395" s="18">
        <f>貼り付けシート!F8395</f>
        <v>9.8422158298650118</v>
      </c>
      <c r="P8395" s="19">
        <f t="shared" si="790"/>
        <v>9.8422158298650118</v>
      </c>
      <c r="Q8395" s="19">
        <f t="shared" si="791"/>
        <v>0</v>
      </c>
    </row>
    <row r="8396" spans="1:17">
      <c r="A8396" s="38">
        <v>41989</v>
      </c>
      <c r="B8396" s="49" t="s">
        <v>163</v>
      </c>
      <c r="C8396" s="24">
        <f t="shared" si="786"/>
        <v>30.406921776000001</v>
      </c>
      <c r="D8396" s="24">
        <f t="shared" si="787"/>
        <v>0.96527638941492422</v>
      </c>
      <c r="E8396" s="18">
        <f>IF(G8396&gt;=0.3,(バックデータ一覧!$C$10*(バックデータ一覧!$C$12*計算過程!L8396+バックデータ一覧!$C$13*LN(計算過程!G8396)+バックデータ一覧!$C$14)^バックデータ一覧!$C$11+バックデータ一覧!$E$10*(計算過程!G8396/(バックデータ一覧!$E$12*計算過程!L8396+バックデータ一覧!$E$13*LN(計算過程!G8396)+バックデータ一覧!$E$14))^バックデータ一覧!$E$11)*計算過程!$W$11*10^-3,0)</f>
        <v>0.96527638941492422</v>
      </c>
      <c r="F8396" s="18">
        <f>IF(G8396&lt;0.3,(バックデータ一覧!$C$10*(バックデータ一覧!$C$12*計算過程!L8396+バックデータ一覧!$C$13*LN(0.3)+バックデータ一覧!$C$14)^バックデータ一覧!$C$11+バックデータ一覧!$E$10*(0.3/(バックデータ一覧!$E$12*計算過程!L8396+バックデータ一覧!$E$13*LN(0.3)+バックデータ一覧!$E$14))^バックデータ一覧!$E$11)*計算過程!$W$11*計算過程!G8396/0.3*10^-3,0)</f>
        <v>0</v>
      </c>
      <c r="G8396" s="18">
        <f t="shared" si="788"/>
        <v>0.31729427182029435</v>
      </c>
      <c r="H8396" s="18">
        <f t="shared" si="789"/>
        <v>9.6479421032125714</v>
      </c>
      <c r="I8396" s="24">
        <v>0</v>
      </c>
      <c r="J8396" s="24">
        <v>0</v>
      </c>
      <c r="K8396" s="24">
        <v>0</v>
      </c>
      <c r="L8396" s="14">
        <f>貼り付けシート!C8396</f>
        <v>8.4</v>
      </c>
      <c r="M8396" s="14">
        <f>貼り付けシート!D8396</f>
        <v>5.6</v>
      </c>
      <c r="N8396" s="18">
        <f>貼り付けシート!E8396</f>
        <v>81.948740730620983</v>
      </c>
      <c r="O8396" s="18">
        <f>貼り付けシート!F8396</f>
        <v>9.6479421032125714</v>
      </c>
      <c r="P8396" s="19">
        <f t="shared" si="790"/>
        <v>9.6479421032125714</v>
      </c>
      <c r="Q8396" s="19">
        <f t="shared" si="791"/>
        <v>0</v>
      </c>
    </row>
    <row r="8397" spans="1:17">
      <c r="A8397" s="38">
        <v>41989</v>
      </c>
      <c r="B8397" s="49" t="s">
        <v>164</v>
      </c>
      <c r="C8397" s="24">
        <f t="shared" si="786"/>
        <v>30.406921776000001</v>
      </c>
      <c r="D8397" s="24">
        <f t="shared" si="787"/>
        <v>0.7916039077730016</v>
      </c>
      <c r="E8397" s="18">
        <f>IF(G8397&gt;=0.3,(バックデータ一覧!$C$10*(バックデータ一覧!$C$12*計算過程!L8397+バックデータ一覧!$C$13*LN(計算過程!G8397)+バックデータ一覧!$C$14)^バックデータ一覧!$C$11+バックデータ一覧!$E$10*(計算過程!G8397/(バックデータ一覧!$E$12*計算過程!L8397+バックデータ一覧!$E$13*LN(計算過程!G8397)+バックデータ一覧!$E$14))^バックデータ一覧!$E$11)*計算過程!$W$11*10^-3,0)</f>
        <v>0</v>
      </c>
      <c r="F8397" s="18">
        <f>IF(G8397&lt;0.3,(バックデータ一覧!$C$10*(バックデータ一覧!$C$12*計算過程!L8397+バックデータ一覧!$C$13*LN(0.3)+バックデータ一覧!$C$14)^バックデータ一覧!$C$11+バックデータ一覧!$E$10*(0.3/(バックデータ一覧!$E$12*計算過程!L8397+バックデータ一覧!$E$13*LN(0.3)+バックデータ一覧!$E$14))^バックデータ一覧!$E$11)*計算過程!$W$11*計算過程!G8397/0.3*10^-3,0)</f>
        <v>0.7916039077730016</v>
      </c>
      <c r="G8397" s="18">
        <f t="shared" si="788"/>
        <v>0.26469833900802969</v>
      </c>
      <c r="H8397" s="18">
        <f t="shared" si="789"/>
        <v>8.0486616884542883</v>
      </c>
      <c r="I8397" s="24">
        <v>0</v>
      </c>
      <c r="J8397" s="24">
        <v>0</v>
      </c>
      <c r="K8397" s="24">
        <v>0</v>
      </c>
      <c r="L8397" s="14">
        <f>貼り付けシート!C8397</f>
        <v>8.9</v>
      </c>
      <c r="M8397" s="14">
        <f>貼り付けシート!D8397</f>
        <v>5.3</v>
      </c>
      <c r="N8397" s="18">
        <f>貼り付けシート!E8397</f>
        <v>75.01195999205332</v>
      </c>
      <c r="O8397" s="18">
        <f>貼り付けシート!F8397</f>
        <v>8.0486616884542883</v>
      </c>
      <c r="P8397" s="19">
        <f t="shared" si="790"/>
        <v>8.0486616884542883</v>
      </c>
      <c r="Q8397" s="19">
        <f t="shared" si="791"/>
        <v>0</v>
      </c>
    </row>
    <row r="8398" spans="1:17">
      <c r="A8398" s="38">
        <v>41989</v>
      </c>
      <c r="B8398" s="49" t="s">
        <v>165</v>
      </c>
      <c r="C8398" s="24">
        <f t="shared" si="786"/>
        <v>30.406921776000001</v>
      </c>
      <c r="D8398" s="24">
        <f t="shared" si="787"/>
        <v>1.0298821376966065</v>
      </c>
      <c r="E8398" s="18">
        <f>IF(G8398&gt;=0.3,(バックデータ一覧!$C$10*(バックデータ一覧!$C$12*計算過程!L8398+バックデータ一覧!$C$13*LN(計算過程!G8398)+バックデータ一覧!$C$14)^バックデータ一覧!$C$11+バックデータ一覧!$E$10*(計算過程!G8398/(バックデータ一覧!$E$12*計算過程!L8398+バックデータ一覧!$E$13*LN(計算過程!G8398)+バックデータ一覧!$E$14))^バックデータ一覧!$E$11)*計算過程!$W$11*10^-3,0)</f>
        <v>1.0298821376966065</v>
      </c>
      <c r="F8398" s="18">
        <f>IF(G8398&lt;0.3,(バックデータ一覧!$C$10*(バックデータ一覧!$C$12*計算過程!L8398+バックデータ一覧!$C$13*LN(0.3)+バックデータ一覧!$C$14)^バックデータ一覧!$C$11+バックデータ一覧!$E$10*(0.3/(バックデータ一覧!$E$12*計算過程!L8398+バックデータ一覧!$E$13*LN(0.3)+バックデータ一覧!$E$14))^バックデータ一覧!$E$11)*計算過程!$W$11*計算過程!G8398/0.3*10^-3,0)</f>
        <v>0</v>
      </c>
      <c r="G8398" s="18">
        <f t="shared" si="788"/>
        <v>0.34555889842112575</v>
      </c>
      <c r="H8398" s="18">
        <f t="shared" si="789"/>
        <v>10.5073823932919</v>
      </c>
      <c r="I8398" s="24">
        <v>0</v>
      </c>
      <c r="J8398" s="24">
        <v>0</v>
      </c>
      <c r="K8398" s="24">
        <v>0</v>
      </c>
      <c r="L8398" s="14">
        <f>貼り付けシート!C8398</f>
        <v>8.9</v>
      </c>
      <c r="M8398" s="14">
        <f>貼り付けシート!D8398</f>
        <v>5.2</v>
      </c>
      <c r="N8398" s="18">
        <f>貼り付けシート!E8398</f>
        <v>73.608374150365279</v>
      </c>
      <c r="O8398" s="18">
        <f>貼り付けシート!F8398</f>
        <v>10.5073823932919</v>
      </c>
      <c r="P8398" s="19">
        <f t="shared" si="790"/>
        <v>10.5073823932919</v>
      </c>
      <c r="Q8398" s="19">
        <f t="shared" si="791"/>
        <v>0</v>
      </c>
    </row>
    <row r="8399" spans="1:17">
      <c r="A8399" s="38">
        <v>41989</v>
      </c>
      <c r="B8399" s="49" t="s">
        <v>166</v>
      </c>
      <c r="C8399" s="24">
        <f t="shared" si="786"/>
        <v>30.406921776000001</v>
      </c>
      <c r="D8399" s="24">
        <f t="shared" si="787"/>
        <v>0.95408070529951794</v>
      </c>
      <c r="E8399" s="18">
        <f>IF(G8399&gt;=0.3,(バックデータ一覧!$C$10*(バックデータ一覧!$C$12*計算過程!L8399+バックデータ一覧!$C$13*LN(計算過程!G8399)+バックデータ一覧!$C$14)^バックデータ一覧!$C$11+バックデータ一覧!$E$10*(計算過程!G8399/(バックデータ一覧!$E$12*計算過程!L8399+バックデータ一覧!$E$13*LN(計算過程!G8399)+バックデータ一覧!$E$14))^バックデータ一覧!$E$11)*計算過程!$W$11*10^-3,0)</f>
        <v>0.95408070529951794</v>
      </c>
      <c r="F8399" s="18">
        <f>IF(G8399&lt;0.3,(バックデータ一覧!$C$10*(バックデータ一覧!$C$12*計算過程!L8399+バックデータ一覧!$C$13*LN(0.3)+バックデータ一覧!$C$14)^バックデータ一覧!$C$11+バックデータ一覧!$E$10*(0.3/(バックデータ一覧!$E$12*計算過程!L8399+バックデータ一覧!$E$13*LN(0.3)+バックデータ一覧!$E$14))^バックデータ一覧!$E$11)*計算過程!$W$11*計算過程!G8399/0.3*10^-3,0)</f>
        <v>0</v>
      </c>
      <c r="G8399" s="18">
        <f t="shared" si="788"/>
        <v>0.32491608254914872</v>
      </c>
      <c r="H8399" s="18">
        <f t="shared" si="789"/>
        <v>9.8796979058363235</v>
      </c>
      <c r="I8399" s="24">
        <v>0</v>
      </c>
      <c r="J8399" s="24">
        <v>0</v>
      </c>
      <c r="K8399" s="24">
        <v>0</v>
      </c>
      <c r="L8399" s="14">
        <f>貼り付けシート!C8399</f>
        <v>9.4</v>
      </c>
      <c r="M8399" s="14">
        <f>貼り付けシート!D8399</f>
        <v>4.3</v>
      </c>
      <c r="N8399" s="18">
        <f>貼り付けシート!E8399</f>
        <v>58.934200869118861</v>
      </c>
      <c r="O8399" s="18">
        <f>貼り付けシート!F8399</f>
        <v>9.8796979058363235</v>
      </c>
      <c r="P8399" s="19">
        <f t="shared" si="790"/>
        <v>9.8796979058363235</v>
      </c>
      <c r="Q8399" s="19">
        <f t="shared" si="791"/>
        <v>0</v>
      </c>
    </row>
    <row r="8400" spans="1:17">
      <c r="A8400" s="38">
        <v>41989</v>
      </c>
      <c r="B8400" s="49" t="s">
        <v>167</v>
      </c>
      <c r="C8400" s="24">
        <f t="shared" si="786"/>
        <v>30.406921776000001</v>
      </c>
      <c r="D8400" s="24">
        <f t="shared" si="787"/>
        <v>0.78090258340082619</v>
      </c>
      <c r="E8400" s="18">
        <f>IF(G8400&gt;=0.3,(バックデータ一覧!$C$10*(バックデータ一覧!$C$12*計算過程!L8400+バックデータ一覧!$C$13*LN(計算過程!G8400)+バックデータ一覧!$C$14)^バックデータ一覧!$C$11+バックデータ一覧!$E$10*(計算過程!G8400/(バックデータ一覧!$E$12*計算過程!L8400+バックデータ一覧!$E$13*LN(計算過程!G8400)+バックデータ一覧!$E$14))^バックデータ一覧!$E$11)*計算過程!$W$11*10^-3,0)</f>
        <v>0</v>
      </c>
      <c r="F8400" s="18">
        <f>IF(G8400&lt;0.3,(バックデータ一覧!$C$10*(バックデータ一覧!$C$12*計算過程!L8400+バックデータ一覧!$C$13*LN(0.3)+バックデータ一覧!$C$14)^バックデータ一覧!$C$11+バックデータ一覧!$E$10*(0.3/(バックデータ一覧!$E$12*計算過程!L8400+バックデータ一覧!$E$13*LN(0.3)+バックデータ一覧!$E$14))^バックデータ一覧!$E$11)*計算過程!$W$11*計算過程!G8400/0.3*10^-3,0)</f>
        <v>0.78090258340082619</v>
      </c>
      <c r="G8400" s="18">
        <f t="shared" si="788"/>
        <v>0.26492769974612579</v>
      </c>
      <c r="H8400" s="18">
        <f t="shared" si="789"/>
        <v>8.0556358424760628</v>
      </c>
      <c r="I8400" s="24">
        <v>0</v>
      </c>
      <c r="J8400" s="24">
        <v>0</v>
      </c>
      <c r="K8400" s="24">
        <v>0</v>
      </c>
      <c r="L8400" s="14">
        <f>貼り付けシート!C8400</f>
        <v>9.3000000000000007</v>
      </c>
      <c r="M8400" s="14">
        <f>貼り付けシート!D8400</f>
        <v>4.3</v>
      </c>
      <c r="N8400" s="18">
        <f>貼り付けシート!E8400</f>
        <v>59.332470918721867</v>
      </c>
      <c r="O8400" s="18">
        <f>貼り付けシート!F8400</f>
        <v>8.0556358424760628</v>
      </c>
      <c r="P8400" s="19">
        <f t="shared" si="790"/>
        <v>8.0556358424760628</v>
      </c>
      <c r="Q8400" s="19">
        <f t="shared" si="791"/>
        <v>0</v>
      </c>
    </row>
    <row r="8401" spans="1:17">
      <c r="A8401" s="38">
        <v>41989</v>
      </c>
      <c r="B8401" s="49" t="s">
        <v>168</v>
      </c>
      <c r="C8401" s="24">
        <f t="shared" si="786"/>
        <v>30.406921776000001</v>
      </c>
      <c r="D8401" s="24">
        <f t="shared" si="787"/>
        <v>0.70759906583176069</v>
      </c>
      <c r="E8401" s="18">
        <f>IF(G8401&gt;=0.3,(バックデータ一覧!$C$10*(バックデータ一覧!$C$12*計算過程!L8401+バックデータ一覧!$C$13*LN(計算過程!G8401)+バックデータ一覧!$C$14)^バックデータ一覧!$C$11+バックデータ一覧!$E$10*(計算過程!G8401/(バックデータ一覧!$E$12*計算過程!L8401+バックデータ一覧!$E$13*LN(計算過程!G8401)+バックデータ一覧!$E$14))^バックデータ一覧!$E$11)*計算過程!$W$11*10^-3,0)</f>
        <v>0</v>
      </c>
      <c r="F8401" s="18">
        <f>IF(G8401&lt;0.3,(バックデータ一覧!$C$10*(バックデータ一覧!$C$12*計算過程!L8401+バックデータ一覧!$C$13*LN(0.3)+バックデータ一覧!$C$14)^バックデータ一覧!$C$11+バックデータ一覧!$E$10*(0.3/(バックデータ一覧!$E$12*計算過程!L8401+バックデータ一覧!$E$13*LN(0.3)+バックデータ一覧!$E$14))^バックデータ一覧!$E$11)*計算過程!$W$11*計算過程!G8401/0.3*10^-3,0)</f>
        <v>0.70759906583176069</v>
      </c>
      <c r="G8401" s="18">
        <f t="shared" si="788"/>
        <v>0.24005887141122939</v>
      </c>
      <c r="H8401" s="18">
        <f t="shared" si="789"/>
        <v>7.2994513246360953</v>
      </c>
      <c r="I8401" s="24">
        <v>0</v>
      </c>
      <c r="J8401" s="24">
        <v>0</v>
      </c>
      <c r="K8401" s="24">
        <v>0</v>
      </c>
      <c r="L8401" s="14">
        <f>貼り付けシート!C8401</f>
        <v>9.3000000000000007</v>
      </c>
      <c r="M8401" s="14">
        <f>貼り付けシート!D8401</f>
        <v>4.5</v>
      </c>
      <c r="N8401" s="18">
        <f>貼り付けシート!E8401</f>
        <v>62.072298822836267</v>
      </c>
      <c r="O8401" s="18">
        <f>貼り付けシート!F8401</f>
        <v>7.2994513246360953</v>
      </c>
      <c r="P8401" s="19">
        <f t="shared" si="790"/>
        <v>7.2994513246360953</v>
      </c>
      <c r="Q8401" s="19">
        <f t="shared" si="791"/>
        <v>0</v>
      </c>
    </row>
    <row r="8402" spans="1:17">
      <c r="A8402" s="38">
        <v>41989</v>
      </c>
      <c r="B8402" s="49" t="s">
        <v>169</v>
      </c>
      <c r="C8402" s="24">
        <f t="shared" si="786"/>
        <v>30.406921776000001</v>
      </c>
      <c r="D8402" s="24">
        <f t="shared" si="787"/>
        <v>0.73360369715753038</v>
      </c>
      <c r="E8402" s="18">
        <f>IF(G8402&gt;=0.3,(バックデータ一覧!$C$10*(バックデータ一覧!$C$12*計算過程!L8402+バックデータ一覧!$C$13*LN(計算過程!G8402)+バックデータ一覧!$C$14)^バックデータ一覧!$C$11+バックデータ一覧!$E$10*(計算過程!G8402/(バックデータ一覧!$E$12*計算過程!L8402+バックデータ一覧!$E$13*LN(計算過程!G8402)+バックデータ一覧!$E$14))^バックデータ一覧!$E$11)*計算過程!$W$11*10^-3,0)</f>
        <v>0</v>
      </c>
      <c r="F8402" s="18">
        <f>IF(G8402&lt;0.3,(バックデータ一覧!$C$10*(バックデータ一覧!$C$12*計算過程!L8402+バックデータ一覧!$C$13*LN(0.3)+バックデータ一覧!$C$14)^バックデータ一覧!$C$11+バックデータ一覧!$E$10*(0.3/(バックデータ一覧!$E$12*計算過程!L8402+バックデータ一覧!$E$13*LN(0.3)+バックデータ一覧!$E$14))^バックデータ一覧!$E$11)*計算過程!$W$11*計算過程!G8402/0.3*10^-3,0)</f>
        <v>0.73360369715753038</v>
      </c>
      <c r="G8402" s="18">
        <f t="shared" si="788"/>
        <v>0.24888115898758648</v>
      </c>
      <c r="H8402" s="18">
        <f t="shared" si="789"/>
        <v>7.5677099328557613</v>
      </c>
      <c r="I8402" s="24">
        <v>0</v>
      </c>
      <c r="J8402" s="24">
        <v>0</v>
      </c>
      <c r="K8402" s="24">
        <v>0</v>
      </c>
      <c r="L8402" s="14">
        <f>貼り付けシート!C8402</f>
        <v>9.3000000000000007</v>
      </c>
      <c r="M8402" s="14">
        <f>貼り付けシート!D8402</f>
        <v>4.2</v>
      </c>
      <c r="N8402" s="18">
        <f>貼り付けシート!E8402</f>
        <v>57.961900668060991</v>
      </c>
      <c r="O8402" s="18">
        <f>貼り付けシート!F8402</f>
        <v>7.5677099328557613</v>
      </c>
      <c r="P8402" s="19">
        <f t="shared" si="790"/>
        <v>7.5677099328557613</v>
      </c>
      <c r="Q8402" s="19">
        <f t="shared" si="791"/>
        <v>0</v>
      </c>
    </row>
    <row r="8403" spans="1:17">
      <c r="A8403" s="38">
        <v>41989</v>
      </c>
      <c r="B8403" s="49" t="s">
        <v>170</v>
      </c>
      <c r="C8403" s="24">
        <f t="shared" si="786"/>
        <v>30.406921776000001</v>
      </c>
      <c r="D8403" s="24">
        <f t="shared" si="787"/>
        <v>0.73097721062218757</v>
      </c>
      <c r="E8403" s="18">
        <f>IF(G8403&gt;=0.3,(バックデータ一覧!$C$10*(バックデータ一覧!$C$12*計算過程!L8403+バックデータ一覧!$C$13*LN(計算過程!G8403)+バックデータ一覧!$C$14)^バックデータ一覧!$C$11+バックデータ一覧!$E$10*(計算過程!G8403/(バックデータ一覧!$E$12*計算過程!L8403+バックデータ一覧!$E$13*LN(計算過程!G8403)+バックデータ一覧!$E$14))^バックデータ一覧!$E$11)*計算過程!$W$11*10^-3,0)</f>
        <v>0</v>
      </c>
      <c r="F8403" s="18">
        <f>IF(G8403&lt;0.3,(バックデータ一覧!$C$10*(バックデータ一覧!$C$12*計算過程!L8403+バックデータ一覧!$C$13*LN(0.3)+バックデータ一覧!$C$14)^バックデータ一覧!$C$11+バックデータ一覧!$E$10*(0.3/(バックデータ一覧!$E$12*計算過程!L8403+バックデータ一覧!$E$13*LN(0.3)+バックデータ一覧!$E$14))^バックデータ一覧!$E$11)*計算過程!$W$11*計算過程!G8403/0.3*10^-3,0)</f>
        <v>0.73097721062218757</v>
      </c>
      <c r="G8403" s="18">
        <f t="shared" si="788"/>
        <v>0.24799010157400714</v>
      </c>
      <c r="H8403" s="18">
        <f t="shared" si="789"/>
        <v>7.5406156197831296</v>
      </c>
      <c r="I8403" s="24">
        <v>0</v>
      </c>
      <c r="J8403" s="24">
        <v>0</v>
      </c>
      <c r="K8403" s="24">
        <v>0</v>
      </c>
      <c r="L8403" s="14">
        <f>貼り付けシート!C8403</f>
        <v>9.3000000000000007</v>
      </c>
      <c r="M8403" s="14">
        <f>貼り付けシート!D8403</f>
        <v>4.3</v>
      </c>
      <c r="N8403" s="18">
        <f>貼り付けシート!E8403</f>
        <v>59.332470918721867</v>
      </c>
      <c r="O8403" s="18">
        <f>貼り付けシート!F8403</f>
        <v>7.5406156197831296</v>
      </c>
      <c r="P8403" s="19">
        <f t="shared" si="790"/>
        <v>7.5406156197831296</v>
      </c>
      <c r="Q8403" s="19">
        <f t="shared" si="791"/>
        <v>0</v>
      </c>
    </row>
    <row r="8404" spans="1:17">
      <c r="A8404" s="38">
        <v>41989</v>
      </c>
      <c r="B8404" s="49" t="s">
        <v>171</v>
      </c>
      <c r="C8404" s="24">
        <f t="shared" si="786"/>
        <v>30.406921776000001</v>
      </c>
      <c r="D8404" s="24">
        <f t="shared" si="787"/>
        <v>1.0041211646191073</v>
      </c>
      <c r="E8404" s="18">
        <f>IF(G8404&gt;=0.3,(バックデータ一覧!$C$10*(バックデータ一覧!$C$12*計算過程!L8404+バックデータ一覧!$C$13*LN(計算過程!G8404)+バックデータ一覧!$C$14)^バックデータ一覧!$C$11+バックデータ一覧!$E$10*(計算過程!G8404/(バックデータ一覧!$E$12*計算過程!L8404+バックデータ一覧!$E$13*LN(計算過程!G8404)+バックデータ一覧!$E$14))^バックデータ一覧!$E$11)*計算過程!$W$11*10^-3,0)</f>
        <v>1.0041211646191073</v>
      </c>
      <c r="F8404" s="18">
        <f>IF(G8404&lt;0.3,(バックデータ一覧!$C$10*(バックデータ一覧!$C$12*計算過程!L8404+バックデータ一覧!$C$13*LN(0.3)+バックデータ一覧!$C$14)^バックデータ一覧!$C$11+バックデータ一覧!$E$10*(0.3/(バックデータ一覧!$E$12*計算過程!L8404+バックデータ一覧!$E$13*LN(0.3)+バックデータ一覧!$E$14))^バックデータ一覧!$E$11)*計算過程!$W$11*計算過程!G8404/0.3*10^-3,0)</f>
        <v>0</v>
      </c>
      <c r="G8404" s="18">
        <f t="shared" si="788"/>
        <v>0.33768008366099644</v>
      </c>
      <c r="H8404" s="18">
        <f t="shared" si="789"/>
        <v>10.267811889193055</v>
      </c>
      <c r="I8404" s="24">
        <v>0</v>
      </c>
      <c r="J8404" s="24">
        <v>0</v>
      </c>
      <c r="K8404" s="24">
        <v>0</v>
      </c>
      <c r="L8404" s="14">
        <f>貼り付けシート!C8404</f>
        <v>9</v>
      </c>
      <c r="M8404" s="14">
        <f>貼り付けシート!D8404</f>
        <v>4.4000000000000004</v>
      </c>
      <c r="N8404" s="18">
        <f>貼り付けシート!E8404</f>
        <v>61.94360246378691</v>
      </c>
      <c r="O8404" s="18">
        <f>貼り付けシート!F8404</f>
        <v>10.267811889193055</v>
      </c>
      <c r="P8404" s="19">
        <f t="shared" si="790"/>
        <v>10.267811889193055</v>
      </c>
      <c r="Q8404" s="19">
        <f t="shared" si="791"/>
        <v>0</v>
      </c>
    </row>
    <row r="8405" spans="1:17">
      <c r="A8405" s="38">
        <v>41989</v>
      </c>
      <c r="B8405" s="49" t="s">
        <v>172</v>
      </c>
      <c r="C8405" s="24">
        <f t="shared" si="786"/>
        <v>30.406921776000001</v>
      </c>
      <c r="D8405" s="24">
        <f t="shared" si="787"/>
        <v>0.95328086290164105</v>
      </c>
      <c r="E8405" s="18">
        <f>IF(G8405&gt;=0.3,(バックデータ一覧!$C$10*(バックデータ一覧!$C$12*計算過程!L8405+バックデータ一覧!$C$13*LN(計算過程!G8405)+バックデータ一覧!$C$14)^バックデータ一覧!$C$11+バックデータ一覧!$E$10*(計算過程!G8405/(バックデータ一覧!$E$12*計算過程!L8405+バックデータ一覧!$E$13*LN(計算過程!G8405)+バックデータ一覧!$E$14))^バックデータ一覧!$E$11)*計算過程!$W$11*10^-3,0)</f>
        <v>0.95328086290164105</v>
      </c>
      <c r="F8405" s="18">
        <f>IF(G8405&lt;0.3,(バックデータ一覧!$C$10*(バックデータ一覧!$C$12*計算過程!L8405+バックデータ一覧!$C$13*LN(0.3)+バックデータ一覧!$C$14)^バックデータ一覧!$C$11+バックデータ一覧!$E$10*(0.3/(バックデータ一覧!$E$12*計算過程!L8405+バックデータ一覧!$E$13*LN(0.3)+バックデータ一覧!$E$14))^バックデータ一覧!$E$11)*計算過程!$W$11*計算過程!G8405/0.3*10^-3,0)</f>
        <v>0</v>
      </c>
      <c r="G8405" s="18">
        <f t="shared" si="788"/>
        <v>0.31662985506938673</v>
      </c>
      <c r="H8405" s="18">
        <f t="shared" si="789"/>
        <v>9.6277392350410604</v>
      </c>
      <c r="I8405" s="24">
        <v>0</v>
      </c>
      <c r="J8405" s="24">
        <v>0</v>
      </c>
      <c r="K8405" s="24">
        <v>0</v>
      </c>
      <c r="L8405" s="14">
        <f>貼り付けシート!C8405</f>
        <v>8.6999999999999993</v>
      </c>
      <c r="M8405" s="14">
        <f>貼り付けシート!D8405</f>
        <v>4.5999999999999996</v>
      </c>
      <c r="N8405" s="18">
        <f>貼り付けシート!E8405</f>
        <v>66.065270324272873</v>
      </c>
      <c r="O8405" s="18">
        <f>貼り付けシート!F8405</f>
        <v>9.6277392350410604</v>
      </c>
      <c r="P8405" s="19">
        <f t="shared" si="790"/>
        <v>9.6277392350410604</v>
      </c>
      <c r="Q8405" s="19">
        <f t="shared" si="791"/>
        <v>0</v>
      </c>
    </row>
    <row r="8406" spans="1:17">
      <c r="A8406" s="38">
        <v>41990</v>
      </c>
      <c r="B8406" s="49" t="s">
        <v>149</v>
      </c>
      <c r="C8406" s="24">
        <f t="shared" si="786"/>
        <v>30.406921776000001</v>
      </c>
      <c r="D8406" s="24">
        <f t="shared" si="787"/>
        <v>0.97805016507128173</v>
      </c>
      <c r="E8406" s="18">
        <f>IF(G8406&gt;=0.3,(バックデータ一覧!$C$10*(バックデータ一覧!$C$12*計算過程!L8406+バックデータ一覧!$C$13*LN(計算過程!G8406)+バックデータ一覧!$C$14)^バックデータ一覧!$C$11+バックデータ一覧!$E$10*(計算過程!G8406/(バックデータ一覧!$E$12*計算過程!L8406+バックデータ一覧!$E$13*LN(計算過程!G8406)+バックデータ一覧!$E$14))^バックデータ一覧!$E$11)*計算過程!$W$11*10^-3,0)</f>
        <v>0.97805016507128173</v>
      </c>
      <c r="F8406" s="18">
        <f>IF(G8406&lt;0.3,(バックデータ一覧!$C$10*(バックデータ一覧!$C$12*計算過程!L8406+バックデータ一覧!$C$13*LN(0.3)+バックデータ一覧!$C$14)^バックデータ一覧!$C$11+バックデータ一覧!$E$10*(0.3/(バックデータ一覧!$E$12*計算過程!L8406+バックデータ一覧!$E$13*LN(0.3)+バックデータ一覧!$E$14))^バックデータ一覧!$E$11)*計算過程!$W$11*計算過程!G8406/0.3*10^-3,0)</f>
        <v>0</v>
      </c>
      <c r="G8406" s="18">
        <f t="shared" si="788"/>
        <v>0.32508383368386123</v>
      </c>
      <c r="H8406" s="18">
        <f t="shared" si="789"/>
        <v>9.8847987014673624</v>
      </c>
      <c r="I8406" s="24">
        <v>0</v>
      </c>
      <c r="J8406" s="24">
        <v>0</v>
      </c>
      <c r="K8406" s="24">
        <v>0</v>
      </c>
      <c r="L8406" s="14">
        <f>貼り付けシート!C8406</f>
        <v>8.6999999999999993</v>
      </c>
      <c r="M8406" s="14">
        <f>貼り付けシート!D8406</f>
        <v>4.5</v>
      </c>
      <c r="N8406" s="18">
        <f>貼り付けシート!E8406</f>
        <v>64.639384688348727</v>
      </c>
      <c r="O8406" s="18">
        <f>貼り付けシート!F8406</f>
        <v>9.8847987014673624</v>
      </c>
      <c r="P8406" s="19">
        <f t="shared" si="790"/>
        <v>9.8847987014673624</v>
      </c>
      <c r="Q8406" s="19">
        <f t="shared" si="791"/>
        <v>0</v>
      </c>
    </row>
    <row r="8407" spans="1:17">
      <c r="A8407" s="38">
        <v>41990</v>
      </c>
      <c r="B8407" s="49" t="s">
        <v>150</v>
      </c>
      <c r="C8407" s="24">
        <f t="shared" si="786"/>
        <v>30.406921776000001</v>
      </c>
      <c r="D8407" s="24">
        <f t="shared" si="787"/>
        <v>1.0579514170897366</v>
      </c>
      <c r="E8407" s="18">
        <f>IF(G8407&gt;=0.3,(バックデータ一覧!$C$10*(バックデータ一覧!$C$12*計算過程!L8407+バックデータ一覧!$C$13*LN(計算過程!G8407)+バックデータ一覧!$C$14)^バックデータ一覧!$C$11+バックデータ一覧!$E$10*(計算過程!G8407/(バックデータ一覧!$E$12*計算過程!L8407+バックデータ一覧!$E$13*LN(計算過程!G8407)+バックデータ一覧!$E$14))^バックデータ一覧!$E$11)*計算過程!$W$11*10^-3,0)</f>
        <v>1.0579514170897366</v>
      </c>
      <c r="F8407" s="18">
        <f>IF(G8407&lt;0.3,(バックデータ一覧!$C$10*(バックデータ一覧!$C$12*計算過程!L8407+バックデータ一覧!$C$13*LN(0.3)+バックデータ一覧!$C$14)^バックデータ一覧!$C$11+バックデータ一覧!$E$10*(0.3/(バックデータ一覧!$E$12*計算過程!L8407+バックデータ一覧!$E$13*LN(0.3)+バックデータ一覧!$E$14))^バックデータ一覧!$E$11)*計算過程!$W$11*計算過程!G8407/0.3*10^-3,0)</f>
        <v>0</v>
      </c>
      <c r="G8407" s="18">
        <f t="shared" si="788"/>
        <v>0.34439822169698703</v>
      </c>
      <c r="H8407" s="18">
        <f t="shared" si="789"/>
        <v>10.472089786933791</v>
      </c>
      <c r="I8407" s="24">
        <v>0</v>
      </c>
      <c r="J8407" s="24">
        <v>0</v>
      </c>
      <c r="K8407" s="24">
        <v>0</v>
      </c>
      <c r="L8407" s="14">
        <f>貼り付けシート!C8407</f>
        <v>8</v>
      </c>
      <c r="M8407" s="14">
        <f>貼り付けシート!D8407</f>
        <v>4.0999999999999996</v>
      </c>
      <c r="N8407" s="18">
        <f>貼り付けシート!E8407</f>
        <v>61.799594655605539</v>
      </c>
      <c r="O8407" s="18">
        <f>貼り付けシート!F8407</f>
        <v>10.472089786933791</v>
      </c>
      <c r="P8407" s="19">
        <f t="shared" si="790"/>
        <v>10.472089786933791</v>
      </c>
      <c r="Q8407" s="19">
        <f t="shared" si="791"/>
        <v>0</v>
      </c>
    </row>
    <row r="8408" spans="1:17">
      <c r="A8408" s="38">
        <v>41990</v>
      </c>
      <c r="B8408" s="49" t="s">
        <v>151</v>
      </c>
      <c r="C8408" s="24">
        <f t="shared" si="786"/>
        <v>30.406921776000001</v>
      </c>
      <c r="D8408" s="24">
        <f t="shared" si="787"/>
        <v>1.1128489083548239</v>
      </c>
      <c r="E8408" s="18">
        <f>IF(G8408&gt;=0.3,(バックデータ一覧!$C$10*(バックデータ一覧!$C$12*計算過程!L8408+バックデータ一覧!$C$13*LN(計算過程!G8408)+バックデータ一覧!$C$14)^バックデータ一覧!$C$11+バックデータ一覧!$E$10*(計算過程!G8408/(バックデータ一覧!$E$12*計算過程!L8408+バックデータ一覧!$E$13*LN(計算過程!G8408)+バックデータ一覧!$E$14))^バックデータ一覧!$E$11)*計算過程!$W$11*10^-3,0)</f>
        <v>1.1128489083548239</v>
      </c>
      <c r="F8408" s="18">
        <f>IF(G8408&lt;0.3,(バックデータ一覧!$C$10*(バックデータ一覧!$C$12*計算過程!L8408+バックデータ一覧!$C$13*LN(0.3)+バックデータ一覧!$C$14)^バックデータ一覧!$C$11+バックデータ一覧!$E$10*(0.3/(バックデータ一覧!$E$12*計算過程!L8408+バックデータ一覧!$E$13*LN(0.3)+バックデータ一覧!$E$14))^バックデータ一覧!$E$11)*計算過程!$W$11*計算過程!G8408/0.3*10^-3,0)</f>
        <v>0</v>
      </c>
      <c r="G8408" s="18">
        <f t="shared" si="788"/>
        <v>0.35869067170951824</v>
      </c>
      <c r="H8408" s="18">
        <f t="shared" si="789"/>
        <v>10.906679196452217</v>
      </c>
      <c r="I8408" s="24">
        <v>0</v>
      </c>
      <c r="J8408" s="24">
        <v>0</v>
      </c>
      <c r="K8408" s="24">
        <v>0</v>
      </c>
      <c r="L8408" s="14">
        <f>貼り付けシート!C8408</f>
        <v>7.6</v>
      </c>
      <c r="M8408" s="14">
        <f>貼り付けシート!D8408</f>
        <v>3.7</v>
      </c>
      <c r="N8408" s="18">
        <f>貼り付けシート!E8408</f>
        <v>57.349186227907431</v>
      </c>
      <c r="O8408" s="18">
        <f>貼り付けシート!F8408</f>
        <v>10.906679196452217</v>
      </c>
      <c r="P8408" s="19">
        <f t="shared" si="790"/>
        <v>10.906679196452217</v>
      </c>
      <c r="Q8408" s="19">
        <f t="shared" si="791"/>
        <v>0</v>
      </c>
    </row>
    <row r="8409" spans="1:17">
      <c r="A8409" s="38">
        <v>41990</v>
      </c>
      <c r="B8409" s="49" t="s">
        <v>152</v>
      </c>
      <c r="C8409" s="24">
        <f t="shared" si="786"/>
        <v>30.406921776000001</v>
      </c>
      <c r="D8409" s="24">
        <f t="shared" si="787"/>
        <v>1.1580888746295446</v>
      </c>
      <c r="E8409" s="18">
        <f>IF(G8409&gt;=0.3,(バックデータ一覧!$C$10*(バックデータ一覧!$C$12*計算過程!L8409+バックデータ一覧!$C$13*LN(計算過程!G8409)+バックデータ一覧!$C$14)^バックデータ一覧!$C$11+バックデータ一覧!$E$10*(計算過程!G8409/(バックデータ一覧!$E$12*計算過程!L8409+バックデータ一覧!$E$13*LN(計算過程!G8409)+バックデータ一覧!$E$14))^バックデータ一覧!$E$11)*計算過程!$W$11*10^-3,0)</f>
        <v>1.1580888746295446</v>
      </c>
      <c r="F8409" s="18">
        <f>IF(G8409&lt;0.3,(バックデータ一覧!$C$10*(バックデータ一覧!$C$12*計算過程!L8409+バックデータ一覧!$C$13*LN(0.3)+バックデータ一覧!$C$14)^バックデータ一覧!$C$11+バックデータ一覧!$E$10*(0.3/(バックデータ一覧!$E$12*計算過程!L8409+バックデータ一覧!$E$13*LN(0.3)+バックデータ一覧!$E$14))^バックデータ一覧!$E$11)*計算過程!$W$11*計算過程!G8409/0.3*10^-3,0)</f>
        <v>0</v>
      </c>
      <c r="G8409" s="18">
        <f t="shared" si="788"/>
        <v>0.37091231161313737</v>
      </c>
      <c r="H8409" s="18">
        <f t="shared" si="789"/>
        <v>11.278301644976004</v>
      </c>
      <c r="I8409" s="24">
        <v>0</v>
      </c>
      <c r="J8409" s="24">
        <v>0</v>
      </c>
      <c r="K8409" s="24">
        <v>0</v>
      </c>
      <c r="L8409" s="14">
        <f>貼り付けシート!C8409</f>
        <v>7.3</v>
      </c>
      <c r="M8409" s="14">
        <f>貼り付けシート!D8409</f>
        <v>3.6</v>
      </c>
      <c r="N8409" s="18">
        <f>貼り付けシート!E8409</f>
        <v>56.964870079238317</v>
      </c>
      <c r="O8409" s="18">
        <f>貼り付けシート!F8409</f>
        <v>11.278301644976004</v>
      </c>
      <c r="P8409" s="19">
        <f t="shared" si="790"/>
        <v>11.278301644976004</v>
      </c>
      <c r="Q8409" s="19">
        <f t="shared" si="791"/>
        <v>0</v>
      </c>
    </row>
    <row r="8410" spans="1:17">
      <c r="A8410" s="38">
        <v>41990</v>
      </c>
      <c r="B8410" s="49" t="s">
        <v>153</v>
      </c>
      <c r="C8410" s="24">
        <f t="shared" si="786"/>
        <v>30.406921776000001</v>
      </c>
      <c r="D8410" s="24">
        <f t="shared" si="787"/>
        <v>1.2371838303527616</v>
      </c>
      <c r="E8410" s="18">
        <f>IF(G8410&gt;=0.3,(バックデータ一覧!$C$10*(バックデータ一覧!$C$12*計算過程!L8410+バックデータ一覧!$C$13*LN(計算過程!G8410)+バックデータ一覧!$C$14)^バックデータ一覧!$C$11+バックデータ一覧!$E$10*(計算過程!G8410/(バックデータ一覧!$E$12*計算過程!L8410+バックデータ一覧!$E$13*LN(計算過程!G8410)+バックデータ一覧!$E$14))^バックデータ一覧!$E$11)*計算過程!$W$11*10^-3,0)</f>
        <v>1.2371838303527616</v>
      </c>
      <c r="F8410" s="18">
        <f>IF(G8410&lt;0.3,(バックデータ一覧!$C$10*(バックデータ一覧!$C$12*計算過程!L8410+バックデータ一覧!$C$13*LN(0.3)+バックデータ一覧!$C$14)^バックデータ一覧!$C$11+バックデータ一覧!$E$10*(0.3/(バックデータ一覧!$E$12*計算過程!L8410+バックデータ一覧!$E$13*LN(0.3)+バックデータ一覧!$E$14))^バックデータ一覧!$E$11)*計算過程!$W$11*計算過程!G8410/0.3*10^-3,0)</f>
        <v>0</v>
      </c>
      <c r="G8410" s="18">
        <f t="shared" si="788"/>
        <v>0.39003385145292457</v>
      </c>
      <c r="H8410" s="18">
        <f t="shared" si="789"/>
        <v>11.859728811121082</v>
      </c>
      <c r="I8410" s="24">
        <v>0</v>
      </c>
      <c r="J8410" s="24">
        <v>0</v>
      </c>
      <c r="K8410" s="24">
        <v>0</v>
      </c>
      <c r="L8410" s="14">
        <f>貼り付けシート!C8410</f>
        <v>6.6</v>
      </c>
      <c r="M8410" s="14">
        <f>貼り付けシート!D8410</f>
        <v>3.6</v>
      </c>
      <c r="N8410" s="18">
        <f>貼り付けシート!E8410</f>
        <v>59.769562335842522</v>
      </c>
      <c r="O8410" s="18">
        <f>貼り付けシート!F8410</f>
        <v>11.859728811121082</v>
      </c>
      <c r="P8410" s="19">
        <f t="shared" si="790"/>
        <v>11.859728811121082</v>
      </c>
      <c r="Q8410" s="19">
        <f t="shared" si="791"/>
        <v>0</v>
      </c>
    </row>
    <row r="8411" spans="1:17">
      <c r="A8411" s="38">
        <v>41990</v>
      </c>
      <c r="B8411" s="49" t="s">
        <v>154</v>
      </c>
      <c r="C8411" s="24">
        <f t="shared" si="786"/>
        <v>30.406921776000001</v>
      </c>
      <c r="D8411" s="24">
        <f t="shared" si="787"/>
        <v>1.3019520812098921</v>
      </c>
      <c r="E8411" s="18">
        <f>IF(G8411&gt;=0.3,(バックデータ一覧!$C$10*(バックデータ一覧!$C$12*計算過程!L8411+バックデータ一覧!$C$13*LN(計算過程!G8411)+バックデータ一覧!$C$14)^バックデータ一覧!$C$11+バックデータ一覧!$E$10*(計算過程!G8411/(バックデータ一覧!$E$12*計算過程!L8411+バックデータ一覧!$E$13*LN(計算過程!G8411)+バックデータ一覧!$E$14))^バックデータ一覧!$E$11)*計算過程!$W$11*10^-3,0)</f>
        <v>1.3019520812098921</v>
      </c>
      <c r="F8411" s="18">
        <f>IF(G8411&lt;0.3,(バックデータ一覧!$C$10*(バックデータ一覧!$C$12*計算過程!L8411+バックデータ一覧!$C$13*LN(0.3)+バックデータ一覧!$C$14)^バックデータ一覧!$C$11+バックデータ一覧!$E$10*(0.3/(バックデータ一覧!$E$12*計算過程!L8411+バックデータ一覧!$E$13*LN(0.3)+バックデータ一覧!$E$14))^バックデータ一覧!$E$11)*計算過程!$W$11*計算過程!G8411/0.3*10^-3,0)</f>
        <v>0</v>
      </c>
      <c r="G8411" s="18">
        <f t="shared" si="788"/>
        <v>0.40673280367954279</v>
      </c>
      <c r="H8411" s="18">
        <f t="shared" si="789"/>
        <v>12.367492545217022</v>
      </c>
      <c r="I8411" s="24">
        <v>0</v>
      </c>
      <c r="J8411" s="24">
        <v>0</v>
      </c>
      <c r="K8411" s="24">
        <v>0</v>
      </c>
      <c r="L8411" s="14">
        <f>貼り付けシート!C8411</f>
        <v>6.1</v>
      </c>
      <c r="M8411" s="14">
        <f>貼り付けシート!D8411</f>
        <v>3.6</v>
      </c>
      <c r="N8411" s="18">
        <f>貼り付けシート!E8411</f>
        <v>61.867352362436343</v>
      </c>
      <c r="O8411" s="18">
        <f>貼り付けシート!F8411</f>
        <v>12.367492545217022</v>
      </c>
      <c r="P8411" s="19">
        <f t="shared" si="790"/>
        <v>12.367492545217022</v>
      </c>
      <c r="Q8411" s="19">
        <f t="shared" si="791"/>
        <v>0</v>
      </c>
    </row>
    <row r="8412" spans="1:17">
      <c r="A8412" s="38">
        <v>41990</v>
      </c>
      <c r="B8412" s="49" t="s">
        <v>155</v>
      </c>
      <c r="C8412" s="24">
        <f t="shared" si="786"/>
        <v>30.406921776000001</v>
      </c>
      <c r="D8412" s="24">
        <f t="shared" si="787"/>
        <v>1.2140242842508291</v>
      </c>
      <c r="E8412" s="18">
        <f>IF(G8412&gt;=0.3,(バックデータ一覧!$C$10*(バックデータ一覧!$C$12*計算過程!L8412+バックデータ一覧!$C$13*LN(計算過程!G8412)+バックデータ一覧!$C$14)^バックデータ一覧!$C$11+バックデータ一覧!$E$10*(計算過程!G8412/(バックデータ一覧!$E$12*計算過程!L8412+バックデータ一覧!$E$13*LN(計算過程!G8412)+バックデータ一覧!$E$14))^バックデータ一覧!$E$11)*計算過程!$W$11*10^-3,0)</f>
        <v>1.2140242842508291</v>
      </c>
      <c r="F8412" s="18">
        <f>IF(G8412&lt;0.3,(バックデータ一覧!$C$10*(バックデータ一覧!$C$12*計算過程!L8412+バックデータ一覧!$C$13*LN(0.3)+バックデータ一覧!$C$14)^バックデータ一覧!$C$11+バックデータ一覧!$E$10*(0.3/(バックデータ一覧!$E$12*計算過程!L8412+バックデータ一覧!$E$13*LN(0.3)+バックデータ一覧!$E$14))^バックデータ一覧!$E$11)*計算過程!$W$11*計算過程!G8412/0.3*10^-3,0)</f>
        <v>0</v>
      </c>
      <c r="G8412" s="18">
        <f t="shared" si="788"/>
        <v>0.38572951735023109</v>
      </c>
      <c r="H8412" s="18">
        <f t="shared" si="789"/>
        <v>11.728847260762711</v>
      </c>
      <c r="I8412" s="24">
        <v>0</v>
      </c>
      <c r="J8412" s="24">
        <v>0</v>
      </c>
      <c r="K8412" s="24">
        <v>0</v>
      </c>
      <c r="L8412" s="14">
        <f>貼り付けシート!C8412</f>
        <v>6.9</v>
      </c>
      <c r="M8412" s="14">
        <f>貼り付けシート!D8412</f>
        <v>3.6</v>
      </c>
      <c r="N8412" s="18">
        <f>貼り付けシート!E8412</f>
        <v>58.549086511414316</v>
      </c>
      <c r="O8412" s="18">
        <f>貼り付けシート!F8412</f>
        <v>11.728847260762711</v>
      </c>
      <c r="P8412" s="19">
        <f t="shared" si="790"/>
        <v>11.728847260762711</v>
      </c>
      <c r="Q8412" s="19">
        <f t="shared" si="791"/>
        <v>0</v>
      </c>
    </row>
    <row r="8413" spans="1:17">
      <c r="A8413" s="38">
        <v>41990</v>
      </c>
      <c r="B8413" s="49" t="s">
        <v>156</v>
      </c>
      <c r="C8413" s="24">
        <f t="shared" si="786"/>
        <v>30.406921776000001</v>
      </c>
      <c r="D8413" s="24">
        <f t="shared" si="787"/>
        <v>0.72804210936184666</v>
      </c>
      <c r="E8413" s="18">
        <f>IF(G8413&gt;=0.3,(バックデータ一覧!$C$10*(バックデータ一覧!$C$12*計算過程!L8413+バックデータ一覧!$C$13*LN(計算過程!G8413)+バックデータ一覧!$C$14)^バックデータ一覧!$C$11+バックデータ一覧!$E$10*(計算過程!G8413/(バックデータ一覧!$E$12*計算過程!L8413+バックデータ一覧!$E$13*LN(計算過程!G8413)+バックデータ一覧!$E$14))^バックデータ一覧!$E$11)*計算過程!$W$11*10^-3,0)</f>
        <v>0</v>
      </c>
      <c r="F8413" s="18">
        <f>IF(G8413&lt;0.3,(バックデータ一覧!$C$10*(バックデータ一覧!$C$12*計算過程!L8413+バックデータ一覧!$C$13*LN(0.3)+バックデータ一覧!$C$14)^バックデータ一覧!$C$11+バックデータ一覧!$E$10*(0.3/(バックデータ一覧!$E$12*計算過程!L8413+バックデータ一覧!$E$13*LN(0.3)+バックデータ一覧!$E$14))^バックデータ一覧!$E$11)*計算過程!$W$11*計算過程!G8413/0.3*10^-3,0)</f>
        <v>0.72804210936184666</v>
      </c>
      <c r="G8413" s="18">
        <f t="shared" si="788"/>
        <v>0.22600024114113121</v>
      </c>
      <c r="H8413" s="18">
        <f t="shared" si="789"/>
        <v>6.871971653735514</v>
      </c>
      <c r="I8413" s="24">
        <v>0</v>
      </c>
      <c r="J8413" s="24">
        <v>0</v>
      </c>
      <c r="K8413" s="24">
        <v>0</v>
      </c>
      <c r="L8413" s="14">
        <f>貼り付けシート!C8413</f>
        <v>6.8</v>
      </c>
      <c r="M8413" s="14">
        <f>貼り付けシート!D8413</f>
        <v>3.7</v>
      </c>
      <c r="N8413" s="18">
        <f>貼り付けシート!E8413</f>
        <v>60.58068488374473</v>
      </c>
      <c r="O8413" s="18">
        <f>貼り付けシート!F8413</f>
        <v>6.871971653735514</v>
      </c>
      <c r="P8413" s="19">
        <f t="shared" si="790"/>
        <v>6.871971653735514</v>
      </c>
      <c r="Q8413" s="19">
        <f t="shared" si="791"/>
        <v>0</v>
      </c>
    </row>
    <row r="8414" spans="1:17">
      <c r="A8414" s="38">
        <v>41990</v>
      </c>
      <c r="B8414" s="49" t="s">
        <v>157</v>
      </c>
      <c r="C8414" s="24">
        <f t="shared" si="786"/>
        <v>30.406921776000001</v>
      </c>
      <c r="D8414" s="24">
        <f t="shared" si="787"/>
        <v>0.13067838202268076</v>
      </c>
      <c r="E8414" s="18">
        <f>IF(G8414&gt;=0.3,(バックデータ一覧!$C$10*(バックデータ一覧!$C$12*計算過程!L8414+バックデータ一覧!$C$13*LN(計算過程!G8414)+バックデータ一覧!$C$14)^バックデータ一覧!$C$11+バックデータ一覧!$E$10*(計算過程!G8414/(バックデータ一覧!$E$12*計算過程!L8414+バックデータ一覧!$E$13*LN(計算過程!G8414)+バックデータ一覧!$E$14))^バックデータ一覧!$E$11)*計算過程!$W$11*10^-3,0)</f>
        <v>0</v>
      </c>
      <c r="F8414" s="18">
        <f>IF(G8414&lt;0.3,(バックデータ一覧!$C$10*(バックデータ一覧!$C$12*計算過程!L8414+バックデータ一覧!$C$13*LN(0.3)+バックデータ一覧!$C$14)^バックデータ一覧!$C$11+バックデータ一覧!$E$10*(0.3/(バックデータ一覧!$E$12*計算過程!L8414+バックデータ一覧!$E$13*LN(0.3)+バックデータ一覧!$E$14))^バックデータ一覧!$E$11)*計算過程!$W$11*計算過程!G8414/0.3*10^-3,0)</f>
        <v>0.13067838202268076</v>
      </c>
      <c r="G8414" s="18">
        <f t="shared" si="788"/>
        <v>4.401341261536186E-2</v>
      </c>
      <c r="H8414" s="18">
        <f t="shared" si="789"/>
        <v>1.3383123944901196</v>
      </c>
      <c r="I8414" s="24">
        <v>0</v>
      </c>
      <c r="J8414" s="24">
        <v>0</v>
      </c>
      <c r="K8414" s="24">
        <v>0</v>
      </c>
      <c r="L8414" s="14">
        <f>貼り付けシート!C8414</f>
        <v>9.1</v>
      </c>
      <c r="M8414" s="14">
        <f>貼り付けシート!D8414</f>
        <v>3.6</v>
      </c>
      <c r="N8414" s="18">
        <f>貼り付けシート!E8414</f>
        <v>50.404491474306077</v>
      </c>
      <c r="O8414" s="18">
        <f>貼り付けシート!F8414</f>
        <v>1.3383123944901196</v>
      </c>
      <c r="P8414" s="19">
        <f t="shared" si="790"/>
        <v>1.3383123944901196</v>
      </c>
      <c r="Q8414" s="19">
        <f t="shared" si="791"/>
        <v>0</v>
      </c>
    </row>
    <row r="8415" spans="1:17">
      <c r="A8415" s="38">
        <v>41990</v>
      </c>
      <c r="B8415" s="49" t="s">
        <v>158</v>
      </c>
      <c r="C8415" s="24">
        <f t="shared" si="786"/>
        <v>30.406921776000001</v>
      </c>
      <c r="D8415" s="24">
        <f t="shared" si="787"/>
        <v>6.7182447398122708E-2</v>
      </c>
      <c r="E8415" s="18">
        <f>IF(G8415&gt;=0.3,(バックデータ一覧!$C$10*(バックデータ一覧!$C$12*計算過程!L8415+バックデータ一覧!$C$13*LN(計算過程!G8415)+バックデータ一覧!$C$14)^バックデータ一覧!$C$11+バックデータ一覧!$E$10*(計算過程!G8415/(バックデータ一覧!$E$12*計算過程!L8415+バックデータ一覧!$E$13*LN(計算過程!G8415)+バックデータ一覧!$E$14))^バックデータ一覧!$E$11)*計算過程!$W$11*10^-3,0)</f>
        <v>0</v>
      </c>
      <c r="F8415" s="18">
        <f>IF(G8415&lt;0.3,(バックデータ一覧!$C$10*(バックデータ一覧!$C$12*計算過程!L8415+バックデータ一覧!$C$13*LN(0.3)+バックデータ一覧!$C$14)^バックデータ一覧!$C$11+バックデータ一覧!$E$10*(0.3/(バックデータ一覧!$E$12*計算過程!L8415+バックデータ一覧!$E$13*LN(0.3)+バックデータ一覧!$E$14))^バックデータ一覧!$E$11)*計算過程!$W$11*計算過程!G8415/0.3*10^-3,0)</f>
        <v>6.7182447398122708E-2</v>
      </c>
      <c r="G8415" s="18">
        <f t="shared" si="788"/>
        <v>2.3555835754982754E-2</v>
      </c>
      <c r="H8415" s="18">
        <f t="shared" si="789"/>
        <v>0.71626045517006454</v>
      </c>
      <c r="I8415" s="24">
        <v>0</v>
      </c>
      <c r="J8415" s="24">
        <v>0</v>
      </c>
      <c r="K8415" s="24">
        <v>0</v>
      </c>
      <c r="L8415" s="14">
        <f>貼り付けシート!C8415</f>
        <v>10.199999999999999</v>
      </c>
      <c r="M8415" s="14">
        <f>貼り付けシート!D8415</f>
        <v>3.3</v>
      </c>
      <c r="N8415" s="18">
        <f>貼り付けシート!E8415</f>
        <v>42.932917332439061</v>
      </c>
      <c r="O8415" s="18">
        <f>貼り付けシート!F8415</f>
        <v>0.71626045517006454</v>
      </c>
      <c r="P8415" s="19">
        <f t="shared" si="790"/>
        <v>0.71626045517006454</v>
      </c>
      <c r="Q8415" s="19">
        <f t="shared" si="791"/>
        <v>0</v>
      </c>
    </row>
    <row r="8416" spans="1:17">
      <c r="A8416" s="38">
        <v>41990</v>
      </c>
      <c r="B8416" s="49" t="s">
        <v>159</v>
      </c>
      <c r="C8416" s="24">
        <f t="shared" si="786"/>
        <v>30.406921776000001</v>
      </c>
      <c r="D8416" s="24">
        <f t="shared" si="787"/>
        <v>3.447181532962617E-2</v>
      </c>
      <c r="E8416" s="18">
        <f>IF(G8416&gt;=0.3,(バックデータ一覧!$C$10*(バックデータ一覧!$C$12*計算過程!L8416+バックデータ一覧!$C$13*LN(計算過程!G8416)+バックデータ一覧!$C$14)^バックデータ一覧!$C$11+バックデータ一覧!$E$10*(計算過程!G8416/(バックデータ一覧!$E$12*計算過程!L8416+バックデータ一覧!$E$13*LN(計算過程!G8416)+バックデータ一覧!$E$14))^バックデータ一覧!$E$11)*計算過程!$W$11*10^-3,0)</f>
        <v>0</v>
      </c>
      <c r="F8416" s="18">
        <f>IF(G8416&lt;0.3,(バックデータ一覧!$C$10*(バックデータ一覧!$C$12*計算過程!L8416+バックデータ一覧!$C$13*LN(0.3)+バックデータ一覧!$C$14)^バックデータ一覧!$C$11+バックデータ一覧!$E$10*(0.3/(バックデータ一覧!$E$12*計算過程!L8416+バックデータ一覧!$E$13*LN(0.3)+バックデータ一覧!$E$14))^バックデータ一覧!$E$11)*計算過程!$W$11*計算過程!G8416/0.3*10^-3,0)</f>
        <v>3.447181532962617E-2</v>
      </c>
      <c r="G8416" s="18">
        <f t="shared" si="788"/>
        <v>1.2405121546187633E-2</v>
      </c>
      <c r="H8416" s="18">
        <f t="shared" si="789"/>
        <v>0.37720156047669956</v>
      </c>
      <c r="I8416" s="24">
        <v>0</v>
      </c>
      <c r="J8416" s="24">
        <v>0</v>
      </c>
      <c r="K8416" s="24">
        <v>0</v>
      </c>
      <c r="L8416" s="14">
        <f>貼り付けシート!C8416</f>
        <v>10.9</v>
      </c>
      <c r="M8416" s="14">
        <f>貼り付けシート!D8416</f>
        <v>3.5</v>
      </c>
      <c r="N8416" s="18">
        <f>貼り付けシート!E8416</f>
        <v>43.443542713908478</v>
      </c>
      <c r="O8416" s="18">
        <f>貼り付けシート!F8416</f>
        <v>0.37720156047669956</v>
      </c>
      <c r="P8416" s="19">
        <f t="shared" si="790"/>
        <v>0.37720156047669956</v>
      </c>
      <c r="Q8416" s="19">
        <f t="shared" si="791"/>
        <v>0</v>
      </c>
    </row>
    <row r="8417" spans="1:17">
      <c r="A8417" s="38">
        <v>41990</v>
      </c>
      <c r="B8417" s="49" t="s">
        <v>160</v>
      </c>
      <c r="C8417" s="24">
        <f t="shared" si="786"/>
        <v>30.406921776000001</v>
      </c>
      <c r="D8417" s="24">
        <f t="shared" si="787"/>
        <v>2.4493729654726921E-2</v>
      </c>
      <c r="E8417" s="18">
        <f>IF(G8417&gt;=0.3,(バックデータ一覧!$C$10*(バックデータ一覧!$C$12*計算過程!L8417+バックデータ一覧!$C$13*LN(計算過程!G8417)+バックデータ一覧!$C$14)^バックデータ一覧!$C$11+バックデータ一覧!$E$10*(計算過程!G8417/(バックデータ一覧!$E$12*計算過程!L8417+バックデータ一覧!$E$13*LN(計算過程!G8417)+バックデータ一覧!$E$14))^バックデータ一覧!$E$11)*計算過程!$W$11*10^-3,0)</f>
        <v>0</v>
      </c>
      <c r="F8417" s="18">
        <f>IF(G8417&lt;0.3,(バックデータ一覧!$C$10*(バックデータ一覧!$C$12*計算過程!L8417+バックデータ一覧!$C$13*LN(0.3)+バックデータ一覧!$C$14)^バックデータ一覧!$C$11+バックデータ一覧!$E$10*(0.3/(バックデータ一覧!$E$12*計算過程!L8417+バックデータ一覧!$E$13*LN(0.3)+バックデータ一覧!$E$14))^バックデータ一覧!$E$11)*計算過程!$W$11*計算過程!G8417/0.3*10^-3,0)</f>
        <v>2.4493729654726921E-2</v>
      </c>
      <c r="G8417" s="18">
        <f t="shared" si="788"/>
        <v>8.6518670219125193E-3</v>
      </c>
      <c r="H8417" s="18">
        <f t="shared" si="789"/>
        <v>0.26307664375164808</v>
      </c>
      <c r="I8417" s="24">
        <v>0</v>
      </c>
      <c r="J8417" s="24">
        <v>0</v>
      </c>
      <c r="K8417" s="24">
        <v>0</v>
      </c>
      <c r="L8417" s="14">
        <f>貼り付けシート!C8417</f>
        <v>10.4</v>
      </c>
      <c r="M8417" s="14">
        <f>貼り付けシート!D8417</f>
        <v>3.4</v>
      </c>
      <c r="N8417" s="18">
        <f>貼り付けシート!E8417</f>
        <v>43.639523743468899</v>
      </c>
      <c r="O8417" s="18">
        <f>貼り付けシート!F8417</f>
        <v>0.26307664375164808</v>
      </c>
      <c r="P8417" s="19">
        <f t="shared" si="790"/>
        <v>0.26307664375164808</v>
      </c>
      <c r="Q8417" s="19">
        <f t="shared" si="791"/>
        <v>0</v>
      </c>
    </row>
    <row r="8418" spans="1:17">
      <c r="A8418" s="38">
        <v>41990</v>
      </c>
      <c r="B8418" s="49" t="s">
        <v>161</v>
      </c>
      <c r="C8418" s="24">
        <f t="shared" si="786"/>
        <v>30.406921776000001</v>
      </c>
      <c r="D8418" s="24">
        <f t="shared" si="787"/>
        <v>1.4881932861765233E-2</v>
      </c>
      <c r="E8418" s="18">
        <f>IF(G8418&gt;=0.3,(バックデータ一覧!$C$10*(バックデータ一覧!$C$12*計算過程!L8418+バックデータ一覧!$C$13*LN(計算過程!G8418)+バックデータ一覧!$C$14)^バックデータ一覧!$C$11+バックデータ一覧!$E$10*(計算過程!G8418/(バックデータ一覧!$E$12*計算過程!L8418+バックデータ一覧!$E$13*LN(計算過程!G8418)+バックデータ一覧!$E$14))^バックデータ一覧!$E$11)*計算過程!$W$11*10^-3,0)</f>
        <v>0</v>
      </c>
      <c r="F8418" s="18">
        <f>IF(G8418&lt;0.3,(バックデータ一覧!$C$10*(バックデータ一覧!$C$12*計算過程!L8418+バックデータ一覧!$C$13*LN(0.3)+バックデータ一覧!$C$14)^バックデータ一覧!$C$11+バックデータ一覧!$E$10*(0.3/(バックデータ一覧!$E$12*計算過程!L8418+バックデータ一覧!$E$13*LN(0.3)+バックデータ一覧!$E$14))^バックデータ一覧!$E$11)*計算過程!$W$11*計算過程!G8418/0.3*10^-3,0)</f>
        <v>1.4881932861765233E-2</v>
      </c>
      <c r="G8418" s="18">
        <f t="shared" si="788"/>
        <v>5.2372907959733067E-3</v>
      </c>
      <c r="H8418" s="18">
        <f t="shared" si="789"/>
        <v>0.15924989155132513</v>
      </c>
      <c r="I8418" s="24">
        <v>0</v>
      </c>
      <c r="J8418" s="24">
        <v>0</v>
      </c>
      <c r="K8418" s="24">
        <v>0</v>
      </c>
      <c r="L8418" s="14">
        <f>貼り付けシート!C8418</f>
        <v>10.3</v>
      </c>
      <c r="M8418" s="14">
        <f>貼り付けシート!D8418</f>
        <v>3.1</v>
      </c>
      <c r="N8418" s="18">
        <f>貼り付けシート!E8418</f>
        <v>40.074947757983146</v>
      </c>
      <c r="O8418" s="18">
        <f>貼り付けシート!F8418</f>
        <v>0.15924989155132513</v>
      </c>
      <c r="P8418" s="19">
        <f t="shared" si="790"/>
        <v>0.15924989155132513</v>
      </c>
      <c r="Q8418" s="19">
        <f t="shared" si="791"/>
        <v>0</v>
      </c>
    </row>
    <row r="8419" spans="1:17">
      <c r="A8419" s="38">
        <v>41990</v>
      </c>
      <c r="B8419" s="49" t="s">
        <v>162</v>
      </c>
      <c r="C8419" s="24">
        <f t="shared" si="786"/>
        <v>30.406921776000001</v>
      </c>
      <c r="D8419" s="24">
        <f t="shared" si="787"/>
        <v>1.4288675564023254E-2</v>
      </c>
      <c r="E8419" s="18">
        <f>IF(G8419&gt;=0.3,(バックデータ一覧!$C$10*(バックデータ一覧!$C$12*計算過程!L8419+バックデータ一覧!$C$13*LN(計算過程!G8419)+バックデータ一覧!$C$14)^バックデータ一覧!$C$11+バックデータ一覧!$E$10*(計算過程!G8419/(バックデータ一覧!$E$12*計算過程!L8419+バックデータ一覧!$E$13*LN(計算過程!G8419)+バックデータ一覧!$E$14))^バックデータ一覧!$E$11)*計算過程!$W$11*10^-3,0)</f>
        <v>0</v>
      </c>
      <c r="F8419" s="18">
        <f>IF(G8419&lt;0.3,(バックデータ一覧!$C$10*(バックデータ一覧!$C$12*計算過程!L8419+バックデータ一覧!$C$13*LN(0.3)+バックデータ一覧!$C$14)^バックデータ一覧!$C$11+バックデータ一覧!$E$10*(0.3/(バックデータ一覧!$E$12*計算過程!L8419+バックデータ一覧!$E$13*LN(0.3)+バックデータ一覧!$E$14))^バックデータ一覧!$E$11)*計算過程!$W$11*計算過程!G8419/0.3*10^-3,0)</f>
        <v>1.4288675564023254E-2</v>
      </c>
      <c r="G8419" s="18">
        <f t="shared" si="788"/>
        <v>5.0659090292179748E-3</v>
      </c>
      <c r="H8419" s="18">
        <f t="shared" si="789"/>
        <v>0.15403869957576305</v>
      </c>
      <c r="I8419" s="24">
        <v>0</v>
      </c>
      <c r="J8419" s="24">
        <v>0</v>
      </c>
      <c r="K8419" s="24">
        <v>0</v>
      </c>
      <c r="L8419" s="14">
        <f>貼り付けシート!C8419</f>
        <v>10.5</v>
      </c>
      <c r="M8419" s="14">
        <f>貼り付けシート!D8419</f>
        <v>3.1</v>
      </c>
      <c r="N8419" s="18">
        <f>貼り付けシート!E8419</f>
        <v>39.543186045510332</v>
      </c>
      <c r="O8419" s="18">
        <f>貼り付けシート!F8419</f>
        <v>0.15403869957576305</v>
      </c>
      <c r="P8419" s="19">
        <f t="shared" si="790"/>
        <v>0.15403869957576305</v>
      </c>
      <c r="Q8419" s="19">
        <f t="shared" si="791"/>
        <v>0</v>
      </c>
    </row>
    <row r="8420" spans="1:17">
      <c r="A8420" s="38">
        <v>41990</v>
      </c>
      <c r="B8420" s="49" t="s">
        <v>163</v>
      </c>
      <c r="C8420" s="24">
        <f t="shared" si="786"/>
        <v>30.406921776000001</v>
      </c>
      <c r="D8420" s="24">
        <f t="shared" si="787"/>
        <v>1.8676906396093998E-2</v>
      </c>
      <c r="E8420" s="18">
        <f>IF(G8420&gt;=0.3,(バックデータ一覧!$C$10*(バックデータ一覧!$C$12*計算過程!L8420+バックデータ一覧!$C$13*LN(計算過程!G8420)+バックデータ一覧!$C$14)^バックデータ一覧!$C$11+バックデータ一覧!$E$10*(計算過程!G8420/(バックデータ一覧!$E$12*計算過程!L8420+バックデータ一覧!$E$13*LN(計算過程!G8420)+バックデータ一覧!$E$14))^バックデータ一覧!$E$11)*計算過程!$W$11*10^-3,0)</f>
        <v>0</v>
      </c>
      <c r="F8420" s="18">
        <f>IF(G8420&lt;0.3,(バックデータ一覧!$C$10*(バックデータ一覧!$C$12*計算過程!L8420+バックデータ一覧!$C$13*LN(0.3)+バックデータ一覧!$C$14)^バックデータ一覧!$C$11+バックデータ一覧!$E$10*(0.3/(バックデータ一覧!$E$12*計算過程!L8420+バックデータ一覧!$E$13*LN(0.3)+バックデータ一覧!$E$14))^バックデータ一覧!$E$11)*計算過程!$W$11*計算過程!G8420/0.3*10^-3,0)</f>
        <v>1.8676906396093998E-2</v>
      </c>
      <c r="G8420" s="18">
        <f t="shared" si="788"/>
        <v>6.4529457467753402E-3</v>
      </c>
      <c r="H8420" s="18">
        <f t="shared" si="789"/>
        <v>0.19621421654696969</v>
      </c>
      <c r="I8420" s="24">
        <v>0</v>
      </c>
      <c r="J8420" s="24">
        <v>0</v>
      </c>
      <c r="K8420" s="24">
        <v>0</v>
      </c>
      <c r="L8420" s="14">
        <f>貼り付けシート!C8420</f>
        <v>9.8000000000000007</v>
      </c>
      <c r="M8420" s="14">
        <f>貼り付けシート!D8420</f>
        <v>3.1</v>
      </c>
      <c r="N8420" s="18">
        <f>貼り付けシート!E8420</f>
        <v>41.439711591672342</v>
      </c>
      <c r="O8420" s="18">
        <f>貼り付けシート!F8420</f>
        <v>0.19621421654696969</v>
      </c>
      <c r="P8420" s="19">
        <f t="shared" si="790"/>
        <v>0.19621421654696969</v>
      </c>
      <c r="Q8420" s="19">
        <f t="shared" si="791"/>
        <v>0</v>
      </c>
    </row>
    <row r="8421" spans="1:17">
      <c r="A8421" s="38">
        <v>41990</v>
      </c>
      <c r="B8421" s="49" t="s">
        <v>164</v>
      </c>
      <c r="C8421" s="24">
        <f t="shared" si="786"/>
        <v>30.406921776000001</v>
      </c>
      <c r="D8421" s="24">
        <f t="shared" si="787"/>
        <v>1.9954386292327448E-2</v>
      </c>
      <c r="E8421" s="18">
        <f>IF(G8421&gt;=0.3,(バックデータ一覧!$C$10*(バックデータ一覧!$C$12*計算過程!L8421+バックデータ一覧!$C$13*LN(計算過程!G8421)+バックデータ一覧!$C$14)^バックデータ一覧!$C$11+バックデータ一覧!$E$10*(計算過程!G8421/(バックデータ一覧!$E$12*計算過程!L8421+バックデータ一覧!$E$13*LN(計算過程!G8421)+バックデータ一覧!$E$14))^バックデータ一覧!$E$11)*計算過程!$W$11*10^-3,0)</f>
        <v>0</v>
      </c>
      <c r="F8421" s="18">
        <f>IF(G8421&lt;0.3,(バックデータ一覧!$C$10*(バックデータ一覧!$C$12*計算過程!L8421+バックデータ一覧!$C$13*LN(0.3)+バックデータ一覧!$C$14)^バックデータ一覧!$C$11+バックデータ一覧!$E$10*(0.3/(バックデータ一覧!$E$12*計算過程!L8421+バックデータ一覧!$E$13*LN(0.3)+バックデータ一覧!$E$14))^バックデータ一覧!$E$11)*計算過程!$W$11*計算過程!G8421/0.3*10^-3,0)</f>
        <v>1.9954386292327448E-2</v>
      </c>
      <c r="G8421" s="18">
        <f t="shared" si="788"/>
        <v>6.7696916012870527E-3</v>
      </c>
      <c r="H8421" s="18">
        <f t="shared" si="789"/>
        <v>0.20584548296797961</v>
      </c>
      <c r="I8421" s="24">
        <v>0</v>
      </c>
      <c r="J8421" s="24">
        <v>0</v>
      </c>
      <c r="K8421" s="24">
        <v>0</v>
      </c>
      <c r="L8421" s="14">
        <f>貼り付けシート!C8421</f>
        <v>9.3000000000000007</v>
      </c>
      <c r="M8421" s="14">
        <f>貼り付けシート!D8421</f>
        <v>2.9</v>
      </c>
      <c r="N8421" s="18">
        <f>貼り付けシート!E8421</f>
        <v>40.104570016987637</v>
      </c>
      <c r="O8421" s="18">
        <f>貼り付けシート!F8421</f>
        <v>0.20584548296797961</v>
      </c>
      <c r="P8421" s="19">
        <f t="shared" si="790"/>
        <v>0.20584548296797961</v>
      </c>
      <c r="Q8421" s="19">
        <f t="shared" si="791"/>
        <v>0</v>
      </c>
    </row>
    <row r="8422" spans="1:17">
      <c r="A8422" s="38">
        <v>41990</v>
      </c>
      <c r="B8422" s="49" t="s">
        <v>165</v>
      </c>
      <c r="C8422" s="24">
        <f t="shared" si="786"/>
        <v>30.406921776000001</v>
      </c>
      <c r="D8422" s="24">
        <f t="shared" si="787"/>
        <v>4.4048845862574237E-2</v>
      </c>
      <c r="E8422" s="18">
        <f>IF(G8422&gt;=0.3,(バックデータ一覧!$C$10*(バックデータ一覧!$C$12*計算過程!L8422+バックデータ一覧!$C$13*LN(計算過程!G8422)+バックデータ一覧!$C$14)^バックデータ一覧!$C$11+バックデータ一覧!$E$10*(計算過程!G8422/(バックデータ一覧!$E$12*計算過程!L8422+バックデータ一覧!$E$13*LN(計算過程!G8422)+バックデータ一覧!$E$14))^バックデータ一覧!$E$11)*計算過程!$W$11*10^-3,0)</f>
        <v>0</v>
      </c>
      <c r="F8422" s="18">
        <f>IF(G8422&lt;0.3,(バックデータ一覧!$C$10*(バックデータ一覧!$C$12*計算過程!L8422+バックデータ一覧!$C$13*LN(0.3)+バックデータ一覧!$C$14)^バックデータ一覧!$C$11+バックデータ一覧!$E$10*(0.3/(バックデータ一覧!$E$12*計算過程!L8422+バックデータ一覧!$E$13*LN(0.3)+バックデータ一覧!$E$14))^バックデータ一覧!$E$11)*計算過程!$W$11*計算過程!G8422/0.3*10^-3,0)</f>
        <v>4.4048845862574237E-2</v>
      </c>
      <c r="G8422" s="18">
        <f t="shared" si="788"/>
        <v>1.4211937475772332E-2</v>
      </c>
      <c r="H8422" s="18">
        <f t="shared" si="789"/>
        <v>0.4321412711112122</v>
      </c>
      <c r="I8422" s="24">
        <v>0</v>
      </c>
      <c r="J8422" s="24">
        <v>0</v>
      </c>
      <c r="K8422" s="24">
        <v>0</v>
      </c>
      <c r="L8422" s="14">
        <f>貼り付けシート!C8422</f>
        <v>7.9</v>
      </c>
      <c r="M8422" s="14">
        <f>貼り付けシート!D8422</f>
        <v>2.9</v>
      </c>
      <c r="N8422" s="18">
        <f>貼り付けシート!E8422</f>
        <v>44.095161549162817</v>
      </c>
      <c r="O8422" s="18">
        <f>貼り付けシート!F8422</f>
        <v>0.4321412711112122</v>
      </c>
      <c r="P8422" s="19">
        <f t="shared" si="790"/>
        <v>0.4321412711112122</v>
      </c>
      <c r="Q8422" s="19">
        <f t="shared" si="791"/>
        <v>0</v>
      </c>
    </row>
    <row r="8423" spans="1:17">
      <c r="A8423" s="38">
        <v>41990</v>
      </c>
      <c r="B8423" s="49" t="s">
        <v>166</v>
      </c>
      <c r="C8423" s="24">
        <f t="shared" si="786"/>
        <v>30.406921776000001</v>
      </c>
      <c r="D8423" s="24">
        <f t="shared" si="787"/>
        <v>6.1649571951452771E-2</v>
      </c>
      <c r="E8423" s="18">
        <f>IF(G8423&gt;=0.3,(バックデータ一覧!$C$10*(バックデータ一覧!$C$12*計算過程!L8423+バックデータ一覧!$C$13*LN(計算過程!G8423)+バックデータ一覧!$C$14)^バックデータ一覧!$C$11+バックデータ一覧!$E$10*(計算過程!G8423/(バックデータ一覧!$E$12*計算過程!L8423+バックデータ一覧!$E$13*LN(計算過程!G8423)+バックデータ一覧!$E$14))^バックデータ一覧!$E$11)*計算過程!$W$11*10^-3,0)</f>
        <v>0</v>
      </c>
      <c r="F8423" s="18">
        <f>IF(G8423&lt;0.3,(バックデータ一覧!$C$10*(バックデータ一覧!$C$12*計算過程!L8423+バックデータ一覧!$C$13*LN(0.3)+バックデータ一覧!$C$14)^バックデータ一覧!$C$11+バックデータ一覧!$E$10*(0.3/(バックデータ一覧!$E$12*計算過程!L8423+バックデータ一覧!$E$13*LN(0.3)+バックデータ一覧!$E$14))^バックデータ一覧!$E$11)*計算過程!$W$11*計算過程!G8423/0.3*10^-3,0)</f>
        <v>6.1649571951452771E-2</v>
      </c>
      <c r="G8423" s="18">
        <f t="shared" si="788"/>
        <v>1.9204080932937573E-2</v>
      </c>
      <c r="H8423" s="18">
        <f t="shared" si="789"/>
        <v>0.58393698670780592</v>
      </c>
      <c r="I8423" s="24">
        <v>0</v>
      </c>
      <c r="J8423" s="24">
        <v>0</v>
      </c>
      <c r="K8423" s="24">
        <v>0</v>
      </c>
      <c r="L8423" s="14">
        <f>貼り付けシート!C8423</f>
        <v>6.9</v>
      </c>
      <c r="M8423" s="14">
        <f>貼り付けシート!D8423</f>
        <v>3.1</v>
      </c>
      <c r="N8423" s="18">
        <f>貼り付けシート!E8423</f>
        <v>50.457596303158802</v>
      </c>
      <c r="O8423" s="18">
        <f>貼り付けシート!F8423</f>
        <v>0.58393698670780592</v>
      </c>
      <c r="P8423" s="19">
        <f t="shared" si="790"/>
        <v>0.58393698670780592</v>
      </c>
      <c r="Q8423" s="19">
        <f t="shared" si="791"/>
        <v>0</v>
      </c>
    </row>
    <row r="8424" spans="1:17">
      <c r="A8424" s="38">
        <v>41990</v>
      </c>
      <c r="B8424" s="49" t="s">
        <v>167</v>
      </c>
      <c r="C8424" s="24">
        <f t="shared" si="786"/>
        <v>30.406921776000001</v>
      </c>
      <c r="D8424" s="24">
        <f t="shared" si="787"/>
        <v>9.8319907995073536E-2</v>
      </c>
      <c r="E8424" s="18">
        <f>IF(G8424&gt;=0.3,(バックデータ一覧!$C$10*(バックデータ一覧!$C$12*計算過程!L8424+バックデータ一覧!$C$13*LN(計算過程!G8424)+バックデータ一覧!$C$14)^バックデータ一覧!$C$11+バックデータ一覧!$E$10*(計算過程!G8424/(バックデータ一覧!$E$12*計算過程!L8424+バックデータ一覧!$E$13*LN(計算過程!G8424)+バックデータ一覧!$E$14))^バックデータ一覧!$E$11)*計算過程!$W$11*10^-3,0)</f>
        <v>0</v>
      </c>
      <c r="F8424" s="18">
        <f>IF(G8424&lt;0.3,(バックデータ一覧!$C$10*(バックデータ一覧!$C$12*計算過程!L8424+バックデータ一覧!$C$13*LN(0.3)+バックデータ一覧!$C$14)^バックデータ一覧!$C$11+バックデータ一覧!$E$10*(0.3/(バックデータ一覧!$E$12*計算過程!L8424+バックデータ一覧!$E$13*LN(0.3)+バックデータ一覧!$E$14))^バックデータ一覧!$E$11)*計算過程!$W$11*計算過程!G8424/0.3*10^-3,0)</f>
        <v>9.8319907995073536E-2</v>
      </c>
      <c r="G8424" s="18">
        <f t="shared" si="788"/>
        <v>2.9587630671417967E-2</v>
      </c>
      <c r="H8424" s="18">
        <f t="shared" si="789"/>
        <v>0.89966877136298451</v>
      </c>
      <c r="I8424" s="24">
        <v>0</v>
      </c>
      <c r="J8424" s="24">
        <v>0</v>
      </c>
      <c r="K8424" s="24">
        <v>0</v>
      </c>
      <c r="L8424" s="14">
        <f>貼り付けシート!C8424</f>
        <v>5.9</v>
      </c>
      <c r="M8424" s="14">
        <f>貼り付けシート!D8424</f>
        <v>3.2</v>
      </c>
      <c r="N8424" s="18">
        <f>貼り付けシート!E8424</f>
        <v>55.795130058817698</v>
      </c>
      <c r="O8424" s="18">
        <f>貼り付けシート!F8424</f>
        <v>0.89966877136298451</v>
      </c>
      <c r="P8424" s="19">
        <f t="shared" si="790"/>
        <v>0.89966877136298451</v>
      </c>
      <c r="Q8424" s="19">
        <f t="shared" si="791"/>
        <v>0</v>
      </c>
    </row>
    <row r="8425" spans="1:17">
      <c r="A8425" s="38">
        <v>41990</v>
      </c>
      <c r="B8425" s="49" t="s">
        <v>168</v>
      </c>
      <c r="C8425" s="24">
        <f t="shared" si="786"/>
        <v>30.406921776000001</v>
      </c>
      <c r="D8425" s="24">
        <f t="shared" si="787"/>
        <v>0.40441942204898096</v>
      </c>
      <c r="E8425" s="18">
        <f>IF(G8425&gt;=0.3,(バックデータ一覧!$C$10*(バックデータ一覧!$C$12*計算過程!L8425+バックデータ一覧!$C$13*LN(計算過程!G8425)+バックデータ一覧!$C$14)^バックデータ一覧!$C$11+バックデータ一覧!$E$10*(計算過程!G8425/(バックデータ一覧!$E$12*計算過程!L8425+バックデータ一覧!$E$13*LN(計算過程!G8425)+バックデータ一覧!$E$14))^バックデータ一覧!$E$11)*計算過程!$W$11*10^-3,0)</f>
        <v>0</v>
      </c>
      <c r="F8425" s="18">
        <f>IF(G8425&lt;0.3,(バックデータ一覧!$C$10*(バックデータ一覧!$C$12*計算過程!L8425+バックデータ一覧!$C$13*LN(0.3)+バックデータ一覧!$C$14)^バックデータ一覧!$C$11+バックデータ一覧!$E$10*(0.3/(バックデータ一覧!$E$12*計算過程!L8425+バックデータ一覧!$E$13*LN(0.3)+バックデータ一覧!$E$14))^バックデータ一覧!$E$11)*計算過程!$W$11*計算過程!G8425/0.3*10^-3,0)</f>
        <v>0.40441942204898096</v>
      </c>
      <c r="G8425" s="18">
        <f t="shared" si="788"/>
        <v>0.11924096637680937</v>
      </c>
      <c r="H8425" s="18">
        <f t="shared" si="789"/>
        <v>3.6257507371142887</v>
      </c>
      <c r="I8425" s="24">
        <v>0</v>
      </c>
      <c r="J8425" s="24">
        <v>0</v>
      </c>
      <c r="K8425" s="24">
        <v>0</v>
      </c>
      <c r="L8425" s="14">
        <f>貼り付けシート!C8425</f>
        <v>5.3</v>
      </c>
      <c r="M8425" s="14">
        <f>貼り付けシート!D8425</f>
        <v>3.1</v>
      </c>
      <c r="N8425" s="18">
        <f>貼り付けシート!E8425</f>
        <v>56.359141124140756</v>
      </c>
      <c r="O8425" s="18">
        <f>貼り付けシート!F8425</f>
        <v>3.6257507371142887</v>
      </c>
      <c r="P8425" s="19">
        <f t="shared" si="790"/>
        <v>3.6257507371142887</v>
      </c>
      <c r="Q8425" s="19">
        <f t="shared" si="791"/>
        <v>0</v>
      </c>
    </row>
    <row r="8426" spans="1:17">
      <c r="A8426" s="38">
        <v>41990</v>
      </c>
      <c r="B8426" s="49" t="s">
        <v>169</v>
      </c>
      <c r="C8426" s="24">
        <f t="shared" si="786"/>
        <v>30.406921776000001</v>
      </c>
      <c r="D8426" s="24">
        <f t="shared" si="787"/>
        <v>0.88051892032586465</v>
      </c>
      <c r="E8426" s="18">
        <f>IF(G8426&gt;=0.3,(バックデータ一覧!$C$10*(バックデータ一覧!$C$12*計算過程!L8426+バックデータ一覧!$C$13*LN(計算過程!G8426)+バックデータ一覧!$C$14)^バックデータ一覧!$C$11+バックデータ一覧!$E$10*(計算過程!G8426/(バックデータ一覧!$E$12*計算過程!L8426+バックデータ一覧!$E$13*LN(計算過程!G8426)+バックデータ一覧!$E$14))^バックデータ一覧!$E$11)*計算過程!$W$11*10^-3,0)</f>
        <v>0</v>
      </c>
      <c r="F8426" s="18">
        <f>IF(G8426&lt;0.3,(バックデータ一覧!$C$10*(バックデータ一覧!$C$12*計算過程!L8426+バックデータ一覧!$C$13*LN(0.3)+バックデータ一覧!$C$14)^バックデータ一覧!$C$11+バックデータ一覧!$E$10*(0.3/(バックデータ一覧!$E$12*計算過程!L8426+バックデータ一覧!$E$13*LN(0.3)+バックデータ一覧!$E$14))^バックデータ一覧!$E$11)*計算過程!$W$11*計算過程!G8426/0.3*10^-3,0)</f>
        <v>0.88051892032586465</v>
      </c>
      <c r="G8426" s="18">
        <f t="shared" si="788"/>
        <v>0.25527263234810699</v>
      </c>
      <c r="H8426" s="18">
        <f t="shared" si="789"/>
        <v>7.7620549633624965</v>
      </c>
      <c r="I8426" s="24">
        <v>0</v>
      </c>
      <c r="J8426" s="24">
        <v>0</v>
      </c>
      <c r="K8426" s="24">
        <v>0</v>
      </c>
      <c r="L8426" s="14">
        <f>貼り付けシート!C8426</f>
        <v>4.8</v>
      </c>
      <c r="M8426" s="14">
        <f>貼り付けシート!D8426</f>
        <v>2.9</v>
      </c>
      <c r="N8426" s="18">
        <f>貼り付けシート!E8426</f>
        <v>54.610885993182336</v>
      </c>
      <c r="O8426" s="18">
        <f>貼り付けシート!F8426</f>
        <v>7.7620549633624965</v>
      </c>
      <c r="P8426" s="19">
        <f t="shared" si="790"/>
        <v>7.7620549633624965</v>
      </c>
      <c r="Q8426" s="19">
        <f t="shared" si="791"/>
        <v>0</v>
      </c>
    </row>
    <row r="8427" spans="1:17">
      <c r="A8427" s="38">
        <v>41990</v>
      </c>
      <c r="B8427" s="49" t="s">
        <v>170</v>
      </c>
      <c r="C8427" s="24">
        <f t="shared" si="786"/>
        <v>30.406921776000001</v>
      </c>
      <c r="D8427" s="24">
        <f t="shared" si="787"/>
        <v>1.1109062742269085</v>
      </c>
      <c r="E8427" s="18">
        <f>IF(G8427&gt;=0.3,(バックデータ一覧!$C$10*(バックデータ一覧!$C$12*計算過程!L8427+バックデータ一覧!$C$13*LN(計算過程!G8427)+バックデータ一覧!$C$14)^バックデータ一覧!$C$11+バックデータ一覧!$E$10*(計算過程!G8427/(バックデータ一覧!$E$12*計算過程!L8427+バックデータ一覧!$E$13*LN(計算過程!G8427)+バックデータ一覧!$E$14))^バックデータ一覧!$E$11)*計算過程!$W$11*10^-3,0)</f>
        <v>1.1109062742269085</v>
      </c>
      <c r="F8427" s="18">
        <f>IF(G8427&lt;0.3,(バックデータ一覧!$C$10*(バックデータ一覧!$C$12*計算過程!L8427+バックデータ一覧!$C$13*LN(0.3)+バックデータ一覧!$C$14)^バックデータ一覧!$C$11+バックデータ一覧!$E$10*(0.3/(バックデータ一覧!$E$12*計算過程!L8427+バックデータ一覧!$E$13*LN(0.3)+バックデータ一覧!$E$14))^バックデータ一覧!$E$11)*計算過程!$W$11*計算過程!G8427/0.3*10^-3,0)</f>
        <v>0</v>
      </c>
      <c r="G8427" s="18">
        <f t="shared" si="788"/>
        <v>0.31714705336951227</v>
      </c>
      <c r="H8427" s="18">
        <f t="shared" si="789"/>
        <v>9.6434656432956576</v>
      </c>
      <c r="I8427" s="24">
        <v>0</v>
      </c>
      <c r="J8427" s="24">
        <v>0</v>
      </c>
      <c r="K8427" s="24">
        <v>0</v>
      </c>
      <c r="L8427" s="14">
        <f>貼り付けシート!C8427</f>
        <v>4.2</v>
      </c>
      <c r="M8427" s="14">
        <f>貼り付けシート!D8427</f>
        <v>2.8</v>
      </c>
      <c r="N8427" s="18">
        <f>貼り付けシート!E8427</f>
        <v>54.999327014432687</v>
      </c>
      <c r="O8427" s="18">
        <f>貼り付けシート!F8427</f>
        <v>9.6434656432956576</v>
      </c>
      <c r="P8427" s="19">
        <f t="shared" si="790"/>
        <v>9.6434656432956576</v>
      </c>
      <c r="Q8427" s="19">
        <f t="shared" si="791"/>
        <v>0</v>
      </c>
    </row>
    <row r="8428" spans="1:17">
      <c r="A8428" s="38">
        <v>41990</v>
      </c>
      <c r="B8428" s="49" t="s">
        <v>171</v>
      </c>
      <c r="C8428" s="24">
        <f t="shared" si="786"/>
        <v>30.406921776000001</v>
      </c>
      <c r="D8428" s="24">
        <f t="shared" si="787"/>
        <v>1.5288261405075869</v>
      </c>
      <c r="E8428" s="18">
        <f>IF(G8428&gt;=0.3,(バックデータ一覧!$C$10*(バックデータ一覧!$C$12*計算過程!L8428+バックデータ一覧!$C$13*LN(計算過程!G8428)+バックデータ一覧!$C$14)^バックデータ一覧!$C$11+バックデータ一覧!$E$10*(計算過程!G8428/(バックデータ一覧!$E$12*計算過程!L8428+バックデータ一覧!$E$13*LN(計算過程!G8428)+バックデータ一覧!$E$14))^バックデータ一覧!$E$11)*計算過程!$W$11*10^-3,0)</f>
        <v>1.5288261405075869</v>
      </c>
      <c r="F8428" s="18">
        <f>IF(G8428&lt;0.3,(バックデータ一覧!$C$10*(バックデータ一覧!$C$12*計算過程!L8428+バックデータ一覧!$C$13*LN(0.3)+バックデータ一覧!$C$14)^バックデータ一覧!$C$11+バックデータ一覧!$E$10*(0.3/(バックデータ一覧!$E$12*計算過程!L8428+バックデータ一覧!$E$13*LN(0.3)+バックデータ一覧!$E$14))^バックデータ一覧!$E$11)*計算過程!$W$11*計算過程!G8428/0.3*10^-3,0)</f>
        <v>0</v>
      </c>
      <c r="G8428" s="18">
        <f t="shared" si="788"/>
        <v>0.45853967062658696</v>
      </c>
      <c r="H8428" s="18">
        <f t="shared" si="789"/>
        <v>13.942779895935434</v>
      </c>
      <c r="I8428" s="24">
        <v>0</v>
      </c>
      <c r="J8428" s="24">
        <v>0</v>
      </c>
      <c r="K8428" s="24">
        <v>0</v>
      </c>
      <c r="L8428" s="14">
        <f>貼り付けシート!C8428</f>
        <v>3.9</v>
      </c>
      <c r="M8428" s="14">
        <f>貼り付けシート!D8428</f>
        <v>2.8</v>
      </c>
      <c r="N8428" s="18">
        <f>貼り付けシート!E8428</f>
        <v>56.171373583362517</v>
      </c>
      <c r="O8428" s="18">
        <f>貼り付けシート!F8428</f>
        <v>13.942779895935434</v>
      </c>
      <c r="P8428" s="19">
        <f t="shared" si="790"/>
        <v>13.942779895935434</v>
      </c>
      <c r="Q8428" s="19">
        <f t="shared" si="791"/>
        <v>0</v>
      </c>
    </row>
    <row r="8429" spans="1:17">
      <c r="A8429" s="38">
        <v>41990</v>
      </c>
      <c r="B8429" s="49" t="s">
        <v>172</v>
      </c>
      <c r="C8429" s="24">
        <f t="shared" si="786"/>
        <v>30.406921776000001</v>
      </c>
      <c r="D8429" s="24">
        <f t="shared" si="787"/>
        <v>1.5551077151498987</v>
      </c>
      <c r="E8429" s="18">
        <f>IF(G8429&gt;=0.3,(バックデータ一覧!$C$10*(バックデータ一覧!$C$12*計算過程!L8429+バックデータ一覧!$C$13*LN(計算過程!G8429)+バックデータ一覧!$C$14)^バックデータ一覧!$C$11+バックデータ一覧!$E$10*(計算過程!G8429/(バックデータ一覧!$E$12*計算過程!L8429+バックデータ一覧!$E$13*LN(計算過程!G8429)+バックデータ一覧!$E$14))^バックデータ一覧!$E$11)*計算過程!$W$11*10^-3,0)</f>
        <v>1.5551077151498987</v>
      </c>
      <c r="F8429" s="18">
        <f>IF(G8429&lt;0.3,(バックデータ一覧!$C$10*(バックデータ一覧!$C$12*計算過程!L8429+バックデータ一覧!$C$13*LN(0.3)+バックデータ一覧!$C$14)^バックデータ一覧!$C$11+バックデータ一覧!$E$10*(0.3/(バックデータ一覧!$E$12*計算過程!L8429+バックデータ一覧!$E$13*LN(0.3)+バックデータ一覧!$E$14))^バックデータ一覧!$E$11)*計算過程!$W$11*計算過程!G8429/0.3*10^-3,0)</f>
        <v>0</v>
      </c>
      <c r="G8429" s="18">
        <f t="shared" si="788"/>
        <v>0.45730144861821209</v>
      </c>
      <c r="H8429" s="18">
        <f t="shared" si="789"/>
        <v>13.905129376185458</v>
      </c>
      <c r="I8429" s="24">
        <v>0</v>
      </c>
      <c r="J8429" s="24">
        <v>0</v>
      </c>
      <c r="K8429" s="24">
        <v>0</v>
      </c>
      <c r="L8429" s="14">
        <f>貼り付けシート!C8429</f>
        <v>3.2</v>
      </c>
      <c r="M8429" s="14">
        <f>貼り付けシート!D8429</f>
        <v>2.9</v>
      </c>
      <c r="N8429" s="18">
        <f>貼り付けシート!E8429</f>
        <v>61.113958084698574</v>
      </c>
      <c r="O8429" s="18">
        <f>貼り付けシート!F8429</f>
        <v>13.905129376185458</v>
      </c>
      <c r="P8429" s="19">
        <f t="shared" si="790"/>
        <v>13.905129376185458</v>
      </c>
      <c r="Q8429" s="19">
        <f t="shared" si="791"/>
        <v>0</v>
      </c>
    </row>
    <row r="8430" spans="1:17">
      <c r="A8430" s="38">
        <v>41991</v>
      </c>
      <c r="B8430" s="49" t="s">
        <v>149</v>
      </c>
      <c r="C8430" s="24">
        <f t="shared" si="786"/>
        <v>30.406921776000001</v>
      </c>
      <c r="D8430" s="24">
        <f t="shared" si="787"/>
        <v>1.6571273541781273</v>
      </c>
      <c r="E8430" s="18">
        <f>IF(G8430&gt;=0.3,(バックデータ一覧!$C$10*(バックデータ一覧!$C$12*計算過程!L8430+バックデータ一覧!$C$13*LN(計算過程!G8430)+バックデータ一覧!$C$14)^バックデータ一覧!$C$11+バックデータ一覧!$E$10*(計算過程!G8430/(バックデータ一覧!$E$12*計算過程!L8430+バックデータ一覧!$E$13*LN(計算過程!G8430)+バックデータ一覧!$E$14))^バックデータ一覧!$E$11)*計算過程!$W$11*10^-3,0)</f>
        <v>1.6571273541781273</v>
      </c>
      <c r="F8430" s="18">
        <f>IF(G8430&lt;0.3,(バックデータ一覧!$C$10*(バックデータ一覧!$C$12*計算過程!L8430+バックデータ一覧!$C$13*LN(0.3)+バックデータ一覧!$C$14)^バックデータ一覧!$C$11+バックデータ一覧!$E$10*(0.3/(バックデータ一覧!$E$12*計算過程!L8430+バックデータ一覧!$E$13*LN(0.3)+バックデータ一覧!$E$14))^バックデータ一覧!$E$11)*計算過程!$W$11*計算過程!G8430/0.3*10^-3,0)</f>
        <v>0</v>
      </c>
      <c r="G8430" s="18">
        <f t="shared" si="788"/>
        <v>0.48994931368627237</v>
      </c>
      <c r="H8430" s="18">
        <f t="shared" si="789"/>
        <v>14.89785045546337</v>
      </c>
      <c r="I8430" s="24">
        <v>0</v>
      </c>
      <c r="J8430" s="24">
        <v>0</v>
      </c>
      <c r="K8430" s="24">
        <v>0</v>
      </c>
      <c r="L8430" s="14">
        <f>貼り付けシート!C8430</f>
        <v>2.8</v>
      </c>
      <c r="M8430" s="14">
        <f>貼り付けシート!D8430</f>
        <v>2.9</v>
      </c>
      <c r="N8430" s="18">
        <f>貼り付けシート!E8430</f>
        <v>62.871719696438646</v>
      </c>
      <c r="O8430" s="18">
        <f>貼り付けシート!F8430</f>
        <v>14.89785045546337</v>
      </c>
      <c r="P8430" s="19">
        <f t="shared" si="790"/>
        <v>14.89785045546337</v>
      </c>
      <c r="Q8430" s="19">
        <f t="shared" si="791"/>
        <v>0</v>
      </c>
    </row>
    <row r="8431" spans="1:17">
      <c r="A8431" s="38">
        <v>41991</v>
      </c>
      <c r="B8431" s="49" t="s">
        <v>150</v>
      </c>
      <c r="C8431" s="24">
        <f t="shared" si="786"/>
        <v>30.406921776000001</v>
      </c>
      <c r="D8431" s="24">
        <f t="shared" si="787"/>
        <v>1.798494172175223</v>
      </c>
      <c r="E8431" s="18">
        <f>IF(G8431&gt;=0.3,(バックデータ一覧!$C$10*(バックデータ一覧!$C$12*計算過程!L8431+バックデータ一覧!$C$13*LN(計算過程!G8431)+バックデータ一覧!$C$14)^バックデータ一覧!$C$11+バックデータ一覧!$E$10*(計算過程!G8431/(バックデータ一覧!$E$12*計算過程!L8431+バックデータ一覧!$E$13*LN(計算過程!G8431)+バックデータ一覧!$E$14))^バックデータ一覧!$E$11)*計算過程!$W$11*10^-3,0)</f>
        <v>1.798494172175223</v>
      </c>
      <c r="F8431" s="18">
        <f>IF(G8431&lt;0.3,(バックデータ一覧!$C$10*(バックデータ一覧!$C$12*計算過程!L8431+バックデータ一覧!$C$13*LN(0.3)+バックデータ一覧!$C$14)^バックデータ一覧!$C$11+バックデータ一覧!$E$10*(0.3/(バックデータ一覧!$E$12*計算過程!L8431+バックデータ一覧!$E$13*LN(0.3)+バックデータ一覧!$E$14))^バックデータ一覧!$E$11)*計算過程!$W$11*計算過程!G8431/0.3*10^-3,0)</f>
        <v>0</v>
      </c>
      <c r="G8431" s="18">
        <f t="shared" si="788"/>
        <v>0.52846316269262061</v>
      </c>
      <c r="H8431" s="18">
        <f t="shared" si="789"/>
        <v>16.068938049492075</v>
      </c>
      <c r="I8431" s="24">
        <v>0</v>
      </c>
      <c r="J8431" s="24">
        <v>0</v>
      </c>
      <c r="K8431" s="24">
        <v>0</v>
      </c>
      <c r="L8431" s="14">
        <f>貼り付けシート!C8431</f>
        <v>1.8</v>
      </c>
      <c r="M8431" s="14">
        <f>貼り付けシート!D8431</f>
        <v>3</v>
      </c>
      <c r="N8431" s="18">
        <f>貼り付けシート!E8431</f>
        <v>69.834938246946962</v>
      </c>
      <c r="O8431" s="18">
        <f>貼り付けシート!F8431</f>
        <v>16.068938049492075</v>
      </c>
      <c r="P8431" s="19">
        <f t="shared" si="790"/>
        <v>16.068938049492075</v>
      </c>
      <c r="Q8431" s="19">
        <f t="shared" si="791"/>
        <v>0</v>
      </c>
    </row>
    <row r="8432" spans="1:17">
      <c r="A8432" s="38">
        <v>41991</v>
      </c>
      <c r="B8432" s="49" t="s">
        <v>151</v>
      </c>
      <c r="C8432" s="24">
        <f t="shared" si="786"/>
        <v>30.406921776000001</v>
      </c>
      <c r="D8432" s="24">
        <f t="shared" si="787"/>
        <v>1.9113390797464107</v>
      </c>
      <c r="E8432" s="18">
        <f>IF(G8432&gt;=0.3,(バックデータ一覧!$C$10*(バックデータ一覧!$C$12*計算過程!L8432+バックデータ一覧!$C$13*LN(計算過程!G8432)+バックデータ一覧!$C$14)^バックデータ一覧!$C$11+バックデータ一覧!$E$10*(計算過程!G8432/(バックデータ一覧!$E$12*計算過程!L8432+バックデータ一覧!$E$13*LN(計算過程!G8432)+バックデータ一覧!$E$14))^バックデータ一覧!$E$11)*計算過程!$W$11*10^-3,0)</f>
        <v>1.9113390797464107</v>
      </c>
      <c r="F8432" s="18">
        <f>IF(G8432&lt;0.3,(バックデータ一覧!$C$10*(バックデータ一覧!$C$12*計算過程!L8432+バックデータ一覧!$C$13*LN(0.3)+バックデータ一覧!$C$14)^バックデータ一覧!$C$11+バックデータ一覧!$E$10*(0.3/(バックデータ一覧!$E$12*計算過程!L8432+バックデータ一覧!$E$13*LN(0.3)+バックデータ一覧!$E$14))^バックデータ一覧!$E$11)*計算過程!$W$11*計算過程!G8432/0.3*10^-3,0)</f>
        <v>0</v>
      </c>
      <c r="G8432" s="18">
        <f t="shared" si="788"/>
        <v>0.55953971513966339</v>
      </c>
      <c r="H8432" s="18">
        <f t="shared" si="789"/>
        <v>17.013880348817068</v>
      </c>
      <c r="I8432" s="24">
        <v>0</v>
      </c>
      <c r="J8432" s="24">
        <v>0</v>
      </c>
      <c r="K8432" s="24">
        <v>0</v>
      </c>
      <c r="L8432" s="14">
        <f>貼り付けシート!C8432</f>
        <v>1</v>
      </c>
      <c r="M8432" s="14">
        <f>貼り付けシート!D8432</f>
        <v>3</v>
      </c>
      <c r="N8432" s="18">
        <f>貼り付けシート!E8432</f>
        <v>73.965049929007122</v>
      </c>
      <c r="O8432" s="18">
        <f>貼り付けシート!F8432</f>
        <v>17.013880348817068</v>
      </c>
      <c r="P8432" s="19">
        <f t="shared" si="790"/>
        <v>17.013880348817068</v>
      </c>
      <c r="Q8432" s="19">
        <f t="shared" si="791"/>
        <v>0</v>
      </c>
    </row>
    <row r="8433" spans="1:17">
      <c r="A8433" s="38">
        <v>41991</v>
      </c>
      <c r="B8433" s="49" t="s">
        <v>152</v>
      </c>
      <c r="C8433" s="24">
        <f t="shared" si="786"/>
        <v>30.406921776000001</v>
      </c>
      <c r="D8433" s="24">
        <f t="shared" si="787"/>
        <v>2.0229496637544315</v>
      </c>
      <c r="E8433" s="18">
        <f>IF(G8433&gt;=0.3,(バックデータ一覧!$C$10*(バックデータ一覧!$C$12*計算過程!L8433+バックデータ一覧!$C$13*LN(計算過程!G8433)+バックデータ一覧!$C$14)^バックデータ一覧!$C$11+バックデータ一覧!$E$10*(計算過程!G8433/(バックデータ一覧!$E$12*計算過程!L8433+バックデータ一覧!$E$13*LN(計算過程!G8433)+バックデータ一覧!$E$14))^バックデータ一覧!$E$11)*計算過程!$W$11*10^-3,0)</f>
        <v>2.0229496637544315</v>
      </c>
      <c r="F8433" s="18">
        <f>IF(G8433&lt;0.3,(バックデータ一覧!$C$10*(バックデータ一覧!$C$12*計算過程!L8433+バックデータ一覧!$C$13*LN(0.3)+バックデータ一覧!$C$14)^バックデータ一覧!$C$11+バックデータ一覧!$E$10*(0.3/(バックデータ一覧!$E$12*計算過程!L8433+バックデータ一覧!$E$13*LN(0.3)+バックデータ一覧!$E$14))^バックデータ一覧!$E$11)*計算過程!$W$11*計算過程!G8433/0.3*10^-3,0)</f>
        <v>0</v>
      </c>
      <c r="G8433" s="18">
        <f t="shared" si="788"/>
        <v>0.58836459836000887</v>
      </c>
      <c r="H8433" s="18">
        <f t="shared" si="789"/>
        <v>17.890356318100448</v>
      </c>
      <c r="I8433" s="24">
        <v>0</v>
      </c>
      <c r="J8433" s="24">
        <v>0</v>
      </c>
      <c r="K8433" s="24">
        <v>0</v>
      </c>
      <c r="L8433" s="14">
        <f>貼り付けシート!C8433</f>
        <v>0.1</v>
      </c>
      <c r="M8433" s="14">
        <f>貼り付けシート!D8433</f>
        <v>3</v>
      </c>
      <c r="N8433" s="18">
        <f>貼り付けシート!E8433</f>
        <v>78.939775566020629</v>
      </c>
      <c r="O8433" s="18">
        <f>貼り付けシート!F8433</f>
        <v>17.890356318100448</v>
      </c>
      <c r="P8433" s="19">
        <f t="shared" si="790"/>
        <v>17.890356318100448</v>
      </c>
      <c r="Q8433" s="19">
        <f t="shared" si="791"/>
        <v>0</v>
      </c>
    </row>
    <row r="8434" spans="1:17">
      <c r="A8434" s="38">
        <v>41991</v>
      </c>
      <c r="B8434" s="49" t="s">
        <v>153</v>
      </c>
      <c r="C8434" s="24">
        <f t="shared" si="786"/>
        <v>23.413329767519997</v>
      </c>
      <c r="D8434" s="24">
        <f t="shared" si="787"/>
        <v>2.4646767274777415</v>
      </c>
      <c r="E8434" s="18">
        <f>IF(G8434&gt;=0.3,(バックデータ一覧!$C$10*(バックデータ一覧!$C$12*計算過程!L8434+バックデータ一覧!$C$13*LN(計算過程!G8434)+バックデータ一覧!$C$14)^バックデータ一覧!$C$11+バックデータ一覧!$E$10*(計算過程!G8434/(バックデータ一覧!$E$12*計算過程!L8434+バックデータ一覧!$E$13*LN(計算過程!G8434)+バックデータ一覧!$E$14))^バックデータ一覧!$E$11)*計算過程!$W$11*10^-3,0)</f>
        <v>2.4646767274777415</v>
      </c>
      <c r="F8434" s="18">
        <f>IF(G8434&lt;0.3,(バックデータ一覧!$C$10*(バックデータ一覧!$C$12*計算過程!L8434+バックデータ一覧!$C$13*LN(0.3)+バックデータ一覧!$C$14)^バックデータ一覧!$C$11+バックデータ一覧!$E$10*(0.3/(バックデータ一覧!$E$12*計算過程!L8434+バックデータ一覧!$E$13*LN(0.3)+バックデータ一覧!$E$14))^バックデータ一覧!$E$11)*計算過程!$W$11*計算過程!G8434/0.3*10^-3,0)</f>
        <v>0</v>
      </c>
      <c r="G8434" s="18">
        <f t="shared" si="788"/>
        <v>0.78524487249358255</v>
      </c>
      <c r="H8434" s="18">
        <f t="shared" si="789"/>
        <v>23.876879412917461</v>
      </c>
      <c r="I8434" s="24">
        <v>0</v>
      </c>
      <c r="J8434" s="24">
        <v>0</v>
      </c>
      <c r="K8434" s="24">
        <v>0</v>
      </c>
      <c r="L8434" s="14">
        <f>貼り付けシート!C8434</f>
        <v>-0.2</v>
      </c>
      <c r="M8434" s="14">
        <f>貼り付けシート!D8434</f>
        <v>3.1</v>
      </c>
      <c r="N8434" s="18">
        <f>貼り付けシート!E8434</f>
        <v>83.517663487841332</v>
      </c>
      <c r="O8434" s="18">
        <f>貼り付けシート!F8434</f>
        <v>18.385197147946446</v>
      </c>
      <c r="P8434" s="19">
        <f t="shared" si="790"/>
        <v>18.385197147946446</v>
      </c>
      <c r="Q8434" s="19">
        <f t="shared" si="791"/>
        <v>0</v>
      </c>
    </row>
    <row r="8435" spans="1:17">
      <c r="A8435" s="38">
        <v>41991</v>
      </c>
      <c r="B8435" s="49" t="s">
        <v>154</v>
      </c>
      <c r="C8435" s="24">
        <f t="shared" si="786"/>
        <v>30.406921776000001</v>
      </c>
      <c r="D8435" s="24">
        <f t="shared" si="787"/>
        <v>2.2058618433471597</v>
      </c>
      <c r="E8435" s="18">
        <f>IF(G8435&gt;=0.3,(バックデータ一覧!$C$10*(バックデータ一覧!$C$12*計算過程!L8435+バックデータ一覧!$C$13*LN(計算過程!G8435)+バックデータ一覧!$C$14)^バックデータ一覧!$C$11+バックデータ一覧!$E$10*(計算過程!G8435/(バックデータ一覧!$E$12*計算過程!L8435+バックデータ一覧!$E$13*LN(計算過程!G8435)+バックデータ一覧!$E$14))^バックデータ一覧!$E$11)*計算過程!$W$11*10^-3,0)</f>
        <v>2.2058618433471597</v>
      </c>
      <c r="F8435" s="18">
        <f>IF(G8435&lt;0.3,(バックデータ一覧!$C$10*(バックデータ一覧!$C$12*計算過程!L8435+バックデータ一覧!$C$13*LN(0.3)+バックデータ一覧!$C$14)^バックデータ一覧!$C$11+バックデータ一覧!$E$10*(0.3/(バックデータ一覧!$E$12*計算過程!L8435+バックデータ一覧!$E$13*LN(0.3)+バックデータ一覧!$E$14))^バックデータ一覧!$E$11)*計算過程!$W$11*計算過程!G8435/0.3*10^-3,0)</f>
        <v>0</v>
      </c>
      <c r="G8435" s="18">
        <f t="shared" si="788"/>
        <v>0.66189840490412399</v>
      </c>
      <c r="H8435" s="18">
        <f t="shared" si="789"/>
        <v>20.126293021578874</v>
      </c>
      <c r="I8435" s="24">
        <v>0</v>
      </c>
      <c r="J8435" s="24">
        <v>0</v>
      </c>
      <c r="K8435" s="24">
        <v>0</v>
      </c>
      <c r="L8435" s="14">
        <f>貼り付けシート!C8435</f>
        <v>-0.2</v>
      </c>
      <c r="M8435" s="14">
        <f>貼り付けシート!D8435</f>
        <v>2.9</v>
      </c>
      <c r="N8435" s="18">
        <f>貼り付けシート!E8435</f>
        <v>78.154432551336669</v>
      </c>
      <c r="O8435" s="18">
        <f>貼り付けシート!F8435</f>
        <v>20.126293021578874</v>
      </c>
      <c r="P8435" s="19">
        <f t="shared" si="790"/>
        <v>20.126293021578874</v>
      </c>
      <c r="Q8435" s="19">
        <f t="shared" si="791"/>
        <v>0</v>
      </c>
    </row>
    <row r="8436" spans="1:17">
      <c r="A8436" s="38">
        <v>41991</v>
      </c>
      <c r="B8436" s="49" t="s">
        <v>155</v>
      </c>
      <c r="C8436" s="24">
        <f t="shared" si="786"/>
        <v>30.406921776000001</v>
      </c>
      <c r="D8436" s="24">
        <f t="shared" si="787"/>
        <v>1.9960743570849282</v>
      </c>
      <c r="E8436" s="18">
        <f>IF(G8436&gt;=0.3,(バックデータ一覧!$C$10*(バックデータ一覧!$C$12*計算過程!L8436+バックデータ一覧!$C$13*LN(計算過程!G8436)+バックデータ一覧!$C$14)^バックデータ一覧!$C$11+バックデータ一覧!$E$10*(計算過程!G8436/(バックデータ一覧!$E$12*計算過程!L8436+バックデータ一覧!$E$13*LN(計算過程!G8436)+バックデータ一覧!$E$14))^バックデータ一覧!$E$11)*計算過程!$W$11*10^-3,0)</f>
        <v>1.9960743570849282</v>
      </c>
      <c r="F8436" s="18">
        <f>IF(G8436&lt;0.3,(バックデータ一覧!$C$10*(バックデータ一覧!$C$12*計算過程!L8436+バックデータ一覧!$C$13*LN(0.3)+バックデータ一覧!$C$14)^バックデータ一覧!$C$11+バックデータ一覧!$E$10*(0.3/(バックデータ一覧!$E$12*計算過程!L8436+バックデータ一覧!$E$13*LN(0.3)+バックデータ一覧!$E$14))^バックデータ一覧!$E$11)*計算過程!$W$11*計算過程!G8436/0.3*10^-3,0)</f>
        <v>0</v>
      </c>
      <c r="G8436" s="18">
        <f t="shared" si="788"/>
        <v>0.57508290536208018</v>
      </c>
      <c r="H8436" s="18">
        <f t="shared" si="789"/>
        <v>17.486500918059583</v>
      </c>
      <c r="I8436" s="24">
        <v>0</v>
      </c>
      <c r="J8436" s="24">
        <v>0</v>
      </c>
      <c r="K8436" s="24">
        <v>0</v>
      </c>
      <c r="L8436" s="14">
        <f>貼り付けシート!C8436</f>
        <v>0</v>
      </c>
      <c r="M8436" s="14">
        <f>貼り付けシート!D8436</f>
        <v>2.9</v>
      </c>
      <c r="N8436" s="18">
        <f>貼り付けシート!E8436</f>
        <v>76.877057670236866</v>
      </c>
      <c r="O8436" s="18">
        <f>貼り付けシート!F8436</f>
        <v>17.486500918059583</v>
      </c>
      <c r="P8436" s="19">
        <f t="shared" si="790"/>
        <v>17.486500918059583</v>
      </c>
      <c r="Q8436" s="19">
        <f t="shared" si="791"/>
        <v>0</v>
      </c>
    </row>
    <row r="8437" spans="1:17">
      <c r="A8437" s="38">
        <v>41991</v>
      </c>
      <c r="B8437" s="49" t="s">
        <v>156</v>
      </c>
      <c r="C8437" s="24">
        <f t="shared" si="786"/>
        <v>30.406921776000001</v>
      </c>
      <c r="D8437" s="24">
        <f t="shared" si="787"/>
        <v>1.3219876445280405</v>
      </c>
      <c r="E8437" s="18">
        <f>IF(G8437&gt;=0.3,(バックデータ一覧!$C$10*(バックデータ一覧!$C$12*計算過程!L8437+バックデータ一覧!$C$13*LN(計算過程!G8437)+バックデータ一覧!$C$14)^バックデータ一覧!$C$11+バックデータ一覧!$E$10*(計算過程!G8437/(バックデータ一覧!$E$12*計算過程!L8437+バックデータ一覧!$E$13*LN(計算過程!G8437)+バックデータ一覧!$E$14))^バックデータ一覧!$E$11)*計算過程!$W$11*10^-3,0)</f>
        <v>1.3219876445280405</v>
      </c>
      <c r="F8437" s="18">
        <f>IF(G8437&lt;0.3,(バックデータ一覧!$C$10*(バックデータ一覧!$C$12*計算過程!L8437+バックデータ一覧!$C$13*LN(0.3)+バックデータ一覧!$C$14)^バックデータ一覧!$C$11+バックデータ一覧!$E$10*(0.3/(バックデータ一覧!$E$12*計算過程!L8437+バックデータ一覧!$E$13*LN(0.3)+バックデータ一覧!$E$14))^バックデータ一覧!$E$11)*計算過程!$W$11*計算過程!G8437/0.3*10^-3,0)</f>
        <v>0</v>
      </c>
      <c r="G8437" s="18">
        <f t="shared" si="788"/>
        <v>0.33833732280569939</v>
      </c>
      <c r="H8437" s="18">
        <f t="shared" si="789"/>
        <v>10.287796508454162</v>
      </c>
      <c r="I8437" s="24">
        <v>0</v>
      </c>
      <c r="J8437" s="24">
        <v>0</v>
      </c>
      <c r="K8437" s="24">
        <v>0</v>
      </c>
      <c r="L8437" s="14">
        <f>貼り付けシート!C8437</f>
        <v>0.4</v>
      </c>
      <c r="M8437" s="14">
        <f>貼り付けシート!D8437</f>
        <v>2.9</v>
      </c>
      <c r="N8437" s="18">
        <f>貼り付けシート!E8437</f>
        <v>74.678535882084958</v>
      </c>
      <c r="O8437" s="18">
        <f>貼り付けシート!F8437</f>
        <v>10.287796508454162</v>
      </c>
      <c r="P8437" s="19">
        <f t="shared" si="790"/>
        <v>10.287796508454162</v>
      </c>
      <c r="Q8437" s="19">
        <f t="shared" si="791"/>
        <v>0</v>
      </c>
    </row>
    <row r="8438" spans="1:17">
      <c r="A8438" s="38">
        <v>41991</v>
      </c>
      <c r="B8438" s="49" t="s">
        <v>157</v>
      </c>
      <c r="C8438" s="24">
        <f t="shared" si="786"/>
        <v>30.406921776000001</v>
      </c>
      <c r="D8438" s="24">
        <f t="shared" si="787"/>
        <v>0.40197572862187408</v>
      </c>
      <c r="E8438" s="18">
        <f>IF(G8438&gt;=0.3,(バックデータ一覧!$C$10*(バックデータ一覧!$C$12*計算過程!L8438+バックデータ一覧!$C$13*LN(計算過程!G8438)+バックデータ一覧!$C$14)^バックデータ一覧!$C$11+バックデータ一覧!$E$10*(計算過程!G8438/(バックデータ一覧!$E$12*計算過程!L8438+バックデータ一覧!$E$13*LN(計算過程!G8438)+バックデータ一覧!$E$14))^バックデータ一覧!$E$11)*計算過程!$W$11*10^-3,0)</f>
        <v>0</v>
      </c>
      <c r="F8438" s="18">
        <f>IF(G8438&lt;0.3,(バックデータ一覧!$C$10*(バックデータ一覧!$C$12*計算過程!L8438+バックデータ一覧!$C$13*LN(0.3)+バックデータ一覧!$C$14)^バックデータ一覧!$C$11+バックデータ一覧!$E$10*(0.3/(バックデータ一覧!$E$12*計算過程!L8438+バックデータ一覧!$E$13*LN(0.3)+バックデータ一覧!$E$14))^バックデータ一覧!$E$11)*計算過程!$W$11*計算過程!G8438/0.3*10^-3,0)</f>
        <v>0.40197572862187408</v>
      </c>
      <c r="G8438" s="18">
        <f t="shared" si="788"/>
        <v>0.11015398325331222</v>
      </c>
      <c r="H8438" s="18">
        <f t="shared" si="789"/>
        <v>3.3494435520982786</v>
      </c>
      <c r="I8438" s="24">
        <v>0</v>
      </c>
      <c r="J8438" s="24">
        <v>0</v>
      </c>
      <c r="K8438" s="24">
        <v>0</v>
      </c>
      <c r="L8438" s="14">
        <f>貼り付けシート!C8438</f>
        <v>3.1</v>
      </c>
      <c r="M8438" s="14">
        <f>貼り付けシート!D8438</f>
        <v>3.1</v>
      </c>
      <c r="N8438" s="18">
        <f>貼り付けシート!E8438</f>
        <v>65.771857250338044</v>
      </c>
      <c r="O8438" s="18">
        <f>貼り付けシート!F8438</f>
        <v>3.3494435520982786</v>
      </c>
      <c r="P8438" s="19">
        <f t="shared" si="790"/>
        <v>3.3494435520982786</v>
      </c>
      <c r="Q8438" s="19">
        <f t="shared" si="791"/>
        <v>0</v>
      </c>
    </row>
    <row r="8439" spans="1:17">
      <c r="A8439" s="38">
        <v>41991</v>
      </c>
      <c r="B8439" s="49" t="s">
        <v>158</v>
      </c>
      <c r="C8439" s="24">
        <f t="shared" si="786"/>
        <v>30.406921776000001</v>
      </c>
      <c r="D8439" s="24">
        <f t="shared" si="787"/>
        <v>0.20038942853931424</v>
      </c>
      <c r="E8439" s="18">
        <f>IF(G8439&gt;=0.3,(バックデータ一覧!$C$10*(バックデータ一覧!$C$12*計算過程!L8439+バックデータ一覧!$C$13*LN(計算過程!G8439)+バックデータ一覧!$C$14)^バックデータ一覧!$C$11+バックデータ一覧!$E$10*(計算過程!G8439/(バックデータ一覧!$E$12*計算過程!L8439+バックデータ一覧!$E$13*LN(計算過程!G8439)+バックデータ一覧!$E$14))^バックデータ一覧!$E$11)*計算過程!$W$11*10^-3,0)</f>
        <v>0</v>
      </c>
      <c r="F8439" s="18">
        <f>IF(G8439&lt;0.3,(バックデータ一覧!$C$10*(バックデータ一覧!$C$12*計算過程!L8439+バックデータ一覧!$C$13*LN(0.3)+バックデータ一覧!$C$14)^バックデータ一覧!$C$11+バックデータ一覧!$E$10*(0.3/(バックデータ一覧!$E$12*計算過程!L8439+バックデータ一覧!$E$13*LN(0.3)+バックデータ一覧!$E$14))^バックデータ一覧!$E$11)*計算過程!$W$11*計算過程!G8439/0.3*10^-3,0)</f>
        <v>0.20038942853931424</v>
      </c>
      <c r="G8439" s="18">
        <f t="shared" si="788"/>
        <v>6.0718640464076129E-2</v>
      </c>
      <c r="H8439" s="18">
        <f t="shared" si="789"/>
        <v>1.8462669509362313</v>
      </c>
      <c r="I8439" s="24">
        <v>0</v>
      </c>
      <c r="J8439" s="24">
        <v>0</v>
      </c>
      <c r="K8439" s="24">
        <v>0</v>
      </c>
      <c r="L8439" s="14">
        <f>貼り付けシート!C8439</f>
        <v>6.1</v>
      </c>
      <c r="M8439" s="14">
        <f>貼り付けシート!D8439</f>
        <v>2.7</v>
      </c>
      <c r="N8439" s="18">
        <f>貼り付けシート!E8439</f>
        <v>46.467363099816126</v>
      </c>
      <c r="O8439" s="18">
        <f>貼り付けシート!F8439</f>
        <v>1.8462669509362313</v>
      </c>
      <c r="P8439" s="19">
        <f t="shared" si="790"/>
        <v>1.8462669509362313</v>
      </c>
      <c r="Q8439" s="19">
        <f t="shared" si="791"/>
        <v>0</v>
      </c>
    </row>
    <row r="8440" spans="1:17">
      <c r="A8440" s="38">
        <v>41991</v>
      </c>
      <c r="B8440" s="49" t="s">
        <v>159</v>
      </c>
      <c r="C8440" s="24">
        <f t="shared" si="786"/>
        <v>30.406921776000001</v>
      </c>
      <c r="D8440" s="24">
        <f t="shared" si="787"/>
        <v>0.11810906950554396</v>
      </c>
      <c r="E8440" s="18">
        <f>IF(G8440&gt;=0.3,(バックデータ一覧!$C$10*(バックデータ一覧!$C$12*計算過程!L8440+バックデータ一覧!$C$13*LN(計算過程!G8440)+バックデータ一覧!$C$14)^バックデータ一覧!$C$11+バックデータ一覧!$E$10*(計算過程!G8440/(バックデータ一覧!$E$12*計算過程!L8440+バックデータ一覧!$E$13*LN(計算過程!G8440)+バックデータ一覧!$E$14))^バックデータ一覧!$E$11)*計算過程!$W$11*10^-3,0)</f>
        <v>0</v>
      </c>
      <c r="F8440" s="18">
        <f>IF(G8440&lt;0.3,(バックデータ一覧!$C$10*(バックデータ一覧!$C$12*計算過程!L8440+バックデータ一覧!$C$13*LN(0.3)+バックデータ一覧!$C$14)^バックデータ一覧!$C$11+バックデータ一覧!$E$10*(0.3/(バックデータ一覧!$E$12*計算過程!L8440+バックデータ一覧!$E$13*LN(0.3)+バックデータ一覧!$E$14))^バックデータ一覧!$E$11)*計算過程!$W$11*計算過程!G8440/0.3*10^-3,0)</f>
        <v>0.11810906950554396</v>
      </c>
      <c r="G8440" s="18">
        <f t="shared" si="788"/>
        <v>3.7838132038332924E-2</v>
      </c>
      <c r="H8440" s="18">
        <f t="shared" si="789"/>
        <v>1.1505411210395486</v>
      </c>
      <c r="I8440" s="24">
        <v>0</v>
      </c>
      <c r="J8440" s="24">
        <v>0</v>
      </c>
      <c r="K8440" s="24">
        <v>0</v>
      </c>
      <c r="L8440" s="14">
        <f>貼り付けシート!C8440</f>
        <v>7.7</v>
      </c>
      <c r="M8440" s="14">
        <f>貼り付けシート!D8440</f>
        <v>2.9</v>
      </c>
      <c r="N8440" s="18">
        <f>貼り付けシート!E8440</f>
        <v>44.700671160187305</v>
      </c>
      <c r="O8440" s="18">
        <f>貼り付けシート!F8440</f>
        <v>1.1505411210395486</v>
      </c>
      <c r="P8440" s="19">
        <f t="shared" si="790"/>
        <v>1.1505411210395486</v>
      </c>
      <c r="Q8440" s="19">
        <f t="shared" si="791"/>
        <v>0</v>
      </c>
    </row>
    <row r="8441" spans="1:17">
      <c r="A8441" s="38">
        <v>41991</v>
      </c>
      <c r="B8441" s="49" t="s">
        <v>160</v>
      </c>
      <c r="C8441" s="24">
        <f t="shared" si="786"/>
        <v>30.406921776000001</v>
      </c>
      <c r="D8441" s="24">
        <f t="shared" si="787"/>
        <v>6.6260749237950528E-2</v>
      </c>
      <c r="E8441" s="18">
        <f>IF(G8441&gt;=0.3,(バックデータ一覧!$C$10*(バックデータ一覧!$C$12*計算過程!L8441+バックデータ一覧!$C$13*LN(計算過程!G8441)+バックデータ一覧!$C$14)^バックデータ一覧!$C$11+バックデータ一覧!$E$10*(計算過程!G8441/(バックデータ一覧!$E$12*計算過程!L8441+バックデータ一覧!$E$13*LN(計算過程!G8441)+バックデータ一覧!$E$14))^バックデータ一覧!$E$11)*計算過程!$W$11*10^-3,0)</f>
        <v>0</v>
      </c>
      <c r="F8441" s="18">
        <f>IF(G8441&lt;0.3,(バックデータ一覧!$C$10*(バックデータ一覧!$C$12*計算過程!L8441+バックデータ一覧!$C$13*LN(0.3)+バックデータ一覧!$C$14)^バックデータ一覧!$C$11+バックデータ一覧!$E$10*(0.3/(バックデータ一覧!$E$12*計算過程!L8441+バックデータ一覧!$E$13*LN(0.3)+バックデータ一覧!$E$14))^バックデータ一覧!$E$11)*計算過程!$W$11*計算過程!G8441/0.3*10^-3,0)</f>
        <v>6.6260749237950528E-2</v>
      </c>
      <c r="G8441" s="18">
        <f t="shared" si="788"/>
        <v>2.2398082431328955E-2</v>
      </c>
      <c r="H8441" s="18">
        <f t="shared" si="789"/>
        <v>0.68105674042181941</v>
      </c>
      <c r="I8441" s="24">
        <v>0</v>
      </c>
      <c r="J8441" s="24">
        <v>0</v>
      </c>
      <c r="K8441" s="24">
        <v>0</v>
      </c>
      <c r="L8441" s="14">
        <f>貼り付けシート!C8441</f>
        <v>9.1999999999999993</v>
      </c>
      <c r="M8441" s="14">
        <f>貼り付けシート!D8441</f>
        <v>2.9</v>
      </c>
      <c r="N8441" s="18">
        <f>貼り付けシート!E8441</f>
        <v>40.375809014559579</v>
      </c>
      <c r="O8441" s="18">
        <f>貼り付けシート!F8441</f>
        <v>0.68105674042181941</v>
      </c>
      <c r="P8441" s="19">
        <f t="shared" si="790"/>
        <v>0.68105674042181941</v>
      </c>
      <c r="Q8441" s="19">
        <f t="shared" si="791"/>
        <v>0</v>
      </c>
    </row>
    <row r="8442" spans="1:17">
      <c r="A8442" s="38">
        <v>41991</v>
      </c>
      <c r="B8442" s="49" t="s">
        <v>161</v>
      </c>
      <c r="C8442" s="24">
        <f t="shared" si="786"/>
        <v>30.406921776000001</v>
      </c>
      <c r="D8442" s="24">
        <f t="shared" si="787"/>
        <v>2.4684410265564193E-2</v>
      </c>
      <c r="E8442" s="18">
        <f>IF(G8442&gt;=0.3,(バックデータ一覧!$C$10*(バックデータ一覧!$C$12*計算過程!L8442+バックデータ一覧!$C$13*LN(計算過程!G8442)+バックデータ一覧!$C$14)^バックデータ一覧!$C$11+バックデータ一覧!$E$10*(計算過程!G8442/(バックデータ一覧!$E$12*計算過程!L8442+バックデータ一覧!$E$13*LN(計算過程!G8442)+バックデータ一覧!$E$14))^バックデータ一覧!$E$11)*計算過程!$W$11*10^-3,0)</f>
        <v>0</v>
      </c>
      <c r="F8442" s="18">
        <f>IF(G8442&lt;0.3,(バックデータ一覧!$C$10*(バックデータ一覧!$C$12*計算過程!L8442+バックデータ一覧!$C$13*LN(0.3)+バックデータ一覧!$C$14)^バックデータ一覧!$C$11+バックデータ一覧!$E$10*(0.3/(バックデータ一覧!$E$12*計算過程!L8442+バックデータ一覧!$E$13*LN(0.3)+バックデータ一覧!$E$14))^バックデータ一覧!$E$11)*計算過程!$W$11*計算過程!G8442/0.3*10^-3,0)</f>
        <v>2.4684410265564193E-2</v>
      </c>
      <c r="G8442" s="18">
        <f t="shared" si="788"/>
        <v>8.6870056388988291E-3</v>
      </c>
      <c r="H8442" s="18">
        <f t="shared" si="789"/>
        <v>0.26414510092966759</v>
      </c>
      <c r="I8442" s="24">
        <v>0</v>
      </c>
      <c r="J8442" s="24">
        <v>0</v>
      </c>
      <c r="K8442" s="24">
        <v>0</v>
      </c>
      <c r="L8442" s="14">
        <f>貼り付けシート!C8442</f>
        <v>10.3</v>
      </c>
      <c r="M8442" s="14">
        <f>貼り付けシート!D8442</f>
        <v>3.1</v>
      </c>
      <c r="N8442" s="18">
        <f>貼り付けシート!E8442</f>
        <v>40.074947757983146</v>
      </c>
      <c r="O8442" s="18">
        <f>貼り付けシート!F8442</f>
        <v>0.26414510092966759</v>
      </c>
      <c r="P8442" s="19">
        <f t="shared" si="790"/>
        <v>0.26414510092966759</v>
      </c>
      <c r="Q8442" s="19">
        <f t="shared" si="791"/>
        <v>0</v>
      </c>
    </row>
    <row r="8443" spans="1:17">
      <c r="A8443" s="38">
        <v>41991</v>
      </c>
      <c r="B8443" s="49" t="s">
        <v>162</v>
      </c>
      <c r="C8443" s="24">
        <f t="shared" si="786"/>
        <v>30.406921776000001</v>
      </c>
      <c r="D8443" s="24">
        <f t="shared" si="787"/>
        <v>1.9614511771509146E-2</v>
      </c>
      <c r="E8443" s="18">
        <f>IF(G8443&gt;=0.3,(バックデータ一覧!$C$10*(バックデータ一覧!$C$12*計算過程!L8443+バックデータ一覧!$C$13*LN(計算過程!G8443)+バックデータ一覧!$C$14)^バックデータ一覧!$C$11+バックデータ一覧!$E$10*(計算過程!G8443/(バックデータ一覧!$E$12*計算過程!L8443+バックデータ一覧!$E$13*LN(計算過程!G8443)+バックデータ一覧!$E$14))^バックデータ一覧!$E$11)*計算過程!$W$11*10^-3,0)</f>
        <v>0</v>
      </c>
      <c r="F8443" s="18">
        <f>IF(G8443&lt;0.3,(バックデータ一覧!$C$10*(バックデータ一覧!$C$12*計算過程!L8443+バックデータ一覧!$C$13*LN(0.3)+バックデータ一覧!$C$14)^バックデータ一覧!$C$11+バックデータ一覧!$E$10*(0.3/(バックデータ一覧!$E$12*計算過程!L8443+バックデータ一覧!$E$13*LN(0.3)+バックデータ一覧!$E$14))^バックデータ一覧!$E$11)*計算過程!$W$11*計算過程!G8443/0.3*10^-3,0)</f>
        <v>1.9614511771509146E-2</v>
      </c>
      <c r="G8443" s="18">
        <f t="shared" si="788"/>
        <v>6.9541317417254169E-3</v>
      </c>
      <c r="H8443" s="18">
        <f t="shared" si="789"/>
        <v>0.21145373989064339</v>
      </c>
      <c r="I8443" s="24">
        <v>0</v>
      </c>
      <c r="J8443" s="24">
        <v>0</v>
      </c>
      <c r="K8443" s="24">
        <v>0</v>
      </c>
      <c r="L8443" s="14">
        <f>貼り付けシート!C8443</f>
        <v>10.5</v>
      </c>
      <c r="M8443" s="14">
        <f>貼り付けシート!D8443</f>
        <v>3.1</v>
      </c>
      <c r="N8443" s="18">
        <f>貼り付けシート!E8443</f>
        <v>39.543186045510332</v>
      </c>
      <c r="O8443" s="18">
        <f>貼り付けシート!F8443</f>
        <v>0.21145373989064339</v>
      </c>
      <c r="P8443" s="19">
        <f t="shared" si="790"/>
        <v>0.21145373989064339</v>
      </c>
      <c r="Q8443" s="19">
        <f t="shared" si="791"/>
        <v>0</v>
      </c>
    </row>
    <row r="8444" spans="1:17">
      <c r="A8444" s="38">
        <v>41991</v>
      </c>
      <c r="B8444" s="49" t="s">
        <v>163</v>
      </c>
      <c r="C8444" s="24">
        <f t="shared" si="786"/>
        <v>30.406921776000001</v>
      </c>
      <c r="D8444" s="24">
        <f t="shared" si="787"/>
        <v>1.8228887946318131E-2</v>
      </c>
      <c r="E8444" s="18">
        <f>IF(G8444&gt;=0.3,(バックデータ一覧!$C$10*(バックデータ一覧!$C$12*計算過程!L8444+バックデータ一覧!$C$13*LN(計算過程!G8444)+バックデータ一覧!$C$14)^バックデータ一覧!$C$11+バックデータ一覧!$E$10*(計算過程!G8444/(バックデータ一覧!$E$12*計算過程!L8444+バックデータ一覧!$E$13*LN(計算過程!G8444)+バックデータ一覧!$E$14))^バックデータ一覧!$E$11)*計算過程!$W$11*10^-3,0)</f>
        <v>0</v>
      </c>
      <c r="F8444" s="18">
        <f>IF(G8444&lt;0.3,(バックデータ一覧!$C$10*(バックデータ一覧!$C$12*計算過程!L8444+バックデータ一覧!$C$13*LN(0.3)+バックデータ一覧!$C$14)^バックデータ一覧!$C$11+バックデータ一覧!$E$10*(0.3/(バックデータ一覧!$E$12*計算過程!L8444+バックデータ一覧!$E$13*LN(0.3)+バックデータ一覧!$E$14))^バックデータ一覧!$E$11)*計算過程!$W$11*計算過程!G8444/0.3*10^-3,0)</f>
        <v>1.8228887946318131E-2</v>
      </c>
      <c r="G8444" s="18">
        <f t="shared" si="788"/>
        <v>6.535438598074571E-3</v>
      </c>
      <c r="H8444" s="18">
        <f t="shared" si="789"/>
        <v>0.19872257022350459</v>
      </c>
      <c r="I8444" s="24">
        <v>0</v>
      </c>
      <c r="J8444" s="24">
        <v>0</v>
      </c>
      <c r="K8444" s="24">
        <v>0</v>
      </c>
      <c r="L8444" s="14">
        <f>貼り付けシート!C8444</f>
        <v>10.8</v>
      </c>
      <c r="M8444" s="14">
        <f>貼り付けシート!D8444</f>
        <v>3.2</v>
      </c>
      <c r="N8444" s="18">
        <f>貼り付けシート!E8444</f>
        <v>40.004219530911421</v>
      </c>
      <c r="O8444" s="18">
        <f>貼り付けシート!F8444</f>
        <v>0.19872257022350459</v>
      </c>
      <c r="P8444" s="19">
        <f t="shared" si="790"/>
        <v>0.19872257022350459</v>
      </c>
      <c r="Q8444" s="19">
        <f t="shared" si="791"/>
        <v>0</v>
      </c>
    </row>
    <row r="8445" spans="1:17">
      <c r="A8445" s="38">
        <v>41991</v>
      </c>
      <c r="B8445" s="49" t="s">
        <v>164</v>
      </c>
      <c r="C8445" s="24">
        <f t="shared" si="786"/>
        <v>30.406921776000001</v>
      </c>
      <c r="D8445" s="24">
        <f t="shared" si="787"/>
        <v>2.2532936856682603E-2</v>
      </c>
      <c r="E8445" s="18">
        <f>IF(G8445&gt;=0.3,(バックデータ一覧!$C$10*(バックデータ一覧!$C$12*計算過程!L8445+バックデータ一覧!$C$13*LN(計算過程!G8445)+バックデータ一覧!$C$14)^バックデータ一覧!$C$11+バックデータ一覧!$E$10*(計算過程!G8445/(バックデータ一覧!$E$12*計算過程!L8445+バックデータ一覧!$E$13*LN(計算過程!G8445)+バックデータ一覧!$E$14))^バックデータ一覧!$E$11)*計算過程!$W$11*10^-3,0)</f>
        <v>0</v>
      </c>
      <c r="F8445" s="18">
        <f>IF(G8445&lt;0.3,(バックデータ一覧!$C$10*(バックデータ一覧!$C$12*計算過程!L8445+バックデータ一覧!$C$13*LN(0.3)+バックデータ一覧!$C$14)^バックデータ一覧!$C$11+バックデータ一覧!$E$10*(0.3/(バックデータ一覧!$E$12*計算過程!L8445+バックデータ一覧!$E$13*LN(0.3)+バックデータ一覧!$E$14))^バックデータ一覧!$E$11)*計算過程!$W$11*計算過程!G8445/0.3*10^-3,0)</f>
        <v>2.2532936856682603E-2</v>
      </c>
      <c r="G8445" s="18">
        <f t="shared" si="788"/>
        <v>7.9006076770023193E-3</v>
      </c>
      <c r="H8445" s="18">
        <f t="shared" si="789"/>
        <v>0.2402331596174746</v>
      </c>
      <c r="I8445" s="24">
        <v>0</v>
      </c>
      <c r="J8445" s="24">
        <v>0</v>
      </c>
      <c r="K8445" s="24">
        <v>0</v>
      </c>
      <c r="L8445" s="14">
        <f>貼り付けシート!C8445</f>
        <v>10.199999999999999</v>
      </c>
      <c r="M8445" s="14">
        <f>貼り付けシート!D8445</f>
        <v>3.1</v>
      </c>
      <c r="N8445" s="18">
        <f>貼り付けシート!E8445</f>
        <v>40.343826173131006</v>
      </c>
      <c r="O8445" s="18">
        <f>貼り付けシート!F8445</f>
        <v>0.2402331596174746</v>
      </c>
      <c r="P8445" s="19">
        <f t="shared" si="790"/>
        <v>0.2402331596174746</v>
      </c>
      <c r="Q8445" s="19">
        <f t="shared" si="791"/>
        <v>0</v>
      </c>
    </row>
    <row r="8446" spans="1:17">
      <c r="A8446" s="38">
        <v>41991</v>
      </c>
      <c r="B8446" s="49" t="s">
        <v>165</v>
      </c>
      <c r="C8446" s="24">
        <f t="shared" si="786"/>
        <v>30.406921776000001</v>
      </c>
      <c r="D8446" s="24">
        <f t="shared" si="787"/>
        <v>3.4352536953222733E-2</v>
      </c>
      <c r="E8446" s="18">
        <f>IF(G8446&gt;=0.3,(バックデータ一覧!$C$10*(バックデータ一覧!$C$12*計算過程!L8446+バックデータ一覧!$C$13*LN(計算過程!G8446)+バックデータ一覧!$C$14)^バックデータ一覧!$C$11+バックデータ一覧!$E$10*(計算過程!G8446/(バックデータ一覧!$E$12*計算過程!L8446+バックデータ一覧!$E$13*LN(計算過程!G8446)+バックデータ一覧!$E$14))^バックデータ一覧!$E$11)*計算過程!$W$11*10^-3,0)</f>
        <v>0</v>
      </c>
      <c r="F8446" s="18">
        <f>IF(G8446&lt;0.3,(バックデータ一覧!$C$10*(バックデータ一覧!$C$12*計算過程!L8446+バックデータ一覧!$C$13*LN(0.3)+バックデータ一覧!$C$14)^バックデータ一覧!$C$11+バックデータ一覧!$E$10*(0.3/(バックデータ一覧!$E$12*計算過程!L8446+バックデータ一覧!$E$13*LN(0.3)+バックデータ一覧!$E$14))^バックデータ一覧!$E$11)*計算過程!$W$11*計算過程!G8446/0.3*10^-3,0)</f>
        <v>3.4352536953222733E-2</v>
      </c>
      <c r="G8446" s="18">
        <f t="shared" si="788"/>
        <v>1.1782415238498503E-2</v>
      </c>
      <c r="H8446" s="18">
        <f t="shared" si="789"/>
        <v>0.35826697848937439</v>
      </c>
      <c r="I8446" s="24">
        <v>0</v>
      </c>
      <c r="J8446" s="24">
        <v>0</v>
      </c>
      <c r="K8446" s="24">
        <v>0</v>
      </c>
      <c r="L8446" s="14">
        <f>貼り付けシート!C8446</f>
        <v>9.6</v>
      </c>
      <c r="M8446" s="14">
        <f>貼り付けシート!D8446</f>
        <v>3.4</v>
      </c>
      <c r="N8446" s="18">
        <f>貼り付けシート!E8446</f>
        <v>46.042545274907447</v>
      </c>
      <c r="O8446" s="18">
        <f>貼り付けシート!F8446</f>
        <v>0.35826697848937439</v>
      </c>
      <c r="P8446" s="19">
        <f t="shared" si="790"/>
        <v>0.35826697848937439</v>
      </c>
      <c r="Q8446" s="19">
        <f t="shared" si="791"/>
        <v>0</v>
      </c>
    </row>
    <row r="8447" spans="1:17">
      <c r="A8447" s="38">
        <v>41991</v>
      </c>
      <c r="B8447" s="49" t="s">
        <v>166</v>
      </c>
      <c r="C8447" s="24">
        <f t="shared" si="786"/>
        <v>30.406921776000001</v>
      </c>
      <c r="D8447" s="24">
        <f t="shared" si="787"/>
        <v>5.5314659972100715E-2</v>
      </c>
      <c r="E8447" s="18">
        <f>IF(G8447&gt;=0.3,(バックデータ一覧!$C$10*(バックデータ一覧!$C$12*計算過程!L8447+バックデータ一覧!$C$13*LN(計算過程!G8447)+バックデータ一覧!$C$14)^バックデータ一覧!$C$11+バックデータ一覧!$E$10*(計算過程!G8447/(バックデータ一覧!$E$12*計算過程!L8447+バックデータ一覧!$E$13*LN(計算過程!G8447)+バックデータ一覧!$E$14))^バックデータ一覧!$E$11)*計算過程!$W$11*10^-3,0)</f>
        <v>0</v>
      </c>
      <c r="F8447" s="18">
        <f>IF(G8447&lt;0.3,(バックデータ一覧!$C$10*(バックデータ一覧!$C$12*計算過程!L8447+バックデータ一覧!$C$13*LN(0.3)+バックデータ一覧!$C$14)^バックデータ一覧!$C$11+バックデータ一覧!$E$10*(0.3/(バックデータ一覧!$E$12*計算過程!L8447+バックデータ一覧!$E$13*LN(0.3)+バックデータ一覧!$E$14))^バックデータ一覧!$E$11)*計算過程!$W$11*計算過程!G8447/0.3*10^-3,0)</f>
        <v>5.5314659972100715E-2</v>
      </c>
      <c r="G8447" s="18">
        <f t="shared" si="788"/>
        <v>1.8363550671664185E-2</v>
      </c>
      <c r="H8447" s="18">
        <f t="shared" si="789"/>
        <v>0.55837904880290512</v>
      </c>
      <c r="I8447" s="24">
        <v>0</v>
      </c>
      <c r="J8447" s="24">
        <v>0</v>
      </c>
      <c r="K8447" s="24">
        <v>0</v>
      </c>
      <c r="L8447" s="14">
        <f>貼り付けシート!C8447</f>
        <v>8.6999999999999993</v>
      </c>
      <c r="M8447" s="14">
        <f>貼り付けシート!D8447</f>
        <v>3.4</v>
      </c>
      <c r="N8447" s="18">
        <f>貼り付けシート!E8447</f>
        <v>48.924547249636376</v>
      </c>
      <c r="O8447" s="18">
        <f>貼り付けシート!F8447</f>
        <v>0.55837904880290512</v>
      </c>
      <c r="P8447" s="19">
        <f t="shared" si="790"/>
        <v>0.55837904880290512</v>
      </c>
      <c r="Q8447" s="19">
        <f t="shared" si="791"/>
        <v>0</v>
      </c>
    </row>
    <row r="8448" spans="1:17">
      <c r="A8448" s="38">
        <v>41991</v>
      </c>
      <c r="B8448" s="49" t="s">
        <v>167</v>
      </c>
      <c r="C8448" s="24">
        <f t="shared" si="786"/>
        <v>30.406921776000001</v>
      </c>
      <c r="D8448" s="24">
        <f t="shared" si="787"/>
        <v>0.16333614526336379</v>
      </c>
      <c r="E8448" s="18">
        <f>IF(G8448&gt;=0.3,(バックデータ一覧!$C$10*(バックデータ一覧!$C$12*計算過程!L8448+バックデータ一覧!$C$13*LN(計算過程!G8448)+バックデータ一覧!$C$14)^バックデータ一覧!$C$11+バックデータ一覧!$E$10*(計算過程!G8448/(バックデータ一覧!$E$12*計算過程!L8448+バックデータ一覧!$E$13*LN(計算過程!G8448)+バックデータ一覧!$E$14))^バックデータ一覧!$E$11)*計算過程!$W$11*10^-3,0)</f>
        <v>0</v>
      </c>
      <c r="F8448" s="18">
        <f>IF(G8448&lt;0.3,(バックデータ一覧!$C$10*(バックデータ一覧!$C$12*計算過程!L8448+バックデータ一覧!$C$13*LN(0.3)+バックデータ一覧!$C$14)^バックデータ一覧!$C$11+バックデータ一覧!$E$10*(0.3/(バックデータ一覧!$E$12*計算過程!L8448+バックデータ一覧!$E$13*LN(0.3)+バックデータ一覧!$E$14))^バックデータ一覧!$E$11)*計算過程!$W$11*計算過程!G8448/0.3*10^-3,0)</f>
        <v>0.16333614526336379</v>
      </c>
      <c r="G8448" s="18">
        <f t="shared" si="788"/>
        <v>4.9661815382950496E-2</v>
      </c>
      <c r="H8448" s="18">
        <f t="shared" si="789"/>
        <v>1.5100629356035293</v>
      </c>
      <c r="I8448" s="24">
        <v>0</v>
      </c>
      <c r="J8448" s="24">
        <v>0</v>
      </c>
      <c r="K8448" s="24">
        <v>0</v>
      </c>
      <c r="L8448" s="14">
        <f>貼り付けシート!C8448</f>
        <v>6.2</v>
      </c>
      <c r="M8448" s="14">
        <f>貼り付けシート!D8448</f>
        <v>4</v>
      </c>
      <c r="N8448" s="18">
        <f>貼り付けシート!E8448</f>
        <v>68.224491015148672</v>
      </c>
      <c r="O8448" s="18">
        <f>貼り付けシート!F8448</f>
        <v>1.5100629356035293</v>
      </c>
      <c r="P8448" s="19">
        <f t="shared" si="790"/>
        <v>1.5100629356035293</v>
      </c>
      <c r="Q8448" s="19">
        <f t="shared" si="791"/>
        <v>0</v>
      </c>
    </row>
    <row r="8449" spans="1:17">
      <c r="A8449" s="38">
        <v>41991</v>
      </c>
      <c r="B8449" s="49" t="s">
        <v>168</v>
      </c>
      <c r="C8449" s="24">
        <f t="shared" si="786"/>
        <v>30.406921776000001</v>
      </c>
      <c r="D8449" s="24">
        <f t="shared" si="787"/>
        <v>0.37241941873181389</v>
      </c>
      <c r="E8449" s="18">
        <f>IF(G8449&gt;=0.3,(バックデータ一覧!$C$10*(バックデータ一覧!$C$12*計算過程!L8449+バックデータ一覧!$C$13*LN(計算過程!G8449)+バックデータ一覧!$C$14)^バックデータ一覧!$C$11+バックデータ一覧!$E$10*(計算過程!G8449/(バックデータ一覧!$E$12*計算過程!L8449+バックデータ一覧!$E$13*LN(計算過程!G8449)+バックデータ一覧!$E$14))^バックデータ一覧!$E$11)*計算過程!$W$11*10^-3,0)</f>
        <v>0</v>
      </c>
      <c r="F8449" s="18">
        <f>IF(G8449&lt;0.3,(バックデータ一覧!$C$10*(バックデータ一覧!$C$12*計算過程!L8449+バックデータ一覧!$C$13*LN(0.3)+バックデータ一覧!$C$14)^バックデータ一覧!$C$11+バックデータ一覧!$E$10*(0.3/(バックデータ一覧!$E$12*計算過程!L8449+バックデータ一覧!$E$13*LN(0.3)+バックデータ一覧!$E$14))^バックデータ一覧!$E$11)*計算過程!$W$11*計算過程!G8449/0.3*10^-3,0)</f>
        <v>0.37241941873181389</v>
      </c>
      <c r="G8449" s="18">
        <f t="shared" si="788"/>
        <v>0.10724666992749986</v>
      </c>
      <c r="H8449" s="18">
        <f t="shared" si="789"/>
        <v>3.2610411032219799</v>
      </c>
      <c r="I8449" s="24">
        <v>0</v>
      </c>
      <c r="J8449" s="24">
        <v>0</v>
      </c>
      <c r="K8449" s="24">
        <v>0</v>
      </c>
      <c r="L8449" s="14">
        <f>貼り付けシート!C8449</f>
        <v>4.5999999999999996</v>
      </c>
      <c r="M8449" s="14">
        <f>貼り付けシート!D8449</f>
        <v>4.0999999999999996</v>
      </c>
      <c r="N8449" s="18">
        <f>貼り付けシート!E8449</f>
        <v>78.145669327225846</v>
      </c>
      <c r="O8449" s="18">
        <f>貼り付けシート!F8449</f>
        <v>3.2610411032219799</v>
      </c>
      <c r="P8449" s="19">
        <f t="shared" si="790"/>
        <v>3.2610411032219799</v>
      </c>
      <c r="Q8449" s="19">
        <f t="shared" si="791"/>
        <v>0</v>
      </c>
    </row>
    <row r="8450" spans="1:17">
      <c r="A8450" s="38">
        <v>41991</v>
      </c>
      <c r="B8450" s="49" t="s">
        <v>169</v>
      </c>
      <c r="C8450" s="24">
        <f t="shared" si="786"/>
        <v>23.413329767519997</v>
      </c>
      <c r="D8450" s="24">
        <f t="shared" si="787"/>
        <v>1.2496966411811916</v>
      </c>
      <c r="E8450" s="18">
        <f>IF(G8450&gt;=0.3,(バックデータ一覧!$C$10*(バックデータ一覧!$C$12*計算過程!L8450+バックデータ一覧!$C$13*LN(計算過程!G8450)+バックデータ一覧!$C$14)^バックデータ一覧!$C$11+バックデータ一覧!$E$10*(計算過程!G8450/(バックデータ一覧!$E$12*計算過程!L8450+バックデータ一覧!$E$13*LN(計算過程!G8450)+バックデータ一覧!$E$14))^バックデータ一覧!$E$11)*計算過程!$W$11*10^-3,0)</f>
        <v>1.2496966411811916</v>
      </c>
      <c r="F8450" s="18">
        <f>IF(G8450&lt;0.3,(バックデータ一覧!$C$10*(バックデータ一覧!$C$12*計算過程!L8450+バックデータ一覧!$C$13*LN(0.3)+バックデータ一覧!$C$14)^バックデータ一覧!$C$11+バックデータ一覧!$E$10*(0.3/(バックデータ一覧!$E$12*計算過程!L8450+バックデータ一覧!$E$13*LN(0.3)+バックデータ一覧!$E$14))^バックデータ一覧!$E$11)*計算過程!$W$11*計算過程!G8450/0.3*10^-3,0)</f>
        <v>0</v>
      </c>
      <c r="G8450" s="18">
        <f t="shared" si="788"/>
        <v>0.35479525764084385</v>
      </c>
      <c r="H8450" s="18">
        <f t="shared" si="789"/>
        <v>10.788231645580906</v>
      </c>
      <c r="I8450" s="24">
        <v>0</v>
      </c>
      <c r="J8450" s="24">
        <v>0</v>
      </c>
      <c r="K8450" s="24">
        <v>0</v>
      </c>
      <c r="L8450" s="14">
        <f>貼り付けシート!C8450</f>
        <v>3.6</v>
      </c>
      <c r="M8450" s="14">
        <f>貼り付けシート!D8450</f>
        <v>4</v>
      </c>
      <c r="N8450" s="18">
        <f>貼り付けシート!E8450</f>
        <v>81.801958392224279</v>
      </c>
      <c r="O8450" s="18">
        <f>貼り付けシート!F8450</f>
        <v>8.3069383670972972</v>
      </c>
      <c r="P8450" s="19">
        <f t="shared" si="790"/>
        <v>8.3069383670972972</v>
      </c>
      <c r="Q8450" s="19">
        <f t="shared" si="791"/>
        <v>0</v>
      </c>
    </row>
    <row r="8451" spans="1:17">
      <c r="A8451" s="38">
        <v>41991</v>
      </c>
      <c r="B8451" s="49" t="s">
        <v>170</v>
      </c>
      <c r="C8451" s="24">
        <f t="shared" si="786"/>
        <v>23.413329767519997</v>
      </c>
      <c r="D8451" s="24">
        <f t="shared" si="787"/>
        <v>1.4737329160334613</v>
      </c>
      <c r="E8451" s="18">
        <f>IF(G8451&gt;=0.3,(バックデータ一覧!$C$10*(バックデータ一覧!$C$12*計算過程!L8451+バックデータ一覧!$C$13*LN(計算過程!G8451)+バックデータ一覧!$C$14)^バックデータ一覧!$C$11+バックデータ一覧!$E$10*(計算過程!G8451/(バックデータ一覧!$E$12*計算過程!L8451+バックデータ一覧!$E$13*LN(計算過程!G8451)+バックデータ一覧!$E$14))^バックデータ一覧!$E$11)*計算過程!$W$11*10^-3,0)</f>
        <v>1.4737329160334613</v>
      </c>
      <c r="F8451" s="18">
        <f>IF(G8451&lt;0.3,(バックデータ一覧!$C$10*(バックデータ一覧!$C$12*計算過程!L8451+バックデータ一覧!$C$13*LN(0.3)+バックデータ一覧!$C$14)^バックデータ一覧!$C$11+バックデータ一覧!$E$10*(0.3/(バックデータ一覧!$E$12*計算過程!L8451+バックデータ一覧!$E$13*LN(0.3)+バックデータ一覧!$E$14))^バックデータ一覧!$E$11)*計算過程!$W$11*計算過程!G8451/0.3*10^-3,0)</f>
        <v>0</v>
      </c>
      <c r="G8451" s="18">
        <f t="shared" si="788"/>
        <v>0.42260384720919714</v>
      </c>
      <c r="H8451" s="18">
        <f t="shared" si="789"/>
        <v>12.850082124326713</v>
      </c>
      <c r="I8451" s="24">
        <v>0</v>
      </c>
      <c r="J8451" s="24">
        <v>0</v>
      </c>
      <c r="K8451" s="24">
        <v>0</v>
      </c>
      <c r="L8451" s="14">
        <f>貼り付けシート!C8451</f>
        <v>2.9</v>
      </c>
      <c r="M8451" s="14">
        <f>貼り付けシート!D8451</f>
        <v>4</v>
      </c>
      <c r="N8451" s="18">
        <f>貼り付けシート!E8451</f>
        <v>85.95497724120483</v>
      </c>
      <c r="O8451" s="18">
        <f>貼り付けシート!F8451</f>
        <v>9.8945632357315692</v>
      </c>
      <c r="P8451" s="19">
        <f t="shared" si="790"/>
        <v>9.8945632357315692</v>
      </c>
      <c r="Q8451" s="19">
        <f t="shared" si="791"/>
        <v>0</v>
      </c>
    </row>
    <row r="8452" spans="1:17">
      <c r="A8452" s="38">
        <v>41991</v>
      </c>
      <c r="B8452" s="49" t="s">
        <v>171</v>
      </c>
      <c r="C8452" s="24">
        <f t="shared" si="786"/>
        <v>23.413329767519997</v>
      </c>
      <c r="D8452" s="24">
        <f t="shared" si="787"/>
        <v>1.8881586388638132</v>
      </c>
      <c r="E8452" s="18">
        <f>IF(G8452&gt;=0.3,(バックデータ一覧!$C$10*(バックデータ一覧!$C$12*計算過程!L8452+バックデータ一覧!$C$13*LN(計算過程!G8452)+バックデータ一覧!$C$14)^バックデータ一覧!$C$11+バックデータ一覧!$E$10*(計算過程!G8452/(バックデータ一覧!$E$12*計算過程!L8452+バックデータ一覧!$E$13*LN(計算過程!G8452)+バックデータ一覧!$E$14))^バックデータ一覧!$E$11)*計算過程!$W$11*10^-3,0)</f>
        <v>1.8881586388638132</v>
      </c>
      <c r="F8452" s="18">
        <f>IF(G8452&lt;0.3,(バックデータ一覧!$C$10*(バックデータ一覧!$C$12*計算過程!L8452+バックデータ一覧!$C$13*LN(0.3)+バックデータ一覧!$C$14)^バックデータ一覧!$C$11+バックデータ一覧!$E$10*(0.3/(バックデータ一覧!$E$12*計算過程!L8452+バックデータ一覧!$E$13*LN(0.3)+バックデータ一覧!$E$14))^バックデータ一覧!$E$11)*計算過程!$W$11*計算過程!G8452/0.3*10^-3,0)</f>
        <v>0</v>
      </c>
      <c r="G8452" s="18">
        <f t="shared" si="788"/>
        <v>0.58330010321773762</v>
      </c>
      <c r="H8452" s="18">
        <f t="shared" si="789"/>
        <v>17.736360610474474</v>
      </c>
      <c r="I8452" s="24">
        <v>0</v>
      </c>
      <c r="J8452" s="24">
        <v>0</v>
      </c>
      <c r="K8452" s="24">
        <v>0</v>
      </c>
      <c r="L8452" s="14">
        <f>貼り付けシート!C8452</f>
        <v>2.7</v>
      </c>
      <c r="M8452" s="14">
        <f>貼り付けシート!D8452</f>
        <v>3.8</v>
      </c>
      <c r="N8452" s="18">
        <f>貼り付けシート!E8452</f>
        <v>82.851602366136461</v>
      </c>
      <c r="O8452" s="18">
        <f>貼り付けシート!F8452</f>
        <v>13.656997670065344</v>
      </c>
      <c r="P8452" s="19">
        <f t="shared" si="790"/>
        <v>13.656997670065344</v>
      </c>
      <c r="Q8452" s="19">
        <f t="shared" si="791"/>
        <v>0</v>
      </c>
    </row>
    <row r="8453" spans="1:17">
      <c r="A8453" s="38">
        <v>41991</v>
      </c>
      <c r="B8453" s="49" t="s">
        <v>172</v>
      </c>
      <c r="C8453" s="24">
        <f t="shared" si="786"/>
        <v>30.406921776000001</v>
      </c>
      <c r="D8453" s="24">
        <f t="shared" si="787"/>
        <v>1.4722522676082879</v>
      </c>
      <c r="E8453" s="18">
        <f>IF(G8453&gt;=0.3,(バックデータ一覧!$C$10*(バックデータ一覧!$C$12*計算過程!L8453+バックデータ一覧!$C$13*LN(計算過程!G8453)+バックデータ一覧!$C$14)^バックデータ一覧!$C$11+バックデータ一覧!$E$10*(計算過程!G8453/(バックデータ一覧!$E$12*計算過程!L8453+バックデータ一覧!$E$13*LN(計算過程!G8453)+バックデータ一覧!$E$14))^バックデータ一覧!$E$11)*計算過程!$W$11*10^-3,0)</f>
        <v>1.4722522676082879</v>
      </c>
      <c r="F8453" s="18">
        <f>IF(G8453&lt;0.3,(バックデータ一覧!$C$10*(バックデータ一覧!$C$12*計算過程!L8453+バックデータ一覧!$C$13*LN(0.3)+バックデータ一覧!$C$14)^バックデータ一覧!$C$11+バックデータ一覧!$E$10*(0.3/(バックデータ一覧!$E$12*計算過程!L8453+バックデータ一覧!$E$13*LN(0.3)+バックデータ一覧!$E$14))^バックデータ一覧!$E$11)*計算過程!$W$11*計算過程!G8453/0.3*10^-3,0)</f>
        <v>0</v>
      </c>
      <c r="G8453" s="18">
        <f t="shared" si="788"/>
        <v>0.43565499672120156</v>
      </c>
      <c r="H8453" s="18">
        <f t="shared" si="789"/>
        <v>13.246927406625113</v>
      </c>
      <c r="I8453" s="24">
        <v>0</v>
      </c>
      <c r="J8453" s="24">
        <v>0</v>
      </c>
      <c r="K8453" s="24">
        <v>0</v>
      </c>
      <c r="L8453" s="14">
        <f>貼り付けシート!C8453</f>
        <v>3.8</v>
      </c>
      <c r="M8453" s="14">
        <f>貼り付けシート!D8453</f>
        <v>3.9</v>
      </c>
      <c r="N8453" s="18">
        <f>貼り付けシート!E8453</f>
        <v>78.652984402170787</v>
      </c>
      <c r="O8453" s="18">
        <f>貼り付けシート!F8453</f>
        <v>13.246927406625113</v>
      </c>
      <c r="P8453" s="19">
        <f t="shared" si="790"/>
        <v>13.246927406625113</v>
      </c>
      <c r="Q8453" s="19">
        <f t="shared" si="791"/>
        <v>0</v>
      </c>
    </row>
    <row r="8454" spans="1:17">
      <c r="A8454" s="38">
        <v>41992</v>
      </c>
      <c r="B8454" s="49" t="s">
        <v>149</v>
      </c>
      <c r="C8454" s="24">
        <f t="shared" si="786"/>
        <v>23.413329767519997</v>
      </c>
      <c r="D8454" s="24">
        <f t="shared" si="787"/>
        <v>1.8749805913643298</v>
      </c>
      <c r="E8454" s="18">
        <f>IF(G8454&gt;=0.3,(バックデータ一覧!$C$10*(バックデータ一覧!$C$12*計算過程!L8454+バックデータ一覧!$C$13*LN(計算過程!G8454)+バックデータ一覧!$C$14)^バックデータ一覧!$C$11+バックデータ一覧!$E$10*(計算過程!G8454/(バックデータ一覧!$E$12*計算過程!L8454+バックデータ一覧!$E$13*LN(計算過程!G8454)+バックデータ一覧!$E$14))^バックデータ一覧!$E$11)*計算過程!$W$11*10^-3,0)</f>
        <v>1.8749805913643298</v>
      </c>
      <c r="F8454" s="18">
        <f>IF(G8454&lt;0.3,(バックデータ一覧!$C$10*(バックデータ一覧!$C$12*計算過程!L8454+バックデータ一覧!$C$13*LN(0.3)+バックデータ一覧!$C$14)^バックデータ一覧!$C$11+バックデータ一覧!$E$10*(0.3/(バックデータ一覧!$E$12*計算過程!L8454+バックデータ一覧!$E$13*LN(0.3)+バックデータ一覧!$E$14))^バックデータ一覧!$E$11)*計算過程!$W$11*計算過程!G8454/0.3*10^-3,0)</f>
        <v>0</v>
      </c>
      <c r="G8454" s="18">
        <f t="shared" si="788"/>
        <v>0.59376238017001737</v>
      </c>
      <c r="H8454" s="18">
        <f t="shared" si="789"/>
        <v>18.054486247361293</v>
      </c>
      <c r="I8454" s="24">
        <v>0</v>
      </c>
      <c r="J8454" s="24">
        <v>0</v>
      </c>
      <c r="K8454" s="24">
        <v>0</v>
      </c>
      <c r="L8454" s="14">
        <f>貼り付けシート!C8454</f>
        <v>3.5</v>
      </c>
      <c r="M8454" s="14">
        <f>貼り付けシート!D8454</f>
        <v>4</v>
      </c>
      <c r="N8454" s="18">
        <f>貼り付けシート!E8454</f>
        <v>82.3813077712704</v>
      </c>
      <c r="O8454" s="18">
        <f>貼り付けシート!F8454</f>
        <v>13.901954410468196</v>
      </c>
      <c r="P8454" s="19">
        <f t="shared" si="790"/>
        <v>13.901954410468196</v>
      </c>
      <c r="Q8454" s="19">
        <f t="shared" si="791"/>
        <v>0</v>
      </c>
    </row>
    <row r="8455" spans="1:17">
      <c r="A8455" s="38">
        <v>41992</v>
      </c>
      <c r="B8455" s="49" t="s">
        <v>150</v>
      </c>
      <c r="C8455" s="24">
        <f t="shared" ref="C8455:C8518" si="792">$W$6*IF(AND(L8455&lt;5,N8455&gt;=80),$W$4,$W$5)*3600*10^-6</f>
        <v>23.413329767519997</v>
      </c>
      <c r="D8455" s="24">
        <f t="shared" ref="D8455:D8518" si="793">IF(G8455&gt;=0.3,E8455,F8455)</f>
        <v>1.9361231291487873</v>
      </c>
      <c r="E8455" s="18">
        <f>IF(G8455&gt;=0.3,(バックデータ一覧!$C$10*(バックデータ一覧!$C$12*計算過程!L8455+バックデータ一覧!$C$13*LN(計算過程!G8455)+バックデータ一覧!$C$14)^バックデータ一覧!$C$11+バックデータ一覧!$E$10*(計算過程!G8455/(バックデータ一覧!$E$12*計算過程!L8455+バックデータ一覧!$E$13*LN(計算過程!G8455)+バックデータ一覧!$E$14))^バックデータ一覧!$E$11)*計算過程!$W$11*10^-3,0)</f>
        <v>1.9361231291487873</v>
      </c>
      <c r="F8455" s="18">
        <f>IF(G8455&lt;0.3,(バックデータ一覧!$C$10*(バックデータ一覧!$C$12*計算過程!L8455+バックデータ一覧!$C$13*LN(0.3)+バックデータ一覧!$C$14)^バックデータ一覧!$C$11+バックデータ一覧!$E$10*(0.3/(バックデータ一覧!$E$12*計算過程!L8455+バックデータ一覧!$E$13*LN(0.3)+バックデータ一覧!$E$14))^バックデータ一覧!$E$11)*計算過程!$W$11*計算過程!G8455/0.3*10^-3,0)</f>
        <v>0</v>
      </c>
      <c r="G8455" s="18">
        <f t="shared" ref="G8455:G8518" si="794">H8455/($W$6*3600*10^-6)</f>
        <v>0.61687187148189193</v>
      </c>
      <c r="H8455" s="18">
        <f t="shared" ref="H8455:H8518" si="795">IF(AND(L8455&lt;5,N8455&gt;=80),P8455/$W$4,P8455/$W$5)</f>
        <v>18.757174741964615</v>
      </c>
      <c r="I8455" s="24">
        <v>0</v>
      </c>
      <c r="J8455" s="24">
        <v>0</v>
      </c>
      <c r="K8455" s="24">
        <v>0</v>
      </c>
      <c r="L8455" s="14">
        <f>貼り付けシート!C8455</f>
        <v>3.3</v>
      </c>
      <c r="M8455" s="14">
        <f>貼り付けシート!D8455</f>
        <v>4</v>
      </c>
      <c r="N8455" s="18">
        <f>貼り付けシート!E8455</f>
        <v>83.553784754611783</v>
      </c>
      <c r="O8455" s="18">
        <f>貼り付けシート!F8455</f>
        <v>14.443024551312755</v>
      </c>
      <c r="P8455" s="19">
        <f t="shared" ref="P8455:P8518" si="796">IF(O8455&gt;C8455,C8455,O8455)</f>
        <v>14.443024551312755</v>
      </c>
      <c r="Q8455" s="19">
        <f t="shared" ref="Q8455:Q8518" si="797">IF(O8455&gt;C8455,O8455-C8455,0)</f>
        <v>0</v>
      </c>
    </row>
    <row r="8456" spans="1:17">
      <c r="A8456" s="38">
        <v>41992</v>
      </c>
      <c r="B8456" s="49" t="s">
        <v>151</v>
      </c>
      <c r="C8456" s="24">
        <f t="shared" si="792"/>
        <v>23.413329767519997</v>
      </c>
      <c r="D8456" s="24">
        <f t="shared" si="793"/>
        <v>2.0001619007255189</v>
      </c>
      <c r="E8456" s="18">
        <f>IF(G8456&gt;=0.3,(バックデータ一覧!$C$10*(バックデータ一覧!$C$12*計算過程!L8456+バックデータ一覧!$C$13*LN(計算過程!G8456)+バックデータ一覧!$C$14)^バックデータ一覧!$C$11+バックデータ一覧!$E$10*(計算過程!G8456/(バックデータ一覧!$E$12*計算過程!L8456+バックデータ一覧!$E$13*LN(計算過程!G8456)+バックデータ一覧!$E$14))^バックデータ一覧!$E$11)*計算過程!$W$11*10^-3,0)</f>
        <v>2.0001619007255189</v>
      </c>
      <c r="F8456" s="18">
        <f>IF(G8456&lt;0.3,(バックデータ一覧!$C$10*(バックデータ一覧!$C$12*計算過程!L8456+バックデータ一覧!$C$13*LN(0.3)+バックデータ一覧!$C$14)^バックデータ一覧!$C$11+バックデータ一覧!$E$10*(0.3/(バックデータ一覧!$E$12*計算過程!L8456+バックデータ一覧!$E$13*LN(0.3)+バックデータ一覧!$E$14))^バックデータ一覧!$E$11)*計算過程!$W$11*計算過程!G8456/0.3*10^-3,0)</f>
        <v>0</v>
      </c>
      <c r="G8456" s="18">
        <f t="shared" si="794"/>
        <v>0.63733495149152675</v>
      </c>
      <c r="H8456" s="18">
        <f t="shared" si="795"/>
        <v>19.379394015113608</v>
      </c>
      <c r="I8456" s="24">
        <v>0</v>
      </c>
      <c r="J8456" s="24">
        <v>0</v>
      </c>
      <c r="K8456" s="24">
        <v>0</v>
      </c>
      <c r="L8456" s="14">
        <f>貼り付けシート!C8456</f>
        <v>2.9</v>
      </c>
      <c r="M8456" s="14">
        <f>貼り付けシート!D8456</f>
        <v>3.9</v>
      </c>
      <c r="N8456" s="18">
        <f>貼り付けシート!E8456</f>
        <v>83.819492505463117</v>
      </c>
      <c r="O8456" s="18">
        <f>貼り付けシート!F8456</f>
        <v>14.922133391637479</v>
      </c>
      <c r="P8456" s="19">
        <f t="shared" si="796"/>
        <v>14.922133391637479</v>
      </c>
      <c r="Q8456" s="19">
        <f t="shared" si="797"/>
        <v>0</v>
      </c>
    </row>
    <row r="8457" spans="1:17">
      <c r="A8457" s="38">
        <v>41992</v>
      </c>
      <c r="B8457" s="49" t="s">
        <v>152</v>
      </c>
      <c r="C8457" s="24">
        <f t="shared" si="792"/>
        <v>30.406921776000001</v>
      </c>
      <c r="D8457" s="24">
        <f t="shared" si="793"/>
        <v>1.6302075105383942</v>
      </c>
      <c r="E8457" s="18">
        <f>IF(G8457&gt;=0.3,(バックデータ一覧!$C$10*(バックデータ一覧!$C$12*計算過程!L8457+バックデータ一覧!$C$13*LN(計算過程!G8457)+バックデータ一覧!$C$14)^バックデータ一覧!$C$11+バックデータ一覧!$E$10*(計算過程!G8457/(バックデータ一覧!$E$12*計算過程!L8457+バックデータ一覧!$E$13*LN(計算過程!G8457)+バックデータ一覧!$E$14))^バックデータ一覧!$E$11)*計算過程!$W$11*10^-3,0)</f>
        <v>1.6302075105383942</v>
      </c>
      <c r="F8457" s="18">
        <f>IF(G8457&lt;0.3,(バックデータ一覧!$C$10*(バックデータ一覧!$C$12*計算過程!L8457+バックデータ一覧!$C$13*LN(0.3)+バックデータ一覧!$C$14)^バックデータ一覧!$C$11+バックデータ一覧!$E$10*(0.3/(バックデータ一覧!$E$12*計算過程!L8457+バックデータ一覧!$E$13*LN(0.3)+バックデータ一覧!$E$14))^バックデータ一覧!$E$11)*計算過程!$W$11*計算過程!G8457/0.3*10^-3,0)</f>
        <v>0</v>
      </c>
      <c r="G8457" s="18">
        <f t="shared" si="794"/>
        <v>0.48792336163753142</v>
      </c>
      <c r="H8457" s="18">
        <f t="shared" si="795"/>
        <v>14.836247489995378</v>
      </c>
      <c r="I8457" s="24">
        <v>0</v>
      </c>
      <c r="J8457" s="24">
        <v>0</v>
      </c>
      <c r="K8457" s="24">
        <v>0</v>
      </c>
      <c r="L8457" s="14">
        <f>貼り付けシート!C8457</f>
        <v>3.3</v>
      </c>
      <c r="M8457" s="14">
        <f>貼り付けシート!D8457</f>
        <v>3.8</v>
      </c>
      <c r="N8457" s="18">
        <f>貼り付けシート!E8457</f>
        <v>79.401463396560601</v>
      </c>
      <c r="O8457" s="18">
        <f>貼り付けシート!F8457</f>
        <v>14.836247489995378</v>
      </c>
      <c r="P8457" s="19">
        <f t="shared" si="796"/>
        <v>14.836247489995378</v>
      </c>
      <c r="Q8457" s="19">
        <f t="shared" si="797"/>
        <v>0</v>
      </c>
    </row>
    <row r="8458" spans="1:17">
      <c r="A8458" s="38">
        <v>41992</v>
      </c>
      <c r="B8458" s="49" t="s">
        <v>153</v>
      </c>
      <c r="C8458" s="24">
        <f t="shared" si="792"/>
        <v>23.413329767519997</v>
      </c>
      <c r="D8458" s="24">
        <f t="shared" si="793"/>
        <v>1.9520958806306663</v>
      </c>
      <c r="E8458" s="18">
        <f>IF(G8458&gt;=0.3,(バックデータ一覧!$C$10*(バックデータ一覧!$C$12*計算過程!L8458+バックデータ一覧!$C$13*LN(計算過程!G8458)+バックデータ一覧!$C$14)^バックデータ一覧!$C$11+バックデータ一覧!$E$10*(計算過程!G8458/(バックデータ一覧!$E$12*計算過程!L8458+バックデータ一覧!$E$13*LN(計算過程!G8458)+バックデータ一覧!$E$14))^バックデータ一覧!$E$11)*計算過程!$W$11*10^-3,0)</f>
        <v>1.9520958806306663</v>
      </c>
      <c r="F8458" s="18">
        <f>IF(G8458&lt;0.3,(バックデータ一覧!$C$10*(バックデータ一覧!$C$12*計算過程!L8458+バックデータ一覧!$C$13*LN(0.3)+バックデータ一覧!$C$14)^バックデータ一覧!$C$11+バックデータ一覧!$E$10*(0.3/(バックデータ一覧!$E$12*計算過程!L8458+バックデータ一覧!$E$13*LN(0.3)+バックデータ一覧!$E$14))^バックデータ一覧!$E$11)*計算過程!$W$11*計算過程!G8458/0.3*10^-3,0)</f>
        <v>0</v>
      </c>
      <c r="G8458" s="18">
        <f t="shared" si="794"/>
        <v>0.6283857913596782</v>
      </c>
      <c r="H8458" s="18">
        <f t="shared" si="795"/>
        <v>19.107277603023594</v>
      </c>
      <c r="I8458" s="24">
        <v>0</v>
      </c>
      <c r="J8458" s="24">
        <v>0</v>
      </c>
      <c r="K8458" s="24">
        <v>0</v>
      </c>
      <c r="L8458" s="14">
        <f>貼り付けシート!C8458</f>
        <v>3.5</v>
      </c>
      <c r="M8458" s="14">
        <f>貼り付けシート!D8458</f>
        <v>3.9</v>
      </c>
      <c r="N8458" s="18">
        <f>貼り付けシート!E8458</f>
        <v>80.334608081474485</v>
      </c>
      <c r="O8458" s="18">
        <f>貼り付けシート!F8458</f>
        <v>14.712603754328168</v>
      </c>
      <c r="P8458" s="19">
        <f t="shared" si="796"/>
        <v>14.712603754328168</v>
      </c>
      <c r="Q8458" s="19">
        <f t="shared" si="797"/>
        <v>0</v>
      </c>
    </row>
    <row r="8459" spans="1:17">
      <c r="A8459" s="38">
        <v>41992</v>
      </c>
      <c r="B8459" s="49" t="s">
        <v>154</v>
      </c>
      <c r="C8459" s="24">
        <f t="shared" si="792"/>
        <v>23.413329767519997</v>
      </c>
      <c r="D8459" s="24">
        <f t="shared" si="793"/>
        <v>2.0780671943507487</v>
      </c>
      <c r="E8459" s="18">
        <f>IF(G8459&gt;=0.3,(バックデータ一覧!$C$10*(バックデータ一覧!$C$12*計算過程!L8459+バックデータ一覧!$C$13*LN(計算過程!G8459)+バックデータ一覧!$C$14)^バックデータ一覧!$C$11+バックデータ一覧!$E$10*(計算過程!G8459/(バックデータ一覧!$E$12*計算過程!L8459+バックデータ一覧!$E$13*LN(計算過程!G8459)+バックデータ一覧!$E$14))^バックデータ一覧!$E$11)*計算過程!$W$11*10^-3,0)</f>
        <v>2.0780671943507487</v>
      </c>
      <c r="F8459" s="18">
        <f>IF(G8459&lt;0.3,(バックデータ一覧!$C$10*(バックデータ一覧!$C$12*計算過程!L8459+バックデータ一覧!$C$13*LN(0.3)+バックデータ一覧!$C$14)^バックデータ一覧!$C$11+バックデータ一覧!$E$10*(0.3/(バックデータ一覧!$E$12*計算過程!L8459+バックデータ一覧!$E$13*LN(0.3)+バックデータ一覧!$E$14))^バックデータ一覧!$E$11)*計算過程!$W$11*計算過程!G8459/0.3*10^-3,0)</f>
        <v>0</v>
      </c>
      <c r="G8459" s="18">
        <f t="shared" si="794"/>
        <v>0.68277785138497304</v>
      </c>
      <c r="H8459" s="18">
        <f t="shared" si="795"/>
        <v>20.761172717448229</v>
      </c>
      <c r="I8459" s="24">
        <v>0</v>
      </c>
      <c r="J8459" s="24">
        <v>0</v>
      </c>
      <c r="K8459" s="24">
        <v>0</v>
      </c>
      <c r="L8459" s="14">
        <f>貼り付けシート!C8459</f>
        <v>3.3</v>
      </c>
      <c r="M8459" s="14">
        <f>貼り付けシート!D8459</f>
        <v>3.9</v>
      </c>
      <c r="N8459" s="18">
        <f>貼り付けシート!E8459</f>
        <v>81.477955783635238</v>
      </c>
      <c r="O8459" s="18">
        <f>貼り付けシート!F8459</f>
        <v>15.986102992435136</v>
      </c>
      <c r="P8459" s="19">
        <f t="shared" si="796"/>
        <v>15.986102992435136</v>
      </c>
      <c r="Q8459" s="19">
        <f t="shared" si="797"/>
        <v>0</v>
      </c>
    </row>
    <row r="8460" spans="1:17">
      <c r="A8460" s="38">
        <v>41992</v>
      </c>
      <c r="B8460" s="49" t="s">
        <v>155</v>
      </c>
      <c r="C8460" s="24">
        <f t="shared" si="792"/>
        <v>23.413329767519997</v>
      </c>
      <c r="D8460" s="24">
        <f t="shared" si="793"/>
        <v>1.8402250500501005</v>
      </c>
      <c r="E8460" s="18">
        <f>IF(G8460&gt;=0.3,(バックデータ一覧!$C$10*(バックデータ一覧!$C$12*計算過程!L8460+バックデータ一覧!$C$13*LN(計算過程!G8460)+バックデータ一覧!$C$14)^バックデータ一覧!$C$11+バックデータ一覧!$E$10*(計算過程!G8460/(バックデータ一覧!$E$12*計算過程!L8460+バックデータ一覧!$E$13*LN(計算過程!G8460)+バックデータ一覧!$E$14))^バックデータ一覧!$E$11)*計算過程!$W$11*10^-3,0)</f>
        <v>1.8402250500501005</v>
      </c>
      <c r="F8460" s="18">
        <f>IF(G8460&lt;0.3,(バックデータ一覧!$C$10*(バックデータ一覧!$C$12*計算過程!L8460+バックデータ一覧!$C$13*LN(0.3)+バックデータ一覧!$C$14)^バックデータ一覧!$C$11+バックデータ一覧!$E$10*(0.3/(バックデータ一覧!$E$12*計算過程!L8460+バックデータ一覧!$E$13*LN(0.3)+バックデータ一覧!$E$14))^バックデータ一覧!$E$11)*計算過程!$W$11*計算過程!G8460/0.3*10^-3,0)</f>
        <v>0</v>
      </c>
      <c r="G8460" s="18">
        <f t="shared" si="794"/>
        <v>0.57853176392814987</v>
      </c>
      <c r="H8460" s="18">
        <f t="shared" si="795"/>
        <v>17.591370090694554</v>
      </c>
      <c r="I8460" s="24">
        <v>0</v>
      </c>
      <c r="J8460" s="24">
        <v>0</v>
      </c>
      <c r="K8460" s="24">
        <v>0</v>
      </c>
      <c r="L8460" s="14">
        <f>貼り付けシート!C8460</f>
        <v>3.5</v>
      </c>
      <c r="M8460" s="14">
        <f>貼り付けシート!D8460</f>
        <v>4</v>
      </c>
      <c r="N8460" s="18">
        <f>貼り付けシート!E8460</f>
        <v>82.3813077712704</v>
      </c>
      <c r="O8460" s="18">
        <f>貼り付けシート!F8460</f>
        <v>13.545354969834808</v>
      </c>
      <c r="P8460" s="19">
        <f t="shared" si="796"/>
        <v>13.545354969834808</v>
      </c>
      <c r="Q8460" s="19">
        <f t="shared" si="797"/>
        <v>0</v>
      </c>
    </row>
    <row r="8461" spans="1:17">
      <c r="A8461" s="38">
        <v>41992</v>
      </c>
      <c r="B8461" s="49" t="s">
        <v>156</v>
      </c>
      <c r="C8461" s="24">
        <f t="shared" si="792"/>
        <v>30.406921776000001</v>
      </c>
      <c r="D8461" s="24">
        <f t="shared" si="793"/>
        <v>1.4411777899331446</v>
      </c>
      <c r="E8461" s="18">
        <f>IF(G8461&gt;=0.3,(バックデータ一覧!$C$10*(バックデータ一覧!$C$12*計算過程!L8461+バックデータ一覧!$C$13*LN(計算過程!G8461)+バックデータ一覧!$C$14)^バックデータ一覧!$C$11+バックデータ一覧!$E$10*(計算過程!G8461/(バックデータ一覧!$E$12*計算過程!L8461+バックデータ一覧!$E$13*LN(計算過程!G8461)+バックデータ一覧!$E$14))^バックデータ一覧!$E$11)*計算過程!$W$11*10^-3,0)</f>
        <v>1.4411777899331446</v>
      </c>
      <c r="F8461" s="18">
        <f>IF(G8461&lt;0.3,(バックデータ一覧!$C$10*(バックデータ一覧!$C$12*計算過程!L8461+バックデータ一覧!$C$13*LN(0.3)+バックデータ一覧!$C$14)^バックデータ一覧!$C$11+バックデータ一覧!$E$10*(0.3/(バックデータ一覧!$E$12*計算過程!L8461+バックデータ一覧!$E$13*LN(0.3)+バックデータ一覧!$E$14))^バックデータ一覧!$E$11)*計算過程!$W$11*計算過程!G8461/0.3*10^-3,0)</f>
        <v>0</v>
      </c>
      <c r="G8461" s="18">
        <f t="shared" si="794"/>
        <v>0.42870997247207787</v>
      </c>
      <c r="H8461" s="18">
        <f t="shared" si="795"/>
        <v>13.035750597549585</v>
      </c>
      <c r="I8461" s="24">
        <v>0</v>
      </c>
      <c r="J8461" s="24">
        <v>0</v>
      </c>
      <c r="K8461" s="24">
        <v>0</v>
      </c>
      <c r="L8461" s="14">
        <f>貼り付けシート!C8461</f>
        <v>4.0999999999999996</v>
      </c>
      <c r="M8461" s="14">
        <f>貼り付けシート!D8461</f>
        <v>4</v>
      </c>
      <c r="N8461" s="18">
        <f>貼り付けシート!E8461</f>
        <v>78.972539107935745</v>
      </c>
      <c r="O8461" s="18">
        <f>貼り付けシート!F8461</f>
        <v>13.035750597549585</v>
      </c>
      <c r="P8461" s="19">
        <f t="shared" si="796"/>
        <v>13.035750597549585</v>
      </c>
      <c r="Q8461" s="19">
        <f t="shared" si="797"/>
        <v>0</v>
      </c>
    </row>
    <row r="8462" spans="1:17">
      <c r="A8462" s="38">
        <v>41992</v>
      </c>
      <c r="B8462" s="49" t="s">
        <v>157</v>
      </c>
      <c r="C8462" s="24">
        <f t="shared" si="792"/>
        <v>30.406921776000001</v>
      </c>
      <c r="D8462" s="24">
        <f t="shared" si="793"/>
        <v>1.1955752383287124</v>
      </c>
      <c r="E8462" s="18">
        <f>IF(G8462&gt;=0.3,(バックデータ一覧!$C$10*(バックデータ一覧!$C$12*計算過程!L8462+バックデータ一覧!$C$13*LN(計算過程!G8462)+バックデータ一覧!$C$14)^バックデータ一覧!$C$11+バックデータ一覧!$E$10*(計算過程!G8462/(バックデータ一覧!$E$12*計算過程!L8462+バックデータ一覧!$E$13*LN(計算過程!G8462)+バックデータ一覧!$E$14))^バックデータ一覧!$E$11)*計算過程!$W$11*10^-3,0)</f>
        <v>1.1955752383287124</v>
      </c>
      <c r="F8462" s="18">
        <f>IF(G8462&lt;0.3,(バックデータ一覧!$C$10*(バックデータ一覧!$C$12*計算過程!L8462+バックデータ一覧!$C$13*LN(0.3)+バックデータ一覧!$C$14)^バックデータ一覧!$C$11+バックデータ一覧!$E$10*(0.3/(バックデータ一覧!$E$12*計算過程!L8462+バックデータ一覧!$E$13*LN(0.3)+バックデータ一覧!$E$14))^バックデータ一覧!$E$11)*計算過程!$W$11*計算過程!G8462/0.3*10^-3,0)</f>
        <v>0</v>
      </c>
      <c r="G8462" s="18">
        <f t="shared" si="794"/>
        <v>0.35184621693298168</v>
      </c>
      <c r="H8462" s="18">
        <f t="shared" si="795"/>
        <v>10.698560395462701</v>
      </c>
      <c r="I8462" s="24">
        <v>0</v>
      </c>
      <c r="J8462" s="24">
        <v>0</v>
      </c>
      <c r="K8462" s="24">
        <v>0</v>
      </c>
      <c r="L8462" s="14">
        <f>貼り付けシート!C8462</f>
        <v>4.8</v>
      </c>
      <c r="M8462" s="14">
        <f>貼り付けシート!D8462</f>
        <v>4.2</v>
      </c>
      <c r="N8462" s="18">
        <f>貼り付けシート!E8462</f>
        <v>78.927432658942536</v>
      </c>
      <c r="O8462" s="18">
        <f>貼り付けシート!F8462</f>
        <v>10.698560395462701</v>
      </c>
      <c r="P8462" s="19">
        <f t="shared" si="796"/>
        <v>10.698560395462701</v>
      </c>
      <c r="Q8462" s="19">
        <f t="shared" si="797"/>
        <v>0</v>
      </c>
    </row>
    <row r="8463" spans="1:17">
      <c r="A8463" s="38">
        <v>41992</v>
      </c>
      <c r="B8463" s="49" t="s">
        <v>158</v>
      </c>
      <c r="C8463" s="24">
        <f t="shared" si="792"/>
        <v>30.406921776000001</v>
      </c>
      <c r="D8463" s="24">
        <f t="shared" si="793"/>
        <v>1.090309376552943</v>
      </c>
      <c r="E8463" s="18">
        <f>IF(G8463&gt;=0.3,(バックデータ一覧!$C$10*(バックデータ一覧!$C$12*計算過程!L8463+バックデータ一覧!$C$13*LN(計算過程!G8463)+バックデータ一覧!$C$14)^バックデータ一覧!$C$11+バックデータ一覧!$E$10*(計算過程!G8463/(バックデータ一覧!$E$12*計算過程!L8463+バックデータ一覧!$E$13*LN(計算過程!G8463)+バックデータ一覧!$E$14))^バックデータ一覧!$E$11)*計算過程!$W$11*10^-3,0)</f>
        <v>1.090309376552943</v>
      </c>
      <c r="F8463" s="18">
        <f>IF(G8463&lt;0.3,(バックデータ一覧!$C$10*(バックデータ一覧!$C$12*計算過程!L8463+バックデータ一覧!$C$13*LN(0.3)+バックデータ一覧!$C$14)^バックデータ一覧!$C$11+バックデータ一覧!$E$10*(0.3/(バックデータ一覧!$E$12*計算過程!L8463+バックデータ一覧!$E$13*LN(0.3)+バックデータ一覧!$E$14))^バックデータ一覧!$E$11)*計算過程!$W$11*計算過程!G8463/0.3*10^-3,0)</f>
        <v>0</v>
      </c>
      <c r="G8463" s="18">
        <f t="shared" si="794"/>
        <v>0.33490536676864407</v>
      </c>
      <c r="H8463" s="18">
        <f t="shared" si="795"/>
        <v>10.18344128969675</v>
      </c>
      <c r="I8463" s="24">
        <v>0</v>
      </c>
      <c r="J8463" s="24">
        <v>0</v>
      </c>
      <c r="K8463" s="24">
        <v>0</v>
      </c>
      <c r="L8463" s="14">
        <f>貼り付けシート!C8463</f>
        <v>6.3</v>
      </c>
      <c r="M8463" s="14">
        <f>貼り付けシート!D8463</f>
        <v>4.3</v>
      </c>
      <c r="N8463" s="18">
        <f>貼り付けシート!E8463</f>
        <v>72.801777909526706</v>
      </c>
      <c r="O8463" s="18">
        <f>貼り付けシート!F8463</f>
        <v>10.18344128969675</v>
      </c>
      <c r="P8463" s="19">
        <f t="shared" si="796"/>
        <v>10.18344128969675</v>
      </c>
      <c r="Q8463" s="19">
        <f t="shared" si="797"/>
        <v>0</v>
      </c>
    </row>
    <row r="8464" spans="1:17">
      <c r="A8464" s="38">
        <v>41992</v>
      </c>
      <c r="B8464" s="49" t="s">
        <v>159</v>
      </c>
      <c r="C8464" s="24">
        <f t="shared" si="792"/>
        <v>30.406921776000001</v>
      </c>
      <c r="D8464" s="24">
        <f t="shared" si="793"/>
        <v>0.92952823926048744</v>
      </c>
      <c r="E8464" s="18">
        <f>IF(G8464&gt;=0.3,(バックデータ一覧!$C$10*(バックデータ一覧!$C$12*計算過程!L8464+バックデータ一覧!$C$13*LN(計算過程!G8464)+バックデータ一覧!$C$14)^バックデータ一覧!$C$11+バックデータ一覧!$E$10*(計算過程!G8464/(バックデータ一覧!$E$12*計算過程!L8464+バックデータ一覧!$E$13*LN(計算過程!G8464)+バックデータ一覧!$E$14))^バックデータ一覧!$E$11)*計算過程!$W$11*10^-3,0)</f>
        <v>0</v>
      </c>
      <c r="F8464" s="18">
        <f>IF(G8464&lt;0.3,(バックデータ一覧!$C$10*(バックデータ一覧!$C$12*計算過程!L8464+バックデータ一覧!$C$13*LN(0.3)+バックデータ一覧!$C$14)^バックデータ一覧!$C$11+バックデータ一覧!$E$10*(0.3/(バックデータ一覧!$E$12*計算過程!L8464+バックデータ一覧!$E$13*LN(0.3)+バックデータ一覧!$E$14))^バックデータ一覧!$E$11)*計算過程!$W$11*計算過程!G8464/0.3*10^-3,0)</f>
        <v>0.92952823926048744</v>
      </c>
      <c r="G8464" s="18">
        <f t="shared" si="794"/>
        <v>0.29990336771930964</v>
      </c>
      <c r="H8464" s="18">
        <f t="shared" si="795"/>
        <v>9.1191382426000125</v>
      </c>
      <c r="I8464" s="24">
        <v>0</v>
      </c>
      <c r="J8464" s="24">
        <v>0</v>
      </c>
      <c r="K8464" s="24">
        <v>0</v>
      </c>
      <c r="L8464" s="14">
        <f>貼り付けシート!C8464</f>
        <v>7.9</v>
      </c>
      <c r="M8464" s="14">
        <f>貼り付けシート!D8464</f>
        <v>4.3</v>
      </c>
      <c r="N8464" s="18">
        <f>貼り付けシート!E8464</f>
        <v>65.236328158208266</v>
      </c>
      <c r="O8464" s="18">
        <f>貼り付けシート!F8464</f>
        <v>9.1191382426000125</v>
      </c>
      <c r="P8464" s="19">
        <f t="shared" si="796"/>
        <v>9.1191382426000125</v>
      </c>
      <c r="Q8464" s="19">
        <f t="shared" si="797"/>
        <v>0</v>
      </c>
    </row>
    <row r="8465" spans="1:17">
      <c r="A8465" s="38">
        <v>41992</v>
      </c>
      <c r="B8465" s="49" t="s">
        <v>160</v>
      </c>
      <c r="C8465" s="24">
        <f t="shared" si="792"/>
        <v>30.406921776000001</v>
      </c>
      <c r="D8465" s="24">
        <f t="shared" si="793"/>
        <v>1.0155692070262534</v>
      </c>
      <c r="E8465" s="18">
        <f>IF(G8465&gt;=0.3,(バックデータ一覧!$C$10*(バックデータ一覧!$C$12*計算過程!L8465+バックデータ一覧!$C$13*LN(計算過程!G8465)+バックデータ一覧!$C$14)^バックデータ一覧!$C$11+バックデータ一覧!$E$10*(計算過程!G8465/(バックデータ一覧!$E$12*計算過程!L8465+バックデータ一覧!$E$13*LN(計算過程!G8465)+バックデータ一覧!$E$14))^バックデータ一覧!$E$11)*計算過程!$W$11*10^-3,0)</f>
        <v>1.0155692070262534</v>
      </c>
      <c r="F8465" s="18">
        <f>IF(G8465&lt;0.3,(バックデータ一覧!$C$10*(バックデータ一覧!$C$12*計算過程!L8465+バックデータ一覧!$C$13*LN(0.3)+バックデータ一覧!$C$14)^バックデータ一覧!$C$11+バックデータ一覧!$E$10*(0.3/(バックデータ一覧!$E$12*計算過程!L8465+バックデータ一覧!$E$13*LN(0.3)+バックデータ一覧!$E$14))^バックデータ一覧!$E$11)*計算過程!$W$11*計算過程!G8465/0.3*10^-3,0)</f>
        <v>0</v>
      </c>
      <c r="G8465" s="18">
        <f t="shared" si="794"/>
        <v>0.32859048123087908</v>
      </c>
      <c r="H8465" s="18">
        <f t="shared" si="795"/>
        <v>9.991425059125536</v>
      </c>
      <c r="I8465" s="24">
        <v>0</v>
      </c>
      <c r="J8465" s="24">
        <v>0</v>
      </c>
      <c r="K8465" s="24">
        <v>0</v>
      </c>
      <c r="L8465" s="14">
        <f>貼り付けシート!C8465</f>
        <v>7.9</v>
      </c>
      <c r="M8465" s="14">
        <f>貼り付けシート!D8465</f>
        <v>4.5</v>
      </c>
      <c r="N8465" s="18">
        <f>貼り付けシート!E8465</f>
        <v>68.248781701474144</v>
      </c>
      <c r="O8465" s="18">
        <f>貼り付けシート!F8465</f>
        <v>9.991425059125536</v>
      </c>
      <c r="P8465" s="19">
        <f t="shared" si="796"/>
        <v>9.991425059125536</v>
      </c>
      <c r="Q8465" s="19">
        <f t="shared" si="797"/>
        <v>0</v>
      </c>
    </row>
    <row r="8466" spans="1:17">
      <c r="A8466" s="38">
        <v>41992</v>
      </c>
      <c r="B8466" s="49" t="s">
        <v>161</v>
      </c>
      <c r="C8466" s="24">
        <f t="shared" si="792"/>
        <v>30.406921776000001</v>
      </c>
      <c r="D8466" s="24">
        <f t="shared" si="793"/>
        <v>0.97705661189804272</v>
      </c>
      <c r="E8466" s="18">
        <f>IF(G8466&gt;=0.3,(バックデータ一覧!$C$10*(バックデータ一覧!$C$12*計算過程!L8466+バックデータ一覧!$C$13*LN(計算過程!G8466)+バックデータ一覧!$C$14)^バックデータ一覧!$C$11+バックデータ一覧!$E$10*(計算過程!G8466/(バックデータ一覧!$E$12*計算過程!L8466+バックデータ一覧!$E$13*LN(計算過程!G8466)+バックデータ一覧!$E$14))^バックデータ一覧!$E$11)*計算過程!$W$11*10^-3,0)</f>
        <v>0.97705661189804272</v>
      </c>
      <c r="F8466" s="18">
        <f>IF(G8466&lt;0.3,(バックデータ一覧!$C$10*(バックデータ一覧!$C$12*計算過程!L8466+バックデータ一覧!$C$13*LN(0.3)+バックデータ一覧!$C$14)^バックデータ一覧!$C$11+バックデータ一覧!$E$10*(0.3/(バックデータ一覧!$E$12*計算過程!L8466+バックデータ一覧!$E$13*LN(0.3)+バックデータ一覧!$E$14))^バックデータ一覧!$E$11)*計算過程!$W$11*計算過程!G8466/0.3*10^-3,0)</f>
        <v>0</v>
      </c>
      <c r="G8466" s="18">
        <f t="shared" si="794"/>
        <v>0.30341405585349657</v>
      </c>
      <c r="H8466" s="18">
        <f t="shared" si="795"/>
        <v>9.2258874620761659</v>
      </c>
      <c r="I8466" s="24">
        <v>0</v>
      </c>
      <c r="J8466" s="24">
        <v>0</v>
      </c>
      <c r="K8466" s="24">
        <v>0</v>
      </c>
      <c r="L8466" s="14">
        <f>貼り付けシート!C8466</f>
        <v>6.8</v>
      </c>
      <c r="M8466" s="14">
        <f>貼り付けシート!D8466</f>
        <v>5.3</v>
      </c>
      <c r="N8466" s="18">
        <f>貼り付けシート!E8466</f>
        <v>86.556401315945706</v>
      </c>
      <c r="O8466" s="18">
        <f>貼り付けシート!F8466</f>
        <v>9.2258874620761659</v>
      </c>
      <c r="P8466" s="19">
        <f t="shared" si="796"/>
        <v>9.2258874620761659</v>
      </c>
      <c r="Q8466" s="19">
        <f t="shared" si="797"/>
        <v>0</v>
      </c>
    </row>
    <row r="8467" spans="1:17">
      <c r="A8467" s="38">
        <v>41992</v>
      </c>
      <c r="B8467" s="49" t="s">
        <v>162</v>
      </c>
      <c r="C8467" s="24">
        <f t="shared" si="792"/>
        <v>30.406921776000001</v>
      </c>
      <c r="D8467" s="24">
        <f t="shared" si="793"/>
        <v>1.0024125633213854</v>
      </c>
      <c r="E8467" s="18">
        <f>IF(G8467&gt;=0.3,(バックデータ一覧!$C$10*(バックデータ一覧!$C$12*計算過程!L8467+バックデータ一覧!$C$13*LN(計算過程!G8467)+バックデータ一覧!$C$14)^バックデータ一覧!$C$11+バックデータ一覧!$E$10*(計算過程!G8467/(バックデータ一覧!$E$12*計算過程!L8467+バックデータ一覧!$E$13*LN(計算過程!G8467)+バックデータ一覧!$E$14))^バックデータ一覧!$E$11)*計算過程!$W$11*10^-3,0)</f>
        <v>1.0024125633213854</v>
      </c>
      <c r="F8467" s="18">
        <f>IF(G8467&lt;0.3,(バックデータ一覧!$C$10*(バックデータ一覧!$C$12*計算過程!L8467+バックデータ一覧!$C$13*LN(0.3)+バックデータ一覧!$C$14)^バックデータ一覧!$C$11+バックデータ一覧!$E$10*(0.3/(バックデータ一覧!$E$12*計算過程!L8467+バックデータ一覧!$E$13*LN(0.3)+バックデータ一覧!$E$14))^バックデータ一覧!$E$11)*計算過程!$W$11*計算過程!G8467/0.3*10^-3,0)</f>
        <v>0</v>
      </c>
      <c r="G8467" s="18">
        <f t="shared" si="794"/>
        <v>0.31274753493407237</v>
      </c>
      <c r="H8467" s="18">
        <f t="shared" si="795"/>
        <v>9.509689830377166</v>
      </c>
      <c r="I8467" s="24">
        <v>0</v>
      </c>
      <c r="J8467" s="24">
        <v>0</v>
      </c>
      <c r="K8467" s="24">
        <v>0</v>
      </c>
      <c r="L8467" s="14">
        <f>貼り付けシート!C8467</f>
        <v>6.9</v>
      </c>
      <c r="M8467" s="14">
        <f>貼り付けシート!D8467</f>
        <v>5.5</v>
      </c>
      <c r="N8467" s="18">
        <f>貼り付けシート!E8467</f>
        <v>89.179148680156857</v>
      </c>
      <c r="O8467" s="18">
        <f>貼り付けシート!F8467</f>
        <v>9.509689830377166</v>
      </c>
      <c r="P8467" s="19">
        <f t="shared" si="796"/>
        <v>9.509689830377166</v>
      </c>
      <c r="Q8467" s="19">
        <f t="shared" si="797"/>
        <v>0</v>
      </c>
    </row>
    <row r="8468" spans="1:17">
      <c r="A8468" s="38">
        <v>41992</v>
      </c>
      <c r="B8468" s="49" t="s">
        <v>163</v>
      </c>
      <c r="C8468" s="24">
        <f t="shared" si="792"/>
        <v>30.406921776000001</v>
      </c>
      <c r="D8468" s="24">
        <f t="shared" si="793"/>
        <v>1.0002476552508999</v>
      </c>
      <c r="E8468" s="18">
        <f>IF(G8468&gt;=0.3,(バックデータ一覧!$C$10*(バックデータ一覧!$C$12*計算過程!L8468+バックデータ一覧!$C$13*LN(計算過程!G8468)+バックデータ一覧!$C$14)^バックデータ一覧!$C$11+バックデータ一覧!$E$10*(計算過程!G8468/(バックデータ一覧!$E$12*計算過程!L8468+バックデータ一覧!$E$13*LN(計算過程!G8468)+バックデータ一覧!$E$14))^バックデータ一覧!$E$11)*計算過程!$W$11*10^-3,0)</f>
        <v>1.0002476552508999</v>
      </c>
      <c r="F8468" s="18">
        <f>IF(G8468&lt;0.3,(バックデータ一覧!$C$10*(バックデータ一覧!$C$12*計算過程!L8468+バックデータ一覧!$C$13*LN(0.3)+バックデータ一覧!$C$14)^バックデータ一覧!$C$11+バックデータ一覧!$E$10*(0.3/(バックデータ一覧!$E$12*計算過程!L8468+バックデータ一覧!$E$13*LN(0.3)+バックデータ一覧!$E$14))^バックデータ一覧!$E$11)*計算過程!$W$11*計算過程!G8468/0.3*10^-3,0)</f>
        <v>0</v>
      </c>
      <c r="G8468" s="18">
        <f t="shared" si="794"/>
        <v>0.31880623990189938</v>
      </c>
      <c r="H8468" s="18">
        <f t="shared" si="795"/>
        <v>9.6939163983977448</v>
      </c>
      <c r="I8468" s="24">
        <v>0</v>
      </c>
      <c r="J8468" s="24">
        <v>0</v>
      </c>
      <c r="K8468" s="24">
        <v>0</v>
      </c>
      <c r="L8468" s="14">
        <f>貼り付けシート!C8468</f>
        <v>7.5</v>
      </c>
      <c r="M8468" s="14">
        <f>貼り付けシート!D8468</f>
        <v>5.7</v>
      </c>
      <c r="N8468" s="18">
        <f>貼り付けシート!E8468</f>
        <v>88.671063882038069</v>
      </c>
      <c r="O8468" s="18">
        <f>貼り付けシート!F8468</f>
        <v>9.6939163983977448</v>
      </c>
      <c r="P8468" s="19">
        <f t="shared" si="796"/>
        <v>9.6939163983977448</v>
      </c>
      <c r="Q8468" s="19">
        <f t="shared" si="797"/>
        <v>0</v>
      </c>
    </row>
    <row r="8469" spans="1:17">
      <c r="A8469" s="38">
        <v>41992</v>
      </c>
      <c r="B8469" s="49" t="s">
        <v>164</v>
      </c>
      <c r="C8469" s="24">
        <f t="shared" si="792"/>
        <v>30.406921776000001</v>
      </c>
      <c r="D8469" s="24">
        <f t="shared" si="793"/>
        <v>0.99761673604705037</v>
      </c>
      <c r="E8469" s="18">
        <f>IF(G8469&gt;=0.3,(バックデータ一覧!$C$10*(バックデータ一覧!$C$12*計算過程!L8469+バックデータ一覧!$C$13*LN(計算過程!G8469)+バックデータ一覧!$C$14)^バックデータ一覧!$C$11+バックデータ一覧!$E$10*(計算過程!G8469/(バックデータ一覧!$E$12*計算過程!L8469+バックデータ一覧!$E$13*LN(計算過程!G8469)+バックデータ一覧!$E$14))^バックデータ一覧!$E$11)*計算過程!$W$11*10^-3,0)</f>
        <v>0.99761673604705037</v>
      </c>
      <c r="F8469" s="18">
        <f>IF(G8469&lt;0.3,(バックデータ一覧!$C$10*(バックデータ一覧!$C$12*計算過程!L8469+バックデータ一覧!$C$13*LN(0.3)+バックデータ一覧!$C$14)^バックデータ一覧!$C$11+バックデータ一覧!$E$10*(0.3/(バックデータ一覧!$E$12*計算過程!L8469+バックデータ一覧!$E$13*LN(0.3)+バックデータ一覧!$E$14))^バックデータ一覧!$E$11)*計算過程!$W$11*計算過程!G8469/0.3*10^-3,0)</f>
        <v>0</v>
      </c>
      <c r="G8469" s="18">
        <f t="shared" si="794"/>
        <v>0.31792945644907</v>
      </c>
      <c r="H8469" s="18">
        <f t="shared" si="795"/>
        <v>9.6672561125330709</v>
      </c>
      <c r="I8469" s="24">
        <v>0</v>
      </c>
      <c r="J8469" s="24">
        <v>0</v>
      </c>
      <c r="K8469" s="24">
        <v>0</v>
      </c>
      <c r="L8469" s="14">
        <f>貼り付けシート!C8469</f>
        <v>7.5</v>
      </c>
      <c r="M8469" s="14">
        <f>貼り付けシート!D8469</f>
        <v>5.8</v>
      </c>
      <c r="N8469" s="18">
        <f>貼り付けシート!E8469</f>
        <v>90.212324696316514</v>
      </c>
      <c r="O8469" s="18">
        <f>貼り付けシート!F8469</f>
        <v>9.6672561125330709</v>
      </c>
      <c r="P8469" s="19">
        <f t="shared" si="796"/>
        <v>9.6672561125330709</v>
      </c>
      <c r="Q8469" s="19">
        <f t="shared" si="797"/>
        <v>0</v>
      </c>
    </row>
    <row r="8470" spans="1:17">
      <c r="A8470" s="38">
        <v>41992</v>
      </c>
      <c r="B8470" s="49" t="s">
        <v>165</v>
      </c>
      <c r="C8470" s="24">
        <f t="shared" si="792"/>
        <v>30.406921776000001</v>
      </c>
      <c r="D8470" s="24">
        <f t="shared" si="793"/>
        <v>0.9920455600006205</v>
      </c>
      <c r="E8470" s="18">
        <f>IF(G8470&gt;=0.3,(バックデータ一覧!$C$10*(バックデータ一覧!$C$12*計算過程!L8470+バックデータ一覧!$C$13*LN(計算過程!G8470)+バックデータ一覧!$C$14)^バックデータ一覧!$C$11+バックデータ一覧!$E$10*(計算過程!G8470/(バックデータ一覧!$E$12*計算過程!L8470+バックデータ一覧!$E$13*LN(計算過程!G8470)+バックデータ一覧!$E$14))^バックデータ一覧!$E$11)*計算過程!$W$11*10^-3,0)</f>
        <v>0.9920455600006205</v>
      </c>
      <c r="F8470" s="18">
        <f>IF(G8470&lt;0.3,(バックデータ一覧!$C$10*(バックデータ一覧!$C$12*計算過程!L8470+バックデータ一覧!$C$13*LN(0.3)+バックデータ一覧!$C$14)^バックデータ一覧!$C$11+バックデータ一覧!$E$10*(0.3/(バックデータ一覧!$E$12*計算過程!L8470+バックデータ一覧!$E$13*LN(0.3)+バックデータ一覧!$E$14))^バックデータ一覧!$E$11)*計算過程!$W$11*計算過程!G8470/0.3*10^-3,0)</f>
        <v>0</v>
      </c>
      <c r="G8470" s="18">
        <f t="shared" si="794"/>
        <v>0.31834368091567955</v>
      </c>
      <c r="H8470" s="18">
        <f t="shared" si="795"/>
        <v>9.6798514034869729</v>
      </c>
      <c r="I8470" s="24">
        <v>0</v>
      </c>
      <c r="J8470" s="24">
        <v>0</v>
      </c>
      <c r="K8470" s="24">
        <v>0</v>
      </c>
      <c r="L8470" s="14">
        <f>貼り付けシート!C8470</f>
        <v>7.7</v>
      </c>
      <c r="M8470" s="14">
        <f>貼り付けシート!D8470</f>
        <v>6</v>
      </c>
      <c r="N8470" s="18">
        <f>貼り付けシート!E8470</f>
        <v>92.027617201848386</v>
      </c>
      <c r="O8470" s="18">
        <f>貼り付けシート!F8470</f>
        <v>9.6798514034869729</v>
      </c>
      <c r="P8470" s="19">
        <f t="shared" si="796"/>
        <v>9.6798514034869729</v>
      </c>
      <c r="Q8470" s="19">
        <f t="shared" si="797"/>
        <v>0</v>
      </c>
    </row>
    <row r="8471" spans="1:17">
      <c r="A8471" s="38">
        <v>41992</v>
      </c>
      <c r="B8471" s="49" t="s">
        <v>166</v>
      </c>
      <c r="C8471" s="24">
        <f t="shared" si="792"/>
        <v>30.406921776000001</v>
      </c>
      <c r="D8471" s="24">
        <f t="shared" si="793"/>
        <v>1.1722888829609748</v>
      </c>
      <c r="E8471" s="18">
        <f>IF(G8471&gt;=0.3,(バックデータ一覧!$C$10*(バックデータ一覧!$C$12*計算過程!L8471+バックデータ一覧!$C$13*LN(計算過程!G8471)+バックデータ一覧!$C$14)^バックデータ一覧!$C$11+バックデータ一覧!$E$10*(計算過程!G8471/(バックデータ一覧!$E$12*計算過程!L8471+バックデータ一覧!$E$13*LN(計算過程!G8471)+バックデータ一覧!$E$14))^バックデータ一覧!$E$11)*計算過程!$W$11*10^-3,0)</f>
        <v>1.1722888829609748</v>
      </c>
      <c r="F8471" s="18">
        <f>IF(G8471&lt;0.3,(バックデータ一覧!$C$10*(バックデータ一覧!$C$12*計算過程!L8471+バックデータ一覧!$C$13*LN(0.3)+バックデータ一覧!$C$14)^バックデータ一覧!$C$11+バックデータ一覧!$E$10*(0.3/(バックデータ一覧!$E$12*計算過程!L8471+バックデータ一覧!$E$13*LN(0.3)+バックデータ一覧!$E$14))^バックデータ一覧!$E$11)*計算過程!$W$11*計算過程!G8471/0.3*10^-3,0)</f>
        <v>0</v>
      </c>
      <c r="G8471" s="18">
        <f t="shared" si="794"/>
        <v>0.37868441006650172</v>
      </c>
      <c r="H8471" s="18">
        <f t="shared" si="795"/>
        <v>11.514627234682825</v>
      </c>
      <c r="I8471" s="24">
        <v>0</v>
      </c>
      <c r="J8471" s="24">
        <v>0</v>
      </c>
      <c r="K8471" s="24">
        <v>0</v>
      </c>
      <c r="L8471" s="14">
        <f>貼り付けシート!C8471</f>
        <v>7.5</v>
      </c>
      <c r="M8471" s="14">
        <f>貼り付けシート!D8471</f>
        <v>6.2</v>
      </c>
      <c r="N8471" s="18">
        <f>貼り付けシート!E8471</f>
        <v>96.372461042209949</v>
      </c>
      <c r="O8471" s="18">
        <f>貼り付けシート!F8471</f>
        <v>11.514627234682825</v>
      </c>
      <c r="P8471" s="19">
        <f t="shared" si="796"/>
        <v>11.514627234682825</v>
      </c>
      <c r="Q8471" s="19">
        <f t="shared" si="797"/>
        <v>0</v>
      </c>
    </row>
    <row r="8472" spans="1:17">
      <c r="A8472" s="38">
        <v>41992</v>
      </c>
      <c r="B8472" s="49" t="s">
        <v>167</v>
      </c>
      <c r="C8472" s="24">
        <f t="shared" si="792"/>
        <v>30.406921776000001</v>
      </c>
      <c r="D8472" s="24">
        <f t="shared" si="793"/>
        <v>1.1383398408676411</v>
      </c>
      <c r="E8472" s="18">
        <f>IF(G8472&gt;=0.3,(バックデータ一覧!$C$10*(バックデータ一覧!$C$12*計算過程!L8472+バックデータ一覧!$C$13*LN(計算過程!G8472)+バックデータ一覧!$C$14)^バックデータ一覧!$C$11+バックデータ一覧!$E$10*(計算過程!G8472/(バックデータ一覧!$E$12*計算過程!L8472+バックデータ一覧!$E$13*LN(計算過程!G8472)+バックデータ一覧!$E$14))^バックデータ一覧!$E$11)*計算過程!$W$11*10^-3,0)</f>
        <v>1.1383398408676411</v>
      </c>
      <c r="F8472" s="18">
        <f>IF(G8472&lt;0.3,(バックデータ一覧!$C$10*(バックデータ一覧!$C$12*計算過程!L8472+バックデータ一覧!$C$13*LN(0.3)+バックデータ一覧!$C$14)^バックデータ一覧!$C$11+バックデータ一覧!$E$10*(0.3/(バックデータ一覧!$E$12*計算過程!L8472+バックデータ一覧!$E$13*LN(0.3)+バックデータ一覧!$E$14))^バックデータ一覧!$E$11)*計算過程!$W$11*計算過程!G8472/0.3*10^-3,0)</f>
        <v>0</v>
      </c>
      <c r="G8472" s="18">
        <f t="shared" si="794"/>
        <v>0.37169164300573437</v>
      </c>
      <c r="H8472" s="18">
        <f t="shared" si="795"/>
        <v>11.301998713668283</v>
      </c>
      <c r="I8472" s="24">
        <v>0</v>
      </c>
      <c r="J8472" s="24">
        <v>0</v>
      </c>
      <c r="K8472" s="24">
        <v>0</v>
      </c>
      <c r="L8472" s="14">
        <f>貼り付けシート!C8472</f>
        <v>7.9</v>
      </c>
      <c r="M8472" s="14">
        <f>貼り付けシート!D8472</f>
        <v>6.3</v>
      </c>
      <c r="N8472" s="18">
        <f>貼り付けシート!E8472</f>
        <v>95.27456060856754</v>
      </c>
      <c r="O8472" s="18">
        <f>貼り付けシート!F8472</f>
        <v>11.301998713668283</v>
      </c>
      <c r="P8472" s="19">
        <f t="shared" si="796"/>
        <v>11.301998713668283</v>
      </c>
      <c r="Q8472" s="19">
        <f t="shared" si="797"/>
        <v>0</v>
      </c>
    </row>
    <row r="8473" spans="1:17">
      <c r="A8473" s="38">
        <v>41992</v>
      </c>
      <c r="B8473" s="49" t="s">
        <v>168</v>
      </c>
      <c r="C8473" s="24">
        <f t="shared" si="792"/>
        <v>30.406921776000001</v>
      </c>
      <c r="D8473" s="24">
        <f t="shared" si="793"/>
        <v>0.87501249094044142</v>
      </c>
      <c r="E8473" s="18">
        <f>IF(G8473&gt;=0.3,(バックデータ一覧!$C$10*(バックデータ一覧!$C$12*計算過程!L8473+バックデータ一覧!$C$13*LN(計算過程!G8473)+バックデータ一覧!$C$14)^バックデータ一覧!$C$11+バックデータ一覧!$E$10*(計算過程!G8473/(バックデータ一覧!$E$12*計算過程!L8473+バックデータ一覧!$E$13*LN(計算過程!G8473)+バックデータ一覧!$E$14))^バックデータ一覧!$E$11)*計算過程!$W$11*10^-3,0)</f>
        <v>0</v>
      </c>
      <c r="F8473" s="18">
        <f>IF(G8473&lt;0.3,(バックデータ一覧!$C$10*(バックデータ一覧!$C$12*計算過程!L8473+バックデータ一覧!$C$13*LN(0.3)+バックデータ一覧!$C$14)^バックデータ一覧!$C$11+バックデータ一覧!$E$10*(0.3/(バックデータ一覧!$E$12*計算過程!L8473+バックデータ一覧!$E$13*LN(0.3)+バックデータ一覧!$E$14))^バックデータ一覧!$E$11)*計算過程!$W$11*計算過程!G8473/0.3*10^-3,0)</f>
        <v>0.87501249094044142</v>
      </c>
      <c r="G8473" s="18">
        <f t="shared" si="794"/>
        <v>0.28131669622921018</v>
      </c>
      <c r="H8473" s="18">
        <f t="shared" si="795"/>
        <v>8.553974776524349</v>
      </c>
      <c r="I8473" s="24">
        <v>0</v>
      </c>
      <c r="J8473" s="24">
        <v>0</v>
      </c>
      <c r="K8473" s="24">
        <v>0</v>
      </c>
      <c r="L8473" s="14">
        <f>貼り付けシート!C8473</f>
        <v>7.8</v>
      </c>
      <c r="M8473" s="14">
        <f>貼り付けシート!D8473</f>
        <v>6.3</v>
      </c>
      <c r="N8473" s="18">
        <f>貼り付けシート!E8473</f>
        <v>95.926217359940097</v>
      </c>
      <c r="O8473" s="18">
        <f>貼り付けシート!F8473</f>
        <v>8.553974776524349</v>
      </c>
      <c r="P8473" s="19">
        <f t="shared" si="796"/>
        <v>8.553974776524349</v>
      </c>
      <c r="Q8473" s="19">
        <f t="shared" si="797"/>
        <v>0</v>
      </c>
    </row>
    <row r="8474" spans="1:17">
      <c r="A8474" s="38">
        <v>41992</v>
      </c>
      <c r="B8474" s="49" t="s">
        <v>169</v>
      </c>
      <c r="C8474" s="24">
        <f t="shared" si="792"/>
        <v>30.406921776000001</v>
      </c>
      <c r="D8474" s="24">
        <f t="shared" si="793"/>
        <v>0.93448356130445542</v>
      </c>
      <c r="E8474" s="18">
        <f>IF(G8474&gt;=0.3,(バックデータ一覧!$C$10*(バックデータ一覧!$C$12*計算過程!L8474+バックデータ一覧!$C$13*LN(計算過程!G8474)+バックデータ一覧!$C$14)^バックデータ一覧!$C$11+バックデータ一覧!$E$10*(計算過程!G8474/(バックデータ一覧!$E$12*計算過程!L8474+バックデータ一覧!$E$13*LN(計算過程!G8474)+バックデータ一覧!$E$14))^バックデータ一覧!$E$11)*計算過程!$W$11*10^-3,0)</f>
        <v>0.93448356130445542</v>
      </c>
      <c r="F8474" s="18">
        <f>IF(G8474&lt;0.3,(バックデータ一覧!$C$10*(バックデータ一覧!$C$12*計算過程!L8474+バックデータ一覧!$C$13*LN(0.3)+バックデータ一覧!$C$14)^バックデータ一覧!$C$11+バックデータ一覧!$E$10*(0.3/(バックデータ一覧!$E$12*計算過程!L8474+バックデータ一覧!$E$13*LN(0.3)+バックデータ一覧!$E$14))^バックデータ一覧!$E$11)*計算過程!$W$11*計算過程!G8474/0.3*10^-3,0)</f>
        <v>0</v>
      </c>
      <c r="G8474" s="18">
        <f t="shared" si="794"/>
        <v>0.30152168269793406</v>
      </c>
      <c r="H8474" s="18">
        <f t="shared" si="795"/>
        <v>9.1683462195639738</v>
      </c>
      <c r="I8474" s="24">
        <v>0</v>
      </c>
      <c r="J8474" s="24">
        <v>0</v>
      </c>
      <c r="K8474" s="24">
        <v>0</v>
      </c>
      <c r="L8474" s="14">
        <f>貼り付けシート!C8474</f>
        <v>7.9</v>
      </c>
      <c r="M8474" s="14">
        <f>貼り付けシート!D8474</f>
        <v>6.3</v>
      </c>
      <c r="N8474" s="18">
        <f>貼り付けシート!E8474</f>
        <v>95.27456060856754</v>
      </c>
      <c r="O8474" s="18">
        <f>貼り付けシート!F8474</f>
        <v>9.1683462195639738</v>
      </c>
      <c r="P8474" s="19">
        <f t="shared" si="796"/>
        <v>9.1683462195639738</v>
      </c>
      <c r="Q8474" s="19">
        <f t="shared" si="797"/>
        <v>0</v>
      </c>
    </row>
    <row r="8475" spans="1:17">
      <c r="A8475" s="38">
        <v>41992</v>
      </c>
      <c r="B8475" s="49" t="s">
        <v>170</v>
      </c>
      <c r="C8475" s="24">
        <f t="shared" si="792"/>
        <v>30.406921776000001</v>
      </c>
      <c r="D8475" s="24">
        <f t="shared" si="793"/>
        <v>0.86918777574003192</v>
      </c>
      <c r="E8475" s="18">
        <f>IF(G8475&gt;=0.3,(バックデータ一覧!$C$10*(バックデータ一覧!$C$12*計算過程!L8475+バックデータ一覧!$C$13*LN(計算過程!G8475)+バックデータ一覧!$C$14)^バックデータ一覧!$C$11+バックデータ一覧!$E$10*(計算過程!G8475/(バックデータ一覧!$E$12*計算過程!L8475+バックデータ一覧!$E$13*LN(計算過程!G8475)+バックデータ一覧!$E$14))^バックデータ一覧!$E$11)*計算過程!$W$11*10^-3,0)</f>
        <v>0</v>
      </c>
      <c r="F8475" s="18">
        <f>IF(G8475&lt;0.3,(バックデータ一覧!$C$10*(バックデータ一覧!$C$12*計算過程!L8475+バックデータ一覧!$C$13*LN(0.3)+バックデータ一覧!$C$14)^バックデータ一覧!$C$11+バックデータ一覧!$E$10*(0.3/(バックデータ一覧!$E$12*計算過程!L8475+バックデータ一覧!$E$13*LN(0.3)+バックデータ一覧!$E$14))^バックデータ一覧!$E$11)*計算過程!$W$11*計算過程!G8475/0.3*10^-3,0)</f>
        <v>0.86918777574003192</v>
      </c>
      <c r="G8475" s="18">
        <f t="shared" si="794"/>
        <v>0.27845822477682358</v>
      </c>
      <c r="H8475" s="18">
        <f t="shared" si="795"/>
        <v>8.4670574586727003</v>
      </c>
      <c r="I8475" s="24">
        <v>0</v>
      </c>
      <c r="J8475" s="24">
        <v>0</v>
      </c>
      <c r="K8475" s="24">
        <v>0</v>
      </c>
      <c r="L8475" s="14">
        <f>貼り付けシート!C8475</f>
        <v>7.7</v>
      </c>
      <c r="M8475" s="14">
        <f>貼り付けシート!D8475</f>
        <v>6.3</v>
      </c>
      <c r="N8475" s="18">
        <f>貼り付けシート!E8475</f>
        <v>96.582859753141548</v>
      </c>
      <c r="O8475" s="18">
        <f>貼り付けシート!F8475</f>
        <v>8.4670574586727003</v>
      </c>
      <c r="P8475" s="19">
        <f t="shared" si="796"/>
        <v>8.4670574586727003</v>
      </c>
      <c r="Q8475" s="19">
        <f t="shared" si="797"/>
        <v>0</v>
      </c>
    </row>
    <row r="8476" spans="1:17">
      <c r="A8476" s="38">
        <v>41992</v>
      </c>
      <c r="B8476" s="49" t="s">
        <v>171</v>
      </c>
      <c r="C8476" s="24">
        <f t="shared" si="792"/>
        <v>30.406921776000001</v>
      </c>
      <c r="D8476" s="24">
        <f t="shared" si="793"/>
        <v>1.045331266955472</v>
      </c>
      <c r="E8476" s="18">
        <f>IF(G8476&gt;=0.3,(バックデータ一覧!$C$10*(バックデータ一覧!$C$12*計算過程!L8476+バックデータ一覧!$C$13*LN(計算過程!G8476)+バックデータ一覧!$C$14)^バックデータ一覧!$C$11+バックデータ一覧!$E$10*(計算過程!G8476/(バックデータ一覧!$E$12*計算過程!L8476+バックデータ一覧!$E$13*LN(計算過程!G8476)+バックデータ一覧!$E$14))^バックデータ一覧!$E$11)*計算過程!$W$11*10^-3,0)</f>
        <v>1.045331266955472</v>
      </c>
      <c r="F8476" s="18">
        <f>IF(G8476&lt;0.3,(バックデータ一覧!$C$10*(バックデータ一覧!$C$12*計算過程!L8476+バックデータ一覧!$C$13*LN(0.3)+バックデータ一覧!$C$14)^バックデータ一覧!$C$11+バックデータ一覧!$E$10*(0.3/(バックデータ一覧!$E$12*計算過程!L8476+バックデータ一覧!$E$13*LN(0.3)+バックデータ一覧!$E$14))^バックデータ一覧!$E$11)*計算過程!$W$11*計算過程!G8476/0.3*10^-3,0)</f>
        <v>0</v>
      </c>
      <c r="G8476" s="18">
        <f t="shared" si="794"/>
        <v>0.33639718634940013</v>
      </c>
      <c r="H8476" s="18">
        <f t="shared" si="795"/>
        <v>10.228802930992705</v>
      </c>
      <c r="I8476" s="24">
        <v>0</v>
      </c>
      <c r="J8476" s="24">
        <v>0</v>
      </c>
      <c r="K8476" s="24">
        <v>0</v>
      </c>
      <c r="L8476" s="14">
        <f>貼り付けシート!C8476</f>
        <v>7.7</v>
      </c>
      <c r="M8476" s="14">
        <f>貼り付けシート!D8476</f>
        <v>6.3</v>
      </c>
      <c r="N8476" s="18">
        <f>貼り付けシート!E8476</f>
        <v>96.582859753141548</v>
      </c>
      <c r="O8476" s="18">
        <f>貼り付けシート!F8476</f>
        <v>10.228802930992705</v>
      </c>
      <c r="P8476" s="19">
        <f t="shared" si="796"/>
        <v>10.228802930992705</v>
      </c>
      <c r="Q8476" s="19">
        <f t="shared" si="797"/>
        <v>0</v>
      </c>
    </row>
    <row r="8477" spans="1:17">
      <c r="A8477" s="38">
        <v>41992</v>
      </c>
      <c r="B8477" s="49" t="s">
        <v>172</v>
      </c>
      <c r="C8477" s="24">
        <f t="shared" si="792"/>
        <v>30.406921776000001</v>
      </c>
      <c r="D8477" s="24">
        <f t="shared" si="793"/>
        <v>1.0191667407269702</v>
      </c>
      <c r="E8477" s="18">
        <f>IF(G8477&gt;=0.3,(バックデータ一覧!$C$10*(バックデータ一覧!$C$12*計算過程!L8477+バックデータ一覧!$C$13*LN(計算過程!G8477)+バックデータ一覧!$C$14)^バックデータ一覧!$C$11+バックデータ一覧!$E$10*(計算過程!G8477/(バックデータ一覧!$E$12*計算過程!L8477+バックデータ一覧!$E$13*LN(計算過程!G8477)+バックデータ一覧!$E$14))^バックデータ一覧!$E$11)*計算過程!$W$11*10^-3,0)</f>
        <v>1.0191667407269702</v>
      </c>
      <c r="F8477" s="18">
        <f>IF(G8477&lt;0.3,(バックデータ一覧!$C$10*(バックデータ一覧!$C$12*計算過程!L8477+バックデータ一覧!$C$13*LN(0.3)+バックデータ一覧!$C$14)^バックデータ一覧!$C$11+バックデータ一覧!$E$10*(0.3/(バックデータ一覧!$E$12*計算過程!L8477+バックデータ一覧!$E$13*LN(0.3)+バックデータ一覧!$E$14))^バックデータ一覧!$E$11)*計算過程!$W$11*計算過程!G8477/0.3*10^-3,0)</f>
        <v>0</v>
      </c>
      <c r="G8477" s="18">
        <f t="shared" si="794"/>
        <v>0.32981671203189089</v>
      </c>
      <c r="H8477" s="18">
        <f t="shared" si="795"/>
        <v>10.028710963171225</v>
      </c>
      <c r="I8477" s="24">
        <v>0</v>
      </c>
      <c r="J8477" s="24">
        <v>0</v>
      </c>
      <c r="K8477" s="24">
        <v>0</v>
      </c>
      <c r="L8477" s="14">
        <f>貼り付けシート!C8477</f>
        <v>7.9</v>
      </c>
      <c r="M8477" s="14">
        <f>貼り付けシート!D8477</f>
        <v>6.3</v>
      </c>
      <c r="N8477" s="18">
        <f>貼り付けシート!E8477</f>
        <v>95.27456060856754</v>
      </c>
      <c r="O8477" s="18">
        <f>貼り付けシート!F8477</f>
        <v>10.028710963171225</v>
      </c>
      <c r="P8477" s="19">
        <f t="shared" si="796"/>
        <v>10.028710963171225</v>
      </c>
      <c r="Q8477" s="19">
        <f t="shared" si="797"/>
        <v>0</v>
      </c>
    </row>
    <row r="8478" spans="1:17">
      <c r="A8478" s="38">
        <v>41993</v>
      </c>
      <c r="B8478" s="49" t="s">
        <v>149</v>
      </c>
      <c r="C8478" s="24">
        <f t="shared" si="792"/>
        <v>30.406921776000001</v>
      </c>
      <c r="D8478" s="24">
        <f t="shared" si="793"/>
        <v>1.0383709854940266</v>
      </c>
      <c r="E8478" s="18">
        <f>IF(G8478&gt;=0.3,(バックデータ一覧!$C$10*(バックデータ一覧!$C$12*計算過程!L8478+バックデータ一覧!$C$13*LN(計算過程!G8478)+バックデータ一覧!$C$14)^バックデータ一覧!$C$11+バックデータ一覧!$E$10*(計算過程!G8478/(バックデータ一覧!$E$12*計算過程!L8478+バックデータ一覧!$E$13*LN(計算過程!G8478)+バックデータ一覧!$E$14))^バックデータ一覧!$E$11)*計算過程!$W$11*10^-3,0)</f>
        <v>1.0383709854940266</v>
      </c>
      <c r="F8478" s="18">
        <f>IF(G8478&lt;0.3,(バックデータ一覧!$C$10*(バックデータ一覧!$C$12*計算過程!L8478+バックデータ一覧!$C$13*LN(0.3)+バックデータ一覧!$C$14)^バックデータ一覧!$C$11+バックデータ一覧!$E$10*(0.3/(バックデータ一覧!$E$12*計算過程!L8478+バックデータ一覧!$E$13*LN(0.3)+バックデータ一覧!$E$14))^バックデータ一覧!$E$11)*計算過程!$W$11*計算過程!G8478/0.3*10^-3,0)</f>
        <v>0</v>
      </c>
      <c r="G8478" s="18">
        <f t="shared" si="794"/>
        <v>0.33639951057390982</v>
      </c>
      <c r="H8478" s="18">
        <f t="shared" si="795"/>
        <v>10.22887360350556</v>
      </c>
      <c r="I8478" s="24">
        <v>0</v>
      </c>
      <c r="J8478" s="24">
        <v>0</v>
      </c>
      <c r="K8478" s="24">
        <v>0</v>
      </c>
      <c r="L8478" s="14">
        <f>貼り付けシート!C8478</f>
        <v>7.9</v>
      </c>
      <c r="M8478" s="14">
        <f>貼り付けシート!D8478</f>
        <v>6.3</v>
      </c>
      <c r="N8478" s="18">
        <f>貼り付けシート!E8478</f>
        <v>95.27456060856754</v>
      </c>
      <c r="O8478" s="18">
        <f>貼り付けシート!F8478</f>
        <v>10.22887360350556</v>
      </c>
      <c r="P8478" s="19">
        <f t="shared" si="796"/>
        <v>10.22887360350556</v>
      </c>
      <c r="Q8478" s="19">
        <f t="shared" si="797"/>
        <v>0</v>
      </c>
    </row>
    <row r="8479" spans="1:17">
      <c r="A8479" s="38">
        <v>41993</v>
      </c>
      <c r="B8479" s="49" t="s">
        <v>150</v>
      </c>
      <c r="C8479" s="24">
        <f t="shared" si="792"/>
        <v>30.406921776000001</v>
      </c>
      <c r="D8479" s="24">
        <f t="shared" si="793"/>
        <v>1.0256485247577904</v>
      </c>
      <c r="E8479" s="18">
        <f>IF(G8479&gt;=0.3,(バックデータ一覧!$C$10*(バックデータ一覧!$C$12*計算過程!L8479+バックデータ一覧!$C$13*LN(計算過程!G8479)+バックデータ一覧!$C$14)^バックデータ一覧!$C$11+バックデータ一覧!$E$10*(計算過程!G8479/(バックデータ一覧!$E$12*計算過程!L8479+バックデータ一覧!$E$13*LN(計算過程!G8479)+バックデータ一覧!$E$14))^バックデータ一覧!$E$11)*計算過程!$W$11*10^-3,0)</f>
        <v>1.0256485247577904</v>
      </c>
      <c r="F8479" s="18">
        <f>IF(G8479&lt;0.3,(バックデータ一覧!$C$10*(バックデータ一覧!$C$12*計算過程!L8479+バックデータ一覧!$C$13*LN(0.3)+バックデータ一覧!$C$14)^バックデータ一覧!$C$11+バックデータ一覧!$E$10*(0.3/(バックデータ一覧!$E$12*計算過程!L8479+バックデータ一覧!$E$13*LN(0.3)+バックデータ一覧!$E$14))^バックデータ一覧!$E$11)*計算過程!$W$11*計算過程!G8479/0.3*10^-3,0)</f>
        <v>0</v>
      </c>
      <c r="G8479" s="18">
        <f t="shared" si="794"/>
        <v>0.33440553265392114</v>
      </c>
      <c r="H8479" s="18">
        <f t="shared" si="795"/>
        <v>10.168242872869394</v>
      </c>
      <c r="I8479" s="24">
        <v>0</v>
      </c>
      <c r="J8479" s="24">
        <v>0</v>
      </c>
      <c r="K8479" s="24">
        <v>0</v>
      </c>
      <c r="L8479" s="14">
        <f>貼り付けシート!C8479</f>
        <v>8.1</v>
      </c>
      <c r="M8479" s="14">
        <f>貼り付けシート!D8479</f>
        <v>6.3</v>
      </c>
      <c r="N8479" s="18">
        <f>貼り付けシート!E8479</f>
        <v>93.986038199561918</v>
      </c>
      <c r="O8479" s="18">
        <f>貼り付けシート!F8479</f>
        <v>10.168242872869394</v>
      </c>
      <c r="P8479" s="19">
        <f t="shared" si="796"/>
        <v>10.168242872869394</v>
      </c>
      <c r="Q8479" s="19">
        <f t="shared" si="797"/>
        <v>0</v>
      </c>
    </row>
    <row r="8480" spans="1:17">
      <c r="A8480" s="38">
        <v>41993</v>
      </c>
      <c r="B8480" s="49" t="s">
        <v>151</v>
      </c>
      <c r="C8480" s="24">
        <f t="shared" si="792"/>
        <v>30.406921776000001</v>
      </c>
      <c r="D8480" s="24">
        <f t="shared" si="793"/>
        <v>1.0117146815707228</v>
      </c>
      <c r="E8480" s="18">
        <f>IF(G8480&gt;=0.3,(バックデータ一覧!$C$10*(バックデータ一覧!$C$12*計算過程!L8480+バックデータ一覧!$C$13*LN(計算過程!G8480)+バックデータ一覧!$C$14)^バックデータ一覧!$C$11+バックデータ一覧!$E$10*(計算過程!G8480/(バックデータ一覧!$E$12*計算過程!L8480+バックデータ一覧!$E$13*LN(計算過程!G8480)+バックデータ一覧!$E$14))^バックデータ一覧!$E$11)*計算過程!$W$11*10^-3,0)</f>
        <v>1.0117146815707228</v>
      </c>
      <c r="F8480" s="18">
        <f>IF(G8480&lt;0.3,(バックデータ一覧!$C$10*(バックデータ一覧!$C$12*計算過程!L8480+バックデータ一覧!$C$13*LN(0.3)+バックデータ一覧!$C$14)^バックデータ一覧!$C$11+バックデータ一覧!$E$10*(0.3/(バックデータ一覧!$E$12*計算過程!L8480+バックデータ一覧!$E$13*LN(0.3)+バックデータ一覧!$E$14))^バックデータ一覧!$E$11)*計算過程!$W$11*計算過程!G8480/0.3*10^-3,0)</f>
        <v>0</v>
      </c>
      <c r="G8480" s="18">
        <f t="shared" si="794"/>
        <v>0.33197858339480057</v>
      </c>
      <c r="H8480" s="18">
        <f t="shared" si="795"/>
        <v>10.094446816592994</v>
      </c>
      <c r="I8480" s="24">
        <v>0</v>
      </c>
      <c r="J8480" s="24">
        <v>0</v>
      </c>
      <c r="K8480" s="24">
        <v>0</v>
      </c>
      <c r="L8480" s="14">
        <f>貼り付けシート!C8480</f>
        <v>8.3000000000000007</v>
      </c>
      <c r="M8480" s="14">
        <f>貼り付けシート!D8480</f>
        <v>6.2</v>
      </c>
      <c r="N8480" s="18">
        <f>貼り付けシート!E8480</f>
        <v>91.25979162106772</v>
      </c>
      <c r="O8480" s="18">
        <f>貼り付けシート!F8480</f>
        <v>10.094446816592994</v>
      </c>
      <c r="P8480" s="19">
        <f t="shared" si="796"/>
        <v>10.094446816592994</v>
      </c>
      <c r="Q8480" s="19">
        <f t="shared" si="797"/>
        <v>0</v>
      </c>
    </row>
    <row r="8481" spans="1:17">
      <c r="A8481" s="38">
        <v>41993</v>
      </c>
      <c r="B8481" s="49" t="s">
        <v>152</v>
      </c>
      <c r="C8481" s="24">
        <f t="shared" si="792"/>
        <v>30.406921776000001</v>
      </c>
      <c r="D8481" s="24">
        <f t="shared" si="793"/>
        <v>1.0037737122624533</v>
      </c>
      <c r="E8481" s="18">
        <f>IF(G8481&gt;=0.3,(バックデータ一覧!$C$10*(バックデータ一覧!$C$12*計算過程!L8481+バックデータ一覧!$C$13*LN(計算過程!G8481)+バックデータ一覧!$C$14)^バックデータ一覧!$C$11+バックデータ一覧!$E$10*(計算過程!G8481/(バックデータ一覧!$E$12*計算過程!L8481+バックデータ一覧!$E$13*LN(計算過程!G8481)+バックデータ一覧!$E$14))^バックデータ一覧!$E$11)*計算過程!$W$11*10^-3,0)</f>
        <v>1.0037737122624533</v>
      </c>
      <c r="F8481" s="18">
        <f>IF(G8481&lt;0.3,(バックデータ一覧!$C$10*(バックデータ一覧!$C$12*計算過程!L8481+バックデータ一覧!$C$13*LN(0.3)+バックデータ一覧!$C$14)^バックデータ一覧!$C$11+バックデータ一覧!$E$10*(0.3/(バックデータ一覧!$E$12*計算過程!L8481+バックデータ一覧!$E$13*LN(0.3)+バックデータ一覧!$E$14))^バックデータ一覧!$E$11)*計算過程!$W$11*計算過程!G8481/0.3*10^-3,0)</f>
        <v>0</v>
      </c>
      <c r="G8481" s="18">
        <f t="shared" si="794"/>
        <v>0.33042376517865285</v>
      </c>
      <c r="H8481" s="18">
        <f t="shared" si="795"/>
        <v>10.047169580718689</v>
      </c>
      <c r="I8481" s="24">
        <v>0</v>
      </c>
      <c r="J8481" s="24">
        <v>0</v>
      </c>
      <c r="K8481" s="24">
        <v>0</v>
      </c>
      <c r="L8481" s="14">
        <f>貼り付けシート!C8481</f>
        <v>8.4</v>
      </c>
      <c r="M8481" s="14">
        <f>貼り付けシート!D8481</f>
        <v>6.2</v>
      </c>
      <c r="N8481" s="18">
        <f>貼り付けシート!E8481</f>
        <v>90.642306826685626</v>
      </c>
      <c r="O8481" s="18">
        <f>貼り付けシート!F8481</f>
        <v>10.047169580718689</v>
      </c>
      <c r="P8481" s="19">
        <f t="shared" si="796"/>
        <v>10.047169580718689</v>
      </c>
      <c r="Q8481" s="19">
        <f t="shared" si="797"/>
        <v>0</v>
      </c>
    </row>
    <row r="8482" spans="1:17">
      <c r="A8482" s="38">
        <v>41993</v>
      </c>
      <c r="B8482" s="49" t="s">
        <v>153</v>
      </c>
      <c r="C8482" s="24">
        <f t="shared" si="792"/>
        <v>30.406921776000001</v>
      </c>
      <c r="D8482" s="24">
        <f t="shared" si="793"/>
        <v>0.99756449267792624</v>
      </c>
      <c r="E8482" s="18">
        <f>IF(G8482&gt;=0.3,(バックデータ一覧!$C$10*(バックデータ一覧!$C$12*計算過程!L8482+バックデータ一覧!$C$13*LN(計算過程!G8482)+バックデータ一覧!$C$14)^バックデータ一覧!$C$11+バックデータ一覧!$E$10*(計算過程!G8482/(バックデータ一覧!$E$12*計算過程!L8482+バックデータ一覧!$E$13*LN(計算過程!G8482)+バックデータ一覧!$E$14))^バックデータ一覧!$E$11)*計算過程!$W$11*10^-3,0)</f>
        <v>0.99756449267792624</v>
      </c>
      <c r="F8482" s="18">
        <f>IF(G8482&lt;0.3,(バックデータ一覧!$C$10*(バックデータ一覧!$C$12*計算過程!L8482+バックデータ一覧!$C$13*LN(0.3)+バックデータ一覧!$C$14)^バックデータ一覧!$C$11+バックデータ一覧!$E$10*(0.3/(バックデータ一覧!$E$12*計算過程!L8482+バックデータ一覧!$E$13*LN(0.3)+バックデータ一覧!$E$14))^バックデータ一覧!$E$11)*計算過程!$W$11*計算過程!G8482/0.3*10^-3,0)</f>
        <v>0</v>
      </c>
      <c r="G8482" s="18">
        <f t="shared" si="794"/>
        <v>0.32946135925977332</v>
      </c>
      <c r="H8482" s="18">
        <f t="shared" si="795"/>
        <v>10.017905779226561</v>
      </c>
      <c r="I8482" s="24">
        <v>0</v>
      </c>
      <c r="J8482" s="24">
        <v>0</v>
      </c>
      <c r="K8482" s="24">
        <v>0</v>
      </c>
      <c r="L8482" s="14">
        <f>貼り付けシート!C8482</f>
        <v>8.5</v>
      </c>
      <c r="M8482" s="14">
        <f>貼り付けシート!D8482</f>
        <v>6.2</v>
      </c>
      <c r="N8482" s="18">
        <f>貼り付けシート!E8482</f>
        <v>90.0294893990405</v>
      </c>
      <c r="O8482" s="18">
        <f>貼り付けシート!F8482</f>
        <v>10.017905779226561</v>
      </c>
      <c r="P8482" s="19">
        <f t="shared" si="796"/>
        <v>10.017905779226561</v>
      </c>
      <c r="Q8482" s="19">
        <f t="shared" si="797"/>
        <v>0</v>
      </c>
    </row>
    <row r="8483" spans="1:17">
      <c r="A8483" s="38">
        <v>41993</v>
      </c>
      <c r="B8483" s="49" t="s">
        <v>154</v>
      </c>
      <c r="C8483" s="24">
        <f t="shared" si="792"/>
        <v>30.406921776000001</v>
      </c>
      <c r="D8483" s="24">
        <f t="shared" si="793"/>
        <v>1.0970123867509438</v>
      </c>
      <c r="E8483" s="18">
        <f>IF(G8483&gt;=0.3,(バックデータ一覧!$C$10*(バックデータ一覧!$C$12*計算過程!L8483+バックデータ一覧!$C$13*LN(計算過程!G8483)+バックデータ一覧!$C$14)^バックデータ一覧!$C$11+バックデータ一覧!$E$10*(計算過程!G8483/(バックデータ一覧!$E$12*計算過程!L8483+バックデータ一覧!$E$13*LN(計算過程!G8483)+バックデータ一覧!$E$14))^バックデータ一覧!$E$11)*計算過程!$W$11*10^-3,0)</f>
        <v>1.0970123867509438</v>
      </c>
      <c r="F8483" s="18">
        <f>IF(G8483&lt;0.3,(バックデータ一覧!$C$10*(バックデータ一覧!$C$12*計算過程!L8483+バックデータ一覧!$C$13*LN(0.3)+バックデータ一覧!$C$14)^バックデータ一覧!$C$11+バックデータ一覧!$E$10*(0.3/(バックデータ一覧!$E$12*計算過程!L8483+バックデータ一覧!$E$13*LN(0.3)+バックデータ一覧!$E$14))^バックデータ一覧!$E$11)*計算過程!$W$11*計算過程!G8483/0.3*10^-3,0)</f>
        <v>0</v>
      </c>
      <c r="G8483" s="18">
        <f t="shared" si="794"/>
        <v>0.36070833918212442</v>
      </c>
      <c r="H8483" s="18">
        <f t="shared" si="795"/>
        <v>10.968030253461734</v>
      </c>
      <c r="I8483" s="24">
        <v>0</v>
      </c>
      <c r="J8483" s="24">
        <v>0</v>
      </c>
      <c r="K8483" s="24">
        <v>0</v>
      </c>
      <c r="L8483" s="14">
        <f>貼り付けシート!C8483</f>
        <v>8.1999999999999993</v>
      </c>
      <c r="M8483" s="14">
        <f>貼り付けシート!D8483</f>
        <v>6.3</v>
      </c>
      <c r="N8483" s="18">
        <f>貼り付けシート!E8483</f>
        <v>93.34909056133499</v>
      </c>
      <c r="O8483" s="18">
        <f>貼り付けシート!F8483</f>
        <v>10.968030253461734</v>
      </c>
      <c r="P8483" s="19">
        <f t="shared" si="796"/>
        <v>10.968030253461734</v>
      </c>
      <c r="Q8483" s="19">
        <f t="shared" si="797"/>
        <v>0</v>
      </c>
    </row>
    <row r="8484" spans="1:17">
      <c r="A8484" s="38">
        <v>41993</v>
      </c>
      <c r="B8484" s="49" t="s">
        <v>155</v>
      </c>
      <c r="C8484" s="24">
        <f t="shared" si="792"/>
        <v>30.406921776000001</v>
      </c>
      <c r="D8484" s="24">
        <f t="shared" si="793"/>
        <v>0.99003822170287792</v>
      </c>
      <c r="E8484" s="18">
        <f>IF(G8484&gt;=0.3,(バックデータ一覧!$C$10*(バックデータ一覧!$C$12*計算過程!L8484+バックデータ一覧!$C$13*LN(計算過程!G8484)+バックデータ一覧!$C$14)^バックデータ一覧!$C$11+バックデータ一覧!$E$10*(計算過程!G8484/(バックデータ一覧!$E$12*計算過程!L8484+バックデータ一覧!$E$13*LN(計算過程!G8484)+バックデータ一覧!$E$14))^バックデータ一覧!$E$11)*計算過程!$W$11*10^-3,0)</f>
        <v>0.99003822170287792</v>
      </c>
      <c r="F8484" s="18">
        <f>IF(G8484&lt;0.3,(バックデータ一覧!$C$10*(バックデータ一覧!$C$12*計算過程!L8484+バックデータ一覧!$C$13*LN(0.3)+バックデータ一覧!$C$14)^バックデータ一覧!$C$11+バックデータ一覧!$E$10*(0.3/(バックデータ一覧!$E$12*計算過程!L8484+バックデータ一覧!$E$13*LN(0.3)+バックデータ一覧!$E$14))^バックデータ一覧!$E$11)*計算過程!$W$11*計算過程!G8484/0.3*10^-3,0)</f>
        <v>0</v>
      </c>
      <c r="G8484" s="18">
        <f t="shared" si="794"/>
        <v>0.31653963941631569</v>
      </c>
      <c r="H8484" s="18">
        <f t="shared" si="795"/>
        <v>9.6249960547351581</v>
      </c>
      <c r="I8484" s="24">
        <v>0</v>
      </c>
      <c r="J8484" s="24">
        <v>0</v>
      </c>
      <c r="K8484" s="24">
        <v>0</v>
      </c>
      <c r="L8484" s="14">
        <f>貼り付けシート!C8484</f>
        <v>7.6</v>
      </c>
      <c r="M8484" s="14">
        <f>貼り付けシート!D8484</f>
        <v>6.2</v>
      </c>
      <c r="N8484" s="18">
        <f>貼り付けシート!E8484</f>
        <v>95.716199911101825</v>
      </c>
      <c r="O8484" s="18">
        <f>貼り付けシート!F8484</f>
        <v>9.6249960547351581</v>
      </c>
      <c r="P8484" s="19">
        <f t="shared" si="796"/>
        <v>9.6249960547351581</v>
      </c>
      <c r="Q8484" s="19">
        <f t="shared" si="797"/>
        <v>0</v>
      </c>
    </row>
    <row r="8485" spans="1:17">
      <c r="A8485" s="38">
        <v>41993</v>
      </c>
      <c r="B8485" s="49" t="s">
        <v>156</v>
      </c>
      <c r="C8485" s="24">
        <f t="shared" si="792"/>
        <v>30.406921776000001</v>
      </c>
      <c r="D8485" s="24">
        <f t="shared" si="793"/>
        <v>0.92931383998627093</v>
      </c>
      <c r="E8485" s="18">
        <f>IF(G8485&gt;=0.3,(バックデータ一覧!$C$10*(バックデータ一覧!$C$12*計算過程!L8485+バックデータ一覧!$C$13*LN(計算過程!G8485)+バックデータ一覧!$C$14)^バックデータ一覧!$C$11+バックデータ一覧!$E$10*(計算過程!G8485/(バックデータ一覧!$E$12*計算過程!L8485+バックデータ一覧!$E$13*LN(計算過程!G8485)+バックデータ一覧!$E$14))^バックデータ一覧!$E$11)*計算過程!$W$11*10^-3,0)</f>
        <v>0</v>
      </c>
      <c r="F8485" s="18">
        <f>IF(G8485&lt;0.3,(バックデータ一覧!$C$10*(バックデータ一覧!$C$12*計算過程!L8485+バックデータ一覧!$C$13*LN(0.3)+バックデータ一覧!$C$14)^バックデータ一覧!$C$11+バックデータ一覧!$E$10*(0.3/(バックデータ一覧!$E$12*計算過程!L8485+バックデータ一覧!$E$13*LN(0.3)+バックデータ一覧!$E$14))^バックデータ一覧!$E$11)*計算過程!$W$11*計算過程!G8485/0.3*10^-3,0)</f>
        <v>0.92931383998627093</v>
      </c>
      <c r="G8485" s="18">
        <f t="shared" si="794"/>
        <v>0.29983419385061116</v>
      </c>
      <c r="H8485" s="18">
        <f t="shared" si="795"/>
        <v>9.1170348781855548</v>
      </c>
      <c r="I8485" s="24">
        <v>0</v>
      </c>
      <c r="J8485" s="24">
        <v>0</v>
      </c>
      <c r="K8485" s="24">
        <v>0</v>
      </c>
      <c r="L8485" s="14">
        <f>貼り付けシート!C8485</f>
        <v>7.9</v>
      </c>
      <c r="M8485" s="14">
        <f>貼り付けシート!D8485</f>
        <v>6.2</v>
      </c>
      <c r="N8485" s="18">
        <f>貼り付けシート!E8485</f>
        <v>93.777191539508294</v>
      </c>
      <c r="O8485" s="18">
        <f>貼り付けシート!F8485</f>
        <v>9.1170348781855548</v>
      </c>
      <c r="P8485" s="19">
        <f t="shared" si="796"/>
        <v>9.1170348781855548</v>
      </c>
      <c r="Q8485" s="19">
        <f t="shared" si="797"/>
        <v>0</v>
      </c>
    </row>
    <row r="8486" spans="1:17">
      <c r="A8486" s="38">
        <v>41993</v>
      </c>
      <c r="B8486" s="49" t="s">
        <v>157</v>
      </c>
      <c r="C8486" s="24">
        <f t="shared" si="792"/>
        <v>30.406921776000001</v>
      </c>
      <c r="D8486" s="24">
        <f t="shared" si="793"/>
        <v>0.56909349316579938</v>
      </c>
      <c r="E8486" s="18">
        <f>IF(G8486&gt;=0.3,(バックデータ一覧!$C$10*(バックデータ一覧!$C$12*計算過程!L8486+バックデータ一覧!$C$13*LN(計算過程!G8486)+バックデータ一覧!$C$14)^バックデータ一覧!$C$11+バックデータ一覧!$E$10*(計算過程!G8486/(バックデータ一覧!$E$12*計算過程!L8486+バックデータ一覧!$E$13*LN(計算過程!G8486)+バックデータ一覧!$E$14))^バックデータ一覧!$E$11)*計算過程!$W$11*10^-3,0)</f>
        <v>0</v>
      </c>
      <c r="F8486" s="18">
        <f>IF(G8486&lt;0.3,(バックデータ一覧!$C$10*(バックデータ一覧!$C$12*計算過程!L8486+バックデータ一覧!$C$13*LN(0.3)+バックデータ一覧!$C$14)^バックデータ一覧!$C$11+バックデータ一覧!$E$10*(0.3/(バックデータ一覧!$E$12*計算過程!L8486+バックデータ一覧!$E$13*LN(0.3)+バックデータ一覧!$E$14))^バックデータ一覧!$E$11)*計算過程!$W$11*計算過程!G8486/0.3*10^-3,0)</f>
        <v>0.56909349316579938</v>
      </c>
      <c r="G8486" s="18">
        <f t="shared" si="794"/>
        <v>0.18892961113627982</v>
      </c>
      <c r="H8486" s="18">
        <f t="shared" si="795"/>
        <v>5.7447679069909592</v>
      </c>
      <c r="I8486" s="24">
        <v>0</v>
      </c>
      <c r="J8486" s="24">
        <v>0</v>
      </c>
      <c r="K8486" s="24">
        <v>0</v>
      </c>
      <c r="L8486" s="14">
        <f>貼り付けシート!C8486</f>
        <v>8.6999999999999993</v>
      </c>
      <c r="M8486" s="14">
        <f>貼り付けシート!D8486</f>
        <v>6.3</v>
      </c>
      <c r="N8486" s="18">
        <f>貼り付けシート!E8486</f>
        <v>90.235881442226145</v>
      </c>
      <c r="O8486" s="18">
        <f>貼り付けシート!F8486</f>
        <v>5.7447679069909592</v>
      </c>
      <c r="P8486" s="19">
        <f t="shared" si="796"/>
        <v>5.7447679069909592</v>
      </c>
      <c r="Q8486" s="19">
        <f t="shared" si="797"/>
        <v>0</v>
      </c>
    </row>
    <row r="8487" spans="1:17">
      <c r="A8487" s="38">
        <v>41993</v>
      </c>
      <c r="B8487" s="49" t="s">
        <v>158</v>
      </c>
      <c r="C8487" s="24">
        <f t="shared" si="792"/>
        <v>30.406921776000001</v>
      </c>
      <c r="D8487" s="24">
        <f t="shared" si="793"/>
        <v>0.30474583534674249</v>
      </c>
      <c r="E8487" s="18">
        <f>IF(G8487&gt;=0.3,(バックデータ一覧!$C$10*(バックデータ一覧!$C$12*計算過程!L8487+バックデータ一覧!$C$13*LN(計算過程!G8487)+バックデータ一覧!$C$14)^バックデータ一覧!$C$11+バックデータ一覧!$E$10*(計算過程!G8487/(バックデータ一覧!$E$12*計算過程!L8487+バックデータ一覧!$E$13*LN(計算過程!G8487)+バックデータ一覧!$E$14))^バックデータ一覧!$E$11)*計算過程!$W$11*10^-3,0)</f>
        <v>0</v>
      </c>
      <c r="F8487" s="18">
        <f>IF(G8487&lt;0.3,(バックデータ一覧!$C$10*(バックデータ一覧!$C$12*計算過程!L8487+バックデータ一覧!$C$13*LN(0.3)+バックデータ一覧!$C$14)^バックデータ一覧!$C$11+バックデータ一覧!$E$10*(0.3/(バックデータ一覧!$E$12*計算過程!L8487+バックデータ一覧!$E$13*LN(0.3)+バックデータ一覧!$E$14))^バックデータ一覧!$E$11)*計算過程!$W$11*計算過程!G8487/0.3*10^-3,0)</f>
        <v>0.30474583534674249</v>
      </c>
      <c r="G8487" s="18">
        <f t="shared" si="794"/>
        <v>0.10452334216677305</v>
      </c>
      <c r="H8487" s="18">
        <f t="shared" si="795"/>
        <v>3.1782330890311505</v>
      </c>
      <c r="I8487" s="24">
        <v>0</v>
      </c>
      <c r="J8487" s="24">
        <v>0</v>
      </c>
      <c r="K8487" s="24">
        <v>0</v>
      </c>
      <c r="L8487" s="14">
        <f>貼り付けシート!C8487</f>
        <v>9.6</v>
      </c>
      <c r="M8487" s="14">
        <f>貼り付けシート!D8487</f>
        <v>6.7</v>
      </c>
      <c r="N8487" s="18">
        <f>貼り付けシート!E8487</f>
        <v>90.254658239697079</v>
      </c>
      <c r="O8487" s="18">
        <f>貼り付けシート!F8487</f>
        <v>3.1782330890311505</v>
      </c>
      <c r="P8487" s="19">
        <f t="shared" si="796"/>
        <v>3.1782330890311505</v>
      </c>
      <c r="Q8487" s="19">
        <f t="shared" si="797"/>
        <v>0</v>
      </c>
    </row>
    <row r="8488" spans="1:17">
      <c r="A8488" s="38">
        <v>41993</v>
      </c>
      <c r="B8488" s="49" t="s">
        <v>159</v>
      </c>
      <c r="C8488" s="24">
        <f t="shared" si="792"/>
        <v>30.406921776000001</v>
      </c>
      <c r="D8488" s="24">
        <f t="shared" si="793"/>
        <v>4.7097120955959089E-2</v>
      </c>
      <c r="E8488" s="18">
        <f>IF(G8488&gt;=0.3,(バックデータ一覧!$C$10*(バックデータ一覧!$C$12*計算過程!L8488+バックデータ一覧!$C$13*LN(計算過程!G8488)+バックデータ一覧!$C$14)^バックデータ一覧!$C$11+バックデータ一覧!$E$10*(計算過程!G8488/(バックデータ一覧!$E$12*計算過程!L8488+バックデータ一覧!$E$13*LN(計算過程!G8488)+バックデータ一覧!$E$14))^バックデータ一覧!$E$11)*計算過程!$W$11*10^-3,0)</f>
        <v>0</v>
      </c>
      <c r="F8488" s="18">
        <f>IF(G8488&lt;0.3,(バックデータ一覧!$C$10*(バックデータ一覧!$C$12*計算過程!L8488+バックデータ一覧!$C$13*LN(0.3)+バックデータ一覧!$C$14)^バックデータ一覧!$C$11+バックデータ一覧!$E$10*(0.3/(バックデータ一覧!$E$12*計算過程!L8488+バックデータ一覧!$E$13*LN(0.3)+バックデータ一覧!$E$14))^バックデータ一覧!$E$11)*計算過程!$W$11*計算過程!G8488/0.3*10^-3,0)</f>
        <v>4.7097120955959089E-2</v>
      </c>
      <c r="G8488" s="18">
        <f t="shared" si="794"/>
        <v>1.8148973540288011E-2</v>
      </c>
      <c r="H8488" s="18">
        <f t="shared" si="795"/>
        <v>0.55185441875423136</v>
      </c>
      <c r="I8488" s="24">
        <v>0</v>
      </c>
      <c r="J8488" s="24">
        <v>0</v>
      </c>
      <c r="K8488" s="24">
        <v>0</v>
      </c>
      <c r="L8488" s="14">
        <f>貼り付けシート!C8488</f>
        <v>12.7</v>
      </c>
      <c r="M8488" s="14">
        <f>貼り付けシート!D8488</f>
        <v>7.3</v>
      </c>
      <c r="N8488" s="18">
        <f>貼り付けシート!E8488</f>
        <v>79.967699328238567</v>
      </c>
      <c r="O8488" s="18">
        <f>貼り付けシート!F8488</f>
        <v>0.55185441875423136</v>
      </c>
      <c r="P8488" s="19">
        <f t="shared" si="796"/>
        <v>0.55185441875423136</v>
      </c>
      <c r="Q8488" s="19">
        <f t="shared" si="797"/>
        <v>0</v>
      </c>
    </row>
    <row r="8489" spans="1:17">
      <c r="A8489" s="38">
        <v>41993</v>
      </c>
      <c r="B8489" s="49" t="s">
        <v>160</v>
      </c>
      <c r="C8489" s="24">
        <f t="shared" si="792"/>
        <v>30.406921776000001</v>
      </c>
      <c r="D8489" s="24">
        <f t="shared" si="793"/>
        <v>1.0688689557361403E-2</v>
      </c>
      <c r="E8489" s="18">
        <f>IF(G8489&gt;=0.3,(バックデータ一覧!$C$10*(バックデータ一覧!$C$12*計算過程!L8489+バックデータ一覧!$C$13*LN(計算過程!G8489)+バックデータ一覧!$C$14)^バックデータ一覧!$C$11+バックデータ一覧!$E$10*(計算過程!G8489/(バックデータ一覧!$E$12*計算過程!L8489+バックデータ一覧!$E$13*LN(計算過程!G8489)+バックデータ一覧!$E$14))^バックデータ一覧!$E$11)*計算過程!$W$11*10^-3,0)</f>
        <v>0</v>
      </c>
      <c r="F8489" s="18">
        <f>IF(G8489&lt;0.3,(バックデータ一覧!$C$10*(バックデータ一覧!$C$12*計算過程!L8489+バックデータ一覧!$C$13*LN(0.3)+バックデータ一覧!$C$14)^バックデータ一覧!$C$11+バックデータ一覧!$E$10*(0.3/(バックデータ一覧!$E$12*計算過程!L8489+バックデータ一覧!$E$13*LN(0.3)+バックデータ一覧!$E$14))^バックデータ一覧!$E$11)*計算過程!$W$11*計算過程!G8489/0.3*10^-3,0)</f>
        <v>1.0688689557361403E-2</v>
      </c>
      <c r="G8489" s="18">
        <f t="shared" si="794"/>
        <v>4.3511628735526707E-3</v>
      </c>
      <c r="H8489" s="18">
        <f t="shared" si="795"/>
        <v>0.13230546913075145</v>
      </c>
      <c r="I8489" s="24">
        <v>0</v>
      </c>
      <c r="J8489" s="24">
        <v>0</v>
      </c>
      <c r="K8489" s="24">
        <v>0</v>
      </c>
      <c r="L8489" s="14">
        <f>貼り付けシート!C8489</f>
        <v>14.1</v>
      </c>
      <c r="M8489" s="14">
        <f>貼り付けシート!D8489</f>
        <v>6.7</v>
      </c>
      <c r="N8489" s="18">
        <f>貼り付けシート!E8489</f>
        <v>67.054081454704033</v>
      </c>
      <c r="O8489" s="18">
        <f>貼り付けシート!F8489</f>
        <v>0.13230546913075145</v>
      </c>
      <c r="P8489" s="19">
        <f t="shared" si="796"/>
        <v>0.13230546913075145</v>
      </c>
      <c r="Q8489" s="19">
        <f t="shared" si="797"/>
        <v>0</v>
      </c>
    </row>
    <row r="8490" spans="1:17">
      <c r="A8490" s="38">
        <v>41993</v>
      </c>
      <c r="B8490" s="49" t="s">
        <v>161</v>
      </c>
      <c r="C8490" s="24">
        <f t="shared" si="792"/>
        <v>30.406921776000001</v>
      </c>
      <c r="D8490" s="24">
        <f t="shared" si="793"/>
        <v>1.706304764596424E-3</v>
      </c>
      <c r="E8490" s="18">
        <f>IF(G8490&gt;=0.3,(バックデータ一覧!$C$10*(バックデータ一覧!$C$12*計算過程!L8490+バックデータ一覧!$C$13*LN(計算過程!G8490)+バックデータ一覧!$C$14)^バックデータ一覧!$C$11+バックデータ一覧!$E$10*(計算過程!G8490/(バックデータ一覧!$E$12*計算過程!L8490+バックデータ一覧!$E$13*LN(計算過程!G8490)+バックデータ一覧!$E$14))^バックデータ一覧!$E$11)*計算過程!$W$11*10^-3,0)</f>
        <v>0</v>
      </c>
      <c r="F8490" s="18">
        <f>IF(G8490&lt;0.3,(バックデータ一覧!$C$10*(バックデータ一覧!$C$12*計算過程!L8490+バックデータ一覧!$C$13*LN(0.3)+バックデータ一覧!$C$14)^バックデータ一覧!$C$11+バックデータ一覧!$E$10*(0.3/(バックデータ一覧!$E$12*計算過程!L8490+バックデータ一覧!$E$13*LN(0.3)+バックデータ一覧!$E$14))^バックデータ一覧!$E$11)*計算過程!$W$11*計算過程!G8490/0.3*10^-3,0)</f>
        <v>1.706304764596424E-3</v>
      </c>
      <c r="G8490" s="18">
        <f t="shared" si="794"/>
        <v>7.2595904772549595E-4</v>
      </c>
      <c r="H8490" s="18">
        <f t="shared" si="795"/>
        <v>2.2074179976768606E-2</v>
      </c>
      <c r="I8490" s="24">
        <v>0</v>
      </c>
      <c r="J8490" s="24">
        <v>0</v>
      </c>
      <c r="K8490" s="24">
        <v>0</v>
      </c>
      <c r="L8490" s="14">
        <f>貼り付けシート!C8490</f>
        <v>15.2</v>
      </c>
      <c r="M8490" s="14">
        <f>貼り付けシート!D8490</f>
        <v>6.7</v>
      </c>
      <c r="N8490" s="18">
        <f>貼り付けシート!E8490</f>
        <v>62.455744948641822</v>
      </c>
      <c r="O8490" s="18">
        <f>貼り付けシート!F8490</f>
        <v>2.2074179976768606E-2</v>
      </c>
      <c r="P8490" s="19">
        <f t="shared" si="796"/>
        <v>2.2074179976768606E-2</v>
      </c>
      <c r="Q8490" s="19">
        <f t="shared" si="797"/>
        <v>0</v>
      </c>
    </row>
    <row r="8491" spans="1:17">
      <c r="A8491" s="38">
        <v>41993</v>
      </c>
      <c r="B8491" s="49" t="s">
        <v>162</v>
      </c>
      <c r="C8491" s="24">
        <f t="shared" si="792"/>
        <v>30.406921776000001</v>
      </c>
      <c r="D8491" s="24">
        <f t="shared" si="793"/>
        <v>8.1941464144743735E-4</v>
      </c>
      <c r="E8491" s="18">
        <f>IF(G8491&gt;=0.3,(バックデータ一覧!$C$10*(バックデータ一覧!$C$12*計算過程!L8491+バックデータ一覧!$C$13*LN(計算過程!G8491)+バックデータ一覧!$C$14)^バックデータ一覧!$C$11+バックデータ一覧!$E$10*(計算過程!G8491/(バックデータ一覧!$E$12*計算過程!L8491+バックデータ一覧!$E$13*LN(計算過程!G8491)+バックデータ一覧!$E$14))^バックデータ一覧!$E$11)*計算過程!$W$11*10^-3,0)</f>
        <v>0</v>
      </c>
      <c r="F8491" s="18">
        <f>IF(G8491&lt;0.3,(バックデータ一覧!$C$10*(バックデータ一覧!$C$12*計算過程!L8491+バックデータ一覧!$C$13*LN(0.3)+バックデータ一覧!$C$14)^バックデータ一覧!$C$11+バックデータ一覧!$E$10*(0.3/(バックデータ一覧!$E$12*計算過程!L8491+バックデータ一覧!$E$13*LN(0.3)+バックデータ一覧!$E$14))^バックデータ一覧!$E$11)*計算過程!$W$11*計算過程!G8491/0.3*10^-3,0)</f>
        <v>8.1941464144743735E-4</v>
      </c>
      <c r="G8491" s="18">
        <f t="shared" si="794"/>
        <v>3.5873896339834173E-4</v>
      </c>
      <c r="H8491" s="18">
        <f t="shared" si="795"/>
        <v>1.0908147598056705E-2</v>
      </c>
      <c r="I8491" s="24">
        <v>0</v>
      </c>
      <c r="J8491" s="24">
        <v>0</v>
      </c>
      <c r="K8491" s="24">
        <v>0</v>
      </c>
      <c r="L8491" s="14">
        <f>貼り付けシート!C8491</f>
        <v>15.9</v>
      </c>
      <c r="M8491" s="14">
        <f>貼り付けシート!D8491</f>
        <v>6.8</v>
      </c>
      <c r="N8491" s="18">
        <f>貼り付けシート!E8491</f>
        <v>60.595727891955384</v>
      </c>
      <c r="O8491" s="18">
        <f>貼り付けシート!F8491</f>
        <v>1.0908147598056705E-2</v>
      </c>
      <c r="P8491" s="19">
        <f t="shared" si="796"/>
        <v>1.0908147598056705E-2</v>
      </c>
      <c r="Q8491" s="19">
        <f t="shared" si="797"/>
        <v>0</v>
      </c>
    </row>
    <row r="8492" spans="1:17">
      <c r="A8492" s="38">
        <v>41993</v>
      </c>
      <c r="B8492" s="49" t="s">
        <v>163</v>
      </c>
      <c r="C8492" s="24">
        <f t="shared" si="792"/>
        <v>30.406921776000001</v>
      </c>
      <c r="D8492" s="24">
        <f t="shared" si="793"/>
        <v>4.6667252044982246E-4</v>
      </c>
      <c r="E8492" s="18">
        <f>IF(G8492&gt;=0.3,(バックデータ一覧!$C$10*(バックデータ一覧!$C$12*計算過程!L8492+バックデータ一覧!$C$13*LN(計算過程!G8492)+バックデータ一覧!$C$14)^バックデータ一覧!$C$11+バックデータ一覧!$E$10*(計算過程!G8492/(バックデータ一覧!$E$12*計算過程!L8492+バックデータ一覧!$E$13*LN(計算過程!G8492)+バックデータ一覧!$E$14))^バックデータ一覧!$E$11)*計算過程!$W$11*10^-3,0)</f>
        <v>0</v>
      </c>
      <c r="F8492" s="18">
        <f>IF(G8492&lt;0.3,(バックデータ一覧!$C$10*(バックデータ一覧!$C$12*計算過程!L8492+バックデータ一覧!$C$13*LN(0.3)+バックデータ一覧!$C$14)^バックデータ一覧!$C$11+バックデータ一覧!$E$10*(0.3/(バックデータ一覧!$E$12*計算過程!L8492+バックデータ一覧!$E$13*LN(0.3)+バックデータ一覧!$E$14))^バックデータ一覧!$E$11)*計算過程!$W$11*計算過程!G8492/0.3*10^-3,0)</f>
        <v>4.6667252044982246E-4</v>
      </c>
      <c r="G8492" s="18">
        <f t="shared" si="794"/>
        <v>2.0515181261408506E-4</v>
      </c>
      <c r="H8492" s="18">
        <f t="shared" si="795"/>
        <v>6.2380351183610946E-3</v>
      </c>
      <c r="I8492" s="24">
        <v>0</v>
      </c>
      <c r="J8492" s="24">
        <v>0</v>
      </c>
      <c r="K8492" s="24">
        <v>0</v>
      </c>
      <c r="L8492" s="14">
        <f>貼り付けシート!C8492</f>
        <v>16</v>
      </c>
      <c r="M8492" s="14">
        <f>貼り付けシート!D8492</f>
        <v>6.9</v>
      </c>
      <c r="N8492" s="18">
        <f>貼り付けシート!E8492</f>
        <v>61.085309169189102</v>
      </c>
      <c r="O8492" s="18">
        <f>貼り付けシート!F8492</f>
        <v>6.2380351183610946E-3</v>
      </c>
      <c r="P8492" s="19">
        <f t="shared" si="796"/>
        <v>6.2380351183610946E-3</v>
      </c>
      <c r="Q8492" s="19">
        <f t="shared" si="797"/>
        <v>0</v>
      </c>
    </row>
    <row r="8493" spans="1:17">
      <c r="A8493" s="38">
        <v>41993</v>
      </c>
      <c r="B8493" s="49" t="s">
        <v>164</v>
      </c>
      <c r="C8493" s="24">
        <f t="shared" si="792"/>
        <v>30.406921776000001</v>
      </c>
      <c r="D8493" s="24">
        <f t="shared" si="793"/>
        <v>9.5871261577571202E-4</v>
      </c>
      <c r="E8493" s="18">
        <f>IF(G8493&gt;=0.3,(バックデータ一覧!$C$10*(バックデータ一覧!$C$12*計算過程!L8493+バックデータ一覧!$C$13*LN(計算過程!G8493)+バックデータ一覧!$C$14)^バックデータ一覧!$C$11+バックデータ一覧!$E$10*(計算過程!G8493/(バックデータ一覧!$E$12*計算過程!L8493+バックデータ一覧!$E$13*LN(計算過程!G8493)+バックデータ一覧!$E$14))^バックデータ一覧!$E$11)*計算過程!$W$11*10^-3,0)</f>
        <v>0</v>
      </c>
      <c r="F8493" s="18">
        <f>IF(G8493&lt;0.3,(バックデータ一覧!$C$10*(バックデータ一覧!$C$12*計算過程!L8493+バックデータ一覧!$C$13*LN(0.3)+バックデータ一覧!$C$14)^バックデータ一覧!$C$11+バックデータ一覧!$E$10*(0.3/(バックデータ一覧!$E$12*計算過程!L8493+バックデータ一覧!$E$13*LN(0.3)+バックデータ一覧!$E$14))^バックデータ一覧!$E$11)*計算過程!$W$11*計算過程!G8493/0.3*10^-3,0)</f>
        <v>9.5871261577571202E-4</v>
      </c>
      <c r="G8493" s="18">
        <f t="shared" si="794"/>
        <v>4.0297084530603188E-4</v>
      </c>
      <c r="H8493" s="18">
        <f t="shared" si="795"/>
        <v>1.2253102971229108E-2</v>
      </c>
      <c r="I8493" s="24">
        <v>0</v>
      </c>
      <c r="J8493" s="24">
        <v>0</v>
      </c>
      <c r="K8493" s="24">
        <v>0</v>
      </c>
      <c r="L8493" s="14">
        <f>貼り付けシート!C8493</f>
        <v>14.9</v>
      </c>
      <c r="M8493" s="14">
        <f>貼り付けシート!D8493</f>
        <v>7.1</v>
      </c>
      <c r="N8493" s="18">
        <f>貼り付けシート!E8493</f>
        <v>67.432258045600094</v>
      </c>
      <c r="O8493" s="18">
        <f>貼り付けシート!F8493</f>
        <v>1.2253102971229108E-2</v>
      </c>
      <c r="P8493" s="19">
        <f t="shared" si="796"/>
        <v>1.2253102971229108E-2</v>
      </c>
      <c r="Q8493" s="19">
        <f t="shared" si="797"/>
        <v>0</v>
      </c>
    </row>
    <row r="8494" spans="1:17">
      <c r="A8494" s="38">
        <v>41993</v>
      </c>
      <c r="B8494" s="49" t="s">
        <v>165</v>
      </c>
      <c r="C8494" s="24">
        <f t="shared" si="792"/>
        <v>30.406921776000001</v>
      </c>
      <c r="D8494" s="24">
        <f t="shared" si="793"/>
        <v>5.216139202260303E-3</v>
      </c>
      <c r="E8494" s="18">
        <f>IF(G8494&gt;=0.3,(バックデータ一覧!$C$10*(バックデータ一覧!$C$12*計算過程!L8494+バックデータ一覧!$C$13*LN(計算過程!G8494)+バックデータ一覧!$C$14)^バックデータ一覧!$C$11+バックデータ一覧!$E$10*(計算過程!G8494/(バックデータ一覧!$E$12*計算過程!L8494+バックデータ一覧!$E$13*LN(計算過程!G8494)+バックデータ一覧!$E$14))^バックデータ一覧!$E$11)*計算過程!$W$11*10^-3,0)</f>
        <v>0</v>
      </c>
      <c r="F8494" s="18">
        <f>IF(G8494&lt;0.3,(バックデータ一覧!$C$10*(バックデータ一覧!$C$12*計算過程!L8494+バックデータ一覧!$C$13*LN(0.3)+バックデータ一覧!$C$14)^バックデータ一覧!$C$11+バックデータ一覧!$E$10*(0.3/(バックデータ一覧!$E$12*計算過程!L8494+バックデータ一覧!$E$13*LN(0.3)+バックデータ一覧!$E$14))^バックデータ一覧!$E$11)*計算過程!$W$11*計算過程!G8494/0.3*10^-3,0)</f>
        <v>5.216139202260303E-3</v>
      </c>
      <c r="G8494" s="18">
        <f t="shared" si="794"/>
        <v>2.140355446669245E-3</v>
      </c>
      <c r="H8494" s="18">
        <f t="shared" si="795"/>
        <v>6.508162063970728E-2</v>
      </c>
      <c r="I8494" s="24">
        <v>0</v>
      </c>
      <c r="J8494" s="24">
        <v>0</v>
      </c>
      <c r="K8494" s="24">
        <v>0</v>
      </c>
      <c r="L8494" s="14">
        <f>貼り付けシート!C8494</f>
        <v>14.3</v>
      </c>
      <c r="M8494" s="14">
        <f>貼り付けシート!D8494</f>
        <v>7.4</v>
      </c>
      <c r="N8494" s="18">
        <f>貼り付けシート!E8494</f>
        <v>73.024635040763343</v>
      </c>
      <c r="O8494" s="18">
        <f>貼り付けシート!F8494</f>
        <v>6.508162063970728E-2</v>
      </c>
      <c r="P8494" s="19">
        <f t="shared" si="796"/>
        <v>6.508162063970728E-2</v>
      </c>
      <c r="Q8494" s="19">
        <f t="shared" si="797"/>
        <v>0</v>
      </c>
    </row>
    <row r="8495" spans="1:17">
      <c r="A8495" s="38">
        <v>41993</v>
      </c>
      <c r="B8495" s="49" t="s">
        <v>166</v>
      </c>
      <c r="C8495" s="24">
        <f t="shared" si="792"/>
        <v>30.406921776000001</v>
      </c>
      <c r="D8495" s="24">
        <f t="shared" si="793"/>
        <v>1.8365142226600007E-2</v>
      </c>
      <c r="E8495" s="18">
        <f>IF(G8495&gt;=0.3,(バックデータ一覧!$C$10*(バックデータ一覧!$C$12*計算過程!L8495+バックデータ一覧!$C$13*LN(計算過程!G8495)+バックデータ一覧!$C$14)^バックデータ一覧!$C$11+バックデータ一覧!$E$10*(計算過程!G8495/(バックデータ一覧!$E$12*計算過程!L8495+バックデータ一覧!$E$13*LN(計算過程!G8495)+バックデータ一覧!$E$14))^バックデータ一覧!$E$11)*計算過程!$W$11*10^-3,0)</f>
        <v>0</v>
      </c>
      <c r="F8495" s="18">
        <f>IF(G8495&lt;0.3,(バックデータ一覧!$C$10*(バックデータ一覧!$C$12*計算過程!L8495+バックデータ一覧!$C$13*LN(0.3)+バックデータ一覧!$C$14)^バックデータ一覧!$C$11+バックデータ一覧!$E$10*(0.3/(バックデータ一覧!$E$12*計算過程!L8495+バックデータ一覧!$E$13*LN(0.3)+バックデータ一覧!$E$14))^バックデータ一覧!$E$11)*計算過程!$W$11*計算過程!G8495/0.3*10^-3,0)</f>
        <v>1.8365142226600007E-2</v>
      </c>
      <c r="G8495" s="18">
        <f t="shared" si="794"/>
        <v>7.0770457634951644E-3</v>
      </c>
      <c r="H8495" s="18">
        <f t="shared" si="795"/>
        <v>0.21519117693576967</v>
      </c>
      <c r="I8495" s="24">
        <v>0</v>
      </c>
      <c r="J8495" s="24">
        <v>0</v>
      </c>
      <c r="K8495" s="24">
        <v>0</v>
      </c>
      <c r="L8495" s="14">
        <f>貼り付けシート!C8495</f>
        <v>12.7</v>
      </c>
      <c r="M8495" s="14">
        <f>貼り付けシート!D8495</f>
        <v>7.4</v>
      </c>
      <c r="N8495" s="18">
        <f>貼り付けシート!E8495</f>
        <v>81.05026783188336</v>
      </c>
      <c r="O8495" s="18">
        <f>貼り付けシート!F8495</f>
        <v>0.21519117693576967</v>
      </c>
      <c r="P8495" s="19">
        <f t="shared" si="796"/>
        <v>0.21519117693576967</v>
      </c>
      <c r="Q8495" s="19">
        <f t="shared" si="797"/>
        <v>0</v>
      </c>
    </row>
    <row r="8496" spans="1:17">
      <c r="A8496" s="38">
        <v>41993</v>
      </c>
      <c r="B8496" s="49" t="s">
        <v>167</v>
      </c>
      <c r="C8496" s="24">
        <f t="shared" si="792"/>
        <v>30.406921776000001</v>
      </c>
      <c r="D8496" s="24">
        <f t="shared" si="793"/>
        <v>2.8664899226371842E-2</v>
      </c>
      <c r="E8496" s="18">
        <f>IF(G8496&gt;=0.3,(バックデータ一覧!$C$10*(バックデータ一覧!$C$12*計算過程!L8496+バックデータ一覧!$C$13*LN(計算過程!G8496)+バックデータ一覧!$C$14)^バックデータ一覧!$C$11+バックデータ一覧!$E$10*(計算過程!G8496/(バックデータ一覧!$E$12*計算過程!L8496+バックデータ一覧!$E$13*LN(計算過程!G8496)+バックデータ一覧!$E$14))^バックデータ一覧!$E$11)*計算過程!$W$11*10^-3,0)</f>
        <v>0</v>
      </c>
      <c r="F8496" s="18">
        <f>IF(G8496&lt;0.3,(バックデータ一覧!$C$10*(バックデータ一覧!$C$12*計算過程!L8496+バックデータ一覧!$C$13*LN(0.3)+バックデータ一覧!$C$14)^バックデータ一覧!$C$11+バックデータ一覧!$E$10*(0.3/(バックデータ一覧!$E$12*計算過程!L8496+バックデータ一覧!$E$13*LN(0.3)+バックデータ一覧!$E$14))^バックデータ一覧!$E$11)*計算過程!$W$11*計算過程!G8496/0.3*10^-3,0)</f>
        <v>2.8664899226371842E-2</v>
      </c>
      <c r="G8496" s="18">
        <f t="shared" si="794"/>
        <v>1.0392998021455133E-2</v>
      </c>
      <c r="H8496" s="18">
        <f t="shared" si="795"/>
        <v>0.31601907785650901</v>
      </c>
      <c r="I8496" s="24">
        <v>0</v>
      </c>
      <c r="J8496" s="24">
        <v>0</v>
      </c>
      <c r="K8496" s="24">
        <v>0</v>
      </c>
      <c r="L8496" s="14">
        <f>貼り付けシート!C8496</f>
        <v>11.1</v>
      </c>
      <c r="M8496" s="14">
        <f>貼り付けシート!D8496</f>
        <v>7.4</v>
      </c>
      <c r="N8496" s="18">
        <f>貼り付けシート!E8496</f>
        <v>90.077389367860249</v>
      </c>
      <c r="O8496" s="18">
        <f>貼り付けシート!F8496</f>
        <v>0.31601907785650901</v>
      </c>
      <c r="P8496" s="19">
        <f t="shared" si="796"/>
        <v>0.31601907785650901</v>
      </c>
      <c r="Q8496" s="19">
        <f t="shared" si="797"/>
        <v>0</v>
      </c>
    </row>
    <row r="8497" spans="1:17">
      <c r="A8497" s="38">
        <v>41993</v>
      </c>
      <c r="B8497" s="49" t="s">
        <v>168</v>
      </c>
      <c r="C8497" s="24">
        <f t="shared" si="792"/>
        <v>30.406921776000001</v>
      </c>
      <c r="D8497" s="24">
        <f t="shared" si="793"/>
        <v>2.7945726903654752E-2</v>
      </c>
      <c r="E8497" s="18">
        <f>IF(G8497&gt;=0.3,(バックデータ一覧!$C$10*(バックデータ一覧!$C$12*計算過程!L8497+バックデータ一覧!$C$13*LN(計算過程!G8497)+バックデータ一覧!$C$14)^バックデータ一覧!$C$11+バックデータ一覧!$E$10*(計算過程!G8497/(バックデータ一覧!$E$12*計算過程!L8497+バックデータ一覧!$E$13*LN(計算過程!G8497)+バックデータ一覧!$E$14))^バックデータ一覧!$E$11)*計算過程!$W$11*10^-3,0)</f>
        <v>0</v>
      </c>
      <c r="F8497" s="18">
        <f>IF(G8497&lt;0.3,(バックデータ一覧!$C$10*(バックデータ一覧!$C$12*計算過程!L8497+バックデータ一覧!$C$13*LN(0.3)+バックデータ一覧!$C$14)^バックデータ一覧!$C$11+バックデータ一覧!$E$10*(0.3/(バックデータ一覧!$E$12*計算過程!L8497+バックデータ一覧!$E$13*LN(0.3)+バックデータ一覧!$E$14))^バックデータ一覧!$E$11)*計算過程!$W$11*計算過程!G8497/0.3*10^-3,0)</f>
        <v>2.7945726903654752E-2</v>
      </c>
      <c r="G8497" s="18">
        <f t="shared" si="794"/>
        <v>9.7265207786891884E-3</v>
      </c>
      <c r="H8497" s="18">
        <f t="shared" si="795"/>
        <v>0.29575355647024076</v>
      </c>
      <c r="I8497" s="24">
        <v>0</v>
      </c>
      <c r="J8497" s="24">
        <v>0</v>
      </c>
      <c r="K8497" s="24">
        <v>0</v>
      </c>
      <c r="L8497" s="14">
        <f>貼り付けシート!C8497</f>
        <v>10</v>
      </c>
      <c r="M8497" s="14">
        <f>貼り付けシート!D8497</f>
        <v>7.1</v>
      </c>
      <c r="N8497" s="18">
        <f>貼り付けシート!E8497</f>
        <v>93.050505060310499</v>
      </c>
      <c r="O8497" s="18">
        <f>貼り付けシート!F8497</f>
        <v>0.29575355647024076</v>
      </c>
      <c r="P8497" s="19">
        <f t="shared" si="796"/>
        <v>0.29575355647024076</v>
      </c>
      <c r="Q8497" s="19">
        <f t="shared" si="797"/>
        <v>0</v>
      </c>
    </row>
    <row r="8498" spans="1:17">
      <c r="A8498" s="38">
        <v>41993</v>
      </c>
      <c r="B8498" s="49" t="s">
        <v>169</v>
      </c>
      <c r="C8498" s="24">
        <f t="shared" si="792"/>
        <v>30.406921776000001</v>
      </c>
      <c r="D8498" s="24">
        <f t="shared" si="793"/>
        <v>4.7654221783045139E-2</v>
      </c>
      <c r="E8498" s="18">
        <f>IF(G8498&gt;=0.3,(バックデータ一覧!$C$10*(バックデータ一覧!$C$12*計算過程!L8498+バックデータ一覧!$C$13*LN(計算過程!G8498)+バックデータ一覧!$C$14)^バックデータ一覧!$C$11+バックデータ一覧!$E$10*(計算過程!G8498/(バックデータ一覧!$E$12*計算過程!L8498+バックデータ一覧!$E$13*LN(計算過程!G8498)+バックデータ一覧!$E$14))^バックデータ一覧!$E$11)*計算過程!$W$11*10^-3,0)</f>
        <v>0</v>
      </c>
      <c r="F8498" s="18">
        <f>IF(G8498&lt;0.3,(バックデータ一覧!$C$10*(バックデータ一覧!$C$12*計算過程!L8498+バックデータ一覧!$C$13*LN(0.3)+バックデータ一覧!$C$14)^バックデータ一覧!$C$11+バックデータ一覧!$E$10*(0.3/(バックデータ一覧!$E$12*計算過程!L8498+バックデータ一覧!$E$13*LN(0.3)+バックデータ一覧!$E$14))^バックデータ一覧!$E$11)*計算過程!$W$11*計算過程!G8498/0.3*10^-3,0)</f>
        <v>4.7654221783045139E-2</v>
      </c>
      <c r="G8498" s="18">
        <f t="shared" si="794"/>
        <v>1.6525230752250642E-2</v>
      </c>
      <c r="H8498" s="18">
        <f t="shared" si="795"/>
        <v>0.50248139881403497</v>
      </c>
      <c r="I8498" s="24">
        <v>0</v>
      </c>
      <c r="J8498" s="24">
        <v>0</v>
      </c>
      <c r="K8498" s="24">
        <v>0</v>
      </c>
      <c r="L8498" s="14">
        <f>貼り付けシート!C8498</f>
        <v>9.9</v>
      </c>
      <c r="M8498" s="14">
        <f>貼り付けシート!D8498</f>
        <v>7</v>
      </c>
      <c r="N8498" s="18">
        <f>貼り付けシート!E8498</f>
        <v>92.371614417271275</v>
      </c>
      <c r="O8498" s="18">
        <f>貼り付けシート!F8498</f>
        <v>0.50248139881403497</v>
      </c>
      <c r="P8498" s="19">
        <f t="shared" si="796"/>
        <v>0.50248139881403497</v>
      </c>
      <c r="Q8498" s="19">
        <f t="shared" si="797"/>
        <v>0</v>
      </c>
    </row>
    <row r="8499" spans="1:17">
      <c r="A8499" s="38">
        <v>41993</v>
      </c>
      <c r="B8499" s="49" t="s">
        <v>170</v>
      </c>
      <c r="C8499" s="24">
        <f t="shared" si="792"/>
        <v>30.406921776000001</v>
      </c>
      <c r="D8499" s="24">
        <f t="shared" si="793"/>
        <v>0.22482741540509699</v>
      </c>
      <c r="E8499" s="18">
        <f>IF(G8499&gt;=0.3,(バックデータ一覧!$C$10*(バックデータ一覧!$C$12*計算過程!L8499+バックデータ一覧!$C$13*LN(計算過程!G8499)+バックデータ一覧!$C$14)^バックデータ一覧!$C$11+バックデータ一覧!$E$10*(計算過程!G8499/(バックデータ一覧!$E$12*計算過程!L8499+バックデータ一覧!$E$13*LN(計算過程!G8499)+バックデータ一覧!$E$14))^バックデータ一覧!$E$11)*計算過程!$W$11*10^-3,0)</f>
        <v>0</v>
      </c>
      <c r="F8499" s="18">
        <f>IF(G8499&lt;0.3,(バックデータ一覧!$C$10*(バックデータ一覧!$C$12*計算過程!L8499+バックデータ一覧!$C$13*LN(0.3)+バックデータ一覧!$C$14)^バックデータ一覧!$C$11+バックデータ一覧!$E$10*(0.3/(バックデータ一覧!$E$12*計算過程!L8499+バックデータ一覧!$E$13*LN(0.3)+バックデータ一覧!$E$14))^バックデータ一覧!$E$11)*計算過程!$W$11*計算過程!G8499/0.3*10^-3,0)</f>
        <v>0.22482741540509699</v>
      </c>
      <c r="G8499" s="18">
        <f t="shared" si="794"/>
        <v>7.5723479647555117E-2</v>
      </c>
      <c r="H8499" s="18">
        <f t="shared" si="795"/>
        <v>2.3025179222497365</v>
      </c>
      <c r="I8499" s="24">
        <v>0</v>
      </c>
      <c r="J8499" s="24">
        <v>0</v>
      </c>
      <c r="K8499" s="24">
        <v>0</v>
      </c>
      <c r="L8499" s="14">
        <f>貼り付けシート!C8499</f>
        <v>9.1</v>
      </c>
      <c r="M8499" s="14">
        <f>貼り付けシート!D8499</f>
        <v>6.5</v>
      </c>
      <c r="N8499" s="18">
        <f>貼り付けシート!E8499</f>
        <v>90.588183563651654</v>
      </c>
      <c r="O8499" s="18">
        <f>貼り付けシート!F8499</f>
        <v>2.3025179222497365</v>
      </c>
      <c r="P8499" s="19">
        <f t="shared" si="796"/>
        <v>2.3025179222497365</v>
      </c>
      <c r="Q8499" s="19">
        <f t="shared" si="797"/>
        <v>0</v>
      </c>
    </row>
    <row r="8500" spans="1:17">
      <c r="A8500" s="38">
        <v>41993</v>
      </c>
      <c r="B8500" s="49" t="s">
        <v>171</v>
      </c>
      <c r="C8500" s="24">
        <f t="shared" si="792"/>
        <v>30.406921776000001</v>
      </c>
      <c r="D8500" s="24">
        <f t="shared" si="793"/>
        <v>0.57882089436117723</v>
      </c>
      <c r="E8500" s="18">
        <f>IF(G8500&gt;=0.3,(バックデータ一覧!$C$10*(バックデータ一覧!$C$12*計算過程!L8500+バックデータ一覧!$C$13*LN(計算過程!G8500)+バックデータ一覧!$C$14)^バックデータ一覧!$C$11+バックデータ一覧!$E$10*(計算過程!G8500/(バックデータ一覧!$E$12*計算過程!L8500+バックデータ一覧!$E$13*LN(計算過程!G8500)+バックデータ一覧!$E$14))^バックデータ一覧!$E$11)*計算過程!$W$11*10^-3,0)</f>
        <v>0</v>
      </c>
      <c r="F8500" s="18">
        <f>IF(G8500&lt;0.3,(バックデータ一覧!$C$10*(バックデータ一覧!$C$12*計算過程!L8500+バックデータ一覧!$C$13*LN(0.3)+バックデータ一覧!$C$14)^バックデータ一覧!$C$11+バックデータ一覧!$E$10*(0.3/(バックデータ一覧!$E$12*計算過程!L8500+バックデータ一覧!$E$13*LN(0.3)+バックデータ一覧!$E$14))^バックデータ一覧!$E$11)*計算過程!$W$11*計算過程!G8500/0.3*10^-3,0)</f>
        <v>0.57882089436117723</v>
      </c>
      <c r="G8500" s="18">
        <f t="shared" si="794"/>
        <v>0.19215894717206178</v>
      </c>
      <c r="H8500" s="18">
        <f t="shared" si="795"/>
        <v>5.8429620752193987</v>
      </c>
      <c r="I8500" s="24">
        <v>0</v>
      </c>
      <c r="J8500" s="24">
        <v>0</v>
      </c>
      <c r="K8500" s="24">
        <v>0</v>
      </c>
      <c r="L8500" s="14">
        <f>貼り付けシート!C8500</f>
        <v>8.6999999999999993</v>
      </c>
      <c r="M8500" s="14">
        <f>貼り付けシート!D8500</f>
        <v>6</v>
      </c>
      <c r="N8500" s="18">
        <f>貼り付けシート!E8500</f>
        <v>85.97998833811144</v>
      </c>
      <c r="O8500" s="18">
        <f>貼り付けシート!F8500</f>
        <v>5.8429620752193987</v>
      </c>
      <c r="P8500" s="19">
        <f t="shared" si="796"/>
        <v>5.8429620752193987</v>
      </c>
      <c r="Q8500" s="19">
        <f t="shared" si="797"/>
        <v>0</v>
      </c>
    </row>
    <row r="8501" spans="1:17">
      <c r="A8501" s="38">
        <v>41993</v>
      </c>
      <c r="B8501" s="49" t="s">
        <v>172</v>
      </c>
      <c r="C8501" s="24">
        <f t="shared" si="792"/>
        <v>30.406921776000001</v>
      </c>
      <c r="D8501" s="24">
        <f t="shared" si="793"/>
        <v>0.7639243145950404</v>
      </c>
      <c r="E8501" s="18">
        <f>IF(G8501&gt;=0.3,(バックデータ一覧!$C$10*(バックデータ一覧!$C$12*計算過程!L8501+バックデータ一覧!$C$13*LN(計算過程!G8501)+バックデータ一覧!$C$14)^バックデータ一覧!$C$11+バックデータ一覧!$E$10*(計算過程!G8501/(バックデータ一覧!$E$12*計算過程!L8501+バックデータ一覧!$E$13*LN(計算過程!G8501)+バックデータ一覧!$E$14))^バックデータ一覧!$E$11)*計算過程!$W$11*10^-3,0)</f>
        <v>0</v>
      </c>
      <c r="F8501" s="18">
        <f>IF(G8501&lt;0.3,(バックデータ一覧!$C$10*(バックデータ一覧!$C$12*計算過程!L8501+バックデータ一覧!$C$13*LN(0.3)+バックデータ一覧!$C$14)^バックデータ一覧!$C$11+バックデータ一覧!$E$10*(0.3/(バックデータ一覧!$E$12*計算過程!L8501+バックデータ一覧!$E$13*LN(0.3)+バックデータ一覧!$E$14))^バックデータ一覧!$E$11)*計算過程!$W$11*計算過程!G8501/0.3*10^-3,0)</f>
        <v>0.7639243145950404</v>
      </c>
      <c r="G8501" s="18">
        <f t="shared" si="794"/>
        <v>0.24647285036976149</v>
      </c>
      <c r="H8501" s="18">
        <f t="shared" si="795"/>
        <v>7.4944806811010904</v>
      </c>
      <c r="I8501" s="24">
        <v>0</v>
      </c>
      <c r="J8501" s="24">
        <v>0</v>
      </c>
      <c r="K8501" s="24">
        <v>0</v>
      </c>
      <c r="L8501" s="14">
        <f>貼り付けシート!C8501</f>
        <v>7.9</v>
      </c>
      <c r="M8501" s="14">
        <f>貼り付けシート!D8501</f>
        <v>5.7</v>
      </c>
      <c r="N8501" s="18">
        <f>貼り付けシート!E8501</f>
        <v>86.283189738569106</v>
      </c>
      <c r="O8501" s="18">
        <f>貼り付けシート!F8501</f>
        <v>7.4944806811010904</v>
      </c>
      <c r="P8501" s="19">
        <f t="shared" si="796"/>
        <v>7.4944806811010904</v>
      </c>
      <c r="Q8501" s="19">
        <f t="shared" si="797"/>
        <v>0</v>
      </c>
    </row>
    <row r="8502" spans="1:17">
      <c r="A8502" s="38">
        <v>41994</v>
      </c>
      <c r="B8502" s="49" t="s">
        <v>149</v>
      </c>
      <c r="C8502" s="24">
        <f t="shared" si="792"/>
        <v>30.406921776000001</v>
      </c>
      <c r="D8502" s="24">
        <f t="shared" si="793"/>
        <v>0.98287071182836905</v>
      </c>
      <c r="E8502" s="18">
        <f>IF(G8502&gt;=0.3,(バックデータ一覧!$C$10*(バックデータ一覧!$C$12*計算過程!L8502+バックデータ一覧!$C$13*LN(計算過程!G8502)+バックデータ一覧!$C$14)^バックデータ一覧!$C$11+バックデータ一覧!$E$10*(計算過程!G8502/(バックデータ一覧!$E$12*計算過程!L8502+バックデータ一覧!$E$13*LN(計算過程!G8502)+バックデータ一覧!$E$14))^バックデータ一覧!$E$11)*計算過程!$W$11*10^-3,0)</f>
        <v>0.98287071182836905</v>
      </c>
      <c r="F8502" s="18">
        <f>IF(G8502&lt;0.3,(バックデータ一覧!$C$10*(バックデータ一覧!$C$12*計算過程!L8502+バックデータ一覧!$C$13*LN(0.3)+バックデータ一覧!$C$14)^バックデータ一覧!$C$11+バックデータ一覧!$E$10*(0.3/(バックデータ一覧!$E$12*計算過程!L8502+バックデータ一覧!$E$13*LN(0.3)+バックデータ一覧!$E$14))^バックデータ一覧!$E$11)*計算過程!$W$11*計算過程!G8502/0.3*10^-3,0)</f>
        <v>0</v>
      </c>
      <c r="G8502" s="18">
        <f t="shared" si="794"/>
        <v>0.30858725205422488</v>
      </c>
      <c r="H8502" s="18">
        <f t="shared" si="795"/>
        <v>9.3831884342836123</v>
      </c>
      <c r="I8502" s="24">
        <v>0</v>
      </c>
      <c r="J8502" s="24">
        <v>0</v>
      </c>
      <c r="K8502" s="24">
        <v>0</v>
      </c>
      <c r="L8502" s="14">
        <f>貼り付けシート!C8502</f>
        <v>7.1</v>
      </c>
      <c r="M8502" s="14">
        <f>貼り付けシート!D8502</f>
        <v>5</v>
      </c>
      <c r="N8502" s="18">
        <f>貼り付けシート!E8502</f>
        <v>80.030500043934154</v>
      </c>
      <c r="O8502" s="18">
        <f>貼り付けシート!F8502</f>
        <v>9.3831884342836123</v>
      </c>
      <c r="P8502" s="19">
        <f t="shared" si="796"/>
        <v>9.3831884342836123</v>
      </c>
      <c r="Q8502" s="19">
        <f t="shared" si="797"/>
        <v>0</v>
      </c>
    </row>
    <row r="8503" spans="1:17">
      <c r="A8503" s="38">
        <v>41994</v>
      </c>
      <c r="B8503" s="49" t="s">
        <v>150</v>
      </c>
      <c r="C8503" s="24">
        <f t="shared" si="792"/>
        <v>30.406921776000001</v>
      </c>
      <c r="D8503" s="24">
        <f t="shared" si="793"/>
        <v>1.1291136726984528</v>
      </c>
      <c r="E8503" s="18">
        <f>IF(G8503&gt;=0.3,(バックデータ一覧!$C$10*(バックデータ一覧!$C$12*計算過程!L8503+バックデータ一覧!$C$13*LN(計算過程!G8503)+バックデータ一覧!$C$14)^バックデータ一覧!$C$11+バックデータ一覧!$E$10*(計算過程!G8503/(バックデータ一覧!$E$12*計算過程!L8503+バックデータ一覧!$E$13*LN(計算過程!G8503)+バックデータ一覧!$E$14))^バックデータ一覧!$E$11)*計算過程!$W$11*10^-3,0)</f>
        <v>1.1291136726984528</v>
      </c>
      <c r="F8503" s="18">
        <f>IF(G8503&lt;0.3,(バックデータ一覧!$C$10*(バックデータ一覧!$C$12*計算過程!L8503+バックデータ一覧!$C$13*LN(0.3)+バックデータ一覧!$C$14)^バックデータ一覧!$C$11+バックデータ一覧!$E$10*(0.3/(バックデータ一覧!$E$12*計算過程!L8503+バックデータ一覧!$E$13*LN(0.3)+バックデータ一覧!$E$14))^バックデータ一覧!$E$11)*計算過程!$W$11*計算過程!G8503/0.3*10^-3,0)</f>
        <v>0</v>
      </c>
      <c r="G8503" s="18">
        <f t="shared" si="794"/>
        <v>0.35051058079365432</v>
      </c>
      <c r="H8503" s="18">
        <f t="shared" si="795"/>
        <v>10.657947811852976</v>
      </c>
      <c r="I8503" s="24">
        <v>0</v>
      </c>
      <c r="J8503" s="24">
        <v>0</v>
      </c>
      <c r="K8503" s="24">
        <v>0</v>
      </c>
      <c r="L8503" s="14">
        <f>貼り付けシート!C8503</f>
        <v>6.5</v>
      </c>
      <c r="M8503" s="14">
        <f>貼り付けシート!D8503</f>
        <v>5</v>
      </c>
      <c r="N8503" s="18">
        <f>貼り付けシート!E8503</f>
        <v>83.400420853447841</v>
      </c>
      <c r="O8503" s="18">
        <f>貼り付けシート!F8503</f>
        <v>10.657947811852976</v>
      </c>
      <c r="P8503" s="19">
        <f t="shared" si="796"/>
        <v>10.657947811852976</v>
      </c>
      <c r="Q8503" s="19">
        <f t="shared" si="797"/>
        <v>0</v>
      </c>
    </row>
    <row r="8504" spans="1:17">
      <c r="A8504" s="38">
        <v>41994</v>
      </c>
      <c r="B8504" s="49" t="s">
        <v>151</v>
      </c>
      <c r="C8504" s="24">
        <f t="shared" si="792"/>
        <v>30.406921776000001</v>
      </c>
      <c r="D8504" s="24">
        <f t="shared" si="793"/>
        <v>1.2565744336496263</v>
      </c>
      <c r="E8504" s="18">
        <f>IF(G8504&gt;=0.3,(バックデータ一覧!$C$10*(バックデータ一覧!$C$12*計算過程!L8504+バックデータ一覧!$C$13*LN(計算過程!G8504)+バックデータ一覧!$C$14)^バックデータ一覧!$C$11+バックデータ一覧!$E$10*(計算過程!G8504/(バックデータ一覧!$E$12*計算過程!L8504+バックデータ一覧!$E$13*LN(計算過程!G8504)+バックデータ一覧!$E$14))^バックデータ一覧!$E$11)*計算過程!$W$11*10^-3,0)</f>
        <v>1.2565744336496263</v>
      </c>
      <c r="F8504" s="18">
        <f>IF(G8504&lt;0.3,(バックデータ一覧!$C$10*(バックデータ一覧!$C$12*計算過程!L8504+バックデータ一覧!$C$13*LN(0.3)+バックデータ一覧!$C$14)^バックデータ一覧!$C$11+バックデータ一覧!$E$10*(0.3/(バックデータ一覧!$E$12*計算過程!L8504+バックデータ一覧!$E$13*LN(0.3)+バックデータ一覧!$E$14))^バックデータ一覧!$E$11)*計算過程!$W$11*計算過程!G8504/0.3*10^-3,0)</f>
        <v>0</v>
      </c>
      <c r="G8504" s="18">
        <f t="shared" si="794"/>
        <v>0.38605260173572836</v>
      </c>
      <c r="H8504" s="18">
        <f t="shared" si="795"/>
        <v>11.738671262399574</v>
      </c>
      <c r="I8504" s="24">
        <v>0</v>
      </c>
      <c r="J8504" s="24">
        <v>0</v>
      </c>
      <c r="K8504" s="24">
        <v>0</v>
      </c>
      <c r="L8504" s="14">
        <f>貼り付けシート!C8504</f>
        <v>5.8</v>
      </c>
      <c r="M8504" s="14">
        <f>貼り付けシート!D8504</f>
        <v>4.9000000000000004</v>
      </c>
      <c r="N8504" s="18">
        <f>貼り付けシート!E8504</f>
        <v>85.796879519559695</v>
      </c>
      <c r="O8504" s="18">
        <f>貼り付けシート!F8504</f>
        <v>11.738671262399574</v>
      </c>
      <c r="P8504" s="19">
        <f t="shared" si="796"/>
        <v>11.738671262399574</v>
      </c>
      <c r="Q8504" s="19">
        <f t="shared" si="797"/>
        <v>0</v>
      </c>
    </row>
    <row r="8505" spans="1:17">
      <c r="A8505" s="38">
        <v>41994</v>
      </c>
      <c r="B8505" s="49" t="s">
        <v>152</v>
      </c>
      <c r="C8505" s="24">
        <f t="shared" si="792"/>
        <v>30.406921776000001</v>
      </c>
      <c r="D8505" s="24">
        <f t="shared" si="793"/>
        <v>1.3199567094082101</v>
      </c>
      <c r="E8505" s="18">
        <f>IF(G8505&gt;=0.3,(バックデータ一覧!$C$10*(バックデータ一覧!$C$12*計算過程!L8505+バックデータ一覧!$C$13*LN(計算過程!G8505)+バックデータ一覧!$C$14)^バックデータ一覧!$C$11+バックデータ一覧!$E$10*(計算過程!G8505/(バックデータ一覧!$E$12*計算過程!L8505+バックデータ一覧!$E$13*LN(計算過程!G8505)+バックデータ一覧!$E$14))^バックデータ一覧!$E$11)*計算過程!$W$11*10^-3,0)</f>
        <v>1.3199567094082101</v>
      </c>
      <c r="F8505" s="18">
        <f>IF(G8505&lt;0.3,(バックデータ一覧!$C$10*(バックデータ一覧!$C$12*計算過程!L8505+バックデータ一覧!$C$13*LN(0.3)+バックデータ一覧!$C$14)^バックデータ一覧!$C$11+バックデータ一覧!$E$10*(0.3/(バックデータ一覧!$E$12*計算過程!L8505+バックデータ一覧!$E$13*LN(0.3)+バックデータ一覧!$E$14))^バックデータ一覧!$E$11)*計算過程!$W$11*計算過程!G8505/0.3*10^-3,0)</f>
        <v>0</v>
      </c>
      <c r="G8505" s="18">
        <f t="shared" si="794"/>
        <v>0.40618669758051407</v>
      </c>
      <c r="H8505" s="18">
        <f t="shared" si="795"/>
        <v>12.35088713978246</v>
      </c>
      <c r="I8505" s="24">
        <v>0</v>
      </c>
      <c r="J8505" s="24">
        <v>0</v>
      </c>
      <c r="K8505" s="24">
        <v>0</v>
      </c>
      <c r="L8505" s="14">
        <f>貼り付けシート!C8505</f>
        <v>5.6</v>
      </c>
      <c r="M8505" s="14">
        <f>貼り付けシート!D8505</f>
        <v>4.9000000000000004</v>
      </c>
      <c r="N8505" s="18">
        <f>貼り付けシート!E8505</f>
        <v>86.99525777471672</v>
      </c>
      <c r="O8505" s="18">
        <f>貼り付けシート!F8505</f>
        <v>12.35088713978246</v>
      </c>
      <c r="P8505" s="19">
        <f t="shared" si="796"/>
        <v>12.35088713978246</v>
      </c>
      <c r="Q8505" s="19">
        <f t="shared" si="797"/>
        <v>0</v>
      </c>
    </row>
    <row r="8506" spans="1:17">
      <c r="A8506" s="38">
        <v>41994</v>
      </c>
      <c r="B8506" s="49" t="s">
        <v>153</v>
      </c>
      <c r="C8506" s="24">
        <f t="shared" si="792"/>
        <v>30.406921776000001</v>
      </c>
      <c r="D8506" s="24">
        <f t="shared" si="793"/>
        <v>1.3491804949207851</v>
      </c>
      <c r="E8506" s="18">
        <f>IF(G8506&gt;=0.3,(バックデータ一覧!$C$10*(バックデータ一覧!$C$12*計算過程!L8506+バックデータ一覧!$C$13*LN(計算過程!G8506)+バックデータ一覧!$C$14)^バックデータ一覧!$C$11+バックデータ一覧!$E$10*(計算過程!G8506/(バックデータ一覧!$E$12*計算過程!L8506+バックデータ一覧!$E$13*LN(計算過程!G8506)+バックデータ一覧!$E$14))^バックデータ一覧!$E$11)*計算過程!$W$11*10^-3,0)</f>
        <v>1.3491804949207851</v>
      </c>
      <c r="F8506" s="18">
        <f>IF(G8506&lt;0.3,(バックデータ一覧!$C$10*(バックデータ一覧!$C$12*計算過程!L8506+バックデータ一覧!$C$13*LN(0.3)+バックデータ一覧!$C$14)^バックデータ一覧!$C$11+バックデータ一覧!$E$10*(0.3/(バックデータ一覧!$E$12*計算過程!L8506+バックデータ一覧!$E$13*LN(0.3)+バックデータ一覧!$E$14))^バックデータ一覧!$E$11)*計算過程!$W$11*計算過程!G8506/0.3*10^-3,0)</f>
        <v>0</v>
      </c>
      <c r="G8506" s="18">
        <f t="shared" si="794"/>
        <v>0.41696353149430759</v>
      </c>
      <c r="H8506" s="18">
        <f t="shared" si="795"/>
        <v>12.678577485592124</v>
      </c>
      <c r="I8506" s="24">
        <v>0</v>
      </c>
      <c r="J8506" s="24">
        <v>0</v>
      </c>
      <c r="K8506" s="24">
        <v>0</v>
      </c>
      <c r="L8506" s="14">
        <f>貼り付けシート!C8506</f>
        <v>5.6</v>
      </c>
      <c r="M8506" s="14">
        <f>貼り付けシート!D8506</f>
        <v>4.8</v>
      </c>
      <c r="N8506" s="18">
        <f>貼り付けシート!E8506</f>
        <v>85.233440369305555</v>
      </c>
      <c r="O8506" s="18">
        <f>貼り付けシート!F8506</f>
        <v>12.678577485592124</v>
      </c>
      <c r="P8506" s="19">
        <f t="shared" si="796"/>
        <v>12.678577485592124</v>
      </c>
      <c r="Q8506" s="19">
        <f t="shared" si="797"/>
        <v>0</v>
      </c>
    </row>
    <row r="8507" spans="1:17">
      <c r="A8507" s="38">
        <v>41994</v>
      </c>
      <c r="B8507" s="49" t="s">
        <v>154</v>
      </c>
      <c r="C8507" s="24">
        <f t="shared" si="792"/>
        <v>30.406921776000001</v>
      </c>
      <c r="D8507" s="24">
        <f t="shared" si="793"/>
        <v>1.1656608080014235</v>
      </c>
      <c r="E8507" s="18">
        <f>IF(G8507&gt;=0.3,(バックデータ一覧!$C$10*(バックデータ一覧!$C$12*計算過程!L8507+バックデータ一覧!$C$13*LN(計算過程!G8507)+バックデータ一覧!$C$14)^バックデータ一覧!$C$11+バックデータ一覧!$E$10*(計算過程!G8507/(バックデータ一覧!$E$12*計算過程!L8507+バックデータ一覧!$E$13*LN(計算過程!G8507)+バックデータ一覧!$E$14))^バックデータ一覧!$E$11)*計算過程!$W$11*10^-3,0)</f>
        <v>1.1656608080014235</v>
      </c>
      <c r="F8507" s="18">
        <f>IF(G8507&lt;0.3,(バックデータ一覧!$C$10*(バックデータ一覧!$C$12*計算過程!L8507+バックデータ一覧!$C$13*LN(0.3)+バックデータ一覧!$C$14)^バックデータ一覧!$C$11+バックデータ一覧!$E$10*(0.3/(バックデータ一覧!$E$12*計算過程!L8507+バックデータ一覧!$E$13*LN(0.3)+バックデータ一覧!$E$14))^バックデータ一覧!$E$11)*計算過程!$W$11*計算過程!G8507/0.3*10^-3,0)</f>
        <v>0</v>
      </c>
      <c r="G8507" s="18">
        <f t="shared" si="794"/>
        <v>0.38844100540512871</v>
      </c>
      <c r="H8507" s="18">
        <f t="shared" si="795"/>
        <v>11.811295265944542</v>
      </c>
      <c r="I8507" s="24">
        <v>0</v>
      </c>
      <c r="J8507" s="24">
        <v>0</v>
      </c>
      <c r="K8507" s="24">
        <v>0</v>
      </c>
      <c r="L8507" s="14">
        <f>貼り付けシート!C8507</f>
        <v>8.4</v>
      </c>
      <c r="M8507" s="14">
        <f>貼り付けシート!D8507</f>
        <v>4.8</v>
      </c>
      <c r="N8507" s="18">
        <f>貼り付けシート!E8507</f>
        <v>70.331429048962164</v>
      </c>
      <c r="O8507" s="18">
        <f>貼り付けシート!F8507</f>
        <v>11.811295265944542</v>
      </c>
      <c r="P8507" s="19">
        <f t="shared" si="796"/>
        <v>11.811295265944542</v>
      </c>
      <c r="Q8507" s="19">
        <f t="shared" si="797"/>
        <v>0</v>
      </c>
    </row>
    <row r="8508" spans="1:17">
      <c r="A8508" s="38">
        <v>41994</v>
      </c>
      <c r="B8508" s="49" t="s">
        <v>155</v>
      </c>
      <c r="C8508" s="24">
        <f t="shared" si="792"/>
        <v>30.406921776000001</v>
      </c>
      <c r="D8508" s="24">
        <f t="shared" si="793"/>
        <v>0.96772060193994969</v>
      </c>
      <c r="E8508" s="18">
        <f>IF(G8508&gt;=0.3,(バックデータ一覧!$C$10*(バックデータ一覧!$C$12*計算過程!L8508+バックデータ一覧!$C$13*LN(計算過程!G8508)+バックデータ一覧!$C$14)^バックデータ一覧!$C$11+バックデータ一覧!$E$10*(計算過程!G8508/(バックデータ一覧!$E$12*計算過程!L8508+バックデータ一覧!$E$13*LN(計算過程!G8508)+バックデータ一覧!$E$14))^バックデータ一覧!$E$11)*計算過程!$W$11*10^-3,0)</f>
        <v>0.96772060193994969</v>
      </c>
      <c r="F8508" s="18">
        <f>IF(G8508&lt;0.3,(バックデータ一覧!$C$10*(バックデータ一覧!$C$12*計算過程!L8508+バックデータ一覧!$C$13*LN(0.3)+バックデータ一覧!$C$14)^バックデータ一覧!$C$11+バックデータ一覧!$E$10*(0.3/(バックデータ一覧!$E$12*計算過程!L8508+バックデータ一覧!$E$13*LN(0.3)+バックデータ一覧!$E$14))^バックデータ一覧!$E$11)*計算過程!$W$11*計算過程!G8508/0.3*10^-3,0)</f>
        <v>0</v>
      </c>
      <c r="G8508" s="18">
        <f t="shared" si="794"/>
        <v>0.31925847550007691</v>
      </c>
      <c r="H8508" s="18">
        <f t="shared" si="795"/>
        <v>9.7076674908558509</v>
      </c>
      <c r="I8508" s="24">
        <v>0</v>
      </c>
      <c r="J8508" s="24">
        <v>0</v>
      </c>
      <c r="K8508" s="24">
        <v>0</v>
      </c>
      <c r="L8508" s="14">
        <f>貼り付けシート!C8508</f>
        <v>8.5</v>
      </c>
      <c r="M8508" s="14">
        <f>貼り付けシート!D8508</f>
        <v>4.9000000000000004</v>
      </c>
      <c r="N8508" s="18">
        <f>貼り付けシート!E8508</f>
        <v>71.299886712995971</v>
      </c>
      <c r="O8508" s="18">
        <f>貼り付けシート!F8508</f>
        <v>9.7076674908558509</v>
      </c>
      <c r="P8508" s="19">
        <f t="shared" si="796"/>
        <v>9.7076674908558509</v>
      </c>
      <c r="Q8508" s="19">
        <f t="shared" si="797"/>
        <v>0</v>
      </c>
    </row>
    <row r="8509" spans="1:17">
      <c r="A8509" s="38">
        <v>41994</v>
      </c>
      <c r="B8509" s="49" t="s">
        <v>156</v>
      </c>
      <c r="C8509" s="24">
        <f t="shared" si="792"/>
        <v>30.406921776000001</v>
      </c>
      <c r="D8509" s="24">
        <f t="shared" si="793"/>
        <v>0.66498753270696076</v>
      </c>
      <c r="E8509" s="18">
        <f>IF(G8509&gt;=0.3,(バックデータ一覧!$C$10*(バックデータ一覧!$C$12*計算過程!L8509+バックデータ一覧!$C$13*LN(計算過程!G8509)+バックデータ一覧!$C$14)^バックデータ一覧!$C$11+バックデータ一覧!$E$10*(計算過程!G8509/(バックデータ一覧!$E$12*計算過程!L8509+バックデータ一覧!$E$13*LN(計算過程!G8509)+バックデータ一覧!$E$14))^バックデータ一覧!$E$11)*計算過程!$W$11*10^-3,0)</f>
        <v>0</v>
      </c>
      <c r="F8509" s="18">
        <f>IF(G8509&lt;0.3,(バックデータ一覧!$C$10*(バックデータ一覧!$C$12*計算過程!L8509+バックデータ一覧!$C$13*LN(0.3)+バックデータ一覧!$C$14)^バックデータ一覧!$C$11+バックデータ一覧!$E$10*(0.3/(バックデータ一覧!$E$12*計算過程!L8509+バックデータ一覧!$E$13*LN(0.3)+バックデータ一覧!$E$14))^バックデータ一覧!$E$11)*計算過程!$W$11*計算過程!G8509/0.3*10^-3,0)</f>
        <v>0.66498753270696076</v>
      </c>
      <c r="G8509" s="18">
        <f t="shared" si="794"/>
        <v>0.21918664826405704</v>
      </c>
      <c r="H8509" s="18">
        <f t="shared" si="795"/>
        <v>6.6647912681088091</v>
      </c>
      <c r="I8509" s="24">
        <v>0</v>
      </c>
      <c r="J8509" s="24">
        <v>0</v>
      </c>
      <c r="K8509" s="24">
        <v>0</v>
      </c>
      <c r="L8509" s="14">
        <f>貼り付けシート!C8509</f>
        <v>8.5</v>
      </c>
      <c r="M8509" s="14">
        <f>貼り付けシート!D8509</f>
        <v>5</v>
      </c>
      <c r="N8509" s="18">
        <f>貼り付けシート!E8509</f>
        <v>72.743382775733451</v>
      </c>
      <c r="O8509" s="18">
        <f>貼り付けシート!F8509</f>
        <v>6.6647912681088091</v>
      </c>
      <c r="P8509" s="19">
        <f t="shared" si="796"/>
        <v>6.6647912681088091</v>
      </c>
      <c r="Q8509" s="19">
        <f t="shared" si="797"/>
        <v>0</v>
      </c>
    </row>
    <row r="8510" spans="1:17">
      <c r="A8510" s="38">
        <v>41994</v>
      </c>
      <c r="B8510" s="49" t="s">
        <v>157</v>
      </c>
      <c r="C8510" s="24">
        <f t="shared" si="792"/>
        <v>30.406921776000001</v>
      </c>
      <c r="D8510" s="24">
        <f t="shared" si="793"/>
        <v>0.1081733391655364</v>
      </c>
      <c r="E8510" s="18">
        <f>IF(G8510&gt;=0.3,(バックデータ一覧!$C$10*(バックデータ一覧!$C$12*計算過程!L8510+バックデータ一覧!$C$13*LN(計算過程!G8510)+バックデータ一覧!$C$14)^バックデータ一覧!$C$11+バックデータ一覧!$E$10*(計算過程!G8510/(バックデータ一覧!$E$12*計算過程!L8510+バックデータ一覧!$E$13*LN(計算過程!G8510)+バックデータ一覧!$E$14))^バックデータ一覧!$E$11)*計算過程!$W$11*10^-3,0)</f>
        <v>0</v>
      </c>
      <c r="F8510" s="18">
        <f>IF(G8510&lt;0.3,(バックデータ一覧!$C$10*(バックデータ一覧!$C$12*計算過程!L8510+バックデータ一覧!$C$13*LN(0.3)+バックデータ一覧!$C$14)^バックデータ一覧!$C$11+バックデータ一覧!$E$10*(0.3/(バックデータ一覧!$E$12*計算過程!L8510+バックデータ一覧!$E$13*LN(0.3)+バックデータ一覧!$E$14))^バックデータ一覧!$E$11)*計算過程!$W$11*計算過程!G8510/0.3*10^-3,0)</f>
        <v>0.1081733391655364</v>
      </c>
      <c r="G8510" s="18">
        <f t="shared" si="794"/>
        <v>3.9073506698686693E-2</v>
      </c>
      <c r="H8510" s="18">
        <f t="shared" si="795"/>
        <v>1.1881050617009783</v>
      </c>
      <c r="I8510" s="24">
        <v>0</v>
      </c>
      <c r="J8510" s="24">
        <v>0</v>
      </c>
      <c r="K8510" s="24">
        <v>0</v>
      </c>
      <c r="L8510" s="14">
        <f>貼り付けシート!C8510</f>
        <v>11</v>
      </c>
      <c r="M8510" s="14">
        <f>貼り付けシート!D8510</f>
        <v>5.2</v>
      </c>
      <c r="N8510" s="18">
        <f>貼り付けシート!E8510</f>
        <v>63.94311714773653</v>
      </c>
      <c r="O8510" s="18">
        <f>貼り付けシート!F8510</f>
        <v>1.1881050617009783</v>
      </c>
      <c r="P8510" s="19">
        <f t="shared" si="796"/>
        <v>1.1881050617009783</v>
      </c>
      <c r="Q8510" s="19">
        <f t="shared" si="797"/>
        <v>0</v>
      </c>
    </row>
    <row r="8511" spans="1:17">
      <c r="A8511" s="38">
        <v>41994</v>
      </c>
      <c r="B8511" s="49" t="s">
        <v>158</v>
      </c>
      <c r="C8511" s="24">
        <f t="shared" si="792"/>
        <v>30.406921776000001</v>
      </c>
      <c r="D8511" s="24">
        <f t="shared" si="793"/>
        <v>8.7442081619141576E-2</v>
      </c>
      <c r="E8511" s="18">
        <f>IF(G8511&gt;=0.3,(バックデータ一覧!$C$10*(バックデータ一覧!$C$12*計算過程!L8511+バックデータ一覧!$C$13*LN(計算過程!G8511)+バックデータ一覧!$C$14)^バックデータ一覧!$C$11+バックデータ一覧!$E$10*(計算過程!G8511/(バックデータ一覧!$E$12*計算過程!L8511+バックデータ一覧!$E$13*LN(計算過程!G8511)+バックデータ一覧!$E$14))^バックデータ一覧!$E$11)*計算過程!$W$11*10^-3,0)</f>
        <v>0</v>
      </c>
      <c r="F8511" s="18">
        <f>IF(G8511&lt;0.3,(バックデータ一覧!$C$10*(バックデータ一覧!$C$12*計算過程!L8511+バックデータ一覧!$C$13*LN(0.3)+バックデータ一覧!$C$14)^バックデータ一覧!$C$11+バックデータ一覧!$E$10*(0.3/(バックデータ一覧!$E$12*計算過程!L8511+バックデータ一覧!$E$13*LN(0.3)+バックデータ一覧!$E$14))^バックデータ一覧!$E$11)*計算過程!$W$11*計算過程!G8511/0.3*10^-3,0)</f>
        <v>8.7442081619141576E-2</v>
      </c>
      <c r="G8511" s="18">
        <f t="shared" si="794"/>
        <v>3.3566084315615197E-2</v>
      </c>
      <c r="H8511" s="18">
        <f t="shared" si="795"/>
        <v>1.0206413001115318</v>
      </c>
      <c r="I8511" s="24">
        <v>0</v>
      </c>
      <c r="J8511" s="24">
        <v>0</v>
      </c>
      <c r="K8511" s="24">
        <v>0</v>
      </c>
      <c r="L8511" s="14">
        <f>貼り付けシート!C8511</f>
        <v>12.6</v>
      </c>
      <c r="M8511" s="14">
        <f>貼り付けシート!D8511</f>
        <v>5</v>
      </c>
      <c r="N8511" s="18">
        <f>貼り付けシート!E8511</f>
        <v>55.335174276080956</v>
      </c>
      <c r="O8511" s="18">
        <f>貼り付けシート!F8511</f>
        <v>1.0206413001115318</v>
      </c>
      <c r="P8511" s="19">
        <f t="shared" si="796"/>
        <v>1.0206413001115318</v>
      </c>
      <c r="Q8511" s="19">
        <f t="shared" si="797"/>
        <v>0</v>
      </c>
    </row>
    <row r="8512" spans="1:17">
      <c r="A8512" s="38">
        <v>41994</v>
      </c>
      <c r="B8512" s="49" t="s">
        <v>159</v>
      </c>
      <c r="C8512" s="24">
        <f t="shared" si="792"/>
        <v>30.406921776000001</v>
      </c>
      <c r="D8512" s="24">
        <f t="shared" si="793"/>
        <v>0.28702804170156487</v>
      </c>
      <c r="E8512" s="18">
        <f>IF(G8512&gt;=0.3,(バックデータ一覧!$C$10*(バックデータ一覧!$C$12*計算過程!L8512+バックデータ一覧!$C$13*LN(計算過程!G8512)+バックデータ一覧!$C$14)^バックデータ一覧!$C$11+バックデータ一覧!$E$10*(計算過程!G8512/(バックデータ一覧!$E$12*計算過程!L8512+バックデータ一覧!$E$13*LN(計算過程!G8512)+バックデータ一覧!$E$14))^バックデータ一覧!$E$11)*計算過程!$W$11*10^-3,0)</f>
        <v>0</v>
      </c>
      <c r="F8512" s="18">
        <f>IF(G8512&lt;0.3,(バックデータ一覧!$C$10*(バックデータ一覧!$C$12*計算過程!L8512+バックデータ一覧!$C$13*LN(0.3)+バックデータ一覧!$C$14)^バックデータ一覧!$C$11+バックデータ一覧!$E$10*(0.3/(バックデータ一覧!$E$12*計算過程!L8512+バックデータ一覧!$E$13*LN(0.3)+バックデータ一覧!$E$14))^バックデータ一覧!$E$11)*計算過程!$W$11*計算過程!G8512/0.3*10^-3,0)</f>
        <v>0.28702804170156487</v>
      </c>
      <c r="G8512" s="18">
        <f t="shared" si="794"/>
        <v>0.10445903842656599</v>
      </c>
      <c r="H8512" s="18">
        <f t="shared" si="795"/>
        <v>3.1762778102327704</v>
      </c>
      <c r="I8512" s="24">
        <v>0</v>
      </c>
      <c r="J8512" s="24">
        <v>0</v>
      </c>
      <c r="K8512" s="24">
        <v>0</v>
      </c>
      <c r="L8512" s="14">
        <f>貼り付けシート!C8512</f>
        <v>11.2</v>
      </c>
      <c r="M8512" s="14">
        <f>貼り付けシート!D8512</f>
        <v>5.4</v>
      </c>
      <c r="N8512" s="18">
        <f>貼り付けシート!E8512</f>
        <v>65.50533110151261</v>
      </c>
      <c r="O8512" s="18">
        <f>貼り付けシート!F8512</f>
        <v>3.1762778102327704</v>
      </c>
      <c r="P8512" s="19">
        <f t="shared" si="796"/>
        <v>3.1762778102327704</v>
      </c>
      <c r="Q8512" s="19">
        <f t="shared" si="797"/>
        <v>0</v>
      </c>
    </row>
    <row r="8513" spans="1:17">
      <c r="A8513" s="38">
        <v>41994</v>
      </c>
      <c r="B8513" s="49" t="s">
        <v>160</v>
      </c>
      <c r="C8513" s="24">
        <f t="shared" si="792"/>
        <v>30.406921776000001</v>
      </c>
      <c r="D8513" s="24">
        <f t="shared" si="793"/>
        <v>0.32009848359358006</v>
      </c>
      <c r="E8513" s="18">
        <f>IF(G8513&gt;=0.3,(バックデータ一覧!$C$10*(バックデータ一覧!$C$12*計算過程!L8513+バックデータ一覧!$C$13*LN(計算過程!G8513)+バックデータ一覧!$C$14)^バックデータ一覧!$C$11+バックデータ一覧!$E$10*(計算過程!G8513/(バックデータ一覧!$E$12*計算過程!L8513+バックデータ一覧!$E$13*LN(計算過程!G8513)+バックデータ一覧!$E$14))^バックデータ一覧!$E$11)*計算過程!$W$11*10^-3,0)</f>
        <v>0</v>
      </c>
      <c r="F8513" s="18">
        <f>IF(G8513&lt;0.3,(バックデータ一覧!$C$10*(バックデータ一覧!$C$12*計算過程!L8513+バックデータ一覧!$C$13*LN(0.3)+バックデータ一覧!$C$14)^バックデータ一覧!$C$11+バックデータ一覧!$E$10*(0.3/(バックデータ一覧!$E$12*計算過程!L8513+バックデータ一覧!$E$13*LN(0.3)+バックデータ一覧!$E$14))^バックデータ一覧!$E$11)*計算過程!$W$11*計算過程!G8513/0.3*10^-3,0)</f>
        <v>0.32009848359358006</v>
      </c>
      <c r="G8513" s="18">
        <f t="shared" si="794"/>
        <v>0.11649447071360829</v>
      </c>
      <c r="H8513" s="18">
        <f t="shared" si="795"/>
        <v>3.5422382583252103</v>
      </c>
      <c r="I8513" s="24">
        <v>0</v>
      </c>
      <c r="J8513" s="24">
        <v>0</v>
      </c>
      <c r="K8513" s="24">
        <v>0</v>
      </c>
      <c r="L8513" s="14">
        <f>貼り付けシート!C8513</f>
        <v>11.2</v>
      </c>
      <c r="M8513" s="14">
        <f>貼り付けシート!D8513</f>
        <v>5.5</v>
      </c>
      <c r="N8513" s="18">
        <f>貼り付けシート!E8513</f>
        <v>66.707760375384254</v>
      </c>
      <c r="O8513" s="18">
        <f>貼り付けシート!F8513</f>
        <v>3.5422382583252103</v>
      </c>
      <c r="P8513" s="19">
        <f t="shared" si="796"/>
        <v>3.5422382583252103</v>
      </c>
      <c r="Q8513" s="19">
        <f t="shared" si="797"/>
        <v>0</v>
      </c>
    </row>
    <row r="8514" spans="1:17">
      <c r="A8514" s="38">
        <v>41994</v>
      </c>
      <c r="B8514" s="49" t="s">
        <v>161</v>
      </c>
      <c r="C8514" s="24">
        <f t="shared" si="792"/>
        <v>30.406921776000001</v>
      </c>
      <c r="D8514" s="24">
        <f t="shared" si="793"/>
        <v>3.6282292577266652E-2</v>
      </c>
      <c r="E8514" s="18">
        <f>IF(G8514&gt;=0.3,(バックデータ一覧!$C$10*(バックデータ一覧!$C$12*計算過程!L8514+バックデータ一覧!$C$13*LN(計算過程!G8514)+バックデータ一覧!$C$14)^バックデータ一覧!$C$11+バックデータ一覧!$E$10*(計算過程!G8514/(バックデータ一覧!$E$12*計算過程!L8514+バックデータ一覧!$E$13*LN(計算過程!G8514)+バックデータ一覧!$E$14))^バックデータ一覧!$E$11)*計算過程!$W$11*10^-3,0)</f>
        <v>0</v>
      </c>
      <c r="F8514" s="18">
        <f>IF(G8514&lt;0.3,(バックデータ一覧!$C$10*(バックデータ一覧!$C$12*計算過程!L8514+バックデータ一覧!$C$13*LN(0.3)+バックデータ一覧!$C$14)^バックデータ一覧!$C$11+バックデータ一覧!$E$10*(0.3/(バックデータ一覧!$E$12*計算過程!L8514+バックデータ一覧!$E$13*LN(0.3)+バックデータ一覧!$E$14))^バックデータ一覧!$E$11)*計算過程!$W$11*計算過程!G8514/0.3*10^-3,0)</f>
        <v>3.6282292577266652E-2</v>
      </c>
      <c r="G8514" s="18">
        <f t="shared" si="794"/>
        <v>1.3820678052838454E-2</v>
      </c>
      <c r="H8514" s="18">
        <f t="shared" si="795"/>
        <v>0.42024427644393886</v>
      </c>
      <c r="I8514" s="24">
        <v>0</v>
      </c>
      <c r="J8514" s="24">
        <v>0</v>
      </c>
      <c r="K8514" s="24">
        <v>0</v>
      </c>
      <c r="L8514" s="14">
        <f>貼り付けシート!C8514</f>
        <v>12.4</v>
      </c>
      <c r="M8514" s="14">
        <f>貼り付けシート!D8514</f>
        <v>4.3</v>
      </c>
      <c r="N8514" s="18">
        <f>貼り付けシート!E8514</f>
        <v>48.27144684752416</v>
      </c>
      <c r="O8514" s="18">
        <f>貼り付けシート!F8514</f>
        <v>0.42024427644393886</v>
      </c>
      <c r="P8514" s="19">
        <f t="shared" si="796"/>
        <v>0.42024427644393886</v>
      </c>
      <c r="Q8514" s="19">
        <f t="shared" si="797"/>
        <v>0</v>
      </c>
    </row>
    <row r="8515" spans="1:17">
      <c r="A8515" s="38">
        <v>41994</v>
      </c>
      <c r="B8515" s="49" t="s">
        <v>162</v>
      </c>
      <c r="C8515" s="24">
        <f t="shared" si="792"/>
        <v>30.406921776000001</v>
      </c>
      <c r="D8515" s="24">
        <f t="shared" si="793"/>
        <v>4.9626127534037577E-2</v>
      </c>
      <c r="E8515" s="18">
        <f>IF(G8515&gt;=0.3,(バックデータ一覧!$C$10*(バックデータ一覧!$C$12*計算過程!L8515+バックデータ一覧!$C$13*LN(計算過程!G8515)+バックデータ一覧!$C$14)^バックデータ一覧!$C$11+バックデータ一覧!$E$10*(計算過程!G8515/(バックデータ一覧!$E$12*計算過程!L8515+バックデータ一覧!$E$13*LN(計算過程!G8515)+バックデータ一覧!$E$14))^バックデータ一覧!$E$11)*計算過程!$W$11*10^-3,0)</f>
        <v>0</v>
      </c>
      <c r="F8515" s="18">
        <f>IF(G8515&lt;0.3,(バックデータ一覧!$C$10*(バックデータ一覧!$C$12*計算過程!L8515+バックデータ一覧!$C$13*LN(0.3)+バックデータ一覧!$C$14)^バックデータ一覧!$C$11+バックデータ一覧!$E$10*(0.3/(バックデータ一覧!$E$12*計算過程!L8515+バックデータ一覧!$E$13*LN(0.3)+バックデータ一覧!$E$14))^バックデータ一覧!$E$11)*計算過程!$W$11*計算過程!G8515/0.3*10^-3,0)</f>
        <v>4.9626127534037577E-2</v>
      </c>
      <c r="G8515" s="18">
        <f t="shared" si="794"/>
        <v>1.7925552096194113E-2</v>
      </c>
      <c r="H8515" s="18">
        <f t="shared" si="795"/>
        <v>0.54506086038058721</v>
      </c>
      <c r="I8515" s="24">
        <v>0</v>
      </c>
      <c r="J8515" s="24">
        <v>0</v>
      </c>
      <c r="K8515" s="24">
        <v>0</v>
      </c>
      <c r="L8515" s="14">
        <f>貼り付けシート!C8515</f>
        <v>11</v>
      </c>
      <c r="M8515" s="14">
        <f>貼り付けシート!D8515</f>
        <v>4</v>
      </c>
      <c r="N8515" s="18">
        <f>貼り付けシート!E8515</f>
        <v>49.281301394765734</v>
      </c>
      <c r="O8515" s="18">
        <f>貼り付けシート!F8515</f>
        <v>0.54506086038058721</v>
      </c>
      <c r="P8515" s="19">
        <f t="shared" si="796"/>
        <v>0.54506086038058721</v>
      </c>
      <c r="Q8515" s="19">
        <f t="shared" si="797"/>
        <v>0</v>
      </c>
    </row>
    <row r="8516" spans="1:17">
      <c r="A8516" s="38">
        <v>41994</v>
      </c>
      <c r="B8516" s="49" t="s">
        <v>163</v>
      </c>
      <c r="C8516" s="24">
        <f t="shared" si="792"/>
        <v>30.406921776000001</v>
      </c>
      <c r="D8516" s="24">
        <f t="shared" si="793"/>
        <v>0.11346447823487538</v>
      </c>
      <c r="E8516" s="18">
        <f>IF(G8516&gt;=0.3,(バックデータ一覧!$C$10*(バックデータ一覧!$C$12*計算過程!L8516+バックデータ一覧!$C$13*LN(計算過程!G8516)+バックデータ一覧!$C$14)^バックデータ一覧!$C$11+バックデータ一覧!$E$10*(計算過程!G8516/(バックデータ一覧!$E$12*計算過程!L8516+バックデータ一覧!$E$13*LN(計算過程!G8516)+バックデータ一覧!$E$14))^バックデータ一覧!$E$11)*計算過程!$W$11*10^-3,0)</f>
        <v>0</v>
      </c>
      <c r="F8516" s="18">
        <f>IF(G8516&lt;0.3,(バックデータ一覧!$C$10*(バックデータ一覧!$C$12*計算過程!L8516+バックデータ一覧!$C$13*LN(0.3)+バックデータ一覧!$C$14)^バックデータ一覧!$C$11+バックデータ一覧!$E$10*(0.3/(バックデータ一覧!$E$12*計算過程!L8516+バックデータ一覧!$E$13*LN(0.3)+バックデータ一覧!$E$14))^バックデータ一覧!$E$11)*計算過程!$W$11*計算過程!G8516/0.3*10^-3,0)</f>
        <v>0.11346447823487538</v>
      </c>
      <c r="G8516" s="18">
        <f t="shared" si="794"/>
        <v>3.9491354402748119E-2</v>
      </c>
      <c r="H8516" s="18">
        <f t="shared" si="795"/>
        <v>1.2008105241526552</v>
      </c>
      <c r="I8516" s="24">
        <v>0</v>
      </c>
      <c r="J8516" s="24">
        <v>0</v>
      </c>
      <c r="K8516" s="24">
        <v>0</v>
      </c>
      <c r="L8516" s="14">
        <f>貼り付けシート!C8516</f>
        <v>10</v>
      </c>
      <c r="M8516" s="14">
        <f>貼り付けシート!D8516</f>
        <v>3.9</v>
      </c>
      <c r="N8516" s="18">
        <f>貼り付けシート!E8516</f>
        <v>51.373567676162367</v>
      </c>
      <c r="O8516" s="18">
        <f>貼り付けシート!F8516</f>
        <v>1.2008105241526552</v>
      </c>
      <c r="P8516" s="19">
        <f t="shared" si="796"/>
        <v>1.2008105241526552</v>
      </c>
      <c r="Q8516" s="19">
        <f t="shared" si="797"/>
        <v>0</v>
      </c>
    </row>
    <row r="8517" spans="1:17">
      <c r="A8517" s="38">
        <v>41994</v>
      </c>
      <c r="B8517" s="49" t="s">
        <v>164</v>
      </c>
      <c r="C8517" s="24">
        <f t="shared" si="792"/>
        <v>30.406921776000001</v>
      </c>
      <c r="D8517" s="24">
        <f t="shared" si="793"/>
        <v>7.28555580237297E-2</v>
      </c>
      <c r="E8517" s="18">
        <f>IF(G8517&gt;=0.3,(バックデータ一覧!$C$10*(バックデータ一覧!$C$12*計算過程!L8517+バックデータ一覧!$C$13*LN(計算過程!G8517)+バックデータ一覧!$C$14)^バックデータ一覧!$C$11+バックデータ一覧!$E$10*(計算過程!G8517/(バックデータ一覧!$E$12*計算過程!L8517+バックデータ一覧!$E$13*LN(計算過程!G8517)+バックデータ一覧!$E$14))^バックデータ一覧!$E$11)*計算過程!$W$11*10^-3,0)</f>
        <v>0</v>
      </c>
      <c r="F8517" s="18">
        <f>IF(G8517&lt;0.3,(バックデータ一覧!$C$10*(バックデータ一覧!$C$12*計算過程!L8517+バックデータ一覧!$C$13*LN(0.3)+バックデータ一覧!$C$14)^バックデータ一覧!$C$11+バックデータ一覧!$E$10*(0.3/(バックデータ一覧!$E$12*計算過程!L8517+バックデータ一覧!$E$13*LN(0.3)+バックデータ一覧!$E$14))^バックデータ一覧!$E$11)*計算過程!$W$11*計算過程!G8517/0.3*10^-3,0)</f>
        <v>7.28555580237297E-2</v>
      </c>
      <c r="G8517" s="18">
        <f t="shared" si="794"/>
        <v>2.4538272413445607E-2</v>
      </c>
      <c r="H8517" s="18">
        <f t="shared" si="795"/>
        <v>0.7461333297938193</v>
      </c>
      <c r="I8517" s="24">
        <v>0</v>
      </c>
      <c r="J8517" s="24">
        <v>0</v>
      </c>
      <c r="K8517" s="24">
        <v>0</v>
      </c>
      <c r="L8517" s="14">
        <f>貼り付けシート!C8517</f>
        <v>9.1</v>
      </c>
      <c r="M8517" s="14">
        <f>貼り付けシート!D8517</f>
        <v>3.6</v>
      </c>
      <c r="N8517" s="18">
        <f>貼り付けシート!E8517</f>
        <v>50.404491474306077</v>
      </c>
      <c r="O8517" s="18">
        <f>貼り付けシート!F8517</f>
        <v>0.7461333297938193</v>
      </c>
      <c r="P8517" s="19">
        <f t="shared" si="796"/>
        <v>0.7461333297938193</v>
      </c>
      <c r="Q8517" s="19">
        <f t="shared" si="797"/>
        <v>0</v>
      </c>
    </row>
    <row r="8518" spans="1:17">
      <c r="A8518" s="38">
        <v>41994</v>
      </c>
      <c r="B8518" s="49" t="s">
        <v>165</v>
      </c>
      <c r="C8518" s="24">
        <f t="shared" si="792"/>
        <v>30.406921776000001</v>
      </c>
      <c r="D8518" s="24">
        <f t="shared" si="793"/>
        <v>0.38730058180441745</v>
      </c>
      <c r="E8518" s="18">
        <f>IF(G8518&gt;=0.3,(バックデータ一覧!$C$10*(バックデータ一覧!$C$12*計算過程!L8518+バックデータ一覧!$C$13*LN(計算過程!G8518)+バックデータ一覧!$C$14)^バックデータ一覧!$C$11+バックデータ一覧!$E$10*(計算過程!G8518/(バックデータ一覧!$E$12*計算過程!L8518+バックデータ一覧!$E$13*LN(計算過程!G8518)+バックデータ一覧!$E$14))^バックデータ一覧!$E$11)*計算過程!$W$11*10^-3,0)</f>
        <v>0</v>
      </c>
      <c r="F8518" s="18">
        <f>IF(G8518&lt;0.3,(バックデータ一覧!$C$10*(バックデータ一覧!$C$12*計算過程!L8518+バックデータ一覧!$C$13*LN(0.3)+バックデータ一覧!$C$14)^バックデータ一覧!$C$11+バックデータ一覧!$E$10*(0.3/(バックデータ一覧!$E$12*計算過程!L8518+バックデータ一覧!$E$13*LN(0.3)+バックデータ一覧!$E$14))^バックデータ一覧!$E$11)*計算過程!$W$11*計算過程!G8518/0.3*10^-3,0)</f>
        <v>0.38730058180441745</v>
      </c>
      <c r="G8518" s="18">
        <f t="shared" si="794"/>
        <v>0.12495881663068287</v>
      </c>
      <c r="H8518" s="18">
        <f t="shared" si="795"/>
        <v>3.799612962510702</v>
      </c>
      <c r="I8518" s="24">
        <v>0</v>
      </c>
      <c r="J8518" s="24">
        <v>0</v>
      </c>
      <c r="K8518" s="24">
        <v>0</v>
      </c>
      <c r="L8518" s="14">
        <f>貼り付けシート!C8518</f>
        <v>7.9</v>
      </c>
      <c r="M8518" s="14">
        <f>貼り付けシート!D8518</f>
        <v>3.2</v>
      </c>
      <c r="N8518" s="18">
        <f>貼り付けシート!E8518</f>
        <v>48.633382226173083</v>
      </c>
      <c r="O8518" s="18">
        <f>貼り付けシート!F8518</f>
        <v>3.799612962510702</v>
      </c>
      <c r="P8518" s="19">
        <f t="shared" si="796"/>
        <v>3.799612962510702</v>
      </c>
      <c r="Q8518" s="19">
        <f t="shared" si="797"/>
        <v>0</v>
      </c>
    </row>
    <row r="8519" spans="1:17">
      <c r="A8519" s="38">
        <v>41994</v>
      </c>
      <c r="B8519" s="49" t="s">
        <v>166</v>
      </c>
      <c r="C8519" s="24">
        <f t="shared" ref="C8519:C8582" si="798">$W$6*IF(AND(L8519&lt;5,N8519&gt;=80),$W$4,$W$5)*3600*10^-6</f>
        <v>30.406921776000001</v>
      </c>
      <c r="D8519" s="24">
        <f t="shared" ref="D8519:D8582" si="799">IF(G8519&gt;=0.3,E8519,F8519)</f>
        <v>0.98240838684747633</v>
      </c>
      <c r="E8519" s="18">
        <f>IF(G8519&gt;=0.3,(バックデータ一覧!$C$10*(バックデータ一覧!$C$12*計算過程!L8519+バックデータ一覧!$C$13*LN(計算過程!G8519)+バックデータ一覧!$C$14)^バックデータ一覧!$C$11+バックデータ一覧!$E$10*(計算過程!G8519/(バックデータ一覧!$E$12*計算過程!L8519+バックデータ一覧!$E$13*LN(計算過程!G8519)+バックデータ一覧!$E$14))^バックデータ一覧!$E$11)*計算過程!$W$11*10^-3,0)</f>
        <v>0.98240838684747633</v>
      </c>
      <c r="F8519" s="18">
        <f>IF(G8519&lt;0.3,(バックデータ一覧!$C$10*(バックデータ一覧!$C$12*計算過程!L8519+バックデータ一覧!$C$13*LN(0.3)+バックデータ一覧!$C$14)^バックデータ一覧!$C$11+バックデータ一覧!$E$10*(0.3/(バックデータ一覧!$E$12*計算過程!L8519+バックデータ一覧!$E$13*LN(0.3)+バックデータ一覧!$E$14))^バックデータ一覧!$E$11)*計算過程!$W$11*計算過程!G8519/0.3*10^-3,0)</f>
        <v>0</v>
      </c>
      <c r="G8519" s="18">
        <f t="shared" ref="G8519:G8582" si="800">H8519/($W$6*3600*10^-6)</f>
        <v>0.30733388762916569</v>
      </c>
      <c r="H8519" s="18">
        <f t="shared" ref="H8519:H8582" si="801">IF(AND(L8519&lt;5,N8519&gt;=80),P8519/$W$4,P8519/$W$5)</f>
        <v>9.345077480254016</v>
      </c>
      <c r="I8519" s="24">
        <v>0</v>
      </c>
      <c r="J8519" s="24">
        <v>0</v>
      </c>
      <c r="K8519" s="24">
        <v>0</v>
      </c>
      <c r="L8519" s="14">
        <f>貼り付けシート!C8519</f>
        <v>7</v>
      </c>
      <c r="M8519" s="14">
        <f>貼り付けシート!D8519</f>
        <v>3</v>
      </c>
      <c r="N8519" s="18">
        <f>貼り付けシート!E8519</f>
        <v>48.503575407410928</v>
      </c>
      <c r="O8519" s="18">
        <f>貼り付けシート!F8519</f>
        <v>9.345077480254016</v>
      </c>
      <c r="P8519" s="19">
        <f t="shared" ref="P8519:P8582" si="802">IF(O8519&gt;C8519,C8519,O8519)</f>
        <v>9.345077480254016</v>
      </c>
      <c r="Q8519" s="19">
        <f t="shared" ref="Q8519:Q8582" si="803">IF(O8519&gt;C8519,O8519-C8519,0)</f>
        <v>0</v>
      </c>
    </row>
    <row r="8520" spans="1:17">
      <c r="A8520" s="38">
        <v>41994</v>
      </c>
      <c r="B8520" s="49" t="s">
        <v>167</v>
      </c>
      <c r="C8520" s="24">
        <f t="shared" si="798"/>
        <v>30.406921776000001</v>
      </c>
      <c r="D8520" s="24">
        <f t="shared" si="799"/>
        <v>1.2353494564104532</v>
      </c>
      <c r="E8520" s="18">
        <f>IF(G8520&gt;=0.3,(バックデータ一覧!$C$10*(バックデータ一覧!$C$12*計算過程!L8520+バックデータ一覧!$C$13*LN(計算過程!G8520)+バックデータ一覧!$C$14)^バックデータ一覧!$C$11+バックデータ一覧!$E$10*(計算過程!G8520/(バックデータ一覧!$E$12*計算過程!L8520+バックデータ一覧!$E$13*LN(計算過程!G8520)+バックデータ一覧!$E$14))^バックデータ一覧!$E$11)*計算過程!$W$11*10^-3,0)</f>
        <v>1.2353494564104532</v>
      </c>
      <c r="F8520" s="18">
        <f>IF(G8520&lt;0.3,(バックデータ一覧!$C$10*(バックデータ一覧!$C$12*計算過程!L8520+バックデータ一覧!$C$13*LN(0.3)+バックデータ一覧!$C$14)^バックデータ一覧!$C$11+バックデータ一覧!$E$10*(0.3/(バックデータ一覧!$E$12*計算過程!L8520+バックデータ一覧!$E$13*LN(0.3)+バックデータ一覧!$E$14))^バックデータ一覧!$E$11)*計算過程!$W$11*計算過程!G8520/0.3*10^-3,0)</f>
        <v>0</v>
      </c>
      <c r="G8520" s="18">
        <f t="shared" si="800"/>
        <v>0.38526060660330691</v>
      </c>
      <c r="H8520" s="18">
        <f t="shared" si="801"/>
        <v>11.714589128361062</v>
      </c>
      <c r="I8520" s="24">
        <v>0</v>
      </c>
      <c r="J8520" s="24">
        <v>0</v>
      </c>
      <c r="K8520" s="24">
        <v>0</v>
      </c>
      <c r="L8520" s="14">
        <f>貼り付けシート!C8520</f>
        <v>6.3</v>
      </c>
      <c r="M8520" s="14">
        <f>貼り付けシート!D8520</f>
        <v>3.2</v>
      </c>
      <c r="N8520" s="18">
        <f>貼り付けシート!E8520</f>
        <v>54.273390176597267</v>
      </c>
      <c r="O8520" s="18">
        <f>貼り付けシート!F8520</f>
        <v>11.714589128361062</v>
      </c>
      <c r="P8520" s="19">
        <f t="shared" si="802"/>
        <v>11.714589128361062</v>
      </c>
      <c r="Q8520" s="19">
        <f t="shared" si="803"/>
        <v>0</v>
      </c>
    </row>
    <row r="8521" spans="1:17">
      <c r="A8521" s="38">
        <v>41994</v>
      </c>
      <c r="B8521" s="49" t="s">
        <v>168</v>
      </c>
      <c r="C8521" s="24">
        <f t="shared" si="798"/>
        <v>30.406921776000001</v>
      </c>
      <c r="D8521" s="24">
        <f t="shared" si="799"/>
        <v>1.08497552201652</v>
      </c>
      <c r="E8521" s="18">
        <f>IF(G8521&gt;=0.3,(バックデータ一覧!$C$10*(バックデータ一覧!$C$12*計算過程!L8521+バックデータ一覧!$C$13*LN(計算過程!G8521)+バックデータ一覧!$C$14)^バックデータ一覧!$C$11+バックデータ一覧!$E$10*(計算過程!G8521/(バックデータ一覧!$E$12*計算過程!L8521+バックデータ一覧!$E$13*LN(計算過程!G8521)+バックデータ一覧!$E$14))^バックデータ一覧!$E$11)*計算過程!$W$11*10^-3,0)</f>
        <v>1.08497552201652</v>
      </c>
      <c r="F8521" s="18">
        <f>IF(G8521&lt;0.3,(バックデータ一覧!$C$10*(バックデータ一覧!$C$12*計算過程!L8521+バックデータ一覧!$C$13*LN(0.3)+バックデータ一覧!$C$14)^バックデータ一覧!$C$11+バックデータ一覧!$E$10*(0.3/(バックデータ一覧!$E$12*計算過程!L8521+バックデータ一覧!$E$13*LN(0.3)+バックデータ一覧!$E$14))^バックデータ一覧!$E$11)*計算過程!$W$11*計算過程!G8521/0.3*10^-3,0)</f>
        <v>0</v>
      </c>
      <c r="G8521" s="18">
        <f t="shared" si="800"/>
        <v>0.32840133433376412</v>
      </c>
      <c r="H8521" s="18">
        <f t="shared" si="801"/>
        <v>9.9856736842207887</v>
      </c>
      <c r="I8521" s="24">
        <v>0</v>
      </c>
      <c r="J8521" s="24">
        <v>0</v>
      </c>
      <c r="K8521" s="24">
        <v>0</v>
      </c>
      <c r="L8521" s="14">
        <f>貼り付けシート!C8521</f>
        <v>5.9</v>
      </c>
      <c r="M8521" s="14">
        <f>貼り付けシート!D8521</f>
        <v>3</v>
      </c>
      <c r="N8521" s="18">
        <f>貼り付けシート!E8521</f>
        <v>52.324672969159259</v>
      </c>
      <c r="O8521" s="18">
        <f>貼り付けシート!F8521</f>
        <v>9.9856736842207887</v>
      </c>
      <c r="P8521" s="19">
        <f t="shared" si="802"/>
        <v>9.9856736842207887</v>
      </c>
      <c r="Q8521" s="19">
        <f t="shared" si="803"/>
        <v>0</v>
      </c>
    </row>
    <row r="8522" spans="1:17">
      <c r="A8522" s="38">
        <v>41994</v>
      </c>
      <c r="B8522" s="49" t="s">
        <v>169</v>
      </c>
      <c r="C8522" s="24">
        <f t="shared" si="798"/>
        <v>30.406921776000001</v>
      </c>
      <c r="D8522" s="24">
        <f t="shared" si="799"/>
        <v>1.2546323072579442</v>
      </c>
      <c r="E8522" s="18">
        <f>IF(G8522&gt;=0.3,(バックデータ一覧!$C$10*(バックデータ一覧!$C$12*計算過程!L8522+バックデータ一覧!$C$13*LN(計算過程!G8522)+バックデータ一覧!$C$14)^バックデータ一覧!$C$11+バックデータ一覧!$E$10*(計算過程!G8522/(バックデータ一覧!$E$12*計算過程!L8522+バックデータ一覧!$E$13*LN(計算過程!G8522)+バックデータ一覧!$E$14))^バックデータ一覧!$E$11)*計算過程!$W$11*10^-3,0)</f>
        <v>1.2546323072579442</v>
      </c>
      <c r="F8522" s="18">
        <f>IF(G8522&lt;0.3,(バックデータ一覧!$C$10*(バックデータ一覧!$C$12*計算過程!L8522+バックデータ一覧!$C$13*LN(0.3)+バックデータ一覧!$C$14)^バックデータ一覧!$C$11+バックデータ一覧!$E$10*(0.3/(バックデータ一覧!$E$12*計算過程!L8522+バックデータ一覧!$E$13*LN(0.3)+バックデータ一覧!$E$14))^バックデータ一覧!$E$11)*計算過程!$W$11*計算過程!G8522/0.3*10^-3,0)</f>
        <v>0</v>
      </c>
      <c r="G8522" s="18">
        <f t="shared" si="800"/>
        <v>0.38264181838151173</v>
      </c>
      <c r="H8522" s="18">
        <f t="shared" si="801"/>
        <v>11.634959839753027</v>
      </c>
      <c r="I8522" s="24">
        <v>0</v>
      </c>
      <c r="J8522" s="24">
        <v>0</v>
      </c>
      <c r="K8522" s="24">
        <v>0</v>
      </c>
      <c r="L8522" s="14">
        <f>貼り付けシート!C8522</f>
        <v>5.6</v>
      </c>
      <c r="M8522" s="14">
        <f>貼り付けシート!D8522</f>
        <v>2.5</v>
      </c>
      <c r="N8522" s="18">
        <f>貼り付けシート!E8522</f>
        <v>44.555911748966444</v>
      </c>
      <c r="O8522" s="18">
        <f>貼り付けシート!F8522</f>
        <v>11.634959839753027</v>
      </c>
      <c r="P8522" s="19">
        <f t="shared" si="802"/>
        <v>11.634959839753027</v>
      </c>
      <c r="Q8522" s="19">
        <f t="shared" si="803"/>
        <v>0</v>
      </c>
    </row>
    <row r="8523" spans="1:17">
      <c r="A8523" s="38">
        <v>41994</v>
      </c>
      <c r="B8523" s="49" t="s">
        <v>170</v>
      </c>
      <c r="C8523" s="24">
        <f t="shared" si="798"/>
        <v>30.406921776000001</v>
      </c>
      <c r="D8523" s="24">
        <f t="shared" si="799"/>
        <v>1.2401269295263426</v>
      </c>
      <c r="E8523" s="18">
        <f>IF(G8523&gt;=0.3,(バックデータ一覧!$C$10*(バックデータ一覧!$C$12*計算過程!L8523+バックデータ一覧!$C$13*LN(計算過程!G8523)+バックデータ一覧!$C$14)^バックデータ一覧!$C$11+バックデータ一覧!$E$10*(計算過程!G8523/(バックデータ一覧!$E$12*計算過程!L8523+バックデータ一覧!$E$13*LN(計算過程!G8523)+バックデータ一覧!$E$14))^バックデータ一覧!$E$11)*計算過程!$W$11*10^-3,0)</f>
        <v>1.2401269295263426</v>
      </c>
      <c r="F8523" s="18">
        <f>IF(G8523&lt;0.3,(バックデータ一覧!$C$10*(バックデータ一覧!$C$12*計算過程!L8523+バックデータ一覧!$C$13*LN(0.3)+バックデータ一覧!$C$14)^バックデータ一覧!$C$11+バックデータ一覧!$E$10*(0.3/(バックデータ一覧!$E$12*計算過程!L8523+バックデータ一覧!$E$13*LN(0.3)+バックデータ一覧!$E$14))^バックデータ一覧!$E$11)*計算過程!$W$11*計算過程!G8523/0.3*10^-3,0)</f>
        <v>0</v>
      </c>
      <c r="G8523" s="18">
        <f t="shared" si="800"/>
        <v>0.37352341498659053</v>
      </c>
      <c r="H8523" s="18">
        <f t="shared" si="801"/>
        <v>11.357697261001645</v>
      </c>
      <c r="I8523" s="24">
        <v>0</v>
      </c>
      <c r="J8523" s="24">
        <v>0</v>
      </c>
      <c r="K8523" s="24">
        <v>0</v>
      </c>
      <c r="L8523" s="14">
        <f>貼り付けシート!C8523</f>
        <v>5.3</v>
      </c>
      <c r="M8523" s="14">
        <f>貼り付けシート!D8523</f>
        <v>2.4</v>
      </c>
      <c r="N8523" s="18">
        <f>貼り付けシート!E8523</f>
        <v>43.68179923956982</v>
      </c>
      <c r="O8523" s="18">
        <f>貼り付けシート!F8523</f>
        <v>11.357697261001645</v>
      </c>
      <c r="P8523" s="19">
        <f t="shared" si="802"/>
        <v>11.357697261001645</v>
      </c>
      <c r="Q8523" s="19">
        <f t="shared" si="803"/>
        <v>0</v>
      </c>
    </row>
    <row r="8524" spans="1:17">
      <c r="A8524" s="38">
        <v>41994</v>
      </c>
      <c r="B8524" s="49" t="s">
        <v>171</v>
      </c>
      <c r="C8524" s="24">
        <f t="shared" si="798"/>
        <v>30.406921776000001</v>
      </c>
      <c r="D8524" s="24">
        <f t="shared" si="799"/>
        <v>1.5249078783047758</v>
      </c>
      <c r="E8524" s="18">
        <f>IF(G8524&gt;=0.3,(バックデータ一覧!$C$10*(バックデータ一覧!$C$12*計算過程!L8524+バックデータ一覧!$C$13*LN(計算過程!G8524)+バックデータ一覧!$C$14)^バックデータ一覧!$C$11+バックデータ一覧!$E$10*(計算過程!G8524/(バックデータ一覧!$E$12*計算過程!L8524+バックデータ一覧!$E$13*LN(計算過程!G8524)+バックデータ一覧!$E$14))^バックデータ一覧!$E$11)*計算過程!$W$11*10^-3,0)</f>
        <v>1.5249078783047758</v>
      </c>
      <c r="F8524" s="18">
        <f>IF(G8524&lt;0.3,(バックデータ一覧!$C$10*(バックデータ一覧!$C$12*計算過程!L8524+バックデータ一覧!$C$13*LN(0.3)+バックデータ一覧!$C$14)^バックデータ一覧!$C$11+バックデータ一覧!$E$10*(0.3/(バックデータ一覧!$E$12*計算過程!L8524+バックデータ一覧!$E$13*LN(0.3)+バックデータ一覧!$E$14))^バックデータ一覧!$E$11)*計算過程!$W$11*計算過程!G8524/0.3*10^-3,0)</f>
        <v>0</v>
      </c>
      <c r="G8524" s="18">
        <f t="shared" si="800"/>
        <v>0.46674711638948424</v>
      </c>
      <c r="H8524" s="18">
        <f t="shared" si="801"/>
        <v>14.192343057228616</v>
      </c>
      <c r="I8524" s="24">
        <v>0</v>
      </c>
      <c r="J8524" s="24">
        <v>0</v>
      </c>
      <c r="K8524" s="24">
        <v>0</v>
      </c>
      <c r="L8524" s="14">
        <f>貼り付けシート!C8524</f>
        <v>4.5</v>
      </c>
      <c r="M8524" s="14">
        <f>貼り付けシート!D8524</f>
        <v>2.4</v>
      </c>
      <c r="N8524" s="18">
        <f>貼り付けシート!E8524</f>
        <v>46.190568680242805</v>
      </c>
      <c r="O8524" s="18">
        <f>貼り付けシート!F8524</f>
        <v>14.192343057228616</v>
      </c>
      <c r="P8524" s="19">
        <f t="shared" si="802"/>
        <v>14.192343057228616</v>
      </c>
      <c r="Q8524" s="19">
        <f t="shared" si="803"/>
        <v>0</v>
      </c>
    </row>
    <row r="8525" spans="1:17">
      <c r="A8525" s="38">
        <v>41994</v>
      </c>
      <c r="B8525" s="49" t="s">
        <v>172</v>
      </c>
      <c r="C8525" s="24">
        <f t="shared" si="798"/>
        <v>30.406921776000001</v>
      </c>
      <c r="D8525" s="24">
        <f t="shared" si="799"/>
        <v>1.5543290315926848</v>
      </c>
      <c r="E8525" s="18">
        <f>IF(G8525&gt;=0.3,(バックデータ一覧!$C$10*(バックデータ一覧!$C$12*計算過程!L8525+バックデータ一覧!$C$13*LN(計算過程!G8525)+バックデータ一覧!$C$14)^バックデータ一覧!$C$11+バックデータ一覧!$E$10*(計算過程!G8525/(バックデータ一覧!$E$12*計算過程!L8525+バックデータ一覧!$E$13*LN(計算過程!G8525)+バックデータ一覧!$E$14))^バックデータ一覧!$E$11)*計算過程!$W$11*10^-3,0)</f>
        <v>1.5543290315926848</v>
      </c>
      <c r="F8525" s="18">
        <f>IF(G8525&lt;0.3,(バックデータ一覧!$C$10*(バックデータ一覧!$C$12*計算過程!L8525+バックデータ一覧!$C$13*LN(0.3)+バックデータ一覧!$C$14)^バックデータ一覧!$C$11+バックデータ一覧!$E$10*(0.3/(バックデータ一覧!$E$12*計算過程!L8525+バックデータ一覧!$E$13*LN(0.3)+バックデータ一覧!$E$14))^バックデータ一覧!$E$11)*計算過程!$W$11*計算過程!G8525/0.3*10^-3,0)</f>
        <v>0</v>
      </c>
      <c r="G8525" s="18">
        <f t="shared" si="800"/>
        <v>0.46999337745542907</v>
      </c>
      <c r="H8525" s="18">
        <f t="shared" si="801"/>
        <v>14.291051863525274</v>
      </c>
      <c r="I8525" s="24">
        <v>0</v>
      </c>
      <c r="J8525" s="24">
        <v>0</v>
      </c>
      <c r="K8525" s="24">
        <v>0</v>
      </c>
      <c r="L8525" s="14">
        <f>貼り付けシート!C8525</f>
        <v>4</v>
      </c>
      <c r="M8525" s="14">
        <f>貼り付けシート!D8525</f>
        <v>2.4</v>
      </c>
      <c r="N8525" s="18">
        <f>貼り付けシート!E8525</f>
        <v>47.840019285644999</v>
      </c>
      <c r="O8525" s="18">
        <f>貼り付けシート!F8525</f>
        <v>14.291051863525274</v>
      </c>
      <c r="P8525" s="19">
        <f t="shared" si="802"/>
        <v>14.291051863525274</v>
      </c>
      <c r="Q8525" s="19">
        <f t="shared" si="803"/>
        <v>0</v>
      </c>
    </row>
    <row r="8526" spans="1:17">
      <c r="A8526" s="38">
        <v>41995</v>
      </c>
      <c r="B8526" s="49" t="s">
        <v>149</v>
      </c>
      <c r="C8526" s="24">
        <f t="shared" si="798"/>
        <v>30.406921776000001</v>
      </c>
      <c r="D8526" s="24">
        <f t="shared" si="799"/>
        <v>1.6435782527838836</v>
      </c>
      <c r="E8526" s="18">
        <f>IF(G8526&gt;=0.3,(バックデータ一覧!$C$10*(バックデータ一覧!$C$12*計算過程!L8526+バックデータ一覧!$C$13*LN(計算過程!G8526)+バックデータ一覧!$C$14)^バックデータ一覧!$C$11+バックデータ一覧!$E$10*(計算過程!G8526/(バックデータ一覧!$E$12*計算過程!L8526+バックデータ一覧!$E$13*LN(計算過程!G8526)+バックデータ一覧!$E$14))^バックデータ一覧!$E$11)*計算過程!$W$11*10^-3,0)</f>
        <v>1.6435782527838836</v>
      </c>
      <c r="F8526" s="18">
        <f>IF(G8526&lt;0.3,(バックデータ一覧!$C$10*(バックデータ一覧!$C$12*計算過程!L8526+バックデータ一覧!$C$13*LN(0.3)+バックデータ一覧!$C$14)^バックデータ一覧!$C$11+バックデータ一覧!$E$10*(0.3/(バックデータ一覧!$E$12*計算過程!L8526+バックデータ一覧!$E$13*LN(0.3)+バックデータ一覧!$E$14))^バックデータ一覧!$E$11)*計算過程!$W$11*計算過程!G8526/0.3*10^-3,0)</f>
        <v>0</v>
      </c>
      <c r="G8526" s="18">
        <f t="shared" si="800"/>
        <v>0.49491968355167126</v>
      </c>
      <c r="H8526" s="18">
        <f t="shared" si="801"/>
        <v>15.048984103158343</v>
      </c>
      <c r="I8526" s="24">
        <v>0</v>
      </c>
      <c r="J8526" s="24">
        <v>0</v>
      </c>
      <c r="K8526" s="24">
        <v>0</v>
      </c>
      <c r="L8526" s="14">
        <f>貼り付けシート!C8526</f>
        <v>3.4</v>
      </c>
      <c r="M8526" s="14">
        <f>貼り付けシート!D8526</f>
        <v>2.4</v>
      </c>
      <c r="N8526" s="18">
        <f>貼り付けシート!E8526</f>
        <v>49.906699047413056</v>
      </c>
      <c r="O8526" s="18">
        <f>貼り付けシート!F8526</f>
        <v>15.048984103158343</v>
      </c>
      <c r="P8526" s="19">
        <f t="shared" si="802"/>
        <v>15.048984103158343</v>
      </c>
      <c r="Q8526" s="19">
        <f t="shared" si="803"/>
        <v>0</v>
      </c>
    </row>
    <row r="8527" spans="1:17">
      <c r="A8527" s="38">
        <v>41995</v>
      </c>
      <c r="B8527" s="49" t="s">
        <v>150</v>
      </c>
      <c r="C8527" s="24">
        <f t="shared" si="798"/>
        <v>30.406921776000001</v>
      </c>
      <c r="D8527" s="24">
        <f t="shared" si="799"/>
        <v>1.6961252069263311</v>
      </c>
      <c r="E8527" s="18">
        <f>IF(G8527&gt;=0.3,(バックデータ一覧!$C$10*(バックデータ一覧!$C$12*計算過程!L8527+バックデータ一覧!$C$13*LN(計算過程!G8527)+バックデータ一覧!$C$14)^バックデータ一覧!$C$11+バックデータ一覧!$E$10*(計算過程!G8527/(バックデータ一覧!$E$12*計算過程!L8527+バックデータ一覧!$E$13*LN(計算過程!G8527)+バックデータ一覧!$E$14))^バックデータ一覧!$E$11)*計算過程!$W$11*10^-3,0)</f>
        <v>1.6961252069263311</v>
      </c>
      <c r="F8527" s="18">
        <f>IF(G8527&lt;0.3,(バックデータ一覧!$C$10*(バックデータ一覧!$C$12*計算過程!L8527+バックデータ一覧!$C$13*LN(0.3)+バックデータ一覧!$C$14)^バックデータ一覧!$C$11+バックデータ一覧!$E$10*(0.3/(バックデータ一覧!$E$12*計算過程!L8527+バックデータ一覧!$E$13*LN(0.3)+バックデータ一覧!$E$14))^バックデータ一覧!$E$11)*計算過程!$W$11*計算過程!G8527/0.3*10^-3,0)</f>
        <v>0</v>
      </c>
      <c r="G8527" s="18">
        <f t="shared" si="800"/>
        <v>0.5106667276495005</v>
      </c>
      <c r="H8527" s="18">
        <f t="shared" si="801"/>
        <v>15.527803241244259</v>
      </c>
      <c r="I8527" s="24">
        <v>0</v>
      </c>
      <c r="J8527" s="24">
        <v>0</v>
      </c>
      <c r="K8527" s="24">
        <v>0</v>
      </c>
      <c r="L8527" s="14">
        <f>貼り付けシート!C8527</f>
        <v>3.1</v>
      </c>
      <c r="M8527" s="14">
        <f>貼り付けシート!D8527</f>
        <v>2.2000000000000002</v>
      </c>
      <c r="N8527" s="18">
        <f>貼り付けシート!E8527</f>
        <v>46.744102659305803</v>
      </c>
      <c r="O8527" s="18">
        <f>貼り付けシート!F8527</f>
        <v>15.527803241244259</v>
      </c>
      <c r="P8527" s="19">
        <f t="shared" si="802"/>
        <v>15.527803241244259</v>
      </c>
      <c r="Q8527" s="19">
        <f t="shared" si="803"/>
        <v>0</v>
      </c>
    </row>
    <row r="8528" spans="1:17">
      <c r="A8528" s="38">
        <v>41995</v>
      </c>
      <c r="B8528" s="49" t="s">
        <v>151</v>
      </c>
      <c r="C8528" s="24">
        <f t="shared" si="798"/>
        <v>30.406921776000001</v>
      </c>
      <c r="D8528" s="24">
        <f t="shared" si="799"/>
        <v>1.7487748390459825</v>
      </c>
      <c r="E8528" s="18">
        <f>IF(G8528&gt;=0.3,(バックデータ一覧!$C$10*(バックデータ一覧!$C$12*計算過程!L8528+バックデータ一覧!$C$13*LN(計算過程!G8528)+バックデータ一覧!$C$14)^バックデータ一覧!$C$11+バックデータ一覧!$E$10*(計算過程!G8528/(バックデータ一覧!$E$12*計算過程!L8528+バックデータ一覧!$E$13*LN(計算過程!G8528)+バックデータ一覧!$E$14))^バックデータ一覧!$E$11)*計算過程!$W$11*10^-3,0)</f>
        <v>1.7487748390459825</v>
      </c>
      <c r="F8528" s="18">
        <f>IF(G8528&lt;0.3,(バックデータ一覧!$C$10*(バックデータ一覧!$C$12*計算過程!L8528+バックデータ一覧!$C$13*LN(0.3)+バックデータ一覧!$C$14)^バックデータ一覧!$C$11+バックデータ一覧!$E$10*(0.3/(バックデータ一覧!$E$12*計算過程!L8528+バックデータ一覧!$E$13*LN(0.3)+バックデータ一覧!$E$14))^バックデータ一覧!$E$11)*計算過程!$W$11*計算過程!G8528/0.3*10^-3,0)</f>
        <v>0</v>
      </c>
      <c r="G8528" s="18">
        <f t="shared" si="800"/>
        <v>0.52477358030382826</v>
      </c>
      <c r="H8528" s="18">
        <f t="shared" si="801"/>
        <v>15.95674920640996</v>
      </c>
      <c r="I8528" s="24">
        <v>0</v>
      </c>
      <c r="J8528" s="24">
        <v>0</v>
      </c>
      <c r="K8528" s="24">
        <v>0</v>
      </c>
      <c r="L8528" s="14">
        <f>貼り付けシート!C8528</f>
        <v>2.7</v>
      </c>
      <c r="M8528" s="14">
        <f>貼り付けシート!D8528</f>
        <v>2.2999999999999998</v>
      </c>
      <c r="N8528" s="18">
        <f>貼り付けシート!E8528</f>
        <v>50.267510285066578</v>
      </c>
      <c r="O8528" s="18">
        <f>貼り付けシート!F8528</f>
        <v>15.95674920640996</v>
      </c>
      <c r="P8528" s="19">
        <f t="shared" si="802"/>
        <v>15.95674920640996</v>
      </c>
      <c r="Q8528" s="19">
        <f t="shared" si="803"/>
        <v>0</v>
      </c>
    </row>
    <row r="8529" spans="1:17">
      <c r="A8529" s="38">
        <v>41995</v>
      </c>
      <c r="B8529" s="49" t="s">
        <v>152</v>
      </c>
      <c r="C8529" s="24">
        <f t="shared" si="798"/>
        <v>30.406921776000001</v>
      </c>
      <c r="D8529" s="24">
        <f t="shared" si="799"/>
        <v>1.7903192006549102</v>
      </c>
      <c r="E8529" s="18">
        <f>IF(G8529&gt;=0.3,(バックデータ一覧!$C$10*(バックデータ一覧!$C$12*計算過程!L8529+バックデータ一覧!$C$13*LN(計算過程!G8529)+バックデータ一覧!$C$14)^バックデータ一覧!$C$11+バックデータ一覧!$E$10*(計算過程!G8529/(バックデータ一覧!$E$12*計算過程!L8529+バックデータ一覧!$E$13*LN(計算過程!G8529)+バックデータ一覧!$E$14))^バックデータ一覧!$E$11)*計算過程!$W$11*10^-3,0)</f>
        <v>1.7903192006549102</v>
      </c>
      <c r="F8529" s="18">
        <f>IF(G8529&lt;0.3,(バックデータ一覧!$C$10*(バックデータ一覧!$C$12*計算過程!L8529+バックデータ一覧!$C$13*LN(0.3)+バックデータ一覧!$C$14)^バックデータ一覧!$C$11+バックデータ一覧!$E$10*(0.3/(バックデータ一覧!$E$12*計算過程!L8529+バックデータ一覧!$E$13*LN(0.3)+バックデータ一覧!$E$14))^バックデータ一覧!$E$11)*計算過程!$W$11*計算過程!G8529/0.3*10^-3,0)</f>
        <v>0</v>
      </c>
      <c r="G8529" s="18">
        <f t="shared" si="800"/>
        <v>0.53622878219732839</v>
      </c>
      <c r="H8529" s="18">
        <f t="shared" si="801"/>
        <v>16.305066634313906</v>
      </c>
      <c r="I8529" s="24">
        <v>0</v>
      </c>
      <c r="J8529" s="24">
        <v>0</v>
      </c>
      <c r="K8529" s="24">
        <v>0</v>
      </c>
      <c r="L8529" s="14">
        <f>貼り付けシート!C8529</f>
        <v>2.4</v>
      </c>
      <c r="M8529" s="14">
        <f>貼り付けシート!D8529</f>
        <v>2.2999999999999998</v>
      </c>
      <c r="N8529" s="18">
        <f>貼り付けシート!E8529</f>
        <v>51.352017175732136</v>
      </c>
      <c r="O8529" s="18">
        <f>貼り付けシート!F8529</f>
        <v>16.305066634313906</v>
      </c>
      <c r="P8529" s="19">
        <f t="shared" si="802"/>
        <v>16.305066634313906</v>
      </c>
      <c r="Q8529" s="19">
        <f t="shared" si="803"/>
        <v>0</v>
      </c>
    </row>
    <row r="8530" spans="1:17">
      <c r="A8530" s="38">
        <v>41995</v>
      </c>
      <c r="B8530" s="49" t="s">
        <v>153</v>
      </c>
      <c r="C8530" s="24">
        <f t="shared" si="798"/>
        <v>30.406921776000001</v>
      </c>
      <c r="D8530" s="24">
        <f t="shared" si="799"/>
        <v>1.8017309956868823</v>
      </c>
      <c r="E8530" s="18">
        <f>IF(G8530&gt;=0.3,(バックデータ一覧!$C$10*(バックデータ一覧!$C$12*計算過程!L8530+バックデータ一覧!$C$13*LN(計算過程!G8530)+バックデータ一覧!$C$14)^バックデータ一覧!$C$11+バックデータ一覧!$E$10*(計算過程!G8530/(バックデータ一覧!$E$12*計算過程!L8530+バックデータ一覧!$E$13*LN(計算過程!G8530)+バックデータ一覧!$E$14))^バックデータ一覧!$E$11)*計算過程!$W$11*10^-3,0)</f>
        <v>1.8017309956868823</v>
      </c>
      <c r="F8530" s="18">
        <f>IF(G8530&lt;0.3,(バックデータ一覧!$C$10*(バックデータ一覧!$C$12*計算過程!L8530+バックデータ一覧!$C$13*LN(0.3)+バックデータ一覧!$C$14)^バックデータ一覧!$C$11+バックデータ一覧!$E$10*(0.3/(バックデータ一覧!$E$12*計算過程!L8530+バックデータ一覧!$E$13*LN(0.3)+バックデータ一覧!$E$14))^バックデータ一覧!$E$11)*計算過程!$W$11*計算過程!G8530/0.3*10^-3,0)</f>
        <v>0</v>
      </c>
      <c r="G8530" s="18">
        <f t="shared" si="800"/>
        <v>0.54092695511051669</v>
      </c>
      <c r="H8530" s="18">
        <f t="shared" si="801"/>
        <v>16.447923610575344</v>
      </c>
      <c r="I8530" s="24">
        <v>0</v>
      </c>
      <c r="J8530" s="24">
        <v>0</v>
      </c>
      <c r="K8530" s="24">
        <v>0</v>
      </c>
      <c r="L8530" s="14">
        <f>貼り付けシート!C8530</f>
        <v>2.4</v>
      </c>
      <c r="M8530" s="14">
        <f>貼り付けシート!D8530</f>
        <v>2.2000000000000002</v>
      </c>
      <c r="N8530" s="18">
        <f>貼り付けシート!E8530</f>
        <v>49.127189940641287</v>
      </c>
      <c r="O8530" s="18">
        <f>貼り付けシート!F8530</f>
        <v>16.447923610575344</v>
      </c>
      <c r="P8530" s="19">
        <f t="shared" si="802"/>
        <v>16.447923610575344</v>
      </c>
      <c r="Q8530" s="19">
        <f t="shared" si="803"/>
        <v>0</v>
      </c>
    </row>
    <row r="8531" spans="1:17">
      <c r="A8531" s="38">
        <v>41995</v>
      </c>
      <c r="B8531" s="49" t="s">
        <v>154</v>
      </c>
      <c r="C8531" s="24">
        <f t="shared" si="798"/>
        <v>30.406921776000001</v>
      </c>
      <c r="D8531" s="24">
        <f t="shared" si="799"/>
        <v>1.8982685294639194</v>
      </c>
      <c r="E8531" s="18">
        <f>IF(G8531&gt;=0.3,(バックデータ一覧!$C$10*(バックデータ一覧!$C$12*計算過程!L8531+バックデータ一覧!$C$13*LN(計算過程!G8531)+バックデータ一覧!$C$14)^バックデータ一覧!$C$11+バックデータ一覧!$E$10*(計算過程!G8531/(バックデータ一覧!$E$12*計算過程!L8531+バックデータ一覧!$E$13*LN(計算過程!G8531)+バックデータ一覧!$E$14))^バックデータ一覧!$E$11)*計算過程!$W$11*10^-3,0)</f>
        <v>1.8982685294639194</v>
      </c>
      <c r="F8531" s="18">
        <f>IF(G8531&lt;0.3,(バックデータ一覧!$C$10*(バックデータ一覧!$C$12*計算過程!L8531+バックデータ一覧!$C$13*LN(0.3)+バックデータ一覧!$C$14)^バックデータ一覧!$C$11+バックデータ一覧!$E$10*(0.3/(バックデータ一覧!$E$12*計算過程!L8531+バックデータ一覧!$E$13*LN(0.3)+バックデータ一覧!$E$14))^バックデータ一覧!$E$11)*計算過程!$W$11*計算過程!G8531/0.3*10^-3,0)</f>
        <v>0</v>
      </c>
      <c r="G8531" s="18">
        <f t="shared" si="800"/>
        <v>0.58364724487890796</v>
      </c>
      <c r="H8531" s="18">
        <f t="shared" si="801"/>
        <v>17.746916119810873</v>
      </c>
      <c r="I8531" s="24">
        <v>0</v>
      </c>
      <c r="J8531" s="24">
        <v>0</v>
      </c>
      <c r="K8531" s="24">
        <v>0</v>
      </c>
      <c r="L8531" s="14">
        <f>貼り付けシート!C8531</f>
        <v>2.5</v>
      </c>
      <c r="M8531" s="14">
        <f>貼り付けシート!D8531</f>
        <v>2.2000000000000002</v>
      </c>
      <c r="N8531" s="18">
        <f>貼り付けシート!E8531</f>
        <v>48.778603017245196</v>
      </c>
      <c r="O8531" s="18">
        <f>貼り付けシート!F8531</f>
        <v>17.746916119810873</v>
      </c>
      <c r="P8531" s="19">
        <f t="shared" si="802"/>
        <v>17.746916119810873</v>
      </c>
      <c r="Q8531" s="19">
        <f t="shared" si="803"/>
        <v>0</v>
      </c>
    </row>
    <row r="8532" spans="1:17">
      <c r="A8532" s="38">
        <v>41995</v>
      </c>
      <c r="B8532" s="49" t="s">
        <v>155</v>
      </c>
      <c r="C8532" s="24">
        <f t="shared" si="798"/>
        <v>30.406921776000001</v>
      </c>
      <c r="D8532" s="24">
        <f t="shared" si="799"/>
        <v>1.6935194172001937</v>
      </c>
      <c r="E8532" s="18">
        <f>IF(G8532&gt;=0.3,(バックデータ一覧!$C$10*(バックデータ一覧!$C$12*計算過程!L8532+バックデータ一覧!$C$13*LN(計算過程!G8532)+バックデータ一覧!$C$14)^バックデータ一覧!$C$11+バックデータ一覧!$E$10*(計算過程!G8532/(バックデータ一覧!$E$12*計算過程!L8532+バックデータ一覧!$E$13*LN(計算過程!G8532)+バックデータ一覧!$E$14))^バックデータ一覧!$E$11)*計算過程!$W$11*10^-3,0)</f>
        <v>1.6935194172001937</v>
      </c>
      <c r="F8532" s="18">
        <f>IF(G8532&lt;0.3,(バックデータ一覧!$C$10*(バックデータ一覧!$C$12*計算過程!L8532+バックデータ一覧!$C$13*LN(0.3)+バックデータ一覧!$C$14)^バックデータ一覧!$C$11+バックデータ一覧!$E$10*(0.3/(バックデータ一覧!$E$12*計算過程!L8532+バックデータ一覧!$E$13*LN(0.3)+バックデータ一覧!$E$14))^バックデータ一覧!$E$11)*計算過程!$W$11*計算過程!G8532/0.3*10^-3,0)</f>
        <v>0</v>
      </c>
      <c r="G8532" s="18">
        <f t="shared" si="800"/>
        <v>0.50256517283683322</v>
      </c>
      <c r="H8532" s="18">
        <f t="shared" si="801"/>
        <v>15.281459897791509</v>
      </c>
      <c r="I8532" s="24">
        <v>0</v>
      </c>
      <c r="J8532" s="24">
        <v>0</v>
      </c>
      <c r="K8532" s="24">
        <v>0</v>
      </c>
      <c r="L8532" s="14">
        <f>貼り付けシート!C8532</f>
        <v>2.7</v>
      </c>
      <c r="M8532" s="14">
        <f>貼り付けシート!D8532</f>
        <v>2.1</v>
      </c>
      <c r="N8532" s="18">
        <f>貼り付けシート!E8532</f>
        <v>45.9111304689402</v>
      </c>
      <c r="O8532" s="18">
        <f>貼り付けシート!F8532</f>
        <v>15.281459897791509</v>
      </c>
      <c r="P8532" s="19">
        <f t="shared" si="802"/>
        <v>15.281459897791509</v>
      </c>
      <c r="Q8532" s="19">
        <f t="shared" si="803"/>
        <v>0</v>
      </c>
    </row>
    <row r="8533" spans="1:17">
      <c r="A8533" s="38">
        <v>41995</v>
      </c>
      <c r="B8533" s="49" t="s">
        <v>156</v>
      </c>
      <c r="C8533" s="24">
        <f t="shared" si="798"/>
        <v>30.406921776000001</v>
      </c>
      <c r="D8533" s="24">
        <f t="shared" si="799"/>
        <v>0.93713574640604969</v>
      </c>
      <c r="E8533" s="18">
        <f>IF(G8533&gt;=0.3,(バックデータ一覧!$C$10*(バックデータ一覧!$C$12*計算過程!L8533+バックデータ一覧!$C$13*LN(計算過程!G8533)+バックデータ一覧!$C$14)^バックデータ一覧!$C$11+バックデータ一覧!$E$10*(計算過程!G8533/(バックデータ一覧!$E$12*計算過程!L8533+バックデータ一覧!$E$13*LN(計算過程!G8533)+バックデータ一覧!$E$14))^バックデータ一覧!$E$11)*計算過程!$W$11*10^-3,0)</f>
        <v>0</v>
      </c>
      <c r="F8533" s="18">
        <f>IF(G8533&lt;0.3,(バックデータ一覧!$C$10*(バックデータ一覧!$C$12*計算過程!L8533+バックデータ一覧!$C$13*LN(0.3)+バックデータ一覧!$C$14)^バックデータ一覧!$C$11+バックデータ一覧!$E$10*(0.3/(バックデータ一覧!$E$12*計算過程!L8533+バックデータ一覧!$E$13*LN(0.3)+バックデータ一覧!$E$14))^バックデータ一覧!$E$11)*計算過程!$W$11*計算過程!G8533/0.3*10^-3,0)</f>
        <v>0.93713574640604969</v>
      </c>
      <c r="G8533" s="18">
        <f t="shared" si="800"/>
        <v>0.25764587117265819</v>
      </c>
      <c r="H8533" s="18">
        <f t="shared" si="801"/>
        <v>7.8342178506563913</v>
      </c>
      <c r="I8533" s="24">
        <v>0</v>
      </c>
      <c r="J8533" s="24">
        <v>0</v>
      </c>
      <c r="K8533" s="24">
        <v>0</v>
      </c>
      <c r="L8533" s="14">
        <f>貼り付けシート!C8533</f>
        <v>3.2</v>
      </c>
      <c r="M8533" s="14">
        <f>貼り付けシート!D8533</f>
        <v>2.2000000000000002</v>
      </c>
      <c r="N8533" s="18">
        <f>貼り付けシート!E8533</f>
        <v>46.414305370560896</v>
      </c>
      <c r="O8533" s="18">
        <f>貼り付けシート!F8533</f>
        <v>7.8342178506563913</v>
      </c>
      <c r="P8533" s="19">
        <f t="shared" si="802"/>
        <v>7.8342178506563913</v>
      </c>
      <c r="Q8533" s="19">
        <f t="shared" si="803"/>
        <v>0</v>
      </c>
    </row>
    <row r="8534" spans="1:17">
      <c r="A8534" s="38">
        <v>41995</v>
      </c>
      <c r="B8534" s="49" t="s">
        <v>157</v>
      </c>
      <c r="C8534" s="24">
        <f t="shared" si="798"/>
        <v>30.406921776000001</v>
      </c>
      <c r="D8534" s="24">
        <f t="shared" si="799"/>
        <v>0.29171679610897011</v>
      </c>
      <c r="E8534" s="18">
        <f>IF(G8534&gt;=0.3,(バックデータ一覧!$C$10*(バックデータ一覧!$C$12*計算過程!L8534+バックデータ一覧!$C$13*LN(計算過程!G8534)+バックデータ一覧!$C$14)^バックデータ一覧!$C$11+バックデータ一覧!$E$10*(計算過程!G8534/(バックデータ一覧!$E$12*計算過程!L8534+バックデータ一覧!$E$13*LN(計算過程!G8534)+バックデータ一覧!$E$14))^バックデータ一覧!$E$11)*計算過程!$W$11*10^-3,0)</f>
        <v>0</v>
      </c>
      <c r="F8534" s="18">
        <f>IF(G8534&lt;0.3,(バックデータ一覧!$C$10*(バックデータ一覧!$C$12*計算過程!L8534+バックデータ一覧!$C$13*LN(0.3)+バックデータ一覧!$C$14)^バックデータ一覧!$C$11+バックデータ一覧!$E$10*(0.3/(バックデータ一覧!$E$12*計算過程!L8534+バックデータ一覧!$E$13*LN(0.3)+バックデータ一覧!$E$14))^バックデータ一覧!$E$11)*計算過程!$W$11*計算過程!G8534/0.3*10^-3,0)</f>
        <v>0.29171679610897011</v>
      </c>
      <c r="G8534" s="18">
        <f t="shared" si="800"/>
        <v>8.4572077582766483E-2</v>
      </c>
      <c r="H8534" s="18">
        <f t="shared" si="801"/>
        <v>2.5715765474929837</v>
      </c>
      <c r="I8534" s="24">
        <v>0</v>
      </c>
      <c r="J8534" s="24">
        <v>0</v>
      </c>
      <c r="K8534" s="24">
        <v>0</v>
      </c>
      <c r="L8534" s="14">
        <f>貼り付けシート!C8534</f>
        <v>4.8</v>
      </c>
      <c r="M8534" s="14">
        <f>貼り付けシート!D8534</f>
        <v>2.4</v>
      </c>
      <c r="N8534" s="18">
        <f>貼り付けシート!E8534</f>
        <v>45.231406910432717</v>
      </c>
      <c r="O8534" s="18">
        <f>貼り付けシート!F8534</f>
        <v>2.5715765474929837</v>
      </c>
      <c r="P8534" s="19">
        <f t="shared" si="802"/>
        <v>2.5715765474929837</v>
      </c>
      <c r="Q8534" s="19">
        <f t="shared" si="803"/>
        <v>0</v>
      </c>
    </row>
    <row r="8535" spans="1:17">
      <c r="A8535" s="38">
        <v>41995</v>
      </c>
      <c r="B8535" s="49" t="s">
        <v>158</v>
      </c>
      <c r="C8535" s="24">
        <f t="shared" si="798"/>
        <v>30.406921776000001</v>
      </c>
      <c r="D8535" s="24">
        <f t="shared" si="799"/>
        <v>0.16382864476560044</v>
      </c>
      <c r="E8535" s="18">
        <f>IF(G8535&gt;=0.3,(バックデータ一覧!$C$10*(バックデータ一覧!$C$12*計算過程!L8535+バックデータ一覧!$C$13*LN(計算過程!G8535)+バックデータ一覧!$C$14)^バックデータ一覧!$C$11+バックデータ一覧!$E$10*(計算過程!G8535/(バックデータ一覧!$E$12*計算過程!L8535+バックデータ一覧!$E$13*LN(計算過程!G8535)+バックデータ一覧!$E$14))^バックデータ一覧!$E$11)*計算過程!$W$11*10^-3,0)</f>
        <v>0</v>
      </c>
      <c r="F8535" s="18">
        <f>IF(G8535&lt;0.3,(バックデータ一覧!$C$10*(バックデータ一覧!$C$12*計算過程!L8535+バックデータ一覧!$C$13*LN(0.3)+バックデータ一覧!$C$14)^バックデータ一覧!$C$11+バックデータ一覧!$E$10*(0.3/(バックデータ一覧!$E$12*計算過程!L8535+バックデータ一覧!$E$13*LN(0.3)+バックデータ一覧!$E$14))^バックデータ一覧!$E$11)*計算過程!$W$11*計算過程!G8535/0.3*10^-3,0)</f>
        <v>0.16382864476560044</v>
      </c>
      <c r="G8535" s="18">
        <f t="shared" si="800"/>
        <v>4.9983392743308257E-2</v>
      </c>
      <c r="H8535" s="18">
        <f t="shared" si="801"/>
        <v>1.5198411132448602</v>
      </c>
      <c r="I8535" s="24">
        <v>0</v>
      </c>
      <c r="J8535" s="24">
        <v>0</v>
      </c>
      <c r="K8535" s="24">
        <v>0</v>
      </c>
      <c r="L8535" s="14">
        <f>貼り付けシート!C8535</f>
        <v>6.3</v>
      </c>
      <c r="M8535" s="14">
        <f>貼り付けシート!D8535</f>
        <v>2.2999999999999998</v>
      </c>
      <c r="N8535" s="18">
        <f>貼り付けシート!E8535</f>
        <v>39.065235132518325</v>
      </c>
      <c r="O8535" s="18">
        <f>貼り付けシート!F8535</f>
        <v>1.5198411132448602</v>
      </c>
      <c r="P8535" s="19">
        <f t="shared" si="802"/>
        <v>1.5198411132448602</v>
      </c>
      <c r="Q8535" s="19">
        <f t="shared" si="803"/>
        <v>0</v>
      </c>
    </row>
    <row r="8536" spans="1:17">
      <c r="A8536" s="38">
        <v>41995</v>
      </c>
      <c r="B8536" s="49" t="s">
        <v>159</v>
      </c>
      <c r="C8536" s="24">
        <f t="shared" si="798"/>
        <v>30.406921776000001</v>
      </c>
      <c r="D8536" s="24">
        <f t="shared" si="799"/>
        <v>0.10992690186327525</v>
      </c>
      <c r="E8536" s="18">
        <f>IF(G8536&gt;=0.3,(バックデータ一覧!$C$10*(バックデータ一覧!$C$12*計算過程!L8536+バックデータ一覧!$C$13*LN(計算過程!G8536)+バックデータ一覧!$C$14)^バックデータ一覧!$C$11+バックデータ一覧!$E$10*(計算過程!G8536/(バックデータ一覧!$E$12*計算過程!L8536+バックデータ一覧!$E$13*LN(計算過程!G8536)+バックデータ一覧!$E$14))^バックデータ一覧!$E$11)*計算過程!$W$11*10^-3,0)</f>
        <v>0</v>
      </c>
      <c r="F8536" s="18">
        <f>IF(G8536&lt;0.3,(バックデータ一覧!$C$10*(バックデータ一覧!$C$12*計算過程!L8536+バックデータ一覧!$C$13*LN(0.3)+バックデータ一覧!$C$14)^バックデータ一覧!$C$11+バックデータ一覧!$E$10*(0.3/(バックデータ一覧!$E$12*計算過程!L8536+バックデータ一覧!$E$13*LN(0.3)+バックデータ一覧!$E$14))^バックデータ一覧!$E$11)*計算過程!$W$11*計算過程!G8536/0.3*10^-3,0)</f>
        <v>0.10992690186327525</v>
      </c>
      <c r="G8536" s="18">
        <f t="shared" si="800"/>
        <v>3.4969450824302174E-2</v>
      </c>
      <c r="H8536" s="18">
        <f t="shared" si="801"/>
        <v>1.0633133557642349</v>
      </c>
      <c r="I8536" s="24">
        <v>0</v>
      </c>
      <c r="J8536" s="24">
        <v>0</v>
      </c>
      <c r="K8536" s="24">
        <v>0</v>
      </c>
      <c r="L8536" s="14">
        <f>貼り付けシート!C8536</f>
        <v>7.5</v>
      </c>
      <c r="M8536" s="14">
        <f>貼り付けシート!D8536</f>
        <v>2.4</v>
      </c>
      <c r="N8536" s="18">
        <f>貼り付けシート!E8536</f>
        <v>37.532503994575208</v>
      </c>
      <c r="O8536" s="18">
        <f>貼り付けシート!F8536</f>
        <v>1.0633133557642349</v>
      </c>
      <c r="P8536" s="19">
        <f t="shared" si="802"/>
        <v>1.0633133557642349</v>
      </c>
      <c r="Q8536" s="19">
        <f t="shared" si="803"/>
        <v>0</v>
      </c>
    </row>
    <row r="8537" spans="1:17">
      <c r="A8537" s="38">
        <v>41995</v>
      </c>
      <c r="B8537" s="49" t="s">
        <v>160</v>
      </c>
      <c r="C8537" s="24">
        <f t="shared" si="798"/>
        <v>30.406921776000001</v>
      </c>
      <c r="D8537" s="24">
        <f t="shared" si="799"/>
        <v>6.1521133245102312E-2</v>
      </c>
      <c r="E8537" s="18">
        <f>IF(G8537&gt;=0.3,(バックデータ一覧!$C$10*(バックデータ一覧!$C$12*計算過程!L8537+バックデータ一覧!$C$13*LN(計算過程!G8537)+バックデータ一覧!$C$14)^バックデータ一覧!$C$11+バックデータ一覧!$E$10*(計算過程!G8537/(バックデータ一覧!$E$12*計算過程!L8537+バックデータ一覧!$E$13*LN(計算過程!G8537)+バックデータ一覧!$E$14))^バックデータ一覧!$E$11)*計算過程!$W$11*10^-3,0)</f>
        <v>0</v>
      </c>
      <c r="F8537" s="18">
        <f>IF(G8537&lt;0.3,(バックデータ一覧!$C$10*(バックデータ一覧!$C$12*計算過程!L8537+バックデータ一覧!$C$13*LN(0.3)+バックデータ一覧!$C$14)^バックデータ一覧!$C$11+バックデータ一覧!$E$10*(0.3/(バックデータ一覧!$E$12*計算過程!L8537+バックデータ一覧!$E$13*LN(0.3)+バックデータ一覧!$E$14))^バックデータ一覧!$E$11)*計算過程!$W$11*計算過程!G8537/0.3*10^-3,0)</f>
        <v>6.1521133245102312E-2</v>
      </c>
      <c r="G8537" s="18">
        <f t="shared" si="800"/>
        <v>2.0571578315831118E-2</v>
      </c>
      <c r="H8537" s="18">
        <f t="shared" si="801"/>
        <v>0.62551837265833465</v>
      </c>
      <c r="I8537" s="24">
        <v>0</v>
      </c>
      <c r="J8537" s="24">
        <v>0</v>
      </c>
      <c r="K8537" s="24">
        <v>0</v>
      </c>
      <c r="L8537" s="14">
        <f>貼り付けシート!C8537</f>
        <v>8.9</v>
      </c>
      <c r="M8537" s="14">
        <f>貼り付けシート!D8537</f>
        <v>2.5</v>
      </c>
      <c r="N8537" s="18">
        <f>貼り付けシート!E8537</f>
        <v>35.541642750438115</v>
      </c>
      <c r="O8537" s="18">
        <f>貼り付けシート!F8537</f>
        <v>0.62551837265833465</v>
      </c>
      <c r="P8537" s="19">
        <f t="shared" si="802"/>
        <v>0.62551837265833465</v>
      </c>
      <c r="Q8537" s="19">
        <f t="shared" si="803"/>
        <v>0</v>
      </c>
    </row>
    <row r="8538" spans="1:17">
      <c r="A8538" s="38">
        <v>41995</v>
      </c>
      <c r="B8538" s="49" t="s">
        <v>161</v>
      </c>
      <c r="C8538" s="24">
        <f t="shared" si="798"/>
        <v>30.406921776000001</v>
      </c>
      <c r="D8538" s="24">
        <f t="shared" si="799"/>
        <v>2.7872385668476971E-2</v>
      </c>
      <c r="E8538" s="18">
        <f>IF(G8538&gt;=0.3,(バックデータ一覧!$C$10*(バックデータ一覧!$C$12*計算過程!L8538+バックデータ一覧!$C$13*LN(計算過程!G8538)+バックデータ一覧!$C$14)^バックデータ一覧!$C$11+バックデータ一覧!$E$10*(計算過程!G8538/(バックデータ一覧!$E$12*計算過程!L8538+バックデータ一覧!$E$13*LN(計算過程!G8538)+バックデータ一覧!$E$14))^バックデータ一覧!$E$11)*計算過程!$W$11*10^-3,0)</f>
        <v>0</v>
      </c>
      <c r="F8538" s="18">
        <f>IF(G8538&lt;0.3,(バックデータ一覧!$C$10*(バックデータ一覧!$C$12*計算過程!L8538+バックデータ一覧!$C$13*LN(0.3)+バックデータ一覧!$C$14)^バックデータ一覧!$C$11+バックデータ一覧!$E$10*(0.3/(バックデータ一覧!$E$12*計算過程!L8538+バックデータ一覧!$E$13*LN(0.3)+バックデータ一覧!$E$14))^バックデータ一覧!$E$11)*計算過程!$W$11*計算過程!G8538/0.3*10^-3,0)</f>
        <v>2.7872385668476971E-2</v>
      </c>
      <c r="G8538" s="18">
        <f t="shared" si="800"/>
        <v>9.4559387797495589E-3</v>
      </c>
      <c r="H8538" s="18">
        <f t="shared" si="801"/>
        <v>0.28752599079448976</v>
      </c>
      <c r="I8538" s="24">
        <v>0</v>
      </c>
      <c r="J8538" s="24">
        <v>0</v>
      </c>
      <c r="K8538" s="24">
        <v>0</v>
      </c>
      <c r="L8538" s="14">
        <f>貼り付けシート!C8538</f>
        <v>9.3000000000000007</v>
      </c>
      <c r="M8538" s="14">
        <f>貼り付けシート!D8538</f>
        <v>2.4</v>
      </c>
      <c r="N8538" s="18">
        <f>貼り付けシート!E8538</f>
        <v>33.216566485165004</v>
      </c>
      <c r="O8538" s="18">
        <f>貼り付けシート!F8538</f>
        <v>0.28752599079448976</v>
      </c>
      <c r="P8538" s="19">
        <f t="shared" si="802"/>
        <v>0.28752599079448976</v>
      </c>
      <c r="Q8538" s="19">
        <f t="shared" si="803"/>
        <v>0</v>
      </c>
    </row>
    <row r="8539" spans="1:17">
      <c r="A8539" s="38">
        <v>41995</v>
      </c>
      <c r="B8539" s="49" t="s">
        <v>162</v>
      </c>
      <c r="C8539" s="24">
        <f t="shared" si="798"/>
        <v>30.406921776000001</v>
      </c>
      <c r="D8539" s="24">
        <f t="shared" si="799"/>
        <v>2.2869553582320453E-2</v>
      </c>
      <c r="E8539" s="18">
        <f>IF(G8539&gt;=0.3,(バックデータ一覧!$C$10*(バックデータ一覧!$C$12*計算過程!L8539+バックデータ一覧!$C$13*LN(計算過程!G8539)+バックデータ一覧!$C$14)^バックデータ一覧!$C$11+バックデータ一覧!$E$10*(計算過程!G8539/(バックデータ一覧!$E$12*計算過程!L8539+バックデータ一覧!$E$13*LN(計算過程!G8539)+バックデータ一覧!$E$14))^バックデータ一覧!$E$11)*計算過程!$W$11*10^-3,0)</f>
        <v>0</v>
      </c>
      <c r="F8539" s="18">
        <f>IF(G8539&lt;0.3,(バックデータ一覧!$C$10*(バックデータ一覧!$C$12*計算過程!L8539+バックデータ一覧!$C$13*LN(0.3)+バックデータ一覧!$C$14)^バックデータ一覧!$C$11+バックデータ一覧!$E$10*(0.3/(バックデータ一覧!$E$12*計算過程!L8539+バックデータ一覧!$E$13*LN(0.3)+バックデータ一覧!$E$14))^バックデータ一覧!$E$11)*計算過程!$W$11*計算過程!G8539/0.3*10^-3,0)</f>
        <v>2.2869553582320453E-2</v>
      </c>
      <c r="G8539" s="18">
        <f t="shared" si="800"/>
        <v>7.8439207268129214E-3</v>
      </c>
      <c r="H8539" s="18">
        <f t="shared" si="801"/>
        <v>0.23850948395734559</v>
      </c>
      <c r="I8539" s="24">
        <v>0</v>
      </c>
      <c r="J8539" s="24">
        <v>0</v>
      </c>
      <c r="K8539" s="24">
        <v>0</v>
      </c>
      <c r="L8539" s="14">
        <f>貼り付けシート!C8539</f>
        <v>9.6</v>
      </c>
      <c r="M8539" s="14">
        <f>貼り付けシート!D8539</f>
        <v>2.5</v>
      </c>
      <c r="N8539" s="18">
        <f>貼り付けシート!E8539</f>
        <v>33.903602664398719</v>
      </c>
      <c r="O8539" s="18">
        <f>貼り付けシート!F8539</f>
        <v>0.23850948395734559</v>
      </c>
      <c r="P8539" s="19">
        <f t="shared" si="802"/>
        <v>0.23850948395734559</v>
      </c>
      <c r="Q8539" s="19">
        <f t="shared" si="803"/>
        <v>0</v>
      </c>
    </row>
    <row r="8540" spans="1:17">
      <c r="A8540" s="38">
        <v>41995</v>
      </c>
      <c r="B8540" s="49" t="s">
        <v>163</v>
      </c>
      <c r="C8540" s="24">
        <f t="shared" si="798"/>
        <v>30.406921776000001</v>
      </c>
      <c r="D8540" s="24">
        <f t="shared" si="799"/>
        <v>2.3310717751528712E-2</v>
      </c>
      <c r="E8540" s="18">
        <f>IF(G8540&gt;=0.3,(バックデータ一覧!$C$10*(バックデータ一覧!$C$12*計算過程!L8540+バックデータ一覧!$C$13*LN(計算過程!G8540)+バックデータ一覧!$C$14)^バックデータ一覧!$C$11+バックデータ一覧!$E$10*(計算過程!G8540/(バックデータ一覧!$E$12*計算過程!L8540+バックデータ一覧!$E$13*LN(計算過程!G8540)+バックデータ一覧!$E$14))^バックデータ一覧!$E$11)*計算過程!$W$11*10^-3,0)</f>
        <v>0</v>
      </c>
      <c r="F8540" s="18">
        <f>IF(G8540&lt;0.3,(バックデータ一覧!$C$10*(バックデータ一覧!$C$12*計算過程!L8540+バックデータ一覧!$C$13*LN(0.3)+バックデータ一覧!$C$14)^バックデータ一覧!$C$11+バックデータ一覧!$E$10*(0.3/(バックデータ一覧!$E$12*計算過程!L8540+バックデータ一覧!$E$13*LN(0.3)+バックデータ一覧!$E$14))^バックデータ一覧!$E$11)*計算過程!$W$11*計算過程!G8540/0.3*10^-3,0)</f>
        <v>2.3310717751528712E-2</v>
      </c>
      <c r="G8540" s="18">
        <f t="shared" si="800"/>
        <v>7.9083549787333819E-3</v>
      </c>
      <c r="H8540" s="18">
        <f t="shared" si="801"/>
        <v>0.24046873121518608</v>
      </c>
      <c r="I8540" s="24">
        <v>0</v>
      </c>
      <c r="J8540" s="24">
        <v>0</v>
      </c>
      <c r="K8540" s="24">
        <v>0</v>
      </c>
      <c r="L8540" s="14">
        <f>貼り付けシート!C8540</f>
        <v>9.3000000000000007</v>
      </c>
      <c r="M8540" s="14">
        <f>貼り付けシート!D8540</f>
        <v>2.6</v>
      </c>
      <c r="N8540" s="18">
        <f>貼り付けシート!E8540</f>
        <v>35.97309124151208</v>
      </c>
      <c r="O8540" s="18">
        <f>貼り付けシート!F8540</f>
        <v>0.24046873121518608</v>
      </c>
      <c r="P8540" s="19">
        <f t="shared" si="802"/>
        <v>0.24046873121518608</v>
      </c>
      <c r="Q8540" s="19">
        <f t="shared" si="803"/>
        <v>0</v>
      </c>
    </row>
    <row r="8541" spans="1:17">
      <c r="A8541" s="38">
        <v>41995</v>
      </c>
      <c r="B8541" s="49" t="s">
        <v>164</v>
      </c>
      <c r="C8541" s="24">
        <f t="shared" si="798"/>
        <v>30.406921776000001</v>
      </c>
      <c r="D8541" s="24">
        <f t="shared" si="799"/>
        <v>2.8828845322003201E-2</v>
      </c>
      <c r="E8541" s="18">
        <f>IF(G8541&gt;=0.3,(バックデータ一覧!$C$10*(バックデータ一覧!$C$12*計算過程!L8541+バックデータ一覧!$C$13*LN(計算過程!G8541)+バックデータ一覧!$C$14)^バックデータ一覧!$C$11+バックデータ一覧!$E$10*(計算過程!G8541/(バックデータ一覧!$E$12*計算過程!L8541+バックデータ一覧!$E$13*LN(計算過程!G8541)+バックデータ一覧!$E$14))^バックデータ一覧!$E$11)*計算過程!$W$11*10^-3,0)</f>
        <v>0</v>
      </c>
      <c r="F8541" s="18">
        <f>IF(G8541&lt;0.3,(バックデータ一覧!$C$10*(バックデータ一覧!$C$12*計算過程!L8541+バックデータ一覧!$C$13*LN(0.3)+バックデータ一覧!$C$14)^バックデータ一覧!$C$11+バックデータ一覧!$E$10*(0.3/(バックデータ一覧!$E$12*計算過程!L8541+バックデータ一覧!$E$13*LN(0.3)+バックデータ一覧!$E$14))^バックデータ一覧!$E$11)*計算過程!$W$11*計算過程!G8541/0.3*10^-3,0)</f>
        <v>2.8828845322003201E-2</v>
      </c>
      <c r="G8541" s="18">
        <f t="shared" si="800"/>
        <v>9.5706990180033733E-3</v>
      </c>
      <c r="H8541" s="18">
        <f t="shared" si="801"/>
        <v>0.29101549638206858</v>
      </c>
      <c r="I8541" s="24">
        <v>0</v>
      </c>
      <c r="J8541" s="24">
        <v>0</v>
      </c>
      <c r="K8541" s="24">
        <v>0</v>
      </c>
      <c r="L8541" s="14">
        <f>貼り付けシート!C8541</f>
        <v>8.6999999999999993</v>
      </c>
      <c r="M8541" s="14">
        <f>貼り付けシート!D8541</f>
        <v>2.8</v>
      </c>
      <c r="N8541" s="18">
        <f>貼り付けシート!E8541</f>
        <v>40.329495170117148</v>
      </c>
      <c r="O8541" s="18">
        <f>貼り付けシート!F8541</f>
        <v>0.29101549638206858</v>
      </c>
      <c r="P8541" s="19">
        <f t="shared" si="802"/>
        <v>0.29101549638206858</v>
      </c>
      <c r="Q8541" s="19">
        <f t="shared" si="803"/>
        <v>0</v>
      </c>
    </row>
    <row r="8542" spans="1:17">
      <c r="A8542" s="38">
        <v>41995</v>
      </c>
      <c r="B8542" s="49" t="s">
        <v>165</v>
      </c>
      <c r="C8542" s="24">
        <f t="shared" si="798"/>
        <v>30.406921776000001</v>
      </c>
      <c r="D8542" s="24">
        <f t="shared" si="799"/>
        <v>4.6802130250699854E-2</v>
      </c>
      <c r="E8542" s="18">
        <f>IF(G8542&gt;=0.3,(バックデータ一覧!$C$10*(バックデータ一覧!$C$12*計算過程!L8542+バックデータ一覧!$C$13*LN(計算過程!G8542)+バックデータ一覧!$C$14)^バックデータ一覧!$C$11+バックデータ一覧!$E$10*(計算過程!G8542/(バックデータ一覧!$E$12*計算過程!L8542+バックデータ一覧!$E$13*LN(計算過程!G8542)+バックデータ一覧!$E$14))^バックデータ一覧!$E$11)*計算過程!$W$11*10^-3,0)</f>
        <v>0</v>
      </c>
      <c r="F8542" s="18">
        <f>IF(G8542&lt;0.3,(バックデータ一覧!$C$10*(バックデータ一覧!$C$12*計算過程!L8542+バックデータ一覧!$C$13*LN(0.3)+バックデータ一覧!$C$14)^バックデータ一覧!$C$11+バックデータ一覧!$E$10*(0.3/(バックデータ一覧!$E$12*計算過程!L8542+バックデータ一覧!$E$13*LN(0.3)+バックデータ一覧!$E$14))^バックデータ一覧!$E$11)*計算過程!$W$11*計算過程!G8542/0.3*10^-3,0)</f>
        <v>4.6802130250699854E-2</v>
      </c>
      <c r="G8542" s="18">
        <f t="shared" si="800"/>
        <v>1.478425537705361E-2</v>
      </c>
      <c r="H8542" s="18">
        <f t="shared" si="801"/>
        <v>0.44954369676647654</v>
      </c>
      <c r="I8542" s="24">
        <v>0</v>
      </c>
      <c r="J8542" s="24">
        <v>0</v>
      </c>
      <c r="K8542" s="24">
        <v>0</v>
      </c>
      <c r="L8542" s="14">
        <f>貼り付けシート!C8542</f>
        <v>7.3</v>
      </c>
      <c r="M8542" s="14">
        <f>貼り付けシート!D8542</f>
        <v>3</v>
      </c>
      <c r="N8542" s="18">
        <f>貼り付けシート!E8542</f>
        <v>47.516296962095325</v>
      </c>
      <c r="O8542" s="18">
        <f>貼り付けシート!F8542</f>
        <v>0.44954369676647654</v>
      </c>
      <c r="P8542" s="19">
        <f t="shared" si="802"/>
        <v>0.44954369676647654</v>
      </c>
      <c r="Q8542" s="19">
        <f t="shared" si="803"/>
        <v>0</v>
      </c>
    </row>
    <row r="8543" spans="1:17">
      <c r="A8543" s="38">
        <v>41995</v>
      </c>
      <c r="B8543" s="49" t="s">
        <v>166</v>
      </c>
      <c r="C8543" s="24">
        <f t="shared" si="798"/>
        <v>30.406921776000001</v>
      </c>
      <c r="D8543" s="24">
        <f t="shared" si="799"/>
        <v>7.6732949231782449E-2</v>
      </c>
      <c r="E8543" s="18">
        <f>IF(G8543&gt;=0.3,(バックデータ一覧!$C$10*(バックデータ一覧!$C$12*計算過程!L8543+バックデータ一覧!$C$13*LN(計算過程!G8543)+バックデータ一覧!$C$14)^バックデータ一覧!$C$11+バックデータ一覧!$E$10*(計算過程!G8543/(バックデータ一覧!$E$12*計算過程!L8543+バックデータ一覧!$E$13*LN(計算過程!G8543)+バックデータ一覧!$E$14))^バックデータ一覧!$E$11)*計算過程!$W$11*10^-3,0)</f>
        <v>0</v>
      </c>
      <c r="F8543" s="18">
        <f>IF(G8543&lt;0.3,(バックデータ一覧!$C$10*(バックデータ一覧!$C$12*計算過程!L8543+バックデータ一覧!$C$13*LN(0.3)+バックデータ一覧!$C$14)^バックデータ一覧!$C$11+バックデータ一覧!$E$10*(0.3/(バックデータ一覧!$E$12*計算過程!L8543+バックデータ一覧!$E$13*LN(0.3)+バックデータ一覧!$E$14))^バックデータ一覧!$E$11)*計算過程!$W$11*計算過程!G8543/0.3*10^-3,0)</f>
        <v>7.6732949231782449E-2</v>
      </c>
      <c r="G8543" s="18">
        <f t="shared" si="800"/>
        <v>2.3250330070374622E-2</v>
      </c>
      <c r="H8543" s="18">
        <f t="shared" si="801"/>
        <v>0.70697096771606172</v>
      </c>
      <c r="I8543" s="24">
        <v>0</v>
      </c>
      <c r="J8543" s="24">
        <v>0</v>
      </c>
      <c r="K8543" s="24">
        <v>0</v>
      </c>
      <c r="L8543" s="14">
        <f>貼り付けシート!C8543</f>
        <v>6.1</v>
      </c>
      <c r="M8543" s="14">
        <f>貼り付けシート!D8543</f>
        <v>3.3</v>
      </c>
      <c r="N8543" s="18">
        <f>貼り付けシート!E8543</f>
        <v>56.73894824049016</v>
      </c>
      <c r="O8543" s="18">
        <f>貼り付けシート!F8543</f>
        <v>0.70697096771606172</v>
      </c>
      <c r="P8543" s="19">
        <f t="shared" si="802"/>
        <v>0.70697096771606172</v>
      </c>
      <c r="Q8543" s="19">
        <f t="shared" si="803"/>
        <v>0</v>
      </c>
    </row>
    <row r="8544" spans="1:17">
      <c r="A8544" s="38">
        <v>41995</v>
      </c>
      <c r="B8544" s="49" t="s">
        <v>167</v>
      </c>
      <c r="C8544" s="24">
        <f t="shared" si="798"/>
        <v>30.406921776000001</v>
      </c>
      <c r="D8544" s="24">
        <f t="shared" si="799"/>
        <v>0.19785592435224375</v>
      </c>
      <c r="E8544" s="18">
        <f>IF(G8544&gt;=0.3,(バックデータ一覧!$C$10*(バックデータ一覧!$C$12*計算過程!L8544+バックデータ一覧!$C$13*LN(計算過程!G8544)+バックデータ一覧!$C$14)^バックデータ一覧!$C$11+バックデータ一覧!$E$10*(計算過程!G8544/(バックデータ一覧!$E$12*計算過程!L8544+バックデータ一覧!$E$13*LN(計算過程!G8544)+バックデータ一覧!$E$14))^バックデータ一覧!$E$11)*計算過程!$W$11*10^-3,0)</f>
        <v>0</v>
      </c>
      <c r="F8544" s="18">
        <f>IF(G8544&lt;0.3,(バックデータ一覧!$C$10*(バックデータ一覧!$C$12*計算過程!L8544+バックデータ一覧!$C$13*LN(0.3)+バックデータ一覧!$C$14)^バックデータ一覧!$C$11+バックデータ一覧!$E$10*(0.3/(バックデータ一覧!$E$12*計算過程!L8544+バックデータ一覧!$E$13*LN(0.3)+バックデータ一覧!$E$14))^バックデータ一覧!$E$11)*計算過程!$W$11*計算過程!G8544/0.3*10^-3,0)</f>
        <v>0.19785592435224375</v>
      </c>
      <c r="G8544" s="18">
        <f t="shared" si="800"/>
        <v>5.9745578733363829E-2</v>
      </c>
      <c r="H8544" s="18">
        <f t="shared" si="801"/>
        <v>1.8166791390072432</v>
      </c>
      <c r="I8544" s="24">
        <v>0</v>
      </c>
      <c r="J8544" s="24">
        <v>0</v>
      </c>
      <c r="K8544" s="24">
        <v>0</v>
      </c>
      <c r="L8544" s="14">
        <f>貼り付けシート!C8544</f>
        <v>6</v>
      </c>
      <c r="M8544" s="14">
        <f>貼り付けシート!D8544</f>
        <v>3.4</v>
      </c>
      <c r="N8544" s="18">
        <f>貼り付けシート!E8544</f>
        <v>58.854592287236628</v>
      </c>
      <c r="O8544" s="18">
        <f>貼り付けシート!F8544</f>
        <v>1.8166791390072432</v>
      </c>
      <c r="P8544" s="19">
        <f t="shared" si="802"/>
        <v>1.8166791390072432</v>
      </c>
      <c r="Q8544" s="19">
        <f t="shared" si="803"/>
        <v>0</v>
      </c>
    </row>
    <row r="8545" spans="1:17">
      <c r="A8545" s="38">
        <v>41995</v>
      </c>
      <c r="B8545" s="49" t="s">
        <v>168</v>
      </c>
      <c r="C8545" s="24">
        <f t="shared" si="798"/>
        <v>30.406921776000001</v>
      </c>
      <c r="D8545" s="24">
        <f t="shared" si="799"/>
        <v>0.25813230401817266</v>
      </c>
      <c r="E8545" s="18">
        <f>IF(G8545&gt;=0.3,(バックデータ一覧!$C$10*(バックデータ一覧!$C$12*計算過程!L8545+バックデータ一覧!$C$13*LN(計算過程!G8545)+バックデータ一覧!$C$14)^バックデータ一覧!$C$11+バックデータ一覧!$E$10*(計算過程!G8545/(バックデータ一覧!$E$12*計算過程!L8545+バックデータ一覧!$E$13*LN(計算過程!G8545)+バックデータ一覧!$E$14))^バックデータ一覧!$E$11)*計算過程!$W$11*10^-3,0)</f>
        <v>0</v>
      </c>
      <c r="F8545" s="18">
        <f>IF(G8545&lt;0.3,(バックデータ一覧!$C$10*(バックデータ一覧!$C$12*計算過程!L8545+バックデータ一覧!$C$13*LN(0.3)+バックデータ一覧!$C$14)^バックデータ一覧!$C$11+バックデータ一覧!$E$10*(0.3/(バックデータ一覧!$E$12*計算過程!L8545+バックデータ一覧!$E$13*LN(0.3)+バックデータ一覧!$E$14))^バックデータ一覧!$E$11)*計算過程!$W$11*計算過程!G8545/0.3*10^-3,0)</f>
        <v>0.25813230401817266</v>
      </c>
      <c r="G8545" s="18">
        <f t="shared" si="800"/>
        <v>8.1541029932389444E-2</v>
      </c>
      <c r="H8545" s="18">
        <f t="shared" si="801"/>
        <v>2.4794117186886404</v>
      </c>
      <c r="I8545" s="24">
        <v>0</v>
      </c>
      <c r="J8545" s="24">
        <v>0</v>
      </c>
      <c r="K8545" s="24">
        <v>0</v>
      </c>
      <c r="L8545" s="14">
        <f>貼り付けシート!C8545</f>
        <v>7.3</v>
      </c>
      <c r="M8545" s="14">
        <f>貼り付けシート!D8545</f>
        <v>3.4</v>
      </c>
      <c r="N8545" s="18">
        <f>貼り付けシート!E8545</f>
        <v>53.817360113235559</v>
      </c>
      <c r="O8545" s="18">
        <f>貼り付けシート!F8545</f>
        <v>2.4794117186886404</v>
      </c>
      <c r="P8545" s="19">
        <f t="shared" si="802"/>
        <v>2.4794117186886404</v>
      </c>
      <c r="Q8545" s="19">
        <f t="shared" si="803"/>
        <v>0</v>
      </c>
    </row>
    <row r="8546" spans="1:17">
      <c r="A8546" s="38">
        <v>41995</v>
      </c>
      <c r="B8546" s="49" t="s">
        <v>169</v>
      </c>
      <c r="C8546" s="24">
        <f t="shared" si="798"/>
        <v>30.406921776000001</v>
      </c>
      <c r="D8546" s="24">
        <f t="shared" si="799"/>
        <v>0.60958019609447389</v>
      </c>
      <c r="E8546" s="18">
        <f>IF(G8546&gt;=0.3,(バックデータ一覧!$C$10*(バックデータ一覧!$C$12*計算過程!L8546+バックデータ一覧!$C$13*LN(計算過程!G8546)+バックデータ一覧!$C$14)^バックデータ一覧!$C$11+バックデータ一覧!$E$10*(計算過程!G8546/(バックデータ一覧!$E$12*計算過程!L8546+バックデータ一覧!$E$13*LN(計算過程!G8546)+バックデータ一覧!$E$14))^バックデータ一覧!$E$11)*計算過程!$W$11*10^-3,0)</f>
        <v>0</v>
      </c>
      <c r="F8546" s="18">
        <f>IF(G8546&lt;0.3,(バックデータ一覧!$C$10*(バックデータ一覧!$C$12*計算過程!L8546+バックデータ一覧!$C$13*LN(0.3)+バックデータ一覧!$C$14)^バックデータ一覧!$C$11+バックデータ一覧!$E$10*(0.3/(バックデータ一覧!$E$12*計算過程!L8546+バックデータ一覧!$E$13*LN(0.3)+バックデータ一覧!$E$14))^バックデータ一覧!$E$11)*計算過程!$W$11*計算過程!G8546/0.3*10^-3,0)</f>
        <v>0.60958019609447389</v>
      </c>
      <c r="G8546" s="18">
        <f t="shared" si="800"/>
        <v>0.19391690595726441</v>
      </c>
      <c r="H8546" s="18">
        <f t="shared" si="801"/>
        <v>5.8964161904864874</v>
      </c>
      <c r="I8546" s="24">
        <v>0</v>
      </c>
      <c r="J8546" s="24">
        <v>0</v>
      </c>
      <c r="K8546" s="24">
        <v>0</v>
      </c>
      <c r="L8546" s="14">
        <f>貼り付けシート!C8546</f>
        <v>7.5</v>
      </c>
      <c r="M8546" s="14">
        <f>貼り付けシート!D8546</f>
        <v>3.4</v>
      </c>
      <c r="N8546" s="18">
        <f>貼り付けシート!E8546</f>
        <v>53.086028062255743</v>
      </c>
      <c r="O8546" s="18">
        <f>貼り付けシート!F8546</f>
        <v>5.8964161904864874</v>
      </c>
      <c r="P8546" s="19">
        <f t="shared" si="802"/>
        <v>5.8964161904864874</v>
      </c>
      <c r="Q8546" s="19">
        <f t="shared" si="803"/>
        <v>0</v>
      </c>
    </row>
    <row r="8547" spans="1:17">
      <c r="A8547" s="38">
        <v>41995</v>
      </c>
      <c r="B8547" s="49" t="s">
        <v>170</v>
      </c>
      <c r="C8547" s="24">
        <f t="shared" si="798"/>
        <v>30.406921776000001</v>
      </c>
      <c r="D8547" s="24">
        <f t="shared" si="799"/>
        <v>0.74763932946635647</v>
      </c>
      <c r="E8547" s="18">
        <f>IF(G8547&gt;=0.3,(バックデータ一覧!$C$10*(バックデータ一覧!$C$12*計算過程!L8547+バックデータ一覧!$C$13*LN(計算過程!G8547)+バックデータ一覧!$C$14)^バックデータ一覧!$C$11+バックデータ一覧!$E$10*(計算過程!G8547/(バックデータ一覧!$E$12*計算過程!L8547+バックデータ一覧!$E$13*LN(計算過程!G8547)+バックデータ一覧!$E$14))^バックデータ一覧!$E$11)*計算過程!$W$11*10^-3,0)</f>
        <v>0</v>
      </c>
      <c r="F8547" s="18">
        <f>IF(G8547&lt;0.3,(バックデータ一覧!$C$10*(バックデータ一覧!$C$12*計算過程!L8547+バックデータ一覧!$C$13*LN(0.3)+バックデータ一覧!$C$14)^バックデータ一覧!$C$11+バックデータ一覧!$E$10*(0.3/(バックデータ一覧!$E$12*計算過程!L8547+バックデータ一覧!$E$13*LN(0.3)+バックデータ一覧!$E$14))^バックデータ一覧!$E$11)*計算過程!$W$11*計算過程!G8547/0.3*10^-3,0)</f>
        <v>0.74763932946635647</v>
      </c>
      <c r="G8547" s="18">
        <f t="shared" si="800"/>
        <v>0.23617067679508993</v>
      </c>
      <c r="H8547" s="18">
        <f t="shared" si="801"/>
        <v>7.1812232950932779</v>
      </c>
      <c r="I8547" s="24">
        <v>0</v>
      </c>
      <c r="J8547" s="24">
        <v>0</v>
      </c>
      <c r="K8547" s="24">
        <v>0</v>
      </c>
      <c r="L8547" s="14">
        <f>貼り付けシート!C8547</f>
        <v>7.3</v>
      </c>
      <c r="M8547" s="14">
        <f>貼り付けシート!D8547</f>
        <v>3.3</v>
      </c>
      <c r="N8547" s="18">
        <f>貼り付けシート!E8547</f>
        <v>52.242850090261541</v>
      </c>
      <c r="O8547" s="18">
        <f>貼り付けシート!F8547</f>
        <v>7.1812232950932779</v>
      </c>
      <c r="P8547" s="19">
        <f t="shared" si="802"/>
        <v>7.1812232950932779</v>
      </c>
      <c r="Q8547" s="19">
        <f t="shared" si="803"/>
        <v>0</v>
      </c>
    </row>
    <row r="8548" spans="1:17">
      <c r="A8548" s="38">
        <v>41995</v>
      </c>
      <c r="B8548" s="49" t="s">
        <v>171</v>
      </c>
      <c r="C8548" s="24">
        <f t="shared" si="798"/>
        <v>30.406921776000001</v>
      </c>
      <c r="D8548" s="24">
        <f t="shared" si="799"/>
        <v>1.0018594533134098</v>
      </c>
      <c r="E8548" s="18">
        <f>IF(G8548&gt;=0.3,(バックデータ一覧!$C$10*(バックデータ一覧!$C$12*計算過程!L8548+バックデータ一覧!$C$13*LN(計算過程!G8548)+バックデータ一覧!$C$14)^バックデータ一覧!$C$11+バックデータ一覧!$E$10*(計算過程!G8548/(バックデータ一覧!$E$12*計算過程!L8548+バックデータ一覧!$E$13*LN(計算過程!G8548)+バックデータ一覧!$E$14))^バックデータ一覧!$E$11)*計算過程!$W$11*10^-3,0)</f>
        <v>1.0018594533134098</v>
      </c>
      <c r="F8548" s="18">
        <f>IF(G8548&lt;0.3,(バックデータ一覧!$C$10*(バックデータ一覧!$C$12*計算過程!L8548+バックデータ一覧!$C$13*LN(0.3)+バックデータ一覧!$C$14)^バックデータ一覧!$C$11+バックデータ一覧!$E$10*(0.3/(バックデータ一覧!$E$12*計算過程!L8548+バックデータ一覧!$E$13*LN(0.3)+バックデータ一覧!$E$14))^バックデータ一覧!$E$11)*計算過程!$W$11*計算過程!G8548/0.3*10^-3,0)</f>
        <v>0</v>
      </c>
      <c r="G8548" s="18">
        <f t="shared" si="800"/>
        <v>0.31481079556692926</v>
      </c>
      <c r="H8548" s="18">
        <f t="shared" si="801"/>
        <v>9.5724272350439463</v>
      </c>
      <c r="I8548" s="24">
        <v>0</v>
      </c>
      <c r="J8548" s="24">
        <v>0</v>
      </c>
      <c r="K8548" s="24">
        <v>0</v>
      </c>
      <c r="L8548" s="14">
        <f>貼り付けシート!C8548</f>
        <v>7.1</v>
      </c>
      <c r="M8548" s="14">
        <f>貼り付けシート!D8548</f>
        <v>3.3</v>
      </c>
      <c r="N8548" s="18">
        <f>貼り付けシート!E8548</f>
        <v>52.963731853799509</v>
      </c>
      <c r="O8548" s="18">
        <f>貼り付けシート!F8548</f>
        <v>9.5724272350439463</v>
      </c>
      <c r="P8548" s="19">
        <f t="shared" si="802"/>
        <v>9.5724272350439463</v>
      </c>
      <c r="Q8548" s="19">
        <f t="shared" si="803"/>
        <v>0</v>
      </c>
    </row>
    <row r="8549" spans="1:17">
      <c r="A8549" s="38">
        <v>41995</v>
      </c>
      <c r="B8549" s="49" t="s">
        <v>172</v>
      </c>
      <c r="C8549" s="24">
        <f t="shared" si="798"/>
        <v>30.406921776000001</v>
      </c>
      <c r="D8549" s="24">
        <f t="shared" si="799"/>
        <v>1.1111280576970473</v>
      </c>
      <c r="E8549" s="18">
        <f>IF(G8549&gt;=0.3,(バックデータ一覧!$C$10*(バックデータ一覧!$C$12*計算過程!L8549+バックデータ一覧!$C$13*LN(計算過程!G8549)+バックデータ一覧!$C$14)^バックデータ一覧!$C$11+バックデータ一覧!$E$10*(計算過程!G8549/(バックデータ一覧!$E$12*計算過程!L8549+バックデータ一覧!$E$13*LN(計算過程!G8549)+バックデータ一覧!$E$14))^バックデータ一覧!$E$11)*計算過程!$W$11*10^-3,0)</f>
        <v>1.1111280576970473</v>
      </c>
      <c r="F8549" s="18">
        <f>IF(G8549&lt;0.3,(バックデータ一覧!$C$10*(バックデータ一覧!$C$12*計算過程!L8549+バックデータ一覧!$C$13*LN(0.3)+バックデータ一覧!$C$14)^バックデータ一覧!$C$11+バックデータ一覧!$E$10*(0.3/(バックデータ一覧!$E$12*計算過程!L8549+バックデータ一覧!$E$13*LN(0.3)+バックデータ一覧!$E$14))^バックデータ一覧!$E$11)*計算過程!$W$11*計算過程!G8549/0.3*10^-3,0)</f>
        <v>0</v>
      </c>
      <c r="G8549" s="18">
        <f t="shared" si="800"/>
        <v>0.34929032362672285</v>
      </c>
      <c r="H8549" s="18">
        <f t="shared" si="801"/>
        <v>10.620843547631488</v>
      </c>
      <c r="I8549" s="24">
        <v>0</v>
      </c>
      <c r="J8549" s="24">
        <v>0</v>
      </c>
      <c r="K8549" s="24">
        <v>0</v>
      </c>
      <c r="L8549" s="14">
        <f>貼り付けシート!C8549</f>
        <v>6.9</v>
      </c>
      <c r="M8549" s="14">
        <f>貼り付けシート!D8549</f>
        <v>3.3</v>
      </c>
      <c r="N8549" s="18">
        <f>貼り付けシート!E8549</f>
        <v>53.695745207227041</v>
      </c>
      <c r="O8549" s="18">
        <f>貼り付けシート!F8549</f>
        <v>10.620843547631488</v>
      </c>
      <c r="P8549" s="19">
        <f t="shared" si="802"/>
        <v>10.620843547631488</v>
      </c>
      <c r="Q8549" s="19">
        <f t="shared" si="803"/>
        <v>0</v>
      </c>
    </row>
    <row r="8550" spans="1:17">
      <c r="A8550" s="38">
        <v>41996</v>
      </c>
      <c r="B8550" s="49" t="s">
        <v>149</v>
      </c>
      <c r="C8550" s="24">
        <f t="shared" si="798"/>
        <v>30.406921776000001</v>
      </c>
      <c r="D8550" s="24">
        <f t="shared" si="799"/>
        <v>1.2119012777692575</v>
      </c>
      <c r="E8550" s="18">
        <f>IF(G8550&gt;=0.3,(バックデータ一覧!$C$10*(バックデータ一覧!$C$12*計算過程!L8550+バックデータ一覧!$C$13*LN(計算過程!G8550)+バックデータ一覧!$C$14)^バックデータ一覧!$C$11+バックデータ一覧!$E$10*(計算過程!G8550/(バックデータ一覧!$E$12*計算過程!L8550+バックデータ一覧!$E$13*LN(計算過程!G8550)+バックデータ一覧!$E$14))^バックデータ一覧!$E$11)*計算過程!$W$11*10^-3,0)</f>
        <v>1.2119012777692575</v>
      </c>
      <c r="F8550" s="18">
        <f>IF(G8550&lt;0.3,(バックデータ一覧!$C$10*(バックデータ一覧!$C$12*計算過程!L8550+バックデータ一覧!$C$13*LN(0.3)+バックデータ一覧!$C$14)^バックデータ一覧!$C$11+バックデータ一覧!$E$10*(0.3/(バックデータ一覧!$E$12*計算過程!L8550+バックデータ一覧!$E$13*LN(0.3)+バックデータ一覧!$E$14))^バックデータ一覧!$E$11)*計算過程!$W$11*計算過程!G8550/0.3*10^-3,0)</f>
        <v>0</v>
      </c>
      <c r="G8550" s="18">
        <f t="shared" si="800"/>
        <v>0.37955182987251984</v>
      </c>
      <c r="H8550" s="18">
        <f t="shared" si="801"/>
        <v>11.541002800871372</v>
      </c>
      <c r="I8550" s="24">
        <v>0</v>
      </c>
      <c r="J8550" s="24">
        <v>0</v>
      </c>
      <c r="K8550" s="24">
        <v>0</v>
      </c>
      <c r="L8550" s="14">
        <f>貼り付けシート!C8550</f>
        <v>6.5</v>
      </c>
      <c r="M8550" s="14">
        <f>貼り付けシート!D8550</f>
        <v>3.4</v>
      </c>
      <c r="N8550" s="18">
        <f>貼り付けシート!E8550</f>
        <v>56.857376774985639</v>
      </c>
      <c r="O8550" s="18">
        <f>貼り付けシート!F8550</f>
        <v>11.541002800871372</v>
      </c>
      <c r="P8550" s="19">
        <f t="shared" si="802"/>
        <v>11.541002800871372</v>
      </c>
      <c r="Q8550" s="19">
        <f t="shared" si="803"/>
        <v>0</v>
      </c>
    </row>
    <row r="8551" spans="1:17">
      <c r="A8551" s="38">
        <v>41996</v>
      </c>
      <c r="B8551" s="49" t="s">
        <v>150</v>
      </c>
      <c r="C8551" s="24">
        <f t="shared" si="798"/>
        <v>30.406921776000001</v>
      </c>
      <c r="D8551" s="24">
        <f t="shared" si="799"/>
        <v>1.2490626303792307</v>
      </c>
      <c r="E8551" s="18">
        <f>IF(G8551&gt;=0.3,(バックデータ一覧!$C$10*(バックデータ一覧!$C$12*計算過程!L8551+バックデータ一覧!$C$13*LN(計算過程!G8551)+バックデータ一覧!$C$14)^バックデータ一覧!$C$11+バックデータ一覧!$E$10*(計算過程!G8551/(バックデータ一覧!$E$12*計算過程!L8551+バックデータ一覧!$E$13*LN(計算過程!G8551)+バックデータ一覧!$E$14))^バックデータ一覧!$E$11)*計算過程!$W$11*10^-3,0)</f>
        <v>1.2490626303792307</v>
      </c>
      <c r="F8551" s="18">
        <f>IF(G8551&lt;0.3,(バックデータ一覧!$C$10*(バックデータ一覧!$C$12*計算過程!L8551+バックデータ一覧!$C$13*LN(0.3)+バックデータ一覧!$C$14)^バックデータ一覧!$C$11+バックデータ一覧!$E$10*(0.3/(バックデータ一覧!$E$12*計算過程!L8551+バックデータ一覧!$E$13*LN(0.3)+バックデータ一覧!$E$14))^バックデータ一覧!$E$11)*計算過程!$W$11*計算過程!G8551/0.3*10^-3,0)</f>
        <v>0</v>
      </c>
      <c r="G8551" s="18">
        <f t="shared" si="800"/>
        <v>0.39297588809824019</v>
      </c>
      <c r="H8551" s="18">
        <f t="shared" si="801"/>
        <v>11.94918708925732</v>
      </c>
      <c r="I8551" s="24">
        <v>0</v>
      </c>
      <c r="J8551" s="24">
        <v>0</v>
      </c>
      <c r="K8551" s="24">
        <v>0</v>
      </c>
      <c r="L8551" s="14">
        <f>貼り付けシート!C8551</f>
        <v>6.5</v>
      </c>
      <c r="M8551" s="14">
        <f>貼り付けシート!D8551</f>
        <v>3.3</v>
      </c>
      <c r="N8551" s="18">
        <f>貼り付けシート!E8551</f>
        <v>55.193926367461685</v>
      </c>
      <c r="O8551" s="18">
        <f>貼り付けシート!F8551</f>
        <v>11.94918708925732</v>
      </c>
      <c r="P8551" s="19">
        <f t="shared" si="802"/>
        <v>11.94918708925732</v>
      </c>
      <c r="Q8551" s="19">
        <f t="shared" si="803"/>
        <v>0</v>
      </c>
    </row>
    <row r="8552" spans="1:17">
      <c r="A8552" s="38">
        <v>41996</v>
      </c>
      <c r="B8552" s="49" t="s">
        <v>151</v>
      </c>
      <c r="C8552" s="24">
        <f t="shared" si="798"/>
        <v>30.406921776000001</v>
      </c>
      <c r="D8552" s="24">
        <f t="shared" si="799"/>
        <v>1.3357631002661767</v>
      </c>
      <c r="E8552" s="18">
        <f>IF(G8552&gt;=0.3,(バックデータ一覧!$C$10*(バックデータ一覧!$C$12*計算過程!L8552+バックデータ一覧!$C$13*LN(計算過程!G8552)+バックデータ一覧!$C$14)^バックデータ一覧!$C$11+バックデータ一覧!$E$10*(計算過程!G8552/(バックデータ一覧!$E$12*計算過程!L8552+バックデータ一覧!$E$13*LN(計算過程!G8552)+バックデータ一覧!$E$14))^バックデータ一覧!$E$11)*計算過程!$W$11*10^-3,0)</f>
        <v>1.3357631002661767</v>
      </c>
      <c r="F8552" s="18">
        <f>IF(G8552&lt;0.3,(バックデータ一覧!$C$10*(バックデータ一覧!$C$12*計算過程!L8552+バックデータ一覧!$C$13*LN(0.3)+バックデータ一覧!$C$14)^バックデータ一覧!$C$11+バックデータ一覧!$E$10*(0.3/(バックデータ一覧!$E$12*計算過程!L8552+バックデータ一覧!$E$13*LN(0.3)+バックデータ一覧!$E$14))^バックデータ一覧!$E$11)*計算過程!$W$11*計算過程!G8552/0.3*10^-3,0)</f>
        <v>0</v>
      </c>
      <c r="G8552" s="18">
        <f t="shared" si="800"/>
        <v>0.41637268758651758</v>
      </c>
      <c r="H8552" s="18">
        <f t="shared" si="801"/>
        <v>12.660611741106127</v>
      </c>
      <c r="I8552" s="24">
        <v>0</v>
      </c>
      <c r="J8552" s="24">
        <v>0</v>
      </c>
      <c r="K8552" s="24">
        <v>0</v>
      </c>
      <c r="L8552" s="14">
        <f>貼り付けシート!C8552</f>
        <v>5.9</v>
      </c>
      <c r="M8552" s="14">
        <f>貼り付けシート!D8552</f>
        <v>3.3</v>
      </c>
      <c r="N8552" s="18">
        <f>貼り付けシート!E8552</f>
        <v>57.529526093550288</v>
      </c>
      <c r="O8552" s="18">
        <f>貼り付けシート!F8552</f>
        <v>12.660611741106127</v>
      </c>
      <c r="P8552" s="19">
        <f t="shared" si="802"/>
        <v>12.660611741106127</v>
      </c>
      <c r="Q8552" s="19">
        <f t="shared" si="803"/>
        <v>0</v>
      </c>
    </row>
    <row r="8553" spans="1:17">
      <c r="A8553" s="38">
        <v>41996</v>
      </c>
      <c r="B8553" s="49" t="s">
        <v>152</v>
      </c>
      <c r="C8553" s="24">
        <f t="shared" si="798"/>
        <v>30.406921776000001</v>
      </c>
      <c r="D8553" s="24">
        <f t="shared" si="799"/>
        <v>1.372605907723583</v>
      </c>
      <c r="E8553" s="18">
        <f>IF(G8553&gt;=0.3,(バックデータ一覧!$C$10*(バックデータ一覧!$C$12*計算過程!L8553+バックデータ一覧!$C$13*LN(計算過程!G8553)+バックデータ一覧!$C$14)^バックデータ一覧!$C$11+バックデータ一覧!$E$10*(計算過程!G8553/(バックデータ一覧!$E$12*計算過程!L8553+バックデータ一覧!$E$13*LN(計算過程!G8553)+バックデータ一覧!$E$14))^バックデータ一覧!$E$11)*計算過程!$W$11*10^-3,0)</f>
        <v>1.372605907723583</v>
      </c>
      <c r="F8553" s="18">
        <f>IF(G8553&lt;0.3,(バックデータ一覧!$C$10*(バックデータ一覧!$C$12*計算過程!L8553+バックデータ一覧!$C$13*LN(0.3)+バックデータ一覧!$C$14)^バックデータ一覧!$C$11+バックデータ一覧!$E$10*(0.3/(バックデータ一覧!$E$12*計算過程!L8553+バックデータ一覧!$E$13*LN(0.3)+バックデータ一覧!$E$14))^バックデータ一覧!$E$11)*計算過程!$W$11*計算過程!G8553/0.3*10^-3,0)</f>
        <v>0</v>
      </c>
      <c r="G8553" s="18">
        <f t="shared" si="800"/>
        <v>0.42871579073072719</v>
      </c>
      <c r="H8553" s="18">
        <f t="shared" si="801"/>
        <v>13.035927512885207</v>
      </c>
      <c r="I8553" s="24">
        <v>0</v>
      </c>
      <c r="J8553" s="24">
        <v>0</v>
      </c>
      <c r="K8553" s="24">
        <v>0</v>
      </c>
      <c r="L8553" s="14">
        <f>貼り付けシート!C8553</f>
        <v>5.8</v>
      </c>
      <c r="M8553" s="14">
        <f>貼り付けシート!D8553</f>
        <v>3.3</v>
      </c>
      <c r="N8553" s="18">
        <f>貼り付けシート!E8553</f>
        <v>57.929421777523785</v>
      </c>
      <c r="O8553" s="18">
        <f>貼り付けシート!F8553</f>
        <v>13.035927512885207</v>
      </c>
      <c r="P8553" s="19">
        <f t="shared" si="802"/>
        <v>13.035927512885207</v>
      </c>
      <c r="Q8553" s="19">
        <f t="shared" si="803"/>
        <v>0</v>
      </c>
    </row>
    <row r="8554" spans="1:17">
      <c r="A8554" s="38">
        <v>41996</v>
      </c>
      <c r="B8554" s="49" t="s">
        <v>153</v>
      </c>
      <c r="C8554" s="24">
        <f t="shared" si="798"/>
        <v>30.406921776000001</v>
      </c>
      <c r="D8554" s="24">
        <f t="shared" si="799"/>
        <v>1.4188440770080806</v>
      </c>
      <c r="E8554" s="18">
        <f>IF(G8554&gt;=0.3,(バックデータ一覧!$C$10*(バックデータ一覧!$C$12*計算過程!L8554+バックデータ一覧!$C$13*LN(計算過程!G8554)+バックデータ一覧!$C$14)^バックデータ一覧!$C$11+バックデータ一覧!$E$10*(計算過程!G8554/(バックデータ一覧!$E$12*計算過程!L8554+バックデータ一覧!$E$13*LN(計算過程!G8554)+バックデータ一覧!$E$14))^バックデータ一覧!$E$11)*計算過程!$W$11*10^-3,0)</f>
        <v>1.4188440770080806</v>
      </c>
      <c r="F8554" s="18">
        <f>IF(G8554&lt;0.3,(バックデータ一覧!$C$10*(バックデータ一覧!$C$12*計算過程!L8554+バックデータ一覧!$C$13*LN(0.3)+バックデータ一覧!$C$14)^バックデータ一覧!$C$11+バックデータ一覧!$E$10*(0.3/(バックデータ一覧!$E$12*計算過程!L8554+バックデータ一覧!$E$13*LN(0.3)+バックデータ一覧!$E$14))^バックデータ一覧!$E$11)*計算過程!$W$11*計算過程!G8554/0.3*10^-3,0)</f>
        <v>0</v>
      </c>
      <c r="G8554" s="18">
        <f t="shared" si="800"/>
        <v>0.44171905989639548</v>
      </c>
      <c r="H8554" s="18">
        <f t="shared" si="801"/>
        <v>13.431316901237956</v>
      </c>
      <c r="I8554" s="24">
        <v>0</v>
      </c>
      <c r="J8554" s="24">
        <v>0</v>
      </c>
      <c r="K8554" s="24">
        <v>0</v>
      </c>
      <c r="L8554" s="14">
        <f>貼り付けシート!C8554</f>
        <v>5.5</v>
      </c>
      <c r="M8554" s="14">
        <f>貼り付けシート!D8554</f>
        <v>3.3</v>
      </c>
      <c r="N8554" s="18">
        <f>貼り付けシート!E8554</f>
        <v>59.147851704076601</v>
      </c>
      <c r="O8554" s="18">
        <f>貼り付けシート!F8554</f>
        <v>13.431316901237956</v>
      </c>
      <c r="P8554" s="19">
        <f t="shared" si="802"/>
        <v>13.431316901237956</v>
      </c>
      <c r="Q8554" s="19">
        <f t="shared" si="803"/>
        <v>0</v>
      </c>
    </row>
    <row r="8555" spans="1:17">
      <c r="A8555" s="38">
        <v>41996</v>
      </c>
      <c r="B8555" s="49" t="s">
        <v>154</v>
      </c>
      <c r="C8555" s="24">
        <f t="shared" si="798"/>
        <v>30.406921776000001</v>
      </c>
      <c r="D8555" s="24">
        <f t="shared" si="799"/>
        <v>1.4993518464890028</v>
      </c>
      <c r="E8555" s="18">
        <f>IF(G8555&gt;=0.3,(バックデータ一覧!$C$10*(バックデータ一覧!$C$12*計算過程!L8555+バックデータ一覧!$C$13*LN(計算過程!G8555)+バックデータ一覧!$C$14)^バックデータ一覧!$C$11+バックデータ一覧!$E$10*(計算過程!G8555/(バックデータ一覧!$E$12*計算過程!L8555+バックデータ一覧!$E$13*LN(計算過程!G8555)+バックデータ一覧!$E$14))^バックデータ一覧!$E$11)*計算過程!$W$11*10^-3,0)</f>
        <v>1.4993518464890028</v>
      </c>
      <c r="F8555" s="18">
        <f>IF(G8555&lt;0.3,(バックデータ一覧!$C$10*(バックデータ一覧!$C$12*計算過程!L8555+バックデータ一覧!$C$13*LN(0.3)+バックデータ一覧!$C$14)^バックデータ一覧!$C$11+バックデータ一覧!$E$10*(0.3/(バックデータ一覧!$E$12*計算過程!L8555+バックデータ一覧!$E$13*LN(0.3)+バックデータ一覧!$E$14))^バックデータ一覧!$E$11)*計算過程!$W$11*計算過程!G8555/0.3*10^-3,0)</f>
        <v>0</v>
      </c>
      <c r="G8555" s="18">
        <f t="shared" si="800"/>
        <v>0.4616817945370062</v>
      </c>
      <c r="H8555" s="18">
        <f t="shared" si="801"/>
        <v>14.038322211890051</v>
      </c>
      <c r="I8555" s="24">
        <v>0</v>
      </c>
      <c r="J8555" s="24">
        <v>0</v>
      </c>
      <c r="K8555" s="24">
        <v>0</v>
      </c>
      <c r="L8555" s="14">
        <f>貼り付けシート!C8555</f>
        <v>4.8</v>
      </c>
      <c r="M8555" s="14">
        <f>貼り付けシート!D8555</f>
        <v>3.1</v>
      </c>
      <c r="N8555" s="18">
        <f>貼り付けシート!E8555</f>
        <v>58.358476291866609</v>
      </c>
      <c r="O8555" s="18">
        <f>貼り付けシート!F8555</f>
        <v>14.038322211890051</v>
      </c>
      <c r="P8555" s="19">
        <f t="shared" si="802"/>
        <v>14.038322211890051</v>
      </c>
      <c r="Q8555" s="19">
        <f t="shared" si="803"/>
        <v>0</v>
      </c>
    </row>
    <row r="8556" spans="1:17">
      <c r="A8556" s="38">
        <v>41996</v>
      </c>
      <c r="B8556" s="49" t="s">
        <v>155</v>
      </c>
      <c r="C8556" s="24">
        <f t="shared" si="798"/>
        <v>30.406921776000001</v>
      </c>
      <c r="D8556" s="24">
        <f t="shared" si="799"/>
        <v>1.5121777175432931</v>
      </c>
      <c r="E8556" s="18">
        <f>IF(G8556&gt;=0.3,(バックデータ一覧!$C$10*(バックデータ一覧!$C$12*計算過程!L8556+バックデータ一覧!$C$13*LN(計算過程!G8556)+バックデータ一覧!$C$14)^バックデータ一覧!$C$11+バックデータ一覧!$E$10*(計算過程!G8556/(バックデータ一覧!$E$12*計算過程!L8556+バックデータ一覧!$E$13*LN(計算過程!G8556)+バックデータ一覧!$E$14))^バックデータ一覧!$E$11)*計算過程!$W$11*10^-3,0)</f>
        <v>1.5121777175432931</v>
      </c>
      <c r="F8556" s="18">
        <f>IF(G8556&lt;0.3,(バックデータ一覧!$C$10*(バックデータ一覧!$C$12*計算過程!L8556+バックデータ一覧!$C$13*LN(0.3)+バックデータ一覧!$C$14)^バックデータ一覧!$C$11+バックデータ一覧!$E$10*(0.3/(バックデータ一覧!$E$12*計算過程!L8556+バックデータ一覧!$E$13*LN(0.3)+バックデータ一覧!$E$14))^バックデータ一覧!$E$11)*計算過程!$W$11*計算過程!G8556/0.3*10^-3,0)</f>
        <v>0</v>
      </c>
      <c r="G8556" s="18">
        <f t="shared" si="800"/>
        <v>0.46180559675028693</v>
      </c>
      <c r="H8556" s="18">
        <f t="shared" si="801"/>
        <v>14.042086656104974</v>
      </c>
      <c r="I8556" s="24">
        <v>0</v>
      </c>
      <c r="J8556" s="24">
        <v>0</v>
      </c>
      <c r="K8556" s="24">
        <v>0</v>
      </c>
      <c r="L8556" s="14">
        <f>貼り付けシート!C8556</f>
        <v>4.5</v>
      </c>
      <c r="M8556" s="14">
        <f>貼り付けシート!D8556</f>
        <v>3.1</v>
      </c>
      <c r="N8556" s="18">
        <f>貼り付けシート!E8556</f>
        <v>59.596006212489449</v>
      </c>
      <c r="O8556" s="18">
        <f>貼り付けシート!F8556</f>
        <v>14.042086656104974</v>
      </c>
      <c r="P8556" s="19">
        <f t="shared" si="802"/>
        <v>14.042086656104974</v>
      </c>
      <c r="Q8556" s="19">
        <f t="shared" si="803"/>
        <v>0</v>
      </c>
    </row>
    <row r="8557" spans="1:17">
      <c r="A8557" s="38">
        <v>41996</v>
      </c>
      <c r="B8557" s="49" t="s">
        <v>156</v>
      </c>
      <c r="C8557" s="24">
        <f t="shared" si="798"/>
        <v>30.406921776000001</v>
      </c>
      <c r="D8557" s="24">
        <f t="shared" si="799"/>
        <v>0.67994377513003379</v>
      </c>
      <c r="E8557" s="18">
        <f>IF(G8557&gt;=0.3,(バックデータ一覧!$C$10*(バックデータ一覧!$C$12*計算過程!L8557+バックデータ一覧!$C$13*LN(計算過程!G8557)+バックデータ一覧!$C$14)^バックデータ一覧!$C$11+バックデータ一覧!$E$10*(計算過程!G8557/(バックデータ一覧!$E$12*計算過程!L8557+バックデータ一覧!$E$13*LN(計算過程!G8557)+バックデータ一覧!$E$14))^バックデータ一覧!$E$11)*計算過程!$W$11*10^-3,0)</f>
        <v>0</v>
      </c>
      <c r="F8557" s="18">
        <f>IF(G8557&lt;0.3,(バックデータ一覧!$C$10*(バックデータ一覧!$C$12*計算過程!L8557+バックデータ一覧!$C$13*LN(0.3)+バックデータ一覧!$C$14)^バックデータ一覧!$C$11+バックデータ一覧!$E$10*(0.3/(バックデータ一覧!$E$12*計算過程!L8557+バックデータ一覧!$E$13*LN(0.3)+バックデータ一覧!$E$14))^バックデータ一覧!$E$11)*計算過程!$W$11*計算過程!G8557/0.3*10^-3,0)</f>
        <v>0.67994377513003379</v>
      </c>
      <c r="G8557" s="18">
        <f t="shared" si="800"/>
        <v>0.1984551501771579</v>
      </c>
      <c r="H8557" s="18">
        <f t="shared" si="801"/>
        <v>6.0344102274811728</v>
      </c>
      <c r="I8557" s="24">
        <v>0</v>
      </c>
      <c r="J8557" s="24">
        <v>0</v>
      </c>
      <c r="K8557" s="24">
        <v>0</v>
      </c>
      <c r="L8557" s="14">
        <f>貼り付けシート!C8557</f>
        <v>5</v>
      </c>
      <c r="M8557" s="14">
        <f>貼り付けシート!D8557</f>
        <v>3.1</v>
      </c>
      <c r="N8557" s="18">
        <f>貼り付けシート!E8557</f>
        <v>57.549394724516212</v>
      </c>
      <c r="O8557" s="18">
        <f>貼り付けシート!F8557</f>
        <v>6.0344102274811728</v>
      </c>
      <c r="P8557" s="19">
        <f t="shared" si="802"/>
        <v>6.0344102274811728</v>
      </c>
      <c r="Q8557" s="19">
        <f t="shared" si="803"/>
        <v>0</v>
      </c>
    </row>
    <row r="8558" spans="1:17">
      <c r="A8558" s="38">
        <v>41996</v>
      </c>
      <c r="B8558" s="49" t="s">
        <v>157</v>
      </c>
      <c r="C8558" s="24">
        <f t="shared" si="798"/>
        <v>30.406921776000001</v>
      </c>
      <c r="D8558" s="24">
        <f t="shared" si="799"/>
        <v>0.15993718854648833</v>
      </c>
      <c r="E8558" s="18">
        <f>IF(G8558&gt;=0.3,(バックデータ一覧!$C$10*(バックデータ一覧!$C$12*計算過程!L8558+バックデータ一覧!$C$13*LN(計算過程!G8558)+バックデータ一覧!$C$14)^バックデータ一覧!$C$11+バックデータ一覧!$E$10*(計算過程!G8558/(バックデータ一覧!$E$12*計算過程!L8558+バックデータ一覧!$E$13*LN(計算過程!G8558)+バックデータ一覧!$E$14))^バックデータ一覧!$E$11)*計算過程!$W$11*10^-3,0)</f>
        <v>0</v>
      </c>
      <c r="F8558" s="18">
        <f>IF(G8558&lt;0.3,(バックデータ一覧!$C$10*(バックデータ一覧!$C$12*計算過程!L8558+バックデータ一覧!$C$13*LN(0.3)+バックデータ一覧!$C$14)^バックデータ一覧!$C$11+バックデータ一覧!$E$10*(0.3/(バックデータ一覧!$E$12*計算過程!L8558+バックデータ一覧!$E$13*LN(0.3)+バックデータ一覧!$E$14))^バックデータ一覧!$E$11)*計算過程!$W$11*計算過程!G8558/0.3*10^-3,0)</f>
        <v>0.15993718854648833</v>
      </c>
      <c r="G8558" s="18">
        <f t="shared" si="800"/>
        <v>4.9648011720948362E-2</v>
      </c>
      <c r="H8558" s="18">
        <f t="shared" si="801"/>
        <v>1.509643208732808</v>
      </c>
      <c r="I8558" s="24">
        <v>0</v>
      </c>
      <c r="J8558" s="24">
        <v>0</v>
      </c>
      <c r="K8558" s="24">
        <v>0</v>
      </c>
      <c r="L8558" s="14">
        <f>貼り付けシート!C8558</f>
        <v>6.8</v>
      </c>
      <c r="M8558" s="14">
        <f>貼り付けシート!D8558</f>
        <v>3.2</v>
      </c>
      <c r="N8558" s="18">
        <f>貼り付けシート!E8558</f>
        <v>52.43600772147682</v>
      </c>
      <c r="O8558" s="18">
        <f>貼り付けシート!F8558</f>
        <v>1.509643208732808</v>
      </c>
      <c r="P8558" s="19">
        <f t="shared" si="802"/>
        <v>1.509643208732808</v>
      </c>
      <c r="Q8558" s="19">
        <f t="shared" si="803"/>
        <v>0</v>
      </c>
    </row>
    <row r="8559" spans="1:17">
      <c r="A8559" s="38">
        <v>41996</v>
      </c>
      <c r="B8559" s="49" t="s">
        <v>158</v>
      </c>
      <c r="C8559" s="24">
        <f t="shared" si="798"/>
        <v>30.406921776000001</v>
      </c>
      <c r="D8559" s="24">
        <f t="shared" si="799"/>
        <v>9.6525002424775477E-2</v>
      </c>
      <c r="E8559" s="18">
        <f>IF(G8559&gt;=0.3,(バックデータ一覧!$C$10*(バックデータ一覧!$C$12*計算過程!L8559+バックデータ一覧!$C$13*LN(計算過程!G8559)+バックデータ一覧!$C$14)^バックデータ一覧!$C$11+バックデータ一覧!$E$10*(計算過程!G8559/(バックデータ一覧!$E$12*計算過程!L8559+バックデータ一覧!$E$13*LN(計算過程!G8559)+バックデータ一覧!$E$14))^バックデータ一覧!$E$11)*計算過程!$W$11*10^-3,0)</f>
        <v>0</v>
      </c>
      <c r="F8559" s="18">
        <f>IF(G8559&lt;0.3,(バックデータ一覧!$C$10*(バックデータ一覧!$C$12*計算過程!L8559+バックデータ一覧!$C$13*LN(0.3)+バックデータ一覧!$C$14)^バックデータ一覧!$C$11+バックデータ一覧!$E$10*(0.3/(バックデータ一覧!$E$12*計算過程!L8559+バックデータ一覧!$E$13*LN(0.3)+バックデータ一覧!$E$14))^バックデータ一覧!$E$11)*計算過程!$W$11*計算過程!G8559/0.3*10^-3,0)</f>
        <v>9.6525002424775477E-2</v>
      </c>
      <c r="G8559" s="18">
        <f t="shared" si="800"/>
        <v>3.1588978329911303E-2</v>
      </c>
      <c r="H8559" s="18">
        <f t="shared" si="801"/>
        <v>0.96052359306137214</v>
      </c>
      <c r="I8559" s="24">
        <v>0</v>
      </c>
      <c r="J8559" s="24">
        <v>0</v>
      </c>
      <c r="K8559" s="24">
        <v>0</v>
      </c>
      <c r="L8559" s="14">
        <f>貼り付けシート!C8559</f>
        <v>8.3000000000000007</v>
      </c>
      <c r="M8559" s="14">
        <f>貼り付けシート!D8559</f>
        <v>3.1</v>
      </c>
      <c r="N8559" s="18">
        <f>貼り付けシート!E8559</f>
        <v>45.856183887661771</v>
      </c>
      <c r="O8559" s="18">
        <f>貼り付けシート!F8559</f>
        <v>0.96052359306137214</v>
      </c>
      <c r="P8559" s="19">
        <f t="shared" si="802"/>
        <v>0.96052359306137214</v>
      </c>
      <c r="Q8559" s="19">
        <f t="shared" si="803"/>
        <v>0</v>
      </c>
    </row>
    <row r="8560" spans="1:17">
      <c r="A8560" s="38">
        <v>41996</v>
      </c>
      <c r="B8560" s="49" t="s">
        <v>159</v>
      </c>
      <c r="C8560" s="24">
        <f t="shared" si="798"/>
        <v>30.406921776000001</v>
      </c>
      <c r="D8560" s="24">
        <f t="shared" si="799"/>
        <v>4.5774944249630065E-2</v>
      </c>
      <c r="E8560" s="18">
        <f>IF(G8560&gt;=0.3,(バックデータ一覧!$C$10*(バックデータ一覧!$C$12*計算過程!L8560+バックデータ一覧!$C$13*LN(計算過程!G8560)+バックデータ一覧!$C$14)^バックデータ一覧!$C$11+バックデータ一覧!$E$10*(計算過程!G8560/(バックデータ一覧!$E$12*計算過程!L8560+バックデータ一覧!$E$13*LN(計算過程!G8560)+バックデータ一覧!$E$14))^バックデータ一覧!$E$11)*計算過程!$W$11*10^-3,0)</f>
        <v>0</v>
      </c>
      <c r="F8560" s="18">
        <f>IF(G8560&lt;0.3,(バックデータ一覧!$C$10*(バックデータ一覧!$C$12*計算過程!L8560+バックデータ一覧!$C$13*LN(0.3)+バックデータ一覧!$C$14)^バックデータ一覧!$C$11+バックデータ一覧!$E$10*(0.3/(バックデータ一覧!$E$12*計算過程!L8560+バックデータ一覧!$E$13*LN(0.3)+バックデータ一覧!$E$14))^バックデータ一覧!$E$11)*計算過程!$W$11*計算過程!G8560/0.3*10^-3,0)</f>
        <v>4.5774944249630065E-2</v>
      </c>
      <c r="G8560" s="18">
        <f t="shared" si="800"/>
        <v>1.5700133047019789E-2</v>
      </c>
      <c r="H8560" s="18">
        <f t="shared" si="801"/>
        <v>0.47739271743352329</v>
      </c>
      <c r="I8560" s="24">
        <v>0</v>
      </c>
      <c r="J8560" s="24">
        <v>0</v>
      </c>
      <c r="K8560" s="24">
        <v>0</v>
      </c>
      <c r="L8560" s="14">
        <f>貼り付けシート!C8560</f>
        <v>9.6</v>
      </c>
      <c r="M8560" s="14">
        <f>貼り付けシート!D8560</f>
        <v>3.2</v>
      </c>
      <c r="N8560" s="18">
        <f>貼り付けシート!E8560</f>
        <v>43.348022754020718</v>
      </c>
      <c r="O8560" s="18">
        <f>貼り付けシート!F8560</f>
        <v>0.47739271743352329</v>
      </c>
      <c r="P8560" s="19">
        <f t="shared" si="802"/>
        <v>0.47739271743352329</v>
      </c>
      <c r="Q8560" s="19">
        <f t="shared" si="803"/>
        <v>0</v>
      </c>
    </row>
    <row r="8561" spans="1:17">
      <c r="A8561" s="38">
        <v>41996</v>
      </c>
      <c r="B8561" s="49" t="s">
        <v>160</v>
      </c>
      <c r="C8561" s="24">
        <f t="shared" si="798"/>
        <v>30.406921776000001</v>
      </c>
      <c r="D8561" s="24">
        <f t="shared" si="799"/>
        <v>1.9661207472113997E-2</v>
      </c>
      <c r="E8561" s="18">
        <f>IF(G8561&gt;=0.3,(バックデータ一覧!$C$10*(バックデータ一覧!$C$12*計算過程!L8561+バックデータ一覧!$C$13*LN(計算過程!G8561)+バックデータ一覧!$C$14)^バックデータ一覧!$C$11+バックデータ一覧!$E$10*(計算過程!G8561/(バックデータ一覧!$E$12*計算過程!L8561+バックデータ一覧!$E$13*LN(計算過程!G8561)+バックデータ一覧!$E$14))^バックデータ一覧!$E$11)*計算過程!$W$11*10^-3,0)</f>
        <v>0</v>
      </c>
      <c r="F8561" s="18">
        <f>IF(G8561&lt;0.3,(バックデータ一覧!$C$10*(バックデータ一覧!$C$12*計算過程!L8561+バックデータ一覧!$C$13*LN(0.3)+バックデータ一覧!$C$14)^バックデータ一覧!$C$11+バックデータ一覧!$E$10*(0.3/(バックデータ一覧!$E$12*計算過程!L8561+バックデータ一覧!$E$13*LN(0.3)+バックデータ一覧!$E$14))^バックデータ一覧!$E$11)*計算過程!$W$11*計算過程!G8561/0.3*10^-3,0)</f>
        <v>1.9661207472113997E-2</v>
      </c>
      <c r="G8561" s="18">
        <f t="shared" si="800"/>
        <v>7.0489551845623853E-3</v>
      </c>
      <c r="H8561" s="18">
        <f t="shared" si="801"/>
        <v>0.21433702889951811</v>
      </c>
      <c r="I8561" s="24">
        <v>0</v>
      </c>
      <c r="J8561" s="24">
        <v>0</v>
      </c>
      <c r="K8561" s="24">
        <v>0</v>
      </c>
      <c r="L8561" s="14">
        <f>貼り付けシート!C8561</f>
        <v>10.8</v>
      </c>
      <c r="M8561" s="14">
        <f>貼り付けシート!D8561</f>
        <v>3.2</v>
      </c>
      <c r="N8561" s="18">
        <f>貼り付けシート!E8561</f>
        <v>40.004219530911421</v>
      </c>
      <c r="O8561" s="18">
        <f>貼り付けシート!F8561</f>
        <v>0.21433702889951811</v>
      </c>
      <c r="P8561" s="19">
        <f t="shared" si="802"/>
        <v>0.21433702889951811</v>
      </c>
      <c r="Q8561" s="19">
        <f t="shared" si="803"/>
        <v>0</v>
      </c>
    </row>
    <row r="8562" spans="1:17">
      <c r="A8562" s="38">
        <v>41996</v>
      </c>
      <c r="B8562" s="49" t="s">
        <v>161</v>
      </c>
      <c r="C8562" s="24">
        <f t="shared" si="798"/>
        <v>30.406921776000001</v>
      </c>
      <c r="D8562" s="24">
        <f t="shared" si="799"/>
        <v>9.1917842691886277E-3</v>
      </c>
      <c r="E8562" s="18">
        <f>IF(G8562&gt;=0.3,(バックデータ一覧!$C$10*(バックデータ一覧!$C$12*計算過程!L8562+バックデータ一覧!$C$13*LN(計算過程!G8562)+バックデータ一覧!$C$14)^バックデータ一覧!$C$11+バックデータ一覧!$E$10*(計算過程!G8562/(バックデータ一覧!$E$12*計算過程!L8562+バックデータ一覧!$E$13*LN(計算過程!G8562)+バックデータ一覧!$E$14))^バックデータ一覧!$E$11)*計算過程!$W$11*10^-3,0)</f>
        <v>0</v>
      </c>
      <c r="F8562" s="18">
        <f>IF(G8562&lt;0.3,(バックデータ一覧!$C$10*(バックデータ一覧!$C$12*計算過程!L8562+バックデータ一覧!$C$13*LN(0.3)+バックデータ一覧!$C$14)^バックデータ一覧!$C$11+バックデータ一覧!$E$10*(0.3/(バックデータ一覧!$E$12*計算過程!L8562+バックデータ一覧!$E$13*LN(0.3)+バックデータ一覧!$E$14))^バックデータ一覧!$E$11)*計算過程!$W$11*計算過程!G8562/0.3*10^-3,0)</f>
        <v>9.1917842691886277E-3</v>
      </c>
      <c r="G8562" s="18">
        <f t="shared" si="800"/>
        <v>3.4481081274853249E-3</v>
      </c>
      <c r="H8562" s="18">
        <f t="shared" si="801"/>
        <v>0.10484635410763611</v>
      </c>
      <c r="I8562" s="24">
        <v>0</v>
      </c>
      <c r="J8562" s="24">
        <v>0</v>
      </c>
      <c r="K8562" s="24">
        <v>0</v>
      </c>
      <c r="L8562" s="14">
        <f>貼り付けシート!C8562</f>
        <v>12</v>
      </c>
      <c r="M8562" s="14">
        <f>貼り付けシート!D8562</f>
        <v>3.1</v>
      </c>
      <c r="N8562" s="18">
        <f>貼り付けシート!E8562</f>
        <v>35.797648208887573</v>
      </c>
      <c r="O8562" s="18">
        <f>貼り付けシート!F8562</f>
        <v>0.10484635410763611</v>
      </c>
      <c r="P8562" s="19">
        <f t="shared" si="802"/>
        <v>0.10484635410763611</v>
      </c>
      <c r="Q8562" s="19">
        <f t="shared" si="803"/>
        <v>0</v>
      </c>
    </row>
    <row r="8563" spans="1:17">
      <c r="A8563" s="38">
        <v>41996</v>
      </c>
      <c r="B8563" s="49" t="s">
        <v>162</v>
      </c>
      <c r="C8563" s="24">
        <f t="shared" si="798"/>
        <v>30.406921776000001</v>
      </c>
      <c r="D8563" s="24">
        <f t="shared" si="799"/>
        <v>4.2245291131905857E-3</v>
      </c>
      <c r="E8563" s="18">
        <f>IF(G8563&gt;=0.3,(バックデータ一覧!$C$10*(バックデータ一覧!$C$12*計算過程!L8563+バックデータ一覧!$C$13*LN(計算過程!G8563)+バックデータ一覧!$C$14)^バックデータ一覧!$C$11+バックデータ一覧!$E$10*(計算過程!G8563/(バックデータ一覧!$E$12*計算過程!L8563+バックデータ一覧!$E$13*LN(計算過程!G8563)+バックデータ一覧!$E$14))^バックデータ一覧!$E$11)*計算過程!$W$11*10^-3,0)</f>
        <v>0</v>
      </c>
      <c r="F8563" s="18">
        <f>IF(G8563&lt;0.3,(バックデータ一覧!$C$10*(バックデータ一覧!$C$12*計算過程!L8563+バックデータ一覧!$C$13*LN(0.3)+バックデータ一覧!$C$14)^バックデータ一覧!$C$11+バックデータ一覧!$E$10*(0.3/(バックデータ一覧!$E$12*計算過程!L8563+バックデータ一覧!$E$13*LN(0.3)+バックデータ一覧!$E$14))^バックデータ一覧!$E$11)*計算過程!$W$11*計算過程!G8563/0.3*10^-3,0)</f>
        <v>4.2245291131905857E-3</v>
      </c>
      <c r="G8563" s="18">
        <f t="shared" si="800"/>
        <v>1.6405919063909892E-3</v>
      </c>
      <c r="H8563" s="18">
        <f t="shared" si="801"/>
        <v>4.9885349763969522E-2</v>
      </c>
      <c r="I8563" s="24">
        <v>0</v>
      </c>
      <c r="J8563" s="24">
        <v>0</v>
      </c>
      <c r="K8563" s="24">
        <v>0</v>
      </c>
      <c r="L8563" s="14">
        <f>貼り付けシート!C8563</f>
        <v>12.9</v>
      </c>
      <c r="M8563" s="14">
        <f>貼り付けシート!D8563</f>
        <v>3.1</v>
      </c>
      <c r="N8563" s="18">
        <f>貼り付けシート!E8563</f>
        <v>33.741915062107928</v>
      </c>
      <c r="O8563" s="18">
        <f>貼り付けシート!F8563</f>
        <v>4.9885349763969522E-2</v>
      </c>
      <c r="P8563" s="19">
        <f t="shared" si="802"/>
        <v>4.9885349763969522E-2</v>
      </c>
      <c r="Q8563" s="19">
        <f t="shared" si="803"/>
        <v>0</v>
      </c>
    </row>
    <row r="8564" spans="1:17">
      <c r="A8564" s="38">
        <v>41996</v>
      </c>
      <c r="B8564" s="49" t="s">
        <v>163</v>
      </c>
      <c r="C8564" s="24">
        <f t="shared" si="798"/>
        <v>30.406921776000001</v>
      </c>
      <c r="D8564" s="24">
        <f t="shared" si="799"/>
        <v>6.0446910418658056E-3</v>
      </c>
      <c r="E8564" s="18">
        <f>IF(G8564&gt;=0.3,(バックデータ一覧!$C$10*(バックデータ一覧!$C$12*計算過程!L8564+バックデータ一覧!$C$13*LN(計算過程!G8564)+バックデータ一覧!$C$14)^バックデータ一覧!$C$11+バックデータ一覧!$E$10*(計算過程!G8564/(バックデータ一覧!$E$12*計算過程!L8564+バックデータ一覧!$E$13*LN(計算過程!G8564)+バックデータ一覧!$E$14))^バックデータ一覧!$E$11)*計算過程!$W$11*10^-3,0)</f>
        <v>0</v>
      </c>
      <c r="F8564" s="18">
        <f>IF(G8564&lt;0.3,(バックデータ一覧!$C$10*(バックデータ一覧!$C$12*計算過程!L8564+バックデータ一覧!$C$13*LN(0.3)+バックデータ一覧!$C$14)^バックデータ一覧!$C$11+バックデータ一覧!$E$10*(0.3/(バックデータ一覧!$E$12*計算過程!L8564+バックデータ一覧!$E$13*LN(0.3)+バックデータ一覧!$E$14))^バックデータ一覧!$E$11)*計算過程!$W$11*計算過程!G8564/0.3*10^-3,0)</f>
        <v>6.0446910418658056E-3</v>
      </c>
      <c r="G8564" s="18">
        <f t="shared" si="800"/>
        <v>2.3025482372866527E-3</v>
      </c>
      <c r="H8564" s="18">
        <f t="shared" si="801"/>
        <v>7.0013404136641935E-2</v>
      </c>
      <c r="I8564" s="24">
        <v>0</v>
      </c>
      <c r="J8564" s="24">
        <v>0</v>
      </c>
      <c r="K8564" s="24">
        <v>0</v>
      </c>
      <c r="L8564" s="14">
        <f>貼り付けシート!C8564</f>
        <v>12.4</v>
      </c>
      <c r="M8564" s="14">
        <f>貼り付けシート!D8564</f>
        <v>3.3</v>
      </c>
      <c r="N8564" s="18">
        <f>貼り付けシート!E8564</f>
        <v>37.104773385052184</v>
      </c>
      <c r="O8564" s="18">
        <f>貼り付けシート!F8564</f>
        <v>7.0013404136641935E-2</v>
      </c>
      <c r="P8564" s="19">
        <f t="shared" si="802"/>
        <v>7.0013404136641935E-2</v>
      </c>
      <c r="Q8564" s="19">
        <f t="shared" si="803"/>
        <v>0</v>
      </c>
    </row>
    <row r="8565" spans="1:17">
      <c r="A8565" s="38">
        <v>41996</v>
      </c>
      <c r="B8565" s="49" t="s">
        <v>164</v>
      </c>
      <c r="C8565" s="24">
        <f t="shared" si="798"/>
        <v>30.406921776000001</v>
      </c>
      <c r="D8565" s="24">
        <f t="shared" si="799"/>
        <v>7.7421740816382423E-3</v>
      </c>
      <c r="E8565" s="18">
        <f>IF(G8565&gt;=0.3,(バックデータ一覧!$C$10*(バックデータ一覧!$C$12*計算過程!L8565+バックデータ一覧!$C$13*LN(計算過程!G8565)+バックデータ一覧!$C$14)^バックデータ一覧!$C$11+バックデータ一覧!$E$10*(計算過程!G8565/(バックデータ一覧!$E$12*計算過程!L8565+バックデータ一覧!$E$13*LN(計算過程!G8565)+バックデータ一覧!$E$14))^バックデータ一覧!$E$11)*計算過程!$W$11*10^-3,0)</f>
        <v>0</v>
      </c>
      <c r="F8565" s="18">
        <f>IF(G8565&lt;0.3,(バックデータ一覧!$C$10*(バックデータ一覧!$C$12*計算過程!L8565+バックデータ一覧!$C$13*LN(0.3)+バックデータ一覧!$C$14)^バックデータ一覧!$C$11+バックデータ一覧!$E$10*(0.3/(バックデータ一覧!$E$12*計算過程!L8565+バックデータ一覧!$E$13*LN(0.3)+バックデータ一覧!$E$14))^バックデータ一覧!$E$11)*計算過程!$W$11*計算過程!G8565/0.3*10^-3,0)</f>
        <v>7.7421740816382423E-3</v>
      </c>
      <c r="G8565" s="18">
        <f t="shared" si="800"/>
        <v>2.8932659194670527E-3</v>
      </c>
      <c r="H8565" s="18">
        <f t="shared" si="801"/>
        <v>8.7975310490401387E-2</v>
      </c>
      <c r="I8565" s="24">
        <v>0</v>
      </c>
      <c r="J8565" s="24">
        <v>0</v>
      </c>
      <c r="K8565" s="24">
        <v>0</v>
      </c>
      <c r="L8565" s="14">
        <f>貼り付けシート!C8565</f>
        <v>11.9</v>
      </c>
      <c r="M8565" s="14">
        <f>貼り付けシート!D8565</f>
        <v>3.2</v>
      </c>
      <c r="N8565" s="18">
        <f>貼り付けシート!E8565</f>
        <v>37.191053591989125</v>
      </c>
      <c r="O8565" s="18">
        <f>貼り付けシート!F8565</f>
        <v>8.7975310490401387E-2</v>
      </c>
      <c r="P8565" s="19">
        <f t="shared" si="802"/>
        <v>8.7975310490401387E-2</v>
      </c>
      <c r="Q8565" s="19">
        <f t="shared" si="803"/>
        <v>0</v>
      </c>
    </row>
    <row r="8566" spans="1:17">
      <c r="A8566" s="38">
        <v>41996</v>
      </c>
      <c r="B8566" s="49" t="s">
        <v>165</v>
      </c>
      <c r="C8566" s="24">
        <f t="shared" si="798"/>
        <v>30.406921776000001</v>
      </c>
      <c r="D8566" s="24">
        <f t="shared" si="799"/>
        <v>2.6052475597617863E-2</v>
      </c>
      <c r="E8566" s="18">
        <f>IF(G8566&gt;=0.3,(バックデータ一覧!$C$10*(バックデータ一覧!$C$12*計算過程!L8566+バックデータ一覧!$C$13*LN(計算過程!G8566)+バックデータ一覧!$C$14)^バックデータ一覧!$C$11+バックデータ一覧!$E$10*(計算過程!G8566/(バックデータ一覧!$E$12*計算過程!L8566+バックデータ一覧!$E$13*LN(計算過程!G8566)+バックデータ一覧!$E$14))^バックデータ一覧!$E$11)*計算過程!$W$11*10^-3,0)</f>
        <v>0</v>
      </c>
      <c r="F8566" s="18">
        <f>IF(G8566&lt;0.3,(バックデータ一覧!$C$10*(バックデータ一覧!$C$12*計算過程!L8566+バックデータ一覧!$C$13*LN(0.3)+バックデータ一覧!$C$14)^バックデータ一覧!$C$11+バックデータ一覧!$E$10*(0.3/(バックデータ一覧!$E$12*計算過程!L8566+バックデータ一覧!$E$13*LN(0.3)+バックデータ一覧!$E$14))^バックデータ一覧!$E$11)*計算過程!$W$11*計算過程!G8566/0.3*10^-3,0)</f>
        <v>2.6052475597617863E-2</v>
      </c>
      <c r="G8566" s="18">
        <f t="shared" si="800"/>
        <v>9.1010175409096429E-3</v>
      </c>
      <c r="H8566" s="18">
        <f t="shared" si="801"/>
        <v>0.27673392844844341</v>
      </c>
      <c r="I8566" s="24">
        <v>0</v>
      </c>
      <c r="J8566" s="24">
        <v>0</v>
      </c>
      <c r="K8566" s="24">
        <v>0</v>
      </c>
      <c r="L8566" s="14">
        <f>貼り付けシート!C8566</f>
        <v>10.1</v>
      </c>
      <c r="M8566" s="14">
        <f>貼り付けシート!D8566</f>
        <v>3.4</v>
      </c>
      <c r="N8566" s="18">
        <f>貼り付けシート!E8566</f>
        <v>44.523814229893595</v>
      </c>
      <c r="O8566" s="18">
        <f>貼り付けシート!F8566</f>
        <v>0.27673392844844341</v>
      </c>
      <c r="P8566" s="19">
        <f t="shared" si="802"/>
        <v>0.27673392844844341</v>
      </c>
      <c r="Q8566" s="19">
        <f t="shared" si="803"/>
        <v>0</v>
      </c>
    </row>
    <row r="8567" spans="1:17">
      <c r="A8567" s="38">
        <v>41996</v>
      </c>
      <c r="B8567" s="49" t="s">
        <v>166</v>
      </c>
      <c r="C8567" s="24">
        <f t="shared" si="798"/>
        <v>30.406921776000001</v>
      </c>
      <c r="D8567" s="24">
        <f t="shared" si="799"/>
        <v>4.2018142326230516E-2</v>
      </c>
      <c r="E8567" s="18">
        <f>IF(G8567&gt;=0.3,(バックデータ一覧!$C$10*(バックデータ一覧!$C$12*計算過程!L8567+バックデータ一覧!$C$13*LN(計算過程!G8567)+バックデータ一覧!$C$14)^バックデータ一覧!$C$11+バックデータ一覧!$E$10*(計算過程!G8567/(バックデータ一覧!$E$12*計算過程!L8567+バックデータ一覧!$E$13*LN(計算過程!G8567)+バックデータ一覧!$E$14))^バックデータ一覧!$E$11)*計算過程!$W$11*10^-3,0)</f>
        <v>0</v>
      </c>
      <c r="F8567" s="18">
        <f>IF(G8567&lt;0.3,(バックデータ一覧!$C$10*(バックデータ一覧!$C$12*計算過程!L8567+バックデータ一覧!$C$13*LN(0.3)+バックデータ一覧!$C$14)^バックデータ一覧!$C$11+バックデータ一覧!$E$10*(0.3/(バックデータ一覧!$E$12*計算過程!L8567+バックデータ一覧!$E$13*LN(0.3)+バックデータ一覧!$E$14))^バックデータ一覧!$E$11)*計算過程!$W$11*計算過程!G8567/0.3*10^-3,0)</f>
        <v>4.2018142326230516E-2</v>
      </c>
      <c r="G8567" s="18">
        <f t="shared" si="800"/>
        <v>1.394932710652308E-2</v>
      </c>
      <c r="H8567" s="18">
        <f t="shared" si="801"/>
        <v>0.42415609815588373</v>
      </c>
      <c r="I8567" s="24">
        <v>0</v>
      </c>
      <c r="J8567" s="24">
        <v>0</v>
      </c>
      <c r="K8567" s="24">
        <v>0</v>
      </c>
      <c r="L8567" s="14">
        <f>貼り付けシート!C8567</f>
        <v>8.6999999999999993</v>
      </c>
      <c r="M8567" s="14">
        <f>貼り付けシート!D8567</f>
        <v>3.4</v>
      </c>
      <c r="N8567" s="18">
        <f>貼り付けシート!E8567</f>
        <v>48.924547249636376</v>
      </c>
      <c r="O8567" s="18">
        <f>貼り付けシート!F8567</f>
        <v>0.42415609815588373</v>
      </c>
      <c r="P8567" s="19">
        <f t="shared" si="802"/>
        <v>0.42415609815588373</v>
      </c>
      <c r="Q8567" s="19">
        <f t="shared" si="803"/>
        <v>0</v>
      </c>
    </row>
    <row r="8568" spans="1:17">
      <c r="A8568" s="38">
        <v>41996</v>
      </c>
      <c r="B8568" s="49" t="s">
        <v>167</v>
      </c>
      <c r="C8568" s="24">
        <f t="shared" si="798"/>
        <v>30.406921776000001</v>
      </c>
      <c r="D8568" s="24">
        <f t="shared" si="799"/>
        <v>4.2753829944393647E-2</v>
      </c>
      <c r="E8568" s="18">
        <f>IF(G8568&gt;=0.3,(バックデータ一覧!$C$10*(バックデータ一覧!$C$12*計算過程!L8568+バックデータ一覧!$C$13*LN(計算過程!G8568)+バックデータ一覧!$C$14)^バックデータ一覧!$C$11+バックデータ一覧!$E$10*(計算過程!G8568/(バックデータ一覧!$E$12*計算過程!L8568+バックデータ一覧!$E$13*LN(計算過程!G8568)+バックデータ一覧!$E$14))^バックデータ一覧!$E$11)*計算過程!$W$11*10^-3,0)</f>
        <v>0</v>
      </c>
      <c r="F8568" s="18">
        <f>IF(G8568&lt;0.3,(バックデータ一覧!$C$10*(バックデータ一覧!$C$12*計算過程!L8568+バックデータ一覧!$C$13*LN(0.3)+バックデータ一覧!$C$14)^バックデータ一覧!$C$11+バックデータ一覧!$E$10*(0.3/(バックデータ一覧!$E$12*計算過程!L8568+バックデータ一覧!$E$13*LN(0.3)+バックデータ一覧!$E$14))^バックデータ一覧!$E$11)*計算過程!$W$11*計算過程!G8568/0.3*10^-3,0)</f>
        <v>4.2753829944393647E-2</v>
      </c>
      <c r="G8568" s="18">
        <f t="shared" si="800"/>
        <v>1.3745365141217112E-2</v>
      </c>
      <c r="H8568" s="18">
        <f t="shared" si="801"/>
        <v>0.4179542426315459</v>
      </c>
      <c r="I8568" s="24">
        <v>0</v>
      </c>
      <c r="J8568" s="24">
        <v>0</v>
      </c>
      <c r="K8568" s="24">
        <v>0</v>
      </c>
      <c r="L8568" s="14">
        <f>貼り付けシート!C8568</f>
        <v>7.8</v>
      </c>
      <c r="M8568" s="14">
        <f>貼り付けシート!D8568</f>
        <v>3.6</v>
      </c>
      <c r="N8568" s="18">
        <f>貼り付けシート!E8568</f>
        <v>55.051554957298457</v>
      </c>
      <c r="O8568" s="18">
        <f>貼り付けシート!F8568</f>
        <v>0.4179542426315459</v>
      </c>
      <c r="P8568" s="19">
        <f t="shared" si="802"/>
        <v>0.4179542426315459</v>
      </c>
      <c r="Q8568" s="19">
        <f t="shared" si="803"/>
        <v>0</v>
      </c>
    </row>
    <row r="8569" spans="1:17">
      <c r="A8569" s="38">
        <v>41996</v>
      </c>
      <c r="B8569" s="49" t="s">
        <v>168</v>
      </c>
      <c r="C8569" s="24">
        <f t="shared" si="798"/>
        <v>30.406921776000001</v>
      </c>
      <c r="D8569" s="24">
        <f t="shared" si="799"/>
        <v>5.7006168564163191E-2</v>
      </c>
      <c r="E8569" s="18">
        <f>IF(G8569&gt;=0.3,(バックデータ一覧!$C$10*(バックデータ一覧!$C$12*計算過程!L8569+バックデータ一覧!$C$13*LN(計算過程!G8569)+バックデータ一覧!$C$14)^バックデータ一覧!$C$11+バックデータ一覧!$E$10*(計算過程!G8569/(バックデータ一覧!$E$12*計算過程!L8569+バックデータ一覧!$E$13*LN(計算過程!G8569)+バックデータ一覧!$E$14))^バックデータ一覧!$E$11)*計算過程!$W$11*10^-3,0)</f>
        <v>0</v>
      </c>
      <c r="F8569" s="18">
        <f>IF(G8569&lt;0.3,(バックデータ一覧!$C$10*(バックデータ一覧!$C$12*計算過程!L8569+バックデータ一覧!$C$13*LN(0.3)+バックデータ一覧!$C$14)^バックデータ一覧!$C$11+バックデータ一覧!$E$10*(0.3/(バックデータ一覧!$E$12*計算過程!L8569+バックデータ一覧!$E$13*LN(0.3)+バックデータ一覧!$E$14))^バックデータ一覧!$E$11)*計算過程!$W$11*計算過程!G8569/0.3*10^-3,0)</f>
        <v>5.7006168564163191E-2</v>
      </c>
      <c r="G8569" s="18">
        <f t="shared" si="800"/>
        <v>1.7944615477306889E-2</v>
      </c>
      <c r="H8569" s="18">
        <f t="shared" si="801"/>
        <v>0.54564051911886946</v>
      </c>
      <c r="I8569" s="24">
        <v>0</v>
      </c>
      <c r="J8569" s="24">
        <v>0</v>
      </c>
      <c r="K8569" s="24">
        <v>0</v>
      </c>
      <c r="L8569" s="14">
        <f>貼り付けシート!C8569</f>
        <v>7.2</v>
      </c>
      <c r="M8569" s="14">
        <f>貼り付けシート!D8569</f>
        <v>3.6</v>
      </c>
      <c r="N8569" s="18">
        <f>貼り付けシート!E8569</f>
        <v>57.356385275757148</v>
      </c>
      <c r="O8569" s="18">
        <f>貼り付けシート!F8569</f>
        <v>0.54564051911886946</v>
      </c>
      <c r="P8569" s="19">
        <f t="shared" si="802"/>
        <v>0.54564051911886946</v>
      </c>
      <c r="Q8569" s="19">
        <f t="shared" si="803"/>
        <v>0</v>
      </c>
    </row>
    <row r="8570" spans="1:17">
      <c r="A8570" s="38">
        <v>41996</v>
      </c>
      <c r="B8570" s="49" t="s">
        <v>169</v>
      </c>
      <c r="C8570" s="24">
        <f t="shared" si="798"/>
        <v>30.406921776000001</v>
      </c>
      <c r="D8570" s="24">
        <f t="shared" si="799"/>
        <v>8.9592427040413578E-2</v>
      </c>
      <c r="E8570" s="18">
        <f>IF(G8570&gt;=0.3,(バックデータ一覧!$C$10*(バックデータ一覧!$C$12*計算過程!L8570+バックデータ一覧!$C$13*LN(計算過程!G8570)+バックデータ一覧!$C$14)^バックデータ一覧!$C$11+バックデータ一覧!$E$10*(計算過程!G8570/(バックデータ一覧!$E$12*計算過程!L8570+バックデータ一覧!$E$13*LN(計算過程!G8570)+バックデータ一覧!$E$14))^バックデータ一覧!$E$11)*計算過程!$W$11*10^-3,0)</f>
        <v>0</v>
      </c>
      <c r="F8570" s="18">
        <f>IF(G8570&lt;0.3,(バックデータ一覧!$C$10*(バックデータ一覧!$C$12*計算過程!L8570+バックデータ一覧!$C$13*LN(0.3)+バックデータ一覧!$C$14)^バックデータ一覧!$C$11+バックデータ一覧!$E$10*(0.3/(バックデータ一覧!$E$12*計算過程!L8570+バックデータ一覧!$E$13*LN(0.3)+バックデータ一覧!$E$14))^バックデータ一覧!$E$11)*計算過程!$W$11*計算過程!G8570/0.3*10^-3,0)</f>
        <v>8.9592427040413578E-2</v>
      </c>
      <c r="G8570" s="18">
        <f t="shared" si="800"/>
        <v>2.8103777959296226E-2</v>
      </c>
      <c r="H8570" s="18">
        <f t="shared" si="801"/>
        <v>0.85454937801839326</v>
      </c>
      <c r="I8570" s="24">
        <v>0</v>
      </c>
      <c r="J8570" s="24">
        <v>0</v>
      </c>
      <c r="K8570" s="24">
        <v>0</v>
      </c>
      <c r="L8570" s="14">
        <f>貼り付けシート!C8570</f>
        <v>7.1</v>
      </c>
      <c r="M8570" s="14">
        <f>貼り付けシート!D8570</f>
        <v>3.7</v>
      </c>
      <c r="N8570" s="18">
        <f>貼り付けシート!E8570</f>
        <v>59.345615167627564</v>
      </c>
      <c r="O8570" s="18">
        <f>貼り付けシート!F8570</f>
        <v>0.85454937801839326</v>
      </c>
      <c r="P8570" s="19">
        <f t="shared" si="802"/>
        <v>0.85454937801839326</v>
      </c>
      <c r="Q8570" s="19">
        <f t="shared" si="803"/>
        <v>0</v>
      </c>
    </row>
    <row r="8571" spans="1:17">
      <c r="A8571" s="38">
        <v>41996</v>
      </c>
      <c r="B8571" s="49" t="s">
        <v>170</v>
      </c>
      <c r="C8571" s="24">
        <f t="shared" si="798"/>
        <v>30.406921776000001</v>
      </c>
      <c r="D8571" s="24">
        <f t="shared" si="799"/>
        <v>0.4876956900146428</v>
      </c>
      <c r="E8571" s="18">
        <f>IF(G8571&gt;=0.3,(バックデータ一覧!$C$10*(バックデータ一覧!$C$12*計算過程!L8571+バックデータ一覧!$C$13*LN(計算過程!G8571)+バックデータ一覧!$C$14)^バックデータ一覧!$C$11+バックデータ一覧!$E$10*(計算過程!G8571/(バックデータ一覧!$E$12*計算過程!L8571+バックデータ一覧!$E$13*LN(計算過程!G8571)+バックデータ一覧!$E$14))^バックデータ一覧!$E$11)*計算過程!$W$11*10^-3,0)</f>
        <v>0</v>
      </c>
      <c r="F8571" s="18">
        <f>IF(G8571&lt;0.3,(バックデータ一覧!$C$10*(バックデータ一覧!$C$12*計算過程!L8571+バックデータ一覧!$C$13*LN(0.3)+バックデータ一覧!$C$14)^バックデータ一覧!$C$11+バックデータ一覧!$E$10*(0.3/(バックデータ一覧!$E$12*計算過程!L8571+バックデータ一覧!$E$13*LN(0.3)+バックデータ一覧!$E$14))^バックデータ一覧!$E$11)*計算過程!$W$11*計算過程!G8571/0.3*10^-3,0)</f>
        <v>0.4876956900146428</v>
      </c>
      <c r="G8571" s="18">
        <f t="shared" si="800"/>
        <v>0.15086651517189922</v>
      </c>
      <c r="H8571" s="18">
        <f t="shared" si="801"/>
        <v>4.587386325449657</v>
      </c>
      <c r="I8571" s="24">
        <v>0</v>
      </c>
      <c r="J8571" s="24">
        <v>0</v>
      </c>
      <c r="K8571" s="24">
        <v>0</v>
      </c>
      <c r="L8571" s="14">
        <f>貼り付けシート!C8571</f>
        <v>6.7</v>
      </c>
      <c r="M8571" s="14">
        <f>貼り付けシート!D8571</f>
        <v>3.6</v>
      </c>
      <c r="N8571" s="18">
        <f>貼り付けシート!E8571</f>
        <v>59.35960745760589</v>
      </c>
      <c r="O8571" s="18">
        <f>貼り付けシート!F8571</f>
        <v>4.587386325449657</v>
      </c>
      <c r="P8571" s="19">
        <f t="shared" si="802"/>
        <v>4.587386325449657</v>
      </c>
      <c r="Q8571" s="19">
        <f t="shared" si="803"/>
        <v>0</v>
      </c>
    </row>
    <row r="8572" spans="1:17">
      <c r="A8572" s="38">
        <v>41996</v>
      </c>
      <c r="B8572" s="49" t="s">
        <v>171</v>
      </c>
      <c r="C8572" s="24">
        <f t="shared" si="798"/>
        <v>30.406921776000001</v>
      </c>
      <c r="D8572" s="24">
        <f t="shared" si="799"/>
        <v>0.96511890658876975</v>
      </c>
      <c r="E8572" s="18">
        <f>IF(G8572&gt;=0.3,(バックデータ一覧!$C$10*(バックデータ一覧!$C$12*計算過程!L8572+バックデータ一覧!$C$13*LN(計算過程!G8572)+バックデータ一覧!$C$14)^バックデータ一覧!$C$11+バックデータ一覧!$E$10*(計算過程!G8572/(バックデータ一覧!$E$12*計算過程!L8572+バックデータ一覧!$E$13*LN(計算過程!G8572)+バックデータ一覧!$E$14))^バックデータ一覧!$E$11)*計算過程!$W$11*10^-3,0)</f>
        <v>0</v>
      </c>
      <c r="F8572" s="18">
        <f>IF(G8572&lt;0.3,(バックデータ一覧!$C$10*(バックデータ一覧!$C$12*計算過程!L8572+バックデータ一覧!$C$13*LN(0.3)+バックデータ一覧!$C$14)^バックデータ一覧!$C$11+バックデータ一覧!$E$10*(0.3/(バックデータ一覧!$E$12*計算過程!L8572+バックデータ一覧!$E$13*LN(0.3)+バックデータ一覧!$E$14))^バックデータ一覧!$E$11)*計算過程!$W$11*計算過程!G8572/0.3*10^-3,0)</f>
        <v>0.96511890658876975</v>
      </c>
      <c r="G8572" s="18">
        <f t="shared" si="800"/>
        <v>0.29855528589803559</v>
      </c>
      <c r="H8572" s="18">
        <f t="shared" si="801"/>
        <v>9.0781472241128842</v>
      </c>
      <c r="I8572" s="24">
        <v>0</v>
      </c>
      <c r="J8572" s="24">
        <v>0</v>
      </c>
      <c r="K8572" s="24">
        <v>0</v>
      </c>
      <c r="L8572" s="14">
        <f>貼り付けシート!C8572</f>
        <v>6.7</v>
      </c>
      <c r="M8572" s="14">
        <f>貼り付けシート!D8572</f>
        <v>3.6</v>
      </c>
      <c r="N8572" s="18">
        <f>貼り付けシート!E8572</f>
        <v>59.35960745760589</v>
      </c>
      <c r="O8572" s="18">
        <f>貼り付けシート!F8572</f>
        <v>9.0781472241128842</v>
      </c>
      <c r="P8572" s="19">
        <f t="shared" si="802"/>
        <v>9.0781472241128842</v>
      </c>
      <c r="Q8572" s="19">
        <f t="shared" si="803"/>
        <v>0</v>
      </c>
    </row>
    <row r="8573" spans="1:17">
      <c r="A8573" s="38">
        <v>41996</v>
      </c>
      <c r="B8573" s="49" t="s">
        <v>172</v>
      </c>
      <c r="C8573" s="24">
        <f t="shared" si="798"/>
        <v>30.406921776000001</v>
      </c>
      <c r="D8573" s="24">
        <f t="shared" si="799"/>
        <v>1.0117472375851415</v>
      </c>
      <c r="E8573" s="18">
        <f>IF(G8573&gt;=0.3,(バックデータ一覧!$C$10*(バックデータ一覧!$C$12*計算過程!L8573+バックデータ一覧!$C$13*LN(計算過程!G8573)+バックデータ一覧!$C$14)^バックデータ一覧!$C$11+バックデータ一覧!$E$10*(計算過程!G8573/(バックデータ一覧!$E$12*計算過程!L8573+バックデータ一覧!$E$13*LN(計算過程!G8573)+バックデータ一覧!$E$14))^バックデータ一覧!$E$11)*計算過程!$W$11*10^-3,0)</f>
        <v>1.0117472375851415</v>
      </c>
      <c r="F8573" s="18">
        <f>IF(G8573&lt;0.3,(バックデータ一覧!$C$10*(バックデータ一覧!$C$12*計算過程!L8573+バックデータ一覧!$C$13*LN(0.3)+バックデータ一覧!$C$14)^バックデータ一覧!$C$11+バックデータ一覧!$E$10*(0.3/(バックデータ一覧!$E$12*計算過程!L8573+バックデータ一覧!$E$13*LN(0.3)+バックデータ一覧!$E$14))^バックデータ一覧!$E$11)*計算過程!$W$11*計算過程!G8573/0.3*10^-3,0)</f>
        <v>0</v>
      </c>
      <c r="G8573" s="18">
        <f t="shared" si="800"/>
        <v>0.31243754373374438</v>
      </c>
      <c r="H8573" s="18">
        <f t="shared" si="801"/>
        <v>9.5002639521975443</v>
      </c>
      <c r="I8573" s="24">
        <v>0</v>
      </c>
      <c r="J8573" s="24">
        <v>0</v>
      </c>
      <c r="K8573" s="24">
        <v>0</v>
      </c>
      <c r="L8573" s="14">
        <f>貼り付けシート!C8573</f>
        <v>6.6</v>
      </c>
      <c r="M8573" s="14">
        <f>貼り付けシート!D8573</f>
        <v>3.7</v>
      </c>
      <c r="N8573" s="18">
        <f>貼り付けシート!E8573</f>
        <v>61.420010179719334</v>
      </c>
      <c r="O8573" s="18">
        <f>貼り付けシート!F8573</f>
        <v>9.5002639521975443</v>
      </c>
      <c r="P8573" s="19">
        <f t="shared" si="802"/>
        <v>9.5002639521975443</v>
      </c>
      <c r="Q8573" s="19">
        <f t="shared" si="803"/>
        <v>0</v>
      </c>
    </row>
    <row r="8574" spans="1:17">
      <c r="A8574" s="38">
        <v>41997</v>
      </c>
      <c r="B8574" s="49" t="s">
        <v>149</v>
      </c>
      <c r="C8574" s="24">
        <f t="shared" si="798"/>
        <v>30.406921776000001</v>
      </c>
      <c r="D8574" s="24">
        <f t="shared" si="799"/>
        <v>1.1527360080191511</v>
      </c>
      <c r="E8574" s="18">
        <f>IF(G8574&gt;=0.3,(バックデータ一覧!$C$10*(バックデータ一覧!$C$12*計算過程!L8574+バックデータ一覧!$C$13*LN(計算過程!G8574)+バックデータ一覧!$C$14)^バックデータ一覧!$C$11+バックデータ一覧!$E$10*(計算過程!G8574/(バックデータ一覧!$E$12*計算過程!L8574+バックデータ一覧!$E$13*LN(計算過程!G8574)+バックデータ一覧!$E$14))^バックデータ一覧!$E$11)*計算過程!$W$11*10^-3,0)</f>
        <v>1.1527360080191511</v>
      </c>
      <c r="F8574" s="18">
        <f>IF(G8574&lt;0.3,(バックデータ一覧!$C$10*(バックデータ一覧!$C$12*計算過程!L8574+バックデータ一覧!$C$13*LN(0.3)+バックデータ一覧!$C$14)^バックデータ一覧!$C$11+バックデータ一覧!$E$10*(0.3/(バックデータ一覧!$E$12*計算過程!L8574+バックデータ一覧!$E$13*LN(0.3)+バックデータ一覧!$E$14))^バックデータ一覧!$E$11)*計算過程!$W$11*計算過程!G8574/0.3*10^-3,0)</f>
        <v>0</v>
      </c>
      <c r="G8574" s="18">
        <f t="shared" si="800"/>
        <v>0.35613860861644581</v>
      </c>
      <c r="H8574" s="18">
        <f t="shared" si="801"/>
        <v>10.829078813613748</v>
      </c>
      <c r="I8574" s="24">
        <v>0</v>
      </c>
      <c r="J8574" s="24">
        <v>0</v>
      </c>
      <c r="K8574" s="24">
        <v>0</v>
      </c>
      <c r="L8574" s="14">
        <f>貼り付けシート!C8574</f>
        <v>6.3</v>
      </c>
      <c r="M8574" s="14">
        <f>貼り付けシート!D8574</f>
        <v>3.7</v>
      </c>
      <c r="N8574" s="18">
        <f>貼り付けシート!E8574</f>
        <v>62.703460670105414</v>
      </c>
      <c r="O8574" s="18">
        <f>貼り付けシート!F8574</f>
        <v>10.829078813613748</v>
      </c>
      <c r="P8574" s="19">
        <f t="shared" si="802"/>
        <v>10.829078813613748</v>
      </c>
      <c r="Q8574" s="19">
        <f t="shared" si="803"/>
        <v>0</v>
      </c>
    </row>
    <row r="8575" spans="1:17">
      <c r="A8575" s="38">
        <v>41997</v>
      </c>
      <c r="B8575" s="49" t="s">
        <v>150</v>
      </c>
      <c r="C8575" s="24">
        <f t="shared" si="798"/>
        <v>30.406921776000001</v>
      </c>
      <c r="D8575" s="24">
        <f t="shared" si="799"/>
        <v>1.3019898461148021</v>
      </c>
      <c r="E8575" s="18">
        <f>IF(G8575&gt;=0.3,(バックデータ一覧!$C$10*(バックデータ一覧!$C$12*計算過程!L8575+バックデータ一覧!$C$13*LN(計算過程!G8575)+バックデータ一覧!$C$14)^バックデータ一覧!$C$11+バックデータ一覧!$E$10*(計算過程!G8575/(バックデータ一覧!$E$12*計算過程!L8575+バックデータ一覧!$E$13*LN(計算過程!G8575)+バックデータ一覧!$E$14))^バックデータ一覧!$E$11)*計算過程!$W$11*10^-3,0)</f>
        <v>1.3019898461148021</v>
      </c>
      <c r="F8575" s="18">
        <f>IF(G8575&lt;0.3,(バックデータ一覧!$C$10*(バックデータ一覧!$C$12*計算過程!L8575+バックデータ一覧!$C$13*LN(0.3)+バックデータ一覧!$C$14)^バックデータ一覧!$C$11+バックデータ一覧!$E$10*(0.3/(バックデータ一覧!$E$12*計算過程!L8575+バックデータ一覧!$E$13*LN(0.3)+バックデータ一覧!$E$14))^バックデータ一覧!$E$11)*計算過程!$W$11*計算過程!G8575/0.3*10^-3,0)</f>
        <v>0</v>
      </c>
      <c r="G8575" s="18">
        <f t="shared" si="800"/>
        <v>0.39822796704682617</v>
      </c>
      <c r="H8575" s="18">
        <f t="shared" si="801"/>
        <v>12.108886643008349</v>
      </c>
      <c r="I8575" s="24">
        <v>0</v>
      </c>
      <c r="J8575" s="24">
        <v>0</v>
      </c>
      <c r="K8575" s="24">
        <v>0</v>
      </c>
      <c r="L8575" s="14">
        <f>貼り付けシート!C8575</f>
        <v>5.5</v>
      </c>
      <c r="M8575" s="14">
        <f>貼り付けシート!D8575</f>
        <v>3.7</v>
      </c>
      <c r="N8575" s="18">
        <f>貼り付けシート!E8575</f>
        <v>66.274892692823371</v>
      </c>
      <c r="O8575" s="18">
        <f>貼り付けシート!F8575</f>
        <v>12.108886643008349</v>
      </c>
      <c r="P8575" s="19">
        <f t="shared" si="802"/>
        <v>12.108886643008349</v>
      </c>
      <c r="Q8575" s="19">
        <f t="shared" si="803"/>
        <v>0</v>
      </c>
    </row>
    <row r="8576" spans="1:17">
      <c r="A8576" s="38">
        <v>41997</v>
      </c>
      <c r="B8576" s="49" t="s">
        <v>151</v>
      </c>
      <c r="C8576" s="24">
        <f t="shared" si="798"/>
        <v>30.406921776000001</v>
      </c>
      <c r="D8576" s="24">
        <f t="shared" si="799"/>
        <v>1.3692249075663969</v>
      </c>
      <c r="E8576" s="18">
        <f>IF(G8576&gt;=0.3,(バックデータ一覧!$C$10*(バックデータ一覧!$C$12*計算過程!L8576+バックデータ一覧!$C$13*LN(計算過程!G8576)+バックデータ一覧!$C$14)^バックデータ一覧!$C$11+バックデータ一覧!$E$10*(計算過程!G8576/(バックデータ一覧!$E$12*計算過程!L8576+バックデータ一覧!$E$13*LN(計算過程!G8576)+バックデータ一覧!$E$14))^バックデータ一覧!$E$11)*計算過程!$W$11*10^-3,0)</f>
        <v>1.3692249075663969</v>
      </c>
      <c r="F8576" s="18">
        <f>IF(G8576&lt;0.3,(バックデータ一覧!$C$10*(バックデータ一覧!$C$12*計算過程!L8576+バックデータ一覧!$C$13*LN(0.3)+バックデータ一覧!$C$14)^バックデータ一覧!$C$11+バックデータ一覧!$E$10*(0.3/(バックデータ一覧!$E$12*計算過程!L8576+バックデータ一覧!$E$13*LN(0.3)+バックデータ一覧!$E$14))^バックデータ一覧!$E$11)*計算過程!$W$11*計算過程!G8576/0.3*10^-3,0)</f>
        <v>0</v>
      </c>
      <c r="G8576" s="18">
        <f t="shared" si="800"/>
        <v>0.41998694019163624</v>
      </c>
      <c r="H8576" s="18">
        <f t="shared" si="801"/>
        <v>12.770510037348673</v>
      </c>
      <c r="I8576" s="24">
        <v>0</v>
      </c>
      <c r="J8576" s="24">
        <v>0</v>
      </c>
      <c r="K8576" s="24">
        <v>0</v>
      </c>
      <c r="L8576" s="14">
        <f>貼り付けシート!C8576</f>
        <v>5.3</v>
      </c>
      <c r="M8576" s="14">
        <f>貼り付けシート!D8576</f>
        <v>3.6</v>
      </c>
      <c r="N8576" s="18">
        <f>貼り付けシート!E8576</f>
        <v>65.397015933153924</v>
      </c>
      <c r="O8576" s="18">
        <f>貼り付けシート!F8576</f>
        <v>12.770510037348673</v>
      </c>
      <c r="P8576" s="19">
        <f t="shared" si="802"/>
        <v>12.770510037348673</v>
      </c>
      <c r="Q8576" s="19">
        <f t="shared" si="803"/>
        <v>0</v>
      </c>
    </row>
    <row r="8577" spans="1:17">
      <c r="A8577" s="38">
        <v>41997</v>
      </c>
      <c r="B8577" s="49" t="s">
        <v>152</v>
      </c>
      <c r="C8577" s="24">
        <f t="shared" si="798"/>
        <v>30.406921776000001</v>
      </c>
      <c r="D8577" s="24">
        <f t="shared" si="799"/>
        <v>1.5387586333681311</v>
      </c>
      <c r="E8577" s="18">
        <f>IF(G8577&gt;=0.3,(バックデータ一覧!$C$10*(バックデータ一覧!$C$12*計算過程!L8577+バックデータ一覧!$C$13*LN(計算過程!G8577)+バックデータ一覧!$C$14)^バックデータ一覧!$C$11+バックデータ一覧!$E$10*(計算過程!G8577/(バックデータ一覧!$E$12*計算過程!L8577+バックデータ一覧!$E$13*LN(計算過程!G8577)+バックデータ一覧!$E$14))^バックデータ一覧!$E$11)*計算過程!$W$11*10^-3,0)</f>
        <v>1.5387586333681311</v>
      </c>
      <c r="F8577" s="18">
        <f>IF(G8577&lt;0.3,(バックデータ一覧!$C$10*(バックデータ一覧!$C$12*計算過程!L8577+バックデータ一覧!$C$13*LN(0.3)+バックデータ一覧!$C$14)^バックデータ一覧!$C$11+バックデータ一覧!$E$10*(0.3/(バックデータ一覧!$E$12*計算過程!L8577+バックデータ一覧!$E$13*LN(0.3)+バックデータ一覧!$E$14))^バックデータ一覧!$E$11)*計算過程!$W$11*計算過程!G8577/0.3*10^-3,0)</f>
        <v>0</v>
      </c>
      <c r="G8577" s="18">
        <f t="shared" si="800"/>
        <v>0.46234720715329153</v>
      </c>
      <c r="H8577" s="18">
        <f t="shared" si="801"/>
        <v>14.058555361262204</v>
      </c>
      <c r="I8577" s="24">
        <v>0</v>
      </c>
      <c r="J8577" s="24">
        <v>0</v>
      </c>
      <c r="K8577" s="24">
        <v>0</v>
      </c>
      <c r="L8577" s="14">
        <f>貼り付けシート!C8577</f>
        <v>3.9</v>
      </c>
      <c r="M8577" s="14">
        <f>貼り付けシート!D8577</f>
        <v>3.7</v>
      </c>
      <c r="N8577" s="18">
        <f>貼り付けシート!E8577</f>
        <v>74.119691428499564</v>
      </c>
      <c r="O8577" s="18">
        <f>貼り付けシート!F8577</f>
        <v>14.058555361262204</v>
      </c>
      <c r="P8577" s="19">
        <f t="shared" si="802"/>
        <v>14.058555361262204</v>
      </c>
      <c r="Q8577" s="19">
        <f t="shared" si="803"/>
        <v>0</v>
      </c>
    </row>
    <row r="8578" spans="1:17">
      <c r="A8578" s="38">
        <v>41997</v>
      </c>
      <c r="B8578" s="49" t="s">
        <v>153</v>
      </c>
      <c r="C8578" s="24">
        <f t="shared" si="798"/>
        <v>23.413329767519997</v>
      </c>
      <c r="D8578" s="24">
        <f t="shared" si="799"/>
        <v>2.0825265950087815</v>
      </c>
      <c r="E8578" s="18">
        <f>IF(G8578&gt;=0.3,(バックデータ一覧!$C$10*(バックデータ一覧!$C$12*計算過程!L8578+バックデータ一覧!$C$13*LN(計算過程!G8578)+バックデータ一覧!$C$14)^バックデータ一覧!$C$11+バックデータ一覧!$E$10*(計算過程!G8578/(バックデータ一覧!$E$12*計算過程!L8578+バックデータ一覧!$E$13*LN(計算過程!G8578)+バックデータ一覧!$E$14))^バックデータ一覧!$E$11)*計算過程!$W$11*10^-3,0)</f>
        <v>2.0825265950087815</v>
      </c>
      <c r="F8578" s="18">
        <f>IF(G8578&lt;0.3,(バックデータ一覧!$C$10*(バックデータ一覧!$C$12*計算過程!L8578+バックデータ一覧!$C$13*LN(0.3)+バックデータ一覧!$C$14)^バックデータ一覧!$C$11+バックデータ一覧!$E$10*(0.3/(バックデータ一覧!$E$12*計算過程!L8578+バックデータ一覧!$E$13*LN(0.3)+バックデータ一覧!$E$14))^バックデータ一覧!$E$11)*計算過程!$W$11*計算過程!G8578/0.3*10^-3,0)</f>
        <v>0</v>
      </c>
      <c r="G8578" s="18">
        <f t="shared" si="800"/>
        <v>0.661960214290783</v>
      </c>
      <c r="H8578" s="18">
        <f t="shared" si="801"/>
        <v>20.128172454764037</v>
      </c>
      <c r="I8578" s="24">
        <v>0</v>
      </c>
      <c r="J8578" s="24">
        <v>0</v>
      </c>
      <c r="K8578" s="24">
        <v>0</v>
      </c>
      <c r="L8578" s="14">
        <f>貼り付けシート!C8578</f>
        <v>2.2999999999999998</v>
      </c>
      <c r="M8578" s="14">
        <f>貼り付けシート!D8578</f>
        <v>3.7</v>
      </c>
      <c r="N8578" s="18">
        <f>貼り付けシート!E8578</f>
        <v>83.014444418230156</v>
      </c>
      <c r="O8578" s="18">
        <f>貼り付けシート!F8578</f>
        <v>15.498692790168308</v>
      </c>
      <c r="P8578" s="19">
        <f t="shared" si="802"/>
        <v>15.498692790168308</v>
      </c>
      <c r="Q8578" s="19">
        <f t="shared" si="803"/>
        <v>0</v>
      </c>
    </row>
    <row r="8579" spans="1:17">
      <c r="A8579" s="38">
        <v>41997</v>
      </c>
      <c r="B8579" s="49" t="s">
        <v>154</v>
      </c>
      <c r="C8579" s="24">
        <f t="shared" si="798"/>
        <v>23.413329767519997</v>
      </c>
      <c r="D8579" s="24">
        <f t="shared" si="799"/>
        <v>2.1474386015562792</v>
      </c>
      <c r="E8579" s="18">
        <f>IF(G8579&gt;=0.3,(バックデータ一覧!$C$10*(バックデータ一覧!$C$12*計算過程!L8579+バックデータ一覧!$C$13*LN(計算過程!G8579)+バックデータ一覧!$C$14)^バックデータ一覧!$C$11+バックデータ一覧!$E$10*(計算過程!G8579/(バックデータ一覧!$E$12*計算過程!L8579+バックデータ一覧!$E$13*LN(計算過程!G8579)+バックデータ一覧!$E$14))^バックデータ一覧!$E$11)*計算過程!$W$11*10^-3,0)</f>
        <v>2.1474386015562792</v>
      </c>
      <c r="F8579" s="18">
        <f>IF(G8579&lt;0.3,(バックデータ一覧!$C$10*(バックデータ一覧!$C$12*計算過程!L8579+バックデータ一覧!$C$13*LN(0.3)+バックデータ一覧!$C$14)^バックデータ一覧!$C$11+バックデータ一覧!$E$10*(0.3/(バックデータ一覧!$E$12*計算過程!L8579+バックデータ一覧!$E$13*LN(0.3)+バックデータ一覧!$E$14))^バックデータ一覧!$E$11)*計算過程!$W$11*計算過程!G8579/0.3*10^-3,0)</f>
        <v>0</v>
      </c>
      <c r="G8579" s="18">
        <f t="shared" si="800"/>
        <v>0.68782050839418807</v>
      </c>
      <c r="H8579" s="18">
        <f t="shared" si="801"/>
        <v>20.914504394670629</v>
      </c>
      <c r="I8579" s="24">
        <v>0</v>
      </c>
      <c r="J8579" s="24">
        <v>0</v>
      </c>
      <c r="K8579" s="24">
        <v>0</v>
      </c>
      <c r="L8579" s="14">
        <f>貼り付けシート!C8579</f>
        <v>2.1</v>
      </c>
      <c r="M8579" s="14">
        <f>貼り付けシート!D8579</f>
        <v>3.7</v>
      </c>
      <c r="N8579" s="18">
        <f>貼り付けシート!E8579</f>
        <v>84.2076273459693</v>
      </c>
      <c r="O8579" s="18">
        <f>貼り付けシート!F8579</f>
        <v>16.104168383896386</v>
      </c>
      <c r="P8579" s="19">
        <f t="shared" si="802"/>
        <v>16.104168383896386</v>
      </c>
      <c r="Q8579" s="19">
        <f t="shared" si="803"/>
        <v>0</v>
      </c>
    </row>
    <row r="8580" spans="1:17">
      <c r="A8580" s="38">
        <v>41997</v>
      </c>
      <c r="B8580" s="49" t="s">
        <v>155</v>
      </c>
      <c r="C8580" s="24">
        <f t="shared" si="798"/>
        <v>23.413329767519997</v>
      </c>
      <c r="D8580" s="24">
        <f t="shared" si="799"/>
        <v>2.1741730068925573</v>
      </c>
      <c r="E8580" s="18">
        <f>IF(G8580&gt;=0.3,(バックデータ一覧!$C$10*(バックデータ一覧!$C$12*計算過程!L8580+バックデータ一覧!$C$13*LN(計算過程!G8580)+バックデータ一覧!$C$14)^バックデータ一覧!$C$11+バックデータ一覧!$E$10*(計算過程!G8580/(バックデータ一覧!$E$12*計算過程!L8580+バックデータ一覧!$E$13*LN(計算過程!G8580)+バックデータ一覧!$E$14))^バックデータ一覧!$E$11)*計算過程!$W$11*10^-3,0)</f>
        <v>2.1741730068925573</v>
      </c>
      <c r="F8580" s="18">
        <f>IF(G8580&lt;0.3,(バックデータ一覧!$C$10*(バックデータ一覧!$C$12*計算過程!L8580+バックデータ一覧!$C$13*LN(0.3)+バックデータ一覧!$C$14)^バックデータ一覧!$C$11+バックデータ一覧!$E$10*(0.3/(バックデータ一覧!$E$12*計算過程!L8580+バックデータ一覧!$E$13*LN(0.3)+バックデータ一覧!$E$14))^バックデータ一覧!$E$11)*計算過程!$W$11*計算過程!G8580/0.3*10^-3,0)</f>
        <v>0</v>
      </c>
      <c r="G8580" s="18">
        <f t="shared" si="800"/>
        <v>0.69345509800087834</v>
      </c>
      <c r="H8580" s="18">
        <f t="shared" si="801"/>
        <v>21.085834920081123</v>
      </c>
      <c r="I8580" s="24">
        <v>0</v>
      </c>
      <c r="J8580" s="24">
        <v>0</v>
      </c>
      <c r="K8580" s="24">
        <v>0</v>
      </c>
      <c r="L8580" s="14">
        <f>貼り付けシート!C8580</f>
        <v>1.8</v>
      </c>
      <c r="M8580" s="14">
        <f>貼り付けシート!D8580</f>
        <v>3.6</v>
      </c>
      <c r="N8580" s="18">
        <f>貼り付けシート!E8580</f>
        <v>83.721553205259298</v>
      </c>
      <c r="O8580" s="18">
        <f>貼り付けシート!F8580</f>
        <v>16.236092888462466</v>
      </c>
      <c r="P8580" s="19">
        <f t="shared" si="802"/>
        <v>16.236092888462466</v>
      </c>
      <c r="Q8580" s="19">
        <f t="shared" si="803"/>
        <v>0</v>
      </c>
    </row>
    <row r="8581" spans="1:17">
      <c r="A8581" s="38">
        <v>41997</v>
      </c>
      <c r="B8581" s="49" t="s">
        <v>156</v>
      </c>
      <c r="C8581" s="24">
        <f t="shared" si="798"/>
        <v>30.406921776000001</v>
      </c>
      <c r="D8581" s="24">
        <f t="shared" si="799"/>
        <v>1.0597390709088748</v>
      </c>
      <c r="E8581" s="18">
        <f>IF(G8581&gt;=0.3,(バックデータ一覧!$C$10*(バックデータ一覧!$C$12*計算過程!L8581+バックデータ一覧!$C$13*LN(計算過程!G8581)+バックデータ一覧!$C$14)^バックデータ一覧!$C$11+バックデータ一覧!$E$10*(計算過程!G8581/(バックデータ一覧!$E$12*計算過程!L8581+バックデータ一覧!$E$13*LN(計算過程!G8581)+バックデータ一覧!$E$14))^バックデータ一覧!$E$11)*計算過程!$W$11*10^-3,0)</f>
        <v>0</v>
      </c>
      <c r="F8581" s="18">
        <f>IF(G8581&lt;0.3,(バックデータ一覧!$C$10*(バックデータ一覧!$C$12*計算過程!L8581+バックデータ一覧!$C$13*LN(0.3)+バックデータ一覧!$C$14)^バックデータ一覧!$C$11+バックデータ一覧!$E$10*(0.3/(バックデータ一覧!$E$12*計算過程!L8581+バックデータ一覧!$E$13*LN(0.3)+バックデータ一覧!$E$14))^バックデータ一覧!$E$11)*計算過程!$W$11*計算過程!G8581/0.3*10^-3,0)</f>
        <v>1.0597390709088748</v>
      </c>
      <c r="G8581" s="18">
        <f t="shared" si="800"/>
        <v>0.28479063861679182</v>
      </c>
      <c r="H8581" s="18">
        <f t="shared" si="801"/>
        <v>8.6596066709578743</v>
      </c>
      <c r="I8581" s="24">
        <v>0</v>
      </c>
      <c r="J8581" s="24">
        <v>0</v>
      </c>
      <c r="K8581" s="24">
        <v>0</v>
      </c>
      <c r="L8581" s="14">
        <f>貼り付けシート!C8581</f>
        <v>2.5</v>
      </c>
      <c r="M8581" s="14">
        <f>貼り付けシート!D8581</f>
        <v>3.6</v>
      </c>
      <c r="N8581" s="18">
        <f>貼り付けシート!E8581</f>
        <v>79.640907937189041</v>
      </c>
      <c r="O8581" s="18">
        <f>貼り付けシート!F8581</f>
        <v>8.6596066709578743</v>
      </c>
      <c r="P8581" s="19">
        <f t="shared" si="802"/>
        <v>8.6596066709578743</v>
      </c>
      <c r="Q8581" s="19">
        <f t="shared" si="803"/>
        <v>0</v>
      </c>
    </row>
    <row r="8582" spans="1:17">
      <c r="A8582" s="38">
        <v>41997</v>
      </c>
      <c r="B8582" s="49" t="s">
        <v>157</v>
      </c>
      <c r="C8582" s="24">
        <f t="shared" si="798"/>
        <v>30.406921776000001</v>
      </c>
      <c r="D8582" s="24">
        <f t="shared" si="799"/>
        <v>0.22614458162213871</v>
      </c>
      <c r="E8582" s="18">
        <f>IF(G8582&gt;=0.3,(バックデータ一覧!$C$10*(バックデータ一覧!$C$12*計算過程!L8582+バックデータ一覧!$C$13*LN(計算過程!G8582)+バックデータ一覧!$C$14)^バックデータ一覧!$C$11+バックデータ一覧!$E$10*(計算過程!G8582/(バックデータ一覧!$E$12*計算過程!L8582+バックデータ一覧!$E$13*LN(計算過程!G8582)+バックデータ一覧!$E$14))^バックデータ一覧!$E$11)*計算過程!$W$11*10^-3,0)</f>
        <v>0</v>
      </c>
      <c r="F8582" s="18">
        <f>IF(G8582&lt;0.3,(バックデータ一覧!$C$10*(バックデータ一覧!$C$12*計算過程!L8582+バックデータ一覧!$C$13*LN(0.3)+バックデータ一覧!$C$14)^バックデータ一覧!$C$11+バックデータ一覧!$E$10*(0.3/(バックデータ一覧!$E$12*計算過程!L8582+バックデータ一覧!$E$13*LN(0.3)+バックデータ一覧!$E$14))^バックデータ一覧!$E$11)*計算過程!$W$11*計算過程!G8582/0.3*10^-3,0)</f>
        <v>0.22614458162213871</v>
      </c>
      <c r="G8582" s="18">
        <f t="shared" si="800"/>
        <v>6.7131770593096385E-2</v>
      </c>
      <c r="H8582" s="18">
        <f t="shared" si="801"/>
        <v>2.041270497108659</v>
      </c>
      <c r="I8582" s="24">
        <v>0</v>
      </c>
      <c r="J8582" s="24">
        <v>0</v>
      </c>
      <c r="K8582" s="24">
        <v>0</v>
      </c>
      <c r="L8582" s="14">
        <f>貼り付けシート!C8582</f>
        <v>5.5</v>
      </c>
      <c r="M8582" s="14">
        <f>貼り付けシート!D8582</f>
        <v>3.9</v>
      </c>
      <c r="N8582" s="18">
        <f>貼り付けシート!E8582</f>
        <v>69.83499712664937</v>
      </c>
      <c r="O8582" s="18">
        <f>貼り付けシート!F8582</f>
        <v>2.041270497108659</v>
      </c>
      <c r="P8582" s="19">
        <f t="shared" si="802"/>
        <v>2.041270497108659</v>
      </c>
      <c r="Q8582" s="19">
        <f t="shared" si="803"/>
        <v>0</v>
      </c>
    </row>
    <row r="8583" spans="1:17">
      <c r="A8583" s="38">
        <v>41997</v>
      </c>
      <c r="B8583" s="49" t="s">
        <v>158</v>
      </c>
      <c r="C8583" s="24">
        <f t="shared" ref="C8583:C8646" si="804">$W$6*IF(AND(L8583&lt;5,N8583&gt;=80),$W$4,$W$5)*3600*10^-6</f>
        <v>30.406921776000001</v>
      </c>
      <c r="D8583" s="24">
        <f t="shared" ref="D8583:D8646" si="805">IF(G8583&gt;=0.3,E8583,F8583)</f>
        <v>9.9799813585040614E-2</v>
      </c>
      <c r="E8583" s="18">
        <f>IF(G8583&gt;=0.3,(バックデータ一覧!$C$10*(バックデータ一覧!$C$12*計算過程!L8583+バックデータ一覧!$C$13*LN(計算過程!G8583)+バックデータ一覧!$C$14)^バックデータ一覧!$C$11+バックデータ一覧!$E$10*(計算過程!G8583/(バックデータ一覧!$E$12*計算過程!L8583+バックデータ一覧!$E$13*LN(計算過程!G8583)+バックデータ一覧!$E$14))^バックデータ一覧!$E$11)*計算過程!$W$11*10^-3,0)</f>
        <v>0</v>
      </c>
      <c r="F8583" s="18">
        <f>IF(G8583&lt;0.3,(バックデータ一覧!$C$10*(バックデータ一覧!$C$12*計算過程!L8583+バックデータ一覧!$C$13*LN(0.3)+バックデータ一覧!$C$14)^バックデータ一覧!$C$11+バックデータ一覧!$E$10*(0.3/(バックデータ一覧!$E$12*計算過程!L8583+バックデータ一覧!$E$13*LN(0.3)+バックデータ一覧!$E$14))^バックデータ一覧!$E$11)*計算過程!$W$11*計算過程!G8583/0.3*10^-3,0)</f>
        <v>9.9799813585040614E-2</v>
      </c>
      <c r="G8583" s="18">
        <f t="shared" ref="G8583:G8646" si="806">H8583/($W$6*3600*10^-6)</f>
        <v>3.3735272797500028E-2</v>
      </c>
      <c r="H8583" s="18">
        <f t="shared" ref="H8583:H8646" si="807">IF(AND(L8583&lt;5,N8583&gt;=80),P8583/$W$4,P8583/$W$5)</f>
        <v>1.025785801045604</v>
      </c>
      <c r="I8583" s="24">
        <v>0</v>
      </c>
      <c r="J8583" s="24">
        <v>0</v>
      </c>
      <c r="K8583" s="24">
        <v>0</v>
      </c>
      <c r="L8583" s="14">
        <f>貼り付けシート!C8583</f>
        <v>9.1999999999999993</v>
      </c>
      <c r="M8583" s="14">
        <f>貼り付けシート!D8583</f>
        <v>4</v>
      </c>
      <c r="N8583" s="18">
        <f>貼り付けシート!E8583</f>
        <v>55.592911872200681</v>
      </c>
      <c r="O8583" s="18">
        <f>貼り付けシート!F8583</f>
        <v>1.025785801045604</v>
      </c>
      <c r="P8583" s="19">
        <f t="shared" ref="P8583:P8646" si="808">IF(O8583&gt;C8583,C8583,O8583)</f>
        <v>1.025785801045604</v>
      </c>
      <c r="Q8583" s="19">
        <f t="shared" ref="Q8583:Q8646" si="809">IF(O8583&gt;C8583,O8583-C8583,0)</f>
        <v>0</v>
      </c>
    </row>
    <row r="8584" spans="1:17">
      <c r="A8584" s="38">
        <v>41997</v>
      </c>
      <c r="B8584" s="49" t="s">
        <v>159</v>
      </c>
      <c r="C8584" s="24">
        <f t="shared" si="804"/>
        <v>30.406921776000001</v>
      </c>
      <c r="D8584" s="24">
        <f t="shared" si="805"/>
        <v>3.7861444183785412E-2</v>
      </c>
      <c r="E8584" s="18">
        <f>IF(G8584&gt;=0.3,(バックデータ一覧!$C$10*(バックデータ一覧!$C$12*計算過程!L8584+バックデータ一覧!$C$13*LN(計算過程!G8584)+バックデータ一覧!$C$14)^バックデータ一覧!$C$11+バックデータ一覧!$E$10*(計算過程!G8584/(バックデータ一覧!$E$12*計算過程!L8584+バックデータ一覧!$E$13*LN(計算過程!G8584)+バックデータ一覧!$E$14))^バックデータ一覧!$E$11)*計算過程!$W$11*10^-3,0)</f>
        <v>0</v>
      </c>
      <c r="F8584" s="18">
        <f>IF(G8584&lt;0.3,(バックデータ一覧!$C$10*(バックデータ一覧!$C$12*計算過程!L8584+バックデータ一覧!$C$13*LN(0.3)+バックデータ一覧!$C$14)^バックデータ一覧!$C$11+バックデータ一覧!$E$10*(0.3/(バックデータ一覧!$E$12*計算過程!L8584+バックデータ一覧!$E$13*LN(0.3)+バックデータ一覧!$E$14))^バックデータ一覧!$E$11)*計算過程!$W$11*計算過程!G8584/0.3*10^-3,0)</f>
        <v>3.7861444183785412E-2</v>
      </c>
      <c r="G8584" s="18">
        <f t="shared" si="806"/>
        <v>1.3830986284054622E-2</v>
      </c>
      <c r="H8584" s="18">
        <f t="shared" si="807"/>
        <v>0.4205577180241778</v>
      </c>
      <c r="I8584" s="24">
        <v>0</v>
      </c>
      <c r="J8584" s="24">
        <v>0</v>
      </c>
      <c r="K8584" s="24">
        <v>0</v>
      </c>
      <c r="L8584" s="14">
        <f>貼り付けシート!C8584</f>
        <v>11.3</v>
      </c>
      <c r="M8584" s="14">
        <f>貼り付けシート!D8584</f>
        <v>4</v>
      </c>
      <c r="N8584" s="18">
        <f>貼り付けシート!E8584</f>
        <v>48.309432767634178</v>
      </c>
      <c r="O8584" s="18">
        <f>貼り付けシート!F8584</f>
        <v>0.4205577180241778</v>
      </c>
      <c r="P8584" s="19">
        <f t="shared" si="808"/>
        <v>0.4205577180241778</v>
      </c>
      <c r="Q8584" s="19">
        <f t="shared" si="809"/>
        <v>0</v>
      </c>
    </row>
    <row r="8585" spans="1:17">
      <c r="A8585" s="38">
        <v>41997</v>
      </c>
      <c r="B8585" s="49" t="s">
        <v>160</v>
      </c>
      <c r="C8585" s="24">
        <f t="shared" si="804"/>
        <v>30.406921776000001</v>
      </c>
      <c r="D8585" s="24">
        <f t="shared" si="805"/>
        <v>1.4047525511495027E-2</v>
      </c>
      <c r="E8585" s="18">
        <f>IF(G8585&gt;=0.3,(バックデータ一覧!$C$10*(バックデータ一覧!$C$12*計算過程!L8585+バックデータ一覧!$C$13*LN(計算過程!G8585)+バックデータ一覧!$C$14)^バックデータ一覧!$C$11+バックデータ一覧!$E$10*(計算過程!G8585/(バックデータ一覧!$E$12*計算過程!L8585+バックデータ一覧!$E$13*LN(計算過程!G8585)+バックデータ一覧!$E$14))^バックデータ一覧!$E$11)*計算過程!$W$11*10^-3,0)</f>
        <v>0</v>
      </c>
      <c r="F8585" s="18">
        <f>IF(G8585&lt;0.3,(バックデータ一覧!$C$10*(バックデータ一覧!$C$12*計算過程!L8585+バックデータ一覧!$C$13*LN(0.3)+バックデータ一覧!$C$14)^バックデータ一覧!$C$11+バックデータ一覧!$E$10*(0.3/(バックデータ一覧!$E$12*計算過程!L8585+バックデータ一覧!$E$13*LN(0.3)+バックデータ一覧!$E$14))^バックデータ一覧!$E$11)*計算過程!$W$11*計算過程!G8585/0.3*10^-3,0)</f>
        <v>1.4047525511495027E-2</v>
      </c>
      <c r="G8585" s="18">
        <f t="shared" si="806"/>
        <v>5.2296508789241702E-3</v>
      </c>
      <c r="H8585" s="18">
        <f t="shared" si="807"/>
        <v>0.1590175851912369</v>
      </c>
      <c r="I8585" s="24">
        <v>0</v>
      </c>
      <c r="J8585" s="24">
        <v>0</v>
      </c>
      <c r="K8585" s="24">
        <v>0</v>
      </c>
      <c r="L8585" s="14">
        <f>貼り付けシート!C8585</f>
        <v>11.8</v>
      </c>
      <c r="M8585" s="14">
        <f>貼り付けシート!D8585</f>
        <v>4.0999999999999996</v>
      </c>
      <c r="N8585" s="18">
        <f>貼り付けシート!E8585</f>
        <v>47.897745100397529</v>
      </c>
      <c r="O8585" s="18">
        <f>貼り付けシート!F8585</f>
        <v>0.1590175851912369</v>
      </c>
      <c r="P8585" s="19">
        <f t="shared" si="808"/>
        <v>0.1590175851912369</v>
      </c>
      <c r="Q8585" s="19">
        <f t="shared" si="809"/>
        <v>0</v>
      </c>
    </row>
    <row r="8586" spans="1:17">
      <c r="A8586" s="38">
        <v>41997</v>
      </c>
      <c r="B8586" s="49" t="s">
        <v>161</v>
      </c>
      <c r="C8586" s="24">
        <f t="shared" si="804"/>
        <v>30.406921776000001</v>
      </c>
      <c r="D8586" s="24">
        <f t="shared" si="805"/>
        <v>5.799376190614952E-3</v>
      </c>
      <c r="E8586" s="18">
        <f>IF(G8586&gt;=0.3,(バックデータ一覧!$C$10*(バックデータ一覧!$C$12*計算過程!L8586+バックデータ一覧!$C$13*LN(計算過程!G8586)+バックデータ一覧!$C$14)^バックデータ一覧!$C$11+バックデータ一覧!$E$10*(計算過程!G8586/(バックデータ一覧!$E$12*計算過程!L8586+バックデータ一覧!$E$13*LN(計算過程!G8586)+バックデータ一覧!$E$14))^バックデータ一覧!$E$11)*計算過程!$W$11*10^-3,0)</f>
        <v>0</v>
      </c>
      <c r="F8586" s="18">
        <f>IF(G8586&lt;0.3,(バックデータ一覧!$C$10*(バックデータ一覧!$C$12*計算過程!L8586+バックデータ一覧!$C$13*LN(0.3)+バックデータ一覧!$C$14)^バックデータ一覧!$C$11+バックデータ一覧!$E$10*(0.3/(バックデータ一覧!$E$12*計算過程!L8586+バックデータ一覧!$E$13*LN(0.3)+バックデータ一覧!$E$14))^バックデータ一覧!$E$11)*計算過程!$W$11*計算過程!G8586/0.3*10^-3,0)</f>
        <v>5.799376190614952E-3</v>
      </c>
      <c r="G8586" s="18">
        <f t="shared" si="806"/>
        <v>2.260948113004051E-3</v>
      </c>
      <c r="H8586" s="18">
        <f t="shared" si="807"/>
        <v>6.8748472411708991E-2</v>
      </c>
      <c r="I8586" s="24">
        <v>0</v>
      </c>
      <c r="J8586" s="24">
        <v>0</v>
      </c>
      <c r="K8586" s="24">
        <v>0</v>
      </c>
      <c r="L8586" s="14">
        <f>貼り付けシート!C8586</f>
        <v>13</v>
      </c>
      <c r="M8586" s="14">
        <f>貼り付けシート!D8586</f>
        <v>3.9</v>
      </c>
      <c r="N8586" s="18">
        <f>貼り付けシート!E8586</f>
        <v>42.118664161103034</v>
      </c>
      <c r="O8586" s="18">
        <f>貼り付けシート!F8586</f>
        <v>6.8748472411708991E-2</v>
      </c>
      <c r="P8586" s="19">
        <f t="shared" si="808"/>
        <v>6.8748472411708991E-2</v>
      </c>
      <c r="Q8586" s="19">
        <f t="shared" si="809"/>
        <v>0</v>
      </c>
    </row>
    <row r="8587" spans="1:17">
      <c r="A8587" s="38">
        <v>41997</v>
      </c>
      <c r="B8587" s="49" t="s">
        <v>162</v>
      </c>
      <c r="C8587" s="24">
        <f t="shared" si="804"/>
        <v>30.406921776000001</v>
      </c>
      <c r="D8587" s="24">
        <f t="shared" si="805"/>
        <v>2.3581597017754466E-3</v>
      </c>
      <c r="E8587" s="18">
        <f>IF(G8587&gt;=0.3,(バックデータ一覧!$C$10*(バックデータ一覧!$C$12*計算過程!L8587+バックデータ一覧!$C$13*LN(計算過程!G8587)+バックデータ一覧!$C$14)^バックデータ一覧!$C$11+バックデータ一覧!$E$10*(計算過程!G8587/(バックデータ一覧!$E$12*計算過程!L8587+バックデータ一覧!$E$13*LN(計算過程!G8587)+バックデータ一覧!$E$14))^バックデータ一覧!$E$11)*計算過程!$W$11*10^-3,0)</f>
        <v>0</v>
      </c>
      <c r="F8587" s="18">
        <f>IF(G8587&lt;0.3,(バックデータ一覧!$C$10*(バックデータ一覧!$C$12*計算過程!L8587+バックデータ一覧!$C$13*LN(0.3)+バックデータ一覧!$C$14)^バックデータ一覧!$C$11+バックデータ一覧!$E$10*(0.3/(バックデータ一覧!$E$12*計算過程!L8587+バックデータ一覧!$E$13*LN(0.3)+バックデータ一覧!$E$14))^バックデータ一覧!$E$11)*計算過程!$W$11*計算過程!G8587/0.3*10^-3,0)</f>
        <v>2.3581597017754466E-3</v>
      </c>
      <c r="G8587" s="18">
        <f t="shared" si="806"/>
        <v>9.4862651954982053E-4</v>
      </c>
      <c r="H8587" s="18">
        <f t="shared" si="807"/>
        <v>2.884481237459053E-2</v>
      </c>
      <c r="I8587" s="24">
        <v>0</v>
      </c>
      <c r="J8587" s="24">
        <v>0</v>
      </c>
      <c r="K8587" s="24">
        <v>0</v>
      </c>
      <c r="L8587" s="14">
        <f>貼り付けシート!C8587</f>
        <v>13.8</v>
      </c>
      <c r="M8587" s="14">
        <f>貼り付けシート!D8587</f>
        <v>4.5999999999999996</v>
      </c>
      <c r="N8587" s="18">
        <f>貼り付けシート!E8587</f>
        <v>47.100133736611419</v>
      </c>
      <c r="O8587" s="18">
        <f>貼り付けシート!F8587</f>
        <v>2.884481237459053E-2</v>
      </c>
      <c r="P8587" s="19">
        <f t="shared" si="808"/>
        <v>2.884481237459053E-2</v>
      </c>
      <c r="Q8587" s="19">
        <f t="shared" si="809"/>
        <v>0</v>
      </c>
    </row>
    <row r="8588" spans="1:17">
      <c r="A8588" s="38">
        <v>41997</v>
      </c>
      <c r="B8588" s="49" t="s">
        <v>163</v>
      </c>
      <c r="C8588" s="24">
        <f t="shared" si="804"/>
        <v>30.406921776000001</v>
      </c>
      <c r="D8588" s="24">
        <f t="shared" si="805"/>
        <v>3.01783738776929E-3</v>
      </c>
      <c r="E8588" s="18">
        <f>IF(G8588&gt;=0.3,(バックデータ一覧!$C$10*(バックデータ一覧!$C$12*計算過程!L8588+バックデータ一覧!$C$13*LN(計算過程!G8588)+バックデータ一覧!$C$14)^バックデータ一覧!$C$11+バックデータ一覧!$E$10*(計算過程!G8588/(バックデータ一覧!$E$12*計算過程!L8588+バックデータ一覧!$E$13*LN(計算過程!G8588)+バックデータ一覧!$E$14))^バックデータ一覧!$E$11)*計算過程!$W$11*10^-3,0)</f>
        <v>0</v>
      </c>
      <c r="F8588" s="18">
        <f>IF(G8588&lt;0.3,(バックデータ一覧!$C$10*(バックデータ一覧!$C$12*計算過程!L8588+バックデータ一覧!$C$13*LN(0.3)+バックデータ一覧!$C$14)^バックデータ一覧!$C$11+バックデータ一覧!$E$10*(0.3/(バックデータ一覧!$E$12*計算過程!L8588+バックデータ一覧!$E$13*LN(0.3)+バックデータ一覧!$E$14))^バックデータ一覧!$E$11)*計算過程!$W$11*計算過程!G8588/0.3*10^-3,0)</f>
        <v>3.01783738776929E-3</v>
      </c>
      <c r="G8588" s="18">
        <f t="shared" si="806"/>
        <v>1.2188048710960744E-3</v>
      </c>
      <c r="H8588" s="18">
        <f t="shared" si="807"/>
        <v>3.7060104375626096E-2</v>
      </c>
      <c r="I8588" s="24">
        <v>0</v>
      </c>
      <c r="J8588" s="24">
        <v>0</v>
      </c>
      <c r="K8588" s="24">
        <v>0</v>
      </c>
      <c r="L8588" s="14">
        <f>貼り付けシート!C8588</f>
        <v>13.9</v>
      </c>
      <c r="M8588" s="14">
        <f>貼り付けシート!D8588</f>
        <v>4.5</v>
      </c>
      <c r="N8588" s="18">
        <f>貼り付けシート!E8588</f>
        <v>45.785044662103026</v>
      </c>
      <c r="O8588" s="18">
        <f>貼り付けシート!F8588</f>
        <v>3.7060104375626096E-2</v>
      </c>
      <c r="P8588" s="19">
        <f t="shared" si="808"/>
        <v>3.7060104375626096E-2</v>
      </c>
      <c r="Q8588" s="19">
        <f t="shared" si="809"/>
        <v>0</v>
      </c>
    </row>
    <row r="8589" spans="1:17">
      <c r="A8589" s="38">
        <v>41997</v>
      </c>
      <c r="B8589" s="49" t="s">
        <v>164</v>
      </c>
      <c r="C8589" s="24">
        <f t="shared" si="804"/>
        <v>30.406921776000001</v>
      </c>
      <c r="D8589" s="24">
        <f t="shared" si="805"/>
        <v>3.560447704728058E-3</v>
      </c>
      <c r="E8589" s="18">
        <f>IF(G8589&gt;=0.3,(バックデータ一覧!$C$10*(バックデータ一覧!$C$12*計算過程!L8589+バックデータ一覧!$C$13*LN(計算過程!G8589)+バックデータ一覧!$C$14)^バックデータ一覧!$C$11+バックデータ一覧!$E$10*(計算過程!G8589/(バックデータ一覧!$E$12*計算過程!L8589+バックデータ一覧!$E$13*LN(計算過程!G8589)+バックデータ一覧!$E$14))^バックデータ一覧!$E$11)*計算過程!$W$11*10^-3,0)</f>
        <v>0</v>
      </c>
      <c r="F8589" s="18">
        <f>IF(G8589&lt;0.3,(バックデータ一覧!$C$10*(バックデータ一覧!$C$12*計算過程!L8589+バックデータ一覧!$C$13*LN(0.3)+バックデータ一覧!$C$14)^バックデータ一覧!$C$11+バックデータ一覧!$E$10*(0.3/(バックデータ一覧!$E$12*計算過程!L8589+バックデータ一覧!$E$13*LN(0.3)+バックデータ一覧!$E$14))^バックデータ一覧!$E$11)*計算過程!$W$11*計算過程!G8589/0.3*10^-3,0)</f>
        <v>3.560447704728058E-3</v>
      </c>
      <c r="G8589" s="18">
        <f t="shared" si="806"/>
        <v>1.3934910584487475E-3</v>
      </c>
      <c r="H8589" s="18">
        <f t="shared" si="807"/>
        <v>4.2371773609806512E-2</v>
      </c>
      <c r="I8589" s="24">
        <v>0</v>
      </c>
      <c r="J8589" s="24">
        <v>0</v>
      </c>
      <c r="K8589" s="24">
        <v>0</v>
      </c>
      <c r="L8589" s="14">
        <f>貼り付けシート!C8589</f>
        <v>13.1</v>
      </c>
      <c r="M8589" s="14">
        <f>貼り付けシート!D8589</f>
        <v>4.5</v>
      </c>
      <c r="N8589" s="18">
        <f>貼り付けシート!E8589</f>
        <v>48.235414560078056</v>
      </c>
      <c r="O8589" s="18">
        <f>貼り付けシート!F8589</f>
        <v>4.2371773609806512E-2</v>
      </c>
      <c r="P8589" s="19">
        <f t="shared" si="808"/>
        <v>4.2371773609806512E-2</v>
      </c>
      <c r="Q8589" s="19">
        <f t="shared" si="809"/>
        <v>0</v>
      </c>
    </row>
    <row r="8590" spans="1:17">
      <c r="A8590" s="38">
        <v>41997</v>
      </c>
      <c r="B8590" s="49" t="s">
        <v>165</v>
      </c>
      <c r="C8590" s="24">
        <f t="shared" si="804"/>
        <v>30.406921776000001</v>
      </c>
      <c r="D8590" s="24">
        <f t="shared" si="805"/>
        <v>1.8061340929493748E-2</v>
      </c>
      <c r="E8590" s="18">
        <f>IF(G8590&gt;=0.3,(バックデータ一覧!$C$10*(バックデータ一覧!$C$12*計算過程!L8590+バックデータ一覧!$C$13*LN(計算過程!G8590)+バックデータ一覧!$C$14)^バックデータ一覧!$C$11+バックデータ一覧!$E$10*(計算過程!G8590/(バックデータ一覧!$E$12*計算過程!L8590+バックデータ一覧!$E$13*LN(計算過程!G8590)+バックデータ一覧!$E$14))^バックデータ一覧!$E$11)*計算過程!$W$11*10^-3,0)</f>
        <v>0</v>
      </c>
      <c r="F8590" s="18">
        <f>IF(G8590&lt;0.3,(バックデータ一覧!$C$10*(バックデータ一覧!$C$12*計算過程!L8590+バックデータ一覧!$C$13*LN(0.3)+バックデータ一覧!$C$14)^バックデータ一覧!$C$11+バックデータ一覧!$E$10*(0.3/(バックデータ一覧!$E$12*計算過程!L8590+バックデータ一覧!$E$13*LN(0.3)+バックデータ一覧!$E$14))^バックデータ一覧!$E$11)*計算過程!$W$11*計算過程!G8590/0.3*10^-3,0)</f>
        <v>1.8061340929493748E-2</v>
      </c>
      <c r="G8590" s="18">
        <f t="shared" si="806"/>
        <v>6.9331434163816584E-3</v>
      </c>
      <c r="H8590" s="18">
        <f t="shared" si="807"/>
        <v>0.21081554952370649</v>
      </c>
      <c r="I8590" s="24">
        <v>0</v>
      </c>
      <c r="J8590" s="24">
        <v>0</v>
      </c>
      <c r="K8590" s="24">
        <v>0</v>
      </c>
      <c r="L8590" s="14">
        <f>貼り付けシート!C8590</f>
        <v>12.6</v>
      </c>
      <c r="M8590" s="14">
        <f>貼り付けシート!D8590</f>
        <v>4.0999999999999996</v>
      </c>
      <c r="N8590" s="18">
        <f>貼り付けシート!E8590</f>
        <v>45.440067884210606</v>
      </c>
      <c r="O8590" s="18">
        <f>貼り付けシート!F8590</f>
        <v>0.21081554952370649</v>
      </c>
      <c r="P8590" s="19">
        <f t="shared" si="808"/>
        <v>0.21081554952370649</v>
      </c>
      <c r="Q8590" s="19">
        <f t="shared" si="809"/>
        <v>0</v>
      </c>
    </row>
    <row r="8591" spans="1:17">
      <c r="A8591" s="38">
        <v>41997</v>
      </c>
      <c r="B8591" s="49" t="s">
        <v>166</v>
      </c>
      <c r="C8591" s="24">
        <f t="shared" si="804"/>
        <v>30.406921776000001</v>
      </c>
      <c r="D8591" s="24">
        <f t="shared" si="805"/>
        <v>3.039901155990506E-2</v>
      </c>
      <c r="E8591" s="18">
        <f>IF(G8591&gt;=0.3,(バックデータ一覧!$C$10*(バックデータ一覧!$C$12*計算過程!L8591+バックデータ一覧!$C$13*LN(計算過程!G8591)+バックデータ一覧!$C$14)^バックデータ一覧!$C$11+バックデータ一覧!$E$10*(計算過程!G8591/(バックデータ一覧!$E$12*計算過程!L8591+バックデータ一覧!$E$13*LN(計算過程!G8591)+バックデータ一覧!$E$14))^バックデータ一覧!$E$11)*計算過程!$W$11*10^-3,0)</f>
        <v>0</v>
      </c>
      <c r="F8591" s="18">
        <f>IF(G8591&lt;0.3,(バックデータ一覧!$C$10*(バックデータ一覧!$C$12*計算過程!L8591+バックデータ一覧!$C$13*LN(0.3)+バックデータ一覧!$C$14)^バックデータ一覧!$C$11+バックデータ一覧!$E$10*(0.3/(バックデータ一覧!$E$12*計算過程!L8591+バックデータ一覧!$E$13*LN(0.3)+バックデータ一覧!$E$14))^バックデータ一覧!$E$11)*計算過程!$W$11*計算過程!G8591/0.3*10^-3,0)</f>
        <v>3.039901155990506E-2</v>
      </c>
      <c r="G8591" s="18">
        <f t="shared" si="806"/>
        <v>1.0898683127406359E-2</v>
      </c>
      <c r="H8591" s="18">
        <f t="shared" si="807"/>
        <v>0.33139540531645623</v>
      </c>
      <c r="I8591" s="24">
        <v>0</v>
      </c>
      <c r="J8591" s="24">
        <v>0</v>
      </c>
      <c r="K8591" s="24">
        <v>0</v>
      </c>
      <c r="L8591" s="14">
        <f>貼り付けシート!C8591</f>
        <v>10.8</v>
      </c>
      <c r="M8591" s="14">
        <f>貼り付けシート!D8591</f>
        <v>4.2</v>
      </c>
      <c r="N8591" s="18">
        <f>貼り付けシート!E8591</f>
        <v>52.421690261222686</v>
      </c>
      <c r="O8591" s="18">
        <f>貼り付けシート!F8591</f>
        <v>0.33139540531645623</v>
      </c>
      <c r="P8591" s="19">
        <f t="shared" si="808"/>
        <v>0.33139540531645623</v>
      </c>
      <c r="Q8591" s="19">
        <f t="shared" si="809"/>
        <v>0</v>
      </c>
    </row>
    <row r="8592" spans="1:17">
      <c r="A8592" s="38">
        <v>41997</v>
      </c>
      <c r="B8592" s="49" t="s">
        <v>167</v>
      </c>
      <c r="C8592" s="24">
        <f t="shared" si="804"/>
        <v>30.406921776000001</v>
      </c>
      <c r="D8592" s="24">
        <f t="shared" si="805"/>
        <v>3.5053441576065478E-2</v>
      </c>
      <c r="E8592" s="18">
        <f>IF(G8592&gt;=0.3,(バックデータ一覧!$C$10*(バックデータ一覧!$C$12*計算過程!L8592+バックデータ一覧!$C$13*LN(計算過程!G8592)+バックデータ一覧!$C$14)^バックデータ一覧!$C$11+バックデータ一覧!$E$10*(計算過程!G8592/(バックデータ一覧!$E$12*計算過程!L8592+バックデータ一覧!$E$13*LN(計算過程!G8592)+バックデータ一覧!$E$14))^バックデータ一覧!$E$11)*計算過程!$W$11*10^-3,0)</f>
        <v>0</v>
      </c>
      <c r="F8592" s="18">
        <f>IF(G8592&lt;0.3,(バックデータ一覧!$C$10*(バックデータ一覧!$C$12*計算過程!L8592+バックデータ一覧!$C$13*LN(0.3)+バックデータ一覧!$C$14)^バックデータ一覧!$C$11+バックデータ一覧!$E$10*(0.3/(バックデータ一覧!$E$12*計算過程!L8592+バックデータ一覧!$E$13*LN(0.3)+バックデータ一覧!$E$14))^バックデータ一覧!$E$11)*計算過程!$W$11*計算過程!G8592/0.3*10^-3,0)</f>
        <v>3.5053441576065478E-2</v>
      </c>
      <c r="G8592" s="18">
        <f t="shared" si="806"/>
        <v>1.1849094417918366E-2</v>
      </c>
      <c r="H8592" s="18">
        <f t="shared" si="807"/>
        <v>0.360294487082082</v>
      </c>
      <c r="I8592" s="24">
        <v>0</v>
      </c>
      <c r="J8592" s="24">
        <v>0</v>
      </c>
      <c r="K8592" s="24">
        <v>0</v>
      </c>
      <c r="L8592" s="14">
        <f>貼り付けシート!C8592</f>
        <v>9.1999999999999993</v>
      </c>
      <c r="M8592" s="14">
        <f>貼り付けシート!D8592</f>
        <v>4.4000000000000004</v>
      </c>
      <c r="N8592" s="18">
        <f>貼り付けシート!E8592</f>
        <v>61.113153121324061</v>
      </c>
      <c r="O8592" s="18">
        <f>貼り付けシート!F8592</f>
        <v>0.360294487082082</v>
      </c>
      <c r="P8592" s="19">
        <f t="shared" si="808"/>
        <v>0.360294487082082</v>
      </c>
      <c r="Q8592" s="19">
        <f t="shared" si="809"/>
        <v>0</v>
      </c>
    </row>
    <row r="8593" spans="1:17">
      <c r="A8593" s="38">
        <v>41997</v>
      </c>
      <c r="B8593" s="49" t="s">
        <v>168</v>
      </c>
      <c r="C8593" s="24">
        <f t="shared" si="804"/>
        <v>30.406921776000001</v>
      </c>
      <c r="D8593" s="24">
        <f t="shared" si="805"/>
        <v>4.7233616452256794E-2</v>
      </c>
      <c r="E8593" s="18">
        <f>IF(G8593&gt;=0.3,(バックデータ一覧!$C$10*(バックデータ一覧!$C$12*計算過程!L8593+バックデータ一覧!$C$13*LN(計算過程!G8593)+バックデータ一覧!$C$14)^バックデータ一覧!$C$11+バックデータ一覧!$E$10*(計算過程!G8593/(バックデータ一覧!$E$12*計算過程!L8593+バックデータ一覧!$E$13*LN(計算過程!G8593)+バックデータ一覧!$E$14))^バックデータ一覧!$E$11)*計算過程!$W$11*10^-3,0)</f>
        <v>0</v>
      </c>
      <c r="F8593" s="18">
        <f>IF(G8593&lt;0.3,(バックデータ一覧!$C$10*(バックデータ一覧!$C$12*計算過程!L8593+バックデータ一覧!$C$13*LN(0.3)+バックデータ一覧!$C$14)^バックデータ一覧!$C$11+バックデータ一覧!$E$10*(0.3/(バックデータ一覧!$E$12*計算過程!L8593+バックデータ一覧!$E$13*LN(0.3)+バックデータ一覧!$E$14))^バックデータ一覧!$E$11)*計算過程!$W$11*計算過程!G8593/0.3*10^-3,0)</f>
        <v>4.7233616452256794E-2</v>
      </c>
      <c r="G8593" s="18">
        <f t="shared" si="806"/>
        <v>1.5078755456791243E-2</v>
      </c>
      <c r="H8593" s="18">
        <f t="shared" si="807"/>
        <v>0.45849853765408449</v>
      </c>
      <c r="I8593" s="24">
        <v>0</v>
      </c>
      <c r="J8593" s="24">
        <v>0</v>
      </c>
      <c r="K8593" s="24">
        <v>0</v>
      </c>
      <c r="L8593" s="14">
        <f>貼り付けシート!C8593</f>
        <v>7.6</v>
      </c>
      <c r="M8593" s="14">
        <f>貼り付けシート!D8593</f>
        <v>4.5</v>
      </c>
      <c r="N8593" s="18">
        <f>貼り付けシート!E8593</f>
        <v>69.65994529997522</v>
      </c>
      <c r="O8593" s="18">
        <f>貼り付けシート!F8593</f>
        <v>0.45849853765408449</v>
      </c>
      <c r="P8593" s="19">
        <f t="shared" si="808"/>
        <v>0.45849853765408449</v>
      </c>
      <c r="Q8593" s="19">
        <f t="shared" si="809"/>
        <v>0</v>
      </c>
    </row>
    <row r="8594" spans="1:17">
      <c r="A8594" s="38">
        <v>41997</v>
      </c>
      <c r="B8594" s="49" t="s">
        <v>169</v>
      </c>
      <c r="C8594" s="24">
        <f t="shared" si="804"/>
        <v>30.406921776000001</v>
      </c>
      <c r="D8594" s="24">
        <f t="shared" si="805"/>
        <v>0.10331972223176605</v>
      </c>
      <c r="E8594" s="18">
        <f>IF(G8594&gt;=0.3,(バックデータ一覧!$C$10*(バックデータ一覧!$C$12*計算過程!L8594+バックデータ一覧!$C$13*LN(計算過程!G8594)+バックデータ一覧!$C$14)^バックデータ一覧!$C$11+バックデータ一覧!$E$10*(計算過程!G8594/(バックデータ一覧!$E$12*計算過程!L8594+バックデータ一覧!$E$13*LN(計算過程!G8594)+バックデータ一覧!$E$14))^バックデータ一覧!$E$11)*計算過程!$W$11*10^-3,0)</f>
        <v>0</v>
      </c>
      <c r="F8594" s="18">
        <f>IF(G8594&lt;0.3,(バックデータ一覧!$C$10*(バックデータ一覧!$C$12*計算過程!L8594+バックデータ一覧!$C$13*LN(0.3)+バックデータ一覧!$C$14)^バックデータ一覧!$C$11+バックデータ一覧!$E$10*(0.3/(バックデータ一覧!$E$12*計算過程!L8594+バックデータ一覧!$E$13*LN(0.3)+バックデータ一覧!$E$14))^バックデータ一覧!$E$11)*計算過程!$W$11*計算過程!G8594/0.3*10^-3,0)</f>
        <v>0.10331972223176605</v>
      </c>
      <c r="G8594" s="18">
        <f t="shared" si="806"/>
        <v>3.1522388907194547E-2</v>
      </c>
      <c r="H8594" s="18">
        <f t="shared" si="807"/>
        <v>0.9584988136937147</v>
      </c>
      <c r="I8594" s="24">
        <v>0</v>
      </c>
      <c r="J8594" s="24">
        <v>0</v>
      </c>
      <c r="K8594" s="24">
        <v>0</v>
      </c>
      <c r="L8594" s="14">
        <f>貼り付けシート!C8594</f>
        <v>6.3</v>
      </c>
      <c r="M8594" s="14">
        <f>貼り付けシート!D8594</f>
        <v>4.5</v>
      </c>
      <c r="N8594" s="18">
        <f>貼り付けシート!E8594</f>
        <v>76.16358535656363</v>
      </c>
      <c r="O8594" s="18">
        <f>貼り付けシート!F8594</f>
        <v>0.9584988136937147</v>
      </c>
      <c r="P8594" s="19">
        <f t="shared" si="808"/>
        <v>0.9584988136937147</v>
      </c>
      <c r="Q8594" s="19">
        <f t="shared" si="809"/>
        <v>0</v>
      </c>
    </row>
    <row r="8595" spans="1:17">
      <c r="A8595" s="38">
        <v>41997</v>
      </c>
      <c r="B8595" s="49" t="s">
        <v>170</v>
      </c>
      <c r="C8595" s="24">
        <f t="shared" si="804"/>
        <v>30.406921776000001</v>
      </c>
      <c r="D8595" s="24">
        <f t="shared" si="805"/>
        <v>0.55063506067315748</v>
      </c>
      <c r="E8595" s="18">
        <f>IF(G8595&gt;=0.3,(バックデータ一覧!$C$10*(バックデータ一覧!$C$12*計算過程!L8595+バックデータ一覧!$C$13*LN(計算過程!G8595)+バックデータ一覧!$C$14)^バックデータ一覧!$C$11+バックデータ一覧!$E$10*(計算過程!G8595/(バックデータ一覧!$E$12*計算過程!L8595+バックデータ一覧!$E$13*LN(計算過程!G8595)+バックデータ一覧!$E$14))^バックデータ一覧!$E$11)*計算過程!$W$11*10^-3,0)</f>
        <v>0</v>
      </c>
      <c r="F8595" s="18">
        <f>IF(G8595&lt;0.3,(バックデータ一覧!$C$10*(バックデータ一覧!$C$12*計算過程!L8595+バックデータ一覧!$C$13*LN(0.3)+バックデータ一覧!$C$14)^バックデータ一覧!$C$11+バックデータ一覧!$E$10*(0.3/(バックデータ一覧!$E$12*計算過程!L8595+バックデータ一覧!$E$13*LN(0.3)+バックデータ一覧!$E$14))^バックデータ一覧!$E$11)*計算過程!$W$11*計算過程!G8595/0.3*10^-3,0)</f>
        <v>0.55063506067315748</v>
      </c>
      <c r="G8595" s="18">
        <f t="shared" si="806"/>
        <v>0.16684419192985941</v>
      </c>
      <c r="H8595" s="18">
        <f t="shared" si="807"/>
        <v>5.0732182927911662</v>
      </c>
      <c r="I8595" s="24">
        <v>0</v>
      </c>
      <c r="J8595" s="24">
        <v>0</v>
      </c>
      <c r="K8595" s="24">
        <v>0</v>
      </c>
      <c r="L8595" s="14">
        <f>貼り付けシート!C8595</f>
        <v>6.1</v>
      </c>
      <c r="M8595" s="14">
        <f>貼り付けシート!D8595</f>
        <v>4.4000000000000004</v>
      </c>
      <c r="N8595" s="18">
        <f>貼り付けシート!E8595</f>
        <v>75.519081172368033</v>
      </c>
      <c r="O8595" s="18">
        <f>貼り付けシート!F8595</f>
        <v>5.0732182927911662</v>
      </c>
      <c r="P8595" s="19">
        <f t="shared" si="808"/>
        <v>5.0732182927911662</v>
      </c>
      <c r="Q8595" s="19">
        <f t="shared" si="809"/>
        <v>0</v>
      </c>
    </row>
    <row r="8596" spans="1:17">
      <c r="A8596" s="38">
        <v>41997</v>
      </c>
      <c r="B8596" s="49" t="s">
        <v>171</v>
      </c>
      <c r="C8596" s="24">
        <f t="shared" si="804"/>
        <v>30.406921776000001</v>
      </c>
      <c r="D8596" s="24">
        <f t="shared" si="805"/>
        <v>1.0965253393832044</v>
      </c>
      <c r="E8596" s="18">
        <f>IF(G8596&gt;=0.3,(バックデータ一覧!$C$10*(バックデータ一覧!$C$12*計算過程!L8596+バックデータ一覧!$C$13*LN(計算過程!G8596)+バックデータ一覧!$C$14)^バックデータ一覧!$C$11+バックデータ一覧!$E$10*(計算過程!G8596/(バックデータ一覧!$E$12*計算過程!L8596+バックデータ一覧!$E$13*LN(計算過程!G8596)+バックデータ一覧!$E$14))^バックデータ一覧!$E$11)*計算過程!$W$11*10^-3,0)</f>
        <v>1.0965253393832044</v>
      </c>
      <c r="F8596" s="18">
        <f>IF(G8596&lt;0.3,(バックデータ一覧!$C$10*(バックデータ一覧!$C$12*計算過程!L8596+バックデータ一覧!$C$13*LN(0.3)+バックデータ一覧!$C$14)^バックデータ一覧!$C$11+バックデータ一覧!$E$10*(0.3/(バックデータ一覧!$E$12*計算過程!L8596+バックデータ一覧!$E$13*LN(0.3)+バックデータ一覧!$E$14))^バックデータ一覧!$E$11)*計算過程!$W$11*計算過程!G8596/0.3*10^-3,0)</f>
        <v>0</v>
      </c>
      <c r="G8596" s="18">
        <f t="shared" si="806"/>
        <v>0.32750968496387073</v>
      </c>
      <c r="H8596" s="18">
        <f t="shared" si="807"/>
        <v>9.9585613715788206</v>
      </c>
      <c r="I8596" s="24">
        <v>0</v>
      </c>
      <c r="J8596" s="24">
        <v>0</v>
      </c>
      <c r="K8596" s="24">
        <v>0</v>
      </c>
      <c r="L8596" s="14">
        <f>貼り付けシート!C8596</f>
        <v>5.5</v>
      </c>
      <c r="M8596" s="14">
        <f>貼り付けシート!D8596</f>
        <v>4.3</v>
      </c>
      <c r="N8596" s="18">
        <f>貼り付けシート!E8596</f>
        <v>76.948384781910164</v>
      </c>
      <c r="O8596" s="18">
        <f>貼り付けシート!F8596</f>
        <v>9.9585613715788206</v>
      </c>
      <c r="P8596" s="19">
        <f t="shared" si="808"/>
        <v>9.9585613715788206</v>
      </c>
      <c r="Q8596" s="19">
        <f t="shared" si="809"/>
        <v>0</v>
      </c>
    </row>
    <row r="8597" spans="1:17">
      <c r="A8597" s="38">
        <v>41997</v>
      </c>
      <c r="B8597" s="49" t="s">
        <v>172</v>
      </c>
      <c r="C8597" s="24">
        <f t="shared" si="804"/>
        <v>30.406921776000001</v>
      </c>
      <c r="D8597" s="24">
        <f t="shared" si="805"/>
        <v>1.1757290701164436</v>
      </c>
      <c r="E8597" s="18">
        <f>IF(G8597&gt;=0.3,(バックデータ一覧!$C$10*(バックデータ一覧!$C$12*計算過程!L8597+バックデータ一覧!$C$13*LN(計算過程!G8597)+バックデータ一覧!$C$14)^バックデータ一覧!$C$11+バックデータ一覧!$E$10*(計算過程!G8597/(バックデータ一覧!$E$12*計算過程!L8597+バックデータ一覧!$E$13*LN(計算過程!G8597)+バックデータ一覧!$E$14))^バックデータ一覧!$E$11)*計算過程!$W$11*10^-3,0)</f>
        <v>1.1757290701164436</v>
      </c>
      <c r="F8597" s="18">
        <f>IF(G8597&lt;0.3,(バックデータ一覧!$C$10*(バックデータ一覧!$C$12*計算過程!L8597+バックデータ一覧!$C$13*LN(0.3)+バックデータ一覧!$C$14)^バックデータ一覧!$C$11+バックデータ一覧!$E$10*(0.3/(バックデータ一覧!$E$12*計算過程!L8597+バックデータ一覧!$E$13*LN(0.3)+バックデータ一覧!$E$14))^バックデータ一覧!$E$11)*計算過程!$W$11*計算過程!G8597/0.3*10^-3,0)</f>
        <v>0</v>
      </c>
      <c r="G8597" s="18">
        <f t="shared" si="806"/>
        <v>0.35017092609533479</v>
      </c>
      <c r="H8597" s="18">
        <f t="shared" si="807"/>
        <v>10.647619958010322</v>
      </c>
      <c r="I8597" s="24">
        <v>0</v>
      </c>
      <c r="J8597" s="24">
        <v>0</v>
      </c>
      <c r="K8597" s="24">
        <v>0</v>
      </c>
      <c r="L8597" s="14">
        <f>貼り付けシート!C8597</f>
        <v>5.2</v>
      </c>
      <c r="M8597" s="14">
        <f>貼り付けシート!D8597</f>
        <v>4.4000000000000004</v>
      </c>
      <c r="N8597" s="18">
        <f>貼り付けシート!E8597</f>
        <v>80.385203609803341</v>
      </c>
      <c r="O8597" s="18">
        <f>貼り付けシート!F8597</f>
        <v>10.647619958010322</v>
      </c>
      <c r="P8597" s="19">
        <f t="shared" si="808"/>
        <v>10.647619958010322</v>
      </c>
      <c r="Q8597" s="19">
        <f t="shared" si="809"/>
        <v>0</v>
      </c>
    </row>
    <row r="8598" spans="1:17">
      <c r="A8598" s="38">
        <v>41998</v>
      </c>
      <c r="B8598" s="49" t="s">
        <v>149</v>
      </c>
      <c r="C8598" s="24">
        <f t="shared" si="804"/>
        <v>30.406921776000001</v>
      </c>
      <c r="D8598" s="24">
        <f t="shared" si="805"/>
        <v>1.2373739207011458</v>
      </c>
      <c r="E8598" s="18">
        <f>IF(G8598&gt;=0.3,(バックデータ一覧!$C$10*(バックデータ一覧!$C$12*計算過程!L8598+バックデータ一覧!$C$13*LN(計算過程!G8598)+バックデータ一覧!$C$14)^バックデータ一覧!$C$11+バックデータ一覧!$E$10*(計算過程!G8598/(バックデータ一覧!$E$12*計算過程!L8598+バックデータ一覧!$E$13*LN(計算過程!G8598)+バックデータ一覧!$E$14))^バックデータ一覧!$E$11)*計算過程!$W$11*10^-3,0)</f>
        <v>1.2373739207011458</v>
      </c>
      <c r="F8598" s="18">
        <f>IF(G8598&lt;0.3,(バックデータ一覧!$C$10*(バックデータ一覧!$C$12*計算過程!L8598+バックデータ一覧!$C$13*LN(0.3)+バックデータ一覧!$C$14)^バックデータ一覧!$C$11+バックデータ一覧!$E$10*(0.3/(バックデータ一覧!$E$12*計算過程!L8598+バックデータ一覧!$E$13*LN(0.3)+バックデータ一覧!$E$14))^バックデータ一覧!$E$11)*計算過程!$W$11*計算過程!G8598/0.3*10^-3,0)</f>
        <v>0</v>
      </c>
      <c r="G8598" s="18">
        <f t="shared" si="806"/>
        <v>0.38056634667032363</v>
      </c>
      <c r="H8598" s="18">
        <f t="shared" si="807"/>
        <v>11.571851133782628</v>
      </c>
      <c r="I8598" s="24">
        <v>0</v>
      </c>
      <c r="J8598" s="24">
        <v>0</v>
      </c>
      <c r="K8598" s="24">
        <v>0</v>
      </c>
      <c r="L8598" s="14">
        <f>貼り付けシート!C8598</f>
        <v>5.9</v>
      </c>
      <c r="M8598" s="14">
        <f>貼り付けシート!D8598</f>
        <v>4.4000000000000004</v>
      </c>
      <c r="N8598" s="18">
        <f>貼り付けシート!E8598</f>
        <v>76.571333900163879</v>
      </c>
      <c r="O8598" s="18">
        <f>貼り付けシート!F8598</f>
        <v>11.571851133782628</v>
      </c>
      <c r="P8598" s="19">
        <f t="shared" si="808"/>
        <v>11.571851133782628</v>
      </c>
      <c r="Q8598" s="19">
        <f t="shared" si="809"/>
        <v>0</v>
      </c>
    </row>
    <row r="8599" spans="1:17">
      <c r="A8599" s="38">
        <v>41998</v>
      </c>
      <c r="B8599" s="49" t="s">
        <v>150</v>
      </c>
      <c r="C8599" s="24">
        <f t="shared" si="804"/>
        <v>30.406921776000001</v>
      </c>
      <c r="D8599" s="24">
        <f t="shared" si="805"/>
        <v>1.3037138271814557</v>
      </c>
      <c r="E8599" s="18">
        <f>IF(G8599&gt;=0.3,(バックデータ一覧!$C$10*(バックデータ一覧!$C$12*計算過程!L8599+バックデータ一覧!$C$13*LN(計算過程!G8599)+バックデータ一覧!$C$14)^バックデータ一覧!$C$11+バックデータ一覧!$E$10*(計算過程!G8599/(バックデータ一覧!$E$12*計算過程!L8599+バックデータ一覧!$E$13*LN(計算過程!G8599)+バックデータ一覧!$E$14))^バックデータ一覧!$E$11)*計算過程!$W$11*10^-3,0)</f>
        <v>1.3037138271814557</v>
      </c>
      <c r="F8599" s="18">
        <f>IF(G8599&lt;0.3,(バックデータ一覧!$C$10*(バックデータ一覧!$C$12*計算過程!L8599+バックデータ一覧!$C$13*LN(0.3)+バックデータ一覧!$C$14)^バックデータ一覧!$C$11+バックデータ一覧!$E$10*(0.3/(バックデータ一覧!$E$12*計算過程!L8599+バックデータ一覧!$E$13*LN(0.3)+バックデータ一覧!$E$14))^バックデータ一覧!$E$11)*計算過程!$W$11*計算過程!G8599/0.3*10^-3,0)</f>
        <v>0</v>
      </c>
      <c r="G8599" s="18">
        <f t="shared" si="806"/>
        <v>0.40309680465863601</v>
      </c>
      <c r="H8599" s="18">
        <f t="shared" si="807"/>
        <v>12.256933007410698</v>
      </c>
      <c r="I8599" s="24">
        <v>0</v>
      </c>
      <c r="J8599" s="24">
        <v>0</v>
      </c>
      <c r="K8599" s="24">
        <v>0</v>
      </c>
      <c r="L8599" s="14">
        <f>貼り付けシート!C8599</f>
        <v>5.8</v>
      </c>
      <c r="M8599" s="14">
        <f>貼り付けシート!D8599</f>
        <v>4.4000000000000004</v>
      </c>
      <c r="N8599" s="18">
        <f>貼り付けシート!E8599</f>
        <v>77.103591820957035</v>
      </c>
      <c r="O8599" s="18">
        <f>貼り付けシート!F8599</f>
        <v>12.256933007410698</v>
      </c>
      <c r="P8599" s="19">
        <f t="shared" si="808"/>
        <v>12.256933007410698</v>
      </c>
      <c r="Q8599" s="19">
        <f t="shared" si="809"/>
        <v>0</v>
      </c>
    </row>
    <row r="8600" spans="1:17">
      <c r="A8600" s="38">
        <v>41998</v>
      </c>
      <c r="B8600" s="49" t="s">
        <v>151</v>
      </c>
      <c r="C8600" s="24">
        <f t="shared" si="804"/>
        <v>23.413329767519997</v>
      </c>
      <c r="D8600" s="24">
        <f t="shared" si="805"/>
        <v>1.7488405439502772</v>
      </c>
      <c r="E8600" s="18">
        <f>IF(G8600&gt;=0.3,(バックデータ一覧!$C$10*(バックデータ一覧!$C$12*計算過程!L8600+バックデータ一覧!$C$13*LN(計算過程!G8600)+バックデータ一覧!$C$14)^バックデータ一覧!$C$11+バックデータ一覧!$E$10*(計算過程!G8600/(バックデータ一覧!$E$12*計算過程!L8600+バックデータ一覧!$E$13*LN(計算過程!G8600)+バックデータ一覧!$E$14))^バックデータ一覧!$E$11)*計算過程!$W$11*10^-3,0)</f>
        <v>1.7488405439502772</v>
      </c>
      <c r="F8600" s="18">
        <f>IF(G8600&lt;0.3,(バックデータ一覧!$C$10*(バックデータ一覧!$C$12*計算過程!L8600+バックデータ一覧!$C$13*LN(0.3)+バックデータ一覧!$C$14)^バックデータ一覧!$C$11+バックデータ一覧!$E$10*(0.3/(バックデータ一覧!$E$12*計算過程!L8600+バックデータ一覧!$E$13*LN(0.3)+バックデータ一覧!$E$14))^バックデータ一覧!$E$11)*計算過程!$W$11*計算過程!G8600/0.3*10^-3,0)</f>
        <v>0</v>
      </c>
      <c r="G8600" s="18">
        <f t="shared" si="806"/>
        <v>0.56635496843919764</v>
      </c>
      <c r="H8600" s="18">
        <f t="shared" si="807"/>
        <v>17.221111222779633</v>
      </c>
      <c r="I8600" s="24">
        <v>0</v>
      </c>
      <c r="J8600" s="24">
        <v>0</v>
      </c>
      <c r="K8600" s="24">
        <v>0</v>
      </c>
      <c r="L8600" s="14">
        <f>貼り付けシート!C8600</f>
        <v>4.9000000000000004</v>
      </c>
      <c r="M8600" s="14">
        <f>貼り付けシート!D8600</f>
        <v>4.3</v>
      </c>
      <c r="N8600" s="18">
        <f>貼り付けシート!E8600</f>
        <v>80.231511472930322</v>
      </c>
      <c r="O8600" s="18">
        <f>貼り付けシート!F8600</f>
        <v>13.260255641540319</v>
      </c>
      <c r="P8600" s="19">
        <f t="shared" si="808"/>
        <v>13.260255641540319</v>
      </c>
      <c r="Q8600" s="19">
        <f t="shared" si="809"/>
        <v>0</v>
      </c>
    </row>
    <row r="8601" spans="1:17">
      <c r="A8601" s="38">
        <v>41998</v>
      </c>
      <c r="B8601" s="49" t="s">
        <v>152</v>
      </c>
      <c r="C8601" s="24">
        <f t="shared" si="804"/>
        <v>23.413329767519997</v>
      </c>
      <c r="D8601" s="24">
        <f t="shared" si="805"/>
        <v>1.8185704717766276</v>
      </c>
      <c r="E8601" s="18">
        <f>IF(G8601&gt;=0.3,(バックデータ一覧!$C$10*(バックデータ一覧!$C$12*計算過程!L8601+バックデータ一覧!$C$13*LN(計算過程!G8601)+バックデータ一覧!$C$14)^バックデータ一覧!$C$11+バックデータ一覧!$E$10*(計算過程!G8601/(バックデータ一覧!$E$12*計算過程!L8601+バックデータ一覧!$E$13*LN(計算過程!G8601)+バックデータ一覧!$E$14))^バックデータ一覧!$E$11)*計算過程!$W$11*10^-3,0)</f>
        <v>1.8185704717766276</v>
      </c>
      <c r="F8601" s="18">
        <f>IF(G8601&lt;0.3,(バックデータ一覧!$C$10*(バックデータ一覧!$C$12*計算過程!L8601+バックデータ一覧!$C$13*LN(0.3)+バックデータ一覧!$C$14)^バックデータ一覧!$C$11+バックデータ一覧!$E$10*(0.3/(バックデータ一覧!$E$12*計算過程!L8601+バックデータ一覧!$E$13*LN(0.3)+バックデータ一覧!$E$14))^バックデータ一覧!$E$11)*計算過程!$W$11*計算過程!G8601/0.3*10^-3,0)</f>
        <v>0</v>
      </c>
      <c r="G8601" s="18">
        <f t="shared" si="806"/>
        <v>0.59115532814364435</v>
      </c>
      <c r="H8601" s="18">
        <f t="shared" si="807"/>
        <v>17.975213820329405</v>
      </c>
      <c r="I8601" s="24">
        <v>0</v>
      </c>
      <c r="J8601" s="24">
        <v>0</v>
      </c>
      <c r="K8601" s="24">
        <v>0</v>
      </c>
      <c r="L8601" s="14">
        <f>貼り付けシート!C8601</f>
        <v>4.5999999999999996</v>
      </c>
      <c r="M8601" s="14">
        <f>貼り付けシート!D8601</f>
        <v>4.2</v>
      </c>
      <c r="N8601" s="18">
        <f>貼り付けシート!E8601</f>
        <v>80.038877540978731</v>
      </c>
      <c r="O8601" s="18">
        <f>貼り付けシート!F8601</f>
        <v>13.840914641653642</v>
      </c>
      <c r="P8601" s="19">
        <f t="shared" si="808"/>
        <v>13.840914641653642</v>
      </c>
      <c r="Q8601" s="19">
        <f t="shared" si="809"/>
        <v>0</v>
      </c>
    </row>
    <row r="8602" spans="1:17">
      <c r="A8602" s="38">
        <v>41998</v>
      </c>
      <c r="B8602" s="49" t="s">
        <v>153</v>
      </c>
      <c r="C8602" s="24">
        <f t="shared" si="804"/>
        <v>23.413329767519997</v>
      </c>
      <c r="D8602" s="24">
        <f t="shared" si="805"/>
        <v>1.8791458814573103</v>
      </c>
      <c r="E8602" s="18">
        <f>IF(G8602&gt;=0.3,(バックデータ一覧!$C$10*(バックデータ一覧!$C$12*計算過程!L8602+バックデータ一覧!$C$13*LN(計算過程!G8602)+バックデータ一覧!$C$14)^バックデータ一覧!$C$11+バックデータ一覧!$E$10*(計算過程!G8602/(バックデータ一覧!$E$12*計算過程!L8602+バックデータ一覧!$E$13*LN(計算過程!G8602)+バックデータ一覧!$E$14))^バックデータ一覧!$E$11)*計算過程!$W$11*10^-3,0)</f>
        <v>1.8791458814573103</v>
      </c>
      <c r="F8602" s="18">
        <f>IF(G8602&lt;0.3,(バックデータ一覧!$C$10*(バックデータ一覧!$C$12*計算過程!L8602+バックデータ一覧!$C$13*LN(0.3)+バックデータ一覧!$C$14)^バックデータ一覧!$C$11+バックデータ一覧!$E$10*(0.3/(バックデータ一覧!$E$12*計算過程!L8602+バックデータ一覧!$E$13*LN(0.3)+バックデータ一覧!$E$14))^バックデータ一覧!$E$11)*計算過程!$W$11*計算過程!G8602/0.3*10^-3,0)</f>
        <v>0</v>
      </c>
      <c r="G8602" s="18">
        <f t="shared" si="806"/>
        <v>0.61220614760078318</v>
      </c>
      <c r="H8602" s="18">
        <f t="shared" si="807"/>
        <v>18.615304440883325</v>
      </c>
      <c r="I8602" s="24">
        <v>0</v>
      </c>
      <c r="J8602" s="24">
        <v>0</v>
      </c>
      <c r="K8602" s="24">
        <v>0</v>
      </c>
      <c r="L8602" s="14">
        <f>貼り付けシート!C8602</f>
        <v>4.3</v>
      </c>
      <c r="M8602" s="14">
        <f>貼り付けシート!D8602</f>
        <v>4.2</v>
      </c>
      <c r="N8602" s="18">
        <f>貼り付けシート!E8602</f>
        <v>81.73893736549303</v>
      </c>
      <c r="O8602" s="18">
        <f>貼り付けシート!F8602</f>
        <v>14.33378441948016</v>
      </c>
      <c r="P8602" s="19">
        <f t="shared" si="808"/>
        <v>14.33378441948016</v>
      </c>
      <c r="Q8602" s="19">
        <f t="shared" si="809"/>
        <v>0</v>
      </c>
    </row>
    <row r="8603" spans="1:17">
      <c r="A8603" s="38">
        <v>41998</v>
      </c>
      <c r="B8603" s="49" t="s">
        <v>154</v>
      </c>
      <c r="C8603" s="24">
        <f t="shared" si="804"/>
        <v>23.413329767519997</v>
      </c>
      <c r="D8603" s="24">
        <f t="shared" si="805"/>
        <v>2.0099563578291231</v>
      </c>
      <c r="E8603" s="18">
        <f>IF(G8603&gt;=0.3,(バックデータ一覧!$C$10*(バックデータ一覧!$C$12*計算過程!L8603+バックデータ一覧!$C$13*LN(計算過程!G8603)+バックデータ一覧!$C$14)^バックデータ一覧!$C$11+バックデータ一覧!$E$10*(計算過程!G8603/(バックデータ一覧!$E$12*計算過程!L8603+バックデータ一覧!$E$13*LN(計算過程!G8603)+バックデータ一覧!$E$14))^バックデータ一覧!$E$11)*計算過程!$W$11*10^-3,0)</f>
        <v>2.0099563578291231</v>
      </c>
      <c r="F8603" s="18">
        <f>IF(G8603&lt;0.3,(バックデータ一覧!$C$10*(バックデータ一覧!$C$12*計算過程!L8603+バックデータ一覧!$C$13*LN(0.3)+バックデータ一覧!$C$14)^バックデータ一覧!$C$11+バックデータ一覧!$E$10*(0.3/(バックデータ一覧!$E$12*計算過程!L8603+バックデータ一覧!$E$13*LN(0.3)+バックデータ一覧!$E$14))^バックデータ一覧!$E$11)*計算過程!$W$11*計算過程!G8603/0.3*10^-3,0)</f>
        <v>0</v>
      </c>
      <c r="G8603" s="18">
        <f t="shared" si="806"/>
        <v>0.67094920549446913</v>
      </c>
      <c r="H8603" s="18">
        <f t="shared" si="807"/>
        <v>20.401500007139674</v>
      </c>
      <c r="I8603" s="24">
        <v>0</v>
      </c>
      <c r="J8603" s="24">
        <v>0</v>
      </c>
      <c r="K8603" s="24">
        <v>0</v>
      </c>
      <c r="L8603" s="14">
        <f>貼り付けシート!C8603</f>
        <v>4.2</v>
      </c>
      <c r="M8603" s="14">
        <f>貼り付けシート!D8603</f>
        <v>4.2</v>
      </c>
      <c r="N8603" s="18">
        <f>貼り付けシート!E8603</f>
        <v>82.314546914606041</v>
      </c>
      <c r="O8603" s="18">
        <f>貼り付けシート!F8603</f>
        <v>15.709155005497548</v>
      </c>
      <c r="P8603" s="19">
        <f t="shared" si="808"/>
        <v>15.709155005497548</v>
      </c>
      <c r="Q8603" s="19">
        <f t="shared" si="809"/>
        <v>0</v>
      </c>
    </row>
    <row r="8604" spans="1:17">
      <c r="A8604" s="38">
        <v>41998</v>
      </c>
      <c r="B8604" s="49" t="s">
        <v>155</v>
      </c>
      <c r="C8604" s="24">
        <f t="shared" si="804"/>
        <v>23.413329767519997</v>
      </c>
      <c r="D8604" s="24">
        <f t="shared" si="805"/>
        <v>1.8796529939623523</v>
      </c>
      <c r="E8604" s="18">
        <f>IF(G8604&gt;=0.3,(バックデータ一覧!$C$10*(バックデータ一覧!$C$12*計算過程!L8604+バックデータ一覧!$C$13*LN(計算過程!G8604)+バックデータ一覧!$C$14)^バックデータ一覧!$C$11+バックデータ一覧!$E$10*(計算過程!G8604/(バックデータ一覧!$E$12*計算過程!L8604+バックデータ一覧!$E$13*LN(計算過程!G8604)+バックデータ一覧!$E$14))^バックデータ一覧!$E$11)*計算過程!$W$11*10^-3,0)</f>
        <v>1.8796529939623523</v>
      </c>
      <c r="F8604" s="18">
        <f>IF(G8604&lt;0.3,(バックデータ一覧!$C$10*(バックデータ一覧!$C$12*計算過程!L8604+バックデータ一覧!$C$13*LN(0.3)+バックデータ一覧!$C$14)^バックデータ一覧!$C$11+バックデータ一覧!$E$10*(0.3/(バックデータ一覧!$E$12*計算過程!L8604+バックデータ一覧!$E$13*LN(0.3)+バックデータ一覧!$E$14))^バックデータ一覧!$E$11)*計算過程!$W$11*計算過程!G8604/0.3*10^-3,0)</f>
        <v>0</v>
      </c>
      <c r="G8604" s="18">
        <f t="shared" si="806"/>
        <v>0.59788132344103739</v>
      </c>
      <c r="H8604" s="18">
        <f t="shared" si="807"/>
        <v>18.179730633202979</v>
      </c>
      <c r="I8604" s="24">
        <v>0</v>
      </c>
      <c r="J8604" s="24">
        <v>0</v>
      </c>
      <c r="K8604" s="24">
        <v>0</v>
      </c>
      <c r="L8604" s="14">
        <f>貼り付けシート!C8604</f>
        <v>3.6</v>
      </c>
      <c r="M8604" s="14">
        <f>貼り付けシート!D8604</f>
        <v>4.2</v>
      </c>
      <c r="N8604" s="18">
        <f>貼り付けシート!E8604</f>
        <v>85.864623524766856</v>
      </c>
      <c r="O8604" s="18">
        <f>貼り付けシート!F8604</f>
        <v>13.998392587566295</v>
      </c>
      <c r="P8604" s="19">
        <f t="shared" si="808"/>
        <v>13.998392587566295</v>
      </c>
      <c r="Q8604" s="19">
        <f t="shared" si="809"/>
        <v>0</v>
      </c>
    </row>
    <row r="8605" spans="1:17">
      <c r="A8605" s="38">
        <v>41998</v>
      </c>
      <c r="B8605" s="49" t="s">
        <v>156</v>
      </c>
      <c r="C8605" s="24">
        <f t="shared" si="804"/>
        <v>30.406921776000001</v>
      </c>
      <c r="D8605" s="24">
        <f t="shared" si="805"/>
        <v>0.88234609932182417</v>
      </c>
      <c r="E8605" s="18">
        <f>IF(G8605&gt;=0.3,(バックデータ一覧!$C$10*(バックデータ一覧!$C$12*計算過程!L8605+バックデータ一覧!$C$13*LN(計算過程!G8605)+バックデータ一覧!$C$14)^バックデータ一覧!$C$11+バックデータ一覧!$E$10*(計算過程!G8605/(バックデータ一覧!$E$12*計算過程!L8605+バックデータ一覧!$E$13*LN(計算過程!G8605)+バックデータ一覧!$E$14))^バックデータ一覧!$E$11)*計算過程!$W$11*10^-3,0)</f>
        <v>0</v>
      </c>
      <c r="F8605" s="18">
        <f>IF(G8605&lt;0.3,(バックデータ一覧!$C$10*(バックデータ一覧!$C$12*計算過程!L8605+バックデータ一覧!$C$13*LN(0.3)+バックデータ一覧!$C$14)^バックデータ一覧!$C$11+バックデータ一覧!$E$10*(0.3/(バックデータ一覧!$E$12*計算過程!L8605+バックデータ一覧!$E$13*LN(0.3)+バックデータ一覧!$E$14))^バックデータ一覧!$E$11)*計算過程!$W$11*計算過程!G8605/0.3*10^-3,0)</f>
        <v>0.88234609932182417</v>
      </c>
      <c r="G8605" s="18">
        <f t="shared" si="806"/>
        <v>0.25494487589585385</v>
      </c>
      <c r="H8605" s="18">
        <f t="shared" si="807"/>
        <v>7.7520888985572567</v>
      </c>
      <c r="I8605" s="24">
        <v>0</v>
      </c>
      <c r="J8605" s="24">
        <v>0</v>
      </c>
      <c r="K8605" s="24">
        <v>0</v>
      </c>
      <c r="L8605" s="14">
        <f>貼り付けシート!C8605</f>
        <v>4.7</v>
      </c>
      <c r="M8605" s="14">
        <f>貼り付けシート!D8605</f>
        <v>4.2</v>
      </c>
      <c r="N8605" s="18">
        <f>貼り付けシート!E8605</f>
        <v>79.48098724208343</v>
      </c>
      <c r="O8605" s="18">
        <f>貼り付けシート!F8605</f>
        <v>7.7520888985572567</v>
      </c>
      <c r="P8605" s="19">
        <f t="shared" si="808"/>
        <v>7.7520888985572567</v>
      </c>
      <c r="Q8605" s="19">
        <f t="shared" si="809"/>
        <v>0</v>
      </c>
    </row>
    <row r="8606" spans="1:17">
      <c r="A8606" s="38">
        <v>41998</v>
      </c>
      <c r="B8606" s="49" t="s">
        <v>157</v>
      </c>
      <c r="C8606" s="24">
        <f t="shared" si="804"/>
        <v>30.406921776000001</v>
      </c>
      <c r="D8606" s="24">
        <f t="shared" si="805"/>
        <v>0.24334982127300234</v>
      </c>
      <c r="E8606" s="18">
        <f>IF(G8606&gt;=0.3,(バックデータ一覧!$C$10*(バックデータ一覧!$C$12*計算過程!L8606+バックデータ一覧!$C$13*LN(計算過程!G8606)+バックデータ一覧!$C$14)^バックデータ一覧!$C$11+バックデータ一覧!$E$10*(計算過程!G8606/(バックデータ一覧!$E$12*計算過程!L8606+バックデータ一覧!$E$13*LN(計算過程!G8606)+バックデータ一覧!$E$14))^バックデータ一覧!$E$11)*計算過程!$W$11*10^-3,0)</f>
        <v>0</v>
      </c>
      <c r="F8606" s="18">
        <f>IF(G8606&lt;0.3,(バックデータ一覧!$C$10*(バックデータ一覧!$C$12*計算過程!L8606+バックデータ一覧!$C$13*LN(0.3)+バックデータ一覧!$C$14)^バックデータ一覧!$C$11+バックデータ一覧!$E$10*(0.3/(バックデータ一覧!$E$12*計算過程!L8606+バックデータ一覧!$E$13*LN(0.3)+バックデータ一覧!$E$14))^バックデータ一覧!$E$11)*計算過程!$W$11*計算過程!G8606/0.3*10^-3,0)</f>
        <v>0.24334982127300234</v>
      </c>
      <c r="G8606" s="18">
        <f t="shared" si="806"/>
        <v>7.5541122666045415E-2</v>
      </c>
      <c r="H8606" s="18">
        <f t="shared" si="807"/>
        <v>2.2969730077776638</v>
      </c>
      <c r="I8606" s="24">
        <v>0</v>
      </c>
      <c r="J8606" s="24">
        <v>0</v>
      </c>
      <c r="K8606" s="24">
        <v>0</v>
      </c>
      <c r="L8606" s="14">
        <f>貼り付けシート!C8606</f>
        <v>6.8</v>
      </c>
      <c r="M8606" s="14">
        <f>貼り付けシート!D8606</f>
        <v>4.5999999999999996</v>
      </c>
      <c r="N8606" s="18">
        <f>貼り付けシート!E8606</f>
        <v>75.208348291548461</v>
      </c>
      <c r="O8606" s="18">
        <f>貼り付けシート!F8606</f>
        <v>2.2969730077776638</v>
      </c>
      <c r="P8606" s="19">
        <f t="shared" si="808"/>
        <v>2.2969730077776638</v>
      </c>
      <c r="Q8606" s="19">
        <f t="shared" si="809"/>
        <v>0</v>
      </c>
    </row>
    <row r="8607" spans="1:17">
      <c r="A8607" s="38">
        <v>41998</v>
      </c>
      <c r="B8607" s="49" t="s">
        <v>158</v>
      </c>
      <c r="C8607" s="24">
        <f t="shared" si="804"/>
        <v>30.406921776000001</v>
      </c>
      <c r="D8607" s="24">
        <f t="shared" si="805"/>
        <v>8.7146625089053936E-2</v>
      </c>
      <c r="E8607" s="18">
        <f>IF(G8607&gt;=0.3,(バックデータ一覧!$C$10*(バックデータ一覧!$C$12*計算過程!L8607+バックデータ一覧!$C$13*LN(計算過程!G8607)+バックデータ一覧!$C$14)^バックデータ一覧!$C$11+バックデータ一覧!$E$10*(計算過程!G8607/(バックデータ一覧!$E$12*計算過程!L8607+バックデータ一覧!$E$13*LN(計算過程!G8607)+バックデータ一覧!$E$14))^バックデータ一覧!$E$11)*計算過程!$W$11*10^-3,0)</f>
        <v>0</v>
      </c>
      <c r="F8607" s="18">
        <f>IF(G8607&lt;0.3,(バックデータ一覧!$C$10*(バックデータ一覧!$C$12*計算過程!L8607+バックデータ一覧!$C$13*LN(0.3)+バックデータ一覧!$C$14)^バックデータ一覧!$C$11+バックデータ一覧!$E$10*(0.3/(バックデータ一覧!$E$12*計算過程!L8607+バックデータ一覧!$E$13*LN(0.3)+バックデータ一覧!$E$14))^バックデータ一覧!$E$11)*計算過程!$W$11*計算過程!G8607/0.3*10^-3,0)</f>
        <v>8.7146625089053936E-2</v>
      </c>
      <c r="G8607" s="18">
        <f t="shared" si="806"/>
        <v>3.1360822348124436E-2</v>
      </c>
      <c r="H8607" s="18">
        <f t="shared" si="807"/>
        <v>0.95358607197045231</v>
      </c>
      <c r="I8607" s="24">
        <v>0</v>
      </c>
      <c r="J8607" s="24">
        <v>0</v>
      </c>
      <c r="K8607" s="24">
        <v>0</v>
      </c>
      <c r="L8607" s="14">
        <f>貼り付けシート!C8607</f>
        <v>10.9</v>
      </c>
      <c r="M8607" s="14">
        <f>貼り付けシート!D8607</f>
        <v>5.0999999999999996</v>
      </c>
      <c r="N8607" s="18">
        <f>貼り付けシート!E8607</f>
        <v>63.141933815296589</v>
      </c>
      <c r="O8607" s="18">
        <f>貼り付けシート!F8607</f>
        <v>0.95358607197045231</v>
      </c>
      <c r="P8607" s="19">
        <f t="shared" si="808"/>
        <v>0.95358607197045231</v>
      </c>
      <c r="Q8607" s="19">
        <f t="shared" si="809"/>
        <v>0</v>
      </c>
    </row>
    <row r="8608" spans="1:17">
      <c r="A8608" s="38">
        <v>41998</v>
      </c>
      <c r="B8608" s="49" t="s">
        <v>159</v>
      </c>
      <c r="C8608" s="24">
        <f t="shared" si="804"/>
        <v>30.406921776000001</v>
      </c>
      <c r="D8608" s="24">
        <f t="shared" si="805"/>
        <v>2.6811579549545151E-2</v>
      </c>
      <c r="E8608" s="18">
        <f>IF(G8608&gt;=0.3,(バックデータ一覧!$C$10*(バックデータ一覧!$C$12*計算過程!L8608+バックデータ一覧!$C$13*LN(計算過程!G8608)+バックデータ一覧!$C$14)^バックデータ一覧!$C$11+バックデータ一覧!$E$10*(計算過程!G8608/(バックデータ一覧!$E$12*計算過程!L8608+バックデータ一覧!$E$13*LN(計算過程!G8608)+バックデータ一覧!$E$14))^バックデータ一覧!$E$11)*計算過程!$W$11*10^-3,0)</f>
        <v>0</v>
      </c>
      <c r="F8608" s="18">
        <f>IF(G8608&lt;0.3,(バックデータ一覧!$C$10*(バックデータ一覧!$C$12*計算過程!L8608+バックデータ一覧!$C$13*LN(0.3)+バックデータ一覧!$C$14)^バックデータ一覧!$C$11+バックデータ一覧!$E$10*(0.3/(バックデータ一覧!$E$12*計算過程!L8608+バックデータ一覧!$E$13*LN(0.3)+バックデータ一覧!$E$14))^バックデータ一覧!$E$11)*計算過程!$W$11*計算過程!G8608/0.3*10^-3,0)</f>
        <v>2.6811579549545151E-2</v>
      </c>
      <c r="G8608" s="18">
        <f t="shared" si="806"/>
        <v>1.078560344007613E-2</v>
      </c>
      <c r="H8608" s="18">
        <f t="shared" si="807"/>
        <v>0.32795700010935136</v>
      </c>
      <c r="I8608" s="24">
        <v>0</v>
      </c>
      <c r="J8608" s="24">
        <v>0</v>
      </c>
      <c r="K8608" s="24">
        <v>0</v>
      </c>
      <c r="L8608" s="14">
        <f>貼り付けシート!C8608</f>
        <v>13.8</v>
      </c>
      <c r="M8608" s="14">
        <f>貼り付けシート!D8608</f>
        <v>4.9000000000000004</v>
      </c>
      <c r="N8608" s="18">
        <f>貼り付けシート!E8608</f>
        <v>50.14787207475969</v>
      </c>
      <c r="O8608" s="18">
        <f>貼り付けシート!F8608</f>
        <v>0.32795700010935136</v>
      </c>
      <c r="P8608" s="19">
        <f t="shared" si="808"/>
        <v>0.32795700010935136</v>
      </c>
      <c r="Q8608" s="19">
        <f t="shared" si="809"/>
        <v>0</v>
      </c>
    </row>
    <row r="8609" spans="1:17">
      <c r="A8609" s="38">
        <v>41998</v>
      </c>
      <c r="B8609" s="49" t="s">
        <v>160</v>
      </c>
      <c r="C8609" s="24">
        <f t="shared" si="804"/>
        <v>30.406921776000001</v>
      </c>
      <c r="D8609" s="24">
        <f t="shared" si="805"/>
        <v>6.7375524964723068E-3</v>
      </c>
      <c r="E8609" s="18">
        <f>IF(G8609&gt;=0.3,(バックデータ一覧!$C$10*(バックデータ一覧!$C$12*計算過程!L8609+バックデータ一覧!$C$13*LN(計算過程!G8609)+バックデータ一覧!$C$14)^バックデータ一覧!$C$11+バックデータ一覧!$E$10*(計算過程!G8609/(バックデータ一覧!$E$12*計算過程!L8609+バックデータ一覧!$E$13*LN(計算過程!G8609)+バックデータ一覧!$E$14))^バックデータ一覧!$E$11)*計算過程!$W$11*10^-3,0)</f>
        <v>0</v>
      </c>
      <c r="F8609" s="18">
        <f>IF(G8609&lt;0.3,(バックデータ一覧!$C$10*(バックデータ一覧!$C$12*計算過程!L8609+バックデータ一覧!$C$13*LN(0.3)+バックデータ一覧!$C$14)^バックデータ一覧!$C$11+バックデータ一覧!$E$10*(0.3/(バックデータ一覧!$E$12*計算過程!L8609+バックデータ一覧!$E$13*LN(0.3)+バックデータ一覧!$E$14))^バックデータ一覧!$E$11)*計算過程!$W$11*計算過程!G8609/0.3*10^-3,0)</f>
        <v>6.7375524964723068E-3</v>
      </c>
      <c r="G8609" s="18">
        <f t="shared" si="806"/>
        <v>2.8434178158863442E-3</v>
      </c>
      <c r="H8609" s="18">
        <f t="shared" si="807"/>
        <v>8.6459583104140841E-2</v>
      </c>
      <c r="I8609" s="24">
        <v>0</v>
      </c>
      <c r="J8609" s="24">
        <v>0</v>
      </c>
      <c r="K8609" s="24">
        <v>0</v>
      </c>
      <c r="L8609" s="14">
        <f>貼り付けシート!C8609</f>
        <v>15</v>
      </c>
      <c r="M8609" s="14">
        <f>貼り付けシート!D8609</f>
        <v>4.5</v>
      </c>
      <c r="N8609" s="18">
        <f>貼り付けシート!E8609</f>
        <v>42.640499858466299</v>
      </c>
      <c r="O8609" s="18">
        <f>貼り付けシート!F8609</f>
        <v>8.6459583104140841E-2</v>
      </c>
      <c r="P8609" s="19">
        <f t="shared" si="808"/>
        <v>8.6459583104140841E-2</v>
      </c>
      <c r="Q8609" s="19">
        <f t="shared" si="809"/>
        <v>0</v>
      </c>
    </row>
    <row r="8610" spans="1:17">
      <c r="A8610" s="38">
        <v>41998</v>
      </c>
      <c r="B8610" s="49" t="s">
        <v>161</v>
      </c>
      <c r="C8610" s="24">
        <f t="shared" si="804"/>
        <v>30.406921776000001</v>
      </c>
      <c r="D8610" s="24">
        <f t="shared" si="805"/>
        <v>1.1372860938073091E-3</v>
      </c>
      <c r="E8610" s="18">
        <f>IF(G8610&gt;=0.3,(バックデータ一覧!$C$10*(バックデータ一覧!$C$12*計算過程!L8610+バックデータ一覧!$C$13*LN(計算過程!G8610)+バックデータ一覧!$C$14)^バックデータ一覧!$C$11+バックデータ一覧!$E$10*(計算過程!G8610/(バックデータ一覧!$E$12*計算過程!L8610+バックデータ一覧!$E$13*LN(計算過程!G8610)+バックデータ一覧!$E$14))^バックデータ一覧!$E$11)*計算過程!$W$11*10^-3,0)</f>
        <v>0</v>
      </c>
      <c r="F8610" s="18">
        <f>IF(G8610&lt;0.3,(バックデータ一覧!$C$10*(バックデータ一覧!$C$12*計算過程!L8610+バックデータ一覧!$C$13*LN(0.3)+バックデータ一覧!$C$14)^バックデータ一覧!$C$11+バックデータ一覧!$E$10*(0.3/(バックデータ一覧!$E$12*計算過程!L8610+バックデータ一覧!$E$13*LN(0.3)+バックデータ一覧!$E$14))^バックデータ一覧!$E$11)*計算過程!$W$11*計算過程!G8610/0.3*10^-3,0)</f>
        <v>1.1372860938073091E-3</v>
      </c>
      <c r="G8610" s="18">
        <f t="shared" si="806"/>
        <v>4.9995723635167097E-4</v>
      </c>
      <c r="H8610" s="18">
        <f t="shared" si="807"/>
        <v>1.5202160577090404E-2</v>
      </c>
      <c r="I8610" s="24">
        <v>0</v>
      </c>
      <c r="J8610" s="24">
        <v>0</v>
      </c>
      <c r="K8610" s="24">
        <v>0</v>
      </c>
      <c r="L8610" s="14">
        <f>貼り付けシート!C8610</f>
        <v>16</v>
      </c>
      <c r="M8610" s="14">
        <f>貼り付けシート!D8610</f>
        <v>4.7</v>
      </c>
      <c r="N8610" s="18">
        <f>貼り付けシート!E8610</f>
        <v>41.754899577858772</v>
      </c>
      <c r="O8610" s="18">
        <f>貼り付けシート!F8610</f>
        <v>1.5202160577090404E-2</v>
      </c>
      <c r="P8610" s="19">
        <f t="shared" si="808"/>
        <v>1.5202160577090404E-2</v>
      </c>
      <c r="Q8610" s="19">
        <f t="shared" si="809"/>
        <v>0</v>
      </c>
    </row>
    <row r="8611" spans="1:17">
      <c r="A8611" s="38">
        <v>41998</v>
      </c>
      <c r="B8611" s="49" t="s">
        <v>162</v>
      </c>
      <c r="C8611" s="24">
        <f t="shared" si="804"/>
        <v>30.406921776000001</v>
      </c>
      <c r="D8611" s="24">
        <f t="shared" si="805"/>
        <v>7.0083018222310059E-4</v>
      </c>
      <c r="E8611" s="18">
        <f>IF(G8611&gt;=0.3,(バックデータ一覧!$C$10*(バックデータ一覧!$C$12*計算過程!L8611+バックデータ一覧!$C$13*LN(計算過程!G8611)+バックデータ一覧!$C$14)^バックデータ一覧!$C$11+バックデータ一覧!$E$10*(計算過程!G8611/(バックデータ一覧!$E$12*計算過程!L8611+バックデータ一覧!$E$13*LN(計算過程!G8611)+バックデータ一覧!$E$14))^バックデータ一覧!$E$11)*計算過程!$W$11*10^-3,0)</f>
        <v>0</v>
      </c>
      <c r="F8611" s="18">
        <f>IF(G8611&lt;0.3,(バックデータ一覧!$C$10*(バックデータ一覧!$C$12*計算過程!L8611+バックデータ一覧!$C$13*LN(0.3)+バックデータ一覧!$C$14)^バックデータ一覧!$C$11+バックデータ一覧!$E$10*(0.3/(バックデータ一覧!$E$12*計算過程!L8611+バックデータ一覧!$E$13*LN(0.3)+バックデータ一覧!$E$14))^バックデータ一覧!$E$11)*計算過程!$W$11*計算過程!G8611/0.3*10^-3,0)</f>
        <v>7.0083018222310059E-4</v>
      </c>
      <c r="G8611" s="18">
        <f t="shared" si="806"/>
        <v>3.1193369080099548E-4</v>
      </c>
      <c r="H8611" s="18">
        <f t="shared" si="807"/>
        <v>9.4849433354848404E-3</v>
      </c>
      <c r="I8611" s="24">
        <v>0</v>
      </c>
      <c r="J8611" s="24">
        <v>0</v>
      </c>
      <c r="K8611" s="24">
        <v>0</v>
      </c>
      <c r="L8611" s="14">
        <f>貼り付けシート!C8611</f>
        <v>16.3</v>
      </c>
      <c r="M8611" s="14">
        <f>貼り付けシート!D8611</f>
        <v>4.5999999999999996</v>
      </c>
      <c r="N8611" s="18">
        <f>貼り付けシート!E8611</f>
        <v>40.097814264264692</v>
      </c>
      <c r="O8611" s="18">
        <f>貼り付けシート!F8611</f>
        <v>9.4849433354848404E-3</v>
      </c>
      <c r="P8611" s="19">
        <f t="shared" si="808"/>
        <v>9.4849433354848404E-3</v>
      </c>
      <c r="Q8611" s="19">
        <f t="shared" si="809"/>
        <v>0</v>
      </c>
    </row>
    <row r="8612" spans="1:17">
      <c r="A8612" s="38">
        <v>41998</v>
      </c>
      <c r="B8612" s="49" t="s">
        <v>163</v>
      </c>
      <c r="C8612" s="24">
        <f t="shared" si="804"/>
        <v>30.406921776000001</v>
      </c>
      <c r="D8612" s="24">
        <f t="shared" si="805"/>
        <v>4.603677697619934E-4</v>
      </c>
      <c r="E8612" s="18">
        <f>IF(G8612&gt;=0.3,(バックデータ一覧!$C$10*(バックデータ一覧!$C$12*計算過程!L8612+バックデータ一覧!$C$13*LN(計算過程!G8612)+バックデータ一覧!$C$14)^バックデータ一覧!$C$11+バックデータ一覧!$E$10*(計算過程!G8612/(バックデータ一覧!$E$12*計算過程!L8612+バックデータ一覧!$E$13*LN(計算過程!G8612)+バックデータ一覧!$E$14))^バックデータ一覧!$E$11)*計算過程!$W$11*10^-3,0)</f>
        <v>0</v>
      </c>
      <c r="F8612" s="18">
        <f>IF(G8612&lt;0.3,(バックデータ一覧!$C$10*(バックデータ一覧!$C$12*計算過程!L8612+バックデータ一覧!$C$13*LN(0.3)+バックデータ一覧!$C$14)^バックデータ一覧!$C$11+バックデータ一覧!$E$10*(0.3/(バックデータ一覧!$E$12*計算過程!L8612+バックデータ一覧!$E$13*LN(0.3)+バックデータ一覧!$E$14))^バックデータ一覧!$E$11)*計算過程!$W$11*計算過程!G8612/0.3*10^-3,0)</f>
        <v>4.603677697619934E-4</v>
      </c>
      <c r="G8612" s="18">
        <f t="shared" si="806"/>
        <v>2.0405881334267198E-4</v>
      </c>
      <c r="H8612" s="18">
        <f t="shared" si="807"/>
        <v>6.2048003750140119E-3</v>
      </c>
      <c r="I8612" s="24">
        <v>0</v>
      </c>
      <c r="J8612" s="24">
        <v>0</v>
      </c>
      <c r="K8612" s="24">
        <v>0</v>
      </c>
      <c r="L8612" s="14">
        <f>貼り付けシート!C8612</f>
        <v>16.2</v>
      </c>
      <c r="M8612" s="14">
        <f>貼り付けシート!D8612</f>
        <v>5.0999999999999996</v>
      </c>
      <c r="N8612" s="18">
        <f>貼り付けシート!E8612</f>
        <v>44.705038559037177</v>
      </c>
      <c r="O8612" s="18">
        <f>貼り付けシート!F8612</f>
        <v>6.2048003750140119E-3</v>
      </c>
      <c r="P8612" s="19">
        <f t="shared" si="808"/>
        <v>6.2048003750140119E-3</v>
      </c>
      <c r="Q8612" s="19">
        <f t="shared" si="809"/>
        <v>0</v>
      </c>
    </row>
    <row r="8613" spans="1:17">
      <c r="A8613" s="38">
        <v>41998</v>
      </c>
      <c r="B8613" s="49" t="s">
        <v>164</v>
      </c>
      <c r="C8613" s="24">
        <f t="shared" si="804"/>
        <v>30.406921776000001</v>
      </c>
      <c r="D8613" s="24">
        <f t="shared" si="805"/>
        <v>6.6969847423782938E-4</v>
      </c>
      <c r="E8613" s="18">
        <f>IF(G8613&gt;=0.3,(バックデータ一覧!$C$10*(バックデータ一覧!$C$12*計算過程!L8613+バックデータ一覧!$C$13*LN(計算過程!G8613)+バックデータ一覧!$C$14)^バックデータ一覧!$C$11+バックデータ一覧!$E$10*(計算過程!G8613/(バックデータ一覧!$E$12*計算過程!L8613+バックデータ一覧!$E$13*LN(計算過程!G8613)+バックデータ一覧!$E$14))^バックデータ一覧!$E$11)*計算過程!$W$11*10^-3,0)</f>
        <v>0</v>
      </c>
      <c r="F8613" s="18">
        <f>IF(G8613&lt;0.3,(バックデータ一覧!$C$10*(バックデータ一覧!$C$12*計算過程!L8613+バックデータ一覧!$C$13*LN(0.3)+バックデータ一覧!$C$14)^バックデータ一覧!$C$11+バックデータ一覧!$E$10*(0.3/(バックデータ一覧!$E$12*計算過程!L8613+バックデータ一覧!$E$13*LN(0.3)+バックデータ一覧!$E$14))^バックデータ一覧!$E$11)*計算過程!$W$11*計算過程!G8613/0.3*10^-3,0)</f>
        <v>6.6969847423782938E-4</v>
      </c>
      <c r="G8613" s="18">
        <f t="shared" si="806"/>
        <v>2.8842728874870714E-4</v>
      </c>
      <c r="H8613" s="18">
        <f t="shared" si="807"/>
        <v>8.7701860070457036E-3</v>
      </c>
      <c r="I8613" s="24">
        <v>0</v>
      </c>
      <c r="J8613" s="24">
        <v>0</v>
      </c>
      <c r="K8613" s="24">
        <v>0</v>
      </c>
      <c r="L8613" s="14">
        <f>貼り付けシート!C8613</f>
        <v>15.5</v>
      </c>
      <c r="M8613" s="14">
        <f>貼り付けシート!D8613</f>
        <v>5.2</v>
      </c>
      <c r="N8613" s="18">
        <f>貼り付けシート!E8613</f>
        <v>47.66175924958069</v>
      </c>
      <c r="O8613" s="18">
        <f>貼り付けシート!F8613</f>
        <v>8.7701860070457036E-3</v>
      </c>
      <c r="P8613" s="19">
        <f t="shared" si="808"/>
        <v>8.7701860070457036E-3</v>
      </c>
      <c r="Q8613" s="19">
        <f t="shared" si="809"/>
        <v>0</v>
      </c>
    </row>
    <row r="8614" spans="1:17">
      <c r="A8614" s="38">
        <v>41998</v>
      </c>
      <c r="B8614" s="49" t="s">
        <v>165</v>
      </c>
      <c r="C8614" s="24">
        <f t="shared" si="804"/>
        <v>30.406921776000001</v>
      </c>
      <c r="D8614" s="24">
        <f t="shared" si="805"/>
        <v>2.7545005569703184E-3</v>
      </c>
      <c r="E8614" s="18">
        <f>IF(G8614&gt;=0.3,(バックデータ一覧!$C$10*(バックデータ一覧!$C$12*計算過程!L8614+バックデータ一覧!$C$13*LN(計算過程!G8614)+バックデータ一覧!$C$14)^バックデータ一覧!$C$11+バックデータ一覧!$E$10*(計算過程!G8614/(バックデータ一覧!$E$12*計算過程!L8614+バックデータ一覧!$E$13*LN(計算過程!G8614)+バックデータ一覧!$E$14))^バックデータ一覧!$E$11)*計算過程!$W$11*10^-3,0)</f>
        <v>0</v>
      </c>
      <c r="F8614" s="18">
        <f>IF(G8614&lt;0.3,(バックデータ一覧!$C$10*(バックデータ一覧!$C$12*計算過程!L8614+バックデータ一覧!$C$13*LN(0.3)+バックデータ一覧!$C$14)^バックデータ一覧!$C$11+バックデータ一覧!$E$10*(0.3/(バックデータ一覧!$E$12*計算過程!L8614+バックデータ一覧!$E$13*LN(0.3)+バックデータ一覧!$E$14))^バックデータ一覧!$E$11)*計算過程!$W$11*計算過程!G8614/0.3*10^-3,0)</f>
        <v>2.7545005569703184E-3</v>
      </c>
      <c r="G8614" s="18">
        <f t="shared" si="806"/>
        <v>1.1347822815354232E-3</v>
      </c>
      <c r="H8614" s="18">
        <f t="shared" si="807"/>
        <v>3.4505236067438425E-2</v>
      </c>
      <c r="I8614" s="24">
        <v>0</v>
      </c>
      <c r="J8614" s="24">
        <v>0</v>
      </c>
      <c r="K8614" s="24">
        <v>0</v>
      </c>
      <c r="L8614" s="14">
        <f>貼り付けシート!C8614</f>
        <v>14.4</v>
      </c>
      <c r="M8614" s="14">
        <f>貼り付けシート!D8614</f>
        <v>5.2</v>
      </c>
      <c r="N8614" s="18">
        <f>貼り付けシート!E8614</f>
        <v>51.162327855922854</v>
      </c>
      <c r="O8614" s="18">
        <f>貼り付けシート!F8614</f>
        <v>3.4505236067438425E-2</v>
      </c>
      <c r="P8614" s="19">
        <f t="shared" si="808"/>
        <v>3.4505236067438425E-2</v>
      </c>
      <c r="Q8614" s="19">
        <f t="shared" si="809"/>
        <v>0</v>
      </c>
    </row>
    <row r="8615" spans="1:17">
      <c r="A8615" s="38">
        <v>41998</v>
      </c>
      <c r="B8615" s="49" t="s">
        <v>166</v>
      </c>
      <c r="C8615" s="24">
        <f t="shared" si="804"/>
        <v>30.406921776000001</v>
      </c>
      <c r="D8615" s="24">
        <f t="shared" si="805"/>
        <v>1.5349524991690332E-2</v>
      </c>
      <c r="E8615" s="18">
        <f>IF(G8615&gt;=0.3,(バックデータ一覧!$C$10*(バックデータ一覧!$C$12*計算過程!L8615+バックデータ一覧!$C$13*LN(計算過程!G8615)+バックデータ一覧!$C$14)^バックデータ一覧!$C$11+バックデータ一覧!$E$10*(計算過程!G8615/(バックデータ一覧!$E$12*計算過程!L8615+バックデータ一覧!$E$13*LN(計算過程!G8615)+バックデータ一覧!$E$14))^バックデータ一覧!$E$11)*計算過程!$W$11*10^-3,0)</f>
        <v>0</v>
      </c>
      <c r="F8615" s="18">
        <f>IF(G8615&lt;0.3,(バックデータ一覧!$C$10*(バックデータ一覧!$C$12*計算過程!L8615+バックデータ一覧!$C$13*LN(0.3)+バックデータ一覧!$C$14)^バックデータ一覧!$C$11+バックデータ一覧!$E$10*(0.3/(バックデータ一覧!$E$12*計算過程!L8615+バックデータ一覧!$E$13*LN(0.3)+バックデータ一覧!$E$14))^バックデータ一覧!$E$11)*計算過程!$W$11*計算過程!G8615/0.3*10^-3,0)</f>
        <v>1.5349524991690332E-2</v>
      </c>
      <c r="G8615" s="18">
        <f t="shared" si="806"/>
        <v>6.0783349735337583E-3</v>
      </c>
      <c r="H8615" s="18">
        <f t="shared" si="807"/>
        <v>0.18482345606856601</v>
      </c>
      <c r="I8615" s="24">
        <v>0</v>
      </c>
      <c r="J8615" s="24">
        <v>0</v>
      </c>
      <c r="K8615" s="24">
        <v>0</v>
      </c>
      <c r="L8615" s="14">
        <f>貼り付けシート!C8615</f>
        <v>13.4</v>
      </c>
      <c r="M8615" s="14">
        <f>貼り付けシート!D8615</f>
        <v>5.2</v>
      </c>
      <c r="N8615" s="18">
        <f>貼り付けシート!E8615</f>
        <v>54.596429247081112</v>
      </c>
      <c r="O8615" s="18">
        <f>貼り付けシート!F8615</f>
        <v>0.18482345606856601</v>
      </c>
      <c r="P8615" s="19">
        <f t="shared" si="808"/>
        <v>0.18482345606856601</v>
      </c>
      <c r="Q8615" s="19">
        <f t="shared" si="809"/>
        <v>0</v>
      </c>
    </row>
    <row r="8616" spans="1:17">
      <c r="A8616" s="38">
        <v>41998</v>
      </c>
      <c r="B8616" s="49" t="s">
        <v>167</v>
      </c>
      <c r="C8616" s="24">
        <f t="shared" si="804"/>
        <v>30.406921776000001</v>
      </c>
      <c r="D8616" s="24">
        <f t="shared" si="805"/>
        <v>2.8420802840717664E-2</v>
      </c>
      <c r="E8616" s="18">
        <f>IF(G8616&gt;=0.3,(バックデータ一覧!$C$10*(バックデータ一覧!$C$12*計算過程!L8616+バックデータ一覧!$C$13*LN(計算過程!G8616)+バックデータ一覧!$C$14)^バックデータ一覧!$C$11+バックデータ一覧!$E$10*(計算過程!G8616/(バックデータ一覧!$E$12*計算過程!L8616+バックデータ一覧!$E$13*LN(計算過程!G8616)+バックデータ一覧!$E$14))^バックデータ一覧!$E$11)*計算過程!$W$11*10^-3,0)</f>
        <v>0</v>
      </c>
      <c r="F8616" s="18">
        <f>IF(G8616&lt;0.3,(バックデータ一覧!$C$10*(バックデータ一覧!$C$12*計算過程!L8616+バックデータ一覧!$C$13*LN(0.3)+バックデータ一覧!$C$14)^バックデータ一覧!$C$11+バックデータ一覧!$E$10*(0.3/(バックデータ一覧!$E$12*計算過程!L8616+バックデータ一覧!$E$13*LN(0.3)+バックデータ一覧!$E$14))^バックデータ一覧!$E$11)*計算過程!$W$11*計算過程!G8616/0.3*10^-3,0)</f>
        <v>2.8420802840717664E-2</v>
      </c>
      <c r="G8616" s="18">
        <f t="shared" si="806"/>
        <v>1.0421485179680948E-2</v>
      </c>
      <c r="H8616" s="18">
        <f t="shared" si="807"/>
        <v>0.3168852846483019</v>
      </c>
      <c r="I8616" s="24">
        <v>0</v>
      </c>
      <c r="J8616" s="24">
        <v>0</v>
      </c>
      <c r="K8616" s="24">
        <v>0</v>
      </c>
      <c r="L8616" s="14">
        <f>貼り付けシート!C8616</f>
        <v>11.4</v>
      </c>
      <c r="M8616" s="14">
        <f>貼り付けシート!D8616</f>
        <v>5.3</v>
      </c>
      <c r="N8616" s="18">
        <f>貼り付けシート!E8616</f>
        <v>63.455318372715816</v>
      </c>
      <c r="O8616" s="18">
        <f>貼り付けシート!F8616</f>
        <v>0.3168852846483019</v>
      </c>
      <c r="P8616" s="19">
        <f t="shared" si="808"/>
        <v>0.3168852846483019</v>
      </c>
      <c r="Q8616" s="19">
        <f t="shared" si="809"/>
        <v>0</v>
      </c>
    </row>
    <row r="8617" spans="1:17">
      <c r="A8617" s="38">
        <v>41998</v>
      </c>
      <c r="B8617" s="49" t="s">
        <v>168</v>
      </c>
      <c r="C8617" s="24">
        <f t="shared" si="804"/>
        <v>30.406921776000001</v>
      </c>
      <c r="D8617" s="24">
        <f t="shared" si="805"/>
        <v>3.0317360638935448E-2</v>
      </c>
      <c r="E8617" s="18">
        <f>IF(G8617&gt;=0.3,(バックデータ一覧!$C$10*(バックデータ一覧!$C$12*計算過程!L8617+バックデータ一覧!$C$13*LN(計算過程!G8617)+バックデータ一覧!$C$14)^バックデータ一覧!$C$11+バックデータ一覧!$E$10*(計算過程!G8617/(バックデータ一覧!$E$12*計算過程!L8617+バックデータ一覧!$E$13*LN(計算過程!G8617)+バックデータ一覧!$E$14))^バックデータ一覧!$E$11)*計算過程!$W$11*10^-3,0)</f>
        <v>0</v>
      </c>
      <c r="F8617" s="18">
        <f>IF(G8617&lt;0.3,(バックデータ一覧!$C$10*(バックデータ一覧!$C$12*計算過程!L8617+バックデータ一覧!$C$13*LN(0.3)+バックデータ一覧!$C$14)^バックデータ一覧!$C$11+バックデータ一覧!$E$10*(0.3/(バックデータ一覧!$E$12*計算過程!L8617+バックデータ一覧!$E$13*LN(0.3)+バックデータ一覧!$E$14))^バックデータ一覧!$E$11)*計算過程!$W$11*計算過程!G8617/0.3*10^-3,0)</f>
        <v>3.0317360638935448E-2</v>
      </c>
      <c r="G8617" s="18">
        <f t="shared" si="806"/>
        <v>1.0360540093724309E-2</v>
      </c>
      <c r="H8617" s="18">
        <f t="shared" si="807"/>
        <v>0.31503213218698678</v>
      </c>
      <c r="I8617" s="24">
        <v>0</v>
      </c>
      <c r="J8617" s="24">
        <v>0</v>
      </c>
      <c r="K8617" s="24">
        <v>0</v>
      </c>
      <c r="L8617" s="14">
        <f>貼り付けシート!C8617</f>
        <v>9.5</v>
      </c>
      <c r="M8617" s="14">
        <f>貼り付けシート!D8617</f>
        <v>5.4</v>
      </c>
      <c r="N8617" s="18">
        <f>貼り付けシート!E8617</f>
        <v>73.385101450259825</v>
      </c>
      <c r="O8617" s="18">
        <f>貼り付けシート!F8617</f>
        <v>0.31503213218698678</v>
      </c>
      <c r="P8617" s="19">
        <f t="shared" si="808"/>
        <v>0.31503213218698678</v>
      </c>
      <c r="Q8617" s="19">
        <f t="shared" si="809"/>
        <v>0</v>
      </c>
    </row>
    <row r="8618" spans="1:17">
      <c r="A8618" s="38">
        <v>41998</v>
      </c>
      <c r="B8618" s="49" t="s">
        <v>169</v>
      </c>
      <c r="C8618" s="24">
        <f t="shared" si="804"/>
        <v>30.406921776000001</v>
      </c>
      <c r="D8618" s="24">
        <f t="shared" si="805"/>
        <v>4.9156177845183807E-2</v>
      </c>
      <c r="E8618" s="18">
        <f>IF(G8618&gt;=0.3,(バックデータ一覧!$C$10*(バックデータ一覧!$C$12*計算過程!L8618+バックデータ一覧!$C$13*LN(計算過程!G8618)+バックデータ一覧!$C$14)^バックデータ一覧!$C$11+バックデータ一覧!$E$10*(計算過程!G8618/(バックデータ一覧!$E$12*計算過程!L8618+バックデータ一覧!$E$13*LN(計算過程!G8618)+バックデータ一覧!$E$14))^バックデータ一覧!$E$11)*計算過程!$W$11*10^-3,0)</f>
        <v>0</v>
      </c>
      <c r="F8618" s="18">
        <f>IF(G8618&lt;0.3,(バックデータ一覧!$C$10*(バックデータ一覧!$C$12*計算過程!L8618+バックデータ一覧!$C$13*LN(0.3)+バックデータ一覧!$C$14)^バックデータ一覧!$C$11+バックデータ一覧!$E$10*(0.3/(バックデータ一覧!$E$12*計算過程!L8618+バックデータ一覧!$E$13*LN(0.3)+バックデータ一覧!$E$14))^バックデータ一覧!$E$11)*計算過程!$W$11*計算過程!G8618/0.3*10^-3,0)</f>
        <v>4.9156177845183807E-2</v>
      </c>
      <c r="G8618" s="18">
        <f t="shared" si="806"/>
        <v>1.5692509712172408E-2</v>
      </c>
      <c r="H8618" s="18">
        <f t="shared" si="807"/>
        <v>0.47716091528714671</v>
      </c>
      <c r="I8618" s="24">
        <v>0</v>
      </c>
      <c r="J8618" s="24">
        <v>0</v>
      </c>
      <c r="K8618" s="24">
        <v>0</v>
      </c>
      <c r="L8618" s="14">
        <f>貼り付けシート!C8618</f>
        <v>7.6</v>
      </c>
      <c r="M8618" s="14">
        <f>貼り付けシート!D8618</f>
        <v>5.3</v>
      </c>
      <c r="N8618" s="18">
        <f>貼り付けシート!E8618</f>
        <v>81.939304380786353</v>
      </c>
      <c r="O8618" s="18">
        <f>貼り付けシート!F8618</f>
        <v>0.47716091528714671</v>
      </c>
      <c r="P8618" s="19">
        <f t="shared" si="808"/>
        <v>0.47716091528714671</v>
      </c>
      <c r="Q8618" s="19">
        <f t="shared" si="809"/>
        <v>0</v>
      </c>
    </row>
    <row r="8619" spans="1:17">
      <c r="A8619" s="38">
        <v>41998</v>
      </c>
      <c r="B8619" s="49" t="s">
        <v>170</v>
      </c>
      <c r="C8619" s="24">
        <f t="shared" si="804"/>
        <v>30.406921776000001</v>
      </c>
      <c r="D8619" s="24">
        <f t="shared" si="805"/>
        <v>0.23457701064551983</v>
      </c>
      <c r="E8619" s="18">
        <f>IF(G8619&gt;=0.3,(バックデータ一覧!$C$10*(バックデータ一覧!$C$12*計算過程!L8619+バックデータ一覧!$C$13*LN(計算過程!G8619)+バックデータ一覧!$C$14)^バックデータ一覧!$C$11+バックデータ一覧!$E$10*(計算過程!G8619/(バックデータ一覧!$E$12*計算過程!L8619+バックデータ一覧!$E$13*LN(計算過程!G8619)+バックデータ一覧!$E$14))^バックデータ一覧!$E$11)*計算過程!$W$11*10^-3,0)</f>
        <v>0</v>
      </c>
      <c r="F8619" s="18">
        <f>IF(G8619&lt;0.3,(バックデータ一覧!$C$10*(バックデータ一覧!$C$12*計算過程!L8619+バックデータ一覧!$C$13*LN(0.3)+バックデータ一覧!$C$14)^バックデータ一覧!$C$11+バックデータ一覧!$E$10*(0.3/(バックデータ一覧!$E$12*計算過程!L8619+バックデータ一覧!$E$13*LN(0.3)+バックデータ一覧!$E$14))^バックデータ一覧!$E$11)*計算過程!$W$11*計算過程!G8619/0.3*10^-3,0)</f>
        <v>0.23457701064551983</v>
      </c>
      <c r="G8619" s="18">
        <f t="shared" si="806"/>
        <v>7.3326773137317836E-2</v>
      </c>
      <c r="H8619" s="18">
        <f t="shared" si="807"/>
        <v>2.2296414548729215</v>
      </c>
      <c r="I8619" s="24">
        <v>0</v>
      </c>
      <c r="J8619" s="24">
        <v>0</v>
      </c>
      <c r="K8619" s="24">
        <v>0</v>
      </c>
      <c r="L8619" s="14">
        <f>貼り付けシート!C8619</f>
        <v>7</v>
      </c>
      <c r="M8619" s="14">
        <f>貼り付けシート!D8619</f>
        <v>5.0999999999999996</v>
      </c>
      <c r="N8619" s="18">
        <f>貼り付けシート!E8619</f>
        <v>82.179953548675016</v>
      </c>
      <c r="O8619" s="18">
        <f>貼り付けシート!F8619</f>
        <v>2.2296414548729215</v>
      </c>
      <c r="P8619" s="19">
        <f t="shared" si="808"/>
        <v>2.2296414548729215</v>
      </c>
      <c r="Q8619" s="19">
        <f t="shared" si="809"/>
        <v>0</v>
      </c>
    </row>
    <row r="8620" spans="1:17">
      <c r="A8620" s="38">
        <v>41998</v>
      </c>
      <c r="B8620" s="49" t="s">
        <v>171</v>
      </c>
      <c r="C8620" s="24">
        <f t="shared" si="804"/>
        <v>30.406921776000001</v>
      </c>
      <c r="D8620" s="24">
        <f t="shared" si="805"/>
        <v>0.77574163435824961</v>
      </c>
      <c r="E8620" s="18">
        <f>IF(G8620&gt;=0.3,(バックデータ一覧!$C$10*(バックデータ一覧!$C$12*計算過程!L8620+バックデータ一覧!$C$13*LN(計算過程!G8620)+バックデータ一覧!$C$14)^バックデータ一覧!$C$11+バックデータ一覧!$E$10*(計算過程!G8620/(バックデータ一覧!$E$12*計算過程!L8620+バックデータ一覧!$E$13*LN(計算過程!G8620)+バックデータ一覧!$E$14))^バックデータ一覧!$E$11)*計算過程!$W$11*10^-3,0)</f>
        <v>0</v>
      </c>
      <c r="F8620" s="18">
        <f>IF(G8620&lt;0.3,(バックデータ一覧!$C$10*(バックデータ一覧!$C$12*計算過程!L8620+バックデータ一覧!$C$13*LN(0.3)+バックデータ一覧!$C$14)^バックデータ一覧!$C$11+バックデータ一覧!$E$10*(0.3/(バックデータ一覧!$E$12*計算過程!L8620+バックデータ一覧!$E$13*LN(0.3)+バックデータ一覧!$E$14))^バックデータ一覧!$E$11)*計算過程!$W$11*計算過程!G8620/0.3*10^-3,0)</f>
        <v>0.77574163435824961</v>
      </c>
      <c r="G8620" s="18">
        <f t="shared" si="806"/>
        <v>0.2358616812478968</v>
      </c>
      <c r="H8620" s="18">
        <f t="shared" si="807"/>
        <v>7.1718276916606447</v>
      </c>
      <c r="I8620" s="24">
        <v>0</v>
      </c>
      <c r="J8620" s="24">
        <v>0</v>
      </c>
      <c r="K8620" s="24">
        <v>0</v>
      </c>
      <c r="L8620" s="14">
        <f>貼り付けシート!C8620</f>
        <v>6.2</v>
      </c>
      <c r="M8620" s="14">
        <f>貼り付けシート!D8620</f>
        <v>5</v>
      </c>
      <c r="N8620" s="18">
        <f>貼り付けシート!E8620</f>
        <v>85.144600030867352</v>
      </c>
      <c r="O8620" s="18">
        <f>貼り付けシート!F8620</f>
        <v>7.1718276916606447</v>
      </c>
      <c r="P8620" s="19">
        <f t="shared" si="808"/>
        <v>7.1718276916606447</v>
      </c>
      <c r="Q8620" s="19">
        <f t="shared" si="809"/>
        <v>0</v>
      </c>
    </row>
    <row r="8621" spans="1:17">
      <c r="A8621" s="38">
        <v>41998</v>
      </c>
      <c r="B8621" s="49" t="s">
        <v>172</v>
      </c>
      <c r="C8621" s="24">
        <f t="shared" si="804"/>
        <v>30.406921776000001</v>
      </c>
      <c r="D8621" s="24">
        <f t="shared" si="805"/>
        <v>0.98395824996692516</v>
      </c>
      <c r="E8621" s="18">
        <f>IF(G8621&gt;=0.3,(バックデータ一覧!$C$10*(バックデータ一覧!$C$12*計算過程!L8621+バックデータ一覧!$C$13*LN(計算過程!G8621)+バックデータ一覧!$C$14)^バックデータ一覧!$C$11+バックデータ一覧!$E$10*(計算過程!G8621/(バックデータ一覧!$E$12*計算過程!L8621+バックデータ一覧!$E$13*LN(計算過程!G8621)+バックデータ一覧!$E$14))^バックデータ一覧!$E$11)*計算過程!$W$11*10^-3,0)</f>
        <v>0</v>
      </c>
      <c r="F8621" s="18">
        <f>IF(G8621&lt;0.3,(バックデータ一覧!$C$10*(バックデータ一覧!$C$12*計算過程!L8621+バックデータ一覧!$C$13*LN(0.3)+バックデータ一覧!$C$14)^バックデータ一覧!$C$11+バックデータ一覧!$E$10*(0.3/(バックデータ一覧!$E$12*計算過程!L8621+バックデータ一覧!$E$13*LN(0.3)+バックデータ一覧!$E$14))^バックデータ一覧!$E$11)*計算過程!$W$11*計算過程!G8621/0.3*10^-3,0)</f>
        <v>0.98395824996692516</v>
      </c>
      <c r="G8621" s="18">
        <f t="shared" si="806"/>
        <v>0.29509369545838937</v>
      </c>
      <c r="H8621" s="18">
        <f t="shared" si="807"/>
        <v>8.9728909143940125</v>
      </c>
      <c r="I8621" s="24">
        <v>0</v>
      </c>
      <c r="J8621" s="24">
        <v>0</v>
      </c>
      <c r="K8621" s="24">
        <v>0</v>
      </c>
      <c r="L8621" s="14">
        <f>貼り付けシート!C8621</f>
        <v>5.8</v>
      </c>
      <c r="M8621" s="14">
        <f>貼り付けシート!D8621</f>
        <v>4.9000000000000004</v>
      </c>
      <c r="N8621" s="18">
        <f>貼り付けシート!E8621</f>
        <v>85.796879519559695</v>
      </c>
      <c r="O8621" s="18">
        <f>貼り付けシート!F8621</f>
        <v>8.9728909143940125</v>
      </c>
      <c r="P8621" s="19">
        <f t="shared" si="808"/>
        <v>8.9728909143940125</v>
      </c>
      <c r="Q8621" s="19">
        <f t="shared" si="809"/>
        <v>0</v>
      </c>
    </row>
    <row r="8622" spans="1:17">
      <c r="A8622" s="38">
        <v>41999</v>
      </c>
      <c r="B8622" s="49" t="s">
        <v>149</v>
      </c>
      <c r="C8622" s="24">
        <f t="shared" si="804"/>
        <v>30.406921776000001</v>
      </c>
      <c r="D8622" s="24">
        <f t="shared" si="805"/>
        <v>1.2006483640213899</v>
      </c>
      <c r="E8622" s="18">
        <f>IF(G8622&gt;=0.3,(バックデータ一覧!$C$10*(バックデータ一覧!$C$12*計算過程!L8622+バックデータ一覧!$C$13*LN(計算過程!G8622)+バックデータ一覧!$C$14)^バックデータ一覧!$C$11+バックデータ一覧!$E$10*(計算過程!G8622/(バックデータ一覧!$E$12*計算過程!L8622+バックデータ一覧!$E$13*LN(計算過程!G8622)+バックデータ一覧!$E$14))^バックデータ一覧!$E$11)*計算過程!$W$11*10^-3,0)</f>
        <v>1.2006483640213899</v>
      </c>
      <c r="F8622" s="18">
        <f>IF(G8622&lt;0.3,(バックデータ一覧!$C$10*(バックデータ一覧!$C$12*計算過程!L8622+バックデータ一覧!$C$13*LN(0.3)+バックデータ一覧!$C$14)^バックデータ一覧!$C$11+バックデータ一覧!$E$10*(0.3/(バックデータ一覧!$E$12*計算過程!L8622+バックデータ一覧!$E$13*LN(0.3)+バックデータ一覧!$E$14))^バックデータ一覧!$E$11)*計算過程!$W$11*計算過程!G8622/0.3*10^-3,0)</f>
        <v>0</v>
      </c>
      <c r="G8622" s="18">
        <f t="shared" si="806"/>
        <v>0.35988934023689861</v>
      </c>
      <c r="H8622" s="18">
        <f t="shared" si="807"/>
        <v>10.943127016599625</v>
      </c>
      <c r="I8622" s="24">
        <v>0</v>
      </c>
      <c r="J8622" s="24">
        <v>0</v>
      </c>
      <c r="K8622" s="24">
        <v>0</v>
      </c>
      <c r="L8622" s="14">
        <f>貼り付けシート!C8622</f>
        <v>5.3</v>
      </c>
      <c r="M8622" s="14">
        <f>貼り付けシート!D8622</f>
        <v>4.7</v>
      </c>
      <c r="N8622" s="18">
        <f>貼り付けシート!E8622</f>
        <v>85.229577278057505</v>
      </c>
      <c r="O8622" s="18">
        <f>貼り付けシート!F8622</f>
        <v>10.943127016599625</v>
      </c>
      <c r="P8622" s="19">
        <f t="shared" si="808"/>
        <v>10.943127016599625</v>
      </c>
      <c r="Q8622" s="19">
        <f t="shared" si="809"/>
        <v>0</v>
      </c>
    </row>
    <row r="8623" spans="1:17">
      <c r="A8623" s="38">
        <v>41999</v>
      </c>
      <c r="B8623" s="49" t="s">
        <v>150</v>
      </c>
      <c r="C8623" s="24">
        <f t="shared" si="804"/>
        <v>30.406921776000001</v>
      </c>
      <c r="D8623" s="24">
        <f t="shared" si="805"/>
        <v>1.3212770251862438</v>
      </c>
      <c r="E8623" s="18">
        <f>IF(G8623&gt;=0.3,(バックデータ一覧!$C$10*(バックデータ一覧!$C$12*計算過程!L8623+バックデータ一覧!$C$13*LN(計算過程!G8623)+バックデータ一覧!$C$14)^バックデータ一覧!$C$11+バックデータ一覧!$E$10*(計算過程!G8623/(バックデータ一覧!$E$12*計算過程!L8623+バックデータ一覧!$E$13*LN(計算過程!G8623)+バックデータ一覧!$E$14))^バックデータ一覧!$E$11)*計算過程!$W$11*10^-3,0)</f>
        <v>1.3212770251862438</v>
      </c>
      <c r="F8623" s="18">
        <f>IF(G8623&lt;0.3,(バックデータ一覧!$C$10*(バックデータ一覧!$C$12*計算過程!L8623+バックデータ一覧!$C$13*LN(0.3)+バックデータ一覧!$C$14)^バックデータ一覧!$C$11+バックデータ一覧!$E$10*(0.3/(バックデータ一覧!$E$12*計算過程!L8623+バックデータ一覧!$E$13*LN(0.3)+バックデータ一覧!$E$14))^バックデータ一覧!$E$11)*計算過程!$W$11*計算過程!G8623/0.3*10^-3,0)</f>
        <v>0</v>
      </c>
      <c r="G8623" s="18">
        <f t="shared" si="806"/>
        <v>0.39815034650243264</v>
      </c>
      <c r="H8623" s="18">
        <f t="shared" si="807"/>
        <v>12.106526441186764</v>
      </c>
      <c r="I8623" s="24">
        <v>0</v>
      </c>
      <c r="J8623" s="24">
        <v>0</v>
      </c>
      <c r="K8623" s="24">
        <v>0</v>
      </c>
      <c r="L8623" s="14">
        <f>貼り付けシート!C8623</f>
        <v>5</v>
      </c>
      <c r="M8623" s="14">
        <f>貼り付けシート!D8623</f>
        <v>4.7</v>
      </c>
      <c r="N8623" s="18">
        <f>貼り付けシート!E8623</f>
        <v>87.029548129107866</v>
      </c>
      <c r="O8623" s="18">
        <f>貼り付けシート!F8623</f>
        <v>12.106526441186764</v>
      </c>
      <c r="P8623" s="19">
        <f t="shared" si="808"/>
        <v>12.106526441186764</v>
      </c>
      <c r="Q8623" s="19">
        <f t="shared" si="809"/>
        <v>0</v>
      </c>
    </row>
    <row r="8624" spans="1:17">
      <c r="A8624" s="38">
        <v>41999</v>
      </c>
      <c r="B8624" s="49" t="s">
        <v>151</v>
      </c>
      <c r="C8624" s="24">
        <f t="shared" si="804"/>
        <v>23.413329767519997</v>
      </c>
      <c r="D8624" s="24">
        <f t="shared" si="805"/>
        <v>1.7485505988655472</v>
      </c>
      <c r="E8624" s="18">
        <f>IF(G8624&gt;=0.3,(バックデータ一覧!$C$10*(バックデータ一覧!$C$12*計算過程!L8624+バックデータ一覧!$C$13*LN(計算過程!G8624)+バックデータ一覧!$C$14)^バックデータ一覧!$C$11+バックデータ一覧!$E$10*(計算過程!G8624/(バックデータ一覧!$E$12*計算過程!L8624+バックデータ一覧!$E$13*LN(計算過程!G8624)+バックデータ一覧!$E$14))^バックデータ一覧!$E$11)*計算過程!$W$11*10^-3,0)</f>
        <v>1.7485505988655472</v>
      </c>
      <c r="F8624" s="18">
        <f>IF(G8624&lt;0.3,(バックデータ一覧!$C$10*(バックデータ一覧!$C$12*計算過程!L8624+バックデータ一覧!$C$13*LN(0.3)+バックデータ一覧!$C$14)^バックデータ一覧!$C$11+バックデータ一覧!$E$10*(0.3/(バックデータ一覧!$E$12*計算過程!L8624+バックデータ一覧!$E$13*LN(0.3)+バックデータ一覧!$E$14))^バックデータ一覧!$E$11)*計算過程!$W$11*計算過程!G8624/0.3*10^-3,0)</f>
        <v>0</v>
      </c>
      <c r="G8624" s="18">
        <f t="shared" si="806"/>
        <v>0.55846007513789753</v>
      </c>
      <c r="H8624" s="18">
        <f t="shared" si="807"/>
        <v>16.981051819737132</v>
      </c>
      <c r="I8624" s="24">
        <v>0</v>
      </c>
      <c r="J8624" s="24">
        <v>0</v>
      </c>
      <c r="K8624" s="24">
        <v>0</v>
      </c>
      <c r="L8624" s="14">
        <f>貼り付けシート!C8624</f>
        <v>4.5</v>
      </c>
      <c r="M8624" s="14">
        <f>貼り付けシート!D8624</f>
        <v>4.5</v>
      </c>
      <c r="N8624" s="18">
        <f>貼り付けシート!E8624</f>
        <v>86.317012422017967</v>
      </c>
      <c r="O8624" s="18">
        <f>貼り付けシート!F8624</f>
        <v>13.075409901197592</v>
      </c>
      <c r="P8624" s="19">
        <f t="shared" si="808"/>
        <v>13.075409901197592</v>
      </c>
      <c r="Q8624" s="19">
        <f t="shared" si="809"/>
        <v>0</v>
      </c>
    </row>
    <row r="8625" spans="1:17">
      <c r="A8625" s="38">
        <v>41999</v>
      </c>
      <c r="B8625" s="49" t="s">
        <v>152</v>
      </c>
      <c r="C8625" s="24">
        <f t="shared" si="804"/>
        <v>23.413329767519997</v>
      </c>
      <c r="D8625" s="24">
        <f t="shared" si="805"/>
        <v>1.8362212817084034</v>
      </c>
      <c r="E8625" s="18">
        <f>IF(G8625&gt;=0.3,(バックデータ一覧!$C$10*(バックデータ一覧!$C$12*計算過程!L8625+バックデータ一覧!$C$13*LN(計算過程!G8625)+バックデータ一覧!$C$14)^バックデータ一覧!$C$11+バックデータ一覧!$E$10*(計算過程!G8625/(バックデータ一覧!$E$12*計算過程!L8625+バックデータ一覧!$E$13*LN(計算過程!G8625)+バックデータ一覧!$E$14))^バックデータ一覧!$E$11)*計算過程!$W$11*10^-3,0)</f>
        <v>1.8362212817084034</v>
      </c>
      <c r="F8625" s="18">
        <f>IF(G8625&lt;0.3,(バックデータ一覧!$C$10*(バックデータ一覧!$C$12*計算過程!L8625+バックデータ一覧!$C$13*LN(0.3)+バックデータ一覧!$C$14)^バックデータ一覧!$C$11+バックデータ一覧!$E$10*(0.3/(バックデータ一覧!$E$12*計算過程!L8625+バックデータ一覧!$E$13*LN(0.3)+バックデータ一覧!$E$14))^バックデータ一覧!$E$11)*計算過程!$W$11*計算過程!G8625/0.3*10^-3,0)</f>
        <v>0</v>
      </c>
      <c r="G8625" s="18">
        <f t="shared" si="806"/>
        <v>0.58884430074300664</v>
      </c>
      <c r="H8625" s="18">
        <f t="shared" si="807"/>
        <v>17.904942590936024</v>
      </c>
      <c r="I8625" s="24">
        <v>0</v>
      </c>
      <c r="J8625" s="24">
        <v>0</v>
      </c>
      <c r="K8625" s="24">
        <v>0</v>
      </c>
      <c r="L8625" s="14">
        <f>貼り付けシート!C8625</f>
        <v>4.0999999999999996</v>
      </c>
      <c r="M8625" s="14">
        <f>貼り付けシート!D8625</f>
        <v>4.4000000000000004</v>
      </c>
      <c r="N8625" s="18">
        <f>貼り付けシート!E8625</f>
        <v>86.814320609394258</v>
      </c>
      <c r="O8625" s="18">
        <f>貼り付けシート!F8625</f>
        <v>13.786805795020738</v>
      </c>
      <c r="P8625" s="19">
        <f t="shared" si="808"/>
        <v>13.786805795020738</v>
      </c>
      <c r="Q8625" s="19">
        <f t="shared" si="809"/>
        <v>0</v>
      </c>
    </row>
    <row r="8626" spans="1:17">
      <c r="A8626" s="38">
        <v>41999</v>
      </c>
      <c r="B8626" s="49" t="s">
        <v>153</v>
      </c>
      <c r="C8626" s="24">
        <f t="shared" si="804"/>
        <v>30.406921776000001</v>
      </c>
      <c r="D8626" s="24">
        <f t="shared" si="805"/>
        <v>1.4288185451638551</v>
      </c>
      <c r="E8626" s="18">
        <f>IF(G8626&gt;=0.3,(バックデータ一覧!$C$10*(バックデータ一覧!$C$12*計算過程!L8626+バックデータ一覧!$C$13*LN(計算過程!G8626)+バックデータ一覧!$C$14)^バックデータ一覧!$C$11+バックデータ一覧!$E$10*(計算過程!G8626/(バックデータ一覧!$E$12*計算過程!L8626+バックデータ一覧!$E$13*LN(計算過程!G8626)+バックデータ一覧!$E$14))^バックデータ一覧!$E$11)*計算過程!$W$11*10^-3,0)</f>
        <v>1.4288185451638551</v>
      </c>
      <c r="F8626" s="18">
        <f>IF(G8626&lt;0.3,(バックデータ一覧!$C$10*(バックデータ一覧!$C$12*計算過程!L8626+バックデータ一覧!$C$13*LN(0.3)+バックデータ一覧!$C$14)^バックデータ一覧!$C$11+バックデータ一覧!$E$10*(0.3/(バックデータ一覧!$E$12*計算過程!L8626+バックデータ一覧!$E$13*LN(0.3)+バックデータ一覧!$E$14))^バックデータ一覧!$E$11)*計算過程!$W$11*計算過程!G8626/0.3*10^-3,0)</f>
        <v>0</v>
      </c>
      <c r="G8626" s="18">
        <f t="shared" si="806"/>
        <v>0.44088068666244123</v>
      </c>
      <c r="H8626" s="18">
        <f t="shared" si="807"/>
        <v>13.405824551894018</v>
      </c>
      <c r="I8626" s="24">
        <v>0</v>
      </c>
      <c r="J8626" s="24">
        <v>0</v>
      </c>
      <c r="K8626" s="24">
        <v>0</v>
      </c>
      <c r="L8626" s="14">
        <f>貼り付けシート!C8626</f>
        <v>5.2</v>
      </c>
      <c r="M8626" s="14">
        <f>貼り付けシート!D8626</f>
        <v>4.5999999999999996</v>
      </c>
      <c r="N8626" s="18">
        <f>貼り付けシート!E8626</f>
        <v>84.012252665696423</v>
      </c>
      <c r="O8626" s="18">
        <f>貼り付けシート!F8626</f>
        <v>13.405824551894018</v>
      </c>
      <c r="P8626" s="19">
        <f t="shared" si="808"/>
        <v>13.405824551894018</v>
      </c>
      <c r="Q8626" s="19">
        <f t="shared" si="809"/>
        <v>0</v>
      </c>
    </row>
    <row r="8627" spans="1:17">
      <c r="A8627" s="38">
        <v>41999</v>
      </c>
      <c r="B8627" s="49" t="s">
        <v>154</v>
      </c>
      <c r="C8627" s="24">
        <f t="shared" si="804"/>
        <v>23.413329767519997</v>
      </c>
      <c r="D8627" s="24">
        <f t="shared" si="805"/>
        <v>1.905932964438851</v>
      </c>
      <c r="E8627" s="18">
        <f>IF(G8627&gt;=0.3,(バックデータ一覧!$C$10*(バックデータ一覧!$C$12*計算過程!L8627+バックデータ一覧!$C$13*LN(計算過程!G8627)+バックデータ一覧!$C$14)^バックデータ一覧!$C$11+バックデータ一覧!$E$10*(計算過程!G8627/(バックデータ一覧!$E$12*計算過程!L8627+バックデータ一覧!$E$13*LN(計算過程!G8627)+バックデータ一覧!$E$14))^バックデータ一覧!$E$11)*計算過程!$W$11*10^-3,0)</f>
        <v>1.905932964438851</v>
      </c>
      <c r="F8627" s="18">
        <f>IF(G8627&lt;0.3,(バックデータ一覧!$C$10*(バックデータ一覧!$C$12*計算過程!L8627+バックデータ一覧!$C$13*LN(0.3)+バックデータ一覧!$C$14)^バックデータ一覧!$C$11+バックデータ一覧!$E$10*(0.3/(バックデータ一覧!$E$12*計算過程!L8627+バックデータ一覧!$E$13*LN(0.3)+バックデータ一覧!$E$14))^バックデータ一覧!$E$11)*計算過程!$W$11*計算過程!G8627/0.3*10^-3,0)</f>
        <v>0</v>
      </c>
      <c r="G8627" s="18">
        <f t="shared" si="806"/>
        <v>0.63303965178940169</v>
      </c>
      <c r="H8627" s="18">
        <f t="shared" si="807"/>
        <v>19.248787173066617</v>
      </c>
      <c r="I8627" s="24">
        <v>0</v>
      </c>
      <c r="J8627" s="24">
        <v>0</v>
      </c>
      <c r="K8627" s="24">
        <v>0</v>
      </c>
      <c r="L8627" s="14">
        <f>貼り付けシート!C8627</f>
        <v>4.7</v>
      </c>
      <c r="M8627" s="14">
        <f>貼り付けシート!D8627</f>
        <v>4.5999999999999996</v>
      </c>
      <c r="N8627" s="18">
        <f>貼り付けシート!E8627</f>
        <v>86.995034946941985</v>
      </c>
      <c r="O8627" s="18">
        <f>貼り付けシート!F8627</f>
        <v>14.821566123261295</v>
      </c>
      <c r="P8627" s="19">
        <f t="shared" si="808"/>
        <v>14.821566123261295</v>
      </c>
      <c r="Q8627" s="19">
        <f t="shared" si="809"/>
        <v>0</v>
      </c>
    </row>
    <row r="8628" spans="1:17">
      <c r="A8628" s="38">
        <v>41999</v>
      </c>
      <c r="B8628" s="49" t="s">
        <v>155</v>
      </c>
      <c r="C8628" s="24">
        <f t="shared" si="804"/>
        <v>23.413329767519997</v>
      </c>
      <c r="D8628" s="24">
        <f t="shared" si="805"/>
        <v>1.7137629689210288</v>
      </c>
      <c r="E8628" s="18">
        <f>IF(G8628&gt;=0.3,(バックデータ一覧!$C$10*(バックデータ一覧!$C$12*計算過程!L8628+バックデータ一覧!$C$13*LN(計算過程!G8628)+バックデータ一覧!$C$14)^バックデータ一覧!$C$11+バックデータ一覧!$E$10*(計算過程!G8628/(バックデータ一覧!$E$12*計算過程!L8628+バックデータ一覧!$E$13*LN(計算過程!G8628)+バックデータ一覧!$E$14))^バックデータ一覧!$E$11)*計算過程!$W$11*10^-3,0)</f>
        <v>1.7137629689210288</v>
      </c>
      <c r="F8628" s="18">
        <f>IF(G8628&lt;0.3,(バックデータ一覧!$C$10*(バックデータ一覧!$C$12*計算過程!L8628+バックデータ一覧!$C$13*LN(0.3)+バックデータ一覧!$C$14)^バックデータ一覧!$C$11+バックデータ一覧!$E$10*(0.3/(バックデータ一覧!$E$12*計算過程!L8628+バックデータ一覧!$E$13*LN(0.3)+バックデータ一覧!$E$14))^バックデータ一覧!$E$11)*計算過程!$W$11*計算過程!G8628/0.3*10^-3,0)</f>
        <v>0</v>
      </c>
      <c r="G8628" s="18">
        <f t="shared" si="806"/>
        <v>0.54546082154342812</v>
      </c>
      <c r="H8628" s="18">
        <f t="shared" si="807"/>
        <v>16.585784532543716</v>
      </c>
      <c r="I8628" s="24">
        <v>0</v>
      </c>
      <c r="J8628" s="24">
        <v>0</v>
      </c>
      <c r="K8628" s="24">
        <v>0</v>
      </c>
      <c r="L8628" s="14">
        <f>貼り付けシート!C8628</f>
        <v>4.5999999999999996</v>
      </c>
      <c r="M8628" s="14">
        <f>貼り付けシート!D8628</f>
        <v>4.5999999999999996</v>
      </c>
      <c r="N8628" s="18">
        <f>貼り付けシート!E8628</f>
        <v>87.6056675992659</v>
      </c>
      <c r="O8628" s="18">
        <f>貼り付けシート!F8628</f>
        <v>12.77105409005866</v>
      </c>
      <c r="P8628" s="19">
        <f t="shared" si="808"/>
        <v>12.77105409005866</v>
      </c>
      <c r="Q8628" s="19">
        <f t="shared" si="809"/>
        <v>0</v>
      </c>
    </row>
    <row r="8629" spans="1:17">
      <c r="A8629" s="38">
        <v>41999</v>
      </c>
      <c r="B8629" s="49" t="s">
        <v>156</v>
      </c>
      <c r="C8629" s="24">
        <f t="shared" si="804"/>
        <v>23.413329767519997</v>
      </c>
      <c r="D8629" s="24">
        <f t="shared" si="805"/>
        <v>1.3034244255760865</v>
      </c>
      <c r="E8629" s="18">
        <f>IF(G8629&gt;=0.3,(バックデータ一覧!$C$10*(バックデータ一覧!$C$12*計算過程!L8629+バックデータ一覧!$C$13*LN(計算過程!G8629)+バックデータ一覧!$C$14)^バックデータ一覧!$C$11+バックデータ一覧!$E$10*(計算過程!G8629/(バックデータ一覧!$E$12*計算過程!L8629+バックデータ一覧!$E$13*LN(計算過程!G8629)+バックデータ一覧!$E$14))^バックデータ一覧!$E$11)*計算過程!$W$11*10^-3,0)</f>
        <v>1.3034244255760865</v>
      </c>
      <c r="F8629" s="18">
        <f>IF(G8629&lt;0.3,(バックデータ一覧!$C$10*(バックデータ一覧!$C$12*計算過程!L8629+バックデータ一覧!$C$13*LN(0.3)+バックデータ一覧!$C$14)^バックデータ一覧!$C$11+バックデータ一覧!$E$10*(0.3/(バックデータ一覧!$E$12*計算過程!L8629+バックデータ一覧!$E$13*LN(0.3)+バックデータ一覧!$E$14))^バックデータ一覧!$E$11)*計算過程!$W$11*計算過程!G8629/0.3*10^-3,0)</f>
        <v>0</v>
      </c>
      <c r="G8629" s="18">
        <f t="shared" si="806"/>
        <v>0.39038309688906858</v>
      </c>
      <c r="H8629" s="18">
        <f t="shared" si="807"/>
        <v>11.870348289778537</v>
      </c>
      <c r="I8629" s="24">
        <v>0</v>
      </c>
      <c r="J8629" s="24">
        <v>0</v>
      </c>
      <c r="K8629" s="24">
        <v>0</v>
      </c>
      <c r="L8629" s="14">
        <f>貼り付けシート!C8629</f>
        <v>4.9000000000000004</v>
      </c>
      <c r="M8629" s="14">
        <f>貼り付けシート!D8629</f>
        <v>4.7</v>
      </c>
      <c r="N8629" s="18">
        <f>貼り付けシート!E8629</f>
        <v>87.638935393156629</v>
      </c>
      <c r="O8629" s="18">
        <f>貼り付けシート!F8629</f>
        <v>9.1401681831294734</v>
      </c>
      <c r="P8629" s="19">
        <f t="shared" si="808"/>
        <v>9.1401681831294734</v>
      </c>
      <c r="Q8629" s="19">
        <f t="shared" si="809"/>
        <v>0</v>
      </c>
    </row>
    <row r="8630" spans="1:17">
      <c r="A8630" s="38">
        <v>41999</v>
      </c>
      <c r="B8630" s="49" t="s">
        <v>157</v>
      </c>
      <c r="C8630" s="24">
        <f t="shared" si="804"/>
        <v>30.406921776000001</v>
      </c>
      <c r="D8630" s="24">
        <f t="shared" si="805"/>
        <v>0.75037267998132418</v>
      </c>
      <c r="E8630" s="18">
        <f>IF(G8630&gt;=0.3,(バックデータ一覧!$C$10*(バックデータ一覧!$C$12*計算過程!L8630+バックデータ一覧!$C$13*LN(計算過程!G8630)+バックデータ一覧!$C$14)^バックデータ一覧!$C$11+バックデータ一覧!$E$10*(計算過程!G8630/(バックデータ一覧!$E$12*計算過程!L8630+バックデータ一覧!$E$13*LN(計算過程!G8630)+バックデータ一覧!$E$14))^バックデータ一覧!$E$11)*計算過程!$W$11*10^-3,0)</f>
        <v>0</v>
      </c>
      <c r="F8630" s="18">
        <f>IF(G8630&lt;0.3,(バックデータ一覧!$C$10*(バックデータ一覧!$C$12*計算過程!L8630+バックデータ一覧!$C$13*LN(0.3)+バックデータ一覧!$C$14)^バックデータ一覧!$C$11+バックデータ一覧!$E$10*(0.3/(バックデータ一覧!$E$12*計算過程!L8630+バックデータ一覧!$E$13*LN(0.3)+バックデータ一覧!$E$14))^バックデータ一覧!$E$11)*計算過程!$W$11*計算過程!G8630/0.3*10^-3,0)</f>
        <v>0.75037267998132418</v>
      </c>
      <c r="G8630" s="18">
        <f t="shared" si="806"/>
        <v>0.22972648381633218</v>
      </c>
      <c r="H8630" s="18">
        <f t="shared" si="807"/>
        <v>6.9852752232787427</v>
      </c>
      <c r="I8630" s="24">
        <v>0</v>
      </c>
      <c r="J8630" s="24">
        <v>0</v>
      </c>
      <c r="K8630" s="24">
        <v>0</v>
      </c>
      <c r="L8630" s="14">
        <f>貼り付けシート!C8630</f>
        <v>6.4</v>
      </c>
      <c r="M8630" s="14">
        <f>貼り付けシート!D8630</f>
        <v>5</v>
      </c>
      <c r="N8630" s="18">
        <f>貼り付けシート!E8630</f>
        <v>83.97734051189812</v>
      </c>
      <c r="O8630" s="18">
        <f>貼り付けシート!F8630</f>
        <v>6.9852752232787427</v>
      </c>
      <c r="P8630" s="19">
        <f t="shared" si="808"/>
        <v>6.9852752232787427</v>
      </c>
      <c r="Q8630" s="19">
        <f t="shared" si="809"/>
        <v>0</v>
      </c>
    </row>
    <row r="8631" spans="1:17">
      <c r="A8631" s="38">
        <v>41999</v>
      </c>
      <c r="B8631" s="49" t="s">
        <v>158</v>
      </c>
      <c r="C8631" s="24">
        <f t="shared" si="804"/>
        <v>30.406921776000001</v>
      </c>
      <c r="D8631" s="24">
        <f t="shared" si="805"/>
        <v>0.50920558185838272</v>
      </c>
      <c r="E8631" s="18">
        <f>IF(G8631&gt;=0.3,(バックデータ一覧!$C$10*(バックデータ一覧!$C$12*計算過程!L8631+バックデータ一覧!$C$13*LN(計算過程!G8631)+バックデータ一覧!$C$14)^バックデータ一覧!$C$11+バックデータ一覧!$E$10*(計算過程!G8631/(バックデータ一覧!$E$12*計算過程!L8631+バックデータ一覧!$E$13*LN(計算過程!G8631)+バックデータ一覧!$E$14))^バックデータ一覧!$E$11)*計算過程!$W$11*10^-3,0)</f>
        <v>0</v>
      </c>
      <c r="F8631" s="18">
        <f>IF(G8631&lt;0.3,(バックデータ一覧!$C$10*(バックデータ一覧!$C$12*計算過程!L8631+バックデータ一覧!$C$13*LN(0.3)+バックデータ一覧!$C$14)^バックデータ一覧!$C$11+バックデータ一覧!$E$10*(0.3/(バックデータ一覧!$E$12*計算過程!L8631+バックデータ一覧!$E$13*LN(0.3)+バックデータ一覧!$E$14))^バックデータ一覧!$E$11)*計算過程!$W$11*計算過程!G8631/0.3*10^-3,0)</f>
        <v>0.50920558185838272</v>
      </c>
      <c r="G8631" s="18">
        <f t="shared" si="806"/>
        <v>0.16546075145912731</v>
      </c>
      <c r="H8631" s="18">
        <f t="shared" si="807"/>
        <v>5.0311521266158623</v>
      </c>
      <c r="I8631" s="24">
        <v>0</v>
      </c>
      <c r="J8631" s="24">
        <v>0</v>
      </c>
      <c r="K8631" s="24">
        <v>0</v>
      </c>
      <c r="L8631" s="14">
        <f>貼り付けシート!C8631</f>
        <v>8.1</v>
      </c>
      <c r="M8631" s="14">
        <f>貼り付けシート!D8631</f>
        <v>5.4</v>
      </c>
      <c r="N8631" s="18">
        <f>貼り付けシート!E8631</f>
        <v>80.675023180634014</v>
      </c>
      <c r="O8631" s="18">
        <f>貼り付けシート!F8631</f>
        <v>5.0311521266158623</v>
      </c>
      <c r="P8631" s="19">
        <f t="shared" si="808"/>
        <v>5.0311521266158623</v>
      </c>
      <c r="Q8631" s="19">
        <f t="shared" si="809"/>
        <v>0</v>
      </c>
    </row>
    <row r="8632" spans="1:17">
      <c r="A8632" s="38">
        <v>41999</v>
      </c>
      <c r="B8632" s="49" t="s">
        <v>159</v>
      </c>
      <c r="C8632" s="24">
        <f t="shared" si="804"/>
        <v>30.406921776000001</v>
      </c>
      <c r="D8632" s="24">
        <f t="shared" si="805"/>
        <v>0.19695974100704827</v>
      </c>
      <c r="E8632" s="18">
        <f>IF(G8632&gt;=0.3,(バックデータ一覧!$C$10*(バックデータ一覧!$C$12*計算過程!L8632+バックデータ一覧!$C$13*LN(計算過程!G8632)+バックデータ一覧!$C$14)^バックデータ一覧!$C$11+バックデータ一覧!$E$10*(計算過程!G8632/(バックデータ一覧!$E$12*計算過程!L8632+バックデータ一覧!$E$13*LN(計算過程!G8632)+バックデータ一覧!$E$14))^バックデータ一覧!$E$11)*計算過程!$W$11*10^-3,0)</f>
        <v>0</v>
      </c>
      <c r="F8632" s="18">
        <f>IF(G8632&lt;0.3,(バックデータ一覧!$C$10*(バックデータ一覧!$C$12*計算過程!L8632+バックデータ一覧!$C$13*LN(0.3)+バックデータ一覧!$C$14)^バックデータ一覧!$C$11+バックデータ一覧!$E$10*(0.3/(バックデータ一覧!$E$12*計算過程!L8632+バックデータ一覧!$E$13*LN(0.3)+バックデータ一覧!$E$14))^バックデータ一覧!$E$11)*計算過程!$W$11*計算過程!G8632/0.3*10^-3,0)</f>
        <v>0.19695974100704827</v>
      </c>
      <c r="G8632" s="18">
        <f t="shared" si="806"/>
        <v>7.2222204045482921E-2</v>
      </c>
      <c r="H8632" s="18">
        <f t="shared" si="807"/>
        <v>2.1960549089013099</v>
      </c>
      <c r="I8632" s="24">
        <v>0</v>
      </c>
      <c r="J8632" s="24">
        <v>0</v>
      </c>
      <c r="K8632" s="24">
        <v>0</v>
      </c>
      <c r="L8632" s="14">
        <f>貼り付けシート!C8632</f>
        <v>11.4</v>
      </c>
      <c r="M8632" s="14">
        <f>貼り付けシート!D8632</f>
        <v>6.2</v>
      </c>
      <c r="N8632" s="18">
        <f>貼り付けシート!E8632</f>
        <v>74.124402015422532</v>
      </c>
      <c r="O8632" s="18">
        <f>貼り付けシート!F8632</f>
        <v>2.1960549089013099</v>
      </c>
      <c r="P8632" s="19">
        <f t="shared" si="808"/>
        <v>2.1960549089013099</v>
      </c>
      <c r="Q8632" s="19">
        <f t="shared" si="809"/>
        <v>0</v>
      </c>
    </row>
    <row r="8633" spans="1:17">
      <c r="A8633" s="38">
        <v>41999</v>
      </c>
      <c r="B8633" s="49" t="s">
        <v>160</v>
      </c>
      <c r="C8633" s="24">
        <f t="shared" si="804"/>
        <v>30.406921776000001</v>
      </c>
      <c r="D8633" s="24">
        <f t="shared" si="805"/>
        <v>0.20363467859053663</v>
      </c>
      <c r="E8633" s="18">
        <f>IF(G8633&gt;=0.3,(バックデータ一覧!$C$10*(バックデータ一覧!$C$12*計算過程!L8633+バックデータ一覧!$C$13*LN(計算過程!G8633)+バックデータ一覧!$C$14)^バックデータ一覧!$C$11+バックデータ一覧!$E$10*(計算過程!G8633/(バックデータ一覧!$E$12*計算過程!L8633+バックデータ一覧!$E$13*LN(計算過程!G8633)+バックデータ一覧!$E$14))^バックデータ一覧!$E$11)*計算過程!$W$11*10^-3,0)</f>
        <v>0</v>
      </c>
      <c r="F8633" s="18">
        <f>IF(G8633&lt;0.3,(バックデータ一覧!$C$10*(バックデータ一覧!$C$12*計算過程!L8633+バックデータ一覧!$C$13*LN(0.3)+バックデータ一覧!$C$14)^バックデータ一覧!$C$11+バックデータ一覧!$E$10*(0.3/(バックデータ一覧!$E$12*計算過程!L8633+バックデータ一覧!$E$13*LN(0.3)+バックデータ一覧!$E$14))^バックデータ一覧!$E$11)*計算過程!$W$11*計算過程!G8633/0.3*10^-3,0)</f>
        <v>0.20363467859053663</v>
      </c>
      <c r="G8633" s="18">
        <f t="shared" si="806"/>
        <v>7.3831580393069168E-2</v>
      </c>
      <c r="H8633" s="18">
        <f t="shared" si="807"/>
        <v>2.2449910896105094</v>
      </c>
      <c r="I8633" s="24">
        <v>0</v>
      </c>
      <c r="J8633" s="24">
        <v>0</v>
      </c>
      <c r="K8633" s="24">
        <v>0</v>
      </c>
      <c r="L8633" s="14">
        <f>貼り付けシート!C8633</f>
        <v>11.1</v>
      </c>
      <c r="M8633" s="14">
        <f>貼り付けシート!D8633</f>
        <v>6.2</v>
      </c>
      <c r="N8633" s="18">
        <f>貼り付けシート!E8633</f>
        <v>75.614409893219928</v>
      </c>
      <c r="O8633" s="18">
        <f>貼り付けシート!F8633</f>
        <v>2.2449910896105094</v>
      </c>
      <c r="P8633" s="19">
        <f t="shared" si="808"/>
        <v>2.2449910896105094</v>
      </c>
      <c r="Q8633" s="19">
        <f t="shared" si="809"/>
        <v>0</v>
      </c>
    </row>
    <row r="8634" spans="1:17">
      <c r="A8634" s="38">
        <v>41999</v>
      </c>
      <c r="B8634" s="49" t="s">
        <v>161</v>
      </c>
      <c r="C8634" s="24">
        <f t="shared" si="804"/>
        <v>30.406921776000001</v>
      </c>
      <c r="D8634" s="24">
        <f t="shared" si="805"/>
        <v>1.7928126535024139E-2</v>
      </c>
      <c r="E8634" s="18">
        <f>IF(G8634&gt;=0.3,(バックデータ一覧!$C$10*(バックデータ一覧!$C$12*計算過程!L8634+バックデータ一覧!$C$13*LN(計算過程!G8634)+バックデータ一覧!$C$14)^バックデータ一覧!$C$11+バックデータ一覧!$E$10*(計算過程!G8634/(バックデータ一覧!$E$12*計算過程!L8634+バックデータ一覧!$E$13*LN(計算過程!G8634)+バックデータ一覧!$E$14))^バックデータ一覧!$E$11)*計算過程!$W$11*10^-3,0)</f>
        <v>0</v>
      </c>
      <c r="F8634" s="18">
        <f>IF(G8634&lt;0.3,(バックデータ一覧!$C$10*(バックデータ一覧!$C$12*計算過程!L8634+バックデータ一覧!$C$13*LN(0.3)+バックデータ一覧!$C$14)^バックデータ一覧!$C$11+バックデータ一覧!$E$10*(0.3/(バックデータ一覧!$E$12*計算過程!L8634+バックデータ一覧!$E$13*LN(0.3)+バックデータ一覧!$E$14))^バックデータ一覧!$E$11)*計算過程!$W$11*計算過程!G8634/0.3*10^-3,0)</f>
        <v>1.7928126535024139E-2</v>
      </c>
      <c r="G8634" s="18">
        <f t="shared" si="806"/>
        <v>7.7847341465224155E-3</v>
      </c>
      <c r="H8634" s="18">
        <f t="shared" si="807"/>
        <v>0.23670980224026322</v>
      </c>
      <c r="I8634" s="24">
        <v>0</v>
      </c>
      <c r="J8634" s="24">
        <v>0</v>
      </c>
      <c r="K8634" s="24">
        <v>0</v>
      </c>
      <c r="L8634" s="14">
        <f>貼り付けシート!C8634</f>
        <v>15.7</v>
      </c>
      <c r="M8634" s="14">
        <f>貼り付けシート!D8634</f>
        <v>6.8</v>
      </c>
      <c r="N8634" s="18">
        <f>貼り付けシート!E8634</f>
        <v>61.376373446725715</v>
      </c>
      <c r="O8634" s="18">
        <f>貼り付けシート!F8634</f>
        <v>0.23670980224026322</v>
      </c>
      <c r="P8634" s="19">
        <f t="shared" si="808"/>
        <v>0.23670980224026322</v>
      </c>
      <c r="Q8634" s="19">
        <f t="shared" si="809"/>
        <v>0</v>
      </c>
    </row>
    <row r="8635" spans="1:17">
      <c r="A8635" s="38">
        <v>41999</v>
      </c>
      <c r="B8635" s="49" t="s">
        <v>162</v>
      </c>
      <c r="C8635" s="24">
        <f t="shared" si="804"/>
        <v>30.406921776000001</v>
      </c>
      <c r="D8635" s="24">
        <f t="shared" si="805"/>
        <v>8.4466697910277212E-3</v>
      </c>
      <c r="E8635" s="18">
        <f>IF(G8635&gt;=0.3,(バックデータ一覧!$C$10*(バックデータ一覧!$C$12*計算過程!L8635+バックデータ一覧!$C$13*LN(計算過程!G8635)+バックデータ一覧!$C$14)^バックデータ一覧!$C$11+バックデータ一覧!$E$10*(計算過程!G8635/(バックデータ一覧!$E$12*計算過程!L8635+バックデータ一覧!$E$13*LN(計算過程!G8635)+バックデータ一覧!$E$14))^バックデータ一覧!$E$11)*計算過程!$W$11*10^-3,0)</f>
        <v>0</v>
      </c>
      <c r="F8635" s="18">
        <f>IF(G8635&lt;0.3,(バックデータ一覧!$C$10*(バックデータ一覧!$C$12*計算過程!L8635+バックデータ一覧!$C$13*LN(0.3)+バックデータ一覧!$C$14)^バックデータ一覧!$C$11+バックデータ一覧!$E$10*(0.3/(バックデータ一覧!$E$12*計算過程!L8635+バックデータ一覧!$E$13*LN(0.3)+バックデータ一覧!$E$14))^バックデータ一覧!$E$11)*計算過程!$W$11*計算過程!G8635/0.3*10^-3,0)</f>
        <v>8.4466697910277212E-3</v>
      </c>
      <c r="G8635" s="18">
        <f t="shared" si="806"/>
        <v>3.6230297114917716E-3</v>
      </c>
      <c r="H8635" s="18">
        <f t="shared" si="807"/>
        <v>0.11016518102945415</v>
      </c>
      <c r="I8635" s="24">
        <v>0</v>
      </c>
      <c r="J8635" s="24">
        <v>0</v>
      </c>
      <c r="K8635" s="24">
        <v>0</v>
      </c>
      <c r="L8635" s="14">
        <f>貼り付けシート!C8635</f>
        <v>15.4</v>
      </c>
      <c r="M8635" s="14">
        <f>貼り付けシート!D8635</f>
        <v>6.7</v>
      </c>
      <c r="N8635" s="18">
        <f>貼り付けシート!E8635</f>
        <v>61.658272944911594</v>
      </c>
      <c r="O8635" s="18">
        <f>貼り付けシート!F8635</f>
        <v>0.11016518102945415</v>
      </c>
      <c r="P8635" s="19">
        <f t="shared" si="808"/>
        <v>0.11016518102945415</v>
      </c>
      <c r="Q8635" s="19">
        <f t="shared" si="809"/>
        <v>0</v>
      </c>
    </row>
    <row r="8636" spans="1:17">
      <c r="A8636" s="38">
        <v>41999</v>
      </c>
      <c r="B8636" s="49" t="s">
        <v>163</v>
      </c>
      <c r="C8636" s="24">
        <f t="shared" si="804"/>
        <v>30.406921776000001</v>
      </c>
      <c r="D8636" s="24">
        <f t="shared" si="805"/>
        <v>3.6617970989805356E-3</v>
      </c>
      <c r="E8636" s="18">
        <f>IF(G8636&gt;=0.3,(バックデータ一覧!$C$10*(バックデータ一覧!$C$12*計算過程!L8636+バックデータ一覧!$C$13*LN(計算過程!G8636)+バックデータ一覧!$C$14)^バックデータ一覧!$C$11+バックデータ一覧!$E$10*(計算過程!G8636/(バックデータ一覧!$E$12*計算過程!L8636+バックデータ一覧!$E$13*LN(計算過程!G8636)+バックデータ一覧!$E$14))^バックデータ一覧!$E$11)*計算過程!$W$11*10^-3,0)</f>
        <v>0</v>
      </c>
      <c r="F8636" s="18">
        <f>IF(G8636&lt;0.3,(バックデータ一覧!$C$10*(バックデータ一覧!$C$12*計算過程!L8636+バックデータ一覧!$C$13*LN(0.3)+バックデータ一覧!$C$14)^バックデータ一覧!$C$11+バックデータ一覧!$E$10*(0.3/(バックデータ一覧!$E$12*計算過程!L8636+バックデータ一覧!$E$13*LN(0.3)+バックデータ一覧!$E$14))^バックデータ一覧!$E$11)*計算過程!$W$11*計算過程!G8636/0.3*10^-3,0)</f>
        <v>3.6617970989805356E-3</v>
      </c>
      <c r="G8636" s="18">
        <f t="shared" si="806"/>
        <v>1.706766786329833E-3</v>
      </c>
      <c r="H8636" s="18">
        <f t="shared" si="807"/>
        <v>5.1897524161806138E-2</v>
      </c>
      <c r="I8636" s="24">
        <v>0</v>
      </c>
      <c r="J8636" s="24">
        <v>0</v>
      </c>
      <c r="K8636" s="24">
        <v>0</v>
      </c>
      <c r="L8636" s="14">
        <f>貼り付けシート!C8636</f>
        <v>17.399999999999999</v>
      </c>
      <c r="M8636" s="14">
        <f>貼り付けシート!D8636</f>
        <v>6.5</v>
      </c>
      <c r="N8636" s="18">
        <f>貼り付けシート!E8636</f>
        <v>52.678745337024033</v>
      </c>
      <c r="O8636" s="18">
        <f>貼り付けシート!F8636</f>
        <v>5.1897524161806138E-2</v>
      </c>
      <c r="P8636" s="19">
        <f t="shared" si="808"/>
        <v>5.1897524161806138E-2</v>
      </c>
      <c r="Q8636" s="19">
        <f t="shared" si="809"/>
        <v>0</v>
      </c>
    </row>
    <row r="8637" spans="1:17">
      <c r="A8637" s="38">
        <v>41999</v>
      </c>
      <c r="B8637" s="49" t="s">
        <v>164</v>
      </c>
      <c r="C8637" s="24">
        <f t="shared" si="804"/>
        <v>30.406921776000001</v>
      </c>
      <c r="D8637" s="24">
        <f t="shared" si="805"/>
        <v>1.3657258408625429E-2</v>
      </c>
      <c r="E8637" s="18">
        <f>IF(G8637&gt;=0.3,(バックデータ一覧!$C$10*(バックデータ一覧!$C$12*計算過程!L8637+バックデータ一覧!$C$13*LN(計算過程!G8637)+バックデータ一覧!$C$14)^バックデータ一覧!$C$11+バックデータ一覧!$E$10*(計算過程!G8637/(バックデータ一覧!$E$12*計算過程!L8637+バックデータ一覧!$E$13*LN(計算過程!G8637)+バックデータ一覧!$E$14))^バックデータ一覧!$E$11)*計算過程!$W$11*10^-3,0)</f>
        <v>0</v>
      </c>
      <c r="F8637" s="18">
        <f>IF(G8637&lt;0.3,(バックデータ一覧!$C$10*(バックデータ一覧!$C$12*計算過程!L8637+バックデータ一覧!$C$13*LN(0.3)+バックデータ一覧!$C$14)^バックデータ一覧!$C$11+バックデータ一覧!$E$10*(0.3/(バックデータ一覧!$E$12*計算過程!L8637+バックデータ一覧!$E$13*LN(0.3)+バックデータ一覧!$E$14))^バックデータ一覧!$E$11)*計算過程!$W$11*計算過程!G8637/0.3*10^-3,0)</f>
        <v>1.3657258408625429E-2</v>
      </c>
      <c r="G8637" s="18">
        <f t="shared" si="806"/>
        <v>5.3660730052854646E-3</v>
      </c>
      <c r="H8637" s="18">
        <f t="shared" si="807"/>
        <v>0.16316576211602035</v>
      </c>
      <c r="I8637" s="24">
        <v>0</v>
      </c>
      <c r="J8637" s="24">
        <v>0</v>
      </c>
      <c r="K8637" s="24">
        <v>0</v>
      </c>
      <c r="L8637" s="14">
        <f>貼り付けシート!C8637</f>
        <v>13.2</v>
      </c>
      <c r="M8637" s="14">
        <f>貼り付けシート!D8637</f>
        <v>7.9</v>
      </c>
      <c r="N8637" s="18">
        <f>貼り付けシート!E8637</f>
        <v>83.674272465425332</v>
      </c>
      <c r="O8637" s="18">
        <f>貼り付けシート!F8637</f>
        <v>0.16316576211602035</v>
      </c>
      <c r="P8637" s="19">
        <f t="shared" si="808"/>
        <v>0.16316576211602035</v>
      </c>
      <c r="Q8637" s="19">
        <f t="shared" si="809"/>
        <v>0</v>
      </c>
    </row>
    <row r="8638" spans="1:17">
      <c r="A8638" s="38">
        <v>41999</v>
      </c>
      <c r="B8638" s="49" t="s">
        <v>165</v>
      </c>
      <c r="C8638" s="24">
        <f t="shared" si="804"/>
        <v>30.406921776000001</v>
      </c>
      <c r="D8638" s="24">
        <f t="shared" si="805"/>
        <v>1.6075940255505291E-2</v>
      </c>
      <c r="E8638" s="18">
        <f>IF(G8638&gt;=0.3,(バックデータ一覧!$C$10*(バックデータ一覧!$C$12*計算過程!L8638+バックデータ一覧!$C$13*LN(計算過程!G8638)+バックデータ一覧!$C$14)^バックデータ一覧!$C$11+バックデータ一覧!$E$10*(計算過程!G8638/(バックデータ一覧!$E$12*計算過程!L8638+バックデータ一覧!$E$13*LN(計算過程!G8638)+バックデータ一覧!$E$14))^バックデータ一覧!$E$11)*計算過程!$W$11*10^-3,0)</f>
        <v>0</v>
      </c>
      <c r="F8638" s="18">
        <f>IF(G8638&lt;0.3,(バックデータ一覧!$C$10*(バックデータ一覧!$C$12*計算過程!L8638+バックデータ一覧!$C$13*LN(0.3)+バックデータ一覧!$C$14)^バックデータ一覧!$C$11+バックデータ一覧!$E$10*(0.3/(バックデータ一覧!$E$12*計算過程!L8638+バックデータ一覧!$E$13*LN(0.3)+バックデータ一覧!$E$14))^バックデータ一覧!$E$11)*計算過程!$W$11*計算過程!G8638/0.3*10^-3,0)</f>
        <v>1.6075940255505291E-2</v>
      </c>
      <c r="G8638" s="18">
        <f t="shared" si="806"/>
        <v>6.3910065217584189E-3</v>
      </c>
      <c r="H8638" s="18">
        <f t="shared" si="807"/>
        <v>0.19433083537701409</v>
      </c>
      <c r="I8638" s="24">
        <v>0</v>
      </c>
      <c r="J8638" s="24">
        <v>0</v>
      </c>
      <c r="K8638" s="24">
        <v>0</v>
      </c>
      <c r="L8638" s="14">
        <f>貼り付けシート!C8638</f>
        <v>13.5</v>
      </c>
      <c r="M8638" s="14">
        <f>貼り付けシート!D8638</f>
        <v>7.5</v>
      </c>
      <c r="N8638" s="18">
        <f>貼り付けシート!E8638</f>
        <v>77.947298566910476</v>
      </c>
      <c r="O8638" s="18">
        <f>貼り付けシート!F8638</f>
        <v>0.19433083537701409</v>
      </c>
      <c r="P8638" s="19">
        <f t="shared" si="808"/>
        <v>0.19433083537701409</v>
      </c>
      <c r="Q8638" s="19">
        <f t="shared" si="809"/>
        <v>0</v>
      </c>
    </row>
    <row r="8639" spans="1:17">
      <c r="A8639" s="38">
        <v>41999</v>
      </c>
      <c r="B8639" s="49" t="s">
        <v>166</v>
      </c>
      <c r="C8639" s="24">
        <f t="shared" si="804"/>
        <v>30.406921776000001</v>
      </c>
      <c r="D8639" s="24">
        <f t="shared" si="805"/>
        <v>4.281007904261569E-2</v>
      </c>
      <c r="E8639" s="18">
        <f>IF(G8639&gt;=0.3,(バックデータ一覧!$C$10*(バックデータ一覧!$C$12*計算過程!L8639+バックデータ一覧!$C$13*LN(計算過程!G8639)+バックデータ一覧!$C$14)^バックデータ一覧!$C$11+バックデータ一覧!$E$10*(計算過程!G8639/(バックデータ一覧!$E$12*計算過程!L8639+バックデータ一覧!$E$13*LN(計算過程!G8639)+バックデータ一覧!$E$14))^バックデータ一覧!$E$11)*計算過程!$W$11*10^-3,0)</f>
        <v>0</v>
      </c>
      <c r="F8639" s="18">
        <f>IF(G8639&lt;0.3,(バックデータ一覧!$C$10*(バックデータ一覧!$C$12*計算過程!L8639+バックデータ一覧!$C$13*LN(0.3)+バックデータ一覧!$C$14)^バックデータ一覧!$C$11+バックデータ一覧!$E$10*(0.3/(バックデータ一覧!$E$12*計算過程!L8639+バックデータ一覧!$E$13*LN(0.3)+バックデータ一覧!$E$14))^バックデータ一覧!$E$11)*計算過程!$W$11*計算過程!G8639/0.3*10^-3,0)</f>
        <v>4.281007904261569E-2</v>
      </c>
      <c r="G8639" s="18">
        <f t="shared" si="806"/>
        <v>1.6689961859275883E-2</v>
      </c>
      <c r="H8639" s="18">
        <f t="shared" si="807"/>
        <v>0.50749036469942532</v>
      </c>
      <c r="I8639" s="24">
        <v>0</v>
      </c>
      <c r="J8639" s="24">
        <v>0</v>
      </c>
      <c r="K8639" s="24">
        <v>0</v>
      </c>
      <c r="L8639" s="14">
        <f>貼り付けシート!C8639</f>
        <v>13</v>
      </c>
      <c r="M8639" s="14">
        <f>貼り付けシート!D8639</f>
        <v>7.4</v>
      </c>
      <c r="N8639" s="18">
        <f>貼り付けシート!E8639</f>
        <v>79.473056165992247</v>
      </c>
      <c r="O8639" s="18">
        <f>貼り付けシート!F8639</f>
        <v>0.50749036469942532</v>
      </c>
      <c r="P8639" s="19">
        <f t="shared" si="808"/>
        <v>0.50749036469942532</v>
      </c>
      <c r="Q8639" s="19">
        <f t="shared" si="809"/>
        <v>0</v>
      </c>
    </row>
    <row r="8640" spans="1:17">
      <c r="A8640" s="38">
        <v>41999</v>
      </c>
      <c r="B8640" s="49" t="s">
        <v>167</v>
      </c>
      <c r="C8640" s="24">
        <f t="shared" si="804"/>
        <v>30.406921776000001</v>
      </c>
      <c r="D8640" s="24">
        <f t="shared" si="805"/>
        <v>0.22793305880194506</v>
      </c>
      <c r="E8640" s="18">
        <f>IF(G8640&gt;=0.3,(バックデータ一覧!$C$10*(バックデータ一覧!$C$12*計算過程!L8640+バックデータ一覧!$C$13*LN(計算過程!G8640)+バックデータ一覧!$C$14)^バックデータ一覧!$C$11+バックデータ一覧!$E$10*(計算過程!G8640/(バックデータ一覧!$E$12*計算過程!L8640+バックデータ一覧!$E$13*LN(計算過程!G8640)+バックデータ一覧!$E$14))^バックデータ一覧!$E$11)*計算過程!$W$11*10^-3,0)</f>
        <v>0</v>
      </c>
      <c r="F8640" s="18">
        <f>IF(G8640&lt;0.3,(バックデータ一覧!$C$10*(バックデータ一覧!$C$12*計算過程!L8640+バックデータ一覧!$C$13*LN(0.3)+バックデータ一覧!$C$14)^バックデータ一覧!$C$11+バックデータ一覧!$E$10*(0.3/(バックデータ一覧!$E$12*計算過程!L8640+バックデータ一覧!$E$13*LN(0.3)+バックデータ一覧!$E$14))^バックデータ一覧!$E$11)*計算過程!$W$11*計算過程!G8640/0.3*10^-3,0)</f>
        <v>0.22793305880194506</v>
      </c>
      <c r="G8640" s="18">
        <f t="shared" si="806"/>
        <v>8.8175049235813735E-2</v>
      </c>
      <c r="H8640" s="18">
        <f t="shared" si="807"/>
        <v>2.6811318247083369</v>
      </c>
      <c r="I8640" s="24">
        <v>0</v>
      </c>
      <c r="J8640" s="24">
        <v>0</v>
      </c>
      <c r="K8640" s="24">
        <v>0</v>
      </c>
      <c r="L8640" s="14">
        <f>貼り付けシート!C8640</f>
        <v>12.8</v>
      </c>
      <c r="M8640" s="14">
        <f>貼り付けシート!D8640</f>
        <v>6.9</v>
      </c>
      <c r="N8640" s="18">
        <f>貼り付けシート!E8640</f>
        <v>75.139772319745404</v>
      </c>
      <c r="O8640" s="18">
        <f>貼り付けシート!F8640</f>
        <v>2.6811318247083369</v>
      </c>
      <c r="P8640" s="19">
        <f t="shared" si="808"/>
        <v>2.6811318247083369</v>
      </c>
      <c r="Q8640" s="19">
        <f t="shared" si="809"/>
        <v>0</v>
      </c>
    </row>
    <row r="8641" spans="1:17">
      <c r="A8641" s="38">
        <v>41999</v>
      </c>
      <c r="B8641" s="49" t="s">
        <v>168</v>
      </c>
      <c r="C8641" s="24">
        <f t="shared" si="804"/>
        <v>30.406921776000001</v>
      </c>
      <c r="D8641" s="24">
        <f t="shared" si="805"/>
        <v>0.24430283459672741</v>
      </c>
      <c r="E8641" s="18">
        <f>IF(G8641&gt;=0.3,(バックデータ一覧!$C$10*(バックデータ一覧!$C$12*計算過程!L8641+バックデータ一覧!$C$13*LN(計算過程!G8641)+バックデータ一覧!$C$14)^バックデータ一覧!$C$11+バックデータ一覧!$E$10*(計算過程!G8641/(バックデータ一覧!$E$12*計算過程!L8641+バックデータ一覧!$E$13*LN(計算過程!G8641)+バックデータ一覧!$E$14))^バックデータ一覧!$E$11)*計算過程!$W$11*10^-3,0)</f>
        <v>0</v>
      </c>
      <c r="F8641" s="18">
        <f>IF(G8641&lt;0.3,(バックデータ一覧!$C$10*(バックデータ一覧!$C$12*計算過程!L8641+バックデータ一覧!$C$13*LN(0.3)+バックデータ一覧!$C$14)^バックデータ一覧!$C$11+バックデータ一覧!$E$10*(0.3/(バックデータ一覧!$E$12*計算過程!L8641+バックデータ一覧!$E$13*LN(0.3)+バックデータ一覧!$E$14))^バックデータ一覧!$E$11)*計算過程!$W$11*計算過程!G8641/0.3*10^-3,0)</f>
        <v>0.24430283459672741</v>
      </c>
      <c r="G8641" s="18">
        <f t="shared" si="806"/>
        <v>9.4874775959364041E-2</v>
      </c>
      <c r="H8641" s="18">
        <f t="shared" si="807"/>
        <v>2.8848498911119078</v>
      </c>
      <c r="I8641" s="24">
        <v>0</v>
      </c>
      <c r="J8641" s="24">
        <v>0</v>
      </c>
      <c r="K8641" s="24">
        <v>0</v>
      </c>
      <c r="L8641" s="14">
        <f>貼り付けシート!C8641</f>
        <v>12.9</v>
      </c>
      <c r="M8641" s="14">
        <f>貼り付けシート!D8641</f>
        <v>5.7</v>
      </c>
      <c r="N8641" s="18">
        <f>貼り付けシート!E8641</f>
        <v>61.784602928430424</v>
      </c>
      <c r="O8641" s="18">
        <f>貼り付けシート!F8641</f>
        <v>2.8848498911119078</v>
      </c>
      <c r="P8641" s="19">
        <f t="shared" si="808"/>
        <v>2.8848498911119078</v>
      </c>
      <c r="Q8641" s="19">
        <f t="shared" si="809"/>
        <v>0</v>
      </c>
    </row>
    <row r="8642" spans="1:17">
      <c r="A8642" s="38">
        <v>41999</v>
      </c>
      <c r="B8642" s="49" t="s">
        <v>169</v>
      </c>
      <c r="C8642" s="24">
        <f t="shared" si="804"/>
        <v>30.406921776000001</v>
      </c>
      <c r="D8642" s="24">
        <f t="shared" si="805"/>
        <v>0.36521125765221968</v>
      </c>
      <c r="E8642" s="18">
        <f>IF(G8642&gt;=0.3,(バックデータ一覧!$C$10*(バックデータ一覧!$C$12*計算過程!L8642+バックデータ一覧!$C$13*LN(計算過程!G8642)+バックデータ一覧!$C$14)^バックデータ一覧!$C$11+バックデータ一覧!$E$10*(計算過程!G8642/(バックデータ一覧!$E$12*計算過程!L8642+バックデータ一覧!$E$13*LN(計算過程!G8642)+バックデータ一覧!$E$14))^バックデータ一覧!$E$11)*計算過程!$W$11*10^-3,0)</f>
        <v>0</v>
      </c>
      <c r="F8642" s="18">
        <f>IF(G8642&lt;0.3,(バックデータ一覧!$C$10*(バックデータ一覧!$C$12*計算過程!L8642+バックデータ一覧!$C$13*LN(0.3)+バックデータ一覧!$C$14)^バックデータ一覧!$C$11+バックデータ一覧!$E$10*(0.3/(バックデータ一覧!$E$12*計算過程!L8642+バックデータ一覧!$E$13*LN(0.3)+バックデータ一覧!$E$14))^バックデータ一覧!$E$11)*計算過程!$W$11*計算過程!G8642/0.3*10^-3,0)</f>
        <v>0.36521125765221968</v>
      </c>
      <c r="G8642" s="18">
        <f t="shared" si="806"/>
        <v>0.13858324099957414</v>
      </c>
      <c r="H8642" s="18">
        <f t="shared" si="807"/>
        <v>4.213889768538607</v>
      </c>
      <c r="I8642" s="24">
        <v>0</v>
      </c>
      <c r="J8642" s="24">
        <v>0</v>
      </c>
      <c r="K8642" s="24">
        <v>0</v>
      </c>
      <c r="L8642" s="14">
        <f>貼り付けシート!C8642</f>
        <v>12.3</v>
      </c>
      <c r="M8642" s="14">
        <f>貼り付けシート!D8642</f>
        <v>5</v>
      </c>
      <c r="N8642" s="18">
        <f>貼り付けシート!E8642</f>
        <v>56.436860826388099</v>
      </c>
      <c r="O8642" s="18">
        <f>貼り付けシート!F8642</f>
        <v>4.213889768538607</v>
      </c>
      <c r="P8642" s="19">
        <f t="shared" si="808"/>
        <v>4.213889768538607</v>
      </c>
      <c r="Q8642" s="19">
        <f t="shared" si="809"/>
        <v>0</v>
      </c>
    </row>
    <row r="8643" spans="1:17">
      <c r="A8643" s="38">
        <v>41999</v>
      </c>
      <c r="B8643" s="49" t="s">
        <v>170</v>
      </c>
      <c r="C8643" s="24">
        <f t="shared" si="804"/>
        <v>30.406921776000001</v>
      </c>
      <c r="D8643" s="24">
        <f t="shared" si="805"/>
        <v>0.38983531767632451</v>
      </c>
      <c r="E8643" s="18">
        <f>IF(G8643&gt;=0.3,(バックデータ一覧!$C$10*(バックデータ一覧!$C$12*計算過程!L8643+バックデータ一覧!$C$13*LN(計算過程!G8643)+バックデータ一覧!$C$14)^バックデータ一覧!$C$11+バックデータ一覧!$E$10*(計算過程!G8643/(バックデータ一覧!$E$12*計算過程!L8643+バックデータ一覧!$E$13*LN(計算過程!G8643)+バックデータ一覧!$E$14))^バックデータ一覧!$E$11)*計算過程!$W$11*10^-3,0)</f>
        <v>0</v>
      </c>
      <c r="F8643" s="18">
        <f>IF(G8643&lt;0.3,(バックデータ一覧!$C$10*(バックデータ一覧!$C$12*計算過程!L8643+バックデータ一覧!$C$13*LN(0.3)+バックデータ一覧!$C$14)^バックデータ一覧!$C$11+バックデータ一覧!$E$10*(0.3/(バックデータ一覧!$E$12*計算過程!L8643+バックデータ一覧!$E$13*LN(0.3)+バックデータ一覧!$E$14))^バックデータ一覧!$E$11)*計算過程!$W$11*計算過程!G8643/0.3*10^-3,0)</f>
        <v>0.38983531767632451</v>
      </c>
      <c r="G8643" s="18">
        <f t="shared" si="806"/>
        <v>0.14512894887098887</v>
      </c>
      <c r="H8643" s="18">
        <f t="shared" si="807"/>
        <v>4.4129245957532621</v>
      </c>
      <c r="I8643" s="24">
        <v>0</v>
      </c>
      <c r="J8643" s="24">
        <v>0</v>
      </c>
      <c r="K8643" s="24">
        <v>0</v>
      </c>
      <c r="L8643" s="14">
        <f>貼り付けシート!C8643</f>
        <v>11.8</v>
      </c>
      <c r="M8643" s="14">
        <f>貼り付けシート!D8643</f>
        <v>4.5</v>
      </c>
      <c r="N8643" s="18">
        <f>貼り付けシート!E8643</f>
        <v>52.537131151817121</v>
      </c>
      <c r="O8643" s="18">
        <f>貼り付けシート!F8643</f>
        <v>4.4129245957532621</v>
      </c>
      <c r="P8643" s="19">
        <f t="shared" si="808"/>
        <v>4.4129245957532621</v>
      </c>
      <c r="Q8643" s="19">
        <f t="shared" si="809"/>
        <v>0</v>
      </c>
    </row>
    <row r="8644" spans="1:17">
      <c r="A8644" s="38">
        <v>41999</v>
      </c>
      <c r="B8644" s="49" t="s">
        <v>171</v>
      </c>
      <c r="C8644" s="24">
        <f t="shared" si="804"/>
        <v>30.406921776000001</v>
      </c>
      <c r="D8644" s="24">
        <f t="shared" si="805"/>
        <v>0.60375033607096251</v>
      </c>
      <c r="E8644" s="18">
        <f>IF(G8644&gt;=0.3,(バックデータ一覧!$C$10*(バックデータ一覧!$C$12*計算過程!L8644+バックデータ一覧!$C$13*LN(計算過程!G8644)+バックデータ一覧!$C$14)^バックデータ一覧!$C$11+バックデータ一覧!$E$10*(計算過程!G8644/(バックデータ一覧!$E$12*計算過程!L8644+バックデータ一覧!$E$13*LN(計算過程!G8644)+バックデータ一覧!$E$14))^バックデータ一覧!$E$11)*計算過程!$W$11*10^-3,0)</f>
        <v>0</v>
      </c>
      <c r="F8644" s="18">
        <f>IF(G8644&lt;0.3,(バックデータ一覧!$C$10*(バックデータ一覧!$C$12*計算過程!L8644+バックデータ一覧!$C$13*LN(0.3)+バックデータ一覧!$C$14)^バックデータ一覧!$C$11+バックデータ一覧!$E$10*(0.3/(バックデータ一覧!$E$12*計算過程!L8644+バックデータ一覧!$E$13*LN(0.3)+バックデータ一覧!$E$14))^バックデータ一覧!$E$11)*計算過程!$W$11*計算過程!G8644/0.3*10^-3,0)</f>
        <v>0.60375033607096251</v>
      </c>
      <c r="G8644" s="18">
        <f t="shared" si="806"/>
        <v>0.21808185808799535</v>
      </c>
      <c r="H8644" s="18">
        <f t="shared" si="807"/>
        <v>6.6311979996464077</v>
      </c>
      <c r="I8644" s="24">
        <v>0</v>
      </c>
      <c r="J8644" s="24">
        <v>0</v>
      </c>
      <c r="K8644" s="24">
        <v>0</v>
      </c>
      <c r="L8644" s="14">
        <f>貼り付けシート!C8644</f>
        <v>11</v>
      </c>
      <c r="M8644" s="14">
        <f>貼り付けシート!D8644</f>
        <v>3.9</v>
      </c>
      <c r="N8644" s="18">
        <f>貼り付けシート!E8644</f>
        <v>48.056945688281303</v>
      </c>
      <c r="O8644" s="18">
        <f>貼り付けシート!F8644</f>
        <v>6.6311979996464077</v>
      </c>
      <c r="P8644" s="19">
        <f t="shared" si="808"/>
        <v>6.6311979996464077</v>
      </c>
      <c r="Q8644" s="19">
        <f t="shared" si="809"/>
        <v>0</v>
      </c>
    </row>
    <row r="8645" spans="1:17">
      <c r="A8645" s="38">
        <v>41999</v>
      </c>
      <c r="B8645" s="49" t="s">
        <v>172</v>
      </c>
      <c r="C8645" s="24">
        <f t="shared" si="804"/>
        <v>30.406921776000001</v>
      </c>
      <c r="D8645" s="24">
        <f t="shared" si="805"/>
        <v>0.69104220375038328</v>
      </c>
      <c r="E8645" s="18">
        <f>IF(G8645&gt;=0.3,(バックデータ一覧!$C$10*(バックデータ一覧!$C$12*計算過程!L8645+バックデータ一覧!$C$13*LN(計算過程!G8645)+バックデータ一覧!$C$14)^バックデータ一覧!$C$11+バックデータ一覧!$E$10*(計算過程!G8645/(バックデータ一覧!$E$12*計算過程!L8645+バックデータ一覧!$E$13*LN(計算過程!G8645)+バックデータ一覧!$E$14))^バックデータ一覧!$E$11)*計算過程!$W$11*10^-3,0)</f>
        <v>0</v>
      </c>
      <c r="F8645" s="18">
        <f>IF(G8645&lt;0.3,(バックデータ一覧!$C$10*(バックデータ一覧!$C$12*計算過程!L8645+バックデータ一覧!$C$13*LN(0.3)+バックデータ一覧!$C$14)^バックデータ一覧!$C$11+バックデータ一覧!$E$10*(0.3/(バックデータ一覧!$E$12*計算過程!L8645+バックデータ一覧!$E$13*LN(0.3)+バックデータ一覧!$E$14))^バックデータ一覧!$E$11)*計算過程!$W$11*計算過程!G8645/0.3*10^-3,0)</f>
        <v>0.69104220375038328</v>
      </c>
      <c r="G8645" s="18">
        <f t="shared" si="806"/>
        <v>0.24683105350401746</v>
      </c>
      <c r="H8645" s="18">
        <f t="shared" si="807"/>
        <v>7.5053725357843302</v>
      </c>
      <c r="I8645" s="24">
        <v>0</v>
      </c>
      <c r="J8645" s="24">
        <v>0</v>
      </c>
      <c r="K8645" s="24">
        <v>0</v>
      </c>
      <c r="L8645" s="14">
        <f>貼り付けシート!C8645</f>
        <v>10.7</v>
      </c>
      <c r="M8645" s="14">
        <f>貼り付けシート!D8645</f>
        <v>3.8</v>
      </c>
      <c r="N8645" s="18">
        <f>貼り付けシート!E8645</f>
        <v>47.776619658816152</v>
      </c>
      <c r="O8645" s="18">
        <f>貼り付けシート!F8645</f>
        <v>7.5053725357843302</v>
      </c>
      <c r="P8645" s="19">
        <f t="shared" si="808"/>
        <v>7.5053725357843302</v>
      </c>
      <c r="Q8645" s="19">
        <f t="shared" si="809"/>
        <v>0</v>
      </c>
    </row>
    <row r="8646" spans="1:17">
      <c r="A8646" s="38">
        <v>42000</v>
      </c>
      <c r="B8646" s="49" t="s">
        <v>149</v>
      </c>
      <c r="C8646" s="24">
        <f t="shared" si="804"/>
        <v>30.406921776000001</v>
      </c>
      <c r="D8646" s="24">
        <f t="shared" si="805"/>
        <v>0.80863868401967387</v>
      </c>
      <c r="E8646" s="18">
        <f>IF(G8646&gt;=0.3,(バックデータ一覧!$C$10*(バックデータ一覧!$C$12*計算過程!L8646+バックデータ一覧!$C$13*LN(計算過程!G8646)+バックデータ一覧!$C$14)^バックデータ一覧!$C$11+バックデータ一覧!$E$10*(計算過程!G8646/(バックデータ一覧!$E$12*計算過程!L8646+バックデータ一覧!$E$13*LN(計算過程!G8646)+バックデータ一覧!$E$14))^バックデータ一覧!$E$11)*計算過程!$W$11*10^-3,0)</f>
        <v>0</v>
      </c>
      <c r="F8646" s="18">
        <f>IF(G8646&lt;0.3,(バックデータ一覧!$C$10*(バックデータ一覧!$C$12*計算過程!L8646+バックデータ一覧!$C$13*LN(0.3)+バックデータ一覧!$C$14)^バックデータ一覧!$C$11+バックデータ一覧!$E$10*(0.3/(バックデータ一覧!$E$12*計算過程!L8646+バックデータ一覧!$E$13*LN(0.3)+バックデータ一覧!$E$14))^バックデータ一覧!$E$11)*計算過程!$W$11*計算過程!G8646/0.3*10^-3,0)</f>
        <v>0.80863868401967387</v>
      </c>
      <c r="G8646" s="18">
        <f t="shared" si="806"/>
        <v>0.28144699866585399</v>
      </c>
      <c r="H8646" s="18">
        <f t="shared" si="807"/>
        <v>8.5579368725225979</v>
      </c>
      <c r="I8646" s="24">
        <v>0</v>
      </c>
      <c r="J8646" s="24">
        <v>0</v>
      </c>
      <c r="K8646" s="24">
        <v>0</v>
      </c>
      <c r="L8646" s="14">
        <f>貼り付けシート!C8646</f>
        <v>10</v>
      </c>
      <c r="M8646" s="14">
        <f>貼り付けシート!D8646</f>
        <v>3.8</v>
      </c>
      <c r="N8646" s="18">
        <f>貼り付けシート!E8646</f>
        <v>50.064295479156165</v>
      </c>
      <c r="O8646" s="18">
        <f>貼り付けシート!F8646</f>
        <v>8.5579368725225979</v>
      </c>
      <c r="P8646" s="19">
        <f t="shared" si="808"/>
        <v>8.5579368725225979</v>
      </c>
      <c r="Q8646" s="19">
        <f t="shared" si="809"/>
        <v>0</v>
      </c>
    </row>
    <row r="8647" spans="1:17">
      <c r="A8647" s="38">
        <v>42000</v>
      </c>
      <c r="B8647" s="49" t="s">
        <v>150</v>
      </c>
      <c r="C8647" s="24">
        <f t="shared" ref="C8647:C8710" si="810">$W$6*IF(AND(L8647&lt;5,N8647&gt;=80),$W$4,$W$5)*3600*10^-6</f>
        <v>30.406921776000001</v>
      </c>
      <c r="D8647" s="24">
        <f t="shared" ref="D8647:D8710" si="811">IF(G8647&gt;=0.3,E8647,F8647)</f>
        <v>0.9459825351464467</v>
      </c>
      <c r="E8647" s="18">
        <f>IF(G8647&gt;=0.3,(バックデータ一覧!$C$10*(バックデータ一覧!$C$12*計算過程!L8647+バックデータ一覧!$C$13*LN(計算過程!G8647)+バックデータ一覧!$C$14)^バックデータ一覧!$C$11+バックデータ一覧!$E$10*(計算過程!G8647/(バックデータ一覧!$E$12*計算過程!L8647+バックデータ一覧!$E$13*LN(計算過程!G8647)+バックデータ一覧!$E$14))^バックデータ一覧!$E$11)*計算過程!$W$11*10^-3,0)</f>
        <v>0.9459825351464467</v>
      </c>
      <c r="F8647" s="18">
        <f>IF(G8647&lt;0.3,(バックデータ一覧!$C$10*(バックデータ一覧!$C$12*計算過程!L8647+バックデータ一覧!$C$13*LN(0.3)+バックデータ一覧!$C$14)^バックデータ一覧!$C$11+バックデータ一覧!$E$10*(0.3/(バックデータ一覧!$E$12*計算過程!L8647+バックデータ一覧!$E$13*LN(0.3)+バックデータ一覧!$E$14))^バックデータ一覧!$E$11)*計算過程!$W$11*計算過程!G8647/0.3*10^-3,0)</f>
        <v>0</v>
      </c>
      <c r="G8647" s="18">
        <f t="shared" ref="G8647:G8710" si="812">H8647/($W$6*3600*10^-6)</f>
        <v>0.31641113821514355</v>
      </c>
      <c r="H8647" s="18">
        <f t="shared" ref="H8647:H8710" si="813">IF(AND(L8647&lt;5,N8647&gt;=80),P8647/$W$4,P8647/$W$5)</f>
        <v>9.6210887287629951</v>
      </c>
      <c r="I8647" s="24">
        <v>0</v>
      </c>
      <c r="J8647" s="24">
        <v>0</v>
      </c>
      <c r="K8647" s="24">
        <v>0</v>
      </c>
      <c r="L8647" s="14">
        <f>貼り付けシート!C8647</f>
        <v>8.9</v>
      </c>
      <c r="M8647" s="14">
        <f>貼り付けシート!D8647</f>
        <v>4.4000000000000004</v>
      </c>
      <c r="N8647" s="18">
        <f>貼り付けシート!E8647</f>
        <v>62.363554246266851</v>
      </c>
      <c r="O8647" s="18">
        <f>貼り付けシート!F8647</f>
        <v>9.6210887287629951</v>
      </c>
      <c r="P8647" s="19">
        <f t="shared" ref="P8647:P8710" si="814">IF(O8647&gt;C8647,C8647,O8647)</f>
        <v>9.6210887287629951</v>
      </c>
      <c r="Q8647" s="19">
        <f t="shared" ref="Q8647:Q8710" si="815">IF(O8647&gt;C8647,O8647-C8647,0)</f>
        <v>0</v>
      </c>
    </row>
    <row r="8648" spans="1:17">
      <c r="A8648" s="38">
        <v>42000</v>
      </c>
      <c r="B8648" s="49" t="s">
        <v>151</v>
      </c>
      <c r="C8648" s="24">
        <f t="shared" si="810"/>
        <v>30.406921776000001</v>
      </c>
      <c r="D8648" s="24">
        <f t="shared" si="811"/>
        <v>1.0450807300807614</v>
      </c>
      <c r="E8648" s="18">
        <f>IF(G8648&gt;=0.3,(バックデータ一覧!$C$10*(バックデータ一覧!$C$12*計算過程!L8648+バックデータ一覧!$C$13*LN(計算過程!G8648)+バックデータ一覧!$C$14)^バックデータ一覧!$C$11+バックデータ一覧!$E$10*(計算過程!G8648/(バックデータ一覧!$E$12*計算過程!L8648+バックデータ一覧!$E$13*LN(計算過程!G8648)+バックデータ一覧!$E$14))^バックデータ一覧!$E$11)*計算過程!$W$11*10^-3,0)</f>
        <v>1.0450807300807614</v>
      </c>
      <c r="F8648" s="18">
        <f>IF(G8648&lt;0.3,(バックデータ一覧!$C$10*(バックデータ一覧!$C$12*計算過程!L8648+バックデータ一覧!$C$13*LN(0.3)+バックデータ一覧!$C$14)^バックデータ一覧!$C$11+バックデータ一覧!$E$10*(0.3/(バックデータ一覧!$E$12*計算過程!L8648+バックデータ一覧!$E$13*LN(0.3)+バックデータ一覧!$E$14))^バックデータ一覧!$E$11)*計算過程!$W$11*計算過程!G8648/0.3*10^-3,0)</f>
        <v>0</v>
      </c>
      <c r="G8648" s="18">
        <f t="shared" si="812"/>
        <v>0.34234851932587024</v>
      </c>
      <c r="H8648" s="18">
        <f t="shared" si="813"/>
        <v>10.40976464727116</v>
      </c>
      <c r="I8648" s="24">
        <v>0</v>
      </c>
      <c r="J8648" s="24">
        <v>0</v>
      </c>
      <c r="K8648" s="24">
        <v>0</v>
      </c>
      <c r="L8648" s="14">
        <f>貼り付けシート!C8648</f>
        <v>8.1999999999999993</v>
      </c>
      <c r="M8648" s="14">
        <f>貼り付けシート!D8648</f>
        <v>4.2</v>
      </c>
      <c r="N8648" s="18">
        <f>貼り付けシート!E8648</f>
        <v>62.441428297335001</v>
      </c>
      <c r="O8648" s="18">
        <f>貼り付けシート!F8648</f>
        <v>10.40976464727116</v>
      </c>
      <c r="P8648" s="19">
        <f t="shared" si="814"/>
        <v>10.40976464727116</v>
      </c>
      <c r="Q8648" s="19">
        <f t="shared" si="815"/>
        <v>0</v>
      </c>
    </row>
    <row r="8649" spans="1:17">
      <c r="A8649" s="38">
        <v>42000</v>
      </c>
      <c r="B8649" s="49" t="s">
        <v>152</v>
      </c>
      <c r="C8649" s="24">
        <f t="shared" si="810"/>
        <v>30.406921776000001</v>
      </c>
      <c r="D8649" s="24">
        <f t="shared" si="811"/>
        <v>1.1695940087583625</v>
      </c>
      <c r="E8649" s="18">
        <f>IF(G8649&gt;=0.3,(バックデータ一覧!$C$10*(バックデータ一覧!$C$12*計算過程!L8649+バックデータ一覧!$C$13*LN(計算過程!G8649)+バックデータ一覧!$C$14)^バックデータ一覧!$C$11+バックデータ一覧!$E$10*(計算過程!G8649/(バックデータ一覧!$E$12*計算過程!L8649+バックデータ一覧!$E$13*LN(計算過程!G8649)+バックデータ一覧!$E$14))^バックデータ一覧!$E$11)*計算過程!$W$11*10^-3,0)</f>
        <v>1.1695940087583625</v>
      </c>
      <c r="F8649" s="18">
        <f>IF(G8649&lt;0.3,(バックデータ一覧!$C$10*(バックデータ一覧!$C$12*計算過程!L8649+バックデータ一覧!$C$13*LN(0.3)+バックデータ一覧!$C$14)^バックデータ一覧!$C$11+バックデータ一覧!$E$10*(0.3/(バックデータ一覧!$E$12*計算過程!L8649+バックデータ一覧!$E$13*LN(0.3)+バックデータ一覧!$E$14))^バックデータ一覧!$E$11)*計算過程!$W$11*計算過程!G8649/0.3*10^-3,0)</f>
        <v>0</v>
      </c>
      <c r="G8649" s="18">
        <f t="shared" si="812"/>
        <v>0.37371850588358629</v>
      </c>
      <c r="H8649" s="18">
        <f t="shared" si="813"/>
        <v>11.363629374645804</v>
      </c>
      <c r="I8649" s="24">
        <v>0</v>
      </c>
      <c r="J8649" s="24">
        <v>0</v>
      </c>
      <c r="K8649" s="24">
        <v>0</v>
      </c>
      <c r="L8649" s="14">
        <f>貼り付けシート!C8649</f>
        <v>7.2</v>
      </c>
      <c r="M8649" s="14">
        <f>貼り付けシート!D8649</f>
        <v>3.9</v>
      </c>
      <c r="N8649" s="18">
        <f>貼り付けシート!E8649</f>
        <v>62.106301615097962</v>
      </c>
      <c r="O8649" s="18">
        <f>貼り付けシート!F8649</f>
        <v>11.363629374645804</v>
      </c>
      <c r="P8649" s="19">
        <f t="shared" si="814"/>
        <v>11.363629374645804</v>
      </c>
      <c r="Q8649" s="19">
        <f t="shared" si="815"/>
        <v>0</v>
      </c>
    </row>
    <row r="8650" spans="1:17">
      <c r="A8650" s="38">
        <v>42000</v>
      </c>
      <c r="B8650" s="49" t="s">
        <v>153</v>
      </c>
      <c r="C8650" s="24">
        <f t="shared" si="810"/>
        <v>30.406921776000001</v>
      </c>
      <c r="D8650" s="24">
        <f t="shared" si="811"/>
        <v>1.1935631270551104</v>
      </c>
      <c r="E8650" s="18">
        <f>IF(G8650&gt;=0.3,(バックデータ一覧!$C$10*(バックデータ一覧!$C$12*計算過程!L8650+バックデータ一覧!$C$13*LN(計算過程!G8650)+バックデータ一覧!$C$14)^バックデータ一覧!$C$11+バックデータ一覧!$E$10*(計算過程!G8650/(バックデータ一覧!$E$12*計算過程!L8650+バックデータ一覧!$E$13*LN(計算過程!G8650)+バックデータ一覧!$E$14))^バックデータ一覧!$E$11)*計算過程!$W$11*10^-3,0)</f>
        <v>1.1935631270551104</v>
      </c>
      <c r="F8650" s="18">
        <f>IF(G8650&lt;0.3,(バックデータ一覧!$C$10*(バックデータ一覧!$C$12*計算過程!L8650+バックデータ一覧!$C$13*LN(0.3)+バックデータ一覧!$C$14)^バックデータ一覧!$C$11+バックデータ一覧!$E$10*(0.3/(バックデータ一覧!$E$12*計算過程!L8650+バックデータ一覧!$E$13*LN(0.3)+バックデータ一覧!$E$14))^バックデータ一覧!$E$11)*計算過程!$W$11*計算過程!G8650/0.3*10^-3,0)</f>
        <v>0</v>
      </c>
      <c r="G8650" s="18">
        <f t="shared" si="812"/>
        <v>0.38372567486561215</v>
      </c>
      <c r="H8650" s="18">
        <f t="shared" si="813"/>
        <v>11.667916579081478</v>
      </c>
      <c r="I8650" s="24">
        <v>0</v>
      </c>
      <c r="J8650" s="24">
        <v>0</v>
      </c>
      <c r="K8650" s="24">
        <v>0</v>
      </c>
      <c r="L8650" s="14">
        <f>貼り付けシート!C8650</f>
        <v>7.3</v>
      </c>
      <c r="M8650" s="14">
        <f>貼り付けシート!D8650</f>
        <v>3.1</v>
      </c>
      <c r="N8650" s="18">
        <f>貼り付けシート!E8650</f>
        <v>49.092318756497455</v>
      </c>
      <c r="O8650" s="18">
        <f>貼り付けシート!F8650</f>
        <v>11.667916579081478</v>
      </c>
      <c r="P8650" s="19">
        <f t="shared" si="814"/>
        <v>11.667916579081478</v>
      </c>
      <c r="Q8650" s="19">
        <f t="shared" si="815"/>
        <v>0</v>
      </c>
    </row>
    <row r="8651" spans="1:17">
      <c r="A8651" s="38">
        <v>42000</v>
      </c>
      <c r="B8651" s="49" t="s">
        <v>154</v>
      </c>
      <c r="C8651" s="24">
        <f t="shared" si="810"/>
        <v>30.406921776000001</v>
      </c>
      <c r="D8651" s="24">
        <f t="shared" si="811"/>
        <v>1.3216215671915519</v>
      </c>
      <c r="E8651" s="18">
        <f>IF(G8651&gt;=0.3,(バックデータ一覧!$C$10*(バックデータ一覧!$C$12*計算過程!L8651+バックデータ一覧!$C$13*LN(計算過程!G8651)+バックデータ一覧!$C$14)^バックデータ一覧!$C$11+バックデータ一覧!$E$10*(計算過程!G8651/(バックデータ一覧!$E$12*計算過程!L8651+バックデータ一覧!$E$13*LN(計算過程!G8651)+バックデータ一覧!$E$14))^バックデータ一覧!$E$11)*計算過程!$W$11*10^-3,0)</f>
        <v>1.3216215671915519</v>
      </c>
      <c r="F8651" s="18">
        <f>IF(G8651&lt;0.3,(バックデータ一覧!$C$10*(バックデータ一覧!$C$12*計算過程!L8651+バックデータ一覧!$C$13*LN(0.3)+バックデータ一覧!$C$14)^バックデータ一覧!$C$11+バックデータ一覧!$E$10*(0.3/(バックデータ一覧!$E$12*計算過程!L8651+バックデータ一覧!$E$13*LN(0.3)+バックデータ一覧!$E$14))^バックデータ一覧!$E$11)*計算過程!$W$11*計算過程!G8651/0.3*10^-3,0)</f>
        <v>0</v>
      </c>
      <c r="G8651" s="18">
        <f t="shared" si="812"/>
        <v>0.42584149586607362</v>
      </c>
      <c r="H8651" s="18">
        <f t="shared" si="813"/>
        <v>12.948529053774529</v>
      </c>
      <c r="I8651" s="24">
        <v>0</v>
      </c>
      <c r="J8651" s="24">
        <v>0</v>
      </c>
      <c r="K8651" s="24">
        <v>0</v>
      </c>
      <c r="L8651" s="14">
        <f>貼り付けシート!C8651</f>
        <v>6.9</v>
      </c>
      <c r="M8651" s="14">
        <f>貼り付けシート!D8651</f>
        <v>3.1</v>
      </c>
      <c r="N8651" s="18">
        <f>貼り付けシート!E8651</f>
        <v>50.457596303158802</v>
      </c>
      <c r="O8651" s="18">
        <f>貼り付けシート!F8651</f>
        <v>12.948529053774529</v>
      </c>
      <c r="P8651" s="19">
        <f t="shared" si="814"/>
        <v>12.948529053774529</v>
      </c>
      <c r="Q8651" s="19">
        <f t="shared" si="815"/>
        <v>0</v>
      </c>
    </row>
    <row r="8652" spans="1:17">
      <c r="A8652" s="38">
        <v>42000</v>
      </c>
      <c r="B8652" s="49" t="s">
        <v>155</v>
      </c>
      <c r="C8652" s="24">
        <f t="shared" si="810"/>
        <v>30.406921776000001</v>
      </c>
      <c r="D8652" s="24">
        <f t="shared" si="811"/>
        <v>1.3149367272026176</v>
      </c>
      <c r="E8652" s="18">
        <f>IF(G8652&gt;=0.3,(バックデータ一覧!$C$10*(バックデータ一覧!$C$12*計算過程!L8652+バックデータ一覧!$C$13*LN(計算過程!G8652)+バックデータ一覧!$C$14)^バックデータ一覧!$C$11+バックデータ一覧!$E$10*(計算過程!G8652/(バックデータ一覧!$E$12*計算過程!L8652+バックデータ一覧!$E$13*LN(計算過程!G8652)+バックデータ一覧!$E$14))^バックデータ一覧!$E$11)*計算過程!$W$11*10^-3,0)</f>
        <v>1.3149367272026176</v>
      </c>
      <c r="F8652" s="18">
        <f>IF(G8652&lt;0.3,(バックデータ一覧!$C$10*(バックデータ一覧!$C$12*計算過程!L8652+バックデータ一覧!$C$13*LN(0.3)+バックデータ一覧!$C$14)^バックデータ一覧!$C$11+バックデータ一覧!$E$10*(0.3/(バックデータ一覧!$E$12*計算過程!L8652+バックデータ一覧!$E$13*LN(0.3)+バックデータ一覧!$E$14))^バックデータ一覧!$E$11)*計算過程!$W$11*計算過程!G8652/0.3*10^-3,0)</f>
        <v>0</v>
      </c>
      <c r="G8652" s="18">
        <f t="shared" si="812"/>
        <v>0.40009292899366072</v>
      </c>
      <c r="H8652" s="18">
        <f t="shared" si="813"/>
        <v>12.165594395040964</v>
      </c>
      <c r="I8652" s="24">
        <v>0</v>
      </c>
      <c r="J8652" s="24">
        <v>0</v>
      </c>
      <c r="K8652" s="24">
        <v>0</v>
      </c>
      <c r="L8652" s="14">
        <f>貼り付けシート!C8652</f>
        <v>5.3</v>
      </c>
      <c r="M8652" s="14">
        <f>貼り付けシート!D8652</f>
        <v>3.4</v>
      </c>
      <c r="N8652" s="18">
        <f>貼り付けシート!E8652</f>
        <v>61.783600171648246</v>
      </c>
      <c r="O8652" s="18">
        <f>貼り付けシート!F8652</f>
        <v>12.165594395040964</v>
      </c>
      <c r="P8652" s="19">
        <f t="shared" si="814"/>
        <v>12.165594395040964</v>
      </c>
      <c r="Q8652" s="19">
        <f t="shared" si="815"/>
        <v>0</v>
      </c>
    </row>
    <row r="8653" spans="1:17">
      <c r="A8653" s="38">
        <v>42000</v>
      </c>
      <c r="B8653" s="49" t="s">
        <v>156</v>
      </c>
      <c r="C8653" s="24">
        <f t="shared" si="810"/>
        <v>30.406921776000001</v>
      </c>
      <c r="D8653" s="24">
        <f t="shared" si="811"/>
        <v>0.78326647589384513</v>
      </c>
      <c r="E8653" s="18">
        <f>IF(G8653&gt;=0.3,(バックデータ一覧!$C$10*(バックデータ一覧!$C$12*計算過程!L8653+バックデータ一覧!$C$13*LN(計算過程!G8653)+バックデータ一覧!$C$14)^バックデータ一覧!$C$11+バックデータ一覧!$E$10*(計算過程!G8653/(バックデータ一覧!$E$12*計算過程!L8653+バックデータ一覧!$E$13*LN(計算過程!G8653)+バックデータ一覧!$E$14))^バックデータ一覧!$E$11)*計算過程!$W$11*10^-3,0)</f>
        <v>0</v>
      </c>
      <c r="F8653" s="18">
        <f>IF(G8653&lt;0.3,(バックデータ一覧!$C$10*(バックデータ一覧!$C$12*計算過程!L8653+バックデータ一覧!$C$13*LN(0.3)+バックデータ一覧!$C$14)^バックデータ一覧!$C$11+バックデータ一覧!$E$10*(0.3/(バックデータ一覧!$E$12*計算過程!L8653+バックデータ一覧!$E$13*LN(0.3)+バックデータ一覧!$E$14))^バックデータ一覧!$E$11)*計算過程!$W$11*計算過程!G8653/0.3*10^-3,0)</f>
        <v>0.78326647589384513</v>
      </c>
      <c r="G8653" s="18">
        <f t="shared" si="812"/>
        <v>0.23733225791415338</v>
      </c>
      <c r="H8653" s="18">
        <f t="shared" si="813"/>
        <v>7.2165434013171188</v>
      </c>
      <c r="I8653" s="24">
        <v>0</v>
      </c>
      <c r="J8653" s="24">
        <v>0</v>
      </c>
      <c r="K8653" s="24">
        <v>0</v>
      </c>
      <c r="L8653" s="14">
        <f>貼り付けシート!C8653</f>
        <v>6.1</v>
      </c>
      <c r="M8653" s="14">
        <f>貼り付けシート!D8653</f>
        <v>3.4</v>
      </c>
      <c r="N8653" s="18">
        <f>貼り付けシート!E8653</f>
        <v>58.448962961036756</v>
      </c>
      <c r="O8653" s="18">
        <f>貼り付けシート!F8653</f>
        <v>7.2165434013171188</v>
      </c>
      <c r="P8653" s="19">
        <f t="shared" si="814"/>
        <v>7.2165434013171188</v>
      </c>
      <c r="Q8653" s="19">
        <f t="shared" si="815"/>
        <v>0</v>
      </c>
    </row>
    <row r="8654" spans="1:17">
      <c r="A8654" s="38">
        <v>42000</v>
      </c>
      <c r="B8654" s="49" t="s">
        <v>157</v>
      </c>
      <c r="C8654" s="24">
        <f t="shared" si="810"/>
        <v>30.406921776000001</v>
      </c>
      <c r="D8654" s="24">
        <f t="shared" si="811"/>
        <v>0.19658235341101324</v>
      </c>
      <c r="E8654" s="18">
        <f>IF(G8654&gt;=0.3,(バックデータ一覧!$C$10*(バックデータ一覧!$C$12*計算過程!L8654+バックデータ一覧!$C$13*LN(計算過程!G8654)+バックデータ一覧!$C$14)^バックデータ一覧!$C$11+バックデータ一覧!$E$10*(計算過程!G8654/(バックデータ一覧!$E$12*計算過程!L8654+バックデータ一覧!$E$13*LN(計算過程!G8654)+バックデータ一覧!$E$14))^バックデータ一覧!$E$11)*計算過程!$W$11*10^-3,0)</f>
        <v>0</v>
      </c>
      <c r="F8654" s="18">
        <f>IF(G8654&lt;0.3,(バックデータ一覧!$C$10*(バックデータ一覧!$C$12*計算過程!L8654+バックデータ一覧!$C$13*LN(0.3)+バックデータ一覧!$C$14)^バックデータ一覧!$C$11+バックデータ一覧!$E$10*(0.3/(バックデータ一覧!$E$12*計算過程!L8654+バックデータ一覧!$E$13*LN(0.3)+バックデータ一覧!$E$14))^バックデータ一覧!$E$11)*計算過程!$W$11*計算過程!G8654/0.3*10^-3,0)</f>
        <v>0.19658235341101324</v>
      </c>
      <c r="G8654" s="18">
        <f t="shared" si="812"/>
        <v>6.456413501962216E-2</v>
      </c>
      <c r="H8654" s="18">
        <f t="shared" si="813"/>
        <v>1.9631966030767534</v>
      </c>
      <c r="I8654" s="24">
        <v>0</v>
      </c>
      <c r="J8654" s="24">
        <v>0</v>
      </c>
      <c r="K8654" s="24">
        <v>0</v>
      </c>
      <c r="L8654" s="14">
        <f>貼り付けシート!C8654</f>
        <v>8.4</v>
      </c>
      <c r="M8654" s="14">
        <f>貼り付けシート!D8654</f>
        <v>3.5</v>
      </c>
      <c r="N8654" s="18">
        <f>貼り付けシート!E8654</f>
        <v>51.389917748339052</v>
      </c>
      <c r="O8654" s="18">
        <f>貼り付けシート!F8654</f>
        <v>1.9631966030767534</v>
      </c>
      <c r="P8654" s="19">
        <f t="shared" si="814"/>
        <v>1.9631966030767534</v>
      </c>
      <c r="Q8654" s="19">
        <f t="shared" si="815"/>
        <v>0</v>
      </c>
    </row>
    <row r="8655" spans="1:17">
      <c r="A8655" s="38">
        <v>42000</v>
      </c>
      <c r="B8655" s="49" t="s">
        <v>158</v>
      </c>
      <c r="C8655" s="24">
        <f t="shared" si="810"/>
        <v>30.406921776000001</v>
      </c>
      <c r="D8655" s="24">
        <f t="shared" si="811"/>
        <v>9.5195825016973226E-2</v>
      </c>
      <c r="E8655" s="18">
        <f>IF(G8655&gt;=0.3,(バックデータ一覧!$C$10*(バックデータ一覧!$C$12*計算過程!L8655+バックデータ一覧!$C$13*LN(計算過程!G8655)+バックデータ一覧!$C$14)^バックデータ一覧!$C$11+バックデータ一覧!$E$10*(計算過程!G8655/(バックデータ一覧!$E$12*計算過程!L8655+バックデータ一覧!$E$13*LN(計算過程!G8655)+バックデータ一覧!$E$14))^バックデータ一覧!$E$11)*計算過程!$W$11*10^-3,0)</f>
        <v>0</v>
      </c>
      <c r="F8655" s="18">
        <f>IF(G8655&lt;0.3,(バックデータ一覧!$C$10*(バックデータ一覧!$C$12*計算過程!L8655+バックデータ一覧!$C$13*LN(0.3)+バックデータ一覧!$C$14)^バックデータ一覧!$C$11+バックデータ一覧!$E$10*(0.3/(バックデータ一覧!$E$12*計算過程!L8655+バックデータ一覧!$E$13*LN(0.3)+バックデータ一覧!$E$14))^バックデータ一覧!$E$11)*計算過程!$W$11*計算過程!G8655/0.3*10^-3,0)</f>
        <v>9.5195825016973226E-2</v>
      </c>
      <c r="G8655" s="18">
        <f t="shared" si="812"/>
        <v>3.3132942766679566E-2</v>
      </c>
      <c r="H8655" s="18">
        <f t="shared" si="813"/>
        <v>1.0074707989151106</v>
      </c>
      <c r="I8655" s="24">
        <v>0</v>
      </c>
      <c r="J8655" s="24">
        <v>0</v>
      </c>
      <c r="K8655" s="24">
        <v>0</v>
      </c>
      <c r="L8655" s="14">
        <f>貼り付けシート!C8655</f>
        <v>10</v>
      </c>
      <c r="M8655" s="14">
        <f>貼り付けシート!D8655</f>
        <v>3.4</v>
      </c>
      <c r="N8655" s="18">
        <f>貼り付けシート!E8655</f>
        <v>44.823019699775365</v>
      </c>
      <c r="O8655" s="18">
        <f>貼り付けシート!F8655</f>
        <v>1.0074707989151106</v>
      </c>
      <c r="P8655" s="19">
        <f t="shared" si="814"/>
        <v>1.0074707989151106</v>
      </c>
      <c r="Q8655" s="19">
        <f t="shared" si="815"/>
        <v>0</v>
      </c>
    </row>
    <row r="8656" spans="1:17">
      <c r="A8656" s="38">
        <v>42000</v>
      </c>
      <c r="B8656" s="49" t="s">
        <v>159</v>
      </c>
      <c r="C8656" s="24">
        <f t="shared" si="810"/>
        <v>30.406921776000001</v>
      </c>
      <c r="D8656" s="24">
        <f t="shared" si="811"/>
        <v>5.6186974856498373E-2</v>
      </c>
      <c r="E8656" s="18">
        <f>IF(G8656&gt;=0.3,(バックデータ一覧!$C$10*(バックデータ一覧!$C$12*計算過程!L8656+バックデータ一覧!$C$13*LN(計算過程!G8656)+バックデータ一覧!$C$14)^バックデータ一覧!$C$11+バックデータ一覧!$E$10*(計算過程!G8656/(バックデータ一覧!$E$12*計算過程!L8656+バックデータ一覧!$E$13*LN(計算過程!G8656)+バックデータ一覧!$E$14))^バックデータ一覧!$E$11)*計算過程!$W$11*10^-3,0)</f>
        <v>0</v>
      </c>
      <c r="F8656" s="18">
        <f>IF(G8656&lt;0.3,(バックデータ一覧!$C$10*(バックデータ一覧!$C$12*計算過程!L8656+バックデータ一覧!$C$13*LN(0.3)+バックデータ一覧!$C$14)^バックデータ一覧!$C$11+バックデータ一覧!$E$10*(0.3/(バックデータ一覧!$E$12*計算過程!L8656+バックデータ一覧!$E$13*LN(0.3)+バックデータ一覧!$E$14))^バックデータ一覧!$E$11)*計算過程!$W$11*計算過程!G8656/0.3*10^-3,0)</f>
        <v>5.6186974856498373E-2</v>
      </c>
      <c r="G8656" s="18">
        <f t="shared" si="812"/>
        <v>2.021959811929085E-2</v>
      </c>
      <c r="H8656" s="18">
        <f t="shared" si="813"/>
        <v>0.61481573835543357</v>
      </c>
      <c r="I8656" s="24">
        <v>0</v>
      </c>
      <c r="J8656" s="24">
        <v>0</v>
      </c>
      <c r="K8656" s="24">
        <v>0</v>
      </c>
      <c r="L8656" s="14">
        <f>貼り付けシート!C8656</f>
        <v>10.9</v>
      </c>
      <c r="M8656" s="14">
        <f>貼り付けシート!D8656</f>
        <v>3.6</v>
      </c>
      <c r="N8656" s="18">
        <f>貼り付けシート!E8656</f>
        <v>44.677644082562622</v>
      </c>
      <c r="O8656" s="18">
        <f>貼り付けシート!F8656</f>
        <v>0.61481573835543357</v>
      </c>
      <c r="P8656" s="19">
        <f t="shared" si="814"/>
        <v>0.61481573835543357</v>
      </c>
      <c r="Q8656" s="19">
        <f t="shared" si="815"/>
        <v>0</v>
      </c>
    </row>
    <row r="8657" spans="1:17">
      <c r="A8657" s="38">
        <v>42000</v>
      </c>
      <c r="B8657" s="49" t="s">
        <v>160</v>
      </c>
      <c r="C8657" s="24">
        <f t="shared" si="810"/>
        <v>30.406921776000001</v>
      </c>
      <c r="D8657" s="24">
        <f t="shared" si="811"/>
        <v>2.3958777305788846E-2</v>
      </c>
      <c r="E8657" s="18">
        <f>IF(G8657&gt;=0.3,(バックデータ一覧!$C$10*(バックデータ一覧!$C$12*計算過程!L8657+バックデータ一覧!$C$13*LN(計算過程!G8657)+バックデータ一覧!$C$14)^バックデータ一覧!$C$11+バックデータ一覧!$E$10*(計算過程!G8657/(バックデータ一覧!$E$12*計算過程!L8657+バックデータ一覧!$E$13*LN(計算過程!G8657)+バックデータ一覧!$E$14))^バックデータ一覧!$E$11)*計算過程!$W$11*10^-3,0)</f>
        <v>0</v>
      </c>
      <c r="F8657" s="18">
        <f>IF(G8657&lt;0.3,(バックデータ一覧!$C$10*(バックデータ一覧!$C$12*計算過程!L8657+バックデータ一覧!$C$13*LN(0.3)+バックデータ一覧!$C$14)^バックデータ一覧!$C$11+バックデータ一覧!$E$10*(0.3/(バックデータ一覧!$E$12*計算過程!L8657+バックデータ一覧!$E$13*LN(0.3)+バックデータ一覧!$E$14))^バックデータ一覧!$E$11)*計算過程!$W$11*計算過程!G8657/0.3*10^-3,0)</f>
        <v>2.3958777305788846E-2</v>
      </c>
      <c r="G8657" s="18">
        <f t="shared" si="812"/>
        <v>9.0566224308866201E-3</v>
      </c>
      <c r="H8657" s="18">
        <f t="shared" si="813"/>
        <v>0.27538400981073641</v>
      </c>
      <c r="I8657" s="24">
        <v>0</v>
      </c>
      <c r="J8657" s="24">
        <v>0</v>
      </c>
      <c r="K8657" s="24">
        <v>0</v>
      </c>
      <c r="L8657" s="14">
        <f>貼り付けシート!C8657</f>
        <v>12.2</v>
      </c>
      <c r="M8657" s="14">
        <f>貼り付けシート!D8657</f>
        <v>3.6</v>
      </c>
      <c r="N8657" s="18">
        <f>貼り付けシート!E8657</f>
        <v>40.994398689035201</v>
      </c>
      <c r="O8657" s="18">
        <f>貼り付けシート!F8657</f>
        <v>0.27538400981073641</v>
      </c>
      <c r="P8657" s="19">
        <f t="shared" si="814"/>
        <v>0.27538400981073641</v>
      </c>
      <c r="Q8657" s="19">
        <f t="shared" si="815"/>
        <v>0</v>
      </c>
    </row>
    <row r="8658" spans="1:17">
      <c r="A8658" s="38">
        <v>42000</v>
      </c>
      <c r="B8658" s="49" t="s">
        <v>161</v>
      </c>
      <c r="C8658" s="24">
        <f t="shared" si="810"/>
        <v>30.406921776000001</v>
      </c>
      <c r="D8658" s="24">
        <f t="shared" si="811"/>
        <v>7.3811649542664974E-3</v>
      </c>
      <c r="E8658" s="18">
        <f>IF(G8658&gt;=0.3,(バックデータ一覧!$C$10*(バックデータ一覧!$C$12*計算過程!L8658+バックデータ一覧!$C$13*LN(計算過程!G8658)+バックデータ一覧!$C$14)^バックデータ一覧!$C$11+バックデータ一覧!$E$10*(計算過程!G8658/(バックデータ一覧!$E$12*計算過程!L8658+バックデータ一覧!$E$13*LN(計算過程!G8658)+バックデータ一覧!$E$14))^バックデータ一覧!$E$11)*計算過程!$W$11*10^-3,0)</f>
        <v>0</v>
      </c>
      <c r="F8658" s="18">
        <f>IF(G8658&lt;0.3,(バックデータ一覧!$C$10*(バックデータ一覧!$C$12*計算過程!L8658+バックデータ一覧!$C$13*LN(0.3)+バックデータ一覧!$C$14)^バックデータ一覧!$C$11+バックデータ一覧!$E$10*(0.3/(バックデータ一覧!$E$12*計算過程!L8658+バックデータ一覧!$E$13*LN(0.3)+バックデータ一覧!$E$14))^バックデータ一覧!$E$11)*計算過程!$W$11*計算過程!G8658/0.3*10^-3,0)</f>
        <v>7.3811649542664974E-3</v>
      </c>
      <c r="G8658" s="18">
        <f t="shared" si="812"/>
        <v>2.8776251835718331E-3</v>
      </c>
      <c r="H8658" s="18">
        <f t="shared" si="813"/>
        <v>8.7499723857516365E-2</v>
      </c>
      <c r="I8658" s="24">
        <v>0</v>
      </c>
      <c r="J8658" s="24">
        <v>0</v>
      </c>
      <c r="K8658" s="24">
        <v>0</v>
      </c>
      <c r="L8658" s="14">
        <f>貼り付けシート!C8658</f>
        <v>13</v>
      </c>
      <c r="M8658" s="14">
        <f>貼り付けシート!D8658</f>
        <v>3.7</v>
      </c>
      <c r="N8658" s="18">
        <f>貼り付けシート!E8658</f>
        <v>39.971505154926888</v>
      </c>
      <c r="O8658" s="18">
        <f>貼り付けシート!F8658</f>
        <v>8.7499723857516365E-2</v>
      </c>
      <c r="P8658" s="19">
        <f t="shared" si="814"/>
        <v>8.7499723857516365E-2</v>
      </c>
      <c r="Q8658" s="19">
        <f t="shared" si="815"/>
        <v>0</v>
      </c>
    </row>
    <row r="8659" spans="1:17">
      <c r="A8659" s="38">
        <v>42000</v>
      </c>
      <c r="B8659" s="49" t="s">
        <v>162</v>
      </c>
      <c r="C8659" s="24">
        <f t="shared" si="810"/>
        <v>30.406921776000001</v>
      </c>
      <c r="D8659" s="24">
        <f t="shared" si="811"/>
        <v>4.5141914291129993E-3</v>
      </c>
      <c r="E8659" s="18">
        <f>IF(G8659&gt;=0.3,(バックデータ一覧!$C$10*(バックデータ一覧!$C$12*計算過程!L8659+バックデータ一覧!$C$13*LN(計算過程!G8659)+バックデータ一覧!$C$14)^バックデータ一覧!$C$11+バックデータ一覧!$E$10*(計算過程!G8659/(バックデータ一覧!$E$12*計算過程!L8659+バックデータ一覧!$E$13*LN(計算過程!G8659)+バックデータ一覧!$E$14))^バックデータ一覧!$E$11)*計算過程!$W$11*10^-3,0)</f>
        <v>0</v>
      </c>
      <c r="F8659" s="18">
        <f>IF(G8659&lt;0.3,(バックデータ一覧!$C$10*(バックデータ一覧!$C$12*計算過程!L8659+バックデータ一覧!$C$13*LN(0.3)+バックデータ一覧!$C$14)^バックデータ一覧!$C$11+バックデータ一覧!$E$10*(0.3/(バックデータ一覧!$E$12*計算過程!L8659+バックデータ一覧!$E$13*LN(0.3)+バックデータ一覧!$E$14))^バックデータ一覧!$E$11)*計算過程!$W$11*計算過程!G8659/0.3*10^-3,0)</f>
        <v>4.5141914291129993E-3</v>
      </c>
      <c r="G8659" s="18">
        <f t="shared" si="812"/>
        <v>1.8159421945667996E-3</v>
      </c>
      <c r="H8659" s="18">
        <f t="shared" si="813"/>
        <v>5.5217212259930447E-2</v>
      </c>
      <c r="I8659" s="24">
        <v>0</v>
      </c>
      <c r="J8659" s="24">
        <v>0</v>
      </c>
      <c r="K8659" s="24">
        <v>0</v>
      </c>
      <c r="L8659" s="14">
        <f>貼り付けシート!C8659</f>
        <v>13.8</v>
      </c>
      <c r="M8659" s="14">
        <f>貼り付けシート!D8659</f>
        <v>3.6</v>
      </c>
      <c r="N8659" s="18">
        <f>貼り付けシート!E8659</f>
        <v>36.919895223263431</v>
      </c>
      <c r="O8659" s="18">
        <f>貼り付けシート!F8659</f>
        <v>5.5217212259930447E-2</v>
      </c>
      <c r="P8659" s="19">
        <f t="shared" si="814"/>
        <v>5.5217212259930447E-2</v>
      </c>
      <c r="Q8659" s="19">
        <f t="shared" si="815"/>
        <v>0</v>
      </c>
    </row>
    <row r="8660" spans="1:17">
      <c r="A8660" s="38">
        <v>42000</v>
      </c>
      <c r="B8660" s="49" t="s">
        <v>163</v>
      </c>
      <c r="C8660" s="24">
        <f t="shared" si="810"/>
        <v>30.406921776000001</v>
      </c>
      <c r="D8660" s="24">
        <f t="shared" si="811"/>
        <v>6.6869856560473999E-3</v>
      </c>
      <c r="E8660" s="18">
        <f>IF(G8660&gt;=0.3,(バックデータ一覧!$C$10*(バックデータ一覧!$C$12*計算過程!L8660+バックデータ一覧!$C$13*LN(計算過程!G8660)+バックデータ一覧!$C$14)^バックデータ一覧!$C$11+バックデータ一覧!$E$10*(計算過程!G8660/(バックデータ一覧!$E$12*計算過程!L8660+バックデータ一覧!$E$13*LN(計算過程!G8660)+バックデータ一覧!$E$14))^バックデータ一覧!$E$11)*計算過程!$W$11*10^-3,0)</f>
        <v>0</v>
      </c>
      <c r="F8660" s="18">
        <f>IF(G8660&lt;0.3,(バックデータ一覧!$C$10*(バックデータ一覧!$C$12*計算過程!L8660+バックデータ一覧!$C$13*LN(0.3)+バックデータ一覧!$C$14)^バックデータ一覧!$C$11+バックデータ一覧!$E$10*(0.3/(バックデータ一覧!$E$12*計算過程!L8660+バックデータ一覧!$E$13*LN(0.3)+バックデータ一覧!$E$14))^バックデータ一覧!$E$11)*計算過程!$W$11*計算過程!G8660/0.3*10^-3,0)</f>
        <v>6.6869856560473999E-3</v>
      </c>
      <c r="G8660" s="18">
        <f t="shared" si="812"/>
        <v>2.67941161898311E-3</v>
      </c>
      <c r="H8660" s="18">
        <f t="shared" si="813"/>
        <v>8.1472659504124939E-2</v>
      </c>
      <c r="I8660" s="24">
        <v>0</v>
      </c>
      <c r="J8660" s="24">
        <v>0</v>
      </c>
      <c r="K8660" s="24">
        <v>0</v>
      </c>
      <c r="L8660" s="14">
        <f>貼り付けシート!C8660</f>
        <v>13.7</v>
      </c>
      <c r="M8660" s="14">
        <f>貼り付けシート!D8660</f>
        <v>3.6</v>
      </c>
      <c r="N8660" s="18">
        <f>貼り付けシート!E8660</f>
        <v>37.16081064220311</v>
      </c>
      <c r="O8660" s="18">
        <f>貼り付けシート!F8660</f>
        <v>8.1472659504124939E-2</v>
      </c>
      <c r="P8660" s="19">
        <f t="shared" si="814"/>
        <v>8.1472659504124939E-2</v>
      </c>
      <c r="Q8660" s="19">
        <f t="shared" si="815"/>
        <v>0</v>
      </c>
    </row>
    <row r="8661" spans="1:17">
      <c r="A8661" s="38">
        <v>42000</v>
      </c>
      <c r="B8661" s="49" t="s">
        <v>164</v>
      </c>
      <c r="C8661" s="24">
        <f t="shared" si="810"/>
        <v>30.406921776000001</v>
      </c>
      <c r="D8661" s="24">
        <f t="shared" si="811"/>
        <v>1.1118001281345984E-2</v>
      </c>
      <c r="E8661" s="18">
        <f>IF(G8661&gt;=0.3,(バックデータ一覧!$C$10*(バックデータ一覧!$C$12*計算過程!L8661+バックデータ一覧!$C$13*LN(計算過程!G8661)+バックデータ一覧!$C$14)^バックデータ一覧!$C$11+バックデータ一覧!$E$10*(計算過程!G8661/(バックデータ一覧!$E$12*計算過程!L8661+バックデータ一覧!$E$13*LN(計算過程!G8661)+バックデータ一覧!$E$14))^バックデータ一覧!$E$11)*計算過程!$W$11*10^-3,0)</f>
        <v>0</v>
      </c>
      <c r="F8661" s="18">
        <f>IF(G8661&lt;0.3,(バックデータ一覧!$C$10*(バックデータ一覧!$C$12*計算過程!L8661+バックデータ一覧!$C$13*LN(0.3)+バックデータ一覧!$C$14)^バックデータ一覧!$C$11+バックデータ一覧!$E$10*(0.3/(バックデータ一覧!$E$12*計算過程!L8661+バックデータ一覧!$E$13*LN(0.3)+バックデータ一覧!$E$14))^バックデータ一覧!$E$11)*計算過程!$W$11*計算過程!G8661/0.3*10^-3,0)</f>
        <v>1.1118001281345984E-2</v>
      </c>
      <c r="G8661" s="18">
        <f t="shared" si="812"/>
        <v>4.3176653370593033E-3</v>
      </c>
      <c r="H8661" s="18">
        <f t="shared" si="813"/>
        <v>0.13128691215890892</v>
      </c>
      <c r="I8661" s="24">
        <v>0</v>
      </c>
      <c r="J8661" s="24">
        <v>0</v>
      </c>
      <c r="K8661" s="24">
        <v>0</v>
      </c>
      <c r="L8661" s="14">
        <f>貼り付けシート!C8661</f>
        <v>12.9</v>
      </c>
      <c r="M8661" s="14">
        <f>貼り付けシート!D8661</f>
        <v>3.5</v>
      </c>
      <c r="N8661" s="18">
        <f>貼り付けシート!E8661</f>
        <v>38.071348788650546</v>
      </c>
      <c r="O8661" s="18">
        <f>貼り付けシート!F8661</f>
        <v>0.13128691215890892</v>
      </c>
      <c r="P8661" s="19">
        <f t="shared" si="814"/>
        <v>0.13128691215890892</v>
      </c>
      <c r="Q8661" s="19">
        <f t="shared" si="815"/>
        <v>0</v>
      </c>
    </row>
    <row r="8662" spans="1:17">
      <c r="A8662" s="38">
        <v>42000</v>
      </c>
      <c r="B8662" s="49" t="s">
        <v>165</v>
      </c>
      <c r="C8662" s="24">
        <f t="shared" si="810"/>
        <v>30.406921776000001</v>
      </c>
      <c r="D8662" s="24">
        <f t="shared" si="811"/>
        <v>1.8896785563872719E-2</v>
      </c>
      <c r="E8662" s="18">
        <f>IF(G8662&gt;=0.3,(バックデータ一覧!$C$10*(バックデータ一覧!$C$12*計算過程!L8662+バックデータ一覧!$C$13*LN(計算過程!G8662)+バックデータ一覧!$C$14)^バックデータ一覧!$C$11+バックデータ一覧!$E$10*(計算過程!G8662/(バックデータ一覧!$E$12*計算過程!L8662+バックデータ一覧!$E$13*LN(計算過程!G8662)+バックデータ一覧!$E$14))^バックデータ一覧!$E$11)*計算過程!$W$11*10^-3,0)</f>
        <v>0</v>
      </c>
      <c r="F8662" s="18">
        <f>IF(G8662&lt;0.3,(バックデータ一覧!$C$10*(バックデータ一覧!$C$12*計算過程!L8662+バックデータ一覧!$C$13*LN(0.3)+バックデータ一覧!$C$14)^バックデータ一覧!$C$11+バックデータ一覧!$E$10*(0.3/(バックデータ一覧!$E$12*計算過程!L8662+バックデータ一覧!$E$13*LN(0.3)+バックデータ一覧!$E$14))^バックデータ一覧!$E$11)*計算過程!$W$11*計算過程!G8662/0.3*10^-3,0)</f>
        <v>1.8896785563872719E-2</v>
      </c>
      <c r="G8662" s="18">
        <f t="shared" si="812"/>
        <v>6.955390793956749E-3</v>
      </c>
      <c r="H8662" s="18">
        <f t="shared" si="813"/>
        <v>0.21149202379335341</v>
      </c>
      <c r="I8662" s="24">
        <v>0</v>
      </c>
      <c r="J8662" s="24">
        <v>0</v>
      </c>
      <c r="K8662" s="24">
        <v>0</v>
      </c>
      <c r="L8662" s="14">
        <f>貼り付けシート!C8662</f>
        <v>11.5</v>
      </c>
      <c r="M8662" s="14">
        <f>貼り付けシート!D8662</f>
        <v>3.6</v>
      </c>
      <c r="N8662" s="18">
        <f>貼り付けシート!E8662</f>
        <v>42.933535643871593</v>
      </c>
      <c r="O8662" s="18">
        <f>貼り付けシート!F8662</f>
        <v>0.21149202379335341</v>
      </c>
      <c r="P8662" s="19">
        <f t="shared" si="814"/>
        <v>0.21149202379335341</v>
      </c>
      <c r="Q8662" s="19">
        <f t="shared" si="815"/>
        <v>0</v>
      </c>
    </row>
    <row r="8663" spans="1:17">
      <c r="A8663" s="38">
        <v>42000</v>
      </c>
      <c r="B8663" s="49" t="s">
        <v>166</v>
      </c>
      <c r="C8663" s="24">
        <f t="shared" si="810"/>
        <v>30.406921776000001</v>
      </c>
      <c r="D8663" s="24">
        <f t="shared" si="811"/>
        <v>3.741681379488429E-2</v>
      </c>
      <c r="E8663" s="18">
        <f>IF(G8663&gt;=0.3,(バックデータ一覧!$C$10*(バックデータ一覧!$C$12*計算過程!L8663+バックデータ一覧!$C$13*LN(計算過程!G8663)+バックデータ一覧!$C$14)^バックデータ一覧!$C$11+バックデータ一覧!$E$10*(計算過程!G8663/(バックデータ一覧!$E$12*計算過程!L8663+バックデータ一覧!$E$13*LN(計算過程!G8663)+バックデータ一覧!$E$14))^バックデータ一覧!$E$11)*計算過程!$W$11*10^-3,0)</f>
        <v>0</v>
      </c>
      <c r="F8663" s="18">
        <f>IF(G8663&lt;0.3,(バックデータ一覧!$C$10*(バックデータ一覧!$C$12*計算過程!L8663+バックデータ一覧!$C$13*LN(0.3)+バックデータ一覧!$C$14)^バックデータ一覧!$C$11+バックデータ一覧!$E$10*(0.3/(バックデータ一覧!$E$12*計算過程!L8663+バックデータ一覧!$E$13*LN(0.3)+バックデータ一覧!$E$14))^バックデータ一覧!$E$11)*計算過程!$W$11*計算過程!G8663/0.3*10^-3,0)</f>
        <v>3.741681379488429E-2</v>
      </c>
      <c r="G8663" s="18">
        <f t="shared" si="812"/>
        <v>1.307096814643322E-2</v>
      </c>
      <c r="H8663" s="18">
        <f t="shared" si="813"/>
        <v>0.39744790596518265</v>
      </c>
      <c r="I8663" s="24">
        <v>0</v>
      </c>
      <c r="J8663" s="24">
        <v>0</v>
      </c>
      <c r="K8663" s="24">
        <v>0</v>
      </c>
      <c r="L8663" s="14">
        <f>貼り付けシート!C8663</f>
        <v>10.1</v>
      </c>
      <c r="M8663" s="14">
        <f>貼り付けシート!D8663</f>
        <v>3.8</v>
      </c>
      <c r="N8663" s="18">
        <f>貼り付けシート!E8663</f>
        <v>49.730103112076179</v>
      </c>
      <c r="O8663" s="18">
        <f>貼り付けシート!F8663</f>
        <v>0.39744790596518265</v>
      </c>
      <c r="P8663" s="19">
        <f t="shared" si="814"/>
        <v>0.39744790596518265</v>
      </c>
      <c r="Q8663" s="19">
        <f t="shared" si="815"/>
        <v>0</v>
      </c>
    </row>
    <row r="8664" spans="1:17">
      <c r="A8664" s="38">
        <v>42000</v>
      </c>
      <c r="B8664" s="49" t="s">
        <v>167</v>
      </c>
      <c r="C8664" s="24">
        <f t="shared" si="810"/>
        <v>30.406921776000001</v>
      </c>
      <c r="D8664" s="24">
        <f t="shared" si="811"/>
        <v>5.4065862501844503E-2</v>
      </c>
      <c r="E8664" s="18">
        <f>IF(G8664&gt;=0.3,(バックデータ一覧!$C$10*(バックデータ一覧!$C$12*計算過程!L8664+バックデータ一覧!$C$13*LN(計算過程!G8664)+バックデータ一覧!$C$14)^バックデータ一覧!$C$11+バックデータ一覧!$E$10*(計算過程!G8664/(バックデータ一覧!$E$12*計算過程!L8664+バックデータ一覧!$E$13*LN(計算過程!G8664)+バックデータ一覧!$E$14))^バックデータ一覧!$E$11)*計算過程!$W$11*10^-3,0)</f>
        <v>0</v>
      </c>
      <c r="F8664" s="18">
        <f>IF(G8664&lt;0.3,(バックデータ一覧!$C$10*(バックデータ一覧!$C$12*計算過程!L8664+バックデータ一覧!$C$13*LN(0.3)+バックデータ一覧!$C$14)^バックデータ一覧!$C$11+バックデータ一覧!$E$10*(0.3/(バックデータ一覧!$E$12*計算過程!L8664+バックデータ一覧!$E$13*LN(0.3)+バックデータ一覧!$E$14))^バックデータ一覧!$E$11)*計算過程!$W$11*計算過程!G8664/0.3*10^-3,0)</f>
        <v>5.4065862501844503E-2</v>
      </c>
      <c r="G8664" s="18">
        <f t="shared" si="812"/>
        <v>1.8275851978196953E-2</v>
      </c>
      <c r="H8664" s="18">
        <f t="shared" si="813"/>
        <v>0.5557124014907896</v>
      </c>
      <c r="I8664" s="24">
        <v>0</v>
      </c>
      <c r="J8664" s="24">
        <v>0</v>
      </c>
      <c r="K8664" s="24">
        <v>0</v>
      </c>
      <c r="L8664" s="14">
        <f>貼り付けシート!C8664</f>
        <v>9.1999999999999993</v>
      </c>
      <c r="M8664" s="14">
        <f>貼り付けシート!D8664</f>
        <v>3.9</v>
      </c>
      <c r="N8664" s="18">
        <f>貼り付けシート!E8664</f>
        <v>54.211749099213421</v>
      </c>
      <c r="O8664" s="18">
        <f>貼り付けシート!F8664</f>
        <v>0.5557124014907896</v>
      </c>
      <c r="P8664" s="19">
        <f t="shared" si="814"/>
        <v>0.5557124014907896</v>
      </c>
      <c r="Q8664" s="19">
        <f t="shared" si="815"/>
        <v>0</v>
      </c>
    </row>
    <row r="8665" spans="1:17">
      <c r="A8665" s="38">
        <v>42000</v>
      </c>
      <c r="B8665" s="49" t="s">
        <v>168</v>
      </c>
      <c r="C8665" s="24">
        <f t="shared" si="810"/>
        <v>30.406921776000001</v>
      </c>
      <c r="D8665" s="24">
        <f t="shared" si="811"/>
        <v>7.2326078086491899E-2</v>
      </c>
      <c r="E8665" s="18">
        <f>IF(G8665&gt;=0.3,(バックデータ一覧!$C$10*(バックデータ一覧!$C$12*計算過程!L8665+バックデータ一覧!$C$13*LN(計算過程!G8665)+バックデータ一覧!$C$14)^バックデータ一覧!$C$11+バックデータ一覧!$E$10*(計算過程!G8665/(バックデータ一覧!$E$12*計算過程!L8665+バックデータ一覧!$E$13*LN(計算過程!G8665)+バックデータ一覧!$E$14))^バックデータ一覧!$E$11)*計算過程!$W$11*10^-3,0)</f>
        <v>0</v>
      </c>
      <c r="F8665" s="18">
        <f>IF(G8665&lt;0.3,(バックデータ一覧!$C$10*(バックデータ一覧!$C$12*計算過程!L8665+バックデータ一覧!$C$13*LN(0.3)+バックデータ一覧!$C$14)^バックデータ一覧!$C$11+バックデータ一覧!$E$10*(0.3/(バックデータ一覧!$E$12*計算過程!L8665+バックデータ一覧!$E$13*LN(0.3)+バックデータ一覧!$E$14))^バックデータ一覧!$E$11)*計算過程!$W$11*計算過程!G8665/0.3*10^-3,0)</f>
        <v>7.2326078086491899E-2</v>
      </c>
      <c r="G8665" s="18">
        <f t="shared" si="812"/>
        <v>2.4011059644837844E-2</v>
      </c>
      <c r="H8665" s="18">
        <f t="shared" si="813"/>
        <v>0.73010241237945472</v>
      </c>
      <c r="I8665" s="24">
        <v>0</v>
      </c>
      <c r="J8665" s="24">
        <v>0</v>
      </c>
      <c r="K8665" s="24">
        <v>0</v>
      </c>
      <c r="L8665" s="14">
        <f>貼り付けシート!C8665</f>
        <v>8.6999999999999993</v>
      </c>
      <c r="M8665" s="14">
        <f>貼り付けシート!D8665</f>
        <v>3.9</v>
      </c>
      <c r="N8665" s="18">
        <f>貼り付けシート!E8665</f>
        <v>56.074502699500059</v>
      </c>
      <c r="O8665" s="18">
        <f>貼り付けシート!F8665</f>
        <v>0.73010241237945472</v>
      </c>
      <c r="P8665" s="19">
        <f t="shared" si="814"/>
        <v>0.73010241237945472</v>
      </c>
      <c r="Q8665" s="19">
        <f t="shared" si="815"/>
        <v>0</v>
      </c>
    </row>
    <row r="8666" spans="1:17">
      <c r="A8666" s="38">
        <v>42000</v>
      </c>
      <c r="B8666" s="49" t="s">
        <v>169</v>
      </c>
      <c r="C8666" s="24">
        <f t="shared" si="810"/>
        <v>30.406921776000001</v>
      </c>
      <c r="D8666" s="24">
        <f t="shared" si="811"/>
        <v>0.34119866448502556</v>
      </c>
      <c r="E8666" s="18">
        <f>IF(G8666&gt;=0.3,(バックデータ一覧!$C$10*(バックデータ一覧!$C$12*計算過程!L8666+バックデータ一覧!$C$13*LN(計算過程!G8666)+バックデータ一覧!$C$14)^バックデータ一覧!$C$11+バックデータ一覧!$E$10*(計算過程!G8666/(バックデータ一覧!$E$12*計算過程!L8666+バックデータ一覧!$E$13*LN(計算過程!G8666)+バックデータ一覧!$E$14))^バックデータ一覧!$E$11)*計算過程!$W$11*10^-3,0)</f>
        <v>0</v>
      </c>
      <c r="F8666" s="18">
        <f>IF(G8666&lt;0.3,(バックデータ一覧!$C$10*(バックデータ一覧!$C$12*計算過程!L8666+バックデータ一覧!$C$13*LN(0.3)+バックデータ一覧!$C$14)^バックデータ一覧!$C$11+バックデータ一覧!$E$10*(0.3/(バックデータ一覧!$E$12*計算過程!L8666+バックデータ一覧!$E$13*LN(0.3)+バックデータ一覧!$E$14))^バックデータ一覧!$E$11)*計算過程!$W$11*計算過程!G8666/0.3*10^-3,0)</f>
        <v>0.34119866448502556</v>
      </c>
      <c r="G8666" s="18">
        <f t="shared" si="812"/>
        <v>0.11086875209911566</v>
      </c>
      <c r="H8666" s="18">
        <f t="shared" si="813"/>
        <v>3.3711774724805457</v>
      </c>
      <c r="I8666" s="24">
        <v>0</v>
      </c>
      <c r="J8666" s="24">
        <v>0</v>
      </c>
      <c r="K8666" s="24">
        <v>0</v>
      </c>
      <c r="L8666" s="14">
        <f>貼り付けシート!C8666</f>
        <v>8.1</v>
      </c>
      <c r="M8666" s="14">
        <f>貼り付けシート!D8666</f>
        <v>4.0999999999999996</v>
      </c>
      <c r="N8666" s="18">
        <f>貼り付けシート!E8666</f>
        <v>61.380441276234443</v>
      </c>
      <c r="O8666" s="18">
        <f>貼り付けシート!F8666</f>
        <v>3.3711774724805457</v>
      </c>
      <c r="P8666" s="19">
        <f t="shared" si="814"/>
        <v>3.3711774724805457</v>
      </c>
      <c r="Q8666" s="19">
        <f t="shared" si="815"/>
        <v>0</v>
      </c>
    </row>
    <row r="8667" spans="1:17">
      <c r="A8667" s="38">
        <v>42000</v>
      </c>
      <c r="B8667" s="49" t="s">
        <v>170</v>
      </c>
      <c r="C8667" s="24">
        <f t="shared" si="810"/>
        <v>30.406921776000001</v>
      </c>
      <c r="D8667" s="24">
        <f t="shared" si="811"/>
        <v>0.62751676825780001</v>
      </c>
      <c r="E8667" s="18">
        <f>IF(G8667&gt;=0.3,(バックデータ一覧!$C$10*(バックデータ一覧!$C$12*計算過程!L8667+バックデータ一覧!$C$13*LN(計算過程!G8667)+バックデータ一覧!$C$14)^バックデータ一覧!$C$11+バックデータ一覧!$E$10*(計算過程!G8667/(バックデータ一覧!$E$12*計算過程!L8667+バックデータ一覧!$E$13*LN(計算過程!G8667)+バックデータ一覧!$E$14))^バックデータ一覧!$E$11)*計算過程!$W$11*10^-3,0)</f>
        <v>0</v>
      </c>
      <c r="F8667" s="18">
        <f>IF(G8667&lt;0.3,(バックデータ一覧!$C$10*(バックデータ一覧!$C$12*計算過程!L8667+バックデータ一覧!$C$13*LN(0.3)+バックデータ一覧!$C$14)^バックデータ一覧!$C$11+バックデータ一覧!$E$10*(0.3/(バックデータ一覧!$E$12*計算過程!L8667+バックデータ一覧!$E$13*LN(0.3)+バックデータ一覧!$E$14))^バックデータ一覧!$E$11)*計算過程!$W$11*計算過程!G8667/0.3*10^-3,0)</f>
        <v>0.62751676825780001</v>
      </c>
      <c r="G8667" s="18">
        <f t="shared" si="812"/>
        <v>0.20103504695286817</v>
      </c>
      <c r="H8667" s="18">
        <f t="shared" si="813"/>
        <v>6.11285694693035</v>
      </c>
      <c r="I8667" s="24">
        <v>0</v>
      </c>
      <c r="J8667" s="24">
        <v>0</v>
      </c>
      <c r="K8667" s="24">
        <v>0</v>
      </c>
      <c r="L8667" s="14">
        <f>貼り付けシート!C8667</f>
        <v>7.7</v>
      </c>
      <c r="M8667" s="14">
        <f>貼り付けシート!D8667</f>
        <v>3.9</v>
      </c>
      <c r="N8667" s="18">
        <f>貼り付けシート!E8667</f>
        <v>60.018650490165385</v>
      </c>
      <c r="O8667" s="18">
        <f>貼り付けシート!F8667</f>
        <v>6.11285694693035</v>
      </c>
      <c r="P8667" s="19">
        <f t="shared" si="814"/>
        <v>6.11285694693035</v>
      </c>
      <c r="Q8667" s="19">
        <f t="shared" si="815"/>
        <v>0</v>
      </c>
    </row>
    <row r="8668" spans="1:17">
      <c r="A8668" s="38">
        <v>42000</v>
      </c>
      <c r="B8668" s="49" t="s">
        <v>171</v>
      </c>
      <c r="C8668" s="24">
        <f t="shared" si="810"/>
        <v>30.406921776000001</v>
      </c>
      <c r="D8668" s="24">
        <f t="shared" si="811"/>
        <v>0.92037888184916083</v>
      </c>
      <c r="E8668" s="18">
        <f>IF(G8668&gt;=0.3,(バックデータ一覧!$C$10*(バックデータ一覧!$C$12*計算過程!L8668+バックデータ一覧!$C$13*LN(計算過程!G8668)+バックデータ一覧!$C$14)^バックデータ一覧!$C$11+バックデータ一覧!$E$10*(計算過程!G8668/(バックデータ一覧!$E$12*計算過程!L8668+バックデータ一覧!$E$13*LN(計算過程!G8668)+バックデータ一覧!$E$14))^バックデータ一覧!$E$11)*計算過程!$W$11*10^-3,0)</f>
        <v>0</v>
      </c>
      <c r="F8668" s="18">
        <f>IF(G8668&lt;0.3,(バックデータ一覧!$C$10*(バックデータ一覧!$C$12*計算過程!L8668+バックデータ一覧!$C$13*LN(0.3)+バックデータ一覧!$C$14)^バックデータ一覧!$C$11+バックデータ一覧!$E$10*(0.3/(バックデータ一覧!$E$12*計算過程!L8668+バックデータ一覧!$E$13*LN(0.3)+バックデータ一覧!$E$14))^バックデータ一覧!$E$11)*計算過程!$W$11*計算過程!G8668/0.3*10^-3,0)</f>
        <v>0.92037888184916083</v>
      </c>
      <c r="G8668" s="18">
        <f t="shared" si="812"/>
        <v>0.28972031526075076</v>
      </c>
      <c r="H8668" s="18">
        <f t="shared" si="813"/>
        <v>8.8095029630517079</v>
      </c>
      <c r="I8668" s="24">
        <v>0</v>
      </c>
      <c r="J8668" s="24">
        <v>0</v>
      </c>
      <c r="K8668" s="24">
        <v>0</v>
      </c>
      <c r="L8668" s="14">
        <f>貼り付けシート!C8668</f>
        <v>7.2</v>
      </c>
      <c r="M8668" s="14">
        <f>貼り付けシート!D8668</f>
        <v>3.9</v>
      </c>
      <c r="N8668" s="18">
        <f>貼り付けシート!E8668</f>
        <v>62.106301615097962</v>
      </c>
      <c r="O8668" s="18">
        <f>貼り付けシート!F8668</f>
        <v>8.8095029630517079</v>
      </c>
      <c r="P8668" s="19">
        <f t="shared" si="814"/>
        <v>8.8095029630517079</v>
      </c>
      <c r="Q8668" s="19">
        <f t="shared" si="815"/>
        <v>0</v>
      </c>
    </row>
    <row r="8669" spans="1:17">
      <c r="A8669" s="38">
        <v>42000</v>
      </c>
      <c r="B8669" s="49" t="s">
        <v>172</v>
      </c>
      <c r="C8669" s="24">
        <f t="shared" si="810"/>
        <v>30.406921776000001</v>
      </c>
      <c r="D8669" s="24">
        <f t="shared" si="811"/>
        <v>1.0631752081368042</v>
      </c>
      <c r="E8669" s="18">
        <f>IF(G8669&gt;=0.3,(バックデータ一覧!$C$10*(バックデータ一覧!$C$12*計算過程!L8669+バックデータ一覧!$C$13*LN(計算過程!G8669)+バックデータ一覧!$C$14)^バックデータ一覧!$C$11+バックデータ一覧!$E$10*(計算過程!G8669/(バックデータ一覧!$E$12*計算過程!L8669+バックデータ一覧!$E$13*LN(計算過程!G8669)+バックデータ一覧!$E$14))^バックデータ一覧!$E$11)*計算過程!$W$11*10^-3,0)</f>
        <v>1.0631752081368042</v>
      </c>
      <c r="F8669" s="18">
        <f>IF(G8669&lt;0.3,(バックデータ一覧!$C$10*(バックデータ一覧!$C$12*計算過程!L8669+バックデータ一覧!$C$13*LN(0.3)+バックデータ一覧!$C$14)^バックデータ一覧!$C$11+バックデータ一覧!$E$10*(0.3/(バックデータ一覧!$E$12*計算過程!L8669+バックデータ一覧!$E$13*LN(0.3)+バックデータ一覧!$E$14))^バックデータ一覧!$E$11)*計算過程!$W$11*計算過程!G8669/0.3*10^-3,0)</f>
        <v>0</v>
      </c>
      <c r="G8669" s="18">
        <f t="shared" si="812"/>
        <v>0.3329293332772954</v>
      </c>
      <c r="H8669" s="18">
        <f t="shared" si="813"/>
        <v>10.123356193898555</v>
      </c>
      <c r="I8669" s="24">
        <v>0</v>
      </c>
      <c r="J8669" s="24">
        <v>0</v>
      </c>
      <c r="K8669" s="24">
        <v>0</v>
      </c>
      <c r="L8669" s="14">
        <f>貼り付けシート!C8669</f>
        <v>6.9</v>
      </c>
      <c r="M8669" s="14">
        <f>貼り付けシート!D8669</f>
        <v>3.9</v>
      </c>
      <c r="N8669" s="18">
        <f>貼り付けシート!E8669</f>
        <v>63.397775307561155</v>
      </c>
      <c r="O8669" s="18">
        <f>貼り付けシート!F8669</f>
        <v>10.123356193898555</v>
      </c>
      <c r="P8669" s="19">
        <f t="shared" si="814"/>
        <v>10.123356193898555</v>
      </c>
      <c r="Q8669" s="19">
        <f t="shared" si="815"/>
        <v>0</v>
      </c>
    </row>
    <row r="8670" spans="1:17">
      <c r="A8670" s="38">
        <v>42001</v>
      </c>
      <c r="B8670" s="49" t="s">
        <v>149</v>
      </c>
      <c r="C8670" s="24">
        <f t="shared" si="810"/>
        <v>30.406921776000001</v>
      </c>
      <c r="D8670" s="24">
        <f t="shared" si="811"/>
        <v>1.1444656408444669</v>
      </c>
      <c r="E8670" s="18">
        <f>IF(G8670&gt;=0.3,(バックデータ一覧!$C$10*(バックデータ一覧!$C$12*計算過程!L8670+バックデータ一覧!$C$13*LN(計算過程!G8670)+バックデータ一覧!$C$14)^バックデータ一覧!$C$11+バックデータ一覧!$E$10*(計算過程!G8670/(バックデータ一覧!$E$12*計算過程!L8670+バックデータ一覧!$E$13*LN(計算過程!G8670)+バックデータ一覧!$E$14))^バックデータ一覧!$E$11)*計算過程!$W$11*10^-3,0)</f>
        <v>1.1444656408444669</v>
      </c>
      <c r="F8670" s="18">
        <f>IF(G8670&lt;0.3,(バックデータ一覧!$C$10*(バックデータ一覧!$C$12*計算過程!L8670+バックデータ一覧!$C$13*LN(0.3)+バックデータ一覧!$C$14)^バックデータ一覧!$C$11+バックデータ一覧!$E$10*(0.3/(バックデータ一覧!$E$12*計算過程!L8670+バックデータ一覧!$E$13*LN(0.3)+バックデータ一覧!$E$14))^バックデータ一覧!$E$11)*計算過程!$W$11*計算過程!G8670/0.3*10^-3,0)</f>
        <v>0</v>
      </c>
      <c r="G8670" s="18">
        <f t="shared" si="812"/>
        <v>0.36217764479079828</v>
      </c>
      <c r="H8670" s="18">
        <f t="shared" si="813"/>
        <v>11.012707314169717</v>
      </c>
      <c r="I8670" s="24">
        <v>0</v>
      </c>
      <c r="J8670" s="24">
        <v>0</v>
      </c>
      <c r="K8670" s="24">
        <v>0</v>
      </c>
      <c r="L8670" s="14">
        <f>貼り付けシート!C8670</f>
        <v>7</v>
      </c>
      <c r="M8670" s="14">
        <f>貼り付けシート!D8670</f>
        <v>4</v>
      </c>
      <c r="N8670" s="18">
        <f>貼り付けシート!E8670</f>
        <v>64.568124876745117</v>
      </c>
      <c r="O8670" s="18">
        <f>貼り付けシート!F8670</f>
        <v>11.012707314169717</v>
      </c>
      <c r="P8670" s="19">
        <f t="shared" si="814"/>
        <v>11.012707314169717</v>
      </c>
      <c r="Q8670" s="19">
        <f t="shared" si="815"/>
        <v>0</v>
      </c>
    </row>
    <row r="8671" spans="1:17">
      <c r="A8671" s="38">
        <v>42001</v>
      </c>
      <c r="B8671" s="49" t="s">
        <v>150</v>
      </c>
      <c r="C8671" s="24">
        <f t="shared" si="810"/>
        <v>30.406921776000001</v>
      </c>
      <c r="D8671" s="24">
        <f t="shared" si="811"/>
        <v>1.2261826382617582</v>
      </c>
      <c r="E8671" s="18">
        <f>IF(G8671&gt;=0.3,(バックデータ一覧!$C$10*(バックデータ一覧!$C$12*計算過程!L8671+バックデータ一覧!$C$13*LN(計算過程!G8671)+バックデータ一覧!$C$14)^バックデータ一覧!$C$11+バックデータ一覧!$E$10*(計算過程!G8671/(バックデータ一覧!$E$12*計算過程!L8671+バックデータ一覧!$E$13*LN(計算過程!G8671)+バックデータ一覧!$E$14))^バックデータ一覧!$E$11)*計算過程!$W$11*10^-3,0)</f>
        <v>1.2261826382617582</v>
      </c>
      <c r="F8671" s="18">
        <f>IF(G8671&lt;0.3,(バックデータ一覧!$C$10*(バックデータ一覧!$C$12*計算過程!L8671+バックデータ一覧!$C$13*LN(0.3)+バックデータ一覧!$C$14)^バックデータ一覧!$C$11+バックデータ一覧!$E$10*(0.3/(バックデータ一覧!$E$12*計算過程!L8671+バックデータ一覧!$E$13*LN(0.3)+バックデータ一覧!$E$14))^バックデータ一覧!$E$11)*計算過程!$W$11*計算過程!G8671/0.3*10^-3,0)</f>
        <v>0</v>
      </c>
      <c r="G8671" s="18">
        <f t="shared" si="812"/>
        <v>0.38604427201993852</v>
      </c>
      <c r="H8671" s="18">
        <f t="shared" si="813"/>
        <v>11.738417981383137</v>
      </c>
      <c r="I8671" s="24">
        <v>0</v>
      </c>
      <c r="J8671" s="24">
        <v>0</v>
      </c>
      <c r="K8671" s="24">
        <v>0</v>
      </c>
      <c r="L8671" s="14">
        <f>貼り付けシート!C8671</f>
        <v>6.6</v>
      </c>
      <c r="M8671" s="14">
        <f>貼り付けシート!D8671</f>
        <v>3.9</v>
      </c>
      <c r="N8671" s="18">
        <f>貼り付けシート!E8671</f>
        <v>64.719323715841199</v>
      </c>
      <c r="O8671" s="18">
        <f>貼り付けシート!F8671</f>
        <v>11.738417981383137</v>
      </c>
      <c r="P8671" s="19">
        <f t="shared" si="814"/>
        <v>11.738417981383137</v>
      </c>
      <c r="Q8671" s="19">
        <f t="shared" si="815"/>
        <v>0</v>
      </c>
    </row>
    <row r="8672" spans="1:17">
      <c r="A8672" s="38">
        <v>42001</v>
      </c>
      <c r="B8672" s="49" t="s">
        <v>151</v>
      </c>
      <c r="C8672" s="24">
        <f t="shared" si="810"/>
        <v>30.406921776000001</v>
      </c>
      <c r="D8672" s="24">
        <f t="shared" si="811"/>
        <v>1.282256018670745</v>
      </c>
      <c r="E8672" s="18">
        <f>IF(G8672&gt;=0.3,(バックデータ一覧!$C$10*(バックデータ一覧!$C$12*計算過程!L8672+バックデータ一覧!$C$13*LN(計算過程!G8672)+バックデータ一覧!$C$14)^バックデータ一覧!$C$11+バックデータ一覧!$E$10*(計算過程!G8672/(バックデータ一覧!$E$12*計算過程!L8672+バックデータ一覧!$E$13*LN(計算過程!G8672)+バックデータ一覧!$E$14))^バックデータ一覧!$E$11)*計算過程!$W$11*10^-3,0)</f>
        <v>1.282256018670745</v>
      </c>
      <c r="F8672" s="18">
        <f>IF(G8672&lt;0.3,(バックデータ一覧!$C$10*(バックデータ一覧!$C$12*計算過程!L8672+バックデータ一覧!$C$13*LN(0.3)+バックデータ一覧!$C$14)^バックデータ一覧!$C$11+バックデータ一覧!$E$10*(0.3/(バックデータ一覧!$E$12*計算過程!L8672+バックデータ一覧!$E$13*LN(0.3)+バックデータ一覧!$E$14))^バックデータ一覧!$E$11)*計算過程!$W$11*計算過程!G8672/0.3*10^-3,0)</f>
        <v>0</v>
      </c>
      <c r="G8672" s="18">
        <f t="shared" si="812"/>
        <v>0.40374786809817514</v>
      </c>
      <c r="H8672" s="18">
        <f t="shared" si="813"/>
        <v>12.276729842487978</v>
      </c>
      <c r="I8672" s="24">
        <v>0</v>
      </c>
      <c r="J8672" s="24">
        <v>0</v>
      </c>
      <c r="K8672" s="24">
        <v>0</v>
      </c>
      <c r="L8672" s="14">
        <f>貼り付けシート!C8672</f>
        <v>6.4</v>
      </c>
      <c r="M8672" s="14">
        <f>貼り付けシート!D8672</f>
        <v>4</v>
      </c>
      <c r="N8672" s="18">
        <f>貼り付けシート!E8672</f>
        <v>67.28919169451774</v>
      </c>
      <c r="O8672" s="18">
        <f>貼り付けシート!F8672</f>
        <v>12.276729842487978</v>
      </c>
      <c r="P8672" s="19">
        <f t="shared" si="814"/>
        <v>12.276729842487978</v>
      </c>
      <c r="Q8672" s="19">
        <f t="shared" si="815"/>
        <v>0</v>
      </c>
    </row>
    <row r="8673" spans="1:17">
      <c r="A8673" s="38">
        <v>42001</v>
      </c>
      <c r="B8673" s="49" t="s">
        <v>152</v>
      </c>
      <c r="C8673" s="24">
        <f t="shared" si="810"/>
        <v>30.406921776000001</v>
      </c>
      <c r="D8673" s="24">
        <f t="shared" si="811"/>
        <v>1.3731051794380995</v>
      </c>
      <c r="E8673" s="18">
        <f>IF(G8673&gt;=0.3,(バックデータ一覧!$C$10*(バックデータ一覧!$C$12*計算過程!L8673+バックデータ一覧!$C$13*LN(計算過程!G8673)+バックデータ一覧!$C$14)^バックデータ一覧!$C$11+バックデータ一覧!$E$10*(計算過程!G8673/(バックデータ一覧!$E$12*計算過程!L8673+バックデータ一覧!$E$13*LN(計算過程!G8673)+バックデータ一覧!$E$14))^バックデータ一覧!$E$11)*計算過程!$W$11*10^-3,0)</f>
        <v>1.3731051794380995</v>
      </c>
      <c r="F8673" s="18">
        <f>IF(G8673&lt;0.3,(バックデータ一覧!$C$10*(バックデータ一覧!$C$12*計算過程!L8673+バックデータ一覧!$C$13*LN(0.3)+バックデータ一覧!$C$14)^バックデータ一覧!$C$11+バックデータ一覧!$E$10*(0.3/(バックデータ一覧!$E$12*計算過程!L8673+バックデータ一覧!$E$13*LN(0.3)+バックデータ一覧!$E$14))^バックデータ一覧!$E$11)*計算過程!$W$11*計算過程!G8673/0.3*10^-3,0)</f>
        <v>0</v>
      </c>
      <c r="G8673" s="18">
        <f t="shared" si="812"/>
        <v>0.4273997442703511</v>
      </c>
      <c r="H8673" s="18">
        <f t="shared" si="813"/>
        <v>12.99591059111097</v>
      </c>
      <c r="I8673" s="24">
        <v>0</v>
      </c>
      <c r="J8673" s="24">
        <v>0</v>
      </c>
      <c r="K8673" s="24">
        <v>0</v>
      </c>
      <c r="L8673" s="14">
        <f>貼り付けシート!C8673</f>
        <v>5.7</v>
      </c>
      <c r="M8673" s="14">
        <f>貼り付けシート!D8673</f>
        <v>3.9</v>
      </c>
      <c r="N8673" s="18">
        <f>貼り付けシート!E8673</f>
        <v>68.872233135912083</v>
      </c>
      <c r="O8673" s="18">
        <f>貼り付けシート!F8673</f>
        <v>12.99591059111097</v>
      </c>
      <c r="P8673" s="19">
        <f t="shared" si="814"/>
        <v>12.99591059111097</v>
      </c>
      <c r="Q8673" s="19">
        <f t="shared" si="815"/>
        <v>0</v>
      </c>
    </row>
    <row r="8674" spans="1:17">
      <c r="A8674" s="38">
        <v>42001</v>
      </c>
      <c r="B8674" s="49" t="s">
        <v>153</v>
      </c>
      <c r="C8674" s="24">
        <f t="shared" si="810"/>
        <v>30.406921776000001</v>
      </c>
      <c r="D8674" s="24">
        <f t="shared" si="811"/>
        <v>1.5457608680370793</v>
      </c>
      <c r="E8674" s="18">
        <f>IF(G8674&gt;=0.3,(バックデータ一覧!$C$10*(バックデータ一覧!$C$12*計算過程!L8674+バックデータ一覧!$C$13*LN(計算過程!G8674)+バックデータ一覧!$C$14)^バックデータ一覧!$C$11+バックデータ一覧!$E$10*(計算過程!G8674/(バックデータ一覧!$E$12*計算過程!L8674+バックデータ一覧!$E$13*LN(計算過程!G8674)+バックデータ一覧!$E$14))^バックデータ一覧!$E$11)*計算過程!$W$11*10^-3,0)</f>
        <v>1.5457608680370793</v>
      </c>
      <c r="F8674" s="18">
        <f>IF(G8674&lt;0.3,(バックデータ一覧!$C$10*(バックデータ一覧!$C$12*計算過程!L8674+バックデータ一覧!$C$13*LN(0.3)+バックデータ一覧!$C$14)^バックデータ一覧!$C$11+バックデータ一覧!$E$10*(0.3/(バックデータ一覧!$E$12*計算過程!L8674+バックデータ一覧!$E$13*LN(0.3)+バックデータ一覧!$E$14))^バックデータ一覧!$E$11)*計算過程!$W$11*計算過程!G8674/0.3*10^-3,0)</f>
        <v>0</v>
      </c>
      <c r="G8674" s="18">
        <f t="shared" si="812"/>
        <v>0.46830888885186012</v>
      </c>
      <c r="H8674" s="18">
        <f t="shared" si="813"/>
        <v>14.23983175032399</v>
      </c>
      <c r="I8674" s="24">
        <v>0</v>
      </c>
      <c r="J8674" s="24">
        <v>0</v>
      </c>
      <c r="K8674" s="24">
        <v>0</v>
      </c>
      <c r="L8674" s="14">
        <f>貼り付けシート!C8674</f>
        <v>4.0999999999999996</v>
      </c>
      <c r="M8674" s="14">
        <f>貼り付けシート!D8674</f>
        <v>3.9</v>
      </c>
      <c r="N8674" s="18">
        <f>貼り付けシート!E8674</f>
        <v>77.010527631456426</v>
      </c>
      <c r="O8674" s="18">
        <f>貼り付けシート!F8674</f>
        <v>14.23983175032399</v>
      </c>
      <c r="P8674" s="19">
        <f t="shared" si="814"/>
        <v>14.23983175032399</v>
      </c>
      <c r="Q8674" s="19">
        <f t="shared" si="815"/>
        <v>0</v>
      </c>
    </row>
    <row r="8675" spans="1:17">
      <c r="A8675" s="38">
        <v>42001</v>
      </c>
      <c r="B8675" s="49" t="s">
        <v>154</v>
      </c>
      <c r="C8675" s="24">
        <f t="shared" si="810"/>
        <v>23.413329767519997</v>
      </c>
      <c r="D8675" s="24">
        <f t="shared" si="811"/>
        <v>2.2038600869247831</v>
      </c>
      <c r="E8675" s="18">
        <f>IF(G8675&gt;=0.3,(バックデータ一覧!$C$10*(バックデータ一覧!$C$12*計算過程!L8675+バックデータ一覧!$C$13*LN(計算過程!G8675)+バックデータ一覧!$C$14)^バックデータ一覧!$C$11+バックデータ一覧!$E$10*(計算過程!G8675/(バックデータ一覧!$E$12*計算過程!L8675+バックデータ一覧!$E$13*LN(計算過程!G8675)+バックデータ一覧!$E$14))^バックデータ一覧!$E$11)*計算過程!$W$11*10^-3,0)</f>
        <v>2.2038600869247831</v>
      </c>
      <c r="F8675" s="18">
        <f>IF(G8675&lt;0.3,(バックデータ一覧!$C$10*(バックデータ一覧!$C$12*計算過程!L8675+バックデータ一覧!$C$13*LN(0.3)+バックデータ一覧!$C$14)^バックデータ一覧!$C$11+バックデータ一覧!$E$10*(0.3/(バックデータ一覧!$E$12*計算過程!L8675+バックデータ一覧!$E$13*LN(0.3)+バックデータ一覧!$E$14))^バックデータ一覧!$E$11)*計算過程!$W$11*計算過程!G8675/0.3*10^-3,0)</f>
        <v>0</v>
      </c>
      <c r="G8675" s="18">
        <f t="shared" si="812"/>
        <v>0.72218893230052472</v>
      </c>
      <c r="H8675" s="18">
        <f t="shared" si="813"/>
        <v>21.959542371955017</v>
      </c>
      <c r="I8675" s="24">
        <v>0</v>
      </c>
      <c r="J8675" s="24">
        <v>0</v>
      </c>
      <c r="K8675" s="24">
        <v>0</v>
      </c>
      <c r="L8675" s="14">
        <f>貼り付けシート!C8675</f>
        <v>2.4</v>
      </c>
      <c r="M8675" s="14">
        <f>貼り付けシート!D8675</f>
        <v>3.7</v>
      </c>
      <c r="N8675" s="18">
        <f>貼り付けシート!E8675</f>
        <v>82.424927902936815</v>
      </c>
      <c r="O8675" s="18">
        <f>貼り付けシート!F8675</f>
        <v>16.908847626405365</v>
      </c>
      <c r="P8675" s="19">
        <f t="shared" si="814"/>
        <v>16.908847626405365</v>
      </c>
      <c r="Q8675" s="19">
        <f t="shared" si="815"/>
        <v>0</v>
      </c>
    </row>
    <row r="8676" spans="1:17">
      <c r="A8676" s="38">
        <v>42001</v>
      </c>
      <c r="B8676" s="49" t="s">
        <v>155</v>
      </c>
      <c r="C8676" s="24">
        <f t="shared" si="810"/>
        <v>23.413329767519997</v>
      </c>
      <c r="D8676" s="24">
        <f t="shared" si="811"/>
        <v>2.014545717792076</v>
      </c>
      <c r="E8676" s="18">
        <f>IF(G8676&gt;=0.3,(バックデータ一覧!$C$10*(バックデータ一覧!$C$12*計算過程!L8676+バックデータ一覧!$C$13*LN(計算過程!G8676)+バックデータ一覧!$C$14)^バックデータ一覧!$C$11+バックデータ一覧!$E$10*(計算過程!G8676/(バックデータ一覧!$E$12*計算過程!L8676+バックデータ一覧!$E$13*LN(計算過程!G8676)+バックデータ一覧!$E$14))^バックデータ一覧!$E$11)*計算過程!$W$11*10^-3,0)</f>
        <v>2.014545717792076</v>
      </c>
      <c r="F8676" s="18">
        <f>IF(G8676&lt;0.3,(バックデータ一覧!$C$10*(バックデータ一覧!$C$12*計算過程!L8676+バックデータ一覧!$C$13*LN(0.3)+バックデータ一覧!$C$14)^バックデータ一覧!$C$11+バックデータ一覧!$E$10*(0.3/(バックデータ一覧!$E$12*計算過程!L8676+バックデータ一覧!$E$13*LN(0.3)+バックデータ一覧!$E$14))^バックデータ一覧!$E$11)*計算過程!$W$11*計算過程!G8676/0.3*10^-3,0)</f>
        <v>0</v>
      </c>
      <c r="G8676" s="18">
        <f t="shared" si="812"/>
        <v>0.63517147140691166</v>
      </c>
      <c r="H8676" s="18">
        <f t="shared" si="813"/>
        <v>19.313609245416785</v>
      </c>
      <c r="I8676" s="24">
        <v>0</v>
      </c>
      <c r="J8676" s="24">
        <v>0</v>
      </c>
      <c r="K8676" s="24">
        <v>0</v>
      </c>
      <c r="L8676" s="14">
        <f>貼り付けシート!C8676</f>
        <v>2.5</v>
      </c>
      <c r="M8676" s="14">
        <f>貼り付けシート!D8676</f>
        <v>3.7</v>
      </c>
      <c r="N8676" s="18">
        <f>貼り付けシート!E8676</f>
        <v>81.84007352670352</v>
      </c>
      <c r="O8676" s="18">
        <f>貼り付けシート!F8676</f>
        <v>14.871479118970925</v>
      </c>
      <c r="P8676" s="19">
        <f t="shared" si="814"/>
        <v>14.871479118970925</v>
      </c>
      <c r="Q8676" s="19">
        <f t="shared" si="815"/>
        <v>0</v>
      </c>
    </row>
    <row r="8677" spans="1:17">
      <c r="A8677" s="38">
        <v>42001</v>
      </c>
      <c r="B8677" s="49" t="s">
        <v>156</v>
      </c>
      <c r="C8677" s="24">
        <f t="shared" si="810"/>
        <v>30.406921776000001</v>
      </c>
      <c r="D8677" s="24">
        <f t="shared" si="811"/>
        <v>1.1471953642074433</v>
      </c>
      <c r="E8677" s="18">
        <f>IF(G8677&gt;=0.3,(バックデータ一覧!$C$10*(バックデータ一覧!$C$12*計算過程!L8677+バックデータ一覧!$C$13*LN(計算過程!G8677)+バックデータ一覧!$C$14)^バックデータ一覧!$C$11+バックデータ一覧!$E$10*(計算過程!G8677/(バックデータ一覧!$E$12*計算過程!L8677+バックデータ一覧!$E$13*LN(計算過程!G8677)+バックデータ一覧!$E$14))^バックデータ一覧!$E$11)*計算過程!$W$11*10^-3,0)</f>
        <v>1.1471953642074433</v>
      </c>
      <c r="F8677" s="18">
        <f>IF(G8677&lt;0.3,(バックデータ一覧!$C$10*(バックデータ一覧!$C$12*計算過程!L8677+バックデータ一覧!$C$13*LN(0.3)+バックデータ一覧!$C$14)^バックデータ一覧!$C$11+バックデータ一覧!$E$10*(0.3/(バックデータ一覧!$E$12*計算過程!L8677+バックデータ一覧!$E$13*LN(0.3)+バックデータ一覧!$E$14))^バックデータ一覧!$E$11)*計算過程!$W$11*計算過程!G8677/0.3*10^-3,0)</f>
        <v>0</v>
      </c>
      <c r="G8677" s="18">
        <f t="shared" si="812"/>
        <v>0.31487784920732192</v>
      </c>
      <c r="H8677" s="18">
        <f t="shared" si="813"/>
        <v>9.5744661298421612</v>
      </c>
      <c r="I8677" s="24">
        <v>0</v>
      </c>
      <c r="J8677" s="24">
        <v>0</v>
      </c>
      <c r="K8677" s="24">
        <v>0</v>
      </c>
      <c r="L8677" s="14">
        <f>貼り付けシート!C8677</f>
        <v>3</v>
      </c>
      <c r="M8677" s="14">
        <f>貼り付けシート!D8677</f>
        <v>3.7</v>
      </c>
      <c r="N8677" s="18">
        <f>貼り付けシート!E8677</f>
        <v>78.984333244170585</v>
      </c>
      <c r="O8677" s="18">
        <f>貼り付けシート!F8677</f>
        <v>9.5744661298421612</v>
      </c>
      <c r="P8677" s="19">
        <f t="shared" si="814"/>
        <v>9.5744661298421612</v>
      </c>
      <c r="Q8677" s="19">
        <f t="shared" si="815"/>
        <v>0</v>
      </c>
    </row>
    <row r="8678" spans="1:17">
      <c r="A8678" s="38">
        <v>42001</v>
      </c>
      <c r="B8678" s="49" t="s">
        <v>157</v>
      </c>
      <c r="C8678" s="24">
        <f t="shared" si="810"/>
        <v>30.406921776000001</v>
      </c>
      <c r="D8678" s="24">
        <f t="shared" si="811"/>
        <v>0.32833528872868001</v>
      </c>
      <c r="E8678" s="18">
        <f>IF(G8678&gt;=0.3,(バックデータ一覧!$C$10*(バックデータ一覧!$C$12*計算過程!L8678+バックデータ一覧!$C$13*LN(計算過程!G8678)+バックデータ一覧!$C$14)^バックデータ一覧!$C$11+バックデータ一覧!$E$10*(計算過程!G8678/(バックデータ一覧!$E$12*計算過程!L8678+バックデータ一覧!$E$13*LN(計算過程!G8678)+バックデータ一覧!$E$14))^バックデータ一覧!$E$11)*計算過程!$W$11*10^-3,0)</f>
        <v>0</v>
      </c>
      <c r="F8678" s="18">
        <f>IF(G8678&lt;0.3,(バックデータ一覧!$C$10*(バックデータ一覧!$C$12*計算過程!L8678+バックデータ一覧!$C$13*LN(0.3)+バックデータ一覧!$C$14)^バックデータ一覧!$C$11+バックデータ一覧!$E$10*(0.3/(バックデータ一覧!$E$12*計算過程!L8678+バックデータ一覧!$E$13*LN(0.3)+バックデータ一覧!$E$14))^バックデータ一覧!$E$11)*計算過程!$W$11*計算過程!G8678/0.3*10^-3,0)</f>
        <v>0.32833528872868001</v>
      </c>
      <c r="G8678" s="18">
        <f t="shared" si="812"/>
        <v>9.6480721884512066E-2</v>
      </c>
      <c r="H8678" s="18">
        <f t="shared" si="813"/>
        <v>2.9336817632343699</v>
      </c>
      <c r="I8678" s="24">
        <v>0</v>
      </c>
      <c r="J8678" s="24">
        <v>0</v>
      </c>
      <c r="K8678" s="24">
        <v>0</v>
      </c>
      <c r="L8678" s="14">
        <f>貼り付けシート!C8678</f>
        <v>5.2</v>
      </c>
      <c r="M8678" s="14">
        <f>貼り付けシート!D8678</f>
        <v>3.9</v>
      </c>
      <c r="N8678" s="18">
        <f>貼り付けシート!E8678</f>
        <v>71.307439835947193</v>
      </c>
      <c r="O8678" s="18">
        <f>貼り付けシート!F8678</f>
        <v>2.9336817632343699</v>
      </c>
      <c r="P8678" s="19">
        <f t="shared" si="814"/>
        <v>2.9336817632343699</v>
      </c>
      <c r="Q8678" s="19">
        <f t="shared" si="815"/>
        <v>0</v>
      </c>
    </row>
    <row r="8679" spans="1:17">
      <c r="A8679" s="38">
        <v>42001</v>
      </c>
      <c r="B8679" s="49" t="s">
        <v>158</v>
      </c>
      <c r="C8679" s="24">
        <f t="shared" si="810"/>
        <v>30.406921776000001</v>
      </c>
      <c r="D8679" s="24">
        <f t="shared" si="811"/>
        <v>0.13232002544188218</v>
      </c>
      <c r="E8679" s="18">
        <f>IF(G8679&gt;=0.3,(バックデータ一覧!$C$10*(バックデータ一覧!$C$12*計算過程!L8679+バックデータ一覧!$C$13*LN(計算過程!G8679)+バックデータ一覧!$C$14)^バックデータ一覧!$C$11+バックデータ一覧!$E$10*(計算過程!G8679/(バックデータ一覧!$E$12*計算過程!L8679+バックデータ一覧!$E$13*LN(計算過程!G8679)+バックデータ一覧!$E$14))^バックデータ一覧!$E$11)*計算過程!$W$11*10^-3,0)</f>
        <v>0</v>
      </c>
      <c r="F8679" s="18">
        <f>IF(G8679&lt;0.3,(バックデータ一覧!$C$10*(バックデータ一覧!$C$12*計算過程!L8679+バックデータ一覧!$C$13*LN(0.3)+バックデータ一覧!$C$14)^バックデータ一覧!$C$11+バックデータ一覧!$E$10*(0.3/(バックデータ一覧!$E$12*計算過程!L8679+バックデータ一覧!$E$13*LN(0.3)+バックデータ一覧!$E$14))^バックデータ一覧!$E$11)*計算過程!$W$11*計算過程!G8679/0.3*10^-3,0)</f>
        <v>0.13232002544188218</v>
      </c>
      <c r="G8679" s="18">
        <f t="shared" si="812"/>
        <v>4.4405469903861856E-2</v>
      </c>
      <c r="H8679" s="18">
        <f t="shared" si="813"/>
        <v>1.3502336497932497</v>
      </c>
      <c r="I8679" s="24">
        <v>0</v>
      </c>
      <c r="J8679" s="24">
        <v>0</v>
      </c>
      <c r="K8679" s="24">
        <v>0</v>
      </c>
      <c r="L8679" s="14">
        <f>貼り付けシート!C8679</f>
        <v>9</v>
      </c>
      <c r="M8679" s="14">
        <f>貼り付けシート!D8679</f>
        <v>3.9</v>
      </c>
      <c r="N8679" s="18">
        <f>貼り付けシート!E8679</f>
        <v>54.94841721554883</v>
      </c>
      <c r="O8679" s="18">
        <f>貼り付けシート!F8679</f>
        <v>1.3502336497932497</v>
      </c>
      <c r="P8679" s="19">
        <f t="shared" si="814"/>
        <v>1.3502336497932497</v>
      </c>
      <c r="Q8679" s="19">
        <f t="shared" si="815"/>
        <v>0</v>
      </c>
    </row>
    <row r="8680" spans="1:17">
      <c r="A8680" s="38">
        <v>42001</v>
      </c>
      <c r="B8680" s="49" t="s">
        <v>159</v>
      </c>
      <c r="C8680" s="24">
        <f t="shared" si="810"/>
        <v>30.406921776000001</v>
      </c>
      <c r="D8680" s="24">
        <f t="shared" si="811"/>
        <v>5.9576223763032926E-2</v>
      </c>
      <c r="E8680" s="18">
        <f>IF(G8680&gt;=0.3,(バックデータ一覧!$C$10*(バックデータ一覧!$C$12*計算過程!L8680+バックデータ一覧!$C$13*LN(計算過程!G8680)+バックデータ一覧!$C$14)^バックデータ一覧!$C$11+バックデータ一覧!$E$10*(計算過程!G8680/(バックデータ一覧!$E$12*計算過程!L8680+バックデータ一覧!$E$13*LN(計算過程!G8680)+バックデータ一覧!$E$14))^バックデータ一覧!$E$11)*計算過程!$W$11*10^-3,0)</f>
        <v>0</v>
      </c>
      <c r="F8680" s="18">
        <f>IF(G8680&lt;0.3,(バックデータ一覧!$C$10*(バックデータ一覧!$C$12*計算過程!L8680+バックデータ一覧!$C$13*LN(0.3)+バックデータ一覧!$C$14)^バックデータ一覧!$C$11+バックデータ一覧!$E$10*(0.3/(バックデータ一覧!$E$12*計算過程!L8680+バックデータ一覧!$E$13*LN(0.3)+バックデータ一覧!$E$14))^バックデータ一覧!$E$11)*計算過程!$W$11*計算過程!G8680/0.3*10^-3,0)</f>
        <v>5.9576223763032926E-2</v>
      </c>
      <c r="G8680" s="18">
        <f t="shared" si="812"/>
        <v>2.1928381252963959E-2</v>
      </c>
      <c r="H8680" s="18">
        <f t="shared" si="813"/>
        <v>0.66677457343318003</v>
      </c>
      <c r="I8680" s="24">
        <v>0</v>
      </c>
      <c r="J8680" s="24">
        <v>0</v>
      </c>
      <c r="K8680" s="24">
        <v>0</v>
      </c>
      <c r="L8680" s="14">
        <f>貼り付けシート!C8680</f>
        <v>11.5</v>
      </c>
      <c r="M8680" s="14">
        <f>貼り付けシート!D8680</f>
        <v>3.6</v>
      </c>
      <c r="N8680" s="18">
        <f>貼り付けシート!E8680</f>
        <v>42.933535643871593</v>
      </c>
      <c r="O8680" s="18">
        <f>貼り付けシート!F8680</f>
        <v>0.66677457343318003</v>
      </c>
      <c r="P8680" s="19">
        <f t="shared" si="814"/>
        <v>0.66677457343318003</v>
      </c>
      <c r="Q8680" s="19">
        <f t="shared" si="815"/>
        <v>0</v>
      </c>
    </row>
    <row r="8681" spans="1:17">
      <c r="A8681" s="38">
        <v>42001</v>
      </c>
      <c r="B8681" s="49" t="s">
        <v>160</v>
      </c>
      <c r="C8681" s="24">
        <f t="shared" si="810"/>
        <v>30.406921776000001</v>
      </c>
      <c r="D8681" s="24">
        <f t="shared" si="811"/>
        <v>2.0931256069839831E-2</v>
      </c>
      <c r="E8681" s="18">
        <f>IF(G8681&gt;=0.3,(バックデータ一覧!$C$10*(バックデータ一覧!$C$12*計算過程!L8681+バックデータ一覧!$C$13*LN(計算過程!G8681)+バックデータ一覧!$C$14)^バックデータ一覧!$C$11+バックデータ一覧!$E$10*(計算過程!G8681/(バックデータ一覧!$E$12*計算過程!L8681+バックデータ一覧!$E$13*LN(計算過程!G8681)+バックデータ一覧!$E$14))^バックデータ一覧!$E$11)*計算過程!$W$11*10^-3,0)</f>
        <v>0</v>
      </c>
      <c r="F8681" s="18">
        <f>IF(G8681&lt;0.3,(バックデータ一覧!$C$10*(バックデータ一覧!$C$12*計算過程!L8681+バックデータ一覧!$C$13*LN(0.3)+バックデータ一覧!$C$14)^バックデータ一覧!$C$11+バックデータ一覧!$E$10*(0.3/(バックデータ一覧!$E$12*計算過程!L8681+バックデータ一覧!$E$13*LN(0.3)+バックデータ一覧!$E$14))^バックデータ一覧!$E$11)*計算過程!$W$11*計算過程!G8681/0.3*10^-3,0)</f>
        <v>2.0931256069839831E-2</v>
      </c>
      <c r="G8681" s="18">
        <f t="shared" si="812"/>
        <v>8.0971779356027417E-3</v>
      </c>
      <c r="H8681" s="18">
        <f t="shared" si="813"/>
        <v>0.24621025609422573</v>
      </c>
      <c r="I8681" s="24">
        <v>0</v>
      </c>
      <c r="J8681" s="24">
        <v>0</v>
      </c>
      <c r="K8681" s="24">
        <v>0</v>
      </c>
      <c r="L8681" s="14">
        <f>貼り付けシート!C8681</f>
        <v>12.8</v>
      </c>
      <c r="M8681" s="14">
        <f>貼り付けシート!D8681</f>
        <v>3.5</v>
      </c>
      <c r="N8681" s="18">
        <f>貼り付けシート!E8681</f>
        <v>38.321553734776252</v>
      </c>
      <c r="O8681" s="18">
        <f>貼り付けシート!F8681</f>
        <v>0.24621025609422573</v>
      </c>
      <c r="P8681" s="19">
        <f t="shared" si="814"/>
        <v>0.24621025609422573</v>
      </c>
      <c r="Q8681" s="19">
        <f t="shared" si="815"/>
        <v>0</v>
      </c>
    </row>
    <row r="8682" spans="1:17">
      <c r="A8682" s="38">
        <v>42001</v>
      </c>
      <c r="B8682" s="49" t="s">
        <v>161</v>
      </c>
      <c r="C8682" s="24">
        <f t="shared" si="810"/>
        <v>30.406921776000001</v>
      </c>
      <c r="D8682" s="24">
        <f t="shared" si="811"/>
        <v>5.7407667804937204E-3</v>
      </c>
      <c r="E8682" s="18">
        <f>IF(G8682&gt;=0.3,(バックデータ一覧!$C$10*(バックデータ一覧!$C$12*計算過程!L8682+バックデータ一覧!$C$13*LN(計算過程!G8682)+バックデータ一覧!$C$14)^バックデータ一覧!$C$11+バックデータ一覧!$E$10*(計算過程!G8682/(バックデータ一覧!$E$12*計算過程!L8682+バックデータ一覧!$E$13*LN(計算過程!G8682)+バックデータ一覧!$E$14))^バックデータ一覧!$E$11)*計算過程!$W$11*10^-3,0)</f>
        <v>0</v>
      </c>
      <c r="F8682" s="18">
        <f>IF(G8682&lt;0.3,(バックデータ一覧!$C$10*(バックデータ一覧!$C$12*計算過程!L8682+バックデータ一覧!$C$13*LN(0.3)+バックデータ一覧!$C$14)^バックデータ一覧!$C$11+バックデータ一覧!$E$10*(0.3/(バックデータ一覧!$E$12*計算過程!L8682+バックデータ一覧!$E$13*LN(0.3)+バックデータ一覧!$E$14))^バックデータ一覧!$E$11)*計算過程!$W$11*計算過程!G8682/0.3*10^-3,0)</f>
        <v>5.7407667804937204E-3</v>
      </c>
      <c r="G8682" s="18">
        <f t="shared" si="812"/>
        <v>2.3002707056230158E-3</v>
      </c>
      <c r="H8682" s="18">
        <f t="shared" si="813"/>
        <v>6.9944151409503372E-2</v>
      </c>
      <c r="I8682" s="24">
        <v>0</v>
      </c>
      <c r="J8682" s="24">
        <v>0</v>
      </c>
      <c r="K8682" s="24">
        <v>0</v>
      </c>
      <c r="L8682" s="14">
        <f>貼り付けシート!C8682</f>
        <v>13.7</v>
      </c>
      <c r="M8682" s="14">
        <f>貼り付けシート!D8682</f>
        <v>4.0999999999999996</v>
      </c>
      <c r="N8682" s="18">
        <f>貼り付けシート!E8682</f>
        <v>42.288236199766317</v>
      </c>
      <c r="O8682" s="18">
        <f>貼り付けシート!F8682</f>
        <v>6.9944151409503372E-2</v>
      </c>
      <c r="P8682" s="19">
        <f t="shared" si="814"/>
        <v>6.9944151409503372E-2</v>
      </c>
      <c r="Q8682" s="19">
        <f t="shared" si="815"/>
        <v>0</v>
      </c>
    </row>
    <row r="8683" spans="1:17">
      <c r="A8683" s="38">
        <v>42001</v>
      </c>
      <c r="B8683" s="49" t="s">
        <v>162</v>
      </c>
      <c r="C8683" s="24">
        <f t="shared" si="810"/>
        <v>30.406921776000001</v>
      </c>
      <c r="D8683" s="24">
        <f t="shared" si="811"/>
        <v>3.0029405240505672E-3</v>
      </c>
      <c r="E8683" s="18">
        <f>IF(G8683&gt;=0.3,(バックデータ一覧!$C$10*(バックデータ一覧!$C$12*計算過程!L8683+バックデータ一覧!$C$13*LN(計算過程!G8683)+バックデータ一覧!$C$14)^バックデータ一覧!$C$11+バックデータ一覧!$E$10*(計算過程!G8683/(バックデータ一覧!$E$12*計算過程!L8683+バックデータ一覧!$E$13*LN(計算過程!G8683)+バックデータ一覧!$E$14))^バックデータ一覧!$E$11)*計算過程!$W$11*10^-3,0)</f>
        <v>0</v>
      </c>
      <c r="F8683" s="18">
        <f>IF(G8683&lt;0.3,(バックデータ一覧!$C$10*(バックデータ一覧!$C$12*計算過程!L8683+バックデータ一覧!$C$13*LN(0.3)+バックデータ一覧!$C$14)^バックデータ一覧!$C$11+バックデータ一覧!$E$10*(0.3/(バックデータ一覧!$E$12*計算過程!L8683+バックデータ一覧!$E$13*LN(0.3)+バックデータ一覧!$E$14))^バックデータ一覧!$E$11)*計算過程!$W$11*計算過程!G8683/0.3*10^-3,0)</f>
        <v>3.0029405240505672E-3</v>
      </c>
      <c r="G8683" s="18">
        <f t="shared" si="812"/>
        <v>1.1985221251227642E-3</v>
      </c>
      <c r="H8683" s="18">
        <f t="shared" si="813"/>
        <v>3.6443368505413173E-2</v>
      </c>
      <c r="I8683" s="24">
        <v>0</v>
      </c>
      <c r="J8683" s="24">
        <v>0</v>
      </c>
      <c r="K8683" s="24">
        <v>0</v>
      </c>
      <c r="L8683" s="14">
        <f>貼り付けシート!C8683</f>
        <v>13.6</v>
      </c>
      <c r="M8683" s="14">
        <f>貼り付けシート!D8683</f>
        <v>4.0999999999999996</v>
      </c>
      <c r="N8683" s="18">
        <f>貼り付けシート!E8683</f>
        <v>42.564400161805224</v>
      </c>
      <c r="O8683" s="18">
        <f>貼り付けシート!F8683</f>
        <v>3.6443368505413173E-2</v>
      </c>
      <c r="P8683" s="19">
        <f t="shared" si="814"/>
        <v>3.6443368505413173E-2</v>
      </c>
      <c r="Q8683" s="19">
        <f t="shared" si="815"/>
        <v>0</v>
      </c>
    </row>
    <row r="8684" spans="1:17">
      <c r="A8684" s="38">
        <v>42001</v>
      </c>
      <c r="B8684" s="49" t="s">
        <v>163</v>
      </c>
      <c r="C8684" s="24">
        <f t="shared" si="810"/>
        <v>30.406921776000001</v>
      </c>
      <c r="D8684" s="24">
        <f t="shared" si="811"/>
        <v>4.2754609031723121E-3</v>
      </c>
      <c r="E8684" s="18">
        <f>IF(G8684&gt;=0.3,(バックデータ一覧!$C$10*(バックデータ一覧!$C$12*計算過程!L8684+バックデータ一覧!$C$13*LN(計算過程!G8684)+バックデータ一覧!$C$14)^バックデータ一覧!$C$11+バックデータ一覧!$E$10*(計算過程!G8684/(バックデータ一覧!$E$12*計算過程!L8684+バックデータ一覧!$E$13*LN(計算過程!G8684)+バックデータ一覧!$E$14))^バックデータ一覧!$E$11)*計算過程!$W$11*10^-3,0)</f>
        <v>0</v>
      </c>
      <c r="F8684" s="18">
        <f>IF(G8684&lt;0.3,(バックデータ一覧!$C$10*(バックデータ一覧!$C$12*計算過程!L8684+バックデータ一覧!$C$13*LN(0.3)+バックデータ一覧!$C$14)^バックデータ一覧!$C$11+バックデータ一覧!$E$10*(0.3/(バックデータ一覧!$E$12*計算過程!L8684+バックデータ一覧!$E$13*LN(0.3)+バックデータ一覧!$E$14))^バックデータ一覧!$E$11)*計算過程!$W$11*計算過程!G8684/0.3*10^-3,0)</f>
        <v>4.2754609031723121E-3</v>
      </c>
      <c r="G8684" s="18">
        <f t="shared" si="812"/>
        <v>1.7267174818915744E-3</v>
      </c>
      <c r="H8684" s="18">
        <f t="shared" si="813"/>
        <v>5.2504163401128803E-2</v>
      </c>
      <c r="I8684" s="24">
        <v>0</v>
      </c>
      <c r="J8684" s="24">
        <v>0</v>
      </c>
      <c r="K8684" s="24">
        <v>0</v>
      </c>
      <c r="L8684" s="14">
        <f>貼り付けシート!C8684</f>
        <v>13.9</v>
      </c>
      <c r="M8684" s="14">
        <f>貼り付けシート!D8684</f>
        <v>3.9</v>
      </c>
      <c r="N8684" s="18">
        <f>貼り付けシート!E8684</f>
        <v>39.718410422378234</v>
      </c>
      <c r="O8684" s="18">
        <f>貼り付けシート!F8684</f>
        <v>5.2504163401128803E-2</v>
      </c>
      <c r="P8684" s="19">
        <f t="shared" si="814"/>
        <v>5.2504163401128803E-2</v>
      </c>
      <c r="Q8684" s="19">
        <f t="shared" si="815"/>
        <v>0</v>
      </c>
    </row>
    <row r="8685" spans="1:17">
      <c r="A8685" s="38">
        <v>42001</v>
      </c>
      <c r="B8685" s="49" t="s">
        <v>164</v>
      </c>
      <c r="C8685" s="24">
        <f t="shared" si="810"/>
        <v>30.406921776000001</v>
      </c>
      <c r="D8685" s="24">
        <f t="shared" si="811"/>
        <v>6.9220663736511935E-3</v>
      </c>
      <c r="E8685" s="18">
        <f>IF(G8685&gt;=0.3,(バックデータ一覧!$C$10*(バックデータ一覧!$C$12*計算過程!L8685+バックデータ一覧!$C$13*LN(計算過程!G8685)+バックデータ一覧!$C$14)^バックデータ一覧!$C$11+バックデータ一覧!$E$10*(計算過程!G8685/(バックデータ一覧!$E$12*計算過程!L8685+バックデータ一覧!$E$13*LN(計算過程!G8685)+バックデータ一覧!$E$14))^バックデータ一覧!$E$11)*計算過程!$W$11*10^-3,0)</f>
        <v>0</v>
      </c>
      <c r="F8685" s="18">
        <f>IF(G8685&lt;0.3,(バックデータ一覧!$C$10*(バックデータ一覧!$C$12*計算過程!L8685+バックデータ一覧!$C$13*LN(0.3)+バックデータ一覧!$C$14)^バックデータ一覧!$C$11+バックデータ一覧!$E$10*(0.3/(バックデータ一覧!$E$12*計算過程!L8685+バックデータ一覧!$E$13*LN(0.3)+バックデータ一覧!$E$14))^バックデータ一覧!$E$11)*計算過程!$W$11*計算過程!G8685/0.3*10^-3,0)</f>
        <v>6.9220663736511935E-3</v>
      </c>
      <c r="G8685" s="18">
        <f t="shared" si="812"/>
        <v>2.7303951925926927E-3</v>
      </c>
      <c r="H8685" s="18">
        <f t="shared" si="813"/>
        <v>8.3022913038732465E-2</v>
      </c>
      <c r="I8685" s="24">
        <v>0</v>
      </c>
      <c r="J8685" s="24">
        <v>0</v>
      </c>
      <c r="K8685" s="24">
        <v>0</v>
      </c>
      <c r="L8685" s="14">
        <f>貼り付けシート!C8685</f>
        <v>13.3</v>
      </c>
      <c r="M8685" s="14">
        <f>貼り付けシート!D8685</f>
        <v>4</v>
      </c>
      <c r="N8685" s="18">
        <f>貼り付けシート!E8685</f>
        <v>42.353201437585284</v>
      </c>
      <c r="O8685" s="18">
        <f>貼り付けシート!F8685</f>
        <v>8.3022913038732465E-2</v>
      </c>
      <c r="P8685" s="19">
        <f t="shared" si="814"/>
        <v>8.3022913038732465E-2</v>
      </c>
      <c r="Q8685" s="19">
        <f t="shared" si="815"/>
        <v>0</v>
      </c>
    </row>
    <row r="8686" spans="1:17">
      <c r="A8686" s="38">
        <v>42001</v>
      </c>
      <c r="B8686" s="49" t="s">
        <v>165</v>
      </c>
      <c r="C8686" s="24">
        <f t="shared" si="810"/>
        <v>30.406921776000001</v>
      </c>
      <c r="D8686" s="24">
        <f t="shared" si="811"/>
        <v>1.4482138876357888E-2</v>
      </c>
      <c r="E8686" s="18">
        <f>IF(G8686&gt;=0.3,(バックデータ一覧!$C$10*(バックデータ一覧!$C$12*計算過程!L8686+バックデータ一覧!$C$13*LN(計算過程!G8686)+バックデータ一覧!$C$14)^バックデータ一覧!$C$11+バックデータ一覧!$E$10*(計算過程!G8686/(バックデータ一覧!$E$12*計算過程!L8686+バックデータ一覧!$E$13*LN(計算過程!G8686)+バックデータ一覧!$E$14))^バックデータ一覧!$E$11)*計算過程!$W$11*10^-3,0)</f>
        <v>0</v>
      </c>
      <c r="F8686" s="18">
        <f>IF(G8686&lt;0.3,(バックデータ一覧!$C$10*(バックデータ一覧!$C$12*計算過程!L8686+バックデータ一覧!$C$13*LN(0.3)+バックデータ一覧!$C$14)^バックデータ一覧!$C$11+バックデータ一覧!$E$10*(0.3/(バックデータ一覧!$E$12*計算過程!L8686+バックデータ一覧!$E$13*LN(0.3)+バックデータ一覧!$E$14))^バックデータ一覧!$E$11)*計算過程!$W$11*計算過程!G8686/0.3*10^-3,0)</f>
        <v>1.4482138876357888E-2</v>
      </c>
      <c r="G8686" s="18">
        <f t="shared" si="812"/>
        <v>5.5165471834612663E-3</v>
      </c>
      <c r="H8686" s="18">
        <f t="shared" si="813"/>
        <v>0.16774121868111985</v>
      </c>
      <c r="I8686" s="24">
        <v>0</v>
      </c>
      <c r="J8686" s="24">
        <v>0</v>
      </c>
      <c r="K8686" s="24">
        <v>0</v>
      </c>
      <c r="L8686" s="14">
        <f>貼り付けシート!C8686</f>
        <v>12.4</v>
      </c>
      <c r="M8686" s="14">
        <f>貼り付けシート!D8686</f>
        <v>4.5</v>
      </c>
      <c r="N8686" s="18">
        <f>貼り付けシート!E8686</f>
        <v>50.500503803975462</v>
      </c>
      <c r="O8686" s="18">
        <f>貼り付けシート!F8686</f>
        <v>0.16774121868111985</v>
      </c>
      <c r="P8686" s="19">
        <f t="shared" si="814"/>
        <v>0.16774121868111985</v>
      </c>
      <c r="Q8686" s="19">
        <f t="shared" si="815"/>
        <v>0</v>
      </c>
    </row>
    <row r="8687" spans="1:17">
      <c r="A8687" s="38">
        <v>42001</v>
      </c>
      <c r="B8687" s="49" t="s">
        <v>166</v>
      </c>
      <c r="C8687" s="24">
        <f t="shared" si="810"/>
        <v>30.406921776000001</v>
      </c>
      <c r="D8687" s="24">
        <f t="shared" si="811"/>
        <v>3.2211331043779268E-2</v>
      </c>
      <c r="E8687" s="18">
        <f>IF(G8687&gt;=0.3,(バックデータ一覧!$C$10*(バックデータ一覧!$C$12*計算過程!L8687+バックデータ一覧!$C$13*LN(計算過程!G8687)+バックデータ一覧!$C$14)^バックデータ一覧!$C$11+バックデータ一覧!$E$10*(計算過程!G8687/(バックデータ一覧!$E$12*計算過程!L8687+バックデータ一覧!$E$13*LN(計算過程!G8687)+バックデータ一覧!$E$14))^バックデータ一覧!$E$11)*計算過程!$W$11*10^-3,0)</f>
        <v>0</v>
      </c>
      <c r="F8687" s="18">
        <f>IF(G8687&lt;0.3,(バックデータ一覧!$C$10*(バックデータ一覧!$C$12*計算過程!L8687+バックデータ一覧!$C$13*LN(0.3)+バックデータ一覧!$C$14)^バックデータ一覧!$C$11+バックデータ一覧!$E$10*(0.3/(バックデータ一覧!$E$12*計算過程!L8687+バックデータ一覧!$E$13*LN(0.3)+バックデータ一覧!$E$14))^バックデータ一覧!$E$11)*計算過程!$W$11*計算過程!G8687/0.3*10^-3,0)</f>
        <v>3.2211331043779268E-2</v>
      </c>
      <c r="G8687" s="18">
        <f t="shared" si="812"/>
        <v>1.142020980507617E-2</v>
      </c>
      <c r="H8687" s="18">
        <f t="shared" si="813"/>
        <v>0.34725342620845928</v>
      </c>
      <c r="I8687" s="24">
        <v>0</v>
      </c>
      <c r="J8687" s="24">
        <v>0</v>
      </c>
      <c r="K8687" s="24">
        <v>0</v>
      </c>
      <c r="L8687" s="14">
        <f>貼り付けシート!C8687</f>
        <v>10.5</v>
      </c>
      <c r="M8687" s="14">
        <f>貼り付けシート!D8687</f>
        <v>4.5</v>
      </c>
      <c r="N8687" s="18">
        <f>貼り付けシート!E8687</f>
        <v>57.273127815420168</v>
      </c>
      <c r="O8687" s="18">
        <f>貼り付けシート!F8687</f>
        <v>0.34725342620845928</v>
      </c>
      <c r="P8687" s="19">
        <f t="shared" si="814"/>
        <v>0.34725342620845928</v>
      </c>
      <c r="Q8687" s="19">
        <f t="shared" si="815"/>
        <v>0</v>
      </c>
    </row>
    <row r="8688" spans="1:17">
      <c r="A8688" s="38">
        <v>42001</v>
      </c>
      <c r="B8688" s="49" t="s">
        <v>167</v>
      </c>
      <c r="C8688" s="24">
        <f t="shared" si="810"/>
        <v>30.406921776000001</v>
      </c>
      <c r="D8688" s="24">
        <f t="shared" si="811"/>
        <v>5.108496591706492E-2</v>
      </c>
      <c r="E8688" s="18">
        <f>IF(G8688&gt;=0.3,(バックデータ一覧!$C$10*(バックデータ一覧!$C$12*計算過程!L8688+バックデータ一覧!$C$13*LN(計算過程!G8688)+バックデータ一覧!$C$14)^バックデータ一覧!$C$11+バックデータ一覧!$E$10*(計算過程!G8688/(バックデータ一覧!$E$12*計算過程!L8688+バックデータ一覧!$E$13*LN(計算過程!G8688)+バックデータ一覧!$E$14))^バックデータ一覧!$E$11)*計算過程!$W$11*10^-3,0)</f>
        <v>0</v>
      </c>
      <c r="F8688" s="18">
        <f>IF(G8688&lt;0.3,(バックデータ一覧!$C$10*(バックデータ一覧!$C$12*計算過程!L8688+バックデータ一覧!$C$13*LN(0.3)+バックデータ一覧!$C$14)^バックデータ一覧!$C$11+バックデータ一覧!$E$10*(0.3/(バックデータ一覧!$E$12*計算過程!L8688+バックデータ一覧!$E$13*LN(0.3)+バックデータ一覧!$E$14))^バックデータ一覧!$E$11)*計算過程!$W$11*計算過程!G8688/0.3*10^-3,0)</f>
        <v>5.108496591706492E-2</v>
      </c>
      <c r="G8688" s="18">
        <f t="shared" si="812"/>
        <v>1.6838123882510863E-2</v>
      </c>
      <c r="H8688" s="18">
        <f t="shared" si="813"/>
        <v>0.51199551575010527</v>
      </c>
      <c r="I8688" s="24">
        <v>0</v>
      </c>
      <c r="J8688" s="24">
        <v>0</v>
      </c>
      <c r="K8688" s="24">
        <v>0</v>
      </c>
      <c r="L8688" s="14">
        <f>貼り付けシート!C8688</f>
        <v>8.5</v>
      </c>
      <c r="M8688" s="14">
        <f>貼り付けシート!D8688</f>
        <v>4.8</v>
      </c>
      <c r="N8688" s="18">
        <f>貼り付けシート!E8688</f>
        <v>69.855930058024057</v>
      </c>
      <c r="O8688" s="18">
        <f>貼り付けシート!F8688</f>
        <v>0.51199551575010527</v>
      </c>
      <c r="P8688" s="19">
        <f t="shared" si="814"/>
        <v>0.51199551575010527</v>
      </c>
      <c r="Q8688" s="19">
        <f t="shared" si="815"/>
        <v>0</v>
      </c>
    </row>
    <row r="8689" spans="1:17">
      <c r="A8689" s="38">
        <v>42001</v>
      </c>
      <c r="B8689" s="49" t="s">
        <v>168</v>
      </c>
      <c r="C8689" s="24">
        <f t="shared" si="810"/>
        <v>30.406921776000001</v>
      </c>
      <c r="D8689" s="24">
        <f t="shared" si="811"/>
        <v>6.3782099573481119E-2</v>
      </c>
      <c r="E8689" s="18">
        <f>IF(G8689&gt;=0.3,(バックデータ一覧!$C$10*(バックデータ一覧!$C$12*計算過程!L8689+バックデータ一覧!$C$13*LN(計算過程!G8689)+バックデータ一覧!$C$14)^バックデータ一覧!$C$11+バックデータ一覧!$E$10*(計算過程!G8689/(バックデータ一覧!$E$12*計算過程!L8689+バックデータ一覧!$E$13*LN(計算過程!G8689)+バックデータ一覧!$E$14))^バックデータ一覧!$E$11)*計算過程!$W$11*10^-3,0)</f>
        <v>0</v>
      </c>
      <c r="F8689" s="18">
        <f>IF(G8689&lt;0.3,(バックデータ一覧!$C$10*(バックデータ一覧!$C$12*計算過程!L8689+バックデータ一覧!$C$13*LN(0.3)+バックデータ一覧!$C$14)^バックデータ一覧!$C$11+バックデータ一覧!$E$10*(0.3/(バックデータ一覧!$E$12*計算過程!L8689+バックデータ一覧!$E$13*LN(0.3)+バックデータ一覧!$E$14))^バックデータ一覧!$E$11)*計算過程!$W$11*計算過程!G8689/0.3*10^-3,0)</f>
        <v>6.3782099573481119E-2</v>
      </c>
      <c r="G8689" s="18">
        <f t="shared" si="812"/>
        <v>1.9799362837308137E-2</v>
      </c>
      <c r="H8689" s="18">
        <f t="shared" si="813"/>
        <v>0.60203767700866995</v>
      </c>
      <c r="I8689" s="24">
        <v>0</v>
      </c>
      <c r="J8689" s="24">
        <v>0</v>
      </c>
      <c r="K8689" s="24">
        <v>0</v>
      </c>
      <c r="L8689" s="14">
        <f>貼り付けシート!C8689</f>
        <v>6.8</v>
      </c>
      <c r="M8689" s="14">
        <f>貼り付けシート!D8689</f>
        <v>4.9000000000000004</v>
      </c>
      <c r="N8689" s="18">
        <f>貼り付けシート!E8689</f>
        <v>80.074902762895732</v>
      </c>
      <c r="O8689" s="18">
        <f>貼り付けシート!F8689</f>
        <v>0.60203767700866995</v>
      </c>
      <c r="P8689" s="19">
        <f t="shared" si="814"/>
        <v>0.60203767700866995</v>
      </c>
      <c r="Q8689" s="19">
        <f t="shared" si="815"/>
        <v>0</v>
      </c>
    </row>
    <row r="8690" spans="1:17">
      <c r="A8690" s="38">
        <v>42001</v>
      </c>
      <c r="B8690" s="49" t="s">
        <v>169</v>
      </c>
      <c r="C8690" s="24">
        <f t="shared" si="810"/>
        <v>30.406921776000001</v>
      </c>
      <c r="D8690" s="24">
        <f t="shared" si="811"/>
        <v>0.26672178407104408</v>
      </c>
      <c r="E8690" s="18">
        <f>IF(G8690&gt;=0.3,(バックデータ一覧!$C$10*(バックデータ一覧!$C$12*計算過程!L8690+バックデータ一覧!$C$13*LN(計算過程!G8690)+バックデータ一覧!$C$14)^バックデータ一覧!$C$11+バックデータ一覧!$E$10*(計算過程!G8690/(バックデータ一覧!$E$12*計算過程!L8690+バックデータ一覧!$E$13*LN(計算過程!G8690)+バックデータ一覧!$E$14))^バックデータ一覧!$E$11)*計算過程!$W$11*10^-3,0)</f>
        <v>0</v>
      </c>
      <c r="F8690" s="18">
        <f>IF(G8690&lt;0.3,(バックデータ一覧!$C$10*(バックデータ一覧!$C$12*計算過程!L8690+バックデータ一覧!$C$13*LN(0.3)+バックデータ一覧!$C$14)^バックデータ一覧!$C$11+バックデータ一覧!$E$10*(0.3/(バックデータ一覧!$E$12*計算過程!L8690+バックデータ一覧!$E$13*LN(0.3)+バックデータ一覧!$E$14))^バックデータ一覧!$E$11)*計算過程!$W$11*計算過程!G8690/0.3*10^-3,0)</f>
        <v>0.26672178407104408</v>
      </c>
      <c r="G8690" s="18">
        <f t="shared" si="812"/>
        <v>8.081755723840188E-2</v>
      </c>
      <c r="H8690" s="18">
        <f t="shared" si="813"/>
        <v>2.4574131410754885</v>
      </c>
      <c r="I8690" s="24">
        <v>0</v>
      </c>
      <c r="J8690" s="24">
        <v>0</v>
      </c>
      <c r="K8690" s="24">
        <v>0</v>
      </c>
      <c r="L8690" s="14">
        <f>貼り付けシート!C8690</f>
        <v>6.1</v>
      </c>
      <c r="M8690" s="14">
        <f>貼り付けシート!D8690</f>
        <v>4.8</v>
      </c>
      <c r="N8690" s="18">
        <f>貼り付けシート!E8690</f>
        <v>82.331877553584718</v>
      </c>
      <c r="O8690" s="18">
        <f>貼り付けシート!F8690</f>
        <v>2.4574131410754885</v>
      </c>
      <c r="P8690" s="19">
        <f t="shared" si="814"/>
        <v>2.4574131410754885</v>
      </c>
      <c r="Q8690" s="19">
        <f t="shared" si="815"/>
        <v>0</v>
      </c>
    </row>
    <row r="8691" spans="1:17">
      <c r="A8691" s="38">
        <v>42001</v>
      </c>
      <c r="B8691" s="49" t="s">
        <v>170</v>
      </c>
      <c r="C8691" s="24">
        <f t="shared" si="810"/>
        <v>30.406921776000001</v>
      </c>
      <c r="D8691" s="24">
        <f t="shared" si="811"/>
        <v>0.75949105074855305</v>
      </c>
      <c r="E8691" s="18">
        <f>IF(G8691&gt;=0.3,(バックデータ一覧!$C$10*(バックデータ一覧!$C$12*計算過程!L8691+バックデータ一覧!$C$13*LN(計算過程!G8691)+バックデータ一覧!$C$14)^バックデータ一覧!$C$11+バックデータ一覧!$E$10*(計算過程!G8691/(バックデータ一覧!$E$12*計算過程!L8691+バックデータ一覧!$E$13*LN(計算過程!G8691)+バックデータ一覧!$E$14))^バックデータ一覧!$E$11)*計算過程!$W$11*10^-3,0)</f>
        <v>0</v>
      </c>
      <c r="F8691" s="18">
        <f>IF(G8691&lt;0.3,(バックデータ一覧!$C$10*(バックデータ一覧!$C$12*計算過程!L8691+バックデータ一覧!$C$13*LN(0.3)+バックデータ一覧!$C$14)^バックデータ一覧!$C$11+バックデータ一覧!$E$10*(0.3/(バックデータ一覧!$E$12*計算過程!L8691+バックデータ一覧!$E$13*LN(0.3)+バックデータ一覧!$E$14))^バックデータ一覧!$E$11)*計算過程!$W$11*計算過程!G8691/0.3*10^-3,0)</f>
        <v>0.75949105074855305</v>
      </c>
      <c r="G8691" s="18">
        <f t="shared" si="812"/>
        <v>0.22242193182927456</v>
      </c>
      <c r="H8691" s="18">
        <f t="shared" si="813"/>
        <v>6.7631662823995562</v>
      </c>
      <c r="I8691" s="24">
        <v>0</v>
      </c>
      <c r="J8691" s="24">
        <v>0</v>
      </c>
      <c r="K8691" s="24">
        <v>0</v>
      </c>
      <c r="L8691" s="14">
        <f>貼り付けシート!C8691</f>
        <v>5.0999999999999996</v>
      </c>
      <c r="M8691" s="14">
        <f>貼り付けシート!D8691</f>
        <v>4.7</v>
      </c>
      <c r="N8691" s="18">
        <f>貼り付けシート!E8691</f>
        <v>86.42488607802261</v>
      </c>
      <c r="O8691" s="18">
        <f>貼り付けシート!F8691</f>
        <v>6.7631662823995562</v>
      </c>
      <c r="P8691" s="19">
        <f t="shared" si="814"/>
        <v>6.7631662823995562</v>
      </c>
      <c r="Q8691" s="19">
        <f t="shared" si="815"/>
        <v>0</v>
      </c>
    </row>
    <row r="8692" spans="1:17">
      <c r="A8692" s="38">
        <v>42001</v>
      </c>
      <c r="B8692" s="49" t="s">
        <v>171</v>
      </c>
      <c r="C8692" s="24">
        <f t="shared" si="810"/>
        <v>23.413329767519997</v>
      </c>
      <c r="D8692" s="24">
        <f t="shared" si="811"/>
        <v>1.4934640222597202</v>
      </c>
      <c r="E8692" s="18">
        <f>IF(G8692&gt;=0.3,(バックデータ一覧!$C$10*(バックデータ一覧!$C$12*計算過程!L8692+バックデータ一覧!$C$13*LN(計算過程!G8692)+バックデータ一覧!$C$14)^バックデータ一覧!$C$11+バックデータ一覧!$E$10*(計算過程!G8692/(バックデータ一覧!$E$12*計算過程!L8692+バックデータ一覧!$E$13*LN(計算過程!G8692)+バックデータ一覧!$E$14))^バックデータ一覧!$E$11)*計算過程!$W$11*10^-3,0)</f>
        <v>1.4934640222597202</v>
      </c>
      <c r="F8692" s="18">
        <f>IF(G8692&lt;0.3,(バックデータ一覧!$C$10*(バックデータ一覧!$C$12*計算過程!L8692+バックデータ一覧!$C$13*LN(0.3)+バックデータ一覧!$C$14)^バックデータ一覧!$C$11+バックデータ一覧!$E$10*(0.3/(バックデータ一覧!$E$12*計算過程!L8692+バックデータ一覧!$E$13*LN(0.3)+バックデータ一覧!$E$14))^バックデータ一覧!$E$11)*計算過程!$W$11*計算過程!G8692/0.3*10^-3,0)</f>
        <v>0</v>
      </c>
      <c r="G8692" s="18">
        <f t="shared" si="812"/>
        <v>0.44983824609721274</v>
      </c>
      <c r="H8692" s="18">
        <f t="shared" si="813"/>
        <v>13.678196360930984</v>
      </c>
      <c r="I8692" s="24">
        <v>0</v>
      </c>
      <c r="J8692" s="24">
        <v>0</v>
      </c>
      <c r="K8692" s="24">
        <v>0</v>
      </c>
      <c r="L8692" s="14">
        <f>貼り付けシート!C8692</f>
        <v>4.2</v>
      </c>
      <c r="M8692" s="14">
        <f>貼り付けシート!D8692</f>
        <v>4.4000000000000004</v>
      </c>
      <c r="N8692" s="18">
        <f>貼り付けシート!E8692</f>
        <v>86.206753946540999</v>
      </c>
      <c r="O8692" s="18">
        <f>貼り付けシート!F8692</f>
        <v>10.532211197916858</v>
      </c>
      <c r="P8692" s="19">
        <f t="shared" si="814"/>
        <v>10.532211197916858</v>
      </c>
      <c r="Q8692" s="19">
        <f t="shared" si="815"/>
        <v>0</v>
      </c>
    </row>
    <row r="8693" spans="1:17">
      <c r="A8693" s="38">
        <v>42001</v>
      </c>
      <c r="B8693" s="49" t="s">
        <v>172</v>
      </c>
      <c r="C8693" s="24">
        <f t="shared" si="810"/>
        <v>23.413329767519997</v>
      </c>
      <c r="D8693" s="24">
        <f t="shared" si="811"/>
        <v>1.685219196559983</v>
      </c>
      <c r="E8693" s="18">
        <f>IF(G8693&gt;=0.3,(バックデータ一覧!$C$10*(バックデータ一覧!$C$12*計算過程!L8693+バックデータ一覧!$C$13*LN(計算過程!G8693)+バックデータ一覧!$C$14)^バックデータ一覧!$C$11+バックデータ一覧!$E$10*(計算過程!G8693/(バックデータ一覧!$E$12*計算過程!L8693+バックデータ一覧!$E$13*LN(計算過程!G8693)+バックデータ一覧!$E$14))^バックデータ一覧!$E$11)*計算過程!$W$11*10^-3,0)</f>
        <v>1.685219196559983</v>
      </c>
      <c r="F8693" s="18">
        <f>IF(G8693&lt;0.3,(バックデータ一覧!$C$10*(バックデータ一覧!$C$12*計算過程!L8693+バックデータ一覧!$C$13*LN(0.3)+バックデータ一覧!$C$14)^バックデータ一覧!$C$11+バックデータ一覧!$E$10*(0.3/(バックデータ一覧!$E$12*計算過程!L8693+バックデータ一覧!$E$13*LN(0.3)+バックデータ一覧!$E$14))^バックデータ一覧!$E$11)*計算過程!$W$11*計算過程!G8693/0.3*10^-3,0)</f>
        <v>0</v>
      </c>
      <c r="G8693" s="18">
        <f t="shared" si="812"/>
        <v>0.51877134758896981</v>
      </c>
      <c r="H8693" s="18">
        <f t="shared" si="813"/>
        <v>15.774239785767913</v>
      </c>
      <c r="I8693" s="24">
        <v>0</v>
      </c>
      <c r="J8693" s="24">
        <v>0</v>
      </c>
      <c r="K8693" s="24">
        <v>0</v>
      </c>
      <c r="L8693" s="14">
        <f>貼り付けシート!C8693</f>
        <v>3.8</v>
      </c>
      <c r="M8693" s="14">
        <f>貼り付けシート!D8693</f>
        <v>4.4000000000000004</v>
      </c>
      <c r="N8693" s="18">
        <f>貼り付けシート!E8693</f>
        <v>88.66586965165304</v>
      </c>
      <c r="O8693" s="18">
        <f>貼り付けシート!F8693</f>
        <v>12.146164635041293</v>
      </c>
      <c r="P8693" s="19">
        <f t="shared" si="814"/>
        <v>12.146164635041293</v>
      </c>
      <c r="Q8693" s="19">
        <f t="shared" si="815"/>
        <v>0</v>
      </c>
    </row>
    <row r="8694" spans="1:17">
      <c r="A8694" s="38">
        <v>42002</v>
      </c>
      <c r="B8694" s="49" t="s">
        <v>149</v>
      </c>
      <c r="C8694" s="24">
        <f t="shared" si="810"/>
        <v>23.413329767519997</v>
      </c>
      <c r="D8694" s="24">
        <f t="shared" si="811"/>
        <v>1.8530410567486202</v>
      </c>
      <c r="E8694" s="18">
        <f>IF(G8694&gt;=0.3,(バックデータ一覧!$C$10*(バックデータ一覧!$C$12*計算過程!L8694+バックデータ一覧!$C$13*LN(計算過程!G8694)+バックデータ一覧!$C$14)^バックデータ一覧!$C$11+バックデータ一覧!$E$10*(計算過程!G8694/(バックデータ一覧!$E$12*計算過程!L8694+バックデータ一覧!$E$13*LN(計算過程!G8694)+バックデータ一覧!$E$14))^バックデータ一覧!$E$11)*計算過程!$W$11*10^-3,0)</f>
        <v>1.8530410567486202</v>
      </c>
      <c r="F8694" s="18">
        <f>IF(G8694&lt;0.3,(バックデータ一覧!$C$10*(バックデータ一覧!$C$12*計算過程!L8694+バックデータ一覧!$C$13*LN(0.3)+バックデータ一覧!$C$14)^バックデータ一覧!$C$11+バックデータ一覧!$E$10*(0.3/(バックデータ一覧!$E$12*計算過程!L8694+バックデータ一覧!$E$13*LN(0.3)+バックデータ一覧!$E$14))^バックデータ一覧!$E$11)*計算過程!$W$11*計算過程!G8694/0.3*10^-3,0)</f>
        <v>0</v>
      </c>
      <c r="G8694" s="18">
        <f t="shared" si="812"/>
        <v>0.58010679521705566</v>
      </c>
      <c r="H8694" s="18">
        <f t="shared" si="813"/>
        <v>17.639261943891064</v>
      </c>
      <c r="I8694" s="24">
        <v>0</v>
      </c>
      <c r="J8694" s="24">
        <v>0</v>
      </c>
      <c r="K8694" s="24">
        <v>0</v>
      </c>
      <c r="L8694" s="14">
        <f>貼り付けシート!C8694</f>
        <v>3.3</v>
      </c>
      <c r="M8694" s="14">
        <f>貼り付けシート!D8694</f>
        <v>4.3</v>
      </c>
      <c r="N8694" s="18">
        <f>貼り付けシート!E8694</f>
        <v>89.777294348740213</v>
      </c>
      <c r="O8694" s="18">
        <f>貼り付けシート!F8694</f>
        <v>13.58223169679612</v>
      </c>
      <c r="P8694" s="19">
        <f t="shared" si="814"/>
        <v>13.58223169679612</v>
      </c>
      <c r="Q8694" s="19">
        <f t="shared" si="815"/>
        <v>0</v>
      </c>
    </row>
    <row r="8695" spans="1:17">
      <c r="A8695" s="38">
        <v>42002</v>
      </c>
      <c r="B8695" s="49" t="s">
        <v>150</v>
      </c>
      <c r="C8695" s="24">
        <f t="shared" si="810"/>
        <v>23.413329767519997</v>
      </c>
      <c r="D8695" s="24">
        <f t="shared" si="811"/>
        <v>1.976652972020865</v>
      </c>
      <c r="E8695" s="18">
        <f>IF(G8695&gt;=0.3,(バックデータ一覧!$C$10*(バックデータ一覧!$C$12*計算過程!L8695+バックデータ一覧!$C$13*LN(計算過程!G8695)+バックデータ一覧!$C$14)^バックデータ一覧!$C$11+バックデータ一覧!$E$10*(計算過程!G8695/(バックデータ一覧!$E$12*計算過程!L8695+バックデータ一覧!$E$13*LN(計算過程!G8695)+バックデータ一覧!$E$14))^バックデータ一覧!$E$11)*計算過程!$W$11*10^-3,0)</f>
        <v>1.976652972020865</v>
      </c>
      <c r="F8695" s="18">
        <f>IF(G8695&lt;0.3,(バックデータ一覧!$C$10*(バックデータ一覧!$C$12*計算過程!L8695+バックデータ一覧!$C$13*LN(0.3)+バックデータ一覧!$C$14)^バックデータ一覧!$C$11+バックデータ一覧!$E$10*(0.3/(バックデータ一覧!$E$12*計算過程!L8695+バックデータ一覧!$E$13*LN(0.3)+バックデータ一覧!$E$14))^バックデータ一覧!$E$11)*計算過程!$W$11*計算過程!G8695/0.3*10^-3,0)</f>
        <v>0</v>
      </c>
      <c r="G8695" s="18">
        <f t="shared" si="812"/>
        <v>0.62449520868511932</v>
      </c>
      <c r="H8695" s="18">
        <f t="shared" si="813"/>
        <v>18.988976959975219</v>
      </c>
      <c r="I8695" s="24">
        <v>0</v>
      </c>
      <c r="J8695" s="24">
        <v>0</v>
      </c>
      <c r="K8695" s="24">
        <v>0</v>
      </c>
      <c r="L8695" s="14">
        <f>貼り付けシート!C8695</f>
        <v>2.8</v>
      </c>
      <c r="M8695" s="14">
        <f>貼り付けシート!D8695</f>
        <v>4.2</v>
      </c>
      <c r="N8695" s="18">
        <f>貼り付けシート!E8695</f>
        <v>90.866561350278602</v>
      </c>
      <c r="O8695" s="18">
        <f>貼り付けシート!F8695</f>
        <v>14.621512259180919</v>
      </c>
      <c r="P8695" s="19">
        <f t="shared" si="814"/>
        <v>14.621512259180919</v>
      </c>
      <c r="Q8695" s="19">
        <f t="shared" si="815"/>
        <v>0</v>
      </c>
    </row>
    <row r="8696" spans="1:17">
      <c r="A8696" s="38">
        <v>42002</v>
      </c>
      <c r="B8696" s="49" t="s">
        <v>151</v>
      </c>
      <c r="C8696" s="24">
        <f t="shared" si="810"/>
        <v>23.413329767519997</v>
      </c>
      <c r="D8696" s="24">
        <f t="shared" si="811"/>
        <v>2.0906352163732085</v>
      </c>
      <c r="E8696" s="18">
        <f>IF(G8696&gt;=0.3,(バックデータ一覧!$C$10*(バックデータ一覧!$C$12*計算過程!L8696+バックデータ一覧!$C$13*LN(計算過程!G8696)+バックデータ一覧!$C$14)^バックデータ一覧!$C$11+バックデータ一覧!$E$10*(計算過程!G8696/(バックデータ一覧!$E$12*計算過程!L8696+バックデータ一覧!$E$13*LN(計算過程!G8696)+バックデータ一覧!$E$14))^バックデータ一覧!$E$11)*計算過程!$W$11*10^-3,0)</f>
        <v>2.0906352163732085</v>
      </c>
      <c r="F8696" s="18">
        <f>IF(G8696&lt;0.3,(バックデータ一覧!$C$10*(バックデータ一覧!$C$12*計算過程!L8696+バックデータ一覧!$C$13*LN(0.3)+バックデータ一覧!$C$14)^バックデータ一覧!$C$11+バックデータ一覧!$E$10*(0.3/(バックデータ一覧!$E$12*計算過程!L8696+バックデータ一覧!$E$13*LN(0.3)+バックデータ一覧!$E$14))^バックデータ一覧!$E$11)*計算過程!$W$11*計算過程!G8696/0.3*10^-3,0)</f>
        <v>0</v>
      </c>
      <c r="G8696" s="18">
        <f t="shared" si="812"/>
        <v>0.66346363510892936</v>
      </c>
      <c r="H8696" s="18">
        <f t="shared" si="813"/>
        <v>20.173886853977823</v>
      </c>
      <c r="I8696" s="24">
        <v>0</v>
      </c>
      <c r="J8696" s="24">
        <v>0</v>
      </c>
      <c r="K8696" s="24">
        <v>0</v>
      </c>
      <c r="L8696" s="14">
        <f>貼り付けシート!C8696</f>
        <v>2.2000000000000002</v>
      </c>
      <c r="M8696" s="14">
        <f>貼り付けシート!D8696</f>
        <v>4</v>
      </c>
      <c r="N8696" s="18">
        <f>貼り付けシート!E8696</f>
        <v>90.344427887722418</v>
      </c>
      <c r="O8696" s="18">
        <f>貼り付けシート!F8696</f>
        <v>15.533892877562923</v>
      </c>
      <c r="P8696" s="19">
        <f t="shared" si="814"/>
        <v>15.533892877562923</v>
      </c>
      <c r="Q8696" s="19">
        <f t="shared" si="815"/>
        <v>0</v>
      </c>
    </row>
    <row r="8697" spans="1:17">
      <c r="A8697" s="38">
        <v>42002</v>
      </c>
      <c r="B8697" s="49" t="s">
        <v>152</v>
      </c>
      <c r="C8697" s="24">
        <f t="shared" si="810"/>
        <v>23.413329767519997</v>
      </c>
      <c r="D8697" s="24">
        <f t="shared" si="811"/>
        <v>2.1468187004905852</v>
      </c>
      <c r="E8697" s="18">
        <f>IF(G8697&gt;=0.3,(バックデータ一覧!$C$10*(バックデータ一覧!$C$12*計算過程!L8697+バックデータ一覧!$C$13*LN(計算過程!G8697)+バックデータ一覧!$C$14)^バックデータ一覧!$C$11+バックデータ一覧!$E$10*(計算過程!G8697/(バックデータ一覧!$E$12*計算過程!L8697+バックデータ一覧!$E$13*LN(計算過程!G8697)+バックデータ一覧!$E$14))^バックデータ一覧!$E$11)*計算過程!$W$11*10^-3,0)</f>
        <v>2.1468187004905852</v>
      </c>
      <c r="F8697" s="18">
        <f>IF(G8697&lt;0.3,(バックデータ一覧!$C$10*(バックデータ一覧!$C$12*計算過程!L8697+バックデータ一覧!$C$13*LN(0.3)+バックデータ一覧!$C$14)^バックデータ一覧!$C$11+バックデータ一覧!$E$10*(0.3/(バックデータ一覧!$E$12*計算過程!L8697+バックデータ一覧!$E$13*LN(0.3)+バックデータ一覧!$E$14))^バックデータ一覧!$E$11)*計算過程!$W$11*計算過程!G8697/0.3*10^-3,0)</f>
        <v>0</v>
      </c>
      <c r="G8697" s="18">
        <f t="shared" si="812"/>
        <v>0.68518963428079038</v>
      </c>
      <c r="H8697" s="18">
        <f t="shared" si="813"/>
        <v>20.83450761130204</v>
      </c>
      <c r="I8697" s="24">
        <v>0</v>
      </c>
      <c r="J8697" s="24">
        <v>0</v>
      </c>
      <c r="K8697" s="24">
        <v>0</v>
      </c>
      <c r="L8697" s="14">
        <f>貼り付けシート!C8697</f>
        <v>2</v>
      </c>
      <c r="M8697" s="14">
        <f>貼り付けシート!D8697</f>
        <v>3.9</v>
      </c>
      <c r="N8697" s="18">
        <f>貼り付けシート!E8697</f>
        <v>89.367209683347781</v>
      </c>
      <c r="O8697" s="18">
        <f>貼り付けシート!F8697</f>
        <v>16.042570860702572</v>
      </c>
      <c r="P8697" s="19">
        <f t="shared" si="814"/>
        <v>16.042570860702572</v>
      </c>
      <c r="Q8697" s="19">
        <f t="shared" si="815"/>
        <v>0</v>
      </c>
    </row>
    <row r="8698" spans="1:17">
      <c r="A8698" s="38">
        <v>42002</v>
      </c>
      <c r="B8698" s="49" t="s">
        <v>153</v>
      </c>
      <c r="C8698" s="24">
        <f t="shared" si="810"/>
        <v>23.413329767519997</v>
      </c>
      <c r="D8698" s="24">
        <f t="shared" si="811"/>
        <v>2.2203507348505767</v>
      </c>
      <c r="E8698" s="18">
        <f>IF(G8698&gt;=0.3,(バックデータ一覧!$C$10*(バックデータ一覧!$C$12*計算過程!L8698+バックデータ一覧!$C$13*LN(計算過程!G8698)+バックデータ一覧!$C$14)^バックデータ一覧!$C$11+バックデータ一覧!$E$10*(計算過程!G8698/(バックデータ一覧!$E$12*計算過程!L8698+バックデータ一覧!$E$13*LN(計算過程!G8698)+バックデータ一覧!$E$14))^バックデータ一覧!$E$11)*計算過程!$W$11*10^-3,0)</f>
        <v>2.2203507348505767</v>
      </c>
      <c r="F8698" s="18">
        <f>IF(G8698&lt;0.3,(バックデータ一覧!$C$10*(バックデータ一覧!$C$12*計算過程!L8698+バックデータ一覧!$C$13*LN(0.3)+バックデータ一覧!$C$14)^バックデータ一覧!$C$11+バックデータ一覧!$E$10*(0.3/(バックデータ一覧!$E$12*計算過程!L8698+バックデータ一覧!$E$13*LN(0.3)+バックデータ一覧!$E$14))^バックデータ一覧!$E$11)*計算過程!$W$11*計算過程!G8698/0.3*10^-3,0)</f>
        <v>0</v>
      </c>
      <c r="G8698" s="18">
        <f t="shared" si="812"/>
        <v>0.70834203277752816</v>
      </c>
      <c r="H8698" s="18">
        <f t="shared" si="813"/>
        <v>21.538500781319126</v>
      </c>
      <c r="I8698" s="24">
        <v>0</v>
      </c>
      <c r="J8698" s="24">
        <v>0</v>
      </c>
      <c r="K8698" s="24">
        <v>0</v>
      </c>
      <c r="L8698" s="14">
        <f>貼り付けシート!C8698</f>
        <v>1.5</v>
      </c>
      <c r="M8698" s="14">
        <f>貼り付けシート!D8698</f>
        <v>3.8</v>
      </c>
      <c r="N8698" s="18">
        <f>貼り付けシート!E8698</f>
        <v>90.264729607429999</v>
      </c>
      <c r="O8698" s="18">
        <f>貼り付けシート!F8698</f>
        <v>16.584645601615726</v>
      </c>
      <c r="P8698" s="19">
        <f t="shared" si="814"/>
        <v>16.584645601615726</v>
      </c>
      <c r="Q8698" s="19">
        <f t="shared" si="815"/>
        <v>0</v>
      </c>
    </row>
    <row r="8699" spans="1:17">
      <c r="A8699" s="38">
        <v>42002</v>
      </c>
      <c r="B8699" s="49" t="s">
        <v>154</v>
      </c>
      <c r="C8699" s="24">
        <f t="shared" si="810"/>
        <v>23.413329767519997</v>
      </c>
      <c r="D8699" s="24">
        <f t="shared" si="811"/>
        <v>2.3885415665203231</v>
      </c>
      <c r="E8699" s="18">
        <f>IF(G8699&gt;=0.3,(バックデータ一覧!$C$10*(バックデータ一覧!$C$12*計算過程!L8699+バックデータ一覧!$C$13*LN(計算過程!G8699)+バックデータ一覧!$C$14)^バックデータ一覧!$C$11+バックデータ一覧!$E$10*(計算過程!G8699/(バックデータ一覧!$E$12*計算過程!L8699+バックデータ一覧!$E$13*LN(計算過程!G8699)+バックデータ一覧!$E$14))^バックデータ一覧!$E$11)*計算過程!$W$11*10^-3,0)</f>
        <v>2.3885415665203231</v>
      </c>
      <c r="F8699" s="18">
        <f>IF(G8699&lt;0.3,(バックデータ一覧!$C$10*(バックデータ一覧!$C$12*計算過程!L8699+バックデータ一覧!$C$13*LN(0.3)+バックデータ一覧!$C$14)^バックデータ一覧!$C$11+バックデータ一覧!$E$10*(0.3/(バックデータ一覧!$E$12*計算過程!L8699+バックデータ一覧!$E$13*LN(0.3)+バックデータ一覧!$E$14))^バックデータ一覧!$E$11)*計算過程!$W$11*計算過程!G8699/0.3*10^-3,0)</f>
        <v>0</v>
      </c>
      <c r="G8699" s="18">
        <f t="shared" si="812"/>
        <v>0.78379943541579056</v>
      </c>
      <c r="H8699" s="18">
        <f t="shared" si="813"/>
        <v>23.832928120760908</v>
      </c>
      <c r="I8699" s="24">
        <v>0</v>
      </c>
      <c r="J8699" s="24">
        <v>0</v>
      </c>
      <c r="K8699" s="24">
        <v>0</v>
      </c>
      <c r="L8699" s="14">
        <f>貼り付けシート!C8699</f>
        <v>1.2</v>
      </c>
      <c r="M8699" s="14">
        <f>貼り付けシート!D8699</f>
        <v>3.7</v>
      </c>
      <c r="N8699" s="18">
        <f>貼り付けシート!E8699</f>
        <v>89.81877005149957</v>
      </c>
      <c r="O8699" s="18">
        <f>貼り付けシート!F8699</f>
        <v>18.351354652985901</v>
      </c>
      <c r="P8699" s="19">
        <f t="shared" si="814"/>
        <v>18.351354652985901</v>
      </c>
      <c r="Q8699" s="19">
        <f t="shared" si="815"/>
        <v>0</v>
      </c>
    </row>
    <row r="8700" spans="1:17">
      <c r="A8700" s="38">
        <v>42002</v>
      </c>
      <c r="B8700" s="49" t="s">
        <v>155</v>
      </c>
      <c r="C8700" s="24">
        <f t="shared" si="810"/>
        <v>23.413329767519997</v>
      </c>
      <c r="D8700" s="24">
        <f t="shared" si="811"/>
        <v>2.2243009155448408</v>
      </c>
      <c r="E8700" s="18">
        <f>IF(G8700&gt;=0.3,(バックデータ一覧!$C$10*(バックデータ一覧!$C$12*計算過程!L8700+バックデータ一覧!$C$13*LN(計算過程!G8700)+バックデータ一覧!$C$14)^バックデータ一覧!$C$11+バックデータ一覧!$E$10*(計算過程!G8700/(バックデータ一覧!$E$12*計算過程!L8700+バックデータ一覧!$E$13*LN(計算過程!G8700)+バックデータ一覧!$E$14))^バックデータ一覧!$E$11)*計算過程!$W$11*10^-3,0)</f>
        <v>2.2243009155448408</v>
      </c>
      <c r="F8700" s="18">
        <f>IF(G8700&lt;0.3,(バックデータ一覧!$C$10*(バックデータ一覧!$C$12*計算過程!L8700+バックデータ一覧!$C$13*LN(0.3)+バックデータ一覧!$C$14)^バックデータ一覧!$C$11+バックデータ一覧!$E$10*(0.3/(バックデータ一覧!$E$12*計算過程!L8700+バックデータ一覧!$E$13*LN(0.3)+バックデータ一覧!$E$14))^バックデータ一覧!$E$11)*計算過程!$W$11*計算過程!G8700/0.3*10^-3,0)</f>
        <v>0</v>
      </c>
      <c r="G8700" s="18">
        <f t="shared" si="812"/>
        <v>0.69353028029213826</v>
      </c>
      <c r="H8700" s="18">
        <f t="shared" si="813"/>
        <v>21.088120982130402</v>
      </c>
      <c r="I8700" s="24">
        <v>0</v>
      </c>
      <c r="J8700" s="24">
        <v>0</v>
      </c>
      <c r="K8700" s="24">
        <v>0</v>
      </c>
      <c r="L8700" s="14">
        <f>貼り付けシート!C8700</f>
        <v>0.8</v>
      </c>
      <c r="M8700" s="14">
        <f>貼り付けシート!D8700</f>
        <v>3.6</v>
      </c>
      <c r="N8700" s="18">
        <f>貼り付けシート!E8700</f>
        <v>89.961175426250833</v>
      </c>
      <c r="O8700" s="18">
        <f>貼り付けシート!F8700</f>
        <v>16.237853156240408</v>
      </c>
      <c r="P8700" s="19">
        <f t="shared" si="814"/>
        <v>16.237853156240408</v>
      </c>
      <c r="Q8700" s="19">
        <f t="shared" si="815"/>
        <v>0</v>
      </c>
    </row>
    <row r="8701" spans="1:17">
      <c r="A8701" s="38">
        <v>42002</v>
      </c>
      <c r="B8701" s="49" t="s">
        <v>156</v>
      </c>
      <c r="C8701" s="24">
        <f t="shared" si="810"/>
        <v>23.413329767519997</v>
      </c>
      <c r="D8701" s="24">
        <f t="shared" si="811"/>
        <v>1.9798177038767473</v>
      </c>
      <c r="E8701" s="18">
        <f>IF(G8701&gt;=0.3,(バックデータ一覧!$C$10*(バックデータ一覧!$C$12*計算過程!L8701+バックデータ一覧!$C$13*LN(計算過程!G8701)+バックデータ一覧!$C$14)^バックデータ一覧!$C$11+バックデータ一覧!$E$10*(計算過程!G8701/(バックデータ一覧!$E$12*計算過程!L8701+バックデータ一覧!$E$13*LN(計算過程!G8701)+バックデータ一覧!$E$14))^バックデータ一覧!$E$11)*計算過程!$W$11*10^-3,0)</f>
        <v>1.9798177038767473</v>
      </c>
      <c r="F8701" s="18">
        <f>IF(G8701&lt;0.3,(バックデータ一覧!$C$10*(バックデータ一覧!$C$12*計算過程!L8701+バックデータ一覧!$C$13*LN(0.3)+バックデータ一覧!$C$14)^バックデータ一覧!$C$11+バックデータ一覧!$E$10*(0.3/(バックデータ一覧!$E$12*計算過程!L8701+バックデータ一覧!$E$13*LN(0.3)+バックデータ一覧!$E$14))^バックデータ一覧!$E$11)*計算過程!$W$11*計算過程!G8701/0.3*10^-3,0)</f>
        <v>0</v>
      </c>
      <c r="G8701" s="18">
        <f t="shared" si="812"/>
        <v>0.59240710785302886</v>
      </c>
      <c r="H8701" s="18">
        <f t="shared" si="813"/>
        <v>18.013276588033445</v>
      </c>
      <c r="I8701" s="24">
        <v>0</v>
      </c>
      <c r="J8701" s="24">
        <v>0</v>
      </c>
      <c r="K8701" s="24">
        <v>0</v>
      </c>
      <c r="L8701" s="14">
        <f>貼り付けシート!C8701</f>
        <v>1.2</v>
      </c>
      <c r="M8701" s="14">
        <f>貼り付けシート!D8701</f>
        <v>3.7</v>
      </c>
      <c r="N8701" s="18">
        <f>貼り付けシート!E8701</f>
        <v>89.81877005149957</v>
      </c>
      <c r="O8701" s="18">
        <f>貼り付けシート!F8701</f>
        <v>13.870222972785752</v>
      </c>
      <c r="P8701" s="19">
        <f t="shared" si="814"/>
        <v>13.870222972785752</v>
      </c>
      <c r="Q8701" s="19">
        <f t="shared" si="815"/>
        <v>0</v>
      </c>
    </row>
    <row r="8702" spans="1:17">
      <c r="A8702" s="38">
        <v>42002</v>
      </c>
      <c r="B8702" s="49" t="s">
        <v>157</v>
      </c>
      <c r="C8702" s="24">
        <f t="shared" si="810"/>
        <v>23.413329767519997</v>
      </c>
      <c r="D8702" s="24">
        <f t="shared" si="811"/>
        <v>0.78336892814584491</v>
      </c>
      <c r="E8702" s="18">
        <f>IF(G8702&gt;=0.3,(バックデータ一覧!$C$10*(バックデータ一覧!$C$12*計算過程!L8702+バックデータ一覧!$C$13*LN(計算過程!G8702)+バックデータ一覧!$C$14)^バックデータ一覧!$C$11+バックデータ一覧!$E$10*(計算過程!G8702/(バックデータ一覧!$E$12*計算過程!L8702+バックデータ一覧!$E$13*LN(計算過程!G8702)+バックデータ一覧!$E$14))^バックデータ一覧!$E$11)*計算過程!$W$11*10^-3,0)</f>
        <v>0</v>
      </c>
      <c r="F8702" s="18">
        <f>IF(G8702&lt;0.3,(バックデータ一覧!$C$10*(バックデータ一覧!$C$12*計算過程!L8702+バックデータ一覧!$C$13*LN(0.3)+バックデータ一覧!$C$14)^バックデータ一覧!$C$11+バックデータ一覧!$E$10*(0.3/(バックデータ一覧!$E$12*計算過程!L8702+バックデータ一覧!$E$13*LN(0.3)+バックデータ一覧!$E$14))^バックデータ一覧!$E$11)*計算過程!$W$11*計算過程!G8702/0.3*10^-3,0)</f>
        <v>0.78336892814584491</v>
      </c>
      <c r="G8702" s="18">
        <f t="shared" si="812"/>
        <v>0.216077550856587</v>
      </c>
      <c r="H8702" s="18">
        <f t="shared" si="813"/>
        <v>6.5702531864459033</v>
      </c>
      <c r="I8702" s="24">
        <v>0</v>
      </c>
      <c r="J8702" s="24">
        <v>0</v>
      </c>
      <c r="K8702" s="24">
        <v>0</v>
      </c>
      <c r="L8702" s="14">
        <f>貼り付けシート!C8702</f>
        <v>3.3</v>
      </c>
      <c r="M8702" s="14">
        <f>貼り付けシート!D8702</f>
        <v>4</v>
      </c>
      <c r="N8702" s="18">
        <f>貼り付けシート!E8702</f>
        <v>83.553784754611783</v>
      </c>
      <c r="O8702" s="18">
        <f>貼り付けシート!F8702</f>
        <v>5.0590949535633456</v>
      </c>
      <c r="P8702" s="19">
        <f t="shared" si="814"/>
        <v>5.0590949535633456</v>
      </c>
      <c r="Q8702" s="19">
        <f t="shared" si="815"/>
        <v>0</v>
      </c>
    </row>
    <row r="8703" spans="1:17">
      <c r="A8703" s="38">
        <v>42002</v>
      </c>
      <c r="B8703" s="49" t="s">
        <v>158</v>
      </c>
      <c r="C8703" s="24">
        <f t="shared" si="810"/>
        <v>30.406921776000001</v>
      </c>
      <c r="D8703" s="24">
        <f t="shared" si="811"/>
        <v>0.28128345200757843</v>
      </c>
      <c r="E8703" s="18">
        <f>IF(G8703&gt;=0.3,(バックデータ一覧!$C$10*(バックデータ一覧!$C$12*計算過程!L8703+バックデータ一覧!$C$13*LN(計算過程!G8703)+バックデータ一覧!$C$14)^バックデータ一覧!$C$11+バックデータ一覧!$E$10*(計算過程!G8703/(バックデータ一覧!$E$12*計算過程!L8703+バックデータ一覧!$E$13*LN(計算過程!G8703)+バックデータ一覧!$E$14))^バックデータ一覧!$E$11)*計算過程!$W$11*10^-3,0)</f>
        <v>0</v>
      </c>
      <c r="F8703" s="18">
        <f>IF(G8703&lt;0.3,(バックデータ一覧!$C$10*(バックデータ一覧!$C$12*計算過程!L8703+バックデータ一覧!$C$13*LN(0.3)+バックデータ一覧!$C$14)^バックデータ一覧!$C$11+バックデータ一覧!$E$10*(0.3/(バックデータ一覧!$E$12*計算過程!L8703+バックデータ一覧!$E$13*LN(0.3)+バックデータ一覧!$E$14))^バックデータ一覧!$E$11)*計算過程!$W$11*計算過程!G8703/0.3*10^-3,0)</f>
        <v>0.28128345200757843</v>
      </c>
      <c r="G8703" s="18">
        <f t="shared" si="812"/>
        <v>8.581833338122323E-2</v>
      </c>
      <c r="H8703" s="18">
        <f t="shared" si="813"/>
        <v>2.6094713500695446</v>
      </c>
      <c r="I8703" s="24">
        <v>0</v>
      </c>
      <c r="J8703" s="24">
        <v>0</v>
      </c>
      <c r="K8703" s="24">
        <v>0</v>
      </c>
      <c r="L8703" s="14">
        <f>貼り付けシート!C8703</f>
        <v>6.3</v>
      </c>
      <c r="M8703" s="14">
        <f>貼り付けシート!D8703</f>
        <v>4.5999999999999996</v>
      </c>
      <c r="N8703" s="18">
        <f>貼り付けシート!E8703</f>
        <v>77.843684306515129</v>
      </c>
      <c r="O8703" s="18">
        <f>貼り付けシート!F8703</f>
        <v>2.6094713500695446</v>
      </c>
      <c r="P8703" s="19">
        <f t="shared" si="814"/>
        <v>2.6094713500695446</v>
      </c>
      <c r="Q8703" s="19">
        <f t="shared" si="815"/>
        <v>0</v>
      </c>
    </row>
    <row r="8704" spans="1:17">
      <c r="A8704" s="38">
        <v>42002</v>
      </c>
      <c r="B8704" s="49" t="s">
        <v>159</v>
      </c>
      <c r="C8704" s="24">
        <f t="shared" si="810"/>
        <v>30.406921776000001</v>
      </c>
      <c r="D8704" s="24">
        <f t="shared" si="811"/>
        <v>0.12420719792427287</v>
      </c>
      <c r="E8704" s="18">
        <f>IF(G8704&gt;=0.3,(バックデータ一覧!$C$10*(バックデータ一覧!$C$12*計算過程!L8704+バックデータ一覧!$C$13*LN(計算過程!G8704)+バックデータ一覧!$C$14)^バックデータ一覧!$C$11+バックデータ一覧!$E$10*(計算過程!G8704/(バックデータ一覧!$E$12*計算過程!L8704+バックデータ一覧!$E$13*LN(計算過程!G8704)+バックデータ一覧!$E$14))^バックデータ一覧!$E$11)*計算過程!$W$11*10^-3,0)</f>
        <v>0</v>
      </c>
      <c r="F8704" s="18">
        <f>IF(G8704&lt;0.3,(バックデータ一覧!$C$10*(バックデータ一覧!$C$12*計算過程!L8704+バックデータ一覧!$C$13*LN(0.3)+バックデータ一覧!$C$14)^バックデータ一覧!$C$11+バックデータ一覧!$E$10*(0.3/(バックデータ一覧!$E$12*計算過程!L8704+バックデータ一覧!$E$13*LN(0.3)+バックデータ一覧!$E$14))^バックデータ一覧!$E$11)*計算過程!$W$11*計算過程!G8704/0.3*10^-3,0)</f>
        <v>0.12420719792427287</v>
      </c>
      <c r="G8704" s="18">
        <f t="shared" si="812"/>
        <v>4.1985686694874798E-2</v>
      </c>
      <c r="H8704" s="18">
        <f t="shared" si="813"/>
        <v>1.2766554910427019</v>
      </c>
      <c r="I8704" s="24">
        <v>0</v>
      </c>
      <c r="J8704" s="24">
        <v>0</v>
      </c>
      <c r="K8704" s="24">
        <v>0</v>
      </c>
      <c r="L8704" s="14">
        <f>貼り付けシート!C8704</f>
        <v>9.1999999999999993</v>
      </c>
      <c r="M8704" s="14">
        <f>貼り付けシート!D8704</f>
        <v>4.4000000000000004</v>
      </c>
      <c r="N8704" s="18">
        <f>貼り付けシート!E8704</f>
        <v>61.113153121324061</v>
      </c>
      <c r="O8704" s="18">
        <f>貼り付けシート!F8704</f>
        <v>1.2766554910427019</v>
      </c>
      <c r="P8704" s="19">
        <f t="shared" si="814"/>
        <v>1.2766554910427019</v>
      </c>
      <c r="Q8704" s="19">
        <f t="shared" si="815"/>
        <v>0</v>
      </c>
    </row>
    <row r="8705" spans="1:17">
      <c r="A8705" s="38">
        <v>42002</v>
      </c>
      <c r="B8705" s="49" t="s">
        <v>160</v>
      </c>
      <c r="C8705" s="24">
        <f t="shared" si="810"/>
        <v>30.406921776000001</v>
      </c>
      <c r="D8705" s="24">
        <f t="shared" si="811"/>
        <v>5.2247051774338277E-2</v>
      </c>
      <c r="E8705" s="18">
        <f>IF(G8705&gt;=0.3,(バックデータ一覧!$C$10*(バックデータ一覧!$C$12*計算過程!L8705+バックデータ一覧!$C$13*LN(計算過程!G8705)+バックデータ一覧!$C$14)^バックデータ一覧!$C$11+バックデータ一覧!$E$10*(計算過程!G8705/(バックデータ一覧!$E$12*計算過程!L8705+バックデータ一覧!$E$13*LN(計算過程!G8705)+バックデータ一覧!$E$14))^バックデータ一覧!$E$11)*計算過程!$W$11*10^-3,0)</f>
        <v>0</v>
      </c>
      <c r="F8705" s="18">
        <f>IF(G8705&lt;0.3,(バックデータ一覧!$C$10*(バックデータ一覧!$C$12*計算過程!L8705+バックデータ一覧!$C$13*LN(0.3)+バックデータ一覧!$C$14)^バックデータ一覧!$C$11+バックデータ一覧!$E$10*(0.3/(バックデータ一覧!$E$12*計算過程!L8705+バックデータ一覧!$E$13*LN(0.3)+バックデータ一覧!$E$14))^バックデータ一覧!$E$11)*計算過程!$W$11*計算過程!G8705/0.3*10^-3,0)</f>
        <v>5.2247051774338277E-2</v>
      </c>
      <c r="G8705" s="18">
        <f t="shared" si="812"/>
        <v>1.9230713165172778E-2</v>
      </c>
      <c r="H8705" s="18">
        <f t="shared" si="813"/>
        <v>0.58474679091010207</v>
      </c>
      <c r="I8705" s="24">
        <v>0</v>
      </c>
      <c r="J8705" s="24">
        <v>0</v>
      </c>
      <c r="K8705" s="24">
        <v>0</v>
      </c>
      <c r="L8705" s="14">
        <f>貼り付けシート!C8705</f>
        <v>11.5</v>
      </c>
      <c r="M8705" s="14">
        <f>貼り付けシート!D8705</f>
        <v>4.3</v>
      </c>
      <c r="N8705" s="18">
        <f>貼り付けシート!E8705</f>
        <v>51.224406818203072</v>
      </c>
      <c r="O8705" s="18">
        <f>貼り付けシート!F8705</f>
        <v>0.58474679091010207</v>
      </c>
      <c r="P8705" s="19">
        <f t="shared" si="814"/>
        <v>0.58474679091010207</v>
      </c>
      <c r="Q8705" s="19">
        <f t="shared" si="815"/>
        <v>0</v>
      </c>
    </row>
    <row r="8706" spans="1:17">
      <c r="A8706" s="38">
        <v>42002</v>
      </c>
      <c r="B8706" s="49" t="s">
        <v>161</v>
      </c>
      <c r="C8706" s="24">
        <f t="shared" si="810"/>
        <v>30.406921776000001</v>
      </c>
      <c r="D8706" s="24">
        <f t="shared" si="811"/>
        <v>1.4573752685233012E-2</v>
      </c>
      <c r="E8706" s="18">
        <f>IF(G8706&gt;=0.3,(バックデータ一覧!$C$10*(バックデータ一覧!$C$12*計算過程!L8706+バックデータ一覧!$C$13*LN(計算過程!G8706)+バックデータ一覧!$C$14)^バックデータ一覧!$C$11+バックデータ一覧!$E$10*(計算過程!G8706/(バックデータ一覧!$E$12*計算過程!L8706+バックデータ一覧!$E$13*LN(計算過程!G8706)+バックデータ一覧!$E$14))^バックデータ一覧!$E$11)*計算過程!$W$11*10^-3,0)</f>
        <v>0</v>
      </c>
      <c r="F8706" s="18">
        <f>IF(G8706&lt;0.3,(バックデータ一覧!$C$10*(バックデータ一覧!$C$12*計算過程!L8706+バックデータ一覧!$C$13*LN(0.3)+バックデータ一覧!$C$14)^バックデータ一覧!$C$11+バックデータ一覧!$E$10*(0.3/(バックデータ一覧!$E$12*計算過程!L8706+バックデータ一覧!$E$13*LN(0.3)+バックデータ一覧!$E$14))^バックデータ一覧!$E$11)*計算過程!$W$11*計算過程!G8706/0.3*10^-3,0)</f>
        <v>1.4573752685233012E-2</v>
      </c>
      <c r="G8706" s="18">
        <f t="shared" si="812"/>
        <v>5.616025916198363E-3</v>
      </c>
      <c r="H8706" s="18">
        <f t="shared" si="813"/>
        <v>0.17076606072583236</v>
      </c>
      <c r="I8706" s="24">
        <v>0</v>
      </c>
      <c r="J8706" s="24">
        <v>0</v>
      </c>
      <c r="K8706" s="24">
        <v>0</v>
      </c>
      <c r="L8706" s="14">
        <f>貼り付けシート!C8706</f>
        <v>12.7</v>
      </c>
      <c r="M8706" s="14">
        <f>貼り付けシート!D8706</f>
        <v>4.5</v>
      </c>
      <c r="N8706" s="18">
        <f>貼り付けシート!E8706</f>
        <v>49.51547067152201</v>
      </c>
      <c r="O8706" s="18">
        <f>貼り付けシート!F8706</f>
        <v>0.17076606072583236</v>
      </c>
      <c r="P8706" s="19">
        <f t="shared" si="814"/>
        <v>0.17076606072583236</v>
      </c>
      <c r="Q8706" s="19">
        <f t="shared" si="815"/>
        <v>0</v>
      </c>
    </row>
    <row r="8707" spans="1:17">
      <c r="A8707" s="38">
        <v>42002</v>
      </c>
      <c r="B8707" s="49" t="s">
        <v>162</v>
      </c>
      <c r="C8707" s="24">
        <f t="shared" si="810"/>
        <v>30.406921776000001</v>
      </c>
      <c r="D8707" s="24">
        <f t="shared" si="811"/>
        <v>1.0135243480562047E-2</v>
      </c>
      <c r="E8707" s="18">
        <f>IF(G8707&gt;=0.3,(バックデータ一覧!$C$10*(バックデータ一覧!$C$12*計算過程!L8707+バックデータ一覧!$C$13*LN(計算過程!G8707)+バックデータ一覧!$C$14)^バックデータ一覧!$C$11+バックデータ一覧!$E$10*(計算過程!G8707/(バックデータ一覧!$E$12*計算過程!L8707+バックデータ一覧!$E$13*LN(計算過程!G8707)+バックデータ一覧!$E$14))^バックデータ一覧!$E$11)*計算過程!$W$11*10^-3,0)</f>
        <v>0</v>
      </c>
      <c r="F8707" s="18">
        <f>IF(G8707&lt;0.3,(バックデータ一覧!$C$10*(バックデータ一覧!$C$12*計算過程!L8707+バックデータ一覧!$C$13*LN(0.3)+バックデータ一覧!$C$14)^バックデータ一覧!$C$11+バックデータ一覧!$E$10*(0.3/(バックデータ一覧!$E$12*計算過程!L8707+バックデータ一覧!$E$13*LN(0.3)+バックデータ一覧!$E$14))^バックデータ一覧!$E$11)*計算過程!$W$11*計算過程!G8707/0.3*10^-3,0)</f>
        <v>1.0135243480562047E-2</v>
      </c>
      <c r="G8707" s="18">
        <f t="shared" si="812"/>
        <v>3.9056371603925638E-3</v>
      </c>
      <c r="H8707" s="18">
        <f t="shared" si="813"/>
        <v>0.11875840362149545</v>
      </c>
      <c r="I8707" s="24">
        <v>0</v>
      </c>
      <c r="J8707" s="24">
        <v>0</v>
      </c>
      <c r="K8707" s="24">
        <v>0</v>
      </c>
      <c r="L8707" s="14">
        <f>貼り付けシート!C8707</f>
        <v>12.7</v>
      </c>
      <c r="M8707" s="14">
        <f>貼り付けシート!D8707</f>
        <v>4.5</v>
      </c>
      <c r="N8707" s="18">
        <f>貼り付けシート!E8707</f>
        <v>49.51547067152201</v>
      </c>
      <c r="O8707" s="18">
        <f>貼り付けシート!F8707</f>
        <v>0.11875840362149545</v>
      </c>
      <c r="P8707" s="19">
        <f t="shared" si="814"/>
        <v>0.11875840362149545</v>
      </c>
      <c r="Q8707" s="19">
        <f t="shared" si="815"/>
        <v>0</v>
      </c>
    </row>
    <row r="8708" spans="1:17">
      <c r="A8708" s="38">
        <v>42002</v>
      </c>
      <c r="B8708" s="49" t="s">
        <v>163</v>
      </c>
      <c r="C8708" s="24">
        <f t="shared" si="810"/>
        <v>30.406921776000001</v>
      </c>
      <c r="D8708" s="24">
        <f t="shared" si="811"/>
        <v>9.5841484183901062E-3</v>
      </c>
      <c r="E8708" s="18">
        <f>IF(G8708&gt;=0.3,(バックデータ一覧!$C$10*(バックデータ一覧!$C$12*計算過程!L8708+バックデータ一覧!$C$13*LN(計算過程!G8708)+バックデータ一覧!$C$14)^バックデータ一覧!$C$11+バックデータ一覧!$E$10*(計算過程!G8708/(バックデータ一覧!$E$12*計算過程!L8708+バックデータ一覧!$E$13*LN(計算過程!G8708)+バックデータ一覧!$E$14))^バックデータ一覧!$E$11)*計算過程!$W$11*10^-3,0)</f>
        <v>0</v>
      </c>
      <c r="F8708" s="18">
        <f>IF(G8708&lt;0.3,(バックデータ一覧!$C$10*(バックデータ一覧!$C$12*計算過程!L8708+バックデータ一覧!$C$13*LN(0.3)+バックデータ一覧!$C$14)^バックデータ一覧!$C$11+バックデータ一覧!$E$10*(0.3/(バックデータ一覧!$E$12*計算過程!L8708+バックデータ一覧!$E$13*LN(0.3)+バックデータ一覧!$E$14))^バックデータ一覧!$E$11)*計算過程!$W$11*計算過程!G8708/0.3*10^-3,0)</f>
        <v>9.5841484183901062E-3</v>
      </c>
      <c r="G8708" s="18">
        <f t="shared" si="812"/>
        <v>3.7075918829712223E-3</v>
      </c>
      <c r="H8708" s="18">
        <f t="shared" si="813"/>
        <v>0.11273645636283851</v>
      </c>
      <c r="I8708" s="24">
        <v>0</v>
      </c>
      <c r="J8708" s="24">
        <v>0</v>
      </c>
      <c r="K8708" s="24">
        <v>0</v>
      </c>
      <c r="L8708" s="14">
        <f>貼り付けシート!C8708</f>
        <v>12.8</v>
      </c>
      <c r="M8708" s="14">
        <f>貼り付けシート!D8708</f>
        <v>4.7</v>
      </c>
      <c r="N8708" s="18">
        <f>貼り付けシート!E8708</f>
        <v>51.361836261224084</v>
      </c>
      <c r="O8708" s="18">
        <f>貼り付けシート!F8708</f>
        <v>0.11273645636283851</v>
      </c>
      <c r="P8708" s="19">
        <f t="shared" si="814"/>
        <v>0.11273645636283851</v>
      </c>
      <c r="Q8708" s="19">
        <f t="shared" si="815"/>
        <v>0</v>
      </c>
    </row>
    <row r="8709" spans="1:17">
      <c r="A8709" s="38">
        <v>42002</v>
      </c>
      <c r="B8709" s="49" t="s">
        <v>164</v>
      </c>
      <c r="C8709" s="24">
        <f t="shared" si="810"/>
        <v>30.406921776000001</v>
      </c>
      <c r="D8709" s="24">
        <f t="shared" si="811"/>
        <v>1.074064768275842E-2</v>
      </c>
      <c r="E8709" s="18">
        <f>IF(G8709&gt;=0.3,(バックデータ一覧!$C$10*(バックデータ一覧!$C$12*計算過程!L8709+バックデータ一覧!$C$13*LN(計算過程!G8709)+バックデータ一覧!$C$14)^バックデータ一覧!$C$11+バックデータ一覧!$E$10*(計算過程!G8709/(バックデータ一覧!$E$12*計算過程!L8709+バックデータ一覧!$E$13*LN(計算過程!G8709)+バックデータ一覧!$E$14))^バックデータ一覧!$E$11)*計算過程!$W$11*10^-3,0)</f>
        <v>0</v>
      </c>
      <c r="F8709" s="18">
        <f>IF(G8709&lt;0.3,(バックデータ一覧!$C$10*(バックデータ一覧!$C$12*計算過程!L8709+バックデータ一覧!$C$13*LN(0.3)+バックデータ一覧!$C$14)^バックデータ一覧!$C$11+バックデータ一覧!$E$10*(0.3/(バックデータ一覧!$E$12*計算過程!L8709+バックデータ一覧!$E$13*LN(0.3)+バックデータ一覧!$E$14))^バックデータ一覧!$E$11)*計算過程!$W$11*計算過程!G8709/0.3*10^-3,0)</f>
        <v>1.074064768275842E-2</v>
      </c>
      <c r="G8709" s="18">
        <f t="shared" si="812"/>
        <v>4.1711204220870627E-3</v>
      </c>
      <c r="H8709" s="18">
        <f t="shared" si="813"/>
        <v>0.12683093239267743</v>
      </c>
      <c r="I8709" s="24">
        <v>0</v>
      </c>
      <c r="J8709" s="24">
        <v>0</v>
      </c>
      <c r="K8709" s="24">
        <v>0</v>
      </c>
      <c r="L8709" s="14">
        <f>貼り付けシート!C8709</f>
        <v>12.9</v>
      </c>
      <c r="M8709" s="14">
        <f>貼り付けシート!D8709</f>
        <v>5</v>
      </c>
      <c r="N8709" s="18">
        <f>貼り付けシート!E8709</f>
        <v>54.257527152656451</v>
      </c>
      <c r="O8709" s="18">
        <f>貼り付けシート!F8709</f>
        <v>0.12683093239267743</v>
      </c>
      <c r="P8709" s="19">
        <f t="shared" si="814"/>
        <v>0.12683093239267743</v>
      </c>
      <c r="Q8709" s="19">
        <f t="shared" si="815"/>
        <v>0</v>
      </c>
    </row>
    <row r="8710" spans="1:17">
      <c r="A8710" s="38">
        <v>42002</v>
      </c>
      <c r="B8710" s="49" t="s">
        <v>165</v>
      </c>
      <c r="C8710" s="24">
        <f t="shared" si="810"/>
        <v>30.406921776000001</v>
      </c>
      <c r="D8710" s="24">
        <f t="shared" si="811"/>
        <v>1.8691229456214181E-2</v>
      </c>
      <c r="E8710" s="18">
        <f>IF(G8710&gt;=0.3,(バックデータ一覧!$C$10*(バックデータ一覧!$C$12*計算過程!L8710+バックデータ一覧!$C$13*LN(計算過程!G8710)+バックデータ一覧!$C$14)^バックデータ一覧!$C$11+バックデータ一覧!$E$10*(計算過程!G8710/(バックデータ一覧!$E$12*計算過程!L8710+バックデータ一覧!$E$13*LN(計算過程!G8710)+バックデータ一覧!$E$14))^バックデータ一覧!$E$11)*計算過程!$W$11*10^-3,0)</f>
        <v>0</v>
      </c>
      <c r="F8710" s="18">
        <f>IF(G8710&lt;0.3,(バックデータ一覧!$C$10*(バックデータ一覧!$C$12*計算過程!L8710+バックデータ一覧!$C$13*LN(0.3)+バックデータ一覧!$C$14)^バックデータ一覧!$C$11+バックデータ一覧!$E$10*(0.3/(バックデータ一覧!$E$12*計算過程!L8710+バックデータ一覧!$E$13*LN(0.3)+バックデータ一覧!$E$14))^バックデータ一覧!$E$11)*計算過程!$W$11*計算過程!G8710/0.3*10^-3,0)</f>
        <v>1.8691229456214181E-2</v>
      </c>
      <c r="G8710" s="18">
        <f t="shared" si="812"/>
        <v>7.0116288974169175E-3</v>
      </c>
      <c r="H8710" s="18">
        <f t="shared" si="813"/>
        <v>0.21320205140609735</v>
      </c>
      <c r="I8710" s="24">
        <v>0</v>
      </c>
      <c r="J8710" s="24">
        <v>0</v>
      </c>
      <c r="K8710" s="24">
        <v>0</v>
      </c>
      <c r="L8710" s="14">
        <f>貼り付けシート!C8710</f>
        <v>12</v>
      </c>
      <c r="M8710" s="14">
        <f>貼り付けシート!D8710</f>
        <v>4.9000000000000004</v>
      </c>
      <c r="N8710" s="18">
        <f>貼り付けシート!E8710</f>
        <v>56.420913191557311</v>
      </c>
      <c r="O8710" s="18">
        <f>貼り付けシート!F8710</f>
        <v>0.21320205140609735</v>
      </c>
      <c r="P8710" s="19">
        <f t="shared" si="814"/>
        <v>0.21320205140609735</v>
      </c>
      <c r="Q8710" s="19">
        <f t="shared" si="815"/>
        <v>0</v>
      </c>
    </row>
    <row r="8711" spans="1:17">
      <c r="A8711" s="38">
        <v>42002</v>
      </c>
      <c r="B8711" s="49" t="s">
        <v>166</v>
      </c>
      <c r="C8711" s="24">
        <f t="shared" ref="C8711:C8765" si="816">$W$6*IF(AND(L8711&lt;5,N8711&gt;=80),$W$4,$W$5)*3600*10^-6</f>
        <v>30.406921776000001</v>
      </c>
      <c r="D8711" s="24">
        <f t="shared" ref="D8711:D8765" si="817">IF(G8711&gt;=0.3,E8711,F8711)</f>
        <v>4.2695680913285156E-2</v>
      </c>
      <c r="E8711" s="18">
        <f>IF(G8711&gt;=0.3,(バックデータ一覧!$C$10*(バックデータ一覧!$C$12*計算過程!L8711+バックデータ一覧!$C$13*LN(計算過程!G8711)+バックデータ一覧!$C$14)^バックデータ一覧!$C$11+バックデータ一覧!$E$10*(計算過程!G8711/(バックデータ一覧!$E$12*計算過程!L8711+バックデータ一覧!$E$13*LN(計算過程!G8711)+バックデータ一覧!$E$14))^バックデータ一覧!$E$11)*計算過程!$W$11*10^-3,0)</f>
        <v>0</v>
      </c>
      <c r="F8711" s="18">
        <f>IF(G8711&lt;0.3,(バックデータ一覧!$C$10*(バックデータ一覧!$C$12*計算過程!L8711+バックデータ一覧!$C$13*LN(0.3)+バックデータ一覧!$C$14)^バックデータ一覧!$C$11+バックデータ一覧!$E$10*(0.3/(バックデータ一覧!$E$12*計算過程!L8711+バックデータ一覧!$E$13*LN(0.3)+バックデータ一覧!$E$14))^バックデータ一覧!$E$11)*計算過程!$W$11*計算過程!G8711/0.3*10^-3,0)</f>
        <v>4.2695680913285156E-2</v>
      </c>
      <c r="G8711" s="18">
        <f t="shared" ref="G8711:G8765" si="818">H8711/($W$6*3600*10^-6)</f>
        <v>1.4860247829482686E-2</v>
      </c>
      <c r="H8711" s="18">
        <f t="shared" ref="H8711:H8765" si="819">IF(AND(L8711&lt;5,N8711&gt;=80),P8711/$W$4,P8711/$W$5)</f>
        <v>0.45185439332305383</v>
      </c>
      <c r="I8711" s="24">
        <v>0</v>
      </c>
      <c r="J8711" s="24">
        <v>0</v>
      </c>
      <c r="K8711" s="24">
        <v>0</v>
      </c>
      <c r="L8711" s="14">
        <f>貼り付けシート!C8711</f>
        <v>10</v>
      </c>
      <c r="M8711" s="14">
        <f>貼り付けシート!D8711</f>
        <v>5</v>
      </c>
      <c r="N8711" s="18">
        <f>貼り付けシート!E8711</f>
        <v>65.747998218030574</v>
      </c>
      <c r="O8711" s="18">
        <f>貼り付けシート!F8711</f>
        <v>0.45185439332305383</v>
      </c>
      <c r="P8711" s="19">
        <f t="shared" ref="P8711:P8765" si="820">IF(O8711&gt;C8711,C8711,O8711)</f>
        <v>0.45185439332305383</v>
      </c>
      <c r="Q8711" s="19">
        <f t="shared" ref="Q8711:Q8765" si="821">IF(O8711&gt;C8711,O8711-C8711,0)</f>
        <v>0</v>
      </c>
    </row>
    <row r="8712" spans="1:17">
      <c r="A8712" s="38">
        <v>42002</v>
      </c>
      <c r="B8712" s="49" t="s">
        <v>167</v>
      </c>
      <c r="C8712" s="24">
        <f t="shared" si="816"/>
        <v>30.406921776000001</v>
      </c>
      <c r="D8712" s="24">
        <f t="shared" si="817"/>
        <v>8.7227390035640784E-2</v>
      </c>
      <c r="E8712" s="18">
        <f>IF(G8712&gt;=0.3,(バックデータ一覧!$C$10*(バックデータ一覧!$C$12*計算過程!L8712+バックデータ一覧!$C$13*LN(計算過程!G8712)+バックデータ一覧!$C$14)^バックデータ一覧!$C$11+バックデータ一覧!$E$10*(計算過程!G8712/(バックデータ一覧!$E$12*計算過程!L8712+バックデータ一覧!$E$13*LN(計算過程!G8712)+バックデータ一覧!$E$14))^バックデータ一覧!$E$11)*計算過程!$W$11*10^-3,0)</f>
        <v>0</v>
      </c>
      <c r="F8712" s="18">
        <f>IF(G8712&lt;0.3,(バックデータ一覧!$C$10*(バックデータ一覧!$C$12*計算過程!L8712+バックデータ一覧!$C$13*LN(0.3)+バックデータ一覧!$C$14)^バックデータ一覧!$C$11+バックデータ一覧!$E$10*(0.3/(バックデータ一覧!$E$12*計算過程!L8712+バックデータ一覧!$E$13*LN(0.3)+バックデータ一覧!$E$14))^バックデータ一覧!$E$11)*計算過程!$W$11*計算過程!G8712/0.3*10^-3,0)</f>
        <v>8.7227390035640784E-2</v>
      </c>
      <c r="G8712" s="18">
        <f t="shared" si="818"/>
        <v>2.7846279456730721E-2</v>
      </c>
      <c r="H8712" s="18">
        <f t="shared" si="819"/>
        <v>0.84671964119344678</v>
      </c>
      <c r="I8712" s="24">
        <v>0</v>
      </c>
      <c r="J8712" s="24">
        <v>0</v>
      </c>
      <c r="K8712" s="24">
        <v>0</v>
      </c>
      <c r="L8712" s="14">
        <f>貼り付けシート!C8712</f>
        <v>7.6</v>
      </c>
      <c r="M8712" s="14">
        <f>貼り付けシート!D8712</f>
        <v>5</v>
      </c>
      <c r="N8712" s="18">
        <f>貼り付けシート!E8712</f>
        <v>77.338216782623576</v>
      </c>
      <c r="O8712" s="18">
        <f>貼り付けシート!F8712</f>
        <v>0.84671964119344678</v>
      </c>
      <c r="P8712" s="19">
        <f t="shared" si="820"/>
        <v>0.84671964119344678</v>
      </c>
      <c r="Q8712" s="19">
        <f t="shared" si="821"/>
        <v>0</v>
      </c>
    </row>
    <row r="8713" spans="1:17">
      <c r="A8713" s="38">
        <v>42002</v>
      </c>
      <c r="B8713" s="49" t="s">
        <v>168</v>
      </c>
      <c r="C8713" s="24">
        <f t="shared" si="816"/>
        <v>30.406921776000001</v>
      </c>
      <c r="D8713" s="24">
        <f t="shared" si="817"/>
        <v>0.23705668299458743</v>
      </c>
      <c r="E8713" s="18">
        <f>IF(G8713&gt;=0.3,(バックデータ一覧!$C$10*(バックデータ一覧!$C$12*計算過程!L8713+バックデータ一覧!$C$13*LN(計算過程!G8713)+バックデータ一覧!$C$14)^バックデータ一覧!$C$11+バックデータ一覧!$E$10*(計算過程!G8713/(バックデータ一覧!$E$12*計算過程!L8713+バックデータ一覧!$E$13*LN(計算過程!G8713)+バックデータ一覧!$E$14))^バックデータ一覧!$E$11)*計算過程!$W$11*10^-3,0)</f>
        <v>0</v>
      </c>
      <c r="F8713" s="18">
        <f>IF(G8713&lt;0.3,(バックデータ一覧!$C$10*(バックデータ一覧!$C$12*計算過程!L8713+バックデータ一覧!$C$13*LN(0.3)+バックデータ一覧!$C$14)^バックデータ一覧!$C$11+バックデータ一覧!$E$10*(0.3/(バックデータ一覧!$E$12*計算過程!L8713+バックデータ一覧!$E$13*LN(0.3)+バックデータ一覧!$E$14))^バックデータ一覧!$E$11)*計算過程!$W$11*計算過程!G8713/0.3*10^-3,0)</f>
        <v>0.23705668299458743</v>
      </c>
      <c r="G8713" s="18">
        <f t="shared" si="818"/>
        <v>7.3078608758051722E-2</v>
      </c>
      <c r="H8713" s="18">
        <f t="shared" si="819"/>
        <v>2.2220955400049873</v>
      </c>
      <c r="I8713" s="24">
        <v>0</v>
      </c>
      <c r="J8713" s="24">
        <v>0</v>
      </c>
      <c r="K8713" s="24">
        <v>0</v>
      </c>
      <c r="L8713" s="14">
        <f>貼り付けシート!C8713</f>
        <v>6.6</v>
      </c>
      <c r="M8713" s="14">
        <f>貼り付けシート!D8713</f>
        <v>5</v>
      </c>
      <c r="N8713" s="18">
        <f>貼り付けシート!E8713</f>
        <v>82.827924413660909</v>
      </c>
      <c r="O8713" s="18">
        <f>貼り付けシート!F8713</f>
        <v>2.2220955400049873</v>
      </c>
      <c r="P8713" s="19">
        <f t="shared" si="820"/>
        <v>2.2220955400049873</v>
      </c>
      <c r="Q8713" s="19">
        <f t="shared" si="821"/>
        <v>0</v>
      </c>
    </row>
    <row r="8714" spans="1:17">
      <c r="A8714" s="38">
        <v>42002</v>
      </c>
      <c r="B8714" s="49" t="s">
        <v>169</v>
      </c>
      <c r="C8714" s="24">
        <f t="shared" si="816"/>
        <v>30.406921776000001</v>
      </c>
      <c r="D8714" s="24">
        <f t="shared" si="817"/>
        <v>0.766163303849272</v>
      </c>
      <c r="E8714" s="18">
        <f>IF(G8714&gt;=0.3,(バックデータ一覧!$C$10*(バックデータ一覧!$C$12*計算過程!L8714+バックデータ一覧!$C$13*LN(計算過程!G8714)+バックデータ一覧!$C$14)^バックデータ一覧!$C$11+バックデータ一覧!$E$10*(計算過程!G8714/(バックデータ一覧!$E$12*計算過程!L8714+バックデータ一覧!$E$13*LN(計算過程!G8714)+バックデータ一覧!$E$14))^バックデータ一覧!$E$11)*計算過程!$W$11*10^-3,0)</f>
        <v>0</v>
      </c>
      <c r="F8714" s="18">
        <f>IF(G8714&lt;0.3,(バックデータ一覧!$C$10*(バックデータ一覧!$C$12*計算過程!L8714+バックデータ一覧!$C$13*LN(0.3)+バックデータ一覧!$C$14)^バックデータ一覧!$C$11+バックデータ一覧!$E$10*(0.3/(バックデータ一覧!$E$12*計算過程!L8714+バックデータ一覧!$E$13*LN(0.3)+バックデータ一覧!$E$14))^バックデータ一覧!$E$11)*計算過程!$W$11*計算過程!G8714/0.3*10^-3,0)</f>
        <v>0.766163303849272</v>
      </c>
      <c r="G8714" s="18">
        <f t="shared" si="818"/>
        <v>0.22666674346329829</v>
      </c>
      <c r="H8714" s="18">
        <f t="shared" si="819"/>
        <v>6.8922379377091705</v>
      </c>
      <c r="I8714" s="24">
        <v>0</v>
      </c>
      <c r="J8714" s="24">
        <v>0</v>
      </c>
      <c r="K8714" s="24">
        <v>0</v>
      </c>
      <c r="L8714" s="14">
        <f>貼り付けシート!C8714</f>
        <v>5.4</v>
      </c>
      <c r="M8714" s="14">
        <f>貼り付けシート!D8714</f>
        <v>4.8</v>
      </c>
      <c r="N8714" s="18">
        <f>貼り付けシート!E8714</f>
        <v>86.42588727421338</v>
      </c>
      <c r="O8714" s="18">
        <f>貼り付けシート!F8714</f>
        <v>6.8922379377091705</v>
      </c>
      <c r="P8714" s="19">
        <f t="shared" si="820"/>
        <v>6.8922379377091705</v>
      </c>
      <c r="Q8714" s="19">
        <f t="shared" si="821"/>
        <v>0</v>
      </c>
    </row>
    <row r="8715" spans="1:17">
      <c r="A8715" s="38">
        <v>42002</v>
      </c>
      <c r="B8715" s="49" t="s">
        <v>170</v>
      </c>
      <c r="C8715" s="24">
        <f t="shared" si="816"/>
        <v>23.413329767519997</v>
      </c>
      <c r="D8715" s="24">
        <f t="shared" si="817"/>
        <v>1.2483140613746191</v>
      </c>
      <c r="E8715" s="18">
        <f>IF(G8715&gt;=0.3,(バックデータ一覧!$C$10*(バックデータ一覧!$C$12*計算過程!L8715+バックデータ一覧!$C$13*LN(計算過程!G8715)+バックデータ一覧!$C$14)^バックデータ一覧!$C$11+バックデータ一覧!$E$10*(計算過程!G8715/(バックデータ一覧!$E$12*計算過程!L8715+バックデータ一覧!$E$13*LN(計算過程!G8715)+バックデータ一覧!$E$14))^バックデータ一覧!$E$11)*計算過程!$W$11*10^-3,0)</f>
        <v>1.2483140613746191</v>
      </c>
      <c r="F8715" s="18">
        <f>IF(G8715&lt;0.3,(バックデータ一覧!$C$10*(バックデータ一覧!$C$12*計算過程!L8715+バックデータ一覧!$C$13*LN(0.3)+バックデータ一覧!$C$14)^バックデータ一覧!$C$11+バックデータ一覧!$E$10*(0.3/(バックデータ一覧!$E$12*計算過程!L8715+バックデータ一覧!$E$13*LN(0.3)+バックデータ一覧!$E$14))^バックデータ一覧!$E$11)*計算過程!$W$11*計算過程!G8715/0.3*10^-3,0)</f>
        <v>0</v>
      </c>
      <c r="G8715" s="18">
        <f t="shared" si="818"/>
        <v>0.36846191826125863</v>
      </c>
      <c r="H8715" s="18">
        <f t="shared" si="819"/>
        <v>11.203792726004997</v>
      </c>
      <c r="I8715" s="24">
        <v>0</v>
      </c>
      <c r="J8715" s="24">
        <v>0</v>
      </c>
      <c r="K8715" s="24">
        <v>0</v>
      </c>
      <c r="L8715" s="14">
        <f>貼り付けシート!C8715</f>
        <v>4.7</v>
      </c>
      <c r="M8715" s="14">
        <f>貼り付けシート!D8715</f>
        <v>4.5999999999999996</v>
      </c>
      <c r="N8715" s="18">
        <f>貼り付けシート!E8715</f>
        <v>86.995034946941985</v>
      </c>
      <c r="O8715" s="18">
        <f>貼り付けシート!F8715</f>
        <v>8.626920399023847</v>
      </c>
      <c r="P8715" s="19">
        <f t="shared" si="820"/>
        <v>8.626920399023847</v>
      </c>
      <c r="Q8715" s="19">
        <f t="shared" si="821"/>
        <v>0</v>
      </c>
    </row>
    <row r="8716" spans="1:17">
      <c r="A8716" s="38">
        <v>42002</v>
      </c>
      <c r="B8716" s="49" t="s">
        <v>171</v>
      </c>
      <c r="C8716" s="24">
        <f t="shared" si="816"/>
        <v>23.413329767519997</v>
      </c>
      <c r="D8716" s="24">
        <f t="shared" si="817"/>
        <v>1.7117193477432684</v>
      </c>
      <c r="E8716" s="18">
        <f>IF(G8716&gt;=0.3,(バックデータ一覧!$C$10*(バックデータ一覧!$C$12*計算過程!L8716+バックデータ一覧!$C$13*LN(計算過程!G8716)+バックデータ一覧!$C$14)^バックデータ一覧!$C$11+バックデータ一覧!$E$10*(計算過程!G8716/(バックデータ一覧!$E$12*計算過程!L8716+バックデータ一覧!$E$13*LN(計算過程!G8716)+バックデータ一覧!$E$14))^バックデータ一覧!$E$11)*計算過程!$W$11*10^-3,0)</f>
        <v>1.7117193477432684</v>
      </c>
      <c r="F8716" s="18">
        <f>IF(G8716&lt;0.3,(バックデータ一覧!$C$10*(バックデータ一覧!$C$12*計算過程!L8716+バックデータ一覧!$C$13*LN(0.3)+バックデータ一覧!$C$14)^バックデータ一覧!$C$11+バックデータ一覧!$E$10*(0.3/(バックデータ一覧!$E$12*計算過程!L8716+バックデータ一覧!$E$13*LN(0.3)+バックデータ一覧!$E$14))^バックデータ一覧!$E$11)*計算過程!$W$11*計算過程!G8716/0.3*10^-3,0)</f>
        <v>0</v>
      </c>
      <c r="G8716" s="18">
        <f t="shared" si="818"/>
        <v>0.53338430937318293</v>
      </c>
      <c r="H8716" s="18">
        <f t="shared" si="819"/>
        <v>16.218574971656157</v>
      </c>
      <c r="I8716" s="24">
        <v>0</v>
      </c>
      <c r="J8716" s="24">
        <v>0</v>
      </c>
      <c r="K8716" s="24">
        <v>0</v>
      </c>
      <c r="L8716" s="14">
        <f>貼り付けシート!C8716</f>
        <v>4</v>
      </c>
      <c r="M8716" s="14">
        <f>貼り付けシート!D8716</f>
        <v>4.5</v>
      </c>
      <c r="N8716" s="18">
        <f>貼り付けシート!E8716</f>
        <v>89.399365648314244</v>
      </c>
      <c r="O8716" s="18">
        <f>貼り付けシート!F8716</f>
        <v>12.48830272817524</v>
      </c>
      <c r="P8716" s="19">
        <f t="shared" si="820"/>
        <v>12.48830272817524</v>
      </c>
      <c r="Q8716" s="19">
        <f t="shared" si="821"/>
        <v>0</v>
      </c>
    </row>
    <row r="8717" spans="1:17">
      <c r="A8717" s="38">
        <v>42002</v>
      </c>
      <c r="B8717" s="49" t="s">
        <v>172</v>
      </c>
      <c r="C8717" s="24">
        <f t="shared" si="816"/>
        <v>23.413329767519997</v>
      </c>
      <c r="D8717" s="24">
        <f t="shared" si="817"/>
        <v>1.8018401207026145</v>
      </c>
      <c r="E8717" s="18">
        <f>IF(G8717&gt;=0.3,(バックデータ一覧!$C$10*(バックデータ一覧!$C$12*計算過程!L8717+バックデータ一覧!$C$13*LN(計算過程!G8717)+バックデータ一覧!$C$14)^バックデータ一覧!$C$11+バックデータ一覧!$E$10*(計算過程!G8717/(バックデータ一覧!$E$12*計算過程!L8717+バックデータ一覧!$E$13*LN(計算過程!G8717)+バックデータ一覧!$E$14))^バックデータ一覧!$E$11)*計算過程!$W$11*10^-3,0)</f>
        <v>1.8018401207026145</v>
      </c>
      <c r="F8717" s="18">
        <f>IF(G8717&lt;0.3,(バックデータ一覧!$C$10*(バックデータ一覧!$C$12*計算過程!L8717+バックデータ一覧!$C$13*LN(0.3)+バックデータ一覧!$C$14)^バックデータ一覧!$C$11+バックデータ一覧!$E$10*(0.3/(バックデータ一覧!$E$12*計算過程!L8717+バックデータ一覧!$E$13*LN(0.3)+バックデータ一覧!$E$14))^バックデータ一覧!$E$11)*計算過程!$W$11*計算過程!G8717/0.3*10^-3,0)</f>
        <v>0</v>
      </c>
      <c r="G8717" s="18">
        <f t="shared" si="818"/>
        <v>0.56392405279708246</v>
      </c>
      <c r="H8717" s="18">
        <f t="shared" si="819"/>
        <v>17.147194561005779</v>
      </c>
      <c r="I8717" s="24">
        <v>0</v>
      </c>
      <c r="J8717" s="24">
        <v>0</v>
      </c>
      <c r="K8717" s="24">
        <v>0</v>
      </c>
      <c r="L8717" s="14">
        <f>貼り付けシート!C8717</f>
        <v>3.6</v>
      </c>
      <c r="M8717" s="14">
        <f>貼り付けシート!D8717</f>
        <v>4.3</v>
      </c>
      <c r="N8717" s="18">
        <f>貼り付けシート!E8717</f>
        <v>87.894983075279129</v>
      </c>
      <c r="O8717" s="18">
        <f>貼り付けシート!F8717</f>
        <v>13.203339811974452</v>
      </c>
      <c r="P8717" s="19">
        <f t="shared" si="820"/>
        <v>13.203339811974452</v>
      </c>
      <c r="Q8717" s="19">
        <f t="shared" si="821"/>
        <v>0</v>
      </c>
    </row>
    <row r="8718" spans="1:17">
      <c r="A8718" s="38">
        <v>42003</v>
      </c>
      <c r="B8718" s="49" t="s">
        <v>149</v>
      </c>
      <c r="C8718" s="24">
        <f t="shared" si="816"/>
        <v>23.413329767519997</v>
      </c>
      <c r="D8718" s="24">
        <f t="shared" si="817"/>
        <v>1.8886860396751406</v>
      </c>
      <c r="E8718" s="18">
        <f>IF(G8718&gt;=0.3,(バックデータ一覧!$C$10*(バックデータ一覧!$C$12*計算過程!L8718+バックデータ一覧!$C$13*LN(計算過程!G8718)+バックデータ一覧!$C$14)^バックデータ一覧!$C$11+バックデータ一覧!$E$10*(計算過程!G8718/(バックデータ一覧!$E$12*計算過程!L8718+バックデータ一覧!$E$13*LN(計算過程!G8718)+バックデータ一覧!$E$14))^バックデータ一覧!$E$11)*計算過程!$W$11*10^-3,0)</f>
        <v>1.8886860396751406</v>
      </c>
      <c r="F8718" s="18">
        <f>IF(G8718&lt;0.3,(バックデータ一覧!$C$10*(バックデータ一覧!$C$12*計算過程!L8718+バックデータ一覧!$C$13*LN(0.3)+バックデータ一覧!$C$14)^バックデータ一覧!$C$11+バックデータ一覧!$E$10*(0.3/(バックデータ一覧!$E$12*計算過程!L8718+バックデータ一覧!$E$13*LN(0.3)+バックデータ一覧!$E$14))^バックデータ一覧!$E$11)*計算過程!$W$11*計算過程!G8718/0.3*10^-3,0)</f>
        <v>0</v>
      </c>
      <c r="G8718" s="18">
        <f t="shared" si="818"/>
        <v>0.59983204758388942</v>
      </c>
      <c r="H8718" s="18">
        <f t="shared" si="819"/>
        <v>18.239046149621235</v>
      </c>
      <c r="I8718" s="24">
        <v>0</v>
      </c>
      <c r="J8718" s="24">
        <v>0</v>
      </c>
      <c r="K8718" s="24">
        <v>0</v>
      </c>
      <c r="L8718" s="14">
        <f>貼り付けシート!C8718</f>
        <v>3.5</v>
      </c>
      <c r="M8718" s="14">
        <f>貼り付けシート!D8718</f>
        <v>4.3</v>
      </c>
      <c r="N8718" s="18">
        <f>貼り付けシート!E8718</f>
        <v>88.517485333987565</v>
      </c>
      <c r="O8718" s="18">
        <f>貼り付けシート!F8718</f>
        <v>14.04406553520835</v>
      </c>
      <c r="P8718" s="19">
        <f t="shared" si="820"/>
        <v>14.04406553520835</v>
      </c>
      <c r="Q8718" s="19">
        <f t="shared" si="821"/>
        <v>0</v>
      </c>
    </row>
    <row r="8719" spans="1:17">
      <c r="A8719" s="38">
        <v>42003</v>
      </c>
      <c r="B8719" s="49" t="s">
        <v>150</v>
      </c>
      <c r="C8719" s="24">
        <f t="shared" si="816"/>
        <v>23.413329767519997</v>
      </c>
      <c r="D8719" s="24">
        <f t="shared" si="817"/>
        <v>2.01471897991674</v>
      </c>
      <c r="E8719" s="18">
        <f>IF(G8719&gt;=0.3,(バックデータ一覧!$C$10*(バックデータ一覧!$C$12*計算過程!L8719+バックデータ一覧!$C$13*LN(計算過程!G8719)+バックデータ一覧!$C$14)^バックデータ一覧!$C$11+バックデータ一覧!$E$10*(計算過程!G8719/(バックデータ一覧!$E$12*計算過程!L8719+バックデータ一覧!$E$13*LN(計算過程!G8719)+バックデータ一覧!$E$14))^バックデータ一覧!$E$11)*計算過程!$W$11*10^-3,0)</f>
        <v>2.01471897991674</v>
      </c>
      <c r="F8719" s="18">
        <f>IF(G8719&lt;0.3,(バックデータ一覧!$C$10*(バックデータ一覧!$C$12*計算過程!L8719+バックデータ一覧!$C$13*LN(0.3)+バックデータ一覧!$C$14)^バックデータ一覧!$C$11+バックデータ一覧!$E$10*(0.3/(バックデータ一覧!$E$12*計算過程!L8719+バックデータ一覧!$E$13*LN(0.3)+バックデータ一覧!$E$14))^バックデータ一覧!$E$11)*計算過程!$W$11*計算過程!G8719/0.3*10^-3,0)</f>
        <v>0</v>
      </c>
      <c r="G8719" s="18">
        <f t="shared" si="818"/>
        <v>0.64181035382989404</v>
      </c>
      <c r="H8719" s="18">
        <f t="shared" si="819"/>
        <v>19.515477223932471</v>
      </c>
      <c r="I8719" s="24">
        <v>0</v>
      </c>
      <c r="J8719" s="24">
        <v>0</v>
      </c>
      <c r="K8719" s="24">
        <v>0</v>
      </c>
      <c r="L8719" s="14">
        <f>貼り付けシート!C8719</f>
        <v>2.8</v>
      </c>
      <c r="M8719" s="14">
        <f>貼り付けシート!D8719</f>
        <v>4.2</v>
      </c>
      <c r="N8719" s="18">
        <f>貼り付けシート!E8719</f>
        <v>90.866561350278602</v>
      </c>
      <c r="O8719" s="18">
        <f>貼り付けシート!F8719</f>
        <v>15.026917462428003</v>
      </c>
      <c r="P8719" s="19">
        <f t="shared" si="820"/>
        <v>15.026917462428003</v>
      </c>
      <c r="Q8719" s="19">
        <f t="shared" si="821"/>
        <v>0</v>
      </c>
    </row>
    <row r="8720" spans="1:17">
      <c r="A8720" s="38">
        <v>42003</v>
      </c>
      <c r="B8720" s="49" t="s">
        <v>151</v>
      </c>
      <c r="C8720" s="24">
        <f t="shared" si="816"/>
        <v>23.413329767519997</v>
      </c>
      <c r="D8720" s="24">
        <f t="shared" si="817"/>
        <v>2.0816102598974155</v>
      </c>
      <c r="E8720" s="18">
        <f>IF(G8720&gt;=0.3,(バックデータ一覧!$C$10*(バックデータ一覧!$C$12*計算過程!L8720+バックデータ一覧!$C$13*LN(計算過程!G8720)+バックデータ一覧!$C$14)^バックデータ一覧!$C$11+バックデータ一覧!$E$10*(計算過程!G8720/(バックデータ一覧!$E$12*計算過程!L8720+バックデータ一覧!$E$13*LN(計算過程!G8720)+バックデータ一覧!$E$14))^バックデータ一覧!$E$11)*計算過程!$W$11*10^-3,0)</f>
        <v>2.0816102598974155</v>
      </c>
      <c r="F8720" s="18">
        <f>IF(G8720&lt;0.3,(バックデータ一覧!$C$10*(バックデータ一覧!$C$12*計算過程!L8720+バックデータ一覧!$C$13*LN(0.3)+バックデータ一覧!$C$14)^バックデータ一覧!$C$11+バックデータ一覧!$E$10*(0.3/(バックデータ一覧!$E$12*計算過程!L8720+バックデータ一覧!$E$13*LN(0.3)+バックデータ一覧!$E$14))^バックデータ一覧!$E$11)*計算過程!$W$11*計算過程!G8720/0.3*10^-3,0)</f>
        <v>0</v>
      </c>
      <c r="G8720" s="18">
        <f t="shared" si="818"/>
        <v>0.66606714477951534</v>
      </c>
      <c r="H8720" s="18">
        <f t="shared" si="819"/>
        <v>20.25305156887439</v>
      </c>
      <c r="I8720" s="24">
        <v>0</v>
      </c>
      <c r="J8720" s="24">
        <v>0</v>
      </c>
      <c r="K8720" s="24">
        <v>0</v>
      </c>
      <c r="L8720" s="14">
        <f>貼り付けシート!C8720</f>
        <v>2.5</v>
      </c>
      <c r="M8720" s="14">
        <f>貼り付けシート!D8720</f>
        <v>4</v>
      </c>
      <c r="N8720" s="18">
        <f>貼り付けシート!E8720</f>
        <v>88.433354642359717</v>
      </c>
      <c r="O8720" s="18">
        <f>貼り付けシート!F8720</f>
        <v>15.594849708033282</v>
      </c>
      <c r="P8720" s="19">
        <f t="shared" si="820"/>
        <v>15.594849708033282</v>
      </c>
      <c r="Q8720" s="19">
        <f t="shared" si="821"/>
        <v>0</v>
      </c>
    </row>
    <row r="8721" spans="1:17">
      <c r="A8721" s="38">
        <v>42003</v>
      </c>
      <c r="B8721" s="49" t="s">
        <v>152</v>
      </c>
      <c r="C8721" s="24">
        <f t="shared" si="816"/>
        <v>23.413329767519997</v>
      </c>
      <c r="D8721" s="24">
        <f t="shared" si="817"/>
        <v>2.1000708794696412</v>
      </c>
      <c r="E8721" s="18">
        <f>IF(G8721&gt;=0.3,(バックデータ一覧!$C$10*(バックデータ一覧!$C$12*計算過程!L8721+バックデータ一覧!$C$13*LN(計算過程!G8721)+バックデータ一覧!$C$14)^バックデータ一覧!$C$11+バックデータ一覧!$E$10*(計算過程!G8721/(バックデータ一覧!$E$12*計算過程!L8721+バックデータ一覧!$E$13*LN(計算過程!G8721)+バックデータ一覧!$E$14))^バックデータ一覧!$E$11)*計算過程!$W$11*10^-3,0)</f>
        <v>2.1000708794696412</v>
      </c>
      <c r="F8721" s="18">
        <f>IF(G8721&lt;0.3,(バックデータ一覧!$C$10*(バックデータ一覧!$C$12*計算過程!L8721+バックデータ一覧!$C$13*LN(0.3)+バックデータ一覧!$C$14)^バックデータ一覧!$C$11+バックデータ一覧!$E$10*(0.3/(バックデータ一覧!$E$12*計算過程!L8721+バックデータ一覧!$E$13*LN(0.3)+バックデータ一覧!$E$14))^バックデータ一覧!$E$11)*計算過程!$W$11*計算過程!G8721/0.3*10^-3,0)</f>
        <v>0</v>
      </c>
      <c r="G8721" s="18">
        <f t="shared" si="818"/>
        <v>0.674724638557608</v>
      </c>
      <c r="H8721" s="18">
        <f t="shared" si="819"/>
        <v>20.516299304961059</v>
      </c>
      <c r="I8721" s="24">
        <v>0</v>
      </c>
      <c r="J8721" s="24">
        <v>0</v>
      </c>
      <c r="K8721" s="24">
        <v>0</v>
      </c>
      <c r="L8721" s="14">
        <f>貼り付けシート!C8721</f>
        <v>2.5</v>
      </c>
      <c r="M8721" s="14">
        <f>貼り付けシート!D8721</f>
        <v>4</v>
      </c>
      <c r="N8721" s="18">
        <f>貼り付けシート!E8721</f>
        <v>88.433354642359717</v>
      </c>
      <c r="O8721" s="18">
        <f>貼り付けシート!F8721</f>
        <v>15.797550464820016</v>
      </c>
      <c r="P8721" s="19">
        <f t="shared" si="820"/>
        <v>15.797550464820016</v>
      </c>
      <c r="Q8721" s="19">
        <f t="shared" si="821"/>
        <v>0</v>
      </c>
    </row>
    <row r="8722" spans="1:17">
      <c r="A8722" s="38">
        <v>42003</v>
      </c>
      <c r="B8722" s="49" t="s">
        <v>153</v>
      </c>
      <c r="C8722" s="24">
        <f t="shared" si="816"/>
        <v>23.413329767519997</v>
      </c>
      <c r="D8722" s="24">
        <f t="shared" si="817"/>
        <v>2.1292794352426858</v>
      </c>
      <c r="E8722" s="18">
        <f>IF(G8722&gt;=0.3,(バックデータ一覧!$C$10*(バックデータ一覧!$C$12*計算過程!L8722+バックデータ一覧!$C$13*LN(計算過程!G8722)+バックデータ一覧!$C$14)^バックデータ一覧!$C$11+バックデータ一覧!$E$10*(計算過程!G8722/(バックデータ一覧!$E$12*計算過程!L8722+バックデータ一覧!$E$13*LN(計算過程!G8722)+バックデータ一覧!$E$14))^バックデータ一覧!$E$11)*計算過程!$W$11*10^-3,0)</f>
        <v>2.1292794352426858</v>
      </c>
      <c r="F8722" s="18">
        <f>IF(G8722&lt;0.3,(バックデータ一覧!$C$10*(バックデータ一覧!$C$12*計算過程!L8722+バックデータ一覧!$C$13*LN(0.3)+バックデータ一覧!$C$14)^バックデータ一覧!$C$11+バックデータ一覧!$E$10*(0.3/(バックデータ一覧!$E$12*計算過程!L8722+バックデータ一覧!$E$13*LN(0.3)+バックデータ一覧!$E$14))^バックデータ一覧!$E$11)*計算過程!$W$11*計算過程!G8722/0.3*10^-3,0)</f>
        <v>0</v>
      </c>
      <c r="G8722" s="18">
        <f t="shared" si="818"/>
        <v>0.68388651498727593</v>
      </c>
      <c r="H8722" s="18">
        <f t="shared" si="819"/>
        <v>20.794883764879351</v>
      </c>
      <c r="I8722" s="24">
        <v>0</v>
      </c>
      <c r="J8722" s="24">
        <v>0</v>
      </c>
      <c r="K8722" s="24">
        <v>0</v>
      </c>
      <c r="L8722" s="14">
        <f>貼り付けシート!C8722</f>
        <v>2.2999999999999998</v>
      </c>
      <c r="M8722" s="14">
        <f>貼り付けシート!D8722</f>
        <v>4</v>
      </c>
      <c r="N8722" s="18">
        <f>貼り付けシート!E8722</f>
        <v>89.70233636557569</v>
      </c>
      <c r="O8722" s="18">
        <f>貼り付けシート!F8722</f>
        <v>16.012060498957101</v>
      </c>
      <c r="P8722" s="19">
        <f t="shared" si="820"/>
        <v>16.012060498957101</v>
      </c>
      <c r="Q8722" s="19">
        <f t="shared" si="821"/>
        <v>0</v>
      </c>
    </row>
    <row r="8723" spans="1:17">
      <c r="A8723" s="38">
        <v>42003</v>
      </c>
      <c r="B8723" s="49" t="s">
        <v>154</v>
      </c>
      <c r="C8723" s="24">
        <f t="shared" si="816"/>
        <v>23.413329767519997</v>
      </c>
      <c r="D8723" s="24">
        <f t="shared" si="817"/>
        <v>2.1445946968056404</v>
      </c>
      <c r="E8723" s="18">
        <f>IF(G8723&gt;=0.3,(バックデータ一覧!$C$10*(バックデータ一覧!$C$12*計算過程!L8723+バックデータ一覧!$C$13*LN(計算過程!G8723)+バックデータ一覧!$C$14)^バックデータ一覧!$C$11+バックデータ一覧!$E$10*(計算過程!G8723/(バックデータ一覧!$E$12*計算過程!L8723+バックデータ一覧!$E$13*LN(計算過程!G8723)+バックデータ一覧!$E$14))^バックデータ一覧!$E$11)*計算過程!$W$11*10^-3,0)</f>
        <v>2.1445946968056404</v>
      </c>
      <c r="F8723" s="18">
        <f>IF(G8723&lt;0.3,(バックデータ一覧!$C$10*(バックデータ一覧!$C$12*計算過程!L8723+バックデータ一覧!$C$13*LN(0.3)+バックデータ一覧!$C$14)^バックデータ一覧!$C$11+バックデータ一覧!$E$10*(0.3/(バックデータ一覧!$E$12*計算過程!L8723+バックデータ一覧!$E$13*LN(0.3)+バックデータ一覧!$E$14))^バックデータ一覧!$E$11)*計算過程!$W$11*計算過程!G8723/0.3*10^-3,0)</f>
        <v>0</v>
      </c>
      <c r="G8723" s="18">
        <f t="shared" si="818"/>
        <v>0.68881371126639546</v>
      </c>
      <c r="H8723" s="18">
        <f t="shared" si="819"/>
        <v>20.944704636713539</v>
      </c>
      <c r="I8723" s="24">
        <v>0</v>
      </c>
      <c r="J8723" s="24">
        <v>0</v>
      </c>
      <c r="K8723" s="24">
        <v>0</v>
      </c>
      <c r="L8723" s="14">
        <f>貼り付けシート!C8723</f>
        <v>2.2000000000000002</v>
      </c>
      <c r="M8723" s="14">
        <f>貼り付けシート!D8723</f>
        <v>4</v>
      </c>
      <c r="N8723" s="18">
        <f>貼り付けシート!E8723</f>
        <v>90.344427887722418</v>
      </c>
      <c r="O8723" s="18">
        <f>貼り付けシート!F8723</f>
        <v>16.127422570269424</v>
      </c>
      <c r="P8723" s="19">
        <f t="shared" si="820"/>
        <v>16.127422570269424</v>
      </c>
      <c r="Q8723" s="19">
        <f t="shared" si="821"/>
        <v>0</v>
      </c>
    </row>
    <row r="8724" spans="1:17">
      <c r="A8724" s="38">
        <v>42003</v>
      </c>
      <c r="B8724" s="49" t="s">
        <v>155</v>
      </c>
      <c r="C8724" s="24">
        <f t="shared" si="816"/>
        <v>23.413329767519997</v>
      </c>
      <c r="D8724" s="24">
        <f t="shared" si="817"/>
        <v>2.139507326291056</v>
      </c>
      <c r="E8724" s="18">
        <f>IF(G8724&gt;=0.3,(バックデータ一覧!$C$10*(バックデータ一覧!$C$12*計算過程!L8724+バックデータ一覧!$C$13*LN(計算過程!G8724)+バックデータ一覧!$C$14)^バックデータ一覧!$C$11+バックデータ一覧!$E$10*(計算過程!G8724/(バックデータ一覧!$E$12*計算過程!L8724+バックデータ一覧!$E$13*LN(計算過程!G8724)+バックデータ一覧!$E$14))^バックデータ一覧!$E$11)*計算過程!$W$11*10^-3,0)</f>
        <v>2.139507326291056</v>
      </c>
      <c r="F8724" s="18">
        <f>IF(G8724&lt;0.3,(バックデータ一覧!$C$10*(バックデータ一覧!$C$12*計算過程!L8724+バックデータ一覧!$C$13*LN(0.3)+バックデータ一覧!$C$14)^バックデータ一覧!$C$11+バックデータ一覧!$E$10*(0.3/(バックデータ一覧!$E$12*計算過程!L8724+バックデータ一覧!$E$13*LN(0.3)+バックデータ一覧!$E$14))^バックデータ一覧!$E$11)*計算過程!$W$11*計算過程!G8724/0.3*10^-3,0)</f>
        <v>0</v>
      </c>
      <c r="G8724" s="18">
        <f t="shared" si="818"/>
        <v>0.68173991982767967</v>
      </c>
      <c r="H8724" s="18">
        <f t="shared" si="819"/>
        <v>20.729612413776767</v>
      </c>
      <c r="I8724" s="24">
        <v>0</v>
      </c>
      <c r="J8724" s="24">
        <v>0</v>
      </c>
      <c r="K8724" s="24">
        <v>0</v>
      </c>
      <c r="L8724" s="14">
        <f>貼り付けシート!C8724</f>
        <v>2</v>
      </c>
      <c r="M8724" s="14">
        <f>貼り付けシート!D8724</f>
        <v>3.9</v>
      </c>
      <c r="N8724" s="18">
        <f>貼り付けシート!E8724</f>
        <v>89.367209683347781</v>
      </c>
      <c r="O8724" s="18">
        <f>貼り付けシート!F8724</f>
        <v>15.96180155860811</v>
      </c>
      <c r="P8724" s="19">
        <f t="shared" si="820"/>
        <v>15.96180155860811</v>
      </c>
      <c r="Q8724" s="19">
        <f t="shared" si="821"/>
        <v>0</v>
      </c>
    </row>
    <row r="8725" spans="1:17">
      <c r="A8725" s="38">
        <v>42003</v>
      </c>
      <c r="B8725" s="49" t="s">
        <v>156</v>
      </c>
      <c r="C8725" s="24">
        <f t="shared" si="816"/>
        <v>23.413329767519997</v>
      </c>
      <c r="D8725" s="24">
        <f t="shared" si="817"/>
        <v>1.7947066555423365</v>
      </c>
      <c r="E8725" s="18">
        <f>IF(G8725&gt;=0.3,(バックデータ一覧!$C$10*(バックデータ一覧!$C$12*計算過程!L8725+バックデータ一覧!$C$13*LN(計算過程!G8725)+バックデータ一覧!$C$14)^バックデータ一覧!$C$11+バックデータ一覧!$E$10*(計算過程!G8725/(バックデータ一覧!$E$12*計算過程!L8725+バックデータ一覧!$E$13*LN(計算過程!G8725)+バックデータ一覧!$E$14))^バックデータ一覧!$E$11)*計算過程!$W$11*10^-3,0)</f>
        <v>1.7947066555423365</v>
      </c>
      <c r="F8725" s="18">
        <f>IF(G8725&lt;0.3,(バックデータ一覧!$C$10*(バックデータ一覧!$C$12*計算過程!L8725+バックデータ一覧!$C$13*LN(0.3)+バックデータ一覧!$C$14)^バックデータ一覧!$C$11+バックデータ一覧!$E$10*(0.3/(バックデータ一覧!$E$12*計算過程!L8725+バックデータ一覧!$E$13*LN(0.3)+バックデータ一覧!$E$14))^バックデータ一覧!$E$11)*計算過程!$W$11*計算過程!G8725/0.3*10^-3,0)</f>
        <v>0</v>
      </c>
      <c r="G8725" s="18">
        <f t="shared" si="818"/>
        <v>0.54366093870813015</v>
      </c>
      <c r="H8725" s="18">
        <f t="shared" si="819"/>
        <v>16.531055635964844</v>
      </c>
      <c r="I8725" s="24">
        <v>0</v>
      </c>
      <c r="J8725" s="24">
        <v>0</v>
      </c>
      <c r="K8725" s="24">
        <v>0</v>
      </c>
      <c r="L8725" s="14">
        <f>貼り付けシート!C8725</f>
        <v>2.7</v>
      </c>
      <c r="M8725" s="14">
        <f>貼り付けシート!D8725</f>
        <v>4.0999999999999996</v>
      </c>
      <c r="N8725" s="18">
        <f>貼り付けシート!E8725</f>
        <v>89.349685319725936</v>
      </c>
      <c r="O8725" s="18">
        <f>貼り付けシート!F8725</f>
        <v>12.72891283969293</v>
      </c>
      <c r="P8725" s="19">
        <f t="shared" si="820"/>
        <v>12.72891283969293</v>
      </c>
      <c r="Q8725" s="19">
        <f t="shared" si="821"/>
        <v>0</v>
      </c>
    </row>
    <row r="8726" spans="1:17">
      <c r="A8726" s="38">
        <v>42003</v>
      </c>
      <c r="B8726" s="49" t="s">
        <v>157</v>
      </c>
      <c r="C8726" s="24">
        <f t="shared" si="816"/>
        <v>23.413329767519997</v>
      </c>
      <c r="D8726" s="24">
        <f t="shared" si="817"/>
        <v>0.52317945046582925</v>
      </c>
      <c r="E8726" s="18">
        <f>IF(G8726&gt;=0.3,(バックデータ一覧!$C$10*(バックデータ一覧!$C$12*計算過程!L8726+バックデータ一覧!$C$13*LN(計算過程!G8726)+バックデータ一覧!$C$14)^バックデータ一覧!$C$11+バックデータ一覧!$E$10*(計算過程!G8726/(バックデータ一覧!$E$12*計算過程!L8726+バックデータ一覧!$E$13*LN(計算過程!G8726)+バックデータ一覧!$E$14))^バックデータ一覧!$E$11)*計算過程!$W$11*10^-3,0)</f>
        <v>0</v>
      </c>
      <c r="F8726" s="18">
        <f>IF(G8726&lt;0.3,(バックデータ一覧!$C$10*(バックデータ一覧!$C$12*計算過程!L8726+バックデータ一覧!$C$13*LN(0.3)+バックデータ一覧!$C$14)^バックデータ一覧!$C$11+バックデータ一覧!$E$10*(0.3/(バックデータ一覧!$E$12*計算過程!L8726+バックデータ一覧!$E$13*LN(0.3)+バックデータ一覧!$E$14))^バックデータ一覧!$E$11)*計算過程!$W$11*計算過程!G8726/0.3*10^-3,0)</f>
        <v>0.52317945046582925</v>
      </c>
      <c r="G8726" s="18">
        <f t="shared" si="818"/>
        <v>0.15066146128476954</v>
      </c>
      <c r="H8726" s="18">
        <f t="shared" si="819"/>
        <v>4.5811512679438398</v>
      </c>
      <c r="I8726" s="24">
        <v>0</v>
      </c>
      <c r="J8726" s="24">
        <v>0</v>
      </c>
      <c r="K8726" s="24">
        <v>0</v>
      </c>
      <c r="L8726" s="14">
        <f>貼り付けシート!C8726</f>
        <v>4.5999999999999996</v>
      </c>
      <c r="M8726" s="14">
        <f>貼り付けシート!D8726</f>
        <v>4.5</v>
      </c>
      <c r="N8726" s="18">
        <f>貼り付けシート!E8726</f>
        <v>85.714875925483227</v>
      </c>
      <c r="O8726" s="18">
        <f>貼り付けシート!F8726</f>
        <v>3.5274864763167568</v>
      </c>
      <c r="P8726" s="19">
        <f t="shared" si="820"/>
        <v>3.5274864763167568</v>
      </c>
      <c r="Q8726" s="19">
        <f t="shared" si="821"/>
        <v>0</v>
      </c>
    </row>
    <row r="8727" spans="1:17">
      <c r="A8727" s="38">
        <v>42003</v>
      </c>
      <c r="B8727" s="49" t="s">
        <v>158</v>
      </c>
      <c r="C8727" s="24">
        <f t="shared" si="816"/>
        <v>30.406921776000001</v>
      </c>
      <c r="D8727" s="24">
        <f t="shared" si="817"/>
        <v>0.138417636564934</v>
      </c>
      <c r="E8727" s="18">
        <f>IF(G8727&gt;=0.3,(バックデータ一覧!$C$10*(バックデータ一覧!$C$12*計算過程!L8727+バックデータ一覧!$C$13*LN(計算過程!G8727)+バックデータ一覧!$C$14)^バックデータ一覧!$C$11+バックデータ一覧!$E$10*(計算過程!G8727/(バックデータ一覧!$E$12*計算過程!L8727+バックデータ一覧!$E$13*LN(計算過程!G8727)+バックデータ一覧!$E$14))^バックデータ一覧!$E$11)*計算過程!$W$11*10^-3,0)</f>
        <v>0</v>
      </c>
      <c r="F8727" s="18">
        <f>IF(G8727&lt;0.3,(バックデータ一覧!$C$10*(バックデータ一覧!$C$12*計算過程!L8727+バックデータ一覧!$C$13*LN(0.3)+バックデータ一覧!$C$14)^バックデータ一覧!$C$11+バックデータ一覧!$E$10*(0.3/(バックデータ一覧!$E$12*計算過程!L8727+バックデータ一覧!$E$13*LN(0.3)+バックデータ一覧!$E$14))^バックデータ一覧!$E$11)*計算過程!$W$11*計算過程!G8727/0.3*10^-3,0)</f>
        <v>0.138417636564934</v>
      </c>
      <c r="G8727" s="18">
        <f t="shared" si="818"/>
        <v>4.5623859586958367E-2</v>
      </c>
      <c r="H8727" s="18">
        <f t="shared" si="819"/>
        <v>1.3872811295798508</v>
      </c>
      <c r="I8727" s="24">
        <v>0</v>
      </c>
      <c r="J8727" s="24">
        <v>0</v>
      </c>
      <c r="K8727" s="24">
        <v>0</v>
      </c>
      <c r="L8727" s="14">
        <f>貼り付けシート!C8727</f>
        <v>8.5</v>
      </c>
      <c r="M8727" s="14">
        <f>貼り付けシート!D8727</f>
        <v>5.3</v>
      </c>
      <c r="N8727" s="18">
        <f>貼り付けシート!E8727</f>
        <v>77.071109613275894</v>
      </c>
      <c r="O8727" s="18">
        <f>貼り付けシート!F8727</f>
        <v>1.3872811295798508</v>
      </c>
      <c r="P8727" s="19">
        <f t="shared" si="820"/>
        <v>1.3872811295798508</v>
      </c>
      <c r="Q8727" s="19">
        <f t="shared" si="821"/>
        <v>0</v>
      </c>
    </row>
    <row r="8728" spans="1:17">
      <c r="A8728" s="38">
        <v>42003</v>
      </c>
      <c r="B8728" s="49" t="s">
        <v>159</v>
      </c>
      <c r="C8728" s="24">
        <f t="shared" si="816"/>
        <v>30.406921776000001</v>
      </c>
      <c r="D8728" s="24">
        <f t="shared" si="817"/>
        <v>3.8444663094608769E-2</v>
      </c>
      <c r="E8728" s="18">
        <f>IF(G8728&gt;=0.3,(バックデータ一覧!$C$10*(バックデータ一覧!$C$12*計算過程!L8728+バックデータ一覧!$C$13*LN(計算過程!G8728)+バックデータ一覧!$C$14)^バックデータ一覧!$C$11+バックデータ一覧!$E$10*(計算過程!G8728/(バックデータ一覧!$E$12*計算過程!L8728+バックデータ一覧!$E$13*LN(計算過程!G8728)+バックデータ一覧!$E$14))^バックデータ一覧!$E$11)*計算過程!$W$11*10^-3,0)</f>
        <v>0</v>
      </c>
      <c r="F8728" s="18">
        <f>IF(G8728&lt;0.3,(バックデータ一覧!$C$10*(バックデータ一覧!$C$12*計算過程!L8728+バックデータ一覧!$C$13*LN(0.3)+バックデータ一覧!$C$14)^バックデータ一覧!$C$11+バックデータ一覧!$E$10*(0.3/(バックデータ一覧!$E$12*計算過程!L8728+バックデータ一覧!$E$13*LN(0.3)+バックデータ一覧!$E$14))^バックデータ一覧!$E$11)*計算過程!$W$11*計算過程!G8728/0.3*10^-3,0)</f>
        <v>3.8444663094608769E-2</v>
      </c>
      <c r="G8728" s="18">
        <f t="shared" si="818"/>
        <v>1.4814730903016255E-2</v>
      </c>
      <c r="H8728" s="18">
        <f t="shared" si="819"/>
        <v>0.45047036370050514</v>
      </c>
      <c r="I8728" s="24">
        <v>0</v>
      </c>
      <c r="J8728" s="24">
        <v>0</v>
      </c>
      <c r="K8728" s="24">
        <v>0</v>
      </c>
      <c r="L8728" s="14">
        <f>貼り付けシート!C8728</f>
        <v>12.7</v>
      </c>
      <c r="M8728" s="14">
        <f>貼り付けシート!D8728</f>
        <v>6.2</v>
      </c>
      <c r="N8728" s="18">
        <f>貼り付けシート!E8728</f>
        <v>68.036698407935532</v>
      </c>
      <c r="O8728" s="18">
        <f>貼り付けシート!F8728</f>
        <v>0.45047036370050514</v>
      </c>
      <c r="P8728" s="19">
        <f t="shared" si="820"/>
        <v>0.45047036370050514</v>
      </c>
      <c r="Q8728" s="19">
        <f t="shared" si="821"/>
        <v>0</v>
      </c>
    </row>
    <row r="8729" spans="1:17">
      <c r="A8729" s="38">
        <v>42003</v>
      </c>
      <c r="B8729" s="49" t="s">
        <v>160</v>
      </c>
      <c r="C8729" s="24">
        <f t="shared" si="816"/>
        <v>30.406921776000001</v>
      </c>
      <c r="D8729" s="24">
        <f t="shared" si="817"/>
        <v>4.8935702143390351E-3</v>
      </c>
      <c r="E8729" s="18">
        <f>IF(G8729&gt;=0.3,(バックデータ一覧!$C$10*(バックデータ一覧!$C$12*計算過程!L8729+バックデータ一覧!$C$13*LN(計算過程!G8729)+バックデータ一覧!$C$14)^バックデータ一覧!$C$11+バックデータ一覧!$E$10*(計算過程!G8729/(バックデータ一覧!$E$12*計算過程!L8729+バックデータ一覧!$E$13*LN(計算過程!G8729)+バックデータ一覧!$E$14))^バックデータ一覧!$E$11)*計算過程!$W$11*10^-3,0)</f>
        <v>0</v>
      </c>
      <c r="F8729" s="18">
        <f>IF(G8729&lt;0.3,(バックデータ一覧!$C$10*(バックデータ一覧!$C$12*計算過程!L8729+バックデータ一覧!$C$13*LN(0.3)+バックデータ一覧!$C$14)^バックデータ一覧!$C$11+バックデータ一覧!$E$10*(0.3/(バックデータ一覧!$E$12*計算過程!L8729+バックデータ一覧!$E$13*LN(0.3)+バックデータ一覧!$E$14))^バックデータ一覧!$E$11)*計算過程!$W$11*計算過程!G8729/0.3*10^-3,0)</f>
        <v>4.8935702143390351E-3</v>
      </c>
      <c r="G8729" s="18">
        <f t="shared" si="818"/>
        <v>2.1248814298330592E-3</v>
      </c>
      <c r="H8729" s="18">
        <f t="shared" si="819"/>
        <v>6.4611103420208871E-2</v>
      </c>
      <c r="I8729" s="24">
        <v>0</v>
      </c>
      <c r="J8729" s="24">
        <v>0</v>
      </c>
      <c r="K8729" s="24">
        <v>0</v>
      </c>
      <c r="L8729" s="14">
        <f>貼り付けシート!C8729</f>
        <v>15.7</v>
      </c>
      <c r="M8729" s="14">
        <f>貼り付けシート!D8729</f>
        <v>7.1</v>
      </c>
      <c r="N8729" s="18">
        <f>貼り付けシート!E8729</f>
        <v>64.053594707060029</v>
      </c>
      <c r="O8729" s="18">
        <f>貼り付けシート!F8729</f>
        <v>6.4611103420208871E-2</v>
      </c>
      <c r="P8729" s="19">
        <f t="shared" si="820"/>
        <v>6.4611103420208871E-2</v>
      </c>
      <c r="Q8729" s="19">
        <f t="shared" si="821"/>
        <v>0</v>
      </c>
    </row>
    <row r="8730" spans="1:17">
      <c r="A8730" s="38">
        <v>42003</v>
      </c>
      <c r="B8730" s="49" t="s">
        <v>161</v>
      </c>
      <c r="C8730" s="24">
        <f t="shared" si="816"/>
        <v>30.406921776000001</v>
      </c>
      <c r="D8730" s="24">
        <f t="shared" si="817"/>
        <v>8.4891387470851674E-4</v>
      </c>
      <c r="E8730" s="18">
        <f>IF(G8730&gt;=0.3,(バックデータ一覧!$C$10*(バックデータ一覧!$C$12*計算過程!L8730+バックデータ一覧!$C$13*LN(計算過程!G8730)+バックデータ一覧!$C$14)^バックデータ一覧!$C$11+バックデータ一覧!$E$10*(計算過程!G8730/(バックデータ一覧!$E$12*計算過程!L8730+バックデータ一覧!$E$13*LN(計算過程!G8730)+バックデータ一覧!$E$14))^バックデータ一覧!$E$11)*計算過程!$W$11*10^-3,0)</f>
        <v>0</v>
      </c>
      <c r="F8730" s="18">
        <f>IF(G8730&lt;0.3,(バックデータ一覧!$C$10*(バックデータ一覧!$C$12*計算過程!L8730+バックデータ一覧!$C$13*LN(0.3)+バックデータ一覧!$C$14)^バックデータ一覧!$C$11+バックデータ一覧!$E$10*(0.3/(バックデータ一覧!$E$12*計算過程!L8730+バックデータ一覧!$E$13*LN(0.3)+バックデータ一覧!$E$14))^バックデータ一覧!$E$11)*計算過程!$W$11*計算過程!G8730/0.3*10^-3,0)</f>
        <v>8.4891387470851674E-4</v>
      </c>
      <c r="G8730" s="18">
        <f t="shared" si="818"/>
        <v>3.9234523213583914E-4</v>
      </c>
      <c r="H8730" s="18">
        <f t="shared" si="819"/>
        <v>1.1930010782741023E-2</v>
      </c>
      <c r="I8730" s="24">
        <v>0</v>
      </c>
      <c r="J8730" s="24">
        <v>0</v>
      </c>
      <c r="K8730" s="24">
        <v>0</v>
      </c>
      <c r="L8730" s="14">
        <f>貼り付けシート!C8730</f>
        <v>17.2</v>
      </c>
      <c r="M8730" s="14">
        <f>貼り付けシート!D8730</f>
        <v>7.6</v>
      </c>
      <c r="N8730" s="18">
        <f>貼り付けシート!E8730</f>
        <v>62.268827009270332</v>
      </c>
      <c r="O8730" s="18">
        <f>貼り付けシート!F8730</f>
        <v>1.1930010782741023E-2</v>
      </c>
      <c r="P8730" s="19">
        <f t="shared" si="820"/>
        <v>1.1930010782741023E-2</v>
      </c>
      <c r="Q8730" s="19">
        <f t="shared" si="821"/>
        <v>0</v>
      </c>
    </row>
    <row r="8731" spans="1:17">
      <c r="A8731" s="38">
        <v>42003</v>
      </c>
      <c r="B8731" s="49" t="s">
        <v>162</v>
      </c>
      <c r="C8731" s="24">
        <f t="shared" si="816"/>
        <v>30.406921776000001</v>
      </c>
      <c r="D8731" s="24">
        <f t="shared" si="817"/>
        <v>2.9214350487318983E-4</v>
      </c>
      <c r="E8731" s="18">
        <f>IF(G8731&gt;=0.3,(バックデータ一覧!$C$10*(バックデータ一覧!$C$12*計算過程!L8731+バックデータ一覧!$C$13*LN(計算過程!G8731)+バックデータ一覧!$C$14)^バックデータ一覧!$C$11+バックデータ一覧!$E$10*(計算過程!G8731/(バックデータ一覧!$E$12*計算過程!L8731+バックデータ一覧!$E$13*LN(計算過程!G8731)+バックデータ一覧!$E$14))^バックデータ一覧!$E$11)*計算過程!$W$11*10^-3,0)</f>
        <v>0</v>
      </c>
      <c r="F8731" s="18">
        <f>IF(G8731&lt;0.3,(バックデータ一覧!$C$10*(バックデータ一覧!$C$12*計算過程!L8731+バックデータ一覧!$C$13*LN(0.3)+バックデータ一覧!$C$14)^バックデータ一覧!$C$11+バックデータ一覧!$E$10*(0.3/(バックデータ一覧!$E$12*計算過程!L8731+バックデータ一覧!$E$13*LN(0.3)+バックデータ一覧!$E$14))^バックデータ一覧!$E$11)*計算過程!$W$11*計算過程!G8731/0.3*10^-3,0)</f>
        <v>2.9214350487318983E-4</v>
      </c>
      <c r="G8731" s="18">
        <f t="shared" si="818"/>
        <v>1.3616833961072468E-4</v>
      </c>
      <c r="H8731" s="18">
        <f t="shared" si="819"/>
        <v>4.1404600509111072E-3</v>
      </c>
      <c r="I8731" s="24">
        <v>0</v>
      </c>
      <c r="J8731" s="24">
        <v>0</v>
      </c>
      <c r="K8731" s="24">
        <v>0</v>
      </c>
      <c r="L8731" s="14">
        <f>貼り付けシート!C8731</f>
        <v>17.399999999999999</v>
      </c>
      <c r="M8731" s="14">
        <f>貼り付けシート!D8731</f>
        <v>7.7</v>
      </c>
      <c r="N8731" s="18">
        <f>貼り付けシート!E8731</f>
        <v>62.285130677920129</v>
      </c>
      <c r="O8731" s="18">
        <f>貼り付けシート!F8731</f>
        <v>4.1404600509111072E-3</v>
      </c>
      <c r="P8731" s="19">
        <f t="shared" si="820"/>
        <v>4.1404600509111072E-3</v>
      </c>
      <c r="Q8731" s="19">
        <f t="shared" si="821"/>
        <v>0</v>
      </c>
    </row>
    <row r="8732" spans="1:17">
      <c r="A8732" s="38">
        <v>42003</v>
      </c>
      <c r="B8732" s="49" t="s">
        <v>163</v>
      </c>
      <c r="C8732" s="24">
        <f t="shared" si="816"/>
        <v>30.406921776000001</v>
      </c>
      <c r="D8732" s="24">
        <f t="shared" si="817"/>
        <v>3.4658003131464812E-4</v>
      </c>
      <c r="E8732" s="18">
        <f>IF(G8732&gt;=0.3,(バックデータ一覧!$C$10*(バックデータ一覧!$C$12*計算過程!L8732+バックデータ一覧!$C$13*LN(計算過程!G8732)+バックデータ一覧!$C$14)^バックデータ一覧!$C$11+バックデータ一覧!$E$10*(計算過程!G8732/(バックデータ一覧!$E$12*計算過程!L8732+バックデータ一覧!$E$13*LN(計算過程!G8732)+バックデータ一覧!$E$14))^バックデータ一覧!$E$11)*計算過程!$W$11*10^-3,0)</f>
        <v>0</v>
      </c>
      <c r="F8732" s="18">
        <f>IF(G8732&lt;0.3,(バックデータ一覧!$C$10*(バックデータ一覧!$C$12*計算過程!L8732+バックデータ一覧!$C$13*LN(0.3)+バックデータ一覧!$C$14)^バックデータ一覧!$C$11+バックデータ一覧!$E$10*(0.3/(バックデータ一覧!$E$12*計算過程!L8732+バックデータ一覧!$E$13*LN(0.3)+バックデータ一覧!$E$14))^バックデータ一覧!$E$11)*計算過程!$W$11*計算過程!G8732/0.3*10^-3,0)</f>
        <v>3.4658003131464812E-4</v>
      </c>
      <c r="G8732" s="18">
        <f t="shared" si="818"/>
        <v>1.5490151699671542E-4</v>
      </c>
      <c r="H8732" s="18">
        <f t="shared" si="819"/>
        <v>4.7100783103028602E-3</v>
      </c>
      <c r="I8732" s="24">
        <v>0</v>
      </c>
      <c r="J8732" s="24">
        <v>0</v>
      </c>
      <c r="K8732" s="24">
        <v>0</v>
      </c>
      <c r="L8732" s="14">
        <f>貼り付けシート!C8732</f>
        <v>16.399999999999999</v>
      </c>
      <c r="M8732" s="14">
        <f>貼り付けシート!D8732</f>
        <v>7.9</v>
      </c>
      <c r="N8732" s="18">
        <f>貼り付けシート!E8732</f>
        <v>68.067698437976674</v>
      </c>
      <c r="O8732" s="18">
        <f>貼り付けシート!F8732</f>
        <v>4.7100783103028602E-3</v>
      </c>
      <c r="P8732" s="19">
        <f t="shared" si="820"/>
        <v>4.7100783103028602E-3</v>
      </c>
      <c r="Q8732" s="19">
        <f t="shared" si="821"/>
        <v>0</v>
      </c>
    </row>
    <row r="8733" spans="1:17">
      <c r="A8733" s="38">
        <v>42003</v>
      </c>
      <c r="B8733" s="49" t="s">
        <v>164</v>
      </c>
      <c r="C8733" s="24">
        <f t="shared" si="816"/>
        <v>30.406921776000001</v>
      </c>
      <c r="D8733" s="24">
        <f t="shared" si="817"/>
        <v>2.8311724029486386E-4</v>
      </c>
      <c r="E8733" s="18">
        <f>IF(G8733&gt;=0.3,(バックデータ一覧!$C$10*(バックデータ一覧!$C$12*計算過程!L8733+バックデータ一覧!$C$13*LN(計算過程!G8733)+バックデータ一覧!$C$14)^バックデータ一覧!$C$11+バックデータ一覧!$E$10*(計算過程!G8733/(バックデータ一覧!$E$12*計算過程!L8733+バックデータ一覧!$E$13*LN(計算過程!G8733)+バックデータ一覧!$E$14))^バックデータ一覧!$E$11)*計算過程!$W$11*10^-3,0)</f>
        <v>0</v>
      </c>
      <c r="F8733" s="18">
        <f>IF(G8733&lt;0.3,(バックデータ一覧!$C$10*(バックデータ一覧!$C$12*計算過程!L8733+バックデータ一覧!$C$13*LN(0.3)+バックデータ一覧!$C$14)^バックデータ一覧!$C$11+バックデータ一覧!$E$10*(0.3/(バックデータ一覧!$E$12*計算過程!L8733+バックデータ一覧!$E$13*LN(0.3)+バックデータ一覧!$E$14))^バックデータ一覧!$E$11)*計算過程!$W$11*計算過程!G8733/0.3*10^-3,0)</f>
        <v>2.8311724029486386E-4</v>
      </c>
      <c r="G8733" s="18">
        <f t="shared" si="818"/>
        <v>1.2601313119025401E-4</v>
      </c>
      <c r="H8733" s="18">
        <f t="shared" si="819"/>
        <v>3.8316714228508798E-3</v>
      </c>
      <c r="I8733" s="24">
        <v>0</v>
      </c>
      <c r="J8733" s="24">
        <v>0</v>
      </c>
      <c r="K8733" s="24">
        <v>0</v>
      </c>
      <c r="L8733" s="14">
        <f>貼り付けシート!C8733</f>
        <v>16.3</v>
      </c>
      <c r="M8733" s="14">
        <f>貼り付けシート!D8733</f>
        <v>8.1</v>
      </c>
      <c r="N8733" s="18">
        <f>貼り付けシート!E8733</f>
        <v>70.214821796990435</v>
      </c>
      <c r="O8733" s="18">
        <f>貼り付けシート!F8733</f>
        <v>3.8316714228508798E-3</v>
      </c>
      <c r="P8733" s="19">
        <f t="shared" si="820"/>
        <v>3.8316714228508798E-3</v>
      </c>
      <c r="Q8733" s="19">
        <f t="shared" si="821"/>
        <v>0</v>
      </c>
    </row>
    <row r="8734" spans="1:17">
      <c r="A8734" s="38">
        <v>42003</v>
      </c>
      <c r="B8734" s="49" t="s">
        <v>165</v>
      </c>
      <c r="C8734" s="24">
        <f t="shared" si="816"/>
        <v>30.406921776000001</v>
      </c>
      <c r="D8734" s="24">
        <f t="shared" si="817"/>
        <v>1.9164138560755729E-3</v>
      </c>
      <c r="E8734" s="18">
        <f>IF(G8734&gt;=0.3,(バックデータ一覧!$C$10*(バックデータ一覧!$C$12*計算過程!L8734+バックデータ一覧!$C$13*LN(計算過程!G8734)+バックデータ一覧!$C$14)^バックデータ一覧!$C$11+バックデータ一覧!$E$10*(計算過程!G8734/(バックデータ一覧!$E$12*計算過程!L8734+バックデータ一覧!$E$13*LN(計算過程!G8734)+バックデータ一覧!$E$14))^バックデータ一覧!$E$11)*計算過程!$W$11*10^-3,0)</f>
        <v>0</v>
      </c>
      <c r="F8734" s="18">
        <f>IF(G8734&lt;0.3,(バックデータ一覧!$C$10*(バックデータ一覧!$C$12*計算過程!L8734+バックデータ一覧!$C$13*LN(0.3)+バックデータ一覧!$C$14)^バックデータ一覧!$C$11+バックデータ一覧!$E$10*(0.3/(バックデータ一覧!$E$12*計算過程!L8734+バックデータ一覧!$E$13*LN(0.3)+バックデータ一覧!$E$14))^バックデータ一覧!$E$11)*計算過程!$W$11*計算過程!G8734/0.3*10^-3,0)</f>
        <v>1.9164138560755729E-3</v>
      </c>
      <c r="G8734" s="18">
        <f t="shared" si="818"/>
        <v>8.3556335441073892E-4</v>
      </c>
      <c r="H8734" s="18">
        <f t="shared" si="819"/>
        <v>2.5406909556459505E-2</v>
      </c>
      <c r="I8734" s="24">
        <v>0</v>
      </c>
      <c r="J8734" s="24">
        <v>0</v>
      </c>
      <c r="K8734" s="24">
        <v>0</v>
      </c>
      <c r="L8734" s="14">
        <f>貼り付けシート!C8734</f>
        <v>15.8</v>
      </c>
      <c r="M8734" s="14">
        <f>貼り付けシート!D8734</f>
        <v>8.1999999999999993</v>
      </c>
      <c r="N8734" s="18">
        <f>貼り付けシート!E8734</f>
        <v>73.376940737852536</v>
      </c>
      <c r="O8734" s="18">
        <f>貼り付けシート!F8734</f>
        <v>2.5406909556459505E-2</v>
      </c>
      <c r="P8734" s="19">
        <f t="shared" si="820"/>
        <v>2.5406909556459505E-2</v>
      </c>
      <c r="Q8734" s="19">
        <f t="shared" si="821"/>
        <v>0</v>
      </c>
    </row>
    <row r="8735" spans="1:17">
      <c r="A8735" s="38">
        <v>42003</v>
      </c>
      <c r="B8735" s="49" t="s">
        <v>166</v>
      </c>
      <c r="C8735" s="24">
        <f t="shared" si="816"/>
        <v>30.406921776000001</v>
      </c>
      <c r="D8735" s="24">
        <f t="shared" si="817"/>
        <v>8.6059312410774729E-3</v>
      </c>
      <c r="E8735" s="18">
        <f>IF(G8735&gt;=0.3,(バックデータ一覧!$C$10*(バックデータ一覧!$C$12*計算過程!L8735+バックデータ一覧!$C$13*LN(計算過程!G8735)+バックデータ一覧!$C$14)^バックデータ一覧!$C$11+バックデータ一覧!$E$10*(計算過程!G8735/(バックデータ一覧!$E$12*計算過程!L8735+バックデータ一覧!$E$13*LN(計算過程!G8735)+バックデータ一覧!$E$14))^バックデータ一覧!$E$11)*計算過程!$W$11*10^-3,0)</f>
        <v>0</v>
      </c>
      <c r="F8735" s="18">
        <f>IF(G8735&lt;0.3,(バックデータ一覧!$C$10*(バックデータ一覧!$C$12*計算過程!L8735+バックデータ一覧!$C$13*LN(0.3)+バックデータ一覧!$C$14)^バックデータ一覧!$C$11+バックデータ一覧!$E$10*(0.3/(バックデータ一覧!$E$12*計算過程!L8735+バックデータ一覧!$E$13*LN(0.3)+バックデータ一覧!$E$14))^バックデータ一覧!$E$11)*計算過程!$W$11*計算過程!G8735/0.3*10^-3,0)</f>
        <v>8.6059312410774729E-3</v>
      </c>
      <c r="G8735" s="18">
        <f t="shared" si="818"/>
        <v>3.5596219183159994E-3</v>
      </c>
      <c r="H8735" s="18">
        <f t="shared" si="819"/>
        <v>0.10823714522236966</v>
      </c>
      <c r="I8735" s="24">
        <v>0</v>
      </c>
      <c r="J8735" s="24">
        <v>0</v>
      </c>
      <c r="K8735" s="24">
        <v>0</v>
      </c>
      <c r="L8735" s="14">
        <f>貼り付けシート!C8735</f>
        <v>14.5</v>
      </c>
      <c r="M8735" s="14">
        <f>貼り付けシート!D8735</f>
        <v>8</v>
      </c>
      <c r="N8735" s="18">
        <f>貼り付けシート!E8735</f>
        <v>77.856206284174391</v>
      </c>
      <c r="O8735" s="18">
        <f>貼り付けシート!F8735</f>
        <v>0.10823714522236966</v>
      </c>
      <c r="P8735" s="19">
        <f t="shared" si="820"/>
        <v>0.10823714522236966</v>
      </c>
      <c r="Q8735" s="19">
        <f t="shared" si="821"/>
        <v>0</v>
      </c>
    </row>
    <row r="8736" spans="1:17">
      <c r="A8736" s="38">
        <v>42003</v>
      </c>
      <c r="B8736" s="49" t="s">
        <v>167</v>
      </c>
      <c r="C8736" s="24">
        <f t="shared" si="816"/>
        <v>30.406921776000001</v>
      </c>
      <c r="D8736" s="24">
        <f t="shared" si="817"/>
        <v>1.2179312438208906E-2</v>
      </c>
      <c r="E8736" s="18">
        <f>IF(G8736&gt;=0.3,(バックデータ一覧!$C$10*(バックデータ一覧!$C$12*計算過程!L8736+バックデータ一覧!$C$13*LN(計算過程!G8736)+バックデータ一覧!$C$14)^バックデータ一覧!$C$11+バックデータ一覧!$E$10*(計算過程!G8736/(バックデータ一覧!$E$12*計算過程!L8736+バックデータ一覧!$E$13*LN(計算過程!G8736)+バックデータ一覧!$E$14))^バックデータ一覧!$E$11)*計算過程!$W$11*10^-3,0)</f>
        <v>0</v>
      </c>
      <c r="F8736" s="18">
        <f>IF(G8736&lt;0.3,(バックデータ一覧!$C$10*(バックデータ一覧!$C$12*計算過程!L8736+バックデータ一覧!$C$13*LN(0.3)+バックデータ一覧!$C$14)^バックデータ一覧!$C$11+バックデータ一覧!$E$10*(0.3/(バックデータ一覧!$E$12*計算過程!L8736+バックデータ一覧!$E$13*LN(0.3)+バックデータ一覧!$E$14))^バックデータ一覧!$E$11)*計算過程!$W$11*計算過程!G8736/0.3*10^-3,0)</f>
        <v>1.2179312438208906E-2</v>
      </c>
      <c r="G8736" s="18">
        <f t="shared" si="818"/>
        <v>4.8041053545733728E-3</v>
      </c>
      <c r="H8736" s="18">
        <f t="shared" si="819"/>
        <v>0.14607805572017529</v>
      </c>
      <c r="I8736" s="24">
        <v>0</v>
      </c>
      <c r="J8736" s="24">
        <v>0</v>
      </c>
      <c r="K8736" s="24">
        <v>0</v>
      </c>
      <c r="L8736" s="14">
        <f>貼り付けシート!C8736</f>
        <v>13.3</v>
      </c>
      <c r="M8736" s="14">
        <f>貼り付けシート!D8736</f>
        <v>8.1</v>
      </c>
      <c r="N8736" s="18">
        <f>貼り付けシート!E8736</f>
        <v>85.207166802658264</v>
      </c>
      <c r="O8736" s="18">
        <f>貼り付けシート!F8736</f>
        <v>0.14607805572017529</v>
      </c>
      <c r="P8736" s="19">
        <f t="shared" si="820"/>
        <v>0.14607805572017529</v>
      </c>
      <c r="Q8736" s="19">
        <f t="shared" si="821"/>
        <v>0</v>
      </c>
    </row>
    <row r="8737" spans="1:17">
      <c r="A8737" s="38">
        <v>42003</v>
      </c>
      <c r="B8737" s="49" t="s">
        <v>168</v>
      </c>
      <c r="C8737" s="24">
        <f t="shared" si="816"/>
        <v>30.406921776000001</v>
      </c>
      <c r="D8737" s="24">
        <f t="shared" si="817"/>
        <v>1.4557764162232582E-2</v>
      </c>
      <c r="E8737" s="18">
        <f>IF(G8737&gt;=0.3,(バックデータ一覧!$C$10*(バックデータ一覧!$C$12*計算過程!L8737+バックデータ一覧!$C$13*LN(計算過程!G8737)+バックデータ一覧!$C$14)^バックデータ一覧!$C$11+バックデータ一覧!$E$10*(計算過程!G8737/(バックデータ一覧!$E$12*計算過程!L8737+バックデータ一覧!$E$13*LN(計算過程!G8737)+バックデータ一覧!$E$14))^バックデータ一覧!$E$11)*計算過程!$W$11*10^-3,0)</f>
        <v>0</v>
      </c>
      <c r="F8737" s="18">
        <f>IF(G8737&lt;0.3,(バックデータ一覧!$C$10*(バックデータ一覧!$C$12*計算過程!L8737+バックデータ一覧!$C$13*LN(0.3)+バックデータ一覧!$C$14)^バックデータ一覧!$C$11+バックデータ一覧!$E$10*(0.3/(バックデータ一覧!$E$12*計算過程!L8737+バックデータ一覧!$E$13*LN(0.3)+バックデータ一覧!$E$14))^バックデータ一覧!$E$11)*計算過程!$W$11*計算過程!G8737/0.3*10^-3,0)</f>
        <v>1.4557764162232582E-2</v>
      </c>
      <c r="G8737" s="18">
        <f t="shared" si="818"/>
        <v>5.6316164865035743E-3</v>
      </c>
      <c r="H8737" s="18">
        <f t="shared" si="819"/>
        <v>0.17124012197754615</v>
      </c>
      <c r="I8737" s="24">
        <v>0</v>
      </c>
      <c r="J8737" s="24">
        <v>0</v>
      </c>
      <c r="K8737" s="24">
        <v>0</v>
      </c>
      <c r="L8737" s="14">
        <f>貼り付けシート!C8737</f>
        <v>12.8</v>
      </c>
      <c r="M8737" s="14">
        <f>貼り付けシート!D8737</f>
        <v>8</v>
      </c>
      <c r="N8737" s="18">
        <f>貼り付けシート!E8737</f>
        <v>86.966464802186124</v>
      </c>
      <c r="O8737" s="18">
        <f>貼り付けシート!F8737</f>
        <v>0.17124012197754615</v>
      </c>
      <c r="P8737" s="19">
        <f t="shared" si="820"/>
        <v>0.17124012197754615</v>
      </c>
      <c r="Q8737" s="19">
        <f t="shared" si="821"/>
        <v>0</v>
      </c>
    </row>
    <row r="8738" spans="1:17">
      <c r="A8738" s="38">
        <v>42003</v>
      </c>
      <c r="B8738" s="49" t="s">
        <v>169</v>
      </c>
      <c r="C8738" s="24">
        <f t="shared" si="816"/>
        <v>30.406921776000001</v>
      </c>
      <c r="D8738" s="24">
        <f t="shared" si="817"/>
        <v>2.0959324020786877E-2</v>
      </c>
      <c r="E8738" s="18">
        <f>IF(G8738&gt;=0.3,(バックデータ一覧!$C$10*(バックデータ一覧!$C$12*計算過程!L8738+バックデータ一覧!$C$13*LN(計算過程!G8738)+バックデータ一覧!$C$14)^バックデータ一覧!$C$11+バックデータ一覧!$E$10*(計算過程!G8738/(バックデータ一覧!$E$12*計算過程!L8738+バックデータ一覧!$E$13*LN(計算過程!G8738)+バックデータ一覧!$E$14))^バックデータ一覧!$E$11)*計算過程!$W$11*10^-3,0)</f>
        <v>0</v>
      </c>
      <c r="F8738" s="18">
        <f>IF(G8738&lt;0.3,(バックデータ一覧!$C$10*(バックデータ一覧!$C$12*計算過程!L8738+バックデータ一覧!$C$13*LN(0.3)+バックデータ一覧!$C$14)^バックデータ一覧!$C$11+バックデータ一覧!$E$10*(0.3/(バックデータ一覧!$E$12*計算過程!L8738+バックデータ一覧!$E$13*LN(0.3)+バックデータ一覧!$E$14))^バックデータ一覧!$E$11)*計算過程!$W$11*計算過程!G8738/0.3*10^-3,0)</f>
        <v>2.0959324020786877E-2</v>
      </c>
      <c r="G8738" s="18">
        <f t="shared" si="818"/>
        <v>7.7145548828390946E-3</v>
      </c>
      <c r="H8738" s="18">
        <f t="shared" si="819"/>
        <v>0.23457586685914719</v>
      </c>
      <c r="I8738" s="24">
        <v>0</v>
      </c>
      <c r="J8738" s="24">
        <v>0</v>
      </c>
      <c r="K8738" s="24">
        <v>0</v>
      </c>
      <c r="L8738" s="14">
        <f>貼り付けシート!C8738</f>
        <v>11.5</v>
      </c>
      <c r="M8738" s="14">
        <f>貼り付けシート!D8738</f>
        <v>7.7</v>
      </c>
      <c r="N8738" s="18">
        <f>貼り付けシート!E8738</f>
        <v>91.232153415562408</v>
      </c>
      <c r="O8738" s="18">
        <f>貼り付けシート!F8738</f>
        <v>0.23457586685914719</v>
      </c>
      <c r="P8738" s="19">
        <f t="shared" si="820"/>
        <v>0.23457586685914719</v>
      </c>
      <c r="Q8738" s="19">
        <f t="shared" si="821"/>
        <v>0</v>
      </c>
    </row>
    <row r="8739" spans="1:17">
      <c r="A8739" s="38">
        <v>42003</v>
      </c>
      <c r="B8739" s="49" t="s">
        <v>170</v>
      </c>
      <c r="C8739" s="24">
        <f t="shared" si="816"/>
        <v>30.406921776000001</v>
      </c>
      <c r="D8739" s="24">
        <f t="shared" si="817"/>
        <v>4.8701032529448719E-2</v>
      </c>
      <c r="E8739" s="18">
        <f>IF(G8739&gt;=0.3,(バックデータ一覧!$C$10*(バックデータ一覧!$C$12*計算過程!L8739+バックデータ一覧!$C$13*LN(計算過程!G8739)+バックデータ一覧!$C$14)^バックデータ一覧!$C$11+バックデータ一覧!$E$10*(計算過程!G8739/(バックデータ一覧!$E$12*計算過程!L8739+バックデータ一覧!$E$13*LN(計算過程!G8739)+バックデータ一覧!$E$14))^バックデータ一覧!$E$11)*計算過程!$W$11*10^-3,0)</f>
        <v>0</v>
      </c>
      <c r="F8739" s="18">
        <f>IF(G8739&lt;0.3,(バックデータ一覧!$C$10*(バックデータ一覧!$C$12*計算過程!L8739+バックデータ一覧!$C$13*LN(0.3)+バックデータ一覧!$C$14)^バックデータ一覧!$C$11+バックデータ一覧!$E$10*(0.3/(バックデータ一覧!$E$12*計算過程!L8739+バックデータ一覧!$E$13*LN(0.3)+バックデータ一覧!$E$14))^バックデータ一覧!$E$11)*計算過程!$W$11*計算過程!G8739/0.3*10^-3,0)</f>
        <v>4.8701032529448719E-2</v>
      </c>
      <c r="G8739" s="18">
        <f t="shared" si="818"/>
        <v>1.779074537316706E-2</v>
      </c>
      <c r="H8739" s="18">
        <f t="shared" si="819"/>
        <v>0.54096180289862472</v>
      </c>
      <c r="I8739" s="24">
        <v>0</v>
      </c>
      <c r="J8739" s="24">
        <v>0</v>
      </c>
      <c r="K8739" s="24">
        <v>0</v>
      </c>
      <c r="L8739" s="14">
        <f>貼り付けシート!C8739</f>
        <v>11.3</v>
      </c>
      <c r="M8739" s="14">
        <f>貼り付けシート!D8739</f>
        <v>7.7</v>
      </c>
      <c r="N8739" s="18">
        <f>貼り付けシート!E8739</f>
        <v>92.449232899217975</v>
      </c>
      <c r="O8739" s="18">
        <f>貼り付けシート!F8739</f>
        <v>0.54096180289862472</v>
      </c>
      <c r="P8739" s="19">
        <f t="shared" si="820"/>
        <v>0.54096180289862472</v>
      </c>
      <c r="Q8739" s="19">
        <f t="shared" si="821"/>
        <v>0</v>
      </c>
    </row>
    <row r="8740" spans="1:17">
      <c r="A8740" s="38">
        <v>42003</v>
      </c>
      <c r="B8740" s="49" t="s">
        <v>171</v>
      </c>
      <c r="C8740" s="24">
        <f t="shared" si="816"/>
        <v>30.406921776000001</v>
      </c>
      <c r="D8740" s="24">
        <f t="shared" si="817"/>
        <v>0.3279940445690343</v>
      </c>
      <c r="E8740" s="18">
        <f>IF(G8740&gt;=0.3,(バックデータ一覧!$C$10*(バックデータ一覧!$C$12*計算過程!L8740+バックデータ一覧!$C$13*LN(計算過程!G8740)+バックデータ一覧!$C$14)^バックデータ一覧!$C$11+バックデータ一覧!$E$10*(計算過程!G8740/(バックデータ一覧!$E$12*計算過程!L8740+バックデータ一覧!$E$13*LN(計算過程!G8740)+バックデータ一覧!$E$14))^バックデータ一覧!$E$11)*計算過程!$W$11*10^-3,0)</f>
        <v>0</v>
      </c>
      <c r="F8740" s="18">
        <f>IF(G8740&lt;0.3,(バックデータ一覧!$C$10*(バックデータ一覧!$C$12*計算過程!L8740+バックデータ一覧!$C$13*LN(0.3)+バックデータ一覧!$C$14)^バックデータ一覧!$C$11+バックデータ一覧!$E$10*(0.3/(バックデータ一覧!$E$12*計算過程!L8740+バックデータ一覧!$E$13*LN(0.3)+バックデータ一覧!$E$14))^バックデータ一覧!$E$11)*計算過程!$W$11*計算過程!G8740/0.3*10^-3,0)</f>
        <v>0.3279940445690343</v>
      </c>
      <c r="G8740" s="18">
        <f t="shared" si="818"/>
        <v>0.11585662525032761</v>
      </c>
      <c r="H8740" s="18">
        <f t="shared" si="819"/>
        <v>3.5228433412180582</v>
      </c>
      <c r="I8740" s="24">
        <v>0</v>
      </c>
      <c r="J8740" s="24">
        <v>0</v>
      </c>
      <c r="K8740" s="24">
        <v>0</v>
      </c>
      <c r="L8740" s="14">
        <f>貼り付けシート!C8740</f>
        <v>10.4</v>
      </c>
      <c r="M8740" s="14">
        <f>貼り付けシート!D8740</f>
        <v>7.4</v>
      </c>
      <c r="N8740" s="18">
        <f>貼り付けシート!E8740</f>
        <v>94.37651652546046</v>
      </c>
      <c r="O8740" s="18">
        <f>貼り付けシート!F8740</f>
        <v>3.5228433412180582</v>
      </c>
      <c r="P8740" s="19">
        <f t="shared" si="820"/>
        <v>3.5228433412180582</v>
      </c>
      <c r="Q8740" s="19">
        <f t="shared" si="821"/>
        <v>0</v>
      </c>
    </row>
    <row r="8741" spans="1:17">
      <c r="A8741" s="38">
        <v>42003</v>
      </c>
      <c r="B8741" s="49" t="s">
        <v>172</v>
      </c>
      <c r="C8741" s="24">
        <f t="shared" si="816"/>
        <v>30.406921776000001</v>
      </c>
      <c r="D8741" s="24">
        <f t="shared" si="817"/>
        <v>0.4758226553854385</v>
      </c>
      <c r="E8741" s="18">
        <f>IF(G8741&gt;=0.3,(バックデータ一覧!$C$10*(バックデータ一覧!$C$12*計算過程!L8741+バックデータ一覧!$C$13*LN(計算過程!G8741)+バックデータ一覧!$C$14)^バックデータ一覧!$C$11+バックデータ一覧!$E$10*(計算過程!G8741/(バックデータ一覧!$E$12*計算過程!L8741+バックデータ一覧!$E$13*LN(計算過程!G8741)+バックデータ一覧!$E$14))^バックデータ一覧!$E$11)*計算過程!$W$11*10^-3,0)</f>
        <v>0</v>
      </c>
      <c r="F8741" s="18">
        <f>IF(G8741&lt;0.3,(バックデータ一覧!$C$10*(バックデータ一覧!$C$12*計算過程!L8741+バックデータ一覧!$C$13*LN(0.3)+バックデータ一覧!$C$14)^バックデータ一覧!$C$11+バックデータ一覧!$E$10*(0.3/(バックデータ一覧!$E$12*計算過程!L8741+バックデータ一覧!$E$13*LN(0.3)+バックデータ一覧!$E$14))^バックデータ一覧!$E$11)*計算過程!$W$11*計算過程!G8741/0.3*10^-3,0)</f>
        <v>0.4758226553854385</v>
      </c>
      <c r="G8741" s="18">
        <f t="shared" si="818"/>
        <v>0.16869823066686312</v>
      </c>
      <c r="H8741" s="18">
        <f t="shared" si="819"/>
        <v>5.1295939036369118</v>
      </c>
      <c r="I8741" s="24">
        <v>0</v>
      </c>
      <c r="J8741" s="24">
        <v>0</v>
      </c>
      <c r="K8741" s="24">
        <v>0</v>
      </c>
      <c r="L8741" s="14">
        <f>貼り付けシート!C8741</f>
        <v>10.5</v>
      </c>
      <c r="M8741" s="14">
        <f>貼り付けシート!D8741</f>
        <v>7.4</v>
      </c>
      <c r="N8741" s="18">
        <f>貼り付けシート!E8741</f>
        <v>93.748525179207533</v>
      </c>
      <c r="O8741" s="18">
        <f>貼り付けシート!F8741</f>
        <v>5.1295939036369118</v>
      </c>
      <c r="P8741" s="19">
        <f t="shared" si="820"/>
        <v>5.1295939036369118</v>
      </c>
      <c r="Q8741" s="19">
        <f t="shared" si="821"/>
        <v>0</v>
      </c>
    </row>
    <row r="8742" spans="1:17">
      <c r="A8742" s="38">
        <v>42004</v>
      </c>
      <c r="B8742" s="49" t="s">
        <v>149</v>
      </c>
      <c r="C8742" s="24">
        <f t="shared" si="816"/>
        <v>30.406921776000001</v>
      </c>
      <c r="D8742" s="24">
        <f t="shared" si="817"/>
        <v>0.57048345760072694</v>
      </c>
      <c r="E8742" s="18">
        <f>IF(G8742&gt;=0.3,(バックデータ一覧!$C$10*(バックデータ一覧!$C$12*計算過程!L8742+バックデータ一覧!$C$13*LN(計算過程!G8742)+バックデータ一覧!$C$14)^バックデータ一覧!$C$11+バックデータ一覧!$E$10*(計算過程!G8742/(バックデータ一覧!$E$12*計算過程!L8742+バックデータ一覧!$E$13*LN(計算過程!G8742)+バックデータ一覧!$E$14))^バックデータ一覧!$E$11)*計算過程!$W$11*10^-3,0)</f>
        <v>0</v>
      </c>
      <c r="F8742" s="18">
        <f>IF(G8742&lt;0.3,(バックデータ一覧!$C$10*(バックデータ一覧!$C$12*計算過程!L8742+バックデータ一覧!$C$13*LN(0.3)+バックデータ一覧!$C$14)^バックデータ一覧!$C$11+バックデータ一覧!$E$10*(0.3/(バックデータ一覧!$E$12*計算過程!L8742+バックデータ一覧!$E$13*LN(0.3)+バックデータ一覧!$E$14))^バックデータ一覧!$E$11)*計算過程!$W$11*計算過程!G8742/0.3*10^-3,0)</f>
        <v>0.57048345760072694</v>
      </c>
      <c r="G8742" s="18">
        <f t="shared" si="818"/>
        <v>0.20301208900790421</v>
      </c>
      <c r="H8742" s="18">
        <f t="shared" si="819"/>
        <v>6.172972710045693</v>
      </c>
      <c r="I8742" s="24">
        <v>0</v>
      </c>
      <c r="J8742" s="24">
        <v>0</v>
      </c>
      <c r="K8742" s="24">
        <v>0</v>
      </c>
      <c r="L8742" s="14">
        <f>貼り付けシート!C8742</f>
        <v>10.6</v>
      </c>
      <c r="M8742" s="14">
        <f>貼り付けシート!D8742</f>
        <v>7.4</v>
      </c>
      <c r="N8742" s="18">
        <f>貼り付けシート!E8742</f>
        <v>93.12520706465709</v>
      </c>
      <c r="O8742" s="18">
        <f>貼り付けシート!F8742</f>
        <v>6.172972710045693</v>
      </c>
      <c r="P8742" s="19">
        <f t="shared" si="820"/>
        <v>6.172972710045693</v>
      </c>
      <c r="Q8742" s="19">
        <f t="shared" si="821"/>
        <v>0</v>
      </c>
    </row>
    <row r="8743" spans="1:17">
      <c r="A8743" s="38">
        <v>42004</v>
      </c>
      <c r="B8743" s="49" t="s">
        <v>150</v>
      </c>
      <c r="C8743" s="24">
        <f t="shared" si="816"/>
        <v>30.406921776000001</v>
      </c>
      <c r="D8743" s="24">
        <f t="shared" si="817"/>
        <v>0.65412856764426131</v>
      </c>
      <c r="E8743" s="18">
        <f>IF(G8743&gt;=0.3,(バックデータ一覧!$C$10*(バックデータ一覧!$C$12*計算過程!L8743+バックデータ一覧!$C$13*LN(計算過程!G8743)+バックデータ一覧!$C$14)^バックデータ一覧!$C$11+バックデータ一覧!$E$10*(計算過程!G8743/(バックデータ一覧!$E$12*計算過程!L8743+バックデータ一覧!$E$13*LN(計算過程!G8743)+バックデータ一覧!$E$14))^バックデータ一覧!$E$11)*計算過程!$W$11*10^-3,0)</f>
        <v>0</v>
      </c>
      <c r="F8743" s="18">
        <f>IF(G8743&lt;0.3,(バックデータ一覧!$C$10*(バックデータ一覧!$C$12*計算過程!L8743+バックデータ一覧!$C$13*LN(0.3)+バックデータ一覧!$C$14)^バックデータ一覧!$C$11+バックデータ一覧!$E$10*(0.3/(バックデータ一覧!$E$12*計算過程!L8743+バックデータ一覧!$E$13*LN(0.3)+バックデータ一覧!$E$14))^バックデータ一覧!$E$11)*計算過程!$W$11*計算過程!G8743/0.3*10^-3,0)</f>
        <v>0.65412856764426131</v>
      </c>
      <c r="G8743" s="18">
        <f t="shared" si="818"/>
        <v>0.2310564157549633</v>
      </c>
      <c r="H8743" s="18">
        <f t="shared" si="819"/>
        <v>7.0257143597041036</v>
      </c>
      <c r="I8743" s="24">
        <v>0</v>
      </c>
      <c r="J8743" s="24">
        <v>0</v>
      </c>
      <c r="K8743" s="24">
        <v>0</v>
      </c>
      <c r="L8743" s="14">
        <f>貼り付けシート!C8743</f>
        <v>10.4</v>
      </c>
      <c r="M8743" s="14">
        <f>貼り付けシート!D8743</f>
        <v>7.3</v>
      </c>
      <c r="N8743" s="18">
        <f>貼り付けシート!E8743</f>
        <v>93.115952593875463</v>
      </c>
      <c r="O8743" s="18">
        <f>貼り付けシート!F8743</f>
        <v>7.0257143597041036</v>
      </c>
      <c r="P8743" s="19">
        <f t="shared" si="820"/>
        <v>7.0257143597041036</v>
      </c>
      <c r="Q8743" s="19">
        <f t="shared" si="821"/>
        <v>0</v>
      </c>
    </row>
    <row r="8744" spans="1:17">
      <c r="A8744" s="38">
        <v>42004</v>
      </c>
      <c r="B8744" s="49" t="s">
        <v>151</v>
      </c>
      <c r="C8744" s="24">
        <f t="shared" si="816"/>
        <v>30.406921776000001</v>
      </c>
      <c r="D8744" s="24">
        <f t="shared" si="817"/>
        <v>0.71606263874039444</v>
      </c>
      <c r="E8744" s="18">
        <f>IF(G8744&gt;=0.3,(バックデータ一覧!$C$10*(バックデータ一覧!$C$12*計算過程!L8744+バックデータ一覧!$C$13*LN(計算過程!G8744)+バックデータ一覧!$C$14)^バックデータ一覧!$C$11+バックデータ一覧!$E$10*(計算過程!G8744/(バックデータ一覧!$E$12*計算過程!L8744+バックデータ一覧!$E$13*LN(計算過程!G8744)+バックデータ一覧!$E$14))^バックデータ一覧!$E$11)*計算過程!$W$11*10^-3,0)</f>
        <v>0</v>
      </c>
      <c r="F8744" s="18">
        <f>IF(G8744&lt;0.3,(バックデータ一覧!$C$10*(バックデータ一覧!$C$12*計算過程!L8744+バックデータ一覧!$C$13*LN(0.3)+バックデータ一覧!$C$14)^バックデータ一覧!$C$11+バックデータ一覧!$E$10*(0.3/(バックデータ一覧!$E$12*計算過程!L8744+バックデータ一覧!$E$13*LN(0.3)+バックデータ一覧!$E$14))^バックデータ一覧!$E$11)*計算過程!$W$11*計算過程!G8744/0.3*10^-3,0)</f>
        <v>0.71606263874039444</v>
      </c>
      <c r="G8744" s="18">
        <f t="shared" si="818"/>
        <v>0.25106935757329396</v>
      </c>
      <c r="H8744" s="18">
        <f t="shared" si="819"/>
        <v>7.6342463160817235</v>
      </c>
      <c r="I8744" s="24">
        <v>0</v>
      </c>
      <c r="J8744" s="24">
        <v>0</v>
      </c>
      <c r="K8744" s="24">
        <v>0</v>
      </c>
      <c r="L8744" s="14">
        <f>貼り付けシート!C8744</f>
        <v>10.199999999999999</v>
      </c>
      <c r="M8744" s="14">
        <f>貼り付けシート!D8744</f>
        <v>7.2</v>
      </c>
      <c r="N8744" s="18">
        <f>貼り付けシート!E8744</f>
        <v>93.091209182133056</v>
      </c>
      <c r="O8744" s="18">
        <f>貼り付けシート!F8744</f>
        <v>7.6342463160817235</v>
      </c>
      <c r="P8744" s="19">
        <f t="shared" si="820"/>
        <v>7.6342463160817235</v>
      </c>
      <c r="Q8744" s="19">
        <f t="shared" si="821"/>
        <v>0</v>
      </c>
    </row>
    <row r="8745" spans="1:17">
      <c r="A8745" s="38">
        <v>42004</v>
      </c>
      <c r="B8745" s="49" t="s">
        <v>152</v>
      </c>
      <c r="C8745" s="24">
        <f t="shared" si="816"/>
        <v>30.406921776000001</v>
      </c>
      <c r="D8745" s="24">
        <f t="shared" si="817"/>
        <v>0.76198371536025622</v>
      </c>
      <c r="E8745" s="18">
        <f>IF(G8745&gt;=0.3,(バックデータ一覧!$C$10*(バックデータ一覧!$C$12*計算過程!L8745+バックデータ一覧!$C$13*LN(計算過程!G8745)+バックデータ一覧!$C$14)^バックデータ一覧!$C$11+バックデータ一覧!$E$10*(計算過程!G8745/(バックデータ一覧!$E$12*計算過程!L8745+バックデータ一覧!$E$13*LN(計算過程!G8745)+バックデータ一覧!$E$14))^バックデータ一覧!$E$11)*計算過程!$W$11*10^-3,0)</f>
        <v>0</v>
      </c>
      <c r="F8745" s="18">
        <f>IF(G8745&lt;0.3,(バックデータ一覧!$C$10*(バックデータ一覧!$C$12*計算過程!L8745+バックデータ一覧!$C$13*LN(0.3)+バックデータ一覧!$C$14)^バックデータ一覧!$C$11+バックデータ一覧!$E$10*(0.3/(バックデータ一覧!$E$12*計算過程!L8745+バックデータ一覧!$E$13*LN(0.3)+バックデータ一覧!$E$14))^バックデータ一覧!$E$11)*計算過程!$W$11*計算過程!G8745/0.3*10^-3,0)</f>
        <v>0.76198371536025622</v>
      </c>
      <c r="G8745" s="18">
        <f t="shared" si="818"/>
        <v>0.26717042832082477</v>
      </c>
      <c r="H8745" s="18">
        <f t="shared" si="819"/>
        <v>8.1238303148117339</v>
      </c>
      <c r="I8745" s="24">
        <v>0</v>
      </c>
      <c r="J8745" s="24">
        <v>0</v>
      </c>
      <c r="K8745" s="24">
        <v>0</v>
      </c>
      <c r="L8745" s="14">
        <f>貼り付けシート!C8745</f>
        <v>10.199999999999999</v>
      </c>
      <c r="M8745" s="14">
        <f>貼り付けシート!D8745</f>
        <v>7.2</v>
      </c>
      <c r="N8745" s="18">
        <f>貼り付けシート!E8745</f>
        <v>93.091209182133056</v>
      </c>
      <c r="O8745" s="18">
        <f>貼り付けシート!F8745</f>
        <v>8.1238303148117339</v>
      </c>
      <c r="P8745" s="19">
        <f t="shared" si="820"/>
        <v>8.1238303148117339</v>
      </c>
      <c r="Q8745" s="19">
        <f t="shared" si="821"/>
        <v>0</v>
      </c>
    </row>
    <row r="8746" spans="1:17">
      <c r="A8746" s="38">
        <v>42004</v>
      </c>
      <c r="B8746" s="49" t="s">
        <v>153</v>
      </c>
      <c r="C8746" s="24">
        <f t="shared" si="816"/>
        <v>30.406921776000001</v>
      </c>
      <c r="D8746" s="24">
        <f t="shared" si="817"/>
        <v>0.80911790739028289</v>
      </c>
      <c r="E8746" s="18">
        <f>IF(G8746&gt;=0.3,(バックデータ一覧!$C$10*(バックデータ一覧!$C$12*計算過程!L8746+バックデータ一覧!$C$13*LN(計算過程!G8746)+バックデータ一覧!$C$14)^バックデータ一覧!$C$11+バックデータ一覧!$E$10*(計算過程!G8746/(バックデータ一覧!$E$12*計算過程!L8746+バックデータ一覧!$E$13*LN(計算過程!G8746)+バックデータ一覧!$E$14))^バックデータ一覧!$E$11)*計算過程!$W$11*10^-3,0)</f>
        <v>0</v>
      </c>
      <c r="F8746" s="18">
        <f>IF(G8746&lt;0.3,(バックデータ一覧!$C$10*(バックデータ一覧!$C$12*計算過程!L8746+バックデータ一覧!$C$13*LN(0.3)+バックデータ一覧!$C$14)^バックデータ一覧!$C$11+バックデータ一覧!$E$10*(0.3/(バックデータ一覧!$E$12*計算過程!L8746+バックデータ一覧!$E$13*LN(0.3)+バックデータ一覧!$E$14))^バックデータ一覧!$E$11)*計算過程!$W$11*計算過程!G8746/0.3*10^-3,0)</f>
        <v>0.80911790739028289</v>
      </c>
      <c r="G8746" s="18">
        <f t="shared" si="818"/>
        <v>0.28058080952986625</v>
      </c>
      <c r="H8746" s="18">
        <f t="shared" si="819"/>
        <v>8.5315987272213984</v>
      </c>
      <c r="I8746" s="24">
        <v>0</v>
      </c>
      <c r="J8746" s="24">
        <v>0</v>
      </c>
      <c r="K8746" s="24">
        <v>0</v>
      </c>
      <c r="L8746" s="14">
        <f>貼り付けシート!C8746</f>
        <v>9.9</v>
      </c>
      <c r="M8746" s="14">
        <f>貼り付けシート!D8746</f>
        <v>7.1</v>
      </c>
      <c r="N8746" s="18">
        <f>貼り付けシート!E8746</f>
        <v>93.676316012919074</v>
      </c>
      <c r="O8746" s="18">
        <f>貼り付けシート!F8746</f>
        <v>8.5315987272213984</v>
      </c>
      <c r="P8746" s="19">
        <f t="shared" si="820"/>
        <v>8.5315987272213984</v>
      </c>
      <c r="Q8746" s="19">
        <f t="shared" si="821"/>
        <v>0</v>
      </c>
    </row>
    <row r="8747" spans="1:17">
      <c r="A8747" s="38">
        <v>42004</v>
      </c>
      <c r="B8747" s="49" t="s">
        <v>154</v>
      </c>
      <c r="C8747" s="24">
        <f t="shared" si="816"/>
        <v>30.406921776000001</v>
      </c>
      <c r="D8747" s="24">
        <f t="shared" si="817"/>
        <v>0.77320586271882141</v>
      </c>
      <c r="E8747" s="18">
        <f>IF(G8747&gt;=0.3,(バックデータ一覧!$C$10*(バックデータ一覧!$C$12*計算過程!L8747+バックデータ一覧!$C$13*LN(計算過程!G8747)+バックデータ一覧!$C$14)^バックデータ一覧!$C$11+バックデータ一覧!$E$10*(計算過程!G8747/(バックデータ一覧!$E$12*計算過程!L8747+バックデータ一覧!$E$13*LN(計算過程!G8747)+バックデータ一覧!$E$14))^バックデータ一覧!$E$11)*計算過程!$W$11*10^-3,0)</f>
        <v>0</v>
      </c>
      <c r="F8747" s="18">
        <f>IF(G8747&lt;0.3,(バックデータ一覧!$C$10*(バックデータ一覧!$C$12*計算過程!L8747+バックデータ一覧!$C$13*LN(0.3)+バックデータ一覧!$C$14)^バックデータ一覧!$C$11+バックデータ一覧!$E$10*(0.3/(バックデータ一覧!$E$12*計算過程!L8747+バックデータ一覧!$E$13*LN(0.3)+バックデータ一覧!$E$14))^バックデータ一覧!$E$11)*計算過程!$W$11*計算過程!G8747/0.3*10^-3,0)</f>
        <v>0.77320586271882141</v>
      </c>
      <c r="G8747" s="18">
        <f t="shared" si="818"/>
        <v>0.27413251451057835</v>
      </c>
      <c r="H8747" s="18">
        <f t="shared" si="819"/>
        <v>8.3355259249813418</v>
      </c>
      <c r="I8747" s="24">
        <v>0</v>
      </c>
      <c r="J8747" s="24">
        <v>0</v>
      </c>
      <c r="K8747" s="24">
        <v>0</v>
      </c>
      <c r="L8747" s="14">
        <f>貼り付けシート!C8747</f>
        <v>10.5</v>
      </c>
      <c r="M8747" s="14">
        <f>貼り付けシート!D8747</f>
        <v>7.4</v>
      </c>
      <c r="N8747" s="18">
        <f>貼り付けシート!E8747</f>
        <v>93.748525179207533</v>
      </c>
      <c r="O8747" s="18">
        <f>貼り付けシート!F8747</f>
        <v>8.3355259249813418</v>
      </c>
      <c r="P8747" s="19">
        <f t="shared" si="820"/>
        <v>8.3355259249813418</v>
      </c>
      <c r="Q8747" s="19">
        <f t="shared" si="821"/>
        <v>0</v>
      </c>
    </row>
    <row r="8748" spans="1:17">
      <c r="A8748" s="38">
        <v>42004</v>
      </c>
      <c r="B8748" s="49" t="s">
        <v>155</v>
      </c>
      <c r="C8748" s="24">
        <f t="shared" si="816"/>
        <v>30.406921776000001</v>
      </c>
      <c r="D8748" s="24">
        <f t="shared" si="817"/>
        <v>0.66983145160166635</v>
      </c>
      <c r="E8748" s="18">
        <f>IF(G8748&gt;=0.3,(バックデータ一覧!$C$10*(バックデータ一覧!$C$12*計算過程!L8748+バックデータ一覧!$C$13*LN(計算過程!G8748)+バックデータ一覧!$C$14)^バックデータ一覧!$C$11+バックデータ一覧!$E$10*(計算過程!G8748/(バックデータ一覧!$E$12*計算過程!L8748+バックデータ一覧!$E$13*LN(計算過程!G8748)+バックデータ一覧!$E$14))^バックデータ一覧!$E$11)*計算過程!$W$11*10^-3,0)</f>
        <v>0</v>
      </c>
      <c r="F8748" s="18">
        <f>IF(G8748&lt;0.3,(バックデータ一覧!$C$10*(バックデータ一覧!$C$12*計算過程!L8748+バックデータ一覧!$C$13*LN(0.3)+バックデータ一覧!$C$14)^バックデータ一覧!$C$11+バックデータ一覧!$E$10*(0.3/(バックデータ一覧!$E$12*計算過程!L8748+バックデータ一覧!$E$13*LN(0.3)+バックデータ一覧!$E$14))^バックデータ一覧!$E$11)*計算過程!$W$11*計算過程!G8748/0.3*10^-3,0)</f>
        <v>0.66983145160166635</v>
      </c>
      <c r="G8748" s="18">
        <f t="shared" si="818"/>
        <v>0.24654666775072981</v>
      </c>
      <c r="H8748" s="18">
        <f t="shared" si="819"/>
        <v>7.4967252404299032</v>
      </c>
      <c r="I8748" s="24">
        <v>0</v>
      </c>
      <c r="J8748" s="24">
        <v>0</v>
      </c>
      <c r="K8748" s="24">
        <v>0</v>
      </c>
      <c r="L8748" s="14">
        <f>貼り付けシート!C8748</f>
        <v>11.5</v>
      </c>
      <c r="M8748" s="14">
        <f>貼り付けシート!D8748</f>
        <v>8</v>
      </c>
      <c r="N8748" s="18">
        <f>貼り付けシート!E8748</f>
        <v>94.741516397905016</v>
      </c>
      <c r="O8748" s="18">
        <f>貼り付けシート!F8748</f>
        <v>7.4967252404299032</v>
      </c>
      <c r="P8748" s="19">
        <f t="shared" si="820"/>
        <v>7.4967252404299032</v>
      </c>
      <c r="Q8748" s="19">
        <f t="shared" si="821"/>
        <v>0</v>
      </c>
    </row>
    <row r="8749" spans="1:17">
      <c r="A8749" s="38">
        <v>42004</v>
      </c>
      <c r="B8749" s="49" t="s">
        <v>156</v>
      </c>
      <c r="C8749" s="24">
        <f t="shared" si="816"/>
        <v>30.406921776000001</v>
      </c>
      <c r="D8749" s="24">
        <f t="shared" si="817"/>
        <v>0.29243035005510337</v>
      </c>
      <c r="E8749" s="18">
        <f>IF(G8749&gt;=0.3,(バックデータ一覧!$C$10*(バックデータ一覧!$C$12*計算過程!L8749+バックデータ一覧!$C$13*LN(計算過程!G8749)+バックデータ一覧!$C$14)^バックデータ一覧!$C$11+バックデータ一覧!$E$10*(計算過程!G8749/(バックデータ一覧!$E$12*計算過程!L8749+バックデータ一覧!$E$13*LN(計算過程!G8749)+バックデータ一覧!$E$14))^バックデータ一覧!$E$11)*計算過程!$W$11*10^-3,0)</f>
        <v>0</v>
      </c>
      <c r="F8749" s="18">
        <f>IF(G8749&lt;0.3,(バックデータ一覧!$C$10*(バックデータ一覧!$C$12*計算過程!L8749+バックデータ一覧!$C$13*LN(0.3)+バックデータ一覧!$C$14)^バックデータ一覧!$C$11+バックデータ一覧!$E$10*(0.3/(バックデータ一覧!$E$12*計算過程!L8749+バックデータ一覧!$E$13*LN(0.3)+バックデータ一覧!$E$14))^バックデータ一覧!$E$11)*計算過程!$W$11*計算過程!G8749/0.3*10^-3,0)</f>
        <v>0.29243035005510337</v>
      </c>
      <c r="G8749" s="18">
        <f t="shared" si="818"/>
        <v>0.11763714941555903</v>
      </c>
      <c r="H8749" s="18">
        <f t="shared" si="819"/>
        <v>3.5769836002305277</v>
      </c>
      <c r="I8749" s="24">
        <v>0</v>
      </c>
      <c r="J8749" s="24">
        <v>0</v>
      </c>
      <c r="K8749" s="24">
        <v>0</v>
      </c>
      <c r="L8749" s="14">
        <f>貼り付けシート!C8749</f>
        <v>13.8</v>
      </c>
      <c r="M8749" s="14">
        <f>貼り付けシート!D8749</f>
        <v>8.4</v>
      </c>
      <c r="N8749" s="18">
        <f>貼り付けシート!E8749</f>
        <v>85.490484962835893</v>
      </c>
      <c r="O8749" s="18">
        <f>貼り付けシート!F8749</f>
        <v>3.5769836002305277</v>
      </c>
      <c r="P8749" s="19">
        <f t="shared" si="820"/>
        <v>3.5769836002305277</v>
      </c>
      <c r="Q8749" s="19">
        <f t="shared" si="821"/>
        <v>0</v>
      </c>
    </row>
    <row r="8750" spans="1:17">
      <c r="A8750" s="38">
        <v>42004</v>
      </c>
      <c r="B8750" s="49" t="s">
        <v>157</v>
      </c>
      <c r="C8750" s="24">
        <f t="shared" si="816"/>
        <v>30.406921776000001</v>
      </c>
      <c r="D8750" s="24">
        <f t="shared" si="817"/>
        <v>3.2393137713603783E-2</v>
      </c>
      <c r="E8750" s="18">
        <f>IF(G8750&gt;=0.3,(バックデータ一覧!$C$10*(バックデータ一覧!$C$12*計算過程!L8750+バックデータ一覧!$C$13*LN(計算過程!G8750)+バックデータ一覧!$C$14)^バックデータ一覧!$C$11+バックデータ一覧!$E$10*(計算過程!G8750/(バックデータ一覧!$E$12*計算過程!L8750+バックデータ一覧!$E$13*LN(計算過程!G8750)+バックデータ一覧!$E$14))^バックデータ一覧!$E$11)*計算過程!$W$11*10^-3,0)</f>
        <v>0</v>
      </c>
      <c r="F8750" s="18">
        <f>IF(G8750&lt;0.3,(バックデータ一覧!$C$10*(バックデータ一覧!$C$12*計算過程!L8750+バックデータ一覧!$C$13*LN(0.3)+バックデータ一覧!$C$14)^バックデータ一覧!$C$11+バックデータ一覧!$E$10*(0.3/(バックデータ一覧!$E$12*計算過程!L8750+バックデータ一覧!$E$13*LN(0.3)+バックデータ一覧!$E$14))^バックデータ一覧!$E$11)*計算過程!$W$11*計算過程!G8750/0.3*10^-3,0)</f>
        <v>3.2393137713603783E-2</v>
      </c>
      <c r="G8750" s="18">
        <f t="shared" si="818"/>
        <v>1.3837964992162232E-2</v>
      </c>
      <c r="H8750" s="18">
        <f t="shared" si="819"/>
        <v>0.42076991905570343</v>
      </c>
      <c r="I8750" s="24">
        <v>0</v>
      </c>
      <c r="J8750" s="24">
        <v>0</v>
      </c>
      <c r="K8750" s="24">
        <v>0</v>
      </c>
      <c r="L8750" s="14">
        <f>貼り付けシート!C8750</f>
        <v>15.3</v>
      </c>
      <c r="M8750" s="14">
        <f>貼り付けシート!D8750</f>
        <v>7.6</v>
      </c>
      <c r="N8750" s="18">
        <f>貼り付けシート!E8750</f>
        <v>70.290771645161428</v>
      </c>
      <c r="O8750" s="18">
        <f>貼り付けシート!F8750</f>
        <v>0.42076991905570343</v>
      </c>
      <c r="P8750" s="19">
        <f t="shared" si="820"/>
        <v>0.42076991905570343</v>
      </c>
      <c r="Q8750" s="19">
        <f t="shared" si="821"/>
        <v>0</v>
      </c>
    </row>
    <row r="8751" spans="1:17">
      <c r="A8751" s="38">
        <v>42004</v>
      </c>
      <c r="B8751" s="49" t="s">
        <v>158</v>
      </c>
      <c r="C8751" s="24">
        <f t="shared" si="816"/>
        <v>30.406921776000001</v>
      </c>
      <c r="D8751" s="24">
        <f t="shared" si="817"/>
        <v>1.3018270777983922E-2</v>
      </c>
      <c r="E8751" s="18">
        <f>IF(G8751&gt;=0.3,(バックデータ一覧!$C$10*(バックデータ一覧!$C$12*計算過程!L8751+バックデータ一覧!$C$13*LN(計算過程!G8751)+バックデータ一覧!$C$14)^バックデータ一覧!$C$11+バックデータ一覧!$E$10*(計算過程!G8751/(バックデータ一覧!$E$12*計算過程!L8751+バックデータ一覧!$E$13*LN(計算過程!G8751)+バックデータ一覧!$E$14))^バックデータ一覧!$E$11)*計算過程!$W$11*10^-3,0)</f>
        <v>0</v>
      </c>
      <c r="F8751" s="18">
        <f>IF(G8751&lt;0.3,(バックデータ一覧!$C$10*(バックデータ一覧!$C$12*計算過程!L8751+バックデータ一覧!$C$13*LN(0.3)+バックデータ一覧!$C$14)^バックデータ一覧!$C$11+バックデータ一覧!$E$10*(0.3/(バックデータ一覧!$E$12*計算過程!L8751+バックデータ一覧!$E$13*LN(0.3)+バックデータ一覧!$E$14))^バックデータ一覧!$E$11)*計算過程!$W$11*計算過程!G8751/0.3*10^-3,0)</f>
        <v>1.3018270777983922E-2</v>
      </c>
      <c r="G8751" s="18">
        <f t="shared" si="818"/>
        <v>5.4499005585310891E-3</v>
      </c>
      <c r="H8751" s="18">
        <f t="shared" si="819"/>
        <v>0.16571469997023355</v>
      </c>
      <c r="I8751" s="24">
        <v>0</v>
      </c>
      <c r="J8751" s="24">
        <v>0</v>
      </c>
      <c r="K8751" s="24">
        <v>0</v>
      </c>
      <c r="L8751" s="14">
        <f>貼り付けシート!C8751</f>
        <v>14.8</v>
      </c>
      <c r="M8751" s="14">
        <f>貼り付けシート!D8751</f>
        <v>6.9</v>
      </c>
      <c r="N8751" s="18">
        <f>貼り付けシート!E8751</f>
        <v>65.977662238372687</v>
      </c>
      <c r="O8751" s="18">
        <f>貼り付けシート!F8751</f>
        <v>0.16571469997023355</v>
      </c>
      <c r="P8751" s="19">
        <f t="shared" si="820"/>
        <v>0.16571469997023355</v>
      </c>
      <c r="Q8751" s="19">
        <f t="shared" si="821"/>
        <v>0</v>
      </c>
    </row>
    <row r="8752" spans="1:17">
      <c r="A8752" s="38">
        <v>42004</v>
      </c>
      <c r="B8752" s="49" t="s">
        <v>159</v>
      </c>
      <c r="C8752" s="24">
        <f t="shared" si="816"/>
        <v>30.406921776000001</v>
      </c>
      <c r="D8752" s="24">
        <f t="shared" si="817"/>
        <v>1.6123800468685905E-3</v>
      </c>
      <c r="E8752" s="18">
        <f>IF(G8752&gt;=0.3,(バックデータ一覧!$C$10*(バックデータ一覧!$C$12*計算過程!L8752+バックデータ一覧!$C$13*LN(計算過程!G8752)+バックデータ一覧!$C$14)^バックデータ一覧!$C$11+バックデータ一覧!$E$10*(計算過程!G8752/(バックデータ一覧!$E$12*計算過程!L8752+バックデータ一覧!$E$13*LN(計算過程!G8752)+バックデータ一覧!$E$14))^バックデータ一覧!$E$11)*計算過程!$W$11*10^-3,0)</f>
        <v>0</v>
      </c>
      <c r="F8752" s="18">
        <f>IF(G8752&lt;0.3,(バックデータ一覧!$C$10*(バックデータ一覧!$C$12*計算過程!L8752+バックデータ一覧!$C$13*LN(0.3)+バックデータ一覧!$C$14)^バックデータ一覧!$C$11+バックデータ一覧!$E$10*(0.3/(バックデータ一覧!$E$12*計算過程!L8752+バックデータ一覧!$E$13*LN(0.3)+バックデータ一覧!$E$14))^バックデータ一覧!$E$11)*計算過程!$W$11*計算過程!G8752/0.3*10^-3,0)</f>
        <v>1.6123800468685905E-3</v>
      </c>
      <c r="G8752" s="18">
        <f t="shared" si="818"/>
        <v>6.695964045453916E-4</v>
      </c>
      <c r="H8752" s="18">
        <f t="shared" si="819"/>
        <v>2.0360365494502573E-2</v>
      </c>
      <c r="I8752" s="24">
        <v>0</v>
      </c>
      <c r="J8752" s="24">
        <v>0</v>
      </c>
      <c r="K8752" s="24">
        <v>0</v>
      </c>
      <c r="L8752" s="14">
        <f>貼り付けシート!C8752</f>
        <v>14.6</v>
      </c>
      <c r="M8752" s="14">
        <f>貼り付けシート!D8752</f>
        <v>6</v>
      </c>
      <c r="N8752" s="18">
        <f>貼り付けシート!E8752</f>
        <v>58.20072734096626</v>
      </c>
      <c r="O8752" s="18">
        <f>貼り付けシート!F8752</f>
        <v>2.0360365494502573E-2</v>
      </c>
      <c r="P8752" s="19">
        <f t="shared" si="820"/>
        <v>2.0360365494502573E-2</v>
      </c>
      <c r="Q8752" s="19">
        <f t="shared" si="821"/>
        <v>0</v>
      </c>
    </row>
    <row r="8753" spans="1:17">
      <c r="A8753" s="38">
        <v>42004</v>
      </c>
      <c r="B8753" s="49" t="s">
        <v>160</v>
      </c>
      <c r="C8753" s="24">
        <f t="shared" si="816"/>
        <v>30.406921776000001</v>
      </c>
      <c r="D8753" s="24">
        <f t="shared" si="817"/>
        <v>1.3526312931566847E-3</v>
      </c>
      <c r="E8753" s="18">
        <f>IF(G8753&gt;=0.3,(バックデータ一覧!$C$10*(バックデータ一覧!$C$12*計算過程!L8753+バックデータ一覧!$C$13*LN(計算過程!G8753)+バックデータ一覧!$C$14)^バックデータ一覧!$C$11+バックデータ一覧!$E$10*(計算過程!G8753/(バックデータ一覧!$E$12*計算過程!L8753+バックデータ一覧!$E$13*LN(計算過程!G8753)+バックデータ一覧!$E$14))^バックデータ一覧!$E$11)*計算過程!$W$11*10^-3,0)</f>
        <v>0</v>
      </c>
      <c r="F8753" s="18">
        <f>IF(G8753&lt;0.3,(バックデータ一覧!$C$10*(バックデータ一覧!$C$12*計算過程!L8753+バックデータ一覧!$C$13*LN(0.3)+バックデータ一覧!$C$14)^バックデータ一覧!$C$11+バックデータ一覧!$E$10*(0.3/(バックデータ一覧!$E$12*計算過程!L8753+バックデータ一覧!$E$13*LN(0.3)+バックデータ一覧!$E$14))^バックデータ一覧!$E$11)*計算過程!$W$11*計算過程!G8753/0.3*10^-3,0)</f>
        <v>1.3526312931566847E-3</v>
      </c>
      <c r="G8753" s="18">
        <f t="shared" si="818"/>
        <v>5.484504318744904E-4</v>
      </c>
      <c r="H8753" s="18">
        <f t="shared" si="819"/>
        <v>1.6676689380021047E-2</v>
      </c>
      <c r="I8753" s="24">
        <v>0</v>
      </c>
      <c r="J8753" s="24">
        <v>0</v>
      </c>
      <c r="K8753" s="24">
        <v>0</v>
      </c>
      <c r="L8753" s="14">
        <f>貼り付けシート!C8753</f>
        <v>14</v>
      </c>
      <c r="M8753" s="14">
        <f>貼り付けシート!D8753</f>
        <v>4.7</v>
      </c>
      <c r="N8753" s="18">
        <f>貼り付けシート!E8753</f>
        <v>47.495240721335648</v>
      </c>
      <c r="O8753" s="18">
        <f>貼り付けシート!F8753</f>
        <v>1.6676689380021047E-2</v>
      </c>
      <c r="P8753" s="19">
        <f t="shared" si="820"/>
        <v>1.6676689380021047E-2</v>
      </c>
      <c r="Q8753" s="19">
        <f t="shared" si="821"/>
        <v>0</v>
      </c>
    </row>
    <row r="8754" spans="1:17">
      <c r="A8754" s="38">
        <v>42004</v>
      </c>
      <c r="B8754" s="49" t="s">
        <v>161</v>
      </c>
      <c r="C8754" s="24">
        <f t="shared" si="816"/>
        <v>30.406921776000001</v>
      </c>
      <c r="D8754" s="24">
        <f t="shared" si="817"/>
        <v>1.4550857031621601E-3</v>
      </c>
      <c r="E8754" s="18">
        <f>IF(G8754&gt;=0.3,(バックデータ一覧!$C$10*(バックデータ一覧!$C$12*計算過程!L8754+バックデータ一覧!$C$13*LN(計算過程!G8754)+バックデータ一覧!$C$14)^バックデータ一覧!$C$11+バックデータ一覧!$E$10*(計算過程!G8754/(バックデータ一覧!$E$12*計算過程!L8754+バックデータ一覧!$E$13*LN(計算過程!G8754)+バックデータ一覧!$E$14))^バックデータ一覧!$E$11)*計算過程!$W$11*10^-3,0)</f>
        <v>0</v>
      </c>
      <c r="F8754" s="18">
        <f>IF(G8754&lt;0.3,(バックデータ一覧!$C$10*(バックデータ一覧!$C$12*計算過程!L8754+バックデータ一覧!$C$13*LN(0.3)+バックデータ一覧!$C$14)^バックデータ一覧!$C$11+バックデータ一覧!$E$10*(0.3/(バックデータ一覧!$E$12*計算過程!L8754+バックデータ一覧!$E$13*LN(0.3)+バックデータ一覧!$E$14))^バックデータ一覧!$E$11)*計算過程!$W$11*計算過程!G8754/0.3*10^-3,0)</f>
        <v>1.4550857031621601E-3</v>
      </c>
      <c r="G8754" s="18">
        <f t="shared" si="818"/>
        <v>5.8303901641287815E-4</v>
      </c>
      <c r="H8754" s="18">
        <f t="shared" si="819"/>
        <v>1.7728421764422367E-2</v>
      </c>
      <c r="I8754" s="24">
        <v>0</v>
      </c>
      <c r="J8754" s="24">
        <v>0</v>
      </c>
      <c r="K8754" s="24">
        <v>0</v>
      </c>
      <c r="L8754" s="14">
        <f>貼り付けシート!C8754</f>
        <v>13.7</v>
      </c>
      <c r="M8754" s="14">
        <f>貼り付けシート!D8754</f>
        <v>4.3</v>
      </c>
      <c r="N8754" s="18">
        <f>貼り付けシート!E8754</f>
        <v>44.336914104164563</v>
      </c>
      <c r="O8754" s="18">
        <f>貼り付けシート!F8754</f>
        <v>1.7728421764422367E-2</v>
      </c>
      <c r="P8754" s="19">
        <f t="shared" si="820"/>
        <v>1.7728421764422367E-2</v>
      </c>
      <c r="Q8754" s="19">
        <f t="shared" si="821"/>
        <v>0</v>
      </c>
    </row>
    <row r="8755" spans="1:17">
      <c r="A8755" s="38">
        <v>42004</v>
      </c>
      <c r="B8755" s="49" t="s">
        <v>162</v>
      </c>
      <c r="C8755" s="24">
        <f t="shared" si="816"/>
        <v>30.406921776000001</v>
      </c>
      <c r="D8755" s="24">
        <f t="shared" si="817"/>
        <v>1.4409621908150338E-3</v>
      </c>
      <c r="E8755" s="18">
        <f>IF(G8755&gt;=0.3,(バックデータ一覧!$C$10*(バックデータ一覧!$C$12*計算過程!L8755+バックデータ一覧!$C$13*LN(計算過程!G8755)+バックデータ一覧!$C$14)^バックデータ一覧!$C$11+バックデータ一覧!$E$10*(計算過程!G8755/(バックデータ一覧!$E$12*計算過程!L8755+バックデータ一覧!$E$13*LN(計算過程!G8755)+バックデータ一覧!$E$14))^バックデータ一覧!$E$11)*計算過程!$W$11*10^-3,0)</f>
        <v>0</v>
      </c>
      <c r="F8755" s="18">
        <f>IF(G8755&lt;0.3,(バックデータ一覧!$C$10*(バックデータ一覧!$C$12*計算過程!L8755+バックデータ一覧!$C$13*LN(0.3)+バックデータ一覧!$C$14)^バックデータ一覧!$C$11+バックデータ一覧!$E$10*(0.3/(バックデータ一覧!$E$12*計算過程!L8755+バックデータ一覧!$E$13*LN(0.3)+バックデータ一覧!$E$14))^バックデータ一覧!$E$11)*計算過程!$W$11*計算過程!G8755/0.3*10^-3,0)</f>
        <v>1.4409621908150338E-3</v>
      </c>
      <c r="G8755" s="18">
        <f t="shared" si="818"/>
        <v>5.7511131283667963E-4</v>
      </c>
      <c r="H8755" s="18">
        <f t="shared" si="819"/>
        <v>1.7487364701917581E-2</v>
      </c>
      <c r="I8755" s="24">
        <v>0</v>
      </c>
      <c r="J8755" s="24">
        <v>0</v>
      </c>
      <c r="K8755" s="24">
        <v>0</v>
      </c>
      <c r="L8755" s="14">
        <f>貼り付けシート!C8755</f>
        <v>13.6</v>
      </c>
      <c r="M8755" s="14">
        <f>貼り付けシート!D8755</f>
        <v>3.8</v>
      </c>
      <c r="N8755" s="18">
        <f>貼り付けシート!E8755</f>
        <v>39.468843617521294</v>
      </c>
      <c r="O8755" s="18">
        <f>貼り付けシート!F8755</f>
        <v>1.7487364701917581E-2</v>
      </c>
      <c r="P8755" s="19">
        <f t="shared" si="820"/>
        <v>1.7487364701917581E-2</v>
      </c>
      <c r="Q8755" s="19">
        <f t="shared" si="821"/>
        <v>0</v>
      </c>
    </row>
    <row r="8756" spans="1:17">
      <c r="A8756" s="38">
        <v>42004</v>
      </c>
      <c r="B8756" s="49" t="s">
        <v>163</v>
      </c>
      <c r="C8756" s="24">
        <f t="shared" si="816"/>
        <v>30.406921776000001</v>
      </c>
      <c r="D8756" s="24">
        <f t="shared" si="817"/>
        <v>3.7883348581008941E-3</v>
      </c>
      <c r="E8756" s="18">
        <f>IF(G8756&gt;=0.3,(バックデータ一覧!$C$10*(バックデータ一覧!$C$12*計算過程!L8756+バックデータ一覧!$C$13*LN(計算過程!G8756)+バックデータ一覧!$C$14)^バックデータ一覧!$C$11+バックデータ一覧!$E$10*(計算過程!G8756/(バックデータ一覧!$E$12*計算過程!L8756+バックデータ一覧!$E$13*LN(計算過程!G8756)+バックデータ一覧!$E$14))^バックデータ一覧!$E$11)*計算過程!$W$11*10^-3,0)</f>
        <v>0</v>
      </c>
      <c r="F8756" s="18">
        <f>IF(G8756&lt;0.3,(バックデータ一覧!$C$10*(バックデータ一覧!$C$12*計算過程!L8756+バックデータ一覧!$C$13*LN(0.3)+バックデータ一覧!$C$14)^バックデータ一覧!$C$11+バックデータ一覧!$E$10*(0.3/(バックデータ一覧!$E$12*計算過程!L8756+バックデータ一覧!$E$13*LN(0.3)+バックデータ一覧!$E$14))^バックデータ一覧!$E$11)*計算過程!$W$11*計算過程!G8756/0.3*10^-3,0)</f>
        <v>3.7883348581008941E-3</v>
      </c>
      <c r="G8756" s="18">
        <f t="shared" si="818"/>
        <v>1.4542147774643415E-3</v>
      </c>
      <c r="H8756" s="18">
        <f t="shared" si="819"/>
        <v>4.4218194983861481E-2</v>
      </c>
      <c r="I8756" s="24">
        <v>0</v>
      </c>
      <c r="J8756" s="24">
        <v>0</v>
      </c>
      <c r="K8756" s="24">
        <v>0</v>
      </c>
      <c r="L8756" s="14">
        <f>貼り付けシート!C8756</f>
        <v>12.6</v>
      </c>
      <c r="M8756" s="14">
        <f>貼り付けシート!D8756</f>
        <v>4.0999999999999996</v>
      </c>
      <c r="N8756" s="18">
        <f>貼り付けシート!E8756</f>
        <v>45.440067884210606</v>
      </c>
      <c r="O8756" s="18">
        <f>貼り付けシート!F8756</f>
        <v>4.4218194983861481E-2</v>
      </c>
      <c r="P8756" s="19">
        <f t="shared" si="820"/>
        <v>4.4218194983861481E-2</v>
      </c>
      <c r="Q8756" s="19">
        <f t="shared" si="821"/>
        <v>0</v>
      </c>
    </row>
    <row r="8757" spans="1:17">
      <c r="A8757" s="38">
        <v>42004</v>
      </c>
      <c r="B8757" s="49" t="s">
        <v>164</v>
      </c>
      <c r="C8757" s="24">
        <f t="shared" si="816"/>
        <v>30.406921776000001</v>
      </c>
      <c r="D8757" s="24">
        <f t="shared" si="817"/>
        <v>8.2094106365539696E-3</v>
      </c>
      <c r="E8757" s="18">
        <f>IF(G8757&gt;=0.3,(バックデータ一覧!$C$10*(バックデータ一覧!$C$12*計算過程!L8757+バックデータ一覧!$C$13*LN(計算過程!G8757)+バックデータ一覧!$C$14)^バックデータ一覧!$C$11+バックデータ一覧!$E$10*(計算過程!G8757/(バックデータ一覧!$E$12*計算過程!L8757+バックデータ一覧!$E$13*LN(計算過程!G8757)+バックデータ一覧!$E$14))^バックデータ一覧!$E$11)*計算過程!$W$11*10^-3,0)</f>
        <v>0</v>
      </c>
      <c r="F8757" s="18">
        <f>IF(G8757&lt;0.3,(バックデータ一覧!$C$10*(バックデータ一覧!$C$12*計算過程!L8757+バックデータ一覧!$C$13*LN(0.3)+バックデータ一覧!$C$14)^バックデータ一覧!$C$11+バックデータ一覧!$E$10*(0.3/(バックデータ一覧!$E$12*計算過程!L8757+バックデータ一覧!$E$13*LN(0.3)+バックデータ一覧!$E$14))^バックデータ一覧!$E$11)*計算過程!$W$11*計算過程!G8757/0.3*10^-3,0)</f>
        <v>8.2094106365539696E-3</v>
      </c>
      <c r="G8757" s="18">
        <f t="shared" si="818"/>
        <v>3.0913754962691225E-3</v>
      </c>
      <c r="H8757" s="18">
        <f t="shared" si="819"/>
        <v>9.399921289529839E-2</v>
      </c>
      <c r="I8757" s="24">
        <v>0</v>
      </c>
      <c r="J8757" s="24">
        <v>0</v>
      </c>
      <c r="K8757" s="24">
        <v>0</v>
      </c>
      <c r="L8757" s="14">
        <f>貼り付けシート!C8757</f>
        <v>12.1</v>
      </c>
      <c r="M8757" s="14">
        <f>貼り付けシート!D8757</f>
        <v>4.4000000000000004</v>
      </c>
      <c r="N8757" s="18">
        <f>貼り付けシート!E8757</f>
        <v>50.370971233106644</v>
      </c>
      <c r="O8757" s="18">
        <f>貼り付けシート!F8757</f>
        <v>9.399921289529839E-2</v>
      </c>
      <c r="P8757" s="19">
        <f t="shared" si="820"/>
        <v>9.399921289529839E-2</v>
      </c>
      <c r="Q8757" s="19">
        <f t="shared" si="821"/>
        <v>0</v>
      </c>
    </row>
    <row r="8758" spans="1:17">
      <c r="A8758" s="38">
        <v>42004</v>
      </c>
      <c r="B8758" s="49" t="s">
        <v>165</v>
      </c>
      <c r="C8758" s="24">
        <f t="shared" si="816"/>
        <v>30.406921776000001</v>
      </c>
      <c r="D8758" s="24">
        <f t="shared" si="817"/>
        <v>2.0528822562071034E-2</v>
      </c>
      <c r="E8758" s="18">
        <f>IF(G8758&gt;=0.3,(バックデータ一覧!$C$10*(バックデータ一覧!$C$12*計算過程!L8758+バックデータ一覧!$C$13*LN(計算過程!G8758)+バックデータ一覧!$C$14)^バックデータ一覧!$C$11+バックデータ一覧!$E$10*(計算過程!G8758/(バックデータ一覧!$E$12*計算過程!L8758+バックデータ一覧!$E$13*LN(計算過程!G8758)+バックデータ一覧!$E$14))^バックデータ一覧!$E$11)*計算過程!$W$11*10^-3,0)</f>
        <v>0</v>
      </c>
      <c r="F8758" s="18">
        <f>IF(G8758&lt;0.3,(バックデータ一覧!$C$10*(バックデータ一覧!$C$12*計算過程!L8758+バックデータ一覧!$C$13*LN(0.3)+バックデータ一覧!$C$14)^バックデータ一覧!$C$11+バックデータ一覧!$E$10*(0.3/(バックデータ一覧!$E$12*計算過程!L8758+バックデータ一覧!$E$13*LN(0.3)+バックデータ一覧!$E$14))^バックデータ一覧!$E$11)*計算過程!$W$11*計算過程!G8758/0.3*10^-3,0)</f>
        <v>2.0528822562071034E-2</v>
      </c>
      <c r="G8758" s="18">
        <f t="shared" si="818"/>
        <v>7.4711204248579244E-3</v>
      </c>
      <c r="H8758" s="18">
        <f t="shared" si="819"/>
        <v>0.22717377433773081</v>
      </c>
      <c r="I8758" s="24">
        <v>0</v>
      </c>
      <c r="J8758" s="24">
        <v>0</v>
      </c>
      <c r="K8758" s="24">
        <v>0</v>
      </c>
      <c r="L8758" s="14">
        <f>貼り付けシート!C8758</f>
        <v>11.2</v>
      </c>
      <c r="M8758" s="14">
        <f>貼り付けシート!D8758</f>
        <v>4.3</v>
      </c>
      <c r="N8758" s="18">
        <f>貼り付けシート!E8758</f>
        <v>52.253266495255126</v>
      </c>
      <c r="O8758" s="18">
        <f>貼り付けシート!F8758</f>
        <v>0.22717377433773081</v>
      </c>
      <c r="P8758" s="19">
        <f t="shared" si="820"/>
        <v>0.22717377433773081</v>
      </c>
      <c r="Q8758" s="19">
        <f t="shared" si="821"/>
        <v>0</v>
      </c>
    </row>
    <row r="8759" spans="1:17">
      <c r="A8759" s="38">
        <v>42004</v>
      </c>
      <c r="B8759" s="49" t="s">
        <v>166</v>
      </c>
      <c r="C8759" s="24">
        <f t="shared" si="816"/>
        <v>30.406921776000001</v>
      </c>
      <c r="D8759" s="24">
        <f t="shared" si="817"/>
        <v>3.4029366409810781E-2</v>
      </c>
      <c r="E8759" s="18">
        <f>IF(G8759&gt;=0.3,(バックデータ一覧!$C$10*(バックデータ一覧!$C$12*計算過程!L8759+バックデータ一覧!$C$13*LN(計算過程!G8759)+バックデータ一覧!$C$14)^バックデータ一覧!$C$11+バックデータ一覧!$E$10*(計算過程!G8759/(バックデータ一覧!$E$12*計算過程!L8759+バックデータ一覧!$E$13*LN(計算過程!G8759)+バックデータ一覧!$E$14))^バックデータ一覧!$E$11)*計算過程!$W$11*10^-3,0)</f>
        <v>0</v>
      </c>
      <c r="F8759" s="18">
        <f>IF(G8759&lt;0.3,(バックデータ一覧!$C$10*(バックデータ一覧!$C$12*計算過程!L8759+バックデータ一覧!$C$13*LN(0.3)+バックデータ一覧!$C$14)^バックデータ一覧!$C$11+バックデータ一覧!$E$10*(0.3/(バックデータ一覧!$E$12*計算過程!L8759+バックデータ一覧!$E$13*LN(0.3)+バックデータ一覧!$E$14))^バックデータ一覧!$E$11)*計算過程!$W$11*計算過程!G8759/0.3*10^-3,0)</f>
        <v>3.4029366409810781E-2</v>
      </c>
      <c r="G8759" s="18">
        <f t="shared" si="818"/>
        <v>1.1843933801105233E-2</v>
      </c>
      <c r="H8759" s="18">
        <f t="shared" si="819"/>
        <v>0.3601375686103292</v>
      </c>
      <c r="I8759" s="24">
        <v>0</v>
      </c>
      <c r="J8759" s="24">
        <v>0</v>
      </c>
      <c r="K8759" s="24">
        <v>0</v>
      </c>
      <c r="L8759" s="14">
        <f>貼り付けシート!C8759</f>
        <v>10</v>
      </c>
      <c r="M8759" s="14">
        <f>貼り付けシート!D8759</f>
        <v>4.0999999999999996</v>
      </c>
      <c r="N8759" s="18">
        <f>貼り付けシート!E8759</f>
        <v>53.990857377125437</v>
      </c>
      <c r="O8759" s="18">
        <f>貼り付けシート!F8759</f>
        <v>0.3601375686103292</v>
      </c>
      <c r="P8759" s="19">
        <f t="shared" si="820"/>
        <v>0.3601375686103292</v>
      </c>
      <c r="Q8759" s="19">
        <f t="shared" si="821"/>
        <v>0</v>
      </c>
    </row>
    <row r="8760" spans="1:17">
      <c r="A8760" s="38">
        <v>42004</v>
      </c>
      <c r="B8760" s="49" t="s">
        <v>167</v>
      </c>
      <c r="C8760" s="24">
        <f t="shared" si="816"/>
        <v>30.406921776000001</v>
      </c>
      <c r="D8760" s="24">
        <f t="shared" si="817"/>
        <v>3.4005649436647724E-2</v>
      </c>
      <c r="E8760" s="18">
        <f>IF(G8760&gt;=0.3,(バックデータ一覧!$C$10*(バックデータ一覧!$C$12*計算過程!L8760+バックデータ一覧!$C$13*LN(計算過程!G8760)+バックデータ一覧!$C$14)^バックデータ一覧!$C$11+バックデータ一覧!$E$10*(計算過程!G8760/(バックデータ一覧!$E$12*計算過程!L8760+バックデータ一覧!$E$13*LN(計算過程!G8760)+バックデータ一覧!$E$14))^バックデータ一覧!$E$11)*計算過程!$W$11*10^-3,0)</f>
        <v>0</v>
      </c>
      <c r="F8760" s="18">
        <f>IF(G8760&lt;0.3,(バックデータ一覧!$C$10*(バックデータ一覧!$C$12*計算過程!L8760+バックデータ一覧!$C$13*LN(0.3)+バックデータ一覧!$C$14)^バックデータ一覧!$C$11+バックデータ一覧!$E$10*(0.3/(バックデータ一覧!$E$12*計算過程!L8760+バックデータ一覧!$E$13*LN(0.3)+バックデータ一覧!$E$14))^バックデータ一覧!$E$11)*計算過程!$W$11*計算過程!G8760/0.3*10^-3,0)</f>
        <v>3.4005649436647724E-2</v>
      </c>
      <c r="G8760" s="18">
        <f t="shared" si="818"/>
        <v>1.1620961949736972E-2</v>
      </c>
      <c r="H8760" s="18">
        <f t="shared" si="819"/>
        <v>0.35335768096752457</v>
      </c>
      <c r="I8760" s="24">
        <v>0</v>
      </c>
      <c r="J8760" s="24">
        <v>0</v>
      </c>
      <c r="K8760" s="24">
        <v>0</v>
      </c>
      <c r="L8760" s="14">
        <f>貼り付けシート!C8760</f>
        <v>9.5</v>
      </c>
      <c r="M8760" s="14">
        <f>貼り付けシート!D8760</f>
        <v>4</v>
      </c>
      <c r="N8760" s="18">
        <f>貼り付けシート!E8760</f>
        <v>54.480904804038602</v>
      </c>
      <c r="O8760" s="18">
        <f>貼り付けシート!F8760</f>
        <v>0.35335768096752457</v>
      </c>
      <c r="P8760" s="19">
        <f t="shared" si="820"/>
        <v>0.35335768096752457</v>
      </c>
      <c r="Q8760" s="19">
        <f t="shared" si="821"/>
        <v>0</v>
      </c>
    </row>
    <row r="8761" spans="1:17">
      <c r="A8761" s="38">
        <v>42004</v>
      </c>
      <c r="B8761" s="49" t="s">
        <v>168</v>
      </c>
      <c r="C8761" s="24">
        <f t="shared" si="816"/>
        <v>30.406921776000001</v>
      </c>
      <c r="D8761" s="24">
        <f t="shared" si="817"/>
        <v>5.3766006782491757E-2</v>
      </c>
      <c r="E8761" s="18">
        <f>IF(G8761&gt;=0.3,(バックデータ一覧!$C$10*(バックデータ一覧!$C$12*計算過程!L8761+バックデータ一覧!$C$13*LN(計算過程!G8761)+バックデータ一覧!$C$14)^バックデータ一覧!$C$11+バックデータ一覧!$E$10*(計算過程!G8761/(バックデータ一覧!$E$12*計算過程!L8761+バックデータ一覧!$E$13*LN(計算過程!G8761)+バックデータ一覧!$E$14))^バックデータ一覧!$E$11)*計算過程!$W$11*10^-3,0)</f>
        <v>0</v>
      </c>
      <c r="F8761" s="18">
        <f>IF(G8761&lt;0.3,(バックデータ一覧!$C$10*(バックデータ一覧!$C$12*計算過程!L8761+バックデータ一覧!$C$13*LN(0.3)+バックデータ一覧!$C$14)^バックデータ一覧!$C$11+バックデータ一覧!$E$10*(0.3/(バックデータ一覧!$E$12*計算過程!L8761+バックデータ一覧!$E$13*LN(0.3)+バックデータ一覧!$E$14))^バックデータ一覧!$E$11)*計算過程!$W$11*計算過程!G8761/0.3*10^-3,0)</f>
        <v>5.3766006782491757E-2</v>
      </c>
      <c r="G8761" s="18">
        <f t="shared" si="818"/>
        <v>1.7721822196011178E-2</v>
      </c>
      <c r="H8761" s="18">
        <f t="shared" si="819"/>
        <v>0.53886606124229242</v>
      </c>
      <c r="I8761" s="24">
        <v>0</v>
      </c>
      <c r="J8761" s="24">
        <v>0</v>
      </c>
      <c r="K8761" s="24">
        <v>0</v>
      </c>
      <c r="L8761" s="14">
        <f>貼り付けシート!C8761</f>
        <v>8.5</v>
      </c>
      <c r="M8761" s="14">
        <f>貼り付けシート!D8761</f>
        <v>4.2</v>
      </c>
      <c r="N8761" s="18">
        <f>貼り付けシート!E8761</f>
        <v>61.182505334275447</v>
      </c>
      <c r="O8761" s="18">
        <f>貼り付けシート!F8761</f>
        <v>0.53886606124229242</v>
      </c>
      <c r="P8761" s="19">
        <f t="shared" si="820"/>
        <v>0.53886606124229242</v>
      </c>
      <c r="Q8761" s="19">
        <f t="shared" si="821"/>
        <v>0</v>
      </c>
    </row>
    <row r="8762" spans="1:17">
      <c r="A8762" s="38">
        <v>42004</v>
      </c>
      <c r="B8762" s="49" t="s">
        <v>169</v>
      </c>
      <c r="C8762" s="24">
        <f t="shared" si="816"/>
        <v>30.406921776000001</v>
      </c>
      <c r="D8762" s="24">
        <f t="shared" si="817"/>
        <v>0.21381733483871512</v>
      </c>
      <c r="E8762" s="18">
        <f>IF(G8762&gt;=0.3,(バックデータ一覧!$C$10*(バックデータ一覧!$C$12*計算過程!L8762+バックデータ一覧!$C$13*LN(計算過程!G8762)+バックデータ一覧!$C$14)^バックデータ一覧!$C$11+バックデータ一覧!$E$10*(計算過程!G8762/(バックデータ一覧!$E$12*計算過程!L8762+バックデータ一覧!$E$13*LN(計算過程!G8762)+バックデータ一覧!$E$14))^バックデータ一覧!$E$11)*計算過程!$W$11*10^-3,0)</f>
        <v>0</v>
      </c>
      <c r="F8762" s="18">
        <f>IF(G8762&lt;0.3,(バックデータ一覧!$C$10*(バックデータ一覧!$C$12*計算過程!L8762+バックデータ一覧!$C$13*LN(0.3)+バックデータ一覧!$C$14)^バックデータ一覧!$C$11+バックデータ一覧!$E$10*(0.3/(バックデータ一覧!$E$12*計算過程!L8762+バックデータ一覧!$E$13*LN(0.3)+バックデータ一覧!$E$14))^バックデータ一覧!$E$11)*計算過程!$W$11*計算過程!G8762/0.3*10^-3,0)</f>
        <v>0.21381733483871512</v>
      </c>
      <c r="G8762" s="18">
        <f t="shared" si="818"/>
        <v>6.7306222338811186E-2</v>
      </c>
      <c r="H8762" s="18">
        <f t="shared" si="819"/>
        <v>2.0465750376942955</v>
      </c>
      <c r="I8762" s="24">
        <v>0</v>
      </c>
      <c r="J8762" s="24">
        <v>0</v>
      </c>
      <c r="K8762" s="24">
        <v>0</v>
      </c>
      <c r="L8762" s="14">
        <f>貼り付けシート!C8762</f>
        <v>7.2</v>
      </c>
      <c r="M8762" s="14">
        <f>貼り付けシート!D8762</f>
        <v>4.3</v>
      </c>
      <c r="N8762" s="18">
        <f>貼り付けシート!E8762</f>
        <v>68.432444915734735</v>
      </c>
      <c r="O8762" s="18">
        <f>貼り付けシート!F8762</f>
        <v>2.0465750376942955</v>
      </c>
      <c r="P8762" s="19">
        <f t="shared" si="820"/>
        <v>2.0465750376942955</v>
      </c>
      <c r="Q8762" s="19">
        <f t="shared" si="821"/>
        <v>0</v>
      </c>
    </row>
    <row r="8763" spans="1:17">
      <c r="A8763" s="38">
        <v>42004</v>
      </c>
      <c r="B8763" s="49" t="s">
        <v>170</v>
      </c>
      <c r="C8763" s="24">
        <f t="shared" si="816"/>
        <v>30.406921776000001</v>
      </c>
      <c r="D8763" s="24">
        <f t="shared" si="817"/>
        <v>0.62518641062768643</v>
      </c>
      <c r="E8763" s="18">
        <f>IF(G8763&gt;=0.3,(バックデータ一覧!$C$10*(バックデータ一覧!$C$12*計算過程!L8763+バックデータ一覧!$C$13*LN(計算過程!G8763)+バックデータ一覧!$C$14)^バックデータ一覧!$C$11+バックデータ一覧!$E$10*(計算過程!G8763/(バックデータ一覧!$E$12*計算過程!L8763+バックデータ一覧!$E$13*LN(計算過程!G8763)+バックデータ一覧!$E$14))^バックデータ一覧!$E$11)*計算過程!$W$11*10^-3,0)</f>
        <v>0</v>
      </c>
      <c r="F8763" s="18">
        <f>IF(G8763&lt;0.3,(バックデータ一覧!$C$10*(バックデータ一覧!$C$12*計算過程!L8763+バックデータ一覧!$C$13*LN(0.3)+バックデータ一覧!$C$14)^バックデータ一覧!$C$11+バックデータ一覧!$E$10*(0.3/(バックデータ一覧!$E$12*計算過程!L8763+バックデータ一覧!$E$13*LN(0.3)+バックデータ一覧!$E$14))^バックデータ一覧!$E$11)*計算過程!$W$11*計算過程!G8763/0.3*10^-3,0)</f>
        <v>0.62518641062768643</v>
      </c>
      <c r="G8763" s="18">
        <f t="shared" si="818"/>
        <v>0.19474799334083465</v>
      </c>
      <c r="H8763" s="18">
        <f t="shared" si="819"/>
        <v>5.9216869995477284</v>
      </c>
      <c r="I8763" s="24">
        <v>0</v>
      </c>
      <c r="J8763" s="24">
        <v>0</v>
      </c>
      <c r="K8763" s="24">
        <v>0</v>
      </c>
      <c r="L8763" s="14">
        <f>貼り付けシート!C8763</f>
        <v>6.9</v>
      </c>
      <c r="M8763" s="14">
        <f>貼り付けシート!D8763</f>
        <v>4.3</v>
      </c>
      <c r="N8763" s="18">
        <f>貼り付けシート!E8763</f>
        <v>69.855468023234081</v>
      </c>
      <c r="O8763" s="18">
        <f>貼り付けシート!F8763</f>
        <v>5.9216869995477284</v>
      </c>
      <c r="P8763" s="19">
        <f t="shared" si="820"/>
        <v>5.9216869995477284</v>
      </c>
      <c r="Q8763" s="19">
        <f t="shared" si="821"/>
        <v>0</v>
      </c>
    </row>
    <row r="8764" spans="1:17">
      <c r="A8764" s="38">
        <v>42004</v>
      </c>
      <c r="B8764" s="49" t="s">
        <v>171</v>
      </c>
      <c r="C8764" s="24">
        <f t="shared" si="816"/>
        <v>30.406921776000001</v>
      </c>
      <c r="D8764" s="24">
        <f t="shared" si="817"/>
        <v>1.1100812394960222</v>
      </c>
      <c r="E8764" s="18">
        <f>IF(G8764&gt;=0.3,(バックデータ一覧!$C$10*(バックデータ一覧!$C$12*計算過程!L8764+バックデータ一覧!$C$13*LN(計算過程!G8764)+バックデータ一覧!$C$14)^バックデータ一覧!$C$11+バックデータ一覧!$E$10*(計算過程!G8764/(バックデータ一覧!$E$12*計算過程!L8764+バックデータ一覧!$E$13*LN(計算過程!G8764)+バックデータ一覧!$E$14))^バックデータ一覧!$E$11)*計算過程!$W$11*10^-3,0)</f>
        <v>1.1100812394960222</v>
      </c>
      <c r="F8764" s="18">
        <f>IF(G8764&lt;0.3,(バックデータ一覧!$C$10*(バックデータ一覧!$C$12*計算過程!L8764+バックデータ一覧!$C$13*LN(0.3)+バックデータ一覧!$C$14)^バックデータ一覧!$C$11+バックデータ一覧!$E$10*(0.3/(バックデータ一覧!$E$12*計算過程!L8764+バックデータ一覧!$E$13*LN(0.3)+バックデータ一覧!$E$14))^バックデータ一覧!$E$11)*計算過程!$W$11*計算過程!G8764/0.3*10^-3,0)</f>
        <v>0</v>
      </c>
      <c r="G8764" s="18">
        <f t="shared" si="818"/>
        <v>0.33672704012408966</v>
      </c>
      <c r="H8764" s="18">
        <f t="shared" si="819"/>
        <v>10.238832768917208</v>
      </c>
      <c r="I8764" s="24">
        <v>0</v>
      </c>
      <c r="J8764" s="24">
        <v>0</v>
      </c>
      <c r="K8764" s="24">
        <v>0</v>
      </c>
      <c r="L8764" s="14">
        <f>貼り付けシート!C8764</f>
        <v>5.9</v>
      </c>
      <c r="M8764" s="14">
        <f>貼り付けシート!D8764</f>
        <v>4.3</v>
      </c>
      <c r="N8764" s="18">
        <f>貼り付けシート!E8764</f>
        <v>74.843024431643784</v>
      </c>
      <c r="O8764" s="18">
        <f>貼り付けシート!F8764</f>
        <v>10.238832768917208</v>
      </c>
      <c r="P8764" s="19">
        <f t="shared" si="820"/>
        <v>10.238832768917208</v>
      </c>
      <c r="Q8764" s="19">
        <f t="shared" si="821"/>
        <v>0</v>
      </c>
    </row>
    <row r="8765" spans="1:17">
      <c r="A8765" s="38">
        <v>42004</v>
      </c>
      <c r="B8765" s="49" t="s">
        <v>172</v>
      </c>
      <c r="C8765" s="24">
        <f t="shared" si="816"/>
        <v>23.413329767519997</v>
      </c>
      <c r="D8765" s="24">
        <f t="shared" si="817"/>
        <v>1.6195112062531229</v>
      </c>
      <c r="E8765" s="18">
        <f>IF(G8765&gt;=0.3,(バックデータ一覧!$C$10*(バックデータ一覧!$C$12*計算過程!L8765+バックデータ一覧!$C$13*LN(計算過程!G8765)+バックデータ一覧!$C$14)^バックデータ一覧!$C$11+バックデータ一覧!$E$10*(計算過程!G8765/(バックデータ一覧!$E$12*計算過程!L8765+バックデータ一覧!$E$13*LN(計算過程!G8765)+バックデータ一覧!$E$14))^バックデータ一覧!$E$11)*計算過程!$W$11*10^-3,0)</f>
        <v>1.6195112062531229</v>
      </c>
      <c r="F8765" s="18">
        <f>IF(G8765&lt;0.3,(バックデータ一覧!$C$10*(バックデータ一覧!$C$12*計算過程!L8765+バックデータ一覧!$C$13*LN(0.3)+バックデータ一覧!$C$14)^バックデータ一覧!$C$11+バックデータ一覧!$E$10*(0.3/(バックデータ一覧!$E$12*計算過程!L8765+バックデータ一覧!$E$13*LN(0.3)+バックデータ一覧!$E$14))^バックデータ一覧!$E$11)*計算過程!$W$11*計算過程!G8765/0.3*10^-3,0)</f>
        <v>0</v>
      </c>
      <c r="G8765" s="18">
        <f t="shared" si="818"/>
        <v>0.50090093189213203</v>
      </c>
      <c r="H8765" s="18">
        <f t="shared" si="819"/>
        <v>15.230855453569564</v>
      </c>
      <c r="I8765" s="24">
        <v>0</v>
      </c>
      <c r="J8765" s="24">
        <v>0</v>
      </c>
      <c r="K8765" s="24">
        <v>0</v>
      </c>
      <c r="L8765" s="14">
        <f>貼り付けシート!C8765</f>
        <v>4.3</v>
      </c>
      <c r="M8765" s="14">
        <f>貼り付けシート!D8765</f>
        <v>4.3</v>
      </c>
      <c r="N8765" s="18">
        <f>貼り付けシート!E8765</f>
        <v>83.671740717048905</v>
      </c>
      <c r="O8765" s="18">
        <f>貼り付けシート!F8765</f>
        <v>11.727758699248565</v>
      </c>
      <c r="P8765" s="19">
        <f t="shared" si="820"/>
        <v>11.727758699248565</v>
      </c>
      <c r="Q8765" s="19">
        <f t="shared" si="821"/>
        <v>0</v>
      </c>
    </row>
  </sheetData>
  <mergeCells count="7">
    <mergeCell ref="S4:S5"/>
    <mergeCell ref="D1:H1"/>
    <mergeCell ref="P1:Q1"/>
    <mergeCell ref="L1:N1"/>
    <mergeCell ref="I1:I2"/>
    <mergeCell ref="J1:J2"/>
    <mergeCell ref="K1:K2"/>
  </mergeCells>
  <phoneticPr fontId="3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R14"/>
  <sheetViews>
    <sheetView zoomScaleNormal="100" workbookViewId="0"/>
  </sheetViews>
  <sheetFormatPr defaultColWidth="9" defaultRowHeight="16.5"/>
  <cols>
    <col min="1" max="1" width="2.375" style="8" customWidth="1"/>
    <col min="2" max="2" width="11.125" style="8" customWidth="1"/>
    <col min="3" max="4" width="10.5" style="8" customWidth="1"/>
    <col min="5" max="5" width="12" style="8" customWidth="1"/>
    <col min="6" max="10" width="10.5" style="8" customWidth="1"/>
    <col min="11" max="12" width="9" style="8"/>
    <col min="13" max="13" width="11" style="8" customWidth="1"/>
    <col min="14" max="14" width="13" style="8" customWidth="1"/>
    <col min="15" max="18" width="10.25" style="8" customWidth="1"/>
    <col min="19" max="16384" width="9" style="8"/>
  </cols>
  <sheetData>
    <row r="2" spans="2:18" ht="17.25" thickBot="1">
      <c r="B2" s="25" t="s">
        <v>38</v>
      </c>
      <c r="M2" s="25" t="s">
        <v>104</v>
      </c>
    </row>
    <row r="3" spans="2:18" ht="17.25" thickBot="1">
      <c r="B3" s="100"/>
      <c r="C3" s="100" t="s">
        <v>37</v>
      </c>
      <c r="D3" s="100"/>
      <c r="E3" s="100"/>
      <c r="F3" s="100"/>
      <c r="G3" s="100"/>
      <c r="H3" s="100"/>
      <c r="I3" s="102"/>
      <c r="J3" s="102"/>
      <c r="M3" s="106" t="s">
        <v>105</v>
      </c>
      <c r="N3" s="103" t="s">
        <v>106</v>
      </c>
      <c r="O3" s="105" t="s">
        <v>107</v>
      </c>
      <c r="P3" s="105"/>
      <c r="Q3" s="105"/>
      <c r="R3" s="105"/>
    </row>
    <row r="4" spans="2:18" ht="17.25" thickBot="1">
      <c r="B4" s="101"/>
      <c r="C4" s="70">
        <v>1</v>
      </c>
      <c r="D4" s="70">
        <v>2</v>
      </c>
      <c r="E4" s="70">
        <v>3</v>
      </c>
      <c r="F4" s="70">
        <v>4</v>
      </c>
      <c r="G4" s="70">
        <v>5</v>
      </c>
      <c r="H4" s="70">
        <v>6</v>
      </c>
      <c r="I4" s="70">
        <v>7</v>
      </c>
      <c r="J4" s="70">
        <v>8</v>
      </c>
      <c r="M4" s="107"/>
      <c r="N4" s="103"/>
      <c r="O4" s="105" t="s">
        <v>108</v>
      </c>
      <c r="P4" s="105"/>
      <c r="Q4" s="105" t="s">
        <v>109</v>
      </c>
      <c r="R4" s="105"/>
    </row>
    <row r="5" spans="2:18" ht="18" thickTop="1" thickBot="1">
      <c r="B5" s="69" t="s">
        <v>39</v>
      </c>
      <c r="C5" s="69">
        <v>73.91</v>
      </c>
      <c r="D5" s="69">
        <v>64.319999999999993</v>
      </c>
      <c r="E5" s="69">
        <v>62.65</v>
      </c>
      <c r="F5" s="69">
        <v>66.989999999999995</v>
      </c>
      <c r="G5" s="69">
        <v>72.64</v>
      </c>
      <c r="H5" s="69">
        <v>61.34</v>
      </c>
      <c r="I5" s="69">
        <v>64.55</v>
      </c>
      <c r="J5" s="69" t="s">
        <v>87</v>
      </c>
      <c r="M5" s="108"/>
      <c r="N5" s="104"/>
      <c r="O5" s="73" t="s">
        <v>110</v>
      </c>
      <c r="P5" s="73" t="s">
        <v>111</v>
      </c>
      <c r="Q5" s="73" t="s">
        <v>110</v>
      </c>
      <c r="R5" s="73" t="s">
        <v>111</v>
      </c>
    </row>
    <row r="6" spans="2:18" ht="17.25" thickBot="1">
      <c r="B6" s="55" t="s">
        <v>40</v>
      </c>
      <c r="C6" s="55">
        <v>37.61</v>
      </c>
      <c r="D6" s="55">
        <v>36.549999999999997</v>
      </c>
      <c r="E6" s="55">
        <v>42.34</v>
      </c>
      <c r="F6" s="55">
        <v>54.08</v>
      </c>
      <c r="G6" s="55">
        <v>61.69</v>
      </c>
      <c r="H6" s="55">
        <v>60.79</v>
      </c>
      <c r="I6" s="55">
        <v>72.53</v>
      </c>
      <c r="J6" s="55">
        <v>61.56</v>
      </c>
      <c r="M6" s="71">
        <v>1</v>
      </c>
      <c r="N6" s="72">
        <v>1.61</v>
      </c>
      <c r="O6" s="72">
        <v>1.59</v>
      </c>
      <c r="P6" s="72">
        <v>1.21</v>
      </c>
      <c r="Q6" s="72">
        <v>1.59</v>
      </c>
      <c r="R6" s="72">
        <v>1.22</v>
      </c>
    </row>
    <row r="7" spans="2:18" ht="17.25" thickBot="1">
      <c r="M7" s="54">
        <v>2</v>
      </c>
      <c r="N7" s="56">
        <v>1.46</v>
      </c>
      <c r="O7" s="56">
        <v>1.66</v>
      </c>
      <c r="P7" s="56">
        <v>1.22</v>
      </c>
      <c r="Q7" s="56">
        <v>1.66</v>
      </c>
      <c r="R7" s="56">
        <v>1.24</v>
      </c>
    </row>
    <row r="8" spans="2:18" ht="17.25" thickBot="1">
      <c r="M8" s="54">
        <v>3</v>
      </c>
      <c r="N8" s="56">
        <v>1.32</v>
      </c>
      <c r="O8" s="56">
        <v>1.63</v>
      </c>
      <c r="P8" s="56">
        <v>1.22</v>
      </c>
      <c r="Q8" s="56">
        <v>1.63</v>
      </c>
      <c r="R8" s="56">
        <v>1.23</v>
      </c>
    </row>
    <row r="9" spans="2:18" ht="17.25" thickBot="1">
      <c r="B9" s="25" t="s">
        <v>58</v>
      </c>
      <c r="M9" s="54">
        <v>4</v>
      </c>
      <c r="N9" s="56">
        <v>1.3</v>
      </c>
      <c r="O9" s="56">
        <v>1.6</v>
      </c>
      <c r="P9" s="56">
        <v>1.21</v>
      </c>
      <c r="Q9" s="56">
        <v>1.6</v>
      </c>
      <c r="R9" s="56">
        <v>1.23</v>
      </c>
    </row>
    <row r="10" spans="2:18" ht="17.25" thickBot="1">
      <c r="B10" s="1" t="s">
        <v>59</v>
      </c>
      <c r="C10" s="53">
        <v>3.124E-4</v>
      </c>
      <c r="D10" s="1" t="s">
        <v>64</v>
      </c>
      <c r="E10" s="53">
        <v>3.9550000000000002E-3</v>
      </c>
      <c r="M10" s="54">
        <v>5</v>
      </c>
      <c r="N10" s="56">
        <v>1.2</v>
      </c>
      <c r="O10" s="56">
        <v>1.53</v>
      </c>
      <c r="P10" s="56">
        <v>1.05</v>
      </c>
      <c r="Q10" s="56">
        <v>1.53</v>
      </c>
      <c r="R10" s="56">
        <v>1.04</v>
      </c>
    </row>
    <row r="11" spans="2:18" ht="17.25" thickBot="1">
      <c r="B11" s="1" t="s">
        <v>60</v>
      </c>
      <c r="C11" s="53">
        <v>1.923</v>
      </c>
      <c r="D11" s="1" t="s">
        <v>77</v>
      </c>
      <c r="E11" s="53">
        <v>2.0009999999999999</v>
      </c>
      <c r="M11" s="54">
        <v>6</v>
      </c>
      <c r="N11" s="56">
        <v>1.0900000000000001</v>
      </c>
      <c r="O11" s="56">
        <v>1.57</v>
      </c>
      <c r="P11" s="56">
        <v>0.96</v>
      </c>
      <c r="Q11" s="56">
        <v>1.57</v>
      </c>
      <c r="R11" s="56">
        <v>1</v>
      </c>
    </row>
    <row r="12" spans="2:18" ht="17.25" thickBot="1">
      <c r="B12" s="1" t="s">
        <v>61</v>
      </c>
      <c r="C12" s="53">
        <v>-0.79449999999999998</v>
      </c>
      <c r="D12" s="1" t="s">
        <v>65</v>
      </c>
      <c r="E12" s="53">
        <f>7.442*10^-5</f>
        <v>7.4420000000000009E-5</v>
      </c>
      <c r="M12" s="54">
        <v>7</v>
      </c>
      <c r="N12" s="56">
        <v>1.1200000000000001</v>
      </c>
      <c r="O12" s="56">
        <v>1.63</v>
      </c>
      <c r="P12" s="56">
        <v>1.01</v>
      </c>
      <c r="Q12" s="56">
        <v>1.63</v>
      </c>
      <c r="R12" s="56">
        <v>1.34</v>
      </c>
    </row>
    <row r="13" spans="2:18" ht="17.25" thickBot="1">
      <c r="B13" s="1" t="s">
        <v>62</v>
      </c>
      <c r="C13" s="53">
        <v>21.54</v>
      </c>
      <c r="D13" s="1" t="s">
        <v>78</v>
      </c>
      <c r="E13" s="53">
        <v>9.1560000000000002E-2</v>
      </c>
      <c r="M13" s="54">
        <v>8</v>
      </c>
      <c r="N13" s="57" t="s">
        <v>112</v>
      </c>
      <c r="O13" s="57" t="s">
        <v>112</v>
      </c>
      <c r="P13" s="57" t="s">
        <v>112</v>
      </c>
      <c r="Q13" s="57" t="s">
        <v>112</v>
      </c>
      <c r="R13" s="57" t="s">
        <v>112</v>
      </c>
    </row>
    <row r="14" spans="2:18" ht="17.25" thickBot="1">
      <c r="B14" s="1" t="s">
        <v>63</v>
      </c>
      <c r="C14" s="53">
        <v>73.02</v>
      </c>
      <c r="D14" s="1" t="s">
        <v>79</v>
      </c>
      <c r="E14" s="53">
        <v>0.2344</v>
      </c>
    </row>
  </sheetData>
  <mergeCells count="7">
    <mergeCell ref="B3:B4"/>
    <mergeCell ref="C3:J3"/>
    <mergeCell ref="N3:N5"/>
    <mergeCell ref="O3:R3"/>
    <mergeCell ref="O4:P4"/>
    <mergeCell ref="Q4:R4"/>
    <mergeCell ref="M3:M5"/>
  </mergeCells>
  <phoneticPr fontId="3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" defaultRowHeight="13.5"/>
  <cols>
    <col min="1" max="1" width="4.25" style="58" customWidth="1"/>
    <col min="2" max="2" width="10.75" style="58" customWidth="1"/>
    <col min="3" max="3" width="20.625" style="58" bestFit="1" customWidth="1"/>
    <col min="4" max="4" width="52.875" style="58" customWidth="1"/>
    <col min="5" max="5" width="29.875" style="58" bestFit="1" customWidth="1"/>
    <col min="6" max="16384" width="9" style="58"/>
  </cols>
  <sheetData>
    <row r="1" spans="1:5">
      <c r="A1" s="58" t="s">
        <v>97</v>
      </c>
    </row>
    <row r="2" spans="1:5" ht="27">
      <c r="A2" s="59"/>
      <c r="B2" s="59" t="s">
        <v>98</v>
      </c>
      <c r="C2" s="59" t="s">
        <v>99</v>
      </c>
      <c r="D2" s="59" t="s">
        <v>100</v>
      </c>
      <c r="E2" s="60" t="s">
        <v>101</v>
      </c>
    </row>
    <row r="3" spans="1:5">
      <c r="A3" s="61">
        <v>1</v>
      </c>
      <c r="B3" s="61" t="s">
        <v>181</v>
      </c>
      <c r="C3" s="61" t="s">
        <v>174</v>
      </c>
      <c r="D3" s="61"/>
      <c r="E3" s="61" t="s">
        <v>174</v>
      </c>
    </row>
    <row r="4" spans="1:5">
      <c r="A4" s="61">
        <v>2</v>
      </c>
      <c r="B4" s="61" t="s">
        <v>186</v>
      </c>
      <c r="C4" s="61" t="s">
        <v>187</v>
      </c>
      <c r="D4" s="61" t="s">
        <v>188</v>
      </c>
      <c r="E4" s="61" t="s">
        <v>187</v>
      </c>
    </row>
    <row r="5" spans="1:5">
      <c r="A5" s="61">
        <v>3</v>
      </c>
      <c r="B5" s="61"/>
      <c r="C5" s="61"/>
      <c r="D5" s="61"/>
      <c r="E5" s="61"/>
    </row>
    <row r="6" spans="1:5">
      <c r="A6" s="61">
        <v>4</v>
      </c>
      <c r="B6" s="61"/>
      <c r="C6" s="61"/>
      <c r="D6" s="61"/>
      <c r="E6" s="61"/>
    </row>
    <row r="7" spans="1:5">
      <c r="A7" s="61">
        <v>5</v>
      </c>
      <c r="B7" s="61"/>
      <c r="C7" s="61"/>
      <c r="D7" s="61"/>
      <c r="E7" s="61"/>
    </row>
    <row r="8" spans="1:5">
      <c r="A8" s="61">
        <v>6</v>
      </c>
      <c r="B8" s="61"/>
      <c r="C8" s="61"/>
      <c r="D8" s="61"/>
      <c r="E8" s="61"/>
    </row>
    <row r="9" spans="1:5">
      <c r="A9" s="61">
        <v>7</v>
      </c>
      <c r="B9" s="61"/>
      <c r="C9" s="61"/>
      <c r="D9" s="61"/>
      <c r="E9" s="61"/>
    </row>
    <row r="10" spans="1:5">
      <c r="A10" s="61">
        <v>8</v>
      </c>
      <c r="B10" s="61"/>
      <c r="C10" s="61"/>
      <c r="D10" s="61"/>
      <c r="E10" s="61"/>
    </row>
    <row r="11" spans="1:5">
      <c r="A11" s="61">
        <v>9</v>
      </c>
      <c r="B11" s="61"/>
      <c r="C11" s="61"/>
      <c r="D11" s="61"/>
      <c r="E11" s="61"/>
    </row>
    <row r="12" spans="1:5">
      <c r="A12" s="61">
        <v>10</v>
      </c>
      <c r="B12" s="61"/>
      <c r="C12" s="61"/>
      <c r="D12" s="61"/>
      <c r="E12" s="61"/>
    </row>
    <row r="13" spans="1:5">
      <c r="A13" s="61">
        <v>11</v>
      </c>
      <c r="B13" s="61"/>
      <c r="C13" s="61"/>
      <c r="D13" s="61"/>
      <c r="E13" s="61"/>
    </row>
    <row r="14" spans="1:5">
      <c r="A14" s="61">
        <v>12</v>
      </c>
      <c r="B14" s="61"/>
      <c r="C14" s="61"/>
      <c r="D14" s="61"/>
      <c r="E14" s="61"/>
    </row>
    <row r="15" spans="1:5">
      <c r="A15" s="61">
        <v>13</v>
      </c>
      <c r="B15" s="61"/>
      <c r="C15" s="61"/>
      <c r="D15" s="61"/>
      <c r="E15" s="61"/>
    </row>
    <row r="16" spans="1:5">
      <c r="A16" s="61">
        <v>14</v>
      </c>
      <c r="B16" s="61"/>
      <c r="C16" s="61"/>
      <c r="D16" s="61"/>
      <c r="E16" s="61"/>
    </row>
    <row r="17" spans="1:5">
      <c r="A17" s="61">
        <v>15</v>
      </c>
      <c r="B17" s="61"/>
      <c r="C17" s="61"/>
      <c r="D17" s="61"/>
      <c r="E17" s="61"/>
    </row>
    <row r="18" spans="1:5">
      <c r="A18" s="61">
        <v>16</v>
      </c>
      <c r="B18" s="61"/>
      <c r="C18" s="61"/>
      <c r="D18" s="61"/>
      <c r="E18" s="61"/>
    </row>
    <row r="19" spans="1:5">
      <c r="A19" s="61">
        <v>17</v>
      </c>
      <c r="B19" s="61"/>
      <c r="C19" s="61"/>
      <c r="D19" s="61"/>
      <c r="E19" s="61"/>
    </row>
    <row r="20" spans="1:5">
      <c r="A20" s="61">
        <v>18</v>
      </c>
      <c r="B20" s="61"/>
      <c r="C20" s="61"/>
      <c r="D20" s="61"/>
      <c r="E20" s="61"/>
    </row>
    <row r="21" spans="1:5">
      <c r="A21" s="61">
        <v>19</v>
      </c>
      <c r="B21" s="61"/>
      <c r="C21" s="61"/>
      <c r="D21" s="61"/>
      <c r="E21" s="61"/>
    </row>
    <row r="22" spans="1:5">
      <c r="A22" s="61">
        <v>20</v>
      </c>
      <c r="B22" s="61"/>
      <c r="C22" s="61"/>
      <c r="D22" s="61"/>
      <c r="E22" s="61"/>
    </row>
    <row r="23" spans="1:5">
      <c r="A23" s="61">
        <v>21</v>
      </c>
      <c r="B23" s="61"/>
      <c r="C23" s="61"/>
      <c r="D23" s="61"/>
      <c r="E23" s="61"/>
    </row>
    <row r="24" spans="1:5">
      <c r="A24" s="61">
        <v>22</v>
      </c>
      <c r="B24" s="61"/>
      <c r="C24" s="61"/>
      <c r="D24" s="61"/>
      <c r="E24" s="61"/>
    </row>
    <row r="25" spans="1:5">
      <c r="A25" s="61">
        <v>23</v>
      </c>
      <c r="B25" s="61"/>
      <c r="C25" s="61"/>
      <c r="D25" s="61"/>
      <c r="E25" s="61"/>
    </row>
    <row r="26" spans="1:5">
      <c r="A26" s="61">
        <v>24</v>
      </c>
      <c r="B26" s="61"/>
      <c r="C26" s="61"/>
      <c r="D26" s="61"/>
      <c r="E26" s="61"/>
    </row>
    <row r="27" spans="1:5">
      <c r="A27" s="61">
        <v>25</v>
      </c>
      <c r="B27" s="61"/>
      <c r="C27" s="61"/>
      <c r="D27" s="61"/>
      <c r="E27" s="61"/>
    </row>
    <row r="28" spans="1:5">
      <c r="A28" s="61">
        <v>26</v>
      </c>
      <c r="B28" s="61"/>
      <c r="C28" s="61"/>
      <c r="D28" s="61"/>
      <c r="E28" s="61"/>
    </row>
    <row r="29" spans="1:5">
      <c r="A29" s="61">
        <v>27</v>
      </c>
      <c r="B29" s="61"/>
      <c r="C29" s="61"/>
      <c r="D29" s="61"/>
      <c r="E29" s="61"/>
    </row>
    <row r="30" spans="1:5">
      <c r="A30" s="61">
        <v>28</v>
      </c>
      <c r="B30" s="61"/>
      <c r="C30" s="61"/>
      <c r="D30" s="61"/>
      <c r="E30" s="61"/>
    </row>
    <row r="31" spans="1:5">
      <c r="A31" s="61">
        <v>29</v>
      </c>
      <c r="B31" s="61"/>
      <c r="C31" s="61"/>
      <c r="D31" s="61"/>
      <c r="E31" s="61"/>
    </row>
    <row r="32" spans="1:5">
      <c r="A32" s="61">
        <v>30</v>
      </c>
      <c r="B32" s="61"/>
      <c r="C32" s="61"/>
      <c r="D32" s="61"/>
      <c r="E32" s="61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  <vt:lpstr>ご使用に関して!OLE_LINK7</vt:lpstr>
      <vt:lpstr>ご使用に関して!OLE_LINK8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2015-10-14T04:49:07Z</dcterms:modified>
</cp:coreProperties>
</file>